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DOCUMENTOS\PLANES - PROGRAMAS - INFORMES\PLAN DE ACCION\2024 - 2027\"/>
    </mc:Choice>
  </mc:AlternateContent>
  <xr:revisionPtr revIDLastSave="0" documentId="13_ncr:1_{9F1BFEB5-0473-4BCB-8785-48DF31362C2A}" xr6:coauthVersionLast="36" xr6:coauthVersionMax="47" xr10:uidLastSave="{00000000-0000-0000-0000-000000000000}"/>
  <bookViews>
    <workbookView xWindow="0" yWindow="0" windowWidth="23040" windowHeight="8772" firstSheet="10" activeTab="13" xr2:uid="{EBDAF9D5-5AD5-4D4B-AE50-89F9D44E7F28}"/>
  </bookViews>
  <sheets>
    <sheet name="Índice" sheetId="26" r:id="rId1"/>
    <sheet name="Secretaría_de_Interior" sheetId="33" r:id="rId2"/>
    <sheet name="Secretaría_de_Salud" sheetId="29" r:id="rId3"/>
    <sheet name="Secretaría_de_Educación" sheetId="35" r:id="rId4"/>
    <sheet name="Secretaría_Desarrollo_Económico" sheetId="7" r:id="rId5"/>
    <sheet name="Secretaría de_Equidad" sheetId="36" r:id="rId6"/>
    <sheet name="Secretaría_Mujer_Equidad_Género" sheetId="14" r:id="rId7"/>
    <sheet name="Secretaría de Ambiente" sheetId="16" r:id="rId8"/>
    <sheet name="Secretaría de Infraestructura" sheetId="20" r:id="rId9"/>
    <sheet name="Secretaría de Hacienda" sheetId="17" r:id="rId10"/>
    <sheet name="Secretaría_General" sheetId="5" r:id="rId11"/>
    <sheet name="Oficina_Programas_Alimentación" sheetId="32" r:id="rId12"/>
    <sheet name="Oficina_Asesora_Planeación" sheetId="8" r:id="rId13"/>
    <sheet name="Oficina_TIC" sheetId="30" r:id="rId14"/>
    <sheet name="Oficina Consejería de Paz y DDH" sheetId="15" r:id="rId15"/>
    <sheet name="Oficina de Turismo" sheetId="19" r:id="rId16"/>
    <sheet name="Oficina_Cultura" sheetId="3" r:id="rId17"/>
    <sheet name="Oficina_Tránsito_Transporte" sheetId="22" r:id="rId18"/>
    <sheet name="Gerencia_Proyectos" sheetId="34" r:id="rId19"/>
    <sheet name="Oficina_Jurídica" sheetId="23" r:id="rId20"/>
    <sheet name="Ofic_Control_Interno" sheetId="2" r:id="rId21"/>
    <sheet name="Oficina_Talento_Humano" sheetId="9" r:id="rId22"/>
    <sheet name="Oficina_Comunicaciones" sheetId="37" r:id="rId23"/>
    <sheet name="Oficina_Control_Disc_Interno" sheetId="31" r:id="rId24"/>
    <sheet name="Aguas del Magdalena S.A., E.S.P" sheetId="28" r:id="rId25"/>
    <sheet name="INDEPORTES" sheetId="24" r:id="rId26"/>
  </sheets>
  <definedNames>
    <definedName name="_xlnm._FilterDatabase" localSheetId="24" hidden="1">'Aguas del Magdalena S.A., E.S.P'!$A$12:$CT$190</definedName>
    <definedName name="_xlnm._FilterDatabase" localSheetId="18" hidden="1">Gerencia_Proyectos!$A$12:$CT$187</definedName>
    <definedName name="_xlnm._FilterDatabase" localSheetId="25" hidden="1">INDEPORTES!$A$12:$CT$186</definedName>
    <definedName name="_xlnm._FilterDatabase" localSheetId="20" hidden="1">Ofic_Control_Interno!$A$12:$CT$45</definedName>
    <definedName name="_xlnm._FilterDatabase" localSheetId="14" hidden="1">'Oficina Consejería de Paz y DDH'!$A$12:$CT$173</definedName>
    <definedName name="_xlnm._FilterDatabase" localSheetId="22" hidden="1">Oficina_Comunicaciones!$A$12:$CT$52</definedName>
    <definedName name="_xlnm._FilterDatabase" localSheetId="23" hidden="1">Oficina_Control_Disc_Interno!$A$12:$CT$194</definedName>
    <definedName name="_xlnm._FilterDatabase" localSheetId="16" hidden="1">Oficina_Cultura!$A$12:$CT$302</definedName>
    <definedName name="_xlnm._FilterDatabase" localSheetId="11" hidden="1">Oficina_Programas_Alimentación!$A$12:$CT$202</definedName>
    <definedName name="_xlnm._FilterDatabase" localSheetId="13" hidden="1">Oficina_TIC!$A$12:$CT$12</definedName>
    <definedName name="_xlnm._FilterDatabase" localSheetId="17" hidden="1">Oficina_Tránsito_Transporte!$A$12:$CT$186</definedName>
    <definedName name="_xlnm._FilterDatabase" localSheetId="7" hidden="1">'Secretaría de Ambiente'!$A$12:$CT$206</definedName>
    <definedName name="_xlnm._FilterDatabase" localSheetId="9" hidden="1">'Secretaría de Hacienda'!$A$12:$CT$101</definedName>
    <definedName name="_xlnm._FilterDatabase" localSheetId="8" hidden="1">'Secretaría de Infraestructura'!$I$12:$M$12</definedName>
    <definedName name="_xlnm._FilterDatabase" localSheetId="5" hidden="1">'Secretaría de_Equidad'!$A$12:$CT$129</definedName>
    <definedName name="_xlnm._FilterDatabase" localSheetId="3" hidden="1">Secretaría_de_Educación!$A$12:$CT$59</definedName>
    <definedName name="_xlnm._FilterDatabase" localSheetId="1" hidden="1">Secretaría_de_Interior!$A$12:$CT$268</definedName>
    <definedName name="_xlnm._FilterDatabase" localSheetId="2" hidden="1">Secretaría_de_Salud!$A$12:$CG$159</definedName>
    <definedName name="_xlnm._FilterDatabase" localSheetId="4" hidden="1">Secretaría_Desarrollo_Económico!$A$12:$CT$151</definedName>
    <definedName name="_xlnm._FilterDatabase" localSheetId="10" hidden="1">Secretaría_General!$A$12:$CT$41</definedName>
    <definedName name="_xlnm._FilterDatabase" localSheetId="6" hidden="1">Secretaría_Mujer_Equidad_Género!$A$12:$CT$66</definedName>
    <definedName name="_xlnm.Print_Area" localSheetId="7">'Secretaría de Ambiente'!$A$10:$AN$176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V56" i="30" l="1"/>
  <c r="AU56" i="30"/>
  <c r="AT56" i="30"/>
  <c r="AS56" i="30"/>
  <c r="AH56" i="30"/>
  <c r="AD56" i="30"/>
  <c r="AC56" i="30"/>
  <c r="AB56" i="30"/>
  <c r="AA56" i="30"/>
  <c r="W56" i="30"/>
  <c r="T56" i="30"/>
  <c r="S56" i="30"/>
  <c r="R56" i="30"/>
  <c r="Q56" i="30"/>
  <c r="N56" i="30"/>
  <c r="L56" i="30"/>
  <c r="K56" i="30"/>
  <c r="J56" i="30"/>
  <c r="I56" i="30"/>
  <c r="G56" i="30"/>
  <c r="BI50" i="30"/>
  <c r="AV50" i="30"/>
  <c r="BA50" i="30" s="1"/>
  <c r="BK50" i="30" s="1"/>
  <c r="AU50" i="30"/>
  <c r="AY50" i="30" s="1"/>
  <c r="AT50" i="30"/>
  <c r="AS50" i="30"/>
  <c r="AX50" i="30" s="1"/>
  <c r="BC50" i="30" s="1"/>
  <c r="BI49" i="30"/>
  <c r="AV49" i="30"/>
  <c r="BA49" i="30" s="1"/>
  <c r="BK49" i="30" s="1"/>
  <c r="AU49" i="30"/>
  <c r="AY49" i="30" s="1"/>
  <c r="AT49" i="30"/>
  <c r="AS49" i="30"/>
  <c r="AX49" i="30" s="1"/>
  <c r="BC49" i="30" s="1"/>
  <c r="CG48" i="30"/>
  <c r="CF48" i="30"/>
  <c r="CE48" i="30"/>
  <c r="CD48" i="30"/>
  <c r="CC48" i="30"/>
  <c r="BI48" i="30"/>
  <c r="AV48" i="30"/>
  <c r="AZ48" i="30" s="1"/>
  <c r="AU48" i="30"/>
  <c r="AY48" i="30" s="1"/>
  <c r="AT48" i="30"/>
  <c r="AS48" i="30"/>
  <c r="AX48" i="30" s="1"/>
  <c r="BI46" i="30"/>
  <c r="AV46" i="30"/>
  <c r="AZ46" i="30" s="1"/>
  <c r="AU46" i="30"/>
  <c r="AY46" i="30" s="1"/>
  <c r="AT46" i="30"/>
  <c r="AS46" i="30"/>
  <c r="AX46" i="30" s="1"/>
  <c r="BI45" i="30"/>
  <c r="AV45" i="30"/>
  <c r="AZ45" i="30" s="1"/>
  <c r="AU45" i="30"/>
  <c r="AY45" i="30" s="1"/>
  <c r="AT45" i="30"/>
  <c r="AS45" i="30"/>
  <c r="AX45" i="30" s="1"/>
  <c r="BI44" i="30"/>
  <c r="BA44" i="30"/>
  <c r="BK44" i="30" s="1"/>
  <c r="AV44" i="30"/>
  <c r="AZ44" i="30" s="1"/>
  <c r="AU44" i="30"/>
  <c r="AY44" i="30" s="1"/>
  <c r="AT44" i="30"/>
  <c r="AS44" i="30"/>
  <c r="AX44" i="30" s="1"/>
  <c r="BI43" i="30"/>
  <c r="AV43" i="30"/>
  <c r="AZ43" i="30" s="1"/>
  <c r="AU43" i="30"/>
  <c r="AY43" i="30" s="1"/>
  <c r="AT43" i="30"/>
  <c r="AS43" i="30"/>
  <c r="AX43" i="30" s="1"/>
  <c r="CF41" i="30"/>
  <c r="CE41" i="30"/>
  <c r="CD41" i="30"/>
  <c r="CC41" i="30"/>
  <c r="CG41" i="30" s="1"/>
  <c r="BI41" i="30"/>
  <c r="AV41" i="30"/>
  <c r="BA41" i="30" s="1"/>
  <c r="BK41" i="30" s="1"/>
  <c r="AU41" i="30"/>
  <c r="AY41" i="30" s="1"/>
  <c r="AT41" i="30"/>
  <c r="AS41" i="30"/>
  <c r="AX41" i="30" s="1"/>
  <c r="BI40" i="30"/>
  <c r="BA40" i="30"/>
  <c r="BK40" i="30" s="1"/>
  <c r="AV40" i="30"/>
  <c r="AU40" i="30"/>
  <c r="AY40" i="30" s="1"/>
  <c r="AT40" i="30"/>
  <c r="AS40" i="30"/>
  <c r="AX40" i="30" s="1"/>
  <c r="BI39" i="30"/>
  <c r="AV39" i="30"/>
  <c r="BA39" i="30" s="1"/>
  <c r="BK39" i="30" s="1"/>
  <c r="AU39" i="30"/>
  <c r="AY39" i="30" s="1"/>
  <c r="AT39" i="30"/>
  <c r="AS39" i="30"/>
  <c r="AX39" i="30" s="1"/>
  <c r="BI38" i="30"/>
  <c r="AV38" i="30"/>
  <c r="BA38" i="30" s="1"/>
  <c r="BK38" i="30" s="1"/>
  <c r="AU38" i="30"/>
  <c r="AY38" i="30" s="1"/>
  <c r="AT38" i="30"/>
  <c r="AS38" i="30"/>
  <c r="AX38" i="30" s="1"/>
  <c r="BI37" i="30"/>
  <c r="AV37" i="30"/>
  <c r="BA37" i="30" s="1"/>
  <c r="BK37" i="30" s="1"/>
  <c r="AU37" i="30"/>
  <c r="AY37" i="30" s="1"/>
  <c r="AT37" i="30"/>
  <c r="AS37" i="30"/>
  <c r="AX37" i="30" s="1"/>
  <c r="CF36" i="30"/>
  <c r="CE36" i="30"/>
  <c r="CD36" i="30"/>
  <c r="CC36" i="30"/>
  <c r="CG36" i="30" s="1"/>
  <c r="BI36" i="30"/>
  <c r="AZ36" i="30"/>
  <c r="BJ36" i="30" s="1"/>
  <c r="AW36" i="30"/>
  <c r="AV36" i="30"/>
  <c r="BA36" i="30" s="1"/>
  <c r="BK36" i="30" s="1"/>
  <c r="AU36" i="30"/>
  <c r="AY36" i="30" s="1"/>
  <c r="AT36" i="30"/>
  <c r="AS36" i="30"/>
  <c r="AX36" i="30" s="1"/>
  <c r="BC36" i="30" s="1"/>
  <c r="BI35" i="30"/>
  <c r="AY35" i="30"/>
  <c r="AV35" i="30"/>
  <c r="BA35" i="30" s="1"/>
  <c r="BK35" i="30" s="1"/>
  <c r="AU35" i="30"/>
  <c r="AT35" i="30"/>
  <c r="AS35" i="30"/>
  <c r="AX35" i="30" s="1"/>
  <c r="BC35" i="30" s="1"/>
  <c r="BI34" i="30"/>
  <c r="AV34" i="30"/>
  <c r="BA34" i="30" s="1"/>
  <c r="BK34" i="30" s="1"/>
  <c r="AU34" i="30"/>
  <c r="AY34" i="30" s="1"/>
  <c r="AT34" i="30"/>
  <c r="AS34" i="30"/>
  <c r="AX34" i="30" s="1"/>
  <c r="BC34" i="30" s="1"/>
  <c r="BI33" i="30"/>
  <c r="BA33" i="30"/>
  <c r="BK33" i="30" s="1"/>
  <c r="AV33" i="30"/>
  <c r="AU33" i="30"/>
  <c r="AY33" i="30" s="1"/>
  <c r="AT33" i="30"/>
  <c r="AS33" i="30"/>
  <c r="AW33" i="30" s="1"/>
  <c r="BI32" i="30"/>
  <c r="AZ32" i="30"/>
  <c r="BJ32" i="30" s="1"/>
  <c r="AV32" i="30"/>
  <c r="AU32" i="30"/>
  <c r="AY32" i="30" s="1"/>
  <c r="AT32" i="30"/>
  <c r="AS32" i="30"/>
  <c r="AW32" i="30" s="1"/>
  <c r="CF31" i="30"/>
  <c r="CE31" i="30"/>
  <c r="CD31" i="30"/>
  <c r="CC31" i="30"/>
  <c r="CG31" i="30" s="1"/>
  <c r="BI31" i="30"/>
  <c r="AV31" i="30"/>
  <c r="BA31" i="30" s="1"/>
  <c r="BK31" i="30" s="1"/>
  <c r="AU31" i="30"/>
  <c r="AY31" i="30" s="1"/>
  <c r="AT31" i="30"/>
  <c r="AS31" i="30"/>
  <c r="AX31" i="30" s="1"/>
  <c r="BC31" i="30" s="1"/>
  <c r="BI30" i="30"/>
  <c r="BA30" i="30"/>
  <c r="BK30" i="30" s="1"/>
  <c r="AV30" i="30"/>
  <c r="AZ30" i="30" s="1"/>
  <c r="BJ30" i="30" s="1"/>
  <c r="AU30" i="30"/>
  <c r="AY30" i="30" s="1"/>
  <c r="AT30" i="30"/>
  <c r="AS30" i="30"/>
  <c r="AX30" i="30" s="1"/>
  <c r="BI27" i="30"/>
  <c r="BC27" i="30"/>
  <c r="AV27" i="30"/>
  <c r="AZ27" i="30" s="1"/>
  <c r="BJ27" i="30" s="1"/>
  <c r="AU27" i="30"/>
  <c r="AY27" i="30" s="1"/>
  <c r="AT27" i="30"/>
  <c r="AS27" i="30"/>
  <c r="AX27" i="30" s="1"/>
  <c r="BI26" i="30"/>
  <c r="AZ26" i="30"/>
  <c r="BJ26" i="30" s="1"/>
  <c r="AV26" i="30"/>
  <c r="AU26" i="30"/>
  <c r="AY26" i="30" s="1"/>
  <c r="AT26" i="30"/>
  <c r="AS26" i="30"/>
  <c r="AX26" i="30" s="1"/>
  <c r="BC26" i="30" s="1"/>
  <c r="CG25" i="30"/>
  <c r="CF25" i="30"/>
  <c r="CE25" i="30"/>
  <c r="CD25" i="30"/>
  <c r="CC25" i="30"/>
  <c r="BI25" i="30"/>
  <c r="AV25" i="30"/>
  <c r="AZ25" i="30" s="1"/>
  <c r="AU25" i="30"/>
  <c r="AT25" i="30"/>
  <c r="BB25" i="30" s="1"/>
  <c r="AS25" i="30"/>
  <c r="AW25" i="30" s="1"/>
  <c r="BI24" i="30"/>
  <c r="AV24" i="30"/>
  <c r="AU24" i="30"/>
  <c r="AT24" i="30"/>
  <c r="BB24" i="30" s="1"/>
  <c r="BG24" i="30" s="1"/>
  <c r="AS24" i="30"/>
  <c r="BC24" i="30" s="1"/>
  <c r="BI23" i="30"/>
  <c r="AY23" i="30"/>
  <c r="AX23" i="30"/>
  <c r="AW23" i="30"/>
  <c r="AV23" i="30"/>
  <c r="AU23" i="30"/>
  <c r="AT23" i="30"/>
  <c r="AS23" i="30"/>
  <c r="BI22" i="30"/>
  <c r="AY22" i="30"/>
  <c r="AX22" i="30"/>
  <c r="AW22" i="30"/>
  <c r="AV22" i="30"/>
  <c r="AU22" i="30"/>
  <c r="AT22" i="30"/>
  <c r="AS22" i="30"/>
  <c r="BI21" i="30"/>
  <c r="AY21" i="30"/>
  <c r="AX21" i="30"/>
  <c r="AW21" i="30"/>
  <c r="AV21" i="30"/>
  <c r="AU21" i="30"/>
  <c r="AT21" i="30"/>
  <c r="AS21" i="30"/>
  <c r="CF20" i="30"/>
  <c r="CE20" i="30"/>
  <c r="CD20" i="30"/>
  <c r="CC20" i="30"/>
  <c r="CG20" i="30" s="1"/>
  <c r="BI20" i="30"/>
  <c r="AY20" i="30"/>
  <c r="AX20" i="30"/>
  <c r="AW20" i="30"/>
  <c r="AV20" i="30"/>
  <c r="BA20" i="30" s="1"/>
  <c r="BK20" i="30" s="1"/>
  <c r="AU20" i="30"/>
  <c r="AT20" i="30"/>
  <c r="AS20" i="30"/>
  <c r="BC20" i="30" s="1"/>
  <c r="BI19" i="30"/>
  <c r="BA19" i="30"/>
  <c r="BK19" i="30" s="1"/>
  <c r="AV19" i="30"/>
  <c r="AZ19" i="30" s="1"/>
  <c r="AU19" i="30"/>
  <c r="AT19" i="30"/>
  <c r="BB19" i="30" s="1"/>
  <c r="BG19" i="30" s="1"/>
  <c r="AS19" i="30"/>
  <c r="BC19" i="30" s="1"/>
  <c r="BI18" i="30"/>
  <c r="BQ18" i="30" s="1"/>
  <c r="AV18" i="30"/>
  <c r="AZ18" i="30" s="1"/>
  <c r="BJ18" i="30" s="1"/>
  <c r="BR18" i="30" s="1"/>
  <c r="AU18" i="30"/>
  <c r="AT18" i="30"/>
  <c r="BB18" i="30" s="1"/>
  <c r="BG18" i="30" s="1"/>
  <c r="AS18" i="30"/>
  <c r="BC18" i="30" s="1"/>
  <c r="CF17" i="30"/>
  <c r="CE17" i="30"/>
  <c r="CD17" i="30"/>
  <c r="CC17" i="30"/>
  <c r="CG17" i="30" s="1"/>
  <c r="BQ17" i="30"/>
  <c r="BP17" i="30"/>
  <c r="BC17" i="30"/>
  <c r="AV17" i="30"/>
  <c r="AZ17" i="30" s="1"/>
  <c r="AU17" i="30"/>
  <c r="AT17" i="30"/>
  <c r="BB17" i="30" s="1"/>
  <c r="AS17" i="30"/>
  <c r="BQ16" i="30"/>
  <c r="BP16" i="30"/>
  <c r="AY16" i="30"/>
  <c r="AX16" i="30"/>
  <c r="AW16" i="30"/>
  <c r="AV16" i="30"/>
  <c r="AZ16" i="30" s="1"/>
  <c r="BJ16" i="30" s="1"/>
  <c r="BR16" i="30" s="1"/>
  <c r="AU16" i="30"/>
  <c r="AT16" i="30"/>
  <c r="AS16" i="30"/>
  <c r="BQ15" i="30"/>
  <c r="BP15" i="30"/>
  <c r="BO15" i="30"/>
  <c r="BK15" i="30"/>
  <c r="AZ15" i="30"/>
  <c r="BJ15" i="30" s="1"/>
  <c r="BR15" i="30" s="1"/>
  <c r="AY15" i="30"/>
  <c r="AX15" i="30"/>
  <c r="AW15" i="30"/>
  <c r="AV15" i="30"/>
  <c r="AU15" i="30"/>
  <c r="AT15" i="30"/>
  <c r="AS15" i="30"/>
  <c r="BQ14" i="30"/>
  <c r="BP14" i="30"/>
  <c r="BK14" i="30"/>
  <c r="BO14" i="30" s="1"/>
  <c r="BJ14" i="30"/>
  <c r="BR14" i="30" s="1"/>
  <c r="AY14" i="30"/>
  <c r="AX14" i="30"/>
  <c r="AW14" i="30"/>
  <c r="AU14" i="30"/>
  <c r="AT14" i="30"/>
  <c r="AS14" i="30"/>
  <c r="CF13" i="30"/>
  <c r="CF56" i="30" s="1"/>
  <c r="CE13" i="30"/>
  <c r="CE56" i="30" s="1"/>
  <c r="CD13" i="30"/>
  <c r="CD56" i="30" s="1"/>
  <c r="CC13" i="30"/>
  <c r="CC56" i="30" s="1"/>
  <c r="BQ13" i="30"/>
  <c r="BU13" i="30" s="1"/>
  <c r="BP13" i="30"/>
  <c r="BO13" i="30"/>
  <c r="BK13" i="30"/>
  <c r="BJ13" i="30"/>
  <c r="BR13" i="30" s="1"/>
  <c r="AY13" i="30"/>
  <c r="AX13" i="30"/>
  <c r="AW13" i="30"/>
  <c r="BA16" i="30" l="1"/>
  <c r="BK16" i="30" s="1"/>
  <c r="BO16" i="30" s="1"/>
  <c r="BB27" i="30"/>
  <c r="BG27" i="30" s="1"/>
  <c r="BB41" i="30"/>
  <c r="BA25" i="30"/>
  <c r="BK25" i="30" s="1"/>
  <c r="BB26" i="30"/>
  <c r="AW50" i="30"/>
  <c r="BT13" i="30"/>
  <c r="BX13" i="30" s="1"/>
  <c r="BA18" i="30"/>
  <c r="BK18" i="30" s="1"/>
  <c r="AW27" i="30"/>
  <c r="AW30" i="30"/>
  <c r="BG30" i="30" s="1"/>
  <c r="BO30" i="30" s="1"/>
  <c r="AZ31" i="30"/>
  <c r="BJ31" i="30" s="1"/>
  <c r="BN31" i="30" s="1"/>
  <c r="BR31" i="30" s="1"/>
  <c r="BV31" i="30" s="1"/>
  <c r="BZ31" i="30" s="1"/>
  <c r="AW34" i="30"/>
  <c r="BU17" i="30"/>
  <c r="BY17" i="30" s="1"/>
  <c r="AZ34" i="30"/>
  <c r="BJ34" i="30" s="1"/>
  <c r="AW49" i="30"/>
  <c r="BB20" i="30"/>
  <c r="BA17" i="30"/>
  <c r="BK17" i="30" s="1"/>
  <c r="BO17" i="30" s="1"/>
  <c r="BS17" i="30" s="1"/>
  <c r="BW17" i="30" s="1"/>
  <c r="CA17" i="30" s="1"/>
  <c r="BA45" i="30"/>
  <c r="BK45" i="30" s="1"/>
  <c r="BB16" i="30"/>
  <c r="BC21" i="30"/>
  <c r="BC22" i="30"/>
  <c r="BC23" i="30"/>
  <c r="BC30" i="30"/>
  <c r="AZ35" i="30"/>
  <c r="BJ35" i="30" s="1"/>
  <c r="BN35" i="30" s="1"/>
  <c r="BR35" i="30" s="1"/>
  <c r="BB38" i="30"/>
  <c r="BB43" i="30"/>
  <c r="AZ49" i="30"/>
  <c r="BJ49" i="30" s="1"/>
  <c r="BN49" i="30" s="1"/>
  <c r="BR49" i="30" s="1"/>
  <c r="AZ50" i="30"/>
  <c r="BJ50" i="30" s="1"/>
  <c r="BB21" i="30"/>
  <c r="BG21" i="30" s="1"/>
  <c r="BO21" i="30" s="1"/>
  <c r="BB22" i="30"/>
  <c r="BG22" i="30" s="1"/>
  <c r="BB23" i="30"/>
  <c r="BG23" i="30" s="1"/>
  <c r="BO23" i="30" s="1"/>
  <c r="BD32" i="30"/>
  <c r="BD26" i="30"/>
  <c r="BD27" i="30"/>
  <c r="BB35" i="30"/>
  <c r="BA43" i="30"/>
  <c r="BK43" i="30" s="1"/>
  <c r="BB46" i="30"/>
  <c r="AW26" i="30"/>
  <c r="BG26" i="30" s="1"/>
  <c r="BO26" i="30" s="1"/>
  <c r="BD30" i="30"/>
  <c r="BD34" i="30"/>
  <c r="BA48" i="30"/>
  <c r="BK48" i="30" s="1"/>
  <c r="BA26" i="30"/>
  <c r="BK26" i="30" s="1"/>
  <c r="BA27" i="30"/>
  <c r="BK27" i="30" s="1"/>
  <c r="AW31" i="30"/>
  <c r="BA32" i="30"/>
  <c r="BK32" i="30" s="1"/>
  <c r="AZ33" i="30"/>
  <c r="BJ33" i="30" s="1"/>
  <c r="AW35" i="30"/>
  <c r="BD36" i="30"/>
  <c r="BH36" i="30" s="1"/>
  <c r="BA46" i="30"/>
  <c r="BK46" i="30" s="1"/>
  <c r="BA22" i="30"/>
  <c r="BK22" i="30" s="1"/>
  <c r="AZ22" i="30"/>
  <c r="BD22" i="30" s="1"/>
  <c r="BS13" i="30"/>
  <c r="BA23" i="30"/>
  <c r="BK23" i="30" s="1"/>
  <c r="AZ23" i="30"/>
  <c r="BJ25" i="30"/>
  <c r="BN26" i="30"/>
  <c r="BR26" i="30" s="1"/>
  <c r="BB30" i="30"/>
  <c r="BB34" i="30"/>
  <c r="BG34" i="30" s="1"/>
  <c r="BO34" i="30" s="1"/>
  <c r="BB39" i="30"/>
  <c r="BJ44" i="30"/>
  <c r="BN50" i="30"/>
  <c r="BR50" i="30" s="1"/>
  <c r="BU56" i="30"/>
  <c r="BY13" i="30"/>
  <c r="BY56" i="30" s="1"/>
  <c r="BA24" i="30"/>
  <c r="BK24" i="30" s="1"/>
  <c r="BO24" i="30" s="1"/>
  <c r="AZ24" i="30"/>
  <c r="BD24" i="30" s="1"/>
  <c r="BN27" i="30"/>
  <c r="BR27" i="30" s="1"/>
  <c r="BB31" i="30"/>
  <c r="BG31" i="30" s="1"/>
  <c r="BO31" i="30" s="1"/>
  <c r="BS31" i="30" s="1"/>
  <c r="BW31" i="30" s="1"/>
  <c r="CA31" i="30" s="1"/>
  <c r="BN33" i="30"/>
  <c r="BN36" i="30"/>
  <c r="BR36" i="30" s="1"/>
  <c r="BV36" i="30" s="1"/>
  <c r="BZ36" i="30" s="1"/>
  <c r="BB37" i="30"/>
  <c r="BB48" i="30"/>
  <c r="BJ17" i="30"/>
  <c r="BR17" i="30" s="1"/>
  <c r="BV17" i="30" s="1"/>
  <c r="BZ17" i="30" s="1"/>
  <c r="BD17" i="30"/>
  <c r="BV13" i="30"/>
  <c r="BJ19" i="30"/>
  <c r="BR19" i="30" s="1"/>
  <c r="BD19" i="30"/>
  <c r="BH19" i="30" s="1"/>
  <c r="BM19" i="30" s="1"/>
  <c r="BQ19" i="30" s="1"/>
  <c r="BJ43" i="30"/>
  <c r="BA21" i="30"/>
  <c r="BK21" i="30" s="1"/>
  <c r="AZ21" i="30"/>
  <c r="BD21" i="30" s="1"/>
  <c r="BJ48" i="30"/>
  <c r="BN30" i="30"/>
  <c r="BR30" i="30" s="1"/>
  <c r="BO19" i="30"/>
  <c r="BG20" i="30"/>
  <c r="BO20" i="30" s="1"/>
  <c r="BS20" i="30" s="1"/>
  <c r="BW20" i="30" s="1"/>
  <c r="CA20" i="30" s="1"/>
  <c r="BG25" i="30"/>
  <c r="BO25" i="30" s="1"/>
  <c r="BS25" i="30" s="1"/>
  <c r="BW25" i="30" s="1"/>
  <c r="CA25" i="30" s="1"/>
  <c r="BN34" i="30"/>
  <c r="BR34" i="30" s="1"/>
  <c r="BB36" i="30"/>
  <c r="BG36" i="30" s="1"/>
  <c r="BO36" i="30" s="1"/>
  <c r="BS36" i="30" s="1"/>
  <c r="BW36" i="30" s="1"/>
  <c r="CA36" i="30" s="1"/>
  <c r="BB45" i="30"/>
  <c r="BB49" i="30"/>
  <c r="BG49" i="30" s="1"/>
  <c r="BO49" i="30" s="1"/>
  <c r="BB50" i="30"/>
  <c r="BG50" i="30" s="1"/>
  <c r="BO50" i="30" s="1"/>
  <c r="BJ46" i="30"/>
  <c r="BO18" i="30"/>
  <c r="BN32" i="30"/>
  <c r="BR32" i="30" s="1"/>
  <c r="BB40" i="30"/>
  <c r="BB44" i="30"/>
  <c r="BJ45" i="30"/>
  <c r="CG13" i="30"/>
  <c r="CG56" i="30" s="1"/>
  <c r="BD18" i="30"/>
  <c r="BH18" i="30" s="1"/>
  <c r="BP18" i="30" s="1"/>
  <c r="AX32" i="30"/>
  <c r="BC32" i="30" s="1"/>
  <c r="BH32" i="30"/>
  <c r="BL32" i="30" s="1"/>
  <c r="AX33" i="30"/>
  <c r="BC33" i="30" s="1"/>
  <c r="BH34" i="30"/>
  <c r="BL34" i="30" s="1"/>
  <c r="AZ37" i="30"/>
  <c r="AZ38" i="30"/>
  <c r="AZ39" i="30"/>
  <c r="AZ40" i="30"/>
  <c r="BD40" i="30" s="1"/>
  <c r="AZ41" i="30"/>
  <c r="BD41" i="30" s="1"/>
  <c r="BC25" i="30"/>
  <c r="BC43" i="30"/>
  <c r="BC44" i="30"/>
  <c r="BC45" i="30"/>
  <c r="BC46" i="30"/>
  <c r="BC48" i="30"/>
  <c r="BD25" i="30"/>
  <c r="BH25" i="30" s="1"/>
  <c r="BH26" i="30"/>
  <c r="BM26" i="30" s="1"/>
  <c r="BQ26" i="30" s="1"/>
  <c r="BH27" i="30"/>
  <c r="BD43" i="30"/>
  <c r="BH43" i="30" s="1"/>
  <c r="BD44" i="30"/>
  <c r="BH44" i="30" s="1"/>
  <c r="BD45" i="30"/>
  <c r="BD46" i="30"/>
  <c r="BD48" i="30"/>
  <c r="BH48" i="30" s="1"/>
  <c r="BC37" i="30"/>
  <c r="BC38" i="30"/>
  <c r="BC39" i="30"/>
  <c r="BC40" i="30"/>
  <c r="BC41" i="30"/>
  <c r="AW43" i="30"/>
  <c r="AW44" i="30"/>
  <c r="AW45" i="30"/>
  <c r="AW46" i="30"/>
  <c r="BG46" i="30" s="1"/>
  <c r="BO46" i="30" s="1"/>
  <c r="AW48" i="30"/>
  <c r="AZ20" i="30"/>
  <c r="BD20" i="30" s="1"/>
  <c r="AW37" i="30"/>
  <c r="AW38" i="30"/>
  <c r="BG38" i="30" s="1"/>
  <c r="BO38" i="30" s="1"/>
  <c r="AW39" i="30"/>
  <c r="AW40" i="30"/>
  <c r="AW41" i="30"/>
  <c r="AS13" i="37"/>
  <c r="AT13" i="37"/>
  <c r="AU13" i="37"/>
  <c r="AV13" i="37"/>
  <c r="AW13" i="37"/>
  <c r="AX13" i="37"/>
  <c r="AY13" i="37"/>
  <c r="BI13" i="37" s="1"/>
  <c r="AZ13" i="37"/>
  <c r="BJ13" i="37" s="1"/>
  <c r="BR13" i="37" s="1"/>
  <c r="BA13" i="37"/>
  <c r="BB13" i="37"/>
  <c r="BC13" i="37"/>
  <c r="BM13" i="37" s="1"/>
  <c r="BD13" i="37"/>
  <c r="BG13" i="37"/>
  <c r="BO13" i="37" s="1"/>
  <c r="BH13" i="37"/>
  <c r="BP13" i="37" s="1"/>
  <c r="BK13" i="37"/>
  <c r="BL13" i="37"/>
  <c r="BN13" i="37"/>
  <c r="CC13" i="37"/>
  <c r="CG13" i="37" s="1"/>
  <c r="CG53" i="37" s="1"/>
  <c r="CD13" i="37"/>
  <c r="CE13" i="37"/>
  <c r="CF13" i="37"/>
  <c r="AS14" i="37"/>
  <c r="AT14" i="37"/>
  <c r="AU14" i="37"/>
  <c r="AV14" i="37"/>
  <c r="AW14" i="37"/>
  <c r="BG14" i="37" s="1"/>
  <c r="BO14" i="37" s="1"/>
  <c r="AX14" i="37"/>
  <c r="BH14" i="37" s="1"/>
  <c r="BP14" i="37" s="1"/>
  <c r="AY14" i="37"/>
  <c r="AZ14" i="37"/>
  <c r="BA14" i="37"/>
  <c r="BB14" i="37"/>
  <c r="BC14" i="37"/>
  <c r="BD14" i="37"/>
  <c r="BN14" i="37" s="1"/>
  <c r="BI14" i="37"/>
  <c r="BQ14" i="37" s="1"/>
  <c r="BJ14" i="37"/>
  <c r="BK14" i="37"/>
  <c r="BL14" i="37"/>
  <c r="BM14" i="37"/>
  <c r="AS15" i="37"/>
  <c r="AT15" i="37"/>
  <c r="AU15" i="37"/>
  <c r="AV15" i="37"/>
  <c r="AW15" i="37"/>
  <c r="BG15" i="37" s="1"/>
  <c r="AX15" i="37"/>
  <c r="BH15" i="37" s="1"/>
  <c r="AY15" i="37"/>
  <c r="AZ15" i="37"/>
  <c r="BA15" i="37"/>
  <c r="BK15" i="37" s="1"/>
  <c r="BB15" i="37"/>
  <c r="BL15" i="37" s="1"/>
  <c r="BC15" i="37"/>
  <c r="BD15" i="37"/>
  <c r="BI15" i="37"/>
  <c r="BQ15" i="37" s="1"/>
  <c r="BJ15" i="37"/>
  <c r="BR15" i="37" s="1"/>
  <c r="BM15" i="37"/>
  <c r="BN15" i="37"/>
  <c r="AS16" i="37"/>
  <c r="AT16" i="37"/>
  <c r="AU16" i="37"/>
  <c r="AV16" i="37"/>
  <c r="AW16" i="37"/>
  <c r="BG16" i="37" s="1"/>
  <c r="AX16" i="37"/>
  <c r="BH16" i="37" s="1"/>
  <c r="AY16" i="37"/>
  <c r="AZ16" i="37"/>
  <c r="BA16" i="37"/>
  <c r="BK16" i="37" s="1"/>
  <c r="BB16" i="37"/>
  <c r="BL16" i="37" s="1"/>
  <c r="BC16" i="37"/>
  <c r="BD16" i="37"/>
  <c r="BI16" i="37"/>
  <c r="BQ16" i="37" s="1"/>
  <c r="BJ16" i="37"/>
  <c r="BR16" i="37" s="1"/>
  <c r="BM16" i="37"/>
  <c r="BN16" i="37"/>
  <c r="AS17" i="37"/>
  <c r="AT17" i="37"/>
  <c r="AU17" i="37"/>
  <c r="AV17" i="37"/>
  <c r="AW17" i="37"/>
  <c r="BG17" i="37" s="1"/>
  <c r="AX17" i="37"/>
  <c r="BH17" i="37" s="1"/>
  <c r="AY17" i="37"/>
  <c r="AZ17" i="37"/>
  <c r="BA17" i="37"/>
  <c r="BK17" i="37" s="1"/>
  <c r="BB17" i="37"/>
  <c r="BL17" i="37" s="1"/>
  <c r="BC17" i="37"/>
  <c r="BD17" i="37"/>
  <c r="BI17" i="37"/>
  <c r="BQ17" i="37" s="1"/>
  <c r="BJ17" i="37"/>
  <c r="BR17" i="37" s="1"/>
  <c r="BM17" i="37"/>
  <c r="BN17" i="37"/>
  <c r="AS18" i="37"/>
  <c r="AT18" i="37"/>
  <c r="AU18" i="37"/>
  <c r="AV18" i="37"/>
  <c r="AW18" i="37"/>
  <c r="BG18" i="37" s="1"/>
  <c r="AX18" i="37"/>
  <c r="BH18" i="37" s="1"/>
  <c r="AY18" i="37"/>
  <c r="AZ18" i="37"/>
  <c r="BA18" i="37"/>
  <c r="BK18" i="37" s="1"/>
  <c r="BB18" i="37"/>
  <c r="BL18" i="37" s="1"/>
  <c r="BC18" i="37"/>
  <c r="BD18" i="37"/>
  <c r="BI18" i="37"/>
  <c r="BQ18" i="37" s="1"/>
  <c r="BJ18" i="37"/>
  <c r="BR18" i="37" s="1"/>
  <c r="BM18" i="37"/>
  <c r="BN18" i="37"/>
  <c r="AS19" i="37"/>
  <c r="AT19" i="37"/>
  <c r="AU19" i="37"/>
  <c r="AV19" i="37"/>
  <c r="AW19" i="37"/>
  <c r="BG19" i="37" s="1"/>
  <c r="AX19" i="37"/>
  <c r="BH19" i="37" s="1"/>
  <c r="AY19" i="37"/>
  <c r="AZ19" i="37"/>
  <c r="BA19" i="37"/>
  <c r="BK19" i="37" s="1"/>
  <c r="BB19" i="37"/>
  <c r="BL19" i="37" s="1"/>
  <c r="BC19" i="37"/>
  <c r="BD19" i="37"/>
  <c r="BI19" i="37"/>
  <c r="BQ19" i="37" s="1"/>
  <c r="BJ19" i="37"/>
  <c r="BR19" i="37" s="1"/>
  <c r="BM19" i="37"/>
  <c r="BN19" i="37"/>
  <c r="AS20" i="37"/>
  <c r="AT20" i="37"/>
  <c r="AU20" i="37"/>
  <c r="AV20" i="37"/>
  <c r="AW20" i="37"/>
  <c r="BG20" i="37" s="1"/>
  <c r="AX20" i="37"/>
  <c r="BH20" i="37" s="1"/>
  <c r="AY20" i="37"/>
  <c r="AZ20" i="37"/>
  <c r="BA20" i="37"/>
  <c r="BK20" i="37" s="1"/>
  <c r="BB20" i="37"/>
  <c r="BL20" i="37" s="1"/>
  <c r="BC20" i="37"/>
  <c r="BD20" i="37"/>
  <c r="BI20" i="37"/>
  <c r="BQ20" i="37" s="1"/>
  <c r="BJ20" i="37"/>
  <c r="BR20" i="37" s="1"/>
  <c r="BM20" i="37"/>
  <c r="BN20" i="37"/>
  <c r="AS21" i="37"/>
  <c r="AT21" i="37"/>
  <c r="AU21" i="37"/>
  <c r="AV21" i="37"/>
  <c r="AW21" i="37"/>
  <c r="BG21" i="37" s="1"/>
  <c r="AX21" i="37"/>
  <c r="BH21" i="37" s="1"/>
  <c r="AY21" i="37"/>
  <c r="AZ21" i="37"/>
  <c r="BA21" i="37"/>
  <c r="BK21" i="37" s="1"/>
  <c r="BB21" i="37"/>
  <c r="BL21" i="37" s="1"/>
  <c r="BC21" i="37"/>
  <c r="BD21" i="37"/>
  <c r="BI21" i="37"/>
  <c r="BQ21" i="37" s="1"/>
  <c r="BJ21" i="37"/>
  <c r="BR21" i="37" s="1"/>
  <c r="BM21" i="37"/>
  <c r="BN21" i="37"/>
  <c r="AS22" i="37"/>
  <c r="AT22" i="37"/>
  <c r="AU22" i="37"/>
  <c r="AV22" i="37"/>
  <c r="AW22" i="37"/>
  <c r="BG22" i="37" s="1"/>
  <c r="AX22" i="37"/>
  <c r="BH22" i="37" s="1"/>
  <c r="AY22" i="37"/>
  <c r="AZ22" i="37"/>
  <c r="BA22" i="37"/>
  <c r="BK22" i="37" s="1"/>
  <c r="BB22" i="37"/>
  <c r="BL22" i="37" s="1"/>
  <c r="BC22" i="37"/>
  <c r="BD22" i="37"/>
  <c r="BI22" i="37"/>
  <c r="BQ22" i="37" s="1"/>
  <c r="BJ22" i="37"/>
  <c r="BR22" i="37" s="1"/>
  <c r="BM22" i="37"/>
  <c r="BN22" i="37"/>
  <c r="AS23" i="37"/>
  <c r="AT23" i="37"/>
  <c r="AU23" i="37"/>
  <c r="AV23" i="37"/>
  <c r="AW23" i="37"/>
  <c r="BG23" i="37" s="1"/>
  <c r="AX23" i="37"/>
  <c r="BH23" i="37" s="1"/>
  <c r="AY23" i="37"/>
  <c r="AZ23" i="37"/>
  <c r="BA23" i="37"/>
  <c r="BK23" i="37" s="1"/>
  <c r="BB23" i="37"/>
  <c r="BL23" i="37" s="1"/>
  <c r="BC23" i="37"/>
  <c r="BD23" i="37"/>
  <c r="BI23" i="37"/>
  <c r="BQ23" i="37" s="1"/>
  <c r="BJ23" i="37"/>
  <c r="BR23" i="37" s="1"/>
  <c r="BM23" i="37"/>
  <c r="BN23" i="37"/>
  <c r="CC23" i="37"/>
  <c r="CG23" i="37" s="1"/>
  <c r="CD23" i="37"/>
  <c r="CE23" i="37"/>
  <c r="CF23" i="37"/>
  <c r="AS24" i="37"/>
  <c r="AT24" i="37"/>
  <c r="AU24" i="37"/>
  <c r="AV24" i="37"/>
  <c r="AW24" i="37"/>
  <c r="AX24" i="37"/>
  <c r="AY24" i="37"/>
  <c r="BI24" i="37" s="1"/>
  <c r="AZ24" i="37"/>
  <c r="BJ24" i="37" s="1"/>
  <c r="BA24" i="37"/>
  <c r="BK24" i="37" s="1"/>
  <c r="BB24" i="37"/>
  <c r="BC24" i="37"/>
  <c r="BD24" i="37"/>
  <c r="BN24" i="37" s="1"/>
  <c r="BG24" i="37"/>
  <c r="BO24" i="37" s="1"/>
  <c r="BH24" i="37"/>
  <c r="BL24" i="37"/>
  <c r="BM24" i="37"/>
  <c r="BP24" i="37"/>
  <c r="AS25" i="37"/>
  <c r="AT25" i="37"/>
  <c r="AU25" i="37"/>
  <c r="AV25" i="37"/>
  <c r="AW25" i="37"/>
  <c r="BG25" i="37" s="1"/>
  <c r="BO25" i="37" s="1"/>
  <c r="AX25" i="37"/>
  <c r="AY25" i="37"/>
  <c r="BI25" i="37" s="1"/>
  <c r="AZ25" i="37"/>
  <c r="BJ25" i="37" s="1"/>
  <c r="BA25" i="37"/>
  <c r="BK25" i="37" s="1"/>
  <c r="BB25" i="37"/>
  <c r="BC25" i="37"/>
  <c r="BD25" i="37"/>
  <c r="BN25" i="37" s="1"/>
  <c r="BH25" i="37"/>
  <c r="BL25" i="37"/>
  <c r="BP25" i="37" s="1"/>
  <c r="BM25" i="37"/>
  <c r="AS26" i="37"/>
  <c r="AT26" i="37"/>
  <c r="AU26" i="37"/>
  <c r="AV26" i="37"/>
  <c r="AW26" i="37"/>
  <c r="AX26" i="37"/>
  <c r="AY26" i="37"/>
  <c r="BI26" i="37" s="1"/>
  <c r="AZ26" i="37"/>
  <c r="BJ26" i="37" s="1"/>
  <c r="BA26" i="37"/>
  <c r="BK26" i="37" s="1"/>
  <c r="BB26" i="37"/>
  <c r="BC26" i="37"/>
  <c r="BD26" i="37"/>
  <c r="BN26" i="37" s="1"/>
  <c r="BR26" i="37" s="1"/>
  <c r="BG26" i="37"/>
  <c r="BO26" i="37" s="1"/>
  <c r="BH26" i="37"/>
  <c r="BL26" i="37"/>
  <c r="BM26" i="37"/>
  <c r="BP26" i="37"/>
  <c r="AS27" i="37"/>
  <c r="AT27" i="37"/>
  <c r="AU27" i="37"/>
  <c r="AV27" i="37"/>
  <c r="AW27" i="37"/>
  <c r="BG27" i="37" s="1"/>
  <c r="BO27" i="37" s="1"/>
  <c r="AX27" i="37"/>
  <c r="AY27" i="37"/>
  <c r="BI27" i="37" s="1"/>
  <c r="AZ27" i="37"/>
  <c r="BJ27" i="37" s="1"/>
  <c r="BA27" i="37"/>
  <c r="BK27" i="37" s="1"/>
  <c r="BB27" i="37"/>
  <c r="BC27" i="37"/>
  <c r="BD27" i="37"/>
  <c r="BN27" i="37" s="1"/>
  <c r="BH27" i="37"/>
  <c r="BP27" i="37" s="1"/>
  <c r="BL27" i="37"/>
  <c r="BM27" i="37"/>
  <c r="AS28" i="37"/>
  <c r="AT28" i="37"/>
  <c r="AU28" i="37"/>
  <c r="AV28" i="37"/>
  <c r="AW28" i="37"/>
  <c r="BG28" i="37" s="1"/>
  <c r="BO28" i="37" s="1"/>
  <c r="AX28" i="37"/>
  <c r="AY28" i="37"/>
  <c r="BI28" i="37" s="1"/>
  <c r="AZ28" i="37"/>
  <c r="BA28" i="37"/>
  <c r="BK28" i="37" s="1"/>
  <c r="BB28" i="37"/>
  <c r="BL28" i="37" s="1"/>
  <c r="BP28" i="37" s="1"/>
  <c r="BC28" i="37"/>
  <c r="BD28" i="37"/>
  <c r="BH28" i="37"/>
  <c r="BJ28" i="37"/>
  <c r="BM28" i="37"/>
  <c r="BN28" i="37"/>
  <c r="AS29" i="37"/>
  <c r="AT29" i="37"/>
  <c r="AU29" i="37"/>
  <c r="AV29" i="37"/>
  <c r="AW29" i="37"/>
  <c r="BG29" i="37" s="1"/>
  <c r="BO29" i="37" s="1"/>
  <c r="AX29" i="37"/>
  <c r="AY29" i="37"/>
  <c r="BI29" i="37" s="1"/>
  <c r="AZ29" i="37"/>
  <c r="BJ29" i="37" s="1"/>
  <c r="BA29" i="37"/>
  <c r="BK29" i="37" s="1"/>
  <c r="BB29" i="37"/>
  <c r="BC29" i="37"/>
  <c r="BD29" i="37"/>
  <c r="BN29" i="37" s="1"/>
  <c r="BH29" i="37"/>
  <c r="BP29" i="37" s="1"/>
  <c r="BL29" i="37"/>
  <c r="BM29" i="37"/>
  <c r="AS30" i="37"/>
  <c r="AT30" i="37"/>
  <c r="AU30" i="37"/>
  <c r="AV30" i="37"/>
  <c r="AW30" i="37"/>
  <c r="BG30" i="37" s="1"/>
  <c r="BO30" i="37" s="1"/>
  <c r="AX30" i="37"/>
  <c r="AY30" i="37"/>
  <c r="BI30" i="37" s="1"/>
  <c r="AZ30" i="37"/>
  <c r="BA30" i="37"/>
  <c r="BK30" i="37" s="1"/>
  <c r="BB30" i="37"/>
  <c r="BL30" i="37" s="1"/>
  <c r="BP30" i="37" s="1"/>
  <c r="BC30" i="37"/>
  <c r="BD30" i="37"/>
  <c r="BH30" i="37"/>
  <c r="BJ30" i="37"/>
  <c r="BM30" i="37"/>
  <c r="BN30" i="37"/>
  <c r="AS31" i="37"/>
  <c r="AT31" i="37"/>
  <c r="AU31" i="37"/>
  <c r="AV31" i="37"/>
  <c r="AW31" i="37"/>
  <c r="BG31" i="37" s="1"/>
  <c r="BO31" i="37" s="1"/>
  <c r="AX31" i="37"/>
  <c r="AY31" i="37"/>
  <c r="BI31" i="37" s="1"/>
  <c r="AZ31" i="37"/>
  <c r="BJ31" i="37" s="1"/>
  <c r="BA31" i="37"/>
  <c r="BK31" i="37" s="1"/>
  <c r="BB31" i="37"/>
  <c r="BC31" i="37"/>
  <c r="BD31" i="37"/>
  <c r="BN31" i="37" s="1"/>
  <c r="BH31" i="37"/>
  <c r="BP31" i="37" s="1"/>
  <c r="BL31" i="37"/>
  <c r="BM31" i="37"/>
  <c r="AS32" i="37"/>
  <c r="AT32" i="37"/>
  <c r="AU32" i="37"/>
  <c r="AV32" i="37"/>
  <c r="AW32" i="37"/>
  <c r="BG32" i="37" s="1"/>
  <c r="AX32" i="37"/>
  <c r="AY32" i="37"/>
  <c r="BI32" i="37" s="1"/>
  <c r="AZ32" i="37"/>
  <c r="BA32" i="37"/>
  <c r="BK32" i="37" s="1"/>
  <c r="BB32" i="37"/>
  <c r="BL32" i="37" s="1"/>
  <c r="BP32" i="37" s="1"/>
  <c r="BC32" i="37"/>
  <c r="BD32" i="37"/>
  <c r="BH32" i="37"/>
  <c r="BJ32" i="37"/>
  <c r="BM32" i="37"/>
  <c r="BN32" i="37"/>
  <c r="AS33" i="37"/>
  <c r="AT33" i="37"/>
  <c r="AU33" i="37"/>
  <c r="AV33" i="37"/>
  <c r="AW33" i="37"/>
  <c r="BG33" i="37" s="1"/>
  <c r="AX33" i="37"/>
  <c r="AY33" i="37"/>
  <c r="BI33" i="37" s="1"/>
  <c r="AZ33" i="37"/>
  <c r="BJ33" i="37" s="1"/>
  <c r="BA33" i="37"/>
  <c r="BK33" i="37" s="1"/>
  <c r="BB33" i="37"/>
  <c r="BC33" i="37"/>
  <c r="BD33" i="37"/>
  <c r="BN33" i="37" s="1"/>
  <c r="BH33" i="37"/>
  <c r="BP33" i="37" s="1"/>
  <c r="BL33" i="37"/>
  <c r="BM33" i="37"/>
  <c r="CC33" i="37"/>
  <c r="CD33" i="37"/>
  <c r="CE33" i="37"/>
  <c r="CF33" i="37"/>
  <c r="CG33" i="37"/>
  <c r="AS34" i="37"/>
  <c r="AT34" i="37"/>
  <c r="AU34" i="37"/>
  <c r="AV34" i="37"/>
  <c r="AW34" i="37"/>
  <c r="BG34" i="37" s="1"/>
  <c r="AX34" i="37"/>
  <c r="AY34" i="37"/>
  <c r="AZ34" i="37"/>
  <c r="BJ34" i="37" s="1"/>
  <c r="BA34" i="37"/>
  <c r="BB34" i="37"/>
  <c r="BC34" i="37"/>
  <c r="BD34" i="37"/>
  <c r="BN34" i="37" s="1"/>
  <c r="BH34" i="37"/>
  <c r="BP34" i="37" s="1"/>
  <c r="BI34" i="37"/>
  <c r="BK34" i="37"/>
  <c r="BL34" i="37"/>
  <c r="BM34" i="37"/>
  <c r="BQ34" i="37"/>
  <c r="AS35" i="37"/>
  <c r="AT35" i="37"/>
  <c r="AU35" i="37"/>
  <c r="AV35" i="37"/>
  <c r="AW35" i="37"/>
  <c r="BG35" i="37" s="1"/>
  <c r="AX35" i="37"/>
  <c r="BH35" i="37" s="1"/>
  <c r="AY35" i="37"/>
  <c r="BI35" i="37" s="1"/>
  <c r="BQ35" i="37" s="1"/>
  <c r="AZ35" i="37"/>
  <c r="BA35" i="37"/>
  <c r="BB35" i="37"/>
  <c r="BL35" i="37" s="1"/>
  <c r="BC35" i="37"/>
  <c r="BD35" i="37"/>
  <c r="BJ35" i="37"/>
  <c r="BR35" i="37" s="1"/>
  <c r="BK35" i="37"/>
  <c r="BM35" i="37"/>
  <c r="BN35" i="37"/>
  <c r="AS36" i="37"/>
  <c r="AT36" i="37"/>
  <c r="AU36" i="37"/>
  <c r="AV36" i="37"/>
  <c r="AW36" i="37"/>
  <c r="BG36" i="37" s="1"/>
  <c r="AX36" i="37"/>
  <c r="BH36" i="37" s="1"/>
  <c r="AY36" i="37"/>
  <c r="BI36" i="37" s="1"/>
  <c r="AZ36" i="37"/>
  <c r="BJ36" i="37" s="1"/>
  <c r="BR36" i="37" s="1"/>
  <c r="BA36" i="37"/>
  <c r="BB36" i="37"/>
  <c r="BL36" i="37" s="1"/>
  <c r="BC36" i="37"/>
  <c r="BM36" i="37" s="1"/>
  <c r="BD36" i="37"/>
  <c r="BN36" i="37" s="1"/>
  <c r="BK36" i="37"/>
  <c r="AS37" i="37"/>
  <c r="AT37" i="37"/>
  <c r="AU37" i="37"/>
  <c r="AV37" i="37"/>
  <c r="AW37" i="37"/>
  <c r="BG37" i="37" s="1"/>
  <c r="AX37" i="37"/>
  <c r="BH37" i="37" s="1"/>
  <c r="AY37" i="37"/>
  <c r="AZ37" i="37"/>
  <c r="BJ37" i="37" s="1"/>
  <c r="BA37" i="37"/>
  <c r="BK37" i="37" s="1"/>
  <c r="BB37" i="37"/>
  <c r="BL37" i="37" s="1"/>
  <c r="BC37" i="37"/>
  <c r="BD37" i="37"/>
  <c r="BN37" i="37" s="1"/>
  <c r="BI37" i="37"/>
  <c r="BM37" i="37"/>
  <c r="BQ37" i="37" s="1"/>
  <c r="AS38" i="37"/>
  <c r="AT38" i="37"/>
  <c r="AU38" i="37"/>
  <c r="AV38" i="37"/>
  <c r="AW38" i="37"/>
  <c r="BG38" i="37" s="1"/>
  <c r="AX38" i="37"/>
  <c r="BH38" i="37" s="1"/>
  <c r="AY38" i="37"/>
  <c r="AZ38" i="37"/>
  <c r="BA38" i="37"/>
  <c r="BK38" i="37" s="1"/>
  <c r="BB38" i="37"/>
  <c r="BL38" i="37" s="1"/>
  <c r="BC38" i="37"/>
  <c r="BD38" i="37"/>
  <c r="BI38" i="37"/>
  <c r="BQ38" i="37" s="1"/>
  <c r="BJ38" i="37"/>
  <c r="BR38" i="37" s="1"/>
  <c r="BM38" i="37"/>
  <c r="BN38" i="37"/>
  <c r="AS39" i="37"/>
  <c r="AT39" i="37"/>
  <c r="AU39" i="37"/>
  <c r="AV39" i="37"/>
  <c r="AW39" i="37"/>
  <c r="BG39" i="37" s="1"/>
  <c r="AX39" i="37"/>
  <c r="BH39" i="37" s="1"/>
  <c r="AY39" i="37"/>
  <c r="BI39" i="37" s="1"/>
  <c r="BQ39" i="37" s="1"/>
  <c r="AZ39" i="37"/>
  <c r="BA39" i="37"/>
  <c r="BB39" i="37"/>
  <c r="BL39" i="37" s="1"/>
  <c r="BC39" i="37"/>
  <c r="BM39" i="37" s="1"/>
  <c r="BD39" i="37"/>
  <c r="BN39" i="37" s="1"/>
  <c r="BJ39" i="37"/>
  <c r="BR39" i="37" s="1"/>
  <c r="BK39" i="37"/>
  <c r="AS40" i="37"/>
  <c r="AT40" i="37"/>
  <c r="AU40" i="37"/>
  <c r="AV40" i="37"/>
  <c r="AW40" i="37"/>
  <c r="BG40" i="37" s="1"/>
  <c r="AX40" i="37"/>
  <c r="BH40" i="37" s="1"/>
  <c r="AY40" i="37"/>
  <c r="BI40" i="37" s="1"/>
  <c r="BQ40" i="37" s="1"/>
  <c r="AZ40" i="37"/>
  <c r="BJ40" i="37" s="1"/>
  <c r="BR40" i="37" s="1"/>
  <c r="BA40" i="37"/>
  <c r="BB40" i="37"/>
  <c r="BL40" i="37" s="1"/>
  <c r="BC40" i="37"/>
  <c r="BM40" i="37" s="1"/>
  <c r="BD40" i="37"/>
  <c r="BK40" i="37"/>
  <c r="BN40" i="37"/>
  <c r="AS41" i="37"/>
  <c r="AT41" i="37"/>
  <c r="AU41" i="37"/>
  <c r="AV41" i="37"/>
  <c r="AW41" i="37"/>
  <c r="BG41" i="37" s="1"/>
  <c r="BO41" i="37" s="1"/>
  <c r="AX41" i="37"/>
  <c r="BH41" i="37" s="1"/>
  <c r="BP41" i="37" s="1"/>
  <c r="AY41" i="37"/>
  <c r="AZ41" i="37"/>
  <c r="BJ41" i="37" s="1"/>
  <c r="BA41" i="37"/>
  <c r="BB41" i="37"/>
  <c r="BL41" i="37" s="1"/>
  <c r="BC41" i="37"/>
  <c r="BD41" i="37"/>
  <c r="BN41" i="37" s="1"/>
  <c r="BI41" i="37"/>
  <c r="BQ41" i="37" s="1"/>
  <c r="BK41" i="37"/>
  <c r="BM41" i="37"/>
  <c r="AS42" i="37"/>
  <c r="AT42" i="37"/>
  <c r="AU42" i="37"/>
  <c r="AV42" i="37"/>
  <c r="AW42" i="37"/>
  <c r="BG42" i="37" s="1"/>
  <c r="AX42" i="37"/>
  <c r="BH42" i="37" s="1"/>
  <c r="AY42" i="37"/>
  <c r="AZ42" i="37"/>
  <c r="BA42" i="37"/>
  <c r="BK42" i="37" s="1"/>
  <c r="BB42" i="37"/>
  <c r="BL42" i="37" s="1"/>
  <c r="BC42" i="37"/>
  <c r="BM42" i="37" s="1"/>
  <c r="BD42" i="37"/>
  <c r="BI42" i="37"/>
  <c r="BQ42" i="37" s="1"/>
  <c r="BJ42" i="37"/>
  <c r="BN42" i="37"/>
  <c r="BR42" i="37" s="1"/>
  <c r="AS43" i="37"/>
  <c r="AT43" i="37"/>
  <c r="AU43" i="37"/>
  <c r="AV43" i="37"/>
  <c r="AW43" i="37"/>
  <c r="BG43" i="37" s="1"/>
  <c r="AX43" i="37"/>
  <c r="BH43" i="37" s="1"/>
  <c r="AY43" i="37"/>
  <c r="BI43" i="37" s="1"/>
  <c r="BQ43" i="37" s="1"/>
  <c r="AZ43" i="37"/>
  <c r="BA43" i="37"/>
  <c r="BB43" i="37"/>
  <c r="BL43" i="37" s="1"/>
  <c r="BC43" i="37"/>
  <c r="BD43" i="37"/>
  <c r="BN43" i="37" s="1"/>
  <c r="BJ43" i="37"/>
  <c r="BR43" i="37" s="1"/>
  <c r="BK43" i="37"/>
  <c r="BM43" i="37"/>
  <c r="CC43" i="37"/>
  <c r="CD43" i="37"/>
  <c r="CE43" i="37"/>
  <c r="CF43" i="37"/>
  <c r="CG43" i="37"/>
  <c r="AS44" i="37"/>
  <c r="AT44" i="37"/>
  <c r="AU44" i="37"/>
  <c r="AV44" i="37"/>
  <c r="AW44" i="37"/>
  <c r="AX44" i="37"/>
  <c r="BH44" i="37" s="1"/>
  <c r="AY44" i="37"/>
  <c r="BI44" i="37" s="1"/>
  <c r="BQ44" i="37" s="1"/>
  <c r="AZ44" i="37"/>
  <c r="BJ44" i="37" s="1"/>
  <c r="BA44" i="37"/>
  <c r="BB44" i="37"/>
  <c r="BL44" i="37" s="1"/>
  <c r="BC44" i="37"/>
  <c r="BD44" i="37"/>
  <c r="BN44" i="37" s="1"/>
  <c r="BG44" i="37"/>
  <c r="BK44" i="37"/>
  <c r="BM44" i="37"/>
  <c r="BO44" i="37"/>
  <c r="AS45" i="37"/>
  <c r="AT45" i="37"/>
  <c r="AU45" i="37"/>
  <c r="AV45" i="37"/>
  <c r="AW45" i="37"/>
  <c r="AX45" i="37"/>
  <c r="AY45" i="37"/>
  <c r="BI45" i="37" s="1"/>
  <c r="AZ45" i="37"/>
  <c r="BA45" i="37"/>
  <c r="BB45" i="37"/>
  <c r="BL45" i="37" s="1"/>
  <c r="BP45" i="37" s="1"/>
  <c r="BC45" i="37"/>
  <c r="BM45" i="37" s="1"/>
  <c r="BD45" i="37"/>
  <c r="BN45" i="37" s="1"/>
  <c r="BG45" i="37"/>
  <c r="BH45" i="37"/>
  <c r="BJ45" i="37"/>
  <c r="BK45" i="37"/>
  <c r="BO45" i="37"/>
  <c r="AS46" i="37"/>
  <c r="AT46" i="37"/>
  <c r="AU46" i="37"/>
  <c r="AV46" i="37"/>
  <c r="AW46" i="37"/>
  <c r="AX46" i="37"/>
  <c r="BH46" i="37" s="1"/>
  <c r="BP46" i="37" s="1"/>
  <c r="AY46" i="37"/>
  <c r="BI46" i="37" s="1"/>
  <c r="BQ46" i="37" s="1"/>
  <c r="AZ46" i="37"/>
  <c r="BJ46" i="37" s="1"/>
  <c r="BA46" i="37"/>
  <c r="BB46" i="37"/>
  <c r="BL46" i="37" s="1"/>
  <c r="BC46" i="37"/>
  <c r="BD46" i="37"/>
  <c r="BN46" i="37" s="1"/>
  <c r="BG46" i="37"/>
  <c r="BK46" i="37"/>
  <c r="BM46" i="37"/>
  <c r="BO46" i="37"/>
  <c r="AS47" i="37"/>
  <c r="AT47" i="37"/>
  <c r="AU47" i="37"/>
  <c r="AV47" i="37"/>
  <c r="AW47" i="37"/>
  <c r="AX47" i="37"/>
  <c r="AY47" i="37"/>
  <c r="BI47" i="37" s="1"/>
  <c r="AZ47" i="37"/>
  <c r="BA47" i="37"/>
  <c r="BB47" i="37"/>
  <c r="BL47" i="37" s="1"/>
  <c r="BP47" i="37" s="1"/>
  <c r="BC47" i="37"/>
  <c r="BM47" i="37" s="1"/>
  <c r="BD47" i="37"/>
  <c r="BN47" i="37" s="1"/>
  <c r="BG47" i="37"/>
  <c r="BH47" i="37"/>
  <c r="BJ47" i="37"/>
  <c r="BK47" i="37"/>
  <c r="BO47" i="37"/>
  <c r="AS48" i="37"/>
  <c r="AT48" i="37"/>
  <c r="AU48" i="37"/>
  <c r="AV48" i="37"/>
  <c r="AW48" i="37"/>
  <c r="AX48" i="37"/>
  <c r="BH48" i="37" s="1"/>
  <c r="BP48" i="37" s="1"/>
  <c r="AY48" i="37"/>
  <c r="BI48" i="37" s="1"/>
  <c r="BQ48" i="37" s="1"/>
  <c r="AZ48" i="37"/>
  <c r="BJ48" i="37" s="1"/>
  <c r="BR48" i="37" s="1"/>
  <c r="BA48" i="37"/>
  <c r="BB48" i="37"/>
  <c r="BL48" i="37" s="1"/>
  <c r="BC48" i="37"/>
  <c r="BD48" i="37"/>
  <c r="BN48" i="37" s="1"/>
  <c r="BG48" i="37"/>
  <c r="BK48" i="37"/>
  <c r="BM48" i="37"/>
  <c r="BO48" i="37"/>
  <c r="AS49" i="37"/>
  <c r="AT49" i="37"/>
  <c r="AU49" i="37"/>
  <c r="AV49" i="37"/>
  <c r="AW49" i="37"/>
  <c r="AX49" i="37"/>
  <c r="AY49" i="37"/>
  <c r="BI49" i="37" s="1"/>
  <c r="AZ49" i="37"/>
  <c r="BA49" i="37"/>
  <c r="BB49" i="37"/>
  <c r="BL49" i="37" s="1"/>
  <c r="BP49" i="37" s="1"/>
  <c r="BC49" i="37"/>
  <c r="BM49" i="37" s="1"/>
  <c r="BD49" i="37"/>
  <c r="BN49" i="37" s="1"/>
  <c r="BG49" i="37"/>
  <c r="BH49" i="37"/>
  <c r="BJ49" i="37"/>
  <c r="BK49" i="37"/>
  <c r="BO49" i="37"/>
  <c r="AS50" i="37"/>
  <c r="AT50" i="37"/>
  <c r="AU50" i="37"/>
  <c r="AV50" i="37"/>
  <c r="AW50" i="37"/>
  <c r="AX50" i="37"/>
  <c r="BH50" i="37" s="1"/>
  <c r="BP50" i="37" s="1"/>
  <c r="AY50" i="37"/>
  <c r="BI50" i="37" s="1"/>
  <c r="BQ50" i="37" s="1"/>
  <c r="AZ50" i="37"/>
  <c r="BJ50" i="37" s="1"/>
  <c r="BR50" i="37" s="1"/>
  <c r="BA50" i="37"/>
  <c r="BB50" i="37"/>
  <c r="BL50" i="37" s="1"/>
  <c r="BC50" i="37"/>
  <c r="BD50" i="37"/>
  <c r="BN50" i="37" s="1"/>
  <c r="BG50" i="37"/>
  <c r="BK50" i="37"/>
  <c r="BM50" i="37"/>
  <c r="BO50" i="37"/>
  <c r="AS51" i="37"/>
  <c r="AT51" i="37"/>
  <c r="AU51" i="37"/>
  <c r="AV51" i="37"/>
  <c r="AW51" i="37"/>
  <c r="AX51" i="37"/>
  <c r="AY51" i="37"/>
  <c r="BI51" i="37" s="1"/>
  <c r="AZ51" i="37"/>
  <c r="BA51" i="37"/>
  <c r="BB51" i="37"/>
  <c r="BL51" i="37" s="1"/>
  <c r="BP51" i="37" s="1"/>
  <c r="BC51" i="37"/>
  <c r="BM51" i="37" s="1"/>
  <c r="BD51" i="37"/>
  <c r="BN51" i="37" s="1"/>
  <c r="BG51" i="37"/>
  <c r="BH51" i="37"/>
  <c r="BJ51" i="37"/>
  <c r="BK51" i="37"/>
  <c r="BO51" i="37"/>
  <c r="AS52" i="37"/>
  <c r="AT52" i="37"/>
  <c r="AU52" i="37"/>
  <c r="AV52" i="37"/>
  <c r="AW52" i="37"/>
  <c r="BG52" i="37" s="1"/>
  <c r="BO52" i="37" s="1"/>
  <c r="AX52" i="37"/>
  <c r="BH52" i="37" s="1"/>
  <c r="BP52" i="37" s="1"/>
  <c r="AY52" i="37"/>
  <c r="BI52" i="37" s="1"/>
  <c r="BQ52" i="37" s="1"/>
  <c r="AZ52" i="37"/>
  <c r="BJ52" i="37" s="1"/>
  <c r="BR52" i="37" s="1"/>
  <c r="BA52" i="37"/>
  <c r="BB52" i="37"/>
  <c r="BL52" i="37" s="1"/>
  <c r="BC52" i="37"/>
  <c r="BD52" i="37"/>
  <c r="BN52" i="37" s="1"/>
  <c r="BK52" i="37"/>
  <c r="BM52" i="37"/>
  <c r="G53" i="37"/>
  <c r="I53" i="37"/>
  <c r="AS53" i="37" s="1"/>
  <c r="J53" i="37"/>
  <c r="AT53" i="37" s="1"/>
  <c r="K53" i="37"/>
  <c r="AU53" i="37" s="1"/>
  <c r="L53" i="37"/>
  <c r="AV53" i="37" s="1"/>
  <c r="N53" i="37"/>
  <c r="Q53" i="37"/>
  <c r="R53" i="37"/>
  <c r="S53" i="37"/>
  <c r="T53" i="37"/>
  <c r="W53" i="37"/>
  <c r="AA53" i="37"/>
  <c r="AB53" i="37"/>
  <c r="AC53" i="37"/>
  <c r="AD53" i="37"/>
  <c r="AH53" i="37"/>
  <c r="CC53" i="37"/>
  <c r="CD53" i="37"/>
  <c r="CE53" i="37"/>
  <c r="CF53" i="37"/>
  <c r="BG41" i="30" l="1"/>
  <c r="BO41" i="30" s="1"/>
  <c r="BS41" i="30" s="1"/>
  <c r="BW41" i="30" s="1"/>
  <c r="CA41" i="30" s="1"/>
  <c r="BB32" i="30"/>
  <c r="BG32" i="30" s="1"/>
  <c r="BO32" i="30" s="1"/>
  <c r="BG43" i="30"/>
  <c r="BO43" i="30" s="1"/>
  <c r="BB33" i="30"/>
  <c r="BG33" i="30" s="1"/>
  <c r="BO33" i="30" s="1"/>
  <c r="BO22" i="30"/>
  <c r="BG44" i="30"/>
  <c r="BO44" i="30" s="1"/>
  <c r="BD31" i="30"/>
  <c r="BH31" i="30" s="1"/>
  <c r="BL31" i="30" s="1"/>
  <c r="BG35" i="30"/>
  <c r="BO35" i="30" s="1"/>
  <c r="BR33" i="30"/>
  <c r="BG37" i="30"/>
  <c r="BO37" i="30" s="1"/>
  <c r="BO27" i="30"/>
  <c r="BD50" i="30"/>
  <c r="BG48" i="30"/>
  <c r="BO48" i="30" s="1"/>
  <c r="BS48" i="30" s="1"/>
  <c r="BW48" i="30" s="1"/>
  <c r="CA48" i="30" s="1"/>
  <c r="BD49" i="30"/>
  <c r="BH49" i="30" s="1"/>
  <c r="BM49" i="30" s="1"/>
  <c r="BQ49" i="30" s="1"/>
  <c r="BD35" i="30"/>
  <c r="BH35" i="30" s="1"/>
  <c r="BM35" i="30" s="1"/>
  <c r="BQ35" i="30" s="1"/>
  <c r="BG45" i="30"/>
  <c r="BO45" i="30" s="1"/>
  <c r="BH30" i="30"/>
  <c r="BM30" i="30" s="1"/>
  <c r="BQ30" i="30" s="1"/>
  <c r="BD33" i="30"/>
  <c r="BH33" i="30" s="1"/>
  <c r="BM33" i="30" s="1"/>
  <c r="BQ33" i="30" s="1"/>
  <c r="BM44" i="30"/>
  <c r="BQ44" i="30" s="1"/>
  <c r="BG40" i="30"/>
  <c r="BO40" i="30" s="1"/>
  <c r="BM43" i="30"/>
  <c r="BQ43" i="30" s="1"/>
  <c r="BM27" i="30"/>
  <c r="BQ27" i="30" s="1"/>
  <c r="BG39" i="30"/>
  <c r="BO39" i="30" s="1"/>
  <c r="BL48" i="30"/>
  <c r="BP48" i="30" s="1"/>
  <c r="BT48" i="30" s="1"/>
  <c r="BX48" i="30" s="1"/>
  <c r="BM25" i="30"/>
  <c r="BQ25" i="30" s="1"/>
  <c r="BU25" i="30" s="1"/>
  <c r="BY25" i="30" s="1"/>
  <c r="BL36" i="30"/>
  <c r="BP36" i="30" s="1"/>
  <c r="BT36" i="30" s="1"/>
  <c r="BX36" i="30" s="1"/>
  <c r="BL26" i="30"/>
  <c r="BP26" i="30" s="1"/>
  <c r="BM36" i="30"/>
  <c r="BQ36" i="30" s="1"/>
  <c r="BU36" i="30" s="1"/>
  <c r="BY36" i="30" s="1"/>
  <c r="BH41" i="30"/>
  <c r="BJ41" i="30"/>
  <c r="BM32" i="30"/>
  <c r="BQ32" i="30" s="1"/>
  <c r="BN25" i="30"/>
  <c r="BR25" i="30" s="1"/>
  <c r="BV25" i="30" s="1"/>
  <c r="BZ25" i="30" s="1"/>
  <c r="BL33" i="30"/>
  <c r="BJ20" i="30"/>
  <c r="BH20" i="30"/>
  <c r="BL44" i="30"/>
  <c r="BP44" i="30" s="1"/>
  <c r="BM48" i="30"/>
  <c r="BQ48" i="30" s="1"/>
  <c r="BU48" i="30" s="1"/>
  <c r="BY48" i="30" s="1"/>
  <c r="BH40" i="30"/>
  <c r="BL40" i="30" s="1"/>
  <c r="BJ40" i="30"/>
  <c r="BH45" i="30"/>
  <c r="BL45" i="30" s="1"/>
  <c r="BH46" i="30"/>
  <c r="BN43" i="30"/>
  <c r="BR43" i="30" s="1"/>
  <c r="BL19" i="30"/>
  <c r="BP19" i="30" s="1"/>
  <c r="BT17" i="30" s="1"/>
  <c r="BP34" i="30"/>
  <c r="BM34" i="30"/>
  <c r="BQ34" i="30" s="1"/>
  <c r="BN44" i="30"/>
  <c r="BR44" i="30" s="1"/>
  <c r="BL43" i="30"/>
  <c r="BP43" i="30" s="1"/>
  <c r="BJ39" i="30"/>
  <c r="BN46" i="30"/>
  <c r="BR46" i="30" s="1"/>
  <c r="BP32" i="30"/>
  <c r="BN45" i="30"/>
  <c r="BR45" i="30" s="1"/>
  <c r="BJ21" i="30"/>
  <c r="BH21" i="30"/>
  <c r="BJ23" i="30"/>
  <c r="BD23" i="30"/>
  <c r="BH23" i="30" s="1"/>
  <c r="BP31" i="30"/>
  <c r="BT31" i="30" s="1"/>
  <c r="BX31" i="30" s="1"/>
  <c r="BJ38" i="30"/>
  <c r="BN48" i="30"/>
  <c r="BR48" i="30" s="1"/>
  <c r="BV48" i="30" s="1"/>
  <c r="BZ48" i="30" s="1"/>
  <c r="BD38" i="30"/>
  <c r="BH38" i="30" s="1"/>
  <c r="BM38" i="30" s="1"/>
  <c r="BQ38" i="30" s="1"/>
  <c r="BH24" i="30"/>
  <c r="BL24" i="30" s="1"/>
  <c r="BJ24" i="30"/>
  <c r="BL25" i="30"/>
  <c r="BP25" i="30" s="1"/>
  <c r="BT25" i="30" s="1"/>
  <c r="BX25" i="30" s="1"/>
  <c r="BJ37" i="30"/>
  <c r="BD37" i="30"/>
  <c r="BH37" i="30" s="1"/>
  <c r="BM37" i="30" s="1"/>
  <c r="BQ37" i="30" s="1"/>
  <c r="BV56" i="30"/>
  <c r="BZ13" i="30"/>
  <c r="BZ56" i="30" s="1"/>
  <c r="BD39" i="30"/>
  <c r="BH39" i="30" s="1"/>
  <c r="BM39" i="30" s="1"/>
  <c r="BQ39" i="30" s="1"/>
  <c r="BL27" i="30"/>
  <c r="BP27" i="30" s="1"/>
  <c r="BS56" i="30"/>
  <c r="BW13" i="30"/>
  <c r="BJ22" i="30"/>
  <c r="BH22" i="30"/>
  <c r="BL22" i="30" s="1"/>
  <c r="BQ36" i="37"/>
  <c r="BO33" i="37"/>
  <c r="BO32" i="37"/>
  <c r="BR34" i="37"/>
  <c r="BP44" i="37"/>
  <c r="BR37" i="37"/>
  <c r="BR14" i="37"/>
  <c r="BV13" i="37" s="1"/>
  <c r="BZ13" i="37" s="1"/>
  <c r="BZ53" i="37" s="1"/>
  <c r="BR41" i="37"/>
  <c r="BR25" i="37"/>
  <c r="BO36" i="37"/>
  <c r="BO42" i="37"/>
  <c r="BO34" i="37"/>
  <c r="BP22" i="37"/>
  <c r="BP20" i="37"/>
  <c r="BP18" i="37"/>
  <c r="BP16" i="37"/>
  <c r="BQ13" i="37"/>
  <c r="BU13" i="37" s="1"/>
  <c r="BQ45" i="37"/>
  <c r="BR24" i="37"/>
  <c r="BO22" i="37"/>
  <c r="BO20" i="37"/>
  <c r="BO18" i="37"/>
  <c r="BO16" i="37"/>
  <c r="BS13" i="37" s="1"/>
  <c r="BQ47" i="37"/>
  <c r="BR45" i="37"/>
  <c r="BO38" i="37"/>
  <c r="BO43" i="37"/>
  <c r="BS43" i="37" s="1"/>
  <c r="BW43" i="37" s="1"/>
  <c r="BO35" i="37"/>
  <c r="BQ26" i="37"/>
  <c r="BQ24" i="37"/>
  <c r="BU23" i="37" s="1"/>
  <c r="BY23" i="37" s="1"/>
  <c r="BR51" i="37"/>
  <c r="BO40" i="37"/>
  <c r="BP37" i="37"/>
  <c r="BR32" i="37"/>
  <c r="BQ32" i="37"/>
  <c r="BR30" i="37"/>
  <c r="BQ30" i="37"/>
  <c r="BR28" i="37"/>
  <c r="BQ28" i="37"/>
  <c r="BQ51" i="37"/>
  <c r="BR49" i="37"/>
  <c r="BR47" i="37"/>
  <c r="BO37" i="37"/>
  <c r="BP23" i="37"/>
  <c r="BT23" i="37" s="1"/>
  <c r="BX23" i="37" s="1"/>
  <c r="BP21" i="37"/>
  <c r="BP19" i="37"/>
  <c r="BP17" i="37"/>
  <c r="BT13" i="37" s="1"/>
  <c r="BP15" i="37"/>
  <c r="BO15" i="37"/>
  <c r="BQ49" i="37"/>
  <c r="BO23" i="37"/>
  <c r="BS23" i="37" s="1"/>
  <c r="BW23" i="37" s="1"/>
  <c r="BO21" i="37"/>
  <c r="BO19" i="37"/>
  <c r="BO17" i="37"/>
  <c r="BO39" i="37"/>
  <c r="BQ33" i="37"/>
  <c r="BU33" i="37" s="1"/>
  <c r="BY33" i="37" s="1"/>
  <c r="BQ31" i="37"/>
  <c r="BQ29" i="37"/>
  <c r="BQ27" i="37"/>
  <c r="BQ25" i="37"/>
  <c r="BR44" i="37"/>
  <c r="BP42" i="37"/>
  <c r="BP38" i="37"/>
  <c r="BT33" i="37" s="1"/>
  <c r="BX33" i="37" s="1"/>
  <c r="BP43" i="37"/>
  <c r="BP39" i="37"/>
  <c r="BP35" i="37"/>
  <c r="BR33" i="37"/>
  <c r="BR31" i="37"/>
  <c r="BR29" i="37"/>
  <c r="BV23" i="37" s="1"/>
  <c r="BR27" i="37"/>
  <c r="BR46" i="37"/>
  <c r="BP40" i="37"/>
  <c r="BP36" i="37"/>
  <c r="BY13" i="37"/>
  <c r="BU43" i="37"/>
  <c r="BY43" i="37" s="1"/>
  <c r="BS33" i="37"/>
  <c r="BW33" i="37" s="1"/>
  <c r="CA33" i="37" s="1"/>
  <c r="AV129" i="36"/>
  <c r="AU129" i="36"/>
  <c r="AT129" i="36"/>
  <c r="AS129" i="36"/>
  <c r="AH129" i="36"/>
  <c r="AD129" i="36"/>
  <c r="AC129" i="36"/>
  <c r="AB129" i="36"/>
  <c r="AA129" i="36"/>
  <c r="W129" i="36"/>
  <c r="T129" i="36"/>
  <c r="S129" i="36"/>
  <c r="R129" i="36"/>
  <c r="Q129" i="36"/>
  <c r="N129" i="36"/>
  <c r="L129" i="36"/>
  <c r="K129" i="36"/>
  <c r="J129" i="36"/>
  <c r="G129" i="36"/>
  <c r="CF128" i="36"/>
  <c r="CE128" i="36"/>
  <c r="CD128" i="36"/>
  <c r="CC128" i="36"/>
  <c r="CG128" i="36" s="1"/>
  <c r="BN128" i="36"/>
  <c r="BM128" i="36"/>
  <c r="BL128" i="36"/>
  <c r="BI128" i="36"/>
  <c r="BQ128" i="36" s="1"/>
  <c r="BU128" i="36" s="1"/>
  <c r="BY128" i="36" s="1"/>
  <c r="BH128" i="36"/>
  <c r="BP128" i="36" s="1"/>
  <c r="BT128" i="36" s="1"/>
  <c r="BX128" i="36" s="1"/>
  <c r="BG128" i="36"/>
  <c r="BD128" i="36"/>
  <c r="BC128" i="36"/>
  <c r="BB128" i="36"/>
  <c r="BA128" i="36"/>
  <c r="BK128" i="36" s="1"/>
  <c r="AZ128" i="36"/>
  <c r="BJ128" i="36" s="1"/>
  <c r="BR128" i="36" s="1"/>
  <c r="BV128" i="36" s="1"/>
  <c r="BZ128" i="36" s="1"/>
  <c r="AY128" i="36"/>
  <c r="AX128" i="36"/>
  <c r="AW128" i="36"/>
  <c r="AV128" i="36"/>
  <c r="AU128" i="36"/>
  <c r="AT128" i="36"/>
  <c r="AS128" i="36"/>
  <c r="BN117" i="36"/>
  <c r="BM117" i="36"/>
  <c r="BL117" i="36"/>
  <c r="BI117" i="36"/>
  <c r="BQ117" i="36" s="1"/>
  <c r="BH117" i="36"/>
  <c r="BP117" i="36" s="1"/>
  <c r="BG117" i="36"/>
  <c r="BD117" i="36"/>
  <c r="BC117" i="36"/>
  <c r="BB117" i="36"/>
  <c r="BA117" i="36"/>
  <c r="BK117" i="36" s="1"/>
  <c r="AZ117" i="36"/>
  <c r="BJ117" i="36" s="1"/>
  <c r="BR117" i="36" s="1"/>
  <c r="AY117" i="36"/>
  <c r="AX117" i="36"/>
  <c r="AW117" i="36"/>
  <c r="AV117" i="36"/>
  <c r="AU117" i="36"/>
  <c r="AT117" i="36"/>
  <c r="AS117" i="36"/>
  <c r="BN116" i="36"/>
  <c r="BM116" i="36"/>
  <c r="BL116" i="36"/>
  <c r="BI116" i="36"/>
  <c r="BQ116" i="36" s="1"/>
  <c r="BH116" i="36"/>
  <c r="BG116" i="36"/>
  <c r="BD116" i="36"/>
  <c r="BC116" i="36"/>
  <c r="BB116" i="36"/>
  <c r="BA116" i="36"/>
  <c r="BK116" i="36" s="1"/>
  <c r="AZ116" i="36"/>
  <c r="BJ116" i="36" s="1"/>
  <c r="BR116" i="36" s="1"/>
  <c r="AY116" i="36"/>
  <c r="AX116" i="36"/>
  <c r="AW116" i="36"/>
  <c r="AV116" i="36"/>
  <c r="AU116" i="36"/>
  <c r="AT116" i="36"/>
  <c r="AS116" i="36"/>
  <c r="BN104" i="36"/>
  <c r="BM104" i="36"/>
  <c r="BL104" i="36"/>
  <c r="BI104" i="36"/>
  <c r="BH104" i="36"/>
  <c r="BP104" i="36" s="1"/>
  <c r="BG104" i="36"/>
  <c r="BD104" i="36"/>
  <c r="BC104" i="36"/>
  <c r="BB104" i="36"/>
  <c r="BA104" i="36"/>
  <c r="BK104" i="36" s="1"/>
  <c r="AZ104" i="36"/>
  <c r="BJ104" i="36" s="1"/>
  <c r="AY104" i="36"/>
  <c r="AX104" i="36"/>
  <c r="AW104" i="36"/>
  <c r="AV104" i="36"/>
  <c r="AU104" i="36"/>
  <c r="AT104" i="36"/>
  <c r="AS104" i="36"/>
  <c r="BN93" i="36"/>
  <c r="BM93" i="36"/>
  <c r="BL93" i="36"/>
  <c r="BI93" i="36"/>
  <c r="BQ93" i="36" s="1"/>
  <c r="BH93" i="36"/>
  <c r="BP93" i="36" s="1"/>
  <c r="BG93" i="36"/>
  <c r="BD93" i="36"/>
  <c r="BC93" i="36"/>
  <c r="BB93" i="36"/>
  <c r="BA93" i="36"/>
  <c r="BK93" i="36" s="1"/>
  <c r="AZ93" i="36"/>
  <c r="BJ93" i="36" s="1"/>
  <c r="BR93" i="36" s="1"/>
  <c r="AY93" i="36"/>
  <c r="AX93" i="36"/>
  <c r="AW93" i="36"/>
  <c r="AV93" i="36"/>
  <c r="AU93" i="36"/>
  <c r="AT93" i="36"/>
  <c r="AS93" i="36"/>
  <c r="CF83" i="36"/>
  <c r="CE83" i="36"/>
  <c r="CD83" i="36"/>
  <c r="CC83" i="36"/>
  <c r="CG83" i="36" s="1"/>
  <c r="BN83" i="36"/>
  <c r="BM83" i="36"/>
  <c r="BL83" i="36"/>
  <c r="BI83" i="36"/>
  <c r="BH83" i="36"/>
  <c r="BP83" i="36" s="1"/>
  <c r="BT83" i="36" s="1"/>
  <c r="BX83" i="36" s="1"/>
  <c r="BG83" i="36"/>
  <c r="BD83" i="36"/>
  <c r="BC83" i="36"/>
  <c r="BB83" i="36"/>
  <c r="BA83" i="36"/>
  <c r="BK83" i="36" s="1"/>
  <c r="AZ83" i="36"/>
  <c r="BJ83" i="36" s="1"/>
  <c r="AY83" i="36"/>
  <c r="AX83" i="36"/>
  <c r="AW83" i="36"/>
  <c r="AV83" i="36"/>
  <c r="AU83" i="36"/>
  <c r="AT83" i="36"/>
  <c r="AS83" i="36"/>
  <c r="CF71" i="36"/>
  <c r="CE71" i="36"/>
  <c r="CD71" i="36"/>
  <c r="CC71" i="36"/>
  <c r="BN71" i="36"/>
  <c r="BM71" i="36"/>
  <c r="BL71" i="36"/>
  <c r="BI71" i="36"/>
  <c r="BQ71" i="36" s="1"/>
  <c r="BU71" i="36" s="1"/>
  <c r="BY71" i="36" s="1"/>
  <c r="BH71" i="36"/>
  <c r="BG71" i="36"/>
  <c r="BD71" i="36"/>
  <c r="BC71" i="36"/>
  <c r="BB71" i="36"/>
  <c r="BA71" i="36"/>
  <c r="BK71" i="36" s="1"/>
  <c r="AZ71" i="36"/>
  <c r="BJ71" i="36" s="1"/>
  <c r="BR71" i="36" s="1"/>
  <c r="BV71" i="36" s="1"/>
  <c r="BZ71" i="36" s="1"/>
  <c r="AY71" i="36"/>
  <c r="AX71" i="36"/>
  <c r="AW71" i="36"/>
  <c r="AV71" i="36"/>
  <c r="AU71" i="36"/>
  <c r="AT71" i="36"/>
  <c r="AS71" i="36"/>
  <c r="P71" i="36"/>
  <c r="BN70" i="36"/>
  <c r="BM70" i="36"/>
  <c r="BL70" i="36"/>
  <c r="BI70" i="36"/>
  <c r="BQ70" i="36" s="1"/>
  <c r="BH70" i="36"/>
  <c r="BP70" i="36" s="1"/>
  <c r="BG70" i="36"/>
  <c r="BD70" i="36"/>
  <c r="BC70" i="36"/>
  <c r="BB70" i="36"/>
  <c r="BA70" i="36"/>
  <c r="BK70" i="36" s="1"/>
  <c r="AZ70" i="36"/>
  <c r="BJ70" i="36" s="1"/>
  <c r="AY70" i="36"/>
  <c r="AX70" i="36"/>
  <c r="AW70" i="36"/>
  <c r="AV70" i="36"/>
  <c r="AU70" i="36"/>
  <c r="AT70" i="36"/>
  <c r="AS70" i="36"/>
  <c r="CF60" i="36"/>
  <c r="CE60" i="36"/>
  <c r="CD60" i="36"/>
  <c r="CC60" i="36"/>
  <c r="CG60" i="36" s="1"/>
  <c r="BN60" i="36"/>
  <c r="BM60" i="36"/>
  <c r="BL60" i="36"/>
  <c r="BI60" i="36"/>
  <c r="BH60" i="36"/>
  <c r="BG60" i="36"/>
  <c r="BD60" i="36"/>
  <c r="BC60" i="36"/>
  <c r="BB60" i="36"/>
  <c r="BA60" i="36"/>
  <c r="BK60" i="36" s="1"/>
  <c r="AZ60" i="36"/>
  <c r="BJ60" i="36" s="1"/>
  <c r="AY60" i="36"/>
  <c r="AX60" i="36"/>
  <c r="AW60" i="36"/>
  <c r="AV60" i="36"/>
  <c r="AU60" i="36"/>
  <c r="AT60" i="36"/>
  <c r="AS60" i="36"/>
  <c r="BM31" i="36"/>
  <c r="BL31" i="36"/>
  <c r="BI31" i="36"/>
  <c r="BQ31" i="36" s="1"/>
  <c r="BH31" i="36"/>
  <c r="BP31" i="36" s="1"/>
  <c r="BG31" i="36"/>
  <c r="BD31" i="36"/>
  <c r="BC31" i="36"/>
  <c r="BB31" i="36"/>
  <c r="BA31" i="36"/>
  <c r="BK31" i="36" s="1"/>
  <c r="AZ31" i="36"/>
  <c r="BJ31" i="36" s="1"/>
  <c r="BR31" i="36" s="1"/>
  <c r="AY31" i="36"/>
  <c r="AX31" i="36"/>
  <c r="AW31" i="36"/>
  <c r="AV31" i="36"/>
  <c r="AU31" i="36"/>
  <c r="AT31" i="36"/>
  <c r="AS31" i="36"/>
  <c r="CF22" i="36"/>
  <c r="CF129" i="36" s="1"/>
  <c r="CE22" i="36"/>
  <c r="CE129" i="36" s="1"/>
  <c r="CD22" i="36"/>
  <c r="CD129" i="36" s="1"/>
  <c r="CC22" i="36"/>
  <c r="CC129" i="36" s="1"/>
  <c r="BQ22" i="36"/>
  <c r="BP22" i="36"/>
  <c r="BK22" i="36"/>
  <c r="BO22" i="36" s="1"/>
  <c r="BJ22" i="36"/>
  <c r="BR22" i="36" s="1"/>
  <c r="BV22" i="36" s="1"/>
  <c r="I22" i="36"/>
  <c r="I129" i="36" s="1"/>
  <c r="BL49" i="30" l="1"/>
  <c r="BP49" i="30" s="1"/>
  <c r="BM31" i="30"/>
  <c r="BQ31" i="30" s="1"/>
  <c r="BU31" i="30" s="1"/>
  <c r="BY31" i="30" s="1"/>
  <c r="BP33" i="30"/>
  <c r="BL35" i="30"/>
  <c r="BP35" i="30" s="1"/>
  <c r="BH50" i="30"/>
  <c r="BL50" i="30" s="1"/>
  <c r="BL30" i="30"/>
  <c r="BP30" i="30" s="1"/>
  <c r="BX17" i="30"/>
  <c r="BN24" i="30"/>
  <c r="BR24" i="30"/>
  <c r="BP24" i="30"/>
  <c r="BM24" i="30"/>
  <c r="BQ24" i="30" s="1"/>
  <c r="BN22" i="30"/>
  <c r="BR22" i="30" s="1"/>
  <c r="BL37" i="30"/>
  <c r="BP37" i="30" s="1"/>
  <c r="BL38" i="30"/>
  <c r="BL23" i="30"/>
  <c r="BM20" i="30"/>
  <c r="BQ20" i="30" s="1"/>
  <c r="BU20" i="30" s="1"/>
  <c r="BY20" i="30" s="1"/>
  <c r="BL20" i="30"/>
  <c r="BP20" i="30" s="1"/>
  <c r="BT20" i="30" s="1"/>
  <c r="BN39" i="30"/>
  <c r="BR39" i="30"/>
  <c r="BW56" i="30"/>
  <c r="CA13" i="30"/>
  <c r="CA56" i="30" s="1"/>
  <c r="BN37" i="30"/>
  <c r="BR37" i="30" s="1"/>
  <c r="BP23" i="30"/>
  <c r="BM23" i="30"/>
  <c r="BQ23" i="30" s="1"/>
  <c r="BN20" i="30"/>
  <c r="BR20" i="30" s="1"/>
  <c r="BV20" i="30" s="1"/>
  <c r="BZ20" i="30" s="1"/>
  <c r="BN23" i="30"/>
  <c r="BR23" i="30" s="1"/>
  <c r="BM46" i="30"/>
  <c r="BQ46" i="30" s="1"/>
  <c r="BP45" i="30"/>
  <c r="BN41" i="30"/>
  <c r="BR41" i="30" s="1"/>
  <c r="BV41" i="30" s="1"/>
  <c r="BZ41" i="30" s="1"/>
  <c r="BN40" i="30"/>
  <c r="BR40" i="30" s="1"/>
  <c r="BN38" i="30"/>
  <c r="BR38" i="30" s="1"/>
  <c r="BL41" i="30"/>
  <c r="BP41" i="30" s="1"/>
  <c r="BT41" i="30" s="1"/>
  <c r="BX41" i="30" s="1"/>
  <c r="BP38" i="30"/>
  <c r="BM21" i="30"/>
  <c r="BQ21" i="30" s="1"/>
  <c r="BP40" i="30"/>
  <c r="BM40" i="30"/>
  <c r="BQ40" i="30" s="1"/>
  <c r="BL21" i="30"/>
  <c r="BP21" i="30" s="1"/>
  <c r="BL39" i="30"/>
  <c r="BP39" i="30" s="1"/>
  <c r="BM45" i="30"/>
  <c r="BQ45" i="30" s="1"/>
  <c r="BN21" i="30"/>
  <c r="BR21" i="30" s="1"/>
  <c r="BL46" i="30"/>
  <c r="BP46" i="30" s="1"/>
  <c r="BM41" i="30"/>
  <c r="BQ41" i="30" s="1"/>
  <c r="BU41" i="30" s="1"/>
  <c r="BY41" i="30" s="1"/>
  <c r="BP22" i="30"/>
  <c r="BM22" i="30"/>
  <c r="BQ22" i="30" s="1"/>
  <c r="BV43" i="37"/>
  <c r="BZ43" i="37" s="1"/>
  <c r="BO60" i="36"/>
  <c r="BS60" i="36" s="1"/>
  <c r="BW60" i="36" s="1"/>
  <c r="CA60" i="36" s="1"/>
  <c r="CG71" i="36"/>
  <c r="BV33" i="37"/>
  <c r="BZ33" i="37" s="1"/>
  <c r="BP60" i="36"/>
  <c r="BT60" i="36" s="1"/>
  <c r="BX60" i="36" s="1"/>
  <c r="BO31" i="36"/>
  <c r="BS22" i="36" s="1"/>
  <c r="BQ60" i="36"/>
  <c r="BU60" i="36" s="1"/>
  <c r="BY60" i="36" s="1"/>
  <c r="BR70" i="36"/>
  <c r="BQ83" i="36"/>
  <c r="BU83" i="36" s="1"/>
  <c r="BY83" i="36" s="1"/>
  <c r="BQ104" i="36"/>
  <c r="BT22" i="36"/>
  <c r="BR60" i="36"/>
  <c r="BV60" i="36" s="1"/>
  <c r="BZ60" i="36" s="1"/>
  <c r="BP71" i="36"/>
  <c r="BT71" i="36" s="1"/>
  <c r="BX71" i="36" s="1"/>
  <c r="BR83" i="36"/>
  <c r="BV83" i="36" s="1"/>
  <c r="BZ83" i="36" s="1"/>
  <c r="BR104" i="36"/>
  <c r="BP116" i="36"/>
  <c r="BT43" i="37"/>
  <c r="BX43" i="37" s="1"/>
  <c r="CA43" i="37" s="1"/>
  <c r="BZ23" i="37"/>
  <c r="CA23" i="37" s="1"/>
  <c r="BV53" i="37"/>
  <c r="BU53" i="37"/>
  <c r="BY53" i="37"/>
  <c r="BW13" i="37"/>
  <c r="BS53" i="37"/>
  <c r="BX13" i="37"/>
  <c r="BX53" i="37" s="1"/>
  <c r="BT53" i="37"/>
  <c r="BT129" i="36"/>
  <c r="BX22" i="36"/>
  <c r="BX129" i="36" s="1"/>
  <c r="BO70" i="36"/>
  <c r="BO83" i="36"/>
  <c r="BS83" i="36" s="1"/>
  <c r="BW83" i="36" s="1"/>
  <c r="CA83" i="36" s="1"/>
  <c r="BO104" i="36"/>
  <c r="BO117" i="36"/>
  <c r="BU22" i="36"/>
  <c r="BZ22" i="36"/>
  <c r="BZ129" i="36" s="1"/>
  <c r="BV129" i="36"/>
  <c r="BO71" i="36"/>
  <c r="BS71" i="36" s="1"/>
  <c r="BW71" i="36" s="1"/>
  <c r="CA71" i="36" s="1"/>
  <c r="BO93" i="36"/>
  <c r="BO116" i="36"/>
  <c r="BO128" i="36"/>
  <c r="BS128" i="36" s="1"/>
  <c r="BW128" i="36" s="1"/>
  <c r="CA128" i="36" s="1"/>
  <c r="CG22" i="36"/>
  <c r="CG129" i="36" s="1"/>
  <c r="BM50" i="30" l="1"/>
  <c r="BQ50" i="30" s="1"/>
  <c r="BP50" i="30"/>
  <c r="BX20" i="30"/>
  <c r="BX56" i="30" s="1"/>
  <c r="BT56" i="30"/>
  <c r="BS129" i="36"/>
  <c r="BW22" i="36"/>
  <c r="CA13" i="37"/>
  <c r="CA53" i="37" s="1"/>
  <c r="BW53" i="37"/>
  <c r="BW129" i="36"/>
  <c r="CA22" i="36"/>
  <c r="CA129" i="36" s="1"/>
  <c r="BY22" i="36"/>
  <c r="BY129" i="36" s="1"/>
  <c r="BU129" i="36"/>
  <c r="AH59" i="35" l="1"/>
  <c r="AD59" i="35"/>
  <c r="AC59" i="35"/>
  <c r="AB59" i="35"/>
  <c r="AA59" i="35"/>
  <c r="W59" i="35"/>
  <c r="T59" i="35"/>
  <c r="S59" i="35"/>
  <c r="Q59" i="35"/>
  <c r="L59" i="35"/>
  <c r="K59" i="35"/>
  <c r="BD58" i="35"/>
  <c r="BN58" i="35" s="1"/>
  <c r="BC58" i="35"/>
  <c r="BM58" i="35" s="1"/>
  <c r="BB58" i="35"/>
  <c r="BL58" i="35" s="1"/>
  <c r="BA58" i="35"/>
  <c r="BK58" i="35" s="1"/>
  <c r="AZ58" i="35"/>
  <c r="BJ58" i="35" s="1"/>
  <c r="BR58" i="35" s="1"/>
  <c r="AY58" i="35"/>
  <c r="BI58" i="35" s="1"/>
  <c r="AX58" i="35"/>
  <c r="BH58" i="35" s="1"/>
  <c r="BP58" i="35" s="1"/>
  <c r="AW58" i="35"/>
  <c r="BG58" i="35" s="1"/>
  <c r="AV58" i="35"/>
  <c r="AU58" i="35"/>
  <c r="AT58" i="35"/>
  <c r="AS58" i="35"/>
  <c r="BD57" i="35"/>
  <c r="BN57" i="35" s="1"/>
  <c r="BC57" i="35"/>
  <c r="BM57" i="35" s="1"/>
  <c r="BB57" i="35"/>
  <c r="BL57" i="35" s="1"/>
  <c r="BA57" i="35"/>
  <c r="BK57" i="35" s="1"/>
  <c r="AZ57" i="35"/>
  <c r="BJ57" i="35" s="1"/>
  <c r="BR57" i="35" s="1"/>
  <c r="AY57" i="35"/>
  <c r="BI57" i="35" s="1"/>
  <c r="BQ57" i="35" s="1"/>
  <c r="AX57" i="35"/>
  <c r="BH57" i="35" s="1"/>
  <c r="BP57" i="35" s="1"/>
  <c r="AW57" i="35"/>
  <c r="BG57" i="35" s="1"/>
  <c r="BO57" i="35" s="1"/>
  <c r="AV57" i="35"/>
  <c r="AU57" i="35"/>
  <c r="AT57" i="35"/>
  <c r="AS57" i="35"/>
  <c r="BH56" i="35"/>
  <c r="BD56" i="35"/>
  <c r="BN56" i="35" s="1"/>
  <c r="BC56" i="35"/>
  <c r="BM56" i="35" s="1"/>
  <c r="BB56" i="35"/>
  <c r="BL56" i="35" s="1"/>
  <c r="BP56" i="35" s="1"/>
  <c r="BA56" i="35"/>
  <c r="BK56" i="35" s="1"/>
  <c r="AZ56" i="35"/>
  <c r="BJ56" i="35" s="1"/>
  <c r="AY56" i="35"/>
  <c r="BI56" i="35" s="1"/>
  <c r="AX56" i="35"/>
  <c r="AW56" i="35"/>
  <c r="BG56" i="35" s="1"/>
  <c r="BO56" i="35" s="1"/>
  <c r="AV56" i="35"/>
  <c r="AU56" i="35"/>
  <c r="AT56" i="35"/>
  <c r="AS56" i="35"/>
  <c r="BD55" i="35"/>
  <c r="BN55" i="35" s="1"/>
  <c r="BC55" i="35"/>
  <c r="BM55" i="35" s="1"/>
  <c r="BB55" i="35"/>
  <c r="BL55" i="35" s="1"/>
  <c r="BA55" i="35"/>
  <c r="BK55" i="35" s="1"/>
  <c r="AZ55" i="35"/>
  <c r="BJ55" i="35" s="1"/>
  <c r="BR55" i="35" s="1"/>
  <c r="AY55" i="35"/>
  <c r="BI55" i="35" s="1"/>
  <c r="BQ55" i="35" s="1"/>
  <c r="AX55" i="35"/>
  <c r="BH55" i="35" s="1"/>
  <c r="AW55" i="35"/>
  <c r="BG55" i="35" s="1"/>
  <c r="AV55" i="35"/>
  <c r="AU55" i="35"/>
  <c r="AT55" i="35"/>
  <c r="AS55" i="35"/>
  <c r="CF54" i="35"/>
  <c r="CE54" i="35"/>
  <c r="CD54" i="35"/>
  <c r="CC54" i="35"/>
  <c r="BD54" i="35"/>
  <c r="BN54" i="35" s="1"/>
  <c r="BC54" i="35"/>
  <c r="BM54" i="35" s="1"/>
  <c r="BB54" i="35"/>
  <c r="BL54" i="35" s="1"/>
  <c r="BA54" i="35"/>
  <c r="BK54" i="35" s="1"/>
  <c r="AZ54" i="35"/>
  <c r="BJ54" i="35" s="1"/>
  <c r="BR54" i="35" s="1"/>
  <c r="AY54" i="35"/>
  <c r="BI54" i="35" s="1"/>
  <c r="AX54" i="35"/>
  <c r="BH54" i="35" s="1"/>
  <c r="AW54" i="35"/>
  <c r="BG54" i="35" s="1"/>
  <c r="AV54" i="35"/>
  <c r="AU54" i="35"/>
  <c r="AT54" i="35"/>
  <c r="AS54" i="35"/>
  <c r="BD53" i="35"/>
  <c r="BN53" i="35" s="1"/>
  <c r="BC53" i="35"/>
  <c r="BM53" i="35" s="1"/>
  <c r="BB53" i="35"/>
  <c r="BL53" i="35" s="1"/>
  <c r="BA53" i="35"/>
  <c r="BK53" i="35" s="1"/>
  <c r="AZ53" i="35"/>
  <c r="BJ53" i="35" s="1"/>
  <c r="AY53" i="35"/>
  <c r="BI53" i="35" s="1"/>
  <c r="BQ53" i="35" s="1"/>
  <c r="AX53" i="35"/>
  <c r="BH53" i="35" s="1"/>
  <c r="BP53" i="35" s="1"/>
  <c r="BT52" i="35" s="1"/>
  <c r="BX52" i="35" s="1"/>
  <c r="AW53" i="35"/>
  <c r="BG53" i="35" s="1"/>
  <c r="BO53" i="35" s="1"/>
  <c r="AV53" i="35"/>
  <c r="AU53" i="35"/>
  <c r="AT53" i="35"/>
  <c r="AS53" i="35"/>
  <c r="CF52" i="35"/>
  <c r="CE52" i="35"/>
  <c r="CD52" i="35"/>
  <c r="CC52" i="35"/>
  <c r="BD52" i="35"/>
  <c r="BN52" i="35" s="1"/>
  <c r="BC52" i="35"/>
  <c r="BM52" i="35" s="1"/>
  <c r="BB52" i="35"/>
  <c r="BL52" i="35" s="1"/>
  <c r="BA52" i="35"/>
  <c r="BK52" i="35" s="1"/>
  <c r="AZ52" i="35"/>
  <c r="BJ52" i="35" s="1"/>
  <c r="BR52" i="35" s="1"/>
  <c r="AY52" i="35"/>
  <c r="BI52" i="35" s="1"/>
  <c r="BQ52" i="35" s="1"/>
  <c r="BU52" i="35" s="1"/>
  <c r="BY52" i="35" s="1"/>
  <c r="AX52" i="35"/>
  <c r="BH52" i="35" s="1"/>
  <c r="BP52" i="35" s="1"/>
  <c r="AW52" i="35"/>
  <c r="BG52" i="35" s="1"/>
  <c r="BO52" i="35" s="1"/>
  <c r="BS52" i="35" s="1"/>
  <c r="BW52" i="35" s="1"/>
  <c r="CA52" i="35" s="1"/>
  <c r="AV52" i="35"/>
  <c r="AU52" i="35"/>
  <c r="AT52" i="35"/>
  <c r="AS52" i="35"/>
  <c r="BH51" i="35"/>
  <c r="BD51" i="35"/>
  <c r="BN51" i="35" s="1"/>
  <c r="BC51" i="35"/>
  <c r="BM51" i="35" s="1"/>
  <c r="BB51" i="35"/>
  <c r="BL51" i="35" s="1"/>
  <c r="BA51" i="35"/>
  <c r="BK51" i="35" s="1"/>
  <c r="AZ51" i="35"/>
  <c r="BJ51" i="35" s="1"/>
  <c r="AY51" i="35"/>
  <c r="BI51" i="35" s="1"/>
  <c r="AX51" i="35"/>
  <c r="AW51" i="35"/>
  <c r="BG51" i="35" s="1"/>
  <c r="BO51" i="35" s="1"/>
  <c r="AV51" i="35"/>
  <c r="AU51" i="35"/>
  <c r="AT51" i="35"/>
  <c r="AS51" i="35"/>
  <c r="BD50" i="35"/>
  <c r="BN50" i="35" s="1"/>
  <c r="BC50" i="35"/>
  <c r="BM50" i="35" s="1"/>
  <c r="BB50" i="35"/>
  <c r="BL50" i="35" s="1"/>
  <c r="BA50" i="35"/>
  <c r="BK50" i="35" s="1"/>
  <c r="AZ50" i="35"/>
  <c r="BJ50" i="35" s="1"/>
  <c r="BR50" i="35" s="1"/>
  <c r="AY50" i="35"/>
  <c r="BI50" i="35" s="1"/>
  <c r="BQ50" i="35" s="1"/>
  <c r="AX50" i="35"/>
  <c r="BH50" i="35" s="1"/>
  <c r="AW50" i="35"/>
  <c r="BG50" i="35" s="1"/>
  <c r="AV50" i="35"/>
  <c r="AU50" i="35"/>
  <c r="AT50" i="35"/>
  <c r="AS50" i="35"/>
  <c r="BH49" i="35"/>
  <c r="BP49" i="35" s="1"/>
  <c r="BD49" i="35"/>
  <c r="BN49" i="35" s="1"/>
  <c r="BC49" i="35"/>
  <c r="BM49" i="35" s="1"/>
  <c r="BB49" i="35"/>
  <c r="BL49" i="35" s="1"/>
  <c r="BA49" i="35"/>
  <c r="BK49" i="35" s="1"/>
  <c r="AZ49" i="35"/>
  <c r="BJ49" i="35" s="1"/>
  <c r="AY49" i="35"/>
  <c r="BI49" i="35" s="1"/>
  <c r="AX49" i="35"/>
  <c r="AW49" i="35"/>
  <c r="BG49" i="35" s="1"/>
  <c r="BO49" i="35" s="1"/>
  <c r="AV49" i="35"/>
  <c r="AU49" i="35"/>
  <c r="AT49" i="35"/>
  <c r="AS49" i="35"/>
  <c r="BD48" i="35"/>
  <c r="BN48" i="35" s="1"/>
  <c r="BC48" i="35"/>
  <c r="BM48" i="35" s="1"/>
  <c r="BB48" i="35"/>
  <c r="BL48" i="35" s="1"/>
  <c r="BA48" i="35"/>
  <c r="BK48" i="35" s="1"/>
  <c r="AZ48" i="35"/>
  <c r="BJ48" i="35" s="1"/>
  <c r="BR48" i="35" s="1"/>
  <c r="AY48" i="35"/>
  <c r="BI48" i="35" s="1"/>
  <c r="BQ48" i="35" s="1"/>
  <c r="AX48" i="35"/>
  <c r="BH48" i="35" s="1"/>
  <c r="AW48" i="35"/>
  <c r="BG48" i="35" s="1"/>
  <c r="AV48" i="35"/>
  <c r="AU48" i="35"/>
  <c r="AT48" i="35"/>
  <c r="AS48" i="35"/>
  <c r="BH47" i="35"/>
  <c r="BD47" i="35"/>
  <c r="BN47" i="35" s="1"/>
  <c r="BC47" i="35"/>
  <c r="BM47" i="35" s="1"/>
  <c r="BB47" i="35"/>
  <c r="BL47" i="35" s="1"/>
  <c r="BA47" i="35"/>
  <c r="BK47" i="35" s="1"/>
  <c r="AZ47" i="35"/>
  <c r="BJ47" i="35" s="1"/>
  <c r="AY47" i="35"/>
  <c r="BI47" i="35" s="1"/>
  <c r="BQ47" i="35" s="1"/>
  <c r="AX47" i="35"/>
  <c r="AW47" i="35"/>
  <c r="BG47" i="35" s="1"/>
  <c r="BO47" i="35" s="1"/>
  <c r="AV47" i="35"/>
  <c r="AU47" i="35"/>
  <c r="AT47" i="35"/>
  <c r="AS47" i="35"/>
  <c r="BD46" i="35"/>
  <c r="BN46" i="35" s="1"/>
  <c r="BC46" i="35"/>
  <c r="BM46" i="35" s="1"/>
  <c r="BB46" i="35"/>
  <c r="BL46" i="35" s="1"/>
  <c r="BA46" i="35"/>
  <c r="BK46" i="35" s="1"/>
  <c r="AZ46" i="35"/>
  <c r="BJ46" i="35" s="1"/>
  <c r="BR46" i="35" s="1"/>
  <c r="AY46" i="35"/>
  <c r="BI46" i="35" s="1"/>
  <c r="AX46" i="35"/>
  <c r="BH46" i="35" s="1"/>
  <c r="AW46" i="35"/>
  <c r="BG46" i="35" s="1"/>
  <c r="AV46" i="35"/>
  <c r="AU46" i="35"/>
  <c r="AT46" i="35"/>
  <c r="AS46" i="35"/>
  <c r="CF45" i="35"/>
  <c r="CE45" i="35"/>
  <c r="CD45" i="35"/>
  <c r="CC45" i="35"/>
  <c r="BD45" i="35"/>
  <c r="BN45" i="35" s="1"/>
  <c r="BC45" i="35"/>
  <c r="BM45" i="35" s="1"/>
  <c r="BB45" i="35"/>
  <c r="BL45" i="35" s="1"/>
  <c r="BA45" i="35"/>
  <c r="BK45" i="35" s="1"/>
  <c r="AZ45" i="35"/>
  <c r="BJ45" i="35" s="1"/>
  <c r="AY45" i="35"/>
  <c r="BI45" i="35" s="1"/>
  <c r="AX45" i="35"/>
  <c r="BH45" i="35" s="1"/>
  <c r="AW45" i="35"/>
  <c r="BG45" i="35" s="1"/>
  <c r="AV45" i="35"/>
  <c r="AU45" i="35"/>
  <c r="AT45" i="35"/>
  <c r="AS45" i="35"/>
  <c r="BN44" i="35"/>
  <c r="BD44" i="35"/>
  <c r="BC44" i="35"/>
  <c r="BM44" i="35" s="1"/>
  <c r="BB44" i="35"/>
  <c r="BL44" i="35" s="1"/>
  <c r="BA44" i="35"/>
  <c r="BK44" i="35" s="1"/>
  <c r="AZ44" i="35"/>
  <c r="BJ44" i="35" s="1"/>
  <c r="AY44" i="35"/>
  <c r="BI44" i="35" s="1"/>
  <c r="BQ44" i="35" s="1"/>
  <c r="AX44" i="35"/>
  <c r="BH44" i="35" s="1"/>
  <c r="BP44" i="35" s="1"/>
  <c r="AW44" i="35"/>
  <c r="BG44" i="35" s="1"/>
  <c r="BO44" i="35" s="1"/>
  <c r="AV44" i="35"/>
  <c r="AU44" i="35"/>
  <c r="AT44" i="35"/>
  <c r="AS44" i="35"/>
  <c r="BD43" i="35"/>
  <c r="BN43" i="35" s="1"/>
  <c r="BC43" i="35"/>
  <c r="BM43" i="35" s="1"/>
  <c r="BB43" i="35"/>
  <c r="BL43" i="35" s="1"/>
  <c r="BA43" i="35"/>
  <c r="BK43" i="35" s="1"/>
  <c r="AZ43" i="35"/>
  <c r="BJ43" i="35" s="1"/>
  <c r="AY43" i="35"/>
  <c r="BI43" i="35" s="1"/>
  <c r="AX43" i="35"/>
  <c r="BH43" i="35" s="1"/>
  <c r="AW43" i="35"/>
  <c r="BG43" i="35" s="1"/>
  <c r="BO43" i="35" s="1"/>
  <c r="AV43" i="35"/>
  <c r="AU43" i="35"/>
  <c r="AT43" i="35"/>
  <c r="AS43" i="35"/>
  <c r="CF42" i="35"/>
  <c r="CE42" i="35"/>
  <c r="CC42" i="35"/>
  <c r="CG42" i="35" s="1"/>
  <c r="BL42" i="35"/>
  <c r="BD42" i="35"/>
  <c r="BN42" i="35" s="1"/>
  <c r="BC42" i="35"/>
  <c r="BM42" i="35" s="1"/>
  <c r="BB42" i="35"/>
  <c r="BA42" i="35"/>
  <c r="BK42" i="35" s="1"/>
  <c r="AZ42" i="35"/>
  <c r="BJ42" i="35" s="1"/>
  <c r="BR42" i="35" s="1"/>
  <c r="AY42" i="35"/>
  <c r="BI42" i="35" s="1"/>
  <c r="BQ42" i="35" s="1"/>
  <c r="AX42" i="35"/>
  <c r="BH42" i="35" s="1"/>
  <c r="AW42" i="35"/>
  <c r="BG42" i="35" s="1"/>
  <c r="BO42" i="35" s="1"/>
  <c r="AV42" i="35"/>
  <c r="AU42" i="35"/>
  <c r="AT42" i="35"/>
  <c r="AS42" i="35"/>
  <c r="R42" i="35"/>
  <c r="R59" i="35" s="1"/>
  <c r="BJ41" i="35"/>
  <c r="BR41" i="35" s="1"/>
  <c r="BD41" i="35"/>
  <c r="BN41" i="35" s="1"/>
  <c r="BC41" i="35"/>
  <c r="BM41" i="35" s="1"/>
  <c r="BB41" i="35"/>
  <c r="BL41" i="35" s="1"/>
  <c r="BA41" i="35"/>
  <c r="BK41" i="35" s="1"/>
  <c r="AZ41" i="35"/>
  <c r="AY41" i="35"/>
  <c r="BI41" i="35" s="1"/>
  <c r="BQ41" i="35" s="1"/>
  <c r="AX41" i="35"/>
  <c r="BH41" i="35" s="1"/>
  <c r="BP41" i="35" s="1"/>
  <c r="AW41" i="35"/>
  <c r="BG41" i="35" s="1"/>
  <c r="BO41" i="35" s="1"/>
  <c r="AV41" i="35"/>
  <c r="AU41" i="35"/>
  <c r="AT41" i="35"/>
  <c r="AS41" i="35"/>
  <c r="BI40" i="35"/>
  <c r="BD40" i="35"/>
  <c r="BN40" i="35" s="1"/>
  <c r="BC40" i="35"/>
  <c r="BM40" i="35" s="1"/>
  <c r="BB40" i="35"/>
  <c r="BL40" i="35" s="1"/>
  <c r="BA40" i="35"/>
  <c r="BK40" i="35" s="1"/>
  <c r="AZ40" i="35"/>
  <c r="BJ40" i="35" s="1"/>
  <c r="AY40" i="35"/>
  <c r="AX40" i="35"/>
  <c r="BH40" i="35" s="1"/>
  <c r="AW40" i="35"/>
  <c r="BG40" i="35" s="1"/>
  <c r="AV40" i="35"/>
  <c r="AU40" i="35"/>
  <c r="AT40" i="35"/>
  <c r="AS40" i="35"/>
  <c r="BD39" i="35"/>
  <c r="BN39" i="35" s="1"/>
  <c r="BC39" i="35"/>
  <c r="BM39" i="35" s="1"/>
  <c r="BB39" i="35"/>
  <c r="BL39" i="35" s="1"/>
  <c r="BA39" i="35"/>
  <c r="BK39" i="35" s="1"/>
  <c r="AZ39" i="35"/>
  <c r="BJ39" i="35" s="1"/>
  <c r="BR39" i="35" s="1"/>
  <c r="AY39" i="35"/>
  <c r="BI39" i="35" s="1"/>
  <c r="BQ39" i="35" s="1"/>
  <c r="AX39" i="35"/>
  <c r="BH39" i="35" s="1"/>
  <c r="BP39" i="35" s="1"/>
  <c r="AW39" i="35"/>
  <c r="BG39" i="35" s="1"/>
  <c r="AV39" i="35"/>
  <c r="AU39" i="35"/>
  <c r="AT39" i="35"/>
  <c r="AS39" i="35"/>
  <c r="BI38" i="35"/>
  <c r="BD38" i="35"/>
  <c r="BN38" i="35" s="1"/>
  <c r="BC38" i="35"/>
  <c r="BM38" i="35" s="1"/>
  <c r="BB38" i="35"/>
  <c r="BL38" i="35" s="1"/>
  <c r="BA38" i="35"/>
  <c r="BK38" i="35" s="1"/>
  <c r="AZ38" i="35"/>
  <c r="BJ38" i="35" s="1"/>
  <c r="AY38" i="35"/>
  <c r="AX38" i="35"/>
  <c r="BH38" i="35" s="1"/>
  <c r="BP38" i="35" s="1"/>
  <c r="AW38" i="35"/>
  <c r="BG38" i="35" s="1"/>
  <c r="BO38" i="35" s="1"/>
  <c r="AV38" i="35"/>
  <c r="AU38" i="35"/>
  <c r="AT38" i="35"/>
  <c r="AS38" i="35"/>
  <c r="N38" i="35"/>
  <c r="BD37" i="35"/>
  <c r="BN37" i="35" s="1"/>
  <c r="BC37" i="35"/>
  <c r="BM37" i="35" s="1"/>
  <c r="BB37" i="35"/>
  <c r="BL37" i="35" s="1"/>
  <c r="BA37" i="35"/>
  <c r="BK37" i="35" s="1"/>
  <c r="AZ37" i="35"/>
  <c r="BJ37" i="35" s="1"/>
  <c r="AY37" i="35"/>
  <c r="BI37" i="35" s="1"/>
  <c r="AX37" i="35"/>
  <c r="BH37" i="35" s="1"/>
  <c r="AW37" i="35"/>
  <c r="BG37" i="35" s="1"/>
  <c r="AV37" i="35"/>
  <c r="AU37" i="35"/>
  <c r="AT37" i="35"/>
  <c r="AS37" i="35"/>
  <c r="BD36" i="35"/>
  <c r="BN36" i="35" s="1"/>
  <c r="BC36" i="35"/>
  <c r="BM36" i="35" s="1"/>
  <c r="BB36" i="35"/>
  <c r="BL36" i="35" s="1"/>
  <c r="BA36" i="35"/>
  <c r="BK36" i="35" s="1"/>
  <c r="AZ36" i="35"/>
  <c r="BJ36" i="35" s="1"/>
  <c r="AY36" i="35"/>
  <c r="BI36" i="35" s="1"/>
  <c r="BQ36" i="35" s="1"/>
  <c r="AX36" i="35"/>
  <c r="BH36" i="35" s="1"/>
  <c r="BP36" i="35" s="1"/>
  <c r="AW36" i="35"/>
  <c r="BG36" i="35" s="1"/>
  <c r="AV36" i="35"/>
  <c r="AU36" i="35"/>
  <c r="AT36" i="35"/>
  <c r="AS36" i="35"/>
  <c r="BD35" i="35"/>
  <c r="BN35" i="35" s="1"/>
  <c r="BC35" i="35"/>
  <c r="BM35" i="35" s="1"/>
  <c r="BB35" i="35"/>
  <c r="BL35" i="35" s="1"/>
  <c r="BA35" i="35"/>
  <c r="BK35" i="35" s="1"/>
  <c r="AZ35" i="35"/>
  <c r="BJ35" i="35" s="1"/>
  <c r="AY35" i="35"/>
  <c r="BI35" i="35" s="1"/>
  <c r="AX35" i="35"/>
  <c r="BH35" i="35" s="1"/>
  <c r="BP35" i="35" s="1"/>
  <c r="AW35" i="35"/>
  <c r="BG35" i="35" s="1"/>
  <c r="BO35" i="35" s="1"/>
  <c r="AV35" i="35"/>
  <c r="AU35" i="35"/>
  <c r="AT35" i="35"/>
  <c r="AS35" i="35"/>
  <c r="BD34" i="35"/>
  <c r="BN34" i="35" s="1"/>
  <c r="BC34" i="35"/>
  <c r="BM34" i="35" s="1"/>
  <c r="BB34" i="35"/>
  <c r="BL34" i="35" s="1"/>
  <c r="BA34" i="35"/>
  <c r="BK34" i="35" s="1"/>
  <c r="AZ34" i="35"/>
  <c r="BJ34" i="35" s="1"/>
  <c r="BR34" i="35" s="1"/>
  <c r="AY34" i="35"/>
  <c r="BI34" i="35" s="1"/>
  <c r="BQ34" i="35" s="1"/>
  <c r="AX34" i="35"/>
  <c r="BH34" i="35" s="1"/>
  <c r="AW34" i="35"/>
  <c r="BG34" i="35" s="1"/>
  <c r="AV34" i="35"/>
  <c r="AU34" i="35"/>
  <c r="AT34" i="35"/>
  <c r="AS34" i="35"/>
  <c r="CF33" i="35"/>
  <c r="CE33" i="35"/>
  <c r="CD33" i="35"/>
  <c r="CC33" i="35"/>
  <c r="BD33" i="35"/>
  <c r="BN33" i="35" s="1"/>
  <c r="BC33" i="35"/>
  <c r="BM33" i="35" s="1"/>
  <c r="BB33" i="35"/>
  <c r="BL33" i="35" s="1"/>
  <c r="BA33" i="35"/>
  <c r="BK33" i="35" s="1"/>
  <c r="AZ33" i="35"/>
  <c r="BJ33" i="35" s="1"/>
  <c r="BR33" i="35" s="1"/>
  <c r="AY33" i="35"/>
  <c r="BI33" i="35" s="1"/>
  <c r="BQ33" i="35" s="1"/>
  <c r="AX33" i="35"/>
  <c r="BH33" i="35" s="1"/>
  <c r="AW33" i="35"/>
  <c r="BG33" i="35" s="1"/>
  <c r="AV33" i="35"/>
  <c r="AU33" i="35"/>
  <c r="AT33" i="35"/>
  <c r="AS33" i="35"/>
  <c r="BD32" i="35"/>
  <c r="BN32" i="35" s="1"/>
  <c r="BC32" i="35"/>
  <c r="BM32" i="35" s="1"/>
  <c r="BB32" i="35"/>
  <c r="BL32" i="35" s="1"/>
  <c r="BA32" i="35"/>
  <c r="BK32" i="35" s="1"/>
  <c r="AZ32" i="35"/>
  <c r="BJ32" i="35" s="1"/>
  <c r="AY32" i="35"/>
  <c r="BI32" i="35" s="1"/>
  <c r="AX32" i="35"/>
  <c r="BH32" i="35" s="1"/>
  <c r="BP32" i="35" s="1"/>
  <c r="AW32" i="35"/>
  <c r="BG32" i="35" s="1"/>
  <c r="BO32" i="35" s="1"/>
  <c r="AV32" i="35"/>
  <c r="AU32" i="35"/>
  <c r="AT32" i="35"/>
  <c r="AS32" i="35"/>
  <c r="BI31" i="35"/>
  <c r="BD31" i="35"/>
  <c r="BN31" i="35" s="1"/>
  <c r="BC31" i="35"/>
  <c r="BM31" i="35" s="1"/>
  <c r="BB31" i="35"/>
  <c r="BL31" i="35" s="1"/>
  <c r="BA31" i="35"/>
  <c r="BK31" i="35" s="1"/>
  <c r="AZ31" i="35"/>
  <c r="BJ31" i="35" s="1"/>
  <c r="AY31" i="35"/>
  <c r="AX31" i="35"/>
  <c r="BH31" i="35" s="1"/>
  <c r="AW31" i="35"/>
  <c r="BG31" i="35" s="1"/>
  <c r="BO31" i="35" s="1"/>
  <c r="AV31" i="35"/>
  <c r="AU31" i="35"/>
  <c r="AT31" i="35"/>
  <c r="AS31" i="35"/>
  <c r="BD30" i="35"/>
  <c r="BN30" i="35" s="1"/>
  <c r="BC30" i="35"/>
  <c r="BM30" i="35" s="1"/>
  <c r="BB30" i="35"/>
  <c r="BL30" i="35" s="1"/>
  <c r="BA30" i="35"/>
  <c r="BK30" i="35" s="1"/>
  <c r="AZ30" i="35"/>
  <c r="BJ30" i="35" s="1"/>
  <c r="BR30" i="35" s="1"/>
  <c r="AY30" i="35"/>
  <c r="BI30" i="35" s="1"/>
  <c r="BQ30" i="35" s="1"/>
  <c r="AX30" i="35"/>
  <c r="BH30" i="35" s="1"/>
  <c r="AW30" i="35"/>
  <c r="BG30" i="35" s="1"/>
  <c r="AV30" i="35"/>
  <c r="AU30" i="35"/>
  <c r="AT30" i="35"/>
  <c r="AS30" i="35"/>
  <c r="BD29" i="35"/>
  <c r="BN29" i="35" s="1"/>
  <c r="BC29" i="35"/>
  <c r="BM29" i="35" s="1"/>
  <c r="BB29" i="35"/>
  <c r="BL29" i="35" s="1"/>
  <c r="BA29" i="35"/>
  <c r="BK29" i="35" s="1"/>
  <c r="AZ29" i="35"/>
  <c r="BJ29" i="35" s="1"/>
  <c r="AY29" i="35"/>
  <c r="BI29" i="35" s="1"/>
  <c r="BQ29" i="35" s="1"/>
  <c r="AX29" i="35"/>
  <c r="BH29" i="35" s="1"/>
  <c r="BP29" i="35" s="1"/>
  <c r="AW29" i="35"/>
  <c r="BG29" i="35" s="1"/>
  <c r="BO29" i="35" s="1"/>
  <c r="AU29" i="35"/>
  <c r="AS29" i="35"/>
  <c r="G29" i="35"/>
  <c r="AT29" i="35" s="1"/>
  <c r="BD28" i="35"/>
  <c r="BN28" i="35" s="1"/>
  <c r="BC28" i="35"/>
  <c r="BM28" i="35" s="1"/>
  <c r="BB28" i="35"/>
  <c r="BL28" i="35" s="1"/>
  <c r="BA28" i="35"/>
  <c r="BK28" i="35" s="1"/>
  <c r="AZ28" i="35"/>
  <c r="BJ28" i="35" s="1"/>
  <c r="BR28" i="35" s="1"/>
  <c r="AY28" i="35"/>
  <c r="BI28" i="35" s="1"/>
  <c r="AX28" i="35"/>
  <c r="BH28" i="35" s="1"/>
  <c r="AW28" i="35"/>
  <c r="BG28" i="35" s="1"/>
  <c r="AV28" i="35"/>
  <c r="AU28" i="35"/>
  <c r="AT28" i="35"/>
  <c r="AS28" i="35"/>
  <c r="N28" i="35"/>
  <c r="CF28" i="35" s="1"/>
  <c r="BM27" i="35"/>
  <c r="BD27" i="35"/>
  <c r="BN27" i="35" s="1"/>
  <c r="BC27" i="35"/>
  <c r="BB27" i="35"/>
  <c r="BL27" i="35" s="1"/>
  <c r="BA27" i="35"/>
  <c r="BK27" i="35" s="1"/>
  <c r="AZ27" i="35"/>
  <c r="BJ27" i="35" s="1"/>
  <c r="BR27" i="35" s="1"/>
  <c r="AY27" i="35"/>
  <c r="BI27" i="35" s="1"/>
  <c r="BQ27" i="35" s="1"/>
  <c r="AX27" i="35"/>
  <c r="BH27" i="35" s="1"/>
  <c r="BP27" i="35" s="1"/>
  <c r="AW27" i="35"/>
  <c r="BG27" i="35" s="1"/>
  <c r="AV27" i="35"/>
  <c r="AU27" i="35"/>
  <c r="AT27" i="35"/>
  <c r="AS27" i="35"/>
  <c r="BM26" i="35"/>
  <c r="BD26" i="35"/>
  <c r="BN26" i="35" s="1"/>
  <c r="BC26" i="35"/>
  <c r="BB26" i="35"/>
  <c r="BL26" i="35" s="1"/>
  <c r="BA26" i="35"/>
  <c r="BK26" i="35" s="1"/>
  <c r="AZ26" i="35"/>
  <c r="BJ26" i="35" s="1"/>
  <c r="BR26" i="35" s="1"/>
  <c r="AY26" i="35"/>
  <c r="BI26" i="35" s="1"/>
  <c r="BQ26" i="35" s="1"/>
  <c r="AX26" i="35"/>
  <c r="BH26" i="35" s="1"/>
  <c r="BP26" i="35" s="1"/>
  <c r="AW26" i="35"/>
  <c r="BG26" i="35" s="1"/>
  <c r="BO26" i="35" s="1"/>
  <c r="AV26" i="35"/>
  <c r="AU26" i="35"/>
  <c r="AT26" i="35"/>
  <c r="AS26" i="35"/>
  <c r="BK25" i="35"/>
  <c r="BD25" i="35"/>
  <c r="BN25" i="35" s="1"/>
  <c r="BC25" i="35"/>
  <c r="BM25" i="35" s="1"/>
  <c r="BB25" i="35"/>
  <c r="BL25" i="35" s="1"/>
  <c r="BA25" i="35"/>
  <c r="AZ25" i="35"/>
  <c r="BJ25" i="35" s="1"/>
  <c r="AY25" i="35"/>
  <c r="BI25" i="35" s="1"/>
  <c r="AX25" i="35"/>
  <c r="BH25" i="35" s="1"/>
  <c r="AW25" i="35"/>
  <c r="BG25" i="35" s="1"/>
  <c r="BO25" i="35" s="1"/>
  <c r="AV25" i="35"/>
  <c r="AU25" i="35"/>
  <c r="AT25" i="35"/>
  <c r="AS25" i="35"/>
  <c r="BD24" i="35"/>
  <c r="BN24" i="35" s="1"/>
  <c r="BC24" i="35"/>
  <c r="BM24" i="35" s="1"/>
  <c r="BB24" i="35"/>
  <c r="BL24" i="35" s="1"/>
  <c r="BA24" i="35"/>
  <c r="BK24" i="35" s="1"/>
  <c r="AZ24" i="35"/>
  <c r="BJ24" i="35" s="1"/>
  <c r="BR24" i="35" s="1"/>
  <c r="AY24" i="35"/>
  <c r="BI24" i="35" s="1"/>
  <c r="AX24" i="35"/>
  <c r="BH24" i="35" s="1"/>
  <c r="AW24" i="35"/>
  <c r="BG24" i="35" s="1"/>
  <c r="AV24" i="35"/>
  <c r="AU24" i="35"/>
  <c r="AT24" i="35"/>
  <c r="AS24" i="35"/>
  <c r="BD23" i="35"/>
  <c r="BN23" i="35" s="1"/>
  <c r="BC23" i="35"/>
  <c r="BM23" i="35" s="1"/>
  <c r="BB23" i="35"/>
  <c r="BL23" i="35" s="1"/>
  <c r="BA23" i="35"/>
  <c r="BK23" i="35" s="1"/>
  <c r="AZ23" i="35"/>
  <c r="BJ23" i="35" s="1"/>
  <c r="AY23" i="35"/>
  <c r="BI23" i="35" s="1"/>
  <c r="AX23" i="35"/>
  <c r="BH23" i="35" s="1"/>
  <c r="AW23" i="35"/>
  <c r="BG23" i="35" s="1"/>
  <c r="AV23" i="35"/>
  <c r="AU23" i="35"/>
  <c r="AT23" i="35"/>
  <c r="AS23" i="35"/>
  <c r="N23" i="35"/>
  <c r="CE23" i="35" s="1"/>
  <c r="BD22" i="35"/>
  <c r="BN22" i="35" s="1"/>
  <c r="BC22" i="35"/>
  <c r="BM22" i="35" s="1"/>
  <c r="BB22" i="35"/>
  <c r="BL22" i="35" s="1"/>
  <c r="BA22" i="35"/>
  <c r="BK22" i="35" s="1"/>
  <c r="AZ22" i="35"/>
  <c r="BJ22" i="35" s="1"/>
  <c r="AY22" i="35"/>
  <c r="BI22" i="35" s="1"/>
  <c r="AX22" i="35"/>
  <c r="BH22" i="35" s="1"/>
  <c r="AW22" i="35"/>
  <c r="BG22" i="35" s="1"/>
  <c r="AV22" i="35"/>
  <c r="AU22" i="35"/>
  <c r="AT22" i="35"/>
  <c r="AS22" i="35"/>
  <c r="BD21" i="35"/>
  <c r="BN21" i="35" s="1"/>
  <c r="BC21" i="35"/>
  <c r="BM21" i="35" s="1"/>
  <c r="BB21" i="35"/>
  <c r="BL21" i="35" s="1"/>
  <c r="BA21" i="35"/>
  <c r="BK21" i="35" s="1"/>
  <c r="AZ21" i="35"/>
  <c r="BJ21" i="35" s="1"/>
  <c r="BR21" i="35" s="1"/>
  <c r="AY21" i="35"/>
  <c r="BI21" i="35" s="1"/>
  <c r="BQ21" i="35" s="1"/>
  <c r="AX21" i="35"/>
  <c r="BH21" i="35" s="1"/>
  <c r="BP21" i="35" s="1"/>
  <c r="AW21" i="35"/>
  <c r="BG21" i="35" s="1"/>
  <c r="BO21" i="35" s="1"/>
  <c r="AV21" i="35"/>
  <c r="AU21" i="35"/>
  <c r="AT21" i="35"/>
  <c r="AS21" i="35"/>
  <c r="BD20" i="35"/>
  <c r="BN20" i="35" s="1"/>
  <c r="BC20" i="35"/>
  <c r="BM20" i="35" s="1"/>
  <c r="BB20" i="35"/>
  <c r="BL20" i="35" s="1"/>
  <c r="BA20" i="35"/>
  <c r="BK20" i="35" s="1"/>
  <c r="AZ20" i="35"/>
  <c r="BJ20" i="35" s="1"/>
  <c r="BR20" i="35" s="1"/>
  <c r="AY20" i="35"/>
  <c r="BI20" i="35" s="1"/>
  <c r="AX20" i="35"/>
  <c r="BH20" i="35" s="1"/>
  <c r="AW20" i="35"/>
  <c r="BG20" i="35" s="1"/>
  <c r="AV20" i="35"/>
  <c r="AU20" i="35"/>
  <c r="AT20" i="35"/>
  <c r="AS20" i="35"/>
  <c r="BD19" i="35"/>
  <c r="BN19" i="35" s="1"/>
  <c r="BC19" i="35"/>
  <c r="BM19" i="35" s="1"/>
  <c r="BB19" i="35"/>
  <c r="BL19" i="35" s="1"/>
  <c r="BA19" i="35"/>
  <c r="BK19" i="35" s="1"/>
  <c r="AZ19" i="35"/>
  <c r="BJ19" i="35" s="1"/>
  <c r="BR19" i="35" s="1"/>
  <c r="AY19" i="35"/>
  <c r="BI19" i="35" s="1"/>
  <c r="BQ19" i="35" s="1"/>
  <c r="AX19" i="35"/>
  <c r="BH19" i="35" s="1"/>
  <c r="BP19" i="35" s="1"/>
  <c r="AW19" i="35"/>
  <c r="BG19" i="35" s="1"/>
  <c r="BO19" i="35" s="1"/>
  <c r="AV19" i="35"/>
  <c r="AU19" i="35"/>
  <c r="AT19" i="35"/>
  <c r="AS19" i="35"/>
  <c r="CF18" i="35"/>
  <c r="CE18" i="35"/>
  <c r="CD18" i="35"/>
  <c r="CC18" i="35"/>
  <c r="CG18" i="35" s="1"/>
  <c r="BD18" i="35"/>
  <c r="BN18" i="35" s="1"/>
  <c r="BC18" i="35"/>
  <c r="BM18" i="35" s="1"/>
  <c r="BB18" i="35"/>
  <c r="BL18" i="35" s="1"/>
  <c r="BA18" i="35"/>
  <c r="BK18" i="35" s="1"/>
  <c r="AZ18" i="35"/>
  <c r="BJ18" i="35" s="1"/>
  <c r="BR18" i="35" s="1"/>
  <c r="AY18" i="35"/>
  <c r="BI18" i="35" s="1"/>
  <c r="BQ18" i="35" s="1"/>
  <c r="AX18" i="35"/>
  <c r="BH18" i="35" s="1"/>
  <c r="BP18" i="35" s="1"/>
  <c r="AW18" i="35"/>
  <c r="BG18" i="35" s="1"/>
  <c r="BO18" i="35" s="1"/>
  <c r="AV18" i="35"/>
  <c r="AU18" i="35"/>
  <c r="AT18" i="35"/>
  <c r="AS18" i="35"/>
  <c r="BD17" i="35"/>
  <c r="BN17" i="35" s="1"/>
  <c r="BC17" i="35"/>
  <c r="BM17" i="35" s="1"/>
  <c r="BB17" i="35"/>
  <c r="BL17" i="35" s="1"/>
  <c r="BA17" i="35"/>
  <c r="BK17" i="35" s="1"/>
  <c r="AZ17" i="35"/>
  <c r="BJ17" i="35" s="1"/>
  <c r="AY17" i="35"/>
  <c r="BI17" i="35" s="1"/>
  <c r="AX17" i="35"/>
  <c r="BH17" i="35" s="1"/>
  <c r="AW17" i="35"/>
  <c r="BG17" i="35" s="1"/>
  <c r="AV17" i="35"/>
  <c r="AU17" i="35"/>
  <c r="AT17" i="35"/>
  <c r="AS17" i="35"/>
  <c r="BD16" i="35"/>
  <c r="BN16" i="35" s="1"/>
  <c r="BC16" i="35"/>
  <c r="BM16" i="35" s="1"/>
  <c r="BB16" i="35"/>
  <c r="BL16" i="35" s="1"/>
  <c r="BA16" i="35"/>
  <c r="BK16" i="35" s="1"/>
  <c r="AZ16" i="35"/>
  <c r="BJ16" i="35" s="1"/>
  <c r="BR16" i="35" s="1"/>
  <c r="AY16" i="35"/>
  <c r="BI16" i="35" s="1"/>
  <c r="BQ16" i="35" s="1"/>
  <c r="AX16" i="35"/>
  <c r="BH16" i="35" s="1"/>
  <c r="BP16" i="35" s="1"/>
  <c r="AW16" i="35"/>
  <c r="BG16" i="35" s="1"/>
  <c r="BO16" i="35" s="1"/>
  <c r="AV16" i="35"/>
  <c r="AU16" i="35"/>
  <c r="AT16" i="35"/>
  <c r="AS16" i="35"/>
  <c r="BD15" i="35"/>
  <c r="BN15" i="35" s="1"/>
  <c r="BC15" i="35"/>
  <c r="BM15" i="35" s="1"/>
  <c r="BB15" i="35"/>
  <c r="BL15" i="35" s="1"/>
  <c r="BA15" i="35"/>
  <c r="BK15" i="35" s="1"/>
  <c r="AZ15" i="35"/>
  <c r="BJ15" i="35" s="1"/>
  <c r="AY15" i="35"/>
  <c r="BI15" i="35" s="1"/>
  <c r="BQ15" i="35" s="1"/>
  <c r="AX15" i="35"/>
  <c r="BH15" i="35" s="1"/>
  <c r="AW15" i="35"/>
  <c r="BG15" i="35" s="1"/>
  <c r="AV15" i="35"/>
  <c r="AU15" i="35"/>
  <c r="AT15" i="35"/>
  <c r="AS15" i="35"/>
  <c r="BD14" i="35"/>
  <c r="BN14" i="35" s="1"/>
  <c r="BC14" i="35"/>
  <c r="BM14" i="35" s="1"/>
  <c r="BB14" i="35"/>
  <c r="BL14" i="35" s="1"/>
  <c r="BA14" i="35"/>
  <c r="BK14" i="35" s="1"/>
  <c r="AZ14" i="35"/>
  <c r="BJ14" i="35" s="1"/>
  <c r="BR14" i="35" s="1"/>
  <c r="AY14" i="35"/>
  <c r="BI14" i="35" s="1"/>
  <c r="BQ14" i="35" s="1"/>
  <c r="AX14" i="35"/>
  <c r="BH14" i="35" s="1"/>
  <c r="BP14" i="35" s="1"/>
  <c r="AW14" i="35"/>
  <c r="BG14" i="35" s="1"/>
  <c r="BO14" i="35" s="1"/>
  <c r="AU14" i="35"/>
  <c r="J14" i="35"/>
  <c r="J59" i="35" s="1"/>
  <c r="I14" i="35"/>
  <c r="I59" i="35" s="1"/>
  <c r="G14" i="35"/>
  <c r="G59" i="35" s="1"/>
  <c r="CF13" i="35"/>
  <c r="CE13" i="35"/>
  <c r="CD13" i="35"/>
  <c r="CC13" i="35"/>
  <c r="BD13" i="35"/>
  <c r="BN13" i="35" s="1"/>
  <c r="BC13" i="35"/>
  <c r="BM13" i="35" s="1"/>
  <c r="BB13" i="35"/>
  <c r="BL13" i="35" s="1"/>
  <c r="BA13" i="35"/>
  <c r="BK13" i="35" s="1"/>
  <c r="AZ13" i="35"/>
  <c r="BJ13" i="35" s="1"/>
  <c r="BR13" i="35" s="1"/>
  <c r="AY13" i="35"/>
  <c r="BI13" i="35" s="1"/>
  <c r="BQ13" i="35" s="1"/>
  <c r="AX13" i="35"/>
  <c r="BH13" i="35" s="1"/>
  <c r="BP13" i="35" s="1"/>
  <c r="AW13" i="35"/>
  <c r="BG13" i="35" s="1"/>
  <c r="BO13" i="35" s="1"/>
  <c r="AV13" i="35"/>
  <c r="AU13" i="35"/>
  <c r="AT13" i="35"/>
  <c r="AS13" i="35"/>
  <c r="BR22" i="35" l="1"/>
  <c r="BQ24" i="35"/>
  <c r="BQ31" i="35"/>
  <c r="BQ32" i="35"/>
  <c r="BO37" i="35"/>
  <c r="CD42" i="35"/>
  <c r="BP43" i="35"/>
  <c r="BR45" i="35"/>
  <c r="BR53" i="35"/>
  <c r="BV52" i="35" s="1"/>
  <c r="BZ52" i="35" s="1"/>
  <c r="BT13" i="35"/>
  <c r="BX13" i="35" s="1"/>
  <c r="BU13" i="35"/>
  <c r="BU42" i="35"/>
  <c r="BY42" i="35" s="1"/>
  <c r="BO23" i="35"/>
  <c r="BP25" i="35"/>
  <c r="BR29" i="35"/>
  <c r="BP31" i="35"/>
  <c r="BR32" i="35"/>
  <c r="BQ35" i="35"/>
  <c r="BP37" i="35"/>
  <c r="BT33" i="35" s="1"/>
  <c r="BX33" i="35" s="1"/>
  <c r="BO40" i="35"/>
  <c r="BQ43" i="35"/>
  <c r="BO45" i="35"/>
  <c r="BR47" i="35"/>
  <c r="BQ49" i="35"/>
  <c r="AS59" i="35"/>
  <c r="BO15" i="35"/>
  <c r="BS13" i="35" s="1"/>
  <c r="BO17" i="35"/>
  <c r="BO20" i="35"/>
  <c r="BO22" i="35"/>
  <c r="BP23" i="35"/>
  <c r="BO24" i="35"/>
  <c r="BQ25" i="35"/>
  <c r="BU23" i="35" s="1"/>
  <c r="BY23" i="35" s="1"/>
  <c r="BO28" i="35"/>
  <c r="CC28" i="35"/>
  <c r="BO30" i="35"/>
  <c r="BS28" i="35" s="1"/>
  <c r="BW28" i="35" s="1"/>
  <c r="CA28" i="35" s="1"/>
  <c r="BO33" i="35"/>
  <c r="BS33" i="35" s="1"/>
  <c r="BW33" i="35" s="1"/>
  <c r="BO34" i="35"/>
  <c r="BQ37" i="35"/>
  <c r="BP40" i="35"/>
  <c r="BR43" i="35"/>
  <c r="BP45" i="35"/>
  <c r="BO46" i="35"/>
  <c r="BS45" i="35" s="1"/>
  <c r="BW45" i="35" s="1"/>
  <c r="BR49" i="35"/>
  <c r="BQ51" i="35"/>
  <c r="BO54" i="35"/>
  <c r="BO58" i="35"/>
  <c r="AT59" i="35"/>
  <c r="BP15" i="35"/>
  <c r="BP17" i="35"/>
  <c r="BP20" i="35"/>
  <c r="BT18" i="35" s="1"/>
  <c r="BX18" i="35" s="1"/>
  <c r="BP22" i="35"/>
  <c r="BQ23" i="35"/>
  <c r="CC23" i="35"/>
  <c r="BP24" i="35"/>
  <c r="BR25" i="35"/>
  <c r="BO27" i="35"/>
  <c r="BP28" i="35"/>
  <c r="BP30" i="35"/>
  <c r="BR31" i="35"/>
  <c r="BV28" i="35" s="1"/>
  <c r="BZ28" i="35" s="1"/>
  <c r="BP33" i="35"/>
  <c r="BP34" i="35"/>
  <c r="BO36" i="35"/>
  <c r="BR37" i="35"/>
  <c r="BO39" i="35"/>
  <c r="BQ45" i="35"/>
  <c r="BP47" i="35"/>
  <c r="BO48" i="35"/>
  <c r="BR51" i="35"/>
  <c r="BP54" i="35"/>
  <c r="BQ17" i="35"/>
  <c r="BQ20" i="35"/>
  <c r="BU18" i="35" s="1"/>
  <c r="BY18" i="35" s="1"/>
  <c r="BQ22" i="35"/>
  <c r="BR23" i="35"/>
  <c r="BV23" i="35" s="1"/>
  <c r="BZ23" i="35" s="1"/>
  <c r="CD23" i="35"/>
  <c r="CD59" i="35" s="1"/>
  <c r="BQ28" i="35"/>
  <c r="BU28" i="35" s="1"/>
  <c r="BY28" i="35" s="1"/>
  <c r="BQ46" i="35"/>
  <c r="BP48" i="35"/>
  <c r="BO50" i="35"/>
  <c r="BQ54" i="35"/>
  <c r="BO55" i="35"/>
  <c r="BR56" i="35"/>
  <c r="BV54" i="35" s="1"/>
  <c r="BZ54" i="35" s="1"/>
  <c r="BQ58" i="35"/>
  <c r="BS18" i="35"/>
  <c r="BW18" i="35" s="1"/>
  <c r="CA18" i="35" s="1"/>
  <c r="AV14" i="35"/>
  <c r="BR15" i="35"/>
  <c r="BR17" i="35"/>
  <c r="CF23" i="35"/>
  <c r="CF59" i="35" s="1"/>
  <c r="BP51" i="35"/>
  <c r="CG52" i="35"/>
  <c r="BP55" i="35"/>
  <c r="BY13" i="35"/>
  <c r="BV13" i="35"/>
  <c r="BV18" i="35"/>
  <c r="BZ18" i="35" s="1"/>
  <c r="BS23" i="35"/>
  <c r="BW23" i="35" s="1"/>
  <c r="CA23" i="35" s="1"/>
  <c r="BR35" i="35"/>
  <c r="CC59" i="35"/>
  <c r="CG13" i="35"/>
  <c r="AS14" i="35"/>
  <c r="BR36" i="35"/>
  <c r="BQ38" i="35"/>
  <c r="BQ40" i="35"/>
  <c r="AU59" i="35"/>
  <c r="AT14" i="35"/>
  <c r="CG33" i="35"/>
  <c r="BP42" i="35"/>
  <c r="BT42" i="35" s="1"/>
  <c r="BX42" i="35" s="1"/>
  <c r="BR44" i="35"/>
  <c r="BR38" i="35"/>
  <c r="BR40" i="35"/>
  <c r="BQ56" i="35"/>
  <c r="BP46" i="35"/>
  <c r="BP50" i="35"/>
  <c r="CD28" i="35"/>
  <c r="CG28" i="35" s="1"/>
  <c r="AV29" i="35"/>
  <c r="BV42" i="35"/>
  <c r="BZ42" i="35" s="1"/>
  <c r="AV59" i="35"/>
  <c r="CE28" i="35"/>
  <c r="CE59" i="35" s="1"/>
  <c r="BS42" i="35"/>
  <c r="BW42" i="35" s="1"/>
  <c r="BS54" i="35"/>
  <c r="BW54" i="35" s="1"/>
  <c r="N59" i="35"/>
  <c r="CG45" i="35"/>
  <c r="BT54" i="35"/>
  <c r="BX54" i="35" s="1"/>
  <c r="CG54" i="35"/>
  <c r="BX59" i="35" l="1"/>
  <c r="BY59" i="35"/>
  <c r="BT28" i="35"/>
  <c r="BX28" i="35" s="1"/>
  <c r="BT45" i="35"/>
  <c r="BX45" i="35" s="1"/>
  <c r="BV45" i="35"/>
  <c r="BZ45" i="35" s="1"/>
  <c r="CA45" i="35" s="1"/>
  <c r="BU33" i="35"/>
  <c r="BY33" i="35" s="1"/>
  <c r="CA33" i="35" s="1"/>
  <c r="BU54" i="35"/>
  <c r="BY54" i="35" s="1"/>
  <c r="CA54" i="35" s="1"/>
  <c r="CG23" i="35"/>
  <c r="CG59" i="35" s="1"/>
  <c r="BT23" i="35"/>
  <c r="BX23" i="35" s="1"/>
  <c r="BU45" i="35"/>
  <c r="BY45" i="35" s="1"/>
  <c r="BV33" i="35"/>
  <c r="BZ33" i="35" s="1"/>
  <c r="CA42" i="35"/>
  <c r="BZ13" i="35"/>
  <c r="BZ59" i="35" s="1"/>
  <c r="BS59" i="35"/>
  <c r="BW13" i="35"/>
  <c r="BU59" i="35"/>
  <c r="BV59" i="35" l="1"/>
  <c r="BT59" i="35"/>
  <c r="BW59" i="35"/>
  <c r="CA13" i="35"/>
  <c r="CA59" i="35" s="1"/>
  <c r="AH288" i="34" l="1"/>
  <c r="AD288" i="34"/>
  <c r="AC288" i="34"/>
  <c r="AB288" i="34"/>
  <c r="AA288" i="34"/>
  <c r="W288" i="34"/>
  <c r="T288" i="34"/>
  <c r="S288" i="34"/>
  <c r="R288" i="34"/>
  <c r="Q288" i="34"/>
  <c r="L288" i="34"/>
  <c r="AV288" i="34" s="1"/>
  <c r="K288" i="34"/>
  <c r="AU288" i="34" s="1"/>
  <c r="J288" i="34"/>
  <c r="AT288" i="34" s="1"/>
  <c r="I288" i="34"/>
  <c r="AS288" i="34" s="1"/>
  <c r="G288" i="34"/>
  <c r="BM287" i="34"/>
  <c r="BD287" i="34"/>
  <c r="BN287" i="34" s="1"/>
  <c r="BC287" i="34"/>
  <c r="BB287" i="34"/>
  <c r="BL287" i="34" s="1"/>
  <c r="BA287" i="34"/>
  <c r="BK287" i="34" s="1"/>
  <c r="AZ287" i="34"/>
  <c r="BJ287" i="34" s="1"/>
  <c r="AY287" i="34"/>
  <c r="BI287" i="34" s="1"/>
  <c r="AX287" i="34"/>
  <c r="BH287" i="34" s="1"/>
  <c r="AW287" i="34"/>
  <c r="BG287" i="34" s="1"/>
  <c r="AV287" i="34"/>
  <c r="AU287" i="34"/>
  <c r="AT287" i="34"/>
  <c r="AS287" i="34"/>
  <c r="BN286" i="34"/>
  <c r="BD286" i="34"/>
  <c r="BC286" i="34"/>
  <c r="BM286" i="34" s="1"/>
  <c r="BB286" i="34"/>
  <c r="BL286" i="34" s="1"/>
  <c r="BA286" i="34"/>
  <c r="BK286" i="34" s="1"/>
  <c r="AZ286" i="34"/>
  <c r="BJ286" i="34" s="1"/>
  <c r="AY286" i="34"/>
  <c r="BI286" i="34" s="1"/>
  <c r="AX286" i="34"/>
  <c r="BH286" i="34" s="1"/>
  <c r="BP286" i="34" s="1"/>
  <c r="AW286" i="34"/>
  <c r="BG286" i="34" s="1"/>
  <c r="AV286" i="34"/>
  <c r="AU286" i="34"/>
  <c r="AT286" i="34"/>
  <c r="AS286" i="34"/>
  <c r="BN285" i="34"/>
  <c r="BM285" i="34"/>
  <c r="BD285" i="34"/>
  <c r="BC285" i="34"/>
  <c r="BB285" i="34"/>
  <c r="BL285" i="34" s="1"/>
  <c r="BA285" i="34"/>
  <c r="BK285" i="34" s="1"/>
  <c r="AZ285" i="34"/>
  <c r="BJ285" i="34" s="1"/>
  <c r="AY285" i="34"/>
  <c r="BI285" i="34" s="1"/>
  <c r="AX285" i="34"/>
  <c r="BH285" i="34" s="1"/>
  <c r="BP285" i="34" s="1"/>
  <c r="AW285" i="34"/>
  <c r="BG285" i="34" s="1"/>
  <c r="BO285" i="34" s="1"/>
  <c r="AV285" i="34"/>
  <c r="AU285" i="34"/>
  <c r="AT285" i="34"/>
  <c r="AS285" i="34"/>
  <c r="BM284" i="34"/>
  <c r="BD284" i="34"/>
  <c r="BN284" i="34" s="1"/>
  <c r="BC284" i="34"/>
  <c r="BB284" i="34"/>
  <c r="BL284" i="34" s="1"/>
  <c r="BA284" i="34"/>
  <c r="BK284" i="34" s="1"/>
  <c r="AZ284" i="34"/>
  <c r="BJ284" i="34" s="1"/>
  <c r="AY284" i="34"/>
  <c r="BI284" i="34" s="1"/>
  <c r="AX284" i="34"/>
  <c r="BH284" i="34" s="1"/>
  <c r="BP284" i="34" s="1"/>
  <c r="AW284" i="34"/>
  <c r="BG284" i="34" s="1"/>
  <c r="BO284" i="34" s="1"/>
  <c r="AV284" i="34"/>
  <c r="AU284" i="34"/>
  <c r="AT284" i="34"/>
  <c r="AS284" i="34"/>
  <c r="BD283" i="34"/>
  <c r="BN283" i="34" s="1"/>
  <c r="BC283" i="34"/>
  <c r="BM283" i="34" s="1"/>
  <c r="BB283" i="34"/>
  <c r="BL283" i="34" s="1"/>
  <c r="BA283" i="34"/>
  <c r="BK283" i="34" s="1"/>
  <c r="AZ283" i="34"/>
  <c r="BJ283" i="34" s="1"/>
  <c r="AY283" i="34"/>
  <c r="BI283" i="34" s="1"/>
  <c r="AX283" i="34"/>
  <c r="BH283" i="34" s="1"/>
  <c r="AW283" i="34"/>
  <c r="BG283" i="34" s="1"/>
  <c r="BO283" i="34" s="1"/>
  <c r="AV283" i="34"/>
  <c r="AU283" i="34"/>
  <c r="AT283" i="34"/>
  <c r="AS283" i="34"/>
  <c r="BD282" i="34"/>
  <c r="BN282" i="34" s="1"/>
  <c r="BC282" i="34"/>
  <c r="BM282" i="34" s="1"/>
  <c r="BB282" i="34"/>
  <c r="BL282" i="34" s="1"/>
  <c r="BA282" i="34"/>
  <c r="BK282" i="34" s="1"/>
  <c r="AZ282" i="34"/>
  <c r="BJ282" i="34" s="1"/>
  <c r="AY282" i="34"/>
  <c r="BI282" i="34" s="1"/>
  <c r="AX282" i="34"/>
  <c r="BH282" i="34" s="1"/>
  <c r="AW282" i="34"/>
  <c r="BG282" i="34" s="1"/>
  <c r="AV282" i="34"/>
  <c r="AU282" i="34"/>
  <c r="AT282" i="34"/>
  <c r="AS282" i="34"/>
  <c r="BN281" i="34"/>
  <c r="BD281" i="34"/>
  <c r="BC281" i="34"/>
  <c r="BM281" i="34" s="1"/>
  <c r="BB281" i="34"/>
  <c r="BL281" i="34" s="1"/>
  <c r="BA281" i="34"/>
  <c r="BK281" i="34" s="1"/>
  <c r="AZ281" i="34"/>
  <c r="BJ281" i="34" s="1"/>
  <c r="AY281" i="34"/>
  <c r="BI281" i="34" s="1"/>
  <c r="AX281" i="34"/>
  <c r="BH281" i="34" s="1"/>
  <c r="BP281" i="34" s="1"/>
  <c r="AW281" i="34"/>
  <c r="BG281" i="34" s="1"/>
  <c r="AV281" i="34"/>
  <c r="AU281" i="34"/>
  <c r="AT281" i="34"/>
  <c r="AS281" i="34"/>
  <c r="BM280" i="34"/>
  <c r="BD280" i="34"/>
  <c r="BN280" i="34" s="1"/>
  <c r="BC280" i="34"/>
  <c r="BB280" i="34"/>
  <c r="BL280" i="34" s="1"/>
  <c r="BA280" i="34"/>
  <c r="BK280" i="34" s="1"/>
  <c r="AZ280" i="34"/>
  <c r="BJ280" i="34" s="1"/>
  <c r="AY280" i="34"/>
  <c r="BI280" i="34" s="1"/>
  <c r="AX280" i="34"/>
  <c r="BH280" i="34" s="1"/>
  <c r="BP280" i="34" s="1"/>
  <c r="AW280" i="34"/>
  <c r="BG280" i="34" s="1"/>
  <c r="BO280" i="34" s="1"/>
  <c r="AV280" i="34"/>
  <c r="AU280" i="34"/>
  <c r="AT280" i="34"/>
  <c r="AS280" i="34"/>
  <c r="BD279" i="34"/>
  <c r="BN279" i="34" s="1"/>
  <c r="BC279" i="34"/>
  <c r="BM279" i="34" s="1"/>
  <c r="BB279" i="34"/>
  <c r="BL279" i="34" s="1"/>
  <c r="BA279" i="34"/>
  <c r="BK279" i="34" s="1"/>
  <c r="AZ279" i="34"/>
  <c r="BJ279" i="34" s="1"/>
  <c r="AY279" i="34"/>
  <c r="BI279" i="34" s="1"/>
  <c r="AX279" i="34"/>
  <c r="BH279" i="34" s="1"/>
  <c r="AW279" i="34"/>
  <c r="BG279" i="34" s="1"/>
  <c r="BO279" i="34" s="1"/>
  <c r="AV279" i="34"/>
  <c r="AU279" i="34"/>
  <c r="AT279" i="34"/>
  <c r="AS279" i="34"/>
  <c r="CF278" i="34"/>
  <c r="CE278" i="34"/>
  <c r="CD278" i="34"/>
  <c r="CC278" i="34"/>
  <c r="CG278" i="34" s="1"/>
  <c r="BM278" i="34"/>
  <c r="BL278" i="34"/>
  <c r="BK278" i="34"/>
  <c r="BD278" i="34"/>
  <c r="BN278" i="34" s="1"/>
  <c r="BC278" i="34"/>
  <c r="BB278" i="34"/>
  <c r="BA278" i="34"/>
  <c r="AZ278" i="34"/>
  <c r="BJ278" i="34" s="1"/>
  <c r="BR278" i="34" s="1"/>
  <c r="AY278" i="34"/>
  <c r="BI278" i="34" s="1"/>
  <c r="BQ278" i="34" s="1"/>
  <c r="AX278" i="34"/>
  <c r="BH278" i="34" s="1"/>
  <c r="BP278" i="34" s="1"/>
  <c r="AW278" i="34"/>
  <c r="BG278" i="34" s="1"/>
  <c r="BO278" i="34" s="1"/>
  <c r="AV278" i="34"/>
  <c r="AU278" i="34"/>
  <c r="AT278" i="34"/>
  <c r="AS278" i="34"/>
  <c r="BM277" i="34"/>
  <c r="BL277" i="34"/>
  <c r="BK277" i="34"/>
  <c r="BD277" i="34"/>
  <c r="BN277" i="34" s="1"/>
  <c r="BC277" i="34"/>
  <c r="BB277" i="34"/>
  <c r="BA277" i="34"/>
  <c r="AZ277" i="34"/>
  <c r="BJ277" i="34" s="1"/>
  <c r="AY277" i="34"/>
  <c r="BI277" i="34" s="1"/>
  <c r="BQ277" i="34" s="1"/>
  <c r="AX277" i="34"/>
  <c r="BH277" i="34" s="1"/>
  <c r="BP277" i="34" s="1"/>
  <c r="AW277" i="34"/>
  <c r="BG277" i="34" s="1"/>
  <c r="BO277" i="34" s="1"/>
  <c r="AV277" i="34"/>
  <c r="AU277" i="34"/>
  <c r="AT277" i="34"/>
  <c r="AS277" i="34"/>
  <c r="BK276" i="34"/>
  <c r="BD276" i="34"/>
  <c r="BN276" i="34" s="1"/>
  <c r="BC276" i="34"/>
  <c r="BM276" i="34" s="1"/>
  <c r="BB276" i="34"/>
  <c r="BL276" i="34" s="1"/>
  <c r="BA276" i="34"/>
  <c r="AZ276" i="34"/>
  <c r="BJ276" i="34" s="1"/>
  <c r="AY276" i="34"/>
  <c r="BI276" i="34" s="1"/>
  <c r="AX276" i="34"/>
  <c r="BH276" i="34" s="1"/>
  <c r="AW276" i="34"/>
  <c r="BG276" i="34" s="1"/>
  <c r="BO276" i="34" s="1"/>
  <c r="AV276" i="34"/>
  <c r="AU276" i="34"/>
  <c r="AT276" i="34"/>
  <c r="AS276" i="34"/>
  <c r="BD275" i="34"/>
  <c r="BN275" i="34" s="1"/>
  <c r="BC275" i="34"/>
  <c r="BM275" i="34" s="1"/>
  <c r="BB275" i="34"/>
  <c r="BL275" i="34" s="1"/>
  <c r="BA275" i="34"/>
  <c r="BK275" i="34" s="1"/>
  <c r="AZ275" i="34"/>
  <c r="BJ275" i="34" s="1"/>
  <c r="AY275" i="34"/>
  <c r="BI275" i="34" s="1"/>
  <c r="AX275" i="34"/>
  <c r="BH275" i="34" s="1"/>
  <c r="AW275" i="34"/>
  <c r="BG275" i="34" s="1"/>
  <c r="AV275" i="34"/>
  <c r="AU275" i="34"/>
  <c r="AT275" i="34"/>
  <c r="AS275" i="34"/>
  <c r="BD274" i="34"/>
  <c r="BN274" i="34" s="1"/>
  <c r="BC274" i="34"/>
  <c r="BM274" i="34" s="1"/>
  <c r="BB274" i="34"/>
  <c r="BL274" i="34" s="1"/>
  <c r="BA274" i="34"/>
  <c r="BK274" i="34" s="1"/>
  <c r="AZ274" i="34"/>
  <c r="BJ274" i="34" s="1"/>
  <c r="AY274" i="34"/>
  <c r="BI274" i="34" s="1"/>
  <c r="AX274" i="34"/>
  <c r="BH274" i="34" s="1"/>
  <c r="AW274" i="34"/>
  <c r="BG274" i="34" s="1"/>
  <c r="AV274" i="34"/>
  <c r="AU274" i="34"/>
  <c r="AT274" i="34"/>
  <c r="AS274" i="34"/>
  <c r="BD273" i="34"/>
  <c r="BN273" i="34" s="1"/>
  <c r="BC273" i="34"/>
  <c r="BM273" i="34" s="1"/>
  <c r="BB273" i="34"/>
  <c r="BL273" i="34" s="1"/>
  <c r="BA273" i="34"/>
  <c r="BK273" i="34" s="1"/>
  <c r="AZ273" i="34"/>
  <c r="BJ273" i="34" s="1"/>
  <c r="BR273" i="34" s="1"/>
  <c r="AY273" i="34"/>
  <c r="BI273" i="34" s="1"/>
  <c r="AX273" i="34"/>
  <c r="BH273" i="34" s="1"/>
  <c r="AW273" i="34"/>
  <c r="BG273" i="34" s="1"/>
  <c r="AV273" i="34"/>
  <c r="AU273" i="34"/>
  <c r="AT273" i="34"/>
  <c r="AS273" i="34"/>
  <c r="BH272" i="34"/>
  <c r="BP272" i="34" s="1"/>
  <c r="BD272" i="34"/>
  <c r="BN272" i="34" s="1"/>
  <c r="BC272" i="34"/>
  <c r="BM272" i="34" s="1"/>
  <c r="BB272" i="34"/>
  <c r="BL272" i="34" s="1"/>
  <c r="BA272" i="34"/>
  <c r="BK272" i="34" s="1"/>
  <c r="AZ272" i="34"/>
  <c r="BJ272" i="34" s="1"/>
  <c r="AY272" i="34"/>
  <c r="BI272" i="34" s="1"/>
  <c r="AX272" i="34"/>
  <c r="AW272" i="34"/>
  <c r="BG272" i="34" s="1"/>
  <c r="AV272" i="34"/>
  <c r="AU272" i="34"/>
  <c r="AT272" i="34"/>
  <c r="AS272" i="34"/>
  <c r="BL271" i="34"/>
  <c r="BK271" i="34"/>
  <c r="BD271" i="34"/>
  <c r="BN271" i="34" s="1"/>
  <c r="BC271" i="34"/>
  <c r="BM271" i="34" s="1"/>
  <c r="BB271" i="34"/>
  <c r="BA271" i="34"/>
  <c r="AZ271" i="34"/>
  <c r="BJ271" i="34" s="1"/>
  <c r="AY271" i="34"/>
  <c r="BI271" i="34" s="1"/>
  <c r="AX271" i="34"/>
  <c r="BH271" i="34" s="1"/>
  <c r="BP271" i="34" s="1"/>
  <c r="AW271" i="34"/>
  <c r="BG271" i="34" s="1"/>
  <c r="BO271" i="34" s="1"/>
  <c r="AV271" i="34"/>
  <c r="AU271" i="34"/>
  <c r="AT271" i="34"/>
  <c r="AS271" i="34"/>
  <c r="BL270" i="34"/>
  <c r="BK270" i="34"/>
  <c r="BD270" i="34"/>
  <c r="BN270" i="34" s="1"/>
  <c r="BC270" i="34"/>
  <c r="BM270" i="34" s="1"/>
  <c r="BB270" i="34"/>
  <c r="BA270" i="34"/>
  <c r="AZ270" i="34"/>
  <c r="BJ270" i="34" s="1"/>
  <c r="AY270" i="34"/>
  <c r="BI270" i="34" s="1"/>
  <c r="AX270" i="34"/>
  <c r="BH270" i="34" s="1"/>
  <c r="BP270" i="34" s="1"/>
  <c r="AW270" i="34"/>
  <c r="BG270" i="34" s="1"/>
  <c r="BO270" i="34" s="1"/>
  <c r="AV270" i="34"/>
  <c r="AU270" i="34"/>
  <c r="AT270" i="34"/>
  <c r="AS270" i="34"/>
  <c r="BD269" i="34"/>
  <c r="BN269" i="34" s="1"/>
  <c r="BC269" i="34"/>
  <c r="BM269" i="34" s="1"/>
  <c r="BB269" i="34"/>
  <c r="BL269" i="34" s="1"/>
  <c r="BP269" i="34" s="1"/>
  <c r="BA269" i="34"/>
  <c r="BK269" i="34" s="1"/>
  <c r="AZ269" i="34"/>
  <c r="BJ269" i="34" s="1"/>
  <c r="AY269" i="34"/>
  <c r="BI269" i="34" s="1"/>
  <c r="AX269" i="34"/>
  <c r="BH269" i="34" s="1"/>
  <c r="AW269" i="34"/>
  <c r="BG269" i="34" s="1"/>
  <c r="AV269" i="34"/>
  <c r="AU269" i="34"/>
  <c r="AT269" i="34"/>
  <c r="AS269" i="34"/>
  <c r="CF268" i="34"/>
  <c r="CE268" i="34"/>
  <c r="CD268" i="34"/>
  <c r="CC268" i="34"/>
  <c r="CG268" i="34" s="1"/>
  <c r="BK268" i="34"/>
  <c r="BD268" i="34"/>
  <c r="BN268" i="34" s="1"/>
  <c r="BC268" i="34"/>
  <c r="BM268" i="34" s="1"/>
  <c r="BB268" i="34"/>
  <c r="BL268" i="34" s="1"/>
  <c r="BA268" i="34"/>
  <c r="AZ268" i="34"/>
  <c r="BJ268" i="34" s="1"/>
  <c r="AY268" i="34"/>
  <c r="BI268" i="34" s="1"/>
  <c r="AX268" i="34"/>
  <c r="BH268" i="34" s="1"/>
  <c r="AW268" i="34"/>
  <c r="BG268" i="34" s="1"/>
  <c r="AV268" i="34"/>
  <c r="AU268" i="34"/>
  <c r="AT268" i="34"/>
  <c r="AS268" i="34"/>
  <c r="BJ267" i="34"/>
  <c r="BI267" i="34"/>
  <c r="BD267" i="34"/>
  <c r="BN267" i="34" s="1"/>
  <c r="BR267" i="34" s="1"/>
  <c r="BC267" i="34"/>
  <c r="BM267" i="34" s="1"/>
  <c r="BB267" i="34"/>
  <c r="BL267" i="34" s="1"/>
  <c r="BA267" i="34"/>
  <c r="BK267" i="34" s="1"/>
  <c r="AZ267" i="34"/>
  <c r="AY267" i="34"/>
  <c r="AX267" i="34"/>
  <c r="BH267" i="34" s="1"/>
  <c r="AW267" i="34"/>
  <c r="BG267" i="34" s="1"/>
  <c r="AV267" i="34"/>
  <c r="AU267" i="34"/>
  <c r="AT267" i="34"/>
  <c r="AS267" i="34"/>
  <c r="BJ266" i="34"/>
  <c r="BD266" i="34"/>
  <c r="BN266" i="34" s="1"/>
  <c r="BC266" i="34"/>
  <c r="BM266" i="34" s="1"/>
  <c r="BB266" i="34"/>
  <c r="BL266" i="34" s="1"/>
  <c r="BA266" i="34"/>
  <c r="BK266" i="34" s="1"/>
  <c r="AZ266" i="34"/>
  <c r="AY266" i="34"/>
  <c r="BI266" i="34" s="1"/>
  <c r="AX266" i="34"/>
  <c r="BH266" i="34" s="1"/>
  <c r="AW266" i="34"/>
  <c r="BG266" i="34" s="1"/>
  <c r="AV266" i="34"/>
  <c r="AU266" i="34"/>
  <c r="AT266" i="34"/>
  <c r="AS266" i="34"/>
  <c r="BD265" i="34"/>
  <c r="BN265" i="34" s="1"/>
  <c r="BC265" i="34"/>
  <c r="BM265" i="34" s="1"/>
  <c r="BB265" i="34"/>
  <c r="BL265" i="34" s="1"/>
  <c r="BA265" i="34"/>
  <c r="BK265" i="34" s="1"/>
  <c r="AZ265" i="34"/>
  <c r="BJ265" i="34" s="1"/>
  <c r="AY265" i="34"/>
  <c r="BI265" i="34" s="1"/>
  <c r="AX265" i="34"/>
  <c r="BH265" i="34" s="1"/>
  <c r="AW265" i="34"/>
  <c r="BG265" i="34" s="1"/>
  <c r="AV265" i="34"/>
  <c r="AU265" i="34"/>
  <c r="AT265" i="34"/>
  <c r="AS265" i="34"/>
  <c r="BK264" i="34"/>
  <c r="BJ264" i="34"/>
  <c r="BD264" i="34"/>
  <c r="BN264" i="34" s="1"/>
  <c r="BC264" i="34"/>
  <c r="BM264" i="34" s="1"/>
  <c r="BB264" i="34"/>
  <c r="BL264" i="34" s="1"/>
  <c r="BA264" i="34"/>
  <c r="AZ264" i="34"/>
  <c r="AY264" i="34"/>
  <c r="BI264" i="34" s="1"/>
  <c r="BQ264" i="34" s="1"/>
  <c r="AX264" i="34"/>
  <c r="BH264" i="34" s="1"/>
  <c r="BP264" i="34" s="1"/>
  <c r="AW264" i="34"/>
  <c r="BG264" i="34" s="1"/>
  <c r="AV264" i="34"/>
  <c r="AU264" i="34"/>
  <c r="AT264" i="34"/>
  <c r="AS264" i="34"/>
  <c r="BN263" i="34"/>
  <c r="BM263" i="34"/>
  <c r="BK263" i="34"/>
  <c r="BD263" i="34"/>
  <c r="BC263" i="34"/>
  <c r="BB263" i="34"/>
  <c r="BL263" i="34" s="1"/>
  <c r="BA263" i="34"/>
  <c r="AZ263" i="34"/>
  <c r="BJ263" i="34" s="1"/>
  <c r="AY263" i="34"/>
  <c r="BI263" i="34" s="1"/>
  <c r="AX263" i="34"/>
  <c r="BH263" i="34" s="1"/>
  <c r="AW263" i="34"/>
  <c r="BG263" i="34" s="1"/>
  <c r="BO263" i="34" s="1"/>
  <c r="AV263" i="34"/>
  <c r="AU263" i="34"/>
  <c r="AT263" i="34"/>
  <c r="AS263" i="34"/>
  <c r="BK262" i="34"/>
  <c r="BD262" i="34"/>
  <c r="BN262" i="34" s="1"/>
  <c r="BC262" i="34"/>
  <c r="BM262" i="34" s="1"/>
  <c r="BB262" i="34"/>
  <c r="BL262" i="34" s="1"/>
  <c r="BA262" i="34"/>
  <c r="AZ262" i="34"/>
  <c r="BJ262" i="34" s="1"/>
  <c r="AY262" i="34"/>
  <c r="BI262" i="34" s="1"/>
  <c r="AX262" i="34"/>
  <c r="BH262" i="34" s="1"/>
  <c r="BP262" i="34" s="1"/>
  <c r="AW262" i="34"/>
  <c r="BG262" i="34" s="1"/>
  <c r="AV262" i="34"/>
  <c r="AU262" i="34"/>
  <c r="AT262" i="34"/>
  <c r="AS262" i="34"/>
  <c r="BI261" i="34"/>
  <c r="BD261" i="34"/>
  <c r="BN261" i="34" s="1"/>
  <c r="BC261" i="34"/>
  <c r="BM261" i="34" s="1"/>
  <c r="BQ261" i="34" s="1"/>
  <c r="BB261" i="34"/>
  <c r="BL261" i="34" s="1"/>
  <c r="BA261" i="34"/>
  <c r="BK261" i="34" s="1"/>
  <c r="AZ261" i="34"/>
  <c r="BJ261" i="34" s="1"/>
  <c r="AY261" i="34"/>
  <c r="AX261" i="34"/>
  <c r="BH261" i="34" s="1"/>
  <c r="AW261" i="34"/>
  <c r="BG261" i="34" s="1"/>
  <c r="AV261" i="34"/>
  <c r="AU261" i="34"/>
  <c r="AT261" i="34"/>
  <c r="AS261" i="34"/>
  <c r="BD260" i="34"/>
  <c r="BN260" i="34" s="1"/>
  <c r="BC260" i="34"/>
  <c r="BM260" i="34" s="1"/>
  <c r="BB260" i="34"/>
  <c r="BL260" i="34" s="1"/>
  <c r="BA260" i="34"/>
  <c r="BK260" i="34" s="1"/>
  <c r="AZ260" i="34"/>
  <c r="BJ260" i="34" s="1"/>
  <c r="AY260" i="34"/>
  <c r="BI260" i="34" s="1"/>
  <c r="BQ260" i="34" s="1"/>
  <c r="AX260" i="34"/>
  <c r="BH260" i="34" s="1"/>
  <c r="AW260" i="34"/>
  <c r="BG260" i="34" s="1"/>
  <c r="AV260" i="34"/>
  <c r="AU260" i="34"/>
  <c r="AT260" i="34"/>
  <c r="AS260" i="34"/>
  <c r="BK259" i="34"/>
  <c r="BJ259" i="34"/>
  <c r="BD259" i="34"/>
  <c r="BN259" i="34" s="1"/>
  <c r="BC259" i="34"/>
  <c r="BM259" i="34" s="1"/>
  <c r="BB259" i="34"/>
  <c r="BL259" i="34" s="1"/>
  <c r="BA259" i="34"/>
  <c r="AZ259" i="34"/>
  <c r="AY259" i="34"/>
  <c r="BI259" i="34" s="1"/>
  <c r="BQ259" i="34" s="1"/>
  <c r="AX259" i="34"/>
  <c r="BH259" i="34" s="1"/>
  <c r="BP259" i="34" s="1"/>
  <c r="AW259" i="34"/>
  <c r="BG259" i="34" s="1"/>
  <c r="AV259" i="34"/>
  <c r="AU259" i="34"/>
  <c r="AT259" i="34"/>
  <c r="AS259" i="34"/>
  <c r="CF258" i="34"/>
  <c r="CE258" i="34"/>
  <c r="CD258" i="34"/>
  <c r="CC258" i="34"/>
  <c r="CG258" i="34" s="1"/>
  <c r="BD258" i="34"/>
  <c r="BN258" i="34" s="1"/>
  <c r="BC258" i="34"/>
  <c r="BM258" i="34" s="1"/>
  <c r="BB258" i="34"/>
  <c r="BL258" i="34" s="1"/>
  <c r="BA258" i="34"/>
  <c r="BK258" i="34" s="1"/>
  <c r="AZ258" i="34"/>
  <c r="BJ258" i="34" s="1"/>
  <c r="AY258" i="34"/>
  <c r="BI258" i="34" s="1"/>
  <c r="AX258" i="34"/>
  <c r="BH258" i="34" s="1"/>
  <c r="BP258" i="34" s="1"/>
  <c r="AW258" i="34"/>
  <c r="BG258" i="34" s="1"/>
  <c r="AV258" i="34"/>
  <c r="AU258" i="34"/>
  <c r="AT258" i="34"/>
  <c r="AS258" i="34"/>
  <c r="BD257" i="34"/>
  <c r="BN257" i="34" s="1"/>
  <c r="BC257" i="34"/>
  <c r="BM257" i="34" s="1"/>
  <c r="BB257" i="34"/>
  <c r="BL257" i="34" s="1"/>
  <c r="BA257" i="34"/>
  <c r="BK257" i="34" s="1"/>
  <c r="AZ257" i="34"/>
  <c r="BJ257" i="34" s="1"/>
  <c r="AY257" i="34"/>
  <c r="BI257" i="34" s="1"/>
  <c r="AX257" i="34"/>
  <c r="BH257" i="34" s="1"/>
  <c r="BP257" i="34" s="1"/>
  <c r="AW257" i="34"/>
  <c r="BG257" i="34" s="1"/>
  <c r="AV257" i="34"/>
  <c r="AU257" i="34"/>
  <c r="AT257" i="34"/>
  <c r="AS257" i="34"/>
  <c r="BM256" i="34"/>
  <c r="BL256" i="34"/>
  <c r="BK256" i="34"/>
  <c r="BD256" i="34"/>
  <c r="BN256" i="34" s="1"/>
  <c r="BC256" i="34"/>
  <c r="BB256" i="34"/>
  <c r="BA256" i="34"/>
  <c r="AZ256" i="34"/>
  <c r="BJ256" i="34" s="1"/>
  <c r="BR256" i="34" s="1"/>
  <c r="AY256" i="34"/>
  <c r="BI256" i="34" s="1"/>
  <c r="BQ256" i="34" s="1"/>
  <c r="AX256" i="34"/>
  <c r="BH256" i="34" s="1"/>
  <c r="BP256" i="34" s="1"/>
  <c r="AW256" i="34"/>
  <c r="BG256" i="34" s="1"/>
  <c r="AV256" i="34"/>
  <c r="AU256" i="34"/>
  <c r="AT256" i="34"/>
  <c r="AS256" i="34"/>
  <c r="BK255" i="34"/>
  <c r="BI255" i="34"/>
  <c r="BQ255" i="34" s="1"/>
  <c r="BH255" i="34"/>
  <c r="BP255" i="34" s="1"/>
  <c r="BD255" i="34"/>
  <c r="BN255" i="34" s="1"/>
  <c r="BC255" i="34"/>
  <c r="BM255" i="34" s="1"/>
  <c r="BB255" i="34"/>
  <c r="BL255" i="34" s="1"/>
  <c r="BA255" i="34"/>
  <c r="AZ255" i="34"/>
  <c r="BJ255" i="34" s="1"/>
  <c r="AY255" i="34"/>
  <c r="AX255" i="34"/>
  <c r="AW255" i="34"/>
  <c r="BG255" i="34" s="1"/>
  <c r="BO255" i="34" s="1"/>
  <c r="AV255" i="34"/>
  <c r="AU255" i="34"/>
  <c r="AT255" i="34"/>
  <c r="AS255" i="34"/>
  <c r="BD254" i="34"/>
  <c r="BN254" i="34" s="1"/>
  <c r="BC254" i="34"/>
  <c r="BM254" i="34" s="1"/>
  <c r="BB254" i="34"/>
  <c r="BL254" i="34" s="1"/>
  <c r="BA254" i="34"/>
  <c r="BK254" i="34" s="1"/>
  <c r="AZ254" i="34"/>
  <c r="BJ254" i="34" s="1"/>
  <c r="AY254" i="34"/>
  <c r="BI254" i="34" s="1"/>
  <c r="AX254" i="34"/>
  <c r="BH254" i="34" s="1"/>
  <c r="BP254" i="34" s="1"/>
  <c r="AW254" i="34"/>
  <c r="BG254" i="34" s="1"/>
  <c r="AV254" i="34"/>
  <c r="AU254" i="34"/>
  <c r="AT254" i="34"/>
  <c r="AS254" i="34"/>
  <c r="BK253" i="34"/>
  <c r="BD253" i="34"/>
  <c r="BN253" i="34" s="1"/>
  <c r="BC253" i="34"/>
  <c r="BM253" i="34" s="1"/>
  <c r="BB253" i="34"/>
  <c r="BL253" i="34" s="1"/>
  <c r="BA253" i="34"/>
  <c r="AZ253" i="34"/>
  <c r="BJ253" i="34" s="1"/>
  <c r="AY253" i="34"/>
  <c r="BI253" i="34" s="1"/>
  <c r="AX253" i="34"/>
  <c r="BH253" i="34" s="1"/>
  <c r="AW253" i="34"/>
  <c r="BG253" i="34" s="1"/>
  <c r="AV253" i="34"/>
  <c r="AU253" i="34"/>
  <c r="AT253" i="34"/>
  <c r="AS253" i="34"/>
  <c r="BD252" i="34"/>
  <c r="BN252" i="34" s="1"/>
  <c r="BC252" i="34"/>
  <c r="BM252" i="34" s="1"/>
  <c r="BB252" i="34"/>
  <c r="BL252" i="34" s="1"/>
  <c r="BA252" i="34"/>
  <c r="BK252" i="34" s="1"/>
  <c r="AZ252" i="34"/>
  <c r="BJ252" i="34" s="1"/>
  <c r="AY252" i="34"/>
  <c r="BI252" i="34" s="1"/>
  <c r="AX252" i="34"/>
  <c r="BH252" i="34" s="1"/>
  <c r="AW252" i="34"/>
  <c r="BG252" i="34" s="1"/>
  <c r="AV252" i="34"/>
  <c r="AU252" i="34"/>
  <c r="AT252" i="34"/>
  <c r="AS252" i="34"/>
  <c r="BD251" i="34"/>
  <c r="BN251" i="34" s="1"/>
  <c r="BC251" i="34"/>
  <c r="BM251" i="34" s="1"/>
  <c r="BB251" i="34"/>
  <c r="BL251" i="34" s="1"/>
  <c r="BA251" i="34"/>
  <c r="BK251" i="34" s="1"/>
  <c r="AZ251" i="34"/>
  <c r="BJ251" i="34" s="1"/>
  <c r="AY251" i="34"/>
  <c r="BI251" i="34" s="1"/>
  <c r="AX251" i="34"/>
  <c r="BH251" i="34" s="1"/>
  <c r="AW251" i="34"/>
  <c r="BG251" i="34" s="1"/>
  <c r="BO251" i="34" s="1"/>
  <c r="AV251" i="34"/>
  <c r="AU251" i="34"/>
  <c r="AT251" i="34"/>
  <c r="AS251" i="34"/>
  <c r="BL250" i="34"/>
  <c r="BK250" i="34"/>
  <c r="BI250" i="34"/>
  <c r="BD250" i="34"/>
  <c r="BN250" i="34" s="1"/>
  <c r="BC250" i="34"/>
  <c r="BM250" i="34" s="1"/>
  <c r="BB250" i="34"/>
  <c r="BA250" i="34"/>
  <c r="AZ250" i="34"/>
  <c r="BJ250" i="34" s="1"/>
  <c r="AY250" i="34"/>
  <c r="AX250" i="34"/>
  <c r="BH250" i="34" s="1"/>
  <c r="BP250" i="34" s="1"/>
  <c r="AW250" i="34"/>
  <c r="BG250" i="34" s="1"/>
  <c r="BO250" i="34" s="1"/>
  <c r="AV250" i="34"/>
  <c r="AU250" i="34"/>
  <c r="AT250" i="34"/>
  <c r="AS250" i="34"/>
  <c r="BD249" i="34"/>
  <c r="BN249" i="34" s="1"/>
  <c r="BC249" i="34"/>
  <c r="BM249" i="34" s="1"/>
  <c r="BB249" i="34"/>
  <c r="BL249" i="34" s="1"/>
  <c r="BA249" i="34"/>
  <c r="BK249" i="34" s="1"/>
  <c r="AZ249" i="34"/>
  <c r="BJ249" i="34" s="1"/>
  <c r="AY249" i="34"/>
  <c r="BI249" i="34" s="1"/>
  <c r="AX249" i="34"/>
  <c r="BH249" i="34" s="1"/>
  <c r="BP249" i="34" s="1"/>
  <c r="AW249" i="34"/>
  <c r="BG249" i="34" s="1"/>
  <c r="AV249" i="34"/>
  <c r="AU249" i="34"/>
  <c r="AT249" i="34"/>
  <c r="AS249" i="34"/>
  <c r="CF248" i="34"/>
  <c r="CE248" i="34"/>
  <c r="CD248" i="34"/>
  <c r="CC248" i="34"/>
  <c r="CG248" i="34" s="1"/>
  <c r="BK248" i="34"/>
  <c r="BO248" i="34" s="1"/>
  <c r="BD248" i="34"/>
  <c r="BN248" i="34" s="1"/>
  <c r="BC248" i="34"/>
  <c r="BM248" i="34" s="1"/>
  <c r="BB248" i="34"/>
  <c r="BL248" i="34" s="1"/>
  <c r="BA248" i="34"/>
  <c r="AZ248" i="34"/>
  <c r="BJ248" i="34" s="1"/>
  <c r="BR248" i="34" s="1"/>
  <c r="AY248" i="34"/>
  <c r="BI248" i="34" s="1"/>
  <c r="AX248" i="34"/>
  <c r="BH248" i="34" s="1"/>
  <c r="AW248" i="34"/>
  <c r="BG248" i="34" s="1"/>
  <c r="AV248" i="34"/>
  <c r="AU248" i="34"/>
  <c r="AT248" i="34"/>
  <c r="AS248" i="34"/>
  <c r="BN247" i="34"/>
  <c r="BD247" i="34"/>
  <c r="BC247" i="34"/>
  <c r="BM247" i="34" s="1"/>
  <c r="BB247" i="34"/>
  <c r="BL247" i="34" s="1"/>
  <c r="BA247" i="34"/>
  <c r="BK247" i="34" s="1"/>
  <c r="AZ247" i="34"/>
  <c r="BJ247" i="34" s="1"/>
  <c r="AY247" i="34"/>
  <c r="BI247" i="34" s="1"/>
  <c r="AX247" i="34"/>
  <c r="BH247" i="34" s="1"/>
  <c r="AW247" i="34"/>
  <c r="BG247" i="34" s="1"/>
  <c r="BO247" i="34" s="1"/>
  <c r="AV247" i="34"/>
  <c r="AU247" i="34"/>
  <c r="AT247" i="34"/>
  <c r="AS247" i="34"/>
  <c r="BN246" i="34"/>
  <c r="BM246" i="34"/>
  <c r="BK246" i="34"/>
  <c r="BD246" i="34"/>
  <c r="BC246" i="34"/>
  <c r="BB246" i="34"/>
  <c r="BL246" i="34" s="1"/>
  <c r="BA246" i="34"/>
  <c r="AZ246" i="34"/>
  <c r="BJ246" i="34" s="1"/>
  <c r="BR246" i="34" s="1"/>
  <c r="AY246" i="34"/>
  <c r="BI246" i="34" s="1"/>
  <c r="BQ246" i="34" s="1"/>
  <c r="AX246" i="34"/>
  <c r="BH246" i="34" s="1"/>
  <c r="AW246" i="34"/>
  <c r="BG246" i="34" s="1"/>
  <c r="AV246" i="34"/>
  <c r="AU246" i="34"/>
  <c r="AT246" i="34"/>
  <c r="AS246" i="34"/>
  <c r="BQ245" i="34"/>
  <c r="BI245" i="34"/>
  <c r="BD245" i="34"/>
  <c r="BN245" i="34" s="1"/>
  <c r="BR245" i="34" s="1"/>
  <c r="BC245" i="34"/>
  <c r="BM245" i="34" s="1"/>
  <c r="BB245" i="34"/>
  <c r="BL245" i="34" s="1"/>
  <c r="BA245" i="34"/>
  <c r="BK245" i="34" s="1"/>
  <c r="BO245" i="34" s="1"/>
  <c r="AZ245" i="34"/>
  <c r="BJ245" i="34" s="1"/>
  <c r="AY245" i="34"/>
  <c r="AX245" i="34"/>
  <c r="BH245" i="34" s="1"/>
  <c r="AW245" i="34"/>
  <c r="BG245" i="34" s="1"/>
  <c r="AV245" i="34"/>
  <c r="AU245" i="34"/>
  <c r="AT245" i="34"/>
  <c r="AS245" i="34"/>
  <c r="BN244" i="34"/>
  <c r="BD244" i="34"/>
  <c r="BC244" i="34"/>
  <c r="BM244" i="34" s="1"/>
  <c r="BB244" i="34"/>
  <c r="BL244" i="34" s="1"/>
  <c r="BA244" i="34"/>
  <c r="BK244" i="34" s="1"/>
  <c r="AZ244" i="34"/>
  <c r="BJ244" i="34" s="1"/>
  <c r="AY244" i="34"/>
  <c r="BI244" i="34" s="1"/>
  <c r="BQ244" i="34" s="1"/>
  <c r="AX244" i="34"/>
  <c r="BH244" i="34" s="1"/>
  <c r="AW244" i="34"/>
  <c r="BG244" i="34" s="1"/>
  <c r="AV244" i="34"/>
  <c r="AU244" i="34"/>
  <c r="AT244" i="34"/>
  <c r="AS244" i="34"/>
  <c r="BM243" i="34"/>
  <c r="BQ243" i="34" s="1"/>
  <c r="BI243" i="34"/>
  <c r="BD243" i="34"/>
  <c r="BN243" i="34" s="1"/>
  <c r="BC243" i="34"/>
  <c r="BB243" i="34"/>
  <c r="BL243" i="34" s="1"/>
  <c r="BA243" i="34"/>
  <c r="BK243" i="34" s="1"/>
  <c r="AZ243" i="34"/>
  <c r="BJ243" i="34" s="1"/>
  <c r="BR243" i="34" s="1"/>
  <c r="AY243" i="34"/>
  <c r="AX243" i="34"/>
  <c r="BH243" i="34" s="1"/>
  <c r="AW243" i="34"/>
  <c r="BG243" i="34" s="1"/>
  <c r="AV243" i="34"/>
  <c r="AU243" i="34"/>
  <c r="AT243" i="34"/>
  <c r="AS243" i="34"/>
  <c r="BJ242" i="34"/>
  <c r="BD242" i="34"/>
  <c r="BN242" i="34" s="1"/>
  <c r="BC242" i="34"/>
  <c r="BM242" i="34" s="1"/>
  <c r="BB242" i="34"/>
  <c r="BL242" i="34" s="1"/>
  <c r="BA242" i="34"/>
  <c r="BK242" i="34" s="1"/>
  <c r="AZ242" i="34"/>
  <c r="AY242" i="34"/>
  <c r="BI242" i="34" s="1"/>
  <c r="BQ242" i="34" s="1"/>
  <c r="AX242" i="34"/>
  <c r="BH242" i="34" s="1"/>
  <c r="AW242" i="34"/>
  <c r="BG242" i="34" s="1"/>
  <c r="BO242" i="34" s="1"/>
  <c r="AV242" i="34"/>
  <c r="AU242" i="34"/>
  <c r="AT242" i="34"/>
  <c r="AS242" i="34"/>
  <c r="BN241" i="34"/>
  <c r="BM241" i="34"/>
  <c r="BK241" i="34"/>
  <c r="BJ241" i="34"/>
  <c r="BR241" i="34" s="1"/>
  <c r="BD241" i="34"/>
  <c r="BC241" i="34"/>
  <c r="BB241" i="34"/>
  <c r="BL241" i="34" s="1"/>
  <c r="BA241" i="34"/>
  <c r="AZ241" i="34"/>
  <c r="AY241" i="34"/>
  <c r="BI241" i="34" s="1"/>
  <c r="BQ241" i="34" s="1"/>
  <c r="AX241" i="34"/>
  <c r="BH241" i="34" s="1"/>
  <c r="BP241" i="34" s="1"/>
  <c r="AW241" i="34"/>
  <c r="BG241" i="34" s="1"/>
  <c r="AV241" i="34"/>
  <c r="AU241" i="34"/>
  <c r="AT241" i="34"/>
  <c r="AS241" i="34"/>
  <c r="BD240" i="34"/>
  <c r="BN240" i="34" s="1"/>
  <c r="BC240" i="34"/>
  <c r="BM240" i="34" s="1"/>
  <c r="BB240" i="34"/>
  <c r="BL240" i="34" s="1"/>
  <c r="BA240" i="34"/>
  <c r="BK240" i="34" s="1"/>
  <c r="AZ240" i="34"/>
  <c r="BJ240" i="34" s="1"/>
  <c r="AY240" i="34"/>
  <c r="BI240" i="34" s="1"/>
  <c r="BQ240" i="34" s="1"/>
  <c r="AX240" i="34"/>
  <c r="BH240" i="34" s="1"/>
  <c r="BP240" i="34" s="1"/>
  <c r="AW240" i="34"/>
  <c r="BG240" i="34" s="1"/>
  <c r="AV240" i="34"/>
  <c r="AU240" i="34"/>
  <c r="AT240" i="34"/>
  <c r="AS240" i="34"/>
  <c r="BD239" i="34"/>
  <c r="BN239" i="34" s="1"/>
  <c r="BC239" i="34"/>
  <c r="BM239" i="34" s="1"/>
  <c r="BQ239" i="34" s="1"/>
  <c r="BB239" i="34"/>
  <c r="BL239" i="34" s="1"/>
  <c r="BA239" i="34"/>
  <c r="BK239" i="34" s="1"/>
  <c r="AZ239" i="34"/>
  <c r="BJ239" i="34" s="1"/>
  <c r="AY239" i="34"/>
  <c r="BI239" i="34" s="1"/>
  <c r="AX239" i="34"/>
  <c r="BH239" i="34" s="1"/>
  <c r="BP239" i="34" s="1"/>
  <c r="AW239" i="34"/>
  <c r="BG239" i="34" s="1"/>
  <c r="BO239" i="34" s="1"/>
  <c r="AV239" i="34"/>
  <c r="AU239" i="34"/>
  <c r="AT239" i="34"/>
  <c r="AS239" i="34"/>
  <c r="CF238" i="34"/>
  <c r="CE238" i="34"/>
  <c r="CD238" i="34"/>
  <c r="CC238" i="34"/>
  <c r="CG238" i="34" s="1"/>
  <c r="BN238" i="34"/>
  <c r="BM238" i="34"/>
  <c r="BD238" i="34"/>
  <c r="BC238" i="34"/>
  <c r="BB238" i="34"/>
  <c r="BL238" i="34" s="1"/>
  <c r="BA238" i="34"/>
  <c r="BK238" i="34" s="1"/>
  <c r="AZ238" i="34"/>
  <c r="BJ238" i="34" s="1"/>
  <c r="AY238" i="34"/>
  <c r="BI238" i="34" s="1"/>
  <c r="AX238" i="34"/>
  <c r="BH238" i="34" s="1"/>
  <c r="AW238" i="34"/>
  <c r="BG238" i="34" s="1"/>
  <c r="AV238" i="34"/>
  <c r="AU238" i="34"/>
  <c r="AT238" i="34"/>
  <c r="AS238" i="34"/>
  <c r="BP237" i="34"/>
  <c r="BN237" i="34"/>
  <c r="BD237" i="34"/>
  <c r="BC237" i="34"/>
  <c r="BM237" i="34" s="1"/>
  <c r="BB237" i="34"/>
  <c r="BL237" i="34" s="1"/>
  <c r="BA237" i="34"/>
  <c r="BK237" i="34" s="1"/>
  <c r="AZ237" i="34"/>
  <c r="BJ237" i="34" s="1"/>
  <c r="AY237" i="34"/>
  <c r="BI237" i="34" s="1"/>
  <c r="AX237" i="34"/>
  <c r="BH237" i="34" s="1"/>
  <c r="AW237" i="34"/>
  <c r="BG237" i="34" s="1"/>
  <c r="AV237" i="34"/>
  <c r="AU237" i="34"/>
  <c r="AT237" i="34"/>
  <c r="AS237" i="34"/>
  <c r="BQ236" i="34"/>
  <c r="BL236" i="34"/>
  <c r="BD236" i="34"/>
  <c r="BN236" i="34" s="1"/>
  <c r="BC236" i="34"/>
  <c r="BM236" i="34" s="1"/>
  <c r="BB236" i="34"/>
  <c r="BA236" i="34"/>
  <c r="BK236" i="34" s="1"/>
  <c r="AZ236" i="34"/>
  <c r="BJ236" i="34" s="1"/>
  <c r="AY236" i="34"/>
  <c r="BI236" i="34" s="1"/>
  <c r="AX236" i="34"/>
  <c r="BH236" i="34" s="1"/>
  <c r="BP236" i="34" s="1"/>
  <c r="AW236" i="34"/>
  <c r="BG236" i="34" s="1"/>
  <c r="BO236" i="34" s="1"/>
  <c r="AV236" i="34"/>
  <c r="AU236" i="34"/>
  <c r="AT236" i="34"/>
  <c r="AS236" i="34"/>
  <c r="BL235" i="34"/>
  <c r="BD235" i="34"/>
  <c r="BN235" i="34" s="1"/>
  <c r="BC235" i="34"/>
  <c r="BM235" i="34" s="1"/>
  <c r="BB235" i="34"/>
  <c r="BA235" i="34"/>
  <c r="BK235" i="34" s="1"/>
  <c r="AZ235" i="34"/>
  <c r="BJ235" i="34" s="1"/>
  <c r="AY235" i="34"/>
  <c r="BI235" i="34" s="1"/>
  <c r="AX235" i="34"/>
  <c r="BH235" i="34" s="1"/>
  <c r="AW235" i="34"/>
  <c r="BG235" i="34" s="1"/>
  <c r="BO235" i="34" s="1"/>
  <c r="AV235" i="34"/>
  <c r="AU235" i="34"/>
  <c r="AT235" i="34"/>
  <c r="AS235" i="34"/>
  <c r="BD234" i="34"/>
  <c r="BN234" i="34" s="1"/>
  <c r="BC234" i="34"/>
  <c r="BM234" i="34" s="1"/>
  <c r="BB234" i="34"/>
  <c r="BL234" i="34" s="1"/>
  <c r="BA234" i="34"/>
  <c r="BK234" i="34" s="1"/>
  <c r="AZ234" i="34"/>
  <c r="BJ234" i="34" s="1"/>
  <c r="AY234" i="34"/>
  <c r="BI234" i="34" s="1"/>
  <c r="AX234" i="34"/>
  <c r="BH234" i="34" s="1"/>
  <c r="AW234" i="34"/>
  <c r="BG234" i="34" s="1"/>
  <c r="BO234" i="34" s="1"/>
  <c r="AV234" i="34"/>
  <c r="AU234" i="34"/>
  <c r="AT234" i="34"/>
  <c r="AS234" i="34"/>
  <c r="BD233" i="34"/>
  <c r="BN233" i="34" s="1"/>
  <c r="BC233" i="34"/>
  <c r="BM233" i="34" s="1"/>
  <c r="BB233" i="34"/>
  <c r="BL233" i="34" s="1"/>
  <c r="BA233" i="34"/>
  <c r="BK233" i="34" s="1"/>
  <c r="AZ233" i="34"/>
  <c r="BJ233" i="34" s="1"/>
  <c r="AY233" i="34"/>
  <c r="BI233" i="34" s="1"/>
  <c r="AX233" i="34"/>
  <c r="BH233" i="34" s="1"/>
  <c r="AW233" i="34"/>
  <c r="BG233" i="34" s="1"/>
  <c r="BO233" i="34" s="1"/>
  <c r="AV233" i="34"/>
  <c r="AU233" i="34"/>
  <c r="AT233" i="34"/>
  <c r="AS233" i="34"/>
  <c r="BD232" i="34"/>
  <c r="BN232" i="34" s="1"/>
  <c r="BC232" i="34"/>
  <c r="BM232" i="34" s="1"/>
  <c r="BB232" i="34"/>
  <c r="BL232" i="34" s="1"/>
  <c r="BA232" i="34"/>
  <c r="BK232" i="34" s="1"/>
  <c r="AZ232" i="34"/>
  <c r="BJ232" i="34" s="1"/>
  <c r="AY232" i="34"/>
  <c r="BI232" i="34" s="1"/>
  <c r="AX232" i="34"/>
  <c r="BH232" i="34" s="1"/>
  <c r="AW232" i="34"/>
  <c r="BG232" i="34" s="1"/>
  <c r="AV232" i="34"/>
  <c r="AU232" i="34"/>
  <c r="AT232" i="34"/>
  <c r="AS232" i="34"/>
  <c r="BD231" i="34"/>
  <c r="BN231" i="34" s="1"/>
  <c r="BC231" i="34"/>
  <c r="BM231" i="34" s="1"/>
  <c r="BB231" i="34"/>
  <c r="BL231" i="34" s="1"/>
  <c r="BA231" i="34"/>
  <c r="BK231" i="34" s="1"/>
  <c r="AZ231" i="34"/>
  <c r="BJ231" i="34" s="1"/>
  <c r="AY231" i="34"/>
  <c r="BI231" i="34" s="1"/>
  <c r="AX231" i="34"/>
  <c r="BH231" i="34" s="1"/>
  <c r="BP231" i="34" s="1"/>
  <c r="AW231" i="34"/>
  <c r="BG231" i="34" s="1"/>
  <c r="BO231" i="34" s="1"/>
  <c r="AV231" i="34"/>
  <c r="AU231" i="34"/>
  <c r="AT231" i="34"/>
  <c r="AS231" i="34"/>
  <c r="BL230" i="34"/>
  <c r="BD230" i="34"/>
  <c r="BN230" i="34" s="1"/>
  <c r="BC230" i="34"/>
  <c r="BM230" i="34" s="1"/>
  <c r="BB230" i="34"/>
  <c r="BA230" i="34"/>
  <c r="BK230" i="34" s="1"/>
  <c r="AZ230" i="34"/>
  <c r="BJ230" i="34" s="1"/>
  <c r="AY230" i="34"/>
  <c r="BI230" i="34" s="1"/>
  <c r="AX230" i="34"/>
  <c r="BH230" i="34" s="1"/>
  <c r="AW230" i="34"/>
  <c r="BG230" i="34" s="1"/>
  <c r="BO230" i="34" s="1"/>
  <c r="AV230" i="34"/>
  <c r="AU230" i="34"/>
  <c r="AT230" i="34"/>
  <c r="AS230" i="34"/>
  <c r="BD229" i="34"/>
  <c r="BN229" i="34" s="1"/>
  <c r="BC229" i="34"/>
  <c r="BM229" i="34" s="1"/>
  <c r="BB229" i="34"/>
  <c r="BL229" i="34" s="1"/>
  <c r="BA229" i="34"/>
  <c r="BK229" i="34" s="1"/>
  <c r="AZ229" i="34"/>
  <c r="BJ229" i="34" s="1"/>
  <c r="AY229" i="34"/>
  <c r="BI229" i="34" s="1"/>
  <c r="AX229" i="34"/>
  <c r="BH229" i="34" s="1"/>
  <c r="AW229" i="34"/>
  <c r="BG229" i="34" s="1"/>
  <c r="AV229" i="34"/>
  <c r="AU229" i="34"/>
  <c r="AT229" i="34"/>
  <c r="AS229" i="34"/>
  <c r="CF228" i="34"/>
  <c r="CE228" i="34"/>
  <c r="CD228" i="34"/>
  <c r="CC228" i="34"/>
  <c r="CG228" i="34" s="1"/>
  <c r="BM228" i="34"/>
  <c r="BL228" i="34"/>
  <c r="BK228" i="34"/>
  <c r="BJ228" i="34"/>
  <c r="BR228" i="34" s="1"/>
  <c r="BD228" i="34"/>
  <c r="BN228" i="34" s="1"/>
  <c r="BC228" i="34"/>
  <c r="BB228" i="34"/>
  <c r="BA228" i="34"/>
  <c r="AZ228" i="34"/>
  <c r="AY228" i="34"/>
  <c r="BI228" i="34" s="1"/>
  <c r="BQ228" i="34" s="1"/>
  <c r="AX228" i="34"/>
  <c r="BH228" i="34" s="1"/>
  <c r="BP228" i="34" s="1"/>
  <c r="AW228" i="34"/>
  <c r="BG228" i="34" s="1"/>
  <c r="AV228" i="34"/>
  <c r="AU228" i="34"/>
  <c r="AT228" i="34"/>
  <c r="AS228" i="34"/>
  <c r="BN227" i="34"/>
  <c r="BM227" i="34"/>
  <c r="BL227" i="34"/>
  <c r="BK227" i="34"/>
  <c r="BD227" i="34"/>
  <c r="BC227" i="34"/>
  <c r="BB227" i="34"/>
  <c r="BA227" i="34"/>
  <c r="AZ227" i="34"/>
  <c r="BJ227" i="34" s="1"/>
  <c r="BR227" i="34" s="1"/>
  <c r="AY227" i="34"/>
  <c r="BI227" i="34" s="1"/>
  <c r="BQ227" i="34" s="1"/>
  <c r="AX227" i="34"/>
  <c r="BH227" i="34" s="1"/>
  <c r="BP227" i="34" s="1"/>
  <c r="AW227" i="34"/>
  <c r="BG227" i="34" s="1"/>
  <c r="AV227" i="34"/>
  <c r="AU227" i="34"/>
  <c r="AT227" i="34"/>
  <c r="AS227" i="34"/>
  <c r="BD226" i="34"/>
  <c r="BN226" i="34" s="1"/>
  <c r="BC226" i="34"/>
  <c r="BM226" i="34" s="1"/>
  <c r="BB226" i="34"/>
  <c r="BL226" i="34" s="1"/>
  <c r="BA226" i="34"/>
  <c r="BK226" i="34" s="1"/>
  <c r="AZ226" i="34"/>
  <c r="BJ226" i="34" s="1"/>
  <c r="AY226" i="34"/>
  <c r="BI226" i="34" s="1"/>
  <c r="AX226" i="34"/>
  <c r="BH226" i="34" s="1"/>
  <c r="AW226" i="34"/>
  <c r="BG226" i="34" s="1"/>
  <c r="AV226" i="34"/>
  <c r="AU226" i="34"/>
  <c r="AT226" i="34"/>
  <c r="AS226" i="34"/>
  <c r="BJ225" i="34"/>
  <c r="BD225" i="34"/>
  <c r="BN225" i="34" s="1"/>
  <c r="BC225" i="34"/>
  <c r="BM225" i="34" s="1"/>
  <c r="BB225" i="34"/>
  <c r="BL225" i="34" s="1"/>
  <c r="BA225" i="34"/>
  <c r="BK225" i="34" s="1"/>
  <c r="AZ225" i="34"/>
  <c r="AY225" i="34"/>
  <c r="BI225" i="34" s="1"/>
  <c r="AX225" i="34"/>
  <c r="BH225" i="34" s="1"/>
  <c r="AW225" i="34"/>
  <c r="BG225" i="34" s="1"/>
  <c r="AV225" i="34"/>
  <c r="AU225" i="34"/>
  <c r="AT225" i="34"/>
  <c r="AS225" i="34"/>
  <c r="BJ224" i="34"/>
  <c r="BD224" i="34"/>
  <c r="BN224" i="34" s="1"/>
  <c r="BC224" i="34"/>
  <c r="BM224" i="34" s="1"/>
  <c r="BB224" i="34"/>
  <c r="BL224" i="34" s="1"/>
  <c r="BA224" i="34"/>
  <c r="BK224" i="34" s="1"/>
  <c r="AZ224" i="34"/>
  <c r="AY224" i="34"/>
  <c r="BI224" i="34" s="1"/>
  <c r="AX224" i="34"/>
  <c r="BH224" i="34" s="1"/>
  <c r="AW224" i="34"/>
  <c r="BG224" i="34" s="1"/>
  <c r="AV224" i="34"/>
  <c r="AU224" i="34"/>
  <c r="AT224" i="34"/>
  <c r="AS224" i="34"/>
  <c r="BD223" i="34"/>
  <c r="BN223" i="34" s="1"/>
  <c r="BC223" i="34"/>
  <c r="BM223" i="34" s="1"/>
  <c r="BB223" i="34"/>
  <c r="BL223" i="34" s="1"/>
  <c r="BA223" i="34"/>
  <c r="BK223" i="34" s="1"/>
  <c r="AZ223" i="34"/>
  <c r="BJ223" i="34" s="1"/>
  <c r="AY223" i="34"/>
  <c r="BI223" i="34" s="1"/>
  <c r="AX223" i="34"/>
  <c r="BH223" i="34" s="1"/>
  <c r="AW223" i="34"/>
  <c r="BG223" i="34" s="1"/>
  <c r="AV223" i="34"/>
  <c r="AU223" i="34"/>
  <c r="AT223" i="34"/>
  <c r="AS223" i="34"/>
  <c r="BD222" i="34"/>
  <c r="BN222" i="34" s="1"/>
  <c r="BC222" i="34"/>
  <c r="BM222" i="34" s="1"/>
  <c r="BB222" i="34"/>
  <c r="BL222" i="34" s="1"/>
  <c r="BA222" i="34"/>
  <c r="BK222" i="34" s="1"/>
  <c r="AZ222" i="34"/>
  <c r="BJ222" i="34" s="1"/>
  <c r="AY222" i="34"/>
  <c r="BI222" i="34" s="1"/>
  <c r="AX222" i="34"/>
  <c r="BH222" i="34" s="1"/>
  <c r="AW222" i="34"/>
  <c r="BG222" i="34" s="1"/>
  <c r="AV222" i="34"/>
  <c r="AU222" i="34"/>
  <c r="AT222" i="34"/>
  <c r="AS222" i="34"/>
  <c r="BM221" i="34"/>
  <c r="BL221" i="34"/>
  <c r="BK221" i="34"/>
  <c r="BD221" i="34"/>
  <c r="BN221" i="34" s="1"/>
  <c r="BC221" i="34"/>
  <c r="BB221" i="34"/>
  <c r="BA221" i="34"/>
  <c r="AZ221" i="34"/>
  <c r="BJ221" i="34" s="1"/>
  <c r="BR221" i="34" s="1"/>
  <c r="AY221" i="34"/>
  <c r="BI221" i="34" s="1"/>
  <c r="BQ221" i="34" s="1"/>
  <c r="AX221" i="34"/>
  <c r="BH221" i="34" s="1"/>
  <c r="BP221" i="34" s="1"/>
  <c r="AW221" i="34"/>
  <c r="BG221" i="34" s="1"/>
  <c r="AV221" i="34"/>
  <c r="AU221" i="34"/>
  <c r="AT221" i="34"/>
  <c r="AS221" i="34"/>
  <c r="BN220" i="34"/>
  <c r="BK220" i="34"/>
  <c r="BJ220" i="34"/>
  <c r="BD220" i="34"/>
  <c r="BC220" i="34"/>
  <c r="BM220" i="34" s="1"/>
  <c r="BB220" i="34"/>
  <c r="BL220" i="34" s="1"/>
  <c r="BA220" i="34"/>
  <c r="AZ220" i="34"/>
  <c r="AY220" i="34"/>
  <c r="BI220" i="34" s="1"/>
  <c r="AX220" i="34"/>
  <c r="BH220" i="34" s="1"/>
  <c r="BP220" i="34" s="1"/>
  <c r="AW220" i="34"/>
  <c r="BG220" i="34" s="1"/>
  <c r="BO220" i="34" s="1"/>
  <c r="AV220" i="34"/>
  <c r="AU220" i="34"/>
  <c r="AT220" i="34"/>
  <c r="AS220" i="34"/>
  <c r="BL219" i="34"/>
  <c r="BD219" i="34"/>
  <c r="BN219" i="34" s="1"/>
  <c r="BC219" i="34"/>
  <c r="BM219" i="34" s="1"/>
  <c r="BB219" i="34"/>
  <c r="BA219" i="34"/>
  <c r="BK219" i="34" s="1"/>
  <c r="AZ219" i="34"/>
  <c r="BJ219" i="34" s="1"/>
  <c r="AY219" i="34"/>
  <c r="BI219" i="34" s="1"/>
  <c r="AX219" i="34"/>
  <c r="BH219" i="34" s="1"/>
  <c r="AW219" i="34"/>
  <c r="BG219" i="34" s="1"/>
  <c r="BO219" i="34" s="1"/>
  <c r="AV219" i="34"/>
  <c r="AU219" i="34"/>
  <c r="AT219" i="34"/>
  <c r="AS219" i="34"/>
  <c r="CF218" i="34"/>
  <c r="CE218" i="34"/>
  <c r="CD218" i="34"/>
  <c r="CC218" i="34"/>
  <c r="CG218" i="34" s="1"/>
  <c r="BL218" i="34"/>
  <c r="BH218" i="34"/>
  <c r="BD218" i="34"/>
  <c r="BN218" i="34" s="1"/>
  <c r="BC218" i="34"/>
  <c r="BM218" i="34" s="1"/>
  <c r="BB218" i="34"/>
  <c r="BA218" i="34"/>
  <c r="BK218" i="34" s="1"/>
  <c r="AZ218" i="34"/>
  <c r="BJ218" i="34" s="1"/>
  <c r="BR218" i="34" s="1"/>
  <c r="AY218" i="34"/>
  <c r="BI218" i="34" s="1"/>
  <c r="BQ218" i="34" s="1"/>
  <c r="AX218" i="34"/>
  <c r="AW218" i="34"/>
  <c r="BG218" i="34" s="1"/>
  <c r="AV218" i="34"/>
  <c r="AU218" i="34"/>
  <c r="AT218" i="34"/>
  <c r="AS218" i="34"/>
  <c r="BM217" i="34"/>
  <c r="BQ217" i="34" s="1"/>
  <c r="BH217" i="34"/>
  <c r="BD217" i="34"/>
  <c r="BN217" i="34" s="1"/>
  <c r="BC217" i="34"/>
  <c r="BB217" i="34"/>
  <c r="BL217" i="34" s="1"/>
  <c r="BP217" i="34" s="1"/>
  <c r="BA217" i="34"/>
  <c r="BK217" i="34" s="1"/>
  <c r="AZ217" i="34"/>
  <c r="BJ217" i="34" s="1"/>
  <c r="AY217" i="34"/>
  <c r="BI217" i="34" s="1"/>
  <c r="AX217" i="34"/>
  <c r="AW217" i="34"/>
  <c r="BG217" i="34" s="1"/>
  <c r="AV217" i="34"/>
  <c r="AU217" i="34"/>
  <c r="AT217" i="34"/>
  <c r="AS217" i="34"/>
  <c r="BM216" i="34"/>
  <c r="BD216" i="34"/>
  <c r="BN216" i="34" s="1"/>
  <c r="BC216" i="34"/>
  <c r="BB216" i="34"/>
  <c r="BL216" i="34" s="1"/>
  <c r="BA216" i="34"/>
  <c r="BK216" i="34" s="1"/>
  <c r="AZ216" i="34"/>
  <c r="BJ216" i="34" s="1"/>
  <c r="AY216" i="34"/>
  <c r="BI216" i="34" s="1"/>
  <c r="AX216" i="34"/>
  <c r="BH216" i="34" s="1"/>
  <c r="AW216" i="34"/>
  <c r="BG216" i="34" s="1"/>
  <c r="AV216" i="34"/>
  <c r="AU216" i="34"/>
  <c r="AT216" i="34"/>
  <c r="AS216" i="34"/>
  <c r="BD215" i="34"/>
  <c r="BN215" i="34" s="1"/>
  <c r="BC215" i="34"/>
  <c r="BM215" i="34" s="1"/>
  <c r="BB215" i="34"/>
  <c r="BL215" i="34" s="1"/>
  <c r="BA215" i="34"/>
  <c r="BK215" i="34" s="1"/>
  <c r="AZ215" i="34"/>
  <c r="BJ215" i="34" s="1"/>
  <c r="AY215" i="34"/>
  <c r="BI215" i="34" s="1"/>
  <c r="AX215" i="34"/>
  <c r="BH215" i="34" s="1"/>
  <c r="AW215" i="34"/>
  <c r="BG215" i="34" s="1"/>
  <c r="AV215" i="34"/>
  <c r="AU215" i="34"/>
  <c r="AT215" i="34"/>
  <c r="AS215" i="34"/>
  <c r="BD214" i="34"/>
  <c r="BN214" i="34" s="1"/>
  <c r="BC214" i="34"/>
  <c r="BM214" i="34" s="1"/>
  <c r="BB214" i="34"/>
  <c r="BL214" i="34" s="1"/>
  <c r="BA214" i="34"/>
  <c r="BK214" i="34" s="1"/>
  <c r="AZ214" i="34"/>
  <c r="BJ214" i="34" s="1"/>
  <c r="AY214" i="34"/>
  <c r="BI214" i="34" s="1"/>
  <c r="AX214" i="34"/>
  <c r="BH214" i="34" s="1"/>
  <c r="AW214" i="34"/>
  <c r="BG214" i="34" s="1"/>
  <c r="AV214" i="34"/>
  <c r="AU214" i="34"/>
  <c r="AT214" i="34"/>
  <c r="AS214" i="34"/>
  <c r="BM213" i="34"/>
  <c r="BD213" i="34"/>
  <c r="BN213" i="34" s="1"/>
  <c r="BC213" i="34"/>
  <c r="BB213" i="34"/>
  <c r="BL213" i="34" s="1"/>
  <c r="BA213" i="34"/>
  <c r="BK213" i="34" s="1"/>
  <c r="AZ213" i="34"/>
  <c r="BJ213" i="34" s="1"/>
  <c r="AY213" i="34"/>
  <c r="BI213" i="34" s="1"/>
  <c r="AX213" i="34"/>
  <c r="BH213" i="34" s="1"/>
  <c r="AW213" i="34"/>
  <c r="BG213" i="34" s="1"/>
  <c r="AV213" i="34"/>
  <c r="AU213" i="34"/>
  <c r="AT213" i="34"/>
  <c r="AS213" i="34"/>
  <c r="BD212" i="34"/>
  <c r="BN212" i="34" s="1"/>
  <c r="BC212" i="34"/>
  <c r="BM212" i="34" s="1"/>
  <c r="BB212" i="34"/>
  <c r="BL212" i="34" s="1"/>
  <c r="BA212" i="34"/>
  <c r="BK212" i="34" s="1"/>
  <c r="AZ212" i="34"/>
  <c r="BJ212" i="34" s="1"/>
  <c r="AY212" i="34"/>
  <c r="BI212" i="34" s="1"/>
  <c r="AX212" i="34"/>
  <c r="BH212" i="34" s="1"/>
  <c r="AW212" i="34"/>
  <c r="BG212" i="34" s="1"/>
  <c r="AV212" i="34"/>
  <c r="AU212" i="34"/>
  <c r="AT212" i="34"/>
  <c r="AS212" i="34"/>
  <c r="BD211" i="34"/>
  <c r="BN211" i="34" s="1"/>
  <c r="BC211" i="34"/>
  <c r="BM211" i="34" s="1"/>
  <c r="BB211" i="34"/>
  <c r="BL211" i="34" s="1"/>
  <c r="BA211" i="34"/>
  <c r="BK211" i="34" s="1"/>
  <c r="AZ211" i="34"/>
  <c r="BJ211" i="34" s="1"/>
  <c r="AY211" i="34"/>
  <c r="BI211" i="34" s="1"/>
  <c r="BQ211" i="34" s="1"/>
  <c r="AX211" i="34"/>
  <c r="BH211" i="34" s="1"/>
  <c r="AW211" i="34"/>
  <c r="BG211" i="34" s="1"/>
  <c r="AV211" i="34"/>
  <c r="AU211" i="34"/>
  <c r="AT211" i="34"/>
  <c r="AS211" i="34"/>
  <c r="BN210" i="34"/>
  <c r="BM210" i="34"/>
  <c r="BD210" i="34"/>
  <c r="BC210" i="34"/>
  <c r="BB210" i="34"/>
  <c r="BL210" i="34" s="1"/>
  <c r="BA210" i="34"/>
  <c r="BK210" i="34" s="1"/>
  <c r="AZ210" i="34"/>
  <c r="BJ210" i="34" s="1"/>
  <c r="AY210" i="34"/>
  <c r="BI210" i="34" s="1"/>
  <c r="AX210" i="34"/>
  <c r="BH210" i="34" s="1"/>
  <c r="AW210" i="34"/>
  <c r="BG210" i="34" s="1"/>
  <c r="AV210" i="34"/>
  <c r="AU210" i="34"/>
  <c r="AT210" i="34"/>
  <c r="AS210" i="34"/>
  <c r="BD209" i="34"/>
  <c r="BN209" i="34" s="1"/>
  <c r="BC209" i="34"/>
  <c r="BM209" i="34" s="1"/>
  <c r="BB209" i="34"/>
  <c r="BL209" i="34" s="1"/>
  <c r="BA209" i="34"/>
  <c r="BK209" i="34" s="1"/>
  <c r="AZ209" i="34"/>
  <c r="BJ209" i="34" s="1"/>
  <c r="AY209" i="34"/>
  <c r="BI209" i="34" s="1"/>
  <c r="AX209" i="34"/>
  <c r="BH209" i="34" s="1"/>
  <c r="AW209" i="34"/>
  <c r="BG209" i="34" s="1"/>
  <c r="AV209" i="34"/>
  <c r="AU209" i="34"/>
  <c r="AT209" i="34"/>
  <c r="AS209" i="34"/>
  <c r="CF208" i="34"/>
  <c r="CE208" i="34"/>
  <c r="CD208" i="34"/>
  <c r="CC208" i="34"/>
  <c r="CG208" i="34" s="1"/>
  <c r="BK208" i="34"/>
  <c r="BI208" i="34"/>
  <c r="BD208" i="34"/>
  <c r="BN208" i="34" s="1"/>
  <c r="BC208" i="34"/>
  <c r="BM208" i="34" s="1"/>
  <c r="BB208" i="34"/>
  <c r="BL208" i="34" s="1"/>
  <c r="BA208" i="34"/>
  <c r="AZ208" i="34"/>
  <c r="BJ208" i="34" s="1"/>
  <c r="AY208" i="34"/>
  <c r="AX208" i="34"/>
  <c r="BH208" i="34" s="1"/>
  <c r="AW208" i="34"/>
  <c r="BG208" i="34" s="1"/>
  <c r="BO208" i="34" s="1"/>
  <c r="AV208" i="34"/>
  <c r="AU208" i="34"/>
  <c r="AT208" i="34"/>
  <c r="AS208" i="34"/>
  <c r="BJ207" i="34"/>
  <c r="BD207" i="34"/>
  <c r="BN207" i="34" s="1"/>
  <c r="BC207" i="34"/>
  <c r="BM207" i="34" s="1"/>
  <c r="BQ207" i="34" s="1"/>
  <c r="BB207" i="34"/>
  <c r="BL207" i="34" s="1"/>
  <c r="BA207" i="34"/>
  <c r="BK207" i="34" s="1"/>
  <c r="AZ207" i="34"/>
  <c r="AY207" i="34"/>
  <c r="BI207" i="34" s="1"/>
  <c r="AX207" i="34"/>
  <c r="BH207" i="34" s="1"/>
  <c r="AW207" i="34"/>
  <c r="BG207" i="34" s="1"/>
  <c r="AV207" i="34"/>
  <c r="AU207" i="34"/>
  <c r="AT207" i="34"/>
  <c r="AS207" i="34"/>
  <c r="BD206" i="34"/>
  <c r="BN206" i="34" s="1"/>
  <c r="BC206" i="34"/>
  <c r="BM206" i="34" s="1"/>
  <c r="BB206" i="34"/>
  <c r="BL206" i="34" s="1"/>
  <c r="BA206" i="34"/>
  <c r="BK206" i="34" s="1"/>
  <c r="AZ206" i="34"/>
  <c r="BJ206" i="34" s="1"/>
  <c r="BR206" i="34" s="1"/>
  <c r="AY206" i="34"/>
  <c r="BI206" i="34" s="1"/>
  <c r="AX206" i="34"/>
  <c r="BH206" i="34" s="1"/>
  <c r="AW206" i="34"/>
  <c r="BG206" i="34" s="1"/>
  <c r="AV206" i="34"/>
  <c r="AU206" i="34"/>
  <c r="AT206" i="34"/>
  <c r="AS206" i="34"/>
  <c r="BL205" i="34"/>
  <c r="BD205" i="34"/>
  <c r="BN205" i="34" s="1"/>
  <c r="BC205" i="34"/>
  <c r="BM205" i="34" s="1"/>
  <c r="BB205" i="34"/>
  <c r="BA205" i="34"/>
  <c r="BK205" i="34" s="1"/>
  <c r="AZ205" i="34"/>
  <c r="BJ205" i="34" s="1"/>
  <c r="BR205" i="34" s="1"/>
  <c r="AY205" i="34"/>
  <c r="BI205" i="34" s="1"/>
  <c r="AX205" i="34"/>
  <c r="BH205" i="34" s="1"/>
  <c r="AW205" i="34"/>
  <c r="BG205" i="34" s="1"/>
  <c r="AV205" i="34"/>
  <c r="AU205" i="34"/>
  <c r="AT205" i="34"/>
  <c r="AS205" i="34"/>
  <c r="BL204" i="34"/>
  <c r="BJ204" i="34"/>
  <c r="BD204" i="34"/>
  <c r="BN204" i="34" s="1"/>
  <c r="BC204" i="34"/>
  <c r="BM204" i="34" s="1"/>
  <c r="BB204" i="34"/>
  <c r="BA204" i="34"/>
  <c r="BK204" i="34" s="1"/>
  <c r="AZ204" i="34"/>
  <c r="AY204" i="34"/>
  <c r="BI204" i="34" s="1"/>
  <c r="AX204" i="34"/>
  <c r="BH204" i="34" s="1"/>
  <c r="AW204" i="34"/>
  <c r="BG204" i="34" s="1"/>
  <c r="BO204" i="34" s="1"/>
  <c r="AV204" i="34"/>
  <c r="AU204" i="34"/>
  <c r="AT204" i="34"/>
  <c r="AS204" i="34"/>
  <c r="BL203" i="34"/>
  <c r="BK203" i="34"/>
  <c r="BJ203" i="34"/>
  <c r="BD203" i="34"/>
  <c r="BN203" i="34" s="1"/>
  <c r="BC203" i="34"/>
  <c r="BM203" i="34" s="1"/>
  <c r="BB203" i="34"/>
  <c r="BA203" i="34"/>
  <c r="AZ203" i="34"/>
  <c r="AY203" i="34"/>
  <c r="BI203" i="34" s="1"/>
  <c r="AX203" i="34"/>
  <c r="BH203" i="34" s="1"/>
  <c r="AW203" i="34"/>
  <c r="BG203" i="34" s="1"/>
  <c r="BO203" i="34" s="1"/>
  <c r="AV203" i="34"/>
  <c r="AU203" i="34"/>
  <c r="AT203" i="34"/>
  <c r="AS203" i="34"/>
  <c r="BL202" i="34"/>
  <c r="BJ202" i="34"/>
  <c r="BD202" i="34"/>
  <c r="BN202" i="34" s="1"/>
  <c r="BC202" i="34"/>
  <c r="BM202" i="34" s="1"/>
  <c r="BB202" i="34"/>
  <c r="BA202" i="34"/>
  <c r="BK202" i="34" s="1"/>
  <c r="AZ202" i="34"/>
  <c r="AY202" i="34"/>
  <c r="BI202" i="34" s="1"/>
  <c r="BQ202" i="34" s="1"/>
  <c r="AX202" i="34"/>
  <c r="BH202" i="34" s="1"/>
  <c r="AW202" i="34"/>
  <c r="BG202" i="34" s="1"/>
  <c r="BO202" i="34" s="1"/>
  <c r="AV202" i="34"/>
  <c r="AU202" i="34"/>
  <c r="AT202" i="34"/>
  <c r="AS202" i="34"/>
  <c r="BK201" i="34"/>
  <c r="BD201" i="34"/>
  <c r="BN201" i="34" s="1"/>
  <c r="BC201" i="34"/>
  <c r="BM201" i="34" s="1"/>
  <c r="BB201" i="34"/>
  <c r="BL201" i="34" s="1"/>
  <c r="BA201" i="34"/>
  <c r="AZ201" i="34"/>
  <c r="BJ201" i="34" s="1"/>
  <c r="AY201" i="34"/>
  <c r="BI201" i="34" s="1"/>
  <c r="AX201" i="34"/>
  <c r="BH201" i="34" s="1"/>
  <c r="AW201" i="34"/>
  <c r="BG201" i="34" s="1"/>
  <c r="AV201" i="34"/>
  <c r="AU201" i="34"/>
  <c r="AT201" i="34"/>
  <c r="AS201" i="34"/>
  <c r="BD200" i="34"/>
  <c r="BN200" i="34" s="1"/>
  <c r="BC200" i="34"/>
  <c r="BM200" i="34" s="1"/>
  <c r="BB200" i="34"/>
  <c r="BL200" i="34" s="1"/>
  <c r="BA200" i="34"/>
  <c r="BK200" i="34" s="1"/>
  <c r="AZ200" i="34"/>
  <c r="BJ200" i="34" s="1"/>
  <c r="BR200" i="34" s="1"/>
  <c r="AY200" i="34"/>
  <c r="BI200" i="34" s="1"/>
  <c r="AX200" i="34"/>
  <c r="BH200" i="34" s="1"/>
  <c r="AW200" i="34"/>
  <c r="BG200" i="34" s="1"/>
  <c r="AV200" i="34"/>
  <c r="AU200" i="34"/>
  <c r="AT200" i="34"/>
  <c r="AS200" i="34"/>
  <c r="BL199" i="34"/>
  <c r="BD199" i="34"/>
  <c r="BN199" i="34" s="1"/>
  <c r="BC199" i="34"/>
  <c r="BM199" i="34" s="1"/>
  <c r="BB199" i="34"/>
  <c r="BA199" i="34"/>
  <c r="BK199" i="34" s="1"/>
  <c r="AZ199" i="34"/>
  <c r="BJ199" i="34" s="1"/>
  <c r="BR199" i="34" s="1"/>
  <c r="AY199" i="34"/>
  <c r="BI199" i="34" s="1"/>
  <c r="BQ199" i="34" s="1"/>
  <c r="AX199" i="34"/>
  <c r="BH199" i="34" s="1"/>
  <c r="AW199" i="34"/>
  <c r="BG199" i="34" s="1"/>
  <c r="AV199" i="34"/>
  <c r="AU199" i="34"/>
  <c r="AT199" i="34"/>
  <c r="AS199" i="34"/>
  <c r="CG198" i="34"/>
  <c r="CF198" i="34"/>
  <c r="CE198" i="34"/>
  <c r="CD198" i="34"/>
  <c r="CC198" i="34"/>
  <c r="BJ198" i="34"/>
  <c r="BD198" i="34"/>
  <c r="BN198" i="34" s="1"/>
  <c r="BC198" i="34"/>
  <c r="BM198" i="34" s="1"/>
  <c r="BB198" i="34"/>
  <c r="BL198" i="34" s="1"/>
  <c r="BA198" i="34"/>
  <c r="BK198" i="34" s="1"/>
  <c r="AZ198" i="34"/>
  <c r="AY198" i="34"/>
  <c r="BI198" i="34" s="1"/>
  <c r="AX198" i="34"/>
  <c r="BH198" i="34" s="1"/>
  <c r="AW198" i="34"/>
  <c r="BG198" i="34" s="1"/>
  <c r="BO198" i="34" s="1"/>
  <c r="AV198" i="34"/>
  <c r="AU198" i="34"/>
  <c r="AT198" i="34"/>
  <c r="AS198" i="34"/>
  <c r="BD197" i="34"/>
  <c r="BN197" i="34" s="1"/>
  <c r="BC197" i="34"/>
  <c r="BM197" i="34" s="1"/>
  <c r="BB197" i="34"/>
  <c r="BL197" i="34" s="1"/>
  <c r="BA197" i="34"/>
  <c r="BK197" i="34" s="1"/>
  <c r="AZ197" i="34"/>
  <c r="BJ197" i="34" s="1"/>
  <c r="BR197" i="34" s="1"/>
  <c r="AY197" i="34"/>
  <c r="BI197" i="34" s="1"/>
  <c r="AX197" i="34"/>
  <c r="BH197" i="34" s="1"/>
  <c r="BP197" i="34" s="1"/>
  <c r="AW197" i="34"/>
  <c r="BG197" i="34" s="1"/>
  <c r="AV197" i="34"/>
  <c r="AU197" i="34"/>
  <c r="AT197" i="34"/>
  <c r="AS197" i="34"/>
  <c r="BD196" i="34"/>
  <c r="BN196" i="34" s="1"/>
  <c r="BR196" i="34" s="1"/>
  <c r="BC196" i="34"/>
  <c r="BM196" i="34" s="1"/>
  <c r="BB196" i="34"/>
  <c r="BL196" i="34" s="1"/>
  <c r="BA196" i="34"/>
  <c r="BK196" i="34" s="1"/>
  <c r="AZ196" i="34"/>
  <c r="BJ196" i="34" s="1"/>
  <c r="AY196" i="34"/>
  <c r="BI196" i="34" s="1"/>
  <c r="AX196" i="34"/>
  <c r="BH196" i="34" s="1"/>
  <c r="BP196" i="34" s="1"/>
  <c r="AW196" i="34"/>
  <c r="BG196" i="34" s="1"/>
  <c r="BO196" i="34" s="1"/>
  <c r="AV196" i="34"/>
  <c r="AU196" i="34"/>
  <c r="AT196" i="34"/>
  <c r="AS196" i="34"/>
  <c r="BJ195" i="34"/>
  <c r="BD195" i="34"/>
  <c r="BN195" i="34" s="1"/>
  <c r="BC195" i="34"/>
  <c r="BM195" i="34" s="1"/>
  <c r="BB195" i="34"/>
  <c r="BL195" i="34" s="1"/>
  <c r="BA195" i="34"/>
  <c r="BK195" i="34" s="1"/>
  <c r="AZ195" i="34"/>
  <c r="AY195" i="34"/>
  <c r="BI195" i="34" s="1"/>
  <c r="AX195" i="34"/>
  <c r="BH195" i="34" s="1"/>
  <c r="AW195" i="34"/>
  <c r="BG195" i="34" s="1"/>
  <c r="BO195" i="34" s="1"/>
  <c r="AV195" i="34"/>
  <c r="AU195" i="34"/>
  <c r="AT195" i="34"/>
  <c r="AS195" i="34"/>
  <c r="BJ194" i="34"/>
  <c r="BD194" i="34"/>
  <c r="BN194" i="34" s="1"/>
  <c r="BC194" i="34"/>
  <c r="BM194" i="34" s="1"/>
  <c r="BB194" i="34"/>
  <c r="BL194" i="34" s="1"/>
  <c r="BA194" i="34"/>
  <c r="BK194" i="34" s="1"/>
  <c r="AZ194" i="34"/>
  <c r="AY194" i="34"/>
  <c r="BI194" i="34" s="1"/>
  <c r="AX194" i="34"/>
  <c r="BH194" i="34" s="1"/>
  <c r="BP194" i="34" s="1"/>
  <c r="AW194" i="34"/>
  <c r="BG194" i="34" s="1"/>
  <c r="AV194" i="34"/>
  <c r="AU194" i="34"/>
  <c r="AT194" i="34"/>
  <c r="AS194" i="34"/>
  <c r="BH193" i="34"/>
  <c r="BD193" i="34"/>
  <c r="BN193" i="34" s="1"/>
  <c r="BC193" i="34"/>
  <c r="BM193" i="34" s="1"/>
  <c r="BB193" i="34"/>
  <c r="BL193" i="34" s="1"/>
  <c r="BA193" i="34"/>
  <c r="BK193" i="34" s="1"/>
  <c r="AZ193" i="34"/>
  <c r="BJ193" i="34" s="1"/>
  <c r="BR193" i="34" s="1"/>
  <c r="AY193" i="34"/>
  <c r="BI193" i="34" s="1"/>
  <c r="AX193" i="34"/>
  <c r="AW193" i="34"/>
  <c r="BG193" i="34" s="1"/>
  <c r="AV193" i="34"/>
  <c r="AU193" i="34"/>
  <c r="AT193" i="34"/>
  <c r="AS193" i="34"/>
  <c r="BD192" i="34"/>
  <c r="BN192" i="34" s="1"/>
  <c r="BC192" i="34"/>
  <c r="BM192" i="34" s="1"/>
  <c r="BB192" i="34"/>
  <c r="BL192" i="34" s="1"/>
  <c r="BA192" i="34"/>
  <c r="BK192" i="34" s="1"/>
  <c r="AZ192" i="34"/>
  <c r="BJ192" i="34" s="1"/>
  <c r="BR192" i="34" s="1"/>
  <c r="AY192" i="34"/>
  <c r="BI192" i="34" s="1"/>
  <c r="BQ192" i="34" s="1"/>
  <c r="AX192" i="34"/>
  <c r="BH192" i="34" s="1"/>
  <c r="BP192" i="34" s="1"/>
  <c r="AW192" i="34"/>
  <c r="BG192" i="34" s="1"/>
  <c r="BO192" i="34" s="1"/>
  <c r="AV192" i="34"/>
  <c r="AU192" i="34"/>
  <c r="AT192" i="34"/>
  <c r="AS192" i="34"/>
  <c r="BD191" i="34"/>
  <c r="BN191" i="34" s="1"/>
  <c r="BC191" i="34"/>
  <c r="BM191" i="34" s="1"/>
  <c r="BB191" i="34"/>
  <c r="BL191" i="34" s="1"/>
  <c r="BA191" i="34"/>
  <c r="BK191" i="34" s="1"/>
  <c r="AZ191" i="34"/>
  <c r="BJ191" i="34" s="1"/>
  <c r="AY191" i="34"/>
  <c r="BI191" i="34" s="1"/>
  <c r="AX191" i="34"/>
  <c r="BH191" i="34" s="1"/>
  <c r="BP191" i="34" s="1"/>
  <c r="AW191" i="34"/>
  <c r="BG191" i="34" s="1"/>
  <c r="BO191" i="34" s="1"/>
  <c r="AV191" i="34"/>
  <c r="AU191" i="34"/>
  <c r="AT191" i="34"/>
  <c r="AS191" i="34"/>
  <c r="BD190" i="34"/>
  <c r="BN190" i="34" s="1"/>
  <c r="BC190" i="34"/>
  <c r="BM190" i="34" s="1"/>
  <c r="BB190" i="34"/>
  <c r="BL190" i="34" s="1"/>
  <c r="BA190" i="34"/>
  <c r="BK190" i="34" s="1"/>
  <c r="AZ190" i="34"/>
  <c r="BJ190" i="34" s="1"/>
  <c r="AY190" i="34"/>
  <c r="BI190" i="34" s="1"/>
  <c r="AX190" i="34"/>
  <c r="BH190" i="34" s="1"/>
  <c r="AW190" i="34"/>
  <c r="BG190" i="34" s="1"/>
  <c r="AV190" i="34"/>
  <c r="AU190" i="34"/>
  <c r="AT190" i="34"/>
  <c r="AS190" i="34"/>
  <c r="BJ189" i="34"/>
  <c r="BR189" i="34" s="1"/>
  <c r="BI189" i="34"/>
  <c r="BD189" i="34"/>
  <c r="BN189" i="34" s="1"/>
  <c r="BC189" i="34"/>
  <c r="BM189" i="34" s="1"/>
  <c r="BB189" i="34"/>
  <c r="BL189" i="34" s="1"/>
  <c r="BA189" i="34"/>
  <c r="BK189" i="34" s="1"/>
  <c r="AZ189" i="34"/>
  <c r="AY189" i="34"/>
  <c r="AX189" i="34"/>
  <c r="BH189" i="34" s="1"/>
  <c r="AW189" i="34"/>
  <c r="BG189" i="34" s="1"/>
  <c r="AV189" i="34"/>
  <c r="AU189" i="34"/>
  <c r="AT189" i="34"/>
  <c r="AS189" i="34"/>
  <c r="CF188" i="34"/>
  <c r="CE188" i="34"/>
  <c r="CD188" i="34"/>
  <c r="CC188" i="34"/>
  <c r="CG188" i="34" s="1"/>
  <c r="BM188" i="34"/>
  <c r="BK188" i="34"/>
  <c r="BD188" i="34"/>
  <c r="BN188" i="34" s="1"/>
  <c r="BC188" i="34"/>
  <c r="BB188" i="34"/>
  <c r="BL188" i="34" s="1"/>
  <c r="BA188" i="34"/>
  <c r="AZ188" i="34"/>
  <c r="BJ188" i="34" s="1"/>
  <c r="AY188" i="34"/>
  <c r="BI188" i="34" s="1"/>
  <c r="BQ188" i="34" s="1"/>
  <c r="AX188" i="34"/>
  <c r="BH188" i="34" s="1"/>
  <c r="BP188" i="34" s="1"/>
  <c r="AW188" i="34"/>
  <c r="BG188" i="34" s="1"/>
  <c r="AV188" i="34"/>
  <c r="AU188" i="34"/>
  <c r="AT188" i="34"/>
  <c r="AS188" i="34"/>
  <c r="BM187" i="34"/>
  <c r="BL187" i="34"/>
  <c r="BK187" i="34"/>
  <c r="BD187" i="34"/>
  <c r="BN187" i="34" s="1"/>
  <c r="BC187" i="34"/>
  <c r="BB187" i="34"/>
  <c r="BA187" i="34"/>
  <c r="AZ187" i="34"/>
  <c r="BJ187" i="34" s="1"/>
  <c r="AY187" i="34"/>
  <c r="BI187" i="34" s="1"/>
  <c r="BQ187" i="34" s="1"/>
  <c r="AX187" i="34"/>
  <c r="BH187" i="34" s="1"/>
  <c r="BP187" i="34" s="1"/>
  <c r="AW187" i="34"/>
  <c r="BG187" i="34" s="1"/>
  <c r="BO187" i="34" s="1"/>
  <c r="AV187" i="34"/>
  <c r="AU187" i="34"/>
  <c r="AT187" i="34"/>
  <c r="AS187" i="34"/>
  <c r="BM186" i="34"/>
  <c r="BK186" i="34"/>
  <c r="BI186" i="34"/>
  <c r="BQ186" i="34" s="1"/>
  <c r="BH186" i="34"/>
  <c r="BP186" i="34" s="1"/>
  <c r="BD186" i="34"/>
  <c r="BN186" i="34" s="1"/>
  <c r="BC186" i="34"/>
  <c r="BB186" i="34"/>
  <c r="BL186" i="34" s="1"/>
  <c r="BA186" i="34"/>
  <c r="AZ186" i="34"/>
  <c r="BJ186" i="34" s="1"/>
  <c r="AY186" i="34"/>
  <c r="AX186" i="34"/>
  <c r="AW186" i="34"/>
  <c r="BG186" i="34" s="1"/>
  <c r="BO186" i="34" s="1"/>
  <c r="AV186" i="34"/>
  <c r="AU186" i="34"/>
  <c r="AT186" i="34"/>
  <c r="AS186" i="34"/>
  <c r="BM185" i="34"/>
  <c r="BK185" i="34"/>
  <c r="BD185" i="34"/>
  <c r="BN185" i="34" s="1"/>
  <c r="BC185" i="34"/>
  <c r="BB185" i="34"/>
  <c r="BL185" i="34" s="1"/>
  <c r="BA185" i="34"/>
  <c r="AZ185" i="34"/>
  <c r="BJ185" i="34" s="1"/>
  <c r="AY185" i="34"/>
  <c r="BI185" i="34" s="1"/>
  <c r="BQ185" i="34" s="1"/>
  <c r="AX185" i="34"/>
  <c r="BH185" i="34" s="1"/>
  <c r="BP185" i="34" s="1"/>
  <c r="AW185" i="34"/>
  <c r="BG185" i="34" s="1"/>
  <c r="BO185" i="34" s="1"/>
  <c r="AV185" i="34"/>
  <c r="AU185" i="34"/>
  <c r="AT185" i="34"/>
  <c r="AS185" i="34"/>
  <c r="BJ184" i="34"/>
  <c r="BR184" i="34" s="1"/>
  <c r="BD184" i="34"/>
  <c r="BN184" i="34" s="1"/>
  <c r="BC184" i="34"/>
  <c r="BM184" i="34" s="1"/>
  <c r="BB184" i="34"/>
  <c r="BL184" i="34" s="1"/>
  <c r="BA184" i="34"/>
  <c r="BK184" i="34" s="1"/>
  <c r="AZ184" i="34"/>
  <c r="AY184" i="34"/>
  <c r="BI184" i="34" s="1"/>
  <c r="AX184" i="34"/>
  <c r="BH184" i="34" s="1"/>
  <c r="AW184" i="34"/>
  <c r="BG184" i="34" s="1"/>
  <c r="AV184" i="34"/>
  <c r="AU184" i="34"/>
  <c r="AT184" i="34"/>
  <c r="AS184" i="34"/>
  <c r="BD183" i="34"/>
  <c r="BN183" i="34" s="1"/>
  <c r="BC183" i="34"/>
  <c r="BM183" i="34" s="1"/>
  <c r="BB183" i="34"/>
  <c r="BL183" i="34" s="1"/>
  <c r="BA183" i="34"/>
  <c r="BK183" i="34" s="1"/>
  <c r="AZ183" i="34"/>
  <c r="BJ183" i="34" s="1"/>
  <c r="BR183" i="34" s="1"/>
  <c r="AY183" i="34"/>
  <c r="BI183" i="34" s="1"/>
  <c r="AX183" i="34"/>
  <c r="BH183" i="34" s="1"/>
  <c r="BP183" i="34" s="1"/>
  <c r="AW183" i="34"/>
  <c r="BG183" i="34" s="1"/>
  <c r="AV183" i="34"/>
  <c r="AU183" i="34"/>
  <c r="AT183" i="34"/>
  <c r="AS183" i="34"/>
  <c r="BP182" i="34"/>
  <c r="BD182" i="34"/>
  <c r="BN182" i="34" s="1"/>
  <c r="BC182" i="34"/>
  <c r="BM182" i="34" s="1"/>
  <c r="BB182" i="34"/>
  <c r="BL182" i="34" s="1"/>
  <c r="BA182" i="34"/>
  <c r="BK182" i="34" s="1"/>
  <c r="AZ182" i="34"/>
  <c r="BJ182" i="34" s="1"/>
  <c r="BR182" i="34" s="1"/>
  <c r="AY182" i="34"/>
  <c r="BI182" i="34" s="1"/>
  <c r="AX182" i="34"/>
  <c r="BH182" i="34" s="1"/>
  <c r="AW182" i="34"/>
  <c r="BG182" i="34" s="1"/>
  <c r="BO182" i="34" s="1"/>
  <c r="AV182" i="34"/>
  <c r="AU182" i="34"/>
  <c r="AT182" i="34"/>
  <c r="AS182" i="34"/>
  <c r="BD181" i="34"/>
  <c r="BN181" i="34" s="1"/>
  <c r="BC181" i="34"/>
  <c r="BM181" i="34" s="1"/>
  <c r="BB181" i="34"/>
  <c r="BL181" i="34" s="1"/>
  <c r="BA181" i="34"/>
  <c r="BK181" i="34" s="1"/>
  <c r="AZ181" i="34"/>
  <c r="BJ181" i="34" s="1"/>
  <c r="AY181" i="34"/>
  <c r="BI181" i="34" s="1"/>
  <c r="AX181" i="34"/>
  <c r="BH181" i="34" s="1"/>
  <c r="AW181" i="34"/>
  <c r="BG181" i="34" s="1"/>
  <c r="AV181" i="34"/>
  <c r="AU181" i="34"/>
  <c r="AT181" i="34"/>
  <c r="AS181" i="34"/>
  <c r="BD180" i="34"/>
  <c r="BN180" i="34" s="1"/>
  <c r="BC180" i="34"/>
  <c r="BM180" i="34" s="1"/>
  <c r="BB180" i="34"/>
  <c r="BL180" i="34" s="1"/>
  <c r="BA180" i="34"/>
  <c r="BK180" i="34" s="1"/>
  <c r="AZ180" i="34"/>
  <c r="BJ180" i="34" s="1"/>
  <c r="AY180" i="34"/>
  <c r="BI180" i="34" s="1"/>
  <c r="AX180" i="34"/>
  <c r="BH180" i="34" s="1"/>
  <c r="AW180" i="34"/>
  <c r="BG180" i="34" s="1"/>
  <c r="AV180" i="34"/>
  <c r="AU180" i="34"/>
  <c r="AT180" i="34"/>
  <c r="AS180" i="34"/>
  <c r="BJ179" i="34"/>
  <c r="BH179" i="34"/>
  <c r="BP179" i="34" s="1"/>
  <c r="BD179" i="34"/>
  <c r="BN179" i="34" s="1"/>
  <c r="BC179" i="34"/>
  <c r="BM179" i="34" s="1"/>
  <c r="BB179" i="34"/>
  <c r="BL179" i="34" s="1"/>
  <c r="BA179" i="34"/>
  <c r="BK179" i="34" s="1"/>
  <c r="AZ179" i="34"/>
  <c r="AY179" i="34"/>
  <c r="BI179" i="34" s="1"/>
  <c r="AX179" i="34"/>
  <c r="AW179" i="34"/>
  <c r="BG179" i="34" s="1"/>
  <c r="BO179" i="34" s="1"/>
  <c r="AV179" i="34"/>
  <c r="AU179" i="34"/>
  <c r="AT179" i="34"/>
  <c r="AS179" i="34"/>
  <c r="CF178" i="34"/>
  <c r="CE178" i="34"/>
  <c r="CD178" i="34"/>
  <c r="CC178" i="34"/>
  <c r="CG178" i="34" s="1"/>
  <c r="BD178" i="34"/>
  <c r="BN178" i="34" s="1"/>
  <c r="BC178" i="34"/>
  <c r="BM178" i="34" s="1"/>
  <c r="BB178" i="34"/>
  <c r="BL178" i="34" s="1"/>
  <c r="BA178" i="34"/>
  <c r="BK178" i="34" s="1"/>
  <c r="AZ178" i="34"/>
  <c r="BJ178" i="34" s="1"/>
  <c r="AY178" i="34"/>
  <c r="BI178" i="34" s="1"/>
  <c r="AX178" i="34"/>
  <c r="BH178" i="34" s="1"/>
  <c r="AW178" i="34"/>
  <c r="BG178" i="34" s="1"/>
  <c r="AV178" i="34"/>
  <c r="AU178" i="34"/>
  <c r="AT178" i="34"/>
  <c r="AS178" i="34"/>
  <c r="BN177" i="34"/>
  <c r="BL177" i="34"/>
  <c r="BD177" i="34"/>
  <c r="BC177" i="34"/>
  <c r="BM177" i="34" s="1"/>
  <c r="BB177" i="34"/>
  <c r="BA177" i="34"/>
  <c r="BK177" i="34" s="1"/>
  <c r="AZ177" i="34"/>
  <c r="BJ177" i="34" s="1"/>
  <c r="AY177" i="34"/>
  <c r="BI177" i="34" s="1"/>
  <c r="AX177" i="34"/>
  <c r="BH177" i="34" s="1"/>
  <c r="AW177" i="34"/>
  <c r="BG177" i="34" s="1"/>
  <c r="AV177" i="34"/>
  <c r="AU177" i="34"/>
  <c r="AT177" i="34"/>
  <c r="AS177" i="34"/>
  <c r="BJ176" i="34"/>
  <c r="BD176" i="34"/>
  <c r="BN176" i="34" s="1"/>
  <c r="BC176" i="34"/>
  <c r="BM176" i="34" s="1"/>
  <c r="BB176" i="34"/>
  <c r="BL176" i="34" s="1"/>
  <c r="BA176" i="34"/>
  <c r="BK176" i="34" s="1"/>
  <c r="AZ176" i="34"/>
  <c r="AY176" i="34"/>
  <c r="BI176" i="34" s="1"/>
  <c r="AX176" i="34"/>
  <c r="BH176" i="34" s="1"/>
  <c r="AW176" i="34"/>
  <c r="BG176" i="34" s="1"/>
  <c r="BO176" i="34" s="1"/>
  <c r="AV176" i="34"/>
  <c r="AU176" i="34"/>
  <c r="AT176" i="34"/>
  <c r="AS176" i="34"/>
  <c r="BJ175" i="34"/>
  <c r="BD175" i="34"/>
  <c r="BN175" i="34" s="1"/>
  <c r="BC175" i="34"/>
  <c r="BM175" i="34" s="1"/>
  <c r="BB175" i="34"/>
  <c r="BL175" i="34" s="1"/>
  <c r="BA175" i="34"/>
  <c r="BK175" i="34" s="1"/>
  <c r="AZ175" i="34"/>
  <c r="AY175" i="34"/>
  <c r="BI175" i="34" s="1"/>
  <c r="AX175" i="34"/>
  <c r="BH175" i="34" s="1"/>
  <c r="AW175" i="34"/>
  <c r="BG175" i="34" s="1"/>
  <c r="BO175" i="34" s="1"/>
  <c r="AV175" i="34"/>
  <c r="AU175" i="34"/>
  <c r="AT175" i="34"/>
  <c r="AS175" i="34"/>
  <c r="BI174" i="34"/>
  <c r="BD174" i="34"/>
  <c r="BN174" i="34" s="1"/>
  <c r="BC174" i="34"/>
  <c r="BM174" i="34" s="1"/>
  <c r="BB174" i="34"/>
  <c r="BL174" i="34" s="1"/>
  <c r="BA174" i="34"/>
  <c r="BK174" i="34" s="1"/>
  <c r="AZ174" i="34"/>
  <c r="BJ174" i="34" s="1"/>
  <c r="AY174" i="34"/>
  <c r="AX174" i="34"/>
  <c r="BH174" i="34" s="1"/>
  <c r="AW174" i="34"/>
  <c r="BG174" i="34" s="1"/>
  <c r="AV174" i="34"/>
  <c r="AU174" i="34"/>
  <c r="AT174" i="34"/>
  <c r="AS174" i="34"/>
  <c r="BJ173" i="34"/>
  <c r="BD173" i="34"/>
  <c r="BN173" i="34" s="1"/>
  <c r="BC173" i="34"/>
  <c r="BM173" i="34" s="1"/>
  <c r="BB173" i="34"/>
  <c r="BL173" i="34" s="1"/>
  <c r="BA173" i="34"/>
  <c r="BK173" i="34" s="1"/>
  <c r="AZ173" i="34"/>
  <c r="AY173" i="34"/>
  <c r="BI173" i="34" s="1"/>
  <c r="AX173" i="34"/>
  <c r="BH173" i="34" s="1"/>
  <c r="AW173" i="34"/>
  <c r="BG173" i="34" s="1"/>
  <c r="AV173" i="34"/>
  <c r="AU173" i="34"/>
  <c r="AT173" i="34"/>
  <c r="AS173" i="34"/>
  <c r="BI172" i="34"/>
  <c r="BD172" i="34"/>
  <c r="BN172" i="34" s="1"/>
  <c r="BC172" i="34"/>
  <c r="BM172" i="34" s="1"/>
  <c r="BB172" i="34"/>
  <c r="BL172" i="34" s="1"/>
  <c r="BA172" i="34"/>
  <c r="BK172" i="34" s="1"/>
  <c r="AZ172" i="34"/>
  <c r="BJ172" i="34" s="1"/>
  <c r="BR172" i="34" s="1"/>
  <c r="AY172" i="34"/>
  <c r="AX172" i="34"/>
  <c r="BH172" i="34" s="1"/>
  <c r="AW172" i="34"/>
  <c r="BG172" i="34" s="1"/>
  <c r="AV172" i="34"/>
  <c r="AU172" i="34"/>
  <c r="AT172" i="34"/>
  <c r="AS172" i="34"/>
  <c r="BI171" i="34"/>
  <c r="BD171" i="34"/>
  <c r="BN171" i="34" s="1"/>
  <c r="BC171" i="34"/>
  <c r="BM171" i="34" s="1"/>
  <c r="BQ171" i="34" s="1"/>
  <c r="BB171" i="34"/>
  <c r="BL171" i="34" s="1"/>
  <c r="BA171" i="34"/>
  <c r="BK171" i="34" s="1"/>
  <c r="AZ171" i="34"/>
  <c r="BJ171" i="34" s="1"/>
  <c r="BR171" i="34" s="1"/>
  <c r="AY171" i="34"/>
  <c r="AX171" i="34"/>
  <c r="BH171" i="34" s="1"/>
  <c r="BP171" i="34" s="1"/>
  <c r="AW171" i="34"/>
  <c r="BG171" i="34" s="1"/>
  <c r="AV171" i="34"/>
  <c r="AU171" i="34"/>
  <c r="AT171" i="34"/>
  <c r="AS171" i="34"/>
  <c r="BN170" i="34"/>
  <c r="BI170" i="34"/>
  <c r="BD170" i="34"/>
  <c r="BC170" i="34"/>
  <c r="BM170" i="34" s="1"/>
  <c r="BB170" i="34"/>
  <c r="BL170" i="34" s="1"/>
  <c r="BA170" i="34"/>
  <c r="BK170" i="34" s="1"/>
  <c r="AZ170" i="34"/>
  <c r="BJ170" i="34" s="1"/>
  <c r="AY170" i="34"/>
  <c r="AX170" i="34"/>
  <c r="BH170" i="34" s="1"/>
  <c r="AW170" i="34"/>
  <c r="BG170" i="34" s="1"/>
  <c r="AV170" i="34"/>
  <c r="AU170" i="34"/>
  <c r="AT170" i="34"/>
  <c r="AS170" i="34"/>
  <c r="BM169" i="34"/>
  <c r="BD169" i="34"/>
  <c r="BN169" i="34" s="1"/>
  <c r="BC169" i="34"/>
  <c r="BB169" i="34"/>
  <c r="BL169" i="34" s="1"/>
  <c r="BA169" i="34"/>
  <c r="BK169" i="34" s="1"/>
  <c r="AZ169" i="34"/>
  <c r="BJ169" i="34" s="1"/>
  <c r="AY169" i="34"/>
  <c r="BI169" i="34" s="1"/>
  <c r="AX169" i="34"/>
  <c r="BH169" i="34" s="1"/>
  <c r="AW169" i="34"/>
  <c r="BG169" i="34" s="1"/>
  <c r="AV169" i="34"/>
  <c r="AU169" i="34"/>
  <c r="AT169" i="34"/>
  <c r="AS169" i="34"/>
  <c r="CG168" i="34"/>
  <c r="CF168" i="34"/>
  <c r="CE168" i="34"/>
  <c r="CD168" i="34"/>
  <c r="CC168" i="34"/>
  <c r="BD168" i="34"/>
  <c r="BN168" i="34" s="1"/>
  <c r="BC168" i="34"/>
  <c r="BM168" i="34" s="1"/>
  <c r="BB168" i="34"/>
  <c r="BL168" i="34" s="1"/>
  <c r="BA168" i="34"/>
  <c r="BK168" i="34" s="1"/>
  <c r="AZ168" i="34"/>
  <c r="BJ168" i="34" s="1"/>
  <c r="AY168" i="34"/>
  <c r="BI168" i="34" s="1"/>
  <c r="AX168" i="34"/>
  <c r="BH168" i="34" s="1"/>
  <c r="AW168" i="34"/>
  <c r="BG168" i="34" s="1"/>
  <c r="BO168" i="34" s="1"/>
  <c r="AV168" i="34"/>
  <c r="AU168" i="34"/>
  <c r="AT168" i="34"/>
  <c r="AS168" i="34"/>
  <c r="BD167" i="34"/>
  <c r="BN167" i="34" s="1"/>
  <c r="BC167" i="34"/>
  <c r="BM167" i="34" s="1"/>
  <c r="BB167" i="34"/>
  <c r="BL167" i="34" s="1"/>
  <c r="BA167" i="34"/>
  <c r="BK167" i="34" s="1"/>
  <c r="AZ167" i="34"/>
  <c r="BJ167" i="34" s="1"/>
  <c r="AY167" i="34"/>
  <c r="BI167" i="34" s="1"/>
  <c r="AX167" i="34"/>
  <c r="BH167" i="34" s="1"/>
  <c r="AW167" i="34"/>
  <c r="BG167" i="34" s="1"/>
  <c r="AV167" i="34"/>
  <c r="AU167" i="34"/>
  <c r="AT167" i="34"/>
  <c r="AS167" i="34"/>
  <c r="BN166" i="34"/>
  <c r="BR166" i="34" s="1"/>
  <c r="BD166" i="34"/>
  <c r="BC166" i="34"/>
  <c r="BM166" i="34" s="1"/>
  <c r="BB166" i="34"/>
  <c r="BL166" i="34" s="1"/>
  <c r="BA166" i="34"/>
  <c r="BK166" i="34" s="1"/>
  <c r="AZ166" i="34"/>
  <c r="BJ166" i="34" s="1"/>
  <c r="AY166" i="34"/>
  <c r="BI166" i="34" s="1"/>
  <c r="BQ166" i="34" s="1"/>
  <c r="AX166" i="34"/>
  <c r="BH166" i="34" s="1"/>
  <c r="AW166" i="34"/>
  <c r="BG166" i="34" s="1"/>
  <c r="AV166" i="34"/>
  <c r="AU166" i="34"/>
  <c r="AT166" i="34"/>
  <c r="AS166" i="34"/>
  <c r="BJ165" i="34"/>
  <c r="BD165" i="34"/>
  <c r="BN165" i="34" s="1"/>
  <c r="BC165" i="34"/>
  <c r="BM165" i="34" s="1"/>
  <c r="BB165" i="34"/>
  <c r="BL165" i="34" s="1"/>
  <c r="BA165" i="34"/>
  <c r="BK165" i="34" s="1"/>
  <c r="AZ165" i="34"/>
  <c r="AY165" i="34"/>
  <c r="BI165" i="34" s="1"/>
  <c r="AX165" i="34"/>
  <c r="BH165" i="34" s="1"/>
  <c r="AW165" i="34"/>
  <c r="BG165" i="34" s="1"/>
  <c r="AV165" i="34"/>
  <c r="AU165" i="34"/>
  <c r="AT165" i="34"/>
  <c r="AS165" i="34"/>
  <c r="BD164" i="34"/>
  <c r="BN164" i="34" s="1"/>
  <c r="BC164" i="34"/>
  <c r="BM164" i="34" s="1"/>
  <c r="BB164" i="34"/>
  <c r="BL164" i="34" s="1"/>
  <c r="BA164" i="34"/>
  <c r="BK164" i="34" s="1"/>
  <c r="AZ164" i="34"/>
  <c r="BJ164" i="34" s="1"/>
  <c r="AY164" i="34"/>
  <c r="BI164" i="34" s="1"/>
  <c r="AX164" i="34"/>
  <c r="BH164" i="34" s="1"/>
  <c r="AW164" i="34"/>
  <c r="BG164" i="34" s="1"/>
  <c r="AV164" i="34"/>
  <c r="AU164" i="34"/>
  <c r="AT164" i="34"/>
  <c r="AS164" i="34"/>
  <c r="BD163" i="34"/>
  <c r="BN163" i="34" s="1"/>
  <c r="BC163" i="34"/>
  <c r="BM163" i="34" s="1"/>
  <c r="BB163" i="34"/>
  <c r="BL163" i="34" s="1"/>
  <c r="BA163" i="34"/>
  <c r="BK163" i="34" s="1"/>
  <c r="AZ163" i="34"/>
  <c r="BJ163" i="34" s="1"/>
  <c r="AY163" i="34"/>
  <c r="BI163" i="34" s="1"/>
  <c r="AX163" i="34"/>
  <c r="BH163" i="34" s="1"/>
  <c r="AW163" i="34"/>
  <c r="BG163" i="34" s="1"/>
  <c r="AV163" i="34"/>
  <c r="AU163" i="34"/>
  <c r="AT163" i="34"/>
  <c r="AS163" i="34"/>
  <c r="BK162" i="34"/>
  <c r="BJ162" i="34"/>
  <c r="BD162" i="34"/>
  <c r="BN162" i="34" s="1"/>
  <c r="BC162" i="34"/>
  <c r="BM162" i="34" s="1"/>
  <c r="BB162" i="34"/>
  <c r="BL162" i="34" s="1"/>
  <c r="BA162" i="34"/>
  <c r="AZ162" i="34"/>
  <c r="AY162" i="34"/>
  <c r="BI162" i="34" s="1"/>
  <c r="AX162" i="34"/>
  <c r="BH162" i="34" s="1"/>
  <c r="AW162" i="34"/>
  <c r="BG162" i="34" s="1"/>
  <c r="BO162" i="34" s="1"/>
  <c r="AV162" i="34"/>
  <c r="AU162" i="34"/>
  <c r="AT162" i="34"/>
  <c r="AS162" i="34"/>
  <c r="BK161" i="34"/>
  <c r="BJ161" i="34"/>
  <c r="BD161" i="34"/>
  <c r="BN161" i="34" s="1"/>
  <c r="BC161" i="34"/>
  <c r="BM161" i="34" s="1"/>
  <c r="BB161" i="34"/>
  <c r="BL161" i="34" s="1"/>
  <c r="BA161" i="34"/>
  <c r="AZ161" i="34"/>
  <c r="AY161" i="34"/>
  <c r="BI161" i="34" s="1"/>
  <c r="BQ161" i="34" s="1"/>
  <c r="AX161" i="34"/>
  <c r="BH161" i="34" s="1"/>
  <c r="AW161" i="34"/>
  <c r="BG161" i="34" s="1"/>
  <c r="BO161" i="34" s="1"/>
  <c r="AV161" i="34"/>
  <c r="AU161" i="34"/>
  <c r="AT161" i="34"/>
  <c r="AS161" i="34"/>
  <c r="BL160" i="34"/>
  <c r="BK160" i="34"/>
  <c r="BD160" i="34"/>
  <c r="BN160" i="34" s="1"/>
  <c r="BC160" i="34"/>
  <c r="BM160" i="34" s="1"/>
  <c r="BB160" i="34"/>
  <c r="BA160" i="34"/>
  <c r="AZ160" i="34"/>
  <c r="BJ160" i="34" s="1"/>
  <c r="AY160" i="34"/>
  <c r="BI160" i="34" s="1"/>
  <c r="AX160" i="34"/>
  <c r="BH160" i="34" s="1"/>
  <c r="BP160" i="34" s="1"/>
  <c r="AW160" i="34"/>
  <c r="BG160" i="34" s="1"/>
  <c r="AV160" i="34"/>
  <c r="AU160" i="34"/>
  <c r="AT160" i="34"/>
  <c r="AS160" i="34"/>
  <c r="BD159" i="34"/>
  <c r="BN159" i="34" s="1"/>
  <c r="BR159" i="34" s="1"/>
  <c r="BC159" i="34"/>
  <c r="BM159" i="34" s="1"/>
  <c r="BB159" i="34"/>
  <c r="BL159" i="34" s="1"/>
  <c r="BA159" i="34"/>
  <c r="BK159" i="34" s="1"/>
  <c r="AZ159" i="34"/>
  <c r="BJ159" i="34" s="1"/>
  <c r="AY159" i="34"/>
  <c r="BI159" i="34" s="1"/>
  <c r="AX159" i="34"/>
  <c r="BH159" i="34" s="1"/>
  <c r="AW159" i="34"/>
  <c r="BG159" i="34" s="1"/>
  <c r="AV159" i="34"/>
  <c r="AU159" i="34"/>
  <c r="AT159" i="34"/>
  <c r="AS159" i="34"/>
  <c r="CF158" i="34"/>
  <c r="CE158" i="34"/>
  <c r="CD158" i="34"/>
  <c r="CC158" i="34"/>
  <c r="CG158" i="34" s="1"/>
  <c r="BL158" i="34"/>
  <c r="BJ158" i="34"/>
  <c r="BR158" i="34" s="1"/>
  <c r="BD158" i="34"/>
  <c r="BN158" i="34" s="1"/>
  <c r="BC158" i="34"/>
  <c r="BM158" i="34" s="1"/>
  <c r="BB158" i="34"/>
  <c r="BA158" i="34"/>
  <c r="BK158" i="34" s="1"/>
  <c r="AZ158" i="34"/>
  <c r="AY158" i="34"/>
  <c r="BI158" i="34" s="1"/>
  <c r="BQ158" i="34" s="1"/>
  <c r="AX158" i="34"/>
  <c r="BH158" i="34" s="1"/>
  <c r="BP158" i="34" s="1"/>
  <c r="AW158" i="34"/>
  <c r="BG158" i="34" s="1"/>
  <c r="BO158" i="34" s="1"/>
  <c r="AV158" i="34"/>
  <c r="AU158" i="34"/>
  <c r="AT158" i="34"/>
  <c r="AS158" i="34"/>
  <c r="BL157" i="34"/>
  <c r="BJ157" i="34"/>
  <c r="BR157" i="34" s="1"/>
  <c r="BD157" i="34"/>
  <c r="BN157" i="34" s="1"/>
  <c r="BC157" i="34"/>
  <c r="BM157" i="34" s="1"/>
  <c r="BB157" i="34"/>
  <c r="BA157" i="34"/>
  <c r="BK157" i="34" s="1"/>
  <c r="AZ157" i="34"/>
  <c r="AY157" i="34"/>
  <c r="BI157" i="34" s="1"/>
  <c r="BQ157" i="34" s="1"/>
  <c r="AX157" i="34"/>
  <c r="BH157" i="34" s="1"/>
  <c r="BP157" i="34" s="1"/>
  <c r="AW157" i="34"/>
  <c r="BG157" i="34" s="1"/>
  <c r="BO157" i="34" s="1"/>
  <c r="AV157" i="34"/>
  <c r="AU157" i="34"/>
  <c r="AT157" i="34"/>
  <c r="AS157" i="34"/>
  <c r="BJ156" i="34"/>
  <c r="BR156" i="34" s="1"/>
  <c r="BH156" i="34"/>
  <c r="BP156" i="34" s="1"/>
  <c r="BD156" i="34"/>
  <c r="BN156" i="34" s="1"/>
  <c r="BC156" i="34"/>
  <c r="BM156" i="34" s="1"/>
  <c r="BB156" i="34"/>
  <c r="BL156" i="34" s="1"/>
  <c r="BA156" i="34"/>
  <c r="BK156" i="34" s="1"/>
  <c r="AZ156" i="34"/>
  <c r="AY156" i="34"/>
  <c r="BI156" i="34" s="1"/>
  <c r="BQ156" i="34" s="1"/>
  <c r="AX156" i="34"/>
  <c r="AW156" i="34"/>
  <c r="BG156" i="34" s="1"/>
  <c r="AV156" i="34"/>
  <c r="AU156" i="34"/>
  <c r="AT156" i="34"/>
  <c r="AS156" i="34"/>
  <c r="BI155" i="34"/>
  <c r="BQ155" i="34" s="1"/>
  <c r="BD155" i="34"/>
  <c r="BN155" i="34" s="1"/>
  <c r="BC155" i="34"/>
  <c r="BM155" i="34" s="1"/>
  <c r="BB155" i="34"/>
  <c r="BL155" i="34" s="1"/>
  <c r="BA155" i="34"/>
  <c r="BK155" i="34" s="1"/>
  <c r="AZ155" i="34"/>
  <c r="BJ155" i="34" s="1"/>
  <c r="AY155" i="34"/>
  <c r="AX155" i="34"/>
  <c r="BH155" i="34" s="1"/>
  <c r="BP155" i="34" s="1"/>
  <c r="AW155" i="34"/>
  <c r="BG155" i="34" s="1"/>
  <c r="BO155" i="34" s="1"/>
  <c r="AV155" i="34"/>
  <c r="AU155" i="34"/>
  <c r="AT155" i="34"/>
  <c r="AS155" i="34"/>
  <c r="BL154" i="34"/>
  <c r="BH154" i="34"/>
  <c r="BD154" i="34"/>
  <c r="BN154" i="34" s="1"/>
  <c r="BC154" i="34"/>
  <c r="BM154" i="34" s="1"/>
  <c r="BB154" i="34"/>
  <c r="BA154" i="34"/>
  <c r="BK154" i="34" s="1"/>
  <c r="AZ154" i="34"/>
  <c r="BJ154" i="34" s="1"/>
  <c r="AY154" i="34"/>
  <c r="BI154" i="34" s="1"/>
  <c r="AX154" i="34"/>
  <c r="AW154" i="34"/>
  <c r="BG154" i="34" s="1"/>
  <c r="AV154" i="34"/>
  <c r="AU154" i="34"/>
  <c r="AT154" i="34"/>
  <c r="AS154" i="34"/>
  <c r="BD153" i="34"/>
  <c r="BN153" i="34" s="1"/>
  <c r="BC153" i="34"/>
  <c r="BM153" i="34" s="1"/>
  <c r="BB153" i="34"/>
  <c r="BL153" i="34" s="1"/>
  <c r="BA153" i="34"/>
  <c r="BK153" i="34" s="1"/>
  <c r="AZ153" i="34"/>
  <c r="BJ153" i="34" s="1"/>
  <c r="AY153" i="34"/>
  <c r="BI153" i="34" s="1"/>
  <c r="AX153" i="34"/>
  <c r="BH153" i="34" s="1"/>
  <c r="AW153" i="34"/>
  <c r="BG153" i="34" s="1"/>
  <c r="AV153" i="34"/>
  <c r="AU153" i="34"/>
  <c r="AT153" i="34"/>
  <c r="AS153" i="34"/>
  <c r="BJ152" i="34"/>
  <c r="BR152" i="34" s="1"/>
  <c r="BD152" i="34"/>
  <c r="BN152" i="34" s="1"/>
  <c r="BC152" i="34"/>
  <c r="BM152" i="34" s="1"/>
  <c r="BB152" i="34"/>
  <c r="BL152" i="34" s="1"/>
  <c r="BA152" i="34"/>
  <c r="BK152" i="34" s="1"/>
  <c r="AZ152" i="34"/>
  <c r="AY152" i="34"/>
  <c r="BI152" i="34" s="1"/>
  <c r="BQ152" i="34" s="1"/>
  <c r="AX152" i="34"/>
  <c r="BH152" i="34" s="1"/>
  <c r="AW152" i="34"/>
  <c r="BG152" i="34" s="1"/>
  <c r="AV152" i="34"/>
  <c r="AU152" i="34"/>
  <c r="AT152" i="34"/>
  <c r="AS152" i="34"/>
  <c r="BI151" i="34"/>
  <c r="BQ151" i="34" s="1"/>
  <c r="BD151" i="34"/>
  <c r="BN151" i="34" s="1"/>
  <c r="BC151" i="34"/>
  <c r="BM151" i="34" s="1"/>
  <c r="BB151" i="34"/>
  <c r="BL151" i="34" s="1"/>
  <c r="BA151" i="34"/>
  <c r="BK151" i="34" s="1"/>
  <c r="AZ151" i="34"/>
  <c r="BJ151" i="34" s="1"/>
  <c r="BR151" i="34" s="1"/>
  <c r="AY151" i="34"/>
  <c r="AX151" i="34"/>
  <c r="BH151" i="34" s="1"/>
  <c r="AW151" i="34"/>
  <c r="BG151" i="34" s="1"/>
  <c r="AV151" i="34"/>
  <c r="AU151" i="34"/>
  <c r="AT151" i="34"/>
  <c r="AS151" i="34"/>
  <c r="BJ150" i="34"/>
  <c r="BD150" i="34"/>
  <c r="BN150" i="34" s="1"/>
  <c r="BR150" i="34" s="1"/>
  <c r="BC150" i="34"/>
  <c r="BM150" i="34" s="1"/>
  <c r="BB150" i="34"/>
  <c r="BL150" i="34" s="1"/>
  <c r="BA150" i="34"/>
  <c r="BK150" i="34" s="1"/>
  <c r="AZ150" i="34"/>
  <c r="AY150" i="34"/>
  <c r="BI150" i="34" s="1"/>
  <c r="AX150" i="34"/>
  <c r="BH150" i="34" s="1"/>
  <c r="BP150" i="34" s="1"/>
  <c r="AW150" i="34"/>
  <c r="BG150" i="34" s="1"/>
  <c r="BO150" i="34" s="1"/>
  <c r="AV150" i="34"/>
  <c r="AU150" i="34"/>
  <c r="AT150" i="34"/>
  <c r="AS150" i="34"/>
  <c r="BL149" i="34"/>
  <c r="BI149" i="34"/>
  <c r="BD149" i="34"/>
  <c r="BN149" i="34" s="1"/>
  <c r="BC149" i="34"/>
  <c r="BM149" i="34" s="1"/>
  <c r="BB149" i="34"/>
  <c r="BA149" i="34"/>
  <c r="BK149" i="34" s="1"/>
  <c r="AZ149" i="34"/>
  <c r="BJ149" i="34" s="1"/>
  <c r="BR149" i="34" s="1"/>
  <c r="AY149" i="34"/>
  <c r="AX149" i="34"/>
  <c r="BH149" i="34" s="1"/>
  <c r="BP149" i="34" s="1"/>
  <c r="AW149" i="34"/>
  <c r="BG149" i="34" s="1"/>
  <c r="AV149" i="34"/>
  <c r="AU149" i="34"/>
  <c r="AT149" i="34"/>
  <c r="AS149" i="34"/>
  <c r="CF148" i="34"/>
  <c r="CE148" i="34"/>
  <c r="CD148" i="34"/>
  <c r="CC148" i="34"/>
  <c r="CG148" i="34" s="1"/>
  <c r="BD148" i="34"/>
  <c r="BN148" i="34" s="1"/>
  <c r="BC148" i="34"/>
  <c r="BM148" i="34" s="1"/>
  <c r="BB148" i="34"/>
  <c r="BL148" i="34" s="1"/>
  <c r="BA148" i="34"/>
  <c r="BK148" i="34" s="1"/>
  <c r="AZ148" i="34"/>
  <c r="BJ148" i="34" s="1"/>
  <c r="BR148" i="34" s="1"/>
  <c r="AY148" i="34"/>
  <c r="BI148" i="34" s="1"/>
  <c r="AX148" i="34"/>
  <c r="BH148" i="34" s="1"/>
  <c r="BP148" i="34" s="1"/>
  <c r="AW148" i="34"/>
  <c r="BG148" i="34" s="1"/>
  <c r="AV148" i="34"/>
  <c r="AU148" i="34"/>
  <c r="AT148" i="34"/>
  <c r="AS148" i="34"/>
  <c r="BN147" i="34"/>
  <c r="BJ147" i="34"/>
  <c r="BD147" i="34"/>
  <c r="BC147" i="34"/>
  <c r="BM147" i="34" s="1"/>
  <c r="BB147" i="34"/>
  <c r="BL147" i="34" s="1"/>
  <c r="BA147" i="34"/>
  <c r="BK147" i="34" s="1"/>
  <c r="AZ147" i="34"/>
  <c r="AY147" i="34"/>
  <c r="BI147" i="34" s="1"/>
  <c r="BQ147" i="34" s="1"/>
  <c r="AX147" i="34"/>
  <c r="BH147" i="34" s="1"/>
  <c r="BP147" i="34" s="1"/>
  <c r="AW147" i="34"/>
  <c r="BG147" i="34" s="1"/>
  <c r="BO147" i="34" s="1"/>
  <c r="AV147" i="34"/>
  <c r="AU147" i="34"/>
  <c r="AT147" i="34"/>
  <c r="AS147" i="34"/>
  <c r="BD146" i="34"/>
  <c r="BN146" i="34" s="1"/>
  <c r="BC146" i="34"/>
  <c r="BM146" i="34" s="1"/>
  <c r="BB146" i="34"/>
  <c r="BL146" i="34" s="1"/>
  <c r="BA146" i="34"/>
  <c r="BK146" i="34" s="1"/>
  <c r="AZ146" i="34"/>
  <c r="BJ146" i="34" s="1"/>
  <c r="AY146" i="34"/>
  <c r="BI146" i="34" s="1"/>
  <c r="AX146" i="34"/>
  <c r="BH146" i="34" s="1"/>
  <c r="AW146" i="34"/>
  <c r="BG146" i="34" s="1"/>
  <c r="AV146" i="34"/>
  <c r="AU146" i="34"/>
  <c r="AT146" i="34"/>
  <c r="AS146" i="34"/>
  <c r="BD145" i="34"/>
  <c r="BN145" i="34" s="1"/>
  <c r="BC145" i="34"/>
  <c r="BM145" i="34" s="1"/>
  <c r="BB145" i="34"/>
  <c r="BL145" i="34" s="1"/>
  <c r="BA145" i="34"/>
  <c r="BK145" i="34" s="1"/>
  <c r="AZ145" i="34"/>
  <c r="BJ145" i="34" s="1"/>
  <c r="AY145" i="34"/>
  <c r="BI145" i="34" s="1"/>
  <c r="AX145" i="34"/>
  <c r="BH145" i="34" s="1"/>
  <c r="BP145" i="34" s="1"/>
  <c r="AW145" i="34"/>
  <c r="BG145" i="34" s="1"/>
  <c r="BO145" i="34" s="1"/>
  <c r="AV145" i="34"/>
  <c r="AU145" i="34"/>
  <c r="AT145" i="34"/>
  <c r="AS145" i="34"/>
  <c r="BN144" i="34"/>
  <c r="BJ144" i="34"/>
  <c r="BR144" i="34" s="1"/>
  <c r="BH144" i="34"/>
  <c r="BP144" i="34" s="1"/>
  <c r="BD144" i="34"/>
  <c r="BC144" i="34"/>
  <c r="BM144" i="34" s="1"/>
  <c r="BB144" i="34"/>
  <c r="BL144" i="34" s="1"/>
  <c r="BA144" i="34"/>
  <c r="BK144" i="34" s="1"/>
  <c r="AZ144" i="34"/>
  <c r="AY144" i="34"/>
  <c r="BI144" i="34" s="1"/>
  <c r="BQ144" i="34" s="1"/>
  <c r="AX144" i="34"/>
  <c r="AW144" i="34"/>
  <c r="BG144" i="34" s="1"/>
  <c r="BO144" i="34" s="1"/>
  <c r="AV144" i="34"/>
  <c r="AU144" i="34"/>
  <c r="AT144" i="34"/>
  <c r="AS144" i="34"/>
  <c r="BD143" i="34"/>
  <c r="BN143" i="34" s="1"/>
  <c r="BR143" i="34" s="1"/>
  <c r="BC143" i="34"/>
  <c r="BM143" i="34" s="1"/>
  <c r="BB143" i="34"/>
  <c r="BL143" i="34" s="1"/>
  <c r="BA143" i="34"/>
  <c r="BK143" i="34" s="1"/>
  <c r="AZ143" i="34"/>
  <c r="BJ143" i="34" s="1"/>
  <c r="AY143" i="34"/>
  <c r="BI143" i="34" s="1"/>
  <c r="AX143" i="34"/>
  <c r="BH143" i="34" s="1"/>
  <c r="AW143" i="34"/>
  <c r="BG143" i="34" s="1"/>
  <c r="BO143" i="34" s="1"/>
  <c r="AV143" i="34"/>
  <c r="AU143" i="34"/>
  <c r="AT143" i="34"/>
  <c r="AS143" i="34"/>
  <c r="BD142" i="34"/>
  <c r="BN142" i="34" s="1"/>
  <c r="BC142" i="34"/>
  <c r="BM142" i="34" s="1"/>
  <c r="BB142" i="34"/>
  <c r="BL142" i="34" s="1"/>
  <c r="BA142" i="34"/>
  <c r="BK142" i="34" s="1"/>
  <c r="AZ142" i="34"/>
  <c r="BJ142" i="34" s="1"/>
  <c r="BR142" i="34" s="1"/>
  <c r="AY142" i="34"/>
  <c r="BI142" i="34" s="1"/>
  <c r="BQ142" i="34" s="1"/>
  <c r="AX142" i="34"/>
  <c r="BH142" i="34" s="1"/>
  <c r="BP142" i="34" s="1"/>
  <c r="AW142" i="34"/>
  <c r="BG142" i="34" s="1"/>
  <c r="AV142" i="34"/>
  <c r="AU142" i="34"/>
  <c r="AT142" i="34"/>
  <c r="AS142" i="34"/>
  <c r="BD141" i="34"/>
  <c r="BN141" i="34" s="1"/>
  <c r="BC141" i="34"/>
  <c r="BM141" i="34" s="1"/>
  <c r="BB141" i="34"/>
  <c r="BL141" i="34" s="1"/>
  <c r="BA141" i="34"/>
  <c r="BK141" i="34" s="1"/>
  <c r="AZ141" i="34"/>
  <c r="BJ141" i="34" s="1"/>
  <c r="AY141" i="34"/>
  <c r="BI141" i="34" s="1"/>
  <c r="BQ141" i="34" s="1"/>
  <c r="AX141" i="34"/>
  <c r="BH141" i="34" s="1"/>
  <c r="BP141" i="34" s="1"/>
  <c r="AW141" i="34"/>
  <c r="BG141" i="34" s="1"/>
  <c r="BO141" i="34" s="1"/>
  <c r="AV141" i="34"/>
  <c r="AU141" i="34"/>
  <c r="AT141" i="34"/>
  <c r="AS141" i="34"/>
  <c r="BR140" i="34"/>
  <c r="BD140" i="34"/>
  <c r="BN140" i="34" s="1"/>
  <c r="BC140" i="34"/>
  <c r="BM140" i="34" s="1"/>
  <c r="BB140" i="34"/>
  <c r="BL140" i="34" s="1"/>
  <c r="BA140" i="34"/>
  <c r="BK140" i="34" s="1"/>
  <c r="AZ140" i="34"/>
  <c r="BJ140" i="34" s="1"/>
  <c r="AY140" i="34"/>
  <c r="BI140" i="34" s="1"/>
  <c r="AX140" i="34"/>
  <c r="BH140" i="34" s="1"/>
  <c r="AW140" i="34"/>
  <c r="BG140" i="34" s="1"/>
  <c r="AV140" i="34"/>
  <c r="AU140" i="34"/>
  <c r="AT140" i="34"/>
  <c r="AS140" i="34"/>
  <c r="BN139" i="34"/>
  <c r="BD139" i="34"/>
  <c r="BC139" i="34"/>
  <c r="BM139" i="34" s="1"/>
  <c r="BB139" i="34"/>
  <c r="BL139" i="34" s="1"/>
  <c r="BA139" i="34"/>
  <c r="BK139" i="34" s="1"/>
  <c r="AZ139" i="34"/>
  <c r="BJ139" i="34" s="1"/>
  <c r="BR139" i="34" s="1"/>
  <c r="AY139" i="34"/>
  <c r="BI139" i="34" s="1"/>
  <c r="BQ139" i="34" s="1"/>
  <c r="AX139" i="34"/>
  <c r="BH139" i="34" s="1"/>
  <c r="BP139" i="34" s="1"/>
  <c r="AW139" i="34"/>
  <c r="BG139" i="34" s="1"/>
  <c r="AV139" i="34"/>
  <c r="AU139" i="34"/>
  <c r="AT139" i="34"/>
  <c r="AS139" i="34"/>
  <c r="CG138" i="34"/>
  <c r="CF138" i="34"/>
  <c r="CE138" i="34"/>
  <c r="CD138" i="34"/>
  <c r="CC138" i="34"/>
  <c r="BH138" i="34"/>
  <c r="BD138" i="34"/>
  <c r="BN138" i="34" s="1"/>
  <c r="BC138" i="34"/>
  <c r="BM138" i="34" s="1"/>
  <c r="BB138" i="34"/>
  <c r="BL138" i="34" s="1"/>
  <c r="BA138" i="34"/>
  <c r="BK138" i="34" s="1"/>
  <c r="AZ138" i="34"/>
  <c r="BJ138" i="34" s="1"/>
  <c r="AY138" i="34"/>
  <c r="BI138" i="34" s="1"/>
  <c r="AX138" i="34"/>
  <c r="AW138" i="34"/>
  <c r="BG138" i="34" s="1"/>
  <c r="AV138" i="34"/>
  <c r="AU138" i="34"/>
  <c r="AT138" i="34"/>
  <c r="AS138" i="34"/>
  <c r="BD137" i="34"/>
  <c r="BN137" i="34" s="1"/>
  <c r="BC137" i="34"/>
  <c r="BM137" i="34" s="1"/>
  <c r="BB137" i="34"/>
  <c r="BL137" i="34" s="1"/>
  <c r="BA137" i="34"/>
  <c r="BK137" i="34" s="1"/>
  <c r="AZ137" i="34"/>
  <c r="BJ137" i="34" s="1"/>
  <c r="AY137" i="34"/>
  <c r="BI137" i="34" s="1"/>
  <c r="AX137" i="34"/>
  <c r="BH137" i="34" s="1"/>
  <c r="AW137" i="34"/>
  <c r="BG137" i="34" s="1"/>
  <c r="AV137" i="34"/>
  <c r="AU137" i="34"/>
  <c r="AT137" i="34"/>
  <c r="AS137" i="34"/>
  <c r="BP136" i="34"/>
  <c r="BD136" i="34"/>
  <c r="BN136" i="34" s="1"/>
  <c r="BC136" i="34"/>
  <c r="BM136" i="34" s="1"/>
  <c r="BB136" i="34"/>
  <c r="BL136" i="34" s="1"/>
  <c r="BA136" i="34"/>
  <c r="BK136" i="34" s="1"/>
  <c r="AZ136" i="34"/>
  <c r="BJ136" i="34" s="1"/>
  <c r="AY136" i="34"/>
  <c r="BI136" i="34" s="1"/>
  <c r="AX136" i="34"/>
  <c r="BH136" i="34" s="1"/>
  <c r="AW136" i="34"/>
  <c r="BG136" i="34" s="1"/>
  <c r="AV136" i="34"/>
  <c r="AU136" i="34"/>
  <c r="AT136" i="34"/>
  <c r="AS136" i="34"/>
  <c r="BD135" i="34"/>
  <c r="BN135" i="34" s="1"/>
  <c r="BC135" i="34"/>
  <c r="BM135" i="34" s="1"/>
  <c r="BB135" i="34"/>
  <c r="BL135" i="34" s="1"/>
  <c r="BA135" i="34"/>
  <c r="BK135" i="34" s="1"/>
  <c r="AZ135" i="34"/>
  <c r="BJ135" i="34" s="1"/>
  <c r="AY135" i="34"/>
  <c r="BI135" i="34" s="1"/>
  <c r="AX135" i="34"/>
  <c r="BH135" i="34" s="1"/>
  <c r="AW135" i="34"/>
  <c r="BG135" i="34" s="1"/>
  <c r="AV135" i="34"/>
  <c r="AU135" i="34"/>
  <c r="AT135" i="34"/>
  <c r="AS135" i="34"/>
  <c r="BD134" i="34"/>
  <c r="BN134" i="34" s="1"/>
  <c r="BC134" i="34"/>
  <c r="BM134" i="34" s="1"/>
  <c r="BB134" i="34"/>
  <c r="BL134" i="34" s="1"/>
  <c r="BA134" i="34"/>
  <c r="BK134" i="34" s="1"/>
  <c r="AZ134" i="34"/>
  <c r="BJ134" i="34" s="1"/>
  <c r="AY134" i="34"/>
  <c r="BI134" i="34" s="1"/>
  <c r="AX134" i="34"/>
  <c r="BH134" i="34" s="1"/>
  <c r="AW134" i="34"/>
  <c r="BG134" i="34" s="1"/>
  <c r="AV134" i="34"/>
  <c r="AU134" i="34"/>
  <c r="AT134" i="34"/>
  <c r="AS134" i="34"/>
  <c r="BM133" i="34"/>
  <c r="BL133" i="34"/>
  <c r="BD133" i="34"/>
  <c r="BN133" i="34" s="1"/>
  <c r="BC133" i="34"/>
  <c r="BB133" i="34"/>
  <c r="BA133" i="34"/>
  <c r="BK133" i="34" s="1"/>
  <c r="AZ133" i="34"/>
  <c r="BJ133" i="34" s="1"/>
  <c r="AY133" i="34"/>
  <c r="BI133" i="34" s="1"/>
  <c r="AX133" i="34"/>
  <c r="BH133" i="34" s="1"/>
  <c r="BP133" i="34" s="1"/>
  <c r="AW133" i="34"/>
  <c r="BG133" i="34" s="1"/>
  <c r="BO133" i="34" s="1"/>
  <c r="AV133" i="34"/>
  <c r="AU133" i="34"/>
  <c r="AT133" i="34"/>
  <c r="AS133" i="34"/>
  <c r="BN132" i="34"/>
  <c r="BM132" i="34"/>
  <c r="BL132" i="34"/>
  <c r="BD132" i="34"/>
  <c r="BC132" i="34"/>
  <c r="BB132" i="34"/>
  <c r="BA132" i="34"/>
  <c r="BK132" i="34" s="1"/>
  <c r="AZ132" i="34"/>
  <c r="BJ132" i="34" s="1"/>
  <c r="AY132" i="34"/>
  <c r="BI132" i="34" s="1"/>
  <c r="AX132" i="34"/>
  <c r="BH132" i="34" s="1"/>
  <c r="AW132" i="34"/>
  <c r="BG132" i="34" s="1"/>
  <c r="BO132" i="34" s="1"/>
  <c r="AV132" i="34"/>
  <c r="AU132" i="34"/>
  <c r="AT132" i="34"/>
  <c r="AS132" i="34"/>
  <c r="BM131" i="34"/>
  <c r="BL131" i="34"/>
  <c r="BD131" i="34"/>
  <c r="BN131" i="34" s="1"/>
  <c r="BC131" i="34"/>
  <c r="BB131" i="34"/>
  <c r="BA131" i="34"/>
  <c r="BK131" i="34" s="1"/>
  <c r="AZ131" i="34"/>
  <c r="BJ131" i="34" s="1"/>
  <c r="AY131" i="34"/>
  <c r="BI131" i="34" s="1"/>
  <c r="AX131" i="34"/>
  <c r="BH131" i="34" s="1"/>
  <c r="AW131" i="34"/>
  <c r="BG131" i="34" s="1"/>
  <c r="AV131" i="34"/>
  <c r="AU131" i="34"/>
  <c r="AT131" i="34"/>
  <c r="AS131" i="34"/>
  <c r="BM130" i="34"/>
  <c r="BD130" i="34"/>
  <c r="BN130" i="34" s="1"/>
  <c r="BC130" i="34"/>
  <c r="BB130" i="34"/>
  <c r="BL130" i="34" s="1"/>
  <c r="BA130" i="34"/>
  <c r="BK130" i="34" s="1"/>
  <c r="AZ130" i="34"/>
  <c r="BJ130" i="34" s="1"/>
  <c r="AY130" i="34"/>
  <c r="BI130" i="34" s="1"/>
  <c r="AX130" i="34"/>
  <c r="BH130" i="34" s="1"/>
  <c r="BP130" i="34" s="1"/>
  <c r="AW130" i="34"/>
  <c r="BG130" i="34" s="1"/>
  <c r="AV130" i="34"/>
  <c r="AU130" i="34"/>
  <c r="AT130" i="34"/>
  <c r="AS130" i="34"/>
  <c r="BD129" i="34"/>
  <c r="BN129" i="34" s="1"/>
  <c r="BC129" i="34"/>
  <c r="BM129" i="34" s="1"/>
  <c r="BB129" i="34"/>
  <c r="BL129" i="34" s="1"/>
  <c r="BA129" i="34"/>
  <c r="BK129" i="34" s="1"/>
  <c r="AZ129" i="34"/>
  <c r="BJ129" i="34" s="1"/>
  <c r="AY129" i="34"/>
  <c r="BI129" i="34" s="1"/>
  <c r="AX129" i="34"/>
  <c r="BH129" i="34" s="1"/>
  <c r="AW129" i="34"/>
  <c r="BG129" i="34" s="1"/>
  <c r="AV129" i="34"/>
  <c r="AU129" i="34"/>
  <c r="AT129" i="34"/>
  <c r="AS129" i="34"/>
  <c r="CF128" i="34"/>
  <c r="CE128" i="34"/>
  <c r="CD128" i="34"/>
  <c r="CC128" i="34"/>
  <c r="CG128" i="34" s="1"/>
  <c r="BK128" i="34"/>
  <c r="BD128" i="34"/>
  <c r="BN128" i="34" s="1"/>
  <c r="BC128" i="34"/>
  <c r="BM128" i="34" s="1"/>
  <c r="BB128" i="34"/>
  <c r="BL128" i="34" s="1"/>
  <c r="BA128" i="34"/>
  <c r="AZ128" i="34"/>
  <c r="BJ128" i="34" s="1"/>
  <c r="AY128" i="34"/>
  <c r="BI128" i="34" s="1"/>
  <c r="AX128" i="34"/>
  <c r="BH128" i="34" s="1"/>
  <c r="AW128" i="34"/>
  <c r="BG128" i="34" s="1"/>
  <c r="AV128" i="34"/>
  <c r="AU128" i="34"/>
  <c r="AT128" i="34"/>
  <c r="AS128" i="34"/>
  <c r="BD127" i="34"/>
  <c r="BN127" i="34" s="1"/>
  <c r="BC127" i="34"/>
  <c r="BM127" i="34" s="1"/>
  <c r="BB127" i="34"/>
  <c r="BL127" i="34" s="1"/>
  <c r="BA127" i="34"/>
  <c r="BK127" i="34" s="1"/>
  <c r="AZ127" i="34"/>
  <c r="BJ127" i="34" s="1"/>
  <c r="BR127" i="34" s="1"/>
  <c r="AY127" i="34"/>
  <c r="BI127" i="34" s="1"/>
  <c r="AX127" i="34"/>
  <c r="BH127" i="34" s="1"/>
  <c r="AW127" i="34"/>
  <c r="BG127" i="34" s="1"/>
  <c r="AV127" i="34"/>
  <c r="AU127" i="34"/>
  <c r="AT127" i="34"/>
  <c r="AS127" i="34"/>
  <c r="BK126" i="34"/>
  <c r="BD126" i="34"/>
  <c r="BN126" i="34" s="1"/>
  <c r="BC126" i="34"/>
  <c r="BM126" i="34" s="1"/>
  <c r="BB126" i="34"/>
  <c r="BL126" i="34" s="1"/>
  <c r="BA126" i="34"/>
  <c r="AZ126" i="34"/>
  <c r="BJ126" i="34" s="1"/>
  <c r="AY126" i="34"/>
  <c r="BI126" i="34" s="1"/>
  <c r="AX126" i="34"/>
  <c r="BH126" i="34" s="1"/>
  <c r="BP126" i="34" s="1"/>
  <c r="AW126" i="34"/>
  <c r="BG126" i="34" s="1"/>
  <c r="AV126" i="34"/>
  <c r="AU126" i="34"/>
  <c r="AT126" i="34"/>
  <c r="AS126" i="34"/>
  <c r="BL125" i="34"/>
  <c r="BK125" i="34"/>
  <c r="BJ125" i="34"/>
  <c r="BD125" i="34"/>
  <c r="BN125" i="34" s="1"/>
  <c r="BC125" i="34"/>
  <c r="BM125" i="34" s="1"/>
  <c r="BB125" i="34"/>
  <c r="BA125" i="34"/>
  <c r="AZ125" i="34"/>
  <c r="AY125" i="34"/>
  <c r="BI125" i="34" s="1"/>
  <c r="BQ125" i="34" s="1"/>
  <c r="AX125" i="34"/>
  <c r="BH125" i="34" s="1"/>
  <c r="BP125" i="34" s="1"/>
  <c r="AW125" i="34"/>
  <c r="BG125" i="34" s="1"/>
  <c r="AV125" i="34"/>
  <c r="AU125" i="34"/>
  <c r="AT125" i="34"/>
  <c r="AS125" i="34"/>
  <c r="BL124" i="34"/>
  <c r="BK124" i="34"/>
  <c r="BD124" i="34"/>
  <c r="BN124" i="34" s="1"/>
  <c r="BC124" i="34"/>
  <c r="BM124" i="34" s="1"/>
  <c r="BB124" i="34"/>
  <c r="BA124" i="34"/>
  <c r="AZ124" i="34"/>
  <c r="BJ124" i="34" s="1"/>
  <c r="AY124" i="34"/>
  <c r="BI124" i="34" s="1"/>
  <c r="BQ124" i="34" s="1"/>
  <c r="AX124" i="34"/>
  <c r="BH124" i="34" s="1"/>
  <c r="BP124" i="34" s="1"/>
  <c r="AW124" i="34"/>
  <c r="BG124" i="34" s="1"/>
  <c r="AV124" i="34"/>
  <c r="AU124" i="34"/>
  <c r="AT124" i="34"/>
  <c r="AS124" i="34"/>
  <c r="BD123" i="34"/>
  <c r="BN123" i="34" s="1"/>
  <c r="BC123" i="34"/>
  <c r="BM123" i="34" s="1"/>
  <c r="BB123" i="34"/>
  <c r="BL123" i="34" s="1"/>
  <c r="BA123" i="34"/>
  <c r="BK123" i="34" s="1"/>
  <c r="AZ123" i="34"/>
  <c r="BJ123" i="34" s="1"/>
  <c r="AY123" i="34"/>
  <c r="BI123" i="34" s="1"/>
  <c r="AX123" i="34"/>
  <c r="BH123" i="34" s="1"/>
  <c r="AW123" i="34"/>
  <c r="BG123" i="34" s="1"/>
  <c r="AV123" i="34"/>
  <c r="AU123" i="34"/>
  <c r="AT123" i="34"/>
  <c r="AS123" i="34"/>
  <c r="BN122" i="34"/>
  <c r="BD122" i="34"/>
  <c r="BC122" i="34"/>
  <c r="BM122" i="34" s="1"/>
  <c r="BB122" i="34"/>
  <c r="BL122" i="34" s="1"/>
  <c r="BA122" i="34"/>
  <c r="BK122" i="34" s="1"/>
  <c r="AZ122" i="34"/>
  <c r="BJ122" i="34" s="1"/>
  <c r="BR122" i="34" s="1"/>
  <c r="AY122" i="34"/>
  <c r="BI122" i="34" s="1"/>
  <c r="AX122" i="34"/>
  <c r="BH122" i="34" s="1"/>
  <c r="AW122" i="34"/>
  <c r="BG122" i="34" s="1"/>
  <c r="AV122" i="34"/>
  <c r="AU122" i="34"/>
  <c r="AT122" i="34"/>
  <c r="AS122" i="34"/>
  <c r="BJ121" i="34"/>
  <c r="BR121" i="34" s="1"/>
  <c r="BD121" i="34"/>
  <c r="BN121" i="34" s="1"/>
  <c r="BC121" i="34"/>
  <c r="BM121" i="34" s="1"/>
  <c r="BB121" i="34"/>
  <c r="BL121" i="34" s="1"/>
  <c r="BA121" i="34"/>
  <c r="BK121" i="34" s="1"/>
  <c r="AZ121" i="34"/>
  <c r="AY121" i="34"/>
  <c r="BI121" i="34" s="1"/>
  <c r="AX121" i="34"/>
  <c r="BH121" i="34" s="1"/>
  <c r="AW121" i="34"/>
  <c r="BG121" i="34" s="1"/>
  <c r="AV121" i="34"/>
  <c r="AU121" i="34"/>
  <c r="AT121" i="34"/>
  <c r="AS121" i="34"/>
  <c r="BK120" i="34"/>
  <c r="BD120" i="34"/>
  <c r="BN120" i="34" s="1"/>
  <c r="BC120" i="34"/>
  <c r="BM120" i="34" s="1"/>
  <c r="BB120" i="34"/>
  <c r="BL120" i="34" s="1"/>
  <c r="BA120" i="34"/>
  <c r="AZ120" i="34"/>
  <c r="BJ120" i="34" s="1"/>
  <c r="AY120" i="34"/>
  <c r="BI120" i="34" s="1"/>
  <c r="AX120" i="34"/>
  <c r="BH120" i="34" s="1"/>
  <c r="AW120" i="34"/>
  <c r="BG120" i="34" s="1"/>
  <c r="AV120" i="34"/>
  <c r="AU120" i="34"/>
  <c r="AT120" i="34"/>
  <c r="AS120" i="34"/>
  <c r="BD119" i="34"/>
  <c r="BN119" i="34" s="1"/>
  <c r="BC119" i="34"/>
  <c r="BM119" i="34" s="1"/>
  <c r="BB119" i="34"/>
  <c r="BL119" i="34" s="1"/>
  <c r="BA119" i="34"/>
  <c r="BK119" i="34" s="1"/>
  <c r="AZ119" i="34"/>
  <c r="BJ119" i="34" s="1"/>
  <c r="AY119" i="34"/>
  <c r="BI119" i="34" s="1"/>
  <c r="AX119" i="34"/>
  <c r="BH119" i="34" s="1"/>
  <c r="AW119" i="34"/>
  <c r="BG119" i="34" s="1"/>
  <c r="AV119" i="34"/>
  <c r="AU119" i="34"/>
  <c r="AT119" i="34"/>
  <c r="AS119" i="34"/>
  <c r="CF118" i="34"/>
  <c r="CE118" i="34"/>
  <c r="CD118" i="34"/>
  <c r="CC118" i="34"/>
  <c r="CG118" i="34" s="1"/>
  <c r="BH118" i="34"/>
  <c r="BD118" i="34"/>
  <c r="BN118" i="34" s="1"/>
  <c r="BC118" i="34"/>
  <c r="BM118" i="34" s="1"/>
  <c r="BB118" i="34"/>
  <c r="BL118" i="34" s="1"/>
  <c r="BA118" i="34"/>
  <c r="BK118" i="34" s="1"/>
  <c r="AZ118" i="34"/>
  <c r="BJ118" i="34" s="1"/>
  <c r="BR118" i="34" s="1"/>
  <c r="AY118" i="34"/>
  <c r="BI118" i="34" s="1"/>
  <c r="AX118" i="34"/>
  <c r="AW118" i="34"/>
  <c r="BG118" i="34" s="1"/>
  <c r="AV118" i="34"/>
  <c r="AU118" i="34"/>
  <c r="AT118" i="34"/>
  <c r="AS118" i="34"/>
  <c r="BD117" i="34"/>
  <c r="BN117" i="34" s="1"/>
  <c r="BC117" i="34"/>
  <c r="BM117" i="34" s="1"/>
  <c r="BB117" i="34"/>
  <c r="BL117" i="34" s="1"/>
  <c r="BA117" i="34"/>
  <c r="BK117" i="34" s="1"/>
  <c r="AZ117" i="34"/>
  <c r="BJ117" i="34" s="1"/>
  <c r="BR117" i="34" s="1"/>
  <c r="AY117" i="34"/>
  <c r="BI117" i="34" s="1"/>
  <c r="BQ117" i="34" s="1"/>
  <c r="AX117" i="34"/>
  <c r="BH117" i="34" s="1"/>
  <c r="AW117" i="34"/>
  <c r="BG117" i="34" s="1"/>
  <c r="AV117" i="34"/>
  <c r="AU117" i="34"/>
  <c r="AT117" i="34"/>
  <c r="AS117" i="34"/>
  <c r="BH116" i="34"/>
  <c r="BP116" i="34" s="1"/>
  <c r="BD116" i="34"/>
  <c r="BN116" i="34" s="1"/>
  <c r="BC116" i="34"/>
  <c r="BM116" i="34" s="1"/>
  <c r="BB116" i="34"/>
  <c r="BL116" i="34" s="1"/>
  <c r="BA116" i="34"/>
  <c r="BK116" i="34" s="1"/>
  <c r="AZ116" i="34"/>
  <c r="BJ116" i="34" s="1"/>
  <c r="BR116" i="34" s="1"/>
  <c r="AY116" i="34"/>
  <c r="BI116" i="34" s="1"/>
  <c r="BQ116" i="34" s="1"/>
  <c r="AX116" i="34"/>
  <c r="AW116" i="34"/>
  <c r="BG116" i="34" s="1"/>
  <c r="AV116" i="34"/>
  <c r="AU116" i="34"/>
  <c r="AT116" i="34"/>
  <c r="AS116" i="34"/>
  <c r="BQ115" i="34"/>
  <c r="BL115" i="34"/>
  <c r="BD115" i="34"/>
  <c r="BN115" i="34" s="1"/>
  <c r="BC115" i="34"/>
  <c r="BM115" i="34" s="1"/>
  <c r="BB115" i="34"/>
  <c r="BA115" i="34"/>
  <c r="BK115" i="34" s="1"/>
  <c r="AZ115" i="34"/>
  <c r="BJ115" i="34" s="1"/>
  <c r="BR115" i="34" s="1"/>
  <c r="AY115" i="34"/>
  <c r="BI115" i="34" s="1"/>
  <c r="AX115" i="34"/>
  <c r="BH115" i="34" s="1"/>
  <c r="AW115" i="34"/>
  <c r="BG115" i="34" s="1"/>
  <c r="AV115" i="34"/>
  <c r="AU115" i="34"/>
  <c r="AT115" i="34"/>
  <c r="AS115" i="34"/>
  <c r="BJ114" i="34"/>
  <c r="BH114" i="34"/>
  <c r="BP114" i="34" s="1"/>
  <c r="BD114" i="34"/>
  <c r="BN114" i="34" s="1"/>
  <c r="BR114" i="34" s="1"/>
  <c r="BC114" i="34"/>
  <c r="BM114" i="34" s="1"/>
  <c r="BB114" i="34"/>
  <c r="BL114" i="34" s="1"/>
  <c r="BA114" i="34"/>
  <c r="BK114" i="34" s="1"/>
  <c r="AZ114" i="34"/>
  <c r="AY114" i="34"/>
  <c r="BI114" i="34" s="1"/>
  <c r="BQ114" i="34" s="1"/>
  <c r="AX114" i="34"/>
  <c r="AW114" i="34"/>
  <c r="BG114" i="34" s="1"/>
  <c r="BO114" i="34" s="1"/>
  <c r="AV114" i="34"/>
  <c r="AU114" i="34"/>
  <c r="AT114" i="34"/>
  <c r="AS114" i="34"/>
  <c r="BD113" i="34"/>
  <c r="BN113" i="34" s="1"/>
  <c r="BC113" i="34"/>
  <c r="BM113" i="34" s="1"/>
  <c r="BB113" i="34"/>
  <c r="BL113" i="34" s="1"/>
  <c r="BA113" i="34"/>
  <c r="BK113" i="34" s="1"/>
  <c r="AZ113" i="34"/>
  <c r="BJ113" i="34" s="1"/>
  <c r="BR113" i="34" s="1"/>
  <c r="AY113" i="34"/>
  <c r="BI113" i="34" s="1"/>
  <c r="AX113" i="34"/>
  <c r="BH113" i="34" s="1"/>
  <c r="AW113" i="34"/>
  <c r="BG113" i="34" s="1"/>
  <c r="BO113" i="34" s="1"/>
  <c r="AV113" i="34"/>
  <c r="AU113" i="34"/>
  <c r="AT113" i="34"/>
  <c r="AS113" i="34"/>
  <c r="BD112" i="34"/>
  <c r="BN112" i="34" s="1"/>
  <c r="BC112" i="34"/>
  <c r="BM112" i="34" s="1"/>
  <c r="BB112" i="34"/>
  <c r="BL112" i="34" s="1"/>
  <c r="BA112" i="34"/>
  <c r="BK112" i="34" s="1"/>
  <c r="AZ112" i="34"/>
  <c r="BJ112" i="34" s="1"/>
  <c r="AY112" i="34"/>
  <c r="BI112" i="34" s="1"/>
  <c r="AX112" i="34"/>
  <c r="BH112" i="34" s="1"/>
  <c r="BP112" i="34" s="1"/>
  <c r="AW112" i="34"/>
  <c r="BG112" i="34" s="1"/>
  <c r="BO112" i="34" s="1"/>
  <c r="AV112" i="34"/>
  <c r="AU112" i="34"/>
  <c r="AT112" i="34"/>
  <c r="AS112" i="34"/>
  <c r="BD111" i="34"/>
  <c r="BN111" i="34" s="1"/>
  <c r="BC111" i="34"/>
  <c r="BM111" i="34" s="1"/>
  <c r="BB111" i="34"/>
  <c r="BL111" i="34" s="1"/>
  <c r="BA111" i="34"/>
  <c r="BK111" i="34" s="1"/>
  <c r="AZ111" i="34"/>
  <c r="BJ111" i="34" s="1"/>
  <c r="AY111" i="34"/>
  <c r="BI111" i="34" s="1"/>
  <c r="AX111" i="34"/>
  <c r="BH111" i="34" s="1"/>
  <c r="AW111" i="34"/>
  <c r="BG111" i="34" s="1"/>
  <c r="AV111" i="34"/>
  <c r="AU111" i="34"/>
  <c r="AT111" i="34"/>
  <c r="AS111" i="34"/>
  <c r="BL110" i="34"/>
  <c r="BP110" i="34" s="1"/>
  <c r="BD110" i="34"/>
  <c r="BN110" i="34" s="1"/>
  <c r="BC110" i="34"/>
  <c r="BM110" i="34" s="1"/>
  <c r="BB110" i="34"/>
  <c r="BA110" i="34"/>
  <c r="BK110" i="34" s="1"/>
  <c r="AZ110" i="34"/>
  <c r="BJ110" i="34" s="1"/>
  <c r="BR110" i="34" s="1"/>
  <c r="AY110" i="34"/>
  <c r="BI110" i="34" s="1"/>
  <c r="BQ110" i="34" s="1"/>
  <c r="AX110" i="34"/>
  <c r="BH110" i="34" s="1"/>
  <c r="AW110" i="34"/>
  <c r="BG110" i="34" s="1"/>
  <c r="AV110" i="34"/>
  <c r="AU110" i="34"/>
  <c r="AT110" i="34"/>
  <c r="AS110" i="34"/>
  <c r="BI109" i="34"/>
  <c r="BQ109" i="34" s="1"/>
  <c r="BD109" i="34"/>
  <c r="BN109" i="34" s="1"/>
  <c r="BR109" i="34" s="1"/>
  <c r="BC109" i="34"/>
  <c r="BM109" i="34" s="1"/>
  <c r="BB109" i="34"/>
  <c r="BL109" i="34" s="1"/>
  <c r="BA109" i="34"/>
  <c r="BK109" i="34" s="1"/>
  <c r="AZ109" i="34"/>
  <c r="BJ109" i="34" s="1"/>
  <c r="AY109" i="34"/>
  <c r="AX109" i="34"/>
  <c r="BH109" i="34" s="1"/>
  <c r="BP109" i="34" s="1"/>
  <c r="AW109" i="34"/>
  <c r="BG109" i="34" s="1"/>
  <c r="AV109" i="34"/>
  <c r="AU109" i="34"/>
  <c r="AT109" i="34"/>
  <c r="AS109" i="34"/>
  <c r="CF108" i="34"/>
  <c r="CE108" i="34"/>
  <c r="CD108" i="34"/>
  <c r="CC108" i="34"/>
  <c r="CG108" i="34" s="1"/>
  <c r="BD108" i="34"/>
  <c r="BN108" i="34" s="1"/>
  <c r="BC108" i="34"/>
  <c r="BM108" i="34" s="1"/>
  <c r="BB108" i="34"/>
  <c r="BL108" i="34" s="1"/>
  <c r="BA108" i="34"/>
  <c r="BK108" i="34" s="1"/>
  <c r="AZ108" i="34"/>
  <c r="BJ108" i="34" s="1"/>
  <c r="AY108" i="34"/>
  <c r="BI108" i="34" s="1"/>
  <c r="BQ108" i="34" s="1"/>
  <c r="AX108" i="34"/>
  <c r="BH108" i="34" s="1"/>
  <c r="AW108" i="34"/>
  <c r="BG108" i="34" s="1"/>
  <c r="AV108" i="34"/>
  <c r="AU108" i="34"/>
  <c r="AT108" i="34"/>
  <c r="AS108" i="34"/>
  <c r="BN107" i="34"/>
  <c r="BD107" i="34"/>
  <c r="BC107" i="34"/>
  <c r="BM107" i="34" s="1"/>
  <c r="BB107" i="34"/>
  <c r="BL107" i="34" s="1"/>
  <c r="BA107" i="34"/>
  <c r="BK107" i="34" s="1"/>
  <c r="AZ107" i="34"/>
  <c r="BJ107" i="34" s="1"/>
  <c r="BR107" i="34" s="1"/>
  <c r="AY107" i="34"/>
  <c r="BI107" i="34" s="1"/>
  <c r="AX107" i="34"/>
  <c r="BH107" i="34" s="1"/>
  <c r="BP107" i="34" s="1"/>
  <c r="AW107" i="34"/>
  <c r="BG107" i="34" s="1"/>
  <c r="AV107" i="34"/>
  <c r="AU107" i="34"/>
  <c r="AT107" i="34"/>
  <c r="AS107" i="34"/>
  <c r="BD106" i="34"/>
  <c r="BN106" i="34" s="1"/>
  <c r="BC106" i="34"/>
  <c r="BM106" i="34" s="1"/>
  <c r="BB106" i="34"/>
  <c r="BL106" i="34" s="1"/>
  <c r="BA106" i="34"/>
  <c r="BK106" i="34" s="1"/>
  <c r="AZ106" i="34"/>
  <c r="BJ106" i="34" s="1"/>
  <c r="AY106" i="34"/>
  <c r="BI106" i="34" s="1"/>
  <c r="AX106" i="34"/>
  <c r="BH106" i="34" s="1"/>
  <c r="AW106" i="34"/>
  <c r="BG106" i="34" s="1"/>
  <c r="BO106" i="34" s="1"/>
  <c r="AV106" i="34"/>
  <c r="AU106" i="34"/>
  <c r="AT106" i="34"/>
  <c r="AS106" i="34"/>
  <c r="BN105" i="34"/>
  <c r="BD105" i="34"/>
  <c r="BC105" i="34"/>
  <c r="BM105" i="34" s="1"/>
  <c r="BB105" i="34"/>
  <c r="BL105" i="34" s="1"/>
  <c r="BA105" i="34"/>
  <c r="BK105" i="34" s="1"/>
  <c r="AZ105" i="34"/>
  <c r="BJ105" i="34" s="1"/>
  <c r="AY105" i="34"/>
  <c r="BI105" i="34" s="1"/>
  <c r="AX105" i="34"/>
  <c r="BH105" i="34" s="1"/>
  <c r="AW105" i="34"/>
  <c r="BG105" i="34" s="1"/>
  <c r="AV105" i="34"/>
  <c r="AU105" i="34"/>
  <c r="AT105" i="34"/>
  <c r="AS105" i="34"/>
  <c r="BM104" i="34"/>
  <c r="BD104" i="34"/>
  <c r="BN104" i="34" s="1"/>
  <c r="BC104" i="34"/>
  <c r="BB104" i="34"/>
  <c r="BL104" i="34" s="1"/>
  <c r="BA104" i="34"/>
  <c r="BK104" i="34" s="1"/>
  <c r="AZ104" i="34"/>
  <c r="BJ104" i="34" s="1"/>
  <c r="BR104" i="34" s="1"/>
  <c r="AY104" i="34"/>
  <c r="BI104" i="34" s="1"/>
  <c r="AX104" i="34"/>
  <c r="BH104" i="34" s="1"/>
  <c r="BP104" i="34" s="1"/>
  <c r="AW104" i="34"/>
  <c r="BG104" i="34" s="1"/>
  <c r="BO104" i="34" s="1"/>
  <c r="AV104" i="34"/>
  <c r="AU104" i="34"/>
  <c r="AT104" i="34"/>
  <c r="AS104" i="34"/>
  <c r="BD103" i="34"/>
  <c r="BN103" i="34" s="1"/>
  <c r="BC103" i="34"/>
  <c r="BM103" i="34" s="1"/>
  <c r="BB103" i="34"/>
  <c r="BL103" i="34" s="1"/>
  <c r="BA103" i="34"/>
  <c r="BK103" i="34" s="1"/>
  <c r="AZ103" i="34"/>
  <c r="BJ103" i="34" s="1"/>
  <c r="AY103" i="34"/>
  <c r="BI103" i="34" s="1"/>
  <c r="AX103" i="34"/>
  <c r="BH103" i="34" s="1"/>
  <c r="BP103" i="34" s="1"/>
  <c r="AW103" i="34"/>
  <c r="BG103" i="34" s="1"/>
  <c r="BO103" i="34" s="1"/>
  <c r="AV103" i="34"/>
  <c r="AU103" i="34"/>
  <c r="AT103" i="34"/>
  <c r="AS103" i="34"/>
  <c r="BD102" i="34"/>
  <c r="BN102" i="34" s="1"/>
  <c r="BC102" i="34"/>
  <c r="BM102" i="34" s="1"/>
  <c r="BB102" i="34"/>
  <c r="BL102" i="34" s="1"/>
  <c r="BA102" i="34"/>
  <c r="BK102" i="34" s="1"/>
  <c r="AZ102" i="34"/>
  <c r="BJ102" i="34" s="1"/>
  <c r="BR102" i="34" s="1"/>
  <c r="AY102" i="34"/>
  <c r="BI102" i="34" s="1"/>
  <c r="AX102" i="34"/>
  <c r="BH102" i="34" s="1"/>
  <c r="AW102" i="34"/>
  <c r="BG102" i="34" s="1"/>
  <c r="AV102" i="34"/>
  <c r="AU102" i="34"/>
  <c r="AT102" i="34"/>
  <c r="AS102" i="34"/>
  <c r="BN101" i="34"/>
  <c r="BD101" i="34"/>
  <c r="BC101" i="34"/>
  <c r="BM101" i="34" s="1"/>
  <c r="BB101" i="34"/>
  <c r="BL101" i="34" s="1"/>
  <c r="BA101" i="34"/>
  <c r="BK101" i="34" s="1"/>
  <c r="AZ101" i="34"/>
  <c r="BJ101" i="34" s="1"/>
  <c r="AY101" i="34"/>
  <c r="BI101" i="34" s="1"/>
  <c r="AX101" i="34"/>
  <c r="BH101" i="34" s="1"/>
  <c r="BP101" i="34" s="1"/>
  <c r="AW101" i="34"/>
  <c r="BG101" i="34" s="1"/>
  <c r="AV101" i="34"/>
  <c r="AU101" i="34"/>
  <c r="AT101" i="34"/>
  <c r="AS101" i="34"/>
  <c r="BD100" i="34"/>
  <c r="BN100" i="34" s="1"/>
  <c r="BC100" i="34"/>
  <c r="BM100" i="34" s="1"/>
  <c r="BB100" i="34"/>
  <c r="BL100" i="34" s="1"/>
  <c r="BA100" i="34"/>
  <c r="BK100" i="34" s="1"/>
  <c r="AZ100" i="34"/>
  <c r="BJ100" i="34" s="1"/>
  <c r="AY100" i="34"/>
  <c r="BI100" i="34" s="1"/>
  <c r="AX100" i="34"/>
  <c r="BH100" i="34" s="1"/>
  <c r="BP100" i="34" s="1"/>
  <c r="AW100" i="34"/>
  <c r="BG100" i="34" s="1"/>
  <c r="BO100" i="34" s="1"/>
  <c r="AV100" i="34"/>
  <c r="AU100" i="34"/>
  <c r="AT100" i="34"/>
  <c r="AS100" i="34"/>
  <c r="BD99" i="34"/>
  <c r="BN99" i="34" s="1"/>
  <c r="BC99" i="34"/>
  <c r="BM99" i="34" s="1"/>
  <c r="BB99" i="34"/>
  <c r="BL99" i="34" s="1"/>
  <c r="BA99" i="34"/>
  <c r="BK99" i="34" s="1"/>
  <c r="AZ99" i="34"/>
  <c r="BJ99" i="34" s="1"/>
  <c r="AY99" i="34"/>
  <c r="BI99" i="34" s="1"/>
  <c r="AX99" i="34"/>
  <c r="BH99" i="34" s="1"/>
  <c r="AW99" i="34"/>
  <c r="BG99" i="34" s="1"/>
  <c r="AV99" i="34"/>
  <c r="AU99" i="34"/>
  <c r="AT99" i="34"/>
  <c r="AS99" i="34"/>
  <c r="CF98" i="34"/>
  <c r="CE98" i="34"/>
  <c r="CD98" i="34"/>
  <c r="CC98" i="34"/>
  <c r="CG98" i="34" s="1"/>
  <c r="BL98" i="34"/>
  <c r="BK98" i="34"/>
  <c r="BD98" i="34"/>
  <c r="BN98" i="34" s="1"/>
  <c r="BC98" i="34"/>
  <c r="BM98" i="34" s="1"/>
  <c r="BB98" i="34"/>
  <c r="BA98" i="34"/>
  <c r="AZ98" i="34"/>
  <c r="BJ98" i="34" s="1"/>
  <c r="AY98" i="34"/>
  <c r="BI98" i="34" s="1"/>
  <c r="AX98" i="34"/>
  <c r="BH98" i="34" s="1"/>
  <c r="BP98" i="34" s="1"/>
  <c r="AW98" i="34"/>
  <c r="BG98" i="34" s="1"/>
  <c r="AV98" i="34"/>
  <c r="AU98" i="34"/>
  <c r="AT98" i="34"/>
  <c r="AS98" i="34"/>
  <c r="BL97" i="34"/>
  <c r="BH97" i="34"/>
  <c r="BD97" i="34"/>
  <c r="BN97" i="34" s="1"/>
  <c r="BC97" i="34"/>
  <c r="BM97" i="34" s="1"/>
  <c r="BB97" i="34"/>
  <c r="BA97" i="34"/>
  <c r="BK97" i="34" s="1"/>
  <c r="AZ97" i="34"/>
  <c r="BJ97" i="34" s="1"/>
  <c r="AY97" i="34"/>
  <c r="BI97" i="34" s="1"/>
  <c r="AX97" i="34"/>
  <c r="AW97" i="34"/>
  <c r="BG97" i="34" s="1"/>
  <c r="AV97" i="34"/>
  <c r="AU97" i="34"/>
  <c r="AT97" i="34"/>
  <c r="AS97" i="34"/>
  <c r="BD96" i="34"/>
  <c r="BN96" i="34" s="1"/>
  <c r="BC96" i="34"/>
  <c r="BM96" i="34" s="1"/>
  <c r="BB96" i="34"/>
  <c r="BL96" i="34" s="1"/>
  <c r="BA96" i="34"/>
  <c r="BK96" i="34" s="1"/>
  <c r="AZ96" i="34"/>
  <c r="BJ96" i="34" s="1"/>
  <c r="AY96" i="34"/>
  <c r="BI96" i="34" s="1"/>
  <c r="AX96" i="34"/>
  <c r="BH96" i="34" s="1"/>
  <c r="AW96" i="34"/>
  <c r="BG96" i="34" s="1"/>
  <c r="AV96" i="34"/>
  <c r="AU96" i="34"/>
  <c r="AT96" i="34"/>
  <c r="AS96" i="34"/>
  <c r="BN95" i="34"/>
  <c r="BD95" i="34"/>
  <c r="BC95" i="34"/>
  <c r="BM95" i="34" s="1"/>
  <c r="BB95" i="34"/>
  <c r="BL95" i="34" s="1"/>
  <c r="BA95" i="34"/>
  <c r="BK95" i="34" s="1"/>
  <c r="AZ95" i="34"/>
  <c r="BJ95" i="34" s="1"/>
  <c r="AY95" i="34"/>
  <c r="BI95" i="34" s="1"/>
  <c r="AX95" i="34"/>
  <c r="BH95" i="34" s="1"/>
  <c r="AW95" i="34"/>
  <c r="BG95" i="34" s="1"/>
  <c r="AV95" i="34"/>
  <c r="AU95" i="34"/>
  <c r="AT95" i="34"/>
  <c r="AS95" i="34"/>
  <c r="BN94" i="34"/>
  <c r="BD94" i="34"/>
  <c r="BC94" i="34"/>
  <c r="BM94" i="34" s="1"/>
  <c r="BB94" i="34"/>
  <c r="BL94" i="34" s="1"/>
  <c r="BA94" i="34"/>
  <c r="BK94" i="34" s="1"/>
  <c r="AZ94" i="34"/>
  <c r="BJ94" i="34" s="1"/>
  <c r="AY94" i="34"/>
  <c r="BI94" i="34" s="1"/>
  <c r="BQ94" i="34" s="1"/>
  <c r="AX94" i="34"/>
  <c r="BH94" i="34" s="1"/>
  <c r="AW94" i="34"/>
  <c r="BG94" i="34" s="1"/>
  <c r="AV94" i="34"/>
  <c r="AU94" i="34"/>
  <c r="AT94" i="34"/>
  <c r="AS94" i="34"/>
  <c r="BN93" i="34"/>
  <c r="BD93" i="34"/>
  <c r="BC93" i="34"/>
  <c r="BM93" i="34" s="1"/>
  <c r="BB93" i="34"/>
  <c r="BL93" i="34" s="1"/>
  <c r="BA93" i="34"/>
  <c r="BK93" i="34" s="1"/>
  <c r="AZ93" i="34"/>
  <c r="BJ93" i="34" s="1"/>
  <c r="BR93" i="34" s="1"/>
  <c r="AY93" i="34"/>
  <c r="BI93" i="34" s="1"/>
  <c r="AX93" i="34"/>
  <c r="BH93" i="34" s="1"/>
  <c r="AW93" i="34"/>
  <c r="BG93" i="34" s="1"/>
  <c r="AV93" i="34"/>
  <c r="AU93" i="34"/>
  <c r="AT93" i="34"/>
  <c r="AS93" i="34"/>
  <c r="BL92" i="34"/>
  <c r="BJ92" i="34"/>
  <c r="BR92" i="34" s="1"/>
  <c r="BD92" i="34"/>
  <c r="BN92" i="34" s="1"/>
  <c r="BC92" i="34"/>
  <c r="BM92" i="34" s="1"/>
  <c r="BB92" i="34"/>
  <c r="BA92" i="34"/>
  <c r="BK92" i="34" s="1"/>
  <c r="AZ92" i="34"/>
  <c r="AY92" i="34"/>
  <c r="BI92" i="34" s="1"/>
  <c r="AX92" i="34"/>
  <c r="BH92" i="34" s="1"/>
  <c r="BP92" i="34" s="1"/>
  <c r="AW92" i="34"/>
  <c r="BG92" i="34" s="1"/>
  <c r="BO92" i="34" s="1"/>
  <c r="AV92" i="34"/>
  <c r="AU92" i="34"/>
  <c r="AT92" i="34"/>
  <c r="AS92" i="34"/>
  <c r="BN91" i="34"/>
  <c r="BM91" i="34"/>
  <c r="BL91" i="34"/>
  <c r="BJ91" i="34"/>
  <c r="BR91" i="34" s="1"/>
  <c r="BD91" i="34"/>
  <c r="BC91" i="34"/>
  <c r="BB91" i="34"/>
  <c r="BA91" i="34"/>
  <c r="BK91" i="34" s="1"/>
  <c r="AZ91" i="34"/>
  <c r="AY91" i="34"/>
  <c r="BI91" i="34" s="1"/>
  <c r="AX91" i="34"/>
  <c r="BH91" i="34" s="1"/>
  <c r="BP91" i="34" s="1"/>
  <c r="AW91" i="34"/>
  <c r="BG91" i="34" s="1"/>
  <c r="BO91" i="34" s="1"/>
  <c r="AV91" i="34"/>
  <c r="AU91" i="34"/>
  <c r="AT91" i="34"/>
  <c r="AS91" i="34"/>
  <c r="BL90" i="34"/>
  <c r="BK90" i="34"/>
  <c r="BD90" i="34"/>
  <c r="BN90" i="34" s="1"/>
  <c r="BC90" i="34"/>
  <c r="BM90" i="34" s="1"/>
  <c r="BB90" i="34"/>
  <c r="BA90" i="34"/>
  <c r="AZ90" i="34"/>
  <c r="BJ90" i="34" s="1"/>
  <c r="AY90" i="34"/>
  <c r="BI90" i="34" s="1"/>
  <c r="BQ90" i="34" s="1"/>
  <c r="AX90" i="34"/>
  <c r="BH90" i="34" s="1"/>
  <c r="BP90" i="34" s="1"/>
  <c r="AW90" i="34"/>
  <c r="BG90" i="34" s="1"/>
  <c r="AV90" i="34"/>
  <c r="AU90" i="34"/>
  <c r="AT90" i="34"/>
  <c r="AS90" i="34"/>
  <c r="BK89" i="34"/>
  <c r="BD89" i="34"/>
  <c r="BN89" i="34" s="1"/>
  <c r="BC89" i="34"/>
  <c r="BM89" i="34" s="1"/>
  <c r="BB89" i="34"/>
  <c r="BL89" i="34" s="1"/>
  <c r="BA89" i="34"/>
  <c r="AZ89" i="34"/>
  <c r="BJ89" i="34" s="1"/>
  <c r="AY89" i="34"/>
  <c r="BI89" i="34" s="1"/>
  <c r="AX89" i="34"/>
  <c r="BH89" i="34" s="1"/>
  <c r="AW89" i="34"/>
  <c r="BG89" i="34" s="1"/>
  <c r="AV89" i="34"/>
  <c r="AU89" i="34"/>
  <c r="AT89" i="34"/>
  <c r="AS89" i="34"/>
  <c r="CF88" i="34"/>
  <c r="CE88" i="34"/>
  <c r="CD88" i="34"/>
  <c r="CC88" i="34"/>
  <c r="CG88" i="34" s="1"/>
  <c r="BK88" i="34"/>
  <c r="BD88" i="34"/>
  <c r="BN88" i="34" s="1"/>
  <c r="BC88" i="34"/>
  <c r="BM88" i="34" s="1"/>
  <c r="BB88" i="34"/>
  <c r="BL88" i="34" s="1"/>
  <c r="BA88" i="34"/>
  <c r="AZ88" i="34"/>
  <c r="BJ88" i="34" s="1"/>
  <c r="AY88" i="34"/>
  <c r="BI88" i="34" s="1"/>
  <c r="BQ88" i="34" s="1"/>
  <c r="AX88" i="34"/>
  <c r="BH88" i="34" s="1"/>
  <c r="BP88" i="34" s="1"/>
  <c r="AW88" i="34"/>
  <c r="BG88" i="34" s="1"/>
  <c r="BO88" i="34" s="1"/>
  <c r="AV88" i="34"/>
  <c r="AU88" i="34"/>
  <c r="AT88" i="34"/>
  <c r="AS88" i="34"/>
  <c r="BD87" i="34"/>
  <c r="BN87" i="34" s="1"/>
  <c r="BC87" i="34"/>
  <c r="BM87" i="34" s="1"/>
  <c r="BB87" i="34"/>
  <c r="BL87" i="34" s="1"/>
  <c r="BP87" i="34" s="1"/>
  <c r="BA87" i="34"/>
  <c r="BK87" i="34" s="1"/>
  <c r="BO87" i="34" s="1"/>
  <c r="AZ87" i="34"/>
  <c r="BJ87" i="34" s="1"/>
  <c r="AY87" i="34"/>
  <c r="BI87" i="34" s="1"/>
  <c r="AX87" i="34"/>
  <c r="BH87" i="34" s="1"/>
  <c r="AW87" i="34"/>
  <c r="BG87" i="34" s="1"/>
  <c r="AV87" i="34"/>
  <c r="AU87" i="34"/>
  <c r="AT87" i="34"/>
  <c r="AS87" i="34"/>
  <c r="BD86" i="34"/>
  <c r="BN86" i="34" s="1"/>
  <c r="BC86" i="34"/>
  <c r="BM86" i="34" s="1"/>
  <c r="BB86" i="34"/>
  <c r="BL86" i="34" s="1"/>
  <c r="BA86" i="34"/>
  <c r="BK86" i="34" s="1"/>
  <c r="AZ86" i="34"/>
  <c r="BJ86" i="34" s="1"/>
  <c r="AY86" i="34"/>
  <c r="BI86" i="34" s="1"/>
  <c r="BQ86" i="34" s="1"/>
  <c r="AX86" i="34"/>
  <c r="BH86" i="34" s="1"/>
  <c r="BP86" i="34" s="1"/>
  <c r="AW86" i="34"/>
  <c r="BG86" i="34" s="1"/>
  <c r="BO86" i="34" s="1"/>
  <c r="AV86" i="34"/>
  <c r="AU86" i="34"/>
  <c r="AT86" i="34"/>
  <c r="AS86" i="34"/>
  <c r="BK85" i="34"/>
  <c r="BD85" i="34"/>
  <c r="BN85" i="34" s="1"/>
  <c r="BC85" i="34"/>
  <c r="BM85" i="34" s="1"/>
  <c r="BB85" i="34"/>
  <c r="BL85" i="34" s="1"/>
  <c r="BA85" i="34"/>
  <c r="AZ85" i="34"/>
  <c r="BJ85" i="34" s="1"/>
  <c r="AY85" i="34"/>
  <c r="BI85" i="34" s="1"/>
  <c r="AX85" i="34"/>
  <c r="BH85" i="34" s="1"/>
  <c r="AW85" i="34"/>
  <c r="BG85" i="34" s="1"/>
  <c r="BO85" i="34" s="1"/>
  <c r="AV85" i="34"/>
  <c r="AU85" i="34"/>
  <c r="AT85" i="34"/>
  <c r="AS85" i="34"/>
  <c r="BD84" i="34"/>
  <c r="BN84" i="34" s="1"/>
  <c r="BC84" i="34"/>
  <c r="BM84" i="34" s="1"/>
  <c r="BB84" i="34"/>
  <c r="BL84" i="34" s="1"/>
  <c r="BA84" i="34"/>
  <c r="BK84" i="34" s="1"/>
  <c r="AZ84" i="34"/>
  <c r="BJ84" i="34" s="1"/>
  <c r="BR84" i="34" s="1"/>
  <c r="AY84" i="34"/>
  <c r="BI84" i="34" s="1"/>
  <c r="AX84" i="34"/>
  <c r="BH84" i="34" s="1"/>
  <c r="AW84" i="34"/>
  <c r="BG84" i="34" s="1"/>
  <c r="AV84" i="34"/>
  <c r="AU84" i="34"/>
  <c r="AT84" i="34"/>
  <c r="AS84" i="34"/>
  <c r="BK83" i="34"/>
  <c r="BD83" i="34"/>
  <c r="BN83" i="34" s="1"/>
  <c r="BC83" i="34"/>
  <c r="BM83" i="34" s="1"/>
  <c r="BB83" i="34"/>
  <c r="BL83" i="34" s="1"/>
  <c r="BA83" i="34"/>
  <c r="AZ83" i="34"/>
  <c r="BJ83" i="34" s="1"/>
  <c r="AY83" i="34"/>
  <c r="BI83" i="34" s="1"/>
  <c r="BQ83" i="34" s="1"/>
  <c r="AX83" i="34"/>
  <c r="BH83" i="34" s="1"/>
  <c r="BP83" i="34" s="1"/>
  <c r="AW83" i="34"/>
  <c r="BG83" i="34" s="1"/>
  <c r="BO83" i="34" s="1"/>
  <c r="AV83" i="34"/>
  <c r="AU83" i="34"/>
  <c r="AT83" i="34"/>
  <c r="AS83" i="34"/>
  <c r="BK82" i="34"/>
  <c r="BI82" i="34"/>
  <c r="BD82" i="34"/>
  <c r="BN82" i="34" s="1"/>
  <c r="BC82" i="34"/>
  <c r="BM82" i="34" s="1"/>
  <c r="BB82" i="34"/>
  <c r="BL82" i="34" s="1"/>
  <c r="BA82" i="34"/>
  <c r="AZ82" i="34"/>
  <c r="BJ82" i="34" s="1"/>
  <c r="AY82" i="34"/>
  <c r="AX82" i="34"/>
  <c r="BH82" i="34" s="1"/>
  <c r="BP82" i="34" s="1"/>
  <c r="AW82" i="34"/>
  <c r="BG82" i="34" s="1"/>
  <c r="AV82" i="34"/>
  <c r="AU82" i="34"/>
  <c r="AT82" i="34"/>
  <c r="AS82" i="34"/>
  <c r="BD81" i="34"/>
  <c r="BN81" i="34" s="1"/>
  <c r="BC81" i="34"/>
  <c r="BM81" i="34" s="1"/>
  <c r="BB81" i="34"/>
  <c r="BL81" i="34" s="1"/>
  <c r="BA81" i="34"/>
  <c r="BK81" i="34" s="1"/>
  <c r="AZ81" i="34"/>
  <c r="BJ81" i="34" s="1"/>
  <c r="AY81" i="34"/>
  <c r="BI81" i="34" s="1"/>
  <c r="BQ81" i="34" s="1"/>
  <c r="AX81" i="34"/>
  <c r="BH81" i="34" s="1"/>
  <c r="AW81" i="34"/>
  <c r="BG81" i="34" s="1"/>
  <c r="AV81" i="34"/>
  <c r="AU81" i="34"/>
  <c r="AT81" i="34"/>
  <c r="AS81" i="34"/>
  <c r="BK80" i="34"/>
  <c r="BD80" i="34"/>
  <c r="BN80" i="34" s="1"/>
  <c r="BC80" i="34"/>
  <c r="BM80" i="34" s="1"/>
  <c r="BB80" i="34"/>
  <c r="BL80" i="34" s="1"/>
  <c r="BA80" i="34"/>
  <c r="AZ80" i="34"/>
  <c r="BJ80" i="34" s="1"/>
  <c r="AY80" i="34"/>
  <c r="BI80" i="34" s="1"/>
  <c r="BQ80" i="34" s="1"/>
  <c r="AX80" i="34"/>
  <c r="BH80" i="34" s="1"/>
  <c r="BP80" i="34" s="1"/>
  <c r="AW80" i="34"/>
  <c r="BG80" i="34" s="1"/>
  <c r="BO80" i="34" s="1"/>
  <c r="AV80" i="34"/>
  <c r="AU80" i="34"/>
  <c r="AT80" i="34"/>
  <c r="AS80" i="34"/>
  <c r="BK79" i="34"/>
  <c r="BI79" i="34"/>
  <c r="BD79" i="34"/>
  <c r="BN79" i="34" s="1"/>
  <c r="BC79" i="34"/>
  <c r="BM79" i="34" s="1"/>
  <c r="BB79" i="34"/>
  <c r="BL79" i="34" s="1"/>
  <c r="BA79" i="34"/>
  <c r="AZ79" i="34"/>
  <c r="BJ79" i="34" s="1"/>
  <c r="AY79" i="34"/>
  <c r="AX79" i="34"/>
  <c r="BH79" i="34" s="1"/>
  <c r="AW79" i="34"/>
  <c r="BG79" i="34" s="1"/>
  <c r="BO79" i="34" s="1"/>
  <c r="AV79" i="34"/>
  <c r="AU79" i="34"/>
  <c r="AT79" i="34"/>
  <c r="AS79" i="34"/>
  <c r="CF78" i="34"/>
  <c r="CE78" i="34"/>
  <c r="CD78" i="34"/>
  <c r="CC78" i="34"/>
  <c r="CG78" i="34" s="1"/>
  <c r="BI78" i="34"/>
  <c r="BD78" i="34"/>
  <c r="BN78" i="34" s="1"/>
  <c r="BC78" i="34"/>
  <c r="BM78" i="34" s="1"/>
  <c r="BB78" i="34"/>
  <c r="BL78" i="34" s="1"/>
  <c r="BA78" i="34"/>
  <c r="BK78" i="34" s="1"/>
  <c r="AZ78" i="34"/>
  <c r="BJ78" i="34" s="1"/>
  <c r="AY78" i="34"/>
  <c r="AX78" i="34"/>
  <c r="BH78" i="34" s="1"/>
  <c r="AW78" i="34"/>
  <c r="BG78" i="34" s="1"/>
  <c r="BO78" i="34" s="1"/>
  <c r="AV78" i="34"/>
  <c r="AU78" i="34"/>
  <c r="AT78" i="34"/>
  <c r="AS78" i="34"/>
  <c r="BD77" i="34"/>
  <c r="BN77" i="34" s="1"/>
  <c r="BC77" i="34"/>
  <c r="BM77" i="34" s="1"/>
  <c r="BB77" i="34"/>
  <c r="BL77" i="34" s="1"/>
  <c r="BA77" i="34"/>
  <c r="BK77" i="34" s="1"/>
  <c r="AZ77" i="34"/>
  <c r="BJ77" i="34" s="1"/>
  <c r="AY77" i="34"/>
  <c r="BI77" i="34" s="1"/>
  <c r="AX77" i="34"/>
  <c r="BH77" i="34" s="1"/>
  <c r="AW77" i="34"/>
  <c r="BG77" i="34" s="1"/>
  <c r="AV77" i="34"/>
  <c r="AU77" i="34"/>
  <c r="AT77" i="34"/>
  <c r="AS77" i="34"/>
  <c r="BI76" i="34"/>
  <c r="BD76" i="34"/>
  <c r="BN76" i="34" s="1"/>
  <c r="BC76" i="34"/>
  <c r="BM76" i="34" s="1"/>
  <c r="BB76" i="34"/>
  <c r="BL76" i="34" s="1"/>
  <c r="BA76" i="34"/>
  <c r="BK76" i="34" s="1"/>
  <c r="AZ76" i="34"/>
  <c r="BJ76" i="34" s="1"/>
  <c r="AY76" i="34"/>
  <c r="AX76" i="34"/>
  <c r="BH76" i="34" s="1"/>
  <c r="AW76" i="34"/>
  <c r="BG76" i="34" s="1"/>
  <c r="AV76" i="34"/>
  <c r="AU76" i="34"/>
  <c r="AT76" i="34"/>
  <c r="AS76" i="34"/>
  <c r="BO75" i="34"/>
  <c r="BD75" i="34"/>
  <c r="BN75" i="34" s="1"/>
  <c r="BC75" i="34"/>
  <c r="BM75" i="34" s="1"/>
  <c r="BB75" i="34"/>
  <c r="BL75" i="34" s="1"/>
  <c r="BA75" i="34"/>
  <c r="BK75" i="34" s="1"/>
  <c r="AZ75" i="34"/>
  <c r="BJ75" i="34" s="1"/>
  <c r="AY75" i="34"/>
  <c r="BI75" i="34" s="1"/>
  <c r="BQ75" i="34" s="1"/>
  <c r="AX75" i="34"/>
  <c r="BH75" i="34" s="1"/>
  <c r="AW75" i="34"/>
  <c r="BG75" i="34" s="1"/>
  <c r="AV75" i="34"/>
  <c r="AU75" i="34"/>
  <c r="AT75" i="34"/>
  <c r="AS75" i="34"/>
  <c r="BI74" i="34"/>
  <c r="BD74" i="34"/>
  <c r="BN74" i="34" s="1"/>
  <c r="BC74" i="34"/>
  <c r="BM74" i="34" s="1"/>
  <c r="BQ74" i="34" s="1"/>
  <c r="BB74" i="34"/>
  <c r="BL74" i="34" s="1"/>
  <c r="BA74" i="34"/>
  <c r="BK74" i="34" s="1"/>
  <c r="AZ74" i="34"/>
  <c r="BJ74" i="34" s="1"/>
  <c r="AY74" i="34"/>
  <c r="AX74" i="34"/>
  <c r="BH74" i="34" s="1"/>
  <c r="AW74" i="34"/>
  <c r="BG74" i="34" s="1"/>
  <c r="BO74" i="34" s="1"/>
  <c r="AV74" i="34"/>
  <c r="AU74" i="34"/>
  <c r="AT74" i="34"/>
  <c r="AS74" i="34"/>
  <c r="BD73" i="34"/>
  <c r="BN73" i="34" s="1"/>
  <c r="BC73" i="34"/>
  <c r="BM73" i="34" s="1"/>
  <c r="BB73" i="34"/>
  <c r="BL73" i="34" s="1"/>
  <c r="BA73" i="34"/>
  <c r="BK73" i="34" s="1"/>
  <c r="AZ73" i="34"/>
  <c r="BJ73" i="34" s="1"/>
  <c r="AY73" i="34"/>
  <c r="BI73" i="34" s="1"/>
  <c r="AX73" i="34"/>
  <c r="BH73" i="34" s="1"/>
  <c r="AW73" i="34"/>
  <c r="BG73" i="34" s="1"/>
  <c r="AV73" i="34"/>
  <c r="AU73" i="34"/>
  <c r="AT73" i="34"/>
  <c r="AS73" i="34"/>
  <c r="BO72" i="34"/>
  <c r="BD72" i="34"/>
  <c r="BN72" i="34" s="1"/>
  <c r="BC72" i="34"/>
  <c r="BM72" i="34" s="1"/>
  <c r="BB72" i="34"/>
  <c r="BL72" i="34" s="1"/>
  <c r="BA72" i="34"/>
  <c r="BK72" i="34" s="1"/>
  <c r="AZ72" i="34"/>
  <c r="BJ72" i="34" s="1"/>
  <c r="AY72" i="34"/>
  <c r="BI72" i="34" s="1"/>
  <c r="AX72" i="34"/>
  <c r="BH72" i="34" s="1"/>
  <c r="AW72" i="34"/>
  <c r="BG72" i="34" s="1"/>
  <c r="AV72" i="34"/>
  <c r="AU72" i="34"/>
  <c r="AT72" i="34"/>
  <c r="AS72" i="34"/>
  <c r="BD71" i="34"/>
  <c r="BN71" i="34" s="1"/>
  <c r="BC71" i="34"/>
  <c r="BM71" i="34" s="1"/>
  <c r="BB71" i="34"/>
  <c r="BL71" i="34" s="1"/>
  <c r="BA71" i="34"/>
  <c r="BK71" i="34" s="1"/>
  <c r="AZ71" i="34"/>
  <c r="BJ71" i="34" s="1"/>
  <c r="AY71" i="34"/>
  <c r="BI71" i="34" s="1"/>
  <c r="BQ71" i="34" s="1"/>
  <c r="AX71" i="34"/>
  <c r="BH71" i="34" s="1"/>
  <c r="AW71" i="34"/>
  <c r="BG71" i="34" s="1"/>
  <c r="AV71" i="34"/>
  <c r="AU71" i="34"/>
  <c r="AT71" i="34"/>
  <c r="AS71" i="34"/>
  <c r="BD70" i="34"/>
  <c r="BN70" i="34" s="1"/>
  <c r="BC70" i="34"/>
  <c r="BM70" i="34" s="1"/>
  <c r="BQ70" i="34" s="1"/>
  <c r="BB70" i="34"/>
  <c r="BL70" i="34" s="1"/>
  <c r="BA70" i="34"/>
  <c r="BK70" i="34" s="1"/>
  <c r="AZ70" i="34"/>
  <c r="BJ70" i="34" s="1"/>
  <c r="AY70" i="34"/>
  <c r="BI70" i="34" s="1"/>
  <c r="AX70" i="34"/>
  <c r="BH70" i="34" s="1"/>
  <c r="AW70" i="34"/>
  <c r="BG70" i="34" s="1"/>
  <c r="AV70" i="34"/>
  <c r="AU70" i="34"/>
  <c r="AT70" i="34"/>
  <c r="AS70" i="34"/>
  <c r="BD69" i="34"/>
  <c r="BN69" i="34" s="1"/>
  <c r="BC69" i="34"/>
  <c r="BM69" i="34" s="1"/>
  <c r="BB69" i="34"/>
  <c r="BL69" i="34" s="1"/>
  <c r="BA69" i="34"/>
  <c r="BK69" i="34" s="1"/>
  <c r="AZ69" i="34"/>
  <c r="BJ69" i="34" s="1"/>
  <c r="AY69" i="34"/>
  <c r="BI69" i="34" s="1"/>
  <c r="BQ69" i="34" s="1"/>
  <c r="AX69" i="34"/>
  <c r="BH69" i="34" s="1"/>
  <c r="AW69" i="34"/>
  <c r="BG69" i="34" s="1"/>
  <c r="AV69" i="34"/>
  <c r="AU69" i="34"/>
  <c r="AT69" i="34"/>
  <c r="AS69" i="34"/>
  <c r="CF68" i="34"/>
  <c r="CE68" i="34"/>
  <c r="CD68" i="34"/>
  <c r="CC68" i="34"/>
  <c r="CG68" i="34" s="1"/>
  <c r="BD68" i="34"/>
  <c r="BN68" i="34" s="1"/>
  <c r="BC68" i="34"/>
  <c r="BM68" i="34" s="1"/>
  <c r="BB68" i="34"/>
  <c r="BL68" i="34" s="1"/>
  <c r="BA68" i="34"/>
  <c r="BK68" i="34" s="1"/>
  <c r="AZ68" i="34"/>
  <c r="BJ68" i="34" s="1"/>
  <c r="AY68" i="34"/>
  <c r="BI68" i="34" s="1"/>
  <c r="AX68" i="34"/>
  <c r="BH68" i="34" s="1"/>
  <c r="AW68" i="34"/>
  <c r="BG68" i="34" s="1"/>
  <c r="AV68" i="34"/>
  <c r="AU68" i="34"/>
  <c r="AT68" i="34"/>
  <c r="AS68" i="34"/>
  <c r="BD67" i="34"/>
  <c r="BN67" i="34" s="1"/>
  <c r="BC67" i="34"/>
  <c r="BM67" i="34" s="1"/>
  <c r="BB67" i="34"/>
  <c r="BL67" i="34" s="1"/>
  <c r="BA67" i="34"/>
  <c r="BK67" i="34" s="1"/>
  <c r="BO67" i="34" s="1"/>
  <c r="AZ67" i="34"/>
  <c r="BJ67" i="34" s="1"/>
  <c r="BR67" i="34" s="1"/>
  <c r="AY67" i="34"/>
  <c r="BI67" i="34" s="1"/>
  <c r="AX67" i="34"/>
  <c r="BH67" i="34" s="1"/>
  <c r="AW67" i="34"/>
  <c r="BG67" i="34" s="1"/>
  <c r="AV67" i="34"/>
  <c r="AU67" i="34"/>
  <c r="AT67" i="34"/>
  <c r="AS67" i="34"/>
  <c r="BM66" i="34"/>
  <c r="BD66" i="34"/>
  <c r="BN66" i="34" s="1"/>
  <c r="BC66" i="34"/>
  <c r="BB66" i="34"/>
  <c r="BL66" i="34" s="1"/>
  <c r="BA66" i="34"/>
  <c r="BK66" i="34" s="1"/>
  <c r="AZ66" i="34"/>
  <c r="BJ66" i="34" s="1"/>
  <c r="AY66" i="34"/>
  <c r="BI66" i="34" s="1"/>
  <c r="AX66" i="34"/>
  <c r="BH66" i="34" s="1"/>
  <c r="AW66" i="34"/>
  <c r="BG66" i="34" s="1"/>
  <c r="BO66" i="34" s="1"/>
  <c r="AV66" i="34"/>
  <c r="AU66" i="34"/>
  <c r="AT66" i="34"/>
  <c r="AS66" i="34"/>
  <c r="BD65" i="34"/>
  <c r="BN65" i="34" s="1"/>
  <c r="BC65" i="34"/>
  <c r="BM65" i="34" s="1"/>
  <c r="BB65" i="34"/>
  <c r="BL65" i="34" s="1"/>
  <c r="BA65" i="34"/>
  <c r="BK65" i="34" s="1"/>
  <c r="AZ65" i="34"/>
  <c r="BJ65" i="34" s="1"/>
  <c r="AY65" i="34"/>
  <c r="BI65" i="34" s="1"/>
  <c r="AX65" i="34"/>
  <c r="BH65" i="34" s="1"/>
  <c r="AW65" i="34"/>
  <c r="BG65" i="34" s="1"/>
  <c r="BO65" i="34" s="1"/>
  <c r="AV65" i="34"/>
  <c r="AU65" i="34"/>
  <c r="AT65" i="34"/>
  <c r="AS65" i="34"/>
  <c r="BD64" i="34"/>
  <c r="BN64" i="34" s="1"/>
  <c r="BC64" i="34"/>
  <c r="BM64" i="34" s="1"/>
  <c r="BB64" i="34"/>
  <c r="BL64" i="34" s="1"/>
  <c r="BA64" i="34"/>
  <c r="BK64" i="34" s="1"/>
  <c r="AZ64" i="34"/>
  <c r="BJ64" i="34" s="1"/>
  <c r="AY64" i="34"/>
  <c r="BI64" i="34" s="1"/>
  <c r="AX64" i="34"/>
  <c r="BH64" i="34" s="1"/>
  <c r="AW64" i="34"/>
  <c r="BG64" i="34" s="1"/>
  <c r="AV64" i="34"/>
  <c r="AU64" i="34"/>
  <c r="AT64" i="34"/>
  <c r="AS64" i="34"/>
  <c r="BL63" i="34"/>
  <c r="BK63" i="34"/>
  <c r="BD63" i="34"/>
  <c r="BN63" i="34" s="1"/>
  <c r="BC63" i="34"/>
  <c r="BM63" i="34" s="1"/>
  <c r="BB63" i="34"/>
  <c r="BA63" i="34"/>
  <c r="AZ63" i="34"/>
  <c r="BJ63" i="34" s="1"/>
  <c r="AY63" i="34"/>
  <c r="BI63" i="34" s="1"/>
  <c r="AX63" i="34"/>
  <c r="BH63" i="34" s="1"/>
  <c r="BP63" i="34" s="1"/>
  <c r="AW63" i="34"/>
  <c r="BG63" i="34" s="1"/>
  <c r="BO63" i="34" s="1"/>
  <c r="AV63" i="34"/>
  <c r="AU63" i="34"/>
  <c r="AT63" i="34"/>
  <c r="AS63" i="34"/>
  <c r="BL62" i="34"/>
  <c r="BK62" i="34"/>
  <c r="BD62" i="34"/>
  <c r="BN62" i="34" s="1"/>
  <c r="BC62" i="34"/>
  <c r="BM62" i="34" s="1"/>
  <c r="BB62" i="34"/>
  <c r="BA62" i="34"/>
  <c r="AZ62" i="34"/>
  <c r="BJ62" i="34" s="1"/>
  <c r="AY62" i="34"/>
  <c r="BI62" i="34" s="1"/>
  <c r="AX62" i="34"/>
  <c r="BH62" i="34" s="1"/>
  <c r="AW62" i="34"/>
  <c r="BG62" i="34" s="1"/>
  <c r="BO62" i="34" s="1"/>
  <c r="AV62" i="34"/>
  <c r="AU62" i="34"/>
  <c r="AT62" i="34"/>
  <c r="AS62" i="34"/>
  <c r="BK61" i="34"/>
  <c r="BD61" i="34"/>
  <c r="BN61" i="34" s="1"/>
  <c r="BC61" i="34"/>
  <c r="BM61" i="34" s="1"/>
  <c r="BB61" i="34"/>
  <c r="BL61" i="34" s="1"/>
  <c r="BA61" i="34"/>
  <c r="AZ61" i="34"/>
  <c r="BJ61" i="34" s="1"/>
  <c r="AY61" i="34"/>
  <c r="BI61" i="34" s="1"/>
  <c r="AX61" i="34"/>
  <c r="BH61" i="34" s="1"/>
  <c r="AW61" i="34"/>
  <c r="BG61" i="34" s="1"/>
  <c r="BO61" i="34" s="1"/>
  <c r="AV61" i="34"/>
  <c r="AU61" i="34"/>
  <c r="AT61" i="34"/>
  <c r="AS61" i="34"/>
  <c r="BD60" i="34"/>
  <c r="BN60" i="34" s="1"/>
  <c r="BC60" i="34"/>
  <c r="BM60" i="34" s="1"/>
  <c r="BB60" i="34"/>
  <c r="BL60" i="34" s="1"/>
  <c r="BA60" i="34"/>
  <c r="BK60" i="34" s="1"/>
  <c r="BO60" i="34" s="1"/>
  <c r="AZ60" i="34"/>
  <c r="BJ60" i="34" s="1"/>
  <c r="BR60" i="34" s="1"/>
  <c r="AY60" i="34"/>
  <c r="BI60" i="34" s="1"/>
  <c r="AX60" i="34"/>
  <c r="BH60" i="34" s="1"/>
  <c r="AW60" i="34"/>
  <c r="BG60" i="34" s="1"/>
  <c r="AV60" i="34"/>
  <c r="AU60" i="34"/>
  <c r="AT60" i="34"/>
  <c r="AS60" i="34"/>
  <c r="BO59" i="34"/>
  <c r="BD59" i="34"/>
  <c r="BN59" i="34" s="1"/>
  <c r="BC59" i="34"/>
  <c r="BM59" i="34" s="1"/>
  <c r="BB59" i="34"/>
  <c r="BL59" i="34" s="1"/>
  <c r="BA59" i="34"/>
  <c r="BK59" i="34" s="1"/>
  <c r="AZ59" i="34"/>
  <c r="BJ59" i="34" s="1"/>
  <c r="BR59" i="34" s="1"/>
  <c r="AY59" i="34"/>
  <c r="BI59" i="34" s="1"/>
  <c r="AX59" i="34"/>
  <c r="BH59" i="34" s="1"/>
  <c r="AW59" i="34"/>
  <c r="BG59" i="34" s="1"/>
  <c r="AV59" i="34"/>
  <c r="AU59" i="34"/>
  <c r="AT59" i="34"/>
  <c r="AS59" i="34"/>
  <c r="CG58" i="34"/>
  <c r="CF58" i="34"/>
  <c r="CE58" i="34"/>
  <c r="CD58" i="34"/>
  <c r="CC58" i="34"/>
  <c r="BJ58" i="34"/>
  <c r="BI58" i="34"/>
  <c r="BD58" i="34"/>
  <c r="BN58" i="34" s="1"/>
  <c r="BC58" i="34"/>
  <c r="BM58" i="34" s="1"/>
  <c r="BB58" i="34"/>
  <c r="BL58" i="34" s="1"/>
  <c r="BA58" i="34"/>
  <c r="BK58" i="34" s="1"/>
  <c r="AZ58" i="34"/>
  <c r="AY58" i="34"/>
  <c r="AX58" i="34"/>
  <c r="BH58" i="34" s="1"/>
  <c r="AW58" i="34"/>
  <c r="BG58" i="34" s="1"/>
  <c r="AV58" i="34"/>
  <c r="AU58" i="34"/>
  <c r="AT58" i="34"/>
  <c r="AS58" i="34"/>
  <c r="BD57" i="34"/>
  <c r="BN57" i="34" s="1"/>
  <c r="BC57" i="34"/>
  <c r="BM57" i="34" s="1"/>
  <c r="BB57" i="34"/>
  <c r="BL57" i="34" s="1"/>
  <c r="BA57" i="34"/>
  <c r="BK57" i="34" s="1"/>
  <c r="AZ57" i="34"/>
  <c r="BJ57" i="34" s="1"/>
  <c r="BR57" i="34" s="1"/>
  <c r="AY57" i="34"/>
  <c r="BI57" i="34" s="1"/>
  <c r="AX57" i="34"/>
  <c r="BH57" i="34" s="1"/>
  <c r="AW57" i="34"/>
  <c r="BG57" i="34" s="1"/>
  <c r="AV57" i="34"/>
  <c r="AU57" i="34"/>
  <c r="AT57" i="34"/>
  <c r="AS57" i="34"/>
  <c r="BM56" i="34"/>
  <c r="BD56" i="34"/>
  <c r="BN56" i="34" s="1"/>
  <c r="BC56" i="34"/>
  <c r="BB56" i="34"/>
  <c r="BL56" i="34" s="1"/>
  <c r="BA56" i="34"/>
  <c r="BK56" i="34" s="1"/>
  <c r="AZ56" i="34"/>
  <c r="BJ56" i="34" s="1"/>
  <c r="BR56" i="34" s="1"/>
  <c r="AY56" i="34"/>
  <c r="BI56" i="34" s="1"/>
  <c r="AX56" i="34"/>
  <c r="BH56" i="34" s="1"/>
  <c r="AW56" i="34"/>
  <c r="BG56" i="34" s="1"/>
  <c r="AV56" i="34"/>
  <c r="AU56" i="34"/>
  <c r="AT56" i="34"/>
  <c r="AS56" i="34"/>
  <c r="BK55" i="34"/>
  <c r="BI55" i="34"/>
  <c r="BQ55" i="34" s="1"/>
  <c r="BD55" i="34"/>
  <c r="BN55" i="34" s="1"/>
  <c r="BC55" i="34"/>
  <c r="BM55" i="34" s="1"/>
  <c r="BB55" i="34"/>
  <c r="BL55" i="34" s="1"/>
  <c r="BA55" i="34"/>
  <c r="AZ55" i="34"/>
  <c r="BJ55" i="34" s="1"/>
  <c r="AY55" i="34"/>
  <c r="AX55" i="34"/>
  <c r="BH55" i="34" s="1"/>
  <c r="BP55" i="34" s="1"/>
  <c r="AW55" i="34"/>
  <c r="BG55" i="34" s="1"/>
  <c r="BO55" i="34" s="1"/>
  <c r="AV55" i="34"/>
  <c r="AU55" i="34"/>
  <c r="AT55" i="34"/>
  <c r="AS55" i="34"/>
  <c r="BD54" i="34"/>
  <c r="BN54" i="34" s="1"/>
  <c r="BC54" i="34"/>
  <c r="BM54" i="34" s="1"/>
  <c r="BB54" i="34"/>
  <c r="BL54" i="34" s="1"/>
  <c r="BA54" i="34"/>
  <c r="BK54" i="34" s="1"/>
  <c r="BO54" i="34" s="1"/>
  <c r="AZ54" i="34"/>
  <c r="BJ54" i="34" s="1"/>
  <c r="AY54" i="34"/>
  <c r="BI54" i="34" s="1"/>
  <c r="AX54" i="34"/>
  <c r="BH54" i="34" s="1"/>
  <c r="AW54" i="34"/>
  <c r="BG54" i="34" s="1"/>
  <c r="AV54" i="34"/>
  <c r="AU54" i="34"/>
  <c r="AT54" i="34"/>
  <c r="AS54" i="34"/>
  <c r="BD53" i="34"/>
  <c r="BN53" i="34" s="1"/>
  <c r="BC53" i="34"/>
  <c r="BM53" i="34" s="1"/>
  <c r="BB53" i="34"/>
  <c r="BL53" i="34" s="1"/>
  <c r="BA53" i="34"/>
  <c r="BK53" i="34" s="1"/>
  <c r="AZ53" i="34"/>
  <c r="BJ53" i="34" s="1"/>
  <c r="BR53" i="34" s="1"/>
  <c r="AY53" i="34"/>
  <c r="BI53" i="34" s="1"/>
  <c r="AX53" i="34"/>
  <c r="BH53" i="34" s="1"/>
  <c r="AW53" i="34"/>
  <c r="BG53" i="34" s="1"/>
  <c r="AV53" i="34"/>
  <c r="AU53" i="34"/>
  <c r="AT53" i="34"/>
  <c r="AS53" i="34"/>
  <c r="BM52" i="34"/>
  <c r="BD52" i="34"/>
  <c r="BN52" i="34" s="1"/>
  <c r="BC52" i="34"/>
  <c r="BB52" i="34"/>
  <c r="BL52" i="34" s="1"/>
  <c r="BA52" i="34"/>
  <c r="BK52" i="34" s="1"/>
  <c r="AZ52" i="34"/>
  <c r="BJ52" i="34" s="1"/>
  <c r="BR52" i="34" s="1"/>
  <c r="AY52" i="34"/>
  <c r="BI52" i="34" s="1"/>
  <c r="AX52" i="34"/>
  <c r="BH52" i="34" s="1"/>
  <c r="AW52" i="34"/>
  <c r="BG52" i="34" s="1"/>
  <c r="AV52" i="34"/>
  <c r="AU52" i="34"/>
  <c r="AT52" i="34"/>
  <c r="AS52" i="34"/>
  <c r="BK51" i="34"/>
  <c r="BI51" i="34"/>
  <c r="BQ51" i="34" s="1"/>
  <c r="BD51" i="34"/>
  <c r="BN51" i="34" s="1"/>
  <c r="BR51" i="34" s="1"/>
  <c r="BC51" i="34"/>
  <c r="BM51" i="34" s="1"/>
  <c r="BB51" i="34"/>
  <c r="BL51" i="34" s="1"/>
  <c r="BA51" i="34"/>
  <c r="AZ51" i="34"/>
  <c r="BJ51" i="34" s="1"/>
  <c r="AY51" i="34"/>
  <c r="AX51" i="34"/>
  <c r="BH51" i="34" s="1"/>
  <c r="BP51" i="34" s="1"/>
  <c r="AW51" i="34"/>
  <c r="BG51" i="34" s="1"/>
  <c r="BO51" i="34" s="1"/>
  <c r="AV51" i="34"/>
  <c r="AU51" i="34"/>
  <c r="AT51" i="34"/>
  <c r="AS51" i="34"/>
  <c r="BD50" i="34"/>
  <c r="BN50" i="34" s="1"/>
  <c r="BC50" i="34"/>
  <c r="BM50" i="34" s="1"/>
  <c r="BB50" i="34"/>
  <c r="BL50" i="34" s="1"/>
  <c r="BA50" i="34"/>
  <c r="BK50" i="34" s="1"/>
  <c r="BO50" i="34" s="1"/>
  <c r="AZ50" i="34"/>
  <c r="BJ50" i="34" s="1"/>
  <c r="AY50" i="34"/>
  <c r="BI50" i="34" s="1"/>
  <c r="AX50" i="34"/>
  <c r="BH50" i="34" s="1"/>
  <c r="AW50" i="34"/>
  <c r="BG50" i="34" s="1"/>
  <c r="AV50" i="34"/>
  <c r="AU50" i="34"/>
  <c r="AT50" i="34"/>
  <c r="AS50" i="34"/>
  <c r="BM49" i="34"/>
  <c r="BD49" i="34"/>
  <c r="BN49" i="34" s="1"/>
  <c r="BC49" i="34"/>
  <c r="BB49" i="34"/>
  <c r="BL49" i="34" s="1"/>
  <c r="BA49" i="34"/>
  <c r="BK49" i="34" s="1"/>
  <c r="AZ49" i="34"/>
  <c r="BJ49" i="34" s="1"/>
  <c r="BR49" i="34" s="1"/>
  <c r="AY49" i="34"/>
  <c r="BI49" i="34" s="1"/>
  <c r="AX49" i="34"/>
  <c r="BH49" i="34" s="1"/>
  <c r="AW49" i="34"/>
  <c r="BG49" i="34" s="1"/>
  <c r="AV49" i="34"/>
  <c r="AU49" i="34"/>
  <c r="AT49" i="34"/>
  <c r="AS49" i="34"/>
  <c r="CG48" i="34"/>
  <c r="CF48" i="34"/>
  <c r="CE48" i="34"/>
  <c r="CD48" i="34"/>
  <c r="CC48" i="34"/>
  <c r="BD48" i="34"/>
  <c r="BN48" i="34" s="1"/>
  <c r="BC48" i="34"/>
  <c r="BM48" i="34" s="1"/>
  <c r="BB48" i="34"/>
  <c r="BL48" i="34" s="1"/>
  <c r="BA48" i="34"/>
  <c r="BK48" i="34" s="1"/>
  <c r="AZ48" i="34"/>
  <c r="BJ48" i="34" s="1"/>
  <c r="AY48" i="34"/>
  <c r="BI48" i="34" s="1"/>
  <c r="AX48" i="34"/>
  <c r="BH48" i="34" s="1"/>
  <c r="AW48" i="34"/>
  <c r="BG48" i="34" s="1"/>
  <c r="AV48" i="34"/>
  <c r="AU48" i="34"/>
  <c r="AT48" i="34"/>
  <c r="AS48" i="34"/>
  <c r="BD47" i="34"/>
  <c r="BN47" i="34" s="1"/>
  <c r="BC47" i="34"/>
  <c r="BM47" i="34" s="1"/>
  <c r="BB47" i="34"/>
  <c r="BL47" i="34" s="1"/>
  <c r="BA47" i="34"/>
  <c r="BK47" i="34" s="1"/>
  <c r="AZ47" i="34"/>
  <c r="BJ47" i="34" s="1"/>
  <c r="AY47" i="34"/>
  <c r="BI47" i="34" s="1"/>
  <c r="AX47" i="34"/>
  <c r="BH47" i="34" s="1"/>
  <c r="AW47" i="34"/>
  <c r="BG47" i="34" s="1"/>
  <c r="AV47" i="34"/>
  <c r="AU47" i="34"/>
  <c r="AT47" i="34"/>
  <c r="AS47" i="34"/>
  <c r="BQ46" i="34"/>
  <c r="BD46" i="34"/>
  <c r="BN46" i="34" s="1"/>
  <c r="BC46" i="34"/>
  <c r="BM46" i="34" s="1"/>
  <c r="BB46" i="34"/>
  <c r="BL46" i="34" s="1"/>
  <c r="BA46" i="34"/>
  <c r="BK46" i="34" s="1"/>
  <c r="AZ46" i="34"/>
  <c r="BJ46" i="34" s="1"/>
  <c r="AY46" i="34"/>
  <c r="BI46" i="34" s="1"/>
  <c r="AX46" i="34"/>
  <c r="BH46" i="34" s="1"/>
  <c r="BP46" i="34" s="1"/>
  <c r="AW46" i="34"/>
  <c r="BG46" i="34" s="1"/>
  <c r="BO46" i="34" s="1"/>
  <c r="AV46" i="34"/>
  <c r="AU46" i="34"/>
  <c r="AT46" i="34"/>
  <c r="AS46" i="34"/>
  <c r="BD45" i="34"/>
  <c r="BN45" i="34" s="1"/>
  <c r="BC45" i="34"/>
  <c r="BM45" i="34" s="1"/>
  <c r="BB45" i="34"/>
  <c r="BL45" i="34" s="1"/>
  <c r="BA45" i="34"/>
  <c r="BK45" i="34" s="1"/>
  <c r="AZ45" i="34"/>
  <c r="BJ45" i="34" s="1"/>
  <c r="AY45" i="34"/>
  <c r="BI45" i="34" s="1"/>
  <c r="AX45" i="34"/>
  <c r="BH45" i="34" s="1"/>
  <c r="BP45" i="34" s="1"/>
  <c r="AW45" i="34"/>
  <c r="BG45" i="34" s="1"/>
  <c r="BO45" i="34" s="1"/>
  <c r="AV45" i="34"/>
  <c r="AU45" i="34"/>
  <c r="AT45" i="34"/>
  <c r="AS45" i="34"/>
  <c r="BD44" i="34"/>
  <c r="BN44" i="34" s="1"/>
  <c r="BC44" i="34"/>
  <c r="BM44" i="34" s="1"/>
  <c r="BB44" i="34"/>
  <c r="BL44" i="34" s="1"/>
  <c r="BA44" i="34"/>
  <c r="BK44" i="34" s="1"/>
  <c r="AZ44" i="34"/>
  <c r="BJ44" i="34" s="1"/>
  <c r="AY44" i="34"/>
  <c r="BI44" i="34" s="1"/>
  <c r="AX44" i="34"/>
  <c r="BH44" i="34" s="1"/>
  <c r="AW44" i="34"/>
  <c r="BG44" i="34" s="1"/>
  <c r="AV44" i="34"/>
  <c r="AU44" i="34"/>
  <c r="AT44" i="34"/>
  <c r="AS44" i="34"/>
  <c r="BD43" i="34"/>
  <c r="BN43" i="34" s="1"/>
  <c r="BC43" i="34"/>
  <c r="BM43" i="34" s="1"/>
  <c r="BB43" i="34"/>
  <c r="BL43" i="34" s="1"/>
  <c r="BA43" i="34"/>
  <c r="BK43" i="34" s="1"/>
  <c r="AZ43" i="34"/>
  <c r="BJ43" i="34" s="1"/>
  <c r="AY43" i="34"/>
  <c r="BI43" i="34" s="1"/>
  <c r="AX43" i="34"/>
  <c r="BH43" i="34" s="1"/>
  <c r="AW43" i="34"/>
  <c r="BG43" i="34" s="1"/>
  <c r="BO43" i="34" s="1"/>
  <c r="AV43" i="34"/>
  <c r="AU43" i="34"/>
  <c r="AT43" i="34"/>
  <c r="AS43" i="34"/>
  <c r="BI42" i="34"/>
  <c r="BD42" i="34"/>
  <c r="BN42" i="34" s="1"/>
  <c r="BC42" i="34"/>
  <c r="BM42" i="34" s="1"/>
  <c r="BB42" i="34"/>
  <c r="BL42" i="34" s="1"/>
  <c r="BA42" i="34"/>
  <c r="BK42" i="34" s="1"/>
  <c r="AZ42" i="34"/>
  <c r="BJ42" i="34" s="1"/>
  <c r="AY42" i="34"/>
  <c r="AX42" i="34"/>
  <c r="BH42" i="34" s="1"/>
  <c r="AW42" i="34"/>
  <c r="BG42" i="34" s="1"/>
  <c r="BO42" i="34" s="1"/>
  <c r="AV42" i="34"/>
  <c r="AU42" i="34"/>
  <c r="AT42" i="34"/>
  <c r="AS42" i="34"/>
  <c r="BN41" i="34"/>
  <c r="BD41" i="34"/>
  <c r="BC41" i="34"/>
  <c r="BM41" i="34" s="1"/>
  <c r="BB41" i="34"/>
  <c r="BL41" i="34" s="1"/>
  <c r="BA41" i="34"/>
  <c r="BK41" i="34" s="1"/>
  <c r="AZ41" i="34"/>
  <c r="BJ41" i="34" s="1"/>
  <c r="AY41" i="34"/>
  <c r="BI41" i="34" s="1"/>
  <c r="AX41" i="34"/>
  <c r="BH41" i="34" s="1"/>
  <c r="AW41" i="34"/>
  <c r="BG41" i="34" s="1"/>
  <c r="AV41" i="34"/>
  <c r="AU41" i="34"/>
  <c r="AT41" i="34"/>
  <c r="AS41" i="34"/>
  <c r="BM40" i="34"/>
  <c r="BD40" i="34"/>
  <c r="BN40" i="34" s="1"/>
  <c r="BC40" i="34"/>
  <c r="BB40" i="34"/>
  <c r="BL40" i="34" s="1"/>
  <c r="BA40" i="34"/>
  <c r="BK40" i="34" s="1"/>
  <c r="AZ40" i="34"/>
  <c r="BJ40" i="34" s="1"/>
  <c r="AY40" i="34"/>
  <c r="BI40" i="34" s="1"/>
  <c r="AX40" i="34"/>
  <c r="BH40" i="34" s="1"/>
  <c r="BP40" i="34" s="1"/>
  <c r="AW40" i="34"/>
  <c r="BG40" i="34" s="1"/>
  <c r="BO40" i="34" s="1"/>
  <c r="AV40" i="34"/>
  <c r="AU40" i="34"/>
  <c r="AT40" i="34"/>
  <c r="AS40" i="34"/>
  <c r="BD39" i="34"/>
  <c r="BN39" i="34" s="1"/>
  <c r="BC39" i="34"/>
  <c r="BM39" i="34" s="1"/>
  <c r="BB39" i="34"/>
  <c r="BL39" i="34" s="1"/>
  <c r="BA39" i="34"/>
  <c r="BK39" i="34" s="1"/>
  <c r="AZ39" i="34"/>
  <c r="BJ39" i="34" s="1"/>
  <c r="AY39" i="34"/>
  <c r="BI39" i="34" s="1"/>
  <c r="AX39" i="34"/>
  <c r="BH39" i="34" s="1"/>
  <c r="AW39" i="34"/>
  <c r="BG39" i="34" s="1"/>
  <c r="AV39" i="34"/>
  <c r="AU39" i="34"/>
  <c r="AT39" i="34"/>
  <c r="AS39" i="34"/>
  <c r="CF38" i="34"/>
  <c r="CE38" i="34"/>
  <c r="CD38" i="34"/>
  <c r="CC38" i="34"/>
  <c r="CG38" i="34" s="1"/>
  <c r="BD38" i="34"/>
  <c r="BN38" i="34" s="1"/>
  <c r="BC38" i="34"/>
  <c r="BM38" i="34" s="1"/>
  <c r="BB38" i="34"/>
  <c r="BL38" i="34" s="1"/>
  <c r="BA38" i="34"/>
  <c r="BK38" i="34" s="1"/>
  <c r="AZ38" i="34"/>
  <c r="BJ38" i="34" s="1"/>
  <c r="AY38" i="34"/>
  <c r="BI38" i="34" s="1"/>
  <c r="AX38" i="34"/>
  <c r="BH38" i="34" s="1"/>
  <c r="AW38" i="34"/>
  <c r="BG38" i="34" s="1"/>
  <c r="BO38" i="34" s="1"/>
  <c r="AV38" i="34"/>
  <c r="AU38" i="34"/>
  <c r="AT38" i="34"/>
  <c r="AS38" i="34"/>
  <c r="BK37" i="34"/>
  <c r="BJ37" i="34"/>
  <c r="BD37" i="34"/>
  <c r="BN37" i="34" s="1"/>
  <c r="BC37" i="34"/>
  <c r="BM37" i="34" s="1"/>
  <c r="BB37" i="34"/>
  <c r="BL37" i="34" s="1"/>
  <c r="BA37" i="34"/>
  <c r="AZ37" i="34"/>
  <c r="AY37" i="34"/>
  <c r="BI37" i="34" s="1"/>
  <c r="AX37" i="34"/>
  <c r="BH37" i="34" s="1"/>
  <c r="AW37" i="34"/>
  <c r="BG37" i="34" s="1"/>
  <c r="BO37" i="34" s="1"/>
  <c r="AV37" i="34"/>
  <c r="AU37" i="34"/>
  <c r="AT37" i="34"/>
  <c r="AS37" i="34"/>
  <c r="BD36" i="34"/>
  <c r="BN36" i="34" s="1"/>
  <c r="BC36" i="34"/>
  <c r="BM36" i="34" s="1"/>
  <c r="BB36" i="34"/>
  <c r="BL36" i="34" s="1"/>
  <c r="BA36" i="34"/>
  <c r="BK36" i="34" s="1"/>
  <c r="AZ36" i="34"/>
  <c r="BJ36" i="34" s="1"/>
  <c r="AY36" i="34"/>
  <c r="BI36" i="34" s="1"/>
  <c r="AX36" i="34"/>
  <c r="BH36" i="34" s="1"/>
  <c r="AW36" i="34"/>
  <c r="BG36" i="34" s="1"/>
  <c r="AV36" i="34"/>
  <c r="AU36" i="34"/>
  <c r="AT36" i="34"/>
  <c r="AS36" i="34"/>
  <c r="BM35" i="34"/>
  <c r="BD35" i="34"/>
  <c r="BN35" i="34" s="1"/>
  <c r="BC35" i="34"/>
  <c r="BB35" i="34"/>
  <c r="BL35" i="34" s="1"/>
  <c r="BA35" i="34"/>
  <c r="BK35" i="34" s="1"/>
  <c r="AZ35" i="34"/>
  <c r="BJ35" i="34" s="1"/>
  <c r="AY35" i="34"/>
  <c r="BI35" i="34" s="1"/>
  <c r="BQ35" i="34" s="1"/>
  <c r="AX35" i="34"/>
  <c r="BH35" i="34" s="1"/>
  <c r="AW35" i="34"/>
  <c r="BG35" i="34" s="1"/>
  <c r="AV35" i="34"/>
  <c r="AU35" i="34"/>
  <c r="AT35" i="34"/>
  <c r="AS35" i="34"/>
  <c r="BN34" i="34"/>
  <c r="BM34" i="34"/>
  <c r="BD34" i="34"/>
  <c r="BC34" i="34"/>
  <c r="BB34" i="34"/>
  <c r="BL34" i="34" s="1"/>
  <c r="BA34" i="34"/>
  <c r="BK34" i="34" s="1"/>
  <c r="AZ34" i="34"/>
  <c r="BJ34" i="34" s="1"/>
  <c r="AY34" i="34"/>
  <c r="BI34" i="34" s="1"/>
  <c r="AX34" i="34"/>
  <c r="BH34" i="34" s="1"/>
  <c r="AW34" i="34"/>
  <c r="BG34" i="34" s="1"/>
  <c r="AV34" i="34"/>
  <c r="AU34" i="34"/>
  <c r="AT34" i="34"/>
  <c r="AS34" i="34"/>
  <c r="BM33" i="34"/>
  <c r="BK33" i="34"/>
  <c r="BJ33" i="34"/>
  <c r="BD33" i="34"/>
  <c r="BN33" i="34" s="1"/>
  <c r="BC33" i="34"/>
  <c r="BB33" i="34"/>
  <c r="BL33" i="34" s="1"/>
  <c r="BA33" i="34"/>
  <c r="AZ33" i="34"/>
  <c r="AY33" i="34"/>
  <c r="BI33" i="34" s="1"/>
  <c r="BQ33" i="34" s="1"/>
  <c r="AX33" i="34"/>
  <c r="BH33" i="34" s="1"/>
  <c r="AW33" i="34"/>
  <c r="BG33" i="34" s="1"/>
  <c r="BO33" i="34" s="1"/>
  <c r="AV33" i="34"/>
  <c r="AU33" i="34"/>
  <c r="AT33" i="34"/>
  <c r="AS33" i="34"/>
  <c r="BD32" i="34"/>
  <c r="BN32" i="34" s="1"/>
  <c r="BC32" i="34"/>
  <c r="BM32" i="34" s="1"/>
  <c r="BB32" i="34"/>
  <c r="BL32" i="34" s="1"/>
  <c r="BA32" i="34"/>
  <c r="BK32" i="34" s="1"/>
  <c r="AZ32" i="34"/>
  <c r="BJ32" i="34" s="1"/>
  <c r="AY32" i="34"/>
  <c r="BI32" i="34" s="1"/>
  <c r="AX32" i="34"/>
  <c r="BH32" i="34" s="1"/>
  <c r="AW32" i="34"/>
  <c r="BG32" i="34" s="1"/>
  <c r="BO32" i="34" s="1"/>
  <c r="AV32" i="34"/>
  <c r="AU32" i="34"/>
  <c r="AT32" i="34"/>
  <c r="AS32" i="34"/>
  <c r="BK31" i="34"/>
  <c r="BJ31" i="34"/>
  <c r="BD31" i="34"/>
  <c r="BN31" i="34" s="1"/>
  <c r="BC31" i="34"/>
  <c r="BM31" i="34" s="1"/>
  <c r="BB31" i="34"/>
  <c r="BL31" i="34" s="1"/>
  <c r="BA31" i="34"/>
  <c r="AZ31" i="34"/>
  <c r="AY31" i="34"/>
  <c r="BI31" i="34" s="1"/>
  <c r="AX31" i="34"/>
  <c r="BH31" i="34" s="1"/>
  <c r="AW31" i="34"/>
  <c r="BG31" i="34" s="1"/>
  <c r="BO31" i="34" s="1"/>
  <c r="AV31" i="34"/>
  <c r="AU31" i="34"/>
  <c r="AT31" i="34"/>
  <c r="AS31" i="34"/>
  <c r="BD30" i="34"/>
  <c r="BN30" i="34" s="1"/>
  <c r="BC30" i="34"/>
  <c r="BM30" i="34" s="1"/>
  <c r="BB30" i="34"/>
  <c r="BL30" i="34" s="1"/>
  <c r="BA30" i="34"/>
  <c r="BK30" i="34" s="1"/>
  <c r="AZ30" i="34"/>
  <c r="BJ30" i="34" s="1"/>
  <c r="AY30" i="34"/>
  <c r="BI30" i="34" s="1"/>
  <c r="AX30" i="34"/>
  <c r="BH30" i="34" s="1"/>
  <c r="AW30" i="34"/>
  <c r="BG30" i="34" s="1"/>
  <c r="AV30" i="34"/>
  <c r="AU30" i="34"/>
  <c r="AT30" i="34"/>
  <c r="AS30" i="34"/>
  <c r="BM29" i="34"/>
  <c r="BD29" i="34"/>
  <c r="BN29" i="34" s="1"/>
  <c r="BC29" i="34"/>
  <c r="BB29" i="34"/>
  <c r="BL29" i="34" s="1"/>
  <c r="BA29" i="34"/>
  <c r="BK29" i="34" s="1"/>
  <c r="AZ29" i="34"/>
  <c r="BJ29" i="34" s="1"/>
  <c r="AY29" i="34"/>
  <c r="BI29" i="34" s="1"/>
  <c r="AX29" i="34"/>
  <c r="BH29" i="34" s="1"/>
  <c r="AW29" i="34"/>
  <c r="BG29" i="34" s="1"/>
  <c r="AV29" i="34"/>
  <c r="AU29" i="34"/>
  <c r="AT29" i="34"/>
  <c r="AS29" i="34"/>
  <c r="CF28" i="34"/>
  <c r="CE28" i="34"/>
  <c r="CD28" i="34"/>
  <c r="CC28" i="34"/>
  <c r="CG28" i="34" s="1"/>
  <c r="BM28" i="34"/>
  <c r="BK28" i="34"/>
  <c r="BJ28" i="34"/>
  <c r="BI28" i="34"/>
  <c r="BQ28" i="34" s="1"/>
  <c r="BD28" i="34"/>
  <c r="BN28" i="34" s="1"/>
  <c r="BC28" i="34"/>
  <c r="BB28" i="34"/>
  <c r="BL28" i="34" s="1"/>
  <c r="BA28" i="34"/>
  <c r="AZ28" i="34"/>
  <c r="AY28" i="34"/>
  <c r="AX28" i="34"/>
  <c r="BH28" i="34" s="1"/>
  <c r="BP28" i="34" s="1"/>
  <c r="AW28" i="34"/>
  <c r="BG28" i="34" s="1"/>
  <c r="AV28" i="34"/>
  <c r="AU28" i="34"/>
  <c r="AT28" i="34"/>
  <c r="AS28" i="34"/>
  <c r="BK27" i="34"/>
  <c r="BJ27" i="34"/>
  <c r="BH27" i="34"/>
  <c r="BD27" i="34"/>
  <c r="BN27" i="34" s="1"/>
  <c r="BR27" i="34" s="1"/>
  <c r="BC27" i="34"/>
  <c r="BM27" i="34" s="1"/>
  <c r="BB27" i="34"/>
  <c r="BL27" i="34" s="1"/>
  <c r="BA27" i="34"/>
  <c r="AZ27" i="34"/>
  <c r="AY27" i="34"/>
  <c r="BI27" i="34" s="1"/>
  <c r="AX27" i="34"/>
  <c r="AW27" i="34"/>
  <c r="BG27" i="34" s="1"/>
  <c r="BO27" i="34" s="1"/>
  <c r="AV27" i="34"/>
  <c r="AU27" i="34"/>
  <c r="AT27" i="34"/>
  <c r="AS27" i="34"/>
  <c r="BD26" i="34"/>
  <c r="BN26" i="34" s="1"/>
  <c r="BC26" i="34"/>
  <c r="BM26" i="34" s="1"/>
  <c r="BB26" i="34"/>
  <c r="BL26" i="34" s="1"/>
  <c r="BA26" i="34"/>
  <c r="BK26" i="34" s="1"/>
  <c r="AZ26" i="34"/>
  <c r="BJ26" i="34" s="1"/>
  <c r="BR26" i="34" s="1"/>
  <c r="BV26" i="34" s="1"/>
  <c r="BZ26" i="34" s="1"/>
  <c r="AY26" i="34"/>
  <c r="BI26" i="34" s="1"/>
  <c r="BQ26" i="34" s="1"/>
  <c r="AX26" i="34"/>
  <c r="BH26" i="34" s="1"/>
  <c r="AW26" i="34"/>
  <c r="BG26" i="34" s="1"/>
  <c r="AV26" i="34"/>
  <c r="AU26" i="34"/>
  <c r="AT26" i="34"/>
  <c r="AS26" i="34"/>
  <c r="N26" i="34"/>
  <c r="CE26" i="34" s="1"/>
  <c r="BM25" i="34"/>
  <c r="BD25" i="34"/>
  <c r="BN25" i="34" s="1"/>
  <c r="BC25" i="34"/>
  <c r="BB25" i="34"/>
  <c r="BL25" i="34" s="1"/>
  <c r="BA25" i="34"/>
  <c r="BK25" i="34" s="1"/>
  <c r="AZ25" i="34"/>
  <c r="BJ25" i="34" s="1"/>
  <c r="AY25" i="34"/>
  <c r="BI25" i="34" s="1"/>
  <c r="AX25" i="34"/>
  <c r="BH25" i="34" s="1"/>
  <c r="AW25" i="34"/>
  <c r="BG25" i="34" s="1"/>
  <c r="AV25" i="34"/>
  <c r="AU25" i="34"/>
  <c r="AT25" i="34"/>
  <c r="AS25" i="34"/>
  <c r="BD24" i="34"/>
  <c r="BN24" i="34" s="1"/>
  <c r="BC24" i="34"/>
  <c r="BM24" i="34" s="1"/>
  <c r="BB24" i="34"/>
  <c r="BL24" i="34" s="1"/>
  <c r="BA24" i="34"/>
  <c r="BK24" i="34" s="1"/>
  <c r="AZ24" i="34"/>
  <c r="BJ24" i="34" s="1"/>
  <c r="AY24" i="34"/>
  <c r="BI24" i="34" s="1"/>
  <c r="AX24" i="34"/>
  <c r="BH24" i="34" s="1"/>
  <c r="BP24" i="34" s="1"/>
  <c r="AW24" i="34"/>
  <c r="BG24" i="34" s="1"/>
  <c r="BO24" i="34" s="1"/>
  <c r="AV24" i="34"/>
  <c r="AU24" i="34"/>
  <c r="AT24" i="34"/>
  <c r="AS24" i="34"/>
  <c r="BD23" i="34"/>
  <c r="BN23" i="34" s="1"/>
  <c r="BC23" i="34"/>
  <c r="BM23" i="34" s="1"/>
  <c r="BB23" i="34"/>
  <c r="BL23" i="34" s="1"/>
  <c r="BA23" i="34"/>
  <c r="BK23" i="34" s="1"/>
  <c r="AZ23" i="34"/>
  <c r="BJ23" i="34" s="1"/>
  <c r="BR23" i="34" s="1"/>
  <c r="AY23" i="34"/>
  <c r="BI23" i="34" s="1"/>
  <c r="AX23" i="34"/>
  <c r="BH23" i="34" s="1"/>
  <c r="AW23" i="34"/>
  <c r="BG23" i="34" s="1"/>
  <c r="AV23" i="34"/>
  <c r="AU23" i="34"/>
  <c r="AT23" i="34"/>
  <c r="AS23" i="34"/>
  <c r="BM22" i="34"/>
  <c r="BD22" i="34"/>
  <c r="BN22" i="34" s="1"/>
  <c r="BC22" i="34"/>
  <c r="BB22" i="34"/>
  <c r="BL22" i="34" s="1"/>
  <c r="BA22" i="34"/>
  <c r="BK22" i="34" s="1"/>
  <c r="AZ22" i="34"/>
  <c r="BJ22" i="34" s="1"/>
  <c r="AY22" i="34"/>
  <c r="BI22" i="34" s="1"/>
  <c r="AX22" i="34"/>
  <c r="BH22" i="34" s="1"/>
  <c r="BP22" i="34" s="1"/>
  <c r="AW22" i="34"/>
  <c r="BG22" i="34" s="1"/>
  <c r="BO22" i="34" s="1"/>
  <c r="AV22" i="34"/>
  <c r="AU22" i="34"/>
  <c r="AT22" i="34"/>
  <c r="AS22" i="34"/>
  <c r="BD21" i="34"/>
  <c r="BN21" i="34" s="1"/>
  <c r="BC21" i="34"/>
  <c r="BM21" i="34" s="1"/>
  <c r="BB21" i="34"/>
  <c r="BL21" i="34" s="1"/>
  <c r="BA21" i="34"/>
  <c r="BK21" i="34" s="1"/>
  <c r="AZ21" i="34"/>
  <c r="BJ21" i="34" s="1"/>
  <c r="AY21" i="34"/>
  <c r="BI21" i="34" s="1"/>
  <c r="AX21" i="34"/>
  <c r="BH21" i="34" s="1"/>
  <c r="AW21" i="34"/>
  <c r="BG21" i="34" s="1"/>
  <c r="AV21" i="34"/>
  <c r="AU21" i="34"/>
  <c r="AT21" i="34"/>
  <c r="AS21" i="34"/>
  <c r="CF20" i="34"/>
  <c r="CE20" i="34"/>
  <c r="CD20" i="34"/>
  <c r="CC20" i="34"/>
  <c r="BD20" i="34"/>
  <c r="BN20" i="34" s="1"/>
  <c r="BC20" i="34"/>
  <c r="BM20" i="34" s="1"/>
  <c r="BB20" i="34"/>
  <c r="BL20" i="34" s="1"/>
  <c r="BA20" i="34"/>
  <c r="BK20" i="34" s="1"/>
  <c r="AZ20" i="34"/>
  <c r="BJ20" i="34" s="1"/>
  <c r="AY20" i="34"/>
  <c r="BI20" i="34" s="1"/>
  <c r="AX20" i="34"/>
  <c r="BH20" i="34" s="1"/>
  <c r="AW20" i="34"/>
  <c r="BG20" i="34" s="1"/>
  <c r="AV20" i="34"/>
  <c r="AU20" i="34"/>
  <c r="AT20" i="34"/>
  <c r="AS20" i="34"/>
  <c r="BD19" i="34"/>
  <c r="BN19" i="34" s="1"/>
  <c r="BC19" i="34"/>
  <c r="BM19" i="34" s="1"/>
  <c r="BB19" i="34"/>
  <c r="BL19" i="34" s="1"/>
  <c r="BA19" i="34"/>
  <c r="BK19" i="34" s="1"/>
  <c r="AZ19" i="34"/>
  <c r="BJ19" i="34" s="1"/>
  <c r="BR19" i="34" s="1"/>
  <c r="AY19" i="34"/>
  <c r="BI19" i="34" s="1"/>
  <c r="BQ19" i="34" s="1"/>
  <c r="AX19" i="34"/>
  <c r="BH19" i="34" s="1"/>
  <c r="BP19" i="34" s="1"/>
  <c r="AW19" i="34"/>
  <c r="BG19" i="34" s="1"/>
  <c r="AV19" i="34"/>
  <c r="AU19" i="34"/>
  <c r="AT19" i="34"/>
  <c r="AS19" i="34"/>
  <c r="BD18" i="34"/>
  <c r="BN18" i="34" s="1"/>
  <c r="BC18" i="34"/>
  <c r="BM18" i="34" s="1"/>
  <c r="BB18" i="34"/>
  <c r="BL18" i="34" s="1"/>
  <c r="BA18" i="34"/>
  <c r="BK18" i="34" s="1"/>
  <c r="AZ18" i="34"/>
  <c r="BJ18" i="34" s="1"/>
  <c r="AY18" i="34"/>
  <c r="BI18" i="34" s="1"/>
  <c r="AX18" i="34"/>
  <c r="BH18" i="34" s="1"/>
  <c r="AW18" i="34"/>
  <c r="BG18" i="34" s="1"/>
  <c r="AV18" i="34"/>
  <c r="AU18" i="34"/>
  <c r="AT18" i="34"/>
  <c r="AS18" i="34"/>
  <c r="BD17" i="34"/>
  <c r="BN17" i="34" s="1"/>
  <c r="BC17" i="34"/>
  <c r="BM17" i="34" s="1"/>
  <c r="BB17" i="34"/>
  <c r="BL17" i="34" s="1"/>
  <c r="BA17" i="34"/>
  <c r="BK17" i="34" s="1"/>
  <c r="AZ17" i="34"/>
  <c r="BJ17" i="34" s="1"/>
  <c r="BR17" i="34" s="1"/>
  <c r="AY17" i="34"/>
  <c r="BI17" i="34" s="1"/>
  <c r="AX17" i="34"/>
  <c r="BH17" i="34" s="1"/>
  <c r="AW17" i="34"/>
  <c r="BG17" i="34" s="1"/>
  <c r="AV17" i="34"/>
  <c r="AU17" i="34"/>
  <c r="AT17" i="34"/>
  <c r="AS17" i="34"/>
  <c r="BD16" i="34"/>
  <c r="BN16" i="34" s="1"/>
  <c r="BC16" i="34"/>
  <c r="BM16" i="34" s="1"/>
  <c r="BB16" i="34"/>
  <c r="BL16" i="34" s="1"/>
  <c r="BA16" i="34"/>
  <c r="BK16" i="34" s="1"/>
  <c r="AZ16" i="34"/>
  <c r="BJ16" i="34" s="1"/>
  <c r="AY16" i="34"/>
  <c r="BI16" i="34" s="1"/>
  <c r="AX16" i="34"/>
  <c r="BH16" i="34" s="1"/>
  <c r="BP16" i="34" s="1"/>
  <c r="AW16" i="34"/>
  <c r="BG16" i="34" s="1"/>
  <c r="BO16" i="34" s="1"/>
  <c r="AV16" i="34"/>
  <c r="AU16" i="34"/>
  <c r="AT16" i="34"/>
  <c r="AS16" i="34"/>
  <c r="BD15" i="34"/>
  <c r="BN15" i="34" s="1"/>
  <c r="BC15" i="34"/>
  <c r="BM15" i="34" s="1"/>
  <c r="BB15" i="34"/>
  <c r="BL15" i="34" s="1"/>
  <c r="BA15" i="34"/>
  <c r="BK15" i="34" s="1"/>
  <c r="AZ15" i="34"/>
  <c r="BJ15" i="34" s="1"/>
  <c r="AY15" i="34"/>
  <c r="BI15" i="34" s="1"/>
  <c r="AX15" i="34"/>
  <c r="BH15" i="34" s="1"/>
  <c r="AW15" i="34"/>
  <c r="BG15" i="34" s="1"/>
  <c r="AV15" i="34"/>
  <c r="AU15" i="34"/>
  <c r="AT15" i="34"/>
  <c r="AS15" i="34"/>
  <c r="BD14" i="34"/>
  <c r="BN14" i="34" s="1"/>
  <c r="BC14" i="34"/>
  <c r="BM14" i="34" s="1"/>
  <c r="BB14" i="34"/>
  <c r="BL14" i="34" s="1"/>
  <c r="BA14" i="34"/>
  <c r="BK14" i="34" s="1"/>
  <c r="AZ14" i="34"/>
  <c r="BJ14" i="34" s="1"/>
  <c r="AY14" i="34"/>
  <c r="BI14" i="34" s="1"/>
  <c r="BQ14" i="34" s="1"/>
  <c r="AX14" i="34"/>
  <c r="BH14" i="34" s="1"/>
  <c r="BP14" i="34" s="1"/>
  <c r="AW14" i="34"/>
  <c r="BG14" i="34" s="1"/>
  <c r="BO14" i="34" s="1"/>
  <c r="AV14" i="34"/>
  <c r="AU14" i="34"/>
  <c r="AT14" i="34"/>
  <c r="AS14" i="34"/>
  <c r="CF13" i="34"/>
  <c r="CE13" i="34"/>
  <c r="CD13" i="34"/>
  <c r="CC13" i="34"/>
  <c r="BD13" i="34"/>
  <c r="BN13" i="34" s="1"/>
  <c r="BC13" i="34"/>
  <c r="BM13" i="34" s="1"/>
  <c r="BB13" i="34"/>
  <c r="BL13" i="34" s="1"/>
  <c r="BA13" i="34"/>
  <c r="BK13" i="34" s="1"/>
  <c r="AZ13" i="34"/>
  <c r="BJ13" i="34" s="1"/>
  <c r="AY13" i="34"/>
  <c r="BI13" i="34" s="1"/>
  <c r="BQ13" i="34" s="1"/>
  <c r="AX13" i="34"/>
  <c r="BH13" i="34" s="1"/>
  <c r="BP13" i="34" s="1"/>
  <c r="AW13" i="34"/>
  <c r="BG13" i="34" s="1"/>
  <c r="BO13" i="34" s="1"/>
  <c r="AV13" i="34"/>
  <c r="AU13" i="34"/>
  <c r="AT13" i="34"/>
  <c r="AS13" i="34"/>
  <c r="BO84" i="34" l="1"/>
  <c r="BR108" i="34"/>
  <c r="BQ25" i="34"/>
  <c r="BR36" i="34"/>
  <c r="BQ59" i="34"/>
  <c r="BQ133" i="34"/>
  <c r="BR28" i="34"/>
  <c r="BQ56" i="34"/>
  <c r="BQ82" i="34"/>
  <c r="BQ132" i="34"/>
  <c r="BQ238" i="34"/>
  <c r="BQ52" i="34"/>
  <c r="BQ67" i="34"/>
  <c r="BQ22" i="34"/>
  <c r="BR34" i="34"/>
  <c r="BQ40" i="34"/>
  <c r="BQ42" i="34"/>
  <c r="BQ53" i="34"/>
  <c r="BO58" i="34"/>
  <c r="BQ79" i="34"/>
  <c r="BO82" i="34"/>
  <c r="BP131" i="34"/>
  <c r="BR238" i="34"/>
  <c r="BQ72" i="34"/>
  <c r="BU68" i="34" s="1"/>
  <c r="BY68" i="34" s="1"/>
  <c r="BP115" i="34"/>
  <c r="BR14" i="34"/>
  <c r="BQ16" i="34"/>
  <c r="BO18" i="34"/>
  <c r="BO20" i="34"/>
  <c r="BR22" i="34"/>
  <c r="BQ24" i="34"/>
  <c r="BQ27" i="34"/>
  <c r="BP31" i="34"/>
  <c r="BO39" i="34"/>
  <c r="BP42" i="34"/>
  <c r="BO48" i="34"/>
  <c r="BR55" i="34"/>
  <c r="BP58" i="34"/>
  <c r="BR58" i="34"/>
  <c r="BQ62" i="34"/>
  <c r="BR66" i="34"/>
  <c r="BO68" i="34"/>
  <c r="BO70" i="34"/>
  <c r="BR71" i="34"/>
  <c r="BO77" i="34"/>
  <c r="BP79" i="34"/>
  <c r="BP85" i="34"/>
  <c r="BR90" i="34"/>
  <c r="BQ98" i="34"/>
  <c r="BP106" i="34"/>
  <c r="BQ112" i="34"/>
  <c r="BR154" i="34"/>
  <c r="BR165" i="34"/>
  <c r="BP169" i="34"/>
  <c r="BR180" i="34"/>
  <c r="BO188" i="34"/>
  <c r="BQ17" i="34"/>
  <c r="BR72" i="34"/>
  <c r="BO15" i="34"/>
  <c r="BR24" i="34"/>
  <c r="BR25" i="34"/>
  <c r="BO29" i="34"/>
  <c r="BQ31" i="34"/>
  <c r="BQ37" i="34"/>
  <c r="BR38" i="34"/>
  <c r="BR45" i="34"/>
  <c r="BO47" i="34"/>
  <c r="BO53" i="34"/>
  <c r="BP68" i="34"/>
  <c r="BO71" i="34"/>
  <c r="BO73" i="34"/>
  <c r="BO76" i="34"/>
  <c r="BQ76" i="34"/>
  <c r="BP77" i="34"/>
  <c r="BR82" i="34"/>
  <c r="BQ85" i="34"/>
  <c r="BQ89" i="34"/>
  <c r="BO95" i="34"/>
  <c r="BO96" i="34"/>
  <c r="BR97" i="34"/>
  <c r="BO99" i="34"/>
  <c r="BO102" i="34"/>
  <c r="BO105" i="34"/>
  <c r="BR112" i="34"/>
  <c r="BP118" i="34"/>
  <c r="BR137" i="34"/>
  <c r="BR167" i="34"/>
  <c r="BQ169" i="34"/>
  <c r="BQ178" i="34"/>
  <c r="BO190" i="34"/>
  <c r="BR237" i="34"/>
  <c r="BR239" i="34"/>
  <c r="BR30" i="34"/>
  <c r="BR47" i="34"/>
  <c r="BQ49" i="34"/>
  <c r="BP132" i="34"/>
  <c r="CG20" i="34"/>
  <c r="BP29" i="34"/>
  <c r="BR32" i="34"/>
  <c r="BO35" i="34"/>
  <c r="BO41" i="34"/>
  <c r="BS38" i="34" s="1"/>
  <c r="BW38" i="34" s="1"/>
  <c r="CA38" i="34" s="1"/>
  <c r="BO44" i="34"/>
  <c r="BP47" i="34"/>
  <c r="BP50" i="34"/>
  <c r="BP53" i="34"/>
  <c r="BQ54" i="34"/>
  <c r="BP57" i="34"/>
  <c r="BP60" i="34"/>
  <c r="BR61" i="34"/>
  <c r="BQ68" i="34"/>
  <c r="BO69" i="34"/>
  <c r="BS68" i="34" s="1"/>
  <c r="BW68" i="34" s="1"/>
  <c r="CA68" i="34" s="1"/>
  <c r="BP73" i="34"/>
  <c r="BP76" i="34"/>
  <c r="BQ77" i="34"/>
  <c r="BR79" i="34"/>
  <c r="BO81" i="34"/>
  <c r="BS78" i="34" s="1"/>
  <c r="BW78" i="34" s="1"/>
  <c r="CA78" i="34" s="1"/>
  <c r="BP84" i="34"/>
  <c r="BR85" i="34"/>
  <c r="BQ87" i="34"/>
  <c r="BR89" i="34"/>
  <c r="BO93" i="34"/>
  <c r="BP95" i="34"/>
  <c r="BP96" i="34"/>
  <c r="BP99" i="34"/>
  <c r="BP102" i="34"/>
  <c r="BT98" i="34" s="1"/>
  <c r="BX98" i="34" s="1"/>
  <c r="BP105" i="34"/>
  <c r="BO108" i="34"/>
  <c r="BP111" i="34"/>
  <c r="BP134" i="34"/>
  <c r="BQ149" i="34"/>
  <c r="BP177" i="34"/>
  <c r="BQ201" i="34"/>
  <c r="BR33" i="34"/>
  <c r="BR13" i="34"/>
  <c r="BP26" i="34"/>
  <c r="BT26" i="34" s="1"/>
  <c r="BX26" i="34" s="1"/>
  <c r="BP27" i="34"/>
  <c r="BQ29" i="34"/>
  <c r="BQ47" i="34"/>
  <c r="BR54" i="34"/>
  <c r="BQ57" i="34"/>
  <c r="BQ60" i="34"/>
  <c r="BO64" i="34"/>
  <c r="BS58" i="34" s="1"/>
  <c r="BW58" i="34" s="1"/>
  <c r="CA58" i="34" s="1"/>
  <c r="BR68" i="34"/>
  <c r="BP69" i="34"/>
  <c r="BP72" i="34"/>
  <c r="BQ73" i="34"/>
  <c r="BQ78" i="34"/>
  <c r="BP81" i="34"/>
  <c r="BQ84" i="34"/>
  <c r="BU78" i="34" s="1"/>
  <c r="BY78" i="34" s="1"/>
  <c r="BR87" i="34"/>
  <c r="BP93" i="34"/>
  <c r="BP94" i="34"/>
  <c r="BQ96" i="34"/>
  <c r="BO101" i="34"/>
  <c r="BO107" i="34"/>
  <c r="BP108" i="34"/>
  <c r="BQ111" i="34"/>
  <c r="BU108" i="34" s="1"/>
  <c r="BY108" i="34" s="1"/>
  <c r="BR147" i="34"/>
  <c r="BP174" i="34"/>
  <c r="BQ197" i="34"/>
  <c r="BR203" i="34"/>
  <c r="BQ210" i="34"/>
  <c r="BQ213" i="34"/>
  <c r="BQ216" i="34"/>
  <c r="BR220" i="34"/>
  <c r="BR222" i="34"/>
  <c r="BQ250" i="34"/>
  <c r="BQ263" i="34"/>
  <c r="BQ285" i="34"/>
  <c r="BR286" i="34"/>
  <c r="BQ130" i="34"/>
  <c r="BQ131" i="34"/>
  <c r="BR132" i="34"/>
  <c r="BO135" i="34"/>
  <c r="BQ153" i="34"/>
  <c r="BR174" i="34"/>
  <c r="BR175" i="34"/>
  <c r="BR176" i="34"/>
  <c r="BR177" i="34"/>
  <c r="BR207" i="34"/>
  <c r="BP230" i="34"/>
  <c r="BR247" i="34"/>
  <c r="BQ284" i="34"/>
  <c r="BR285" i="34"/>
  <c r="BQ118" i="34"/>
  <c r="BO140" i="34"/>
  <c r="BR141" i="34"/>
  <c r="BO146" i="34"/>
  <c r="BR153" i="34"/>
  <c r="BV148" i="34" s="1"/>
  <c r="BZ148" i="34" s="1"/>
  <c r="BQ154" i="34"/>
  <c r="BP154" i="34"/>
  <c r="BQ160" i="34"/>
  <c r="BR173" i="34"/>
  <c r="BO174" i="34"/>
  <c r="BP175" i="34"/>
  <c r="BO181" i="34"/>
  <c r="BO184" i="34"/>
  <c r="BR185" i="34"/>
  <c r="BR186" i="34"/>
  <c r="BO189" i="34"/>
  <c r="BQ189" i="34"/>
  <c r="BO194" i="34"/>
  <c r="BR198" i="34"/>
  <c r="BR217" i="34"/>
  <c r="BO224" i="34"/>
  <c r="BO225" i="34"/>
  <c r="BQ230" i="34"/>
  <c r="BP233" i="34"/>
  <c r="BR240" i="34"/>
  <c r="BQ248" i="34"/>
  <c r="BO249" i="34"/>
  <c r="BQ252" i="34"/>
  <c r="BP253" i="34"/>
  <c r="BO258" i="34"/>
  <c r="BO261" i="34"/>
  <c r="BQ262" i="34"/>
  <c r="BR266" i="34"/>
  <c r="BO267" i="34"/>
  <c r="BQ268" i="34"/>
  <c r="BQ270" i="34"/>
  <c r="BQ271" i="34"/>
  <c r="BP276" i="34"/>
  <c r="BP279" i="34"/>
  <c r="BT278" i="34" s="1"/>
  <c r="BX278" i="34" s="1"/>
  <c r="BP283" i="34"/>
  <c r="BO111" i="34"/>
  <c r="BQ113" i="34"/>
  <c r="BQ123" i="34"/>
  <c r="BP129" i="34"/>
  <c r="BO134" i="34"/>
  <c r="BP140" i="34"/>
  <c r="BP146" i="34"/>
  <c r="BQ170" i="34"/>
  <c r="BO172" i="34"/>
  <c r="BQ172" i="34"/>
  <c r="BP173" i="34"/>
  <c r="BQ175" i="34"/>
  <c r="BP181" i="34"/>
  <c r="BO183" i="34"/>
  <c r="BP184" i="34"/>
  <c r="BT178" i="34" s="1"/>
  <c r="BX178" i="34" s="1"/>
  <c r="BP189" i="34"/>
  <c r="BR191" i="34"/>
  <c r="BO193" i="34"/>
  <c r="BP193" i="34"/>
  <c r="BR194" i="34"/>
  <c r="BO197" i="34"/>
  <c r="BP198" i="34"/>
  <c r="BO200" i="34"/>
  <c r="BO206" i="34"/>
  <c r="BQ209" i="34"/>
  <c r="BQ212" i="34"/>
  <c r="BQ215" i="34"/>
  <c r="BO218" i="34"/>
  <c r="BP218" i="34"/>
  <c r="BP223" i="34"/>
  <c r="BP229" i="34"/>
  <c r="BT228" i="34" s="1"/>
  <c r="BX228" i="34" s="1"/>
  <c r="BR230" i="34"/>
  <c r="BO232" i="34"/>
  <c r="BQ233" i="34"/>
  <c r="BQ234" i="34"/>
  <c r="BO243" i="34"/>
  <c r="BR250" i="34"/>
  <c r="BR251" i="34"/>
  <c r="BQ253" i="34"/>
  <c r="BR262" i="34"/>
  <c r="BP266" i="34"/>
  <c r="BR268" i="34"/>
  <c r="BO269" i="34"/>
  <c r="BR270" i="34"/>
  <c r="BO282" i="34"/>
  <c r="BO116" i="34"/>
  <c r="BP117" i="34"/>
  <c r="BR123" i="34"/>
  <c r="BR128" i="34"/>
  <c r="BP137" i="34"/>
  <c r="BO139" i="34"/>
  <c r="BR145" i="34"/>
  <c r="BO152" i="34"/>
  <c r="BP153" i="34"/>
  <c r="BQ159" i="34"/>
  <c r="BU158" i="34" s="1"/>
  <c r="BY158" i="34" s="1"/>
  <c r="BO163" i="34"/>
  <c r="BR168" i="34"/>
  <c r="BR169" i="34"/>
  <c r="BP172" i="34"/>
  <c r="BQ173" i="34"/>
  <c r="BO178" i="34"/>
  <c r="BS178" i="34" s="1"/>
  <c r="BW178" i="34" s="1"/>
  <c r="CA178" i="34" s="1"/>
  <c r="BO180" i="34"/>
  <c r="BQ181" i="34"/>
  <c r="BQ184" i="34"/>
  <c r="BQ190" i="34"/>
  <c r="BQ198" i="34"/>
  <c r="BR201" i="34"/>
  <c r="BQ223" i="34"/>
  <c r="BQ224" i="34"/>
  <c r="BO237" i="34"/>
  <c r="BO238" i="34"/>
  <c r="BP243" i="34"/>
  <c r="BO246" i="34"/>
  <c r="BQ249" i="34"/>
  <c r="BO252" i="34"/>
  <c r="BR253" i="34"/>
  <c r="BO254" i="34"/>
  <c r="BQ258" i="34"/>
  <c r="BR259" i="34"/>
  <c r="BQ266" i="34"/>
  <c r="BO275" i="34"/>
  <c r="BP282" i="34"/>
  <c r="BP287" i="34"/>
  <c r="BO126" i="34"/>
  <c r="BP138" i="34"/>
  <c r="BO142" i="34"/>
  <c r="BO148" i="34"/>
  <c r="BS148" i="34" s="1"/>
  <c r="BW148" i="34" s="1"/>
  <c r="CA148" i="34" s="1"/>
  <c r="BR164" i="34"/>
  <c r="BQ167" i="34"/>
  <c r="BO169" i="34"/>
  <c r="BP178" i="34"/>
  <c r="BR179" i="34"/>
  <c r="BP180" i="34"/>
  <c r="BQ183" i="34"/>
  <c r="BQ193" i="34"/>
  <c r="BQ200" i="34"/>
  <c r="BQ206" i="34"/>
  <c r="BQ214" i="34"/>
  <c r="BO221" i="34"/>
  <c r="BR223" i="34"/>
  <c r="BO241" i="34"/>
  <c r="BR242" i="34"/>
  <c r="BP246" i="34"/>
  <c r="BP248" i="34"/>
  <c r="BP252" i="34"/>
  <c r="BO256" i="34"/>
  <c r="BO257" i="34"/>
  <c r="BR258" i="34"/>
  <c r="BO259" i="34"/>
  <c r="BR261" i="34"/>
  <c r="BO264" i="34"/>
  <c r="BO281" i="34"/>
  <c r="BP20" i="34"/>
  <c r="BO21" i="34"/>
  <c r="BS20" i="34" s="1"/>
  <c r="BW20" i="34" s="1"/>
  <c r="BR29" i="34"/>
  <c r="BO30" i="34"/>
  <c r="BO36" i="34"/>
  <c r="BP39" i="34"/>
  <c r="BP15" i="34"/>
  <c r="BQ18" i="34"/>
  <c r="BQ20" i="34"/>
  <c r="BP21" i="34"/>
  <c r="BO23" i="34"/>
  <c r="BO26" i="34"/>
  <c r="BS26" i="34" s="1"/>
  <c r="BW26" i="34" s="1"/>
  <c r="BR35" i="34"/>
  <c r="BQ39" i="34"/>
  <c r="BR31" i="34"/>
  <c r="BR37" i="34"/>
  <c r="BQ15" i="34"/>
  <c r="BU13" i="34" s="1"/>
  <c r="BO17" i="34"/>
  <c r="BS13" i="34" s="1"/>
  <c r="BR18" i="34"/>
  <c r="BR20" i="34"/>
  <c r="BQ21" i="34"/>
  <c r="BP23" i="34"/>
  <c r="BP25" i="34"/>
  <c r="BO52" i="34"/>
  <c r="BR16" i="34"/>
  <c r="BV13" i="34" s="1"/>
  <c r="BP18" i="34"/>
  <c r="BR15" i="34"/>
  <c r="BP17" i="34"/>
  <c r="BO19" i="34"/>
  <c r="BR21" i="34"/>
  <c r="BQ23" i="34"/>
  <c r="BU26" i="34"/>
  <c r="BY26" i="34" s="1"/>
  <c r="BO34" i="34"/>
  <c r="BQ41" i="34"/>
  <c r="BQ97" i="34"/>
  <c r="BP33" i="34"/>
  <c r="BR131" i="34"/>
  <c r="BR126" i="34"/>
  <c r="BO25" i="34"/>
  <c r="BR40" i="34"/>
  <c r="BP43" i="34"/>
  <c r="BP48" i="34"/>
  <c r="BO49" i="34"/>
  <c r="BS48" i="34" s="1"/>
  <c r="BW48" i="34" s="1"/>
  <c r="CA48" i="34" s="1"/>
  <c r="BR94" i="34"/>
  <c r="BR101" i="34"/>
  <c r="BO125" i="34"/>
  <c r="BR125" i="34"/>
  <c r="CG13" i="34"/>
  <c r="BP37" i="34"/>
  <c r="BR103" i="34"/>
  <c r="BR42" i="34"/>
  <c r="BR130" i="34"/>
  <c r="N288" i="34"/>
  <c r="CD26" i="34"/>
  <c r="CC26" i="34"/>
  <c r="BQ48" i="34"/>
  <c r="BR100" i="34"/>
  <c r="BP143" i="34"/>
  <c r="BP152" i="34"/>
  <c r="CC288" i="34"/>
  <c r="P26" i="34"/>
  <c r="BP30" i="34"/>
  <c r="BP32" i="34"/>
  <c r="BP34" i="34"/>
  <c r="BP36" i="34"/>
  <c r="BP38" i="34"/>
  <c r="BP41" i="34"/>
  <c r="BR43" i="34"/>
  <c r="BQ44" i="34"/>
  <c r="BR48" i="34"/>
  <c r="BQ50" i="34"/>
  <c r="BR76" i="34"/>
  <c r="BR99" i="34"/>
  <c r="BP168" i="34"/>
  <c r="BT188" i="34"/>
  <c r="BX188" i="34" s="1"/>
  <c r="BP35" i="34"/>
  <c r="BQ43" i="34"/>
  <c r="BP49" i="34"/>
  <c r="BQ267" i="34"/>
  <c r="CD288" i="34"/>
  <c r="BQ30" i="34"/>
  <c r="BQ32" i="34"/>
  <c r="BQ34" i="34"/>
  <c r="BQ36" i="34"/>
  <c r="BQ38" i="34"/>
  <c r="BR39" i="34"/>
  <c r="BR44" i="34"/>
  <c r="BQ45" i="34"/>
  <c r="BR50" i="34"/>
  <c r="BO57" i="34"/>
  <c r="BQ58" i="34"/>
  <c r="BP61" i="34"/>
  <c r="BP62" i="34"/>
  <c r="BR75" i="34"/>
  <c r="BP97" i="34"/>
  <c r="BO98" i="34"/>
  <c r="BS98" i="34" s="1"/>
  <c r="BW98" i="34" s="1"/>
  <c r="CA98" i="34" s="1"/>
  <c r="BR160" i="34"/>
  <c r="BV158" i="34" s="1"/>
  <c r="BZ158" i="34" s="1"/>
  <c r="BR46" i="34"/>
  <c r="CF26" i="34"/>
  <c r="CF288" i="34" s="1"/>
  <c r="BP44" i="34"/>
  <c r="CE288" i="34"/>
  <c r="BO28" i="34"/>
  <c r="BR41" i="34"/>
  <c r="BQ61" i="34"/>
  <c r="BO90" i="34"/>
  <c r="BR95" i="34"/>
  <c r="BR105" i="34"/>
  <c r="BP113" i="34"/>
  <c r="BP151" i="34"/>
  <c r="BR163" i="34"/>
  <c r="BR62" i="34"/>
  <c r="BQ63" i="34"/>
  <c r="BP64" i="34"/>
  <c r="BR69" i="34"/>
  <c r="BP70" i="34"/>
  <c r="BR73" i="34"/>
  <c r="BP74" i="34"/>
  <c r="BR77" i="34"/>
  <c r="BP78" i="34"/>
  <c r="BR80" i="34"/>
  <c r="BR88" i="34"/>
  <c r="BQ92" i="34"/>
  <c r="BR106" i="34"/>
  <c r="BR111" i="34"/>
  <c r="BV108" i="34" s="1"/>
  <c r="BZ108" i="34" s="1"/>
  <c r="BR129" i="34"/>
  <c r="BP135" i="34"/>
  <c r="BR146" i="34"/>
  <c r="BR155" i="34"/>
  <c r="BR162" i="34"/>
  <c r="BR63" i="34"/>
  <c r="BQ64" i="34"/>
  <c r="BP65" i="34"/>
  <c r="BR83" i="34"/>
  <c r="BO119" i="34"/>
  <c r="BR119" i="34"/>
  <c r="BQ138" i="34"/>
  <c r="BQ150" i="34"/>
  <c r="BR161" i="34"/>
  <c r="BP162" i="34"/>
  <c r="BO56" i="34"/>
  <c r="BR64" i="34"/>
  <c r="BQ65" i="34"/>
  <c r="BP66" i="34"/>
  <c r="BR70" i="34"/>
  <c r="BP71" i="34"/>
  <c r="BR74" i="34"/>
  <c r="BP75" i="34"/>
  <c r="BR78" i="34"/>
  <c r="BR86" i="34"/>
  <c r="BO89" i="34"/>
  <c r="BQ93" i="34"/>
  <c r="BR120" i="34"/>
  <c r="BR124" i="34"/>
  <c r="BR138" i="34"/>
  <c r="BP161" i="34"/>
  <c r="BQ174" i="34"/>
  <c r="BP176" i="34"/>
  <c r="BP52" i="34"/>
  <c r="BP54" i="34"/>
  <c r="BP56" i="34"/>
  <c r="BP59" i="34"/>
  <c r="BR65" i="34"/>
  <c r="BQ66" i="34"/>
  <c r="BP67" i="34"/>
  <c r="BR81" i="34"/>
  <c r="BP89" i="34"/>
  <c r="BO94" i="34"/>
  <c r="BQ119" i="34"/>
  <c r="BO127" i="34"/>
  <c r="BO228" i="34"/>
  <c r="BR98" i="34"/>
  <c r="BQ100" i="34"/>
  <c r="BQ102" i="34"/>
  <c r="BQ104" i="34"/>
  <c r="BQ106" i="34"/>
  <c r="BO109" i="34"/>
  <c r="BS108" i="34" s="1"/>
  <c r="BW108" i="34" s="1"/>
  <c r="CA108" i="34" s="1"/>
  <c r="BO117" i="34"/>
  <c r="BP119" i="34"/>
  <c r="BO120" i="34"/>
  <c r="BQ126" i="34"/>
  <c r="BP127" i="34"/>
  <c r="BO128" i="34"/>
  <c r="BO153" i="34"/>
  <c r="BQ162" i="34"/>
  <c r="BP163" i="34"/>
  <c r="BO164" i="34"/>
  <c r="BQ180" i="34"/>
  <c r="BO201" i="34"/>
  <c r="BR204" i="34"/>
  <c r="BQ205" i="34"/>
  <c r="BR215" i="34"/>
  <c r="BP120" i="34"/>
  <c r="BO121" i="34"/>
  <c r="BQ127" i="34"/>
  <c r="BP128" i="34"/>
  <c r="BR133" i="34"/>
  <c r="BQ134" i="34"/>
  <c r="BO136" i="34"/>
  <c r="BQ145" i="34"/>
  <c r="BO156" i="34"/>
  <c r="BQ163" i="34"/>
  <c r="BP164" i="34"/>
  <c r="BO165" i="34"/>
  <c r="BR181" i="34"/>
  <c r="BR187" i="34"/>
  <c r="BR190" i="34"/>
  <c r="BP195" i="34"/>
  <c r="BO199" i="34"/>
  <c r="BR202" i="34"/>
  <c r="BQ204" i="34"/>
  <c r="BQ208" i="34"/>
  <c r="BU208" i="34" s="1"/>
  <c r="BY208" i="34" s="1"/>
  <c r="BQ283" i="34"/>
  <c r="BR284" i="34"/>
  <c r="BR96" i="34"/>
  <c r="BO115" i="34"/>
  <c r="BQ120" i="34"/>
  <c r="BP121" i="34"/>
  <c r="BO122" i="34"/>
  <c r="BQ128" i="34"/>
  <c r="BO129" i="34"/>
  <c r="BR134" i="34"/>
  <c r="BQ135" i="34"/>
  <c r="BO137" i="34"/>
  <c r="BQ140" i="34"/>
  <c r="BQ148" i="34"/>
  <c r="BO151" i="34"/>
  <c r="BQ164" i="34"/>
  <c r="BP165" i="34"/>
  <c r="BO166" i="34"/>
  <c r="BP170" i="34"/>
  <c r="BR170" i="34"/>
  <c r="BV168" i="34" s="1"/>
  <c r="BZ168" i="34" s="1"/>
  <c r="BO171" i="34"/>
  <c r="BQ177" i="34"/>
  <c r="BQ203" i="34"/>
  <c r="BR225" i="34"/>
  <c r="BQ91" i="34"/>
  <c r="BU88" i="34" s="1"/>
  <c r="BY88" i="34" s="1"/>
  <c r="BQ95" i="34"/>
  <c r="BO97" i="34"/>
  <c r="BQ107" i="34"/>
  <c r="BO110" i="34"/>
  <c r="BO118" i="34"/>
  <c r="BQ121" i="34"/>
  <c r="BP122" i="34"/>
  <c r="BO123" i="34"/>
  <c r="BO130" i="34"/>
  <c r="BR135" i="34"/>
  <c r="BQ136" i="34"/>
  <c r="BO138" i="34"/>
  <c r="BS138" i="34" s="1"/>
  <c r="BW138" i="34" s="1"/>
  <c r="CA138" i="34" s="1"/>
  <c r="BQ143" i="34"/>
  <c r="BO154" i="34"/>
  <c r="BO159" i="34"/>
  <c r="BQ165" i="34"/>
  <c r="BP166" i="34"/>
  <c r="BO167" i="34"/>
  <c r="BR178" i="34"/>
  <c r="BQ194" i="34"/>
  <c r="BO207" i="34"/>
  <c r="BR211" i="34"/>
  <c r="BO229" i="34"/>
  <c r="BP235" i="34"/>
  <c r="BR244" i="34"/>
  <c r="BV238" i="34" s="1"/>
  <c r="BZ238" i="34" s="1"/>
  <c r="BQ99" i="34"/>
  <c r="BU98" i="34" s="1"/>
  <c r="BY98" i="34" s="1"/>
  <c r="BQ101" i="34"/>
  <c r="BQ103" i="34"/>
  <c r="BQ105" i="34"/>
  <c r="BQ122" i="34"/>
  <c r="BP123" i="34"/>
  <c r="BO124" i="34"/>
  <c r="BQ129" i="34"/>
  <c r="BO131" i="34"/>
  <c r="BR136" i="34"/>
  <c r="BQ137" i="34"/>
  <c r="BQ146" i="34"/>
  <c r="BO149" i="34"/>
  <c r="BP159" i="34"/>
  <c r="BO160" i="34"/>
  <c r="BP167" i="34"/>
  <c r="BR195" i="34"/>
  <c r="BO205" i="34"/>
  <c r="BR210" i="34"/>
  <c r="BR214" i="34"/>
  <c r="BR224" i="34"/>
  <c r="BP234" i="34"/>
  <c r="BQ235" i="34"/>
  <c r="BQ176" i="34"/>
  <c r="BQ179" i="34"/>
  <c r="BU178" i="34" s="1"/>
  <c r="BY178" i="34" s="1"/>
  <c r="BQ195" i="34"/>
  <c r="BQ196" i="34"/>
  <c r="BR209" i="34"/>
  <c r="BR213" i="34"/>
  <c r="BR226" i="34"/>
  <c r="BQ232" i="34"/>
  <c r="BR233" i="34"/>
  <c r="BR234" i="34"/>
  <c r="BQ254" i="34"/>
  <c r="BO173" i="34"/>
  <c r="BO177" i="34"/>
  <c r="BQ182" i="34"/>
  <c r="BP190" i="34"/>
  <c r="BV218" i="34"/>
  <c r="BZ218" i="34" s="1"/>
  <c r="BQ265" i="34"/>
  <c r="BU258" i="34" s="1"/>
  <c r="BY258" i="34" s="1"/>
  <c r="BQ168" i="34"/>
  <c r="BO170" i="34"/>
  <c r="BQ191" i="34"/>
  <c r="BU188" i="34" s="1"/>
  <c r="BY188" i="34" s="1"/>
  <c r="BR208" i="34"/>
  <c r="BR212" i="34"/>
  <c r="BR216" i="34"/>
  <c r="BQ237" i="34"/>
  <c r="BP200" i="34"/>
  <c r="BP202" i="34"/>
  <c r="BP204" i="34"/>
  <c r="BP206" i="34"/>
  <c r="BP208" i="34"/>
  <c r="BP224" i="34"/>
  <c r="BR229" i="34"/>
  <c r="BR232" i="34"/>
  <c r="BQ257" i="34"/>
  <c r="BR260" i="34"/>
  <c r="BO266" i="34"/>
  <c r="BO209" i="34"/>
  <c r="BO210" i="34"/>
  <c r="BO211" i="34"/>
  <c r="BO212" i="34"/>
  <c r="BO213" i="34"/>
  <c r="BO214" i="34"/>
  <c r="BO215" i="34"/>
  <c r="BO216" i="34"/>
  <c r="BO217" i="34"/>
  <c r="BP219" i="34"/>
  <c r="BQ282" i="34"/>
  <c r="BR283" i="34"/>
  <c r="BO287" i="34"/>
  <c r="BR188" i="34"/>
  <c r="BP209" i="34"/>
  <c r="BP210" i="34"/>
  <c r="BP211" i="34"/>
  <c r="BP212" i="34"/>
  <c r="BP213" i="34"/>
  <c r="BP214" i="34"/>
  <c r="BP215" i="34"/>
  <c r="BP216" i="34"/>
  <c r="BO240" i="34"/>
  <c r="BS238" i="34" s="1"/>
  <c r="BW238" i="34" s="1"/>
  <c r="CA238" i="34" s="1"/>
  <c r="BO262" i="34"/>
  <c r="BR264" i="34"/>
  <c r="BP199" i="34"/>
  <c r="BP201" i="34"/>
  <c r="BP203" i="34"/>
  <c r="BP205" i="34"/>
  <c r="BP207" i="34"/>
  <c r="BR219" i="34"/>
  <c r="BP238" i="34"/>
  <c r="BR265" i="34"/>
  <c r="BO286" i="34"/>
  <c r="BQ220" i="34"/>
  <c r="BP225" i="34"/>
  <c r="BR235" i="34"/>
  <c r="BR263" i="34"/>
  <c r="BQ281" i="34"/>
  <c r="BR282" i="34"/>
  <c r="BO222" i="34"/>
  <c r="BQ225" i="34"/>
  <c r="BO226" i="34"/>
  <c r="BQ231" i="34"/>
  <c r="BP251" i="34"/>
  <c r="BO260" i="34"/>
  <c r="BQ280" i="34"/>
  <c r="BR281" i="34"/>
  <c r="BQ219" i="34"/>
  <c r="BP222" i="34"/>
  <c r="BP226" i="34"/>
  <c r="BR231" i="34"/>
  <c r="BT248" i="34"/>
  <c r="BX248" i="34" s="1"/>
  <c r="BQ251" i="34"/>
  <c r="BO253" i="34"/>
  <c r="BQ279" i="34"/>
  <c r="BU278" i="34" s="1"/>
  <c r="BY278" i="34" s="1"/>
  <c r="BR280" i="34"/>
  <c r="BQ287" i="34"/>
  <c r="BQ222" i="34"/>
  <c r="BO223" i="34"/>
  <c r="BQ226" i="34"/>
  <c r="BU218" i="34" s="1"/>
  <c r="BY218" i="34" s="1"/>
  <c r="BO227" i="34"/>
  <c r="BQ229" i="34"/>
  <c r="BP232" i="34"/>
  <c r="BO244" i="34"/>
  <c r="BQ247" i="34"/>
  <c r="BU238" i="34" s="1"/>
  <c r="BY238" i="34" s="1"/>
  <c r="BR279" i="34"/>
  <c r="BQ286" i="34"/>
  <c r="BR287" i="34"/>
  <c r="BP245" i="34"/>
  <c r="BR255" i="34"/>
  <c r="BP261" i="34"/>
  <c r="BP267" i="34"/>
  <c r="BR271" i="34"/>
  <c r="BO272" i="34"/>
  <c r="BO274" i="34"/>
  <c r="BP275" i="34"/>
  <c r="BQ276" i="34"/>
  <c r="BR277" i="34"/>
  <c r="BR236" i="34"/>
  <c r="BP242" i="34"/>
  <c r="BR252" i="34"/>
  <c r="BO265" i="34"/>
  <c r="BQ269" i="34"/>
  <c r="BO273" i="34"/>
  <c r="BP274" i="34"/>
  <c r="BQ275" i="34"/>
  <c r="BR276" i="34"/>
  <c r="BP247" i="34"/>
  <c r="BR249" i="34"/>
  <c r="BR257" i="34"/>
  <c r="BP263" i="34"/>
  <c r="BP265" i="34"/>
  <c r="BO268" i="34"/>
  <c r="BR269" i="34"/>
  <c r="BQ272" i="34"/>
  <c r="BP273" i="34"/>
  <c r="BQ274" i="34"/>
  <c r="BR275" i="34"/>
  <c r="BP244" i="34"/>
  <c r="BR254" i="34"/>
  <c r="BP260" i="34"/>
  <c r="BP268" i="34"/>
  <c r="BR272" i="34"/>
  <c r="BQ273" i="34"/>
  <c r="BR274" i="34"/>
  <c r="BV118" i="34" l="1"/>
  <c r="BZ118" i="34" s="1"/>
  <c r="BU28" i="34"/>
  <c r="BY28" i="34" s="1"/>
  <c r="BV28" i="34"/>
  <c r="BZ28" i="34" s="1"/>
  <c r="BT78" i="34"/>
  <c r="BX78" i="34" s="1"/>
  <c r="BS278" i="34"/>
  <c r="BW278" i="34" s="1"/>
  <c r="CA278" i="34" s="1"/>
  <c r="BV228" i="34"/>
  <c r="BZ228" i="34" s="1"/>
  <c r="BT158" i="34"/>
  <c r="BX158" i="34" s="1"/>
  <c r="BS158" i="34"/>
  <c r="BW158" i="34" s="1"/>
  <c r="CA158" i="34" s="1"/>
  <c r="BV128" i="34"/>
  <c r="BZ128" i="34" s="1"/>
  <c r="BS28" i="34"/>
  <c r="BW28" i="34" s="1"/>
  <c r="CA28" i="34" s="1"/>
  <c r="BV58" i="34"/>
  <c r="BZ58" i="34" s="1"/>
  <c r="BT138" i="34"/>
  <c r="BX138" i="34" s="1"/>
  <c r="BS218" i="34"/>
  <c r="BW218" i="34" s="1"/>
  <c r="CA218" i="34" s="1"/>
  <c r="BT198" i="34"/>
  <c r="BX198" i="34" s="1"/>
  <c r="BU198" i="34"/>
  <c r="BY198" i="34" s="1"/>
  <c r="BT148" i="34"/>
  <c r="BX148" i="34" s="1"/>
  <c r="BV38" i="34"/>
  <c r="BZ38" i="34" s="1"/>
  <c r="BU48" i="34"/>
  <c r="BY48" i="34" s="1"/>
  <c r="BT28" i="34"/>
  <c r="BX28" i="34" s="1"/>
  <c r="BS88" i="34"/>
  <c r="BW88" i="34" s="1"/>
  <c r="CA88" i="34" s="1"/>
  <c r="BV278" i="34"/>
  <c r="BZ278" i="34" s="1"/>
  <c r="BT218" i="34"/>
  <c r="BX218" i="34" s="1"/>
  <c r="BU148" i="34"/>
  <c r="BY148" i="34" s="1"/>
  <c r="BV198" i="34"/>
  <c r="BZ198" i="34" s="1"/>
  <c r="BV68" i="34"/>
  <c r="BZ68" i="34" s="1"/>
  <c r="BT108" i="34"/>
  <c r="BX108" i="34" s="1"/>
  <c r="BU38" i="34"/>
  <c r="BY38" i="34" s="1"/>
  <c r="BT13" i="34"/>
  <c r="BT88" i="34"/>
  <c r="BX88" i="34" s="1"/>
  <c r="BV268" i="34"/>
  <c r="BZ268" i="34" s="1"/>
  <c r="BV248" i="34"/>
  <c r="BZ248" i="34" s="1"/>
  <c r="BU228" i="34"/>
  <c r="BY228" i="34" s="1"/>
  <c r="BS208" i="34"/>
  <c r="BW208" i="34" s="1"/>
  <c r="CA208" i="34" s="1"/>
  <c r="BS168" i="34"/>
  <c r="BW168" i="34" s="1"/>
  <c r="CA168" i="34" s="1"/>
  <c r="BU118" i="34"/>
  <c r="BY118" i="34" s="1"/>
  <c r="BS198" i="34"/>
  <c r="BW198" i="34" s="1"/>
  <c r="CA198" i="34" s="1"/>
  <c r="BT118" i="34"/>
  <c r="BX118" i="34" s="1"/>
  <c r="BS228" i="34"/>
  <c r="BW228" i="34" s="1"/>
  <c r="CA228" i="34" s="1"/>
  <c r="BT68" i="34"/>
  <c r="BX68" i="34" s="1"/>
  <c r="BV20" i="34"/>
  <c r="BZ20" i="34" s="1"/>
  <c r="BT268" i="34"/>
  <c r="BX268" i="34" s="1"/>
  <c r="BU268" i="34"/>
  <c r="BY268" i="34" s="1"/>
  <c r="BS248" i="34"/>
  <c r="BW248" i="34" s="1"/>
  <c r="CA248" i="34" s="1"/>
  <c r="BV258" i="34"/>
  <c r="BZ258" i="34" s="1"/>
  <c r="BT258" i="34"/>
  <c r="BX258" i="34" s="1"/>
  <c r="BS268" i="34"/>
  <c r="BW268" i="34" s="1"/>
  <c r="CA268" i="34" s="1"/>
  <c r="BU248" i="34"/>
  <c r="BY248" i="34" s="1"/>
  <c r="BS258" i="34"/>
  <c r="BW258" i="34" s="1"/>
  <c r="CA258" i="34" s="1"/>
  <c r="BV178" i="34"/>
  <c r="BZ178" i="34" s="1"/>
  <c r="BT58" i="34"/>
  <c r="BX58" i="34" s="1"/>
  <c r="BS188" i="34"/>
  <c r="BW188" i="34" s="1"/>
  <c r="CA188" i="34" s="1"/>
  <c r="BZ13" i="34"/>
  <c r="BZ288" i="34" s="1"/>
  <c r="BY13" i="34"/>
  <c r="BW13" i="34"/>
  <c r="BX13" i="34"/>
  <c r="BT168" i="34"/>
  <c r="BX168" i="34" s="1"/>
  <c r="BV208" i="34"/>
  <c r="BZ208" i="34" s="1"/>
  <c r="BT38" i="34"/>
  <c r="BX38" i="34" s="1"/>
  <c r="CG26" i="34"/>
  <c r="CG288" i="34"/>
  <c r="BT20" i="34"/>
  <c r="BX20" i="34" s="1"/>
  <c r="BT48" i="34"/>
  <c r="BX48" i="34" s="1"/>
  <c r="CA26" i="34"/>
  <c r="BT208" i="34"/>
  <c r="BX208" i="34" s="1"/>
  <c r="BV78" i="34"/>
  <c r="BZ78" i="34" s="1"/>
  <c r="BV138" i="34"/>
  <c r="BZ138" i="34" s="1"/>
  <c r="BS118" i="34"/>
  <c r="BW118" i="34" s="1"/>
  <c r="CA118" i="34" s="1"/>
  <c r="BU128" i="34"/>
  <c r="BY128" i="34" s="1"/>
  <c r="BT238" i="34"/>
  <c r="BX238" i="34" s="1"/>
  <c r="BV188" i="34"/>
  <c r="BZ188" i="34" s="1"/>
  <c r="BU168" i="34"/>
  <c r="BY168" i="34" s="1"/>
  <c r="BU138" i="34"/>
  <c r="BY138" i="34" s="1"/>
  <c r="BV98" i="34"/>
  <c r="BZ98" i="34" s="1"/>
  <c r="BU58" i="34"/>
  <c r="BY58" i="34" s="1"/>
  <c r="BT128" i="34"/>
  <c r="BX128" i="34" s="1"/>
  <c r="BS128" i="34"/>
  <c r="BW128" i="34" s="1"/>
  <c r="CA128" i="34" s="1"/>
  <c r="BV88" i="34"/>
  <c r="BZ88" i="34" s="1"/>
  <c r="BV48" i="34"/>
  <c r="BZ48" i="34" s="1"/>
  <c r="BU20" i="34"/>
  <c r="BY20" i="34" s="1"/>
  <c r="BS288" i="34" l="1"/>
  <c r="CA20" i="34"/>
  <c r="BY288" i="34"/>
  <c r="BU288" i="34"/>
  <c r="BT288" i="34"/>
  <c r="BW288" i="34"/>
  <c r="CA13" i="34"/>
  <c r="CA288" i="34" s="1"/>
  <c r="BX288" i="34"/>
  <c r="BV288" i="34"/>
  <c r="AH268" i="33"/>
  <c r="AD268" i="33"/>
  <c r="AC268" i="33"/>
  <c r="AB268" i="33"/>
  <c r="AA268" i="33"/>
  <c r="W268" i="33"/>
  <c r="T268" i="33"/>
  <c r="S268" i="33"/>
  <c r="R268" i="33"/>
  <c r="Q268" i="33"/>
  <c r="L268" i="33"/>
  <c r="K268" i="33"/>
  <c r="J268" i="33"/>
  <c r="I268" i="33"/>
  <c r="G268" i="33"/>
  <c r="BD267" i="33"/>
  <c r="BN267" i="33" s="1"/>
  <c r="BC267" i="33"/>
  <c r="BM267" i="33" s="1"/>
  <c r="BB267" i="33"/>
  <c r="BL267" i="33" s="1"/>
  <c r="BA267" i="33"/>
  <c r="BK267" i="33" s="1"/>
  <c r="AZ267" i="33"/>
  <c r="BJ267" i="33" s="1"/>
  <c r="AY267" i="33"/>
  <c r="BI267" i="33" s="1"/>
  <c r="AX267" i="33"/>
  <c r="BH267" i="33" s="1"/>
  <c r="AW267" i="33"/>
  <c r="BG267" i="33" s="1"/>
  <c r="AV267" i="33"/>
  <c r="AU267" i="33"/>
  <c r="AT267" i="33"/>
  <c r="AS267" i="33"/>
  <c r="BD266" i="33"/>
  <c r="BN266" i="33" s="1"/>
  <c r="BC266" i="33"/>
  <c r="BM266" i="33" s="1"/>
  <c r="BB266" i="33"/>
  <c r="BL266" i="33" s="1"/>
  <c r="BA266" i="33"/>
  <c r="BK266" i="33" s="1"/>
  <c r="AZ266" i="33"/>
  <c r="BJ266" i="33" s="1"/>
  <c r="AY266" i="33"/>
  <c r="BI266" i="33" s="1"/>
  <c r="AX266" i="33"/>
  <c r="BH266" i="33" s="1"/>
  <c r="AW266" i="33"/>
  <c r="BG266" i="33" s="1"/>
  <c r="BO266" i="33" s="1"/>
  <c r="AV266" i="33"/>
  <c r="AU266" i="33"/>
  <c r="AT266" i="33"/>
  <c r="AS266" i="33"/>
  <c r="BD265" i="33"/>
  <c r="BN265" i="33" s="1"/>
  <c r="BC265" i="33"/>
  <c r="BM265" i="33" s="1"/>
  <c r="BB265" i="33"/>
  <c r="BL265" i="33" s="1"/>
  <c r="BA265" i="33"/>
  <c r="BK265" i="33" s="1"/>
  <c r="AZ265" i="33"/>
  <c r="BJ265" i="33" s="1"/>
  <c r="AY265" i="33"/>
  <c r="BI265" i="33" s="1"/>
  <c r="AX265" i="33"/>
  <c r="BH265" i="33" s="1"/>
  <c r="AW265" i="33"/>
  <c r="BG265" i="33" s="1"/>
  <c r="BO265" i="33" s="1"/>
  <c r="AV265" i="33"/>
  <c r="AU265" i="33"/>
  <c r="AT265" i="33"/>
  <c r="AS265" i="33"/>
  <c r="BD264" i="33"/>
  <c r="BN264" i="33" s="1"/>
  <c r="BC264" i="33"/>
  <c r="BM264" i="33" s="1"/>
  <c r="BB264" i="33"/>
  <c r="BL264" i="33" s="1"/>
  <c r="BA264" i="33"/>
  <c r="BK264" i="33" s="1"/>
  <c r="AZ264" i="33"/>
  <c r="BJ264" i="33" s="1"/>
  <c r="BR264" i="33" s="1"/>
  <c r="AY264" i="33"/>
  <c r="BI264" i="33" s="1"/>
  <c r="AX264" i="33"/>
  <c r="BH264" i="33" s="1"/>
  <c r="BP264" i="33" s="1"/>
  <c r="AW264" i="33"/>
  <c r="BG264" i="33" s="1"/>
  <c r="AV264" i="33"/>
  <c r="AU264" i="33"/>
  <c r="AT264" i="33"/>
  <c r="AS264" i="33"/>
  <c r="BD263" i="33"/>
  <c r="BN263" i="33" s="1"/>
  <c r="BC263" i="33"/>
  <c r="BM263" i="33" s="1"/>
  <c r="BB263" i="33"/>
  <c r="BL263" i="33" s="1"/>
  <c r="BA263" i="33"/>
  <c r="BK263" i="33" s="1"/>
  <c r="AZ263" i="33"/>
  <c r="BJ263" i="33" s="1"/>
  <c r="AY263" i="33"/>
  <c r="BI263" i="33" s="1"/>
  <c r="BQ263" i="33" s="1"/>
  <c r="AX263" i="33"/>
  <c r="BH263" i="33" s="1"/>
  <c r="BP263" i="33" s="1"/>
  <c r="AW263" i="33"/>
  <c r="BG263" i="33" s="1"/>
  <c r="AV263" i="33"/>
  <c r="AU263" i="33"/>
  <c r="AT263" i="33"/>
  <c r="AS263" i="33"/>
  <c r="BD262" i="33"/>
  <c r="BN262" i="33" s="1"/>
  <c r="BC262" i="33"/>
  <c r="BM262" i="33" s="1"/>
  <c r="BB262" i="33"/>
  <c r="BL262" i="33" s="1"/>
  <c r="BA262" i="33"/>
  <c r="BK262" i="33" s="1"/>
  <c r="AZ262" i="33"/>
  <c r="BJ262" i="33" s="1"/>
  <c r="AY262" i="33"/>
  <c r="BI262" i="33" s="1"/>
  <c r="AX262" i="33"/>
  <c r="BH262" i="33" s="1"/>
  <c r="AW262" i="33"/>
  <c r="BG262" i="33" s="1"/>
  <c r="BO262" i="33" s="1"/>
  <c r="AV262" i="33"/>
  <c r="AU262" i="33"/>
  <c r="AT262" i="33"/>
  <c r="AS262" i="33"/>
  <c r="BI261" i="33"/>
  <c r="BD261" i="33"/>
  <c r="BN261" i="33" s="1"/>
  <c r="BC261" i="33"/>
  <c r="BM261" i="33" s="1"/>
  <c r="BB261" i="33"/>
  <c r="BL261" i="33" s="1"/>
  <c r="BA261" i="33"/>
  <c r="BK261" i="33" s="1"/>
  <c r="AZ261" i="33"/>
  <c r="BJ261" i="33" s="1"/>
  <c r="AY261" i="33"/>
  <c r="AX261" i="33"/>
  <c r="BH261" i="33" s="1"/>
  <c r="AW261" i="33"/>
  <c r="BG261" i="33" s="1"/>
  <c r="AV261" i="33"/>
  <c r="AU261" i="33"/>
  <c r="AT261" i="33"/>
  <c r="AS261" i="33"/>
  <c r="BD260" i="33"/>
  <c r="BN260" i="33" s="1"/>
  <c r="BC260" i="33"/>
  <c r="BM260" i="33" s="1"/>
  <c r="BB260" i="33"/>
  <c r="BL260" i="33" s="1"/>
  <c r="BA260" i="33"/>
  <c r="BK260" i="33" s="1"/>
  <c r="AZ260" i="33"/>
  <c r="BJ260" i="33" s="1"/>
  <c r="BR260" i="33" s="1"/>
  <c r="AY260" i="33"/>
  <c r="BI260" i="33" s="1"/>
  <c r="AX260" i="33"/>
  <c r="BH260" i="33" s="1"/>
  <c r="AW260" i="33"/>
  <c r="BG260" i="33" s="1"/>
  <c r="AV260" i="33"/>
  <c r="AU260" i="33"/>
  <c r="AT260" i="33"/>
  <c r="AS260" i="33"/>
  <c r="BI259" i="33"/>
  <c r="BD259" i="33"/>
  <c r="BN259" i="33" s="1"/>
  <c r="BC259" i="33"/>
  <c r="BM259" i="33" s="1"/>
  <c r="BB259" i="33"/>
  <c r="BL259" i="33" s="1"/>
  <c r="BA259" i="33"/>
  <c r="BK259" i="33" s="1"/>
  <c r="AZ259" i="33"/>
  <c r="BJ259" i="33" s="1"/>
  <c r="AY259" i="33"/>
  <c r="AX259" i="33"/>
  <c r="BH259" i="33" s="1"/>
  <c r="BP259" i="33" s="1"/>
  <c r="AW259" i="33"/>
  <c r="BG259" i="33" s="1"/>
  <c r="BO259" i="33" s="1"/>
  <c r="AV259" i="33"/>
  <c r="AU259" i="33"/>
  <c r="AT259" i="33"/>
  <c r="AS259" i="33"/>
  <c r="CF258" i="33"/>
  <c r="CE258" i="33"/>
  <c r="CD258" i="33"/>
  <c r="CC258" i="33"/>
  <c r="CG258" i="33" s="1"/>
  <c r="BD258" i="33"/>
  <c r="BN258" i="33" s="1"/>
  <c r="BC258" i="33"/>
  <c r="BM258" i="33" s="1"/>
  <c r="BB258" i="33"/>
  <c r="BL258" i="33" s="1"/>
  <c r="BA258" i="33"/>
  <c r="BK258" i="33" s="1"/>
  <c r="AZ258" i="33"/>
  <c r="BJ258" i="33" s="1"/>
  <c r="AY258" i="33"/>
  <c r="BI258" i="33" s="1"/>
  <c r="AX258" i="33"/>
  <c r="BH258" i="33" s="1"/>
  <c r="AW258" i="33"/>
  <c r="BG258" i="33" s="1"/>
  <c r="AV258" i="33"/>
  <c r="AU258" i="33"/>
  <c r="AT258" i="33"/>
  <c r="AS258" i="33"/>
  <c r="BN257" i="33"/>
  <c r="BM257" i="33"/>
  <c r="BD257" i="33"/>
  <c r="BC257" i="33"/>
  <c r="BB257" i="33"/>
  <c r="BL257" i="33" s="1"/>
  <c r="BA257" i="33"/>
  <c r="BK257" i="33" s="1"/>
  <c r="AZ257" i="33"/>
  <c r="BJ257" i="33" s="1"/>
  <c r="BR257" i="33" s="1"/>
  <c r="AY257" i="33"/>
  <c r="BI257" i="33" s="1"/>
  <c r="BQ257" i="33" s="1"/>
  <c r="AX257" i="33"/>
  <c r="BH257" i="33" s="1"/>
  <c r="AW257" i="33"/>
  <c r="BG257" i="33" s="1"/>
  <c r="AV257" i="33"/>
  <c r="AU257" i="33"/>
  <c r="AT257" i="33"/>
  <c r="AS257" i="33"/>
  <c r="BN256" i="33"/>
  <c r="BM256" i="33"/>
  <c r="BD256" i="33"/>
  <c r="BC256" i="33"/>
  <c r="BB256" i="33"/>
  <c r="BL256" i="33" s="1"/>
  <c r="BA256" i="33"/>
  <c r="BK256" i="33" s="1"/>
  <c r="AZ256" i="33"/>
  <c r="BJ256" i="33" s="1"/>
  <c r="AY256" i="33"/>
  <c r="BI256" i="33" s="1"/>
  <c r="AX256" i="33"/>
  <c r="BH256" i="33" s="1"/>
  <c r="AW256" i="33"/>
  <c r="BG256" i="33" s="1"/>
  <c r="BO256" i="33" s="1"/>
  <c r="AV256" i="33"/>
  <c r="AU256" i="33"/>
  <c r="AT256" i="33"/>
  <c r="AS256" i="33"/>
  <c r="BK255" i="33"/>
  <c r="BD255" i="33"/>
  <c r="BN255" i="33" s="1"/>
  <c r="BC255" i="33"/>
  <c r="BM255" i="33" s="1"/>
  <c r="BB255" i="33"/>
  <c r="BL255" i="33" s="1"/>
  <c r="BA255" i="33"/>
  <c r="AZ255" i="33"/>
  <c r="BJ255" i="33" s="1"/>
  <c r="AY255" i="33"/>
  <c r="BI255" i="33" s="1"/>
  <c r="AX255" i="33"/>
  <c r="BH255" i="33" s="1"/>
  <c r="BP255" i="33" s="1"/>
  <c r="AW255" i="33"/>
  <c r="BG255" i="33" s="1"/>
  <c r="BO255" i="33" s="1"/>
  <c r="AV255" i="33"/>
  <c r="AU255" i="33"/>
  <c r="AT255" i="33"/>
  <c r="AS255" i="33"/>
  <c r="BL254" i="33"/>
  <c r="BK254" i="33"/>
  <c r="BD254" i="33"/>
  <c r="BN254" i="33" s="1"/>
  <c r="BC254" i="33"/>
  <c r="BM254" i="33" s="1"/>
  <c r="BB254" i="33"/>
  <c r="BA254" i="33"/>
  <c r="AZ254" i="33"/>
  <c r="BJ254" i="33" s="1"/>
  <c r="AY254" i="33"/>
  <c r="BI254" i="33" s="1"/>
  <c r="AX254" i="33"/>
  <c r="BH254" i="33" s="1"/>
  <c r="AW254" i="33"/>
  <c r="BG254" i="33" s="1"/>
  <c r="BO254" i="33" s="1"/>
  <c r="AV254" i="33"/>
  <c r="AU254" i="33"/>
  <c r="AT254" i="33"/>
  <c r="AS254" i="33"/>
  <c r="BD253" i="33"/>
  <c r="BN253" i="33" s="1"/>
  <c r="BC253" i="33"/>
  <c r="BM253" i="33" s="1"/>
  <c r="BB253" i="33"/>
  <c r="BL253" i="33" s="1"/>
  <c r="BA253" i="33"/>
  <c r="BK253" i="33" s="1"/>
  <c r="AZ253" i="33"/>
  <c r="BJ253" i="33" s="1"/>
  <c r="AY253" i="33"/>
  <c r="BI253" i="33" s="1"/>
  <c r="AX253" i="33"/>
  <c r="BH253" i="33" s="1"/>
  <c r="AW253" i="33"/>
  <c r="BG253" i="33" s="1"/>
  <c r="BO253" i="33" s="1"/>
  <c r="AV253" i="33"/>
  <c r="AU253" i="33"/>
  <c r="AT253" i="33"/>
  <c r="AS253" i="33"/>
  <c r="BN252" i="33"/>
  <c r="BD252" i="33"/>
  <c r="BC252" i="33"/>
  <c r="BM252" i="33" s="1"/>
  <c r="BB252" i="33"/>
  <c r="BL252" i="33" s="1"/>
  <c r="BA252" i="33"/>
  <c r="BK252" i="33" s="1"/>
  <c r="BO252" i="33" s="1"/>
  <c r="AZ252" i="33"/>
  <c r="BJ252" i="33" s="1"/>
  <c r="AY252" i="33"/>
  <c r="BI252" i="33" s="1"/>
  <c r="AX252" i="33"/>
  <c r="BH252" i="33" s="1"/>
  <c r="AW252" i="33"/>
  <c r="BG252" i="33" s="1"/>
  <c r="AV252" i="33"/>
  <c r="AU252" i="33"/>
  <c r="AT252" i="33"/>
  <c r="AS252" i="33"/>
  <c r="BD251" i="33"/>
  <c r="BN251" i="33" s="1"/>
  <c r="BC251" i="33"/>
  <c r="BM251" i="33" s="1"/>
  <c r="BB251" i="33"/>
  <c r="BL251" i="33" s="1"/>
  <c r="BA251" i="33"/>
  <c r="BK251" i="33" s="1"/>
  <c r="AZ251" i="33"/>
  <c r="BJ251" i="33" s="1"/>
  <c r="AY251" i="33"/>
  <c r="BI251" i="33" s="1"/>
  <c r="AX251" i="33"/>
  <c r="BH251" i="33" s="1"/>
  <c r="AW251" i="33"/>
  <c r="BG251" i="33" s="1"/>
  <c r="AV251" i="33"/>
  <c r="AU251" i="33"/>
  <c r="AT251" i="33"/>
  <c r="AS251" i="33"/>
  <c r="BL250" i="33"/>
  <c r="BK250" i="33"/>
  <c r="BD250" i="33"/>
  <c r="BN250" i="33" s="1"/>
  <c r="BC250" i="33"/>
  <c r="BM250" i="33" s="1"/>
  <c r="BB250" i="33"/>
  <c r="BA250" i="33"/>
  <c r="AZ250" i="33"/>
  <c r="BJ250" i="33" s="1"/>
  <c r="AY250" i="33"/>
  <c r="BI250" i="33" s="1"/>
  <c r="AX250" i="33"/>
  <c r="BH250" i="33" s="1"/>
  <c r="AW250" i="33"/>
  <c r="BG250" i="33" s="1"/>
  <c r="BO250" i="33" s="1"/>
  <c r="AV250" i="33"/>
  <c r="AU250" i="33"/>
  <c r="AT250" i="33"/>
  <c r="AS250" i="33"/>
  <c r="BD249" i="33"/>
  <c r="BN249" i="33" s="1"/>
  <c r="BC249" i="33"/>
  <c r="BM249" i="33" s="1"/>
  <c r="BB249" i="33"/>
  <c r="BL249" i="33" s="1"/>
  <c r="BA249" i="33"/>
  <c r="BK249" i="33" s="1"/>
  <c r="AZ249" i="33"/>
  <c r="BJ249" i="33" s="1"/>
  <c r="AY249" i="33"/>
  <c r="BI249" i="33" s="1"/>
  <c r="AX249" i="33"/>
  <c r="BH249" i="33" s="1"/>
  <c r="AW249" i="33"/>
  <c r="BG249" i="33" s="1"/>
  <c r="BO249" i="33" s="1"/>
  <c r="AV249" i="33"/>
  <c r="AU249" i="33"/>
  <c r="AT249" i="33"/>
  <c r="AS249" i="33"/>
  <c r="CF248" i="33"/>
  <c r="CE248" i="33"/>
  <c r="CD248" i="33"/>
  <c r="CC248" i="33"/>
  <c r="CG248" i="33" s="1"/>
  <c r="BJ248" i="33"/>
  <c r="BR248" i="33" s="1"/>
  <c r="BI248" i="33"/>
  <c r="BQ248" i="33" s="1"/>
  <c r="BD248" i="33"/>
  <c r="BN248" i="33" s="1"/>
  <c r="BC248" i="33"/>
  <c r="BM248" i="33" s="1"/>
  <c r="BB248" i="33"/>
  <c r="BL248" i="33" s="1"/>
  <c r="BA248" i="33"/>
  <c r="BK248" i="33" s="1"/>
  <c r="AZ248" i="33"/>
  <c r="AY248" i="33"/>
  <c r="AX248" i="33"/>
  <c r="BH248" i="33" s="1"/>
  <c r="BP248" i="33" s="1"/>
  <c r="AW248" i="33"/>
  <c r="BG248" i="33" s="1"/>
  <c r="AV248" i="33"/>
  <c r="AU248" i="33"/>
  <c r="AT248" i="33"/>
  <c r="AS248" i="33"/>
  <c r="BM247" i="33"/>
  <c r="BL247" i="33"/>
  <c r="BK247" i="33"/>
  <c r="BJ247" i="33"/>
  <c r="BR247" i="33" s="1"/>
  <c r="BD247" i="33"/>
  <c r="BN247" i="33" s="1"/>
  <c r="BC247" i="33"/>
  <c r="BB247" i="33"/>
  <c r="BA247" i="33"/>
  <c r="AZ247" i="33"/>
  <c r="AY247" i="33"/>
  <c r="BI247" i="33" s="1"/>
  <c r="BQ247" i="33" s="1"/>
  <c r="AX247" i="33"/>
  <c r="BH247" i="33" s="1"/>
  <c r="BP247" i="33" s="1"/>
  <c r="AW247" i="33"/>
  <c r="BG247" i="33" s="1"/>
  <c r="AV247" i="33"/>
  <c r="AU247" i="33"/>
  <c r="AT247" i="33"/>
  <c r="AS247" i="33"/>
  <c r="BM246" i="33"/>
  <c r="BL246" i="33"/>
  <c r="BI246" i="33"/>
  <c r="BD246" i="33"/>
  <c r="BN246" i="33" s="1"/>
  <c r="BC246" i="33"/>
  <c r="BB246" i="33"/>
  <c r="BA246" i="33"/>
  <c r="BK246" i="33" s="1"/>
  <c r="AZ246" i="33"/>
  <c r="BJ246" i="33" s="1"/>
  <c r="AY246" i="33"/>
  <c r="AX246" i="33"/>
  <c r="BH246" i="33" s="1"/>
  <c r="AW246" i="33"/>
  <c r="BG246" i="33" s="1"/>
  <c r="AV246" i="33"/>
  <c r="AU246" i="33"/>
  <c r="AT246" i="33"/>
  <c r="AS246" i="33"/>
  <c r="BL245" i="33"/>
  <c r="BK245" i="33"/>
  <c r="BD245" i="33"/>
  <c r="BN245" i="33" s="1"/>
  <c r="BR245" i="33" s="1"/>
  <c r="BC245" i="33"/>
  <c r="BM245" i="33" s="1"/>
  <c r="BB245" i="33"/>
  <c r="BA245" i="33"/>
  <c r="AZ245" i="33"/>
  <c r="BJ245" i="33" s="1"/>
  <c r="AY245" i="33"/>
  <c r="BI245" i="33" s="1"/>
  <c r="AX245" i="33"/>
  <c r="BH245" i="33" s="1"/>
  <c r="AW245" i="33"/>
  <c r="BG245" i="33" s="1"/>
  <c r="AV245" i="33"/>
  <c r="AU245" i="33"/>
  <c r="AT245" i="33"/>
  <c r="AS245" i="33"/>
  <c r="BD244" i="33"/>
  <c r="BN244" i="33" s="1"/>
  <c r="BC244" i="33"/>
  <c r="BM244" i="33" s="1"/>
  <c r="BQ244" i="33" s="1"/>
  <c r="BB244" i="33"/>
  <c r="BL244" i="33" s="1"/>
  <c r="BA244" i="33"/>
  <c r="BK244" i="33" s="1"/>
  <c r="AZ244" i="33"/>
  <c r="BJ244" i="33" s="1"/>
  <c r="BR244" i="33" s="1"/>
  <c r="AY244" i="33"/>
  <c r="BI244" i="33" s="1"/>
  <c r="AX244" i="33"/>
  <c r="BH244" i="33" s="1"/>
  <c r="AW244" i="33"/>
  <c r="BG244" i="33" s="1"/>
  <c r="AV244" i="33"/>
  <c r="AU244" i="33"/>
  <c r="AT244" i="33"/>
  <c r="AS244" i="33"/>
  <c r="BD243" i="33"/>
  <c r="BN243" i="33" s="1"/>
  <c r="BC243" i="33"/>
  <c r="BM243" i="33" s="1"/>
  <c r="BB243" i="33"/>
  <c r="BL243" i="33" s="1"/>
  <c r="BA243" i="33"/>
  <c r="BK243" i="33" s="1"/>
  <c r="AZ243" i="33"/>
  <c r="BJ243" i="33" s="1"/>
  <c r="BR243" i="33" s="1"/>
  <c r="AY243" i="33"/>
  <c r="BI243" i="33" s="1"/>
  <c r="BQ243" i="33" s="1"/>
  <c r="AX243" i="33"/>
  <c r="BH243" i="33" s="1"/>
  <c r="AW243" i="33"/>
  <c r="BG243" i="33" s="1"/>
  <c r="AV243" i="33"/>
  <c r="AU243" i="33"/>
  <c r="AT243" i="33"/>
  <c r="AS243" i="33"/>
  <c r="BM242" i="33"/>
  <c r="BL242" i="33"/>
  <c r="BD242" i="33"/>
  <c r="BN242" i="33" s="1"/>
  <c r="BC242" i="33"/>
  <c r="BB242" i="33"/>
  <c r="BA242" i="33"/>
  <c r="BK242" i="33" s="1"/>
  <c r="AZ242" i="33"/>
  <c r="BJ242" i="33" s="1"/>
  <c r="BR242" i="33" s="1"/>
  <c r="AY242" i="33"/>
  <c r="BI242" i="33" s="1"/>
  <c r="BQ242" i="33" s="1"/>
  <c r="AX242" i="33"/>
  <c r="BH242" i="33" s="1"/>
  <c r="AW242" i="33"/>
  <c r="BG242" i="33" s="1"/>
  <c r="AV242" i="33"/>
  <c r="AU242" i="33"/>
  <c r="AT242" i="33"/>
  <c r="AS242" i="33"/>
  <c r="BM241" i="33"/>
  <c r="BD241" i="33"/>
  <c r="BN241" i="33" s="1"/>
  <c r="BC241" i="33"/>
  <c r="BB241" i="33"/>
  <c r="BL241" i="33" s="1"/>
  <c r="BA241" i="33"/>
  <c r="BK241" i="33" s="1"/>
  <c r="AZ241" i="33"/>
  <c r="BJ241" i="33" s="1"/>
  <c r="BR241" i="33" s="1"/>
  <c r="AY241" i="33"/>
  <c r="BI241" i="33" s="1"/>
  <c r="BQ241" i="33" s="1"/>
  <c r="AX241" i="33"/>
  <c r="BH241" i="33" s="1"/>
  <c r="AW241" i="33"/>
  <c r="BG241" i="33" s="1"/>
  <c r="AV241" i="33"/>
  <c r="AU241" i="33"/>
  <c r="AT241" i="33"/>
  <c r="AS241" i="33"/>
  <c r="BM240" i="33"/>
  <c r="BD240" i="33"/>
  <c r="BN240" i="33" s="1"/>
  <c r="BC240" i="33"/>
  <c r="BB240" i="33"/>
  <c r="BL240" i="33" s="1"/>
  <c r="BA240" i="33"/>
  <c r="BK240" i="33" s="1"/>
  <c r="AZ240" i="33"/>
  <c r="BJ240" i="33" s="1"/>
  <c r="BR240" i="33" s="1"/>
  <c r="AY240" i="33"/>
  <c r="BI240" i="33" s="1"/>
  <c r="BQ240" i="33" s="1"/>
  <c r="AX240" i="33"/>
  <c r="BH240" i="33" s="1"/>
  <c r="AW240" i="33"/>
  <c r="BG240" i="33" s="1"/>
  <c r="AV240" i="33"/>
  <c r="AU240" i="33"/>
  <c r="AT240" i="33"/>
  <c r="AS240" i="33"/>
  <c r="BL239" i="33"/>
  <c r="BJ239" i="33"/>
  <c r="BD239" i="33"/>
  <c r="BN239" i="33" s="1"/>
  <c r="BC239" i="33"/>
  <c r="BM239" i="33" s="1"/>
  <c r="BB239" i="33"/>
  <c r="BA239" i="33"/>
  <c r="BK239" i="33" s="1"/>
  <c r="AZ239" i="33"/>
  <c r="AY239" i="33"/>
  <c r="BI239" i="33" s="1"/>
  <c r="AX239" i="33"/>
  <c r="BH239" i="33" s="1"/>
  <c r="BP239" i="33" s="1"/>
  <c r="AW239" i="33"/>
  <c r="BG239" i="33" s="1"/>
  <c r="AV239" i="33"/>
  <c r="AU239" i="33"/>
  <c r="AT239" i="33"/>
  <c r="AS239" i="33"/>
  <c r="CG238" i="33"/>
  <c r="CF238" i="33"/>
  <c r="CE238" i="33"/>
  <c r="CD238" i="33"/>
  <c r="CC238" i="33"/>
  <c r="BD238" i="33"/>
  <c r="BN238" i="33" s="1"/>
  <c r="BC238" i="33"/>
  <c r="BM238" i="33" s="1"/>
  <c r="BB238" i="33"/>
  <c r="BL238" i="33" s="1"/>
  <c r="BA238" i="33"/>
  <c r="BK238" i="33" s="1"/>
  <c r="AZ238" i="33"/>
  <c r="BJ238" i="33" s="1"/>
  <c r="AY238" i="33"/>
  <c r="BI238" i="33" s="1"/>
  <c r="AX238" i="33"/>
  <c r="BH238" i="33" s="1"/>
  <c r="AW238" i="33"/>
  <c r="BG238" i="33" s="1"/>
  <c r="AV238" i="33"/>
  <c r="AU238" i="33"/>
  <c r="AT238" i="33"/>
  <c r="AS238" i="33"/>
  <c r="BN237" i="33"/>
  <c r="BD237" i="33"/>
  <c r="BC237" i="33"/>
  <c r="BM237" i="33" s="1"/>
  <c r="BB237" i="33"/>
  <c r="BL237" i="33" s="1"/>
  <c r="BA237" i="33"/>
  <c r="BK237" i="33" s="1"/>
  <c r="AZ237" i="33"/>
  <c r="BJ237" i="33" s="1"/>
  <c r="AY237" i="33"/>
  <c r="BI237" i="33" s="1"/>
  <c r="BQ237" i="33" s="1"/>
  <c r="AX237" i="33"/>
  <c r="BH237" i="33" s="1"/>
  <c r="BP237" i="33" s="1"/>
  <c r="AW237" i="33"/>
  <c r="BG237" i="33" s="1"/>
  <c r="AV237" i="33"/>
  <c r="AU237" i="33"/>
  <c r="AT237" i="33"/>
  <c r="AS237" i="33"/>
  <c r="BK236" i="33"/>
  <c r="BD236" i="33"/>
  <c r="BN236" i="33" s="1"/>
  <c r="BC236" i="33"/>
  <c r="BM236" i="33" s="1"/>
  <c r="BB236" i="33"/>
  <c r="BL236" i="33" s="1"/>
  <c r="BA236" i="33"/>
  <c r="AZ236" i="33"/>
  <c r="BJ236" i="33" s="1"/>
  <c r="AY236" i="33"/>
  <c r="BI236" i="33" s="1"/>
  <c r="AX236" i="33"/>
  <c r="BH236" i="33" s="1"/>
  <c r="AW236" i="33"/>
  <c r="BG236" i="33" s="1"/>
  <c r="AV236" i="33"/>
  <c r="AU236" i="33"/>
  <c r="AT236" i="33"/>
  <c r="AS236" i="33"/>
  <c r="BH235" i="33"/>
  <c r="BP235" i="33" s="1"/>
  <c r="BD235" i="33"/>
  <c r="BN235" i="33" s="1"/>
  <c r="BC235" i="33"/>
  <c r="BM235" i="33" s="1"/>
  <c r="BB235" i="33"/>
  <c r="BL235" i="33" s="1"/>
  <c r="BA235" i="33"/>
  <c r="BK235" i="33" s="1"/>
  <c r="AZ235" i="33"/>
  <c r="BJ235" i="33" s="1"/>
  <c r="AY235" i="33"/>
  <c r="BI235" i="33" s="1"/>
  <c r="BQ235" i="33" s="1"/>
  <c r="AX235" i="33"/>
  <c r="AW235" i="33"/>
  <c r="BG235" i="33" s="1"/>
  <c r="BO235" i="33" s="1"/>
  <c r="AV235" i="33"/>
  <c r="AU235" i="33"/>
  <c r="AT235" i="33"/>
  <c r="AS235" i="33"/>
  <c r="BD234" i="33"/>
  <c r="BN234" i="33" s="1"/>
  <c r="BC234" i="33"/>
  <c r="BM234" i="33" s="1"/>
  <c r="BB234" i="33"/>
  <c r="BL234" i="33" s="1"/>
  <c r="BA234" i="33"/>
  <c r="BK234" i="33" s="1"/>
  <c r="BO234" i="33" s="1"/>
  <c r="AZ234" i="33"/>
  <c r="BJ234" i="33" s="1"/>
  <c r="BR234" i="33" s="1"/>
  <c r="AY234" i="33"/>
  <c r="BI234" i="33" s="1"/>
  <c r="AX234" i="33"/>
  <c r="BH234" i="33" s="1"/>
  <c r="BP234" i="33" s="1"/>
  <c r="AW234" i="33"/>
  <c r="BG234" i="33" s="1"/>
  <c r="AV234" i="33"/>
  <c r="AU234" i="33"/>
  <c r="AT234" i="33"/>
  <c r="AS234" i="33"/>
  <c r="BR233" i="33"/>
  <c r="BD233" i="33"/>
  <c r="BN233" i="33" s="1"/>
  <c r="BC233" i="33"/>
  <c r="BM233" i="33" s="1"/>
  <c r="BB233" i="33"/>
  <c r="BL233" i="33" s="1"/>
  <c r="BA233" i="33"/>
  <c r="BK233" i="33" s="1"/>
  <c r="AZ233" i="33"/>
  <c r="BJ233" i="33" s="1"/>
  <c r="AY233" i="33"/>
  <c r="BI233" i="33" s="1"/>
  <c r="BQ233" i="33" s="1"/>
  <c r="AX233" i="33"/>
  <c r="BH233" i="33" s="1"/>
  <c r="BP233" i="33" s="1"/>
  <c r="AW233" i="33"/>
  <c r="BG233" i="33" s="1"/>
  <c r="AV233" i="33"/>
  <c r="AU233" i="33"/>
  <c r="AT233" i="33"/>
  <c r="AS233" i="33"/>
  <c r="BD232" i="33"/>
  <c r="BN232" i="33" s="1"/>
  <c r="BC232" i="33"/>
  <c r="BM232" i="33" s="1"/>
  <c r="BB232" i="33"/>
  <c r="BL232" i="33" s="1"/>
  <c r="BA232" i="33"/>
  <c r="BK232" i="33" s="1"/>
  <c r="AZ232" i="33"/>
  <c r="BJ232" i="33" s="1"/>
  <c r="AY232" i="33"/>
  <c r="BI232" i="33" s="1"/>
  <c r="BQ232" i="33" s="1"/>
  <c r="AX232" i="33"/>
  <c r="BH232" i="33" s="1"/>
  <c r="BP232" i="33" s="1"/>
  <c r="AW232" i="33"/>
  <c r="BG232" i="33" s="1"/>
  <c r="AV232" i="33"/>
  <c r="AU232" i="33"/>
  <c r="AT232" i="33"/>
  <c r="AS232" i="33"/>
  <c r="BD231" i="33"/>
  <c r="BN231" i="33" s="1"/>
  <c r="BC231" i="33"/>
  <c r="BM231" i="33" s="1"/>
  <c r="BQ231" i="33" s="1"/>
  <c r="BB231" i="33"/>
  <c r="BL231" i="33" s="1"/>
  <c r="BA231" i="33"/>
  <c r="BK231" i="33" s="1"/>
  <c r="AZ231" i="33"/>
  <c r="BJ231" i="33" s="1"/>
  <c r="AY231" i="33"/>
  <c r="BI231" i="33" s="1"/>
  <c r="AX231" i="33"/>
  <c r="BH231" i="33" s="1"/>
  <c r="AW231" i="33"/>
  <c r="BG231" i="33" s="1"/>
  <c r="BO231" i="33" s="1"/>
  <c r="AV231" i="33"/>
  <c r="AU231" i="33"/>
  <c r="AT231" i="33"/>
  <c r="AS231" i="33"/>
  <c r="BD230" i="33"/>
  <c r="BN230" i="33" s="1"/>
  <c r="BC230" i="33"/>
  <c r="BM230" i="33" s="1"/>
  <c r="BB230" i="33"/>
  <c r="BL230" i="33" s="1"/>
  <c r="BA230" i="33"/>
  <c r="BK230" i="33" s="1"/>
  <c r="AZ230" i="33"/>
  <c r="BJ230" i="33" s="1"/>
  <c r="BR230" i="33" s="1"/>
  <c r="AY230" i="33"/>
  <c r="BI230" i="33" s="1"/>
  <c r="BQ230" i="33" s="1"/>
  <c r="AX230" i="33"/>
  <c r="BH230" i="33" s="1"/>
  <c r="BP230" i="33" s="1"/>
  <c r="AW230" i="33"/>
  <c r="BG230" i="33" s="1"/>
  <c r="AV230" i="33"/>
  <c r="AU230" i="33"/>
  <c r="AT230" i="33"/>
  <c r="AS230" i="33"/>
  <c r="BD229" i="33"/>
  <c r="BN229" i="33" s="1"/>
  <c r="BR229" i="33" s="1"/>
  <c r="BC229" i="33"/>
  <c r="BM229" i="33" s="1"/>
  <c r="BQ229" i="33" s="1"/>
  <c r="BB229" i="33"/>
  <c r="BL229" i="33" s="1"/>
  <c r="BA229" i="33"/>
  <c r="BK229" i="33" s="1"/>
  <c r="AZ229" i="33"/>
  <c r="BJ229" i="33" s="1"/>
  <c r="AY229" i="33"/>
  <c r="BI229" i="33" s="1"/>
  <c r="AX229" i="33"/>
  <c r="BH229" i="33" s="1"/>
  <c r="AW229" i="33"/>
  <c r="BG229" i="33" s="1"/>
  <c r="BO229" i="33" s="1"/>
  <c r="AV229" i="33"/>
  <c r="AU229" i="33"/>
  <c r="AT229" i="33"/>
  <c r="AS229" i="33"/>
  <c r="CF228" i="33"/>
  <c r="CE228" i="33"/>
  <c r="CD228" i="33"/>
  <c r="CC228" i="33"/>
  <c r="CG228" i="33" s="1"/>
  <c r="BD228" i="33"/>
  <c r="BN228" i="33" s="1"/>
  <c r="BC228" i="33"/>
  <c r="BM228" i="33" s="1"/>
  <c r="BB228" i="33"/>
  <c r="BL228" i="33" s="1"/>
  <c r="BA228" i="33"/>
  <c r="BK228" i="33" s="1"/>
  <c r="AZ228" i="33"/>
  <c r="BJ228" i="33" s="1"/>
  <c r="AY228" i="33"/>
  <c r="BI228" i="33" s="1"/>
  <c r="AX228" i="33"/>
  <c r="BH228" i="33" s="1"/>
  <c r="BP228" i="33" s="1"/>
  <c r="AW228" i="33"/>
  <c r="BG228" i="33" s="1"/>
  <c r="BO228" i="33" s="1"/>
  <c r="AV228" i="33"/>
  <c r="AU228" i="33"/>
  <c r="AT228" i="33"/>
  <c r="AS228" i="33"/>
  <c r="BD227" i="33"/>
  <c r="BN227" i="33" s="1"/>
  <c r="BC227" i="33"/>
  <c r="BM227" i="33" s="1"/>
  <c r="BB227" i="33"/>
  <c r="BL227" i="33" s="1"/>
  <c r="BA227" i="33"/>
  <c r="BK227" i="33" s="1"/>
  <c r="AZ227" i="33"/>
  <c r="BJ227" i="33" s="1"/>
  <c r="AY227" i="33"/>
  <c r="BI227" i="33" s="1"/>
  <c r="AX227" i="33"/>
  <c r="BH227" i="33" s="1"/>
  <c r="AW227" i="33"/>
  <c r="BG227" i="33" s="1"/>
  <c r="AV227" i="33"/>
  <c r="AU227" i="33"/>
  <c r="AT227" i="33"/>
  <c r="AS227" i="33"/>
  <c r="BD226" i="33"/>
  <c r="BN226" i="33" s="1"/>
  <c r="BC226" i="33"/>
  <c r="BM226" i="33" s="1"/>
  <c r="BB226" i="33"/>
  <c r="BL226" i="33" s="1"/>
  <c r="BA226" i="33"/>
  <c r="BK226" i="33" s="1"/>
  <c r="AZ226" i="33"/>
  <c r="BJ226" i="33" s="1"/>
  <c r="AY226" i="33"/>
  <c r="BI226" i="33" s="1"/>
  <c r="AX226" i="33"/>
  <c r="BH226" i="33" s="1"/>
  <c r="BP226" i="33" s="1"/>
  <c r="AW226" i="33"/>
  <c r="BG226" i="33" s="1"/>
  <c r="AV226" i="33"/>
  <c r="AU226" i="33"/>
  <c r="AT226" i="33"/>
  <c r="AS226" i="33"/>
  <c r="BN225" i="33"/>
  <c r="BD225" i="33"/>
  <c r="BC225" i="33"/>
  <c r="BM225" i="33" s="1"/>
  <c r="BB225" i="33"/>
  <c r="BL225" i="33" s="1"/>
  <c r="BA225" i="33"/>
  <c r="BK225" i="33" s="1"/>
  <c r="AZ225" i="33"/>
  <c r="BJ225" i="33" s="1"/>
  <c r="AY225" i="33"/>
  <c r="BI225" i="33" s="1"/>
  <c r="AX225" i="33"/>
  <c r="BH225" i="33" s="1"/>
  <c r="AW225" i="33"/>
  <c r="BG225" i="33" s="1"/>
  <c r="BO225" i="33" s="1"/>
  <c r="AV225" i="33"/>
  <c r="AU225" i="33"/>
  <c r="AT225" i="33"/>
  <c r="AS225" i="33"/>
  <c r="BN224" i="33"/>
  <c r="BL224" i="33"/>
  <c r="BD224" i="33"/>
  <c r="BC224" i="33"/>
  <c r="BM224" i="33" s="1"/>
  <c r="BB224" i="33"/>
  <c r="BA224" i="33"/>
  <c r="BK224" i="33" s="1"/>
  <c r="AZ224" i="33"/>
  <c r="BJ224" i="33" s="1"/>
  <c r="BR224" i="33" s="1"/>
  <c r="AY224" i="33"/>
  <c r="BI224" i="33" s="1"/>
  <c r="AX224" i="33"/>
  <c r="BH224" i="33" s="1"/>
  <c r="BP224" i="33" s="1"/>
  <c r="AW224" i="33"/>
  <c r="BG224" i="33" s="1"/>
  <c r="AV224" i="33"/>
  <c r="AU224" i="33"/>
  <c r="AT224" i="33"/>
  <c r="AS224" i="33"/>
  <c r="BQ223" i="33"/>
  <c r="BD223" i="33"/>
  <c r="BN223" i="33" s="1"/>
  <c r="BC223" i="33"/>
  <c r="BM223" i="33" s="1"/>
  <c r="BB223" i="33"/>
  <c r="BL223" i="33" s="1"/>
  <c r="BA223" i="33"/>
  <c r="BK223" i="33" s="1"/>
  <c r="AZ223" i="33"/>
  <c r="BJ223" i="33" s="1"/>
  <c r="AY223" i="33"/>
  <c r="BI223" i="33" s="1"/>
  <c r="AX223" i="33"/>
  <c r="BH223" i="33" s="1"/>
  <c r="BP223" i="33" s="1"/>
  <c r="AW223" i="33"/>
  <c r="BG223" i="33" s="1"/>
  <c r="BO223" i="33" s="1"/>
  <c r="AV223" i="33"/>
  <c r="AU223" i="33"/>
  <c r="AT223" i="33"/>
  <c r="AS223" i="33"/>
  <c r="BN222" i="33"/>
  <c r="BL222" i="33"/>
  <c r="BI222" i="33"/>
  <c r="BQ222" i="33" s="1"/>
  <c r="BD222" i="33"/>
  <c r="BC222" i="33"/>
  <c r="BM222" i="33" s="1"/>
  <c r="BB222" i="33"/>
  <c r="BA222" i="33"/>
  <c r="BK222" i="33" s="1"/>
  <c r="AZ222" i="33"/>
  <c r="BJ222" i="33" s="1"/>
  <c r="BR222" i="33" s="1"/>
  <c r="AY222" i="33"/>
  <c r="AX222" i="33"/>
  <c r="BH222" i="33" s="1"/>
  <c r="BP222" i="33" s="1"/>
  <c r="AW222" i="33"/>
  <c r="BG222" i="33" s="1"/>
  <c r="BO222" i="33" s="1"/>
  <c r="AV222" i="33"/>
  <c r="AU222" i="33"/>
  <c r="AT222" i="33"/>
  <c r="AS222" i="33"/>
  <c r="BI221" i="33"/>
  <c r="BD221" i="33"/>
  <c r="BN221" i="33" s="1"/>
  <c r="BR221" i="33" s="1"/>
  <c r="BC221" i="33"/>
  <c r="BM221" i="33" s="1"/>
  <c r="BB221" i="33"/>
  <c r="BL221" i="33" s="1"/>
  <c r="BA221" i="33"/>
  <c r="BK221" i="33" s="1"/>
  <c r="AZ221" i="33"/>
  <c r="BJ221" i="33" s="1"/>
  <c r="AY221" i="33"/>
  <c r="AX221" i="33"/>
  <c r="BH221" i="33" s="1"/>
  <c r="AW221" i="33"/>
  <c r="BG221" i="33" s="1"/>
  <c r="AV221" i="33"/>
  <c r="AU221" i="33"/>
  <c r="AT221" i="33"/>
  <c r="AS221" i="33"/>
  <c r="BD220" i="33"/>
  <c r="BN220" i="33" s="1"/>
  <c r="BC220" i="33"/>
  <c r="BM220" i="33" s="1"/>
  <c r="BB220" i="33"/>
  <c r="BL220" i="33" s="1"/>
  <c r="BA220" i="33"/>
  <c r="BK220" i="33" s="1"/>
  <c r="AZ220" i="33"/>
  <c r="BJ220" i="33" s="1"/>
  <c r="BR220" i="33" s="1"/>
  <c r="AY220" i="33"/>
  <c r="BI220" i="33" s="1"/>
  <c r="AX220" i="33"/>
  <c r="BH220" i="33" s="1"/>
  <c r="AW220" i="33"/>
  <c r="BG220" i="33" s="1"/>
  <c r="BO220" i="33" s="1"/>
  <c r="AV220" i="33"/>
  <c r="AU220" i="33"/>
  <c r="AT220" i="33"/>
  <c r="AS220" i="33"/>
  <c r="BD219" i="33"/>
  <c r="BN219" i="33" s="1"/>
  <c r="BC219" i="33"/>
  <c r="BM219" i="33" s="1"/>
  <c r="BB219" i="33"/>
  <c r="BL219" i="33" s="1"/>
  <c r="BA219" i="33"/>
  <c r="BK219" i="33" s="1"/>
  <c r="AZ219" i="33"/>
  <c r="BJ219" i="33" s="1"/>
  <c r="BR219" i="33" s="1"/>
  <c r="AY219" i="33"/>
  <c r="BI219" i="33" s="1"/>
  <c r="BQ219" i="33" s="1"/>
  <c r="AX219" i="33"/>
  <c r="BH219" i="33" s="1"/>
  <c r="AW219" i="33"/>
  <c r="BG219" i="33" s="1"/>
  <c r="BO219" i="33" s="1"/>
  <c r="AV219" i="33"/>
  <c r="AU219" i="33"/>
  <c r="AT219" i="33"/>
  <c r="AS219" i="33"/>
  <c r="CF218" i="33"/>
  <c r="CE218" i="33"/>
  <c r="CD218" i="33"/>
  <c r="CC218" i="33"/>
  <c r="CG218" i="33" s="1"/>
  <c r="BL218" i="33"/>
  <c r="BD218" i="33"/>
  <c r="BN218" i="33" s="1"/>
  <c r="BC218" i="33"/>
  <c r="BM218" i="33" s="1"/>
  <c r="BB218" i="33"/>
  <c r="BA218" i="33"/>
  <c r="BK218" i="33" s="1"/>
  <c r="AZ218" i="33"/>
  <c r="BJ218" i="33" s="1"/>
  <c r="AY218" i="33"/>
  <c r="BI218" i="33" s="1"/>
  <c r="AX218" i="33"/>
  <c r="BH218" i="33" s="1"/>
  <c r="AW218" i="33"/>
  <c r="BG218" i="33" s="1"/>
  <c r="BO218" i="33" s="1"/>
  <c r="AV218" i="33"/>
  <c r="AU218" i="33"/>
  <c r="AT218" i="33"/>
  <c r="AS218" i="33"/>
  <c r="BM217" i="33"/>
  <c r="BJ217" i="33"/>
  <c r="BR217" i="33" s="1"/>
  <c r="BD217" i="33"/>
  <c r="BN217" i="33" s="1"/>
  <c r="BC217" i="33"/>
  <c r="BB217" i="33"/>
  <c r="BL217" i="33" s="1"/>
  <c r="BA217" i="33"/>
  <c r="BK217" i="33" s="1"/>
  <c r="AZ217" i="33"/>
  <c r="AY217" i="33"/>
  <c r="BI217" i="33" s="1"/>
  <c r="BQ217" i="33" s="1"/>
  <c r="AX217" i="33"/>
  <c r="BH217" i="33" s="1"/>
  <c r="AW217" i="33"/>
  <c r="BG217" i="33" s="1"/>
  <c r="AV217" i="33"/>
  <c r="AU217" i="33"/>
  <c r="AT217" i="33"/>
  <c r="AS217" i="33"/>
  <c r="BD216" i="33"/>
  <c r="BN216" i="33" s="1"/>
  <c r="BC216" i="33"/>
  <c r="BM216" i="33" s="1"/>
  <c r="BB216" i="33"/>
  <c r="BL216" i="33" s="1"/>
  <c r="BA216" i="33"/>
  <c r="BK216" i="33" s="1"/>
  <c r="AZ216" i="33"/>
  <c r="BJ216" i="33" s="1"/>
  <c r="AY216" i="33"/>
  <c r="BI216" i="33" s="1"/>
  <c r="AX216" i="33"/>
  <c r="BH216" i="33" s="1"/>
  <c r="AW216" i="33"/>
  <c r="BG216" i="33" s="1"/>
  <c r="BO216" i="33" s="1"/>
  <c r="AV216" i="33"/>
  <c r="AU216" i="33"/>
  <c r="AT216" i="33"/>
  <c r="AS216" i="33"/>
  <c r="BD215" i="33"/>
  <c r="BN215" i="33" s="1"/>
  <c r="BR215" i="33" s="1"/>
  <c r="BC215" i="33"/>
  <c r="BM215" i="33" s="1"/>
  <c r="BB215" i="33"/>
  <c r="BL215" i="33" s="1"/>
  <c r="BA215" i="33"/>
  <c r="BK215" i="33" s="1"/>
  <c r="AZ215" i="33"/>
  <c r="BJ215" i="33" s="1"/>
  <c r="AY215" i="33"/>
  <c r="BI215" i="33" s="1"/>
  <c r="AX215" i="33"/>
  <c r="BH215" i="33" s="1"/>
  <c r="AW215" i="33"/>
  <c r="BG215" i="33" s="1"/>
  <c r="AV215" i="33"/>
  <c r="AU215" i="33"/>
  <c r="AT215" i="33"/>
  <c r="AS215" i="33"/>
  <c r="BM214" i="33"/>
  <c r="BD214" i="33"/>
  <c r="BN214" i="33" s="1"/>
  <c r="BC214" i="33"/>
  <c r="BB214" i="33"/>
  <c r="BL214" i="33" s="1"/>
  <c r="BA214" i="33"/>
  <c r="BK214" i="33" s="1"/>
  <c r="AZ214" i="33"/>
  <c r="BJ214" i="33" s="1"/>
  <c r="AY214" i="33"/>
  <c r="BI214" i="33" s="1"/>
  <c r="AX214" i="33"/>
  <c r="BH214" i="33" s="1"/>
  <c r="AW214" i="33"/>
  <c r="BG214" i="33" s="1"/>
  <c r="BO214" i="33" s="1"/>
  <c r="AV214" i="33"/>
  <c r="AU214" i="33"/>
  <c r="AT214" i="33"/>
  <c r="AS214" i="33"/>
  <c r="BN213" i="33"/>
  <c r="BM213" i="33"/>
  <c r="BD213" i="33"/>
  <c r="BC213" i="33"/>
  <c r="BB213" i="33"/>
  <c r="BL213" i="33" s="1"/>
  <c r="BA213" i="33"/>
  <c r="BK213" i="33" s="1"/>
  <c r="AZ213" i="33"/>
  <c r="BJ213" i="33" s="1"/>
  <c r="BR213" i="33" s="1"/>
  <c r="AY213" i="33"/>
  <c r="BI213" i="33" s="1"/>
  <c r="AX213" i="33"/>
  <c r="BH213" i="33" s="1"/>
  <c r="AW213" i="33"/>
  <c r="BG213" i="33" s="1"/>
  <c r="AV213" i="33"/>
  <c r="AU213" i="33"/>
  <c r="AT213" i="33"/>
  <c r="AS213" i="33"/>
  <c r="BL212" i="33"/>
  <c r="BD212" i="33"/>
  <c r="BN212" i="33" s="1"/>
  <c r="BC212" i="33"/>
  <c r="BM212" i="33" s="1"/>
  <c r="BB212" i="33"/>
  <c r="BA212" i="33"/>
  <c r="BK212" i="33" s="1"/>
  <c r="AZ212" i="33"/>
  <c r="BJ212" i="33" s="1"/>
  <c r="AY212" i="33"/>
  <c r="BI212" i="33" s="1"/>
  <c r="BQ212" i="33" s="1"/>
  <c r="AX212" i="33"/>
  <c r="BH212" i="33" s="1"/>
  <c r="AW212" i="33"/>
  <c r="BG212" i="33" s="1"/>
  <c r="BO212" i="33" s="1"/>
  <c r="AV212" i="33"/>
  <c r="AU212" i="33"/>
  <c r="AT212" i="33"/>
  <c r="AS212" i="33"/>
  <c r="BD211" i="33"/>
  <c r="BN211" i="33" s="1"/>
  <c r="BC211" i="33"/>
  <c r="BM211" i="33" s="1"/>
  <c r="BB211" i="33"/>
  <c r="BL211" i="33" s="1"/>
  <c r="BA211" i="33"/>
  <c r="BK211" i="33" s="1"/>
  <c r="AZ211" i="33"/>
  <c r="BJ211" i="33" s="1"/>
  <c r="AY211" i="33"/>
  <c r="BI211" i="33" s="1"/>
  <c r="AX211" i="33"/>
  <c r="BH211" i="33" s="1"/>
  <c r="AW211" i="33"/>
  <c r="BG211" i="33" s="1"/>
  <c r="AV211" i="33"/>
  <c r="AU211" i="33"/>
  <c r="AT211" i="33"/>
  <c r="AS211" i="33"/>
  <c r="BN210" i="33"/>
  <c r="BD210" i="33"/>
  <c r="BC210" i="33"/>
  <c r="BM210" i="33" s="1"/>
  <c r="BB210" i="33"/>
  <c r="BL210" i="33" s="1"/>
  <c r="BA210" i="33"/>
  <c r="BK210" i="33" s="1"/>
  <c r="AZ210" i="33"/>
  <c r="BJ210" i="33" s="1"/>
  <c r="BR210" i="33" s="1"/>
  <c r="AY210" i="33"/>
  <c r="BI210" i="33" s="1"/>
  <c r="AX210" i="33"/>
  <c r="BH210" i="33" s="1"/>
  <c r="AW210" i="33"/>
  <c r="BG210" i="33" s="1"/>
  <c r="AV210" i="33"/>
  <c r="AU210" i="33"/>
  <c r="AT210" i="33"/>
  <c r="AS210" i="33"/>
  <c r="BN209" i="33"/>
  <c r="BD209" i="33"/>
  <c r="BC209" i="33"/>
  <c r="BM209" i="33" s="1"/>
  <c r="BB209" i="33"/>
  <c r="BL209" i="33" s="1"/>
  <c r="BA209" i="33"/>
  <c r="BK209" i="33" s="1"/>
  <c r="AZ209" i="33"/>
  <c r="BJ209" i="33" s="1"/>
  <c r="AY209" i="33"/>
  <c r="BI209" i="33" s="1"/>
  <c r="AX209" i="33"/>
  <c r="BH209" i="33" s="1"/>
  <c r="BP209" i="33" s="1"/>
  <c r="AW209" i="33"/>
  <c r="BG209" i="33" s="1"/>
  <c r="BO209" i="33" s="1"/>
  <c r="AV209" i="33"/>
  <c r="AU209" i="33"/>
  <c r="AT209" i="33"/>
  <c r="AS209" i="33"/>
  <c r="CF208" i="33"/>
  <c r="CE208" i="33"/>
  <c r="CD208" i="33"/>
  <c r="CC208" i="33"/>
  <c r="CG208" i="33" s="1"/>
  <c r="BD208" i="33"/>
  <c r="BN208" i="33" s="1"/>
  <c r="BC208" i="33"/>
  <c r="BM208" i="33" s="1"/>
  <c r="BB208" i="33"/>
  <c r="BL208" i="33" s="1"/>
  <c r="BA208" i="33"/>
  <c r="BK208" i="33" s="1"/>
  <c r="AZ208" i="33"/>
  <c r="BJ208" i="33" s="1"/>
  <c r="AY208" i="33"/>
  <c r="BI208" i="33" s="1"/>
  <c r="AX208" i="33"/>
  <c r="BH208" i="33" s="1"/>
  <c r="AW208" i="33"/>
  <c r="BG208" i="33" s="1"/>
  <c r="AV208" i="33"/>
  <c r="AU208" i="33"/>
  <c r="AT208" i="33"/>
  <c r="AS208" i="33"/>
  <c r="BN207" i="33"/>
  <c r="BM207" i="33"/>
  <c r="BL207" i="33"/>
  <c r="BK207" i="33"/>
  <c r="BD207" i="33"/>
  <c r="BC207" i="33"/>
  <c r="BB207" i="33"/>
  <c r="BA207" i="33"/>
  <c r="AZ207" i="33"/>
  <c r="BJ207" i="33" s="1"/>
  <c r="BR207" i="33" s="1"/>
  <c r="AY207" i="33"/>
  <c r="BI207" i="33" s="1"/>
  <c r="BQ207" i="33" s="1"/>
  <c r="AX207" i="33"/>
  <c r="BH207" i="33" s="1"/>
  <c r="AW207" i="33"/>
  <c r="BG207" i="33" s="1"/>
  <c r="BO207" i="33" s="1"/>
  <c r="AV207" i="33"/>
  <c r="AU207" i="33"/>
  <c r="AT207" i="33"/>
  <c r="AS207" i="33"/>
  <c r="BO206" i="33"/>
  <c r="BN206" i="33"/>
  <c r="BD206" i="33"/>
  <c r="BC206" i="33"/>
  <c r="BM206" i="33" s="1"/>
  <c r="BB206" i="33"/>
  <c r="BL206" i="33" s="1"/>
  <c r="BP206" i="33" s="1"/>
  <c r="BA206" i="33"/>
  <c r="BK206" i="33" s="1"/>
  <c r="AZ206" i="33"/>
  <c r="BJ206" i="33" s="1"/>
  <c r="AY206" i="33"/>
  <c r="BI206" i="33" s="1"/>
  <c r="AX206" i="33"/>
  <c r="BH206" i="33" s="1"/>
  <c r="AW206" i="33"/>
  <c r="BG206" i="33" s="1"/>
  <c r="AV206" i="33"/>
  <c r="AU206" i="33"/>
  <c r="AT206" i="33"/>
  <c r="AS206" i="33"/>
  <c r="BL205" i="33"/>
  <c r="BD205" i="33"/>
  <c r="BN205" i="33" s="1"/>
  <c r="BC205" i="33"/>
  <c r="BM205" i="33" s="1"/>
  <c r="BB205" i="33"/>
  <c r="BA205" i="33"/>
  <c r="BK205" i="33" s="1"/>
  <c r="AZ205" i="33"/>
  <c r="BJ205" i="33" s="1"/>
  <c r="AY205" i="33"/>
  <c r="BI205" i="33" s="1"/>
  <c r="AX205" i="33"/>
  <c r="BH205" i="33" s="1"/>
  <c r="AW205" i="33"/>
  <c r="BG205" i="33" s="1"/>
  <c r="BO205" i="33" s="1"/>
  <c r="AV205" i="33"/>
  <c r="AU205" i="33"/>
  <c r="AT205" i="33"/>
  <c r="AS205" i="33"/>
  <c r="BN204" i="33"/>
  <c r="BM204" i="33"/>
  <c r="BL204" i="33"/>
  <c r="BK204" i="33"/>
  <c r="BD204" i="33"/>
  <c r="BC204" i="33"/>
  <c r="BB204" i="33"/>
  <c r="BA204" i="33"/>
  <c r="AZ204" i="33"/>
  <c r="BJ204" i="33" s="1"/>
  <c r="BR204" i="33" s="1"/>
  <c r="AY204" i="33"/>
  <c r="BI204" i="33" s="1"/>
  <c r="AX204" i="33"/>
  <c r="BH204" i="33" s="1"/>
  <c r="BP204" i="33" s="1"/>
  <c r="AW204" i="33"/>
  <c r="BG204" i="33" s="1"/>
  <c r="AV204" i="33"/>
  <c r="AU204" i="33"/>
  <c r="AT204" i="33"/>
  <c r="AS204" i="33"/>
  <c r="BD203" i="33"/>
  <c r="BN203" i="33" s="1"/>
  <c r="BR203" i="33" s="1"/>
  <c r="BC203" i="33"/>
  <c r="BM203" i="33" s="1"/>
  <c r="BB203" i="33"/>
  <c r="BL203" i="33" s="1"/>
  <c r="BA203" i="33"/>
  <c r="BK203" i="33" s="1"/>
  <c r="AZ203" i="33"/>
  <c r="BJ203" i="33" s="1"/>
  <c r="AY203" i="33"/>
  <c r="BI203" i="33" s="1"/>
  <c r="AX203" i="33"/>
  <c r="BH203" i="33" s="1"/>
  <c r="AW203" i="33"/>
  <c r="BG203" i="33" s="1"/>
  <c r="AV203" i="33"/>
  <c r="AU203" i="33"/>
  <c r="AT203" i="33"/>
  <c r="AS203" i="33"/>
  <c r="BJ202" i="33"/>
  <c r="BD202" i="33"/>
  <c r="BN202" i="33" s="1"/>
  <c r="BC202" i="33"/>
  <c r="BM202" i="33" s="1"/>
  <c r="BB202" i="33"/>
  <c r="BL202" i="33" s="1"/>
  <c r="BA202" i="33"/>
  <c r="BK202" i="33" s="1"/>
  <c r="AZ202" i="33"/>
  <c r="AY202" i="33"/>
  <c r="BI202" i="33" s="1"/>
  <c r="AX202" i="33"/>
  <c r="BH202" i="33" s="1"/>
  <c r="AW202" i="33"/>
  <c r="BG202" i="33" s="1"/>
  <c r="AV202" i="33"/>
  <c r="AU202" i="33"/>
  <c r="AT202" i="33"/>
  <c r="AS202" i="33"/>
  <c r="BK201" i="33"/>
  <c r="BI201" i="33"/>
  <c r="BD201" i="33"/>
  <c r="BN201" i="33" s="1"/>
  <c r="BC201" i="33"/>
  <c r="BM201" i="33" s="1"/>
  <c r="BB201" i="33"/>
  <c r="BL201" i="33" s="1"/>
  <c r="BA201" i="33"/>
  <c r="AZ201" i="33"/>
  <c r="BJ201" i="33" s="1"/>
  <c r="BR201" i="33" s="1"/>
  <c r="AY201" i="33"/>
  <c r="AX201" i="33"/>
  <c r="BH201" i="33" s="1"/>
  <c r="AW201" i="33"/>
  <c r="BG201" i="33" s="1"/>
  <c r="BO201" i="33" s="1"/>
  <c r="AV201" i="33"/>
  <c r="AU201" i="33"/>
  <c r="AT201" i="33"/>
  <c r="AS201" i="33"/>
  <c r="BD200" i="33"/>
  <c r="BN200" i="33" s="1"/>
  <c r="BC200" i="33"/>
  <c r="BM200" i="33" s="1"/>
  <c r="BB200" i="33"/>
  <c r="BL200" i="33" s="1"/>
  <c r="BA200" i="33"/>
  <c r="BK200" i="33" s="1"/>
  <c r="AZ200" i="33"/>
  <c r="BJ200" i="33" s="1"/>
  <c r="AY200" i="33"/>
  <c r="BI200" i="33" s="1"/>
  <c r="AX200" i="33"/>
  <c r="BH200" i="33" s="1"/>
  <c r="AW200" i="33"/>
  <c r="BG200" i="33" s="1"/>
  <c r="AV200" i="33"/>
  <c r="AU200" i="33"/>
  <c r="AT200" i="33"/>
  <c r="AS200" i="33"/>
  <c r="BD199" i="33"/>
  <c r="BN199" i="33" s="1"/>
  <c r="BC199" i="33"/>
  <c r="BM199" i="33" s="1"/>
  <c r="BB199" i="33"/>
  <c r="BL199" i="33" s="1"/>
  <c r="BA199" i="33"/>
  <c r="BK199" i="33" s="1"/>
  <c r="AZ199" i="33"/>
  <c r="BJ199" i="33" s="1"/>
  <c r="BR199" i="33" s="1"/>
  <c r="AY199" i="33"/>
  <c r="BI199" i="33" s="1"/>
  <c r="AX199" i="33"/>
  <c r="BH199" i="33" s="1"/>
  <c r="AW199" i="33"/>
  <c r="BG199" i="33" s="1"/>
  <c r="AV199" i="33"/>
  <c r="AU199" i="33"/>
  <c r="AT199" i="33"/>
  <c r="AS199" i="33"/>
  <c r="CG198" i="33"/>
  <c r="CF198" i="33"/>
  <c r="CE198" i="33"/>
  <c r="CD198" i="33"/>
  <c r="CC198" i="33"/>
  <c r="BI198" i="33"/>
  <c r="BQ198" i="33" s="1"/>
  <c r="BD198" i="33"/>
  <c r="BN198" i="33" s="1"/>
  <c r="BC198" i="33"/>
  <c r="BM198" i="33" s="1"/>
  <c r="BB198" i="33"/>
  <c r="BL198" i="33" s="1"/>
  <c r="BA198" i="33"/>
  <c r="BK198" i="33" s="1"/>
  <c r="AZ198" i="33"/>
  <c r="BJ198" i="33" s="1"/>
  <c r="AY198" i="33"/>
  <c r="AX198" i="33"/>
  <c r="BH198" i="33" s="1"/>
  <c r="AW198" i="33"/>
  <c r="BG198" i="33" s="1"/>
  <c r="BO198" i="33" s="1"/>
  <c r="AV198" i="33"/>
  <c r="AU198" i="33"/>
  <c r="AT198" i="33"/>
  <c r="AS198" i="33"/>
  <c r="BD197" i="33"/>
  <c r="BN197" i="33" s="1"/>
  <c r="BC197" i="33"/>
  <c r="BM197" i="33" s="1"/>
  <c r="BB197" i="33"/>
  <c r="BL197" i="33" s="1"/>
  <c r="BA197" i="33"/>
  <c r="BK197" i="33" s="1"/>
  <c r="AZ197" i="33"/>
  <c r="BJ197" i="33" s="1"/>
  <c r="BR197" i="33" s="1"/>
  <c r="AY197" i="33"/>
  <c r="BI197" i="33" s="1"/>
  <c r="AX197" i="33"/>
  <c r="BH197" i="33" s="1"/>
  <c r="AW197" i="33"/>
  <c r="BG197" i="33" s="1"/>
  <c r="AV197" i="33"/>
  <c r="AU197" i="33"/>
  <c r="AT197" i="33"/>
  <c r="AS197" i="33"/>
  <c r="BD196" i="33"/>
  <c r="BN196" i="33" s="1"/>
  <c r="BC196" i="33"/>
  <c r="BM196" i="33" s="1"/>
  <c r="BB196" i="33"/>
  <c r="BL196" i="33" s="1"/>
  <c r="BA196" i="33"/>
  <c r="BK196" i="33" s="1"/>
  <c r="AZ196" i="33"/>
  <c r="BJ196" i="33" s="1"/>
  <c r="AY196" i="33"/>
  <c r="BI196" i="33" s="1"/>
  <c r="BQ196" i="33" s="1"/>
  <c r="AX196" i="33"/>
  <c r="BH196" i="33" s="1"/>
  <c r="AW196" i="33"/>
  <c r="BG196" i="33" s="1"/>
  <c r="AV196" i="33"/>
  <c r="AU196" i="33"/>
  <c r="AT196" i="33"/>
  <c r="AS196" i="33"/>
  <c r="BD195" i="33"/>
  <c r="BN195" i="33" s="1"/>
  <c r="BC195" i="33"/>
  <c r="BM195" i="33" s="1"/>
  <c r="BB195" i="33"/>
  <c r="BL195" i="33" s="1"/>
  <c r="BA195" i="33"/>
  <c r="BK195" i="33" s="1"/>
  <c r="AZ195" i="33"/>
  <c r="BJ195" i="33" s="1"/>
  <c r="BR195" i="33" s="1"/>
  <c r="AY195" i="33"/>
  <c r="BI195" i="33" s="1"/>
  <c r="BQ195" i="33" s="1"/>
  <c r="AX195" i="33"/>
  <c r="BH195" i="33" s="1"/>
  <c r="BP195" i="33" s="1"/>
  <c r="AW195" i="33"/>
  <c r="BG195" i="33" s="1"/>
  <c r="AV195" i="33"/>
  <c r="AU195" i="33"/>
  <c r="AT195" i="33"/>
  <c r="AS195" i="33"/>
  <c r="BK194" i="33"/>
  <c r="BD194" i="33"/>
  <c r="BN194" i="33" s="1"/>
  <c r="BC194" i="33"/>
  <c r="BM194" i="33" s="1"/>
  <c r="BB194" i="33"/>
  <c r="BL194" i="33" s="1"/>
  <c r="BA194" i="33"/>
  <c r="AZ194" i="33"/>
  <c r="BJ194" i="33" s="1"/>
  <c r="BR194" i="33" s="1"/>
  <c r="AY194" i="33"/>
  <c r="BI194" i="33" s="1"/>
  <c r="BQ194" i="33" s="1"/>
  <c r="AX194" i="33"/>
  <c r="BH194" i="33" s="1"/>
  <c r="BP194" i="33" s="1"/>
  <c r="AW194" i="33"/>
  <c r="BG194" i="33" s="1"/>
  <c r="AV194" i="33"/>
  <c r="AU194" i="33"/>
  <c r="AT194" i="33"/>
  <c r="AS194" i="33"/>
  <c r="BQ193" i="33"/>
  <c r="BJ193" i="33"/>
  <c r="BR193" i="33" s="1"/>
  <c r="BD193" i="33"/>
  <c r="BN193" i="33" s="1"/>
  <c r="BC193" i="33"/>
  <c r="BM193" i="33" s="1"/>
  <c r="BB193" i="33"/>
  <c r="BL193" i="33" s="1"/>
  <c r="BA193" i="33"/>
  <c r="BK193" i="33" s="1"/>
  <c r="AZ193" i="33"/>
  <c r="AY193" i="33"/>
  <c r="BI193" i="33" s="1"/>
  <c r="AX193" i="33"/>
  <c r="BH193" i="33" s="1"/>
  <c r="BP193" i="33" s="1"/>
  <c r="AW193" i="33"/>
  <c r="BG193" i="33" s="1"/>
  <c r="AV193" i="33"/>
  <c r="AU193" i="33"/>
  <c r="AT193" i="33"/>
  <c r="AS193" i="33"/>
  <c r="BD192" i="33"/>
  <c r="BN192" i="33" s="1"/>
  <c r="BC192" i="33"/>
  <c r="BM192" i="33" s="1"/>
  <c r="BQ192" i="33" s="1"/>
  <c r="BB192" i="33"/>
  <c r="BL192" i="33" s="1"/>
  <c r="BA192" i="33"/>
  <c r="BK192" i="33" s="1"/>
  <c r="AZ192" i="33"/>
  <c r="BJ192" i="33" s="1"/>
  <c r="AY192" i="33"/>
  <c r="BI192" i="33" s="1"/>
  <c r="AX192" i="33"/>
  <c r="BH192" i="33" s="1"/>
  <c r="AW192" i="33"/>
  <c r="BG192" i="33" s="1"/>
  <c r="BO192" i="33" s="1"/>
  <c r="AV192" i="33"/>
  <c r="AU192" i="33"/>
  <c r="AT192" i="33"/>
  <c r="AS192" i="33"/>
  <c r="BD191" i="33"/>
  <c r="BN191" i="33" s="1"/>
  <c r="BC191" i="33"/>
  <c r="BM191" i="33" s="1"/>
  <c r="BB191" i="33"/>
  <c r="BL191" i="33" s="1"/>
  <c r="BA191" i="33"/>
  <c r="BK191" i="33" s="1"/>
  <c r="AZ191" i="33"/>
  <c r="BJ191" i="33" s="1"/>
  <c r="BR191" i="33" s="1"/>
  <c r="AY191" i="33"/>
  <c r="BI191" i="33" s="1"/>
  <c r="BQ191" i="33" s="1"/>
  <c r="AX191" i="33"/>
  <c r="BH191" i="33" s="1"/>
  <c r="BP191" i="33" s="1"/>
  <c r="AW191" i="33"/>
  <c r="BG191" i="33" s="1"/>
  <c r="AV191" i="33"/>
  <c r="AU191" i="33"/>
  <c r="AT191" i="33"/>
  <c r="AS191" i="33"/>
  <c r="BD190" i="33"/>
  <c r="BN190" i="33" s="1"/>
  <c r="BC190" i="33"/>
  <c r="BM190" i="33" s="1"/>
  <c r="BB190" i="33"/>
  <c r="BL190" i="33" s="1"/>
  <c r="BA190" i="33"/>
  <c r="BK190" i="33" s="1"/>
  <c r="AZ190" i="33"/>
  <c r="BJ190" i="33" s="1"/>
  <c r="AY190" i="33"/>
  <c r="BI190" i="33" s="1"/>
  <c r="AX190" i="33"/>
  <c r="BH190" i="33" s="1"/>
  <c r="BP190" i="33" s="1"/>
  <c r="AW190" i="33"/>
  <c r="BG190" i="33" s="1"/>
  <c r="BO190" i="33" s="1"/>
  <c r="AV190" i="33"/>
  <c r="AU190" i="33"/>
  <c r="AT190" i="33"/>
  <c r="AS190" i="33"/>
  <c r="BD189" i="33"/>
  <c r="BN189" i="33" s="1"/>
  <c r="BC189" i="33"/>
  <c r="BM189" i="33" s="1"/>
  <c r="BB189" i="33"/>
  <c r="BL189" i="33" s="1"/>
  <c r="BA189" i="33"/>
  <c r="BK189" i="33" s="1"/>
  <c r="AZ189" i="33"/>
  <c r="BJ189" i="33" s="1"/>
  <c r="BR189" i="33" s="1"/>
  <c r="AY189" i="33"/>
  <c r="BI189" i="33" s="1"/>
  <c r="AX189" i="33"/>
  <c r="BH189" i="33" s="1"/>
  <c r="BP189" i="33" s="1"/>
  <c r="AW189" i="33"/>
  <c r="BG189" i="33" s="1"/>
  <c r="AV189" i="33"/>
  <c r="AU189" i="33"/>
  <c r="AT189" i="33"/>
  <c r="AS189" i="33"/>
  <c r="CF188" i="33"/>
  <c r="CE188" i="33"/>
  <c r="CD188" i="33"/>
  <c r="CC188" i="33"/>
  <c r="CG188" i="33" s="1"/>
  <c r="BN188" i="33"/>
  <c r="BM188" i="33"/>
  <c r="BH188" i="33"/>
  <c r="BD188" i="33"/>
  <c r="BC188" i="33"/>
  <c r="BB188" i="33"/>
  <c r="BL188" i="33" s="1"/>
  <c r="BA188" i="33"/>
  <c r="BK188" i="33" s="1"/>
  <c r="AZ188" i="33"/>
  <c r="BJ188" i="33" s="1"/>
  <c r="AY188" i="33"/>
  <c r="BI188" i="33" s="1"/>
  <c r="BQ188" i="33" s="1"/>
  <c r="AX188" i="33"/>
  <c r="AW188" i="33"/>
  <c r="BG188" i="33" s="1"/>
  <c r="AV188" i="33"/>
  <c r="AU188" i="33"/>
  <c r="AT188" i="33"/>
  <c r="AS188" i="33"/>
  <c r="BQ187" i="33"/>
  <c r="BD187" i="33"/>
  <c r="BN187" i="33" s="1"/>
  <c r="BC187" i="33"/>
  <c r="BM187" i="33" s="1"/>
  <c r="BB187" i="33"/>
  <c r="BL187" i="33" s="1"/>
  <c r="BA187" i="33"/>
  <c r="BK187" i="33" s="1"/>
  <c r="AZ187" i="33"/>
  <c r="BJ187" i="33" s="1"/>
  <c r="AY187" i="33"/>
  <c r="BI187" i="33" s="1"/>
  <c r="AX187" i="33"/>
  <c r="BH187" i="33" s="1"/>
  <c r="AW187" i="33"/>
  <c r="BG187" i="33" s="1"/>
  <c r="BO187" i="33" s="1"/>
  <c r="AV187" i="33"/>
  <c r="AU187" i="33"/>
  <c r="AT187" i="33"/>
  <c r="AS187" i="33"/>
  <c r="BM186" i="33"/>
  <c r="BH186" i="33"/>
  <c r="BD186" i="33"/>
  <c r="BN186" i="33" s="1"/>
  <c r="BC186" i="33"/>
  <c r="BB186" i="33"/>
  <c r="BL186" i="33" s="1"/>
  <c r="BA186" i="33"/>
  <c r="BK186" i="33" s="1"/>
  <c r="AZ186" i="33"/>
  <c r="BJ186" i="33" s="1"/>
  <c r="AY186" i="33"/>
  <c r="BI186" i="33" s="1"/>
  <c r="BQ186" i="33" s="1"/>
  <c r="AX186" i="33"/>
  <c r="AW186" i="33"/>
  <c r="BG186" i="33" s="1"/>
  <c r="BO186" i="33" s="1"/>
  <c r="AV186" i="33"/>
  <c r="AU186" i="33"/>
  <c r="AT186" i="33"/>
  <c r="AS186" i="33"/>
  <c r="BD185" i="33"/>
  <c r="BN185" i="33" s="1"/>
  <c r="BC185" i="33"/>
  <c r="BM185" i="33" s="1"/>
  <c r="BB185" i="33"/>
  <c r="BL185" i="33" s="1"/>
  <c r="BA185" i="33"/>
  <c r="BK185" i="33" s="1"/>
  <c r="AZ185" i="33"/>
  <c r="BJ185" i="33" s="1"/>
  <c r="AY185" i="33"/>
  <c r="BI185" i="33" s="1"/>
  <c r="AX185" i="33"/>
  <c r="BH185" i="33" s="1"/>
  <c r="BP185" i="33" s="1"/>
  <c r="AW185" i="33"/>
  <c r="BG185" i="33" s="1"/>
  <c r="AV185" i="33"/>
  <c r="AU185" i="33"/>
  <c r="AT185" i="33"/>
  <c r="AS185" i="33"/>
  <c r="BN184" i="33"/>
  <c r="BI184" i="33"/>
  <c r="BD184" i="33"/>
  <c r="BC184" i="33"/>
  <c r="BM184" i="33" s="1"/>
  <c r="BB184" i="33"/>
  <c r="BL184" i="33" s="1"/>
  <c r="BA184" i="33"/>
  <c r="BK184" i="33" s="1"/>
  <c r="AZ184" i="33"/>
  <c r="BJ184" i="33" s="1"/>
  <c r="AY184" i="33"/>
  <c r="AX184" i="33"/>
  <c r="BH184" i="33" s="1"/>
  <c r="BP184" i="33" s="1"/>
  <c r="AW184" i="33"/>
  <c r="BG184" i="33" s="1"/>
  <c r="AV184" i="33"/>
  <c r="AU184" i="33"/>
  <c r="AT184" i="33"/>
  <c r="AS184" i="33"/>
  <c r="BD183" i="33"/>
  <c r="BN183" i="33" s="1"/>
  <c r="BC183" i="33"/>
  <c r="BM183" i="33" s="1"/>
  <c r="BB183" i="33"/>
  <c r="BL183" i="33" s="1"/>
  <c r="BA183" i="33"/>
  <c r="BK183" i="33" s="1"/>
  <c r="AZ183" i="33"/>
  <c r="BJ183" i="33" s="1"/>
  <c r="AY183" i="33"/>
  <c r="BI183" i="33" s="1"/>
  <c r="BQ183" i="33" s="1"/>
  <c r="AX183" i="33"/>
  <c r="BH183" i="33" s="1"/>
  <c r="AW183" i="33"/>
  <c r="BG183" i="33" s="1"/>
  <c r="BO183" i="33" s="1"/>
  <c r="AV183" i="33"/>
  <c r="AU183" i="33"/>
  <c r="AT183" i="33"/>
  <c r="AS183" i="33"/>
  <c r="BM182" i="33"/>
  <c r="BH182" i="33"/>
  <c r="BP182" i="33" s="1"/>
  <c r="BD182" i="33"/>
  <c r="BN182" i="33" s="1"/>
  <c r="BC182" i="33"/>
  <c r="BB182" i="33"/>
  <c r="BL182" i="33" s="1"/>
  <c r="BA182" i="33"/>
  <c r="BK182" i="33" s="1"/>
  <c r="AZ182" i="33"/>
  <c r="BJ182" i="33" s="1"/>
  <c r="AY182" i="33"/>
  <c r="BI182" i="33" s="1"/>
  <c r="BQ182" i="33" s="1"/>
  <c r="AX182" i="33"/>
  <c r="AW182" i="33"/>
  <c r="BG182" i="33" s="1"/>
  <c r="BO182" i="33" s="1"/>
  <c r="AV182" i="33"/>
  <c r="AU182" i="33"/>
  <c r="AT182" i="33"/>
  <c r="AS182" i="33"/>
  <c r="BD181" i="33"/>
  <c r="BN181" i="33" s="1"/>
  <c r="BC181" i="33"/>
  <c r="BM181" i="33" s="1"/>
  <c r="BB181" i="33"/>
  <c r="BL181" i="33" s="1"/>
  <c r="BA181" i="33"/>
  <c r="BK181" i="33" s="1"/>
  <c r="AZ181" i="33"/>
  <c r="BJ181" i="33" s="1"/>
  <c r="AY181" i="33"/>
  <c r="BI181" i="33" s="1"/>
  <c r="BQ181" i="33" s="1"/>
  <c r="AX181" i="33"/>
  <c r="BH181" i="33" s="1"/>
  <c r="AW181" i="33"/>
  <c r="BG181" i="33" s="1"/>
  <c r="AV181" i="33"/>
  <c r="AU181" i="33"/>
  <c r="AT181" i="33"/>
  <c r="AS181" i="33"/>
  <c r="BM180" i="33"/>
  <c r="BD180" i="33"/>
  <c r="BN180" i="33" s="1"/>
  <c r="BC180" i="33"/>
  <c r="BB180" i="33"/>
  <c r="BL180" i="33" s="1"/>
  <c r="BA180" i="33"/>
  <c r="BK180" i="33" s="1"/>
  <c r="AZ180" i="33"/>
  <c r="BJ180" i="33" s="1"/>
  <c r="AY180" i="33"/>
  <c r="BI180" i="33" s="1"/>
  <c r="AX180" i="33"/>
  <c r="BH180" i="33" s="1"/>
  <c r="AW180" i="33"/>
  <c r="BG180" i="33" s="1"/>
  <c r="AV180" i="33"/>
  <c r="AU180" i="33"/>
  <c r="AT180" i="33"/>
  <c r="AS180" i="33"/>
  <c r="BN179" i="33"/>
  <c r="BM179" i="33"/>
  <c r="BD179" i="33"/>
  <c r="BC179" i="33"/>
  <c r="BB179" i="33"/>
  <c r="BL179" i="33" s="1"/>
  <c r="BA179" i="33"/>
  <c r="BK179" i="33" s="1"/>
  <c r="AZ179" i="33"/>
  <c r="BJ179" i="33" s="1"/>
  <c r="AY179" i="33"/>
  <c r="BI179" i="33" s="1"/>
  <c r="AX179" i="33"/>
  <c r="BH179" i="33" s="1"/>
  <c r="BP179" i="33" s="1"/>
  <c r="AW179" i="33"/>
  <c r="BG179" i="33" s="1"/>
  <c r="BO179" i="33" s="1"/>
  <c r="AV179" i="33"/>
  <c r="AU179" i="33"/>
  <c r="AT179" i="33"/>
  <c r="AS179" i="33"/>
  <c r="CG178" i="33"/>
  <c r="CF178" i="33"/>
  <c r="CE178" i="33"/>
  <c r="CD178" i="33"/>
  <c r="CC178" i="33"/>
  <c r="BK178" i="33"/>
  <c r="BD178" i="33"/>
  <c r="BN178" i="33" s="1"/>
  <c r="BC178" i="33"/>
  <c r="BM178" i="33" s="1"/>
  <c r="BB178" i="33"/>
  <c r="BL178" i="33" s="1"/>
  <c r="BA178" i="33"/>
  <c r="AZ178" i="33"/>
  <c r="BJ178" i="33" s="1"/>
  <c r="AY178" i="33"/>
  <c r="BI178" i="33" s="1"/>
  <c r="AX178" i="33"/>
  <c r="BH178" i="33" s="1"/>
  <c r="AW178" i="33"/>
  <c r="BG178" i="33" s="1"/>
  <c r="BO178" i="33" s="1"/>
  <c r="AV178" i="33"/>
  <c r="AU178" i="33"/>
  <c r="AT178" i="33"/>
  <c r="AS178" i="33"/>
  <c r="BD177" i="33"/>
  <c r="BN177" i="33" s="1"/>
  <c r="BC177" i="33"/>
  <c r="BM177" i="33" s="1"/>
  <c r="BB177" i="33"/>
  <c r="BL177" i="33" s="1"/>
  <c r="BA177" i="33"/>
  <c r="BK177" i="33" s="1"/>
  <c r="AZ177" i="33"/>
  <c r="BJ177" i="33" s="1"/>
  <c r="AY177" i="33"/>
  <c r="BI177" i="33" s="1"/>
  <c r="AX177" i="33"/>
  <c r="BH177" i="33" s="1"/>
  <c r="AW177" i="33"/>
  <c r="BG177" i="33" s="1"/>
  <c r="AV177" i="33"/>
  <c r="AU177" i="33"/>
  <c r="AT177" i="33"/>
  <c r="AS177" i="33"/>
  <c r="BM176" i="33"/>
  <c r="BL176" i="33"/>
  <c r="BD176" i="33"/>
  <c r="BN176" i="33" s="1"/>
  <c r="BC176" i="33"/>
  <c r="BB176" i="33"/>
  <c r="BA176" i="33"/>
  <c r="BK176" i="33" s="1"/>
  <c r="AZ176" i="33"/>
  <c r="BJ176" i="33" s="1"/>
  <c r="AY176" i="33"/>
  <c r="BI176" i="33" s="1"/>
  <c r="BQ176" i="33" s="1"/>
  <c r="AX176" i="33"/>
  <c r="BH176" i="33" s="1"/>
  <c r="BP176" i="33" s="1"/>
  <c r="AW176" i="33"/>
  <c r="BG176" i="33" s="1"/>
  <c r="AV176" i="33"/>
  <c r="AU176" i="33"/>
  <c r="AT176" i="33"/>
  <c r="AS176" i="33"/>
  <c r="BD175" i="33"/>
  <c r="BN175" i="33" s="1"/>
  <c r="BC175" i="33"/>
  <c r="BM175" i="33" s="1"/>
  <c r="BB175" i="33"/>
  <c r="BL175" i="33" s="1"/>
  <c r="BA175" i="33"/>
  <c r="BK175" i="33" s="1"/>
  <c r="AZ175" i="33"/>
  <c r="BJ175" i="33" s="1"/>
  <c r="AY175" i="33"/>
  <c r="BI175" i="33" s="1"/>
  <c r="AX175" i="33"/>
  <c r="BH175" i="33" s="1"/>
  <c r="BP175" i="33" s="1"/>
  <c r="AW175" i="33"/>
  <c r="BG175" i="33" s="1"/>
  <c r="BO175" i="33" s="1"/>
  <c r="AV175" i="33"/>
  <c r="AU175" i="33"/>
  <c r="AT175" i="33"/>
  <c r="AS175" i="33"/>
  <c r="BL174" i="33"/>
  <c r="BK174" i="33"/>
  <c r="BD174" i="33"/>
  <c r="BN174" i="33" s="1"/>
  <c r="BC174" i="33"/>
  <c r="BM174" i="33" s="1"/>
  <c r="BB174" i="33"/>
  <c r="BA174" i="33"/>
  <c r="AZ174" i="33"/>
  <c r="BJ174" i="33" s="1"/>
  <c r="AY174" i="33"/>
  <c r="BI174" i="33" s="1"/>
  <c r="AX174" i="33"/>
  <c r="BH174" i="33" s="1"/>
  <c r="BP174" i="33" s="1"/>
  <c r="AW174" i="33"/>
  <c r="BG174" i="33" s="1"/>
  <c r="BO174" i="33" s="1"/>
  <c r="AV174" i="33"/>
  <c r="AU174" i="33"/>
  <c r="AT174" i="33"/>
  <c r="AS174" i="33"/>
  <c r="BD173" i="33"/>
  <c r="BN173" i="33" s="1"/>
  <c r="BC173" i="33"/>
  <c r="BM173" i="33" s="1"/>
  <c r="BB173" i="33"/>
  <c r="BL173" i="33" s="1"/>
  <c r="BA173" i="33"/>
  <c r="BK173" i="33" s="1"/>
  <c r="AZ173" i="33"/>
  <c r="BJ173" i="33" s="1"/>
  <c r="AY173" i="33"/>
  <c r="BI173" i="33" s="1"/>
  <c r="AX173" i="33"/>
  <c r="BH173" i="33" s="1"/>
  <c r="BP173" i="33" s="1"/>
  <c r="AW173" i="33"/>
  <c r="BG173" i="33" s="1"/>
  <c r="BO173" i="33" s="1"/>
  <c r="AV173" i="33"/>
  <c r="AU173" i="33"/>
  <c r="AT173" i="33"/>
  <c r="AS173" i="33"/>
  <c r="BD172" i="33"/>
  <c r="BN172" i="33" s="1"/>
  <c r="BC172" i="33"/>
  <c r="BM172" i="33" s="1"/>
  <c r="BB172" i="33"/>
  <c r="BL172" i="33" s="1"/>
  <c r="BA172" i="33"/>
  <c r="BK172" i="33" s="1"/>
  <c r="AZ172" i="33"/>
  <c r="BJ172" i="33" s="1"/>
  <c r="AY172" i="33"/>
  <c r="BI172" i="33" s="1"/>
  <c r="AX172" i="33"/>
  <c r="BH172" i="33" s="1"/>
  <c r="AW172" i="33"/>
  <c r="BG172" i="33" s="1"/>
  <c r="AV172" i="33"/>
  <c r="AU172" i="33"/>
  <c r="AT172" i="33"/>
  <c r="AS172" i="33"/>
  <c r="BD171" i="33"/>
  <c r="BN171" i="33" s="1"/>
  <c r="BC171" i="33"/>
  <c r="BM171" i="33" s="1"/>
  <c r="BB171" i="33"/>
  <c r="BL171" i="33" s="1"/>
  <c r="BA171" i="33"/>
  <c r="BK171" i="33" s="1"/>
  <c r="AZ171" i="33"/>
  <c r="BJ171" i="33" s="1"/>
  <c r="AY171" i="33"/>
  <c r="BI171" i="33" s="1"/>
  <c r="AX171" i="33"/>
  <c r="BH171" i="33" s="1"/>
  <c r="BP171" i="33" s="1"/>
  <c r="AW171" i="33"/>
  <c r="BG171" i="33" s="1"/>
  <c r="AV171" i="33"/>
  <c r="AU171" i="33"/>
  <c r="AT171" i="33"/>
  <c r="AS171" i="33"/>
  <c r="BN170" i="33"/>
  <c r="BM170" i="33"/>
  <c r="BL170" i="33"/>
  <c r="BD170" i="33"/>
  <c r="BC170" i="33"/>
  <c r="BB170" i="33"/>
  <c r="BA170" i="33"/>
  <c r="BK170" i="33" s="1"/>
  <c r="AZ170" i="33"/>
  <c r="BJ170" i="33" s="1"/>
  <c r="BR170" i="33" s="1"/>
  <c r="AY170" i="33"/>
  <c r="BI170" i="33" s="1"/>
  <c r="BQ170" i="33" s="1"/>
  <c r="AX170" i="33"/>
  <c r="BH170" i="33" s="1"/>
  <c r="AW170" i="33"/>
  <c r="BG170" i="33" s="1"/>
  <c r="AV170" i="33"/>
  <c r="AU170" i="33"/>
  <c r="AT170" i="33"/>
  <c r="AS170" i="33"/>
  <c r="BN169" i="33"/>
  <c r="BM169" i="33"/>
  <c r="BD169" i="33"/>
  <c r="BC169" i="33"/>
  <c r="BB169" i="33"/>
  <c r="BL169" i="33" s="1"/>
  <c r="BA169" i="33"/>
  <c r="BK169" i="33" s="1"/>
  <c r="AZ169" i="33"/>
  <c r="BJ169" i="33" s="1"/>
  <c r="AY169" i="33"/>
  <c r="BI169" i="33" s="1"/>
  <c r="AX169" i="33"/>
  <c r="BH169" i="33" s="1"/>
  <c r="BP169" i="33" s="1"/>
  <c r="AW169" i="33"/>
  <c r="BG169" i="33" s="1"/>
  <c r="BO169" i="33" s="1"/>
  <c r="AV169" i="33"/>
  <c r="AU169" i="33"/>
  <c r="AT169" i="33"/>
  <c r="AS169" i="33"/>
  <c r="CF168" i="33"/>
  <c r="CE168" i="33"/>
  <c r="CD168" i="33"/>
  <c r="CC168" i="33"/>
  <c r="CG168" i="33" s="1"/>
  <c r="BD168" i="33"/>
  <c r="BN168" i="33" s="1"/>
  <c r="BC168" i="33"/>
  <c r="BM168" i="33" s="1"/>
  <c r="BQ168" i="33" s="1"/>
  <c r="BB168" i="33"/>
  <c r="BL168" i="33" s="1"/>
  <c r="BA168" i="33"/>
  <c r="BK168" i="33" s="1"/>
  <c r="AZ168" i="33"/>
  <c r="BJ168" i="33" s="1"/>
  <c r="AY168" i="33"/>
  <c r="BI168" i="33" s="1"/>
  <c r="AX168" i="33"/>
  <c r="BH168" i="33" s="1"/>
  <c r="AW168" i="33"/>
  <c r="BG168" i="33" s="1"/>
  <c r="AV168" i="33"/>
  <c r="AU168" i="33"/>
  <c r="AT168" i="33"/>
  <c r="AS168" i="33"/>
  <c r="BD167" i="33"/>
  <c r="BN167" i="33" s="1"/>
  <c r="BC167" i="33"/>
  <c r="BM167" i="33" s="1"/>
  <c r="BB167" i="33"/>
  <c r="BL167" i="33" s="1"/>
  <c r="BA167" i="33"/>
  <c r="BK167" i="33" s="1"/>
  <c r="AZ167" i="33"/>
  <c r="BJ167" i="33" s="1"/>
  <c r="BR167" i="33" s="1"/>
  <c r="AY167" i="33"/>
  <c r="BI167" i="33" s="1"/>
  <c r="BQ167" i="33" s="1"/>
  <c r="AX167" i="33"/>
  <c r="BH167" i="33" s="1"/>
  <c r="AW167" i="33"/>
  <c r="BG167" i="33" s="1"/>
  <c r="AV167" i="33"/>
  <c r="AU167" i="33"/>
  <c r="AT167" i="33"/>
  <c r="AS167" i="33"/>
  <c r="BD166" i="33"/>
  <c r="BN166" i="33" s="1"/>
  <c r="BC166" i="33"/>
  <c r="BM166" i="33" s="1"/>
  <c r="BB166" i="33"/>
  <c r="BL166" i="33" s="1"/>
  <c r="BA166" i="33"/>
  <c r="BK166" i="33" s="1"/>
  <c r="AZ166" i="33"/>
  <c r="BJ166" i="33" s="1"/>
  <c r="AY166" i="33"/>
  <c r="BI166" i="33" s="1"/>
  <c r="AX166" i="33"/>
  <c r="BH166" i="33" s="1"/>
  <c r="AW166" i="33"/>
  <c r="BG166" i="33" s="1"/>
  <c r="AV166" i="33"/>
  <c r="AU166" i="33"/>
  <c r="AT166" i="33"/>
  <c r="AS166" i="33"/>
  <c r="BJ165" i="33"/>
  <c r="BI165" i="33"/>
  <c r="BQ165" i="33" s="1"/>
  <c r="BD165" i="33"/>
  <c r="BN165" i="33" s="1"/>
  <c r="BC165" i="33"/>
  <c r="BM165" i="33" s="1"/>
  <c r="BB165" i="33"/>
  <c r="BL165" i="33" s="1"/>
  <c r="BA165" i="33"/>
  <c r="BK165" i="33" s="1"/>
  <c r="AZ165" i="33"/>
  <c r="AY165" i="33"/>
  <c r="AX165" i="33"/>
  <c r="BH165" i="33" s="1"/>
  <c r="AW165" i="33"/>
  <c r="BG165" i="33" s="1"/>
  <c r="AV165" i="33"/>
  <c r="AU165" i="33"/>
  <c r="AT165" i="33"/>
  <c r="AS165" i="33"/>
  <c r="BL164" i="33"/>
  <c r="BK164" i="33"/>
  <c r="BI164" i="33"/>
  <c r="BD164" i="33"/>
  <c r="BN164" i="33" s="1"/>
  <c r="BC164" i="33"/>
  <c r="BM164" i="33" s="1"/>
  <c r="BB164" i="33"/>
  <c r="BA164" i="33"/>
  <c r="AZ164" i="33"/>
  <c r="BJ164" i="33" s="1"/>
  <c r="AY164" i="33"/>
  <c r="AX164" i="33"/>
  <c r="BH164" i="33" s="1"/>
  <c r="BP164" i="33" s="1"/>
  <c r="AW164" i="33"/>
  <c r="BG164" i="33" s="1"/>
  <c r="AV164" i="33"/>
  <c r="AU164" i="33"/>
  <c r="AT164" i="33"/>
  <c r="AS164" i="33"/>
  <c r="BK163" i="33"/>
  <c r="BJ163" i="33"/>
  <c r="BH163" i="33"/>
  <c r="BP163" i="33" s="1"/>
  <c r="BD163" i="33"/>
  <c r="BN163" i="33" s="1"/>
  <c r="BC163" i="33"/>
  <c r="BM163" i="33" s="1"/>
  <c r="BB163" i="33"/>
  <c r="BL163" i="33" s="1"/>
  <c r="BA163" i="33"/>
  <c r="AZ163" i="33"/>
  <c r="AY163" i="33"/>
  <c r="BI163" i="33" s="1"/>
  <c r="BQ163" i="33" s="1"/>
  <c r="AX163" i="33"/>
  <c r="AW163" i="33"/>
  <c r="BG163" i="33" s="1"/>
  <c r="BO163" i="33" s="1"/>
  <c r="AV163" i="33"/>
  <c r="AU163" i="33"/>
  <c r="AT163" i="33"/>
  <c r="AS163" i="33"/>
  <c r="BL162" i="33"/>
  <c r="BI162" i="33"/>
  <c r="BD162" i="33"/>
  <c r="BN162" i="33" s="1"/>
  <c r="BC162" i="33"/>
  <c r="BM162" i="33" s="1"/>
  <c r="BB162" i="33"/>
  <c r="BA162" i="33"/>
  <c r="BK162" i="33" s="1"/>
  <c r="AZ162" i="33"/>
  <c r="BJ162" i="33" s="1"/>
  <c r="AY162" i="33"/>
  <c r="AX162" i="33"/>
  <c r="BH162" i="33" s="1"/>
  <c r="BP162" i="33" s="1"/>
  <c r="AW162" i="33"/>
  <c r="BG162" i="33" s="1"/>
  <c r="AV162" i="33"/>
  <c r="AU162" i="33"/>
  <c r="AT162" i="33"/>
  <c r="AS162" i="33"/>
  <c r="BI161" i="33"/>
  <c r="BD161" i="33"/>
  <c r="BN161" i="33" s="1"/>
  <c r="BC161" i="33"/>
  <c r="BM161" i="33" s="1"/>
  <c r="BB161" i="33"/>
  <c r="BL161" i="33" s="1"/>
  <c r="BA161" i="33"/>
  <c r="BK161" i="33" s="1"/>
  <c r="AZ161" i="33"/>
  <c r="BJ161" i="33" s="1"/>
  <c r="BR161" i="33" s="1"/>
  <c r="AY161" i="33"/>
  <c r="AX161" i="33"/>
  <c r="BH161" i="33" s="1"/>
  <c r="AW161" i="33"/>
  <c r="BG161" i="33" s="1"/>
  <c r="AV161" i="33"/>
  <c r="AU161" i="33"/>
  <c r="AT161" i="33"/>
  <c r="AS161" i="33"/>
  <c r="BD160" i="33"/>
  <c r="BN160" i="33" s="1"/>
  <c r="BC160" i="33"/>
  <c r="BM160" i="33" s="1"/>
  <c r="BB160" i="33"/>
  <c r="BL160" i="33" s="1"/>
  <c r="BP160" i="33" s="1"/>
  <c r="BA160" i="33"/>
  <c r="BK160" i="33" s="1"/>
  <c r="AZ160" i="33"/>
  <c r="BJ160" i="33" s="1"/>
  <c r="BR160" i="33" s="1"/>
  <c r="AY160" i="33"/>
  <c r="BI160" i="33" s="1"/>
  <c r="AX160" i="33"/>
  <c r="BH160" i="33" s="1"/>
  <c r="AW160" i="33"/>
  <c r="BG160" i="33" s="1"/>
  <c r="AV160" i="33"/>
  <c r="AU160" i="33"/>
  <c r="AT160" i="33"/>
  <c r="AS160" i="33"/>
  <c r="BK159" i="33"/>
  <c r="BJ159" i="33"/>
  <c r="BD159" i="33"/>
  <c r="BN159" i="33" s="1"/>
  <c r="BC159" i="33"/>
  <c r="BM159" i="33" s="1"/>
  <c r="BB159" i="33"/>
  <c r="BL159" i="33" s="1"/>
  <c r="BA159" i="33"/>
  <c r="AZ159" i="33"/>
  <c r="AY159" i="33"/>
  <c r="BI159" i="33" s="1"/>
  <c r="BQ159" i="33" s="1"/>
  <c r="AX159" i="33"/>
  <c r="BH159" i="33" s="1"/>
  <c r="AW159" i="33"/>
  <c r="BG159" i="33" s="1"/>
  <c r="AV159" i="33"/>
  <c r="AU159" i="33"/>
  <c r="AT159" i="33"/>
  <c r="AS159" i="33"/>
  <c r="CG158" i="33"/>
  <c r="CF158" i="33"/>
  <c r="CE158" i="33"/>
  <c r="CD158" i="33"/>
  <c r="CC158" i="33"/>
  <c r="BD158" i="33"/>
  <c r="BN158" i="33" s="1"/>
  <c r="BC158" i="33"/>
  <c r="BM158" i="33" s="1"/>
  <c r="BB158" i="33"/>
  <c r="BL158" i="33" s="1"/>
  <c r="BA158" i="33"/>
  <c r="BK158" i="33" s="1"/>
  <c r="AZ158" i="33"/>
  <c r="BJ158" i="33" s="1"/>
  <c r="BR158" i="33" s="1"/>
  <c r="AY158" i="33"/>
  <c r="BI158" i="33" s="1"/>
  <c r="BQ158" i="33" s="1"/>
  <c r="AX158" i="33"/>
  <c r="BH158" i="33" s="1"/>
  <c r="AW158" i="33"/>
  <c r="BG158" i="33" s="1"/>
  <c r="AV158" i="33"/>
  <c r="AU158" i="33"/>
  <c r="AT158" i="33"/>
  <c r="AS158" i="33"/>
  <c r="BD157" i="33"/>
  <c r="BN157" i="33" s="1"/>
  <c r="BC157" i="33"/>
  <c r="BM157" i="33" s="1"/>
  <c r="BB157" i="33"/>
  <c r="BL157" i="33" s="1"/>
  <c r="BA157" i="33"/>
  <c r="BK157" i="33" s="1"/>
  <c r="AZ157" i="33"/>
  <c r="BJ157" i="33" s="1"/>
  <c r="BR157" i="33" s="1"/>
  <c r="AY157" i="33"/>
  <c r="BI157" i="33" s="1"/>
  <c r="BQ157" i="33" s="1"/>
  <c r="AX157" i="33"/>
  <c r="BH157" i="33" s="1"/>
  <c r="BP157" i="33" s="1"/>
  <c r="AW157" i="33"/>
  <c r="BG157" i="33" s="1"/>
  <c r="BO157" i="33" s="1"/>
  <c r="AV157" i="33"/>
  <c r="AU157" i="33"/>
  <c r="AT157" i="33"/>
  <c r="AS157" i="33"/>
  <c r="BR156" i="33"/>
  <c r="BN156" i="33"/>
  <c r="BD156" i="33"/>
  <c r="BC156" i="33"/>
  <c r="BM156" i="33" s="1"/>
  <c r="BB156" i="33"/>
  <c r="BL156" i="33" s="1"/>
  <c r="BA156" i="33"/>
  <c r="BK156" i="33" s="1"/>
  <c r="AZ156" i="33"/>
  <c r="BJ156" i="33" s="1"/>
  <c r="AY156" i="33"/>
  <c r="BI156" i="33" s="1"/>
  <c r="BQ156" i="33" s="1"/>
  <c r="AX156" i="33"/>
  <c r="BH156" i="33" s="1"/>
  <c r="BP156" i="33" s="1"/>
  <c r="AW156" i="33"/>
  <c r="BG156" i="33" s="1"/>
  <c r="BO156" i="33" s="1"/>
  <c r="AV156" i="33"/>
  <c r="AU156" i="33"/>
  <c r="AT156" i="33"/>
  <c r="AS156" i="33"/>
  <c r="BD155" i="33"/>
  <c r="BN155" i="33" s="1"/>
  <c r="BR155" i="33" s="1"/>
  <c r="BC155" i="33"/>
  <c r="BM155" i="33" s="1"/>
  <c r="BB155" i="33"/>
  <c r="BL155" i="33" s="1"/>
  <c r="BA155" i="33"/>
  <c r="BK155" i="33" s="1"/>
  <c r="AZ155" i="33"/>
  <c r="BJ155" i="33" s="1"/>
  <c r="AY155" i="33"/>
  <c r="BI155" i="33" s="1"/>
  <c r="AX155" i="33"/>
  <c r="BH155" i="33" s="1"/>
  <c r="AW155" i="33"/>
  <c r="BG155" i="33" s="1"/>
  <c r="AV155" i="33"/>
  <c r="AU155" i="33"/>
  <c r="AT155" i="33"/>
  <c r="AS155" i="33"/>
  <c r="BD154" i="33"/>
  <c r="BN154" i="33" s="1"/>
  <c r="BC154" i="33"/>
  <c r="BM154" i="33" s="1"/>
  <c r="BB154" i="33"/>
  <c r="BL154" i="33" s="1"/>
  <c r="BA154" i="33"/>
  <c r="BK154" i="33" s="1"/>
  <c r="AZ154" i="33"/>
  <c r="BJ154" i="33" s="1"/>
  <c r="BR154" i="33" s="1"/>
  <c r="AY154" i="33"/>
  <c r="BI154" i="33" s="1"/>
  <c r="BQ154" i="33" s="1"/>
  <c r="AX154" i="33"/>
  <c r="BH154" i="33" s="1"/>
  <c r="AW154" i="33"/>
  <c r="BG154" i="33" s="1"/>
  <c r="AV154" i="33"/>
  <c r="AU154" i="33"/>
  <c r="AT154" i="33"/>
  <c r="AS154" i="33"/>
  <c r="BD153" i="33"/>
  <c r="BN153" i="33" s="1"/>
  <c r="BC153" i="33"/>
  <c r="BM153" i="33" s="1"/>
  <c r="BB153" i="33"/>
  <c r="BL153" i="33" s="1"/>
  <c r="BA153" i="33"/>
  <c r="BK153" i="33" s="1"/>
  <c r="AZ153" i="33"/>
  <c r="BJ153" i="33" s="1"/>
  <c r="AY153" i="33"/>
  <c r="BI153" i="33" s="1"/>
  <c r="BQ153" i="33" s="1"/>
  <c r="AX153" i="33"/>
  <c r="BH153" i="33" s="1"/>
  <c r="BP153" i="33" s="1"/>
  <c r="AW153" i="33"/>
  <c r="BG153" i="33" s="1"/>
  <c r="BO153" i="33" s="1"/>
  <c r="AV153" i="33"/>
  <c r="AU153" i="33"/>
  <c r="AT153" i="33"/>
  <c r="AS153" i="33"/>
  <c r="BD152" i="33"/>
  <c r="BN152" i="33" s="1"/>
  <c r="BC152" i="33"/>
  <c r="BM152" i="33" s="1"/>
  <c r="BB152" i="33"/>
  <c r="BL152" i="33" s="1"/>
  <c r="BA152" i="33"/>
  <c r="BK152" i="33" s="1"/>
  <c r="AZ152" i="33"/>
  <c r="BJ152" i="33" s="1"/>
  <c r="AY152" i="33"/>
  <c r="BI152" i="33" s="1"/>
  <c r="AX152" i="33"/>
  <c r="BH152" i="33" s="1"/>
  <c r="BP152" i="33" s="1"/>
  <c r="AW152" i="33"/>
  <c r="BG152" i="33" s="1"/>
  <c r="BO152" i="33" s="1"/>
  <c r="AV152" i="33"/>
  <c r="AU152" i="33"/>
  <c r="AT152" i="33"/>
  <c r="AS152" i="33"/>
  <c r="BD151" i="33"/>
  <c r="BN151" i="33" s="1"/>
  <c r="BC151" i="33"/>
  <c r="BM151" i="33" s="1"/>
  <c r="BB151" i="33"/>
  <c r="BL151" i="33" s="1"/>
  <c r="BA151" i="33"/>
  <c r="BK151" i="33" s="1"/>
  <c r="AZ151" i="33"/>
  <c r="BJ151" i="33" s="1"/>
  <c r="AY151" i="33"/>
  <c r="BI151" i="33" s="1"/>
  <c r="AX151" i="33"/>
  <c r="BH151" i="33" s="1"/>
  <c r="AW151" i="33"/>
  <c r="BG151" i="33" s="1"/>
  <c r="AV151" i="33"/>
  <c r="AU151" i="33"/>
  <c r="AT151" i="33"/>
  <c r="AS151" i="33"/>
  <c r="BD150" i="33"/>
  <c r="BN150" i="33" s="1"/>
  <c r="BC150" i="33"/>
  <c r="BM150" i="33" s="1"/>
  <c r="BB150" i="33"/>
  <c r="BL150" i="33" s="1"/>
  <c r="BA150" i="33"/>
  <c r="BK150" i="33" s="1"/>
  <c r="AZ150" i="33"/>
  <c r="BJ150" i="33" s="1"/>
  <c r="BR150" i="33" s="1"/>
  <c r="AY150" i="33"/>
  <c r="BI150" i="33" s="1"/>
  <c r="BQ150" i="33" s="1"/>
  <c r="AX150" i="33"/>
  <c r="BH150" i="33" s="1"/>
  <c r="BP150" i="33" s="1"/>
  <c r="AW150" i="33"/>
  <c r="BG150" i="33" s="1"/>
  <c r="BO150" i="33" s="1"/>
  <c r="AV150" i="33"/>
  <c r="AU150" i="33"/>
  <c r="AT150" i="33"/>
  <c r="AS150" i="33"/>
  <c r="BO149" i="33"/>
  <c r="BD149" i="33"/>
  <c r="BN149" i="33" s="1"/>
  <c r="BC149" i="33"/>
  <c r="BM149" i="33" s="1"/>
  <c r="BB149" i="33"/>
  <c r="BL149" i="33" s="1"/>
  <c r="BA149" i="33"/>
  <c r="BK149" i="33" s="1"/>
  <c r="AZ149" i="33"/>
  <c r="BJ149" i="33" s="1"/>
  <c r="AY149" i="33"/>
  <c r="BI149" i="33" s="1"/>
  <c r="BQ149" i="33" s="1"/>
  <c r="AX149" i="33"/>
  <c r="BH149" i="33" s="1"/>
  <c r="BP149" i="33" s="1"/>
  <c r="AW149" i="33"/>
  <c r="BG149" i="33" s="1"/>
  <c r="AV149" i="33"/>
  <c r="AU149" i="33"/>
  <c r="AT149" i="33"/>
  <c r="AS149" i="33"/>
  <c r="CG148" i="33"/>
  <c r="CF148" i="33"/>
  <c r="CE148" i="33"/>
  <c r="CD148" i="33"/>
  <c r="CC148" i="33"/>
  <c r="BH148" i="33"/>
  <c r="BD148" i="33"/>
  <c r="BN148" i="33" s="1"/>
  <c r="BC148" i="33"/>
  <c r="BM148" i="33" s="1"/>
  <c r="BB148" i="33"/>
  <c r="BL148" i="33" s="1"/>
  <c r="BA148" i="33"/>
  <c r="BK148" i="33" s="1"/>
  <c r="AZ148" i="33"/>
  <c r="BJ148" i="33" s="1"/>
  <c r="AY148" i="33"/>
  <c r="BI148" i="33" s="1"/>
  <c r="AX148" i="33"/>
  <c r="AW148" i="33"/>
  <c r="BG148" i="33" s="1"/>
  <c r="BO148" i="33" s="1"/>
  <c r="AV148" i="33"/>
  <c r="AU148" i="33"/>
  <c r="AT148" i="33"/>
  <c r="AS148" i="33"/>
  <c r="BN147" i="33"/>
  <c r="BD147" i="33"/>
  <c r="BC147" i="33"/>
  <c r="BM147" i="33" s="1"/>
  <c r="BB147" i="33"/>
  <c r="BL147" i="33" s="1"/>
  <c r="BA147" i="33"/>
  <c r="BK147" i="33" s="1"/>
  <c r="AZ147" i="33"/>
  <c r="BJ147" i="33" s="1"/>
  <c r="AY147" i="33"/>
  <c r="BI147" i="33" s="1"/>
  <c r="AX147" i="33"/>
  <c r="BH147" i="33" s="1"/>
  <c r="AW147" i="33"/>
  <c r="BG147" i="33" s="1"/>
  <c r="AV147" i="33"/>
  <c r="AU147" i="33"/>
  <c r="AT147" i="33"/>
  <c r="AS147" i="33"/>
  <c r="BL146" i="33"/>
  <c r="BD146" i="33"/>
  <c r="BN146" i="33" s="1"/>
  <c r="BC146" i="33"/>
  <c r="BM146" i="33" s="1"/>
  <c r="BB146" i="33"/>
  <c r="BA146" i="33"/>
  <c r="BK146" i="33" s="1"/>
  <c r="AZ146" i="33"/>
  <c r="BJ146" i="33" s="1"/>
  <c r="AY146" i="33"/>
  <c r="BI146" i="33" s="1"/>
  <c r="AX146" i="33"/>
  <c r="BH146" i="33" s="1"/>
  <c r="BP146" i="33" s="1"/>
  <c r="AW146" i="33"/>
  <c r="BG146" i="33" s="1"/>
  <c r="AV146" i="33"/>
  <c r="AU146" i="33"/>
  <c r="AT146" i="33"/>
  <c r="AS146" i="33"/>
  <c r="BN145" i="33"/>
  <c r="BM145" i="33"/>
  <c r="BL145" i="33"/>
  <c r="BD145" i="33"/>
  <c r="BC145" i="33"/>
  <c r="BB145" i="33"/>
  <c r="BA145" i="33"/>
  <c r="BK145" i="33" s="1"/>
  <c r="AZ145" i="33"/>
  <c r="BJ145" i="33" s="1"/>
  <c r="AY145" i="33"/>
  <c r="BI145" i="33" s="1"/>
  <c r="AX145" i="33"/>
  <c r="BH145" i="33" s="1"/>
  <c r="AW145" i="33"/>
  <c r="BG145" i="33" s="1"/>
  <c r="AV145" i="33"/>
  <c r="AU145" i="33"/>
  <c r="AT145" i="33"/>
  <c r="AS145" i="33"/>
  <c r="BD144" i="33"/>
  <c r="BN144" i="33" s="1"/>
  <c r="BC144" i="33"/>
  <c r="BM144" i="33" s="1"/>
  <c r="BB144" i="33"/>
  <c r="BL144" i="33" s="1"/>
  <c r="BA144" i="33"/>
  <c r="BK144" i="33" s="1"/>
  <c r="AZ144" i="33"/>
  <c r="BJ144" i="33" s="1"/>
  <c r="AY144" i="33"/>
  <c r="BI144" i="33" s="1"/>
  <c r="AX144" i="33"/>
  <c r="BH144" i="33" s="1"/>
  <c r="AW144" i="33"/>
  <c r="BG144" i="33" s="1"/>
  <c r="AV144" i="33"/>
  <c r="AU144" i="33"/>
  <c r="AT144" i="33"/>
  <c r="AS144" i="33"/>
  <c r="BD143" i="33"/>
  <c r="BN143" i="33" s="1"/>
  <c r="BC143" i="33"/>
  <c r="BM143" i="33" s="1"/>
  <c r="BB143" i="33"/>
  <c r="BL143" i="33" s="1"/>
  <c r="BA143" i="33"/>
  <c r="BK143" i="33" s="1"/>
  <c r="AZ143" i="33"/>
  <c r="BJ143" i="33" s="1"/>
  <c r="AY143" i="33"/>
  <c r="BI143" i="33" s="1"/>
  <c r="AX143" i="33"/>
  <c r="BH143" i="33" s="1"/>
  <c r="AW143" i="33"/>
  <c r="BG143" i="33" s="1"/>
  <c r="AV143" i="33"/>
  <c r="AU143" i="33"/>
  <c r="AT143" i="33"/>
  <c r="AS143" i="33"/>
  <c r="BN142" i="33"/>
  <c r="BM142" i="33"/>
  <c r="BL142" i="33"/>
  <c r="BD142" i="33"/>
  <c r="BC142" i="33"/>
  <c r="BB142" i="33"/>
  <c r="BA142" i="33"/>
  <c r="BK142" i="33" s="1"/>
  <c r="AZ142" i="33"/>
  <c r="BJ142" i="33" s="1"/>
  <c r="BR142" i="33" s="1"/>
  <c r="AY142" i="33"/>
  <c r="BI142" i="33" s="1"/>
  <c r="AX142" i="33"/>
  <c r="BH142" i="33" s="1"/>
  <c r="AW142" i="33"/>
  <c r="BG142" i="33" s="1"/>
  <c r="AV142" i="33"/>
  <c r="AU142" i="33"/>
  <c r="AT142" i="33"/>
  <c r="AS142" i="33"/>
  <c r="BP141" i="33"/>
  <c r="BD141" i="33"/>
  <c r="BN141" i="33" s="1"/>
  <c r="BC141" i="33"/>
  <c r="BM141" i="33" s="1"/>
  <c r="BB141" i="33"/>
  <c r="BL141" i="33" s="1"/>
  <c r="BA141" i="33"/>
  <c r="BK141" i="33" s="1"/>
  <c r="AZ141" i="33"/>
  <c r="BJ141" i="33" s="1"/>
  <c r="AY141" i="33"/>
  <c r="BI141" i="33" s="1"/>
  <c r="AX141" i="33"/>
  <c r="BH141" i="33" s="1"/>
  <c r="AW141" i="33"/>
  <c r="BG141" i="33" s="1"/>
  <c r="BO141" i="33" s="1"/>
  <c r="AV141" i="33"/>
  <c r="AU141" i="33"/>
  <c r="AT141" i="33"/>
  <c r="AS141" i="33"/>
  <c r="BL140" i="33"/>
  <c r="BD140" i="33"/>
  <c r="BN140" i="33" s="1"/>
  <c r="BC140" i="33"/>
  <c r="BM140" i="33" s="1"/>
  <c r="BB140" i="33"/>
  <c r="BA140" i="33"/>
  <c r="BK140" i="33" s="1"/>
  <c r="AZ140" i="33"/>
  <c r="BJ140" i="33" s="1"/>
  <c r="AY140" i="33"/>
  <c r="BI140" i="33" s="1"/>
  <c r="AX140" i="33"/>
  <c r="BH140" i="33" s="1"/>
  <c r="AW140" i="33"/>
  <c r="BG140" i="33" s="1"/>
  <c r="BO140" i="33" s="1"/>
  <c r="AV140" i="33"/>
  <c r="AU140" i="33"/>
  <c r="AT140" i="33"/>
  <c r="AS140" i="33"/>
  <c r="BD139" i="33"/>
  <c r="BN139" i="33" s="1"/>
  <c r="BC139" i="33"/>
  <c r="BM139" i="33" s="1"/>
  <c r="BB139" i="33"/>
  <c r="BL139" i="33" s="1"/>
  <c r="BA139" i="33"/>
  <c r="BK139" i="33" s="1"/>
  <c r="AZ139" i="33"/>
  <c r="BJ139" i="33" s="1"/>
  <c r="AY139" i="33"/>
  <c r="BI139" i="33" s="1"/>
  <c r="AX139" i="33"/>
  <c r="BH139" i="33" s="1"/>
  <c r="AW139" i="33"/>
  <c r="BG139" i="33" s="1"/>
  <c r="AV139" i="33"/>
  <c r="AU139" i="33"/>
  <c r="AT139" i="33"/>
  <c r="AS139" i="33"/>
  <c r="CF138" i="33"/>
  <c r="CE138" i="33"/>
  <c r="CD138" i="33"/>
  <c r="CC138" i="33"/>
  <c r="CG138" i="33" s="1"/>
  <c r="BM138" i="33"/>
  <c r="BL138" i="33"/>
  <c r="BK138" i="33"/>
  <c r="BD138" i="33"/>
  <c r="BN138" i="33" s="1"/>
  <c r="BC138" i="33"/>
  <c r="BB138" i="33"/>
  <c r="BA138" i="33"/>
  <c r="AZ138" i="33"/>
  <c r="BJ138" i="33" s="1"/>
  <c r="BR138" i="33" s="1"/>
  <c r="AY138" i="33"/>
  <c r="BI138" i="33" s="1"/>
  <c r="BQ138" i="33" s="1"/>
  <c r="AX138" i="33"/>
  <c r="BH138" i="33" s="1"/>
  <c r="BP138" i="33" s="1"/>
  <c r="AW138" i="33"/>
  <c r="BG138" i="33" s="1"/>
  <c r="AV138" i="33"/>
  <c r="AU138" i="33"/>
  <c r="AT138" i="33"/>
  <c r="AS138" i="33"/>
  <c r="BD137" i="33"/>
  <c r="BN137" i="33" s="1"/>
  <c r="BR137" i="33" s="1"/>
  <c r="BC137" i="33"/>
  <c r="BM137" i="33" s="1"/>
  <c r="BB137" i="33"/>
  <c r="BL137" i="33" s="1"/>
  <c r="BA137" i="33"/>
  <c r="BK137" i="33" s="1"/>
  <c r="AZ137" i="33"/>
  <c r="BJ137" i="33" s="1"/>
  <c r="AY137" i="33"/>
  <c r="BI137" i="33" s="1"/>
  <c r="AX137" i="33"/>
  <c r="BH137" i="33" s="1"/>
  <c r="AW137" i="33"/>
  <c r="BG137" i="33" s="1"/>
  <c r="AV137" i="33"/>
  <c r="AU137" i="33"/>
  <c r="AT137" i="33"/>
  <c r="AS137" i="33"/>
  <c r="BN136" i="33"/>
  <c r="BD136" i="33"/>
  <c r="BC136" i="33"/>
  <c r="BM136" i="33" s="1"/>
  <c r="BB136" i="33"/>
  <c r="BL136" i="33" s="1"/>
  <c r="BA136" i="33"/>
  <c r="BK136" i="33" s="1"/>
  <c r="AZ136" i="33"/>
  <c r="BJ136" i="33" s="1"/>
  <c r="AY136" i="33"/>
  <c r="BI136" i="33" s="1"/>
  <c r="AX136" i="33"/>
  <c r="BH136" i="33" s="1"/>
  <c r="AW136" i="33"/>
  <c r="BG136" i="33" s="1"/>
  <c r="AV136" i="33"/>
  <c r="AU136" i="33"/>
  <c r="AT136" i="33"/>
  <c r="AS136" i="33"/>
  <c r="BK135" i="33"/>
  <c r="BD135" i="33"/>
  <c r="BN135" i="33" s="1"/>
  <c r="BC135" i="33"/>
  <c r="BM135" i="33" s="1"/>
  <c r="BB135" i="33"/>
  <c r="BL135" i="33" s="1"/>
  <c r="BA135" i="33"/>
  <c r="AZ135" i="33"/>
  <c r="BJ135" i="33" s="1"/>
  <c r="BR135" i="33" s="1"/>
  <c r="AY135" i="33"/>
  <c r="BI135" i="33" s="1"/>
  <c r="AX135" i="33"/>
  <c r="BH135" i="33" s="1"/>
  <c r="BP135" i="33" s="1"/>
  <c r="AW135" i="33"/>
  <c r="BG135" i="33" s="1"/>
  <c r="AV135" i="33"/>
  <c r="AU135" i="33"/>
  <c r="AT135" i="33"/>
  <c r="AS135" i="33"/>
  <c r="BM134" i="33"/>
  <c r="BL134" i="33"/>
  <c r="BK134" i="33"/>
  <c r="BD134" i="33"/>
  <c r="BN134" i="33" s="1"/>
  <c r="BC134" i="33"/>
  <c r="BB134" i="33"/>
  <c r="BA134" i="33"/>
  <c r="AZ134" i="33"/>
  <c r="BJ134" i="33" s="1"/>
  <c r="BR134" i="33" s="1"/>
  <c r="AY134" i="33"/>
  <c r="BI134" i="33" s="1"/>
  <c r="BQ134" i="33" s="1"/>
  <c r="AX134" i="33"/>
  <c r="BH134" i="33" s="1"/>
  <c r="BP134" i="33" s="1"/>
  <c r="AW134" i="33"/>
  <c r="BG134" i="33" s="1"/>
  <c r="AV134" i="33"/>
  <c r="AU134" i="33"/>
  <c r="AT134" i="33"/>
  <c r="AS134" i="33"/>
  <c r="BM133" i="33"/>
  <c r="BD133" i="33"/>
  <c r="BN133" i="33" s="1"/>
  <c r="BC133" i="33"/>
  <c r="BB133" i="33"/>
  <c r="BL133" i="33" s="1"/>
  <c r="BA133" i="33"/>
  <c r="BK133" i="33" s="1"/>
  <c r="AZ133" i="33"/>
  <c r="BJ133" i="33" s="1"/>
  <c r="AY133" i="33"/>
  <c r="BI133" i="33" s="1"/>
  <c r="AX133" i="33"/>
  <c r="BH133" i="33" s="1"/>
  <c r="AW133" i="33"/>
  <c r="BG133" i="33" s="1"/>
  <c r="AV133" i="33"/>
  <c r="AU133" i="33"/>
  <c r="AT133" i="33"/>
  <c r="AS133" i="33"/>
  <c r="BD132" i="33"/>
  <c r="BN132" i="33" s="1"/>
  <c r="BR132" i="33" s="1"/>
  <c r="BC132" i="33"/>
  <c r="BM132" i="33" s="1"/>
  <c r="BB132" i="33"/>
  <c r="BL132" i="33" s="1"/>
  <c r="BA132" i="33"/>
  <c r="BK132" i="33" s="1"/>
  <c r="AZ132" i="33"/>
  <c r="BJ132" i="33" s="1"/>
  <c r="AY132" i="33"/>
  <c r="BI132" i="33" s="1"/>
  <c r="AX132" i="33"/>
  <c r="BH132" i="33" s="1"/>
  <c r="AW132" i="33"/>
  <c r="BG132" i="33" s="1"/>
  <c r="AV132" i="33"/>
  <c r="AU132" i="33"/>
  <c r="AT132" i="33"/>
  <c r="AS132" i="33"/>
  <c r="BD131" i="33"/>
  <c r="BN131" i="33" s="1"/>
  <c r="BC131" i="33"/>
  <c r="BM131" i="33" s="1"/>
  <c r="BB131" i="33"/>
  <c r="BL131" i="33" s="1"/>
  <c r="BA131" i="33"/>
  <c r="BK131" i="33" s="1"/>
  <c r="AZ131" i="33"/>
  <c r="BJ131" i="33" s="1"/>
  <c r="BR131" i="33" s="1"/>
  <c r="AY131" i="33"/>
  <c r="BI131" i="33" s="1"/>
  <c r="AX131" i="33"/>
  <c r="BH131" i="33" s="1"/>
  <c r="AW131" i="33"/>
  <c r="BG131" i="33" s="1"/>
  <c r="AV131" i="33"/>
  <c r="AU131" i="33"/>
  <c r="AT131" i="33"/>
  <c r="AS131" i="33"/>
  <c r="BM130" i="33"/>
  <c r="BL130" i="33"/>
  <c r="BD130" i="33"/>
  <c r="BN130" i="33" s="1"/>
  <c r="BC130" i="33"/>
  <c r="BB130" i="33"/>
  <c r="BA130" i="33"/>
  <c r="BK130" i="33" s="1"/>
  <c r="AZ130" i="33"/>
  <c r="BJ130" i="33" s="1"/>
  <c r="BR130" i="33" s="1"/>
  <c r="AY130" i="33"/>
  <c r="BI130" i="33" s="1"/>
  <c r="AX130" i="33"/>
  <c r="BH130" i="33" s="1"/>
  <c r="BP130" i="33" s="1"/>
  <c r="AW130" i="33"/>
  <c r="BG130" i="33" s="1"/>
  <c r="AV130" i="33"/>
  <c r="AU130" i="33"/>
  <c r="AT130" i="33"/>
  <c r="AS130" i="33"/>
  <c r="BN129" i="33"/>
  <c r="BR129" i="33" s="1"/>
  <c r="BM129" i="33"/>
  <c r="BD129" i="33"/>
  <c r="BC129" i="33"/>
  <c r="BB129" i="33"/>
  <c r="BL129" i="33" s="1"/>
  <c r="BA129" i="33"/>
  <c r="BK129" i="33" s="1"/>
  <c r="AZ129" i="33"/>
  <c r="BJ129" i="33" s="1"/>
  <c r="AY129" i="33"/>
  <c r="BI129" i="33" s="1"/>
  <c r="BQ129" i="33" s="1"/>
  <c r="AX129" i="33"/>
  <c r="BH129" i="33" s="1"/>
  <c r="AW129" i="33"/>
  <c r="BG129" i="33" s="1"/>
  <c r="AV129" i="33"/>
  <c r="AU129" i="33"/>
  <c r="AT129" i="33"/>
  <c r="AS129" i="33"/>
  <c r="CG128" i="33"/>
  <c r="CF128" i="33"/>
  <c r="CE128" i="33"/>
  <c r="CD128" i="33"/>
  <c r="CC128" i="33"/>
  <c r="BD128" i="33"/>
  <c r="BN128" i="33" s="1"/>
  <c r="BC128" i="33"/>
  <c r="BM128" i="33" s="1"/>
  <c r="BB128" i="33"/>
  <c r="BL128" i="33" s="1"/>
  <c r="BA128" i="33"/>
  <c r="BK128" i="33" s="1"/>
  <c r="AZ128" i="33"/>
  <c r="BJ128" i="33" s="1"/>
  <c r="BR128" i="33" s="1"/>
  <c r="AY128" i="33"/>
  <c r="BI128" i="33" s="1"/>
  <c r="AX128" i="33"/>
  <c r="BH128" i="33" s="1"/>
  <c r="BP128" i="33" s="1"/>
  <c r="AW128" i="33"/>
  <c r="BG128" i="33" s="1"/>
  <c r="AV128" i="33"/>
  <c r="AU128" i="33"/>
  <c r="AT128" i="33"/>
  <c r="AS128" i="33"/>
  <c r="BD127" i="33"/>
  <c r="BN127" i="33" s="1"/>
  <c r="BC127" i="33"/>
  <c r="BM127" i="33" s="1"/>
  <c r="BB127" i="33"/>
  <c r="BL127" i="33" s="1"/>
  <c r="BA127" i="33"/>
  <c r="BK127" i="33" s="1"/>
  <c r="AZ127" i="33"/>
  <c r="BJ127" i="33" s="1"/>
  <c r="AY127" i="33"/>
  <c r="BI127" i="33" s="1"/>
  <c r="AX127" i="33"/>
  <c r="BH127" i="33" s="1"/>
  <c r="AW127" i="33"/>
  <c r="BG127" i="33" s="1"/>
  <c r="BO127" i="33" s="1"/>
  <c r="AV127" i="33"/>
  <c r="AU127" i="33"/>
  <c r="AT127" i="33"/>
  <c r="AS127" i="33"/>
  <c r="BL126" i="33"/>
  <c r="BD126" i="33"/>
  <c r="BN126" i="33" s="1"/>
  <c r="BC126" i="33"/>
  <c r="BM126" i="33" s="1"/>
  <c r="BB126" i="33"/>
  <c r="BA126" i="33"/>
  <c r="BK126" i="33" s="1"/>
  <c r="AZ126" i="33"/>
  <c r="BJ126" i="33" s="1"/>
  <c r="BR126" i="33" s="1"/>
  <c r="AY126" i="33"/>
  <c r="BI126" i="33" s="1"/>
  <c r="BQ126" i="33" s="1"/>
  <c r="AX126" i="33"/>
  <c r="BH126" i="33" s="1"/>
  <c r="BP126" i="33" s="1"/>
  <c r="AW126" i="33"/>
  <c r="BG126" i="33" s="1"/>
  <c r="AV126" i="33"/>
  <c r="AU126" i="33"/>
  <c r="AT126" i="33"/>
  <c r="AS126" i="33"/>
  <c r="BM125" i="33"/>
  <c r="BK125" i="33"/>
  <c r="BD125" i="33"/>
  <c r="BN125" i="33" s="1"/>
  <c r="BC125" i="33"/>
  <c r="BB125" i="33"/>
  <c r="BL125" i="33" s="1"/>
  <c r="BA125" i="33"/>
  <c r="AZ125" i="33"/>
  <c r="BJ125" i="33" s="1"/>
  <c r="BR125" i="33" s="1"/>
  <c r="AY125" i="33"/>
  <c r="BI125" i="33" s="1"/>
  <c r="AX125" i="33"/>
  <c r="BH125" i="33" s="1"/>
  <c r="BP125" i="33" s="1"/>
  <c r="AW125" i="33"/>
  <c r="BG125" i="33" s="1"/>
  <c r="AV125" i="33"/>
  <c r="AU125" i="33"/>
  <c r="AT125" i="33"/>
  <c r="AS125" i="33"/>
  <c r="BM124" i="33"/>
  <c r="BL124" i="33"/>
  <c r="BH124" i="33"/>
  <c r="BD124" i="33"/>
  <c r="BN124" i="33" s="1"/>
  <c r="BC124" i="33"/>
  <c r="BB124" i="33"/>
  <c r="BA124" i="33"/>
  <c r="BK124" i="33" s="1"/>
  <c r="AZ124" i="33"/>
  <c r="BJ124" i="33" s="1"/>
  <c r="AY124" i="33"/>
  <c r="BI124" i="33" s="1"/>
  <c r="AX124" i="33"/>
  <c r="AW124" i="33"/>
  <c r="BG124" i="33" s="1"/>
  <c r="AV124" i="33"/>
  <c r="AU124" i="33"/>
  <c r="AT124" i="33"/>
  <c r="AS124" i="33"/>
  <c r="BM123" i="33"/>
  <c r="BK123" i="33"/>
  <c r="BJ123" i="33"/>
  <c r="BR123" i="33" s="1"/>
  <c r="BI123" i="33"/>
  <c r="BQ123" i="33" s="1"/>
  <c r="BD123" i="33"/>
  <c r="BN123" i="33" s="1"/>
  <c r="BC123" i="33"/>
  <c r="BB123" i="33"/>
  <c r="BL123" i="33" s="1"/>
  <c r="BA123" i="33"/>
  <c r="AZ123" i="33"/>
  <c r="AY123" i="33"/>
  <c r="AX123" i="33"/>
  <c r="BH123" i="33" s="1"/>
  <c r="BP123" i="33" s="1"/>
  <c r="AW123" i="33"/>
  <c r="BG123" i="33" s="1"/>
  <c r="AV123" i="33"/>
  <c r="AU123" i="33"/>
  <c r="AT123" i="33"/>
  <c r="AS123" i="33"/>
  <c r="BJ122" i="33"/>
  <c r="BR122" i="33" s="1"/>
  <c r="BH122" i="33"/>
  <c r="BP122" i="33" s="1"/>
  <c r="BD122" i="33"/>
  <c r="BN122" i="33" s="1"/>
  <c r="BC122" i="33"/>
  <c r="BM122" i="33" s="1"/>
  <c r="BB122" i="33"/>
  <c r="BL122" i="33" s="1"/>
  <c r="BA122" i="33"/>
  <c r="BK122" i="33" s="1"/>
  <c r="AZ122" i="33"/>
  <c r="AY122" i="33"/>
  <c r="BI122" i="33" s="1"/>
  <c r="BQ122" i="33" s="1"/>
  <c r="AX122" i="33"/>
  <c r="AW122" i="33"/>
  <c r="BG122" i="33" s="1"/>
  <c r="AV122" i="33"/>
  <c r="AU122" i="33"/>
  <c r="AT122" i="33"/>
  <c r="AS122" i="33"/>
  <c r="BD121" i="33"/>
  <c r="BN121" i="33" s="1"/>
  <c r="BC121" i="33"/>
  <c r="BM121" i="33" s="1"/>
  <c r="BB121" i="33"/>
  <c r="BL121" i="33" s="1"/>
  <c r="BA121" i="33"/>
  <c r="BK121" i="33" s="1"/>
  <c r="AZ121" i="33"/>
  <c r="BJ121" i="33" s="1"/>
  <c r="AY121" i="33"/>
  <c r="BI121" i="33" s="1"/>
  <c r="AX121" i="33"/>
  <c r="BH121" i="33" s="1"/>
  <c r="AW121" i="33"/>
  <c r="BG121" i="33" s="1"/>
  <c r="AV121" i="33"/>
  <c r="AU121" i="33"/>
  <c r="AT121" i="33"/>
  <c r="AS121" i="33"/>
  <c r="BJ120" i="33"/>
  <c r="BI120" i="33"/>
  <c r="BH120" i="33"/>
  <c r="BD120" i="33"/>
  <c r="BN120" i="33" s="1"/>
  <c r="BC120" i="33"/>
  <c r="BM120" i="33" s="1"/>
  <c r="BB120" i="33"/>
  <c r="BL120" i="33" s="1"/>
  <c r="BA120" i="33"/>
  <c r="BK120" i="33" s="1"/>
  <c r="AZ120" i="33"/>
  <c r="AY120" i="33"/>
  <c r="AX120" i="33"/>
  <c r="AW120" i="33"/>
  <c r="BG120" i="33" s="1"/>
  <c r="AV120" i="33"/>
  <c r="AU120" i="33"/>
  <c r="AT120" i="33"/>
  <c r="AS120" i="33"/>
  <c r="BI119" i="33"/>
  <c r="BD119" i="33"/>
  <c r="BN119" i="33" s="1"/>
  <c r="BC119" i="33"/>
  <c r="BM119" i="33" s="1"/>
  <c r="BQ119" i="33" s="1"/>
  <c r="BB119" i="33"/>
  <c r="BL119" i="33" s="1"/>
  <c r="BA119" i="33"/>
  <c r="BK119" i="33" s="1"/>
  <c r="AZ119" i="33"/>
  <c r="BJ119" i="33" s="1"/>
  <c r="AY119" i="33"/>
  <c r="AX119" i="33"/>
  <c r="BH119" i="33" s="1"/>
  <c r="AW119" i="33"/>
  <c r="BG119" i="33" s="1"/>
  <c r="AV119" i="33"/>
  <c r="AU119" i="33"/>
  <c r="AT119" i="33"/>
  <c r="AS119" i="33"/>
  <c r="CF118" i="33"/>
  <c r="CE118" i="33"/>
  <c r="CD118" i="33"/>
  <c r="CC118" i="33"/>
  <c r="CG118" i="33" s="1"/>
  <c r="BD118" i="33"/>
  <c r="BN118" i="33" s="1"/>
  <c r="BC118" i="33"/>
  <c r="BM118" i="33" s="1"/>
  <c r="BQ118" i="33" s="1"/>
  <c r="BB118" i="33"/>
  <c r="BL118" i="33" s="1"/>
  <c r="BA118" i="33"/>
  <c r="BK118" i="33" s="1"/>
  <c r="AZ118" i="33"/>
  <c r="BJ118" i="33" s="1"/>
  <c r="AY118" i="33"/>
  <c r="BI118" i="33" s="1"/>
  <c r="AX118" i="33"/>
  <c r="BH118" i="33" s="1"/>
  <c r="AW118" i="33"/>
  <c r="BG118" i="33" s="1"/>
  <c r="BO118" i="33" s="1"/>
  <c r="AV118" i="33"/>
  <c r="AU118" i="33"/>
  <c r="AT118" i="33"/>
  <c r="AS118" i="33"/>
  <c r="BD117" i="33"/>
  <c r="BN117" i="33" s="1"/>
  <c r="BC117" i="33"/>
  <c r="BM117" i="33" s="1"/>
  <c r="BB117" i="33"/>
  <c r="BL117" i="33" s="1"/>
  <c r="BA117" i="33"/>
  <c r="BK117" i="33" s="1"/>
  <c r="AZ117" i="33"/>
  <c r="BJ117" i="33" s="1"/>
  <c r="AY117" i="33"/>
  <c r="BI117" i="33" s="1"/>
  <c r="AX117" i="33"/>
  <c r="BH117" i="33" s="1"/>
  <c r="AW117" i="33"/>
  <c r="BG117" i="33" s="1"/>
  <c r="AV117" i="33"/>
  <c r="AU117" i="33"/>
  <c r="AT117" i="33"/>
  <c r="AS117" i="33"/>
  <c r="BN116" i="33"/>
  <c r="BJ116" i="33"/>
  <c r="BI116" i="33"/>
  <c r="BH116" i="33"/>
  <c r="BD116" i="33"/>
  <c r="BC116" i="33"/>
  <c r="BM116" i="33" s="1"/>
  <c r="BB116" i="33"/>
  <c r="BL116" i="33" s="1"/>
  <c r="BA116" i="33"/>
  <c r="BK116" i="33" s="1"/>
  <c r="AZ116" i="33"/>
  <c r="AY116" i="33"/>
  <c r="AX116" i="33"/>
  <c r="AW116" i="33"/>
  <c r="BG116" i="33" s="1"/>
  <c r="AV116" i="33"/>
  <c r="AU116" i="33"/>
  <c r="AT116" i="33"/>
  <c r="AS116" i="33"/>
  <c r="BD115" i="33"/>
  <c r="BN115" i="33" s="1"/>
  <c r="BC115" i="33"/>
  <c r="BM115" i="33" s="1"/>
  <c r="BB115" i="33"/>
  <c r="BL115" i="33" s="1"/>
  <c r="BA115" i="33"/>
  <c r="BK115" i="33" s="1"/>
  <c r="AZ115" i="33"/>
  <c r="BJ115" i="33" s="1"/>
  <c r="BR115" i="33" s="1"/>
  <c r="AY115" i="33"/>
  <c r="BI115" i="33" s="1"/>
  <c r="AX115" i="33"/>
  <c r="BH115" i="33" s="1"/>
  <c r="AW115" i="33"/>
  <c r="BG115" i="33" s="1"/>
  <c r="AV115" i="33"/>
  <c r="AU115" i="33"/>
  <c r="AT115" i="33"/>
  <c r="AS115" i="33"/>
  <c r="BM114" i="33"/>
  <c r="BD114" i="33"/>
  <c r="BN114" i="33" s="1"/>
  <c r="BC114" i="33"/>
  <c r="BB114" i="33"/>
  <c r="BL114" i="33" s="1"/>
  <c r="BA114" i="33"/>
  <c r="BK114" i="33" s="1"/>
  <c r="AZ114" i="33"/>
  <c r="BJ114" i="33" s="1"/>
  <c r="BR114" i="33" s="1"/>
  <c r="AY114" i="33"/>
  <c r="BI114" i="33" s="1"/>
  <c r="AX114" i="33"/>
  <c r="BH114" i="33" s="1"/>
  <c r="BP114" i="33" s="1"/>
  <c r="AW114" i="33"/>
  <c r="BG114" i="33" s="1"/>
  <c r="BO114" i="33" s="1"/>
  <c r="AV114" i="33"/>
  <c r="AU114" i="33"/>
  <c r="AT114" i="33"/>
  <c r="AS114" i="33"/>
  <c r="BD113" i="33"/>
  <c r="BN113" i="33" s="1"/>
  <c r="BR113" i="33" s="1"/>
  <c r="BC113" i="33"/>
  <c r="BM113" i="33" s="1"/>
  <c r="BB113" i="33"/>
  <c r="BL113" i="33" s="1"/>
  <c r="BA113" i="33"/>
  <c r="BK113" i="33" s="1"/>
  <c r="AZ113" i="33"/>
  <c r="BJ113" i="33" s="1"/>
  <c r="AY113" i="33"/>
  <c r="BI113" i="33" s="1"/>
  <c r="AX113" i="33"/>
  <c r="BH113" i="33" s="1"/>
  <c r="AW113" i="33"/>
  <c r="BG113" i="33" s="1"/>
  <c r="AV113" i="33"/>
  <c r="AU113" i="33"/>
  <c r="AT113" i="33"/>
  <c r="AS113" i="33"/>
  <c r="BD112" i="33"/>
  <c r="BN112" i="33" s="1"/>
  <c r="BC112" i="33"/>
  <c r="BM112" i="33" s="1"/>
  <c r="BB112" i="33"/>
  <c r="BL112" i="33" s="1"/>
  <c r="BA112" i="33"/>
  <c r="BK112" i="33" s="1"/>
  <c r="AZ112" i="33"/>
  <c r="BJ112" i="33" s="1"/>
  <c r="AY112" i="33"/>
  <c r="BI112" i="33" s="1"/>
  <c r="AX112" i="33"/>
  <c r="BH112" i="33" s="1"/>
  <c r="BP112" i="33" s="1"/>
  <c r="AW112" i="33"/>
  <c r="BG112" i="33" s="1"/>
  <c r="AV112" i="33"/>
  <c r="AU112" i="33"/>
  <c r="AT112" i="33"/>
  <c r="AS112" i="33"/>
  <c r="BN111" i="33"/>
  <c r="BM111" i="33"/>
  <c r="BK111" i="33"/>
  <c r="BD111" i="33"/>
  <c r="BC111" i="33"/>
  <c r="BB111" i="33"/>
  <c r="BL111" i="33" s="1"/>
  <c r="BA111" i="33"/>
  <c r="AZ111" i="33"/>
  <c r="BJ111" i="33" s="1"/>
  <c r="AY111" i="33"/>
  <c r="BI111" i="33" s="1"/>
  <c r="AX111" i="33"/>
  <c r="BH111" i="33" s="1"/>
  <c r="BP111" i="33" s="1"/>
  <c r="AW111" i="33"/>
  <c r="BG111" i="33" s="1"/>
  <c r="BO111" i="33" s="1"/>
  <c r="AV111" i="33"/>
  <c r="AU111" i="33"/>
  <c r="AT111" i="33"/>
  <c r="AS111" i="33"/>
  <c r="BD110" i="33"/>
  <c r="BN110" i="33" s="1"/>
  <c r="BC110" i="33"/>
  <c r="BM110" i="33" s="1"/>
  <c r="BB110" i="33"/>
  <c r="BL110" i="33" s="1"/>
  <c r="BA110" i="33"/>
  <c r="BK110" i="33" s="1"/>
  <c r="AZ110" i="33"/>
  <c r="BJ110" i="33" s="1"/>
  <c r="AY110" i="33"/>
  <c r="BI110" i="33" s="1"/>
  <c r="AX110" i="33"/>
  <c r="BH110" i="33" s="1"/>
  <c r="AW110" i="33"/>
  <c r="BG110" i="33" s="1"/>
  <c r="BO110" i="33" s="1"/>
  <c r="AV110" i="33"/>
  <c r="AU110" i="33"/>
  <c r="AT110" i="33"/>
  <c r="AS110" i="33"/>
  <c r="BD109" i="33"/>
  <c r="BN109" i="33" s="1"/>
  <c r="BC109" i="33"/>
  <c r="BM109" i="33" s="1"/>
  <c r="BB109" i="33"/>
  <c r="BL109" i="33" s="1"/>
  <c r="BA109" i="33"/>
  <c r="BK109" i="33" s="1"/>
  <c r="AZ109" i="33"/>
  <c r="BJ109" i="33" s="1"/>
  <c r="AY109" i="33"/>
  <c r="BI109" i="33" s="1"/>
  <c r="AX109" i="33"/>
  <c r="BH109" i="33" s="1"/>
  <c r="AW109" i="33"/>
  <c r="BG109" i="33" s="1"/>
  <c r="AV109" i="33"/>
  <c r="AU109" i="33"/>
  <c r="AT109" i="33"/>
  <c r="AS109" i="33"/>
  <c r="CF108" i="33"/>
  <c r="CE108" i="33"/>
  <c r="CD108" i="33"/>
  <c r="CC108" i="33"/>
  <c r="CG108" i="33" s="1"/>
  <c r="BL108" i="33"/>
  <c r="BD108" i="33"/>
  <c r="BN108" i="33" s="1"/>
  <c r="BC108" i="33"/>
  <c r="BM108" i="33" s="1"/>
  <c r="BB108" i="33"/>
  <c r="BA108" i="33"/>
  <c r="BK108" i="33" s="1"/>
  <c r="AZ108" i="33"/>
  <c r="BJ108" i="33" s="1"/>
  <c r="AY108" i="33"/>
  <c r="BI108" i="33" s="1"/>
  <c r="AX108" i="33"/>
  <c r="BH108" i="33" s="1"/>
  <c r="AW108" i="33"/>
  <c r="BG108" i="33" s="1"/>
  <c r="AV108" i="33"/>
  <c r="AU108" i="33"/>
  <c r="AT108" i="33"/>
  <c r="AS108" i="33"/>
  <c r="BK107" i="33"/>
  <c r="BJ107" i="33"/>
  <c r="BR107" i="33" s="1"/>
  <c r="BD107" i="33"/>
  <c r="BN107" i="33" s="1"/>
  <c r="BC107" i="33"/>
  <c r="BM107" i="33" s="1"/>
  <c r="BB107" i="33"/>
  <c r="BL107" i="33" s="1"/>
  <c r="BA107" i="33"/>
  <c r="AZ107" i="33"/>
  <c r="AY107" i="33"/>
  <c r="BI107" i="33" s="1"/>
  <c r="AX107" i="33"/>
  <c r="BH107" i="33" s="1"/>
  <c r="AW107" i="33"/>
  <c r="BG107" i="33" s="1"/>
  <c r="AV107" i="33"/>
  <c r="AU107" i="33"/>
  <c r="AT107" i="33"/>
  <c r="AS107" i="33"/>
  <c r="BJ106" i="33"/>
  <c r="BI106" i="33"/>
  <c r="BD106" i="33"/>
  <c r="BN106" i="33" s="1"/>
  <c r="BC106" i="33"/>
  <c r="BM106" i="33" s="1"/>
  <c r="BQ106" i="33" s="1"/>
  <c r="BB106" i="33"/>
  <c r="BL106" i="33" s="1"/>
  <c r="BA106" i="33"/>
  <c r="BK106" i="33" s="1"/>
  <c r="AZ106" i="33"/>
  <c r="AY106" i="33"/>
  <c r="AX106" i="33"/>
  <c r="BH106" i="33" s="1"/>
  <c r="AW106" i="33"/>
  <c r="BG106" i="33" s="1"/>
  <c r="AV106" i="33"/>
  <c r="AU106" i="33"/>
  <c r="AT106" i="33"/>
  <c r="AS106" i="33"/>
  <c r="BD105" i="33"/>
  <c r="BN105" i="33" s="1"/>
  <c r="BC105" i="33"/>
  <c r="BM105" i="33" s="1"/>
  <c r="BB105" i="33"/>
  <c r="BL105" i="33" s="1"/>
  <c r="BA105" i="33"/>
  <c r="BK105" i="33" s="1"/>
  <c r="AZ105" i="33"/>
  <c r="BJ105" i="33" s="1"/>
  <c r="BR105" i="33" s="1"/>
  <c r="AY105" i="33"/>
  <c r="BI105" i="33" s="1"/>
  <c r="AX105" i="33"/>
  <c r="BH105" i="33" s="1"/>
  <c r="AW105" i="33"/>
  <c r="BG105" i="33" s="1"/>
  <c r="AV105" i="33"/>
  <c r="AU105" i="33"/>
  <c r="AT105" i="33"/>
  <c r="AS105" i="33"/>
  <c r="BM104" i="33"/>
  <c r="BL104" i="33"/>
  <c r="BK104" i="33"/>
  <c r="BD104" i="33"/>
  <c r="BN104" i="33" s="1"/>
  <c r="BC104" i="33"/>
  <c r="BB104" i="33"/>
  <c r="BA104" i="33"/>
  <c r="AZ104" i="33"/>
  <c r="BJ104" i="33" s="1"/>
  <c r="BR104" i="33" s="1"/>
  <c r="AY104" i="33"/>
  <c r="BI104" i="33" s="1"/>
  <c r="BQ104" i="33" s="1"/>
  <c r="AX104" i="33"/>
  <c r="BH104" i="33" s="1"/>
  <c r="AW104" i="33"/>
  <c r="BG104" i="33" s="1"/>
  <c r="AV104" i="33"/>
  <c r="AU104" i="33"/>
  <c r="AT104" i="33"/>
  <c r="AS104" i="33"/>
  <c r="BM103" i="33"/>
  <c r="BD103" i="33"/>
  <c r="BN103" i="33" s="1"/>
  <c r="BC103" i="33"/>
  <c r="BB103" i="33"/>
  <c r="BL103" i="33" s="1"/>
  <c r="BA103" i="33"/>
  <c r="BK103" i="33" s="1"/>
  <c r="AZ103" i="33"/>
  <c r="BJ103" i="33" s="1"/>
  <c r="BR103" i="33" s="1"/>
  <c r="AY103" i="33"/>
  <c r="BI103" i="33" s="1"/>
  <c r="AX103" i="33"/>
  <c r="BH103" i="33" s="1"/>
  <c r="AW103" i="33"/>
  <c r="BG103" i="33" s="1"/>
  <c r="AV103" i="33"/>
  <c r="AU103" i="33"/>
  <c r="AT103" i="33"/>
  <c r="AS103" i="33"/>
  <c r="BK102" i="33"/>
  <c r="BJ102" i="33"/>
  <c r="BD102" i="33"/>
  <c r="BN102" i="33" s="1"/>
  <c r="BC102" i="33"/>
  <c r="BM102" i="33" s="1"/>
  <c r="BB102" i="33"/>
  <c r="BL102" i="33" s="1"/>
  <c r="BA102" i="33"/>
  <c r="AZ102" i="33"/>
  <c r="AY102" i="33"/>
  <c r="BI102" i="33" s="1"/>
  <c r="AX102" i="33"/>
  <c r="BH102" i="33" s="1"/>
  <c r="AW102" i="33"/>
  <c r="BG102" i="33" s="1"/>
  <c r="BO102" i="33" s="1"/>
  <c r="AV102" i="33"/>
  <c r="AU102" i="33"/>
  <c r="AT102" i="33"/>
  <c r="AS102" i="33"/>
  <c r="BL101" i="33"/>
  <c r="BK101" i="33"/>
  <c r="BJ101" i="33"/>
  <c r="BR101" i="33" s="1"/>
  <c r="BI101" i="33"/>
  <c r="BQ101" i="33" s="1"/>
  <c r="BD101" i="33"/>
  <c r="BN101" i="33" s="1"/>
  <c r="BC101" i="33"/>
  <c r="BM101" i="33" s="1"/>
  <c r="BB101" i="33"/>
  <c r="BA101" i="33"/>
  <c r="AZ101" i="33"/>
  <c r="AY101" i="33"/>
  <c r="AX101" i="33"/>
  <c r="BH101" i="33" s="1"/>
  <c r="BP101" i="33" s="1"/>
  <c r="AW101" i="33"/>
  <c r="BG101" i="33" s="1"/>
  <c r="BO101" i="33" s="1"/>
  <c r="AV101" i="33"/>
  <c r="AU101" i="33"/>
  <c r="AT101" i="33"/>
  <c r="AS101" i="33"/>
  <c r="BM100" i="33"/>
  <c r="BJ100" i="33"/>
  <c r="BI100" i="33"/>
  <c r="BD100" i="33"/>
  <c r="BN100" i="33" s="1"/>
  <c r="BR100" i="33" s="1"/>
  <c r="BC100" i="33"/>
  <c r="BB100" i="33"/>
  <c r="BL100" i="33" s="1"/>
  <c r="BA100" i="33"/>
  <c r="BK100" i="33" s="1"/>
  <c r="AZ100" i="33"/>
  <c r="AY100" i="33"/>
  <c r="AX100" i="33"/>
  <c r="BH100" i="33" s="1"/>
  <c r="AW100" i="33"/>
  <c r="BG100" i="33" s="1"/>
  <c r="BO100" i="33" s="1"/>
  <c r="AV100" i="33"/>
  <c r="AU100" i="33"/>
  <c r="AT100" i="33"/>
  <c r="AS100" i="33"/>
  <c r="BL99" i="33"/>
  <c r="BK99" i="33"/>
  <c r="BJ99" i="33"/>
  <c r="BI99" i="33"/>
  <c r="BD99" i="33"/>
  <c r="BN99" i="33" s="1"/>
  <c r="BC99" i="33"/>
  <c r="BM99" i="33" s="1"/>
  <c r="BB99" i="33"/>
  <c r="BA99" i="33"/>
  <c r="AZ99" i="33"/>
  <c r="AY99" i="33"/>
  <c r="AX99" i="33"/>
  <c r="BH99" i="33" s="1"/>
  <c r="BP99" i="33" s="1"/>
  <c r="AW99" i="33"/>
  <c r="BG99" i="33" s="1"/>
  <c r="BO99" i="33" s="1"/>
  <c r="AV99" i="33"/>
  <c r="AU99" i="33"/>
  <c r="AT99" i="33"/>
  <c r="AS99" i="33"/>
  <c r="CF98" i="33"/>
  <c r="CE98" i="33"/>
  <c r="CD98" i="33"/>
  <c r="CC98" i="33"/>
  <c r="CG98" i="33" s="1"/>
  <c r="BD98" i="33"/>
  <c r="BN98" i="33" s="1"/>
  <c r="BC98" i="33"/>
  <c r="BM98" i="33" s="1"/>
  <c r="BB98" i="33"/>
  <c r="BL98" i="33" s="1"/>
  <c r="BA98" i="33"/>
  <c r="BK98" i="33" s="1"/>
  <c r="AZ98" i="33"/>
  <c r="BJ98" i="33" s="1"/>
  <c r="AY98" i="33"/>
  <c r="BI98" i="33" s="1"/>
  <c r="AX98" i="33"/>
  <c r="BH98" i="33" s="1"/>
  <c r="BP98" i="33" s="1"/>
  <c r="AW98" i="33"/>
  <c r="BG98" i="33" s="1"/>
  <c r="AV98" i="33"/>
  <c r="AU98" i="33"/>
  <c r="AT98" i="33"/>
  <c r="AS98" i="33"/>
  <c r="BM97" i="33"/>
  <c r="BK97" i="33"/>
  <c r="BI97" i="33"/>
  <c r="BD97" i="33"/>
  <c r="BN97" i="33" s="1"/>
  <c r="BC97" i="33"/>
  <c r="BB97" i="33"/>
  <c r="BL97" i="33" s="1"/>
  <c r="BA97" i="33"/>
  <c r="AZ97" i="33"/>
  <c r="BJ97" i="33" s="1"/>
  <c r="BR97" i="33" s="1"/>
  <c r="AY97" i="33"/>
  <c r="AX97" i="33"/>
  <c r="BH97" i="33" s="1"/>
  <c r="BP97" i="33" s="1"/>
  <c r="AW97" i="33"/>
  <c r="BG97" i="33" s="1"/>
  <c r="AV97" i="33"/>
  <c r="AU97" i="33"/>
  <c r="AT97" i="33"/>
  <c r="AS97" i="33"/>
  <c r="BP96" i="33"/>
  <c r="BD96" i="33"/>
  <c r="BN96" i="33" s="1"/>
  <c r="BC96" i="33"/>
  <c r="BM96" i="33" s="1"/>
  <c r="BB96" i="33"/>
  <c r="BL96" i="33" s="1"/>
  <c r="BA96" i="33"/>
  <c r="BK96" i="33" s="1"/>
  <c r="AZ96" i="33"/>
  <c r="BJ96" i="33" s="1"/>
  <c r="BR96" i="33" s="1"/>
  <c r="AY96" i="33"/>
  <c r="BI96" i="33" s="1"/>
  <c r="BQ96" i="33" s="1"/>
  <c r="AX96" i="33"/>
  <c r="BH96" i="33" s="1"/>
  <c r="AW96" i="33"/>
  <c r="BG96" i="33" s="1"/>
  <c r="AV96" i="33"/>
  <c r="AU96" i="33"/>
  <c r="AT96" i="33"/>
  <c r="AS96" i="33"/>
  <c r="BD95" i="33"/>
  <c r="BN95" i="33" s="1"/>
  <c r="BR95" i="33" s="1"/>
  <c r="BC95" i="33"/>
  <c r="BM95" i="33" s="1"/>
  <c r="BB95" i="33"/>
  <c r="BL95" i="33" s="1"/>
  <c r="BA95" i="33"/>
  <c r="BK95" i="33" s="1"/>
  <c r="AZ95" i="33"/>
  <c r="BJ95" i="33" s="1"/>
  <c r="AY95" i="33"/>
  <c r="BI95" i="33" s="1"/>
  <c r="AX95" i="33"/>
  <c r="BH95" i="33" s="1"/>
  <c r="BP95" i="33" s="1"/>
  <c r="AW95" i="33"/>
  <c r="BG95" i="33" s="1"/>
  <c r="BO95" i="33" s="1"/>
  <c r="AV95" i="33"/>
  <c r="AU95" i="33"/>
  <c r="AT95" i="33"/>
  <c r="AS95" i="33"/>
  <c r="BD94" i="33"/>
  <c r="BN94" i="33" s="1"/>
  <c r="BC94" i="33"/>
  <c r="BM94" i="33" s="1"/>
  <c r="BB94" i="33"/>
  <c r="BL94" i="33" s="1"/>
  <c r="BP94" i="33" s="1"/>
  <c r="BA94" i="33"/>
  <c r="BK94" i="33" s="1"/>
  <c r="BO94" i="33" s="1"/>
  <c r="AZ94" i="33"/>
  <c r="BJ94" i="33" s="1"/>
  <c r="BR94" i="33" s="1"/>
  <c r="AY94" i="33"/>
  <c r="BI94" i="33" s="1"/>
  <c r="AX94" i="33"/>
  <c r="BH94" i="33" s="1"/>
  <c r="AW94" i="33"/>
  <c r="BG94" i="33" s="1"/>
  <c r="AV94" i="33"/>
  <c r="AU94" i="33"/>
  <c r="AT94" i="33"/>
  <c r="AS94" i="33"/>
  <c r="BK93" i="33"/>
  <c r="BI93" i="33"/>
  <c r="BD93" i="33"/>
  <c r="BN93" i="33" s="1"/>
  <c r="BC93" i="33"/>
  <c r="BM93" i="33" s="1"/>
  <c r="BB93" i="33"/>
  <c r="BL93" i="33" s="1"/>
  <c r="BA93" i="33"/>
  <c r="AZ93" i="33"/>
  <c r="BJ93" i="33" s="1"/>
  <c r="BR93" i="33" s="1"/>
  <c r="AY93" i="33"/>
  <c r="AX93" i="33"/>
  <c r="BH93" i="33" s="1"/>
  <c r="AW93" i="33"/>
  <c r="BG93" i="33" s="1"/>
  <c r="BO93" i="33" s="1"/>
  <c r="AV93" i="33"/>
  <c r="AU93" i="33"/>
  <c r="AT93" i="33"/>
  <c r="AS93" i="33"/>
  <c r="BD92" i="33"/>
  <c r="BN92" i="33" s="1"/>
  <c r="BC92" i="33"/>
  <c r="BM92" i="33" s="1"/>
  <c r="BB92" i="33"/>
  <c r="BL92" i="33" s="1"/>
  <c r="BA92" i="33"/>
  <c r="BK92" i="33" s="1"/>
  <c r="AZ92" i="33"/>
  <c r="BJ92" i="33" s="1"/>
  <c r="BR92" i="33" s="1"/>
  <c r="AY92" i="33"/>
  <c r="BI92" i="33" s="1"/>
  <c r="AX92" i="33"/>
  <c r="BH92" i="33" s="1"/>
  <c r="BP92" i="33" s="1"/>
  <c r="AW92" i="33"/>
  <c r="BG92" i="33" s="1"/>
  <c r="AV92" i="33"/>
  <c r="AU92" i="33"/>
  <c r="AT92" i="33"/>
  <c r="AS92" i="33"/>
  <c r="BR91" i="33"/>
  <c r="BD91" i="33"/>
  <c r="BN91" i="33" s="1"/>
  <c r="BC91" i="33"/>
  <c r="BM91" i="33" s="1"/>
  <c r="BB91" i="33"/>
  <c r="BL91" i="33" s="1"/>
  <c r="BA91" i="33"/>
  <c r="BK91" i="33" s="1"/>
  <c r="AZ91" i="33"/>
  <c r="BJ91" i="33" s="1"/>
  <c r="AY91" i="33"/>
  <c r="BI91" i="33" s="1"/>
  <c r="BQ91" i="33" s="1"/>
  <c r="AX91" i="33"/>
  <c r="BH91" i="33" s="1"/>
  <c r="BP91" i="33" s="1"/>
  <c r="AW91" i="33"/>
  <c r="BG91" i="33" s="1"/>
  <c r="AV91" i="33"/>
  <c r="AU91" i="33"/>
  <c r="AT91" i="33"/>
  <c r="AS91" i="33"/>
  <c r="BM90" i="33"/>
  <c r="BK90" i="33"/>
  <c r="BJ90" i="33"/>
  <c r="BR90" i="33" s="1"/>
  <c r="BD90" i="33"/>
  <c r="BN90" i="33" s="1"/>
  <c r="BC90" i="33"/>
  <c r="BB90" i="33"/>
  <c r="BL90" i="33" s="1"/>
  <c r="BA90" i="33"/>
  <c r="AZ90" i="33"/>
  <c r="AY90" i="33"/>
  <c r="BI90" i="33" s="1"/>
  <c r="BQ90" i="33" s="1"/>
  <c r="AX90" i="33"/>
  <c r="BH90" i="33" s="1"/>
  <c r="BP90" i="33" s="1"/>
  <c r="AW90" i="33"/>
  <c r="BG90" i="33" s="1"/>
  <c r="BO90" i="33" s="1"/>
  <c r="AV90" i="33"/>
  <c r="AU90" i="33"/>
  <c r="AT90" i="33"/>
  <c r="AS90" i="33"/>
  <c r="BM89" i="33"/>
  <c r="BK89" i="33"/>
  <c r="BI89" i="33"/>
  <c r="BH89" i="33"/>
  <c r="BD89" i="33"/>
  <c r="BN89" i="33" s="1"/>
  <c r="BC89" i="33"/>
  <c r="BB89" i="33"/>
  <c r="BL89" i="33" s="1"/>
  <c r="BA89" i="33"/>
  <c r="AZ89" i="33"/>
  <c r="BJ89" i="33" s="1"/>
  <c r="BR89" i="33" s="1"/>
  <c r="AY89" i="33"/>
  <c r="AX89" i="33"/>
  <c r="AW89" i="33"/>
  <c r="BG89" i="33" s="1"/>
  <c r="AV89" i="33"/>
  <c r="AU89" i="33"/>
  <c r="AT89" i="33"/>
  <c r="AS89" i="33"/>
  <c r="CG88" i="33"/>
  <c r="CF88" i="33"/>
  <c r="CE88" i="33"/>
  <c r="CD88" i="33"/>
  <c r="CC88" i="33"/>
  <c r="BD88" i="33"/>
  <c r="BN88" i="33" s="1"/>
  <c r="BC88" i="33"/>
  <c r="BM88" i="33" s="1"/>
  <c r="BB88" i="33"/>
  <c r="BL88" i="33" s="1"/>
  <c r="BA88" i="33"/>
  <c r="BK88" i="33" s="1"/>
  <c r="AZ88" i="33"/>
  <c r="BJ88" i="33" s="1"/>
  <c r="AY88" i="33"/>
  <c r="BI88" i="33" s="1"/>
  <c r="AX88" i="33"/>
  <c r="BH88" i="33" s="1"/>
  <c r="AW88" i="33"/>
  <c r="BG88" i="33" s="1"/>
  <c r="AV88" i="33"/>
  <c r="AU88" i="33"/>
  <c r="AT88" i="33"/>
  <c r="AS88" i="33"/>
  <c r="BD87" i="33"/>
  <c r="BN87" i="33" s="1"/>
  <c r="BC87" i="33"/>
  <c r="BM87" i="33" s="1"/>
  <c r="BB87" i="33"/>
  <c r="BL87" i="33" s="1"/>
  <c r="BA87" i="33"/>
  <c r="BK87" i="33" s="1"/>
  <c r="AZ87" i="33"/>
  <c r="BJ87" i="33" s="1"/>
  <c r="BR87" i="33" s="1"/>
  <c r="AY87" i="33"/>
  <c r="BI87" i="33" s="1"/>
  <c r="AX87" i="33"/>
  <c r="BH87" i="33" s="1"/>
  <c r="BP87" i="33" s="1"/>
  <c r="AW87" i="33"/>
  <c r="BG87" i="33" s="1"/>
  <c r="AV87" i="33"/>
  <c r="AU87" i="33"/>
  <c r="AT87" i="33"/>
  <c r="AS87" i="33"/>
  <c r="BD86" i="33"/>
  <c r="BN86" i="33" s="1"/>
  <c r="BC86" i="33"/>
  <c r="BM86" i="33" s="1"/>
  <c r="BQ86" i="33" s="1"/>
  <c r="BB86" i="33"/>
  <c r="BL86" i="33" s="1"/>
  <c r="BA86" i="33"/>
  <c r="BK86" i="33" s="1"/>
  <c r="AZ86" i="33"/>
  <c r="BJ86" i="33" s="1"/>
  <c r="AY86" i="33"/>
  <c r="BI86" i="33" s="1"/>
  <c r="AX86" i="33"/>
  <c r="BH86" i="33" s="1"/>
  <c r="BP86" i="33" s="1"/>
  <c r="AW86" i="33"/>
  <c r="BG86" i="33" s="1"/>
  <c r="BO86" i="33" s="1"/>
  <c r="AV86" i="33"/>
  <c r="AU86" i="33"/>
  <c r="AT86" i="33"/>
  <c r="AS86" i="33"/>
  <c r="BM85" i="33"/>
  <c r="BK85" i="33"/>
  <c r="BI85" i="33"/>
  <c r="BQ85" i="33" s="1"/>
  <c r="BH85" i="33"/>
  <c r="BP85" i="33" s="1"/>
  <c r="BD85" i="33"/>
  <c r="BN85" i="33" s="1"/>
  <c r="BC85" i="33"/>
  <c r="BB85" i="33"/>
  <c r="BL85" i="33" s="1"/>
  <c r="BA85" i="33"/>
  <c r="AZ85" i="33"/>
  <c r="BJ85" i="33" s="1"/>
  <c r="AY85" i="33"/>
  <c r="AX85" i="33"/>
  <c r="AW85" i="33"/>
  <c r="BG85" i="33" s="1"/>
  <c r="BO85" i="33" s="1"/>
  <c r="AV85" i="33"/>
  <c r="AU85" i="33"/>
  <c r="AT85" i="33"/>
  <c r="AS85" i="33"/>
  <c r="BD84" i="33"/>
  <c r="BN84" i="33" s="1"/>
  <c r="BC84" i="33"/>
  <c r="BM84" i="33" s="1"/>
  <c r="BB84" i="33"/>
  <c r="BL84" i="33" s="1"/>
  <c r="BA84" i="33"/>
  <c r="BK84" i="33" s="1"/>
  <c r="AZ84" i="33"/>
  <c r="BJ84" i="33" s="1"/>
  <c r="AY84" i="33"/>
  <c r="BI84" i="33" s="1"/>
  <c r="AX84" i="33"/>
  <c r="BH84" i="33" s="1"/>
  <c r="AW84" i="33"/>
  <c r="BG84" i="33" s="1"/>
  <c r="AV84" i="33"/>
  <c r="AU84" i="33"/>
  <c r="AT84" i="33"/>
  <c r="AS84" i="33"/>
  <c r="BD83" i="33"/>
  <c r="BN83" i="33" s="1"/>
  <c r="BC83" i="33"/>
  <c r="BM83" i="33" s="1"/>
  <c r="BB83" i="33"/>
  <c r="BL83" i="33" s="1"/>
  <c r="BA83" i="33"/>
  <c r="BK83" i="33" s="1"/>
  <c r="AZ83" i="33"/>
  <c r="BJ83" i="33" s="1"/>
  <c r="AY83" i="33"/>
  <c r="BI83" i="33" s="1"/>
  <c r="AX83" i="33"/>
  <c r="BH83" i="33" s="1"/>
  <c r="BP83" i="33" s="1"/>
  <c r="AW83" i="33"/>
  <c r="BG83" i="33" s="1"/>
  <c r="AV83" i="33"/>
  <c r="AU83" i="33"/>
  <c r="AT83" i="33"/>
  <c r="AS83" i="33"/>
  <c r="BN82" i="33"/>
  <c r="BM82" i="33"/>
  <c r="BK82" i="33"/>
  <c r="BD82" i="33"/>
  <c r="BC82" i="33"/>
  <c r="BB82" i="33"/>
  <c r="BL82" i="33" s="1"/>
  <c r="BA82" i="33"/>
  <c r="AZ82" i="33"/>
  <c r="BJ82" i="33" s="1"/>
  <c r="BR82" i="33" s="1"/>
  <c r="AY82" i="33"/>
  <c r="BI82" i="33" s="1"/>
  <c r="BQ82" i="33" s="1"/>
  <c r="AX82" i="33"/>
  <c r="BH82" i="33" s="1"/>
  <c r="BP82" i="33" s="1"/>
  <c r="AW82" i="33"/>
  <c r="BG82" i="33" s="1"/>
  <c r="AV82" i="33"/>
  <c r="AU82" i="33"/>
  <c r="AT82" i="33"/>
  <c r="AS82" i="33"/>
  <c r="BD81" i="33"/>
  <c r="BN81" i="33" s="1"/>
  <c r="BC81" i="33"/>
  <c r="BM81" i="33" s="1"/>
  <c r="BQ81" i="33" s="1"/>
  <c r="BB81" i="33"/>
  <c r="BL81" i="33" s="1"/>
  <c r="BA81" i="33"/>
  <c r="BK81" i="33" s="1"/>
  <c r="AZ81" i="33"/>
  <c r="BJ81" i="33" s="1"/>
  <c r="AY81" i="33"/>
  <c r="BI81" i="33" s="1"/>
  <c r="AX81" i="33"/>
  <c r="BH81" i="33" s="1"/>
  <c r="BP81" i="33" s="1"/>
  <c r="AW81" i="33"/>
  <c r="BG81" i="33" s="1"/>
  <c r="BO81" i="33" s="1"/>
  <c r="AV81" i="33"/>
  <c r="AU81" i="33"/>
  <c r="AT81" i="33"/>
  <c r="AS81" i="33"/>
  <c r="BI80" i="33"/>
  <c r="BD80" i="33"/>
  <c r="BN80" i="33" s="1"/>
  <c r="BC80" i="33"/>
  <c r="BM80" i="33" s="1"/>
  <c r="BB80" i="33"/>
  <c r="BL80" i="33" s="1"/>
  <c r="BA80" i="33"/>
  <c r="BK80" i="33" s="1"/>
  <c r="AZ80" i="33"/>
  <c r="BJ80" i="33" s="1"/>
  <c r="AY80" i="33"/>
  <c r="AX80" i="33"/>
  <c r="BH80" i="33" s="1"/>
  <c r="AW80" i="33"/>
  <c r="BG80" i="33" s="1"/>
  <c r="AV80" i="33"/>
  <c r="AU80" i="33"/>
  <c r="AT80" i="33"/>
  <c r="AS80" i="33"/>
  <c r="BH79" i="33"/>
  <c r="BD79" i="33"/>
  <c r="BN79" i="33" s="1"/>
  <c r="BC79" i="33"/>
  <c r="BM79" i="33" s="1"/>
  <c r="BB79" i="33"/>
  <c r="BL79" i="33" s="1"/>
  <c r="BA79" i="33"/>
  <c r="BK79" i="33" s="1"/>
  <c r="AZ79" i="33"/>
  <c r="BJ79" i="33" s="1"/>
  <c r="AY79" i="33"/>
  <c r="BI79" i="33" s="1"/>
  <c r="BQ79" i="33" s="1"/>
  <c r="AX79" i="33"/>
  <c r="AW79" i="33"/>
  <c r="BG79" i="33" s="1"/>
  <c r="AV79" i="33"/>
  <c r="AU79" i="33"/>
  <c r="AT79" i="33"/>
  <c r="AS79" i="33"/>
  <c r="CF78" i="33"/>
  <c r="CE78" i="33"/>
  <c r="CD78" i="33"/>
  <c r="CC78" i="33"/>
  <c r="CG78" i="33" s="1"/>
  <c r="BL78" i="33"/>
  <c r="BK78" i="33"/>
  <c r="BO78" i="33" s="1"/>
  <c r="BD78" i="33"/>
  <c r="BN78" i="33" s="1"/>
  <c r="BC78" i="33"/>
  <c r="BM78" i="33" s="1"/>
  <c r="BB78" i="33"/>
  <c r="BA78" i="33"/>
  <c r="AZ78" i="33"/>
  <c r="BJ78" i="33" s="1"/>
  <c r="AY78" i="33"/>
  <c r="BI78" i="33" s="1"/>
  <c r="BQ78" i="33" s="1"/>
  <c r="AX78" i="33"/>
  <c r="BH78" i="33" s="1"/>
  <c r="BP78" i="33" s="1"/>
  <c r="AW78" i="33"/>
  <c r="BG78" i="33" s="1"/>
  <c r="AV78" i="33"/>
  <c r="AU78" i="33"/>
  <c r="AT78" i="33"/>
  <c r="AS78" i="33"/>
  <c r="BL77" i="33"/>
  <c r="BK77" i="33"/>
  <c r="BD77" i="33"/>
  <c r="BN77" i="33" s="1"/>
  <c r="BC77" i="33"/>
  <c r="BM77" i="33" s="1"/>
  <c r="BB77" i="33"/>
  <c r="BA77" i="33"/>
  <c r="AZ77" i="33"/>
  <c r="BJ77" i="33" s="1"/>
  <c r="AY77" i="33"/>
  <c r="BI77" i="33" s="1"/>
  <c r="BQ77" i="33" s="1"/>
  <c r="AX77" i="33"/>
  <c r="BH77" i="33" s="1"/>
  <c r="AW77" i="33"/>
  <c r="BG77" i="33" s="1"/>
  <c r="BO77" i="33" s="1"/>
  <c r="AV77" i="33"/>
  <c r="AU77" i="33"/>
  <c r="AT77" i="33"/>
  <c r="AS77" i="33"/>
  <c r="BL76" i="33"/>
  <c r="BK76" i="33"/>
  <c r="BI76" i="33"/>
  <c r="BD76" i="33"/>
  <c r="BN76" i="33" s="1"/>
  <c r="BC76" i="33"/>
  <c r="BM76" i="33" s="1"/>
  <c r="BB76" i="33"/>
  <c r="BA76" i="33"/>
  <c r="AZ76" i="33"/>
  <c r="BJ76" i="33" s="1"/>
  <c r="AY76" i="33"/>
  <c r="AX76" i="33"/>
  <c r="BH76" i="33" s="1"/>
  <c r="BP76" i="33" s="1"/>
  <c r="AW76" i="33"/>
  <c r="BG76" i="33" s="1"/>
  <c r="BO76" i="33" s="1"/>
  <c r="AV76" i="33"/>
  <c r="AU76" i="33"/>
  <c r="AT76" i="33"/>
  <c r="AS76" i="33"/>
  <c r="BD75" i="33"/>
  <c r="BN75" i="33" s="1"/>
  <c r="BC75" i="33"/>
  <c r="BM75" i="33" s="1"/>
  <c r="BQ75" i="33" s="1"/>
  <c r="BB75" i="33"/>
  <c r="BL75" i="33" s="1"/>
  <c r="BA75" i="33"/>
  <c r="BK75" i="33" s="1"/>
  <c r="AZ75" i="33"/>
  <c r="BJ75" i="33" s="1"/>
  <c r="AY75" i="33"/>
  <c r="BI75" i="33" s="1"/>
  <c r="AX75" i="33"/>
  <c r="BH75" i="33" s="1"/>
  <c r="AW75" i="33"/>
  <c r="BG75" i="33" s="1"/>
  <c r="AV75" i="33"/>
  <c r="AU75" i="33"/>
  <c r="AT75" i="33"/>
  <c r="AS75" i="33"/>
  <c r="BL74" i="33"/>
  <c r="BD74" i="33"/>
  <c r="BN74" i="33" s="1"/>
  <c r="BC74" i="33"/>
  <c r="BM74" i="33" s="1"/>
  <c r="BB74" i="33"/>
  <c r="BA74" i="33"/>
  <c r="BK74" i="33" s="1"/>
  <c r="AZ74" i="33"/>
  <c r="BJ74" i="33" s="1"/>
  <c r="AY74" i="33"/>
  <c r="BI74" i="33" s="1"/>
  <c r="AX74" i="33"/>
  <c r="BH74" i="33" s="1"/>
  <c r="AW74" i="33"/>
  <c r="BG74" i="33" s="1"/>
  <c r="AV74" i="33"/>
  <c r="AU74" i="33"/>
  <c r="AT74" i="33"/>
  <c r="AS74" i="33"/>
  <c r="BN73" i="33"/>
  <c r="BM73" i="33"/>
  <c r="BD73" i="33"/>
  <c r="BC73" i="33"/>
  <c r="BB73" i="33"/>
  <c r="BL73" i="33" s="1"/>
  <c r="BA73" i="33"/>
  <c r="BK73" i="33" s="1"/>
  <c r="AZ73" i="33"/>
  <c r="BJ73" i="33" s="1"/>
  <c r="BR73" i="33" s="1"/>
  <c r="AY73" i="33"/>
  <c r="BI73" i="33" s="1"/>
  <c r="BQ73" i="33" s="1"/>
  <c r="AX73" i="33"/>
  <c r="BH73" i="33" s="1"/>
  <c r="AW73" i="33"/>
  <c r="BG73" i="33" s="1"/>
  <c r="AV73" i="33"/>
  <c r="AU73" i="33"/>
  <c r="AT73" i="33"/>
  <c r="AS73" i="33"/>
  <c r="BL72" i="33"/>
  <c r="BI72" i="33"/>
  <c r="BD72" i="33"/>
  <c r="BN72" i="33" s="1"/>
  <c r="BC72" i="33"/>
  <c r="BM72" i="33" s="1"/>
  <c r="BB72" i="33"/>
  <c r="BA72" i="33"/>
  <c r="BK72" i="33" s="1"/>
  <c r="AZ72" i="33"/>
  <c r="BJ72" i="33" s="1"/>
  <c r="BR72" i="33" s="1"/>
  <c r="AY72" i="33"/>
  <c r="AX72" i="33"/>
  <c r="BH72" i="33" s="1"/>
  <c r="AW72" i="33"/>
  <c r="BG72" i="33" s="1"/>
  <c r="AV72" i="33"/>
  <c r="AU72" i="33"/>
  <c r="AT72" i="33"/>
  <c r="AS72" i="33"/>
  <c r="BN71" i="33"/>
  <c r="BD71" i="33"/>
  <c r="BC71" i="33"/>
  <c r="BM71" i="33" s="1"/>
  <c r="BB71" i="33"/>
  <c r="BL71" i="33" s="1"/>
  <c r="BA71" i="33"/>
  <c r="BK71" i="33" s="1"/>
  <c r="AZ71" i="33"/>
  <c r="BJ71" i="33" s="1"/>
  <c r="BR71" i="33" s="1"/>
  <c r="AY71" i="33"/>
  <c r="BI71" i="33" s="1"/>
  <c r="AX71" i="33"/>
  <c r="BH71" i="33" s="1"/>
  <c r="AW71" i="33"/>
  <c r="BG71" i="33" s="1"/>
  <c r="AV71" i="33"/>
  <c r="AU71" i="33"/>
  <c r="AT71" i="33"/>
  <c r="AS71" i="33"/>
  <c r="BR70" i="33"/>
  <c r="BK70" i="33"/>
  <c r="BJ70" i="33"/>
  <c r="BI70" i="33"/>
  <c r="BQ70" i="33" s="1"/>
  <c r="BD70" i="33"/>
  <c r="BN70" i="33" s="1"/>
  <c r="BC70" i="33"/>
  <c r="BM70" i="33" s="1"/>
  <c r="BB70" i="33"/>
  <c r="BL70" i="33" s="1"/>
  <c r="BA70" i="33"/>
  <c r="AZ70" i="33"/>
  <c r="AY70" i="33"/>
  <c r="AX70" i="33"/>
  <c r="BH70" i="33" s="1"/>
  <c r="AW70" i="33"/>
  <c r="BG70" i="33" s="1"/>
  <c r="BO70" i="33" s="1"/>
  <c r="AV70" i="33"/>
  <c r="AU70" i="33"/>
  <c r="AT70" i="33"/>
  <c r="AS70" i="33"/>
  <c r="BD69" i="33"/>
  <c r="BN69" i="33" s="1"/>
  <c r="BC69" i="33"/>
  <c r="BM69" i="33" s="1"/>
  <c r="BB69" i="33"/>
  <c r="BL69" i="33" s="1"/>
  <c r="BA69" i="33"/>
  <c r="BK69" i="33" s="1"/>
  <c r="AZ69" i="33"/>
  <c r="BJ69" i="33" s="1"/>
  <c r="AY69" i="33"/>
  <c r="BI69" i="33" s="1"/>
  <c r="AX69" i="33"/>
  <c r="BH69" i="33" s="1"/>
  <c r="AW69" i="33"/>
  <c r="BG69" i="33" s="1"/>
  <c r="AV69" i="33"/>
  <c r="AU69" i="33"/>
  <c r="AT69" i="33"/>
  <c r="AS69" i="33"/>
  <c r="CF68" i="33"/>
  <c r="CE68" i="33"/>
  <c r="CD68" i="33"/>
  <c r="CC68" i="33"/>
  <c r="CG68" i="33" s="1"/>
  <c r="BL68" i="33"/>
  <c r="BD68" i="33"/>
  <c r="BN68" i="33" s="1"/>
  <c r="BC68" i="33"/>
  <c r="BM68" i="33" s="1"/>
  <c r="BB68" i="33"/>
  <c r="BA68" i="33"/>
  <c r="BK68" i="33" s="1"/>
  <c r="AZ68" i="33"/>
  <c r="BJ68" i="33" s="1"/>
  <c r="AY68" i="33"/>
  <c r="BI68" i="33" s="1"/>
  <c r="AX68" i="33"/>
  <c r="BH68" i="33" s="1"/>
  <c r="AW68" i="33"/>
  <c r="BG68" i="33" s="1"/>
  <c r="AV68" i="33"/>
  <c r="AU68" i="33"/>
  <c r="AT68" i="33"/>
  <c r="AS68" i="33"/>
  <c r="BK67" i="33"/>
  <c r="BJ67" i="33"/>
  <c r="BI67" i="33"/>
  <c r="BD67" i="33"/>
  <c r="BN67" i="33" s="1"/>
  <c r="BC67" i="33"/>
  <c r="BM67" i="33" s="1"/>
  <c r="BB67" i="33"/>
  <c r="BL67" i="33" s="1"/>
  <c r="BA67" i="33"/>
  <c r="AZ67" i="33"/>
  <c r="AY67" i="33"/>
  <c r="AX67" i="33"/>
  <c r="BH67" i="33" s="1"/>
  <c r="AW67" i="33"/>
  <c r="BG67" i="33" s="1"/>
  <c r="BO67" i="33" s="1"/>
  <c r="AV67" i="33"/>
  <c r="AU67" i="33"/>
  <c r="AT67" i="33"/>
  <c r="AS67" i="33"/>
  <c r="BD66" i="33"/>
  <c r="BN66" i="33" s="1"/>
  <c r="BC66" i="33"/>
  <c r="BM66" i="33" s="1"/>
  <c r="BB66" i="33"/>
  <c r="BL66" i="33" s="1"/>
  <c r="BA66" i="33"/>
  <c r="BK66" i="33" s="1"/>
  <c r="AZ66" i="33"/>
  <c r="BJ66" i="33" s="1"/>
  <c r="BR66" i="33" s="1"/>
  <c r="AY66" i="33"/>
  <c r="BI66" i="33" s="1"/>
  <c r="BQ66" i="33" s="1"/>
  <c r="AX66" i="33"/>
  <c r="BH66" i="33" s="1"/>
  <c r="BP66" i="33" s="1"/>
  <c r="AW66" i="33"/>
  <c r="BG66" i="33" s="1"/>
  <c r="AV66" i="33"/>
  <c r="AU66" i="33"/>
  <c r="AT66" i="33"/>
  <c r="AS66" i="33"/>
  <c r="BD65" i="33"/>
  <c r="BN65" i="33" s="1"/>
  <c r="BC65" i="33"/>
  <c r="BM65" i="33" s="1"/>
  <c r="BB65" i="33"/>
  <c r="BL65" i="33" s="1"/>
  <c r="BA65" i="33"/>
  <c r="BK65" i="33" s="1"/>
  <c r="AZ65" i="33"/>
  <c r="BJ65" i="33" s="1"/>
  <c r="AY65" i="33"/>
  <c r="BI65" i="33" s="1"/>
  <c r="AX65" i="33"/>
  <c r="BH65" i="33" s="1"/>
  <c r="AW65" i="33"/>
  <c r="BG65" i="33" s="1"/>
  <c r="BO65" i="33" s="1"/>
  <c r="AV65" i="33"/>
  <c r="AU65" i="33"/>
  <c r="AT65" i="33"/>
  <c r="AS65" i="33"/>
  <c r="BD64" i="33"/>
  <c r="BN64" i="33" s="1"/>
  <c r="BC64" i="33"/>
  <c r="BM64" i="33" s="1"/>
  <c r="BB64" i="33"/>
  <c r="BL64" i="33" s="1"/>
  <c r="BA64" i="33"/>
  <c r="BK64" i="33" s="1"/>
  <c r="AZ64" i="33"/>
  <c r="BJ64" i="33" s="1"/>
  <c r="BR64" i="33" s="1"/>
  <c r="AY64" i="33"/>
  <c r="BI64" i="33" s="1"/>
  <c r="AX64" i="33"/>
  <c r="BH64" i="33" s="1"/>
  <c r="AW64" i="33"/>
  <c r="BG64" i="33" s="1"/>
  <c r="AV64" i="33"/>
  <c r="AU64" i="33"/>
  <c r="AT64" i="33"/>
  <c r="AS64" i="33"/>
  <c r="BK63" i="33"/>
  <c r="BD63" i="33"/>
  <c r="BN63" i="33" s="1"/>
  <c r="BC63" i="33"/>
  <c r="BM63" i="33" s="1"/>
  <c r="BB63" i="33"/>
  <c r="BL63" i="33" s="1"/>
  <c r="BA63" i="33"/>
  <c r="AZ63" i="33"/>
  <c r="BJ63" i="33" s="1"/>
  <c r="BR63" i="33" s="1"/>
  <c r="AY63" i="33"/>
  <c r="BI63" i="33" s="1"/>
  <c r="BQ63" i="33" s="1"/>
  <c r="AX63" i="33"/>
  <c r="BH63" i="33" s="1"/>
  <c r="AW63" i="33"/>
  <c r="BG63" i="33" s="1"/>
  <c r="AV63" i="33"/>
  <c r="AU63" i="33"/>
  <c r="AT63" i="33"/>
  <c r="AS63" i="33"/>
  <c r="CF62" i="33"/>
  <c r="CE62" i="33"/>
  <c r="CD62" i="33"/>
  <c r="CC62" i="33"/>
  <c r="BJ62" i="33"/>
  <c r="BD62" i="33"/>
  <c r="BN62" i="33" s="1"/>
  <c r="BC62" i="33"/>
  <c r="BM62" i="33" s="1"/>
  <c r="BB62" i="33"/>
  <c r="BL62" i="33" s="1"/>
  <c r="BA62" i="33"/>
  <c r="BK62" i="33" s="1"/>
  <c r="AZ62" i="33"/>
  <c r="AY62" i="33"/>
  <c r="BI62" i="33" s="1"/>
  <c r="AX62" i="33"/>
  <c r="BH62" i="33" s="1"/>
  <c r="AW62" i="33"/>
  <c r="BG62" i="33" s="1"/>
  <c r="BO62" i="33" s="1"/>
  <c r="BS62" i="33" s="1"/>
  <c r="BW62" i="33" s="1"/>
  <c r="CA62" i="33" s="1"/>
  <c r="AV62" i="33"/>
  <c r="AU62" i="33"/>
  <c r="AT62" i="33"/>
  <c r="AS62" i="33"/>
  <c r="BJ61" i="33"/>
  <c r="BI61" i="33"/>
  <c r="BD61" i="33"/>
  <c r="BN61" i="33" s="1"/>
  <c r="BC61" i="33"/>
  <c r="BM61" i="33" s="1"/>
  <c r="BB61" i="33"/>
  <c r="BL61" i="33" s="1"/>
  <c r="BA61" i="33"/>
  <c r="BK61" i="33" s="1"/>
  <c r="AZ61" i="33"/>
  <c r="AY61" i="33"/>
  <c r="AX61" i="33"/>
  <c r="BH61" i="33" s="1"/>
  <c r="BP61" i="33" s="1"/>
  <c r="AW61" i="33"/>
  <c r="BG61" i="33" s="1"/>
  <c r="BO61" i="33" s="1"/>
  <c r="AV61" i="33"/>
  <c r="AU61" i="33"/>
  <c r="AT61" i="33"/>
  <c r="AS61" i="33"/>
  <c r="BD60" i="33"/>
  <c r="BN60" i="33" s="1"/>
  <c r="BC60" i="33"/>
  <c r="BM60" i="33" s="1"/>
  <c r="BB60" i="33"/>
  <c r="BL60" i="33" s="1"/>
  <c r="BA60" i="33"/>
  <c r="BK60" i="33" s="1"/>
  <c r="AZ60" i="33"/>
  <c r="BJ60" i="33" s="1"/>
  <c r="BR60" i="33" s="1"/>
  <c r="AY60" i="33"/>
  <c r="BI60" i="33" s="1"/>
  <c r="AX60" i="33"/>
  <c r="BH60" i="33" s="1"/>
  <c r="AW60" i="33"/>
  <c r="BG60" i="33" s="1"/>
  <c r="AV60" i="33"/>
  <c r="AU60" i="33"/>
  <c r="AT60" i="33"/>
  <c r="AS60" i="33"/>
  <c r="BD59" i="33"/>
  <c r="BN59" i="33" s="1"/>
  <c r="BC59" i="33"/>
  <c r="BM59" i="33" s="1"/>
  <c r="BB59" i="33"/>
  <c r="BL59" i="33" s="1"/>
  <c r="BA59" i="33"/>
  <c r="BK59" i="33" s="1"/>
  <c r="AZ59" i="33"/>
  <c r="BJ59" i="33" s="1"/>
  <c r="AY59" i="33"/>
  <c r="BI59" i="33" s="1"/>
  <c r="BQ59" i="33" s="1"/>
  <c r="AX59" i="33"/>
  <c r="BH59" i="33" s="1"/>
  <c r="BP59" i="33" s="1"/>
  <c r="AW59" i="33"/>
  <c r="BG59" i="33" s="1"/>
  <c r="BO59" i="33" s="1"/>
  <c r="AV59" i="33"/>
  <c r="AU59" i="33"/>
  <c r="AT59" i="33"/>
  <c r="AS59" i="33"/>
  <c r="CF58" i="33"/>
  <c r="CE58" i="33"/>
  <c r="CD58" i="33"/>
  <c r="CC58" i="33"/>
  <c r="CG58" i="33" s="1"/>
  <c r="BD58" i="33"/>
  <c r="BN58" i="33" s="1"/>
  <c r="BC58" i="33"/>
  <c r="BM58" i="33" s="1"/>
  <c r="BB58" i="33"/>
  <c r="BL58" i="33" s="1"/>
  <c r="BA58" i="33"/>
  <c r="BK58" i="33" s="1"/>
  <c r="AZ58" i="33"/>
  <c r="BJ58" i="33" s="1"/>
  <c r="AY58" i="33"/>
  <c r="BI58" i="33" s="1"/>
  <c r="AX58" i="33"/>
  <c r="BH58" i="33" s="1"/>
  <c r="BP58" i="33" s="1"/>
  <c r="BT58" i="33" s="1"/>
  <c r="BX58" i="33" s="1"/>
  <c r="AW58" i="33"/>
  <c r="BG58" i="33" s="1"/>
  <c r="AV58" i="33"/>
  <c r="AU58" i="33"/>
  <c r="AT58" i="33"/>
  <c r="AS58" i="33"/>
  <c r="BN57" i="33"/>
  <c r="BM57" i="33"/>
  <c r="BL57" i="33"/>
  <c r="BD57" i="33"/>
  <c r="BC57" i="33"/>
  <c r="BB57" i="33"/>
  <c r="BA57" i="33"/>
  <c r="BK57" i="33" s="1"/>
  <c r="AZ57" i="33"/>
  <c r="BJ57" i="33" s="1"/>
  <c r="BR57" i="33" s="1"/>
  <c r="AY57" i="33"/>
  <c r="BI57" i="33" s="1"/>
  <c r="BQ57" i="33" s="1"/>
  <c r="AX57" i="33"/>
  <c r="BH57" i="33" s="1"/>
  <c r="BP57" i="33" s="1"/>
  <c r="AW57" i="33"/>
  <c r="BG57" i="33" s="1"/>
  <c r="AV57" i="33"/>
  <c r="AU57" i="33"/>
  <c r="AT57" i="33"/>
  <c r="AS57" i="33"/>
  <c r="BN56" i="33"/>
  <c r="BK56" i="33"/>
  <c r="BD56" i="33"/>
  <c r="BC56" i="33"/>
  <c r="BM56" i="33" s="1"/>
  <c r="BB56" i="33"/>
  <c r="BL56" i="33" s="1"/>
  <c r="BA56" i="33"/>
  <c r="AZ56" i="33"/>
  <c r="BJ56" i="33" s="1"/>
  <c r="AY56" i="33"/>
  <c r="BI56" i="33" s="1"/>
  <c r="AX56" i="33"/>
  <c r="BH56" i="33" s="1"/>
  <c r="BP56" i="33" s="1"/>
  <c r="AW56" i="33"/>
  <c r="BG56" i="33" s="1"/>
  <c r="BO56" i="33" s="1"/>
  <c r="AV56" i="33"/>
  <c r="AU56" i="33"/>
  <c r="AT56" i="33"/>
  <c r="AS56" i="33"/>
  <c r="BN55" i="33"/>
  <c r="BM55" i="33"/>
  <c r="BL55" i="33"/>
  <c r="BK55" i="33"/>
  <c r="BD55" i="33"/>
  <c r="BC55" i="33"/>
  <c r="BB55" i="33"/>
  <c r="BA55" i="33"/>
  <c r="AZ55" i="33"/>
  <c r="BJ55" i="33" s="1"/>
  <c r="BR55" i="33" s="1"/>
  <c r="AY55" i="33"/>
  <c r="BI55" i="33" s="1"/>
  <c r="BQ55" i="33" s="1"/>
  <c r="AX55" i="33"/>
  <c r="BH55" i="33" s="1"/>
  <c r="BP55" i="33" s="1"/>
  <c r="AW55" i="33"/>
  <c r="BG55" i="33" s="1"/>
  <c r="AV55" i="33"/>
  <c r="AU55" i="33"/>
  <c r="AT55" i="33"/>
  <c r="AS55" i="33"/>
  <c r="BK54" i="33"/>
  <c r="BD54" i="33"/>
  <c r="BN54" i="33" s="1"/>
  <c r="BC54" i="33"/>
  <c r="BM54" i="33" s="1"/>
  <c r="BB54" i="33"/>
  <c r="BL54" i="33" s="1"/>
  <c r="BA54" i="33"/>
  <c r="AZ54" i="33"/>
  <c r="BJ54" i="33" s="1"/>
  <c r="AY54" i="33"/>
  <c r="BI54" i="33" s="1"/>
  <c r="AX54" i="33"/>
  <c r="BH54" i="33" s="1"/>
  <c r="BP54" i="33" s="1"/>
  <c r="AW54" i="33"/>
  <c r="BG54" i="33" s="1"/>
  <c r="BO54" i="33" s="1"/>
  <c r="AV54" i="33"/>
  <c r="AU54" i="33"/>
  <c r="AT54" i="33"/>
  <c r="AS54" i="33"/>
  <c r="CF51" i="33"/>
  <c r="CE51" i="33"/>
  <c r="CD51" i="33"/>
  <c r="CC51" i="33"/>
  <c r="CG51" i="33" s="1"/>
  <c r="BN51" i="33"/>
  <c r="BD51" i="33"/>
  <c r="BC51" i="33"/>
  <c r="BM51" i="33" s="1"/>
  <c r="BB51" i="33"/>
  <c r="BL51" i="33" s="1"/>
  <c r="BA51" i="33"/>
  <c r="BK51" i="33" s="1"/>
  <c r="AZ51" i="33"/>
  <c r="BJ51" i="33" s="1"/>
  <c r="AY51" i="33"/>
  <c r="BI51" i="33" s="1"/>
  <c r="AX51" i="33"/>
  <c r="BH51" i="33" s="1"/>
  <c r="AW51" i="33"/>
  <c r="BG51" i="33" s="1"/>
  <c r="AV51" i="33"/>
  <c r="AU51" i="33"/>
  <c r="AT51" i="33"/>
  <c r="AS51" i="33"/>
  <c r="BN50" i="33"/>
  <c r="BJ50" i="33"/>
  <c r="BI50" i="33"/>
  <c r="BD50" i="33"/>
  <c r="BC50" i="33"/>
  <c r="BM50" i="33" s="1"/>
  <c r="BB50" i="33"/>
  <c r="BL50" i="33" s="1"/>
  <c r="BA50" i="33"/>
  <c r="BK50" i="33" s="1"/>
  <c r="AZ50" i="33"/>
  <c r="AY50" i="33"/>
  <c r="AX50" i="33"/>
  <c r="BH50" i="33" s="1"/>
  <c r="AW50" i="33"/>
  <c r="BG50" i="33" s="1"/>
  <c r="AV50" i="33"/>
  <c r="AU50" i="33"/>
  <c r="AT50" i="33"/>
  <c r="AS50" i="33"/>
  <c r="CF49" i="33"/>
  <c r="CE49" i="33"/>
  <c r="CD49" i="33"/>
  <c r="CC49" i="33"/>
  <c r="CG49" i="33" s="1"/>
  <c r="BK49" i="33"/>
  <c r="BD49" i="33"/>
  <c r="BN49" i="33" s="1"/>
  <c r="BC49" i="33"/>
  <c r="BM49" i="33" s="1"/>
  <c r="BB49" i="33"/>
  <c r="BL49" i="33" s="1"/>
  <c r="BA49" i="33"/>
  <c r="AZ49" i="33"/>
  <c r="BJ49" i="33" s="1"/>
  <c r="AY49" i="33"/>
  <c r="BI49" i="33" s="1"/>
  <c r="BQ49" i="33" s="1"/>
  <c r="BU49" i="33" s="1"/>
  <c r="BY49" i="33" s="1"/>
  <c r="AX49" i="33"/>
  <c r="BH49" i="33" s="1"/>
  <c r="AW49" i="33"/>
  <c r="BG49" i="33" s="1"/>
  <c r="AV49" i="33"/>
  <c r="AU49" i="33"/>
  <c r="AT49" i="33"/>
  <c r="AS49" i="33"/>
  <c r="BD48" i="33"/>
  <c r="BN48" i="33" s="1"/>
  <c r="BC48" i="33"/>
  <c r="BM48" i="33" s="1"/>
  <c r="BB48" i="33"/>
  <c r="BL48" i="33" s="1"/>
  <c r="BA48" i="33"/>
  <c r="BK48" i="33" s="1"/>
  <c r="AZ48" i="33"/>
  <c r="BJ48" i="33" s="1"/>
  <c r="BR48" i="33" s="1"/>
  <c r="AY48" i="33"/>
  <c r="BI48" i="33" s="1"/>
  <c r="AX48" i="33"/>
  <c r="BH48" i="33" s="1"/>
  <c r="AW48" i="33"/>
  <c r="BG48" i="33" s="1"/>
  <c r="AV48" i="33"/>
  <c r="AU48" i="33"/>
  <c r="AT48" i="33"/>
  <c r="AS48" i="33"/>
  <c r="BQ47" i="33"/>
  <c r="BD47" i="33"/>
  <c r="BN47" i="33" s="1"/>
  <c r="BC47" i="33"/>
  <c r="BM47" i="33" s="1"/>
  <c r="BB47" i="33"/>
  <c r="BL47" i="33" s="1"/>
  <c r="BA47" i="33"/>
  <c r="BK47" i="33" s="1"/>
  <c r="AZ47" i="33"/>
  <c r="BJ47" i="33" s="1"/>
  <c r="BR47" i="33" s="1"/>
  <c r="AY47" i="33"/>
  <c r="BI47" i="33" s="1"/>
  <c r="AX47" i="33"/>
  <c r="BH47" i="33" s="1"/>
  <c r="BP47" i="33" s="1"/>
  <c r="AW47" i="33"/>
  <c r="BG47" i="33" s="1"/>
  <c r="BO47" i="33" s="1"/>
  <c r="AV47" i="33"/>
  <c r="AU47" i="33"/>
  <c r="AT47" i="33"/>
  <c r="AS47" i="33"/>
  <c r="CG46" i="33"/>
  <c r="CF46" i="33"/>
  <c r="CE46" i="33"/>
  <c r="CD46" i="33"/>
  <c r="CC46" i="33"/>
  <c r="BD46" i="33"/>
  <c r="BN46" i="33" s="1"/>
  <c r="BC46" i="33"/>
  <c r="BM46" i="33" s="1"/>
  <c r="BQ46" i="33" s="1"/>
  <c r="BU46" i="33" s="1"/>
  <c r="BY46" i="33" s="1"/>
  <c r="BB46" i="33"/>
  <c r="BL46" i="33" s="1"/>
  <c r="BA46" i="33"/>
  <c r="BK46" i="33" s="1"/>
  <c r="AZ46" i="33"/>
  <c r="BJ46" i="33" s="1"/>
  <c r="BR46" i="33" s="1"/>
  <c r="BV46" i="33" s="1"/>
  <c r="BZ46" i="33" s="1"/>
  <c r="AY46" i="33"/>
  <c r="BI46" i="33" s="1"/>
  <c r="AX46" i="33"/>
  <c r="BH46" i="33" s="1"/>
  <c r="AW46" i="33"/>
  <c r="BG46" i="33" s="1"/>
  <c r="AV46" i="33"/>
  <c r="AU46" i="33"/>
  <c r="AT46" i="33"/>
  <c r="AS46" i="33"/>
  <c r="BP45" i="33"/>
  <c r="BD45" i="33"/>
  <c r="BN45" i="33" s="1"/>
  <c r="BC45" i="33"/>
  <c r="BM45" i="33" s="1"/>
  <c r="BB45" i="33"/>
  <c r="BL45" i="33" s="1"/>
  <c r="BA45" i="33"/>
  <c r="BK45" i="33" s="1"/>
  <c r="AZ45" i="33"/>
  <c r="BJ45" i="33" s="1"/>
  <c r="AY45" i="33"/>
  <c r="BI45" i="33" s="1"/>
  <c r="AX45" i="33"/>
  <c r="BH45" i="33" s="1"/>
  <c r="AW45" i="33"/>
  <c r="BG45" i="33" s="1"/>
  <c r="BO45" i="33" s="1"/>
  <c r="AV45" i="33"/>
  <c r="AU45" i="33"/>
  <c r="AT45" i="33"/>
  <c r="AS45" i="33"/>
  <c r="CF42" i="33"/>
  <c r="CE42" i="33"/>
  <c r="CD42" i="33"/>
  <c r="CC42" i="33"/>
  <c r="CG42" i="33" s="1"/>
  <c r="BM42" i="33"/>
  <c r="BL42" i="33"/>
  <c r="BK42" i="33"/>
  <c r="BI42" i="33"/>
  <c r="BQ42" i="33" s="1"/>
  <c r="BU42" i="33" s="1"/>
  <c r="BY42" i="33" s="1"/>
  <c r="BH42" i="33"/>
  <c r="BP42" i="33" s="1"/>
  <c r="BT42" i="33" s="1"/>
  <c r="BX42" i="33" s="1"/>
  <c r="BD42" i="33"/>
  <c r="BN42" i="33" s="1"/>
  <c r="BC42" i="33"/>
  <c r="BB42" i="33"/>
  <c r="BA42" i="33"/>
  <c r="AZ42" i="33"/>
  <c r="BJ42" i="33" s="1"/>
  <c r="AY42" i="33"/>
  <c r="AX42" i="33"/>
  <c r="AW42" i="33"/>
  <c r="BG42" i="33" s="1"/>
  <c r="BO42" i="33" s="1"/>
  <c r="BS42" i="33" s="1"/>
  <c r="BW42" i="33" s="1"/>
  <c r="CA42" i="33" s="1"/>
  <c r="AV42" i="33"/>
  <c r="AU42" i="33"/>
  <c r="AT42" i="33"/>
  <c r="AS42" i="33"/>
  <c r="BM41" i="33"/>
  <c r="BL41" i="33"/>
  <c r="BK41" i="33"/>
  <c r="BD41" i="33"/>
  <c r="BN41" i="33" s="1"/>
  <c r="BC41" i="33"/>
  <c r="BB41" i="33"/>
  <c r="BA41" i="33"/>
  <c r="AZ41" i="33"/>
  <c r="BJ41" i="33" s="1"/>
  <c r="AY41" i="33"/>
  <c r="BI41" i="33" s="1"/>
  <c r="BQ41" i="33" s="1"/>
  <c r="AX41" i="33"/>
  <c r="BH41" i="33" s="1"/>
  <c r="BP41" i="33" s="1"/>
  <c r="AW41" i="33"/>
  <c r="BG41" i="33" s="1"/>
  <c r="BO41" i="33" s="1"/>
  <c r="AV41" i="33"/>
  <c r="AU41" i="33"/>
  <c r="AT41" i="33"/>
  <c r="AS41" i="33"/>
  <c r="BM40" i="33"/>
  <c r="BK40" i="33"/>
  <c r="BD40" i="33"/>
  <c r="BN40" i="33" s="1"/>
  <c r="BC40" i="33"/>
  <c r="BB40" i="33"/>
  <c r="BL40" i="33" s="1"/>
  <c r="BA40" i="33"/>
  <c r="AZ40" i="33"/>
  <c r="BJ40" i="33" s="1"/>
  <c r="AY40" i="33"/>
  <c r="BI40" i="33" s="1"/>
  <c r="AX40" i="33"/>
  <c r="BH40" i="33" s="1"/>
  <c r="BP40" i="33" s="1"/>
  <c r="AW40" i="33"/>
  <c r="BG40" i="33" s="1"/>
  <c r="BO40" i="33" s="1"/>
  <c r="AV40" i="33"/>
  <c r="AU40" i="33"/>
  <c r="AT40" i="33"/>
  <c r="AS40" i="33"/>
  <c r="BL39" i="33"/>
  <c r="BD39" i="33"/>
  <c r="BN39" i="33" s="1"/>
  <c r="BC39" i="33"/>
  <c r="BM39" i="33" s="1"/>
  <c r="BB39" i="33"/>
  <c r="BA39" i="33"/>
  <c r="BK39" i="33" s="1"/>
  <c r="AZ39" i="33"/>
  <c r="BJ39" i="33" s="1"/>
  <c r="AY39" i="33"/>
  <c r="BI39" i="33" s="1"/>
  <c r="AX39" i="33"/>
  <c r="BH39" i="33" s="1"/>
  <c r="BP39" i="33" s="1"/>
  <c r="AW39" i="33"/>
  <c r="BG39" i="33" s="1"/>
  <c r="AV39" i="33"/>
  <c r="AU39" i="33"/>
  <c r="AT39" i="33"/>
  <c r="AS39" i="33"/>
  <c r="BN38" i="33"/>
  <c r="BM38" i="33"/>
  <c r="BL38" i="33"/>
  <c r="BK38" i="33"/>
  <c r="BI38" i="33"/>
  <c r="BQ38" i="33" s="1"/>
  <c r="BD38" i="33"/>
  <c r="BC38" i="33"/>
  <c r="BB38" i="33"/>
  <c r="BA38" i="33"/>
  <c r="AZ38" i="33"/>
  <c r="BJ38" i="33" s="1"/>
  <c r="BR38" i="33" s="1"/>
  <c r="AY38" i="33"/>
  <c r="AX38" i="33"/>
  <c r="BH38" i="33" s="1"/>
  <c r="BP38" i="33" s="1"/>
  <c r="AW38" i="33"/>
  <c r="BG38" i="33" s="1"/>
  <c r="AV38" i="33"/>
  <c r="AU38" i="33"/>
  <c r="AT38" i="33"/>
  <c r="AS38" i="33"/>
  <c r="CF36" i="33"/>
  <c r="CE36" i="33"/>
  <c r="CD36" i="33"/>
  <c r="CC36" i="33"/>
  <c r="BD36" i="33"/>
  <c r="BN36" i="33" s="1"/>
  <c r="BC36" i="33"/>
  <c r="BM36" i="33" s="1"/>
  <c r="BB36" i="33"/>
  <c r="BL36" i="33" s="1"/>
  <c r="BA36" i="33"/>
  <c r="BK36" i="33" s="1"/>
  <c r="AZ36" i="33"/>
  <c r="BJ36" i="33" s="1"/>
  <c r="AY36" i="33"/>
  <c r="BI36" i="33" s="1"/>
  <c r="AX36" i="33"/>
  <c r="BH36" i="33" s="1"/>
  <c r="BP36" i="33" s="1"/>
  <c r="AW36" i="33"/>
  <c r="BG36" i="33" s="1"/>
  <c r="AV36" i="33"/>
  <c r="AU36" i="33"/>
  <c r="AT36" i="33"/>
  <c r="AS36" i="33"/>
  <c r="BD27" i="33"/>
  <c r="BN27" i="33" s="1"/>
  <c r="BC27" i="33"/>
  <c r="BM27" i="33" s="1"/>
  <c r="BB27" i="33"/>
  <c r="BL27" i="33" s="1"/>
  <c r="BA27" i="33"/>
  <c r="BK27" i="33" s="1"/>
  <c r="AZ27" i="33"/>
  <c r="BJ27" i="33" s="1"/>
  <c r="AY27" i="33"/>
  <c r="BI27" i="33" s="1"/>
  <c r="AX27" i="33"/>
  <c r="BH27" i="33" s="1"/>
  <c r="AW27" i="33"/>
  <c r="BG27" i="33" s="1"/>
  <c r="BO27" i="33" s="1"/>
  <c r="AV27" i="33"/>
  <c r="AU27" i="33"/>
  <c r="AT27" i="33"/>
  <c r="AS27" i="33"/>
  <c r="BD26" i="33"/>
  <c r="BN26" i="33" s="1"/>
  <c r="BC26" i="33"/>
  <c r="BM26" i="33" s="1"/>
  <c r="BB26" i="33"/>
  <c r="BL26" i="33" s="1"/>
  <c r="BA26" i="33"/>
  <c r="BK26" i="33" s="1"/>
  <c r="AZ26" i="33"/>
  <c r="BJ26" i="33" s="1"/>
  <c r="AY26" i="33"/>
  <c r="BI26" i="33" s="1"/>
  <c r="BQ26" i="33" s="1"/>
  <c r="AX26" i="33"/>
  <c r="BH26" i="33" s="1"/>
  <c r="BP26" i="33" s="1"/>
  <c r="AW26" i="33"/>
  <c r="BG26" i="33" s="1"/>
  <c r="AV26" i="33"/>
  <c r="AU26" i="33"/>
  <c r="AT26" i="33"/>
  <c r="AS26" i="33"/>
  <c r="BD25" i="33"/>
  <c r="BN25" i="33" s="1"/>
  <c r="BC25" i="33"/>
  <c r="BM25" i="33" s="1"/>
  <c r="BB25" i="33"/>
  <c r="BL25" i="33" s="1"/>
  <c r="BA25" i="33"/>
  <c r="BK25" i="33" s="1"/>
  <c r="AZ25" i="33"/>
  <c r="BJ25" i="33" s="1"/>
  <c r="AY25" i="33"/>
  <c r="BI25" i="33" s="1"/>
  <c r="AX25" i="33"/>
  <c r="BH25" i="33" s="1"/>
  <c r="BP25" i="33" s="1"/>
  <c r="AW25" i="33"/>
  <c r="BG25" i="33" s="1"/>
  <c r="BO25" i="33" s="1"/>
  <c r="AV25" i="33"/>
  <c r="AU25" i="33"/>
  <c r="AT25" i="33"/>
  <c r="AS25" i="33"/>
  <c r="CF20" i="33"/>
  <c r="CE20" i="33"/>
  <c r="CD20" i="33"/>
  <c r="CC20" i="33"/>
  <c r="BL20" i="33"/>
  <c r="BD20" i="33"/>
  <c r="BN20" i="33" s="1"/>
  <c r="BC20" i="33"/>
  <c r="BM20" i="33" s="1"/>
  <c r="BB20" i="33"/>
  <c r="BA20" i="33"/>
  <c r="BK20" i="33" s="1"/>
  <c r="AZ20" i="33"/>
  <c r="BJ20" i="33" s="1"/>
  <c r="AY20" i="33"/>
  <c r="BI20" i="33" s="1"/>
  <c r="AX20" i="33"/>
  <c r="BH20" i="33" s="1"/>
  <c r="AW20" i="33"/>
  <c r="BG20" i="33" s="1"/>
  <c r="BO20" i="33" s="1"/>
  <c r="AV20" i="33"/>
  <c r="AU20" i="33"/>
  <c r="AT20" i="33"/>
  <c r="AS20" i="33"/>
  <c r="P20" i="33"/>
  <c r="BD16" i="33"/>
  <c r="BN16" i="33" s="1"/>
  <c r="BC16" i="33"/>
  <c r="BM16" i="33" s="1"/>
  <c r="BB16" i="33"/>
  <c r="BL16" i="33" s="1"/>
  <c r="BA16" i="33"/>
  <c r="BK16" i="33" s="1"/>
  <c r="AZ16" i="33"/>
  <c r="BJ16" i="33" s="1"/>
  <c r="AY16" i="33"/>
  <c r="BI16" i="33" s="1"/>
  <c r="AX16" i="33"/>
  <c r="BH16" i="33" s="1"/>
  <c r="AW16" i="33"/>
  <c r="BG16" i="33" s="1"/>
  <c r="BO16" i="33" s="1"/>
  <c r="AV16" i="33"/>
  <c r="AU16" i="33"/>
  <c r="AT16" i="33"/>
  <c r="AS16" i="33"/>
  <c r="BD15" i="33"/>
  <c r="BN15" i="33" s="1"/>
  <c r="BC15" i="33"/>
  <c r="BM15" i="33" s="1"/>
  <c r="BB15" i="33"/>
  <c r="BL15" i="33" s="1"/>
  <c r="BA15" i="33"/>
  <c r="BK15" i="33" s="1"/>
  <c r="AZ15" i="33"/>
  <c r="BJ15" i="33" s="1"/>
  <c r="AY15" i="33"/>
  <c r="BI15" i="33" s="1"/>
  <c r="AX15" i="33"/>
  <c r="BH15" i="33" s="1"/>
  <c r="AW15" i="33"/>
  <c r="BG15" i="33" s="1"/>
  <c r="AV15" i="33"/>
  <c r="AU15" i="33"/>
  <c r="AT15" i="33"/>
  <c r="AS15" i="33"/>
  <c r="CF14" i="33"/>
  <c r="CE14" i="33"/>
  <c r="BD14" i="33"/>
  <c r="BN14" i="33" s="1"/>
  <c r="BC14" i="33"/>
  <c r="BM14" i="33" s="1"/>
  <c r="BB14" i="33"/>
  <c r="BL14" i="33" s="1"/>
  <c r="BA14" i="33"/>
  <c r="BK14" i="33" s="1"/>
  <c r="AZ14" i="33"/>
  <c r="BJ14" i="33" s="1"/>
  <c r="AY14" i="33"/>
  <c r="BI14" i="33" s="1"/>
  <c r="AX14" i="33"/>
  <c r="BH14" i="33" s="1"/>
  <c r="AW14" i="33"/>
  <c r="BG14" i="33" s="1"/>
  <c r="AV14" i="33"/>
  <c r="AU14" i="33"/>
  <c r="AT14" i="33"/>
  <c r="AS14" i="33"/>
  <c r="N14" i="33"/>
  <c r="N268" i="33" s="1"/>
  <c r="BQ51" i="33" l="1"/>
  <c r="BU51" i="33" s="1"/>
  <c r="BY51" i="33" s="1"/>
  <c r="CG36" i="33"/>
  <c r="CG20" i="33"/>
  <c r="BQ76" i="33"/>
  <c r="BO89" i="33"/>
  <c r="BR99" i="33"/>
  <c r="BQ114" i="33"/>
  <c r="BP124" i="33"/>
  <c r="BQ125" i="33"/>
  <c r="BQ162" i="33"/>
  <c r="BT36" i="33"/>
  <c r="BX36" i="33" s="1"/>
  <c r="BR42" i="33"/>
  <c r="BO50" i="33"/>
  <c r="BQ50" i="33"/>
  <c r="BQ61" i="33"/>
  <c r="BR62" i="33"/>
  <c r="BV62" i="33" s="1"/>
  <c r="BZ62" i="33" s="1"/>
  <c r="BQ67" i="33"/>
  <c r="BP68" i="33"/>
  <c r="BQ100" i="33"/>
  <c r="BP170" i="33"/>
  <c r="BO14" i="33"/>
  <c r="BS14" i="33" s="1"/>
  <c r="BQ25" i="33"/>
  <c r="BP27" i="33"/>
  <c r="BQ39" i="33"/>
  <c r="BR49" i="33"/>
  <c r="BP50" i="33"/>
  <c r="BR50" i="33"/>
  <c r="BR61" i="33"/>
  <c r="BP62" i="33"/>
  <c r="BT62" i="33" s="1"/>
  <c r="BX62" i="33" s="1"/>
  <c r="BP65" i="33"/>
  <c r="BP67" i="33"/>
  <c r="BR67" i="33"/>
  <c r="BQ68" i="33"/>
  <c r="BP70" i="33"/>
  <c r="BO79" i="33"/>
  <c r="BP79" i="33"/>
  <c r="BO80" i="33"/>
  <c r="BO84" i="33"/>
  <c r="BR85" i="33"/>
  <c r="BO88" i="33"/>
  <c r="BQ95" i="33"/>
  <c r="BQ98" i="33"/>
  <c r="BO109" i="33"/>
  <c r="BO113" i="33"/>
  <c r="BO116" i="33"/>
  <c r="BP116" i="33"/>
  <c r="BP118" i="33"/>
  <c r="BO120" i="33"/>
  <c r="BP120" i="33"/>
  <c r="BO147" i="33"/>
  <c r="BQ213" i="33"/>
  <c r="BQ260" i="33"/>
  <c r="BQ112" i="33"/>
  <c r="BP16" i="33"/>
  <c r="BP14" i="33"/>
  <c r="BT14" i="33" s="1"/>
  <c r="BR39" i="33"/>
  <c r="BO46" i="33"/>
  <c r="BS46" i="33" s="1"/>
  <c r="BW46" i="33" s="1"/>
  <c r="CA46" i="33" s="1"/>
  <c r="BO48" i="33"/>
  <c r="BO60" i="33"/>
  <c r="BO64" i="33"/>
  <c r="BQ65" i="33"/>
  <c r="BR68" i="33"/>
  <c r="BV68" i="33" s="1"/>
  <c r="BZ68" i="33" s="1"/>
  <c r="BO72" i="33"/>
  <c r="BQ72" i="33"/>
  <c r="BU68" i="33" s="1"/>
  <c r="BY68" i="33" s="1"/>
  <c r="BO75" i="33"/>
  <c r="BR76" i="33"/>
  <c r="BP80" i="33"/>
  <c r="BQ83" i="33"/>
  <c r="BP84" i="33"/>
  <c r="BP88" i="33"/>
  <c r="BO97" i="33"/>
  <c r="BR106" i="33"/>
  <c r="BQ107" i="33"/>
  <c r="BR108" i="33"/>
  <c r="BP109" i="33"/>
  <c r="BP113" i="33"/>
  <c r="BO115" i="33"/>
  <c r="BQ116" i="33"/>
  <c r="BO117" i="33"/>
  <c r="BP119" i="33"/>
  <c r="BO248" i="33"/>
  <c r="CC14" i="33"/>
  <c r="BO15" i="33"/>
  <c r="BP46" i="33"/>
  <c r="BT46" i="33" s="1"/>
  <c r="BX46" i="33" s="1"/>
  <c r="BP48" i="33"/>
  <c r="BO57" i="33"/>
  <c r="BP60" i="33"/>
  <c r="BO63" i="33"/>
  <c r="BP64" i="33"/>
  <c r="BR65" i="33"/>
  <c r="BO68" i="33"/>
  <c r="BQ69" i="33"/>
  <c r="BP72" i="33"/>
  <c r="BO74" i="33"/>
  <c r="BP75" i="33"/>
  <c r="BO82" i="33"/>
  <c r="BQ84" i="33"/>
  <c r="BQ88" i="33"/>
  <c r="BQ97" i="33"/>
  <c r="BO98" i="33"/>
  <c r="BQ102" i="33"/>
  <c r="BO103" i="33"/>
  <c r="BO104" i="33"/>
  <c r="BQ109" i="33"/>
  <c r="BQ113" i="33"/>
  <c r="BP115" i="33"/>
  <c r="BR116" i="33"/>
  <c r="BP117" i="33"/>
  <c r="BR118" i="33"/>
  <c r="BR120" i="33"/>
  <c r="BO181" i="33"/>
  <c r="BP217" i="33"/>
  <c r="BQ264" i="33"/>
  <c r="BR51" i="33"/>
  <c r="BQ103" i="33"/>
  <c r="CG62" i="33"/>
  <c r="CD14" i="33"/>
  <c r="BP15" i="33"/>
  <c r="BO26" i="33"/>
  <c r="BO36" i="33"/>
  <c r="BS36" i="33" s="1"/>
  <c r="BW36" i="33" s="1"/>
  <c r="CA36" i="33" s="1"/>
  <c r="BO38" i="33"/>
  <c r="BQ48" i="33"/>
  <c r="BO58" i="33"/>
  <c r="BS58" i="33" s="1"/>
  <c r="BW58" i="33" s="1"/>
  <c r="CA58" i="33" s="1"/>
  <c r="BQ60" i="33"/>
  <c r="BP63" i="33"/>
  <c r="BQ64" i="33"/>
  <c r="BO66" i="33"/>
  <c r="BR69" i="33"/>
  <c r="BQ71" i="33"/>
  <c r="BP74" i="33"/>
  <c r="BR79" i="33"/>
  <c r="BO83" i="33"/>
  <c r="BR84" i="33"/>
  <c r="BR88" i="33"/>
  <c r="BO91" i="33"/>
  <c r="BQ92" i="33"/>
  <c r="BP104" i="33"/>
  <c r="BO105" i="33"/>
  <c r="BO112" i="33"/>
  <c r="BQ115" i="33"/>
  <c r="BR151" i="33"/>
  <c r="BR184" i="33"/>
  <c r="BQ200" i="33"/>
  <c r="BQ224" i="33"/>
  <c r="BU218" i="33" s="1"/>
  <c r="BY218" i="33" s="1"/>
  <c r="BR188" i="33"/>
  <c r="BQ201" i="33"/>
  <c r="BR225" i="33"/>
  <c r="BO236" i="33"/>
  <c r="AS268" i="33"/>
  <c r="BR124" i="33"/>
  <c r="BP140" i="33"/>
  <c r="BP148" i="33"/>
  <c r="BR149" i="33"/>
  <c r="BR176" i="33"/>
  <c r="BQ179" i="33"/>
  <c r="BO180" i="33"/>
  <c r="BP183" i="33"/>
  <c r="BP187" i="33"/>
  <c r="BO188" i="33"/>
  <c r="BS188" i="33" s="1"/>
  <c r="BW188" i="33" s="1"/>
  <c r="CA188" i="33" s="1"/>
  <c r="BO189" i="33"/>
  <c r="BQ190" i="33"/>
  <c r="BR192" i="33"/>
  <c r="BP196" i="33"/>
  <c r="BP197" i="33"/>
  <c r="BP198" i="33"/>
  <c r="BP201" i="33"/>
  <c r="BO202" i="33"/>
  <c r="BQ209" i="33"/>
  <c r="BP212" i="33"/>
  <c r="BR237" i="33"/>
  <c r="AT268" i="33"/>
  <c r="BQ121" i="33"/>
  <c r="BP144" i="33"/>
  <c r="BR153" i="33"/>
  <c r="BO155" i="33"/>
  <c r="BO161" i="33"/>
  <c r="BQ161" i="33"/>
  <c r="BR164" i="33"/>
  <c r="BR179" i="33"/>
  <c r="BQ197" i="33"/>
  <c r="BR202" i="33"/>
  <c r="BQ246" i="33"/>
  <c r="AU268" i="33"/>
  <c r="BR121" i="33"/>
  <c r="BR133" i="33"/>
  <c r="BP139" i="33"/>
  <c r="BR140" i="33"/>
  <c r="BO143" i="33"/>
  <c r="BQ148" i="33"/>
  <c r="BO151" i="33"/>
  <c r="BQ152" i="33"/>
  <c r="BO154" i="33"/>
  <c r="BS148" i="33" s="1"/>
  <c r="BW148" i="33" s="1"/>
  <c r="CA148" i="33" s="1"/>
  <c r="BO158" i="33"/>
  <c r="BQ160" i="33"/>
  <c r="BO167" i="33"/>
  <c r="BQ174" i="33"/>
  <c r="BP177" i="33"/>
  <c r="BP178" i="33"/>
  <c r="BR182" i="33"/>
  <c r="BR186" i="33"/>
  <c r="BQ189" i="33"/>
  <c r="BO191" i="33"/>
  <c r="BP192" i="33"/>
  <c r="BO195" i="33"/>
  <c r="BR196" i="33"/>
  <c r="BR198" i="33"/>
  <c r="BP199" i="33"/>
  <c r="BO211" i="33"/>
  <c r="BO215" i="33"/>
  <c r="BQ218" i="33"/>
  <c r="BP220" i="33"/>
  <c r="BP227" i="33"/>
  <c r="BQ228" i="33"/>
  <c r="BR232" i="33"/>
  <c r="BR238" i="33"/>
  <c r="BV238" i="33" s="1"/>
  <c r="BZ238" i="33" s="1"/>
  <c r="BQ239" i="33"/>
  <c r="BQ245" i="33"/>
  <c r="BR246" i="33"/>
  <c r="BQ250" i="33"/>
  <c r="BQ254" i="33"/>
  <c r="BO261" i="33"/>
  <c r="BQ261" i="33"/>
  <c r="BP262" i="33"/>
  <c r="BP266" i="33"/>
  <c r="BP267" i="33"/>
  <c r="AV268" i="33"/>
  <c r="BO126" i="33"/>
  <c r="BR127" i="33"/>
  <c r="BO131" i="33"/>
  <c r="BR136" i="33"/>
  <c r="BV128" i="33" s="1"/>
  <c r="BZ128" i="33" s="1"/>
  <c r="BO142" i="33"/>
  <c r="BP143" i="33"/>
  <c r="BP147" i="33"/>
  <c r="BR148" i="33"/>
  <c r="BP151" i="33"/>
  <c r="BP158" i="33"/>
  <c r="BR162" i="33"/>
  <c r="BQ166" i="33"/>
  <c r="BP172" i="33"/>
  <c r="BR174" i="33"/>
  <c r="BQ178" i="33"/>
  <c r="BP181" i="33"/>
  <c r="BO184" i="33"/>
  <c r="BO185" i="33"/>
  <c r="BO197" i="33"/>
  <c r="BQ199" i="33"/>
  <c r="BR200" i="33"/>
  <c r="BR205" i="33"/>
  <c r="BO210" i="33"/>
  <c r="BP215" i="33"/>
  <c r="BR216" i="33"/>
  <c r="BR218" i="33"/>
  <c r="BQ220" i="33"/>
  <c r="BO226" i="33"/>
  <c r="BO232" i="33"/>
  <c r="BR235" i="33"/>
  <c r="BR239" i="33"/>
  <c r="BO242" i="33"/>
  <c r="BQ249" i="33"/>
  <c r="BR250" i="33"/>
  <c r="BQ253" i="33"/>
  <c r="BR254" i="33"/>
  <c r="BP261" i="33"/>
  <c r="BQ262" i="33"/>
  <c r="BP265" i="33"/>
  <c r="BQ267" i="33"/>
  <c r="BO125" i="33"/>
  <c r="BQ128" i="33"/>
  <c r="BO130" i="33"/>
  <c r="BP131" i="33"/>
  <c r="BQ143" i="33"/>
  <c r="BO146" i="33"/>
  <c r="BQ151" i="33"/>
  <c r="BR159" i="33"/>
  <c r="BQ164" i="33"/>
  <c r="BR166" i="33"/>
  <c r="BO170" i="33"/>
  <c r="BR178" i="33"/>
  <c r="BQ184" i="33"/>
  <c r="BR208" i="33"/>
  <c r="BP210" i="33"/>
  <c r="BQ215" i="33"/>
  <c r="BR227" i="33"/>
  <c r="BR231" i="33"/>
  <c r="BO233" i="33"/>
  <c r="BP236" i="33"/>
  <c r="BP238" i="33"/>
  <c r="BO239" i="33"/>
  <c r="BP242" i="33"/>
  <c r="BO257" i="33"/>
  <c r="BO258" i="33"/>
  <c r="BQ259" i="33"/>
  <c r="BO260" i="33"/>
  <c r="BO264" i="33"/>
  <c r="BQ265" i="33"/>
  <c r="BO134" i="33"/>
  <c r="BO135" i="33"/>
  <c r="BO159" i="33"/>
  <c r="BO165" i="33"/>
  <c r="BR168" i="33"/>
  <c r="BO171" i="33"/>
  <c r="BR172" i="33"/>
  <c r="BO176" i="33"/>
  <c r="BO194" i="33"/>
  <c r="BP205" i="33"/>
  <c r="BR206" i="33"/>
  <c r="BP207" i="33"/>
  <c r="BO208" i="33"/>
  <c r="BQ210" i="33"/>
  <c r="BP213" i="33"/>
  <c r="BP214" i="33"/>
  <c r="BP216" i="33"/>
  <c r="BP219" i="33"/>
  <c r="BQ221" i="33"/>
  <c r="BP225" i="33"/>
  <c r="BQ226" i="33"/>
  <c r="BO227" i="33"/>
  <c r="BO230" i="33"/>
  <c r="BS228" i="33" s="1"/>
  <c r="BW228" i="33" s="1"/>
  <c r="CA228" i="33" s="1"/>
  <c r="BQ234" i="33"/>
  <c r="BU228" i="33" s="1"/>
  <c r="BY228" i="33" s="1"/>
  <c r="BO237" i="33"/>
  <c r="BP258" i="33"/>
  <c r="BP260" i="33"/>
  <c r="BR265" i="33"/>
  <c r="BO267" i="33"/>
  <c r="BS268" i="33"/>
  <c r="BW14" i="33"/>
  <c r="BT268" i="33"/>
  <c r="BX14" i="33"/>
  <c r="BX268" i="33" s="1"/>
  <c r="BQ40" i="33"/>
  <c r="BQ87" i="33"/>
  <c r="BS20" i="33"/>
  <c r="BW20" i="33" s="1"/>
  <c r="CA20" i="33" s="1"/>
  <c r="BQ94" i="33"/>
  <c r="CD268" i="33"/>
  <c r="BR59" i="33"/>
  <c r="BR15" i="33"/>
  <c r="BT78" i="33"/>
  <c r="BX78" i="33" s="1"/>
  <c r="BQ108" i="33"/>
  <c r="CC268" i="33"/>
  <c r="CG14" i="33"/>
  <c r="CG268" i="33" s="1"/>
  <c r="BV88" i="33"/>
  <c r="BZ88" i="33" s="1"/>
  <c r="BU158" i="33"/>
  <c r="BY158" i="33" s="1"/>
  <c r="BQ74" i="33"/>
  <c r="BQ15" i="33"/>
  <c r="BP20" i="33"/>
  <c r="BT20" i="33" s="1"/>
  <c r="BX20" i="33" s="1"/>
  <c r="BQ20" i="33"/>
  <c r="BU20" i="33" s="1"/>
  <c r="BY20" i="33" s="1"/>
  <c r="BR26" i="33"/>
  <c r="BR27" i="33"/>
  <c r="BR36" i="33"/>
  <c r="BO49" i="33"/>
  <c r="BS49" i="33" s="1"/>
  <c r="BW49" i="33" s="1"/>
  <c r="CA49" i="33" s="1"/>
  <c r="BO92" i="33"/>
  <c r="BO96" i="33"/>
  <c r="BQ105" i="33"/>
  <c r="BO144" i="33"/>
  <c r="BR45" i="33"/>
  <c r="BV42" i="33" s="1"/>
  <c r="BZ42" i="33" s="1"/>
  <c r="BQ16" i="33"/>
  <c r="BR25" i="33"/>
  <c r="BQ120" i="33"/>
  <c r="BQ14" i="33"/>
  <c r="BU14" i="33" s="1"/>
  <c r="BR16" i="33"/>
  <c r="BQ27" i="33"/>
  <c r="BQ62" i="33"/>
  <c r="BU62" i="33" s="1"/>
  <c r="BY62" i="33" s="1"/>
  <c r="BQ80" i="33"/>
  <c r="BU78" i="33" s="1"/>
  <c r="BY78" i="33" s="1"/>
  <c r="BR14" i="33"/>
  <c r="BR20" i="33"/>
  <c r="BQ36" i="33"/>
  <c r="BU36" i="33" s="1"/>
  <c r="BY36" i="33" s="1"/>
  <c r="BO39" i="33"/>
  <c r="BQ45" i="33"/>
  <c r="BP49" i="33"/>
  <c r="BT49" i="33" s="1"/>
  <c r="BX49" i="33" s="1"/>
  <c r="BO55" i="33"/>
  <c r="BO87" i="33"/>
  <c r="BO139" i="33"/>
  <c r="BQ99" i="33"/>
  <c r="BU98" i="33" s="1"/>
  <c r="BY98" i="33" s="1"/>
  <c r="BS178" i="33"/>
  <c r="BW178" i="33" s="1"/>
  <c r="CA178" i="33" s="1"/>
  <c r="BR41" i="33"/>
  <c r="BQ93" i="33"/>
  <c r="BO106" i="33"/>
  <c r="BR112" i="33"/>
  <c r="BP127" i="33"/>
  <c r="BO128" i="33"/>
  <c r="BP133" i="33"/>
  <c r="BP145" i="33"/>
  <c r="BR147" i="33"/>
  <c r="BP155" i="33"/>
  <c r="BP165" i="33"/>
  <c r="BQ185" i="33"/>
  <c r="BQ203" i="33"/>
  <c r="BQ111" i="33"/>
  <c r="CE268" i="33"/>
  <c r="BR110" i="33"/>
  <c r="CF268" i="33"/>
  <c r="BP51" i="33"/>
  <c r="BT51" i="33" s="1"/>
  <c r="BX51" i="33" s="1"/>
  <c r="BQ54" i="33"/>
  <c r="BQ58" i="33"/>
  <c r="BU58" i="33" s="1"/>
  <c r="BY58" i="33" s="1"/>
  <c r="BR98" i="33"/>
  <c r="BQ137" i="33"/>
  <c r="BP93" i="33"/>
  <c r="BT88" i="33" s="1"/>
  <c r="BX88" i="33" s="1"/>
  <c r="BR111" i="33"/>
  <c r="BR77" i="33"/>
  <c r="BR80" i="33"/>
  <c r="BP89" i="33"/>
  <c r="BP100" i="33"/>
  <c r="BR119" i="33"/>
  <c r="BV118" i="33" s="1"/>
  <c r="BZ118" i="33" s="1"/>
  <c r="BQ133" i="33"/>
  <c r="BQ145" i="33"/>
  <c r="BP154" i="33"/>
  <c r="BQ155" i="33"/>
  <c r="BR40" i="33"/>
  <c r="BR54" i="33"/>
  <c r="BR56" i="33"/>
  <c r="BR58" i="33"/>
  <c r="BO69" i="33"/>
  <c r="BS68" i="33" s="1"/>
  <c r="BW68" i="33" s="1"/>
  <c r="CA68" i="33" s="1"/>
  <c r="BO71" i="33"/>
  <c r="BO73" i="33"/>
  <c r="BQ89" i="33"/>
  <c r="BP103" i="33"/>
  <c r="BO107" i="33"/>
  <c r="BQ127" i="33"/>
  <c r="BQ140" i="33"/>
  <c r="BQ142" i="33"/>
  <c r="BR145" i="33"/>
  <c r="BO177" i="33"/>
  <c r="BR102" i="33"/>
  <c r="BR117" i="33"/>
  <c r="BO51" i="33"/>
  <c r="BS51" i="33" s="1"/>
  <c r="BW51" i="33" s="1"/>
  <c r="CA51" i="33" s="1"/>
  <c r="BQ56" i="33"/>
  <c r="BR74" i="33"/>
  <c r="BR83" i="33"/>
  <c r="BP106" i="33"/>
  <c r="BP129" i="33"/>
  <c r="BP142" i="33"/>
  <c r="BP161" i="33"/>
  <c r="BP69" i="33"/>
  <c r="BP71" i="33"/>
  <c r="BP73" i="33"/>
  <c r="BR78" i="33"/>
  <c r="BP107" i="33"/>
  <c r="BO123" i="33"/>
  <c r="BQ130" i="33"/>
  <c r="BR139" i="33"/>
  <c r="BR163" i="33"/>
  <c r="BV158" i="33" s="1"/>
  <c r="BZ158" i="33" s="1"/>
  <c r="BO196" i="33"/>
  <c r="BR152" i="33"/>
  <c r="BV148" i="33" s="1"/>
  <c r="BZ148" i="33" s="1"/>
  <c r="BP159" i="33"/>
  <c r="BR165" i="33"/>
  <c r="BQ227" i="33"/>
  <c r="BR81" i="33"/>
  <c r="BP105" i="33"/>
  <c r="BO108" i="33"/>
  <c r="BR109" i="33"/>
  <c r="BV108" i="33" s="1"/>
  <c r="BZ108" i="33" s="1"/>
  <c r="BP110" i="33"/>
  <c r="BQ117" i="33"/>
  <c r="BO172" i="33"/>
  <c r="BQ180" i="33"/>
  <c r="BR190" i="33"/>
  <c r="BV188" i="33" s="1"/>
  <c r="BZ188" i="33" s="1"/>
  <c r="BR75" i="33"/>
  <c r="BP77" i="33"/>
  <c r="BR86" i="33"/>
  <c r="BP102" i="33"/>
  <c r="BP108" i="33"/>
  <c r="BQ110" i="33"/>
  <c r="BP121" i="33"/>
  <c r="BO122" i="33"/>
  <c r="BQ124" i="33"/>
  <c r="BP137" i="33"/>
  <c r="BO138" i="33"/>
  <c r="BO145" i="33"/>
  <c r="BR180" i="33"/>
  <c r="BU188" i="33"/>
  <c r="BY188" i="33" s="1"/>
  <c r="BO193" i="33"/>
  <c r="BO199" i="33"/>
  <c r="BQ202" i="33"/>
  <c r="BQ225" i="33"/>
  <c r="BO238" i="33"/>
  <c r="BR143" i="33"/>
  <c r="BQ146" i="33"/>
  <c r="BP186" i="33"/>
  <c r="BP202" i="33"/>
  <c r="BP211" i="33"/>
  <c r="BQ214" i="33"/>
  <c r="BR261" i="33"/>
  <c r="BO119" i="33"/>
  <c r="BS118" i="33" s="1"/>
  <c r="BW118" i="33" s="1"/>
  <c r="CA118" i="33" s="1"/>
  <c r="BQ131" i="33"/>
  <c r="BO132" i="33"/>
  <c r="BQ135" i="33"/>
  <c r="BO136" i="33"/>
  <c r="BQ141" i="33"/>
  <c r="BR146" i="33"/>
  <c r="BO160" i="33"/>
  <c r="BO162" i="33"/>
  <c r="BO164" i="33"/>
  <c r="BO204" i="33"/>
  <c r="BO217" i="33"/>
  <c r="BO224" i="33"/>
  <c r="BP229" i="33"/>
  <c r="BO243" i="33"/>
  <c r="BO251" i="33"/>
  <c r="BS248" i="33" s="1"/>
  <c r="BW248" i="33" s="1"/>
  <c r="CA248" i="33" s="1"/>
  <c r="BP257" i="33"/>
  <c r="BO124" i="33"/>
  <c r="BP132" i="33"/>
  <c r="BP136" i="33"/>
  <c r="BR141" i="33"/>
  <c r="BQ144" i="33"/>
  <c r="BP167" i="33"/>
  <c r="BP188" i="33"/>
  <c r="BT188" i="33" s="1"/>
  <c r="BX188" i="33" s="1"/>
  <c r="BT258" i="33"/>
  <c r="BX258" i="33" s="1"/>
  <c r="BQ266" i="33"/>
  <c r="BO121" i="33"/>
  <c r="BO129" i="33"/>
  <c r="BQ132" i="33"/>
  <c r="BO133" i="33"/>
  <c r="BQ136" i="33"/>
  <c r="BO137" i="33"/>
  <c r="BQ139" i="33"/>
  <c r="BU138" i="33" s="1"/>
  <c r="BY138" i="33" s="1"/>
  <c r="BR144" i="33"/>
  <c r="BQ147" i="33"/>
  <c r="BQ172" i="33"/>
  <c r="BP180" i="33"/>
  <c r="BT178" i="33" s="1"/>
  <c r="BX178" i="33" s="1"/>
  <c r="BQ204" i="33"/>
  <c r="BQ238" i="33"/>
  <c r="BP254" i="33"/>
  <c r="BQ256" i="33"/>
  <c r="BO166" i="33"/>
  <c r="BO168" i="33"/>
  <c r="BO200" i="33"/>
  <c r="BQ211" i="33"/>
  <c r="BQ236" i="33"/>
  <c r="BR253" i="33"/>
  <c r="BR256" i="33"/>
  <c r="BP166" i="33"/>
  <c r="BP168" i="33"/>
  <c r="BQ169" i="33"/>
  <c r="BQ171" i="33"/>
  <c r="BQ173" i="33"/>
  <c r="BQ175" i="33"/>
  <c r="BQ177" i="33"/>
  <c r="BR181" i="33"/>
  <c r="BR183" i="33"/>
  <c r="BR185" i="33"/>
  <c r="BR187" i="33"/>
  <c r="BP200" i="33"/>
  <c r="BO203" i="33"/>
  <c r="BR211" i="33"/>
  <c r="BP231" i="33"/>
  <c r="BR236" i="33"/>
  <c r="BO246" i="33"/>
  <c r="BQ252" i="33"/>
  <c r="BR169" i="33"/>
  <c r="BR171" i="33"/>
  <c r="BR173" i="33"/>
  <c r="BR175" i="33"/>
  <c r="BR177" i="33"/>
  <c r="BP203" i="33"/>
  <c r="BQ206" i="33"/>
  <c r="BO213" i="33"/>
  <c r="BQ216" i="33"/>
  <c r="BP221" i="33"/>
  <c r="BP245" i="33"/>
  <c r="BO247" i="33"/>
  <c r="BR252" i="33"/>
  <c r="BO263" i="33"/>
  <c r="BS258" i="33" s="1"/>
  <c r="BW258" i="33" s="1"/>
  <c r="CA258" i="33" s="1"/>
  <c r="BQ258" i="33"/>
  <c r="BP208" i="33"/>
  <c r="BR212" i="33"/>
  <c r="BO221" i="33"/>
  <c r="BP243" i="33"/>
  <c r="BP249" i="33"/>
  <c r="BR258" i="33"/>
  <c r="BR262" i="33"/>
  <c r="BR266" i="33"/>
  <c r="BQ205" i="33"/>
  <c r="BQ208" i="33"/>
  <c r="BR209" i="33"/>
  <c r="BO240" i="33"/>
  <c r="BP240" i="33"/>
  <c r="BP244" i="33"/>
  <c r="BR214" i="33"/>
  <c r="BP218" i="33"/>
  <c r="BR226" i="33"/>
  <c r="BO245" i="33"/>
  <c r="BR249" i="33"/>
  <c r="BP250" i="33"/>
  <c r="BP251" i="33"/>
  <c r="BP253" i="33"/>
  <c r="BR259" i="33"/>
  <c r="BR263" i="33"/>
  <c r="BR267" i="33"/>
  <c r="BR223" i="33"/>
  <c r="BV218" i="33" s="1"/>
  <c r="BZ218" i="33" s="1"/>
  <c r="BO241" i="33"/>
  <c r="BP246" i="33"/>
  <c r="BQ251" i="33"/>
  <c r="BQ255" i="33"/>
  <c r="BR228" i="33"/>
  <c r="BV228" i="33" s="1"/>
  <c r="BZ228" i="33" s="1"/>
  <c r="BP241" i="33"/>
  <c r="BO244" i="33"/>
  <c r="BR251" i="33"/>
  <c r="BP252" i="33"/>
  <c r="BR255" i="33"/>
  <c r="BP256" i="33"/>
  <c r="BV198" i="33" l="1"/>
  <c r="BZ198" i="33" s="1"/>
  <c r="BU198" i="33"/>
  <c r="BY198" i="33" s="1"/>
  <c r="BV168" i="33"/>
  <c r="BZ168" i="33" s="1"/>
  <c r="BT98" i="33"/>
  <c r="BX98" i="33" s="1"/>
  <c r="BU118" i="33"/>
  <c r="BY118" i="33" s="1"/>
  <c r="BV98" i="33"/>
  <c r="BZ98" i="33" s="1"/>
  <c r="BV248" i="33"/>
  <c r="BZ248" i="33" s="1"/>
  <c r="BT198" i="33"/>
  <c r="BX198" i="33" s="1"/>
  <c r="BT118" i="33"/>
  <c r="BX118" i="33" s="1"/>
  <c r="BV138" i="33"/>
  <c r="BZ138" i="33" s="1"/>
  <c r="BT68" i="33"/>
  <c r="BX68" i="33" s="1"/>
  <c r="BV51" i="33"/>
  <c r="BZ51" i="33" s="1"/>
  <c r="BU108" i="33"/>
  <c r="BY108" i="33" s="1"/>
  <c r="BS158" i="33"/>
  <c r="BW158" i="33" s="1"/>
  <c r="CA158" i="33" s="1"/>
  <c r="BT248" i="33"/>
  <c r="BX248" i="33" s="1"/>
  <c r="BS218" i="33"/>
  <c r="BW218" i="33" s="1"/>
  <c r="CA218" i="33" s="1"/>
  <c r="BU168" i="33"/>
  <c r="BY168" i="33" s="1"/>
  <c r="BU178" i="33"/>
  <c r="BY178" i="33" s="1"/>
  <c r="BU128" i="33"/>
  <c r="BY128" i="33" s="1"/>
  <c r="BV14" i="33"/>
  <c r="BV268" i="33" s="1"/>
  <c r="BU238" i="33"/>
  <c r="BY238" i="33" s="1"/>
  <c r="BV58" i="33"/>
  <c r="BZ58" i="33" s="1"/>
  <c r="BS198" i="33"/>
  <c r="BW198" i="33" s="1"/>
  <c r="CA198" i="33" s="1"/>
  <c r="BV208" i="33"/>
  <c r="BZ208" i="33" s="1"/>
  <c r="BS208" i="33"/>
  <c r="BW208" i="33" s="1"/>
  <c r="CA208" i="33" s="1"/>
  <c r="BT168" i="33"/>
  <c r="BX168" i="33" s="1"/>
  <c r="BV178" i="33"/>
  <c r="BZ178" i="33" s="1"/>
  <c r="BT138" i="33"/>
  <c r="BX138" i="33" s="1"/>
  <c r="BU148" i="33"/>
  <c r="BY148" i="33" s="1"/>
  <c r="BS98" i="33"/>
  <c r="BW98" i="33" s="1"/>
  <c r="CA98" i="33" s="1"/>
  <c r="BS78" i="33"/>
  <c r="BW78" i="33" s="1"/>
  <c r="CA78" i="33" s="1"/>
  <c r="BS88" i="33"/>
  <c r="BW88" i="33" s="1"/>
  <c r="CA88" i="33" s="1"/>
  <c r="BT238" i="33"/>
  <c r="BX238" i="33" s="1"/>
  <c r="BS108" i="33"/>
  <c r="BW108" i="33" s="1"/>
  <c r="CA108" i="33" s="1"/>
  <c r="BT228" i="33"/>
  <c r="BX228" i="33" s="1"/>
  <c r="BU248" i="33"/>
  <c r="BY248" i="33" s="1"/>
  <c r="BS168" i="33"/>
  <c r="BW168" i="33" s="1"/>
  <c r="CA168" i="33" s="1"/>
  <c r="BU258" i="33"/>
  <c r="BY258" i="33" s="1"/>
  <c r="BT158" i="33"/>
  <c r="BX158" i="33" s="1"/>
  <c r="BT148" i="33"/>
  <c r="BX148" i="33" s="1"/>
  <c r="BU88" i="33"/>
  <c r="BY88" i="33" s="1"/>
  <c r="BV49" i="33"/>
  <c r="BZ49" i="33" s="1"/>
  <c r="BT128" i="33"/>
  <c r="BX128" i="33" s="1"/>
  <c r="BS128" i="33"/>
  <c r="BW128" i="33" s="1"/>
  <c r="CA128" i="33" s="1"/>
  <c r="BW268" i="33"/>
  <c r="CA14" i="33"/>
  <c r="CA268" i="33" s="1"/>
  <c r="BV258" i="33"/>
  <c r="BZ258" i="33" s="1"/>
  <c r="BS238" i="33"/>
  <c r="BW238" i="33" s="1"/>
  <c r="CA238" i="33" s="1"/>
  <c r="BZ14" i="33"/>
  <c r="BZ268" i="33" s="1"/>
  <c r="BU208" i="33"/>
  <c r="BY208" i="33" s="1"/>
  <c r="BT208" i="33"/>
  <c r="BX208" i="33" s="1"/>
  <c r="BT218" i="33"/>
  <c r="BX218" i="33" s="1"/>
  <c r="BT108" i="33"/>
  <c r="BX108" i="33" s="1"/>
  <c r="BV78" i="33"/>
  <c r="BZ78" i="33" s="1"/>
  <c r="BU268" i="33"/>
  <c r="BY14" i="33"/>
  <c r="BY268" i="33" s="1"/>
  <c r="BS138" i="33"/>
  <c r="BW138" i="33" s="1"/>
  <c r="CA138" i="33" s="1"/>
  <c r="BV20" i="33"/>
  <c r="BZ20" i="33" s="1"/>
  <c r="BV36" i="33"/>
  <c r="BZ36" i="33" s="1"/>
  <c r="AH303" i="32" l="1"/>
  <c r="AD303" i="32"/>
  <c r="AC303" i="32"/>
  <c r="AB303" i="32"/>
  <c r="AA303" i="32"/>
  <c r="W303" i="32"/>
  <c r="T303" i="32"/>
  <c r="S303" i="32"/>
  <c r="R303" i="32"/>
  <c r="Q303" i="32"/>
  <c r="N303" i="32"/>
  <c r="L303" i="32"/>
  <c r="K303" i="32"/>
  <c r="J303" i="32"/>
  <c r="AT303" i="32" s="1"/>
  <c r="I303" i="32"/>
  <c r="G303" i="32"/>
  <c r="BN302" i="32"/>
  <c r="BD302" i="32"/>
  <c r="BC302" i="32"/>
  <c r="BM302" i="32" s="1"/>
  <c r="BB302" i="32"/>
  <c r="BL302" i="32" s="1"/>
  <c r="BA302" i="32"/>
  <c r="BK302" i="32" s="1"/>
  <c r="AZ302" i="32"/>
  <c r="BJ302" i="32" s="1"/>
  <c r="AY302" i="32"/>
  <c r="BI302" i="32" s="1"/>
  <c r="AX302" i="32"/>
  <c r="BH302" i="32" s="1"/>
  <c r="AW302" i="32"/>
  <c r="BG302" i="32" s="1"/>
  <c r="AV302" i="32"/>
  <c r="AU302" i="32"/>
  <c r="AT302" i="32"/>
  <c r="AS302" i="32"/>
  <c r="BD301" i="32"/>
  <c r="BN301" i="32" s="1"/>
  <c r="BC301" i="32"/>
  <c r="BM301" i="32" s="1"/>
  <c r="BB301" i="32"/>
  <c r="BL301" i="32" s="1"/>
  <c r="BA301" i="32"/>
  <c r="BK301" i="32" s="1"/>
  <c r="AZ301" i="32"/>
  <c r="BJ301" i="32" s="1"/>
  <c r="AY301" i="32"/>
  <c r="BI301" i="32" s="1"/>
  <c r="BQ301" i="32" s="1"/>
  <c r="AX301" i="32"/>
  <c r="BH301" i="32" s="1"/>
  <c r="BP301" i="32" s="1"/>
  <c r="AW301" i="32"/>
  <c r="BG301" i="32" s="1"/>
  <c r="BO301" i="32" s="1"/>
  <c r="AV301" i="32"/>
  <c r="AU301" i="32"/>
  <c r="AT301" i="32"/>
  <c r="AS301" i="32"/>
  <c r="BP300" i="32"/>
  <c r="BI300" i="32"/>
  <c r="BD300" i="32"/>
  <c r="BN300" i="32" s="1"/>
  <c r="BC300" i="32"/>
  <c r="BM300" i="32" s="1"/>
  <c r="BB300" i="32"/>
  <c r="BL300" i="32" s="1"/>
  <c r="BA300" i="32"/>
  <c r="BK300" i="32" s="1"/>
  <c r="AZ300" i="32"/>
  <c r="BJ300" i="32" s="1"/>
  <c r="AY300" i="32"/>
  <c r="AX300" i="32"/>
  <c r="BH300" i="32" s="1"/>
  <c r="AW300" i="32"/>
  <c r="BG300" i="32" s="1"/>
  <c r="AV300" i="32"/>
  <c r="AU300" i="32"/>
  <c r="AT300" i="32"/>
  <c r="AS300" i="32"/>
  <c r="BD299" i="32"/>
  <c r="BN299" i="32" s="1"/>
  <c r="BC299" i="32"/>
  <c r="BM299" i="32" s="1"/>
  <c r="BB299" i="32"/>
  <c r="BL299" i="32" s="1"/>
  <c r="BA299" i="32"/>
  <c r="BK299" i="32" s="1"/>
  <c r="AZ299" i="32"/>
  <c r="BJ299" i="32" s="1"/>
  <c r="AY299" i="32"/>
  <c r="BI299" i="32" s="1"/>
  <c r="BQ299" i="32" s="1"/>
  <c r="AX299" i="32"/>
  <c r="BH299" i="32" s="1"/>
  <c r="AW299" i="32"/>
  <c r="BG299" i="32" s="1"/>
  <c r="AV299" i="32"/>
  <c r="AU299" i="32"/>
  <c r="AT299" i="32"/>
  <c r="AS299" i="32"/>
  <c r="BN298" i="32"/>
  <c r="BM298" i="32"/>
  <c r="BD298" i="32"/>
  <c r="BC298" i="32"/>
  <c r="BB298" i="32"/>
  <c r="BL298" i="32" s="1"/>
  <c r="BA298" i="32"/>
  <c r="BK298" i="32" s="1"/>
  <c r="AZ298" i="32"/>
  <c r="BJ298" i="32" s="1"/>
  <c r="AY298" i="32"/>
  <c r="BI298" i="32" s="1"/>
  <c r="AX298" i="32"/>
  <c r="BH298" i="32" s="1"/>
  <c r="BP298" i="32" s="1"/>
  <c r="AW298" i="32"/>
  <c r="BG298" i="32" s="1"/>
  <c r="BO298" i="32" s="1"/>
  <c r="AV298" i="32"/>
  <c r="AU298" i="32"/>
  <c r="AT298" i="32"/>
  <c r="AS298" i="32"/>
  <c r="BP297" i="32"/>
  <c r="BD297" i="32"/>
  <c r="BN297" i="32" s="1"/>
  <c r="BC297" i="32"/>
  <c r="BM297" i="32" s="1"/>
  <c r="BB297" i="32"/>
  <c r="BL297" i="32" s="1"/>
  <c r="BA297" i="32"/>
  <c r="BK297" i="32" s="1"/>
  <c r="AZ297" i="32"/>
  <c r="BJ297" i="32" s="1"/>
  <c r="AY297" i="32"/>
  <c r="BI297" i="32" s="1"/>
  <c r="AX297" i="32"/>
  <c r="BH297" i="32" s="1"/>
  <c r="AW297" i="32"/>
  <c r="BG297" i="32" s="1"/>
  <c r="BO297" i="32" s="1"/>
  <c r="AV297" i="32"/>
  <c r="AU297" i="32"/>
  <c r="AT297" i="32"/>
  <c r="AS297" i="32"/>
  <c r="BI296" i="32"/>
  <c r="BQ296" i="32" s="1"/>
  <c r="BD296" i="32"/>
  <c r="BN296" i="32" s="1"/>
  <c r="BC296" i="32"/>
  <c r="BM296" i="32" s="1"/>
  <c r="BB296" i="32"/>
  <c r="BL296" i="32" s="1"/>
  <c r="BA296" i="32"/>
  <c r="BK296" i="32" s="1"/>
  <c r="AZ296" i="32"/>
  <c r="BJ296" i="32" s="1"/>
  <c r="AY296" i="32"/>
  <c r="AX296" i="32"/>
  <c r="BH296" i="32" s="1"/>
  <c r="BP296" i="32" s="1"/>
  <c r="AW296" i="32"/>
  <c r="BG296" i="32" s="1"/>
  <c r="BO296" i="32" s="1"/>
  <c r="AV296" i="32"/>
  <c r="AU296" i="32"/>
  <c r="AT296" i="32"/>
  <c r="AS296" i="32"/>
  <c r="BD295" i="32"/>
  <c r="BN295" i="32" s="1"/>
  <c r="BC295" i="32"/>
  <c r="BM295" i="32" s="1"/>
  <c r="BB295" i="32"/>
  <c r="BL295" i="32" s="1"/>
  <c r="BA295" i="32"/>
  <c r="BK295" i="32" s="1"/>
  <c r="AZ295" i="32"/>
  <c r="BJ295" i="32" s="1"/>
  <c r="AY295" i="32"/>
  <c r="BI295" i="32" s="1"/>
  <c r="BQ295" i="32" s="1"/>
  <c r="AX295" i="32"/>
  <c r="BH295" i="32" s="1"/>
  <c r="AW295" i="32"/>
  <c r="BG295" i="32" s="1"/>
  <c r="AV295" i="32"/>
  <c r="AU295" i="32"/>
  <c r="AT295" i="32"/>
  <c r="AS295" i="32"/>
  <c r="BP294" i="32"/>
  <c r="BN294" i="32"/>
  <c r="BD294" i="32"/>
  <c r="BC294" i="32"/>
  <c r="BM294" i="32" s="1"/>
  <c r="BB294" i="32"/>
  <c r="BL294" i="32" s="1"/>
  <c r="BA294" i="32"/>
  <c r="BK294" i="32" s="1"/>
  <c r="AZ294" i="32"/>
  <c r="BJ294" i="32" s="1"/>
  <c r="BR294" i="32" s="1"/>
  <c r="AY294" i="32"/>
  <c r="BI294" i="32" s="1"/>
  <c r="BQ294" i="32" s="1"/>
  <c r="AX294" i="32"/>
  <c r="BH294" i="32" s="1"/>
  <c r="AW294" i="32"/>
  <c r="BG294" i="32" s="1"/>
  <c r="AV294" i="32"/>
  <c r="AU294" i="32"/>
  <c r="AT294" i="32"/>
  <c r="AS294" i="32"/>
  <c r="CF293" i="32"/>
  <c r="CE293" i="32"/>
  <c r="CD293" i="32"/>
  <c r="CC293" i="32"/>
  <c r="CG293" i="32" s="1"/>
  <c r="BD293" i="32"/>
  <c r="BN293" i="32" s="1"/>
  <c r="BC293" i="32"/>
  <c r="BM293" i="32" s="1"/>
  <c r="BB293" i="32"/>
  <c r="BL293" i="32" s="1"/>
  <c r="BA293" i="32"/>
  <c r="BK293" i="32" s="1"/>
  <c r="AZ293" i="32"/>
  <c r="BJ293" i="32" s="1"/>
  <c r="AY293" i="32"/>
  <c r="BI293" i="32" s="1"/>
  <c r="AX293" i="32"/>
  <c r="BH293" i="32" s="1"/>
  <c r="AW293" i="32"/>
  <c r="BG293" i="32" s="1"/>
  <c r="AV293" i="32"/>
  <c r="AU293" i="32"/>
  <c r="AT293" i="32"/>
  <c r="AS293" i="32"/>
  <c r="BN292" i="32"/>
  <c r="BM292" i="32"/>
  <c r="BD292" i="32"/>
  <c r="BC292" i="32"/>
  <c r="BB292" i="32"/>
  <c r="BL292" i="32" s="1"/>
  <c r="BA292" i="32"/>
  <c r="BK292" i="32" s="1"/>
  <c r="AZ292" i="32"/>
  <c r="BJ292" i="32" s="1"/>
  <c r="BR292" i="32" s="1"/>
  <c r="AY292" i="32"/>
  <c r="BI292" i="32" s="1"/>
  <c r="AX292" i="32"/>
  <c r="BH292" i="32" s="1"/>
  <c r="AW292" i="32"/>
  <c r="BG292" i="32" s="1"/>
  <c r="AV292" i="32"/>
  <c r="AU292" i="32"/>
  <c r="AT292" i="32"/>
  <c r="AS292" i="32"/>
  <c r="BN291" i="32"/>
  <c r="BD291" i="32"/>
  <c r="BC291" i="32"/>
  <c r="BM291" i="32" s="1"/>
  <c r="BB291" i="32"/>
  <c r="BL291" i="32" s="1"/>
  <c r="BA291" i="32"/>
  <c r="BK291" i="32" s="1"/>
  <c r="AZ291" i="32"/>
  <c r="BJ291" i="32" s="1"/>
  <c r="AY291" i="32"/>
  <c r="BI291" i="32" s="1"/>
  <c r="AX291" i="32"/>
  <c r="BH291" i="32" s="1"/>
  <c r="AW291" i="32"/>
  <c r="BG291" i="32" s="1"/>
  <c r="AV291" i="32"/>
  <c r="AU291" i="32"/>
  <c r="AT291" i="32"/>
  <c r="AS291" i="32"/>
  <c r="BD290" i="32"/>
  <c r="BN290" i="32" s="1"/>
  <c r="BC290" i="32"/>
  <c r="BM290" i="32" s="1"/>
  <c r="BB290" i="32"/>
  <c r="BL290" i="32" s="1"/>
  <c r="BA290" i="32"/>
  <c r="BK290" i="32" s="1"/>
  <c r="AZ290" i="32"/>
  <c r="BJ290" i="32" s="1"/>
  <c r="AY290" i="32"/>
  <c r="BI290" i="32" s="1"/>
  <c r="AX290" i="32"/>
  <c r="BH290" i="32" s="1"/>
  <c r="AW290" i="32"/>
  <c r="BG290" i="32" s="1"/>
  <c r="AV290" i="32"/>
  <c r="AU290" i="32"/>
  <c r="AT290" i="32"/>
  <c r="AS290" i="32"/>
  <c r="BL289" i="32"/>
  <c r="BD289" i="32"/>
  <c r="BN289" i="32" s="1"/>
  <c r="BC289" i="32"/>
  <c r="BM289" i="32" s="1"/>
  <c r="BB289" i="32"/>
  <c r="BA289" i="32"/>
  <c r="BK289" i="32" s="1"/>
  <c r="AZ289" i="32"/>
  <c r="BJ289" i="32" s="1"/>
  <c r="AY289" i="32"/>
  <c r="BI289" i="32" s="1"/>
  <c r="BQ289" i="32" s="1"/>
  <c r="AX289" i="32"/>
  <c r="BH289" i="32" s="1"/>
  <c r="BP289" i="32" s="1"/>
  <c r="AW289" i="32"/>
  <c r="BG289" i="32" s="1"/>
  <c r="AV289" i="32"/>
  <c r="AU289" i="32"/>
  <c r="AT289" i="32"/>
  <c r="AS289" i="32"/>
  <c r="BM288" i="32"/>
  <c r="BL288" i="32"/>
  <c r="BD288" i="32"/>
  <c r="BN288" i="32" s="1"/>
  <c r="BC288" i="32"/>
  <c r="BB288" i="32"/>
  <c r="BA288" i="32"/>
  <c r="BK288" i="32" s="1"/>
  <c r="AZ288" i="32"/>
  <c r="BJ288" i="32" s="1"/>
  <c r="BR288" i="32" s="1"/>
  <c r="AY288" i="32"/>
  <c r="BI288" i="32" s="1"/>
  <c r="AX288" i="32"/>
  <c r="BH288" i="32" s="1"/>
  <c r="AW288" i="32"/>
  <c r="BG288" i="32" s="1"/>
  <c r="AV288" i="32"/>
  <c r="AU288" i="32"/>
  <c r="AT288" i="32"/>
  <c r="AS288" i="32"/>
  <c r="BN287" i="32"/>
  <c r="BD287" i="32"/>
  <c r="BC287" i="32"/>
  <c r="BM287" i="32" s="1"/>
  <c r="BB287" i="32"/>
  <c r="BL287" i="32" s="1"/>
  <c r="BA287" i="32"/>
  <c r="BK287" i="32" s="1"/>
  <c r="AZ287" i="32"/>
  <c r="BJ287" i="32" s="1"/>
  <c r="AY287" i="32"/>
  <c r="BI287" i="32" s="1"/>
  <c r="AX287" i="32"/>
  <c r="BH287" i="32" s="1"/>
  <c r="AW287" i="32"/>
  <c r="BG287" i="32" s="1"/>
  <c r="AV287" i="32"/>
  <c r="AU287" i="32"/>
  <c r="AT287" i="32"/>
  <c r="AS287" i="32"/>
  <c r="BN286" i="32"/>
  <c r="BD286" i="32"/>
  <c r="BC286" i="32"/>
  <c r="BM286" i="32" s="1"/>
  <c r="BB286" i="32"/>
  <c r="BL286" i="32" s="1"/>
  <c r="BA286" i="32"/>
  <c r="BK286" i="32" s="1"/>
  <c r="AZ286" i="32"/>
  <c r="BJ286" i="32" s="1"/>
  <c r="AY286" i="32"/>
  <c r="BI286" i="32" s="1"/>
  <c r="AX286" i="32"/>
  <c r="BH286" i="32" s="1"/>
  <c r="AW286" i="32"/>
  <c r="BG286" i="32" s="1"/>
  <c r="AV286" i="32"/>
  <c r="AU286" i="32"/>
  <c r="AT286" i="32"/>
  <c r="AS286" i="32"/>
  <c r="BL285" i="32"/>
  <c r="BK285" i="32"/>
  <c r="BD285" i="32"/>
  <c r="BN285" i="32" s="1"/>
  <c r="BC285" i="32"/>
  <c r="BM285" i="32" s="1"/>
  <c r="BB285" i="32"/>
  <c r="BA285" i="32"/>
  <c r="AZ285" i="32"/>
  <c r="BJ285" i="32" s="1"/>
  <c r="AY285" i="32"/>
  <c r="BI285" i="32" s="1"/>
  <c r="BQ285" i="32" s="1"/>
  <c r="AX285" i="32"/>
  <c r="BH285" i="32" s="1"/>
  <c r="BP285" i="32" s="1"/>
  <c r="AW285" i="32"/>
  <c r="BG285" i="32" s="1"/>
  <c r="BO285" i="32" s="1"/>
  <c r="AV285" i="32"/>
  <c r="AU285" i="32"/>
  <c r="AT285" i="32"/>
  <c r="AS285" i="32"/>
  <c r="BN284" i="32"/>
  <c r="BM284" i="32"/>
  <c r="BL284" i="32"/>
  <c r="BK284" i="32"/>
  <c r="BD284" i="32"/>
  <c r="BC284" i="32"/>
  <c r="BB284" i="32"/>
  <c r="BA284" i="32"/>
  <c r="AZ284" i="32"/>
  <c r="BJ284" i="32" s="1"/>
  <c r="BR284" i="32" s="1"/>
  <c r="AY284" i="32"/>
  <c r="BI284" i="32" s="1"/>
  <c r="BQ284" i="32" s="1"/>
  <c r="AX284" i="32"/>
  <c r="BH284" i="32" s="1"/>
  <c r="BP284" i="32" s="1"/>
  <c r="AW284" i="32"/>
  <c r="BG284" i="32" s="1"/>
  <c r="BO284" i="32" s="1"/>
  <c r="AV284" i="32"/>
  <c r="AU284" i="32"/>
  <c r="AT284" i="32"/>
  <c r="AS284" i="32"/>
  <c r="CF283" i="32"/>
  <c r="CE283" i="32"/>
  <c r="CD283" i="32"/>
  <c r="CC283" i="32"/>
  <c r="CG283" i="32" s="1"/>
  <c r="BD283" i="32"/>
  <c r="BN283" i="32" s="1"/>
  <c r="BC283" i="32"/>
  <c r="BM283" i="32" s="1"/>
  <c r="BB283" i="32"/>
  <c r="BL283" i="32" s="1"/>
  <c r="BA283" i="32"/>
  <c r="BK283" i="32" s="1"/>
  <c r="AZ283" i="32"/>
  <c r="BJ283" i="32" s="1"/>
  <c r="BR283" i="32" s="1"/>
  <c r="AY283" i="32"/>
  <c r="BI283" i="32" s="1"/>
  <c r="BQ283" i="32" s="1"/>
  <c r="AX283" i="32"/>
  <c r="BH283" i="32" s="1"/>
  <c r="AW283" i="32"/>
  <c r="BG283" i="32" s="1"/>
  <c r="AV283" i="32"/>
  <c r="AU283" i="32"/>
  <c r="AT283" i="32"/>
  <c r="AS283" i="32"/>
  <c r="BM282" i="32"/>
  <c r="BL282" i="32"/>
  <c r="BJ282" i="32"/>
  <c r="BR282" i="32" s="1"/>
  <c r="BD282" i="32"/>
  <c r="BN282" i="32" s="1"/>
  <c r="BC282" i="32"/>
  <c r="BB282" i="32"/>
  <c r="BA282" i="32"/>
  <c r="BK282" i="32" s="1"/>
  <c r="AZ282" i="32"/>
  <c r="AY282" i="32"/>
  <c r="BI282" i="32" s="1"/>
  <c r="BQ282" i="32" s="1"/>
  <c r="AX282" i="32"/>
  <c r="BH282" i="32" s="1"/>
  <c r="BP282" i="32" s="1"/>
  <c r="AW282" i="32"/>
  <c r="BG282" i="32" s="1"/>
  <c r="AV282" i="32"/>
  <c r="AU282" i="32"/>
  <c r="AT282" i="32"/>
  <c r="AS282" i="32"/>
  <c r="BD281" i="32"/>
  <c r="BN281" i="32" s="1"/>
  <c r="BC281" i="32"/>
  <c r="BM281" i="32" s="1"/>
  <c r="BQ281" i="32" s="1"/>
  <c r="BB281" i="32"/>
  <c r="BL281" i="32" s="1"/>
  <c r="BA281" i="32"/>
  <c r="BK281" i="32" s="1"/>
  <c r="AZ281" i="32"/>
  <c r="BJ281" i="32" s="1"/>
  <c r="AY281" i="32"/>
  <c r="BI281" i="32" s="1"/>
  <c r="AX281" i="32"/>
  <c r="BH281" i="32" s="1"/>
  <c r="AW281" i="32"/>
  <c r="BG281" i="32" s="1"/>
  <c r="AV281" i="32"/>
  <c r="AU281" i="32"/>
  <c r="AT281" i="32"/>
  <c r="AS281" i="32"/>
  <c r="BJ280" i="32"/>
  <c r="BR280" i="32" s="1"/>
  <c r="BD280" i="32"/>
  <c r="BN280" i="32" s="1"/>
  <c r="BC280" i="32"/>
  <c r="BM280" i="32" s="1"/>
  <c r="BB280" i="32"/>
  <c r="BL280" i="32" s="1"/>
  <c r="BA280" i="32"/>
  <c r="BK280" i="32" s="1"/>
  <c r="AZ280" i="32"/>
  <c r="AY280" i="32"/>
  <c r="BI280" i="32" s="1"/>
  <c r="AX280" i="32"/>
  <c r="BH280" i="32" s="1"/>
  <c r="AW280" i="32"/>
  <c r="BG280" i="32" s="1"/>
  <c r="AV280" i="32"/>
  <c r="AU280" i="32"/>
  <c r="AT280" i="32"/>
  <c r="AS280" i="32"/>
  <c r="BM279" i="32"/>
  <c r="BD279" i="32"/>
  <c r="BN279" i="32" s="1"/>
  <c r="BC279" i="32"/>
  <c r="BB279" i="32"/>
  <c r="BL279" i="32" s="1"/>
  <c r="BA279" i="32"/>
  <c r="BK279" i="32" s="1"/>
  <c r="AZ279" i="32"/>
  <c r="BJ279" i="32" s="1"/>
  <c r="BR279" i="32" s="1"/>
  <c r="AY279" i="32"/>
  <c r="BI279" i="32" s="1"/>
  <c r="BQ279" i="32" s="1"/>
  <c r="AX279" i="32"/>
  <c r="BH279" i="32" s="1"/>
  <c r="AW279" i="32"/>
  <c r="BG279" i="32" s="1"/>
  <c r="AV279" i="32"/>
  <c r="AU279" i="32"/>
  <c r="AT279" i="32"/>
  <c r="AS279" i="32"/>
  <c r="BR278" i="32"/>
  <c r="BD278" i="32"/>
  <c r="BN278" i="32" s="1"/>
  <c r="BC278" i="32"/>
  <c r="BM278" i="32" s="1"/>
  <c r="BB278" i="32"/>
  <c r="BL278" i="32" s="1"/>
  <c r="BA278" i="32"/>
  <c r="BK278" i="32" s="1"/>
  <c r="AZ278" i="32"/>
  <c r="BJ278" i="32" s="1"/>
  <c r="AY278" i="32"/>
  <c r="BI278" i="32" s="1"/>
  <c r="BQ278" i="32" s="1"/>
  <c r="AX278" i="32"/>
  <c r="BH278" i="32" s="1"/>
  <c r="AW278" i="32"/>
  <c r="BG278" i="32" s="1"/>
  <c r="AV278" i="32"/>
  <c r="AU278" i="32"/>
  <c r="AT278" i="32"/>
  <c r="AS278" i="32"/>
  <c r="BL277" i="32"/>
  <c r="BK277" i="32"/>
  <c r="BD277" i="32"/>
  <c r="BN277" i="32" s="1"/>
  <c r="BC277" i="32"/>
  <c r="BM277" i="32" s="1"/>
  <c r="BB277" i="32"/>
  <c r="BA277" i="32"/>
  <c r="AZ277" i="32"/>
  <c r="BJ277" i="32" s="1"/>
  <c r="AY277" i="32"/>
  <c r="BI277" i="32" s="1"/>
  <c r="BQ277" i="32" s="1"/>
  <c r="AX277" i="32"/>
  <c r="BH277" i="32" s="1"/>
  <c r="AW277" i="32"/>
  <c r="BG277" i="32" s="1"/>
  <c r="AV277" i="32"/>
  <c r="AU277" i="32"/>
  <c r="AT277" i="32"/>
  <c r="AS277" i="32"/>
  <c r="BD276" i="32"/>
  <c r="BN276" i="32" s="1"/>
  <c r="BR276" i="32" s="1"/>
  <c r="BC276" i="32"/>
  <c r="BM276" i="32" s="1"/>
  <c r="BQ276" i="32" s="1"/>
  <c r="BB276" i="32"/>
  <c r="BL276" i="32" s="1"/>
  <c r="BA276" i="32"/>
  <c r="BK276" i="32" s="1"/>
  <c r="AZ276" i="32"/>
  <c r="BJ276" i="32" s="1"/>
  <c r="AY276" i="32"/>
  <c r="BI276" i="32" s="1"/>
  <c r="AX276" i="32"/>
  <c r="BH276" i="32" s="1"/>
  <c r="AW276" i="32"/>
  <c r="BG276" i="32" s="1"/>
  <c r="AV276" i="32"/>
  <c r="AU276" i="32"/>
  <c r="AT276" i="32"/>
  <c r="AS276" i="32"/>
  <c r="BM275" i="32"/>
  <c r="BD275" i="32"/>
  <c r="BN275" i="32" s="1"/>
  <c r="BC275" i="32"/>
  <c r="BB275" i="32"/>
  <c r="BL275" i="32" s="1"/>
  <c r="BA275" i="32"/>
  <c r="BK275" i="32" s="1"/>
  <c r="AZ275" i="32"/>
  <c r="BJ275" i="32" s="1"/>
  <c r="AY275" i="32"/>
  <c r="BI275" i="32" s="1"/>
  <c r="BQ275" i="32" s="1"/>
  <c r="AX275" i="32"/>
  <c r="BH275" i="32" s="1"/>
  <c r="AW275" i="32"/>
  <c r="BG275" i="32" s="1"/>
  <c r="AV275" i="32"/>
  <c r="AU275" i="32"/>
  <c r="AT275" i="32"/>
  <c r="AS275" i="32"/>
  <c r="BL274" i="32"/>
  <c r="BD274" i="32"/>
  <c r="BN274" i="32" s="1"/>
  <c r="BC274" i="32"/>
  <c r="BM274" i="32" s="1"/>
  <c r="BB274" i="32"/>
  <c r="BA274" i="32"/>
  <c r="BK274" i="32" s="1"/>
  <c r="AZ274" i="32"/>
  <c r="BJ274" i="32" s="1"/>
  <c r="BR274" i="32" s="1"/>
  <c r="AY274" i="32"/>
  <c r="BI274" i="32" s="1"/>
  <c r="BQ274" i="32" s="1"/>
  <c r="AX274" i="32"/>
  <c r="BH274" i="32" s="1"/>
  <c r="AW274" i="32"/>
  <c r="BG274" i="32" s="1"/>
  <c r="AV274" i="32"/>
  <c r="AU274" i="32"/>
  <c r="AT274" i="32"/>
  <c r="AS274" i="32"/>
  <c r="CG273" i="32"/>
  <c r="CF273" i="32"/>
  <c r="CE273" i="32"/>
  <c r="CD273" i="32"/>
  <c r="CC273" i="32"/>
  <c r="BJ273" i="32"/>
  <c r="BR273" i="32" s="1"/>
  <c r="BD273" i="32"/>
  <c r="BN273" i="32" s="1"/>
  <c r="BC273" i="32"/>
  <c r="BM273" i="32" s="1"/>
  <c r="BB273" i="32"/>
  <c r="BL273" i="32" s="1"/>
  <c r="BA273" i="32"/>
  <c r="BK273" i="32" s="1"/>
  <c r="AZ273" i="32"/>
  <c r="AY273" i="32"/>
  <c r="BI273" i="32" s="1"/>
  <c r="AX273" i="32"/>
  <c r="BH273" i="32" s="1"/>
  <c r="BP273" i="32" s="1"/>
  <c r="AW273" i="32"/>
  <c r="BG273" i="32" s="1"/>
  <c r="AV273" i="32"/>
  <c r="AU273" i="32"/>
  <c r="AT273" i="32"/>
  <c r="AS273" i="32"/>
  <c r="BD272" i="32"/>
  <c r="BN272" i="32" s="1"/>
  <c r="BC272" i="32"/>
  <c r="BM272" i="32" s="1"/>
  <c r="BQ272" i="32" s="1"/>
  <c r="BB272" i="32"/>
  <c r="BL272" i="32" s="1"/>
  <c r="BA272" i="32"/>
  <c r="BK272" i="32" s="1"/>
  <c r="BO272" i="32" s="1"/>
  <c r="AZ272" i="32"/>
  <c r="BJ272" i="32" s="1"/>
  <c r="BR272" i="32" s="1"/>
  <c r="AY272" i="32"/>
  <c r="BI272" i="32" s="1"/>
  <c r="AX272" i="32"/>
  <c r="BH272" i="32" s="1"/>
  <c r="BP272" i="32" s="1"/>
  <c r="AW272" i="32"/>
  <c r="BG272" i="32" s="1"/>
  <c r="AV272" i="32"/>
  <c r="AU272" i="32"/>
  <c r="AT272" i="32"/>
  <c r="AS272" i="32"/>
  <c r="BD271" i="32"/>
  <c r="BN271" i="32" s="1"/>
  <c r="BC271" i="32"/>
  <c r="BM271" i="32" s="1"/>
  <c r="BB271" i="32"/>
  <c r="BL271" i="32" s="1"/>
  <c r="BA271" i="32"/>
  <c r="BK271" i="32" s="1"/>
  <c r="AZ271" i="32"/>
  <c r="BJ271" i="32" s="1"/>
  <c r="AY271" i="32"/>
  <c r="BI271" i="32" s="1"/>
  <c r="BQ271" i="32" s="1"/>
  <c r="AX271" i="32"/>
  <c r="BH271" i="32" s="1"/>
  <c r="BP271" i="32" s="1"/>
  <c r="AW271" i="32"/>
  <c r="BG271" i="32" s="1"/>
  <c r="AV271" i="32"/>
  <c r="AU271" i="32"/>
  <c r="AT271" i="32"/>
  <c r="AS271" i="32"/>
  <c r="BM270" i="32"/>
  <c r="BI270" i="32"/>
  <c r="BD270" i="32"/>
  <c r="BN270" i="32" s="1"/>
  <c r="BC270" i="32"/>
  <c r="BB270" i="32"/>
  <c r="BL270" i="32" s="1"/>
  <c r="BA270" i="32"/>
  <c r="BK270" i="32" s="1"/>
  <c r="AZ270" i="32"/>
  <c r="BJ270" i="32" s="1"/>
  <c r="BR270" i="32" s="1"/>
  <c r="AY270" i="32"/>
  <c r="AX270" i="32"/>
  <c r="BH270" i="32" s="1"/>
  <c r="AW270" i="32"/>
  <c r="BG270" i="32" s="1"/>
  <c r="BO270" i="32" s="1"/>
  <c r="AV270" i="32"/>
  <c r="AU270" i="32"/>
  <c r="AT270" i="32"/>
  <c r="AS270" i="32"/>
  <c r="BR269" i="32"/>
  <c r="BD269" i="32"/>
  <c r="BN269" i="32" s="1"/>
  <c r="BC269" i="32"/>
  <c r="BM269" i="32" s="1"/>
  <c r="BQ269" i="32" s="1"/>
  <c r="BB269" i="32"/>
  <c r="BL269" i="32" s="1"/>
  <c r="BA269" i="32"/>
  <c r="BK269" i="32" s="1"/>
  <c r="AZ269" i="32"/>
  <c r="BJ269" i="32" s="1"/>
  <c r="AY269" i="32"/>
  <c r="BI269" i="32" s="1"/>
  <c r="AX269" i="32"/>
  <c r="BH269" i="32" s="1"/>
  <c r="AW269" i="32"/>
  <c r="BG269" i="32" s="1"/>
  <c r="BO269" i="32" s="1"/>
  <c r="AV269" i="32"/>
  <c r="AU269" i="32"/>
  <c r="AT269" i="32"/>
  <c r="AS269" i="32"/>
  <c r="BD268" i="32"/>
  <c r="BN268" i="32" s="1"/>
  <c r="BC268" i="32"/>
  <c r="BM268" i="32" s="1"/>
  <c r="BB268" i="32"/>
  <c r="BL268" i="32" s="1"/>
  <c r="BA268" i="32"/>
  <c r="BK268" i="32" s="1"/>
  <c r="AZ268" i="32"/>
  <c r="BJ268" i="32" s="1"/>
  <c r="AY268" i="32"/>
  <c r="BI268" i="32" s="1"/>
  <c r="BQ268" i="32" s="1"/>
  <c r="AX268" i="32"/>
  <c r="BH268" i="32" s="1"/>
  <c r="AW268" i="32"/>
  <c r="BG268" i="32" s="1"/>
  <c r="AV268" i="32"/>
  <c r="AU268" i="32"/>
  <c r="AT268" i="32"/>
  <c r="AS268" i="32"/>
  <c r="BD267" i="32"/>
  <c r="BN267" i="32" s="1"/>
  <c r="BC267" i="32"/>
  <c r="BM267" i="32" s="1"/>
  <c r="BB267" i="32"/>
  <c r="BL267" i="32" s="1"/>
  <c r="BA267" i="32"/>
  <c r="BK267" i="32" s="1"/>
  <c r="AZ267" i="32"/>
  <c r="BJ267" i="32" s="1"/>
  <c r="AY267" i="32"/>
  <c r="BI267" i="32" s="1"/>
  <c r="AX267" i="32"/>
  <c r="BH267" i="32" s="1"/>
  <c r="AW267" i="32"/>
  <c r="BG267" i="32" s="1"/>
  <c r="BO267" i="32" s="1"/>
  <c r="AV267" i="32"/>
  <c r="AU267" i="32"/>
  <c r="AT267" i="32"/>
  <c r="AS267" i="32"/>
  <c r="BK266" i="32"/>
  <c r="BJ266" i="32"/>
  <c r="BD266" i="32"/>
  <c r="BN266" i="32" s="1"/>
  <c r="BC266" i="32"/>
  <c r="BM266" i="32" s="1"/>
  <c r="BB266" i="32"/>
  <c r="BL266" i="32" s="1"/>
  <c r="BA266" i="32"/>
  <c r="AZ266" i="32"/>
  <c r="AY266" i="32"/>
  <c r="BI266" i="32" s="1"/>
  <c r="AX266" i="32"/>
  <c r="BH266" i="32" s="1"/>
  <c r="BP266" i="32" s="1"/>
  <c r="AW266" i="32"/>
  <c r="BG266" i="32" s="1"/>
  <c r="BO266" i="32" s="1"/>
  <c r="AV266" i="32"/>
  <c r="AU266" i="32"/>
  <c r="AT266" i="32"/>
  <c r="AS266" i="32"/>
  <c r="BK265" i="32"/>
  <c r="BJ265" i="32"/>
  <c r="BD265" i="32"/>
  <c r="BN265" i="32" s="1"/>
  <c r="BC265" i="32"/>
  <c r="BM265" i="32" s="1"/>
  <c r="BB265" i="32"/>
  <c r="BL265" i="32" s="1"/>
  <c r="BA265" i="32"/>
  <c r="AZ265" i="32"/>
  <c r="AY265" i="32"/>
  <c r="BI265" i="32" s="1"/>
  <c r="AX265" i="32"/>
  <c r="BH265" i="32" s="1"/>
  <c r="BP265" i="32" s="1"/>
  <c r="AW265" i="32"/>
  <c r="BG265" i="32" s="1"/>
  <c r="AV265" i="32"/>
  <c r="AU265" i="32"/>
  <c r="AT265" i="32"/>
  <c r="AS265" i="32"/>
  <c r="BI264" i="32"/>
  <c r="BD264" i="32"/>
  <c r="BN264" i="32" s="1"/>
  <c r="BC264" i="32"/>
  <c r="BM264" i="32" s="1"/>
  <c r="BB264" i="32"/>
  <c r="BL264" i="32" s="1"/>
  <c r="BA264" i="32"/>
  <c r="BK264" i="32" s="1"/>
  <c r="AZ264" i="32"/>
  <c r="BJ264" i="32" s="1"/>
  <c r="AY264" i="32"/>
  <c r="AX264" i="32"/>
  <c r="BH264" i="32" s="1"/>
  <c r="AW264" i="32"/>
  <c r="BG264" i="32" s="1"/>
  <c r="AV264" i="32"/>
  <c r="AU264" i="32"/>
  <c r="AT264" i="32"/>
  <c r="AS264" i="32"/>
  <c r="CF263" i="32"/>
  <c r="CE263" i="32"/>
  <c r="CD263" i="32"/>
  <c r="CC263" i="32"/>
  <c r="CG263" i="32" s="1"/>
  <c r="BM263" i="32"/>
  <c r="BK263" i="32"/>
  <c r="BD263" i="32"/>
  <c r="BN263" i="32" s="1"/>
  <c r="BC263" i="32"/>
  <c r="BB263" i="32"/>
  <c r="BL263" i="32" s="1"/>
  <c r="BA263" i="32"/>
  <c r="AZ263" i="32"/>
  <c r="BJ263" i="32" s="1"/>
  <c r="AY263" i="32"/>
  <c r="BI263" i="32" s="1"/>
  <c r="AX263" i="32"/>
  <c r="BH263" i="32" s="1"/>
  <c r="BP263" i="32" s="1"/>
  <c r="AW263" i="32"/>
  <c r="BG263" i="32" s="1"/>
  <c r="BO263" i="32" s="1"/>
  <c r="AV263" i="32"/>
  <c r="AU263" i="32"/>
  <c r="AT263" i="32"/>
  <c r="AS263" i="32"/>
  <c r="BP262" i="32"/>
  <c r="BN262" i="32"/>
  <c r="BD262" i="32"/>
  <c r="BC262" i="32"/>
  <c r="BM262" i="32" s="1"/>
  <c r="BB262" i="32"/>
  <c r="BL262" i="32" s="1"/>
  <c r="BA262" i="32"/>
  <c r="BK262" i="32" s="1"/>
  <c r="AZ262" i="32"/>
  <c r="BJ262" i="32" s="1"/>
  <c r="AY262" i="32"/>
  <c r="BI262" i="32" s="1"/>
  <c r="BQ262" i="32" s="1"/>
  <c r="AX262" i="32"/>
  <c r="BH262" i="32" s="1"/>
  <c r="AW262" i="32"/>
  <c r="BG262" i="32" s="1"/>
  <c r="BO262" i="32" s="1"/>
  <c r="AV262" i="32"/>
  <c r="AU262" i="32"/>
  <c r="AT262" i="32"/>
  <c r="AS262" i="32"/>
  <c r="BD261" i="32"/>
  <c r="BN261" i="32" s="1"/>
  <c r="BC261" i="32"/>
  <c r="BM261" i="32" s="1"/>
  <c r="BQ261" i="32" s="1"/>
  <c r="BB261" i="32"/>
  <c r="BL261" i="32" s="1"/>
  <c r="BA261" i="32"/>
  <c r="BK261" i="32" s="1"/>
  <c r="AZ261" i="32"/>
  <c r="BJ261" i="32" s="1"/>
  <c r="AY261" i="32"/>
  <c r="BI261" i="32" s="1"/>
  <c r="AX261" i="32"/>
  <c r="BH261" i="32" s="1"/>
  <c r="AW261" i="32"/>
  <c r="BG261" i="32" s="1"/>
  <c r="AV261" i="32"/>
  <c r="AU261" i="32"/>
  <c r="AT261" i="32"/>
  <c r="AS261" i="32"/>
  <c r="BN260" i="32"/>
  <c r="BD260" i="32"/>
  <c r="BC260" i="32"/>
  <c r="BM260" i="32" s="1"/>
  <c r="BB260" i="32"/>
  <c r="BL260" i="32" s="1"/>
  <c r="BP260" i="32" s="1"/>
  <c r="BA260" i="32"/>
  <c r="BK260" i="32" s="1"/>
  <c r="AZ260" i="32"/>
  <c r="BJ260" i="32" s="1"/>
  <c r="BR260" i="32" s="1"/>
  <c r="AY260" i="32"/>
  <c r="BI260" i="32" s="1"/>
  <c r="AX260" i="32"/>
  <c r="BH260" i="32" s="1"/>
  <c r="AW260" i="32"/>
  <c r="BG260" i="32" s="1"/>
  <c r="AV260" i="32"/>
  <c r="AU260" i="32"/>
  <c r="AT260" i="32"/>
  <c r="AS260" i="32"/>
  <c r="BK259" i="32"/>
  <c r="BJ259" i="32"/>
  <c r="BH259" i="32"/>
  <c r="BD259" i="32"/>
  <c r="BN259" i="32" s="1"/>
  <c r="BC259" i="32"/>
  <c r="BM259" i="32" s="1"/>
  <c r="BB259" i="32"/>
  <c r="BL259" i="32" s="1"/>
  <c r="BA259" i="32"/>
  <c r="AZ259" i="32"/>
  <c r="AY259" i="32"/>
  <c r="BI259" i="32" s="1"/>
  <c r="AX259" i="32"/>
  <c r="AW259" i="32"/>
  <c r="BG259" i="32" s="1"/>
  <c r="AV259" i="32"/>
  <c r="AU259" i="32"/>
  <c r="AT259" i="32"/>
  <c r="AS259" i="32"/>
  <c r="BN258" i="32"/>
  <c r="BM258" i="32"/>
  <c r="BK258" i="32"/>
  <c r="BD258" i="32"/>
  <c r="BC258" i="32"/>
  <c r="BB258" i="32"/>
  <c r="BL258" i="32" s="1"/>
  <c r="BA258" i="32"/>
  <c r="AZ258" i="32"/>
  <c r="BJ258" i="32" s="1"/>
  <c r="BR258" i="32" s="1"/>
  <c r="AY258" i="32"/>
  <c r="BI258" i="32" s="1"/>
  <c r="AX258" i="32"/>
  <c r="BH258" i="32" s="1"/>
  <c r="AW258" i="32"/>
  <c r="BG258" i="32" s="1"/>
  <c r="AV258" i="32"/>
  <c r="AU258" i="32"/>
  <c r="AT258" i="32"/>
  <c r="AS258" i="32"/>
  <c r="BO257" i="32"/>
  <c r="BM257" i="32"/>
  <c r="BK257" i="32"/>
  <c r="BD257" i="32"/>
  <c r="BN257" i="32" s="1"/>
  <c r="BC257" i="32"/>
  <c r="BB257" i="32"/>
  <c r="BL257" i="32" s="1"/>
  <c r="BA257" i="32"/>
  <c r="AZ257" i="32"/>
  <c r="BJ257" i="32" s="1"/>
  <c r="BR257" i="32" s="1"/>
  <c r="AY257" i="32"/>
  <c r="BI257" i="32" s="1"/>
  <c r="BQ257" i="32" s="1"/>
  <c r="AX257" i="32"/>
  <c r="BH257" i="32" s="1"/>
  <c r="AW257" i="32"/>
  <c r="BG257" i="32" s="1"/>
  <c r="AV257" i="32"/>
  <c r="AU257" i="32"/>
  <c r="AT257" i="32"/>
  <c r="AS257" i="32"/>
  <c r="BP256" i="32"/>
  <c r="BN256" i="32"/>
  <c r="BD256" i="32"/>
  <c r="BC256" i="32"/>
  <c r="BM256" i="32" s="1"/>
  <c r="BB256" i="32"/>
  <c r="BL256" i="32" s="1"/>
  <c r="BA256" i="32"/>
  <c r="BK256" i="32" s="1"/>
  <c r="AZ256" i="32"/>
  <c r="BJ256" i="32" s="1"/>
  <c r="AY256" i="32"/>
  <c r="BI256" i="32" s="1"/>
  <c r="AX256" i="32"/>
  <c r="BH256" i="32" s="1"/>
  <c r="AW256" i="32"/>
  <c r="BG256" i="32" s="1"/>
  <c r="AV256" i="32"/>
  <c r="AU256" i="32"/>
  <c r="AT256" i="32"/>
  <c r="AS256" i="32"/>
  <c r="BD255" i="32"/>
  <c r="BN255" i="32" s="1"/>
  <c r="BC255" i="32"/>
  <c r="BM255" i="32" s="1"/>
  <c r="BB255" i="32"/>
  <c r="BL255" i="32" s="1"/>
  <c r="BA255" i="32"/>
  <c r="BK255" i="32" s="1"/>
  <c r="AZ255" i="32"/>
  <c r="BJ255" i="32" s="1"/>
  <c r="AY255" i="32"/>
  <c r="BI255" i="32" s="1"/>
  <c r="AX255" i="32"/>
  <c r="BH255" i="32" s="1"/>
  <c r="BP255" i="32" s="1"/>
  <c r="AW255" i="32"/>
  <c r="BG255" i="32" s="1"/>
  <c r="BO255" i="32" s="1"/>
  <c r="AV255" i="32"/>
  <c r="AU255" i="32"/>
  <c r="AT255" i="32"/>
  <c r="AS255" i="32"/>
  <c r="BD254" i="32"/>
  <c r="BN254" i="32" s="1"/>
  <c r="BR254" i="32" s="1"/>
  <c r="BC254" i="32"/>
  <c r="BM254" i="32" s="1"/>
  <c r="BB254" i="32"/>
  <c r="BL254" i="32" s="1"/>
  <c r="BA254" i="32"/>
  <c r="BK254" i="32" s="1"/>
  <c r="AZ254" i="32"/>
  <c r="BJ254" i="32" s="1"/>
  <c r="AY254" i="32"/>
  <c r="BI254" i="32" s="1"/>
  <c r="AX254" i="32"/>
  <c r="BH254" i="32" s="1"/>
  <c r="AW254" i="32"/>
  <c r="BG254" i="32" s="1"/>
  <c r="AV254" i="32"/>
  <c r="AU254" i="32"/>
  <c r="AT254" i="32"/>
  <c r="AS254" i="32"/>
  <c r="CF253" i="32"/>
  <c r="CE253" i="32"/>
  <c r="CD253" i="32"/>
  <c r="CC253" i="32"/>
  <c r="CG253" i="32" s="1"/>
  <c r="BM253" i="32"/>
  <c r="BL253" i="32"/>
  <c r="BD253" i="32"/>
  <c r="BN253" i="32" s="1"/>
  <c r="BC253" i="32"/>
  <c r="BB253" i="32"/>
  <c r="BA253" i="32"/>
  <c r="BK253" i="32" s="1"/>
  <c r="AZ253" i="32"/>
  <c r="BJ253" i="32" s="1"/>
  <c r="AY253" i="32"/>
  <c r="BI253" i="32" s="1"/>
  <c r="BQ253" i="32" s="1"/>
  <c r="AX253" i="32"/>
  <c r="BH253" i="32" s="1"/>
  <c r="BP253" i="32" s="1"/>
  <c r="AW253" i="32"/>
  <c r="BG253" i="32" s="1"/>
  <c r="BO253" i="32" s="1"/>
  <c r="AV253" i="32"/>
  <c r="AU253" i="32"/>
  <c r="AT253" i="32"/>
  <c r="AS253" i="32"/>
  <c r="BM252" i="32"/>
  <c r="BK252" i="32"/>
  <c r="BD252" i="32"/>
  <c r="BN252" i="32" s="1"/>
  <c r="BC252" i="32"/>
  <c r="BB252" i="32"/>
  <c r="BL252" i="32" s="1"/>
  <c r="BA252" i="32"/>
  <c r="AZ252" i="32"/>
  <c r="BJ252" i="32" s="1"/>
  <c r="AY252" i="32"/>
  <c r="BI252" i="32" s="1"/>
  <c r="BQ252" i="32" s="1"/>
  <c r="AX252" i="32"/>
  <c r="BH252" i="32" s="1"/>
  <c r="AW252" i="32"/>
  <c r="BG252" i="32" s="1"/>
  <c r="BO252" i="32" s="1"/>
  <c r="AV252" i="32"/>
  <c r="AU252" i="32"/>
  <c r="AT252" i="32"/>
  <c r="AS252" i="32"/>
  <c r="BK251" i="32"/>
  <c r="BD251" i="32"/>
  <c r="BN251" i="32" s="1"/>
  <c r="BC251" i="32"/>
  <c r="BM251" i="32" s="1"/>
  <c r="BB251" i="32"/>
  <c r="BL251" i="32" s="1"/>
  <c r="BA251" i="32"/>
  <c r="AZ251" i="32"/>
  <c r="BJ251" i="32" s="1"/>
  <c r="AY251" i="32"/>
  <c r="BI251" i="32" s="1"/>
  <c r="AX251" i="32"/>
  <c r="BH251" i="32" s="1"/>
  <c r="BP251" i="32" s="1"/>
  <c r="AW251" i="32"/>
  <c r="BG251" i="32" s="1"/>
  <c r="AV251" i="32"/>
  <c r="AU251" i="32"/>
  <c r="AT251" i="32"/>
  <c r="AS251" i="32"/>
  <c r="BD250" i="32"/>
  <c r="BN250" i="32" s="1"/>
  <c r="BC250" i="32"/>
  <c r="BM250" i="32" s="1"/>
  <c r="BB250" i="32"/>
  <c r="BL250" i="32" s="1"/>
  <c r="BA250" i="32"/>
  <c r="BK250" i="32" s="1"/>
  <c r="AZ250" i="32"/>
  <c r="BJ250" i="32" s="1"/>
  <c r="AY250" i="32"/>
  <c r="BI250" i="32" s="1"/>
  <c r="AX250" i="32"/>
  <c r="BH250" i="32" s="1"/>
  <c r="AW250" i="32"/>
  <c r="BG250" i="32" s="1"/>
  <c r="AV250" i="32"/>
  <c r="AU250" i="32"/>
  <c r="AT250" i="32"/>
  <c r="AS250" i="32"/>
  <c r="BM249" i="32"/>
  <c r="BI249" i="32"/>
  <c r="BD249" i="32"/>
  <c r="BN249" i="32" s="1"/>
  <c r="BC249" i="32"/>
  <c r="BB249" i="32"/>
  <c r="BL249" i="32" s="1"/>
  <c r="BA249" i="32"/>
  <c r="BK249" i="32" s="1"/>
  <c r="AZ249" i="32"/>
  <c r="BJ249" i="32" s="1"/>
  <c r="AY249" i="32"/>
  <c r="AX249" i="32"/>
  <c r="BH249" i="32" s="1"/>
  <c r="AW249" i="32"/>
  <c r="BG249" i="32" s="1"/>
  <c r="AV249" i="32"/>
  <c r="AU249" i="32"/>
  <c r="AT249" i="32"/>
  <c r="AS249" i="32"/>
  <c r="BD248" i="32"/>
  <c r="BN248" i="32" s="1"/>
  <c r="BC248" i="32"/>
  <c r="BM248" i="32" s="1"/>
  <c r="BB248" i="32"/>
  <c r="BL248" i="32" s="1"/>
  <c r="BA248" i="32"/>
  <c r="BK248" i="32" s="1"/>
  <c r="AZ248" i="32"/>
  <c r="BJ248" i="32" s="1"/>
  <c r="AY248" i="32"/>
  <c r="BI248" i="32" s="1"/>
  <c r="BQ248" i="32" s="1"/>
  <c r="AX248" i="32"/>
  <c r="BH248" i="32" s="1"/>
  <c r="BP248" i="32" s="1"/>
  <c r="AW248" i="32"/>
  <c r="BG248" i="32" s="1"/>
  <c r="AV248" i="32"/>
  <c r="AU248" i="32"/>
  <c r="AT248" i="32"/>
  <c r="AS248" i="32"/>
  <c r="BN247" i="32"/>
  <c r="BM247" i="32"/>
  <c r="BK247" i="32"/>
  <c r="BD247" i="32"/>
  <c r="BC247" i="32"/>
  <c r="BB247" i="32"/>
  <c r="BL247" i="32" s="1"/>
  <c r="BA247" i="32"/>
  <c r="AZ247" i="32"/>
  <c r="BJ247" i="32" s="1"/>
  <c r="BR247" i="32" s="1"/>
  <c r="AY247" i="32"/>
  <c r="BI247" i="32" s="1"/>
  <c r="AX247" i="32"/>
  <c r="BH247" i="32" s="1"/>
  <c r="AW247" i="32"/>
  <c r="BG247" i="32" s="1"/>
  <c r="AV247" i="32"/>
  <c r="AU247" i="32"/>
  <c r="AT247" i="32"/>
  <c r="AS247" i="32"/>
  <c r="BN246" i="32"/>
  <c r="BI246" i="32"/>
  <c r="BQ246" i="32" s="1"/>
  <c r="BD246" i="32"/>
  <c r="BC246" i="32"/>
  <c r="BM246" i="32" s="1"/>
  <c r="BB246" i="32"/>
  <c r="BL246" i="32" s="1"/>
  <c r="BA246" i="32"/>
  <c r="BK246" i="32" s="1"/>
  <c r="AZ246" i="32"/>
  <c r="BJ246" i="32" s="1"/>
  <c r="AY246" i="32"/>
  <c r="AX246" i="32"/>
  <c r="BH246" i="32" s="1"/>
  <c r="BP246" i="32" s="1"/>
  <c r="AW246" i="32"/>
  <c r="BG246" i="32" s="1"/>
  <c r="BO246" i="32" s="1"/>
  <c r="AV246" i="32"/>
  <c r="AU246" i="32"/>
  <c r="AT246" i="32"/>
  <c r="AS246" i="32"/>
  <c r="BN245" i="32"/>
  <c r="BL245" i="32"/>
  <c r="BD245" i="32"/>
  <c r="BC245" i="32"/>
  <c r="BM245" i="32" s="1"/>
  <c r="BB245" i="32"/>
  <c r="BA245" i="32"/>
  <c r="BK245" i="32" s="1"/>
  <c r="AZ245" i="32"/>
  <c r="BJ245" i="32" s="1"/>
  <c r="AY245" i="32"/>
  <c r="BI245" i="32" s="1"/>
  <c r="AX245" i="32"/>
  <c r="BH245" i="32" s="1"/>
  <c r="AW245" i="32"/>
  <c r="BG245" i="32" s="1"/>
  <c r="AV245" i="32"/>
  <c r="AU245" i="32"/>
  <c r="AT245" i="32"/>
  <c r="AS245" i="32"/>
  <c r="BL244" i="32"/>
  <c r="BK244" i="32"/>
  <c r="BI244" i="32"/>
  <c r="BQ244" i="32" s="1"/>
  <c r="BD244" i="32"/>
  <c r="BN244" i="32" s="1"/>
  <c r="BC244" i="32"/>
  <c r="BM244" i="32" s="1"/>
  <c r="BB244" i="32"/>
  <c r="BA244" i="32"/>
  <c r="AZ244" i="32"/>
  <c r="BJ244" i="32" s="1"/>
  <c r="BR244" i="32" s="1"/>
  <c r="AY244" i="32"/>
  <c r="AX244" i="32"/>
  <c r="BH244" i="32" s="1"/>
  <c r="BP244" i="32" s="1"/>
  <c r="AW244" i="32"/>
  <c r="BG244" i="32" s="1"/>
  <c r="AV244" i="32"/>
  <c r="AU244" i="32"/>
  <c r="AT244" i="32"/>
  <c r="AS244" i="32"/>
  <c r="CG243" i="32"/>
  <c r="CF243" i="32"/>
  <c r="CE243" i="32"/>
  <c r="CD243" i="32"/>
  <c r="CC243" i="32"/>
  <c r="BD243" i="32"/>
  <c r="BN243" i="32" s="1"/>
  <c r="BC243" i="32"/>
  <c r="BM243" i="32" s="1"/>
  <c r="BB243" i="32"/>
  <c r="BL243" i="32" s="1"/>
  <c r="BA243" i="32"/>
  <c r="BK243" i="32" s="1"/>
  <c r="AZ243" i="32"/>
  <c r="BJ243" i="32" s="1"/>
  <c r="BR243" i="32" s="1"/>
  <c r="AY243" i="32"/>
  <c r="BI243" i="32" s="1"/>
  <c r="BQ243" i="32" s="1"/>
  <c r="AX243" i="32"/>
  <c r="BH243" i="32" s="1"/>
  <c r="AW243" i="32"/>
  <c r="BG243" i="32" s="1"/>
  <c r="AV243" i="32"/>
  <c r="AU243" i="32"/>
  <c r="AT243" i="32"/>
  <c r="AS243" i="32"/>
  <c r="BN242" i="32"/>
  <c r="BD242" i="32"/>
  <c r="BC242" i="32"/>
  <c r="BM242" i="32" s="1"/>
  <c r="BB242" i="32"/>
  <c r="BL242" i="32" s="1"/>
  <c r="BA242" i="32"/>
  <c r="BK242" i="32" s="1"/>
  <c r="AZ242" i="32"/>
  <c r="BJ242" i="32" s="1"/>
  <c r="AY242" i="32"/>
  <c r="BI242" i="32" s="1"/>
  <c r="BQ242" i="32" s="1"/>
  <c r="AX242" i="32"/>
  <c r="BH242" i="32" s="1"/>
  <c r="AW242" i="32"/>
  <c r="BG242" i="32" s="1"/>
  <c r="AV242" i="32"/>
  <c r="AU242" i="32"/>
  <c r="AT242" i="32"/>
  <c r="AS242" i="32"/>
  <c r="BD241" i="32"/>
  <c r="BN241" i="32" s="1"/>
  <c r="BC241" i="32"/>
  <c r="BM241" i="32" s="1"/>
  <c r="BB241" i="32"/>
  <c r="BL241" i="32" s="1"/>
  <c r="BA241" i="32"/>
  <c r="BK241" i="32" s="1"/>
  <c r="AZ241" i="32"/>
  <c r="BJ241" i="32" s="1"/>
  <c r="BR241" i="32" s="1"/>
  <c r="AY241" i="32"/>
  <c r="BI241" i="32" s="1"/>
  <c r="AX241" i="32"/>
  <c r="BH241" i="32" s="1"/>
  <c r="AW241" i="32"/>
  <c r="BG241" i="32" s="1"/>
  <c r="AV241" i="32"/>
  <c r="AU241" i="32"/>
  <c r="AT241" i="32"/>
  <c r="AS241" i="32"/>
  <c r="BD240" i="32"/>
  <c r="BN240" i="32" s="1"/>
  <c r="BC240" i="32"/>
  <c r="BM240" i="32" s="1"/>
  <c r="BB240" i="32"/>
  <c r="BL240" i="32" s="1"/>
  <c r="BA240" i="32"/>
  <c r="BK240" i="32" s="1"/>
  <c r="AZ240" i="32"/>
  <c r="BJ240" i="32" s="1"/>
  <c r="AY240" i="32"/>
  <c r="BI240" i="32" s="1"/>
  <c r="BQ240" i="32" s="1"/>
  <c r="AX240" i="32"/>
  <c r="BH240" i="32" s="1"/>
  <c r="BP240" i="32" s="1"/>
  <c r="AW240" i="32"/>
  <c r="BG240" i="32" s="1"/>
  <c r="BO240" i="32" s="1"/>
  <c r="AV240" i="32"/>
  <c r="AU240" i="32"/>
  <c r="AT240" i="32"/>
  <c r="AS240" i="32"/>
  <c r="BN239" i="32"/>
  <c r="BJ239" i="32"/>
  <c r="BI239" i="32"/>
  <c r="BQ239" i="32" s="1"/>
  <c r="BD239" i="32"/>
  <c r="BC239" i="32"/>
  <c r="BM239" i="32" s="1"/>
  <c r="BB239" i="32"/>
  <c r="BL239" i="32" s="1"/>
  <c r="BA239" i="32"/>
  <c r="BK239" i="32" s="1"/>
  <c r="AZ239" i="32"/>
  <c r="AY239" i="32"/>
  <c r="AX239" i="32"/>
  <c r="BH239" i="32" s="1"/>
  <c r="BP239" i="32" s="1"/>
  <c r="AW239" i="32"/>
  <c r="BG239" i="32" s="1"/>
  <c r="BO239" i="32" s="1"/>
  <c r="AV239" i="32"/>
  <c r="AU239" i="32"/>
  <c r="AT239" i="32"/>
  <c r="AS239" i="32"/>
  <c r="BH238" i="32"/>
  <c r="BP238" i="32" s="1"/>
  <c r="BD238" i="32"/>
  <c r="BN238" i="32" s="1"/>
  <c r="BC238" i="32"/>
  <c r="BM238" i="32" s="1"/>
  <c r="BB238" i="32"/>
  <c r="BL238" i="32" s="1"/>
  <c r="BA238" i="32"/>
  <c r="BK238" i="32" s="1"/>
  <c r="AZ238" i="32"/>
  <c r="BJ238" i="32" s="1"/>
  <c r="AY238" i="32"/>
  <c r="BI238" i="32" s="1"/>
  <c r="AX238" i="32"/>
  <c r="AW238" i="32"/>
  <c r="BG238" i="32" s="1"/>
  <c r="BO238" i="32" s="1"/>
  <c r="AV238" i="32"/>
  <c r="AU238" i="32"/>
  <c r="AT238" i="32"/>
  <c r="AS238" i="32"/>
  <c r="BD237" i="32"/>
  <c r="BN237" i="32" s="1"/>
  <c r="BC237" i="32"/>
  <c r="BM237" i="32" s="1"/>
  <c r="BB237" i="32"/>
  <c r="BL237" i="32" s="1"/>
  <c r="BA237" i="32"/>
  <c r="BK237" i="32" s="1"/>
  <c r="AZ237" i="32"/>
  <c r="BJ237" i="32" s="1"/>
  <c r="AY237" i="32"/>
  <c r="BI237" i="32" s="1"/>
  <c r="AX237" i="32"/>
  <c r="BH237" i="32" s="1"/>
  <c r="BP237" i="32" s="1"/>
  <c r="AW237" i="32"/>
  <c r="BG237" i="32" s="1"/>
  <c r="BO237" i="32" s="1"/>
  <c r="AV237" i="32"/>
  <c r="AU237" i="32"/>
  <c r="AT237" i="32"/>
  <c r="AS237" i="32"/>
  <c r="BD236" i="32"/>
  <c r="BN236" i="32" s="1"/>
  <c r="BR236" i="32" s="1"/>
  <c r="BC236" i="32"/>
  <c r="BM236" i="32" s="1"/>
  <c r="BB236" i="32"/>
  <c r="BL236" i="32" s="1"/>
  <c r="BA236" i="32"/>
  <c r="BK236" i="32" s="1"/>
  <c r="AZ236" i="32"/>
  <c r="BJ236" i="32" s="1"/>
  <c r="AY236" i="32"/>
  <c r="BI236" i="32" s="1"/>
  <c r="BQ236" i="32" s="1"/>
  <c r="AX236" i="32"/>
  <c r="BH236" i="32" s="1"/>
  <c r="BP236" i="32" s="1"/>
  <c r="AW236" i="32"/>
  <c r="BG236" i="32" s="1"/>
  <c r="AV236" i="32"/>
  <c r="AU236" i="32"/>
  <c r="AT236" i="32"/>
  <c r="AS236" i="32"/>
  <c r="BD235" i="32"/>
  <c r="BN235" i="32" s="1"/>
  <c r="BC235" i="32"/>
  <c r="BM235" i="32" s="1"/>
  <c r="BB235" i="32"/>
  <c r="BL235" i="32" s="1"/>
  <c r="BA235" i="32"/>
  <c r="BK235" i="32" s="1"/>
  <c r="AZ235" i="32"/>
  <c r="BJ235" i="32" s="1"/>
  <c r="AY235" i="32"/>
  <c r="BI235" i="32" s="1"/>
  <c r="AX235" i="32"/>
  <c r="BH235" i="32" s="1"/>
  <c r="AW235" i="32"/>
  <c r="BG235" i="32" s="1"/>
  <c r="AV235" i="32"/>
  <c r="AU235" i="32"/>
  <c r="AT235" i="32"/>
  <c r="AS235" i="32"/>
  <c r="BN234" i="32"/>
  <c r="BD234" i="32"/>
  <c r="BC234" i="32"/>
  <c r="BM234" i="32" s="1"/>
  <c r="BB234" i="32"/>
  <c r="BL234" i="32" s="1"/>
  <c r="BA234" i="32"/>
  <c r="BK234" i="32" s="1"/>
  <c r="AZ234" i="32"/>
  <c r="BJ234" i="32" s="1"/>
  <c r="BR234" i="32" s="1"/>
  <c r="AY234" i="32"/>
  <c r="BI234" i="32" s="1"/>
  <c r="BQ234" i="32" s="1"/>
  <c r="AX234" i="32"/>
  <c r="BH234" i="32" s="1"/>
  <c r="AW234" i="32"/>
  <c r="BG234" i="32" s="1"/>
  <c r="AV234" i="32"/>
  <c r="AU234" i="32"/>
  <c r="AT234" i="32"/>
  <c r="AS234" i="32"/>
  <c r="CG233" i="32"/>
  <c r="CF233" i="32"/>
  <c r="CE233" i="32"/>
  <c r="CD233" i="32"/>
  <c r="CC233" i="32"/>
  <c r="BL233" i="32"/>
  <c r="BD233" i="32"/>
  <c r="BN233" i="32" s="1"/>
  <c r="BC233" i="32"/>
  <c r="BM233" i="32" s="1"/>
  <c r="BB233" i="32"/>
  <c r="BA233" i="32"/>
  <c r="BK233" i="32" s="1"/>
  <c r="AZ233" i="32"/>
  <c r="BJ233" i="32" s="1"/>
  <c r="AY233" i="32"/>
  <c r="BI233" i="32" s="1"/>
  <c r="AX233" i="32"/>
  <c r="BH233" i="32" s="1"/>
  <c r="AW233" i="32"/>
  <c r="BG233" i="32" s="1"/>
  <c r="BO233" i="32" s="1"/>
  <c r="AV233" i="32"/>
  <c r="AU233" i="32"/>
  <c r="AT233" i="32"/>
  <c r="AS233" i="32"/>
  <c r="BD232" i="32"/>
  <c r="BN232" i="32" s="1"/>
  <c r="BC232" i="32"/>
  <c r="BM232" i="32" s="1"/>
  <c r="BB232" i="32"/>
  <c r="BL232" i="32" s="1"/>
  <c r="BP232" i="32" s="1"/>
  <c r="BA232" i="32"/>
  <c r="BK232" i="32" s="1"/>
  <c r="AZ232" i="32"/>
  <c r="BJ232" i="32" s="1"/>
  <c r="AY232" i="32"/>
  <c r="BI232" i="32" s="1"/>
  <c r="AX232" i="32"/>
  <c r="BH232" i="32" s="1"/>
  <c r="AW232" i="32"/>
  <c r="BG232" i="32" s="1"/>
  <c r="AV232" i="32"/>
  <c r="AU232" i="32"/>
  <c r="AT232" i="32"/>
  <c r="AS232" i="32"/>
  <c r="BD231" i="32"/>
  <c r="BN231" i="32" s="1"/>
  <c r="BC231" i="32"/>
  <c r="BM231" i="32" s="1"/>
  <c r="BB231" i="32"/>
  <c r="BL231" i="32" s="1"/>
  <c r="BA231" i="32"/>
  <c r="BK231" i="32" s="1"/>
  <c r="AZ231" i="32"/>
  <c r="BJ231" i="32" s="1"/>
  <c r="AY231" i="32"/>
  <c r="BI231" i="32" s="1"/>
  <c r="AX231" i="32"/>
  <c r="BH231" i="32" s="1"/>
  <c r="AW231" i="32"/>
  <c r="BG231" i="32" s="1"/>
  <c r="BO231" i="32" s="1"/>
  <c r="AV231" i="32"/>
  <c r="AU231" i="32"/>
  <c r="AT231" i="32"/>
  <c r="AS231" i="32"/>
  <c r="BM230" i="32"/>
  <c r="BD230" i="32"/>
  <c r="BN230" i="32" s="1"/>
  <c r="BC230" i="32"/>
  <c r="BB230" i="32"/>
  <c r="BL230" i="32" s="1"/>
  <c r="BA230" i="32"/>
  <c r="BK230" i="32" s="1"/>
  <c r="AZ230" i="32"/>
  <c r="BJ230" i="32" s="1"/>
  <c r="AY230" i="32"/>
  <c r="BI230" i="32" s="1"/>
  <c r="AX230" i="32"/>
  <c r="BH230" i="32" s="1"/>
  <c r="AW230" i="32"/>
  <c r="BG230" i="32" s="1"/>
  <c r="AV230" i="32"/>
  <c r="AU230" i="32"/>
  <c r="AT230" i="32"/>
  <c r="AS230" i="32"/>
  <c r="BD229" i="32"/>
  <c r="BN229" i="32" s="1"/>
  <c r="BC229" i="32"/>
  <c r="BM229" i="32" s="1"/>
  <c r="BB229" i="32"/>
  <c r="BL229" i="32" s="1"/>
  <c r="BA229" i="32"/>
  <c r="BK229" i="32" s="1"/>
  <c r="AZ229" i="32"/>
  <c r="BJ229" i="32" s="1"/>
  <c r="AY229" i="32"/>
  <c r="BI229" i="32" s="1"/>
  <c r="AX229" i="32"/>
  <c r="BH229" i="32" s="1"/>
  <c r="BP229" i="32" s="1"/>
  <c r="AW229" i="32"/>
  <c r="BG229" i="32" s="1"/>
  <c r="AV229" i="32"/>
  <c r="AU229" i="32"/>
  <c r="AT229" i="32"/>
  <c r="AS229" i="32"/>
  <c r="BL228" i="32"/>
  <c r="BD228" i="32"/>
  <c r="BN228" i="32" s="1"/>
  <c r="BC228" i="32"/>
  <c r="BM228" i="32" s="1"/>
  <c r="BB228" i="32"/>
  <c r="BA228" i="32"/>
  <c r="BK228" i="32" s="1"/>
  <c r="AZ228" i="32"/>
  <c r="BJ228" i="32" s="1"/>
  <c r="AY228" i="32"/>
  <c r="BI228" i="32" s="1"/>
  <c r="AX228" i="32"/>
  <c r="BH228" i="32" s="1"/>
  <c r="BP228" i="32" s="1"/>
  <c r="AW228" i="32"/>
  <c r="BG228" i="32" s="1"/>
  <c r="BO228" i="32" s="1"/>
  <c r="AV228" i="32"/>
  <c r="AU228" i="32"/>
  <c r="AT228" i="32"/>
  <c r="AS228" i="32"/>
  <c r="BO227" i="32"/>
  <c r="BM227" i="32"/>
  <c r="BD227" i="32"/>
  <c r="BN227" i="32" s="1"/>
  <c r="BC227" i="32"/>
  <c r="BB227" i="32"/>
  <c r="BL227" i="32" s="1"/>
  <c r="BA227" i="32"/>
  <c r="BK227" i="32" s="1"/>
  <c r="AZ227" i="32"/>
  <c r="BJ227" i="32" s="1"/>
  <c r="BR227" i="32" s="1"/>
  <c r="AY227" i="32"/>
  <c r="BI227" i="32" s="1"/>
  <c r="AX227" i="32"/>
  <c r="BH227" i="32" s="1"/>
  <c r="AW227" i="32"/>
  <c r="BG227" i="32" s="1"/>
  <c r="AV227" i="32"/>
  <c r="AU227" i="32"/>
  <c r="AT227" i="32"/>
  <c r="AS227" i="32"/>
  <c r="BD226" i="32"/>
  <c r="BN226" i="32" s="1"/>
  <c r="BC226" i="32"/>
  <c r="BM226" i="32" s="1"/>
  <c r="BB226" i="32"/>
  <c r="BL226" i="32" s="1"/>
  <c r="BA226" i="32"/>
  <c r="BK226" i="32" s="1"/>
  <c r="AZ226" i="32"/>
  <c r="BJ226" i="32" s="1"/>
  <c r="AY226" i="32"/>
  <c r="BI226" i="32" s="1"/>
  <c r="AX226" i="32"/>
  <c r="BH226" i="32" s="1"/>
  <c r="AW226" i="32"/>
  <c r="BG226" i="32" s="1"/>
  <c r="AV226" i="32"/>
  <c r="AU226" i="32"/>
  <c r="AT226" i="32"/>
  <c r="AS226" i="32"/>
  <c r="BM225" i="32"/>
  <c r="BD225" i="32"/>
  <c r="BN225" i="32" s="1"/>
  <c r="BC225" i="32"/>
  <c r="BB225" i="32"/>
  <c r="BL225" i="32" s="1"/>
  <c r="BA225" i="32"/>
  <c r="BK225" i="32" s="1"/>
  <c r="AZ225" i="32"/>
  <c r="BJ225" i="32" s="1"/>
  <c r="AY225" i="32"/>
  <c r="BI225" i="32" s="1"/>
  <c r="AX225" i="32"/>
  <c r="BH225" i="32" s="1"/>
  <c r="AW225" i="32"/>
  <c r="BG225" i="32" s="1"/>
  <c r="AV225" i="32"/>
  <c r="AU225" i="32"/>
  <c r="AT225" i="32"/>
  <c r="AS225" i="32"/>
  <c r="BN224" i="32"/>
  <c r="BD224" i="32"/>
  <c r="BC224" i="32"/>
  <c r="BM224" i="32" s="1"/>
  <c r="BB224" i="32"/>
  <c r="BL224" i="32" s="1"/>
  <c r="BA224" i="32"/>
  <c r="BK224" i="32" s="1"/>
  <c r="AZ224" i="32"/>
  <c r="BJ224" i="32" s="1"/>
  <c r="AY224" i="32"/>
  <c r="BI224" i="32" s="1"/>
  <c r="AX224" i="32"/>
  <c r="BH224" i="32" s="1"/>
  <c r="AW224" i="32"/>
  <c r="BG224" i="32" s="1"/>
  <c r="BO224" i="32" s="1"/>
  <c r="AV224" i="32"/>
  <c r="AU224" i="32"/>
  <c r="AT224" i="32"/>
  <c r="AS224" i="32"/>
  <c r="CF223" i="32"/>
  <c r="CE223" i="32"/>
  <c r="CD223" i="32"/>
  <c r="CC223" i="32"/>
  <c r="CG223" i="32" s="1"/>
  <c r="BM223" i="32"/>
  <c r="BD223" i="32"/>
  <c r="BN223" i="32" s="1"/>
  <c r="BC223" i="32"/>
  <c r="BB223" i="32"/>
  <c r="BL223" i="32" s="1"/>
  <c r="BA223" i="32"/>
  <c r="BK223" i="32" s="1"/>
  <c r="AZ223" i="32"/>
  <c r="BJ223" i="32" s="1"/>
  <c r="BR223" i="32" s="1"/>
  <c r="AY223" i="32"/>
  <c r="BI223" i="32" s="1"/>
  <c r="AX223" i="32"/>
  <c r="BH223" i="32" s="1"/>
  <c r="AW223" i="32"/>
  <c r="BG223" i="32" s="1"/>
  <c r="AV223" i="32"/>
  <c r="AU223" i="32"/>
  <c r="AT223" i="32"/>
  <c r="AS223" i="32"/>
  <c r="BN222" i="32"/>
  <c r="BD222" i="32"/>
  <c r="BC222" i="32"/>
  <c r="BM222" i="32" s="1"/>
  <c r="BB222" i="32"/>
  <c r="BL222" i="32" s="1"/>
  <c r="BA222" i="32"/>
  <c r="BK222" i="32" s="1"/>
  <c r="AZ222" i="32"/>
  <c r="BJ222" i="32" s="1"/>
  <c r="BR222" i="32" s="1"/>
  <c r="AY222" i="32"/>
  <c r="BI222" i="32" s="1"/>
  <c r="AX222" i="32"/>
  <c r="BH222" i="32" s="1"/>
  <c r="BP222" i="32" s="1"/>
  <c r="AW222" i="32"/>
  <c r="BG222" i="32" s="1"/>
  <c r="AV222" i="32"/>
  <c r="AU222" i="32"/>
  <c r="AT222" i="32"/>
  <c r="AS222" i="32"/>
  <c r="BN221" i="32"/>
  <c r="BD221" i="32"/>
  <c r="BC221" i="32"/>
  <c r="BM221" i="32" s="1"/>
  <c r="BB221" i="32"/>
  <c r="BL221" i="32" s="1"/>
  <c r="BA221" i="32"/>
  <c r="BK221" i="32" s="1"/>
  <c r="AZ221" i="32"/>
  <c r="BJ221" i="32" s="1"/>
  <c r="BR221" i="32" s="1"/>
  <c r="AY221" i="32"/>
  <c r="BI221" i="32" s="1"/>
  <c r="AX221" i="32"/>
  <c r="BH221" i="32" s="1"/>
  <c r="AW221" i="32"/>
  <c r="BG221" i="32" s="1"/>
  <c r="AV221" i="32"/>
  <c r="AU221" i="32"/>
  <c r="AT221" i="32"/>
  <c r="AS221" i="32"/>
  <c r="BN220" i="32"/>
  <c r="BD220" i="32"/>
  <c r="BC220" i="32"/>
  <c r="BM220" i="32" s="1"/>
  <c r="BB220" i="32"/>
  <c r="BL220" i="32" s="1"/>
  <c r="BA220" i="32"/>
  <c r="BK220" i="32" s="1"/>
  <c r="AZ220" i="32"/>
  <c r="BJ220" i="32" s="1"/>
  <c r="AY220" i="32"/>
  <c r="BI220" i="32" s="1"/>
  <c r="AX220" i="32"/>
  <c r="BH220" i="32" s="1"/>
  <c r="BP220" i="32" s="1"/>
  <c r="AW220" i="32"/>
  <c r="BG220" i="32" s="1"/>
  <c r="AV220" i="32"/>
  <c r="AU220" i="32"/>
  <c r="AT220" i="32"/>
  <c r="AS220" i="32"/>
  <c r="BN219" i="32"/>
  <c r="BM219" i="32"/>
  <c r="BD219" i="32"/>
  <c r="BC219" i="32"/>
  <c r="BB219" i="32"/>
  <c r="BL219" i="32" s="1"/>
  <c r="BA219" i="32"/>
  <c r="BK219" i="32" s="1"/>
  <c r="AZ219" i="32"/>
  <c r="BJ219" i="32" s="1"/>
  <c r="AY219" i="32"/>
  <c r="BI219" i="32" s="1"/>
  <c r="AX219" i="32"/>
  <c r="BH219" i="32" s="1"/>
  <c r="AW219" i="32"/>
  <c r="BG219" i="32" s="1"/>
  <c r="AV219" i="32"/>
  <c r="AU219" i="32"/>
  <c r="AT219" i="32"/>
  <c r="AS219" i="32"/>
  <c r="BJ218" i="32"/>
  <c r="BH218" i="32"/>
  <c r="BD218" i="32"/>
  <c r="BN218" i="32" s="1"/>
  <c r="BR218" i="32" s="1"/>
  <c r="BC218" i="32"/>
  <c r="BM218" i="32" s="1"/>
  <c r="BB218" i="32"/>
  <c r="BL218" i="32" s="1"/>
  <c r="BA218" i="32"/>
  <c r="BK218" i="32" s="1"/>
  <c r="AZ218" i="32"/>
  <c r="AY218" i="32"/>
  <c r="BI218" i="32" s="1"/>
  <c r="AX218" i="32"/>
  <c r="AW218" i="32"/>
  <c r="BG218" i="32" s="1"/>
  <c r="AV218" i="32"/>
  <c r="AU218" i="32"/>
  <c r="AT218" i="32"/>
  <c r="AS218" i="32"/>
  <c r="BM217" i="32"/>
  <c r="BK217" i="32"/>
  <c r="BJ217" i="32"/>
  <c r="BD217" i="32"/>
  <c r="BN217" i="32" s="1"/>
  <c r="BC217" i="32"/>
  <c r="BB217" i="32"/>
  <c r="BL217" i="32" s="1"/>
  <c r="BA217" i="32"/>
  <c r="AZ217" i="32"/>
  <c r="AY217" i="32"/>
  <c r="BI217" i="32" s="1"/>
  <c r="BQ217" i="32" s="1"/>
  <c r="AX217" i="32"/>
  <c r="BH217" i="32" s="1"/>
  <c r="AW217" i="32"/>
  <c r="BG217" i="32" s="1"/>
  <c r="AV217" i="32"/>
  <c r="AU217" i="32"/>
  <c r="AT217" i="32"/>
  <c r="AS217" i="32"/>
  <c r="BD216" i="32"/>
  <c r="BN216" i="32" s="1"/>
  <c r="BC216" i="32"/>
  <c r="BM216" i="32" s="1"/>
  <c r="BB216" i="32"/>
  <c r="BL216" i="32" s="1"/>
  <c r="BA216" i="32"/>
  <c r="BK216" i="32" s="1"/>
  <c r="AZ216" i="32"/>
  <c r="BJ216" i="32" s="1"/>
  <c r="BR216" i="32" s="1"/>
  <c r="AY216" i="32"/>
  <c r="BI216" i="32" s="1"/>
  <c r="AX216" i="32"/>
  <c r="BH216" i="32" s="1"/>
  <c r="AW216" i="32"/>
  <c r="BG216" i="32" s="1"/>
  <c r="AV216" i="32"/>
  <c r="AU216" i="32"/>
  <c r="AT216" i="32"/>
  <c r="AS216" i="32"/>
  <c r="BN215" i="32"/>
  <c r="BJ215" i="32"/>
  <c r="BR215" i="32" s="1"/>
  <c r="BD215" i="32"/>
  <c r="BC215" i="32"/>
  <c r="BM215" i="32" s="1"/>
  <c r="BB215" i="32"/>
  <c r="BL215" i="32" s="1"/>
  <c r="BA215" i="32"/>
  <c r="BK215" i="32" s="1"/>
  <c r="AZ215" i="32"/>
  <c r="AY215" i="32"/>
  <c r="BI215" i="32" s="1"/>
  <c r="AX215" i="32"/>
  <c r="BH215" i="32" s="1"/>
  <c r="AW215" i="32"/>
  <c r="BG215" i="32" s="1"/>
  <c r="AV215" i="32"/>
  <c r="AU215" i="32"/>
  <c r="AT215" i="32"/>
  <c r="AS215" i="32"/>
  <c r="BN214" i="32"/>
  <c r="BH214" i="32"/>
  <c r="BP214" i="32" s="1"/>
  <c r="BD214" i="32"/>
  <c r="BC214" i="32"/>
  <c r="BM214" i="32" s="1"/>
  <c r="BB214" i="32"/>
  <c r="BL214" i="32" s="1"/>
  <c r="BA214" i="32"/>
  <c r="BK214" i="32" s="1"/>
  <c r="AZ214" i="32"/>
  <c r="BJ214" i="32" s="1"/>
  <c r="AY214" i="32"/>
  <c r="BI214" i="32" s="1"/>
  <c r="AX214" i="32"/>
  <c r="AW214" i="32"/>
  <c r="BG214" i="32" s="1"/>
  <c r="BO214" i="32" s="1"/>
  <c r="AV214" i="32"/>
  <c r="AU214" i="32"/>
  <c r="AT214" i="32"/>
  <c r="AS214" i="32"/>
  <c r="CF213" i="32"/>
  <c r="CE213" i="32"/>
  <c r="CD213" i="32"/>
  <c r="CC213" i="32"/>
  <c r="CG213" i="32" s="1"/>
  <c r="BQ213" i="32"/>
  <c r="BK213" i="32"/>
  <c r="BI213" i="32"/>
  <c r="BD213" i="32"/>
  <c r="BN213" i="32" s="1"/>
  <c r="BC213" i="32"/>
  <c r="BM213" i="32" s="1"/>
  <c r="BB213" i="32"/>
  <c r="BL213" i="32" s="1"/>
  <c r="BA213" i="32"/>
  <c r="AZ213" i="32"/>
  <c r="BJ213" i="32" s="1"/>
  <c r="AY213" i="32"/>
  <c r="AX213" i="32"/>
  <c r="BH213" i="32" s="1"/>
  <c r="BP213" i="32" s="1"/>
  <c r="AW213" i="32"/>
  <c r="BG213" i="32" s="1"/>
  <c r="AV213" i="32"/>
  <c r="AU213" i="32"/>
  <c r="AT213" i="32"/>
  <c r="AS213" i="32"/>
  <c r="BH212" i="32"/>
  <c r="BD212" i="32"/>
  <c r="BN212" i="32" s="1"/>
  <c r="BC212" i="32"/>
  <c r="BM212" i="32" s="1"/>
  <c r="BB212" i="32"/>
  <c r="BL212" i="32" s="1"/>
  <c r="BA212" i="32"/>
  <c r="BK212" i="32" s="1"/>
  <c r="AZ212" i="32"/>
  <c r="BJ212" i="32" s="1"/>
  <c r="AY212" i="32"/>
  <c r="BI212" i="32" s="1"/>
  <c r="AX212" i="32"/>
  <c r="AW212" i="32"/>
  <c r="BG212" i="32" s="1"/>
  <c r="AV212" i="32"/>
  <c r="AU212" i="32"/>
  <c r="AT212" i="32"/>
  <c r="AS212" i="32"/>
  <c r="BK211" i="32"/>
  <c r="BD211" i="32"/>
  <c r="BN211" i="32" s="1"/>
  <c r="BC211" i="32"/>
  <c r="BM211" i="32" s="1"/>
  <c r="BB211" i="32"/>
  <c r="BL211" i="32" s="1"/>
  <c r="BA211" i="32"/>
  <c r="AZ211" i="32"/>
  <c r="BJ211" i="32" s="1"/>
  <c r="BR211" i="32" s="1"/>
  <c r="AY211" i="32"/>
  <c r="BI211" i="32" s="1"/>
  <c r="BQ211" i="32" s="1"/>
  <c r="AX211" i="32"/>
  <c r="BH211" i="32" s="1"/>
  <c r="AW211" i="32"/>
  <c r="BG211" i="32" s="1"/>
  <c r="AV211" i="32"/>
  <c r="AU211" i="32"/>
  <c r="AT211" i="32"/>
  <c r="AS211" i="32"/>
  <c r="BN210" i="32"/>
  <c r="BJ210" i="32"/>
  <c r="BD210" i="32"/>
  <c r="BC210" i="32"/>
  <c r="BM210" i="32" s="1"/>
  <c r="BB210" i="32"/>
  <c r="BL210" i="32" s="1"/>
  <c r="BA210" i="32"/>
  <c r="BK210" i="32" s="1"/>
  <c r="AZ210" i="32"/>
  <c r="AY210" i="32"/>
  <c r="BI210" i="32" s="1"/>
  <c r="BQ210" i="32" s="1"/>
  <c r="AX210" i="32"/>
  <c r="BH210" i="32" s="1"/>
  <c r="AW210" i="32"/>
  <c r="BG210" i="32" s="1"/>
  <c r="AV210" i="32"/>
  <c r="AU210" i="32"/>
  <c r="AT210" i="32"/>
  <c r="AS210" i="32"/>
  <c r="BN209" i="32"/>
  <c r="BD209" i="32"/>
  <c r="BC209" i="32"/>
  <c r="BM209" i="32" s="1"/>
  <c r="BB209" i="32"/>
  <c r="BL209" i="32" s="1"/>
  <c r="BA209" i="32"/>
  <c r="BK209" i="32" s="1"/>
  <c r="AZ209" i="32"/>
  <c r="BJ209" i="32" s="1"/>
  <c r="AY209" i="32"/>
  <c r="BI209" i="32" s="1"/>
  <c r="AX209" i="32"/>
  <c r="BH209" i="32" s="1"/>
  <c r="BP209" i="32" s="1"/>
  <c r="AW209" i="32"/>
  <c r="BG209" i="32" s="1"/>
  <c r="AV209" i="32"/>
  <c r="AU209" i="32"/>
  <c r="AT209" i="32"/>
  <c r="AS209" i="32"/>
  <c r="BL208" i="32"/>
  <c r="BJ208" i="32"/>
  <c r="BR208" i="32" s="1"/>
  <c r="BH208" i="32"/>
  <c r="BD208" i="32"/>
  <c r="BN208" i="32" s="1"/>
  <c r="BC208" i="32"/>
  <c r="BM208" i="32" s="1"/>
  <c r="BB208" i="32"/>
  <c r="BA208" i="32"/>
  <c r="BK208" i="32" s="1"/>
  <c r="AZ208" i="32"/>
  <c r="AY208" i="32"/>
  <c r="BI208" i="32" s="1"/>
  <c r="AX208" i="32"/>
  <c r="AW208" i="32"/>
  <c r="BG208" i="32" s="1"/>
  <c r="AV208" i="32"/>
  <c r="AU208" i="32"/>
  <c r="AT208" i="32"/>
  <c r="AS208" i="32"/>
  <c r="BQ207" i="32"/>
  <c r="BI207" i="32"/>
  <c r="BD207" i="32"/>
  <c r="BN207" i="32" s="1"/>
  <c r="BC207" i="32"/>
  <c r="BM207" i="32" s="1"/>
  <c r="BB207" i="32"/>
  <c r="BL207" i="32" s="1"/>
  <c r="BP207" i="32" s="1"/>
  <c r="BA207" i="32"/>
  <c r="BK207" i="32" s="1"/>
  <c r="AZ207" i="32"/>
  <c r="BJ207" i="32" s="1"/>
  <c r="AY207" i="32"/>
  <c r="AX207" i="32"/>
  <c r="BH207" i="32" s="1"/>
  <c r="AW207" i="32"/>
  <c r="BG207" i="32" s="1"/>
  <c r="AV207" i="32"/>
  <c r="AU207" i="32"/>
  <c r="AT207" i="32"/>
  <c r="AS207" i="32"/>
  <c r="BN206" i="32"/>
  <c r="BD206" i="32"/>
  <c r="BC206" i="32"/>
  <c r="BM206" i="32" s="1"/>
  <c r="BB206" i="32"/>
  <c r="BL206" i="32" s="1"/>
  <c r="BA206" i="32"/>
  <c r="BK206" i="32" s="1"/>
  <c r="AZ206" i="32"/>
  <c r="BJ206" i="32" s="1"/>
  <c r="AY206" i="32"/>
  <c r="BI206" i="32" s="1"/>
  <c r="BQ206" i="32" s="1"/>
  <c r="AX206" i="32"/>
  <c r="BH206" i="32" s="1"/>
  <c r="AW206" i="32"/>
  <c r="BG206" i="32" s="1"/>
  <c r="AV206" i="32"/>
  <c r="AU206" i="32"/>
  <c r="AT206" i="32"/>
  <c r="AS206" i="32"/>
  <c r="BJ205" i="32"/>
  <c r="BH205" i="32"/>
  <c r="BP205" i="32" s="1"/>
  <c r="BD205" i="32"/>
  <c r="BN205" i="32" s="1"/>
  <c r="BC205" i="32"/>
  <c r="BM205" i="32" s="1"/>
  <c r="BB205" i="32"/>
  <c r="BL205" i="32" s="1"/>
  <c r="BA205" i="32"/>
  <c r="BK205" i="32" s="1"/>
  <c r="AZ205" i="32"/>
  <c r="AY205" i="32"/>
  <c r="BI205" i="32" s="1"/>
  <c r="AX205" i="32"/>
  <c r="AW205" i="32"/>
  <c r="BG205" i="32" s="1"/>
  <c r="AV205" i="32"/>
  <c r="AU205" i="32"/>
  <c r="AT205" i="32"/>
  <c r="AS205" i="32"/>
  <c r="BK204" i="32"/>
  <c r="BD204" i="32"/>
  <c r="BN204" i="32" s="1"/>
  <c r="BC204" i="32"/>
  <c r="BM204" i="32" s="1"/>
  <c r="BB204" i="32"/>
  <c r="BL204" i="32" s="1"/>
  <c r="BP204" i="32" s="1"/>
  <c r="BA204" i="32"/>
  <c r="AZ204" i="32"/>
  <c r="BJ204" i="32" s="1"/>
  <c r="AY204" i="32"/>
  <c r="BI204" i="32" s="1"/>
  <c r="BQ204" i="32" s="1"/>
  <c r="AX204" i="32"/>
  <c r="BH204" i="32" s="1"/>
  <c r="AW204" i="32"/>
  <c r="BG204" i="32" s="1"/>
  <c r="AV204" i="32"/>
  <c r="AU204" i="32"/>
  <c r="AT204" i="32"/>
  <c r="AS204" i="32"/>
  <c r="CF203" i="32"/>
  <c r="CE203" i="32"/>
  <c r="CD203" i="32"/>
  <c r="CC203" i="32"/>
  <c r="CG203" i="32" s="1"/>
  <c r="BP203" i="32"/>
  <c r="BN203" i="32"/>
  <c r="BD203" i="32"/>
  <c r="BC203" i="32"/>
  <c r="BM203" i="32" s="1"/>
  <c r="BB203" i="32"/>
  <c r="BL203" i="32" s="1"/>
  <c r="BA203" i="32"/>
  <c r="BK203" i="32" s="1"/>
  <c r="AZ203" i="32"/>
  <c r="BJ203" i="32" s="1"/>
  <c r="BR203" i="32" s="1"/>
  <c r="AY203" i="32"/>
  <c r="BI203" i="32" s="1"/>
  <c r="AX203" i="32"/>
  <c r="BH203" i="32" s="1"/>
  <c r="AW203" i="32"/>
  <c r="BG203" i="32" s="1"/>
  <c r="AV203" i="32"/>
  <c r="AU203" i="32"/>
  <c r="AT203" i="32"/>
  <c r="AS203" i="32"/>
  <c r="BO202" i="32"/>
  <c r="BN202" i="32"/>
  <c r="BD202" i="32"/>
  <c r="BC202" i="32"/>
  <c r="BM202" i="32" s="1"/>
  <c r="BB202" i="32"/>
  <c r="BL202" i="32" s="1"/>
  <c r="BA202" i="32"/>
  <c r="BK202" i="32" s="1"/>
  <c r="AZ202" i="32"/>
  <c r="BJ202" i="32" s="1"/>
  <c r="AY202" i="32"/>
  <c r="BI202" i="32" s="1"/>
  <c r="AX202" i="32"/>
  <c r="BH202" i="32" s="1"/>
  <c r="AW202" i="32"/>
  <c r="BG202" i="32" s="1"/>
  <c r="AV202" i="32"/>
  <c r="AU202" i="32"/>
  <c r="AT202" i="32"/>
  <c r="AS202" i="32"/>
  <c r="BL201" i="32"/>
  <c r="BD201" i="32"/>
  <c r="BN201" i="32" s="1"/>
  <c r="BC201" i="32"/>
  <c r="BM201" i="32" s="1"/>
  <c r="BB201" i="32"/>
  <c r="BA201" i="32"/>
  <c r="BK201" i="32" s="1"/>
  <c r="AZ201" i="32"/>
  <c r="BJ201" i="32" s="1"/>
  <c r="AY201" i="32"/>
  <c r="BI201" i="32" s="1"/>
  <c r="BQ201" i="32" s="1"/>
  <c r="AX201" i="32"/>
  <c r="BH201" i="32" s="1"/>
  <c r="AW201" i="32"/>
  <c r="BG201" i="32" s="1"/>
  <c r="BO201" i="32" s="1"/>
  <c r="AV201" i="32"/>
  <c r="AU201" i="32"/>
  <c r="AT201" i="32"/>
  <c r="AS201" i="32"/>
  <c r="BH200" i="32"/>
  <c r="BP200" i="32" s="1"/>
  <c r="BD200" i="32"/>
  <c r="BN200" i="32" s="1"/>
  <c r="BC200" i="32"/>
  <c r="BM200" i="32" s="1"/>
  <c r="BB200" i="32"/>
  <c r="BL200" i="32" s="1"/>
  <c r="BA200" i="32"/>
  <c r="BK200" i="32" s="1"/>
  <c r="AZ200" i="32"/>
  <c r="BJ200" i="32" s="1"/>
  <c r="AY200" i="32"/>
  <c r="BI200" i="32" s="1"/>
  <c r="AX200" i="32"/>
  <c r="AW200" i="32"/>
  <c r="BG200" i="32" s="1"/>
  <c r="BO200" i="32" s="1"/>
  <c r="AV200" i="32"/>
  <c r="AU200" i="32"/>
  <c r="AT200" i="32"/>
  <c r="AS200" i="32"/>
  <c r="BP199" i="32"/>
  <c r="BD199" i="32"/>
  <c r="BN199" i="32" s="1"/>
  <c r="BC199" i="32"/>
  <c r="BM199" i="32" s="1"/>
  <c r="BB199" i="32"/>
  <c r="BL199" i="32" s="1"/>
  <c r="BA199" i="32"/>
  <c r="BK199" i="32" s="1"/>
  <c r="AZ199" i="32"/>
  <c r="BJ199" i="32" s="1"/>
  <c r="AY199" i="32"/>
  <c r="BI199" i="32" s="1"/>
  <c r="BQ199" i="32" s="1"/>
  <c r="AX199" i="32"/>
  <c r="BH199" i="32" s="1"/>
  <c r="AW199" i="32"/>
  <c r="BG199" i="32" s="1"/>
  <c r="AV199" i="32"/>
  <c r="AU199" i="32"/>
  <c r="AT199" i="32"/>
  <c r="AS199" i="32"/>
  <c r="BN198" i="32"/>
  <c r="BD198" i="32"/>
  <c r="BC198" i="32"/>
  <c r="BM198" i="32" s="1"/>
  <c r="BB198" i="32"/>
  <c r="BL198" i="32" s="1"/>
  <c r="BA198" i="32"/>
  <c r="BK198" i="32" s="1"/>
  <c r="BO198" i="32" s="1"/>
  <c r="AZ198" i="32"/>
  <c r="BJ198" i="32" s="1"/>
  <c r="BR198" i="32" s="1"/>
  <c r="AY198" i="32"/>
  <c r="BI198" i="32" s="1"/>
  <c r="AX198" i="32"/>
  <c r="BH198" i="32" s="1"/>
  <c r="AW198" i="32"/>
  <c r="BG198" i="32" s="1"/>
  <c r="AV198" i="32"/>
  <c r="AU198" i="32"/>
  <c r="AT198" i="32"/>
  <c r="AS198" i="32"/>
  <c r="BL197" i="32"/>
  <c r="BD197" i="32"/>
  <c r="BN197" i="32" s="1"/>
  <c r="BC197" i="32"/>
  <c r="BM197" i="32" s="1"/>
  <c r="BB197" i="32"/>
  <c r="BA197" i="32"/>
  <c r="BK197" i="32" s="1"/>
  <c r="AZ197" i="32"/>
  <c r="BJ197" i="32" s="1"/>
  <c r="AY197" i="32"/>
  <c r="BI197" i="32" s="1"/>
  <c r="BQ197" i="32" s="1"/>
  <c r="AX197" i="32"/>
  <c r="BH197" i="32" s="1"/>
  <c r="BP197" i="32" s="1"/>
  <c r="AW197" i="32"/>
  <c r="BG197" i="32" s="1"/>
  <c r="BO197" i="32" s="1"/>
  <c r="AV197" i="32"/>
  <c r="AU197" i="32"/>
  <c r="AT197" i="32"/>
  <c r="AS197" i="32"/>
  <c r="BP196" i="32"/>
  <c r="BD196" i="32"/>
  <c r="BN196" i="32" s="1"/>
  <c r="BC196" i="32"/>
  <c r="BM196" i="32" s="1"/>
  <c r="BB196" i="32"/>
  <c r="BL196" i="32" s="1"/>
  <c r="BA196" i="32"/>
  <c r="BK196" i="32" s="1"/>
  <c r="AZ196" i="32"/>
  <c r="BJ196" i="32" s="1"/>
  <c r="AY196" i="32"/>
  <c r="BI196" i="32" s="1"/>
  <c r="BQ196" i="32" s="1"/>
  <c r="AX196" i="32"/>
  <c r="BH196" i="32" s="1"/>
  <c r="AW196" i="32"/>
  <c r="BG196" i="32" s="1"/>
  <c r="BO196" i="32" s="1"/>
  <c r="AV196" i="32"/>
  <c r="AU196" i="32"/>
  <c r="AT196" i="32"/>
  <c r="AS196" i="32"/>
  <c r="BP195" i="32"/>
  <c r="BD195" i="32"/>
  <c r="BN195" i="32" s="1"/>
  <c r="BC195" i="32"/>
  <c r="BM195" i="32" s="1"/>
  <c r="BQ195" i="32" s="1"/>
  <c r="BB195" i="32"/>
  <c r="BL195" i="32" s="1"/>
  <c r="BA195" i="32"/>
  <c r="BK195" i="32" s="1"/>
  <c r="AZ195" i="32"/>
  <c r="BJ195" i="32" s="1"/>
  <c r="AY195" i="32"/>
  <c r="BI195" i="32" s="1"/>
  <c r="AX195" i="32"/>
  <c r="BH195" i="32" s="1"/>
  <c r="AW195" i="32"/>
  <c r="BG195" i="32" s="1"/>
  <c r="AV195" i="32"/>
  <c r="AU195" i="32"/>
  <c r="AT195" i="32"/>
  <c r="AS195" i="32"/>
  <c r="BN194" i="32"/>
  <c r="BD194" i="32"/>
  <c r="BC194" i="32"/>
  <c r="BM194" i="32" s="1"/>
  <c r="BB194" i="32"/>
  <c r="BL194" i="32" s="1"/>
  <c r="BA194" i="32"/>
  <c r="BK194" i="32" s="1"/>
  <c r="AZ194" i="32"/>
  <c r="BJ194" i="32" s="1"/>
  <c r="BR194" i="32" s="1"/>
  <c r="AY194" i="32"/>
  <c r="BI194" i="32" s="1"/>
  <c r="AX194" i="32"/>
  <c r="BH194" i="32" s="1"/>
  <c r="AW194" i="32"/>
  <c r="BG194" i="32" s="1"/>
  <c r="BO194" i="32" s="1"/>
  <c r="AV194" i="32"/>
  <c r="AU194" i="32"/>
  <c r="AT194" i="32"/>
  <c r="AS194" i="32"/>
  <c r="CG193" i="32"/>
  <c r="CF193" i="32"/>
  <c r="CE193" i="32"/>
  <c r="CD193" i="32"/>
  <c r="CC193" i="32"/>
  <c r="BM193" i="32"/>
  <c r="BD193" i="32"/>
  <c r="BN193" i="32" s="1"/>
  <c r="BC193" i="32"/>
  <c r="BB193" i="32"/>
  <c r="BL193" i="32" s="1"/>
  <c r="BA193" i="32"/>
  <c r="BK193" i="32" s="1"/>
  <c r="AZ193" i="32"/>
  <c r="BJ193" i="32" s="1"/>
  <c r="AY193" i="32"/>
  <c r="BI193" i="32" s="1"/>
  <c r="AX193" i="32"/>
  <c r="BH193" i="32" s="1"/>
  <c r="AW193" i="32"/>
  <c r="BG193" i="32" s="1"/>
  <c r="AV193" i="32"/>
  <c r="AU193" i="32"/>
  <c r="AT193" i="32"/>
  <c r="AS193" i="32"/>
  <c r="BL192" i="32"/>
  <c r="BD192" i="32"/>
  <c r="BN192" i="32" s="1"/>
  <c r="BC192" i="32"/>
  <c r="BM192" i="32" s="1"/>
  <c r="BB192" i="32"/>
  <c r="BA192" i="32"/>
  <c r="BK192" i="32" s="1"/>
  <c r="AZ192" i="32"/>
  <c r="BJ192" i="32" s="1"/>
  <c r="BR192" i="32" s="1"/>
  <c r="AY192" i="32"/>
  <c r="BI192" i="32" s="1"/>
  <c r="AX192" i="32"/>
  <c r="BH192" i="32" s="1"/>
  <c r="AW192" i="32"/>
  <c r="BG192" i="32" s="1"/>
  <c r="AV192" i="32"/>
  <c r="AU192" i="32"/>
  <c r="AT192" i="32"/>
  <c r="AS192" i="32"/>
  <c r="BD191" i="32"/>
  <c r="BN191" i="32" s="1"/>
  <c r="BC191" i="32"/>
  <c r="BM191" i="32" s="1"/>
  <c r="BB191" i="32"/>
  <c r="BL191" i="32" s="1"/>
  <c r="BA191" i="32"/>
  <c r="BK191" i="32" s="1"/>
  <c r="AZ191" i="32"/>
  <c r="BJ191" i="32" s="1"/>
  <c r="BR191" i="32" s="1"/>
  <c r="AY191" i="32"/>
  <c r="BI191" i="32" s="1"/>
  <c r="AX191" i="32"/>
  <c r="BH191" i="32" s="1"/>
  <c r="AW191" i="32"/>
  <c r="BG191" i="32" s="1"/>
  <c r="BO191" i="32" s="1"/>
  <c r="AV191" i="32"/>
  <c r="AU191" i="32"/>
  <c r="AT191" i="32"/>
  <c r="AS191" i="32"/>
  <c r="BN190" i="32"/>
  <c r="BD190" i="32"/>
  <c r="BC190" i="32"/>
  <c r="BM190" i="32" s="1"/>
  <c r="BB190" i="32"/>
  <c r="BL190" i="32" s="1"/>
  <c r="BA190" i="32"/>
  <c r="BK190" i="32" s="1"/>
  <c r="AZ190" i="32"/>
  <c r="BJ190" i="32" s="1"/>
  <c r="BR190" i="32" s="1"/>
  <c r="AY190" i="32"/>
  <c r="BI190" i="32" s="1"/>
  <c r="AX190" i="32"/>
  <c r="BH190" i="32" s="1"/>
  <c r="AW190" i="32"/>
  <c r="BG190" i="32" s="1"/>
  <c r="BO190" i="32" s="1"/>
  <c r="AV190" i="32"/>
  <c r="AU190" i="32"/>
  <c r="AT190" i="32"/>
  <c r="AS190" i="32"/>
  <c r="BJ189" i="32"/>
  <c r="BR189" i="32" s="1"/>
  <c r="BD189" i="32"/>
  <c r="BN189" i="32" s="1"/>
  <c r="BC189" i="32"/>
  <c r="BM189" i="32" s="1"/>
  <c r="BB189" i="32"/>
  <c r="BL189" i="32" s="1"/>
  <c r="BA189" i="32"/>
  <c r="BK189" i="32" s="1"/>
  <c r="AZ189" i="32"/>
  <c r="AY189" i="32"/>
  <c r="BI189" i="32" s="1"/>
  <c r="AX189" i="32"/>
  <c r="BH189" i="32" s="1"/>
  <c r="AW189" i="32"/>
  <c r="BG189" i="32" s="1"/>
  <c r="BO189" i="32" s="1"/>
  <c r="AV189" i="32"/>
  <c r="AU189" i="32"/>
  <c r="AT189" i="32"/>
  <c r="AS189" i="32"/>
  <c r="BO188" i="32"/>
  <c r="BM188" i="32"/>
  <c r="BD188" i="32"/>
  <c r="BN188" i="32" s="1"/>
  <c r="BC188" i="32"/>
  <c r="BB188" i="32"/>
  <c r="BL188" i="32" s="1"/>
  <c r="BA188" i="32"/>
  <c r="BK188" i="32" s="1"/>
  <c r="AZ188" i="32"/>
  <c r="BJ188" i="32" s="1"/>
  <c r="AY188" i="32"/>
  <c r="BI188" i="32" s="1"/>
  <c r="AX188" i="32"/>
  <c r="BH188" i="32" s="1"/>
  <c r="AW188" i="32"/>
  <c r="BG188" i="32" s="1"/>
  <c r="AV188" i="32"/>
  <c r="AU188" i="32"/>
  <c r="AT188" i="32"/>
  <c r="AS188" i="32"/>
  <c r="BR187" i="32"/>
  <c r="BL187" i="32"/>
  <c r="BD187" i="32"/>
  <c r="BN187" i="32" s="1"/>
  <c r="BC187" i="32"/>
  <c r="BM187" i="32" s="1"/>
  <c r="BB187" i="32"/>
  <c r="BA187" i="32"/>
  <c r="BK187" i="32" s="1"/>
  <c r="AZ187" i="32"/>
  <c r="BJ187" i="32" s="1"/>
  <c r="AY187" i="32"/>
  <c r="BI187" i="32" s="1"/>
  <c r="AX187" i="32"/>
  <c r="BH187" i="32" s="1"/>
  <c r="AW187" i="32"/>
  <c r="BG187" i="32" s="1"/>
  <c r="AV187" i="32"/>
  <c r="AU187" i="32"/>
  <c r="AT187" i="32"/>
  <c r="AS187" i="32"/>
  <c r="BD186" i="32"/>
  <c r="BN186" i="32" s="1"/>
  <c r="BC186" i="32"/>
  <c r="BM186" i="32" s="1"/>
  <c r="BB186" i="32"/>
  <c r="BL186" i="32" s="1"/>
  <c r="BA186" i="32"/>
  <c r="BK186" i="32" s="1"/>
  <c r="AZ186" i="32"/>
  <c r="BJ186" i="32" s="1"/>
  <c r="AY186" i="32"/>
  <c r="BI186" i="32" s="1"/>
  <c r="AX186" i="32"/>
  <c r="BH186" i="32" s="1"/>
  <c r="AW186" i="32"/>
  <c r="BG186" i="32" s="1"/>
  <c r="BO186" i="32" s="1"/>
  <c r="AV186" i="32"/>
  <c r="AU186" i="32"/>
  <c r="AT186" i="32"/>
  <c r="AS186" i="32"/>
  <c r="BN185" i="32"/>
  <c r="BL185" i="32"/>
  <c r="BJ185" i="32"/>
  <c r="BD185" i="32"/>
  <c r="BC185" i="32"/>
  <c r="BM185" i="32" s="1"/>
  <c r="BB185" i="32"/>
  <c r="BA185" i="32"/>
  <c r="BK185" i="32" s="1"/>
  <c r="AZ185" i="32"/>
  <c r="AY185" i="32"/>
  <c r="BI185" i="32" s="1"/>
  <c r="AX185" i="32"/>
  <c r="BH185" i="32" s="1"/>
  <c r="BP185" i="32" s="1"/>
  <c r="AW185" i="32"/>
  <c r="BG185" i="32" s="1"/>
  <c r="AV185" i="32"/>
  <c r="AU185" i="32"/>
  <c r="AT185" i="32"/>
  <c r="AS185" i="32"/>
  <c r="BJ184" i="32"/>
  <c r="BR184" i="32" s="1"/>
  <c r="BD184" i="32"/>
  <c r="BN184" i="32" s="1"/>
  <c r="BC184" i="32"/>
  <c r="BM184" i="32" s="1"/>
  <c r="BB184" i="32"/>
  <c r="BL184" i="32" s="1"/>
  <c r="BA184" i="32"/>
  <c r="BK184" i="32" s="1"/>
  <c r="AZ184" i="32"/>
  <c r="AY184" i="32"/>
  <c r="BI184" i="32" s="1"/>
  <c r="BQ184" i="32" s="1"/>
  <c r="AX184" i="32"/>
  <c r="BH184" i="32" s="1"/>
  <c r="AW184" i="32"/>
  <c r="BG184" i="32" s="1"/>
  <c r="BO184" i="32" s="1"/>
  <c r="AV184" i="32"/>
  <c r="AU184" i="32"/>
  <c r="AT184" i="32"/>
  <c r="AS184" i="32"/>
  <c r="CF183" i="32"/>
  <c r="CE183" i="32"/>
  <c r="CD183" i="32"/>
  <c r="CC183" i="32"/>
  <c r="CG183" i="32" s="1"/>
  <c r="BL183" i="32"/>
  <c r="BH183" i="32"/>
  <c r="BD183" i="32"/>
  <c r="BN183" i="32" s="1"/>
  <c r="BC183" i="32"/>
  <c r="BM183" i="32" s="1"/>
  <c r="BB183" i="32"/>
  <c r="BA183" i="32"/>
  <c r="BK183" i="32" s="1"/>
  <c r="AZ183" i="32"/>
  <c r="BJ183" i="32" s="1"/>
  <c r="BR183" i="32" s="1"/>
  <c r="AY183" i="32"/>
  <c r="BI183" i="32" s="1"/>
  <c r="AX183" i="32"/>
  <c r="AW183" i="32"/>
  <c r="BG183" i="32" s="1"/>
  <c r="AV183" i="32"/>
  <c r="AU183" i="32"/>
  <c r="AT183" i="32"/>
  <c r="AS183" i="32"/>
  <c r="BD182" i="32"/>
  <c r="BN182" i="32" s="1"/>
  <c r="BC182" i="32"/>
  <c r="BM182" i="32" s="1"/>
  <c r="BB182" i="32"/>
  <c r="BL182" i="32" s="1"/>
  <c r="BA182" i="32"/>
  <c r="BK182" i="32" s="1"/>
  <c r="AZ182" i="32"/>
  <c r="BJ182" i="32" s="1"/>
  <c r="AY182" i="32"/>
  <c r="BI182" i="32" s="1"/>
  <c r="AX182" i="32"/>
  <c r="BH182" i="32" s="1"/>
  <c r="AW182" i="32"/>
  <c r="BG182" i="32" s="1"/>
  <c r="AV182" i="32"/>
  <c r="AU182" i="32"/>
  <c r="AT182" i="32"/>
  <c r="AS182" i="32"/>
  <c r="BN181" i="32"/>
  <c r="BL181" i="32"/>
  <c r="BK181" i="32"/>
  <c r="BD181" i="32"/>
  <c r="BC181" i="32"/>
  <c r="BM181" i="32" s="1"/>
  <c r="BB181" i="32"/>
  <c r="BA181" i="32"/>
  <c r="AZ181" i="32"/>
  <c r="BJ181" i="32" s="1"/>
  <c r="BR181" i="32" s="1"/>
  <c r="AY181" i="32"/>
  <c r="BI181" i="32" s="1"/>
  <c r="AX181" i="32"/>
  <c r="BH181" i="32" s="1"/>
  <c r="BP181" i="32" s="1"/>
  <c r="AW181" i="32"/>
  <c r="BG181" i="32" s="1"/>
  <c r="AV181" i="32"/>
  <c r="AU181" i="32"/>
  <c r="AT181" i="32"/>
  <c r="AS181" i="32"/>
  <c r="BL180" i="32"/>
  <c r="BK180" i="32"/>
  <c r="BD180" i="32"/>
  <c r="BN180" i="32" s="1"/>
  <c r="BC180" i="32"/>
  <c r="BM180" i="32" s="1"/>
  <c r="BB180" i="32"/>
  <c r="BA180" i="32"/>
  <c r="AZ180" i="32"/>
  <c r="BJ180" i="32" s="1"/>
  <c r="AY180" i="32"/>
  <c r="BI180" i="32" s="1"/>
  <c r="AX180" i="32"/>
  <c r="BH180" i="32" s="1"/>
  <c r="BP180" i="32" s="1"/>
  <c r="AW180" i="32"/>
  <c r="BG180" i="32" s="1"/>
  <c r="BO180" i="32" s="1"/>
  <c r="AV180" i="32"/>
  <c r="AU180" i="32"/>
  <c r="AT180" i="32"/>
  <c r="AS180" i="32"/>
  <c r="BN179" i="32"/>
  <c r="BD179" i="32"/>
  <c r="BC179" i="32"/>
  <c r="BM179" i="32" s="1"/>
  <c r="BB179" i="32"/>
  <c r="BL179" i="32" s="1"/>
  <c r="BA179" i="32"/>
  <c r="BK179" i="32" s="1"/>
  <c r="AZ179" i="32"/>
  <c r="BJ179" i="32" s="1"/>
  <c r="AY179" i="32"/>
  <c r="BI179" i="32" s="1"/>
  <c r="AX179" i="32"/>
  <c r="BH179" i="32" s="1"/>
  <c r="AW179" i="32"/>
  <c r="BG179" i="32" s="1"/>
  <c r="BO179" i="32" s="1"/>
  <c r="AV179" i="32"/>
  <c r="AU179" i="32"/>
  <c r="AT179" i="32"/>
  <c r="AS179" i="32"/>
  <c r="BD178" i="32"/>
  <c r="BN178" i="32" s="1"/>
  <c r="BC178" i="32"/>
  <c r="BM178" i="32" s="1"/>
  <c r="BB178" i="32"/>
  <c r="BL178" i="32" s="1"/>
  <c r="BA178" i="32"/>
  <c r="BK178" i="32" s="1"/>
  <c r="AZ178" i="32"/>
  <c r="BJ178" i="32" s="1"/>
  <c r="AY178" i="32"/>
  <c r="BI178" i="32" s="1"/>
  <c r="BQ178" i="32" s="1"/>
  <c r="AX178" i="32"/>
  <c r="BH178" i="32" s="1"/>
  <c r="BP178" i="32" s="1"/>
  <c r="AW178" i="32"/>
  <c r="BG178" i="32" s="1"/>
  <c r="AV178" i="32"/>
  <c r="AU178" i="32"/>
  <c r="AT178" i="32"/>
  <c r="AS178" i="32"/>
  <c r="BN177" i="32"/>
  <c r="BD177" i="32"/>
  <c r="BC177" i="32"/>
  <c r="BM177" i="32" s="1"/>
  <c r="BB177" i="32"/>
  <c r="BL177" i="32" s="1"/>
  <c r="BA177" i="32"/>
  <c r="BK177" i="32" s="1"/>
  <c r="BO177" i="32" s="1"/>
  <c r="AZ177" i="32"/>
  <c r="BJ177" i="32" s="1"/>
  <c r="AY177" i="32"/>
  <c r="BI177" i="32" s="1"/>
  <c r="AX177" i="32"/>
  <c r="BH177" i="32" s="1"/>
  <c r="BP177" i="32" s="1"/>
  <c r="AW177" i="32"/>
  <c r="BG177" i="32" s="1"/>
  <c r="AV177" i="32"/>
  <c r="AU177" i="32"/>
  <c r="AT177" i="32"/>
  <c r="AS177" i="32"/>
  <c r="BD176" i="32"/>
  <c r="BN176" i="32" s="1"/>
  <c r="BC176" i="32"/>
  <c r="BM176" i="32" s="1"/>
  <c r="BB176" i="32"/>
  <c r="BL176" i="32" s="1"/>
  <c r="BA176" i="32"/>
  <c r="BK176" i="32" s="1"/>
  <c r="AZ176" i="32"/>
  <c r="BJ176" i="32" s="1"/>
  <c r="AY176" i="32"/>
  <c r="BI176" i="32" s="1"/>
  <c r="AX176" i="32"/>
  <c r="BH176" i="32" s="1"/>
  <c r="AW176" i="32"/>
  <c r="BG176" i="32" s="1"/>
  <c r="BO176" i="32" s="1"/>
  <c r="AV176" i="32"/>
  <c r="AU176" i="32"/>
  <c r="AT176" i="32"/>
  <c r="AS176" i="32"/>
  <c r="BD175" i="32"/>
  <c r="BN175" i="32" s="1"/>
  <c r="BC175" i="32"/>
  <c r="BM175" i="32" s="1"/>
  <c r="BB175" i="32"/>
  <c r="BL175" i="32" s="1"/>
  <c r="BA175" i="32"/>
  <c r="BK175" i="32" s="1"/>
  <c r="AZ175" i="32"/>
  <c r="BJ175" i="32" s="1"/>
  <c r="BR175" i="32" s="1"/>
  <c r="AY175" i="32"/>
  <c r="BI175" i="32" s="1"/>
  <c r="BQ175" i="32" s="1"/>
  <c r="AX175" i="32"/>
  <c r="BH175" i="32" s="1"/>
  <c r="BP175" i="32" s="1"/>
  <c r="AW175" i="32"/>
  <c r="BG175" i="32" s="1"/>
  <c r="AV175" i="32"/>
  <c r="AU175" i="32"/>
  <c r="AT175" i="32"/>
  <c r="AS175" i="32"/>
  <c r="BD174" i="32"/>
  <c r="BN174" i="32" s="1"/>
  <c r="BC174" i="32"/>
  <c r="BM174" i="32" s="1"/>
  <c r="BB174" i="32"/>
  <c r="BL174" i="32" s="1"/>
  <c r="BA174" i="32"/>
  <c r="BK174" i="32" s="1"/>
  <c r="AZ174" i="32"/>
  <c r="BJ174" i="32" s="1"/>
  <c r="AY174" i="32"/>
  <c r="BI174" i="32" s="1"/>
  <c r="AX174" i="32"/>
  <c r="BH174" i="32" s="1"/>
  <c r="BP174" i="32" s="1"/>
  <c r="AW174" i="32"/>
  <c r="BG174" i="32" s="1"/>
  <c r="BO174" i="32" s="1"/>
  <c r="AV174" i="32"/>
  <c r="AU174" i="32"/>
  <c r="AT174" i="32"/>
  <c r="AS174" i="32"/>
  <c r="CF173" i="32"/>
  <c r="CE173" i="32"/>
  <c r="CD173" i="32"/>
  <c r="CC173" i="32"/>
  <c r="CG173" i="32" s="1"/>
  <c r="BL173" i="32"/>
  <c r="BD173" i="32"/>
  <c r="BN173" i="32" s="1"/>
  <c r="BC173" i="32"/>
  <c r="BM173" i="32" s="1"/>
  <c r="BB173" i="32"/>
  <c r="BA173" i="32"/>
  <c r="BK173" i="32" s="1"/>
  <c r="AZ173" i="32"/>
  <c r="BJ173" i="32" s="1"/>
  <c r="AY173" i="32"/>
  <c r="BI173" i="32" s="1"/>
  <c r="BQ173" i="32" s="1"/>
  <c r="AX173" i="32"/>
  <c r="BH173" i="32" s="1"/>
  <c r="BP173" i="32" s="1"/>
  <c r="AW173" i="32"/>
  <c r="BG173" i="32" s="1"/>
  <c r="BO173" i="32" s="1"/>
  <c r="AV173" i="32"/>
  <c r="AU173" i="32"/>
  <c r="AT173" i="32"/>
  <c r="AS173" i="32"/>
  <c r="BO172" i="32"/>
  <c r="BM172" i="32"/>
  <c r="BD172" i="32"/>
  <c r="BN172" i="32" s="1"/>
  <c r="BC172" i="32"/>
  <c r="BB172" i="32"/>
  <c r="BL172" i="32" s="1"/>
  <c r="BA172" i="32"/>
  <c r="BK172" i="32" s="1"/>
  <c r="AZ172" i="32"/>
  <c r="BJ172" i="32" s="1"/>
  <c r="AY172" i="32"/>
  <c r="BI172" i="32" s="1"/>
  <c r="AX172" i="32"/>
  <c r="BH172" i="32" s="1"/>
  <c r="AW172" i="32"/>
  <c r="BG172" i="32" s="1"/>
  <c r="AV172" i="32"/>
  <c r="AU172" i="32"/>
  <c r="AT172" i="32"/>
  <c r="AS172" i="32"/>
  <c r="BP171" i="32"/>
  <c r="BD171" i="32"/>
  <c r="BN171" i="32" s="1"/>
  <c r="BC171" i="32"/>
  <c r="BM171" i="32" s="1"/>
  <c r="BB171" i="32"/>
  <c r="BL171" i="32" s="1"/>
  <c r="BA171" i="32"/>
  <c r="BK171" i="32" s="1"/>
  <c r="AZ171" i="32"/>
  <c r="BJ171" i="32" s="1"/>
  <c r="AY171" i="32"/>
  <c r="BI171" i="32" s="1"/>
  <c r="AX171" i="32"/>
  <c r="BH171" i="32" s="1"/>
  <c r="AW171" i="32"/>
  <c r="BG171" i="32" s="1"/>
  <c r="BO171" i="32" s="1"/>
  <c r="AV171" i="32"/>
  <c r="AU171" i="32"/>
  <c r="AT171" i="32"/>
  <c r="AS171" i="32"/>
  <c r="BD170" i="32"/>
  <c r="BN170" i="32" s="1"/>
  <c r="BC170" i="32"/>
  <c r="BM170" i="32" s="1"/>
  <c r="BB170" i="32"/>
  <c r="BL170" i="32" s="1"/>
  <c r="BA170" i="32"/>
  <c r="BK170" i="32" s="1"/>
  <c r="AZ170" i="32"/>
  <c r="BJ170" i="32" s="1"/>
  <c r="BR170" i="32" s="1"/>
  <c r="AY170" i="32"/>
  <c r="BI170" i="32" s="1"/>
  <c r="AX170" i="32"/>
  <c r="BH170" i="32" s="1"/>
  <c r="AW170" i="32"/>
  <c r="BG170" i="32" s="1"/>
  <c r="AV170" i="32"/>
  <c r="AU170" i="32"/>
  <c r="AT170" i="32"/>
  <c r="AS170" i="32"/>
  <c r="BD169" i="32"/>
  <c r="BN169" i="32" s="1"/>
  <c r="BC169" i="32"/>
  <c r="BM169" i="32" s="1"/>
  <c r="BB169" i="32"/>
  <c r="BL169" i="32" s="1"/>
  <c r="BA169" i="32"/>
  <c r="BK169" i="32" s="1"/>
  <c r="AZ169" i="32"/>
  <c r="BJ169" i="32" s="1"/>
  <c r="AY169" i="32"/>
  <c r="BI169" i="32" s="1"/>
  <c r="AX169" i="32"/>
  <c r="BH169" i="32" s="1"/>
  <c r="AW169" i="32"/>
  <c r="BG169" i="32" s="1"/>
  <c r="AV169" i="32"/>
  <c r="AU169" i="32"/>
  <c r="AT169" i="32"/>
  <c r="AS169" i="32"/>
  <c r="BP168" i="32"/>
  <c r="BD168" i="32"/>
  <c r="BN168" i="32" s="1"/>
  <c r="BC168" i="32"/>
  <c r="BM168" i="32" s="1"/>
  <c r="BB168" i="32"/>
  <c r="BL168" i="32" s="1"/>
  <c r="BA168" i="32"/>
  <c r="BK168" i="32" s="1"/>
  <c r="AZ168" i="32"/>
  <c r="BJ168" i="32" s="1"/>
  <c r="AY168" i="32"/>
  <c r="BI168" i="32" s="1"/>
  <c r="AX168" i="32"/>
  <c r="BH168" i="32" s="1"/>
  <c r="AW168" i="32"/>
  <c r="BG168" i="32" s="1"/>
  <c r="BO168" i="32" s="1"/>
  <c r="AV168" i="32"/>
  <c r="AU168" i="32"/>
  <c r="AT168" i="32"/>
  <c r="AS168" i="32"/>
  <c r="BM167" i="32"/>
  <c r="BD167" i="32"/>
  <c r="BN167" i="32" s="1"/>
  <c r="BC167" i="32"/>
  <c r="BB167" i="32"/>
  <c r="BL167" i="32" s="1"/>
  <c r="BA167" i="32"/>
  <c r="BK167" i="32" s="1"/>
  <c r="AZ167" i="32"/>
  <c r="BJ167" i="32" s="1"/>
  <c r="AY167" i="32"/>
  <c r="BI167" i="32" s="1"/>
  <c r="BQ167" i="32" s="1"/>
  <c r="AX167" i="32"/>
  <c r="BH167" i="32" s="1"/>
  <c r="AW167" i="32"/>
  <c r="BG167" i="32" s="1"/>
  <c r="AV167" i="32"/>
  <c r="AU167" i="32"/>
  <c r="AT167" i="32"/>
  <c r="AS167" i="32"/>
  <c r="BD166" i="32"/>
  <c r="BN166" i="32" s="1"/>
  <c r="BC166" i="32"/>
  <c r="BM166" i="32" s="1"/>
  <c r="BB166" i="32"/>
  <c r="BL166" i="32" s="1"/>
  <c r="BA166" i="32"/>
  <c r="BK166" i="32" s="1"/>
  <c r="AZ166" i="32"/>
  <c r="BJ166" i="32" s="1"/>
  <c r="AY166" i="32"/>
  <c r="BI166" i="32" s="1"/>
  <c r="AX166" i="32"/>
  <c r="BH166" i="32" s="1"/>
  <c r="AW166" i="32"/>
  <c r="BG166" i="32" s="1"/>
  <c r="AV166" i="32"/>
  <c r="AU166" i="32"/>
  <c r="AT166" i="32"/>
  <c r="AS166" i="32"/>
  <c r="BL165" i="32"/>
  <c r="BD165" i="32"/>
  <c r="BN165" i="32" s="1"/>
  <c r="BC165" i="32"/>
  <c r="BM165" i="32" s="1"/>
  <c r="BB165" i="32"/>
  <c r="BA165" i="32"/>
  <c r="BK165" i="32" s="1"/>
  <c r="AZ165" i="32"/>
  <c r="BJ165" i="32" s="1"/>
  <c r="AY165" i="32"/>
  <c r="BI165" i="32" s="1"/>
  <c r="AX165" i="32"/>
  <c r="BH165" i="32" s="1"/>
  <c r="AW165" i="32"/>
  <c r="BG165" i="32" s="1"/>
  <c r="BO165" i="32" s="1"/>
  <c r="AV165" i="32"/>
  <c r="AU165" i="32"/>
  <c r="AT165" i="32"/>
  <c r="AS165" i="32"/>
  <c r="BN164" i="32"/>
  <c r="BH164" i="32"/>
  <c r="BD164" i="32"/>
  <c r="BC164" i="32"/>
  <c r="BM164" i="32" s="1"/>
  <c r="BB164" i="32"/>
  <c r="BL164" i="32" s="1"/>
  <c r="BA164" i="32"/>
  <c r="BK164" i="32" s="1"/>
  <c r="AZ164" i="32"/>
  <c r="BJ164" i="32" s="1"/>
  <c r="BR164" i="32" s="1"/>
  <c r="AY164" i="32"/>
  <c r="BI164" i="32" s="1"/>
  <c r="AX164" i="32"/>
  <c r="AW164" i="32"/>
  <c r="BG164" i="32" s="1"/>
  <c r="BO164" i="32" s="1"/>
  <c r="AV164" i="32"/>
  <c r="AU164" i="32"/>
  <c r="AT164" i="32"/>
  <c r="AS164" i="32"/>
  <c r="CF163" i="32"/>
  <c r="CE163" i="32"/>
  <c r="CD163" i="32"/>
  <c r="CC163" i="32"/>
  <c r="CG163" i="32" s="1"/>
  <c r="BJ163" i="32"/>
  <c r="BR163" i="32" s="1"/>
  <c r="BD163" i="32"/>
  <c r="BN163" i="32" s="1"/>
  <c r="BC163" i="32"/>
  <c r="BM163" i="32" s="1"/>
  <c r="BB163" i="32"/>
  <c r="BL163" i="32" s="1"/>
  <c r="BA163" i="32"/>
  <c r="BK163" i="32" s="1"/>
  <c r="AZ163" i="32"/>
  <c r="AY163" i="32"/>
  <c r="BI163" i="32" s="1"/>
  <c r="AX163" i="32"/>
  <c r="BH163" i="32" s="1"/>
  <c r="AW163" i="32"/>
  <c r="BG163" i="32" s="1"/>
  <c r="BO163" i="32" s="1"/>
  <c r="AV163" i="32"/>
  <c r="AU163" i="32"/>
  <c r="AT163" i="32"/>
  <c r="AS163" i="32"/>
  <c r="BL162" i="32"/>
  <c r="BJ162" i="32"/>
  <c r="BR162" i="32" s="1"/>
  <c r="BD162" i="32"/>
  <c r="BN162" i="32" s="1"/>
  <c r="BC162" i="32"/>
  <c r="BM162" i="32" s="1"/>
  <c r="BB162" i="32"/>
  <c r="BA162" i="32"/>
  <c r="BK162" i="32" s="1"/>
  <c r="AZ162" i="32"/>
  <c r="AY162" i="32"/>
  <c r="BI162" i="32" s="1"/>
  <c r="AX162" i="32"/>
  <c r="BH162" i="32" s="1"/>
  <c r="AW162" i="32"/>
  <c r="BG162" i="32" s="1"/>
  <c r="BO162" i="32" s="1"/>
  <c r="AV162" i="32"/>
  <c r="AU162" i="32"/>
  <c r="AT162" i="32"/>
  <c r="AS162" i="32"/>
  <c r="BM161" i="32"/>
  <c r="BD161" i="32"/>
  <c r="BN161" i="32" s="1"/>
  <c r="BC161" i="32"/>
  <c r="BB161" i="32"/>
  <c r="BL161" i="32" s="1"/>
  <c r="BA161" i="32"/>
  <c r="BK161" i="32" s="1"/>
  <c r="AZ161" i="32"/>
  <c r="BJ161" i="32" s="1"/>
  <c r="AY161" i="32"/>
  <c r="BI161" i="32" s="1"/>
  <c r="AX161" i="32"/>
  <c r="BH161" i="32" s="1"/>
  <c r="AW161" i="32"/>
  <c r="BG161" i="32" s="1"/>
  <c r="AV161" i="32"/>
  <c r="AU161" i="32"/>
  <c r="AT161" i="32"/>
  <c r="AS161" i="32"/>
  <c r="BD160" i="32"/>
  <c r="BN160" i="32" s="1"/>
  <c r="BC160" i="32"/>
  <c r="BM160" i="32" s="1"/>
  <c r="BB160" i="32"/>
  <c r="BL160" i="32" s="1"/>
  <c r="BA160" i="32"/>
  <c r="BK160" i="32" s="1"/>
  <c r="AZ160" i="32"/>
  <c r="BJ160" i="32" s="1"/>
  <c r="AY160" i="32"/>
  <c r="BI160" i="32" s="1"/>
  <c r="AX160" i="32"/>
  <c r="BH160" i="32" s="1"/>
  <c r="AW160" i="32"/>
  <c r="BG160" i="32" s="1"/>
  <c r="AV160" i="32"/>
  <c r="AU160" i="32"/>
  <c r="AT160" i="32"/>
  <c r="AS160" i="32"/>
  <c r="BJ159" i="32"/>
  <c r="BR159" i="32" s="1"/>
  <c r="BD159" i="32"/>
  <c r="BN159" i="32" s="1"/>
  <c r="BC159" i="32"/>
  <c r="BM159" i="32" s="1"/>
  <c r="BB159" i="32"/>
  <c r="BL159" i="32" s="1"/>
  <c r="BA159" i="32"/>
  <c r="BK159" i="32" s="1"/>
  <c r="AZ159" i="32"/>
  <c r="AY159" i="32"/>
  <c r="BI159" i="32" s="1"/>
  <c r="AX159" i="32"/>
  <c r="BH159" i="32" s="1"/>
  <c r="AW159" i="32"/>
  <c r="BG159" i="32" s="1"/>
  <c r="AV159" i="32"/>
  <c r="AU159" i="32"/>
  <c r="AT159" i="32"/>
  <c r="AS159" i="32"/>
  <c r="BL158" i="32"/>
  <c r="BK158" i="32"/>
  <c r="BD158" i="32"/>
  <c r="BN158" i="32" s="1"/>
  <c r="BC158" i="32"/>
  <c r="BM158" i="32" s="1"/>
  <c r="BB158" i="32"/>
  <c r="BA158" i="32"/>
  <c r="AZ158" i="32"/>
  <c r="BJ158" i="32" s="1"/>
  <c r="AY158" i="32"/>
  <c r="BI158" i="32" s="1"/>
  <c r="AX158" i="32"/>
  <c r="BH158" i="32" s="1"/>
  <c r="BP158" i="32" s="1"/>
  <c r="AW158" i="32"/>
  <c r="BG158" i="32" s="1"/>
  <c r="BO158" i="32" s="1"/>
  <c r="AV158" i="32"/>
  <c r="AU158" i="32"/>
  <c r="AT158" i="32"/>
  <c r="AS158" i="32"/>
  <c r="BM157" i="32"/>
  <c r="BK157" i="32"/>
  <c r="BD157" i="32"/>
  <c r="BN157" i="32" s="1"/>
  <c r="BC157" i="32"/>
  <c r="BB157" i="32"/>
  <c r="BL157" i="32" s="1"/>
  <c r="BA157" i="32"/>
  <c r="AZ157" i="32"/>
  <c r="BJ157" i="32" s="1"/>
  <c r="BR157" i="32" s="1"/>
  <c r="AY157" i="32"/>
  <c r="BI157" i="32" s="1"/>
  <c r="AX157" i="32"/>
  <c r="BH157" i="32" s="1"/>
  <c r="AW157" i="32"/>
  <c r="BG157" i="32" s="1"/>
  <c r="AV157" i="32"/>
  <c r="AU157" i="32"/>
  <c r="AT157" i="32"/>
  <c r="AS157" i="32"/>
  <c r="BM156" i="32"/>
  <c r="BL156" i="32"/>
  <c r="BK156" i="32"/>
  <c r="BD156" i="32"/>
  <c r="BN156" i="32" s="1"/>
  <c r="BC156" i="32"/>
  <c r="BB156" i="32"/>
  <c r="BA156" i="32"/>
  <c r="AZ156" i="32"/>
  <c r="BJ156" i="32" s="1"/>
  <c r="AY156" i="32"/>
  <c r="BI156" i="32" s="1"/>
  <c r="BQ156" i="32" s="1"/>
  <c r="AX156" i="32"/>
  <c r="BH156" i="32" s="1"/>
  <c r="BP156" i="32" s="1"/>
  <c r="AW156" i="32"/>
  <c r="BG156" i="32" s="1"/>
  <c r="AV156" i="32"/>
  <c r="AU156" i="32"/>
  <c r="AT156" i="32"/>
  <c r="AS156" i="32"/>
  <c r="BK155" i="32"/>
  <c r="BJ155" i="32"/>
  <c r="BR155" i="32" s="1"/>
  <c r="BI155" i="32"/>
  <c r="BD155" i="32"/>
  <c r="BN155" i="32" s="1"/>
  <c r="BC155" i="32"/>
  <c r="BM155" i="32" s="1"/>
  <c r="BB155" i="32"/>
  <c r="BL155" i="32" s="1"/>
  <c r="BA155" i="32"/>
  <c r="AZ155" i="32"/>
  <c r="AY155" i="32"/>
  <c r="AX155" i="32"/>
  <c r="BH155" i="32" s="1"/>
  <c r="BP155" i="32" s="1"/>
  <c r="AW155" i="32"/>
  <c r="BG155" i="32" s="1"/>
  <c r="BO155" i="32" s="1"/>
  <c r="AV155" i="32"/>
  <c r="AU155" i="32"/>
  <c r="AT155" i="32"/>
  <c r="AS155" i="32"/>
  <c r="BM154" i="32"/>
  <c r="BL154" i="32"/>
  <c r="BI154" i="32"/>
  <c r="BD154" i="32"/>
  <c r="BN154" i="32" s="1"/>
  <c r="BC154" i="32"/>
  <c r="BB154" i="32"/>
  <c r="BA154" i="32"/>
  <c r="BK154" i="32" s="1"/>
  <c r="AZ154" i="32"/>
  <c r="BJ154" i="32" s="1"/>
  <c r="AY154" i="32"/>
  <c r="AX154" i="32"/>
  <c r="BH154" i="32" s="1"/>
  <c r="AW154" i="32"/>
  <c r="BG154" i="32" s="1"/>
  <c r="AV154" i="32"/>
  <c r="AU154" i="32"/>
  <c r="AT154" i="32"/>
  <c r="AS154" i="32"/>
  <c r="CF153" i="32"/>
  <c r="CE153" i="32"/>
  <c r="CD153" i="32"/>
  <c r="CC153" i="32"/>
  <c r="CG153" i="32" s="1"/>
  <c r="BD153" i="32"/>
  <c r="BN153" i="32" s="1"/>
  <c r="BC153" i="32"/>
  <c r="BM153" i="32" s="1"/>
  <c r="BB153" i="32"/>
  <c r="BL153" i="32" s="1"/>
  <c r="BA153" i="32"/>
  <c r="BK153" i="32" s="1"/>
  <c r="AZ153" i="32"/>
  <c r="BJ153" i="32" s="1"/>
  <c r="BR153" i="32" s="1"/>
  <c r="AY153" i="32"/>
  <c r="BI153" i="32" s="1"/>
  <c r="AX153" i="32"/>
  <c r="BH153" i="32" s="1"/>
  <c r="BP153" i="32" s="1"/>
  <c r="AW153" i="32"/>
  <c r="BG153" i="32" s="1"/>
  <c r="BO153" i="32" s="1"/>
  <c r="AV153" i="32"/>
  <c r="AU153" i="32"/>
  <c r="AT153" i="32"/>
  <c r="AS153" i="32"/>
  <c r="BM152" i="32"/>
  <c r="BI152" i="32"/>
  <c r="BD152" i="32"/>
  <c r="BN152" i="32" s="1"/>
  <c r="BC152" i="32"/>
  <c r="BB152" i="32"/>
  <c r="BL152" i="32" s="1"/>
  <c r="BA152" i="32"/>
  <c r="BK152" i="32" s="1"/>
  <c r="AZ152" i="32"/>
  <c r="BJ152" i="32" s="1"/>
  <c r="AY152" i="32"/>
  <c r="AX152" i="32"/>
  <c r="BH152" i="32" s="1"/>
  <c r="BP152" i="32" s="1"/>
  <c r="AW152" i="32"/>
  <c r="BG152" i="32" s="1"/>
  <c r="BO152" i="32" s="1"/>
  <c r="AV152" i="32"/>
  <c r="AU152" i="32"/>
  <c r="AT152" i="32"/>
  <c r="AS152" i="32"/>
  <c r="BD151" i="32"/>
  <c r="BN151" i="32" s="1"/>
  <c r="BC151" i="32"/>
  <c r="BM151" i="32" s="1"/>
  <c r="BB151" i="32"/>
  <c r="BL151" i="32" s="1"/>
  <c r="BA151" i="32"/>
  <c r="BK151" i="32" s="1"/>
  <c r="AZ151" i="32"/>
  <c r="BJ151" i="32" s="1"/>
  <c r="AY151" i="32"/>
  <c r="BI151" i="32" s="1"/>
  <c r="AX151" i="32"/>
  <c r="BH151" i="32" s="1"/>
  <c r="AW151" i="32"/>
  <c r="BG151" i="32" s="1"/>
  <c r="AV151" i="32"/>
  <c r="AU151" i="32"/>
  <c r="AT151" i="32"/>
  <c r="AS151" i="32"/>
  <c r="BM150" i="32"/>
  <c r="BL150" i="32"/>
  <c r="BD150" i="32"/>
  <c r="BN150" i="32" s="1"/>
  <c r="BC150" i="32"/>
  <c r="BB150" i="32"/>
  <c r="BA150" i="32"/>
  <c r="BK150" i="32" s="1"/>
  <c r="AZ150" i="32"/>
  <c r="BJ150" i="32" s="1"/>
  <c r="AY150" i="32"/>
  <c r="BI150" i="32" s="1"/>
  <c r="AX150" i="32"/>
  <c r="BH150" i="32" s="1"/>
  <c r="BP150" i="32" s="1"/>
  <c r="AW150" i="32"/>
  <c r="BG150" i="32" s="1"/>
  <c r="AV150" i="32"/>
  <c r="AU150" i="32"/>
  <c r="AT150" i="32"/>
  <c r="AS150" i="32"/>
  <c r="BM149" i="32"/>
  <c r="BL149" i="32"/>
  <c r="BJ149" i="32"/>
  <c r="BR149" i="32" s="1"/>
  <c r="BD149" i="32"/>
  <c r="BN149" i="32" s="1"/>
  <c r="BC149" i="32"/>
  <c r="BB149" i="32"/>
  <c r="BA149" i="32"/>
  <c r="BK149" i="32" s="1"/>
  <c r="AZ149" i="32"/>
  <c r="AY149" i="32"/>
  <c r="BI149" i="32" s="1"/>
  <c r="BQ149" i="32" s="1"/>
  <c r="AX149" i="32"/>
  <c r="BH149" i="32" s="1"/>
  <c r="AW149" i="32"/>
  <c r="BG149" i="32" s="1"/>
  <c r="AV149" i="32"/>
  <c r="AU149" i="32"/>
  <c r="AT149" i="32"/>
  <c r="AS149" i="32"/>
  <c r="BM148" i="32"/>
  <c r="BL148" i="32"/>
  <c r="BK148" i="32"/>
  <c r="BD148" i="32"/>
  <c r="BN148" i="32" s="1"/>
  <c r="BC148" i="32"/>
  <c r="BB148" i="32"/>
  <c r="BA148" i="32"/>
  <c r="AZ148" i="32"/>
  <c r="BJ148" i="32" s="1"/>
  <c r="BR148" i="32" s="1"/>
  <c r="AY148" i="32"/>
  <c r="BI148" i="32" s="1"/>
  <c r="BQ148" i="32" s="1"/>
  <c r="AX148" i="32"/>
  <c r="BH148" i="32" s="1"/>
  <c r="AW148" i="32"/>
  <c r="BG148" i="32" s="1"/>
  <c r="AV148" i="32"/>
  <c r="AU148" i="32"/>
  <c r="AT148" i="32"/>
  <c r="AS148" i="32"/>
  <c r="BK147" i="32"/>
  <c r="BI147" i="32"/>
  <c r="BQ147" i="32" s="1"/>
  <c r="BD147" i="32"/>
  <c r="BN147" i="32" s="1"/>
  <c r="BC147" i="32"/>
  <c r="BM147" i="32" s="1"/>
  <c r="BB147" i="32"/>
  <c r="BL147" i="32" s="1"/>
  <c r="BA147" i="32"/>
  <c r="AZ147" i="32"/>
  <c r="BJ147" i="32" s="1"/>
  <c r="BR147" i="32" s="1"/>
  <c r="AY147" i="32"/>
  <c r="AX147" i="32"/>
  <c r="BH147" i="32" s="1"/>
  <c r="BP147" i="32" s="1"/>
  <c r="AW147" i="32"/>
  <c r="BG147" i="32" s="1"/>
  <c r="BO147" i="32" s="1"/>
  <c r="AV147" i="32"/>
  <c r="AU147" i="32"/>
  <c r="AT147" i="32"/>
  <c r="AS147" i="32"/>
  <c r="BK146" i="32"/>
  <c r="BJ146" i="32"/>
  <c r="BH146" i="32"/>
  <c r="BD146" i="32"/>
  <c r="BN146" i="32" s="1"/>
  <c r="BC146" i="32"/>
  <c r="BM146" i="32" s="1"/>
  <c r="BB146" i="32"/>
  <c r="BL146" i="32" s="1"/>
  <c r="BA146" i="32"/>
  <c r="AZ146" i="32"/>
  <c r="AY146" i="32"/>
  <c r="BI146" i="32" s="1"/>
  <c r="BQ146" i="32" s="1"/>
  <c r="AX146" i="32"/>
  <c r="AW146" i="32"/>
  <c r="BG146" i="32" s="1"/>
  <c r="AV146" i="32"/>
  <c r="AU146" i="32"/>
  <c r="AT146" i="32"/>
  <c r="AS146" i="32"/>
  <c r="BD145" i="32"/>
  <c r="BN145" i="32" s="1"/>
  <c r="BC145" i="32"/>
  <c r="BM145" i="32" s="1"/>
  <c r="BQ145" i="32" s="1"/>
  <c r="BB145" i="32"/>
  <c r="BL145" i="32" s="1"/>
  <c r="BA145" i="32"/>
  <c r="BK145" i="32" s="1"/>
  <c r="AZ145" i="32"/>
  <c r="BJ145" i="32" s="1"/>
  <c r="AY145" i="32"/>
  <c r="BI145" i="32" s="1"/>
  <c r="AX145" i="32"/>
  <c r="BH145" i="32" s="1"/>
  <c r="AW145" i="32"/>
  <c r="BG145" i="32" s="1"/>
  <c r="AV145" i="32"/>
  <c r="AU145" i="32"/>
  <c r="AT145" i="32"/>
  <c r="AS145" i="32"/>
  <c r="BJ144" i="32"/>
  <c r="BD144" i="32"/>
  <c r="BN144" i="32" s="1"/>
  <c r="BC144" i="32"/>
  <c r="BM144" i="32" s="1"/>
  <c r="BB144" i="32"/>
  <c r="BL144" i="32" s="1"/>
  <c r="BA144" i="32"/>
  <c r="BK144" i="32" s="1"/>
  <c r="AZ144" i="32"/>
  <c r="AY144" i="32"/>
  <c r="BI144" i="32" s="1"/>
  <c r="AX144" i="32"/>
  <c r="BH144" i="32" s="1"/>
  <c r="AW144" i="32"/>
  <c r="BG144" i="32" s="1"/>
  <c r="AV144" i="32"/>
  <c r="AU144" i="32"/>
  <c r="AT144" i="32"/>
  <c r="AS144" i="32"/>
  <c r="CG143" i="32"/>
  <c r="CF143" i="32"/>
  <c r="CE143" i="32"/>
  <c r="CD143" i="32"/>
  <c r="CC143" i="32"/>
  <c r="BH143" i="32"/>
  <c r="BP143" i="32" s="1"/>
  <c r="BD143" i="32"/>
  <c r="BN143" i="32" s="1"/>
  <c r="BC143" i="32"/>
  <c r="BM143" i="32" s="1"/>
  <c r="BB143" i="32"/>
  <c r="BL143" i="32" s="1"/>
  <c r="BA143" i="32"/>
  <c r="BK143" i="32" s="1"/>
  <c r="AZ143" i="32"/>
  <c r="BJ143" i="32" s="1"/>
  <c r="AY143" i="32"/>
  <c r="BI143" i="32" s="1"/>
  <c r="AX143" i="32"/>
  <c r="AW143" i="32"/>
  <c r="BG143" i="32" s="1"/>
  <c r="BO143" i="32" s="1"/>
  <c r="AV143" i="32"/>
  <c r="AU143" i="32"/>
  <c r="AT143" i="32"/>
  <c r="AS143" i="32"/>
  <c r="BD142" i="32"/>
  <c r="BN142" i="32" s="1"/>
  <c r="BC142" i="32"/>
  <c r="BM142" i="32" s="1"/>
  <c r="BB142" i="32"/>
  <c r="BL142" i="32" s="1"/>
  <c r="BA142" i="32"/>
  <c r="BK142" i="32" s="1"/>
  <c r="AZ142" i="32"/>
  <c r="BJ142" i="32" s="1"/>
  <c r="AY142" i="32"/>
  <c r="BI142" i="32" s="1"/>
  <c r="BQ142" i="32" s="1"/>
  <c r="AX142" i="32"/>
  <c r="BH142" i="32" s="1"/>
  <c r="BP142" i="32" s="1"/>
  <c r="AW142" i="32"/>
  <c r="BG142" i="32" s="1"/>
  <c r="AV142" i="32"/>
  <c r="AU142" i="32"/>
  <c r="AT142" i="32"/>
  <c r="AS142" i="32"/>
  <c r="BN141" i="32"/>
  <c r="BM141" i="32"/>
  <c r="BD141" i="32"/>
  <c r="BC141" i="32"/>
  <c r="BB141" i="32"/>
  <c r="BL141" i="32" s="1"/>
  <c r="BA141" i="32"/>
  <c r="BK141" i="32" s="1"/>
  <c r="AZ141" i="32"/>
  <c r="BJ141" i="32" s="1"/>
  <c r="AY141" i="32"/>
  <c r="BI141" i="32" s="1"/>
  <c r="AX141" i="32"/>
  <c r="BH141" i="32" s="1"/>
  <c r="BP141" i="32" s="1"/>
  <c r="AW141" i="32"/>
  <c r="BG141" i="32" s="1"/>
  <c r="BO141" i="32" s="1"/>
  <c r="AV141" i="32"/>
  <c r="AU141" i="32"/>
  <c r="AT141" i="32"/>
  <c r="AS141" i="32"/>
  <c r="BD140" i="32"/>
  <c r="BN140" i="32" s="1"/>
  <c r="BC140" i="32"/>
  <c r="BM140" i="32" s="1"/>
  <c r="BB140" i="32"/>
  <c r="BL140" i="32" s="1"/>
  <c r="BA140" i="32"/>
  <c r="BK140" i="32" s="1"/>
  <c r="AZ140" i="32"/>
  <c r="BJ140" i="32" s="1"/>
  <c r="AY140" i="32"/>
  <c r="BI140" i="32" s="1"/>
  <c r="AX140" i="32"/>
  <c r="BH140" i="32" s="1"/>
  <c r="AW140" i="32"/>
  <c r="BG140" i="32" s="1"/>
  <c r="AV140" i="32"/>
  <c r="AU140" i="32"/>
  <c r="AT140" i="32"/>
  <c r="AS140" i="32"/>
  <c r="BO139" i="32"/>
  <c r="BD139" i="32"/>
  <c r="BN139" i="32" s="1"/>
  <c r="BC139" i="32"/>
  <c r="BM139" i="32" s="1"/>
  <c r="BB139" i="32"/>
  <c r="BL139" i="32" s="1"/>
  <c r="BA139" i="32"/>
  <c r="BK139" i="32" s="1"/>
  <c r="AZ139" i="32"/>
  <c r="BJ139" i="32" s="1"/>
  <c r="AY139" i="32"/>
  <c r="BI139" i="32" s="1"/>
  <c r="AX139" i="32"/>
  <c r="BH139" i="32" s="1"/>
  <c r="AW139" i="32"/>
  <c r="BG139" i="32" s="1"/>
  <c r="AV139" i="32"/>
  <c r="AU139" i="32"/>
  <c r="AT139" i="32"/>
  <c r="AS139" i="32"/>
  <c r="BD138" i="32"/>
  <c r="BN138" i="32" s="1"/>
  <c r="BC138" i="32"/>
  <c r="BM138" i="32" s="1"/>
  <c r="BB138" i="32"/>
  <c r="BL138" i="32" s="1"/>
  <c r="BA138" i="32"/>
  <c r="BK138" i="32" s="1"/>
  <c r="AZ138" i="32"/>
  <c r="BJ138" i="32" s="1"/>
  <c r="AY138" i="32"/>
  <c r="BI138" i="32" s="1"/>
  <c r="AX138" i="32"/>
  <c r="BH138" i="32" s="1"/>
  <c r="BP138" i="32" s="1"/>
  <c r="AW138" i="32"/>
  <c r="BG138" i="32" s="1"/>
  <c r="BO138" i="32" s="1"/>
  <c r="AV138" i="32"/>
  <c r="AU138" i="32"/>
  <c r="AT138" i="32"/>
  <c r="AS138" i="32"/>
  <c r="BN137" i="32"/>
  <c r="BM137" i="32"/>
  <c r="BI137" i="32"/>
  <c r="BQ137" i="32" s="1"/>
  <c r="BD137" i="32"/>
  <c r="BC137" i="32"/>
  <c r="BB137" i="32"/>
  <c r="BL137" i="32" s="1"/>
  <c r="BA137" i="32"/>
  <c r="BK137" i="32" s="1"/>
  <c r="AZ137" i="32"/>
  <c r="BJ137" i="32" s="1"/>
  <c r="BR137" i="32" s="1"/>
  <c r="AY137" i="32"/>
  <c r="AX137" i="32"/>
  <c r="BH137" i="32" s="1"/>
  <c r="BP137" i="32" s="1"/>
  <c r="AW137" i="32"/>
  <c r="BG137" i="32" s="1"/>
  <c r="BO137" i="32" s="1"/>
  <c r="AV137" i="32"/>
  <c r="AU137" i="32"/>
  <c r="AT137" i="32"/>
  <c r="AS137" i="32"/>
  <c r="BD136" i="32"/>
  <c r="BN136" i="32" s="1"/>
  <c r="BC136" i="32"/>
  <c r="BM136" i="32" s="1"/>
  <c r="BB136" i="32"/>
  <c r="BL136" i="32" s="1"/>
  <c r="BA136" i="32"/>
  <c r="BK136" i="32" s="1"/>
  <c r="AZ136" i="32"/>
  <c r="BJ136" i="32" s="1"/>
  <c r="AY136" i="32"/>
  <c r="BI136" i="32" s="1"/>
  <c r="AX136" i="32"/>
  <c r="BH136" i="32" s="1"/>
  <c r="AW136" i="32"/>
  <c r="BG136" i="32" s="1"/>
  <c r="AV136" i="32"/>
  <c r="AU136" i="32"/>
  <c r="AT136" i="32"/>
  <c r="AS136" i="32"/>
  <c r="BN135" i="32"/>
  <c r="BD135" i="32"/>
  <c r="BC135" i="32"/>
  <c r="BM135" i="32" s="1"/>
  <c r="BB135" i="32"/>
  <c r="BL135" i="32" s="1"/>
  <c r="BA135" i="32"/>
  <c r="BK135" i="32" s="1"/>
  <c r="AZ135" i="32"/>
  <c r="BJ135" i="32" s="1"/>
  <c r="AY135" i="32"/>
  <c r="BI135" i="32" s="1"/>
  <c r="BQ135" i="32" s="1"/>
  <c r="AX135" i="32"/>
  <c r="BH135" i="32" s="1"/>
  <c r="BP135" i="32" s="1"/>
  <c r="AW135" i="32"/>
  <c r="BG135" i="32" s="1"/>
  <c r="AV135" i="32"/>
  <c r="AU135" i="32"/>
  <c r="AT135" i="32"/>
  <c r="AS135" i="32"/>
  <c r="BD134" i="32"/>
  <c r="BN134" i="32" s="1"/>
  <c r="BC134" i="32"/>
  <c r="BM134" i="32" s="1"/>
  <c r="BB134" i="32"/>
  <c r="BL134" i="32" s="1"/>
  <c r="BA134" i="32"/>
  <c r="BK134" i="32" s="1"/>
  <c r="AZ134" i="32"/>
  <c r="BJ134" i="32" s="1"/>
  <c r="AY134" i="32"/>
  <c r="BI134" i="32" s="1"/>
  <c r="AX134" i="32"/>
  <c r="BH134" i="32" s="1"/>
  <c r="BP134" i="32" s="1"/>
  <c r="AW134" i="32"/>
  <c r="BG134" i="32" s="1"/>
  <c r="BO134" i="32" s="1"/>
  <c r="AV134" i="32"/>
  <c r="AU134" i="32"/>
  <c r="AT134" i="32"/>
  <c r="AS134" i="32"/>
  <c r="CF133" i="32"/>
  <c r="CE133" i="32"/>
  <c r="CD133" i="32"/>
  <c r="CC133" i="32"/>
  <c r="CG133" i="32" s="1"/>
  <c r="BN133" i="32"/>
  <c r="BM133" i="32"/>
  <c r="BD133" i="32"/>
  <c r="BC133" i="32"/>
  <c r="BB133" i="32"/>
  <c r="BL133" i="32" s="1"/>
  <c r="BA133" i="32"/>
  <c r="BK133" i="32" s="1"/>
  <c r="AZ133" i="32"/>
  <c r="BJ133" i="32" s="1"/>
  <c r="BR133" i="32" s="1"/>
  <c r="AY133" i="32"/>
  <c r="BI133" i="32" s="1"/>
  <c r="BQ133" i="32" s="1"/>
  <c r="AX133" i="32"/>
  <c r="BH133" i="32" s="1"/>
  <c r="AW133" i="32"/>
  <c r="BG133" i="32" s="1"/>
  <c r="AV133" i="32"/>
  <c r="AU133" i="32"/>
  <c r="AT133" i="32"/>
  <c r="AS133" i="32"/>
  <c r="BM132" i="32"/>
  <c r="BD132" i="32"/>
  <c r="BN132" i="32" s="1"/>
  <c r="BC132" i="32"/>
  <c r="BB132" i="32"/>
  <c r="BL132" i="32" s="1"/>
  <c r="BA132" i="32"/>
  <c r="BK132" i="32" s="1"/>
  <c r="AZ132" i="32"/>
  <c r="BJ132" i="32" s="1"/>
  <c r="AY132" i="32"/>
  <c r="BI132" i="32" s="1"/>
  <c r="AX132" i="32"/>
  <c r="BH132" i="32" s="1"/>
  <c r="AW132" i="32"/>
  <c r="BG132" i="32" s="1"/>
  <c r="BO132" i="32" s="1"/>
  <c r="AV132" i="32"/>
  <c r="AU132" i="32"/>
  <c r="AT132" i="32"/>
  <c r="AS132" i="32"/>
  <c r="BD131" i="32"/>
  <c r="BN131" i="32" s="1"/>
  <c r="BC131" i="32"/>
  <c r="BM131" i="32" s="1"/>
  <c r="BB131" i="32"/>
  <c r="BL131" i="32" s="1"/>
  <c r="BA131" i="32"/>
  <c r="BK131" i="32" s="1"/>
  <c r="AZ131" i="32"/>
  <c r="BJ131" i="32" s="1"/>
  <c r="AY131" i="32"/>
  <c r="BI131" i="32" s="1"/>
  <c r="AX131" i="32"/>
  <c r="BH131" i="32" s="1"/>
  <c r="AW131" i="32"/>
  <c r="BG131" i="32" s="1"/>
  <c r="AV131" i="32"/>
  <c r="AU131" i="32"/>
  <c r="AT131" i="32"/>
  <c r="AS131" i="32"/>
  <c r="BD130" i="32"/>
  <c r="BN130" i="32" s="1"/>
  <c r="BC130" i="32"/>
  <c r="BM130" i="32" s="1"/>
  <c r="BB130" i="32"/>
  <c r="BL130" i="32" s="1"/>
  <c r="BA130" i="32"/>
  <c r="BK130" i="32" s="1"/>
  <c r="AZ130" i="32"/>
  <c r="BJ130" i="32" s="1"/>
  <c r="AY130" i="32"/>
  <c r="BI130" i="32" s="1"/>
  <c r="AX130" i="32"/>
  <c r="BH130" i="32" s="1"/>
  <c r="AW130" i="32"/>
  <c r="BG130" i="32" s="1"/>
  <c r="AV130" i="32"/>
  <c r="AU130" i="32"/>
  <c r="AT130" i="32"/>
  <c r="AS130" i="32"/>
  <c r="BN129" i="32"/>
  <c r="BD129" i="32"/>
  <c r="BC129" i="32"/>
  <c r="BM129" i="32" s="1"/>
  <c r="BB129" i="32"/>
  <c r="BL129" i="32" s="1"/>
  <c r="BA129" i="32"/>
  <c r="BK129" i="32" s="1"/>
  <c r="AZ129" i="32"/>
  <c r="BJ129" i="32" s="1"/>
  <c r="AY129" i="32"/>
  <c r="BI129" i="32" s="1"/>
  <c r="AX129" i="32"/>
  <c r="BH129" i="32" s="1"/>
  <c r="AW129" i="32"/>
  <c r="BG129" i="32" s="1"/>
  <c r="AV129" i="32"/>
  <c r="AU129" i="32"/>
  <c r="AT129" i="32"/>
  <c r="AS129" i="32"/>
  <c r="BN128" i="32"/>
  <c r="BD128" i="32"/>
  <c r="BC128" i="32"/>
  <c r="BM128" i="32" s="1"/>
  <c r="BB128" i="32"/>
  <c r="BL128" i="32" s="1"/>
  <c r="BA128" i="32"/>
  <c r="BK128" i="32" s="1"/>
  <c r="AZ128" i="32"/>
  <c r="BJ128" i="32" s="1"/>
  <c r="AY128" i="32"/>
  <c r="BI128" i="32" s="1"/>
  <c r="AX128" i="32"/>
  <c r="BH128" i="32" s="1"/>
  <c r="AW128" i="32"/>
  <c r="BG128" i="32" s="1"/>
  <c r="BO128" i="32" s="1"/>
  <c r="AV128" i="32"/>
  <c r="AU128" i="32"/>
  <c r="AT128" i="32"/>
  <c r="AS128" i="32"/>
  <c r="BK127" i="32"/>
  <c r="BD127" i="32"/>
  <c r="BN127" i="32" s="1"/>
  <c r="BC127" i="32"/>
  <c r="BM127" i="32" s="1"/>
  <c r="BB127" i="32"/>
  <c r="BL127" i="32" s="1"/>
  <c r="BA127" i="32"/>
  <c r="AZ127" i="32"/>
  <c r="BJ127" i="32" s="1"/>
  <c r="AY127" i="32"/>
  <c r="BI127" i="32" s="1"/>
  <c r="AX127" i="32"/>
  <c r="BH127" i="32" s="1"/>
  <c r="AW127" i="32"/>
  <c r="BG127" i="32" s="1"/>
  <c r="BO127" i="32" s="1"/>
  <c r="AV127" i="32"/>
  <c r="AU127" i="32"/>
  <c r="AT127" i="32"/>
  <c r="AS127" i="32"/>
  <c r="BD126" i="32"/>
  <c r="BN126" i="32" s="1"/>
  <c r="BC126" i="32"/>
  <c r="BM126" i="32" s="1"/>
  <c r="BB126" i="32"/>
  <c r="BL126" i="32" s="1"/>
  <c r="BA126" i="32"/>
  <c r="BK126" i="32" s="1"/>
  <c r="AZ126" i="32"/>
  <c r="BJ126" i="32" s="1"/>
  <c r="AY126" i="32"/>
  <c r="BI126" i="32" s="1"/>
  <c r="AX126" i="32"/>
  <c r="BH126" i="32" s="1"/>
  <c r="AW126" i="32"/>
  <c r="BG126" i="32" s="1"/>
  <c r="AV126" i="32"/>
  <c r="AU126" i="32"/>
  <c r="AT126" i="32"/>
  <c r="AS126" i="32"/>
  <c r="BD125" i="32"/>
  <c r="BN125" i="32" s="1"/>
  <c r="BC125" i="32"/>
  <c r="BM125" i="32" s="1"/>
  <c r="BB125" i="32"/>
  <c r="BL125" i="32" s="1"/>
  <c r="BA125" i="32"/>
  <c r="BK125" i="32" s="1"/>
  <c r="AZ125" i="32"/>
  <c r="BJ125" i="32" s="1"/>
  <c r="AY125" i="32"/>
  <c r="BI125" i="32" s="1"/>
  <c r="AX125" i="32"/>
  <c r="BH125" i="32" s="1"/>
  <c r="AW125" i="32"/>
  <c r="BG125" i="32" s="1"/>
  <c r="AV125" i="32"/>
  <c r="AU125" i="32"/>
  <c r="AT125" i="32"/>
  <c r="AS125" i="32"/>
  <c r="BD124" i="32"/>
  <c r="BN124" i="32" s="1"/>
  <c r="BC124" i="32"/>
  <c r="BM124" i="32" s="1"/>
  <c r="BB124" i="32"/>
  <c r="BL124" i="32" s="1"/>
  <c r="BA124" i="32"/>
  <c r="BK124" i="32" s="1"/>
  <c r="AZ124" i="32"/>
  <c r="BJ124" i="32" s="1"/>
  <c r="AY124" i="32"/>
  <c r="BI124" i="32" s="1"/>
  <c r="AX124" i="32"/>
  <c r="BH124" i="32" s="1"/>
  <c r="AW124" i="32"/>
  <c r="BG124" i="32" s="1"/>
  <c r="BO124" i="32" s="1"/>
  <c r="AV124" i="32"/>
  <c r="AU124" i="32"/>
  <c r="AT124" i="32"/>
  <c r="AS124" i="32"/>
  <c r="CF123" i="32"/>
  <c r="CE123" i="32"/>
  <c r="CD123" i="32"/>
  <c r="CC123" i="32"/>
  <c r="CG123" i="32" s="1"/>
  <c r="BK123" i="32"/>
  <c r="BJ123" i="32"/>
  <c r="BR123" i="32" s="1"/>
  <c r="BD123" i="32"/>
  <c r="BN123" i="32" s="1"/>
  <c r="BC123" i="32"/>
  <c r="BM123" i="32" s="1"/>
  <c r="BB123" i="32"/>
  <c r="BL123" i="32" s="1"/>
  <c r="BA123" i="32"/>
  <c r="AZ123" i="32"/>
  <c r="AY123" i="32"/>
  <c r="BI123" i="32" s="1"/>
  <c r="BQ123" i="32" s="1"/>
  <c r="AX123" i="32"/>
  <c r="BH123" i="32" s="1"/>
  <c r="AW123" i="32"/>
  <c r="BG123" i="32" s="1"/>
  <c r="BO123" i="32" s="1"/>
  <c r="AV123" i="32"/>
  <c r="AU123" i="32"/>
  <c r="AT123" i="32"/>
  <c r="AS123" i="32"/>
  <c r="BI122" i="32"/>
  <c r="BD122" i="32"/>
  <c r="BN122" i="32" s="1"/>
  <c r="BC122" i="32"/>
  <c r="BM122" i="32" s="1"/>
  <c r="BQ122" i="32" s="1"/>
  <c r="BB122" i="32"/>
  <c r="BL122" i="32" s="1"/>
  <c r="BA122" i="32"/>
  <c r="BK122" i="32" s="1"/>
  <c r="AZ122" i="32"/>
  <c r="BJ122" i="32" s="1"/>
  <c r="AY122" i="32"/>
  <c r="AX122" i="32"/>
  <c r="BH122" i="32" s="1"/>
  <c r="AW122" i="32"/>
  <c r="BG122" i="32" s="1"/>
  <c r="AV122" i="32"/>
  <c r="AU122" i="32"/>
  <c r="AT122" i="32"/>
  <c r="AS122" i="32"/>
  <c r="BD121" i="32"/>
  <c r="BN121" i="32" s="1"/>
  <c r="BC121" i="32"/>
  <c r="BM121" i="32" s="1"/>
  <c r="BB121" i="32"/>
  <c r="BL121" i="32" s="1"/>
  <c r="BA121" i="32"/>
  <c r="BK121" i="32" s="1"/>
  <c r="AZ121" i="32"/>
  <c r="BJ121" i="32" s="1"/>
  <c r="BR121" i="32" s="1"/>
  <c r="AY121" i="32"/>
  <c r="BI121" i="32" s="1"/>
  <c r="AX121" i="32"/>
  <c r="BH121" i="32" s="1"/>
  <c r="BP121" i="32" s="1"/>
  <c r="AW121" i="32"/>
  <c r="BG121" i="32" s="1"/>
  <c r="AV121" i="32"/>
  <c r="AU121" i="32"/>
  <c r="AT121" i="32"/>
  <c r="AS121" i="32"/>
  <c r="BM120" i="32"/>
  <c r="BD120" i="32"/>
  <c r="BN120" i="32" s="1"/>
  <c r="BC120" i="32"/>
  <c r="BB120" i="32"/>
  <c r="BL120" i="32" s="1"/>
  <c r="BA120" i="32"/>
  <c r="BK120" i="32" s="1"/>
  <c r="AZ120" i="32"/>
  <c r="BJ120" i="32" s="1"/>
  <c r="BR120" i="32" s="1"/>
  <c r="AY120" i="32"/>
  <c r="BI120" i="32" s="1"/>
  <c r="AX120" i="32"/>
  <c r="BH120" i="32" s="1"/>
  <c r="AW120" i="32"/>
  <c r="BG120" i="32" s="1"/>
  <c r="AV120" i="32"/>
  <c r="AU120" i="32"/>
  <c r="AT120" i="32"/>
  <c r="AS120" i="32"/>
  <c r="BD119" i="32"/>
  <c r="BN119" i="32" s="1"/>
  <c r="BC119" i="32"/>
  <c r="BM119" i="32" s="1"/>
  <c r="BB119" i="32"/>
  <c r="BL119" i="32" s="1"/>
  <c r="BA119" i="32"/>
  <c r="BK119" i="32" s="1"/>
  <c r="AZ119" i="32"/>
  <c r="BJ119" i="32" s="1"/>
  <c r="BR119" i="32" s="1"/>
  <c r="AY119" i="32"/>
  <c r="BI119" i="32" s="1"/>
  <c r="AX119" i="32"/>
  <c r="BH119" i="32" s="1"/>
  <c r="AW119" i="32"/>
  <c r="BG119" i="32" s="1"/>
  <c r="AV119" i="32"/>
  <c r="AU119" i="32"/>
  <c r="AT119" i="32"/>
  <c r="AS119" i="32"/>
  <c r="BI118" i="32"/>
  <c r="BD118" i="32"/>
  <c r="BN118" i="32" s="1"/>
  <c r="BC118" i="32"/>
  <c r="BM118" i="32" s="1"/>
  <c r="BB118" i="32"/>
  <c r="BL118" i="32" s="1"/>
  <c r="BA118" i="32"/>
  <c r="BK118" i="32" s="1"/>
  <c r="AZ118" i="32"/>
  <c r="BJ118" i="32" s="1"/>
  <c r="AY118" i="32"/>
  <c r="AX118" i="32"/>
  <c r="BH118" i="32" s="1"/>
  <c r="AW118" i="32"/>
  <c r="BG118" i="32" s="1"/>
  <c r="AV118" i="32"/>
  <c r="AU118" i="32"/>
  <c r="AT118" i="32"/>
  <c r="AS118" i="32"/>
  <c r="BL117" i="32"/>
  <c r="BD117" i="32"/>
  <c r="BN117" i="32" s="1"/>
  <c r="BC117" i="32"/>
  <c r="BM117" i="32" s="1"/>
  <c r="BB117" i="32"/>
  <c r="BA117" i="32"/>
  <c r="BK117" i="32" s="1"/>
  <c r="AZ117" i="32"/>
  <c r="BJ117" i="32" s="1"/>
  <c r="AY117" i="32"/>
  <c r="BI117" i="32" s="1"/>
  <c r="AX117" i="32"/>
  <c r="BH117" i="32" s="1"/>
  <c r="AW117" i="32"/>
  <c r="BG117" i="32" s="1"/>
  <c r="AV117" i="32"/>
  <c r="AU117" i="32"/>
  <c r="AT117" i="32"/>
  <c r="AS117" i="32"/>
  <c r="BL116" i="32"/>
  <c r="BD116" i="32"/>
  <c r="BN116" i="32" s="1"/>
  <c r="BC116" i="32"/>
  <c r="BM116" i="32" s="1"/>
  <c r="BB116" i="32"/>
  <c r="BA116" i="32"/>
  <c r="BK116" i="32" s="1"/>
  <c r="AZ116" i="32"/>
  <c r="BJ116" i="32" s="1"/>
  <c r="BR116" i="32" s="1"/>
  <c r="AY116" i="32"/>
  <c r="BI116" i="32" s="1"/>
  <c r="AX116" i="32"/>
  <c r="BH116" i="32" s="1"/>
  <c r="AW116" i="32"/>
  <c r="BG116" i="32" s="1"/>
  <c r="AV116" i="32"/>
  <c r="AU116" i="32"/>
  <c r="AT116" i="32"/>
  <c r="AS116" i="32"/>
  <c r="BN115" i="32"/>
  <c r="BD115" i="32"/>
  <c r="BC115" i="32"/>
  <c r="BM115" i="32" s="1"/>
  <c r="BQ115" i="32" s="1"/>
  <c r="BB115" i="32"/>
  <c r="BL115" i="32" s="1"/>
  <c r="BA115" i="32"/>
  <c r="BK115" i="32" s="1"/>
  <c r="AZ115" i="32"/>
  <c r="BJ115" i="32" s="1"/>
  <c r="BR115" i="32" s="1"/>
  <c r="AY115" i="32"/>
  <c r="BI115" i="32" s="1"/>
  <c r="AX115" i="32"/>
  <c r="BH115" i="32" s="1"/>
  <c r="AW115" i="32"/>
  <c r="BG115" i="32" s="1"/>
  <c r="AV115" i="32"/>
  <c r="AU115" i="32"/>
  <c r="AT115" i="32"/>
  <c r="AS115" i="32"/>
  <c r="BL114" i="32"/>
  <c r="BD114" i="32"/>
  <c r="BN114" i="32" s="1"/>
  <c r="BC114" i="32"/>
  <c r="BM114" i="32" s="1"/>
  <c r="BB114" i="32"/>
  <c r="BA114" i="32"/>
  <c r="BK114" i="32" s="1"/>
  <c r="AZ114" i="32"/>
  <c r="BJ114" i="32" s="1"/>
  <c r="AY114" i="32"/>
  <c r="BI114" i="32" s="1"/>
  <c r="AX114" i="32"/>
  <c r="BH114" i="32" s="1"/>
  <c r="AW114" i="32"/>
  <c r="BG114" i="32" s="1"/>
  <c r="AV114" i="32"/>
  <c r="AU114" i="32"/>
  <c r="AT114" i="32"/>
  <c r="AS114" i="32"/>
  <c r="CF113" i="32"/>
  <c r="CE113" i="32"/>
  <c r="CD113" i="32"/>
  <c r="CC113" i="32"/>
  <c r="CG113" i="32" s="1"/>
  <c r="BK113" i="32"/>
  <c r="BD113" i="32"/>
  <c r="BN113" i="32" s="1"/>
  <c r="BC113" i="32"/>
  <c r="BM113" i="32" s="1"/>
  <c r="BB113" i="32"/>
  <c r="BL113" i="32" s="1"/>
  <c r="BA113" i="32"/>
  <c r="AZ113" i="32"/>
  <c r="BJ113" i="32" s="1"/>
  <c r="BR113" i="32" s="1"/>
  <c r="AY113" i="32"/>
  <c r="BI113" i="32" s="1"/>
  <c r="BQ113" i="32" s="1"/>
  <c r="AX113" i="32"/>
  <c r="BH113" i="32" s="1"/>
  <c r="AW113" i="32"/>
  <c r="BG113" i="32" s="1"/>
  <c r="AV113" i="32"/>
  <c r="AU113" i="32"/>
  <c r="AT113" i="32"/>
  <c r="AS113" i="32"/>
  <c r="BJ112" i="32"/>
  <c r="BR112" i="32" s="1"/>
  <c r="BD112" i="32"/>
  <c r="BN112" i="32" s="1"/>
  <c r="BC112" i="32"/>
  <c r="BM112" i="32" s="1"/>
  <c r="BB112" i="32"/>
  <c r="BL112" i="32" s="1"/>
  <c r="BA112" i="32"/>
  <c r="BK112" i="32" s="1"/>
  <c r="AZ112" i="32"/>
  <c r="AY112" i="32"/>
  <c r="BI112" i="32" s="1"/>
  <c r="AX112" i="32"/>
  <c r="BH112" i="32" s="1"/>
  <c r="AW112" i="32"/>
  <c r="BG112" i="32" s="1"/>
  <c r="AV112" i="32"/>
  <c r="AU112" i="32"/>
  <c r="AT112" i="32"/>
  <c r="AS112" i="32"/>
  <c r="BD111" i="32"/>
  <c r="BN111" i="32" s="1"/>
  <c r="BC111" i="32"/>
  <c r="BM111" i="32" s="1"/>
  <c r="BB111" i="32"/>
  <c r="BL111" i="32" s="1"/>
  <c r="BA111" i="32"/>
  <c r="BK111" i="32" s="1"/>
  <c r="AZ111" i="32"/>
  <c r="BJ111" i="32" s="1"/>
  <c r="BR111" i="32" s="1"/>
  <c r="AY111" i="32"/>
  <c r="BI111" i="32" s="1"/>
  <c r="BQ111" i="32" s="1"/>
  <c r="AX111" i="32"/>
  <c r="BH111" i="32" s="1"/>
  <c r="AW111" i="32"/>
  <c r="BG111" i="32" s="1"/>
  <c r="BO111" i="32" s="1"/>
  <c r="AV111" i="32"/>
  <c r="AU111" i="32"/>
  <c r="AT111" i="32"/>
  <c r="AS111" i="32"/>
  <c r="BI110" i="32"/>
  <c r="BQ110" i="32" s="1"/>
  <c r="BD110" i="32"/>
  <c r="BN110" i="32" s="1"/>
  <c r="BC110" i="32"/>
  <c r="BM110" i="32" s="1"/>
  <c r="BB110" i="32"/>
  <c r="BL110" i="32" s="1"/>
  <c r="BA110" i="32"/>
  <c r="BK110" i="32" s="1"/>
  <c r="AZ110" i="32"/>
  <c r="BJ110" i="32" s="1"/>
  <c r="BR110" i="32" s="1"/>
  <c r="AY110" i="32"/>
  <c r="AX110" i="32"/>
  <c r="BH110" i="32" s="1"/>
  <c r="BP110" i="32" s="1"/>
  <c r="AW110" i="32"/>
  <c r="BG110" i="32" s="1"/>
  <c r="BO110" i="32" s="1"/>
  <c r="AV110" i="32"/>
  <c r="AU110" i="32"/>
  <c r="AT110" i="32"/>
  <c r="AS110" i="32"/>
  <c r="BD109" i="32"/>
  <c r="BN109" i="32" s="1"/>
  <c r="BR109" i="32" s="1"/>
  <c r="BC109" i="32"/>
  <c r="BM109" i="32" s="1"/>
  <c r="BB109" i="32"/>
  <c r="BL109" i="32" s="1"/>
  <c r="BA109" i="32"/>
  <c r="BK109" i="32" s="1"/>
  <c r="AZ109" i="32"/>
  <c r="BJ109" i="32" s="1"/>
  <c r="AY109" i="32"/>
  <c r="BI109" i="32" s="1"/>
  <c r="BQ109" i="32" s="1"/>
  <c r="AX109" i="32"/>
  <c r="BH109" i="32" s="1"/>
  <c r="AW109" i="32"/>
  <c r="BG109" i="32" s="1"/>
  <c r="AV109" i="32"/>
  <c r="AU109" i="32"/>
  <c r="AT109" i="32"/>
  <c r="AS109" i="32"/>
  <c r="BL108" i="32"/>
  <c r="BD108" i="32"/>
  <c r="BN108" i="32" s="1"/>
  <c r="BC108" i="32"/>
  <c r="BM108" i="32" s="1"/>
  <c r="BB108" i="32"/>
  <c r="BA108" i="32"/>
  <c r="BK108" i="32" s="1"/>
  <c r="AZ108" i="32"/>
  <c r="BJ108" i="32" s="1"/>
  <c r="BR108" i="32" s="1"/>
  <c r="AY108" i="32"/>
  <c r="BI108" i="32" s="1"/>
  <c r="AX108" i="32"/>
  <c r="BH108" i="32" s="1"/>
  <c r="BP108" i="32" s="1"/>
  <c r="AW108" i="32"/>
  <c r="BG108" i="32" s="1"/>
  <c r="AV108" i="32"/>
  <c r="AU108" i="32"/>
  <c r="AT108" i="32"/>
  <c r="AS108" i="32"/>
  <c r="BD107" i="32"/>
  <c r="BN107" i="32" s="1"/>
  <c r="BC107" i="32"/>
  <c r="BM107" i="32" s="1"/>
  <c r="BB107" i="32"/>
  <c r="BL107" i="32" s="1"/>
  <c r="BA107" i="32"/>
  <c r="BK107" i="32" s="1"/>
  <c r="AZ107" i="32"/>
  <c r="BJ107" i="32" s="1"/>
  <c r="BR107" i="32" s="1"/>
  <c r="AY107" i="32"/>
  <c r="BI107" i="32" s="1"/>
  <c r="AX107" i="32"/>
  <c r="BH107" i="32" s="1"/>
  <c r="BP107" i="32" s="1"/>
  <c r="AW107" i="32"/>
  <c r="BG107" i="32" s="1"/>
  <c r="BO107" i="32" s="1"/>
  <c r="AV107" i="32"/>
  <c r="AU107" i="32"/>
  <c r="AT107" i="32"/>
  <c r="AS107" i="32"/>
  <c r="BK106" i="32"/>
  <c r="BD106" i="32"/>
  <c r="BN106" i="32" s="1"/>
  <c r="BC106" i="32"/>
  <c r="BM106" i="32" s="1"/>
  <c r="BB106" i="32"/>
  <c r="BL106" i="32" s="1"/>
  <c r="BA106" i="32"/>
  <c r="AZ106" i="32"/>
  <c r="BJ106" i="32" s="1"/>
  <c r="AY106" i="32"/>
  <c r="BI106" i="32" s="1"/>
  <c r="AX106" i="32"/>
  <c r="BH106" i="32" s="1"/>
  <c r="AW106" i="32"/>
  <c r="BG106" i="32" s="1"/>
  <c r="BO106" i="32" s="1"/>
  <c r="AV106" i="32"/>
  <c r="AU106" i="32"/>
  <c r="AT106" i="32"/>
  <c r="AS106" i="32"/>
  <c r="BM105" i="32"/>
  <c r="BD105" i="32"/>
  <c r="BN105" i="32" s="1"/>
  <c r="BC105" i="32"/>
  <c r="BB105" i="32"/>
  <c r="BL105" i="32" s="1"/>
  <c r="BA105" i="32"/>
  <c r="BK105" i="32" s="1"/>
  <c r="AZ105" i="32"/>
  <c r="BJ105" i="32" s="1"/>
  <c r="AY105" i="32"/>
  <c r="BI105" i="32" s="1"/>
  <c r="BQ105" i="32" s="1"/>
  <c r="AX105" i="32"/>
  <c r="BH105" i="32" s="1"/>
  <c r="AW105" i="32"/>
  <c r="BG105" i="32" s="1"/>
  <c r="AV105" i="32"/>
  <c r="AU105" i="32"/>
  <c r="AT105" i="32"/>
  <c r="AS105" i="32"/>
  <c r="BM104" i="32"/>
  <c r="BD104" i="32"/>
  <c r="BN104" i="32" s="1"/>
  <c r="BC104" i="32"/>
  <c r="BB104" i="32"/>
  <c r="BL104" i="32" s="1"/>
  <c r="BA104" i="32"/>
  <c r="BK104" i="32" s="1"/>
  <c r="AZ104" i="32"/>
  <c r="BJ104" i="32" s="1"/>
  <c r="AY104" i="32"/>
  <c r="BI104" i="32" s="1"/>
  <c r="BQ104" i="32" s="1"/>
  <c r="AX104" i="32"/>
  <c r="BH104" i="32" s="1"/>
  <c r="AW104" i="32"/>
  <c r="BG104" i="32" s="1"/>
  <c r="AV104" i="32"/>
  <c r="AU104" i="32"/>
  <c r="AT104" i="32"/>
  <c r="AS104" i="32"/>
  <c r="CF103" i="32"/>
  <c r="CE103" i="32"/>
  <c r="CD103" i="32"/>
  <c r="CC103" i="32"/>
  <c r="CG103" i="32" s="1"/>
  <c r="BL103" i="32"/>
  <c r="BI103" i="32"/>
  <c r="BD103" i="32"/>
  <c r="BN103" i="32" s="1"/>
  <c r="BC103" i="32"/>
  <c r="BM103" i="32" s="1"/>
  <c r="BB103" i="32"/>
  <c r="BA103" i="32"/>
  <c r="BK103" i="32" s="1"/>
  <c r="AZ103" i="32"/>
  <c r="BJ103" i="32" s="1"/>
  <c r="BR103" i="32" s="1"/>
  <c r="AY103" i="32"/>
  <c r="AX103" i="32"/>
  <c r="BH103" i="32" s="1"/>
  <c r="AW103" i="32"/>
  <c r="BG103" i="32" s="1"/>
  <c r="AV103" i="32"/>
  <c r="AU103" i="32"/>
  <c r="AT103" i="32"/>
  <c r="AS103" i="32"/>
  <c r="BM102" i="32"/>
  <c r="BK102" i="32"/>
  <c r="BD102" i="32"/>
  <c r="BN102" i="32" s="1"/>
  <c r="BC102" i="32"/>
  <c r="BB102" i="32"/>
  <c r="BL102" i="32" s="1"/>
  <c r="BA102" i="32"/>
  <c r="AZ102" i="32"/>
  <c r="BJ102" i="32" s="1"/>
  <c r="BR102" i="32" s="1"/>
  <c r="AY102" i="32"/>
  <c r="BI102" i="32" s="1"/>
  <c r="AX102" i="32"/>
  <c r="BH102" i="32" s="1"/>
  <c r="AW102" i="32"/>
  <c r="BG102" i="32" s="1"/>
  <c r="AV102" i="32"/>
  <c r="AU102" i="32"/>
  <c r="AT102" i="32"/>
  <c r="AS102" i="32"/>
  <c r="BJ101" i="32"/>
  <c r="BD101" i="32"/>
  <c r="BN101" i="32" s="1"/>
  <c r="BC101" i="32"/>
  <c r="BM101" i="32" s="1"/>
  <c r="BB101" i="32"/>
  <c r="BL101" i="32" s="1"/>
  <c r="BA101" i="32"/>
  <c r="BK101" i="32" s="1"/>
  <c r="AZ101" i="32"/>
  <c r="AY101" i="32"/>
  <c r="BI101" i="32" s="1"/>
  <c r="AX101" i="32"/>
  <c r="BH101" i="32" s="1"/>
  <c r="AW101" i="32"/>
  <c r="BG101" i="32" s="1"/>
  <c r="AV101" i="32"/>
  <c r="AU101" i="32"/>
  <c r="AT101" i="32"/>
  <c r="AS101" i="32"/>
  <c r="BK100" i="32"/>
  <c r="BD100" i="32"/>
  <c r="BN100" i="32" s="1"/>
  <c r="BC100" i="32"/>
  <c r="BM100" i="32" s="1"/>
  <c r="BB100" i="32"/>
  <c r="BL100" i="32" s="1"/>
  <c r="BA100" i="32"/>
  <c r="AZ100" i="32"/>
  <c r="BJ100" i="32" s="1"/>
  <c r="AY100" i="32"/>
  <c r="BI100" i="32" s="1"/>
  <c r="AX100" i="32"/>
  <c r="BH100" i="32" s="1"/>
  <c r="AW100" i="32"/>
  <c r="BG100" i="32" s="1"/>
  <c r="AV100" i="32"/>
  <c r="AU100" i="32"/>
  <c r="AT100" i="32"/>
  <c r="AS100" i="32"/>
  <c r="BL99" i="32"/>
  <c r="BD99" i="32"/>
  <c r="BN99" i="32" s="1"/>
  <c r="BC99" i="32"/>
  <c r="BM99" i="32" s="1"/>
  <c r="BB99" i="32"/>
  <c r="BA99" i="32"/>
  <c r="BK99" i="32" s="1"/>
  <c r="AZ99" i="32"/>
  <c r="BJ99" i="32" s="1"/>
  <c r="AY99" i="32"/>
  <c r="BI99" i="32" s="1"/>
  <c r="AX99" i="32"/>
  <c r="BH99" i="32" s="1"/>
  <c r="AW99" i="32"/>
  <c r="BG99" i="32" s="1"/>
  <c r="AV99" i="32"/>
  <c r="AU99" i="32"/>
  <c r="AT99" i="32"/>
  <c r="AS99" i="32"/>
  <c r="BJ98" i="32"/>
  <c r="BR98" i="32" s="1"/>
  <c r="BD98" i="32"/>
  <c r="BN98" i="32" s="1"/>
  <c r="BC98" i="32"/>
  <c r="BM98" i="32" s="1"/>
  <c r="BB98" i="32"/>
  <c r="BL98" i="32" s="1"/>
  <c r="BA98" i="32"/>
  <c r="BK98" i="32" s="1"/>
  <c r="AZ98" i="32"/>
  <c r="AY98" i="32"/>
  <c r="BI98" i="32" s="1"/>
  <c r="BQ98" i="32" s="1"/>
  <c r="AX98" i="32"/>
  <c r="BH98" i="32" s="1"/>
  <c r="AW98" i="32"/>
  <c r="BG98" i="32" s="1"/>
  <c r="AV98" i="32"/>
  <c r="AU98" i="32"/>
  <c r="AT98" i="32"/>
  <c r="AS98" i="32"/>
  <c r="BK97" i="32"/>
  <c r="BD97" i="32"/>
  <c r="BN97" i="32" s="1"/>
  <c r="BC97" i="32"/>
  <c r="BM97" i="32" s="1"/>
  <c r="BB97" i="32"/>
  <c r="BL97" i="32" s="1"/>
  <c r="BA97" i="32"/>
  <c r="AZ97" i="32"/>
  <c r="BJ97" i="32" s="1"/>
  <c r="BR97" i="32" s="1"/>
  <c r="AY97" i="32"/>
  <c r="BI97" i="32" s="1"/>
  <c r="AX97" i="32"/>
  <c r="BH97" i="32" s="1"/>
  <c r="AW97" i="32"/>
  <c r="BG97" i="32" s="1"/>
  <c r="AV97" i="32"/>
  <c r="AU97" i="32"/>
  <c r="AT97" i="32"/>
  <c r="AS97" i="32"/>
  <c r="BD96" i="32"/>
  <c r="BN96" i="32" s="1"/>
  <c r="BC96" i="32"/>
  <c r="BM96" i="32" s="1"/>
  <c r="BB96" i="32"/>
  <c r="BL96" i="32" s="1"/>
  <c r="BA96" i="32"/>
  <c r="BK96" i="32" s="1"/>
  <c r="AZ96" i="32"/>
  <c r="BJ96" i="32" s="1"/>
  <c r="AY96" i="32"/>
  <c r="BI96" i="32" s="1"/>
  <c r="AX96" i="32"/>
  <c r="BH96" i="32" s="1"/>
  <c r="AW96" i="32"/>
  <c r="BG96" i="32" s="1"/>
  <c r="AV96" i="32"/>
  <c r="AU96" i="32"/>
  <c r="AT96" i="32"/>
  <c r="AS96" i="32"/>
  <c r="BI95" i="32"/>
  <c r="BD95" i="32"/>
  <c r="BN95" i="32" s="1"/>
  <c r="BC95" i="32"/>
  <c r="BM95" i="32" s="1"/>
  <c r="BB95" i="32"/>
  <c r="BL95" i="32" s="1"/>
  <c r="BA95" i="32"/>
  <c r="BK95" i="32" s="1"/>
  <c r="AZ95" i="32"/>
  <c r="BJ95" i="32" s="1"/>
  <c r="BR95" i="32" s="1"/>
  <c r="AY95" i="32"/>
  <c r="AX95" i="32"/>
  <c r="BH95" i="32" s="1"/>
  <c r="AW95" i="32"/>
  <c r="BG95" i="32" s="1"/>
  <c r="AV95" i="32"/>
  <c r="AU95" i="32"/>
  <c r="AT95" i="32"/>
  <c r="AS95" i="32"/>
  <c r="BL94" i="32"/>
  <c r="BD94" i="32"/>
  <c r="BN94" i="32" s="1"/>
  <c r="BC94" i="32"/>
  <c r="BM94" i="32" s="1"/>
  <c r="BB94" i="32"/>
  <c r="BA94" i="32"/>
  <c r="BK94" i="32" s="1"/>
  <c r="AZ94" i="32"/>
  <c r="BJ94" i="32" s="1"/>
  <c r="BR94" i="32" s="1"/>
  <c r="AY94" i="32"/>
  <c r="BI94" i="32" s="1"/>
  <c r="AX94" i="32"/>
  <c r="BH94" i="32" s="1"/>
  <c r="BP94" i="32" s="1"/>
  <c r="AW94" i="32"/>
  <c r="BG94" i="32" s="1"/>
  <c r="AV94" i="32"/>
  <c r="AU94" i="32"/>
  <c r="AT94" i="32"/>
  <c r="AS94" i="32"/>
  <c r="CG93" i="32"/>
  <c r="CF93" i="32"/>
  <c r="CE93" i="32"/>
  <c r="CD93" i="32"/>
  <c r="CC93" i="32"/>
  <c r="BJ93" i="32"/>
  <c r="BR93" i="32" s="1"/>
  <c r="BD93" i="32"/>
  <c r="BN93" i="32" s="1"/>
  <c r="BC93" i="32"/>
  <c r="BM93" i="32" s="1"/>
  <c r="BB93" i="32"/>
  <c r="BL93" i="32" s="1"/>
  <c r="BA93" i="32"/>
  <c r="BK93" i="32" s="1"/>
  <c r="AZ93" i="32"/>
  <c r="AY93" i="32"/>
  <c r="BI93" i="32" s="1"/>
  <c r="AX93" i="32"/>
  <c r="BH93" i="32" s="1"/>
  <c r="BP93" i="32" s="1"/>
  <c r="AW93" i="32"/>
  <c r="BG93" i="32" s="1"/>
  <c r="AV93" i="32"/>
  <c r="AU93" i="32"/>
  <c r="AT93" i="32"/>
  <c r="AS93" i="32"/>
  <c r="BD92" i="32"/>
  <c r="BN92" i="32" s="1"/>
  <c r="BC92" i="32"/>
  <c r="BM92" i="32" s="1"/>
  <c r="BB92" i="32"/>
  <c r="BL92" i="32" s="1"/>
  <c r="BA92" i="32"/>
  <c r="BK92" i="32" s="1"/>
  <c r="AZ92" i="32"/>
  <c r="BJ92" i="32" s="1"/>
  <c r="BR92" i="32" s="1"/>
  <c r="AY92" i="32"/>
  <c r="BI92" i="32" s="1"/>
  <c r="AX92" i="32"/>
  <c r="BH92" i="32" s="1"/>
  <c r="AW92" i="32"/>
  <c r="BG92" i="32" s="1"/>
  <c r="BO92" i="32" s="1"/>
  <c r="AV92" i="32"/>
  <c r="AU92" i="32"/>
  <c r="AT92" i="32"/>
  <c r="AS92" i="32"/>
  <c r="BK91" i="32"/>
  <c r="BD91" i="32"/>
  <c r="BN91" i="32" s="1"/>
  <c r="BC91" i="32"/>
  <c r="BM91" i="32" s="1"/>
  <c r="BB91" i="32"/>
  <c r="BL91" i="32" s="1"/>
  <c r="BA91" i="32"/>
  <c r="AZ91" i="32"/>
  <c r="BJ91" i="32" s="1"/>
  <c r="BR91" i="32" s="1"/>
  <c r="AY91" i="32"/>
  <c r="BI91" i="32" s="1"/>
  <c r="AX91" i="32"/>
  <c r="BH91" i="32" s="1"/>
  <c r="AW91" i="32"/>
  <c r="BG91" i="32" s="1"/>
  <c r="AV91" i="32"/>
  <c r="AU91" i="32"/>
  <c r="AT91" i="32"/>
  <c r="AS91" i="32"/>
  <c r="BD90" i="32"/>
  <c r="BN90" i="32" s="1"/>
  <c r="BC90" i="32"/>
  <c r="BM90" i="32" s="1"/>
  <c r="BB90" i="32"/>
  <c r="BL90" i="32" s="1"/>
  <c r="BA90" i="32"/>
  <c r="BK90" i="32" s="1"/>
  <c r="AZ90" i="32"/>
  <c r="BJ90" i="32" s="1"/>
  <c r="AY90" i="32"/>
  <c r="BI90" i="32" s="1"/>
  <c r="BQ90" i="32" s="1"/>
  <c r="AX90" i="32"/>
  <c r="BH90" i="32" s="1"/>
  <c r="AW90" i="32"/>
  <c r="BG90" i="32" s="1"/>
  <c r="AV90" i="32"/>
  <c r="AU90" i="32"/>
  <c r="AT90" i="32"/>
  <c r="AS90" i="32"/>
  <c r="BD89" i="32"/>
  <c r="BN89" i="32" s="1"/>
  <c r="BC89" i="32"/>
  <c r="BM89" i="32" s="1"/>
  <c r="BB89" i="32"/>
  <c r="BL89" i="32" s="1"/>
  <c r="BA89" i="32"/>
  <c r="BK89" i="32" s="1"/>
  <c r="AZ89" i="32"/>
  <c r="BJ89" i="32" s="1"/>
  <c r="BR89" i="32" s="1"/>
  <c r="AY89" i="32"/>
  <c r="BI89" i="32" s="1"/>
  <c r="AX89" i="32"/>
  <c r="BH89" i="32" s="1"/>
  <c r="BP89" i="32" s="1"/>
  <c r="AW89" i="32"/>
  <c r="BG89" i="32" s="1"/>
  <c r="BO89" i="32" s="1"/>
  <c r="AV89" i="32"/>
  <c r="AU89" i="32"/>
  <c r="AT89" i="32"/>
  <c r="AS89" i="32"/>
  <c r="BK88" i="32"/>
  <c r="BD88" i="32"/>
  <c r="BN88" i="32" s="1"/>
  <c r="BC88" i="32"/>
  <c r="BM88" i="32" s="1"/>
  <c r="BB88" i="32"/>
  <c r="BL88" i="32" s="1"/>
  <c r="BA88" i="32"/>
  <c r="AZ88" i="32"/>
  <c r="BJ88" i="32" s="1"/>
  <c r="BR88" i="32" s="1"/>
  <c r="AY88" i="32"/>
  <c r="BI88" i="32" s="1"/>
  <c r="BQ88" i="32" s="1"/>
  <c r="AX88" i="32"/>
  <c r="BH88" i="32" s="1"/>
  <c r="AW88" i="32"/>
  <c r="BG88" i="32" s="1"/>
  <c r="AV88" i="32"/>
  <c r="AU88" i="32"/>
  <c r="AT88" i="32"/>
  <c r="AS88" i="32"/>
  <c r="BD87" i="32"/>
  <c r="BN87" i="32" s="1"/>
  <c r="BC87" i="32"/>
  <c r="BM87" i="32" s="1"/>
  <c r="BB87" i="32"/>
  <c r="BL87" i="32" s="1"/>
  <c r="BA87" i="32"/>
  <c r="BK87" i="32" s="1"/>
  <c r="AZ87" i="32"/>
  <c r="BJ87" i="32" s="1"/>
  <c r="BR87" i="32" s="1"/>
  <c r="AY87" i="32"/>
  <c r="BI87" i="32" s="1"/>
  <c r="AX87" i="32"/>
  <c r="BH87" i="32" s="1"/>
  <c r="BP87" i="32" s="1"/>
  <c r="AW87" i="32"/>
  <c r="BG87" i="32" s="1"/>
  <c r="AV87" i="32"/>
  <c r="AU87" i="32"/>
  <c r="AT87" i="32"/>
  <c r="AS87" i="32"/>
  <c r="BK86" i="32"/>
  <c r="BD86" i="32"/>
  <c r="BN86" i="32" s="1"/>
  <c r="BC86" i="32"/>
  <c r="BM86" i="32" s="1"/>
  <c r="BB86" i="32"/>
  <c r="BL86" i="32" s="1"/>
  <c r="BA86" i="32"/>
  <c r="AZ86" i="32"/>
  <c r="BJ86" i="32" s="1"/>
  <c r="BR86" i="32" s="1"/>
  <c r="AY86" i="32"/>
  <c r="BI86" i="32" s="1"/>
  <c r="BQ86" i="32" s="1"/>
  <c r="AX86" i="32"/>
  <c r="BH86" i="32" s="1"/>
  <c r="BP86" i="32" s="1"/>
  <c r="AW86" i="32"/>
  <c r="BG86" i="32" s="1"/>
  <c r="BO86" i="32" s="1"/>
  <c r="AV86" i="32"/>
  <c r="AU86" i="32"/>
  <c r="AT86" i="32"/>
  <c r="AS86" i="32"/>
  <c r="BK85" i="32"/>
  <c r="BI85" i="32"/>
  <c r="BQ85" i="32" s="1"/>
  <c r="BD85" i="32"/>
  <c r="BN85" i="32" s="1"/>
  <c r="BC85" i="32"/>
  <c r="BM85" i="32" s="1"/>
  <c r="BB85" i="32"/>
  <c r="BL85" i="32" s="1"/>
  <c r="BA85" i="32"/>
  <c r="AZ85" i="32"/>
  <c r="BJ85" i="32" s="1"/>
  <c r="BR85" i="32" s="1"/>
  <c r="AY85" i="32"/>
  <c r="AX85" i="32"/>
  <c r="BH85" i="32" s="1"/>
  <c r="BP85" i="32" s="1"/>
  <c r="AW85" i="32"/>
  <c r="BG85" i="32" s="1"/>
  <c r="AV85" i="32"/>
  <c r="AU85" i="32"/>
  <c r="AT85" i="32"/>
  <c r="AS85" i="32"/>
  <c r="BD84" i="32"/>
  <c r="BN84" i="32" s="1"/>
  <c r="BC84" i="32"/>
  <c r="BM84" i="32" s="1"/>
  <c r="BB84" i="32"/>
  <c r="BL84" i="32" s="1"/>
  <c r="BA84" i="32"/>
  <c r="BK84" i="32" s="1"/>
  <c r="AZ84" i="32"/>
  <c r="BJ84" i="32" s="1"/>
  <c r="AY84" i="32"/>
  <c r="BI84" i="32" s="1"/>
  <c r="BQ84" i="32" s="1"/>
  <c r="AX84" i="32"/>
  <c r="BH84" i="32" s="1"/>
  <c r="AW84" i="32"/>
  <c r="BG84" i="32" s="1"/>
  <c r="AV84" i="32"/>
  <c r="AU84" i="32"/>
  <c r="AT84" i="32"/>
  <c r="AS84" i="32"/>
  <c r="CF83" i="32"/>
  <c r="CE83" i="32"/>
  <c r="CD83" i="32"/>
  <c r="CC83" i="32"/>
  <c r="CG83" i="32" s="1"/>
  <c r="BD83" i="32"/>
  <c r="BN83" i="32" s="1"/>
  <c r="BC83" i="32"/>
  <c r="BM83" i="32" s="1"/>
  <c r="BB83" i="32"/>
  <c r="BL83" i="32" s="1"/>
  <c r="BA83" i="32"/>
  <c r="BK83" i="32" s="1"/>
  <c r="AZ83" i="32"/>
  <c r="BJ83" i="32" s="1"/>
  <c r="AY83" i="32"/>
  <c r="BI83" i="32" s="1"/>
  <c r="AX83" i="32"/>
  <c r="BH83" i="32" s="1"/>
  <c r="AW83" i="32"/>
  <c r="BG83" i="32" s="1"/>
  <c r="BO83" i="32" s="1"/>
  <c r="AV83" i="32"/>
  <c r="AU83" i="32"/>
  <c r="AT83" i="32"/>
  <c r="AS83" i="32"/>
  <c r="BN82" i="32"/>
  <c r="BD82" i="32"/>
  <c r="BC82" i="32"/>
  <c r="BM82" i="32" s="1"/>
  <c r="BB82" i="32"/>
  <c r="BL82" i="32" s="1"/>
  <c r="BA82" i="32"/>
  <c r="BK82" i="32" s="1"/>
  <c r="AZ82" i="32"/>
  <c r="BJ82" i="32" s="1"/>
  <c r="BR82" i="32" s="1"/>
  <c r="AY82" i="32"/>
  <c r="BI82" i="32" s="1"/>
  <c r="AX82" i="32"/>
  <c r="BH82" i="32" s="1"/>
  <c r="BP82" i="32" s="1"/>
  <c r="AW82" i="32"/>
  <c r="BG82" i="32" s="1"/>
  <c r="AV82" i="32"/>
  <c r="AU82" i="32"/>
  <c r="AT82" i="32"/>
  <c r="AS82" i="32"/>
  <c r="BN81" i="32"/>
  <c r="BD81" i="32"/>
  <c r="BC81" i="32"/>
  <c r="BM81" i="32" s="1"/>
  <c r="BB81" i="32"/>
  <c r="BL81" i="32" s="1"/>
  <c r="BA81" i="32"/>
  <c r="BK81" i="32" s="1"/>
  <c r="AZ81" i="32"/>
  <c r="BJ81" i="32" s="1"/>
  <c r="AY81" i="32"/>
  <c r="BI81" i="32" s="1"/>
  <c r="AX81" i="32"/>
  <c r="BH81" i="32" s="1"/>
  <c r="BP81" i="32" s="1"/>
  <c r="AW81" i="32"/>
  <c r="BG81" i="32" s="1"/>
  <c r="BO81" i="32" s="1"/>
  <c r="AV81" i="32"/>
  <c r="AU81" i="32"/>
  <c r="AT81" i="32"/>
  <c r="AS81" i="32"/>
  <c r="BN80" i="32"/>
  <c r="BD80" i="32"/>
  <c r="BC80" i="32"/>
  <c r="BM80" i="32" s="1"/>
  <c r="BB80" i="32"/>
  <c r="BL80" i="32" s="1"/>
  <c r="BA80" i="32"/>
  <c r="BK80" i="32" s="1"/>
  <c r="AZ80" i="32"/>
  <c r="BJ80" i="32" s="1"/>
  <c r="AY80" i="32"/>
  <c r="BI80" i="32" s="1"/>
  <c r="AX80" i="32"/>
  <c r="BH80" i="32" s="1"/>
  <c r="BP80" i="32" s="1"/>
  <c r="AW80" i="32"/>
  <c r="BG80" i="32" s="1"/>
  <c r="BO80" i="32" s="1"/>
  <c r="AV80" i="32"/>
  <c r="AU80" i="32"/>
  <c r="AT80" i="32"/>
  <c r="AS80" i="32"/>
  <c r="BD79" i="32"/>
  <c r="BN79" i="32" s="1"/>
  <c r="BC79" i="32"/>
  <c r="BM79" i="32" s="1"/>
  <c r="BB79" i="32"/>
  <c r="BL79" i="32" s="1"/>
  <c r="BA79" i="32"/>
  <c r="BK79" i="32" s="1"/>
  <c r="AZ79" i="32"/>
  <c r="BJ79" i="32" s="1"/>
  <c r="AY79" i="32"/>
  <c r="BI79" i="32" s="1"/>
  <c r="AX79" i="32"/>
  <c r="BH79" i="32" s="1"/>
  <c r="BP79" i="32" s="1"/>
  <c r="AW79" i="32"/>
  <c r="BG79" i="32" s="1"/>
  <c r="BO79" i="32" s="1"/>
  <c r="AV79" i="32"/>
  <c r="AU79" i="32"/>
  <c r="AT79" i="32"/>
  <c r="AS79" i="32"/>
  <c r="BN78" i="32"/>
  <c r="BM78" i="32"/>
  <c r="BD78" i="32"/>
  <c r="BC78" i="32"/>
  <c r="BB78" i="32"/>
  <c r="BL78" i="32" s="1"/>
  <c r="BA78" i="32"/>
  <c r="BK78" i="32" s="1"/>
  <c r="AZ78" i="32"/>
  <c r="BJ78" i="32" s="1"/>
  <c r="AY78" i="32"/>
  <c r="BI78" i="32" s="1"/>
  <c r="BQ78" i="32" s="1"/>
  <c r="AX78" i="32"/>
  <c r="BH78" i="32" s="1"/>
  <c r="BP78" i="32" s="1"/>
  <c r="AW78" i="32"/>
  <c r="BG78" i="32" s="1"/>
  <c r="AV78" i="32"/>
  <c r="AU78" i="32"/>
  <c r="AT78" i="32"/>
  <c r="AS78" i="32"/>
  <c r="BN77" i="32"/>
  <c r="BD77" i="32"/>
  <c r="BC77" i="32"/>
  <c r="BM77" i="32" s="1"/>
  <c r="BB77" i="32"/>
  <c r="BL77" i="32" s="1"/>
  <c r="BA77" i="32"/>
  <c r="BK77" i="32" s="1"/>
  <c r="AZ77" i="32"/>
  <c r="BJ77" i="32" s="1"/>
  <c r="AY77" i="32"/>
  <c r="BI77" i="32" s="1"/>
  <c r="BQ77" i="32" s="1"/>
  <c r="AX77" i="32"/>
  <c r="BH77" i="32" s="1"/>
  <c r="BP77" i="32" s="1"/>
  <c r="AW77" i="32"/>
  <c r="BG77" i="32" s="1"/>
  <c r="BO77" i="32" s="1"/>
  <c r="AV77" i="32"/>
  <c r="AU77" i="32"/>
  <c r="AT77" i="32"/>
  <c r="AS77" i="32"/>
  <c r="BM76" i="32"/>
  <c r="BD76" i="32"/>
  <c r="BN76" i="32" s="1"/>
  <c r="BC76" i="32"/>
  <c r="BB76" i="32"/>
  <c r="BL76" i="32" s="1"/>
  <c r="BA76" i="32"/>
  <c r="BK76" i="32" s="1"/>
  <c r="AZ76" i="32"/>
  <c r="BJ76" i="32" s="1"/>
  <c r="AY76" i="32"/>
  <c r="BI76" i="32" s="1"/>
  <c r="AX76" i="32"/>
  <c r="BH76" i="32" s="1"/>
  <c r="AW76" i="32"/>
  <c r="BG76" i="32" s="1"/>
  <c r="BO76" i="32" s="1"/>
  <c r="AV76" i="32"/>
  <c r="AU76" i="32"/>
  <c r="AT76" i="32"/>
  <c r="AS76" i="32"/>
  <c r="BD75" i="32"/>
  <c r="BN75" i="32" s="1"/>
  <c r="BC75" i="32"/>
  <c r="BM75" i="32" s="1"/>
  <c r="BB75" i="32"/>
  <c r="BL75" i="32" s="1"/>
  <c r="BA75" i="32"/>
  <c r="BK75" i="32" s="1"/>
  <c r="AZ75" i="32"/>
  <c r="BJ75" i="32" s="1"/>
  <c r="AY75" i="32"/>
  <c r="BI75" i="32" s="1"/>
  <c r="BQ75" i="32" s="1"/>
  <c r="AX75" i="32"/>
  <c r="BH75" i="32" s="1"/>
  <c r="AW75" i="32"/>
  <c r="BG75" i="32" s="1"/>
  <c r="AV75" i="32"/>
  <c r="AU75" i="32"/>
  <c r="AT75" i="32"/>
  <c r="AS75" i="32"/>
  <c r="BN74" i="32"/>
  <c r="BM74" i="32"/>
  <c r="BD74" i="32"/>
  <c r="BC74" i="32"/>
  <c r="BB74" i="32"/>
  <c r="BL74" i="32" s="1"/>
  <c r="BA74" i="32"/>
  <c r="BK74" i="32" s="1"/>
  <c r="AZ74" i="32"/>
  <c r="BJ74" i="32" s="1"/>
  <c r="BR74" i="32" s="1"/>
  <c r="AY74" i="32"/>
  <c r="BI74" i="32" s="1"/>
  <c r="AX74" i="32"/>
  <c r="BH74" i="32" s="1"/>
  <c r="BP74" i="32" s="1"/>
  <c r="AW74" i="32"/>
  <c r="BG74" i="32" s="1"/>
  <c r="BO74" i="32" s="1"/>
  <c r="AV74" i="32"/>
  <c r="AU74" i="32"/>
  <c r="AT74" i="32"/>
  <c r="AS74" i="32"/>
  <c r="CF73" i="32"/>
  <c r="CE73" i="32"/>
  <c r="CD73" i="32"/>
  <c r="CC73" i="32"/>
  <c r="CG73" i="32" s="1"/>
  <c r="BN73" i="32"/>
  <c r="BD73" i="32"/>
  <c r="BC73" i="32"/>
  <c r="BM73" i="32" s="1"/>
  <c r="BB73" i="32"/>
  <c r="BL73" i="32" s="1"/>
  <c r="BA73" i="32"/>
  <c r="BK73" i="32" s="1"/>
  <c r="AZ73" i="32"/>
  <c r="BJ73" i="32" s="1"/>
  <c r="AY73" i="32"/>
  <c r="BI73" i="32" s="1"/>
  <c r="AX73" i="32"/>
  <c r="BH73" i="32" s="1"/>
  <c r="AW73" i="32"/>
  <c r="BG73" i="32" s="1"/>
  <c r="AV73" i="32"/>
  <c r="AU73" i="32"/>
  <c r="AT73" i="32"/>
  <c r="AS73" i="32"/>
  <c r="BL72" i="32"/>
  <c r="BK72" i="32"/>
  <c r="BD72" i="32"/>
  <c r="BN72" i="32" s="1"/>
  <c r="BC72" i="32"/>
  <c r="BM72" i="32" s="1"/>
  <c r="BB72" i="32"/>
  <c r="BA72" i="32"/>
  <c r="AZ72" i="32"/>
  <c r="BJ72" i="32" s="1"/>
  <c r="AY72" i="32"/>
  <c r="BI72" i="32" s="1"/>
  <c r="AX72" i="32"/>
  <c r="BH72" i="32" s="1"/>
  <c r="BP72" i="32" s="1"/>
  <c r="AW72" i="32"/>
  <c r="BG72" i="32" s="1"/>
  <c r="BO72" i="32" s="1"/>
  <c r="AV72" i="32"/>
  <c r="AU72" i="32"/>
  <c r="AT72" i="32"/>
  <c r="AS72" i="32"/>
  <c r="BM71" i="32"/>
  <c r="BL71" i="32"/>
  <c r="BK71" i="32"/>
  <c r="BD71" i="32"/>
  <c r="BN71" i="32" s="1"/>
  <c r="BC71" i="32"/>
  <c r="BB71" i="32"/>
  <c r="BA71" i="32"/>
  <c r="AZ71" i="32"/>
  <c r="BJ71" i="32" s="1"/>
  <c r="AY71" i="32"/>
  <c r="BI71" i="32" s="1"/>
  <c r="BQ71" i="32" s="1"/>
  <c r="AX71" i="32"/>
  <c r="BH71" i="32" s="1"/>
  <c r="BP71" i="32" s="1"/>
  <c r="AW71" i="32"/>
  <c r="BG71" i="32" s="1"/>
  <c r="BO71" i="32" s="1"/>
  <c r="AV71" i="32"/>
  <c r="AU71" i="32"/>
  <c r="AT71" i="32"/>
  <c r="AS71" i="32"/>
  <c r="BM70" i="32"/>
  <c r="BL70" i="32"/>
  <c r="BD70" i="32"/>
  <c r="BN70" i="32" s="1"/>
  <c r="BC70" i="32"/>
  <c r="BB70" i="32"/>
  <c r="BA70" i="32"/>
  <c r="BK70" i="32" s="1"/>
  <c r="AZ70" i="32"/>
  <c r="BJ70" i="32" s="1"/>
  <c r="AY70" i="32"/>
  <c r="BI70" i="32" s="1"/>
  <c r="AX70" i="32"/>
  <c r="BH70" i="32" s="1"/>
  <c r="AW70" i="32"/>
  <c r="BG70" i="32" s="1"/>
  <c r="BO70" i="32" s="1"/>
  <c r="AV70" i="32"/>
  <c r="AU70" i="32"/>
  <c r="AT70" i="32"/>
  <c r="AS70" i="32"/>
  <c r="BD69" i="32"/>
  <c r="BN69" i="32" s="1"/>
  <c r="BC69" i="32"/>
  <c r="BM69" i="32" s="1"/>
  <c r="BB69" i="32"/>
  <c r="BL69" i="32" s="1"/>
  <c r="BA69" i="32"/>
  <c r="BK69" i="32" s="1"/>
  <c r="AZ69" i="32"/>
  <c r="BJ69" i="32" s="1"/>
  <c r="AY69" i="32"/>
  <c r="BI69" i="32" s="1"/>
  <c r="AX69" i="32"/>
  <c r="BH69" i="32" s="1"/>
  <c r="AW69" i="32"/>
  <c r="BG69" i="32" s="1"/>
  <c r="AV69" i="32"/>
  <c r="AU69" i="32"/>
  <c r="AT69" i="32"/>
  <c r="AS69" i="32"/>
  <c r="BL68" i="32"/>
  <c r="BK68" i="32"/>
  <c r="BD68" i="32"/>
  <c r="BN68" i="32" s="1"/>
  <c r="BC68" i="32"/>
  <c r="BM68" i="32" s="1"/>
  <c r="BB68" i="32"/>
  <c r="BA68" i="32"/>
  <c r="AZ68" i="32"/>
  <c r="BJ68" i="32" s="1"/>
  <c r="AY68" i="32"/>
  <c r="BI68" i="32" s="1"/>
  <c r="AX68" i="32"/>
  <c r="BH68" i="32" s="1"/>
  <c r="BP68" i="32" s="1"/>
  <c r="AW68" i="32"/>
  <c r="BG68" i="32" s="1"/>
  <c r="BO68" i="32" s="1"/>
  <c r="AV68" i="32"/>
  <c r="AU68" i="32"/>
  <c r="AT68" i="32"/>
  <c r="AS68" i="32"/>
  <c r="BN67" i="32"/>
  <c r="BM67" i="32"/>
  <c r="BL67" i="32"/>
  <c r="BK67" i="32"/>
  <c r="BD67" i="32"/>
  <c r="BC67" i="32"/>
  <c r="BB67" i="32"/>
  <c r="BA67" i="32"/>
  <c r="AZ67" i="32"/>
  <c r="BJ67" i="32" s="1"/>
  <c r="BR67" i="32" s="1"/>
  <c r="AY67" i="32"/>
  <c r="BI67" i="32" s="1"/>
  <c r="BQ67" i="32" s="1"/>
  <c r="AX67" i="32"/>
  <c r="BH67" i="32" s="1"/>
  <c r="BP67" i="32" s="1"/>
  <c r="AW67" i="32"/>
  <c r="BG67" i="32" s="1"/>
  <c r="BO67" i="32" s="1"/>
  <c r="AV67" i="32"/>
  <c r="AU67" i="32"/>
  <c r="AT67" i="32"/>
  <c r="AS67" i="32"/>
  <c r="BN66" i="32"/>
  <c r="BM66" i="32"/>
  <c r="BL66" i="32"/>
  <c r="BD66" i="32"/>
  <c r="BC66" i="32"/>
  <c r="BB66" i="32"/>
  <c r="BA66" i="32"/>
  <c r="BK66" i="32" s="1"/>
  <c r="AZ66" i="32"/>
  <c r="BJ66" i="32" s="1"/>
  <c r="AY66" i="32"/>
  <c r="BI66" i="32" s="1"/>
  <c r="AX66" i="32"/>
  <c r="BH66" i="32" s="1"/>
  <c r="AW66" i="32"/>
  <c r="BG66" i="32" s="1"/>
  <c r="BO66" i="32" s="1"/>
  <c r="AV66" i="32"/>
  <c r="AU66" i="32"/>
  <c r="AT66" i="32"/>
  <c r="AS66" i="32"/>
  <c r="BD65" i="32"/>
  <c r="BN65" i="32" s="1"/>
  <c r="BC65" i="32"/>
  <c r="BM65" i="32" s="1"/>
  <c r="BB65" i="32"/>
  <c r="BL65" i="32" s="1"/>
  <c r="BA65" i="32"/>
  <c r="BK65" i="32" s="1"/>
  <c r="AZ65" i="32"/>
  <c r="BJ65" i="32" s="1"/>
  <c r="AY65" i="32"/>
  <c r="BI65" i="32" s="1"/>
  <c r="AX65" i="32"/>
  <c r="BH65" i="32" s="1"/>
  <c r="AW65" i="32"/>
  <c r="BG65" i="32" s="1"/>
  <c r="AV65" i="32"/>
  <c r="AU65" i="32"/>
  <c r="AT65" i="32"/>
  <c r="AS65" i="32"/>
  <c r="BL64" i="32"/>
  <c r="BD64" i="32"/>
  <c r="BN64" i="32" s="1"/>
  <c r="BC64" i="32"/>
  <c r="BM64" i="32" s="1"/>
  <c r="BB64" i="32"/>
  <c r="BA64" i="32"/>
  <c r="BK64" i="32" s="1"/>
  <c r="AZ64" i="32"/>
  <c r="BJ64" i="32" s="1"/>
  <c r="AY64" i="32"/>
  <c r="BI64" i="32" s="1"/>
  <c r="AX64" i="32"/>
  <c r="BH64" i="32" s="1"/>
  <c r="BP64" i="32" s="1"/>
  <c r="AW64" i="32"/>
  <c r="BG64" i="32" s="1"/>
  <c r="AV64" i="32"/>
  <c r="AU64" i="32"/>
  <c r="AT64" i="32"/>
  <c r="AS64" i="32"/>
  <c r="CF63" i="32"/>
  <c r="CE63" i="32"/>
  <c r="CD63" i="32"/>
  <c r="CC63" i="32"/>
  <c r="CG63" i="32" s="1"/>
  <c r="BD63" i="32"/>
  <c r="BN63" i="32" s="1"/>
  <c r="BC63" i="32"/>
  <c r="BM63" i="32" s="1"/>
  <c r="BB63" i="32"/>
  <c r="BL63" i="32" s="1"/>
  <c r="BA63" i="32"/>
  <c r="BK63" i="32" s="1"/>
  <c r="AZ63" i="32"/>
  <c r="BJ63" i="32" s="1"/>
  <c r="BR63" i="32" s="1"/>
  <c r="AY63" i="32"/>
  <c r="BI63" i="32" s="1"/>
  <c r="AX63" i="32"/>
  <c r="BH63" i="32" s="1"/>
  <c r="AW63" i="32"/>
  <c r="BG63" i="32" s="1"/>
  <c r="AV63" i="32"/>
  <c r="AU63" i="32"/>
  <c r="AT63" i="32"/>
  <c r="AS63" i="32"/>
  <c r="BD62" i="32"/>
  <c r="BN62" i="32" s="1"/>
  <c r="BC62" i="32"/>
  <c r="BM62" i="32" s="1"/>
  <c r="BB62" i="32"/>
  <c r="BL62" i="32" s="1"/>
  <c r="BA62" i="32"/>
  <c r="BK62" i="32" s="1"/>
  <c r="AZ62" i="32"/>
  <c r="BJ62" i="32" s="1"/>
  <c r="BR62" i="32" s="1"/>
  <c r="AY62" i="32"/>
  <c r="BI62" i="32" s="1"/>
  <c r="AX62" i="32"/>
  <c r="BH62" i="32" s="1"/>
  <c r="AW62" i="32"/>
  <c r="BG62" i="32" s="1"/>
  <c r="AV62" i="32"/>
  <c r="AU62" i="32"/>
  <c r="AT62" i="32"/>
  <c r="AS62" i="32"/>
  <c r="BD61" i="32"/>
  <c r="BN61" i="32" s="1"/>
  <c r="BC61" i="32"/>
  <c r="BM61" i="32" s="1"/>
  <c r="BB61" i="32"/>
  <c r="BL61" i="32" s="1"/>
  <c r="BA61" i="32"/>
  <c r="BK61" i="32" s="1"/>
  <c r="AZ61" i="32"/>
  <c r="BJ61" i="32" s="1"/>
  <c r="BR61" i="32" s="1"/>
  <c r="AY61" i="32"/>
  <c r="BI61" i="32" s="1"/>
  <c r="AX61" i="32"/>
  <c r="BH61" i="32" s="1"/>
  <c r="AW61" i="32"/>
  <c r="BG61" i="32" s="1"/>
  <c r="AV61" i="32"/>
  <c r="AU61" i="32"/>
  <c r="AT61" i="32"/>
  <c r="AS61" i="32"/>
  <c r="BR60" i="32"/>
  <c r="BJ60" i="32"/>
  <c r="BD60" i="32"/>
  <c r="BN60" i="32" s="1"/>
  <c r="BC60" i="32"/>
  <c r="BM60" i="32" s="1"/>
  <c r="BB60" i="32"/>
  <c r="BL60" i="32" s="1"/>
  <c r="BA60" i="32"/>
  <c r="BK60" i="32" s="1"/>
  <c r="AZ60" i="32"/>
  <c r="AY60" i="32"/>
  <c r="BI60" i="32" s="1"/>
  <c r="AX60" i="32"/>
  <c r="BH60" i="32" s="1"/>
  <c r="AW60" i="32"/>
  <c r="BG60" i="32" s="1"/>
  <c r="AV60" i="32"/>
  <c r="AU60" i="32"/>
  <c r="AT60" i="32"/>
  <c r="AS60" i="32"/>
  <c r="BM59" i="32"/>
  <c r="BK59" i="32"/>
  <c r="BD59" i="32"/>
  <c r="BN59" i="32" s="1"/>
  <c r="BC59" i="32"/>
  <c r="BB59" i="32"/>
  <c r="BL59" i="32" s="1"/>
  <c r="BA59" i="32"/>
  <c r="AZ59" i="32"/>
  <c r="BJ59" i="32" s="1"/>
  <c r="AY59" i="32"/>
  <c r="BI59" i="32" s="1"/>
  <c r="BQ59" i="32" s="1"/>
  <c r="AX59" i="32"/>
  <c r="BH59" i="32" s="1"/>
  <c r="AW59" i="32"/>
  <c r="BG59" i="32" s="1"/>
  <c r="AV59" i="32"/>
  <c r="AU59" i="32"/>
  <c r="AT59" i="32"/>
  <c r="AS59" i="32"/>
  <c r="BM58" i="32"/>
  <c r="BD58" i="32"/>
  <c r="BN58" i="32" s="1"/>
  <c r="BC58" i="32"/>
  <c r="BB58" i="32"/>
  <c r="BL58" i="32" s="1"/>
  <c r="BA58" i="32"/>
  <c r="BK58" i="32" s="1"/>
  <c r="AZ58" i="32"/>
  <c r="BJ58" i="32" s="1"/>
  <c r="BR58" i="32" s="1"/>
  <c r="AY58" i="32"/>
  <c r="BI58" i="32" s="1"/>
  <c r="BQ58" i="32" s="1"/>
  <c r="AX58" i="32"/>
  <c r="BH58" i="32" s="1"/>
  <c r="AW58" i="32"/>
  <c r="BG58" i="32" s="1"/>
  <c r="AV58" i="32"/>
  <c r="AU58" i="32"/>
  <c r="AT58" i="32"/>
  <c r="AS58" i="32"/>
  <c r="BK57" i="32"/>
  <c r="BI57" i="32"/>
  <c r="BQ57" i="32" s="1"/>
  <c r="BD57" i="32"/>
  <c r="BN57" i="32" s="1"/>
  <c r="BC57" i="32"/>
  <c r="BM57" i="32" s="1"/>
  <c r="BB57" i="32"/>
  <c r="BL57" i="32" s="1"/>
  <c r="BA57" i="32"/>
  <c r="AZ57" i="32"/>
  <c r="BJ57" i="32" s="1"/>
  <c r="AY57" i="32"/>
  <c r="AX57" i="32"/>
  <c r="BH57" i="32" s="1"/>
  <c r="AW57" i="32"/>
  <c r="BG57" i="32" s="1"/>
  <c r="BO57" i="32" s="1"/>
  <c r="AV57" i="32"/>
  <c r="AU57" i="32"/>
  <c r="AT57" i="32"/>
  <c r="AS57" i="32"/>
  <c r="BM56" i="32"/>
  <c r="BL56" i="32"/>
  <c r="BJ56" i="32"/>
  <c r="BR56" i="32" s="1"/>
  <c r="BD56" i="32"/>
  <c r="BN56" i="32" s="1"/>
  <c r="BC56" i="32"/>
  <c r="BB56" i="32"/>
  <c r="BA56" i="32"/>
  <c r="BK56" i="32" s="1"/>
  <c r="AZ56" i="32"/>
  <c r="AY56" i="32"/>
  <c r="BI56" i="32" s="1"/>
  <c r="BQ56" i="32" s="1"/>
  <c r="AX56" i="32"/>
  <c r="BH56" i="32" s="1"/>
  <c r="BP56" i="32" s="1"/>
  <c r="AW56" i="32"/>
  <c r="BG56" i="32" s="1"/>
  <c r="AV56" i="32"/>
  <c r="AU56" i="32"/>
  <c r="AT56" i="32"/>
  <c r="AS56" i="32"/>
  <c r="BM55" i="32"/>
  <c r="BL55" i="32"/>
  <c r="BI55" i="32"/>
  <c r="BD55" i="32"/>
  <c r="BN55" i="32" s="1"/>
  <c r="BC55" i="32"/>
  <c r="BB55" i="32"/>
  <c r="BA55" i="32"/>
  <c r="BK55" i="32" s="1"/>
  <c r="AZ55" i="32"/>
  <c r="BJ55" i="32" s="1"/>
  <c r="BR55" i="32" s="1"/>
  <c r="AY55" i="32"/>
  <c r="AX55" i="32"/>
  <c r="BH55" i="32" s="1"/>
  <c r="AW55" i="32"/>
  <c r="BG55" i="32" s="1"/>
  <c r="AV55" i="32"/>
  <c r="AU55" i="32"/>
  <c r="AT55" i="32"/>
  <c r="AS55" i="32"/>
  <c r="BL54" i="32"/>
  <c r="BK54" i="32"/>
  <c r="BI54" i="32"/>
  <c r="BQ54" i="32" s="1"/>
  <c r="BD54" i="32"/>
  <c r="BN54" i="32" s="1"/>
  <c r="BC54" i="32"/>
  <c r="BM54" i="32" s="1"/>
  <c r="BB54" i="32"/>
  <c r="BA54" i="32"/>
  <c r="AZ54" i="32"/>
  <c r="BJ54" i="32" s="1"/>
  <c r="BR54" i="32" s="1"/>
  <c r="AY54" i="32"/>
  <c r="AX54" i="32"/>
  <c r="BH54" i="32" s="1"/>
  <c r="AW54" i="32"/>
  <c r="BG54" i="32" s="1"/>
  <c r="BO54" i="32" s="1"/>
  <c r="AV54" i="32"/>
  <c r="AU54" i="32"/>
  <c r="AT54" i="32"/>
  <c r="AS54" i="32"/>
  <c r="CG53" i="32"/>
  <c r="CF53" i="32"/>
  <c r="CE53" i="32"/>
  <c r="CD53" i="32"/>
  <c r="CC53" i="32"/>
  <c r="BD53" i="32"/>
  <c r="BN53" i="32" s="1"/>
  <c r="BC53" i="32"/>
  <c r="BM53" i="32" s="1"/>
  <c r="BB53" i="32"/>
  <c r="BL53" i="32" s="1"/>
  <c r="BA53" i="32"/>
  <c r="BK53" i="32" s="1"/>
  <c r="AZ53" i="32"/>
  <c r="BJ53" i="32" s="1"/>
  <c r="BR53" i="32" s="1"/>
  <c r="AY53" i="32"/>
  <c r="BI53" i="32" s="1"/>
  <c r="BQ53" i="32" s="1"/>
  <c r="AX53" i="32"/>
  <c r="BH53" i="32" s="1"/>
  <c r="BP53" i="32" s="1"/>
  <c r="AW53" i="32"/>
  <c r="BG53" i="32" s="1"/>
  <c r="AV53" i="32"/>
  <c r="AU53" i="32"/>
  <c r="AT53" i="32"/>
  <c r="AS53" i="32"/>
  <c r="BK52" i="32"/>
  <c r="BD52" i="32"/>
  <c r="BN52" i="32" s="1"/>
  <c r="BC52" i="32"/>
  <c r="BM52" i="32" s="1"/>
  <c r="BB52" i="32"/>
  <c r="BL52" i="32" s="1"/>
  <c r="BA52" i="32"/>
  <c r="AZ52" i="32"/>
  <c r="BJ52" i="32" s="1"/>
  <c r="AY52" i="32"/>
  <c r="BI52" i="32" s="1"/>
  <c r="AX52" i="32"/>
  <c r="BH52" i="32" s="1"/>
  <c r="BP52" i="32" s="1"/>
  <c r="AW52" i="32"/>
  <c r="BG52" i="32" s="1"/>
  <c r="AV52" i="32"/>
  <c r="AU52" i="32"/>
  <c r="AT52" i="32"/>
  <c r="AS52" i="32"/>
  <c r="BD51" i="32"/>
  <c r="BN51" i="32" s="1"/>
  <c r="BC51" i="32"/>
  <c r="BM51" i="32" s="1"/>
  <c r="BB51" i="32"/>
  <c r="BL51" i="32" s="1"/>
  <c r="BA51" i="32"/>
  <c r="BK51" i="32" s="1"/>
  <c r="AZ51" i="32"/>
  <c r="BJ51" i="32" s="1"/>
  <c r="BR51" i="32" s="1"/>
  <c r="AY51" i="32"/>
  <c r="BI51" i="32" s="1"/>
  <c r="BQ51" i="32" s="1"/>
  <c r="AX51" i="32"/>
  <c r="BH51" i="32" s="1"/>
  <c r="AW51" i="32"/>
  <c r="BG51" i="32" s="1"/>
  <c r="AV51" i="32"/>
  <c r="AU51" i="32"/>
  <c r="AT51" i="32"/>
  <c r="AS51" i="32"/>
  <c r="BR50" i="32"/>
  <c r="BD50" i="32"/>
  <c r="BN50" i="32" s="1"/>
  <c r="BC50" i="32"/>
  <c r="BM50" i="32" s="1"/>
  <c r="BB50" i="32"/>
  <c r="BL50" i="32" s="1"/>
  <c r="BA50" i="32"/>
  <c r="BK50" i="32" s="1"/>
  <c r="AZ50" i="32"/>
  <c r="BJ50" i="32" s="1"/>
  <c r="AY50" i="32"/>
  <c r="BI50" i="32" s="1"/>
  <c r="BQ50" i="32" s="1"/>
  <c r="AX50" i="32"/>
  <c r="BH50" i="32" s="1"/>
  <c r="BP50" i="32" s="1"/>
  <c r="AW50" i="32"/>
  <c r="BG50" i="32" s="1"/>
  <c r="BO50" i="32" s="1"/>
  <c r="AV50" i="32"/>
  <c r="AU50" i="32"/>
  <c r="AT50" i="32"/>
  <c r="AS50" i="32"/>
  <c r="BD49" i="32"/>
  <c r="BN49" i="32" s="1"/>
  <c r="BC49" i="32"/>
  <c r="BM49" i="32" s="1"/>
  <c r="BB49" i="32"/>
  <c r="BL49" i="32" s="1"/>
  <c r="BA49" i="32"/>
  <c r="BK49" i="32" s="1"/>
  <c r="AZ49" i="32"/>
  <c r="BJ49" i="32" s="1"/>
  <c r="AY49" i="32"/>
  <c r="BI49" i="32" s="1"/>
  <c r="AX49" i="32"/>
  <c r="BH49" i="32" s="1"/>
  <c r="AW49" i="32"/>
  <c r="BG49" i="32" s="1"/>
  <c r="AV49" i="32"/>
  <c r="AU49" i="32"/>
  <c r="AT49" i="32"/>
  <c r="AS49" i="32"/>
  <c r="BM48" i="32"/>
  <c r="BD48" i="32"/>
  <c r="BN48" i="32" s="1"/>
  <c r="BC48" i="32"/>
  <c r="BB48" i="32"/>
  <c r="BL48" i="32" s="1"/>
  <c r="BA48" i="32"/>
  <c r="BK48" i="32" s="1"/>
  <c r="AZ48" i="32"/>
  <c r="BJ48" i="32" s="1"/>
  <c r="BR48" i="32" s="1"/>
  <c r="AY48" i="32"/>
  <c r="BI48" i="32" s="1"/>
  <c r="BQ48" i="32" s="1"/>
  <c r="AX48" i="32"/>
  <c r="BH48" i="32" s="1"/>
  <c r="AW48" i="32"/>
  <c r="BG48" i="32" s="1"/>
  <c r="AV48" i="32"/>
  <c r="AU48" i="32"/>
  <c r="AT48" i="32"/>
  <c r="AS48" i="32"/>
  <c r="BM47" i="32"/>
  <c r="BD47" i="32"/>
  <c r="BN47" i="32" s="1"/>
  <c r="BC47" i="32"/>
  <c r="BB47" i="32"/>
  <c r="BL47" i="32" s="1"/>
  <c r="BA47" i="32"/>
  <c r="BK47" i="32" s="1"/>
  <c r="AZ47" i="32"/>
  <c r="BJ47" i="32" s="1"/>
  <c r="AY47" i="32"/>
  <c r="BI47" i="32" s="1"/>
  <c r="AX47" i="32"/>
  <c r="BH47" i="32" s="1"/>
  <c r="AW47" i="32"/>
  <c r="BG47" i="32" s="1"/>
  <c r="AV47" i="32"/>
  <c r="AU47" i="32"/>
  <c r="AT47" i="32"/>
  <c r="AS47" i="32"/>
  <c r="BD46" i="32"/>
  <c r="BN46" i="32" s="1"/>
  <c r="BC46" i="32"/>
  <c r="BM46" i="32" s="1"/>
  <c r="BB46" i="32"/>
  <c r="BL46" i="32" s="1"/>
  <c r="BA46" i="32"/>
  <c r="BK46" i="32" s="1"/>
  <c r="BO46" i="32" s="1"/>
  <c r="AZ46" i="32"/>
  <c r="BJ46" i="32" s="1"/>
  <c r="AY46" i="32"/>
  <c r="BI46" i="32" s="1"/>
  <c r="AX46" i="32"/>
  <c r="BH46" i="32" s="1"/>
  <c r="AW46" i="32"/>
  <c r="BG46" i="32" s="1"/>
  <c r="AV46" i="32"/>
  <c r="AU46" i="32"/>
  <c r="AT46" i="32"/>
  <c r="AS46" i="32"/>
  <c r="BD45" i="32"/>
  <c r="BN45" i="32" s="1"/>
  <c r="BC45" i="32"/>
  <c r="BM45" i="32" s="1"/>
  <c r="BB45" i="32"/>
  <c r="BL45" i="32" s="1"/>
  <c r="BA45" i="32"/>
  <c r="BK45" i="32" s="1"/>
  <c r="AZ45" i="32"/>
  <c r="BJ45" i="32" s="1"/>
  <c r="BR45" i="32" s="1"/>
  <c r="AY45" i="32"/>
  <c r="BI45" i="32" s="1"/>
  <c r="AX45" i="32"/>
  <c r="BH45" i="32" s="1"/>
  <c r="AW45" i="32"/>
  <c r="BG45" i="32" s="1"/>
  <c r="AV45" i="32"/>
  <c r="AU45" i="32"/>
  <c r="AT45" i="32"/>
  <c r="AS45" i="32"/>
  <c r="BK44" i="32"/>
  <c r="BD44" i="32"/>
  <c r="BN44" i="32" s="1"/>
  <c r="BC44" i="32"/>
  <c r="BM44" i="32" s="1"/>
  <c r="BB44" i="32"/>
  <c r="BL44" i="32" s="1"/>
  <c r="BA44" i="32"/>
  <c r="AZ44" i="32"/>
  <c r="BJ44" i="32" s="1"/>
  <c r="BR44" i="32" s="1"/>
  <c r="AY44" i="32"/>
  <c r="BI44" i="32" s="1"/>
  <c r="BQ44" i="32" s="1"/>
  <c r="AX44" i="32"/>
  <c r="BH44" i="32" s="1"/>
  <c r="AW44" i="32"/>
  <c r="BG44" i="32" s="1"/>
  <c r="AV44" i="32"/>
  <c r="AU44" i="32"/>
  <c r="AT44" i="32"/>
  <c r="AS44" i="32"/>
  <c r="CF43" i="32"/>
  <c r="CE43" i="32"/>
  <c r="CD43" i="32"/>
  <c r="CC43" i="32"/>
  <c r="BD43" i="32"/>
  <c r="BN43" i="32" s="1"/>
  <c r="BC43" i="32"/>
  <c r="BM43" i="32" s="1"/>
  <c r="BB43" i="32"/>
  <c r="BL43" i="32" s="1"/>
  <c r="BA43" i="32"/>
  <c r="BK43" i="32" s="1"/>
  <c r="AZ43" i="32"/>
  <c r="BJ43" i="32" s="1"/>
  <c r="AY43" i="32"/>
  <c r="BI43" i="32" s="1"/>
  <c r="AX43" i="32"/>
  <c r="BH43" i="32" s="1"/>
  <c r="AW43" i="32"/>
  <c r="BG43" i="32" s="1"/>
  <c r="AV43" i="32"/>
  <c r="AU43" i="32"/>
  <c r="AT43" i="32"/>
  <c r="AS43" i="32"/>
  <c r="BN42" i="32"/>
  <c r="BM42" i="32"/>
  <c r="BD42" i="32"/>
  <c r="BC42" i="32"/>
  <c r="BB42" i="32"/>
  <c r="BL42" i="32" s="1"/>
  <c r="BA42" i="32"/>
  <c r="BK42" i="32" s="1"/>
  <c r="AZ42" i="32"/>
  <c r="BJ42" i="32" s="1"/>
  <c r="AY42" i="32"/>
  <c r="BI42" i="32" s="1"/>
  <c r="BQ42" i="32" s="1"/>
  <c r="AX42" i="32"/>
  <c r="BH42" i="32" s="1"/>
  <c r="AW42" i="32"/>
  <c r="BG42" i="32" s="1"/>
  <c r="AV42" i="32"/>
  <c r="AU42" i="32"/>
  <c r="AT42" i="32"/>
  <c r="AS42" i="32"/>
  <c r="BD41" i="32"/>
  <c r="BN41" i="32" s="1"/>
  <c r="BC41" i="32"/>
  <c r="BM41" i="32" s="1"/>
  <c r="BQ41" i="32" s="1"/>
  <c r="BB41" i="32"/>
  <c r="BL41" i="32" s="1"/>
  <c r="BA41" i="32"/>
  <c r="BK41" i="32" s="1"/>
  <c r="AZ41" i="32"/>
  <c r="BJ41" i="32" s="1"/>
  <c r="AY41" i="32"/>
  <c r="BI41" i="32" s="1"/>
  <c r="AX41" i="32"/>
  <c r="BH41" i="32" s="1"/>
  <c r="AW41" i="32"/>
  <c r="BG41" i="32" s="1"/>
  <c r="AV41" i="32"/>
  <c r="AU41" i="32"/>
  <c r="AT41" i="32"/>
  <c r="AS41" i="32"/>
  <c r="BK40" i="32"/>
  <c r="BJ40" i="32"/>
  <c r="BD40" i="32"/>
  <c r="BN40" i="32" s="1"/>
  <c r="BC40" i="32"/>
  <c r="BM40" i="32" s="1"/>
  <c r="BB40" i="32"/>
  <c r="BL40" i="32" s="1"/>
  <c r="BA40" i="32"/>
  <c r="AZ40" i="32"/>
  <c r="AY40" i="32"/>
  <c r="BI40" i="32" s="1"/>
  <c r="AX40" i="32"/>
  <c r="BH40" i="32" s="1"/>
  <c r="BP40" i="32" s="1"/>
  <c r="AW40" i="32"/>
  <c r="BG40" i="32" s="1"/>
  <c r="AV40" i="32"/>
  <c r="AU40" i="32"/>
  <c r="AT40" i="32"/>
  <c r="AS40" i="32"/>
  <c r="BM39" i="32"/>
  <c r="BD39" i="32"/>
  <c r="BN39" i="32" s="1"/>
  <c r="BC39" i="32"/>
  <c r="BB39" i="32"/>
  <c r="BL39" i="32" s="1"/>
  <c r="BA39" i="32"/>
  <c r="BK39" i="32" s="1"/>
  <c r="BO39" i="32" s="1"/>
  <c r="AZ39" i="32"/>
  <c r="BJ39" i="32" s="1"/>
  <c r="BR39" i="32" s="1"/>
  <c r="AY39" i="32"/>
  <c r="BI39" i="32" s="1"/>
  <c r="BQ39" i="32" s="1"/>
  <c r="AX39" i="32"/>
  <c r="BH39" i="32" s="1"/>
  <c r="AW39" i="32"/>
  <c r="BG39" i="32" s="1"/>
  <c r="AV39" i="32"/>
  <c r="AU39" i="32"/>
  <c r="AT39" i="32"/>
  <c r="AS39" i="32"/>
  <c r="BD38" i="32"/>
  <c r="BN38" i="32" s="1"/>
  <c r="BC38" i="32"/>
  <c r="BM38" i="32" s="1"/>
  <c r="BB38" i="32"/>
  <c r="BL38" i="32" s="1"/>
  <c r="BA38" i="32"/>
  <c r="BK38" i="32" s="1"/>
  <c r="AZ38" i="32"/>
  <c r="BJ38" i="32" s="1"/>
  <c r="AY38" i="32"/>
  <c r="BI38" i="32" s="1"/>
  <c r="AX38" i="32"/>
  <c r="BH38" i="32" s="1"/>
  <c r="BP38" i="32" s="1"/>
  <c r="AW38" i="32"/>
  <c r="BG38" i="32" s="1"/>
  <c r="AV38" i="32"/>
  <c r="AU38" i="32"/>
  <c r="AT38" i="32"/>
  <c r="AS38" i="32"/>
  <c r="BD37" i="32"/>
  <c r="BN37" i="32" s="1"/>
  <c r="BC37" i="32"/>
  <c r="BM37" i="32" s="1"/>
  <c r="BB37" i="32"/>
  <c r="BL37" i="32" s="1"/>
  <c r="BA37" i="32"/>
  <c r="BK37" i="32" s="1"/>
  <c r="AZ37" i="32"/>
  <c r="BJ37" i="32" s="1"/>
  <c r="BR37" i="32" s="1"/>
  <c r="AY37" i="32"/>
  <c r="BI37" i="32" s="1"/>
  <c r="AX37" i="32"/>
  <c r="BH37" i="32" s="1"/>
  <c r="AW37" i="32"/>
  <c r="BG37" i="32" s="1"/>
  <c r="AV37" i="32"/>
  <c r="AU37" i="32"/>
  <c r="AT37" i="32"/>
  <c r="AS37" i="32"/>
  <c r="BN36" i="32"/>
  <c r="BD36" i="32"/>
  <c r="BC36" i="32"/>
  <c r="BM36" i="32" s="1"/>
  <c r="BB36" i="32"/>
  <c r="BL36" i="32" s="1"/>
  <c r="BA36" i="32"/>
  <c r="BK36" i="32" s="1"/>
  <c r="AZ36" i="32"/>
  <c r="BJ36" i="32" s="1"/>
  <c r="AY36" i="32"/>
  <c r="BI36" i="32" s="1"/>
  <c r="BQ36" i="32" s="1"/>
  <c r="AX36" i="32"/>
  <c r="BH36" i="32" s="1"/>
  <c r="BP36" i="32" s="1"/>
  <c r="AW36" i="32"/>
  <c r="BG36" i="32" s="1"/>
  <c r="BO36" i="32" s="1"/>
  <c r="AV36" i="32"/>
  <c r="AU36" i="32"/>
  <c r="AT36" i="32"/>
  <c r="AS36" i="32"/>
  <c r="BN35" i="32"/>
  <c r="BM35" i="32"/>
  <c r="BJ35" i="32"/>
  <c r="BD35" i="32"/>
  <c r="BC35" i="32"/>
  <c r="BB35" i="32"/>
  <c r="BL35" i="32" s="1"/>
  <c r="BA35" i="32"/>
  <c r="BK35" i="32" s="1"/>
  <c r="AZ35" i="32"/>
  <c r="AY35" i="32"/>
  <c r="BI35" i="32" s="1"/>
  <c r="BQ35" i="32" s="1"/>
  <c r="AX35" i="32"/>
  <c r="BH35" i="32" s="1"/>
  <c r="BP35" i="32" s="1"/>
  <c r="AW35" i="32"/>
  <c r="BG35" i="32" s="1"/>
  <c r="BO35" i="32" s="1"/>
  <c r="AV35" i="32"/>
  <c r="AU35" i="32"/>
  <c r="AT35" i="32"/>
  <c r="AS35" i="32"/>
  <c r="BD34" i="32"/>
  <c r="BN34" i="32" s="1"/>
  <c r="BR34" i="32" s="1"/>
  <c r="BC34" i="32"/>
  <c r="BM34" i="32" s="1"/>
  <c r="BB34" i="32"/>
  <c r="BL34" i="32" s="1"/>
  <c r="BP34" i="32" s="1"/>
  <c r="BA34" i="32"/>
  <c r="BK34" i="32" s="1"/>
  <c r="AZ34" i="32"/>
  <c r="BJ34" i="32" s="1"/>
  <c r="AY34" i="32"/>
  <c r="BI34" i="32" s="1"/>
  <c r="AX34" i="32"/>
  <c r="BH34" i="32" s="1"/>
  <c r="AW34" i="32"/>
  <c r="BG34" i="32" s="1"/>
  <c r="AV34" i="32"/>
  <c r="AU34" i="32"/>
  <c r="AT34" i="32"/>
  <c r="AS34" i="32"/>
  <c r="CF33" i="32"/>
  <c r="CE33" i="32"/>
  <c r="CD33" i="32"/>
  <c r="CC33" i="32"/>
  <c r="BM33" i="32"/>
  <c r="BL33" i="32"/>
  <c r="BJ33" i="32"/>
  <c r="BR33" i="32" s="1"/>
  <c r="BD33" i="32"/>
  <c r="BN33" i="32" s="1"/>
  <c r="BC33" i="32"/>
  <c r="BB33" i="32"/>
  <c r="BA33" i="32"/>
  <c r="BK33" i="32" s="1"/>
  <c r="AZ33" i="32"/>
  <c r="AY33" i="32"/>
  <c r="BI33" i="32" s="1"/>
  <c r="BQ33" i="32" s="1"/>
  <c r="AX33" i="32"/>
  <c r="BH33" i="32" s="1"/>
  <c r="AW33" i="32"/>
  <c r="BG33" i="32" s="1"/>
  <c r="AV33" i="32"/>
  <c r="AU33" i="32"/>
  <c r="AT33" i="32"/>
  <c r="AS33" i="32"/>
  <c r="BM32" i="32"/>
  <c r="BL32" i="32"/>
  <c r="BK32" i="32"/>
  <c r="BI32" i="32"/>
  <c r="BQ32" i="32" s="1"/>
  <c r="BD32" i="32"/>
  <c r="BN32" i="32" s="1"/>
  <c r="BC32" i="32"/>
  <c r="BB32" i="32"/>
  <c r="BA32" i="32"/>
  <c r="AZ32" i="32"/>
  <c r="BJ32" i="32" s="1"/>
  <c r="BR32" i="32" s="1"/>
  <c r="AY32" i="32"/>
  <c r="AX32" i="32"/>
  <c r="BH32" i="32" s="1"/>
  <c r="AW32" i="32"/>
  <c r="BG32" i="32" s="1"/>
  <c r="BO32" i="32" s="1"/>
  <c r="AV32" i="32"/>
  <c r="AU32" i="32"/>
  <c r="AT32" i="32"/>
  <c r="AS32" i="32"/>
  <c r="BL31" i="32"/>
  <c r="BJ31" i="32"/>
  <c r="BD31" i="32"/>
  <c r="BN31" i="32" s="1"/>
  <c r="BR31" i="32" s="1"/>
  <c r="BC31" i="32"/>
  <c r="BM31" i="32" s="1"/>
  <c r="BB31" i="32"/>
  <c r="BA31" i="32"/>
  <c r="BK31" i="32" s="1"/>
  <c r="AZ31" i="32"/>
  <c r="AY31" i="32"/>
  <c r="BI31" i="32" s="1"/>
  <c r="AX31" i="32"/>
  <c r="BH31" i="32" s="1"/>
  <c r="AW31" i="32"/>
  <c r="BG31" i="32" s="1"/>
  <c r="AV31" i="32"/>
  <c r="AU31" i="32"/>
  <c r="AT31" i="32"/>
  <c r="AS31" i="32"/>
  <c r="BL30" i="32"/>
  <c r="BK30" i="32"/>
  <c r="BD30" i="32"/>
  <c r="BN30" i="32" s="1"/>
  <c r="BC30" i="32"/>
  <c r="BM30" i="32" s="1"/>
  <c r="BB30" i="32"/>
  <c r="BA30" i="32"/>
  <c r="AZ30" i="32"/>
  <c r="BJ30" i="32" s="1"/>
  <c r="AY30" i="32"/>
  <c r="BI30" i="32" s="1"/>
  <c r="BQ30" i="32" s="1"/>
  <c r="AX30" i="32"/>
  <c r="BH30" i="32" s="1"/>
  <c r="AW30" i="32"/>
  <c r="BG30" i="32" s="1"/>
  <c r="BO30" i="32" s="1"/>
  <c r="AV30" i="32"/>
  <c r="AU30" i="32"/>
  <c r="AT30" i="32"/>
  <c r="AS30" i="32"/>
  <c r="BL29" i="32"/>
  <c r="BK29" i="32"/>
  <c r="BI29" i="32"/>
  <c r="BD29" i="32"/>
  <c r="BN29" i="32" s="1"/>
  <c r="BC29" i="32"/>
  <c r="BM29" i="32" s="1"/>
  <c r="BB29" i="32"/>
  <c r="BA29" i="32"/>
  <c r="AZ29" i="32"/>
  <c r="BJ29" i="32" s="1"/>
  <c r="BR29" i="32" s="1"/>
  <c r="AY29" i="32"/>
  <c r="AX29" i="32"/>
  <c r="BH29" i="32" s="1"/>
  <c r="AW29" i="32"/>
  <c r="BG29" i="32" s="1"/>
  <c r="BO29" i="32" s="1"/>
  <c r="AV29" i="32"/>
  <c r="AU29" i="32"/>
  <c r="AT29" i="32"/>
  <c r="AS29" i="32"/>
  <c r="BM28" i="32"/>
  <c r="BK28" i="32"/>
  <c r="BD28" i="32"/>
  <c r="BN28" i="32" s="1"/>
  <c r="BC28" i="32"/>
  <c r="BB28" i="32"/>
  <c r="BL28" i="32" s="1"/>
  <c r="BA28" i="32"/>
  <c r="AZ28" i="32"/>
  <c r="BJ28" i="32" s="1"/>
  <c r="AY28" i="32"/>
  <c r="BI28" i="32" s="1"/>
  <c r="AX28" i="32"/>
  <c r="BH28" i="32" s="1"/>
  <c r="AW28" i="32"/>
  <c r="BG28" i="32" s="1"/>
  <c r="BO28" i="32" s="1"/>
  <c r="AV28" i="32"/>
  <c r="AU28" i="32"/>
  <c r="AT28" i="32"/>
  <c r="AS28" i="32"/>
  <c r="BM27" i="32"/>
  <c r="BL27" i="32"/>
  <c r="BK27" i="32"/>
  <c r="BJ27" i="32"/>
  <c r="BR27" i="32" s="1"/>
  <c r="BD27" i="32"/>
  <c r="BN27" i="32" s="1"/>
  <c r="BC27" i="32"/>
  <c r="BB27" i="32"/>
  <c r="BA27" i="32"/>
  <c r="AZ27" i="32"/>
  <c r="AY27" i="32"/>
  <c r="BI27" i="32" s="1"/>
  <c r="BQ27" i="32" s="1"/>
  <c r="AX27" i="32"/>
  <c r="BH27" i="32" s="1"/>
  <c r="AW27" i="32"/>
  <c r="BG27" i="32" s="1"/>
  <c r="BO27" i="32" s="1"/>
  <c r="AV27" i="32"/>
  <c r="AU27" i="32"/>
  <c r="AT27" i="32"/>
  <c r="AS27" i="32"/>
  <c r="BM26" i="32"/>
  <c r="BK26" i="32"/>
  <c r="BI26" i="32"/>
  <c r="BQ26" i="32" s="1"/>
  <c r="BD26" i="32"/>
  <c r="BN26" i="32" s="1"/>
  <c r="BC26" i="32"/>
  <c r="BB26" i="32"/>
  <c r="BL26" i="32" s="1"/>
  <c r="BA26" i="32"/>
  <c r="AZ26" i="32"/>
  <c r="BJ26" i="32" s="1"/>
  <c r="AY26" i="32"/>
  <c r="AX26" i="32"/>
  <c r="BH26" i="32" s="1"/>
  <c r="AW26" i="32"/>
  <c r="BG26" i="32" s="1"/>
  <c r="BO26" i="32" s="1"/>
  <c r="AV26" i="32"/>
  <c r="AU26" i="32"/>
  <c r="AT26" i="32"/>
  <c r="AS26" i="32"/>
  <c r="BM25" i="32"/>
  <c r="BL25" i="32"/>
  <c r="BJ25" i="32"/>
  <c r="BR25" i="32" s="1"/>
  <c r="BD25" i="32"/>
  <c r="BN25" i="32" s="1"/>
  <c r="BC25" i="32"/>
  <c r="BB25" i="32"/>
  <c r="BA25" i="32"/>
  <c r="BK25" i="32" s="1"/>
  <c r="AZ25" i="32"/>
  <c r="AY25" i="32"/>
  <c r="BI25" i="32" s="1"/>
  <c r="BQ25" i="32" s="1"/>
  <c r="AX25" i="32"/>
  <c r="BH25" i="32" s="1"/>
  <c r="AW25" i="32"/>
  <c r="BG25" i="32" s="1"/>
  <c r="AV25" i="32"/>
  <c r="AU25" i="32"/>
  <c r="AT25" i="32"/>
  <c r="AS25" i="32"/>
  <c r="BM24" i="32"/>
  <c r="BL24" i="32"/>
  <c r="BK24" i="32"/>
  <c r="BI24" i="32"/>
  <c r="BQ24" i="32" s="1"/>
  <c r="BD24" i="32"/>
  <c r="BN24" i="32" s="1"/>
  <c r="BC24" i="32"/>
  <c r="BB24" i="32"/>
  <c r="BA24" i="32"/>
  <c r="AZ24" i="32"/>
  <c r="BJ24" i="32" s="1"/>
  <c r="BR24" i="32" s="1"/>
  <c r="AY24" i="32"/>
  <c r="AX24" i="32"/>
  <c r="BH24" i="32" s="1"/>
  <c r="AW24" i="32"/>
  <c r="BG24" i="32" s="1"/>
  <c r="BO24" i="32" s="1"/>
  <c r="AV24" i="32"/>
  <c r="AU24" i="32"/>
  <c r="AT24" i="32"/>
  <c r="AS24" i="32"/>
  <c r="CF23" i="32"/>
  <c r="CG23" i="32" s="1"/>
  <c r="CE23" i="32"/>
  <c r="CD23" i="32"/>
  <c r="CC23" i="32"/>
  <c r="BM23" i="32"/>
  <c r="BD23" i="32"/>
  <c r="BN23" i="32" s="1"/>
  <c r="BC23" i="32"/>
  <c r="BB23" i="32"/>
  <c r="BL23" i="32" s="1"/>
  <c r="BA23" i="32"/>
  <c r="BK23" i="32" s="1"/>
  <c r="AZ23" i="32"/>
  <c r="BJ23" i="32" s="1"/>
  <c r="BR23" i="32" s="1"/>
  <c r="AY23" i="32"/>
  <c r="BI23" i="32" s="1"/>
  <c r="BQ23" i="32" s="1"/>
  <c r="AX23" i="32"/>
  <c r="BH23" i="32" s="1"/>
  <c r="BP23" i="32" s="1"/>
  <c r="AW23" i="32"/>
  <c r="BG23" i="32" s="1"/>
  <c r="AV23" i="32"/>
  <c r="AU23" i="32"/>
  <c r="AT23" i="32"/>
  <c r="AS23" i="32"/>
  <c r="BD22" i="32"/>
  <c r="BN22" i="32" s="1"/>
  <c r="BC22" i="32"/>
  <c r="BM22" i="32" s="1"/>
  <c r="BB22" i="32"/>
  <c r="BL22" i="32" s="1"/>
  <c r="BA22" i="32"/>
  <c r="BK22" i="32" s="1"/>
  <c r="AZ22" i="32"/>
  <c r="BJ22" i="32" s="1"/>
  <c r="AY22" i="32"/>
  <c r="BI22" i="32" s="1"/>
  <c r="AX22" i="32"/>
  <c r="BH22" i="32" s="1"/>
  <c r="BP22" i="32" s="1"/>
  <c r="AW22" i="32"/>
  <c r="BG22" i="32" s="1"/>
  <c r="AV22" i="32"/>
  <c r="AU22" i="32"/>
  <c r="AT22" i="32"/>
  <c r="AS22" i="32"/>
  <c r="BD21" i="32"/>
  <c r="BN21" i="32" s="1"/>
  <c r="BC21" i="32"/>
  <c r="BM21" i="32" s="1"/>
  <c r="BB21" i="32"/>
  <c r="BL21" i="32" s="1"/>
  <c r="BA21" i="32"/>
  <c r="BK21" i="32" s="1"/>
  <c r="AZ21" i="32"/>
  <c r="BJ21" i="32" s="1"/>
  <c r="BR21" i="32" s="1"/>
  <c r="AY21" i="32"/>
  <c r="BI21" i="32" s="1"/>
  <c r="AX21" i="32"/>
  <c r="BH21" i="32" s="1"/>
  <c r="AW21" i="32"/>
  <c r="BG21" i="32" s="1"/>
  <c r="AV21" i="32"/>
  <c r="AU21" i="32"/>
  <c r="AT21" i="32"/>
  <c r="AS21" i="32"/>
  <c r="BM20" i="32"/>
  <c r="BD20" i="32"/>
  <c r="BN20" i="32" s="1"/>
  <c r="BC20" i="32"/>
  <c r="BB20" i="32"/>
  <c r="BL20" i="32" s="1"/>
  <c r="BA20" i="32"/>
  <c r="BK20" i="32" s="1"/>
  <c r="AZ20" i="32"/>
  <c r="BJ20" i="32" s="1"/>
  <c r="BR20" i="32" s="1"/>
  <c r="AY20" i="32"/>
  <c r="BI20" i="32" s="1"/>
  <c r="AX20" i="32"/>
  <c r="BH20" i="32" s="1"/>
  <c r="BP20" i="32" s="1"/>
  <c r="AW20" i="32"/>
  <c r="BG20" i="32" s="1"/>
  <c r="BO20" i="32" s="1"/>
  <c r="AV20" i="32"/>
  <c r="AU20" i="32"/>
  <c r="AT20" i="32"/>
  <c r="AS20" i="32"/>
  <c r="BM19" i="32"/>
  <c r="BD19" i="32"/>
  <c r="BN19" i="32" s="1"/>
  <c r="BC19" i="32"/>
  <c r="BB19" i="32"/>
  <c r="BL19" i="32" s="1"/>
  <c r="BA19" i="32"/>
  <c r="BK19" i="32" s="1"/>
  <c r="AZ19" i="32"/>
  <c r="BJ19" i="32" s="1"/>
  <c r="AY19" i="32"/>
  <c r="BI19" i="32" s="1"/>
  <c r="AX19" i="32"/>
  <c r="BH19" i="32" s="1"/>
  <c r="AW19" i="32"/>
  <c r="BG19" i="32" s="1"/>
  <c r="AV19" i="32"/>
  <c r="AU19" i="32"/>
  <c r="AT19" i="32"/>
  <c r="AS19" i="32"/>
  <c r="BD18" i="32"/>
  <c r="BN18" i="32" s="1"/>
  <c r="BC18" i="32"/>
  <c r="BM18" i="32" s="1"/>
  <c r="BB18" i="32"/>
  <c r="BL18" i="32" s="1"/>
  <c r="BA18" i="32"/>
  <c r="BK18" i="32" s="1"/>
  <c r="AZ18" i="32"/>
  <c r="BJ18" i="32" s="1"/>
  <c r="BR18" i="32" s="1"/>
  <c r="AY18" i="32"/>
  <c r="BI18" i="32" s="1"/>
  <c r="AX18" i="32"/>
  <c r="BH18" i="32" s="1"/>
  <c r="AW18" i="32"/>
  <c r="BG18" i="32" s="1"/>
  <c r="AV18" i="32"/>
  <c r="AU18" i="32"/>
  <c r="AT18" i="32"/>
  <c r="AS18" i="32"/>
  <c r="BM17" i="32"/>
  <c r="BD17" i="32"/>
  <c r="BN17" i="32" s="1"/>
  <c r="BC17" i="32"/>
  <c r="BB17" i="32"/>
  <c r="BL17" i="32" s="1"/>
  <c r="BA17" i="32"/>
  <c r="BK17" i="32" s="1"/>
  <c r="AZ17" i="32"/>
  <c r="BJ17" i="32" s="1"/>
  <c r="AY17" i="32"/>
  <c r="BI17" i="32" s="1"/>
  <c r="BQ17" i="32" s="1"/>
  <c r="AX17" i="32"/>
  <c r="BH17" i="32" s="1"/>
  <c r="BP17" i="32" s="1"/>
  <c r="AW17" i="32"/>
  <c r="BG17" i="32" s="1"/>
  <c r="AV17" i="32"/>
  <c r="AU17" i="32"/>
  <c r="AT17" i="32"/>
  <c r="AS17" i="32"/>
  <c r="BD16" i="32"/>
  <c r="BN16" i="32" s="1"/>
  <c r="BC16" i="32"/>
  <c r="BM16" i="32" s="1"/>
  <c r="BB16" i="32"/>
  <c r="BL16" i="32" s="1"/>
  <c r="BA16" i="32"/>
  <c r="BK16" i="32" s="1"/>
  <c r="AZ16" i="32"/>
  <c r="BJ16" i="32" s="1"/>
  <c r="AY16" i="32"/>
  <c r="BI16" i="32" s="1"/>
  <c r="AX16" i="32"/>
  <c r="BH16" i="32" s="1"/>
  <c r="AW16" i="32"/>
  <c r="BG16" i="32" s="1"/>
  <c r="AV16" i="32"/>
  <c r="AU16" i="32"/>
  <c r="AT16" i="32"/>
  <c r="AS16" i="32"/>
  <c r="BM15" i="32"/>
  <c r="BD15" i="32"/>
  <c r="BN15" i="32" s="1"/>
  <c r="BC15" i="32"/>
  <c r="BB15" i="32"/>
  <c r="BL15" i="32" s="1"/>
  <c r="BA15" i="32"/>
  <c r="BK15" i="32" s="1"/>
  <c r="AZ15" i="32"/>
  <c r="BJ15" i="32" s="1"/>
  <c r="BR15" i="32" s="1"/>
  <c r="AY15" i="32"/>
  <c r="BI15" i="32" s="1"/>
  <c r="BQ15" i="32" s="1"/>
  <c r="AX15" i="32"/>
  <c r="BH15" i="32" s="1"/>
  <c r="BP15" i="32" s="1"/>
  <c r="AW15" i="32"/>
  <c r="BG15" i="32" s="1"/>
  <c r="AV15" i="32"/>
  <c r="AU15" i="32"/>
  <c r="AT15" i="32"/>
  <c r="AS15" i="32"/>
  <c r="BD14" i="32"/>
  <c r="BN14" i="32" s="1"/>
  <c r="BC14" i="32"/>
  <c r="BM14" i="32" s="1"/>
  <c r="BB14" i="32"/>
  <c r="BL14" i="32" s="1"/>
  <c r="BA14" i="32"/>
  <c r="BK14" i="32" s="1"/>
  <c r="AZ14" i="32"/>
  <c r="BJ14" i="32" s="1"/>
  <c r="AY14" i="32"/>
  <c r="BI14" i="32" s="1"/>
  <c r="AX14" i="32"/>
  <c r="BH14" i="32" s="1"/>
  <c r="BP14" i="32" s="1"/>
  <c r="AW14" i="32"/>
  <c r="BG14" i="32" s="1"/>
  <c r="AV14" i="32"/>
  <c r="AU14" i="32"/>
  <c r="AT14" i="32"/>
  <c r="AS14" i="32"/>
  <c r="CF13" i="32"/>
  <c r="CE13" i="32"/>
  <c r="CD13" i="32"/>
  <c r="CD303" i="32" s="1"/>
  <c r="CC13" i="32"/>
  <c r="BN13" i="32"/>
  <c r="BM13" i="32"/>
  <c r="BD13" i="32"/>
  <c r="BC13" i="32"/>
  <c r="BB13" i="32"/>
  <c r="BL13" i="32" s="1"/>
  <c r="BA13" i="32"/>
  <c r="BK13" i="32" s="1"/>
  <c r="AZ13" i="32"/>
  <c r="BJ13" i="32" s="1"/>
  <c r="AY13" i="32"/>
  <c r="BI13" i="32" s="1"/>
  <c r="AX13" i="32"/>
  <c r="BH13" i="32" s="1"/>
  <c r="BP13" i="32" s="1"/>
  <c r="AW13" i="32"/>
  <c r="BG13" i="32" s="1"/>
  <c r="AV13" i="32"/>
  <c r="AU13" i="32"/>
  <c r="AT13" i="32"/>
  <c r="AS13" i="32"/>
  <c r="BQ116" i="32" l="1"/>
  <c r="BQ40" i="32"/>
  <c r="BQ100" i="32"/>
  <c r="BQ96" i="32"/>
  <c r="BQ63" i="32"/>
  <c r="BQ13" i="32"/>
  <c r="BU13" i="32" s="1"/>
  <c r="BP24" i="32"/>
  <c r="BP29" i="32"/>
  <c r="BR35" i="32"/>
  <c r="BO40" i="32"/>
  <c r="BP54" i="32"/>
  <c r="BO88" i="32"/>
  <c r="BO100" i="32"/>
  <c r="BR101" i="32"/>
  <c r="BP102" i="32"/>
  <c r="BP103" i="32"/>
  <c r="BO113" i="32"/>
  <c r="BQ28" i="32"/>
  <c r="BQ18" i="32"/>
  <c r="BP32" i="32"/>
  <c r="BR13" i="32"/>
  <c r="BQ20" i="32"/>
  <c r="BP31" i="32"/>
  <c r="BR40" i="32"/>
  <c r="BR42" i="32"/>
  <c r="BO52" i="32"/>
  <c r="BQ55" i="32"/>
  <c r="BQ74" i="32"/>
  <c r="BO75" i="32"/>
  <c r="BR78" i="32"/>
  <c r="BQ81" i="32"/>
  <c r="BP88" i="32"/>
  <c r="BT83" i="32" s="1"/>
  <c r="BX83" i="32" s="1"/>
  <c r="BQ89" i="32"/>
  <c r="BO98" i="32"/>
  <c r="BP100" i="32"/>
  <c r="BP113" i="32"/>
  <c r="BQ119" i="32"/>
  <c r="BP123" i="32"/>
  <c r="BQ134" i="32"/>
  <c r="BQ139" i="32"/>
  <c r="BP164" i="32"/>
  <c r="BQ117" i="32"/>
  <c r="BR17" i="32"/>
  <c r="BP19" i="32"/>
  <c r="BQ22" i="32"/>
  <c r="BR28" i="32"/>
  <c r="BR30" i="32"/>
  <c r="CG33" i="32"/>
  <c r="BQ38" i="32"/>
  <c r="BP42" i="32"/>
  <c r="BQ43" i="32"/>
  <c r="BR47" i="32"/>
  <c r="BO49" i="32"/>
  <c r="BQ52" i="32"/>
  <c r="BO62" i="32"/>
  <c r="BR71" i="32"/>
  <c r="BP76" i="32"/>
  <c r="BQ80" i="32"/>
  <c r="BP83" i="32"/>
  <c r="BO84" i="32"/>
  <c r="BO90" i="32"/>
  <c r="BQ92" i="32"/>
  <c r="BQ93" i="32"/>
  <c r="BP95" i="32"/>
  <c r="BQ97" i="32"/>
  <c r="BQ99" i="32"/>
  <c r="BO104" i="32"/>
  <c r="BO105" i="32"/>
  <c r="BO109" i="32"/>
  <c r="BQ112" i="32"/>
  <c r="BR114" i="32"/>
  <c r="BP118" i="32"/>
  <c r="BO126" i="32"/>
  <c r="BO131" i="32"/>
  <c r="BP188" i="32"/>
  <c r="BQ247" i="32"/>
  <c r="BQ258" i="32"/>
  <c r="CE303" i="32"/>
  <c r="CF303" i="32"/>
  <c r="BR14" i="32"/>
  <c r="BV13" i="32" s="1"/>
  <c r="BZ13" i="32" s="1"/>
  <c r="BZ303" i="32" s="1"/>
  <c r="BP16" i="32"/>
  <c r="BQ19" i="32"/>
  <c r="BO21" i="32"/>
  <c r="BR22" i="32"/>
  <c r="BO37" i="32"/>
  <c r="BR38" i="32"/>
  <c r="BR41" i="32"/>
  <c r="BP49" i="32"/>
  <c r="BR52" i="32"/>
  <c r="BQ60" i="32"/>
  <c r="BP62" i="32"/>
  <c r="BO65" i="32"/>
  <c r="BQ76" i="32"/>
  <c r="BR80" i="32"/>
  <c r="BO82" i="32"/>
  <c r="BS73" i="32" s="1"/>
  <c r="BW73" i="32" s="1"/>
  <c r="CA73" i="32" s="1"/>
  <c r="BQ83" i="32"/>
  <c r="BP84" i="32"/>
  <c r="BO87" i="32"/>
  <c r="BP90" i="32"/>
  <c r="BP91" i="32"/>
  <c r="BR99" i="32"/>
  <c r="BP104" i="32"/>
  <c r="BP105" i="32"/>
  <c r="BO108" i="32"/>
  <c r="BP109" i="32"/>
  <c r="BO114" i="32"/>
  <c r="BO116" i="32"/>
  <c r="BQ120" i="32"/>
  <c r="BQ150" i="32"/>
  <c r="BQ154" i="32"/>
  <c r="BQ162" i="32"/>
  <c r="BO203" i="32"/>
  <c r="BS203" i="32" s="1"/>
  <c r="BW203" i="32" s="1"/>
  <c r="CA203" i="32" s="1"/>
  <c r="BR213" i="32"/>
  <c r="BR217" i="32"/>
  <c r="BO95" i="32"/>
  <c r="BO118" i="32"/>
  <c r="BQ14" i="32"/>
  <c r="BQ16" i="32"/>
  <c r="BO18" i="32"/>
  <c r="BR19" i="32"/>
  <c r="BP21" i="32"/>
  <c r="BQ34" i="32"/>
  <c r="BP37" i="32"/>
  <c r="BO41" i="32"/>
  <c r="BO43" i="32"/>
  <c r="BP47" i="32"/>
  <c r="BO48" i="32"/>
  <c r="BQ49" i="32"/>
  <c r="BO51" i="32"/>
  <c r="BO59" i="32"/>
  <c r="BO69" i="32"/>
  <c r="BR76" i="32"/>
  <c r="BP114" i="32"/>
  <c r="BR129" i="32"/>
  <c r="BR169" i="32"/>
  <c r="BP193" i="32"/>
  <c r="BP230" i="32"/>
  <c r="BO232" i="32"/>
  <c r="BO265" i="32"/>
  <c r="BQ298" i="32"/>
  <c r="BP97" i="32"/>
  <c r="BQ118" i="32"/>
  <c r="BO13" i="32"/>
  <c r="BO15" i="32"/>
  <c r="BR16" i="32"/>
  <c r="BP18" i="32"/>
  <c r="BQ21" i="32"/>
  <c r="BO23" i="32"/>
  <c r="BR26" i="32"/>
  <c r="BQ31" i="32"/>
  <c r="BQ37" i="32"/>
  <c r="BU33" i="32" s="1"/>
  <c r="BY33" i="32" s="1"/>
  <c r="BO42" i="32"/>
  <c r="BP43" i="32"/>
  <c r="BP44" i="32"/>
  <c r="BP48" i="32"/>
  <c r="BP51" i="32"/>
  <c r="BO53" i="32"/>
  <c r="BO56" i="32"/>
  <c r="BR57" i="32"/>
  <c r="BV53" i="32" s="1"/>
  <c r="BZ53" i="32" s="1"/>
  <c r="BP59" i="32"/>
  <c r="BP61" i="32"/>
  <c r="BO64" i="32"/>
  <c r="BO73" i="32"/>
  <c r="BP75" i="32"/>
  <c r="BO78" i="32"/>
  <c r="BQ79" i="32"/>
  <c r="BQ82" i="32"/>
  <c r="BR84" i="32"/>
  <c r="BQ87" i="32"/>
  <c r="BR90" i="32"/>
  <c r="BP92" i="32"/>
  <c r="BR96" i="32"/>
  <c r="BR104" i="32"/>
  <c r="BQ108" i="32"/>
  <c r="BP111" i="32"/>
  <c r="BQ114" i="32"/>
  <c r="BU113" i="32" s="1"/>
  <c r="BY113" i="32" s="1"/>
  <c r="BO125" i="32"/>
  <c r="BQ200" i="32"/>
  <c r="BQ208" i="32"/>
  <c r="BQ212" i="32"/>
  <c r="BP243" i="32"/>
  <c r="BT243" i="32" s="1"/>
  <c r="BX243" i="32" s="1"/>
  <c r="BP295" i="32"/>
  <c r="BR36" i="32"/>
  <c r="BV33" i="32" s="1"/>
  <c r="BZ33" i="32" s="1"/>
  <c r="CG43" i="32"/>
  <c r="BO85" i="32"/>
  <c r="BO91" i="32"/>
  <c r="BQ101" i="32"/>
  <c r="BO103" i="32"/>
  <c r="BP268" i="32"/>
  <c r="BR275" i="32"/>
  <c r="BO294" i="32"/>
  <c r="BO302" i="32"/>
  <c r="BQ141" i="32"/>
  <c r="BR146" i="32"/>
  <c r="BQ157" i="32"/>
  <c r="BP162" i="32"/>
  <c r="BQ172" i="32"/>
  <c r="BR176" i="32"/>
  <c r="BR177" i="32"/>
  <c r="BR178" i="32"/>
  <c r="BP184" i="32"/>
  <c r="BQ190" i="32"/>
  <c r="BP201" i="32"/>
  <c r="BR209" i="32"/>
  <c r="BP210" i="32"/>
  <c r="BP212" i="32"/>
  <c r="BQ227" i="32"/>
  <c r="BR239" i="32"/>
  <c r="BO251" i="32"/>
  <c r="BQ263" i="32"/>
  <c r="BR265" i="32"/>
  <c r="BR266" i="32"/>
  <c r="AS303" i="32"/>
  <c r="BP125" i="32"/>
  <c r="BP126" i="32"/>
  <c r="BO129" i="32"/>
  <c r="BO130" i="32"/>
  <c r="BP131" i="32"/>
  <c r="BO136" i="32"/>
  <c r="BO140" i="32"/>
  <c r="BR145" i="32"/>
  <c r="BQ151" i="32"/>
  <c r="BR156" i="32"/>
  <c r="BR160" i="32"/>
  <c r="BQ161" i="32"/>
  <c r="BP165" i="32"/>
  <c r="BO167" i="32"/>
  <c r="BO169" i="32"/>
  <c r="BQ174" i="32"/>
  <c r="BP176" i="32"/>
  <c r="BT173" i="32" s="1"/>
  <c r="BX173" i="32" s="1"/>
  <c r="BP179" i="32"/>
  <c r="BP187" i="32"/>
  <c r="BP189" i="32"/>
  <c r="BQ193" i="32"/>
  <c r="BR201" i="32"/>
  <c r="BO213" i="32"/>
  <c r="BO216" i="32"/>
  <c r="BO235" i="32"/>
  <c r="BR242" i="32"/>
  <c r="BO249" i="32"/>
  <c r="BQ249" i="32"/>
  <c r="BQ251" i="32"/>
  <c r="BR253" i="32"/>
  <c r="BQ255" i="32"/>
  <c r="BO261" i="32"/>
  <c r="BO264" i="32"/>
  <c r="BQ264" i="32"/>
  <c r="BU263" i="32" s="1"/>
  <c r="BY263" i="32" s="1"/>
  <c r="BQ265" i="32"/>
  <c r="BO268" i="32"/>
  <c r="BP269" i="32"/>
  <c r="BQ273" i="32"/>
  <c r="BO275" i="32"/>
  <c r="BO276" i="32"/>
  <c r="BR277" i="32"/>
  <c r="BR291" i="32"/>
  <c r="BP302" i="32"/>
  <c r="AU303" i="32"/>
  <c r="BQ125" i="32"/>
  <c r="BP129" i="32"/>
  <c r="BP130" i="32"/>
  <c r="BO133" i="32"/>
  <c r="BO135" i="32"/>
  <c r="BP136" i="32"/>
  <c r="BP139" i="32"/>
  <c r="BP140" i="32"/>
  <c r="BQ143" i="32"/>
  <c r="BO145" i="32"/>
  <c r="BR152" i="32"/>
  <c r="BR161" i="32"/>
  <c r="BQ164" i="32"/>
  <c r="BP167" i="32"/>
  <c r="BP169" i="32"/>
  <c r="BO170" i="32"/>
  <c r="BQ176" i="32"/>
  <c r="BQ179" i="32"/>
  <c r="BP182" i="32"/>
  <c r="BR186" i="32"/>
  <c r="BQ187" i="32"/>
  <c r="BR188" i="32"/>
  <c r="BV183" i="32" s="1"/>
  <c r="BZ183" i="32" s="1"/>
  <c r="BQ189" i="32"/>
  <c r="BP191" i="32"/>
  <c r="BO192" i="32"/>
  <c r="BO195" i="32"/>
  <c r="BR196" i="32"/>
  <c r="BO199" i="32"/>
  <c r="BQ205" i="32"/>
  <c r="BO208" i="32"/>
  <c r="BP208" i="32"/>
  <c r="BQ215" i="32"/>
  <c r="BP216" i="32"/>
  <c r="BO222" i="32"/>
  <c r="BP223" i="32"/>
  <c r="BP226" i="32"/>
  <c r="BO229" i="32"/>
  <c r="BR230" i="32"/>
  <c r="BQ233" i="32"/>
  <c r="BP235" i="32"/>
  <c r="BQ238" i="32"/>
  <c r="BO241" i="32"/>
  <c r="BO242" i="32"/>
  <c r="BP249" i="32"/>
  <c r="BO250" i="32"/>
  <c r="BR251" i="32"/>
  <c r="BO254" i="32"/>
  <c r="BR255" i="32"/>
  <c r="BQ259" i="32"/>
  <c r="BP261" i="32"/>
  <c r="BP264" i="32"/>
  <c r="BP267" i="32"/>
  <c r="BO274" i="32"/>
  <c r="BP275" i="32"/>
  <c r="BQ280" i="32"/>
  <c r="BR281" i="32"/>
  <c r="BQ287" i="32"/>
  <c r="BO290" i="32"/>
  <c r="BO291" i="32"/>
  <c r="BO293" i="32"/>
  <c r="BQ297" i="32"/>
  <c r="AV303" i="32"/>
  <c r="BQ121" i="32"/>
  <c r="BR122" i="32"/>
  <c r="BR125" i="32"/>
  <c r="BQ129" i="32"/>
  <c r="BQ130" i="32"/>
  <c r="BP133" i="32"/>
  <c r="BQ138" i="32"/>
  <c r="BQ140" i="32"/>
  <c r="BR143" i="32"/>
  <c r="BP145" i="32"/>
  <c r="BP146" i="32"/>
  <c r="BO151" i="32"/>
  <c r="BR179" i="32"/>
  <c r="BO181" i="32"/>
  <c r="BP192" i="32"/>
  <c r="BR200" i="32"/>
  <c r="BR205" i="32"/>
  <c r="BO211" i="32"/>
  <c r="BP221" i="32"/>
  <c r="BQ223" i="32"/>
  <c r="BO225" i="32"/>
  <c r="BR233" i="32"/>
  <c r="BO234" i="32"/>
  <c r="BQ235" i="32"/>
  <c r="BU233" i="32" s="1"/>
  <c r="BY233" i="32" s="1"/>
  <c r="BR238" i="32"/>
  <c r="BP241" i="32"/>
  <c r="BP242" i="32"/>
  <c r="BO243" i="32"/>
  <c r="BP254" i="32"/>
  <c r="BO258" i="32"/>
  <c r="BO260" i="32"/>
  <c r="BP274" i="32"/>
  <c r="BO286" i="32"/>
  <c r="BR287" i="32"/>
  <c r="BO292" i="32"/>
  <c r="BO295" i="32"/>
  <c r="BO142" i="32"/>
  <c r="BO144" i="32"/>
  <c r="BO149" i="32"/>
  <c r="BO150" i="32"/>
  <c r="BP151" i="32"/>
  <c r="BQ155" i="32"/>
  <c r="BO159" i="32"/>
  <c r="BQ170" i="32"/>
  <c r="BO175" i="32"/>
  <c r="BO178" i="32"/>
  <c r="BS173" i="32" s="1"/>
  <c r="BW173" i="32" s="1"/>
  <c r="CA173" i="32" s="1"/>
  <c r="BR182" i="32"/>
  <c r="BO185" i="32"/>
  <c r="BR185" i="32"/>
  <c r="BQ203" i="32"/>
  <c r="BO205" i="32"/>
  <c r="BR207" i="32"/>
  <c r="BP211" i="32"/>
  <c r="BR220" i="32"/>
  <c r="BQ221" i="32"/>
  <c r="BP225" i="32"/>
  <c r="BP234" i="32"/>
  <c r="BR235" i="32"/>
  <c r="BQ237" i="32"/>
  <c r="BQ241" i="32"/>
  <c r="BP247" i="32"/>
  <c r="BO248" i="32"/>
  <c r="BR249" i="32"/>
  <c r="BQ254" i="32"/>
  <c r="BP257" i="32"/>
  <c r="BP258" i="32"/>
  <c r="BO259" i="32"/>
  <c r="BR264" i="32"/>
  <c r="BR268" i="32"/>
  <c r="BO271" i="32"/>
  <c r="BP283" i="32"/>
  <c r="BO287" i="32"/>
  <c r="BO289" i="32"/>
  <c r="BP292" i="32"/>
  <c r="BO299" i="32"/>
  <c r="BR135" i="32"/>
  <c r="BP149" i="32"/>
  <c r="BQ181" i="32"/>
  <c r="BR210" i="32"/>
  <c r="BQ225" i="32"/>
  <c r="BO244" i="32"/>
  <c r="BP299" i="32"/>
  <c r="BQ29" i="32"/>
  <c r="BO17" i="32"/>
  <c r="BO25" i="32"/>
  <c r="BO31" i="32"/>
  <c r="BO33" i="32"/>
  <c r="BO47" i="32"/>
  <c r="BO14" i="32"/>
  <c r="BO22" i="32"/>
  <c r="BV23" i="32"/>
  <c r="BZ23" i="32" s="1"/>
  <c r="BO38" i="32"/>
  <c r="BO19" i="32"/>
  <c r="BS83" i="32"/>
  <c r="BW83" i="32" s="1"/>
  <c r="CA83" i="32" s="1"/>
  <c r="BT13" i="32"/>
  <c r="BO16" i="32"/>
  <c r="BS13" i="32" s="1"/>
  <c r="BO34" i="32"/>
  <c r="BQ45" i="32"/>
  <c r="BU43" i="32" s="1"/>
  <c r="BY43" i="32" s="1"/>
  <c r="BR139" i="32"/>
  <c r="BP41" i="32"/>
  <c r="BP28" i="32"/>
  <c r="BR46" i="32"/>
  <c r="BR49" i="32"/>
  <c r="BR59" i="32"/>
  <c r="BQ66" i="32"/>
  <c r="BO93" i="32"/>
  <c r="BP116" i="32"/>
  <c r="BO156" i="32"/>
  <c r="BO45" i="32"/>
  <c r="BR100" i="32"/>
  <c r="BS123" i="32"/>
  <c r="BW123" i="32" s="1"/>
  <c r="CA123" i="32" s="1"/>
  <c r="BQ103" i="32"/>
  <c r="BP25" i="32"/>
  <c r="BP33" i="32"/>
  <c r="BR43" i="32"/>
  <c r="BV43" i="32" s="1"/>
  <c r="BZ43" i="32" s="1"/>
  <c r="BP46" i="32"/>
  <c r="BQ62" i="32"/>
  <c r="BR66" i="32"/>
  <c r="BQ91" i="32"/>
  <c r="BQ95" i="32"/>
  <c r="BQ102" i="32"/>
  <c r="BR144" i="32"/>
  <c r="BS133" i="32"/>
  <c r="BW133" i="32" s="1"/>
  <c r="CA133" i="32" s="1"/>
  <c r="BT133" i="32"/>
  <c r="BX133" i="32" s="1"/>
  <c r="BR172" i="32"/>
  <c r="CG13" i="32"/>
  <c r="BP26" i="32"/>
  <c r="BP30" i="32"/>
  <c r="BQ46" i="32"/>
  <c r="BV93" i="32"/>
  <c r="BZ93" i="32" s="1"/>
  <c r="BQ136" i="32"/>
  <c r="BP144" i="32"/>
  <c r="BR174" i="32"/>
  <c r="BR141" i="32"/>
  <c r="BQ70" i="32"/>
  <c r="BP39" i="32"/>
  <c r="BP45" i="32"/>
  <c r="BT43" i="32" s="1"/>
  <c r="BX43" i="32" s="1"/>
  <c r="BR70" i="32"/>
  <c r="BP27" i="32"/>
  <c r="BO44" i="32"/>
  <c r="BQ47" i="32"/>
  <c r="BQ61" i="32"/>
  <c r="BU53" i="32" s="1"/>
  <c r="BY53" i="32" s="1"/>
  <c r="BQ94" i="32"/>
  <c r="BO97" i="32"/>
  <c r="BR117" i="32"/>
  <c r="BV113" i="32" s="1"/>
  <c r="BZ113" i="32" s="1"/>
  <c r="BQ144" i="32"/>
  <c r="BQ152" i="32"/>
  <c r="BQ153" i="32"/>
  <c r="BP233" i="32"/>
  <c r="BT233" i="32" s="1"/>
  <c r="BX233" i="32" s="1"/>
  <c r="BP57" i="32"/>
  <c r="BO60" i="32"/>
  <c r="BQ64" i="32"/>
  <c r="BQ68" i="32"/>
  <c r="BQ72" i="32"/>
  <c r="BP98" i="32"/>
  <c r="BO101" i="32"/>
  <c r="BR105" i="32"/>
  <c r="BV103" i="32" s="1"/>
  <c r="BZ103" i="32" s="1"/>
  <c r="BP106" i="32"/>
  <c r="BP127" i="32"/>
  <c r="BR132" i="32"/>
  <c r="BO154" i="32"/>
  <c r="BS153" i="32" s="1"/>
  <c r="BW153" i="32" s="1"/>
  <c r="CA153" i="32" s="1"/>
  <c r="BR158" i="32"/>
  <c r="BP161" i="32"/>
  <c r="BO55" i="32"/>
  <c r="BP60" i="32"/>
  <c r="BO63" i="32"/>
  <c r="BS63" i="32" s="1"/>
  <c r="BW63" i="32" s="1"/>
  <c r="CA63" i="32" s="1"/>
  <c r="BR64" i="32"/>
  <c r="BP65" i="32"/>
  <c r="BR68" i="32"/>
  <c r="BP69" i="32"/>
  <c r="BR72" i="32"/>
  <c r="BP73" i="32"/>
  <c r="BT73" i="32" s="1"/>
  <c r="BX73" i="32" s="1"/>
  <c r="BO96" i="32"/>
  <c r="BP101" i="32"/>
  <c r="BQ106" i="32"/>
  <c r="BR118" i="32"/>
  <c r="BO119" i="32"/>
  <c r="BQ126" i="32"/>
  <c r="BR128" i="32"/>
  <c r="BR130" i="32"/>
  <c r="BR150" i="32"/>
  <c r="BO166" i="32"/>
  <c r="BS163" i="32" s="1"/>
  <c r="BW163" i="32" s="1"/>
  <c r="CA163" i="32" s="1"/>
  <c r="BP170" i="32"/>
  <c r="BP186" i="32"/>
  <c r="BP55" i="32"/>
  <c r="BT53" i="32" s="1"/>
  <c r="BX53" i="32" s="1"/>
  <c r="BO58" i="32"/>
  <c r="BP63" i="32"/>
  <c r="BQ65" i="32"/>
  <c r="BQ69" i="32"/>
  <c r="BQ73" i="32"/>
  <c r="BU73" i="32" s="1"/>
  <c r="BY73" i="32" s="1"/>
  <c r="BP96" i="32"/>
  <c r="BO99" i="32"/>
  <c r="BR106" i="32"/>
  <c r="BO112" i="32"/>
  <c r="BP112" i="32"/>
  <c r="BR124" i="32"/>
  <c r="BR126" i="32"/>
  <c r="BO146" i="32"/>
  <c r="BP166" i="32"/>
  <c r="BR180" i="32"/>
  <c r="BR193" i="32"/>
  <c r="BR202" i="32"/>
  <c r="BP231" i="32"/>
  <c r="CC303" i="32"/>
  <c r="BP58" i="32"/>
  <c r="BO61" i="32"/>
  <c r="BR65" i="32"/>
  <c r="BP66" i="32"/>
  <c r="BR69" i="32"/>
  <c r="BP70" i="32"/>
  <c r="BR73" i="32"/>
  <c r="BR75" i="32"/>
  <c r="BR77" i="32"/>
  <c r="BR79" i="32"/>
  <c r="BR81" i="32"/>
  <c r="BR83" i="32"/>
  <c r="BV83" i="32" s="1"/>
  <c r="BZ83" i="32" s="1"/>
  <c r="BO94" i="32"/>
  <c r="BP99" i="32"/>
  <c r="BO102" i="32"/>
  <c r="BQ107" i="32"/>
  <c r="BP120" i="32"/>
  <c r="BO121" i="32"/>
  <c r="BR154" i="32"/>
  <c r="BS243" i="32"/>
  <c r="BW243" i="32" s="1"/>
  <c r="CA243" i="32" s="1"/>
  <c r="BQ194" i="32"/>
  <c r="BR197" i="32"/>
  <c r="BR199" i="32"/>
  <c r="BP224" i="32"/>
  <c r="BR229" i="32"/>
  <c r="BO236" i="32"/>
  <c r="BS233" i="32" s="1"/>
  <c r="BW233" i="32" s="1"/>
  <c r="CA233" i="32" s="1"/>
  <c r="BR240" i="32"/>
  <c r="BV273" i="32"/>
  <c r="BZ273" i="32" s="1"/>
  <c r="BO115" i="32"/>
  <c r="BO117" i="32"/>
  <c r="BP119" i="32"/>
  <c r="BO122" i="32"/>
  <c r="BQ127" i="32"/>
  <c r="BQ131" i="32"/>
  <c r="BP157" i="32"/>
  <c r="BP163" i="32"/>
  <c r="BQ177" i="32"/>
  <c r="BO187" i="32"/>
  <c r="BO193" i="32"/>
  <c r="BS193" i="32" s="1"/>
  <c r="BW193" i="32" s="1"/>
  <c r="CA193" i="32" s="1"/>
  <c r="BP218" i="32"/>
  <c r="BQ232" i="32"/>
  <c r="BR237" i="32"/>
  <c r="BV233" i="32" s="1"/>
  <c r="BZ233" i="32" s="1"/>
  <c r="BP252" i="32"/>
  <c r="BU273" i="32"/>
  <c r="BY273" i="32" s="1"/>
  <c r="BP115" i="32"/>
  <c r="BP117" i="32"/>
  <c r="BP122" i="32"/>
  <c r="BP124" i="32"/>
  <c r="BR127" i="32"/>
  <c r="BP128" i="32"/>
  <c r="BR131" i="32"/>
  <c r="BP132" i="32"/>
  <c r="BR134" i="32"/>
  <c r="BR136" i="32"/>
  <c r="BR138" i="32"/>
  <c r="BR140" i="32"/>
  <c r="BR142" i="32"/>
  <c r="BO148" i="32"/>
  <c r="BS143" i="32" s="1"/>
  <c r="BW143" i="32" s="1"/>
  <c r="CA143" i="32" s="1"/>
  <c r="BR151" i="32"/>
  <c r="BP159" i="32"/>
  <c r="BQ165" i="32"/>
  <c r="BP172" i="32"/>
  <c r="BQ183" i="32"/>
  <c r="BQ185" i="32"/>
  <c r="BP190" i="32"/>
  <c r="BO230" i="32"/>
  <c r="BR232" i="32"/>
  <c r="BO120" i="32"/>
  <c r="BQ124" i="32"/>
  <c r="BQ128" i="32"/>
  <c r="BQ132" i="32"/>
  <c r="BP148" i="32"/>
  <c r="BQ158" i="32"/>
  <c r="BR166" i="32"/>
  <c r="BR167" i="32"/>
  <c r="BQ169" i="32"/>
  <c r="BQ192" i="32"/>
  <c r="BR206" i="32"/>
  <c r="BR214" i="32"/>
  <c r="BP215" i="32"/>
  <c r="BR219" i="32"/>
  <c r="BV213" i="32" s="1"/>
  <c r="BZ213" i="32" s="1"/>
  <c r="BO226" i="32"/>
  <c r="BO247" i="32"/>
  <c r="BS263" i="32"/>
  <c r="BW263" i="32" s="1"/>
  <c r="CA263" i="32" s="1"/>
  <c r="BP194" i="32"/>
  <c r="BQ198" i="32"/>
  <c r="BR204" i="32"/>
  <c r="BV203" i="32" s="1"/>
  <c r="BZ203" i="32" s="1"/>
  <c r="BP217" i="32"/>
  <c r="BO218" i="32"/>
  <c r="BP227" i="32"/>
  <c r="BP259" i="32"/>
  <c r="BR262" i="32"/>
  <c r="BO273" i="32"/>
  <c r="BO288" i="32"/>
  <c r="BQ159" i="32"/>
  <c r="BO160" i="32"/>
  <c r="BQ163" i="32"/>
  <c r="BR165" i="32"/>
  <c r="BQ168" i="32"/>
  <c r="BR173" i="32"/>
  <c r="BP198" i="32"/>
  <c r="BQ202" i="32"/>
  <c r="BQ224" i="32"/>
  <c r="BQ245" i="32"/>
  <c r="BU243" i="32" s="1"/>
  <c r="BY243" i="32" s="1"/>
  <c r="BP250" i="32"/>
  <c r="BQ250" i="32"/>
  <c r="BT253" i="32"/>
  <c r="BX253" i="32" s="1"/>
  <c r="BQ256" i="32"/>
  <c r="BR259" i="32"/>
  <c r="BP154" i="32"/>
  <c r="BP160" i="32"/>
  <c r="BR168" i="32"/>
  <c r="BQ171" i="32"/>
  <c r="BO183" i="32"/>
  <c r="BP183" i="32"/>
  <c r="BP202" i="32"/>
  <c r="BO210" i="32"/>
  <c r="BR212" i="32"/>
  <c r="BP219" i="32"/>
  <c r="BO220" i="32"/>
  <c r="BR224" i="32"/>
  <c r="BR245" i="32"/>
  <c r="BR256" i="32"/>
  <c r="BQ266" i="32"/>
  <c r="BO157" i="32"/>
  <c r="BQ160" i="32"/>
  <c r="BO161" i="32"/>
  <c r="BQ166" i="32"/>
  <c r="BR171" i="32"/>
  <c r="BQ180" i="32"/>
  <c r="BR195" i="32"/>
  <c r="BP206" i="32"/>
  <c r="BT203" i="32" s="1"/>
  <c r="BX203" i="32" s="1"/>
  <c r="BO207" i="32"/>
  <c r="BQ209" i="32"/>
  <c r="BU203" i="32" s="1"/>
  <c r="BY203" i="32" s="1"/>
  <c r="BQ219" i="32"/>
  <c r="BR225" i="32"/>
  <c r="BQ228" i="32"/>
  <c r="BQ230" i="32"/>
  <c r="BQ267" i="32"/>
  <c r="BO283" i="32"/>
  <c r="BR296" i="32"/>
  <c r="BO182" i="32"/>
  <c r="BQ186" i="32"/>
  <c r="BO204" i="32"/>
  <c r="BO212" i="32"/>
  <c r="BQ214" i="32"/>
  <c r="BQ216" i="32"/>
  <c r="BQ218" i="32"/>
  <c r="BQ220" i="32"/>
  <c r="BQ222" i="32"/>
  <c r="BR228" i="32"/>
  <c r="BQ231" i="32"/>
  <c r="BQ270" i="32"/>
  <c r="BQ293" i="32"/>
  <c r="BQ302" i="32"/>
  <c r="BQ191" i="32"/>
  <c r="BO209" i="32"/>
  <c r="BQ226" i="32"/>
  <c r="BR231" i="32"/>
  <c r="BO245" i="32"/>
  <c r="BO256" i="32"/>
  <c r="BS253" i="32" s="1"/>
  <c r="BW253" i="32" s="1"/>
  <c r="CA253" i="32" s="1"/>
  <c r="BQ260" i="32"/>
  <c r="BP270" i="32"/>
  <c r="BT263" i="32" s="1"/>
  <c r="BX263" i="32" s="1"/>
  <c r="BQ288" i="32"/>
  <c r="BO300" i="32"/>
  <c r="BQ300" i="32"/>
  <c r="BR302" i="32"/>
  <c r="BQ182" i="32"/>
  <c r="BQ188" i="32"/>
  <c r="BO206" i="32"/>
  <c r="BO215" i="32"/>
  <c r="BO217" i="32"/>
  <c r="BO219" i="32"/>
  <c r="BO221" i="32"/>
  <c r="BO223" i="32"/>
  <c r="BR226" i="32"/>
  <c r="BQ229" i="32"/>
  <c r="BP245" i="32"/>
  <c r="BR261" i="32"/>
  <c r="BP280" i="32"/>
  <c r="BR271" i="32"/>
  <c r="BR298" i="32"/>
  <c r="BR246" i="32"/>
  <c r="BR248" i="32"/>
  <c r="BR250" i="32"/>
  <c r="BR252" i="32"/>
  <c r="BR263" i="32"/>
  <c r="BO277" i="32"/>
  <c r="BO278" i="32"/>
  <c r="BR267" i="32"/>
  <c r="BP277" i="32"/>
  <c r="BP279" i="32"/>
  <c r="BO280" i="32"/>
  <c r="BO282" i="32"/>
  <c r="BP288" i="32"/>
  <c r="BQ291" i="32"/>
  <c r="BQ292" i="32"/>
  <c r="BP293" i="32"/>
  <c r="BT293" i="32" s="1"/>
  <c r="BX293" i="32" s="1"/>
  <c r="BR300" i="32"/>
  <c r="BP276" i="32"/>
  <c r="BP278" i="32"/>
  <c r="BO281" i="32"/>
  <c r="BR285" i="32"/>
  <c r="BP286" i="32"/>
  <c r="BR289" i="32"/>
  <c r="BP290" i="32"/>
  <c r="BR293" i="32"/>
  <c r="BR295" i="32"/>
  <c r="BR297" i="32"/>
  <c r="BR299" i="32"/>
  <c r="BR301" i="32"/>
  <c r="BP281" i="32"/>
  <c r="BQ286" i="32"/>
  <c r="BQ290" i="32"/>
  <c r="BO279" i="32"/>
  <c r="BR286" i="32"/>
  <c r="BP287" i="32"/>
  <c r="BR290" i="32"/>
  <c r="BP291" i="32"/>
  <c r="BT213" i="32" l="1"/>
  <c r="BX213" i="32" s="1"/>
  <c r="BV153" i="32"/>
  <c r="BZ153" i="32" s="1"/>
  <c r="BU63" i="32"/>
  <c r="BY63" i="32" s="1"/>
  <c r="BU133" i="32"/>
  <c r="BY133" i="32" s="1"/>
  <c r="BS23" i="32"/>
  <c r="BW23" i="32" s="1"/>
  <c r="BT153" i="32"/>
  <c r="BX153" i="32" s="1"/>
  <c r="BT223" i="32"/>
  <c r="BX223" i="32" s="1"/>
  <c r="BT123" i="32"/>
  <c r="BX123" i="32" s="1"/>
  <c r="BS293" i="32"/>
  <c r="BW293" i="32" s="1"/>
  <c r="CA293" i="32" s="1"/>
  <c r="BV253" i="32"/>
  <c r="BZ253" i="32" s="1"/>
  <c r="BT193" i="32"/>
  <c r="BX193" i="32" s="1"/>
  <c r="BU123" i="32"/>
  <c r="BY123" i="32" s="1"/>
  <c r="BT113" i="32"/>
  <c r="BX113" i="32" s="1"/>
  <c r="BV143" i="32"/>
  <c r="BZ143" i="32" s="1"/>
  <c r="BU93" i="32"/>
  <c r="BY93" i="32" s="1"/>
  <c r="BT23" i="32"/>
  <c r="BX23" i="32" s="1"/>
  <c r="BU223" i="32"/>
  <c r="BY223" i="32" s="1"/>
  <c r="BT283" i="32"/>
  <c r="BX283" i="32" s="1"/>
  <c r="BT273" i="32"/>
  <c r="BX273" i="32" s="1"/>
  <c r="BU253" i="32"/>
  <c r="BY253" i="32" s="1"/>
  <c r="BV133" i="32"/>
  <c r="BZ133" i="32" s="1"/>
  <c r="BU173" i="32"/>
  <c r="BY173" i="32" s="1"/>
  <c r="BS113" i="32"/>
  <c r="BW113" i="32" s="1"/>
  <c r="CA113" i="32" s="1"/>
  <c r="BV73" i="32"/>
  <c r="BZ73" i="32" s="1"/>
  <c r="BV123" i="32"/>
  <c r="BZ123" i="32" s="1"/>
  <c r="BS53" i="32"/>
  <c r="BW53" i="32" s="1"/>
  <c r="CA53" i="32" s="1"/>
  <c r="BS43" i="32"/>
  <c r="BW43" i="32" s="1"/>
  <c r="CA43" i="32" s="1"/>
  <c r="BU103" i="32"/>
  <c r="BY103" i="32" s="1"/>
  <c r="BU23" i="32"/>
  <c r="BY23" i="32" s="1"/>
  <c r="BV283" i="32"/>
  <c r="BZ283" i="32" s="1"/>
  <c r="BU193" i="32"/>
  <c r="BY193" i="32" s="1"/>
  <c r="BT93" i="32"/>
  <c r="BX93" i="32" s="1"/>
  <c r="BT63" i="32"/>
  <c r="BX63" i="32" s="1"/>
  <c r="CG303" i="32"/>
  <c r="BU83" i="32"/>
  <c r="BY83" i="32" s="1"/>
  <c r="BU283" i="32"/>
  <c r="BY283" i="32" s="1"/>
  <c r="BV263" i="32"/>
  <c r="BZ263" i="32" s="1"/>
  <c r="BS213" i="32"/>
  <c r="BW213" i="32" s="1"/>
  <c r="CA213" i="32" s="1"/>
  <c r="BT183" i="32"/>
  <c r="BX183" i="32" s="1"/>
  <c r="BU213" i="32"/>
  <c r="BY213" i="32" s="1"/>
  <c r="BV243" i="32"/>
  <c r="BZ243" i="32" s="1"/>
  <c r="BV163" i="32"/>
  <c r="BZ163" i="32" s="1"/>
  <c r="BV63" i="32"/>
  <c r="BZ63" i="32" s="1"/>
  <c r="BS103" i="32"/>
  <c r="BW103" i="32" s="1"/>
  <c r="CA103" i="32" s="1"/>
  <c r="BU143" i="32"/>
  <c r="BY143" i="32" s="1"/>
  <c r="BT143" i="32"/>
  <c r="BX143" i="32" s="1"/>
  <c r="BS303" i="32"/>
  <c r="BW13" i="32"/>
  <c r="BU303" i="32"/>
  <c r="BY13" i="32"/>
  <c r="BY303" i="32" s="1"/>
  <c r="BS273" i="32"/>
  <c r="BW273" i="32" s="1"/>
  <c r="CA273" i="32" s="1"/>
  <c r="BS283" i="32"/>
  <c r="BW283" i="32" s="1"/>
  <c r="CA283" i="32" s="1"/>
  <c r="BS223" i="32"/>
  <c r="BW223" i="32" s="1"/>
  <c r="CA223" i="32" s="1"/>
  <c r="BS183" i="32"/>
  <c r="BW183" i="32" s="1"/>
  <c r="CA183" i="32" s="1"/>
  <c r="BT163" i="32"/>
  <c r="BX163" i="32" s="1"/>
  <c r="BU153" i="32"/>
  <c r="BY153" i="32" s="1"/>
  <c r="BT303" i="32"/>
  <c r="BX13" i="32"/>
  <c r="BX303" i="32" s="1"/>
  <c r="BU293" i="32"/>
  <c r="BY293" i="32" s="1"/>
  <c r="BV173" i="32"/>
  <c r="BZ173" i="32" s="1"/>
  <c r="BS93" i="32"/>
  <c r="BW93" i="32" s="1"/>
  <c r="CA93" i="32" s="1"/>
  <c r="BS33" i="32"/>
  <c r="BW33" i="32" s="1"/>
  <c r="CA33" i="32" s="1"/>
  <c r="BV293" i="32"/>
  <c r="BZ293" i="32" s="1"/>
  <c r="BV223" i="32"/>
  <c r="BZ223" i="32" s="1"/>
  <c r="BU163" i="32"/>
  <c r="BY163" i="32" s="1"/>
  <c r="BT103" i="32"/>
  <c r="BX103" i="32" s="1"/>
  <c r="BV193" i="32"/>
  <c r="BZ193" i="32" s="1"/>
  <c r="BU183" i="32"/>
  <c r="BY183" i="32" s="1"/>
  <c r="BT33" i="32"/>
  <c r="BX33" i="32" s="1"/>
  <c r="CA23" i="32" l="1"/>
  <c r="BV303" i="32"/>
  <c r="BW303" i="32"/>
  <c r="CA13" i="32"/>
  <c r="CA303" i="32" s="1"/>
  <c r="AV295" i="31" l="1"/>
  <c r="AU295" i="31"/>
  <c r="AT295" i="31"/>
  <c r="AS295" i="31"/>
  <c r="AH295" i="31"/>
  <c r="AD295" i="31"/>
  <c r="AC295" i="31"/>
  <c r="AB295" i="31"/>
  <c r="AA295" i="31"/>
  <c r="W295" i="31"/>
  <c r="T295" i="31"/>
  <c r="S295" i="31"/>
  <c r="R295" i="31"/>
  <c r="Q295" i="31"/>
  <c r="N295" i="31"/>
  <c r="L295" i="31"/>
  <c r="K295" i="31"/>
  <c r="J295" i="31"/>
  <c r="I295" i="31"/>
  <c r="G295" i="31"/>
  <c r="BR294" i="31"/>
  <c r="BQ294" i="31"/>
  <c r="BP294" i="31"/>
  <c r="BO294" i="31"/>
  <c r="BN294" i="31"/>
  <c r="BM294" i="31"/>
  <c r="BL294" i="31"/>
  <c r="BK294" i="31"/>
  <c r="BJ294" i="31"/>
  <c r="BI294" i="31"/>
  <c r="BH294" i="31"/>
  <c r="BG294" i="31"/>
  <c r="BD294" i="31"/>
  <c r="BC294" i="31"/>
  <c r="BB294" i="31"/>
  <c r="BA294" i="31"/>
  <c r="AZ294" i="31"/>
  <c r="AY294" i="31"/>
  <c r="AX294" i="31"/>
  <c r="AW294" i="31"/>
  <c r="AV294" i="31"/>
  <c r="AU294" i="31"/>
  <c r="AT294" i="31"/>
  <c r="AS294" i="31"/>
  <c r="BR293" i="31"/>
  <c r="BQ293" i="31"/>
  <c r="BP293" i="31"/>
  <c r="BO293" i="31"/>
  <c r="BN293" i="31"/>
  <c r="BM293" i="31"/>
  <c r="BL293" i="31"/>
  <c r="BK293" i="31"/>
  <c r="BJ293" i="31"/>
  <c r="BI293" i="31"/>
  <c r="BH293" i="31"/>
  <c r="BG293" i="31"/>
  <c r="BD293" i="31"/>
  <c r="BC293" i="31"/>
  <c r="BB293" i="31"/>
  <c r="BA293" i="31"/>
  <c r="AZ293" i="31"/>
  <c r="AY293" i="31"/>
  <c r="AX293" i="31"/>
  <c r="AW293" i="31"/>
  <c r="AV293" i="31"/>
  <c r="AU293" i="31"/>
  <c r="AT293" i="31"/>
  <c r="AS293" i="31"/>
  <c r="BR292" i="31"/>
  <c r="BQ292" i="31"/>
  <c r="BP292" i="31"/>
  <c r="BO292" i="31"/>
  <c r="BN292" i="31"/>
  <c r="BM292" i="31"/>
  <c r="BL292" i="31"/>
  <c r="BK292" i="31"/>
  <c r="BJ292" i="31"/>
  <c r="BI292" i="31"/>
  <c r="BH292" i="31"/>
  <c r="BG292" i="31"/>
  <c r="BD292" i="31"/>
  <c r="BC292" i="31"/>
  <c r="BB292" i="31"/>
  <c r="BA292" i="31"/>
  <c r="AZ292" i="31"/>
  <c r="AY292" i="31"/>
  <c r="AX292" i="31"/>
  <c r="AW292" i="31"/>
  <c r="AV292" i="31"/>
  <c r="AU292" i="31"/>
  <c r="AT292" i="31"/>
  <c r="AS292" i="31"/>
  <c r="BR291" i="31"/>
  <c r="BQ291" i="31"/>
  <c r="BP291" i="31"/>
  <c r="BO291" i="31"/>
  <c r="BN291" i="31"/>
  <c r="BM291" i="31"/>
  <c r="BL291" i="31"/>
  <c r="BK291" i="31"/>
  <c r="BJ291" i="31"/>
  <c r="BI291" i="31"/>
  <c r="BH291" i="31"/>
  <c r="BG291" i="31"/>
  <c r="BD291" i="31"/>
  <c r="BC291" i="31"/>
  <c r="BB291" i="31"/>
  <c r="BA291" i="31"/>
  <c r="AZ291" i="31"/>
  <c r="AY291" i="31"/>
  <c r="AX291" i="31"/>
  <c r="AW291" i="31"/>
  <c r="AV291" i="31"/>
  <c r="AU291" i="31"/>
  <c r="AT291" i="31"/>
  <c r="AS291" i="31"/>
  <c r="BR290" i="31"/>
  <c r="BQ290" i="31"/>
  <c r="BP290" i="31"/>
  <c r="BO290" i="31"/>
  <c r="BN290" i="31"/>
  <c r="BM290" i="31"/>
  <c r="BL290" i="31"/>
  <c r="BK290" i="31"/>
  <c r="BJ290" i="31"/>
  <c r="BI290" i="31"/>
  <c r="BH290" i="31"/>
  <c r="BG290" i="31"/>
  <c r="BD290" i="31"/>
  <c r="BC290" i="31"/>
  <c r="BB290" i="31"/>
  <c r="BA290" i="31"/>
  <c r="AZ290" i="31"/>
  <c r="AY290" i="31"/>
  <c r="AX290" i="31"/>
  <c r="AW290" i="31"/>
  <c r="AV290" i="31"/>
  <c r="AU290" i="31"/>
  <c r="AT290" i="31"/>
  <c r="AS290" i="31"/>
  <c r="BR289" i="31"/>
  <c r="BQ289" i="31"/>
  <c r="BP289" i="31"/>
  <c r="BO289" i="31"/>
  <c r="BN289" i="31"/>
  <c r="BM289" i="31"/>
  <c r="BL289" i="31"/>
  <c r="BK289" i="31"/>
  <c r="BJ289" i="31"/>
  <c r="BI289" i="31"/>
  <c r="BH289" i="31"/>
  <c r="BG289" i="31"/>
  <c r="BD289" i="31"/>
  <c r="BC289" i="31"/>
  <c r="BB289" i="31"/>
  <c r="BA289" i="31"/>
  <c r="AZ289" i="31"/>
  <c r="AY289" i="31"/>
  <c r="AX289" i="31"/>
  <c r="AW289" i="31"/>
  <c r="AV289" i="31"/>
  <c r="AU289" i="31"/>
  <c r="AT289" i="31"/>
  <c r="AS289" i="31"/>
  <c r="BR288" i="31"/>
  <c r="BQ288" i="31"/>
  <c r="BP288" i="31"/>
  <c r="BO288" i="31"/>
  <c r="BN288" i="31"/>
  <c r="BM288" i="31"/>
  <c r="BL288" i="31"/>
  <c r="BK288" i="31"/>
  <c r="BJ288" i="31"/>
  <c r="BI288" i="31"/>
  <c r="BH288" i="31"/>
  <c r="BG288" i="31"/>
  <c r="BD288" i="31"/>
  <c r="BC288" i="31"/>
  <c r="BB288" i="31"/>
  <c r="BA288" i="31"/>
  <c r="AZ288" i="31"/>
  <c r="AY288" i="31"/>
  <c r="AX288" i="31"/>
  <c r="AW288" i="31"/>
  <c r="AV288" i="31"/>
  <c r="AU288" i="31"/>
  <c r="AT288" i="31"/>
  <c r="AS288" i="31"/>
  <c r="BR287" i="31"/>
  <c r="BQ287" i="31"/>
  <c r="BP287" i="31"/>
  <c r="BO287" i="31"/>
  <c r="BN287" i="31"/>
  <c r="BM287" i="31"/>
  <c r="BL287" i="31"/>
  <c r="BK287" i="31"/>
  <c r="BJ287" i="31"/>
  <c r="BI287" i="31"/>
  <c r="BH287" i="31"/>
  <c r="BG287" i="31"/>
  <c r="BD287" i="31"/>
  <c r="BC287" i="31"/>
  <c r="BB287" i="31"/>
  <c r="BA287" i="31"/>
  <c r="AZ287" i="31"/>
  <c r="AY287" i="31"/>
  <c r="AX287" i="31"/>
  <c r="AW287" i="31"/>
  <c r="AV287" i="31"/>
  <c r="AU287" i="31"/>
  <c r="AT287" i="31"/>
  <c r="AS287" i="31"/>
  <c r="BR286" i="31"/>
  <c r="BQ286" i="31"/>
  <c r="BP286" i="31"/>
  <c r="BO286" i="31"/>
  <c r="BN286" i="31"/>
  <c r="BM286" i="31"/>
  <c r="BL286" i="31"/>
  <c r="BK286" i="31"/>
  <c r="BJ286" i="31"/>
  <c r="BI286" i="31"/>
  <c r="BH286" i="31"/>
  <c r="BG286" i="31"/>
  <c r="BD286" i="31"/>
  <c r="BC286" i="31"/>
  <c r="BB286" i="31"/>
  <c r="BA286" i="31"/>
  <c r="AZ286" i="31"/>
  <c r="AY286" i="31"/>
  <c r="AX286" i="31"/>
  <c r="AW286" i="31"/>
  <c r="AV286" i="31"/>
  <c r="AU286" i="31"/>
  <c r="AT286" i="31"/>
  <c r="AS286" i="31"/>
  <c r="CF285" i="31"/>
  <c r="CE285" i="31"/>
  <c r="CD285" i="31"/>
  <c r="CC285" i="31"/>
  <c r="BZ285" i="31"/>
  <c r="BY285" i="31"/>
  <c r="BX285" i="31"/>
  <c r="BW285" i="31"/>
  <c r="BR285" i="31"/>
  <c r="BQ285" i="31"/>
  <c r="BP285" i="31"/>
  <c r="BO285" i="31"/>
  <c r="BN285" i="31"/>
  <c r="BM285" i="31"/>
  <c r="BL285" i="31"/>
  <c r="BK285" i="31"/>
  <c r="BJ285" i="31"/>
  <c r="BI285" i="31"/>
  <c r="BH285" i="31"/>
  <c r="BG285" i="31"/>
  <c r="BD285" i="31"/>
  <c r="BC285" i="31"/>
  <c r="BB285" i="31"/>
  <c r="BA285" i="31"/>
  <c r="AZ285" i="31"/>
  <c r="AY285" i="31"/>
  <c r="AX285" i="31"/>
  <c r="AW285" i="31"/>
  <c r="AV285" i="31"/>
  <c r="AU285" i="31"/>
  <c r="AT285" i="31"/>
  <c r="AS285" i="31"/>
  <c r="BR284" i="31"/>
  <c r="BQ284" i="31"/>
  <c r="BP284" i="31"/>
  <c r="BO284" i="31"/>
  <c r="BN284" i="31"/>
  <c r="BM284" i="31"/>
  <c r="BL284" i="31"/>
  <c r="BK284" i="31"/>
  <c r="BJ284" i="31"/>
  <c r="BI284" i="31"/>
  <c r="BH284" i="31"/>
  <c r="BG284" i="31"/>
  <c r="BD284" i="31"/>
  <c r="BC284" i="31"/>
  <c r="BB284" i="31"/>
  <c r="BA284" i="31"/>
  <c r="AZ284" i="31"/>
  <c r="AY284" i="31"/>
  <c r="AX284" i="31"/>
  <c r="AW284" i="31"/>
  <c r="AV284" i="31"/>
  <c r="AU284" i="31"/>
  <c r="AT284" i="31"/>
  <c r="AS284" i="31"/>
  <c r="BR283" i="31"/>
  <c r="BQ283" i="31"/>
  <c r="BP283" i="31"/>
  <c r="BO283" i="31"/>
  <c r="BN283" i="31"/>
  <c r="BM283" i="31"/>
  <c r="BL283" i="31"/>
  <c r="BK283" i="31"/>
  <c r="BJ283" i="31"/>
  <c r="BI283" i="31"/>
  <c r="BH283" i="31"/>
  <c r="BG283" i="31"/>
  <c r="BD283" i="31"/>
  <c r="BC283" i="31"/>
  <c r="BB283" i="31"/>
  <c r="BA283" i="31"/>
  <c r="AZ283" i="31"/>
  <c r="AY283" i="31"/>
  <c r="AX283" i="31"/>
  <c r="AW283" i="31"/>
  <c r="AV283" i="31"/>
  <c r="AU283" i="31"/>
  <c r="AT283" i="31"/>
  <c r="AS283" i="31"/>
  <c r="BR282" i="31"/>
  <c r="BQ282" i="31"/>
  <c r="BP282" i="31"/>
  <c r="BO282" i="31"/>
  <c r="BN282" i="31"/>
  <c r="BM282" i="31"/>
  <c r="BL282" i="31"/>
  <c r="BK282" i="31"/>
  <c r="BJ282" i="31"/>
  <c r="BI282" i="31"/>
  <c r="BH282" i="31"/>
  <c r="BG282" i="31"/>
  <c r="BD282" i="31"/>
  <c r="BC282" i="31"/>
  <c r="BB282" i="31"/>
  <c r="BA282" i="31"/>
  <c r="AZ282" i="31"/>
  <c r="AY282" i="31"/>
  <c r="AX282" i="31"/>
  <c r="AW282" i="31"/>
  <c r="AV282" i="31"/>
  <c r="AU282" i="31"/>
  <c r="AT282" i="31"/>
  <c r="AS282" i="31"/>
  <c r="BR281" i="31"/>
  <c r="BQ281" i="31"/>
  <c r="BP281" i="31"/>
  <c r="BO281" i="31"/>
  <c r="BN281" i="31"/>
  <c r="BM281" i="31"/>
  <c r="BL281" i="31"/>
  <c r="BK281" i="31"/>
  <c r="BJ281" i="31"/>
  <c r="BI281" i="31"/>
  <c r="BH281" i="31"/>
  <c r="BG281" i="31"/>
  <c r="BD281" i="31"/>
  <c r="BC281" i="31"/>
  <c r="BB281" i="31"/>
  <c r="BA281" i="31"/>
  <c r="AZ281" i="31"/>
  <c r="AY281" i="31"/>
  <c r="AX281" i="31"/>
  <c r="AW281" i="31"/>
  <c r="AV281" i="31"/>
  <c r="AU281" i="31"/>
  <c r="AT281" i="31"/>
  <c r="AS281" i="31"/>
  <c r="BR280" i="31"/>
  <c r="BQ280" i="31"/>
  <c r="BP280" i="31"/>
  <c r="BO280" i="31"/>
  <c r="BN280" i="31"/>
  <c r="BM280" i="31"/>
  <c r="BL280" i="31"/>
  <c r="BK280" i="31"/>
  <c r="BJ280" i="31"/>
  <c r="BI280" i="31"/>
  <c r="BH280" i="31"/>
  <c r="BG280" i="31"/>
  <c r="BD280" i="31"/>
  <c r="BC280" i="31"/>
  <c r="BB280" i="31"/>
  <c r="BA280" i="31"/>
  <c r="AZ280" i="31"/>
  <c r="AY280" i="31"/>
  <c r="AX280" i="31"/>
  <c r="AW280" i="31"/>
  <c r="AV280" i="31"/>
  <c r="AU280" i="31"/>
  <c r="AT280" i="31"/>
  <c r="AS280" i="31"/>
  <c r="BR279" i="31"/>
  <c r="BQ279" i="31"/>
  <c r="BP279" i="31"/>
  <c r="BO279" i="31"/>
  <c r="BN279" i="31"/>
  <c r="BM279" i="31"/>
  <c r="BL279" i="31"/>
  <c r="BK279" i="31"/>
  <c r="BJ279" i="31"/>
  <c r="BI279" i="31"/>
  <c r="BH279" i="31"/>
  <c r="BG279" i="31"/>
  <c r="BD279" i="31"/>
  <c r="BC279" i="31"/>
  <c r="BB279" i="31"/>
  <c r="BA279" i="31"/>
  <c r="AZ279" i="31"/>
  <c r="AY279" i="31"/>
  <c r="AX279" i="31"/>
  <c r="AW279" i="31"/>
  <c r="AV279" i="31"/>
  <c r="AU279" i="31"/>
  <c r="AT279" i="31"/>
  <c r="AS279" i="31"/>
  <c r="BR278" i="31"/>
  <c r="BQ278" i="31"/>
  <c r="BP278" i="31"/>
  <c r="BO278" i="31"/>
  <c r="BN278" i="31"/>
  <c r="BM278" i="31"/>
  <c r="BL278" i="31"/>
  <c r="BK278" i="31"/>
  <c r="BJ278" i="31"/>
  <c r="BI278" i="31"/>
  <c r="BH278" i="31"/>
  <c r="BG278" i="31"/>
  <c r="BD278" i="31"/>
  <c r="BC278" i="31"/>
  <c r="BB278" i="31"/>
  <c r="BA278" i="31"/>
  <c r="AZ278" i="31"/>
  <c r="AY278" i="31"/>
  <c r="AX278" i="31"/>
  <c r="AW278" i="31"/>
  <c r="AV278" i="31"/>
  <c r="AU278" i="31"/>
  <c r="AT278" i="31"/>
  <c r="AS278" i="31"/>
  <c r="BR277" i="31"/>
  <c r="BQ277" i="31"/>
  <c r="BP277" i="31"/>
  <c r="BO277" i="31"/>
  <c r="BN277" i="31"/>
  <c r="BM277" i="31"/>
  <c r="BL277" i="31"/>
  <c r="BK277" i="31"/>
  <c r="BJ277" i="31"/>
  <c r="BI277" i="31"/>
  <c r="BH277" i="31"/>
  <c r="BG277" i="31"/>
  <c r="BD277" i="31"/>
  <c r="BC277" i="31"/>
  <c r="BB277" i="31"/>
  <c r="BA277" i="31"/>
  <c r="AZ277" i="31"/>
  <c r="AY277" i="31"/>
  <c r="AX277" i="31"/>
  <c r="AW277" i="31"/>
  <c r="AV277" i="31"/>
  <c r="AU277" i="31"/>
  <c r="AT277" i="31"/>
  <c r="AS277" i="31"/>
  <c r="BR276" i="31"/>
  <c r="BQ276" i="31"/>
  <c r="BP276" i="31"/>
  <c r="BO276" i="31"/>
  <c r="BN276" i="31"/>
  <c r="BM276" i="31"/>
  <c r="BL276" i="31"/>
  <c r="BK276" i="31"/>
  <c r="BJ276" i="31"/>
  <c r="BI276" i="31"/>
  <c r="BH276" i="31"/>
  <c r="BG276" i="31"/>
  <c r="BD276" i="31"/>
  <c r="BC276" i="31"/>
  <c r="BB276" i="31"/>
  <c r="BA276" i="31"/>
  <c r="AZ276" i="31"/>
  <c r="AY276" i="31"/>
  <c r="AX276" i="31"/>
  <c r="AW276" i="31"/>
  <c r="AV276" i="31"/>
  <c r="AU276" i="31"/>
  <c r="AT276" i="31"/>
  <c r="AS276" i="31"/>
  <c r="CF275" i="31"/>
  <c r="CE275" i="31"/>
  <c r="CD275" i="31"/>
  <c r="CC275" i="31"/>
  <c r="BZ275" i="31"/>
  <c r="BY275" i="31"/>
  <c r="BX275" i="31"/>
  <c r="BW275" i="31"/>
  <c r="BR275" i="31"/>
  <c r="BQ275" i="31"/>
  <c r="BU275" i="31" s="1"/>
  <c r="BP275" i="31"/>
  <c r="BT275" i="31" s="1"/>
  <c r="BO275" i="31"/>
  <c r="BN275" i="31"/>
  <c r="BM275" i="31"/>
  <c r="BL275" i="31"/>
  <c r="BK275" i="31"/>
  <c r="BJ275" i="31"/>
  <c r="BI275" i="31"/>
  <c r="BH275" i="31"/>
  <c r="BG275" i="31"/>
  <c r="BD275" i="31"/>
  <c r="BC275" i="31"/>
  <c r="BB275" i="31"/>
  <c r="BA275" i="31"/>
  <c r="AZ275" i="31"/>
  <c r="AY275" i="31"/>
  <c r="AX275" i="31"/>
  <c r="AW275" i="31"/>
  <c r="AV275" i="31"/>
  <c r="AU275" i="31"/>
  <c r="AT275" i="31"/>
  <c r="AS275" i="31"/>
  <c r="BR274" i="31"/>
  <c r="BQ274" i="31"/>
  <c r="BP274" i="31"/>
  <c r="BO274" i="31"/>
  <c r="BN274" i="31"/>
  <c r="BM274" i="31"/>
  <c r="BL274" i="31"/>
  <c r="BK274" i="31"/>
  <c r="BJ274" i="31"/>
  <c r="BI274" i="31"/>
  <c r="BH274" i="31"/>
  <c r="BG274" i="31"/>
  <c r="BD274" i="31"/>
  <c r="BC274" i="31"/>
  <c r="BB274" i="31"/>
  <c r="BA274" i="31"/>
  <c r="AZ274" i="31"/>
  <c r="AY274" i="31"/>
  <c r="AX274" i="31"/>
  <c r="AW274" i="31"/>
  <c r="AV274" i="31"/>
  <c r="AU274" i="31"/>
  <c r="AT274" i="31"/>
  <c r="AS274" i="31"/>
  <c r="BR273" i="31"/>
  <c r="BQ273" i="31"/>
  <c r="BP273" i="31"/>
  <c r="BO273" i="31"/>
  <c r="BN273" i="31"/>
  <c r="BM273" i="31"/>
  <c r="BL273" i="31"/>
  <c r="BK273" i="31"/>
  <c r="BJ273" i="31"/>
  <c r="BI273" i="31"/>
  <c r="BH273" i="31"/>
  <c r="BG273" i="31"/>
  <c r="BD273" i="31"/>
  <c r="BC273" i="31"/>
  <c r="BB273" i="31"/>
  <c r="BA273" i="31"/>
  <c r="AZ273" i="31"/>
  <c r="AY273" i="31"/>
  <c r="AX273" i="31"/>
  <c r="AW273" i="31"/>
  <c r="AV273" i="31"/>
  <c r="AU273" i="31"/>
  <c r="AT273" i="31"/>
  <c r="AS273" i="31"/>
  <c r="BR272" i="31"/>
  <c r="BQ272" i="31"/>
  <c r="BP272" i="31"/>
  <c r="BO272" i="31"/>
  <c r="BN272" i="31"/>
  <c r="BM272" i="31"/>
  <c r="BL272" i="31"/>
  <c r="BK272" i="31"/>
  <c r="BJ272" i="31"/>
  <c r="BI272" i="31"/>
  <c r="BH272" i="31"/>
  <c r="BG272" i="31"/>
  <c r="BD272" i="31"/>
  <c r="BC272" i="31"/>
  <c r="BB272" i="31"/>
  <c r="BA272" i="31"/>
  <c r="AZ272" i="31"/>
  <c r="AY272" i="31"/>
  <c r="AX272" i="31"/>
  <c r="AW272" i="31"/>
  <c r="AV272" i="31"/>
  <c r="AU272" i="31"/>
  <c r="AT272" i="31"/>
  <c r="AS272" i="31"/>
  <c r="BR271" i="31"/>
  <c r="BQ271" i="31"/>
  <c r="BP271" i="31"/>
  <c r="BO271" i="31"/>
  <c r="BN271" i="31"/>
  <c r="BM271" i="31"/>
  <c r="BL271" i="31"/>
  <c r="BK271" i="31"/>
  <c r="BJ271" i="31"/>
  <c r="BI271" i="31"/>
  <c r="BH271" i="31"/>
  <c r="BG271" i="31"/>
  <c r="BD271" i="31"/>
  <c r="BC271" i="31"/>
  <c r="BB271" i="31"/>
  <c r="BA271" i="31"/>
  <c r="AZ271" i="31"/>
  <c r="AY271" i="31"/>
  <c r="AX271" i="31"/>
  <c r="AW271" i="31"/>
  <c r="AV271" i="31"/>
  <c r="AU271" i="31"/>
  <c r="AT271" i="31"/>
  <c r="AS271" i="31"/>
  <c r="BR270" i="31"/>
  <c r="BQ270" i="31"/>
  <c r="BP270" i="31"/>
  <c r="BO270" i="31"/>
  <c r="BN270" i="31"/>
  <c r="BM270" i="31"/>
  <c r="BL270" i="31"/>
  <c r="BK270" i="31"/>
  <c r="BJ270" i="31"/>
  <c r="BI270" i="31"/>
  <c r="BH270" i="31"/>
  <c r="BG270" i="31"/>
  <c r="BD270" i="31"/>
  <c r="BC270" i="31"/>
  <c r="BB270" i="31"/>
  <c r="BA270" i="31"/>
  <c r="AZ270" i="31"/>
  <c r="AY270" i="31"/>
  <c r="AX270" i="31"/>
  <c r="AW270" i="31"/>
  <c r="AV270" i="31"/>
  <c r="AU270" i="31"/>
  <c r="AT270" i="31"/>
  <c r="AS270" i="31"/>
  <c r="BR269" i="31"/>
  <c r="BQ269" i="31"/>
  <c r="BP269" i="31"/>
  <c r="BO269" i="31"/>
  <c r="BN269" i="31"/>
  <c r="BM269" i="31"/>
  <c r="BL269" i="31"/>
  <c r="BK269" i="31"/>
  <c r="BJ269" i="31"/>
  <c r="BI269" i="31"/>
  <c r="BH269" i="31"/>
  <c r="BG269" i="31"/>
  <c r="BD269" i="31"/>
  <c r="BC269" i="31"/>
  <c r="BB269" i="31"/>
  <c r="BA269" i="31"/>
  <c r="AZ269" i="31"/>
  <c r="AY269" i="31"/>
  <c r="AX269" i="31"/>
  <c r="AW269" i="31"/>
  <c r="AV269" i="31"/>
  <c r="AU269" i="31"/>
  <c r="AT269" i="31"/>
  <c r="AS269" i="31"/>
  <c r="BR268" i="31"/>
  <c r="BQ268" i="31"/>
  <c r="BP268" i="31"/>
  <c r="BO268" i="31"/>
  <c r="BN268" i="31"/>
  <c r="BM268" i="31"/>
  <c r="BL268" i="31"/>
  <c r="BK268" i="31"/>
  <c r="BJ268" i="31"/>
  <c r="BI268" i="31"/>
  <c r="BH268" i="31"/>
  <c r="BG268" i="31"/>
  <c r="BD268" i="31"/>
  <c r="BC268" i="31"/>
  <c r="BB268" i="31"/>
  <c r="BA268" i="31"/>
  <c r="AZ268" i="31"/>
  <c r="AY268" i="31"/>
  <c r="AX268" i="31"/>
  <c r="AW268" i="31"/>
  <c r="AV268" i="31"/>
  <c r="AU268" i="31"/>
  <c r="AT268" i="31"/>
  <c r="AS268" i="31"/>
  <c r="BR267" i="31"/>
  <c r="BQ267" i="31"/>
  <c r="BP267" i="31"/>
  <c r="BO267" i="31"/>
  <c r="BN267" i="31"/>
  <c r="BM267" i="31"/>
  <c r="BL267" i="31"/>
  <c r="BK267" i="31"/>
  <c r="BJ267" i="31"/>
  <c r="BI267" i="31"/>
  <c r="BH267" i="31"/>
  <c r="BG267" i="31"/>
  <c r="BD267" i="31"/>
  <c r="BC267" i="31"/>
  <c r="BB267" i="31"/>
  <c r="BA267" i="31"/>
  <c r="AZ267" i="31"/>
  <c r="AY267" i="31"/>
  <c r="AX267" i="31"/>
  <c r="AW267" i="31"/>
  <c r="AV267" i="31"/>
  <c r="AU267" i="31"/>
  <c r="AT267" i="31"/>
  <c r="AS267" i="31"/>
  <c r="BR266" i="31"/>
  <c r="BQ266" i="31"/>
  <c r="BP266" i="31"/>
  <c r="BO266" i="31"/>
  <c r="BN266" i="31"/>
  <c r="BM266" i="31"/>
  <c r="BL266" i="31"/>
  <c r="BK266" i="31"/>
  <c r="BJ266" i="31"/>
  <c r="BI266" i="31"/>
  <c r="BH266" i="31"/>
  <c r="BG266" i="31"/>
  <c r="BD266" i="31"/>
  <c r="BC266" i="31"/>
  <c r="BB266" i="31"/>
  <c r="BA266" i="31"/>
  <c r="AZ266" i="31"/>
  <c r="AY266" i="31"/>
  <c r="AX266" i="31"/>
  <c r="AW266" i="31"/>
  <c r="AV266" i="31"/>
  <c r="AU266" i="31"/>
  <c r="AT266" i="31"/>
  <c r="AS266" i="31"/>
  <c r="CF265" i="31"/>
  <c r="CE265" i="31"/>
  <c r="CD265" i="31"/>
  <c r="CC265" i="31"/>
  <c r="BZ265" i="31"/>
  <c r="BY265" i="31"/>
  <c r="BX265" i="31"/>
  <c r="BW265" i="31"/>
  <c r="BR265" i="31"/>
  <c r="BQ265" i="31"/>
  <c r="BP265" i="31"/>
  <c r="BT265" i="31" s="1"/>
  <c r="BO265" i="31"/>
  <c r="BN265" i="31"/>
  <c r="BM265" i="31"/>
  <c r="BL265" i="31"/>
  <c r="BK265" i="31"/>
  <c r="BJ265" i="31"/>
  <c r="BI265" i="31"/>
  <c r="BH265" i="31"/>
  <c r="BG265" i="31"/>
  <c r="BD265" i="31"/>
  <c r="BC265" i="31"/>
  <c r="BB265" i="31"/>
  <c r="BA265" i="31"/>
  <c r="AZ265" i="31"/>
  <c r="AY265" i="31"/>
  <c r="AX265" i="31"/>
  <c r="AW265" i="31"/>
  <c r="AV265" i="31"/>
  <c r="AU265" i="31"/>
  <c r="AT265" i="31"/>
  <c r="AS265" i="31"/>
  <c r="BR264" i="31"/>
  <c r="BQ264" i="31"/>
  <c r="BP264" i="31"/>
  <c r="BO264" i="31"/>
  <c r="BN264" i="31"/>
  <c r="BM264" i="31"/>
  <c r="BL264" i="31"/>
  <c r="BK264" i="31"/>
  <c r="BJ264" i="31"/>
  <c r="BI264" i="31"/>
  <c r="BH264" i="31"/>
  <c r="BG264" i="31"/>
  <c r="BD264" i="31"/>
  <c r="BC264" i="31"/>
  <c r="BB264" i="31"/>
  <c r="BA264" i="31"/>
  <c r="AZ264" i="31"/>
  <c r="AY264" i="31"/>
  <c r="AX264" i="31"/>
  <c r="AW264" i="31"/>
  <c r="AV264" i="31"/>
  <c r="AU264" i="31"/>
  <c r="AT264" i="31"/>
  <c r="AS264" i="31"/>
  <c r="BR263" i="31"/>
  <c r="BQ263" i="31"/>
  <c r="BP263" i="31"/>
  <c r="BO263" i="31"/>
  <c r="BN263" i="31"/>
  <c r="BM263" i="31"/>
  <c r="BL263" i="31"/>
  <c r="BK263" i="31"/>
  <c r="BJ263" i="31"/>
  <c r="BI263" i="31"/>
  <c r="BH263" i="31"/>
  <c r="BG263" i="31"/>
  <c r="BD263" i="31"/>
  <c r="BC263" i="31"/>
  <c r="BB263" i="31"/>
  <c r="BA263" i="31"/>
  <c r="AZ263" i="31"/>
  <c r="AY263" i="31"/>
  <c r="AX263" i="31"/>
  <c r="AW263" i="31"/>
  <c r="AV263" i="31"/>
  <c r="AU263" i="31"/>
  <c r="AT263" i="31"/>
  <c r="AS263" i="31"/>
  <c r="BR262" i="31"/>
  <c r="BQ262" i="31"/>
  <c r="BP262" i="31"/>
  <c r="BO262" i="31"/>
  <c r="BN262" i="31"/>
  <c r="BM262" i="31"/>
  <c r="BL262" i="31"/>
  <c r="BK262" i="31"/>
  <c r="BJ262" i="31"/>
  <c r="BI262" i="31"/>
  <c r="BH262" i="31"/>
  <c r="BG262" i="31"/>
  <c r="BD262" i="31"/>
  <c r="BC262" i="31"/>
  <c r="BB262" i="31"/>
  <c r="BA262" i="31"/>
  <c r="AZ262" i="31"/>
  <c r="AY262" i="31"/>
  <c r="AX262" i="31"/>
  <c r="AW262" i="31"/>
  <c r="AV262" i="31"/>
  <c r="AU262" i="31"/>
  <c r="AT262" i="31"/>
  <c r="AS262" i="31"/>
  <c r="BR261" i="31"/>
  <c r="BQ261" i="31"/>
  <c r="BP261" i="31"/>
  <c r="BO261" i="31"/>
  <c r="BN261" i="31"/>
  <c r="BM261" i="31"/>
  <c r="BL261" i="31"/>
  <c r="BK261" i="31"/>
  <c r="BJ261" i="31"/>
  <c r="BI261" i="31"/>
  <c r="BH261" i="31"/>
  <c r="BG261" i="31"/>
  <c r="BD261" i="31"/>
  <c r="BC261" i="31"/>
  <c r="BB261" i="31"/>
  <c r="BA261" i="31"/>
  <c r="AZ261" i="31"/>
  <c r="AY261" i="31"/>
  <c r="AX261" i="31"/>
  <c r="AW261" i="31"/>
  <c r="AV261" i="31"/>
  <c r="AU261" i="31"/>
  <c r="AT261" i="31"/>
  <c r="AS261" i="31"/>
  <c r="BR260" i="31"/>
  <c r="BQ260" i="31"/>
  <c r="BP260" i="31"/>
  <c r="BO260" i="31"/>
  <c r="BN260" i="31"/>
  <c r="BM260" i="31"/>
  <c r="BL260" i="31"/>
  <c r="BK260" i="31"/>
  <c r="BJ260" i="31"/>
  <c r="BI260" i="31"/>
  <c r="BH260" i="31"/>
  <c r="BG260" i="31"/>
  <c r="BD260" i="31"/>
  <c r="BC260" i="31"/>
  <c r="BB260" i="31"/>
  <c r="BA260" i="31"/>
  <c r="AZ260" i="31"/>
  <c r="AY260" i="31"/>
  <c r="AX260" i="31"/>
  <c r="AW260" i="31"/>
  <c r="AV260" i="31"/>
  <c r="AU260" i="31"/>
  <c r="AT260" i="31"/>
  <c r="AS260" i="31"/>
  <c r="BR259" i="31"/>
  <c r="BQ259" i="31"/>
  <c r="BP259" i="31"/>
  <c r="BO259" i="31"/>
  <c r="BN259" i="31"/>
  <c r="BM259" i="31"/>
  <c r="BL259" i="31"/>
  <c r="BK259" i="31"/>
  <c r="BJ259" i="31"/>
  <c r="BI259" i="31"/>
  <c r="BH259" i="31"/>
  <c r="BG259" i="31"/>
  <c r="BD259" i="31"/>
  <c r="BC259" i="31"/>
  <c r="BB259" i="31"/>
  <c r="BA259" i="31"/>
  <c r="AZ259" i="31"/>
  <c r="AY259" i="31"/>
  <c r="AX259" i="31"/>
  <c r="AW259" i="31"/>
  <c r="AV259" i="31"/>
  <c r="AU259" i="31"/>
  <c r="AT259" i="31"/>
  <c r="AS259" i="31"/>
  <c r="BR258" i="31"/>
  <c r="BQ258" i="31"/>
  <c r="BP258" i="31"/>
  <c r="BO258" i="31"/>
  <c r="BN258" i="31"/>
  <c r="BM258" i="31"/>
  <c r="BL258" i="31"/>
  <c r="BK258" i="31"/>
  <c r="BJ258" i="31"/>
  <c r="BI258" i="31"/>
  <c r="BH258" i="31"/>
  <c r="BG258" i="31"/>
  <c r="BD258" i="31"/>
  <c r="BC258" i="31"/>
  <c r="BB258" i="31"/>
  <c r="BA258" i="31"/>
  <c r="AZ258" i="31"/>
  <c r="AY258" i="31"/>
  <c r="AX258" i="31"/>
  <c r="AW258" i="31"/>
  <c r="AV258" i="31"/>
  <c r="AU258" i="31"/>
  <c r="AT258" i="31"/>
  <c r="AS258" i="31"/>
  <c r="BR257" i="31"/>
  <c r="BQ257" i="31"/>
  <c r="BP257" i="31"/>
  <c r="BO257" i="31"/>
  <c r="BN257" i="31"/>
  <c r="BM257" i="31"/>
  <c r="BL257" i="31"/>
  <c r="BK257" i="31"/>
  <c r="BJ257" i="31"/>
  <c r="BI257" i="31"/>
  <c r="BH257" i="31"/>
  <c r="BG257" i="31"/>
  <c r="BD257" i="31"/>
  <c r="BC257" i="31"/>
  <c r="BB257" i="31"/>
  <c r="BA257" i="31"/>
  <c r="AZ257" i="31"/>
  <c r="AY257" i="31"/>
  <c r="AX257" i="31"/>
  <c r="AW257" i="31"/>
  <c r="AV257" i="31"/>
  <c r="AU257" i="31"/>
  <c r="AT257" i="31"/>
  <c r="AS257" i="31"/>
  <c r="BR256" i="31"/>
  <c r="BQ256" i="31"/>
  <c r="BP256" i="31"/>
  <c r="BO256" i="31"/>
  <c r="BN256" i="31"/>
  <c r="BM256" i="31"/>
  <c r="BL256" i="31"/>
  <c r="BK256" i="31"/>
  <c r="BJ256" i="31"/>
  <c r="BI256" i="31"/>
  <c r="BH256" i="31"/>
  <c r="BG256" i="31"/>
  <c r="BD256" i="31"/>
  <c r="BC256" i="31"/>
  <c r="BB256" i="31"/>
  <c r="BA256" i="31"/>
  <c r="AZ256" i="31"/>
  <c r="AY256" i="31"/>
  <c r="AX256" i="31"/>
  <c r="AW256" i="31"/>
  <c r="AV256" i="31"/>
  <c r="AU256" i="31"/>
  <c r="AT256" i="31"/>
  <c r="AS256" i="31"/>
  <c r="CF255" i="31"/>
  <c r="CE255" i="31"/>
  <c r="CD255" i="31"/>
  <c r="CC255" i="31"/>
  <c r="BZ255" i="31"/>
  <c r="BY255" i="31"/>
  <c r="BX255" i="31"/>
  <c r="BW255" i="31"/>
  <c r="BR255" i="31"/>
  <c r="BV255" i="31" s="1"/>
  <c r="BQ255" i="31"/>
  <c r="BU255" i="31" s="1"/>
  <c r="BP255" i="31"/>
  <c r="BT255" i="31" s="1"/>
  <c r="BO255" i="31"/>
  <c r="BN255" i="31"/>
  <c r="BM255" i="31"/>
  <c r="BL255" i="31"/>
  <c r="BK255" i="31"/>
  <c r="BJ255" i="31"/>
  <c r="BI255" i="31"/>
  <c r="BH255" i="31"/>
  <c r="BG255" i="31"/>
  <c r="BD255" i="31"/>
  <c r="BC255" i="31"/>
  <c r="BB255" i="31"/>
  <c r="BA255" i="31"/>
  <c r="AZ255" i="31"/>
  <c r="AY255" i="31"/>
  <c r="AX255" i="31"/>
  <c r="AW255" i="31"/>
  <c r="AV255" i="31"/>
  <c r="AU255" i="31"/>
  <c r="AT255" i="31"/>
  <c r="AS255" i="31"/>
  <c r="BR254" i="31"/>
  <c r="BQ254" i="31"/>
  <c r="BP254" i="31"/>
  <c r="BO254" i="31"/>
  <c r="BN254" i="31"/>
  <c r="BM254" i="31"/>
  <c r="BL254" i="31"/>
  <c r="BK254" i="31"/>
  <c r="BJ254" i="31"/>
  <c r="BI254" i="31"/>
  <c r="BH254" i="31"/>
  <c r="BG254" i="31"/>
  <c r="BD254" i="31"/>
  <c r="BC254" i="31"/>
  <c r="BB254" i="31"/>
  <c r="BA254" i="31"/>
  <c r="AZ254" i="31"/>
  <c r="AY254" i="31"/>
  <c r="AX254" i="31"/>
  <c r="AW254" i="31"/>
  <c r="AV254" i="31"/>
  <c r="AU254" i="31"/>
  <c r="AT254" i="31"/>
  <c r="AS254" i="31"/>
  <c r="BR253" i="31"/>
  <c r="BQ253" i="31"/>
  <c r="BP253" i="31"/>
  <c r="BO253" i="31"/>
  <c r="BN253" i="31"/>
  <c r="BM253" i="31"/>
  <c r="BL253" i="31"/>
  <c r="BK253" i="31"/>
  <c r="BJ253" i="31"/>
  <c r="BI253" i="31"/>
  <c r="BH253" i="31"/>
  <c r="BG253" i="31"/>
  <c r="BD253" i="31"/>
  <c r="BC253" i="31"/>
  <c r="BB253" i="31"/>
  <c r="BA253" i="31"/>
  <c r="AZ253" i="31"/>
  <c r="AY253" i="31"/>
  <c r="AX253" i="31"/>
  <c r="AW253" i="31"/>
  <c r="AV253" i="31"/>
  <c r="AU253" i="31"/>
  <c r="AT253" i="31"/>
  <c r="AS253" i="31"/>
  <c r="BR252" i="31"/>
  <c r="BQ252" i="31"/>
  <c r="BP252" i="31"/>
  <c r="BO252" i="31"/>
  <c r="BN252" i="31"/>
  <c r="BM252" i="31"/>
  <c r="BL252" i="31"/>
  <c r="BK252" i="31"/>
  <c r="BJ252" i="31"/>
  <c r="BI252" i="31"/>
  <c r="BH252" i="31"/>
  <c r="BG252" i="31"/>
  <c r="BD252" i="31"/>
  <c r="BC252" i="31"/>
  <c r="BB252" i="31"/>
  <c r="BA252" i="31"/>
  <c r="AZ252" i="31"/>
  <c r="AY252" i="31"/>
  <c r="AX252" i="31"/>
  <c r="AW252" i="31"/>
  <c r="AV252" i="31"/>
  <c r="AU252" i="31"/>
  <c r="AT252" i="31"/>
  <c r="AS252" i="31"/>
  <c r="BR251" i="31"/>
  <c r="BQ251" i="31"/>
  <c r="BP251" i="31"/>
  <c r="BO251" i="31"/>
  <c r="BN251" i="31"/>
  <c r="BM251" i="31"/>
  <c r="BL251" i="31"/>
  <c r="BK251" i="31"/>
  <c r="BJ251" i="31"/>
  <c r="BI251" i="31"/>
  <c r="BH251" i="31"/>
  <c r="BG251" i="31"/>
  <c r="BD251" i="31"/>
  <c r="BC251" i="31"/>
  <c r="BB251" i="31"/>
  <c r="BA251" i="31"/>
  <c r="AZ251" i="31"/>
  <c r="AY251" i="31"/>
  <c r="AX251" i="31"/>
  <c r="AW251" i="31"/>
  <c r="AV251" i="31"/>
  <c r="AU251" i="31"/>
  <c r="AT251" i="31"/>
  <c r="AS251" i="31"/>
  <c r="BR250" i="31"/>
  <c r="BQ250" i="31"/>
  <c r="BP250" i="31"/>
  <c r="BO250" i="31"/>
  <c r="BN250" i="31"/>
  <c r="BM250" i="31"/>
  <c r="BL250" i="31"/>
  <c r="BK250" i="31"/>
  <c r="BJ250" i="31"/>
  <c r="BI250" i="31"/>
  <c r="BH250" i="31"/>
  <c r="BG250" i="31"/>
  <c r="BD250" i="31"/>
  <c r="BC250" i="31"/>
  <c r="BB250" i="31"/>
  <c r="BA250" i="31"/>
  <c r="AZ250" i="31"/>
  <c r="AY250" i="31"/>
  <c r="AX250" i="31"/>
  <c r="AW250" i="31"/>
  <c r="AV250" i="31"/>
  <c r="AU250" i="31"/>
  <c r="AT250" i="31"/>
  <c r="AS250" i="31"/>
  <c r="BR249" i="31"/>
  <c r="BQ249" i="31"/>
  <c r="BP249" i="31"/>
  <c r="BO249" i="31"/>
  <c r="BN249" i="31"/>
  <c r="BM249" i="31"/>
  <c r="BL249" i="31"/>
  <c r="BK249" i="31"/>
  <c r="BJ249" i="31"/>
  <c r="BI249" i="31"/>
  <c r="BH249" i="31"/>
  <c r="BG249" i="31"/>
  <c r="BD249" i="31"/>
  <c r="BC249" i="31"/>
  <c r="BB249" i="31"/>
  <c r="BA249" i="31"/>
  <c r="AZ249" i="31"/>
  <c r="AY249" i="31"/>
  <c r="AX249" i="31"/>
  <c r="AW249" i="31"/>
  <c r="AV249" i="31"/>
  <c r="AU249" i="31"/>
  <c r="AT249" i="31"/>
  <c r="AS249" i="31"/>
  <c r="BR248" i="31"/>
  <c r="BQ248" i="31"/>
  <c r="BP248" i="31"/>
  <c r="BO248" i="31"/>
  <c r="BN248" i="31"/>
  <c r="BM248" i="31"/>
  <c r="BL248" i="31"/>
  <c r="BK248" i="31"/>
  <c r="BJ248" i="31"/>
  <c r="BI248" i="31"/>
  <c r="BH248" i="31"/>
  <c r="BG248" i="31"/>
  <c r="BD248" i="31"/>
  <c r="BC248" i="31"/>
  <c r="BB248" i="31"/>
  <c r="BA248" i="31"/>
  <c r="AZ248" i="31"/>
  <c r="AY248" i="31"/>
  <c r="AX248" i="31"/>
  <c r="AW248" i="31"/>
  <c r="AV248" i="31"/>
  <c r="AU248" i="31"/>
  <c r="AT248" i="31"/>
  <c r="AS248" i="31"/>
  <c r="BR247" i="31"/>
  <c r="BQ247" i="31"/>
  <c r="BP247" i="31"/>
  <c r="BO247" i="31"/>
  <c r="BN247" i="31"/>
  <c r="BM247" i="31"/>
  <c r="BL247" i="31"/>
  <c r="BK247" i="31"/>
  <c r="BJ247" i="31"/>
  <c r="BI247" i="31"/>
  <c r="BH247" i="31"/>
  <c r="BG247" i="31"/>
  <c r="BD247" i="31"/>
  <c r="BC247" i="31"/>
  <c r="BB247" i="31"/>
  <c r="BA247" i="31"/>
  <c r="AZ247" i="31"/>
  <c r="AY247" i="31"/>
  <c r="AX247" i="31"/>
  <c r="AW247" i="31"/>
  <c r="AV247" i="31"/>
  <c r="AU247" i="31"/>
  <c r="AT247" i="31"/>
  <c r="AS247" i="31"/>
  <c r="BR246" i="31"/>
  <c r="BQ246" i="31"/>
  <c r="BP246" i="31"/>
  <c r="BO246" i="31"/>
  <c r="BN246" i="31"/>
  <c r="BM246" i="31"/>
  <c r="BL246" i="31"/>
  <c r="BK246" i="31"/>
  <c r="BJ246" i="31"/>
  <c r="BI246" i="31"/>
  <c r="BH246" i="31"/>
  <c r="BG246" i="31"/>
  <c r="BD246" i="31"/>
  <c r="BC246" i="31"/>
  <c r="BB246" i="31"/>
  <c r="BA246" i="31"/>
  <c r="AZ246" i="31"/>
  <c r="AY246" i="31"/>
  <c r="AX246" i="31"/>
  <c r="AW246" i="31"/>
  <c r="AV246" i="31"/>
  <c r="AU246" i="31"/>
  <c r="AT246" i="31"/>
  <c r="AS246" i="31"/>
  <c r="CF245" i="31"/>
  <c r="CE245" i="31"/>
  <c r="CD245" i="31"/>
  <c r="CC245" i="31"/>
  <c r="BZ245" i="31"/>
  <c r="BY245" i="31"/>
  <c r="BX245" i="31"/>
  <c r="BW245" i="31"/>
  <c r="BR245" i="31"/>
  <c r="BV245" i="31" s="1"/>
  <c r="BQ245" i="31"/>
  <c r="BU245" i="31" s="1"/>
  <c r="BP245" i="31"/>
  <c r="BO245" i="31"/>
  <c r="BN245" i="31"/>
  <c r="BM245" i="31"/>
  <c r="BL245" i="31"/>
  <c r="BK245" i="31"/>
  <c r="BJ245" i="31"/>
  <c r="BI245" i="31"/>
  <c r="BH245" i="31"/>
  <c r="BG245" i="31"/>
  <c r="BD245" i="31"/>
  <c r="BC245" i="31"/>
  <c r="BB245" i="31"/>
  <c r="BA245" i="31"/>
  <c r="AZ245" i="31"/>
  <c r="AY245" i="31"/>
  <c r="AX245" i="31"/>
  <c r="AW245" i="31"/>
  <c r="AV245" i="31"/>
  <c r="AU245" i="31"/>
  <c r="AT245" i="31"/>
  <c r="AS245" i="31"/>
  <c r="BR244" i="31"/>
  <c r="BQ244" i="31"/>
  <c r="BP244" i="31"/>
  <c r="BO244" i="31"/>
  <c r="BN244" i="31"/>
  <c r="BM244" i="31"/>
  <c r="BL244" i="31"/>
  <c r="BK244" i="31"/>
  <c r="BJ244" i="31"/>
  <c r="BI244" i="31"/>
  <c r="BH244" i="31"/>
  <c r="BG244" i="31"/>
  <c r="BD244" i="31"/>
  <c r="BC244" i="31"/>
  <c r="BB244" i="31"/>
  <c r="BA244" i="31"/>
  <c r="AZ244" i="31"/>
  <c r="AY244" i="31"/>
  <c r="AX244" i="31"/>
  <c r="AW244" i="31"/>
  <c r="AV244" i="31"/>
  <c r="AU244" i="31"/>
  <c r="AT244" i="31"/>
  <c r="AS244" i="31"/>
  <c r="BR243" i="31"/>
  <c r="BQ243" i="31"/>
  <c r="BP243" i="31"/>
  <c r="BO243" i="31"/>
  <c r="BN243" i="31"/>
  <c r="BM243" i="31"/>
  <c r="BL243" i="31"/>
  <c r="BK243" i="31"/>
  <c r="BJ243" i="31"/>
  <c r="BI243" i="31"/>
  <c r="BH243" i="31"/>
  <c r="BG243" i="31"/>
  <c r="BD243" i="31"/>
  <c r="BC243" i="31"/>
  <c r="BB243" i="31"/>
  <c r="BA243" i="31"/>
  <c r="AZ243" i="31"/>
  <c r="AY243" i="31"/>
  <c r="AX243" i="31"/>
  <c r="AW243" i="31"/>
  <c r="AV243" i="31"/>
  <c r="AU243" i="31"/>
  <c r="AT243" i="31"/>
  <c r="AS243" i="31"/>
  <c r="BR242" i="31"/>
  <c r="BQ242" i="31"/>
  <c r="BP242" i="31"/>
  <c r="BO242" i="31"/>
  <c r="BN242" i="31"/>
  <c r="BM242" i="31"/>
  <c r="BL242" i="31"/>
  <c r="BK242" i="31"/>
  <c r="BJ242" i="31"/>
  <c r="BI242" i="31"/>
  <c r="BH242" i="31"/>
  <c r="BG242" i="31"/>
  <c r="BD242" i="31"/>
  <c r="BC242" i="31"/>
  <c r="BB242" i="31"/>
  <c r="BA242" i="31"/>
  <c r="AZ242" i="31"/>
  <c r="AY242" i="31"/>
  <c r="AX242" i="31"/>
  <c r="AW242" i="31"/>
  <c r="AV242" i="31"/>
  <c r="AU242" i="31"/>
  <c r="AT242" i="31"/>
  <c r="AS242" i="31"/>
  <c r="BR241" i="31"/>
  <c r="BQ241" i="31"/>
  <c r="BP241" i="31"/>
  <c r="BO241" i="31"/>
  <c r="BN241" i="31"/>
  <c r="BM241" i="31"/>
  <c r="BL241" i="31"/>
  <c r="BK241" i="31"/>
  <c r="BJ241" i="31"/>
  <c r="BI241" i="31"/>
  <c r="BH241" i="31"/>
  <c r="BG241" i="31"/>
  <c r="BD241" i="31"/>
  <c r="BC241" i="31"/>
  <c r="BB241" i="31"/>
  <c r="BA241" i="31"/>
  <c r="AZ241" i="31"/>
  <c r="AY241" i="31"/>
  <c r="AX241" i="31"/>
  <c r="AW241" i="31"/>
  <c r="AV241" i="31"/>
  <c r="AU241" i="31"/>
  <c r="AT241" i="31"/>
  <c r="AS241" i="31"/>
  <c r="BR240" i="31"/>
  <c r="BQ240" i="31"/>
  <c r="BP240" i="31"/>
  <c r="BO240" i="31"/>
  <c r="BN240" i="31"/>
  <c r="BM240" i="31"/>
  <c r="BL240" i="31"/>
  <c r="BK240" i="31"/>
  <c r="BJ240" i="31"/>
  <c r="BI240" i="31"/>
  <c r="BH240" i="31"/>
  <c r="BG240" i="31"/>
  <c r="BD240" i="31"/>
  <c r="BC240" i="31"/>
  <c r="BB240" i="31"/>
  <c r="BA240" i="31"/>
  <c r="AZ240" i="31"/>
  <c r="AY240" i="31"/>
  <c r="AX240" i="31"/>
  <c r="AW240" i="31"/>
  <c r="AV240" i="31"/>
  <c r="AU240" i="31"/>
  <c r="AT240" i="31"/>
  <c r="AS240" i="31"/>
  <c r="BR239" i="31"/>
  <c r="BQ239" i="31"/>
  <c r="BP239" i="31"/>
  <c r="BO239" i="31"/>
  <c r="BN239" i="31"/>
  <c r="BM239" i="31"/>
  <c r="BL239" i="31"/>
  <c r="BK239" i="31"/>
  <c r="BJ239" i="31"/>
  <c r="BI239" i="31"/>
  <c r="BH239" i="31"/>
  <c r="BG239" i="31"/>
  <c r="BD239" i="31"/>
  <c r="BC239" i="31"/>
  <c r="BB239" i="31"/>
  <c r="BA239" i="31"/>
  <c r="AZ239" i="31"/>
  <c r="AY239" i="31"/>
  <c r="AX239" i="31"/>
  <c r="AW239" i="31"/>
  <c r="AV239" i="31"/>
  <c r="AU239" i="31"/>
  <c r="AT239" i="31"/>
  <c r="AS239" i="31"/>
  <c r="BR238" i="31"/>
  <c r="BQ238" i="31"/>
  <c r="BP238" i="31"/>
  <c r="BO238" i="31"/>
  <c r="BN238" i="31"/>
  <c r="BM238" i="31"/>
  <c r="BL238" i="31"/>
  <c r="BK238" i="31"/>
  <c r="BJ238" i="31"/>
  <c r="BI238" i="31"/>
  <c r="BH238" i="31"/>
  <c r="BG238" i="31"/>
  <c r="BD238" i="31"/>
  <c r="BC238" i="31"/>
  <c r="BB238" i="31"/>
  <c r="BA238" i="31"/>
  <c r="AZ238" i="31"/>
  <c r="AY238" i="31"/>
  <c r="AX238" i="31"/>
  <c r="AW238" i="31"/>
  <c r="AV238" i="31"/>
  <c r="AU238" i="31"/>
  <c r="AT238" i="31"/>
  <c r="AS238" i="31"/>
  <c r="BR237" i="31"/>
  <c r="BQ237" i="31"/>
  <c r="BP237" i="31"/>
  <c r="BO237" i="31"/>
  <c r="BN237" i="31"/>
  <c r="BM237" i="31"/>
  <c r="BL237" i="31"/>
  <c r="BK237" i="31"/>
  <c r="BJ237" i="31"/>
  <c r="BI237" i="31"/>
  <c r="BH237" i="31"/>
  <c r="BG237" i="31"/>
  <c r="BD237" i="31"/>
  <c r="BC237" i="31"/>
  <c r="BB237" i="31"/>
  <c r="BA237" i="31"/>
  <c r="AZ237" i="31"/>
  <c r="AY237" i="31"/>
  <c r="AX237" i="31"/>
  <c r="AW237" i="31"/>
  <c r="AV237" i="31"/>
  <c r="AU237" i="31"/>
  <c r="AT237" i="31"/>
  <c r="AS237" i="31"/>
  <c r="BR236" i="31"/>
  <c r="BQ236" i="31"/>
  <c r="BP236" i="31"/>
  <c r="BO236" i="31"/>
  <c r="BN236" i="31"/>
  <c r="BM236" i="31"/>
  <c r="BL236" i="31"/>
  <c r="BK236" i="31"/>
  <c r="BJ236" i="31"/>
  <c r="BI236" i="31"/>
  <c r="BH236" i="31"/>
  <c r="BG236" i="31"/>
  <c r="BD236" i="31"/>
  <c r="BC236" i="31"/>
  <c r="BB236" i="31"/>
  <c r="BA236" i="31"/>
  <c r="AZ236" i="31"/>
  <c r="AY236" i="31"/>
  <c r="AX236" i="31"/>
  <c r="AW236" i="31"/>
  <c r="AV236" i="31"/>
  <c r="AU236" i="31"/>
  <c r="AT236" i="31"/>
  <c r="AS236" i="31"/>
  <c r="CF235" i="31"/>
  <c r="CE235" i="31"/>
  <c r="CD235" i="31"/>
  <c r="CC235" i="31"/>
  <c r="BZ235" i="31"/>
  <c r="BY235" i="31"/>
  <c r="BX235" i="31"/>
  <c r="BW235" i="31"/>
  <c r="BR235" i="31"/>
  <c r="BQ235" i="31"/>
  <c r="BP235" i="31"/>
  <c r="BT235" i="31" s="1"/>
  <c r="BO235" i="31"/>
  <c r="BS235" i="31" s="1"/>
  <c r="BN235" i="31"/>
  <c r="BM235" i="31"/>
  <c r="BL235" i="31"/>
  <c r="BK235" i="31"/>
  <c r="BJ235" i="31"/>
  <c r="BI235" i="31"/>
  <c r="BH235" i="31"/>
  <c r="BG235" i="31"/>
  <c r="BD235" i="31"/>
  <c r="BC235" i="31"/>
  <c r="BB235" i="31"/>
  <c r="BA235" i="31"/>
  <c r="AZ235" i="31"/>
  <c r="AY235" i="31"/>
  <c r="AX235" i="31"/>
  <c r="AW235" i="31"/>
  <c r="AV235" i="31"/>
  <c r="AU235" i="31"/>
  <c r="AT235" i="31"/>
  <c r="AS235" i="31"/>
  <c r="BR234" i="31"/>
  <c r="BQ234" i="31"/>
  <c r="BP234" i="31"/>
  <c r="BO234" i="31"/>
  <c r="BN234" i="31"/>
  <c r="BM234" i="31"/>
  <c r="BL234" i="31"/>
  <c r="BK234" i="31"/>
  <c r="BJ234" i="31"/>
  <c r="BI234" i="31"/>
  <c r="BH234" i="31"/>
  <c r="BG234" i="31"/>
  <c r="BD234" i="31"/>
  <c r="BC234" i="31"/>
  <c r="BB234" i="31"/>
  <c r="BA234" i="31"/>
  <c r="AZ234" i="31"/>
  <c r="AY234" i="31"/>
  <c r="AX234" i="31"/>
  <c r="AW234" i="31"/>
  <c r="AV234" i="31"/>
  <c r="AU234" i="31"/>
  <c r="AT234" i="31"/>
  <c r="AS234" i="31"/>
  <c r="BR233" i="31"/>
  <c r="BQ233" i="31"/>
  <c r="BP233" i="31"/>
  <c r="BO233" i="31"/>
  <c r="BN233" i="31"/>
  <c r="BM233" i="31"/>
  <c r="BL233" i="31"/>
  <c r="BK233" i="31"/>
  <c r="BJ233" i="31"/>
  <c r="BI233" i="31"/>
  <c r="BH233" i="31"/>
  <c r="BG233" i="31"/>
  <c r="BD233" i="31"/>
  <c r="BC233" i="31"/>
  <c r="BB233" i="31"/>
  <c r="BA233" i="31"/>
  <c r="AZ233" i="31"/>
  <c r="AY233" i="31"/>
  <c r="AX233" i="31"/>
  <c r="AW233" i="31"/>
  <c r="AV233" i="31"/>
  <c r="AU233" i="31"/>
  <c r="AT233" i="31"/>
  <c r="AS233" i="31"/>
  <c r="BR232" i="31"/>
  <c r="BQ232" i="31"/>
  <c r="BP232" i="31"/>
  <c r="BO232" i="31"/>
  <c r="BN232" i="31"/>
  <c r="BM232" i="31"/>
  <c r="BL232" i="31"/>
  <c r="BK232" i="31"/>
  <c r="BJ232" i="31"/>
  <c r="BI232" i="31"/>
  <c r="BH232" i="31"/>
  <c r="BG232" i="31"/>
  <c r="BD232" i="31"/>
  <c r="BC232" i="31"/>
  <c r="BB232" i="31"/>
  <c r="BA232" i="31"/>
  <c r="AZ232" i="31"/>
  <c r="AY232" i="31"/>
  <c r="AX232" i="31"/>
  <c r="AW232" i="31"/>
  <c r="AV232" i="31"/>
  <c r="AU232" i="31"/>
  <c r="AT232" i="31"/>
  <c r="AS232" i="31"/>
  <c r="BR231" i="31"/>
  <c r="BQ231" i="31"/>
  <c r="BP231" i="31"/>
  <c r="BO231" i="31"/>
  <c r="BN231" i="31"/>
  <c r="BM231" i="31"/>
  <c r="BL231" i="31"/>
  <c r="BK231" i="31"/>
  <c r="BJ231" i="31"/>
  <c r="BI231" i="31"/>
  <c r="BH231" i="31"/>
  <c r="BG231" i="31"/>
  <c r="BD231" i="31"/>
  <c r="BC231" i="31"/>
  <c r="BB231" i="31"/>
  <c r="BA231" i="31"/>
  <c r="AZ231" i="31"/>
  <c r="AY231" i="31"/>
  <c r="AX231" i="31"/>
  <c r="AW231" i="31"/>
  <c r="AV231" i="31"/>
  <c r="AU231" i="31"/>
  <c r="AT231" i="31"/>
  <c r="AS231" i="31"/>
  <c r="BR230" i="31"/>
  <c r="BQ230" i="31"/>
  <c r="BP230" i="31"/>
  <c r="BO230" i="31"/>
  <c r="BN230" i="31"/>
  <c r="BM230" i="31"/>
  <c r="BL230" i="31"/>
  <c r="BK230" i="31"/>
  <c r="BJ230" i="31"/>
  <c r="BI230" i="31"/>
  <c r="BH230" i="31"/>
  <c r="BG230" i="31"/>
  <c r="BD230" i="31"/>
  <c r="BC230" i="31"/>
  <c r="BB230" i="31"/>
  <c r="BA230" i="31"/>
  <c r="AZ230" i="31"/>
  <c r="AY230" i="31"/>
  <c r="AX230" i="31"/>
  <c r="AW230" i="31"/>
  <c r="AV230" i="31"/>
  <c r="AU230" i="31"/>
  <c r="AT230" i="31"/>
  <c r="AS230" i="31"/>
  <c r="BR229" i="31"/>
  <c r="BQ229" i="31"/>
  <c r="BP229" i="31"/>
  <c r="BO229" i="31"/>
  <c r="BN229" i="31"/>
  <c r="BM229" i="31"/>
  <c r="BL229" i="31"/>
  <c r="BK229" i="31"/>
  <c r="BJ229" i="31"/>
  <c r="BI229" i="31"/>
  <c r="BH229" i="31"/>
  <c r="BG229" i="31"/>
  <c r="BD229" i="31"/>
  <c r="BC229" i="31"/>
  <c r="BB229" i="31"/>
  <c r="BA229" i="31"/>
  <c r="AZ229" i="31"/>
  <c r="AY229" i="31"/>
  <c r="AX229" i="31"/>
  <c r="AW229" i="31"/>
  <c r="AV229" i="31"/>
  <c r="AU229" i="31"/>
  <c r="AT229" i="31"/>
  <c r="AS229" i="31"/>
  <c r="BR228" i="31"/>
  <c r="BQ228" i="31"/>
  <c r="BP228" i="31"/>
  <c r="BO228" i="31"/>
  <c r="BN228" i="31"/>
  <c r="BM228" i="31"/>
  <c r="BL228" i="31"/>
  <c r="BK228" i="31"/>
  <c r="BJ228" i="31"/>
  <c r="BI228" i="31"/>
  <c r="BH228" i="31"/>
  <c r="BG228" i="31"/>
  <c r="BD228" i="31"/>
  <c r="BC228" i="31"/>
  <c r="BB228" i="31"/>
  <c r="BA228" i="31"/>
  <c r="AZ228" i="31"/>
  <c r="AY228" i="31"/>
  <c r="AX228" i="31"/>
  <c r="AW228" i="31"/>
  <c r="AV228" i="31"/>
  <c r="AU228" i="31"/>
  <c r="AT228" i="31"/>
  <c r="AS228" i="31"/>
  <c r="BR227" i="31"/>
  <c r="BQ227" i="31"/>
  <c r="BP227" i="31"/>
  <c r="BO227" i="31"/>
  <c r="BN227" i="31"/>
  <c r="BM227" i="31"/>
  <c r="BL227" i="31"/>
  <c r="BK227" i="31"/>
  <c r="BJ227" i="31"/>
  <c r="BI227" i="31"/>
  <c r="BH227" i="31"/>
  <c r="BG227" i="31"/>
  <c r="BD227" i="31"/>
  <c r="BC227" i="31"/>
  <c r="BB227" i="31"/>
  <c r="BA227" i="31"/>
  <c r="AZ227" i="31"/>
  <c r="AY227" i="31"/>
  <c r="AX227" i="31"/>
  <c r="AW227" i="31"/>
  <c r="AV227" i="31"/>
  <c r="AU227" i="31"/>
  <c r="AT227" i="31"/>
  <c r="AS227" i="31"/>
  <c r="BR226" i="31"/>
  <c r="BQ226" i="31"/>
  <c r="BP226" i="31"/>
  <c r="BO226" i="31"/>
  <c r="BN226" i="31"/>
  <c r="BM226" i="31"/>
  <c r="BL226" i="31"/>
  <c r="BK226" i="31"/>
  <c r="BJ226" i="31"/>
  <c r="BI226" i="31"/>
  <c r="BH226" i="31"/>
  <c r="BG226" i="31"/>
  <c r="BD226" i="31"/>
  <c r="BC226" i="31"/>
  <c r="BB226" i="31"/>
  <c r="BA226" i="31"/>
  <c r="AZ226" i="31"/>
  <c r="AY226" i="31"/>
  <c r="AX226" i="31"/>
  <c r="AW226" i="31"/>
  <c r="AV226" i="31"/>
  <c r="AU226" i="31"/>
  <c r="AT226" i="31"/>
  <c r="AS226" i="31"/>
  <c r="CF225" i="31"/>
  <c r="CE225" i="31"/>
  <c r="CD225" i="31"/>
  <c r="CC225" i="31"/>
  <c r="BZ225" i="31"/>
  <c r="BY225" i="31"/>
  <c r="BX225" i="31"/>
  <c r="BW225" i="31"/>
  <c r="BR225" i="31"/>
  <c r="BV225" i="31" s="1"/>
  <c r="BQ225" i="31"/>
  <c r="BP225" i="31"/>
  <c r="BT225" i="31" s="1"/>
  <c r="BO225" i="31"/>
  <c r="BN225" i="31"/>
  <c r="BM225" i="31"/>
  <c r="BL225" i="31"/>
  <c r="BK225" i="31"/>
  <c r="BJ225" i="31"/>
  <c r="BI225" i="31"/>
  <c r="BH225" i="31"/>
  <c r="BG225" i="31"/>
  <c r="BD225" i="31"/>
  <c r="BC225" i="31"/>
  <c r="BB225" i="31"/>
  <c r="BA225" i="31"/>
  <c r="AZ225" i="31"/>
  <c r="AY225" i="31"/>
  <c r="AX225" i="31"/>
  <c r="AW225" i="31"/>
  <c r="AV225" i="31"/>
  <c r="AU225" i="31"/>
  <c r="AT225" i="31"/>
  <c r="AS225" i="31"/>
  <c r="BR224" i="31"/>
  <c r="BQ224" i="31"/>
  <c r="BP224" i="31"/>
  <c r="BO224" i="31"/>
  <c r="BN224" i="31"/>
  <c r="BM224" i="31"/>
  <c r="BL224" i="31"/>
  <c r="BK224" i="31"/>
  <c r="BJ224" i="31"/>
  <c r="BI224" i="31"/>
  <c r="BH224" i="31"/>
  <c r="BG224" i="31"/>
  <c r="BD224" i="31"/>
  <c r="BC224" i="31"/>
  <c r="BB224" i="31"/>
  <c r="BA224" i="31"/>
  <c r="AZ224" i="31"/>
  <c r="AY224" i="31"/>
  <c r="AX224" i="31"/>
  <c r="AW224" i="31"/>
  <c r="AV224" i="31"/>
  <c r="AU224" i="31"/>
  <c r="AT224" i="31"/>
  <c r="AS224" i="31"/>
  <c r="BR223" i="31"/>
  <c r="BQ223" i="31"/>
  <c r="BP223" i="31"/>
  <c r="BO223" i="31"/>
  <c r="BN223" i="31"/>
  <c r="BM223" i="31"/>
  <c r="BL223" i="31"/>
  <c r="BK223" i="31"/>
  <c r="BJ223" i="31"/>
  <c r="BI223" i="31"/>
  <c r="BH223" i="31"/>
  <c r="BG223" i="31"/>
  <c r="BD223" i="31"/>
  <c r="BC223" i="31"/>
  <c r="BB223" i="31"/>
  <c r="BA223" i="31"/>
  <c r="AZ223" i="31"/>
  <c r="AY223" i="31"/>
  <c r="AX223" i="31"/>
  <c r="AW223" i="31"/>
  <c r="AV223" i="31"/>
  <c r="AU223" i="31"/>
  <c r="AT223" i="31"/>
  <c r="AS223" i="31"/>
  <c r="BR222" i="31"/>
  <c r="BQ222" i="31"/>
  <c r="BP222" i="31"/>
  <c r="BO222" i="31"/>
  <c r="BN222" i="31"/>
  <c r="BM222" i="31"/>
  <c r="BL222" i="31"/>
  <c r="BK222" i="31"/>
  <c r="BJ222" i="31"/>
  <c r="BI222" i="31"/>
  <c r="BH222" i="31"/>
  <c r="BG222" i="31"/>
  <c r="BD222" i="31"/>
  <c r="BC222" i="31"/>
  <c r="BB222" i="31"/>
  <c r="BA222" i="31"/>
  <c r="AZ222" i="31"/>
  <c r="AY222" i="31"/>
  <c r="AX222" i="31"/>
  <c r="AW222" i="31"/>
  <c r="AV222" i="31"/>
  <c r="AU222" i="31"/>
  <c r="AT222" i="31"/>
  <c r="AS222" i="31"/>
  <c r="BR221" i="31"/>
  <c r="BQ221" i="31"/>
  <c r="BP221" i="31"/>
  <c r="BO221" i="31"/>
  <c r="BN221" i="31"/>
  <c r="BM221" i="31"/>
  <c r="BL221" i="31"/>
  <c r="BK221" i="31"/>
  <c r="BJ221" i="31"/>
  <c r="BI221" i="31"/>
  <c r="BH221" i="31"/>
  <c r="BG221" i="31"/>
  <c r="BD221" i="31"/>
  <c r="BC221" i="31"/>
  <c r="BB221" i="31"/>
  <c r="BA221" i="31"/>
  <c r="AZ221" i="31"/>
  <c r="AY221" i="31"/>
  <c r="AX221" i="31"/>
  <c r="AW221" i="31"/>
  <c r="AV221" i="31"/>
  <c r="AU221" i="31"/>
  <c r="AT221" i="31"/>
  <c r="AS221" i="31"/>
  <c r="BR220" i="31"/>
  <c r="BQ220" i="31"/>
  <c r="BP220" i="31"/>
  <c r="BO220" i="31"/>
  <c r="BN220" i="31"/>
  <c r="BM220" i="31"/>
  <c r="BL220" i="31"/>
  <c r="BK220" i="31"/>
  <c r="BJ220" i="31"/>
  <c r="BI220" i="31"/>
  <c r="BH220" i="31"/>
  <c r="BG220" i="31"/>
  <c r="BD220" i="31"/>
  <c r="BC220" i="31"/>
  <c r="BB220" i="31"/>
  <c r="BA220" i="31"/>
  <c r="AZ220" i="31"/>
  <c r="AY220" i="31"/>
  <c r="AX220" i="31"/>
  <c r="AW220" i="31"/>
  <c r="AV220" i="31"/>
  <c r="AU220" i="31"/>
  <c r="AT220" i="31"/>
  <c r="AS220" i="31"/>
  <c r="BR219" i="31"/>
  <c r="BQ219" i="31"/>
  <c r="BP219" i="31"/>
  <c r="BO219" i="31"/>
  <c r="BN219" i="31"/>
  <c r="BM219" i="31"/>
  <c r="BL219" i="31"/>
  <c r="BK219" i="31"/>
  <c r="BJ219" i="31"/>
  <c r="BI219" i="31"/>
  <c r="BH219" i="31"/>
  <c r="BG219" i="31"/>
  <c r="BD219" i="31"/>
  <c r="BC219" i="31"/>
  <c r="BB219" i="31"/>
  <c r="BA219" i="31"/>
  <c r="AZ219" i="31"/>
  <c r="AY219" i="31"/>
  <c r="AX219" i="31"/>
  <c r="AW219" i="31"/>
  <c r="AV219" i="31"/>
  <c r="AU219" i="31"/>
  <c r="AT219" i="31"/>
  <c r="AS219" i="31"/>
  <c r="BR218" i="31"/>
  <c r="BQ218" i="31"/>
  <c r="BP218" i="31"/>
  <c r="BO218" i="31"/>
  <c r="BN218" i="31"/>
  <c r="BM218" i="31"/>
  <c r="BL218" i="31"/>
  <c r="BK218" i="31"/>
  <c r="BJ218" i="31"/>
  <c r="BI218" i="31"/>
  <c r="BH218" i="31"/>
  <c r="BG218" i="31"/>
  <c r="BD218" i="31"/>
  <c r="BC218" i="31"/>
  <c r="BB218" i="31"/>
  <c r="BA218" i="31"/>
  <c r="AZ218" i="31"/>
  <c r="AY218" i="31"/>
  <c r="AX218" i="31"/>
  <c r="AW218" i="31"/>
  <c r="AV218" i="31"/>
  <c r="AU218" i="31"/>
  <c r="AT218" i="31"/>
  <c r="AS218" i="31"/>
  <c r="BR217" i="31"/>
  <c r="BQ217" i="31"/>
  <c r="BP217" i="31"/>
  <c r="BO217" i="31"/>
  <c r="BN217" i="31"/>
  <c r="BM217" i="31"/>
  <c r="BL217" i="31"/>
  <c r="BK217" i="31"/>
  <c r="BJ217" i="31"/>
  <c r="BI217" i="31"/>
  <c r="BH217" i="31"/>
  <c r="BG217" i="31"/>
  <c r="BD217" i="31"/>
  <c r="BC217" i="31"/>
  <c r="BB217" i="31"/>
  <c r="BA217" i="31"/>
  <c r="AZ217" i="31"/>
  <c r="AY217" i="31"/>
  <c r="AX217" i="31"/>
  <c r="AW217" i="31"/>
  <c r="AV217" i="31"/>
  <c r="AU217" i="31"/>
  <c r="AT217" i="31"/>
  <c r="AS217" i="31"/>
  <c r="BR216" i="31"/>
  <c r="BQ216" i="31"/>
  <c r="BP216" i="31"/>
  <c r="BO216" i="31"/>
  <c r="BN216" i="31"/>
  <c r="BM216" i="31"/>
  <c r="BL216" i="31"/>
  <c r="BK216" i="31"/>
  <c r="BJ216" i="31"/>
  <c r="BI216" i="31"/>
  <c r="BH216" i="31"/>
  <c r="BG216" i="31"/>
  <c r="BD216" i="31"/>
  <c r="BC216" i="31"/>
  <c r="BB216" i="31"/>
  <c r="BA216" i="31"/>
  <c r="AZ216" i="31"/>
  <c r="AY216" i="31"/>
  <c r="AX216" i="31"/>
  <c r="AW216" i="31"/>
  <c r="AV216" i="31"/>
  <c r="AU216" i="31"/>
  <c r="AT216" i="31"/>
  <c r="AS216" i="31"/>
  <c r="CF215" i="31"/>
  <c r="CE215" i="31"/>
  <c r="CD215" i="31"/>
  <c r="CC215" i="31"/>
  <c r="BZ215" i="31"/>
  <c r="BY215" i="31"/>
  <c r="BX215" i="31"/>
  <c r="BW215" i="31"/>
  <c r="BR215" i="31"/>
  <c r="BQ215" i="31"/>
  <c r="BU215" i="31" s="1"/>
  <c r="BP215" i="31"/>
  <c r="BO215" i="31"/>
  <c r="BN215" i="31"/>
  <c r="BM215" i="31"/>
  <c r="BL215" i="31"/>
  <c r="BK215" i="31"/>
  <c r="BJ215" i="31"/>
  <c r="BI215" i="31"/>
  <c r="BH215" i="31"/>
  <c r="BG215" i="31"/>
  <c r="BD215" i="31"/>
  <c r="BC215" i="31"/>
  <c r="BB215" i="31"/>
  <c r="BA215" i="31"/>
  <c r="AZ215" i="31"/>
  <c r="AY215" i="31"/>
  <c r="AX215" i="31"/>
  <c r="AW215" i="31"/>
  <c r="AV215" i="31"/>
  <c r="AU215" i="31"/>
  <c r="AT215" i="31"/>
  <c r="AS215" i="31"/>
  <c r="BR214" i="31"/>
  <c r="BQ214" i="31"/>
  <c r="BP214" i="31"/>
  <c r="BO214" i="31"/>
  <c r="BN214" i="31"/>
  <c r="BM214" i="31"/>
  <c r="BL214" i="31"/>
  <c r="BK214" i="31"/>
  <c r="BJ214" i="31"/>
  <c r="BI214" i="31"/>
  <c r="BH214" i="31"/>
  <c r="BG214" i="31"/>
  <c r="BD214" i="31"/>
  <c r="BC214" i="31"/>
  <c r="BB214" i="31"/>
  <c r="BA214" i="31"/>
  <c r="AZ214" i="31"/>
  <c r="AY214" i="31"/>
  <c r="AX214" i="31"/>
  <c r="AW214" i="31"/>
  <c r="AV214" i="31"/>
  <c r="AU214" i="31"/>
  <c r="AT214" i="31"/>
  <c r="AS214" i="31"/>
  <c r="BR213" i="31"/>
  <c r="BQ213" i="31"/>
  <c r="BP213" i="31"/>
  <c r="BO213" i="31"/>
  <c r="BN213" i="31"/>
  <c r="BM213" i="31"/>
  <c r="BL213" i="31"/>
  <c r="BK213" i="31"/>
  <c r="BJ213" i="31"/>
  <c r="BI213" i="31"/>
  <c r="BH213" i="31"/>
  <c r="BG213" i="31"/>
  <c r="BD213" i="31"/>
  <c r="BC213" i="31"/>
  <c r="BB213" i="31"/>
  <c r="BA213" i="31"/>
  <c r="AZ213" i="31"/>
  <c r="AY213" i="31"/>
  <c r="AX213" i="31"/>
  <c r="AW213" i="31"/>
  <c r="AV213" i="31"/>
  <c r="AU213" i="31"/>
  <c r="AT213" i="31"/>
  <c r="AS213" i="31"/>
  <c r="BR212" i="31"/>
  <c r="BQ212" i="31"/>
  <c r="BP212" i="31"/>
  <c r="BO212" i="31"/>
  <c r="BN212" i="31"/>
  <c r="BM212" i="31"/>
  <c r="BL212" i="31"/>
  <c r="BK212" i="31"/>
  <c r="BJ212" i="31"/>
  <c r="BI212" i="31"/>
  <c r="BH212" i="31"/>
  <c r="BG212" i="31"/>
  <c r="BD212" i="31"/>
  <c r="BC212" i="31"/>
  <c r="BB212" i="31"/>
  <c r="BA212" i="31"/>
  <c r="AZ212" i="31"/>
  <c r="AY212" i="31"/>
  <c r="AX212" i="31"/>
  <c r="AW212" i="31"/>
  <c r="AV212" i="31"/>
  <c r="AU212" i="31"/>
  <c r="AT212" i="31"/>
  <c r="AS212" i="31"/>
  <c r="BR211" i="31"/>
  <c r="BQ211" i="31"/>
  <c r="BP211" i="31"/>
  <c r="BO211" i="31"/>
  <c r="BN211" i="31"/>
  <c r="BM211" i="31"/>
  <c r="BL211" i="31"/>
  <c r="BK211" i="31"/>
  <c r="BJ211" i="31"/>
  <c r="BI211" i="31"/>
  <c r="BH211" i="31"/>
  <c r="BG211" i="31"/>
  <c r="BD211" i="31"/>
  <c r="BC211" i="31"/>
  <c r="BB211" i="31"/>
  <c r="BA211" i="31"/>
  <c r="AZ211" i="31"/>
  <c r="AY211" i="31"/>
  <c r="AX211" i="31"/>
  <c r="AW211" i="31"/>
  <c r="AV211" i="31"/>
  <c r="AU211" i="31"/>
  <c r="AT211" i="31"/>
  <c r="AS211" i="31"/>
  <c r="BR210" i="31"/>
  <c r="BQ210" i="31"/>
  <c r="BP210" i="31"/>
  <c r="BO210" i="31"/>
  <c r="BN210" i="31"/>
  <c r="BM210" i="31"/>
  <c r="BL210" i="31"/>
  <c r="BK210" i="31"/>
  <c r="BJ210" i="31"/>
  <c r="BI210" i="31"/>
  <c r="BH210" i="31"/>
  <c r="BG210" i="31"/>
  <c r="BD210" i="31"/>
  <c r="BC210" i="31"/>
  <c r="BB210" i="31"/>
  <c r="BA210" i="31"/>
  <c r="AZ210" i="31"/>
  <c r="AY210" i="31"/>
  <c r="AX210" i="31"/>
  <c r="AW210" i="31"/>
  <c r="AV210" i="31"/>
  <c r="AU210" i="31"/>
  <c r="AT210" i="31"/>
  <c r="AS210" i="31"/>
  <c r="BR209" i="31"/>
  <c r="BQ209" i="31"/>
  <c r="BP209" i="31"/>
  <c r="BO209" i="31"/>
  <c r="BN209" i="31"/>
  <c r="BM209" i="31"/>
  <c r="BL209" i="31"/>
  <c r="BK209" i="31"/>
  <c r="BJ209" i="31"/>
  <c r="BI209" i="31"/>
  <c r="BH209" i="31"/>
  <c r="BG209" i="31"/>
  <c r="BD209" i="31"/>
  <c r="BC209" i="31"/>
  <c r="BB209" i="31"/>
  <c r="BA209" i="31"/>
  <c r="AZ209" i="31"/>
  <c r="AY209" i="31"/>
  <c r="AX209" i="31"/>
  <c r="AW209" i="31"/>
  <c r="AV209" i="31"/>
  <c r="AU209" i="31"/>
  <c r="AT209" i="31"/>
  <c r="AS209" i="31"/>
  <c r="BR208" i="31"/>
  <c r="BQ208" i="31"/>
  <c r="BP208" i="31"/>
  <c r="BO208" i="31"/>
  <c r="BN208" i="31"/>
  <c r="BM208" i="31"/>
  <c r="BL208" i="31"/>
  <c r="BK208" i="31"/>
  <c r="BJ208" i="31"/>
  <c r="BI208" i="31"/>
  <c r="BH208" i="31"/>
  <c r="BG208" i="31"/>
  <c r="BD208" i="31"/>
  <c r="BC208" i="31"/>
  <c r="BB208" i="31"/>
  <c r="BA208" i="31"/>
  <c r="AZ208" i="31"/>
  <c r="AY208" i="31"/>
  <c r="AX208" i="31"/>
  <c r="AW208" i="31"/>
  <c r="AV208" i="31"/>
  <c r="AU208" i="31"/>
  <c r="AT208" i="31"/>
  <c r="AS208" i="31"/>
  <c r="BR207" i="31"/>
  <c r="BQ207" i="31"/>
  <c r="BP207" i="31"/>
  <c r="BO207" i="31"/>
  <c r="BN207" i="31"/>
  <c r="BM207" i="31"/>
  <c r="BL207" i="31"/>
  <c r="BK207" i="31"/>
  <c r="BJ207" i="31"/>
  <c r="BI207" i="31"/>
  <c r="BH207" i="31"/>
  <c r="BG207" i="31"/>
  <c r="BD207" i="31"/>
  <c r="BC207" i="31"/>
  <c r="BB207" i="31"/>
  <c r="BA207" i="31"/>
  <c r="AZ207" i="31"/>
  <c r="AY207" i="31"/>
  <c r="AX207" i="31"/>
  <c r="AW207" i="31"/>
  <c r="AV207" i="31"/>
  <c r="AU207" i="31"/>
  <c r="AT207" i="31"/>
  <c r="AS207" i="31"/>
  <c r="BR206" i="31"/>
  <c r="BQ206" i="31"/>
  <c r="BP206" i="31"/>
  <c r="BO206" i="31"/>
  <c r="BN206" i="31"/>
  <c r="BM206" i="31"/>
  <c r="BL206" i="31"/>
  <c r="BK206" i="31"/>
  <c r="BJ206" i="31"/>
  <c r="BI206" i="31"/>
  <c r="BH206" i="31"/>
  <c r="BG206" i="31"/>
  <c r="BD206" i="31"/>
  <c r="BC206" i="31"/>
  <c r="BB206" i="31"/>
  <c r="BA206" i="31"/>
  <c r="AZ206" i="31"/>
  <c r="AY206" i="31"/>
  <c r="AX206" i="31"/>
  <c r="AW206" i="31"/>
  <c r="AV206" i="31"/>
  <c r="AU206" i="31"/>
  <c r="AT206" i="31"/>
  <c r="AS206" i="31"/>
  <c r="CF205" i="31"/>
  <c r="CE205" i="31"/>
  <c r="CD205" i="31"/>
  <c r="CC205" i="31"/>
  <c r="BZ205" i="31"/>
  <c r="BY205" i="31"/>
  <c r="BX205" i="31"/>
  <c r="BW205" i="31"/>
  <c r="BR205" i="31"/>
  <c r="BV205" i="31" s="1"/>
  <c r="BQ205" i="31"/>
  <c r="BP205" i="31"/>
  <c r="BO205" i="31"/>
  <c r="BN205" i="31"/>
  <c r="BM205" i="31"/>
  <c r="BL205" i="31"/>
  <c r="BK205" i="31"/>
  <c r="BJ205" i="31"/>
  <c r="BI205" i="31"/>
  <c r="BH205" i="31"/>
  <c r="BG205" i="31"/>
  <c r="BD205" i="31"/>
  <c r="BC205" i="31"/>
  <c r="BB205" i="31"/>
  <c r="BA205" i="31"/>
  <c r="AZ205" i="31"/>
  <c r="AY205" i="31"/>
  <c r="AX205" i="31"/>
  <c r="AW205" i="31"/>
  <c r="AV205" i="31"/>
  <c r="AU205" i="31"/>
  <c r="AT205" i="31"/>
  <c r="AS205" i="31"/>
  <c r="BR204" i="31"/>
  <c r="BQ204" i="31"/>
  <c r="BP204" i="31"/>
  <c r="BO204" i="31"/>
  <c r="BN204" i="31"/>
  <c r="BM204" i="31"/>
  <c r="BL204" i="31"/>
  <c r="BK204" i="31"/>
  <c r="BJ204" i="31"/>
  <c r="BI204" i="31"/>
  <c r="BH204" i="31"/>
  <c r="BG204" i="31"/>
  <c r="BD204" i="31"/>
  <c r="BC204" i="31"/>
  <c r="BB204" i="31"/>
  <c r="BA204" i="31"/>
  <c r="AZ204" i="31"/>
  <c r="AY204" i="31"/>
  <c r="AX204" i="31"/>
  <c r="AW204" i="31"/>
  <c r="AV204" i="31"/>
  <c r="AU204" i="31"/>
  <c r="AT204" i="31"/>
  <c r="AS204" i="31"/>
  <c r="BR203" i="31"/>
  <c r="BQ203" i="31"/>
  <c r="BP203" i="31"/>
  <c r="BO203" i="31"/>
  <c r="BN203" i="31"/>
  <c r="BM203" i="31"/>
  <c r="BL203" i="31"/>
  <c r="BK203" i="31"/>
  <c r="BJ203" i="31"/>
  <c r="BI203" i="31"/>
  <c r="BH203" i="31"/>
  <c r="BG203" i="31"/>
  <c r="BD203" i="31"/>
  <c r="BC203" i="31"/>
  <c r="BB203" i="31"/>
  <c r="BA203" i="31"/>
  <c r="AZ203" i="31"/>
  <c r="AY203" i="31"/>
  <c r="AX203" i="31"/>
  <c r="AW203" i="31"/>
  <c r="AV203" i="31"/>
  <c r="AU203" i="31"/>
  <c r="AT203" i="31"/>
  <c r="AS203" i="31"/>
  <c r="BR202" i="31"/>
  <c r="BQ202" i="31"/>
  <c r="BP202" i="31"/>
  <c r="BO202" i="31"/>
  <c r="BN202" i="31"/>
  <c r="BM202" i="31"/>
  <c r="BL202" i="31"/>
  <c r="BK202" i="31"/>
  <c r="BJ202" i="31"/>
  <c r="BI202" i="31"/>
  <c r="BH202" i="31"/>
  <c r="BG202" i="31"/>
  <c r="BD202" i="31"/>
  <c r="BC202" i="31"/>
  <c r="BB202" i="31"/>
  <c r="BA202" i="31"/>
  <c r="AZ202" i="31"/>
  <c r="AY202" i="31"/>
  <c r="AX202" i="31"/>
  <c r="AW202" i="31"/>
  <c r="AV202" i="31"/>
  <c r="AU202" i="31"/>
  <c r="AT202" i="31"/>
  <c r="AS202" i="31"/>
  <c r="BR201" i="31"/>
  <c r="BQ201" i="31"/>
  <c r="BP201" i="31"/>
  <c r="BO201" i="31"/>
  <c r="BN201" i="31"/>
  <c r="BM201" i="31"/>
  <c r="BL201" i="31"/>
  <c r="BK201" i="31"/>
  <c r="BJ201" i="31"/>
  <c r="BI201" i="31"/>
  <c r="BH201" i="31"/>
  <c r="BG201" i="31"/>
  <c r="BD201" i="31"/>
  <c r="BC201" i="31"/>
  <c r="BB201" i="31"/>
  <c r="BA201" i="31"/>
  <c r="AZ201" i="31"/>
  <c r="AY201" i="31"/>
  <c r="AX201" i="31"/>
  <c r="AW201" i="31"/>
  <c r="AV201" i="31"/>
  <c r="AU201" i="31"/>
  <c r="AT201" i="31"/>
  <c r="AS201" i="31"/>
  <c r="BR200" i="31"/>
  <c r="BQ200" i="31"/>
  <c r="BP200" i="31"/>
  <c r="BO200" i="31"/>
  <c r="BN200" i="31"/>
  <c r="BM200" i="31"/>
  <c r="BL200" i="31"/>
  <c r="BK200" i="31"/>
  <c r="BJ200" i="31"/>
  <c r="BI200" i="31"/>
  <c r="BH200" i="31"/>
  <c r="BG200" i="31"/>
  <c r="BD200" i="31"/>
  <c r="BC200" i="31"/>
  <c r="BB200" i="31"/>
  <c r="BA200" i="31"/>
  <c r="AZ200" i="31"/>
  <c r="AY200" i="31"/>
  <c r="AX200" i="31"/>
  <c r="AW200" i="31"/>
  <c r="AV200" i="31"/>
  <c r="AU200" i="31"/>
  <c r="AT200" i="31"/>
  <c r="AS200" i="31"/>
  <c r="BR199" i="31"/>
  <c r="BQ199" i="31"/>
  <c r="BP199" i="31"/>
  <c r="BO199" i="31"/>
  <c r="BN199" i="31"/>
  <c r="BM199" i="31"/>
  <c r="BL199" i="31"/>
  <c r="BK199" i="31"/>
  <c r="BJ199" i="31"/>
  <c r="BI199" i="31"/>
  <c r="BH199" i="31"/>
  <c r="BG199" i="31"/>
  <c r="BD199" i="31"/>
  <c r="BC199" i="31"/>
  <c r="BB199" i="31"/>
  <c r="BA199" i="31"/>
  <c r="AZ199" i="31"/>
  <c r="AY199" i="31"/>
  <c r="AX199" i="31"/>
  <c r="AW199" i="31"/>
  <c r="AV199" i="31"/>
  <c r="AU199" i="31"/>
  <c r="AT199" i="31"/>
  <c r="AS199" i="31"/>
  <c r="BR198" i="31"/>
  <c r="BQ198" i="31"/>
  <c r="BP198" i="31"/>
  <c r="BO198" i="31"/>
  <c r="BN198" i="31"/>
  <c r="BM198" i="31"/>
  <c r="BL198" i="31"/>
  <c r="BK198" i="31"/>
  <c r="BJ198" i="31"/>
  <c r="BI198" i="31"/>
  <c r="BH198" i="31"/>
  <c r="BG198" i="31"/>
  <c r="BD198" i="31"/>
  <c r="BC198" i="31"/>
  <c r="BB198" i="31"/>
  <c r="BA198" i="31"/>
  <c r="AZ198" i="31"/>
  <c r="AY198" i="31"/>
  <c r="AX198" i="31"/>
  <c r="AW198" i="31"/>
  <c r="AV198" i="31"/>
  <c r="AU198" i="31"/>
  <c r="AT198" i="31"/>
  <c r="AS198" i="31"/>
  <c r="BR197" i="31"/>
  <c r="BQ197" i="31"/>
  <c r="BP197" i="31"/>
  <c r="BO197" i="31"/>
  <c r="BN197" i="31"/>
  <c r="BM197" i="31"/>
  <c r="BL197" i="31"/>
  <c r="BK197" i="31"/>
  <c r="BJ197" i="31"/>
  <c r="BI197" i="31"/>
  <c r="BH197" i="31"/>
  <c r="BG197" i="31"/>
  <c r="BD197" i="31"/>
  <c r="BC197" i="31"/>
  <c r="BB197" i="31"/>
  <c r="BA197" i="31"/>
  <c r="AZ197" i="31"/>
  <c r="AY197" i="31"/>
  <c r="AX197" i="31"/>
  <c r="AW197" i="31"/>
  <c r="AV197" i="31"/>
  <c r="AU197" i="31"/>
  <c r="AT197" i="31"/>
  <c r="AS197" i="31"/>
  <c r="BR196" i="31"/>
  <c r="BQ196" i="31"/>
  <c r="BP196" i="31"/>
  <c r="BO196" i="31"/>
  <c r="BN196" i="31"/>
  <c r="BM196" i="31"/>
  <c r="BL196" i="31"/>
  <c r="BK196" i="31"/>
  <c r="BJ196" i="31"/>
  <c r="BI196" i="31"/>
  <c r="BH196" i="31"/>
  <c r="BG196" i="31"/>
  <c r="BD196" i="31"/>
  <c r="BC196" i="31"/>
  <c r="BB196" i="31"/>
  <c r="BA196" i="31"/>
  <c r="AZ196" i="31"/>
  <c r="AY196" i="31"/>
  <c r="AX196" i="31"/>
  <c r="AW196" i="31"/>
  <c r="AV196" i="31"/>
  <c r="AU196" i="31"/>
  <c r="AT196" i="31"/>
  <c r="AS196" i="31"/>
  <c r="CF195" i="31"/>
  <c r="CE195" i="31"/>
  <c r="CD195" i="31"/>
  <c r="CC195" i="31"/>
  <c r="BZ195" i="31"/>
  <c r="BY195" i="31"/>
  <c r="BX195" i="31"/>
  <c r="BW195" i="31"/>
  <c r="BR195" i="31"/>
  <c r="BV195" i="31" s="1"/>
  <c r="BQ195" i="31"/>
  <c r="BP195" i="31"/>
  <c r="BT195" i="31" s="1"/>
  <c r="BO195" i="31"/>
  <c r="BN195" i="31"/>
  <c r="BM195" i="31"/>
  <c r="BL195" i="31"/>
  <c r="BK195" i="31"/>
  <c r="BJ195" i="31"/>
  <c r="BI195" i="31"/>
  <c r="BH195" i="31"/>
  <c r="BG195" i="31"/>
  <c r="BD195" i="31"/>
  <c r="BC195" i="31"/>
  <c r="BB195" i="31"/>
  <c r="BA195" i="31"/>
  <c r="AZ195" i="31"/>
  <c r="AY195" i="31"/>
  <c r="AX195" i="31"/>
  <c r="AW195" i="31"/>
  <c r="AV195" i="31"/>
  <c r="AU195" i="31"/>
  <c r="AT195" i="31"/>
  <c r="AS195" i="31"/>
  <c r="BR194" i="31"/>
  <c r="BQ194" i="31"/>
  <c r="BP194" i="31"/>
  <c r="BO194" i="31"/>
  <c r="BN194" i="31"/>
  <c r="BM194" i="31"/>
  <c r="BL194" i="31"/>
  <c r="BK194" i="31"/>
  <c r="BJ194" i="31"/>
  <c r="BI194" i="31"/>
  <c r="BH194" i="31"/>
  <c r="BG194" i="31"/>
  <c r="BD194" i="31"/>
  <c r="BC194" i="31"/>
  <c r="BB194" i="31"/>
  <c r="BA194" i="31"/>
  <c r="AZ194" i="31"/>
  <c r="AY194" i="31"/>
  <c r="AX194" i="31"/>
  <c r="AW194" i="31"/>
  <c r="AV194" i="31"/>
  <c r="AU194" i="31"/>
  <c r="AT194" i="31"/>
  <c r="AS194" i="31"/>
  <c r="BR193" i="31"/>
  <c r="BQ193" i="31"/>
  <c r="BP193" i="31"/>
  <c r="BO193" i="31"/>
  <c r="BN193" i="31"/>
  <c r="BM193" i="31"/>
  <c r="BL193" i="31"/>
  <c r="BK193" i="31"/>
  <c r="BJ193" i="31"/>
  <c r="BI193" i="31"/>
  <c r="BH193" i="31"/>
  <c r="BG193" i="31"/>
  <c r="BD193" i="31"/>
  <c r="BC193" i="31"/>
  <c r="BB193" i="31"/>
  <c r="BA193" i="31"/>
  <c r="AZ193" i="31"/>
  <c r="AY193" i="31"/>
  <c r="AX193" i="31"/>
  <c r="AW193" i="31"/>
  <c r="AV193" i="31"/>
  <c r="AU193" i="31"/>
  <c r="AT193" i="31"/>
  <c r="AS193" i="31"/>
  <c r="BR192" i="31"/>
  <c r="BQ192" i="31"/>
  <c r="BP192" i="31"/>
  <c r="BO192" i="31"/>
  <c r="BN192" i="31"/>
  <c r="BM192" i="31"/>
  <c r="BL192" i="31"/>
  <c r="BK192" i="31"/>
  <c r="BJ192" i="31"/>
  <c r="BI192" i="31"/>
  <c r="BH192" i="31"/>
  <c r="BG192" i="31"/>
  <c r="BD192" i="31"/>
  <c r="BC192" i="31"/>
  <c r="BB192" i="31"/>
  <c r="BA192" i="31"/>
  <c r="AZ192" i="31"/>
  <c r="AY192" i="31"/>
  <c r="AX192" i="31"/>
  <c r="AW192" i="31"/>
  <c r="AV192" i="31"/>
  <c r="AU192" i="31"/>
  <c r="AT192" i="31"/>
  <c r="AS192" i="31"/>
  <c r="BR191" i="31"/>
  <c r="BQ191" i="31"/>
  <c r="BP191" i="31"/>
  <c r="BO191" i="31"/>
  <c r="BN191" i="31"/>
  <c r="BM191" i="31"/>
  <c r="BL191" i="31"/>
  <c r="BK191" i="31"/>
  <c r="BJ191" i="31"/>
  <c r="BI191" i="31"/>
  <c r="BH191" i="31"/>
  <c r="BG191" i="31"/>
  <c r="BD191" i="31"/>
  <c r="BC191" i="31"/>
  <c r="BB191" i="31"/>
  <c r="BA191" i="31"/>
  <c r="AZ191" i="31"/>
  <c r="AY191" i="31"/>
  <c r="AX191" i="31"/>
  <c r="AW191" i="31"/>
  <c r="AV191" i="31"/>
  <c r="AU191" i="31"/>
  <c r="AT191" i="31"/>
  <c r="AS191" i="31"/>
  <c r="BR190" i="31"/>
  <c r="BQ190" i="31"/>
  <c r="BP190" i="31"/>
  <c r="BO190" i="31"/>
  <c r="BN190" i="31"/>
  <c r="BM190" i="31"/>
  <c r="BL190" i="31"/>
  <c r="BK190" i="31"/>
  <c r="BJ190" i="31"/>
  <c r="BI190" i="31"/>
  <c r="BH190" i="31"/>
  <c r="BG190" i="31"/>
  <c r="BD190" i="31"/>
  <c r="BC190" i="31"/>
  <c r="BB190" i="31"/>
  <c r="BA190" i="31"/>
  <c r="AZ190" i="31"/>
  <c r="AY190" i="31"/>
  <c r="AX190" i="31"/>
  <c r="AW190" i="31"/>
  <c r="AV190" i="31"/>
  <c r="AU190" i="31"/>
  <c r="AT190" i="31"/>
  <c r="AS190" i="31"/>
  <c r="BR189" i="31"/>
  <c r="BQ189" i="31"/>
  <c r="BP189" i="31"/>
  <c r="BO189" i="31"/>
  <c r="BN189" i="31"/>
  <c r="BM189" i="31"/>
  <c r="BL189" i="31"/>
  <c r="BK189" i="31"/>
  <c r="BJ189" i="31"/>
  <c r="BI189" i="31"/>
  <c r="BH189" i="31"/>
  <c r="BG189" i="31"/>
  <c r="BD189" i="31"/>
  <c r="BC189" i="31"/>
  <c r="BB189" i="31"/>
  <c r="BA189" i="31"/>
  <c r="AZ189" i="31"/>
  <c r="AY189" i="31"/>
  <c r="AX189" i="31"/>
  <c r="AW189" i="31"/>
  <c r="AV189" i="31"/>
  <c r="AU189" i="31"/>
  <c r="AT189" i="31"/>
  <c r="AS189" i="31"/>
  <c r="BR188" i="31"/>
  <c r="BQ188" i="31"/>
  <c r="BP188" i="31"/>
  <c r="BO188" i="31"/>
  <c r="BN188" i="31"/>
  <c r="BM188" i="31"/>
  <c r="BL188" i="31"/>
  <c r="BK188" i="31"/>
  <c r="BJ188" i="31"/>
  <c r="BI188" i="31"/>
  <c r="BH188" i="31"/>
  <c r="BG188" i="31"/>
  <c r="BD188" i="31"/>
  <c r="BC188" i="31"/>
  <c r="BB188" i="31"/>
  <c r="BA188" i="31"/>
  <c r="AZ188" i="31"/>
  <c r="AY188" i="31"/>
  <c r="AX188" i="31"/>
  <c r="AW188" i="31"/>
  <c r="AV188" i="31"/>
  <c r="AU188" i="31"/>
  <c r="AT188" i="31"/>
  <c r="AS188" i="31"/>
  <c r="BR187" i="31"/>
  <c r="BQ187" i="31"/>
  <c r="BP187" i="31"/>
  <c r="BO187" i="31"/>
  <c r="BN187" i="31"/>
  <c r="BM187" i="31"/>
  <c r="BL187" i="31"/>
  <c r="BK187" i="31"/>
  <c r="BJ187" i="31"/>
  <c r="BI187" i="31"/>
  <c r="BH187" i="31"/>
  <c r="BG187" i="31"/>
  <c r="BD187" i="31"/>
  <c r="BC187" i="31"/>
  <c r="BB187" i="31"/>
  <c r="BA187" i="31"/>
  <c r="AZ187" i="31"/>
  <c r="AY187" i="31"/>
  <c r="AX187" i="31"/>
  <c r="AW187" i="31"/>
  <c r="AV187" i="31"/>
  <c r="AU187" i="31"/>
  <c r="AT187" i="31"/>
  <c r="AS187" i="31"/>
  <c r="BR186" i="31"/>
  <c r="BQ186" i="31"/>
  <c r="BP186" i="31"/>
  <c r="BO186" i="31"/>
  <c r="BN186" i="31"/>
  <c r="BM186" i="31"/>
  <c r="BL186" i="31"/>
  <c r="BK186" i="31"/>
  <c r="BJ186" i="31"/>
  <c r="BI186" i="31"/>
  <c r="BH186" i="31"/>
  <c r="BG186" i="31"/>
  <c r="BD186" i="31"/>
  <c r="BC186" i="31"/>
  <c r="BB186" i="31"/>
  <c r="BA186" i="31"/>
  <c r="AZ186" i="31"/>
  <c r="AY186" i="31"/>
  <c r="AX186" i="31"/>
  <c r="AW186" i="31"/>
  <c r="AV186" i="31"/>
  <c r="AU186" i="31"/>
  <c r="AT186" i="31"/>
  <c r="AS186" i="31"/>
  <c r="CF185" i="31"/>
  <c r="CE185" i="31"/>
  <c r="CD185" i="31"/>
  <c r="CC185" i="31"/>
  <c r="BZ185" i="31"/>
  <c r="BY185" i="31"/>
  <c r="BX185" i="31"/>
  <c r="BW185" i="31"/>
  <c r="BR185" i="31"/>
  <c r="BV185" i="31" s="1"/>
  <c r="BQ185" i="31"/>
  <c r="BU185" i="31" s="1"/>
  <c r="BP185" i="31"/>
  <c r="BO185" i="31"/>
  <c r="BS185" i="31" s="1"/>
  <c r="BN185" i="31"/>
  <c r="BM185" i="31"/>
  <c r="BL185" i="31"/>
  <c r="BK185" i="31"/>
  <c r="BJ185" i="31"/>
  <c r="BI185" i="31"/>
  <c r="BH185" i="31"/>
  <c r="BG185" i="31"/>
  <c r="BD185" i="31"/>
  <c r="BC185" i="31"/>
  <c r="BB185" i="31"/>
  <c r="BA185" i="31"/>
  <c r="AZ185" i="31"/>
  <c r="AY185" i="31"/>
  <c r="AX185" i="31"/>
  <c r="AW185" i="31"/>
  <c r="AV185" i="31"/>
  <c r="AU185" i="31"/>
  <c r="AT185" i="31"/>
  <c r="AS185" i="31"/>
  <c r="BR184" i="31"/>
  <c r="BQ184" i="31"/>
  <c r="BP184" i="31"/>
  <c r="BO184" i="31"/>
  <c r="BN184" i="31"/>
  <c r="BM184" i="31"/>
  <c r="BL184" i="31"/>
  <c r="BK184" i="31"/>
  <c r="BJ184" i="31"/>
  <c r="BI184" i="31"/>
  <c r="BH184" i="31"/>
  <c r="BG184" i="31"/>
  <c r="BD184" i="31"/>
  <c r="BC184" i="31"/>
  <c r="BB184" i="31"/>
  <c r="BA184" i="31"/>
  <c r="AZ184" i="31"/>
  <c r="AY184" i="31"/>
  <c r="AX184" i="31"/>
  <c r="AW184" i="31"/>
  <c r="AV184" i="31"/>
  <c r="AU184" i="31"/>
  <c r="AT184" i="31"/>
  <c r="AS184" i="31"/>
  <c r="BR183" i="31"/>
  <c r="BQ183" i="31"/>
  <c r="BP183" i="31"/>
  <c r="BO183" i="31"/>
  <c r="BN183" i="31"/>
  <c r="BM183" i="31"/>
  <c r="BL183" i="31"/>
  <c r="BK183" i="31"/>
  <c r="BJ183" i="31"/>
  <c r="BI183" i="31"/>
  <c r="BH183" i="31"/>
  <c r="BG183" i="31"/>
  <c r="BD183" i="31"/>
  <c r="BC183" i="31"/>
  <c r="BB183" i="31"/>
  <c r="BA183" i="31"/>
  <c r="AZ183" i="31"/>
  <c r="AY183" i="31"/>
  <c r="AX183" i="31"/>
  <c r="AW183" i="31"/>
  <c r="AV183" i="31"/>
  <c r="AU183" i="31"/>
  <c r="AT183" i="31"/>
  <c r="AS183" i="31"/>
  <c r="BR182" i="31"/>
  <c r="BQ182" i="31"/>
  <c r="BP182" i="31"/>
  <c r="BO182" i="31"/>
  <c r="BN182" i="31"/>
  <c r="BM182" i="31"/>
  <c r="BL182" i="31"/>
  <c r="BK182" i="31"/>
  <c r="BJ182" i="31"/>
  <c r="BI182" i="31"/>
  <c r="BH182" i="31"/>
  <c r="BG182" i="31"/>
  <c r="BD182" i="31"/>
  <c r="BC182" i="31"/>
  <c r="BB182" i="31"/>
  <c r="BA182" i="31"/>
  <c r="AZ182" i="31"/>
  <c r="AY182" i="31"/>
  <c r="AX182" i="31"/>
  <c r="AW182" i="31"/>
  <c r="AV182" i="31"/>
  <c r="AU182" i="31"/>
  <c r="AT182" i="31"/>
  <c r="AS182" i="31"/>
  <c r="BR181" i="31"/>
  <c r="BQ181" i="31"/>
  <c r="BP181" i="31"/>
  <c r="BO181" i="31"/>
  <c r="BN181" i="31"/>
  <c r="BM181" i="31"/>
  <c r="BL181" i="31"/>
  <c r="BK181" i="31"/>
  <c r="BJ181" i="31"/>
  <c r="BI181" i="31"/>
  <c r="BH181" i="31"/>
  <c r="BG181" i="31"/>
  <c r="BD181" i="31"/>
  <c r="BC181" i="31"/>
  <c r="BB181" i="31"/>
  <c r="BA181" i="31"/>
  <c r="AZ181" i="31"/>
  <c r="AY181" i="31"/>
  <c r="AX181" i="31"/>
  <c r="AW181" i="31"/>
  <c r="AV181" i="31"/>
  <c r="AU181" i="31"/>
  <c r="AT181" i="31"/>
  <c r="AS181" i="31"/>
  <c r="BR180" i="31"/>
  <c r="BQ180" i="31"/>
  <c r="BP180" i="31"/>
  <c r="BO180" i="31"/>
  <c r="BN180" i="31"/>
  <c r="BM180" i="31"/>
  <c r="BL180" i="31"/>
  <c r="BK180" i="31"/>
  <c r="BJ180" i="31"/>
  <c r="BI180" i="31"/>
  <c r="BH180" i="31"/>
  <c r="BG180" i="31"/>
  <c r="BD180" i="31"/>
  <c r="BC180" i="31"/>
  <c r="BB180" i="31"/>
  <c r="BA180" i="31"/>
  <c r="AZ180" i="31"/>
  <c r="AY180" i="31"/>
  <c r="AX180" i="31"/>
  <c r="AW180" i="31"/>
  <c r="AV180" i="31"/>
  <c r="AU180" i="31"/>
  <c r="AT180" i="31"/>
  <c r="AS180" i="31"/>
  <c r="BR179" i="31"/>
  <c r="BQ179" i="31"/>
  <c r="BP179" i="31"/>
  <c r="BO179" i="31"/>
  <c r="BN179" i="31"/>
  <c r="BM179" i="31"/>
  <c r="BL179" i="31"/>
  <c r="BK179" i="31"/>
  <c r="BJ179" i="31"/>
  <c r="BI179" i="31"/>
  <c r="BH179" i="31"/>
  <c r="BG179" i="31"/>
  <c r="BD179" i="31"/>
  <c r="BC179" i="31"/>
  <c r="BB179" i="31"/>
  <c r="BA179" i="31"/>
  <c r="AZ179" i="31"/>
  <c r="AY179" i="31"/>
  <c r="AX179" i="31"/>
  <c r="AW179" i="31"/>
  <c r="AV179" i="31"/>
  <c r="AU179" i="31"/>
  <c r="AT179" i="31"/>
  <c r="AS179" i="31"/>
  <c r="BR178" i="31"/>
  <c r="BQ178" i="31"/>
  <c r="BP178" i="31"/>
  <c r="BO178" i="31"/>
  <c r="BN178" i="31"/>
  <c r="BM178" i="31"/>
  <c r="BL178" i="31"/>
  <c r="BK178" i="31"/>
  <c r="BJ178" i="31"/>
  <c r="BI178" i="31"/>
  <c r="BH178" i="31"/>
  <c r="BG178" i="31"/>
  <c r="BD178" i="31"/>
  <c r="BC178" i="31"/>
  <c r="BB178" i="31"/>
  <c r="BA178" i="31"/>
  <c r="AZ178" i="31"/>
  <c r="AY178" i="31"/>
  <c r="AX178" i="31"/>
  <c r="AW178" i="31"/>
  <c r="AV178" i="31"/>
  <c r="AU178" i="31"/>
  <c r="AT178" i="31"/>
  <c r="AS178" i="31"/>
  <c r="BR177" i="31"/>
  <c r="BQ177" i="31"/>
  <c r="BP177" i="31"/>
  <c r="BO177" i="31"/>
  <c r="BN177" i="31"/>
  <c r="BM177" i="31"/>
  <c r="BL177" i="31"/>
  <c r="BK177" i="31"/>
  <c r="BJ177" i="31"/>
  <c r="BI177" i="31"/>
  <c r="BH177" i="31"/>
  <c r="BG177" i="31"/>
  <c r="BD177" i="31"/>
  <c r="BC177" i="31"/>
  <c r="BB177" i="31"/>
  <c r="BA177" i="31"/>
  <c r="AZ177" i="31"/>
  <c r="AY177" i="31"/>
  <c r="AX177" i="31"/>
  <c r="AW177" i="31"/>
  <c r="AV177" i="31"/>
  <c r="AU177" i="31"/>
  <c r="AT177" i="31"/>
  <c r="AS177" i="31"/>
  <c r="BR176" i="31"/>
  <c r="BQ176" i="31"/>
  <c r="BP176" i="31"/>
  <c r="BO176" i="31"/>
  <c r="BN176" i="31"/>
  <c r="BM176" i="31"/>
  <c r="BL176" i="31"/>
  <c r="BK176" i="31"/>
  <c r="BJ176" i="31"/>
  <c r="BI176" i="31"/>
  <c r="BH176" i="31"/>
  <c r="BG176" i="31"/>
  <c r="BD176" i="31"/>
  <c r="BC176" i="31"/>
  <c r="BB176" i="31"/>
  <c r="BA176" i="31"/>
  <c r="AZ176" i="31"/>
  <c r="AY176" i="31"/>
  <c r="AX176" i="31"/>
  <c r="AW176" i="31"/>
  <c r="AV176" i="31"/>
  <c r="AU176" i="31"/>
  <c r="AT176" i="31"/>
  <c r="AS176" i="31"/>
  <c r="CF175" i="31"/>
  <c r="CE175" i="31"/>
  <c r="CD175" i="31"/>
  <c r="CC175" i="31"/>
  <c r="BZ175" i="31"/>
  <c r="BY175" i="31"/>
  <c r="BX175" i="31"/>
  <c r="BW175" i="31"/>
  <c r="BR175" i="31"/>
  <c r="BQ175" i="31"/>
  <c r="BP175" i="31"/>
  <c r="BT175" i="31" s="1"/>
  <c r="BO175" i="31"/>
  <c r="BN175" i="31"/>
  <c r="BM175" i="31"/>
  <c r="BL175" i="31"/>
  <c r="BK175" i="31"/>
  <c r="BJ175" i="31"/>
  <c r="BI175" i="31"/>
  <c r="BH175" i="31"/>
  <c r="BG175" i="31"/>
  <c r="BD175" i="31"/>
  <c r="BC175" i="31"/>
  <c r="BB175" i="31"/>
  <c r="BA175" i="31"/>
  <c r="AZ175" i="31"/>
  <c r="AY175" i="31"/>
  <c r="AX175" i="31"/>
  <c r="AW175" i="31"/>
  <c r="AV175" i="31"/>
  <c r="AU175" i="31"/>
  <c r="AT175" i="31"/>
  <c r="AS175" i="31"/>
  <c r="BR174" i="31"/>
  <c r="BQ174" i="31"/>
  <c r="BP174" i="31"/>
  <c r="BO174" i="31"/>
  <c r="BN174" i="31"/>
  <c r="BM174" i="31"/>
  <c r="BL174" i="31"/>
  <c r="BK174" i="31"/>
  <c r="BJ174" i="31"/>
  <c r="BI174" i="31"/>
  <c r="BH174" i="31"/>
  <c r="BG174" i="31"/>
  <c r="BD174" i="31"/>
  <c r="BC174" i="31"/>
  <c r="BB174" i="31"/>
  <c r="BA174" i="31"/>
  <c r="AZ174" i="31"/>
  <c r="AY174" i="31"/>
  <c r="AX174" i="31"/>
  <c r="AW174" i="31"/>
  <c r="AV174" i="31"/>
  <c r="AU174" i="31"/>
  <c r="AT174" i="31"/>
  <c r="AS174" i="31"/>
  <c r="BR173" i="31"/>
  <c r="BQ173" i="31"/>
  <c r="BP173" i="31"/>
  <c r="BO173" i="31"/>
  <c r="BN173" i="31"/>
  <c r="BM173" i="31"/>
  <c r="BL173" i="31"/>
  <c r="BK173" i="31"/>
  <c r="BJ173" i="31"/>
  <c r="BI173" i="31"/>
  <c r="BH173" i="31"/>
  <c r="BG173" i="31"/>
  <c r="BD173" i="31"/>
  <c r="BC173" i="31"/>
  <c r="BB173" i="31"/>
  <c r="BA173" i="31"/>
  <c r="AZ173" i="31"/>
  <c r="AY173" i="31"/>
  <c r="AX173" i="31"/>
  <c r="AW173" i="31"/>
  <c r="AV173" i="31"/>
  <c r="AU173" i="31"/>
  <c r="AT173" i="31"/>
  <c r="AS173" i="31"/>
  <c r="BR172" i="31"/>
  <c r="BQ172" i="31"/>
  <c r="BP172" i="31"/>
  <c r="BO172" i="31"/>
  <c r="BN172" i="31"/>
  <c r="BM172" i="31"/>
  <c r="BL172" i="31"/>
  <c r="BK172" i="31"/>
  <c r="BJ172" i="31"/>
  <c r="BI172" i="31"/>
  <c r="BH172" i="31"/>
  <c r="BG172" i="31"/>
  <c r="BD172" i="31"/>
  <c r="BC172" i="31"/>
  <c r="BB172" i="31"/>
  <c r="BA172" i="31"/>
  <c r="AZ172" i="31"/>
  <c r="AY172" i="31"/>
  <c r="AX172" i="31"/>
  <c r="AW172" i="31"/>
  <c r="AV172" i="31"/>
  <c r="AU172" i="31"/>
  <c r="AT172" i="31"/>
  <c r="AS172" i="31"/>
  <c r="BR171" i="31"/>
  <c r="BQ171" i="31"/>
  <c r="BP171" i="31"/>
  <c r="BO171" i="31"/>
  <c r="BN171" i="31"/>
  <c r="BM171" i="31"/>
  <c r="BL171" i="31"/>
  <c r="BK171" i="31"/>
  <c r="BJ171" i="31"/>
  <c r="BI171" i="31"/>
  <c r="BH171" i="31"/>
  <c r="BG171" i="31"/>
  <c r="BD171" i="31"/>
  <c r="BC171" i="31"/>
  <c r="BB171" i="31"/>
  <c r="BA171" i="31"/>
  <c r="AZ171" i="31"/>
  <c r="AY171" i="31"/>
  <c r="AX171" i="31"/>
  <c r="AW171" i="31"/>
  <c r="AV171" i="31"/>
  <c r="AU171" i="31"/>
  <c r="AT171" i="31"/>
  <c r="AS171" i="31"/>
  <c r="BR170" i="31"/>
  <c r="BQ170" i="31"/>
  <c r="BP170" i="31"/>
  <c r="BO170" i="31"/>
  <c r="BN170" i="31"/>
  <c r="BM170" i="31"/>
  <c r="BL170" i="31"/>
  <c r="BK170" i="31"/>
  <c r="BJ170" i="31"/>
  <c r="BI170" i="31"/>
  <c r="BH170" i="31"/>
  <c r="BG170" i="31"/>
  <c r="BD170" i="31"/>
  <c r="BC170" i="31"/>
  <c r="BB170" i="31"/>
  <c r="BA170" i="31"/>
  <c r="AZ170" i="31"/>
  <c r="AY170" i="31"/>
  <c r="AX170" i="31"/>
  <c r="AW170" i="31"/>
  <c r="AV170" i="31"/>
  <c r="AU170" i="31"/>
  <c r="AT170" i="31"/>
  <c r="AS170" i="31"/>
  <c r="BR169" i="31"/>
  <c r="BQ169" i="31"/>
  <c r="BP169" i="31"/>
  <c r="BO169" i="31"/>
  <c r="BN169" i="31"/>
  <c r="BM169" i="31"/>
  <c r="BL169" i="31"/>
  <c r="BK169" i="31"/>
  <c r="BJ169" i="31"/>
  <c r="BI169" i="31"/>
  <c r="BH169" i="31"/>
  <c r="BG169" i="31"/>
  <c r="BD169" i="31"/>
  <c r="BC169" i="31"/>
  <c r="BB169" i="31"/>
  <c r="BA169" i="31"/>
  <c r="AZ169" i="31"/>
  <c r="AY169" i="31"/>
  <c r="AX169" i="31"/>
  <c r="AW169" i="31"/>
  <c r="AV169" i="31"/>
  <c r="AU169" i="31"/>
  <c r="AT169" i="31"/>
  <c r="AS169" i="31"/>
  <c r="BR168" i="31"/>
  <c r="BQ168" i="31"/>
  <c r="BP168" i="31"/>
  <c r="BO168" i="31"/>
  <c r="BN168" i="31"/>
  <c r="BM168" i="31"/>
  <c r="BL168" i="31"/>
  <c r="BK168" i="31"/>
  <c r="BJ168" i="31"/>
  <c r="BI168" i="31"/>
  <c r="BH168" i="31"/>
  <c r="BG168" i="31"/>
  <c r="BD168" i="31"/>
  <c r="BC168" i="31"/>
  <c r="BB168" i="31"/>
  <c r="BA168" i="31"/>
  <c r="AZ168" i="31"/>
  <c r="AY168" i="31"/>
  <c r="AX168" i="31"/>
  <c r="AW168" i="31"/>
  <c r="AV168" i="31"/>
  <c r="AU168" i="31"/>
  <c r="AT168" i="31"/>
  <c r="AS168" i="31"/>
  <c r="BR167" i="31"/>
  <c r="BQ167" i="31"/>
  <c r="BP167" i="31"/>
  <c r="BO167" i="31"/>
  <c r="BN167" i="31"/>
  <c r="BM167" i="31"/>
  <c r="BL167" i="31"/>
  <c r="BK167" i="31"/>
  <c r="BJ167" i="31"/>
  <c r="BI167" i="31"/>
  <c r="BH167" i="31"/>
  <c r="BG167" i="31"/>
  <c r="BD167" i="31"/>
  <c r="BC167" i="31"/>
  <c r="BB167" i="31"/>
  <c r="BA167" i="31"/>
  <c r="AZ167" i="31"/>
  <c r="AY167" i="31"/>
  <c r="AX167" i="31"/>
  <c r="AW167" i="31"/>
  <c r="AV167" i="31"/>
  <c r="AU167" i="31"/>
  <c r="AT167" i="31"/>
  <c r="AS167" i="31"/>
  <c r="BR166" i="31"/>
  <c r="BQ166" i="31"/>
  <c r="BP166" i="31"/>
  <c r="BO166" i="31"/>
  <c r="BN166" i="31"/>
  <c r="BM166" i="31"/>
  <c r="BL166" i="31"/>
  <c r="BK166" i="31"/>
  <c r="BJ166" i="31"/>
  <c r="BI166" i="31"/>
  <c r="BH166" i="31"/>
  <c r="BG166" i="31"/>
  <c r="BD166" i="31"/>
  <c r="BC166" i="31"/>
  <c r="BB166" i="31"/>
  <c r="BA166" i="31"/>
  <c r="AZ166" i="31"/>
  <c r="AY166" i="31"/>
  <c r="AX166" i="31"/>
  <c r="AW166" i="31"/>
  <c r="AV166" i="31"/>
  <c r="AU166" i="31"/>
  <c r="AT166" i="31"/>
  <c r="AS166" i="31"/>
  <c r="CF165" i="31"/>
  <c r="CE165" i="31"/>
  <c r="CD165" i="31"/>
  <c r="CC165" i="31"/>
  <c r="BZ165" i="31"/>
  <c r="BY165" i="31"/>
  <c r="BX165" i="31"/>
  <c r="BW165" i="31"/>
  <c r="BR165" i="31"/>
  <c r="BV165" i="31" s="1"/>
  <c r="BQ165" i="31"/>
  <c r="BP165" i="31"/>
  <c r="BO165" i="31"/>
  <c r="BN165" i="31"/>
  <c r="BM165" i="31"/>
  <c r="BL165" i="31"/>
  <c r="BK165" i="31"/>
  <c r="BJ165" i="31"/>
  <c r="BI165" i="31"/>
  <c r="BH165" i="31"/>
  <c r="BG165" i="31"/>
  <c r="BD165" i="31"/>
  <c r="BC165" i="31"/>
  <c r="BB165" i="31"/>
  <c r="BA165" i="31"/>
  <c r="AZ165" i="31"/>
  <c r="AY165" i="31"/>
  <c r="AX165" i="31"/>
  <c r="AW165" i="31"/>
  <c r="AV165" i="31"/>
  <c r="AU165" i="31"/>
  <c r="AT165" i="31"/>
  <c r="AS165" i="31"/>
  <c r="BR164" i="31"/>
  <c r="BQ164" i="31"/>
  <c r="BP164" i="31"/>
  <c r="BO164" i="31"/>
  <c r="BN164" i="31"/>
  <c r="BM164" i="31"/>
  <c r="BL164" i="31"/>
  <c r="BK164" i="31"/>
  <c r="BJ164" i="31"/>
  <c r="BI164" i="31"/>
  <c r="BH164" i="31"/>
  <c r="BG164" i="31"/>
  <c r="BD164" i="31"/>
  <c r="BC164" i="31"/>
  <c r="BB164" i="31"/>
  <c r="BA164" i="31"/>
  <c r="AZ164" i="31"/>
  <c r="AY164" i="31"/>
  <c r="AX164" i="31"/>
  <c r="AW164" i="31"/>
  <c r="AV164" i="31"/>
  <c r="AU164" i="31"/>
  <c r="AT164" i="31"/>
  <c r="AS164" i="31"/>
  <c r="BR163" i="31"/>
  <c r="BQ163" i="31"/>
  <c r="BP163" i="31"/>
  <c r="BO163" i="31"/>
  <c r="BN163" i="31"/>
  <c r="BM163" i="31"/>
  <c r="BL163" i="31"/>
  <c r="BK163" i="31"/>
  <c r="BJ163" i="31"/>
  <c r="BI163" i="31"/>
  <c r="BH163" i="31"/>
  <c r="BG163" i="31"/>
  <c r="BD163" i="31"/>
  <c r="BC163" i="31"/>
  <c r="BB163" i="31"/>
  <c r="BA163" i="31"/>
  <c r="AZ163" i="31"/>
  <c r="AY163" i="31"/>
  <c r="AX163" i="31"/>
  <c r="AW163" i="31"/>
  <c r="AV163" i="31"/>
  <c r="AU163" i="31"/>
  <c r="AT163" i="31"/>
  <c r="AS163" i="31"/>
  <c r="BR162" i="31"/>
  <c r="BQ162" i="31"/>
  <c r="BP162" i="31"/>
  <c r="BO162" i="31"/>
  <c r="BN162" i="31"/>
  <c r="BM162" i="31"/>
  <c r="BL162" i="31"/>
  <c r="BK162" i="31"/>
  <c r="BJ162" i="31"/>
  <c r="BI162" i="31"/>
  <c r="BH162" i="31"/>
  <c r="BG162" i="31"/>
  <c r="BD162" i="31"/>
  <c r="BC162" i="31"/>
  <c r="BB162" i="31"/>
  <c r="BA162" i="31"/>
  <c r="AZ162" i="31"/>
  <c r="AY162" i="31"/>
  <c r="AX162" i="31"/>
  <c r="AW162" i="31"/>
  <c r="AV162" i="31"/>
  <c r="AU162" i="31"/>
  <c r="AT162" i="31"/>
  <c r="AS162" i="31"/>
  <c r="BR161" i="31"/>
  <c r="BQ161" i="31"/>
  <c r="BP161" i="31"/>
  <c r="BO161" i="31"/>
  <c r="BN161" i="31"/>
  <c r="BM161" i="31"/>
  <c r="BL161" i="31"/>
  <c r="BK161" i="31"/>
  <c r="BJ161" i="31"/>
  <c r="BI161" i="31"/>
  <c r="BH161" i="31"/>
  <c r="BG161" i="31"/>
  <c r="BD161" i="31"/>
  <c r="BC161" i="31"/>
  <c r="BB161" i="31"/>
  <c r="BA161" i="31"/>
  <c r="AZ161" i="31"/>
  <c r="AY161" i="31"/>
  <c r="AX161" i="31"/>
  <c r="AW161" i="31"/>
  <c r="AV161" i="31"/>
  <c r="AU161" i="31"/>
  <c r="AT161" i="31"/>
  <c r="AS161" i="31"/>
  <c r="BR160" i="31"/>
  <c r="BQ160" i="31"/>
  <c r="BP160" i="31"/>
  <c r="BO160" i="31"/>
  <c r="BN160" i="31"/>
  <c r="BM160" i="31"/>
  <c r="BL160" i="31"/>
  <c r="BK160" i="31"/>
  <c r="BJ160" i="31"/>
  <c r="BI160" i="31"/>
  <c r="BH160" i="31"/>
  <c r="BG160" i="31"/>
  <c r="BD160" i="31"/>
  <c r="BC160" i="31"/>
  <c r="BB160" i="31"/>
  <c r="BA160" i="31"/>
  <c r="AZ160" i="31"/>
  <c r="AY160" i="31"/>
  <c r="AX160" i="31"/>
  <c r="AW160" i="31"/>
  <c r="AV160" i="31"/>
  <c r="AU160" i="31"/>
  <c r="AT160" i="31"/>
  <c r="AS160" i="31"/>
  <c r="BR159" i="31"/>
  <c r="BQ159" i="31"/>
  <c r="BP159" i="31"/>
  <c r="BO159" i="31"/>
  <c r="BN159" i="31"/>
  <c r="BM159" i="31"/>
  <c r="BL159" i="31"/>
  <c r="BK159" i="31"/>
  <c r="BJ159" i="31"/>
  <c r="BI159" i="31"/>
  <c r="BH159" i="31"/>
  <c r="BG159" i="31"/>
  <c r="BD159" i="31"/>
  <c r="BC159" i="31"/>
  <c r="BB159" i="31"/>
  <c r="BA159" i="31"/>
  <c r="AZ159" i="31"/>
  <c r="AY159" i="31"/>
  <c r="AX159" i="31"/>
  <c r="AW159" i="31"/>
  <c r="AV159" i="31"/>
  <c r="AU159" i="31"/>
  <c r="AT159" i="31"/>
  <c r="AS159" i="31"/>
  <c r="BR158" i="31"/>
  <c r="BQ158" i="31"/>
  <c r="BP158" i="31"/>
  <c r="BO158" i="31"/>
  <c r="BN158" i="31"/>
  <c r="BM158" i="31"/>
  <c r="BL158" i="31"/>
  <c r="BK158" i="31"/>
  <c r="BJ158" i="31"/>
  <c r="BI158" i="31"/>
  <c r="BH158" i="31"/>
  <c r="BG158" i="31"/>
  <c r="BD158" i="31"/>
  <c r="BC158" i="31"/>
  <c r="BB158" i="31"/>
  <c r="BA158" i="31"/>
  <c r="AZ158" i="31"/>
  <c r="AY158" i="31"/>
  <c r="AX158" i="31"/>
  <c r="AW158" i="31"/>
  <c r="AV158" i="31"/>
  <c r="AU158" i="31"/>
  <c r="AT158" i="31"/>
  <c r="AS158" i="31"/>
  <c r="BR157" i="31"/>
  <c r="BQ157" i="31"/>
  <c r="BP157" i="31"/>
  <c r="BO157" i="31"/>
  <c r="BN157" i="31"/>
  <c r="BM157" i="31"/>
  <c r="BL157" i="31"/>
  <c r="BK157" i="31"/>
  <c r="BJ157" i="31"/>
  <c r="BI157" i="31"/>
  <c r="BH157" i="31"/>
  <c r="BG157" i="31"/>
  <c r="BD157" i="31"/>
  <c r="BC157" i="31"/>
  <c r="BB157" i="31"/>
  <c r="BA157" i="31"/>
  <c r="AZ157" i="31"/>
  <c r="AY157" i="31"/>
  <c r="AX157" i="31"/>
  <c r="AW157" i="31"/>
  <c r="AV157" i="31"/>
  <c r="AU157" i="31"/>
  <c r="AT157" i="31"/>
  <c r="AS157" i="31"/>
  <c r="BR156" i="31"/>
  <c r="BQ156" i="31"/>
  <c r="BP156" i="31"/>
  <c r="BO156" i="31"/>
  <c r="BN156" i="31"/>
  <c r="BM156" i="31"/>
  <c r="BL156" i="31"/>
  <c r="BK156" i="31"/>
  <c r="BJ156" i="31"/>
  <c r="BI156" i="31"/>
  <c r="BH156" i="31"/>
  <c r="BG156" i="31"/>
  <c r="BD156" i="31"/>
  <c r="BC156" i="31"/>
  <c r="BB156" i="31"/>
  <c r="BA156" i="31"/>
  <c r="AZ156" i="31"/>
  <c r="AY156" i="31"/>
  <c r="AX156" i="31"/>
  <c r="AW156" i="31"/>
  <c r="AV156" i="31"/>
  <c r="AU156" i="31"/>
  <c r="AT156" i="31"/>
  <c r="AS156" i="31"/>
  <c r="CF155" i="31"/>
  <c r="CE155" i="31"/>
  <c r="CD155" i="31"/>
  <c r="CC155" i="31"/>
  <c r="BZ155" i="31"/>
  <c r="BY155" i="31"/>
  <c r="BX155" i="31"/>
  <c r="BW155" i="31"/>
  <c r="BR155" i="31"/>
  <c r="BV155" i="31" s="1"/>
  <c r="BQ155" i="31"/>
  <c r="BU155" i="31" s="1"/>
  <c r="BP155" i="31"/>
  <c r="BO155" i="31"/>
  <c r="BN155" i="31"/>
  <c r="BM155" i="31"/>
  <c r="BL155" i="31"/>
  <c r="BK155" i="31"/>
  <c r="BJ155" i="31"/>
  <c r="BI155" i="31"/>
  <c r="BH155" i="31"/>
  <c r="BG155" i="31"/>
  <c r="BD155" i="31"/>
  <c r="BC155" i="31"/>
  <c r="BB155" i="31"/>
  <c r="BA155" i="31"/>
  <c r="AZ155" i="31"/>
  <c r="AY155" i="31"/>
  <c r="AX155" i="31"/>
  <c r="AW155" i="31"/>
  <c r="AV155" i="31"/>
  <c r="AU155" i="31"/>
  <c r="AT155" i="31"/>
  <c r="AS155" i="31"/>
  <c r="BR154" i="31"/>
  <c r="BQ154" i="31"/>
  <c r="BP154" i="31"/>
  <c r="BO154" i="31"/>
  <c r="BN154" i="31"/>
  <c r="BM154" i="31"/>
  <c r="BL154" i="31"/>
  <c r="BK154" i="31"/>
  <c r="BJ154" i="31"/>
  <c r="BI154" i="31"/>
  <c r="BH154" i="31"/>
  <c r="BG154" i="31"/>
  <c r="BD154" i="31"/>
  <c r="BC154" i="31"/>
  <c r="BB154" i="31"/>
  <c r="BA154" i="31"/>
  <c r="AZ154" i="31"/>
  <c r="AY154" i="31"/>
  <c r="AX154" i="31"/>
  <c r="AW154" i="31"/>
  <c r="AV154" i="31"/>
  <c r="AU154" i="31"/>
  <c r="AT154" i="31"/>
  <c r="AS154" i="31"/>
  <c r="BR153" i="31"/>
  <c r="BQ153" i="31"/>
  <c r="BP153" i="31"/>
  <c r="BO153" i="31"/>
  <c r="BN153" i="31"/>
  <c r="BM153" i="31"/>
  <c r="BL153" i="31"/>
  <c r="BK153" i="31"/>
  <c r="BJ153" i="31"/>
  <c r="BI153" i="31"/>
  <c r="BH153" i="31"/>
  <c r="BG153" i="31"/>
  <c r="BD153" i="31"/>
  <c r="BC153" i="31"/>
  <c r="BB153" i="31"/>
  <c r="BA153" i="31"/>
  <c r="AZ153" i="31"/>
  <c r="AY153" i="31"/>
  <c r="AX153" i="31"/>
  <c r="AW153" i="31"/>
  <c r="AV153" i="31"/>
  <c r="AU153" i="31"/>
  <c r="AT153" i="31"/>
  <c r="AS153" i="31"/>
  <c r="BR152" i="31"/>
  <c r="BQ152" i="31"/>
  <c r="BP152" i="31"/>
  <c r="BO152" i="31"/>
  <c r="BN152" i="31"/>
  <c r="BM152" i="31"/>
  <c r="BL152" i="31"/>
  <c r="BK152" i="31"/>
  <c r="BJ152" i="31"/>
  <c r="BI152" i="31"/>
  <c r="BH152" i="31"/>
  <c r="BG152" i="31"/>
  <c r="BD152" i="31"/>
  <c r="BC152" i="31"/>
  <c r="BB152" i="31"/>
  <c r="BA152" i="31"/>
  <c r="AZ152" i="31"/>
  <c r="AY152" i="31"/>
  <c r="AX152" i="31"/>
  <c r="AW152" i="31"/>
  <c r="AV152" i="31"/>
  <c r="AU152" i="31"/>
  <c r="AT152" i="31"/>
  <c r="AS152" i="31"/>
  <c r="BR151" i="31"/>
  <c r="BQ151" i="31"/>
  <c r="BP151" i="31"/>
  <c r="BO151" i="31"/>
  <c r="BN151" i="31"/>
  <c r="BM151" i="31"/>
  <c r="BL151" i="31"/>
  <c r="BK151" i="31"/>
  <c r="BJ151" i="31"/>
  <c r="BI151" i="31"/>
  <c r="BH151" i="31"/>
  <c r="BG151" i="31"/>
  <c r="BD151" i="31"/>
  <c r="BC151" i="31"/>
  <c r="BB151" i="31"/>
  <c r="BA151" i="31"/>
  <c r="AZ151" i="31"/>
  <c r="AY151" i="31"/>
  <c r="AX151" i="31"/>
  <c r="AW151" i="31"/>
  <c r="AV151" i="31"/>
  <c r="AU151" i="31"/>
  <c r="AT151" i="31"/>
  <c r="AS151" i="31"/>
  <c r="BR150" i="31"/>
  <c r="BQ150" i="31"/>
  <c r="BP150" i="31"/>
  <c r="BO150" i="31"/>
  <c r="BN150" i="31"/>
  <c r="BM150" i="31"/>
  <c r="BL150" i="31"/>
  <c r="BK150" i="31"/>
  <c r="BJ150" i="31"/>
  <c r="BI150" i="31"/>
  <c r="BH150" i="31"/>
  <c r="BG150" i="31"/>
  <c r="BD150" i="31"/>
  <c r="BC150" i="31"/>
  <c r="BB150" i="31"/>
  <c r="BA150" i="31"/>
  <c r="AZ150" i="31"/>
  <c r="AY150" i="31"/>
  <c r="AX150" i="31"/>
  <c r="AW150" i="31"/>
  <c r="AV150" i="31"/>
  <c r="AU150" i="31"/>
  <c r="AT150" i="31"/>
  <c r="AS150" i="31"/>
  <c r="BR149" i="31"/>
  <c r="BQ149" i="31"/>
  <c r="BP149" i="31"/>
  <c r="BO149" i="31"/>
  <c r="BN149" i="31"/>
  <c r="BM149" i="31"/>
  <c r="BL149" i="31"/>
  <c r="BK149" i="31"/>
  <c r="BJ149" i="31"/>
  <c r="BI149" i="31"/>
  <c r="BH149" i="31"/>
  <c r="BG149" i="31"/>
  <c r="BD149" i="31"/>
  <c r="BC149" i="31"/>
  <c r="BB149" i="31"/>
  <c r="BA149" i="31"/>
  <c r="AZ149" i="31"/>
  <c r="AY149" i="31"/>
  <c r="AX149" i="31"/>
  <c r="AW149" i="31"/>
  <c r="AV149" i="31"/>
  <c r="AU149" i="31"/>
  <c r="AT149" i="31"/>
  <c r="AS149" i="31"/>
  <c r="BR148" i="31"/>
  <c r="BQ148" i="31"/>
  <c r="BP148" i="31"/>
  <c r="BO148" i="31"/>
  <c r="BN148" i="31"/>
  <c r="BM148" i="31"/>
  <c r="BL148" i="31"/>
  <c r="BK148" i="31"/>
  <c r="BJ148" i="31"/>
  <c r="BI148" i="31"/>
  <c r="BH148" i="31"/>
  <c r="BG148" i="31"/>
  <c r="BD148" i="31"/>
  <c r="BC148" i="31"/>
  <c r="BB148" i="31"/>
  <c r="BA148" i="31"/>
  <c r="AZ148" i="31"/>
  <c r="AY148" i="31"/>
  <c r="AX148" i="31"/>
  <c r="AW148" i="31"/>
  <c r="AV148" i="31"/>
  <c r="AU148" i="31"/>
  <c r="AT148" i="31"/>
  <c r="AS148" i="31"/>
  <c r="BR147" i="31"/>
  <c r="BQ147" i="31"/>
  <c r="BP147" i="31"/>
  <c r="BO147" i="31"/>
  <c r="BN147" i="31"/>
  <c r="BM147" i="31"/>
  <c r="BL147" i="31"/>
  <c r="BK147" i="31"/>
  <c r="BJ147" i="31"/>
  <c r="BI147" i="31"/>
  <c r="BH147" i="31"/>
  <c r="BG147" i="31"/>
  <c r="BD147" i="31"/>
  <c r="BC147" i="31"/>
  <c r="BB147" i="31"/>
  <c r="BA147" i="31"/>
  <c r="AZ147" i="31"/>
  <c r="AY147" i="31"/>
  <c r="AX147" i="31"/>
  <c r="AW147" i="31"/>
  <c r="AV147" i="31"/>
  <c r="AU147" i="31"/>
  <c r="AT147" i="31"/>
  <c r="AS147" i="31"/>
  <c r="BR146" i="31"/>
  <c r="BQ146" i="31"/>
  <c r="BP146" i="31"/>
  <c r="BO146" i="31"/>
  <c r="BN146" i="31"/>
  <c r="BM146" i="31"/>
  <c r="BL146" i="31"/>
  <c r="BK146" i="31"/>
  <c r="BJ146" i="31"/>
  <c r="BI146" i="31"/>
  <c r="BH146" i="31"/>
  <c r="BG146" i="31"/>
  <c r="BD146" i="31"/>
  <c r="BC146" i="31"/>
  <c r="BB146" i="31"/>
  <c r="BA146" i="31"/>
  <c r="AZ146" i="31"/>
  <c r="AY146" i="31"/>
  <c r="AX146" i="31"/>
  <c r="AW146" i="31"/>
  <c r="AV146" i="31"/>
  <c r="AU146" i="31"/>
  <c r="AT146" i="31"/>
  <c r="AS146" i="31"/>
  <c r="CF145" i="31"/>
  <c r="CE145" i="31"/>
  <c r="CD145" i="31"/>
  <c r="CC145" i="31"/>
  <c r="BZ145" i="31"/>
  <c r="BY145" i="31"/>
  <c r="BX145" i="31"/>
  <c r="BW145" i="31"/>
  <c r="BR145" i="31"/>
  <c r="BQ145" i="31"/>
  <c r="BP145" i="31"/>
  <c r="BO145" i="31"/>
  <c r="BN145" i="31"/>
  <c r="BM145" i="31"/>
  <c r="BL145" i="31"/>
  <c r="BK145" i="31"/>
  <c r="BJ145" i="31"/>
  <c r="BI145" i="31"/>
  <c r="BH145" i="31"/>
  <c r="BG145" i="31"/>
  <c r="BD145" i="31"/>
  <c r="BC145" i="31"/>
  <c r="BB145" i="31"/>
  <c r="BA145" i="31"/>
  <c r="AZ145" i="31"/>
  <c r="AY145" i="31"/>
  <c r="AX145" i="31"/>
  <c r="AW145" i="31"/>
  <c r="AV145" i="31"/>
  <c r="AU145" i="31"/>
  <c r="AT145" i="31"/>
  <c r="AS145" i="31"/>
  <c r="BR144" i="31"/>
  <c r="BQ144" i="31"/>
  <c r="BP144" i="31"/>
  <c r="BO144" i="31"/>
  <c r="BN144" i="31"/>
  <c r="BM144" i="31"/>
  <c r="BL144" i="31"/>
  <c r="BK144" i="31"/>
  <c r="BJ144" i="31"/>
  <c r="BI144" i="31"/>
  <c r="BH144" i="31"/>
  <c r="BG144" i="31"/>
  <c r="BD144" i="31"/>
  <c r="BC144" i="31"/>
  <c r="BB144" i="31"/>
  <c r="BA144" i="31"/>
  <c r="AZ144" i="31"/>
  <c r="AY144" i="31"/>
  <c r="AX144" i="31"/>
  <c r="AW144" i="31"/>
  <c r="AV144" i="31"/>
  <c r="AU144" i="31"/>
  <c r="AT144" i="31"/>
  <c r="AS144" i="31"/>
  <c r="BR143" i="31"/>
  <c r="BQ143" i="31"/>
  <c r="BP143" i="31"/>
  <c r="BO143" i="31"/>
  <c r="BN143" i="31"/>
  <c r="BM143" i="31"/>
  <c r="BL143" i="31"/>
  <c r="BK143" i="31"/>
  <c r="BJ143" i="31"/>
  <c r="BI143" i="31"/>
  <c r="BH143" i="31"/>
  <c r="BG143" i="31"/>
  <c r="BD143" i="31"/>
  <c r="BC143" i="31"/>
  <c r="BB143" i="31"/>
  <c r="BA143" i="31"/>
  <c r="AZ143" i="31"/>
  <c r="AY143" i="31"/>
  <c r="AX143" i="31"/>
  <c r="AW143" i="31"/>
  <c r="AV143" i="31"/>
  <c r="AU143" i="31"/>
  <c r="AT143" i="31"/>
  <c r="AS143" i="31"/>
  <c r="BR142" i="31"/>
  <c r="BQ142" i="31"/>
  <c r="BP142" i="31"/>
  <c r="BO142" i="31"/>
  <c r="BN142" i="31"/>
  <c r="BM142" i="31"/>
  <c r="BL142" i="31"/>
  <c r="BK142" i="31"/>
  <c r="BJ142" i="31"/>
  <c r="BI142" i="31"/>
  <c r="BH142" i="31"/>
  <c r="BG142" i="31"/>
  <c r="BD142" i="31"/>
  <c r="BC142" i="31"/>
  <c r="BB142" i="31"/>
  <c r="BA142" i="31"/>
  <c r="AZ142" i="31"/>
  <c r="AY142" i="31"/>
  <c r="AX142" i="31"/>
  <c r="AW142" i="31"/>
  <c r="AV142" i="31"/>
  <c r="AU142" i="31"/>
  <c r="AT142" i="31"/>
  <c r="AS142" i="31"/>
  <c r="BR141" i="31"/>
  <c r="BQ141" i="31"/>
  <c r="BP141" i="31"/>
  <c r="BO141" i="31"/>
  <c r="BN141" i="31"/>
  <c r="BM141" i="31"/>
  <c r="BL141" i="31"/>
  <c r="BK141" i="31"/>
  <c r="BJ141" i="31"/>
  <c r="BI141" i="31"/>
  <c r="BH141" i="31"/>
  <c r="BG141" i="31"/>
  <c r="BD141" i="31"/>
  <c r="BC141" i="31"/>
  <c r="BB141" i="31"/>
  <c r="BA141" i="31"/>
  <c r="AZ141" i="31"/>
  <c r="AY141" i="31"/>
  <c r="AX141" i="31"/>
  <c r="AW141" i="31"/>
  <c r="AV141" i="31"/>
  <c r="AU141" i="31"/>
  <c r="AT141" i="31"/>
  <c r="AS141" i="31"/>
  <c r="BR140" i="31"/>
  <c r="BQ140" i="31"/>
  <c r="BP140" i="31"/>
  <c r="BO140" i="31"/>
  <c r="BN140" i="31"/>
  <c r="BM140" i="31"/>
  <c r="BL140" i="31"/>
  <c r="BK140" i="31"/>
  <c r="BJ140" i="31"/>
  <c r="BI140" i="31"/>
  <c r="BH140" i="31"/>
  <c r="BG140" i="31"/>
  <c r="BD140" i="31"/>
  <c r="BC140" i="31"/>
  <c r="BB140" i="31"/>
  <c r="BA140" i="31"/>
  <c r="AZ140" i="31"/>
  <c r="AY140" i="31"/>
  <c r="AX140" i="31"/>
  <c r="AW140" i="31"/>
  <c r="AV140" i="31"/>
  <c r="AU140" i="31"/>
  <c r="AT140" i="31"/>
  <c r="AS140" i="31"/>
  <c r="BR139" i="31"/>
  <c r="BQ139" i="31"/>
  <c r="BP139" i="31"/>
  <c r="BO139" i="31"/>
  <c r="BN139" i="31"/>
  <c r="BM139" i="31"/>
  <c r="BL139" i="31"/>
  <c r="BK139" i="31"/>
  <c r="BJ139" i="31"/>
  <c r="BI139" i="31"/>
  <c r="BH139" i="31"/>
  <c r="BG139" i="31"/>
  <c r="BD139" i="31"/>
  <c r="BC139" i="31"/>
  <c r="BB139" i="31"/>
  <c r="BA139" i="31"/>
  <c r="AZ139" i="31"/>
  <c r="AY139" i="31"/>
  <c r="AX139" i="31"/>
  <c r="AW139" i="31"/>
  <c r="AV139" i="31"/>
  <c r="AU139" i="31"/>
  <c r="AT139" i="31"/>
  <c r="AS139" i="31"/>
  <c r="BR138" i="31"/>
  <c r="BQ138" i="31"/>
  <c r="BP138" i="31"/>
  <c r="BO138" i="31"/>
  <c r="BN138" i="31"/>
  <c r="BM138" i="31"/>
  <c r="BL138" i="31"/>
  <c r="BK138" i="31"/>
  <c r="BJ138" i="31"/>
  <c r="BI138" i="31"/>
  <c r="BH138" i="31"/>
  <c r="BG138" i="31"/>
  <c r="BD138" i="31"/>
  <c r="BC138" i="31"/>
  <c r="BB138" i="31"/>
  <c r="BA138" i="31"/>
  <c r="AZ138" i="31"/>
  <c r="AY138" i="31"/>
  <c r="AX138" i="31"/>
  <c r="AW138" i="31"/>
  <c r="AV138" i="31"/>
  <c r="AU138" i="31"/>
  <c r="AT138" i="31"/>
  <c r="AS138" i="31"/>
  <c r="BR137" i="31"/>
  <c r="BQ137" i="31"/>
  <c r="BP137" i="31"/>
  <c r="BO137" i="31"/>
  <c r="BN137" i="31"/>
  <c r="BM137" i="31"/>
  <c r="BL137" i="31"/>
  <c r="BK137" i="31"/>
  <c r="BJ137" i="31"/>
  <c r="BI137" i="31"/>
  <c r="BH137" i="31"/>
  <c r="BG137" i="31"/>
  <c r="BD137" i="31"/>
  <c r="BC137" i="31"/>
  <c r="BB137" i="31"/>
  <c r="BA137" i="31"/>
  <c r="AZ137" i="31"/>
  <c r="AY137" i="31"/>
  <c r="AX137" i="31"/>
  <c r="AW137" i="31"/>
  <c r="AV137" i="31"/>
  <c r="AU137" i="31"/>
  <c r="AT137" i="31"/>
  <c r="AS137" i="31"/>
  <c r="BR136" i="31"/>
  <c r="BQ136" i="31"/>
  <c r="BP136" i="31"/>
  <c r="BO136" i="31"/>
  <c r="BN136" i="31"/>
  <c r="BM136" i="31"/>
  <c r="BL136" i="31"/>
  <c r="BK136" i="31"/>
  <c r="BJ136" i="31"/>
  <c r="BI136" i="31"/>
  <c r="BH136" i="31"/>
  <c r="BG136" i="31"/>
  <c r="BD136" i="31"/>
  <c r="BC136" i="31"/>
  <c r="BB136" i="31"/>
  <c r="BA136" i="31"/>
  <c r="AZ136" i="31"/>
  <c r="AY136" i="31"/>
  <c r="AX136" i="31"/>
  <c r="AW136" i="31"/>
  <c r="AV136" i="31"/>
  <c r="AU136" i="31"/>
  <c r="AT136" i="31"/>
  <c r="AS136" i="31"/>
  <c r="CF135" i="31"/>
  <c r="CE135" i="31"/>
  <c r="CD135" i="31"/>
  <c r="CC135" i="31"/>
  <c r="BZ135" i="31"/>
  <c r="BY135" i="31"/>
  <c r="BX135" i="31"/>
  <c r="BW135" i="31"/>
  <c r="BR135" i="31"/>
  <c r="BV135" i="31" s="1"/>
  <c r="BQ135" i="31"/>
  <c r="BP135" i="31"/>
  <c r="BT135" i="31" s="1"/>
  <c r="BO135" i="31"/>
  <c r="BN135" i="31"/>
  <c r="BM135" i="31"/>
  <c r="BL135" i="31"/>
  <c r="BK135" i="31"/>
  <c r="BJ135" i="31"/>
  <c r="BI135" i="31"/>
  <c r="BH135" i="31"/>
  <c r="BG135" i="31"/>
  <c r="BD135" i="31"/>
  <c r="BC135" i="31"/>
  <c r="BB135" i="31"/>
  <c r="BA135" i="31"/>
  <c r="AZ135" i="31"/>
  <c r="AY135" i="31"/>
  <c r="AX135" i="31"/>
  <c r="AW135" i="31"/>
  <c r="AV135" i="31"/>
  <c r="AU135" i="31"/>
  <c r="AT135" i="31"/>
  <c r="AS135" i="31"/>
  <c r="BR134" i="31"/>
  <c r="BQ134" i="31"/>
  <c r="BP134" i="31"/>
  <c r="BO134" i="31"/>
  <c r="BN134" i="31"/>
  <c r="BM134" i="31"/>
  <c r="BL134" i="31"/>
  <c r="BK134" i="31"/>
  <c r="BJ134" i="31"/>
  <c r="BI134" i="31"/>
  <c r="BH134" i="31"/>
  <c r="BG134" i="31"/>
  <c r="BD134" i="31"/>
  <c r="BC134" i="31"/>
  <c r="BB134" i="31"/>
  <c r="BA134" i="31"/>
  <c r="AZ134" i="31"/>
  <c r="AY134" i="31"/>
  <c r="AX134" i="31"/>
  <c r="AW134" i="31"/>
  <c r="AV134" i="31"/>
  <c r="AU134" i="31"/>
  <c r="AT134" i="31"/>
  <c r="AS134" i="31"/>
  <c r="BR133" i="31"/>
  <c r="BQ133" i="31"/>
  <c r="BP133" i="31"/>
  <c r="BO133" i="31"/>
  <c r="BN133" i="31"/>
  <c r="BM133" i="31"/>
  <c r="BL133" i="31"/>
  <c r="BK133" i="31"/>
  <c r="BJ133" i="31"/>
  <c r="BI133" i="31"/>
  <c r="BH133" i="31"/>
  <c r="BG133" i="31"/>
  <c r="BD133" i="31"/>
  <c r="BC133" i="31"/>
  <c r="BB133" i="31"/>
  <c r="BA133" i="31"/>
  <c r="AZ133" i="31"/>
  <c r="AY133" i="31"/>
  <c r="AX133" i="31"/>
  <c r="AW133" i="31"/>
  <c r="AV133" i="31"/>
  <c r="AU133" i="31"/>
  <c r="AT133" i="31"/>
  <c r="AS133" i="31"/>
  <c r="BR132" i="31"/>
  <c r="BQ132" i="31"/>
  <c r="BP132" i="31"/>
  <c r="BO132" i="31"/>
  <c r="BN132" i="31"/>
  <c r="BM132" i="31"/>
  <c r="BL132" i="31"/>
  <c r="BK132" i="31"/>
  <c r="BJ132" i="31"/>
  <c r="BI132" i="31"/>
  <c r="BH132" i="31"/>
  <c r="BG132" i="31"/>
  <c r="BD132" i="31"/>
  <c r="BC132" i="31"/>
  <c r="BB132" i="31"/>
  <c r="BA132" i="31"/>
  <c r="AZ132" i="31"/>
  <c r="AY132" i="31"/>
  <c r="AX132" i="31"/>
  <c r="AW132" i="31"/>
  <c r="AV132" i="31"/>
  <c r="AU132" i="31"/>
  <c r="AT132" i="31"/>
  <c r="AS132" i="31"/>
  <c r="BR131" i="31"/>
  <c r="BQ131" i="31"/>
  <c r="BP131" i="31"/>
  <c r="BO131" i="31"/>
  <c r="BN131" i="31"/>
  <c r="BM131" i="31"/>
  <c r="BL131" i="31"/>
  <c r="BK131" i="31"/>
  <c r="BJ131" i="31"/>
  <c r="BI131" i="31"/>
  <c r="BH131" i="31"/>
  <c r="BG131" i="31"/>
  <c r="BD131" i="31"/>
  <c r="BC131" i="31"/>
  <c r="BB131" i="31"/>
  <c r="BA131" i="31"/>
  <c r="AZ131" i="31"/>
  <c r="AY131" i="31"/>
  <c r="AX131" i="31"/>
  <c r="AW131" i="31"/>
  <c r="AV131" i="31"/>
  <c r="AU131" i="31"/>
  <c r="AT131" i="31"/>
  <c r="AS131" i="31"/>
  <c r="BR130" i="31"/>
  <c r="BQ130" i="31"/>
  <c r="BP130" i="31"/>
  <c r="BO130" i="31"/>
  <c r="BN130" i="31"/>
  <c r="BM130" i="31"/>
  <c r="BL130" i="31"/>
  <c r="BK130" i="31"/>
  <c r="BJ130" i="31"/>
  <c r="BI130" i="31"/>
  <c r="BH130" i="31"/>
  <c r="BG130" i="31"/>
  <c r="BD130" i="31"/>
  <c r="BC130" i="31"/>
  <c r="BB130" i="31"/>
  <c r="BA130" i="31"/>
  <c r="AZ130" i="31"/>
  <c r="AY130" i="31"/>
  <c r="AX130" i="31"/>
  <c r="AW130" i="31"/>
  <c r="AV130" i="31"/>
  <c r="AU130" i="31"/>
  <c r="AT130" i="31"/>
  <c r="AS130" i="31"/>
  <c r="BR129" i="31"/>
  <c r="BQ129" i="31"/>
  <c r="BP129" i="31"/>
  <c r="BO129" i="31"/>
  <c r="BN129" i="31"/>
  <c r="BM129" i="31"/>
  <c r="BL129" i="31"/>
  <c r="BK129" i="31"/>
  <c r="BJ129" i="31"/>
  <c r="BI129" i="31"/>
  <c r="BH129" i="31"/>
  <c r="BG129" i="31"/>
  <c r="BD129" i="31"/>
  <c r="BC129" i="31"/>
  <c r="BB129" i="31"/>
  <c r="BA129" i="31"/>
  <c r="AZ129" i="31"/>
  <c r="AY129" i="31"/>
  <c r="AX129" i="31"/>
  <c r="AW129" i="31"/>
  <c r="AV129" i="31"/>
  <c r="AU129" i="31"/>
  <c r="AT129" i="31"/>
  <c r="AS129" i="31"/>
  <c r="BR128" i="31"/>
  <c r="BQ128" i="31"/>
  <c r="BP128" i="31"/>
  <c r="BO128" i="31"/>
  <c r="BN128" i="31"/>
  <c r="BM128" i="31"/>
  <c r="BL128" i="31"/>
  <c r="BK128" i="31"/>
  <c r="BJ128" i="31"/>
  <c r="BI128" i="31"/>
  <c r="BH128" i="31"/>
  <c r="BG128" i="31"/>
  <c r="BD128" i="31"/>
  <c r="BC128" i="31"/>
  <c r="BB128" i="31"/>
  <c r="BA128" i="31"/>
  <c r="AZ128" i="31"/>
  <c r="AY128" i="31"/>
  <c r="AX128" i="31"/>
  <c r="AW128" i="31"/>
  <c r="AV128" i="31"/>
  <c r="AU128" i="31"/>
  <c r="AT128" i="31"/>
  <c r="AS128" i="31"/>
  <c r="BR127" i="31"/>
  <c r="BQ127" i="31"/>
  <c r="BP127" i="31"/>
  <c r="BO127" i="31"/>
  <c r="BN127" i="31"/>
  <c r="BM127" i="31"/>
  <c r="BL127" i="31"/>
  <c r="BK127" i="31"/>
  <c r="BJ127" i="31"/>
  <c r="BI127" i="31"/>
  <c r="BH127" i="31"/>
  <c r="BG127" i="31"/>
  <c r="BD127" i="31"/>
  <c r="BC127" i="31"/>
  <c r="BB127" i="31"/>
  <c r="BA127" i="31"/>
  <c r="AZ127" i="31"/>
  <c r="AY127" i="31"/>
  <c r="AX127" i="31"/>
  <c r="AW127" i="31"/>
  <c r="AV127" i="31"/>
  <c r="AU127" i="31"/>
  <c r="AT127" i="31"/>
  <c r="AS127" i="31"/>
  <c r="BR126" i="31"/>
  <c r="BQ126" i="31"/>
  <c r="BP126" i="31"/>
  <c r="BO126" i="31"/>
  <c r="BN126" i="31"/>
  <c r="BM126" i="31"/>
  <c r="BL126" i="31"/>
  <c r="BK126" i="31"/>
  <c r="BJ126" i="31"/>
  <c r="BI126" i="31"/>
  <c r="BH126" i="31"/>
  <c r="BG126" i="31"/>
  <c r="BD126" i="31"/>
  <c r="BC126" i="31"/>
  <c r="BB126" i="31"/>
  <c r="BA126" i="31"/>
  <c r="AZ126" i="31"/>
  <c r="AY126" i="31"/>
  <c r="AX126" i="31"/>
  <c r="AW126" i="31"/>
  <c r="AV126" i="31"/>
  <c r="AU126" i="31"/>
  <c r="AT126" i="31"/>
  <c r="AS126" i="31"/>
  <c r="CF125" i="31"/>
  <c r="CE125" i="31"/>
  <c r="CD125" i="31"/>
  <c r="CC125" i="31"/>
  <c r="BZ125" i="31"/>
  <c r="BY125" i="31"/>
  <c r="BX125" i="31"/>
  <c r="BW125" i="31"/>
  <c r="BR125" i="31"/>
  <c r="BV125" i="31" s="1"/>
  <c r="BQ125" i="31"/>
  <c r="BU125" i="31" s="1"/>
  <c r="BP125" i="31"/>
  <c r="BO125" i="31"/>
  <c r="BN125" i="31"/>
  <c r="BM125" i="31"/>
  <c r="BL125" i="31"/>
  <c r="BK125" i="31"/>
  <c r="BJ125" i="31"/>
  <c r="BI125" i="31"/>
  <c r="BH125" i="31"/>
  <c r="BG125" i="31"/>
  <c r="BD125" i="31"/>
  <c r="BC125" i="31"/>
  <c r="BB125" i="31"/>
  <c r="BA125" i="31"/>
  <c r="AZ125" i="31"/>
  <c r="AY125" i="31"/>
  <c r="AX125" i="31"/>
  <c r="AW125" i="31"/>
  <c r="AV125" i="31"/>
  <c r="AU125" i="31"/>
  <c r="AT125" i="31"/>
  <c r="AS125" i="31"/>
  <c r="BR124" i="31"/>
  <c r="BQ124" i="31"/>
  <c r="BP124" i="31"/>
  <c r="BO124" i="31"/>
  <c r="BN124" i="31"/>
  <c r="BM124" i="31"/>
  <c r="BL124" i="31"/>
  <c r="BK124" i="31"/>
  <c r="BJ124" i="31"/>
  <c r="BI124" i="31"/>
  <c r="BH124" i="31"/>
  <c r="BG124" i="31"/>
  <c r="BD124" i="31"/>
  <c r="BC124" i="31"/>
  <c r="BB124" i="31"/>
  <c r="BA124" i="31"/>
  <c r="AZ124" i="31"/>
  <c r="AY124" i="31"/>
  <c r="AX124" i="31"/>
  <c r="AW124" i="31"/>
  <c r="AV124" i="31"/>
  <c r="AU124" i="31"/>
  <c r="AT124" i="31"/>
  <c r="AS124" i="31"/>
  <c r="BR123" i="31"/>
  <c r="BQ123" i="31"/>
  <c r="BP123" i="31"/>
  <c r="BO123" i="31"/>
  <c r="BN123" i="31"/>
  <c r="BM123" i="31"/>
  <c r="BL123" i="31"/>
  <c r="BK123" i="31"/>
  <c r="BJ123" i="31"/>
  <c r="BI123" i="31"/>
  <c r="BH123" i="31"/>
  <c r="BG123" i="31"/>
  <c r="BD123" i="31"/>
  <c r="BC123" i="31"/>
  <c r="BB123" i="31"/>
  <c r="BA123" i="31"/>
  <c r="AZ123" i="31"/>
  <c r="AY123" i="31"/>
  <c r="AX123" i="31"/>
  <c r="AW123" i="31"/>
  <c r="AV123" i="31"/>
  <c r="AU123" i="31"/>
  <c r="AT123" i="31"/>
  <c r="AS123" i="31"/>
  <c r="BR122" i="31"/>
  <c r="BQ122" i="31"/>
  <c r="BP122" i="31"/>
  <c r="BO122" i="31"/>
  <c r="BN122" i="31"/>
  <c r="BM122" i="31"/>
  <c r="BL122" i="31"/>
  <c r="BK122" i="31"/>
  <c r="BJ122" i="31"/>
  <c r="BI122" i="31"/>
  <c r="BH122" i="31"/>
  <c r="BG122" i="31"/>
  <c r="BD122" i="31"/>
  <c r="BC122" i="31"/>
  <c r="BB122" i="31"/>
  <c r="BA122" i="31"/>
  <c r="AZ122" i="31"/>
  <c r="AY122" i="31"/>
  <c r="AX122" i="31"/>
  <c r="AW122" i="31"/>
  <c r="AV122" i="31"/>
  <c r="AU122" i="31"/>
  <c r="AT122" i="31"/>
  <c r="AS122" i="31"/>
  <c r="BR121" i="31"/>
  <c r="BQ121" i="31"/>
  <c r="BP121" i="31"/>
  <c r="BO121" i="31"/>
  <c r="BN121" i="31"/>
  <c r="BM121" i="31"/>
  <c r="BL121" i="31"/>
  <c r="BK121" i="31"/>
  <c r="BJ121" i="31"/>
  <c r="BI121" i="31"/>
  <c r="BH121" i="31"/>
  <c r="BG121" i="31"/>
  <c r="BD121" i="31"/>
  <c r="BC121" i="31"/>
  <c r="BB121" i="31"/>
  <c r="BA121" i="31"/>
  <c r="AZ121" i="31"/>
  <c r="AY121" i="31"/>
  <c r="AX121" i="31"/>
  <c r="AW121" i="31"/>
  <c r="AV121" i="31"/>
  <c r="AU121" i="31"/>
  <c r="AT121" i="31"/>
  <c r="AS121" i="31"/>
  <c r="BR120" i="31"/>
  <c r="BQ120" i="31"/>
  <c r="BP120" i="31"/>
  <c r="BO120" i="31"/>
  <c r="BN120" i="31"/>
  <c r="BM120" i="31"/>
  <c r="BL120" i="31"/>
  <c r="BK120" i="31"/>
  <c r="BJ120" i="31"/>
  <c r="BI120" i="31"/>
  <c r="BH120" i="31"/>
  <c r="BG120" i="31"/>
  <c r="BD120" i="31"/>
  <c r="BC120" i="31"/>
  <c r="BB120" i="31"/>
  <c r="BA120" i="31"/>
  <c r="AZ120" i="31"/>
  <c r="AY120" i="31"/>
  <c r="AX120" i="31"/>
  <c r="AW120" i="31"/>
  <c r="AV120" i="31"/>
  <c r="AU120" i="31"/>
  <c r="AT120" i="31"/>
  <c r="AS120" i="31"/>
  <c r="BR119" i="31"/>
  <c r="BQ119" i="31"/>
  <c r="BP119" i="31"/>
  <c r="BO119" i="31"/>
  <c r="BN119" i="31"/>
  <c r="BM119" i="31"/>
  <c r="BL119" i="31"/>
  <c r="BK119" i="31"/>
  <c r="BJ119" i="31"/>
  <c r="BI119" i="31"/>
  <c r="BH119" i="31"/>
  <c r="BG119" i="31"/>
  <c r="BD119" i="31"/>
  <c r="BC119" i="31"/>
  <c r="BB119" i="31"/>
  <c r="BA119" i="31"/>
  <c r="AZ119" i="31"/>
  <c r="AY119" i="31"/>
  <c r="AX119" i="31"/>
  <c r="AW119" i="31"/>
  <c r="AV119" i="31"/>
  <c r="AU119" i="31"/>
  <c r="AT119" i="31"/>
  <c r="AS119" i="31"/>
  <c r="BR118" i="31"/>
  <c r="BQ118" i="31"/>
  <c r="BP118" i="31"/>
  <c r="BO118" i="31"/>
  <c r="BN118" i="31"/>
  <c r="BM118" i="31"/>
  <c r="BL118" i="31"/>
  <c r="BK118" i="31"/>
  <c r="BJ118" i="31"/>
  <c r="BI118" i="31"/>
  <c r="BH118" i="31"/>
  <c r="BG118" i="31"/>
  <c r="BD118" i="31"/>
  <c r="BC118" i="31"/>
  <c r="BB118" i="31"/>
  <c r="BA118" i="31"/>
  <c r="AZ118" i="31"/>
  <c r="AY118" i="31"/>
  <c r="AX118" i="31"/>
  <c r="AW118" i="31"/>
  <c r="AV118" i="31"/>
  <c r="AU118" i="31"/>
  <c r="AT118" i="31"/>
  <c r="AS118" i="31"/>
  <c r="BR117" i="31"/>
  <c r="BQ117" i="31"/>
  <c r="BP117" i="31"/>
  <c r="BO117" i="31"/>
  <c r="BN117" i="31"/>
  <c r="BM117" i="31"/>
  <c r="BL117" i="31"/>
  <c r="BK117" i="31"/>
  <c r="BJ117" i="31"/>
  <c r="BI117" i="31"/>
  <c r="BH117" i="31"/>
  <c r="BG117" i="31"/>
  <c r="BD117" i="31"/>
  <c r="BC117" i="31"/>
  <c r="BB117" i="31"/>
  <c r="BA117" i="31"/>
  <c r="AZ117" i="31"/>
  <c r="AY117" i="31"/>
  <c r="AX117" i="31"/>
  <c r="AW117" i="31"/>
  <c r="AV117" i="31"/>
  <c r="AU117" i="31"/>
  <c r="AT117" i="31"/>
  <c r="AS117" i="31"/>
  <c r="BR116" i="31"/>
  <c r="BQ116" i="31"/>
  <c r="BP116" i="31"/>
  <c r="BO116" i="31"/>
  <c r="BN116" i="31"/>
  <c r="BM116" i="31"/>
  <c r="BL116" i="31"/>
  <c r="BK116" i="31"/>
  <c r="BJ116" i="31"/>
  <c r="BI116" i="31"/>
  <c r="BH116" i="31"/>
  <c r="BG116" i="31"/>
  <c r="BD116" i="31"/>
  <c r="BC116" i="31"/>
  <c r="BB116" i="31"/>
  <c r="BA116" i="31"/>
  <c r="AZ116" i="31"/>
  <c r="AY116" i="31"/>
  <c r="AX116" i="31"/>
  <c r="AW116" i="31"/>
  <c r="AV116" i="31"/>
  <c r="AU116" i="31"/>
  <c r="AT116" i="31"/>
  <c r="AS116" i="31"/>
  <c r="CF115" i="31"/>
  <c r="CE115" i="31"/>
  <c r="CD115" i="31"/>
  <c r="CC115" i="31"/>
  <c r="BZ115" i="31"/>
  <c r="BY115" i="31"/>
  <c r="BX115" i="31"/>
  <c r="BW115" i="31"/>
  <c r="BR115" i="31"/>
  <c r="BV115" i="31" s="1"/>
  <c r="BQ115" i="31"/>
  <c r="BU115" i="31" s="1"/>
  <c r="BP115" i="31"/>
  <c r="BO115" i="31"/>
  <c r="BS115" i="31" s="1"/>
  <c r="BN115" i="31"/>
  <c r="BM115" i="31"/>
  <c r="BL115" i="31"/>
  <c r="BK115" i="31"/>
  <c r="BJ115" i="31"/>
  <c r="BI115" i="31"/>
  <c r="BH115" i="31"/>
  <c r="BG115" i="31"/>
  <c r="BD115" i="31"/>
  <c r="BC115" i="31"/>
  <c r="BB115" i="31"/>
  <c r="BA115" i="31"/>
  <c r="AZ115" i="31"/>
  <c r="AY115" i="31"/>
  <c r="AX115" i="31"/>
  <c r="AW115" i="31"/>
  <c r="AV115" i="31"/>
  <c r="AU115" i="31"/>
  <c r="AT115" i="31"/>
  <c r="AS115" i="31"/>
  <c r="BR114" i="31"/>
  <c r="BQ114" i="31"/>
  <c r="BP114" i="31"/>
  <c r="BO114" i="31"/>
  <c r="BN114" i="31"/>
  <c r="BM114" i="31"/>
  <c r="BL114" i="31"/>
  <c r="BK114" i="31"/>
  <c r="BJ114" i="31"/>
  <c r="BI114" i="31"/>
  <c r="BH114" i="31"/>
  <c r="BG114" i="31"/>
  <c r="BD114" i="31"/>
  <c r="BC114" i="31"/>
  <c r="BB114" i="31"/>
  <c r="BA114" i="31"/>
  <c r="AZ114" i="31"/>
  <c r="AY114" i="31"/>
  <c r="AX114" i="31"/>
  <c r="AW114" i="31"/>
  <c r="AV114" i="31"/>
  <c r="AU114" i="31"/>
  <c r="AT114" i="31"/>
  <c r="AS114" i="31"/>
  <c r="BR113" i="31"/>
  <c r="BQ113" i="31"/>
  <c r="BP113" i="31"/>
  <c r="BO113" i="31"/>
  <c r="BN113" i="31"/>
  <c r="BM113" i="31"/>
  <c r="BL113" i="31"/>
  <c r="BK113" i="31"/>
  <c r="BJ113" i="31"/>
  <c r="BI113" i="31"/>
  <c r="BH113" i="31"/>
  <c r="BG113" i="31"/>
  <c r="BD113" i="31"/>
  <c r="BC113" i="31"/>
  <c r="BB113" i="31"/>
  <c r="BA113" i="31"/>
  <c r="AZ113" i="31"/>
  <c r="AY113" i="31"/>
  <c r="AX113" i="31"/>
  <c r="AW113" i="31"/>
  <c r="AV113" i="31"/>
  <c r="AU113" i="31"/>
  <c r="AT113" i="31"/>
  <c r="AS113" i="31"/>
  <c r="BR112" i="31"/>
  <c r="BQ112" i="31"/>
  <c r="BP112" i="31"/>
  <c r="BO112" i="31"/>
  <c r="BN112" i="31"/>
  <c r="BM112" i="31"/>
  <c r="BL112" i="31"/>
  <c r="BK112" i="31"/>
  <c r="BJ112" i="31"/>
  <c r="BI112" i="31"/>
  <c r="BH112" i="31"/>
  <c r="BG112" i="31"/>
  <c r="BD112" i="31"/>
  <c r="BC112" i="31"/>
  <c r="BB112" i="31"/>
  <c r="BA112" i="31"/>
  <c r="AZ112" i="31"/>
  <c r="AY112" i="31"/>
  <c r="AX112" i="31"/>
  <c r="AW112" i="31"/>
  <c r="AV112" i="31"/>
  <c r="AU112" i="31"/>
  <c r="AT112" i="31"/>
  <c r="AS112" i="31"/>
  <c r="BR111" i="31"/>
  <c r="BQ111" i="31"/>
  <c r="BP111" i="31"/>
  <c r="BO111" i="31"/>
  <c r="BN111" i="31"/>
  <c r="BM111" i="31"/>
  <c r="BL111" i="31"/>
  <c r="BK111" i="31"/>
  <c r="BJ111" i="31"/>
  <c r="BI111" i="31"/>
  <c r="BH111" i="31"/>
  <c r="BG111" i="31"/>
  <c r="BD111" i="31"/>
  <c r="BC111" i="31"/>
  <c r="BB111" i="31"/>
  <c r="BA111" i="31"/>
  <c r="AZ111" i="31"/>
  <c r="AY111" i="31"/>
  <c r="AX111" i="31"/>
  <c r="AW111" i="31"/>
  <c r="AV111" i="31"/>
  <c r="AU111" i="31"/>
  <c r="AT111" i="31"/>
  <c r="AS111" i="31"/>
  <c r="BR110" i="31"/>
  <c r="BQ110" i="31"/>
  <c r="BP110" i="31"/>
  <c r="BO110" i="31"/>
  <c r="BN110" i="31"/>
  <c r="BM110" i="31"/>
  <c r="BL110" i="31"/>
  <c r="BK110" i="31"/>
  <c r="BJ110" i="31"/>
  <c r="BI110" i="31"/>
  <c r="BH110" i="31"/>
  <c r="BG110" i="31"/>
  <c r="BD110" i="31"/>
  <c r="BC110" i="31"/>
  <c r="BB110" i="31"/>
  <c r="BA110" i="31"/>
  <c r="AZ110" i="31"/>
  <c r="AY110" i="31"/>
  <c r="AX110" i="31"/>
  <c r="AW110" i="31"/>
  <c r="AV110" i="31"/>
  <c r="AU110" i="31"/>
  <c r="AT110" i="31"/>
  <c r="AS110" i="31"/>
  <c r="BR109" i="31"/>
  <c r="BQ109" i="31"/>
  <c r="BP109" i="31"/>
  <c r="BO109" i="31"/>
  <c r="BN109" i="31"/>
  <c r="BM109" i="31"/>
  <c r="BL109" i="31"/>
  <c r="BK109" i="31"/>
  <c r="BJ109" i="31"/>
  <c r="BI109" i="31"/>
  <c r="BH109" i="31"/>
  <c r="BG109" i="31"/>
  <c r="BD109" i="31"/>
  <c r="BC109" i="31"/>
  <c r="BB109" i="31"/>
  <c r="BA109" i="31"/>
  <c r="AZ109" i="31"/>
  <c r="AY109" i="31"/>
  <c r="AX109" i="31"/>
  <c r="AW109" i="31"/>
  <c r="AV109" i="31"/>
  <c r="AU109" i="31"/>
  <c r="AT109" i="31"/>
  <c r="AS109" i="31"/>
  <c r="BR108" i="31"/>
  <c r="BQ108" i="31"/>
  <c r="BP108" i="31"/>
  <c r="BO108" i="31"/>
  <c r="BN108" i="31"/>
  <c r="BM108" i="31"/>
  <c r="BL108" i="31"/>
  <c r="BK108" i="31"/>
  <c r="BJ108" i="31"/>
  <c r="BI108" i="31"/>
  <c r="BH108" i="31"/>
  <c r="BG108" i="31"/>
  <c r="BD108" i="31"/>
  <c r="BC108" i="31"/>
  <c r="BB108" i="31"/>
  <c r="BA108" i="31"/>
  <c r="AZ108" i="31"/>
  <c r="AY108" i="31"/>
  <c r="AX108" i="31"/>
  <c r="AW108" i="31"/>
  <c r="AV108" i="31"/>
  <c r="AU108" i="31"/>
  <c r="AT108" i="31"/>
  <c r="AS108" i="31"/>
  <c r="BR107" i="31"/>
  <c r="BQ107" i="31"/>
  <c r="BP107" i="31"/>
  <c r="BO107" i="31"/>
  <c r="BN107" i="31"/>
  <c r="BM107" i="31"/>
  <c r="BL107" i="31"/>
  <c r="BK107" i="31"/>
  <c r="BJ107" i="31"/>
  <c r="BI107" i="31"/>
  <c r="BH107" i="31"/>
  <c r="BG107" i="31"/>
  <c r="BD107" i="31"/>
  <c r="BC107" i="31"/>
  <c r="BB107" i="31"/>
  <c r="BA107" i="31"/>
  <c r="AZ107" i="31"/>
  <c r="AY107" i="31"/>
  <c r="AX107" i="31"/>
  <c r="AW107" i="31"/>
  <c r="AV107" i="31"/>
  <c r="AU107" i="31"/>
  <c r="AT107" i="31"/>
  <c r="AS107" i="31"/>
  <c r="BR106" i="31"/>
  <c r="BQ106" i="31"/>
  <c r="BP106" i="31"/>
  <c r="BO106" i="31"/>
  <c r="BN106" i="31"/>
  <c r="BM106" i="31"/>
  <c r="BL106" i="31"/>
  <c r="BK106" i="31"/>
  <c r="BJ106" i="31"/>
  <c r="BI106" i="31"/>
  <c r="BH106" i="31"/>
  <c r="BG106" i="31"/>
  <c r="BD106" i="31"/>
  <c r="BC106" i="31"/>
  <c r="BB106" i="31"/>
  <c r="BA106" i="31"/>
  <c r="AZ106" i="31"/>
  <c r="AY106" i="31"/>
  <c r="AX106" i="31"/>
  <c r="AW106" i="31"/>
  <c r="AV106" i="31"/>
  <c r="AU106" i="31"/>
  <c r="AT106" i="31"/>
  <c r="AS106" i="31"/>
  <c r="CF105" i="31"/>
  <c r="CE105" i="31"/>
  <c r="CD105" i="31"/>
  <c r="CC105" i="31"/>
  <c r="BZ105" i="31"/>
  <c r="BY105" i="31"/>
  <c r="BX105" i="31"/>
  <c r="BW105" i="31"/>
  <c r="BR105" i="31"/>
  <c r="BQ105" i="31"/>
  <c r="BP105" i="31"/>
  <c r="BT105" i="31" s="1"/>
  <c r="BO105" i="31"/>
  <c r="BN105" i="31"/>
  <c r="BM105" i="31"/>
  <c r="BL105" i="31"/>
  <c r="BK105" i="31"/>
  <c r="BJ105" i="31"/>
  <c r="BI105" i="31"/>
  <c r="BH105" i="31"/>
  <c r="BG105" i="31"/>
  <c r="BD105" i="31"/>
  <c r="BC105" i="31"/>
  <c r="BB105" i="31"/>
  <c r="BA105" i="31"/>
  <c r="AZ105" i="31"/>
  <c r="AY105" i="31"/>
  <c r="AX105" i="31"/>
  <c r="AW105" i="31"/>
  <c r="AV105" i="31"/>
  <c r="AU105" i="31"/>
  <c r="AT105" i="31"/>
  <c r="AS105" i="31"/>
  <c r="BR104" i="31"/>
  <c r="BQ104" i="31"/>
  <c r="BP104" i="31"/>
  <c r="BO104" i="31"/>
  <c r="BN104" i="31"/>
  <c r="BM104" i="31"/>
  <c r="BL104" i="31"/>
  <c r="BK104" i="31"/>
  <c r="BJ104" i="31"/>
  <c r="BI104" i="31"/>
  <c r="BH104" i="31"/>
  <c r="BG104" i="31"/>
  <c r="BD104" i="31"/>
  <c r="BC104" i="31"/>
  <c r="BB104" i="31"/>
  <c r="BA104" i="31"/>
  <c r="AZ104" i="31"/>
  <c r="AY104" i="31"/>
  <c r="AX104" i="31"/>
  <c r="AW104" i="31"/>
  <c r="AV104" i="31"/>
  <c r="AU104" i="31"/>
  <c r="AT104" i="31"/>
  <c r="AS104" i="31"/>
  <c r="BR103" i="31"/>
  <c r="BQ103" i="31"/>
  <c r="BP103" i="31"/>
  <c r="BO103" i="31"/>
  <c r="BN103" i="31"/>
  <c r="BM103" i="31"/>
  <c r="BL103" i="31"/>
  <c r="BK103" i="31"/>
  <c r="BJ103" i="31"/>
  <c r="BI103" i="31"/>
  <c r="BH103" i="31"/>
  <c r="BG103" i="31"/>
  <c r="BD103" i="31"/>
  <c r="BC103" i="31"/>
  <c r="BB103" i="31"/>
  <c r="BA103" i="31"/>
  <c r="AZ103" i="31"/>
  <c r="AY103" i="31"/>
  <c r="AX103" i="31"/>
  <c r="AW103" i="31"/>
  <c r="AV103" i="31"/>
  <c r="AU103" i="31"/>
  <c r="AT103" i="31"/>
  <c r="AS103" i="31"/>
  <c r="BR102" i="31"/>
  <c r="BQ102" i="31"/>
  <c r="BP102" i="31"/>
  <c r="BO102" i="31"/>
  <c r="BN102" i="31"/>
  <c r="BM102" i="31"/>
  <c r="BL102" i="31"/>
  <c r="BK102" i="31"/>
  <c r="BJ102" i="31"/>
  <c r="BI102" i="31"/>
  <c r="BH102" i="31"/>
  <c r="BG102" i="31"/>
  <c r="BD102" i="31"/>
  <c r="BC102" i="31"/>
  <c r="BB102" i="31"/>
  <c r="BA102" i="31"/>
  <c r="AZ102" i="31"/>
  <c r="AY102" i="31"/>
  <c r="AX102" i="31"/>
  <c r="AW102" i="31"/>
  <c r="AV102" i="31"/>
  <c r="AU102" i="31"/>
  <c r="AT102" i="31"/>
  <c r="AS102" i="31"/>
  <c r="BR101" i="31"/>
  <c r="BQ101" i="31"/>
  <c r="BP101" i="31"/>
  <c r="BO101" i="31"/>
  <c r="BN101" i="31"/>
  <c r="BM101" i="31"/>
  <c r="BL101" i="31"/>
  <c r="BK101" i="31"/>
  <c r="BJ101" i="31"/>
  <c r="BI101" i="31"/>
  <c r="BH101" i="31"/>
  <c r="BG101" i="31"/>
  <c r="BD101" i="31"/>
  <c r="BC101" i="31"/>
  <c r="BB101" i="31"/>
  <c r="BA101" i="31"/>
  <c r="AZ101" i="31"/>
  <c r="AY101" i="31"/>
  <c r="AX101" i="31"/>
  <c r="AW101" i="31"/>
  <c r="AV101" i="31"/>
  <c r="AU101" i="31"/>
  <c r="AT101" i="31"/>
  <c r="AS101" i="31"/>
  <c r="BR100" i="31"/>
  <c r="BQ100" i="31"/>
  <c r="BP100" i="31"/>
  <c r="BO100" i="31"/>
  <c r="BN100" i="31"/>
  <c r="BM100" i="31"/>
  <c r="BL100" i="31"/>
  <c r="BK100" i="31"/>
  <c r="BJ100" i="31"/>
  <c r="BI100" i="31"/>
  <c r="BH100" i="31"/>
  <c r="BG100" i="31"/>
  <c r="BD100" i="31"/>
  <c r="BC100" i="31"/>
  <c r="BB100" i="31"/>
  <c r="BA100" i="31"/>
  <c r="AZ100" i="31"/>
  <c r="AY100" i="31"/>
  <c r="AX100" i="31"/>
  <c r="AW100" i="31"/>
  <c r="AV100" i="31"/>
  <c r="AU100" i="31"/>
  <c r="AT100" i="31"/>
  <c r="AS100" i="31"/>
  <c r="BR99" i="31"/>
  <c r="BQ99" i="31"/>
  <c r="BP99" i="31"/>
  <c r="BO99" i="31"/>
  <c r="BN99" i="31"/>
  <c r="BM99" i="31"/>
  <c r="BL99" i="31"/>
  <c r="BK99" i="31"/>
  <c r="BJ99" i="31"/>
  <c r="BI99" i="31"/>
  <c r="BH99" i="31"/>
  <c r="BG99" i="31"/>
  <c r="BD99" i="31"/>
  <c r="BC99" i="31"/>
  <c r="BB99" i="31"/>
  <c r="BA99" i="31"/>
  <c r="AZ99" i="31"/>
  <c r="AY99" i="31"/>
  <c r="AX99" i="31"/>
  <c r="AW99" i="31"/>
  <c r="AV99" i="31"/>
  <c r="AU99" i="31"/>
  <c r="AT99" i="31"/>
  <c r="AS99" i="31"/>
  <c r="BR98" i="31"/>
  <c r="BQ98" i="31"/>
  <c r="BP98" i="31"/>
  <c r="BO98" i="31"/>
  <c r="BN98" i="31"/>
  <c r="BM98" i="31"/>
  <c r="BL98" i="31"/>
  <c r="BK98" i="31"/>
  <c r="BJ98" i="31"/>
  <c r="BI98" i="31"/>
  <c r="BH98" i="31"/>
  <c r="BG98" i="31"/>
  <c r="BD98" i="31"/>
  <c r="BC98" i="31"/>
  <c r="BB98" i="31"/>
  <c r="BA98" i="31"/>
  <c r="AZ98" i="31"/>
  <c r="AY98" i="31"/>
  <c r="AX98" i="31"/>
  <c r="AW98" i="31"/>
  <c r="AV98" i="31"/>
  <c r="AU98" i="31"/>
  <c r="AT98" i="31"/>
  <c r="AS98" i="31"/>
  <c r="BR97" i="31"/>
  <c r="BQ97" i="31"/>
  <c r="BP97" i="31"/>
  <c r="BO97" i="31"/>
  <c r="BN97" i="31"/>
  <c r="BM97" i="31"/>
  <c r="BL97" i="31"/>
  <c r="BK97" i="31"/>
  <c r="BJ97" i="31"/>
  <c r="BI97" i="31"/>
  <c r="BH97" i="31"/>
  <c r="BG97" i="31"/>
  <c r="BD97" i="31"/>
  <c r="BC97" i="31"/>
  <c r="BB97" i="31"/>
  <c r="BA97" i="31"/>
  <c r="AZ97" i="31"/>
  <c r="AY97" i="31"/>
  <c r="AX97" i="31"/>
  <c r="AW97" i="31"/>
  <c r="AV97" i="31"/>
  <c r="AU97" i="31"/>
  <c r="AT97" i="31"/>
  <c r="AS97" i="31"/>
  <c r="BR96" i="31"/>
  <c r="BQ96" i="31"/>
  <c r="BP96" i="31"/>
  <c r="BO96" i="31"/>
  <c r="BN96" i="31"/>
  <c r="BM96" i="31"/>
  <c r="BL96" i="31"/>
  <c r="BK96" i="31"/>
  <c r="BJ96" i="31"/>
  <c r="BI96" i="31"/>
  <c r="BH96" i="31"/>
  <c r="BG96" i="31"/>
  <c r="BD96" i="31"/>
  <c r="BC96" i="31"/>
  <c r="BB96" i="31"/>
  <c r="BA96" i="31"/>
  <c r="AZ96" i="31"/>
  <c r="AY96" i="31"/>
  <c r="AX96" i="31"/>
  <c r="AW96" i="31"/>
  <c r="AV96" i="31"/>
  <c r="AU96" i="31"/>
  <c r="AT96" i="31"/>
  <c r="AS96" i="31"/>
  <c r="CF95" i="31"/>
  <c r="CE95" i="31"/>
  <c r="CD95" i="31"/>
  <c r="CC95" i="31"/>
  <c r="BZ95" i="31"/>
  <c r="BY95" i="31"/>
  <c r="BX95" i="31"/>
  <c r="BW95" i="31"/>
  <c r="BR95" i="31"/>
  <c r="BV95" i="31" s="1"/>
  <c r="BQ95" i="31"/>
  <c r="BU95" i="31" s="1"/>
  <c r="BP95" i="31"/>
  <c r="BO95" i="31"/>
  <c r="BN95" i="31"/>
  <c r="BM95" i="31"/>
  <c r="BL95" i="31"/>
  <c r="BK95" i="31"/>
  <c r="BJ95" i="31"/>
  <c r="BI95" i="31"/>
  <c r="BH95" i="31"/>
  <c r="BG95" i="31"/>
  <c r="BD95" i="31"/>
  <c r="BC95" i="31"/>
  <c r="BB95" i="31"/>
  <c r="BA95" i="31"/>
  <c r="AZ95" i="31"/>
  <c r="AY95" i="31"/>
  <c r="AX95" i="31"/>
  <c r="AW95" i="31"/>
  <c r="AV95" i="31"/>
  <c r="AU95" i="31"/>
  <c r="AT95" i="31"/>
  <c r="AS95" i="31"/>
  <c r="BR94" i="31"/>
  <c r="BQ94" i="31"/>
  <c r="BP94" i="31"/>
  <c r="BO94" i="31"/>
  <c r="BN94" i="31"/>
  <c r="BM94" i="31"/>
  <c r="BL94" i="31"/>
  <c r="BK94" i="31"/>
  <c r="BJ94" i="31"/>
  <c r="BI94" i="31"/>
  <c r="BH94" i="31"/>
  <c r="BG94" i="31"/>
  <c r="BD94" i="31"/>
  <c r="BC94" i="31"/>
  <c r="BB94" i="31"/>
  <c r="BA94" i="31"/>
  <c r="AZ94" i="31"/>
  <c r="AY94" i="31"/>
  <c r="AX94" i="31"/>
  <c r="AW94" i="31"/>
  <c r="AV94" i="31"/>
  <c r="AU94" i="31"/>
  <c r="AT94" i="31"/>
  <c r="AS94" i="31"/>
  <c r="BR93" i="31"/>
  <c r="BQ93" i="31"/>
  <c r="BP93" i="31"/>
  <c r="BO93" i="31"/>
  <c r="BN93" i="31"/>
  <c r="BM93" i="31"/>
  <c r="BL93" i="31"/>
  <c r="BK93" i="31"/>
  <c r="BJ93" i="31"/>
  <c r="BI93" i="31"/>
  <c r="BH93" i="31"/>
  <c r="BG93" i="31"/>
  <c r="BD93" i="31"/>
  <c r="BC93" i="31"/>
  <c r="BB93" i="31"/>
  <c r="BA93" i="31"/>
  <c r="AZ93" i="31"/>
  <c r="AY93" i="31"/>
  <c r="AX93" i="31"/>
  <c r="AW93" i="31"/>
  <c r="AV93" i="31"/>
  <c r="AU93" i="31"/>
  <c r="AT93" i="31"/>
  <c r="AS93" i="31"/>
  <c r="BR92" i="31"/>
  <c r="BQ92" i="31"/>
  <c r="BP92" i="31"/>
  <c r="BO92" i="31"/>
  <c r="BN92" i="31"/>
  <c r="BM92" i="31"/>
  <c r="BL92" i="31"/>
  <c r="BK92" i="31"/>
  <c r="BJ92" i="31"/>
  <c r="BI92" i="31"/>
  <c r="BH92" i="31"/>
  <c r="BG92" i="31"/>
  <c r="BD92" i="31"/>
  <c r="BC92" i="31"/>
  <c r="BB92" i="31"/>
  <c r="BA92" i="31"/>
  <c r="AZ92" i="31"/>
  <c r="AY92" i="31"/>
  <c r="AX92" i="31"/>
  <c r="AW92" i="31"/>
  <c r="AV92" i="31"/>
  <c r="AU92" i="31"/>
  <c r="AT92" i="31"/>
  <c r="AS92" i="31"/>
  <c r="BR91" i="31"/>
  <c r="BQ91" i="31"/>
  <c r="BP91" i="31"/>
  <c r="BO91" i="31"/>
  <c r="BN91" i="31"/>
  <c r="BM91" i="31"/>
  <c r="BL91" i="31"/>
  <c r="BK91" i="31"/>
  <c r="BJ91" i="31"/>
  <c r="BI91" i="31"/>
  <c r="BH91" i="31"/>
  <c r="BG91" i="31"/>
  <c r="BD91" i="31"/>
  <c r="BC91" i="31"/>
  <c r="BB91" i="31"/>
  <c r="BA91" i="31"/>
  <c r="AZ91" i="31"/>
  <c r="AY91" i="31"/>
  <c r="AX91" i="31"/>
  <c r="AW91" i="31"/>
  <c r="AV91" i="31"/>
  <c r="AU91" i="31"/>
  <c r="AT91" i="31"/>
  <c r="AS91" i="31"/>
  <c r="BR90" i="31"/>
  <c r="BQ90" i="31"/>
  <c r="BP90" i="31"/>
  <c r="BO90" i="31"/>
  <c r="BN90" i="31"/>
  <c r="BM90" i="31"/>
  <c r="BL90" i="31"/>
  <c r="BK90" i="31"/>
  <c r="BJ90" i="31"/>
  <c r="BI90" i="31"/>
  <c r="BH90" i="31"/>
  <c r="BG90" i="31"/>
  <c r="BD90" i="31"/>
  <c r="BC90" i="31"/>
  <c r="BB90" i="31"/>
  <c r="BA90" i="31"/>
  <c r="AZ90" i="31"/>
  <c r="AY90" i="31"/>
  <c r="AX90" i="31"/>
  <c r="AW90" i="31"/>
  <c r="AV90" i="31"/>
  <c r="AU90" i="31"/>
  <c r="AT90" i="31"/>
  <c r="AS90" i="31"/>
  <c r="BR89" i="31"/>
  <c r="BQ89" i="31"/>
  <c r="BP89" i="31"/>
  <c r="BO89" i="31"/>
  <c r="BN89" i="31"/>
  <c r="BM89" i="31"/>
  <c r="BL89" i="31"/>
  <c r="BK89" i="31"/>
  <c r="BJ89" i="31"/>
  <c r="BI89" i="31"/>
  <c r="BH89" i="31"/>
  <c r="BG89" i="31"/>
  <c r="BD89" i="31"/>
  <c r="BC89" i="31"/>
  <c r="BB89" i="31"/>
  <c r="BA89" i="31"/>
  <c r="AZ89" i="31"/>
  <c r="AY89" i="31"/>
  <c r="AX89" i="31"/>
  <c r="AW89" i="31"/>
  <c r="AV89" i="31"/>
  <c r="AU89" i="31"/>
  <c r="AT89" i="31"/>
  <c r="AS89" i="31"/>
  <c r="BR88" i="31"/>
  <c r="BQ88" i="31"/>
  <c r="BP88" i="31"/>
  <c r="BO88" i="31"/>
  <c r="BN88" i="31"/>
  <c r="BM88" i="31"/>
  <c r="BL88" i="31"/>
  <c r="BK88" i="31"/>
  <c r="BJ88" i="31"/>
  <c r="BI88" i="31"/>
  <c r="BH88" i="31"/>
  <c r="BG88" i="31"/>
  <c r="BD88" i="31"/>
  <c r="BC88" i="31"/>
  <c r="BB88" i="31"/>
  <c r="BA88" i="31"/>
  <c r="AZ88" i="31"/>
  <c r="AY88" i="31"/>
  <c r="AX88" i="31"/>
  <c r="AW88" i="31"/>
  <c r="AV88" i="31"/>
  <c r="AU88" i="31"/>
  <c r="AT88" i="31"/>
  <c r="AS88" i="31"/>
  <c r="BR87" i="31"/>
  <c r="BQ87" i="31"/>
  <c r="BP87" i="31"/>
  <c r="BO87" i="31"/>
  <c r="BN87" i="31"/>
  <c r="BM87" i="31"/>
  <c r="BL87" i="31"/>
  <c r="BK87" i="31"/>
  <c r="BJ87" i="31"/>
  <c r="BI87" i="31"/>
  <c r="BH87" i="31"/>
  <c r="BG87" i="31"/>
  <c r="BD87" i="31"/>
  <c r="BC87" i="31"/>
  <c r="BB87" i="31"/>
  <c r="BA87" i="31"/>
  <c r="AZ87" i="31"/>
  <c r="AY87" i="31"/>
  <c r="AX87" i="31"/>
  <c r="AW87" i="31"/>
  <c r="AV87" i="31"/>
  <c r="AU87" i="31"/>
  <c r="AT87" i="31"/>
  <c r="AS87" i="31"/>
  <c r="BR86" i="31"/>
  <c r="BQ86" i="31"/>
  <c r="BP86" i="31"/>
  <c r="BO86" i="31"/>
  <c r="BN86" i="31"/>
  <c r="BM86" i="31"/>
  <c r="BL86" i="31"/>
  <c r="BK86" i="31"/>
  <c r="BJ86" i="31"/>
  <c r="BI86" i="31"/>
  <c r="BH86" i="31"/>
  <c r="BG86" i="31"/>
  <c r="BD86" i="31"/>
  <c r="BC86" i="31"/>
  <c r="BB86" i="31"/>
  <c r="BA86" i="31"/>
  <c r="AZ86" i="31"/>
  <c r="AY86" i="31"/>
  <c r="AX86" i="31"/>
  <c r="AW86" i="31"/>
  <c r="AV86" i="31"/>
  <c r="AU86" i="31"/>
  <c r="AT86" i="31"/>
  <c r="AS86" i="31"/>
  <c r="CF85" i="31"/>
  <c r="CE85" i="31"/>
  <c r="CD85" i="31"/>
  <c r="CC85" i="31"/>
  <c r="BZ85" i="31"/>
  <c r="BY85" i="31"/>
  <c r="BX85" i="31"/>
  <c r="BW85" i="31"/>
  <c r="BR85" i="31"/>
  <c r="BV85" i="31" s="1"/>
  <c r="BQ85" i="31"/>
  <c r="BP85" i="31"/>
  <c r="BO85" i="31"/>
  <c r="BS85" i="31" s="1"/>
  <c r="BN85" i="31"/>
  <c r="BM85" i="31"/>
  <c r="BL85" i="31"/>
  <c r="BK85" i="31"/>
  <c r="BJ85" i="31"/>
  <c r="BI85" i="31"/>
  <c r="BH85" i="31"/>
  <c r="BG85" i="31"/>
  <c r="BD85" i="31"/>
  <c r="BC85" i="31"/>
  <c r="BB85" i="31"/>
  <c r="BA85" i="31"/>
  <c r="AZ85" i="31"/>
  <c r="AY85" i="31"/>
  <c r="AX85" i="31"/>
  <c r="AW85" i="31"/>
  <c r="AV85" i="31"/>
  <c r="AU85" i="31"/>
  <c r="AT85" i="31"/>
  <c r="AS85" i="31"/>
  <c r="BR84" i="31"/>
  <c r="BQ84" i="31"/>
  <c r="BP84" i="31"/>
  <c r="BO84" i="31"/>
  <c r="BN84" i="31"/>
  <c r="BM84" i="31"/>
  <c r="BL84" i="31"/>
  <c r="BK84" i="31"/>
  <c r="BJ84" i="31"/>
  <c r="BI84" i="31"/>
  <c r="BH84" i="31"/>
  <c r="BG84" i="31"/>
  <c r="BD84" i="31"/>
  <c r="BC84" i="31"/>
  <c r="BB84" i="31"/>
  <c r="BA84" i="31"/>
  <c r="AZ84" i="31"/>
  <c r="AY84" i="31"/>
  <c r="AX84" i="31"/>
  <c r="AW84" i="31"/>
  <c r="AV84" i="31"/>
  <c r="AU84" i="31"/>
  <c r="AT84" i="31"/>
  <c r="AS84" i="31"/>
  <c r="BR83" i="31"/>
  <c r="BQ83" i="31"/>
  <c r="BP83" i="31"/>
  <c r="BO83" i="31"/>
  <c r="BN83" i="31"/>
  <c r="BM83" i="31"/>
  <c r="BL83" i="31"/>
  <c r="BK83" i="31"/>
  <c r="BJ83" i="31"/>
  <c r="BI83" i="31"/>
  <c r="BH83" i="31"/>
  <c r="BG83" i="31"/>
  <c r="BD83" i="31"/>
  <c r="BC83" i="31"/>
  <c r="BB83" i="31"/>
  <c r="BA83" i="31"/>
  <c r="AZ83" i="31"/>
  <c r="AY83" i="31"/>
  <c r="AX83" i="31"/>
  <c r="AW83" i="31"/>
  <c r="AV83" i="31"/>
  <c r="AU83" i="31"/>
  <c r="AT83" i="31"/>
  <c r="AS83" i="31"/>
  <c r="BR82" i="31"/>
  <c r="BQ82" i="31"/>
  <c r="BP82" i="31"/>
  <c r="BO82" i="31"/>
  <c r="BN82" i="31"/>
  <c r="BM82" i="31"/>
  <c r="BL82" i="31"/>
  <c r="BK82" i="31"/>
  <c r="BJ82" i="31"/>
  <c r="BI82" i="31"/>
  <c r="BH82" i="31"/>
  <c r="BG82" i="31"/>
  <c r="BD82" i="31"/>
  <c r="BC82" i="31"/>
  <c r="BB82" i="31"/>
  <c r="BA82" i="31"/>
  <c r="AZ82" i="31"/>
  <c r="AY82" i="31"/>
  <c r="AX82" i="31"/>
  <c r="AW82" i="31"/>
  <c r="AV82" i="31"/>
  <c r="AU82" i="31"/>
  <c r="AT82" i="31"/>
  <c r="AS82" i="31"/>
  <c r="BR81" i="31"/>
  <c r="BQ81" i="31"/>
  <c r="BP81" i="31"/>
  <c r="BO81" i="31"/>
  <c r="BN81" i="31"/>
  <c r="BM81" i="31"/>
  <c r="BL81" i="31"/>
  <c r="BK81" i="31"/>
  <c r="BJ81" i="31"/>
  <c r="BI81" i="31"/>
  <c r="BH81" i="31"/>
  <c r="BG81" i="31"/>
  <c r="BD81" i="31"/>
  <c r="BC81" i="31"/>
  <c r="BB81" i="31"/>
  <c r="BA81" i="31"/>
  <c r="AZ81" i="31"/>
  <c r="AY81" i="31"/>
  <c r="AX81" i="31"/>
  <c r="AW81" i="31"/>
  <c r="AV81" i="31"/>
  <c r="AU81" i="31"/>
  <c r="AT81" i="31"/>
  <c r="AS81" i="31"/>
  <c r="BR80" i="31"/>
  <c r="BQ80" i="31"/>
  <c r="BP80" i="31"/>
  <c r="BO80" i="31"/>
  <c r="BN80" i="31"/>
  <c r="BM80" i="31"/>
  <c r="BL80" i="31"/>
  <c r="BK80" i="31"/>
  <c r="BJ80" i="31"/>
  <c r="BI80" i="31"/>
  <c r="BH80" i="31"/>
  <c r="BG80" i="31"/>
  <c r="BD80" i="31"/>
  <c r="BC80" i="31"/>
  <c r="BB80" i="31"/>
  <c r="BA80" i="31"/>
  <c r="AZ80" i="31"/>
  <c r="AY80" i="31"/>
  <c r="AX80" i="31"/>
  <c r="AW80" i="31"/>
  <c r="AV80" i="31"/>
  <c r="AU80" i="31"/>
  <c r="AT80" i="31"/>
  <c r="AS80" i="31"/>
  <c r="BR79" i="31"/>
  <c r="BQ79" i="31"/>
  <c r="BP79" i="31"/>
  <c r="BO79" i="31"/>
  <c r="BN79" i="31"/>
  <c r="BM79" i="31"/>
  <c r="BL79" i="31"/>
  <c r="BK79" i="31"/>
  <c r="BJ79" i="31"/>
  <c r="BI79" i="31"/>
  <c r="BH79" i="31"/>
  <c r="BG79" i="31"/>
  <c r="BD79" i="31"/>
  <c r="BC79" i="31"/>
  <c r="BB79" i="31"/>
  <c r="BA79" i="31"/>
  <c r="AZ79" i="31"/>
  <c r="AY79" i="31"/>
  <c r="AX79" i="31"/>
  <c r="AW79" i="31"/>
  <c r="AV79" i="31"/>
  <c r="AU79" i="31"/>
  <c r="AT79" i="31"/>
  <c r="AS79" i="31"/>
  <c r="BR78" i="31"/>
  <c r="BQ78" i="31"/>
  <c r="BP78" i="31"/>
  <c r="BO78" i="31"/>
  <c r="BN78" i="31"/>
  <c r="BM78" i="31"/>
  <c r="BL78" i="31"/>
  <c r="BK78" i="31"/>
  <c r="BJ78" i="31"/>
  <c r="BI78" i="31"/>
  <c r="BH78" i="31"/>
  <c r="BG78" i="31"/>
  <c r="BD78" i="31"/>
  <c r="BC78" i="31"/>
  <c r="BB78" i="31"/>
  <c r="BA78" i="31"/>
  <c r="AZ78" i="31"/>
  <c r="AY78" i="31"/>
  <c r="AX78" i="31"/>
  <c r="AW78" i="31"/>
  <c r="AV78" i="31"/>
  <c r="AU78" i="31"/>
  <c r="AT78" i="31"/>
  <c r="AS78" i="31"/>
  <c r="BR77" i="31"/>
  <c r="BQ77" i="31"/>
  <c r="BP77" i="31"/>
  <c r="BO77" i="31"/>
  <c r="BN77" i="31"/>
  <c r="BM77" i="31"/>
  <c r="BL77" i="31"/>
  <c r="BK77" i="31"/>
  <c r="BJ77" i="31"/>
  <c r="BI77" i="31"/>
  <c r="BH77" i="31"/>
  <c r="BG77" i="31"/>
  <c r="BD77" i="31"/>
  <c r="BC77" i="31"/>
  <c r="BB77" i="31"/>
  <c r="BA77" i="31"/>
  <c r="AZ77" i="31"/>
  <c r="AY77" i="31"/>
  <c r="AX77" i="31"/>
  <c r="AW77" i="31"/>
  <c r="AV77" i="31"/>
  <c r="AU77" i="31"/>
  <c r="AT77" i="31"/>
  <c r="AS77" i="31"/>
  <c r="BR76" i="31"/>
  <c r="BQ76" i="31"/>
  <c r="BP76" i="31"/>
  <c r="BO76" i="31"/>
  <c r="BN76" i="31"/>
  <c r="BM76" i="31"/>
  <c r="BL76" i="31"/>
  <c r="BK76" i="31"/>
  <c r="BJ76" i="31"/>
  <c r="BI76" i="31"/>
  <c r="BH76" i="31"/>
  <c r="BG76" i="31"/>
  <c r="BD76" i="31"/>
  <c r="BC76" i="31"/>
  <c r="BB76" i="31"/>
  <c r="BA76" i="31"/>
  <c r="AZ76" i="31"/>
  <c r="AY76" i="31"/>
  <c r="AX76" i="31"/>
  <c r="AW76" i="31"/>
  <c r="AV76" i="31"/>
  <c r="AU76" i="31"/>
  <c r="AT76" i="31"/>
  <c r="AS76" i="31"/>
  <c r="CF75" i="31"/>
  <c r="CE75" i="31"/>
  <c r="CD75" i="31"/>
  <c r="CC75" i="31"/>
  <c r="BZ75" i="31"/>
  <c r="BY75" i="31"/>
  <c r="BX75" i="31"/>
  <c r="BW75" i="31"/>
  <c r="BR75" i="31"/>
  <c r="BV75" i="31" s="1"/>
  <c r="BQ75" i="31"/>
  <c r="BU75" i="31" s="1"/>
  <c r="BP75" i="31"/>
  <c r="BT75" i="31" s="1"/>
  <c r="BO75" i="31"/>
  <c r="BS75" i="31" s="1"/>
  <c r="BN75" i="31"/>
  <c r="BM75" i="31"/>
  <c r="BL75" i="31"/>
  <c r="BK75" i="31"/>
  <c r="BJ75" i="31"/>
  <c r="BI75" i="31"/>
  <c r="BH75" i="31"/>
  <c r="BG75" i="31"/>
  <c r="BD75" i="31"/>
  <c r="BC75" i="31"/>
  <c r="BB75" i="31"/>
  <c r="BA75" i="31"/>
  <c r="AZ75" i="31"/>
  <c r="AY75" i="31"/>
  <c r="AX75" i="31"/>
  <c r="AW75" i="31"/>
  <c r="AV75" i="31"/>
  <c r="AU75" i="31"/>
  <c r="AT75" i="31"/>
  <c r="AS75" i="31"/>
  <c r="BR74" i="31"/>
  <c r="BQ74" i="31"/>
  <c r="BP74" i="31"/>
  <c r="BO74" i="31"/>
  <c r="BN74" i="31"/>
  <c r="BM74" i="31"/>
  <c r="BL74" i="31"/>
  <c r="BK74" i="31"/>
  <c r="BJ74" i="31"/>
  <c r="BI74" i="31"/>
  <c r="BH74" i="31"/>
  <c r="BG74" i="31"/>
  <c r="BD74" i="31"/>
  <c r="BC74" i="31"/>
  <c r="BB74" i="31"/>
  <c r="BA74" i="31"/>
  <c r="AZ74" i="31"/>
  <c r="AY74" i="31"/>
  <c r="AX74" i="31"/>
  <c r="AW74" i="31"/>
  <c r="AV74" i="31"/>
  <c r="AU74" i="31"/>
  <c r="AT74" i="31"/>
  <c r="AS74" i="31"/>
  <c r="BR73" i="31"/>
  <c r="BQ73" i="31"/>
  <c r="BP73" i="31"/>
  <c r="BO73" i="31"/>
  <c r="BN73" i="31"/>
  <c r="BM73" i="31"/>
  <c r="BL73" i="31"/>
  <c r="BK73" i="31"/>
  <c r="BJ73" i="31"/>
  <c r="BI73" i="31"/>
  <c r="BH73" i="31"/>
  <c r="BG73" i="31"/>
  <c r="BD73" i="31"/>
  <c r="BC73" i="31"/>
  <c r="BB73" i="31"/>
  <c r="BA73" i="31"/>
  <c r="AZ73" i="31"/>
  <c r="AY73" i="31"/>
  <c r="AX73" i="31"/>
  <c r="AW73" i="31"/>
  <c r="AV73" i="31"/>
  <c r="AU73" i="31"/>
  <c r="AT73" i="31"/>
  <c r="AS73" i="31"/>
  <c r="BR72" i="31"/>
  <c r="BQ72" i="31"/>
  <c r="BP72" i="31"/>
  <c r="BO72" i="31"/>
  <c r="BN72" i="31"/>
  <c r="BM72" i="31"/>
  <c r="BL72" i="31"/>
  <c r="BK72" i="31"/>
  <c r="BJ72" i="31"/>
  <c r="BI72" i="31"/>
  <c r="BH72" i="31"/>
  <c r="BG72" i="31"/>
  <c r="BD72" i="31"/>
  <c r="BC72" i="31"/>
  <c r="BB72" i="31"/>
  <c r="BA72" i="31"/>
  <c r="AZ72" i="31"/>
  <c r="AY72" i="31"/>
  <c r="AX72" i="31"/>
  <c r="AW72" i="31"/>
  <c r="AV72" i="31"/>
  <c r="AU72" i="31"/>
  <c r="AT72" i="31"/>
  <c r="AS72" i="31"/>
  <c r="BR71" i="31"/>
  <c r="BQ71" i="31"/>
  <c r="BP71" i="31"/>
  <c r="BO71" i="31"/>
  <c r="BN71" i="31"/>
  <c r="BM71" i="31"/>
  <c r="BL71" i="31"/>
  <c r="BK71" i="31"/>
  <c r="BJ71" i="31"/>
  <c r="BI71" i="31"/>
  <c r="BH71" i="31"/>
  <c r="BG71" i="31"/>
  <c r="BD71" i="31"/>
  <c r="BC71" i="31"/>
  <c r="BB71" i="31"/>
  <c r="BA71" i="31"/>
  <c r="AZ71" i="31"/>
  <c r="AY71" i="31"/>
  <c r="AX71" i="31"/>
  <c r="AW71" i="31"/>
  <c r="AV71" i="31"/>
  <c r="AU71" i="31"/>
  <c r="AT71" i="31"/>
  <c r="AS71" i="31"/>
  <c r="BR70" i="31"/>
  <c r="BQ70" i="31"/>
  <c r="BP70" i="31"/>
  <c r="BO70" i="31"/>
  <c r="BN70" i="31"/>
  <c r="BM70" i="31"/>
  <c r="BL70" i="31"/>
  <c r="BK70" i="31"/>
  <c r="BJ70" i="31"/>
  <c r="BI70" i="31"/>
  <c r="BH70" i="31"/>
  <c r="BG70" i="31"/>
  <c r="BD70" i="31"/>
  <c r="BC70" i="31"/>
  <c r="BB70" i="31"/>
  <c r="BA70" i="31"/>
  <c r="AZ70" i="31"/>
  <c r="AY70" i="31"/>
  <c r="AX70" i="31"/>
  <c r="AW70" i="31"/>
  <c r="AV70" i="31"/>
  <c r="AU70" i="31"/>
  <c r="AT70" i="31"/>
  <c r="AS70" i="31"/>
  <c r="BR69" i="31"/>
  <c r="BQ69" i="31"/>
  <c r="BP69" i="31"/>
  <c r="BO69" i="31"/>
  <c r="BN69" i="31"/>
  <c r="BM69" i="31"/>
  <c r="BL69" i="31"/>
  <c r="BK69" i="31"/>
  <c r="BJ69" i="31"/>
  <c r="BI69" i="31"/>
  <c r="BH69" i="31"/>
  <c r="BG69" i="31"/>
  <c r="BD69" i="31"/>
  <c r="BC69" i="31"/>
  <c r="BB69" i="31"/>
  <c r="BA69" i="31"/>
  <c r="AZ69" i="31"/>
  <c r="AY69" i="31"/>
  <c r="AX69" i="31"/>
  <c r="AW69" i="31"/>
  <c r="AV69" i="31"/>
  <c r="AU69" i="31"/>
  <c r="AT69" i="31"/>
  <c r="AS69" i="31"/>
  <c r="BR68" i="31"/>
  <c r="BQ68" i="31"/>
  <c r="BP68" i="31"/>
  <c r="BO68" i="31"/>
  <c r="BN68" i="31"/>
  <c r="BM68" i="31"/>
  <c r="BL68" i="31"/>
  <c r="BK68" i="31"/>
  <c r="BJ68" i="31"/>
  <c r="BI68" i="31"/>
  <c r="BH68" i="31"/>
  <c r="BG68" i="31"/>
  <c r="BD68" i="31"/>
  <c r="BC68" i="31"/>
  <c r="BB68" i="31"/>
  <c r="BA68" i="31"/>
  <c r="AZ68" i="31"/>
  <c r="AY68" i="31"/>
  <c r="AX68" i="31"/>
  <c r="AW68" i="31"/>
  <c r="AV68" i="31"/>
  <c r="AU68" i="31"/>
  <c r="AT68" i="31"/>
  <c r="AS68" i="31"/>
  <c r="BR67" i="31"/>
  <c r="BQ67" i="31"/>
  <c r="BP67" i="31"/>
  <c r="BO67" i="31"/>
  <c r="BN67" i="31"/>
  <c r="BM67" i="31"/>
  <c r="BL67" i="31"/>
  <c r="BK67" i="31"/>
  <c r="BJ67" i="31"/>
  <c r="BI67" i="31"/>
  <c r="BH67" i="31"/>
  <c r="BG67" i="31"/>
  <c r="BD67" i="31"/>
  <c r="BC67" i="31"/>
  <c r="BB67" i="31"/>
  <c r="BA67" i="31"/>
  <c r="AZ67" i="31"/>
  <c r="AY67" i="31"/>
  <c r="AX67" i="31"/>
  <c r="AW67" i="31"/>
  <c r="AV67" i="31"/>
  <c r="AU67" i="31"/>
  <c r="AT67" i="31"/>
  <c r="AS67" i="31"/>
  <c r="BR66" i="31"/>
  <c r="BQ66" i="31"/>
  <c r="BP66" i="31"/>
  <c r="BO66" i="31"/>
  <c r="BN66" i="31"/>
  <c r="BM66" i="31"/>
  <c r="BL66" i="31"/>
  <c r="BK66" i="31"/>
  <c r="BJ66" i="31"/>
  <c r="BI66" i="31"/>
  <c r="BH66" i="31"/>
  <c r="BG66" i="31"/>
  <c r="BD66" i="31"/>
  <c r="BC66" i="31"/>
  <c r="BB66" i="31"/>
  <c r="BA66" i="31"/>
  <c r="AZ66" i="31"/>
  <c r="AY66" i="31"/>
  <c r="AX66" i="31"/>
  <c r="AW66" i="31"/>
  <c r="AV66" i="31"/>
  <c r="AU66" i="31"/>
  <c r="AT66" i="31"/>
  <c r="AS66" i="31"/>
  <c r="CF65" i="31"/>
  <c r="CE65" i="31"/>
  <c r="CD65" i="31"/>
  <c r="CC65" i="31"/>
  <c r="BZ65" i="31"/>
  <c r="BY65" i="31"/>
  <c r="BX65" i="31"/>
  <c r="BW65" i="31"/>
  <c r="BR65" i="31"/>
  <c r="BV65" i="31" s="1"/>
  <c r="BQ65" i="31"/>
  <c r="BP65" i="31"/>
  <c r="BT65" i="31" s="1"/>
  <c r="BO65" i="31"/>
  <c r="BN65" i="31"/>
  <c r="BM65" i="31"/>
  <c r="BL65" i="31"/>
  <c r="BK65" i="31"/>
  <c r="BJ65" i="31"/>
  <c r="BI65" i="31"/>
  <c r="BH65" i="31"/>
  <c r="BG65" i="31"/>
  <c r="BD65" i="31"/>
  <c r="BC65" i="31"/>
  <c r="BB65" i="31"/>
  <c r="BA65" i="31"/>
  <c r="AZ65" i="31"/>
  <c r="AY65" i="31"/>
  <c r="AX65" i="31"/>
  <c r="AW65" i="31"/>
  <c r="AV65" i="31"/>
  <c r="AU65" i="31"/>
  <c r="AT65" i="31"/>
  <c r="AS65" i="31"/>
  <c r="BR64" i="31"/>
  <c r="BQ64" i="31"/>
  <c r="BP64" i="31"/>
  <c r="BO64" i="31"/>
  <c r="BN64" i="31"/>
  <c r="BM64" i="31"/>
  <c r="BL64" i="31"/>
  <c r="BK64" i="31"/>
  <c r="BJ64" i="31"/>
  <c r="BI64" i="31"/>
  <c r="BH64" i="31"/>
  <c r="BG64" i="31"/>
  <c r="BD64" i="31"/>
  <c r="BC64" i="31"/>
  <c r="BB64" i="31"/>
  <c r="BA64" i="31"/>
  <c r="AZ64" i="31"/>
  <c r="AY64" i="31"/>
  <c r="AX64" i="31"/>
  <c r="AW64" i="31"/>
  <c r="AV64" i="31"/>
  <c r="AU64" i="31"/>
  <c r="AT64" i="31"/>
  <c r="AS64" i="31"/>
  <c r="BR63" i="31"/>
  <c r="BQ63" i="31"/>
  <c r="BP63" i="31"/>
  <c r="BO63" i="31"/>
  <c r="BN63" i="31"/>
  <c r="BM63" i="31"/>
  <c r="BL63" i="31"/>
  <c r="BK63" i="31"/>
  <c r="BJ63" i="31"/>
  <c r="BI63" i="31"/>
  <c r="BH63" i="31"/>
  <c r="BG63" i="31"/>
  <c r="BD63" i="31"/>
  <c r="BC63" i="31"/>
  <c r="BB63" i="31"/>
  <c r="BA63" i="31"/>
  <c r="AZ63" i="31"/>
  <c r="AY63" i="31"/>
  <c r="AX63" i="31"/>
  <c r="AW63" i="31"/>
  <c r="AV63" i="31"/>
  <c r="AU63" i="31"/>
  <c r="AT63" i="31"/>
  <c r="AS63" i="31"/>
  <c r="BR62" i="31"/>
  <c r="BQ62" i="31"/>
  <c r="BP62" i="31"/>
  <c r="BO62" i="31"/>
  <c r="BN62" i="31"/>
  <c r="BM62" i="31"/>
  <c r="BL62" i="31"/>
  <c r="BK62" i="31"/>
  <c r="BJ62" i="31"/>
  <c r="BI62" i="31"/>
  <c r="BH62" i="31"/>
  <c r="BG62" i="31"/>
  <c r="BD62" i="31"/>
  <c r="BC62" i="31"/>
  <c r="BB62" i="31"/>
  <c r="BA62" i="31"/>
  <c r="AZ62" i="31"/>
  <c r="AY62" i="31"/>
  <c r="AX62" i="31"/>
  <c r="AW62" i="31"/>
  <c r="AV62" i="31"/>
  <c r="AU62" i="31"/>
  <c r="AT62" i="31"/>
  <c r="AS62" i="31"/>
  <c r="BR61" i="31"/>
  <c r="BQ61" i="31"/>
  <c r="BP61" i="31"/>
  <c r="BO61" i="31"/>
  <c r="BN61" i="31"/>
  <c r="BM61" i="31"/>
  <c r="BL61" i="31"/>
  <c r="BK61" i="31"/>
  <c r="BJ61" i="31"/>
  <c r="BI61" i="31"/>
  <c r="BH61" i="31"/>
  <c r="BG61" i="31"/>
  <c r="BD61" i="31"/>
  <c r="BC61" i="31"/>
  <c r="BB61" i="31"/>
  <c r="BA61" i="31"/>
  <c r="AZ61" i="31"/>
  <c r="AY61" i="31"/>
  <c r="AX61" i="31"/>
  <c r="AW61" i="31"/>
  <c r="AV61" i="31"/>
  <c r="AU61" i="31"/>
  <c r="AT61" i="31"/>
  <c r="AS61" i="31"/>
  <c r="BR60" i="31"/>
  <c r="BQ60" i="31"/>
  <c r="BP60" i="31"/>
  <c r="BO60" i="31"/>
  <c r="BN60" i="31"/>
  <c r="BM60" i="31"/>
  <c r="BL60" i="31"/>
  <c r="BK60" i="31"/>
  <c r="BJ60" i="31"/>
  <c r="BI60" i="31"/>
  <c r="BH60" i="31"/>
  <c r="BG60" i="31"/>
  <c r="BD60" i="31"/>
  <c r="BC60" i="31"/>
  <c r="BB60" i="31"/>
  <c r="BA60" i="31"/>
  <c r="AZ60" i="31"/>
  <c r="AY60" i="31"/>
  <c r="AX60" i="31"/>
  <c r="AW60" i="31"/>
  <c r="AV60" i="31"/>
  <c r="AU60" i="31"/>
  <c r="AT60" i="31"/>
  <c r="AS60" i="31"/>
  <c r="BR59" i="31"/>
  <c r="BQ59" i="31"/>
  <c r="BP59" i="31"/>
  <c r="BO59" i="31"/>
  <c r="BN59" i="31"/>
  <c r="BM59" i="31"/>
  <c r="BL59" i="31"/>
  <c r="BK59" i="31"/>
  <c r="BJ59" i="31"/>
  <c r="BI59" i="31"/>
  <c r="BH59" i="31"/>
  <c r="BG59" i="31"/>
  <c r="BD59" i="31"/>
  <c r="BC59" i="31"/>
  <c r="BB59" i="31"/>
  <c r="BA59" i="31"/>
  <c r="AZ59" i="31"/>
  <c r="AY59" i="31"/>
  <c r="AX59" i="31"/>
  <c r="AW59" i="31"/>
  <c r="AV59" i="31"/>
  <c r="AU59" i="31"/>
  <c r="AT59" i="31"/>
  <c r="AS59" i="31"/>
  <c r="BR58" i="31"/>
  <c r="BQ58" i="31"/>
  <c r="BP58" i="31"/>
  <c r="BO58" i="31"/>
  <c r="BN58" i="31"/>
  <c r="BM58" i="31"/>
  <c r="BL58" i="31"/>
  <c r="BK58" i="31"/>
  <c r="BJ58" i="31"/>
  <c r="BI58" i="31"/>
  <c r="BH58" i="31"/>
  <c r="BG58" i="31"/>
  <c r="BD58" i="31"/>
  <c r="BC58" i="31"/>
  <c r="BB58" i="31"/>
  <c r="BA58" i="31"/>
  <c r="AZ58" i="31"/>
  <c r="AY58" i="31"/>
  <c r="AX58" i="31"/>
  <c r="AW58" i="31"/>
  <c r="AV58" i="31"/>
  <c r="AU58" i="31"/>
  <c r="AT58" i="31"/>
  <c r="AS58" i="31"/>
  <c r="BR57" i="31"/>
  <c r="BQ57" i="31"/>
  <c r="BP57" i="31"/>
  <c r="BO57" i="31"/>
  <c r="BN57" i="31"/>
  <c r="BM57" i="31"/>
  <c r="BL57" i="31"/>
  <c r="BK57" i="31"/>
  <c r="BJ57" i="31"/>
  <c r="BI57" i="31"/>
  <c r="BH57" i="31"/>
  <c r="BG57" i="31"/>
  <c r="BD57" i="31"/>
  <c r="BC57" i="31"/>
  <c r="BB57" i="31"/>
  <c r="BA57" i="31"/>
  <c r="AZ57" i="31"/>
  <c r="AY57" i="31"/>
  <c r="AX57" i="31"/>
  <c r="AW57" i="31"/>
  <c r="AV57" i="31"/>
  <c r="AU57" i="31"/>
  <c r="AT57" i="31"/>
  <c r="AS57" i="31"/>
  <c r="BR56" i="31"/>
  <c r="BQ56" i="31"/>
  <c r="BP56" i="31"/>
  <c r="BO56" i="31"/>
  <c r="BN56" i="31"/>
  <c r="BM56" i="31"/>
  <c r="BL56" i="31"/>
  <c r="BK56" i="31"/>
  <c r="BJ56" i="31"/>
  <c r="BI56" i="31"/>
  <c r="BH56" i="31"/>
  <c r="BG56" i="31"/>
  <c r="BD56" i="31"/>
  <c r="BC56" i="31"/>
  <c r="BB56" i="31"/>
  <c r="BA56" i="31"/>
  <c r="AZ56" i="31"/>
  <c r="AY56" i="31"/>
  <c r="AX56" i="31"/>
  <c r="AW56" i="31"/>
  <c r="AV56" i="31"/>
  <c r="AU56" i="31"/>
  <c r="AT56" i="31"/>
  <c r="AS56" i="31"/>
  <c r="CF55" i="31"/>
  <c r="CE55" i="31"/>
  <c r="CD55" i="31"/>
  <c r="CC55" i="31"/>
  <c r="BZ55" i="31"/>
  <c r="BY55" i="31"/>
  <c r="BX55" i="31"/>
  <c r="BW55" i="31"/>
  <c r="BR55" i="31"/>
  <c r="BV55" i="31" s="1"/>
  <c r="BQ55" i="31"/>
  <c r="BU55" i="31" s="1"/>
  <c r="BP55" i="31"/>
  <c r="BT55" i="31" s="1"/>
  <c r="BO55" i="31"/>
  <c r="BN55" i="31"/>
  <c r="BM55" i="31"/>
  <c r="BL55" i="31"/>
  <c r="BK55" i="31"/>
  <c r="BJ55" i="31"/>
  <c r="BI55" i="31"/>
  <c r="BH55" i="31"/>
  <c r="BG55" i="31"/>
  <c r="BD55" i="31"/>
  <c r="BC55" i="31"/>
  <c r="BB55" i="31"/>
  <c r="BA55" i="31"/>
  <c r="AZ55" i="31"/>
  <c r="AY55" i="31"/>
  <c r="AX55" i="31"/>
  <c r="AW55" i="31"/>
  <c r="AV55" i="31"/>
  <c r="AU55" i="31"/>
  <c r="AT55" i="31"/>
  <c r="AS55" i="31"/>
  <c r="BR54" i="31"/>
  <c r="BQ54" i="31"/>
  <c r="BP54" i="31"/>
  <c r="BO54" i="31"/>
  <c r="BN54" i="31"/>
  <c r="BM54" i="31"/>
  <c r="BL54" i="31"/>
  <c r="BK54" i="31"/>
  <c r="BJ54" i="31"/>
  <c r="BI54" i="31"/>
  <c r="BH54" i="31"/>
  <c r="BG54" i="31"/>
  <c r="BD54" i="31"/>
  <c r="BC54" i="31"/>
  <c r="BB54" i="31"/>
  <c r="BA54" i="31"/>
  <c r="AZ54" i="31"/>
  <c r="AY54" i="31"/>
  <c r="AX54" i="31"/>
  <c r="AW54" i="31"/>
  <c r="AV54" i="31"/>
  <c r="AU54" i="31"/>
  <c r="AT54" i="31"/>
  <c r="AS54" i="31"/>
  <c r="BR53" i="31"/>
  <c r="BQ53" i="31"/>
  <c r="BP53" i="31"/>
  <c r="BO53" i="31"/>
  <c r="BN53" i="31"/>
  <c r="BM53" i="31"/>
  <c r="BL53" i="31"/>
  <c r="BK53" i="31"/>
  <c r="BJ53" i="31"/>
  <c r="BI53" i="31"/>
  <c r="BH53" i="31"/>
  <c r="BG53" i="31"/>
  <c r="BD53" i="31"/>
  <c r="BC53" i="31"/>
  <c r="BB53" i="31"/>
  <c r="BA53" i="31"/>
  <c r="AZ53" i="31"/>
  <c r="AY53" i="31"/>
  <c r="AX53" i="31"/>
  <c r="AW53" i="31"/>
  <c r="AV53" i="31"/>
  <c r="AU53" i="31"/>
  <c r="AT53" i="31"/>
  <c r="AS53" i="31"/>
  <c r="BR52" i="31"/>
  <c r="BQ52" i="31"/>
  <c r="BP52" i="31"/>
  <c r="BO52" i="31"/>
  <c r="BN52" i="31"/>
  <c r="BM52" i="31"/>
  <c r="BL52" i="31"/>
  <c r="BK52" i="31"/>
  <c r="BJ52" i="31"/>
  <c r="BI52" i="31"/>
  <c r="BH52" i="31"/>
  <c r="BG52" i="31"/>
  <c r="BD52" i="31"/>
  <c r="BC52" i="31"/>
  <c r="BB52" i="31"/>
  <c r="BA52" i="31"/>
  <c r="AZ52" i="31"/>
  <c r="AY52" i="31"/>
  <c r="AX52" i="31"/>
  <c r="AW52" i="31"/>
  <c r="AV52" i="31"/>
  <c r="AU52" i="31"/>
  <c r="AT52" i="31"/>
  <c r="AS52" i="31"/>
  <c r="BR51" i="31"/>
  <c r="BQ51" i="31"/>
  <c r="BP51" i="31"/>
  <c r="BO51" i="31"/>
  <c r="BN51" i="31"/>
  <c r="BM51" i="31"/>
  <c r="BL51" i="31"/>
  <c r="BK51" i="31"/>
  <c r="BJ51" i="31"/>
  <c r="BI51" i="31"/>
  <c r="BH51" i="31"/>
  <c r="BG51" i="31"/>
  <c r="BD51" i="31"/>
  <c r="BC51" i="31"/>
  <c r="BB51" i="31"/>
  <c r="BA51" i="31"/>
  <c r="AZ51" i="31"/>
  <c r="AY51" i="31"/>
  <c r="AX51" i="31"/>
  <c r="AW51" i="31"/>
  <c r="AV51" i="31"/>
  <c r="AU51" i="31"/>
  <c r="AT51" i="31"/>
  <c r="AS51" i="31"/>
  <c r="BR50" i="31"/>
  <c r="BQ50" i="31"/>
  <c r="BP50" i="31"/>
  <c r="BO50" i="31"/>
  <c r="BN50" i="31"/>
  <c r="BM50" i="31"/>
  <c r="BL50" i="31"/>
  <c r="BK50" i="31"/>
  <c r="BJ50" i="31"/>
  <c r="BI50" i="31"/>
  <c r="BH50" i="31"/>
  <c r="BG50" i="31"/>
  <c r="BD50" i="31"/>
  <c r="BC50" i="31"/>
  <c r="BB50" i="31"/>
  <c r="BA50" i="31"/>
  <c r="AZ50" i="31"/>
  <c r="AY50" i="31"/>
  <c r="AX50" i="31"/>
  <c r="AW50" i="31"/>
  <c r="AV50" i="31"/>
  <c r="AU50" i="31"/>
  <c r="AT50" i="31"/>
  <c r="AS50" i="31"/>
  <c r="BR49" i="31"/>
  <c r="BQ49" i="31"/>
  <c r="BP49" i="31"/>
  <c r="BO49" i="31"/>
  <c r="BN49" i="31"/>
  <c r="BM49" i="31"/>
  <c r="BL49" i="31"/>
  <c r="BK49" i="31"/>
  <c r="BJ49" i="31"/>
  <c r="BI49" i="31"/>
  <c r="BH49" i="31"/>
  <c r="BG49" i="31"/>
  <c r="BD49" i="31"/>
  <c r="BC49" i="31"/>
  <c r="BB49" i="31"/>
  <c r="BA49" i="31"/>
  <c r="AZ49" i="31"/>
  <c r="AY49" i="31"/>
  <c r="AX49" i="31"/>
  <c r="AW49" i="31"/>
  <c r="AV49" i="31"/>
  <c r="AU49" i="31"/>
  <c r="AT49" i="31"/>
  <c r="AS49" i="31"/>
  <c r="BR48" i="31"/>
  <c r="BQ48" i="31"/>
  <c r="BP48" i="31"/>
  <c r="BO48" i="31"/>
  <c r="BN48" i="31"/>
  <c r="BM48" i="31"/>
  <c r="BL48" i="31"/>
  <c r="BK48" i="31"/>
  <c r="BJ48" i="31"/>
  <c r="BI48" i="31"/>
  <c r="BH48" i="31"/>
  <c r="BG48" i="31"/>
  <c r="BD48" i="31"/>
  <c r="BC48" i="31"/>
  <c r="BB48" i="31"/>
  <c r="BA48" i="31"/>
  <c r="AZ48" i="31"/>
  <c r="AY48" i="31"/>
  <c r="AX48" i="31"/>
  <c r="AW48" i="31"/>
  <c r="AV48" i="31"/>
  <c r="AU48" i="31"/>
  <c r="AT48" i="31"/>
  <c r="AS48" i="31"/>
  <c r="BR47" i="31"/>
  <c r="BQ47" i="31"/>
  <c r="BP47" i="31"/>
  <c r="BO47" i="31"/>
  <c r="BN47" i="31"/>
  <c r="BM47" i="31"/>
  <c r="BL47" i="31"/>
  <c r="BK47" i="31"/>
  <c r="BJ47" i="31"/>
  <c r="BI47" i="31"/>
  <c r="BH47" i="31"/>
  <c r="BG47" i="31"/>
  <c r="BD47" i="31"/>
  <c r="BC47" i="31"/>
  <c r="BB47" i="31"/>
  <c r="BA47" i="31"/>
  <c r="AZ47" i="31"/>
  <c r="AY47" i="31"/>
  <c r="AX47" i="31"/>
  <c r="AW47" i="31"/>
  <c r="AV47" i="31"/>
  <c r="AU47" i="31"/>
  <c r="AT47" i="31"/>
  <c r="AS47" i="31"/>
  <c r="BR46" i="31"/>
  <c r="BQ46" i="31"/>
  <c r="BP46" i="31"/>
  <c r="BO46" i="31"/>
  <c r="BN46" i="31"/>
  <c r="BM46" i="31"/>
  <c r="BL46" i="31"/>
  <c r="BK46" i="31"/>
  <c r="BJ46" i="31"/>
  <c r="BI46" i="31"/>
  <c r="BH46" i="31"/>
  <c r="BG46" i="31"/>
  <c r="BD46" i="31"/>
  <c r="BC46" i="31"/>
  <c r="BB46" i="31"/>
  <c r="BA46" i="31"/>
  <c r="AZ46" i="31"/>
  <c r="AY46" i="31"/>
  <c r="AX46" i="31"/>
  <c r="AW46" i="31"/>
  <c r="AV46" i="31"/>
  <c r="AU46" i="31"/>
  <c r="AT46" i="31"/>
  <c r="AS46" i="31"/>
  <c r="CF45" i="31"/>
  <c r="CE45" i="31"/>
  <c r="CD45" i="31"/>
  <c r="CC45" i="31"/>
  <c r="BZ45" i="31"/>
  <c r="BY45" i="31"/>
  <c r="BX45" i="31"/>
  <c r="BW45" i="31"/>
  <c r="BR45" i="31"/>
  <c r="BV45" i="31" s="1"/>
  <c r="BQ45" i="31"/>
  <c r="BP45" i="31"/>
  <c r="BO45" i="31"/>
  <c r="BS45" i="31" s="1"/>
  <c r="BN45" i="31"/>
  <c r="BM45" i="31"/>
  <c r="BL45" i="31"/>
  <c r="BK45" i="31"/>
  <c r="BJ45" i="31"/>
  <c r="BI45" i="31"/>
  <c r="BH45" i="31"/>
  <c r="BG45" i="31"/>
  <c r="BD45" i="31"/>
  <c r="BC45" i="31"/>
  <c r="BB45" i="31"/>
  <c r="BA45" i="31"/>
  <c r="AZ45" i="31"/>
  <c r="AY45" i="31"/>
  <c r="AX45" i="31"/>
  <c r="AW45" i="31"/>
  <c r="AV45" i="31"/>
  <c r="AU45" i="31"/>
  <c r="AT45" i="31"/>
  <c r="AS45" i="31"/>
  <c r="BR44" i="31"/>
  <c r="BQ44" i="31"/>
  <c r="BP44" i="31"/>
  <c r="BO44" i="31"/>
  <c r="BN44" i="31"/>
  <c r="BM44" i="31"/>
  <c r="BL44" i="31"/>
  <c r="BK44" i="31"/>
  <c r="BJ44" i="31"/>
  <c r="BI44" i="31"/>
  <c r="BH44" i="31"/>
  <c r="BG44" i="31"/>
  <c r="BD44" i="31"/>
  <c r="BC44" i="31"/>
  <c r="BB44" i="31"/>
  <c r="BA44" i="31"/>
  <c r="AZ44" i="31"/>
  <c r="AY44" i="31"/>
  <c r="AX44" i="31"/>
  <c r="AW44" i="31"/>
  <c r="AV44" i="31"/>
  <c r="AU44" i="31"/>
  <c r="AT44" i="31"/>
  <c r="AS44" i="31"/>
  <c r="BR43" i="31"/>
  <c r="BQ43" i="31"/>
  <c r="BP43" i="31"/>
  <c r="BO43" i="31"/>
  <c r="BN43" i="31"/>
  <c r="BM43" i="31"/>
  <c r="BL43" i="31"/>
  <c r="BK43" i="31"/>
  <c r="BJ43" i="31"/>
  <c r="BI43" i="31"/>
  <c r="BH43" i="31"/>
  <c r="BG43" i="31"/>
  <c r="BD43" i="31"/>
  <c r="BC43" i="31"/>
  <c r="BB43" i="31"/>
  <c r="BA43" i="31"/>
  <c r="AZ43" i="31"/>
  <c r="AY43" i="31"/>
  <c r="AX43" i="31"/>
  <c r="AW43" i="31"/>
  <c r="AV43" i="31"/>
  <c r="AU43" i="31"/>
  <c r="AT43" i="31"/>
  <c r="AS43" i="31"/>
  <c r="BR42" i="31"/>
  <c r="BQ42" i="31"/>
  <c r="BP42" i="31"/>
  <c r="BO42" i="31"/>
  <c r="BN42" i="31"/>
  <c r="BM42" i="31"/>
  <c r="BL42" i="31"/>
  <c r="BK42" i="31"/>
  <c r="BJ42" i="31"/>
  <c r="BI42" i="31"/>
  <c r="BH42" i="31"/>
  <c r="BG42" i="31"/>
  <c r="BD42" i="31"/>
  <c r="BC42" i="31"/>
  <c r="BB42" i="31"/>
  <c r="BA42" i="31"/>
  <c r="AZ42" i="31"/>
  <c r="AY42" i="31"/>
  <c r="AX42" i="31"/>
  <c r="AW42" i="31"/>
  <c r="AV42" i="31"/>
  <c r="AU42" i="31"/>
  <c r="AT42" i="31"/>
  <c r="AS42" i="31"/>
  <c r="BR41" i="31"/>
  <c r="BQ41" i="31"/>
  <c r="BP41" i="31"/>
  <c r="BO41" i="31"/>
  <c r="BN41" i="31"/>
  <c r="BM41" i="31"/>
  <c r="BL41" i="31"/>
  <c r="BK41" i="31"/>
  <c r="BJ41" i="31"/>
  <c r="BI41" i="31"/>
  <c r="BH41" i="31"/>
  <c r="BG41" i="31"/>
  <c r="BD41" i="31"/>
  <c r="BC41" i="31"/>
  <c r="BB41" i="31"/>
  <c r="BA41" i="31"/>
  <c r="AZ41" i="31"/>
  <c r="AY41" i="31"/>
  <c r="AX41" i="31"/>
  <c r="AW41" i="31"/>
  <c r="AV41" i="31"/>
  <c r="AU41" i="31"/>
  <c r="AT41" i="31"/>
  <c r="AS41" i="31"/>
  <c r="BR40" i="31"/>
  <c r="BQ40" i="31"/>
  <c r="BP40" i="31"/>
  <c r="BO40" i="31"/>
  <c r="BN40" i="31"/>
  <c r="BM40" i="31"/>
  <c r="BL40" i="31"/>
  <c r="BK40" i="31"/>
  <c r="BJ40" i="31"/>
  <c r="BI40" i="31"/>
  <c r="BH40" i="31"/>
  <c r="BG40" i="31"/>
  <c r="BD40" i="31"/>
  <c r="BC40" i="31"/>
  <c r="BB40" i="31"/>
  <c r="BA40" i="31"/>
  <c r="AZ40" i="31"/>
  <c r="AY40" i="31"/>
  <c r="AX40" i="31"/>
  <c r="AW40" i="31"/>
  <c r="AV40" i="31"/>
  <c r="AU40" i="31"/>
  <c r="AT40" i="31"/>
  <c r="AS40" i="31"/>
  <c r="BR39" i="31"/>
  <c r="BQ39" i="31"/>
  <c r="BP39" i="31"/>
  <c r="BO39" i="31"/>
  <c r="BN39" i="31"/>
  <c r="BM39" i="31"/>
  <c r="BL39" i="31"/>
  <c r="BK39" i="31"/>
  <c r="BJ39" i="31"/>
  <c r="BI39" i="31"/>
  <c r="BH39" i="31"/>
  <c r="BG39" i="31"/>
  <c r="BD39" i="31"/>
  <c r="BC39" i="31"/>
  <c r="BB39" i="31"/>
  <c r="BA39" i="31"/>
  <c r="AZ39" i="31"/>
  <c r="AY39" i="31"/>
  <c r="AX39" i="31"/>
  <c r="AW39" i="31"/>
  <c r="AV39" i="31"/>
  <c r="AU39" i="31"/>
  <c r="AT39" i="31"/>
  <c r="AS39" i="31"/>
  <c r="BR38" i="31"/>
  <c r="BQ38" i="31"/>
  <c r="BP38" i="31"/>
  <c r="BO38" i="31"/>
  <c r="BN38" i="31"/>
  <c r="BM38" i="31"/>
  <c r="BL38" i="31"/>
  <c r="BK38" i="31"/>
  <c r="BJ38" i="31"/>
  <c r="BI38" i="31"/>
  <c r="BH38" i="31"/>
  <c r="BG38" i="31"/>
  <c r="BD38" i="31"/>
  <c r="BC38" i="31"/>
  <c r="BB38" i="31"/>
  <c r="BA38" i="31"/>
  <c r="AZ38" i="31"/>
  <c r="AY38" i="31"/>
  <c r="AX38" i="31"/>
  <c r="AW38" i="31"/>
  <c r="AV38" i="31"/>
  <c r="AU38" i="31"/>
  <c r="AT38" i="31"/>
  <c r="AS38" i="31"/>
  <c r="BR37" i="31"/>
  <c r="BQ37" i="31"/>
  <c r="BP37" i="31"/>
  <c r="BO37" i="31"/>
  <c r="BN37" i="31"/>
  <c r="BM37" i="31"/>
  <c r="BL37" i="31"/>
  <c r="BK37" i="31"/>
  <c r="BJ37" i="31"/>
  <c r="BI37" i="31"/>
  <c r="BH37" i="31"/>
  <c r="BG37" i="31"/>
  <c r="BD37" i="31"/>
  <c r="BC37" i="31"/>
  <c r="BB37" i="31"/>
  <c r="BA37" i="31"/>
  <c r="AZ37" i="31"/>
  <c r="AY37" i="31"/>
  <c r="AX37" i="31"/>
  <c r="AW37" i="31"/>
  <c r="AV37" i="31"/>
  <c r="AU37" i="31"/>
  <c r="AT37" i="31"/>
  <c r="AS37" i="31"/>
  <c r="BR36" i="31"/>
  <c r="BQ36" i="31"/>
  <c r="BP36" i="31"/>
  <c r="BO36" i="31"/>
  <c r="BN36" i="31"/>
  <c r="BM36" i="31"/>
  <c r="BL36" i="31"/>
  <c r="BK36" i="31"/>
  <c r="BJ36" i="31"/>
  <c r="BI36" i="31"/>
  <c r="BH36" i="31"/>
  <c r="BG36" i="31"/>
  <c r="BD36" i="31"/>
  <c r="BC36" i="31"/>
  <c r="BB36" i="31"/>
  <c r="BA36" i="31"/>
  <c r="AZ36" i="31"/>
  <c r="AY36" i="31"/>
  <c r="AX36" i="31"/>
  <c r="AW36" i="31"/>
  <c r="AV36" i="31"/>
  <c r="AU36" i="31"/>
  <c r="AT36" i="31"/>
  <c r="AS36" i="31"/>
  <c r="CF35" i="31"/>
  <c r="CE35" i="31"/>
  <c r="CD35" i="31"/>
  <c r="CC35" i="31"/>
  <c r="BZ35" i="31"/>
  <c r="BY35" i="31"/>
  <c r="BX35" i="31"/>
  <c r="BW35" i="31"/>
  <c r="BR35" i="31"/>
  <c r="BV35" i="31" s="1"/>
  <c r="BQ35" i="31"/>
  <c r="BU35" i="31" s="1"/>
  <c r="BP35" i="31"/>
  <c r="BT35" i="31" s="1"/>
  <c r="BO35" i="31"/>
  <c r="BS35" i="31" s="1"/>
  <c r="BN35" i="31"/>
  <c r="BM35" i="31"/>
  <c r="BL35" i="31"/>
  <c r="BK35" i="31"/>
  <c r="BJ35" i="31"/>
  <c r="BI35" i="31"/>
  <c r="BH35" i="31"/>
  <c r="BG35" i="31"/>
  <c r="BD35" i="31"/>
  <c r="BC35" i="31"/>
  <c r="BB35" i="31"/>
  <c r="BA35" i="31"/>
  <c r="AZ35" i="31"/>
  <c r="AY35" i="31"/>
  <c r="AX35" i="31"/>
  <c r="AW35" i="31"/>
  <c r="AV35" i="31"/>
  <c r="AU35" i="31"/>
  <c r="AT35" i="31"/>
  <c r="AS35" i="31"/>
  <c r="BR34" i="31"/>
  <c r="BQ34" i="31"/>
  <c r="BP34" i="31"/>
  <c r="BO34" i="31"/>
  <c r="BN34" i="31"/>
  <c r="BM34" i="31"/>
  <c r="BL34" i="31"/>
  <c r="BK34" i="31"/>
  <c r="BJ34" i="31"/>
  <c r="BI34" i="31"/>
  <c r="BH34" i="31"/>
  <c r="BG34" i="31"/>
  <c r="BD34" i="31"/>
  <c r="BC34" i="31"/>
  <c r="BB34" i="31"/>
  <c r="BA34" i="31"/>
  <c r="AZ34" i="31"/>
  <c r="AY34" i="31"/>
  <c r="AX34" i="31"/>
  <c r="AW34" i="31"/>
  <c r="AV34" i="31"/>
  <c r="AU34" i="31"/>
  <c r="AT34" i="31"/>
  <c r="AS34" i="31"/>
  <c r="BR33" i="31"/>
  <c r="BQ33" i="31"/>
  <c r="BP33" i="31"/>
  <c r="BO33" i="31"/>
  <c r="BN33" i="31"/>
  <c r="BM33" i="31"/>
  <c r="BL33" i="31"/>
  <c r="BK33" i="31"/>
  <c r="BJ33" i="31"/>
  <c r="BI33" i="31"/>
  <c r="BH33" i="31"/>
  <c r="BG33" i="31"/>
  <c r="BD33" i="31"/>
  <c r="BC33" i="31"/>
  <c r="BB33" i="31"/>
  <c r="BA33" i="31"/>
  <c r="AZ33" i="31"/>
  <c r="AY33" i="31"/>
  <c r="AX33" i="31"/>
  <c r="AW33" i="31"/>
  <c r="AV33" i="31"/>
  <c r="AU33" i="31"/>
  <c r="AT33" i="31"/>
  <c r="AS33" i="31"/>
  <c r="BR32" i="31"/>
  <c r="BQ32" i="31"/>
  <c r="BP32" i="31"/>
  <c r="BO32" i="31"/>
  <c r="BN32" i="31"/>
  <c r="BM32" i="31"/>
  <c r="BL32" i="31"/>
  <c r="BK32" i="31"/>
  <c r="BJ32" i="31"/>
  <c r="BI32" i="31"/>
  <c r="BH32" i="31"/>
  <c r="BG32" i="31"/>
  <c r="BD32" i="31"/>
  <c r="BC32" i="31"/>
  <c r="BB32" i="31"/>
  <c r="BA32" i="31"/>
  <c r="AZ32" i="31"/>
  <c r="AY32" i="31"/>
  <c r="AX32" i="31"/>
  <c r="AW32" i="31"/>
  <c r="AV32" i="31"/>
  <c r="AU32" i="31"/>
  <c r="AT32" i="31"/>
  <c r="AS32" i="31"/>
  <c r="BR31" i="31"/>
  <c r="BQ31" i="31"/>
  <c r="BP31" i="31"/>
  <c r="BO31" i="31"/>
  <c r="BN31" i="31"/>
  <c r="BM31" i="31"/>
  <c r="BL31" i="31"/>
  <c r="BK31" i="31"/>
  <c r="BJ31" i="31"/>
  <c r="BI31" i="31"/>
  <c r="BH31" i="31"/>
  <c r="BG31" i="31"/>
  <c r="BD31" i="31"/>
  <c r="BC31" i="31"/>
  <c r="BB31" i="31"/>
  <c r="BA31" i="31"/>
  <c r="AZ31" i="31"/>
  <c r="AY31" i="31"/>
  <c r="AX31" i="31"/>
  <c r="AW31" i="31"/>
  <c r="AV31" i="31"/>
  <c r="AU31" i="31"/>
  <c r="AT31" i="31"/>
  <c r="AS31" i="31"/>
  <c r="BR30" i="31"/>
  <c r="BQ30" i="31"/>
  <c r="BP30" i="31"/>
  <c r="BO30" i="31"/>
  <c r="BN30" i="31"/>
  <c r="BM30" i="31"/>
  <c r="BL30" i="31"/>
  <c r="BK30" i="31"/>
  <c r="BJ30" i="31"/>
  <c r="BI30" i="31"/>
  <c r="BH30" i="31"/>
  <c r="BG30" i="31"/>
  <c r="BD30" i="31"/>
  <c r="BC30" i="31"/>
  <c r="BB30" i="31"/>
  <c r="BA30" i="31"/>
  <c r="AZ30" i="31"/>
  <c r="AY30" i="31"/>
  <c r="AX30" i="31"/>
  <c r="AW30" i="31"/>
  <c r="AV30" i="31"/>
  <c r="AU30" i="31"/>
  <c r="AT30" i="31"/>
  <c r="AS30" i="31"/>
  <c r="BR29" i="31"/>
  <c r="BQ29" i="31"/>
  <c r="BP29" i="31"/>
  <c r="BO29" i="31"/>
  <c r="BN29" i="31"/>
  <c r="BM29" i="31"/>
  <c r="BL29" i="31"/>
  <c r="BK29" i="31"/>
  <c r="BJ29" i="31"/>
  <c r="BI29" i="31"/>
  <c r="BH29" i="31"/>
  <c r="BG29" i="31"/>
  <c r="BD29" i="31"/>
  <c r="BC29" i="31"/>
  <c r="BB29" i="31"/>
  <c r="BA29" i="31"/>
  <c r="AZ29" i="31"/>
  <c r="AY29" i="31"/>
  <c r="AX29" i="31"/>
  <c r="AW29" i="31"/>
  <c r="AV29" i="31"/>
  <c r="AU29" i="31"/>
  <c r="AT29" i="31"/>
  <c r="AS29" i="31"/>
  <c r="BR28" i="31"/>
  <c r="BQ28" i="31"/>
  <c r="BP28" i="31"/>
  <c r="BO28" i="31"/>
  <c r="BN28" i="31"/>
  <c r="BM28" i="31"/>
  <c r="BL28" i="31"/>
  <c r="BK28" i="31"/>
  <c r="BJ28" i="31"/>
  <c r="BI28" i="31"/>
  <c r="BH28" i="31"/>
  <c r="BG28" i="31"/>
  <c r="BD28" i="31"/>
  <c r="BC28" i="31"/>
  <c r="BB28" i="31"/>
  <c r="BA28" i="31"/>
  <c r="AZ28" i="31"/>
  <c r="AY28" i="31"/>
  <c r="AX28" i="31"/>
  <c r="AW28" i="31"/>
  <c r="AV28" i="31"/>
  <c r="AU28" i="31"/>
  <c r="AT28" i="31"/>
  <c r="AS28" i="31"/>
  <c r="BR27" i="31"/>
  <c r="BQ27" i="31"/>
  <c r="BP27" i="31"/>
  <c r="BO27" i="31"/>
  <c r="BN27" i="31"/>
  <c r="BM27" i="31"/>
  <c r="BL27" i="31"/>
  <c r="BK27" i="31"/>
  <c r="BJ27" i="31"/>
  <c r="BI27" i="31"/>
  <c r="BH27" i="31"/>
  <c r="BG27" i="31"/>
  <c r="BD27" i="31"/>
  <c r="BC27" i="31"/>
  <c r="BB27" i="31"/>
  <c r="BA27" i="31"/>
  <c r="AZ27" i="31"/>
  <c r="AY27" i="31"/>
  <c r="AX27" i="31"/>
  <c r="AW27" i="31"/>
  <c r="AV27" i="31"/>
  <c r="AU27" i="31"/>
  <c r="AT27" i="31"/>
  <c r="AS27" i="31"/>
  <c r="BR26" i="31"/>
  <c r="BQ26" i="31"/>
  <c r="BP26" i="31"/>
  <c r="BO26" i="31"/>
  <c r="BN26" i="31"/>
  <c r="BM26" i="31"/>
  <c r="BL26" i="31"/>
  <c r="BK26" i="31"/>
  <c r="BJ26" i="31"/>
  <c r="BI26" i="31"/>
  <c r="BH26" i="31"/>
  <c r="BG26" i="31"/>
  <c r="BD26" i="31"/>
  <c r="BC26" i="31"/>
  <c r="BB26" i="31"/>
  <c r="BA26" i="31"/>
  <c r="AZ26" i="31"/>
  <c r="AY26" i="31"/>
  <c r="AX26" i="31"/>
  <c r="AW26" i="31"/>
  <c r="AV26" i="31"/>
  <c r="AU26" i="31"/>
  <c r="AT26" i="31"/>
  <c r="AS26" i="31"/>
  <c r="CF25" i="31"/>
  <c r="CE25" i="31"/>
  <c r="CD25" i="31"/>
  <c r="CC25" i="31"/>
  <c r="BZ25" i="31"/>
  <c r="BY25" i="31"/>
  <c r="BX25" i="31"/>
  <c r="BW25" i="31"/>
  <c r="BR25" i="31"/>
  <c r="BQ25" i="31"/>
  <c r="BP25" i="31"/>
  <c r="BT25" i="31" s="1"/>
  <c r="BO25" i="31"/>
  <c r="BS25" i="31" s="1"/>
  <c r="BN25" i="31"/>
  <c r="BM25" i="31"/>
  <c r="BL25" i="31"/>
  <c r="BK25" i="31"/>
  <c r="BJ25" i="31"/>
  <c r="BI25" i="31"/>
  <c r="BH25" i="31"/>
  <c r="BG25" i="31"/>
  <c r="BD25" i="31"/>
  <c r="BC25" i="31"/>
  <c r="BB25" i="31"/>
  <c r="BA25" i="31"/>
  <c r="AZ25" i="31"/>
  <c r="AY25" i="31"/>
  <c r="AX25" i="31"/>
  <c r="AW25" i="31"/>
  <c r="AV25" i="31"/>
  <c r="AU25" i="31"/>
  <c r="AT25" i="31"/>
  <c r="AS25" i="31"/>
  <c r="BR24" i="31"/>
  <c r="BQ24" i="31"/>
  <c r="BP24" i="31"/>
  <c r="BO24" i="31"/>
  <c r="BN24" i="31"/>
  <c r="BM24" i="31"/>
  <c r="BL24" i="31"/>
  <c r="BK24" i="31"/>
  <c r="BJ24" i="31"/>
  <c r="BI24" i="31"/>
  <c r="BH24" i="31"/>
  <c r="BG24" i="31"/>
  <c r="BD24" i="31"/>
  <c r="BC24" i="31"/>
  <c r="BB24" i="31"/>
  <c r="BA24" i="31"/>
  <c r="AZ24" i="31"/>
  <c r="AY24" i="31"/>
  <c r="AX24" i="31"/>
  <c r="AW24" i="31"/>
  <c r="AV24" i="31"/>
  <c r="AU24" i="31"/>
  <c r="AT24" i="31"/>
  <c r="AS24" i="31"/>
  <c r="BR23" i="31"/>
  <c r="BQ23" i="31"/>
  <c r="BP23" i="31"/>
  <c r="BO23" i="31"/>
  <c r="BN23" i="31"/>
  <c r="BM23" i="31"/>
  <c r="BL23" i="31"/>
  <c r="BK23" i="31"/>
  <c r="BJ23" i="31"/>
  <c r="BI23" i="31"/>
  <c r="BH23" i="31"/>
  <c r="BG23" i="31"/>
  <c r="BD23" i="31"/>
  <c r="BC23" i="31"/>
  <c r="BB23" i="31"/>
  <c r="BA23" i="31"/>
  <c r="AZ23" i="31"/>
  <c r="AY23" i="31"/>
  <c r="AX23" i="31"/>
  <c r="AW23" i="31"/>
  <c r="AV23" i="31"/>
  <c r="AU23" i="31"/>
  <c r="AT23" i="31"/>
  <c r="AS23" i="31"/>
  <c r="AY22" i="31"/>
  <c r="AX22" i="31"/>
  <c r="AW22" i="31"/>
  <c r="BR21" i="31"/>
  <c r="BQ21" i="31"/>
  <c r="BP21" i="31"/>
  <c r="BO21" i="31"/>
  <c r="BN21" i="31"/>
  <c r="BM21" i="31"/>
  <c r="BL21" i="31"/>
  <c r="BK21" i="31"/>
  <c r="BJ21" i="31"/>
  <c r="BI21" i="31"/>
  <c r="BH21" i="31"/>
  <c r="BG21" i="31"/>
  <c r="BD21" i="31"/>
  <c r="BC21" i="31"/>
  <c r="BB21" i="31"/>
  <c r="BA21" i="31"/>
  <c r="AZ21" i="31"/>
  <c r="AY21" i="31"/>
  <c r="AX21" i="31"/>
  <c r="AW21" i="31"/>
  <c r="AV21" i="31"/>
  <c r="AU21" i="31"/>
  <c r="AT21" i="31"/>
  <c r="AS21" i="31"/>
  <c r="BR20" i="31"/>
  <c r="BQ20" i="31"/>
  <c r="BP20" i="31"/>
  <c r="BO20" i="31"/>
  <c r="BN20" i="31"/>
  <c r="BM20" i="31"/>
  <c r="BL20" i="31"/>
  <c r="BK20" i="31"/>
  <c r="BJ20" i="31"/>
  <c r="BI20" i="31"/>
  <c r="BH20" i="31"/>
  <c r="BG20" i="31"/>
  <c r="BD20" i="31"/>
  <c r="BC20" i="31"/>
  <c r="BB20" i="31"/>
  <c r="BA20" i="31"/>
  <c r="AZ20" i="31"/>
  <c r="AY20" i="31"/>
  <c r="AX20" i="31"/>
  <c r="AW20" i="31"/>
  <c r="AV20" i="31"/>
  <c r="AU20" i="31"/>
  <c r="AT20" i="31"/>
  <c r="AS20" i="31"/>
  <c r="CF19" i="31"/>
  <c r="CE19" i="31"/>
  <c r="CD19" i="31"/>
  <c r="CC19" i="31"/>
  <c r="BZ19" i="31"/>
  <c r="BY19" i="31"/>
  <c r="BX19" i="31"/>
  <c r="BW19" i="31"/>
  <c r="BR19" i="31"/>
  <c r="BQ19" i="31"/>
  <c r="BP19" i="31"/>
  <c r="BO19" i="31"/>
  <c r="BN19" i="31"/>
  <c r="BM19" i="31"/>
  <c r="BL19" i="31"/>
  <c r="BK19" i="31"/>
  <c r="BJ19" i="31"/>
  <c r="BI19" i="31"/>
  <c r="BH19" i="31"/>
  <c r="BG19" i="31"/>
  <c r="BD19" i="31"/>
  <c r="BC19" i="31"/>
  <c r="BB19" i="31"/>
  <c r="BA19" i="31"/>
  <c r="AZ19" i="31"/>
  <c r="AY19" i="31"/>
  <c r="AX19" i="31"/>
  <c r="AW19" i="31"/>
  <c r="AV19" i="31"/>
  <c r="AU19" i="31"/>
  <c r="AT19" i="31"/>
  <c r="AS19" i="31"/>
  <c r="BR18" i="31"/>
  <c r="BQ18" i="31"/>
  <c r="BP18" i="31"/>
  <c r="BO18" i="31"/>
  <c r="BN18" i="31"/>
  <c r="BM18" i="31"/>
  <c r="BL18" i="31"/>
  <c r="BK18" i="31"/>
  <c r="BJ18" i="31"/>
  <c r="BI18" i="31"/>
  <c r="BH18" i="31"/>
  <c r="BG18" i="31"/>
  <c r="BD18" i="31"/>
  <c r="BC18" i="31"/>
  <c r="BB18" i="31"/>
  <c r="BA18" i="31"/>
  <c r="AZ18" i="31"/>
  <c r="AY18" i="31"/>
  <c r="AX18" i="31"/>
  <c r="AW18" i="31"/>
  <c r="AV18" i="31"/>
  <c r="AU18" i="31"/>
  <c r="AT18" i="31"/>
  <c r="AS18" i="31"/>
  <c r="BR17" i="31"/>
  <c r="BQ17" i="31"/>
  <c r="BP17" i="31"/>
  <c r="BO17" i="31"/>
  <c r="BN17" i="31"/>
  <c r="BM17" i="31"/>
  <c r="BL17" i="31"/>
  <c r="BK17" i="31"/>
  <c r="BJ17" i="31"/>
  <c r="BI17" i="31"/>
  <c r="BH17" i="31"/>
  <c r="BG17" i="31"/>
  <c r="BD17" i="31"/>
  <c r="BC17" i="31"/>
  <c r="BB17" i="31"/>
  <c r="BA17" i="31"/>
  <c r="AZ17" i="31"/>
  <c r="AY17" i="31"/>
  <c r="AX17" i="31"/>
  <c r="AW17" i="31"/>
  <c r="AV17" i="31"/>
  <c r="AU17" i="31"/>
  <c r="AT17" i="31"/>
  <c r="AS17" i="31"/>
  <c r="BR16" i="31"/>
  <c r="BQ16" i="31"/>
  <c r="BP16" i="31"/>
  <c r="BO16" i="31"/>
  <c r="BN16" i="31"/>
  <c r="BM16" i="31"/>
  <c r="BL16" i="31"/>
  <c r="BK16" i="31"/>
  <c r="BJ16" i="31"/>
  <c r="BI16" i="31"/>
  <c r="BH16" i="31"/>
  <c r="BG16" i="31"/>
  <c r="BD16" i="31"/>
  <c r="BC16" i="31"/>
  <c r="BB16" i="31"/>
  <c r="BA16" i="31"/>
  <c r="AZ16" i="31"/>
  <c r="AY16" i="31"/>
  <c r="AX16" i="31"/>
  <c r="AW16" i="31"/>
  <c r="AV16" i="31"/>
  <c r="AU16" i="31"/>
  <c r="AT16" i="31"/>
  <c r="AS16" i="31"/>
  <c r="BR14" i="31"/>
  <c r="BQ14" i="31"/>
  <c r="BP14" i="31"/>
  <c r="BO14" i="31"/>
  <c r="BN14" i="31"/>
  <c r="BM14" i="31"/>
  <c r="BL14" i="31"/>
  <c r="BK14" i="31"/>
  <c r="BJ14" i="31"/>
  <c r="BI14" i="31"/>
  <c r="BH14" i="31"/>
  <c r="BG14" i="31"/>
  <c r="BD14" i="31"/>
  <c r="BC14" i="31"/>
  <c r="BB14" i="31"/>
  <c r="BA14" i="31"/>
  <c r="AZ14" i="31"/>
  <c r="AY14" i="31"/>
  <c r="AX14" i="31"/>
  <c r="AW14" i="31"/>
  <c r="AV14" i="31"/>
  <c r="AU14" i="31"/>
  <c r="AT14" i="31"/>
  <c r="AS14" i="31"/>
  <c r="CF13" i="31"/>
  <c r="CE13" i="31"/>
  <c r="CD13" i="31"/>
  <c r="CC13" i="31"/>
  <c r="BZ13" i="31"/>
  <c r="BY13" i="31"/>
  <c r="BX13" i="31"/>
  <c r="BW13" i="31"/>
  <c r="BR13" i="31"/>
  <c r="BV13" i="31" s="1"/>
  <c r="BQ13" i="31"/>
  <c r="BU13" i="31" s="1"/>
  <c r="BP13" i="31"/>
  <c r="BO13" i="31"/>
  <c r="BS13" i="31" s="1"/>
  <c r="BN13" i="31"/>
  <c r="BM13" i="31"/>
  <c r="BL13" i="31"/>
  <c r="BK13" i="31"/>
  <c r="BJ13" i="31"/>
  <c r="BI13" i="31"/>
  <c r="BH13" i="31"/>
  <c r="BG13" i="31"/>
  <c r="BD13" i="31"/>
  <c r="BC13" i="31"/>
  <c r="BB13" i="31"/>
  <c r="BA13" i="31"/>
  <c r="AZ13" i="31"/>
  <c r="AY13" i="31"/>
  <c r="AX13" i="31"/>
  <c r="AW13" i="31"/>
  <c r="AV13" i="31"/>
  <c r="AU13" i="31"/>
  <c r="AT13" i="31"/>
  <c r="AS13" i="31"/>
  <c r="BT155" i="31" l="1"/>
  <c r="BV235" i="31"/>
  <c r="BS145" i="31"/>
  <c r="BS65" i="31"/>
  <c r="BU285" i="31"/>
  <c r="BT115" i="31"/>
  <c r="BS165" i="31"/>
  <c r="BU235" i="31"/>
  <c r="BS125" i="31"/>
  <c r="BS265" i="31"/>
  <c r="BV145" i="31"/>
  <c r="BV105" i="31"/>
  <c r="BU225" i="31"/>
  <c r="BT125" i="31"/>
  <c r="BU265" i="31"/>
  <c r="BV175" i="31"/>
  <c r="BV25" i="31"/>
  <c r="BS275" i="31"/>
  <c r="BV285" i="31"/>
  <c r="BU165" i="31"/>
  <c r="CA245" i="31"/>
  <c r="CA285" i="31"/>
  <c r="CA205" i="31"/>
  <c r="CA215" i="31"/>
  <c r="CA225" i="31"/>
  <c r="CA255" i="31"/>
  <c r="CA35" i="31"/>
  <c r="BU195" i="31"/>
  <c r="BU19" i="31"/>
  <c r="BV275" i="31"/>
  <c r="BS19" i="31"/>
  <c r="CG35" i="31"/>
  <c r="BS55" i="31"/>
  <c r="CG65" i="31"/>
  <c r="CG75" i="31"/>
  <c r="CG105" i="31"/>
  <c r="CG115" i="31"/>
  <c r="CG155" i="31"/>
  <c r="BS155" i="31"/>
  <c r="CG195" i="31"/>
  <c r="BS195" i="31"/>
  <c r="BS205" i="31"/>
  <c r="BT145" i="31"/>
  <c r="BT185" i="31"/>
  <c r="CG225" i="31"/>
  <c r="CG235" i="31"/>
  <c r="BS245" i="31"/>
  <c r="BU25" i="31"/>
  <c r="BU205" i="31"/>
  <c r="BS285" i="31"/>
  <c r="BV265" i="31"/>
  <c r="CA45" i="31"/>
  <c r="CG265" i="31"/>
  <c r="CG275" i="31"/>
  <c r="CG95" i="31"/>
  <c r="CG85" i="31"/>
  <c r="BU135" i="31"/>
  <c r="BU175" i="31"/>
  <c r="CG215" i="31"/>
  <c r="CF295" i="31"/>
  <c r="BV19" i="31"/>
  <c r="CG19" i="31"/>
  <c r="CA85" i="31"/>
  <c r="CA105" i="31"/>
  <c r="CA125" i="31"/>
  <c r="CA145" i="31"/>
  <c r="CA165" i="31"/>
  <c r="CA185" i="31"/>
  <c r="BW295" i="31"/>
  <c r="CG45" i="31"/>
  <c r="CG245" i="31"/>
  <c r="BX295" i="31"/>
  <c r="BY295" i="31"/>
  <c r="BU65" i="31"/>
  <c r="CG25" i="31"/>
  <c r="BT245" i="31"/>
  <c r="CG255" i="31"/>
  <c r="CA275" i="31"/>
  <c r="CA13" i="31"/>
  <c r="CA135" i="31"/>
  <c r="CA175" i="31"/>
  <c r="CA95" i="31"/>
  <c r="BT45" i="31"/>
  <c r="CA55" i="31"/>
  <c r="CA65" i="31"/>
  <c r="BU85" i="31"/>
  <c r="CG165" i="31"/>
  <c r="CA265" i="31"/>
  <c r="BT285" i="31"/>
  <c r="BU145" i="31"/>
  <c r="BU105" i="31"/>
  <c r="CA19" i="31"/>
  <c r="CC295" i="31"/>
  <c r="CD295" i="31"/>
  <c r="BT19" i="31"/>
  <c r="CA25" i="31"/>
  <c r="BU45" i="31"/>
  <c r="CA115" i="31"/>
  <c r="BS135" i="31"/>
  <c r="CA155" i="31"/>
  <c r="BT165" i="31"/>
  <c r="BS175" i="31"/>
  <c r="CG205" i="31"/>
  <c r="BS215" i="31"/>
  <c r="CG55" i="31"/>
  <c r="CA235" i="31"/>
  <c r="BV215" i="31"/>
  <c r="CG285" i="31"/>
  <c r="BZ295" i="31"/>
  <c r="BT13" i="31"/>
  <c r="CE295" i="31"/>
  <c r="CA75" i="31"/>
  <c r="BT85" i="31"/>
  <c r="BT95" i="31"/>
  <c r="BS95" i="31"/>
  <c r="BS105" i="31"/>
  <c r="CG125" i="31"/>
  <c r="CG135" i="31"/>
  <c r="CG145" i="31"/>
  <c r="CG175" i="31"/>
  <c r="CG185" i="31"/>
  <c r="CA195" i="31"/>
  <c r="BT205" i="31"/>
  <c r="BT215" i="31"/>
  <c r="BS225" i="31"/>
  <c r="BS255" i="31"/>
  <c r="CG13" i="31"/>
  <c r="CG295" i="31" s="1"/>
  <c r="BU295" i="31" l="1"/>
  <c r="CA295" i="31"/>
  <c r="BS295" i="31"/>
  <c r="BV295" i="31"/>
  <c r="BT295" i="31"/>
  <c r="AH260" i="29" l="1"/>
  <c r="AD260" i="29"/>
  <c r="AC260" i="29"/>
  <c r="AB260" i="29"/>
  <c r="AA260" i="29"/>
  <c r="W260" i="29"/>
  <c r="T260" i="29"/>
  <c r="S260" i="29"/>
  <c r="R260" i="29"/>
  <c r="Q260" i="29"/>
  <c r="N260" i="29"/>
  <c r="L260" i="29"/>
  <c r="AV260" i="29" s="1"/>
  <c r="K260" i="29"/>
  <c r="AU260" i="29" s="1"/>
  <c r="J260" i="29"/>
  <c r="AT260" i="29" s="1"/>
  <c r="I260" i="29"/>
  <c r="G260" i="29"/>
  <c r="BM259" i="29"/>
  <c r="BD259" i="29"/>
  <c r="BN259" i="29" s="1"/>
  <c r="BC259" i="29"/>
  <c r="BB259" i="29"/>
  <c r="BL259" i="29" s="1"/>
  <c r="BA259" i="29"/>
  <c r="BK259" i="29" s="1"/>
  <c r="AZ259" i="29"/>
  <c r="BJ259" i="29" s="1"/>
  <c r="AY259" i="29"/>
  <c r="BI259" i="29" s="1"/>
  <c r="AX259" i="29"/>
  <c r="BH259" i="29" s="1"/>
  <c r="AW259" i="29"/>
  <c r="BG259" i="29" s="1"/>
  <c r="BO259" i="29" s="1"/>
  <c r="AV259" i="29"/>
  <c r="AU259" i="29"/>
  <c r="AT259" i="29"/>
  <c r="AS259" i="29"/>
  <c r="BD258" i="29"/>
  <c r="BN258" i="29" s="1"/>
  <c r="BC258" i="29"/>
  <c r="BM258" i="29" s="1"/>
  <c r="BB258" i="29"/>
  <c r="BL258" i="29" s="1"/>
  <c r="BA258" i="29"/>
  <c r="BK258" i="29" s="1"/>
  <c r="AZ258" i="29"/>
  <c r="BJ258" i="29" s="1"/>
  <c r="BR258" i="29" s="1"/>
  <c r="AY258" i="29"/>
  <c r="BI258" i="29" s="1"/>
  <c r="BQ258" i="29" s="1"/>
  <c r="AX258" i="29"/>
  <c r="BH258" i="29" s="1"/>
  <c r="BP258" i="29" s="1"/>
  <c r="AW258" i="29"/>
  <c r="BG258" i="29" s="1"/>
  <c r="AV258" i="29"/>
  <c r="AU258" i="29"/>
  <c r="AT258" i="29"/>
  <c r="AS258" i="29"/>
  <c r="BM257" i="29"/>
  <c r="BD257" i="29"/>
  <c r="BN257" i="29" s="1"/>
  <c r="BC257" i="29"/>
  <c r="BB257" i="29"/>
  <c r="BL257" i="29" s="1"/>
  <c r="BA257" i="29"/>
  <c r="BK257" i="29" s="1"/>
  <c r="AZ257" i="29"/>
  <c r="BJ257" i="29" s="1"/>
  <c r="AY257" i="29"/>
  <c r="BI257" i="29" s="1"/>
  <c r="AX257" i="29"/>
  <c r="BH257" i="29" s="1"/>
  <c r="BP257" i="29" s="1"/>
  <c r="AW257" i="29"/>
  <c r="BG257" i="29" s="1"/>
  <c r="BO257" i="29" s="1"/>
  <c r="AV257" i="29"/>
  <c r="AU257" i="29"/>
  <c r="AT257" i="29"/>
  <c r="AS257" i="29"/>
  <c r="BD256" i="29"/>
  <c r="BN256" i="29" s="1"/>
  <c r="BC256" i="29"/>
  <c r="BM256" i="29" s="1"/>
  <c r="BB256" i="29"/>
  <c r="BL256" i="29" s="1"/>
  <c r="BA256" i="29"/>
  <c r="BK256" i="29" s="1"/>
  <c r="AZ256" i="29"/>
  <c r="BJ256" i="29" s="1"/>
  <c r="AY256" i="29"/>
  <c r="BI256" i="29" s="1"/>
  <c r="AX256" i="29"/>
  <c r="BH256" i="29" s="1"/>
  <c r="AW256" i="29"/>
  <c r="BG256" i="29" s="1"/>
  <c r="AV256" i="29"/>
  <c r="AU256" i="29"/>
  <c r="AT256" i="29"/>
  <c r="AS256" i="29"/>
  <c r="BM255" i="29"/>
  <c r="BD255" i="29"/>
  <c r="BN255" i="29" s="1"/>
  <c r="BC255" i="29"/>
  <c r="BB255" i="29"/>
  <c r="BL255" i="29" s="1"/>
  <c r="BA255" i="29"/>
  <c r="BK255" i="29" s="1"/>
  <c r="AZ255" i="29"/>
  <c r="BJ255" i="29" s="1"/>
  <c r="BR255" i="29" s="1"/>
  <c r="AY255" i="29"/>
  <c r="BI255" i="29" s="1"/>
  <c r="BQ255" i="29" s="1"/>
  <c r="AX255" i="29"/>
  <c r="BH255" i="29" s="1"/>
  <c r="BP255" i="29" s="1"/>
  <c r="AW255" i="29"/>
  <c r="BG255" i="29" s="1"/>
  <c r="AV255" i="29"/>
  <c r="AU255" i="29"/>
  <c r="AT255" i="29"/>
  <c r="AS255" i="29"/>
  <c r="BQ254" i="29"/>
  <c r="BD254" i="29"/>
  <c r="BN254" i="29" s="1"/>
  <c r="BC254" i="29"/>
  <c r="BM254" i="29" s="1"/>
  <c r="BB254" i="29"/>
  <c r="BL254" i="29" s="1"/>
  <c r="BA254" i="29"/>
  <c r="BK254" i="29" s="1"/>
  <c r="AZ254" i="29"/>
  <c r="BJ254" i="29" s="1"/>
  <c r="AY254" i="29"/>
  <c r="BI254" i="29" s="1"/>
  <c r="AX254" i="29"/>
  <c r="BH254" i="29" s="1"/>
  <c r="BP254" i="29" s="1"/>
  <c r="AW254" i="29"/>
  <c r="BG254" i="29" s="1"/>
  <c r="BO254" i="29" s="1"/>
  <c r="AV254" i="29"/>
  <c r="AU254" i="29"/>
  <c r="AT254" i="29"/>
  <c r="AS254" i="29"/>
  <c r="BD253" i="29"/>
  <c r="BN253" i="29" s="1"/>
  <c r="BC253" i="29"/>
  <c r="BM253" i="29" s="1"/>
  <c r="BB253" i="29"/>
  <c r="BL253" i="29" s="1"/>
  <c r="BA253" i="29"/>
  <c r="BK253" i="29" s="1"/>
  <c r="AZ253" i="29"/>
  <c r="BJ253" i="29" s="1"/>
  <c r="AY253" i="29"/>
  <c r="BI253" i="29" s="1"/>
  <c r="AX253" i="29"/>
  <c r="BH253" i="29" s="1"/>
  <c r="AW253" i="29"/>
  <c r="BG253" i="29" s="1"/>
  <c r="AV253" i="29"/>
  <c r="AU253" i="29"/>
  <c r="AT253" i="29"/>
  <c r="AS253" i="29"/>
  <c r="BD252" i="29"/>
  <c r="BN252" i="29" s="1"/>
  <c r="BC252" i="29"/>
  <c r="BM252" i="29" s="1"/>
  <c r="BB252" i="29"/>
  <c r="BL252" i="29" s="1"/>
  <c r="BA252" i="29"/>
  <c r="BK252" i="29" s="1"/>
  <c r="AZ252" i="29"/>
  <c r="BJ252" i="29" s="1"/>
  <c r="BR252" i="29" s="1"/>
  <c r="AY252" i="29"/>
  <c r="BI252" i="29" s="1"/>
  <c r="AX252" i="29"/>
  <c r="BH252" i="29" s="1"/>
  <c r="BP252" i="29" s="1"/>
  <c r="AW252" i="29"/>
  <c r="BG252" i="29" s="1"/>
  <c r="AV252" i="29"/>
  <c r="AU252" i="29"/>
  <c r="AT252" i="29"/>
  <c r="AS252" i="29"/>
  <c r="BM251" i="29"/>
  <c r="BD251" i="29"/>
  <c r="BN251" i="29" s="1"/>
  <c r="BC251" i="29"/>
  <c r="BB251" i="29"/>
  <c r="BL251" i="29" s="1"/>
  <c r="BA251" i="29"/>
  <c r="BK251" i="29" s="1"/>
  <c r="AZ251" i="29"/>
  <c r="BJ251" i="29" s="1"/>
  <c r="AY251" i="29"/>
  <c r="BI251" i="29" s="1"/>
  <c r="AX251" i="29"/>
  <c r="BH251" i="29" s="1"/>
  <c r="BP251" i="29" s="1"/>
  <c r="AW251" i="29"/>
  <c r="BG251" i="29" s="1"/>
  <c r="BO251" i="29" s="1"/>
  <c r="AV251" i="29"/>
  <c r="AU251" i="29"/>
  <c r="AT251" i="29"/>
  <c r="AS251" i="29"/>
  <c r="CF250" i="29"/>
  <c r="CE250" i="29"/>
  <c r="CD250" i="29"/>
  <c r="CC250" i="29"/>
  <c r="CG250" i="29" s="1"/>
  <c r="BK250" i="29"/>
  <c r="BD250" i="29"/>
  <c r="BN250" i="29" s="1"/>
  <c r="BC250" i="29"/>
  <c r="BM250" i="29" s="1"/>
  <c r="BB250" i="29"/>
  <c r="BL250" i="29" s="1"/>
  <c r="BA250" i="29"/>
  <c r="AZ250" i="29"/>
  <c r="BJ250" i="29" s="1"/>
  <c r="AY250" i="29"/>
  <c r="BI250" i="29" s="1"/>
  <c r="BQ250" i="29" s="1"/>
  <c r="AX250" i="29"/>
  <c r="BH250" i="29" s="1"/>
  <c r="BP250" i="29" s="1"/>
  <c r="AW250" i="29"/>
  <c r="BG250" i="29" s="1"/>
  <c r="BO250" i="29" s="1"/>
  <c r="AV250" i="29"/>
  <c r="AU250" i="29"/>
  <c r="AT250" i="29"/>
  <c r="AS250" i="29"/>
  <c r="BD249" i="29"/>
  <c r="BN249" i="29" s="1"/>
  <c r="BC249" i="29"/>
  <c r="BM249" i="29" s="1"/>
  <c r="BB249" i="29"/>
  <c r="BL249" i="29" s="1"/>
  <c r="BA249" i="29"/>
  <c r="BK249" i="29" s="1"/>
  <c r="AZ249" i="29"/>
  <c r="BJ249" i="29" s="1"/>
  <c r="BR249" i="29" s="1"/>
  <c r="AY249" i="29"/>
  <c r="BI249" i="29" s="1"/>
  <c r="AX249" i="29"/>
  <c r="BH249" i="29" s="1"/>
  <c r="AW249" i="29"/>
  <c r="BG249" i="29" s="1"/>
  <c r="AV249" i="29"/>
  <c r="AU249" i="29"/>
  <c r="AT249" i="29"/>
  <c r="AS249" i="29"/>
  <c r="BK248" i="29"/>
  <c r="BD248" i="29"/>
  <c r="BN248" i="29" s="1"/>
  <c r="BC248" i="29"/>
  <c r="BM248" i="29" s="1"/>
  <c r="BB248" i="29"/>
  <c r="BL248" i="29" s="1"/>
  <c r="BA248" i="29"/>
  <c r="AZ248" i="29"/>
  <c r="BJ248" i="29" s="1"/>
  <c r="BR248" i="29" s="1"/>
  <c r="AY248" i="29"/>
  <c r="BI248" i="29" s="1"/>
  <c r="BQ248" i="29" s="1"/>
  <c r="AX248" i="29"/>
  <c r="BH248" i="29" s="1"/>
  <c r="BP248" i="29" s="1"/>
  <c r="AW248" i="29"/>
  <c r="BG248" i="29" s="1"/>
  <c r="BO248" i="29" s="1"/>
  <c r="AV248" i="29"/>
  <c r="AU248" i="29"/>
  <c r="AT248" i="29"/>
  <c r="AS248" i="29"/>
  <c r="BD247" i="29"/>
  <c r="BN247" i="29" s="1"/>
  <c r="BC247" i="29"/>
  <c r="BM247" i="29" s="1"/>
  <c r="BB247" i="29"/>
  <c r="BL247" i="29" s="1"/>
  <c r="BA247" i="29"/>
  <c r="BK247" i="29" s="1"/>
  <c r="AZ247" i="29"/>
  <c r="BJ247" i="29" s="1"/>
  <c r="AY247" i="29"/>
  <c r="BI247" i="29" s="1"/>
  <c r="AX247" i="29"/>
  <c r="BH247" i="29" s="1"/>
  <c r="AW247" i="29"/>
  <c r="BG247" i="29" s="1"/>
  <c r="AV247" i="29"/>
  <c r="AU247" i="29"/>
  <c r="AT247" i="29"/>
  <c r="AS247" i="29"/>
  <c r="BD246" i="29"/>
  <c r="BN246" i="29" s="1"/>
  <c r="BC246" i="29"/>
  <c r="BM246" i="29" s="1"/>
  <c r="BB246" i="29"/>
  <c r="BL246" i="29" s="1"/>
  <c r="BA246" i="29"/>
  <c r="BK246" i="29" s="1"/>
  <c r="AZ246" i="29"/>
  <c r="BJ246" i="29" s="1"/>
  <c r="BR246" i="29" s="1"/>
  <c r="AY246" i="29"/>
  <c r="BI246" i="29" s="1"/>
  <c r="BQ246" i="29" s="1"/>
  <c r="AX246" i="29"/>
  <c r="BH246" i="29" s="1"/>
  <c r="BP246" i="29" s="1"/>
  <c r="AW246" i="29"/>
  <c r="BG246" i="29" s="1"/>
  <c r="AV246" i="29"/>
  <c r="AU246" i="29"/>
  <c r="AT246" i="29"/>
  <c r="AS246" i="29"/>
  <c r="BD245" i="29"/>
  <c r="BN245" i="29" s="1"/>
  <c r="BC245" i="29"/>
  <c r="BM245" i="29" s="1"/>
  <c r="BB245" i="29"/>
  <c r="BL245" i="29" s="1"/>
  <c r="BA245" i="29"/>
  <c r="BK245" i="29" s="1"/>
  <c r="AZ245" i="29"/>
  <c r="BJ245" i="29" s="1"/>
  <c r="AY245" i="29"/>
  <c r="BI245" i="29" s="1"/>
  <c r="AX245" i="29"/>
  <c r="BH245" i="29" s="1"/>
  <c r="AW245" i="29"/>
  <c r="BG245" i="29" s="1"/>
  <c r="BO245" i="29" s="1"/>
  <c r="AV245" i="29"/>
  <c r="AU245" i="29"/>
  <c r="AT245" i="29"/>
  <c r="AS245" i="29"/>
  <c r="BD244" i="29"/>
  <c r="BN244" i="29" s="1"/>
  <c r="BC244" i="29"/>
  <c r="BM244" i="29" s="1"/>
  <c r="BB244" i="29"/>
  <c r="BL244" i="29" s="1"/>
  <c r="BA244" i="29"/>
  <c r="BK244" i="29" s="1"/>
  <c r="AZ244" i="29"/>
  <c r="BJ244" i="29" s="1"/>
  <c r="BR244" i="29" s="1"/>
  <c r="AY244" i="29"/>
  <c r="BI244" i="29" s="1"/>
  <c r="BQ244" i="29" s="1"/>
  <c r="AX244" i="29"/>
  <c r="BH244" i="29" s="1"/>
  <c r="AW244" i="29"/>
  <c r="BG244" i="29" s="1"/>
  <c r="AV244" i="29"/>
  <c r="AU244" i="29"/>
  <c r="AT244" i="29"/>
  <c r="AS244" i="29"/>
  <c r="BD243" i="29"/>
  <c r="BN243" i="29" s="1"/>
  <c r="BC243" i="29"/>
  <c r="BM243" i="29" s="1"/>
  <c r="BB243" i="29"/>
  <c r="BL243" i="29" s="1"/>
  <c r="BA243" i="29"/>
  <c r="BK243" i="29" s="1"/>
  <c r="AZ243" i="29"/>
  <c r="BJ243" i="29" s="1"/>
  <c r="AY243" i="29"/>
  <c r="BI243" i="29" s="1"/>
  <c r="AX243" i="29"/>
  <c r="BH243" i="29" s="1"/>
  <c r="BP243" i="29" s="1"/>
  <c r="AW243" i="29"/>
  <c r="BG243" i="29" s="1"/>
  <c r="BO243" i="29" s="1"/>
  <c r="AV243" i="29"/>
  <c r="AU243" i="29"/>
  <c r="AT243" i="29"/>
  <c r="AS243" i="29"/>
  <c r="BD242" i="29"/>
  <c r="BN242" i="29" s="1"/>
  <c r="BC242" i="29"/>
  <c r="BM242" i="29" s="1"/>
  <c r="BB242" i="29"/>
  <c r="BL242" i="29" s="1"/>
  <c r="BA242" i="29"/>
  <c r="BK242" i="29" s="1"/>
  <c r="AZ242" i="29"/>
  <c r="BJ242" i="29" s="1"/>
  <c r="BR242" i="29" s="1"/>
  <c r="AY242" i="29"/>
  <c r="BI242" i="29" s="1"/>
  <c r="AX242" i="29"/>
  <c r="BH242" i="29" s="1"/>
  <c r="AW242" i="29"/>
  <c r="BG242" i="29" s="1"/>
  <c r="AV242" i="29"/>
  <c r="AU242" i="29"/>
  <c r="AT242" i="29"/>
  <c r="AS242" i="29"/>
  <c r="BK241" i="29"/>
  <c r="BD241" i="29"/>
  <c r="BN241" i="29" s="1"/>
  <c r="BC241" i="29"/>
  <c r="BM241" i="29" s="1"/>
  <c r="BB241" i="29"/>
  <c r="BL241" i="29" s="1"/>
  <c r="BA241" i="29"/>
  <c r="AZ241" i="29"/>
  <c r="BJ241" i="29" s="1"/>
  <c r="BR241" i="29" s="1"/>
  <c r="AY241" i="29"/>
  <c r="BI241" i="29" s="1"/>
  <c r="BQ241" i="29" s="1"/>
  <c r="AX241" i="29"/>
  <c r="BH241" i="29" s="1"/>
  <c r="BP241" i="29" s="1"/>
  <c r="AW241" i="29"/>
  <c r="BG241" i="29" s="1"/>
  <c r="BO241" i="29" s="1"/>
  <c r="AV241" i="29"/>
  <c r="AU241" i="29"/>
  <c r="AT241" i="29"/>
  <c r="AS241" i="29"/>
  <c r="CF240" i="29"/>
  <c r="CE240" i="29"/>
  <c r="CD240" i="29"/>
  <c r="CC240" i="29"/>
  <c r="CG240" i="29" s="1"/>
  <c r="BD240" i="29"/>
  <c r="BN240" i="29" s="1"/>
  <c r="BC240" i="29"/>
  <c r="BM240" i="29" s="1"/>
  <c r="BB240" i="29"/>
  <c r="BL240" i="29" s="1"/>
  <c r="BA240" i="29"/>
  <c r="BK240" i="29" s="1"/>
  <c r="AZ240" i="29"/>
  <c r="BJ240" i="29" s="1"/>
  <c r="BR240" i="29" s="1"/>
  <c r="AY240" i="29"/>
  <c r="BI240" i="29" s="1"/>
  <c r="AX240" i="29"/>
  <c r="BH240" i="29" s="1"/>
  <c r="BP240" i="29" s="1"/>
  <c r="AW240" i="29"/>
  <c r="BG240" i="29" s="1"/>
  <c r="AV240" i="29"/>
  <c r="AU240" i="29"/>
  <c r="AT240" i="29"/>
  <c r="AS240" i="29"/>
  <c r="BR239" i="29"/>
  <c r="BN239" i="29"/>
  <c r="BJ239" i="29"/>
  <c r="BD239" i="29"/>
  <c r="BC239" i="29"/>
  <c r="BM239" i="29" s="1"/>
  <c r="BB239" i="29"/>
  <c r="BL239" i="29" s="1"/>
  <c r="BA239" i="29"/>
  <c r="BK239" i="29" s="1"/>
  <c r="AZ239" i="29"/>
  <c r="AY239" i="29"/>
  <c r="BI239" i="29" s="1"/>
  <c r="BQ239" i="29" s="1"/>
  <c r="AX239" i="29"/>
  <c r="BH239" i="29" s="1"/>
  <c r="BP239" i="29" s="1"/>
  <c r="AW239" i="29"/>
  <c r="BG239" i="29" s="1"/>
  <c r="BO239" i="29" s="1"/>
  <c r="AV239" i="29"/>
  <c r="AU239" i="29"/>
  <c r="AT239" i="29"/>
  <c r="AS239" i="29"/>
  <c r="BJ238" i="29"/>
  <c r="BI238" i="29"/>
  <c r="BD238" i="29"/>
  <c r="BN238" i="29" s="1"/>
  <c r="BC238" i="29"/>
  <c r="BM238" i="29" s="1"/>
  <c r="BB238" i="29"/>
  <c r="BL238" i="29" s="1"/>
  <c r="BA238" i="29"/>
  <c r="BK238" i="29" s="1"/>
  <c r="AZ238" i="29"/>
  <c r="AY238" i="29"/>
  <c r="AX238" i="29"/>
  <c r="BH238" i="29" s="1"/>
  <c r="BP238" i="29" s="1"/>
  <c r="AW238" i="29"/>
  <c r="BG238" i="29" s="1"/>
  <c r="BO238" i="29" s="1"/>
  <c r="AV238" i="29"/>
  <c r="AU238" i="29"/>
  <c r="AT238" i="29"/>
  <c r="AS238" i="29"/>
  <c r="BD237" i="29"/>
  <c r="BN237" i="29" s="1"/>
  <c r="BC237" i="29"/>
  <c r="BM237" i="29" s="1"/>
  <c r="BB237" i="29"/>
  <c r="BL237" i="29" s="1"/>
  <c r="BA237" i="29"/>
  <c r="BK237" i="29" s="1"/>
  <c r="AZ237" i="29"/>
  <c r="BJ237" i="29" s="1"/>
  <c r="AY237" i="29"/>
  <c r="BI237" i="29" s="1"/>
  <c r="AX237" i="29"/>
  <c r="BH237" i="29" s="1"/>
  <c r="AW237" i="29"/>
  <c r="BG237" i="29" s="1"/>
  <c r="AV237" i="29"/>
  <c r="AU237" i="29"/>
  <c r="AT237" i="29"/>
  <c r="AS237" i="29"/>
  <c r="BM236" i="29"/>
  <c r="BD236" i="29"/>
  <c r="BN236" i="29" s="1"/>
  <c r="BC236" i="29"/>
  <c r="BB236" i="29"/>
  <c r="BL236" i="29" s="1"/>
  <c r="BA236" i="29"/>
  <c r="BK236" i="29" s="1"/>
  <c r="AZ236" i="29"/>
  <c r="BJ236" i="29" s="1"/>
  <c r="BR236" i="29" s="1"/>
  <c r="AY236" i="29"/>
  <c r="BI236" i="29" s="1"/>
  <c r="AX236" i="29"/>
  <c r="BH236" i="29" s="1"/>
  <c r="AW236" i="29"/>
  <c r="BG236" i="29" s="1"/>
  <c r="AV236" i="29"/>
  <c r="AU236" i="29"/>
  <c r="AT236" i="29"/>
  <c r="AS236" i="29"/>
  <c r="BM235" i="29"/>
  <c r="BI235" i="29"/>
  <c r="BQ235" i="29" s="1"/>
  <c r="BD235" i="29"/>
  <c r="BN235" i="29" s="1"/>
  <c r="BC235" i="29"/>
  <c r="BB235" i="29"/>
  <c r="BL235" i="29" s="1"/>
  <c r="BA235" i="29"/>
  <c r="BK235" i="29" s="1"/>
  <c r="AZ235" i="29"/>
  <c r="BJ235" i="29" s="1"/>
  <c r="AY235" i="29"/>
  <c r="AX235" i="29"/>
  <c r="BH235" i="29" s="1"/>
  <c r="BP235" i="29" s="1"/>
  <c r="AW235" i="29"/>
  <c r="BG235" i="29" s="1"/>
  <c r="AV235" i="29"/>
  <c r="AU235" i="29"/>
  <c r="AT235" i="29"/>
  <c r="AS235" i="29"/>
  <c r="BJ234" i="29"/>
  <c r="BD234" i="29"/>
  <c r="BN234" i="29" s="1"/>
  <c r="BR234" i="29" s="1"/>
  <c r="BC234" i="29"/>
  <c r="BM234" i="29" s="1"/>
  <c r="BB234" i="29"/>
  <c r="BL234" i="29" s="1"/>
  <c r="BA234" i="29"/>
  <c r="BK234" i="29" s="1"/>
  <c r="AZ234" i="29"/>
  <c r="AY234" i="29"/>
  <c r="BI234" i="29" s="1"/>
  <c r="AX234" i="29"/>
  <c r="BH234" i="29" s="1"/>
  <c r="BP234" i="29" s="1"/>
  <c r="AW234" i="29"/>
  <c r="BG234" i="29" s="1"/>
  <c r="BO234" i="29" s="1"/>
  <c r="AV234" i="29"/>
  <c r="AU234" i="29"/>
  <c r="AT234" i="29"/>
  <c r="AS234" i="29"/>
  <c r="BD233" i="29"/>
  <c r="BN233" i="29" s="1"/>
  <c r="BC233" i="29"/>
  <c r="BM233" i="29" s="1"/>
  <c r="BB233" i="29"/>
  <c r="BL233" i="29" s="1"/>
  <c r="BA233" i="29"/>
  <c r="BK233" i="29" s="1"/>
  <c r="AZ233" i="29"/>
  <c r="BJ233" i="29" s="1"/>
  <c r="AY233" i="29"/>
  <c r="BI233" i="29" s="1"/>
  <c r="AX233" i="29"/>
  <c r="BH233" i="29" s="1"/>
  <c r="AW233" i="29"/>
  <c r="BG233" i="29" s="1"/>
  <c r="AV233" i="29"/>
  <c r="AU233" i="29"/>
  <c r="AT233" i="29"/>
  <c r="AS233" i="29"/>
  <c r="BD232" i="29"/>
  <c r="BN232" i="29" s="1"/>
  <c r="BC232" i="29"/>
  <c r="BM232" i="29" s="1"/>
  <c r="BB232" i="29"/>
  <c r="BL232" i="29" s="1"/>
  <c r="BA232" i="29"/>
  <c r="BK232" i="29" s="1"/>
  <c r="AZ232" i="29"/>
  <c r="BJ232" i="29" s="1"/>
  <c r="BR232" i="29" s="1"/>
  <c r="AY232" i="29"/>
  <c r="BI232" i="29" s="1"/>
  <c r="BQ232" i="29" s="1"/>
  <c r="AX232" i="29"/>
  <c r="BH232" i="29" s="1"/>
  <c r="BP232" i="29" s="1"/>
  <c r="AW232" i="29"/>
  <c r="BG232" i="29" s="1"/>
  <c r="BO232" i="29" s="1"/>
  <c r="AV232" i="29"/>
  <c r="AU232" i="29"/>
  <c r="AT232" i="29"/>
  <c r="AS232" i="29"/>
  <c r="BD231" i="29"/>
  <c r="BN231" i="29" s="1"/>
  <c r="BC231" i="29"/>
  <c r="BM231" i="29" s="1"/>
  <c r="BB231" i="29"/>
  <c r="BL231" i="29" s="1"/>
  <c r="BA231" i="29"/>
  <c r="BK231" i="29" s="1"/>
  <c r="AZ231" i="29"/>
  <c r="BJ231" i="29" s="1"/>
  <c r="AY231" i="29"/>
  <c r="BI231" i="29" s="1"/>
  <c r="AX231" i="29"/>
  <c r="BH231" i="29" s="1"/>
  <c r="AW231" i="29"/>
  <c r="BG231" i="29" s="1"/>
  <c r="AV231" i="29"/>
  <c r="AU231" i="29"/>
  <c r="AT231" i="29"/>
  <c r="AS231" i="29"/>
  <c r="CF230" i="29"/>
  <c r="CE230" i="29"/>
  <c r="CD230" i="29"/>
  <c r="CC230" i="29"/>
  <c r="CG230" i="29" s="1"/>
  <c r="BL230" i="29"/>
  <c r="BJ230" i="29"/>
  <c r="BD230" i="29"/>
  <c r="BN230" i="29" s="1"/>
  <c r="BC230" i="29"/>
  <c r="BM230" i="29" s="1"/>
  <c r="BB230" i="29"/>
  <c r="BA230" i="29"/>
  <c r="BK230" i="29" s="1"/>
  <c r="AZ230" i="29"/>
  <c r="AY230" i="29"/>
  <c r="BI230" i="29" s="1"/>
  <c r="BQ230" i="29" s="1"/>
  <c r="AX230" i="29"/>
  <c r="BH230" i="29" s="1"/>
  <c r="BP230" i="29" s="1"/>
  <c r="AW230" i="29"/>
  <c r="BG230" i="29" s="1"/>
  <c r="BO230" i="29" s="1"/>
  <c r="AV230" i="29"/>
  <c r="AU230" i="29"/>
  <c r="AT230" i="29"/>
  <c r="AS230" i="29"/>
  <c r="BL229" i="29"/>
  <c r="BD229" i="29"/>
  <c r="BN229" i="29" s="1"/>
  <c r="BC229" i="29"/>
  <c r="BM229" i="29" s="1"/>
  <c r="BB229" i="29"/>
  <c r="BA229" i="29"/>
  <c r="BK229" i="29" s="1"/>
  <c r="AZ229" i="29"/>
  <c r="BJ229" i="29" s="1"/>
  <c r="AY229" i="29"/>
  <c r="BI229" i="29" s="1"/>
  <c r="BQ229" i="29" s="1"/>
  <c r="AX229" i="29"/>
  <c r="BH229" i="29" s="1"/>
  <c r="BP229" i="29" s="1"/>
  <c r="AW229" i="29"/>
  <c r="BG229" i="29" s="1"/>
  <c r="BO229" i="29" s="1"/>
  <c r="AV229" i="29"/>
  <c r="AU229" i="29"/>
  <c r="AT229" i="29"/>
  <c r="AS229" i="29"/>
  <c r="BJ228" i="29"/>
  <c r="BH228" i="29"/>
  <c r="BD228" i="29"/>
  <c r="BN228" i="29" s="1"/>
  <c r="BC228" i="29"/>
  <c r="BM228" i="29" s="1"/>
  <c r="BB228" i="29"/>
  <c r="BL228" i="29" s="1"/>
  <c r="BA228" i="29"/>
  <c r="BK228" i="29" s="1"/>
  <c r="AZ228" i="29"/>
  <c r="AY228" i="29"/>
  <c r="BI228" i="29" s="1"/>
  <c r="AX228" i="29"/>
  <c r="AW228" i="29"/>
  <c r="BG228" i="29" s="1"/>
  <c r="BO228" i="29" s="1"/>
  <c r="AV228" i="29"/>
  <c r="AU228" i="29"/>
  <c r="AT228" i="29"/>
  <c r="AS228" i="29"/>
  <c r="BH227" i="29"/>
  <c r="BD227" i="29"/>
  <c r="BN227" i="29" s="1"/>
  <c r="BC227" i="29"/>
  <c r="BM227" i="29" s="1"/>
  <c r="BB227" i="29"/>
  <c r="BL227" i="29" s="1"/>
  <c r="BA227" i="29"/>
  <c r="BK227" i="29" s="1"/>
  <c r="AZ227" i="29"/>
  <c r="BJ227" i="29" s="1"/>
  <c r="AY227" i="29"/>
  <c r="BI227" i="29" s="1"/>
  <c r="AX227" i="29"/>
  <c r="AW227" i="29"/>
  <c r="BG227" i="29" s="1"/>
  <c r="AV227" i="29"/>
  <c r="AU227" i="29"/>
  <c r="AT227" i="29"/>
  <c r="AS227" i="29"/>
  <c r="BJ226" i="29"/>
  <c r="BD226" i="29"/>
  <c r="BN226" i="29" s="1"/>
  <c r="BC226" i="29"/>
  <c r="BM226" i="29" s="1"/>
  <c r="BB226" i="29"/>
  <c r="BL226" i="29" s="1"/>
  <c r="BA226" i="29"/>
  <c r="BK226" i="29" s="1"/>
  <c r="AZ226" i="29"/>
  <c r="AY226" i="29"/>
  <c r="BI226" i="29" s="1"/>
  <c r="BQ226" i="29" s="1"/>
  <c r="AX226" i="29"/>
  <c r="BH226" i="29" s="1"/>
  <c r="BP226" i="29" s="1"/>
  <c r="AW226" i="29"/>
  <c r="BG226" i="29" s="1"/>
  <c r="AV226" i="29"/>
  <c r="AU226" i="29"/>
  <c r="AT226" i="29"/>
  <c r="AS226" i="29"/>
  <c r="BH225" i="29"/>
  <c r="BD225" i="29"/>
  <c r="BN225" i="29" s="1"/>
  <c r="BC225" i="29"/>
  <c r="BM225" i="29" s="1"/>
  <c r="BB225" i="29"/>
  <c r="BL225" i="29" s="1"/>
  <c r="BA225" i="29"/>
  <c r="BK225" i="29" s="1"/>
  <c r="AZ225" i="29"/>
  <c r="BJ225" i="29" s="1"/>
  <c r="BR225" i="29" s="1"/>
  <c r="AY225" i="29"/>
  <c r="BI225" i="29" s="1"/>
  <c r="BQ225" i="29" s="1"/>
  <c r="AX225" i="29"/>
  <c r="AW225" i="29"/>
  <c r="BG225" i="29" s="1"/>
  <c r="AV225" i="29"/>
  <c r="AU225" i="29"/>
  <c r="AT225" i="29"/>
  <c r="AS225" i="29"/>
  <c r="BL224" i="29"/>
  <c r="BD224" i="29"/>
  <c r="BN224" i="29" s="1"/>
  <c r="BC224" i="29"/>
  <c r="BM224" i="29" s="1"/>
  <c r="BB224" i="29"/>
  <c r="BA224" i="29"/>
  <c r="BK224" i="29" s="1"/>
  <c r="AZ224" i="29"/>
  <c r="BJ224" i="29" s="1"/>
  <c r="BR224" i="29" s="1"/>
  <c r="AY224" i="29"/>
  <c r="BI224" i="29" s="1"/>
  <c r="BQ224" i="29" s="1"/>
  <c r="AX224" i="29"/>
  <c r="BH224" i="29" s="1"/>
  <c r="AW224" i="29"/>
  <c r="BG224" i="29" s="1"/>
  <c r="BO224" i="29" s="1"/>
  <c r="AV224" i="29"/>
  <c r="AU224" i="29"/>
  <c r="AT224" i="29"/>
  <c r="AS224" i="29"/>
  <c r="BL223" i="29"/>
  <c r="BD223" i="29"/>
  <c r="BN223" i="29" s="1"/>
  <c r="BC223" i="29"/>
  <c r="BM223" i="29" s="1"/>
  <c r="BB223" i="29"/>
  <c r="BA223" i="29"/>
  <c r="BK223" i="29" s="1"/>
  <c r="AZ223" i="29"/>
  <c r="BJ223" i="29" s="1"/>
  <c r="AY223" i="29"/>
  <c r="BI223" i="29" s="1"/>
  <c r="AX223" i="29"/>
  <c r="BH223" i="29" s="1"/>
  <c r="AW223" i="29"/>
  <c r="BG223" i="29" s="1"/>
  <c r="BO223" i="29" s="1"/>
  <c r="AV223" i="29"/>
  <c r="AU223" i="29"/>
  <c r="AT223" i="29"/>
  <c r="AS223" i="29"/>
  <c r="BH222" i="29"/>
  <c r="BD222" i="29"/>
  <c r="BN222" i="29" s="1"/>
  <c r="BC222" i="29"/>
  <c r="BM222" i="29" s="1"/>
  <c r="BB222" i="29"/>
  <c r="BL222" i="29" s="1"/>
  <c r="BA222" i="29"/>
  <c r="BK222" i="29" s="1"/>
  <c r="AZ222" i="29"/>
  <c r="BJ222" i="29" s="1"/>
  <c r="AY222" i="29"/>
  <c r="BI222" i="29" s="1"/>
  <c r="AX222" i="29"/>
  <c r="AW222" i="29"/>
  <c r="BG222" i="29" s="1"/>
  <c r="BO222" i="29" s="1"/>
  <c r="AV222" i="29"/>
  <c r="AU222" i="29"/>
  <c r="AT222" i="29"/>
  <c r="AS222" i="29"/>
  <c r="BD221" i="29"/>
  <c r="BN221" i="29" s="1"/>
  <c r="BC221" i="29"/>
  <c r="BM221" i="29" s="1"/>
  <c r="BB221" i="29"/>
  <c r="BL221" i="29" s="1"/>
  <c r="BA221" i="29"/>
  <c r="BK221" i="29" s="1"/>
  <c r="AZ221" i="29"/>
  <c r="BJ221" i="29" s="1"/>
  <c r="AY221" i="29"/>
  <c r="BI221" i="29" s="1"/>
  <c r="AX221" i="29"/>
  <c r="BH221" i="29" s="1"/>
  <c r="BP221" i="29" s="1"/>
  <c r="AW221" i="29"/>
  <c r="BG221" i="29" s="1"/>
  <c r="BO221" i="29" s="1"/>
  <c r="AV221" i="29"/>
  <c r="AU221" i="29"/>
  <c r="AT221" i="29"/>
  <c r="AS221" i="29"/>
  <c r="CF220" i="29"/>
  <c r="CE220" i="29"/>
  <c r="CD220" i="29"/>
  <c r="CC220" i="29"/>
  <c r="CG220" i="29" s="1"/>
  <c r="BN220" i="29"/>
  <c r="BL220" i="29"/>
  <c r="BJ220" i="29"/>
  <c r="BD220" i="29"/>
  <c r="BC220" i="29"/>
  <c r="BM220" i="29" s="1"/>
  <c r="BB220" i="29"/>
  <c r="BA220" i="29"/>
  <c r="BK220" i="29" s="1"/>
  <c r="AZ220" i="29"/>
  <c r="AY220" i="29"/>
  <c r="BI220" i="29" s="1"/>
  <c r="BQ220" i="29" s="1"/>
  <c r="AX220" i="29"/>
  <c r="BH220" i="29" s="1"/>
  <c r="BP220" i="29" s="1"/>
  <c r="AW220" i="29"/>
  <c r="BG220" i="29" s="1"/>
  <c r="BO220" i="29" s="1"/>
  <c r="AV220" i="29"/>
  <c r="AU220" i="29"/>
  <c r="AT220" i="29"/>
  <c r="AS220" i="29"/>
  <c r="BK219" i="29"/>
  <c r="BD219" i="29"/>
  <c r="BN219" i="29" s="1"/>
  <c r="BC219" i="29"/>
  <c r="BM219" i="29" s="1"/>
  <c r="BB219" i="29"/>
  <c r="BL219" i="29" s="1"/>
  <c r="BA219" i="29"/>
  <c r="AZ219" i="29"/>
  <c r="BJ219" i="29" s="1"/>
  <c r="AY219" i="29"/>
  <c r="BI219" i="29" s="1"/>
  <c r="AX219" i="29"/>
  <c r="BH219" i="29" s="1"/>
  <c r="AW219" i="29"/>
  <c r="BG219" i="29" s="1"/>
  <c r="BO219" i="29" s="1"/>
  <c r="AV219" i="29"/>
  <c r="AU219" i="29"/>
  <c r="AT219" i="29"/>
  <c r="AS219" i="29"/>
  <c r="BD218" i="29"/>
  <c r="BN218" i="29" s="1"/>
  <c r="BC218" i="29"/>
  <c r="BM218" i="29" s="1"/>
  <c r="BB218" i="29"/>
  <c r="BL218" i="29" s="1"/>
  <c r="BA218" i="29"/>
  <c r="BK218" i="29" s="1"/>
  <c r="AZ218" i="29"/>
  <c r="BJ218" i="29" s="1"/>
  <c r="AY218" i="29"/>
  <c r="BI218" i="29" s="1"/>
  <c r="AX218" i="29"/>
  <c r="BH218" i="29" s="1"/>
  <c r="AW218" i="29"/>
  <c r="BG218" i="29" s="1"/>
  <c r="AV218" i="29"/>
  <c r="AU218" i="29"/>
  <c r="AT218" i="29"/>
  <c r="AS218" i="29"/>
  <c r="BK217" i="29"/>
  <c r="BD217" i="29"/>
  <c r="BN217" i="29" s="1"/>
  <c r="BC217" i="29"/>
  <c r="BM217" i="29" s="1"/>
  <c r="BB217" i="29"/>
  <c r="BL217" i="29" s="1"/>
  <c r="BA217" i="29"/>
  <c r="AZ217" i="29"/>
  <c r="BJ217" i="29" s="1"/>
  <c r="BR217" i="29" s="1"/>
  <c r="AY217" i="29"/>
  <c r="BI217" i="29" s="1"/>
  <c r="BQ217" i="29" s="1"/>
  <c r="AX217" i="29"/>
  <c r="BH217" i="29" s="1"/>
  <c r="BP217" i="29" s="1"/>
  <c r="AW217" i="29"/>
  <c r="BG217" i="29" s="1"/>
  <c r="BO217" i="29" s="1"/>
  <c r="AV217" i="29"/>
  <c r="AU217" i="29"/>
  <c r="AT217" i="29"/>
  <c r="AS217" i="29"/>
  <c r="BD216" i="29"/>
  <c r="BN216" i="29" s="1"/>
  <c r="BC216" i="29"/>
  <c r="BM216" i="29" s="1"/>
  <c r="BB216" i="29"/>
  <c r="BL216" i="29" s="1"/>
  <c r="BA216" i="29"/>
  <c r="BK216" i="29" s="1"/>
  <c r="AZ216" i="29"/>
  <c r="BJ216" i="29" s="1"/>
  <c r="AY216" i="29"/>
  <c r="BI216" i="29" s="1"/>
  <c r="AX216" i="29"/>
  <c r="BH216" i="29" s="1"/>
  <c r="AW216" i="29"/>
  <c r="BG216" i="29" s="1"/>
  <c r="AV216" i="29"/>
  <c r="AU216" i="29"/>
  <c r="AT216" i="29"/>
  <c r="AS216" i="29"/>
  <c r="BD215" i="29"/>
  <c r="BN215" i="29" s="1"/>
  <c r="BC215" i="29"/>
  <c r="BM215" i="29" s="1"/>
  <c r="BB215" i="29"/>
  <c r="BL215" i="29" s="1"/>
  <c r="BA215" i="29"/>
  <c r="BK215" i="29" s="1"/>
  <c r="AZ215" i="29"/>
  <c r="BJ215" i="29" s="1"/>
  <c r="BR215" i="29" s="1"/>
  <c r="AY215" i="29"/>
  <c r="BI215" i="29" s="1"/>
  <c r="BQ215" i="29" s="1"/>
  <c r="AX215" i="29"/>
  <c r="BH215" i="29" s="1"/>
  <c r="BP215" i="29" s="1"/>
  <c r="AW215" i="29"/>
  <c r="BG215" i="29" s="1"/>
  <c r="AV215" i="29"/>
  <c r="AU215" i="29"/>
  <c r="AT215" i="29"/>
  <c r="AS215" i="29"/>
  <c r="BD214" i="29"/>
  <c r="BN214" i="29" s="1"/>
  <c r="BC214" i="29"/>
  <c r="BM214" i="29" s="1"/>
  <c r="BB214" i="29"/>
  <c r="BL214" i="29" s="1"/>
  <c r="BA214" i="29"/>
  <c r="BK214" i="29" s="1"/>
  <c r="AZ214" i="29"/>
  <c r="BJ214" i="29" s="1"/>
  <c r="AY214" i="29"/>
  <c r="BI214" i="29" s="1"/>
  <c r="AX214" i="29"/>
  <c r="BH214" i="29" s="1"/>
  <c r="AW214" i="29"/>
  <c r="BG214" i="29" s="1"/>
  <c r="BO214" i="29" s="1"/>
  <c r="AV214" i="29"/>
  <c r="AU214" i="29"/>
  <c r="AT214" i="29"/>
  <c r="AS214" i="29"/>
  <c r="BD213" i="29"/>
  <c r="BN213" i="29" s="1"/>
  <c r="BC213" i="29"/>
  <c r="BM213" i="29" s="1"/>
  <c r="BB213" i="29"/>
  <c r="BL213" i="29" s="1"/>
  <c r="BA213" i="29"/>
  <c r="BK213" i="29" s="1"/>
  <c r="AZ213" i="29"/>
  <c r="BJ213" i="29" s="1"/>
  <c r="BR213" i="29" s="1"/>
  <c r="AY213" i="29"/>
  <c r="BI213" i="29" s="1"/>
  <c r="BQ213" i="29" s="1"/>
  <c r="AX213" i="29"/>
  <c r="BH213" i="29" s="1"/>
  <c r="AW213" i="29"/>
  <c r="BG213" i="29" s="1"/>
  <c r="AV213" i="29"/>
  <c r="AU213" i="29"/>
  <c r="AT213" i="29"/>
  <c r="AS213" i="29"/>
  <c r="BD212" i="29"/>
  <c r="BN212" i="29" s="1"/>
  <c r="BC212" i="29"/>
  <c r="BM212" i="29" s="1"/>
  <c r="BB212" i="29"/>
  <c r="BL212" i="29" s="1"/>
  <c r="BA212" i="29"/>
  <c r="BK212" i="29" s="1"/>
  <c r="AZ212" i="29"/>
  <c r="BJ212" i="29" s="1"/>
  <c r="AY212" i="29"/>
  <c r="BI212" i="29" s="1"/>
  <c r="AX212" i="29"/>
  <c r="BH212" i="29" s="1"/>
  <c r="BP212" i="29" s="1"/>
  <c r="AW212" i="29"/>
  <c r="BG212" i="29" s="1"/>
  <c r="BO212" i="29" s="1"/>
  <c r="AV212" i="29"/>
  <c r="AU212" i="29"/>
  <c r="AT212" i="29"/>
  <c r="AS212" i="29"/>
  <c r="BD211" i="29"/>
  <c r="BN211" i="29" s="1"/>
  <c r="BC211" i="29"/>
  <c r="BM211" i="29" s="1"/>
  <c r="BB211" i="29"/>
  <c r="BL211" i="29" s="1"/>
  <c r="BA211" i="29"/>
  <c r="BK211" i="29" s="1"/>
  <c r="AZ211" i="29"/>
  <c r="BJ211" i="29" s="1"/>
  <c r="BR211" i="29" s="1"/>
  <c r="AY211" i="29"/>
  <c r="BI211" i="29" s="1"/>
  <c r="BQ211" i="29" s="1"/>
  <c r="AX211" i="29"/>
  <c r="BH211" i="29" s="1"/>
  <c r="AW211" i="29"/>
  <c r="BG211" i="29" s="1"/>
  <c r="AV211" i="29"/>
  <c r="AU211" i="29"/>
  <c r="AT211" i="29"/>
  <c r="AS211" i="29"/>
  <c r="CF210" i="29"/>
  <c r="CE210" i="29"/>
  <c r="CD210" i="29"/>
  <c r="CC210" i="29"/>
  <c r="CG210" i="29" s="1"/>
  <c r="BD210" i="29"/>
  <c r="BN210" i="29" s="1"/>
  <c r="BC210" i="29"/>
  <c r="BM210" i="29" s="1"/>
  <c r="BB210" i="29"/>
  <c r="BL210" i="29" s="1"/>
  <c r="BA210" i="29"/>
  <c r="BK210" i="29" s="1"/>
  <c r="AZ210" i="29"/>
  <c r="BJ210" i="29" s="1"/>
  <c r="BR210" i="29" s="1"/>
  <c r="AY210" i="29"/>
  <c r="BI210" i="29" s="1"/>
  <c r="BQ210" i="29" s="1"/>
  <c r="AX210" i="29"/>
  <c r="BH210" i="29" s="1"/>
  <c r="AW210" i="29"/>
  <c r="BG210" i="29" s="1"/>
  <c r="AV210" i="29"/>
  <c r="AU210" i="29"/>
  <c r="AT210" i="29"/>
  <c r="AS210" i="29"/>
  <c r="BM209" i="29"/>
  <c r="BI209" i="29"/>
  <c r="BQ209" i="29" s="1"/>
  <c r="BD209" i="29"/>
  <c r="BN209" i="29" s="1"/>
  <c r="BC209" i="29"/>
  <c r="BB209" i="29"/>
  <c r="BL209" i="29" s="1"/>
  <c r="BA209" i="29"/>
  <c r="BK209" i="29" s="1"/>
  <c r="AZ209" i="29"/>
  <c r="BJ209" i="29" s="1"/>
  <c r="BR209" i="29" s="1"/>
  <c r="AY209" i="29"/>
  <c r="AX209" i="29"/>
  <c r="BH209" i="29" s="1"/>
  <c r="BP209" i="29" s="1"/>
  <c r="AW209" i="29"/>
  <c r="BG209" i="29" s="1"/>
  <c r="AV209" i="29"/>
  <c r="AU209" i="29"/>
  <c r="AT209" i="29"/>
  <c r="AS209" i="29"/>
  <c r="BK208" i="29"/>
  <c r="BD208" i="29"/>
  <c r="BN208" i="29" s="1"/>
  <c r="BC208" i="29"/>
  <c r="BM208" i="29" s="1"/>
  <c r="BB208" i="29"/>
  <c r="BL208" i="29" s="1"/>
  <c r="BA208" i="29"/>
  <c r="AZ208" i="29"/>
  <c r="BJ208" i="29" s="1"/>
  <c r="AY208" i="29"/>
  <c r="BI208" i="29" s="1"/>
  <c r="BQ208" i="29" s="1"/>
  <c r="AX208" i="29"/>
  <c r="BH208" i="29" s="1"/>
  <c r="BP208" i="29" s="1"/>
  <c r="AW208" i="29"/>
  <c r="BG208" i="29" s="1"/>
  <c r="AV208" i="29"/>
  <c r="AU208" i="29"/>
  <c r="AT208" i="29"/>
  <c r="AS208" i="29"/>
  <c r="BI207" i="29"/>
  <c r="BD207" i="29"/>
  <c r="BN207" i="29" s="1"/>
  <c r="BC207" i="29"/>
  <c r="BM207" i="29" s="1"/>
  <c r="BB207" i="29"/>
  <c r="BL207" i="29" s="1"/>
  <c r="BA207" i="29"/>
  <c r="BK207" i="29" s="1"/>
  <c r="AZ207" i="29"/>
  <c r="BJ207" i="29" s="1"/>
  <c r="AY207" i="29"/>
  <c r="AX207" i="29"/>
  <c r="BH207" i="29" s="1"/>
  <c r="BP207" i="29" s="1"/>
  <c r="AW207" i="29"/>
  <c r="BG207" i="29" s="1"/>
  <c r="BO207" i="29" s="1"/>
  <c r="AV207" i="29"/>
  <c r="AU207" i="29"/>
  <c r="AT207" i="29"/>
  <c r="AS207" i="29"/>
  <c r="BD206" i="29"/>
  <c r="BN206" i="29" s="1"/>
  <c r="BC206" i="29"/>
  <c r="BM206" i="29" s="1"/>
  <c r="BQ206" i="29" s="1"/>
  <c r="BB206" i="29"/>
  <c r="BL206" i="29" s="1"/>
  <c r="BA206" i="29"/>
  <c r="BK206" i="29" s="1"/>
  <c r="AZ206" i="29"/>
  <c r="BJ206" i="29" s="1"/>
  <c r="BR206" i="29" s="1"/>
  <c r="AY206" i="29"/>
  <c r="BI206" i="29" s="1"/>
  <c r="AX206" i="29"/>
  <c r="BH206" i="29" s="1"/>
  <c r="AW206" i="29"/>
  <c r="BG206" i="29" s="1"/>
  <c r="AV206" i="29"/>
  <c r="AU206" i="29"/>
  <c r="AT206" i="29"/>
  <c r="AS206" i="29"/>
  <c r="BM205" i="29"/>
  <c r="BI205" i="29"/>
  <c r="BD205" i="29"/>
  <c r="BN205" i="29" s="1"/>
  <c r="BC205" i="29"/>
  <c r="BB205" i="29"/>
  <c r="BL205" i="29" s="1"/>
  <c r="BA205" i="29"/>
  <c r="BK205" i="29" s="1"/>
  <c r="AZ205" i="29"/>
  <c r="BJ205" i="29" s="1"/>
  <c r="BR205" i="29" s="1"/>
  <c r="AY205" i="29"/>
  <c r="AX205" i="29"/>
  <c r="BH205" i="29" s="1"/>
  <c r="BP205" i="29" s="1"/>
  <c r="AW205" i="29"/>
  <c r="BG205" i="29" s="1"/>
  <c r="AV205" i="29"/>
  <c r="AU205" i="29"/>
  <c r="AT205" i="29"/>
  <c r="AS205" i="29"/>
  <c r="BK204" i="29"/>
  <c r="BD204" i="29"/>
  <c r="BN204" i="29" s="1"/>
  <c r="BC204" i="29"/>
  <c r="BM204" i="29" s="1"/>
  <c r="BB204" i="29"/>
  <c r="BL204" i="29" s="1"/>
  <c r="BA204" i="29"/>
  <c r="AZ204" i="29"/>
  <c r="BJ204" i="29" s="1"/>
  <c r="AY204" i="29"/>
  <c r="BI204" i="29" s="1"/>
  <c r="AX204" i="29"/>
  <c r="BH204" i="29" s="1"/>
  <c r="BP204" i="29" s="1"/>
  <c r="AW204" i="29"/>
  <c r="BG204" i="29" s="1"/>
  <c r="AV204" i="29"/>
  <c r="AU204" i="29"/>
  <c r="AT204" i="29"/>
  <c r="AS204" i="29"/>
  <c r="BI203" i="29"/>
  <c r="BD203" i="29"/>
  <c r="BN203" i="29" s="1"/>
  <c r="BC203" i="29"/>
  <c r="BM203" i="29" s="1"/>
  <c r="BB203" i="29"/>
  <c r="BL203" i="29" s="1"/>
  <c r="BA203" i="29"/>
  <c r="BK203" i="29" s="1"/>
  <c r="AZ203" i="29"/>
  <c r="BJ203" i="29" s="1"/>
  <c r="AY203" i="29"/>
  <c r="AX203" i="29"/>
  <c r="BH203" i="29" s="1"/>
  <c r="BP203" i="29" s="1"/>
  <c r="AW203" i="29"/>
  <c r="BG203" i="29" s="1"/>
  <c r="BO203" i="29" s="1"/>
  <c r="AV203" i="29"/>
  <c r="AU203" i="29"/>
  <c r="AT203" i="29"/>
  <c r="AS203" i="29"/>
  <c r="BD202" i="29"/>
  <c r="BN202" i="29" s="1"/>
  <c r="BC202" i="29"/>
  <c r="BM202" i="29" s="1"/>
  <c r="BB202" i="29"/>
  <c r="BL202" i="29" s="1"/>
  <c r="BA202" i="29"/>
  <c r="BK202" i="29" s="1"/>
  <c r="AZ202" i="29"/>
  <c r="BJ202" i="29" s="1"/>
  <c r="BR202" i="29" s="1"/>
  <c r="AY202" i="29"/>
  <c r="BI202" i="29" s="1"/>
  <c r="BQ202" i="29" s="1"/>
  <c r="AX202" i="29"/>
  <c r="BH202" i="29" s="1"/>
  <c r="AW202" i="29"/>
  <c r="BG202" i="29" s="1"/>
  <c r="AV202" i="29"/>
  <c r="AU202" i="29"/>
  <c r="AT202" i="29"/>
  <c r="AS202" i="29"/>
  <c r="BM201" i="29"/>
  <c r="BI201" i="29"/>
  <c r="BD201" i="29"/>
  <c r="BN201" i="29" s="1"/>
  <c r="BC201" i="29"/>
  <c r="BB201" i="29"/>
  <c r="BL201" i="29" s="1"/>
  <c r="BA201" i="29"/>
  <c r="BK201" i="29" s="1"/>
  <c r="AZ201" i="29"/>
  <c r="BJ201" i="29" s="1"/>
  <c r="BR201" i="29" s="1"/>
  <c r="AY201" i="29"/>
  <c r="AX201" i="29"/>
  <c r="BH201" i="29" s="1"/>
  <c r="BP201" i="29" s="1"/>
  <c r="AW201" i="29"/>
  <c r="BG201" i="29" s="1"/>
  <c r="AV201" i="29"/>
  <c r="AU201" i="29"/>
  <c r="AT201" i="29"/>
  <c r="AS201" i="29"/>
  <c r="CF200" i="29"/>
  <c r="CE200" i="29"/>
  <c r="CD200" i="29"/>
  <c r="CC200" i="29"/>
  <c r="CG200" i="29" s="1"/>
  <c r="BD200" i="29"/>
  <c r="BN200" i="29" s="1"/>
  <c r="BC200" i="29"/>
  <c r="BM200" i="29" s="1"/>
  <c r="BB200" i="29"/>
  <c r="BL200" i="29" s="1"/>
  <c r="BA200" i="29"/>
  <c r="BK200" i="29" s="1"/>
  <c r="AZ200" i="29"/>
  <c r="BJ200" i="29" s="1"/>
  <c r="BR200" i="29" s="1"/>
  <c r="AY200" i="29"/>
  <c r="BI200" i="29" s="1"/>
  <c r="BQ200" i="29" s="1"/>
  <c r="AX200" i="29"/>
  <c r="BH200" i="29" s="1"/>
  <c r="AW200" i="29"/>
  <c r="BG200" i="29" s="1"/>
  <c r="AV200" i="29"/>
  <c r="AU200" i="29"/>
  <c r="AT200" i="29"/>
  <c r="AS200" i="29"/>
  <c r="BD199" i="29"/>
  <c r="BN199" i="29" s="1"/>
  <c r="BC199" i="29"/>
  <c r="BM199" i="29" s="1"/>
  <c r="BB199" i="29"/>
  <c r="BL199" i="29" s="1"/>
  <c r="BA199" i="29"/>
  <c r="BK199" i="29" s="1"/>
  <c r="AZ199" i="29"/>
  <c r="BJ199" i="29" s="1"/>
  <c r="AY199" i="29"/>
  <c r="BI199" i="29" s="1"/>
  <c r="BQ199" i="29" s="1"/>
  <c r="AX199" i="29"/>
  <c r="BH199" i="29" s="1"/>
  <c r="BP199" i="29" s="1"/>
  <c r="AW199" i="29"/>
  <c r="BG199" i="29" s="1"/>
  <c r="BO199" i="29" s="1"/>
  <c r="AV199" i="29"/>
  <c r="AU199" i="29"/>
  <c r="AT199" i="29"/>
  <c r="AS199" i="29"/>
  <c r="BD198" i="29"/>
  <c r="BN198" i="29" s="1"/>
  <c r="BC198" i="29"/>
  <c r="BM198" i="29" s="1"/>
  <c r="BB198" i="29"/>
  <c r="BL198" i="29" s="1"/>
  <c r="BA198" i="29"/>
  <c r="BK198" i="29" s="1"/>
  <c r="AZ198" i="29"/>
  <c r="BJ198" i="29" s="1"/>
  <c r="AY198" i="29"/>
  <c r="BI198" i="29" s="1"/>
  <c r="AX198" i="29"/>
  <c r="BH198" i="29" s="1"/>
  <c r="AW198" i="29"/>
  <c r="BG198" i="29" s="1"/>
  <c r="AV198" i="29"/>
  <c r="AU198" i="29"/>
  <c r="AT198" i="29"/>
  <c r="AS198" i="29"/>
  <c r="BI197" i="29"/>
  <c r="BQ197" i="29" s="1"/>
  <c r="BD197" i="29"/>
  <c r="BN197" i="29" s="1"/>
  <c r="BC197" i="29"/>
  <c r="BM197" i="29" s="1"/>
  <c r="BB197" i="29"/>
  <c r="BL197" i="29" s="1"/>
  <c r="BA197" i="29"/>
  <c r="BK197" i="29" s="1"/>
  <c r="AZ197" i="29"/>
  <c r="BJ197" i="29" s="1"/>
  <c r="BR197" i="29" s="1"/>
  <c r="AY197" i="29"/>
  <c r="AX197" i="29"/>
  <c r="BH197" i="29" s="1"/>
  <c r="BP197" i="29" s="1"/>
  <c r="AW197" i="29"/>
  <c r="BG197" i="29" s="1"/>
  <c r="AV197" i="29"/>
  <c r="AU197" i="29"/>
  <c r="AT197" i="29"/>
  <c r="AS197" i="29"/>
  <c r="BK196" i="29"/>
  <c r="BD196" i="29"/>
  <c r="BN196" i="29" s="1"/>
  <c r="BC196" i="29"/>
  <c r="BM196" i="29" s="1"/>
  <c r="BB196" i="29"/>
  <c r="BL196" i="29" s="1"/>
  <c r="BA196" i="29"/>
  <c r="AZ196" i="29"/>
  <c r="BJ196" i="29" s="1"/>
  <c r="AY196" i="29"/>
  <c r="BI196" i="29" s="1"/>
  <c r="AX196" i="29"/>
  <c r="BH196" i="29" s="1"/>
  <c r="BP196" i="29" s="1"/>
  <c r="AW196" i="29"/>
  <c r="BG196" i="29" s="1"/>
  <c r="BO196" i="29" s="1"/>
  <c r="AV196" i="29"/>
  <c r="AU196" i="29"/>
  <c r="AT196" i="29"/>
  <c r="AS196" i="29"/>
  <c r="BD195" i="29"/>
  <c r="BN195" i="29" s="1"/>
  <c r="BC195" i="29"/>
  <c r="BM195" i="29" s="1"/>
  <c r="BB195" i="29"/>
  <c r="BL195" i="29" s="1"/>
  <c r="BA195" i="29"/>
  <c r="BK195" i="29" s="1"/>
  <c r="AZ195" i="29"/>
  <c r="BJ195" i="29" s="1"/>
  <c r="BR195" i="29" s="1"/>
  <c r="AY195" i="29"/>
  <c r="BI195" i="29" s="1"/>
  <c r="AX195" i="29"/>
  <c r="BH195" i="29" s="1"/>
  <c r="AW195" i="29"/>
  <c r="BG195" i="29" s="1"/>
  <c r="AV195" i="29"/>
  <c r="AU195" i="29"/>
  <c r="AT195" i="29"/>
  <c r="AS195" i="29"/>
  <c r="BK194" i="29"/>
  <c r="BD194" i="29"/>
  <c r="BN194" i="29" s="1"/>
  <c r="BC194" i="29"/>
  <c r="BM194" i="29" s="1"/>
  <c r="BB194" i="29"/>
  <c r="BL194" i="29" s="1"/>
  <c r="BA194" i="29"/>
  <c r="AZ194" i="29"/>
  <c r="BJ194" i="29" s="1"/>
  <c r="BR194" i="29" s="1"/>
  <c r="AY194" i="29"/>
  <c r="BI194" i="29" s="1"/>
  <c r="BQ194" i="29" s="1"/>
  <c r="AX194" i="29"/>
  <c r="BH194" i="29" s="1"/>
  <c r="BP194" i="29" s="1"/>
  <c r="AW194" i="29"/>
  <c r="BG194" i="29" s="1"/>
  <c r="BO194" i="29" s="1"/>
  <c r="AV194" i="29"/>
  <c r="AU194" i="29"/>
  <c r="AT194" i="29"/>
  <c r="AS194" i="29"/>
  <c r="BI193" i="29"/>
  <c r="BQ193" i="29" s="1"/>
  <c r="BD193" i="29"/>
  <c r="BN193" i="29" s="1"/>
  <c r="BC193" i="29"/>
  <c r="BM193" i="29" s="1"/>
  <c r="BB193" i="29"/>
  <c r="BL193" i="29" s="1"/>
  <c r="BA193" i="29"/>
  <c r="BK193" i="29" s="1"/>
  <c r="AZ193" i="29"/>
  <c r="BJ193" i="29" s="1"/>
  <c r="AY193" i="29"/>
  <c r="AX193" i="29"/>
  <c r="BH193" i="29" s="1"/>
  <c r="AW193" i="29"/>
  <c r="BG193" i="29" s="1"/>
  <c r="BO193" i="29" s="1"/>
  <c r="AV193" i="29"/>
  <c r="AU193" i="29"/>
  <c r="AT193" i="29"/>
  <c r="AS193" i="29"/>
  <c r="BD192" i="29"/>
  <c r="BN192" i="29" s="1"/>
  <c r="BC192" i="29"/>
  <c r="BM192" i="29" s="1"/>
  <c r="BB192" i="29"/>
  <c r="BL192" i="29" s="1"/>
  <c r="BA192" i="29"/>
  <c r="BK192" i="29" s="1"/>
  <c r="AZ192" i="29"/>
  <c r="BJ192" i="29" s="1"/>
  <c r="BR192" i="29" s="1"/>
  <c r="AY192" i="29"/>
  <c r="BI192" i="29" s="1"/>
  <c r="BQ192" i="29" s="1"/>
  <c r="AX192" i="29"/>
  <c r="BH192" i="29" s="1"/>
  <c r="AW192" i="29"/>
  <c r="BG192" i="29" s="1"/>
  <c r="AV192" i="29"/>
  <c r="AU192" i="29"/>
  <c r="AT192" i="29"/>
  <c r="AS192" i="29"/>
  <c r="BD191" i="29"/>
  <c r="BN191" i="29" s="1"/>
  <c r="BC191" i="29"/>
  <c r="BM191" i="29" s="1"/>
  <c r="BB191" i="29"/>
  <c r="BL191" i="29" s="1"/>
  <c r="BA191" i="29"/>
  <c r="BK191" i="29" s="1"/>
  <c r="AZ191" i="29"/>
  <c r="BJ191" i="29" s="1"/>
  <c r="AY191" i="29"/>
  <c r="BI191" i="29" s="1"/>
  <c r="BQ191" i="29" s="1"/>
  <c r="AX191" i="29"/>
  <c r="BH191" i="29" s="1"/>
  <c r="BP191" i="29" s="1"/>
  <c r="AW191" i="29"/>
  <c r="BG191" i="29" s="1"/>
  <c r="BO191" i="29" s="1"/>
  <c r="AV191" i="29"/>
  <c r="AU191" i="29"/>
  <c r="AT191" i="29"/>
  <c r="AS191" i="29"/>
  <c r="CF190" i="29"/>
  <c r="CE190" i="29"/>
  <c r="CD190" i="29"/>
  <c r="CC190" i="29"/>
  <c r="CG190" i="29" s="1"/>
  <c r="BM190" i="29"/>
  <c r="BD190" i="29"/>
  <c r="BN190" i="29" s="1"/>
  <c r="BC190" i="29"/>
  <c r="BB190" i="29"/>
  <c r="BL190" i="29" s="1"/>
  <c r="BA190" i="29"/>
  <c r="BK190" i="29" s="1"/>
  <c r="AZ190" i="29"/>
  <c r="BJ190" i="29" s="1"/>
  <c r="BR190" i="29" s="1"/>
  <c r="AY190" i="29"/>
  <c r="BI190" i="29" s="1"/>
  <c r="BQ190" i="29" s="1"/>
  <c r="AX190" i="29"/>
  <c r="BH190" i="29" s="1"/>
  <c r="AW190" i="29"/>
  <c r="BG190" i="29" s="1"/>
  <c r="AV190" i="29"/>
  <c r="AU190" i="29"/>
  <c r="AT190" i="29"/>
  <c r="AS190" i="29"/>
  <c r="BM189" i="29"/>
  <c r="BL189" i="29"/>
  <c r="BD189" i="29"/>
  <c r="BN189" i="29" s="1"/>
  <c r="BC189" i="29"/>
  <c r="BB189" i="29"/>
  <c r="BA189" i="29"/>
  <c r="BK189" i="29" s="1"/>
  <c r="AZ189" i="29"/>
  <c r="BJ189" i="29" s="1"/>
  <c r="BR189" i="29" s="1"/>
  <c r="AY189" i="29"/>
  <c r="BI189" i="29" s="1"/>
  <c r="BQ189" i="29" s="1"/>
  <c r="AX189" i="29"/>
  <c r="BH189" i="29" s="1"/>
  <c r="BP189" i="29" s="1"/>
  <c r="AW189" i="29"/>
  <c r="BG189" i="29" s="1"/>
  <c r="BO189" i="29" s="1"/>
  <c r="AV189" i="29"/>
  <c r="AU189" i="29"/>
  <c r="AT189" i="29"/>
  <c r="AS189" i="29"/>
  <c r="BM188" i="29"/>
  <c r="BK188" i="29"/>
  <c r="BD188" i="29"/>
  <c r="BN188" i="29" s="1"/>
  <c r="BC188" i="29"/>
  <c r="BB188" i="29"/>
  <c r="BL188" i="29" s="1"/>
  <c r="BA188" i="29"/>
  <c r="AZ188" i="29"/>
  <c r="BJ188" i="29" s="1"/>
  <c r="AY188" i="29"/>
  <c r="BI188" i="29" s="1"/>
  <c r="AX188" i="29"/>
  <c r="BH188" i="29" s="1"/>
  <c r="BP188" i="29" s="1"/>
  <c r="AW188" i="29"/>
  <c r="BG188" i="29" s="1"/>
  <c r="BO188" i="29" s="1"/>
  <c r="AV188" i="29"/>
  <c r="AU188" i="29"/>
  <c r="AT188" i="29"/>
  <c r="AS188" i="29"/>
  <c r="BK187" i="29"/>
  <c r="BD187" i="29"/>
  <c r="BN187" i="29" s="1"/>
  <c r="BC187" i="29"/>
  <c r="BM187" i="29" s="1"/>
  <c r="BB187" i="29"/>
  <c r="BL187" i="29" s="1"/>
  <c r="BA187" i="29"/>
  <c r="AZ187" i="29"/>
  <c r="BJ187" i="29" s="1"/>
  <c r="AY187" i="29"/>
  <c r="BI187" i="29" s="1"/>
  <c r="AX187" i="29"/>
  <c r="BH187" i="29" s="1"/>
  <c r="AW187" i="29"/>
  <c r="BG187" i="29" s="1"/>
  <c r="BO187" i="29" s="1"/>
  <c r="AV187" i="29"/>
  <c r="AU187" i="29"/>
  <c r="AT187" i="29"/>
  <c r="AS187" i="29"/>
  <c r="BD186" i="29"/>
  <c r="BN186" i="29" s="1"/>
  <c r="BC186" i="29"/>
  <c r="BM186" i="29" s="1"/>
  <c r="BB186" i="29"/>
  <c r="BL186" i="29" s="1"/>
  <c r="BA186" i="29"/>
  <c r="BK186" i="29" s="1"/>
  <c r="AZ186" i="29"/>
  <c r="BJ186" i="29" s="1"/>
  <c r="AY186" i="29"/>
  <c r="BI186" i="29" s="1"/>
  <c r="AX186" i="29"/>
  <c r="BH186" i="29" s="1"/>
  <c r="AW186" i="29"/>
  <c r="BG186" i="29" s="1"/>
  <c r="AV186" i="29"/>
  <c r="AU186" i="29"/>
  <c r="AT186" i="29"/>
  <c r="AS186" i="29"/>
  <c r="BD185" i="29"/>
  <c r="BN185" i="29" s="1"/>
  <c r="BC185" i="29"/>
  <c r="BM185" i="29" s="1"/>
  <c r="BB185" i="29"/>
  <c r="BL185" i="29" s="1"/>
  <c r="BA185" i="29"/>
  <c r="BK185" i="29" s="1"/>
  <c r="AZ185" i="29"/>
  <c r="BJ185" i="29" s="1"/>
  <c r="BR185" i="29" s="1"/>
  <c r="AY185" i="29"/>
  <c r="BI185" i="29" s="1"/>
  <c r="BQ185" i="29" s="1"/>
  <c r="AX185" i="29"/>
  <c r="BH185" i="29" s="1"/>
  <c r="AW185" i="29"/>
  <c r="BG185" i="29" s="1"/>
  <c r="AV185" i="29"/>
  <c r="AU185" i="29"/>
  <c r="AT185" i="29"/>
  <c r="AS185" i="29"/>
  <c r="BM184" i="29"/>
  <c r="BK184" i="29"/>
  <c r="BD184" i="29"/>
  <c r="BN184" i="29" s="1"/>
  <c r="BC184" i="29"/>
  <c r="BB184" i="29"/>
  <c r="BL184" i="29" s="1"/>
  <c r="BA184" i="29"/>
  <c r="AZ184" i="29"/>
  <c r="BJ184" i="29" s="1"/>
  <c r="BR184" i="29" s="1"/>
  <c r="AY184" i="29"/>
  <c r="BI184" i="29" s="1"/>
  <c r="BQ184" i="29" s="1"/>
  <c r="AX184" i="29"/>
  <c r="BH184" i="29" s="1"/>
  <c r="BP184" i="29" s="1"/>
  <c r="AW184" i="29"/>
  <c r="BG184" i="29" s="1"/>
  <c r="AV184" i="29"/>
  <c r="AU184" i="29"/>
  <c r="AT184" i="29"/>
  <c r="AS184" i="29"/>
  <c r="BL183" i="29"/>
  <c r="BI183" i="29"/>
  <c r="BQ183" i="29" s="1"/>
  <c r="BD183" i="29"/>
  <c r="BN183" i="29" s="1"/>
  <c r="BC183" i="29"/>
  <c r="BM183" i="29" s="1"/>
  <c r="BB183" i="29"/>
  <c r="BA183" i="29"/>
  <c r="BK183" i="29" s="1"/>
  <c r="AZ183" i="29"/>
  <c r="BJ183" i="29" s="1"/>
  <c r="BR183" i="29" s="1"/>
  <c r="AY183" i="29"/>
  <c r="AX183" i="29"/>
  <c r="BH183" i="29" s="1"/>
  <c r="BP183" i="29" s="1"/>
  <c r="AW183" i="29"/>
  <c r="BG183" i="29" s="1"/>
  <c r="AV183" i="29"/>
  <c r="AU183" i="29"/>
  <c r="AT183" i="29"/>
  <c r="AS183" i="29"/>
  <c r="BM182" i="29"/>
  <c r="BL182" i="29"/>
  <c r="BK182" i="29"/>
  <c r="BD182" i="29"/>
  <c r="BN182" i="29" s="1"/>
  <c r="BC182" i="29"/>
  <c r="BB182" i="29"/>
  <c r="BA182" i="29"/>
  <c r="AZ182" i="29"/>
  <c r="BJ182" i="29" s="1"/>
  <c r="BR182" i="29" s="1"/>
  <c r="AY182" i="29"/>
  <c r="BI182" i="29" s="1"/>
  <c r="BQ182" i="29" s="1"/>
  <c r="AX182" i="29"/>
  <c r="BH182" i="29" s="1"/>
  <c r="BP182" i="29" s="1"/>
  <c r="AW182" i="29"/>
  <c r="BG182" i="29" s="1"/>
  <c r="BO182" i="29" s="1"/>
  <c r="AV182" i="29"/>
  <c r="AU182" i="29"/>
  <c r="AT182" i="29"/>
  <c r="AS182" i="29"/>
  <c r="BM181" i="29"/>
  <c r="BD181" i="29"/>
  <c r="BN181" i="29" s="1"/>
  <c r="BC181" i="29"/>
  <c r="BB181" i="29"/>
  <c r="BL181" i="29" s="1"/>
  <c r="BA181" i="29"/>
  <c r="BK181" i="29" s="1"/>
  <c r="AZ181" i="29"/>
  <c r="BJ181" i="29" s="1"/>
  <c r="AY181" i="29"/>
  <c r="BI181" i="29" s="1"/>
  <c r="AX181" i="29"/>
  <c r="BH181" i="29" s="1"/>
  <c r="AW181" i="29"/>
  <c r="BG181" i="29" s="1"/>
  <c r="BO181" i="29" s="1"/>
  <c r="AV181" i="29"/>
  <c r="AU181" i="29"/>
  <c r="AT181" i="29"/>
  <c r="AS181" i="29"/>
  <c r="CF180" i="29"/>
  <c r="CE180" i="29"/>
  <c r="CD180" i="29"/>
  <c r="CC180" i="29"/>
  <c r="CG180" i="29" s="1"/>
  <c r="BN180" i="29"/>
  <c r="BD180" i="29"/>
  <c r="BC180" i="29"/>
  <c r="BM180" i="29" s="1"/>
  <c r="BB180" i="29"/>
  <c r="BL180" i="29" s="1"/>
  <c r="BA180" i="29"/>
  <c r="BK180" i="29" s="1"/>
  <c r="AZ180" i="29"/>
  <c r="BJ180" i="29" s="1"/>
  <c r="BR180" i="29" s="1"/>
  <c r="AY180" i="29"/>
  <c r="BI180" i="29" s="1"/>
  <c r="AX180" i="29"/>
  <c r="BH180" i="29" s="1"/>
  <c r="AW180" i="29"/>
  <c r="BG180" i="29" s="1"/>
  <c r="AV180" i="29"/>
  <c r="AU180" i="29"/>
  <c r="AT180" i="29"/>
  <c r="AS180" i="29"/>
  <c r="BN179" i="29"/>
  <c r="BK179" i="29"/>
  <c r="BD179" i="29"/>
  <c r="BC179" i="29"/>
  <c r="BM179" i="29" s="1"/>
  <c r="BB179" i="29"/>
  <c r="BL179" i="29" s="1"/>
  <c r="BA179" i="29"/>
  <c r="AZ179" i="29"/>
  <c r="BJ179" i="29" s="1"/>
  <c r="AY179" i="29"/>
  <c r="BI179" i="29" s="1"/>
  <c r="BQ179" i="29" s="1"/>
  <c r="AX179" i="29"/>
  <c r="BH179" i="29" s="1"/>
  <c r="AW179" i="29"/>
  <c r="BG179" i="29" s="1"/>
  <c r="AV179" i="29"/>
  <c r="AU179" i="29"/>
  <c r="AT179" i="29"/>
  <c r="AS179" i="29"/>
  <c r="BQ178" i="29"/>
  <c r="BD178" i="29"/>
  <c r="BN178" i="29" s="1"/>
  <c r="BC178" i="29"/>
  <c r="BM178" i="29" s="1"/>
  <c r="BB178" i="29"/>
  <c r="BL178" i="29" s="1"/>
  <c r="BA178" i="29"/>
  <c r="BK178" i="29" s="1"/>
  <c r="AZ178" i="29"/>
  <c r="BJ178" i="29" s="1"/>
  <c r="BR178" i="29" s="1"/>
  <c r="AY178" i="29"/>
  <c r="BI178" i="29" s="1"/>
  <c r="AX178" i="29"/>
  <c r="BH178" i="29" s="1"/>
  <c r="BP178" i="29" s="1"/>
  <c r="AW178" i="29"/>
  <c r="BG178" i="29" s="1"/>
  <c r="AV178" i="29"/>
  <c r="AU178" i="29"/>
  <c r="AT178" i="29"/>
  <c r="AS178" i="29"/>
  <c r="BD177" i="29"/>
  <c r="BN177" i="29" s="1"/>
  <c r="BC177" i="29"/>
  <c r="BM177" i="29" s="1"/>
  <c r="BB177" i="29"/>
  <c r="BL177" i="29" s="1"/>
  <c r="BA177" i="29"/>
  <c r="BK177" i="29" s="1"/>
  <c r="AZ177" i="29"/>
  <c r="BJ177" i="29" s="1"/>
  <c r="AY177" i="29"/>
  <c r="BI177" i="29" s="1"/>
  <c r="AX177" i="29"/>
  <c r="BH177" i="29" s="1"/>
  <c r="AW177" i="29"/>
  <c r="BG177" i="29" s="1"/>
  <c r="BO177" i="29" s="1"/>
  <c r="AV177" i="29"/>
  <c r="AU177" i="29"/>
  <c r="AT177" i="29"/>
  <c r="AS177" i="29"/>
  <c r="BD176" i="29"/>
  <c r="BN176" i="29" s="1"/>
  <c r="BC176" i="29"/>
  <c r="BM176" i="29" s="1"/>
  <c r="BB176" i="29"/>
  <c r="BL176" i="29" s="1"/>
  <c r="BA176" i="29"/>
  <c r="BK176" i="29" s="1"/>
  <c r="AZ176" i="29"/>
  <c r="BJ176" i="29" s="1"/>
  <c r="BR176" i="29" s="1"/>
  <c r="AY176" i="29"/>
  <c r="BI176" i="29" s="1"/>
  <c r="AX176" i="29"/>
  <c r="BH176" i="29" s="1"/>
  <c r="AW176" i="29"/>
  <c r="BG176" i="29" s="1"/>
  <c r="AV176" i="29"/>
  <c r="AU176" i="29"/>
  <c r="AT176" i="29"/>
  <c r="AS176" i="29"/>
  <c r="BL175" i="29"/>
  <c r="BD175" i="29"/>
  <c r="BN175" i="29" s="1"/>
  <c r="BC175" i="29"/>
  <c r="BM175" i="29" s="1"/>
  <c r="BB175" i="29"/>
  <c r="BA175" i="29"/>
  <c r="BK175" i="29" s="1"/>
  <c r="AZ175" i="29"/>
  <c r="BJ175" i="29" s="1"/>
  <c r="BR175" i="29" s="1"/>
  <c r="AY175" i="29"/>
  <c r="BI175" i="29" s="1"/>
  <c r="BQ175" i="29" s="1"/>
  <c r="AX175" i="29"/>
  <c r="BH175" i="29" s="1"/>
  <c r="AW175" i="29"/>
  <c r="BG175" i="29" s="1"/>
  <c r="BO175" i="29" s="1"/>
  <c r="AV175" i="29"/>
  <c r="AU175" i="29"/>
  <c r="AT175" i="29"/>
  <c r="AS175" i="29"/>
  <c r="BK174" i="29"/>
  <c r="BD174" i="29"/>
  <c r="BN174" i="29" s="1"/>
  <c r="BC174" i="29"/>
  <c r="BM174" i="29" s="1"/>
  <c r="BB174" i="29"/>
  <c r="BL174" i="29" s="1"/>
  <c r="BA174" i="29"/>
  <c r="AZ174" i="29"/>
  <c r="BJ174" i="29" s="1"/>
  <c r="AY174" i="29"/>
  <c r="BI174" i="29" s="1"/>
  <c r="AX174" i="29"/>
  <c r="BH174" i="29" s="1"/>
  <c r="AW174" i="29"/>
  <c r="BG174" i="29" s="1"/>
  <c r="BO174" i="29" s="1"/>
  <c r="AV174" i="29"/>
  <c r="AU174" i="29"/>
  <c r="AT174" i="29"/>
  <c r="AS174" i="29"/>
  <c r="BD173" i="29"/>
  <c r="BN173" i="29" s="1"/>
  <c r="BC173" i="29"/>
  <c r="BM173" i="29" s="1"/>
  <c r="BB173" i="29"/>
  <c r="BL173" i="29" s="1"/>
  <c r="BA173" i="29"/>
  <c r="BK173" i="29" s="1"/>
  <c r="AZ173" i="29"/>
  <c r="BJ173" i="29" s="1"/>
  <c r="BR173" i="29" s="1"/>
  <c r="AY173" i="29"/>
  <c r="BI173" i="29" s="1"/>
  <c r="BQ173" i="29" s="1"/>
  <c r="AX173" i="29"/>
  <c r="BH173" i="29" s="1"/>
  <c r="AW173" i="29"/>
  <c r="BG173" i="29" s="1"/>
  <c r="AV173" i="29"/>
  <c r="AU173" i="29"/>
  <c r="AT173" i="29"/>
  <c r="AS173" i="29"/>
  <c r="BK172" i="29"/>
  <c r="BD172" i="29"/>
  <c r="BN172" i="29" s="1"/>
  <c r="BC172" i="29"/>
  <c r="BM172" i="29" s="1"/>
  <c r="BB172" i="29"/>
  <c r="BL172" i="29" s="1"/>
  <c r="BA172" i="29"/>
  <c r="AZ172" i="29"/>
  <c r="BJ172" i="29" s="1"/>
  <c r="AY172" i="29"/>
  <c r="BI172" i="29" s="1"/>
  <c r="BQ172" i="29" s="1"/>
  <c r="AX172" i="29"/>
  <c r="BH172" i="29" s="1"/>
  <c r="BP172" i="29" s="1"/>
  <c r="AW172" i="29"/>
  <c r="BG172" i="29" s="1"/>
  <c r="BO172" i="29" s="1"/>
  <c r="AV172" i="29"/>
  <c r="AU172" i="29"/>
  <c r="AT172" i="29"/>
  <c r="AS172" i="29"/>
  <c r="BD171" i="29"/>
  <c r="BN171" i="29" s="1"/>
  <c r="BC171" i="29"/>
  <c r="BM171" i="29" s="1"/>
  <c r="BB171" i="29"/>
  <c r="BL171" i="29" s="1"/>
  <c r="BA171" i="29"/>
  <c r="BK171" i="29" s="1"/>
  <c r="AZ171" i="29"/>
  <c r="BJ171" i="29" s="1"/>
  <c r="AY171" i="29"/>
  <c r="BI171" i="29" s="1"/>
  <c r="AX171" i="29"/>
  <c r="BH171" i="29" s="1"/>
  <c r="AW171" i="29"/>
  <c r="BG171" i="29" s="1"/>
  <c r="AV171" i="29"/>
  <c r="AU171" i="29"/>
  <c r="AT171" i="29"/>
  <c r="AS171" i="29"/>
  <c r="CF170" i="29"/>
  <c r="CE170" i="29"/>
  <c r="CD170" i="29"/>
  <c r="CC170" i="29"/>
  <c r="CG170" i="29" s="1"/>
  <c r="BN170" i="29"/>
  <c r="BK170" i="29"/>
  <c r="BD170" i="29"/>
  <c r="BC170" i="29"/>
  <c r="BM170" i="29" s="1"/>
  <c r="BB170" i="29"/>
  <c r="BL170" i="29" s="1"/>
  <c r="BA170" i="29"/>
  <c r="AZ170" i="29"/>
  <c r="BJ170" i="29" s="1"/>
  <c r="AY170" i="29"/>
  <c r="BI170" i="29" s="1"/>
  <c r="BQ170" i="29" s="1"/>
  <c r="AX170" i="29"/>
  <c r="BH170" i="29" s="1"/>
  <c r="BP170" i="29" s="1"/>
  <c r="AW170" i="29"/>
  <c r="BG170" i="29" s="1"/>
  <c r="AV170" i="29"/>
  <c r="AU170" i="29"/>
  <c r="AT170" i="29"/>
  <c r="AS170" i="29"/>
  <c r="BD169" i="29"/>
  <c r="BN169" i="29" s="1"/>
  <c r="BC169" i="29"/>
  <c r="BM169" i="29" s="1"/>
  <c r="BB169" i="29"/>
  <c r="BL169" i="29" s="1"/>
  <c r="BA169" i="29"/>
  <c r="BK169" i="29" s="1"/>
  <c r="AZ169" i="29"/>
  <c r="BJ169" i="29" s="1"/>
  <c r="BR169" i="29" s="1"/>
  <c r="AY169" i="29"/>
  <c r="BI169" i="29" s="1"/>
  <c r="AX169" i="29"/>
  <c r="BH169" i="29" s="1"/>
  <c r="AW169" i="29"/>
  <c r="BG169" i="29" s="1"/>
  <c r="AV169" i="29"/>
  <c r="AU169" i="29"/>
  <c r="AT169" i="29"/>
  <c r="AS169" i="29"/>
  <c r="BD168" i="29"/>
  <c r="BN168" i="29" s="1"/>
  <c r="BC168" i="29"/>
  <c r="BM168" i="29" s="1"/>
  <c r="BB168" i="29"/>
  <c r="BL168" i="29" s="1"/>
  <c r="BA168" i="29"/>
  <c r="BK168" i="29" s="1"/>
  <c r="AZ168" i="29"/>
  <c r="BJ168" i="29" s="1"/>
  <c r="AY168" i="29"/>
  <c r="BI168" i="29" s="1"/>
  <c r="BQ168" i="29" s="1"/>
  <c r="AX168" i="29"/>
  <c r="BH168" i="29" s="1"/>
  <c r="BP168" i="29" s="1"/>
  <c r="AW168" i="29"/>
  <c r="BG168" i="29" s="1"/>
  <c r="AV168" i="29"/>
  <c r="AU168" i="29"/>
  <c r="AT168" i="29"/>
  <c r="AS168" i="29"/>
  <c r="BD167" i="29"/>
  <c r="BN167" i="29" s="1"/>
  <c r="BC167" i="29"/>
  <c r="BM167" i="29" s="1"/>
  <c r="BB167" i="29"/>
  <c r="BL167" i="29" s="1"/>
  <c r="BA167" i="29"/>
  <c r="BK167" i="29" s="1"/>
  <c r="AZ167" i="29"/>
  <c r="BJ167" i="29" s="1"/>
  <c r="BR167" i="29" s="1"/>
  <c r="AY167" i="29"/>
  <c r="BI167" i="29" s="1"/>
  <c r="AX167" i="29"/>
  <c r="BH167" i="29" s="1"/>
  <c r="BP167" i="29" s="1"/>
  <c r="AW167" i="29"/>
  <c r="BG167" i="29" s="1"/>
  <c r="AV167" i="29"/>
  <c r="AU167" i="29"/>
  <c r="AT167" i="29"/>
  <c r="AS167" i="29"/>
  <c r="BD166" i="29"/>
  <c r="BN166" i="29" s="1"/>
  <c r="BC166" i="29"/>
  <c r="BM166" i="29" s="1"/>
  <c r="BB166" i="29"/>
  <c r="BL166" i="29" s="1"/>
  <c r="BA166" i="29"/>
  <c r="BK166" i="29" s="1"/>
  <c r="AZ166" i="29"/>
  <c r="BJ166" i="29" s="1"/>
  <c r="BR166" i="29" s="1"/>
  <c r="AY166" i="29"/>
  <c r="BI166" i="29" s="1"/>
  <c r="BQ166" i="29" s="1"/>
  <c r="AX166" i="29"/>
  <c r="BH166" i="29" s="1"/>
  <c r="AW166" i="29"/>
  <c r="BG166" i="29" s="1"/>
  <c r="BO166" i="29" s="1"/>
  <c r="AV166" i="29"/>
  <c r="AU166" i="29"/>
  <c r="AT166" i="29"/>
  <c r="AS166" i="29"/>
  <c r="BD165" i="29"/>
  <c r="BN165" i="29" s="1"/>
  <c r="BC165" i="29"/>
  <c r="BM165" i="29" s="1"/>
  <c r="BB165" i="29"/>
  <c r="BL165" i="29" s="1"/>
  <c r="BA165" i="29"/>
  <c r="BK165" i="29" s="1"/>
  <c r="AZ165" i="29"/>
  <c r="BJ165" i="29" s="1"/>
  <c r="AY165" i="29"/>
  <c r="BI165" i="29" s="1"/>
  <c r="AX165" i="29"/>
  <c r="BH165" i="29" s="1"/>
  <c r="BP165" i="29" s="1"/>
  <c r="AW165" i="29"/>
  <c r="BG165" i="29" s="1"/>
  <c r="AV165" i="29"/>
  <c r="AU165" i="29"/>
  <c r="AT165" i="29"/>
  <c r="AS165" i="29"/>
  <c r="BD164" i="29"/>
  <c r="BN164" i="29" s="1"/>
  <c r="BC164" i="29"/>
  <c r="BM164" i="29" s="1"/>
  <c r="BB164" i="29"/>
  <c r="BL164" i="29" s="1"/>
  <c r="BA164" i="29"/>
  <c r="BK164" i="29" s="1"/>
  <c r="AZ164" i="29"/>
  <c r="BJ164" i="29" s="1"/>
  <c r="BR164" i="29" s="1"/>
  <c r="AY164" i="29"/>
  <c r="BI164" i="29" s="1"/>
  <c r="BQ164" i="29" s="1"/>
  <c r="AX164" i="29"/>
  <c r="BH164" i="29" s="1"/>
  <c r="AW164" i="29"/>
  <c r="BG164" i="29" s="1"/>
  <c r="BO164" i="29" s="1"/>
  <c r="AV164" i="29"/>
  <c r="AU164" i="29"/>
  <c r="AT164" i="29"/>
  <c r="AS164" i="29"/>
  <c r="BD163" i="29"/>
  <c r="BN163" i="29" s="1"/>
  <c r="BC163" i="29"/>
  <c r="BM163" i="29" s="1"/>
  <c r="BB163" i="29"/>
  <c r="BL163" i="29" s="1"/>
  <c r="BA163" i="29"/>
  <c r="BK163" i="29" s="1"/>
  <c r="AZ163" i="29"/>
  <c r="BJ163" i="29" s="1"/>
  <c r="AY163" i="29"/>
  <c r="BI163" i="29" s="1"/>
  <c r="AX163" i="29"/>
  <c r="BH163" i="29" s="1"/>
  <c r="BP163" i="29" s="1"/>
  <c r="AW163" i="29"/>
  <c r="BG163" i="29" s="1"/>
  <c r="AV163" i="29"/>
  <c r="AU163" i="29"/>
  <c r="AT163" i="29"/>
  <c r="AS163" i="29"/>
  <c r="BD162" i="29"/>
  <c r="BN162" i="29" s="1"/>
  <c r="BC162" i="29"/>
  <c r="BM162" i="29" s="1"/>
  <c r="BB162" i="29"/>
  <c r="BL162" i="29" s="1"/>
  <c r="BA162" i="29"/>
  <c r="BK162" i="29" s="1"/>
  <c r="AZ162" i="29"/>
  <c r="BJ162" i="29" s="1"/>
  <c r="BR162" i="29" s="1"/>
  <c r="AY162" i="29"/>
  <c r="BI162" i="29" s="1"/>
  <c r="BQ162" i="29" s="1"/>
  <c r="AX162" i="29"/>
  <c r="BH162" i="29" s="1"/>
  <c r="BP162" i="29" s="1"/>
  <c r="AW162" i="29"/>
  <c r="BG162" i="29" s="1"/>
  <c r="BO162" i="29" s="1"/>
  <c r="AV162" i="29"/>
  <c r="AU162" i="29"/>
  <c r="AT162" i="29"/>
  <c r="AS162" i="29"/>
  <c r="BD161" i="29"/>
  <c r="BN161" i="29" s="1"/>
  <c r="BC161" i="29"/>
  <c r="BM161" i="29" s="1"/>
  <c r="BB161" i="29"/>
  <c r="BL161" i="29" s="1"/>
  <c r="BA161" i="29"/>
  <c r="BK161" i="29" s="1"/>
  <c r="AZ161" i="29"/>
  <c r="BJ161" i="29" s="1"/>
  <c r="AY161" i="29"/>
  <c r="BI161" i="29" s="1"/>
  <c r="AX161" i="29"/>
  <c r="BH161" i="29" s="1"/>
  <c r="BP161" i="29" s="1"/>
  <c r="AW161" i="29"/>
  <c r="BG161" i="29" s="1"/>
  <c r="AV161" i="29"/>
  <c r="AU161" i="29"/>
  <c r="AT161" i="29"/>
  <c r="AS161" i="29"/>
  <c r="CF160" i="29"/>
  <c r="CE160" i="29"/>
  <c r="CD160" i="29"/>
  <c r="CC160" i="29"/>
  <c r="CG160" i="29" s="1"/>
  <c r="BD160" i="29"/>
  <c r="BN160" i="29" s="1"/>
  <c r="BC160" i="29"/>
  <c r="BM160" i="29" s="1"/>
  <c r="BB160" i="29"/>
  <c r="BL160" i="29" s="1"/>
  <c r="BA160" i="29"/>
  <c r="BK160" i="29" s="1"/>
  <c r="AZ160" i="29"/>
  <c r="BJ160" i="29" s="1"/>
  <c r="AY160" i="29"/>
  <c r="BI160" i="29" s="1"/>
  <c r="AX160" i="29"/>
  <c r="BH160" i="29" s="1"/>
  <c r="BP160" i="29" s="1"/>
  <c r="AW160" i="29"/>
  <c r="BG160" i="29" s="1"/>
  <c r="BO160" i="29" s="1"/>
  <c r="AV160" i="29"/>
  <c r="AU160" i="29"/>
  <c r="AT160" i="29"/>
  <c r="AS160" i="29"/>
  <c r="BD159" i="29"/>
  <c r="BN159" i="29" s="1"/>
  <c r="BC159" i="29"/>
  <c r="BM159" i="29" s="1"/>
  <c r="BB159" i="29"/>
  <c r="BL159" i="29" s="1"/>
  <c r="BA159" i="29"/>
  <c r="BK159" i="29" s="1"/>
  <c r="AZ159" i="29"/>
  <c r="BJ159" i="29" s="1"/>
  <c r="BR159" i="29" s="1"/>
  <c r="AY159" i="29"/>
  <c r="BI159" i="29" s="1"/>
  <c r="BQ159" i="29" s="1"/>
  <c r="AX159" i="29"/>
  <c r="BH159" i="29" s="1"/>
  <c r="AW159" i="29"/>
  <c r="BG159" i="29" s="1"/>
  <c r="AV159" i="29"/>
  <c r="AU159" i="29"/>
  <c r="AT159" i="29"/>
  <c r="AS159" i="29"/>
  <c r="BD158" i="29"/>
  <c r="BN158" i="29" s="1"/>
  <c r="BC158" i="29"/>
  <c r="BM158" i="29" s="1"/>
  <c r="BB158" i="29"/>
  <c r="BL158" i="29" s="1"/>
  <c r="BA158" i="29"/>
  <c r="BK158" i="29" s="1"/>
  <c r="AZ158" i="29"/>
  <c r="BJ158" i="29" s="1"/>
  <c r="AY158" i="29"/>
  <c r="BI158" i="29" s="1"/>
  <c r="AX158" i="29"/>
  <c r="BH158" i="29" s="1"/>
  <c r="BP158" i="29" s="1"/>
  <c r="AW158" i="29"/>
  <c r="BG158" i="29" s="1"/>
  <c r="BO158" i="29" s="1"/>
  <c r="AV158" i="29"/>
  <c r="AU158" i="29"/>
  <c r="AT158" i="29"/>
  <c r="AS158" i="29"/>
  <c r="BD157" i="29"/>
  <c r="BN157" i="29" s="1"/>
  <c r="BC157" i="29"/>
  <c r="BM157" i="29" s="1"/>
  <c r="BB157" i="29"/>
  <c r="BL157" i="29" s="1"/>
  <c r="BA157" i="29"/>
  <c r="BK157" i="29" s="1"/>
  <c r="AZ157" i="29"/>
  <c r="BJ157" i="29" s="1"/>
  <c r="BR157" i="29" s="1"/>
  <c r="AY157" i="29"/>
  <c r="BI157" i="29" s="1"/>
  <c r="BQ157" i="29" s="1"/>
  <c r="AX157" i="29"/>
  <c r="BH157" i="29" s="1"/>
  <c r="AW157" i="29"/>
  <c r="BG157" i="29" s="1"/>
  <c r="AV157" i="29"/>
  <c r="AU157" i="29"/>
  <c r="AT157" i="29"/>
  <c r="AS157" i="29"/>
  <c r="BD156" i="29"/>
  <c r="BN156" i="29" s="1"/>
  <c r="BC156" i="29"/>
  <c r="BM156" i="29" s="1"/>
  <c r="BB156" i="29"/>
  <c r="BL156" i="29" s="1"/>
  <c r="BA156" i="29"/>
  <c r="BK156" i="29" s="1"/>
  <c r="AZ156" i="29"/>
  <c r="BJ156" i="29" s="1"/>
  <c r="AY156" i="29"/>
  <c r="BI156" i="29" s="1"/>
  <c r="AX156" i="29"/>
  <c r="BH156" i="29" s="1"/>
  <c r="BP156" i="29" s="1"/>
  <c r="AW156" i="29"/>
  <c r="BG156" i="29" s="1"/>
  <c r="BO156" i="29" s="1"/>
  <c r="AV156" i="29"/>
  <c r="AU156" i="29"/>
  <c r="AT156" i="29"/>
  <c r="AS156" i="29"/>
  <c r="BD155" i="29"/>
  <c r="BN155" i="29" s="1"/>
  <c r="BC155" i="29"/>
  <c r="BM155" i="29" s="1"/>
  <c r="BB155" i="29"/>
  <c r="BL155" i="29" s="1"/>
  <c r="BA155" i="29"/>
  <c r="BK155" i="29" s="1"/>
  <c r="AZ155" i="29"/>
  <c r="BJ155" i="29" s="1"/>
  <c r="BR155" i="29" s="1"/>
  <c r="AY155" i="29"/>
  <c r="BI155" i="29" s="1"/>
  <c r="BQ155" i="29" s="1"/>
  <c r="AX155" i="29"/>
  <c r="BH155" i="29" s="1"/>
  <c r="AW155" i="29"/>
  <c r="BG155" i="29" s="1"/>
  <c r="AV155" i="29"/>
  <c r="AU155" i="29"/>
  <c r="AT155" i="29"/>
  <c r="AS155" i="29"/>
  <c r="BD154" i="29"/>
  <c r="BN154" i="29" s="1"/>
  <c r="BC154" i="29"/>
  <c r="BM154" i="29" s="1"/>
  <c r="BB154" i="29"/>
  <c r="BL154" i="29" s="1"/>
  <c r="BA154" i="29"/>
  <c r="BK154" i="29" s="1"/>
  <c r="AZ154" i="29"/>
  <c r="BJ154" i="29" s="1"/>
  <c r="AY154" i="29"/>
  <c r="BI154" i="29" s="1"/>
  <c r="AX154" i="29"/>
  <c r="BH154" i="29" s="1"/>
  <c r="BP154" i="29" s="1"/>
  <c r="AW154" i="29"/>
  <c r="BG154" i="29" s="1"/>
  <c r="BO154" i="29" s="1"/>
  <c r="AV154" i="29"/>
  <c r="AU154" i="29"/>
  <c r="AT154" i="29"/>
  <c r="AS154" i="29"/>
  <c r="BD153" i="29"/>
  <c r="BN153" i="29" s="1"/>
  <c r="BC153" i="29"/>
  <c r="BM153" i="29" s="1"/>
  <c r="BB153" i="29"/>
  <c r="BL153" i="29" s="1"/>
  <c r="BA153" i="29"/>
  <c r="BK153" i="29" s="1"/>
  <c r="AZ153" i="29"/>
  <c r="BJ153" i="29" s="1"/>
  <c r="BR153" i="29" s="1"/>
  <c r="AY153" i="29"/>
  <c r="BI153" i="29" s="1"/>
  <c r="BQ153" i="29" s="1"/>
  <c r="AX153" i="29"/>
  <c r="BH153" i="29" s="1"/>
  <c r="AW153" i="29"/>
  <c r="BG153" i="29" s="1"/>
  <c r="AV153" i="29"/>
  <c r="AU153" i="29"/>
  <c r="AT153" i="29"/>
  <c r="AS153" i="29"/>
  <c r="BD152" i="29"/>
  <c r="BN152" i="29" s="1"/>
  <c r="BC152" i="29"/>
  <c r="BM152" i="29" s="1"/>
  <c r="BB152" i="29"/>
  <c r="BL152" i="29" s="1"/>
  <c r="BA152" i="29"/>
  <c r="BK152" i="29" s="1"/>
  <c r="AZ152" i="29"/>
  <c r="BJ152" i="29" s="1"/>
  <c r="AY152" i="29"/>
  <c r="BI152" i="29" s="1"/>
  <c r="AX152" i="29"/>
  <c r="BH152" i="29" s="1"/>
  <c r="BP152" i="29" s="1"/>
  <c r="AW152" i="29"/>
  <c r="BG152" i="29" s="1"/>
  <c r="BO152" i="29" s="1"/>
  <c r="AV152" i="29"/>
  <c r="AU152" i="29"/>
  <c r="AT152" i="29"/>
  <c r="AS152" i="29"/>
  <c r="BD151" i="29"/>
  <c r="BN151" i="29" s="1"/>
  <c r="BC151" i="29"/>
  <c r="BM151" i="29" s="1"/>
  <c r="BB151" i="29"/>
  <c r="BL151" i="29" s="1"/>
  <c r="BA151" i="29"/>
  <c r="BK151" i="29" s="1"/>
  <c r="AZ151" i="29"/>
  <c r="BJ151" i="29" s="1"/>
  <c r="BR151" i="29" s="1"/>
  <c r="AY151" i="29"/>
  <c r="BI151" i="29" s="1"/>
  <c r="BQ151" i="29" s="1"/>
  <c r="AX151" i="29"/>
  <c r="BH151" i="29" s="1"/>
  <c r="AW151" i="29"/>
  <c r="BG151" i="29" s="1"/>
  <c r="AV151" i="29"/>
  <c r="AU151" i="29"/>
  <c r="AT151" i="29"/>
  <c r="AS151" i="29"/>
  <c r="CF150" i="29"/>
  <c r="CE150" i="29"/>
  <c r="CD150" i="29"/>
  <c r="CC150" i="29"/>
  <c r="CG150" i="29" s="1"/>
  <c r="BD150" i="29"/>
  <c r="BN150" i="29" s="1"/>
  <c r="BC150" i="29"/>
  <c r="BM150" i="29" s="1"/>
  <c r="BB150" i="29"/>
  <c r="BL150" i="29" s="1"/>
  <c r="BA150" i="29"/>
  <c r="BK150" i="29" s="1"/>
  <c r="AZ150" i="29"/>
  <c r="BJ150" i="29" s="1"/>
  <c r="BR150" i="29" s="1"/>
  <c r="AY150" i="29"/>
  <c r="BI150" i="29" s="1"/>
  <c r="BQ150" i="29" s="1"/>
  <c r="AX150" i="29"/>
  <c r="BH150" i="29" s="1"/>
  <c r="AW150" i="29"/>
  <c r="BG150" i="29" s="1"/>
  <c r="BO150" i="29" s="1"/>
  <c r="AV150" i="29"/>
  <c r="AU150" i="29"/>
  <c r="AT150" i="29"/>
  <c r="AS150" i="29"/>
  <c r="BD149" i="29"/>
  <c r="BN149" i="29" s="1"/>
  <c r="BC149" i="29"/>
  <c r="BM149" i="29" s="1"/>
  <c r="BB149" i="29"/>
  <c r="BL149" i="29" s="1"/>
  <c r="BA149" i="29"/>
  <c r="BK149" i="29" s="1"/>
  <c r="AZ149" i="29"/>
  <c r="BJ149" i="29" s="1"/>
  <c r="AY149" i="29"/>
  <c r="BI149" i="29" s="1"/>
  <c r="AX149" i="29"/>
  <c r="BH149" i="29" s="1"/>
  <c r="BP149" i="29" s="1"/>
  <c r="AW149" i="29"/>
  <c r="BG149" i="29" s="1"/>
  <c r="AV149" i="29"/>
  <c r="AU149" i="29"/>
  <c r="AT149" i="29"/>
  <c r="AS149" i="29"/>
  <c r="BD148" i="29"/>
  <c r="BN148" i="29" s="1"/>
  <c r="BC148" i="29"/>
  <c r="BM148" i="29" s="1"/>
  <c r="BB148" i="29"/>
  <c r="BL148" i="29" s="1"/>
  <c r="BA148" i="29"/>
  <c r="BK148" i="29" s="1"/>
  <c r="AZ148" i="29"/>
  <c r="BJ148" i="29" s="1"/>
  <c r="BR148" i="29" s="1"/>
  <c r="AY148" i="29"/>
  <c r="BI148" i="29" s="1"/>
  <c r="BQ148" i="29" s="1"/>
  <c r="AX148" i="29"/>
  <c r="BH148" i="29" s="1"/>
  <c r="AW148" i="29"/>
  <c r="BG148" i="29" s="1"/>
  <c r="BO148" i="29" s="1"/>
  <c r="AV148" i="29"/>
  <c r="AU148" i="29"/>
  <c r="AT148" i="29"/>
  <c r="AS148" i="29"/>
  <c r="BD147" i="29"/>
  <c r="BN147" i="29" s="1"/>
  <c r="BC147" i="29"/>
  <c r="BM147" i="29" s="1"/>
  <c r="BB147" i="29"/>
  <c r="BL147" i="29" s="1"/>
  <c r="BA147" i="29"/>
  <c r="BK147" i="29" s="1"/>
  <c r="AZ147" i="29"/>
  <c r="BJ147" i="29" s="1"/>
  <c r="AY147" i="29"/>
  <c r="BI147" i="29" s="1"/>
  <c r="AX147" i="29"/>
  <c r="BH147" i="29" s="1"/>
  <c r="BP147" i="29" s="1"/>
  <c r="AW147" i="29"/>
  <c r="BG147" i="29" s="1"/>
  <c r="AV147" i="29"/>
  <c r="AU147" i="29"/>
  <c r="AT147" i="29"/>
  <c r="AS147" i="29"/>
  <c r="BD146" i="29"/>
  <c r="BN146" i="29" s="1"/>
  <c r="BC146" i="29"/>
  <c r="BM146" i="29" s="1"/>
  <c r="BB146" i="29"/>
  <c r="BL146" i="29" s="1"/>
  <c r="BA146" i="29"/>
  <c r="BK146" i="29" s="1"/>
  <c r="AZ146" i="29"/>
  <c r="BJ146" i="29" s="1"/>
  <c r="BR146" i="29" s="1"/>
  <c r="AY146" i="29"/>
  <c r="BI146" i="29" s="1"/>
  <c r="BQ146" i="29" s="1"/>
  <c r="AX146" i="29"/>
  <c r="BH146" i="29" s="1"/>
  <c r="AW146" i="29"/>
  <c r="BG146" i="29" s="1"/>
  <c r="BO146" i="29" s="1"/>
  <c r="AV146" i="29"/>
  <c r="AU146" i="29"/>
  <c r="AT146" i="29"/>
  <c r="AS146" i="29"/>
  <c r="BD145" i="29"/>
  <c r="BN145" i="29" s="1"/>
  <c r="BC145" i="29"/>
  <c r="BM145" i="29" s="1"/>
  <c r="BB145" i="29"/>
  <c r="BL145" i="29" s="1"/>
  <c r="BA145" i="29"/>
  <c r="BK145" i="29" s="1"/>
  <c r="AZ145" i="29"/>
  <c r="BJ145" i="29" s="1"/>
  <c r="AY145" i="29"/>
  <c r="BI145" i="29" s="1"/>
  <c r="AX145" i="29"/>
  <c r="BH145" i="29" s="1"/>
  <c r="BP145" i="29" s="1"/>
  <c r="AW145" i="29"/>
  <c r="BG145" i="29" s="1"/>
  <c r="AV145" i="29"/>
  <c r="AU145" i="29"/>
  <c r="AT145" i="29"/>
  <c r="AS145" i="29"/>
  <c r="BD144" i="29"/>
  <c r="BN144" i="29" s="1"/>
  <c r="BC144" i="29"/>
  <c r="BM144" i="29" s="1"/>
  <c r="BB144" i="29"/>
  <c r="BL144" i="29" s="1"/>
  <c r="BA144" i="29"/>
  <c r="BK144" i="29" s="1"/>
  <c r="AZ144" i="29"/>
  <c r="BJ144" i="29" s="1"/>
  <c r="BR144" i="29" s="1"/>
  <c r="AY144" i="29"/>
  <c r="BI144" i="29" s="1"/>
  <c r="BQ144" i="29" s="1"/>
  <c r="AX144" i="29"/>
  <c r="BH144" i="29" s="1"/>
  <c r="BP144" i="29" s="1"/>
  <c r="AW144" i="29"/>
  <c r="BG144" i="29" s="1"/>
  <c r="AV144" i="29"/>
  <c r="AU144" i="29"/>
  <c r="AT144" i="29"/>
  <c r="AS144" i="29"/>
  <c r="BK143" i="29"/>
  <c r="BD143" i="29"/>
  <c r="BN143" i="29" s="1"/>
  <c r="BC143" i="29"/>
  <c r="BM143" i="29" s="1"/>
  <c r="BB143" i="29"/>
  <c r="BL143" i="29" s="1"/>
  <c r="BA143" i="29"/>
  <c r="AZ143" i="29"/>
  <c r="BJ143" i="29" s="1"/>
  <c r="BR143" i="29" s="1"/>
  <c r="AY143" i="29"/>
  <c r="BI143" i="29" s="1"/>
  <c r="AX143" i="29"/>
  <c r="BH143" i="29" s="1"/>
  <c r="BP143" i="29" s="1"/>
  <c r="AW143" i="29"/>
  <c r="BG143" i="29" s="1"/>
  <c r="BO143" i="29" s="1"/>
  <c r="AV143" i="29"/>
  <c r="AU143" i="29"/>
  <c r="AT143" i="29"/>
  <c r="AS143" i="29"/>
  <c r="BK142" i="29"/>
  <c r="BD142" i="29"/>
  <c r="BN142" i="29" s="1"/>
  <c r="BC142" i="29"/>
  <c r="BM142" i="29" s="1"/>
  <c r="BB142" i="29"/>
  <c r="BL142" i="29" s="1"/>
  <c r="BA142" i="29"/>
  <c r="AZ142" i="29"/>
  <c r="BJ142" i="29" s="1"/>
  <c r="BR142" i="29" s="1"/>
  <c r="AY142" i="29"/>
  <c r="BI142" i="29" s="1"/>
  <c r="AX142" i="29"/>
  <c r="BH142" i="29" s="1"/>
  <c r="AW142" i="29"/>
  <c r="BG142" i="29" s="1"/>
  <c r="BO142" i="29" s="1"/>
  <c r="AV142" i="29"/>
  <c r="AU142" i="29"/>
  <c r="AT142" i="29"/>
  <c r="AS142" i="29"/>
  <c r="BD141" i="29"/>
  <c r="BN141" i="29" s="1"/>
  <c r="BC141" i="29"/>
  <c r="BM141" i="29" s="1"/>
  <c r="BB141" i="29"/>
  <c r="BL141" i="29" s="1"/>
  <c r="BA141" i="29"/>
  <c r="BK141" i="29" s="1"/>
  <c r="AZ141" i="29"/>
  <c r="BJ141" i="29" s="1"/>
  <c r="AY141" i="29"/>
  <c r="BI141" i="29" s="1"/>
  <c r="BQ141" i="29" s="1"/>
  <c r="AX141" i="29"/>
  <c r="BH141" i="29" s="1"/>
  <c r="BP141" i="29" s="1"/>
  <c r="AW141" i="29"/>
  <c r="BG141" i="29" s="1"/>
  <c r="AV141" i="29"/>
  <c r="AU141" i="29"/>
  <c r="AT141" i="29"/>
  <c r="AS141" i="29"/>
  <c r="CF140" i="29"/>
  <c r="CE140" i="29"/>
  <c r="CD140" i="29"/>
  <c r="CC140" i="29"/>
  <c r="CG140" i="29" s="1"/>
  <c r="BM140" i="29"/>
  <c r="BI140" i="29"/>
  <c r="BQ140" i="29" s="1"/>
  <c r="BD140" i="29"/>
  <c r="BN140" i="29" s="1"/>
  <c r="BC140" i="29"/>
  <c r="BB140" i="29"/>
  <c r="BL140" i="29" s="1"/>
  <c r="BA140" i="29"/>
  <c r="BK140" i="29" s="1"/>
  <c r="AZ140" i="29"/>
  <c r="BJ140" i="29" s="1"/>
  <c r="BR140" i="29" s="1"/>
  <c r="AY140" i="29"/>
  <c r="AX140" i="29"/>
  <c r="BH140" i="29" s="1"/>
  <c r="BP140" i="29" s="1"/>
  <c r="AW140" i="29"/>
  <c r="BG140" i="29" s="1"/>
  <c r="AV140" i="29"/>
  <c r="AU140" i="29"/>
  <c r="AT140" i="29"/>
  <c r="AS140" i="29"/>
  <c r="BI139" i="29"/>
  <c r="BD139" i="29"/>
  <c r="BN139" i="29" s="1"/>
  <c r="BC139" i="29"/>
  <c r="BM139" i="29" s="1"/>
  <c r="BB139" i="29"/>
  <c r="BL139" i="29" s="1"/>
  <c r="BA139" i="29"/>
  <c r="BK139" i="29" s="1"/>
  <c r="AZ139" i="29"/>
  <c r="BJ139" i="29" s="1"/>
  <c r="BR139" i="29" s="1"/>
  <c r="AY139" i="29"/>
  <c r="AX139" i="29"/>
  <c r="BH139" i="29" s="1"/>
  <c r="BP139" i="29" s="1"/>
  <c r="AW139" i="29"/>
  <c r="BG139" i="29" s="1"/>
  <c r="BO139" i="29" s="1"/>
  <c r="AV139" i="29"/>
  <c r="AU139" i="29"/>
  <c r="AT139" i="29"/>
  <c r="AS139" i="29"/>
  <c r="BD138" i="29"/>
  <c r="BN138" i="29" s="1"/>
  <c r="BC138" i="29"/>
  <c r="BM138" i="29" s="1"/>
  <c r="BB138" i="29"/>
  <c r="BL138" i="29" s="1"/>
  <c r="BA138" i="29"/>
  <c r="BK138" i="29" s="1"/>
  <c r="AZ138" i="29"/>
  <c r="BJ138" i="29" s="1"/>
  <c r="BR138" i="29" s="1"/>
  <c r="AY138" i="29"/>
  <c r="BI138" i="29" s="1"/>
  <c r="BQ138" i="29" s="1"/>
  <c r="AX138" i="29"/>
  <c r="BH138" i="29" s="1"/>
  <c r="AW138" i="29"/>
  <c r="BG138" i="29" s="1"/>
  <c r="AV138" i="29"/>
  <c r="AU138" i="29"/>
  <c r="AT138" i="29"/>
  <c r="AS138" i="29"/>
  <c r="BD137" i="29"/>
  <c r="BN137" i="29" s="1"/>
  <c r="BC137" i="29"/>
  <c r="BM137" i="29" s="1"/>
  <c r="BB137" i="29"/>
  <c r="BL137" i="29" s="1"/>
  <c r="BA137" i="29"/>
  <c r="BK137" i="29" s="1"/>
  <c r="AZ137" i="29"/>
  <c r="BJ137" i="29" s="1"/>
  <c r="BR137" i="29" s="1"/>
  <c r="AY137" i="29"/>
  <c r="BI137" i="29" s="1"/>
  <c r="AX137" i="29"/>
  <c r="BH137" i="29" s="1"/>
  <c r="BP137" i="29" s="1"/>
  <c r="AW137" i="29"/>
  <c r="BG137" i="29" s="1"/>
  <c r="BO137" i="29" s="1"/>
  <c r="AV137" i="29"/>
  <c r="AU137" i="29"/>
  <c r="AT137" i="29"/>
  <c r="AS137" i="29"/>
  <c r="BM136" i="29"/>
  <c r="BK136" i="29"/>
  <c r="BD136" i="29"/>
  <c r="BN136" i="29" s="1"/>
  <c r="BC136" i="29"/>
  <c r="BB136" i="29"/>
  <c r="BL136" i="29" s="1"/>
  <c r="BA136" i="29"/>
  <c r="AZ136" i="29"/>
  <c r="BJ136" i="29" s="1"/>
  <c r="AY136" i="29"/>
  <c r="BI136" i="29" s="1"/>
  <c r="AX136" i="29"/>
  <c r="BH136" i="29" s="1"/>
  <c r="BP136" i="29" s="1"/>
  <c r="AW136" i="29"/>
  <c r="BG136" i="29" s="1"/>
  <c r="BO136" i="29" s="1"/>
  <c r="AV136" i="29"/>
  <c r="AU136" i="29"/>
  <c r="AT136" i="29"/>
  <c r="AS136" i="29"/>
  <c r="BI135" i="29"/>
  <c r="BD135" i="29"/>
  <c r="BN135" i="29" s="1"/>
  <c r="BC135" i="29"/>
  <c r="BM135" i="29" s="1"/>
  <c r="BB135" i="29"/>
  <c r="BL135" i="29" s="1"/>
  <c r="BA135" i="29"/>
  <c r="BK135" i="29" s="1"/>
  <c r="AZ135" i="29"/>
  <c r="BJ135" i="29" s="1"/>
  <c r="AY135" i="29"/>
  <c r="AX135" i="29"/>
  <c r="BH135" i="29" s="1"/>
  <c r="BP135" i="29" s="1"/>
  <c r="AW135" i="29"/>
  <c r="BG135" i="29" s="1"/>
  <c r="AV135" i="29"/>
  <c r="AU135" i="29"/>
  <c r="AT135" i="29"/>
  <c r="AS135" i="29"/>
  <c r="BD134" i="29"/>
  <c r="BN134" i="29" s="1"/>
  <c r="BC134" i="29"/>
  <c r="BM134" i="29" s="1"/>
  <c r="BB134" i="29"/>
  <c r="BL134" i="29" s="1"/>
  <c r="BA134" i="29"/>
  <c r="BK134" i="29" s="1"/>
  <c r="AZ134" i="29"/>
  <c r="BJ134" i="29" s="1"/>
  <c r="BR134" i="29" s="1"/>
  <c r="AY134" i="29"/>
  <c r="BI134" i="29" s="1"/>
  <c r="AX134" i="29"/>
  <c r="BH134" i="29" s="1"/>
  <c r="BP134" i="29" s="1"/>
  <c r="AW134" i="29"/>
  <c r="BG134" i="29" s="1"/>
  <c r="AV134" i="29"/>
  <c r="AU134" i="29"/>
  <c r="AT134" i="29"/>
  <c r="AS134" i="29"/>
  <c r="BD133" i="29"/>
  <c r="BN133" i="29" s="1"/>
  <c r="BC133" i="29"/>
  <c r="BM133" i="29" s="1"/>
  <c r="BB133" i="29"/>
  <c r="BL133" i="29" s="1"/>
  <c r="BA133" i="29"/>
  <c r="BK133" i="29" s="1"/>
  <c r="AZ133" i="29"/>
  <c r="BJ133" i="29" s="1"/>
  <c r="AY133" i="29"/>
  <c r="BI133" i="29" s="1"/>
  <c r="BQ133" i="29" s="1"/>
  <c r="AX133" i="29"/>
  <c r="BH133" i="29" s="1"/>
  <c r="BP133" i="29" s="1"/>
  <c r="AW133" i="29"/>
  <c r="BG133" i="29" s="1"/>
  <c r="BO133" i="29" s="1"/>
  <c r="AV133" i="29"/>
  <c r="AU133" i="29"/>
  <c r="AT133" i="29"/>
  <c r="AS133" i="29"/>
  <c r="BD132" i="29"/>
  <c r="BN132" i="29" s="1"/>
  <c r="BC132" i="29"/>
  <c r="BM132" i="29" s="1"/>
  <c r="BB132" i="29"/>
  <c r="BL132" i="29" s="1"/>
  <c r="BA132" i="29"/>
  <c r="BK132" i="29" s="1"/>
  <c r="AZ132" i="29"/>
  <c r="BJ132" i="29" s="1"/>
  <c r="AY132" i="29"/>
  <c r="BI132" i="29" s="1"/>
  <c r="AX132" i="29"/>
  <c r="BH132" i="29" s="1"/>
  <c r="BP132" i="29" s="1"/>
  <c r="AW132" i="29"/>
  <c r="BG132" i="29" s="1"/>
  <c r="AV132" i="29"/>
  <c r="AU132" i="29"/>
  <c r="AT132" i="29"/>
  <c r="AS132" i="29"/>
  <c r="BM131" i="29"/>
  <c r="BD131" i="29"/>
  <c r="BN131" i="29" s="1"/>
  <c r="BC131" i="29"/>
  <c r="BB131" i="29"/>
  <c r="BL131" i="29" s="1"/>
  <c r="BA131" i="29"/>
  <c r="BK131" i="29" s="1"/>
  <c r="AZ131" i="29"/>
  <c r="BJ131" i="29" s="1"/>
  <c r="BR131" i="29" s="1"/>
  <c r="AY131" i="29"/>
  <c r="BI131" i="29" s="1"/>
  <c r="BQ131" i="29" s="1"/>
  <c r="AX131" i="29"/>
  <c r="BH131" i="29" s="1"/>
  <c r="AW131" i="29"/>
  <c r="BG131" i="29" s="1"/>
  <c r="AV131" i="29"/>
  <c r="AU131" i="29"/>
  <c r="AT131" i="29"/>
  <c r="AS131" i="29"/>
  <c r="CF130" i="29"/>
  <c r="CE130" i="29"/>
  <c r="CD130" i="29"/>
  <c r="CC130" i="29"/>
  <c r="CG130" i="29" s="1"/>
  <c r="BD130" i="29"/>
  <c r="BN130" i="29" s="1"/>
  <c r="BC130" i="29"/>
  <c r="BM130" i="29" s="1"/>
  <c r="BB130" i="29"/>
  <c r="BL130" i="29" s="1"/>
  <c r="BA130" i="29"/>
  <c r="BK130" i="29" s="1"/>
  <c r="AZ130" i="29"/>
  <c r="BJ130" i="29" s="1"/>
  <c r="BR130" i="29" s="1"/>
  <c r="AY130" i="29"/>
  <c r="BI130" i="29" s="1"/>
  <c r="AX130" i="29"/>
  <c r="BH130" i="29" s="1"/>
  <c r="AW130" i="29"/>
  <c r="BG130" i="29" s="1"/>
  <c r="BO130" i="29" s="1"/>
  <c r="AV130" i="29"/>
  <c r="AU130" i="29"/>
  <c r="AT130" i="29"/>
  <c r="AS130" i="29"/>
  <c r="BK129" i="29"/>
  <c r="BD129" i="29"/>
  <c r="BN129" i="29" s="1"/>
  <c r="BC129" i="29"/>
  <c r="BM129" i="29" s="1"/>
  <c r="BB129" i="29"/>
  <c r="BL129" i="29" s="1"/>
  <c r="BA129" i="29"/>
  <c r="AZ129" i="29"/>
  <c r="BJ129" i="29" s="1"/>
  <c r="BR129" i="29" s="1"/>
  <c r="AY129" i="29"/>
  <c r="BI129" i="29" s="1"/>
  <c r="BQ129" i="29" s="1"/>
  <c r="AX129" i="29"/>
  <c r="BH129" i="29" s="1"/>
  <c r="AW129" i="29"/>
  <c r="BG129" i="29" s="1"/>
  <c r="BO129" i="29" s="1"/>
  <c r="AV129" i="29"/>
  <c r="AU129" i="29"/>
  <c r="AT129" i="29"/>
  <c r="AS129" i="29"/>
  <c r="BL128" i="29"/>
  <c r="BK128" i="29"/>
  <c r="BD128" i="29"/>
  <c r="BN128" i="29" s="1"/>
  <c r="BC128" i="29"/>
  <c r="BM128" i="29" s="1"/>
  <c r="BB128" i="29"/>
  <c r="BA128" i="29"/>
  <c r="AZ128" i="29"/>
  <c r="BJ128" i="29" s="1"/>
  <c r="BR128" i="29" s="1"/>
  <c r="AY128" i="29"/>
  <c r="BI128" i="29" s="1"/>
  <c r="AX128" i="29"/>
  <c r="BH128" i="29" s="1"/>
  <c r="BP128" i="29" s="1"/>
  <c r="AW128" i="29"/>
  <c r="BG128" i="29" s="1"/>
  <c r="BO128" i="29" s="1"/>
  <c r="AV128" i="29"/>
  <c r="AU128" i="29"/>
  <c r="AT128" i="29"/>
  <c r="AS128" i="29"/>
  <c r="BD127" i="29"/>
  <c r="BN127" i="29" s="1"/>
  <c r="BC127" i="29"/>
  <c r="BM127" i="29" s="1"/>
  <c r="BB127" i="29"/>
  <c r="BL127" i="29" s="1"/>
  <c r="BA127" i="29"/>
  <c r="BK127" i="29" s="1"/>
  <c r="AZ127" i="29"/>
  <c r="BJ127" i="29" s="1"/>
  <c r="AY127" i="29"/>
  <c r="BI127" i="29" s="1"/>
  <c r="AX127" i="29"/>
  <c r="BH127" i="29" s="1"/>
  <c r="AW127" i="29"/>
  <c r="BG127" i="29" s="1"/>
  <c r="AV127" i="29"/>
  <c r="AU127" i="29"/>
  <c r="AT127" i="29"/>
  <c r="AS127" i="29"/>
  <c r="BD126" i="29"/>
  <c r="BN126" i="29" s="1"/>
  <c r="BC126" i="29"/>
  <c r="BM126" i="29" s="1"/>
  <c r="BB126" i="29"/>
  <c r="BL126" i="29" s="1"/>
  <c r="BA126" i="29"/>
  <c r="BK126" i="29" s="1"/>
  <c r="AZ126" i="29"/>
  <c r="BJ126" i="29" s="1"/>
  <c r="BR126" i="29" s="1"/>
  <c r="AY126" i="29"/>
  <c r="BI126" i="29" s="1"/>
  <c r="BQ126" i="29" s="1"/>
  <c r="AX126" i="29"/>
  <c r="BH126" i="29" s="1"/>
  <c r="AW126" i="29"/>
  <c r="BG126" i="29" s="1"/>
  <c r="BO126" i="29" s="1"/>
  <c r="AV126" i="29"/>
  <c r="AU126" i="29"/>
  <c r="AT126" i="29"/>
  <c r="AS126" i="29"/>
  <c r="BD125" i="29"/>
  <c r="BN125" i="29" s="1"/>
  <c r="BC125" i="29"/>
  <c r="BM125" i="29" s="1"/>
  <c r="BB125" i="29"/>
  <c r="BL125" i="29" s="1"/>
  <c r="BA125" i="29"/>
  <c r="BK125" i="29" s="1"/>
  <c r="AZ125" i="29"/>
  <c r="BJ125" i="29" s="1"/>
  <c r="AY125" i="29"/>
  <c r="BI125" i="29" s="1"/>
  <c r="AX125" i="29"/>
  <c r="BH125" i="29" s="1"/>
  <c r="BP125" i="29" s="1"/>
  <c r="AW125" i="29"/>
  <c r="BG125" i="29" s="1"/>
  <c r="AV125" i="29"/>
  <c r="AU125" i="29"/>
  <c r="AT125" i="29"/>
  <c r="AS125" i="29"/>
  <c r="BD124" i="29"/>
  <c r="BN124" i="29" s="1"/>
  <c r="BC124" i="29"/>
  <c r="BM124" i="29" s="1"/>
  <c r="BB124" i="29"/>
  <c r="BL124" i="29" s="1"/>
  <c r="BA124" i="29"/>
  <c r="BK124" i="29" s="1"/>
  <c r="AZ124" i="29"/>
  <c r="BJ124" i="29" s="1"/>
  <c r="BR124" i="29" s="1"/>
  <c r="AY124" i="29"/>
  <c r="BI124" i="29" s="1"/>
  <c r="BQ124" i="29" s="1"/>
  <c r="AX124" i="29"/>
  <c r="BH124" i="29" s="1"/>
  <c r="AW124" i="29"/>
  <c r="BG124" i="29" s="1"/>
  <c r="BO124" i="29" s="1"/>
  <c r="AV124" i="29"/>
  <c r="AU124" i="29"/>
  <c r="AT124" i="29"/>
  <c r="AS124" i="29"/>
  <c r="BD123" i="29"/>
  <c r="BN123" i="29" s="1"/>
  <c r="BC123" i="29"/>
  <c r="BM123" i="29" s="1"/>
  <c r="BB123" i="29"/>
  <c r="BL123" i="29" s="1"/>
  <c r="BA123" i="29"/>
  <c r="BK123" i="29" s="1"/>
  <c r="AZ123" i="29"/>
  <c r="BJ123" i="29" s="1"/>
  <c r="AY123" i="29"/>
  <c r="BI123" i="29" s="1"/>
  <c r="AX123" i="29"/>
  <c r="BH123" i="29" s="1"/>
  <c r="BP123" i="29" s="1"/>
  <c r="AW123" i="29"/>
  <c r="BG123" i="29" s="1"/>
  <c r="AV123" i="29"/>
  <c r="AU123" i="29"/>
  <c r="AT123" i="29"/>
  <c r="AS123" i="29"/>
  <c r="BD122" i="29"/>
  <c r="BN122" i="29" s="1"/>
  <c r="BC122" i="29"/>
  <c r="BM122" i="29" s="1"/>
  <c r="BB122" i="29"/>
  <c r="BL122" i="29" s="1"/>
  <c r="BA122" i="29"/>
  <c r="BK122" i="29" s="1"/>
  <c r="AZ122" i="29"/>
  <c r="BJ122" i="29" s="1"/>
  <c r="BR122" i="29" s="1"/>
  <c r="AY122" i="29"/>
  <c r="BI122" i="29" s="1"/>
  <c r="BQ122" i="29" s="1"/>
  <c r="AX122" i="29"/>
  <c r="BH122" i="29" s="1"/>
  <c r="AW122" i="29"/>
  <c r="BG122" i="29" s="1"/>
  <c r="BO122" i="29" s="1"/>
  <c r="AV122" i="29"/>
  <c r="AU122" i="29"/>
  <c r="AT122" i="29"/>
  <c r="AS122" i="29"/>
  <c r="BD121" i="29"/>
  <c r="BN121" i="29" s="1"/>
  <c r="BC121" i="29"/>
  <c r="BM121" i="29" s="1"/>
  <c r="BB121" i="29"/>
  <c r="BL121" i="29" s="1"/>
  <c r="BA121" i="29"/>
  <c r="BK121" i="29" s="1"/>
  <c r="AZ121" i="29"/>
  <c r="BJ121" i="29" s="1"/>
  <c r="AY121" i="29"/>
  <c r="BI121" i="29" s="1"/>
  <c r="AX121" i="29"/>
  <c r="BH121" i="29" s="1"/>
  <c r="BP121" i="29" s="1"/>
  <c r="AW121" i="29"/>
  <c r="BG121" i="29" s="1"/>
  <c r="AV121" i="29"/>
  <c r="AU121" i="29"/>
  <c r="AT121" i="29"/>
  <c r="AS121" i="29"/>
  <c r="CF120" i="29"/>
  <c r="CE120" i="29"/>
  <c r="CD120" i="29"/>
  <c r="CC120" i="29"/>
  <c r="CG120" i="29" s="1"/>
  <c r="BD120" i="29"/>
  <c r="BN120" i="29" s="1"/>
  <c r="BC120" i="29"/>
  <c r="BM120" i="29" s="1"/>
  <c r="BB120" i="29"/>
  <c r="BL120" i="29" s="1"/>
  <c r="BA120" i="29"/>
  <c r="BK120" i="29" s="1"/>
  <c r="AZ120" i="29"/>
  <c r="BJ120" i="29" s="1"/>
  <c r="AY120" i="29"/>
  <c r="BI120" i="29" s="1"/>
  <c r="AX120" i="29"/>
  <c r="BH120" i="29" s="1"/>
  <c r="BP120" i="29" s="1"/>
  <c r="AW120" i="29"/>
  <c r="BG120" i="29" s="1"/>
  <c r="BO120" i="29" s="1"/>
  <c r="AV120" i="29"/>
  <c r="AU120" i="29"/>
  <c r="AT120" i="29"/>
  <c r="AS120" i="29"/>
  <c r="BD119" i="29"/>
  <c r="BN119" i="29" s="1"/>
  <c r="BC119" i="29"/>
  <c r="BM119" i="29" s="1"/>
  <c r="BB119" i="29"/>
  <c r="BL119" i="29" s="1"/>
  <c r="BA119" i="29"/>
  <c r="BK119" i="29" s="1"/>
  <c r="AZ119" i="29"/>
  <c r="BJ119" i="29" s="1"/>
  <c r="BR119" i="29" s="1"/>
  <c r="AY119" i="29"/>
  <c r="BI119" i="29" s="1"/>
  <c r="BQ119" i="29" s="1"/>
  <c r="AX119" i="29"/>
  <c r="BH119" i="29" s="1"/>
  <c r="AW119" i="29"/>
  <c r="BG119" i="29" s="1"/>
  <c r="AV119" i="29"/>
  <c r="AU119" i="29"/>
  <c r="AT119" i="29"/>
  <c r="AS119" i="29"/>
  <c r="BD118" i="29"/>
  <c r="BN118" i="29" s="1"/>
  <c r="BC118" i="29"/>
  <c r="BM118" i="29" s="1"/>
  <c r="BB118" i="29"/>
  <c r="BL118" i="29" s="1"/>
  <c r="BA118" i="29"/>
  <c r="BK118" i="29" s="1"/>
  <c r="AZ118" i="29"/>
  <c r="BJ118" i="29" s="1"/>
  <c r="AY118" i="29"/>
  <c r="BI118" i="29" s="1"/>
  <c r="AX118" i="29"/>
  <c r="BH118" i="29" s="1"/>
  <c r="BP118" i="29" s="1"/>
  <c r="AW118" i="29"/>
  <c r="BG118" i="29" s="1"/>
  <c r="BO118" i="29" s="1"/>
  <c r="AV118" i="29"/>
  <c r="AU118" i="29"/>
  <c r="AT118" i="29"/>
  <c r="AS118" i="29"/>
  <c r="BD117" i="29"/>
  <c r="BN117" i="29" s="1"/>
  <c r="BC117" i="29"/>
  <c r="BM117" i="29" s="1"/>
  <c r="BB117" i="29"/>
  <c r="BL117" i="29" s="1"/>
  <c r="BA117" i="29"/>
  <c r="BK117" i="29" s="1"/>
  <c r="AZ117" i="29"/>
  <c r="BJ117" i="29" s="1"/>
  <c r="BR117" i="29" s="1"/>
  <c r="AY117" i="29"/>
  <c r="BI117" i="29" s="1"/>
  <c r="BQ117" i="29" s="1"/>
  <c r="AX117" i="29"/>
  <c r="BH117" i="29" s="1"/>
  <c r="AW117" i="29"/>
  <c r="BG117" i="29" s="1"/>
  <c r="AV117" i="29"/>
  <c r="AU117" i="29"/>
  <c r="AT117" i="29"/>
  <c r="AS117" i="29"/>
  <c r="BD116" i="29"/>
  <c r="BN116" i="29" s="1"/>
  <c r="BC116" i="29"/>
  <c r="BM116" i="29" s="1"/>
  <c r="BB116" i="29"/>
  <c r="BL116" i="29" s="1"/>
  <c r="BA116" i="29"/>
  <c r="BK116" i="29" s="1"/>
  <c r="AZ116" i="29"/>
  <c r="BJ116" i="29" s="1"/>
  <c r="AY116" i="29"/>
  <c r="BI116" i="29" s="1"/>
  <c r="AX116" i="29"/>
  <c r="BH116" i="29" s="1"/>
  <c r="BP116" i="29" s="1"/>
  <c r="AW116" i="29"/>
  <c r="BG116" i="29" s="1"/>
  <c r="BO116" i="29" s="1"/>
  <c r="AV116" i="29"/>
  <c r="AU116" i="29"/>
  <c r="AT116" i="29"/>
  <c r="AS116" i="29"/>
  <c r="BD115" i="29"/>
  <c r="BN115" i="29" s="1"/>
  <c r="BC115" i="29"/>
  <c r="BM115" i="29" s="1"/>
  <c r="BB115" i="29"/>
  <c r="BL115" i="29" s="1"/>
  <c r="BA115" i="29"/>
  <c r="BK115" i="29" s="1"/>
  <c r="AZ115" i="29"/>
  <c r="BJ115" i="29" s="1"/>
  <c r="BR115" i="29" s="1"/>
  <c r="AY115" i="29"/>
  <c r="BI115" i="29" s="1"/>
  <c r="BQ115" i="29" s="1"/>
  <c r="AX115" i="29"/>
  <c r="BH115" i="29" s="1"/>
  <c r="AW115" i="29"/>
  <c r="BG115" i="29" s="1"/>
  <c r="AV115" i="29"/>
  <c r="AU115" i="29"/>
  <c r="AT115" i="29"/>
  <c r="AS115" i="29"/>
  <c r="BD114" i="29"/>
  <c r="BN114" i="29" s="1"/>
  <c r="BC114" i="29"/>
  <c r="BM114" i="29" s="1"/>
  <c r="BB114" i="29"/>
  <c r="BL114" i="29" s="1"/>
  <c r="BA114" i="29"/>
  <c r="BK114" i="29" s="1"/>
  <c r="AZ114" i="29"/>
  <c r="BJ114" i="29" s="1"/>
  <c r="AY114" i="29"/>
  <c r="BI114" i="29" s="1"/>
  <c r="AX114" i="29"/>
  <c r="BH114" i="29" s="1"/>
  <c r="BP114" i="29" s="1"/>
  <c r="AW114" i="29"/>
  <c r="BG114" i="29" s="1"/>
  <c r="BO114" i="29" s="1"/>
  <c r="AV114" i="29"/>
  <c r="AU114" i="29"/>
  <c r="AT114" i="29"/>
  <c r="AS114" i="29"/>
  <c r="BD113" i="29"/>
  <c r="BN113" i="29" s="1"/>
  <c r="BC113" i="29"/>
  <c r="BM113" i="29" s="1"/>
  <c r="BB113" i="29"/>
  <c r="BL113" i="29" s="1"/>
  <c r="BA113" i="29"/>
  <c r="BK113" i="29" s="1"/>
  <c r="AZ113" i="29"/>
  <c r="BJ113" i="29" s="1"/>
  <c r="BR113" i="29" s="1"/>
  <c r="AY113" i="29"/>
  <c r="BI113" i="29" s="1"/>
  <c r="BQ113" i="29" s="1"/>
  <c r="AX113" i="29"/>
  <c r="BH113" i="29" s="1"/>
  <c r="AW113" i="29"/>
  <c r="BG113" i="29" s="1"/>
  <c r="AV113" i="29"/>
  <c r="AU113" i="29"/>
  <c r="AT113" i="29"/>
  <c r="AS113" i="29"/>
  <c r="BD112" i="29"/>
  <c r="BN112" i="29" s="1"/>
  <c r="BC112" i="29"/>
  <c r="BM112" i="29" s="1"/>
  <c r="BB112" i="29"/>
  <c r="BL112" i="29" s="1"/>
  <c r="BA112" i="29"/>
  <c r="BK112" i="29" s="1"/>
  <c r="AZ112" i="29"/>
  <c r="BJ112" i="29" s="1"/>
  <c r="AY112" i="29"/>
  <c r="BI112" i="29" s="1"/>
  <c r="AX112" i="29"/>
  <c r="BH112" i="29" s="1"/>
  <c r="BP112" i="29" s="1"/>
  <c r="AW112" i="29"/>
  <c r="BG112" i="29" s="1"/>
  <c r="BO112" i="29" s="1"/>
  <c r="AV112" i="29"/>
  <c r="AU112" i="29"/>
  <c r="AT112" i="29"/>
  <c r="AS112" i="29"/>
  <c r="BD111" i="29"/>
  <c r="BN111" i="29" s="1"/>
  <c r="BC111" i="29"/>
  <c r="BM111" i="29" s="1"/>
  <c r="BB111" i="29"/>
  <c r="BL111" i="29" s="1"/>
  <c r="BA111" i="29"/>
  <c r="BK111" i="29" s="1"/>
  <c r="AZ111" i="29"/>
  <c r="BJ111" i="29" s="1"/>
  <c r="BR111" i="29" s="1"/>
  <c r="AY111" i="29"/>
  <c r="BI111" i="29" s="1"/>
  <c r="BQ111" i="29" s="1"/>
  <c r="AX111" i="29"/>
  <c r="BH111" i="29" s="1"/>
  <c r="AW111" i="29"/>
  <c r="BG111" i="29" s="1"/>
  <c r="AV111" i="29"/>
  <c r="AU111" i="29"/>
  <c r="AT111" i="29"/>
  <c r="AS111" i="29"/>
  <c r="CF110" i="29"/>
  <c r="CE110" i="29"/>
  <c r="CD110" i="29"/>
  <c r="CC110" i="29"/>
  <c r="CG110" i="29" s="1"/>
  <c r="BD110" i="29"/>
  <c r="BN110" i="29" s="1"/>
  <c r="BC110" i="29"/>
  <c r="BM110" i="29" s="1"/>
  <c r="BB110" i="29"/>
  <c r="BL110" i="29" s="1"/>
  <c r="BA110" i="29"/>
  <c r="BK110" i="29" s="1"/>
  <c r="AZ110" i="29"/>
  <c r="BJ110" i="29" s="1"/>
  <c r="BR110" i="29" s="1"/>
  <c r="AY110" i="29"/>
  <c r="BI110" i="29" s="1"/>
  <c r="BQ110" i="29" s="1"/>
  <c r="AX110" i="29"/>
  <c r="BH110" i="29" s="1"/>
  <c r="AW110" i="29"/>
  <c r="BG110" i="29" s="1"/>
  <c r="BO110" i="29" s="1"/>
  <c r="AV110" i="29"/>
  <c r="AU110" i="29"/>
  <c r="AT110" i="29"/>
  <c r="AS110" i="29"/>
  <c r="BD109" i="29"/>
  <c r="BN109" i="29" s="1"/>
  <c r="BC109" i="29"/>
  <c r="BM109" i="29" s="1"/>
  <c r="BB109" i="29"/>
  <c r="BL109" i="29" s="1"/>
  <c r="BA109" i="29"/>
  <c r="BK109" i="29" s="1"/>
  <c r="AZ109" i="29"/>
  <c r="BJ109" i="29" s="1"/>
  <c r="AY109" i="29"/>
  <c r="BI109" i="29" s="1"/>
  <c r="AX109" i="29"/>
  <c r="BH109" i="29" s="1"/>
  <c r="BP109" i="29" s="1"/>
  <c r="AW109" i="29"/>
  <c r="BG109" i="29" s="1"/>
  <c r="AV109" i="29"/>
  <c r="AU109" i="29"/>
  <c r="AT109" i="29"/>
  <c r="AS109" i="29"/>
  <c r="BD108" i="29"/>
  <c r="BN108" i="29" s="1"/>
  <c r="BC108" i="29"/>
  <c r="BM108" i="29" s="1"/>
  <c r="BB108" i="29"/>
  <c r="BL108" i="29" s="1"/>
  <c r="BA108" i="29"/>
  <c r="BK108" i="29" s="1"/>
  <c r="AZ108" i="29"/>
  <c r="BJ108" i="29" s="1"/>
  <c r="BR108" i="29" s="1"/>
  <c r="AY108" i="29"/>
  <c r="BI108" i="29" s="1"/>
  <c r="BQ108" i="29" s="1"/>
  <c r="AX108" i="29"/>
  <c r="BH108" i="29" s="1"/>
  <c r="AW108" i="29"/>
  <c r="BG108" i="29" s="1"/>
  <c r="BO108" i="29" s="1"/>
  <c r="AV108" i="29"/>
  <c r="AU108" i="29"/>
  <c r="AT108" i="29"/>
  <c r="AS108" i="29"/>
  <c r="BD107" i="29"/>
  <c r="BN107" i="29" s="1"/>
  <c r="BC107" i="29"/>
  <c r="BM107" i="29" s="1"/>
  <c r="BB107" i="29"/>
  <c r="BL107" i="29" s="1"/>
  <c r="BA107" i="29"/>
  <c r="BK107" i="29" s="1"/>
  <c r="AZ107" i="29"/>
  <c r="BJ107" i="29" s="1"/>
  <c r="AY107" i="29"/>
  <c r="BI107" i="29" s="1"/>
  <c r="AX107" i="29"/>
  <c r="BH107" i="29" s="1"/>
  <c r="BP107" i="29" s="1"/>
  <c r="AW107" i="29"/>
  <c r="BG107" i="29" s="1"/>
  <c r="AV107" i="29"/>
  <c r="AU107" i="29"/>
  <c r="AT107" i="29"/>
  <c r="AS107" i="29"/>
  <c r="BD106" i="29"/>
  <c r="BN106" i="29" s="1"/>
  <c r="BC106" i="29"/>
  <c r="BM106" i="29" s="1"/>
  <c r="BB106" i="29"/>
  <c r="BL106" i="29" s="1"/>
  <c r="BA106" i="29"/>
  <c r="BK106" i="29" s="1"/>
  <c r="AZ106" i="29"/>
  <c r="BJ106" i="29" s="1"/>
  <c r="BR106" i="29" s="1"/>
  <c r="AY106" i="29"/>
  <c r="BI106" i="29" s="1"/>
  <c r="BQ106" i="29" s="1"/>
  <c r="AX106" i="29"/>
  <c r="BH106" i="29" s="1"/>
  <c r="AW106" i="29"/>
  <c r="BG106" i="29" s="1"/>
  <c r="BO106" i="29" s="1"/>
  <c r="AV106" i="29"/>
  <c r="AU106" i="29"/>
  <c r="AT106" i="29"/>
  <c r="AS106" i="29"/>
  <c r="BD105" i="29"/>
  <c r="BN105" i="29" s="1"/>
  <c r="BC105" i="29"/>
  <c r="BM105" i="29" s="1"/>
  <c r="BB105" i="29"/>
  <c r="BL105" i="29" s="1"/>
  <c r="BA105" i="29"/>
  <c r="BK105" i="29" s="1"/>
  <c r="AZ105" i="29"/>
  <c r="BJ105" i="29" s="1"/>
  <c r="AY105" i="29"/>
  <c r="BI105" i="29" s="1"/>
  <c r="AX105" i="29"/>
  <c r="BH105" i="29" s="1"/>
  <c r="BP105" i="29" s="1"/>
  <c r="AW105" i="29"/>
  <c r="BG105" i="29" s="1"/>
  <c r="AV105" i="29"/>
  <c r="AU105" i="29"/>
  <c r="AT105" i="29"/>
  <c r="AS105" i="29"/>
  <c r="BD104" i="29"/>
  <c r="BN104" i="29" s="1"/>
  <c r="BC104" i="29"/>
  <c r="BM104" i="29" s="1"/>
  <c r="BB104" i="29"/>
  <c r="BL104" i="29" s="1"/>
  <c r="BA104" i="29"/>
  <c r="BK104" i="29" s="1"/>
  <c r="AZ104" i="29"/>
  <c r="BJ104" i="29" s="1"/>
  <c r="BR104" i="29" s="1"/>
  <c r="AY104" i="29"/>
  <c r="BI104" i="29" s="1"/>
  <c r="BQ104" i="29" s="1"/>
  <c r="AX104" i="29"/>
  <c r="BH104" i="29" s="1"/>
  <c r="BP104" i="29" s="1"/>
  <c r="AW104" i="29"/>
  <c r="BG104" i="29" s="1"/>
  <c r="BO104" i="29" s="1"/>
  <c r="AV104" i="29"/>
  <c r="AU104" i="29"/>
  <c r="AT104" i="29"/>
  <c r="AS104" i="29"/>
  <c r="BD103" i="29"/>
  <c r="BN103" i="29" s="1"/>
  <c r="BC103" i="29"/>
  <c r="BM103" i="29" s="1"/>
  <c r="BB103" i="29"/>
  <c r="BL103" i="29" s="1"/>
  <c r="BA103" i="29"/>
  <c r="BK103" i="29" s="1"/>
  <c r="AZ103" i="29"/>
  <c r="BJ103" i="29" s="1"/>
  <c r="AY103" i="29"/>
  <c r="BI103" i="29" s="1"/>
  <c r="AX103" i="29"/>
  <c r="BH103" i="29" s="1"/>
  <c r="BP103" i="29" s="1"/>
  <c r="AW103" i="29"/>
  <c r="BG103" i="29" s="1"/>
  <c r="AV103" i="29"/>
  <c r="AU103" i="29"/>
  <c r="AT103" i="29"/>
  <c r="AS103" i="29"/>
  <c r="BD102" i="29"/>
  <c r="BN102" i="29" s="1"/>
  <c r="BC102" i="29"/>
  <c r="BM102" i="29" s="1"/>
  <c r="BB102" i="29"/>
  <c r="BL102" i="29" s="1"/>
  <c r="BA102" i="29"/>
  <c r="BK102" i="29" s="1"/>
  <c r="AZ102" i="29"/>
  <c r="BJ102" i="29" s="1"/>
  <c r="BR102" i="29" s="1"/>
  <c r="AY102" i="29"/>
  <c r="BI102" i="29" s="1"/>
  <c r="BQ102" i="29" s="1"/>
  <c r="AX102" i="29"/>
  <c r="BH102" i="29" s="1"/>
  <c r="BP102" i="29" s="1"/>
  <c r="AW102" i="29"/>
  <c r="BG102" i="29" s="1"/>
  <c r="BO102" i="29" s="1"/>
  <c r="AV102" i="29"/>
  <c r="AU102" i="29"/>
  <c r="AT102" i="29"/>
  <c r="AS102" i="29"/>
  <c r="BD101" i="29"/>
  <c r="BN101" i="29" s="1"/>
  <c r="BC101" i="29"/>
  <c r="BM101" i="29" s="1"/>
  <c r="BB101" i="29"/>
  <c r="BL101" i="29" s="1"/>
  <c r="BA101" i="29"/>
  <c r="BK101" i="29" s="1"/>
  <c r="AZ101" i="29"/>
  <c r="BJ101" i="29" s="1"/>
  <c r="AY101" i="29"/>
  <c r="BI101" i="29" s="1"/>
  <c r="AX101" i="29"/>
  <c r="BH101" i="29" s="1"/>
  <c r="BP101" i="29" s="1"/>
  <c r="AW101" i="29"/>
  <c r="BG101" i="29" s="1"/>
  <c r="AV101" i="29"/>
  <c r="AU101" i="29"/>
  <c r="AT101" i="29"/>
  <c r="AS101" i="29"/>
  <c r="CF100" i="29"/>
  <c r="CE100" i="29"/>
  <c r="CD100" i="29"/>
  <c r="CC100" i="29"/>
  <c r="CG100" i="29" s="1"/>
  <c r="BD100" i="29"/>
  <c r="BN100" i="29" s="1"/>
  <c r="BC100" i="29"/>
  <c r="BM100" i="29" s="1"/>
  <c r="BB100" i="29"/>
  <c r="BL100" i="29" s="1"/>
  <c r="BA100" i="29"/>
  <c r="BK100" i="29" s="1"/>
  <c r="AZ100" i="29"/>
  <c r="BJ100" i="29" s="1"/>
  <c r="AY100" i="29"/>
  <c r="BI100" i="29" s="1"/>
  <c r="AX100" i="29"/>
  <c r="BH100" i="29" s="1"/>
  <c r="BP100" i="29" s="1"/>
  <c r="AW100" i="29"/>
  <c r="BG100" i="29" s="1"/>
  <c r="BO100" i="29" s="1"/>
  <c r="AV100" i="29"/>
  <c r="AU100" i="29"/>
  <c r="AT100" i="29"/>
  <c r="AS100" i="29"/>
  <c r="BD99" i="29"/>
  <c r="BN99" i="29" s="1"/>
  <c r="BC99" i="29"/>
  <c r="BM99" i="29" s="1"/>
  <c r="BB99" i="29"/>
  <c r="BL99" i="29" s="1"/>
  <c r="BA99" i="29"/>
  <c r="BK99" i="29" s="1"/>
  <c r="AZ99" i="29"/>
  <c r="BJ99" i="29" s="1"/>
  <c r="BR99" i="29" s="1"/>
  <c r="AY99" i="29"/>
  <c r="BI99" i="29" s="1"/>
  <c r="BQ99" i="29" s="1"/>
  <c r="AX99" i="29"/>
  <c r="BH99" i="29" s="1"/>
  <c r="AW99" i="29"/>
  <c r="BG99" i="29" s="1"/>
  <c r="AV99" i="29"/>
  <c r="AU99" i="29"/>
  <c r="AT99" i="29"/>
  <c r="AS99" i="29"/>
  <c r="BD98" i="29"/>
  <c r="BN98" i="29" s="1"/>
  <c r="BC98" i="29"/>
  <c r="BM98" i="29" s="1"/>
  <c r="BB98" i="29"/>
  <c r="BL98" i="29" s="1"/>
  <c r="BA98" i="29"/>
  <c r="BK98" i="29" s="1"/>
  <c r="AZ98" i="29"/>
  <c r="BJ98" i="29" s="1"/>
  <c r="AY98" i="29"/>
  <c r="BI98" i="29" s="1"/>
  <c r="AX98" i="29"/>
  <c r="BH98" i="29" s="1"/>
  <c r="BP98" i="29" s="1"/>
  <c r="AW98" i="29"/>
  <c r="BG98" i="29" s="1"/>
  <c r="BO98" i="29" s="1"/>
  <c r="AV98" i="29"/>
  <c r="AU98" i="29"/>
  <c r="AT98" i="29"/>
  <c r="AS98" i="29"/>
  <c r="BD97" i="29"/>
  <c r="BN97" i="29" s="1"/>
  <c r="BC97" i="29"/>
  <c r="BM97" i="29" s="1"/>
  <c r="BB97" i="29"/>
  <c r="BL97" i="29" s="1"/>
  <c r="BA97" i="29"/>
  <c r="BK97" i="29" s="1"/>
  <c r="AZ97" i="29"/>
  <c r="BJ97" i="29" s="1"/>
  <c r="BR97" i="29" s="1"/>
  <c r="AY97" i="29"/>
  <c r="BI97" i="29" s="1"/>
  <c r="BQ97" i="29" s="1"/>
  <c r="AX97" i="29"/>
  <c r="BH97" i="29" s="1"/>
  <c r="AW97" i="29"/>
  <c r="BG97" i="29" s="1"/>
  <c r="AV97" i="29"/>
  <c r="AU97" i="29"/>
  <c r="AT97" i="29"/>
  <c r="AS97" i="29"/>
  <c r="BD96" i="29"/>
  <c r="BN96" i="29" s="1"/>
  <c r="BC96" i="29"/>
  <c r="BM96" i="29" s="1"/>
  <c r="BB96" i="29"/>
  <c r="BL96" i="29" s="1"/>
  <c r="BA96" i="29"/>
  <c r="BK96" i="29" s="1"/>
  <c r="AZ96" i="29"/>
  <c r="BJ96" i="29" s="1"/>
  <c r="AY96" i="29"/>
  <c r="BI96" i="29" s="1"/>
  <c r="AX96" i="29"/>
  <c r="BH96" i="29" s="1"/>
  <c r="BP96" i="29" s="1"/>
  <c r="AW96" i="29"/>
  <c r="BG96" i="29" s="1"/>
  <c r="BO96" i="29" s="1"/>
  <c r="AV96" i="29"/>
  <c r="AU96" i="29"/>
  <c r="AT96" i="29"/>
  <c r="AS96" i="29"/>
  <c r="BD95" i="29"/>
  <c r="BN95" i="29" s="1"/>
  <c r="BC95" i="29"/>
  <c r="BM95" i="29" s="1"/>
  <c r="BB95" i="29"/>
  <c r="BL95" i="29" s="1"/>
  <c r="BA95" i="29"/>
  <c r="BK95" i="29" s="1"/>
  <c r="AZ95" i="29"/>
  <c r="BJ95" i="29" s="1"/>
  <c r="BR95" i="29" s="1"/>
  <c r="AY95" i="29"/>
  <c r="BI95" i="29" s="1"/>
  <c r="BQ95" i="29" s="1"/>
  <c r="AX95" i="29"/>
  <c r="BH95" i="29" s="1"/>
  <c r="AW95" i="29"/>
  <c r="BG95" i="29" s="1"/>
  <c r="AV95" i="29"/>
  <c r="AU95" i="29"/>
  <c r="AT95" i="29"/>
  <c r="AS95" i="29"/>
  <c r="BD94" i="29"/>
  <c r="BN94" i="29" s="1"/>
  <c r="BC94" i="29"/>
  <c r="BM94" i="29" s="1"/>
  <c r="BB94" i="29"/>
  <c r="BL94" i="29" s="1"/>
  <c r="BA94" i="29"/>
  <c r="BK94" i="29" s="1"/>
  <c r="AZ94" i="29"/>
  <c r="BJ94" i="29" s="1"/>
  <c r="AY94" i="29"/>
  <c r="BI94" i="29" s="1"/>
  <c r="AX94" i="29"/>
  <c r="BH94" i="29" s="1"/>
  <c r="BP94" i="29" s="1"/>
  <c r="AW94" i="29"/>
  <c r="BG94" i="29" s="1"/>
  <c r="BO94" i="29" s="1"/>
  <c r="AV94" i="29"/>
  <c r="AU94" i="29"/>
  <c r="AT94" i="29"/>
  <c r="AS94" i="29"/>
  <c r="BJ93" i="29"/>
  <c r="BR93" i="29" s="1"/>
  <c r="BD93" i="29"/>
  <c r="BN93" i="29" s="1"/>
  <c r="BC93" i="29"/>
  <c r="BM93" i="29" s="1"/>
  <c r="BB93" i="29"/>
  <c r="BL93" i="29" s="1"/>
  <c r="BA93" i="29"/>
  <c r="BK93" i="29" s="1"/>
  <c r="AZ93" i="29"/>
  <c r="AY93" i="29"/>
  <c r="BI93" i="29" s="1"/>
  <c r="BQ93" i="29" s="1"/>
  <c r="AX93" i="29"/>
  <c r="BH93" i="29" s="1"/>
  <c r="AW93" i="29"/>
  <c r="BG93" i="29" s="1"/>
  <c r="AV93" i="29"/>
  <c r="AU93" i="29"/>
  <c r="AT93" i="29"/>
  <c r="AS93" i="29"/>
  <c r="BD92" i="29"/>
  <c r="BN92" i="29" s="1"/>
  <c r="BC92" i="29"/>
  <c r="BM92" i="29" s="1"/>
  <c r="BB92" i="29"/>
  <c r="BL92" i="29" s="1"/>
  <c r="BA92" i="29"/>
  <c r="BK92" i="29" s="1"/>
  <c r="AZ92" i="29"/>
  <c r="BJ92" i="29" s="1"/>
  <c r="AY92" i="29"/>
  <c r="BI92" i="29" s="1"/>
  <c r="BQ92" i="29" s="1"/>
  <c r="AX92" i="29"/>
  <c r="BH92" i="29" s="1"/>
  <c r="BP92" i="29" s="1"/>
  <c r="AW92" i="29"/>
  <c r="BG92" i="29" s="1"/>
  <c r="BO92" i="29" s="1"/>
  <c r="AV92" i="29"/>
  <c r="AU92" i="29"/>
  <c r="AT92" i="29"/>
  <c r="AS92" i="29"/>
  <c r="BD91" i="29"/>
  <c r="BN91" i="29" s="1"/>
  <c r="BC91" i="29"/>
  <c r="BM91" i="29" s="1"/>
  <c r="BB91" i="29"/>
  <c r="BL91" i="29" s="1"/>
  <c r="BA91" i="29"/>
  <c r="BK91" i="29" s="1"/>
  <c r="AZ91" i="29"/>
  <c r="BJ91" i="29" s="1"/>
  <c r="AY91" i="29"/>
  <c r="BI91" i="29" s="1"/>
  <c r="AX91" i="29"/>
  <c r="BH91" i="29" s="1"/>
  <c r="AW91" i="29"/>
  <c r="BG91" i="29" s="1"/>
  <c r="AV91" i="29"/>
  <c r="AU91" i="29"/>
  <c r="AT91" i="29"/>
  <c r="AS91" i="29"/>
  <c r="CF90" i="29"/>
  <c r="CE90" i="29"/>
  <c r="CD90" i="29"/>
  <c r="CC90" i="29"/>
  <c r="CG90" i="29" s="1"/>
  <c r="BD90" i="29"/>
  <c r="BN90" i="29" s="1"/>
  <c r="BC90" i="29"/>
  <c r="BM90" i="29" s="1"/>
  <c r="BB90" i="29"/>
  <c r="BL90" i="29" s="1"/>
  <c r="BA90" i="29"/>
  <c r="BK90" i="29" s="1"/>
  <c r="AZ90" i="29"/>
  <c r="BJ90" i="29" s="1"/>
  <c r="BR90" i="29" s="1"/>
  <c r="AY90" i="29"/>
  <c r="BI90" i="29" s="1"/>
  <c r="AX90" i="29"/>
  <c r="BH90" i="29" s="1"/>
  <c r="BP90" i="29" s="1"/>
  <c r="AW90" i="29"/>
  <c r="BG90" i="29" s="1"/>
  <c r="AV90" i="29"/>
  <c r="AU90" i="29"/>
  <c r="AT90" i="29"/>
  <c r="AS90" i="29"/>
  <c r="BD89" i="29"/>
  <c r="BN89" i="29" s="1"/>
  <c r="BC89" i="29"/>
  <c r="BM89" i="29" s="1"/>
  <c r="BB89" i="29"/>
  <c r="BL89" i="29" s="1"/>
  <c r="BA89" i="29"/>
  <c r="BK89" i="29" s="1"/>
  <c r="AZ89" i="29"/>
  <c r="BJ89" i="29" s="1"/>
  <c r="BR89" i="29" s="1"/>
  <c r="AY89" i="29"/>
  <c r="BI89" i="29" s="1"/>
  <c r="AX89" i="29"/>
  <c r="BH89" i="29" s="1"/>
  <c r="AW89" i="29"/>
  <c r="BG89" i="29" s="1"/>
  <c r="BO89" i="29" s="1"/>
  <c r="AV89" i="29"/>
  <c r="AU89" i="29"/>
  <c r="AT89" i="29"/>
  <c r="AS89" i="29"/>
  <c r="BN88" i="29"/>
  <c r="BD88" i="29"/>
  <c r="BC88" i="29"/>
  <c r="BM88" i="29" s="1"/>
  <c r="BB88" i="29"/>
  <c r="BL88" i="29" s="1"/>
  <c r="BA88" i="29"/>
  <c r="BK88" i="29" s="1"/>
  <c r="AZ88" i="29"/>
  <c r="BJ88" i="29" s="1"/>
  <c r="AY88" i="29"/>
  <c r="BI88" i="29" s="1"/>
  <c r="BQ88" i="29" s="1"/>
  <c r="AX88" i="29"/>
  <c r="BH88" i="29" s="1"/>
  <c r="AW88" i="29"/>
  <c r="BG88" i="29" s="1"/>
  <c r="BO88" i="29" s="1"/>
  <c r="AV88" i="29"/>
  <c r="AU88" i="29"/>
  <c r="AT88" i="29"/>
  <c r="AS88" i="29"/>
  <c r="BN87" i="29"/>
  <c r="BD87" i="29"/>
  <c r="BC87" i="29"/>
  <c r="BM87" i="29" s="1"/>
  <c r="BB87" i="29"/>
  <c r="BL87" i="29" s="1"/>
  <c r="BA87" i="29"/>
  <c r="BK87" i="29" s="1"/>
  <c r="AZ87" i="29"/>
  <c r="BJ87" i="29" s="1"/>
  <c r="BR87" i="29" s="1"/>
  <c r="AY87" i="29"/>
  <c r="BI87" i="29" s="1"/>
  <c r="AX87" i="29"/>
  <c r="BH87" i="29" s="1"/>
  <c r="BP87" i="29" s="1"/>
  <c r="AW87" i="29"/>
  <c r="BG87" i="29" s="1"/>
  <c r="BO87" i="29" s="1"/>
  <c r="AV87" i="29"/>
  <c r="AU87" i="29"/>
  <c r="AT87" i="29"/>
  <c r="AS87" i="29"/>
  <c r="BK86" i="29"/>
  <c r="BD86" i="29"/>
  <c r="BN86" i="29" s="1"/>
  <c r="BC86" i="29"/>
  <c r="BM86" i="29" s="1"/>
  <c r="BB86" i="29"/>
  <c r="BL86" i="29" s="1"/>
  <c r="BA86" i="29"/>
  <c r="AZ86" i="29"/>
  <c r="BJ86" i="29" s="1"/>
  <c r="BR86" i="29" s="1"/>
  <c r="AY86" i="29"/>
  <c r="BI86" i="29" s="1"/>
  <c r="BQ86" i="29" s="1"/>
  <c r="AX86" i="29"/>
  <c r="BH86" i="29" s="1"/>
  <c r="AW86" i="29"/>
  <c r="BG86" i="29" s="1"/>
  <c r="BO86" i="29" s="1"/>
  <c r="AV86" i="29"/>
  <c r="AU86" i="29"/>
  <c r="AT86" i="29"/>
  <c r="AS86" i="29"/>
  <c r="BL85" i="29"/>
  <c r="BD85" i="29"/>
  <c r="BN85" i="29" s="1"/>
  <c r="BC85" i="29"/>
  <c r="BM85" i="29" s="1"/>
  <c r="BB85" i="29"/>
  <c r="BA85" i="29"/>
  <c r="BK85" i="29" s="1"/>
  <c r="AZ85" i="29"/>
  <c r="BJ85" i="29" s="1"/>
  <c r="AY85" i="29"/>
  <c r="BI85" i="29" s="1"/>
  <c r="BQ85" i="29" s="1"/>
  <c r="AX85" i="29"/>
  <c r="BH85" i="29" s="1"/>
  <c r="AW85" i="29"/>
  <c r="BG85" i="29" s="1"/>
  <c r="BO85" i="29" s="1"/>
  <c r="AV85" i="29"/>
  <c r="AU85" i="29"/>
  <c r="AT85" i="29"/>
  <c r="AS85" i="29"/>
  <c r="BN84" i="29"/>
  <c r="BD84" i="29"/>
  <c r="BC84" i="29"/>
  <c r="BM84" i="29" s="1"/>
  <c r="BB84" i="29"/>
  <c r="BL84" i="29" s="1"/>
  <c r="BA84" i="29"/>
  <c r="BK84" i="29" s="1"/>
  <c r="AZ84" i="29"/>
  <c r="BJ84" i="29" s="1"/>
  <c r="AY84" i="29"/>
  <c r="BI84" i="29" s="1"/>
  <c r="BQ84" i="29" s="1"/>
  <c r="AX84" i="29"/>
  <c r="BH84" i="29" s="1"/>
  <c r="BP84" i="29" s="1"/>
  <c r="AW84" i="29"/>
  <c r="BG84" i="29" s="1"/>
  <c r="AV84" i="29"/>
  <c r="AU84" i="29"/>
  <c r="AT84" i="29"/>
  <c r="AS84" i="29"/>
  <c r="BD83" i="29"/>
  <c r="BN83" i="29" s="1"/>
  <c r="BC83" i="29"/>
  <c r="BM83" i="29" s="1"/>
  <c r="BB83" i="29"/>
  <c r="BL83" i="29" s="1"/>
  <c r="BA83" i="29"/>
  <c r="BK83" i="29" s="1"/>
  <c r="AZ83" i="29"/>
  <c r="BJ83" i="29" s="1"/>
  <c r="BR83" i="29" s="1"/>
  <c r="AY83" i="29"/>
  <c r="BI83" i="29" s="1"/>
  <c r="AX83" i="29"/>
  <c r="BH83" i="29" s="1"/>
  <c r="AW83" i="29"/>
  <c r="BG83" i="29" s="1"/>
  <c r="BO83" i="29" s="1"/>
  <c r="AV83" i="29"/>
  <c r="AU83" i="29"/>
  <c r="AT83" i="29"/>
  <c r="AS83" i="29"/>
  <c r="BD82" i="29"/>
  <c r="BN82" i="29" s="1"/>
  <c r="BC82" i="29"/>
  <c r="BM82" i="29" s="1"/>
  <c r="BB82" i="29"/>
  <c r="BL82" i="29" s="1"/>
  <c r="BA82" i="29"/>
  <c r="BK82" i="29" s="1"/>
  <c r="AZ82" i="29"/>
  <c r="BJ82" i="29" s="1"/>
  <c r="BR82" i="29" s="1"/>
  <c r="AY82" i="29"/>
  <c r="BI82" i="29" s="1"/>
  <c r="BQ82" i="29" s="1"/>
  <c r="AX82" i="29"/>
  <c r="BH82" i="29" s="1"/>
  <c r="BP82" i="29" s="1"/>
  <c r="AW82" i="29"/>
  <c r="BG82" i="29" s="1"/>
  <c r="AV82" i="29"/>
  <c r="AU82" i="29"/>
  <c r="AT82" i="29"/>
  <c r="AS82" i="29"/>
  <c r="BD81" i="29"/>
  <c r="BN81" i="29" s="1"/>
  <c r="BC81" i="29"/>
  <c r="BM81" i="29" s="1"/>
  <c r="BB81" i="29"/>
  <c r="BL81" i="29" s="1"/>
  <c r="BA81" i="29"/>
  <c r="BK81" i="29" s="1"/>
  <c r="AZ81" i="29"/>
  <c r="BJ81" i="29" s="1"/>
  <c r="BR81" i="29" s="1"/>
  <c r="AY81" i="29"/>
  <c r="BI81" i="29" s="1"/>
  <c r="AX81" i="29"/>
  <c r="BH81" i="29" s="1"/>
  <c r="AW81" i="29"/>
  <c r="BG81" i="29" s="1"/>
  <c r="BO81" i="29" s="1"/>
  <c r="AV81" i="29"/>
  <c r="AU81" i="29"/>
  <c r="AT81" i="29"/>
  <c r="AS81" i="29"/>
  <c r="CF80" i="29"/>
  <c r="CE80" i="29"/>
  <c r="CD80" i="29"/>
  <c r="CC80" i="29"/>
  <c r="CG80" i="29" s="1"/>
  <c r="BD80" i="29"/>
  <c r="BN80" i="29" s="1"/>
  <c r="BC80" i="29"/>
  <c r="BM80" i="29" s="1"/>
  <c r="BB80" i="29"/>
  <c r="BL80" i="29" s="1"/>
  <c r="BA80" i="29"/>
  <c r="BK80" i="29" s="1"/>
  <c r="AZ80" i="29"/>
  <c r="BJ80" i="29" s="1"/>
  <c r="BR80" i="29" s="1"/>
  <c r="AY80" i="29"/>
  <c r="BI80" i="29" s="1"/>
  <c r="BQ80" i="29" s="1"/>
  <c r="AX80" i="29"/>
  <c r="BH80" i="29" s="1"/>
  <c r="AW80" i="29"/>
  <c r="BG80" i="29" s="1"/>
  <c r="BO80" i="29" s="1"/>
  <c r="AV80" i="29"/>
  <c r="AU80" i="29"/>
  <c r="AT80" i="29"/>
  <c r="AS80" i="29"/>
  <c r="BD79" i="29"/>
  <c r="BN79" i="29" s="1"/>
  <c r="BC79" i="29"/>
  <c r="BM79" i="29" s="1"/>
  <c r="BB79" i="29"/>
  <c r="BL79" i="29" s="1"/>
  <c r="BA79" i="29"/>
  <c r="BK79" i="29" s="1"/>
  <c r="AZ79" i="29"/>
  <c r="BJ79" i="29" s="1"/>
  <c r="AY79" i="29"/>
  <c r="BI79" i="29" s="1"/>
  <c r="AX79" i="29"/>
  <c r="BH79" i="29" s="1"/>
  <c r="BP79" i="29" s="1"/>
  <c r="AW79" i="29"/>
  <c r="BG79" i="29" s="1"/>
  <c r="AV79" i="29"/>
  <c r="AU79" i="29"/>
  <c r="AT79" i="29"/>
  <c r="AS79" i="29"/>
  <c r="CF78" i="29"/>
  <c r="CE78" i="29"/>
  <c r="CD78" i="29"/>
  <c r="CC78" i="29"/>
  <c r="CG78" i="29" s="1"/>
  <c r="BD78" i="29"/>
  <c r="BN78" i="29" s="1"/>
  <c r="BC78" i="29"/>
  <c r="BM78" i="29" s="1"/>
  <c r="BB78" i="29"/>
  <c r="BL78" i="29" s="1"/>
  <c r="BA78" i="29"/>
  <c r="BK78" i="29" s="1"/>
  <c r="AZ78" i="29"/>
  <c r="BJ78" i="29" s="1"/>
  <c r="AY78" i="29"/>
  <c r="BI78" i="29" s="1"/>
  <c r="BQ78" i="29" s="1"/>
  <c r="AX78" i="29"/>
  <c r="BH78" i="29" s="1"/>
  <c r="BP78" i="29" s="1"/>
  <c r="BT78" i="29" s="1"/>
  <c r="BX78" i="29" s="1"/>
  <c r="AW78" i="29"/>
  <c r="BG78" i="29" s="1"/>
  <c r="AV78" i="29"/>
  <c r="AU78" i="29"/>
  <c r="AT78" i="29"/>
  <c r="AS78" i="29"/>
  <c r="CF77" i="29"/>
  <c r="CE77" i="29"/>
  <c r="CD77" i="29"/>
  <c r="CC77" i="29"/>
  <c r="CG77" i="29" s="1"/>
  <c r="BD77" i="29"/>
  <c r="BN77" i="29" s="1"/>
  <c r="BC77" i="29"/>
  <c r="BM77" i="29" s="1"/>
  <c r="BB77" i="29"/>
  <c r="BL77" i="29" s="1"/>
  <c r="BA77" i="29"/>
  <c r="BK77" i="29" s="1"/>
  <c r="AZ77" i="29"/>
  <c r="BJ77" i="29" s="1"/>
  <c r="BR77" i="29" s="1"/>
  <c r="BV77" i="29" s="1"/>
  <c r="BZ77" i="29" s="1"/>
  <c r="AY77" i="29"/>
  <c r="BI77" i="29" s="1"/>
  <c r="BQ77" i="29" s="1"/>
  <c r="BU77" i="29" s="1"/>
  <c r="BY77" i="29" s="1"/>
  <c r="AX77" i="29"/>
  <c r="BH77" i="29" s="1"/>
  <c r="AW77" i="29"/>
  <c r="BG77" i="29" s="1"/>
  <c r="AV77" i="29"/>
  <c r="AU77" i="29"/>
  <c r="AT77" i="29"/>
  <c r="AS77" i="29"/>
  <c r="BD76" i="29"/>
  <c r="BN76" i="29" s="1"/>
  <c r="BC76" i="29"/>
  <c r="BM76" i="29" s="1"/>
  <c r="BB76" i="29"/>
  <c r="BL76" i="29" s="1"/>
  <c r="BA76" i="29"/>
  <c r="BK76" i="29" s="1"/>
  <c r="AZ76" i="29"/>
  <c r="BJ76" i="29" s="1"/>
  <c r="AY76" i="29"/>
  <c r="BI76" i="29" s="1"/>
  <c r="AX76" i="29"/>
  <c r="BH76" i="29" s="1"/>
  <c r="AW76" i="29"/>
  <c r="BG76" i="29" s="1"/>
  <c r="BO76" i="29" s="1"/>
  <c r="AV76" i="29"/>
  <c r="AU76" i="29"/>
  <c r="AT76" i="29"/>
  <c r="AS76" i="29"/>
  <c r="BD75" i="29"/>
  <c r="BN75" i="29" s="1"/>
  <c r="BC75" i="29"/>
  <c r="BM75" i="29" s="1"/>
  <c r="BB75" i="29"/>
  <c r="BL75" i="29" s="1"/>
  <c r="BA75" i="29"/>
  <c r="BK75" i="29" s="1"/>
  <c r="AZ75" i="29"/>
  <c r="BJ75" i="29" s="1"/>
  <c r="BR75" i="29" s="1"/>
  <c r="AY75" i="29"/>
  <c r="BI75" i="29" s="1"/>
  <c r="BQ75" i="29" s="1"/>
  <c r="AX75" i="29"/>
  <c r="BH75" i="29" s="1"/>
  <c r="BP75" i="29" s="1"/>
  <c r="AW75" i="29"/>
  <c r="BG75" i="29" s="1"/>
  <c r="AV75" i="29"/>
  <c r="AU75" i="29"/>
  <c r="AT75" i="29"/>
  <c r="AS75" i="29"/>
  <c r="CF74" i="29"/>
  <c r="CE74" i="29"/>
  <c r="CD74" i="29"/>
  <c r="CC74" i="29"/>
  <c r="CG74" i="29" s="1"/>
  <c r="BD74" i="29"/>
  <c r="BN74" i="29" s="1"/>
  <c r="BC74" i="29"/>
  <c r="BM74" i="29" s="1"/>
  <c r="BB74" i="29"/>
  <c r="BL74" i="29" s="1"/>
  <c r="BA74" i="29"/>
  <c r="BK74" i="29" s="1"/>
  <c r="AZ74" i="29"/>
  <c r="BJ74" i="29" s="1"/>
  <c r="BR74" i="29" s="1"/>
  <c r="AY74" i="29"/>
  <c r="BI74" i="29" s="1"/>
  <c r="BQ74" i="29" s="1"/>
  <c r="AX74" i="29"/>
  <c r="BH74" i="29" s="1"/>
  <c r="BP74" i="29" s="1"/>
  <c r="AW74" i="29"/>
  <c r="BG74" i="29" s="1"/>
  <c r="AV74" i="29"/>
  <c r="AU74" i="29"/>
  <c r="AT74" i="29"/>
  <c r="AS74" i="29"/>
  <c r="CF73" i="29"/>
  <c r="CE73" i="29"/>
  <c r="CD73" i="29"/>
  <c r="CC73" i="29"/>
  <c r="CG73" i="29" s="1"/>
  <c r="BD73" i="29"/>
  <c r="BN73" i="29" s="1"/>
  <c r="BC73" i="29"/>
  <c r="BM73" i="29" s="1"/>
  <c r="BB73" i="29"/>
  <c r="BL73" i="29" s="1"/>
  <c r="BA73" i="29"/>
  <c r="BK73" i="29" s="1"/>
  <c r="AZ73" i="29"/>
  <c r="BJ73" i="29" s="1"/>
  <c r="BR73" i="29" s="1"/>
  <c r="BV73" i="29" s="1"/>
  <c r="BZ73" i="29" s="1"/>
  <c r="AY73" i="29"/>
  <c r="BI73" i="29" s="1"/>
  <c r="BQ73" i="29" s="1"/>
  <c r="BU73" i="29" s="1"/>
  <c r="BY73" i="29" s="1"/>
  <c r="AX73" i="29"/>
  <c r="BH73" i="29" s="1"/>
  <c r="BP73" i="29" s="1"/>
  <c r="BT73" i="29" s="1"/>
  <c r="BX73" i="29" s="1"/>
  <c r="AW73" i="29"/>
  <c r="BG73" i="29" s="1"/>
  <c r="AV73" i="29"/>
  <c r="AU73" i="29"/>
  <c r="AT73" i="29"/>
  <c r="AS73" i="29"/>
  <c r="BD72" i="29"/>
  <c r="BN72" i="29" s="1"/>
  <c r="BC72" i="29"/>
  <c r="BM72" i="29" s="1"/>
  <c r="BB72" i="29"/>
  <c r="BL72" i="29" s="1"/>
  <c r="BA72" i="29"/>
  <c r="BK72" i="29" s="1"/>
  <c r="AZ72" i="29"/>
  <c r="BJ72" i="29" s="1"/>
  <c r="AY72" i="29"/>
  <c r="BI72" i="29" s="1"/>
  <c r="AX72" i="29"/>
  <c r="BH72" i="29" s="1"/>
  <c r="AW72" i="29"/>
  <c r="BG72" i="29" s="1"/>
  <c r="BO72" i="29" s="1"/>
  <c r="AV72" i="29"/>
  <c r="AU72" i="29"/>
  <c r="AT72" i="29"/>
  <c r="AS72" i="29"/>
  <c r="BD71" i="29"/>
  <c r="BN71" i="29" s="1"/>
  <c r="BC71" i="29"/>
  <c r="BM71" i="29" s="1"/>
  <c r="BB71" i="29"/>
  <c r="BL71" i="29" s="1"/>
  <c r="BA71" i="29"/>
  <c r="BK71" i="29" s="1"/>
  <c r="AZ71" i="29"/>
  <c r="BJ71" i="29" s="1"/>
  <c r="BR71" i="29" s="1"/>
  <c r="AY71" i="29"/>
  <c r="BI71" i="29" s="1"/>
  <c r="BQ71" i="29" s="1"/>
  <c r="AX71" i="29"/>
  <c r="BH71" i="29" s="1"/>
  <c r="BP71" i="29" s="1"/>
  <c r="AW71" i="29"/>
  <c r="BG71" i="29" s="1"/>
  <c r="AV71" i="29"/>
  <c r="AU71" i="29"/>
  <c r="AT71" i="29"/>
  <c r="AS71" i="29"/>
  <c r="BD70" i="29"/>
  <c r="BN70" i="29" s="1"/>
  <c r="BC70" i="29"/>
  <c r="BM70" i="29" s="1"/>
  <c r="BB70" i="29"/>
  <c r="BL70" i="29" s="1"/>
  <c r="BA70" i="29"/>
  <c r="BK70" i="29" s="1"/>
  <c r="AZ70" i="29"/>
  <c r="BJ70" i="29" s="1"/>
  <c r="AY70" i="29"/>
  <c r="BI70" i="29" s="1"/>
  <c r="AX70" i="29"/>
  <c r="BH70" i="29" s="1"/>
  <c r="AW70" i="29"/>
  <c r="BG70" i="29" s="1"/>
  <c r="BO70" i="29" s="1"/>
  <c r="AV70" i="29"/>
  <c r="AU70" i="29"/>
  <c r="AT70" i="29"/>
  <c r="AS70" i="29"/>
  <c r="CF69" i="29"/>
  <c r="CE69" i="29"/>
  <c r="CD69" i="29"/>
  <c r="CC69" i="29"/>
  <c r="BD69" i="29"/>
  <c r="BN69" i="29" s="1"/>
  <c r="BC69" i="29"/>
  <c r="BM69" i="29" s="1"/>
  <c r="BB69" i="29"/>
  <c r="BL69" i="29" s="1"/>
  <c r="BA69" i="29"/>
  <c r="BK69" i="29" s="1"/>
  <c r="AZ69" i="29"/>
  <c r="BJ69" i="29" s="1"/>
  <c r="AY69" i="29"/>
  <c r="BI69" i="29" s="1"/>
  <c r="AX69" i="29"/>
  <c r="BH69" i="29" s="1"/>
  <c r="AW69" i="29"/>
  <c r="BG69" i="29" s="1"/>
  <c r="BO69" i="29" s="1"/>
  <c r="AV69" i="29"/>
  <c r="AU69" i="29"/>
  <c r="AT69" i="29"/>
  <c r="AS69" i="29"/>
  <c r="BD68" i="29"/>
  <c r="BN68" i="29" s="1"/>
  <c r="BC68" i="29"/>
  <c r="BM68" i="29" s="1"/>
  <c r="BB68" i="29"/>
  <c r="BL68" i="29" s="1"/>
  <c r="BA68" i="29"/>
  <c r="BK68" i="29" s="1"/>
  <c r="AZ68" i="29"/>
  <c r="BJ68" i="29" s="1"/>
  <c r="BR68" i="29" s="1"/>
  <c r="AY68" i="29"/>
  <c r="BI68" i="29" s="1"/>
  <c r="BQ68" i="29" s="1"/>
  <c r="AX68" i="29"/>
  <c r="BH68" i="29" s="1"/>
  <c r="BP68" i="29" s="1"/>
  <c r="AW68" i="29"/>
  <c r="BG68" i="29" s="1"/>
  <c r="AV68" i="29"/>
  <c r="AU68" i="29"/>
  <c r="AT68" i="29"/>
  <c r="AS68" i="29"/>
  <c r="BD67" i="29"/>
  <c r="BN67" i="29" s="1"/>
  <c r="BC67" i="29"/>
  <c r="BM67" i="29" s="1"/>
  <c r="BB67" i="29"/>
  <c r="BL67" i="29" s="1"/>
  <c r="BA67" i="29"/>
  <c r="BK67" i="29" s="1"/>
  <c r="AZ67" i="29"/>
  <c r="BJ67" i="29" s="1"/>
  <c r="AY67" i="29"/>
  <c r="BI67" i="29" s="1"/>
  <c r="AX67" i="29"/>
  <c r="BH67" i="29" s="1"/>
  <c r="AW67" i="29"/>
  <c r="BG67" i="29" s="1"/>
  <c r="BO67" i="29" s="1"/>
  <c r="AV67" i="29"/>
  <c r="AU67" i="29"/>
  <c r="AT67" i="29"/>
  <c r="AS67" i="29"/>
  <c r="CF66" i="29"/>
  <c r="CE66" i="29"/>
  <c r="CD66" i="29"/>
  <c r="CC66" i="29"/>
  <c r="BD66" i="29"/>
  <c r="BN66" i="29" s="1"/>
  <c r="BC66" i="29"/>
  <c r="BM66" i="29" s="1"/>
  <c r="BB66" i="29"/>
  <c r="BL66" i="29" s="1"/>
  <c r="BA66" i="29"/>
  <c r="BK66" i="29" s="1"/>
  <c r="AZ66" i="29"/>
  <c r="BJ66" i="29" s="1"/>
  <c r="AY66" i="29"/>
  <c r="BI66" i="29" s="1"/>
  <c r="AX66" i="29"/>
  <c r="BH66" i="29" s="1"/>
  <c r="AW66" i="29"/>
  <c r="BG66" i="29" s="1"/>
  <c r="BO66" i="29" s="1"/>
  <c r="AV66" i="29"/>
  <c r="AU66" i="29"/>
  <c r="AT66" i="29"/>
  <c r="AS66" i="29"/>
  <c r="BD65" i="29"/>
  <c r="BN65" i="29" s="1"/>
  <c r="BC65" i="29"/>
  <c r="BM65" i="29" s="1"/>
  <c r="BB65" i="29"/>
  <c r="BL65" i="29" s="1"/>
  <c r="BA65" i="29"/>
  <c r="BK65" i="29" s="1"/>
  <c r="AZ65" i="29"/>
  <c r="BJ65" i="29" s="1"/>
  <c r="BR65" i="29" s="1"/>
  <c r="AY65" i="29"/>
  <c r="BI65" i="29" s="1"/>
  <c r="BQ65" i="29" s="1"/>
  <c r="AX65" i="29"/>
  <c r="BH65" i="29" s="1"/>
  <c r="BP65" i="29" s="1"/>
  <c r="AW65" i="29"/>
  <c r="BG65" i="29" s="1"/>
  <c r="AV65" i="29"/>
  <c r="AU65" i="29"/>
  <c r="AT65" i="29"/>
  <c r="AS65" i="29"/>
  <c r="AZ64" i="29"/>
  <c r="BJ64" i="29" s="1"/>
  <c r="AY64" i="29"/>
  <c r="BI64" i="29" s="1"/>
  <c r="AX64" i="29"/>
  <c r="BH64" i="29" s="1"/>
  <c r="AW64" i="29"/>
  <c r="BG64" i="29" s="1"/>
  <c r="AV64" i="29"/>
  <c r="AU64" i="29"/>
  <c r="AT64" i="29"/>
  <c r="AS64" i="29"/>
  <c r="AJ64" i="29"/>
  <c r="BD64" i="29" s="1"/>
  <c r="BN64" i="29" s="1"/>
  <c r="BD61" i="29"/>
  <c r="BN61" i="29" s="1"/>
  <c r="BC61" i="29"/>
  <c r="BM61" i="29" s="1"/>
  <c r="BB61" i="29"/>
  <c r="BL61" i="29" s="1"/>
  <c r="BA61" i="29"/>
  <c r="BK61" i="29" s="1"/>
  <c r="AZ61" i="29"/>
  <c r="BJ61" i="29" s="1"/>
  <c r="BR61" i="29" s="1"/>
  <c r="AY61" i="29"/>
  <c r="BI61" i="29" s="1"/>
  <c r="BQ61" i="29" s="1"/>
  <c r="AX61" i="29"/>
  <c r="BH61" i="29" s="1"/>
  <c r="BP61" i="29" s="1"/>
  <c r="AW61" i="29"/>
  <c r="BG61" i="29" s="1"/>
  <c r="BO61" i="29" s="1"/>
  <c r="AV61" i="29"/>
  <c r="AU61" i="29"/>
  <c r="AT61" i="29"/>
  <c r="AS61" i="29"/>
  <c r="BD60" i="29"/>
  <c r="BN60" i="29" s="1"/>
  <c r="BC60" i="29"/>
  <c r="BM60" i="29" s="1"/>
  <c r="BB60" i="29"/>
  <c r="BL60" i="29" s="1"/>
  <c r="BA60" i="29"/>
  <c r="BK60" i="29" s="1"/>
  <c r="AZ60" i="29"/>
  <c r="BJ60" i="29" s="1"/>
  <c r="AY60" i="29"/>
  <c r="BI60" i="29" s="1"/>
  <c r="AX60" i="29"/>
  <c r="BH60" i="29" s="1"/>
  <c r="AW60" i="29"/>
  <c r="BG60" i="29" s="1"/>
  <c r="AV60" i="29"/>
  <c r="AU60" i="29"/>
  <c r="AT60" i="29"/>
  <c r="AS60" i="29"/>
  <c r="CF59" i="29"/>
  <c r="CE59" i="29"/>
  <c r="CD59" i="29"/>
  <c r="CC59" i="29"/>
  <c r="CG59" i="29" s="1"/>
  <c r="BD59" i="29"/>
  <c r="BN59" i="29" s="1"/>
  <c r="BC59" i="29"/>
  <c r="BM59" i="29" s="1"/>
  <c r="BB59" i="29"/>
  <c r="BL59" i="29" s="1"/>
  <c r="BA59" i="29"/>
  <c r="BK59" i="29" s="1"/>
  <c r="AZ59" i="29"/>
  <c r="BJ59" i="29" s="1"/>
  <c r="AY59" i="29"/>
  <c r="BI59" i="29" s="1"/>
  <c r="AX59" i="29"/>
  <c r="BH59" i="29" s="1"/>
  <c r="AW59" i="29"/>
  <c r="BG59" i="29" s="1"/>
  <c r="AV59" i="29"/>
  <c r="AU59" i="29"/>
  <c r="AT59" i="29"/>
  <c r="AS59" i="29"/>
  <c r="BD58" i="29"/>
  <c r="BN58" i="29" s="1"/>
  <c r="BC58" i="29"/>
  <c r="BM58" i="29" s="1"/>
  <c r="BB58" i="29"/>
  <c r="BL58" i="29" s="1"/>
  <c r="BA58" i="29"/>
  <c r="BK58" i="29" s="1"/>
  <c r="AZ58" i="29"/>
  <c r="BJ58" i="29" s="1"/>
  <c r="BR58" i="29" s="1"/>
  <c r="AY58" i="29"/>
  <c r="BI58" i="29" s="1"/>
  <c r="BQ58" i="29" s="1"/>
  <c r="AX58" i="29"/>
  <c r="BH58" i="29" s="1"/>
  <c r="BP58" i="29" s="1"/>
  <c r="AW58" i="29"/>
  <c r="BG58" i="29" s="1"/>
  <c r="BO58" i="29" s="1"/>
  <c r="AV58" i="29"/>
  <c r="AU58" i="29"/>
  <c r="AT58" i="29"/>
  <c r="AS58" i="29"/>
  <c r="BD57" i="29"/>
  <c r="BN57" i="29" s="1"/>
  <c r="BC57" i="29"/>
  <c r="BM57" i="29" s="1"/>
  <c r="BB57" i="29"/>
  <c r="BL57" i="29" s="1"/>
  <c r="BA57" i="29"/>
  <c r="BK57" i="29" s="1"/>
  <c r="AZ57" i="29"/>
  <c r="BJ57" i="29" s="1"/>
  <c r="AY57" i="29"/>
  <c r="BI57" i="29" s="1"/>
  <c r="AX57" i="29"/>
  <c r="BH57" i="29" s="1"/>
  <c r="AW57" i="29"/>
  <c r="BG57" i="29" s="1"/>
  <c r="AV57" i="29"/>
  <c r="AU57" i="29"/>
  <c r="AT57" i="29"/>
  <c r="AS57" i="29"/>
  <c r="BD56" i="29"/>
  <c r="BN56" i="29" s="1"/>
  <c r="BC56" i="29"/>
  <c r="BM56" i="29" s="1"/>
  <c r="BB56" i="29"/>
  <c r="BL56" i="29" s="1"/>
  <c r="BA56" i="29"/>
  <c r="BK56" i="29" s="1"/>
  <c r="AZ56" i="29"/>
  <c r="BJ56" i="29" s="1"/>
  <c r="BR56" i="29" s="1"/>
  <c r="AY56" i="29"/>
  <c r="BI56" i="29" s="1"/>
  <c r="BQ56" i="29" s="1"/>
  <c r="AX56" i="29"/>
  <c r="BH56" i="29" s="1"/>
  <c r="BP56" i="29" s="1"/>
  <c r="AW56" i="29"/>
  <c r="BG56" i="29" s="1"/>
  <c r="BO56" i="29" s="1"/>
  <c r="AV56" i="29"/>
  <c r="AU56" i="29"/>
  <c r="AT56" i="29"/>
  <c r="AS56" i="29"/>
  <c r="BD55" i="29"/>
  <c r="BN55" i="29" s="1"/>
  <c r="BC55" i="29"/>
  <c r="BM55" i="29" s="1"/>
  <c r="BB55" i="29"/>
  <c r="BL55" i="29" s="1"/>
  <c r="BA55" i="29"/>
  <c r="BK55" i="29" s="1"/>
  <c r="AZ55" i="29"/>
  <c r="BJ55" i="29" s="1"/>
  <c r="AY55" i="29"/>
  <c r="BI55" i="29" s="1"/>
  <c r="AX55" i="29"/>
  <c r="BH55" i="29" s="1"/>
  <c r="AW55" i="29"/>
  <c r="BG55" i="29" s="1"/>
  <c r="AV55" i="29"/>
  <c r="AU55" i="29"/>
  <c r="AT55" i="29"/>
  <c r="AS55" i="29"/>
  <c r="BA54" i="29"/>
  <c r="BK54" i="29" s="1"/>
  <c r="AZ54" i="29"/>
  <c r="BJ54" i="29" s="1"/>
  <c r="AY54" i="29"/>
  <c r="BI54" i="29" s="1"/>
  <c r="AX54" i="29"/>
  <c r="BH54" i="29" s="1"/>
  <c r="AW54" i="29"/>
  <c r="BG54" i="29" s="1"/>
  <c r="BO54" i="29" s="1"/>
  <c r="AV54" i="29"/>
  <c r="AU54" i="29"/>
  <c r="AT54" i="29"/>
  <c r="AS54" i="29"/>
  <c r="AJ54" i="29"/>
  <c r="BD54" i="29" s="1"/>
  <c r="BN54" i="29" s="1"/>
  <c r="BA53" i="29"/>
  <c r="BK53" i="29" s="1"/>
  <c r="AZ53" i="29"/>
  <c r="BJ53" i="29" s="1"/>
  <c r="AY53" i="29"/>
  <c r="BI53" i="29" s="1"/>
  <c r="AX53" i="29"/>
  <c r="BH53" i="29" s="1"/>
  <c r="AW53" i="29"/>
  <c r="BG53" i="29" s="1"/>
  <c r="BO53" i="29" s="1"/>
  <c r="AV53" i="29"/>
  <c r="AU53" i="29"/>
  <c r="AT53" i="29"/>
  <c r="AS53" i="29"/>
  <c r="AJ53" i="29"/>
  <c r="BD53" i="29" s="1"/>
  <c r="BN53" i="29" s="1"/>
  <c r="BD52" i="29"/>
  <c r="BN52" i="29" s="1"/>
  <c r="BC52" i="29"/>
  <c r="BM52" i="29" s="1"/>
  <c r="BB52" i="29"/>
  <c r="BL52" i="29" s="1"/>
  <c r="BA52" i="29"/>
  <c r="BK52" i="29" s="1"/>
  <c r="AZ52" i="29"/>
  <c r="BJ52" i="29" s="1"/>
  <c r="BR52" i="29" s="1"/>
  <c r="AY52" i="29"/>
  <c r="BI52" i="29" s="1"/>
  <c r="AX52" i="29"/>
  <c r="BH52" i="29" s="1"/>
  <c r="AW52" i="29"/>
  <c r="BG52" i="29" s="1"/>
  <c r="BO52" i="29" s="1"/>
  <c r="AV52" i="29"/>
  <c r="AU52" i="29"/>
  <c r="AT52" i="29"/>
  <c r="AS52" i="29"/>
  <c r="BD51" i="29"/>
  <c r="BN51" i="29" s="1"/>
  <c r="BC51" i="29"/>
  <c r="BM51" i="29" s="1"/>
  <c r="BB51" i="29"/>
  <c r="BL51" i="29" s="1"/>
  <c r="BA51" i="29"/>
  <c r="BK51" i="29" s="1"/>
  <c r="AZ51" i="29"/>
  <c r="BJ51" i="29" s="1"/>
  <c r="AY51" i="29"/>
  <c r="BI51" i="29" s="1"/>
  <c r="BQ51" i="29" s="1"/>
  <c r="AX51" i="29"/>
  <c r="BH51" i="29" s="1"/>
  <c r="BP51" i="29" s="1"/>
  <c r="AW51" i="29"/>
  <c r="BG51" i="29" s="1"/>
  <c r="AV51" i="29"/>
  <c r="AU51" i="29"/>
  <c r="AT51" i="29"/>
  <c r="AS51" i="29"/>
  <c r="BD50" i="29"/>
  <c r="BN50" i="29" s="1"/>
  <c r="BC50" i="29"/>
  <c r="BM50" i="29" s="1"/>
  <c r="BB50" i="29"/>
  <c r="BL50" i="29" s="1"/>
  <c r="BA50" i="29"/>
  <c r="BK50" i="29" s="1"/>
  <c r="AZ50" i="29"/>
  <c r="BJ50" i="29" s="1"/>
  <c r="BR50" i="29" s="1"/>
  <c r="AY50" i="29"/>
  <c r="BI50" i="29" s="1"/>
  <c r="AX50" i="29"/>
  <c r="BH50" i="29" s="1"/>
  <c r="AW50" i="29"/>
  <c r="BG50" i="29" s="1"/>
  <c r="BO50" i="29" s="1"/>
  <c r="AV50" i="29"/>
  <c r="AU50" i="29"/>
  <c r="AT50" i="29"/>
  <c r="AS50" i="29"/>
  <c r="CF49" i="29"/>
  <c r="CE49" i="29"/>
  <c r="CD49" i="29"/>
  <c r="CC49" i="29"/>
  <c r="CG49" i="29" s="1"/>
  <c r="BD49" i="29"/>
  <c r="BN49" i="29" s="1"/>
  <c r="BC49" i="29"/>
  <c r="BM49" i="29" s="1"/>
  <c r="BB49" i="29"/>
  <c r="BL49" i="29" s="1"/>
  <c r="BA49" i="29"/>
  <c r="BK49" i="29" s="1"/>
  <c r="AZ49" i="29"/>
  <c r="BJ49" i="29" s="1"/>
  <c r="BR49" i="29" s="1"/>
  <c r="AY49" i="29"/>
  <c r="BI49" i="29" s="1"/>
  <c r="AX49" i="29"/>
  <c r="BH49" i="29" s="1"/>
  <c r="AW49" i="29"/>
  <c r="BG49" i="29" s="1"/>
  <c r="BO49" i="29" s="1"/>
  <c r="AV49" i="29"/>
  <c r="AU49" i="29"/>
  <c r="AT49" i="29"/>
  <c r="AS49" i="29"/>
  <c r="BD48" i="29"/>
  <c r="BN48" i="29" s="1"/>
  <c r="BC48" i="29"/>
  <c r="BM48" i="29" s="1"/>
  <c r="BB48" i="29"/>
  <c r="BL48" i="29" s="1"/>
  <c r="BA48" i="29"/>
  <c r="BK48" i="29" s="1"/>
  <c r="AZ48" i="29"/>
  <c r="BJ48" i="29" s="1"/>
  <c r="AY48" i="29"/>
  <c r="BI48" i="29" s="1"/>
  <c r="BQ48" i="29" s="1"/>
  <c r="AX48" i="29"/>
  <c r="BH48" i="29" s="1"/>
  <c r="BP48" i="29" s="1"/>
  <c r="AW48" i="29"/>
  <c r="BG48" i="29" s="1"/>
  <c r="AV48" i="29"/>
  <c r="AU48" i="29"/>
  <c r="AT48" i="29"/>
  <c r="AS48" i="29"/>
  <c r="BD47" i="29"/>
  <c r="BN47" i="29" s="1"/>
  <c r="BC47" i="29"/>
  <c r="BM47" i="29" s="1"/>
  <c r="BB47" i="29"/>
  <c r="BL47" i="29" s="1"/>
  <c r="BA47" i="29"/>
  <c r="BK47" i="29" s="1"/>
  <c r="AZ47" i="29"/>
  <c r="BJ47" i="29" s="1"/>
  <c r="BR47" i="29" s="1"/>
  <c r="AY47" i="29"/>
  <c r="BI47" i="29" s="1"/>
  <c r="AX47" i="29"/>
  <c r="BH47" i="29" s="1"/>
  <c r="AW47" i="29"/>
  <c r="BG47" i="29" s="1"/>
  <c r="BO47" i="29" s="1"/>
  <c r="AV47" i="29"/>
  <c r="AU47" i="29"/>
  <c r="AT47" i="29"/>
  <c r="AS47" i="29"/>
  <c r="BD46" i="29"/>
  <c r="BN46" i="29" s="1"/>
  <c r="BC46" i="29"/>
  <c r="BM46" i="29" s="1"/>
  <c r="BB46" i="29"/>
  <c r="BL46" i="29" s="1"/>
  <c r="BA46" i="29"/>
  <c r="BK46" i="29" s="1"/>
  <c r="AZ46" i="29"/>
  <c r="BJ46" i="29" s="1"/>
  <c r="AY46" i="29"/>
  <c r="BI46" i="29" s="1"/>
  <c r="BQ46" i="29" s="1"/>
  <c r="AX46" i="29"/>
  <c r="BH46" i="29" s="1"/>
  <c r="BP46" i="29" s="1"/>
  <c r="AW46" i="29"/>
  <c r="BG46" i="29" s="1"/>
  <c r="AV46" i="29"/>
  <c r="AU46" i="29"/>
  <c r="AT46" i="29"/>
  <c r="AS46" i="29"/>
  <c r="BD45" i="29"/>
  <c r="BN45" i="29" s="1"/>
  <c r="BC45" i="29"/>
  <c r="BM45" i="29" s="1"/>
  <c r="BB45" i="29"/>
  <c r="BL45" i="29" s="1"/>
  <c r="BA45" i="29"/>
  <c r="BK45" i="29" s="1"/>
  <c r="AZ45" i="29"/>
  <c r="BJ45" i="29" s="1"/>
  <c r="BR45" i="29" s="1"/>
  <c r="AY45" i="29"/>
  <c r="BI45" i="29" s="1"/>
  <c r="AX45" i="29"/>
  <c r="BH45" i="29" s="1"/>
  <c r="AW45" i="29"/>
  <c r="BG45" i="29" s="1"/>
  <c r="BO45" i="29" s="1"/>
  <c r="AV45" i="29"/>
  <c r="AU45" i="29"/>
  <c r="AT45" i="29"/>
  <c r="AS45" i="29"/>
  <c r="BD44" i="29"/>
  <c r="BN44" i="29" s="1"/>
  <c r="BC44" i="29"/>
  <c r="BM44" i="29" s="1"/>
  <c r="BB44" i="29"/>
  <c r="BL44" i="29" s="1"/>
  <c r="BA44" i="29"/>
  <c r="BK44" i="29" s="1"/>
  <c r="AZ44" i="29"/>
  <c r="BJ44" i="29" s="1"/>
  <c r="AY44" i="29"/>
  <c r="BI44" i="29" s="1"/>
  <c r="BQ44" i="29" s="1"/>
  <c r="AX44" i="29"/>
  <c r="BH44" i="29" s="1"/>
  <c r="BP44" i="29" s="1"/>
  <c r="AW44" i="29"/>
  <c r="BG44" i="29" s="1"/>
  <c r="AV44" i="29"/>
  <c r="AU44" i="29"/>
  <c r="AT44" i="29"/>
  <c r="AS44" i="29"/>
  <c r="BD43" i="29"/>
  <c r="BN43" i="29" s="1"/>
  <c r="BC43" i="29"/>
  <c r="BM43" i="29" s="1"/>
  <c r="BB43" i="29"/>
  <c r="BL43" i="29" s="1"/>
  <c r="BA43" i="29"/>
  <c r="BK43" i="29" s="1"/>
  <c r="AZ43" i="29"/>
  <c r="BJ43" i="29" s="1"/>
  <c r="BR43" i="29" s="1"/>
  <c r="AY43" i="29"/>
  <c r="BI43" i="29" s="1"/>
  <c r="AX43" i="29"/>
  <c r="BH43" i="29" s="1"/>
  <c r="AW43" i="29"/>
  <c r="BG43" i="29" s="1"/>
  <c r="BO43" i="29" s="1"/>
  <c r="AV43" i="29"/>
  <c r="AU43" i="29"/>
  <c r="AT43" i="29"/>
  <c r="AS43" i="29"/>
  <c r="BD42" i="29"/>
  <c r="BN42" i="29" s="1"/>
  <c r="BC42" i="29"/>
  <c r="BM42" i="29" s="1"/>
  <c r="BB42" i="29"/>
  <c r="BL42" i="29" s="1"/>
  <c r="BA42" i="29"/>
  <c r="BK42" i="29" s="1"/>
  <c r="AZ42" i="29"/>
  <c r="BJ42" i="29" s="1"/>
  <c r="AY42" i="29"/>
  <c r="BI42" i="29" s="1"/>
  <c r="BQ42" i="29" s="1"/>
  <c r="AX42" i="29"/>
  <c r="BH42" i="29" s="1"/>
  <c r="BP42" i="29" s="1"/>
  <c r="AW42" i="29"/>
  <c r="BG42" i="29" s="1"/>
  <c r="AV42" i="29"/>
  <c r="AU42" i="29"/>
  <c r="AT42" i="29"/>
  <c r="AS42" i="29"/>
  <c r="BD41" i="29"/>
  <c r="BN41" i="29" s="1"/>
  <c r="BC41" i="29"/>
  <c r="BM41" i="29" s="1"/>
  <c r="BB41" i="29"/>
  <c r="BL41" i="29" s="1"/>
  <c r="BA41" i="29"/>
  <c r="BK41" i="29" s="1"/>
  <c r="AZ41" i="29"/>
  <c r="BJ41" i="29" s="1"/>
  <c r="BR41" i="29" s="1"/>
  <c r="AY41" i="29"/>
  <c r="BI41" i="29" s="1"/>
  <c r="AX41" i="29"/>
  <c r="BH41" i="29" s="1"/>
  <c r="AW41" i="29"/>
  <c r="BG41" i="29" s="1"/>
  <c r="BO41" i="29" s="1"/>
  <c r="AV41" i="29"/>
  <c r="AU41" i="29"/>
  <c r="AT41" i="29"/>
  <c r="AS41" i="29"/>
  <c r="BD39" i="29"/>
  <c r="BN39" i="29" s="1"/>
  <c r="BC39" i="29"/>
  <c r="BM39" i="29" s="1"/>
  <c r="BB39" i="29"/>
  <c r="BL39" i="29" s="1"/>
  <c r="BA39" i="29"/>
  <c r="BK39" i="29" s="1"/>
  <c r="AZ39" i="29"/>
  <c r="BJ39" i="29" s="1"/>
  <c r="AY39" i="29"/>
  <c r="BI39" i="29" s="1"/>
  <c r="BQ39" i="29" s="1"/>
  <c r="AX39" i="29"/>
  <c r="BH39" i="29" s="1"/>
  <c r="BP39" i="29" s="1"/>
  <c r="AW39" i="29"/>
  <c r="BG39" i="29" s="1"/>
  <c r="AV39" i="29"/>
  <c r="AU39" i="29"/>
  <c r="AT39" i="29"/>
  <c r="AS39" i="29"/>
  <c r="CF35" i="29"/>
  <c r="CE35" i="29"/>
  <c r="CD35" i="29"/>
  <c r="CC35" i="29"/>
  <c r="CG35" i="29" s="1"/>
  <c r="BL35" i="29"/>
  <c r="BD35" i="29"/>
  <c r="BN35" i="29" s="1"/>
  <c r="BC35" i="29"/>
  <c r="BM35" i="29" s="1"/>
  <c r="BB35" i="29"/>
  <c r="BA35" i="29"/>
  <c r="BK35" i="29" s="1"/>
  <c r="AZ35" i="29"/>
  <c r="BJ35" i="29" s="1"/>
  <c r="BR35" i="29" s="1"/>
  <c r="AY35" i="29"/>
  <c r="BI35" i="29" s="1"/>
  <c r="AX35" i="29"/>
  <c r="BH35" i="29" s="1"/>
  <c r="BP35" i="29" s="1"/>
  <c r="AW35" i="29"/>
  <c r="BG35" i="29" s="1"/>
  <c r="AV35" i="29"/>
  <c r="AU35" i="29"/>
  <c r="AT35" i="29"/>
  <c r="AS35" i="29"/>
  <c r="BD34" i="29"/>
  <c r="BN34" i="29" s="1"/>
  <c r="BC34" i="29"/>
  <c r="BM34" i="29" s="1"/>
  <c r="BB34" i="29"/>
  <c r="BL34" i="29" s="1"/>
  <c r="BA34" i="29"/>
  <c r="BK34" i="29" s="1"/>
  <c r="AZ34" i="29"/>
  <c r="BJ34" i="29" s="1"/>
  <c r="BR34" i="29" s="1"/>
  <c r="AY34" i="29"/>
  <c r="BI34" i="29" s="1"/>
  <c r="BQ34" i="29" s="1"/>
  <c r="AX34" i="29"/>
  <c r="BH34" i="29" s="1"/>
  <c r="AW34" i="29"/>
  <c r="BG34" i="29" s="1"/>
  <c r="BO34" i="29" s="1"/>
  <c r="AV34" i="29"/>
  <c r="AU34" i="29"/>
  <c r="AT34" i="29"/>
  <c r="AS34" i="29"/>
  <c r="AJ33" i="29"/>
  <c r="BI32" i="29"/>
  <c r="BQ32" i="29" s="1"/>
  <c r="BD32" i="29"/>
  <c r="BN32" i="29" s="1"/>
  <c r="BC32" i="29"/>
  <c r="BM32" i="29" s="1"/>
  <c r="BB32" i="29"/>
  <c r="BL32" i="29" s="1"/>
  <c r="BA32" i="29"/>
  <c r="BK32" i="29" s="1"/>
  <c r="AZ32" i="29"/>
  <c r="BJ32" i="29" s="1"/>
  <c r="BR32" i="29" s="1"/>
  <c r="AY32" i="29"/>
  <c r="AX32" i="29"/>
  <c r="BH32" i="29" s="1"/>
  <c r="BP32" i="29" s="1"/>
  <c r="AW32" i="29"/>
  <c r="BG32" i="29" s="1"/>
  <c r="BO32" i="29" s="1"/>
  <c r="AV32" i="29"/>
  <c r="AU32" i="29"/>
  <c r="AT32" i="29"/>
  <c r="AS32" i="29"/>
  <c r="BM31" i="29"/>
  <c r="BJ31" i="29"/>
  <c r="BD31" i="29"/>
  <c r="BN31" i="29" s="1"/>
  <c r="BC31" i="29"/>
  <c r="BB31" i="29"/>
  <c r="BL31" i="29" s="1"/>
  <c r="BA31" i="29"/>
  <c r="BK31" i="29" s="1"/>
  <c r="AZ31" i="29"/>
  <c r="AY31" i="29"/>
  <c r="BI31" i="29" s="1"/>
  <c r="BQ31" i="29" s="1"/>
  <c r="AX31" i="29"/>
  <c r="BH31" i="29" s="1"/>
  <c r="AW31" i="29"/>
  <c r="BG31" i="29" s="1"/>
  <c r="AV31" i="29"/>
  <c r="AU31" i="29"/>
  <c r="AT31" i="29"/>
  <c r="AS31" i="29"/>
  <c r="BD30" i="29"/>
  <c r="BN30" i="29" s="1"/>
  <c r="BC30" i="29"/>
  <c r="BM30" i="29" s="1"/>
  <c r="BB30" i="29"/>
  <c r="BL30" i="29" s="1"/>
  <c r="BA30" i="29"/>
  <c r="BK30" i="29" s="1"/>
  <c r="AZ30" i="29"/>
  <c r="BJ30" i="29" s="1"/>
  <c r="AY30" i="29"/>
  <c r="BI30" i="29" s="1"/>
  <c r="BQ30" i="29" s="1"/>
  <c r="AX30" i="29"/>
  <c r="BH30" i="29" s="1"/>
  <c r="BP30" i="29" s="1"/>
  <c r="AW30" i="29"/>
  <c r="BG30" i="29" s="1"/>
  <c r="BO30" i="29" s="1"/>
  <c r="AV30" i="29"/>
  <c r="AU30" i="29"/>
  <c r="AT30" i="29"/>
  <c r="AS30" i="29"/>
  <c r="BP29" i="29"/>
  <c r="BL29" i="29"/>
  <c r="BH29" i="29"/>
  <c r="BD29" i="29"/>
  <c r="BN29" i="29" s="1"/>
  <c r="BC29" i="29"/>
  <c r="BM29" i="29" s="1"/>
  <c r="BB29" i="29"/>
  <c r="BA29" i="29"/>
  <c r="BK29" i="29" s="1"/>
  <c r="AZ29" i="29"/>
  <c r="BJ29" i="29" s="1"/>
  <c r="AY29" i="29"/>
  <c r="BI29" i="29" s="1"/>
  <c r="BQ29" i="29" s="1"/>
  <c r="AX29" i="29"/>
  <c r="AW29" i="29"/>
  <c r="BG29" i="29" s="1"/>
  <c r="BO29" i="29" s="1"/>
  <c r="AV29" i="29"/>
  <c r="AU29" i="29"/>
  <c r="AT29" i="29"/>
  <c r="AS29" i="29"/>
  <c r="BM28" i="29"/>
  <c r="BL28" i="29"/>
  <c r="BD28" i="29"/>
  <c r="BN28" i="29" s="1"/>
  <c r="BC28" i="29"/>
  <c r="BB28" i="29"/>
  <c r="BA28" i="29"/>
  <c r="BK28" i="29" s="1"/>
  <c r="AZ28" i="29"/>
  <c r="BJ28" i="29" s="1"/>
  <c r="AY28" i="29"/>
  <c r="BI28" i="29" s="1"/>
  <c r="BQ28" i="29" s="1"/>
  <c r="AX28" i="29"/>
  <c r="BH28" i="29" s="1"/>
  <c r="BP28" i="29" s="1"/>
  <c r="AW28" i="29"/>
  <c r="BG28" i="29" s="1"/>
  <c r="BO28" i="29" s="1"/>
  <c r="AV28" i="29"/>
  <c r="AU28" i="29"/>
  <c r="AT28" i="29"/>
  <c r="AS28" i="29"/>
  <c r="BN27" i="29"/>
  <c r="BM27" i="29"/>
  <c r="BH27" i="29"/>
  <c r="BP27" i="29" s="1"/>
  <c r="BD27" i="29"/>
  <c r="BC27" i="29"/>
  <c r="BB27" i="29"/>
  <c r="BL27" i="29" s="1"/>
  <c r="BA27" i="29"/>
  <c r="BK27" i="29" s="1"/>
  <c r="AZ27" i="29"/>
  <c r="BJ27" i="29" s="1"/>
  <c r="BR27" i="29" s="1"/>
  <c r="AY27" i="29"/>
  <c r="BI27" i="29" s="1"/>
  <c r="BQ27" i="29" s="1"/>
  <c r="AX27" i="29"/>
  <c r="AW27" i="29"/>
  <c r="BG27" i="29" s="1"/>
  <c r="AV27" i="29"/>
  <c r="AU27" i="29"/>
  <c r="AT27" i="29"/>
  <c r="AS27" i="29"/>
  <c r="BN26" i="29"/>
  <c r="BD26" i="29"/>
  <c r="BC26" i="29"/>
  <c r="BM26" i="29" s="1"/>
  <c r="BB26" i="29"/>
  <c r="BL26" i="29" s="1"/>
  <c r="BA26" i="29"/>
  <c r="BK26" i="29" s="1"/>
  <c r="AZ26" i="29"/>
  <c r="BJ26" i="29" s="1"/>
  <c r="AY26" i="29"/>
  <c r="BI26" i="29" s="1"/>
  <c r="AX26" i="29"/>
  <c r="BH26" i="29" s="1"/>
  <c r="BP26" i="29" s="1"/>
  <c r="AW26" i="29"/>
  <c r="BG26" i="29" s="1"/>
  <c r="BO26" i="29" s="1"/>
  <c r="AV26" i="29"/>
  <c r="AU26" i="29"/>
  <c r="AT26" i="29"/>
  <c r="AS26" i="29"/>
  <c r="BL25" i="29"/>
  <c r="BJ25" i="29"/>
  <c r="BD25" i="29"/>
  <c r="BN25" i="29" s="1"/>
  <c r="BC25" i="29"/>
  <c r="BM25" i="29" s="1"/>
  <c r="BB25" i="29"/>
  <c r="BA25" i="29"/>
  <c r="BK25" i="29" s="1"/>
  <c r="AZ25" i="29"/>
  <c r="AY25" i="29"/>
  <c r="BI25" i="29" s="1"/>
  <c r="AX25" i="29"/>
  <c r="BH25" i="29" s="1"/>
  <c r="BP25" i="29" s="1"/>
  <c r="AW25" i="29"/>
  <c r="BG25" i="29" s="1"/>
  <c r="BO25" i="29" s="1"/>
  <c r="AV25" i="29"/>
  <c r="AU25" i="29"/>
  <c r="AT25" i="29"/>
  <c r="AS25" i="29"/>
  <c r="CF24" i="29"/>
  <c r="CE24" i="29"/>
  <c r="CD24" i="29"/>
  <c r="CC24" i="29"/>
  <c r="CG24" i="29" s="1"/>
  <c r="BD24" i="29"/>
  <c r="BN24" i="29" s="1"/>
  <c r="BC24" i="29"/>
  <c r="BM24" i="29" s="1"/>
  <c r="BB24" i="29"/>
  <c r="BL24" i="29" s="1"/>
  <c r="BA24" i="29"/>
  <c r="BK24" i="29" s="1"/>
  <c r="AZ24" i="29"/>
  <c r="BJ24" i="29" s="1"/>
  <c r="AY24" i="29"/>
  <c r="BI24" i="29" s="1"/>
  <c r="AX24" i="29"/>
  <c r="BH24" i="29" s="1"/>
  <c r="BP24" i="29" s="1"/>
  <c r="AW24" i="29"/>
  <c r="BG24" i="29" s="1"/>
  <c r="BO24" i="29" s="1"/>
  <c r="AV24" i="29"/>
  <c r="AU24" i="29"/>
  <c r="AT24" i="29"/>
  <c r="AS24" i="29"/>
  <c r="BD23" i="29"/>
  <c r="BN23" i="29" s="1"/>
  <c r="BC23" i="29"/>
  <c r="BM23" i="29" s="1"/>
  <c r="BB23" i="29"/>
  <c r="BL23" i="29" s="1"/>
  <c r="BA23" i="29"/>
  <c r="BK23" i="29" s="1"/>
  <c r="AZ23" i="29"/>
  <c r="BJ23" i="29" s="1"/>
  <c r="BR23" i="29" s="1"/>
  <c r="AY23" i="29"/>
  <c r="BI23" i="29" s="1"/>
  <c r="BQ23" i="29" s="1"/>
  <c r="AX23" i="29"/>
  <c r="BH23" i="29" s="1"/>
  <c r="AW23" i="29"/>
  <c r="BG23" i="29" s="1"/>
  <c r="AV23" i="29"/>
  <c r="AU23" i="29"/>
  <c r="AT23" i="29"/>
  <c r="AS23" i="29"/>
  <c r="BD22" i="29"/>
  <c r="BN22" i="29" s="1"/>
  <c r="BC22" i="29"/>
  <c r="BM22" i="29" s="1"/>
  <c r="BB22" i="29"/>
  <c r="BL22" i="29" s="1"/>
  <c r="BA22" i="29"/>
  <c r="BK22" i="29" s="1"/>
  <c r="AZ22" i="29"/>
  <c r="BJ22" i="29" s="1"/>
  <c r="AY22" i="29"/>
  <c r="BI22" i="29" s="1"/>
  <c r="AX22" i="29"/>
  <c r="BH22" i="29" s="1"/>
  <c r="BP22" i="29" s="1"/>
  <c r="AW22" i="29"/>
  <c r="BG22" i="29" s="1"/>
  <c r="BO22" i="29" s="1"/>
  <c r="AV22" i="29"/>
  <c r="AU22" i="29"/>
  <c r="AT22" i="29"/>
  <c r="AS22" i="29"/>
  <c r="BD21" i="29"/>
  <c r="BN21" i="29" s="1"/>
  <c r="BC21" i="29"/>
  <c r="BM21" i="29" s="1"/>
  <c r="BB21" i="29"/>
  <c r="BL21" i="29" s="1"/>
  <c r="BA21" i="29"/>
  <c r="BK21" i="29" s="1"/>
  <c r="AZ21" i="29"/>
  <c r="BJ21" i="29" s="1"/>
  <c r="BR21" i="29" s="1"/>
  <c r="AY21" i="29"/>
  <c r="BI21" i="29" s="1"/>
  <c r="BQ21" i="29" s="1"/>
  <c r="AX21" i="29"/>
  <c r="BH21" i="29" s="1"/>
  <c r="AW21" i="29"/>
  <c r="BG21" i="29" s="1"/>
  <c r="AV21" i="29"/>
  <c r="AU21" i="29"/>
  <c r="AT21" i="29"/>
  <c r="AS21" i="29"/>
  <c r="BC20" i="29"/>
  <c r="BM20" i="29" s="1"/>
  <c r="BA20" i="29"/>
  <c r="BK20" i="29" s="1"/>
  <c r="AZ20" i="29"/>
  <c r="BJ20" i="29" s="1"/>
  <c r="AY20" i="29"/>
  <c r="BI20" i="29" s="1"/>
  <c r="AX20" i="29"/>
  <c r="BH20" i="29" s="1"/>
  <c r="AW20" i="29"/>
  <c r="BG20" i="29" s="1"/>
  <c r="AV20" i="29"/>
  <c r="AU20" i="29"/>
  <c r="AT20" i="29"/>
  <c r="AS20" i="29"/>
  <c r="AJ20" i="29"/>
  <c r="BD20" i="29" s="1"/>
  <c r="BN20" i="29" s="1"/>
  <c r="BD19" i="29"/>
  <c r="BN19" i="29" s="1"/>
  <c r="BC19" i="29"/>
  <c r="BM19" i="29" s="1"/>
  <c r="BB19" i="29"/>
  <c r="BL19" i="29" s="1"/>
  <c r="BA19" i="29"/>
  <c r="BK19" i="29" s="1"/>
  <c r="AZ19" i="29"/>
  <c r="BJ19" i="29" s="1"/>
  <c r="BR19" i="29" s="1"/>
  <c r="AY19" i="29"/>
  <c r="BI19" i="29" s="1"/>
  <c r="BQ19" i="29" s="1"/>
  <c r="AX19" i="29"/>
  <c r="BH19" i="29" s="1"/>
  <c r="BP19" i="29" s="1"/>
  <c r="AW19" i="29"/>
  <c r="BG19" i="29" s="1"/>
  <c r="AV19" i="29"/>
  <c r="AU19" i="29"/>
  <c r="AT19" i="29"/>
  <c r="AS19" i="29"/>
  <c r="BD18" i="29"/>
  <c r="BN18" i="29" s="1"/>
  <c r="BC18" i="29"/>
  <c r="BM18" i="29" s="1"/>
  <c r="BB18" i="29"/>
  <c r="BL18" i="29" s="1"/>
  <c r="BA18" i="29"/>
  <c r="BK18" i="29" s="1"/>
  <c r="AZ18" i="29"/>
  <c r="BJ18" i="29" s="1"/>
  <c r="AY18" i="29"/>
  <c r="BI18" i="29" s="1"/>
  <c r="AX18" i="29"/>
  <c r="BH18" i="29" s="1"/>
  <c r="AW18" i="29"/>
  <c r="BG18" i="29" s="1"/>
  <c r="BO18" i="29" s="1"/>
  <c r="AV18" i="29"/>
  <c r="AU18" i="29"/>
  <c r="AT18" i="29"/>
  <c r="AS18" i="29"/>
  <c r="BD17" i="29"/>
  <c r="BN17" i="29" s="1"/>
  <c r="BC17" i="29"/>
  <c r="BM17" i="29" s="1"/>
  <c r="BB17" i="29"/>
  <c r="BL17" i="29" s="1"/>
  <c r="BA17" i="29"/>
  <c r="BK17" i="29" s="1"/>
  <c r="AZ17" i="29"/>
  <c r="BJ17" i="29" s="1"/>
  <c r="BR17" i="29" s="1"/>
  <c r="AY17" i="29"/>
  <c r="BI17" i="29" s="1"/>
  <c r="BQ17" i="29" s="1"/>
  <c r="AX17" i="29"/>
  <c r="BH17" i="29" s="1"/>
  <c r="BP17" i="29" s="1"/>
  <c r="AW17" i="29"/>
  <c r="BG17" i="29" s="1"/>
  <c r="AV17" i="29"/>
  <c r="AU17" i="29"/>
  <c r="AT17" i="29"/>
  <c r="AS17" i="29"/>
  <c r="BD16" i="29"/>
  <c r="BN16" i="29" s="1"/>
  <c r="BC16" i="29"/>
  <c r="BM16" i="29" s="1"/>
  <c r="BB16" i="29"/>
  <c r="BL16" i="29" s="1"/>
  <c r="BA16" i="29"/>
  <c r="BK16" i="29" s="1"/>
  <c r="AZ16" i="29"/>
  <c r="BJ16" i="29" s="1"/>
  <c r="AY16" i="29"/>
  <c r="BI16" i="29" s="1"/>
  <c r="AX16" i="29"/>
  <c r="BH16" i="29" s="1"/>
  <c r="AW16" i="29"/>
  <c r="BG16" i="29" s="1"/>
  <c r="BO16" i="29" s="1"/>
  <c r="AV16" i="29"/>
  <c r="AU16" i="29"/>
  <c r="AT16" i="29"/>
  <c r="AS16" i="29"/>
  <c r="BD15" i="29"/>
  <c r="BN15" i="29" s="1"/>
  <c r="BC15" i="29"/>
  <c r="BM15" i="29" s="1"/>
  <c r="BB15" i="29"/>
  <c r="BL15" i="29" s="1"/>
  <c r="BA15" i="29"/>
  <c r="BK15" i="29" s="1"/>
  <c r="AZ15" i="29"/>
  <c r="BJ15" i="29" s="1"/>
  <c r="BR15" i="29" s="1"/>
  <c r="AY15" i="29"/>
  <c r="BI15" i="29" s="1"/>
  <c r="BQ15" i="29" s="1"/>
  <c r="AX15" i="29"/>
  <c r="BH15" i="29" s="1"/>
  <c r="BP15" i="29" s="1"/>
  <c r="AW15" i="29"/>
  <c r="BG15" i="29" s="1"/>
  <c r="AV15" i="29"/>
  <c r="AU15" i="29"/>
  <c r="AT15" i="29"/>
  <c r="AS15" i="29"/>
  <c r="CG13" i="29"/>
  <c r="CG260" i="29" s="1"/>
  <c r="CF13" i="29"/>
  <c r="CF260" i="29" s="1"/>
  <c r="CE13" i="29"/>
  <c r="CE260" i="29" s="1"/>
  <c r="CD13" i="29"/>
  <c r="CD260" i="29" s="1"/>
  <c r="CC13" i="29"/>
  <c r="CC260" i="29" s="1"/>
  <c r="BD13" i="29"/>
  <c r="BN13" i="29" s="1"/>
  <c r="BC13" i="29"/>
  <c r="BM13" i="29" s="1"/>
  <c r="BB13" i="29"/>
  <c r="BL13" i="29" s="1"/>
  <c r="BA13" i="29"/>
  <c r="BK13" i="29" s="1"/>
  <c r="AZ13" i="29"/>
  <c r="BJ13" i="29" s="1"/>
  <c r="BR13" i="29" s="1"/>
  <c r="AY13" i="29"/>
  <c r="BI13" i="29" s="1"/>
  <c r="BQ13" i="29" s="1"/>
  <c r="AX13" i="29"/>
  <c r="BH13" i="29" s="1"/>
  <c r="AW13" i="29"/>
  <c r="BG13" i="29" s="1"/>
  <c r="AV13" i="29"/>
  <c r="AU13" i="29"/>
  <c r="AT13" i="29"/>
  <c r="AS13" i="29"/>
  <c r="BR31" i="29" l="1"/>
  <c r="BP34" i="29"/>
  <c r="BO20" i="29"/>
  <c r="BQ25" i="29"/>
  <c r="BR30" i="29"/>
  <c r="BP13" i="29"/>
  <c r="BO15" i="29"/>
  <c r="BO17" i="29"/>
  <c r="BO19" i="29"/>
  <c r="BP21" i="29"/>
  <c r="BP23" i="29"/>
  <c r="BO31" i="29"/>
  <c r="BQ35" i="29"/>
  <c r="BO39" i="29"/>
  <c r="BO42" i="29"/>
  <c r="BO44" i="29"/>
  <c r="BO46" i="29"/>
  <c r="BO48" i="29"/>
  <c r="BO51" i="29"/>
  <c r="BR55" i="29"/>
  <c r="BR57" i="29"/>
  <c r="BR59" i="29"/>
  <c r="BR60" i="29"/>
  <c r="BO65" i="29"/>
  <c r="BO68" i="29"/>
  <c r="BO71" i="29"/>
  <c r="BO73" i="29"/>
  <c r="BS73" i="29" s="1"/>
  <c r="BW73" i="29" s="1"/>
  <c r="CA73" i="29" s="1"/>
  <c r="BP177" i="29"/>
  <c r="BP181" i="29"/>
  <c r="BA64" i="29"/>
  <c r="BK64" i="29" s="1"/>
  <c r="BO64" i="29" s="1"/>
  <c r="BU74" i="29"/>
  <c r="BY74" i="29" s="1"/>
  <c r="BP223" i="29"/>
  <c r="BV35" i="29"/>
  <c r="BZ35" i="29" s="1"/>
  <c r="BR39" i="29"/>
  <c r="BR42" i="29"/>
  <c r="BR44" i="29"/>
  <c r="BR46" i="29"/>
  <c r="BR48" i="29"/>
  <c r="BR51" i="29"/>
  <c r="BB64" i="29"/>
  <c r="BL64" i="29" s="1"/>
  <c r="BP64" i="29" s="1"/>
  <c r="BT59" i="29" s="1"/>
  <c r="BX59" i="29" s="1"/>
  <c r="BQ203" i="29"/>
  <c r="BP225" i="29"/>
  <c r="BS66" i="29"/>
  <c r="BW66" i="29" s="1"/>
  <c r="CG66" i="29"/>
  <c r="BS69" i="29"/>
  <c r="BW69" i="29" s="1"/>
  <c r="CA69" i="29" s="1"/>
  <c r="CG69" i="29"/>
  <c r="BP222" i="29"/>
  <c r="BP16" i="29"/>
  <c r="BQ22" i="29"/>
  <c r="BP43" i="29"/>
  <c r="BP47" i="29"/>
  <c r="BP52" i="29"/>
  <c r="BO55" i="29"/>
  <c r="BO57" i="29"/>
  <c r="BO59" i="29"/>
  <c r="BO60" i="29"/>
  <c r="BP66" i="29"/>
  <c r="BP67" i="29"/>
  <c r="BP69" i="29"/>
  <c r="BP70" i="29"/>
  <c r="BP72" i="29"/>
  <c r="BP76" i="29"/>
  <c r="BT74" i="29" s="1"/>
  <c r="BX74" i="29" s="1"/>
  <c r="BP80" i="29"/>
  <c r="BP81" i="29"/>
  <c r="BP83" i="29"/>
  <c r="BQ195" i="29"/>
  <c r="BQ24" i="29"/>
  <c r="BR28" i="29"/>
  <c r="BP45" i="29"/>
  <c r="BP49" i="29"/>
  <c r="BQ16" i="29"/>
  <c r="BU13" i="29" s="1"/>
  <c r="BQ18" i="29"/>
  <c r="BR22" i="29"/>
  <c r="BR24" i="29"/>
  <c r="BR26" i="29"/>
  <c r="BO35" i="29"/>
  <c r="BQ41" i="29"/>
  <c r="BQ43" i="29"/>
  <c r="BQ45" i="29"/>
  <c r="BQ47" i="29"/>
  <c r="BQ49" i="29"/>
  <c r="BQ50" i="29"/>
  <c r="BQ52" i="29"/>
  <c r="BB53" i="29"/>
  <c r="BL53" i="29" s="1"/>
  <c r="BP53" i="29" s="1"/>
  <c r="BP55" i="29"/>
  <c r="BP57" i="29"/>
  <c r="BP59" i="29"/>
  <c r="BP60" i="29"/>
  <c r="BQ66" i="29"/>
  <c r="BQ67" i="29"/>
  <c r="BQ69" i="29"/>
  <c r="BQ253" i="29"/>
  <c r="BP18" i="29"/>
  <c r="BP41" i="29"/>
  <c r="BT35" i="29" s="1"/>
  <c r="BX35" i="29" s="1"/>
  <c r="BP50" i="29"/>
  <c r="BO13" i="29"/>
  <c r="BR16" i="29"/>
  <c r="BR18" i="29"/>
  <c r="BO21" i="29"/>
  <c r="BO23" i="29"/>
  <c r="BQ55" i="29"/>
  <c r="BQ57" i="29"/>
  <c r="BQ59" i="29"/>
  <c r="BQ60" i="29"/>
  <c r="BR66" i="29"/>
  <c r="BR67" i="29"/>
  <c r="BR69" i="29"/>
  <c r="BV69" i="29" s="1"/>
  <c r="BZ69" i="29" s="1"/>
  <c r="BQ137" i="29"/>
  <c r="BQ207" i="29"/>
  <c r="BR238" i="29"/>
  <c r="BQ70" i="29"/>
  <c r="BQ72" i="29"/>
  <c r="BQ76" i="29"/>
  <c r="BQ81" i="29"/>
  <c r="BQ83" i="29"/>
  <c r="BU80" i="29" s="1"/>
  <c r="BY80" i="29" s="1"/>
  <c r="BP85" i="29"/>
  <c r="BP88" i="29"/>
  <c r="BO101" i="29"/>
  <c r="BS100" i="29" s="1"/>
  <c r="BW100" i="29" s="1"/>
  <c r="CA100" i="29" s="1"/>
  <c r="BO103" i="29"/>
  <c r="BO105" i="29"/>
  <c r="BO107" i="29"/>
  <c r="BO109" i="29"/>
  <c r="BO121" i="29"/>
  <c r="BS120" i="29" s="1"/>
  <c r="BW120" i="29" s="1"/>
  <c r="CA120" i="29" s="1"/>
  <c r="BO123" i="29"/>
  <c r="BO125" i="29"/>
  <c r="BO127" i="29"/>
  <c r="BQ128" i="29"/>
  <c r="BO132" i="29"/>
  <c r="BR133" i="29"/>
  <c r="BO135" i="29"/>
  <c r="BQ135" i="29"/>
  <c r="BQ136" i="29"/>
  <c r="BR141" i="29"/>
  <c r="BQ143" i="29"/>
  <c r="BO145" i="29"/>
  <c r="BO147" i="29"/>
  <c r="BO149" i="29"/>
  <c r="BO161" i="29"/>
  <c r="BS160" i="29" s="1"/>
  <c r="BW160" i="29" s="1"/>
  <c r="CA160" i="29" s="1"/>
  <c r="BO163" i="29"/>
  <c r="BO165" i="29"/>
  <c r="BO167" i="29"/>
  <c r="BO168" i="29"/>
  <c r="BO169" i="29"/>
  <c r="BR170" i="29"/>
  <c r="BO171" i="29"/>
  <c r="BR172" i="29"/>
  <c r="BP174" i="29"/>
  <c r="BQ177" i="29"/>
  <c r="BQ181" i="29"/>
  <c r="BO186" i="29"/>
  <c r="BP187" i="29"/>
  <c r="BQ188" i="29"/>
  <c r="BR191" i="29"/>
  <c r="BP193" i="29"/>
  <c r="BQ196" i="29"/>
  <c r="BU190" i="29" s="1"/>
  <c r="BY190" i="29" s="1"/>
  <c r="BO198" i="29"/>
  <c r="BR199" i="29"/>
  <c r="BR204" i="29"/>
  <c r="BR208" i="29"/>
  <c r="BQ223" i="29"/>
  <c r="BR228" i="29"/>
  <c r="BO231" i="29"/>
  <c r="BQ234" i="29"/>
  <c r="BR70" i="29"/>
  <c r="BR72" i="29"/>
  <c r="BR76" i="29"/>
  <c r="BO90" i="29"/>
  <c r="BP127" i="29"/>
  <c r="BR136" i="29"/>
  <c r="BP169" i="29"/>
  <c r="BP171" i="29"/>
  <c r="BQ174" i="29"/>
  <c r="BO176" i="29"/>
  <c r="BR177" i="29"/>
  <c r="BO179" i="29"/>
  <c r="BO180" i="29"/>
  <c r="BR181" i="29"/>
  <c r="BV180" i="29" s="1"/>
  <c r="BZ180" i="29" s="1"/>
  <c r="BO185" i="29"/>
  <c r="BP186" i="29"/>
  <c r="BQ187" i="29"/>
  <c r="BR188" i="29"/>
  <c r="BO195" i="29"/>
  <c r="BR196" i="29"/>
  <c r="BP198" i="29"/>
  <c r="BO202" i="29"/>
  <c r="BO206" i="29"/>
  <c r="BO210" i="29"/>
  <c r="BQ212" i="29"/>
  <c r="BP214" i="29"/>
  <c r="BO216" i="29"/>
  <c r="BR218" i="29"/>
  <c r="BP219" i="29"/>
  <c r="BQ222" i="29"/>
  <c r="BR223" i="29"/>
  <c r="BO227" i="29"/>
  <c r="BP227" i="29"/>
  <c r="BQ228" i="29"/>
  <c r="BR229" i="29"/>
  <c r="BP231" i="29"/>
  <c r="BO233" i="29"/>
  <c r="BO237" i="29"/>
  <c r="BQ243" i="29"/>
  <c r="BP245" i="29"/>
  <c r="BO247" i="29"/>
  <c r="BR250" i="29"/>
  <c r="BQ251" i="29"/>
  <c r="BO253" i="29"/>
  <c r="BO256" i="29"/>
  <c r="BR257" i="29"/>
  <c r="BP259" i="29"/>
  <c r="BO74" i="29"/>
  <c r="BO75" i="29"/>
  <c r="BO77" i="29"/>
  <c r="BS77" i="29" s="1"/>
  <c r="BW77" i="29" s="1"/>
  <c r="BO78" i="29"/>
  <c r="BS78" i="29" s="1"/>
  <c r="BW78" i="29" s="1"/>
  <c r="BO79" i="29"/>
  <c r="BO82" i="29"/>
  <c r="BO84" i="29"/>
  <c r="BR85" i="29"/>
  <c r="BR88" i="29"/>
  <c r="BO91" i="29"/>
  <c r="BR92" i="29"/>
  <c r="BQ94" i="29"/>
  <c r="BQ96" i="29"/>
  <c r="BQ98" i="29"/>
  <c r="BQ100" i="29"/>
  <c r="BQ101" i="29"/>
  <c r="BQ103" i="29"/>
  <c r="BQ105" i="29"/>
  <c r="BQ107" i="29"/>
  <c r="BQ109" i="29"/>
  <c r="BQ112" i="29"/>
  <c r="BQ114" i="29"/>
  <c r="BQ116" i="29"/>
  <c r="BQ118" i="29"/>
  <c r="BQ120" i="29"/>
  <c r="BQ121" i="29"/>
  <c r="BQ123" i="29"/>
  <c r="BQ125" i="29"/>
  <c r="BQ127" i="29"/>
  <c r="BP130" i="29"/>
  <c r="BO131" i="29"/>
  <c r="BS130" i="29" s="1"/>
  <c r="BW130" i="29" s="1"/>
  <c r="CA130" i="29" s="1"/>
  <c r="BQ132" i="29"/>
  <c r="BO138" i="29"/>
  <c r="BP142" i="29"/>
  <c r="BQ145" i="29"/>
  <c r="BU140" i="29" s="1"/>
  <c r="BY140" i="29" s="1"/>
  <c r="BQ147" i="29"/>
  <c r="BQ149" i="29"/>
  <c r="BQ152" i="29"/>
  <c r="BQ154" i="29"/>
  <c r="BQ156" i="29"/>
  <c r="BQ158" i="29"/>
  <c r="BQ160" i="29"/>
  <c r="BU160" i="29" s="1"/>
  <c r="BY160" i="29" s="1"/>
  <c r="BQ161" i="29"/>
  <c r="BQ163" i="29"/>
  <c r="BQ165" i="29"/>
  <c r="BQ167" i="29"/>
  <c r="BQ169" i="29"/>
  <c r="BQ171" i="29"/>
  <c r="BU170" i="29" s="1"/>
  <c r="BY170" i="29" s="1"/>
  <c r="BO173" i="29"/>
  <c r="BR174" i="29"/>
  <c r="BP176" i="29"/>
  <c r="BP179" i="29"/>
  <c r="BP180" i="29"/>
  <c r="BO184" i="29"/>
  <c r="BP185" i="29"/>
  <c r="BQ186" i="29"/>
  <c r="BR187" i="29"/>
  <c r="BO190" i="29"/>
  <c r="BO192" i="29"/>
  <c r="BR193" i="29"/>
  <c r="BP195" i="29"/>
  <c r="BQ198" i="29"/>
  <c r="BO200" i="29"/>
  <c r="BP202" i="29"/>
  <c r="BR203" i="29"/>
  <c r="BP206" i="29"/>
  <c r="BR207" i="29"/>
  <c r="BP210" i="29"/>
  <c r="BR212" i="29"/>
  <c r="BQ214" i="29"/>
  <c r="BP216" i="29"/>
  <c r="BO218" i="29"/>
  <c r="BQ219" i="29"/>
  <c r="BQ221" i="29"/>
  <c r="BO226" i="29"/>
  <c r="BQ231" i="29"/>
  <c r="BP233" i="29"/>
  <c r="BO236" i="29"/>
  <c r="BP237" i="29"/>
  <c r="BO242" i="29"/>
  <c r="BR243" i="29"/>
  <c r="BV240" i="29" s="1"/>
  <c r="BZ240" i="29" s="1"/>
  <c r="BQ245" i="29"/>
  <c r="BP247" i="29"/>
  <c r="BO249" i="29"/>
  <c r="BR251" i="29"/>
  <c r="BP253" i="29"/>
  <c r="BR254" i="29"/>
  <c r="BP256" i="29"/>
  <c r="BQ259" i="29"/>
  <c r="AS260" i="29"/>
  <c r="BQ87" i="29"/>
  <c r="BQ90" i="29"/>
  <c r="BP91" i="29"/>
  <c r="BT90" i="29" s="1"/>
  <c r="BX90" i="29" s="1"/>
  <c r="BO93" i="29"/>
  <c r="BR94" i="29"/>
  <c r="BR96" i="29"/>
  <c r="BR98" i="29"/>
  <c r="BR100" i="29"/>
  <c r="BR101" i="29"/>
  <c r="BR103" i="29"/>
  <c r="BR105" i="29"/>
  <c r="BR107" i="29"/>
  <c r="BR109" i="29"/>
  <c r="BR112" i="29"/>
  <c r="BV110" i="29" s="1"/>
  <c r="BZ110" i="29" s="1"/>
  <c r="BR114" i="29"/>
  <c r="BR116" i="29"/>
  <c r="BR118" i="29"/>
  <c r="BR120" i="29"/>
  <c r="BR121" i="29"/>
  <c r="BR123" i="29"/>
  <c r="BR125" i="29"/>
  <c r="BR127" i="29"/>
  <c r="BQ130" i="29"/>
  <c r="BP131" i="29"/>
  <c r="BR132" i="29"/>
  <c r="BO134" i="29"/>
  <c r="BR135" i="29"/>
  <c r="BV130" i="29" s="1"/>
  <c r="BZ130" i="29" s="1"/>
  <c r="BP138" i="29"/>
  <c r="BO140" i="29"/>
  <c r="BQ142" i="29"/>
  <c r="BO144" i="29"/>
  <c r="BR145" i="29"/>
  <c r="BR147" i="29"/>
  <c r="BR149" i="29"/>
  <c r="BR152" i="29"/>
  <c r="BV150" i="29" s="1"/>
  <c r="BZ150" i="29" s="1"/>
  <c r="BR154" i="29"/>
  <c r="BR156" i="29"/>
  <c r="BR158" i="29"/>
  <c r="BR160" i="29"/>
  <c r="BR161" i="29"/>
  <c r="BR163" i="29"/>
  <c r="BR165" i="29"/>
  <c r="BR168" i="29"/>
  <c r="BR171" i="29"/>
  <c r="BP173" i="29"/>
  <c r="BQ176" i="29"/>
  <c r="BO178" i="29"/>
  <c r="BO183" i="29"/>
  <c r="BR186" i="29"/>
  <c r="BP190" i="29"/>
  <c r="BP192" i="29"/>
  <c r="BO197" i="29"/>
  <c r="BR198" i="29"/>
  <c r="BP200" i="29"/>
  <c r="BO201" i="29"/>
  <c r="BQ204" i="29"/>
  <c r="BO205" i="29"/>
  <c r="BO209" i="29"/>
  <c r="BO211" i="29"/>
  <c r="BO213" i="29"/>
  <c r="BR214" i="29"/>
  <c r="BQ216" i="29"/>
  <c r="BR219" i="29"/>
  <c r="BR221" i="29"/>
  <c r="BO225" i="29"/>
  <c r="BS220" i="29" s="1"/>
  <c r="BW220" i="29" s="1"/>
  <c r="CA220" i="29" s="1"/>
  <c r="BQ227" i="29"/>
  <c r="BR231" i="29"/>
  <c r="BQ233" i="29"/>
  <c r="BP236" i="29"/>
  <c r="BT230" i="29" s="1"/>
  <c r="BX230" i="29" s="1"/>
  <c r="BQ237" i="29"/>
  <c r="BP242" i="29"/>
  <c r="BO244" i="29"/>
  <c r="BR245" i="29"/>
  <c r="BQ247" i="29"/>
  <c r="BP249" i="29"/>
  <c r="BR259" i="29"/>
  <c r="BU78" i="29"/>
  <c r="BY78" i="29" s="1"/>
  <c r="BQ79" i="29"/>
  <c r="BQ91" i="29"/>
  <c r="BP93" i="29"/>
  <c r="BO95" i="29"/>
  <c r="BO97" i="29"/>
  <c r="BO99" i="29"/>
  <c r="BO111" i="29"/>
  <c r="BS110" i="29" s="1"/>
  <c r="BW110" i="29" s="1"/>
  <c r="CA110" i="29" s="1"/>
  <c r="BO113" i="29"/>
  <c r="BO115" i="29"/>
  <c r="BO117" i="29"/>
  <c r="BO119" i="29"/>
  <c r="BT140" i="29"/>
  <c r="BX140" i="29" s="1"/>
  <c r="BO151" i="29"/>
  <c r="BS150" i="29" s="1"/>
  <c r="BW150" i="29" s="1"/>
  <c r="CA150" i="29" s="1"/>
  <c r="BO153" i="29"/>
  <c r="BO155" i="29"/>
  <c r="BO157" i="29"/>
  <c r="BO159" i="29"/>
  <c r="BP211" i="29"/>
  <c r="BP213" i="29"/>
  <c r="BO215" i="29"/>
  <c r="BR216" i="29"/>
  <c r="BQ218" i="29"/>
  <c r="BR227" i="29"/>
  <c r="BO240" i="29"/>
  <c r="BQ242" i="29"/>
  <c r="BP244" i="29"/>
  <c r="BO246" i="29"/>
  <c r="BR247" i="29"/>
  <c r="BQ249" i="29"/>
  <c r="BO252" i="29"/>
  <c r="BS250" i="29" s="1"/>
  <c r="BW250" i="29" s="1"/>
  <c r="CA250" i="29" s="1"/>
  <c r="BR253" i="29"/>
  <c r="BO255" i="29"/>
  <c r="BR256" i="29"/>
  <c r="BO258" i="29"/>
  <c r="BV74" i="29"/>
  <c r="BZ74" i="29" s="1"/>
  <c r="BR78" i="29"/>
  <c r="BV78" i="29" s="1"/>
  <c r="BZ78" i="29" s="1"/>
  <c r="BR79" i="29"/>
  <c r="BR84" i="29"/>
  <c r="BV80" i="29" s="1"/>
  <c r="BZ80" i="29" s="1"/>
  <c r="BP86" i="29"/>
  <c r="BP89" i="29"/>
  <c r="BP95" i="29"/>
  <c r="BP97" i="29"/>
  <c r="BP99" i="29"/>
  <c r="BP106" i="29"/>
  <c r="BT100" i="29" s="1"/>
  <c r="BX100" i="29" s="1"/>
  <c r="BP108" i="29"/>
  <c r="BP110" i="29"/>
  <c r="BP111" i="29"/>
  <c r="BP113" i="29"/>
  <c r="BP115" i="29"/>
  <c r="BP117" i="29"/>
  <c r="BP119" i="29"/>
  <c r="BP122" i="29"/>
  <c r="BT120" i="29" s="1"/>
  <c r="BX120" i="29" s="1"/>
  <c r="BP124" i="29"/>
  <c r="BP126" i="29"/>
  <c r="BP129" i="29"/>
  <c r="BQ134" i="29"/>
  <c r="BO141" i="29"/>
  <c r="BP146" i="29"/>
  <c r="BP148" i="29"/>
  <c r="BP150" i="29"/>
  <c r="BP151" i="29"/>
  <c r="BP153" i="29"/>
  <c r="BP155" i="29"/>
  <c r="BP157" i="29"/>
  <c r="BP159" i="29"/>
  <c r="BP164" i="29"/>
  <c r="BT160" i="29" s="1"/>
  <c r="BX160" i="29" s="1"/>
  <c r="BP166" i="29"/>
  <c r="BO170" i="29"/>
  <c r="BS170" i="29" s="1"/>
  <c r="BW170" i="29" s="1"/>
  <c r="CA170" i="29" s="1"/>
  <c r="BP175" i="29"/>
  <c r="BV190" i="29"/>
  <c r="BZ190" i="29" s="1"/>
  <c r="BO204" i="29"/>
  <c r="BO208" i="29"/>
  <c r="BR220" i="29"/>
  <c r="BQ89" i="29"/>
  <c r="BU110" i="29"/>
  <c r="BY110" i="29" s="1"/>
  <c r="BU150" i="29"/>
  <c r="BY150" i="29" s="1"/>
  <c r="BT13" i="29"/>
  <c r="BR20" i="29"/>
  <c r="BR25" i="29"/>
  <c r="BV24" i="29" s="1"/>
  <c r="BZ24" i="29" s="1"/>
  <c r="BP31" i="29"/>
  <c r="BT24" i="29" s="1"/>
  <c r="BX24" i="29" s="1"/>
  <c r="BV13" i="29"/>
  <c r="BQ20" i="29"/>
  <c r="BQ26" i="29"/>
  <c r="BU24" i="29" s="1"/>
  <c r="BY24" i="29" s="1"/>
  <c r="BR29" i="29"/>
  <c r="BB20" i="29"/>
  <c r="BL20" i="29" s="1"/>
  <c r="BP20" i="29" s="1"/>
  <c r="BS49" i="29"/>
  <c r="BW49" i="29" s="1"/>
  <c r="CA49" i="29" s="1"/>
  <c r="BR53" i="29"/>
  <c r="CA77" i="29"/>
  <c r="CA78" i="29"/>
  <c r="BS80" i="29"/>
  <c r="BW80" i="29" s="1"/>
  <c r="CA80" i="29" s="1"/>
  <c r="BR91" i="29"/>
  <c r="BV90" i="29" s="1"/>
  <c r="BZ90" i="29" s="1"/>
  <c r="BO27" i="29"/>
  <c r="BS24" i="29" s="1"/>
  <c r="BW24" i="29" s="1"/>
  <c r="BR64" i="29"/>
  <c r="BV59" i="29" s="1"/>
  <c r="BZ59" i="29" s="1"/>
  <c r="BP77" i="29"/>
  <c r="BT77" i="29" s="1"/>
  <c r="BX77" i="29" s="1"/>
  <c r="BS35" i="29"/>
  <c r="BW35" i="29" s="1"/>
  <c r="BQ53" i="29"/>
  <c r="BR54" i="29"/>
  <c r="BC53" i="29"/>
  <c r="BM53" i="29" s="1"/>
  <c r="BB54" i="29"/>
  <c r="BL54" i="29" s="1"/>
  <c r="BP54" i="29" s="1"/>
  <c r="BC64" i="29"/>
  <c r="BM64" i="29" s="1"/>
  <c r="BQ64" i="29" s="1"/>
  <c r="BU59" i="29" s="1"/>
  <c r="BY59" i="29" s="1"/>
  <c r="BU120" i="29"/>
  <c r="BY120" i="29" s="1"/>
  <c r="BQ139" i="29"/>
  <c r="BC54" i="29"/>
  <c r="BM54" i="29" s="1"/>
  <c r="BQ54" i="29" s="1"/>
  <c r="BU130" i="29"/>
  <c r="BY130" i="29" s="1"/>
  <c r="BU90" i="29"/>
  <c r="BY90" i="29" s="1"/>
  <c r="BV140" i="29"/>
  <c r="BZ140" i="29" s="1"/>
  <c r="BS140" i="29"/>
  <c r="BW140" i="29" s="1"/>
  <c r="CA140" i="29" s="1"/>
  <c r="BV170" i="29"/>
  <c r="BZ170" i="29" s="1"/>
  <c r="BT170" i="29"/>
  <c r="BX170" i="29" s="1"/>
  <c r="BQ205" i="29"/>
  <c r="BS210" i="29"/>
  <c r="BW210" i="29" s="1"/>
  <c r="CA210" i="29" s="1"/>
  <c r="BU210" i="29"/>
  <c r="BY210" i="29" s="1"/>
  <c r="BR179" i="29"/>
  <c r="BQ180" i="29"/>
  <c r="BU180" i="29" s="1"/>
  <c r="BY180" i="29" s="1"/>
  <c r="BS190" i="29"/>
  <c r="BW190" i="29" s="1"/>
  <c r="CA190" i="29" s="1"/>
  <c r="BQ201" i="29"/>
  <c r="BU200" i="29" s="1"/>
  <c r="BY200" i="29" s="1"/>
  <c r="BT180" i="29"/>
  <c r="BX180" i="29" s="1"/>
  <c r="BV200" i="29"/>
  <c r="BZ200" i="29" s="1"/>
  <c r="BT210" i="29"/>
  <c r="BX210" i="29" s="1"/>
  <c r="BR222" i="29"/>
  <c r="BR226" i="29"/>
  <c r="BR230" i="29"/>
  <c r="BQ236" i="29"/>
  <c r="BU230" i="29" s="1"/>
  <c r="BY230" i="29" s="1"/>
  <c r="BR237" i="29"/>
  <c r="BT190" i="29"/>
  <c r="BX190" i="29" s="1"/>
  <c r="BU220" i="29"/>
  <c r="BY220" i="29" s="1"/>
  <c r="BP224" i="29"/>
  <c r="BT220" i="29" s="1"/>
  <c r="BX220" i="29" s="1"/>
  <c r="BP228" i="29"/>
  <c r="BR235" i="29"/>
  <c r="BT200" i="29"/>
  <c r="BX200" i="29" s="1"/>
  <c r="BV210" i="29"/>
  <c r="BZ210" i="29" s="1"/>
  <c r="BP218" i="29"/>
  <c r="BR233" i="29"/>
  <c r="BO235" i="29"/>
  <c r="BS230" i="29" s="1"/>
  <c r="BW230" i="29" s="1"/>
  <c r="CA230" i="29" s="1"/>
  <c r="BQ240" i="29"/>
  <c r="BU240" i="29" s="1"/>
  <c r="BY240" i="29" s="1"/>
  <c r="BQ252" i="29"/>
  <c r="BU250" i="29" s="1"/>
  <c r="BY250" i="29" s="1"/>
  <c r="BQ238" i="29"/>
  <c r="BT240" i="29"/>
  <c r="BX240" i="29" s="1"/>
  <c r="BQ256" i="29"/>
  <c r="BT250" i="29"/>
  <c r="BX250" i="29" s="1"/>
  <c r="BQ257" i="29"/>
  <c r="BV250" i="29"/>
  <c r="BZ250" i="29" s="1"/>
  <c r="BS240" i="29"/>
  <c r="BW240" i="29" s="1"/>
  <c r="CA240" i="29" s="1"/>
  <c r="BU260" i="29" l="1"/>
  <c r="BY13" i="29"/>
  <c r="BY260" i="29" s="1"/>
  <c r="BT80" i="29"/>
  <c r="BX80" i="29" s="1"/>
  <c r="BS59" i="29"/>
  <c r="BW59" i="29" s="1"/>
  <c r="BT110" i="29"/>
  <c r="BX110" i="29" s="1"/>
  <c r="BV120" i="29"/>
  <c r="BZ120" i="29" s="1"/>
  <c r="BU35" i="29"/>
  <c r="BY35" i="29" s="1"/>
  <c r="CA35" i="29" s="1"/>
  <c r="BS74" i="29"/>
  <c r="BW74" i="29" s="1"/>
  <c r="CA74" i="29" s="1"/>
  <c r="BS90" i="29"/>
  <c r="BW90" i="29" s="1"/>
  <c r="CA90" i="29" s="1"/>
  <c r="BV66" i="29"/>
  <c r="BZ66" i="29" s="1"/>
  <c r="BU69" i="29"/>
  <c r="BY69" i="29" s="1"/>
  <c r="BT150" i="29"/>
  <c r="BX150" i="29" s="1"/>
  <c r="BV160" i="29"/>
  <c r="BZ160" i="29" s="1"/>
  <c r="BV100" i="29"/>
  <c r="BZ100" i="29" s="1"/>
  <c r="BS200" i="29"/>
  <c r="BW200" i="29" s="1"/>
  <c r="CA200" i="29" s="1"/>
  <c r="BU100" i="29"/>
  <c r="BY100" i="29" s="1"/>
  <c r="BT130" i="29"/>
  <c r="BX130" i="29" s="1"/>
  <c r="BS13" i="29"/>
  <c r="BU66" i="29"/>
  <c r="BY66" i="29" s="1"/>
  <c r="BT69" i="29"/>
  <c r="BX69" i="29" s="1"/>
  <c r="BU49" i="29"/>
  <c r="BY49" i="29" s="1"/>
  <c r="BT49" i="29"/>
  <c r="BX49" i="29" s="1"/>
  <c r="BS180" i="29"/>
  <c r="BW180" i="29" s="1"/>
  <c r="CA180" i="29" s="1"/>
  <c r="CA24" i="29"/>
  <c r="BV49" i="29"/>
  <c r="BZ49" i="29" s="1"/>
  <c r="BT66" i="29"/>
  <c r="BX66" i="29" s="1"/>
  <c r="CA66" i="29" s="1"/>
  <c r="CA59" i="29"/>
  <c r="BV230" i="29"/>
  <c r="BZ230" i="29" s="1"/>
  <c r="BV220" i="29"/>
  <c r="BZ220" i="29" s="1"/>
  <c r="BV260" i="29"/>
  <c r="BZ13" i="29"/>
  <c r="BZ260" i="29" s="1"/>
  <c r="BT260" i="29"/>
  <c r="BX13" i="29"/>
  <c r="BX260" i="29" s="1"/>
  <c r="BS260" i="29" l="1"/>
  <c r="BW13" i="29"/>
  <c r="AH291" i="28"/>
  <c r="AD291" i="28"/>
  <c r="AC291" i="28"/>
  <c r="AB291" i="28"/>
  <c r="AA291" i="28"/>
  <c r="W291" i="28"/>
  <c r="T291" i="28"/>
  <c r="S291" i="28"/>
  <c r="R291" i="28"/>
  <c r="Q291" i="28"/>
  <c r="L291" i="28"/>
  <c r="K291" i="28"/>
  <c r="J291" i="28"/>
  <c r="I291" i="28"/>
  <c r="BD290" i="28"/>
  <c r="BN290" i="28" s="1"/>
  <c r="BC290" i="28"/>
  <c r="BM290" i="28" s="1"/>
  <c r="BB290" i="28"/>
  <c r="BL290" i="28" s="1"/>
  <c r="BA290" i="28"/>
  <c r="BK290" i="28" s="1"/>
  <c r="AZ290" i="28"/>
  <c r="BJ290" i="28" s="1"/>
  <c r="BR290" i="28" s="1"/>
  <c r="AY290" i="28"/>
  <c r="BI290" i="28" s="1"/>
  <c r="BQ290" i="28" s="1"/>
  <c r="AX290" i="28"/>
  <c r="BH290" i="28" s="1"/>
  <c r="AW290" i="28"/>
  <c r="BG290" i="28" s="1"/>
  <c r="AV290" i="28"/>
  <c r="AU290" i="28"/>
  <c r="AT290" i="28"/>
  <c r="AS290" i="28"/>
  <c r="BM289" i="28"/>
  <c r="BJ289" i="28"/>
  <c r="BD289" i="28"/>
  <c r="BN289" i="28" s="1"/>
  <c r="BC289" i="28"/>
  <c r="BB289" i="28"/>
  <c r="BL289" i="28" s="1"/>
  <c r="BA289" i="28"/>
  <c r="BK289" i="28" s="1"/>
  <c r="AZ289" i="28"/>
  <c r="AY289" i="28"/>
  <c r="BI289" i="28" s="1"/>
  <c r="AX289" i="28"/>
  <c r="BH289" i="28" s="1"/>
  <c r="BP289" i="28" s="1"/>
  <c r="AW289" i="28"/>
  <c r="BG289" i="28" s="1"/>
  <c r="BO289" i="28" s="1"/>
  <c r="AV289" i="28"/>
  <c r="AU289" i="28"/>
  <c r="AT289" i="28"/>
  <c r="AS289" i="28"/>
  <c r="BI288" i="28"/>
  <c r="BQ288" i="28" s="1"/>
  <c r="BD288" i="28"/>
  <c r="BN288" i="28" s="1"/>
  <c r="BC288" i="28"/>
  <c r="BM288" i="28" s="1"/>
  <c r="BB288" i="28"/>
  <c r="BL288" i="28" s="1"/>
  <c r="BA288" i="28"/>
  <c r="BK288" i="28" s="1"/>
  <c r="AZ288" i="28"/>
  <c r="BJ288" i="28" s="1"/>
  <c r="AY288" i="28"/>
  <c r="AX288" i="28"/>
  <c r="BH288" i="28" s="1"/>
  <c r="BP288" i="28" s="1"/>
  <c r="AW288" i="28"/>
  <c r="BG288" i="28" s="1"/>
  <c r="BO288" i="28" s="1"/>
  <c r="AV288" i="28"/>
  <c r="AU288" i="28"/>
  <c r="AT288" i="28"/>
  <c r="AS288" i="28"/>
  <c r="BJ287" i="28"/>
  <c r="BD287" i="28"/>
  <c r="BN287" i="28" s="1"/>
  <c r="BC287" i="28"/>
  <c r="BM287" i="28" s="1"/>
  <c r="BB287" i="28"/>
  <c r="BL287" i="28" s="1"/>
  <c r="BA287" i="28"/>
  <c r="BK287" i="28" s="1"/>
  <c r="AZ287" i="28"/>
  <c r="AY287" i="28"/>
  <c r="BI287" i="28" s="1"/>
  <c r="AX287" i="28"/>
  <c r="BH287" i="28" s="1"/>
  <c r="AW287" i="28"/>
  <c r="BG287" i="28" s="1"/>
  <c r="AV287" i="28"/>
  <c r="AU287" i="28"/>
  <c r="AT287" i="28"/>
  <c r="AS287" i="28"/>
  <c r="BD286" i="28"/>
  <c r="BN286" i="28" s="1"/>
  <c r="BC286" i="28"/>
  <c r="BM286" i="28" s="1"/>
  <c r="BB286" i="28"/>
  <c r="BL286" i="28" s="1"/>
  <c r="BA286" i="28"/>
  <c r="BK286" i="28" s="1"/>
  <c r="AZ286" i="28"/>
  <c r="BJ286" i="28" s="1"/>
  <c r="BR286" i="28" s="1"/>
  <c r="AY286" i="28"/>
  <c r="BI286" i="28" s="1"/>
  <c r="BQ286" i="28" s="1"/>
  <c r="AX286" i="28"/>
  <c r="BH286" i="28" s="1"/>
  <c r="AW286" i="28"/>
  <c r="BG286" i="28" s="1"/>
  <c r="AV286" i="28"/>
  <c r="AU286" i="28"/>
  <c r="AT286" i="28"/>
  <c r="AS286" i="28"/>
  <c r="BM285" i="28"/>
  <c r="BJ285" i="28"/>
  <c r="BD285" i="28"/>
  <c r="BN285" i="28" s="1"/>
  <c r="BC285" i="28"/>
  <c r="BB285" i="28"/>
  <c r="BL285" i="28" s="1"/>
  <c r="BA285" i="28"/>
  <c r="BK285" i="28" s="1"/>
  <c r="AZ285" i="28"/>
  <c r="AY285" i="28"/>
  <c r="BI285" i="28" s="1"/>
  <c r="AX285" i="28"/>
  <c r="BH285" i="28" s="1"/>
  <c r="BP285" i="28" s="1"/>
  <c r="AW285" i="28"/>
  <c r="BG285" i="28" s="1"/>
  <c r="BO285" i="28" s="1"/>
  <c r="AV285" i="28"/>
  <c r="AU285" i="28"/>
  <c r="AT285" i="28"/>
  <c r="AS285" i="28"/>
  <c r="BI284" i="28"/>
  <c r="BQ284" i="28" s="1"/>
  <c r="BD284" i="28"/>
  <c r="BN284" i="28" s="1"/>
  <c r="BC284" i="28"/>
  <c r="BM284" i="28" s="1"/>
  <c r="BB284" i="28"/>
  <c r="BL284" i="28" s="1"/>
  <c r="BA284" i="28"/>
  <c r="BK284" i="28" s="1"/>
  <c r="AZ284" i="28"/>
  <c r="BJ284" i="28" s="1"/>
  <c r="AY284" i="28"/>
  <c r="AX284" i="28"/>
  <c r="BH284" i="28" s="1"/>
  <c r="BP284" i="28" s="1"/>
  <c r="AW284" i="28"/>
  <c r="BG284" i="28" s="1"/>
  <c r="BO284" i="28" s="1"/>
  <c r="AV284" i="28"/>
  <c r="AU284" i="28"/>
  <c r="AT284" i="28"/>
  <c r="AS284" i="28"/>
  <c r="BJ283" i="28"/>
  <c r="BD283" i="28"/>
  <c r="BN283" i="28" s="1"/>
  <c r="BC283" i="28"/>
  <c r="BM283" i="28" s="1"/>
  <c r="BB283" i="28"/>
  <c r="BL283" i="28" s="1"/>
  <c r="BA283" i="28"/>
  <c r="BK283" i="28" s="1"/>
  <c r="AZ283" i="28"/>
  <c r="AY283" i="28"/>
  <c r="BI283" i="28" s="1"/>
  <c r="AX283" i="28"/>
  <c r="BH283" i="28" s="1"/>
  <c r="AW283" i="28"/>
  <c r="BG283" i="28" s="1"/>
  <c r="AV283" i="28"/>
  <c r="AU283" i="28"/>
  <c r="AT283" i="28"/>
  <c r="AS283" i="28"/>
  <c r="BD282" i="28"/>
  <c r="BN282" i="28" s="1"/>
  <c r="BC282" i="28"/>
  <c r="BM282" i="28" s="1"/>
  <c r="BB282" i="28"/>
  <c r="BL282" i="28" s="1"/>
  <c r="BA282" i="28"/>
  <c r="BK282" i="28" s="1"/>
  <c r="AZ282" i="28"/>
  <c r="BJ282" i="28" s="1"/>
  <c r="BR282" i="28" s="1"/>
  <c r="AY282" i="28"/>
  <c r="BI282" i="28" s="1"/>
  <c r="BQ282" i="28" s="1"/>
  <c r="AX282" i="28"/>
  <c r="BH282" i="28" s="1"/>
  <c r="AW282" i="28"/>
  <c r="BG282" i="28" s="1"/>
  <c r="AV282" i="28"/>
  <c r="AU282" i="28"/>
  <c r="AT282" i="28"/>
  <c r="AS282" i="28"/>
  <c r="CF281" i="28"/>
  <c r="CE281" i="28"/>
  <c r="CD281" i="28"/>
  <c r="CC281" i="28"/>
  <c r="CG281" i="28" s="1"/>
  <c r="BD281" i="28"/>
  <c r="BN281" i="28" s="1"/>
  <c r="BC281" i="28"/>
  <c r="BM281" i="28" s="1"/>
  <c r="BB281" i="28"/>
  <c r="BL281" i="28" s="1"/>
  <c r="BA281" i="28"/>
  <c r="BK281" i="28" s="1"/>
  <c r="AZ281" i="28"/>
  <c r="BJ281" i="28" s="1"/>
  <c r="BR281" i="28" s="1"/>
  <c r="AY281" i="28"/>
  <c r="BI281" i="28" s="1"/>
  <c r="AX281" i="28"/>
  <c r="BH281" i="28" s="1"/>
  <c r="AW281" i="28"/>
  <c r="BG281" i="28" s="1"/>
  <c r="AV281" i="28"/>
  <c r="AU281" i="28"/>
  <c r="AT281" i="28"/>
  <c r="AS281" i="28"/>
  <c r="BK280" i="28"/>
  <c r="BD280" i="28"/>
  <c r="BN280" i="28" s="1"/>
  <c r="BC280" i="28"/>
  <c r="BM280" i="28" s="1"/>
  <c r="BB280" i="28"/>
  <c r="BL280" i="28" s="1"/>
  <c r="BA280" i="28"/>
  <c r="AZ280" i="28"/>
  <c r="BJ280" i="28" s="1"/>
  <c r="BR280" i="28" s="1"/>
  <c r="AY280" i="28"/>
  <c r="BI280" i="28" s="1"/>
  <c r="BQ280" i="28" s="1"/>
  <c r="AX280" i="28"/>
  <c r="BH280" i="28" s="1"/>
  <c r="BP280" i="28" s="1"/>
  <c r="AW280" i="28"/>
  <c r="BG280" i="28" s="1"/>
  <c r="BO280" i="28" s="1"/>
  <c r="AV280" i="28"/>
  <c r="AU280" i="28"/>
  <c r="AT280" i="28"/>
  <c r="AS280" i="28"/>
  <c r="BD279" i="28"/>
  <c r="BN279" i="28" s="1"/>
  <c r="BC279" i="28"/>
  <c r="BM279" i="28" s="1"/>
  <c r="BB279" i="28"/>
  <c r="BL279" i="28" s="1"/>
  <c r="BA279" i="28"/>
  <c r="BK279" i="28" s="1"/>
  <c r="AZ279" i="28"/>
  <c r="BJ279" i="28" s="1"/>
  <c r="AY279" i="28"/>
  <c r="BI279" i="28" s="1"/>
  <c r="AX279" i="28"/>
  <c r="BH279" i="28" s="1"/>
  <c r="AW279" i="28"/>
  <c r="BG279" i="28" s="1"/>
  <c r="BO279" i="28" s="1"/>
  <c r="AV279" i="28"/>
  <c r="AU279" i="28"/>
  <c r="AT279" i="28"/>
  <c r="AS279" i="28"/>
  <c r="BD278" i="28"/>
  <c r="BN278" i="28" s="1"/>
  <c r="BC278" i="28"/>
  <c r="BM278" i="28" s="1"/>
  <c r="BB278" i="28"/>
  <c r="BL278" i="28" s="1"/>
  <c r="BA278" i="28"/>
  <c r="BK278" i="28" s="1"/>
  <c r="AZ278" i="28"/>
  <c r="BJ278" i="28" s="1"/>
  <c r="BR278" i="28" s="1"/>
  <c r="AY278" i="28"/>
  <c r="BI278" i="28" s="1"/>
  <c r="BQ278" i="28" s="1"/>
  <c r="AX278" i="28"/>
  <c r="BH278" i="28" s="1"/>
  <c r="AW278" i="28"/>
  <c r="BG278" i="28" s="1"/>
  <c r="AV278" i="28"/>
  <c r="AU278" i="28"/>
  <c r="AT278" i="28"/>
  <c r="AS278" i="28"/>
  <c r="BL277" i="28"/>
  <c r="BD277" i="28"/>
  <c r="BN277" i="28" s="1"/>
  <c r="BC277" i="28"/>
  <c r="BM277" i="28" s="1"/>
  <c r="BB277" i="28"/>
  <c r="BA277" i="28"/>
  <c r="BK277" i="28" s="1"/>
  <c r="AZ277" i="28"/>
  <c r="BJ277" i="28" s="1"/>
  <c r="AY277" i="28"/>
  <c r="BI277" i="28" s="1"/>
  <c r="BQ277" i="28" s="1"/>
  <c r="AX277" i="28"/>
  <c r="BH277" i="28" s="1"/>
  <c r="AW277" i="28"/>
  <c r="BG277" i="28" s="1"/>
  <c r="BO277" i="28" s="1"/>
  <c r="AV277" i="28"/>
  <c r="AU277" i="28"/>
  <c r="AT277" i="28"/>
  <c r="AS277" i="28"/>
  <c r="BD276" i="28"/>
  <c r="BN276" i="28" s="1"/>
  <c r="BC276" i="28"/>
  <c r="BM276" i="28" s="1"/>
  <c r="BB276" i="28"/>
  <c r="BL276" i="28" s="1"/>
  <c r="BA276" i="28"/>
  <c r="BK276" i="28" s="1"/>
  <c r="AZ276" i="28"/>
  <c r="BJ276" i="28" s="1"/>
  <c r="AY276" i="28"/>
  <c r="BI276" i="28" s="1"/>
  <c r="AX276" i="28"/>
  <c r="BH276" i="28" s="1"/>
  <c r="AW276" i="28"/>
  <c r="BG276" i="28" s="1"/>
  <c r="AV276" i="28"/>
  <c r="AU276" i="28"/>
  <c r="AT276" i="28"/>
  <c r="AS276" i="28"/>
  <c r="BD275" i="28"/>
  <c r="BN275" i="28" s="1"/>
  <c r="BC275" i="28"/>
  <c r="BM275" i="28" s="1"/>
  <c r="BB275" i="28"/>
  <c r="BL275" i="28" s="1"/>
  <c r="BA275" i="28"/>
  <c r="BK275" i="28" s="1"/>
  <c r="AZ275" i="28"/>
  <c r="BJ275" i="28" s="1"/>
  <c r="BR275" i="28" s="1"/>
  <c r="AY275" i="28"/>
  <c r="BI275" i="28" s="1"/>
  <c r="BQ275" i="28" s="1"/>
  <c r="AX275" i="28"/>
  <c r="BH275" i="28" s="1"/>
  <c r="AW275" i="28"/>
  <c r="BG275" i="28" s="1"/>
  <c r="AV275" i="28"/>
  <c r="AU275" i="28"/>
  <c r="AT275" i="28"/>
  <c r="AS275" i="28"/>
  <c r="BK274" i="28"/>
  <c r="BD274" i="28"/>
  <c r="BN274" i="28" s="1"/>
  <c r="BC274" i="28"/>
  <c r="BM274" i="28" s="1"/>
  <c r="BB274" i="28"/>
  <c r="BL274" i="28" s="1"/>
  <c r="BA274" i="28"/>
  <c r="AZ274" i="28"/>
  <c r="BJ274" i="28" s="1"/>
  <c r="AY274" i="28"/>
  <c r="BI274" i="28" s="1"/>
  <c r="AX274" i="28"/>
  <c r="BH274" i="28" s="1"/>
  <c r="BP274" i="28" s="1"/>
  <c r="AW274" i="28"/>
  <c r="BG274" i="28" s="1"/>
  <c r="BO274" i="28" s="1"/>
  <c r="AV274" i="28"/>
  <c r="AU274" i="28"/>
  <c r="AT274" i="28"/>
  <c r="AS274" i="28"/>
  <c r="BD273" i="28"/>
  <c r="BN273" i="28" s="1"/>
  <c r="BC273" i="28"/>
  <c r="BM273" i="28" s="1"/>
  <c r="BB273" i="28"/>
  <c r="BL273" i="28" s="1"/>
  <c r="BA273" i="28"/>
  <c r="BK273" i="28" s="1"/>
  <c r="AZ273" i="28"/>
  <c r="BJ273" i="28" s="1"/>
  <c r="BR273" i="28" s="1"/>
  <c r="AY273" i="28"/>
  <c r="BI273" i="28" s="1"/>
  <c r="AX273" i="28"/>
  <c r="BH273" i="28" s="1"/>
  <c r="AW273" i="28"/>
  <c r="BG273" i="28" s="1"/>
  <c r="AV273" i="28"/>
  <c r="AU273" i="28"/>
  <c r="AT273" i="28"/>
  <c r="AS273" i="28"/>
  <c r="BK272" i="28"/>
  <c r="BD272" i="28"/>
  <c r="BN272" i="28" s="1"/>
  <c r="BC272" i="28"/>
  <c r="BM272" i="28" s="1"/>
  <c r="BB272" i="28"/>
  <c r="BL272" i="28" s="1"/>
  <c r="BA272" i="28"/>
  <c r="AZ272" i="28"/>
  <c r="BJ272" i="28" s="1"/>
  <c r="BR272" i="28" s="1"/>
  <c r="AY272" i="28"/>
  <c r="BI272" i="28" s="1"/>
  <c r="BQ272" i="28" s="1"/>
  <c r="AX272" i="28"/>
  <c r="BH272" i="28" s="1"/>
  <c r="BP272" i="28" s="1"/>
  <c r="AW272" i="28"/>
  <c r="BG272" i="28" s="1"/>
  <c r="BO272" i="28" s="1"/>
  <c r="AV272" i="28"/>
  <c r="AU272" i="28"/>
  <c r="AT272" i="28"/>
  <c r="AS272" i="28"/>
  <c r="CF271" i="28"/>
  <c r="CE271" i="28"/>
  <c r="CD271" i="28"/>
  <c r="CC271" i="28"/>
  <c r="CG271" i="28" s="1"/>
  <c r="BD271" i="28"/>
  <c r="BN271" i="28" s="1"/>
  <c r="BC271" i="28"/>
  <c r="BM271" i="28" s="1"/>
  <c r="BB271" i="28"/>
  <c r="BL271" i="28" s="1"/>
  <c r="BA271" i="28"/>
  <c r="BK271" i="28" s="1"/>
  <c r="AZ271" i="28"/>
  <c r="BJ271" i="28" s="1"/>
  <c r="BR271" i="28" s="1"/>
  <c r="AY271" i="28"/>
  <c r="BI271" i="28" s="1"/>
  <c r="BQ271" i="28" s="1"/>
  <c r="AX271" i="28"/>
  <c r="BH271" i="28" s="1"/>
  <c r="AW271" i="28"/>
  <c r="BG271" i="28" s="1"/>
  <c r="AV271" i="28"/>
  <c r="AU271" i="28"/>
  <c r="AT271" i="28"/>
  <c r="AS271" i="28"/>
  <c r="BJ270" i="28"/>
  <c r="BD270" i="28"/>
  <c r="BN270" i="28" s="1"/>
  <c r="BC270" i="28"/>
  <c r="BM270" i="28" s="1"/>
  <c r="BB270" i="28"/>
  <c r="BL270" i="28" s="1"/>
  <c r="BA270" i="28"/>
  <c r="BK270" i="28" s="1"/>
  <c r="AZ270" i="28"/>
  <c r="AY270" i="28"/>
  <c r="BI270" i="28" s="1"/>
  <c r="AX270" i="28"/>
  <c r="BH270" i="28" s="1"/>
  <c r="BP270" i="28" s="1"/>
  <c r="AW270" i="28"/>
  <c r="BG270" i="28" s="1"/>
  <c r="BO270" i="28" s="1"/>
  <c r="AV270" i="28"/>
  <c r="AU270" i="28"/>
  <c r="AT270" i="28"/>
  <c r="AS270" i="28"/>
  <c r="BI269" i="28"/>
  <c r="BQ269" i="28" s="1"/>
  <c r="BD269" i="28"/>
  <c r="BN269" i="28" s="1"/>
  <c r="BC269" i="28"/>
  <c r="BM269" i="28" s="1"/>
  <c r="BB269" i="28"/>
  <c r="BL269" i="28" s="1"/>
  <c r="BA269" i="28"/>
  <c r="BK269" i="28" s="1"/>
  <c r="AZ269" i="28"/>
  <c r="BJ269" i="28" s="1"/>
  <c r="AY269" i="28"/>
  <c r="AX269" i="28"/>
  <c r="BH269" i="28" s="1"/>
  <c r="AW269" i="28"/>
  <c r="BG269" i="28" s="1"/>
  <c r="BO269" i="28" s="1"/>
  <c r="AV269" i="28"/>
  <c r="AU269" i="28"/>
  <c r="AT269" i="28"/>
  <c r="AS269" i="28"/>
  <c r="BD268" i="28"/>
  <c r="BN268" i="28" s="1"/>
  <c r="BC268" i="28"/>
  <c r="BM268" i="28" s="1"/>
  <c r="BB268" i="28"/>
  <c r="BL268" i="28" s="1"/>
  <c r="BA268" i="28"/>
  <c r="BK268" i="28" s="1"/>
  <c r="AZ268" i="28"/>
  <c r="BJ268" i="28" s="1"/>
  <c r="AY268" i="28"/>
  <c r="BI268" i="28" s="1"/>
  <c r="AX268" i="28"/>
  <c r="BH268" i="28" s="1"/>
  <c r="AW268" i="28"/>
  <c r="BG268" i="28" s="1"/>
  <c r="AV268" i="28"/>
  <c r="AU268" i="28"/>
  <c r="AT268" i="28"/>
  <c r="AS268" i="28"/>
  <c r="BQ267" i="28"/>
  <c r="BI267" i="28"/>
  <c r="BD267" i="28"/>
  <c r="BN267" i="28" s="1"/>
  <c r="BC267" i="28"/>
  <c r="BM267" i="28" s="1"/>
  <c r="BB267" i="28"/>
  <c r="BL267" i="28" s="1"/>
  <c r="BA267" i="28"/>
  <c r="BK267" i="28" s="1"/>
  <c r="AZ267" i="28"/>
  <c r="BJ267" i="28" s="1"/>
  <c r="BR267" i="28" s="1"/>
  <c r="AY267" i="28"/>
  <c r="AX267" i="28"/>
  <c r="BH267" i="28" s="1"/>
  <c r="BP267" i="28" s="1"/>
  <c r="AW267" i="28"/>
  <c r="BG267" i="28" s="1"/>
  <c r="BO267" i="28" s="1"/>
  <c r="AV267" i="28"/>
  <c r="AU267" i="28"/>
  <c r="AT267" i="28"/>
  <c r="AS267" i="28"/>
  <c r="BD266" i="28"/>
  <c r="BN266" i="28" s="1"/>
  <c r="BC266" i="28"/>
  <c r="BM266" i="28" s="1"/>
  <c r="BB266" i="28"/>
  <c r="BL266" i="28" s="1"/>
  <c r="BA266" i="28"/>
  <c r="BK266" i="28" s="1"/>
  <c r="AZ266" i="28"/>
  <c r="BJ266" i="28" s="1"/>
  <c r="AY266" i="28"/>
  <c r="BI266" i="28" s="1"/>
  <c r="AX266" i="28"/>
  <c r="BH266" i="28" s="1"/>
  <c r="AW266" i="28"/>
  <c r="BG266" i="28" s="1"/>
  <c r="BO266" i="28" s="1"/>
  <c r="AV266" i="28"/>
  <c r="AU266" i="28"/>
  <c r="AT266" i="28"/>
  <c r="AS266" i="28"/>
  <c r="BD265" i="28"/>
  <c r="BN265" i="28" s="1"/>
  <c r="BC265" i="28"/>
  <c r="BM265" i="28" s="1"/>
  <c r="BB265" i="28"/>
  <c r="BL265" i="28" s="1"/>
  <c r="BA265" i="28"/>
  <c r="BK265" i="28" s="1"/>
  <c r="AZ265" i="28"/>
  <c r="BJ265" i="28" s="1"/>
  <c r="BR265" i="28" s="1"/>
  <c r="AY265" i="28"/>
  <c r="BI265" i="28" s="1"/>
  <c r="BQ265" i="28" s="1"/>
  <c r="AX265" i="28"/>
  <c r="BH265" i="28" s="1"/>
  <c r="AW265" i="28"/>
  <c r="BG265" i="28" s="1"/>
  <c r="AV265" i="28"/>
  <c r="AU265" i="28"/>
  <c r="AT265" i="28"/>
  <c r="AS265" i="28"/>
  <c r="BK264" i="28"/>
  <c r="BD264" i="28"/>
  <c r="BN264" i="28" s="1"/>
  <c r="BC264" i="28"/>
  <c r="BM264" i="28" s="1"/>
  <c r="BB264" i="28"/>
  <c r="BL264" i="28" s="1"/>
  <c r="BA264" i="28"/>
  <c r="AZ264" i="28"/>
  <c r="BJ264" i="28" s="1"/>
  <c r="AY264" i="28"/>
  <c r="BI264" i="28" s="1"/>
  <c r="BQ264" i="28" s="1"/>
  <c r="AX264" i="28"/>
  <c r="BH264" i="28" s="1"/>
  <c r="BP264" i="28" s="1"/>
  <c r="AW264" i="28"/>
  <c r="BG264" i="28" s="1"/>
  <c r="BO264" i="28" s="1"/>
  <c r="AV264" i="28"/>
  <c r="AU264" i="28"/>
  <c r="AT264" i="28"/>
  <c r="AS264" i="28"/>
  <c r="BK263" i="28"/>
  <c r="BD263" i="28"/>
  <c r="BN263" i="28" s="1"/>
  <c r="BC263" i="28"/>
  <c r="BM263" i="28" s="1"/>
  <c r="BB263" i="28"/>
  <c r="BL263" i="28" s="1"/>
  <c r="BA263" i="28"/>
  <c r="AZ263" i="28"/>
  <c r="BJ263" i="28" s="1"/>
  <c r="AY263" i="28"/>
  <c r="BI263" i="28" s="1"/>
  <c r="AX263" i="28"/>
  <c r="BH263" i="28" s="1"/>
  <c r="AW263" i="28"/>
  <c r="BG263" i="28" s="1"/>
  <c r="BO263" i="28" s="1"/>
  <c r="AV263" i="28"/>
  <c r="AU263" i="28"/>
  <c r="AT263" i="28"/>
  <c r="AS263" i="28"/>
  <c r="BI262" i="28"/>
  <c r="BD262" i="28"/>
  <c r="BN262" i="28" s="1"/>
  <c r="BC262" i="28"/>
  <c r="BM262" i="28" s="1"/>
  <c r="BB262" i="28"/>
  <c r="BL262" i="28" s="1"/>
  <c r="BA262" i="28"/>
  <c r="BK262" i="28" s="1"/>
  <c r="AZ262" i="28"/>
  <c r="BJ262" i="28" s="1"/>
  <c r="BR262" i="28" s="1"/>
  <c r="AY262" i="28"/>
  <c r="AX262" i="28"/>
  <c r="BH262" i="28" s="1"/>
  <c r="AW262" i="28"/>
  <c r="BG262" i="28" s="1"/>
  <c r="AV262" i="28"/>
  <c r="AU262" i="28"/>
  <c r="AT262" i="28"/>
  <c r="AS262" i="28"/>
  <c r="CF261" i="28"/>
  <c r="CE261" i="28"/>
  <c r="CD261" i="28"/>
  <c r="CC261" i="28"/>
  <c r="CG261" i="28" s="1"/>
  <c r="BD261" i="28"/>
  <c r="BN261" i="28" s="1"/>
  <c r="BC261" i="28"/>
  <c r="BM261" i="28" s="1"/>
  <c r="BB261" i="28"/>
  <c r="BL261" i="28" s="1"/>
  <c r="BA261" i="28"/>
  <c r="BK261" i="28" s="1"/>
  <c r="AZ261" i="28"/>
  <c r="BJ261" i="28" s="1"/>
  <c r="AY261" i="28"/>
  <c r="BI261" i="28" s="1"/>
  <c r="AX261" i="28"/>
  <c r="BH261" i="28" s="1"/>
  <c r="AW261" i="28"/>
  <c r="BG261" i="28" s="1"/>
  <c r="AV261" i="28"/>
  <c r="AU261" i="28"/>
  <c r="AT261" i="28"/>
  <c r="AS261" i="28"/>
  <c r="BD260" i="28"/>
  <c r="BN260" i="28" s="1"/>
  <c r="BC260" i="28"/>
  <c r="BM260" i="28" s="1"/>
  <c r="BB260" i="28"/>
  <c r="BL260" i="28" s="1"/>
  <c r="BA260" i="28"/>
  <c r="BK260" i="28" s="1"/>
  <c r="AZ260" i="28"/>
  <c r="BJ260" i="28" s="1"/>
  <c r="BR260" i="28" s="1"/>
  <c r="AY260" i="28"/>
  <c r="BI260" i="28" s="1"/>
  <c r="AX260" i="28"/>
  <c r="BH260" i="28" s="1"/>
  <c r="BP260" i="28" s="1"/>
  <c r="AW260" i="28"/>
  <c r="BG260" i="28" s="1"/>
  <c r="AV260" i="28"/>
  <c r="AU260" i="28"/>
  <c r="AT260" i="28"/>
  <c r="AS260" i="28"/>
  <c r="BD259" i="28"/>
  <c r="BN259" i="28" s="1"/>
  <c r="BC259" i="28"/>
  <c r="BM259" i="28" s="1"/>
  <c r="BB259" i="28"/>
  <c r="BL259" i="28" s="1"/>
  <c r="BA259" i="28"/>
  <c r="BK259" i="28" s="1"/>
  <c r="AZ259" i="28"/>
  <c r="BJ259" i="28" s="1"/>
  <c r="AY259" i="28"/>
  <c r="BI259" i="28" s="1"/>
  <c r="AX259" i="28"/>
  <c r="BH259" i="28" s="1"/>
  <c r="AW259" i="28"/>
  <c r="BG259" i="28" s="1"/>
  <c r="BO259" i="28" s="1"/>
  <c r="AV259" i="28"/>
  <c r="AU259" i="28"/>
  <c r="AT259" i="28"/>
  <c r="AS259" i="28"/>
  <c r="BD258" i="28"/>
  <c r="BN258" i="28" s="1"/>
  <c r="BC258" i="28"/>
  <c r="BM258" i="28" s="1"/>
  <c r="BB258" i="28"/>
  <c r="BL258" i="28" s="1"/>
  <c r="BA258" i="28"/>
  <c r="BK258" i="28" s="1"/>
  <c r="AZ258" i="28"/>
  <c r="BJ258" i="28" s="1"/>
  <c r="BR258" i="28" s="1"/>
  <c r="AY258" i="28"/>
  <c r="BI258" i="28" s="1"/>
  <c r="BQ258" i="28" s="1"/>
  <c r="AX258" i="28"/>
  <c r="BH258" i="28" s="1"/>
  <c r="AW258" i="28"/>
  <c r="BG258" i="28" s="1"/>
  <c r="AV258" i="28"/>
  <c r="AU258" i="28"/>
  <c r="AT258" i="28"/>
  <c r="AS258" i="28"/>
  <c r="BL257" i="28"/>
  <c r="BD257" i="28"/>
  <c r="BN257" i="28" s="1"/>
  <c r="BC257" i="28"/>
  <c r="BM257" i="28" s="1"/>
  <c r="BB257" i="28"/>
  <c r="BA257" i="28"/>
  <c r="BK257" i="28" s="1"/>
  <c r="AZ257" i="28"/>
  <c r="BJ257" i="28" s="1"/>
  <c r="AY257" i="28"/>
  <c r="BI257" i="28" s="1"/>
  <c r="BQ257" i="28" s="1"/>
  <c r="AX257" i="28"/>
  <c r="BH257" i="28" s="1"/>
  <c r="AW257" i="28"/>
  <c r="BG257" i="28" s="1"/>
  <c r="BO257" i="28" s="1"/>
  <c r="AV257" i="28"/>
  <c r="AU257" i="28"/>
  <c r="AT257" i="28"/>
  <c r="AS257" i="28"/>
  <c r="BD256" i="28"/>
  <c r="BN256" i="28" s="1"/>
  <c r="BC256" i="28"/>
  <c r="BM256" i="28" s="1"/>
  <c r="BB256" i="28"/>
  <c r="BL256" i="28" s="1"/>
  <c r="BA256" i="28"/>
  <c r="BK256" i="28" s="1"/>
  <c r="AZ256" i="28"/>
  <c r="BJ256" i="28" s="1"/>
  <c r="AY256" i="28"/>
  <c r="BI256" i="28" s="1"/>
  <c r="AX256" i="28"/>
  <c r="BH256" i="28" s="1"/>
  <c r="AW256" i="28"/>
  <c r="BG256" i="28" s="1"/>
  <c r="AV256" i="28"/>
  <c r="AU256" i="28"/>
  <c r="AT256" i="28"/>
  <c r="AS256" i="28"/>
  <c r="BD255" i="28"/>
  <c r="BN255" i="28" s="1"/>
  <c r="BC255" i="28"/>
  <c r="BM255" i="28" s="1"/>
  <c r="BB255" i="28"/>
  <c r="BL255" i="28" s="1"/>
  <c r="BA255" i="28"/>
  <c r="BK255" i="28" s="1"/>
  <c r="AZ255" i="28"/>
  <c r="BJ255" i="28" s="1"/>
  <c r="BR255" i="28" s="1"/>
  <c r="AY255" i="28"/>
  <c r="BI255" i="28" s="1"/>
  <c r="BQ255" i="28" s="1"/>
  <c r="AX255" i="28"/>
  <c r="BH255" i="28" s="1"/>
  <c r="BP255" i="28" s="1"/>
  <c r="AW255" i="28"/>
  <c r="BG255" i="28" s="1"/>
  <c r="BO255" i="28" s="1"/>
  <c r="AV255" i="28"/>
  <c r="AU255" i="28"/>
  <c r="AT255" i="28"/>
  <c r="AS255" i="28"/>
  <c r="BK254" i="28"/>
  <c r="BD254" i="28"/>
  <c r="BN254" i="28" s="1"/>
  <c r="BC254" i="28"/>
  <c r="BM254" i="28" s="1"/>
  <c r="BB254" i="28"/>
  <c r="BL254" i="28" s="1"/>
  <c r="BA254" i="28"/>
  <c r="AZ254" i="28"/>
  <c r="BJ254" i="28" s="1"/>
  <c r="AY254" i="28"/>
  <c r="BI254" i="28" s="1"/>
  <c r="AX254" i="28"/>
  <c r="BH254" i="28" s="1"/>
  <c r="AW254" i="28"/>
  <c r="BG254" i="28" s="1"/>
  <c r="BO254" i="28" s="1"/>
  <c r="AV254" i="28"/>
  <c r="AU254" i="28"/>
  <c r="AT254" i="28"/>
  <c r="AS254" i="28"/>
  <c r="BD253" i="28"/>
  <c r="BN253" i="28" s="1"/>
  <c r="BC253" i="28"/>
  <c r="BM253" i="28" s="1"/>
  <c r="BB253" i="28"/>
  <c r="BL253" i="28" s="1"/>
  <c r="BA253" i="28"/>
  <c r="BK253" i="28" s="1"/>
  <c r="AZ253" i="28"/>
  <c r="BJ253" i="28" s="1"/>
  <c r="BR253" i="28" s="1"/>
  <c r="AY253" i="28"/>
  <c r="BI253" i="28" s="1"/>
  <c r="BQ253" i="28" s="1"/>
  <c r="AX253" i="28"/>
  <c r="BH253" i="28" s="1"/>
  <c r="AW253" i="28"/>
  <c r="BG253" i="28" s="1"/>
  <c r="AV253" i="28"/>
  <c r="AU253" i="28"/>
  <c r="AT253" i="28"/>
  <c r="AS253" i="28"/>
  <c r="BD252" i="28"/>
  <c r="BN252" i="28" s="1"/>
  <c r="BC252" i="28"/>
  <c r="BM252" i="28" s="1"/>
  <c r="BB252" i="28"/>
  <c r="BL252" i="28" s="1"/>
  <c r="BA252" i="28"/>
  <c r="BK252" i="28" s="1"/>
  <c r="AZ252" i="28"/>
  <c r="BJ252" i="28" s="1"/>
  <c r="AY252" i="28"/>
  <c r="BI252" i="28" s="1"/>
  <c r="AX252" i="28"/>
  <c r="BH252" i="28" s="1"/>
  <c r="BP252" i="28" s="1"/>
  <c r="AW252" i="28"/>
  <c r="BG252" i="28" s="1"/>
  <c r="BO252" i="28" s="1"/>
  <c r="AV252" i="28"/>
  <c r="AU252" i="28"/>
  <c r="AT252" i="28"/>
  <c r="AS252" i="28"/>
  <c r="CF251" i="28"/>
  <c r="CE251" i="28"/>
  <c r="CD251" i="28"/>
  <c r="CC251" i="28"/>
  <c r="CG251" i="28" s="1"/>
  <c r="BD251" i="28"/>
  <c r="BN251" i="28" s="1"/>
  <c r="BC251" i="28"/>
  <c r="BM251" i="28" s="1"/>
  <c r="BB251" i="28"/>
  <c r="BL251" i="28" s="1"/>
  <c r="BA251" i="28"/>
  <c r="BK251" i="28" s="1"/>
  <c r="AZ251" i="28"/>
  <c r="BJ251" i="28" s="1"/>
  <c r="AY251" i="28"/>
  <c r="BI251" i="28" s="1"/>
  <c r="AX251" i="28"/>
  <c r="BH251" i="28" s="1"/>
  <c r="BP251" i="28" s="1"/>
  <c r="AW251" i="28"/>
  <c r="BG251" i="28" s="1"/>
  <c r="BO251" i="28" s="1"/>
  <c r="AV251" i="28"/>
  <c r="AU251" i="28"/>
  <c r="AT251" i="28"/>
  <c r="AS251" i="28"/>
  <c r="BD250" i="28"/>
  <c r="BN250" i="28" s="1"/>
  <c r="BC250" i="28"/>
  <c r="BM250" i="28" s="1"/>
  <c r="BB250" i="28"/>
  <c r="BL250" i="28" s="1"/>
  <c r="BA250" i="28"/>
  <c r="BK250" i="28" s="1"/>
  <c r="AZ250" i="28"/>
  <c r="BJ250" i="28" s="1"/>
  <c r="BR250" i="28" s="1"/>
  <c r="AY250" i="28"/>
  <c r="BI250" i="28" s="1"/>
  <c r="BQ250" i="28" s="1"/>
  <c r="AX250" i="28"/>
  <c r="BH250" i="28" s="1"/>
  <c r="AW250" i="28"/>
  <c r="BG250" i="28" s="1"/>
  <c r="AV250" i="28"/>
  <c r="AU250" i="28"/>
  <c r="AT250" i="28"/>
  <c r="AS250" i="28"/>
  <c r="BD249" i="28"/>
  <c r="BN249" i="28" s="1"/>
  <c r="BC249" i="28"/>
  <c r="BM249" i="28" s="1"/>
  <c r="BB249" i="28"/>
  <c r="BL249" i="28" s="1"/>
  <c r="BA249" i="28"/>
  <c r="BK249" i="28" s="1"/>
  <c r="AZ249" i="28"/>
  <c r="BJ249" i="28" s="1"/>
  <c r="AY249" i="28"/>
  <c r="BI249" i="28" s="1"/>
  <c r="AX249" i="28"/>
  <c r="BH249" i="28" s="1"/>
  <c r="BP249" i="28" s="1"/>
  <c r="AW249" i="28"/>
  <c r="BG249" i="28" s="1"/>
  <c r="BO249" i="28" s="1"/>
  <c r="AV249" i="28"/>
  <c r="AU249" i="28"/>
  <c r="AT249" i="28"/>
  <c r="AS249" i="28"/>
  <c r="BD248" i="28"/>
  <c r="BN248" i="28" s="1"/>
  <c r="BC248" i="28"/>
  <c r="BM248" i="28" s="1"/>
  <c r="BB248" i="28"/>
  <c r="BL248" i="28" s="1"/>
  <c r="BA248" i="28"/>
  <c r="BK248" i="28" s="1"/>
  <c r="AZ248" i="28"/>
  <c r="BJ248" i="28" s="1"/>
  <c r="BR248" i="28" s="1"/>
  <c r="AY248" i="28"/>
  <c r="BI248" i="28" s="1"/>
  <c r="BQ248" i="28" s="1"/>
  <c r="AX248" i="28"/>
  <c r="BH248" i="28" s="1"/>
  <c r="AW248" i="28"/>
  <c r="BG248" i="28" s="1"/>
  <c r="AV248" i="28"/>
  <c r="AU248" i="28"/>
  <c r="AT248" i="28"/>
  <c r="AS248" i="28"/>
  <c r="BD247" i="28"/>
  <c r="BN247" i="28" s="1"/>
  <c r="BC247" i="28"/>
  <c r="BM247" i="28" s="1"/>
  <c r="BB247" i="28"/>
  <c r="BL247" i="28" s="1"/>
  <c r="BA247" i="28"/>
  <c r="BK247" i="28" s="1"/>
  <c r="AZ247" i="28"/>
  <c r="BJ247" i="28" s="1"/>
  <c r="AY247" i="28"/>
  <c r="BI247" i="28" s="1"/>
  <c r="AX247" i="28"/>
  <c r="BH247" i="28" s="1"/>
  <c r="BP247" i="28" s="1"/>
  <c r="AW247" i="28"/>
  <c r="BG247" i="28" s="1"/>
  <c r="BO247" i="28" s="1"/>
  <c r="AV247" i="28"/>
  <c r="AU247" i="28"/>
  <c r="AT247" i="28"/>
  <c r="AS247" i="28"/>
  <c r="BD246" i="28"/>
  <c r="BN246" i="28" s="1"/>
  <c r="BC246" i="28"/>
  <c r="BM246" i="28" s="1"/>
  <c r="BB246" i="28"/>
  <c r="BL246" i="28" s="1"/>
  <c r="BA246" i="28"/>
  <c r="BK246" i="28" s="1"/>
  <c r="AZ246" i="28"/>
  <c r="BJ246" i="28" s="1"/>
  <c r="BR246" i="28" s="1"/>
  <c r="AY246" i="28"/>
  <c r="BI246" i="28" s="1"/>
  <c r="BQ246" i="28" s="1"/>
  <c r="AX246" i="28"/>
  <c r="BH246" i="28" s="1"/>
  <c r="AW246" i="28"/>
  <c r="BG246" i="28" s="1"/>
  <c r="AV246" i="28"/>
  <c r="AU246" i="28"/>
  <c r="AT246" i="28"/>
  <c r="AS246" i="28"/>
  <c r="BD245" i="28"/>
  <c r="BN245" i="28" s="1"/>
  <c r="BC245" i="28"/>
  <c r="BM245" i="28" s="1"/>
  <c r="BB245" i="28"/>
  <c r="BL245" i="28" s="1"/>
  <c r="BA245" i="28"/>
  <c r="BK245" i="28" s="1"/>
  <c r="AZ245" i="28"/>
  <c r="BJ245" i="28" s="1"/>
  <c r="AY245" i="28"/>
  <c r="BI245" i="28" s="1"/>
  <c r="AX245" i="28"/>
  <c r="BH245" i="28" s="1"/>
  <c r="BP245" i="28" s="1"/>
  <c r="AW245" i="28"/>
  <c r="BG245" i="28" s="1"/>
  <c r="BO245" i="28" s="1"/>
  <c r="AV245" i="28"/>
  <c r="AU245" i="28"/>
  <c r="AT245" i="28"/>
  <c r="AS245" i="28"/>
  <c r="BD244" i="28"/>
  <c r="BN244" i="28" s="1"/>
  <c r="BC244" i="28"/>
  <c r="BM244" i="28" s="1"/>
  <c r="BB244" i="28"/>
  <c r="BL244" i="28" s="1"/>
  <c r="BA244" i="28"/>
  <c r="BK244" i="28" s="1"/>
  <c r="AZ244" i="28"/>
  <c r="BJ244" i="28" s="1"/>
  <c r="BR244" i="28" s="1"/>
  <c r="AY244" i="28"/>
  <c r="BI244" i="28" s="1"/>
  <c r="BQ244" i="28" s="1"/>
  <c r="AX244" i="28"/>
  <c r="BH244" i="28" s="1"/>
  <c r="AW244" i="28"/>
  <c r="BG244" i="28" s="1"/>
  <c r="AV244" i="28"/>
  <c r="AU244" i="28"/>
  <c r="AT244" i="28"/>
  <c r="AS244" i="28"/>
  <c r="BD243" i="28"/>
  <c r="BN243" i="28" s="1"/>
  <c r="BC243" i="28"/>
  <c r="BM243" i="28" s="1"/>
  <c r="BB243" i="28"/>
  <c r="BL243" i="28" s="1"/>
  <c r="BA243" i="28"/>
  <c r="BK243" i="28" s="1"/>
  <c r="AZ243" i="28"/>
  <c r="BJ243" i="28" s="1"/>
  <c r="AY243" i="28"/>
  <c r="BI243" i="28" s="1"/>
  <c r="AX243" i="28"/>
  <c r="BH243" i="28" s="1"/>
  <c r="BP243" i="28" s="1"/>
  <c r="AW243" i="28"/>
  <c r="BG243" i="28" s="1"/>
  <c r="BO243" i="28" s="1"/>
  <c r="AV243" i="28"/>
  <c r="AU243" i="28"/>
  <c r="AT243" i="28"/>
  <c r="AS243" i="28"/>
  <c r="BD242" i="28"/>
  <c r="BN242" i="28" s="1"/>
  <c r="BC242" i="28"/>
  <c r="BM242" i="28" s="1"/>
  <c r="BB242" i="28"/>
  <c r="BL242" i="28" s="1"/>
  <c r="BA242" i="28"/>
  <c r="BK242" i="28" s="1"/>
  <c r="AZ242" i="28"/>
  <c r="BJ242" i="28" s="1"/>
  <c r="BR242" i="28" s="1"/>
  <c r="AY242" i="28"/>
  <c r="BI242" i="28" s="1"/>
  <c r="BQ242" i="28" s="1"/>
  <c r="AX242" i="28"/>
  <c r="BH242" i="28" s="1"/>
  <c r="AW242" i="28"/>
  <c r="BG242" i="28" s="1"/>
  <c r="AV242" i="28"/>
  <c r="AU242" i="28"/>
  <c r="AT242" i="28"/>
  <c r="AS242" i="28"/>
  <c r="CF241" i="28"/>
  <c r="CE241" i="28"/>
  <c r="CD241" i="28"/>
  <c r="CC241" i="28"/>
  <c r="CG241" i="28" s="1"/>
  <c r="BD241" i="28"/>
  <c r="BN241" i="28" s="1"/>
  <c r="BC241" i="28"/>
  <c r="BM241" i="28" s="1"/>
  <c r="BB241" i="28"/>
  <c r="BL241" i="28" s="1"/>
  <c r="BA241" i="28"/>
  <c r="BK241" i="28" s="1"/>
  <c r="AZ241" i="28"/>
  <c r="BJ241" i="28" s="1"/>
  <c r="BR241" i="28" s="1"/>
  <c r="AY241" i="28"/>
  <c r="BI241" i="28" s="1"/>
  <c r="BQ241" i="28" s="1"/>
  <c r="AX241" i="28"/>
  <c r="BH241" i="28" s="1"/>
  <c r="AW241" i="28"/>
  <c r="BG241" i="28" s="1"/>
  <c r="BO241" i="28" s="1"/>
  <c r="AV241" i="28"/>
  <c r="AU241" i="28"/>
  <c r="AT241" i="28"/>
  <c r="AS241" i="28"/>
  <c r="BD240" i="28"/>
  <c r="BN240" i="28" s="1"/>
  <c r="BC240" i="28"/>
  <c r="BM240" i="28" s="1"/>
  <c r="BB240" i="28"/>
  <c r="BL240" i="28" s="1"/>
  <c r="BA240" i="28"/>
  <c r="BK240" i="28" s="1"/>
  <c r="AZ240" i="28"/>
  <c r="BJ240" i="28" s="1"/>
  <c r="AY240" i="28"/>
  <c r="BI240" i="28" s="1"/>
  <c r="AX240" i="28"/>
  <c r="BH240" i="28" s="1"/>
  <c r="BP240" i="28" s="1"/>
  <c r="AW240" i="28"/>
  <c r="BG240" i="28" s="1"/>
  <c r="AV240" i="28"/>
  <c r="AU240" i="28"/>
  <c r="AT240" i="28"/>
  <c r="AS240" i="28"/>
  <c r="BD239" i="28"/>
  <c r="BN239" i="28" s="1"/>
  <c r="BC239" i="28"/>
  <c r="BM239" i="28" s="1"/>
  <c r="BB239" i="28"/>
  <c r="BL239" i="28" s="1"/>
  <c r="BA239" i="28"/>
  <c r="BK239" i="28" s="1"/>
  <c r="AZ239" i="28"/>
  <c r="BJ239" i="28" s="1"/>
  <c r="BR239" i="28" s="1"/>
  <c r="AY239" i="28"/>
  <c r="BI239" i="28" s="1"/>
  <c r="BQ239" i="28" s="1"/>
  <c r="AX239" i="28"/>
  <c r="BH239" i="28" s="1"/>
  <c r="AW239" i="28"/>
  <c r="BG239" i="28" s="1"/>
  <c r="AV239" i="28"/>
  <c r="AU239" i="28"/>
  <c r="AT239" i="28"/>
  <c r="AS239" i="28"/>
  <c r="BD238" i="28"/>
  <c r="BN238" i="28" s="1"/>
  <c r="BC238" i="28"/>
  <c r="BM238" i="28" s="1"/>
  <c r="BB238" i="28"/>
  <c r="BL238" i="28" s="1"/>
  <c r="BA238" i="28"/>
  <c r="BK238" i="28" s="1"/>
  <c r="AZ238" i="28"/>
  <c r="BJ238" i="28" s="1"/>
  <c r="BR238" i="28" s="1"/>
  <c r="AY238" i="28"/>
  <c r="BI238" i="28" s="1"/>
  <c r="AX238" i="28"/>
  <c r="BH238" i="28" s="1"/>
  <c r="BP238" i="28" s="1"/>
  <c r="AW238" i="28"/>
  <c r="BG238" i="28" s="1"/>
  <c r="BO238" i="28" s="1"/>
  <c r="AV238" i="28"/>
  <c r="AU238" i="28"/>
  <c r="AT238" i="28"/>
  <c r="AS238" i="28"/>
  <c r="BD237" i="28"/>
  <c r="BN237" i="28" s="1"/>
  <c r="BC237" i="28"/>
  <c r="BM237" i="28" s="1"/>
  <c r="BB237" i="28"/>
  <c r="BL237" i="28" s="1"/>
  <c r="BA237" i="28"/>
  <c r="BK237" i="28" s="1"/>
  <c r="AZ237" i="28"/>
  <c r="BJ237" i="28" s="1"/>
  <c r="AY237" i="28"/>
  <c r="BI237" i="28" s="1"/>
  <c r="BQ237" i="28" s="1"/>
  <c r="AX237" i="28"/>
  <c r="BH237" i="28" s="1"/>
  <c r="AW237" i="28"/>
  <c r="BG237" i="28" s="1"/>
  <c r="AV237" i="28"/>
  <c r="AU237" i="28"/>
  <c r="AT237" i="28"/>
  <c r="AS237" i="28"/>
  <c r="BD236" i="28"/>
  <c r="BN236" i="28" s="1"/>
  <c r="BC236" i="28"/>
  <c r="BM236" i="28" s="1"/>
  <c r="BB236" i="28"/>
  <c r="BL236" i="28" s="1"/>
  <c r="BA236" i="28"/>
  <c r="BK236" i="28" s="1"/>
  <c r="AZ236" i="28"/>
  <c r="BJ236" i="28" s="1"/>
  <c r="AY236" i="28"/>
  <c r="BI236" i="28" s="1"/>
  <c r="BQ236" i="28" s="1"/>
  <c r="AX236" i="28"/>
  <c r="BH236" i="28" s="1"/>
  <c r="BP236" i="28" s="1"/>
  <c r="AW236" i="28"/>
  <c r="BG236" i="28" s="1"/>
  <c r="AV236" i="28"/>
  <c r="AU236" i="28"/>
  <c r="AT236" i="28"/>
  <c r="AS236" i="28"/>
  <c r="BJ235" i="28"/>
  <c r="BD235" i="28"/>
  <c r="BN235" i="28" s="1"/>
  <c r="BC235" i="28"/>
  <c r="BM235" i="28" s="1"/>
  <c r="BB235" i="28"/>
  <c r="BL235" i="28" s="1"/>
  <c r="BA235" i="28"/>
  <c r="BK235" i="28" s="1"/>
  <c r="AZ235" i="28"/>
  <c r="AY235" i="28"/>
  <c r="BI235" i="28" s="1"/>
  <c r="BQ235" i="28" s="1"/>
  <c r="AX235" i="28"/>
  <c r="BH235" i="28" s="1"/>
  <c r="BP235" i="28" s="1"/>
  <c r="AW235" i="28"/>
  <c r="BG235" i="28" s="1"/>
  <c r="BO235" i="28" s="1"/>
  <c r="AV235" i="28"/>
  <c r="AU235" i="28"/>
  <c r="AT235" i="28"/>
  <c r="AS235" i="28"/>
  <c r="BD234" i="28"/>
  <c r="BN234" i="28" s="1"/>
  <c r="BC234" i="28"/>
  <c r="BM234" i="28" s="1"/>
  <c r="BB234" i="28"/>
  <c r="BL234" i="28" s="1"/>
  <c r="BA234" i="28"/>
  <c r="BK234" i="28" s="1"/>
  <c r="AZ234" i="28"/>
  <c r="BJ234" i="28" s="1"/>
  <c r="AY234" i="28"/>
  <c r="BI234" i="28" s="1"/>
  <c r="BQ234" i="28" s="1"/>
  <c r="AX234" i="28"/>
  <c r="BH234" i="28" s="1"/>
  <c r="AW234" i="28"/>
  <c r="BG234" i="28" s="1"/>
  <c r="AV234" i="28"/>
  <c r="AU234" i="28"/>
  <c r="AT234" i="28"/>
  <c r="AS234" i="28"/>
  <c r="BD233" i="28"/>
  <c r="BN233" i="28" s="1"/>
  <c r="BC233" i="28"/>
  <c r="BM233" i="28" s="1"/>
  <c r="BB233" i="28"/>
  <c r="BL233" i="28" s="1"/>
  <c r="BA233" i="28"/>
  <c r="BK233" i="28" s="1"/>
  <c r="AZ233" i="28"/>
  <c r="BJ233" i="28" s="1"/>
  <c r="BR233" i="28" s="1"/>
  <c r="AY233" i="28"/>
  <c r="BI233" i="28" s="1"/>
  <c r="BQ233" i="28" s="1"/>
  <c r="AX233" i="28"/>
  <c r="BH233" i="28" s="1"/>
  <c r="BP233" i="28" s="1"/>
  <c r="AW233" i="28"/>
  <c r="BG233" i="28" s="1"/>
  <c r="BO233" i="28" s="1"/>
  <c r="AV233" i="28"/>
  <c r="AU233" i="28"/>
  <c r="AT233" i="28"/>
  <c r="AS233" i="28"/>
  <c r="BN232" i="28"/>
  <c r="BD232" i="28"/>
  <c r="BC232" i="28"/>
  <c r="BM232" i="28" s="1"/>
  <c r="BB232" i="28"/>
  <c r="BL232" i="28" s="1"/>
  <c r="BA232" i="28"/>
  <c r="BK232" i="28" s="1"/>
  <c r="AZ232" i="28"/>
  <c r="BJ232" i="28" s="1"/>
  <c r="AY232" i="28"/>
  <c r="BI232" i="28" s="1"/>
  <c r="AX232" i="28"/>
  <c r="BH232" i="28" s="1"/>
  <c r="AW232" i="28"/>
  <c r="BG232" i="28" s="1"/>
  <c r="BO232" i="28" s="1"/>
  <c r="AV232" i="28"/>
  <c r="AU232" i="28"/>
  <c r="AT232" i="28"/>
  <c r="AS232" i="28"/>
  <c r="CF231" i="28"/>
  <c r="CE231" i="28"/>
  <c r="CD231" i="28"/>
  <c r="CC231" i="28"/>
  <c r="CG231" i="28" s="1"/>
  <c r="BD231" i="28"/>
  <c r="BN231" i="28" s="1"/>
  <c r="BC231" i="28"/>
  <c r="BM231" i="28" s="1"/>
  <c r="BB231" i="28"/>
  <c r="BL231" i="28" s="1"/>
  <c r="BA231" i="28"/>
  <c r="BK231" i="28" s="1"/>
  <c r="AZ231" i="28"/>
  <c r="BJ231" i="28" s="1"/>
  <c r="AY231" i="28"/>
  <c r="BI231" i="28" s="1"/>
  <c r="AX231" i="28"/>
  <c r="BH231" i="28" s="1"/>
  <c r="AW231" i="28"/>
  <c r="BG231" i="28" s="1"/>
  <c r="BO231" i="28" s="1"/>
  <c r="AV231" i="28"/>
  <c r="AU231" i="28"/>
  <c r="AT231" i="28"/>
  <c r="AS231" i="28"/>
  <c r="BD230" i="28"/>
  <c r="BN230" i="28" s="1"/>
  <c r="BC230" i="28"/>
  <c r="BM230" i="28" s="1"/>
  <c r="BB230" i="28"/>
  <c r="BL230" i="28" s="1"/>
  <c r="BA230" i="28"/>
  <c r="BK230" i="28" s="1"/>
  <c r="AZ230" i="28"/>
  <c r="BJ230" i="28" s="1"/>
  <c r="BR230" i="28" s="1"/>
  <c r="AY230" i="28"/>
  <c r="BI230" i="28" s="1"/>
  <c r="AX230" i="28"/>
  <c r="BH230" i="28" s="1"/>
  <c r="AW230" i="28"/>
  <c r="BG230" i="28" s="1"/>
  <c r="AV230" i="28"/>
  <c r="AU230" i="28"/>
  <c r="AT230" i="28"/>
  <c r="AS230" i="28"/>
  <c r="BD229" i="28"/>
  <c r="BN229" i="28" s="1"/>
  <c r="BC229" i="28"/>
  <c r="BM229" i="28" s="1"/>
  <c r="BB229" i="28"/>
  <c r="BL229" i="28" s="1"/>
  <c r="BA229" i="28"/>
  <c r="BK229" i="28" s="1"/>
  <c r="AZ229" i="28"/>
  <c r="BJ229" i="28" s="1"/>
  <c r="AY229" i="28"/>
  <c r="BI229" i="28" s="1"/>
  <c r="BQ229" i="28" s="1"/>
  <c r="AX229" i="28"/>
  <c r="BH229" i="28" s="1"/>
  <c r="BP229" i="28" s="1"/>
  <c r="AW229" i="28"/>
  <c r="BG229" i="28" s="1"/>
  <c r="BO229" i="28" s="1"/>
  <c r="AV229" i="28"/>
  <c r="AU229" i="28"/>
  <c r="AT229" i="28"/>
  <c r="AS229" i="28"/>
  <c r="BD228" i="28"/>
  <c r="BN228" i="28" s="1"/>
  <c r="BC228" i="28"/>
  <c r="BM228" i="28" s="1"/>
  <c r="BB228" i="28"/>
  <c r="BL228" i="28" s="1"/>
  <c r="BA228" i="28"/>
  <c r="BK228" i="28" s="1"/>
  <c r="AZ228" i="28"/>
  <c r="BJ228" i="28" s="1"/>
  <c r="BR228" i="28" s="1"/>
  <c r="AY228" i="28"/>
  <c r="BI228" i="28" s="1"/>
  <c r="AX228" i="28"/>
  <c r="BH228" i="28" s="1"/>
  <c r="AW228" i="28"/>
  <c r="BG228" i="28" s="1"/>
  <c r="AV228" i="28"/>
  <c r="AU228" i="28"/>
  <c r="AT228" i="28"/>
  <c r="AS228" i="28"/>
  <c r="BD227" i="28"/>
  <c r="BN227" i="28" s="1"/>
  <c r="BC227" i="28"/>
  <c r="BM227" i="28" s="1"/>
  <c r="BB227" i="28"/>
  <c r="BL227" i="28" s="1"/>
  <c r="BA227" i="28"/>
  <c r="BK227" i="28" s="1"/>
  <c r="AZ227" i="28"/>
  <c r="BJ227" i="28" s="1"/>
  <c r="BR227" i="28" s="1"/>
  <c r="AY227" i="28"/>
  <c r="BI227" i="28" s="1"/>
  <c r="BQ227" i="28" s="1"/>
  <c r="AX227" i="28"/>
  <c r="BH227" i="28" s="1"/>
  <c r="BP227" i="28" s="1"/>
  <c r="AW227" i="28"/>
  <c r="BG227" i="28" s="1"/>
  <c r="BO227" i="28" s="1"/>
  <c r="AV227" i="28"/>
  <c r="AU227" i="28"/>
  <c r="AT227" i="28"/>
  <c r="AS227" i="28"/>
  <c r="BH226" i="28"/>
  <c r="BD226" i="28"/>
  <c r="BN226" i="28" s="1"/>
  <c r="BC226" i="28"/>
  <c r="BM226" i="28" s="1"/>
  <c r="BB226" i="28"/>
  <c r="BL226" i="28" s="1"/>
  <c r="BA226" i="28"/>
  <c r="BK226" i="28" s="1"/>
  <c r="AZ226" i="28"/>
  <c r="BJ226" i="28" s="1"/>
  <c r="AY226" i="28"/>
  <c r="BI226" i="28" s="1"/>
  <c r="AX226" i="28"/>
  <c r="AW226" i="28"/>
  <c r="BG226" i="28" s="1"/>
  <c r="BO226" i="28" s="1"/>
  <c r="AV226" i="28"/>
  <c r="AU226" i="28"/>
  <c r="AT226" i="28"/>
  <c r="AS226" i="28"/>
  <c r="BD225" i="28"/>
  <c r="BN225" i="28" s="1"/>
  <c r="BC225" i="28"/>
  <c r="BM225" i="28" s="1"/>
  <c r="BB225" i="28"/>
  <c r="BL225" i="28" s="1"/>
  <c r="BA225" i="28"/>
  <c r="BK225" i="28" s="1"/>
  <c r="AZ225" i="28"/>
  <c r="BJ225" i="28" s="1"/>
  <c r="BR225" i="28" s="1"/>
  <c r="AY225" i="28"/>
  <c r="BI225" i="28" s="1"/>
  <c r="BQ225" i="28" s="1"/>
  <c r="AX225" i="28"/>
  <c r="BH225" i="28" s="1"/>
  <c r="BP225" i="28" s="1"/>
  <c r="AW225" i="28"/>
  <c r="BG225" i="28" s="1"/>
  <c r="AV225" i="28"/>
  <c r="AU225" i="28"/>
  <c r="AT225" i="28"/>
  <c r="AS225" i="28"/>
  <c r="BD224" i="28"/>
  <c r="BN224" i="28" s="1"/>
  <c r="BC224" i="28"/>
  <c r="BM224" i="28" s="1"/>
  <c r="BB224" i="28"/>
  <c r="BL224" i="28" s="1"/>
  <c r="BA224" i="28"/>
  <c r="BK224" i="28" s="1"/>
  <c r="AZ224" i="28"/>
  <c r="BJ224" i="28" s="1"/>
  <c r="AY224" i="28"/>
  <c r="BI224" i="28" s="1"/>
  <c r="AX224" i="28"/>
  <c r="BH224" i="28" s="1"/>
  <c r="AW224" i="28"/>
  <c r="BG224" i="28" s="1"/>
  <c r="BO224" i="28" s="1"/>
  <c r="AV224" i="28"/>
  <c r="AU224" i="28"/>
  <c r="AT224" i="28"/>
  <c r="AS224" i="28"/>
  <c r="BD223" i="28"/>
  <c r="BN223" i="28" s="1"/>
  <c r="BC223" i="28"/>
  <c r="BM223" i="28" s="1"/>
  <c r="BB223" i="28"/>
  <c r="BL223" i="28" s="1"/>
  <c r="BA223" i="28"/>
  <c r="BK223" i="28" s="1"/>
  <c r="AZ223" i="28"/>
  <c r="BJ223" i="28" s="1"/>
  <c r="BR223" i="28" s="1"/>
  <c r="AY223" i="28"/>
  <c r="BI223" i="28" s="1"/>
  <c r="BQ223" i="28" s="1"/>
  <c r="AX223" i="28"/>
  <c r="BH223" i="28" s="1"/>
  <c r="AW223" i="28"/>
  <c r="BG223" i="28" s="1"/>
  <c r="BO223" i="28" s="1"/>
  <c r="AV223" i="28"/>
  <c r="AU223" i="28"/>
  <c r="AT223" i="28"/>
  <c r="AS223" i="28"/>
  <c r="BK222" i="28"/>
  <c r="BD222" i="28"/>
  <c r="BN222" i="28" s="1"/>
  <c r="BC222" i="28"/>
  <c r="BM222" i="28" s="1"/>
  <c r="BB222" i="28"/>
  <c r="BL222" i="28" s="1"/>
  <c r="BA222" i="28"/>
  <c r="AZ222" i="28"/>
  <c r="BJ222" i="28" s="1"/>
  <c r="AY222" i="28"/>
  <c r="BI222" i="28" s="1"/>
  <c r="BQ222" i="28" s="1"/>
  <c r="AX222" i="28"/>
  <c r="BH222" i="28" s="1"/>
  <c r="BP222" i="28" s="1"/>
  <c r="AW222" i="28"/>
  <c r="BG222" i="28" s="1"/>
  <c r="BO222" i="28" s="1"/>
  <c r="AV222" i="28"/>
  <c r="AU222" i="28"/>
  <c r="AT222" i="28"/>
  <c r="AS222" i="28"/>
  <c r="CF221" i="28"/>
  <c r="CE221" i="28"/>
  <c r="CD221" i="28"/>
  <c r="CC221" i="28"/>
  <c r="CG221" i="28" s="1"/>
  <c r="BN221" i="28"/>
  <c r="BD221" i="28"/>
  <c r="BC221" i="28"/>
  <c r="BM221" i="28" s="1"/>
  <c r="BB221" i="28"/>
  <c r="BL221" i="28" s="1"/>
  <c r="BA221" i="28"/>
  <c r="BK221" i="28" s="1"/>
  <c r="AZ221" i="28"/>
  <c r="BJ221" i="28" s="1"/>
  <c r="AY221" i="28"/>
  <c r="BI221" i="28" s="1"/>
  <c r="BQ221" i="28" s="1"/>
  <c r="AX221" i="28"/>
  <c r="BH221" i="28" s="1"/>
  <c r="BP221" i="28" s="1"/>
  <c r="AW221" i="28"/>
  <c r="BG221" i="28" s="1"/>
  <c r="AV221" i="28"/>
  <c r="AU221" i="28"/>
  <c r="AT221" i="28"/>
  <c r="AS221" i="28"/>
  <c r="BN220" i="28"/>
  <c r="BD220" i="28"/>
  <c r="BC220" i="28"/>
  <c r="BM220" i="28" s="1"/>
  <c r="BB220" i="28"/>
  <c r="BL220" i="28" s="1"/>
  <c r="BA220" i="28"/>
  <c r="BK220" i="28" s="1"/>
  <c r="AZ220" i="28"/>
  <c r="BJ220" i="28" s="1"/>
  <c r="BR220" i="28" s="1"/>
  <c r="AY220" i="28"/>
  <c r="BI220" i="28" s="1"/>
  <c r="BQ220" i="28" s="1"/>
  <c r="AX220" i="28"/>
  <c r="BH220" i="28" s="1"/>
  <c r="BP220" i="28" s="1"/>
  <c r="AW220" i="28"/>
  <c r="BG220" i="28" s="1"/>
  <c r="AV220" i="28"/>
  <c r="AU220" i="28"/>
  <c r="AT220" i="28"/>
  <c r="AS220" i="28"/>
  <c r="BL219" i="28"/>
  <c r="BH219" i="28"/>
  <c r="BD219" i="28"/>
  <c r="BN219" i="28" s="1"/>
  <c r="BC219" i="28"/>
  <c r="BM219" i="28" s="1"/>
  <c r="BB219" i="28"/>
  <c r="BA219" i="28"/>
  <c r="BK219" i="28" s="1"/>
  <c r="AZ219" i="28"/>
  <c r="BJ219" i="28" s="1"/>
  <c r="AY219" i="28"/>
  <c r="BI219" i="28" s="1"/>
  <c r="BQ219" i="28" s="1"/>
  <c r="AX219" i="28"/>
  <c r="AW219" i="28"/>
  <c r="BG219" i="28" s="1"/>
  <c r="BO219" i="28" s="1"/>
  <c r="AV219" i="28"/>
  <c r="AU219" i="28"/>
  <c r="AT219" i="28"/>
  <c r="AS219" i="28"/>
  <c r="BL218" i="28"/>
  <c r="BH218" i="28"/>
  <c r="BP218" i="28" s="1"/>
  <c r="BD218" i="28"/>
  <c r="BN218" i="28" s="1"/>
  <c r="BC218" i="28"/>
  <c r="BM218" i="28" s="1"/>
  <c r="BB218" i="28"/>
  <c r="BA218" i="28"/>
  <c r="BK218" i="28" s="1"/>
  <c r="AZ218" i="28"/>
  <c r="BJ218" i="28" s="1"/>
  <c r="AY218" i="28"/>
  <c r="BI218" i="28" s="1"/>
  <c r="AX218" i="28"/>
  <c r="AW218" i="28"/>
  <c r="BG218" i="28" s="1"/>
  <c r="BO218" i="28" s="1"/>
  <c r="AV218" i="28"/>
  <c r="AU218" i="28"/>
  <c r="AT218" i="28"/>
  <c r="AS218" i="28"/>
  <c r="BM217" i="28"/>
  <c r="BI217" i="28"/>
  <c r="BQ217" i="28" s="1"/>
  <c r="BD217" i="28"/>
  <c r="BN217" i="28" s="1"/>
  <c r="BR217" i="28" s="1"/>
  <c r="BC217" i="28"/>
  <c r="BB217" i="28"/>
  <c r="BL217" i="28" s="1"/>
  <c r="BA217" i="28"/>
  <c r="BK217" i="28" s="1"/>
  <c r="AZ217" i="28"/>
  <c r="BJ217" i="28" s="1"/>
  <c r="AY217" i="28"/>
  <c r="AX217" i="28"/>
  <c r="BH217" i="28" s="1"/>
  <c r="BP217" i="28" s="1"/>
  <c r="AW217" i="28"/>
  <c r="BG217" i="28" s="1"/>
  <c r="BO217" i="28" s="1"/>
  <c r="AV217" i="28"/>
  <c r="AU217" i="28"/>
  <c r="AT217" i="28"/>
  <c r="AS217" i="28"/>
  <c r="BJ216" i="28"/>
  <c r="BD216" i="28"/>
  <c r="BN216" i="28" s="1"/>
  <c r="BC216" i="28"/>
  <c r="BM216" i="28" s="1"/>
  <c r="BB216" i="28"/>
  <c r="BL216" i="28" s="1"/>
  <c r="BA216" i="28"/>
  <c r="BK216" i="28" s="1"/>
  <c r="AZ216" i="28"/>
  <c r="AY216" i="28"/>
  <c r="BI216" i="28" s="1"/>
  <c r="AX216" i="28"/>
  <c r="BH216" i="28" s="1"/>
  <c r="AW216" i="28"/>
  <c r="BG216" i="28" s="1"/>
  <c r="BO216" i="28" s="1"/>
  <c r="AV216" i="28"/>
  <c r="AU216" i="28"/>
  <c r="AT216" i="28"/>
  <c r="AS216" i="28"/>
  <c r="BD215" i="28"/>
  <c r="BN215" i="28" s="1"/>
  <c r="BC215" i="28"/>
  <c r="BM215" i="28" s="1"/>
  <c r="BB215" i="28"/>
  <c r="BL215" i="28" s="1"/>
  <c r="BA215" i="28"/>
  <c r="BK215" i="28" s="1"/>
  <c r="AZ215" i="28"/>
  <c r="BJ215" i="28" s="1"/>
  <c r="BR215" i="28" s="1"/>
  <c r="AY215" i="28"/>
  <c r="BI215" i="28" s="1"/>
  <c r="AX215" i="28"/>
  <c r="BH215" i="28" s="1"/>
  <c r="AW215" i="28"/>
  <c r="BG215" i="28" s="1"/>
  <c r="AV215" i="28"/>
  <c r="AU215" i="28"/>
  <c r="AT215" i="28"/>
  <c r="AS215" i="28"/>
  <c r="BD214" i="28"/>
  <c r="BN214" i="28" s="1"/>
  <c r="BC214" i="28"/>
  <c r="BM214" i="28" s="1"/>
  <c r="BQ214" i="28" s="1"/>
  <c r="BB214" i="28"/>
  <c r="BL214" i="28" s="1"/>
  <c r="BA214" i="28"/>
  <c r="BK214" i="28" s="1"/>
  <c r="AZ214" i="28"/>
  <c r="BJ214" i="28" s="1"/>
  <c r="BR214" i="28" s="1"/>
  <c r="AY214" i="28"/>
  <c r="BI214" i="28" s="1"/>
  <c r="AX214" i="28"/>
  <c r="BH214" i="28" s="1"/>
  <c r="AW214" i="28"/>
  <c r="BG214" i="28" s="1"/>
  <c r="AV214" i="28"/>
  <c r="AU214" i="28"/>
  <c r="AT214" i="28"/>
  <c r="AS214" i="28"/>
  <c r="BN213" i="28"/>
  <c r="BD213" i="28"/>
  <c r="BC213" i="28"/>
  <c r="BM213" i="28" s="1"/>
  <c r="BB213" i="28"/>
  <c r="BL213" i="28" s="1"/>
  <c r="BA213" i="28"/>
  <c r="BK213" i="28" s="1"/>
  <c r="AZ213" i="28"/>
  <c r="BJ213" i="28" s="1"/>
  <c r="AY213" i="28"/>
  <c r="BI213" i="28" s="1"/>
  <c r="BQ213" i="28" s="1"/>
  <c r="AX213" i="28"/>
  <c r="BH213" i="28" s="1"/>
  <c r="BP213" i="28" s="1"/>
  <c r="AW213" i="28"/>
  <c r="BG213" i="28" s="1"/>
  <c r="AV213" i="28"/>
  <c r="AU213" i="28"/>
  <c r="AT213" i="28"/>
  <c r="AS213" i="28"/>
  <c r="BD212" i="28"/>
  <c r="BN212" i="28" s="1"/>
  <c r="BC212" i="28"/>
  <c r="BM212" i="28" s="1"/>
  <c r="BB212" i="28"/>
  <c r="BL212" i="28" s="1"/>
  <c r="BA212" i="28"/>
  <c r="BK212" i="28" s="1"/>
  <c r="AZ212" i="28"/>
  <c r="BJ212" i="28" s="1"/>
  <c r="AY212" i="28"/>
  <c r="BI212" i="28" s="1"/>
  <c r="BQ212" i="28" s="1"/>
  <c r="AX212" i="28"/>
  <c r="BH212" i="28" s="1"/>
  <c r="BP212" i="28" s="1"/>
  <c r="AW212" i="28"/>
  <c r="BG212" i="28" s="1"/>
  <c r="BO212" i="28" s="1"/>
  <c r="AV212" i="28"/>
  <c r="AU212" i="28"/>
  <c r="AT212" i="28"/>
  <c r="AS212" i="28"/>
  <c r="CF211" i="28"/>
  <c r="CE211" i="28"/>
  <c r="CD211" i="28"/>
  <c r="CC211" i="28"/>
  <c r="CG211" i="28" s="1"/>
  <c r="BI211" i="28"/>
  <c r="BQ211" i="28" s="1"/>
  <c r="BD211" i="28"/>
  <c r="BN211" i="28" s="1"/>
  <c r="BC211" i="28"/>
  <c r="BM211" i="28" s="1"/>
  <c r="BB211" i="28"/>
  <c r="BL211" i="28" s="1"/>
  <c r="BA211" i="28"/>
  <c r="BK211" i="28" s="1"/>
  <c r="AZ211" i="28"/>
  <c r="BJ211" i="28" s="1"/>
  <c r="BR211" i="28" s="1"/>
  <c r="AY211" i="28"/>
  <c r="AX211" i="28"/>
  <c r="BH211" i="28" s="1"/>
  <c r="BP211" i="28" s="1"/>
  <c r="AW211" i="28"/>
  <c r="BG211" i="28" s="1"/>
  <c r="BO211" i="28" s="1"/>
  <c r="AV211" i="28"/>
  <c r="AU211" i="28"/>
  <c r="AT211" i="28"/>
  <c r="AS211" i="28"/>
  <c r="BD210" i="28"/>
  <c r="BN210" i="28" s="1"/>
  <c r="BC210" i="28"/>
  <c r="BM210" i="28" s="1"/>
  <c r="BB210" i="28"/>
  <c r="BL210" i="28" s="1"/>
  <c r="BA210" i="28"/>
  <c r="BK210" i="28" s="1"/>
  <c r="AZ210" i="28"/>
  <c r="BJ210" i="28" s="1"/>
  <c r="AY210" i="28"/>
  <c r="BI210" i="28" s="1"/>
  <c r="BQ210" i="28" s="1"/>
  <c r="AX210" i="28"/>
  <c r="BH210" i="28" s="1"/>
  <c r="AW210" i="28"/>
  <c r="BG210" i="28" s="1"/>
  <c r="AV210" i="28"/>
  <c r="AU210" i="28"/>
  <c r="AT210" i="28"/>
  <c r="AS210" i="28"/>
  <c r="BL209" i="28"/>
  <c r="BD209" i="28"/>
  <c r="BN209" i="28" s="1"/>
  <c r="BC209" i="28"/>
  <c r="BM209" i="28" s="1"/>
  <c r="BB209" i="28"/>
  <c r="BA209" i="28"/>
  <c r="BK209" i="28" s="1"/>
  <c r="AZ209" i="28"/>
  <c r="BJ209" i="28" s="1"/>
  <c r="BR209" i="28" s="1"/>
  <c r="AY209" i="28"/>
  <c r="BI209" i="28" s="1"/>
  <c r="AX209" i="28"/>
  <c r="BH209" i="28" s="1"/>
  <c r="BP209" i="28" s="1"/>
  <c r="AW209" i="28"/>
  <c r="BG209" i="28" s="1"/>
  <c r="AV209" i="28"/>
  <c r="AU209" i="28"/>
  <c r="AT209" i="28"/>
  <c r="AS209" i="28"/>
  <c r="BL208" i="28"/>
  <c r="BD208" i="28"/>
  <c r="BN208" i="28" s="1"/>
  <c r="BC208" i="28"/>
  <c r="BM208" i="28" s="1"/>
  <c r="BB208" i="28"/>
  <c r="BA208" i="28"/>
  <c r="BK208" i="28" s="1"/>
  <c r="AZ208" i="28"/>
  <c r="BJ208" i="28" s="1"/>
  <c r="AY208" i="28"/>
  <c r="BI208" i="28" s="1"/>
  <c r="BQ208" i="28" s="1"/>
  <c r="AX208" i="28"/>
  <c r="BH208" i="28" s="1"/>
  <c r="BP208" i="28" s="1"/>
  <c r="AW208" i="28"/>
  <c r="BG208" i="28" s="1"/>
  <c r="AV208" i="28"/>
  <c r="AU208" i="28"/>
  <c r="AT208" i="28"/>
  <c r="AS208" i="28"/>
  <c r="BL207" i="28"/>
  <c r="BD207" i="28"/>
  <c r="BN207" i="28" s="1"/>
  <c r="BC207" i="28"/>
  <c r="BM207" i="28" s="1"/>
  <c r="BB207" i="28"/>
  <c r="BA207" i="28"/>
  <c r="BK207" i="28" s="1"/>
  <c r="AZ207" i="28"/>
  <c r="BJ207" i="28" s="1"/>
  <c r="BR207" i="28" s="1"/>
  <c r="AY207" i="28"/>
  <c r="BI207" i="28" s="1"/>
  <c r="BQ207" i="28" s="1"/>
  <c r="AX207" i="28"/>
  <c r="BH207" i="28" s="1"/>
  <c r="BP207" i="28" s="1"/>
  <c r="AW207" i="28"/>
  <c r="BG207" i="28" s="1"/>
  <c r="BO207" i="28" s="1"/>
  <c r="AV207" i="28"/>
  <c r="AU207" i="28"/>
  <c r="AT207" i="28"/>
  <c r="AS207" i="28"/>
  <c r="BL206" i="28"/>
  <c r="BD206" i="28"/>
  <c r="BN206" i="28" s="1"/>
  <c r="BC206" i="28"/>
  <c r="BM206" i="28" s="1"/>
  <c r="BB206" i="28"/>
  <c r="BA206" i="28"/>
  <c r="BK206" i="28" s="1"/>
  <c r="AZ206" i="28"/>
  <c r="BJ206" i="28" s="1"/>
  <c r="AY206" i="28"/>
  <c r="BI206" i="28" s="1"/>
  <c r="AX206" i="28"/>
  <c r="BH206" i="28" s="1"/>
  <c r="AW206" i="28"/>
  <c r="BG206" i="28" s="1"/>
  <c r="BO206" i="28" s="1"/>
  <c r="AV206" i="28"/>
  <c r="AU206" i="28"/>
  <c r="AT206" i="28"/>
  <c r="AS206" i="28"/>
  <c r="BD205" i="28"/>
  <c r="BN205" i="28" s="1"/>
  <c r="BC205" i="28"/>
  <c r="BM205" i="28" s="1"/>
  <c r="BB205" i="28"/>
  <c r="BL205" i="28" s="1"/>
  <c r="BA205" i="28"/>
  <c r="BK205" i="28" s="1"/>
  <c r="AZ205" i="28"/>
  <c r="BJ205" i="28" s="1"/>
  <c r="AY205" i="28"/>
  <c r="BI205" i="28" s="1"/>
  <c r="AX205" i="28"/>
  <c r="BH205" i="28" s="1"/>
  <c r="AW205" i="28"/>
  <c r="BG205" i="28" s="1"/>
  <c r="AV205" i="28"/>
  <c r="AU205" i="28"/>
  <c r="AT205" i="28"/>
  <c r="AS205" i="28"/>
  <c r="BD204" i="28"/>
  <c r="BN204" i="28" s="1"/>
  <c r="BC204" i="28"/>
  <c r="BM204" i="28" s="1"/>
  <c r="BB204" i="28"/>
  <c r="BL204" i="28" s="1"/>
  <c r="BA204" i="28"/>
  <c r="BK204" i="28" s="1"/>
  <c r="AZ204" i="28"/>
  <c r="BJ204" i="28" s="1"/>
  <c r="BR204" i="28" s="1"/>
  <c r="AY204" i="28"/>
  <c r="BI204" i="28" s="1"/>
  <c r="BQ204" i="28" s="1"/>
  <c r="AX204" i="28"/>
  <c r="BH204" i="28" s="1"/>
  <c r="AW204" i="28"/>
  <c r="BG204" i="28" s="1"/>
  <c r="BO204" i="28" s="1"/>
  <c r="AV204" i="28"/>
  <c r="AU204" i="28"/>
  <c r="AT204" i="28"/>
  <c r="AS204" i="28"/>
  <c r="BL203" i="28"/>
  <c r="BD203" i="28"/>
  <c r="BN203" i="28" s="1"/>
  <c r="BC203" i="28"/>
  <c r="BM203" i="28" s="1"/>
  <c r="BB203" i="28"/>
  <c r="BA203" i="28"/>
  <c r="BK203" i="28" s="1"/>
  <c r="AZ203" i="28"/>
  <c r="BJ203" i="28" s="1"/>
  <c r="BR203" i="28" s="1"/>
  <c r="AY203" i="28"/>
  <c r="BI203" i="28" s="1"/>
  <c r="BQ203" i="28" s="1"/>
  <c r="AX203" i="28"/>
  <c r="BH203" i="28" s="1"/>
  <c r="BP203" i="28" s="1"/>
  <c r="AW203" i="28"/>
  <c r="BG203" i="28" s="1"/>
  <c r="BO203" i="28" s="1"/>
  <c r="AV203" i="28"/>
  <c r="AU203" i="28"/>
  <c r="AT203" i="28"/>
  <c r="AS203" i="28"/>
  <c r="BL202" i="28"/>
  <c r="BD202" i="28"/>
  <c r="BN202" i="28" s="1"/>
  <c r="BC202" i="28"/>
  <c r="BM202" i="28" s="1"/>
  <c r="BB202" i="28"/>
  <c r="BA202" i="28"/>
  <c r="BK202" i="28" s="1"/>
  <c r="AZ202" i="28"/>
  <c r="BJ202" i="28" s="1"/>
  <c r="AY202" i="28"/>
  <c r="BI202" i="28" s="1"/>
  <c r="AX202" i="28"/>
  <c r="BH202" i="28" s="1"/>
  <c r="BP202" i="28" s="1"/>
  <c r="AW202" i="28"/>
  <c r="BG202" i="28" s="1"/>
  <c r="BO202" i="28" s="1"/>
  <c r="AV202" i="28"/>
  <c r="AU202" i="28"/>
  <c r="AT202" i="28"/>
  <c r="AS202" i="28"/>
  <c r="CF201" i="28"/>
  <c r="CE201" i="28"/>
  <c r="CD201" i="28"/>
  <c r="CC201" i="28"/>
  <c r="CG201" i="28" s="1"/>
  <c r="BR201" i="28"/>
  <c r="BD201" i="28"/>
  <c r="BN201" i="28" s="1"/>
  <c r="BC201" i="28"/>
  <c r="BM201" i="28" s="1"/>
  <c r="BB201" i="28"/>
  <c r="BL201" i="28" s="1"/>
  <c r="BA201" i="28"/>
  <c r="BK201" i="28" s="1"/>
  <c r="AZ201" i="28"/>
  <c r="BJ201" i="28" s="1"/>
  <c r="AY201" i="28"/>
  <c r="BI201" i="28" s="1"/>
  <c r="BQ201" i="28" s="1"/>
  <c r="AX201" i="28"/>
  <c r="BH201" i="28" s="1"/>
  <c r="BP201" i="28" s="1"/>
  <c r="AW201" i="28"/>
  <c r="BG201" i="28" s="1"/>
  <c r="AV201" i="28"/>
  <c r="AU201" i="28"/>
  <c r="AT201" i="28"/>
  <c r="AS201" i="28"/>
  <c r="BN200" i="28"/>
  <c r="BL200" i="28"/>
  <c r="BD200" i="28"/>
  <c r="BC200" i="28"/>
  <c r="BM200" i="28" s="1"/>
  <c r="BB200" i="28"/>
  <c r="BA200" i="28"/>
  <c r="BK200" i="28" s="1"/>
  <c r="AZ200" i="28"/>
  <c r="BJ200" i="28" s="1"/>
  <c r="BR200" i="28" s="1"/>
  <c r="AY200" i="28"/>
  <c r="BI200" i="28" s="1"/>
  <c r="BQ200" i="28" s="1"/>
  <c r="AX200" i="28"/>
  <c r="BH200" i="28" s="1"/>
  <c r="AW200" i="28"/>
  <c r="BG200" i="28" s="1"/>
  <c r="AV200" i="28"/>
  <c r="AU200" i="28"/>
  <c r="AT200" i="28"/>
  <c r="AS200" i="28"/>
  <c r="BI199" i="28"/>
  <c r="BQ199" i="28" s="1"/>
  <c r="BD199" i="28"/>
  <c r="BN199" i="28" s="1"/>
  <c r="BC199" i="28"/>
  <c r="BM199" i="28" s="1"/>
  <c r="BB199" i="28"/>
  <c r="BL199" i="28" s="1"/>
  <c r="BA199" i="28"/>
  <c r="BK199" i="28" s="1"/>
  <c r="AZ199" i="28"/>
  <c r="BJ199" i="28" s="1"/>
  <c r="AY199" i="28"/>
  <c r="AX199" i="28"/>
  <c r="BH199" i="28" s="1"/>
  <c r="BP199" i="28" s="1"/>
  <c r="AW199" i="28"/>
  <c r="BG199" i="28" s="1"/>
  <c r="BO199" i="28" s="1"/>
  <c r="AV199" i="28"/>
  <c r="AU199" i="28"/>
  <c r="AT199" i="28"/>
  <c r="AS199" i="28"/>
  <c r="BI198" i="28"/>
  <c r="BD198" i="28"/>
  <c r="BN198" i="28" s="1"/>
  <c r="BC198" i="28"/>
  <c r="BM198" i="28" s="1"/>
  <c r="BB198" i="28"/>
  <c r="BL198" i="28" s="1"/>
  <c r="BA198" i="28"/>
  <c r="BK198" i="28" s="1"/>
  <c r="AZ198" i="28"/>
  <c r="BJ198" i="28" s="1"/>
  <c r="AY198" i="28"/>
  <c r="AX198" i="28"/>
  <c r="BH198" i="28" s="1"/>
  <c r="AW198" i="28"/>
  <c r="BG198" i="28" s="1"/>
  <c r="BO198" i="28" s="1"/>
  <c r="AV198" i="28"/>
  <c r="AU198" i="28"/>
  <c r="AT198" i="28"/>
  <c r="AS198" i="28"/>
  <c r="BD197" i="28"/>
  <c r="BN197" i="28" s="1"/>
  <c r="BC197" i="28"/>
  <c r="BM197" i="28" s="1"/>
  <c r="BB197" i="28"/>
  <c r="BL197" i="28" s="1"/>
  <c r="BA197" i="28"/>
  <c r="BK197" i="28" s="1"/>
  <c r="AZ197" i="28"/>
  <c r="BJ197" i="28" s="1"/>
  <c r="BR197" i="28" s="1"/>
  <c r="AY197" i="28"/>
  <c r="BI197" i="28" s="1"/>
  <c r="BQ197" i="28" s="1"/>
  <c r="AX197" i="28"/>
  <c r="BH197" i="28" s="1"/>
  <c r="BP197" i="28" s="1"/>
  <c r="AW197" i="28"/>
  <c r="BG197" i="28" s="1"/>
  <c r="AV197" i="28"/>
  <c r="AU197" i="28"/>
  <c r="AT197" i="28"/>
  <c r="AS197" i="28"/>
  <c r="BD196" i="28"/>
  <c r="BN196" i="28" s="1"/>
  <c r="BC196" i="28"/>
  <c r="BM196" i="28" s="1"/>
  <c r="BQ196" i="28" s="1"/>
  <c r="BB196" i="28"/>
  <c r="BL196" i="28" s="1"/>
  <c r="BA196" i="28"/>
  <c r="BK196" i="28" s="1"/>
  <c r="AZ196" i="28"/>
  <c r="BJ196" i="28" s="1"/>
  <c r="AY196" i="28"/>
  <c r="BI196" i="28" s="1"/>
  <c r="AX196" i="28"/>
  <c r="BH196" i="28" s="1"/>
  <c r="BP196" i="28" s="1"/>
  <c r="AW196" i="28"/>
  <c r="BG196" i="28" s="1"/>
  <c r="BO196" i="28" s="1"/>
  <c r="AV196" i="28"/>
  <c r="AU196" i="28"/>
  <c r="AT196" i="28"/>
  <c r="AS196" i="28"/>
  <c r="BD195" i="28"/>
  <c r="BN195" i="28" s="1"/>
  <c r="BC195" i="28"/>
  <c r="BM195" i="28" s="1"/>
  <c r="BB195" i="28"/>
  <c r="BL195" i="28" s="1"/>
  <c r="BA195" i="28"/>
  <c r="BK195" i="28" s="1"/>
  <c r="AZ195" i="28"/>
  <c r="BJ195" i="28" s="1"/>
  <c r="AY195" i="28"/>
  <c r="BI195" i="28" s="1"/>
  <c r="AX195" i="28"/>
  <c r="BH195" i="28" s="1"/>
  <c r="AW195" i="28"/>
  <c r="BG195" i="28" s="1"/>
  <c r="AV195" i="28"/>
  <c r="AU195" i="28"/>
  <c r="AT195" i="28"/>
  <c r="AS195" i="28"/>
  <c r="BM194" i="28"/>
  <c r="BD194" i="28"/>
  <c r="BN194" i="28" s="1"/>
  <c r="BC194" i="28"/>
  <c r="BB194" i="28"/>
  <c r="BL194" i="28" s="1"/>
  <c r="BA194" i="28"/>
  <c r="BK194" i="28" s="1"/>
  <c r="AZ194" i="28"/>
  <c r="BJ194" i="28" s="1"/>
  <c r="BR194" i="28" s="1"/>
  <c r="AY194" i="28"/>
  <c r="BI194" i="28" s="1"/>
  <c r="BQ194" i="28" s="1"/>
  <c r="AX194" i="28"/>
  <c r="BH194" i="28" s="1"/>
  <c r="AW194" i="28"/>
  <c r="BG194" i="28" s="1"/>
  <c r="AV194" i="28"/>
  <c r="AU194" i="28"/>
  <c r="AT194" i="28"/>
  <c r="AS194" i="28"/>
  <c r="BD193" i="28"/>
  <c r="BN193" i="28" s="1"/>
  <c r="BC193" i="28"/>
  <c r="BM193" i="28" s="1"/>
  <c r="BB193" i="28"/>
  <c r="BL193" i="28" s="1"/>
  <c r="BA193" i="28"/>
  <c r="BK193" i="28" s="1"/>
  <c r="AZ193" i="28"/>
  <c r="BJ193" i="28" s="1"/>
  <c r="AY193" i="28"/>
  <c r="BI193" i="28" s="1"/>
  <c r="AX193" i="28"/>
  <c r="BH193" i="28" s="1"/>
  <c r="BP193" i="28" s="1"/>
  <c r="AW193" i="28"/>
  <c r="BG193" i="28" s="1"/>
  <c r="BO193" i="28" s="1"/>
  <c r="AV193" i="28"/>
  <c r="AU193" i="28"/>
  <c r="AT193" i="28"/>
  <c r="AS193" i="28"/>
  <c r="BD192" i="28"/>
  <c r="BN192" i="28" s="1"/>
  <c r="BC192" i="28"/>
  <c r="BM192" i="28" s="1"/>
  <c r="BB192" i="28"/>
  <c r="BL192" i="28" s="1"/>
  <c r="BA192" i="28"/>
  <c r="BK192" i="28" s="1"/>
  <c r="AZ192" i="28"/>
  <c r="BJ192" i="28" s="1"/>
  <c r="BR192" i="28" s="1"/>
  <c r="AY192" i="28"/>
  <c r="BI192" i="28" s="1"/>
  <c r="BQ192" i="28" s="1"/>
  <c r="AX192" i="28"/>
  <c r="BH192" i="28" s="1"/>
  <c r="AW192" i="28"/>
  <c r="BG192" i="28" s="1"/>
  <c r="AV192" i="28"/>
  <c r="AU192" i="28"/>
  <c r="AT192" i="28"/>
  <c r="AS192" i="28"/>
  <c r="CF191" i="28"/>
  <c r="CE191" i="28"/>
  <c r="CD191" i="28"/>
  <c r="CC191" i="28"/>
  <c r="CG191" i="28" s="1"/>
  <c r="BD191" i="28"/>
  <c r="BN191" i="28" s="1"/>
  <c r="BC191" i="28"/>
  <c r="BM191" i="28" s="1"/>
  <c r="BB191" i="28"/>
  <c r="BL191" i="28" s="1"/>
  <c r="BA191" i="28"/>
  <c r="BK191" i="28" s="1"/>
  <c r="AZ191" i="28"/>
  <c r="BJ191" i="28" s="1"/>
  <c r="BR191" i="28" s="1"/>
  <c r="AY191" i="28"/>
  <c r="BI191" i="28" s="1"/>
  <c r="AX191" i="28"/>
  <c r="BH191" i="28" s="1"/>
  <c r="AW191" i="28"/>
  <c r="BG191" i="28" s="1"/>
  <c r="AV191" i="28"/>
  <c r="AU191" i="28"/>
  <c r="AT191" i="28"/>
  <c r="AS191" i="28"/>
  <c r="BD190" i="28"/>
  <c r="BN190" i="28" s="1"/>
  <c r="BC190" i="28"/>
  <c r="BM190" i="28" s="1"/>
  <c r="BB190" i="28"/>
  <c r="BL190" i="28" s="1"/>
  <c r="BA190" i="28"/>
  <c r="BK190" i="28" s="1"/>
  <c r="AZ190" i="28"/>
  <c r="BJ190" i="28" s="1"/>
  <c r="AY190" i="28"/>
  <c r="BI190" i="28" s="1"/>
  <c r="BQ190" i="28" s="1"/>
  <c r="AX190" i="28"/>
  <c r="BH190" i="28" s="1"/>
  <c r="BP190" i="28" s="1"/>
  <c r="AW190" i="28"/>
  <c r="BG190" i="28" s="1"/>
  <c r="BO190" i="28" s="1"/>
  <c r="AV190" i="28"/>
  <c r="AU190" i="28"/>
  <c r="AT190" i="28"/>
  <c r="AS190" i="28"/>
  <c r="BK189" i="28"/>
  <c r="BD189" i="28"/>
  <c r="BN189" i="28" s="1"/>
  <c r="BC189" i="28"/>
  <c r="BM189" i="28" s="1"/>
  <c r="BB189" i="28"/>
  <c r="BL189" i="28" s="1"/>
  <c r="BA189" i="28"/>
  <c r="AZ189" i="28"/>
  <c r="BJ189" i="28" s="1"/>
  <c r="BR189" i="28" s="1"/>
  <c r="AY189" i="28"/>
  <c r="BI189" i="28" s="1"/>
  <c r="AX189" i="28"/>
  <c r="BH189" i="28" s="1"/>
  <c r="AW189" i="28"/>
  <c r="BG189" i="28" s="1"/>
  <c r="BO189" i="28" s="1"/>
  <c r="AV189" i="28"/>
  <c r="AU189" i="28"/>
  <c r="AT189" i="28"/>
  <c r="AS189" i="28"/>
  <c r="BD188" i="28"/>
  <c r="BN188" i="28" s="1"/>
  <c r="BC188" i="28"/>
  <c r="BM188" i="28" s="1"/>
  <c r="BB188" i="28"/>
  <c r="BL188" i="28" s="1"/>
  <c r="BA188" i="28"/>
  <c r="BK188" i="28" s="1"/>
  <c r="AZ188" i="28"/>
  <c r="BJ188" i="28" s="1"/>
  <c r="BR188" i="28" s="1"/>
  <c r="AY188" i="28"/>
  <c r="BI188" i="28" s="1"/>
  <c r="BQ188" i="28" s="1"/>
  <c r="AX188" i="28"/>
  <c r="BH188" i="28" s="1"/>
  <c r="AW188" i="28"/>
  <c r="BG188" i="28" s="1"/>
  <c r="AV188" i="28"/>
  <c r="AU188" i="28"/>
  <c r="AT188" i="28"/>
  <c r="AS188" i="28"/>
  <c r="BD187" i="28"/>
  <c r="BN187" i="28" s="1"/>
  <c r="BC187" i="28"/>
  <c r="BM187" i="28" s="1"/>
  <c r="BB187" i="28"/>
  <c r="BL187" i="28" s="1"/>
  <c r="BA187" i="28"/>
  <c r="BK187" i="28" s="1"/>
  <c r="AZ187" i="28"/>
  <c r="BJ187" i="28" s="1"/>
  <c r="AY187" i="28"/>
  <c r="BI187" i="28" s="1"/>
  <c r="AX187" i="28"/>
  <c r="BH187" i="28" s="1"/>
  <c r="BP187" i="28" s="1"/>
  <c r="AW187" i="28"/>
  <c r="BG187" i="28" s="1"/>
  <c r="AV187" i="28"/>
  <c r="AU187" i="28"/>
  <c r="AT187" i="28"/>
  <c r="AS187" i="28"/>
  <c r="BD186" i="28"/>
  <c r="BN186" i="28" s="1"/>
  <c r="BC186" i="28"/>
  <c r="BM186" i="28" s="1"/>
  <c r="BB186" i="28"/>
  <c r="BL186" i="28" s="1"/>
  <c r="BA186" i="28"/>
  <c r="BK186" i="28" s="1"/>
  <c r="AZ186" i="28"/>
  <c r="BJ186" i="28" s="1"/>
  <c r="BR186" i="28" s="1"/>
  <c r="AY186" i="28"/>
  <c r="BI186" i="28" s="1"/>
  <c r="BQ186" i="28" s="1"/>
  <c r="AX186" i="28"/>
  <c r="BH186" i="28" s="1"/>
  <c r="AW186" i="28"/>
  <c r="BG186" i="28" s="1"/>
  <c r="BO186" i="28" s="1"/>
  <c r="AV186" i="28"/>
  <c r="AU186" i="28"/>
  <c r="AT186" i="28"/>
  <c r="AS186" i="28"/>
  <c r="BO185" i="28"/>
  <c r="BK185" i="28"/>
  <c r="BD185" i="28"/>
  <c r="BN185" i="28" s="1"/>
  <c r="BC185" i="28"/>
  <c r="BM185" i="28" s="1"/>
  <c r="BB185" i="28"/>
  <c r="BL185" i="28" s="1"/>
  <c r="BA185" i="28"/>
  <c r="AZ185" i="28"/>
  <c r="BJ185" i="28" s="1"/>
  <c r="BR185" i="28" s="1"/>
  <c r="AY185" i="28"/>
  <c r="BI185" i="28" s="1"/>
  <c r="AX185" i="28"/>
  <c r="BH185" i="28" s="1"/>
  <c r="BP185" i="28" s="1"/>
  <c r="AW185" i="28"/>
  <c r="BG185" i="28" s="1"/>
  <c r="AV185" i="28"/>
  <c r="AU185" i="28"/>
  <c r="AT185" i="28"/>
  <c r="AS185" i="28"/>
  <c r="BK184" i="28"/>
  <c r="BD184" i="28"/>
  <c r="BN184" i="28" s="1"/>
  <c r="BC184" i="28"/>
  <c r="BM184" i="28" s="1"/>
  <c r="BB184" i="28"/>
  <c r="BL184" i="28" s="1"/>
  <c r="BA184" i="28"/>
  <c r="AZ184" i="28"/>
  <c r="BJ184" i="28" s="1"/>
  <c r="BR184" i="28" s="1"/>
  <c r="AY184" i="28"/>
  <c r="BI184" i="28" s="1"/>
  <c r="AX184" i="28"/>
  <c r="BH184" i="28" s="1"/>
  <c r="AW184" i="28"/>
  <c r="BG184" i="28" s="1"/>
  <c r="BO184" i="28" s="1"/>
  <c r="AV184" i="28"/>
  <c r="AU184" i="28"/>
  <c r="AT184" i="28"/>
  <c r="AS184" i="28"/>
  <c r="BD183" i="28"/>
  <c r="BN183" i="28" s="1"/>
  <c r="BC183" i="28"/>
  <c r="BM183" i="28" s="1"/>
  <c r="BB183" i="28"/>
  <c r="BL183" i="28" s="1"/>
  <c r="BA183" i="28"/>
  <c r="BK183" i="28" s="1"/>
  <c r="AZ183" i="28"/>
  <c r="BJ183" i="28" s="1"/>
  <c r="BR183" i="28" s="1"/>
  <c r="AY183" i="28"/>
  <c r="BI183" i="28" s="1"/>
  <c r="BQ183" i="28" s="1"/>
  <c r="AX183" i="28"/>
  <c r="BH183" i="28" s="1"/>
  <c r="BP183" i="28" s="1"/>
  <c r="AW183" i="28"/>
  <c r="BG183" i="28" s="1"/>
  <c r="AV183" i="28"/>
  <c r="AU183" i="28"/>
  <c r="AT183" i="28"/>
  <c r="AS183" i="28"/>
  <c r="BD182" i="28"/>
  <c r="BN182" i="28" s="1"/>
  <c r="BC182" i="28"/>
  <c r="BM182" i="28" s="1"/>
  <c r="BB182" i="28"/>
  <c r="BL182" i="28" s="1"/>
  <c r="BA182" i="28"/>
  <c r="BK182" i="28" s="1"/>
  <c r="AZ182" i="28"/>
  <c r="BJ182" i="28" s="1"/>
  <c r="AY182" i="28"/>
  <c r="BI182" i="28" s="1"/>
  <c r="AX182" i="28"/>
  <c r="BH182" i="28" s="1"/>
  <c r="AW182" i="28"/>
  <c r="BG182" i="28" s="1"/>
  <c r="BO182" i="28" s="1"/>
  <c r="AV182" i="28"/>
  <c r="AU182" i="28"/>
  <c r="AT182" i="28"/>
  <c r="AS182" i="28"/>
  <c r="CF181" i="28"/>
  <c r="CE181" i="28"/>
  <c r="CD181" i="28"/>
  <c r="CC181" i="28"/>
  <c r="CG181" i="28" s="1"/>
  <c r="BK181" i="28"/>
  <c r="BD181" i="28"/>
  <c r="BN181" i="28" s="1"/>
  <c r="BC181" i="28"/>
  <c r="BM181" i="28" s="1"/>
  <c r="BB181" i="28"/>
  <c r="BL181" i="28" s="1"/>
  <c r="BA181" i="28"/>
  <c r="AZ181" i="28"/>
  <c r="BJ181" i="28" s="1"/>
  <c r="AY181" i="28"/>
  <c r="BI181" i="28" s="1"/>
  <c r="AX181" i="28"/>
  <c r="BH181" i="28" s="1"/>
  <c r="BP181" i="28" s="1"/>
  <c r="AW181" i="28"/>
  <c r="BG181" i="28" s="1"/>
  <c r="BO181" i="28" s="1"/>
  <c r="AV181" i="28"/>
  <c r="AU181" i="28"/>
  <c r="AT181" i="28"/>
  <c r="AS181" i="28"/>
  <c r="BD180" i="28"/>
  <c r="BN180" i="28" s="1"/>
  <c r="BC180" i="28"/>
  <c r="BM180" i="28" s="1"/>
  <c r="BB180" i="28"/>
  <c r="BL180" i="28" s="1"/>
  <c r="BA180" i="28"/>
  <c r="BK180" i="28" s="1"/>
  <c r="AZ180" i="28"/>
  <c r="BJ180" i="28" s="1"/>
  <c r="AY180" i="28"/>
  <c r="BI180" i="28" s="1"/>
  <c r="BQ180" i="28" s="1"/>
  <c r="AX180" i="28"/>
  <c r="BH180" i="28" s="1"/>
  <c r="AW180" i="28"/>
  <c r="BG180" i="28" s="1"/>
  <c r="AV180" i="28"/>
  <c r="AU180" i="28"/>
  <c r="AT180" i="28"/>
  <c r="AS180" i="28"/>
  <c r="BD179" i="28"/>
  <c r="BN179" i="28" s="1"/>
  <c r="BC179" i="28"/>
  <c r="BM179" i="28" s="1"/>
  <c r="BB179" i="28"/>
  <c r="BL179" i="28" s="1"/>
  <c r="BA179" i="28"/>
  <c r="BK179" i="28" s="1"/>
  <c r="AZ179" i="28"/>
  <c r="BJ179" i="28" s="1"/>
  <c r="BR179" i="28" s="1"/>
  <c r="AY179" i="28"/>
  <c r="BI179" i="28" s="1"/>
  <c r="AX179" i="28"/>
  <c r="BH179" i="28" s="1"/>
  <c r="AW179" i="28"/>
  <c r="BG179" i="28" s="1"/>
  <c r="AV179" i="28"/>
  <c r="AU179" i="28"/>
  <c r="AT179" i="28"/>
  <c r="AS179" i="28"/>
  <c r="BI178" i="28"/>
  <c r="BQ178" i="28" s="1"/>
  <c r="BD178" i="28"/>
  <c r="BN178" i="28" s="1"/>
  <c r="BC178" i="28"/>
  <c r="BM178" i="28" s="1"/>
  <c r="BB178" i="28"/>
  <c r="BL178" i="28" s="1"/>
  <c r="BA178" i="28"/>
  <c r="BK178" i="28" s="1"/>
  <c r="AZ178" i="28"/>
  <c r="BJ178" i="28" s="1"/>
  <c r="AY178" i="28"/>
  <c r="AX178" i="28"/>
  <c r="BH178" i="28" s="1"/>
  <c r="BP178" i="28" s="1"/>
  <c r="AW178" i="28"/>
  <c r="BG178" i="28" s="1"/>
  <c r="BO178" i="28" s="1"/>
  <c r="AV178" i="28"/>
  <c r="AU178" i="28"/>
  <c r="AT178" i="28"/>
  <c r="AS178" i="28"/>
  <c r="BK177" i="28"/>
  <c r="BD177" i="28"/>
  <c r="BN177" i="28" s="1"/>
  <c r="BC177" i="28"/>
  <c r="BM177" i="28" s="1"/>
  <c r="BB177" i="28"/>
  <c r="BL177" i="28" s="1"/>
  <c r="BA177" i="28"/>
  <c r="AZ177" i="28"/>
  <c r="BJ177" i="28" s="1"/>
  <c r="BR177" i="28" s="1"/>
  <c r="AY177" i="28"/>
  <c r="BI177" i="28" s="1"/>
  <c r="AX177" i="28"/>
  <c r="BH177" i="28" s="1"/>
  <c r="AW177" i="28"/>
  <c r="BG177" i="28" s="1"/>
  <c r="BO177" i="28" s="1"/>
  <c r="AV177" i="28"/>
  <c r="AU177" i="28"/>
  <c r="AT177" i="28"/>
  <c r="AS177" i="28"/>
  <c r="BD176" i="28"/>
  <c r="BN176" i="28" s="1"/>
  <c r="BC176" i="28"/>
  <c r="BM176" i="28" s="1"/>
  <c r="BB176" i="28"/>
  <c r="BL176" i="28" s="1"/>
  <c r="BA176" i="28"/>
  <c r="BK176" i="28" s="1"/>
  <c r="AZ176" i="28"/>
  <c r="BJ176" i="28" s="1"/>
  <c r="BR176" i="28" s="1"/>
  <c r="AY176" i="28"/>
  <c r="BI176" i="28" s="1"/>
  <c r="BQ176" i="28" s="1"/>
  <c r="AX176" i="28"/>
  <c r="BH176" i="28" s="1"/>
  <c r="AW176" i="28"/>
  <c r="BG176" i="28" s="1"/>
  <c r="BO176" i="28" s="1"/>
  <c r="AV176" i="28"/>
  <c r="AU176" i="28"/>
  <c r="AT176" i="28"/>
  <c r="AS176" i="28"/>
  <c r="BM175" i="28"/>
  <c r="BK175" i="28"/>
  <c r="BD175" i="28"/>
  <c r="BN175" i="28" s="1"/>
  <c r="BC175" i="28"/>
  <c r="BB175" i="28"/>
  <c r="BL175" i="28" s="1"/>
  <c r="BA175" i="28"/>
  <c r="AZ175" i="28"/>
  <c r="BJ175" i="28" s="1"/>
  <c r="BR175" i="28" s="1"/>
  <c r="AY175" i="28"/>
  <c r="BI175" i="28" s="1"/>
  <c r="AX175" i="28"/>
  <c r="BH175" i="28" s="1"/>
  <c r="BP175" i="28" s="1"/>
  <c r="AW175" i="28"/>
  <c r="BG175" i="28" s="1"/>
  <c r="BO175" i="28" s="1"/>
  <c r="AV175" i="28"/>
  <c r="AU175" i="28"/>
  <c r="AT175" i="28"/>
  <c r="AS175" i="28"/>
  <c r="BI174" i="28"/>
  <c r="BD174" i="28"/>
  <c r="BN174" i="28" s="1"/>
  <c r="BC174" i="28"/>
  <c r="BM174" i="28" s="1"/>
  <c r="BB174" i="28"/>
  <c r="BL174" i="28" s="1"/>
  <c r="BA174" i="28"/>
  <c r="BK174" i="28" s="1"/>
  <c r="AZ174" i="28"/>
  <c r="BJ174" i="28" s="1"/>
  <c r="BR174" i="28" s="1"/>
  <c r="AY174" i="28"/>
  <c r="AX174" i="28"/>
  <c r="BH174" i="28" s="1"/>
  <c r="AW174" i="28"/>
  <c r="BG174" i="28" s="1"/>
  <c r="BO174" i="28" s="1"/>
  <c r="AV174" i="28"/>
  <c r="AU174" i="28"/>
  <c r="AT174" i="28"/>
  <c r="AS174" i="28"/>
  <c r="BD173" i="28"/>
  <c r="BN173" i="28" s="1"/>
  <c r="BC173" i="28"/>
  <c r="BM173" i="28" s="1"/>
  <c r="BB173" i="28"/>
  <c r="BL173" i="28" s="1"/>
  <c r="BA173" i="28"/>
  <c r="BK173" i="28" s="1"/>
  <c r="AZ173" i="28"/>
  <c r="BJ173" i="28" s="1"/>
  <c r="BR173" i="28" s="1"/>
  <c r="AY173" i="28"/>
  <c r="BI173" i="28" s="1"/>
  <c r="AX173" i="28"/>
  <c r="BH173" i="28" s="1"/>
  <c r="BP173" i="28" s="1"/>
  <c r="AW173" i="28"/>
  <c r="BG173" i="28" s="1"/>
  <c r="AV173" i="28"/>
  <c r="AU173" i="28"/>
  <c r="AT173" i="28"/>
  <c r="AS173" i="28"/>
  <c r="BI172" i="28"/>
  <c r="BQ172" i="28" s="1"/>
  <c r="BD172" i="28"/>
  <c r="BN172" i="28" s="1"/>
  <c r="BC172" i="28"/>
  <c r="BM172" i="28" s="1"/>
  <c r="BB172" i="28"/>
  <c r="BL172" i="28" s="1"/>
  <c r="BA172" i="28"/>
  <c r="BK172" i="28" s="1"/>
  <c r="AZ172" i="28"/>
  <c r="BJ172" i="28" s="1"/>
  <c r="BR172" i="28" s="1"/>
  <c r="AY172" i="28"/>
  <c r="AX172" i="28"/>
  <c r="BH172" i="28" s="1"/>
  <c r="BP172" i="28" s="1"/>
  <c r="AW172" i="28"/>
  <c r="BG172" i="28" s="1"/>
  <c r="BO172" i="28" s="1"/>
  <c r="AV172" i="28"/>
  <c r="AU172" i="28"/>
  <c r="AT172" i="28"/>
  <c r="AS172" i="28"/>
  <c r="CF171" i="28"/>
  <c r="CE171" i="28"/>
  <c r="CD171" i="28"/>
  <c r="CC171" i="28"/>
  <c r="CG171" i="28" s="1"/>
  <c r="BD171" i="28"/>
  <c r="BN171" i="28" s="1"/>
  <c r="BC171" i="28"/>
  <c r="BM171" i="28" s="1"/>
  <c r="BB171" i="28"/>
  <c r="BL171" i="28" s="1"/>
  <c r="BA171" i="28"/>
  <c r="BK171" i="28" s="1"/>
  <c r="AZ171" i="28"/>
  <c r="BJ171" i="28" s="1"/>
  <c r="BR171" i="28" s="1"/>
  <c r="AY171" i="28"/>
  <c r="BI171" i="28" s="1"/>
  <c r="AX171" i="28"/>
  <c r="BH171" i="28" s="1"/>
  <c r="AW171" i="28"/>
  <c r="BG171" i="28" s="1"/>
  <c r="BO171" i="28" s="1"/>
  <c r="AV171" i="28"/>
  <c r="AU171" i="28"/>
  <c r="AT171" i="28"/>
  <c r="AS171" i="28"/>
  <c r="BK170" i="28"/>
  <c r="BD170" i="28"/>
  <c r="BN170" i="28" s="1"/>
  <c r="BC170" i="28"/>
  <c r="BM170" i="28" s="1"/>
  <c r="BB170" i="28"/>
  <c r="BL170" i="28" s="1"/>
  <c r="BA170" i="28"/>
  <c r="AZ170" i="28"/>
  <c r="BJ170" i="28" s="1"/>
  <c r="AY170" i="28"/>
  <c r="BI170" i="28" s="1"/>
  <c r="BQ170" i="28" s="1"/>
  <c r="AX170" i="28"/>
  <c r="BH170" i="28" s="1"/>
  <c r="AW170" i="28"/>
  <c r="BG170" i="28" s="1"/>
  <c r="BO170" i="28" s="1"/>
  <c r="AV170" i="28"/>
  <c r="AU170" i="28"/>
  <c r="AT170" i="28"/>
  <c r="AS170" i="28"/>
  <c r="BI169" i="28"/>
  <c r="BD169" i="28"/>
  <c r="BN169" i="28" s="1"/>
  <c r="BC169" i="28"/>
  <c r="BM169" i="28" s="1"/>
  <c r="BB169" i="28"/>
  <c r="BL169" i="28" s="1"/>
  <c r="BA169" i="28"/>
  <c r="BK169" i="28" s="1"/>
  <c r="AZ169" i="28"/>
  <c r="BJ169" i="28" s="1"/>
  <c r="BR169" i="28" s="1"/>
  <c r="AY169" i="28"/>
  <c r="AX169" i="28"/>
  <c r="BH169" i="28" s="1"/>
  <c r="AW169" i="28"/>
  <c r="BG169" i="28" s="1"/>
  <c r="BO169" i="28" s="1"/>
  <c r="AV169" i="28"/>
  <c r="AU169" i="28"/>
  <c r="AT169" i="28"/>
  <c r="AS169" i="28"/>
  <c r="BK168" i="28"/>
  <c r="BD168" i="28"/>
  <c r="BN168" i="28" s="1"/>
  <c r="BC168" i="28"/>
  <c r="BM168" i="28" s="1"/>
  <c r="BB168" i="28"/>
  <c r="BL168" i="28" s="1"/>
  <c r="BA168" i="28"/>
  <c r="AZ168" i="28"/>
  <c r="BJ168" i="28" s="1"/>
  <c r="BR168" i="28" s="1"/>
  <c r="AY168" i="28"/>
  <c r="BI168" i="28" s="1"/>
  <c r="BQ168" i="28" s="1"/>
  <c r="AX168" i="28"/>
  <c r="BH168" i="28" s="1"/>
  <c r="AW168" i="28"/>
  <c r="BG168" i="28" s="1"/>
  <c r="BO168" i="28" s="1"/>
  <c r="AV168" i="28"/>
  <c r="AU168" i="28"/>
  <c r="AT168" i="28"/>
  <c r="AS168" i="28"/>
  <c r="BM167" i="28"/>
  <c r="BI167" i="28"/>
  <c r="BD167" i="28"/>
  <c r="BN167" i="28" s="1"/>
  <c r="BC167" i="28"/>
  <c r="BB167" i="28"/>
  <c r="BL167" i="28" s="1"/>
  <c r="BA167" i="28"/>
  <c r="BK167" i="28" s="1"/>
  <c r="AZ167" i="28"/>
  <c r="BJ167" i="28" s="1"/>
  <c r="BR167" i="28" s="1"/>
  <c r="AY167" i="28"/>
  <c r="AX167" i="28"/>
  <c r="BH167" i="28" s="1"/>
  <c r="BP167" i="28" s="1"/>
  <c r="AW167" i="28"/>
  <c r="BG167" i="28" s="1"/>
  <c r="BO167" i="28" s="1"/>
  <c r="AV167" i="28"/>
  <c r="AU167" i="28"/>
  <c r="AT167" i="28"/>
  <c r="AS167" i="28"/>
  <c r="BK166" i="28"/>
  <c r="BD166" i="28"/>
  <c r="BN166" i="28" s="1"/>
  <c r="BC166" i="28"/>
  <c r="BM166" i="28" s="1"/>
  <c r="BB166" i="28"/>
  <c r="BL166" i="28" s="1"/>
  <c r="BA166" i="28"/>
  <c r="AZ166" i="28"/>
  <c r="BJ166" i="28" s="1"/>
  <c r="BR166" i="28" s="1"/>
  <c r="AY166" i="28"/>
  <c r="BI166" i="28" s="1"/>
  <c r="AX166" i="28"/>
  <c r="BH166" i="28" s="1"/>
  <c r="AW166" i="28"/>
  <c r="BG166" i="28" s="1"/>
  <c r="BO166" i="28" s="1"/>
  <c r="AV166" i="28"/>
  <c r="AU166" i="28"/>
  <c r="AT166" i="28"/>
  <c r="AS166" i="28"/>
  <c r="BD165" i="28"/>
  <c r="BN165" i="28" s="1"/>
  <c r="BC165" i="28"/>
  <c r="BM165" i="28" s="1"/>
  <c r="BB165" i="28"/>
  <c r="BL165" i="28" s="1"/>
  <c r="BA165" i="28"/>
  <c r="BK165" i="28" s="1"/>
  <c r="AZ165" i="28"/>
  <c r="BJ165" i="28" s="1"/>
  <c r="BR165" i="28" s="1"/>
  <c r="AY165" i="28"/>
  <c r="BI165" i="28" s="1"/>
  <c r="AX165" i="28"/>
  <c r="BH165" i="28" s="1"/>
  <c r="BP165" i="28" s="1"/>
  <c r="AW165" i="28"/>
  <c r="BG165" i="28" s="1"/>
  <c r="AV165" i="28"/>
  <c r="AU165" i="28"/>
  <c r="AT165" i="28"/>
  <c r="AS165" i="28"/>
  <c r="BK164" i="28"/>
  <c r="BD164" i="28"/>
  <c r="BN164" i="28" s="1"/>
  <c r="BC164" i="28"/>
  <c r="BM164" i="28" s="1"/>
  <c r="BB164" i="28"/>
  <c r="BL164" i="28" s="1"/>
  <c r="BA164" i="28"/>
  <c r="AZ164" i="28"/>
  <c r="BJ164" i="28" s="1"/>
  <c r="BR164" i="28" s="1"/>
  <c r="AY164" i="28"/>
  <c r="BI164" i="28" s="1"/>
  <c r="AX164" i="28"/>
  <c r="BH164" i="28" s="1"/>
  <c r="BP164" i="28" s="1"/>
  <c r="AW164" i="28"/>
  <c r="BG164" i="28" s="1"/>
  <c r="BO164" i="28" s="1"/>
  <c r="AV164" i="28"/>
  <c r="AU164" i="28"/>
  <c r="AT164" i="28"/>
  <c r="AS164" i="28"/>
  <c r="BM163" i="28"/>
  <c r="BD163" i="28"/>
  <c r="BN163" i="28" s="1"/>
  <c r="BC163" i="28"/>
  <c r="BB163" i="28"/>
  <c r="BL163" i="28" s="1"/>
  <c r="BA163" i="28"/>
  <c r="BK163" i="28" s="1"/>
  <c r="AZ163" i="28"/>
  <c r="BJ163" i="28" s="1"/>
  <c r="AY163" i="28"/>
  <c r="BI163" i="28" s="1"/>
  <c r="BQ163" i="28" s="1"/>
  <c r="AX163" i="28"/>
  <c r="BH163" i="28" s="1"/>
  <c r="BP163" i="28" s="1"/>
  <c r="AW163" i="28"/>
  <c r="BG163" i="28" s="1"/>
  <c r="AV163" i="28"/>
  <c r="AU163" i="28"/>
  <c r="AT163" i="28"/>
  <c r="AS163" i="28"/>
  <c r="BD162" i="28"/>
  <c r="BN162" i="28" s="1"/>
  <c r="BC162" i="28"/>
  <c r="BM162" i="28" s="1"/>
  <c r="BB162" i="28"/>
  <c r="BL162" i="28" s="1"/>
  <c r="BA162" i="28"/>
  <c r="BK162" i="28" s="1"/>
  <c r="AZ162" i="28"/>
  <c r="BJ162" i="28" s="1"/>
  <c r="BR162" i="28" s="1"/>
  <c r="AY162" i="28"/>
  <c r="BI162" i="28" s="1"/>
  <c r="AX162" i="28"/>
  <c r="BH162" i="28" s="1"/>
  <c r="BP162" i="28" s="1"/>
  <c r="AW162" i="28"/>
  <c r="BG162" i="28" s="1"/>
  <c r="AV162" i="28"/>
  <c r="AU162" i="28"/>
  <c r="AT162" i="28"/>
  <c r="AS162" i="28"/>
  <c r="CF161" i="28"/>
  <c r="CE161" i="28"/>
  <c r="CD161" i="28"/>
  <c r="CC161" i="28"/>
  <c r="CG161" i="28" s="1"/>
  <c r="BI161" i="28"/>
  <c r="BQ161" i="28" s="1"/>
  <c r="BD161" i="28"/>
  <c r="BN161" i="28" s="1"/>
  <c r="BC161" i="28"/>
  <c r="BM161" i="28" s="1"/>
  <c r="BB161" i="28"/>
  <c r="BL161" i="28" s="1"/>
  <c r="BA161" i="28"/>
  <c r="BK161" i="28" s="1"/>
  <c r="AZ161" i="28"/>
  <c r="BJ161" i="28" s="1"/>
  <c r="BR161" i="28" s="1"/>
  <c r="AY161" i="28"/>
  <c r="AX161" i="28"/>
  <c r="BH161" i="28" s="1"/>
  <c r="AW161" i="28"/>
  <c r="BG161" i="28" s="1"/>
  <c r="BO161" i="28" s="1"/>
  <c r="AV161" i="28"/>
  <c r="AU161" i="28"/>
  <c r="AT161" i="28"/>
  <c r="AS161" i="28"/>
  <c r="BD160" i="28"/>
  <c r="BN160" i="28" s="1"/>
  <c r="BC160" i="28"/>
  <c r="BM160" i="28" s="1"/>
  <c r="BB160" i="28"/>
  <c r="BL160" i="28" s="1"/>
  <c r="BA160" i="28"/>
  <c r="BK160" i="28" s="1"/>
  <c r="AZ160" i="28"/>
  <c r="BJ160" i="28" s="1"/>
  <c r="BR160" i="28" s="1"/>
  <c r="AY160" i="28"/>
  <c r="BI160" i="28" s="1"/>
  <c r="AX160" i="28"/>
  <c r="BH160" i="28" s="1"/>
  <c r="BP160" i="28" s="1"/>
  <c r="AW160" i="28"/>
  <c r="BG160" i="28" s="1"/>
  <c r="AV160" i="28"/>
  <c r="AU160" i="28"/>
  <c r="AT160" i="28"/>
  <c r="AS160" i="28"/>
  <c r="BD159" i="28"/>
  <c r="BN159" i="28" s="1"/>
  <c r="BC159" i="28"/>
  <c r="BM159" i="28" s="1"/>
  <c r="BB159" i="28"/>
  <c r="BL159" i="28" s="1"/>
  <c r="BA159" i="28"/>
  <c r="BK159" i="28" s="1"/>
  <c r="AZ159" i="28"/>
  <c r="BJ159" i="28" s="1"/>
  <c r="AY159" i="28"/>
  <c r="BI159" i="28" s="1"/>
  <c r="BQ159" i="28" s="1"/>
  <c r="AX159" i="28"/>
  <c r="BH159" i="28" s="1"/>
  <c r="BP159" i="28" s="1"/>
  <c r="AW159" i="28"/>
  <c r="BG159" i="28" s="1"/>
  <c r="AV159" i="28"/>
  <c r="AU159" i="28"/>
  <c r="AT159" i="28"/>
  <c r="AS159" i="28"/>
  <c r="BD158" i="28"/>
  <c r="BN158" i="28" s="1"/>
  <c r="BC158" i="28"/>
  <c r="BM158" i="28" s="1"/>
  <c r="BQ158" i="28" s="1"/>
  <c r="BB158" i="28"/>
  <c r="BL158" i="28" s="1"/>
  <c r="BA158" i="28"/>
  <c r="BK158" i="28" s="1"/>
  <c r="AZ158" i="28"/>
  <c r="BJ158" i="28" s="1"/>
  <c r="AY158" i="28"/>
  <c r="BI158" i="28" s="1"/>
  <c r="AX158" i="28"/>
  <c r="BH158" i="28" s="1"/>
  <c r="AW158" i="28"/>
  <c r="BG158" i="28" s="1"/>
  <c r="BO158" i="28" s="1"/>
  <c r="AV158" i="28"/>
  <c r="AU158" i="28"/>
  <c r="AT158" i="28"/>
  <c r="AS158" i="28"/>
  <c r="BM157" i="28"/>
  <c r="BD157" i="28"/>
  <c r="BN157" i="28" s="1"/>
  <c r="BC157" i="28"/>
  <c r="BB157" i="28"/>
  <c r="BL157" i="28" s="1"/>
  <c r="BA157" i="28"/>
  <c r="BK157" i="28" s="1"/>
  <c r="AZ157" i="28"/>
  <c r="BJ157" i="28" s="1"/>
  <c r="AY157" i="28"/>
  <c r="BI157" i="28" s="1"/>
  <c r="BQ157" i="28" s="1"/>
  <c r="AX157" i="28"/>
  <c r="BH157" i="28" s="1"/>
  <c r="AW157" i="28"/>
  <c r="BG157" i="28" s="1"/>
  <c r="BO157" i="28" s="1"/>
  <c r="AV157" i="28"/>
  <c r="AU157" i="28"/>
  <c r="AT157" i="28"/>
  <c r="AS157" i="28"/>
  <c r="BK156" i="28"/>
  <c r="BD156" i="28"/>
  <c r="BN156" i="28" s="1"/>
  <c r="BC156" i="28"/>
  <c r="BM156" i="28" s="1"/>
  <c r="BB156" i="28"/>
  <c r="BL156" i="28" s="1"/>
  <c r="BA156" i="28"/>
  <c r="AZ156" i="28"/>
  <c r="BJ156" i="28" s="1"/>
  <c r="BR156" i="28" s="1"/>
  <c r="AY156" i="28"/>
  <c r="BI156" i="28" s="1"/>
  <c r="AX156" i="28"/>
  <c r="BH156" i="28" s="1"/>
  <c r="BP156" i="28" s="1"/>
  <c r="AW156" i="28"/>
  <c r="BG156" i="28" s="1"/>
  <c r="AV156" i="28"/>
  <c r="AU156" i="28"/>
  <c r="AT156" i="28"/>
  <c r="AS156" i="28"/>
  <c r="BD155" i="28"/>
  <c r="BN155" i="28" s="1"/>
  <c r="BC155" i="28"/>
  <c r="BM155" i="28" s="1"/>
  <c r="BB155" i="28"/>
  <c r="BL155" i="28" s="1"/>
  <c r="BA155" i="28"/>
  <c r="BK155" i="28" s="1"/>
  <c r="AZ155" i="28"/>
  <c r="BJ155" i="28" s="1"/>
  <c r="BR155" i="28" s="1"/>
  <c r="AY155" i="28"/>
  <c r="BI155" i="28" s="1"/>
  <c r="AX155" i="28"/>
  <c r="BH155" i="28" s="1"/>
  <c r="BP155" i="28" s="1"/>
  <c r="AW155" i="28"/>
  <c r="BG155" i="28" s="1"/>
  <c r="AV155" i="28"/>
  <c r="AU155" i="28"/>
  <c r="AT155" i="28"/>
  <c r="AS155" i="28"/>
  <c r="BM154" i="28"/>
  <c r="BD154" i="28"/>
  <c r="BN154" i="28" s="1"/>
  <c r="BC154" i="28"/>
  <c r="BB154" i="28"/>
  <c r="BL154" i="28" s="1"/>
  <c r="BA154" i="28"/>
  <c r="BK154" i="28" s="1"/>
  <c r="AZ154" i="28"/>
  <c r="BJ154" i="28" s="1"/>
  <c r="AY154" i="28"/>
  <c r="BI154" i="28" s="1"/>
  <c r="AX154" i="28"/>
  <c r="BH154" i="28" s="1"/>
  <c r="BP154" i="28" s="1"/>
  <c r="AW154" i="28"/>
  <c r="BG154" i="28" s="1"/>
  <c r="AV154" i="28"/>
  <c r="AU154" i="28"/>
  <c r="AT154" i="28"/>
  <c r="AS154" i="28"/>
  <c r="BK153" i="28"/>
  <c r="BD153" i="28"/>
  <c r="BN153" i="28" s="1"/>
  <c r="BC153" i="28"/>
  <c r="BM153" i="28" s="1"/>
  <c r="BB153" i="28"/>
  <c r="BL153" i="28" s="1"/>
  <c r="BA153" i="28"/>
  <c r="AZ153" i="28"/>
  <c r="BJ153" i="28" s="1"/>
  <c r="AY153" i="28"/>
  <c r="BI153" i="28" s="1"/>
  <c r="BQ153" i="28" s="1"/>
  <c r="AX153" i="28"/>
  <c r="BH153" i="28" s="1"/>
  <c r="BP153" i="28" s="1"/>
  <c r="AW153" i="28"/>
  <c r="BG153" i="28" s="1"/>
  <c r="BO153" i="28" s="1"/>
  <c r="AV153" i="28"/>
  <c r="AU153" i="28"/>
  <c r="AT153" i="28"/>
  <c r="AS153" i="28"/>
  <c r="BD152" i="28"/>
  <c r="BN152" i="28" s="1"/>
  <c r="BC152" i="28"/>
  <c r="BM152" i="28" s="1"/>
  <c r="BB152" i="28"/>
  <c r="BL152" i="28" s="1"/>
  <c r="BA152" i="28"/>
  <c r="BK152" i="28" s="1"/>
  <c r="AZ152" i="28"/>
  <c r="BJ152" i="28" s="1"/>
  <c r="AY152" i="28"/>
  <c r="BI152" i="28" s="1"/>
  <c r="BQ152" i="28" s="1"/>
  <c r="AX152" i="28"/>
  <c r="BH152" i="28" s="1"/>
  <c r="AW152" i="28"/>
  <c r="BG152" i="28" s="1"/>
  <c r="AV152" i="28"/>
  <c r="AU152" i="28"/>
  <c r="AT152" i="28"/>
  <c r="AS152" i="28"/>
  <c r="CF151" i="28"/>
  <c r="CE151" i="28"/>
  <c r="CD151" i="28"/>
  <c r="CC151" i="28"/>
  <c r="CG151" i="28" s="1"/>
  <c r="BD151" i="28"/>
  <c r="BN151" i="28" s="1"/>
  <c r="BC151" i="28"/>
  <c r="BM151" i="28" s="1"/>
  <c r="BB151" i="28"/>
  <c r="BL151" i="28" s="1"/>
  <c r="BA151" i="28"/>
  <c r="BK151" i="28" s="1"/>
  <c r="AZ151" i="28"/>
  <c r="BJ151" i="28" s="1"/>
  <c r="AY151" i="28"/>
  <c r="BI151" i="28" s="1"/>
  <c r="BQ151" i="28" s="1"/>
  <c r="AX151" i="28"/>
  <c r="BH151" i="28" s="1"/>
  <c r="AW151" i="28"/>
  <c r="BG151" i="28" s="1"/>
  <c r="AV151" i="28"/>
  <c r="AU151" i="28"/>
  <c r="AT151" i="28"/>
  <c r="AS151" i="28"/>
  <c r="BM150" i="28"/>
  <c r="BD150" i="28"/>
  <c r="BN150" i="28" s="1"/>
  <c r="BC150" i="28"/>
  <c r="BB150" i="28"/>
  <c r="BL150" i="28" s="1"/>
  <c r="BA150" i="28"/>
  <c r="BK150" i="28" s="1"/>
  <c r="AZ150" i="28"/>
  <c r="BJ150" i="28" s="1"/>
  <c r="AY150" i="28"/>
  <c r="BI150" i="28" s="1"/>
  <c r="AX150" i="28"/>
  <c r="BH150" i="28" s="1"/>
  <c r="BP150" i="28" s="1"/>
  <c r="AW150" i="28"/>
  <c r="BG150" i="28" s="1"/>
  <c r="AV150" i="28"/>
  <c r="AU150" i="28"/>
  <c r="AT150" i="28"/>
  <c r="AS150" i="28"/>
  <c r="BD149" i="28"/>
  <c r="BN149" i="28" s="1"/>
  <c r="BC149" i="28"/>
  <c r="BM149" i="28" s="1"/>
  <c r="BB149" i="28"/>
  <c r="BL149" i="28" s="1"/>
  <c r="BA149" i="28"/>
  <c r="BK149" i="28" s="1"/>
  <c r="AZ149" i="28"/>
  <c r="BJ149" i="28" s="1"/>
  <c r="AY149" i="28"/>
  <c r="BI149" i="28" s="1"/>
  <c r="AX149" i="28"/>
  <c r="BH149" i="28" s="1"/>
  <c r="AW149" i="28"/>
  <c r="BG149" i="28" s="1"/>
  <c r="BO149" i="28" s="1"/>
  <c r="AV149" i="28"/>
  <c r="AU149" i="28"/>
  <c r="AT149" i="28"/>
  <c r="AS149" i="28"/>
  <c r="BD148" i="28"/>
  <c r="BN148" i="28" s="1"/>
  <c r="BC148" i="28"/>
  <c r="BM148" i="28" s="1"/>
  <c r="BB148" i="28"/>
  <c r="BL148" i="28" s="1"/>
  <c r="BA148" i="28"/>
  <c r="BK148" i="28" s="1"/>
  <c r="AZ148" i="28"/>
  <c r="BJ148" i="28" s="1"/>
  <c r="BR148" i="28" s="1"/>
  <c r="AY148" i="28"/>
  <c r="BI148" i="28" s="1"/>
  <c r="AX148" i="28"/>
  <c r="BH148" i="28" s="1"/>
  <c r="BP148" i="28" s="1"/>
  <c r="AW148" i="28"/>
  <c r="BG148" i="28" s="1"/>
  <c r="AV148" i="28"/>
  <c r="AU148" i="28"/>
  <c r="AT148" i="28"/>
  <c r="AS148" i="28"/>
  <c r="BD147" i="28"/>
  <c r="BN147" i="28" s="1"/>
  <c r="BC147" i="28"/>
  <c r="BM147" i="28" s="1"/>
  <c r="BB147" i="28"/>
  <c r="BL147" i="28" s="1"/>
  <c r="BA147" i="28"/>
  <c r="BK147" i="28" s="1"/>
  <c r="AZ147" i="28"/>
  <c r="BJ147" i="28" s="1"/>
  <c r="AY147" i="28"/>
  <c r="BI147" i="28" s="1"/>
  <c r="BQ147" i="28" s="1"/>
  <c r="AX147" i="28"/>
  <c r="BH147" i="28" s="1"/>
  <c r="AW147" i="28"/>
  <c r="BG147" i="28" s="1"/>
  <c r="BO147" i="28" s="1"/>
  <c r="AV147" i="28"/>
  <c r="AU147" i="28"/>
  <c r="AT147" i="28"/>
  <c r="AS147" i="28"/>
  <c r="BM146" i="28"/>
  <c r="BD146" i="28"/>
  <c r="BN146" i="28" s="1"/>
  <c r="BC146" i="28"/>
  <c r="BB146" i="28"/>
  <c r="BL146" i="28" s="1"/>
  <c r="BA146" i="28"/>
  <c r="BK146" i="28" s="1"/>
  <c r="AZ146" i="28"/>
  <c r="BJ146" i="28" s="1"/>
  <c r="AY146" i="28"/>
  <c r="BI146" i="28" s="1"/>
  <c r="AX146" i="28"/>
  <c r="BH146" i="28" s="1"/>
  <c r="AW146" i="28"/>
  <c r="BG146" i="28" s="1"/>
  <c r="AV146" i="28"/>
  <c r="AU146" i="28"/>
  <c r="AT146" i="28"/>
  <c r="AS146" i="28"/>
  <c r="BD145" i="28"/>
  <c r="BN145" i="28" s="1"/>
  <c r="BC145" i="28"/>
  <c r="BM145" i="28" s="1"/>
  <c r="BB145" i="28"/>
  <c r="BL145" i="28" s="1"/>
  <c r="BA145" i="28"/>
  <c r="BK145" i="28" s="1"/>
  <c r="AZ145" i="28"/>
  <c r="BJ145" i="28" s="1"/>
  <c r="BR145" i="28" s="1"/>
  <c r="AY145" i="28"/>
  <c r="BI145" i="28" s="1"/>
  <c r="AX145" i="28"/>
  <c r="BH145" i="28" s="1"/>
  <c r="AW145" i="28"/>
  <c r="BG145" i="28" s="1"/>
  <c r="BO145" i="28" s="1"/>
  <c r="AV145" i="28"/>
  <c r="AU145" i="28"/>
  <c r="AT145" i="28"/>
  <c r="AS145" i="28"/>
  <c r="BD144" i="28"/>
  <c r="BN144" i="28" s="1"/>
  <c r="BC144" i="28"/>
  <c r="BM144" i="28" s="1"/>
  <c r="BB144" i="28"/>
  <c r="BL144" i="28" s="1"/>
  <c r="BA144" i="28"/>
  <c r="BK144" i="28" s="1"/>
  <c r="AZ144" i="28"/>
  <c r="BJ144" i="28" s="1"/>
  <c r="AY144" i="28"/>
  <c r="BI144" i="28" s="1"/>
  <c r="AX144" i="28"/>
  <c r="BH144" i="28" s="1"/>
  <c r="BP144" i="28" s="1"/>
  <c r="AW144" i="28"/>
  <c r="BG144" i="28" s="1"/>
  <c r="AV144" i="28"/>
  <c r="AU144" i="28"/>
  <c r="AT144" i="28"/>
  <c r="AS144" i="28"/>
  <c r="BD143" i="28"/>
  <c r="BN143" i="28" s="1"/>
  <c r="BC143" i="28"/>
  <c r="BM143" i="28" s="1"/>
  <c r="BB143" i="28"/>
  <c r="BL143" i="28" s="1"/>
  <c r="BA143" i="28"/>
  <c r="BK143" i="28" s="1"/>
  <c r="AZ143" i="28"/>
  <c r="BJ143" i="28" s="1"/>
  <c r="BR143" i="28" s="1"/>
  <c r="AY143" i="28"/>
  <c r="BI143" i="28" s="1"/>
  <c r="BQ143" i="28" s="1"/>
  <c r="AX143" i="28"/>
  <c r="BH143" i="28" s="1"/>
  <c r="AW143" i="28"/>
  <c r="BG143" i="28" s="1"/>
  <c r="BO143" i="28" s="1"/>
  <c r="AV143" i="28"/>
  <c r="AU143" i="28"/>
  <c r="AT143" i="28"/>
  <c r="AS143" i="28"/>
  <c r="BM142" i="28"/>
  <c r="BD142" i="28"/>
  <c r="BN142" i="28" s="1"/>
  <c r="BC142" i="28"/>
  <c r="BB142" i="28"/>
  <c r="BL142" i="28" s="1"/>
  <c r="BA142" i="28"/>
  <c r="BK142" i="28" s="1"/>
  <c r="AZ142" i="28"/>
  <c r="BJ142" i="28" s="1"/>
  <c r="AY142" i="28"/>
  <c r="BI142" i="28" s="1"/>
  <c r="AX142" i="28"/>
  <c r="BH142" i="28" s="1"/>
  <c r="AW142" i="28"/>
  <c r="BG142" i="28" s="1"/>
  <c r="BO142" i="28" s="1"/>
  <c r="AV142" i="28"/>
  <c r="AU142" i="28"/>
  <c r="AT142" i="28"/>
  <c r="AS142" i="28"/>
  <c r="CF141" i="28"/>
  <c r="CE141" i="28"/>
  <c r="CD141" i="28"/>
  <c r="CC141" i="28"/>
  <c r="CG141" i="28" s="1"/>
  <c r="BD141" i="28"/>
  <c r="BN141" i="28" s="1"/>
  <c r="BC141" i="28"/>
  <c r="BM141" i="28" s="1"/>
  <c r="BB141" i="28"/>
  <c r="BL141" i="28" s="1"/>
  <c r="BA141" i="28"/>
  <c r="BK141" i="28" s="1"/>
  <c r="AZ141" i="28"/>
  <c r="BJ141" i="28" s="1"/>
  <c r="AY141" i="28"/>
  <c r="BI141" i="28" s="1"/>
  <c r="BQ141" i="28" s="1"/>
  <c r="AX141" i="28"/>
  <c r="BH141" i="28" s="1"/>
  <c r="AW141" i="28"/>
  <c r="BG141" i="28" s="1"/>
  <c r="BO141" i="28" s="1"/>
  <c r="AV141" i="28"/>
  <c r="AU141" i="28"/>
  <c r="AT141" i="28"/>
  <c r="AS141" i="28"/>
  <c r="N141" i="28"/>
  <c r="BH140" i="28"/>
  <c r="BD140" i="28"/>
  <c r="BN140" i="28" s="1"/>
  <c r="BC140" i="28"/>
  <c r="BM140" i="28" s="1"/>
  <c r="BB140" i="28"/>
  <c r="BL140" i="28" s="1"/>
  <c r="BA140" i="28"/>
  <c r="BK140" i="28" s="1"/>
  <c r="AZ140" i="28"/>
  <c r="BJ140" i="28" s="1"/>
  <c r="BR140" i="28" s="1"/>
  <c r="AY140" i="28"/>
  <c r="BI140" i="28" s="1"/>
  <c r="AX140" i="28"/>
  <c r="AW140" i="28"/>
  <c r="BG140" i="28" s="1"/>
  <c r="BO140" i="28" s="1"/>
  <c r="AV140" i="28"/>
  <c r="AU140" i="28"/>
  <c r="AT140" i="28"/>
  <c r="AS140" i="28"/>
  <c r="BD139" i="28"/>
  <c r="BN139" i="28" s="1"/>
  <c r="BC139" i="28"/>
  <c r="BM139" i="28" s="1"/>
  <c r="BB139" i="28"/>
  <c r="BL139" i="28" s="1"/>
  <c r="BP139" i="28" s="1"/>
  <c r="BA139" i="28"/>
  <c r="BK139" i="28" s="1"/>
  <c r="AZ139" i="28"/>
  <c r="BJ139" i="28" s="1"/>
  <c r="BR139" i="28" s="1"/>
  <c r="AY139" i="28"/>
  <c r="BI139" i="28" s="1"/>
  <c r="BQ139" i="28" s="1"/>
  <c r="AX139" i="28"/>
  <c r="BH139" i="28" s="1"/>
  <c r="AW139" i="28"/>
  <c r="BG139" i="28" s="1"/>
  <c r="BO139" i="28" s="1"/>
  <c r="AV139" i="28"/>
  <c r="AU139" i="28"/>
  <c r="AT139" i="28"/>
  <c r="AS139" i="28"/>
  <c r="BD138" i="28"/>
  <c r="BN138" i="28" s="1"/>
  <c r="BC138" i="28"/>
  <c r="BM138" i="28" s="1"/>
  <c r="BB138" i="28"/>
  <c r="BL138" i="28" s="1"/>
  <c r="BA138" i="28"/>
  <c r="BK138" i="28" s="1"/>
  <c r="AZ138" i="28"/>
  <c r="BJ138" i="28" s="1"/>
  <c r="AY138" i="28"/>
  <c r="BI138" i="28" s="1"/>
  <c r="AX138" i="28"/>
  <c r="BH138" i="28" s="1"/>
  <c r="AW138" i="28"/>
  <c r="BG138" i="28" s="1"/>
  <c r="AV138" i="28"/>
  <c r="AU138" i="28"/>
  <c r="AT138" i="28"/>
  <c r="AS138" i="28"/>
  <c r="BD137" i="28"/>
  <c r="BN137" i="28" s="1"/>
  <c r="BC137" i="28"/>
  <c r="BM137" i="28" s="1"/>
  <c r="BB137" i="28"/>
  <c r="BL137" i="28" s="1"/>
  <c r="BA137" i="28"/>
  <c r="BK137" i="28" s="1"/>
  <c r="AZ137" i="28"/>
  <c r="BJ137" i="28" s="1"/>
  <c r="BR137" i="28" s="1"/>
  <c r="AY137" i="28"/>
  <c r="BI137" i="28" s="1"/>
  <c r="AX137" i="28"/>
  <c r="BH137" i="28" s="1"/>
  <c r="AW137" i="28"/>
  <c r="BG137" i="28" s="1"/>
  <c r="AV137" i="28"/>
  <c r="AU137" i="28"/>
  <c r="AT137" i="28"/>
  <c r="AS137" i="28"/>
  <c r="BD136" i="28"/>
  <c r="BN136" i="28" s="1"/>
  <c r="BC136" i="28"/>
  <c r="BM136" i="28" s="1"/>
  <c r="BB136" i="28"/>
  <c r="BL136" i="28" s="1"/>
  <c r="BA136" i="28"/>
  <c r="BK136" i="28" s="1"/>
  <c r="AZ136" i="28"/>
  <c r="BJ136" i="28" s="1"/>
  <c r="BR136" i="28" s="1"/>
  <c r="AY136" i="28"/>
  <c r="BI136" i="28" s="1"/>
  <c r="AX136" i="28"/>
  <c r="BH136" i="28" s="1"/>
  <c r="AW136" i="28"/>
  <c r="BG136" i="28" s="1"/>
  <c r="BO136" i="28" s="1"/>
  <c r="AV136" i="28"/>
  <c r="AU136" i="28"/>
  <c r="AT136" i="28"/>
  <c r="AS136" i="28"/>
  <c r="BD135" i="28"/>
  <c r="BN135" i="28" s="1"/>
  <c r="BC135" i="28"/>
  <c r="BM135" i="28" s="1"/>
  <c r="BB135" i="28"/>
  <c r="BL135" i="28" s="1"/>
  <c r="BP135" i="28" s="1"/>
  <c r="BA135" i="28"/>
  <c r="BK135" i="28" s="1"/>
  <c r="AZ135" i="28"/>
  <c r="BJ135" i="28" s="1"/>
  <c r="BR135" i="28" s="1"/>
  <c r="AY135" i="28"/>
  <c r="BI135" i="28" s="1"/>
  <c r="AX135" i="28"/>
  <c r="BH135" i="28" s="1"/>
  <c r="AW135" i="28"/>
  <c r="BG135" i="28" s="1"/>
  <c r="BO135" i="28" s="1"/>
  <c r="AV135" i="28"/>
  <c r="AU135" i="28"/>
  <c r="AT135" i="28"/>
  <c r="AS135" i="28"/>
  <c r="BD134" i="28"/>
  <c r="BN134" i="28" s="1"/>
  <c r="BC134" i="28"/>
  <c r="BM134" i="28" s="1"/>
  <c r="BB134" i="28"/>
  <c r="BL134" i="28" s="1"/>
  <c r="BA134" i="28"/>
  <c r="BK134" i="28" s="1"/>
  <c r="AZ134" i="28"/>
  <c r="BJ134" i="28" s="1"/>
  <c r="AY134" i="28"/>
  <c r="BI134" i="28" s="1"/>
  <c r="BQ134" i="28" s="1"/>
  <c r="AX134" i="28"/>
  <c r="BH134" i="28" s="1"/>
  <c r="AW134" i="28"/>
  <c r="BG134" i="28" s="1"/>
  <c r="AV134" i="28"/>
  <c r="AU134" i="28"/>
  <c r="AT134" i="28"/>
  <c r="AS134" i="28"/>
  <c r="BK133" i="28"/>
  <c r="BD133" i="28"/>
  <c r="BN133" i="28" s="1"/>
  <c r="BC133" i="28"/>
  <c r="BM133" i="28" s="1"/>
  <c r="BB133" i="28"/>
  <c r="BL133" i="28" s="1"/>
  <c r="BA133" i="28"/>
  <c r="AZ133" i="28"/>
  <c r="BJ133" i="28" s="1"/>
  <c r="AY133" i="28"/>
  <c r="BI133" i="28" s="1"/>
  <c r="AX133" i="28"/>
  <c r="BH133" i="28" s="1"/>
  <c r="BP133" i="28" s="1"/>
  <c r="AW133" i="28"/>
  <c r="BG133" i="28" s="1"/>
  <c r="BO133" i="28" s="1"/>
  <c r="AV133" i="28"/>
  <c r="AU133" i="28"/>
  <c r="AT133" i="28"/>
  <c r="AS133" i="28"/>
  <c r="BD132" i="28"/>
  <c r="BN132" i="28" s="1"/>
  <c r="BC132" i="28"/>
  <c r="BM132" i="28" s="1"/>
  <c r="BB132" i="28"/>
  <c r="BL132" i="28" s="1"/>
  <c r="BA132" i="28"/>
  <c r="BK132" i="28" s="1"/>
  <c r="AZ132" i="28"/>
  <c r="BJ132" i="28" s="1"/>
  <c r="BR132" i="28" s="1"/>
  <c r="AY132" i="28"/>
  <c r="BI132" i="28" s="1"/>
  <c r="BQ132" i="28" s="1"/>
  <c r="AX132" i="28"/>
  <c r="BH132" i="28" s="1"/>
  <c r="AW132" i="28"/>
  <c r="BG132" i="28" s="1"/>
  <c r="AV132" i="28"/>
  <c r="AU132" i="28"/>
  <c r="AT132" i="28"/>
  <c r="AS132" i="28"/>
  <c r="CD131" i="28"/>
  <c r="BD131" i="28"/>
  <c r="BN131" i="28" s="1"/>
  <c r="BC131" i="28"/>
  <c r="BM131" i="28" s="1"/>
  <c r="BB131" i="28"/>
  <c r="BL131" i="28" s="1"/>
  <c r="BA131" i="28"/>
  <c r="BK131" i="28" s="1"/>
  <c r="AZ131" i="28"/>
  <c r="BJ131" i="28" s="1"/>
  <c r="BR131" i="28" s="1"/>
  <c r="AY131" i="28"/>
  <c r="BI131" i="28" s="1"/>
  <c r="BQ131" i="28" s="1"/>
  <c r="AX131" i="28"/>
  <c r="BH131" i="28" s="1"/>
  <c r="BP131" i="28" s="1"/>
  <c r="AW131" i="28"/>
  <c r="BG131" i="28" s="1"/>
  <c r="AV131" i="28"/>
  <c r="AU131" i="28"/>
  <c r="AT131" i="28"/>
  <c r="AS131" i="28"/>
  <c r="N131" i="28"/>
  <c r="BL130" i="28"/>
  <c r="BK130" i="28"/>
  <c r="BD130" i="28"/>
  <c r="BN130" i="28" s="1"/>
  <c r="BC130" i="28"/>
  <c r="BM130" i="28" s="1"/>
  <c r="BB130" i="28"/>
  <c r="BA130" i="28"/>
  <c r="AZ130" i="28"/>
  <c r="BJ130" i="28" s="1"/>
  <c r="BR130" i="28" s="1"/>
  <c r="AY130" i="28"/>
  <c r="BI130" i="28" s="1"/>
  <c r="BQ130" i="28" s="1"/>
  <c r="AX130" i="28"/>
  <c r="BH130" i="28" s="1"/>
  <c r="BP130" i="28" s="1"/>
  <c r="AW130" i="28"/>
  <c r="BG130" i="28" s="1"/>
  <c r="BO130" i="28" s="1"/>
  <c r="AV130" i="28"/>
  <c r="AU130" i="28"/>
  <c r="AT130" i="28"/>
  <c r="AS130" i="28"/>
  <c r="BL129" i="28"/>
  <c r="BD129" i="28"/>
  <c r="BN129" i="28" s="1"/>
  <c r="BC129" i="28"/>
  <c r="BM129" i="28" s="1"/>
  <c r="BB129" i="28"/>
  <c r="BA129" i="28"/>
  <c r="BK129" i="28" s="1"/>
  <c r="AZ129" i="28"/>
  <c r="BJ129" i="28" s="1"/>
  <c r="AY129" i="28"/>
  <c r="BI129" i="28" s="1"/>
  <c r="AX129" i="28"/>
  <c r="BH129" i="28" s="1"/>
  <c r="BP129" i="28" s="1"/>
  <c r="AW129" i="28"/>
  <c r="BG129" i="28" s="1"/>
  <c r="BO129" i="28" s="1"/>
  <c r="AV129" i="28"/>
  <c r="AU129" i="28"/>
  <c r="AT129" i="28"/>
  <c r="AS129" i="28"/>
  <c r="BJ128" i="28"/>
  <c r="BH128" i="28"/>
  <c r="BD128" i="28"/>
  <c r="BN128" i="28" s="1"/>
  <c r="BC128" i="28"/>
  <c r="BM128" i="28" s="1"/>
  <c r="BB128" i="28"/>
  <c r="BL128" i="28" s="1"/>
  <c r="BA128" i="28"/>
  <c r="BK128" i="28" s="1"/>
  <c r="AZ128" i="28"/>
  <c r="AY128" i="28"/>
  <c r="BI128" i="28" s="1"/>
  <c r="AX128" i="28"/>
  <c r="AW128" i="28"/>
  <c r="BG128" i="28" s="1"/>
  <c r="BO128" i="28" s="1"/>
  <c r="AV128" i="28"/>
  <c r="AU128" i="28"/>
  <c r="AT128" i="28"/>
  <c r="AS128" i="28"/>
  <c r="BD127" i="28"/>
  <c r="BN127" i="28" s="1"/>
  <c r="BC127" i="28"/>
  <c r="BM127" i="28" s="1"/>
  <c r="BB127" i="28"/>
  <c r="BL127" i="28" s="1"/>
  <c r="BA127" i="28"/>
  <c r="BK127" i="28" s="1"/>
  <c r="AZ127" i="28"/>
  <c r="BJ127" i="28" s="1"/>
  <c r="AY127" i="28"/>
  <c r="BI127" i="28" s="1"/>
  <c r="AX127" i="28"/>
  <c r="BH127" i="28" s="1"/>
  <c r="AW127" i="28"/>
  <c r="BG127" i="28" s="1"/>
  <c r="AV127" i="28"/>
  <c r="AU127" i="28"/>
  <c r="AT127" i="28"/>
  <c r="AS127" i="28"/>
  <c r="BD126" i="28"/>
  <c r="BN126" i="28" s="1"/>
  <c r="BC126" i="28"/>
  <c r="BM126" i="28" s="1"/>
  <c r="BB126" i="28"/>
  <c r="BL126" i="28" s="1"/>
  <c r="BP126" i="28" s="1"/>
  <c r="BA126" i="28"/>
  <c r="BK126" i="28" s="1"/>
  <c r="AZ126" i="28"/>
  <c r="BJ126" i="28" s="1"/>
  <c r="BR126" i="28" s="1"/>
  <c r="AY126" i="28"/>
  <c r="BI126" i="28" s="1"/>
  <c r="BQ126" i="28" s="1"/>
  <c r="AX126" i="28"/>
  <c r="BH126" i="28" s="1"/>
  <c r="AW126" i="28"/>
  <c r="BG126" i="28" s="1"/>
  <c r="AV126" i="28"/>
  <c r="AU126" i="28"/>
  <c r="AT126" i="28"/>
  <c r="AS126" i="28"/>
  <c r="BN125" i="28"/>
  <c r="BL125" i="28"/>
  <c r="BD125" i="28"/>
  <c r="BC125" i="28"/>
  <c r="BM125" i="28" s="1"/>
  <c r="BB125" i="28"/>
  <c r="BA125" i="28"/>
  <c r="BK125" i="28" s="1"/>
  <c r="AZ125" i="28"/>
  <c r="BJ125" i="28" s="1"/>
  <c r="AY125" i="28"/>
  <c r="BI125" i="28" s="1"/>
  <c r="BQ125" i="28" s="1"/>
  <c r="AX125" i="28"/>
  <c r="BH125" i="28" s="1"/>
  <c r="BP125" i="28" s="1"/>
  <c r="AW125" i="28"/>
  <c r="BG125" i="28" s="1"/>
  <c r="BO125" i="28" s="1"/>
  <c r="AV125" i="28"/>
  <c r="AU125" i="28"/>
  <c r="AT125" i="28"/>
  <c r="AS125" i="28"/>
  <c r="BJ124" i="28"/>
  <c r="BD124" i="28"/>
  <c r="BN124" i="28" s="1"/>
  <c r="BC124" i="28"/>
  <c r="BM124" i="28" s="1"/>
  <c r="BB124" i="28"/>
  <c r="BL124" i="28" s="1"/>
  <c r="BA124" i="28"/>
  <c r="BK124" i="28" s="1"/>
  <c r="AZ124" i="28"/>
  <c r="AY124" i="28"/>
  <c r="BI124" i="28" s="1"/>
  <c r="AX124" i="28"/>
  <c r="BH124" i="28" s="1"/>
  <c r="BP124" i="28" s="1"/>
  <c r="AW124" i="28"/>
  <c r="BG124" i="28" s="1"/>
  <c r="BO124" i="28" s="1"/>
  <c r="AV124" i="28"/>
  <c r="AU124" i="28"/>
  <c r="AT124" i="28"/>
  <c r="AS124" i="28"/>
  <c r="BH123" i="28"/>
  <c r="BD123" i="28"/>
  <c r="BN123" i="28" s="1"/>
  <c r="BC123" i="28"/>
  <c r="BM123" i="28" s="1"/>
  <c r="BB123" i="28"/>
  <c r="BL123" i="28" s="1"/>
  <c r="BA123" i="28"/>
  <c r="BK123" i="28" s="1"/>
  <c r="AZ123" i="28"/>
  <c r="BJ123" i="28" s="1"/>
  <c r="BR123" i="28" s="1"/>
  <c r="AY123" i="28"/>
  <c r="BI123" i="28" s="1"/>
  <c r="AX123" i="28"/>
  <c r="AW123" i="28"/>
  <c r="BG123" i="28" s="1"/>
  <c r="AV123" i="28"/>
  <c r="AU123" i="28"/>
  <c r="AT123" i="28"/>
  <c r="AS123" i="28"/>
  <c r="BD122" i="28"/>
  <c r="BN122" i="28" s="1"/>
  <c r="BC122" i="28"/>
  <c r="BM122" i="28" s="1"/>
  <c r="BB122" i="28"/>
  <c r="BL122" i="28" s="1"/>
  <c r="BA122" i="28"/>
  <c r="BK122" i="28" s="1"/>
  <c r="AZ122" i="28"/>
  <c r="BJ122" i="28" s="1"/>
  <c r="BR122" i="28" s="1"/>
  <c r="AY122" i="28"/>
  <c r="BI122" i="28" s="1"/>
  <c r="BQ122" i="28" s="1"/>
  <c r="AX122" i="28"/>
  <c r="BH122" i="28" s="1"/>
  <c r="BP122" i="28" s="1"/>
  <c r="AW122" i="28"/>
  <c r="BG122" i="28" s="1"/>
  <c r="BO122" i="28" s="1"/>
  <c r="AV122" i="28"/>
  <c r="AU122" i="28"/>
  <c r="AT122" i="28"/>
  <c r="AS122" i="28"/>
  <c r="CE121" i="28"/>
  <c r="BJ121" i="28"/>
  <c r="BD121" i="28"/>
  <c r="BN121" i="28" s="1"/>
  <c r="BR121" i="28" s="1"/>
  <c r="BC121" i="28"/>
  <c r="BM121" i="28" s="1"/>
  <c r="BB121" i="28"/>
  <c r="BL121" i="28" s="1"/>
  <c r="BA121" i="28"/>
  <c r="BK121" i="28" s="1"/>
  <c r="AZ121" i="28"/>
  <c r="AY121" i="28"/>
  <c r="BI121" i="28" s="1"/>
  <c r="BQ121" i="28" s="1"/>
  <c r="AX121" i="28"/>
  <c r="BH121" i="28" s="1"/>
  <c r="BP121" i="28" s="1"/>
  <c r="AW121" i="28"/>
  <c r="BG121" i="28" s="1"/>
  <c r="BO121" i="28" s="1"/>
  <c r="AV121" i="28"/>
  <c r="AU121" i="28"/>
  <c r="AT121" i="28"/>
  <c r="AS121" i="28"/>
  <c r="N121" i="28"/>
  <c r="BK120" i="28"/>
  <c r="BD120" i="28"/>
  <c r="BN120" i="28" s="1"/>
  <c r="BC120" i="28"/>
  <c r="BM120" i="28" s="1"/>
  <c r="BB120" i="28"/>
  <c r="BL120" i="28" s="1"/>
  <c r="BA120" i="28"/>
  <c r="AZ120" i="28"/>
  <c r="BJ120" i="28" s="1"/>
  <c r="AY120" i="28"/>
  <c r="BI120" i="28" s="1"/>
  <c r="AX120" i="28"/>
  <c r="BH120" i="28" s="1"/>
  <c r="AW120" i="28"/>
  <c r="BG120" i="28" s="1"/>
  <c r="BO120" i="28" s="1"/>
  <c r="AV120" i="28"/>
  <c r="AU120" i="28"/>
  <c r="AT120" i="28"/>
  <c r="AS120" i="28"/>
  <c r="BD119" i="28"/>
  <c r="BN119" i="28" s="1"/>
  <c r="BC119" i="28"/>
  <c r="BM119" i="28" s="1"/>
  <c r="BB119" i="28"/>
  <c r="BL119" i="28" s="1"/>
  <c r="BA119" i="28"/>
  <c r="BK119" i="28" s="1"/>
  <c r="AZ119" i="28"/>
  <c r="BJ119" i="28" s="1"/>
  <c r="BR119" i="28" s="1"/>
  <c r="AY119" i="28"/>
  <c r="BI119" i="28" s="1"/>
  <c r="BQ119" i="28" s="1"/>
  <c r="AX119" i="28"/>
  <c r="BH119" i="28" s="1"/>
  <c r="BP119" i="28" s="1"/>
  <c r="AW119" i="28"/>
  <c r="BG119" i="28" s="1"/>
  <c r="AV119" i="28"/>
  <c r="AU119" i="28"/>
  <c r="AT119" i="28"/>
  <c r="AS119" i="28"/>
  <c r="BD118" i="28"/>
  <c r="BN118" i="28" s="1"/>
  <c r="BC118" i="28"/>
  <c r="BM118" i="28" s="1"/>
  <c r="BB118" i="28"/>
  <c r="BL118" i="28" s="1"/>
  <c r="BA118" i="28"/>
  <c r="BK118" i="28" s="1"/>
  <c r="AZ118" i="28"/>
  <c r="BJ118" i="28" s="1"/>
  <c r="AY118" i="28"/>
  <c r="BI118" i="28" s="1"/>
  <c r="AX118" i="28"/>
  <c r="BH118" i="28" s="1"/>
  <c r="AW118" i="28"/>
  <c r="BG118" i="28" s="1"/>
  <c r="BO118" i="28" s="1"/>
  <c r="AV118" i="28"/>
  <c r="AU118" i="28"/>
  <c r="AT118" i="28"/>
  <c r="AS118" i="28"/>
  <c r="BD117" i="28"/>
  <c r="BN117" i="28" s="1"/>
  <c r="BC117" i="28"/>
  <c r="BM117" i="28" s="1"/>
  <c r="BB117" i="28"/>
  <c r="BL117" i="28" s="1"/>
  <c r="BA117" i="28"/>
  <c r="BK117" i="28" s="1"/>
  <c r="AZ117" i="28"/>
  <c r="BJ117" i="28" s="1"/>
  <c r="BR117" i="28" s="1"/>
  <c r="AY117" i="28"/>
  <c r="BI117" i="28" s="1"/>
  <c r="BQ117" i="28" s="1"/>
  <c r="AX117" i="28"/>
  <c r="BH117" i="28" s="1"/>
  <c r="AW117" i="28"/>
  <c r="BG117" i="28" s="1"/>
  <c r="AV117" i="28"/>
  <c r="AU117" i="28"/>
  <c r="AT117" i="28"/>
  <c r="AS117" i="28"/>
  <c r="BK116" i="28"/>
  <c r="BD116" i="28"/>
  <c r="BN116" i="28" s="1"/>
  <c r="BC116" i="28"/>
  <c r="BM116" i="28" s="1"/>
  <c r="BB116" i="28"/>
  <c r="BL116" i="28" s="1"/>
  <c r="BA116" i="28"/>
  <c r="AZ116" i="28"/>
  <c r="BJ116" i="28" s="1"/>
  <c r="AY116" i="28"/>
  <c r="BI116" i="28" s="1"/>
  <c r="BQ116" i="28" s="1"/>
  <c r="AX116" i="28"/>
  <c r="BH116" i="28" s="1"/>
  <c r="BP116" i="28" s="1"/>
  <c r="AW116" i="28"/>
  <c r="BG116" i="28" s="1"/>
  <c r="BO116" i="28" s="1"/>
  <c r="AV116" i="28"/>
  <c r="AU116" i="28"/>
  <c r="AT116" i="28"/>
  <c r="AS116" i="28"/>
  <c r="BD115" i="28"/>
  <c r="BN115" i="28" s="1"/>
  <c r="BC115" i="28"/>
  <c r="BM115" i="28" s="1"/>
  <c r="BB115" i="28"/>
  <c r="BL115" i="28" s="1"/>
  <c r="BA115" i="28"/>
  <c r="BK115" i="28" s="1"/>
  <c r="AZ115" i="28"/>
  <c r="BJ115" i="28" s="1"/>
  <c r="BR115" i="28" s="1"/>
  <c r="AY115" i="28"/>
  <c r="BI115" i="28" s="1"/>
  <c r="AX115" i="28"/>
  <c r="BH115" i="28" s="1"/>
  <c r="AW115" i="28"/>
  <c r="BG115" i="28" s="1"/>
  <c r="AV115" i="28"/>
  <c r="AU115" i="28"/>
  <c r="AT115" i="28"/>
  <c r="AS115" i="28"/>
  <c r="BD114" i="28"/>
  <c r="BN114" i="28" s="1"/>
  <c r="BC114" i="28"/>
  <c r="BM114" i="28" s="1"/>
  <c r="BB114" i="28"/>
  <c r="BL114" i="28" s="1"/>
  <c r="BA114" i="28"/>
  <c r="BK114" i="28" s="1"/>
  <c r="AZ114" i="28"/>
  <c r="BJ114" i="28" s="1"/>
  <c r="AY114" i="28"/>
  <c r="BI114" i="28" s="1"/>
  <c r="BQ114" i="28" s="1"/>
  <c r="AX114" i="28"/>
  <c r="BH114" i="28" s="1"/>
  <c r="BP114" i="28" s="1"/>
  <c r="AW114" i="28"/>
  <c r="BG114" i="28" s="1"/>
  <c r="BO114" i="28" s="1"/>
  <c r="AV114" i="28"/>
  <c r="AU114" i="28"/>
  <c r="AT114" i="28"/>
  <c r="AS114" i="28"/>
  <c r="BD113" i="28"/>
  <c r="BN113" i="28" s="1"/>
  <c r="BC113" i="28"/>
  <c r="BM113" i="28" s="1"/>
  <c r="BB113" i="28"/>
  <c r="BL113" i="28" s="1"/>
  <c r="BA113" i="28"/>
  <c r="BK113" i="28" s="1"/>
  <c r="AZ113" i="28"/>
  <c r="BJ113" i="28" s="1"/>
  <c r="AY113" i="28"/>
  <c r="BI113" i="28" s="1"/>
  <c r="AX113" i="28"/>
  <c r="BH113" i="28" s="1"/>
  <c r="AW113" i="28"/>
  <c r="BG113" i="28" s="1"/>
  <c r="AV113" i="28"/>
  <c r="AU113" i="28"/>
  <c r="AT113" i="28"/>
  <c r="AS113" i="28"/>
  <c r="BD112" i="28"/>
  <c r="BN112" i="28" s="1"/>
  <c r="BC112" i="28"/>
  <c r="BM112" i="28" s="1"/>
  <c r="BB112" i="28"/>
  <c r="BL112" i="28" s="1"/>
  <c r="BA112" i="28"/>
  <c r="BK112" i="28" s="1"/>
  <c r="AZ112" i="28"/>
  <c r="BJ112" i="28" s="1"/>
  <c r="BR112" i="28" s="1"/>
  <c r="AY112" i="28"/>
  <c r="BI112" i="28" s="1"/>
  <c r="BQ112" i="28" s="1"/>
  <c r="AX112" i="28"/>
  <c r="BH112" i="28" s="1"/>
  <c r="BP112" i="28" s="1"/>
  <c r="AW112" i="28"/>
  <c r="BG112" i="28" s="1"/>
  <c r="AV112" i="28"/>
  <c r="AU112" i="28"/>
  <c r="AT112" i="28"/>
  <c r="AS112" i="28"/>
  <c r="CD111" i="28"/>
  <c r="BD111" i="28"/>
  <c r="BN111" i="28" s="1"/>
  <c r="BC111" i="28"/>
  <c r="BM111" i="28" s="1"/>
  <c r="BB111" i="28"/>
  <c r="BL111" i="28" s="1"/>
  <c r="BA111" i="28"/>
  <c r="BK111" i="28" s="1"/>
  <c r="AZ111" i="28"/>
  <c r="BJ111" i="28" s="1"/>
  <c r="AY111" i="28"/>
  <c r="BI111" i="28" s="1"/>
  <c r="AX111" i="28"/>
  <c r="BH111" i="28" s="1"/>
  <c r="BP111" i="28" s="1"/>
  <c r="AW111" i="28"/>
  <c r="BG111" i="28" s="1"/>
  <c r="BO111" i="28" s="1"/>
  <c r="AV111" i="28"/>
  <c r="AU111" i="28"/>
  <c r="AT111" i="28"/>
  <c r="AS111" i="28"/>
  <c r="N111" i="28"/>
  <c r="CC111" i="28" s="1"/>
  <c r="BD110" i="28"/>
  <c r="BN110" i="28" s="1"/>
  <c r="BC110" i="28"/>
  <c r="BM110" i="28" s="1"/>
  <c r="BB110" i="28"/>
  <c r="BL110" i="28" s="1"/>
  <c r="BA110" i="28"/>
  <c r="BK110" i="28" s="1"/>
  <c r="AZ110" i="28"/>
  <c r="BJ110" i="28" s="1"/>
  <c r="BR110" i="28" s="1"/>
  <c r="AY110" i="28"/>
  <c r="BI110" i="28" s="1"/>
  <c r="AX110" i="28"/>
  <c r="BH110" i="28" s="1"/>
  <c r="AW110" i="28"/>
  <c r="BG110" i="28" s="1"/>
  <c r="AV110" i="28"/>
  <c r="AU110" i="28"/>
  <c r="AT110" i="28"/>
  <c r="AS110" i="28"/>
  <c r="BN109" i="28"/>
  <c r="BD109" i="28"/>
  <c r="BC109" i="28"/>
  <c r="BM109" i="28" s="1"/>
  <c r="BB109" i="28"/>
  <c r="BL109" i="28" s="1"/>
  <c r="BA109" i="28"/>
  <c r="BK109" i="28" s="1"/>
  <c r="AZ109" i="28"/>
  <c r="BJ109" i="28" s="1"/>
  <c r="AY109" i="28"/>
  <c r="BI109" i="28" s="1"/>
  <c r="BQ109" i="28" s="1"/>
  <c r="AX109" i="28"/>
  <c r="BH109" i="28" s="1"/>
  <c r="BP109" i="28" s="1"/>
  <c r="AW109" i="28"/>
  <c r="BG109" i="28" s="1"/>
  <c r="BO109" i="28" s="1"/>
  <c r="AV109" i="28"/>
  <c r="AU109" i="28"/>
  <c r="AT109" i="28"/>
  <c r="AS109" i="28"/>
  <c r="BJ108" i="28"/>
  <c r="BD108" i="28"/>
  <c r="BN108" i="28" s="1"/>
  <c r="BC108" i="28"/>
  <c r="BM108" i="28" s="1"/>
  <c r="BB108" i="28"/>
  <c r="BL108" i="28" s="1"/>
  <c r="BA108" i="28"/>
  <c r="BK108" i="28" s="1"/>
  <c r="AZ108" i="28"/>
  <c r="AY108" i="28"/>
  <c r="BI108" i="28" s="1"/>
  <c r="AX108" i="28"/>
  <c r="BH108" i="28" s="1"/>
  <c r="BP108" i="28" s="1"/>
  <c r="AW108" i="28"/>
  <c r="BG108" i="28" s="1"/>
  <c r="BO108" i="28" s="1"/>
  <c r="AV108" i="28"/>
  <c r="AU108" i="28"/>
  <c r="AT108" i="28"/>
  <c r="AS108" i="28"/>
  <c r="BD107" i="28"/>
  <c r="BN107" i="28" s="1"/>
  <c r="BC107" i="28"/>
  <c r="BM107" i="28" s="1"/>
  <c r="BB107" i="28"/>
  <c r="BL107" i="28" s="1"/>
  <c r="BA107" i="28"/>
  <c r="BK107" i="28" s="1"/>
  <c r="AZ107" i="28"/>
  <c r="BJ107" i="28" s="1"/>
  <c r="AY107" i="28"/>
  <c r="BI107" i="28" s="1"/>
  <c r="AX107" i="28"/>
  <c r="BH107" i="28" s="1"/>
  <c r="AW107" i="28"/>
  <c r="BG107" i="28" s="1"/>
  <c r="AV107" i="28"/>
  <c r="AU107" i="28"/>
  <c r="AT107" i="28"/>
  <c r="AS107" i="28"/>
  <c r="BD106" i="28"/>
  <c r="BN106" i="28" s="1"/>
  <c r="BC106" i="28"/>
  <c r="BM106" i="28" s="1"/>
  <c r="BB106" i="28"/>
  <c r="BL106" i="28" s="1"/>
  <c r="BA106" i="28"/>
  <c r="BK106" i="28" s="1"/>
  <c r="AZ106" i="28"/>
  <c r="BJ106" i="28" s="1"/>
  <c r="AY106" i="28"/>
  <c r="BI106" i="28" s="1"/>
  <c r="BQ106" i="28" s="1"/>
  <c r="AX106" i="28"/>
  <c r="BH106" i="28" s="1"/>
  <c r="BP106" i="28" s="1"/>
  <c r="AW106" i="28"/>
  <c r="BG106" i="28" s="1"/>
  <c r="BO106" i="28" s="1"/>
  <c r="AV106" i="28"/>
  <c r="AU106" i="28"/>
  <c r="AT106" i="28"/>
  <c r="AS106" i="28"/>
  <c r="BD105" i="28"/>
  <c r="BN105" i="28" s="1"/>
  <c r="BC105" i="28"/>
  <c r="BM105" i="28" s="1"/>
  <c r="BB105" i="28"/>
  <c r="BL105" i="28" s="1"/>
  <c r="BA105" i="28"/>
  <c r="BK105" i="28" s="1"/>
  <c r="AZ105" i="28"/>
  <c r="BJ105" i="28" s="1"/>
  <c r="AY105" i="28"/>
  <c r="BI105" i="28" s="1"/>
  <c r="AX105" i="28"/>
  <c r="BH105" i="28" s="1"/>
  <c r="AW105" i="28"/>
  <c r="BG105" i="28" s="1"/>
  <c r="AV105" i="28"/>
  <c r="AU105" i="28"/>
  <c r="AT105" i="28"/>
  <c r="AS105" i="28"/>
  <c r="BN104" i="28"/>
  <c r="BD104" i="28"/>
  <c r="BC104" i="28"/>
  <c r="BM104" i="28" s="1"/>
  <c r="BB104" i="28"/>
  <c r="BL104" i="28" s="1"/>
  <c r="BA104" i="28"/>
  <c r="BK104" i="28" s="1"/>
  <c r="AZ104" i="28"/>
  <c r="BJ104" i="28" s="1"/>
  <c r="BR104" i="28" s="1"/>
  <c r="AY104" i="28"/>
  <c r="BI104" i="28" s="1"/>
  <c r="BQ104" i="28" s="1"/>
  <c r="AX104" i="28"/>
  <c r="BH104" i="28" s="1"/>
  <c r="AW104" i="28"/>
  <c r="BG104" i="28" s="1"/>
  <c r="AV104" i="28"/>
  <c r="AU104" i="28"/>
  <c r="AT104" i="28"/>
  <c r="AS104" i="28"/>
  <c r="BJ103" i="28"/>
  <c r="BD103" i="28"/>
  <c r="BN103" i="28" s="1"/>
  <c r="BC103" i="28"/>
  <c r="BM103" i="28" s="1"/>
  <c r="BB103" i="28"/>
  <c r="BL103" i="28" s="1"/>
  <c r="BA103" i="28"/>
  <c r="BK103" i="28" s="1"/>
  <c r="AZ103" i="28"/>
  <c r="AY103" i="28"/>
  <c r="BI103" i="28" s="1"/>
  <c r="BQ103" i="28" s="1"/>
  <c r="AX103" i="28"/>
  <c r="BH103" i="28" s="1"/>
  <c r="BP103" i="28" s="1"/>
  <c r="AW103" i="28"/>
  <c r="BG103" i="28" s="1"/>
  <c r="BO103" i="28" s="1"/>
  <c r="AV103" i="28"/>
  <c r="AU103" i="28"/>
  <c r="AT103" i="28"/>
  <c r="AS103" i="28"/>
  <c r="BD102" i="28"/>
  <c r="BN102" i="28" s="1"/>
  <c r="BC102" i="28"/>
  <c r="BM102" i="28" s="1"/>
  <c r="BB102" i="28"/>
  <c r="BL102" i="28" s="1"/>
  <c r="BA102" i="28"/>
  <c r="BK102" i="28" s="1"/>
  <c r="AZ102" i="28"/>
  <c r="BJ102" i="28" s="1"/>
  <c r="BR102" i="28" s="1"/>
  <c r="AY102" i="28"/>
  <c r="BI102" i="28" s="1"/>
  <c r="AX102" i="28"/>
  <c r="BH102" i="28" s="1"/>
  <c r="AW102" i="28"/>
  <c r="BG102" i="28" s="1"/>
  <c r="AV102" i="28"/>
  <c r="AU102" i="28"/>
  <c r="AT102" i="28"/>
  <c r="AS102" i="28"/>
  <c r="BD101" i="28"/>
  <c r="BN101" i="28" s="1"/>
  <c r="BC101" i="28"/>
  <c r="BM101" i="28" s="1"/>
  <c r="BB101" i="28"/>
  <c r="BL101" i="28" s="1"/>
  <c r="BA101" i="28"/>
  <c r="BK101" i="28" s="1"/>
  <c r="AZ101" i="28"/>
  <c r="BJ101" i="28" s="1"/>
  <c r="BR101" i="28" s="1"/>
  <c r="AY101" i="28"/>
  <c r="BI101" i="28" s="1"/>
  <c r="BQ101" i="28" s="1"/>
  <c r="AX101" i="28"/>
  <c r="BH101" i="28" s="1"/>
  <c r="AW101" i="28"/>
  <c r="BG101" i="28" s="1"/>
  <c r="AV101" i="28"/>
  <c r="AU101" i="28"/>
  <c r="AT101" i="28"/>
  <c r="AS101" i="28"/>
  <c r="N101" i="28"/>
  <c r="CC101" i="28" s="1"/>
  <c r="BI100" i="28"/>
  <c r="BQ100" i="28" s="1"/>
  <c r="BD100" i="28"/>
  <c r="BN100" i="28" s="1"/>
  <c r="BC100" i="28"/>
  <c r="BM100" i="28" s="1"/>
  <c r="BB100" i="28"/>
  <c r="BL100" i="28" s="1"/>
  <c r="BA100" i="28"/>
  <c r="BK100" i="28" s="1"/>
  <c r="AZ100" i="28"/>
  <c r="BJ100" i="28" s="1"/>
  <c r="BR100" i="28" s="1"/>
  <c r="AY100" i="28"/>
  <c r="AX100" i="28"/>
  <c r="BH100" i="28" s="1"/>
  <c r="BP100" i="28" s="1"/>
  <c r="AW100" i="28"/>
  <c r="BG100" i="28" s="1"/>
  <c r="BO100" i="28" s="1"/>
  <c r="AV100" i="28"/>
  <c r="AU100" i="28"/>
  <c r="AT100" i="28"/>
  <c r="AS100" i="28"/>
  <c r="BK99" i="28"/>
  <c r="BD99" i="28"/>
  <c r="BN99" i="28" s="1"/>
  <c r="BC99" i="28"/>
  <c r="BM99" i="28" s="1"/>
  <c r="BB99" i="28"/>
  <c r="BL99" i="28" s="1"/>
  <c r="BA99" i="28"/>
  <c r="AZ99" i="28"/>
  <c r="BJ99" i="28" s="1"/>
  <c r="AY99" i="28"/>
  <c r="BI99" i="28" s="1"/>
  <c r="AX99" i="28"/>
  <c r="BH99" i="28" s="1"/>
  <c r="BP99" i="28" s="1"/>
  <c r="AW99" i="28"/>
  <c r="BG99" i="28" s="1"/>
  <c r="BO99" i="28" s="1"/>
  <c r="AV99" i="28"/>
  <c r="AU99" i="28"/>
  <c r="AT99" i="28"/>
  <c r="AS99" i="28"/>
  <c r="BD98" i="28"/>
  <c r="BN98" i="28" s="1"/>
  <c r="BC98" i="28"/>
  <c r="BM98" i="28" s="1"/>
  <c r="BB98" i="28"/>
  <c r="BL98" i="28" s="1"/>
  <c r="BA98" i="28"/>
  <c r="BK98" i="28" s="1"/>
  <c r="AZ98" i="28"/>
  <c r="BJ98" i="28" s="1"/>
  <c r="BR98" i="28" s="1"/>
  <c r="AY98" i="28"/>
  <c r="BI98" i="28" s="1"/>
  <c r="AX98" i="28"/>
  <c r="BH98" i="28" s="1"/>
  <c r="AW98" i="28"/>
  <c r="BG98" i="28" s="1"/>
  <c r="AV98" i="28"/>
  <c r="AU98" i="28"/>
  <c r="AT98" i="28"/>
  <c r="AS98" i="28"/>
  <c r="BM97" i="28"/>
  <c r="BD97" i="28"/>
  <c r="BN97" i="28" s="1"/>
  <c r="BC97" i="28"/>
  <c r="BB97" i="28"/>
  <c r="BL97" i="28" s="1"/>
  <c r="BA97" i="28"/>
  <c r="BK97" i="28" s="1"/>
  <c r="AZ97" i="28"/>
  <c r="BJ97" i="28" s="1"/>
  <c r="BR97" i="28" s="1"/>
  <c r="AY97" i="28"/>
  <c r="BI97" i="28" s="1"/>
  <c r="BQ97" i="28" s="1"/>
  <c r="AX97" i="28"/>
  <c r="BH97" i="28" s="1"/>
  <c r="BP97" i="28" s="1"/>
  <c r="AW97" i="28"/>
  <c r="BG97" i="28" s="1"/>
  <c r="AV97" i="28"/>
  <c r="AU97" i="28"/>
  <c r="AT97" i="28"/>
  <c r="AS97" i="28"/>
  <c r="BI96" i="28"/>
  <c r="BD96" i="28"/>
  <c r="BN96" i="28" s="1"/>
  <c r="BC96" i="28"/>
  <c r="BM96" i="28" s="1"/>
  <c r="BB96" i="28"/>
  <c r="BL96" i="28" s="1"/>
  <c r="BA96" i="28"/>
  <c r="BK96" i="28" s="1"/>
  <c r="AZ96" i="28"/>
  <c r="BJ96" i="28" s="1"/>
  <c r="AY96" i="28"/>
  <c r="AX96" i="28"/>
  <c r="BH96" i="28" s="1"/>
  <c r="BP96" i="28" s="1"/>
  <c r="AW96" i="28"/>
  <c r="BG96" i="28" s="1"/>
  <c r="BO96" i="28" s="1"/>
  <c r="AV96" i="28"/>
  <c r="AU96" i="28"/>
  <c r="AT96" i="28"/>
  <c r="AS96" i="28"/>
  <c r="BD95" i="28"/>
  <c r="BN95" i="28" s="1"/>
  <c r="BC95" i="28"/>
  <c r="BM95" i="28" s="1"/>
  <c r="BB95" i="28"/>
  <c r="BL95" i="28" s="1"/>
  <c r="BA95" i="28"/>
  <c r="BK95" i="28" s="1"/>
  <c r="AZ95" i="28"/>
  <c r="BJ95" i="28" s="1"/>
  <c r="AY95" i="28"/>
  <c r="BI95" i="28" s="1"/>
  <c r="AX95" i="28"/>
  <c r="BH95" i="28" s="1"/>
  <c r="AW95" i="28"/>
  <c r="BG95" i="28" s="1"/>
  <c r="AV95" i="28"/>
  <c r="AU95" i="28"/>
  <c r="AT95" i="28"/>
  <c r="AS95" i="28"/>
  <c r="BD94" i="28"/>
  <c r="BN94" i="28" s="1"/>
  <c r="BC94" i="28"/>
  <c r="BM94" i="28" s="1"/>
  <c r="BB94" i="28"/>
  <c r="BL94" i="28" s="1"/>
  <c r="BA94" i="28"/>
  <c r="BK94" i="28" s="1"/>
  <c r="AZ94" i="28"/>
  <c r="BJ94" i="28" s="1"/>
  <c r="BR94" i="28" s="1"/>
  <c r="AY94" i="28"/>
  <c r="BI94" i="28" s="1"/>
  <c r="BQ94" i="28" s="1"/>
  <c r="AX94" i="28"/>
  <c r="BH94" i="28" s="1"/>
  <c r="BP94" i="28" s="1"/>
  <c r="AW94" i="28"/>
  <c r="BG94" i="28" s="1"/>
  <c r="AV94" i="28"/>
  <c r="AU94" i="28"/>
  <c r="AT94" i="28"/>
  <c r="AS94" i="28"/>
  <c r="BM93" i="28"/>
  <c r="BK93" i="28"/>
  <c r="BD93" i="28"/>
  <c r="BN93" i="28" s="1"/>
  <c r="BC93" i="28"/>
  <c r="BB93" i="28"/>
  <c r="BL93" i="28" s="1"/>
  <c r="BA93" i="28"/>
  <c r="AZ93" i="28"/>
  <c r="BJ93" i="28" s="1"/>
  <c r="AY93" i="28"/>
  <c r="BI93" i="28" s="1"/>
  <c r="BQ93" i="28" s="1"/>
  <c r="AX93" i="28"/>
  <c r="BH93" i="28" s="1"/>
  <c r="BP93" i="28" s="1"/>
  <c r="AW93" i="28"/>
  <c r="BG93" i="28" s="1"/>
  <c r="BO93" i="28" s="1"/>
  <c r="AV93" i="28"/>
  <c r="AU93" i="28"/>
  <c r="AT93" i="28"/>
  <c r="AS93" i="28"/>
  <c r="BI92" i="28"/>
  <c r="BD92" i="28"/>
  <c r="BN92" i="28" s="1"/>
  <c r="BC92" i="28"/>
  <c r="BM92" i="28" s="1"/>
  <c r="BB92" i="28"/>
  <c r="BL92" i="28" s="1"/>
  <c r="BA92" i="28"/>
  <c r="BK92" i="28" s="1"/>
  <c r="AZ92" i="28"/>
  <c r="BJ92" i="28" s="1"/>
  <c r="AY92" i="28"/>
  <c r="AX92" i="28"/>
  <c r="BH92" i="28" s="1"/>
  <c r="AW92" i="28"/>
  <c r="BG92" i="28" s="1"/>
  <c r="AV92" i="28"/>
  <c r="AU92" i="28"/>
  <c r="AT92" i="28"/>
  <c r="AS92" i="28"/>
  <c r="BD91" i="28"/>
  <c r="BN91" i="28" s="1"/>
  <c r="BC91" i="28"/>
  <c r="BM91" i="28" s="1"/>
  <c r="BB91" i="28"/>
  <c r="BL91" i="28" s="1"/>
  <c r="BA91" i="28"/>
  <c r="BK91" i="28" s="1"/>
  <c r="AZ91" i="28"/>
  <c r="BJ91" i="28" s="1"/>
  <c r="BR91" i="28" s="1"/>
  <c r="AY91" i="28"/>
  <c r="BI91" i="28" s="1"/>
  <c r="AX91" i="28"/>
  <c r="BH91" i="28" s="1"/>
  <c r="AW91" i="28"/>
  <c r="BG91" i="28" s="1"/>
  <c r="AV91" i="28"/>
  <c r="AU91" i="28"/>
  <c r="AT91" i="28"/>
  <c r="AS91" i="28"/>
  <c r="N91" i="28"/>
  <c r="CE91" i="28" s="1"/>
  <c r="BD90" i="28"/>
  <c r="BN90" i="28" s="1"/>
  <c r="BC90" i="28"/>
  <c r="BM90" i="28" s="1"/>
  <c r="BB90" i="28"/>
  <c r="BL90" i="28" s="1"/>
  <c r="BA90" i="28"/>
  <c r="BK90" i="28" s="1"/>
  <c r="AZ90" i="28"/>
  <c r="BJ90" i="28" s="1"/>
  <c r="BR90" i="28" s="1"/>
  <c r="AY90" i="28"/>
  <c r="BI90" i="28" s="1"/>
  <c r="BQ90" i="28" s="1"/>
  <c r="AX90" i="28"/>
  <c r="BH90" i="28" s="1"/>
  <c r="BP90" i="28" s="1"/>
  <c r="AW90" i="28"/>
  <c r="BG90" i="28" s="1"/>
  <c r="AV90" i="28"/>
  <c r="AU90" i="28"/>
  <c r="AT90" i="28"/>
  <c r="AS90" i="28"/>
  <c r="BL89" i="28"/>
  <c r="BH89" i="28"/>
  <c r="BP89" i="28" s="1"/>
  <c r="BD89" i="28"/>
  <c r="BN89" i="28" s="1"/>
  <c r="BC89" i="28"/>
  <c r="BM89" i="28" s="1"/>
  <c r="BB89" i="28"/>
  <c r="BA89" i="28"/>
  <c r="BK89" i="28" s="1"/>
  <c r="AZ89" i="28"/>
  <c r="BJ89" i="28" s="1"/>
  <c r="AY89" i="28"/>
  <c r="BI89" i="28" s="1"/>
  <c r="BQ89" i="28" s="1"/>
  <c r="AX89" i="28"/>
  <c r="AW89" i="28"/>
  <c r="BG89" i="28" s="1"/>
  <c r="BO89" i="28" s="1"/>
  <c r="AV89" i="28"/>
  <c r="AU89" i="28"/>
  <c r="AT89" i="28"/>
  <c r="AS89" i="28"/>
  <c r="BD88" i="28"/>
  <c r="BN88" i="28" s="1"/>
  <c r="BC88" i="28"/>
  <c r="BM88" i="28" s="1"/>
  <c r="BB88" i="28"/>
  <c r="BL88" i="28" s="1"/>
  <c r="BA88" i="28"/>
  <c r="BK88" i="28" s="1"/>
  <c r="AZ88" i="28"/>
  <c r="BJ88" i="28" s="1"/>
  <c r="AY88" i="28"/>
  <c r="BI88" i="28" s="1"/>
  <c r="AX88" i="28"/>
  <c r="BH88" i="28" s="1"/>
  <c r="AW88" i="28"/>
  <c r="BG88" i="28" s="1"/>
  <c r="AV88" i="28"/>
  <c r="AU88" i="28"/>
  <c r="AT88" i="28"/>
  <c r="AS88" i="28"/>
  <c r="BL87" i="28"/>
  <c r="BD87" i="28"/>
  <c r="BN87" i="28" s="1"/>
  <c r="BC87" i="28"/>
  <c r="BM87" i="28" s="1"/>
  <c r="BB87" i="28"/>
  <c r="BA87" i="28"/>
  <c r="BK87" i="28" s="1"/>
  <c r="AZ87" i="28"/>
  <c r="BJ87" i="28" s="1"/>
  <c r="BR87" i="28" s="1"/>
  <c r="AY87" i="28"/>
  <c r="BI87" i="28" s="1"/>
  <c r="BQ87" i="28" s="1"/>
  <c r="AX87" i="28"/>
  <c r="BH87" i="28" s="1"/>
  <c r="BP87" i="28" s="1"/>
  <c r="AW87" i="28"/>
  <c r="BG87" i="28" s="1"/>
  <c r="AV87" i="28"/>
  <c r="AU87" i="28"/>
  <c r="AT87" i="28"/>
  <c r="AS87" i="28"/>
  <c r="BD86" i="28"/>
  <c r="BN86" i="28" s="1"/>
  <c r="BC86" i="28"/>
  <c r="BM86" i="28" s="1"/>
  <c r="BB86" i="28"/>
  <c r="BL86" i="28" s="1"/>
  <c r="BA86" i="28"/>
  <c r="BK86" i="28" s="1"/>
  <c r="AZ86" i="28"/>
  <c r="BJ86" i="28" s="1"/>
  <c r="AY86" i="28"/>
  <c r="BI86" i="28" s="1"/>
  <c r="AX86" i="28"/>
  <c r="BH86" i="28" s="1"/>
  <c r="AW86" i="28"/>
  <c r="BG86" i="28" s="1"/>
  <c r="BO86" i="28" s="1"/>
  <c r="AV86" i="28"/>
  <c r="AU86" i="28"/>
  <c r="AT86" i="28"/>
  <c r="AS86" i="28"/>
  <c r="BD85" i="28"/>
  <c r="BN85" i="28" s="1"/>
  <c r="BC85" i="28"/>
  <c r="BM85" i="28" s="1"/>
  <c r="BB85" i="28"/>
  <c r="BL85" i="28" s="1"/>
  <c r="BA85" i="28"/>
  <c r="BK85" i="28" s="1"/>
  <c r="AZ85" i="28"/>
  <c r="BJ85" i="28" s="1"/>
  <c r="BR85" i="28" s="1"/>
  <c r="AY85" i="28"/>
  <c r="BI85" i="28" s="1"/>
  <c r="BQ85" i="28" s="1"/>
  <c r="AX85" i="28"/>
  <c r="BH85" i="28" s="1"/>
  <c r="BP85" i="28" s="1"/>
  <c r="AW85" i="28"/>
  <c r="BG85" i="28" s="1"/>
  <c r="AV85" i="28"/>
  <c r="AU85" i="28"/>
  <c r="AT85" i="28"/>
  <c r="AS85" i="28"/>
  <c r="BD84" i="28"/>
  <c r="BN84" i="28" s="1"/>
  <c r="BC84" i="28"/>
  <c r="BM84" i="28" s="1"/>
  <c r="BB84" i="28"/>
  <c r="BL84" i="28" s="1"/>
  <c r="BA84" i="28"/>
  <c r="BK84" i="28" s="1"/>
  <c r="AZ84" i="28"/>
  <c r="BJ84" i="28" s="1"/>
  <c r="AY84" i="28"/>
  <c r="BI84" i="28" s="1"/>
  <c r="AX84" i="28"/>
  <c r="BH84" i="28" s="1"/>
  <c r="AW84" i="28"/>
  <c r="BG84" i="28" s="1"/>
  <c r="BO84" i="28" s="1"/>
  <c r="AV84" i="28"/>
  <c r="AU84" i="28"/>
  <c r="AT84" i="28"/>
  <c r="AS84" i="28"/>
  <c r="BD83" i="28"/>
  <c r="BN83" i="28" s="1"/>
  <c r="BC83" i="28"/>
  <c r="BM83" i="28" s="1"/>
  <c r="BB83" i="28"/>
  <c r="BL83" i="28" s="1"/>
  <c r="BA83" i="28"/>
  <c r="BK83" i="28" s="1"/>
  <c r="AZ83" i="28"/>
  <c r="BJ83" i="28" s="1"/>
  <c r="BR83" i="28" s="1"/>
  <c r="AY83" i="28"/>
  <c r="BI83" i="28" s="1"/>
  <c r="BQ83" i="28" s="1"/>
  <c r="AX83" i="28"/>
  <c r="BH83" i="28" s="1"/>
  <c r="BP83" i="28" s="1"/>
  <c r="AW83" i="28"/>
  <c r="BG83" i="28" s="1"/>
  <c r="AV83" i="28"/>
  <c r="AU83" i="28"/>
  <c r="AT83" i="28"/>
  <c r="AS83" i="28"/>
  <c r="BD82" i="28"/>
  <c r="BN82" i="28" s="1"/>
  <c r="BC82" i="28"/>
  <c r="BM82" i="28" s="1"/>
  <c r="BB82" i="28"/>
  <c r="BL82" i="28" s="1"/>
  <c r="BA82" i="28"/>
  <c r="BK82" i="28" s="1"/>
  <c r="AZ82" i="28"/>
  <c r="BJ82" i="28" s="1"/>
  <c r="AY82" i="28"/>
  <c r="BI82" i="28" s="1"/>
  <c r="AX82" i="28"/>
  <c r="BH82" i="28" s="1"/>
  <c r="AW82" i="28"/>
  <c r="BG82" i="28" s="1"/>
  <c r="BO82" i="28" s="1"/>
  <c r="AV82" i="28"/>
  <c r="AU82" i="28"/>
  <c r="AT82" i="28"/>
  <c r="AS82" i="28"/>
  <c r="BD81" i="28"/>
  <c r="BN81" i="28" s="1"/>
  <c r="BC81" i="28"/>
  <c r="BM81" i="28" s="1"/>
  <c r="BB81" i="28"/>
  <c r="BL81" i="28" s="1"/>
  <c r="BA81" i="28"/>
  <c r="BK81" i="28" s="1"/>
  <c r="AZ81" i="28"/>
  <c r="BJ81" i="28" s="1"/>
  <c r="AY81" i="28"/>
  <c r="BI81" i="28" s="1"/>
  <c r="AX81" i="28"/>
  <c r="BH81" i="28" s="1"/>
  <c r="AW81" i="28"/>
  <c r="BG81" i="28" s="1"/>
  <c r="AV81" i="28"/>
  <c r="AU81" i="28"/>
  <c r="AT81" i="28"/>
  <c r="AS81" i="28"/>
  <c r="N81" i="28"/>
  <c r="CE81" i="28" s="1"/>
  <c r="BD80" i="28"/>
  <c r="BN80" i="28" s="1"/>
  <c r="BC80" i="28"/>
  <c r="BM80" i="28" s="1"/>
  <c r="BB80" i="28"/>
  <c r="BL80" i="28" s="1"/>
  <c r="BA80" i="28"/>
  <c r="BK80" i="28" s="1"/>
  <c r="AZ80" i="28"/>
  <c r="BJ80" i="28" s="1"/>
  <c r="BR80" i="28" s="1"/>
  <c r="AY80" i="28"/>
  <c r="BI80" i="28" s="1"/>
  <c r="BQ80" i="28" s="1"/>
  <c r="AX80" i="28"/>
  <c r="BH80" i="28" s="1"/>
  <c r="BP80" i="28" s="1"/>
  <c r="AW80" i="28"/>
  <c r="BG80" i="28" s="1"/>
  <c r="AV80" i="28"/>
  <c r="AU80" i="28"/>
  <c r="AT80" i="28"/>
  <c r="AS80" i="28"/>
  <c r="BD79" i="28"/>
  <c r="BN79" i="28" s="1"/>
  <c r="BC79" i="28"/>
  <c r="BM79" i="28" s="1"/>
  <c r="BB79" i="28"/>
  <c r="BL79" i="28" s="1"/>
  <c r="BA79" i="28"/>
  <c r="BK79" i="28" s="1"/>
  <c r="AZ79" i="28"/>
  <c r="BJ79" i="28" s="1"/>
  <c r="AY79" i="28"/>
  <c r="BI79" i="28" s="1"/>
  <c r="AX79" i="28"/>
  <c r="BH79" i="28" s="1"/>
  <c r="AW79" i="28"/>
  <c r="BG79" i="28" s="1"/>
  <c r="BO79" i="28" s="1"/>
  <c r="AV79" i="28"/>
  <c r="AU79" i="28"/>
  <c r="AT79" i="28"/>
  <c r="AS79" i="28"/>
  <c r="BD78" i="28"/>
  <c r="BN78" i="28" s="1"/>
  <c r="BC78" i="28"/>
  <c r="BM78" i="28" s="1"/>
  <c r="BB78" i="28"/>
  <c r="BL78" i="28" s="1"/>
  <c r="BA78" i="28"/>
  <c r="BK78" i="28" s="1"/>
  <c r="AZ78" i="28"/>
  <c r="BJ78" i="28" s="1"/>
  <c r="BR78" i="28" s="1"/>
  <c r="AY78" i="28"/>
  <c r="BI78" i="28" s="1"/>
  <c r="BQ78" i="28" s="1"/>
  <c r="AX78" i="28"/>
  <c r="BH78" i="28" s="1"/>
  <c r="BP78" i="28" s="1"/>
  <c r="AW78" i="28"/>
  <c r="BG78" i="28" s="1"/>
  <c r="AV78" i="28"/>
  <c r="AU78" i="28"/>
  <c r="AT78" i="28"/>
  <c r="AS78" i="28"/>
  <c r="BD77" i="28"/>
  <c r="BN77" i="28" s="1"/>
  <c r="BC77" i="28"/>
  <c r="BM77" i="28" s="1"/>
  <c r="BB77" i="28"/>
  <c r="BL77" i="28" s="1"/>
  <c r="BA77" i="28"/>
  <c r="BK77" i="28" s="1"/>
  <c r="AZ77" i="28"/>
  <c r="BJ77" i="28" s="1"/>
  <c r="AY77" i="28"/>
  <c r="BI77" i="28" s="1"/>
  <c r="AX77" i="28"/>
  <c r="BH77" i="28" s="1"/>
  <c r="AW77" i="28"/>
  <c r="BG77" i="28" s="1"/>
  <c r="BO77" i="28" s="1"/>
  <c r="AV77" i="28"/>
  <c r="AU77" i="28"/>
  <c r="AT77" i="28"/>
  <c r="AS77" i="28"/>
  <c r="BD76" i="28"/>
  <c r="BN76" i="28" s="1"/>
  <c r="BC76" i="28"/>
  <c r="BM76" i="28" s="1"/>
  <c r="BB76" i="28"/>
  <c r="BL76" i="28" s="1"/>
  <c r="BA76" i="28"/>
  <c r="BK76" i="28" s="1"/>
  <c r="AZ76" i="28"/>
  <c r="BJ76" i="28" s="1"/>
  <c r="BR76" i="28" s="1"/>
  <c r="AY76" i="28"/>
  <c r="BI76" i="28" s="1"/>
  <c r="BQ76" i="28" s="1"/>
  <c r="AX76" i="28"/>
  <c r="BH76" i="28" s="1"/>
  <c r="BP76" i="28" s="1"/>
  <c r="AW76" i="28"/>
  <c r="BG76" i="28" s="1"/>
  <c r="AV76" i="28"/>
  <c r="AU76" i="28"/>
  <c r="AT76" i="28"/>
  <c r="AS76" i="28"/>
  <c r="BD75" i="28"/>
  <c r="BN75" i="28" s="1"/>
  <c r="BC75" i="28"/>
  <c r="BM75" i="28" s="1"/>
  <c r="BB75" i="28"/>
  <c r="BL75" i="28" s="1"/>
  <c r="BA75" i="28"/>
  <c r="BK75" i="28" s="1"/>
  <c r="AZ75" i="28"/>
  <c r="BJ75" i="28" s="1"/>
  <c r="AY75" i="28"/>
  <c r="BI75" i="28" s="1"/>
  <c r="AX75" i="28"/>
  <c r="BH75" i="28" s="1"/>
  <c r="AW75" i="28"/>
  <c r="BG75" i="28" s="1"/>
  <c r="BO75" i="28" s="1"/>
  <c r="AV75" i="28"/>
  <c r="AU75" i="28"/>
  <c r="AT75" i="28"/>
  <c r="AS75" i="28"/>
  <c r="BD74" i="28"/>
  <c r="BN74" i="28" s="1"/>
  <c r="BC74" i="28"/>
  <c r="BM74" i="28" s="1"/>
  <c r="BB74" i="28"/>
  <c r="BL74" i="28" s="1"/>
  <c r="BA74" i="28"/>
  <c r="BK74" i="28" s="1"/>
  <c r="AZ74" i="28"/>
  <c r="BJ74" i="28" s="1"/>
  <c r="BR74" i="28" s="1"/>
  <c r="AY74" i="28"/>
  <c r="BI74" i="28" s="1"/>
  <c r="BQ74" i="28" s="1"/>
  <c r="AX74" i="28"/>
  <c r="BH74" i="28" s="1"/>
  <c r="BP74" i="28" s="1"/>
  <c r="AW74" i="28"/>
  <c r="BG74" i="28" s="1"/>
  <c r="AV74" i="28"/>
  <c r="AU74" i="28"/>
  <c r="AT74" i="28"/>
  <c r="AS74" i="28"/>
  <c r="BD73" i="28"/>
  <c r="BN73" i="28" s="1"/>
  <c r="BC73" i="28"/>
  <c r="BM73" i="28" s="1"/>
  <c r="BB73" i="28"/>
  <c r="BL73" i="28" s="1"/>
  <c r="BA73" i="28"/>
  <c r="BK73" i="28" s="1"/>
  <c r="AZ73" i="28"/>
  <c r="BJ73" i="28" s="1"/>
  <c r="AY73" i="28"/>
  <c r="BI73" i="28" s="1"/>
  <c r="AX73" i="28"/>
  <c r="BH73" i="28" s="1"/>
  <c r="AW73" i="28"/>
  <c r="BG73" i="28" s="1"/>
  <c r="BO73" i="28" s="1"/>
  <c r="AV73" i="28"/>
  <c r="AU73" i="28"/>
  <c r="AT73" i="28"/>
  <c r="AS73" i="28"/>
  <c r="BD72" i="28"/>
  <c r="BN72" i="28" s="1"/>
  <c r="BC72" i="28"/>
  <c r="BM72" i="28" s="1"/>
  <c r="BB72" i="28"/>
  <c r="BL72" i="28" s="1"/>
  <c r="BA72" i="28"/>
  <c r="BK72" i="28" s="1"/>
  <c r="AZ72" i="28"/>
  <c r="BJ72" i="28" s="1"/>
  <c r="BR72" i="28" s="1"/>
  <c r="AY72" i="28"/>
  <c r="BI72" i="28" s="1"/>
  <c r="BQ72" i="28" s="1"/>
  <c r="AX72" i="28"/>
  <c r="BH72" i="28" s="1"/>
  <c r="AW72" i="28"/>
  <c r="BG72" i="28" s="1"/>
  <c r="AV72" i="28"/>
  <c r="AU72" i="28"/>
  <c r="AT72" i="28"/>
  <c r="AS72" i="28"/>
  <c r="CF71" i="28"/>
  <c r="BK71" i="28"/>
  <c r="BD71" i="28"/>
  <c r="BN71" i="28" s="1"/>
  <c r="BC71" i="28"/>
  <c r="BM71" i="28" s="1"/>
  <c r="BB71" i="28"/>
  <c r="BL71" i="28" s="1"/>
  <c r="BA71" i="28"/>
  <c r="AZ71" i="28"/>
  <c r="BJ71" i="28" s="1"/>
  <c r="AY71" i="28"/>
  <c r="BI71" i="28" s="1"/>
  <c r="BQ71" i="28" s="1"/>
  <c r="AX71" i="28"/>
  <c r="BH71" i="28" s="1"/>
  <c r="BP71" i="28" s="1"/>
  <c r="AW71" i="28"/>
  <c r="BG71" i="28" s="1"/>
  <c r="BO71" i="28" s="1"/>
  <c r="AV71" i="28"/>
  <c r="AU71" i="28"/>
  <c r="AT71" i="28"/>
  <c r="AS71" i="28"/>
  <c r="N71" i="28"/>
  <c r="CE71" i="28" s="1"/>
  <c r="BD70" i="28"/>
  <c r="BN70" i="28" s="1"/>
  <c r="BC70" i="28"/>
  <c r="BM70" i="28" s="1"/>
  <c r="BB70" i="28"/>
  <c r="BL70" i="28" s="1"/>
  <c r="BA70" i="28"/>
  <c r="BK70" i="28" s="1"/>
  <c r="AZ70" i="28"/>
  <c r="BJ70" i="28" s="1"/>
  <c r="AY70" i="28"/>
  <c r="BI70" i="28" s="1"/>
  <c r="AX70" i="28"/>
  <c r="BH70" i="28" s="1"/>
  <c r="AW70" i="28"/>
  <c r="BG70" i="28" s="1"/>
  <c r="BO70" i="28" s="1"/>
  <c r="AV70" i="28"/>
  <c r="AU70" i="28"/>
  <c r="AT70" i="28"/>
  <c r="AS70" i="28"/>
  <c r="BD69" i="28"/>
  <c r="BN69" i="28" s="1"/>
  <c r="BC69" i="28"/>
  <c r="BM69" i="28" s="1"/>
  <c r="BB69" i="28"/>
  <c r="BL69" i="28" s="1"/>
  <c r="BA69" i="28"/>
  <c r="BK69" i="28" s="1"/>
  <c r="AZ69" i="28"/>
  <c r="BJ69" i="28" s="1"/>
  <c r="BR69" i="28" s="1"/>
  <c r="AY69" i="28"/>
  <c r="BI69" i="28" s="1"/>
  <c r="AX69" i="28"/>
  <c r="BH69" i="28" s="1"/>
  <c r="BP69" i="28" s="1"/>
  <c r="AW69" i="28"/>
  <c r="BG69" i="28" s="1"/>
  <c r="AV69" i="28"/>
  <c r="AU69" i="28"/>
  <c r="AT69" i="28"/>
  <c r="AS69" i="28"/>
  <c r="BD68" i="28"/>
  <c r="BN68" i="28" s="1"/>
  <c r="BC68" i="28"/>
  <c r="BM68" i="28" s="1"/>
  <c r="BB68" i="28"/>
  <c r="BL68" i="28" s="1"/>
  <c r="BA68" i="28"/>
  <c r="BK68" i="28" s="1"/>
  <c r="AZ68" i="28"/>
  <c r="BJ68" i="28" s="1"/>
  <c r="AY68" i="28"/>
  <c r="BI68" i="28" s="1"/>
  <c r="AX68" i="28"/>
  <c r="BH68" i="28" s="1"/>
  <c r="BP68" i="28" s="1"/>
  <c r="AW68" i="28"/>
  <c r="BG68" i="28" s="1"/>
  <c r="BO68" i="28" s="1"/>
  <c r="AV68" i="28"/>
  <c r="AU68" i="28"/>
  <c r="AT68" i="28"/>
  <c r="AS68" i="28"/>
  <c r="BD67" i="28"/>
  <c r="BN67" i="28" s="1"/>
  <c r="BC67" i="28"/>
  <c r="BM67" i="28" s="1"/>
  <c r="BB67" i="28"/>
  <c r="BL67" i="28" s="1"/>
  <c r="BA67" i="28"/>
  <c r="BK67" i="28" s="1"/>
  <c r="AZ67" i="28"/>
  <c r="BJ67" i="28" s="1"/>
  <c r="BR67" i="28" s="1"/>
  <c r="AY67" i="28"/>
  <c r="BI67" i="28" s="1"/>
  <c r="AX67" i="28"/>
  <c r="BH67" i="28" s="1"/>
  <c r="AW67" i="28"/>
  <c r="BG67" i="28" s="1"/>
  <c r="AV67" i="28"/>
  <c r="AU67" i="28"/>
  <c r="AT67" i="28"/>
  <c r="AS67" i="28"/>
  <c r="BD66" i="28"/>
  <c r="BN66" i="28" s="1"/>
  <c r="BC66" i="28"/>
  <c r="BM66" i="28" s="1"/>
  <c r="BB66" i="28"/>
  <c r="BL66" i="28" s="1"/>
  <c r="BA66" i="28"/>
  <c r="BK66" i="28" s="1"/>
  <c r="AZ66" i="28"/>
  <c r="BJ66" i="28" s="1"/>
  <c r="AY66" i="28"/>
  <c r="BI66" i="28" s="1"/>
  <c r="BQ66" i="28" s="1"/>
  <c r="AX66" i="28"/>
  <c r="BH66" i="28" s="1"/>
  <c r="BP66" i="28" s="1"/>
  <c r="AW66" i="28"/>
  <c r="BG66" i="28" s="1"/>
  <c r="BO66" i="28" s="1"/>
  <c r="AV66" i="28"/>
  <c r="AU66" i="28"/>
  <c r="AT66" i="28"/>
  <c r="AS66" i="28"/>
  <c r="BD65" i="28"/>
  <c r="BN65" i="28" s="1"/>
  <c r="BC65" i="28"/>
  <c r="BM65" i="28" s="1"/>
  <c r="BB65" i="28"/>
  <c r="BL65" i="28" s="1"/>
  <c r="BA65" i="28"/>
  <c r="BK65" i="28" s="1"/>
  <c r="AZ65" i="28"/>
  <c r="BJ65" i="28" s="1"/>
  <c r="BR65" i="28" s="1"/>
  <c r="AY65" i="28"/>
  <c r="BI65" i="28" s="1"/>
  <c r="AX65" i="28"/>
  <c r="BH65" i="28" s="1"/>
  <c r="AW65" i="28"/>
  <c r="BG65" i="28" s="1"/>
  <c r="AV65" i="28"/>
  <c r="AU65" i="28"/>
  <c r="AT65" i="28"/>
  <c r="AS65" i="28"/>
  <c r="BD64" i="28"/>
  <c r="BN64" i="28" s="1"/>
  <c r="BC64" i="28"/>
  <c r="BM64" i="28" s="1"/>
  <c r="BB64" i="28"/>
  <c r="BL64" i="28" s="1"/>
  <c r="BA64" i="28"/>
  <c r="BK64" i="28" s="1"/>
  <c r="AZ64" i="28"/>
  <c r="BJ64" i="28" s="1"/>
  <c r="BR64" i="28" s="1"/>
  <c r="AY64" i="28"/>
  <c r="BI64" i="28" s="1"/>
  <c r="BQ64" i="28" s="1"/>
  <c r="AX64" i="28"/>
  <c r="BH64" i="28" s="1"/>
  <c r="BP64" i="28" s="1"/>
  <c r="AW64" i="28"/>
  <c r="BG64" i="28" s="1"/>
  <c r="BO64" i="28" s="1"/>
  <c r="AV64" i="28"/>
  <c r="AU64" i="28"/>
  <c r="AT64" i="28"/>
  <c r="AS64" i="28"/>
  <c r="BH63" i="28"/>
  <c r="BD63" i="28"/>
  <c r="BN63" i="28" s="1"/>
  <c r="BC63" i="28"/>
  <c r="BM63" i="28" s="1"/>
  <c r="BB63" i="28"/>
  <c r="BL63" i="28" s="1"/>
  <c r="BA63" i="28"/>
  <c r="BK63" i="28" s="1"/>
  <c r="AZ63" i="28"/>
  <c r="BJ63" i="28" s="1"/>
  <c r="AY63" i="28"/>
  <c r="BI63" i="28" s="1"/>
  <c r="AX63" i="28"/>
  <c r="AW63" i="28"/>
  <c r="BG63" i="28" s="1"/>
  <c r="BO63" i="28" s="1"/>
  <c r="AV63" i="28"/>
  <c r="AU63" i="28"/>
  <c r="AT63" i="28"/>
  <c r="AS63" i="28"/>
  <c r="BD62" i="28"/>
  <c r="BN62" i="28" s="1"/>
  <c r="BC62" i="28"/>
  <c r="BM62" i="28" s="1"/>
  <c r="BB62" i="28"/>
  <c r="BL62" i="28" s="1"/>
  <c r="BA62" i="28"/>
  <c r="BK62" i="28" s="1"/>
  <c r="AZ62" i="28"/>
  <c r="BJ62" i="28" s="1"/>
  <c r="BR62" i="28" s="1"/>
  <c r="AY62" i="28"/>
  <c r="BI62" i="28" s="1"/>
  <c r="BQ62" i="28" s="1"/>
  <c r="AX62" i="28"/>
  <c r="BH62" i="28" s="1"/>
  <c r="BP62" i="28" s="1"/>
  <c r="AW62" i="28"/>
  <c r="BG62" i="28" s="1"/>
  <c r="AV62" i="28"/>
  <c r="AU62" i="28"/>
  <c r="AT62" i="28"/>
  <c r="AS62" i="28"/>
  <c r="BN61" i="28"/>
  <c r="BJ61" i="28"/>
  <c r="BD61" i="28"/>
  <c r="BC61" i="28"/>
  <c r="BM61" i="28" s="1"/>
  <c r="BB61" i="28"/>
  <c r="BL61" i="28" s="1"/>
  <c r="BA61" i="28"/>
  <c r="BK61" i="28" s="1"/>
  <c r="AZ61" i="28"/>
  <c r="AY61" i="28"/>
  <c r="BI61" i="28" s="1"/>
  <c r="BQ61" i="28" s="1"/>
  <c r="AX61" i="28"/>
  <c r="BH61" i="28" s="1"/>
  <c r="BP61" i="28" s="1"/>
  <c r="AW61" i="28"/>
  <c r="BG61" i="28" s="1"/>
  <c r="BO61" i="28" s="1"/>
  <c r="AV61" i="28"/>
  <c r="AU61" i="28"/>
  <c r="AT61" i="28"/>
  <c r="AS61" i="28"/>
  <c r="P61" i="28"/>
  <c r="N61" i="28" s="1"/>
  <c r="CE61" i="28" s="1"/>
  <c r="BD60" i="28"/>
  <c r="BN60" i="28" s="1"/>
  <c r="BC60" i="28"/>
  <c r="BM60" i="28" s="1"/>
  <c r="BB60" i="28"/>
  <c r="BL60" i="28" s="1"/>
  <c r="BA60" i="28"/>
  <c r="BK60" i="28" s="1"/>
  <c r="AZ60" i="28"/>
  <c r="BJ60" i="28" s="1"/>
  <c r="AY60" i="28"/>
  <c r="BI60" i="28" s="1"/>
  <c r="AX60" i="28"/>
  <c r="BH60" i="28" s="1"/>
  <c r="BP60" i="28" s="1"/>
  <c r="AW60" i="28"/>
  <c r="BG60" i="28" s="1"/>
  <c r="AV60" i="28"/>
  <c r="AU60" i="28"/>
  <c r="AT60" i="28"/>
  <c r="AS60" i="28"/>
  <c r="BH59" i="28"/>
  <c r="BD59" i="28"/>
  <c r="BN59" i="28" s="1"/>
  <c r="BC59" i="28"/>
  <c r="BM59" i="28" s="1"/>
  <c r="BB59" i="28"/>
  <c r="BL59" i="28" s="1"/>
  <c r="BA59" i="28"/>
  <c r="BK59" i="28" s="1"/>
  <c r="AZ59" i="28"/>
  <c r="BJ59" i="28" s="1"/>
  <c r="BR59" i="28" s="1"/>
  <c r="AY59" i="28"/>
  <c r="BI59" i="28" s="1"/>
  <c r="AX59" i="28"/>
  <c r="AW59" i="28"/>
  <c r="BG59" i="28" s="1"/>
  <c r="AV59" i="28"/>
  <c r="AU59" i="28"/>
  <c r="AT59" i="28"/>
  <c r="AS59" i="28"/>
  <c r="BD58" i="28"/>
  <c r="BN58" i="28" s="1"/>
  <c r="BC58" i="28"/>
  <c r="BM58" i="28" s="1"/>
  <c r="BB58" i="28"/>
  <c r="BL58" i="28" s="1"/>
  <c r="BA58" i="28"/>
  <c r="BK58" i="28" s="1"/>
  <c r="AZ58" i="28"/>
  <c r="BJ58" i="28" s="1"/>
  <c r="AY58" i="28"/>
  <c r="BI58" i="28" s="1"/>
  <c r="BQ58" i="28" s="1"/>
  <c r="AX58" i="28"/>
  <c r="BH58" i="28" s="1"/>
  <c r="BP58" i="28" s="1"/>
  <c r="AW58" i="28"/>
  <c r="BG58" i="28" s="1"/>
  <c r="BO58" i="28" s="1"/>
  <c r="AV58" i="28"/>
  <c r="AU58" i="28"/>
  <c r="AT58" i="28"/>
  <c r="AS58" i="28"/>
  <c r="BD57" i="28"/>
  <c r="BN57" i="28" s="1"/>
  <c r="BC57" i="28"/>
  <c r="BM57" i="28" s="1"/>
  <c r="BB57" i="28"/>
  <c r="BL57" i="28" s="1"/>
  <c r="BA57" i="28"/>
  <c r="BK57" i="28" s="1"/>
  <c r="AZ57" i="28"/>
  <c r="BJ57" i="28" s="1"/>
  <c r="BR57" i="28" s="1"/>
  <c r="AY57" i="28"/>
  <c r="BI57" i="28" s="1"/>
  <c r="AX57" i="28"/>
  <c r="BH57" i="28" s="1"/>
  <c r="AW57" i="28"/>
  <c r="BG57" i="28" s="1"/>
  <c r="AV57" i="28"/>
  <c r="AU57" i="28"/>
  <c r="AT57" i="28"/>
  <c r="AS57" i="28"/>
  <c r="BD56" i="28"/>
  <c r="BN56" i="28" s="1"/>
  <c r="BC56" i="28"/>
  <c r="BM56" i="28" s="1"/>
  <c r="BB56" i="28"/>
  <c r="BL56" i="28" s="1"/>
  <c r="BA56" i="28"/>
  <c r="BK56" i="28" s="1"/>
  <c r="AZ56" i="28"/>
  <c r="BJ56" i="28" s="1"/>
  <c r="BR56" i="28" s="1"/>
  <c r="AY56" i="28"/>
  <c r="BI56" i="28" s="1"/>
  <c r="BQ56" i="28" s="1"/>
  <c r="AX56" i="28"/>
  <c r="BH56" i="28" s="1"/>
  <c r="BP56" i="28" s="1"/>
  <c r="AW56" i="28"/>
  <c r="BG56" i="28" s="1"/>
  <c r="BO56" i="28" s="1"/>
  <c r="AV56" i="28"/>
  <c r="AU56" i="28"/>
  <c r="AT56" i="28"/>
  <c r="AS56" i="28"/>
  <c r="BH55" i="28"/>
  <c r="BD55" i="28"/>
  <c r="BN55" i="28" s="1"/>
  <c r="BC55" i="28"/>
  <c r="BM55" i="28" s="1"/>
  <c r="BB55" i="28"/>
  <c r="BL55" i="28" s="1"/>
  <c r="BA55" i="28"/>
  <c r="BK55" i="28" s="1"/>
  <c r="AZ55" i="28"/>
  <c r="BJ55" i="28" s="1"/>
  <c r="AY55" i="28"/>
  <c r="BI55" i="28" s="1"/>
  <c r="AX55" i="28"/>
  <c r="AW55" i="28"/>
  <c r="BG55" i="28" s="1"/>
  <c r="BO55" i="28" s="1"/>
  <c r="AV55" i="28"/>
  <c r="AU55" i="28"/>
  <c r="AT55" i="28"/>
  <c r="AS55" i="28"/>
  <c r="BD54" i="28"/>
  <c r="BN54" i="28" s="1"/>
  <c r="BC54" i="28"/>
  <c r="BM54" i="28" s="1"/>
  <c r="BB54" i="28"/>
  <c r="BL54" i="28" s="1"/>
  <c r="BA54" i="28"/>
  <c r="BK54" i="28" s="1"/>
  <c r="AZ54" i="28"/>
  <c r="BJ54" i="28" s="1"/>
  <c r="AY54" i="28"/>
  <c r="BI54" i="28" s="1"/>
  <c r="BQ54" i="28" s="1"/>
  <c r="AX54" i="28"/>
  <c r="BH54" i="28" s="1"/>
  <c r="AW54" i="28"/>
  <c r="BG54" i="28" s="1"/>
  <c r="AV54" i="28"/>
  <c r="AU54" i="28"/>
  <c r="AT54" i="28"/>
  <c r="AS54" i="28"/>
  <c r="BD53" i="28"/>
  <c r="BN53" i="28" s="1"/>
  <c r="BC53" i="28"/>
  <c r="BM53" i="28" s="1"/>
  <c r="BB53" i="28"/>
  <c r="BL53" i="28" s="1"/>
  <c r="BA53" i="28"/>
  <c r="BK53" i="28" s="1"/>
  <c r="AZ53" i="28"/>
  <c r="BJ53" i="28" s="1"/>
  <c r="AY53" i="28"/>
  <c r="BI53" i="28" s="1"/>
  <c r="AX53" i="28"/>
  <c r="BH53" i="28" s="1"/>
  <c r="BP53" i="28" s="1"/>
  <c r="AW53" i="28"/>
  <c r="BG53" i="28" s="1"/>
  <c r="BO53" i="28" s="1"/>
  <c r="AV53" i="28"/>
  <c r="AU53" i="28"/>
  <c r="AT53" i="28"/>
  <c r="AS53" i="28"/>
  <c r="BH52" i="28"/>
  <c r="BD52" i="28"/>
  <c r="BN52" i="28" s="1"/>
  <c r="BC52" i="28"/>
  <c r="BM52" i="28" s="1"/>
  <c r="BB52" i="28"/>
  <c r="BL52" i="28" s="1"/>
  <c r="BA52" i="28"/>
  <c r="BK52" i="28" s="1"/>
  <c r="AZ52" i="28"/>
  <c r="BJ52" i="28" s="1"/>
  <c r="BR52" i="28" s="1"/>
  <c r="AY52" i="28"/>
  <c r="BI52" i="28" s="1"/>
  <c r="AX52" i="28"/>
  <c r="AW52" i="28"/>
  <c r="BG52" i="28" s="1"/>
  <c r="AV52" i="28"/>
  <c r="AU52" i="28"/>
  <c r="AT52" i="28"/>
  <c r="AS52" i="28"/>
  <c r="BD51" i="28"/>
  <c r="BN51" i="28" s="1"/>
  <c r="BC51" i="28"/>
  <c r="BM51" i="28" s="1"/>
  <c r="BB51" i="28"/>
  <c r="BL51" i="28" s="1"/>
  <c r="BA51" i="28"/>
  <c r="BK51" i="28" s="1"/>
  <c r="AZ51" i="28"/>
  <c r="BJ51" i="28" s="1"/>
  <c r="AY51" i="28"/>
  <c r="BI51" i="28" s="1"/>
  <c r="BQ51" i="28" s="1"/>
  <c r="AX51" i="28"/>
  <c r="BH51" i="28" s="1"/>
  <c r="BP51" i="28" s="1"/>
  <c r="AW51" i="28"/>
  <c r="BG51" i="28" s="1"/>
  <c r="BO51" i="28" s="1"/>
  <c r="AV51" i="28"/>
  <c r="AU51" i="28"/>
  <c r="AT51" i="28"/>
  <c r="AS51" i="28"/>
  <c r="N51" i="28"/>
  <c r="BD50" i="28"/>
  <c r="BN50" i="28" s="1"/>
  <c r="BC50" i="28"/>
  <c r="BM50" i="28" s="1"/>
  <c r="BB50" i="28"/>
  <c r="BL50" i="28" s="1"/>
  <c r="BA50" i="28"/>
  <c r="BK50" i="28" s="1"/>
  <c r="AZ50" i="28"/>
  <c r="BJ50" i="28" s="1"/>
  <c r="AY50" i="28"/>
  <c r="BI50" i="28" s="1"/>
  <c r="AX50" i="28"/>
  <c r="BH50" i="28" s="1"/>
  <c r="AW50" i="28"/>
  <c r="BG50" i="28" s="1"/>
  <c r="AV50" i="28"/>
  <c r="AU50" i="28"/>
  <c r="AT50" i="28"/>
  <c r="AS50" i="28"/>
  <c r="BD49" i="28"/>
  <c r="BN49" i="28" s="1"/>
  <c r="BC49" i="28"/>
  <c r="BM49" i="28" s="1"/>
  <c r="BB49" i="28"/>
  <c r="BL49" i="28" s="1"/>
  <c r="BA49" i="28"/>
  <c r="BK49" i="28" s="1"/>
  <c r="AZ49" i="28"/>
  <c r="BJ49" i="28" s="1"/>
  <c r="BR49" i="28" s="1"/>
  <c r="AY49" i="28"/>
  <c r="BI49" i="28" s="1"/>
  <c r="BQ49" i="28" s="1"/>
  <c r="AX49" i="28"/>
  <c r="BH49" i="28" s="1"/>
  <c r="BP49" i="28" s="1"/>
  <c r="AW49" i="28"/>
  <c r="BG49" i="28" s="1"/>
  <c r="AV49" i="28"/>
  <c r="AU49" i="28"/>
  <c r="AT49" i="28"/>
  <c r="AS49" i="28"/>
  <c r="BD48" i="28"/>
  <c r="BN48" i="28" s="1"/>
  <c r="BC48" i="28"/>
  <c r="BM48" i="28" s="1"/>
  <c r="BB48" i="28"/>
  <c r="BL48" i="28" s="1"/>
  <c r="BA48" i="28"/>
  <c r="BK48" i="28" s="1"/>
  <c r="AZ48" i="28"/>
  <c r="BJ48" i="28" s="1"/>
  <c r="AY48" i="28"/>
  <c r="BI48" i="28" s="1"/>
  <c r="AX48" i="28"/>
  <c r="BH48" i="28" s="1"/>
  <c r="AW48" i="28"/>
  <c r="BG48" i="28" s="1"/>
  <c r="BO48" i="28" s="1"/>
  <c r="AV48" i="28"/>
  <c r="AU48" i="28"/>
  <c r="AT48" i="28"/>
  <c r="AS48" i="28"/>
  <c r="BD47" i="28"/>
  <c r="BN47" i="28" s="1"/>
  <c r="BC47" i="28"/>
  <c r="BM47" i="28" s="1"/>
  <c r="BB47" i="28"/>
  <c r="BL47" i="28" s="1"/>
  <c r="BA47" i="28"/>
  <c r="BK47" i="28" s="1"/>
  <c r="AZ47" i="28"/>
  <c r="BJ47" i="28" s="1"/>
  <c r="BR47" i="28" s="1"/>
  <c r="AY47" i="28"/>
  <c r="BI47" i="28" s="1"/>
  <c r="BQ47" i="28" s="1"/>
  <c r="AX47" i="28"/>
  <c r="BH47" i="28" s="1"/>
  <c r="BP47" i="28" s="1"/>
  <c r="AW47" i="28"/>
  <c r="BG47" i="28" s="1"/>
  <c r="AV47" i="28"/>
  <c r="AU47" i="28"/>
  <c r="AT47" i="28"/>
  <c r="AS47" i="28"/>
  <c r="BD46" i="28"/>
  <c r="BN46" i="28" s="1"/>
  <c r="BC46" i="28"/>
  <c r="BM46" i="28" s="1"/>
  <c r="BB46" i="28"/>
  <c r="BL46" i="28" s="1"/>
  <c r="BA46" i="28"/>
  <c r="BK46" i="28" s="1"/>
  <c r="AZ46" i="28"/>
  <c r="BJ46" i="28" s="1"/>
  <c r="AY46" i="28"/>
  <c r="BI46" i="28" s="1"/>
  <c r="AX46" i="28"/>
  <c r="BH46" i="28" s="1"/>
  <c r="AW46" i="28"/>
  <c r="BG46" i="28" s="1"/>
  <c r="BO46" i="28" s="1"/>
  <c r="AV46" i="28"/>
  <c r="AU46" i="28"/>
  <c r="AT46" i="28"/>
  <c r="AS46" i="28"/>
  <c r="BD45" i="28"/>
  <c r="BN45" i="28" s="1"/>
  <c r="BC45" i="28"/>
  <c r="BM45" i="28" s="1"/>
  <c r="BB45" i="28"/>
  <c r="BL45" i="28" s="1"/>
  <c r="BA45" i="28"/>
  <c r="BK45" i="28" s="1"/>
  <c r="AZ45" i="28"/>
  <c r="BJ45" i="28" s="1"/>
  <c r="BR45" i="28" s="1"/>
  <c r="AY45" i="28"/>
  <c r="BI45" i="28" s="1"/>
  <c r="BQ45" i="28" s="1"/>
  <c r="AX45" i="28"/>
  <c r="BH45" i="28" s="1"/>
  <c r="AW45" i="28"/>
  <c r="BG45" i="28" s="1"/>
  <c r="AV45" i="28"/>
  <c r="AU45" i="28"/>
  <c r="AT45" i="28"/>
  <c r="AS45" i="28"/>
  <c r="BD44" i="28"/>
  <c r="BN44" i="28" s="1"/>
  <c r="BC44" i="28"/>
  <c r="BM44" i="28" s="1"/>
  <c r="BB44" i="28"/>
  <c r="BL44" i="28" s="1"/>
  <c r="BA44" i="28"/>
  <c r="BK44" i="28" s="1"/>
  <c r="AZ44" i="28"/>
  <c r="BJ44" i="28" s="1"/>
  <c r="AY44" i="28"/>
  <c r="BI44" i="28" s="1"/>
  <c r="AX44" i="28"/>
  <c r="BH44" i="28" s="1"/>
  <c r="BP44" i="28" s="1"/>
  <c r="AW44" i="28"/>
  <c r="BG44" i="28" s="1"/>
  <c r="BO44" i="28" s="1"/>
  <c r="AV44" i="28"/>
  <c r="AU44" i="28"/>
  <c r="AT44" i="28"/>
  <c r="AS44" i="28"/>
  <c r="BD43" i="28"/>
  <c r="BN43" i="28" s="1"/>
  <c r="BC43" i="28"/>
  <c r="BM43" i="28" s="1"/>
  <c r="BB43" i="28"/>
  <c r="BL43" i="28" s="1"/>
  <c r="BA43" i="28"/>
  <c r="BK43" i="28" s="1"/>
  <c r="AZ43" i="28"/>
  <c r="BJ43" i="28" s="1"/>
  <c r="BR43" i="28" s="1"/>
  <c r="AY43" i="28"/>
  <c r="BI43" i="28" s="1"/>
  <c r="BQ43" i="28" s="1"/>
  <c r="AX43" i="28"/>
  <c r="BH43" i="28" s="1"/>
  <c r="AW43" i="28"/>
  <c r="BG43" i="28" s="1"/>
  <c r="AV43" i="28"/>
  <c r="AU43" i="28"/>
  <c r="AT43" i="28"/>
  <c r="AS43" i="28"/>
  <c r="BD42" i="28"/>
  <c r="BN42" i="28" s="1"/>
  <c r="BC42" i="28"/>
  <c r="BM42" i="28" s="1"/>
  <c r="BB42" i="28"/>
  <c r="BL42" i="28" s="1"/>
  <c r="BA42" i="28"/>
  <c r="BK42" i="28" s="1"/>
  <c r="AZ42" i="28"/>
  <c r="BJ42" i="28" s="1"/>
  <c r="AY42" i="28"/>
  <c r="BI42" i="28" s="1"/>
  <c r="AX42" i="28"/>
  <c r="BH42" i="28" s="1"/>
  <c r="BP42" i="28" s="1"/>
  <c r="AW42" i="28"/>
  <c r="BG42" i="28" s="1"/>
  <c r="BO42" i="28" s="1"/>
  <c r="AS42" i="28"/>
  <c r="G42" i="28"/>
  <c r="G291" i="28" s="1"/>
  <c r="BD41" i="28"/>
  <c r="BN41" i="28" s="1"/>
  <c r="BC41" i="28"/>
  <c r="BM41" i="28" s="1"/>
  <c r="BB41" i="28"/>
  <c r="BL41" i="28" s="1"/>
  <c r="BA41" i="28"/>
  <c r="BK41" i="28" s="1"/>
  <c r="AZ41" i="28"/>
  <c r="BJ41" i="28" s="1"/>
  <c r="BR41" i="28" s="1"/>
  <c r="AY41" i="28"/>
  <c r="BI41" i="28" s="1"/>
  <c r="BQ41" i="28" s="1"/>
  <c r="AX41" i="28"/>
  <c r="BH41" i="28" s="1"/>
  <c r="BP41" i="28" s="1"/>
  <c r="AW41" i="28"/>
  <c r="BG41" i="28" s="1"/>
  <c r="BO41" i="28" s="1"/>
  <c r="AV41" i="28"/>
  <c r="AU41" i="28"/>
  <c r="AT41" i="28"/>
  <c r="AS41" i="28"/>
  <c r="N41" i="28"/>
  <c r="BD40" i="28"/>
  <c r="BN40" i="28" s="1"/>
  <c r="BC40" i="28"/>
  <c r="BM40" i="28" s="1"/>
  <c r="BB40" i="28"/>
  <c r="BL40" i="28" s="1"/>
  <c r="BA40" i="28"/>
  <c r="BK40" i="28" s="1"/>
  <c r="AZ40" i="28"/>
  <c r="BJ40" i="28" s="1"/>
  <c r="AY40" i="28"/>
  <c r="BI40" i="28" s="1"/>
  <c r="AX40" i="28"/>
  <c r="BH40" i="28" s="1"/>
  <c r="AW40" i="28"/>
  <c r="BG40" i="28" s="1"/>
  <c r="BO40" i="28" s="1"/>
  <c r="AV40" i="28"/>
  <c r="AU40" i="28"/>
  <c r="AT40" i="28"/>
  <c r="AS40" i="28"/>
  <c r="BD39" i="28"/>
  <c r="BN39" i="28" s="1"/>
  <c r="BC39" i="28"/>
  <c r="BM39" i="28" s="1"/>
  <c r="BB39" i="28"/>
  <c r="BL39" i="28" s="1"/>
  <c r="BA39" i="28"/>
  <c r="BK39" i="28" s="1"/>
  <c r="AZ39" i="28"/>
  <c r="BJ39" i="28" s="1"/>
  <c r="BR39" i="28" s="1"/>
  <c r="AY39" i="28"/>
  <c r="BI39" i="28" s="1"/>
  <c r="AX39" i="28"/>
  <c r="BH39" i="28" s="1"/>
  <c r="AW39" i="28"/>
  <c r="BG39" i="28" s="1"/>
  <c r="AV39" i="28"/>
  <c r="AU39" i="28"/>
  <c r="AT39" i="28"/>
  <c r="AS39" i="28"/>
  <c r="BD38" i="28"/>
  <c r="BN38" i="28" s="1"/>
  <c r="BC38" i="28"/>
  <c r="BM38" i="28" s="1"/>
  <c r="BB38" i="28"/>
  <c r="BL38" i="28" s="1"/>
  <c r="BA38" i="28"/>
  <c r="BK38" i="28" s="1"/>
  <c r="AZ38" i="28"/>
  <c r="BJ38" i="28" s="1"/>
  <c r="AY38" i="28"/>
  <c r="BI38" i="28" s="1"/>
  <c r="AX38" i="28"/>
  <c r="BH38" i="28" s="1"/>
  <c r="BP38" i="28" s="1"/>
  <c r="AW38" i="28"/>
  <c r="BG38" i="28" s="1"/>
  <c r="BO38" i="28" s="1"/>
  <c r="AV38" i="28"/>
  <c r="AU38" i="28"/>
  <c r="AT38" i="28"/>
  <c r="AS38" i="28"/>
  <c r="BD37" i="28"/>
  <c r="BN37" i="28" s="1"/>
  <c r="BC37" i="28"/>
  <c r="BM37" i="28" s="1"/>
  <c r="BB37" i="28"/>
  <c r="BL37" i="28" s="1"/>
  <c r="BA37" i="28"/>
  <c r="BK37" i="28" s="1"/>
  <c r="AZ37" i="28"/>
  <c r="BJ37" i="28" s="1"/>
  <c r="BR37" i="28" s="1"/>
  <c r="AY37" i="28"/>
  <c r="BI37" i="28" s="1"/>
  <c r="BQ37" i="28" s="1"/>
  <c r="AX37" i="28"/>
  <c r="BH37" i="28" s="1"/>
  <c r="AW37" i="28"/>
  <c r="BG37" i="28" s="1"/>
  <c r="AV37" i="28"/>
  <c r="AU37" i="28"/>
  <c r="AT37" i="28"/>
  <c r="AS37" i="28"/>
  <c r="BD36" i="28"/>
  <c r="BN36" i="28" s="1"/>
  <c r="BC36" i="28"/>
  <c r="BM36" i="28" s="1"/>
  <c r="BB36" i="28"/>
  <c r="BL36" i="28" s="1"/>
  <c r="BA36" i="28"/>
  <c r="BK36" i="28" s="1"/>
  <c r="AZ36" i="28"/>
  <c r="BJ36" i="28" s="1"/>
  <c r="AY36" i="28"/>
  <c r="BI36" i="28" s="1"/>
  <c r="AX36" i="28"/>
  <c r="BH36" i="28" s="1"/>
  <c r="BP36" i="28" s="1"/>
  <c r="AW36" i="28"/>
  <c r="BG36" i="28" s="1"/>
  <c r="BO36" i="28" s="1"/>
  <c r="AV36" i="28"/>
  <c r="AU36" i="28"/>
  <c r="AT36" i="28"/>
  <c r="AS36" i="28"/>
  <c r="BD35" i="28"/>
  <c r="BN35" i="28" s="1"/>
  <c r="BC35" i="28"/>
  <c r="BM35" i="28" s="1"/>
  <c r="BB35" i="28"/>
  <c r="BL35" i="28" s="1"/>
  <c r="BA35" i="28"/>
  <c r="BK35" i="28" s="1"/>
  <c r="AZ35" i="28"/>
  <c r="BJ35" i="28" s="1"/>
  <c r="BR35" i="28" s="1"/>
  <c r="AY35" i="28"/>
  <c r="BI35" i="28" s="1"/>
  <c r="AX35" i="28"/>
  <c r="BH35" i="28" s="1"/>
  <c r="AW35" i="28"/>
  <c r="BG35" i="28" s="1"/>
  <c r="AV35" i="28"/>
  <c r="AU35" i="28"/>
  <c r="AT35" i="28"/>
  <c r="AS35" i="28"/>
  <c r="BD34" i="28"/>
  <c r="BN34" i="28" s="1"/>
  <c r="BC34" i="28"/>
  <c r="BM34" i="28" s="1"/>
  <c r="BB34" i="28"/>
  <c r="BL34" i="28" s="1"/>
  <c r="BA34" i="28"/>
  <c r="BK34" i="28" s="1"/>
  <c r="AZ34" i="28"/>
  <c r="BJ34" i="28" s="1"/>
  <c r="AY34" i="28"/>
  <c r="BI34" i="28" s="1"/>
  <c r="BQ34" i="28" s="1"/>
  <c r="AX34" i="28"/>
  <c r="BH34" i="28" s="1"/>
  <c r="AW34" i="28"/>
  <c r="BG34" i="28" s="1"/>
  <c r="BO34" i="28" s="1"/>
  <c r="AV34" i="28"/>
  <c r="AU34" i="28"/>
  <c r="AT34" i="28"/>
  <c r="AS34" i="28"/>
  <c r="CF33" i="28"/>
  <c r="CE33" i="28"/>
  <c r="CD33" i="28"/>
  <c r="CC33" i="28"/>
  <c r="CG33" i="28" s="1"/>
  <c r="BM33" i="28"/>
  <c r="BD33" i="28"/>
  <c r="BN33" i="28" s="1"/>
  <c r="BC33" i="28"/>
  <c r="BB33" i="28"/>
  <c r="BL33" i="28" s="1"/>
  <c r="BA33" i="28"/>
  <c r="BK33" i="28" s="1"/>
  <c r="AZ33" i="28"/>
  <c r="BJ33" i="28" s="1"/>
  <c r="BR33" i="28" s="1"/>
  <c r="AY33" i="28"/>
  <c r="BI33" i="28" s="1"/>
  <c r="AX33" i="28"/>
  <c r="BH33" i="28" s="1"/>
  <c r="BP33" i="28" s="1"/>
  <c r="AW33" i="28"/>
  <c r="BG33" i="28" s="1"/>
  <c r="BO33" i="28" s="1"/>
  <c r="AV33" i="28"/>
  <c r="AU33" i="28"/>
  <c r="AT33" i="28"/>
  <c r="AS33" i="28"/>
  <c r="BI32" i="28"/>
  <c r="BD32" i="28"/>
  <c r="BN32" i="28" s="1"/>
  <c r="BC32" i="28"/>
  <c r="BM32" i="28" s="1"/>
  <c r="BB32" i="28"/>
  <c r="BL32" i="28" s="1"/>
  <c r="BA32" i="28"/>
  <c r="BK32" i="28" s="1"/>
  <c r="AZ32" i="28"/>
  <c r="BJ32" i="28" s="1"/>
  <c r="AY32" i="28"/>
  <c r="AX32" i="28"/>
  <c r="BH32" i="28" s="1"/>
  <c r="BP32" i="28" s="1"/>
  <c r="AW32" i="28"/>
  <c r="BG32" i="28" s="1"/>
  <c r="BO32" i="28" s="1"/>
  <c r="AV32" i="28"/>
  <c r="AU32" i="28"/>
  <c r="AT32" i="28"/>
  <c r="AS32" i="28"/>
  <c r="BD31" i="28"/>
  <c r="BN31" i="28" s="1"/>
  <c r="BC31" i="28"/>
  <c r="BM31" i="28" s="1"/>
  <c r="BB31" i="28"/>
  <c r="BL31" i="28" s="1"/>
  <c r="BA31" i="28"/>
  <c r="BK31" i="28" s="1"/>
  <c r="AZ31" i="28"/>
  <c r="BJ31" i="28" s="1"/>
  <c r="AY31" i="28"/>
  <c r="BI31" i="28" s="1"/>
  <c r="BQ31" i="28" s="1"/>
  <c r="AX31" i="28"/>
  <c r="BH31" i="28" s="1"/>
  <c r="AW31" i="28"/>
  <c r="BG31" i="28" s="1"/>
  <c r="AV31" i="28"/>
  <c r="AU31" i="28"/>
  <c r="AT31" i="28"/>
  <c r="AS31" i="28"/>
  <c r="BD30" i="28"/>
  <c r="BN30" i="28" s="1"/>
  <c r="BC30" i="28"/>
  <c r="BM30" i="28" s="1"/>
  <c r="BB30" i="28"/>
  <c r="BL30" i="28" s="1"/>
  <c r="BA30" i="28"/>
  <c r="BK30" i="28" s="1"/>
  <c r="AZ30" i="28"/>
  <c r="BJ30" i="28" s="1"/>
  <c r="BR30" i="28" s="1"/>
  <c r="AY30" i="28"/>
  <c r="BI30" i="28" s="1"/>
  <c r="BQ30" i="28" s="1"/>
  <c r="AX30" i="28"/>
  <c r="BH30" i="28" s="1"/>
  <c r="BP30" i="28" s="1"/>
  <c r="AW30" i="28"/>
  <c r="BG30" i="28" s="1"/>
  <c r="BO30" i="28" s="1"/>
  <c r="AV30" i="28"/>
  <c r="AU30" i="28"/>
  <c r="AT30" i="28"/>
  <c r="AS30" i="28"/>
  <c r="BD29" i="28"/>
  <c r="BN29" i="28" s="1"/>
  <c r="BC29" i="28"/>
  <c r="BM29" i="28" s="1"/>
  <c r="BB29" i="28"/>
  <c r="BL29" i="28" s="1"/>
  <c r="BA29" i="28"/>
  <c r="BK29" i="28" s="1"/>
  <c r="AZ29" i="28"/>
  <c r="BJ29" i="28" s="1"/>
  <c r="AY29" i="28"/>
  <c r="BI29" i="28" s="1"/>
  <c r="AX29" i="28"/>
  <c r="BH29" i="28" s="1"/>
  <c r="AW29" i="28"/>
  <c r="BG29" i="28" s="1"/>
  <c r="BO29" i="28" s="1"/>
  <c r="AV29" i="28"/>
  <c r="AU29" i="28"/>
  <c r="AT29" i="28"/>
  <c r="AS29" i="28"/>
  <c r="BI28" i="28"/>
  <c r="BD28" i="28"/>
  <c r="BN28" i="28" s="1"/>
  <c r="BC28" i="28"/>
  <c r="BM28" i="28" s="1"/>
  <c r="BB28" i="28"/>
  <c r="BL28" i="28" s="1"/>
  <c r="BA28" i="28"/>
  <c r="BK28" i="28" s="1"/>
  <c r="AZ28" i="28"/>
  <c r="BJ28" i="28" s="1"/>
  <c r="BR28" i="28" s="1"/>
  <c r="AY28" i="28"/>
  <c r="AX28" i="28"/>
  <c r="BH28" i="28" s="1"/>
  <c r="AW28" i="28"/>
  <c r="BG28" i="28" s="1"/>
  <c r="AV28" i="28"/>
  <c r="AU28" i="28"/>
  <c r="AT28" i="28"/>
  <c r="AS28" i="28"/>
  <c r="BM27" i="28"/>
  <c r="BD27" i="28"/>
  <c r="BN27" i="28" s="1"/>
  <c r="BC27" i="28"/>
  <c r="BB27" i="28"/>
  <c r="BL27" i="28" s="1"/>
  <c r="BA27" i="28"/>
  <c r="BK27" i="28" s="1"/>
  <c r="AZ27" i="28"/>
  <c r="BJ27" i="28" s="1"/>
  <c r="BR27" i="28" s="1"/>
  <c r="AY27" i="28"/>
  <c r="BI27" i="28" s="1"/>
  <c r="BQ27" i="28" s="1"/>
  <c r="AX27" i="28"/>
  <c r="BH27" i="28" s="1"/>
  <c r="BP27" i="28" s="1"/>
  <c r="AW27" i="28"/>
  <c r="BG27" i="28" s="1"/>
  <c r="AV27" i="28"/>
  <c r="AU27" i="28"/>
  <c r="AT27" i="28"/>
  <c r="AS27" i="28"/>
  <c r="BD26" i="28"/>
  <c r="BN26" i="28" s="1"/>
  <c r="BC26" i="28"/>
  <c r="BM26" i="28" s="1"/>
  <c r="BB26" i="28"/>
  <c r="BL26" i="28" s="1"/>
  <c r="BA26" i="28"/>
  <c r="BK26" i="28" s="1"/>
  <c r="AZ26" i="28"/>
  <c r="BJ26" i="28" s="1"/>
  <c r="AY26" i="28"/>
  <c r="BI26" i="28" s="1"/>
  <c r="AX26" i="28"/>
  <c r="BH26" i="28" s="1"/>
  <c r="AW26" i="28"/>
  <c r="BG26" i="28" s="1"/>
  <c r="BO26" i="28" s="1"/>
  <c r="AV26" i="28"/>
  <c r="AU26" i="28"/>
  <c r="AT26" i="28"/>
  <c r="AS26" i="28"/>
  <c r="BM25" i="28"/>
  <c r="BD25" i="28"/>
  <c r="BN25" i="28" s="1"/>
  <c r="BC25" i="28"/>
  <c r="BB25" i="28"/>
  <c r="BL25" i="28" s="1"/>
  <c r="BA25" i="28"/>
  <c r="BK25" i="28" s="1"/>
  <c r="AZ25" i="28"/>
  <c r="BJ25" i="28" s="1"/>
  <c r="BR25" i="28" s="1"/>
  <c r="AY25" i="28"/>
  <c r="BI25" i="28" s="1"/>
  <c r="BQ25" i="28" s="1"/>
  <c r="AX25" i="28"/>
  <c r="BH25" i="28" s="1"/>
  <c r="AW25" i="28"/>
  <c r="BG25" i="28" s="1"/>
  <c r="AV25" i="28"/>
  <c r="AU25" i="28"/>
  <c r="AT25" i="28"/>
  <c r="AS25" i="28"/>
  <c r="BM24" i="28"/>
  <c r="BI24" i="28"/>
  <c r="BD24" i="28"/>
  <c r="BN24" i="28" s="1"/>
  <c r="BC24" i="28"/>
  <c r="BB24" i="28"/>
  <c r="BL24" i="28" s="1"/>
  <c r="BA24" i="28"/>
  <c r="BK24" i="28" s="1"/>
  <c r="AZ24" i="28"/>
  <c r="BJ24" i="28" s="1"/>
  <c r="BR24" i="28" s="1"/>
  <c r="AY24" i="28"/>
  <c r="AX24" i="28"/>
  <c r="BH24" i="28" s="1"/>
  <c r="BP24" i="28" s="1"/>
  <c r="AW24" i="28"/>
  <c r="BG24" i="28" s="1"/>
  <c r="BO24" i="28" s="1"/>
  <c r="AV24" i="28"/>
  <c r="AU24" i="28"/>
  <c r="AT24" i="28"/>
  <c r="AS24" i="28"/>
  <c r="CF23" i="28"/>
  <c r="BD23" i="28"/>
  <c r="BN23" i="28" s="1"/>
  <c r="BC23" i="28"/>
  <c r="BM23" i="28" s="1"/>
  <c r="BB23" i="28"/>
  <c r="BL23" i="28" s="1"/>
  <c r="BA23" i="28"/>
  <c r="BK23" i="28" s="1"/>
  <c r="AZ23" i="28"/>
  <c r="BJ23" i="28" s="1"/>
  <c r="AY23" i="28"/>
  <c r="BI23" i="28" s="1"/>
  <c r="AX23" i="28"/>
  <c r="BH23" i="28" s="1"/>
  <c r="AW23" i="28"/>
  <c r="BG23" i="28" s="1"/>
  <c r="BO23" i="28" s="1"/>
  <c r="AV23" i="28"/>
  <c r="AU23" i="28"/>
  <c r="AT23" i="28"/>
  <c r="AS23" i="28"/>
  <c r="N23" i="28"/>
  <c r="CE23" i="28" s="1"/>
  <c r="BD22" i="28"/>
  <c r="BN22" i="28" s="1"/>
  <c r="BC22" i="28"/>
  <c r="BM22" i="28" s="1"/>
  <c r="BB22" i="28"/>
  <c r="BL22" i="28" s="1"/>
  <c r="BA22" i="28"/>
  <c r="BK22" i="28" s="1"/>
  <c r="AZ22" i="28"/>
  <c r="BJ22" i="28" s="1"/>
  <c r="BR22" i="28" s="1"/>
  <c r="AY22" i="28"/>
  <c r="BI22" i="28" s="1"/>
  <c r="AX22" i="28"/>
  <c r="BH22" i="28" s="1"/>
  <c r="AW22" i="28"/>
  <c r="BG22" i="28" s="1"/>
  <c r="AV22" i="28"/>
  <c r="AU22" i="28"/>
  <c r="AT22" i="28"/>
  <c r="AS22" i="28"/>
  <c r="BD21" i="28"/>
  <c r="BN21" i="28" s="1"/>
  <c r="BC21" i="28"/>
  <c r="BM21" i="28" s="1"/>
  <c r="BB21" i="28"/>
  <c r="BL21" i="28" s="1"/>
  <c r="BA21" i="28"/>
  <c r="BK21" i="28" s="1"/>
  <c r="AZ21" i="28"/>
  <c r="BJ21" i="28" s="1"/>
  <c r="BR21" i="28" s="1"/>
  <c r="AY21" i="28"/>
  <c r="BI21" i="28" s="1"/>
  <c r="BQ21" i="28" s="1"/>
  <c r="AX21" i="28"/>
  <c r="BH21" i="28" s="1"/>
  <c r="AW21" i="28"/>
  <c r="BG21" i="28" s="1"/>
  <c r="BO21" i="28" s="1"/>
  <c r="AV21" i="28"/>
  <c r="AU21" i="28"/>
  <c r="AT21" i="28"/>
  <c r="AS21" i="28"/>
  <c r="BD20" i="28"/>
  <c r="BN20" i="28" s="1"/>
  <c r="BC20" i="28"/>
  <c r="BM20" i="28" s="1"/>
  <c r="BB20" i="28"/>
  <c r="BL20" i="28" s="1"/>
  <c r="BA20" i="28"/>
  <c r="BK20" i="28" s="1"/>
  <c r="AZ20" i="28"/>
  <c r="BJ20" i="28" s="1"/>
  <c r="AY20" i="28"/>
  <c r="BI20" i="28" s="1"/>
  <c r="AX20" i="28"/>
  <c r="BH20" i="28" s="1"/>
  <c r="AW20" i="28"/>
  <c r="BG20" i="28" s="1"/>
  <c r="AV20" i="28"/>
  <c r="AU20" i="28"/>
  <c r="AT20" i="28"/>
  <c r="AS20" i="28"/>
  <c r="BD19" i="28"/>
  <c r="BN19" i="28" s="1"/>
  <c r="BC19" i="28"/>
  <c r="BM19" i="28" s="1"/>
  <c r="BB19" i="28"/>
  <c r="BL19" i="28" s="1"/>
  <c r="BA19" i="28"/>
  <c r="BK19" i="28" s="1"/>
  <c r="AZ19" i="28"/>
  <c r="BJ19" i="28" s="1"/>
  <c r="BR19" i="28" s="1"/>
  <c r="AY19" i="28"/>
  <c r="BI19" i="28" s="1"/>
  <c r="BQ19" i="28" s="1"/>
  <c r="AX19" i="28"/>
  <c r="BH19" i="28" s="1"/>
  <c r="AW19" i="28"/>
  <c r="BG19" i="28" s="1"/>
  <c r="AV19" i="28"/>
  <c r="AU19" i="28"/>
  <c r="AT19" i="28"/>
  <c r="AS19" i="28"/>
  <c r="BD18" i="28"/>
  <c r="BN18" i="28" s="1"/>
  <c r="BC18" i="28"/>
  <c r="BM18" i="28" s="1"/>
  <c r="BB18" i="28"/>
  <c r="BL18" i="28" s="1"/>
  <c r="BA18" i="28"/>
  <c r="BK18" i="28" s="1"/>
  <c r="AZ18" i="28"/>
  <c r="BJ18" i="28" s="1"/>
  <c r="AY18" i="28"/>
  <c r="BI18" i="28" s="1"/>
  <c r="AX18" i="28"/>
  <c r="BH18" i="28" s="1"/>
  <c r="BP18" i="28" s="1"/>
  <c r="AW18" i="28"/>
  <c r="BG18" i="28" s="1"/>
  <c r="BO18" i="28" s="1"/>
  <c r="AV18" i="28"/>
  <c r="AU18" i="28"/>
  <c r="AT18" i="28"/>
  <c r="AS18" i="28"/>
  <c r="BH17" i="28"/>
  <c r="BD17" i="28"/>
  <c r="BN17" i="28" s="1"/>
  <c r="BC17" i="28"/>
  <c r="BM17" i="28" s="1"/>
  <c r="BB17" i="28"/>
  <c r="BL17" i="28" s="1"/>
  <c r="BP17" i="28" s="1"/>
  <c r="BA17" i="28"/>
  <c r="BK17" i="28" s="1"/>
  <c r="AZ17" i="28"/>
  <c r="BJ17" i="28" s="1"/>
  <c r="BR17" i="28" s="1"/>
  <c r="AY17" i="28"/>
  <c r="BI17" i="28" s="1"/>
  <c r="AX17" i="28"/>
  <c r="AW17" i="28"/>
  <c r="BG17" i="28" s="1"/>
  <c r="AV17" i="28"/>
  <c r="AU17" i="28"/>
  <c r="AT17" i="28"/>
  <c r="AS17" i="28"/>
  <c r="BD16" i="28"/>
  <c r="BN16" i="28" s="1"/>
  <c r="BC16" i="28"/>
  <c r="BM16" i="28" s="1"/>
  <c r="BB16" i="28"/>
  <c r="BL16" i="28" s="1"/>
  <c r="BA16" i="28"/>
  <c r="BK16" i="28" s="1"/>
  <c r="AZ16" i="28"/>
  <c r="BJ16" i="28" s="1"/>
  <c r="AY16" i="28"/>
  <c r="BI16" i="28" s="1"/>
  <c r="BQ16" i="28" s="1"/>
  <c r="AX16" i="28"/>
  <c r="BH16" i="28" s="1"/>
  <c r="BP16" i="28" s="1"/>
  <c r="AW16" i="28"/>
  <c r="BG16" i="28" s="1"/>
  <c r="BO16" i="28" s="1"/>
  <c r="AV16" i="28"/>
  <c r="AU16" i="28"/>
  <c r="AT16" i="28"/>
  <c r="AS16" i="28"/>
  <c r="BD15" i="28"/>
  <c r="BN15" i="28" s="1"/>
  <c r="BC15" i="28"/>
  <c r="BM15" i="28" s="1"/>
  <c r="BB15" i="28"/>
  <c r="BL15" i="28" s="1"/>
  <c r="BA15" i="28"/>
  <c r="BK15" i="28" s="1"/>
  <c r="AZ15" i="28"/>
  <c r="BJ15" i="28" s="1"/>
  <c r="AY15" i="28"/>
  <c r="BI15" i="28" s="1"/>
  <c r="AX15" i="28"/>
  <c r="BH15" i="28" s="1"/>
  <c r="BP15" i="28" s="1"/>
  <c r="AW15" i="28"/>
  <c r="BG15" i="28" s="1"/>
  <c r="AV15" i="28"/>
  <c r="AU15" i="28"/>
  <c r="AT15" i="28"/>
  <c r="AS15" i="28"/>
  <c r="BD14" i="28"/>
  <c r="BN14" i="28" s="1"/>
  <c r="BC14" i="28"/>
  <c r="BM14" i="28" s="1"/>
  <c r="BB14" i="28"/>
  <c r="BL14" i="28" s="1"/>
  <c r="BA14" i="28"/>
  <c r="BK14" i="28" s="1"/>
  <c r="AZ14" i="28"/>
  <c r="BJ14" i="28" s="1"/>
  <c r="BR14" i="28" s="1"/>
  <c r="AY14" i="28"/>
  <c r="BI14" i="28" s="1"/>
  <c r="BQ14" i="28" s="1"/>
  <c r="AX14" i="28"/>
  <c r="BH14" i="28" s="1"/>
  <c r="AW14" i="28"/>
  <c r="BG14" i="28" s="1"/>
  <c r="AV14" i="28"/>
  <c r="AU14" i="28"/>
  <c r="AT14" i="28"/>
  <c r="AS14" i="28"/>
  <c r="CE13" i="28"/>
  <c r="CE291" i="28" s="1"/>
  <c r="BD13" i="28"/>
  <c r="BN13" i="28" s="1"/>
  <c r="BC13" i="28"/>
  <c r="BM13" i="28" s="1"/>
  <c r="BB13" i="28"/>
  <c r="BL13" i="28" s="1"/>
  <c r="BA13" i="28"/>
  <c r="BK13" i="28" s="1"/>
  <c r="AZ13" i="28"/>
  <c r="BJ13" i="28" s="1"/>
  <c r="AY13" i="28"/>
  <c r="BI13" i="28" s="1"/>
  <c r="BQ13" i="28" s="1"/>
  <c r="AX13" i="28"/>
  <c r="BH13" i="28" s="1"/>
  <c r="BP13" i="28" s="1"/>
  <c r="AW13" i="28"/>
  <c r="BG13" i="28" s="1"/>
  <c r="BO13" i="28" s="1"/>
  <c r="AV13" i="28"/>
  <c r="AU13" i="28"/>
  <c r="AT13" i="28"/>
  <c r="AS13" i="28"/>
  <c r="N13" i="28"/>
  <c r="BQ24" i="28" l="1"/>
  <c r="BR61" i="28"/>
  <c r="BQ32" i="28"/>
  <c r="BQ33" i="28"/>
  <c r="BR108" i="28"/>
  <c r="BR124" i="28"/>
  <c r="BP54" i="28"/>
  <c r="BR109" i="28"/>
  <c r="BR125" i="28"/>
  <c r="BP128" i="28"/>
  <c r="BR13" i="28"/>
  <c r="BO15" i="28"/>
  <c r="BR16" i="28"/>
  <c r="BQ18" i="28"/>
  <c r="BO20" i="28"/>
  <c r="BP23" i="28"/>
  <c r="BP26" i="28"/>
  <c r="BO31" i="28"/>
  <c r="BR34" i="28"/>
  <c r="BQ36" i="28"/>
  <c r="BQ38" i="28"/>
  <c r="BP40" i="28"/>
  <c r="BQ42" i="28"/>
  <c r="BQ44" i="28"/>
  <c r="BP46" i="28"/>
  <c r="BP48" i="28"/>
  <c r="BO50" i="28"/>
  <c r="BR51" i="28"/>
  <c r="BQ53" i="28"/>
  <c r="BU51" i="28" s="1"/>
  <c r="BY51" i="28" s="1"/>
  <c r="BR58" i="28"/>
  <c r="BQ60" i="28"/>
  <c r="BR66" i="28"/>
  <c r="BQ68" i="28"/>
  <c r="BP70" i="28"/>
  <c r="BP73" i="28"/>
  <c r="BP75" i="28"/>
  <c r="BP77" i="28"/>
  <c r="BP79" i="28"/>
  <c r="BO81" i="28"/>
  <c r="CC81" i="28"/>
  <c r="BP82" i="28"/>
  <c r="BP84" i="28"/>
  <c r="BP86" i="28"/>
  <c r="BO88" i="28"/>
  <c r="BR89" i="28"/>
  <c r="BO92" i="28"/>
  <c r="BQ92" i="28"/>
  <c r="BR93" i="28"/>
  <c r="BO95" i="28"/>
  <c r="BQ99" i="28"/>
  <c r="BO105" i="28"/>
  <c r="BR106" i="28"/>
  <c r="BQ108" i="28"/>
  <c r="BQ111" i="28"/>
  <c r="BO113" i="28"/>
  <c r="BR114" i="28"/>
  <c r="BR116" i="28"/>
  <c r="BP118" i="28"/>
  <c r="BP120" i="28"/>
  <c r="BQ124" i="28"/>
  <c r="BR128" i="28"/>
  <c r="BQ129" i="28"/>
  <c r="BQ133" i="28"/>
  <c r="BR157" i="28"/>
  <c r="BO17" i="28"/>
  <c r="BR18" i="28"/>
  <c r="BP20" i="28"/>
  <c r="BP21" i="28"/>
  <c r="BO22" i="28"/>
  <c r="BQ23" i="28"/>
  <c r="BQ26" i="28"/>
  <c r="BO28" i="28"/>
  <c r="BQ28" i="28"/>
  <c r="BQ29" i="28"/>
  <c r="BP31" i="28"/>
  <c r="BR32" i="28"/>
  <c r="BO35" i="28"/>
  <c r="BR36" i="28"/>
  <c r="BR38" i="28"/>
  <c r="BQ40" i="28"/>
  <c r="BR42" i="28"/>
  <c r="BR44" i="28"/>
  <c r="BV41" i="28" s="1"/>
  <c r="BZ41" i="28" s="1"/>
  <c r="BQ46" i="28"/>
  <c r="BQ48" i="28"/>
  <c r="BP50" i="28"/>
  <c r="BO52" i="28"/>
  <c r="BR53" i="28"/>
  <c r="BQ55" i="28"/>
  <c r="BO57" i="28"/>
  <c r="BO59" i="28"/>
  <c r="BR60" i="28"/>
  <c r="BQ63" i="28"/>
  <c r="BO65" i="28"/>
  <c r="BO67" i="28"/>
  <c r="BR68" i="28"/>
  <c r="BQ70" i="28"/>
  <c r="BQ73" i="28"/>
  <c r="BQ75" i="28"/>
  <c r="BQ77" i="28"/>
  <c r="BQ79" i="28"/>
  <c r="BP81" i="28"/>
  <c r="CD81" i="28"/>
  <c r="BQ82" i="28"/>
  <c r="BQ84" i="28"/>
  <c r="BQ86" i="28"/>
  <c r="BP88" i="28"/>
  <c r="BO91" i="28"/>
  <c r="BP92" i="28"/>
  <c r="BP95" i="28"/>
  <c r="BR96" i="28"/>
  <c r="BO98" i="28"/>
  <c r="BR99" i="28"/>
  <c r="BO102" i="28"/>
  <c r="BP105" i="28"/>
  <c r="BO107" i="28"/>
  <c r="BO110" i="28"/>
  <c r="BR111" i="28"/>
  <c r="BP113" i="28"/>
  <c r="BO115" i="28"/>
  <c r="BQ118" i="28"/>
  <c r="BQ120" i="28"/>
  <c r="BO123" i="28"/>
  <c r="BO127" i="28"/>
  <c r="BQ128" i="28"/>
  <c r="BR129" i="28"/>
  <c r="BR133" i="28"/>
  <c r="BV131" i="28" s="1"/>
  <c r="BZ131" i="28" s="1"/>
  <c r="BQ171" i="28"/>
  <c r="BP214" i="28"/>
  <c r="BP215" i="28"/>
  <c r="BQ218" i="28"/>
  <c r="BQ15" i="28"/>
  <c r="BQ20" i="28"/>
  <c r="BR23" i="28"/>
  <c r="BO25" i="28"/>
  <c r="BR26" i="28"/>
  <c r="BP28" i="28"/>
  <c r="BR29" i="28"/>
  <c r="BP35" i="28"/>
  <c r="BO37" i="28"/>
  <c r="BO39" i="28"/>
  <c r="BR40" i="28"/>
  <c r="BO43" i="28"/>
  <c r="BO45" i="28"/>
  <c r="BR46" i="28"/>
  <c r="BR48" i="28"/>
  <c r="BQ50" i="28"/>
  <c r="BO54" i="28"/>
  <c r="BR55" i="28"/>
  <c r="BP57" i="28"/>
  <c r="BR63" i="28"/>
  <c r="BP65" i="28"/>
  <c r="BR70" i="28"/>
  <c r="BO72" i="28"/>
  <c r="BS71" i="28" s="1"/>
  <c r="BW71" i="28" s="1"/>
  <c r="BR73" i="28"/>
  <c r="BR75" i="28"/>
  <c r="BR77" i="28"/>
  <c r="BR79" i="28"/>
  <c r="BQ81" i="28"/>
  <c r="CF81" i="28"/>
  <c r="BR82" i="28"/>
  <c r="BR84" i="28"/>
  <c r="BR86" i="28"/>
  <c r="BQ88" i="28"/>
  <c r="BP91" i="28"/>
  <c r="CD91" i="28"/>
  <c r="BQ95" i="28"/>
  <c r="BP98" i="28"/>
  <c r="BO101" i="28"/>
  <c r="BP102" i="28"/>
  <c r="BO104" i="28"/>
  <c r="BQ105" i="28"/>
  <c r="BP107" i="28"/>
  <c r="BP110" i="28"/>
  <c r="BQ113" i="28"/>
  <c r="BP115" i="28"/>
  <c r="BO117" i="28"/>
  <c r="BR118" i="28"/>
  <c r="BR120" i="28"/>
  <c r="BO126" i="28"/>
  <c r="BP127" i="28"/>
  <c r="BO132" i="28"/>
  <c r="BQ145" i="28"/>
  <c r="BO14" i="28"/>
  <c r="BR15" i="28"/>
  <c r="BO19" i="28"/>
  <c r="BR20" i="28"/>
  <c r="BQ22" i="28"/>
  <c r="BP25" i="28"/>
  <c r="BO27" i="28"/>
  <c r="BS23" i="28" s="1"/>
  <c r="BW23" i="28" s="1"/>
  <c r="BQ35" i="28"/>
  <c r="BP37" i="28"/>
  <c r="BP39" i="28"/>
  <c r="BP43" i="28"/>
  <c r="BP45" i="28"/>
  <c r="BO47" i="28"/>
  <c r="BO49" i="28"/>
  <c r="BR50" i="28"/>
  <c r="BQ52" i="28"/>
  <c r="BQ57" i="28"/>
  <c r="BQ59" i="28"/>
  <c r="BO62" i="28"/>
  <c r="BS61" i="28" s="1"/>
  <c r="BW61" i="28" s="1"/>
  <c r="BQ65" i="28"/>
  <c r="BQ67" i="28"/>
  <c r="BO69" i="28"/>
  <c r="BP72" i="28"/>
  <c r="BO74" i="28"/>
  <c r="BO76" i="28"/>
  <c r="BO78" i="28"/>
  <c r="BO80" i="28"/>
  <c r="BR81" i="28"/>
  <c r="BO83" i="28"/>
  <c r="BO85" i="28"/>
  <c r="BO87" i="28"/>
  <c r="BO90" i="28"/>
  <c r="BQ91" i="28"/>
  <c r="CF91" i="28"/>
  <c r="BR92" i="28"/>
  <c r="BO94" i="28"/>
  <c r="BR95" i="28"/>
  <c r="BO97" i="28"/>
  <c r="BP101" i="28"/>
  <c r="BT101" i="28" s="1"/>
  <c r="BX101" i="28" s="1"/>
  <c r="BQ102" i="28"/>
  <c r="BU101" i="28" s="1"/>
  <c r="BY101" i="28" s="1"/>
  <c r="BP104" i="28"/>
  <c r="BR105" i="28"/>
  <c r="BQ107" i="28"/>
  <c r="BQ110" i="28"/>
  <c r="BO112" i="28"/>
  <c r="BR113" i="28"/>
  <c r="BQ115" i="28"/>
  <c r="BP117" i="28"/>
  <c r="BO119" i="28"/>
  <c r="BQ123" i="28"/>
  <c r="BU121" i="28" s="1"/>
  <c r="BY121" i="28" s="1"/>
  <c r="BQ127" i="28"/>
  <c r="BO131" i="28"/>
  <c r="BP132" i="28"/>
  <c r="BQ149" i="28"/>
  <c r="BQ165" i="28"/>
  <c r="BP205" i="28"/>
  <c r="BP140" i="28"/>
  <c r="BQ154" i="28"/>
  <c r="BQ167" i="28"/>
  <c r="BQ179" i="28"/>
  <c r="BR213" i="28"/>
  <c r="BR221" i="28"/>
  <c r="BP226" i="28"/>
  <c r="BP275" i="28"/>
  <c r="BR235" i="28"/>
  <c r="BQ260" i="28"/>
  <c r="BR134" i="28"/>
  <c r="BQ136" i="28"/>
  <c r="BO138" i="28"/>
  <c r="BP141" i="28"/>
  <c r="BP142" i="28"/>
  <c r="BO144" i="28"/>
  <c r="BS141" i="28" s="1"/>
  <c r="BW141" i="28" s="1"/>
  <c r="BP147" i="28"/>
  <c r="BP149" i="28"/>
  <c r="BR150" i="28"/>
  <c r="BR154" i="28"/>
  <c r="BO156" i="28"/>
  <c r="BP157" i="28"/>
  <c r="BP158" i="28"/>
  <c r="BR159" i="28"/>
  <c r="BO163" i="28"/>
  <c r="BQ164" i="28"/>
  <c r="BP170" i="28"/>
  <c r="BQ175" i="28"/>
  <c r="BQ185" i="28"/>
  <c r="BO187" i="28"/>
  <c r="BR208" i="28"/>
  <c r="BP219" i="28"/>
  <c r="BP230" i="28"/>
  <c r="BR236" i="28"/>
  <c r="BQ238" i="28"/>
  <c r="BO240" i="28"/>
  <c r="BP257" i="28"/>
  <c r="BP277" i="28"/>
  <c r="BQ169" i="28"/>
  <c r="BQ174" i="28"/>
  <c r="BQ181" i="28"/>
  <c r="BQ198" i="28"/>
  <c r="BR216" i="28"/>
  <c r="BQ138" i="28"/>
  <c r="BR141" i="28"/>
  <c r="BR142" i="28"/>
  <c r="BQ144" i="28"/>
  <c r="BO146" i="28"/>
  <c r="BR147" i="28"/>
  <c r="BR149" i="28"/>
  <c r="BO151" i="28"/>
  <c r="BO152" i="28"/>
  <c r="BR153" i="28"/>
  <c r="BQ156" i="28"/>
  <c r="BR158" i="28"/>
  <c r="BP161" i="28"/>
  <c r="BP166" i="28"/>
  <c r="BP169" i="28"/>
  <c r="BR170" i="28"/>
  <c r="BP174" i="28"/>
  <c r="BP177" i="28"/>
  <c r="BR178" i="28"/>
  <c r="BO180" i="28"/>
  <c r="BR181" i="28"/>
  <c r="BP182" i="28"/>
  <c r="BP184" i="28"/>
  <c r="BQ187" i="28"/>
  <c r="BP189" i="28"/>
  <c r="BR190" i="28"/>
  <c r="BQ193" i="28"/>
  <c r="BO195" i="28"/>
  <c r="BP198" i="28"/>
  <c r="BQ202" i="28"/>
  <c r="BO205" i="28"/>
  <c r="BQ206" i="28"/>
  <c r="BO210" i="28"/>
  <c r="BR212" i="28"/>
  <c r="BV211" i="28" s="1"/>
  <c r="BZ211" i="28" s="1"/>
  <c r="BP216" i="28"/>
  <c r="BT211" i="28" s="1"/>
  <c r="BX211" i="28" s="1"/>
  <c r="BR218" i="28"/>
  <c r="BR219" i="28"/>
  <c r="BR222" i="28"/>
  <c r="BP224" i="28"/>
  <c r="BR229" i="28"/>
  <c r="BQ231" i="28"/>
  <c r="BP232" i="28"/>
  <c r="BO234" i="28"/>
  <c r="BS231" i="28" s="1"/>
  <c r="BW231" i="28" s="1"/>
  <c r="CA231" i="28" s="1"/>
  <c r="BO237" i="28"/>
  <c r="BO239" i="28"/>
  <c r="BQ240" i="28"/>
  <c r="BQ243" i="28"/>
  <c r="BU241" i="28" s="1"/>
  <c r="BY241" i="28" s="1"/>
  <c r="BQ245" i="28"/>
  <c r="BQ247" i="28"/>
  <c r="BQ249" i="28"/>
  <c r="BQ251" i="28"/>
  <c r="BQ252" i="28"/>
  <c r="BP254" i="28"/>
  <c r="BO256" i="28"/>
  <c r="BR257" i="28"/>
  <c r="BP259" i="28"/>
  <c r="BO261" i="28"/>
  <c r="BP263" i="28"/>
  <c r="BR264" i="28"/>
  <c r="BP266" i="28"/>
  <c r="BP269" i="28"/>
  <c r="BQ274" i="28"/>
  <c r="BO276" i="28"/>
  <c r="BR277" i="28"/>
  <c r="BP279" i="28"/>
  <c r="BO283" i="28"/>
  <c r="BO287" i="28"/>
  <c r="BQ135" i="28"/>
  <c r="BU131" i="28" s="1"/>
  <c r="BY131" i="28" s="1"/>
  <c r="BP136" i="28"/>
  <c r="BO137" i="28"/>
  <c r="BR138" i="28"/>
  <c r="BQ140" i="28"/>
  <c r="BR144" i="28"/>
  <c r="BP146" i="28"/>
  <c r="BO148" i="28"/>
  <c r="BP151" i="28"/>
  <c r="BP152" i="28"/>
  <c r="BO155" i="28"/>
  <c r="BO160" i="28"/>
  <c r="BO162" i="28"/>
  <c r="BR163" i="28"/>
  <c r="BO165" i="28"/>
  <c r="BQ166" i="28"/>
  <c r="BO173" i="28"/>
  <c r="BQ177" i="28"/>
  <c r="BP180" i="28"/>
  <c r="BQ182" i="28"/>
  <c r="BQ184" i="28"/>
  <c r="BR187" i="28"/>
  <c r="BQ189" i="28"/>
  <c r="BO191" i="28"/>
  <c r="BS191" i="28" s="1"/>
  <c r="BW191" i="28" s="1"/>
  <c r="CA191" i="28" s="1"/>
  <c r="BO192" i="28"/>
  <c r="BR193" i="28"/>
  <c r="BP195" i="28"/>
  <c r="BR196" i="28"/>
  <c r="BR202" i="28"/>
  <c r="BV201" i="28" s="1"/>
  <c r="BZ201" i="28" s="1"/>
  <c r="BR206" i="28"/>
  <c r="BO209" i="28"/>
  <c r="BP210" i="28"/>
  <c r="BO213" i="28"/>
  <c r="BO214" i="28"/>
  <c r="BO215" i="28"/>
  <c r="BQ216" i="28"/>
  <c r="BO221" i="28"/>
  <c r="BQ224" i="28"/>
  <c r="BU221" i="28" s="1"/>
  <c r="BY221" i="28" s="1"/>
  <c r="BQ226" i="28"/>
  <c r="BO228" i="28"/>
  <c r="BO230" i="28"/>
  <c r="BR231" i="28"/>
  <c r="BQ232" i="28"/>
  <c r="BP234" i="28"/>
  <c r="BP237" i="28"/>
  <c r="BP239" i="28"/>
  <c r="BR240" i="28"/>
  <c r="BR243" i="28"/>
  <c r="BV241" i="28" s="1"/>
  <c r="BZ241" i="28" s="1"/>
  <c r="BR245" i="28"/>
  <c r="BR247" i="28"/>
  <c r="BR249" i="28"/>
  <c r="BR251" i="28"/>
  <c r="BR252" i="28"/>
  <c r="BQ254" i="28"/>
  <c r="BP256" i="28"/>
  <c r="BQ259" i="28"/>
  <c r="BP261" i="28"/>
  <c r="BO262" i="28"/>
  <c r="BQ262" i="28"/>
  <c r="BQ263" i="28"/>
  <c r="BQ266" i="28"/>
  <c r="BO273" i="28"/>
  <c r="BR274" i="28"/>
  <c r="BV271" i="28" s="1"/>
  <c r="BZ271" i="28" s="1"/>
  <c r="BP276" i="28"/>
  <c r="BQ279" i="28"/>
  <c r="BO281" i="28"/>
  <c r="BP283" i="28"/>
  <c r="BR284" i="28"/>
  <c r="BP287" i="28"/>
  <c r="BR288" i="28"/>
  <c r="BU151" i="28"/>
  <c r="BY151" i="28" s="1"/>
  <c r="BO179" i="28"/>
  <c r="BS171" i="28" s="1"/>
  <c r="BW171" i="28" s="1"/>
  <c r="CA171" i="28" s="1"/>
  <c r="BO188" i="28"/>
  <c r="BP191" i="28"/>
  <c r="BP192" i="28"/>
  <c r="BO194" i="28"/>
  <c r="BR198" i="28"/>
  <c r="BQ205" i="28"/>
  <c r="BR224" i="28"/>
  <c r="BR226" i="28"/>
  <c r="BP228" i="28"/>
  <c r="BR232" i="28"/>
  <c r="BO242" i="28"/>
  <c r="BO244" i="28"/>
  <c r="BS241" i="28" s="1"/>
  <c r="BW241" i="28" s="1"/>
  <c r="CA241" i="28" s="1"/>
  <c r="BO246" i="28"/>
  <c r="BO248" i="28"/>
  <c r="BO250" i="28"/>
  <c r="BO253" i="28"/>
  <c r="BR254" i="28"/>
  <c r="BQ256" i="28"/>
  <c r="BO258" i="28"/>
  <c r="BR259" i="28"/>
  <c r="BQ261" i="28"/>
  <c r="BP262" i="28"/>
  <c r="BR263" i="28"/>
  <c r="BO265" i="28"/>
  <c r="BR266" i="28"/>
  <c r="BO268" i="28"/>
  <c r="BR269" i="28"/>
  <c r="BO271" i="28"/>
  <c r="BP273" i="28"/>
  <c r="BQ276" i="28"/>
  <c r="BO278" i="28"/>
  <c r="BR279" i="28"/>
  <c r="BP281" i="28"/>
  <c r="BO282" i="28"/>
  <c r="BO286" i="28"/>
  <c r="BO290" i="28"/>
  <c r="BW260" i="29"/>
  <c r="CA13" i="29"/>
  <c r="CA260" i="29" s="1"/>
  <c r="BO134" i="28"/>
  <c r="BQ137" i="28"/>
  <c r="BP143" i="28"/>
  <c r="BP145" i="28"/>
  <c r="BR146" i="28"/>
  <c r="BQ148" i="28"/>
  <c r="BO150" i="28"/>
  <c r="BR151" i="28"/>
  <c r="BR152" i="28"/>
  <c r="BO154" i="28"/>
  <c r="BQ155" i="28"/>
  <c r="BO159" i="28"/>
  <c r="BQ160" i="28"/>
  <c r="BQ162" i="28"/>
  <c r="BP168" i="28"/>
  <c r="BP171" i="28"/>
  <c r="BQ173" i="28"/>
  <c r="BU171" i="28" s="1"/>
  <c r="BY171" i="28" s="1"/>
  <c r="BP176" i="28"/>
  <c r="BP179" i="28"/>
  <c r="BR180" i="28"/>
  <c r="BO183" i="28"/>
  <c r="BP186" i="28"/>
  <c r="BP188" i="28"/>
  <c r="BQ191" i="28"/>
  <c r="BP194" i="28"/>
  <c r="BR195" i="28"/>
  <c r="BO197" i="28"/>
  <c r="BO200" i="28"/>
  <c r="BO201" i="28"/>
  <c r="BR205" i="28"/>
  <c r="BO208" i="28"/>
  <c r="BQ209" i="28"/>
  <c r="BR210" i="28"/>
  <c r="BQ215" i="28"/>
  <c r="BO220" i="28"/>
  <c r="BO225" i="28"/>
  <c r="BQ228" i="28"/>
  <c r="BQ230" i="28"/>
  <c r="BO236" i="28"/>
  <c r="BR237" i="28"/>
  <c r="BP241" i="28"/>
  <c r="BT241" i="28" s="1"/>
  <c r="BX241" i="28" s="1"/>
  <c r="BP242" i="28"/>
  <c r="BP244" i="28"/>
  <c r="BP246" i="28"/>
  <c r="BP248" i="28"/>
  <c r="BP250" i="28"/>
  <c r="BP253" i="28"/>
  <c r="BT251" i="28" s="1"/>
  <c r="BX251" i="28" s="1"/>
  <c r="BR256" i="28"/>
  <c r="BP258" i="28"/>
  <c r="BO260" i="28"/>
  <c r="BR261" i="28"/>
  <c r="BP265" i="28"/>
  <c r="BP268" i="28"/>
  <c r="BP271" i="28"/>
  <c r="BQ273" i="28"/>
  <c r="BU271" i="28" s="1"/>
  <c r="BY271" i="28" s="1"/>
  <c r="BO275" i="28"/>
  <c r="BR276" i="28"/>
  <c r="BP278" i="28"/>
  <c r="BQ281" i="28"/>
  <c r="BP282" i="28"/>
  <c r="BP286" i="28"/>
  <c r="BP290" i="28"/>
  <c r="BP14" i="28"/>
  <c r="BP19" i="28"/>
  <c r="BP55" i="28"/>
  <c r="BP63" i="28"/>
  <c r="BP22" i="28"/>
  <c r="BP52" i="28"/>
  <c r="BP59" i="28"/>
  <c r="BP67" i="28"/>
  <c r="BT13" i="28"/>
  <c r="BV23" i="28"/>
  <c r="BZ23" i="28" s="1"/>
  <c r="CD41" i="28"/>
  <c r="CC41" i="28"/>
  <c r="CF41" i="28"/>
  <c r="BP29" i="28"/>
  <c r="BR31" i="28"/>
  <c r="BU41" i="28"/>
  <c r="BY41" i="28" s="1"/>
  <c r="BP34" i="28"/>
  <c r="BS41" i="28"/>
  <c r="BW41" i="28" s="1"/>
  <c r="BT81" i="28"/>
  <c r="BX81" i="28" s="1"/>
  <c r="BS91" i="28"/>
  <c r="BW91" i="28" s="1"/>
  <c r="BQ98" i="28"/>
  <c r="BR103" i="28"/>
  <c r="BR107" i="28"/>
  <c r="BP123" i="28"/>
  <c r="BQ17" i="28"/>
  <c r="BU13" i="28" s="1"/>
  <c r="BT33" i="28"/>
  <c r="BX33" i="28" s="1"/>
  <c r="BO60" i="28"/>
  <c r="BS51" i="28" s="1"/>
  <c r="BW51" i="28" s="1"/>
  <c r="BU71" i="28"/>
  <c r="BY71" i="28" s="1"/>
  <c r="BQ39" i="28"/>
  <c r="CD51" i="28"/>
  <c r="CC51" i="28"/>
  <c r="CF51" i="28"/>
  <c r="BR54" i="28"/>
  <c r="BV51" i="28" s="1"/>
  <c r="BZ51" i="28" s="1"/>
  <c r="BT61" i="28"/>
  <c r="BX61" i="28" s="1"/>
  <c r="BQ69" i="28"/>
  <c r="BU61" i="28" s="1"/>
  <c r="BY61" i="28" s="1"/>
  <c r="BR71" i="28"/>
  <c r="BV71" i="28" s="1"/>
  <c r="BZ71" i="28" s="1"/>
  <c r="BS81" i="28"/>
  <c r="BW81" i="28" s="1"/>
  <c r="CG81" i="28"/>
  <c r="BR88" i="28"/>
  <c r="BV81" i="28" s="1"/>
  <c r="BZ81" i="28" s="1"/>
  <c r="N291" i="28"/>
  <c r="CD13" i="28"/>
  <c r="CC13" i="28"/>
  <c r="CF13" i="28"/>
  <c r="CF291" i="28" s="1"/>
  <c r="BT23" i="28"/>
  <c r="BX23" i="28" s="1"/>
  <c r="BV33" i="28"/>
  <c r="BZ33" i="28" s="1"/>
  <c r="BS13" i="28"/>
  <c r="BU23" i="28"/>
  <c r="BY23" i="28" s="1"/>
  <c r="BS33" i="28"/>
  <c r="BW33" i="28" s="1"/>
  <c r="CA33" i="28" s="1"/>
  <c r="BT41" i="28"/>
  <c r="BX41" i="28" s="1"/>
  <c r="CE41" i="28"/>
  <c r="BT51" i="28"/>
  <c r="BX51" i="28" s="1"/>
  <c r="CE51" i="28"/>
  <c r="CD61" i="28"/>
  <c r="CC61" i="28"/>
  <c r="CF61" i="28"/>
  <c r="BT71" i="28"/>
  <c r="BX71" i="28" s="1"/>
  <c r="BQ96" i="28"/>
  <c r="BU91" i="28" s="1"/>
  <c r="BY91" i="28" s="1"/>
  <c r="BV101" i="28"/>
  <c r="BZ101" i="28" s="1"/>
  <c r="BV121" i="28"/>
  <c r="BZ121" i="28" s="1"/>
  <c r="CC23" i="28"/>
  <c r="AT42" i="28"/>
  <c r="CC71" i="28"/>
  <c r="BV91" i="28"/>
  <c r="BZ91" i="28" s="1"/>
  <c r="CF101" i="28"/>
  <c r="CE101" i="28"/>
  <c r="CD101" i="28"/>
  <c r="BS111" i="28"/>
  <c r="BW111" i="28" s="1"/>
  <c r="BR127" i="28"/>
  <c r="BT121" i="28"/>
  <c r="BX121" i="28" s="1"/>
  <c r="BP134" i="28"/>
  <c r="BP138" i="28"/>
  <c r="BR182" i="28"/>
  <c r="CD23" i="28"/>
  <c r="AU42" i="28"/>
  <c r="CD71" i="28"/>
  <c r="BS101" i="28"/>
  <c r="BW101" i="28" s="1"/>
  <c r="BT111" i="28"/>
  <c r="BX111" i="28" s="1"/>
  <c r="CD121" i="28"/>
  <c r="CC121" i="28"/>
  <c r="CF121" i="28"/>
  <c r="BP137" i="28"/>
  <c r="BT131" i="28" s="1"/>
  <c r="BX131" i="28" s="1"/>
  <c r="BV141" i="28"/>
  <c r="BZ141" i="28" s="1"/>
  <c r="BQ142" i="28"/>
  <c r="BU141" i="28" s="1"/>
  <c r="BY141" i="28" s="1"/>
  <c r="BQ146" i="28"/>
  <c r="BQ150" i="28"/>
  <c r="AV291" i="28"/>
  <c r="AU291" i="28"/>
  <c r="AV42" i="28"/>
  <c r="BT91" i="28"/>
  <c r="BX91" i="28" s="1"/>
  <c r="BS121" i="28"/>
  <c r="BW121" i="28" s="1"/>
  <c r="CA121" i="28" s="1"/>
  <c r="BU161" i="28"/>
  <c r="BY161" i="28" s="1"/>
  <c r="CC91" i="28"/>
  <c r="CG91" i="28" s="1"/>
  <c r="CE111" i="28"/>
  <c r="CG111" i="28" s="1"/>
  <c r="BV151" i="28"/>
  <c r="BZ151" i="28" s="1"/>
  <c r="BV181" i="28"/>
  <c r="BZ181" i="28" s="1"/>
  <c r="CF111" i="28"/>
  <c r="CC131" i="28"/>
  <c r="CF131" i="28"/>
  <c r="CE131" i="28"/>
  <c r="BT141" i="28"/>
  <c r="BX141" i="28" s="1"/>
  <c r="BS151" i="28"/>
  <c r="BW151" i="28" s="1"/>
  <c r="CA151" i="28" s="1"/>
  <c r="BS181" i="28"/>
  <c r="BW181" i="28" s="1"/>
  <c r="CA181" i="28" s="1"/>
  <c r="BQ195" i="28"/>
  <c r="BS131" i="28"/>
  <c r="BW131" i="28" s="1"/>
  <c r="BT151" i="28"/>
  <c r="BX151" i="28" s="1"/>
  <c r="BS161" i="28"/>
  <c r="BW161" i="28" s="1"/>
  <c r="CA161" i="28" s="1"/>
  <c r="BT171" i="28"/>
  <c r="BX171" i="28" s="1"/>
  <c r="BV161" i="28"/>
  <c r="BZ161" i="28" s="1"/>
  <c r="BT181" i="28"/>
  <c r="BX181" i="28" s="1"/>
  <c r="BU191" i="28"/>
  <c r="BY191" i="28" s="1"/>
  <c r="BR199" i="28"/>
  <c r="BP200" i="28"/>
  <c r="BS201" i="28"/>
  <c r="BW201" i="28" s="1"/>
  <c r="CA201" i="28" s="1"/>
  <c r="BP204" i="28"/>
  <c r="BV171" i="28"/>
  <c r="BZ171" i="28" s="1"/>
  <c r="BV191" i="28"/>
  <c r="BZ191" i="28" s="1"/>
  <c r="BP206" i="28"/>
  <c r="BU201" i="28"/>
  <c r="BY201" i="28" s="1"/>
  <c r="BT221" i="28"/>
  <c r="BX221" i="28" s="1"/>
  <c r="BP223" i="28"/>
  <c r="BP231" i="28"/>
  <c r="BT231" i="28" s="1"/>
  <c r="BX231" i="28" s="1"/>
  <c r="BS211" i="28"/>
  <c r="BW211" i="28" s="1"/>
  <c r="CA211" i="28" s="1"/>
  <c r="BU211" i="28"/>
  <c r="BY211" i="28" s="1"/>
  <c r="BR234" i="28"/>
  <c r="BV231" i="28" s="1"/>
  <c r="BZ231" i="28" s="1"/>
  <c r="BU231" i="28"/>
  <c r="BY231" i="28" s="1"/>
  <c r="BS251" i="28"/>
  <c r="BW251" i="28" s="1"/>
  <c r="CA251" i="28" s="1"/>
  <c r="BS221" i="28"/>
  <c r="BW221" i="28" s="1"/>
  <c r="CA221" i="28" s="1"/>
  <c r="BT261" i="28"/>
  <c r="BX261" i="28" s="1"/>
  <c r="BR268" i="28"/>
  <c r="BR270" i="28"/>
  <c r="BR283" i="28"/>
  <c r="BR285" i="28"/>
  <c r="BR287" i="28"/>
  <c r="BR289" i="28"/>
  <c r="BQ268" i="28"/>
  <c r="BQ270" i="28"/>
  <c r="BU261" i="28" s="1"/>
  <c r="BY261" i="28" s="1"/>
  <c r="BS271" i="28"/>
  <c r="BW271" i="28" s="1"/>
  <c r="CA271" i="28" s="1"/>
  <c r="BQ283" i="28"/>
  <c r="BQ285" i="28"/>
  <c r="BQ287" i="28"/>
  <c r="BU281" i="28" s="1"/>
  <c r="BY281" i="28" s="1"/>
  <c r="BQ289" i="28"/>
  <c r="BT271" i="28"/>
  <c r="BX271" i="28" s="1"/>
  <c r="AS291" i="28"/>
  <c r="AT291" i="28"/>
  <c r="AH287" i="24"/>
  <c r="AD287" i="24"/>
  <c r="AC287" i="24"/>
  <c r="AB287" i="24"/>
  <c r="AA287" i="24"/>
  <c r="W287" i="24"/>
  <c r="T287" i="24"/>
  <c r="S287" i="24"/>
  <c r="R287" i="24"/>
  <c r="Q287" i="24"/>
  <c r="N287" i="24"/>
  <c r="L287" i="24"/>
  <c r="AV287" i="24" s="1"/>
  <c r="K287" i="24"/>
  <c r="AU287" i="24" s="1"/>
  <c r="J287" i="24"/>
  <c r="AT287" i="24" s="1"/>
  <c r="I287" i="24"/>
  <c r="AS287" i="24" s="1"/>
  <c r="G287" i="24"/>
  <c r="BD286" i="24"/>
  <c r="BN286" i="24" s="1"/>
  <c r="BC286" i="24"/>
  <c r="BM286" i="24" s="1"/>
  <c r="BB286" i="24"/>
  <c r="BL286" i="24" s="1"/>
  <c r="BA286" i="24"/>
  <c r="BK286" i="24" s="1"/>
  <c r="AZ286" i="24"/>
  <c r="BJ286" i="24" s="1"/>
  <c r="AY286" i="24"/>
  <c r="BI286" i="24" s="1"/>
  <c r="AX286" i="24"/>
  <c r="BH286" i="24" s="1"/>
  <c r="AW286" i="24"/>
  <c r="BG286" i="24" s="1"/>
  <c r="BO286" i="24" s="1"/>
  <c r="AV286" i="24"/>
  <c r="AU286" i="24"/>
  <c r="AT286" i="24"/>
  <c r="AS286" i="24"/>
  <c r="BD285" i="24"/>
  <c r="BN285" i="24" s="1"/>
  <c r="BC285" i="24"/>
  <c r="BM285" i="24" s="1"/>
  <c r="BB285" i="24"/>
  <c r="BL285" i="24" s="1"/>
  <c r="BA285" i="24"/>
  <c r="BK285" i="24" s="1"/>
  <c r="AZ285" i="24"/>
  <c r="BJ285" i="24" s="1"/>
  <c r="BR285" i="24" s="1"/>
  <c r="AY285" i="24"/>
  <c r="BI285" i="24" s="1"/>
  <c r="BQ285" i="24" s="1"/>
  <c r="AX285" i="24"/>
  <c r="BH285" i="24" s="1"/>
  <c r="BP285" i="24" s="1"/>
  <c r="AW285" i="24"/>
  <c r="BG285" i="24" s="1"/>
  <c r="AV285" i="24"/>
  <c r="AU285" i="24"/>
  <c r="AT285" i="24"/>
  <c r="AS285" i="24"/>
  <c r="BP284" i="24"/>
  <c r="BD284" i="24"/>
  <c r="BN284" i="24" s="1"/>
  <c r="BC284" i="24"/>
  <c r="BM284" i="24" s="1"/>
  <c r="BB284" i="24"/>
  <c r="BL284" i="24" s="1"/>
  <c r="BA284" i="24"/>
  <c r="BK284" i="24" s="1"/>
  <c r="AZ284" i="24"/>
  <c r="BJ284" i="24" s="1"/>
  <c r="AY284" i="24"/>
  <c r="BI284" i="24" s="1"/>
  <c r="BQ284" i="24" s="1"/>
  <c r="AX284" i="24"/>
  <c r="BH284" i="24" s="1"/>
  <c r="AW284" i="24"/>
  <c r="BG284" i="24" s="1"/>
  <c r="BO284" i="24" s="1"/>
  <c r="AV284" i="24"/>
  <c r="AU284" i="24"/>
  <c r="AT284" i="24"/>
  <c r="AS284" i="24"/>
  <c r="BD283" i="24"/>
  <c r="BN283" i="24" s="1"/>
  <c r="BC283" i="24"/>
  <c r="BM283" i="24" s="1"/>
  <c r="BB283" i="24"/>
  <c r="BL283" i="24" s="1"/>
  <c r="BA283" i="24"/>
  <c r="BK283" i="24" s="1"/>
  <c r="AZ283" i="24"/>
  <c r="BJ283" i="24" s="1"/>
  <c r="BR283" i="24" s="1"/>
  <c r="AY283" i="24"/>
  <c r="BI283" i="24" s="1"/>
  <c r="AX283" i="24"/>
  <c r="BH283" i="24" s="1"/>
  <c r="AW283" i="24"/>
  <c r="BG283" i="24" s="1"/>
  <c r="AV283" i="24"/>
  <c r="AU283" i="24"/>
  <c r="AT283" i="24"/>
  <c r="AS283" i="24"/>
  <c r="BD282" i="24"/>
  <c r="BN282" i="24" s="1"/>
  <c r="BC282" i="24"/>
  <c r="BM282" i="24" s="1"/>
  <c r="BB282" i="24"/>
  <c r="BL282" i="24" s="1"/>
  <c r="BA282" i="24"/>
  <c r="BK282" i="24" s="1"/>
  <c r="AZ282" i="24"/>
  <c r="BJ282" i="24" s="1"/>
  <c r="BR282" i="24" s="1"/>
  <c r="AY282" i="24"/>
  <c r="BI282" i="24" s="1"/>
  <c r="BQ282" i="24" s="1"/>
  <c r="AX282" i="24"/>
  <c r="BH282" i="24" s="1"/>
  <c r="AW282" i="24"/>
  <c r="BG282" i="24" s="1"/>
  <c r="BO282" i="24" s="1"/>
  <c r="AV282" i="24"/>
  <c r="AU282" i="24"/>
  <c r="AT282" i="24"/>
  <c r="AS282" i="24"/>
  <c r="BH281" i="24"/>
  <c r="BD281" i="24"/>
  <c r="BN281" i="24" s="1"/>
  <c r="BC281" i="24"/>
  <c r="BM281" i="24" s="1"/>
  <c r="BB281" i="24"/>
  <c r="BL281" i="24" s="1"/>
  <c r="BA281" i="24"/>
  <c r="BK281" i="24" s="1"/>
  <c r="AZ281" i="24"/>
  <c r="BJ281" i="24" s="1"/>
  <c r="AY281" i="24"/>
  <c r="BI281" i="24" s="1"/>
  <c r="AX281" i="24"/>
  <c r="AW281" i="24"/>
  <c r="BG281" i="24" s="1"/>
  <c r="BO281" i="24" s="1"/>
  <c r="AV281" i="24"/>
  <c r="AU281" i="24"/>
  <c r="AT281" i="24"/>
  <c r="AS281" i="24"/>
  <c r="BD280" i="24"/>
  <c r="BN280" i="24" s="1"/>
  <c r="BC280" i="24"/>
  <c r="BM280" i="24" s="1"/>
  <c r="BB280" i="24"/>
  <c r="BL280" i="24" s="1"/>
  <c r="BA280" i="24"/>
  <c r="BK280" i="24" s="1"/>
  <c r="AZ280" i="24"/>
  <c r="BJ280" i="24" s="1"/>
  <c r="BR280" i="24" s="1"/>
  <c r="AY280" i="24"/>
  <c r="BI280" i="24" s="1"/>
  <c r="BQ280" i="24" s="1"/>
  <c r="AX280" i="24"/>
  <c r="BH280" i="24" s="1"/>
  <c r="BP280" i="24" s="1"/>
  <c r="AW280" i="24"/>
  <c r="BG280" i="24" s="1"/>
  <c r="AV280" i="24"/>
  <c r="AU280" i="24"/>
  <c r="AT280" i="24"/>
  <c r="AS280" i="24"/>
  <c r="BD279" i="24"/>
  <c r="BN279" i="24" s="1"/>
  <c r="BC279" i="24"/>
  <c r="BM279" i="24" s="1"/>
  <c r="BB279" i="24"/>
  <c r="BL279" i="24" s="1"/>
  <c r="BA279" i="24"/>
  <c r="BK279" i="24" s="1"/>
  <c r="AZ279" i="24"/>
  <c r="BJ279" i="24" s="1"/>
  <c r="AY279" i="24"/>
  <c r="BI279" i="24" s="1"/>
  <c r="AX279" i="24"/>
  <c r="BH279" i="24" s="1"/>
  <c r="AW279" i="24"/>
  <c r="BG279" i="24" s="1"/>
  <c r="BO279" i="24" s="1"/>
  <c r="AV279" i="24"/>
  <c r="AU279" i="24"/>
  <c r="AT279" i="24"/>
  <c r="AS279" i="24"/>
  <c r="BD278" i="24"/>
  <c r="BN278" i="24" s="1"/>
  <c r="BC278" i="24"/>
  <c r="BM278" i="24" s="1"/>
  <c r="BB278" i="24"/>
  <c r="BL278" i="24" s="1"/>
  <c r="BA278" i="24"/>
  <c r="BK278" i="24" s="1"/>
  <c r="AZ278" i="24"/>
  <c r="BJ278" i="24" s="1"/>
  <c r="BR278" i="24" s="1"/>
  <c r="AY278" i="24"/>
  <c r="BI278" i="24" s="1"/>
  <c r="BQ278" i="24" s="1"/>
  <c r="AX278" i="24"/>
  <c r="BH278" i="24" s="1"/>
  <c r="AW278" i="24"/>
  <c r="BG278" i="24" s="1"/>
  <c r="AV278" i="24"/>
  <c r="AU278" i="24"/>
  <c r="AT278" i="24"/>
  <c r="AS278" i="24"/>
  <c r="CF277" i="24"/>
  <c r="CE277" i="24"/>
  <c r="CD277" i="24"/>
  <c r="CC277" i="24"/>
  <c r="CG277" i="24" s="1"/>
  <c r="BD277" i="24"/>
  <c r="BN277" i="24" s="1"/>
  <c r="BR277" i="24" s="1"/>
  <c r="BC277" i="24"/>
  <c r="BM277" i="24" s="1"/>
  <c r="BB277" i="24"/>
  <c r="BL277" i="24" s="1"/>
  <c r="BA277" i="24"/>
  <c r="BK277" i="24" s="1"/>
  <c r="AZ277" i="24"/>
  <c r="BJ277" i="24" s="1"/>
  <c r="AY277" i="24"/>
  <c r="BI277" i="24" s="1"/>
  <c r="AX277" i="24"/>
  <c r="BH277" i="24" s="1"/>
  <c r="AW277" i="24"/>
  <c r="BG277" i="24" s="1"/>
  <c r="AV277" i="24"/>
  <c r="AU277" i="24"/>
  <c r="AT277" i="24"/>
  <c r="AS277" i="24"/>
  <c r="BN276" i="24"/>
  <c r="BD276" i="24"/>
  <c r="BC276" i="24"/>
  <c r="BM276" i="24" s="1"/>
  <c r="BB276" i="24"/>
  <c r="BL276" i="24" s="1"/>
  <c r="BA276" i="24"/>
  <c r="BK276" i="24" s="1"/>
  <c r="AZ276" i="24"/>
  <c r="BJ276" i="24" s="1"/>
  <c r="BR276" i="24" s="1"/>
  <c r="AY276" i="24"/>
  <c r="BI276" i="24" s="1"/>
  <c r="BQ276" i="24" s="1"/>
  <c r="AX276" i="24"/>
  <c r="BH276" i="24" s="1"/>
  <c r="AW276" i="24"/>
  <c r="BG276" i="24" s="1"/>
  <c r="AV276" i="24"/>
  <c r="AU276" i="24"/>
  <c r="AT276" i="24"/>
  <c r="AS276" i="24"/>
  <c r="BD275" i="24"/>
  <c r="BN275" i="24" s="1"/>
  <c r="BC275" i="24"/>
  <c r="BM275" i="24" s="1"/>
  <c r="BB275" i="24"/>
  <c r="BL275" i="24" s="1"/>
  <c r="BA275" i="24"/>
  <c r="BK275" i="24" s="1"/>
  <c r="AZ275" i="24"/>
  <c r="BJ275" i="24" s="1"/>
  <c r="AY275" i="24"/>
  <c r="BI275" i="24" s="1"/>
  <c r="AX275" i="24"/>
  <c r="BH275" i="24" s="1"/>
  <c r="BP275" i="24" s="1"/>
  <c r="AW275" i="24"/>
  <c r="BG275" i="24" s="1"/>
  <c r="BO275" i="24" s="1"/>
  <c r="AV275" i="24"/>
  <c r="AU275" i="24"/>
  <c r="AT275" i="24"/>
  <c r="AS275" i="24"/>
  <c r="BD274" i="24"/>
  <c r="BN274" i="24" s="1"/>
  <c r="BC274" i="24"/>
  <c r="BM274" i="24" s="1"/>
  <c r="BB274" i="24"/>
  <c r="BL274" i="24" s="1"/>
  <c r="BA274" i="24"/>
  <c r="BK274" i="24" s="1"/>
  <c r="AZ274" i="24"/>
  <c r="BJ274" i="24" s="1"/>
  <c r="BR274" i="24" s="1"/>
  <c r="AY274" i="24"/>
  <c r="BI274" i="24" s="1"/>
  <c r="AX274" i="24"/>
  <c r="BH274" i="24" s="1"/>
  <c r="AW274" i="24"/>
  <c r="BG274" i="24" s="1"/>
  <c r="AV274" i="24"/>
  <c r="AU274" i="24"/>
  <c r="AT274" i="24"/>
  <c r="AS274" i="24"/>
  <c r="BN273" i="24"/>
  <c r="BR273" i="24" s="1"/>
  <c r="BJ273" i="24"/>
  <c r="BD273" i="24"/>
  <c r="BC273" i="24"/>
  <c r="BM273" i="24" s="1"/>
  <c r="BB273" i="24"/>
  <c r="BL273" i="24" s="1"/>
  <c r="BA273" i="24"/>
  <c r="BK273" i="24" s="1"/>
  <c r="AZ273" i="24"/>
  <c r="AY273" i="24"/>
  <c r="BI273" i="24" s="1"/>
  <c r="BQ273" i="24" s="1"/>
  <c r="AX273" i="24"/>
  <c r="BH273" i="24" s="1"/>
  <c r="BP273" i="24" s="1"/>
  <c r="AW273" i="24"/>
  <c r="BG273" i="24" s="1"/>
  <c r="BO273" i="24" s="1"/>
  <c r="AV273" i="24"/>
  <c r="AU273" i="24"/>
  <c r="AT273" i="24"/>
  <c r="AS273" i="24"/>
  <c r="BJ272" i="24"/>
  <c r="BD272" i="24"/>
  <c r="BN272" i="24" s="1"/>
  <c r="BC272" i="24"/>
  <c r="BM272" i="24" s="1"/>
  <c r="BB272" i="24"/>
  <c r="BL272" i="24" s="1"/>
  <c r="BA272" i="24"/>
  <c r="BK272" i="24" s="1"/>
  <c r="AZ272" i="24"/>
  <c r="AY272" i="24"/>
  <c r="BI272" i="24" s="1"/>
  <c r="BQ272" i="24" s="1"/>
  <c r="AX272" i="24"/>
  <c r="BH272" i="24" s="1"/>
  <c r="BP272" i="24" s="1"/>
  <c r="AW272" i="24"/>
  <c r="BG272" i="24" s="1"/>
  <c r="BO272" i="24" s="1"/>
  <c r="AV272" i="24"/>
  <c r="AU272" i="24"/>
  <c r="AT272" i="24"/>
  <c r="AS272" i="24"/>
  <c r="BD271" i="24"/>
  <c r="BN271" i="24" s="1"/>
  <c r="BC271" i="24"/>
  <c r="BM271" i="24" s="1"/>
  <c r="BB271" i="24"/>
  <c r="BL271" i="24" s="1"/>
  <c r="BA271" i="24"/>
  <c r="BK271" i="24" s="1"/>
  <c r="AZ271" i="24"/>
  <c r="BJ271" i="24" s="1"/>
  <c r="BR271" i="24" s="1"/>
  <c r="AY271" i="24"/>
  <c r="BI271" i="24" s="1"/>
  <c r="BQ271" i="24" s="1"/>
  <c r="AX271" i="24"/>
  <c r="BH271" i="24" s="1"/>
  <c r="AW271" i="24"/>
  <c r="BG271" i="24" s="1"/>
  <c r="AV271" i="24"/>
  <c r="AU271" i="24"/>
  <c r="AT271" i="24"/>
  <c r="AS271" i="24"/>
  <c r="BR270" i="24"/>
  <c r="BJ270" i="24"/>
  <c r="BD270" i="24"/>
  <c r="BN270" i="24" s="1"/>
  <c r="BC270" i="24"/>
  <c r="BM270" i="24" s="1"/>
  <c r="BB270" i="24"/>
  <c r="BL270" i="24" s="1"/>
  <c r="BA270" i="24"/>
  <c r="BK270" i="24" s="1"/>
  <c r="AZ270" i="24"/>
  <c r="AY270" i="24"/>
  <c r="BI270" i="24" s="1"/>
  <c r="BQ270" i="24" s="1"/>
  <c r="AX270" i="24"/>
  <c r="BH270" i="24" s="1"/>
  <c r="AW270" i="24"/>
  <c r="BG270" i="24" s="1"/>
  <c r="BO270" i="24" s="1"/>
  <c r="AV270" i="24"/>
  <c r="AU270" i="24"/>
  <c r="AT270" i="24"/>
  <c r="AS270" i="24"/>
  <c r="BN269" i="24"/>
  <c r="BL269" i="24"/>
  <c r="BD269" i="24"/>
  <c r="BC269" i="24"/>
  <c r="BM269" i="24" s="1"/>
  <c r="BB269" i="24"/>
  <c r="BA269" i="24"/>
  <c r="BK269" i="24" s="1"/>
  <c r="AZ269" i="24"/>
  <c r="BJ269" i="24" s="1"/>
  <c r="AY269" i="24"/>
  <c r="BI269" i="24" s="1"/>
  <c r="BQ269" i="24" s="1"/>
  <c r="AX269" i="24"/>
  <c r="BH269" i="24" s="1"/>
  <c r="BP269" i="24" s="1"/>
  <c r="AW269" i="24"/>
  <c r="BG269" i="24" s="1"/>
  <c r="BO269" i="24" s="1"/>
  <c r="AV269" i="24"/>
  <c r="AU269" i="24"/>
  <c r="AT269" i="24"/>
  <c r="AS269" i="24"/>
  <c r="BJ268" i="24"/>
  <c r="BD268" i="24"/>
  <c r="BN268" i="24" s="1"/>
  <c r="BC268" i="24"/>
  <c r="BM268" i="24" s="1"/>
  <c r="BB268" i="24"/>
  <c r="BL268" i="24" s="1"/>
  <c r="BA268" i="24"/>
  <c r="BK268" i="24" s="1"/>
  <c r="AZ268" i="24"/>
  <c r="AY268" i="24"/>
  <c r="BI268" i="24" s="1"/>
  <c r="AX268" i="24"/>
  <c r="BH268" i="24" s="1"/>
  <c r="AW268" i="24"/>
  <c r="BG268" i="24" s="1"/>
  <c r="BO268" i="24" s="1"/>
  <c r="AV268" i="24"/>
  <c r="AU268" i="24"/>
  <c r="AT268" i="24"/>
  <c r="AS268" i="24"/>
  <c r="CF267" i="24"/>
  <c r="CE267" i="24"/>
  <c r="CD267" i="24"/>
  <c r="CC267" i="24"/>
  <c r="CG267" i="24" s="1"/>
  <c r="BJ267" i="24"/>
  <c r="BD267" i="24"/>
  <c r="BN267" i="24" s="1"/>
  <c r="BC267" i="24"/>
  <c r="BM267" i="24" s="1"/>
  <c r="BB267" i="24"/>
  <c r="BL267" i="24" s="1"/>
  <c r="BA267" i="24"/>
  <c r="BK267" i="24" s="1"/>
  <c r="AZ267" i="24"/>
  <c r="AY267" i="24"/>
  <c r="BI267" i="24" s="1"/>
  <c r="BQ267" i="24" s="1"/>
  <c r="AX267" i="24"/>
  <c r="BH267" i="24" s="1"/>
  <c r="BP267" i="24" s="1"/>
  <c r="AW267" i="24"/>
  <c r="BG267" i="24" s="1"/>
  <c r="BO267" i="24" s="1"/>
  <c r="AV267" i="24"/>
  <c r="AU267" i="24"/>
  <c r="AT267" i="24"/>
  <c r="AS267" i="24"/>
  <c r="BL266" i="24"/>
  <c r="BD266" i="24"/>
  <c r="BN266" i="24" s="1"/>
  <c r="BC266" i="24"/>
  <c r="BM266" i="24" s="1"/>
  <c r="BB266" i="24"/>
  <c r="BA266" i="24"/>
  <c r="BK266" i="24" s="1"/>
  <c r="AZ266" i="24"/>
  <c r="BJ266" i="24" s="1"/>
  <c r="AY266" i="24"/>
  <c r="BI266" i="24" s="1"/>
  <c r="AX266" i="24"/>
  <c r="BH266" i="24" s="1"/>
  <c r="AW266" i="24"/>
  <c r="BG266" i="24" s="1"/>
  <c r="BO266" i="24" s="1"/>
  <c r="AV266" i="24"/>
  <c r="AU266" i="24"/>
  <c r="AT266" i="24"/>
  <c r="AS266" i="24"/>
  <c r="BH265" i="24"/>
  <c r="BD265" i="24"/>
  <c r="BN265" i="24" s="1"/>
  <c r="BC265" i="24"/>
  <c r="BM265" i="24" s="1"/>
  <c r="BB265" i="24"/>
  <c r="BL265" i="24" s="1"/>
  <c r="BA265" i="24"/>
  <c r="BK265" i="24" s="1"/>
  <c r="AZ265" i="24"/>
  <c r="BJ265" i="24" s="1"/>
  <c r="BR265" i="24" s="1"/>
  <c r="AY265" i="24"/>
  <c r="BI265" i="24" s="1"/>
  <c r="AX265" i="24"/>
  <c r="AW265" i="24"/>
  <c r="BG265" i="24" s="1"/>
  <c r="AV265" i="24"/>
  <c r="AU265" i="24"/>
  <c r="AT265" i="24"/>
  <c r="AS265" i="24"/>
  <c r="BD264" i="24"/>
  <c r="BN264" i="24" s="1"/>
  <c r="BC264" i="24"/>
  <c r="BM264" i="24" s="1"/>
  <c r="BB264" i="24"/>
  <c r="BL264" i="24" s="1"/>
  <c r="BA264" i="24"/>
  <c r="BK264" i="24" s="1"/>
  <c r="AZ264" i="24"/>
  <c r="BJ264" i="24" s="1"/>
  <c r="AY264" i="24"/>
  <c r="BI264" i="24" s="1"/>
  <c r="BQ264" i="24" s="1"/>
  <c r="AX264" i="24"/>
  <c r="BH264" i="24" s="1"/>
  <c r="AW264" i="24"/>
  <c r="BG264" i="24" s="1"/>
  <c r="AV264" i="24"/>
  <c r="AU264" i="24"/>
  <c r="AT264" i="24"/>
  <c r="AS264" i="24"/>
  <c r="BJ263" i="24"/>
  <c r="BD263" i="24"/>
  <c r="BN263" i="24" s="1"/>
  <c r="BC263" i="24"/>
  <c r="BM263" i="24" s="1"/>
  <c r="BB263" i="24"/>
  <c r="BL263" i="24" s="1"/>
  <c r="BA263" i="24"/>
  <c r="BK263" i="24" s="1"/>
  <c r="AZ263" i="24"/>
  <c r="AY263" i="24"/>
  <c r="BI263" i="24" s="1"/>
  <c r="BQ263" i="24" s="1"/>
  <c r="AX263" i="24"/>
  <c r="BH263" i="24" s="1"/>
  <c r="BP263" i="24" s="1"/>
  <c r="AW263" i="24"/>
  <c r="BG263" i="24" s="1"/>
  <c r="BO263" i="24" s="1"/>
  <c r="AV263" i="24"/>
  <c r="AU263" i="24"/>
  <c r="AT263" i="24"/>
  <c r="AS263" i="24"/>
  <c r="BN262" i="24"/>
  <c r="BJ262" i="24"/>
  <c r="BD262" i="24"/>
  <c r="BC262" i="24"/>
  <c r="BM262" i="24" s="1"/>
  <c r="BB262" i="24"/>
  <c r="BL262" i="24" s="1"/>
  <c r="BA262" i="24"/>
  <c r="BK262" i="24" s="1"/>
  <c r="AZ262" i="24"/>
  <c r="AY262" i="24"/>
  <c r="BI262" i="24" s="1"/>
  <c r="BQ262" i="24" s="1"/>
  <c r="AX262" i="24"/>
  <c r="BH262" i="24" s="1"/>
  <c r="BP262" i="24" s="1"/>
  <c r="AW262" i="24"/>
  <c r="BG262" i="24" s="1"/>
  <c r="BO262" i="24" s="1"/>
  <c r="AV262" i="24"/>
  <c r="AU262" i="24"/>
  <c r="AT262" i="24"/>
  <c r="AS262" i="24"/>
  <c r="BI261" i="24"/>
  <c r="BD261" i="24"/>
  <c r="BN261" i="24" s="1"/>
  <c r="BC261" i="24"/>
  <c r="BM261" i="24" s="1"/>
  <c r="BB261" i="24"/>
  <c r="BL261" i="24" s="1"/>
  <c r="BA261" i="24"/>
  <c r="BK261" i="24" s="1"/>
  <c r="AZ261" i="24"/>
  <c r="BJ261" i="24" s="1"/>
  <c r="AY261" i="24"/>
  <c r="AX261" i="24"/>
  <c r="BH261" i="24" s="1"/>
  <c r="BP261" i="24" s="1"/>
  <c r="AW261" i="24"/>
  <c r="BG261" i="24" s="1"/>
  <c r="BO261" i="24" s="1"/>
  <c r="AV261" i="24"/>
  <c r="AU261" i="24"/>
  <c r="AT261" i="24"/>
  <c r="AS261" i="24"/>
  <c r="BD260" i="24"/>
  <c r="BN260" i="24" s="1"/>
  <c r="BC260" i="24"/>
  <c r="BM260" i="24" s="1"/>
  <c r="BB260" i="24"/>
  <c r="BL260" i="24" s="1"/>
  <c r="BA260" i="24"/>
  <c r="BK260" i="24" s="1"/>
  <c r="AZ260" i="24"/>
  <c r="BJ260" i="24" s="1"/>
  <c r="BR260" i="24" s="1"/>
  <c r="AY260" i="24"/>
  <c r="BI260" i="24" s="1"/>
  <c r="AX260" i="24"/>
  <c r="BH260" i="24" s="1"/>
  <c r="AW260" i="24"/>
  <c r="BG260" i="24" s="1"/>
  <c r="AV260" i="24"/>
  <c r="AU260" i="24"/>
  <c r="AT260" i="24"/>
  <c r="AS260" i="24"/>
  <c r="BD259" i="24"/>
  <c r="BN259" i="24" s="1"/>
  <c r="BC259" i="24"/>
  <c r="BM259" i="24" s="1"/>
  <c r="BB259" i="24"/>
  <c r="BL259" i="24" s="1"/>
  <c r="BA259" i="24"/>
  <c r="BK259" i="24" s="1"/>
  <c r="AZ259" i="24"/>
  <c r="BJ259" i="24" s="1"/>
  <c r="BR259" i="24" s="1"/>
  <c r="AY259" i="24"/>
  <c r="BI259" i="24" s="1"/>
  <c r="AX259" i="24"/>
  <c r="BH259" i="24" s="1"/>
  <c r="BP259" i="24" s="1"/>
  <c r="AW259" i="24"/>
  <c r="BG259" i="24" s="1"/>
  <c r="AV259" i="24"/>
  <c r="AU259" i="24"/>
  <c r="AT259" i="24"/>
  <c r="AS259" i="24"/>
  <c r="BL258" i="24"/>
  <c r="BD258" i="24"/>
  <c r="BN258" i="24" s="1"/>
  <c r="BC258" i="24"/>
  <c r="BM258" i="24" s="1"/>
  <c r="BB258" i="24"/>
  <c r="BA258" i="24"/>
  <c r="BK258" i="24" s="1"/>
  <c r="AZ258" i="24"/>
  <c r="BJ258" i="24" s="1"/>
  <c r="AY258" i="24"/>
  <c r="BI258" i="24" s="1"/>
  <c r="BQ258" i="24" s="1"/>
  <c r="AX258" i="24"/>
  <c r="BH258" i="24" s="1"/>
  <c r="BP258" i="24" s="1"/>
  <c r="AW258" i="24"/>
  <c r="BG258" i="24" s="1"/>
  <c r="BO258" i="24" s="1"/>
  <c r="AV258" i="24"/>
  <c r="AU258" i="24"/>
  <c r="AT258" i="24"/>
  <c r="AS258" i="24"/>
  <c r="CF257" i="24"/>
  <c r="CE257" i="24"/>
  <c r="CD257" i="24"/>
  <c r="CC257" i="24"/>
  <c r="CG257" i="24" s="1"/>
  <c r="BD257" i="24"/>
  <c r="BN257" i="24" s="1"/>
  <c r="BC257" i="24"/>
  <c r="BM257" i="24" s="1"/>
  <c r="BB257" i="24"/>
  <c r="BL257" i="24" s="1"/>
  <c r="BA257" i="24"/>
  <c r="BK257" i="24" s="1"/>
  <c r="AZ257" i="24"/>
  <c r="BJ257" i="24" s="1"/>
  <c r="BR257" i="24" s="1"/>
  <c r="AY257" i="24"/>
  <c r="BI257" i="24" s="1"/>
  <c r="BQ257" i="24" s="1"/>
  <c r="AX257" i="24"/>
  <c r="BH257" i="24" s="1"/>
  <c r="AW257" i="24"/>
  <c r="BG257" i="24" s="1"/>
  <c r="AV257" i="24"/>
  <c r="AU257" i="24"/>
  <c r="AT257" i="24"/>
  <c r="AS257" i="24"/>
  <c r="BD256" i="24"/>
  <c r="BN256" i="24" s="1"/>
  <c r="BC256" i="24"/>
  <c r="BM256" i="24" s="1"/>
  <c r="BB256" i="24"/>
  <c r="BL256" i="24" s="1"/>
  <c r="BA256" i="24"/>
  <c r="BK256" i="24" s="1"/>
  <c r="AZ256" i="24"/>
  <c r="BJ256" i="24" s="1"/>
  <c r="AY256" i="24"/>
  <c r="BI256" i="24" s="1"/>
  <c r="AX256" i="24"/>
  <c r="BH256" i="24" s="1"/>
  <c r="BP256" i="24" s="1"/>
  <c r="AW256" i="24"/>
  <c r="BG256" i="24" s="1"/>
  <c r="BO256" i="24" s="1"/>
  <c r="AV256" i="24"/>
  <c r="AU256" i="24"/>
  <c r="AT256" i="24"/>
  <c r="AS256" i="24"/>
  <c r="BK255" i="24"/>
  <c r="BJ255" i="24"/>
  <c r="BR255" i="24" s="1"/>
  <c r="BD255" i="24"/>
  <c r="BN255" i="24" s="1"/>
  <c r="BC255" i="24"/>
  <c r="BM255" i="24" s="1"/>
  <c r="BB255" i="24"/>
  <c r="BL255" i="24" s="1"/>
  <c r="BA255" i="24"/>
  <c r="AZ255" i="24"/>
  <c r="AY255" i="24"/>
  <c r="BI255" i="24" s="1"/>
  <c r="AX255" i="24"/>
  <c r="BH255" i="24" s="1"/>
  <c r="AW255" i="24"/>
  <c r="BG255" i="24" s="1"/>
  <c r="BO255" i="24" s="1"/>
  <c r="AV255" i="24"/>
  <c r="AU255" i="24"/>
  <c r="AT255" i="24"/>
  <c r="AS255" i="24"/>
  <c r="BD254" i="24"/>
  <c r="BN254" i="24" s="1"/>
  <c r="BC254" i="24"/>
  <c r="BM254" i="24" s="1"/>
  <c r="BB254" i="24"/>
  <c r="BL254" i="24" s="1"/>
  <c r="BA254" i="24"/>
  <c r="BK254" i="24" s="1"/>
  <c r="AZ254" i="24"/>
  <c r="BJ254" i="24" s="1"/>
  <c r="BR254" i="24" s="1"/>
  <c r="AY254" i="24"/>
  <c r="BI254" i="24" s="1"/>
  <c r="BQ254" i="24" s="1"/>
  <c r="AX254" i="24"/>
  <c r="BH254" i="24" s="1"/>
  <c r="BP254" i="24" s="1"/>
  <c r="AW254" i="24"/>
  <c r="BG254" i="24" s="1"/>
  <c r="AV254" i="24"/>
  <c r="AU254" i="24"/>
  <c r="AT254" i="24"/>
  <c r="AS254" i="24"/>
  <c r="BR253" i="24"/>
  <c r="BK253" i="24"/>
  <c r="BJ253" i="24"/>
  <c r="BD253" i="24"/>
  <c r="BN253" i="24" s="1"/>
  <c r="BC253" i="24"/>
  <c r="BM253" i="24" s="1"/>
  <c r="BB253" i="24"/>
  <c r="BL253" i="24" s="1"/>
  <c r="BA253" i="24"/>
  <c r="AZ253" i="24"/>
  <c r="AY253" i="24"/>
  <c r="BI253" i="24" s="1"/>
  <c r="BQ253" i="24" s="1"/>
  <c r="AX253" i="24"/>
  <c r="BH253" i="24" s="1"/>
  <c r="BP253" i="24" s="1"/>
  <c r="AW253" i="24"/>
  <c r="BG253" i="24" s="1"/>
  <c r="AV253" i="24"/>
  <c r="AU253" i="24"/>
  <c r="AT253" i="24"/>
  <c r="AS253" i="24"/>
  <c r="BD252" i="24"/>
  <c r="BN252" i="24" s="1"/>
  <c r="BC252" i="24"/>
  <c r="BM252" i="24" s="1"/>
  <c r="BB252" i="24"/>
  <c r="BL252" i="24" s="1"/>
  <c r="BA252" i="24"/>
  <c r="BK252" i="24" s="1"/>
  <c r="AZ252" i="24"/>
  <c r="BJ252" i="24" s="1"/>
  <c r="AY252" i="24"/>
  <c r="BI252" i="24" s="1"/>
  <c r="AX252" i="24"/>
  <c r="BH252" i="24" s="1"/>
  <c r="AW252" i="24"/>
  <c r="BG252" i="24" s="1"/>
  <c r="AV252" i="24"/>
  <c r="AU252" i="24"/>
  <c r="AT252" i="24"/>
  <c r="AS252" i="24"/>
  <c r="BD251" i="24"/>
  <c r="BN251" i="24" s="1"/>
  <c r="BC251" i="24"/>
  <c r="BM251" i="24" s="1"/>
  <c r="BB251" i="24"/>
  <c r="BL251" i="24" s="1"/>
  <c r="BA251" i="24"/>
  <c r="BK251" i="24" s="1"/>
  <c r="AZ251" i="24"/>
  <c r="BJ251" i="24" s="1"/>
  <c r="BR251" i="24" s="1"/>
  <c r="AY251" i="24"/>
  <c r="BI251" i="24" s="1"/>
  <c r="AX251" i="24"/>
  <c r="BH251" i="24" s="1"/>
  <c r="AW251" i="24"/>
  <c r="BG251" i="24" s="1"/>
  <c r="AV251" i="24"/>
  <c r="AU251" i="24"/>
  <c r="AT251" i="24"/>
  <c r="AS251" i="24"/>
  <c r="BD250" i="24"/>
  <c r="BN250" i="24" s="1"/>
  <c r="BC250" i="24"/>
  <c r="BM250" i="24" s="1"/>
  <c r="BB250" i="24"/>
  <c r="BL250" i="24" s="1"/>
  <c r="BA250" i="24"/>
  <c r="BK250" i="24" s="1"/>
  <c r="AZ250" i="24"/>
  <c r="BJ250" i="24" s="1"/>
  <c r="AY250" i="24"/>
  <c r="BI250" i="24" s="1"/>
  <c r="BQ250" i="24" s="1"/>
  <c r="AX250" i="24"/>
  <c r="BH250" i="24" s="1"/>
  <c r="BP250" i="24" s="1"/>
  <c r="AW250" i="24"/>
  <c r="BG250" i="24" s="1"/>
  <c r="BO250" i="24" s="1"/>
  <c r="AV250" i="24"/>
  <c r="AU250" i="24"/>
  <c r="AT250" i="24"/>
  <c r="AS250" i="24"/>
  <c r="BK249" i="24"/>
  <c r="BJ249" i="24"/>
  <c r="BR249" i="24" s="1"/>
  <c r="BD249" i="24"/>
  <c r="BN249" i="24" s="1"/>
  <c r="BC249" i="24"/>
  <c r="BM249" i="24" s="1"/>
  <c r="BB249" i="24"/>
  <c r="BL249" i="24" s="1"/>
  <c r="BA249" i="24"/>
  <c r="AZ249" i="24"/>
  <c r="AY249" i="24"/>
  <c r="BI249" i="24" s="1"/>
  <c r="AX249" i="24"/>
  <c r="BH249" i="24" s="1"/>
  <c r="BP249" i="24" s="1"/>
  <c r="AW249" i="24"/>
  <c r="BG249" i="24" s="1"/>
  <c r="BO249" i="24" s="1"/>
  <c r="AV249" i="24"/>
  <c r="AU249" i="24"/>
  <c r="AT249" i="24"/>
  <c r="AS249" i="24"/>
  <c r="BD248" i="24"/>
  <c r="BN248" i="24" s="1"/>
  <c r="BC248" i="24"/>
  <c r="BM248" i="24" s="1"/>
  <c r="BB248" i="24"/>
  <c r="BL248" i="24" s="1"/>
  <c r="BA248" i="24"/>
  <c r="BK248" i="24" s="1"/>
  <c r="AZ248" i="24"/>
  <c r="BJ248" i="24" s="1"/>
  <c r="BR248" i="24" s="1"/>
  <c r="AY248" i="24"/>
  <c r="BI248" i="24" s="1"/>
  <c r="BQ248" i="24" s="1"/>
  <c r="AX248" i="24"/>
  <c r="BH248" i="24" s="1"/>
  <c r="AW248" i="24"/>
  <c r="BG248" i="24" s="1"/>
  <c r="AV248" i="24"/>
  <c r="AU248" i="24"/>
  <c r="AT248" i="24"/>
  <c r="AS248" i="24"/>
  <c r="CF247" i="24"/>
  <c r="CE247" i="24"/>
  <c r="CD247" i="24"/>
  <c r="CC247" i="24"/>
  <c r="CG247" i="24" s="1"/>
  <c r="BH247" i="24"/>
  <c r="BD247" i="24"/>
  <c r="BN247" i="24" s="1"/>
  <c r="BC247" i="24"/>
  <c r="BM247" i="24" s="1"/>
  <c r="BB247" i="24"/>
  <c r="BL247" i="24" s="1"/>
  <c r="BA247" i="24"/>
  <c r="BK247" i="24" s="1"/>
  <c r="AZ247" i="24"/>
  <c r="BJ247" i="24" s="1"/>
  <c r="AY247" i="24"/>
  <c r="BI247" i="24" s="1"/>
  <c r="AX247" i="24"/>
  <c r="AW247" i="24"/>
  <c r="BG247" i="24" s="1"/>
  <c r="AV247" i="24"/>
  <c r="AU247" i="24"/>
  <c r="AT247" i="24"/>
  <c r="AS247" i="24"/>
  <c r="BD246" i="24"/>
  <c r="BN246" i="24" s="1"/>
  <c r="BC246" i="24"/>
  <c r="BM246" i="24" s="1"/>
  <c r="BB246" i="24"/>
  <c r="BL246" i="24" s="1"/>
  <c r="BA246" i="24"/>
  <c r="BK246" i="24" s="1"/>
  <c r="AZ246" i="24"/>
  <c r="BJ246" i="24" s="1"/>
  <c r="BR246" i="24" s="1"/>
  <c r="AY246" i="24"/>
  <c r="BI246" i="24" s="1"/>
  <c r="AX246" i="24"/>
  <c r="BH246" i="24" s="1"/>
  <c r="BP246" i="24" s="1"/>
  <c r="AW246" i="24"/>
  <c r="BG246" i="24" s="1"/>
  <c r="AV246" i="24"/>
  <c r="AU246" i="24"/>
  <c r="AT246" i="24"/>
  <c r="AS246" i="24"/>
  <c r="BL245" i="24"/>
  <c r="BD245" i="24"/>
  <c r="BN245" i="24" s="1"/>
  <c r="BC245" i="24"/>
  <c r="BM245" i="24" s="1"/>
  <c r="BB245" i="24"/>
  <c r="BA245" i="24"/>
  <c r="BK245" i="24" s="1"/>
  <c r="AZ245" i="24"/>
  <c r="BJ245" i="24" s="1"/>
  <c r="BR245" i="24" s="1"/>
  <c r="AY245" i="24"/>
  <c r="BI245" i="24" s="1"/>
  <c r="BQ245" i="24" s="1"/>
  <c r="AX245" i="24"/>
  <c r="BH245" i="24" s="1"/>
  <c r="BP245" i="24" s="1"/>
  <c r="AW245" i="24"/>
  <c r="BG245" i="24" s="1"/>
  <c r="AV245" i="24"/>
  <c r="AU245" i="24"/>
  <c r="AT245" i="24"/>
  <c r="AS245" i="24"/>
  <c r="BH244" i="24"/>
  <c r="BP244" i="24" s="1"/>
  <c r="BD244" i="24"/>
  <c r="BN244" i="24" s="1"/>
  <c r="BC244" i="24"/>
  <c r="BM244" i="24" s="1"/>
  <c r="BB244" i="24"/>
  <c r="BL244" i="24" s="1"/>
  <c r="BA244" i="24"/>
  <c r="BK244" i="24" s="1"/>
  <c r="AZ244" i="24"/>
  <c r="BJ244" i="24" s="1"/>
  <c r="AY244" i="24"/>
  <c r="BI244" i="24" s="1"/>
  <c r="AX244" i="24"/>
  <c r="AW244" i="24"/>
  <c r="BG244" i="24" s="1"/>
  <c r="BO244" i="24" s="1"/>
  <c r="AV244" i="24"/>
  <c r="AU244" i="24"/>
  <c r="AT244" i="24"/>
  <c r="AS244" i="24"/>
  <c r="BD243" i="24"/>
  <c r="BN243" i="24" s="1"/>
  <c r="BC243" i="24"/>
  <c r="BM243" i="24" s="1"/>
  <c r="BB243" i="24"/>
  <c r="BL243" i="24" s="1"/>
  <c r="BA243" i="24"/>
  <c r="BK243" i="24" s="1"/>
  <c r="AZ243" i="24"/>
  <c r="BJ243" i="24" s="1"/>
  <c r="AY243" i="24"/>
  <c r="BI243" i="24" s="1"/>
  <c r="AX243" i="24"/>
  <c r="BH243" i="24" s="1"/>
  <c r="AW243" i="24"/>
  <c r="BG243" i="24" s="1"/>
  <c r="AV243" i="24"/>
  <c r="AU243" i="24"/>
  <c r="AT243" i="24"/>
  <c r="AS243" i="24"/>
  <c r="BD242" i="24"/>
  <c r="BN242" i="24" s="1"/>
  <c r="BC242" i="24"/>
  <c r="BM242" i="24" s="1"/>
  <c r="BB242" i="24"/>
  <c r="BL242" i="24" s="1"/>
  <c r="BA242" i="24"/>
  <c r="BK242" i="24" s="1"/>
  <c r="AZ242" i="24"/>
  <c r="BJ242" i="24" s="1"/>
  <c r="BR242" i="24" s="1"/>
  <c r="AY242" i="24"/>
  <c r="BI242" i="24" s="1"/>
  <c r="AX242" i="24"/>
  <c r="BH242" i="24" s="1"/>
  <c r="AW242" i="24"/>
  <c r="BG242" i="24" s="1"/>
  <c r="AV242" i="24"/>
  <c r="AU242" i="24"/>
  <c r="AT242" i="24"/>
  <c r="AS242" i="24"/>
  <c r="BM241" i="24"/>
  <c r="BD241" i="24"/>
  <c r="BN241" i="24" s="1"/>
  <c r="BC241" i="24"/>
  <c r="BB241" i="24"/>
  <c r="BL241" i="24" s="1"/>
  <c r="BA241" i="24"/>
  <c r="BK241" i="24" s="1"/>
  <c r="AZ241" i="24"/>
  <c r="BJ241" i="24" s="1"/>
  <c r="BR241" i="24" s="1"/>
  <c r="AY241" i="24"/>
  <c r="BI241" i="24" s="1"/>
  <c r="BQ241" i="24" s="1"/>
  <c r="AX241" i="24"/>
  <c r="BH241" i="24" s="1"/>
  <c r="AW241" i="24"/>
  <c r="BG241" i="24" s="1"/>
  <c r="AV241" i="24"/>
  <c r="AU241" i="24"/>
  <c r="AT241" i="24"/>
  <c r="AS241" i="24"/>
  <c r="BM240" i="24"/>
  <c r="BK240" i="24"/>
  <c r="BD240" i="24"/>
  <c r="BN240" i="24" s="1"/>
  <c r="BC240" i="24"/>
  <c r="BB240" i="24"/>
  <c r="BL240" i="24" s="1"/>
  <c r="BA240" i="24"/>
  <c r="AZ240" i="24"/>
  <c r="BJ240" i="24" s="1"/>
  <c r="AY240" i="24"/>
  <c r="BI240" i="24" s="1"/>
  <c r="AX240" i="24"/>
  <c r="BH240" i="24" s="1"/>
  <c r="BP240" i="24" s="1"/>
  <c r="AW240" i="24"/>
  <c r="BG240" i="24" s="1"/>
  <c r="BO240" i="24" s="1"/>
  <c r="AV240" i="24"/>
  <c r="AU240" i="24"/>
  <c r="AT240" i="24"/>
  <c r="AS240" i="24"/>
  <c r="BL239" i="24"/>
  <c r="BK239" i="24"/>
  <c r="BI239" i="24"/>
  <c r="BQ239" i="24" s="1"/>
  <c r="BD239" i="24"/>
  <c r="BN239" i="24" s="1"/>
  <c r="BC239" i="24"/>
  <c r="BM239" i="24" s="1"/>
  <c r="BB239" i="24"/>
  <c r="BA239" i="24"/>
  <c r="AZ239" i="24"/>
  <c r="BJ239" i="24" s="1"/>
  <c r="AY239" i="24"/>
  <c r="AX239" i="24"/>
  <c r="BH239" i="24" s="1"/>
  <c r="BP239" i="24" s="1"/>
  <c r="AW239" i="24"/>
  <c r="BG239" i="24" s="1"/>
  <c r="BO239" i="24" s="1"/>
  <c r="AV239" i="24"/>
  <c r="AU239" i="24"/>
  <c r="AT239" i="24"/>
  <c r="AS239" i="24"/>
  <c r="BL238" i="24"/>
  <c r="BK238" i="24"/>
  <c r="BD238" i="24"/>
  <c r="BN238" i="24" s="1"/>
  <c r="BC238" i="24"/>
  <c r="BM238" i="24" s="1"/>
  <c r="BB238" i="24"/>
  <c r="BA238" i="24"/>
  <c r="AZ238" i="24"/>
  <c r="BJ238" i="24" s="1"/>
  <c r="AY238" i="24"/>
  <c r="BI238" i="24" s="1"/>
  <c r="AX238" i="24"/>
  <c r="BH238" i="24" s="1"/>
  <c r="BP238" i="24" s="1"/>
  <c r="AW238" i="24"/>
  <c r="BG238" i="24" s="1"/>
  <c r="BO238" i="24" s="1"/>
  <c r="AV238" i="24"/>
  <c r="AU238" i="24"/>
  <c r="AT238" i="24"/>
  <c r="AS238" i="24"/>
  <c r="CF237" i="24"/>
  <c r="CE237" i="24"/>
  <c r="CD237" i="24"/>
  <c r="CC237" i="24"/>
  <c r="CG237" i="24" s="1"/>
  <c r="BD237" i="24"/>
  <c r="BN237" i="24" s="1"/>
  <c r="BC237" i="24"/>
  <c r="BM237" i="24" s="1"/>
  <c r="BB237" i="24"/>
  <c r="BL237" i="24" s="1"/>
  <c r="BA237" i="24"/>
  <c r="BK237" i="24" s="1"/>
  <c r="AZ237" i="24"/>
  <c r="BJ237" i="24" s="1"/>
  <c r="BR237" i="24" s="1"/>
  <c r="AY237" i="24"/>
  <c r="BI237" i="24" s="1"/>
  <c r="BQ237" i="24" s="1"/>
  <c r="AX237" i="24"/>
  <c r="BH237" i="24" s="1"/>
  <c r="BP237" i="24" s="1"/>
  <c r="AW237" i="24"/>
  <c r="BG237" i="24" s="1"/>
  <c r="BO237" i="24" s="1"/>
  <c r="AV237" i="24"/>
  <c r="AU237" i="24"/>
  <c r="AT237" i="24"/>
  <c r="AS237" i="24"/>
  <c r="BH236" i="24"/>
  <c r="BD236" i="24"/>
  <c r="BN236" i="24" s="1"/>
  <c r="BC236" i="24"/>
  <c r="BM236" i="24" s="1"/>
  <c r="BB236" i="24"/>
  <c r="BL236" i="24" s="1"/>
  <c r="BP236" i="24" s="1"/>
  <c r="BA236" i="24"/>
  <c r="BK236" i="24" s="1"/>
  <c r="AZ236" i="24"/>
  <c r="BJ236" i="24" s="1"/>
  <c r="AY236" i="24"/>
  <c r="BI236" i="24" s="1"/>
  <c r="AX236" i="24"/>
  <c r="AW236" i="24"/>
  <c r="BG236" i="24" s="1"/>
  <c r="BO236" i="24" s="1"/>
  <c r="AV236" i="24"/>
  <c r="AU236" i="24"/>
  <c r="AT236" i="24"/>
  <c r="AS236" i="24"/>
  <c r="BD235" i="24"/>
  <c r="BN235" i="24" s="1"/>
  <c r="BC235" i="24"/>
  <c r="BM235" i="24" s="1"/>
  <c r="BB235" i="24"/>
  <c r="BL235" i="24" s="1"/>
  <c r="BA235" i="24"/>
  <c r="BK235" i="24" s="1"/>
  <c r="AZ235" i="24"/>
  <c r="BJ235" i="24" s="1"/>
  <c r="BR235" i="24" s="1"/>
  <c r="AY235" i="24"/>
  <c r="BI235" i="24" s="1"/>
  <c r="BQ235" i="24" s="1"/>
  <c r="AX235" i="24"/>
  <c r="BH235" i="24" s="1"/>
  <c r="AW235" i="24"/>
  <c r="BG235" i="24" s="1"/>
  <c r="AV235" i="24"/>
  <c r="AU235" i="24"/>
  <c r="AT235" i="24"/>
  <c r="AS235" i="24"/>
  <c r="BD234" i="24"/>
  <c r="BN234" i="24" s="1"/>
  <c r="BC234" i="24"/>
  <c r="BM234" i="24" s="1"/>
  <c r="BB234" i="24"/>
  <c r="BL234" i="24" s="1"/>
  <c r="BA234" i="24"/>
  <c r="BK234" i="24" s="1"/>
  <c r="AZ234" i="24"/>
  <c r="BJ234" i="24" s="1"/>
  <c r="AY234" i="24"/>
  <c r="BI234" i="24" s="1"/>
  <c r="AX234" i="24"/>
  <c r="BH234" i="24" s="1"/>
  <c r="BP234" i="24" s="1"/>
  <c r="AW234" i="24"/>
  <c r="BG234" i="24" s="1"/>
  <c r="BO234" i="24" s="1"/>
  <c r="AV234" i="24"/>
  <c r="AU234" i="24"/>
  <c r="AT234" i="24"/>
  <c r="AS234" i="24"/>
  <c r="BD233" i="24"/>
  <c r="BN233" i="24" s="1"/>
  <c r="BC233" i="24"/>
  <c r="BM233" i="24" s="1"/>
  <c r="BB233" i="24"/>
  <c r="BL233" i="24" s="1"/>
  <c r="BA233" i="24"/>
  <c r="BK233" i="24" s="1"/>
  <c r="AZ233" i="24"/>
  <c r="BJ233" i="24" s="1"/>
  <c r="BR233" i="24" s="1"/>
  <c r="AY233" i="24"/>
  <c r="BI233" i="24" s="1"/>
  <c r="BQ233" i="24" s="1"/>
  <c r="AX233" i="24"/>
  <c r="BH233" i="24" s="1"/>
  <c r="AW233" i="24"/>
  <c r="BG233" i="24" s="1"/>
  <c r="AV233" i="24"/>
  <c r="AU233" i="24"/>
  <c r="AT233" i="24"/>
  <c r="AS233" i="24"/>
  <c r="BH232" i="24"/>
  <c r="BD232" i="24"/>
  <c r="BN232" i="24" s="1"/>
  <c r="BC232" i="24"/>
  <c r="BM232" i="24" s="1"/>
  <c r="BB232" i="24"/>
  <c r="BL232" i="24" s="1"/>
  <c r="BA232" i="24"/>
  <c r="BK232" i="24" s="1"/>
  <c r="AZ232" i="24"/>
  <c r="BJ232" i="24" s="1"/>
  <c r="AY232" i="24"/>
  <c r="BI232" i="24" s="1"/>
  <c r="BQ232" i="24" s="1"/>
  <c r="AX232" i="24"/>
  <c r="AW232" i="24"/>
  <c r="BG232" i="24" s="1"/>
  <c r="BO232" i="24" s="1"/>
  <c r="AV232" i="24"/>
  <c r="AU232" i="24"/>
  <c r="AT232" i="24"/>
  <c r="AS232" i="24"/>
  <c r="BD231" i="24"/>
  <c r="BN231" i="24" s="1"/>
  <c r="BC231" i="24"/>
  <c r="BM231" i="24" s="1"/>
  <c r="BB231" i="24"/>
  <c r="BL231" i="24" s="1"/>
  <c r="BA231" i="24"/>
  <c r="BK231" i="24" s="1"/>
  <c r="AZ231" i="24"/>
  <c r="BJ231" i="24" s="1"/>
  <c r="BR231" i="24" s="1"/>
  <c r="AY231" i="24"/>
  <c r="BI231" i="24" s="1"/>
  <c r="AX231" i="24"/>
  <c r="BH231" i="24" s="1"/>
  <c r="AW231" i="24"/>
  <c r="BG231" i="24" s="1"/>
  <c r="AV231" i="24"/>
  <c r="AU231" i="24"/>
  <c r="AT231" i="24"/>
  <c r="AS231" i="24"/>
  <c r="BD230" i="24"/>
  <c r="BN230" i="24" s="1"/>
  <c r="BC230" i="24"/>
  <c r="BM230" i="24" s="1"/>
  <c r="BB230" i="24"/>
  <c r="BL230" i="24" s="1"/>
  <c r="BA230" i="24"/>
  <c r="BK230" i="24" s="1"/>
  <c r="AZ230" i="24"/>
  <c r="BJ230" i="24" s="1"/>
  <c r="BR230" i="24" s="1"/>
  <c r="AY230" i="24"/>
  <c r="BI230" i="24" s="1"/>
  <c r="BQ230" i="24" s="1"/>
  <c r="AX230" i="24"/>
  <c r="BH230" i="24" s="1"/>
  <c r="BP230" i="24" s="1"/>
  <c r="AW230" i="24"/>
  <c r="BG230" i="24" s="1"/>
  <c r="BO230" i="24" s="1"/>
  <c r="AV230" i="24"/>
  <c r="AU230" i="24"/>
  <c r="AT230" i="24"/>
  <c r="AS230" i="24"/>
  <c r="BD229" i="24"/>
  <c r="BN229" i="24" s="1"/>
  <c r="BC229" i="24"/>
  <c r="BM229" i="24" s="1"/>
  <c r="BB229" i="24"/>
  <c r="BL229" i="24" s="1"/>
  <c r="BA229" i="24"/>
  <c r="BK229" i="24" s="1"/>
  <c r="AZ229" i="24"/>
  <c r="BJ229" i="24" s="1"/>
  <c r="AY229" i="24"/>
  <c r="BI229" i="24" s="1"/>
  <c r="AX229" i="24"/>
  <c r="BH229" i="24" s="1"/>
  <c r="AW229" i="24"/>
  <c r="BG229" i="24" s="1"/>
  <c r="AV229" i="24"/>
  <c r="AU229" i="24"/>
  <c r="AT229" i="24"/>
  <c r="AS229" i="24"/>
  <c r="BD228" i="24"/>
  <c r="BN228" i="24" s="1"/>
  <c r="BC228" i="24"/>
  <c r="BM228" i="24" s="1"/>
  <c r="BB228" i="24"/>
  <c r="BL228" i="24" s="1"/>
  <c r="BA228" i="24"/>
  <c r="BK228" i="24" s="1"/>
  <c r="AZ228" i="24"/>
  <c r="BJ228" i="24" s="1"/>
  <c r="BR228" i="24" s="1"/>
  <c r="AY228" i="24"/>
  <c r="BI228" i="24" s="1"/>
  <c r="BQ228" i="24" s="1"/>
  <c r="AX228" i="24"/>
  <c r="BH228" i="24" s="1"/>
  <c r="AW228" i="24"/>
  <c r="BG228" i="24" s="1"/>
  <c r="AV228" i="24"/>
  <c r="AU228" i="24"/>
  <c r="AT228" i="24"/>
  <c r="AS228" i="24"/>
  <c r="CF227" i="24"/>
  <c r="CE227" i="24"/>
  <c r="CD227" i="24"/>
  <c r="CC227" i="24"/>
  <c r="CG227" i="24" s="1"/>
  <c r="BD227" i="24"/>
  <c r="BN227" i="24" s="1"/>
  <c r="BC227" i="24"/>
  <c r="BM227" i="24" s="1"/>
  <c r="BB227" i="24"/>
  <c r="BL227" i="24" s="1"/>
  <c r="BA227" i="24"/>
  <c r="BK227" i="24" s="1"/>
  <c r="AZ227" i="24"/>
  <c r="BJ227" i="24" s="1"/>
  <c r="BR227" i="24" s="1"/>
  <c r="AY227" i="24"/>
  <c r="BI227" i="24" s="1"/>
  <c r="BQ227" i="24" s="1"/>
  <c r="AX227" i="24"/>
  <c r="BH227" i="24" s="1"/>
  <c r="BP227" i="24" s="1"/>
  <c r="AW227" i="24"/>
  <c r="BG227" i="24" s="1"/>
  <c r="BO227" i="24" s="1"/>
  <c r="AV227" i="24"/>
  <c r="AU227" i="24"/>
  <c r="AT227" i="24"/>
  <c r="AS227" i="24"/>
  <c r="BN226" i="24"/>
  <c r="BJ226" i="24"/>
  <c r="BR226" i="24" s="1"/>
  <c r="BD226" i="24"/>
  <c r="BC226" i="24"/>
  <c r="BM226" i="24" s="1"/>
  <c r="BB226" i="24"/>
  <c r="BL226" i="24" s="1"/>
  <c r="BA226" i="24"/>
  <c r="BK226" i="24" s="1"/>
  <c r="AZ226" i="24"/>
  <c r="AY226" i="24"/>
  <c r="BI226" i="24" s="1"/>
  <c r="BQ226" i="24" s="1"/>
  <c r="AX226" i="24"/>
  <c r="BH226" i="24" s="1"/>
  <c r="BP226" i="24" s="1"/>
  <c r="AW226" i="24"/>
  <c r="BG226" i="24" s="1"/>
  <c r="BO226" i="24" s="1"/>
  <c r="AV226" i="24"/>
  <c r="AU226" i="24"/>
  <c r="AT226" i="24"/>
  <c r="AS226" i="24"/>
  <c r="BJ225" i="24"/>
  <c r="BD225" i="24"/>
  <c r="BN225" i="24" s="1"/>
  <c r="BC225" i="24"/>
  <c r="BM225" i="24" s="1"/>
  <c r="BB225" i="24"/>
  <c r="BL225" i="24" s="1"/>
  <c r="BA225" i="24"/>
  <c r="BK225" i="24" s="1"/>
  <c r="AZ225" i="24"/>
  <c r="AY225" i="24"/>
  <c r="BI225" i="24" s="1"/>
  <c r="AX225" i="24"/>
  <c r="BH225" i="24" s="1"/>
  <c r="BP225" i="24" s="1"/>
  <c r="AW225" i="24"/>
  <c r="BG225" i="24" s="1"/>
  <c r="BO225" i="24" s="1"/>
  <c r="AV225" i="24"/>
  <c r="AU225" i="24"/>
  <c r="AT225" i="24"/>
  <c r="AS225" i="24"/>
  <c r="BD224" i="24"/>
  <c r="BN224" i="24" s="1"/>
  <c r="BC224" i="24"/>
  <c r="BM224" i="24" s="1"/>
  <c r="BB224" i="24"/>
  <c r="BL224" i="24" s="1"/>
  <c r="BA224" i="24"/>
  <c r="BK224" i="24" s="1"/>
  <c r="AZ224" i="24"/>
  <c r="BJ224" i="24" s="1"/>
  <c r="BR224" i="24" s="1"/>
  <c r="AY224" i="24"/>
  <c r="BI224" i="24" s="1"/>
  <c r="BQ224" i="24" s="1"/>
  <c r="AX224" i="24"/>
  <c r="BH224" i="24" s="1"/>
  <c r="BP224" i="24" s="1"/>
  <c r="AW224" i="24"/>
  <c r="BG224" i="24" s="1"/>
  <c r="AV224" i="24"/>
  <c r="AU224" i="24"/>
  <c r="AT224" i="24"/>
  <c r="AS224" i="24"/>
  <c r="BK223" i="24"/>
  <c r="BJ223" i="24"/>
  <c r="BD223" i="24"/>
  <c r="BN223" i="24" s="1"/>
  <c r="BC223" i="24"/>
  <c r="BM223" i="24" s="1"/>
  <c r="BB223" i="24"/>
  <c r="BL223" i="24" s="1"/>
  <c r="BA223" i="24"/>
  <c r="AZ223" i="24"/>
  <c r="AY223" i="24"/>
  <c r="BI223" i="24" s="1"/>
  <c r="BQ223" i="24" s="1"/>
  <c r="AX223" i="24"/>
  <c r="BH223" i="24" s="1"/>
  <c r="BP223" i="24" s="1"/>
  <c r="AW223" i="24"/>
  <c r="BG223" i="24" s="1"/>
  <c r="AV223" i="24"/>
  <c r="AU223" i="24"/>
  <c r="AT223" i="24"/>
  <c r="AS223" i="24"/>
  <c r="BD222" i="24"/>
  <c r="BN222" i="24" s="1"/>
  <c r="BC222" i="24"/>
  <c r="BM222" i="24" s="1"/>
  <c r="BB222" i="24"/>
  <c r="BL222" i="24" s="1"/>
  <c r="BA222" i="24"/>
  <c r="BK222" i="24" s="1"/>
  <c r="AZ222" i="24"/>
  <c r="BJ222" i="24" s="1"/>
  <c r="BR222" i="24" s="1"/>
  <c r="AY222" i="24"/>
  <c r="BI222" i="24" s="1"/>
  <c r="AX222" i="24"/>
  <c r="BH222" i="24" s="1"/>
  <c r="AW222" i="24"/>
  <c r="BG222" i="24" s="1"/>
  <c r="AV222" i="24"/>
  <c r="AU222" i="24"/>
  <c r="AT222" i="24"/>
  <c r="AS222" i="24"/>
  <c r="BD221" i="24"/>
  <c r="BN221" i="24" s="1"/>
  <c r="BC221" i="24"/>
  <c r="BM221" i="24" s="1"/>
  <c r="BB221" i="24"/>
  <c r="BL221" i="24" s="1"/>
  <c r="BA221" i="24"/>
  <c r="BK221" i="24" s="1"/>
  <c r="AZ221" i="24"/>
  <c r="BJ221" i="24" s="1"/>
  <c r="AY221" i="24"/>
  <c r="BI221" i="24" s="1"/>
  <c r="BQ221" i="24" s="1"/>
  <c r="AX221" i="24"/>
  <c r="BH221" i="24" s="1"/>
  <c r="BP221" i="24" s="1"/>
  <c r="AW221" i="24"/>
  <c r="BG221" i="24" s="1"/>
  <c r="AV221" i="24"/>
  <c r="AU221" i="24"/>
  <c r="AT221" i="24"/>
  <c r="AS221" i="24"/>
  <c r="BD220" i="24"/>
  <c r="BN220" i="24" s="1"/>
  <c r="BC220" i="24"/>
  <c r="BM220" i="24" s="1"/>
  <c r="BB220" i="24"/>
  <c r="BL220" i="24" s="1"/>
  <c r="BA220" i="24"/>
  <c r="BK220" i="24" s="1"/>
  <c r="AZ220" i="24"/>
  <c r="BJ220" i="24" s="1"/>
  <c r="AY220" i="24"/>
  <c r="BI220" i="24" s="1"/>
  <c r="AX220" i="24"/>
  <c r="BH220" i="24" s="1"/>
  <c r="AW220" i="24"/>
  <c r="BG220" i="24" s="1"/>
  <c r="BO220" i="24" s="1"/>
  <c r="AV220" i="24"/>
  <c r="AU220" i="24"/>
  <c r="AT220" i="24"/>
  <c r="AS220" i="24"/>
  <c r="BD219" i="24"/>
  <c r="BN219" i="24" s="1"/>
  <c r="BC219" i="24"/>
  <c r="BM219" i="24" s="1"/>
  <c r="BB219" i="24"/>
  <c r="BL219" i="24" s="1"/>
  <c r="BA219" i="24"/>
  <c r="BK219" i="24" s="1"/>
  <c r="AZ219" i="24"/>
  <c r="BJ219" i="24" s="1"/>
  <c r="AY219" i="24"/>
  <c r="BI219" i="24" s="1"/>
  <c r="AX219" i="24"/>
  <c r="BH219" i="24" s="1"/>
  <c r="AW219" i="24"/>
  <c r="BG219" i="24" s="1"/>
  <c r="AV219" i="24"/>
  <c r="AU219" i="24"/>
  <c r="AT219" i="24"/>
  <c r="AS219" i="24"/>
  <c r="BD218" i="24"/>
  <c r="BN218" i="24" s="1"/>
  <c r="BC218" i="24"/>
  <c r="BM218" i="24" s="1"/>
  <c r="BB218" i="24"/>
  <c r="BL218" i="24" s="1"/>
  <c r="BA218" i="24"/>
  <c r="BK218" i="24" s="1"/>
  <c r="AZ218" i="24"/>
  <c r="BJ218" i="24" s="1"/>
  <c r="AY218" i="24"/>
  <c r="BI218" i="24" s="1"/>
  <c r="BQ218" i="24" s="1"/>
  <c r="AX218" i="24"/>
  <c r="BH218" i="24" s="1"/>
  <c r="BP218" i="24" s="1"/>
  <c r="AW218" i="24"/>
  <c r="BG218" i="24" s="1"/>
  <c r="BO218" i="24" s="1"/>
  <c r="AV218" i="24"/>
  <c r="AU218" i="24"/>
  <c r="AT218" i="24"/>
  <c r="AS218" i="24"/>
  <c r="CF217" i="24"/>
  <c r="CE217" i="24"/>
  <c r="CD217" i="24"/>
  <c r="CC217" i="24"/>
  <c r="CG217" i="24" s="1"/>
  <c r="BN217" i="24"/>
  <c r="BD217" i="24"/>
  <c r="BC217" i="24"/>
  <c r="BM217" i="24" s="1"/>
  <c r="BB217" i="24"/>
  <c r="BL217" i="24" s="1"/>
  <c r="BA217" i="24"/>
  <c r="BK217" i="24" s="1"/>
  <c r="AZ217" i="24"/>
  <c r="BJ217" i="24" s="1"/>
  <c r="AY217" i="24"/>
  <c r="BI217" i="24" s="1"/>
  <c r="BQ217" i="24" s="1"/>
  <c r="AX217" i="24"/>
  <c r="BH217" i="24" s="1"/>
  <c r="BP217" i="24" s="1"/>
  <c r="AW217" i="24"/>
  <c r="BG217" i="24" s="1"/>
  <c r="AV217" i="24"/>
  <c r="AU217" i="24"/>
  <c r="AT217" i="24"/>
  <c r="AS217" i="24"/>
  <c r="BN216" i="24"/>
  <c r="BJ216" i="24"/>
  <c r="BR216" i="24" s="1"/>
  <c r="BD216" i="24"/>
  <c r="BC216" i="24"/>
  <c r="BM216" i="24" s="1"/>
  <c r="BB216" i="24"/>
  <c r="BL216" i="24" s="1"/>
  <c r="BA216" i="24"/>
  <c r="BK216" i="24" s="1"/>
  <c r="AZ216" i="24"/>
  <c r="AY216" i="24"/>
  <c r="BI216" i="24" s="1"/>
  <c r="BQ216" i="24" s="1"/>
  <c r="AX216" i="24"/>
  <c r="BH216" i="24" s="1"/>
  <c r="BP216" i="24" s="1"/>
  <c r="AW216" i="24"/>
  <c r="BG216" i="24" s="1"/>
  <c r="BO216" i="24" s="1"/>
  <c r="AV216" i="24"/>
  <c r="AU216" i="24"/>
  <c r="AT216" i="24"/>
  <c r="AS216" i="24"/>
  <c r="BD215" i="24"/>
  <c r="BN215" i="24" s="1"/>
  <c r="BC215" i="24"/>
  <c r="BM215" i="24" s="1"/>
  <c r="BB215" i="24"/>
  <c r="BL215" i="24" s="1"/>
  <c r="BA215" i="24"/>
  <c r="BK215" i="24" s="1"/>
  <c r="AZ215" i="24"/>
  <c r="BJ215" i="24" s="1"/>
  <c r="BR215" i="24" s="1"/>
  <c r="AY215" i="24"/>
  <c r="BI215" i="24" s="1"/>
  <c r="AX215" i="24"/>
  <c r="BH215" i="24" s="1"/>
  <c r="AW215" i="24"/>
  <c r="BG215" i="24" s="1"/>
  <c r="AV215" i="24"/>
  <c r="AU215" i="24"/>
  <c r="AT215" i="24"/>
  <c r="AS215" i="24"/>
  <c r="BD214" i="24"/>
  <c r="BN214" i="24" s="1"/>
  <c r="BC214" i="24"/>
  <c r="BM214" i="24" s="1"/>
  <c r="BB214" i="24"/>
  <c r="BL214" i="24" s="1"/>
  <c r="BA214" i="24"/>
  <c r="BK214" i="24" s="1"/>
  <c r="AZ214" i="24"/>
  <c r="BJ214" i="24" s="1"/>
  <c r="AY214" i="24"/>
  <c r="BI214" i="24" s="1"/>
  <c r="BQ214" i="24" s="1"/>
  <c r="AX214" i="24"/>
  <c r="BH214" i="24" s="1"/>
  <c r="BP214" i="24" s="1"/>
  <c r="AW214" i="24"/>
  <c r="BG214" i="24" s="1"/>
  <c r="BO214" i="24" s="1"/>
  <c r="AV214" i="24"/>
  <c r="AU214" i="24"/>
  <c r="AT214" i="24"/>
  <c r="AS214" i="24"/>
  <c r="BJ213" i="24"/>
  <c r="BD213" i="24"/>
  <c r="BN213" i="24" s="1"/>
  <c r="BR213" i="24" s="1"/>
  <c r="BC213" i="24"/>
  <c r="BM213" i="24" s="1"/>
  <c r="BB213" i="24"/>
  <c r="BL213" i="24" s="1"/>
  <c r="BA213" i="24"/>
  <c r="BK213" i="24" s="1"/>
  <c r="AZ213" i="24"/>
  <c r="AY213" i="24"/>
  <c r="BI213" i="24" s="1"/>
  <c r="AX213" i="24"/>
  <c r="BH213" i="24" s="1"/>
  <c r="AW213" i="24"/>
  <c r="BG213" i="24" s="1"/>
  <c r="BO213" i="24" s="1"/>
  <c r="AV213" i="24"/>
  <c r="AU213" i="24"/>
  <c r="AT213" i="24"/>
  <c r="AS213" i="24"/>
  <c r="BD212" i="24"/>
  <c r="BN212" i="24" s="1"/>
  <c r="BC212" i="24"/>
  <c r="BM212" i="24" s="1"/>
  <c r="BB212" i="24"/>
  <c r="BL212" i="24" s="1"/>
  <c r="BA212" i="24"/>
  <c r="BK212" i="24" s="1"/>
  <c r="AZ212" i="24"/>
  <c r="BJ212" i="24" s="1"/>
  <c r="BR212" i="24" s="1"/>
  <c r="AY212" i="24"/>
  <c r="BI212" i="24" s="1"/>
  <c r="AX212" i="24"/>
  <c r="BH212" i="24" s="1"/>
  <c r="AW212" i="24"/>
  <c r="BG212" i="24" s="1"/>
  <c r="AV212" i="24"/>
  <c r="AU212" i="24"/>
  <c r="AT212" i="24"/>
  <c r="AS212" i="24"/>
  <c r="BD211" i="24"/>
  <c r="BN211" i="24" s="1"/>
  <c r="BC211" i="24"/>
  <c r="BM211" i="24" s="1"/>
  <c r="BB211" i="24"/>
  <c r="BL211" i="24" s="1"/>
  <c r="BA211" i="24"/>
  <c r="BK211" i="24" s="1"/>
  <c r="AZ211" i="24"/>
  <c r="BJ211" i="24" s="1"/>
  <c r="AY211" i="24"/>
  <c r="BI211" i="24" s="1"/>
  <c r="BQ211" i="24" s="1"/>
  <c r="AX211" i="24"/>
  <c r="BH211" i="24" s="1"/>
  <c r="BP211" i="24" s="1"/>
  <c r="AW211" i="24"/>
  <c r="BG211" i="24" s="1"/>
  <c r="BO211" i="24" s="1"/>
  <c r="AV211" i="24"/>
  <c r="AU211" i="24"/>
  <c r="AT211" i="24"/>
  <c r="AS211" i="24"/>
  <c r="BD210" i="24"/>
  <c r="BN210" i="24" s="1"/>
  <c r="BC210" i="24"/>
  <c r="BM210" i="24" s="1"/>
  <c r="BB210" i="24"/>
  <c r="BL210" i="24" s="1"/>
  <c r="BA210" i="24"/>
  <c r="BK210" i="24" s="1"/>
  <c r="AZ210" i="24"/>
  <c r="BJ210" i="24" s="1"/>
  <c r="BR210" i="24" s="1"/>
  <c r="AY210" i="24"/>
  <c r="BI210" i="24" s="1"/>
  <c r="AX210" i="24"/>
  <c r="BH210" i="24" s="1"/>
  <c r="AW210" i="24"/>
  <c r="BG210" i="24" s="1"/>
  <c r="AV210" i="24"/>
  <c r="AU210" i="24"/>
  <c r="AT210" i="24"/>
  <c r="AS210" i="24"/>
  <c r="BN209" i="24"/>
  <c r="BD209" i="24"/>
  <c r="BC209" i="24"/>
  <c r="BM209" i="24" s="1"/>
  <c r="BB209" i="24"/>
  <c r="BL209" i="24" s="1"/>
  <c r="BA209" i="24"/>
  <c r="BK209" i="24" s="1"/>
  <c r="AZ209" i="24"/>
  <c r="BJ209" i="24" s="1"/>
  <c r="AY209" i="24"/>
  <c r="BI209" i="24" s="1"/>
  <c r="BQ209" i="24" s="1"/>
  <c r="AX209" i="24"/>
  <c r="BH209" i="24" s="1"/>
  <c r="BP209" i="24" s="1"/>
  <c r="AW209" i="24"/>
  <c r="BG209" i="24" s="1"/>
  <c r="AV209" i="24"/>
  <c r="AU209" i="24"/>
  <c r="AT209" i="24"/>
  <c r="AS209" i="24"/>
  <c r="BN208" i="24"/>
  <c r="BJ208" i="24"/>
  <c r="BR208" i="24" s="1"/>
  <c r="BD208" i="24"/>
  <c r="BC208" i="24"/>
  <c r="BM208" i="24" s="1"/>
  <c r="BB208" i="24"/>
  <c r="BL208" i="24" s="1"/>
  <c r="BA208" i="24"/>
  <c r="BK208" i="24" s="1"/>
  <c r="AZ208" i="24"/>
  <c r="AY208" i="24"/>
  <c r="BI208" i="24" s="1"/>
  <c r="BQ208" i="24" s="1"/>
  <c r="AX208" i="24"/>
  <c r="BH208" i="24" s="1"/>
  <c r="BP208" i="24" s="1"/>
  <c r="AW208" i="24"/>
  <c r="BG208" i="24" s="1"/>
  <c r="BO208" i="24" s="1"/>
  <c r="AV208" i="24"/>
  <c r="AU208" i="24"/>
  <c r="AT208" i="24"/>
  <c r="AS208" i="24"/>
  <c r="CF207" i="24"/>
  <c r="CE207" i="24"/>
  <c r="CD207" i="24"/>
  <c r="CC207" i="24"/>
  <c r="CG207" i="24" s="1"/>
  <c r="BD207" i="24"/>
  <c r="BN207" i="24" s="1"/>
  <c r="BC207" i="24"/>
  <c r="BM207" i="24" s="1"/>
  <c r="BB207" i="24"/>
  <c r="BL207" i="24" s="1"/>
  <c r="BA207" i="24"/>
  <c r="BK207" i="24" s="1"/>
  <c r="AZ207" i="24"/>
  <c r="BJ207" i="24" s="1"/>
  <c r="AY207" i="24"/>
  <c r="BI207" i="24" s="1"/>
  <c r="BQ207" i="24" s="1"/>
  <c r="AX207" i="24"/>
  <c r="BH207" i="24" s="1"/>
  <c r="BP207" i="24" s="1"/>
  <c r="AW207" i="24"/>
  <c r="BG207" i="24" s="1"/>
  <c r="BO207" i="24" s="1"/>
  <c r="AV207" i="24"/>
  <c r="AU207" i="24"/>
  <c r="AT207" i="24"/>
  <c r="AS207" i="24"/>
  <c r="BD206" i="24"/>
  <c r="BN206" i="24" s="1"/>
  <c r="BC206" i="24"/>
  <c r="BM206" i="24" s="1"/>
  <c r="BB206" i="24"/>
  <c r="BL206" i="24" s="1"/>
  <c r="BA206" i="24"/>
  <c r="BK206" i="24" s="1"/>
  <c r="AZ206" i="24"/>
  <c r="BJ206" i="24" s="1"/>
  <c r="BR206" i="24" s="1"/>
  <c r="AY206" i="24"/>
  <c r="BI206" i="24" s="1"/>
  <c r="AX206" i="24"/>
  <c r="BH206" i="24" s="1"/>
  <c r="AW206" i="24"/>
  <c r="BG206" i="24" s="1"/>
  <c r="AV206" i="24"/>
  <c r="AU206" i="24"/>
  <c r="AT206" i="24"/>
  <c r="AS206" i="24"/>
  <c r="BD205" i="24"/>
  <c r="BN205" i="24" s="1"/>
  <c r="BC205" i="24"/>
  <c r="BM205" i="24" s="1"/>
  <c r="BB205" i="24"/>
  <c r="BL205" i="24" s="1"/>
  <c r="BA205" i="24"/>
  <c r="BK205" i="24" s="1"/>
  <c r="AZ205" i="24"/>
  <c r="BJ205" i="24" s="1"/>
  <c r="BR205" i="24" s="1"/>
  <c r="AY205" i="24"/>
  <c r="BI205" i="24" s="1"/>
  <c r="BQ205" i="24" s="1"/>
  <c r="AX205" i="24"/>
  <c r="BH205" i="24" s="1"/>
  <c r="BP205" i="24" s="1"/>
  <c r="AW205" i="24"/>
  <c r="BG205" i="24" s="1"/>
  <c r="BO205" i="24" s="1"/>
  <c r="AV205" i="24"/>
  <c r="AU205" i="24"/>
  <c r="AT205" i="24"/>
  <c r="AS205" i="24"/>
  <c r="BH204" i="24"/>
  <c r="BD204" i="24"/>
  <c r="BN204" i="24" s="1"/>
  <c r="BC204" i="24"/>
  <c r="BM204" i="24" s="1"/>
  <c r="BB204" i="24"/>
  <c r="BL204" i="24" s="1"/>
  <c r="BA204" i="24"/>
  <c r="BK204" i="24" s="1"/>
  <c r="AZ204" i="24"/>
  <c r="BJ204" i="24" s="1"/>
  <c r="AY204" i="24"/>
  <c r="BI204" i="24" s="1"/>
  <c r="AX204" i="24"/>
  <c r="AW204" i="24"/>
  <c r="BG204" i="24" s="1"/>
  <c r="BO204" i="24" s="1"/>
  <c r="AV204" i="24"/>
  <c r="AU204" i="24"/>
  <c r="AT204" i="24"/>
  <c r="AS204" i="24"/>
  <c r="BD203" i="24"/>
  <c r="BN203" i="24" s="1"/>
  <c r="BC203" i="24"/>
  <c r="BM203" i="24" s="1"/>
  <c r="BB203" i="24"/>
  <c r="BL203" i="24" s="1"/>
  <c r="BA203" i="24"/>
  <c r="BK203" i="24" s="1"/>
  <c r="AZ203" i="24"/>
  <c r="BJ203" i="24" s="1"/>
  <c r="BR203" i="24" s="1"/>
  <c r="AY203" i="24"/>
  <c r="BI203" i="24" s="1"/>
  <c r="BQ203" i="24" s="1"/>
  <c r="AX203" i="24"/>
  <c r="BH203" i="24" s="1"/>
  <c r="BP203" i="24" s="1"/>
  <c r="AW203" i="24"/>
  <c r="BG203" i="24" s="1"/>
  <c r="AV203" i="24"/>
  <c r="AU203" i="24"/>
  <c r="AT203" i="24"/>
  <c r="AS203" i="24"/>
  <c r="BD202" i="24"/>
  <c r="BN202" i="24" s="1"/>
  <c r="BC202" i="24"/>
  <c r="BM202" i="24" s="1"/>
  <c r="BB202" i="24"/>
  <c r="BL202" i="24" s="1"/>
  <c r="BA202" i="24"/>
  <c r="BK202" i="24" s="1"/>
  <c r="AZ202" i="24"/>
  <c r="BJ202" i="24" s="1"/>
  <c r="AY202" i="24"/>
  <c r="BI202" i="24" s="1"/>
  <c r="AX202" i="24"/>
  <c r="BH202" i="24" s="1"/>
  <c r="AW202" i="24"/>
  <c r="BG202" i="24" s="1"/>
  <c r="BO202" i="24" s="1"/>
  <c r="AV202" i="24"/>
  <c r="AU202" i="24"/>
  <c r="AT202" i="24"/>
  <c r="AS202" i="24"/>
  <c r="BD201" i="24"/>
  <c r="BN201" i="24" s="1"/>
  <c r="BC201" i="24"/>
  <c r="BM201" i="24" s="1"/>
  <c r="BB201" i="24"/>
  <c r="BL201" i="24" s="1"/>
  <c r="BA201" i="24"/>
  <c r="BK201" i="24" s="1"/>
  <c r="AZ201" i="24"/>
  <c r="BJ201" i="24" s="1"/>
  <c r="BR201" i="24" s="1"/>
  <c r="AY201" i="24"/>
  <c r="BI201" i="24" s="1"/>
  <c r="BQ201" i="24" s="1"/>
  <c r="AX201" i="24"/>
  <c r="BH201" i="24" s="1"/>
  <c r="BP201" i="24" s="1"/>
  <c r="AW201" i="24"/>
  <c r="BG201" i="24" s="1"/>
  <c r="AV201" i="24"/>
  <c r="AU201" i="24"/>
  <c r="AT201" i="24"/>
  <c r="AS201" i="24"/>
  <c r="BD200" i="24"/>
  <c r="BN200" i="24" s="1"/>
  <c r="BC200" i="24"/>
  <c r="BM200" i="24" s="1"/>
  <c r="BB200" i="24"/>
  <c r="BL200" i="24" s="1"/>
  <c r="BA200" i="24"/>
  <c r="BK200" i="24" s="1"/>
  <c r="AZ200" i="24"/>
  <c r="BJ200" i="24" s="1"/>
  <c r="AY200" i="24"/>
  <c r="BI200" i="24" s="1"/>
  <c r="BQ200" i="24" s="1"/>
  <c r="AX200" i="24"/>
  <c r="BH200" i="24" s="1"/>
  <c r="AW200" i="24"/>
  <c r="BG200" i="24" s="1"/>
  <c r="BO200" i="24" s="1"/>
  <c r="AV200" i="24"/>
  <c r="AU200" i="24"/>
  <c r="AT200" i="24"/>
  <c r="AS200" i="24"/>
  <c r="BD199" i="24"/>
  <c r="BN199" i="24" s="1"/>
  <c r="BC199" i="24"/>
  <c r="BM199" i="24" s="1"/>
  <c r="BB199" i="24"/>
  <c r="BL199" i="24" s="1"/>
  <c r="BA199" i="24"/>
  <c r="BK199" i="24" s="1"/>
  <c r="AZ199" i="24"/>
  <c r="BJ199" i="24" s="1"/>
  <c r="BR199" i="24" s="1"/>
  <c r="AY199" i="24"/>
  <c r="BI199" i="24" s="1"/>
  <c r="AX199" i="24"/>
  <c r="BH199" i="24" s="1"/>
  <c r="AW199" i="24"/>
  <c r="BG199" i="24" s="1"/>
  <c r="AV199" i="24"/>
  <c r="AU199" i="24"/>
  <c r="AT199" i="24"/>
  <c r="AS199" i="24"/>
  <c r="BD198" i="24"/>
  <c r="BN198" i="24" s="1"/>
  <c r="BC198" i="24"/>
  <c r="BM198" i="24" s="1"/>
  <c r="BB198" i="24"/>
  <c r="BL198" i="24" s="1"/>
  <c r="BA198" i="24"/>
  <c r="BK198" i="24" s="1"/>
  <c r="AZ198" i="24"/>
  <c r="BJ198" i="24" s="1"/>
  <c r="AY198" i="24"/>
  <c r="BI198" i="24" s="1"/>
  <c r="BQ198" i="24" s="1"/>
  <c r="AX198" i="24"/>
  <c r="BH198" i="24" s="1"/>
  <c r="BP198" i="24" s="1"/>
  <c r="AW198" i="24"/>
  <c r="BG198" i="24" s="1"/>
  <c r="BO198" i="24" s="1"/>
  <c r="AV198" i="24"/>
  <c r="AU198" i="24"/>
  <c r="AT198" i="24"/>
  <c r="AS198" i="24"/>
  <c r="CF197" i="24"/>
  <c r="CE197" i="24"/>
  <c r="CD197" i="24"/>
  <c r="CC197" i="24"/>
  <c r="CG197" i="24" s="1"/>
  <c r="BD197" i="24"/>
  <c r="BN197" i="24" s="1"/>
  <c r="BC197" i="24"/>
  <c r="BM197" i="24" s="1"/>
  <c r="BB197" i="24"/>
  <c r="BL197" i="24" s="1"/>
  <c r="BA197" i="24"/>
  <c r="BK197" i="24" s="1"/>
  <c r="AZ197" i="24"/>
  <c r="BJ197" i="24" s="1"/>
  <c r="AY197" i="24"/>
  <c r="BI197" i="24" s="1"/>
  <c r="BQ197" i="24" s="1"/>
  <c r="AX197" i="24"/>
  <c r="BH197" i="24" s="1"/>
  <c r="BP197" i="24" s="1"/>
  <c r="AW197" i="24"/>
  <c r="BG197" i="24" s="1"/>
  <c r="BO197" i="24" s="1"/>
  <c r="AV197" i="24"/>
  <c r="AU197" i="24"/>
  <c r="AT197" i="24"/>
  <c r="AS197" i="24"/>
  <c r="BJ196" i="24"/>
  <c r="BD196" i="24"/>
  <c r="BN196" i="24" s="1"/>
  <c r="BR196" i="24" s="1"/>
  <c r="BC196" i="24"/>
  <c r="BM196" i="24" s="1"/>
  <c r="BB196" i="24"/>
  <c r="BL196" i="24" s="1"/>
  <c r="BA196" i="24"/>
  <c r="BK196" i="24" s="1"/>
  <c r="AZ196" i="24"/>
  <c r="AY196" i="24"/>
  <c r="BI196" i="24" s="1"/>
  <c r="AX196" i="24"/>
  <c r="BH196" i="24" s="1"/>
  <c r="AW196" i="24"/>
  <c r="BG196" i="24" s="1"/>
  <c r="BO196" i="24" s="1"/>
  <c r="AV196" i="24"/>
  <c r="AU196" i="24"/>
  <c r="AT196" i="24"/>
  <c r="AS196" i="24"/>
  <c r="BD195" i="24"/>
  <c r="BN195" i="24" s="1"/>
  <c r="BC195" i="24"/>
  <c r="BM195" i="24" s="1"/>
  <c r="BB195" i="24"/>
  <c r="BL195" i="24" s="1"/>
  <c r="BA195" i="24"/>
  <c r="BK195" i="24" s="1"/>
  <c r="AZ195" i="24"/>
  <c r="BJ195" i="24" s="1"/>
  <c r="BR195" i="24" s="1"/>
  <c r="AY195" i="24"/>
  <c r="BI195" i="24" s="1"/>
  <c r="AX195" i="24"/>
  <c r="BH195" i="24" s="1"/>
  <c r="AW195" i="24"/>
  <c r="BG195" i="24" s="1"/>
  <c r="AV195" i="24"/>
  <c r="AU195" i="24"/>
  <c r="AT195" i="24"/>
  <c r="AS195" i="24"/>
  <c r="BD194" i="24"/>
  <c r="BN194" i="24" s="1"/>
  <c r="BC194" i="24"/>
  <c r="BM194" i="24" s="1"/>
  <c r="BB194" i="24"/>
  <c r="BL194" i="24" s="1"/>
  <c r="BA194" i="24"/>
  <c r="BK194" i="24" s="1"/>
  <c r="AZ194" i="24"/>
  <c r="BJ194" i="24" s="1"/>
  <c r="AY194" i="24"/>
  <c r="BI194" i="24" s="1"/>
  <c r="BQ194" i="24" s="1"/>
  <c r="AX194" i="24"/>
  <c r="BH194" i="24" s="1"/>
  <c r="BP194" i="24" s="1"/>
  <c r="AW194" i="24"/>
  <c r="BG194" i="24" s="1"/>
  <c r="BO194" i="24" s="1"/>
  <c r="AV194" i="24"/>
  <c r="AU194" i="24"/>
  <c r="AT194" i="24"/>
  <c r="AS194" i="24"/>
  <c r="BD193" i="24"/>
  <c r="BN193" i="24" s="1"/>
  <c r="BC193" i="24"/>
  <c r="BM193" i="24" s="1"/>
  <c r="BB193" i="24"/>
  <c r="BL193" i="24" s="1"/>
  <c r="BA193" i="24"/>
  <c r="BK193" i="24" s="1"/>
  <c r="AZ193" i="24"/>
  <c r="BJ193" i="24" s="1"/>
  <c r="BR193" i="24" s="1"/>
  <c r="AY193" i="24"/>
  <c r="BI193" i="24" s="1"/>
  <c r="AX193" i="24"/>
  <c r="BH193" i="24" s="1"/>
  <c r="AW193" i="24"/>
  <c r="BG193" i="24" s="1"/>
  <c r="AV193" i="24"/>
  <c r="AU193" i="24"/>
  <c r="AT193" i="24"/>
  <c r="AS193" i="24"/>
  <c r="BN192" i="24"/>
  <c r="BD192" i="24"/>
  <c r="BC192" i="24"/>
  <c r="BM192" i="24" s="1"/>
  <c r="BB192" i="24"/>
  <c r="BL192" i="24" s="1"/>
  <c r="BA192" i="24"/>
  <c r="BK192" i="24" s="1"/>
  <c r="AZ192" i="24"/>
  <c r="BJ192" i="24" s="1"/>
  <c r="AY192" i="24"/>
  <c r="BI192" i="24" s="1"/>
  <c r="BQ192" i="24" s="1"/>
  <c r="AX192" i="24"/>
  <c r="BH192" i="24" s="1"/>
  <c r="BP192" i="24" s="1"/>
  <c r="AW192" i="24"/>
  <c r="BG192" i="24" s="1"/>
  <c r="AV192" i="24"/>
  <c r="AU192" i="24"/>
  <c r="AT192" i="24"/>
  <c r="AS192" i="24"/>
  <c r="BN191" i="24"/>
  <c r="BJ191" i="24"/>
  <c r="BR191" i="24" s="1"/>
  <c r="BD191" i="24"/>
  <c r="BC191" i="24"/>
  <c r="BM191" i="24" s="1"/>
  <c r="BB191" i="24"/>
  <c r="BL191" i="24" s="1"/>
  <c r="BA191" i="24"/>
  <c r="BK191" i="24" s="1"/>
  <c r="AZ191" i="24"/>
  <c r="AY191" i="24"/>
  <c r="BI191" i="24" s="1"/>
  <c r="BQ191" i="24" s="1"/>
  <c r="AX191" i="24"/>
  <c r="BH191" i="24" s="1"/>
  <c r="BP191" i="24" s="1"/>
  <c r="AW191" i="24"/>
  <c r="BG191" i="24" s="1"/>
  <c r="BO191" i="24" s="1"/>
  <c r="AV191" i="24"/>
  <c r="AU191" i="24"/>
  <c r="AT191" i="24"/>
  <c r="AS191" i="24"/>
  <c r="BD190" i="24"/>
  <c r="BN190" i="24" s="1"/>
  <c r="BC190" i="24"/>
  <c r="BM190" i="24" s="1"/>
  <c r="BB190" i="24"/>
  <c r="BL190" i="24" s="1"/>
  <c r="BA190" i="24"/>
  <c r="BK190" i="24" s="1"/>
  <c r="AZ190" i="24"/>
  <c r="BJ190" i="24" s="1"/>
  <c r="BR190" i="24" s="1"/>
  <c r="AY190" i="24"/>
  <c r="BI190" i="24" s="1"/>
  <c r="AX190" i="24"/>
  <c r="BH190" i="24" s="1"/>
  <c r="AW190" i="24"/>
  <c r="BG190" i="24" s="1"/>
  <c r="AV190" i="24"/>
  <c r="AU190" i="24"/>
  <c r="AT190" i="24"/>
  <c r="AS190" i="24"/>
  <c r="BD189" i="24"/>
  <c r="BN189" i="24" s="1"/>
  <c r="BC189" i="24"/>
  <c r="BM189" i="24" s="1"/>
  <c r="BB189" i="24"/>
  <c r="BL189" i="24" s="1"/>
  <c r="BA189" i="24"/>
  <c r="BK189" i="24" s="1"/>
  <c r="AZ189" i="24"/>
  <c r="BJ189" i="24" s="1"/>
  <c r="AY189" i="24"/>
  <c r="BI189" i="24" s="1"/>
  <c r="BQ189" i="24" s="1"/>
  <c r="AX189" i="24"/>
  <c r="BH189" i="24" s="1"/>
  <c r="BP189" i="24" s="1"/>
  <c r="AW189" i="24"/>
  <c r="BG189" i="24" s="1"/>
  <c r="BO189" i="24" s="1"/>
  <c r="AV189" i="24"/>
  <c r="AU189" i="24"/>
  <c r="AT189" i="24"/>
  <c r="AS189" i="24"/>
  <c r="BJ188" i="24"/>
  <c r="BD188" i="24"/>
  <c r="BN188" i="24" s="1"/>
  <c r="BR188" i="24" s="1"/>
  <c r="BC188" i="24"/>
  <c r="BM188" i="24" s="1"/>
  <c r="BB188" i="24"/>
  <c r="BL188" i="24" s="1"/>
  <c r="BA188" i="24"/>
  <c r="BK188" i="24" s="1"/>
  <c r="AZ188" i="24"/>
  <c r="AY188" i="24"/>
  <c r="BI188" i="24" s="1"/>
  <c r="AX188" i="24"/>
  <c r="BH188" i="24" s="1"/>
  <c r="AW188" i="24"/>
  <c r="BG188" i="24" s="1"/>
  <c r="BO188" i="24" s="1"/>
  <c r="AV188" i="24"/>
  <c r="AU188" i="24"/>
  <c r="AT188" i="24"/>
  <c r="AS188" i="24"/>
  <c r="CF187" i="24"/>
  <c r="CE187" i="24"/>
  <c r="CD187" i="24"/>
  <c r="CC187" i="24"/>
  <c r="CG187" i="24" s="1"/>
  <c r="BH187" i="24"/>
  <c r="BP187" i="24" s="1"/>
  <c r="BD187" i="24"/>
  <c r="BN187" i="24" s="1"/>
  <c r="BC187" i="24"/>
  <c r="BM187" i="24" s="1"/>
  <c r="BB187" i="24"/>
  <c r="BL187" i="24" s="1"/>
  <c r="BA187" i="24"/>
  <c r="BK187" i="24" s="1"/>
  <c r="AZ187" i="24"/>
  <c r="BJ187" i="24" s="1"/>
  <c r="AY187" i="24"/>
  <c r="BI187" i="24" s="1"/>
  <c r="BQ187" i="24" s="1"/>
  <c r="AX187" i="24"/>
  <c r="AW187" i="24"/>
  <c r="BG187" i="24" s="1"/>
  <c r="BO187" i="24" s="1"/>
  <c r="AV187" i="24"/>
  <c r="AU187" i="24"/>
  <c r="AT187" i="24"/>
  <c r="AS187" i="24"/>
  <c r="BD186" i="24"/>
  <c r="BN186" i="24" s="1"/>
  <c r="BC186" i="24"/>
  <c r="BM186" i="24" s="1"/>
  <c r="BB186" i="24"/>
  <c r="BL186" i="24" s="1"/>
  <c r="BA186" i="24"/>
  <c r="BK186" i="24" s="1"/>
  <c r="AZ186" i="24"/>
  <c r="BJ186" i="24" s="1"/>
  <c r="BR186" i="24" s="1"/>
  <c r="AY186" i="24"/>
  <c r="BI186" i="24" s="1"/>
  <c r="BQ186" i="24" s="1"/>
  <c r="AX186" i="24"/>
  <c r="BH186" i="24" s="1"/>
  <c r="AW186" i="24"/>
  <c r="BG186" i="24" s="1"/>
  <c r="AV186" i="24"/>
  <c r="AU186" i="24"/>
  <c r="AT186" i="24"/>
  <c r="AS186" i="24"/>
  <c r="BD185" i="24"/>
  <c r="BN185" i="24" s="1"/>
  <c r="BC185" i="24"/>
  <c r="BM185" i="24" s="1"/>
  <c r="BB185" i="24"/>
  <c r="BL185" i="24" s="1"/>
  <c r="BA185" i="24"/>
  <c r="BK185" i="24" s="1"/>
  <c r="AZ185" i="24"/>
  <c r="BJ185" i="24" s="1"/>
  <c r="AY185" i="24"/>
  <c r="BI185" i="24" s="1"/>
  <c r="BQ185" i="24" s="1"/>
  <c r="AX185" i="24"/>
  <c r="BH185" i="24" s="1"/>
  <c r="BP185" i="24" s="1"/>
  <c r="AW185" i="24"/>
  <c r="BG185" i="24" s="1"/>
  <c r="BO185" i="24" s="1"/>
  <c r="AV185" i="24"/>
  <c r="AU185" i="24"/>
  <c r="AT185" i="24"/>
  <c r="AS185" i="24"/>
  <c r="BD184" i="24"/>
  <c r="BN184" i="24" s="1"/>
  <c r="BC184" i="24"/>
  <c r="BM184" i="24" s="1"/>
  <c r="BB184" i="24"/>
  <c r="BL184" i="24" s="1"/>
  <c r="BA184" i="24"/>
  <c r="BK184" i="24" s="1"/>
  <c r="AZ184" i="24"/>
  <c r="BJ184" i="24" s="1"/>
  <c r="BR184" i="24" s="1"/>
  <c r="AY184" i="24"/>
  <c r="BI184" i="24" s="1"/>
  <c r="AX184" i="24"/>
  <c r="BH184" i="24" s="1"/>
  <c r="AW184" i="24"/>
  <c r="BG184" i="24" s="1"/>
  <c r="AV184" i="24"/>
  <c r="AU184" i="24"/>
  <c r="AT184" i="24"/>
  <c r="AS184" i="24"/>
  <c r="BD183" i="24"/>
  <c r="BN183" i="24" s="1"/>
  <c r="BC183" i="24"/>
  <c r="BM183" i="24" s="1"/>
  <c r="BB183" i="24"/>
  <c r="BL183" i="24" s="1"/>
  <c r="BA183" i="24"/>
  <c r="BK183" i="24" s="1"/>
  <c r="AZ183" i="24"/>
  <c r="BJ183" i="24" s="1"/>
  <c r="BR183" i="24" s="1"/>
  <c r="AY183" i="24"/>
  <c r="BI183" i="24" s="1"/>
  <c r="BQ183" i="24" s="1"/>
  <c r="AX183" i="24"/>
  <c r="BH183" i="24" s="1"/>
  <c r="BP183" i="24" s="1"/>
  <c r="AW183" i="24"/>
  <c r="BG183" i="24" s="1"/>
  <c r="BO183" i="24" s="1"/>
  <c r="AV183" i="24"/>
  <c r="AU183" i="24"/>
  <c r="AT183" i="24"/>
  <c r="AS183" i="24"/>
  <c r="BJ182" i="24"/>
  <c r="BD182" i="24"/>
  <c r="BN182" i="24" s="1"/>
  <c r="BC182" i="24"/>
  <c r="BM182" i="24" s="1"/>
  <c r="BB182" i="24"/>
  <c r="BL182" i="24" s="1"/>
  <c r="BA182" i="24"/>
  <c r="BK182" i="24" s="1"/>
  <c r="AZ182" i="24"/>
  <c r="AY182" i="24"/>
  <c r="BI182" i="24" s="1"/>
  <c r="AX182" i="24"/>
  <c r="BH182" i="24" s="1"/>
  <c r="AW182" i="24"/>
  <c r="BG182" i="24" s="1"/>
  <c r="BO182" i="24" s="1"/>
  <c r="AV182" i="24"/>
  <c r="AU182" i="24"/>
  <c r="AT182" i="24"/>
  <c r="AS182" i="24"/>
  <c r="BH181" i="24"/>
  <c r="BD181" i="24"/>
  <c r="BN181" i="24" s="1"/>
  <c r="BC181" i="24"/>
  <c r="BM181" i="24" s="1"/>
  <c r="BB181" i="24"/>
  <c r="BL181" i="24" s="1"/>
  <c r="BA181" i="24"/>
  <c r="BK181" i="24" s="1"/>
  <c r="AZ181" i="24"/>
  <c r="BJ181" i="24" s="1"/>
  <c r="BR181" i="24" s="1"/>
  <c r="AY181" i="24"/>
  <c r="BI181" i="24" s="1"/>
  <c r="AX181" i="24"/>
  <c r="AW181" i="24"/>
  <c r="BG181" i="24" s="1"/>
  <c r="AV181" i="24"/>
  <c r="AU181" i="24"/>
  <c r="AT181" i="24"/>
  <c r="AS181" i="24"/>
  <c r="BD180" i="24"/>
  <c r="BN180" i="24" s="1"/>
  <c r="BC180" i="24"/>
  <c r="BM180" i="24" s="1"/>
  <c r="BB180" i="24"/>
  <c r="BL180" i="24" s="1"/>
  <c r="BA180" i="24"/>
  <c r="BK180" i="24" s="1"/>
  <c r="AZ180" i="24"/>
  <c r="BJ180" i="24" s="1"/>
  <c r="BR180" i="24" s="1"/>
  <c r="AY180" i="24"/>
  <c r="BI180" i="24" s="1"/>
  <c r="BQ180" i="24" s="1"/>
  <c r="AX180" i="24"/>
  <c r="BH180" i="24" s="1"/>
  <c r="BP180" i="24" s="1"/>
  <c r="AW180" i="24"/>
  <c r="BG180" i="24" s="1"/>
  <c r="BO180" i="24" s="1"/>
  <c r="AV180" i="24"/>
  <c r="AU180" i="24"/>
  <c r="AT180" i="24"/>
  <c r="AS180" i="24"/>
  <c r="BL179" i="24"/>
  <c r="BH179" i="24"/>
  <c r="BP179" i="24" s="1"/>
  <c r="BD179" i="24"/>
  <c r="BN179" i="24" s="1"/>
  <c r="BC179" i="24"/>
  <c r="BM179" i="24" s="1"/>
  <c r="BB179" i="24"/>
  <c r="BA179" i="24"/>
  <c r="BK179" i="24" s="1"/>
  <c r="AZ179" i="24"/>
  <c r="BJ179" i="24" s="1"/>
  <c r="AY179" i="24"/>
  <c r="BI179" i="24" s="1"/>
  <c r="AX179" i="24"/>
  <c r="AW179" i="24"/>
  <c r="BG179" i="24" s="1"/>
  <c r="BO179" i="24" s="1"/>
  <c r="AV179" i="24"/>
  <c r="AU179" i="24"/>
  <c r="AT179" i="24"/>
  <c r="AS179" i="24"/>
  <c r="BD178" i="24"/>
  <c r="BN178" i="24" s="1"/>
  <c r="BC178" i="24"/>
  <c r="BM178" i="24" s="1"/>
  <c r="BB178" i="24"/>
  <c r="BL178" i="24" s="1"/>
  <c r="BA178" i="24"/>
  <c r="BK178" i="24" s="1"/>
  <c r="AZ178" i="24"/>
  <c r="BJ178" i="24" s="1"/>
  <c r="AY178" i="24"/>
  <c r="BI178" i="24" s="1"/>
  <c r="AX178" i="24"/>
  <c r="BH178" i="24" s="1"/>
  <c r="AW178" i="24"/>
  <c r="BG178" i="24" s="1"/>
  <c r="AV178" i="24"/>
  <c r="AU178" i="24"/>
  <c r="AT178" i="24"/>
  <c r="AS178" i="24"/>
  <c r="CF177" i="24"/>
  <c r="CE177" i="24"/>
  <c r="CD177" i="24"/>
  <c r="CC177" i="24"/>
  <c r="CG177" i="24" s="1"/>
  <c r="BJ177" i="24"/>
  <c r="BD177" i="24"/>
  <c r="BN177" i="24" s="1"/>
  <c r="BC177" i="24"/>
  <c r="BM177" i="24" s="1"/>
  <c r="BB177" i="24"/>
  <c r="BL177" i="24" s="1"/>
  <c r="BA177" i="24"/>
  <c r="BK177" i="24" s="1"/>
  <c r="AZ177" i="24"/>
  <c r="AY177" i="24"/>
  <c r="BI177" i="24" s="1"/>
  <c r="AX177" i="24"/>
  <c r="BH177" i="24" s="1"/>
  <c r="AW177" i="24"/>
  <c r="BG177" i="24" s="1"/>
  <c r="BO177" i="24" s="1"/>
  <c r="AV177" i="24"/>
  <c r="AU177" i="24"/>
  <c r="AT177" i="24"/>
  <c r="AS177" i="24"/>
  <c r="BD176" i="24"/>
  <c r="BN176" i="24" s="1"/>
  <c r="BC176" i="24"/>
  <c r="BM176" i="24" s="1"/>
  <c r="BB176" i="24"/>
  <c r="BL176" i="24" s="1"/>
  <c r="BA176" i="24"/>
  <c r="BK176" i="24" s="1"/>
  <c r="AZ176" i="24"/>
  <c r="BJ176" i="24" s="1"/>
  <c r="BR176" i="24" s="1"/>
  <c r="AY176" i="24"/>
  <c r="BI176" i="24" s="1"/>
  <c r="BQ176" i="24" s="1"/>
  <c r="AX176" i="24"/>
  <c r="BH176" i="24" s="1"/>
  <c r="BP176" i="24" s="1"/>
  <c r="AW176" i="24"/>
  <c r="BG176" i="24" s="1"/>
  <c r="AV176" i="24"/>
  <c r="AU176" i="24"/>
  <c r="AT176" i="24"/>
  <c r="AS176" i="24"/>
  <c r="BD175" i="24"/>
  <c r="BN175" i="24" s="1"/>
  <c r="BC175" i="24"/>
  <c r="BM175" i="24" s="1"/>
  <c r="BB175" i="24"/>
  <c r="BL175" i="24" s="1"/>
  <c r="BA175" i="24"/>
  <c r="BK175" i="24" s="1"/>
  <c r="AZ175" i="24"/>
  <c r="BJ175" i="24" s="1"/>
  <c r="AY175" i="24"/>
  <c r="BI175" i="24" s="1"/>
  <c r="AX175" i="24"/>
  <c r="BH175" i="24" s="1"/>
  <c r="AW175" i="24"/>
  <c r="BG175" i="24" s="1"/>
  <c r="BO175" i="24" s="1"/>
  <c r="AV175" i="24"/>
  <c r="AU175" i="24"/>
  <c r="AT175" i="24"/>
  <c r="AS175" i="24"/>
  <c r="BD174" i="24"/>
  <c r="BN174" i="24" s="1"/>
  <c r="BC174" i="24"/>
  <c r="BM174" i="24" s="1"/>
  <c r="BB174" i="24"/>
  <c r="BL174" i="24" s="1"/>
  <c r="BA174" i="24"/>
  <c r="BK174" i="24" s="1"/>
  <c r="AZ174" i="24"/>
  <c r="BJ174" i="24" s="1"/>
  <c r="BR174" i="24" s="1"/>
  <c r="AY174" i="24"/>
  <c r="BI174" i="24" s="1"/>
  <c r="BQ174" i="24" s="1"/>
  <c r="AX174" i="24"/>
  <c r="BH174" i="24" s="1"/>
  <c r="BP174" i="24" s="1"/>
  <c r="AW174" i="24"/>
  <c r="BG174" i="24" s="1"/>
  <c r="AV174" i="24"/>
  <c r="AU174" i="24"/>
  <c r="AT174" i="24"/>
  <c r="AS174" i="24"/>
  <c r="BD173" i="24"/>
  <c r="BN173" i="24" s="1"/>
  <c r="BC173" i="24"/>
  <c r="BM173" i="24" s="1"/>
  <c r="BB173" i="24"/>
  <c r="BL173" i="24" s="1"/>
  <c r="BA173" i="24"/>
  <c r="BK173" i="24" s="1"/>
  <c r="AZ173" i="24"/>
  <c r="BJ173" i="24" s="1"/>
  <c r="AY173" i="24"/>
  <c r="BI173" i="24" s="1"/>
  <c r="AX173" i="24"/>
  <c r="BH173" i="24" s="1"/>
  <c r="AW173" i="24"/>
  <c r="BG173" i="24" s="1"/>
  <c r="BO173" i="24" s="1"/>
  <c r="AV173" i="24"/>
  <c r="AU173" i="24"/>
  <c r="AT173" i="24"/>
  <c r="AS173" i="24"/>
  <c r="BD172" i="24"/>
  <c r="BN172" i="24" s="1"/>
  <c r="BC172" i="24"/>
  <c r="BM172" i="24" s="1"/>
  <c r="BB172" i="24"/>
  <c r="BL172" i="24" s="1"/>
  <c r="BA172" i="24"/>
  <c r="BK172" i="24" s="1"/>
  <c r="AZ172" i="24"/>
  <c r="BJ172" i="24" s="1"/>
  <c r="BR172" i="24" s="1"/>
  <c r="AY172" i="24"/>
  <c r="BI172" i="24" s="1"/>
  <c r="BQ172" i="24" s="1"/>
  <c r="AX172" i="24"/>
  <c r="BH172" i="24" s="1"/>
  <c r="BP172" i="24" s="1"/>
  <c r="AW172" i="24"/>
  <c r="BG172" i="24" s="1"/>
  <c r="AV172" i="24"/>
  <c r="AU172" i="24"/>
  <c r="AT172" i="24"/>
  <c r="AS172" i="24"/>
  <c r="BD171" i="24"/>
  <c r="BN171" i="24" s="1"/>
  <c r="BC171" i="24"/>
  <c r="BM171" i="24" s="1"/>
  <c r="BB171" i="24"/>
  <c r="BL171" i="24" s="1"/>
  <c r="BA171" i="24"/>
  <c r="BK171" i="24" s="1"/>
  <c r="AZ171" i="24"/>
  <c r="BJ171" i="24" s="1"/>
  <c r="AY171" i="24"/>
  <c r="BI171" i="24" s="1"/>
  <c r="AX171" i="24"/>
  <c r="BH171" i="24" s="1"/>
  <c r="AW171" i="24"/>
  <c r="BG171" i="24" s="1"/>
  <c r="BO171" i="24" s="1"/>
  <c r="AV171" i="24"/>
  <c r="AU171" i="24"/>
  <c r="AT171" i="24"/>
  <c r="AS171" i="24"/>
  <c r="BD170" i="24"/>
  <c r="BN170" i="24" s="1"/>
  <c r="BC170" i="24"/>
  <c r="BM170" i="24" s="1"/>
  <c r="BB170" i="24"/>
  <c r="BL170" i="24" s="1"/>
  <c r="BA170" i="24"/>
  <c r="BK170" i="24" s="1"/>
  <c r="AZ170" i="24"/>
  <c r="BJ170" i="24" s="1"/>
  <c r="BR170" i="24" s="1"/>
  <c r="AY170" i="24"/>
  <c r="BI170" i="24" s="1"/>
  <c r="BQ170" i="24" s="1"/>
  <c r="AX170" i="24"/>
  <c r="BH170" i="24" s="1"/>
  <c r="BP170" i="24" s="1"/>
  <c r="AW170" i="24"/>
  <c r="BG170" i="24" s="1"/>
  <c r="AV170" i="24"/>
  <c r="AU170" i="24"/>
  <c r="AT170" i="24"/>
  <c r="AS170" i="24"/>
  <c r="BD169" i="24"/>
  <c r="BN169" i="24" s="1"/>
  <c r="BC169" i="24"/>
  <c r="BM169" i="24" s="1"/>
  <c r="BB169" i="24"/>
  <c r="BL169" i="24" s="1"/>
  <c r="BA169" i="24"/>
  <c r="BK169" i="24" s="1"/>
  <c r="AZ169" i="24"/>
  <c r="BJ169" i="24" s="1"/>
  <c r="AY169" i="24"/>
  <c r="BI169" i="24" s="1"/>
  <c r="AX169" i="24"/>
  <c r="BH169" i="24" s="1"/>
  <c r="AW169" i="24"/>
  <c r="BG169" i="24" s="1"/>
  <c r="BO169" i="24" s="1"/>
  <c r="AV169" i="24"/>
  <c r="AU169" i="24"/>
  <c r="AT169" i="24"/>
  <c r="AS169" i="24"/>
  <c r="BD168" i="24"/>
  <c r="BN168" i="24" s="1"/>
  <c r="BC168" i="24"/>
  <c r="BM168" i="24" s="1"/>
  <c r="BB168" i="24"/>
  <c r="BL168" i="24" s="1"/>
  <c r="BA168" i="24"/>
  <c r="BK168" i="24" s="1"/>
  <c r="AZ168" i="24"/>
  <c r="BJ168" i="24" s="1"/>
  <c r="BR168" i="24" s="1"/>
  <c r="AY168" i="24"/>
  <c r="BI168" i="24" s="1"/>
  <c r="BQ168" i="24" s="1"/>
  <c r="AX168" i="24"/>
  <c r="BH168" i="24" s="1"/>
  <c r="BP168" i="24" s="1"/>
  <c r="AW168" i="24"/>
  <c r="BG168" i="24" s="1"/>
  <c r="AV168" i="24"/>
  <c r="AU168" i="24"/>
  <c r="AT168" i="24"/>
  <c r="AS168" i="24"/>
  <c r="CF167" i="24"/>
  <c r="CE167" i="24"/>
  <c r="CD167" i="24"/>
  <c r="CC167" i="24"/>
  <c r="CG167" i="24" s="1"/>
  <c r="BD167" i="24"/>
  <c r="BN167" i="24" s="1"/>
  <c r="BC167" i="24"/>
  <c r="BM167" i="24" s="1"/>
  <c r="BB167" i="24"/>
  <c r="BL167" i="24" s="1"/>
  <c r="BA167" i="24"/>
  <c r="BK167" i="24" s="1"/>
  <c r="AZ167" i="24"/>
  <c r="BJ167" i="24" s="1"/>
  <c r="BR167" i="24" s="1"/>
  <c r="AY167" i="24"/>
  <c r="BI167" i="24" s="1"/>
  <c r="BQ167" i="24" s="1"/>
  <c r="AX167" i="24"/>
  <c r="BH167" i="24" s="1"/>
  <c r="BP167" i="24" s="1"/>
  <c r="AW167" i="24"/>
  <c r="BG167" i="24" s="1"/>
  <c r="AV167" i="24"/>
  <c r="AU167" i="24"/>
  <c r="AT167" i="24"/>
  <c r="AS167" i="24"/>
  <c r="BD166" i="24"/>
  <c r="BN166" i="24" s="1"/>
  <c r="BC166" i="24"/>
  <c r="BM166" i="24" s="1"/>
  <c r="BB166" i="24"/>
  <c r="BL166" i="24" s="1"/>
  <c r="BA166" i="24"/>
  <c r="BK166" i="24" s="1"/>
  <c r="AZ166" i="24"/>
  <c r="BJ166" i="24" s="1"/>
  <c r="AY166" i="24"/>
  <c r="BI166" i="24" s="1"/>
  <c r="AX166" i="24"/>
  <c r="BH166" i="24" s="1"/>
  <c r="AW166" i="24"/>
  <c r="BG166" i="24" s="1"/>
  <c r="BO166" i="24" s="1"/>
  <c r="AV166" i="24"/>
  <c r="AU166" i="24"/>
  <c r="AT166" i="24"/>
  <c r="AS166" i="24"/>
  <c r="BD165" i="24"/>
  <c r="BN165" i="24" s="1"/>
  <c r="BC165" i="24"/>
  <c r="BM165" i="24" s="1"/>
  <c r="BB165" i="24"/>
  <c r="BL165" i="24" s="1"/>
  <c r="BA165" i="24"/>
  <c r="BK165" i="24" s="1"/>
  <c r="AZ165" i="24"/>
  <c r="BJ165" i="24" s="1"/>
  <c r="BR165" i="24" s="1"/>
  <c r="AY165" i="24"/>
  <c r="BI165" i="24" s="1"/>
  <c r="BQ165" i="24" s="1"/>
  <c r="AX165" i="24"/>
  <c r="BH165" i="24" s="1"/>
  <c r="BP165" i="24" s="1"/>
  <c r="AW165" i="24"/>
  <c r="BG165" i="24" s="1"/>
  <c r="AV165" i="24"/>
  <c r="AU165" i="24"/>
  <c r="AT165" i="24"/>
  <c r="AS165" i="24"/>
  <c r="BD164" i="24"/>
  <c r="BN164" i="24" s="1"/>
  <c r="BC164" i="24"/>
  <c r="BM164" i="24" s="1"/>
  <c r="BB164" i="24"/>
  <c r="BL164" i="24" s="1"/>
  <c r="BA164" i="24"/>
  <c r="BK164" i="24" s="1"/>
  <c r="AZ164" i="24"/>
  <c r="BJ164" i="24" s="1"/>
  <c r="AY164" i="24"/>
  <c r="BI164" i="24" s="1"/>
  <c r="AX164" i="24"/>
  <c r="BH164" i="24" s="1"/>
  <c r="AW164" i="24"/>
  <c r="BG164" i="24" s="1"/>
  <c r="BO164" i="24" s="1"/>
  <c r="AV164" i="24"/>
  <c r="AU164" i="24"/>
  <c r="AT164" i="24"/>
  <c r="AS164" i="24"/>
  <c r="BD163" i="24"/>
  <c r="BN163" i="24" s="1"/>
  <c r="BC163" i="24"/>
  <c r="BM163" i="24" s="1"/>
  <c r="BB163" i="24"/>
  <c r="BL163" i="24" s="1"/>
  <c r="BA163" i="24"/>
  <c r="BK163" i="24" s="1"/>
  <c r="AZ163" i="24"/>
  <c r="BJ163" i="24" s="1"/>
  <c r="BR163" i="24" s="1"/>
  <c r="AY163" i="24"/>
  <c r="BI163" i="24" s="1"/>
  <c r="BQ163" i="24" s="1"/>
  <c r="AX163" i="24"/>
  <c r="BH163" i="24" s="1"/>
  <c r="BP163" i="24" s="1"/>
  <c r="AW163" i="24"/>
  <c r="BG163" i="24" s="1"/>
  <c r="AV163" i="24"/>
  <c r="AU163" i="24"/>
  <c r="AT163" i="24"/>
  <c r="AS163" i="24"/>
  <c r="BD162" i="24"/>
  <c r="BN162" i="24" s="1"/>
  <c r="BC162" i="24"/>
  <c r="BM162" i="24" s="1"/>
  <c r="BB162" i="24"/>
  <c r="BL162" i="24" s="1"/>
  <c r="BA162" i="24"/>
  <c r="BK162" i="24" s="1"/>
  <c r="AZ162" i="24"/>
  <c r="BJ162" i="24" s="1"/>
  <c r="AY162" i="24"/>
  <c r="BI162" i="24" s="1"/>
  <c r="AX162" i="24"/>
  <c r="BH162" i="24" s="1"/>
  <c r="AW162" i="24"/>
  <c r="BG162" i="24" s="1"/>
  <c r="BO162" i="24" s="1"/>
  <c r="AV162" i="24"/>
  <c r="AU162" i="24"/>
  <c r="AT162" i="24"/>
  <c r="AS162" i="24"/>
  <c r="BD161" i="24"/>
  <c r="BN161" i="24" s="1"/>
  <c r="BC161" i="24"/>
  <c r="BM161" i="24" s="1"/>
  <c r="BB161" i="24"/>
  <c r="BL161" i="24" s="1"/>
  <c r="BA161" i="24"/>
  <c r="BK161" i="24" s="1"/>
  <c r="AZ161" i="24"/>
  <c r="BJ161" i="24" s="1"/>
  <c r="BR161" i="24" s="1"/>
  <c r="AY161" i="24"/>
  <c r="BI161" i="24" s="1"/>
  <c r="BQ161" i="24" s="1"/>
  <c r="AX161" i="24"/>
  <c r="BH161" i="24" s="1"/>
  <c r="BP161" i="24" s="1"/>
  <c r="AW161" i="24"/>
  <c r="BG161" i="24" s="1"/>
  <c r="AV161" i="24"/>
  <c r="AU161" i="24"/>
  <c r="AT161" i="24"/>
  <c r="AS161" i="24"/>
  <c r="BD160" i="24"/>
  <c r="BN160" i="24" s="1"/>
  <c r="BC160" i="24"/>
  <c r="BM160" i="24" s="1"/>
  <c r="BB160" i="24"/>
  <c r="BL160" i="24" s="1"/>
  <c r="BA160" i="24"/>
  <c r="BK160" i="24" s="1"/>
  <c r="AZ160" i="24"/>
  <c r="BJ160" i="24" s="1"/>
  <c r="AY160" i="24"/>
  <c r="BI160" i="24" s="1"/>
  <c r="AX160" i="24"/>
  <c r="BH160" i="24" s="1"/>
  <c r="AW160" i="24"/>
  <c r="BG160" i="24" s="1"/>
  <c r="BO160" i="24" s="1"/>
  <c r="AV160" i="24"/>
  <c r="AU160" i="24"/>
  <c r="AT160" i="24"/>
  <c r="AS160" i="24"/>
  <c r="BD159" i="24"/>
  <c r="BN159" i="24" s="1"/>
  <c r="BC159" i="24"/>
  <c r="BM159" i="24" s="1"/>
  <c r="BB159" i="24"/>
  <c r="BL159" i="24" s="1"/>
  <c r="BA159" i="24"/>
  <c r="BK159" i="24" s="1"/>
  <c r="AZ159" i="24"/>
  <c r="BJ159" i="24" s="1"/>
  <c r="BR159" i="24" s="1"/>
  <c r="AY159" i="24"/>
  <c r="BI159" i="24" s="1"/>
  <c r="BQ159" i="24" s="1"/>
  <c r="AX159" i="24"/>
  <c r="BH159" i="24" s="1"/>
  <c r="AW159" i="24"/>
  <c r="BG159" i="24" s="1"/>
  <c r="AV159" i="24"/>
  <c r="AU159" i="24"/>
  <c r="AT159" i="24"/>
  <c r="AS159" i="24"/>
  <c r="BD158" i="24"/>
  <c r="BN158" i="24" s="1"/>
  <c r="BC158" i="24"/>
  <c r="BM158" i="24" s="1"/>
  <c r="BB158" i="24"/>
  <c r="BL158" i="24" s="1"/>
  <c r="BA158" i="24"/>
  <c r="BK158" i="24" s="1"/>
  <c r="AZ158" i="24"/>
  <c r="BJ158" i="24" s="1"/>
  <c r="AY158" i="24"/>
  <c r="BI158" i="24" s="1"/>
  <c r="AX158" i="24"/>
  <c r="BH158" i="24" s="1"/>
  <c r="BP158" i="24" s="1"/>
  <c r="AW158" i="24"/>
  <c r="BG158" i="24" s="1"/>
  <c r="BO158" i="24" s="1"/>
  <c r="AV158" i="24"/>
  <c r="AU158" i="24"/>
  <c r="AT158" i="24"/>
  <c r="AS158" i="24"/>
  <c r="CF157" i="24"/>
  <c r="CE157" i="24"/>
  <c r="CD157" i="24"/>
  <c r="CC157" i="24"/>
  <c r="CG157" i="24" s="1"/>
  <c r="BD157" i="24"/>
  <c r="BN157" i="24" s="1"/>
  <c r="BC157" i="24"/>
  <c r="BM157" i="24" s="1"/>
  <c r="BB157" i="24"/>
  <c r="BL157" i="24" s="1"/>
  <c r="BA157" i="24"/>
  <c r="BK157" i="24" s="1"/>
  <c r="AZ157" i="24"/>
  <c r="BJ157" i="24" s="1"/>
  <c r="AY157" i="24"/>
  <c r="BI157" i="24" s="1"/>
  <c r="AX157" i="24"/>
  <c r="BH157" i="24" s="1"/>
  <c r="BP157" i="24" s="1"/>
  <c r="AW157" i="24"/>
  <c r="BG157" i="24" s="1"/>
  <c r="BO157" i="24" s="1"/>
  <c r="AV157" i="24"/>
  <c r="AU157" i="24"/>
  <c r="AT157" i="24"/>
  <c r="AS157" i="24"/>
  <c r="BH156" i="24"/>
  <c r="BD156" i="24"/>
  <c r="BN156" i="24" s="1"/>
  <c r="BC156" i="24"/>
  <c r="BM156" i="24" s="1"/>
  <c r="BB156" i="24"/>
  <c r="BL156" i="24" s="1"/>
  <c r="BA156" i="24"/>
  <c r="BK156" i="24" s="1"/>
  <c r="AZ156" i="24"/>
  <c r="BJ156" i="24" s="1"/>
  <c r="BR156" i="24" s="1"/>
  <c r="AY156" i="24"/>
  <c r="BI156" i="24" s="1"/>
  <c r="AX156" i="24"/>
  <c r="AW156" i="24"/>
  <c r="BG156" i="24" s="1"/>
  <c r="AV156" i="24"/>
  <c r="AU156" i="24"/>
  <c r="AT156" i="24"/>
  <c r="AS156" i="24"/>
  <c r="BD155" i="24"/>
  <c r="BN155" i="24" s="1"/>
  <c r="BC155" i="24"/>
  <c r="BM155" i="24" s="1"/>
  <c r="BB155" i="24"/>
  <c r="BL155" i="24" s="1"/>
  <c r="BA155" i="24"/>
  <c r="BK155" i="24" s="1"/>
  <c r="AZ155" i="24"/>
  <c r="BJ155" i="24" s="1"/>
  <c r="AY155" i="24"/>
  <c r="BI155" i="24" s="1"/>
  <c r="BQ155" i="24" s="1"/>
  <c r="AX155" i="24"/>
  <c r="BH155" i="24" s="1"/>
  <c r="BP155" i="24" s="1"/>
  <c r="AW155" i="24"/>
  <c r="BG155" i="24" s="1"/>
  <c r="BO155" i="24" s="1"/>
  <c r="AV155" i="24"/>
  <c r="AU155" i="24"/>
  <c r="AT155" i="24"/>
  <c r="AS155" i="24"/>
  <c r="BD154" i="24"/>
  <c r="BN154" i="24" s="1"/>
  <c r="BC154" i="24"/>
  <c r="BM154" i="24" s="1"/>
  <c r="BB154" i="24"/>
  <c r="BL154" i="24" s="1"/>
  <c r="BA154" i="24"/>
  <c r="BK154" i="24" s="1"/>
  <c r="AZ154" i="24"/>
  <c r="BJ154" i="24" s="1"/>
  <c r="AY154" i="24"/>
  <c r="BI154" i="24" s="1"/>
  <c r="BQ154" i="24" s="1"/>
  <c r="AX154" i="24"/>
  <c r="BH154" i="24" s="1"/>
  <c r="AW154" i="24"/>
  <c r="BG154" i="24" s="1"/>
  <c r="AV154" i="24"/>
  <c r="AU154" i="24"/>
  <c r="AT154" i="24"/>
  <c r="AS154" i="24"/>
  <c r="BM153" i="24"/>
  <c r="BI153" i="24"/>
  <c r="BQ153" i="24" s="1"/>
  <c r="BD153" i="24"/>
  <c r="BN153" i="24" s="1"/>
  <c r="BC153" i="24"/>
  <c r="BB153" i="24"/>
  <c r="BL153" i="24" s="1"/>
  <c r="BA153" i="24"/>
  <c r="BK153" i="24" s="1"/>
  <c r="AZ153" i="24"/>
  <c r="BJ153" i="24" s="1"/>
  <c r="BR153" i="24" s="1"/>
  <c r="AY153" i="24"/>
  <c r="AX153" i="24"/>
  <c r="BH153" i="24" s="1"/>
  <c r="BP153" i="24" s="1"/>
  <c r="AW153" i="24"/>
  <c r="BG153" i="24" s="1"/>
  <c r="BO153" i="24" s="1"/>
  <c r="AV153" i="24"/>
  <c r="AU153" i="24"/>
  <c r="AT153" i="24"/>
  <c r="AS153" i="24"/>
  <c r="BD152" i="24"/>
  <c r="BN152" i="24" s="1"/>
  <c r="BC152" i="24"/>
  <c r="BM152" i="24" s="1"/>
  <c r="BB152" i="24"/>
  <c r="BL152" i="24" s="1"/>
  <c r="BA152" i="24"/>
  <c r="BK152" i="24" s="1"/>
  <c r="AZ152" i="24"/>
  <c r="BJ152" i="24" s="1"/>
  <c r="AY152" i="24"/>
  <c r="BI152" i="24" s="1"/>
  <c r="AX152" i="24"/>
  <c r="BH152" i="24" s="1"/>
  <c r="BP152" i="24" s="1"/>
  <c r="AW152" i="24"/>
  <c r="BG152" i="24" s="1"/>
  <c r="BO152" i="24" s="1"/>
  <c r="AV152" i="24"/>
  <c r="AU152" i="24"/>
  <c r="AT152" i="24"/>
  <c r="AS152" i="24"/>
  <c r="BI151" i="24"/>
  <c r="BD151" i="24"/>
  <c r="BN151" i="24" s="1"/>
  <c r="BC151" i="24"/>
  <c r="BM151" i="24" s="1"/>
  <c r="BB151" i="24"/>
  <c r="BL151" i="24" s="1"/>
  <c r="BA151" i="24"/>
  <c r="BK151" i="24" s="1"/>
  <c r="AZ151" i="24"/>
  <c r="BJ151" i="24" s="1"/>
  <c r="AY151" i="24"/>
  <c r="AX151" i="24"/>
  <c r="BH151" i="24" s="1"/>
  <c r="AW151" i="24"/>
  <c r="BG151" i="24" s="1"/>
  <c r="AV151" i="24"/>
  <c r="AU151" i="24"/>
  <c r="AT151" i="24"/>
  <c r="AS151" i="24"/>
  <c r="BD150" i="24"/>
  <c r="BN150" i="24" s="1"/>
  <c r="BC150" i="24"/>
  <c r="BM150" i="24" s="1"/>
  <c r="BB150" i="24"/>
  <c r="BL150" i="24" s="1"/>
  <c r="BA150" i="24"/>
  <c r="BK150" i="24" s="1"/>
  <c r="AZ150" i="24"/>
  <c r="BJ150" i="24" s="1"/>
  <c r="BR150" i="24" s="1"/>
  <c r="AY150" i="24"/>
  <c r="BI150" i="24" s="1"/>
  <c r="AX150" i="24"/>
  <c r="BH150" i="24" s="1"/>
  <c r="AW150" i="24"/>
  <c r="BG150" i="24" s="1"/>
  <c r="AV150" i="24"/>
  <c r="AU150" i="24"/>
  <c r="AT150" i="24"/>
  <c r="AS150" i="24"/>
  <c r="BM149" i="24"/>
  <c r="BI149" i="24"/>
  <c r="BQ149" i="24" s="1"/>
  <c r="BD149" i="24"/>
  <c r="BN149" i="24" s="1"/>
  <c r="BC149" i="24"/>
  <c r="BB149" i="24"/>
  <c r="BL149" i="24" s="1"/>
  <c r="BA149" i="24"/>
  <c r="BK149" i="24" s="1"/>
  <c r="AZ149" i="24"/>
  <c r="BJ149" i="24" s="1"/>
  <c r="BR149" i="24" s="1"/>
  <c r="AY149" i="24"/>
  <c r="AX149" i="24"/>
  <c r="BH149" i="24" s="1"/>
  <c r="BP149" i="24" s="1"/>
  <c r="AW149" i="24"/>
  <c r="BG149" i="24" s="1"/>
  <c r="BO149" i="24" s="1"/>
  <c r="AV149" i="24"/>
  <c r="AU149" i="24"/>
  <c r="AT149" i="24"/>
  <c r="AS149" i="24"/>
  <c r="BD148" i="24"/>
  <c r="BN148" i="24" s="1"/>
  <c r="BC148" i="24"/>
  <c r="BM148" i="24" s="1"/>
  <c r="BB148" i="24"/>
  <c r="BL148" i="24" s="1"/>
  <c r="BA148" i="24"/>
  <c r="BK148" i="24" s="1"/>
  <c r="AZ148" i="24"/>
  <c r="BJ148" i="24" s="1"/>
  <c r="AY148" i="24"/>
  <c r="BI148" i="24" s="1"/>
  <c r="BQ148" i="24" s="1"/>
  <c r="AX148" i="24"/>
  <c r="BH148" i="24" s="1"/>
  <c r="BP148" i="24" s="1"/>
  <c r="AW148" i="24"/>
  <c r="BG148" i="24" s="1"/>
  <c r="BO148" i="24" s="1"/>
  <c r="AV148" i="24"/>
  <c r="AU148" i="24"/>
  <c r="AT148" i="24"/>
  <c r="AS148" i="24"/>
  <c r="CF147" i="24"/>
  <c r="CE147" i="24"/>
  <c r="CD147" i="24"/>
  <c r="CC147" i="24"/>
  <c r="CG147" i="24" s="1"/>
  <c r="BK147" i="24"/>
  <c r="BD147" i="24"/>
  <c r="BN147" i="24" s="1"/>
  <c r="BC147" i="24"/>
  <c r="BM147" i="24" s="1"/>
  <c r="BB147" i="24"/>
  <c r="BL147" i="24" s="1"/>
  <c r="BA147" i="24"/>
  <c r="AZ147" i="24"/>
  <c r="BJ147" i="24" s="1"/>
  <c r="AY147" i="24"/>
  <c r="BI147" i="24" s="1"/>
  <c r="BQ147" i="24" s="1"/>
  <c r="AX147" i="24"/>
  <c r="BH147" i="24" s="1"/>
  <c r="BP147" i="24" s="1"/>
  <c r="AW147" i="24"/>
  <c r="BG147" i="24" s="1"/>
  <c r="BO147" i="24" s="1"/>
  <c r="AV147" i="24"/>
  <c r="AU147" i="24"/>
  <c r="AT147" i="24"/>
  <c r="AS147" i="24"/>
  <c r="BK146" i="24"/>
  <c r="BI146" i="24"/>
  <c r="BD146" i="24"/>
  <c r="BN146" i="24" s="1"/>
  <c r="BC146" i="24"/>
  <c r="BM146" i="24" s="1"/>
  <c r="BQ146" i="24" s="1"/>
  <c r="BB146" i="24"/>
  <c r="BL146" i="24" s="1"/>
  <c r="BA146" i="24"/>
  <c r="AZ146" i="24"/>
  <c r="BJ146" i="24" s="1"/>
  <c r="AY146" i="24"/>
  <c r="AX146" i="24"/>
  <c r="BH146" i="24" s="1"/>
  <c r="AW146" i="24"/>
  <c r="BG146" i="24" s="1"/>
  <c r="BO146" i="24" s="1"/>
  <c r="AV146" i="24"/>
  <c r="AU146" i="24"/>
  <c r="AT146" i="24"/>
  <c r="AS146" i="24"/>
  <c r="BD145" i="24"/>
  <c r="BN145" i="24" s="1"/>
  <c r="BC145" i="24"/>
  <c r="BM145" i="24" s="1"/>
  <c r="BB145" i="24"/>
  <c r="BL145" i="24" s="1"/>
  <c r="BA145" i="24"/>
  <c r="BK145" i="24" s="1"/>
  <c r="AZ145" i="24"/>
  <c r="BJ145" i="24" s="1"/>
  <c r="AY145" i="24"/>
  <c r="BI145" i="24" s="1"/>
  <c r="AX145" i="24"/>
  <c r="BH145" i="24" s="1"/>
  <c r="AW145" i="24"/>
  <c r="BG145" i="24" s="1"/>
  <c r="AV145" i="24"/>
  <c r="AU145" i="24"/>
  <c r="AT145" i="24"/>
  <c r="AS145" i="24"/>
  <c r="BN144" i="24"/>
  <c r="BI144" i="24"/>
  <c r="BD144" i="24"/>
  <c r="BC144" i="24"/>
  <c r="BM144" i="24" s="1"/>
  <c r="BB144" i="24"/>
  <c r="BL144" i="24" s="1"/>
  <c r="BA144" i="24"/>
  <c r="BK144" i="24" s="1"/>
  <c r="AZ144" i="24"/>
  <c r="BJ144" i="24" s="1"/>
  <c r="BR144" i="24" s="1"/>
  <c r="AY144" i="24"/>
  <c r="AX144" i="24"/>
  <c r="BH144" i="24" s="1"/>
  <c r="AW144" i="24"/>
  <c r="BG144" i="24" s="1"/>
  <c r="AV144" i="24"/>
  <c r="AU144" i="24"/>
  <c r="AT144" i="24"/>
  <c r="AS144" i="24"/>
  <c r="BN143" i="24"/>
  <c r="BD143" i="24"/>
  <c r="BC143" i="24"/>
  <c r="BM143" i="24" s="1"/>
  <c r="BB143" i="24"/>
  <c r="BL143" i="24" s="1"/>
  <c r="BA143" i="24"/>
  <c r="BK143" i="24" s="1"/>
  <c r="AZ143" i="24"/>
  <c r="BJ143" i="24" s="1"/>
  <c r="BR143" i="24" s="1"/>
  <c r="AY143" i="24"/>
  <c r="BI143" i="24" s="1"/>
  <c r="BQ143" i="24" s="1"/>
  <c r="AX143" i="24"/>
  <c r="BH143" i="24" s="1"/>
  <c r="BP143" i="24" s="1"/>
  <c r="AW143" i="24"/>
  <c r="BG143" i="24" s="1"/>
  <c r="AV143" i="24"/>
  <c r="AU143" i="24"/>
  <c r="AT143" i="24"/>
  <c r="AS143" i="24"/>
  <c r="BK142" i="24"/>
  <c r="BI142" i="24"/>
  <c r="BD142" i="24"/>
  <c r="BN142" i="24" s="1"/>
  <c r="BC142" i="24"/>
  <c r="BM142" i="24" s="1"/>
  <c r="BB142" i="24"/>
  <c r="BL142" i="24" s="1"/>
  <c r="BA142" i="24"/>
  <c r="AZ142" i="24"/>
  <c r="BJ142" i="24" s="1"/>
  <c r="AY142" i="24"/>
  <c r="AX142" i="24"/>
  <c r="BH142" i="24" s="1"/>
  <c r="BP142" i="24" s="1"/>
  <c r="AW142" i="24"/>
  <c r="BG142" i="24" s="1"/>
  <c r="BO142" i="24" s="1"/>
  <c r="AV142" i="24"/>
  <c r="AU142" i="24"/>
  <c r="AT142" i="24"/>
  <c r="AS142" i="24"/>
  <c r="BD141" i="24"/>
  <c r="BN141" i="24" s="1"/>
  <c r="BC141" i="24"/>
  <c r="BM141" i="24" s="1"/>
  <c r="BB141" i="24"/>
  <c r="BL141" i="24" s="1"/>
  <c r="BA141" i="24"/>
  <c r="BK141" i="24" s="1"/>
  <c r="AZ141" i="24"/>
  <c r="BJ141" i="24" s="1"/>
  <c r="BR141" i="24" s="1"/>
  <c r="AY141" i="24"/>
  <c r="BI141" i="24" s="1"/>
  <c r="AX141" i="24"/>
  <c r="BH141" i="24" s="1"/>
  <c r="AW141" i="24"/>
  <c r="BG141" i="24" s="1"/>
  <c r="AV141" i="24"/>
  <c r="AU141" i="24"/>
  <c r="AT141" i="24"/>
  <c r="AS141" i="24"/>
  <c r="BD140" i="24"/>
  <c r="BN140" i="24" s="1"/>
  <c r="BC140" i="24"/>
  <c r="BM140" i="24" s="1"/>
  <c r="BB140" i="24"/>
  <c r="BL140" i="24" s="1"/>
  <c r="BA140" i="24"/>
  <c r="BK140" i="24" s="1"/>
  <c r="AZ140" i="24"/>
  <c r="BJ140" i="24" s="1"/>
  <c r="AY140" i="24"/>
  <c r="BI140" i="24" s="1"/>
  <c r="BQ140" i="24" s="1"/>
  <c r="AX140" i="24"/>
  <c r="BH140" i="24" s="1"/>
  <c r="BP140" i="24" s="1"/>
  <c r="AW140" i="24"/>
  <c r="BG140" i="24" s="1"/>
  <c r="BO140" i="24" s="1"/>
  <c r="AV140" i="24"/>
  <c r="AU140" i="24"/>
  <c r="AT140" i="24"/>
  <c r="AS140" i="24"/>
  <c r="BD139" i="24"/>
  <c r="BN139" i="24" s="1"/>
  <c r="BC139" i="24"/>
  <c r="BM139" i="24" s="1"/>
  <c r="BB139" i="24"/>
  <c r="BL139" i="24" s="1"/>
  <c r="BA139" i="24"/>
  <c r="BK139" i="24" s="1"/>
  <c r="AZ139" i="24"/>
  <c r="BJ139" i="24" s="1"/>
  <c r="BR139" i="24" s="1"/>
  <c r="AY139" i="24"/>
  <c r="BI139" i="24" s="1"/>
  <c r="AX139" i="24"/>
  <c r="BH139" i="24" s="1"/>
  <c r="AW139" i="24"/>
  <c r="BG139" i="24" s="1"/>
  <c r="AV139" i="24"/>
  <c r="AU139" i="24"/>
  <c r="AT139" i="24"/>
  <c r="AS139" i="24"/>
  <c r="BD138" i="24"/>
  <c r="BN138" i="24" s="1"/>
  <c r="BC138" i="24"/>
  <c r="BM138" i="24" s="1"/>
  <c r="BB138" i="24"/>
  <c r="BL138" i="24" s="1"/>
  <c r="BA138" i="24"/>
  <c r="BK138" i="24" s="1"/>
  <c r="AZ138" i="24"/>
  <c r="BJ138" i="24" s="1"/>
  <c r="AY138" i="24"/>
  <c r="BI138" i="24" s="1"/>
  <c r="BQ138" i="24" s="1"/>
  <c r="AX138" i="24"/>
  <c r="BH138" i="24" s="1"/>
  <c r="BP138" i="24" s="1"/>
  <c r="AW138" i="24"/>
  <c r="BG138" i="24" s="1"/>
  <c r="BO138" i="24" s="1"/>
  <c r="AV138" i="24"/>
  <c r="AU138" i="24"/>
  <c r="AT138" i="24"/>
  <c r="AS138" i="24"/>
  <c r="CF137" i="24"/>
  <c r="CE137" i="24"/>
  <c r="CD137" i="24"/>
  <c r="CC137" i="24"/>
  <c r="CG137" i="24" s="1"/>
  <c r="BD137" i="24"/>
  <c r="BN137" i="24" s="1"/>
  <c r="BC137" i="24"/>
  <c r="BM137" i="24" s="1"/>
  <c r="BB137" i="24"/>
  <c r="BL137" i="24" s="1"/>
  <c r="BA137" i="24"/>
  <c r="BK137" i="24" s="1"/>
  <c r="AZ137" i="24"/>
  <c r="BJ137" i="24" s="1"/>
  <c r="AY137" i="24"/>
  <c r="BI137" i="24" s="1"/>
  <c r="BQ137" i="24" s="1"/>
  <c r="AX137" i="24"/>
  <c r="BH137" i="24" s="1"/>
  <c r="BP137" i="24" s="1"/>
  <c r="AW137" i="24"/>
  <c r="BG137" i="24" s="1"/>
  <c r="BO137" i="24" s="1"/>
  <c r="AV137" i="24"/>
  <c r="AU137" i="24"/>
  <c r="AT137" i="24"/>
  <c r="AS137" i="24"/>
  <c r="BD136" i="24"/>
  <c r="BN136" i="24" s="1"/>
  <c r="BC136" i="24"/>
  <c r="BM136" i="24" s="1"/>
  <c r="BB136" i="24"/>
  <c r="BL136" i="24" s="1"/>
  <c r="BA136" i="24"/>
  <c r="BK136" i="24" s="1"/>
  <c r="AZ136" i="24"/>
  <c r="BJ136" i="24" s="1"/>
  <c r="BR136" i="24" s="1"/>
  <c r="AY136" i="24"/>
  <c r="BI136" i="24" s="1"/>
  <c r="AX136" i="24"/>
  <c r="BH136" i="24" s="1"/>
  <c r="AW136" i="24"/>
  <c r="BG136" i="24" s="1"/>
  <c r="AV136" i="24"/>
  <c r="AU136" i="24"/>
  <c r="AT136" i="24"/>
  <c r="AS136" i="24"/>
  <c r="BD135" i="24"/>
  <c r="BN135" i="24" s="1"/>
  <c r="BC135" i="24"/>
  <c r="BM135" i="24" s="1"/>
  <c r="BB135" i="24"/>
  <c r="BL135" i="24" s="1"/>
  <c r="BA135" i="24"/>
  <c r="BK135" i="24" s="1"/>
  <c r="AZ135" i="24"/>
  <c r="BJ135" i="24" s="1"/>
  <c r="AY135" i="24"/>
  <c r="BI135" i="24" s="1"/>
  <c r="BQ135" i="24" s="1"/>
  <c r="AX135" i="24"/>
  <c r="BH135" i="24" s="1"/>
  <c r="BP135" i="24" s="1"/>
  <c r="AW135" i="24"/>
  <c r="BG135" i="24" s="1"/>
  <c r="BO135" i="24" s="1"/>
  <c r="AV135" i="24"/>
  <c r="AU135" i="24"/>
  <c r="AT135" i="24"/>
  <c r="AS135" i="24"/>
  <c r="BD134" i="24"/>
  <c r="BN134" i="24" s="1"/>
  <c r="BC134" i="24"/>
  <c r="BM134" i="24" s="1"/>
  <c r="BB134" i="24"/>
  <c r="BL134" i="24" s="1"/>
  <c r="BA134" i="24"/>
  <c r="BK134" i="24" s="1"/>
  <c r="AZ134" i="24"/>
  <c r="BJ134" i="24" s="1"/>
  <c r="BR134" i="24" s="1"/>
  <c r="AY134" i="24"/>
  <c r="BI134" i="24" s="1"/>
  <c r="AX134" i="24"/>
  <c r="BH134" i="24" s="1"/>
  <c r="AW134" i="24"/>
  <c r="BG134" i="24" s="1"/>
  <c r="AV134" i="24"/>
  <c r="AU134" i="24"/>
  <c r="AT134" i="24"/>
  <c r="AS134" i="24"/>
  <c r="BD133" i="24"/>
  <c r="BN133" i="24" s="1"/>
  <c r="BC133" i="24"/>
  <c r="BM133" i="24" s="1"/>
  <c r="BB133" i="24"/>
  <c r="BL133" i="24" s="1"/>
  <c r="BA133" i="24"/>
  <c r="BK133" i="24" s="1"/>
  <c r="AZ133" i="24"/>
  <c r="BJ133" i="24" s="1"/>
  <c r="AY133" i="24"/>
  <c r="BI133" i="24" s="1"/>
  <c r="BQ133" i="24" s="1"/>
  <c r="AX133" i="24"/>
  <c r="BH133" i="24" s="1"/>
  <c r="BP133" i="24" s="1"/>
  <c r="AW133" i="24"/>
  <c r="BG133" i="24" s="1"/>
  <c r="BO133" i="24" s="1"/>
  <c r="AV133" i="24"/>
  <c r="AU133" i="24"/>
  <c r="AT133" i="24"/>
  <c r="AS133" i="24"/>
  <c r="BD132" i="24"/>
  <c r="BN132" i="24" s="1"/>
  <c r="BC132" i="24"/>
  <c r="BM132" i="24" s="1"/>
  <c r="BB132" i="24"/>
  <c r="BL132" i="24" s="1"/>
  <c r="BA132" i="24"/>
  <c r="BK132" i="24" s="1"/>
  <c r="AZ132" i="24"/>
  <c r="BJ132" i="24" s="1"/>
  <c r="BR132" i="24" s="1"/>
  <c r="AY132" i="24"/>
  <c r="BI132" i="24" s="1"/>
  <c r="AX132" i="24"/>
  <c r="BH132" i="24" s="1"/>
  <c r="AW132" i="24"/>
  <c r="BG132" i="24" s="1"/>
  <c r="AV132" i="24"/>
  <c r="AU132" i="24"/>
  <c r="AT132" i="24"/>
  <c r="AS132" i="24"/>
  <c r="BD131" i="24"/>
  <c r="BN131" i="24" s="1"/>
  <c r="BC131" i="24"/>
  <c r="BM131" i="24" s="1"/>
  <c r="BB131" i="24"/>
  <c r="BL131" i="24" s="1"/>
  <c r="BA131" i="24"/>
  <c r="BK131" i="24" s="1"/>
  <c r="AZ131" i="24"/>
  <c r="BJ131" i="24" s="1"/>
  <c r="AY131" i="24"/>
  <c r="BI131" i="24" s="1"/>
  <c r="BQ131" i="24" s="1"/>
  <c r="AX131" i="24"/>
  <c r="BH131" i="24" s="1"/>
  <c r="BP131" i="24" s="1"/>
  <c r="AW131" i="24"/>
  <c r="BG131" i="24" s="1"/>
  <c r="BO131" i="24" s="1"/>
  <c r="AV131" i="24"/>
  <c r="AU131" i="24"/>
  <c r="AT131" i="24"/>
  <c r="AS131" i="24"/>
  <c r="BD130" i="24"/>
  <c r="BN130" i="24" s="1"/>
  <c r="BC130" i="24"/>
  <c r="BM130" i="24" s="1"/>
  <c r="BB130" i="24"/>
  <c r="BL130" i="24" s="1"/>
  <c r="BA130" i="24"/>
  <c r="BK130" i="24" s="1"/>
  <c r="AZ130" i="24"/>
  <c r="BJ130" i="24" s="1"/>
  <c r="BR130" i="24" s="1"/>
  <c r="AY130" i="24"/>
  <c r="BI130" i="24" s="1"/>
  <c r="AX130" i="24"/>
  <c r="BH130" i="24" s="1"/>
  <c r="AW130" i="24"/>
  <c r="BG130" i="24" s="1"/>
  <c r="AV130" i="24"/>
  <c r="AU130" i="24"/>
  <c r="AT130" i="24"/>
  <c r="AS130" i="24"/>
  <c r="BD129" i="24"/>
  <c r="BN129" i="24" s="1"/>
  <c r="BC129" i="24"/>
  <c r="BM129" i="24" s="1"/>
  <c r="BB129" i="24"/>
  <c r="BL129" i="24" s="1"/>
  <c r="BA129" i="24"/>
  <c r="BK129" i="24" s="1"/>
  <c r="AZ129" i="24"/>
  <c r="BJ129" i="24" s="1"/>
  <c r="AY129" i="24"/>
  <c r="BI129" i="24" s="1"/>
  <c r="BQ129" i="24" s="1"/>
  <c r="AX129" i="24"/>
  <c r="BH129" i="24" s="1"/>
  <c r="BP129" i="24" s="1"/>
  <c r="AW129" i="24"/>
  <c r="BG129" i="24" s="1"/>
  <c r="BO129" i="24" s="1"/>
  <c r="AV129" i="24"/>
  <c r="AU129" i="24"/>
  <c r="AT129" i="24"/>
  <c r="AS129" i="24"/>
  <c r="BD128" i="24"/>
  <c r="BN128" i="24" s="1"/>
  <c r="BC128" i="24"/>
  <c r="BM128" i="24" s="1"/>
  <c r="BB128" i="24"/>
  <c r="BL128" i="24" s="1"/>
  <c r="BA128" i="24"/>
  <c r="BK128" i="24" s="1"/>
  <c r="AZ128" i="24"/>
  <c r="BJ128" i="24" s="1"/>
  <c r="BR128" i="24" s="1"/>
  <c r="AY128" i="24"/>
  <c r="BI128" i="24" s="1"/>
  <c r="AX128" i="24"/>
  <c r="BH128" i="24" s="1"/>
  <c r="AW128" i="24"/>
  <c r="BG128" i="24" s="1"/>
  <c r="AV128" i="24"/>
  <c r="AU128" i="24"/>
  <c r="AT128" i="24"/>
  <c r="AS128" i="24"/>
  <c r="CF127" i="24"/>
  <c r="CE127" i="24"/>
  <c r="CD127" i="24"/>
  <c r="CC127" i="24"/>
  <c r="CG127" i="24" s="1"/>
  <c r="BD127" i="24"/>
  <c r="BN127" i="24" s="1"/>
  <c r="BC127" i="24"/>
  <c r="BM127" i="24" s="1"/>
  <c r="BB127" i="24"/>
  <c r="BL127" i="24" s="1"/>
  <c r="BA127" i="24"/>
  <c r="BK127" i="24" s="1"/>
  <c r="AZ127" i="24"/>
  <c r="BJ127" i="24" s="1"/>
  <c r="BR127" i="24" s="1"/>
  <c r="AY127" i="24"/>
  <c r="BI127" i="24" s="1"/>
  <c r="AX127" i="24"/>
  <c r="BH127" i="24" s="1"/>
  <c r="AW127" i="24"/>
  <c r="BG127" i="24" s="1"/>
  <c r="AV127" i="24"/>
  <c r="AU127" i="24"/>
  <c r="AT127" i="24"/>
  <c r="AS127" i="24"/>
  <c r="BD126" i="24"/>
  <c r="BN126" i="24" s="1"/>
  <c r="BC126" i="24"/>
  <c r="BM126" i="24" s="1"/>
  <c r="BB126" i="24"/>
  <c r="BL126" i="24" s="1"/>
  <c r="BA126" i="24"/>
  <c r="BK126" i="24" s="1"/>
  <c r="AZ126" i="24"/>
  <c r="BJ126" i="24" s="1"/>
  <c r="AY126" i="24"/>
  <c r="BI126" i="24" s="1"/>
  <c r="BQ126" i="24" s="1"/>
  <c r="AX126" i="24"/>
  <c r="BH126" i="24" s="1"/>
  <c r="BP126" i="24" s="1"/>
  <c r="AW126" i="24"/>
  <c r="BG126" i="24" s="1"/>
  <c r="BO126" i="24" s="1"/>
  <c r="AV126" i="24"/>
  <c r="AU126" i="24"/>
  <c r="AT126" i="24"/>
  <c r="AS126" i="24"/>
  <c r="BD125" i="24"/>
  <c r="BN125" i="24" s="1"/>
  <c r="BC125" i="24"/>
  <c r="BM125" i="24" s="1"/>
  <c r="BB125" i="24"/>
  <c r="BL125" i="24" s="1"/>
  <c r="BA125" i="24"/>
  <c r="BK125" i="24" s="1"/>
  <c r="AZ125" i="24"/>
  <c r="BJ125" i="24" s="1"/>
  <c r="BR125" i="24" s="1"/>
  <c r="AY125" i="24"/>
  <c r="BI125" i="24" s="1"/>
  <c r="AX125" i="24"/>
  <c r="BH125" i="24" s="1"/>
  <c r="AW125" i="24"/>
  <c r="BG125" i="24" s="1"/>
  <c r="AV125" i="24"/>
  <c r="AU125" i="24"/>
  <c r="AT125" i="24"/>
  <c r="AS125" i="24"/>
  <c r="BD124" i="24"/>
  <c r="BN124" i="24" s="1"/>
  <c r="BC124" i="24"/>
  <c r="BM124" i="24" s="1"/>
  <c r="BB124" i="24"/>
  <c r="BL124" i="24" s="1"/>
  <c r="BA124" i="24"/>
  <c r="BK124" i="24" s="1"/>
  <c r="AZ124" i="24"/>
  <c r="BJ124" i="24" s="1"/>
  <c r="AY124" i="24"/>
  <c r="BI124" i="24" s="1"/>
  <c r="BQ124" i="24" s="1"/>
  <c r="AX124" i="24"/>
  <c r="BH124" i="24" s="1"/>
  <c r="BP124" i="24" s="1"/>
  <c r="AW124" i="24"/>
  <c r="BG124" i="24" s="1"/>
  <c r="BO124" i="24" s="1"/>
  <c r="AV124" i="24"/>
  <c r="AU124" i="24"/>
  <c r="AT124" i="24"/>
  <c r="AS124" i="24"/>
  <c r="BD123" i="24"/>
  <c r="BN123" i="24" s="1"/>
  <c r="BC123" i="24"/>
  <c r="BM123" i="24" s="1"/>
  <c r="BB123" i="24"/>
  <c r="BL123" i="24" s="1"/>
  <c r="BA123" i="24"/>
  <c r="BK123" i="24" s="1"/>
  <c r="AZ123" i="24"/>
  <c r="BJ123" i="24" s="1"/>
  <c r="BR123" i="24" s="1"/>
  <c r="AY123" i="24"/>
  <c r="BI123" i="24" s="1"/>
  <c r="AX123" i="24"/>
  <c r="BH123" i="24" s="1"/>
  <c r="AW123" i="24"/>
  <c r="BG123" i="24" s="1"/>
  <c r="AV123" i="24"/>
  <c r="AU123" i="24"/>
  <c r="AT123" i="24"/>
  <c r="AS123" i="24"/>
  <c r="BD122" i="24"/>
  <c r="BN122" i="24" s="1"/>
  <c r="BC122" i="24"/>
  <c r="BM122" i="24" s="1"/>
  <c r="BB122" i="24"/>
  <c r="BL122" i="24" s="1"/>
  <c r="BA122" i="24"/>
  <c r="BK122" i="24" s="1"/>
  <c r="AZ122" i="24"/>
  <c r="BJ122" i="24" s="1"/>
  <c r="AY122" i="24"/>
  <c r="BI122" i="24" s="1"/>
  <c r="BQ122" i="24" s="1"/>
  <c r="AX122" i="24"/>
  <c r="BH122" i="24" s="1"/>
  <c r="BP122" i="24" s="1"/>
  <c r="AW122" i="24"/>
  <c r="BG122" i="24" s="1"/>
  <c r="BO122" i="24" s="1"/>
  <c r="AV122" i="24"/>
  <c r="AU122" i="24"/>
  <c r="AT122" i="24"/>
  <c r="AS122" i="24"/>
  <c r="BD121" i="24"/>
  <c r="BN121" i="24" s="1"/>
  <c r="BC121" i="24"/>
  <c r="BM121" i="24" s="1"/>
  <c r="BB121" i="24"/>
  <c r="BL121" i="24" s="1"/>
  <c r="BA121" i="24"/>
  <c r="BK121" i="24" s="1"/>
  <c r="AZ121" i="24"/>
  <c r="BJ121" i="24" s="1"/>
  <c r="BR121" i="24" s="1"/>
  <c r="AY121" i="24"/>
  <c r="BI121" i="24" s="1"/>
  <c r="AX121" i="24"/>
  <c r="BH121" i="24" s="1"/>
  <c r="AW121" i="24"/>
  <c r="BG121" i="24" s="1"/>
  <c r="AV121" i="24"/>
  <c r="AU121" i="24"/>
  <c r="AT121" i="24"/>
  <c r="AS121" i="24"/>
  <c r="BD120" i="24"/>
  <c r="BN120" i="24" s="1"/>
  <c r="BC120" i="24"/>
  <c r="BM120" i="24" s="1"/>
  <c r="BB120" i="24"/>
  <c r="BL120" i="24" s="1"/>
  <c r="BA120" i="24"/>
  <c r="BK120" i="24" s="1"/>
  <c r="AZ120" i="24"/>
  <c r="BJ120" i="24" s="1"/>
  <c r="AY120" i="24"/>
  <c r="BI120" i="24" s="1"/>
  <c r="BQ120" i="24" s="1"/>
  <c r="AX120" i="24"/>
  <c r="BH120" i="24" s="1"/>
  <c r="BP120" i="24" s="1"/>
  <c r="AW120" i="24"/>
  <c r="BG120" i="24" s="1"/>
  <c r="BO120" i="24" s="1"/>
  <c r="AV120" i="24"/>
  <c r="AU120" i="24"/>
  <c r="AT120" i="24"/>
  <c r="AS120" i="24"/>
  <c r="BD119" i="24"/>
  <c r="BN119" i="24" s="1"/>
  <c r="BC119" i="24"/>
  <c r="BM119" i="24" s="1"/>
  <c r="BB119" i="24"/>
  <c r="BL119" i="24" s="1"/>
  <c r="BA119" i="24"/>
  <c r="BK119" i="24" s="1"/>
  <c r="AZ119" i="24"/>
  <c r="BJ119" i="24" s="1"/>
  <c r="BR119" i="24" s="1"/>
  <c r="AY119" i="24"/>
  <c r="BI119" i="24" s="1"/>
  <c r="AX119" i="24"/>
  <c r="BH119" i="24" s="1"/>
  <c r="AW119" i="24"/>
  <c r="BG119" i="24" s="1"/>
  <c r="AV119" i="24"/>
  <c r="AU119" i="24"/>
  <c r="AT119" i="24"/>
  <c r="AS119" i="24"/>
  <c r="BD118" i="24"/>
  <c r="BN118" i="24" s="1"/>
  <c r="BC118" i="24"/>
  <c r="BM118" i="24" s="1"/>
  <c r="BB118" i="24"/>
  <c r="BL118" i="24" s="1"/>
  <c r="BA118" i="24"/>
  <c r="BK118" i="24" s="1"/>
  <c r="AZ118" i="24"/>
  <c r="BJ118" i="24" s="1"/>
  <c r="AY118" i="24"/>
  <c r="BI118" i="24" s="1"/>
  <c r="BQ118" i="24" s="1"/>
  <c r="AX118" i="24"/>
  <c r="BH118" i="24" s="1"/>
  <c r="BP118" i="24" s="1"/>
  <c r="AW118" i="24"/>
  <c r="BG118" i="24" s="1"/>
  <c r="BO118" i="24" s="1"/>
  <c r="AV118" i="24"/>
  <c r="AU118" i="24"/>
  <c r="AT118" i="24"/>
  <c r="AS118" i="24"/>
  <c r="CF117" i="24"/>
  <c r="CE117" i="24"/>
  <c r="CD117" i="24"/>
  <c r="CC117" i="24"/>
  <c r="CG117" i="24" s="1"/>
  <c r="BD117" i="24"/>
  <c r="BN117" i="24" s="1"/>
  <c r="BC117" i="24"/>
  <c r="BM117" i="24" s="1"/>
  <c r="BB117" i="24"/>
  <c r="BL117" i="24" s="1"/>
  <c r="BA117" i="24"/>
  <c r="BK117" i="24" s="1"/>
  <c r="AZ117" i="24"/>
  <c r="BJ117" i="24" s="1"/>
  <c r="AY117" i="24"/>
  <c r="BI117" i="24" s="1"/>
  <c r="BQ117" i="24" s="1"/>
  <c r="AX117" i="24"/>
  <c r="BH117" i="24" s="1"/>
  <c r="BP117" i="24" s="1"/>
  <c r="AW117" i="24"/>
  <c r="BG117" i="24" s="1"/>
  <c r="BO117" i="24" s="1"/>
  <c r="AV117" i="24"/>
  <c r="AU117" i="24"/>
  <c r="AT117" i="24"/>
  <c r="AS117" i="24"/>
  <c r="BD116" i="24"/>
  <c r="BN116" i="24" s="1"/>
  <c r="BC116" i="24"/>
  <c r="BM116" i="24" s="1"/>
  <c r="BB116" i="24"/>
  <c r="BL116" i="24" s="1"/>
  <c r="BA116" i="24"/>
  <c r="BK116" i="24" s="1"/>
  <c r="AZ116" i="24"/>
  <c r="BJ116" i="24" s="1"/>
  <c r="BR116" i="24" s="1"/>
  <c r="AY116" i="24"/>
  <c r="BI116" i="24" s="1"/>
  <c r="AX116" i="24"/>
  <c r="BH116" i="24" s="1"/>
  <c r="AW116" i="24"/>
  <c r="BG116" i="24" s="1"/>
  <c r="AV116" i="24"/>
  <c r="AU116" i="24"/>
  <c r="AT116" i="24"/>
  <c r="AS116" i="24"/>
  <c r="BD115" i="24"/>
  <c r="BN115" i="24" s="1"/>
  <c r="BC115" i="24"/>
  <c r="BM115" i="24" s="1"/>
  <c r="BB115" i="24"/>
  <c r="BL115" i="24" s="1"/>
  <c r="BA115" i="24"/>
  <c r="BK115" i="24" s="1"/>
  <c r="AZ115" i="24"/>
  <c r="BJ115" i="24" s="1"/>
  <c r="AY115" i="24"/>
  <c r="BI115" i="24" s="1"/>
  <c r="BQ115" i="24" s="1"/>
  <c r="AX115" i="24"/>
  <c r="BH115" i="24" s="1"/>
  <c r="BP115" i="24" s="1"/>
  <c r="AW115" i="24"/>
  <c r="BG115" i="24" s="1"/>
  <c r="BO115" i="24" s="1"/>
  <c r="AV115" i="24"/>
  <c r="AU115" i="24"/>
  <c r="AT115" i="24"/>
  <c r="AS115" i="24"/>
  <c r="BD114" i="24"/>
  <c r="BN114" i="24" s="1"/>
  <c r="BC114" i="24"/>
  <c r="BM114" i="24" s="1"/>
  <c r="BB114" i="24"/>
  <c r="BL114" i="24" s="1"/>
  <c r="BA114" i="24"/>
  <c r="BK114" i="24" s="1"/>
  <c r="AZ114" i="24"/>
  <c r="BJ114" i="24" s="1"/>
  <c r="BR114" i="24" s="1"/>
  <c r="AY114" i="24"/>
  <c r="BI114" i="24" s="1"/>
  <c r="AX114" i="24"/>
  <c r="BH114" i="24" s="1"/>
  <c r="AW114" i="24"/>
  <c r="BG114" i="24" s="1"/>
  <c r="AV114" i="24"/>
  <c r="AU114" i="24"/>
  <c r="AT114" i="24"/>
  <c r="AS114" i="24"/>
  <c r="BD113" i="24"/>
  <c r="BN113" i="24" s="1"/>
  <c r="BC113" i="24"/>
  <c r="BM113" i="24" s="1"/>
  <c r="BB113" i="24"/>
  <c r="BL113" i="24" s="1"/>
  <c r="BA113" i="24"/>
  <c r="BK113" i="24" s="1"/>
  <c r="AZ113" i="24"/>
  <c r="BJ113" i="24" s="1"/>
  <c r="AY113" i="24"/>
  <c r="BI113" i="24" s="1"/>
  <c r="BQ113" i="24" s="1"/>
  <c r="AX113" i="24"/>
  <c r="BH113" i="24" s="1"/>
  <c r="BP113" i="24" s="1"/>
  <c r="AW113" i="24"/>
  <c r="BG113" i="24" s="1"/>
  <c r="BO113" i="24" s="1"/>
  <c r="AV113" i="24"/>
  <c r="AU113" i="24"/>
  <c r="AT113" i="24"/>
  <c r="AS113" i="24"/>
  <c r="BD112" i="24"/>
  <c r="BN112" i="24" s="1"/>
  <c r="BC112" i="24"/>
  <c r="BM112" i="24" s="1"/>
  <c r="BB112" i="24"/>
  <c r="BL112" i="24" s="1"/>
  <c r="BA112" i="24"/>
  <c r="BK112" i="24" s="1"/>
  <c r="AZ112" i="24"/>
  <c r="BJ112" i="24" s="1"/>
  <c r="BR112" i="24" s="1"/>
  <c r="AY112" i="24"/>
  <c r="BI112" i="24" s="1"/>
  <c r="AX112" i="24"/>
  <c r="BH112" i="24" s="1"/>
  <c r="AW112" i="24"/>
  <c r="BG112" i="24" s="1"/>
  <c r="AV112" i="24"/>
  <c r="AU112" i="24"/>
  <c r="AT112" i="24"/>
  <c r="AS112" i="24"/>
  <c r="BD111" i="24"/>
  <c r="BN111" i="24" s="1"/>
  <c r="BC111" i="24"/>
  <c r="BM111" i="24" s="1"/>
  <c r="BB111" i="24"/>
  <c r="BL111" i="24" s="1"/>
  <c r="BA111" i="24"/>
  <c r="BK111" i="24" s="1"/>
  <c r="AZ111" i="24"/>
  <c r="BJ111" i="24" s="1"/>
  <c r="AY111" i="24"/>
  <c r="BI111" i="24" s="1"/>
  <c r="BQ111" i="24" s="1"/>
  <c r="AX111" i="24"/>
  <c r="BH111" i="24" s="1"/>
  <c r="BP111" i="24" s="1"/>
  <c r="AW111" i="24"/>
  <c r="BG111" i="24" s="1"/>
  <c r="BO111" i="24" s="1"/>
  <c r="AV111" i="24"/>
  <c r="AU111" i="24"/>
  <c r="AT111" i="24"/>
  <c r="AS111" i="24"/>
  <c r="CF110" i="24"/>
  <c r="CE110" i="24"/>
  <c r="CD110" i="24"/>
  <c r="CC110" i="24"/>
  <c r="CG110" i="24" s="1"/>
  <c r="BD110" i="24"/>
  <c r="BN110" i="24" s="1"/>
  <c r="BC110" i="24"/>
  <c r="BM110" i="24" s="1"/>
  <c r="BB110" i="24"/>
  <c r="BL110" i="24" s="1"/>
  <c r="BA110" i="24"/>
  <c r="BK110" i="24" s="1"/>
  <c r="AZ110" i="24"/>
  <c r="BJ110" i="24" s="1"/>
  <c r="AY110" i="24"/>
  <c r="BI110" i="24" s="1"/>
  <c r="BQ110" i="24" s="1"/>
  <c r="AX110" i="24"/>
  <c r="BH110" i="24" s="1"/>
  <c r="BP110" i="24" s="1"/>
  <c r="AW110" i="24"/>
  <c r="BG110" i="24" s="1"/>
  <c r="BO110" i="24" s="1"/>
  <c r="AV110" i="24"/>
  <c r="AU110" i="24"/>
  <c r="AT110" i="24"/>
  <c r="AS110" i="24"/>
  <c r="BD109" i="24"/>
  <c r="BN109" i="24" s="1"/>
  <c r="BC109" i="24"/>
  <c r="BM109" i="24" s="1"/>
  <c r="BB109" i="24"/>
  <c r="BL109" i="24" s="1"/>
  <c r="BA109" i="24"/>
  <c r="BK109" i="24" s="1"/>
  <c r="AZ109" i="24"/>
  <c r="BJ109" i="24" s="1"/>
  <c r="BR109" i="24" s="1"/>
  <c r="AY109" i="24"/>
  <c r="BI109" i="24" s="1"/>
  <c r="AX109" i="24"/>
  <c r="BH109" i="24" s="1"/>
  <c r="AW109" i="24"/>
  <c r="BG109" i="24" s="1"/>
  <c r="AV109" i="24"/>
  <c r="AU109" i="24"/>
  <c r="AT109" i="24"/>
  <c r="AS109" i="24"/>
  <c r="BD108" i="24"/>
  <c r="BN108" i="24" s="1"/>
  <c r="BC108" i="24"/>
  <c r="BM108" i="24" s="1"/>
  <c r="BB108" i="24"/>
  <c r="BL108" i="24" s="1"/>
  <c r="BA108" i="24"/>
  <c r="BK108" i="24" s="1"/>
  <c r="AZ108" i="24"/>
  <c r="BJ108" i="24" s="1"/>
  <c r="AY108" i="24"/>
  <c r="BI108" i="24" s="1"/>
  <c r="BQ108" i="24" s="1"/>
  <c r="AX108" i="24"/>
  <c r="BH108" i="24" s="1"/>
  <c r="BP108" i="24" s="1"/>
  <c r="AW108" i="24"/>
  <c r="BG108" i="24" s="1"/>
  <c r="BO108" i="24" s="1"/>
  <c r="AV108" i="24"/>
  <c r="AU108" i="24"/>
  <c r="AT108" i="24"/>
  <c r="AS108" i="24"/>
  <c r="BD107" i="24"/>
  <c r="BN107" i="24" s="1"/>
  <c r="BC107" i="24"/>
  <c r="BM107" i="24" s="1"/>
  <c r="BB107" i="24"/>
  <c r="BL107" i="24" s="1"/>
  <c r="BA107" i="24"/>
  <c r="BK107" i="24" s="1"/>
  <c r="AZ107" i="24"/>
  <c r="BJ107" i="24" s="1"/>
  <c r="BR107" i="24" s="1"/>
  <c r="AY107" i="24"/>
  <c r="BI107" i="24" s="1"/>
  <c r="AX107" i="24"/>
  <c r="BH107" i="24" s="1"/>
  <c r="AW107" i="24"/>
  <c r="BG107" i="24" s="1"/>
  <c r="AV107" i="24"/>
  <c r="AU107" i="24"/>
  <c r="AT107" i="24"/>
  <c r="AS107" i="24"/>
  <c r="BD106" i="24"/>
  <c r="BN106" i="24" s="1"/>
  <c r="BC106" i="24"/>
  <c r="BM106" i="24" s="1"/>
  <c r="BB106" i="24"/>
  <c r="BL106" i="24" s="1"/>
  <c r="BA106" i="24"/>
  <c r="BK106" i="24" s="1"/>
  <c r="AZ106" i="24"/>
  <c r="BJ106" i="24" s="1"/>
  <c r="AY106" i="24"/>
  <c r="BI106" i="24" s="1"/>
  <c r="BQ106" i="24" s="1"/>
  <c r="AX106" i="24"/>
  <c r="BH106" i="24" s="1"/>
  <c r="BP106" i="24" s="1"/>
  <c r="AW106" i="24"/>
  <c r="BG106" i="24" s="1"/>
  <c r="BO106" i="24" s="1"/>
  <c r="AV106" i="24"/>
  <c r="AU106" i="24"/>
  <c r="AT106" i="24"/>
  <c r="AS106" i="24"/>
  <c r="BJ105" i="24"/>
  <c r="BD105" i="24"/>
  <c r="BN105" i="24" s="1"/>
  <c r="BC105" i="24"/>
  <c r="BM105" i="24" s="1"/>
  <c r="BB105" i="24"/>
  <c r="BL105" i="24" s="1"/>
  <c r="BA105" i="24"/>
  <c r="BK105" i="24" s="1"/>
  <c r="AZ105" i="24"/>
  <c r="AY105" i="24"/>
  <c r="BI105" i="24" s="1"/>
  <c r="AX105" i="24"/>
  <c r="BH105" i="24" s="1"/>
  <c r="AW105" i="24"/>
  <c r="BG105" i="24" s="1"/>
  <c r="BO105" i="24" s="1"/>
  <c r="AV105" i="24"/>
  <c r="AU105" i="24"/>
  <c r="AT105" i="24"/>
  <c r="AS105" i="24"/>
  <c r="BD104" i="24"/>
  <c r="BN104" i="24" s="1"/>
  <c r="BC104" i="24"/>
  <c r="BM104" i="24" s="1"/>
  <c r="BB104" i="24"/>
  <c r="BL104" i="24" s="1"/>
  <c r="BA104" i="24"/>
  <c r="BK104" i="24" s="1"/>
  <c r="AZ104" i="24"/>
  <c r="BJ104" i="24" s="1"/>
  <c r="BR104" i="24" s="1"/>
  <c r="AY104" i="24"/>
  <c r="BI104" i="24" s="1"/>
  <c r="BQ104" i="24" s="1"/>
  <c r="AX104" i="24"/>
  <c r="BH104" i="24" s="1"/>
  <c r="AW104" i="24"/>
  <c r="BG104" i="24" s="1"/>
  <c r="AV104" i="24"/>
  <c r="AU104" i="24"/>
  <c r="AT104" i="24"/>
  <c r="AS104" i="24"/>
  <c r="CF103" i="24"/>
  <c r="CE103" i="24"/>
  <c r="CD103" i="24"/>
  <c r="CC103" i="24"/>
  <c r="CG103" i="24" s="1"/>
  <c r="BH103" i="24"/>
  <c r="BD103" i="24"/>
  <c r="BN103" i="24" s="1"/>
  <c r="BC103" i="24"/>
  <c r="BM103" i="24" s="1"/>
  <c r="BB103" i="24"/>
  <c r="BL103" i="24" s="1"/>
  <c r="BA103" i="24"/>
  <c r="BK103" i="24" s="1"/>
  <c r="AZ103" i="24"/>
  <c r="BJ103" i="24" s="1"/>
  <c r="AY103" i="24"/>
  <c r="BI103" i="24" s="1"/>
  <c r="AX103" i="24"/>
  <c r="AW103" i="24"/>
  <c r="BG103" i="24" s="1"/>
  <c r="AV103" i="24"/>
  <c r="AU103" i="24"/>
  <c r="AT103" i="24"/>
  <c r="AS103" i="24"/>
  <c r="BD102" i="24"/>
  <c r="BN102" i="24" s="1"/>
  <c r="BC102" i="24"/>
  <c r="BM102" i="24" s="1"/>
  <c r="BB102" i="24"/>
  <c r="BL102" i="24" s="1"/>
  <c r="BA102" i="24"/>
  <c r="BK102" i="24" s="1"/>
  <c r="AZ102" i="24"/>
  <c r="BJ102" i="24" s="1"/>
  <c r="BR102" i="24" s="1"/>
  <c r="AY102" i="24"/>
  <c r="BI102" i="24" s="1"/>
  <c r="BQ102" i="24" s="1"/>
  <c r="AX102" i="24"/>
  <c r="BH102" i="24" s="1"/>
  <c r="AW102" i="24"/>
  <c r="BG102" i="24" s="1"/>
  <c r="AV102" i="24"/>
  <c r="AU102" i="24"/>
  <c r="AT102" i="24"/>
  <c r="AS102" i="24"/>
  <c r="BL101" i="24"/>
  <c r="BH101" i="24"/>
  <c r="BP101" i="24" s="1"/>
  <c r="BD101" i="24"/>
  <c r="BN101" i="24" s="1"/>
  <c r="BC101" i="24"/>
  <c r="BM101" i="24" s="1"/>
  <c r="BB101" i="24"/>
  <c r="BA101" i="24"/>
  <c r="BK101" i="24" s="1"/>
  <c r="AZ101" i="24"/>
  <c r="BJ101" i="24" s="1"/>
  <c r="BR101" i="24" s="1"/>
  <c r="AY101" i="24"/>
  <c r="BI101" i="24" s="1"/>
  <c r="BQ101" i="24" s="1"/>
  <c r="AX101" i="24"/>
  <c r="AW101" i="24"/>
  <c r="BG101" i="24" s="1"/>
  <c r="BO101" i="24" s="1"/>
  <c r="AV101" i="24"/>
  <c r="AU101" i="24"/>
  <c r="AT101" i="24"/>
  <c r="AS101" i="24"/>
  <c r="BJ100" i="24"/>
  <c r="BR100" i="24" s="1"/>
  <c r="BD100" i="24"/>
  <c r="BN100" i="24" s="1"/>
  <c r="BC100" i="24"/>
  <c r="BM100" i="24" s="1"/>
  <c r="BB100" i="24"/>
  <c r="BL100" i="24" s="1"/>
  <c r="BA100" i="24"/>
  <c r="BK100" i="24" s="1"/>
  <c r="AZ100" i="24"/>
  <c r="AY100" i="24"/>
  <c r="BI100" i="24" s="1"/>
  <c r="AX100" i="24"/>
  <c r="BH100" i="24" s="1"/>
  <c r="AW100" i="24"/>
  <c r="BG100" i="24" s="1"/>
  <c r="BO100" i="24" s="1"/>
  <c r="AV100" i="24"/>
  <c r="AU100" i="24"/>
  <c r="AT100" i="24"/>
  <c r="AS100" i="24"/>
  <c r="BD99" i="24"/>
  <c r="BN99" i="24" s="1"/>
  <c r="BC99" i="24"/>
  <c r="BM99" i="24" s="1"/>
  <c r="BB99" i="24"/>
  <c r="BL99" i="24" s="1"/>
  <c r="BA99" i="24"/>
  <c r="BK99" i="24" s="1"/>
  <c r="AZ99" i="24"/>
  <c r="BJ99" i="24" s="1"/>
  <c r="BR99" i="24" s="1"/>
  <c r="AY99" i="24"/>
  <c r="BI99" i="24" s="1"/>
  <c r="BQ99" i="24" s="1"/>
  <c r="AX99" i="24"/>
  <c r="BH99" i="24" s="1"/>
  <c r="AW99" i="24"/>
  <c r="BG99" i="24" s="1"/>
  <c r="AV99" i="24"/>
  <c r="AU99" i="24"/>
  <c r="AT99" i="24"/>
  <c r="AS99" i="24"/>
  <c r="BM98" i="24"/>
  <c r="BL98" i="24"/>
  <c r="BD98" i="24"/>
  <c r="BN98" i="24" s="1"/>
  <c r="BC98" i="24"/>
  <c r="BB98" i="24"/>
  <c r="BA98" i="24"/>
  <c r="BK98" i="24" s="1"/>
  <c r="AZ98" i="24"/>
  <c r="BJ98" i="24" s="1"/>
  <c r="BR98" i="24" s="1"/>
  <c r="AY98" i="24"/>
  <c r="BI98" i="24" s="1"/>
  <c r="BQ98" i="24" s="1"/>
  <c r="AX98" i="24"/>
  <c r="BH98" i="24" s="1"/>
  <c r="BP98" i="24" s="1"/>
  <c r="AW98" i="24"/>
  <c r="BG98" i="24" s="1"/>
  <c r="AV98" i="24"/>
  <c r="AU98" i="24"/>
  <c r="AT98" i="24"/>
  <c r="AS98" i="24"/>
  <c r="BN97" i="24"/>
  <c r="BM97" i="24"/>
  <c r="BI97" i="24"/>
  <c r="BQ97" i="24" s="1"/>
  <c r="BD97" i="24"/>
  <c r="BC97" i="24"/>
  <c r="BB97" i="24"/>
  <c r="BL97" i="24" s="1"/>
  <c r="BA97" i="24"/>
  <c r="BK97" i="24" s="1"/>
  <c r="AZ97" i="24"/>
  <c r="BJ97" i="24" s="1"/>
  <c r="BR97" i="24" s="1"/>
  <c r="AY97" i="24"/>
  <c r="AX97" i="24"/>
  <c r="BH97" i="24" s="1"/>
  <c r="BP97" i="24" s="1"/>
  <c r="AW97" i="24"/>
  <c r="BG97" i="24" s="1"/>
  <c r="BO97" i="24" s="1"/>
  <c r="AV97" i="24"/>
  <c r="AU97" i="24"/>
  <c r="AT97" i="24"/>
  <c r="AS97" i="24"/>
  <c r="CF96" i="24"/>
  <c r="CE96" i="24"/>
  <c r="CD96" i="24"/>
  <c r="CC96" i="24"/>
  <c r="CG96" i="24" s="1"/>
  <c r="BD96" i="24"/>
  <c r="BN96" i="24" s="1"/>
  <c r="BC96" i="24"/>
  <c r="BM96" i="24" s="1"/>
  <c r="BB96" i="24"/>
  <c r="BL96" i="24" s="1"/>
  <c r="BA96" i="24"/>
  <c r="BK96" i="24" s="1"/>
  <c r="AZ96" i="24"/>
  <c r="BJ96" i="24" s="1"/>
  <c r="BR96" i="24" s="1"/>
  <c r="AY96" i="24"/>
  <c r="BI96" i="24" s="1"/>
  <c r="BQ96" i="24" s="1"/>
  <c r="AX96" i="24"/>
  <c r="BH96" i="24" s="1"/>
  <c r="BP96" i="24" s="1"/>
  <c r="AW96" i="24"/>
  <c r="BG96" i="24" s="1"/>
  <c r="BO96" i="24" s="1"/>
  <c r="AV96" i="24"/>
  <c r="AU96" i="24"/>
  <c r="AT96" i="24"/>
  <c r="AS96" i="24"/>
  <c r="BD95" i="24"/>
  <c r="BN95" i="24" s="1"/>
  <c r="BC95" i="24"/>
  <c r="BM95" i="24" s="1"/>
  <c r="BB95" i="24"/>
  <c r="BL95" i="24" s="1"/>
  <c r="BA95" i="24"/>
  <c r="BK95" i="24" s="1"/>
  <c r="AZ95" i="24"/>
  <c r="BJ95" i="24" s="1"/>
  <c r="AY95" i="24"/>
  <c r="BI95" i="24" s="1"/>
  <c r="AX95" i="24"/>
  <c r="BH95" i="24" s="1"/>
  <c r="AW95" i="24"/>
  <c r="BG95" i="24" s="1"/>
  <c r="AV95" i="24"/>
  <c r="AU95" i="24"/>
  <c r="AT95" i="24"/>
  <c r="AS95" i="24"/>
  <c r="BD94" i="24"/>
  <c r="BN94" i="24" s="1"/>
  <c r="BC94" i="24"/>
  <c r="BM94" i="24" s="1"/>
  <c r="BB94" i="24"/>
  <c r="BL94" i="24" s="1"/>
  <c r="BA94" i="24"/>
  <c r="BK94" i="24" s="1"/>
  <c r="AZ94" i="24"/>
  <c r="BJ94" i="24" s="1"/>
  <c r="BR94" i="24" s="1"/>
  <c r="AY94" i="24"/>
  <c r="BI94" i="24" s="1"/>
  <c r="BQ94" i="24" s="1"/>
  <c r="AX94" i="24"/>
  <c r="BH94" i="24" s="1"/>
  <c r="BP94" i="24" s="1"/>
  <c r="AW94" i="24"/>
  <c r="BG94" i="24" s="1"/>
  <c r="BO94" i="24" s="1"/>
  <c r="AV94" i="24"/>
  <c r="AU94" i="24"/>
  <c r="AT94" i="24"/>
  <c r="AS94" i="24"/>
  <c r="BD93" i="24"/>
  <c r="BN93" i="24" s="1"/>
  <c r="BC93" i="24"/>
  <c r="BM93" i="24" s="1"/>
  <c r="BB93" i="24"/>
  <c r="BL93" i="24" s="1"/>
  <c r="BA93" i="24"/>
  <c r="BK93" i="24" s="1"/>
  <c r="AZ93" i="24"/>
  <c r="BJ93" i="24" s="1"/>
  <c r="AY93" i="24"/>
  <c r="BI93" i="24" s="1"/>
  <c r="AX93" i="24"/>
  <c r="BH93" i="24" s="1"/>
  <c r="AW93" i="24"/>
  <c r="BG93" i="24" s="1"/>
  <c r="AV93" i="24"/>
  <c r="AU93" i="24"/>
  <c r="AT93" i="24"/>
  <c r="AS93" i="24"/>
  <c r="BD92" i="24"/>
  <c r="BN92" i="24" s="1"/>
  <c r="BC92" i="24"/>
  <c r="BM92" i="24" s="1"/>
  <c r="BB92" i="24"/>
  <c r="BL92" i="24" s="1"/>
  <c r="BA92" i="24"/>
  <c r="BK92" i="24" s="1"/>
  <c r="AZ92" i="24"/>
  <c r="BJ92" i="24" s="1"/>
  <c r="BR92" i="24" s="1"/>
  <c r="AY92" i="24"/>
  <c r="BI92" i="24" s="1"/>
  <c r="BQ92" i="24" s="1"/>
  <c r="AX92" i="24"/>
  <c r="BH92" i="24" s="1"/>
  <c r="BP92" i="24" s="1"/>
  <c r="AW92" i="24"/>
  <c r="BG92" i="24" s="1"/>
  <c r="BO92" i="24" s="1"/>
  <c r="AV92" i="24"/>
  <c r="AU92" i="24"/>
  <c r="AT92" i="24"/>
  <c r="AS92" i="24"/>
  <c r="BD91" i="24"/>
  <c r="BN91" i="24" s="1"/>
  <c r="BC91" i="24"/>
  <c r="BM91" i="24" s="1"/>
  <c r="BB91" i="24"/>
  <c r="BL91" i="24" s="1"/>
  <c r="BA91" i="24"/>
  <c r="BK91" i="24" s="1"/>
  <c r="AZ91" i="24"/>
  <c r="BJ91" i="24" s="1"/>
  <c r="AY91" i="24"/>
  <c r="BI91" i="24" s="1"/>
  <c r="AX91" i="24"/>
  <c r="BH91" i="24" s="1"/>
  <c r="AW91" i="24"/>
  <c r="BG91" i="24" s="1"/>
  <c r="AV91" i="24"/>
  <c r="AU91" i="24"/>
  <c r="AT91" i="24"/>
  <c r="AS91" i="24"/>
  <c r="BD90" i="24"/>
  <c r="BN90" i="24" s="1"/>
  <c r="BC90" i="24"/>
  <c r="BM90" i="24" s="1"/>
  <c r="BB90" i="24"/>
  <c r="BL90" i="24" s="1"/>
  <c r="BA90" i="24"/>
  <c r="BK90" i="24" s="1"/>
  <c r="AZ90" i="24"/>
  <c r="BJ90" i="24" s="1"/>
  <c r="BR90" i="24" s="1"/>
  <c r="AY90" i="24"/>
  <c r="BI90" i="24" s="1"/>
  <c r="BQ90" i="24" s="1"/>
  <c r="AX90" i="24"/>
  <c r="BH90" i="24" s="1"/>
  <c r="BP90" i="24" s="1"/>
  <c r="AW90" i="24"/>
  <c r="BG90" i="24" s="1"/>
  <c r="BO90" i="24" s="1"/>
  <c r="AV90" i="24"/>
  <c r="AU90" i="24"/>
  <c r="AT90" i="24"/>
  <c r="AS90" i="24"/>
  <c r="CF89" i="24"/>
  <c r="CE89" i="24"/>
  <c r="CD89" i="24"/>
  <c r="CC89" i="24"/>
  <c r="CG89" i="24" s="1"/>
  <c r="BD89" i="24"/>
  <c r="BN89" i="24" s="1"/>
  <c r="BC89" i="24"/>
  <c r="BM89" i="24" s="1"/>
  <c r="BB89" i="24"/>
  <c r="BL89" i="24" s="1"/>
  <c r="BA89" i="24"/>
  <c r="BK89" i="24" s="1"/>
  <c r="AZ89" i="24"/>
  <c r="BJ89" i="24" s="1"/>
  <c r="BR89" i="24" s="1"/>
  <c r="AY89" i="24"/>
  <c r="BI89" i="24" s="1"/>
  <c r="BQ89" i="24" s="1"/>
  <c r="AX89" i="24"/>
  <c r="BH89" i="24" s="1"/>
  <c r="BP89" i="24" s="1"/>
  <c r="AW89" i="24"/>
  <c r="BG89" i="24" s="1"/>
  <c r="BO89" i="24" s="1"/>
  <c r="AV89" i="24"/>
  <c r="AU89" i="24"/>
  <c r="AT89" i="24"/>
  <c r="AS89" i="24"/>
  <c r="BD88" i="24"/>
  <c r="BN88" i="24" s="1"/>
  <c r="BC88" i="24"/>
  <c r="BM88" i="24" s="1"/>
  <c r="BB88" i="24"/>
  <c r="BL88" i="24" s="1"/>
  <c r="BA88" i="24"/>
  <c r="BK88" i="24" s="1"/>
  <c r="AZ88" i="24"/>
  <c r="BJ88" i="24" s="1"/>
  <c r="AY88" i="24"/>
  <c r="BI88" i="24" s="1"/>
  <c r="AX88" i="24"/>
  <c r="BH88" i="24" s="1"/>
  <c r="AW88" i="24"/>
  <c r="BG88" i="24" s="1"/>
  <c r="AV88" i="24"/>
  <c r="AU88" i="24"/>
  <c r="AT88" i="24"/>
  <c r="AS88" i="24"/>
  <c r="BD87" i="24"/>
  <c r="BN87" i="24" s="1"/>
  <c r="BC87" i="24"/>
  <c r="BM87" i="24" s="1"/>
  <c r="BB87" i="24"/>
  <c r="BL87" i="24" s="1"/>
  <c r="BA87" i="24"/>
  <c r="BK87" i="24" s="1"/>
  <c r="AZ87" i="24"/>
  <c r="BJ87" i="24" s="1"/>
  <c r="BR87" i="24" s="1"/>
  <c r="AY87" i="24"/>
  <c r="BI87" i="24" s="1"/>
  <c r="BQ87" i="24" s="1"/>
  <c r="AX87" i="24"/>
  <c r="BH87" i="24" s="1"/>
  <c r="BP87" i="24" s="1"/>
  <c r="AW87" i="24"/>
  <c r="BG87" i="24" s="1"/>
  <c r="BO87" i="24" s="1"/>
  <c r="AV87" i="24"/>
  <c r="AU87" i="24"/>
  <c r="AT87" i="24"/>
  <c r="AS87" i="24"/>
  <c r="BD86" i="24"/>
  <c r="BN86" i="24" s="1"/>
  <c r="BC86" i="24"/>
  <c r="BM86" i="24" s="1"/>
  <c r="BB86" i="24"/>
  <c r="BL86" i="24" s="1"/>
  <c r="BA86" i="24"/>
  <c r="BK86" i="24" s="1"/>
  <c r="AZ86" i="24"/>
  <c r="BJ86" i="24" s="1"/>
  <c r="AY86" i="24"/>
  <c r="BI86" i="24" s="1"/>
  <c r="AX86" i="24"/>
  <c r="BH86" i="24" s="1"/>
  <c r="AW86" i="24"/>
  <c r="BG86" i="24" s="1"/>
  <c r="AV86" i="24"/>
  <c r="AU86" i="24"/>
  <c r="AT86" i="24"/>
  <c r="AS86" i="24"/>
  <c r="BD85" i="24"/>
  <c r="BN85" i="24" s="1"/>
  <c r="BC85" i="24"/>
  <c r="BM85" i="24" s="1"/>
  <c r="BB85" i="24"/>
  <c r="BL85" i="24" s="1"/>
  <c r="BA85" i="24"/>
  <c r="BK85" i="24" s="1"/>
  <c r="AZ85" i="24"/>
  <c r="BJ85" i="24" s="1"/>
  <c r="BR85" i="24" s="1"/>
  <c r="AY85" i="24"/>
  <c r="BI85" i="24" s="1"/>
  <c r="BQ85" i="24" s="1"/>
  <c r="AX85" i="24"/>
  <c r="BH85" i="24" s="1"/>
  <c r="BP85" i="24" s="1"/>
  <c r="AW85" i="24"/>
  <c r="BG85" i="24" s="1"/>
  <c r="BO85" i="24" s="1"/>
  <c r="AV85" i="24"/>
  <c r="AU85" i="24"/>
  <c r="AT85" i="24"/>
  <c r="AS85" i="24"/>
  <c r="BD84" i="24"/>
  <c r="BN84" i="24" s="1"/>
  <c r="BC84" i="24"/>
  <c r="BM84" i="24" s="1"/>
  <c r="BB84" i="24"/>
  <c r="BL84" i="24" s="1"/>
  <c r="BA84" i="24"/>
  <c r="BK84" i="24" s="1"/>
  <c r="AZ84" i="24"/>
  <c r="BJ84" i="24" s="1"/>
  <c r="AY84" i="24"/>
  <c r="BI84" i="24" s="1"/>
  <c r="AX84" i="24"/>
  <c r="BH84" i="24" s="1"/>
  <c r="AW84" i="24"/>
  <c r="BG84" i="24" s="1"/>
  <c r="AV84" i="24"/>
  <c r="AU84" i="24"/>
  <c r="AT84" i="24"/>
  <c r="AS84" i="24"/>
  <c r="BD83" i="24"/>
  <c r="BN83" i="24" s="1"/>
  <c r="BC83" i="24"/>
  <c r="BM83" i="24" s="1"/>
  <c r="BB83" i="24"/>
  <c r="BL83" i="24" s="1"/>
  <c r="BA83" i="24"/>
  <c r="BK83" i="24" s="1"/>
  <c r="AZ83" i="24"/>
  <c r="BJ83" i="24" s="1"/>
  <c r="BR83" i="24" s="1"/>
  <c r="AY83" i="24"/>
  <c r="BI83" i="24" s="1"/>
  <c r="BQ83" i="24" s="1"/>
  <c r="AX83" i="24"/>
  <c r="BH83" i="24" s="1"/>
  <c r="BP83" i="24" s="1"/>
  <c r="AW83" i="24"/>
  <c r="BG83" i="24" s="1"/>
  <c r="BO83" i="24" s="1"/>
  <c r="AV83" i="24"/>
  <c r="AU83" i="24"/>
  <c r="AT83" i="24"/>
  <c r="AS83" i="24"/>
  <c r="CF82" i="24"/>
  <c r="CE82" i="24"/>
  <c r="CD82" i="24"/>
  <c r="CC82" i="24"/>
  <c r="CG82" i="24" s="1"/>
  <c r="BD82" i="24"/>
  <c r="BN82" i="24" s="1"/>
  <c r="BC82" i="24"/>
  <c r="BM82" i="24" s="1"/>
  <c r="BB82" i="24"/>
  <c r="BL82" i="24" s="1"/>
  <c r="BA82" i="24"/>
  <c r="BK82" i="24" s="1"/>
  <c r="AZ82" i="24"/>
  <c r="BJ82" i="24" s="1"/>
  <c r="BR82" i="24" s="1"/>
  <c r="AY82" i="24"/>
  <c r="BI82" i="24" s="1"/>
  <c r="BQ82" i="24" s="1"/>
  <c r="AX82" i="24"/>
  <c r="BH82" i="24" s="1"/>
  <c r="BP82" i="24" s="1"/>
  <c r="AW82" i="24"/>
  <c r="BG82" i="24" s="1"/>
  <c r="BO82" i="24" s="1"/>
  <c r="AV82" i="24"/>
  <c r="AU82" i="24"/>
  <c r="AT82" i="24"/>
  <c r="AS82" i="24"/>
  <c r="BD81" i="24"/>
  <c r="BN81" i="24" s="1"/>
  <c r="BC81" i="24"/>
  <c r="BM81" i="24" s="1"/>
  <c r="BB81" i="24"/>
  <c r="BL81" i="24" s="1"/>
  <c r="BA81" i="24"/>
  <c r="BK81" i="24" s="1"/>
  <c r="AZ81" i="24"/>
  <c r="BJ81" i="24" s="1"/>
  <c r="AY81" i="24"/>
  <c r="BI81" i="24" s="1"/>
  <c r="AX81" i="24"/>
  <c r="BH81" i="24" s="1"/>
  <c r="AW81" i="24"/>
  <c r="BG81" i="24" s="1"/>
  <c r="AV81" i="24"/>
  <c r="AU81" i="24"/>
  <c r="AT81" i="24"/>
  <c r="AS81" i="24"/>
  <c r="BD80" i="24"/>
  <c r="BN80" i="24" s="1"/>
  <c r="BC80" i="24"/>
  <c r="BM80" i="24" s="1"/>
  <c r="BB80" i="24"/>
  <c r="BL80" i="24" s="1"/>
  <c r="BA80" i="24"/>
  <c r="BK80" i="24" s="1"/>
  <c r="AZ80" i="24"/>
  <c r="BJ80" i="24" s="1"/>
  <c r="BR80" i="24" s="1"/>
  <c r="AY80" i="24"/>
  <c r="BI80" i="24" s="1"/>
  <c r="BQ80" i="24" s="1"/>
  <c r="AX80" i="24"/>
  <c r="BH80" i="24" s="1"/>
  <c r="BP80" i="24" s="1"/>
  <c r="AW80" i="24"/>
  <c r="BG80" i="24" s="1"/>
  <c r="BO80" i="24" s="1"/>
  <c r="AV80" i="24"/>
  <c r="AU80" i="24"/>
  <c r="AT80" i="24"/>
  <c r="AS80" i="24"/>
  <c r="BD79" i="24"/>
  <c r="BN79" i="24" s="1"/>
  <c r="BC79" i="24"/>
  <c r="BM79" i="24" s="1"/>
  <c r="BB79" i="24"/>
  <c r="BL79" i="24" s="1"/>
  <c r="BA79" i="24"/>
  <c r="BK79" i="24" s="1"/>
  <c r="AZ79" i="24"/>
  <c r="BJ79" i="24" s="1"/>
  <c r="AY79" i="24"/>
  <c r="BI79" i="24" s="1"/>
  <c r="AX79" i="24"/>
  <c r="BH79" i="24" s="1"/>
  <c r="AW79" i="24"/>
  <c r="BG79" i="24" s="1"/>
  <c r="AV79" i="24"/>
  <c r="AU79" i="24"/>
  <c r="AT79" i="24"/>
  <c r="AS79" i="24"/>
  <c r="BD78" i="24"/>
  <c r="BN78" i="24" s="1"/>
  <c r="BC78" i="24"/>
  <c r="BM78" i="24" s="1"/>
  <c r="BB78" i="24"/>
  <c r="BL78" i="24" s="1"/>
  <c r="BA78" i="24"/>
  <c r="BK78" i="24" s="1"/>
  <c r="AZ78" i="24"/>
  <c r="BJ78" i="24" s="1"/>
  <c r="BR78" i="24" s="1"/>
  <c r="AY78" i="24"/>
  <c r="BI78" i="24" s="1"/>
  <c r="BQ78" i="24" s="1"/>
  <c r="AX78" i="24"/>
  <c r="BH78" i="24" s="1"/>
  <c r="BP78" i="24" s="1"/>
  <c r="AW78" i="24"/>
  <c r="BG78" i="24" s="1"/>
  <c r="BO78" i="24" s="1"/>
  <c r="AV78" i="24"/>
  <c r="AU78" i="24"/>
  <c r="AT78" i="24"/>
  <c r="AS78" i="24"/>
  <c r="BD77" i="24"/>
  <c r="BN77" i="24" s="1"/>
  <c r="BC77" i="24"/>
  <c r="BM77" i="24" s="1"/>
  <c r="BB77" i="24"/>
  <c r="BL77" i="24" s="1"/>
  <c r="BA77" i="24"/>
  <c r="BK77" i="24" s="1"/>
  <c r="AZ77" i="24"/>
  <c r="BJ77" i="24" s="1"/>
  <c r="AY77" i="24"/>
  <c r="BI77" i="24" s="1"/>
  <c r="AX77" i="24"/>
  <c r="BH77" i="24" s="1"/>
  <c r="AW77" i="24"/>
  <c r="BG77" i="24" s="1"/>
  <c r="AV77" i="24"/>
  <c r="AU77" i="24"/>
  <c r="AT77" i="24"/>
  <c r="AS77" i="24"/>
  <c r="BD76" i="24"/>
  <c r="BN76" i="24" s="1"/>
  <c r="BC76" i="24"/>
  <c r="BM76" i="24" s="1"/>
  <c r="BB76" i="24"/>
  <c r="BL76" i="24" s="1"/>
  <c r="BA76" i="24"/>
  <c r="BK76" i="24" s="1"/>
  <c r="AZ76" i="24"/>
  <c r="BJ76" i="24" s="1"/>
  <c r="BR76" i="24" s="1"/>
  <c r="AY76" i="24"/>
  <c r="BI76" i="24" s="1"/>
  <c r="BQ76" i="24" s="1"/>
  <c r="AX76" i="24"/>
  <c r="BH76" i="24" s="1"/>
  <c r="BP76" i="24" s="1"/>
  <c r="AW76" i="24"/>
  <c r="BG76" i="24" s="1"/>
  <c r="BO76" i="24" s="1"/>
  <c r="AV76" i="24"/>
  <c r="AU76" i="24"/>
  <c r="AT76" i="24"/>
  <c r="AS76" i="24"/>
  <c r="CF75" i="24"/>
  <c r="CE75" i="24"/>
  <c r="CD75" i="24"/>
  <c r="CC75" i="24"/>
  <c r="CG75" i="24" s="1"/>
  <c r="BD75" i="24"/>
  <c r="BN75" i="24" s="1"/>
  <c r="BC75" i="24"/>
  <c r="BM75" i="24" s="1"/>
  <c r="BB75" i="24"/>
  <c r="BL75" i="24" s="1"/>
  <c r="BA75" i="24"/>
  <c r="BK75" i="24" s="1"/>
  <c r="AZ75" i="24"/>
  <c r="BJ75" i="24" s="1"/>
  <c r="BR75" i="24" s="1"/>
  <c r="AY75" i="24"/>
  <c r="BI75" i="24" s="1"/>
  <c r="BQ75" i="24" s="1"/>
  <c r="AX75" i="24"/>
  <c r="BH75" i="24" s="1"/>
  <c r="BP75" i="24" s="1"/>
  <c r="AW75" i="24"/>
  <c r="BG75" i="24" s="1"/>
  <c r="BO75" i="24" s="1"/>
  <c r="AV75" i="24"/>
  <c r="AU75" i="24"/>
  <c r="AT75" i="24"/>
  <c r="AS75" i="24"/>
  <c r="BD74" i="24"/>
  <c r="BN74" i="24" s="1"/>
  <c r="BC74" i="24"/>
  <c r="BM74" i="24" s="1"/>
  <c r="BB74" i="24"/>
  <c r="BL74" i="24" s="1"/>
  <c r="BA74" i="24"/>
  <c r="BK74" i="24" s="1"/>
  <c r="AZ74" i="24"/>
  <c r="BJ74" i="24" s="1"/>
  <c r="AY74" i="24"/>
  <c r="BI74" i="24" s="1"/>
  <c r="AX74" i="24"/>
  <c r="BH74" i="24" s="1"/>
  <c r="AW74" i="24"/>
  <c r="BG74" i="24" s="1"/>
  <c r="AV74" i="24"/>
  <c r="AU74" i="24"/>
  <c r="AT74" i="24"/>
  <c r="AS74" i="24"/>
  <c r="BD73" i="24"/>
  <c r="BN73" i="24" s="1"/>
  <c r="BC73" i="24"/>
  <c r="BM73" i="24" s="1"/>
  <c r="BB73" i="24"/>
  <c r="BL73" i="24" s="1"/>
  <c r="BA73" i="24"/>
  <c r="BK73" i="24" s="1"/>
  <c r="AZ73" i="24"/>
  <c r="BJ73" i="24" s="1"/>
  <c r="BR73" i="24" s="1"/>
  <c r="AY73" i="24"/>
  <c r="BI73" i="24" s="1"/>
  <c r="BQ73" i="24" s="1"/>
  <c r="AX73" i="24"/>
  <c r="BH73" i="24" s="1"/>
  <c r="BP73" i="24" s="1"/>
  <c r="AW73" i="24"/>
  <c r="BG73" i="24" s="1"/>
  <c r="BO73" i="24" s="1"/>
  <c r="AV73" i="24"/>
  <c r="AU73" i="24"/>
  <c r="AT73" i="24"/>
  <c r="AS73" i="24"/>
  <c r="BD72" i="24"/>
  <c r="BN72" i="24" s="1"/>
  <c r="BC72" i="24"/>
  <c r="BM72" i="24" s="1"/>
  <c r="BB72" i="24"/>
  <c r="BL72" i="24" s="1"/>
  <c r="BA72" i="24"/>
  <c r="BK72" i="24" s="1"/>
  <c r="AZ72" i="24"/>
  <c r="BJ72" i="24" s="1"/>
  <c r="AY72" i="24"/>
  <c r="BI72" i="24" s="1"/>
  <c r="AX72" i="24"/>
  <c r="BH72" i="24" s="1"/>
  <c r="AW72" i="24"/>
  <c r="BG72" i="24" s="1"/>
  <c r="AV72" i="24"/>
  <c r="AU72" i="24"/>
  <c r="AT72" i="24"/>
  <c r="AS72" i="24"/>
  <c r="BD71" i="24"/>
  <c r="BN71" i="24" s="1"/>
  <c r="BC71" i="24"/>
  <c r="BM71" i="24" s="1"/>
  <c r="BB71" i="24"/>
  <c r="BL71" i="24" s="1"/>
  <c r="BA71" i="24"/>
  <c r="BK71" i="24" s="1"/>
  <c r="AZ71" i="24"/>
  <c r="BJ71" i="24" s="1"/>
  <c r="BR71" i="24" s="1"/>
  <c r="AY71" i="24"/>
  <c r="BI71" i="24" s="1"/>
  <c r="BQ71" i="24" s="1"/>
  <c r="AX71" i="24"/>
  <c r="BH71" i="24" s="1"/>
  <c r="BP71" i="24" s="1"/>
  <c r="AW71" i="24"/>
  <c r="BG71" i="24" s="1"/>
  <c r="BO71" i="24" s="1"/>
  <c r="AV71" i="24"/>
  <c r="AU71" i="24"/>
  <c r="AT71" i="24"/>
  <c r="AS71" i="24"/>
  <c r="BD70" i="24"/>
  <c r="BN70" i="24" s="1"/>
  <c r="BC70" i="24"/>
  <c r="BM70" i="24" s="1"/>
  <c r="BB70" i="24"/>
  <c r="BL70" i="24" s="1"/>
  <c r="BA70" i="24"/>
  <c r="BK70" i="24" s="1"/>
  <c r="AZ70" i="24"/>
  <c r="BJ70" i="24" s="1"/>
  <c r="AY70" i="24"/>
  <c r="BI70" i="24" s="1"/>
  <c r="AX70" i="24"/>
  <c r="BH70" i="24" s="1"/>
  <c r="AW70" i="24"/>
  <c r="BG70" i="24" s="1"/>
  <c r="AV70" i="24"/>
  <c r="AU70" i="24"/>
  <c r="AT70" i="24"/>
  <c r="AS70" i="24"/>
  <c r="BD69" i="24"/>
  <c r="BN69" i="24" s="1"/>
  <c r="BC69" i="24"/>
  <c r="BM69" i="24" s="1"/>
  <c r="BB69" i="24"/>
  <c r="BL69" i="24" s="1"/>
  <c r="BA69" i="24"/>
  <c r="BK69" i="24" s="1"/>
  <c r="AZ69" i="24"/>
  <c r="BJ69" i="24" s="1"/>
  <c r="BR69" i="24" s="1"/>
  <c r="AY69" i="24"/>
  <c r="BI69" i="24" s="1"/>
  <c r="BQ69" i="24" s="1"/>
  <c r="AX69" i="24"/>
  <c r="BH69" i="24" s="1"/>
  <c r="BP69" i="24" s="1"/>
  <c r="AW69" i="24"/>
  <c r="BG69" i="24" s="1"/>
  <c r="BO69" i="24" s="1"/>
  <c r="AV69" i="24"/>
  <c r="AU69" i="24"/>
  <c r="AT69" i="24"/>
  <c r="AS69" i="24"/>
  <c r="CF68" i="24"/>
  <c r="CE68" i="24"/>
  <c r="CD68" i="24"/>
  <c r="CC68" i="24"/>
  <c r="CG68" i="24" s="1"/>
  <c r="BD68" i="24"/>
  <c r="BN68" i="24" s="1"/>
  <c r="BC68" i="24"/>
  <c r="BM68" i="24" s="1"/>
  <c r="BB68" i="24"/>
  <c r="BL68" i="24" s="1"/>
  <c r="BA68" i="24"/>
  <c r="BK68" i="24" s="1"/>
  <c r="AZ68" i="24"/>
  <c r="BJ68" i="24" s="1"/>
  <c r="BR68" i="24" s="1"/>
  <c r="AY68" i="24"/>
  <c r="BI68" i="24" s="1"/>
  <c r="BQ68" i="24" s="1"/>
  <c r="AX68" i="24"/>
  <c r="BH68" i="24" s="1"/>
  <c r="BP68" i="24" s="1"/>
  <c r="AW68" i="24"/>
  <c r="BG68" i="24" s="1"/>
  <c r="BO68" i="24" s="1"/>
  <c r="AV68" i="24"/>
  <c r="AU68" i="24"/>
  <c r="AT68" i="24"/>
  <c r="AS68" i="24"/>
  <c r="BD67" i="24"/>
  <c r="BN67" i="24" s="1"/>
  <c r="BC67" i="24"/>
  <c r="BM67" i="24" s="1"/>
  <c r="BB67" i="24"/>
  <c r="BL67" i="24" s="1"/>
  <c r="BA67" i="24"/>
  <c r="BK67" i="24" s="1"/>
  <c r="AZ67" i="24"/>
  <c r="BJ67" i="24" s="1"/>
  <c r="AY67" i="24"/>
  <c r="BI67" i="24" s="1"/>
  <c r="AX67" i="24"/>
  <c r="BH67" i="24" s="1"/>
  <c r="AW67" i="24"/>
  <c r="BG67" i="24" s="1"/>
  <c r="AV67" i="24"/>
  <c r="AU67" i="24"/>
  <c r="AT67" i="24"/>
  <c r="AS67" i="24"/>
  <c r="BD66" i="24"/>
  <c r="BN66" i="24" s="1"/>
  <c r="BC66" i="24"/>
  <c r="BM66" i="24" s="1"/>
  <c r="BB66" i="24"/>
  <c r="BL66" i="24" s="1"/>
  <c r="BA66" i="24"/>
  <c r="BK66" i="24" s="1"/>
  <c r="AZ66" i="24"/>
  <c r="BJ66" i="24" s="1"/>
  <c r="BR66" i="24" s="1"/>
  <c r="AY66" i="24"/>
  <c r="BI66" i="24" s="1"/>
  <c r="BQ66" i="24" s="1"/>
  <c r="AX66" i="24"/>
  <c r="BH66" i="24" s="1"/>
  <c r="BP66" i="24" s="1"/>
  <c r="AW66" i="24"/>
  <c r="BG66" i="24" s="1"/>
  <c r="BO66" i="24" s="1"/>
  <c r="AV66" i="24"/>
  <c r="AU66" i="24"/>
  <c r="AT66" i="24"/>
  <c r="AS66" i="24"/>
  <c r="BD65" i="24"/>
  <c r="BN65" i="24" s="1"/>
  <c r="BC65" i="24"/>
  <c r="BM65" i="24" s="1"/>
  <c r="BB65" i="24"/>
  <c r="BL65" i="24" s="1"/>
  <c r="BA65" i="24"/>
  <c r="BK65" i="24" s="1"/>
  <c r="AZ65" i="24"/>
  <c r="BJ65" i="24" s="1"/>
  <c r="AY65" i="24"/>
  <c r="BI65" i="24" s="1"/>
  <c r="AX65" i="24"/>
  <c r="BH65" i="24" s="1"/>
  <c r="AW65" i="24"/>
  <c r="BG65" i="24" s="1"/>
  <c r="AV65" i="24"/>
  <c r="AU65" i="24"/>
  <c r="AT65" i="24"/>
  <c r="AS65" i="24"/>
  <c r="CF64" i="24"/>
  <c r="CE64" i="24"/>
  <c r="CD64" i="24"/>
  <c r="CC64" i="24"/>
  <c r="CG64" i="24" s="1"/>
  <c r="BD64" i="24"/>
  <c r="BN64" i="24" s="1"/>
  <c r="BC64" i="24"/>
  <c r="BM64" i="24" s="1"/>
  <c r="BB64" i="24"/>
  <c r="BL64" i="24" s="1"/>
  <c r="BA64" i="24"/>
  <c r="BK64" i="24" s="1"/>
  <c r="AZ64" i="24"/>
  <c r="BJ64" i="24" s="1"/>
  <c r="AY64" i="24"/>
  <c r="BI64" i="24" s="1"/>
  <c r="AX64" i="24"/>
  <c r="BH64" i="24" s="1"/>
  <c r="AW64" i="24"/>
  <c r="BG64" i="24" s="1"/>
  <c r="AV64" i="24"/>
  <c r="AU64" i="24"/>
  <c r="AT64" i="24"/>
  <c r="AS64" i="24"/>
  <c r="BD63" i="24"/>
  <c r="BN63" i="24" s="1"/>
  <c r="BC63" i="24"/>
  <c r="BM63" i="24" s="1"/>
  <c r="BB63" i="24"/>
  <c r="BL63" i="24" s="1"/>
  <c r="BA63" i="24"/>
  <c r="BK63" i="24" s="1"/>
  <c r="AZ63" i="24"/>
  <c r="BJ63" i="24" s="1"/>
  <c r="BR63" i="24" s="1"/>
  <c r="AY63" i="24"/>
  <c r="BI63" i="24" s="1"/>
  <c r="BQ63" i="24" s="1"/>
  <c r="AX63" i="24"/>
  <c r="BH63" i="24" s="1"/>
  <c r="BP63" i="24" s="1"/>
  <c r="AW63" i="24"/>
  <c r="BG63" i="24" s="1"/>
  <c r="BO63" i="24" s="1"/>
  <c r="AV63" i="24"/>
  <c r="AU63" i="24"/>
  <c r="AT63" i="24"/>
  <c r="AS63" i="24"/>
  <c r="BD62" i="24"/>
  <c r="BN62" i="24" s="1"/>
  <c r="BC62" i="24"/>
  <c r="BM62" i="24" s="1"/>
  <c r="BB62" i="24"/>
  <c r="BL62" i="24" s="1"/>
  <c r="BA62" i="24"/>
  <c r="BK62" i="24" s="1"/>
  <c r="AZ62" i="24"/>
  <c r="BJ62" i="24" s="1"/>
  <c r="AY62" i="24"/>
  <c r="BI62" i="24" s="1"/>
  <c r="AX62" i="24"/>
  <c r="BH62" i="24" s="1"/>
  <c r="AW62" i="24"/>
  <c r="BG62" i="24" s="1"/>
  <c r="AV62" i="24"/>
  <c r="AU62" i="24"/>
  <c r="AT62" i="24"/>
  <c r="AS62" i="24"/>
  <c r="BD61" i="24"/>
  <c r="BN61" i="24" s="1"/>
  <c r="BC61" i="24"/>
  <c r="BM61" i="24" s="1"/>
  <c r="BB61" i="24"/>
  <c r="BL61" i="24" s="1"/>
  <c r="BA61" i="24"/>
  <c r="BK61" i="24" s="1"/>
  <c r="AZ61" i="24"/>
  <c r="BJ61" i="24" s="1"/>
  <c r="BR61" i="24" s="1"/>
  <c r="AY61" i="24"/>
  <c r="BI61" i="24" s="1"/>
  <c r="BQ61" i="24" s="1"/>
  <c r="AX61" i="24"/>
  <c r="BH61" i="24" s="1"/>
  <c r="BP61" i="24" s="1"/>
  <c r="AW61" i="24"/>
  <c r="BG61" i="24" s="1"/>
  <c r="BO61" i="24" s="1"/>
  <c r="AV61" i="24"/>
  <c r="AU61" i="24"/>
  <c r="AT61" i="24"/>
  <c r="AS61" i="24"/>
  <c r="BD60" i="24"/>
  <c r="BN60" i="24" s="1"/>
  <c r="BC60" i="24"/>
  <c r="BM60" i="24" s="1"/>
  <c r="BB60" i="24"/>
  <c r="BL60" i="24" s="1"/>
  <c r="BA60" i="24"/>
  <c r="BK60" i="24" s="1"/>
  <c r="AZ60" i="24"/>
  <c r="BJ60" i="24" s="1"/>
  <c r="AY60" i="24"/>
  <c r="BI60" i="24" s="1"/>
  <c r="AX60" i="24"/>
  <c r="BH60" i="24" s="1"/>
  <c r="AW60" i="24"/>
  <c r="BG60" i="24" s="1"/>
  <c r="AV60" i="24"/>
  <c r="AU60" i="24"/>
  <c r="AT60" i="24"/>
  <c r="AS60" i="24"/>
  <c r="BD59" i="24"/>
  <c r="BN59" i="24" s="1"/>
  <c r="BC59" i="24"/>
  <c r="BM59" i="24" s="1"/>
  <c r="BB59" i="24"/>
  <c r="BL59" i="24" s="1"/>
  <c r="BA59" i="24"/>
  <c r="BK59" i="24" s="1"/>
  <c r="AZ59" i="24"/>
  <c r="BJ59" i="24" s="1"/>
  <c r="BR59" i="24" s="1"/>
  <c r="AY59" i="24"/>
  <c r="BI59" i="24" s="1"/>
  <c r="BQ59" i="24" s="1"/>
  <c r="AX59" i="24"/>
  <c r="BH59" i="24" s="1"/>
  <c r="AW59" i="24"/>
  <c r="BG59" i="24" s="1"/>
  <c r="AV59" i="24"/>
  <c r="AU59" i="24"/>
  <c r="AT59" i="24"/>
  <c r="AS59" i="24"/>
  <c r="CF58" i="24"/>
  <c r="CE58" i="24"/>
  <c r="CD58" i="24"/>
  <c r="CC58" i="24"/>
  <c r="CG58" i="24" s="1"/>
  <c r="BI58" i="24"/>
  <c r="BD58" i="24"/>
  <c r="BN58" i="24" s="1"/>
  <c r="BC58" i="24"/>
  <c r="BM58" i="24" s="1"/>
  <c r="BB58" i="24"/>
  <c r="BL58" i="24" s="1"/>
  <c r="BA58" i="24"/>
  <c r="BK58" i="24" s="1"/>
  <c r="AZ58" i="24"/>
  <c r="BJ58" i="24" s="1"/>
  <c r="AY58" i="24"/>
  <c r="AX58" i="24"/>
  <c r="BH58" i="24" s="1"/>
  <c r="AW58" i="24"/>
  <c r="BG58" i="24" s="1"/>
  <c r="AV58" i="24"/>
  <c r="AU58" i="24"/>
  <c r="AT58" i="24"/>
  <c r="AS58" i="24"/>
  <c r="BD57" i="24"/>
  <c r="BN57" i="24" s="1"/>
  <c r="BC57" i="24"/>
  <c r="BM57" i="24" s="1"/>
  <c r="BB57" i="24"/>
  <c r="BL57" i="24" s="1"/>
  <c r="BA57" i="24"/>
  <c r="BK57" i="24" s="1"/>
  <c r="AZ57" i="24"/>
  <c r="BJ57" i="24" s="1"/>
  <c r="BR57" i="24" s="1"/>
  <c r="AY57" i="24"/>
  <c r="BI57" i="24" s="1"/>
  <c r="BQ57" i="24" s="1"/>
  <c r="AX57" i="24"/>
  <c r="BH57" i="24" s="1"/>
  <c r="BP57" i="24" s="1"/>
  <c r="AW57" i="24"/>
  <c r="BG57" i="24" s="1"/>
  <c r="BO57" i="24" s="1"/>
  <c r="AV57" i="24"/>
  <c r="AU57" i="24"/>
  <c r="AT57" i="24"/>
  <c r="AS57" i="24"/>
  <c r="BJ56" i="24"/>
  <c r="BI56" i="24"/>
  <c r="BD56" i="24"/>
  <c r="BN56" i="24" s="1"/>
  <c r="BC56" i="24"/>
  <c r="BM56" i="24" s="1"/>
  <c r="BB56" i="24"/>
  <c r="BL56" i="24" s="1"/>
  <c r="BA56" i="24"/>
  <c r="BK56" i="24" s="1"/>
  <c r="AZ56" i="24"/>
  <c r="AY56" i="24"/>
  <c r="AX56" i="24"/>
  <c r="BH56" i="24" s="1"/>
  <c r="BP56" i="24" s="1"/>
  <c r="AW56" i="24"/>
  <c r="BG56" i="24" s="1"/>
  <c r="BO56" i="24" s="1"/>
  <c r="AV56" i="24"/>
  <c r="AU56" i="24"/>
  <c r="AT56" i="24"/>
  <c r="AS56" i="24"/>
  <c r="BD55" i="24"/>
  <c r="BN55" i="24" s="1"/>
  <c r="BC55" i="24"/>
  <c r="BM55" i="24" s="1"/>
  <c r="BB55" i="24"/>
  <c r="BL55" i="24" s="1"/>
  <c r="BA55" i="24"/>
  <c r="BK55" i="24" s="1"/>
  <c r="AZ55" i="24"/>
  <c r="BJ55" i="24" s="1"/>
  <c r="BR55" i="24" s="1"/>
  <c r="AY55" i="24"/>
  <c r="BI55" i="24" s="1"/>
  <c r="BQ55" i="24" s="1"/>
  <c r="AX55" i="24"/>
  <c r="BH55" i="24" s="1"/>
  <c r="AW55" i="24"/>
  <c r="BG55" i="24" s="1"/>
  <c r="AV55" i="24"/>
  <c r="AU55" i="24"/>
  <c r="AT55" i="24"/>
  <c r="AS55" i="24"/>
  <c r="BJ54" i="24"/>
  <c r="BI54" i="24"/>
  <c r="BD54" i="24"/>
  <c r="BN54" i="24" s="1"/>
  <c r="BC54" i="24"/>
  <c r="BM54" i="24" s="1"/>
  <c r="BB54" i="24"/>
  <c r="BL54" i="24" s="1"/>
  <c r="BA54" i="24"/>
  <c r="BK54" i="24" s="1"/>
  <c r="AZ54" i="24"/>
  <c r="AY54" i="24"/>
  <c r="AX54" i="24"/>
  <c r="BH54" i="24" s="1"/>
  <c r="BP54" i="24" s="1"/>
  <c r="AW54" i="24"/>
  <c r="BG54" i="24" s="1"/>
  <c r="BO54" i="24" s="1"/>
  <c r="AV54" i="24"/>
  <c r="AU54" i="24"/>
  <c r="AT54" i="24"/>
  <c r="AS54" i="24"/>
  <c r="BD53" i="24"/>
  <c r="BN53" i="24" s="1"/>
  <c r="BC53" i="24"/>
  <c r="BM53" i="24" s="1"/>
  <c r="BB53" i="24"/>
  <c r="BL53" i="24" s="1"/>
  <c r="BA53" i="24"/>
  <c r="BK53" i="24" s="1"/>
  <c r="AZ53" i="24"/>
  <c r="BJ53" i="24" s="1"/>
  <c r="AY53" i="24"/>
  <c r="BI53" i="24" s="1"/>
  <c r="AX53" i="24"/>
  <c r="BH53" i="24" s="1"/>
  <c r="AW53" i="24"/>
  <c r="BG53" i="24" s="1"/>
  <c r="AV53" i="24"/>
  <c r="AU53" i="24"/>
  <c r="AT53" i="24"/>
  <c r="AS53" i="24"/>
  <c r="BD52" i="24"/>
  <c r="BN52" i="24" s="1"/>
  <c r="BC52" i="24"/>
  <c r="BM52" i="24" s="1"/>
  <c r="BB52" i="24"/>
  <c r="BL52" i="24" s="1"/>
  <c r="BA52" i="24"/>
  <c r="BK52" i="24" s="1"/>
  <c r="AZ52" i="24"/>
  <c r="BJ52" i="24" s="1"/>
  <c r="BR52" i="24" s="1"/>
  <c r="AY52" i="24"/>
  <c r="BI52" i="24" s="1"/>
  <c r="BQ52" i="24" s="1"/>
  <c r="AX52" i="24"/>
  <c r="BH52" i="24" s="1"/>
  <c r="AW52" i="24"/>
  <c r="BG52" i="24" s="1"/>
  <c r="AV52" i="24"/>
  <c r="AU52" i="24"/>
  <c r="AT52" i="24"/>
  <c r="AS52" i="24"/>
  <c r="BD51" i="24"/>
  <c r="BN51" i="24" s="1"/>
  <c r="BC51" i="24"/>
  <c r="BM51" i="24" s="1"/>
  <c r="BB51" i="24"/>
  <c r="BL51" i="24" s="1"/>
  <c r="BA51" i="24"/>
  <c r="BK51" i="24" s="1"/>
  <c r="AZ51" i="24"/>
  <c r="BJ51" i="24" s="1"/>
  <c r="AY51" i="24"/>
  <c r="BI51" i="24" s="1"/>
  <c r="AX51" i="24"/>
  <c r="BH51" i="24" s="1"/>
  <c r="BP51" i="24" s="1"/>
  <c r="AW51" i="24"/>
  <c r="BG51" i="24" s="1"/>
  <c r="BO51" i="24" s="1"/>
  <c r="AV51" i="24"/>
  <c r="AU51" i="24"/>
  <c r="AT51" i="24"/>
  <c r="AS51" i="24"/>
  <c r="BD50" i="24"/>
  <c r="BN50" i="24" s="1"/>
  <c r="BC50" i="24"/>
  <c r="BM50" i="24" s="1"/>
  <c r="BB50" i="24"/>
  <c r="BL50" i="24" s="1"/>
  <c r="BA50" i="24"/>
  <c r="BK50" i="24" s="1"/>
  <c r="AZ50" i="24"/>
  <c r="BJ50" i="24" s="1"/>
  <c r="BR50" i="24" s="1"/>
  <c r="AY50" i="24"/>
  <c r="BI50" i="24" s="1"/>
  <c r="BQ50" i="24" s="1"/>
  <c r="AX50" i="24"/>
  <c r="BH50" i="24" s="1"/>
  <c r="AW50" i="24"/>
  <c r="BG50" i="24" s="1"/>
  <c r="AV50" i="24"/>
  <c r="AU50" i="24"/>
  <c r="AT50" i="24"/>
  <c r="AS50" i="24"/>
  <c r="BD49" i="24"/>
  <c r="BN49" i="24" s="1"/>
  <c r="BC49" i="24"/>
  <c r="BM49" i="24" s="1"/>
  <c r="BB49" i="24"/>
  <c r="BL49" i="24" s="1"/>
  <c r="BA49" i="24"/>
  <c r="BK49" i="24" s="1"/>
  <c r="AZ49" i="24"/>
  <c r="BJ49" i="24" s="1"/>
  <c r="AY49" i="24"/>
  <c r="BI49" i="24" s="1"/>
  <c r="AX49" i="24"/>
  <c r="BH49" i="24" s="1"/>
  <c r="BP49" i="24" s="1"/>
  <c r="AW49" i="24"/>
  <c r="BG49" i="24" s="1"/>
  <c r="BO49" i="24" s="1"/>
  <c r="AV49" i="24"/>
  <c r="AU49" i="24"/>
  <c r="AT49" i="24"/>
  <c r="AS49" i="24"/>
  <c r="CF48" i="24"/>
  <c r="CE48" i="24"/>
  <c r="CD48" i="24"/>
  <c r="CC48" i="24"/>
  <c r="BD48" i="24"/>
  <c r="BN48" i="24" s="1"/>
  <c r="BC48" i="24"/>
  <c r="BM48" i="24" s="1"/>
  <c r="BB48" i="24"/>
  <c r="BL48" i="24" s="1"/>
  <c r="BA48" i="24"/>
  <c r="BK48" i="24" s="1"/>
  <c r="AZ48" i="24"/>
  <c r="BJ48" i="24" s="1"/>
  <c r="AY48" i="24"/>
  <c r="BI48" i="24" s="1"/>
  <c r="AX48" i="24"/>
  <c r="BH48" i="24" s="1"/>
  <c r="BP48" i="24" s="1"/>
  <c r="AW48" i="24"/>
  <c r="BG48" i="24" s="1"/>
  <c r="BO48" i="24" s="1"/>
  <c r="AV48" i="24"/>
  <c r="AU48" i="24"/>
  <c r="AT48" i="24"/>
  <c r="AS48" i="24"/>
  <c r="BD47" i="24"/>
  <c r="BN47" i="24" s="1"/>
  <c r="BC47" i="24"/>
  <c r="BM47" i="24" s="1"/>
  <c r="BB47" i="24"/>
  <c r="BL47" i="24" s="1"/>
  <c r="BA47" i="24"/>
  <c r="BK47" i="24" s="1"/>
  <c r="AZ47" i="24"/>
  <c r="BJ47" i="24" s="1"/>
  <c r="BR47" i="24" s="1"/>
  <c r="AY47" i="24"/>
  <c r="BI47" i="24" s="1"/>
  <c r="BQ47" i="24" s="1"/>
  <c r="AX47" i="24"/>
  <c r="BH47" i="24" s="1"/>
  <c r="AW47" i="24"/>
  <c r="BG47" i="24" s="1"/>
  <c r="AV47" i="24"/>
  <c r="AU47" i="24"/>
  <c r="AT47" i="24"/>
  <c r="AS47" i="24"/>
  <c r="BD46" i="24"/>
  <c r="BN46" i="24" s="1"/>
  <c r="BC46" i="24"/>
  <c r="BM46" i="24" s="1"/>
  <c r="BB46" i="24"/>
  <c r="BL46" i="24" s="1"/>
  <c r="BA46" i="24"/>
  <c r="BK46" i="24" s="1"/>
  <c r="AZ46" i="24"/>
  <c r="BJ46" i="24" s="1"/>
  <c r="AY46" i="24"/>
  <c r="BI46" i="24" s="1"/>
  <c r="AX46" i="24"/>
  <c r="BH46" i="24" s="1"/>
  <c r="BP46" i="24" s="1"/>
  <c r="AW46" i="24"/>
  <c r="BG46" i="24" s="1"/>
  <c r="BO46" i="24" s="1"/>
  <c r="AV46" i="24"/>
  <c r="AU46" i="24"/>
  <c r="AT46" i="24"/>
  <c r="AS46" i="24"/>
  <c r="BD45" i="24"/>
  <c r="BN45" i="24" s="1"/>
  <c r="BC45" i="24"/>
  <c r="BM45" i="24" s="1"/>
  <c r="BB45" i="24"/>
  <c r="BL45" i="24" s="1"/>
  <c r="BA45" i="24"/>
  <c r="BK45" i="24" s="1"/>
  <c r="AZ45" i="24"/>
  <c r="BJ45" i="24" s="1"/>
  <c r="BR45" i="24" s="1"/>
  <c r="AY45" i="24"/>
  <c r="BI45" i="24" s="1"/>
  <c r="BQ45" i="24" s="1"/>
  <c r="AX45" i="24"/>
  <c r="BH45" i="24" s="1"/>
  <c r="AW45" i="24"/>
  <c r="BG45" i="24" s="1"/>
  <c r="AV45" i="24"/>
  <c r="AU45" i="24"/>
  <c r="AT45" i="24"/>
  <c r="AS45" i="24"/>
  <c r="BD44" i="24"/>
  <c r="BN44" i="24" s="1"/>
  <c r="BC44" i="24"/>
  <c r="BM44" i="24" s="1"/>
  <c r="BB44" i="24"/>
  <c r="BL44" i="24" s="1"/>
  <c r="BA44" i="24"/>
  <c r="BK44" i="24" s="1"/>
  <c r="AZ44" i="24"/>
  <c r="BJ44" i="24" s="1"/>
  <c r="AY44" i="24"/>
  <c r="BI44" i="24" s="1"/>
  <c r="AX44" i="24"/>
  <c r="BH44" i="24" s="1"/>
  <c r="BP44" i="24" s="1"/>
  <c r="AW44" i="24"/>
  <c r="BG44" i="24" s="1"/>
  <c r="BO44" i="24" s="1"/>
  <c r="AV44" i="24"/>
  <c r="AU44" i="24"/>
  <c r="AT44" i="24"/>
  <c r="AS44" i="24"/>
  <c r="BD43" i="24"/>
  <c r="BN43" i="24" s="1"/>
  <c r="BC43" i="24"/>
  <c r="BM43" i="24" s="1"/>
  <c r="BB43" i="24"/>
  <c r="BL43" i="24" s="1"/>
  <c r="BA43" i="24"/>
  <c r="BK43" i="24" s="1"/>
  <c r="AZ43" i="24"/>
  <c r="BJ43" i="24" s="1"/>
  <c r="BR43" i="24" s="1"/>
  <c r="AY43" i="24"/>
  <c r="BI43" i="24" s="1"/>
  <c r="BQ43" i="24" s="1"/>
  <c r="AX43" i="24"/>
  <c r="BH43" i="24" s="1"/>
  <c r="AW43" i="24"/>
  <c r="BG43" i="24" s="1"/>
  <c r="AV43" i="24"/>
  <c r="AU43" i="24"/>
  <c r="AT43" i="24"/>
  <c r="AS43" i="24"/>
  <c r="BD42" i="24"/>
  <c r="BN42" i="24" s="1"/>
  <c r="BC42" i="24"/>
  <c r="BM42" i="24" s="1"/>
  <c r="BB42" i="24"/>
  <c r="BL42" i="24" s="1"/>
  <c r="BA42" i="24"/>
  <c r="BK42" i="24" s="1"/>
  <c r="AZ42" i="24"/>
  <c r="BJ42" i="24" s="1"/>
  <c r="AY42" i="24"/>
  <c r="BI42" i="24" s="1"/>
  <c r="AX42" i="24"/>
  <c r="BH42" i="24" s="1"/>
  <c r="BP42" i="24" s="1"/>
  <c r="AW42" i="24"/>
  <c r="BG42" i="24" s="1"/>
  <c r="BO42" i="24" s="1"/>
  <c r="AV42" i="24"/>
  <c r="AU42" i="24"/>
  <c r="AT42" i="24"/>
  <c r="AS42" i="24"/>
  <c r="BD41" i="24"/>
  <c r="BN41" i="24" s="1"/>
  <c r="BC41" i="24"/>
  <c r="BM41" i="24" s="1"/>
  <c r="BB41" i="24"/>
  <c r="BL41" i="24" s="1"/>
  <c r="BA41" i="24"/>
  <c r="BK41" i="24" s="1"/>
  <c r="AZ41" i="24"/>
  <c r="BJ41" i="24" s="1"/>
  <c r="BR41" i="24" s="1"/>
  <c r="AY41" i="24"/>
  <c r="BI41" i="24" s="1"/>
  <c r="BQ41" i="24" s="1"/>
  <c r="AX41" i="24"/>
  <c r="BH41" i="24" s="1"/>
  <c r="AW41" i="24"/>
  <c r="BG41" i="24" s="1"/>
  <c r="AV41" i="24"/>
  <c r="AU41" i="24"/>
  <c r="AT41" i="24"/>
  <c r="AS41" i="24"/>
  <c r="BD40" i="24"/>
  <c r="BN40" i="24" s="1"/>
  <c r="BC40" i="24"/>
  <c r="BM40" i="24" s="1"/>
  <c r="BB40" i="24"/>
  <c r="BL40" i="24" s="1"/>
  <c r="BA40" i="24"/>
  <c r="BK40" i="24" s="1"/>
  <c r="AZ40" i="24"/>
  <c r="BJ40" i="24" s="1"/>
  <c r="AY40" i="24"/>
  <c r="BI40" i="24" s="1"/>
  <c r="AX40" i="24"/>
  <c r="BH40" i="24" s="1"/>
  <c r="BP40" i="24" s="1"/>
  <c r="AW40" i="24"/>
  <c r="BG40" i="24" s="1"/>
  <c r="BO40" i="24" s="1"/>
  <c r="AV40" i="24"/>
  <c r="AU40" i="24"/>
  <c r="AT40" i="24"/>
  <c r="AS40" i="24"/>
  <c r="BD39" i="24"/>
  <c r="BN39" i="24" s="1"/>
  <c r="BC39" i="24"/>
  <c r="BM39" i="24" s="1"/>
  <c r="BB39" i="24"/>
  <c r="BL39" i="24" s="1"/>
  <c r="BA39" i="24"/>
  <c r="BK39" i="24" s="1"/>
  <c r="AZ39" i="24"/>
  <c r="BJ39" i="24" s="1"/>
  <c r="BR39" i="24" s="1"/>
  <c r="AY39" i="24"/>
  <c r="BI39" i="24" s="1"/>
  <c r="BQ39" i="24" s="1"/>
  <c r="AX39" i="24"/>
  <c r="BH39" i="24" s="1"/>
  <c r="AW39" i="24"/>
  <c r="BG39" i="24" s="1"/>
  <c r="AV39" i="24"/>
  <c r="AU39" i="24"/>
  <c r="AT39" i="24"/>
  <c r="AS39" i="24"/>
  <c r="CF38" i="24"/>
  <c r="CE38" i="24"/>
  <c r="CD38" i="24"/>
  <c r="CC38" i="24"/>
  <c r="BD38" i="24"/>
  <c r="BN38" i="24" s="1"/>
  <c r="BC38" i="24"/>
  <c r="BM38" i="24" s="1"/>
  <c r="BB38" i="24"/>
  <c r="BL38" i="24" s="1"/>
  <c r="BA38" i="24"/>
  <c r="BK38" i="24" s="1"/>
  <c r="AZ38" i="24"/>
  <c r="BJ38" i="24" s="1"/>
  <c r="BR38" i="24" s="1"/>
  <c r="AY38" i="24"/>
  <c r="BI38" i="24" s="1"/>
  <c r="BQ38" i="24" s="1"/>
  <c r="BU38" i="24" s="1"/>
  <c r="BY38" i="24" s="1"/>
  <c r="AX38" i="24"/>
  <c r="BH38" i="24" s="1"/>
  <c r="AW38" i="24"/>
  <c r="BG38" i="24" s="1"/>
  <c r="AV38" i="24"/>
  <c r="AU38" i="24"/>
  <c r="AT38" i="24"/>
  <c r="AS38" i="24"/>
  <c r="BD37" i="24"/>
  <c r="BN37" i="24" s="1"/>
  <c r="BC37" i="24"/>
  <c r="BM37" i="24" s="1"/>
  <c r="BB37" i="24"/>
  <c r="BL37" i="24" s="1"/>
  <c r="BA37" i="24"/>
  <c r="BK37" i="24" s="1"/>
  <c r="AZ37" i="24"/>
  <c r="BJ37" i="24" s="1"/>
  <c r="AY37" i="24"/>
  <c r="BI37" i="24" s="1"/>
  <c r="AX37" i="24"/>
  <c r="BH37" i="24" s="1"/>
  <c r="BP37" i="24" s="1"/>
  <c r="AW37" i="24"/>
  <c r="BG37" i="24" s="1"/>
  <c r="BO37" i="24" s="1"/>
  <c r="AV37" i="24"/>
  <c r="AU37" i="24"/>
  <c r="AT37" i="24"/>
  <c r="AS37" i="24"/>
  <c r="BD36" i="24"/>
  <c r="BN36" i="24" s="1"/>
  <c r="BC36" i="24"/>
  <c r="BM36" i="24" s="1"/>
  <c r="BB36" i="24"/>
  <c r="BL36" i="24" s="1"/>
  <c r="BA36" i="24"/>
  <c r="BK36" i="24" s="1"/>
  <c r="AZ36" i="24"/>
  <c r="BJ36" i="24" s="1"/>
  <c r="BR36" i="24" s="1"/>
  <c r="AY36" i="24"/>
  <c r="BI36" i="24" s="1"/>
  <c r="BQ36" i="24" s="1"/>
  <c r="AX36" i="24"/>
  <c r="BH36" i="24" s="1"/>
  <c r="AW36" i="24"/>
  <c r="BG36" i="24" s="1"/>
  <c r="AV36" i="24"/>
  <c r="AU36" i="24"/>
  <c r="AT36" i="24"/>
  <c r="AS36" i="24"/>
  <c r="BD33" i="24"/>
  <c r="BN33" i="24" s="1"/>
  <c r="BC33" i="24"/>
  <c r="BM33" i="24" s="1"/>
  <c r="BB33" i="24"/>
  <c r="BL33" i="24" s="1"/>
  <c r="BA33" i="24"/>
  <c r="BK33" i="24" s="1"/>
  <c r="AZ33" i="24"/>
  <c r="BJ33" i="24" s="1"/>
  <c r="AY33" i="24"/>
  <c r="BI33" i="24" s="1"/>
  <c r="AX33" i="24"/>
  <c r="BH33" i="24" s="1"/>
  <c r="BP33" i="24" s="1"/>
  <c r="AW33" i="24"/>
  <c r="BG33" i="24" s="1"/>
  <c r="BO33" i="24" s="1"/>
  <c r="AV33" i="24"/>
  <c r="AU33" i="24"/>
  <c r="AT33" i="24"/>
  <c r="AS33" i="24"/>
  <c r="BD32" i="24"/>
  <c r="BN32" i="24" s="1"/>
  <c r="BC32" i="24"/>
  <c r="BM32" i="24" s="1"/>
  <c r="BB32" i="24"/>
  <c r="BL32" i="24" s="1"/>
  <c r="BA32" i="24"/>
  <c r="BK32" i="24" s="1"/>
  <c r="AZ32" i="24"/>
  <c r="BJ32" i="24" s="1"/>
  <c r="BR32" i="24" s="1"/>
  <c r="AY32" i="24"/>
  <c r="BI32" i="24" s="1"/>
  <c r="BQ32" i="24" s="1"/>
  <c r="AX32" i="24"/>
  <c r="BH32" i="24" s="1"/>
  <c r="AW32" i="24"/>
  <c r="BG32" i="24" s="1"/>
  <c r="AV32" i="24"/>
  <c r="AU32" i="24"/>
  <c r="AT32" i="24"/>
  <c r="AS32" i="24"/>
  <c r="BD31" i="24"/>
  <c r="BN31" i="24" s="1"/>
  <c r="BC31" i="24"/>
  <c r="BM31" i="24" s="1"/>
  <c r="BB31" i="24"/>
  <c r="BL31" i="24" s="1"/>
  <c r="BA31" i="24"/>
  <c r="BK31" i="24" s="1"/>
  <c r="AZ31" i="24"/>
  <c r="BJ31" i="24" s="1"/>
  <c r="AY31" i="24"/>
  <c r="BI31" i="24" s="1"/>
  <c r="AX31" i="24"/>
  <c r="BH31" i="24" s="1"/>
  <c r="BP31" i="24" s="1"/>
  <c r="AW31" i="24"/>
  <c r="BG31" i="24" s="1"/>
  <c r="BO31" i="24" s="1"/>
  <c r="AV31" i="24"/>
  <c r="AU31" i="24"/>
  <c r="AT31" i="24"/>
  <c r="AS31" i="24"/>
  <c r="BD30" i="24"/>
  <c r="BN30" i="24" s="1"/>
  <c r="BC30" i="24"/>
  <c r="BM30" i="24" s="1"/>
  <c r="BB30" i="24"/>
  <c r="BL30" i="24" s="1"/>
  <c r="BA30" i="24"/>
  <c r="BK30" i="24" s="1"/>
  <c r="AZ30" i="24"/>
  <c r="BJ30" i="24" s="1"/>
  <c r="BR30" i="24" s="1"/>
  <c r="AY30" i="24"/>
  <c r="BI30" i="24" s="1"/>
  <c r="BQ30" i="24" s="1"/>
  <c r="AX30" i="24"/>
  <c r="BH30" i="24" s="1"/>
  <c r="AW30" i="24"/>
  <c r="BG30" i="24" s="1"/>
  <c r="AV30" i="24"/>
  <c r="AU30" i="24"/>
  <c r="AT30" i="24"/>
  <c r="AS30" i="24"/>
  <c r="BD29" i="24"/>
  <c r="BN29" i="24" s="1"/>
  <c r="BC29" i="24"/>
  <c r="BM29" i="24" s="1"/>
  <c r="BB29" i="24"/>
  <c r="BL29" i="24" s="1"/>
  <c r="BA29" i="24"/>
  <c r="BK29" i="24" s="1"/>
  <c r="AZ29" i="24"/>
  <c r="BJ29" i="24" s="1"/>
  <c r="AY29" i="24"/>
  <c r="BI29" i="24" s="1"/>
  <c r="AX29" i="24"/>
  <c r="BH29" i="24" s="1"/>
  <c r="BP29" i="24" s="1"/>
  <c r="AW29" i="24"/>
  <c r="BG29" i="24" s="1"/>
  <c r="BO29" i="24" s="1"/>
  <c r="AV29" i="24"/>
  <c r="AU29" i="24"/>
  <c r="AT29" i="24"/>
  <c r="AS29" i="24"/>
  <c r="BD28" i="24"/>
  <c r="BN28" i="24" s="1"/>
  <c r="BC28" i="24"/>
  <c r="BM28" i="24" s="1"/>
  <c r="BB28" i="24"/>
  <c r="BL28" i="24" s="1"/>
  <c r="BA28" i="24"/>
  <c r="BK28" i="24" s="1"/>
  <c r="AZ28" i="24"/>
  <c r="BJ28" i="24" s="1"/>
  <c r="BR28" i="24" s="1"/>
  <c r="AY28" i="24"/>
  <c r="BI28" i="24" s="1"/>
  <c r="BQ28" i="24" s="1"/>
  <c r="AX28" i="24"/>
  <c r="BH28" i="24" s="1"/>
  <c r="AW28" i="24"/>
  <c r="BG28" i="24" s="1"/>
  <c r="AV28" i="24"/>
  <c r="AU28" i="24"/>
  <c r="AT28" i="24"/>
  <c r="AS28" i="24"/>
  <c r="BD27" i="24"/>
  <c r="BN27" i="24" s="1"/>
  <c r="BC27" i="24"/>
  <c r="BM27" i="24" s="1"/>
  <c r="BB27" i="24"/>
  <c r="BL27" i="24" s="1"/>
  <c r="BA27" i="24"/>
  <c r="BK27" i="24" s="1"/>
  <c r="AZ27" i="24"/>
  <c r="BJ27" i="24" s="1"/>
  <c r="AY27" i="24"/>
  <c r="BI27" i="24" s="1"/>
  <c r="AX27" i="24"/>
  <c r="BH27" i="24" s="1"/>
  <c r="BP27" i="24" s="1"/>
  <c r="AW27" i="24"/>
  <c r="BG27" i="24" s="1"/>
  <c r="BO27" i="24" s="1"/>
  <c r="AV27" i="24"/>
  <c r="AU27" i="24"/>
  <c r="AT27" i="24"/>
  <c r="AS27" i="24"/>
  <c r="CF26" i="24"/>
  <c r="CE26" i="24"/>
  <c r="CD26" i="24"/>
  <c r="CC26" i="24"/>
  <c r="BD26" i="24"/>
  <c r="BN26" i="24" s="1"/>
  <c r="BC26" i="24"/>
  <c r="BM26" i="24" s="1"/>
  <c r="BB26" i="24"/>
  <c r="BL26" i="24" s="1"/>
  <c r="BA26" i="24"/>
  <c r="BK26" i="24" s="1"/>
  <c r="AZ26" i="24"/>
  <c r="BJ26" i="24" s="1"/>
  <c r="AY26" i="24"/>
  <c r="BI26" i="24" s="1"/>
  <c r="AX26" i="24"/>
  <c r="BH26" i="24" s="1"/>
  <c r="BP26" i="24" s="1"/>
  <c r="AW26" i="24"/>
  <c r="BG26" i="24" s="1"/>
  <c r="BO26" i="24" s="1"/>
  <c r="AV26" i="24"/>
  <c r="AU26" i="24"/>
  <c r="AT26" i="24"/>
  <c r="AS26" i="24"/>
  <c r="BD25" i="24"/>
  <c r="BN25" i="24" s="1"/>
  <c r="BC25" i="24"/>
  <c r="BM25" i="24" s="1"/>
  <c r="BB25" i="24"/>
  <c r="BL25" i="24" s="1"/>
  <c r="BA25" i="24"/>
  <c r="BK25" i="24" s="1"/>
  <c r="AZ25" i="24"/>
  <c r="BJ25" i="24" s="1"/>
  <c r="BR25" i="24" s="1"/>
  <c r="AY25" i="24"/>
  <c r="BI25" i="24" s="1"/>
  <c r="BQ25" i="24" s="1"/>
  <c r="AX25" i="24"/>
  <c r="BH25" i="24" s="1"/>
  <c r="AW25" i="24"/>
  <c r="BG25" i="24" s="1"/>
  <c r="AV25" i="24"/>
  <c r="AU25" i="24"/>
  <c r="AT25" i="24"/>
  <c r="AS25" i="24"/>
  <c r="BD24" i="24"/>
  <c r="BN24" i="24" s="1"/>
  <c r="BC24" i="24"/>
  <c r="BM24" i="24" s="1"/>
  <c r="BB24" i="24"/>
  <c r="BL24" i="24" s="1"/>
  <c r="BA24" i="24"/>
  <c r="BK24" i="24" s="1"/>
  <c r="AZ24" i="24"/>
  <c r="BJ24" i="24" s="1"/>
  <c r="AY24" i="24"/>
  <c r="BI24" i="24" s="1"/>
  <c r="AX24" i="24"/>
  <c r="BH24" i="24" s="1"/>
  <c r="BP24" i="24" s="1"/>
  <c r="AW24" i="24"/>
  <c r="BG24" i="24" s="1"/>
  <c r="BO24" i="24" s="1"/>
  <c r="AV24" i="24"/>
  <c r="AU24" i="24"/>
  <c r="AT24" i="24"/>
  <c r="AS24" i="24"/>
  <c r="BD23" i="24"/>
  <c r="BN23" i="24" s="1"/>
  <c r="BC23" i="24"/>
  <c r="BM23" i="24" s="1"/>
  <c r="BB23" i="24"/>
  <c r="BL23" i="24" s="1"/>
  <c r="BA23" i="24"/>
  <c r="BK23" i="24" s="1"/>
  <c r="AZ23" i="24"/>
  <c r="BJ23" i="24" s="1"/>
  <c r="BR23" i="24" s="1"/>
  <c r="AY23" i="24"/>
  <c r="BI23" i="24" s="1"/>
  <c r="BQ23" i="24" s="1"/>
  <c r="AX23" i="24"/>
  <c r="BH23" i="24" s="1"/>
  <c r="AW23" i="24"/>
  <c r="BG23" i="24" s="1"/>
  <c r="AV23" i="24"/>
  <c r="AU23" i="24"/>
  <c r="AT23" i="24"/>
  <c r="AS23" i="24"/>
  <c r="BD19" i="24"/>
  <c r="BN19" i="24" s="1"/>
  <c r="BC19" i="24"/>
  <c r="BM19" i="24" s="1"/>
  <c r="BB19" i="24"/>
  <c r="BL19" i="24" s="1"/>
  <c r="BA19" i="24"/>
  <c r="BK19" i="24" s="1"/>
  <c r="AZ19" i="24"/>
  <c r="BJ19" i="24" s="1"/>
  <c r="AY19" i="24"/>
  <c r="BI19" i="24" s="1"/>
  <c r="AX19" i="24"/>
  <c r="BH19" i="24" s="1"/>
  <c r="BP19" i="24" s="1"/>
  <c r="AW19" i="24"/>
  <c r="BG19" i="24" s="1"/>
  <c r="BO19" i="24" s="1"/>
  <c r="AV19" i="24"/>
  <c r="AU19" i="24"/>
  <c r="AT19" i="24"/>
  <c r="AS19" i="24"/>
  <c r="BD18" i="24"/>
  <c r="BN18" i="24" s="1"/>
  <c r="BC18" i="24"/>
  <c r="BM18" i="24" s="1"/>
  <c r="BB18" i="24"/>
  <c r="BL18" i="24" s="1"/>
  <c r="BA18" i="24"/>
  <c r="BK18" i="24" s="1"/>
  <c r="AZ18" i="24"/>
  <c r="BJ18" i="24" s="1"/>
  <c r="BR18" i="24" s="1"/>
  <c r="AY18" i="24"/>
  <c r="BI18" i="24" s="1"/>
  <c r="BQ18" i="24" s="1"/>
  <c r="AX18" i="24"/>
  <c r="BH18" i="24" s="1"/>
  <c r="AW18" i="24"/>
  <c r="BG18" i="24" s="1"/>
  <c r="AV18" i="24"/>
  <c r="AU18" i="24"/>
  <c r="AT18" i="24"/>
  <c r="AS18" i="24"/>
  <c r="BD17" i="24"/>
  <c r="BN17" i="24" s="1"/>
  <c r="BC17" i="24"/>
  <c r="BM17" i="24" s="1"/>
  <c r="BB17" i="24"/>
  <c r="BL17" i="24" s="1"/>
  <c r="BA17" i="24"/>
  <c r="BK17" i="24" s="1"/>
  <c r="AZ17" i="24"/>
  <c r="BJ17" i="24" s="1"/>
  <c r="AY17" i="24"/>
  <c r="BI17" i="24" s="1"/>
  <c r="AX17" i="24"/>
  <c r="BH17" i="24" s="1"/>
  <c r="BP17" i="24" s="1"/>
  <c r="AW17" i="24"/>
  <c r="BG17" i="24" s="1"/>
  <c r="BO17" i="24" s="1"/>
  <c r="AV17" i="24"/>
  <c r="AU17" i="24"/>
  <c r="AT17" i="24"/>
  <c r="AS17" i="24"/>
  <c r="BD16" i="24"/>
  <c r="BN16" i="24" s="1"/>
  <c r="BC16" i="24"/>
  <c r="BM16" i="24" s="1"/>
  <c r="BB16" i="24"/>
  <c r="BL16" i="24" s="1"/>
  <c r="BA16" i="24"/>
  <c r="BK16" i="24" s="1"/>
  <c r="AZ16" i="24"/>
  <c r="BJ16" i="24" s="1"/>
  <c r="BR16" i="24" s="1"/>
  <c r="AY16" i="24"/>
  <c r="BI16" i="24" s="1"/>
  <c r="AX16" i="24"/>
  <c r="BH16" i="24" s="1"/>
  <c r="AW16" i="24"/>
  <c r="BG16" i="24" s="1"/>
  <c r="AV16" i="24"/>
  <c r="AU16" i="24"/>
  <c r="AT16" i="24"/>
  <c r="AS16" i="24"/>
  <c r="BD15" i="24"/>
  <c r="BN15" i="24" s="1"/>
  <c r="BC15" i="24"/>
  <c r="BM15" i="24" s="1"/>
  <c r="BB15" i="24"/>
  <c r="BL15" i="24" s="1"/>
  <c r="BA15" i="24"/>
  <c r="BK15" i="24" s="1"/>
  <c r="AZ15" i="24"/>
  <c r="BJ15" i="24" s="1"/>
  <c r="AY15" i="24"/>
  <c r="BI15" i="24" s="1"/>
  <c r="BQ15" i="24" s="1"/>
  <c r="AX15" i="24"/>
  <c r="BH15" i="24" s="1"/>
  <c r="BP15" i="24" s="1"/>
  <c r="AW15" i="24"/>
  <c r="BG15" i="24" s="1"/>
  <c r="BO15" i="24" s="1"/>
  <c r="AV15" i="24"/>
  <c r="AU15" i="24"/>
  <c r="AT15" i="24"/>
  <c r="AS15" i="24"/>
  <c r="BD14" i="24"/>
  <c r="BN14" i="24" s="1"/>
  <c r="BC14" i="24"/>
  <c r="BM14" i="24" s="1"/>
  <c r="BB14" i="24"/>
  <c r="BL14" i="24" s="1"/>
  <c r="BA14" i="24"/>
  <c r="BK14" i="24" s="1"/>
  <c r="AZ14" i="24"/>
  <c r="BJ14" i="24" s="1"/>
  <c r="BR14" i="24" s="1"/>
  <c r="AY14" i="24"/>
  <c r="BI14" i="24" s="1"/>
  <c r="AX14" i="24"/>
  <c r="BH14" i="24" s="1"/>
  <c r="AW14" i="24"/>
  <c r="BG14" i="24" s="1"/>
  <c r="AV14" i="24"/>
  <c r="AU14" i="24"/>
  <c r="AT14" i="24"/>
  <c r="AS14" i="24"/>
  <c r="CF13" i="24"/>
  <c r="CF287" i="24" s="1"/>
  <c r="CE13" i="24"/>
  <c r="CD13" i="24"/>
  <c r="CC13" i="24"/>
  <c r="CC287" i="24" s="1"/>
  <c r="BD13" i="24"/>
  <c r="BN13" i="24" s="1"/>
  <c r="BC13" i="24"/>
  <c r="BM13" i="24" s="1"/>
  <c r="BB13" i="24"/>
  <c r="BL13" i="24" s="1"/>
  <c r="BA13" i="24"/>
  <c r="BK13" i="24" s="1"/>
  <c r="AZ13" i="24"/>
  <c r="BJ13" i="24" s="1"/>
  <c r="BR13" i="24" s="1"/>
  <c r="AY13" i="24"/>
  <c r="BI13" i="24" s="1"/>
  <c r="AX13" i="24"/>
  <c r="BH13" i="24" s="1"/>
  <c r="AW13" i="24"/>
  <c r="BG13" i="24" s="1"/>
  <c r="AV13" i="24"/>
  <c r="AU13" i="24"/>
  <c r="AT13" i="24"/>
  <c r="AS13" i="24"/>
  <c r="BQ150" i="24" l="1"/>
  <c r="BQ152" i="24"/>
  <c r="BS110" i="24"/>
  <c r="BW110" i="24" s="1"/>
  <c r="CA110" i="24" s="1"/>
  <c r="CG26" i="24"/>
  <c r="CG48" i="24"/>
  <c r="BQ56" i="24"/>
  <c r="BR56" i="24"/>
  <c r="BV96" i="24"/>
  <c r="BZ96" i="24" s="1"/>
  <c r="BR105" i="24"/>
  <c r="BP154" i="24"/>
  <c r="BR15" i="24"/>
  <c r="BQ17" i="24"/>
  <c r="BQ19" i="24"/>
  <c r="BQ24" i="24"/>
  <c r="BQ26" i="24"/>
  <c r="BQ27" i="24"/>
  <c r="BQ29" i="24"/>
  <c r="BQ31" i="24"/>
  <c r="BQ33" i="24"/>
  <c r="BQ37" i="24"/>
  <c r="BQ40" i="24"/>
  <c r="BQ42" i="24"/>
  <c r="BQ44" i="24"/>
  <c r="BQ46" i="24"/>
  <c r="BQ48" i="24"/>
  <c r="BQ49" i="24"/>
  <c r="BQ51" i="24"/>
  <c r="BO53" i="24"/>
  <c r="BO58" i="24"/>
  <c r="BO60" i="24"/>
  <c r="BO62" i="24"/>
  <c r="BO64" i="24"/>
  <c r="BO65" i="24"/>
  <c r="BO67" i="24"/>
  <c r="BO70" i="24"/>
  <c r="BO72" i="24"/>
  <c r="BO74" i="24"/>
  <c r="BO77" i="24"/>
  <c r="BO79" i="24"/>
  <c r="BO81" i="24"/>
  <c r="BO84" i="24"/>
  <c r="BO86" i="24"/>
  <c r="BO88" i="24"/>
  <c r="BO91" i="24"/>
  <c r="BS89" i="24" s="1"/>
  <c r="BW89" i="24" s="1"/>
  <c r="CA89" i="24" s="1"/>
  <c r="BO93" i="24"/>
  <c r="BO95" i="24"/>
  <c r="BP100" i="24"/>
  <c r="BO103" i="24"/>
  <c r="BP103" i="24"/>
  <c r="BP105" i="24"/>
  <c r="BR106" i="24"/>
  <c r="BR108" i="24"/>
  <c r="BR110" i="24"/>
  <c r="BV110" i="24" s="1"/>
  <c r="BZ110" i="24" s="1"/>
  <c r="BR111" i="24"/>
  <c r="BR113" i="24"/>
  <c r="BR115" i="24"/>
  <c r="BR117" i="24"/>
  <c r="BR118" i="24"/>
  <c r="BR120" i="24"/>
  <c r="BR122" i="24"/>
  <c r="BR124" i="24"/>
  <c r="BR126" i="24"/>
  <c r="BR129" i="24"/>
  <c r="BR131" i="24"/>
  <c r="BR133" i="24"/>
  <c r="BR135" i="24"/>
  <c r="BR137" i="24"/>
  <c r="BR138" i="24"/>
  <c r="BR140" i="24"/>
  <c r="BR142" i="24"/>
  <c r="BR145" i="24"/>
  <c r="BP146" i="24"/>
  <c r="BR147" i="24"/>
  <c r="BO151" i="24"/>
  <c r="BQ151" i="24"/>
  <c r="BO13" i="24"/>
  <c r="BO14" i="24"/>
  <c r="BO16" i="24"/>
  <c r="BR17" i="24"/>
  <c r="BR19" i="24"/>
  <c r="BR24" i="24"/>
  <c r="BR26" i="24"/>
  <c r="BR27" i="24"/>
  <c r="BR29" i="24"/>
  <c r="BR31" i="24"/>
  <c r="BR33" i="24"/>
  <c r="BR37" i="24"/>
  <c r="BR40" i="24"/>
  <c r="BV38" i="24" s="1"/>
  <c r="BZ38" i="24" s="1"/>
  <c r="BR42" i="24"/>
  <c r="BR44" i="24"/>
  <c r="BR46" i="24"/>
  <c r="BR48" i="24"/>
  <c r="BR49" i="24"/>
  <c r="BR51" i="24"/>
  <c r="BP53" i="24"/>
  <c r="BP58" i="24"/>
  <c r="BP60" i="24"/>
  <c r="BP62" i="24"/>
  <c r="BP64" i="24"/>
  <c r="BP65" i="24"/>
  <c r="BP67" i="24"/>
  <c r="BP70" i="24"/>
  <c r="BT68" i="24" s="1"/>
  <c r="BX68" i="24" s="1"/>
  <c r="BP72" i="24"/>
  <c r="BP74" i="24"/>
  <c r="BP77" i="24"/>
  <c r="BT75" i="24" s="1"/>
  <c r="BX75" i="24" s="1"/>
  <c r="BP79" i="24"/>
  <c r="BP81" i="24"/>
  <c r="BP84" i="24"/>
  <c r="BT82" i="24" s="1"/>
  <c r="BX82" i="24" s="1"/>
  <c r="BP86" i="24"/>
  <c r="BP88" i="24"/>
  <c r="BP91" i="24"/>
  <c r="BP93" i="24"/>
  <c r="BT89" i="24" s="1"/>
  <c r="BX89" i="24" s="1"/>
  <c r="BP95" i="24"/>
  <c r="BQ100" i="24"/>
  <c r="BU96" i="24" s="1"/>
  <c r="BY96" i="24" s="1"/>
  <c r="BQ105" i="24"/>
  <c r="BO107" i="24"/>
  <c r="BO109" i="24"/>
  <c r="BO112" i="24"/>
  <c r="BO114" i="24"/>
  <c r="BO116" i="24"/>
  <c r="BO119" i="24"/>
  <c r="BS117" i="24" s="1"/>
  <c r="BW117" i="24" s="1"/>
  <c r="CA117" i="24" s="1"/>
  <c r="BO121" i="24"/>
  <c r="BO123" i="24"/>
  <c r="BO125" i="24"/>
  <c r="BO127" i="24"/>
  <c r="BS127" i="24" s="1"/>
  <c r="BW127" i="24" s="1"/>
  <c r="CA127" i="24" s="1"/>
  <c r="BO128" i="24"/>
  <c r="BO130" i="24"/>
  <c r="BO132" i="24"/>
  <c r="BO134" i="24"/>
  <c r="BO136" i="24"/>
  <c r="BO139" i="24"/>
  <c r="BS137" i="24" s="1"/>
  <c r="BW137" i="24" s="1"/>
  <c r="CA137" i="24" s="1"/>
  <c r="BO141" i="24"/>
  <c r="BO144" i="24"/>
  <c r="BQ144" i="24"/>
  <c r="BO145" i="24"/>
  <c r="BR148" i="24"/>
  <c r="BP151" i="24"/>
  <c r="BR152" i="24"/>
  <c r="BT26" i="24"/>
  <c r="BX26" i="24" s="1"/>
  <c r="BP13" i="24"/>
  <c r="CD287" i="24"/>
  <c r="BP14" i="24"/>
  <c r="BP16" i="24"/>
  <c r="BO18" i="24"/>
  <c r="BO23" i="24"/>
  <c r="BO28" i="24"/>
  <c r="BS26" i="24" s="1"/>
  <c r="BW26" i="24" s="1"/>
  <c r="BO30" i="24"/>
  <c r="BO32" i="24"/>
  <c r="BO36" i="24"/>
  <c r="BO38" i="24"/>
  <c r="BS38" i="24" s="1"/>
  <c r="BW38" i="24" s="1"/>
  <c r="CA38" i="24" s="1"/>
  <c r="CG38" i="24"/>
  <c r="BO39" i="24"/>
  <c r="BO41" i="24"/>
  <c r="BO43" i="24"/>
  <c r="BO45" i="24"/>
  <c r="BO47" i="24"/>
  <c r="BO50" i="24"/>
  <c r="BO52" i="24"/>
  <c r="BS48" i="24" s="1"/>
  <c r="BW48" i="24" s="1"/>
  <c r="BQ53" i="24"/>
  <c r="BO55" i="24"/>
  <c r="BO59" i="24"/>
  <c r="BQ60" i="24"/>
  <c r="BQ62" i="24"/>
  <c r="BQ64" i="24"/>
  <c r="BQ65" i="24"/>
  <c r="BQ67" i="24"/>
  <c r="BQ70" i="24"/>
  <c r="BU68" i="24" s="1"/>
  <c r="BY68" i="24" s="1"/>
  <c r="BQ72" i="24"/>
  <c r="BQ74" i="24"/>
  <c r="BQ77" i="24"/>
  <c r="BU75" i="24" s="1"/>
  <c r="BY75" i="24" s="1"/>
  <c r="BQ79" i="24"/>
  <c r="BQ81" i="24"/>
  <c r="BQ84" i="24"/>
  <c r="BU82" i="24" s="1"/>
  <c r="BY82" i="24" s="1"/>
  <c r="BQ86" i="24"/>
  <c r="BQ88" i="24"/>
  <c r="BQ91" i="24"/>
  <c r="BU89" i="24" s="1"/>
  <c r="BY89" i="24" s="1"/>
  <c r="BQ93" i="24"/>
  <c r="BQ95" i="24"/>
  <c r="BO99" i="24"/>
  <c r="BS96" i="24" s="1"/>
  <c r="BW96" i="24" s="1"/>
  <c r="CA96" i="24" s="1"/>
  <c r="BO102" i="24"/>
  <c r="BQ103" i="24"/>
  <c r="BO104" i="24"/>
  <c r="BP107" i="24"/>
  <c r="BP109" i="24"/>
  <c r="BP112" i="24"/>
  <c r="BT110" i="24" s="1"/>
  <c r="BX110" i="24" s="1"/>
  <c r="BP114" i="24"/>
  <c r="BP116" i="24"/>
  <c r="BP119" i="24"/>
  <c r="BT117" i="24" s="1"/>
  <c r="BX117" i="24" s="1"/>
  <c r="BP121" i="24"/>
  <c r="BP123" i="24"/>
  <c r="BP125" i="24"/>
  <c r="BP127" i="24"/>
  <c r="BP128" i="24"/>
  <c r="BP130" i="24"/>
  <c r="BP132" i="24"/>
  <c r="BP134" i="24"/>
  <c r="BP136" i="24"/>
  <c r="BP139" i="24"/>
  <c r="BP141" i="24"/>
  <c r="BP144" i="24"/>
  <c r="BT137" i="24" s="1"/>
  <c r="BX137" i="24" s="1"/>
  <c r="BP145" i="24"/>
  <c r="BR146" i="24"/>
  <c r="BO150" i="24"/>
  <c r="BS147" i="24" s="1"/>
  <c r="BW147" i="24" s="1"/>
  <c r="CA147" i="24" s="1"/>
  <c r="BO154" i="24"/>
  <c r="BR155" i="24"/>
  <c r="BQ13" i="24"/>
  <c r="BQ14" i="24"/>
  <c r="BQ16" i="24"/>
  <c r="BP18" i="24"/>
  <c r="BP23" i="24"/>
  <c r="BP25" i="24"/>
  <c r="BP28" i="24"/>
  <c r="BP30" i="24"/>
  <c r="BP32" i="24"/>
  <c r="BP36" i="24"/>
  <c r="BP38" i="24"/>
  <c r="BT38" i="24" s="1"/>
  <c r="BX38" i="24" s="1"/>
  <c r="BP39" i="24"/>
  <c r="BP41" i="24"/>
  <c r="BP43" i="24"/>
  <c r="BP45" i="24"/>
  <c r="BP47" i="24"/>
  <c r="BP50" i="24"/>
  <c r="BT48" i="24" s="1"/>
  <c r="BX48" i="24" s="1"/>
  <c r="BP52" i="24"/>
  <c r="BR53" i="24"/>
  <c r="BP55" i="24"/>
  <c r="BP59" i="24"/>
  <c r="BR60" i="24"/>
  <c r="BR62" i="24"/>
  <c r="BR64" i="24"/>
  <c r="BR65" i="24"/>
  <c r="BR67" i="24"/>
  <c r="BR70" i="24"/>
  <c r="BV68" i="24" s="1"/>
  <c r="BZ68" i="24" s="1"/>
  <c r="BR72" i="24"/>
  <c r="BR74" i="24"/>
  <c r="BR77" i="24"/>
  <c r="BV75" i="24" s="1"/>
  <c r="BZ75" i="24" s="1"/>
  <c r="BR79" i="24"/>
  <c r="BR81" i="24"/>
  <c r="BR84" i="24"/>
  <c r="BV82" i="24" s="1"/>
  <c r="BZ82" i="24" s="1"/>
  <c r="BR86" i="24"/>
  <c r="BR88" i="24"/>
  <c r="BR91" i="24"/>
  <c r="BV89" i="24" s="1"/>
  <c r="BZ89" i="24" s="1"/>
  <c r="BR93" i="24"/>
  <c r="BR95" i="24"/>
  <c r="BO98" i="24"/>
  <c r="BP99" i="24"/>
  <c r="BP102" i="24"/>
  <c r="BR103" i="24"/>
  <c r="BP104" i="24"/>
  <c r="BQ107" i="24"/>
  <c r="BQ109" i="24"/>
  <c r="BQ112" i="24"/>
  <c r="BU110" i="24" s="1"/>
  <c r="BY110" i="24" s="1"/>
  <c r="BQ114" i="24"/>
  <c r="BQ116" i="24"/>
  <c r="BQ119" i="24"/>
  <c r="BU117" i="24" s="1"/>
  <c r="BY117" i="24" s="1"/>
  <c r="BQ121" i="24"/>
  <c r="BQ123" i="24"/>
  <c r="BQ125" i="24"/>
  <c r="BQ127" i="24"/>
  <c r="BQ128" i="24"/>
  <c r="BQ130" i="24"/>
  <c r="BQ132" i="24"/>
  <c r="BQ134" i="24"/>
  <c r="BQ136" i="24"/>
  <c r="BQ139" i="24"/>
  <c r="BU137" i="24" s="1"/>
  <c r="BY137" i="24" s="1"/>
  <c r="BQ141" i="24"/>
  <c r="BQ142" i="24"/>
  <c r="BO143" i="24"/>
  <c r="BQ145" i="24"/>
  <c r="BP150" i="24"/>
  <c r="BR151" i="24"/>
  <c r="BO156" i="24"/>
  <c r="BV13" i="24"/>
  <c r="BS68" i="24"/>
  <c r="BW68" i="24" s="1"/>
  <c r="CA68" i="24" s="1"/>
  <c r="BS75" i="24"/>
  <c r="BW75" i="24" s="1"/>
  <c r="CA75" i="24" s="1"/>
  <c r="BS82" i="24"/>
  <c r="BW82" i="24" s="1"/>
  <c r="CA82" i="24" s="1"/>
  <c r="BV127" i="24"/>
  <c r="BZ127" i="24" s="1"/>
  <c r="BO223" i="24"/>
  <c r="BU251" i="28"/>
  <c r="BY251" i="28" s="1"/>
  <c r="BV111" i="28"/>
  <c r="BZ111" i="28" s="1"/>
  <c r="BU111" i="28"/>
  <c r="BY111" i="28" s="1"/>
  <c r="BR177" i="24"/>
  <c r="BR225" i="24"/>
  <c r="BQ240" i="24"/>
  <c r="BR268" i="24"/>
  <c r="BV281" i="28"/>
  <c r="BZ281" i="28" s="1"/>
  <c r="CA71" i="28"/>
  <c r="BS261" i="28"/>
  <c r="BW261" i="28" s="1"/>
  <c r="CA261" i="28" s="1"/>
  <c r="BQ157" i="24"/>
  <c r="BQ158" i="24"/>
  <c r="BP160" i="24"/>
  <c r="BP162" i="24"/>
  <c r="BP164" i="24"/>
  <c r="BP166" i="24"/>
  <c r="BP169" i="24"/>
  <c r="BP171" i="24"/>
  <c r="BP173" i="24"/>
  <c r="BP175" i="24"/>
  <c r="BP177" i="24"/>
  <c r="BQ179" i="24"/>
  <c r="BP182" i="24"/>
  <c r="BP188" i="24"/>
  <c r="BT187" i="24" s="1"/>
  <c r="BX187" i="24" s="1"/>
  <c r="BR189" i="24"/>
  <c r="BR194" i="24"/>
  <c r="BP196" i="24"/>
  <c r="BR197" i="24"/>
  <c r="BR198" i="24"/>
  <c r="BR200" i="24"/>
  <c r="BP202" i="24"/>
  <c r="BR207" i="24"/>
  <c r="BR211" i="24"/>
  <c r="BP213" i="24"/>
  <c r="BR214" i="24"/>
  <c r="BR218" i="24"/>
  <c r="BP220" i="24"/>
  <c r="BQ238" i="24"/>
  <c r="BR239" i="24"/>
  <c r="BR240" i="24"/>
  <c r="BO243" i="24"/>
  <c r="BQ244" i="24"/>
  <c r="BO247" i="24"/>
  <c r="BQ249" i="24"/>
  <c r="BR250" i="24"/>
  <c r="BO252" i="24"/>
  <c r="BP255" i="24"/>
  <c r="BQ256" i="24"/>
  <c r="BR258" i="24"/>
  <c r="BQ261" i="24"/>
  <c r="BO265" i="24"/>
  <c r="BP265" i="24"/>
  <c r="BQ266" i="24"/>
  <c r="BP279" i="24"/>
  <c r="BP281" i="24"/>
  <c r="CA141" i="28"/>
  <c r="BV13" i="28"/>
  <c r="BZ13" i="28" s="1"/>
  <c r="BZ291" i="28" s="1"/>
  <c r="BP156" i="24"/>
  <c r="BR157" i="24"/>
  <c r="BR158" i="24"/>
  <c r="BQ160" i="24"/>
  <c r="BQ162" i="24"/>
  <c r="BQ164" i="24"/>
  <c r="BQ166" i="24"/>
  <c r="BQ169" i="24"/>
  <c r="BU167" i="24" s="1"/>
  <c r="BY167" i="24" s="1"/>
  <c r="BQ171" i="24"/>
  <c r="BQ173" i="24"/>
  <c r="BQ175" i="24"/>
  <c r="BQ177" i="24"/>
  <c r="BO178" i="24"/>
  <c r="BR179" i="24"/>
  <c r="BO181" i="24"/>
  <c r="BS177" i="24" s="1"/>
  <c r="BW177" i="24" s="1"/>
  <c r="CA177" i="24" s="1"/>
  <c r="BP181" i="24"/>
  <c r="BQ182" i="24"/>
  <c r="BO184" i="24"/>
  <c r="BR185" i="24"/>
  <c r="BR187" i="24"/>
  <c r="BQ188" i="24"/>
  <c r="BO190" i="24"/>
  <c r="BO193" i="24"/>
  <c r="BO195" i="24"/>
  <c r="BQ196" i="24"/>
  <c r="BO199" i="24"/>
  <c r="BQ202" i="24"/>
  <c r="BQ204" i="24"/>
  <c r="BO206" i="24"/>
  <c r="BO210" i="24"/>
  <c r="BO212" i="24"/>
  <c r="BQ213" i="24"/>
  <c r="BO215" i="24"/>
  <c r="BO219" i="24"/>
  <c r="BQ220" i="24"/>
  <c r="BO222" i="24"/>
  <c r="BQ225" i="24"/>
  <c r="BP228" i="24"/>
  <c r="BO229" i="24"/>
  <c r="BR232" i="24"/>
  <c r="BQ234" i="24"/>
  <c r="BR238" i="24"/>
  <c r="BV237" i="24" s="1"/>
  <c r="BZ237" i="24" s="1"/>
  <c r="BO242" i="24"/>
  <c r="BP243" i="24"/>
  <c r="BR244" i="24"/>
  <c r="BO246" i="24"/>
  <c r="BO251" i="24"/>
  <c r="BP252" i="24"/>
  <c r="BQ255" i="24"/>
  <c r="BR256" i="24"/>
  <c r="BO260" i="24"/>
  <c r="BQ268" i="24"/>
  <c r="BQ275" i="24"/>
  <c r="BO277" i="24"/>
  <c r="BQ279" i="24"/>
  <c r="BR284" i="24"/>
  <c r="BP286" i="24"/>
  <c r="BV261" i="28"/>
  <c r="BZ261" i="28" s="1"/>
  <c r="BT201" i="28"/>
  <c r="BX201" i="28" s="1"/>
  <c r="CG61" i="28"/>
  <c r="BV251" i="28"/>
  <c r="BZ251" i="28" s="1"/>
  <c r="BV61" i="28"/>
  <c r="BZ61" i="28" s="1"/>
  <c r="BO159" i="24"/>
  <c r="BR160" i="24"/>
  <c r="BR162" i="24"/>
  <c r="BR164" i="24"/>
  <c r="BR166" i="24"/>
  <c r="BR169" i="24"/>
  <c r="BV167" i="24" s="1"/>
  <c r="BZ167" i="24" s="1"/>
  <c r="BR171" i="24"/>
  <c r="BR173" i="24"/>
  <c r="BR175" i="24"/>
  <c r="BP178" i="24"/>
  <c r="BO186" i="24"/>
  <c r="BP190" i="24"/>
  <c r="BP193" i="24"/>
  <c r="BP195" i="24"/>
  <c r="BP199" i="24"/>
  <c r="BO201" i="24"/>
  <c r="BR202" i="24"/>
  <c r="BR204" i="24"/>
  <c r="BP206" i="24"/>
  <c r="BP210" i="24"/>
  <c r="BT207" i="24" s="1"/>
  <c r="BX207" i="24" s="1"/>
  <c r="BP212" i="24"/>
  <c r="BP215" i="24"/>
  <c r="BP219" i="24"/>
  <c r="BR220" i="24"/>
  <c r="BP222" i="24"/>
  <c r="BP229" i="24"/>
  <c r="BO231" i="24"/>
  <c r="BR234" i="24"/>
  <c r="BQ236" i="24"/>
  <c r="BP242" i="24"/>
  <c r="BQ243" i="24"/>
  <c r="BQ247" i="24"/>
  <c r="BU247" i="24" s="1"/>
  <c r="BY247" i="24" s="1"/>
  <c r="BO248" i="24"/>
  <c r="BP251" i="24"/>
  <c r="BQ252" i="24"/>
  <c r="BO257" i="24"/>
  <c r="BR261" i="24"/>
  <c r="BQ265" i="24"/>
  <c r="BO271" i="24"/>
  <c r="BO274" i="24"/>
  <c r="BS267" i="24" s="1"/>
  <c r="BW267" i="24" s="1"/>
  <c r="CA267" i="24" s="1"/>
  <c r="BR275" i="24"/>
  <c r="BP277" i="24"/>
  <c r="BR279" i="24"/>
  <c r="BV277" i="24" s="1"/>
  <c r="BZ277" i="24" s="1"/>
  <c r="BQ281" i="24"/>
  <c r="BO283" i="24"/>
  <c r="BQ286" i="24"/>
  <c r="BR154" i="24"/>
  <c r="BQ156" i="24"/>
  <c r="BP159" i="24"/>
  <c r="BT157" i="24" s="1"/>
  <c r="BX157" i="24" s="1"/>
  <c r="BO161" i="24"/>
  <c r="BO163" i="24"/>
  <c r="BO165" i="24"/>
  <c r="BO167" i="24"/>
  <c r="BO168" i="24"/>
  <c r="BO170" i="24"/>
  <c r="BO172" i="24"/>
  <c r="BO174" i="24"/>
  <c r="BO176" i="24"/>
  <c r="BQ178" i="24"/>
  <c r="BQ181" i="24"/>
  <c r="BQ184" i="24"/>
  <c r="BP186" i="24"/>
  <c r="BQ190" i="24"/>
  <c r="BO192" i="24"/>
  <c r="BQ193" i="24"/>
  <c r="BQ195" i="24"/>
  <c r="BQ199" i="24"/>
  <c r="BU197" i="24" s="1"/>
  <c r="BY197" i="24" s="1"/>
  <c r="BO203" i="24"/>
  <c r="BQ206" i="24"/>
  <c r="BO209" i="24"/>
  <c r="BQ210" i="24"/>
  <c r="BQ212" i="24"/>
  <c r="BU207" i="24" s="1"/>
  <c r="BY207" i="24" s="1"/>
  <c r="BQ215" i="24"/>
  <c r="BO217" i="24"/>
  <c r="BQ219" i="24"/>
  <c r="BU217" i="24" s="1"/>
  <c r="BY217" i="24" s="1"/>
  <c r="BO221" i="24"/>
  <c r="BQ222" i="24"/>
  <c r="BO224" i="24"/>
  <c r="BQ229" i="24"/>
  <c r="BP232" i="24"/>
  <c r="BO233" i="24"/>
  <c r="BR236" i="24"/>
  <c r="BO241" i="24"/>
  <c r="BQ242" i="24"/>
  <c r="BR243" i="24"/>
  <c r="BO245" i="24"/>
  <c r="BR247" i="24"/>
  <c r="BP248" i="24"/>
  <c r="BQ251" i="24"/>
  <c r="BR252" i="24"/>
  <c r="BO254" i="24"/>
  <c r="BP257" i="24"/>
  <c r="BO259" i="24"/>
  <c r="BQ260" i="24"/>
  <c r="BR263" i="24"/>
  <c r="BO264" i="24"/>
  <c r="BR267" i="24"/>
  <c r="BP271" i="24"/>
  <c r="BP274" i="24"/>
  <c r="BO276" i="24"/>
  <c r="BQ277" i="24"/>
  <c r="BO278" i="24"/>
  <c r="BR281" i="24"/>
  <c r="BP283" i="24"/>
  <c r="BO285" i="24"/>
  <c r="BR286" i="24"/>
  <c r="BT191" i="28"/>
  <c r="BX191" i="28" s="1"/>
  <c r="CA101" i="28"/>
  <c r="CA23" i="28"/>
  <c r="BT281" i="28"/>
  <c r="BX281" i="28" s="1"/>
  <c r="BS281" i="28"/>
  <c r="BW281" i="28" s="1"/>
  <c r="CA281" i="28" s="1"/>
  <c r="BT161" i="28"/>
  <c r="BX161" i="28" s="1"/>
  <c r="BT167" i="24"/>
  <c r="BX167" i="24" s="1"/>
  <c r="BR192" i="24"/>
  <c r="BR209" i="24"/>
  <c r="BT217" i="24"/>
  <c r="BX217" i="24" s="1"/>
  <c r="BR217" i="24"/>
  <c r="BO228" i="24"/>
  <c r="BR229" i="24"/>
  <c r="BV227" i="24" s="1"/>
  <c r="BZ227" i="24" s="1"/>
  <c r="BQ231" i="24"/>
  <c r="BP233" i="24"/>
  <c r="BO235" i="24"/>
  <c r="BP241" i="24"/>
  <c r="BT237" i="24" s="1"/>
  <c r="BX237" i="24" s="1"/>
  <c r="BO253" i="24"/>
  <c r="BQ274" i="24"/>
  <c r="BP276" i="24"/>
  <c r="BP278" i="24"/>
  <c r="BO280" i="24"/>
  <c r="BQ283" i="24"/>
  <c r="BU181" i="28"/>
  <c r="BY181" i="28" s="1"/>
  <c r="BV221" i="28"/>
  <c r="BZ221" i="28" s="1"/>
  <c r="BU81" i="28"/>
  <c r="BY81" i="28" s="1"/>
  <c r="BU33" i="28"/>
  <c r="BY33" i="28" s="1"/>
  <c r="CA51" i="28"/>
  <c r="CA61" i="28"/>
  <c r="CG23" i="28"/>
  <c r="CD291" i="28"/>
  <c r="CA81" i="28"/>
  <c r="CA111" i="28"/>
  <c r="BY13" i="28"/>
  <c r="BY291" i="28" s="1"/>
  <c r="CA91" i="28"/>
  <c r="CA41" i="28"/>
  <c r="CG131" i="28"/>
  <c r="CG101" i="28"/>
  <c r="CG71" i="28"/>
  <c r="CG51" i="28"/>
  <c r="BT291" i="28"/>
  <c r="BX13" i="28"/>
  <c r="BX291" i="28" s="1"/>
  <c r="CA131" i="28"/>
  <c r="CG121" i="28"/>
  <c r="BS291" i="28"/>
  <c r="BW13" i="28"/>
  <c r="CC291" i="28"/>
  <c r="CG13" i="28"/>
  <c r="CG41" i="28"/>
  <c r="BZ13" i="24"/>
  <c r="BZ287" i="24" s="1"/>
  <c r="BU48" i="24"/>
  <c r="BY48" i="24" s="1"/>
  <c r="BQ54" i="24"/>
  <c r="BQ58" i="24"/>
  <c r="BU58" i="24" s="1"/>
  <c r="BY58" i="24" s="1"/>
  <c r="BR54" i="24"/>
  <c r="BV48" i="24" s="1"/>
  <c r="BZ48" i="24" s="1"/>
  <c r="BR58" i="24"/>
  <c r="BV58" i="24" s="1"/>
  <c r="BZ58" i="24" s="1"/>
  <c r="BO25" i="24"/>
  <c r="BS13" i="24" s="1"/>
  <c r="BT103" i="24"/>
  <c r="BX103" i="24" s="1"/>
  <c r="CE287" i="24"/>
  <c r="BT96" i="24"/>
  <c r="BX96" i="24" s="1"/>
  <c r="BS58" i="24"/>
  <c r="BW58" i="24" s="1"/>
  <c r="CA58" i="24" s="1"/>
  <c r="CG13" i="24"/>
  <c r="CG287" i="24" s="1"/>
  <c r="BT58" i="24"/>
  <c r="BX58" i="24" s="1"/>
  <c r="BV137" i="24"/>
  <c r="BZ137" i="24" s="1"/>
  <c r="BU103" i="24"/>
  <c r="BY103" i="24" s="1"/>
  <c r="BT147" i="24"/>
  <c r="BX147" i="24" s="1"/>
  <c r="BU157" i="24"/>
  <c r="BY157" i="24" s="1"/>
  <c r="BR182" i="24"/>
  <c r="BP204" i="24"/>
  <c r="BU147" i="24"/>
  <c r="BY147" i="24" s="1"/>
  <c r="BV157" i="24"/>
  <c r="BZ157" i="24" s="1"/>
  <c r="BS157" i="24"/>
  <c r="BW157" i="24" s="1"/>
  <c r="CA157" i="24" s="1"/>
  <c r="BR178" i="24"/>
  <c r="BV177" i="24" s="1"/>
  <c r="BZ177" i="24" s="1"/>
  <c r="BP184" i="24"/>
  <c r="BT177" i="24" s="1"/>
  <c r="BX177" i="24" s="1"/>
  <c r="BP200" i="24"/>
  <c r="BV187" i="24"/>
  <c r="BZ187" i="24" s="1"/>
  <c r="BS187" i="24"/>
  <c r="BW187" i="24" s="1"/>
  <c r="CA187" i="24" s="1"/>
  <c r="BV207" i="24"/>
  <c r="BZ207" i="24" s="1"/>
  <c r="BR219" i="24"/>
  <c r="BR221" i="24"/>
  <c r="BR223" i="24"/>
  <c r="BS197" i="24"/>
  <c r="BW197" i="24" s="1"/>
  <c r="CA197" i="24" s="1"/>
  <c r="BS207" i="24"/>
  <c r="BW207" i="24" s="1"/>
  <c r="CA207" i="24" s="1"/>
  <c r="BP270" i="24"/>
  <c r="BU187" i="24"/>
  <c r="BY187" i="24" s="1"/>
  <c r="BT197" i="24"/>
  <c r="BX197" i="24" s="1"/>
  <c r="BS217" i="24"/>
  <c r="BW217" i="24" s="1"/>
  <c r="CA217" i="24" s="1"/>
  <c r="BP231" i="24"/>
  <c r="BP235" i="24"/>
  <c r="BT227" i="24" s="1"/>
  <c r="BX227" i="24" s="1"/>
  <c r="BS227" i="24"/>
  <c r="BW227" i="24" s="1"/>
  <c r="CA227" i="24" s="1"/>
  <c r="BS237" i="24"/>
  <c r="BW237" i="24" s="1"/>
  <c r="CA237" i="24" s="1"/>
  <c r="BP247" i="24"/>
  <c r="BT247" i="24" s="1"/>
  <c r="BX247" i="24" s="1"/>
  <c r="BQ259" i="24"/>
  <c r="BS257" i="24"/>
  <c r="BW257" i="24" s="1"/>
  <c r="CA257" i="24" s="1"/>
  <c r="BU227" i="24"/>
  <c r="BY227" i="24" s="1"/>
  <c r="BQ246" i="24"/>
  <c r="BU237" i="24" s="1"/>
  <c r="BY237" i="24" s="1"/>
  <c r="BP260" i="24"/>
  <c r="BV247" i="24"/>
  <c r="BZ247" i="24" s="1"/>
  <c r="BU257" i="24"/>
  <c r="BY257" i="24" s="1"/>
  <c r="BR264" i="24"/>
  <c r="BP266" i="24"/>
  <c r="BP268" i="24"/>
  <c r="BT267" i="24" s="1"/>
  <c r="BX267" i="24" s="1"/>
  <c r="BP282" i="24"/>
  <c r="BT277" i="24" s="1"/>
  <c r="BX277" i="24" s="1"/>
  <c r="BS247" i="24"/>
  <c r="BW247" i="24" s="1"/>
  <c r="CA247" i="24" s="1"/>
  <c r="BR269" i="24"/>
  <c r="BR262" i="24"/>
  <c r="BP264" i="24"/>
  <c r="BR266" i="24"/>
  <c r="BR272" i="24"/>
  <c r="BU267" i="24"/>
  <c r="BY267" i="24" s="1"/>
  <c r="BS277" i="24"/>
  <c r="BW277" i="24" s="1"/>
  <c r="CA277" i="24" s="1"/>
  <c r="CA48" i="24" l="1"/>
  <c r="BU127" i="24"/>
  <c r="BY127" i="24" s="1"/>
  <c r="BT64" i="24"/>
  <c r="BX64" i="24" s="1"/>
  <c r="BT127" i="24"/>
  <c r="BX127" i="24" s="1"/>
  <c r="BV26" i="24"/>
  <c r="BZ26" i="24" s="1"/>
  <c r="BV217" i="24"/>
  <c r="BZ217" i="24" s="1"/>
  <c r="BV291" i="28"/>
  <c r="BV103" i="24"/>
  <c r="BZ103" i="24" s="1"/>
  <c r="BV147" i="24"/>
  <c r="BZ147" i="24" s="1"/>
  <c r="BV117" i="24"/>
  <c r="BZ117" i="24" s="1"/>
  <c r="BU177" i="24"/>
  <c r="BY177" i="24" s="1"/>
  <c r="BU13" i="24"/>
  <c r="BS103" i="24"/>
  <c r="BW103" i="24" s="1"/>
  <c r="CA103" i="24" s="1"/>
  <c r="BS64" i="24"/>
  <c r="BW64" i="24" s="1"/>
  <c r="CA64" i="24" s="1"/>
  <c r="BV257" i="24"/>
  <c r="BZ257" i="24" s="1"/>
  <c r="BV267" i="24"/>
  <c r="BZ267" i="24" s="1"/>
  <c r="CG291" i="28"/>
  <c r="BU291" i="28"/>
  <c r="BU277" i="24"/>
  <c r="BY277" i="24" s="1"/>
  <c r="BS167" i="24"/>
  <c r="BW167" i="24" s="1"/>
  <c r="CA167" i="24" s="1"/>
  <c r="BV64" i="24"/>
  <c r="BZ64" i="24" s="1"/>
  <c r="BU26" i="24"/>
  <c r="BY26" i="24" s="1"/>
  <c r="CA26" i="24" s="1"/>
  <c r="BT257" i="24"/>
  <c r="BX257" i="24" s="1"/>
  <c r="BV197" i="24"/>
  <c r="BZ197" i="24" s="1"/>
  <c r="BU64" i="24"/>
  <c r="BY64" i="24" s="1"/>
  <c r="BT13" i="24"/>
  <c r="BW291" i="28"/>
  <c r="CA13" i="28"/>
  <c r="CA291" i="28" s="1"/>
  <c r="BS287" i="24"/>
  <c r="BW13" i="24"/>
  <c r="BV287" i="24"/>
  <c r="BT287" i="24" l="1"/>
  <c r="BX13" i="24"/>
  <c r="BX287" i="24" s="1"/>
  <c r="BU287" i="24"/>
  <c r="BY13" i="24"/>
  <c r="BY287" i="24" s="1"/>
  <c r="BW287" i="24"/>
  <c r="CA13" i="24"/>
  <c r="CA287" i="24" s="1"/>
  <c r="BD25" i="23" l="1"/>
  <c r="BE25" i="23" s="1"/>
  <c r="AX25" i="23"/>
  <c r="BB25" i="23" s="1"/>
  <c r="AW25" i="23"/>
  <c r="BA25" i="23" s="1"/>
  <c r="AU25" i="23"/>
  <c r="BD24" i="23"/>
  <c r="BE24" i="23" s="1"/>
  <c r="AX24" i="23"/>
  <c r="BB24" i="23" s="1"/>
  <c r="AW24" i="23"/>
  <c r="BA24" i="23" s="1"/>
  <c r="AU24" i="23"/>
  <c r="AX23" i="23"/>
  <c r="BB23" i="23" s="1"/>
  <c r="AW23" i="23"/>
  <c r="BA23" i="23" s="1"/>
  <c r="AU23" i="23"/>
  <c r="AX22" i="23"/>
  <c r="BB22" i="23" s="1"/>
  <c r="AW22" i="23"/>
  <c r="BA22" i="23" s="1"/>
  <c r="AU22" i="23"/>
  <c r="U22" i="23"/>
  <c r="S22" i="23"/>
  <c r="R22" i="23"/>
  <c r="Q22" i="23"/>
  <c r="P22" i="23"/>
  <c r="N22" i="23"/>
  <c r="K22" i="23"/>
  <c r="J22" i="23"/>
  <c r="I22" i="23"/>
  <c r="H22" i="23"/>
  <c r="C22" i="23"/>
  <c r="BE21" i="23"/>
  <c r="BD21" i="23"/>
  <c r="AX21" i="23"/>
  <c r="BB21" i="23" s="1"/>
  <c r="AW21" i="23"/>
  <c r="BA21" i="23" s="1"/>
  <c r="AU21" i="23"/>
  <c r="AX20" i="23"/>
  <c r="BB20" i="23" s="1"/>
  <c r="AW20" i="23"/>
  <c r="BA20" i="23" s="1"/>
  <c r="AU20" i="23"/>
  <c r="AX19" i="23"/>
  <c r="BB19" i="23" s="1"/>
  <c r="AW19" i="23"/>
  <c r="BA19" i="23" s="1"/>
  <c r="AU19" i="23"/>
  <c r="AX18" i="23"/>
  <c r="BB18" i="23" s="1"/>
  <c r="AW18" i="23"/>
  <c r="BA18" i="23" s="1"/>
  <c r="AU18" i="23"/>
  <c r="BD17" i="23"/>
  <c r="BE17" i="23" s="1"/>
  <c r="AX17" i="23"/>
  <c r="BB17" i="23" s="1"/>
  <c r="AW17" i="23"/>
  <c r="BA17" i="23" s="1"/>
  <c r="BC17" i="23" s="1"/>
  <c r="AU17" i="23"/>
  <c r="M17" i="23"/>
  <c r="AX16" i="23"/>
  <c r="BB16" i="23" s="1"/>
  <c r="AW16" i="23"/>
  <c r="BA16" i="23" s="1"/>
  <c r="BC16" i="23" s="1"/>
  <c r="AU16" i="23"/>
  <c r="AX15" i="23"/>
  <c r="BB15" i="23" s="1"/>
  <c r="AW15" i="23"/>
  <c r="BA15" i="23" s="1"/>
  <c r="AU15" i="23"/>
  <c r="AX14" i="23"/>
  <c r="BB14" i="23" s="1"/>
  <c r="AW14" i="23"/>
  <c r="BA14" i="23" s="1"/>
  <c r="BC14" i="23" s="1"/>
  <c r="AU14" i="23"/>
  <c r="BD13" i="23"/>
  <c r="BE13" i="23" s="1"/>
  <c r="AX13" i="23"/>
  <c r="BB13" i="23" s="1"/>
  <c r="AW13" i="23"/>
  <c r="BA13" i="23" s="1"/>
  <c r="BC13" i="23" s="1"/>
  <c r="AU13" i="23"/>
  <c r="M13" i="23"/>
  <c r="AX12" i="23"/>
  <c r="BB12" i="23" s="1"/>
  <c r="AW12" i="23"/>
  <c r="BA12" i="23" s="1"/>
  <c r="AU12" i="23"/>
  <c r="AX11" i="23"/>
  <c r="BB11" i="23" s="1"/>
  <c r="AW11" i="23"/>
  <c r="BA11" i="23" s="1"/>
  <c r="AU11" i="23"/>
  <c r="AX10" i="23"/>
  <c r="BB10" i="23" s="1"/>
  <c r="AW10" i="23"/>
  <c r="BA10" i="23" s="1"/>
  <c r="AU10" i="23"/>
  <c r="AX9" i="23"/>
  <c r="BB9" i="23" s="1"/>
  <c r="AW9" i="23"/>
  <c r="BA9" i="23" s="1"/>
  <c r="AU9" i="23"/>
  <c r="BD8" i="23"/>
  <c r="BE8" i="23" s="1"/>
  <c r="BE26" i="23" s="1"/>
  <c r="AX8" i="23"/>
  <c r="BB8" i="23" s="1"/>
  <c r="AW8" i="23"/>
  <c r="BA8" i="23" s="1"/>
  <c r="AU8" i="23"/>
  <c r="BC15" i="23" l="1"/>
  <c r="BC25" i="23"/>
  <c r="BC19" i="23"/>
  <c r="BC21" i="23"/>
  <c r="M22" i="23"/>
  <c r="BC24" i="23"/>
  <c r="BC10" i="23"/>
  <c r="BC22" i="23"/>
  <c r="BC12" i="23"/>
  <c r="BC8" i="23"/>
  <c r="BC18" i="23"/>
  <c r="BC20" i="23"/>
  <c r="BC9" i="23"/>
  <c r="BC11" i="23"/>
  <c r="BC23" i="23"/>
  <c r="AS13" i="22" l="1"/>
  <c r="AT13" i="22"/>
  <c r="AU13" i="22"/>
  <c r="AV13" i="22"/>
  <c r="AW13" i="22"/>
  <c r="AX13" i="22"/>
  <c r="AY13" i="22"/>
  <c r="AZ13" i="22"/>
  <c r="BJ13" i="22" s="1"/>
  <c r="BA13" i="22"/>
  <c r="BB13" i="22"/>
  <c r="BL13" i="22" s="1"/>
  <c r="BC13" i="22"/>
  <c r="BM13" i="22" s="1"/>
  <c r="BD13" i="22"/>
  <c r="BN13" i="22" s="1"/>
  <c r="BG13" i="22"/>
  <c r="BO13" i="22" s="1"/>
  <c r="BH13" i="22"/>
  <c r="BP13" i="22" s="1"/>
  <c r="BI13" i="22"/>
  <c r="BQ13" i="22" s="1"/>
  <c r="BK13" i="22"/>
  <c r="CC13" i="22"/>
  <c r="CD13" i="22"/>
  <c r="CE13" i="22"/>
  <c r="CF13" i="22"/>
  <c r="AS14" i="22"/>
  <c r="AT14" i="22"/>
  <c r="AU14" i="22"/>
  <c r="AV14" i="22"/>
  <c r="AW14" i="22"/>
  <c r="AX14" i="22"/>
  <c r="BH14" i="22" s="1"/>
  <c r="AY14" i="22"/>
  <c r="AZ14" i="22"/>
  <c r="BJ14" i="22" s="1"/>
  <c r="BA14" i="22"/>
  <c r="BB14" i="22"/>
  <c r="BL14" i="22" s="1"/>
  <c r="BC14" i="22"/>
  <c r="BM14" i="22" s="1"/>
  <c r="BD14" i="22"/>
  <c r="BN14" i="22" s="1"/>
  <c r="BG14" i="22"/>
  <c r="BO14" i="22" s="1"/>
  <c r="BI14" i="22"/>
  <c r="BK14" i="22"/>
  <c r="AS15" i="22"/>
  <c r="AT15" i="22"/>
  <c r="AU15" i="22"/>
  <c r="AV15" i="22"/>
  <c r="AW15" i="22"/>
  <c r="AX15" i="22"/>
  <c r="BH15" i="22" s="1"/>
  <c r="AY15" i="22"/>
  <c r="BI15" i="22" s="1"/>
  <c r="BQ15" i="22" s="1"/>
  <c r="AZ15" i="22"/>
  <c r="BJ15" i="22" s="1"/>
  <c r="BA15" i="22"/>
  <c r="BB15" i="22"/>
  <c r="BL15" i="22" s="1"/>
  <c r="BC15" i="22"/>
  <c r="BD15" i="22"/>
  <c r="BN15" i="22" s="1"/>
  <c r="BG15" i="22"/>
  <c r="BO15" i="22" s="1"/>
  <c r="BK15" i="22"/>
  <c r="BM15" i="22"/>
  <c r="AS16" i="22"/>
  <c r="AT16" i="22"/>
  <c r="AU16" i="22"/>
  <c r="AV16" i="22"/>
  <c r="AW16" i="22"/>
  <c r="AX16" i="22"/>
  <c r="BH16" i="22" s="1"/>
  <c r="AY16" i="22"/>
  <c r="BI16" i="22" s="1"/>
  <c r="BQ16" i="22" s="1"/>
  <c r="AZ16" i="22"/>
  <c r="BJ16" i="22" s="1"/>
  <c r="BA16" i="22"/>
  <c r="BK16" i="22" s="1"/>
  <c r="BB16" i="22"/>
  <c r="BL16" i="22" s="1"/>
  <c r="BC16" i="22"/>
  <c r="BD16" i="22"/>
  <c r="BN16" i="22" s="1"/>
  <c r="BG16" i="22"/>
  <c r="BO16" i="22" s="1"/>
  <c r="BM16" i="22"/>
  <c r="AS17" i="22"/>
  <c r="AT17" i="22"/>
  <c r="AU17" i="22"/>
  <c r="AV17" i="22"/>
  <c r="AW17" i="22"/>
  <c r="AX17" i="22"/>
  <c r="AY17" i="22"/>
  <c r="AZ17" i="22"/>
  <c r="BA17" i="22"/>
  <c r="BB17" i="22"/>
  <c r="BC17" i="22"/>
  <c r="BD17" i="22"/>
  <c r="BG17" i="22"/>
  <c r="BH17" i="22"/>
  <c r="BI17" i="22"/>
  <c r="BJ17" i="22"/>
  <c r="BK17" i="22"/>
  <c r="BO17" i="22" s="1"/>
  <c r="BL17" i="22"/>
  <c r="BP17" i="22" s="1"/>
  <c r="BM17" i="22"/>
  <c r="BQ17" i="22" s="1"/>
  <c r="BN17" i="22"/>
  <c r="BR17" i="22" s="1"/>
  <c r="AS18" i="22"/>
  <c r="AT18" i="22"/>
  <c r="AU18" i="22"/>
  <c r="AV18" i="22"/>
  <c r="AW18" i="22"/>
  <c r="AX18" i="22"/>
  <c r="BH18" i="22" s="1"/>
  <c r="AY18" i="22"/>
  <c r="BI18" i="22" s="1"/>
  <c r="AZ18" i="22"/>
  <c r="BJ18" i="22" s="1"/>
  <c r="BA18" i="22"/>
  <c r="BK18" i="22" s="1"/>
  <c r="BO18" i="22" s="1"/>
  <c r="BB18" i="22"/>
  <c r="BL18" i="22" s="1"/>
  <c r="BC18" i="22"/>
  <c r="BM18" i="22" s="1"/>
  <c r="BD18" i="22"/>
  <c r="BN18" i="22" s="1"/>
  <c r="BG18" i="22"/>
  <c r="AS19" i="22"/>
  <c r="AT19" i="22"/>
  <c r="AU19" i="22"/>
  <c r="AV19" i="22"/>
  <c r="AW19" i="22"/>
  <c r="AX19" i="22"/>
  <c r="BH19" i="22" s="1"/>
  <c r="AY19" i="22"/>
  <c r="AZ19" i="22"/>
  <c r="BA19" i="22"/>
  <c r="BK19" i="22" s="1"/>
  <c r="BB19" i="22"/>
  <c r="BL19" i="22" s="1"/>
  <c r="BC19" i="22"/>
  <c r="BM19" i="22" s="1"/>
  <c r="BD19" i="22"/>
  <c r="BN19" i="22" s="1"/>
  <c r="BR19" i="22" s="1"/>
  <c r="BG19" i="22"/>
  <c r="BO19" i="22" s="1"/>
  <c r="BI19" i="22"/>
  <c r="BQ19" i="22" s="1"/>
  <c r="BJ19" i="22"/>
  <c r="CC19" i="22"/>
  <c r="CD19" i="22"/>
  <c r="CE19" i="22"/>
  <c r="CF19" i="22"/>
  <c r="CG19" i="22"/>
  <c r="AS20" i="22"/>
  <c r="AT20" i="22"/>
  <c r="AU20" i="22"/>
  <c r="AV20" i="22"/>
  <c r="AW20" i="22"/>
  <c r="AX20" i="22"/>
  <c r="AY20" i="22"/>
  <c r="AZ20" i="22"/>
  <c r="BJ20" i="22" s="1"/>
  <c r="BA20" i="22"/>
  <c r="BK20" i="22" s="1"/>
  <c r="BB20" i="22"/>
  <c r="BL20" i="22" s="1"/>
  <c r="BC20" i="22"/>
  <c r="BM20" i="22" s="1"/>
  <c r="BD20" i="22"/>
  <c r="BG20" i="22"/>
  <c r="BH20" i="22"/>
  <c r="BI20" i="22"/>
  <c r="BN20" i="22"/>
  <c r="AS21" i="22"/>
  <c r="AT21" i="22"/>
  <c r="AU21" i="22"/>
  <c r="AV21" i="22"/>
  <c r="AW21" i="22"/>
  <c r="AX21" i="22"/>
  <c r="AY21" i="22"/>
  <c r="AZ21" i="22"/>
  <c r="BJ21" i="22" s="1"/>
  <c r="BA21" i="22"/>
  <c r="BB21" i="22"/>
  <c r="BL21" i="22" s="1"/>
  <c r="BP21" i="22" s="1"/>
  <c r="BC21" i="22"/>
  <c r="BM21" i="22" s="1"/>
  <c r="BQ21" i="22" s="1"/>
  <c r="BD21" i="22"/>
  <c r="BN21" i="22" s="1"/>
  <c r="BG21" i="22"/>
  <c r="BO21" i="22" s="1"/>
  <c r="BH21" i="22"/>
  <c r="BI21" i="22"/>
  <c r="BK21" i="22"/>
  <c r="AS22" i="22"/>
  <c r="AT22" i="22"/>
  <c r="AU22" i="22"/>
  <c r="AV22" i="22"/>
  <c r="AW22" i="22"/>
  <c r="AX22" i="22"/>
  <c r="AY22" i="22"/>
  <c r="AZ22" i="22"/>
  <c r="BJ22" i="22" s="1"/>
  <c r="BA22" i="22"/>
  <c r="BB22" i="22"/>
  <c r="BL22" i="22" s="1"/>
  <c r="BC22" i="22"/>
  <c r="BD22" i="22"/>
  <c r="BN22" i="22" s="1"/>
  <c r="BG22" i="22"/>
  <c r="BO22" i="22" s="1"/>
  <c r="BH22" i="22"/>
  <c r="BI22" i="22"/>
  <c r="BQ22" i="22" s="1"/>
  <c r="BK22" i="22"/>
  <c r="BM22" i="22"/>
  <c r="AS23" i="22"/>
  <c r="AT23" i="22"/>
  <c r="AU23" i="22"/>
  <c r="AV23" i="22"/>
  <c r="AW23" i="22"/>
  <c r="AX23" i="22"/>
  <c r="AY23" i="22"/>
  <c r="AZ23" i="22"/>
  <c r="BJ23" i="22" s="1"/>
  <c r="BA23" i="22"/>
  <c r="BK23" i="22" s="1"/>
  <c r="BO23" i="22" s="1"/>
  <c r="BB23" i="22"/>
  <c r="BC23" i="22"/>
  <c r="BD23" i="22"/>
  <c r="BN23" i="22" s="1"/>
  <c r="BG23" i="22"/>
  <c r="BH23" i="22"/>
  <c r="BP23" i="22" s="1"/>
  <c r="BI23" i="22"/>
  <c r="BQ23" i="22" s="1"/>
  <c r="BL23" i="22"/>
  <c r="BM23" i="22"/>
  <c r="AS24" i="22"/>
  <c r="AT24" i="22"/>
  <c r="AU24" i="22"/>
  <c r="AV24" i="22"/>
  <c r="AW24" i="22"/>
  <c r="AX24" i="22"/>
  <c r="AY24" i="22"/>
  <c r="AZ24" i="22"/>
  <c r="BJ24" i="22" s="1"/>
  <c r="BR24" i="22" s="1"/>
  <c r="BA24" i="22"/>
  <c r="BK24" i="22" s="1"/>
  <c r="BO24" i="22" s="1"/>
  <c r="BB24" i="22"/>
  <c r="BL24" i="22" s="1"/>
  <c r="BC24" i="22"/>
  <c r="BM24" i="22" s="1"/>
  <c r="BQ24" i="22" s="1"/>
  <c r="BD24" i="22"/>
  <c r="BG24" i="22"/>
  <c r="BH24" i="22"/>
  <c r="BP24" i="22" s="1"/>
  <c r="BI24" i="22"/>
  <c r="BN24" i="22"/>
  <c r="AS25" i="22"/>
  <c r="AT25" i="22"/>
  <c r="AU25" i="22"/>
  <c r="AV25" i="22"/>
  <c r="AW25" i="22"/>
  <c r="AX25" i="22"/>
  <c r="AY25" i="22"/>
  <c r="AZ25" i="22"/>
  <c r="BA25" i="22"/>
  <c r="BB25" i="22"/>
  <c r="BC25" i="22"/>
  <c r="BD25" i="22"/>
  <c r="BG25" i="22"/>
  <c r="BH25" i="22"/>
  <c r="BI25" i="22"/>
  <c r="BJ25" i="22"/>
  <c r="BK25" i="22"/>
  <c r="BO25" i="22" s="1"/>
  <c r="BL25" i="22"/>
  <c r="BP25" i="22" s="1"/>
  <c r="BM25" i="22"/>
  <c r="BQ25" i="22" s="1"/>
  <c r="BN25" i="22"/>
  <c r="BR25" i="22" s="1"/>
  <c r="BV25" i="22" s="1"/>
  <c r="BZ25" i="22" s="1"/>
  <c r="CC25" i="22"/>
  <c r="CD25" i="22"/>
  <c r="CE25" i="22"/>
  <c r="CF25" i="22"/>
  <c r="AS26" i="22"/>
  <c r="AT26" i="22"/>
  <c r="AU26" i="22"/>
  <c r="AV26" i="22"/>
  <c r="AW26" i="22"/>
  <c r="AX26" i="22"/>
  <c r="AY26" i="22"/>
  <c r="AZ26" i="22"/>
  <c r="BA26" i="22"/>
  <c r="BB26" i="22"/>
  <c r="BC26" i="22"/>
  <c r="BD26" i="22"/>
  <c r="BG26" i="22"/>
  <c r="BH26" i="22"/>
  <c r="BI26" i="22"/>
  <c r="BJ26" i="22"/>
  <c r="BK26" i="22"/>
  <c r="BL26" i="22"/>
  <c r="BM26" i="22"/>
  <c r="BN26" i="22"/>
  <c r="BO26" i="22"/>
  <c r="BP26" i="22"/>
  <c r="BQ26" i="22"/>
  <c r="BR26" i="22"/>
  <c r="AS27" i="22"/>
  <c r="AT27" i="22"/>
  <c r="AU27" i="22"/>
  <c r="AV27" i="22"/>
  <c r="AW27" i="22"/>
  <c r="AX27" i="22"/>
  <c r="AY27" i="22"/>
  <c r="AZ27" i="22"/>
  <c r="BA27" i="22"/>
  <c r="BB27" i="22"/>
  <c r="BC27" i="22"/>
  <c r="BD27" i="22"/>
  <c r="BG27" i="22"/>
  <c r="BH27" i="22"/>
  <c r="BI27" i="22"/>
  <c r="BJ27" i="22"/>
  <c r="BK27" i="22"/>
  <c r="BL27" i="22"/>
  <c r="BM27" i="22"/>
  <c r="BN27" i="22"/>
  <c r="BO27" i="22"/>
  <c r="BP27" i="22"/>
  <c r="BQ27" i="22"/>
  <c r="BR27" i="22"/>
  <c r="AS28" i="22"/>
  <c r="AT28" i="22"/>
  <c r="AU28" i="22"/>
  <c r="AV28" i="22"/>
  <c r="AW28" i="22"/>
  <c r="AX28" i="22"/>
  <c r="AY28" i="22"/>
  <c r="AZ28" i="22"/>
  <c r="BA28" i="22"/>
  <c r="BB28" i="22"/>
  <c r="BC28" i="22"/>
  <c r="BD28" i="22"/>
  <c r="BG28" i="22"/>
  <c r="BH28" i="22"/>
  <c r="BI28" i="22"/>
  <c r="BJ28" i="22"/>
  <c r="BK28" i="22"/>
  <c r="BL28" i="22"/>
  <c r="BM28" i="22"/>
  <c r="BN28" i="22"/>
  <c r="BO28" i="22"/>
  <c r="BP28" i="22"/>
  <c r="BQ28" i="22"/>
  <c r="BR28" i="22"/>
  <c r="AS29" i="22"/>
  <c r="AT29" i="22"/>
  <c r="AU29" i="22"/>
  <c r="AV29" i="22"/>
  <c r="AW29" i="22"/>
  <c r="AX29" i="22"/>
  <c r="AY29" i="22"/>
  <c r="AZ29" i="22"/>
  <c r="BA29" i="22"/>
  <c r="BB29" i="22"/>
  <c r="BC29" i="22"/>
  <c r="BD29" i="22"/>
  <c r="BG29" i="22"/>
  <c r="BH29" i="22"/>
  <c r="BI29" i="22"/>
  <c r="BJ29" i="22"/>
  <c r="BK29" i="22"/>
  <c r="BL29" i="22"/>
  <c r="BM29" i="22"/>
  <c r="BN29" i="22"/>
  <c r="BO29" i="22"/>
  <c r="BP29" i="22"/>
  <c r="BQ29" i="22"/>
  <c r="BR29" i="22"/>
  <c r="AS30" i="22"/>
  <c r="AT30" i="22"/>
  <c r="AU30" i="22"/>
  <c r="AV30" i="22"/>
  <c r="AW30" i="22"/>
  <c r="AX30" i="22"/>
  <c r="AY30" i="22"/>
  <c r="AZ30" i="22"/>
  <c r="BA30" i="22"/>
  <c r="BB30" i="22"/>
  <c r="BC30" i="22"/>
  <c r="BD30" i="22"/>
  <c r="BG30" i="22"/>
  <c r="BH30" i="22"/>
  <c r="BI30" i="22"/>
  <c r="BJ30" i="22"/>
  <c r="BK30" i="22"/>
  <c r="BL30" i="22"/>
  <c r="BM30" i="22"/>
  <c r="BN30" i="22"/>
  <c r="BO30" i="22"/>
  <c r="BP30" i="22"/>
  <c r="BQ30" i="22"/>
  <c r="BR30" i="22"/>
  <c r="AS31" i="22"/>
  <c r="AT31" i="22"/>
  <c r="AU31" i="22"/>
  <c r="AV31" i="22"/>
  <c r="AW31" i="22"/>
  <c r="AX31" i="22"/>
  <c r="AY31" i="22"/>
  <c r="AZ31" i="22"/>
  <c r="BA31" i="22"/>
  <c r="BB31" i="22"/>
  <c r="BC31" i="22"/>
  <c r="BD31" i="22"/>
  <c r="BG31" i="22"/>
  <c r="BH31" i="22"/>
  <c r="BI31" i="22"/>
  <c r="BJ31" i="22"/>
  <c r="BK31" i="22"/>
  <c r="BL31" i="22"/>
  <c r="BM31" i="22"/>
  <c r="BN31" i="22"/>
  <c r="BO31" i="22"/>
  <c r="BP31" i="22"/>
  <c r="BQ31" i="22"/>
  <c r="BR31" i="22"/>
  <c r="CC31" i="22"/>
  <c r="CD31" i="22"/>
  <c r="CE31" i="22"/>
  <c r="CF31" i="22"/>
  <c r="CG31" i="22"/>
  <c r="AS32" i="22"/>
  <c r="AT32" i="22"/>
  <c r="AU32" i="22"/>
  <c r="AV32" i="22"/>
  <c r="AW32" i="22"/>
  <c r="AX32" i="22"/>
  <c r="AY32" i="22"/>
  <c r="AZ32" i="22"/>
  <c r="BA32" i="22"/>
  <c r="BB32" i="22"/>
  <c r="BC32" i="22"/>
  <c r="BD32" i="22"/>
  <c r="BG32" i="22"/>
  <c r="BH32" i="22"/>
  <c r="BI32" i="22"/>
  <c r="BJ32" i="22"/>
  <c r="BK32" i="22"/>
  <c r="BO32" i="22" s="1"/>
  <c r="BL32" i="22"/>
  <c r="BP32" i="22" s="1"/>
  <c r="BM32" i="22"/>
  <c r="BQ32" i="22" s="1"/>
  <c r="BU31" i="22" s="1"/>
  <c r="BY31" i="22" s="1"/>
  <c r="BN32" i="22"/>
  <c r="BR32" i="22"/>
  <c r="AS33" i="22"/>
  <c r="AT33" i="22"/>
  <c r="AU33" i="22"/>
  <c r="AV33" i="22"/>
  <c r="AW33" i="22"/>
  <c r="AX33" i="22"/>
  <c r="AY33" i="22"/>
  <c r="AZ33" i="22"/>
  <c r="BA33" i="22"/>
  <c r="BB33" i="22"/>
  <c r="BC33" i="22"/>
  <c r="BD33" i="22"/>
  <c r="BG33" i="22"/>
  <c r="BH33" i="22"/>
  <c r="BI33" i="22"/>
  <c r="BJ33" i="22"/>
  <c r="BK33" i="22"/>
  <c r="BO33" i="22" s="1"/>
  <c r="BL33" i="22"/>
  <c r="BP33" i="22" s="1"/>
  <c r="BM33" i="22"/>
  <c r="BQ33" i="22" s="1"/>
  <c r="BN33" i="22"/>
  <c r="BR33" i="22"/>
  <c r="AS34" i="22"/>
  <c r="AT34" i="22"/>
  <c r="AU34" i="22"/>
  <c r="AV34" i="22"/>
  <c r="AW34" i="22"/>
  <c r="AX34" i="22"/>
  <c r="AY34" i="22"/>
  <c r="AZ34" i="22"/>
  <c r="BA34" i="22"/>
  <c r="BB34" i="22"/>
  <c r="BC34" i="22"/>
  <c r="BD34" i="22"/>
  <c r="BG34" i="22"/>
  <c r="BH34" i="22"/>
  <c r="BI34" i="22"/>
  <c r="BJ34" i="22"/>
  <c r="BK34" i="22"/>
  <c r="BO34" i="22" s="1"/>
  <c r="BL34" i="22"/>
  <c r="BP34" i="22" s="1"/>
  <c r="BM34" i="22"/>
  <c r="BQ34" i="22" s="1"/>
  <c r="BN34" i="22"/>
  <c r="BR34" i="22"/>
  <c r="AS35" i="22"/>
  <c r="AT35" i="22"/>
  <c r="AU35" i="22"/>
  <c r="AV35" i="22"/>
  <c r="AW35" i="22"/>
  <c r="AX35" i="22"/>
  <c r="AY35" i="22"/>
  <c r="AZ35" i="22"/>
  <c r="BA35" i="22"/>
  <c r="BB35" i="22"/>
  <c r="BC35" i="22"/>
  <c r="BD35" i="22"/>
  <c r="BG35" i="22"/>
  <c r="BH35" i="22"/>
  <c r="BI35" i="22"/>
  <c r="BJ35" i="22"/>
  <c r="BK35" i="22"/>
  <c r="BO35" i="22" s="1"/>
  <c r="BL35" i="22"/>
  <c r="BP35" i="22" s="1"/>
  <c r="BM35" i="22"/>
  <c r="BQ35" i="22" s="1"/>
  <c r="BN35" i="22"/>
  <c r="BR35" i="22"/>
  <c r="AS36" i="22"/>
  <c r="AT36" i="22"/>
  <c r="AU36" i="22"/>
  <c r="AV36" i="22"/>
  <c r="AW36" i="22"/>
  <c r="AX36" i="22"/>
  <c r="AY36" i="22"/>
  <c r="AZ36" i="22"/>
  <c r="BA36" i="22"/>
  <c r="BB36" i="22"/>
  <c r="BC36" i="22"/>
  <c r="BD36" i="22"/>
  <c r="BG36" i="22"/>
  <c r="BH36" i="22"/>
  <c r="BI36" i="22"/>
  <c r="BJ36" i="22"/>
  <c r="BK36" i="22"/>
  <c r="BO36" i="22" s="1"/>
  <c r="BL36" i="22"/>
  <c r="BP36" i="22" s="1"/>
  <c r="BM36" i="22"/>
  <c r="BQ36" i="22" s="1"/>
  <c r="BN36" i="22"/>
  <c r="BR36" i="22"/>
  <c r="AS37" i="22"/>
  <c r="AT37" i="22"/>
  <c r="AU37" i="22"/>
  <c r="AV37" i="22"/>
  <c r="AW37" i="22"/>
  <c r="AX37" i="22"/>
  <c r="AY37" i="22"/>
  <c r="AZ37" i="22"/>
  <c r="BA37" i="22"/>
  <c r="BB37" i="22"/>
  <c r="BC37" i="22"/>
  <c r="BD37" i="22"/>
  <c r="BG37" i="22"/>
  <c r="BH37" i="22"/>
  <c r="BI37" i="22"/>
  <c r="BJ37" i="22"/>
  <c r="BK37" i="22"/>
  <c r="BO37" i="22" s="1"/>
  <c r="BL37" i="22"/>
  <c r="BP37" i="22" s="1"/>
  <c r="BM37" i="22"/>
  <c r="BQ37" i="22" s="1"/>
  <c r="BN37" i="22"/>
  <c r="BR37" i="22"/>
  <c r="CC37" i="22"/>
  <c r="CG37" i="22" s="1"/>
  <c r="CD37" i="22"/>
  <c r="CE37" i="22"/>
  <c r="CF37" i="22"/>
  <c r="AS38" i="22"/>
  <c r="AT38" i="22"/>
  <c r="AU38" i="22"/>
  <c r="AV38" i="22"/>
  <c r="AW38" i="22"/>
  <c r="AX38" i="22"/>
  <c r="AY38" i="22"/>
  <c r="AZ38" i="22"/>
  <c r="BA38" i="22"/>
  <c r="BB38" i="22"/>
  <c r="BC38" i="22"/>
  <c r="BD38" i="22"/>
  <c r="BG38" i="22"/>
  <c r="BH38" i="22"/>
  <c r="BI38" i="22"/>
  <c r="BJ38" i="22"/>
  <c r="BK38" i="22"/>
  <c r="BL38" i="22"/>
  <c r="BM38" i="22"/>
  <c r="BQ38" i="22" s="1"/>
  <c r="BN38" i="22"/>
  <c r="BR38" i="22" s="1"/>
  <c r="BO38" i="22"/>
  <c r="BP38" i="22"/>
  <c r="AS39" i="22"/>
  <c r="AT39" i="22"/>
  <c r="AU39" i="22"/>
  <c r="AV39" i="22"/>
  <c r="AW39" i="22"/>
  <c r="AX39" i="22"/>
  <c r="AY39" i="22"/>
  <c r="AZ39" i="22"/>
  <c r="BA39" i="22"/>
  <c r="BB39" i="22"/>
  <c r="BC39" i="22"/>
  <c r="BD39" i="22"/>
  <c r="BG39" i="22"/>
  <c r="BH39" i="22"/>
  <c r="BI39" i="22"/>
  <c r="BJ39" i="22"/>
  <c r="BK39" i="22"/>
  <c r="BL39" i="22"/>
  <c r="BM39" i="22"/>
  <c r="BQ39" i="22" s="1"/>
  <c r="BN39" i="22"/>
  <c r="BR39" i="22" s="1"/>
  <c r="BO39" i="22"/>
  <c r="BP39" i="22"/>
  <c r="AS40" i="22"/>
  <c r="AT40" i="22"/>
  <c r="AU40" i="22"/>
  <c r="AV40" i="22"/>
  <c r="AW40" i="22"/>
  <c r="AX40" i="22"/>
  <c r="AY40" i="22"/>
  <c r="AZ40" i="22"/>
  <c r="BA40" i="22"/>
  <c r="BB40" i="22"/>
  <c r="BC40" i="22"/>
  <c r="BD40" i="22"/>
  <c r="BG40" i="22"/>
  <c r="BH40" i="22"/>
  <c r="BI40" i="22"/>
  <c r="BJ40" i="22"/>
  <c r="BK40" i="22"/>
  <c r="BL40" i="22"/>
  <c r="BM40" i="22"/>
  <c r="BQ40" i="22" s="1"/>
  <c r="BN40" i="22"/>
  <c r="BR40" i="22" s="1"/>
  <c r="BO40" i="22"/>
  <c r="BP40" i="22"/>
  <c r="AS41" i="22"/>
  <c r="AT41" i="22"/>
  <c r="AU41" i="22"/>
  <c r="AV41" i="22"/>
  <c r="AW41" i="22"/>
  <c r="AX41" i="22"/>
  <c r="AY41" i="22"/>
  <c r="AZ41" i="22"/>
  <c r="BA41" i="22"/>
  <c r="BB41" i="22"/>
  <c r="BC41" i="22"/>
  <c r="BD41" i="22"/>
  <c r="BG41" i="22"/>
  <c r="BH41" i="22"/>
  <c r="BI41" i="22"/>
  <c r="BJ41" i="22"/>
  <c r="BK41" i="22"/>
  <c r="BL41" i="22"/>
  <c r="BM41" i="22"/>
  <c r="BQ41" i="22" s="1"/>
  <c r="BN41" i="22"/>
  <c r="BR41" i="22" s="1"/>
  <c r="BO41" i="22"/>
  <c r="BP41" i="22"/>
  <c r="AS42" i="22"/>
  <c r="AT42" i="22"/>
  <c r="AU42" i="22"/>
  <c r="AV42" i="22"/>
  <c r="AW42" i="22"/>
  <c r="AX42" i="22"/>
  <c r="AY42" i="22"/>
  <c r="AZ42" i="22"/>
  <c r="BA42" i="22"/>
  <c r="BB42" i="22"/>
  <c r="BC42" i="22"/>
  <c r="BD42" i="22"/>
  <c r="BG42" i="22"/>
  <c r="BH42" i="22"/>
  <c r="BI42" i="22"/>
  <c r="BJ42" i="22"/>
  <c r="BK42" i="22"/>
  <c r="BL42" i="22"/>
  <c r="BM42" i="22"/>
  <c r="BQ42" i="22" s="1"/>
  <c r="BN42" i="22"/>
  <c r="BR42" i="22" s="1"/>
  <c r="BO42" i="22"/>
  <c r="BP42" i="22"/>
  <c r="AS43" i="22"/>
  <c r="AT43" i="22"/>
  <c r="AU43" i="22"/>
  <c r="AV43" i="22"/>
  <c r="AW43" i="22"/>
  <c r="AX43" i="22"/>
  <c r="AY43" i="22"/>
  <c r="AZ43" i="22"/>
  <c r="BA43" i="22"/>
  <c r="BB43" i="22"/>
  <c r="BC43" i="22"/>
  <c r="BD43" i="22"/>
  <c r="BG43" i="22"/>
  <c r="BH43" i="22"/>
  <c r="BI43" i="22"/>
  <c r="BJ43" i="22"/>
  <c r="BK43" i="22"/>
  <c r="BL43" i="22"/>
  <c r="BM43" i="22"/>
  <c r="BQ43" i="22" s="1"/>
  <c r="BN43" i="22"/>
  <c r="BR43" i="22" s="1"/>
  <c r="BO43" i="22"/>
  <c r="BP43" i="22"/>
  <c r="AS44" i="22"/>
  <c r="AT44" i="22"/>
  <c r="AU44" i="22"/>
  <c r="AV44" i="22"/>
  <c r="AW44" i="22"/>
  <c r="AX44" i="22"/>
  <c r="AY44" i="22"/>
  <c r="AZ44" i="22"/>
  <c r="BA44" i="22"/>
  <c r="BB44" i="22"/>
  <c r="BC44" i="22"/>
  <c r="BD44" i="22"/>
  <c r="BG44" i="22"/>
  <c r="BH44" i="22"/>
  <c r="BI44" i="22"/>
  <c r="BJ44" i="22"/>
  <c r="BK44" i="22"/>
  <c r="BL44" i="22"/>
  <c r="BM44" i="22"/>
  <c r="BQ44" i="22" s="1"/>
  <c r="BN44" i="22"/>
  <c r="BR44" i="22" s="1"/>
  <c r="BO44" i="22"/>
  <c r="BP44" i="22"/>
  <c r="AS45" i="22"/>
  <c r="AT45" i="22"/>
  <c r="AU45" i="22"/>
  <c r="AV45" i="22"/>
  <c r="AW45" i="22"/>
  <c r="AX45" i="22"/>
  <c r="AY45" i="22"/>
  <c r="AZ45" i="22"/>
  <c r="BA45" i="22"/>
  <c r="BB45" i="22"/>
  <c r="BC45" i="22"/>
  <c r="BD45" i="22"/>
  <c r="BG45" i="22"/>
  <c r="BH45" i="22"/>
  <c r="BI45" i="22"/>
  <c r="BJ45" i="22"/>
  <c r="BK45" i="22"/>
  <c r="BL45" i="22"/>
  <c r="BM45" i="22"/>
  <c r="BQ45" i="22" s="1"/>
  <c r="BN45" i="22"/>
  <c r="BO45" i="22"/>
  <c r="BP45" i="22"/>
  <c r="BR45" i="22"/>
  <c r="AS46" i="22"/>
  <c r="AT46" i="22"/>
  <c r="AU46" i="22"/>
  <c r="AV46" i="22"/>
  <c r="AW46" i="22"/>
  <c r="AX46" i="22"/>
  <c r="AY46" i="22"/>
  <c r="AZ46" i="22"/>
  <c r="BA46" i="22"/>
  <c r="BB46" i="22"/>
  <c r="BC46" i="22"/>
  <c r="BD46" i="22"/>
  <c r="BG46" i="22"/>
  <c r="BH46" i="22"/>
  <c r="BI46" i="22"/>
  <c r="BJ46" i="22"/>
  <c r="BK46" i="22"/>
  <c r="BL46" i="22"/>
  <c r="BM46" i="22"/>
  <c r="BQ46" i="22" s="1"/>
  <c r="BN46" i="22"/>
  <c r="BO46" i="22"/>
  <c r="BP46" i="22"/>
  <c r="BR46" i="22"/>
  <c r="AS47" i="22"/>
  <c r="AT47" i="22"/>
  <c r="AU47" i="22"/>
  <c r="AV47" i="22"/>
  <c r="AW47" i="22"/>
  <c r="AX47" i="22"/>
  <c r="AY47" i="22"/>
  <c r="AZ47" i="22"/>
  <c r="BA47" i="22"/>
  <c r="BB47" i="22"/>
  <c r="BC47" i="22"/>
  <c r="BD47" i="22"/>
  <c r="BG47" i="22"/>
  <c r="BH47" i="22"/>
  <c r="BI47" i="22"/>
  <c r="BJ47" i="22"/>
  <c r="BK47" i="22"/>
  <c r="BL47" i="22"/>
  <c r="BM47" i="22"/>
  <c r="BQ47" i="22" s="1"/>
  <c r="BN47" i="22"/>
  <c r="BO47" i="22"/>
  <c r="BP47" i="22"/>
  <c r="BR47" i="22"/>
  <c r="CC47" i="22"/>
  <c r="CD47" i="22"/>
  <c r="CE47" i="22"/>
  <c r="CF47" i="22"/>
  <c r="CG47" i="22"/>
  <c r="AS48" i="22"/>
  <c r="AT48" i="22"/>
  <c r="AU48" i="22"/>
  <c r="AV48" i="22"/>
  <c r="AW48" i="22"/>
  <c r="AX48" i="22"/>
  <c r="AY48" i="22"/>
  <c r="AZ48" i="22"/>
  <c r="BA48" i="22"/>
  <c r="BB48" i="22"/>
  <c r="BC48" i="22"/>
  <c r="BD48" i="22"/>
  <c r="BG48" i="22"/>
  <c r="BH48" i="22"/>
  <c r="BI48" i="22"/>
  <c r="BJ48" i="22"/>
  <c r="BK48" i="22"/>
  <c r="BL48" i="22"/>
  <c r="BP48" i="22" s="1"/>
  <c r="BM48" i="22"/>
  <c r="BN48" i="22"/>
  <c r="BO48" i="22"/>
  <c r="BQ48" i="22"/>
  <c r="BR48" i="22"/>
  <c r="AS49" i="22"/>
  <c r="AT49" i="22"/>
  <c r="AU49" i="22"/>
  <c r="AV49" i="22"/>
  <c r="AW49" i="22"/>
  <c r="AX49" i="22"/>
  <c r="AY49" i="22"/>
  <c r="AZ49" i="22"/>
  <c r="BA49" i="22"/>
  <c r="BB49" i="22"/>
  <c r="BC49" i="22"/>
  <c r="BD49" i="22"/>
  <c r="BG49" i="22"/>
  <c r="BH49" i="22"/>
  <c r="BI49" i="22"/>
  <c r="BJ49" i="22"/>
  <c r="BK49" i="22"/>
  <c r="BL49" i="22"/>
  <c r="BP49" i="22" s="1"/>
  <c r="BM49" i="22"/>
  <c r="BN49" i="22"/>
  <c r="BO49" i="22"/>
  <c r="BQ49" i="22"/>
  <c r="BR49" i="22"/>
  <c r="AS50" i="22"/>
  <c r="AT50" i="22"/>
  <c r="AU50" i="22"/>
  <c r="AV50" i="22"/>
  <c r="AW50" i="22"/>
  <c r="AX50" i="22"/>
  <c r="AY50" i="22"/>
  <c r="AZ50" i="22"/>
  <c r="BA50" i="22"/>
  <c r="BB50" i="22"/>
  <c r="BC50" i="22"/>
  <c r="BD50" i="22"/>
  <c r="BG50" i="22"/>
  <c r="BH50" i="22"/>
  <c r="BI50" i="22"/>
  <c r="BJ50" i="22"/>
  <c r="BK50" i="22"/>
  <c r="BL50" i="22"/>
  <c r="BM50" i="22"/>
  <c r="BN50" i="22"/>
  <c r="BO50" i="22"/>
  <c r="BP50" i="22"/>
  <c r="BQ50" i="22"/>
  <c r="BR50" i="22"/>
  <c r="AS51" i="22"/>
  <c r="AT51" i="22"/>
  <c r="AU51" i="22"/>
  <c r="AV51" i="22"/>
  <c r="AW51" i="22"/>
  <c r="AX51" i="22"/>
  <c r="AY51" i="22"/>
  <c r="AZ51" i="22"/>
  <c r="BA51" i="22"/>
  <c r="BB51" i="22"/>
  <c r="BC51" i="22"/>
  <c r="BD51" i="22"/>
  <c r="BG51" i="22"/>
  <c r="BH51" i="22"/>
  <c r="BI51" i="22"/>
  <c r="BJ51" i="22"/>
  <c r="BK51" i="22"/>
  <c r="BL51" i="22"/>
  <c r="BM51" i="22"/>
  <c r="BN51" i="22"/>
  <c r="BO51" i="22"/>
  <c r="BP51" i="22"/>
  <c r="BQ51" i="22"/>
  <c r="BR51" i="22"/>
  <c r="AS52" i="22"/>
  <c r="AT52" i="22"/>
  <c r="AU52" i="22"/>
  <c r="AV52" i="22"/>
  <c r="AW52" i="22"/>
  <c r="AX52" i="22"/>
  <c r="AY52" i="22"/>
  <c r="AZ52" i="22"/>
  <c r="BA52" i="22"/>
  <c r="BB52" i="22"/>
  <c r="BC52" i="22"/>
  <c r="BD52" i="22"/>
  <c r="BG52" i="22"/>
  <c r="BH52" i="22"/>
  <c r="BI52" i="22"/>
  <c r="BJ52" i="22"/>
  <c r="BK52" i="22"/>
  <c r="BL52" i="22"/>
  <c r="BM52" i="22"/>
  <c r="BN52" i="22"/>
  <c r="BO52" i="22"/>
  <c r="BP52" i="22"/>
  <c r="BQ52" i="22"/>
  <c r="BR52" i="22"/>
  <c r="AS53" i="22"/>
  <c r="AT53" i="22"/>
  <c r="AU53" i="22"/>
  <c r="AV53" i="22"/>
  <c r="AW53" i="22"/>
  <c r="AX53" i="22"/>
  <c r="AY53" i="22"/>
  <c r="AZ53" i="22"/>
  <c r="BA53" i="22"/>
  <c r="BB53" i="22"/>
  <c r="BC53" i="22"/>
  <c r="BD53" i="22"/>
  <c r="BG53" i="22"/>
  <c r="BH53" i="22"/>
  <c r="BI53" i="22"/>
  <c r="BJ53" i="22"/>
  <c r="BK53" i="22"/>
  <c r="BL53" i="22"/>
  <c r="BM53" i="22"/>
  <c r="BN53" i="22"/>
  <c r="BO53" i="22"/>
  <c r="BP53" i="22"/>
  <c r="BQ53" i="22"/>
  <c r="BR53" i="22"/>
  <c r="AS54" i="22"/>
  <c r="AT54" i="22"/>
  <c r="AU54" i="22"/>
  <c r="AV54" i="22"/>
  <c r="AW54" i="22"/>
  <c r="AX54" i="22"/>
  <c r="AY54" i="22"/>
  <c r="AZ54" i="22"/>
  <c r="BA54" i="22"/>
  <c r="BB54" i="22"/>
  <c r="BC54" i="22"/>
  <c r="BD54" i="22"/>
  <c r="BG54" i="22"/>
  <c r="BH54" i="22"/>
  <c r="BI54" i="22"/>
  <c r="BJ54" i="22"/>
  <c r="BK54" i="22"/>
  <c r="BL54" i="22"/>
  <c r="BM54" i="22"/>
  <c r="BN54" i="22"/>
  <c r="BO54" i="22"/>
  <c r="BP54" i="22"/>
  <c r="BQ54" i="22"/>
  <c r="BR54" i="22"/>
  <c r="AS55" i="22"/>
  <c r="AT55" i="22"/>
  <c r="AU55" i="22"/>
  <c r="AV55" i="22"/>
  <c r="AW55" i="22"/>
  <c r="AX55" i="22"/>
  <c r="AY55" i="22"/>
  <c r="AZ55" i="22"/>
  <c r="BA55" i="22"/>
  <c r="BB55" i="22"/>
  <c r="BC55" i="22"/>
  <c r="BD55" i="22"/>
  <c r="BG55" i="22"/>
  <c r="BH55" i="22"/>
  <c r="BI55" i="22"/>
  <c r="BJ55" i="22"/>
  <c r="BK55" i="22"/>
  <c r="BL55" i="22"/>
  <c r="BM55" i="22"/>
  <c r="BN55" i="22"/>
  <c r="BO55" i="22"/>
  <c r="BP55" i="22"/>
  <c r="BQ55" i="22"/>
  <c r="BR55" i="22"/>
  <c r="AS56" i="22"/>
  <c r="AT56" i="22"/>
  <c r="AU56" i="22"/>
  <c r="AV56" i="22"/>
  <c r="AW56" i="22"/>
  <c r="AX56" i="22"/>
  <c r="AY56" i="22"/>
  <c r="AZ56" i="22"/>
  <c r="BA56" i="22"/>
  <c r="BB56" i="22"/>
  <c r="BC56" i="22"/>
  <c r="BD56" i="22"/>
  <c r="BG56" i="22"/>
  <c r="BH56" i="22"/>
  <c r="BI56" i="22"/>
  <c r="BJ56" i="22"/>
  <c r="BK56" i="22"/>
  <c r="BL56" i="22"/>
  <c r="BM56" i="22"/>
  <c r="BN56" i="22"/>
  <c r="BO56" i="22"/>
  <c r="BP56" i="22"/>
  <c r="BQ56" i="22"/>
  <c r="BR56" i="22"/>
  <c r="AS57" i="22"/>
  <c r="AT57" i="22"/>
  <c r="AU57" i="22"/>
  <c r="AV57" i="22"/>
  <c r="AW57" i="22"/>
  <c r="AX57" i="22"/>
  <c r="AY57" i="22"/>
  <c r="AZ57" i="22"/>
  <c r="BA57" i="22"/>
  <c r="BB57" i="22"/>
  <c r="BC57" i="22"/>
  <c r="BD57" i="22"/>
  <c r="BG57" i="22"/>
  <c r="BH57" i="22"/>
  <c r="BI57" i="22"/>
  <c r="BJ57" i="22"/>
  <c r="BK57" i="22"/>
  <c r="BL57" i="22"/>
  <c r="BM57" i="22"/>
  <c r="BN57" i="22"/>
  <c r="BO57" i="22"/>
  <c r="BP57" i="22"/>
  <c r="BQ57" i="22"/>
  <c r="BR57" i="22"/>
  <c r="BV57" i="22" s="1"/>
  <c r="BZ57" i="22" s="1"/>
  <c r="CC57" i="22"/>
  <c r="CD57" i="22"/>
  <c r="CE57" i="22"/>
  <c r="CF57" i="22"/>
  <c r="CG57" i="22"/>
  <c r="AS58" i="22"/>
  <c r="AT58" i="22"/>
  <c r="AU58" i="22"/>
  <c r="AV58" i="22"/>
  <c r="AW58" i="22"/>
  <c r="AX58" i="22"/>
  <c r="AY58" i="22"/>
  <c r="AZ58" i="22"/>
  <c r="BA58" i="22"/>
  <c r="BB58" i="22"/>
  <c r="BC58" i="22"/>
  <c r="BD58" i="22"/>
  <c r="BG58" i="22"/>
  <c r="BH58" i="22"/>
  <c r="BI58" i="22"/>
  <c r="BJ58" i="22"/>
  <c r="BK58" i="22"/>
  <c r="BO58" i="22" s="1"/>
  <c r="BL58" i="22"/>
  <c r="BP58" i="22" s="1"/>
  <c r="BM58" i="22"/>
  <c r="BN58" i="22"/>
  <c r="BQ58" i="22"/>
  <c r="BR58" i="22"/>
  <c r="AS59" i="22"/>
  <c r="AT59" i="22"/>
  <c r="AU59" i="22"/>
  <c r="AV59" i="22"/>
  <c r="AW59" i="22"/>
  <c r="AX59" i="22"/>
  <c r="AY59" i="22"/>
  <c r="AZ59" i="22"/>
  <c r="BA59" i="22"/>
  <c r="BB59" i="22"/>
  <c r="BC59" i="22"/>
  <c r="BD59" i="22"/>
  <c r="BG59" i="22"/>
  <c r="BH59" i="22"/>
  <c r="BI59" i="22"/>
  <c r="BJ59" i="22"/>
  <c r="BK59" i="22"/>
  <c r="BO59" i="22" s="1"/>
  <c r="BL59" i="22"/>
  <c r="BP59" i="22" s="1"/>
  <c r="BM59" i="22"/>
  <c r="BN59" i="22"/>
  <c r="BQ59" i="22"/>
  <c r="BR59" i="22"/>
  <c r="AS60" i="22"/>
  <c r="AT60" i="22"/>
  <c r="AU60" i="22"/>
  <c r="AV60" i="22"/>
  <c r="AW60" i="22"/>
  <c r="AX60" i="22"/>
  <c r="AY60" i="22"/>
  <c r="AZ60" i="22"/>
  <c r="BA60" i="22"/>
  <c r="BB60" i="22"/>
  <c r="BC60" i="22"/>
  <c r="BD60" i="22"/>
  <c r="BG60" i="22"/>
  <c r="BH60" i="22"/>
  <c r="BI60" i="22"/>
  <c r="BJ60" i="22"/>
  <c r="BK60" i="22"/>
  <c r="BO60" i="22" s="1"/>
  <c r="BL60" i="22"/>
  <c r="BP60" i="22" s="1"/>
  <c r="BM60" i="22"/>
  <c r="BN60" i="22"/>
  <c r="BQ60" i="22"/>
  <c r="BR60" i="22"/>
  <c r="AS61" i="22"/>
  <c r="AT61" i="22"/>
  <c r="AU61" i="22"/>
  <c r="AV61" i="22"/>
  <c r="AW61" i="22"/>
  <c r="AX61" i="22"/>
  <c r="AY61" i="22"/>
  <c r="AZ61" i="22"/>
  <c r="BA61" i="22"/>
  <c r="BB61" i="22"/>
  <c r="BC61" i="22"/>
  <c r="BD61" i="22"/>
  <c r="BG61" i="22"/>
  <c r="BH61" i="22"/>
  <c r="BI61" i="22"/>
  <c r="BJ61" i="22"/>
  <c r="BK61" i="22"/>
  <c r="BO61" i="22" s="1"/>
  <c r="BL61" i="22"/>
  <c r="BP61" i="22" s="1"/>
  <c r="BM61" i="22"/>
  <c r="BN61" i="22"/>
  <c r="BQ61" i="22"/>
  <c r="BR61" i="22"/>
  <c r="AS62" i="22"/>
  <c r="AT62" i="22"/>
  <c r="AU62" i="22"/>
  <c r="AV62" i="22"/>
  <c r="AW62" i="22"/>
  <c r="AX62" i="22"/>
  <c r="AY62" i="22"/>
  <c r="AZ62" i="22"/>
  <c r="BA62" i="22"/>
  <c r="BB62" i="22"/>
  <c r="BC62" i="22"/>
  <c r="BD62" i="22"/>
  <c r="BG62" i="22"/>
  <c r="BH62" i="22"/>
  <c r="BI62" i="22"/>
  <c r="BJ62" i="22"/>
  <c r="BK62" i="22"/>
  <c r="BO62" i="22" s="1"/>
  <c r="BL62" i="22"/>
  <c r="BP62" i="22" s="1"/>
  <c r="BM62" i="22"/>
  <c r="BN62" i="22"/>
  <c r="BQ62" i="22"/>
  <c r="BR62" i="22"/>
  <c r="AS63" i="22"/>
  <c r="AT63" i="22"/>
  <c r="AU63" i="22"/>
  <c r="AV63" i="22"/>
  <c r="AW63" i="22"/>
  <c r="AX63" i="22"/>
  <c r="AY63" i="22"/>
  <c r="AZ63" i="22"/>
  <c r="BA63" i="22"/>
  <c r="BB63" i="22"/>
  <c r="BC63" i="22"/>
  <c r="BD63" i="22"/>
  <c r="BG63" i="22"/>
  <c r="BH63" i="22"/>
  <c r="BI63" i="22"/>
  <c r="BJ63" i="22"/>
  <c r="BK63" i="22"/>
  <c r="BO63" i="22" s="1"/>
  <c r="BL63" i="22"/>
  <c r="BP63" i="22" s="1"/>
  <c r="BM63" i="22"/>
  <c r="BN63" i="22"/>
  <c r="BQ63" i="22"/>
  <c r="BR63" i="22"/>
  <c r="AS64" i="22"/>
  <c r="AT64" i="22"/>
  <c r="AU64" i="22"/>
  <c r="AV64" i="22"/>
  <c r="AW64" i="22"/>
  <c r="AX64" i="22"/>
  <c r="AY64" i="22"/>
  <c r="AZ64" i="22"/>
  <c r="BA64" i="22"/>
  <c r="BB64" i="22"/>
  <c r="BC64" i="22"/>
  <c r="BD64" i="22"/>
  <c r="BG64" i="22"/>
  <c r="BH64" i="22"/>
  <c r="BI64" i="22"/>
  <c r="BJ64" i="22"/>
  <c r="BK64" i="22"/>
  <c r="BO64" i="22" s="1"/>
  <c r="BL64" i="22"/>
  <c r="BP64" i="22" s="1"/>
  <c r="BM64" i="22"/>
  <c r="BN64" i="22"/>
  <c r="BQ64" i="22"/>
  <c r="BR64" i="22"/>
  <c r="AS65" i="22"/>
  <c r="AT65" i="22"/>
  <c r="AU65" i="22"/>
  <c r="AV65" i="22"/>
  <c r="AW65" i="22"/>
  <c r="AX65" i="22"/>
  <c r="AY65" i="22"/>
  <c r="AZ65" i="22"/>
  <c r="BA65" i="22"/>
  <c r="BB65" i="22"/>
  <c r="BC65" i="22"/>
  <c r="BD65" i="22"/>
  <c r="BG65" i="22"/>
  <c r="BH65" i="22"/>
  <c r="BI65" i="22"/>
  <c r="BJ65" i="22"/>
  <c r="BK65" i="22"/>
  <c r="BO65" i="22" s="1"/>
  <c r="BL65" i="22"/>
  <c r="BP65" i="22" s="1"/>
  <c r="BM65" i="22"/>
  <c r="BN65" i="22"/>
  <c r="BQ65" i="22"/>
  <c r="BR65" i="22"/>
  <c r="AS66" i="22"/>
  <c r="AT66" i="22"/>
  <c r="AU66" i="22"/>
  <c r="AV66" i="22"/>
  <c r="AW66" i="22"/>
  <c r="AX66" i="22"/>
  <c r="AY66" i="22"/>
  <c r="AZ66" i="22"/>
  <c r="BA66" i="22"/>
  <c r="BB66" i="22"/>
  <c r="BC66" i="22"/>
  <c r="BD66" i="22"/>
  <c r="BG66" i="22"/>
  <c r="BH66" i="22"/>
  <c r="BI66" i="22"/>
  <c r="BJ66" i="22"/>
  <c r="BK66" i="22"/>
  <c r="BO66" i="22" s="1"/>
  <c r="BL66" i="22"/>
  <c r="BP66" i="22" s="1"/>
  <c r="BM66" i="22"/>
  <c r="BN66" i="22"/>
  <c r="BQ66" i="22"/>
  <c r="BR66" i="22"/>
  <c r="AS67" i="22"/>
  <c r="AT67" i="22"/>
  <c r="AU67" i="22"/>
  <c r="AV67" i="22"/>
  <c r="AW67" i="22"/>
  <c r="AX67" i="22"/>
  <c r="AY67" i="22"/>
  <c r="AZ67" i="22"/>
  <c r="BA67" i="22"/>
  <c r="BB67" i="22"/>
  <c r="BC67" i="22"/>
  <c r="BD67" i="22"/>
  <c r="BG67" i="22"/>
  <c r="BH67" i="22"/>
  <c r="BI67" i="22"/>
  <c r="BJ67" i="22"/>
  <c r="BK67" i="22"/>
  <c r="BO67" i="22" s="1"/>
  <c r="BL67" i="22"/>
  <c r="BP67" i="22" s="1"/>
  <c r="BM67" i="22"/>
  <c r="BN67" i="22"/>
  <c r="BQ67" i="22"/>
  <c r="BR67" i="22"/>
  <c r="CC67" i="22"/>
  <c r="CG67" i="22" s="1"/>
  <c r="CD67" i="22"/>
  <c r="CE67" i="22"/>
  <c r="CF67" i="22"/>
  <c r="AS68" i="22"/>
  <c r="AT68" i="22"/>
  <c r="AU68" i="22"/>
  <c r="AV68" i="22"/>
  <c r="AW68" i="22"/>
  <c r="AX68" i="22"/>
  <c r="AY68" i="22"/>
  <c r="AZ68" i="22"/>
  <c r="BA68" i="22"/>
  <c r="BB68" i="22"/>
  <c r="BC68" i="22"/>
  <c r="BD68" i="22"/>
  <c r="BG68" i="22"/>
  <c r="BH68" i="22"/>
  <c r="BI68" i="22"/>
  <c r="BJ68" i="22"/>
  <c r="BK68" i="22"/>
  <c r="BL68" i="22"/>
  <c r="BP68" i="22" s="1"/>
  <c r="BM68" i="22"/>
  <c r="BQ68" i="22" s="1"/>
  <c r="BN68" i="22"/>
  <c r="BR68" i="22" s="1"/>
  <c r="BO68" i="22"/>
  <c r="AS69" i="22"/>
  <c r="AT69" i="22"/>
  <c r="AU69" i="22"/>
  <c r="AV69" i="22"/>
  <c r="AW69" i="22"/>
  <c r="AX69" i="22"/>
  <c r="AY69" i="22"/>
  <c r="AZ69" i="22"/>
  <c r="BA69" i="22"/>
  <c r="BB69" i="22"/>
  <c r="BC69" i="22"/>
  <c r="BD69" i="22"/>
  <c r="BG69" i="22"/>
  <c r="BH69" i="22"/>
  <c r="BI69" i="22"/>
  <c r="BJ69" i="22"/>
  <c r="BK69" i="22"/>
  <c r="BL69" i="22"/>
  <c r="BP69" i="22" s="1"/>
  <c r="BM69" i="22"/>
  <c r="BQ69" i="22" s="1"/>
  <c r="BN69" i="22"/>
  <c r="BR69" i="22" s="1"/>
  <c r="BO69" i="22"/>
  <c r="AS70" i="22"/>
  <c r="AT70" i="22"/>
  <c r="AU70" i="22"/>
  <c r="AV70" i="22"/>
  <c r="AW70" i="22"/>
  <c r="AX70" i="22"/>
  <c r="AY70" i="22"/>
  <c r="AZ70" i="22"/>
  <c r="BA70" i="22"/>
  <c r="BB70" i="22"/>
  <c r="BC70" i="22"/>
  <c r="BD70" i="22"/>
  <c r="BG70" i="22"/>
  <c r="BH70" i="22"/>
  <c r="BI70" i="22"/>
  <c r="BJ70" i="22"/>
  <c r="BK70" i="22"/>
  <c r="BL70" i="22"/>
  <c r="BP70" i="22" s="1"/>
  <c r="BM70" i="22"/>
  <c r="BQ70" i="22" s="1"/>
  <c r="BN70" i="22"/>
  <c r="BR70" i="22" s="1"/>
  <c r="BO70" i="22"/>
  <c r="AS71" i="22"/>
  <c r="AT71" i="22"/>
  <c r="AU71" i="22"/>
  <c r="AV71" i="22"/>
  <c r="AW71" i="22"/>
  <c r="AX71" i="22"/>
  <c r="AY71" i="22"/>
  <c r="AZ71" i="22"/>
  <c r="BA71" i="22"/>
  <c r="BB71" i="22"/>
  <c r="BC71" i="22"/>
  <c r="BD71" i="22"/>
  <c r="BG71" i="22"/>
  <c r="BH71" i="22"/>
  <c r="BI71" i="22"/>
  <c r="BJ71" i="22"/>
  <c r="BK71" i="22"/>
  <c r="BL71" i="22"/>
  <c r="BP71" i="22" s="1"/>
  <c r="BM71" i="22"/>
  <c r="BQ71" i="22" s="1"/>
  <c r="BN71" i="22"/>
  <c r="BR71" i="22" s="1"/>
  <c r="BO71" i="22"/>
  <c r="AS72" i="22"/>
  <c r="AT72" i="22"/>
  <c r="AU72" i="22"/>
  <c r="AV72" i="22"/>
  <c r="AW72" i="22"/>
  <c r="AX72" i="22"/>
  <c r="AY72" i="22"/>
  <c r="AZ72" i="22"/>
  <c r="BA72" i="22"/>
  <c r="BB72" i="22"/>
  <c r="BC72" i="22"/>
  <c r="BD72" i="22"/>
  <c r="BG72" i="22"/>
  <c r="BH72" i="22"/>
  <c r="BI72" i="22"/>
  <c r="BJ72" i="22"/>
  <c r="BK72" i="22"/>
  <c r="BL72" i="22"/>
  <c r="BP72" i="22" s="1"/>
  <c r="BM72" i="22"/>
  <c r="BQ72" i="22" s="1"/>
  <c r="BN72" i="22"/>
  <c r="BR72" i="22" s="1"/>
  <c r="BO72" i="22"/>
  <c r="AS73" i="22"/>
  <c r="AT73" i="22"/>
  <c r="AU73" i="22"/>
  <c r="AV73" i="22"/>
  <c r="AW73" i="22"/>
  <c r="AX73" i="22"/>
  <c r="AY73" i="22"/>
  <c r="AZ73" i="22"/>
  <c r="BA73" i="22"/>
  <c r="BB73" i="22"/>
  <c r="BC73" i="22"/>
  <c r="BD73" i="22"/>
  <c r="BG73" i="22"/>
  <c r="BH73" i="22"/>
  <c r="BI73" i="22"/>
  <c r="BJ73" i="22"/>
  <c r="BK73" i="22"/>
  <c r="BL73" i="22"/>
  <c r="BP73" i="22" s="1"/>
  <c r="BM73" i="22"/>
  <c r="BQ73" i="22" s="1"/>
  <c r="BN73" i="22"/>
  <c r="BR73" i="22" s="1"/>
  <c r="BO73" i="22"/>
  <c r="AS74" i="22"/>
  <c r="AT74" i="22"/>
  <c r="AU74" i="22"/>
  <c r="AV74" i="22"/>
  <c r="AW74" i="22"/>
  <c r="AX74" i="22"/>
  <c r="AY74" i="22"/>
  <c r="AZ74" i="22"/>
  <c r="BA74" i="22"/>
  <c r="BB74" i="22"/>
  <c r="BC74" i="22"/>
  <c r="BD74" i="22"/>
  <c r="BG74" i="22"/>
  <c r="BH74" i="22"/>
  <c r="BI74" i="22"/>
  <c r="BJ74" i="22"/>
  <c r="BK74" i="22"/>
  <c r="BL74" i="22"/>
  <c r="BP74" i="22" s="1"/>
  <c r="BM74" i="22"/>
  <c r="BQ74" i="22" s="1"/>
  <c r="BN74" i="22"/>
  <c r="BR74" i="22" s="1"/>
  <c r="BO74" i="22"/>
  <c r="AS75" i="22"/>
  <c r="AT75" i="22"/>
  <c r="AU75" i="22"/>
  <c r="AV75" i="22"/>
  <c r="AW75" i="22"/>
  <c r="AX75" i="22"/>
  <c r="AY75" i="22"/>
  <c r="AZ75" i="22"/>
  <c r="BA75" i="22"/>
  <c r="BB75" i="22"/>
  <c r="BC75" i="22"/>
  <c r="BD75" i="22"/>
  <c r="BG75" i="22"/>
  <c r="BH75" i="22"/>
  <c r="BI75" i="22"/>
  <c r="BJ75" i="22"/>
  <c r="BK75" i="22"/>
  <c r="BL75" i="22"/>
  <c r="BP75" i="22" s="1"/>
  <c r="BM75" i="22"/>
  <c r="BQ75" i="22" s="1"/>
  <c r="BN75" i="22"/>
  <c r="BR75" i="22" s="1"/>
  <c r="BO75" i="22"/>
  <c r="AS76" i="22"/>
  <c r="AT76" i="22"/>
  <c r="AU76" i="22"/>
  <c r="AV76" i="22"/>
  <c r="AW76" i="22"/>
  <c r="AX76" i="22"/>
  <c r="AY76" i="22"/>
  <c r="AZ76" i="22"/>
  <c r="BA76" i="22"/>
  <c r="BB76" i="22"/>
  <c r="BC76" i="22"/>
  <c r="BD76" i="22"/>
  <c r="BG76" i="22"/>
  <c r="BH76" i="22"/>
  <c r="BI76" i="22"/>
  <c r="BJ76" i="22"/>
  <c r="BK76" i="22"/>
  <c r="BL76" i="22"/>
  <c r="BP76" i="22" s="1"/>
  <c r="BM76" i="22"/>
  <c r="BQ76" i="22" s="1"/>
  <c r="BN76" i="22"/>
  <c r="BR76" i="22" s="1"/>
  <c r="BO76" i="22"/>
  <c r="AS77" i="22"/>
  <c r="AT77" i="22"/>
  <c r="AU77" i="22"/>
  <c r="AV77" i="22"/>
  <c r="AW77" i="22"/>
  <c r="AX77" i="22"/>
  <c r="AY77" i="22"/>
  <c r="AZ77" i="22"/>
  <c r="BA77" i="22"/>
  <c r="BB77" i="22"/>
  <c r="BC77" i="22"/>
  <c r="BD77" i="22"/>
  <c r="BG77" i="22"/>
  <c r="BH77" i="22"/>
  <c r="BI77" i="22"/>
  <c r="BJ77" i="22"/>
  <c r="BK77" i="22"/>
  <c r="BL77" i="22"/>
  <c r="BP77" i="22" s="1"/>
  <c r="BM77" i="22"/>
  <c r="BQ77" i="22" s="1"/>
  <c r="BN77" i="22"/>
  <c r="BR77" i="22" s="1"/>
  <c r="BV77" i="22" s="1"/>
  <c r="BZ77" i="22" s="1"/>
  <c r="BO77" i="22"/>
  <c r="CC77" i="22"/>
  <c r="CD77" i="22"/>
  <c r="CE77" i="22"/>
  <c r="CF77" i="22"/>
  <c r="CG77" i="22"/>
  <c r="AS78" i="22"/>
  <c r="AT78" i="22"/>
  <c r="AU78" i="22"/>
  <c r="AV78" i="22"/>
  <c r="AW78" i="22"/>
  <c r="AX78" i="22"/>
  <c r="AY78" i="22"/>
  <c r="AZ78" i="22"/>
  <c r="BA78" i="22"/>
  <c r="BB78" i="22"/>
  <c r="BC78" i="22"/>
  <c r="BD78" i="22"/>
  <c r="BG78" i="22"/>
  <c r="BH78" i="22"/>
  <c r="BI78" i="22"/>
  <c r="BJ78" i="22"/>
  <c r="BK78" i="22"/>
  <c r="BL78" i="22"/>
  <c r="BM78" i="22"/>
  <c r="BN78" i="22"/>
  <c r="BO78" i="22"/>
  <c r="BP78" i="22"/>
  <c r="BQ78" i="22"/>
  <c r="BR78" i="22"/>
  <c r="AS79" i="22"/>
  <c r="AT79" i="22"/>
  <c r="AU79" i="22"/>
  <c r="AV79" i="22"/>
  <c r="AW79" i="22"/>
  <c r="AX79" i="22"/>
  <c r="AY79" i="22"/>
  <c r="AZ79" i="22"/>
  <c r="BA79" i="22"/>
  <c r="BB79" i="22"/>
  <c r="BC79" i="22"/>
  <c r="BD79" i="22"/>
  <c r="BG79" i="22"/>
  <c r="BH79" i="22"/>
  <c r="BI79" i="22"/>
  <c r="BJ79" i="22"/>
  <c r="BK79" i="22"/>
  <c r="BL79" i="22"/>
  <c r="BM79" i="22"/>
  <c r="BN79" i="22"/>
  <c r="BO79" i="22"/>
  <c r="BP79" i="22"/>
  <c r="BQ79" i="22"/>
  <c r="BR79" i="22"/>
  <c r="AS80" i="22"/>
  <c r="AT80" i="22"/>
  <c r="AU80" i="22"/>
  <c r="AV80" i="22"/>
  <c r="AW80" i="22"/>
  <c r="AX80" i="22"/>
  <c r="AY80" i="22"/>
  <c r="AZ80" i="22"/>
  <c r="BA80" i="22"/>
  <c r="BB80" i="22"/>
  <c r="BC80" i="22"/>
  <c r="BD80" i="22"/>
  <c r="BG80" i="22"/>
  <c r="BH80" i="22"/>
  <c r="BI80" i="22"/>
  <c r="BJ80" i="22"/>
  <c r="BK80" i="22"/>
  <c r="BL80" i="22"/>
  <c r="BM80" i="22"/>
  <c r="BN80" i="22"/>
  <c r="BO80" i="22"/>
  <c r="BP80" i="22"/>
  <c r="BQ80" i="22"/>
  <c r="BR80" i="22"/>
  <c r="AS81" i="22"/>
  <c r="AT81" i="22"/>
  <c r="AU81" i="22"/>
  <c r="AV81" i="22"/>
  <c r="AW81" i="22"/>
  <c r="AX81" i="22"/>
  <c r="AY81" i="22"/>
  <c r="AZ81" i="22"/>
  <c r="BA81" i="22"/>
  <c r="BB81" i="22"/>
  <c r="BC81" i="22"/>
  <c r="BD81" i="22"/>
  <c r="BG81" i="22"/>
  <c r="BH81" i="22"/>
  <c r="BI81" i="22"/>
  <c r="BJ81" i="22"/>
  <c r="BK81" i="22"/>
  <c r="BL81" i="22"/>
  <c r="BM81" i="22"/>
  <c r="BN81" i="22"/>
  <c r="BO81" i="22"/>
  <c r="BP81" i="22"/>
  <c r="BQ81" i="22"/>
  <c r="BR81" i="22"/>
  <c r="AS82" i="22"/>
  <c r="AT82" i="22"/>
  <c r="AU82" i="22"/>
  <c r="AV82" i="22"/>
  <c r="AW82" i="22"/>
  <c r="AX82" i="22"/>
  <c r="AY82" i="22"/>
  <c r="AZ82" i="22"/>
  <c r="BA82" i="22"/>
  <c r="BB82" i="22"/>
  <c r="BC82" i="22"/>
  <c r="BD82" i="22"/>
  <c r="BG82" i="22"/>
  <c r="BH82" i="22"/>
  <c r="BI82" i="22"/>
  <c r="BJ82" i="22"/>
  <c r="BK82" i="22"/>
  <c r="BL82" i="22"/>
  <c r="BM82" i="22"/>
  <c r="BN82" i="22"/>
  <c r="BO82" i="22"/>
  <c r="BP82" i="22"/>
  <c r="BQ82" i="22"/>
  <c r="BR82" i="22"/>
  <c r="AS83" i="22"/>
  <c r="AT83" i="22"/>
  <c r="AU83" i="22"/>
  <c r="AV83" i="22"/>
  <c r="AW83" i="22"/>
  <c r="AX83" i="22"/>
  <c r="AY83" i="22"/>
  <c r="AZ83" i="22"/>
  <c r="BA83" i="22"/>
  <c r="BB83" i="22"/>
  <c r="BC83" i="22"/>
  <c r="BD83" i="22"/>
  <c r="BG83" i="22"/>
  <c r="BH83" i="22"/>
  <c r="BI83" i="22"/>
  <c r="BJ83" i="22"/>
  <c r="BK83" i="22"/>
  <c r="BL83" i="22"/>
  <c r="BM83" i="22"/>
  <c r="BN83" i="22"/>
  <c r="BO83" i="22"/>
  <c r="BP83" i="22"/>
  <c r="BQ83" i="22"/>
  <c r="BR83" i="22"/>
  <c r="AS84" i="22"/>
  <c r="AT84" i="22"/>
  <c r="AU84" i="22"/>
  <c r="AV84" i="22"/>
  <c r="AW84" i="22"/>
  <c r="AX84" i="22"/>
  <c r="AY84" i="22"/>
  <c r="AZ84" i="22"/>
  <c r="BA84" i="22"/>
  <c r="BB84" i="22"/>
  <c r="BC84" i="22"/>
  <c r="BD84" i="22"/>
  <c r="BG84" i="22"/>
  <c r="BH84" i="22"/>
  <c r="BI84" i="22"/>
  <c r="BJ84" i="22"/>
  <c r="BK84" i="22"/>
  <c r="BL84" i="22"/>
  <c r="BM84" i="22"/>
  <c r="BN84" i="22"/>
  <c r="BO84" i="22"/>
  <c r="BP84" i="22"/>
  <c r="BQ84" i="22"/>
  <c r="BR84" i="22"/>
  <c r="AS85" i="22"/>
  <c r="AT85" i="22"/>
  <c r="AU85" i="22"/>
  <c r="AV85" i="22"/>
  <c r="AW85" i="22"/>
  <c r="AX85" i="22"/>
  <c r="AY85" i="22"/>
  <c r="AZ85" i="22"/>
  <c r="BA85" i="22"/>
  <c r="BB85" i="22"/>
  <c r="BC85" i="22"/>
  <c r="BD85" i="22"/>
  <c r="BG85" i="22"/>
  <c r="BH85" i="22"/>
  <c r="BI85" i="22"/>
  <c r="BJ85" i="22"/>
  <c r="BK85" i="22"/>
  <c r="BL85" i="22"/>
  <c r="BM85" i="22"/>
  <c r="BN85" i="22"/>
  <c r="BO85" i="22"/>
  <c r="BP85" i="22"/>
  <c r="BQ85" i="22"/>
  <c r="BR85" i="22"/>
  <c r="AS86" i="22"/>
  <c r="AT86" i="22"/>
  <c r="AU86" i="22"/>
  <c r="AV86" i="22"/>
  <c r="AW86" i="22"/>
  <c r="AX86" i="22"/>
  <c r="AY86" i="22"/>
  <c r="AZ86" i="22"/>
  <c r="BA86" i="22"/>
  <c r="BB86" i="22"/>
  <c r="BC86" i="22"/>
  <c r="BD86" i="22"/>
  <c r="BG86" i="22"/>
  <c r="BH86" i="22"/>
  <c r="BI86" i="22"/>
  <c r="BJ86" i="22"/>
  <c r="BK86" i="22"/>
  <c r="BL86" i="22"/>
  <c r="BM86" i="22"/>
  <c r="BN86" i="22"/>
  <c r="BO86" i="22"/>
  <c r="BP86" i="22"/>
  <c r="BQ86" i="22"/>
  <c r="BR86" i="22"/>
  <c r="AS87" i="22"/>
  <c r="AT87" i="22"/>
  <c r="AU87" i="22"/>
  <c r="AV87" i="22"/>
  <c r="AW87" i="22"/>
  <c r="AX87" i="22"/>
  <c r="AY87" i="22"/>
  <c r="AZ87" i="22"/>
  <c r="BA87" i="22"/>
  <c r="BB87" i="22"/>
  <c r="BC87" i="22"/>
  <c r="BD87" i="22"/>
  <c r="BG87" i="22"/>
  <c r="BH87" i="22"/>
  <c r="BI87" i="22"/>
  <c r="BJ87" i="22"/>
  <c r="BK87" i="22"/>
  <c r="BL87" i="22"/>
  <c r="BM87" i="22"/>
  <c r="BN87" i="22"/>
  <c r="BO87" i="22"/>
  <c r="BP87" i="22"/>
  <c r="BQ87" i="22"/>
  <c r="BR87" i="22"/>
  <c r="CC87" i="22"/>
  <c r="CD87" i="22"/>
  <c r="CE87" i="22"/>
  <c r="CF87" i="22"/>
  <c r="CG87" i="22"/>
  <c r="AS88" i="22"/>
  <c r="AT88" i="22"/>
  <c r="AU88" i="22"/>
  <c r="AV88" i="22"/>
  <c r="AW88" i="22"/>
  <c r="AX88" i="22"/>
  <c r="AY88" i="22"/>
  <c r="AZ88" i="22"/>
  <c r="BA88" i="22"/>
  <c r="BB88" i="22"/>
  <c r="BC88" i="22"/>
  <c r="BD88" i="22"/>
  <c r="BG88" i="22"/>
  <c r="BH88" i="22"/>
  <c r="BI88" i="22"/>
  <c r="BJ88" i="22"/>
  <c r="BK88" i="22"/>
  <c r="BO88" i="22" s="1"/>
  <c r="BL88" i="22"/>
  <c r="BP88" i="22" s="1"/>
  <c r="BM88" i="22"/>
  <c r="BN88" i="22"/>
  <c r="BQ88" i="22"/>
  <c r="BR88" i="22"/>
  <c r="AS89" i="22"/>
  <c r="AT89" i="22"/>
  <c r="AU89" i="22"/>
  <c r="AV89" i="22"/>
  <c r="AW89" i="22"/>
  <c r="AX89" i="22"/>
  <c r="AY89" i="22"/>
  <c r="AZ89" i="22"/>
  <c r="BA89" i="22"/>
  <c r="BB89" i="22"/>
  <c r="BC89" i="22"/>
  <c r="BD89" i="22"/>
  <c r="BG89" i="22"/>
  <c r="BH89" i="22"/>
  <c r="BI89" i="22"/>
  <c r="BJ89" i="22"/>
  <c r="BK89" i="22"/>
  <c r="BO89" i="22" s="1"/>
  <c r="BL89" i="22"/>
  <c r="BP89" i="22" s="1"/>
  <c r="BM89" i="22"/>
  <c r="BN89" i="22"/>
  <c r="BQ89" i="22"/>
  <c r="BR89" i="22"/>
  <c r="AS90" i="22"/>
  <c r="AT90" i="22"/>
  <c r="AU90" i="22"/>
  <c r="AV90" i="22"/>
  <c r="AW90" i="22"/>
  <c r="AX90" i="22"/>
  <c r="AY90" i="22"/>
  <c r="AZ90" i="22"/>
  <c r="BA90" i="22"/>
  <c r="BB90" i="22"/>
  <c r="BC90" i="22"/>
  <c r="BD90" i="22"/>
  <c r="BG90" i="22"/>
  <c r="BH90" i="22"/>
  <c r="BI90" i="22"/>
  <c r="BJ90" i="22"/>
  <c r="BK90" i="22"/>
  <c r="BO90" i="22" s="1"/>
  <c r="BL90" i="22"/>
  <c r="BP90" i="22" s="1"/>
  <c r="BM90" i="22"/>
  <c r="BN90" i="22"/>
  <c r="BQ90" i="22"/>
  <c r="BR90" i="22"/>
  <c r="AS91" i="22"/>
  <c r="AT91" i="22"/>
  <c r="AU91" i="22"/>
  <c r="AV91" i="22"/>
  <c r="AW91" i="22"/>
  <c r="AX91" i="22"/>
  <c r="AY91" i="22"/>
  <c r="AZ91" i="22"/>
  <c r="BA91" i="22"/>
  <c r="BB91" i="22"/>
  <c r="BC91" i="22"/>
  <c r="BD91" i="22"/>
  <c r="BG91" i="22"/>
  <c r="BH91" i="22"/>
  <c r="BI91" i="22"/>
  <c r="BJ91" i="22"/>
  <c r="BK91" i="22"/>
  <c r="BO91" i="22" s="1"/>
  <c r="BL91" i="22"/>
  <c r="BP91" i="22" s="1"/>
  <c r="BM91" i="22"/>
  <c r="BN91" i="22"/>
  <c r="BQ91" i="22"/>
  <c r="BR91" i="22"/>
  <c r="AS92" i="22"/>
  <c r="AT92" i="22"/>
  <c r="AU92" i="22"/>
  <c r="AV92" i="22"/>
  <c r="AW92" i="22"/>
  <c r="AX92" i="22"/>
  <c r="AY92" i="22"/>
  <c r="AZ92" i="22"/>
  <c r="BA92" i="22"/>
  <c r="BB92" i="22"/>
  <c r="BC92" i="22"/>
  <c r="BD92" i="22"/>
  <c r="BG92" i="22"/>
  <c r="BH92" i="22"/>
  <c r="BI92" i="22"/>
  <c r="BJ92" i="22"/>
  <c r="BK92" i="22"/>
  <c r="BO92" i="22" s="1"/>
  <c r="BL92" i="22"/>
  <c r="BP92" i="22" s="1"/>
  <c r="BM92" i="22"/>
  <c r="BN92" i="22"/>
  <c r="BQ92" i="22"/>
  <c r="BR92" i="22"/>
  <c r="AS93" i="22"/>
  <c r="AT93" i="22"/>
  <c r="AU93" i="22"/>
  <c r="AV93" i="22"/>
  <c r="AW93" i="22"/>
  <c r="AX93" i="22"/>
  <c r="AY93" i="22"/>
  <c r="AZ93" i="22"/>
  <c r="BA93" i="22"/>
  <c r="BB93" i="22"/>
  <c r="BC93" i="22"/>
  <c r="BD93" i="22"/>
  <c r="BG93" i="22"/>
  <c r="BH93" i="22"/>
  <c r="BI93" i="22"/>
  <c r="BJ93" i="22"/>
  <c r="BK93" i="22"/>
  <c r="BO93" i="22" s="1"/>
  <c r="BL93" i="22"/>
  <c r="BP93" i="22" s="1"/>
  <c r="BM93" i="22"/>
  <c r="BN93" i="22"/>
  <c r="BQ93" i="22"/>
  <c r="BR93" i="22"/>
  <c r="AS94" i="22"/>
  <c r="AT94" i="22"/>
  <c r="AU94" i="22"/>
  <c r="AV94" i="22"/>
  <c r="AW94" i="22"/>
  <c r="AX94" i="22"/>
  <c r="AY94" i="22"/>
  <c r="AZ94" i="22"/>
  <c r="BA94" i="22"/>
  <c r="BB94" i="22"/>
  <c r="BC94" i="22"/>
  <c r="BD94" i="22"/>
  <c r="BG94" i="22"/>
  <c r="BH94" i="22"/>
  <c r="BI94" i="22"/>
  <c r="BJ94" i="22"/>
  <c r="BK94" i="22"/>
  <c r="BO94" i="22" s="1"/>
  <c r="BL94" i="22"/>
  <c r="BP94" i="22" s="1"/>
  <c r="BM94" i="22"/>
  <c r="BN94" i="22"/>
  <c r="BQ94" i="22"/>
  <c r="BR94" i="22"/>
  <c r="AS95" i="22"/>
  <c r="AT95" i="22"/>
  <c r="AU95" i="22"/>
  <c r="AV95" i="22"/>
  <c r="AW95" i="22"/>
  <c r="AX95" i="22"/>
  <c r="AY95" i="22"/>
  <c r="AZ95" i="22"/>
  <c r="BA95" i="22"/>
  <c r="BB95" i="22"/>
  <c r="BC95" i="22"/>
  <c r="BD95" i="22"/>
  <c r="BG95" i="22"/>
  <c r="BH95" i="22"/>
  <c r="BI95" i="22"/>
  <c r="BJ95" i="22"/>
  <c r="BK95" i="22"/>
  <c r="BO95" i="22" s="1"/>
  <c r="BL95" i="22"/>
  <c r="BP95" i="22" s="1"/>
  <c r="BM95" i="22"/>
  <c r="BN95" i="22"/>
  <c r="BQ95" i="22"/>
  <c r="BR95" i="22"/>
  <c r="AS96" i="22"/>
  <c r="AT96" i="22"/>
  <c r="AU96" i="22"/>
  <c r="AV96" i="22"/>
  <c r="AW96" i="22"/>
  <c r="AX96" i="22"/>
  <c r="AY96" i="22"/>
  <c r="AZ96" i="22"/>
  <c r="BA96" i="22"/>
  <c r="BB96" i="22"/>
  <c r="BC96" i="22"/>
  <c r="BD96" i="22"/>
  <c r="BG96" i="22"/>
  <c r="BH96" i="22"/>
  <c r="BI96" i="22"/>
  <c r="BJ96" i="22"/>
  <c r="BK96" i="22"/>
  <c r="BO96" i="22" s="1"/>
  <c r="BL96" i="22"/>
  <c r="BP96" i="22" s="1"/>
  <c r="BM96" i="22"/>
  <c r="BN96" i="22"/>
  <c r="BQ96" i="22"/>
  <c r="BR96" i="22"/>
  <c r="AS97" i="22"/>
  <c r="AT97" i="22"/>
  <c r="AU97" i="22"/>
  <c r="AV97" i="22"/>
  <c r="AW97" i="22"/>
  <c r="AX97" i="22"/>
  <c r="AY97" i="22"/>
  <c r="AZ97" i="22"/>
  <c r="BA97" i="22"/>
  <c r="BB97" i="22"/>
  <c r="BC97" i="22"/>
  <c r="BD97" i="22"/>
  <c r="BG97" i="22"/>
  <c r="BH97" i="22"/>
  <c r="BI97" i="22"/>
  <c r="BJ97" i="22"/>
  <c r="BK97" i="22"/>
  <c r="BO97" i="22" s="1"/>
  <c r="BL97" i="22"/>
  <c r="BP97" i="22" s="1"/>
  <c r="BM97" i="22"/>
  <c r="BN97" i="22"/>
  <c r="BQ97" i="22"/>
  <c r="BR97" i="22"/>
  <c r="CC97" i="22"/>
  <c r="CG97" i="22" s="1"/>
  <c r="CD97" i="22"/>
  <c r="CE97" i="22"/>
  <c r="CF97" i="22"/>
  <c r="AS98" i="22"/>
  <c r="AT98" i="22"/>
  <c r="AU98" i="22"/>
  <c r="AV98" i="22"/>
  <c r="AW98" i="22"/>
  <c r="AX98" i="22"/>
  <c r="AY98" i="22"/>
  <c r="AZ98" i="22"/>
  <c r="BA98" i="22"/>
  <c r="BB98" i="22"/>
  <c r="BC98" i="22"/>
  <c r="BD98" i="22"/>
  <c r="BG98" i="22"/>
  <c r="BH98" i="22"/>
  <c r="BI98" i="22"/>
  <c r="BJ98" i="22"/>
  <c r="BK98" i="22"/>
  <c r="BO98" i="22" s="1"/>
  <c r="BL98" i="22"/>
  <c r="BP98" i="22" s="1"/>
  <c r="BM98" i="22"/>
  <c r="BQ98" i="22" s="1"/>
  <c r="BN98" i="22"/>
  <c r="BR98" i="22" s="1"/>
  <c r="AS99" i="22"/>
  <c r="AT99" i="22"/>
  <c r="AU99" i="22"/>
  <c r="AV99" i="22"/>
  <c r="AW99" i="22"/>
  <c r="AX99" i="22"/>
  <c r="AY99" i="22"/>
  <c r="AZ99" i="22"/>
  <c r="BA99" i="22"/>
  <c r="BB99" i="22"/>
  <c r="BC99" i="22"/>
  <c r="BD99" i="22"/>
  <c r="BG99" i="22"/>
  <c r="BH99" i="22"/>
  <c r="BI99" i="22"/>
  <c r="BJ99" i="22"/>
  <c r="BK99" i="22"/>
  <c r="BO99" i="22" s="1"/>
  <c r="BL99" i="22"/>
  <c r="BP99" i="22" s="1"/>
  <c r="BM99" i="22"/>
  <c r="BQ99" i="22" s="1"/>
  <c r="BN99" i="22"/>
  <c r="BR99" i="22" s="1"/>
  <c r="AS100" i="22"/>
  <c r="AT100" i="22"/>
  <c r="AU100" i="22"/>
  <c r="AV100" i="22"/>
  <c r="AW100" i="22"/>
  <c r="AX100" i="22"/>
  <c r="AY100" i="22"/>
  <c r="AZ100" i="22"/>
  <c r="BA100" i="22"/>
  <c r="BB100" i="22"/>
  <c r="BC100" i="22"/>
  <c r="BD100" i="22"/>
  <c r="BG100" i="22"/>
  <c r="BH100" i="22"/>
  <c r="BI100" i="22"/>
  <c r="BJ100" i="22"/>
  <c r="BK100" i="22"/>
  <c r="BO100" i="22" s="1"/>
  <c r="BL100" i="22"/>
  <c r="BP100" i="22" s="1"/>
  <c r="BM100" i="22"/>
  <c r="BQ100" i="22" s="1"/>
  <c r="BN100" i="22"/>
  <c r="BR100" i="22" s="1"/>
  <c r="AS101" i="22"/>
  <c r="AT101" i="22"/>
  <c r="AU101" i="22"/>
  <c r="AV101" i="22"/>
  <c r="AW101" i="22"/>
  <c r="AX101" i="22"/>
  <c r="AY101" i="22"/>
  <c r="AZ101" i="22"/>
  <c r="BA101" i="22"/>
  <c r="BB101" i="22"/>
  <c r="BC101" i="22"/>
  <c r="BD101" i="22"/>
  <c r="BG101" i="22"/>
  <c r="BH101" i="22"/>
  <c r="BI101" i="22"/>
  <c r="BJ101" i="22"/>
  <c r="BK101" i="22"/>
  <c r="BO101" i="22" s="1"/>
  <c r="BL101" i="22"/>
  <c r="BP101" i="22" s="1"/>
  <c r="BM101" i="22"/>
  <c r="BQ101" i="22" s="1"/>
  <c r="BN101" i="22"/>
  <c r="BR101" i="22" s="1"/>
  <c r="AS102" i="22"/>
  <c r="AT102" i="22"/>
  <c r="AU102" i="22"/>
  <c r="AV102" i="22"/>
  <c r="AW102" i="22"/>
  <c r="AX102" i="22"/>
  <c r="AY102" i="22"/>
  <c r="AZ102" i="22"/>
  <c r="BA102" i="22"/>
  <c r="BB102" i="22"/>
  <c r="BC102" i="22"/>
  <c r="BD102" i="22"/>
  <c r="BG102" i="22"/>
  <c r="BH102" i="22"/>
  <c r="BI102" i="22"/>
  <c r="BJ102" i="22"/>
  <c r="BK102" i="22"/>
  <c r="BO102" i="22" s="1"/>
  <c r="BL102" i="22"/>
  <c r="BP102" i="22" s="1"/>
  <c r="BM102" i="22"/>
  <c r="BQ102" i="22" s="1"/>
  <c r="BN102" i="22"/>
  <c r="BR102" i="22" s="1"/>
  <c r="AS103" i="22"/>
  <c r="AT103" i="22"/>
  <c r="AU103" i="22"/>
  <c r="AV103" i="22"/>
  <c r="AW103" i="22"/>
  <c r="AX103" i="22"/>
  <c r="BH103" i="22" s="1"/>
  <c r="AY103" i="22"/>
  <c r="BI103" i="22" s="1"/>
  <c r="BQ103" i="22" s="1"/>
  <c r="AZ103" i="22"/>
  <c r="BA103" i="22"/>
  <c r="BK103" i="22" s="1"/>
  <c r="BO103" i="22" s="1"/>
  <c r="BB103" i="22"/>
  <c r="BC103" i="22"/>
  <c r="BD103" i="22"/>
  <c r="BN103" i="22" s="1"/>
  <c r="BG103" i="22"/>
  <c r="BJ103" i="22"/>
  <c r="BR103" i="22" s="1"/>
  <c r="BL103" i="22"/>
  <c r="BM103" i="22"/>
  <c r="AS104" i="22"/>
  <c r="AT104" i="22"/>
  <c r="AU104" i="22"/>
  <c r="AV104" i="22"/>
  <c r="AW104" i="22"/>
  <c r="AX104" i="22"/>
  <c r="BH104" i="22" s="1"/>
  <c r="BP104" i="22" s="1"/>
  <c r="AY104" i="22"/>
  <c r="AZ104" i="22"/>
  <c r="BA104" i="22"/>
  <c r="BK104" i="22" s="1"/>
  <c r="BB104" i="22"/>
  <c r="BC104" i="22"/>
  <c r="BM104" i="22" s="1"/>
  <c r="BD104" i="22"/>
  <c r="BG104" i="22"/>
  <c r="BI104" i="22"/>
  <c r="BJ104" i="22"/>
  <c r="BL104" i="22"/>
  <c r="BN104" i="22"/>
  <c r="BR104" i="22" s="1"/>
  <c r="AS105" i="22"/>
  <c r="AT105" i="22"/>
  <c r="AU105" i="22"/>
  <c r="AV105" i="22"/>
  <c r="AW105" i="22"/>
  <c r="AX105" i="22"/>
  <c r="BH105" i="22" s="1"/>
  <c r="BP105" i="22" s="1"/>
  <c r="AY105" i="22"/>
  <c r="AZ105" i="22"/>
  <c r="BJ105" i="22" s="1"/>
  <c r="BR105" i="22" s="1"/>
  <c r="BA105" i="22"/>
  <c r="BB105" i="22"/>
  <c r="BC105" i="22"/>
  <c r="BM105" i="22" s="1"/>
  <c r="BQ105" i="22" s="1"/>
  <c r="BD105" i="22"/>
  <c r="BG105" i="22"/>
  <c r="BO105" i="22" s="1"/>
  <c r="BI105" i="22"/>
  <c r="BK105" i="22"/>
  <c r="BL105" i="22"/>
  <c r="BN105" i="22"/>
  <c r="AS106" i="22"/>
  <c r="AT106" i="22"/>
  <c r="AU106" i="22"/>
  <c r="AV106" i="22"/>
  <c r="AW106" i="22"/>
  <c r="AX106" i="22"/>
  <c r="BH106" i="22" s="1"/>
  <c r="AY106" i="22"/>
  <c r="BI106" i="22" s="1"/>
  <c r="BQ106" i="22" s="1"/>
  <c r="AZ106" i="22"/>
  <c r="BA106" i="22"/>
  <c r="BB106" i="22"/>
  <c r="BL106" i="22" s="1"/>
  <c r="BC106" i="22"/>
  <c r="BD106" i="22"/>
  <c r="BG106" i="22"/>
  <c r="BO106" i="22" s="1"/>
  <c r="BJ106" i="22"/>
  <c r="BR106" i="22" s="1"/>
  <c r="BK106" i="22"/>
  <c r="BM106" i="22"/>
  <c r="BN106" i="22"/>
  <c r="AS107" i="22"/>
  <c r="AT107" i="22"/>
  <c r="AU107" i="22"/>
  <c r="AV107" i="22"/>
  <c r="AW107" i="22"/>
  <c r="AX107" i="22"/>
  <c r="BH107" i="22" s="1"/>
  <c r="AY107" i="22"/>
  <c r="BI107" i="22" s="1"/>
  <c r="BQ107" i="22" s="1"/>
  <c r="AZ107" i="22"/>
  <c r="BA107" i="22"/>
  <c r="BK107" i="22" s="1"/>
  <c r="BO107" i="22" s="1"/>
  <c r="BB107" i="22"/>
  <c r="BC107" i="22"/>
  <c r="BD107" i="22"/>
  <c r="BN107" i="22" s="1"/>
  <c r="BG107" i="22"/>
  <c r="BJ107" i="22"/>
  <c r="BR107" i="22" s="1"/>
  <c r="BL107" i="22"/>
  <c r="BM107" i="22"/>
  <c r="CC107" i="22"/>
  <c r="CD107" i="22"/>
  <c r="CE107" i="22"/>
  <c r="CF107" i="22"/>
  <c r="CG107" i="22"/>
  <c r="AS108" i="22"/>
  <c r="AT108" i="22"/>
  <c r="AU108" i="22"/>
  <c r="AV108" i="22"/>
  <c r="AW108" i="22"/>
  <c r="AX108" i="22"/>
  <c r="AY108" i="22"/>
  <c r="AZ108" i="22"/>
  <c r="BA108" i="22"/>
  <c r="BB108" i="22"/>
  <c r="BC108" i="22"/>
  <c r="BD108" i="22"/>
  <c r="BG108" i="22"/>
  <c r="BH108" i="22"/>
  <c r="BI108" i="22"/>
  <c r="BJ108" i="22"/>
  <c r="BK108" i="22"/>
  <c r="BO108" i="22" s="1"/>
  <c r="BL108" i="22"/>
  <c r="BM108" i="22"/>
  <c r="BN108" i="22"/>
  <c r="BP108" i="22"/>
  <c r="BQ108" i="22"/>
  <c r="BR108" i="22"/>
  <c r="AS109" i="22"/>
  <c r="AT109" i="22"/>
  <c r="AU109" i="22"/>
  <c r="AV109" i="22"/>
  <c r="AW109" i="22"/>
  <c r="AX109" i="22"/>
  <c r="AY109" i="22"/>
  <c r="AZ109" i="22"/>
  <c r="BA109" i="22"/>
  <c r="BB109" i="22"/>
  <c r="BC109" i="22"/>
  <c r="BD109" i="22"/>
  <c r="BG109" i="22"/>
  <c r="BH109" i="22"/>
  <c r="BI109" i="22"/>
  <c r="BJ109" i="22"/>
  <c r="BK109" i="22"/>
  <c r="BO109" i="22" s="1"/>
  <c r="BL109" i="22"/>
  <c r="BM109" i="22"/>
  <c r="BN109" i="22"/>
  <c r="BP109" i="22"/>
  <c r="BQ109" i="22"/>
  <c r="BR109" i="22"/>
  <c r="AS110" i="22"/>
  <c r="AT110" i="22"/>
  <c r="AU110" i="22"/>
  <c r="AV110" i="22"/>
  <c r="AW110" i="22"/>
  <c r="AX110" i="22"/>
  <c r="AY110" i="22"/>
  <c r="AZ110" i="22"/>
  <c r="BA110" i="22"/>
  <c r="BB110" i="22"/>
  <c r="BC110" i="22"/>
  <c r="BD110" i="22"/>
  <c r="BG110" i="22"/>
  <c r="BH110" i="22"/>
  <c r="BI110" i="22"/>
  <c r="BJ110" i="22"/>
  <c r="BK110" i="22"/>
  <c r="BO110" i="22" s="1"/>
  <c r="BL110" i="22"/>
  <c r="BM110" i="22"/>
  <c r="BN110" i="22"/>
  <c r="BP110" i="22"/>
  <c r="BQ110" i="22"/>
  <c r="BR110" i="22"/>
  <c r="AS111" i="22"/>
  <c r="AT111" i="22"/>
  <c r="AU111" i="22"/>
  <c r="AV111" i="22"/>
  <c r="AW111" i="22"/>
  <c r="AX111" i="22"/>
  <c r="AY111" i="22"/>
  <c r="AZ111" i="22"/>
  <c r="BA111" i="22"/>
  <c r="BB111" i="22"/>
  <c r="BC111" i="22"/>
  <c r="BD111" i="22"/>
  <c r="BG111" i="22"/>
  <c r="BH111" i="22"/>
  <c r="BI111" i="22"/>
  <c r="BJ111" i="22"/>
  <c r="BK111" i="22"/>
  <c r="BO111" i="22" s="1"/>
  <c r="BL111" i="22"/>
  <c r="BM111" i="22"/>
  <c r="BN111" i="22"/>
  <c r="BP111" i="22"/>
  <c r="BQ111" i="22"/>
  <c r="BR111" i="22"/>
  <c r="AS112" i="22"/>
  <c r="AT112" i="22"/>
  <c r="AU112" i="22"/>
  <c r="AV112" i="22"/>
  <c r="AW112" i="22"/>
  <c r="AX112" i="22"/>
  <c r="AY112" i="22"/>
  <c r="AZ112" i="22"/>
  <c r="BA112" i="22"/>
  <c r="BB112" i="22"/>
  <c r="BC112" i="22"/>
  <c r="BD112" i="22"/>
  <c r="BG112" i="22"/>
  <c r="BH112" i="22"/>
  <c r="BI112" i="22"/>
  <c r="BJ112" i="22"/>
  <c r="BK112" i="22"/>
  <c r="BO112" i="22" s="1"/>
  <c r="BL112" i="22"/>
  <c r="BM112" i="22"/>
  <c r="BN112" i="22"/>
  <c r="BP112" i="22"/>
  <c r="BQ112" i="22"/>
  <c r="BR112" i="22"/>
  <c r="AS113" i="22"/>
  <c r="AT113" i="22"/>
  <c r="AU113" i="22"/>
  <c r="AV113" i="22"/>
  <c r="AW113" i="22"/>
  <c r="AX113" i="22"/>
  <c r="AY113" i="22"/>
  <c r="AZ113" i="22"/>
  <c r="BA113" i="22"/>
  <c r="BB113" i="22"/>
  <c r="BC113" i="22"/>
  <c r="BD113" i="22"/>
  <c r="BG113" i="22"/>
  <c r="BH113" i="22"/>
  <c r="BI113" i="22"/>
  <c r="BJ113" i="22"/>
  <c r="BK113" i="22"/>
  <c r="BO113" i="22" s="1"/>
  <c r="BL113" i="22"/>
  <c r="BM113" i="22"/>
  <c r="BN113" i="22"/>
  <c r="BP113" i="22"/>
  <c r="BQ113" i="22"/>
  <c r="BR113" i="22"/>
  <c r="AS114" i="22"/>
  <c r="AT114" i="22"/>
  <c r="AU114" i="22"/>
  <c r="AV114" i="22"/>
  <c r="AW114" i="22"/>
  <c r="AX114" i="22"/>
  <c r="AY114" i="22"/>
  <c r="AZ114" i="22"/>
  <c r="BA114" i="22"/>
  <c r="BB114" i="22"/>
  <c r="BC114" i="22"/>
  <c r="BD114" i="22"/>
  <c r="BG114" i="22"/>
  <c r="BH114" i="22"/>
  <c r="BI114" i="22"/>
  <c r="BJ114" i="22"/>
  <c r="BK114" i="22"/>
  <c r="BO114" i="22" s="1"/>
  <c r="BL114" i="22"/>
  <c r="BM114" i="22"/>
  <c r="BN114" i="22"/>
  <c r="BP114" i="22"/>
  <c r="BQ114" i="22"/>
  <c r="BR114" i="22"/>
  <c r="AS115" i="22"/>
  <c r="AT115" i="22"/>
  <c r="AU115" i="22"/>
  <c r="AV115" i="22"/>
  <c r="AW115" i="22"/>
  <c r="AX115" i="22"/>
  <c r="AY115" i="22"/>
  <c r="AZ115" i="22"/>
  <c r="BA115" i="22"/>
  <c r="BB115" i="22"/>
  <c r="BC115" i="22"/>
  <c r="BD115" i="22"/>
  <c r="BG115" i="22"/>
  <c r="BH115" i="22"/>
  <c r="BI115" i="22"/>
  <c r="BJ115" i="22"/>
  <c r="BK115" i="22"/>
  <c r="BO115" i="22" s="1"/>
  <c r="BL115" i="22"/>
  <c r="BM115" i="22"/>
  <c r="BN115" i="22"/>
  <c r="BP115" i="22"/>
  <c r="BQ115" i="22"/>
  <c r="BR115" i="22"/>
  <c r="AS116" i="22"/>
  <c r="AT116" i="22"/>
  <c r="AU116" i="22"/>
  <c r="AV116" i="22"/>
  <c r="AW116" i="22"/>
  <c r="AX116" i="22"/>
  <c r="AY116" i="22"/>
  <c r="AZ116" i="22"/>
  <c r="BA116" i="22"/>
  <c r="BB116" i="22"/>
  <c r="BC116" i="22"/>
  <c r="BD116" i="22"/>
  <c r="BG116" i="22"/>
  <c r="BH116" i="22"/>
  <c r="BI116" i="22"/>
  <c r="BJ116" i="22"/>
  <c r="BK116" i="22"/>
  <c r="BO116" i="22" s="1"/>
  <c r="BL116" i="22"/>
  <c r="BM116" i="22"/>
  <c r="BN116" i="22"/>
  <c r="BP116" i="22"/>
  <c r="BQ116" i="22"/>
  <c r="BR116" i="22"/>
  <c r="AS117" i="22"/>
  <c r="AT117" i="22"/>
  <c r="AU117" i="22"/>
  <c r="AV117" i="22"/>
  <c r="AW117" i="22"/>
  <c r="AX117" i="22"/>
  <c r="AY117" i="22"/>
  <c r="AZ117" i="22"/>
  <c r="BA117" i="22"/>
  <c r="BB117" i="22"/>
  <c r="BC117" i="22"/>
  <c r="BD117" i="22"/>
  <c r="BG117" i="22"/>
  <c r="BH117" i="22"/>
  <c r="BI117" i="22"/>
  <c r="BJ117" i="22"/>
  <c r="BK117" i="22"/>
  <c r="BO117" i="22" s="1"/>
  <c r="BL117" i="22"/>
  <c r="BM117" i="22"/>
  <c r="BN117" i="22"/>
  <c r="BP117" i="22"/>
  <c r="BQ117" i="22"/>
  <c r="BR117" i="22"/>
  <c r="CC117" i="22"/>
  <c r="CG117" i="22" s="1"/>
  <c r="CD117" i="22"/>
  <c r="CE117" i="22"/>
  <c r="CF117" i="22"/>
  <c r="AS118" i="22"/>
  <c r="AT118" i="22"/>
  <c r="AU118" i="22"/>
  <c r="AV118" i="22"/>
  <c r="AW118" i="22"/>
  <c r="AX118" i="22"/>
  <c r="AY118" i="22"/>
  <c r="AZ118" i="22"/>
  <c r="BA118" i="22"/>
  <c r="BB118" i="22"/>
  <c r="BC118" i="22"/>
  <c r="BD118" i="22"/>
  <c r="BG118" i="22"/>
  <c r="BH118" i="22"/>
  <c r="BI118" i="22"/>
  <c r="BJ118" i="22"/>
  <c r="BK118" i="22"/>
  <c r="BO118" i="22" s="1"/>
  <c r="BL118" i="22"/>
  <c r="BP118" i="22" s="1"/>
  <c r="BM118" i="22"/>
  <c r="BQ118" i="22" s="1"/>
  <c r="BN118" i="22"/>
  <c r="BR118" i="22" s="1"/>
  <c r="AS119" i="22"/>
  <c r="AT119" i="22"/>
  <c r="AU119" i="22"/>
  <c r="AV119" i="22"/>
  <c r="AW119" i="22"/>
  <c r="AX119" i="22"/>
  <c r="AY119" i="22"/>
  <c r="AZ119" i="22"/>
  <c r="BA119" i="22"/>
  <c r="BB119" i="22"/>
  <c r="BC119" i="22"/>
  <c r="BD119" i="22"/>
  <c r="BG119" i="22"/>
  <c r="BH119" i="22"/>
  <c r="BI119" i="22"/>
  <c r="BJ119" i="22"/>
  <c r="BK119" i="22"/>
  <c r="BO119" i="22" s="1"/>
  <c r="BL119" i="22"/>
  <c r="BP119" i="22" s="1"/>
  <c r="BM119" i="22"/>
  <c r="BQ119" i="22" s="1"/>
  <c r="BN119" i="22"/>
  <c r="BR119" i="22" s="1"/>
  <c r="AS120" i="22"/>
  <c r="AT120" i="22"/>
  <c r="AU120" i="22"/>
  <c r="AV120" i="22"/>
  <c r="AW120" i="22"/>
  <c r="AX120" i="22"/>
  <c r="AY120" i="22"/>
  <c r="AZ120" i="22"/>
  <c r="BA120" i="22"/>
  <c r="BB120" i="22"/>
  <c r="BC120" i="22"/>
  <c r="BD120" i="22"/>
  <c r="BG120" i="22"/>
  <c r="BH120" i="22"/>
  <c r="BI120" i="22"/>
  <c r="BJ120" i="22"/>
  <c r="BK120" i="22"/>
  <c r="BO120" i="22" s="1"/>
  <c r="BL120" i="22"/>
  <c r="BP120" i="22" s="1"/>
  <c r="BM120" i="22"/>
  <c r="BQ120" i="22" s="1"/>
  <c r="BN120" i="22"/>
  <c r="BR120" i="22" s="1"/>
  <c r="AS121" i="22"/>
  <c r="AT121" i="22"/>
  <c r="AU121" i="22"/>
  <c r="AV121" i="22"/>
  <c r="AW121" i="22"/>
  <c r="AX121" i="22"/>
  <c r="AY121" i="22"/>
  <c r="AZ121" i="22"/>
  <c r="BA121" i="22"/>
  <c r="BB121" i="22"/>
  <c r="BC121" i="22"/>
  <c r="BD121" i="22"/>
  <c r="BG121" i="22"/>
  <c r="BH121" i="22"/>
  <c r="BI121" i="22"/>
  <c r="BJ121" i="22"/>
  <c r="BK121" i="22"/>
  <c r="BO121" i="22" s="1"/>
  <c r="BL121" i="22"/>
  <c r="BP121" i="22" s="1"/>
  <c r="BM121" i="22"/>
  <c r="BQ121" i="22" s="1"/>
  <c r="BN121" i="22"/>
  <c r="BR121" i="22" s="1"/>
  <c r="AS122" i="22"/>
  <c r="AT122" i="22"/>
  <c r="AU122" i="22"/>
  <c r="AV122" i="22"/>
  <c r="AW122" i="22"/>
  <c r="AX122" i="22"/>
  <c r="AY122" i="22"/>
  <c r="AZ122" i="22"/>
  <c r="BA122" i="22"/>
  <c r="BB122" i="22"/>
  <c r="BC122" i="22"/>
  <c r="BD122" i="22"/>
  <c r="BG122" i="22"/>
  <c r="BH122" i="22"/>
  <c r="BI122" i="22"/>
  <c r="BJ122" i="22"/>
  <c r="BK122" i="22"/>
  <c r="BO122" i="22" s="1"/>
  <c r="BL122" i="22"/>
  <c r="BP122" i="22" s="1"/>
  <c r="BM122" i="22"/>
  <c r="BQ122" i="22" s="1"/>
  <c r="BN122" i="22"/>
  <c r="BR122" i="22" s="1"/>
  <c r="AS123" i="22"/>
  <c r="AT123" i="22"/>
  <c r="AU123" i="22"/>
  <c r="AV123" i="22"/>
  <c r="AW123" i="22"/>
  <c r="AX123" i="22"/>
  <c r="AY123" i="22"/>
  <c r="AZ123" i="22"/>
  <c r="BA123" i="22"/>
  <c r="BB123" i="22"/>
  <c r="BC123" i="22"/>
  <c r="BD123" i="22"/>
  <c r="BG123" i="22"/>
  <c r="BH123" i="22"/>
  <c r="BI123" i="22"/>
  <c r="BJ123" i="22"/>
  <c r="BK123" i="22"/>
  <c r="BO123" i="22" s="1"/>
  <c r="BL123" i="22"/>
  <c r="BP123" i="22" s="1"/>
  <c r="BM123" i="22"/>
  <c r="BQ123" i="22" s="1"/>
  <c r="BN123" i="22"/>
  <c r="BR123" i="22" s="1"/>
  <c r="AS124" i="22"/>
  <c r="AT124" i="22"/>
  <c r="AU124" i="22"/>
  <c r="AV124" i="22"/>
  <c r="AW124" i="22"/>
  <c r="AX124" i="22"/>
  <c r="AY124" i="22"/>
  <c r="AZ124" i="22"/>
  <c r="BA124" i="22"/>
  <c r="BB124" i="22"/>
  <c r="BC124" i="22"/>
  <c r="BD124" i="22"/>
  <c r="BG124" i="22"/>
  <c r="BH124" i="22"/>
  <c r="BI124" i="22"/>
  <c r="BJ124" i="22"/>
  <c r="BK124" i="22"/>
  <c r="BO124" i="22" s="1"/>
  <c r="BL124" i="22"/>
  <c r="BP124" i="22" s="1"/>
  <c r="BM124" i="22"/>
  <c r="BQ124" i="22" s="1"/>
  <c r="BN124" i="22"/>
  <c r="BR124" i="22"/>
  <c r="AS125" i="22"/>
  <c r="AT125" i="22"/>
  <c r="AU125" i="22"/>
  <c r="AV125" i="22"/>
  <c r="AW125" i="22"/>
  <c r="AX125" i="22"/>
  <c r="AY125" i="22"/>
  <c r="AZ125" i="22"/>
  <c r="BA125" i="22"/>
  <c r="BB125" i="22"/>
  <c r="BC125" i="22"/>
  <c r="BD125" i="22"/>
  <c r="BG125" i="22"/>
  <c r="BH125" i="22"/>
  <c r="BI125" i="22"/>
  <c r="BJ125" i="22"/>
  <c r="BK125" i="22"/>
  <c r="BO125" i="22" s="1"/>
  <c r="BL125" i="22"/>
  <c r="BP125" i="22" s="1"/>
  <c r="BM125" i="22"/>
  <c r="BQ125" i="22" s="1"/>
  <c r="BN125" i="22"/>
  <c r="BR125" i="22"/>
  <c r="AS126" i="22"/>
  <c r="AT126" i="22"/>
  <c r="AU126" i="22"/>
  <c r="AV126" i="22"/>
  <c r="AW126" i="22"/>
  <c r="AX126" i="22"/>
  <c r="AY126" i="22"/>
  <c r="AZ126" i="22"/>
  <c r="BA126" i="22"/>
  <c r="BB126" i="22"/>
  <c r="BC126" i="22"/>
  <c r="BD126" i="22"/>
  <c r="BG126" i="22"/>
  <c r="BH126" i="22"/>
  <c r="BI126" i="22"/>
  <c r="BJ126" i="22"/>
  <c r="BK126" i="22"/>
  <c r="BO126" i="22" s="1"/>
  <c r="BL126" i="22"/>
  <c r="BP126" i="22" s="1"/>
  <c r="BM126" i="22"/>
  <c r="BQ126" i="22" s="1"/>
  <c r="BN126" i="22"/>
  <c r="BR126" i="22"/>
  <c r="AS127" i="22"/>
  <c r="AT127" i="22"/>
  <c r="AU127" i="22"/>
  <c r="AV127" i="22"/>
  <c r="AW127" i="22"/>
  <c r="AX127" i="22"/>
  <c r="AY127" i="22"/>
  <c r="AZ127" i="22"/>
  <c r="BA127" i="22"/>
  <c r="BB127" i="22"/>
  <c r="BC127" i="22"/>
  <c r="BD127" i="22"/>
  <c r="BG127" i="22"/>
  <c r="BH127" i="22"/>
  <c r="BI127" i="22"/>
  <c r="BJ127" i="22"/>
  <c r="BK127" i="22"/>
  <c r="BO127" i="22" s="1"/>
  <c r="BL127" i="22"/>
  <c r="BP127" i="22" s="1"/>
  <c r="BT127" i="22" s="1"/>
  <c r="BX127" i="22" s="1"/>
  <c r="BM127" i="22"/>
  <c r="BQ127" i="22" s="1"/>
  <c r="BN127" i="22"/>
  <c r="BR127" i="22"/>
  <c r="CC127" i="22"/>
  <c r="CG127" i="22" s="1"/>
  <c r="CD127" i="22"/>
  <c r="CE127" i="22"/>
  <c r="CF127" i="22"/>
  <c r="AS128" i="22"/>
  <c r="AT128" i="22"/>
  <c r="AU128" i="22"/>
  <c r="AV128" i="22"/>
  <c r="AW128" i="22"/>
  <c r="AX128" i="22"/>
  <c r="AY128" i="22"/>
  <c r="AZ128" i="22"/>
  <c r="BA128" i="22"/>
  <c r="BB128" i="22"/>
  <c r="BC128" i="22"/>
  <c r="BD128" i="22"/>
  <c r="BG128" i="22"/>
  <c r="BH128" i="22"/>
  <c r="BI128" i="22"/>
  <c r="BJ128" i="22"/>
  <c r="BK128" i="22"/>
  <c r="BL128" i="22"/>
  <c r="BP128" i="22" s="1"/>
  <c r="BM128" i="22"/>
  <c r="BQ128" i="22" s="1"/>
  <c r="BN128" i="22"/>
  <c r="BR128" i="22" s="1"/>
  <c r="BO128" i="22"/>
  <c r="AS129" i="22"/>
  <c r="AT129" i="22"/>
  <c r="AU129" i="22"/>
  <c r="AV129" i="22"/>
  <c r="AW129" i="22"/>
  <c r="AX129" i="22"/>
  <c r="AY129" i="22"/>
  <c r="AZ129" i="22"/>
  <c r="BA129" i="22"/>
  <c r="BB129" i="22"/>
  <c r="BC129" i="22"/>
  <c r="BD129" i="22"/>
  <c r="BG129" i="22"/>
  <c r="BH129" i="22"/>
  <c r="BI129" i="22"/>
  <c r="BJ129" i="22"/>
  <c r="BK129" i="22"/>
  <c r="BL129" i="22"/>
  <c r="BP129" i="22" s="1"/>
  <c r="BM129" i="22"/>
  <c r="BQ129" i="22" s="1"/>
  <c r="BN129" i="22"/>
  <c r="BR129" i="22" s="1"/>
  <c r="BO129" i="22"/>
  <c r="AS130" i="22"/>
  <c r="AT130" i="22"/>
  <c r="AU130" i="22"/>
  <c r="AV130" i="22"/>
  <c r="AW130" i="22"/>
  <c r="AX130" i="22"/>
  <c r="AY130" i="22"/>
  <c r="AZ130" i="22"/>
  <c r="BA130" i="22"/>
  <c r="BB130" i="22"/>
  <c r="BC130" i="22"/>
  <c r="BD130" i="22"/>
  <c r="BG130" i="22"/>
  <c r="BH130" i="22"/>
  <c r="BI130" i="22"/>
  <c r="BJ130" i="22"/>
  <c r="BK130" i="22"/>
  <c r="BL130" i="22"/>
  <c r="BP130" i="22" s="1"/>
  <c r="BM130" i="22"/>
  <c r="BQ130" i="22" s="1"/>
  <c r="BN130" i="22"/>
  <c r="BR130" i="22" s="1"/>
  <c r="BO130" i="22"/>
  <c r="AS131" i="22"/>
  <c r="AT131" i="22"/>
  <c r="AU131" i="22"/>
  <c r="AV131" i="22"/>
  <c r="AW131" i="22"/>
  <c r="AX131" i="22"/>
  <c r="AY131" i="22"/>
  <c r="AZ131" i="22"/>
  <c r="BA131" i="22"/>
  <c r="BB131" i="22"/>
  <c r="BC131" i="22"/>
  <c r="BD131" i="22"/>
  <c r="BG131" i="22"/>
  <c r="BH131" i="22"/>
  <c r="BI131" i="22"/>
  <c r="BJ131" i="22"/>
  <c r="BK131" i="22"/>
  <c r="BL131" i="22"/>
  <c r="BM131" i="22"/>
  <c r="BQ131" i="22" s="1"/>
  <c r="BN131" i="22"/>
  <c r="BR131" i="22" s="1"/>
  <c r="BO131" i="22"/>
  <c r="BP131" i="22"/>
  <c r="AS132" i="22"/>
  <c r="AT132" i="22"/>
  <c r="AU132" i="22"/>
  <c r="AV132" i="22"/>
  <c r="AW132" i="22"/>
  <c r="AX132" i="22"/>
  <c r="AY132" i="22"/>
  <c r="AZ132" i="22"/>
  <c r="BA132" i="22"/>
  <c r="BB132" i="22"/>
  <c r="BC132" i="22"/>
  <c r="BD132" i="22"/>
  <c r="BG132" i="22"/>
  <c r="BH132" i="22"/>
  <c r="BI132" i="22"/>
  <c r="BJ132" i="22"/>
  <c r="BK132" i="22"/>
  <c r="BL132" i="22"/>
  <c r="BM132" i="22"/>
  <c r="BQ132" i="22" s="1"/>
  <c r="BN132" i="22"/>
  <c r="BR132" i="22" s="1"/>
  <c r="BO132" i="22"/>
  <c r="BP132" i="22"/>
  <c r="AS133" i="22"/>
  <c r="AT133" i="22"/>
  <c r="AU133" i="22"/>
  <c r="AV133" i="22"/>
  <c r="AW133" i="22"/>
  <c r="AX133" i="22"/>
  <c r="AY133" i="22"/>
  <c r="AZ133" i="22"/>
  <c r="BA133" i="22"/>
  <c r="BB133" i="22"/>
  <c r="BC133" i="22"/>
  <c r="BD133" i="22"/>
  <c r="BG133" i="22"/>
  <c r="BH133" i="22"/>
  <c r="BI133" i="22"/>
  <c r="BJ133" i="22"/>
  <c r="BK133" i="22"/>
  <c r="BL133" i="22"/>
  <c r="BM133" i="22"/>
  <c r="BQ133" i="22" s="1"/>
  <c r="BN133" i="22"/>
  <c r="BR133" i="22" s="1"/>
  <c r="BO133" i="22"/>
  <c r="BP133" i="22"/>
  <c r="AS134" i="22"/>
  <c r="AT134" i="22"/>
  <c r="AU134" i="22"/>
  <c r="AV134" i="22"/>
  <c r="AW134" i="22"/>
  <c r="AX134" i="22"/>
  <c r="AY134" i="22"/>
  <c r="AZ134" i="22"/>
  <c r="BA134" i="22"/>
  <c r="BB134" i="22"/>
  <c r="BC134" i="22"/>
  <c r="BD134" i="22"/>
  <c r="BG134" i="22"/>
  <c r="BH134" i="22"/>
  <c r="BI134" i="22"/>
  <c r="BJ134" i="22"/>
  <c r="BK134" i="22"/>
  <c r="BL134" i="22"/>
  <c r="BM134" i="22"/>
  <c r="BQ134" i="22" s="1"/>
  <c r="BN134" i="22"/>
  <c r="BR134" i="22" s="1"/>
  <c r="BO134" i="22"/>
  <c r="BP134" i="22"/>
  <c r="AS135" i="22"/>
  <c r="AT135" i="22"/>
  <c r="AU135" i="22"/>
  <c r="AV135" i="22"/>
  <c r="AW135" i="22"/>
  <c r="AX135" i="22"/>
  <c r="AY135" i="22"/>
  <c r="AZ135" i="22"/>
  <c r="BA135" i="22"/>
  <c r="BB135" i="22"/>
  <c r="BC135" i="22"/>
  <c r="BD135" i="22"/>
  <c r="BG135" i="22"/>
  <c r="BH135" i="22"/>
  <c r="BI135" i="22"/>
  <c r="BJ135" i="22"/>
  <c r="BK135" i="22"/>
  <c r="BL135" i="22"/>
  <c r="BM135" i="22"/>
  <c r="BQ135" i="22" s="1"/>
  <c r="BN135" i="22"/>
  <c r="BR135" i="22" s="1"/>
  <c r="BO135" i="22"/>
  <c r="BP135" i="22"/>
  <c r="AS136" i="22"/>
  <c r="AT136" i="22"/>
  <c r="AU136" i="22"/>
  <c r="AV136" i="22"/>
  <c r="AW136" i="22"/>
  <c r="AX136" i="22"/>
  <c r="AY136" i="22"/>
  <c r="AZ136" i="22"/>
  <c r="BA136" i="22"/>
  <c r="BB136" i="22"/>
  <c r="BC136" i="22"/>
  <c r="BD136" i="22"/>
  <c r="BG136" i="22"/>
  <c r="BH136" i="22"/>
  <c r="BI136" i="22"/>
  <c r="BJ136" i="22"/>
  <c r="BK136" i="22"/>
  <c r="BL136" i="22"/>
  <c r="BM136" i="22"/>
  <c r="BQ136" i="22" s="1"/>
  <c r="BN136" i="22"/>
  <c r="BR136" i="22" s="1"/>
  <c r="BO136" i="22"/>
  <c r="BP136" i="22"/>
  <c r="AS137" i="22"/>
  <c r="AT137" i="22"/>
  <c r="AU137" i="22"/>
  <c r="AV137" i="22"/>
  <c r="AW137" i="22"/>
  <c r="AX137" i="22"/>
  <c r="AY137" i="22"/>
  <c r="AZ137" i="22"/>
  <c r="BA137" i="22"/>
  <c r="BB137" i="22"/>
  <c r="BC137" i="22"/>
  <c r="BD137" i="22"/>
  <c r="BG137" i="22"/>
  <c r="BH137" i="22"/>
  <c r="BI137" i="22"/>
  <c r="BJ137" i="22"/>
  <c r="BK137" i="22"/>
  <c r="BL137" i="22"/>
  <c r="BM137" i="22"/>
  <c r="BQ137" i="22" s="1"/>
  <c r="BN137" i="22"/>
  <c r="BR137" i="22" s="1"/>
  <c r="BO137" i="22"/>
  <c r="BP137" i="22"/>
  <c r="CC137" i="22"/>
  <c r="CD137" i="22"/>
  <c r="CE137" i="22"/>
  <c r="CF137" i="22"/>
  <c r="CG137" i="22"/>
  <c r="AS138" i="22"/>
  <c r="AT138" i="22"/>
  <c r="AU138" i="22"/>
  <c r="AV138" i="22"/>
  <c r="AW138" i="22"/>
  <c r="AX138" i="22"/>
  <c r="AY138" i="22"/>
  <c r="AZ138" i="22"/>
  <c r="BA138" i="22"/>
  <c r="BB138" i="22"/>
  <c r="BL138" i="22" s="1"/>
  <c r="BC138" i="22"/>
  <c r="BD138" i="22"/>
  <c r="BN138" i="22" s="1"/>
  <c r="BG138" i="22"/>
  <c r="BO138" i="22" s="1"/>
  <c r="BH138" i="22"/>
  <c r="BI138" i="22"/>
  <c r="BJ138" i="22"/>
  <c r="BR138" i="22" s="1"/>
  <c r="BK138" i="22"/>
  <c r="BM138" i="22"/>
  <c r="BQ138" i="22"/>
  <c r="AS139" i="22"/>
  <c r="AT139" i="22"/>
  <c r="AU139" i="22"/>
  <c r="AV139" i="22"/>
  <c r="AW139" i="22"/>
  <c r="AX139" i="22"/>
  <c r="BH139" i="22" s="1"/>
  <c r="AY139" i="22"/>
  <c r="BI139" i="22" s="1"/>
  <c r="BQ139" i="22" s="1"/>
  <c r="AZ139" i="22"/>
  <c r="BA139" i="22"/>
  <c r="BK139" i="22" s="1"/>
  <c r="BB139" i="22"/>
  <c r="BC139" i="22"/>
  <c r="BD139" i="22"/>
  <c r="BG139" i="22"/>
  <c r="BO139" i="22" s="1"/>
  <c r="BJ139" i="22"/>
  <c r="BR139" i="22" s="1"/>
  <c r="BL139" i="22"/>
  <c r="BM139" i="22"/>
  <c r="BN139" i="22"/>
  <c r="AS140" i="22"/>
  <c r="AT140" i="22"/>
  <c r="AU140" i="22"/>
  <c r="AV140" i="22"/>
  <c r="AW140" i="22"/>
  <c r="AX140" i="22"/>
  <c r="BH140" i="22" s="1"/>
  <c r="AY140" i="22"/>
  <c r="BI140" i="22" s="1"/>
  <c r="BQ140" i="22" s="1"/>
  <c r="AZ140" i="22"/>
  <c r="BJ140" i="22" s="1"/>
  <c r="BR140" i="22" s="1"/>
  <c r="BA140" i="22"/>
  <c r="BK140" i="22" s="1"/>
  <c r="BO140" i="22" s="1"/>
  <c r="BB140" i="22"/>
  <c r="BC140" i="22"/>
  <c r="BM140" i="22" s="1"/>
  <c r="BD140" i="22"/>
  <c r="BG140" i="22"/>
  <c r="BL140" i="22"/>
  <c r="BN140" i="22"/>
  <c r="AS141" i="22"/>
  <c r="AT141" i="22"/>
  <c r="AU141" i="22"/>
  <c r="AV141" i="22"/>
  <c r="AW141" i="22"/>
  <c r="AX141" i="22"/>
  <c r="BH141" i="22" s="1"/>
  <c r="AY141" i="22"/>
  <c r="AZ141" i="22"/>
  <c r="BA141" i="22"/>
  <c r="BB141" i="22"/>
  <c r="BL141" i="22" s="1"/>
  <c r="BC141" i="22"/>
  <c r="BM141" i="22" s="1"/>
  <c r="BQ141" i="22" s="1"/>
  <c r="BD141" i="22"/>
  <c r="BG141" i="22"/>
  <c r="BO141" i="22" s="1"/>
  <c r="BI141" i="22"/>
  <c r="BJ141" i="22"/>
  <c r="BK141" i="22"/>
  <c r="BN141" i="22"/>
  <c r="BR141" i="22" s="1"/>
  <c r="AS142" i="22"/>
  <c r="AT142" i="22"/>
  <c r="AU142" i="22"/>
  <c r="AV142" i="22"/>
  <c r="AW142" i="22"/>
  <c r="AX142" i="22"/>
  <c r="BH142" i="22" s="1"/>
  <c r="BP142" i="22" s="1"/>
  <c r="AY142" i="22"/>
  <c r="BI142" i="22" s="1"/>
  <c r="BQ142" i="22" s="1"/>
  <c r="AZ142" i="22"/>
  <c r="BA142" i="22"/>
  <c r="BB142" i="22"/>
  <c r="BC142" i="22"/>
  <c r="BD142" i="22"/>
  <c r="BN142" i="22" s="1"/>
  <c r="BG142" i="22"/>
  <c r="BO142" i="22" s="1"/>
  <c r="BJ142" i="22"/>
  <c r="BR142" i="22" s="1"/>
  <c r="BK142" i="22"/>
  <c r="BL142" i="22"/>
  <c r="BM142" i="22"/>
  <c r="AS143" i="22"/>
  <c r="AT143" i="22"/>
  <c r="AU143" i="22"/>
  <c r="AV143" i="22"/>
  <c r="AW143" i="22"/>
  <c r="AX143" i="22"/>
  <c r="BH143" i="22" s="1"/>
  <c r="AY143" i="22"/>
  <c r="BI143" i="22" s="1"/>
  <c r="BQ143" i="22" s="1"/>
  <c r="AZ143" i="22"/>
  <c r="BA143" i="22"/>
  <c r="BK143" i="22" s="1"/>
  <c r="BB143" i="22"/>
  <c r="BC143" i="22"/>
  <c r="BD143" i="22"/>
  <c r="BG143" i="22"/>
  <c r="BO143" i="22" s="1"/>
  <c r="BJ143" i="22"/>
  <c r="BR143" i="22" s="1"/>
  <c r="BL143" i="22"/>
  <c r="BM143" i="22"/>
  <c r="BN143" i="22"/>
  <c r="AS144" i="22"/>
  <c r="AT144" i="22"/>
  <c r="AU144" i="22"/>
  <c r="AV144" i="22"/>
  <c r="AW144" i="22"/>
  <c r="AX144" i="22"/>
  <c r="BH144" i="22" s="1"/>
  <c r="AY144" i="22"/>
  <c r="AZ144" i="22"/>
  <c r="BJ144" i="22" s="1"/>
  <c r="BR144" i="22" s="1"/>
  <c r="BA144" i="22"/>
  <c r="BK144" i="22" s="1"/>
  <c r="BO144" i="22" s="1"/>
  <c r="BB144" i="22"/>
  <c r="BC144" i="22"/>
  <c r="BM144" i="22" s="1"/>
  <c r="BD144" i="22"/>
  <c r="BG144" i="22"/>
  <c r="BI144" i="22"/>
  <c r="BL144" i="22"/>
  <c r="BN144" i="22"/>
  <c r="AS145" i="22"/>
  <c r="AT145" i="22"/>
  <c r="AU145" i="22"/>
  <c r="AV145" i="22"/>
  <c r="AW145" i="22"/>
  <c r="AX145" i="22"/>
  <c r="BH145" i="22" s="1"/>
  <c r="AY145" i="22"/>
  <c r="AZ145" i="22"/>
  <c r="BJ145" i="22" s="1"/>
  <c r="BR145" i="22" s="1"/>
  <c r="BA145" i="22"/>
  <c r="BB145" i="22"/>
  <c r="BL145" i="22" s="1"/>
  <c r="BC145" i="22"/>
  <c r="BM145" i="22" s="1"/>
  <c r="BQ145" i="22" s="1"/>
  <c r="BD145" i="22"/>
  <c r="BG145" i="22"/>
  <c r="BO145" i="22" s="1"/>
  <c r="BI145" i="22"/>
  <c r="BK145" i="22"/>
  <c r="BN145" i="22"/>
  <c r="AS146" i="22"/>
  <c r="AT146" i="22"/>
  <c r="AU146" i="22"/>
  <c r="AV146" i="22"/>
  <c r="AW146" i="22"/>
  <c r="AX146" i="22"/>
  <c r="BH146" i="22" s="1"/>
  <c r="AY146" i="22"/>
  <c r="BI146" i="22" s="1"/>
  <c r="BQ146" i="22" s="1"/>
  <c r="AZ146" i="22"/>
  <c r="BA146" i="22"/>
  <c r="BB146" i="22"/>
  <c r="BL146" i="22" s="1"/>
  <c r="BC146" i="22"/>
  <c r="BD146" i="22"/>
  <c r="BN146" i="22" s="1"/>
  <c r="BG146" i="22"/>
  <c r="BO146" i="22" s="1"/>
  <c r="BJ146" i="22"/>
  <c r="BK146" i="22"/>
  <c r="BM146" i="22"/>
  <c r="AS147" i="22"/>
  <c r="AT147" i="22"/>
  <c r="AU147" i="22"/>
  <c r="AV147" i="22"/>
  <c r="AW147" i="22"/>
  <c r="AX147" i="22"/>
  <c r="BH147" i="22" s="1"/>
  <c r="AY147" i="22"/>
  <c r="BI147" i="22" s="1"/>
  <c r="BQ147" i="22" s="1"/>
  <c r="AZ147" i="22"/>
  <c r="BA147" i="22"/>
  <c r="BK147" i="22" s="1"/>
  <c r="BB147" i="22"/>
  <c r="BL147" i="22" s="1"/>
  <c r="BC147" i="22"/>
  <c r="BD147" i="22"/>
  <c r="BG147" i="22"/>
  <c r="BO147" i="22" s="1"/>
  <c r="BJ147" i="22"/>
  <c r="BR147" i="22" s="1"/>
  <c r="BM147" i="22"/>
  <c r="BN147" i="22"/>
  <c r="CC147" i="22"/>
  <c r="CD147" i="22"/>
  <c r="CE147" i="22"/>
  <c r="CF147" i="22"/>
  <c r="CG147" i="22"/>
  <c r="AS148" i="22"/>
  <c r="AT148" i="22"/>
  <c r="AU148" i="22"/>
  <c r="AV148" i="22"/>
  <c r="AW148" i="22"/>
  <c r="AX148" i="22"/>
  <c r="AY148" i="22"/>
  <c r="AZ148" i="22"/>
  <c r="BA148" i="22"/>
  <c r="BB148" i="22"/>
  <c r="BC148" i="22"/>
  <c r="BD148" i="22"/>
  <c r="BG148" i="22"/>
  <c r="BH148" i="22"/>
  <c r="BI148" i="22"/>
  <c r="BJ148" i="22"/>
  <c r="BK148" i="22"/>
  <c r="BL148" i="22"/>
  <c r="BM148" i="22"/>
  <c r="BN148" i="22"/>
  <c r="BO148" i="22"/>
  <c r="BP148" i="22"/>
  <c r="BQ148" i="22"/>
  <c r="BR148" i="22"/>
  <c r="AS149" i="22"/>
  <c r="AT149" i="22"/>
  <c r="AU149" i="22"/>
  <c r="AV149" i="22"/>
  <c r="AW149" i="22"/>
  <c r="AX149" i="22"/>
  <c r="AY149" i="22"/>
  <c r="AZ149" i="22"/>
  <c r="BA149" i="22"/>
  <c r="BB149" i="22"/>
  <c r="BC149" i="22"/>
  <c r="BD149" i="22"/>
  <c r="BG149" i="22"/>
  <c r="BH149" i="22"/>
  <c r="BI149" i="22"/>
  <c r="BJ149" i="22"/>
  <c r="BK149" i="22"/>
  <c r="BL149" i="22"/>
  <c r="BM149" i="22"/>
  <c r="BN149" i="22"/>
  <c r="BO149" i="22"/>
  <c r="BP149" i="22"/>
  <c r="BQ149" i="22"/>
  <c r="BR149" i="22"/>
  <c r="AS150" i="22"/>
  <c r="AT150" i="22"/>
  <c r="AU150" i="22"/>
  <c r="AV150" i="22"/>
  <c r="AW150" i="22"/>
  <c r="AX150" i="22"/>
  <c r="AY150" i="22"/>
  <c r="AZ150" i="22"/>
  <c r="BA150" i="22"/>
  <c r="BB150" i="22"/>
  <c r="BC150" i="22"/>
  <c r="BD150" i="22"/>
  <c r="BG150" i="22"/>
  <c r="BH150" i="22"/>
  <c r="BI150" i="22"/>
  <c r="BJ150" i="22"/>
  <c r="BK150" i="22"/>
  <c r="BL150" i="22"/>
  <c r="BM150" i="22"/>
  <c r="BN150" i="22"/>
  <c r="BO150" i="22"/>
  <c r="BP150" i="22"/>
  <c r="BQ150" i="22"/>
  <c r="BR150" i="22"/>
  <c r="AS151" i="22"/>
  <c r="AT151" i="22"/>
  <c r="AU151" i="22"/>
  <c r="AV151" i="22"/>
  <c r="AW151" i="22"/>
  <c r="AX151" i="22"/>
  <c r="AY151" i="22"/>
  <c r="AZ151" i="22"/>
  <c r="BA151" i="22"/>
  <c r="BB151" i="22"/>
  <c r="BC151" i="22"/>
  <c r="BD151" i="22"/>
  <c r="BG151" i="22"/>
  <c r="BH151" i="22"/>
  <c r="BI151" i="22"/>
  <c r="BJ151" i="22"/>
  <c r="BK151" i="22"/>
  <c r="BL151" i="22"/>
  <c r="BM151" i="22"/>
  <c r="BN151" i="22"/>
  <c r="BO151" i="22"/>
  <c r="BP151" i="22"/>
  <c r="BQ151" i="22"/>
  <c r="BR151" i="22"/>
  <c r="AS152" i="22"/>
  <c r="AT152" i="22"/>
  <c r="AU152" i="22"/>
  <c r="AV152" i="22"/>
  <c r="AW152" i="22"/>
  <c r="AX152" i="22"/>
  <c r="AY152" i="22"/>
  <c r="AZ152" i="22"/>
  <c r="BA152" i="22"/>
  <c r="BB152" i="22"/>
  <c r="BC152" i="22"/>
  <c r="BD152" i="22"/>
  <c r="BG152" i="22"/>
  <c r="BH152" i="22"/>
  <c r="BI152" i="22"/>
  <c r="BJ152" i="22"/>
  <c r="BK152" i="22"/>
  <c r="BL152" i="22"/>
  <c r="BM152" i="22"/>
  <c r="BN152" i="22"/>
  <c r="BO152" i="22"/>
  <c r="BP152" i="22"/>
  <c r="BQ152" i="22"/>
  <c r="BR152" i="22"/>
  <c r="AS153" i="22"/>
  <c r="AT153" i="22"/>
  <c r="AU153" i="22"/>
  <c r="AV153" i="22"/>
  <c r="AW153" i="22"/>
  <c r="AX153" i="22"/>
  <c r="AY153" i="22"/>
  <c r="AZ153" i="22"/>
  <c r="BA153" i="22"/>
  <c r="BB153" i="22"/>
  <c r="BC153" i="22"/>
  <c r="BD153" i="22"/>
  <c r="BG153" i="22"/>
  <c r="BH153" i="22"/>
  <c r="BI153" i="22"/>
  <c r="BJ153" i="22"/>
  <c r="BK153" i="22"/>
  <c r="BL153" i="22"/>
  <c r="BM153" i="22"/>
  <c r="BN153" i="22"/>
  <c r="BO153" i="22"/>
  <c r="BP153" i="22"/>
  <c r="BQ153" i="22"/>
  <c r="BR153" i="22"/>
  <c r="AS154" i="22"/>
  <c r="AT154" i="22"/>
  <c r="AU154" i="22"/>
  <c r="AV154" i="22"/>
  <c r="AW154" i="22"/>
  <c r="AX154" i="22"/>
  <c r="AY154" i="22"/>
  <c r="AZ154" i="22"/>
  <c r="BA154" i="22"/>
  <c r="BB154" i="22"/>
  <c r="BC154" i="22"/>
  <c r="BD154" i="22"/>
  <c r="BG154" i="22"/>
  <c r="BH154" i="22"/>
  <c r="BI154" i="22"/>
  <c r="BJ154" i="22"/>
  <c r="BK154" i="22"/>
  <c r="BL154" i="22"/>
  <c r="BM154" i="22"/>
  <c r="BN154" i="22"/>
  <c r="BO154" i="22"/>
  <c r="BP154" i="22"/>
  <c r="BQ154" i="22"/>
  <c r="BR154" i="22"/>
  <c r="AS155" i="22"/>
  <c r="AT155" i="22"/>
  <c r="AU155" i="22"/>
  <c r="AV155" i="22"/>
  <c r="AW155" i="22"/>
  <c r="AX155" i="22"/>
  <c r="AY155" i="22"/>
  <c r="AZ155" i="22"/>
  <c r="BA155" i="22"/>
  <c r="BB155" i="22"/>
  <c r="BC155" i="22"/>
  <c r="BD155" i="22"/>
  <c r="BG155" i="22"/>
  <c r="BH155" i="22"/>
  <c r="BI155" i="22"/>
  <c r="BJ155" i="22"/>
  <c r="BK155" i="22"/>
  <c r="BL155" i="22"/>
  <c r="BM155" i="22"/>
  <c r="BN155" i="22"/>
  <c r="BO155" i="22"/>
  <c r="BP155" i="22"/>
  <c r="BQ155" i="22"/>
  <c r="BR155" i="22"/>
  <c r="AS156" i="22"/>
  <c r="AT156" i="22"/>
  <c r="AU156" i="22"/>
  <c r="AV156" i="22"/>
  <c r="AW156" i="22"/>
  <c r="AX156" i="22"/>
  <c r="AY156" i="22"/>
  <c r="AZ156" i="22"/>
  <c r="BA156" i="22"/>
  <c r="BB156" i="22"/>
  <c r="BC156" i="22"/>
  <c r="BD156" i="22"/>
  <c r="BG156" i="22"/>
  <c r="BH156" i="22"/>
  <c r="BI156" i="22"/>
  <c r="BJ156" i="22"/>
  <c r="BK156" i="22"/>
  <c r="BL156" i="22"/>
  <c r="BM156" i="22"/>
  <c r="BN156" i="22"/>
  <c r="BO156" i="22"/>
  <c r="BP156" i="22"/>
  <c r="BQ156" i="22"/>
  <c r="BR156" i="22"/>
  <c r="AS157" i="22"/>
  <c r="AT157" i="22"/>
  <c r="AU157" i="22"/>
  <c r="AV157" i="22"/>
  <c r="AW157" i="22"/>
  <c r="AX157" i="22"/>
  <c r="AY157" i="22"/>
  <c r="AZ157" i="22"/>
  <c r="BA157" i="22"/>
  <c r="BB157" i="22"/>
  <c r="BC157" i="22"/>
  <c r="BD157" i="22"/>
  <c r="BG157" i="22"/>
  <c r="BH157" i="22"/>
  <c r="BI157" i="22"/>
  <c r="BJ157" i="22"/>
  <c r="BK157" i="22"/>
  <c r="BL157" i="22"/>
  <c r="BM157" i="22"/>
  <c r="BN157" i="22"/>
  <c r="BO157" i="22"/>
  <c r="BP157" i="22"/>
  <c r="BQ157" i="22"/>
  <c r="BR157" i="22"/>
  <c r="CC157" i="22"/>
  <c r="CD157" i="22"/>
  <c r="CE157" i="22"/>
  <c r="CF157" i="22"/>
  <c r="CG157" i="22"/>
  <c r="AS158" i="22"/>
  <c r="AT158" i="22"/>
  <c r="AU158" i="22"/>
  <c r="AV158" i="22"/>
  <c r="AW158" i="22"/>
  <c r="AX158" i="22"/>
  <c r="AY158" i="22"/>
  <c r="AZ158" i="22"/>
  <c r="BA158" i="22"/>
  <c r="BB158" i="22"/>
  <c r="BC158" i="22"/>
  <c r="BD158" i="22"/>
  <c r="BG158" i="22"/>
  <c r="BH158" i="22"/>
  <c r="BI158" i="22"/>
  <c r="BJ158" i="22"/>
  <c r="BK158" i="22"/>
  <c r="BO158" i="22" s="1"/>
  <c r="BL158" i="22"/>
  <c r="BP158" i="22" s="1"/>
  <c r="BM158" i="22"/>
  <c r="BQ158" i="22" s="1"/>
  <c r="BN158" i="22"/>
  <c r="BR158" i="22"/>
  <c r="AS159" i="22"/>
  <c r="AT159" i="22"/>
  <c r="AU159" i="22"/>
  <c r="AV159" i="22"/>
  <c r="AW159" i="22"/>
  <c r="AX159" i="22"/>
  <c r="AY159" i="22"/>
  <c r="AZ159" i="22"/>
  <c r="BA159" i="22"/>
  <c r="BB159" i="22"/>
  <c r="BC159" i="22"/>
  <c r="BD159" i="22"/>
  <c r="BG159" i="22"/>
  <c r="BH159" i="22"/>
  <c r="BI159" i="22"/>
  <c r="BJ159" i="22"/>
  <c r="BK159" i="22"/>
  <c r="BO159" i="22" s="1"/>
  <c r="BL159" i="22"/>
  <c r="BP159" i="22" s="1"/>
  <c r="BM159" i="22"/>
  <c r="BQ159" i="22" s="1"/>
  <c r="BN159" i="22"/>
  <c r="BR159" i="22"/>
  <c r="AS160" i="22"/>
  <c r="AT160" i="22"/>
  <c r="AU160" i="22"/>
  <c r="AV160" i="22"/>
  <c r="AW160" i="22"/>
  <c r="AX160" i="22"/>
  <c r="AY160" i="22"/>
  <c r="AZ160" i="22"/>
  <c r="BA160" i="22"/>
  <c r="BB160" i="22"/>
  <c r="BC160" i="22"/>
  <c r="BD160" i="22"/>
  <c r="BG160" i="22"/>
  <c r="BH160" i="22"/>
  <c r="BI160" i="22"/>
  <c r="BJ160" i="22"/>
  <c r="BK160" i="22"/>
  <c r="BO160" i="22" s="1"/>
  <c r="BL160" i="22"/>
  <c r="BP160" i="22" s="1"/>
  <c r="BM160" i="22"/>
  <c r="BQ160" i="22" s="1"/>
  <c r="BN160" i="22"/>
  <c r="BR160" i="22"/>
  <c r="AS161" i="22"/>
  <c r="AT161" i="22"/>
  <c r="AU161" i="22"/>
  <c r="AV161" i="22"/>
  <c r="AW161" i="22"/>
  <c r="AX161" i="22"/>
  <c r="AY161" i="22"/>
  <c r="AZ161" i="22"/>
  <c r="BA161" i="22"/>
  <c r="BB161" i="22"/>
  <c r="BC161" i="22"/>
  <c r="BD161" i="22"/>
  <c r="BG161" i="22"/>
  <c r="BH161" i="22"/>
  <c r="BI161" i="22"/>
  <c r="BJ161" i="22"/>
  <c r="BK161" i="22"/>
  <c r="BO161" i="22" s="1"/>
  <c r="BL161" i="22"/>
  <c r="BP161" i="22" s="1"/>
  <c r="BM161" i="22"/>
  <c r="BQ161" i="22" s="1"/>
  <c r="BN161" i="22"/>
  <c r="BR161" i="22"/>
  <c r="AS162" i="22"/>
  <c r="AT162" i="22"/>
  <c r="AU162" i="22"/>
  <c r="AV162" i="22"/>
  <c r="AW162" i="22"/>
  <c r="AX162" i="22"/>
  <c r="AY162" i="22"/>
  <c r="AZ162" i="22"/>
  <c r="BA162" i="22"/>
  <c r="BB162" i="22"/>
  <c r="BC162" i="22"/>
  <c r="BD162" i="22"/>
  <c r="BG162" i="22"/>
  <c r="BH162" i="22"/>
  <c r="BI162" i="22"/>
  <c r="BJ162" i="22"/>
  <c r="BK162" i="22"/>
  <c r="BO162" i="22" s="1"/>
  <c r="BL162" i="22"/>
  <c r="BP162" i="22" s="1"/>
  <c r="BM162" i="22"/>
  <c r="BQ162" i="22" s="1"/>
  <c r="BN162" i="22"/>
  <c r="BR162" i="22"/>
  <c r="AS163" i="22"/>
  <c r="AT163" i="22"/>
  <c r="AU163" i="22"/>
  <c r="AV163" i="22"/>
  <c r="AW163" i="22"/>
  <c r="AX163" i="22"/>
  <c r="AY163" i="22"/>
  <c r="AZ163" i="22"/>
  <c r="BA163" i="22"/>
  <c r="BB163" i="22"/>
  <c r="BC163" i="22"/>
  <c r="BD163" i="22"/>
  <c r="BG163" i="22"/>
  <c r="BH163" i="22"/>
  <c r="BI163" i="22"/>
  <c r="BJ163" i="22"/>
  <c r="BK163" i="22"/>
  <c r="BO163" i="22" s="1"/>
  <c r="BL163" i="22"/>
  <c r="BP163" i="22" s="1"/>
  <c r="BM163" i="22"/>
  <c r="BQ163" i="22" s="1"/>
  <c r="BN163" i="22"/>
  <c r="BR163" i="22"/>
  <c r="AS164" i="22"/>
  <c r="AT164" i="22"/>
  <c r="AU164" i="22"/>
  <c r="AV164" i="22"/>
  <c r="AW164" i="22"/>
  <c r="AX164" i="22"/>
  <c r="AY164" i="22"/>
  <c r="AZ164" i="22"/>
  <c r="BA164" i="22"/>
  <c r="BB164" i="22"/>
  <c r="BC164" i="22"/>
  <c r="BD164" i="22"/>
  <c r="BG164" i="22"/>
  <c r="BH164" i="22"/>
  <c r="BI164" i="22"/>
  <c r="BJ164" i="22"/>
  <c r="BK164" i="22"/>
  <c r="BO164" i="22" s="1"/>
  <c r="BL164" i="22"/>
  <c r="BP164" i="22" s="1"/>
  <c r="BM164" i="22"/>
  <c r="BQ164" i="22" s="1"/>
  <c r="BN164" i="22"/>
  <c r="BR164" i="22"/>
  <c r="AS165" i="22"/>
  <c r="AT165" i="22"/>
  <c r="AU165" i="22"/>
  <c r="AV165" i="22"/>
  <c r="AW165" i="22"/>
  <c r="AX165" i="22"/>
  <c r="AY165" i="22"/>
  <c r="AZ165" i="22"/>
  <c r="BA165" i="22"/>
  <c r="BB165" i="22"/>
  <c r="BC165" i="22"/>
  <c r="BD165" i="22"/>
  <c r="BG165" i="22"/>
  <c r="BH165" i="22"/>
  <c r="BI165" i="22"/>
  <c r="BJ165" i="22"/>
  <c r="BK165" i="22"/>
  <c r="BO165" i="22" s="1"/>
  <c r="BL165" i="22"/>
  <c r="BP165" i="22" s="1"/>
  <c r="BM165" i="22"/>
  <c r="BQ165" i="22" s="1"/>
  <c r="BN165" i="22"/>
  <c r="BR165" i="22"/>
  <c r="AS166" i="22"/>
  <c r="AT166" i="22"/>
  <c r="AU166" i="22"/>
  <c r="AV166" i="22"/>
  <c r="AW166" i="22"/>
  <c r="AX166" i="22"/>
  <c r="AY166" i="22"/>
  <c r="AZ166" i="22"/>
  <c r="BA166" i="22"/>
  <c r="BB166" i="22"/>
  <c r="BC166" i="22"/>
  <c r="BD166" i="22"/>
  <c r="BG166" i="22"/>
  <c r="BH166" i="22"/>
  <c r="BI166" i="22"/>
  <c r="BJ166" i="22"/>
  <c r="BK166" i="22"/>
  <c r="BO166" i="22" s="1"/>
  <c r="BL166" i="22"/>
  <c r="BP166" i="22" s="1"/>
  <c r="BM166" i="22"/>
  <c r="BQ166" i="22" s="1"/>
  <c r="BN166" i="22"/>
  <c r="BR166" i="22"/>
  <c r="AS167" i="22"/>
  <c r="AT167" i="22"/>
  <c r="AU167" i="22"/>
  <c r="AV167" i="22"/>
  <c r="AW167" i="22"/>
  <c r="AX167" i="22"/>
  <c r="AY167" i="22"/>
  <c r="AZ167" i="22"/>
  <c r="BA167" i="22"/>
  <c r="BB167" i="22"/>
  <c r="BC167" i="22"/>
  <c r="BD167" i="22"/>
  <c r="BG167" i="22"/>
  <c r="BH167" i="22"/>
  <c r="BI167" i="22"/>
  <c r="BJ167" i="22"/>
  <c r="BK167" i="22"/>
  <c r="BO167" i="22" s="1"/>
  <c r="BL167" i="22"/>
  <c r="BP167" i="22" s="1"/>
  <c r="BM167" i="22"/>
  <c r="BQ167" i="22" s="1"/>
  <c r="BN167" i="22"/>
  <c r="BR167" i="22"/>
  <c r="CC167" i="22"/>
  <c r="CG167" i="22" s="1"/>
  <c r="CD167" i="22"/>
  <c r="CE167" i="22"/>
  <c r="CF167" i="22"/>
  <c r="AS168" i="22"/>
  <c r="AT168" i="22"/>
  <c r="AU168" i="22"/>
  <c r="AV168" i="22"/>
  <c r="AW168" i="22"/>
  <c r="AX168" i="22"/>
  <c r="AY168" i="22"/>
  <c r="AZ168" i="22"/>
  <c r="BA168" i="22"/>
  <c r="BB168" i="22"/>
  <c r="BC168" i="22"/>
  <c r="BD168" i="22"/>
  <c r="BG168" i="22"/>
  <c r="BH168" i="22"/>
  <c r="BI168" i="22"/>
  <c r="BJ168" i="22"/>
  <c r="BK168" i="22"/>
  <c r="BL168" i="22"/>
  <c r="BP168" i="22" s="1"/>
  <c r="BM168" i="22"/>
  <c r="BQ168" i="22" s="1"/>
  <c r="BN168" i="22"/>
  <c r="BR168" i="22" s="1"/>
  <c r="BO168" i="22"/>
  <c r="AS169" i="22"/>
  <c r="AT169" i="22"/>
  <c r="AU169" i="22"/>
  <c r="AV169" i="22"/>
  <c r="AW169" i="22"/>
  <c r="AX169" i="22"/>
  <c r="AY169" i="22"/>
  <c r="AZ169" i="22"/>
  <c r="BA169" i="22"/>
  <c r="BB169" i="22"/>
  <c r="BC169" i="22"/>
  <c r="BD169" i="22"/>
  <c r="BG169" i="22"/>
  <c r="BH169" i="22"/>
  <c r="BI169" i="22"/>
  <c r="BJ169" i="22"/>
  <c r="BK169" i="22"/>
  <c r="BL169" i="22"/>
  <c r="BP169" i="22" s="1"/>
  <c r="BM169" i="22"/>
  <c r="BN169" i="22"/>
  <c r="BR169" i="22" s="1"/>
  <c r="BO169" i="22"/>
  <c r="BQ169" i="22"/>
  <c r="AS170" i="22"/>
  <c r="AT170" i="22"/>
  <c r="AU170" i="22"/>
  <c r="AV170" i="22"/>
  <c r="AW170" i="22"/>
  <c r="AX170" i="22"/>
  <c r="AY170" i="22"/>
  <c r="AZ170" i="22"/>
  <c r="BA170" i="22"/>
  <c r="BB170" i="22"/>
  <c r="BC170" i="22"/>
  <c r="BD170" i="22"/>
  <c r="BG170" i="22"/>
  <c r="BH170" i="22"/>
  <c r="BI170" i="22"/>
  <c r="BJ170" i="22"/>
  <c r="BK170" i="22"/>
  <c r="BL170" i="22"/>
  <c r="BP170" i="22" s="1"/>
  <c r="BM170" i="22"/>
  <c r="BN170" i="22"/>
  <c r="BR170" i="22" s="1"/>
  <c r="BO170" i="22"/>
  <c r="BQ170" i="22"/>
  <c r="AS171" i="22"/>
  <c r="AT171" i="22"/>
  <c r="AU171" i="22"/>
  <c r="AV171" i="22"/>
  <c r="AW171" i="22"/>
  <c r="AX171" i="22"/>
  <c r="AY171" i="22"/>
  <c r="AZ171" i="22"/>
  <c r="BA171" i="22"/>
  <c r="BB171" i="22"/>
  <c r="BC171" i="22"/>
  <c r="BD171" i="22"/>
  <c r="BG171" i="22"/>
  <c r="BH171" i="22"/>
  <c r="BI171" i="22"/>
  <c r="BJ171" i="22"/>
  <c r="BK171" i="22"/>
  <c r="BL171" i="22"/>
  <c r="BP171" i="22" s="1"/>
  <c r="BM171" i="22"/>
  <c r="BN171" i="22"/>
  <c r="BR171" i="22" s="1"/>
  <c r="BO171" i="22"/>
  <c r="BQ171" i="22"/>
  <c r="AS172" i="22"/>
  <c r="AT172" i="22"/>
  <c r="AU172" i="22"/>
  <c r="AV172" i="22"/>
  <c r="AW172" i="22"/>
  <c r="AX172" i="22"/>
  <c r="AY172" i="22"/>
  <c r="AZ172" i="22"/>
  <c r="BA172" i="22"/>
  <c r="BB172" i="22"/>
  <c r="BC172" i="22"/>
  <c r="BD172" i="22"/>
  <c r="BN172" i="22" s="1"/>
  <c r="BR172" i="22" s="1"/>
  <c r="BG172" i="22"/>
  <c r="BH172" i="22"/>
  <c r="BI172" i="22"/>
  <c r="BQ172" i="22" s="1"/>
  <c r="BJ172" i="22"/>
  <c r="BK172" i="22"/>
  <c r="BL172" i="22"/>
  <c r="BP172" i="22" s="1"/>
  <c r="BM172" i="22"/>
  <c r="BO172" i="22"/>
  <c r="AS173" i="22"/>
  <c r="AT173" i="22"/>
  <c r="AU173" i="22"/>
  <c r="AV173" i="22"/>
  <c r="AW173" i="22"/>
  <c r="AX173" i="22"/>
  <c r="AY173" i="22"/>
  <c r="AZ173" i="22"/>
  <c r="BJ173" i="22" s="1"/>
  <c r="BA173" i="22"/>
  <c r="BK173" i="22" s="1"/>
  <c r="BO173" i="22" s="1"/>
  <c r="BB173" i="22"/>
  <c r="BL173" i="22" s="1"/>
  <c r="BC173" i="22"/>
  <c r="BD173" i="22"/>
  <c r="BN173" i="22" s="1"/>
  <c r="BG173" i="22"/>
  <c r="BH173" i="22"/>
  <c r="BI173" i="22"/>
  <c r="BM173" i="22"/>
  <c r="BQ173" i="22"/>
  <c r="AS174" i="22"/>
  <c r="AT174" i="22"/>
  <c r="AU174" i="22"/>
  <c r="AV174" i="22"/>
  <c r="AW174" i="22"/>
  <c r="AX174" i="22"/>
  <c r="AY174" i="22"/>
  <c r="AZ174" i="22"/>
  <c r="BA174" i="22"/>
  <c r="BB174" i="22"/>
  <c r="BC174" i="22"/>
  <c r="BD174" i="22"/>
  <c r="BG174" i="22"/>
  <c r="BH174" i="22"/>
  <c r="BI174" i="22"/>
  <c r="BJ174" i="22"/>
  <c r="BK174" i="22"/>
  <c r="BO174" i="22" s="1"/>
  <c r="BL174" i="22"/>
  <c r="BM174" i="22"/>
  <c r="BQ174" i="22" s="1"/>
  <c r="BN174" i="22"/>
  <c r="BP174" i="22"/>
  <c r="AS175" i="22"/>
  <c r="AT175" i="22"/>
  <c r="AU175" i="22"/>
  <c r="AV175" i="22"/>
  <c r="AW175" i="22"/>
  <c r="AX175" i="22"/>
  <c r="AY175" i="22"/>
  <c r="AZ175" i="22"/>
  <c r="BJ175" i="22" s="1"/>
  <c r="BA175" i="22"/>
  <c r="BK175" i="22" s="1"/>
  <c r="BB175" i="22"/>
  <c r="BC175" i="22"/>
  <c r="BD175" i="22"/>
  <c r="BN175" i="22" s="1"/>
  <c r="BG175" i="22"/>
  <c r="BH175" i="22"/>
  <c r="BI175" i="22"/>
  <c r="BQ175" i="22" s="1"/>
  <c r="BL175" i="22"/>
  <c r="BP175" i="22" s="1"/>
  <c r="BM175" i="22"/>
  <c r="AS176" i="22"/>
  <c r="AT176" i="22"/>
  <c r="AU176" i="22"/>
  <c r="AV176" i="22"/>
  <c r="AW176" i="22"/>
  <c r="AX176" i="22"/>
  <c r="AY176" i="22"/>
  <c r="AZ176" i="22"/>
  <c r="BJ176" i="22" s="1"/>
  <c r="BA176" i="22"/>
  <c r="BK176" i="22" s="1"/>
  <c r="BO176" i="22" s="1"/>
  <c r="BB176" i="22"/>
  <c r="BC176" i="22"/>
  <c r="BM176" i="22" s="1"/>
  <c r="BD176" i="22"/>
  <c r="BG176" i="22"/>
  <c r="BH176" i="22"/>
  <c r="BP176" i="22" s="1"/>
  <c r="BI176" i="22"/>
  <c r="BL176" i="22"/>
  <c r="BN176" i="22"/>
  <c r="AS177" i="22"/>
  <c r="AT177" i="22"/>
  <c r="AU177" i="22"/>
  <c r="AV177" i="22"/>
  <c r="AW177" i="22"/>
  <c r="AX177" i="22"/>
  <c r="AY177" i="22"/>
  <c r="AZ177" i="22"/>
  <c r="BJ177" i="22" s="1"/>
  <c r="BA177" i="22"/>
  <c r="BK177" i="22" s="1"/>
  <c r="BB177" i="22"/>
  <c r="BC177" i="22"/>
  <c r="BM177" i="22" s="1"/>
  <c r="BQ177" i="22" s="1"/>
  <c r="BD177" i="22"/>
  <c r="BG177" i="22"/>
  <c r="BH177" i="22"/>
  <c r="BI177" i="22"/>
  <c r="BL177" i="22"/>
  <c r="BN177" i="22"/>
  <c r="BP177" i="22"/>
  <c r="CC177" i="22"/>
  <c r="CD177" i="22"/>
  <c r="CE177" i="22"/>
  <c r="CF177" i="22"/>
  <c r="CG177" i="22"/>
  <c r="AS178" i="22"/>
  <c r="AT178" i="22"/>
  <c r="AU178" i="22"/>
  <c r="AV178" i="22"/>
  <c r="AW178" i="22"/>
  <c r="AX178" i="22"/>
  <c r="BH178" i="22" s="1"/>
  <c r="AY178" i="22"/>
  <c r="AZ178" i="22"/>
  <c r="BJ178" i="22" s="1"/>
  <c r="BR178" i="22" s="1"/>
  <c r="BA178" i="22"/>
  <c r="BB178" i="22"/>
  <c r="BL178" i="22" s="1"/>
  <c r="BC178" i="22"/>
  <c r="BM178" i="22" s="1"/>
  <c r="BD178" i="22"/>
  <c r="BG178" i="22"/>
  <c r="BI178" i="22"/>
  <c r="BK178" i="22"/>
  <c r="BO178" i="22" s="1"/>
  <c r="BN178" i="22"/>
  <c r="AS179" i="22"/>
  <c r="AT179" i="22"/>
  <c r="AU179" i="22"/>
  <c r="AV179" i="22"/>
  <c r="AW179" i="22"/>
  <c r="AX179" i="22"/>
  <c r="BH179" i="22" s="1"/>
  <c r="BP179" i="22" s="1"/>
  <c r="AY179" i="22"/>
  <c r="AZ179" i="22"/>
  <c r="BJ179" i="22" s="1"/>
  <c r="BR179" i="22" s="1"/>
  <c r="BA179" i="22"/>
  <c r="BK179" i="22" s="1"/>
  <c r="BB179" i="22"/>
  <c r="BC179" i="22"/>
  <c r="BM179" i="22" s="1"/>
  <c r="BQ179" i="22" s="1"/>
  <c r="BD179" i="22"/>
  <c r="BG179" i="22"/>
  <c r="BI179" i="22"/>
  <c r="BL179" i="22"/>
  <c r="BN179" i="22"/>
  <c r="AS180" i="22"/>
  <c r="AT180" i="22"/>
  <c r="AU180" i="22"/>
  <c r="AV180" i="22"/>
  <c r="AW180" i="22"/>
  <c r="AX180" i="22"/>
  <c r="BH180" i="22" s="1"/>
  <c r="AY180" i="22"/>
  <c r="BI180" i="22" s="1"/>
  <c r="AZ180" i="22"/>
  <c r="BA180" i="22"/>
  <c r="BB180" i="22"/>
  <c r="BL180" i="22" s="1"/>
  <c r="BC180" i="22"/>
  <c r="BM180" i="22" s="1"/>
  <c r="BD180" i="22"/>
  <c r="BG180" i="22"/>
  <c r="BO180" i="22" s="1"/>
  <c r="BJ180" i="22"/>
  <c r="BK180" i="22"/>
  <c r="BN180" i="22"/>
  <c r="BR180" i="22"/>
  <c r="AS181" i="22"/>
  <c r="AT181" i="22"/>
  <c r="AU181" i="22"/>
  <c r="AV181" i="22"/>
  <c r="AW181" i="22"/>
  <c r="AX181" i="22"/>
  <c r="BH181" i="22" s="1"/>
  <c r="AY181" i="22"/>
  <c r="AZ181" i="22"/>
  <c r="BJ181" i="22" s="1"/>
  <c r="BR181" i="22" s="1"/>
  <c r="BA181" i="22"/>
  <c r="BB181" i="22"/>
  <c r="BL181" i="22" s="1"/>
  <c r="BC181" i="22"/>
  <c r="BD181" i="22"/>
  <c r="BG181" i="22"/>
  <c r="BO181" i="22" s="1"/>
  <c r="BI181" i="22"/>
  <c r="BQ181" i="22" s="1"/>
  <c r="BK181" i="22"/>
  <c r="BM181" i="22"/>
  <c r="BN181" i="22"/>
  <c r="AS182" i="22"/>
  <c r="AT182" i="22"/>
  <c r="AU182" i="22"/>
  <c r="AV182" i="22"/>
  <c r="AW182" i="22"/>
  <c r="AX182" i="22"/>
  <c r="BH182" i="22" s="1"/>
  <c r="AY182" i="22"/>
  <c r="BI182" i="22" s="1"/>
  <c r="BQ182" i="22" s="1"/>
  <c r="AZ182" i="22"/>
  <c r="BJ182" i="22" s="1"/>
  <c r="BR182" i="22" s="1"/>
  <c r="BA182" i="22"/>
  <c r="BB182" i="22"/>
  <c r="BL182" i="22" s="1"/>
  <c r="BC182" i="22"/>
  <c r="BD182" i="22"/>
  <c r="BN182" i="22" s="1"/>
  <c r="BG182" i="22"/>
  <c r="BK182" i="22"/>
  <c r="BM182" i="22"/>
  <c r="BO182" i="22"/>
  <c r="AS183" i="22"/>
  <c r="AT183" i="22"/>
  <c r="AU183" i="22"/>
  <c r="AV183" i="22"/>
  <c r="AW183" i="22"/>
  <c r="AX183" i="22"/>
  <c r="BH183" i="22" s="1"/>
  <c r="AY183" i="22"/>
  <c r="AZ183" i="22"/>
  <c r="BA183" i="22"/>
  <c r="BK183" i="22" s="1"/>
  <c r="BO183" i="22" s="1"/>
  <c r="BB183" i="22"/>
  <c r="BL183" i="22" s="1"/>
  <c r="BC183" i="22"/>
  <c r="BD183" i="22"/>
  <c r="BN183" i="22" s="1"/>
  <c r="BR183" i="22" s="1"/>
  <c r="BG183" i="22"/>
  <c r="BI183" i="22"/>
  <c r="BQ183" i="22" s="1"/>
  <c r="BJ183" i="22"/>
  <c r="BM183" i="22"/>
  <c r="AS184" i="22"/>
  <c r="AT184" i="22"/>
  <c r="AU184" i="22"/>
  <c r="AV184" i="22"/>
  <c r="AW184" i="22"/>
  <c r="AX184" i="22"/>
  <c r="BH184" i="22" s="1"/>
  <c r="BP184" i="22" s="1"/>
  <c r="AY184" i="22"/>
  <c r="AZ184" i="22"/>
  <c r="BJ184" i="22" s="1"/>
  <c r="BR184" i="22" s="1"/>
  <c r="BA184" i="22"/>
  <c r="BB184" i="22"/>
  <c r="BC184" i="22"/>
  <c r="BM184" i="22" s="1"/>
  <c r="BD184" i="22"/>
  <c r="BN184" i="22" s="1"/>
  <c r="BG184" i="22"/>
  <c r="BI184" i="22"/>
  <c r="BQ184" i="22" s="1"/>
  <c r="BK184" i="22"/>
  <c r="BO184" i="22" s="1"/>
  <c r="BL184" i="22"/>
  <c r="AS185" i="22"/>
  <c r="AT185" i="22"/>
  <c r="AU185" i="22"/>
  <c r="AV185" i="22"/>
  <c r="AW185" i="22"/>
  <c r="AX185" i="22"/>
  <c r="BH185" i="22" s="1"/>
  <c r="AY185" i="22"/>
  <c r="AZ185" i="22"/>
  <c r="BJ185" i="22" s="1"/>
  <c r="BR185" i="22" s="1"/>
  <c r="BA185" i="22"/>
  <c r="BB185" i="22"/>
  <c r="BL185" i="22" s="1"/>
  <c r="BC185" i="22"/>
  <c r="BD185" i="22"/>
  <c r="BG185" i="22"/>
  <c r="BO185" i="22" s="1"/>
  <c r="BI185" i="22"/>
  <c r="BQ185" i="22" s="1"/>
  <c r="BK185" i="22"/>
  <c r="BM185" i="22"/>
  <c r="BN185" i="22"/>
  <c r="AS186" i="22"/>
  <c r="AT186" i="22"/>
  <c r="AU186" i="22"/>
  <c r="AV186" i="22"/>
  <c r="AW186" i="22"/>
  <c r="AX186" i="22"/>
  <c r="BH186" i="22" s="1"/>
  <c r="AY186" i="22"/>
  <c r="BI186" i="22" s="1"/>
  <c r="BQ186" i="22" s="1"/>
  <c r="AZ186" i="22"/>
  <c r="BJ186" i="22" s="1"/>
  <c r="BR186" i="22" s="1"/>
  <c r="BA186" i="22"/>
  <c r="BB186" i="22"/>
  <c r="BL186" i="22" s="1"/>
  <c r="BC186" i="22"/>
  <c r="BD186" i="22"/>
  <c r="BN186" i="22" s="1"/>
  <c r="BG186" i="22"/>
  <c r="BK186" i="22"/>
  <c r="BM186" i="22"/>
  <c r="BO186" i="22"/>
  <c r="AS187" i="22"/>
  <c r="AT187" i="22"/>
  <c r="AU187" i="22"/>
  <c r="AV187" i="22"/>
  <c r="AW187" i="22"/>
  <c r="AX187" i="22"/>
  <c r="BH187" i="22" s="1"/>
  <c r="AY187" i="22"/>
  <c r="AZ187" i="22"/>
  <c r="BA187" i="22"/>
  <c r="BK187" i="22" s="1"/>
  <c r="BO187" i="22" s="1"/>
  <c r="BB187" i="22"/>
  <c r="BL187" i="22" s="1"/>
  <c r="BC187" i="22"/>
  <c r="BD187" i="22"/>
  <c r="BN187" i="22" s="1"/>
  <c r="BR187" i="22" s="1"/>
  <c r="BG187" i="22"/>
  <c r="BI187" i="22"/>
  <c r="BQ187" i="22" s="1"/>
  <c r="BJ187" i="22"/>
  <c r="BM187" i="22"/>
  <c r="CC187" i="22"/>
  <c r="CG187" i="22" s="1"/>
  <c r="CD187" i="22"/>
  <c r="CE187" i="22"/>
  <c r="CF187" i="22"/>
  <c r="AS188" i="22"/>
  <c r="AT188" i="22"/>
  <c r="AU188" i="22"/>
  <c r="AV188" i="22"/>
  <c r="AW188" i="22"/>
  <c r="AX188" i="22"/>
  <c r="AY188" i="22"/>
  <c r="AZ188" i="22"/>
  <c r="BA188" i="22"/>
  <c r="BB188" i="22"/>
  <c r="BC188" i="22"/>
  <c r="BD188" i="22"/>
  <c r="BG188" i="22"/>
  <c r="BH188" i="22"/>
  <c r="BI188" i="22"/>
  <c r="BJ188" i="22"/>
  <c r="BK188" i="22"/>
  <c r="BO188" i="22" s="1"/>
  <c r="BL188" i="22"/>
  <c r="BM188" i="22"/>
  <c r="BQ188" i="22" s="1"/>
  <c r="BN188" i="22"/>
  <c r="BR188" i="22" s="1"/>
  <c r="BP188" i="22"/>
  <c r="AS189" i="22"/>
  <c r="AT189" i="22"/>
  <c r="AU189" i="22"/>
  <c r="AV189" i="22"/>
  <c r="AW189" i="22"/>
  <c r="AX189" i="22"/>
  <c r="AY189" i="22"/>
  <c r="AZ189" i="22"/>
  <c r="BA189" i="22"/>
  <c r="BB189" i="22"/>
  <c r="BC189" i="22"/>
  <c r="BD189" i="22"/>
  <c r="BG189" i="22"/>
  <c r="BH189" i="22"/>
  <c r="BI189" i="22"/>
  <c r="BJ189" i="22"/>
  <c r="BK189" i="22"/>
  <c r="BO189" i="22" s="1"/>
  <c r="BL189" i="22"/>
  <c r="BM189" i="22"/>
  <c r="BQ189" i="22" s="1"/>
  <c r="BN189" i="22"/>
  <c r="BR189" i="22" s="1"/>
  <c r="BP189" i="22"/>
  <c r="AS190" i="22"/>
  <c r="AT190" i="22"/>
  <c r="AU190" i="22"/>
  <c r="AV190" i="22"/>
  <c r="AW190" i="22"/>
  <c r="AX190" i="22"/>
  <c r="AY190" i="22"/>
  <c r="AZ190" i="22"/>
  <c r="BA190" i="22"/>
  <c r="BB190" i="22"/>
  <c r="BC190" i="22"/>
  <c r="BD190" i="22"/>
  <c r="BG190" i="22"/>
  <c r="BH190" i="22"/>
  <c r="BI190" i="22"/>
  <c r="BJ190" i="22"/>
  <c r="BK190" i="22"/>
  <c r="BO190" i="22" s="1"/>
  <c r="BL190" i="22"/>
  <c r="BM190" i="22"/>
  <c r="BQ190" i="22" s="1"/>
  <c r="BN190" i="22"/>
  <c r="BR190" i="22" s="1"/>
  <c r="BP190" i="22"/>
  <c r="AS191" i="22"/>
  <c r="AT191" i="22"/>
  <c r="AU191" i="22"/>
  <c r="AV191" i="22"/>
  <c r="AW191" i="22"/>
  <c r="AX191" i="22"/>
  <c r="AY191" i="22"/>
  <c r="AZ191" i="22"/>
  <c r="BA191" i="22"/>
  <c r="BB191" i="22"/>
  <c r="BC191" i="22"/>
  <c r="BD191" i="22"/>
  <c r="BG191" i="22"/>
  <c r="BH191" i="22"/>
  <c r="BI191" i="22"/>
  <c r="BJ191" i="22"/>
  <c r="BK191" i="22"/>
  <c r="BO191" i="22" s="1"/>
  <c r="BL191" i="22"/>
  <c r="BM191" i="22"/>
  <c r="BQ191" i="22" s="1"/>
  <c r="BN191" i="22"/>
  <c r="BR191" i="22" s="1"/>
  <c r="BP191" i="22"/>
  <c r="AS192" i="22"/>
  <c r="AT192" i="22"/>
  <c r="AU192" i="22"/>
  <c r="AV192" i="22"/>
  <c r="AW192" i="22"/>
  <c r="AX192" i="22"/>
  <c r="AY192" i="22"/>
  <c r="AZ192" i="22"/>
  <c r="BA192" i="22"/>
  <c r="BB192" i="22"/>
  <c r="BC192" i="22"/>
  <c r="BD192" i="22"/>
  <c r="BG192" i="22"/>
  <c r="BH192" i="22"/>
  <c r="BI192" i="22"/>
  <c r="BJ192" i="22"/>
  <c r="BK192" i="22"/>
  <c r="BO192" i="22" s="1"/>
  <c r="BL192" i="22"/>
  <c r="BM192" i="22"/>
  <c r="BQ192" i="22" s="1"/>
  <c r="BN192" i="22"/>
  <c r="BR192" i="22" s="1"/>
  <c r="BP192" i="22"/>
  <c r="AS193" i="22"/>
  <c r="AT193" i="22"/>
  <c r="AU193" i="22"/>
  <c r="AV193" i="22"/>
  <c r="AW193" i="22"/>
  <c r="AX193" i="22"/>
  <c r="AY193" i="22"/>
  <c r="AZ193" i="22"/>
  <c r="BA193" i="22"/>
  <c r="BB193" i="22"/>
  <c r="BC193" i="22"/>
  <c r="BD193" i="22"/>
  <c r="BG193" i="22"/>
  <c r="BH193" i="22"/>
  <c r="BI193" i="22"/>
  <c r="BJ193" i="22"/>
  <c r="BK193" i="22"/>
  <c r="BO193" i="22" s="1"/>
  <c r="BL193" i="22"/>
  <c r="BM193" i="22"/>
  <c r="BQ193" i="22" s="1"/>
  <c r="BN193" i="22"/>
  <c r="BR193" i="22" s="1"/>
  <c r="BP193" i="22"/>
  <c r="AS194" i="22"/>
  <c r="AT194" i="22"/>
  <c r="AU194" i="22"/>
  <c r="AV194" i="22"/>
  <c r="AW194" i="22"/>
  <c r="AX194" i="22"/>
  <c r="AY194" i="22"/>
  <c r="AZ194" i="22"/>
  <c r="BA194" i="22"/>
  <c r="BB194" i="22"/>
  <c r="BC194" i="22"/>
  <c r="BD194" i="22"/>
  <c r="BG194" i="22"/>
  <c r="BH194" i="22"/>
  <c r="BI194" i="22"/>
  <c r="BJ194" i="22"/>
  <c r="BK194" i="22"/>
  <c r="BO194" i="22" s="1"/>
  <c r="BL194" i="22"/>
  <c r="BM194" i="22"/>
  <c r="BQ194" i="22" s="1"/>
  <c r="BN194" i="22"/>
  <c r="BR194" i="22" s="1"/>
  <c r="BP194" i="22"/>
  <c r="AS195" i="22"/>
  <c r="AT195" i="22"/>
  <c r="AU195" i="22"/>
  <c r="AV195" i="22"/>
  <c r="AW195" i="22"/>
  <c r="AX195" i="22"/>
  <c r="AY195" i="22"/>
  <c r="AZ195" i="22"/>
  <c r="BA195" i="22"/>
  <c r="BB195" i="22"/>
  <c r="BC195" i="22"/>
  <c r="BD195" i="22"/>
  <c r="BG195" i="22"/>
  <c r="BH195" i="22"/>
  <c r="BI195" i="22"/>
  <c r="BJ195" i="22"/>
  <c r="BK195" i="22"/>
  <c r="BO195" i="22" s="1"/>
  <c r="BL195" i="22"/>
  <c r="BM195" i="22"/>
  <c r="BQ195" i="22" s="1"/>
  <c r="BN195" i="22"/>
  <c r="BP195" i="22"/>
  <c r="BR195" i="22"/>
  <c r="AS196" i="22"/>
  <c r="AT196" i="22"/>
  <c r="AU196" i="22"/>
  <c r="AV196" i="22"/>
  <c r="AW196" i="22"/>
  <c r="AX196" i="22"/>
  <c r="AY196" i="22"/>
  <c r="AZ196" i="22"/>
  <c r="BA196" i="22"/>
  <c r="BB196" i="22"/>
  <c r="BC196" i="22"/>
  <c r="BD196" i="22"/>
  <c r="BG196" i="22"/>
  <c r="BH196" i="22"/>
  <c r="BI196" i="22"/>
  <c r="BJ196" i="22"/>
  <c r="BK196" i="22"/>
  <c r="BO196" i="22" s="1"/>
  <c r="BL196" i="22"/>
  <c r="BM196" i="22"/>
  <c r="BN196" i="22"/>
  <c r="BP196" i="22"/>
  <c r="BQ196" i="22"/>
  <c r="BR196" i="22"/>
  <c r="AS197" i="22"/>
  <c r="AT197" i="22"/>
  <c r="AU197" i="22"/>
  <c r="AV197" i="22"/>
  <c r="AW197" i="22"/>
  <c r="AX197" i="22"/>
  <c r="AY197" i="22"/>
  <c r="AZ197" i="22"/>
  <c r="BA197" i="22"/>
  <c r="BB197" i="22"/>
  <c r="BC197" i="22"/>
  <c r="BD197" i="22"/>
  <c r="BG197" i="22"/>
  <c r="BH197" i="22"/>
  <c r="BI197" i="22"/>
  <c r="BJ197" i="22"/>
  <c r="BK197" i="22"/>
  <c r="BO197" i="22" s="1"/>
  <c r="BL197" i="22"/>
  <c r="BM197" i="22"/>
  <c r="BN197" i="22"/>
  <c r="BP197" i="22"/>
  <c r="BQ197" i="22"/>
  <c r="BR197" i="22"/>
  <c r="CC197" i="22"/>
  <c r="CG197" i="22" s="1"/>
  <c r="CD197" i="22"/>
  <c r="CE197" i="22"/>
  <c r="CF197" i="22"/>
  <c r="AS198" i="22"/>
  <c r="AT198" i="22"/>
  <c r="AU198" i="22"/>
  <c r="AV198" i="22"/>
  <c r="AW198" i="22"/>
  <c r="AX198" i="22"/>
  <c r="AY198" i="22"/>
  <c r="AZ198" i="22"/>
  <c r="BA198" i="22"/>
  <c r="BB198" i="22"/>
  <c r="BC198" i="22"/>
  <c r="BD198" i="22"/>
  <c r="BG198" i="22"/>
  <c r="BH198" i="22"/>
  <c r="BI198" i="22"/>
  <c r="BJ198" i="22"/>
  <c r="BK198" i="22"/>
  <c r="BO198" i="22" s="1"/>
  <c r="BL198" i="22"/>
  <c r="BP198" i="22" s="1"/>
  <c r="BM198" i="22"/>
  <c r="BQ198" i="22" s="1"/>
  <c r="BN198" i="22"/>
  <c r="BR198" i="22" s="1"/>
  <c r="AS199" i="22"/>
  <c r="AT199" i="22"/>
  <c r="AU199" i="22"/>
  <c r="AV199" i="22"/>
  <c r="AW199" i="22"/>
  <c r="AX199" i="22"/>
  <c r="AY199" i="22"/>
  <c r="AZ199" i="22"/>
  <c r="BA199" i="22"/>
  <c r="BB199" i="22"/>
  <c r="BC199" i="22"/>
  <c r="BD199" i="22"/>
  <c r="BG199" i="22"/>
  <c r="BH199" i="22"/>
  <c r="BI199" i="22"/>
  <c r="BJ199" i="22"/>
  <c r="BK199" i="22"/>
  <c r="BO199" i="22" s="1"/>
  <c r="BL199" i="22"/>
  <c r="BM199" i="22"/>
  <c r="BQ199" i="22" s="1"/>
  <c r="BN199" i="22"/>
  <c r="BR199" i="22" s="1"/>
  <c r="BP199" i="22"/>
  <c r="AS200" i="22"/>
  <c r="AT200" i="22"/>
  <c r="AU200" i="22"/>
  <c r="AV200" i="22"/>
  <c r="AW200" i="22"/>
  <c r="AX200" i="22"/>
  <c r="AY200" i="22"/>
  <c r="AZ200" i="22"/>
  <c r="BA200" i="22"/>
  <c r="BB200" i="22"/>
  <c r="BC200" i="22"/>
  <c r="BD200" i="22"/>
  <c r="BG200" i="22"/>
  <c r="BH200" i="22"/>
  <c r="BI200" i="22"/>
  <c r="BJ200" i="22"/>
  <c r="BK200" i="22"/>
  <c r="BO200" i="22" s="1"/>
  <c r="BL200" i="22"/>
  <c r="BM200" i="22"/>
  <c r="BQ200" i="22" s="1"/>
  <c r="BN200" i="22"/>
  <c r="BR200" i="22" s="1"/>
  <c r="BP200" i="22"/>
  <c r="AS201" i="22"/>
  <c r="AT201" i="22"/>
  <c r="AU201" i="22"/>
  <c r="AV201" i="22"/>
  <c r="AW201" i="22"/>
  <c r="AX201" i="22"/>
  <c r="AY201" i="22"/>
  <c r="AZ201" i="22"/>
  <c r="BA201" i="22"/>
  <c r="BB201" i="22"/>
  <c r="BC201" i="22"/>
  <c r="BD201" i="22"/>
  <c r="BG201" i="22"/>
  <c r="BH201" i="22"/>
  <c r="BI201" i="22"/>
  <c r="BJ201" i="22"/>
  <c r="BK201" i="22"/>
  <c r="BO201" i="22" s="1"/>
  <c r="BL201" i="22"/>
  <c r="BM201" i="22"/>
  <c r="BN201" i="22"/>
  <c r="BR201" i="22" s="1"/>
  <c r="BP201" i="22"/>
  <c r="BQ201" i="22"/>
  <c r="AS202" i="22"/>
  <c r="AT202" i="22"/>
  <c r="AU202" i="22"/>
  <c r="AV202" i="22"/>
  <c r="AW202" i="22"/>
  <c r="AX202" i="22"/>
  <c r="AY202" i="22"/>
  <c r="AZ202" i="22"/>
  <c r="BA202" i="22"/>
  <c r="BB202" i="22"/>
  <c r="BC202" i="22"/>
  <c r="BD202" i="22"/>
  <c r="BG202" i="22"/>
  <c r="BH202" i="22"/>
  <c r="BI202" i="22"/>
  <c r="BJ202" i="22"/>
  <c r="BK202" i="22"/>
  <c r="BO202" i="22" s="1"/>
  <c r="BL202" i="22"/>
  <c r="BM202" i="22"/>
  <c r="BN202" i="22"/>
  <c r="BR202" i="22" s="1"/>
  <c r="BP202" i="22"/>
  <c r="BQ202" i="22"/>
  <c r="AS203" i="22"/>
  <c r="AT203" i="22"/>
  <c r="AU203" i="22"/>
  <c r="AV203" i="22"/>
  <c r="AW203" i="22"/>
  <c r="AX203" i="22"/>
  <c r="AY203" i="22"/>
  <c r="AZ203" i="22"/>
  <c r="BA203" i="22"/>
  <c r="BB203" i="22"/>
  <c r="BC203" i="22"/>
  <c r="BD203" i="22"/>
  <c r="BG203" i="22"/>
  <c r="BH203" i="22"/>
  <c r="BI203" i="22"/>
  <c r="BJ203" i="22"/>
  <c r="BK203" i="22"/>
  <c r="BO203" i="22" s="1"/>
  <c r="BL203" i="22"/>
  <c r="BM203" i="22"/>
  <c r="BN203" i="22"/>
  <c r="BR203" i="22" s="1"/>
  <c r="BP203" i="22"/>
  <c r="BQ203" i="22"/>
  <c r="AS204" i="22"/>
  <c r="AT204" i="22"/>
  <c r="AU204" i="22"/>
  <c r="AV204" i="22"/>
  <c r="AW204" i="22"/>
  <c r="AX204" i="22"/>
  <c r="AY204" i="22"/>
  <c r="AZ204" i="22"/>
  <c r="BA204" i="22"/>
  <c r="BB204" i="22"/>
  <c r="BC204" i="22"/>
  <c r="BD204" i="22"/>
  <c r="BG204" i="22"/>
  <c r="BH204" i="22"/>
  <c r="BI204" i="22"/>
  <c r="BJ204" i="22"/>
  <c r="BK204" i="22"/>
  <c r="BO204" i="22" s="1"/>
  <c r="BL204" i="22"/>
  <c r="BM204" i="22"/>
  <c r="BN204" i="22"/>
  <c r="BR204" i="22" s="1"/>
  <c r="BP204" i="22"/>
  <c r="BQ204" i="22"/>
  <c r="AS205" i="22"/>
  <c r="AT205" i="22"/>
  <c r="AU205" i="22"/>
  <c r="AV205" i="22"/>
  <c r="AW205" i="22"/>
  <c r="AX205" i="22"/>
  <c r="AY205" i="22"/>
  <c r="AZ205" i="22"/>
  <c r="BA205" i="22"/>
  <c r="BB205" i="22"/>
  <c r="BC205" i="22"/>
  <c r="BD205" i="22"/>
  <c r="BG205" i="22"/>
  <c r="BH205" i="22"/>
  <c r="BI205" i="22"/>
  <c r="BJ205" i="22"/>
  <c r="BK205" i="22"/>
  <c r="BO205" i="22" s="1"/>
  <c r="BL205" i="22"/>
  <c r="BM205" i="22"/>
  <c r="BN205" i="22"/>
  <c r="BR205" i="22" s="1"/>
  <c r="BP205" i="22"/>
  <c r="BQ205" i="22"/>
  <c r="AS206" i="22"/>
  <c r="AT206" i="22"/>
  <c r="AU206" i="22"/>
  <c r="AV206" i="22"/>
  <c r="AW206" i="22"/>
  <c r="AX206" i="22"/>
  <c r="AY206" i="22"/>
  <c r="AZ206" i="22"/>
  <c r="BA206" i="22"/>
  <c r="BB206" i="22"/>
  <c r="BC206" i="22"/>
  <c r="BD206" i="22"/>
  <c r="BG206" i="22"/>
  <c r="BH206" i="22"/>
  <c r="BI206" i="22"/>
  <c r="BJ206" i="22"/>
  <c r="BK206" i="22"/>
  <c r="BL206" i="22"/>
  <c r="BM206" i="22"/>
  <c r="BN206" i="22"/>
  <c r="BR206" i="22" s="1"/>
  <c r="BO206" i="22"/>
  <c r="BP206" i="22"/>
  <c r="BQ206" i="22"/>
  <c r="AS207" i="22"/>
  <c r="AT207" i="22"/>
  <c r="AU207" i="22"/>
  <c r="AV207" i="22"/>
  <c r="AW207" i="22"/>
  <c r="AX207" i="22"/>
  <c r="AY207" i="22"/>
  <c r="AZ207" i="22"/>
  <c r="BA207" i="22"/>
  <c r="BB207" i="22"/>
  <c r="BC207" i="22"/>
  <c r="BD207" i="22"/>
  <c r="BG207" i="22"/>
  <c r="BH207" i="22"/>
  <c r="BI207" i="22"/>
  <c r="BJ207" i="22"/>
  <c r="BK207" i="22"/>
  <c r="BL207" i="22"/>
  <c r="BM207" i="22"/>
  <c r="BN207" i="22"/>
  <c r="BR207" i="22" s="1"/>
  <c r="BO207" i="22"/>
  <c r="BP207" i="22"/>
  <c r="BQ207" i="22"/>
  <c r="CC207" i="22"/>
  <c r="CD207" i="22"/>
  <c r="CE207" i="22"/>
  <c r="CF207" i="22"/>
  <c r="CG207" i="22"/>
  <c r="AS208" i="22"/>
  <c r="AT208" i="22"/>
  <c r="AU208" i="22"/>
  <c r="AV208" i="22"/>
  <c r="AW208" i="22"/>
  <c r="AX208" i="22"/>
  <c r="AY208" i="22"/>
  <c r="AZ208" i="22"/>
  <c r="BJ208" i="22" s="1"/>
  <c r="BA208" i="22"/>
  <c r="BB208" i="22"/>
  <c r="BL208" i="22" s="1"/>
  <c r="BC208" i="22"/>
  <c r="BD208" i="22"/>
  <c r="BN208" i="22" s="1"/>
  <c r="BG208" i="22"/>
  <c r="BH208" i="22"/>
  <c r="BI208" i="22"/>
  <c r="BK208" i="22"/>
  <c r="BO208" i="22" s="1"/>
  <c r="BM208" i="22"/>
  <c r="BQ208" i="22"/>
  <c r="AS209" i="22"/>
  <c r="AT209" i="22"/>
  <c r="AU209" i="22"/>
  <c r="AV209" i="22"/>
  <c r="AW209" i="22"/>
  <c r="AX209" i="22"/>
  <c r="AY209" i="22"/>
  <c r="AZ209" i="22"/>
  <c r="BJ209" i="22" s="1"/>
  <c r="BA209" i="22"/>
  <c r="BB209" i="22"/>
  <c r="BL209" i="22" s="1"/>
  <c r="BC209" i="22"/>
  <c r="BD209" i="22"/>
  <c r="BN209" i="22" s="1"/>
  <c r="BG209" i="22"/>
  <c r="BH209" i="22"/>
  <c r="BP209" i="22" s="1"/>
  <c r="BI209" i="22"/>
  <c r="BK209" i="22"/>
  <c r="BO209" i="22" s="1"/>
  <c r="BM209" i="22"/>
  <c r="BQ209" i="22" s="1"/>
  <c r="AS210" i="22"/>
  <c r="AT210" i="22"/>
  <c r="AU210" i="22"/>
  <c r="AV210" i="22"/>
  <c r="AW210" i="22"/>
  <c r="AX210" i="22"/>
  <c r="AY210" i="22"/>
  <c r="AZ210" i="22"/>
  <c r="BJ210" i="22" s="1"/>
  <c r="BA210" i="22"/>
  <c r="BB210" i="22"/>
  <c r="BL210" i="22" s="1"/>
  <c r="BC210" i="22"/>
  <c r="BD210" i="22"/>
  <c r="BN210" i="22" s="1"/>
  <c r="BG210" i="22"/>
  <c r="BH210" i="22"/>
  <c r="BP210" i="22" s="1"/>
  <c r="BI210" i="22"/>
  <c r="BK210" i="22"/>
  <c r="BM210" i="22"/>
  <c r="BQ210" i="22" s="1"/>
  <c r="BO210" i="22"/>
  <c r="AS211" i="22"/>
  <c r="AT211" i="22"/>
  <c r="AU211" i="22"/>
  <c r="AV211" i="22"/>
  <c r="AW211" i="22"/>
  <c r="AX211" i="22"/>
  <c r="AY211" i="22"/>
  <c r="AZ211" i="22"/>
  <c r="BJ211" i="22" s="1"/>
  <c r="BA211" i="22"/>
  <c r="BB211" i="22"/>
  <c r="BL211" i="22" s="1"/>
  <c r="BC211" i="22"/>
  <c r="BD211" i="22"/>
  <c r="BN211" i="22" s="1"/>
  <c r="BG211" i="22"/>
  <c r="BH211" i="22"/>
  <c r="BI211" i="22"/>
  <c r="BK211" i="22"/>
  <c r="BM211" i="22"/>
  <c r="BO211" i="22"/>
  <c r="BQ211" i="22"/>
  <c r="AS212" i="22"/>
  <c r="AT212" i="22"/>
  <c r="AU212" i="22"/>
  <c r="AV212" i="22"/>
  <c r="AW212" i="22"/>
  <c r="AX212" i="22"/>
  <c r="AY212" i="22"/>
  <c r="AZ212" i="22"/>
  <c r="BJ212" i="22" s="1"/>
  <c r="BA212" i="22"/>
  <c r="BB212" i="22"/>
  <c r="BL212" i="22" s="1"/>
  <c r="BC212" i="22"/>
  <c r="BD212" i="22"/>
  <c r="BN212" i="22" s="1"/>
  <c r="BG212" i="22"/>
  <c r="BH212" i="22"/>
  <c r="BI212" i="22"/>
  <c r="BQ212" i="22" s="1"/>
  <c r="BK212" i="22"/>
  <c r="BO212" i="22" s="1"/>
  <c r="BM212" i="22"/>
  <c r="AS213" i="22"/>
  <c r="AT213" i="22"/>
  <c r="AU213" i="22"/>
  <c r="AV213" i="22"/>
  <c r="AW213" i="22"/>
  <c r="AX213" i="22"/>
  <c r="AY213" i="22"/>
  <c r="AZ213" i="22"/>
  <c r="BJ213" i="22" s="1"/>
  <c r="BA213" i="22"/>
  <c r="BK213" i="22" s="1"/>
  <c r="BB213" i="22"/>
  <c r="BC213" i="22"/>
  <c r="BM213" i="22" s="1"/>
  <c r="BD213" i="22"/>
  <c r="BG213" i="22"/>
  <c r="BH213" i="22"/>
  <c r="BI213" i="22"/>
  <c r="BQ213" i="22" s="1"/>
  <c r="BL213" i="22"/>
  <c r="BP213" i="22" s="1"/>
  <c r="BN213" i="22"/>
  <c r="AS214" i="22"/>
  <c r="AT214" i="22"/>
  <c r="AU214" i="22"/>
  <c r="AV214" i="22"/>
  <c r="AW214" i="22"/>
  <c r="AX214" i="22"/>
  <c r="AY214" i="22"/>
  <c r="AZ214" i="22"/>
  <c r="BJ214" i="22" s="1"/>
  <c r="BA214" i="22"/>
  <c r="BB214" i="22"/>
  <c r="BC214" i="22"/>
  <c r="BM214" i="22" s="1"/>
  <c r="BD214" i="22"/>
  <c r="BG214" i="22"/>
  <c r="BO214" i="22" s="1"/>
  <c r="BH214" i="22"/>
  <c r="BI214" i="22"/>
  <c r="BQ214" i="22" s="1"/>
  <c r="BK214" i="22"/>
  <c r="BL214" i="22"/>
  <c r="BN214" i="22"/>
  <c r="BP214" i="22"/>
  <c r="AS215" i="22"/>
  <c r="AT215" i="22"/>
  <c r="AU215" i="22"/>
  <c r="AV215" i="22"/>
  <c r="AW215" i="22"/>
  <c r="AX215" i="22"/>
  <c r="AY215" i="22"/>
  <c r="AZ215" i="22"/>
  <c r="BJ215" i="22" s="1"/>
  <c r="BR215" i="22" s="1"/>
  <c r="BA215" i="22"/>
  <c r="BK215" i="22" s="1"/>
  <c r="BB215" i="22"/>
  <c r="BC215" i="22"/>
  <c r="BD215" i="22"/>
  <c r="BG215" i="22"/>
  <c r="BO215" i="22" s="1"/>
  <c r="BH215" i="22"/>
  <c r="BI215" i="22"/>
  <c r="BQ215" i="22" s="1"/>
  <c r="BL215" i="22"/>
  <c r="BM215" i="22"/>
  <c r="BN215" i="22"/>
  <c r="BP215" i="22"/>
  <c r="AS216" i="22"/>
  <c r="AT216" i="22"/>
  <c r="AU216" i="22"/>
  <c r="AV216" i="22"/>
  <c r="AW216" i="22"/>
  <c r="AX216" i="22"/>
  <c r="AY216" i="22"/>
  <c r="AZ216" i="22"/>
  <c r="BJ216" i="22" s="1"/>
  <c r="BA216" i="22"/>
  <c r="BK216" i="22" s="1"/>
  <c r="BB216" i="22"/>
  <c r="BC216" i="22"/>
  <c r="BM216" i="22" s="1"/>
  <c r="BD216" i="22"/>
  <c r="BG216" i="22"/>
  <c r="BH216" i="22"/>
  <c r="BI216" i="22"/>
  <c r="BQ216" i="22" s="1"/>
  <c r="BL216" i="22"/>
  <c r="BP216" i="22" s="1"/>
  <c r="BN216" i="22"/>
  <c r="AS217" i="22"/>
  <c r="AT217" i="22"/>
  <c r="AU217" i="22"/>
  <c r="AV217" i="22"/>
  <c r="AW217" i="22"/>
  <c r="AX217" i="22"/>
  <c r="AY217" i="22"/>
  <c r="AZ217" i="22"/>
  <c r="BJ217" i="22" s="1"/>
  <c r="BA217" i="22"/>
  <c r="BK217" i="22" s="1"/>
  <c r="BO217" i="22" s="1"/>
  <c r="BB217" i="22"/>
  <c r="BC217" i="22"/>
  <c r="BM217" i="22" s="1"/>
  <c r="BQ217" i="22" s="1"/>
  <c r="BD217" i="22"/>
  <c r="BN217" i="22" s="1"/>
  <c r="BG217" i="22"/>
  <c r="BH217" i="22"/>
  <c r="BI217" i="22"/>
  <c r="BL217" i="22"/>
  <c r="BP217" i="22" s="1"/>
  <c r="CC217" i="22"/>
  <c r="CD217" i="22"/>
  <c r="CE217" i="22"/>
  <c r="CF217" i="22"/>
  <c r="CG217" i="22"/>
  <c r="AS218" i="22"/>
  <c r="AT218" i="22"/>
  <c r="AU218" i="22"/>
  <c r="AV218" i="22"/>
  <c r="AW218" i="22"/>
  <c r="AX218" i="22"/>
  <c r="BH218" i="22" s="1"/>
  <c r="AY218" i="22"/>
  <c r="BI218" i="22" s="1"/>
  <c r="BQ218" i="22" s="1"/>
  <c r="AZ218" i="22"/>
  <c r="BA218" i="22"/>
  <c r="BK218" i="22" s="1"/>
  <c r="BO218" i="22" s="1"/>
  <c r="BB218" i="22"/>
  <c r="BL218" i="22" s="1"/>
  <c r="BC218" i="22"/>
  <c r="BD218" i="22"/>
  <c r="BG218" i="22"/>
  <c r="BJ218" i="22"/>
  <c r="BR218" i="22" s="1"/>
  <c r="BM218" i="22"/>
  <c r="BN218" i="22"/>
  <c r="AS219" i="22"/>
  <c r="AT219" i="22"/>
  <c r="AU219" i="22"/>
  <c r="AV219" i="22"/>
  <c r="AW219" i="22"/>
  <c r="AX219" i="22"/>
  <c r="BH219" i="22" s="1"/>
  <c r="AY219" i="22"/>
  <c r="AZ219" i="22"/>
  <c r="BJ219" i="22" s="1"/>
  <c r="BR219" i="22" s="1"/>
  <c r="BA219" i="22"/>
  <c r="BB219" i="22"/>
  <c r="BL219" i="22" s="1"/>
  <c r="BC219" i="22"/>
  <c r="BM219" i="22" s="1"/>
  <c r="BQ219" i="22" s="1"/>
  <c r="BD219" i="22"/>
  <c r="BG219" i="22"/>
  <c r="BO219" i="22" s="1"/>
  <c r="BI219" i="22"/>
  <c r="BK219" i="22"/>
  <c r="BN219" i="22"/>
  <c r="AS220" i="22"/>
  <c r="AT220" i="22"/>
  <c r="AU220" i="22"/>
  <c r="AV220" i="22"/>
  <c r="AW220" i="22"/>
  <c r="AX220" i="22"/>
  <c r="BH220" i="22" s="1"/>
  <c r="AY220" i="22"/>
  <c r="BI220" i="22" s="1"/>
  <c r="AZ220" i="22"/>
  <c r="BA220" i="22"/>
  <c r="BK220" i="22" s="1"/>
  <c r="BB220" i="22"/>
  <c r="BC220" i="22"/>
  <c r="BM220" i="22" s="1"/>
  <c r="BD220" i="22"/>
  <c r="BG220" i="22"/>
  <c r="BJ220" i="22"/>
  <c r="BR220" i="22" s="1"/>
  <c r="BL220" i="22"/>
  <c r="BN220" i="22"/>
  <c r="AS221" i="22"/>
  <c r="AT221" i="22"/>
  <c r="AU221" i="22"/>
  <c r="AV221" i="22"/>
  <c r="AW221" i="22"/>
  <c r="AX221" i="22"/>
  <c r="BH221" i="22" s="1"/>
  <c r="AY221" i="22"/>
  <c r="BI221" i="22" s="1"/>
  <c r="AZ221" i="22"/>
  <c r="BA221" i="22"/>
  <c r="BK221" i="22" s="1"/>
  <c r="BB221" i="22"/>
  <c r="BC221" i="22"/>
  <c r="BM221" i="22" s="1"/>
  <c r="BD221" i="22"/>
  <c r="BG221" i="22"/>
  <c r="BJ221" i="22"/>
  <c r="BR221" i="22" s="1"/>
  <c r="BL221" i="22"/>
  <c r="BN221" i="22"/>
  <c r="AS222" i="22"/>
  <c r="AT222" i="22"/>
  <c r="AU222" i="22"/>
  <c r="AV222" i="22"/>
  <c r="AW222" i="22"/>
  <c r="AX222" i="22"/>
  <c r="BH222" i="22" s="1"/>
  <c r="AY222" i="22"/>
  <c r="BI222" i="22" s="1"/>
  <c r="AZ222" i="22"/>
  <c r="BA222" i="22"/>
  <c r="BK222" i="22" s="1"/>
  <c r="BB222" i="22"/>
  <c r="BC222" i="22"/>
  <c r="BM222" i="22" s="1"/>
  <c r="BD222" i="22"/>
  <c r="BG222" i="22"/>
  <c r="BJ222" i="22"/>
  <c r="BR222" i="22" s="1"/>
  <c r="BL222" i="22"/>
  <c r="BN222" i="22"/>
  <c r="AS223" i="22"/>
  <c r="AT223" i="22"/>
  <c r="AU223" i="22"/>
  <c r="AV223" i="22"/>
  <c r="AW223" i="22"/>
  <c r="AX223" i="22"/>
  <c r="BH223" i="22" s="1"/>
  <c r="BP223" i="22" s="1"/>
  <c r="AY223" i="22"/>
  <c r="BI223" i="22" s="1"/>
  <c r="AZ223" i="22"/>
  <c r="BA223" i="22"/>
  <c r="BB223" i="22"/>
  <c r="BC223" i="22"/>
  <c r="BM223" i="22" s="1"/>
  <c r="BD223" i="22"/>
  <c r="BG223" i="22"/>
  <c r="BO223" i="22" s="1"/>
  <c r="BJ223" i="22"/>
  <c r="BR223" i="22" s="1"/>
  <c r="BK223" i="22"/>
  <c r="BL223" i="22"/>
  <c r="BN223" i="22"/>
  <c r="AS224" i="22"/>
  <c r="AT224" i="22"/>
  <c r="AU224" i="22"/>
  <c r="AV224" i="22"/>
  <c r="AW224" i="22"/>
  <c r="AX224" i="22"/>
  <c r="BH224" i="22" s="1"/>
  <c r="AY224" i="22"/>
  <c r="BI224" i="22" s="1"/>
  <c r="BQ224" i="22" s="1"/>
  <c r="AZ224" i="22"/>
  <c r="BA224" i="22"/>
  <c r="BK224" i="22" s="1"/>
  <c r="BB224" i="22"/>
  <c r="BC224" i="22"/>
  <c r="BD224" i="22"/>
  <c r="BG224" i="22"/>
  <c r="BJ224" i="22"/>
  <c r="BR224" i="22" s="1"/>
  <c r="BL224" i="22"/>
  <c r="BM224" i="22"/>
  <c r="BN224" i="22"/>
  <c r="AS225" i="22"/>
  <c r="AT225" i="22"/>
  <c r="AU225" i="22"/>
  <c r="AV225" i="22"/>
  <c r="AW225" i="22"/>
  <c r="AX225" i="22"/>
  <c r="BH225" i="22" s="1"/>
  <c r="AY225" i="22"/>
  <c r="BI225" i="22" s="1"/>
  <c r="BQ225" i="22" s="1"/>
  <c r="AZ225" i="22"/>
  <c r="BA225" i="22"/>
  <c r="BK225" i="22" s="1"/>
  <c r="BB225" i="22"/>
  <c r="BC225" i="22"/>
  <c r="BM225" i="22" s="1"/>
  <c r="BD225" i="22"/>
  <c r="BG225" i="22"/>
  <c r="BJ225" i="22"/>
  <c r="BR225" i="22" s="1"/>
  <c r="BL225" i="22"/>
  <c r="BN225" i="22"/>
  <c r="AS226" i="22"/>
  <c r="AT226" i="22"/>
  <c r="AU226" i="22"/>
  <c r="AV226" i="22"/>
  <c r="AW226" i="22"/>
  <c r="AX226" i="22"/>
  <c r="BH226" i="22" s="1"/>
  <c r="AY226" i="22"/>
  <c r="BI226" i="22" s="1"/>
  <c r="BQ226" i="22" s="1"/>
  <c r="AZ226" i="22"/>
  <c r="BA226" i="22"/>
  <c r="BK226" i="22" s="1"/>
  <c r="BB226" i="22"/>
  <c r="BC226" i="22"/>
  <c r="BM226" i="22" s="1"/>
  <c r="BD226" i="22"/>
  <c r="BG226" i="22"/>
  <c r="BJ226" i="22"/>
  <c r="BR226" i="22" s="1"/>
  <c r="BL226" i="22"/>
  <c r="BN226" i="22"/>
  <c r="AS227" i="22"/>
  <c r="AT227" i="22"/>
  <c r="AU227" i="22"/>
  <c r="AV227" i="22"/>
  <c r="AW227" i="22"/>
  <c r="AX227" i="22"/>
  <c r="BH227" i="22" s="1"/>
  <c r="BP227" i="22" s="1"/>
  <c r="AY227" i="22"/>
  <c r="BI227" i="22" s="1"/>
  <c r="BQ227" i="22" s="1"/>
  <c r="AZ227" i="22"/>
  <c r="BA227" i="22"/>
  <c r="BB227" i="22"/>
  <c r="BC227" i="22"/>
  <c r="BM227" i="22" s="1"/>
  <c r="BD227" i="22"/>
  <c r="BG227" i="22"/>
  <c r="BO227" i="22" s="1"/>
  <c r="BJ227" i="22"/>
  <c r="BR227" i="22" s="1"/>
  <c r="BK227" i="22"/>
  <c r="BL227" i="22"/>
  <c r="BN227" i="22"/>
  <c r="CC227" i="22"/>
  <c r="CD227" i="22"/>
  <c r="CE227" i="22"/>
  <c r="CF227" i="22"/>
  <c r="CG227" i="22"/>
  <c r="AS228" i="22"/>
  <c r="AT228" i="22"/>
  <c r="AU228" i="22"/>
  <c r="AV228" i="22"/>
  <c r="AW228" i="22"/>
  <c r="AX228" i="22"/>
  <c r="AY228" i="22"/>
  <c r="AZ228" i="22"/>
  <c r="BA228" i="22"/>
  <c r="BB228" i="22"/>
  <c r="BC228" i="22"/>
  <c r="BD228" i="22"/>
  <c r="BG228" i="22"/>
  <c r="BH228" i="22"/>
  <c r="BI228" i="22"/>
  <c r="BJ228" i="22"/>
  <c r="BK228" i="22"/>
  <c r="BL228" i="22"/>
  <c r="BP228" i="22" s="1"/>
  <c r="BM228" i="22"/>
  <c r="BQ228" i="22" s="1"/>
  <c r="BU227" i="22" s="1"/>
  <c r="BY227" i="22" s="1"/>
  <c r="BN228" i="22"/>
  <c r="BO228" i="22"/>
  <c r="BR228" i="22"/>
  <c r="AS229" i="22"/>
  <c r="AT229" i="22"/>
  <c r="AU229" i="22"/>
  <c r="AV229" i="22"/>
  <c r="AW229" i="22"/>
  <c r="AX229" i="22"/>
  <c r="AY229" i="22"/>
  <c r="AZ229" i="22"/>
  <c r="BA229" i="22"/>
  <c r="BB229" i="22"/>
  <c r="BC229" i="22"/>
  <c r="BD229" i="22"/>
  <c r="BG229" i="22"/>
  <c r="BH229" i="22"/>
  <c r="BI229" i="22"/>
  <c r="BJ229" i="22"/>
  <c r="BK229" i="22"/>
  <c r="BL229" i="22"/>
  <c r="BP229" i="22" s="1"/>
  <c r="BM229" i="22"/>
  <c r="BQ229" i="22" s="1"/>
  <c r="BN229" i="22"/>
  <c r="BO229" i="22"/>
  <c r="BR229" i="22"/>
  <c r="AS230" i="22"/>
  <c r="AT230" i="22"/>
  <c r="AU230" i="22"/>
  <c r="AV230" i="22"/>
  <c r="AW230" i="22"/>
  <c r="AX230" i="22"/>
  <c r="AY230" i="22"/>
  <c r="AZ230" i="22"/>
  <c r="BA230" i="22"/>
  <c r="BB230" i="22"/>
  <c r="BC230" i="22"/>
  <c r="BD230" i="22"/>
  <c r="BG230" i="22"/>
  <c r="BH230" i="22"/>
  <c r="BI230" i="22"/>
  <c r="BJ230" i="22"/>
  <c r="BK230" i="22"/>
  <c r="BL230" i="22"/>
  <c r="BP230" i="22" s="1"/>
  <c r="BM230" i="22"/>
  <c r="BQ230" i="22" s="1"/>
  <c r="BN230" i="22"/>
  <c r="BO230" i="22"/>
  <c r="BR230" i="22"/>
  <c r="AS231" i="22"/>
  <c r="AT231" i="22"/>
  <c r="AU231" i="22"/>
  <c r="AV231" i="22"/>
  <c r="AW231" i="22"/>
  <c r="AX231" i="22"/>
  <c r="AY231" i="22"/>
  <c r="AZ231" i="22"/>
  <c r="BA231" i="22"/>
  <c r="BB231" i="22"/>
  <c r="BC231" i="22"/>
  <c r="BD231" i="22"/>
  <c r="BG231" i="22"/>
  <c r="BH231" i="22"/>
  <c r="BI231" i="22"/>
  <c r="BJ231" i="22"/>
  <c r="BK231" i="22"/>
  <c r="BL231" i="22"/>
  <c r="BP231" i="22" s="1"/>
  <c r="BM231" i="22"/>
  <c r="BQ231" i="22" s="1"/>
  <c r="BN231" i="22"/>
  <c r="BO231" i="22"/>
  <c r="BR231" i="22"/>
  <c r="AS232" i="22"/>
  <c r="AT232" i="22"/>
  <c r="AU232" i="22"/>
  <c r="AV232" i="22"/>
  <c r="AW232" i="22"/>
  <c r="AX232" i="22"/>
  <c r="AY232" i="22"/>
  <c r="AZ232" i="22"/>
  <c r="BA232" i="22"/>
  <c r="BB232" i="22"/>
  <c r="BC232" i="22"/>
  <c r="BD232" i="22"/>
  <c r="BG232" i="22"/>
  <c r="BH232" i="22"/>
  <c r="BI232" i="22"/>
  <c r="BJ232" i="22"/>
  <c r="BK232" i="22"/>
  <c r="BL232" i="22"/>
  <c r="BP232" i="22" s="1"/>
  <c r="BM232" i="22"/>
  <c r="BN232" i="22"/>
  <c r="BO232" i="22"/>
  <c r="BQ232" i="22"/>
  <c r="BR232" i="22"/>
  <c r="AS233" i="22"/>
  <c r="AT233" i="22"/>
  <c r="AU233" i="22"/>
  <c r="AV233" i="22"/>
  <c r="AW233" i="22"/>
  <c r="AX233" i="22"/>
  <c r="AY233" i="22"/>
  <c r="AZ233" i="22"/>
  <c r="BA233" i="22"/>
  <c r="BB233" i="22"/>
  <c r="BC233" i="22"/>
  <c r="BD233" i="22"/>
  <c r="BG233" i="22"/>
  <c r="BH233" i="22"/>
  <c r="BI233" i="22"/>
  <c r="BJ233" i="22"/>
  <c r="BK233" i="22"/>
  <c r="BL233" i="22"/>
  <c r="BP233" i="22" s="1"/>
  <c r="BM233" i="22"/>
  <c r="BN233" i="22"/>
  <c r="BO233" i="22"/>
  <c r="BQ233" i="22"/>
  <c r="BR233" i="22"/>
  <c r="AS234" i="22"/>
  <c r="AT234" i="22"/>
  <c r="AU234" i="22"/>
  <c r="AV234" i="22"/>
  <c r="AW234" i="22"/>
  <c r="AX234" i="22"/>
  <c r="AY234" i="22"/>
  <c r="AZ234" i="22"/>
  <c r="BA234" i="22"/>
  <c r="BB234" i="22"/>
  <c r="BC234" i="22"/>
  <c r="BD234" i="22"/>
  <c r="BG234" i="22"/>
  <c r="BH234" i="22"/>
  <c r="BI234" i="22"/>
  <c r="BJ234" i="22"/>
  <c r="BK234" i="22"/>
  <c r="BL234" i="22"/>
  <c r="BP234" i="22" s="1"/>
  <c r="BM234" i="22"/>
  <c r="BN234" i="22"/>
  <c r="BO234" i="22"/>
  <c r="BQ234" i="22"/>
  <c r="BR234" i="22"/>
  <c r="AS235" i="22"/>
  <c r="AT235" i="22"/>
  <c r="AU235" i="22"/>
  <c r="AV235" i="22"/>
  <c r="AW235" i="22"/>
  <c r="AX235" i="22"/>
  <c r="AY235" i="22"/>
  <c r="AZ235" i="22"/>
  <c r="BA235" i="22"/>
  <c r="BB235" i="22"/>
  <c r="BC235" i="22"/>
  <c r="BD235" i="22"/>
  <c r="BG235" i="22"/>
  <c r="BH235" i="22"/>
  <c r="BI235" i="22"/>
  <c r="BJ235" i="22"/>
  <c r="BK235" i="22"/>
  <c r="BL235" i="22"/>
  <c r="BM235" i="22"/>
  <c r="BN235" i="22"/>
  <c r="BO235" i="22"/>
  <c r="BP235" i="22"/>
  <c r="BQ235" i="22"/>
  <c r="BR235" i="22"/>
  <c r="AS236" i="22"/>
  <c r="AT236" i="22"/>
  <c r="AU236" i="22"/>
  <c r="AV236" i="22"/>
  <c r="AW236" i="22"/>
  <c r="AX236" i="22"/>
  <c r="AY236" i="22"/>
  <c r="AZ236" i="22"/>
  <c r="BA236" i="22"/>
  <c r="BB236" i="22"/>
  <c r="BC236" i="22"/>
  <c r="BD236" i="22"/>
  <c r="BG236" i="22"/>
  <c r="BH236" i="22"/>
  <c r="BI236" i="22"/>
  <c r="BJ236" i="22"/>
  <c r="BK236" i="22"/>
  <c r="BL236" i="22"/>
  <c r="BM236" i="22"/>
  <c r="BN236" i="22"/>
  <c r="BO236" i="22"/>
  <c r="BP236" i="22"/>
  <c r="BQ236" i="22"/>
  <c r="BR236" i="22"/>
  <c r="AS237" i="22"/>
  <c r="AT237" i="22"/>
  <c r="AU237" i="22"/>
  <c r="AV237" i="22"/>
  <c r="AW237" i="22"/>
  <c r="AX237" i="22"/>
  <c r="AY237" i="22"/>
  <c r="AZ237" i="22"/>
  <c r="BA237" i="22"/>
  <c r="BB237" i="22"/>
  <c r="BC237" i="22"/>
  <c r="BD237" i="22"/>
  <c r="BG237" i="22"/>
  <c r="BH237" i="22"/>
  <c r="BI237" i="22"/>
  <c r="BJ237" i="22"/>
  <c r="BK237" i="22"/>
  <c r="BL237" i="22"/>
  <c r="BM237" i="22"/>
  <c r="BN237" i="22"/>
  <c r="BO237" i="22"/>
  <c r="BP237" i="22"/>
  <c r="BQ237" i="22"/>
  <c r="BR237" i="22"/>
  <c r="BV237" i="22" s="1"/>
  <c r="BZ237" i="22" s="1"/>
  <c r="CC237" i="22"/>
  <c r="CD237" i="22"/>
  <c r="CE237" i="22"/>
  <c r="CF237" i="22"/>
  <c r="CG237" i="22"/>
  <c r="AS238" i="22"/>
  <c r="AT238" i="22"/>
  <c r="AU238" i="22"/>
  <c r="AV238" i="22"/>
  <c r="AW238" i="22"/>
  <c r="AX238" i="22"/>
  <c r="AY238" i="22"/>
  <c r="AZ238" i="22"/>
  <c r="BA238" i="22"/>
  <c r="BB238" i="22"/>
  <c r="BC238" i="22"/>
  <c r="BD238" i="22"/>
  <c r="BG238" i="22"/>
  <c r="BH238" i="22"/>
  <c r="BI238" i="22"/>
  <c r="BJ238" i="22"/>
  <c r="BK238" i="22"/>
  <c r="BO238" i="22" s="1"/>
  <c r="BS237" i="22" s="1"/>
  <c r="BW237" i="22" s="1"/>
  <c r="CA237" i="22" s="1"/>
  <c r="BL238" i="22"/>
  <c r="BP238" i="22" s="1"/>
  <c r="BM238" i="22"/>
  <c r="BQ238" i="22" s="1"/>
  <c r="BN238" i="22"/>
  <c r="BR238" i="22"/>
  <c r="AS239" i="22"/>
  <c r="AT239" i="22"/>
  <c r="AU239" i="22"/>
  <c r="AV239" i="22"/>
  <c r="AW239" i="22"/>
  <c r="AX239" i="22"/>
  <c r="AY239" i="22"/>
  <c r="AZ239" i="22"/>
  <c r="BA239" i="22"/>
  <c r="BB239" i="22"/>
  <c r="BC239" i="22"/>
  <c r="BD239" i="22"/>
  <c r="BG239" i="22"/>
  <c r="BH239" i="22"/>
  <c r="BI239" i="22"/>
  <c r="BJ239" i="22"/>
  <c r="BK239" i="22"/>
  <c r="BO239" i="22" s="1"/>
  <c r="BL239" i="22"/>
  <c r="BP239" i="22" s="1"/>
  <c r="BM239" i="22"/>
  <c r="BQ239" i="22" s="1"/>
  <c r="BN239" i="22"/>
  <c r="BR239" i="22"/>
  <c r="AS240" i="22"/>
  <c r="AT240" i="22"/>
  <c r="AU240" i="22"/>
  <c r="AV240" i="22"/>
  <c r="AW240" i="22"/>
  <c r="AX240" i="22"/>
  <c r="AY240" i="22"/>
  <c r="AZ240" i="22"/>
  <c r="BA240" i="22"/>
  <c r="BB240" i="22"/>
  <c r="BC240" i="22"/>
  <c r="BD240" i="22"/>
  <c r="BG240" i="22"/>
  <c r="BH240" i="22"/>
  <c r="BI240" i="22"/>
  <c r="BJ240" i="22"/>
  <c r="BK240" i="22"/>
  <c r="BL240" i="22"/>
  <c r="BP240" i="22" s="1"/>
  <c r="BM240" i="22"/>
  <c r="BQ240" i="22" s="1"/>
  <c r="BN240" i="22"/>
  <c r="BO240" i="22"/>
  <c r="BR240" i="22"/>
  <c r="AS241" i="22"/>
  <c r="AT241" i="22"/>
  <c r="AU241" i="22"/>
  <c r="AV241" i="22"/>
  <c r="AW241" i="22"/>
  <c r="AX241" i="22"/>
  <c r="AY241" i="22"/>
  <c r="AZ241" i="22"/>
  <c r="BA241" i="22"/>
  <c r="BB241" i="22"/>
  <c r="BC241" i="22"/>
  <c r="BD241" i="22"/>
  <c r="BG241" i="22"/>
  <c r="BH241" i="22"/>
  <c r="BI241" i="22"/>
  <c r="BJ241" i="22"/>
  <c r="BK241" i="22"/>
  <c r="BL241" i="22"/>
  <c r="BP241" i="22" s="1"/>
  <c r="BM241" i="22"/>
  <c r="BQ241" i="22" s="1"/>
  <c r="BN241" i="22"/>
  <c r="BO241" i="22"/>
  <c r="BR241" i="22"/>
  <c r="AS242" i="22"/>
  <c r="AT242" i="22"/>
  <c r="AU242" i="22"/>
  <c r="AV242" i="22"/>
  <c r="AW242" i="22"/>
  <c r="AX242" i="22"/>
  <c r="AY242" i="22"/>
  <c r="AZ242" i="22"/>
  <c r="BA242" i="22"/>
  <c r="BB242" i="22"/>
  <c r="BC242" i="22"/>
  <c r="BD242" i="22"/>
  <c r="BG242" i="22"/>
  <c r="BH242" i="22"/>
  <c r="BI242" i="22"/>
  <c r="BJ242" i="22"/>
  <c r="BK242" i="22"/>
  <c r="BL242" i="22"/>
  <c r="BP242" i="22" s="1"/>
  <c r="BM242" i="22"/>
  <c r="BQ242" i="22" s="1"/>
  <c r="BN242" i="22"/>
  <c r="BO242" i="22"/>
  <c r="BR242" i="22"/>
  <c r="AS243" i="22"/>
  <c r="AT243" i="22"/>
  <c r="AU243" i="22"/>
  <c r="AV243" i="22"/>
  <c r="AW243" i="22"/>
  <c r="AX243" i="22"/>
  <c r="AY243" i="22"/>
  <c r="AZ243" i="22"/>
  <c r="BA243" i="22"/>
  <c r="BB243" i="22"/>
  <c r="BC243" i="22"/>
  <c r="BD243" i="22"/>
  <c r="BG243" i="22"/>
  <c r="BH243" i="22"/>
  <c r="BI243" i="22"/>
  <c r="BJ243" i="22"/>
  <c r="BK243" i="22"/>
  <c r="BL243" i="22"/>
  <c r="BP243" i="22" s="1"/>
  <c r="BM243" i="22"/>
  <c r="BQ243" i="22" s="1"/>
  <c r="BN243" i="22"/>
  <c r="BO243" i="22"/>
  <c r="BR243" i="22"/>
  <c r="AS244" i="22"/>
  <c r="AT244" i="22"/>
  <c r="AU244" i="22"/>
  <c r="AV244" i="22"/>
  <c r="AW244" i="22"/>
  <c r="AX244" i="22"/>
  <c r="AY244" i="22"/>
  <c r="AZ244" i="22"/>
  <c r="BA244" i="22"/>
  <c r="BB244" i="22"/>
  <c r="BC244" i="22"/>
  <c r="BD244" i="22"/>
  <c r="BG244" i="22"/>
  <c r="BH244" i="22"/>
  <c r="BI244" i="22"/>
  <c r="BJ244" i="22"/>
  <c r="BK244" i="22"/>
  <c r="BL244" i="22"/>
  <c r="BM244" i="22"/>
  <c r="BQ244" i="22" s="1"/>
  <c r="BN244" i="22"/>
  <c r="BO244" i="22"/>
  <c r="BP244" i="22"/>
  <c r="BR244" i="22"/>
  <c r="AS245" i="22"/>
  <c r="AT245" i="22"/>
  <c r="AU245" i="22"/>
  <c r="AV245" i="22"/>
  <c r="AW245" i="22"/>
  <c r="AX245" i="22"/>
  <c r="AY245" i="22"/>
  <c r="AZ245" i="22"/>
  <c r="BA245" i="22"/>
  <c r="BB245" i="22"/>
  <c r="BC245" i="22"/>
  <c r="BD245" i="22"/>
  <c r="BG245" i="22"/>
  <c r="BH245" i="22"/>
  <c r="BI245" i="22"/>
  <c r="BJ245" i="22"/>
  <c r="BK245" i="22"/>
  <c r="BL245" i="22"/>
  <c r="BM245" i="22"/>
  <c r="BQ245" i="22" s="1"/>
  <c r="BN245" i="22"/>
  <c r="BO245" i="22"/>
  <c r="BP245" i="22"/>
  <c r="BR245" i="22"/>
  <c r="AS246" i="22"/>
  <c r="AT246" i="22"/>
  <c r="AU246" i="22"/>
  <c r="AV246" i="22"/>
  <c r="AW246" i="22"/>
  <c r="AX246" i="22"/>
  <c r="AY246" i="22"/>
  <c r="AZ246" i="22"/>
  <c r="BA246" i="22"/>
  <c r="BB246" i="22"/>
  <c r="BC246" i="22"/>
  <c r="BD246" i="22"/>
  <c r="BG246" i="22"/>
  <c r="BH246" i="22"/>
  <c r="BI246" i="22"/>
  <c r="BJ246" i="22"/>
  <c r="BK246" i="22"/>
  <c r="BL246" i="22"/>
  <c r="BM246" i="22"/>
  <c r="BQ246" i="22" s="1"/>
  <c r="BN246" i="22"/>
  <c r="BO246" i="22"/>
  <c r="BP246" i="22"/>
  <c r="BR246" i="22"/>
  <c r="AS247" i="22"/>
  <c r="AT247" i="22"/>
  <c r="AU247" i="22"/>
  <c r="AV247" i="22"/>
  <c r="AW247" i="22"/>
  <c r="AX247" i="22"/>
  <c r="AY247" i="22"/>
  <c r="AZ247" i="22"/>
  <c r="BA247" i="22"/>
  <c r="BB247" i="22"/>
  <c r="BC247" i="22"/>
  <c r="BD247" i="22"/>
  <c r="BG247" i="22"/>
  <c r="BH247" i="22"/>
  <c r="BI247" i="22"/>
  <c r="BJ247" i="22"/>
  <c r="BK247" i="22"/>
  <c r="BL247" i="22"/>
  <c r="BM247" i="22"/>
  <c r="BQ247" i="22" s="1"/>
  <c r="BN247" i="22"/>
  <c r="BO247" i="22"/>
  <c r="BP247" i="22"/>
  <c r="BR247" i="22"/>
  <c r="CC247" i="22"/>
  <c r="CD247" i="22"/>
  <c r="CE247" i="22"/>
  <c r="CF247" i="22"/>
  <c r="CG247" i="22"/>
  <c r="AS248" i="22"/>
  <c r="AT248" i="22"/>
  <c r="AU248" i="22"/>
  <c r="AV248" i="22"/>
  <c r="AW248" i="22"/>
  <c r="AX248" i="22"/>
  <c r="AY248" i="22"/>
  <c r="AZ248" i="22"/>
  <c r="BJ248" i="22" s="1"/>
  <c r="BA248" i="22"/>
  <c r="BK248" i="22" s="1"/>
  <c r="BB248" i="22"/>
  <c r="BL248" i="22" s="1"/>
  <c r="BP248" i="22" s="1"/>
  <c r="BC248" i="22"/>
  <c r="BD248" i="22"/>
  <c r="BN248" i="22" s="1"/>
  <c r="BG248" i="22"/>
  <c r="BO248" i="22" s="1"/>
  <c r="BH248" i="22"/>
  <c r="BI248" i="22"/>
  <c r="BM248" i="22"/>
  <c r="BQ248" i="22"/>
  <c r="AS249" i="22"/>
  <c r="AT249" i="22"/>
  <c r="AU249" i="22"/>
  <c r="AV249" i="22"/>
  <c r="AW249" i="22"/>
  <c r="AX249" i="22"/>
  <c r="AY249" i="22"/>
  <c r="AZ249" i="22"/>
  <c r="BJ249" i="22" s="1"/>
  <c r="BA249" i="22"/>
  <c r="BB249" i="22"/>
  <c r="BL249" i="22" s="1"/>
  <c r="BP249" i="22" s="1"/>
  <c r="BC249" i="22"/>
  <c r="BD249" i="22"/>
  <c r="BN249" i="22" s="1"/>
  <c r="BG249" i="22"/>
  <c r="BO249" i="22" s="1"/>
  <c r="BH249" i="22"/>
  <c r="BI249" i="22"/>
  <c r="BK249" i="22"/>
  <c r="BM249" i="22"/>
  <c r="BQ249" i="22" s="1"/>
  <c r="AS250" i="22"/>
  <c r="AT250" i="22"/>
  <c r="AU250" i="22"/>
  <c r="AV250" i="22"/>
  <c r="AW250" i="22"/>
  <c r="AX250" i="22"/>
  <c r="AY250" i="22"/>
  <c r="AZ250" i="22"/>
  <c r="BJ250" i="22" s="1"/>
  <c r="BA250" i="22"/>
  <c r="BB250" i="22"/>
  <c r="BL250" i="22" s="1"/>
  <c r="BC250" i="22"/>
  <c r="BD250" i="22"/>
  <c r="BN250" i="22" s="1"/>
  <c r="BG250" i="22"/>
  <c r="BH250" i="22"/>
  <c r="BI250" i="22"/>
  <c r="BQ250" i="22" s="1"/>
  <c r="BK250" i="22"/>
  <c r="BM250" i="22"/>
  <c r="BO250" i="22"/>
  <c r="AS251" i="22"/>
  <c r="AT251" i="22"/>
  <c r="AU251" i="22"/>
  <c r="AV251" i="22"/>
  <c r="AW251" i="22"/>
  <c r="AX251" i="22"/>
  <c r="AY251" i="22"/>
  <c r="AZ251" i="22"/>
  <c r="BJ251" i="22" s="1"/>
  <c r="BA251" i="22"/>
  <c r="BK251" i="22" s="1"/>
  <c r="BO251" i="22" s="1"/>
  <c r="BB251" i="22"/>
  <c r="BC251" i="22"/>
  <c r="BD251" i="22"/>
  <c r="BN251" i="22" s="1"/>
  <c r="BG251" i="22"/>
  <c r="BH251" i="22"/>
  <c r="BP251" i="22" s="1"/>
  <c r="BI251" i="22"/>
  <c r="BL251" i="22"/>
  <c r="BM251" i="22"/>
  <c r="BQ251" i="22"/>
  <c r="AS252" i="22"/>
  <c r="AT252" i="22"/>
  <c r="AU252" i="22"/>
  <c r="AV252" i="22"/>
  <c r="AW252" i="22"/>
  <c r="AX252" i="22"/>
  <c r="AY252" i="22"/>
  <c r="AZ252" i="22"/>
  <c r="BJ252" i="22" s="1"/>
  <c r="BA252" i="22"/>
  <c r="BB252" i="22"/>
  <c r="BL252" i="22" s="1"/>
  <c r="BC252" i="22"/>
  <c r="BM252" i="22" s="1"/>
  <c r="BQ252" i="22" s="1"/>
  <c r="BD252" i="22"/>
  <c r="BG252" i="22"/>
  <c r="BH252" i="22"/>
  <c r="BP252" i="22" s="1"/>
  <c r="BI252" i="22"/>
  <c r="BK252" i="22"/>
  <c r="BO252" i="22" s="1"/>
  <c r="BN252" i="22"/>
  <c r="AS253" i="22"/>
  <c r="AT253" i="22"/>
  <c r="AU253" i="22"/>
  <c r="AV253" i="22"/>
  <c r="AW253" i="22"/>
  <c r="AX253" i="22"/>
  <c r="AY253" i="22"/>
  <c r="AZ253" i="22"/>
  <c r="BJ253" i="22" s="1"/>
  <c r="BA253" i="22"/>
  <c r="BB253" i="22"/>
  <c r="BL253" i="22" s="1"/>
  <c r="BP253" i="22" s="1"/>
  <c r="BC253" i="22"/>
  <c r="BD253" i="22"/>
  <c r="BN253" i="22" s="1"/>
  <c r="BG253" i="22"/>
  <c r="BO253" i="22" s="1"/>
  <c r="BH253" i="22"/>
  <c r="BI253" i="22"/>
  <c r="BK253" i="22"/>
  <c r="BM253" i="22"/>
  <c r="BQ253" i="22" s="1"/>
  <c r="AS254" i="22"/>
  <c r="AT254" i="22"/>
  <c r="AU254" i="22"/>
  <c r="AV254" i="22"/>
  <c r="AW254" i="22"/>
  <c r="AX254" i="22"/>
  <c r="AY254" i="22"/>
  <c r="AZ254" i="22"/>
  <c r="BJ254" i="22" s="1"/>
  <c r="BA254" i="22"/>
  <c r="BB254" i="22"/>
  <c r="BL254" i="22" s="1"/>
  <c r="BC254" i="22"/>
  <c r="BD254" i="22"/>
  <c r="BN254" i="22" s="1"/>
  <c r="BG254" i="22"/>
  <c r="BH254" i="22"/>
  <c r="BP254" i="22" s="1"/>
  <c r="BI254" i="22"/>
  <c r="BK254" i="22"/>
  <c r="BM254" i="22"/>
  <c r="BO254" i="22"/>
  <c r="AS255" i="22"/>
  <c r="AT255" i="22"/>
  <c r="AU255" i="22"/>
  <c r="AV255" i="22"/>
  <c r="AW255" i="22"/>
  <c r="AX255" i="22"/>
  <c r="AY255" i="22"/>
  <c r="AZ255" i="22"/>
  <c r="BJ255" i="22" s="1"/>
  <c r="BA255" i="22"/>
  <c r="BK255" i="22" s="1"/>
  <c r="BB255" i="22"/>
  <c r="BC255" i="22"/>
  <c r="BD255" i="22"/>
  <c r="BN255" i="22" s="1"/>
  <c r="BG255" i="22"/>
  <c r="BH255" i="22"/>
  <c r="BP255" i="22" s="1"/>
  <c r="BI255" i="22"/>
  <c r="BL255" i="22"/>
  <c r="BM255" i="22"/>
  <c r="BO255" i="22"/>
  <c r="BQ255" i="22"/>
  <c r="AS256" i="22"/>
  <c r="AT256" i="22"/>
  <c r="AU256" i="22"/>
  <c r="AV256" i="22"/>
  <c r="AW256" i="22"/>
  <c r="AX256" i="22"/>
  <c r="AY256" i="22"/>
  <c r="AZ256" i="22"/>
  <c r="BJ256" i="22" s="1"/>
  <c r="BA256" i="22"/>
  <c r="BB256" i="22"/>
  <c r="BL256" i="22" s="1"/>
  <c r="BC256" i="22"/>
  <c r="BM256" i="22" s="1"/>
  <c r="BQ256" i="22" s="1"/>
  <c r="BD256" i="22"/>
  <c r="BG256" i="22"/>
  <c r="BH256" i="22"/>
  <c r="BP256" i="22" s="1"/>
  <c r="BI256" i="22"/>
  <c r="BK256" i="22"/>
  <c r="BO256" i="22" s="1"/>
  <c r="BN256" i="22"/>
  <c r="AS257" i="22"/>
  <c r="AT257" i="22"/>
  <c r="AU257" i="22"/>
  <c r="AV257" i="22"/>
  <c r="AW257" i="22"/>
  <c r="AX257" i="22"/>
  <c r="AY257" i="22"/>
  <c r="AZ257" i="22"/>
  <c r="BJ257" i="22" s="1"/>
  <c r="BA257" i="22"/>
  <c r="BB257" i="22"/>
  <c r="BL257" i="22" s="1"/>
  <c r="BP257" i="22" s="1"/>
  <c r="BC257" i="22"/>
  <c r="BD257" i="22"/>
  <c r="BN257" i="22" s="1"/>
  <c r="BG257" i="22"/>
  <c r="BO257" i="22" s="1"/>
  <c r="BH257" i="22"/>
  <c r="BI257" i="22"/>
  <c r="BK257" i="22"/>
  <c r="BM257" i="22"/>
  <c r="BQ257" i="22" s="1"/>
  <c r="CC257" i="22"/>
  <c r="CD257" i="22"/>
  <c r="CE257" i="22"/>
  <c r="CF257" i="22"/>
  <c r="CG257" i="22"/>
  <c r="AS258" i="22"/>
  <c r="AT258" i="22"/>
  <c r="AU258" i="22"/>
  <c r="AV258" i="22"/>
  <c r="AW258" i="22"/>
  <c r="AX258" i="22"/>
  <c r="BH258" i="22" s="1"/>
  <c r="AY258" i="22"/>
  <c r="BI258" i="22" s="1"/>
  <c r="BQ258" i="22" s="1"/>
  <c r="AZ258" i="22"/>
  <c r="BA258" i="22"/>
  <c r="BB258" i="22"/>
  <c r="BL258" i="22" s="1"/>
  <c r="BC258" i="22"/>
  <c r="BD258" i="22"/>
  <c r="BG258" i="22"/>
  <c r="BO258" i="22" s="1"/>
  <c r="BJ258" i="22"/>
  <c r="BR258" i="22" s="1"/>
  <c r="BK258" i="22"/>
  <c r="BM258" i="22"/>
  <c r="BN258" i="22"/>
  <c r="AS259" i="22"/>
  <c r="AT259" i="22"/>
  <c r="AU259" i="22"/>
  <c r="AV259" i="22"/>
  <c r="AW259" i="22"/>
  <c r="AX259" i="22"/>
  <c r="BH259" i="22" s="1"/>
  <c r="AY259" i="22"/>
  <c r="BI259" i="22" s="1"/>
  <c r="BQ259" i="22" s="1"/>
  <c r="AZ259" i="22"/>
  <c r="BA259" i="22"/>
  <c r="BK259" i="22" s="1"/>
  <c r="BO259" i="22" s="1"/>
  <c r="BB259" i="22"/>
  <c r="BC259" i="22"/>
  <c r="BD259" i="22"/>
  <c r="BN259" i="22" s="1"/>
  <c r="BG259" i="22"/>
  <c r="BJ259" i="22"/>
  <c r="BR259" i="22" s="1"/>
  <c r="BL259" i="22"/>
  <c r="BM259" i="22"/>
  <c r="AS260" i="22"/>
  <c r="AT260" i="22"/>
  <c r="AU260" i="22"/>
  <c r="AV260" i="22"/>
  <c r="AW260" i="22"/>
  <c r="AX260" i="22"/>
  <c r="BH260" i="22" s="1"/>
  <c r="AY260" i="22"/>
  <c r="AZ260" i="22"/>
  <c r="BA260" i="22"/>
  <c r="BK260" i="22" s="1"/>
  <c r="BB260" i="22"/>
  <c r="BC260" i="22"/>
  <c r="BM260" i="22" s="1"/>
  <c r="BD260" i="22"/>
  <c r="BG260" i="22"/>
  <c r="BO260" i="22" s="1"/>
  <c r="BI260" i="22"/>
  <c r="BQ260" i="22" s="1"/>
  <c r="BJ260" i="22"/>
  <c r="BL260" i="22"/>
  <c r="BN260" i="22"/>
  <c r="BR260" i="22"/>
  <c r="AS261" i="22"/>
  <c r="AT261" i="22"/>
  <c r="AU261" i="22"/>
  <c r="AV261" i="22"/>
  <c r="AW261" i="22"/>
  <c r="AX261" i="22"/>
  <c r="BH261" i="22" s="1"/>
  <c r="BP261" i="22" s="1"/>
  <c r="AY261" i="22"/>
  <c r="AZ261" i="22"/>
  <c r="BJ261" i="22" s="1"/>
  <c r="BA261" i="22"/>
  <c r="BB261" i="22"/>
  <c r="BC261" i="22"/>
  <c r="BM261" i="22" s="1"/>
  <c r="BQ261" i="22" s="1"/>
  <c r="BD261" i="22"/>
  <c r="BG261" i="22"/>
  <c r="BO261" i="22" s="1"/>
  <c r="BI261" i="22"/>
  <c r="BK261" i="22"/>
  <c r="BL261" i="22"/>
  <c r="BN261" i="22"/>
  <c r="AS262" i="22"/>
  <c r="AT262" i="22"/>
  <c r="AU262" i="22"/>
  <c r="AV262" i="22"/>
  <c r="AW262" i="22"/>
  <c r="AX262" i="22"/>
  <c r="BH262" i="22" s="1"/>
  <c r="AY262" i="22"/>
  <c r="BI262" i="22" s="1"/>
  <c r="AZ262" i="22"/>
  <c r="BA262" i="22"/>
  <c r="BB262" i="22"/>
  <c r="BL262" i="22" s="1"/>
  <c r="BC262" i="22"/>
  <c r="BD262" i="22"/>
  <c r="BG262" i="22"/>
  <c r="BO262" i="22" s="1"/>
  <c r="BJ262" i="22"/>
  <c r="BR262" i="22" s="1"/>
  <c r="BK262" i="22"/>
  <c r="BM262" i="22"/>
  <c r="BN262" i="22"/>
  <c r="BQ262" i="22"/>
  <c r="AS263" i="22"/>
  <c r="AT263" i="22"/>
  <c r="AU263" i="22"/>
  <c r="AV263" i="22"/>
  <c r="AW263" i="22"/>
  <c r="AX263" i="22"/>
  <c r="BH263" i="22" s="1"/>
  <c r="AY263" i="22"/>
  <c r="BI263" i="22" s="1"/>
  <c r="BQ263" i="22" s="1"/>
  <c r="AZ263" i="22"/>
  <c r="BA263" i="22"/>
  <c r="BK263" i="22" s="1"/>
  <c r="BB263" i="22"/>
  <c r="BC263" i="22"/>
  <c r="BD263" i="22"/>
  <c r="BN263" i="22" s="1"/>
  <c r="BG263" i="22"/>
  <c r="BJ263" i="22"/>
  <c r="BR263" i="22" s="1"/>
  <c r="BL263" i="22"/>
  <c r="BM263" i="22"/>
  <c r="BO263" i="22"/>
  <c r="AS264" i="22"/>
  <c r="AT264" i="22"/>
  <c r="AU264" i="22"/>
  <c r="AV264" i="22"/>
  <c r="AW264" i="22"/>
  <c r="AX264" i="22"/>
  <c r="BH264" i="22" s="1"/>
  <c r="AY264" i="22"/>
  <c r="AZ264" i="22"/>
  <c r="BA264" i="22"/>
  <c r="BK264" i="22" s="1"/>
  <c r="BO264" i="22" s="1"/>
  <c r="BB264" i="22"/>
  <c r="BC264" i="22"/>
  <c r="BM264" i="22" s="1"/>
  <c r="BD264" i="22"/>
  <c r="BG264" i="22"/>
  <c r="BI264" i="22"/>
  <c r="BQ264" i="22" s="1"/>
  <c r="BJ264" i="22"/>
  <c r="BL264" i="22"/>
  <c r="BN264" i="22"/>
  <c r="BR264" i="22"/>
  <c r="AS265" i="22"/>
  <c r="AT265" i="22"/>
  <c r="AU265" i="22"/>
  <c r="AV265" i="22"/>
  <c r="AW265" i="22"/>
  <c r="AX265" i="22"/>
  <c r="BH265" i="22" s="1"/>
  <c r="BP265" i="22" s="1"/>
  <c r="AY265" i="22"/>
  <c r="AZ265" i="22"/>
  <c r="BJ265" i="22" s="1"/>
  <c r="BR265" i="22" s="1"/>
  <c r="BA265" i="22"/>
  <c r="BB265" i="22"/>
  <c r="BC265" i="22"/>
  <c r="BM265" i="22" s="1"/>
  <c r="BD265" i="22"/>
  <c r="BG265" i="22"/>
  <c r="BO265" i="22" s="1"/>
  <c r="BI265" i="22"/>
  <c r="BQ265" i="22" s="1"/>
  <c r="BK265" i="22"/>
  <c r="BL265" i="22"/>
  <c r="BN265" i="22"/>
  <c r="AS266" i="22"/>
  <c r="AT266" i="22"/>
  <c r="AU266" i="22"/>
  <c r="AV266" i="22"/>
  <c r="AW266" i="22"/>
  <c r="AX266" i="22"/>
  <c r="BH266" i="22" s="1"/>
  <c r="AY266" i="22"/>
  <c r="BI266" i="22" s="1"/>
  <c r="BQ266" i="22" s="1"/>
  <c r="AZ266" i="22"/>
  <c r="BJ266" i="22" s="1"/>
  <c r="BR266" i="22" s="1"/>
  <c r="BA266" i="22"/>
  <c r="BK266" i="22" s="1"/>
  <c r="BB266" i="22"/>
  <c r="BL266" i="22" s="1"/>
  <c r="BC266" i="22"/>
  <c r="BD266" i="22"/>
  <c r="BG266" i="22"/>
  <c r="BM266" i="22"/>
  <c r="BN266" i="22"/>
  <c r="AS267" i="22"/>
  <c r="AT267" i="22"/>
  <c r="AU267" i="22"/>
  <c r="AV267" i="22"/>
  <c r="AW267" i="22"/>
  <c r="AX267" i="22"/>
  <c r="BH267" i="22" s="1"/>
  <c r="AY267" i="22"/>
  <c r="BI267" i="22" s="1"/>
  <c r="AZ267" i="22"/>
  <c r="BA267" i="22"/>
  <c r="BK267" i="22" s="1"/>
  <c r="BO267" i="22" s="1"/>
  <c r="BB267" i="22"/>
  <c r="BC267" i="22"/>
  <c r="BM267" i="22" s="1"/>
  <c r="BD267" i="22"/>
  <c r="BN267" i="22" s="1"/>
  <c r="BG267" i="22"/>
  <c r="BJ267" i="22"/>
  <c r="BL267" i="22"/>
  <c r="CC267" i="22"/>
  <c r="CD267" i="22"/>
  <c r="CE267" i="22"/>
  <c r="CF267" i="22"/>
  <c r="CG267" i="22"/>
  <c r="AS268" i="22"/>
  <c r="AT268" i="22"/>
  <c r="AU268" i="22"/>
  <c r="AV268" i="22"/>
  <c r="AW268" i="22"/>
  <c r="AX268" i="22"/>
  <c r="AY268" i="22"/>
  <c r="AZ268" i="22"/>
  <c r="BA268" i="22"/>
  <c r="BB268" i="22"/>
  <c r="BC268" i="22"/>
  <c r="BD268" i="22"/>
  <c r="BG268" i="22"/>
  <c r="BH268" i="22"/>
  <c r="BP268" i="22" s="1"/>
  <c r="BI268" i="22"/>
  <c r="BJ268" i="22"/>
  <c r="BR268" i="22" s="1"/>
  <c r="BK268" i="22"/>
  <c r="BO268" i="22" s="1"/>
  <c r="BL268" i="22"/>
  <c r="BM268" i="22"/>
  <c r="BN268" i="22"/>
  <c r="BQ268" i="22"/>
  <c r="AS269" i="22"/>
  <c r="AT269" i="22"/>
  <c r="AU269" i="22"/>
  <c r="AV269" i="22"/>
  <c r="AW269" i="22"/>
  <c r="AX269" i="22"/>
  <c r="AY269" i="22"/>
  <c r="AZ269" i="22"/>
  <c r="BA269" i="22"/>
  <c r="BB269" i="22"/>
  <c r="BC269" i="22"/>
  <c r="BD269" i="22"/>
  <c r="BG269" i="22"/>
  <c r="BH269" i="22"/>
  <c r="BP269" i="22" s="1"/>
  <c r="BI269" i="22"/>
  <c r="BQ269" i="22" s="1"/>
  <c r="BJ269" i="22"/>
  <c r="BK269" i="22"/>
  <c r="BO269" i="22" s="1"/>
  <c r="BL269" i="22"/>
  <c r="BM269" i="22"/>
  <c r="BN269" i="22"/>
  <c r="BR269" i="22"/>
  <c r="AS270" i="22"/>
  <c r="AT270" i="22"/>
  <c r="AU270" i="22"/>
  <c r="AV270" i="22"/>
  <c r="AW270" i="22"/>
  <c r="AX270" i="22"/>
  <c r="AY270" i="22"/>
  <c r="AZ270" i="22"/>
  <c r="BA270" i="22"/>
  <c r="BB270" i="22"/>
  <c r="BC270" i="22"/>
  <c r="BD270" i="22"/>
  <c r="BG270" i="22"/>
  <c r="BH270" i="22"/>
  <c r="BI270" i="22"/>
  <c r="BJ270" i="22"/>
  <c r="BK270" i="22"/>
  <c r="BO270" i="22" s="1"/>
  <c r="BL270" i="22"/>
  <c r="BP270" i="22" s="1"/>
  <c r="BM270" i="22"/>
  <c r="BN270" i="22"/>
  <c r="BQ270" i="22"/>
  <c r="BR270" i="22"/>
  <c r="AS271" i="22"/>
  <c r="AT271" i="22"/>
  <c r="AU271" i="22"/>
  <c r="AV271" i="22"/>
  <c r="AW271" i="22"/>
  <c r="AX271" i="22"/>
  <c r="AY271" i="22"/>
  <c r="AZ271" i="22"/>
  <c r="BA271" i="22"/>
  <c r="BB271" i="22"/>
  <c r="BC271" i="22"/>
  <c r="BD271" i="22"/>
  <c r="BG271" i="22"/>
  <c r="BH271" i="22"/>
  <c r="BI271" i="22"/>
  <c r="BJ271" i="22"/>
  <c r="BK271" i="22"/>
  <c r="BO271" i="22" s="1"/>
  <c r="BL271" i="22"/>
  <c r="BP271" i="22" s="1"/>
  <c r="BM271" i="22"/>
  <c r="BN271" i="22"/>
  <c r="BQ271" i="22"/>
  <c r="BR271" i="22"/>
  <c r="AS272" i="22"/>
  <c r="AT272" i="22"/>
  <c r="AU272" i="22"/>
  <c r="AV272" i="22"/>
  <c r="AW272" i="22"/>
  <c r="AX272" i="22"/>
  <c r="AY272" i="22"/>
  <c r="AZ272" i="22"/>
  <c r="BA272" i="22"/>
  <c r="BB272" i="22"/>
  <c r="BC272" i="22"/>
  <c r="BD272" i="22"/>
  <c r="BG272" i="22"/>
  <c r="BH272" i="22"/>
  <c r="BI272" i="22"/>
  <c r="BJ272" i="22"/>
  <c r="BK272" i="22"/>
  <c r="BO272" i="22" s="1"/>
  <c r="BL272" i="22"/>
  <c r="BP272" i="22" s="1"/>
  <c r="BM272" i="22"/>
  <c r="BN272" i="22"/>
  <c r="BQ272" i="22"/>
  <c r="BR272" i="22"/>
  <c r="AS273" i="22"/>
  <c r="AT273" i="22"/>
  <c r="AU273" i="22"/>
  <c r="AV273" i="22"/>
  <c r="AW273" i="22"/>
  <c r="AX273" i="22"/>
  <c r="AY273" i="22"/>
  <c r="AZ273" i="22"/>
  <c r="BA273" i="22"/>
  <c r="BB273" i="22"/>
  <c r="BC273" i="22"/>
  <c r="BD273" i="22"/>
  <c r="BG273" i="22"/>
  <c r="BH273" i="22"/>
  <c r="BI273" i="22"/>
  <c r="BJ273" i="22"/>
  <c r="BK273" i="22"/>
  <c r="BO273" i="22" s="1"/>
  <c r="BL273" i="22"/>
  <c r="BP273" i="22" s="1"/>
  <c r="BM273" i="22"/>
  <c r="BN273" i="22"/>
  <c r="BQ273" i="22"/>
  <c r="BR273" i="22"/>
  <c r="AS274" i="22"/>
  <c r="AT274" i="22"/>
  <c r="AU274" i="22"/>
  <c r="AV274" i="22"/>
  <c r="AW274" i="22"/>
  <c r="AX274" i="22"/>
  <c r="AY274" i="22"/>
  <c r="AZ274" i="22"/>
  <c r="BA274" i="22"/>
  <c r="BB274" i="22"/>
  <c r="BC274" i="22"/>
  <c r="BD274" i="22"/>
  <c r="BG274" i="22"/>
  <c r="BH274" i="22"/>
  <c r="BI274" i="22"/>
  <c r="BJ274" i="22"/>
  <c r="BK274" i="22"/>
  <c r="BO274" i="22" s="1"/>
  <c r="BL274" i="22"/>
  <c r="BP274" i="22" s="1"/>
  <c r="BM274" i="22"/>
  <c r="BN274" i="22"/>
  <c r="BQ274" i="22"/>
  <c r="BR274" i="22"/>
  <c r="AS275" i="22"/>
  <c r="AT275" i="22"/>
  <c r="AU275" i="22"/>
  <c r="AV275" i="22"/>
  <c r="AW275" i="22"/>
  <c r="AX275" i="22"/>
  <c r="AY275" i="22"/>
  <c r="AZ275" i="22"/>
  <c r="BA275" i="22"/>
  <c r="BB275" i="22"/>
  <c r="BC275" i="22"/>
  <c r="BD275" i="22"/>
  <c r="BG275" i="22"/>
  <c r="BH275" i="22"/>
  <c r="BI275" i="22"/>
  <c r="BJ275" i="22"/>
  <c r="BK275" i="22"/>
  <c r="BO275" i="22" s="1"/>
  <c r="BL275" i="22"/>
  <c r="BP275" i="22" s="1"/>
  <c r="BM275" i="22"/>
  <c r="BN275" i="22"/>
  <c r="BQ275" i="22"/>
  <c r="BR275" i="22"/>
  <c r="AS276" i="22"/>
  <c r="AT276" i="22"/>
  <c r="AU276" i="22"/>
  <c r="AV276" i="22"/>
  <c r="AW276" i="22"/>
  <c r="AX276" i="22"/>
  <c r="AY276" i="22"/>
  <c r="AZ276" i="22"/>
  <c r="BJ276" i="22" s="1"/>
  <c r="BR276" i="22" s="1"/>
  <c r="BA276" i="22"/>
  <c r="BB276" i="22"/>
  <c r="BC276" i="22"/>
  <c r="BD276" i="22"/>
  <c r="BG276" i="22"/>
  <c r="BH276" i="22"/>
  <c r="BI276" i="22"/>
  <c r="BK276" i="22"/>
  <c r="BO276" i="22" s="1"/>
  <c r="BL276" i="22"/>
  <c r="BP276" i="22" s="1"/>
  <c r="BM276" i="22"/>
  <c r="BN276" i="22"/>
  <c r="BQ276" i="22"/>
  <c r="AS277" i="22"/>
  <c r="AT277" i="22"/>
  <c r="AU277" i="22"/>
  <c r="AV277" i="22"/>
  <c r="AW277" i="22"/>
  <c r="AX277" i="22"/>
  <c r="AY277" i="22"/>
  <c r="AZ277" i="22"/>
  <c r="BJ277" i="22" s="1"/>
  <c r="BR277" i="22" s="1"/>
  <c r="BA277" i="22"/>
  <c r="BB277" i="22"/>
  <c r="BC277" i="22"/>
  <c r="BD277" i="22"/>
  <c r="BG277" i="22"/>
  <c r="BH277" i="22"/>
  <c r="BI277" i="22"/>
  <c r="BK277" i="22"/>
  <c r="BO277" i="22" s="1"/>
  <c r="BL277" i="22"/>
  <c r="BP277" i="22" s="1"/>
  <c r="BM277" i="22"/>
  <c r="BN277" i="22"/>
  <c r="BQ277" i="22"/>
  <c r="CC277" i="22"/>
  <c r="CG277" i="22" s="1"/>
  <c r="CD277" i="22"/>
  <c r="CE277" i="22"/>
  <c r="CF277" i="22"/>
  <c r="AS278" i="22"/>
  <c r="AT278" i="22"/>
  <c r="AU278" i="22"/>
  <c r="AV278" i="22"/>
  <c r="AW278" i="22"/>
  <c r="AX278" i="22"/>
  <c r="AY278" i="22"/>
  <c r="AZ278" i="22"/>
  <c r="BA278" i="22"/>
  <c r="BB278" i="22"/>
  <c r="BC278" i="22"/>
  <c r="BM278" i="22" s="1"/>
  <c r="BQ278" i="22" s="1"/>
  <c r="BD278" i="22"/>
  <c r="BG278" i="22"/>
  <c r="BH278" i="22"/>
  <c r="BI278" i="22"/>
  <c r="BJ278" i="22"/>
  <c r="BK278" i="22"/>
  <c r="BL278" i="22"/>
  <c r="BP278" i="22" s="1"/>
  <c r="BN278" i="22"/>
  <c r="BR278" i="22" s="1"/>
  <c r="BO278" i="22"/>
  <c r="AS279" i="22"/>
  <c r="AT279" i="22"/>
  <c r="AU279" i="22"/>
  <c r="AV279" i="22"/>
  <c r="AW279" i="22"/>
  <c r="BG279" i="22" s="1"/>
  <c r="BO279" i="22" s="1"/>
  <c r="AX279" i="22"/>
  <c r="AY279" i="22"/>
  <c r="AZ279" i="22"/>
  <c r="BA279" i="22"/>
  <c r="BB279" i="22"/>
  <c r="BC279" i="22"/>
  <c r="BM279" i="22" s="1"/>
  <c r="BQ279" i="22" s="1"/>
  <c r="BD279" i="22"/>
  <c r="BH279" i="22"/>
  <c r="BI279" i="22"/>
  <c r="BJ279" i="22"/>
  <c r="BK279" i="22"/>
  <c r="BL279" i="22"/>
  <c r="BP279" i="22" s="1"/>
  <c r="BN279" i="22"/>
  <c r="BR279" i="22" s="1"/>
  <c r="AS280" i="22"/>
  <c r="AT280" i="22"/>
  <c r="AU280" i="22"/>
  <c r="AV280" i="22"/>
  <c r="AW280" i="22"/>
  <c r="BG280" i="22" s="1"/>
  <c r="BO280" i="22" s="1"/>
  <c r="AX280" i="22"/>
  <c r="AY280" i="22"/>
  <c r="AZ280" i="22"/>
  <c r="BA280" i="22"/>
  <c r="BB280" i="22"/>
  <c r="BL280" i="22" s="1"/>
  <c r="BP280" i="22" s="1"/>
  <c r="BC280" i="22"/>
  <c r="BM280" i="22" s="1"/>
  <c r="BQ280" i="22" s="1"/>
  <c r="BD280" i="22"/>
  <c r="BH280" i="22"/>
  <c r="BI280" i="22"/>
  <c r="BJ280" i="22"/>
  <c r="BK280" i="22"/>
  <c r="BN280" i="22"/>
  <c r="BR280" i="22" s="1"/>
  <c r="AS281" i="22"/>
  <c r="AT281" i="22"/>
  <c r="AU281" i="22"/>
  <c r="AV281" i="22"/>
  <c r="AW281" i="22"/>
  <c r="BG281" i="22" s="1"/>
  <c r="BO281" i="22" s="1"/>
  <c r="AX281" i="22"/>
  <c r="AY281" i="22"/>
  <c r="AZ281" i="22"/>
  <c r="BA281" i="22"/>
  <c r="BB281" i="22"/>
  <c r="BL281" i="22" s="1"/>
  <c r="BP281" i="22" s="1"/>
  <c r="BC281" i="22"/>
  <c r="BM281" i="22" s="1"/>
  <c r="BQ281" i="22" s="1"/>
  <c r="BD281" i="22"/>
  <c r="BH281" i="22"/>
  <c r="BI281" i="22"/>
  <c r="BJ281" i="22"/>
  <c r="BK281" i="22"/>
  <c r="BN281" i="22"/>
  <c r="BR281" i="22" s="1"/>
  <c r="AS282" i="22"/>
  <c r="AT282" i="22"/>
  <c r="AU282" i="22"/>
  <c r="AV282" i="22"/>
  <c r="AW282" i="22"/>
  <c r="BG282" i="22" s="1"/>
  <c r="BO282" i="22" s="1"/>
  <c r="AX282" i="22"/>
  <c r="AY282" i="22"/>
  <c r="AZ282" i="22"/>
  <c r="BA282" i="22"/>
  <c r="BB282" i="22"/>
  <c r="BC282" i="22"/>
  <c r="BM282" i="22" s="1"/>
  <c r="BQ282" i="22" s="1"/>
  <c r="BU277" i="22" s="1"/>
  <c r="BY277" i="22" s="1"/>
  <c r="BD282" i="22"/>
  <c r="BH282" i="22"/>
  <c r="BI282" i="22"/>
  <c r="BJ282" i="22"/>
  <c r="BK282" i="22"/>
  <c r="BL282" i="22"/>
  <c r="BP282" i="22" s="1"/>
  <c r="BN282" i="22"/>
  <c r="BR282" i="22" s="1"/>
  <c r="AS283" i="22"/>
  <c r="AT283" i="22"/>
  <c r="AU283" i="22"/>
  <c r="AV283" i="22"/>
  <c r="AW283" i="22"/>
  <c r="BG283" i="22" s="1"/>
  <c r="BO283" i="22" s="1"/>
  <c r="AX283" i="22"/>
  <c r="AY283" i="22"/>
  <c r="AZ283" i="22"/>
  <c r="BA283" i="22"/>
  <c r="BB283" i="22"/>
  <c r="BL283" i="22" s="1"/>
  <c r="BP283" i="22" s="1"/>
  <c r="BC283" i="22"/>
  <c r="BM283" i="22" s="1"/>
  <c r="BQ283" i="22" s="1"/>
  <c r="BD283" i="22"/>
  <c r="BH283" i="22"/>
  <c r="BI283" i="22"/>
  <c r="BJ283" i="22"/>
  <c r="BK283" i="22"/>
  <c r="BN283" i="22"/>
  <c r="BR283" i="22" s="1"/>
  <c r="AS284" i="22"/>
  <c r="AT284" i="22"/>
  <c r="AU284" i="22"/>
  <c r="AV284" i="22"/>
  <c r="AW284" i="22"/>
  <c r="BG284" i="22" s="1"/>
  <c r="BO284" i="22" s="1"/>
  <c r="AX284" i="22"/>
  <c r="AY284" i="22"/>
  <c r="AZ284" i="22"/>
  <c r="BA284" i="22"/>
  <c r="BB284" i="22"/>
  <c r="BL284" i="22" s="1"/>
  <c r="BP284" i="22" s="1"/>
  <c r="BC284" i="22"/>
  <c r="BM284" i="22" s="1"/>
  <c r="BQ284" i="22" s="1"/>
  <c r="BD284" i="22"/>
  <c r="BH284" i="22"/>
  <c r="BI284" i="22"/>
  <c r="BJ284" i="22"/>
  <c r="BK284" i="22"/>
  <c r="BN284" i="22"/>
  <c r="BR284" i="22" s="1"/>
  <c r="AS285" i="22"/>
  <c r="AT285" i="22"/>
  <c r="AU285" i="22"/>
  <c r="AV285" i="22"/>
  <c r="AW285" i="22"/>
  <c r="BG285" i="22" s="1"/>
  <c r="BO285" i="22" s="1"/>
  <c r="AX285" i="22"/>
  <c r="AY285" i="22"/>
  <c r="AZ285" i="22"/>
  <c r="BA285" i="22"/>
  <c r="BB285" i="22"/>
  <c r="BL285" i="22" s="1"/>
  <c r="BP285" i="22" s="1"/>
  <c r="BC285" i="22"/>
  <c r="BM285" i="22" s="1"/>
  <c r="BQ285" i="22" s="1"/>
  <c r="BD285" i="22"/>
  <c r="BH285" i="22"/>
  <c r="BI285" i="22"/>
  <c r="BJ285" i="22"/>
  <c r="BK285" i="22"/>
  <c r="BN285" i="22"/>
  <c r="BR285" i="22" s="1"/>
  <c r="AS286" i="22"/>
  <c r="AT286" i="22"/>
  <c r="AU286" i="22"/>
  <c r="AV286" i="22"/>
  <c r="AW286" i="22"/>
  <c r="BG286" i="22" s="1"/>
  <c r="BO286" i="22" s="1"/>
  <c r="AX286" i="22"/>
  <c r="AY286" i="22"/>
  <c r="AZ286" i="22"/>
  <c r="BA286" i="22"/>
  <c r="BB286" i="22"/>
  <c r="BL286" i="22" s="1"/>
  <c r="BP286" i="22" s="1"/>
  <c r="BC286" i="22"/>
  <c r="BM286" i="22" s="1"/>
  <c r="BQ286" i="22" s="1"/>
  <c r="BD286" i="22"/>
  <c r="BH286" i="22"/>
  <c r="BI286" i="22"/>
  <c r="BJ286" i="22"/>
  <c r="BK286" i="22"/>
  <c r="BN286" i="22"/>
  <c r="BR286" i="22" s="1"/>
  <c r="G287" i="22"/>
  <c r="I287" i="22"/>
  <c r="AS287" i="22" s="1"/>
  <c r="J287" i="22"/>
  <c r="AT287" i="22" s="1"/>
  <c r="K287" i="22"/>
  <c r="AU287" i="22" s="1"/>
  <c r="L287" i="22"/>
  <c r="AV287" i="22" s="1"/>
  <c r="N287" i="22"/>
  <c r="Q287" i="22"/>
  <c r="R287" i="22"/>
  <c r="S287" i="22"/>
  <c r="T287" i="22"/>
  <c r="W287" i="22"/>
  <c r="AA287" i="22"/>
  <c r="AB287" i="22"/>
  <c r="AC287" i="22"/>
  <c r="AD287" i="22"/>
  <c r="AH287" i="22"/>
  <c r="CC287" i="22"/>
  <c r="CD287" i="22"/>
  <c r="CF287" i="22"/>
  <c r="BV277" i="22" l="1"/>
  <c r="BZ277" i="22" s="1"/>
  <c r="BU257" i="22"/>
  <c r="BY257" i="22" s="1"/>
  <c r="BS267" i="22"/>
  <c r="BW267" i="22" s="1"/>
  <c r="CA267" i="22" s="1"/>
  <c r="BS277" i="22"/>
  <c r="BW277" i="22" s="1"/>
  <c r="CA277" i="22" s="1"/>
  <c r="BQ267" i="22"/>
  <c r="BS197" i="22"/>
  <c r="BW197" i="22" s="1"/>
  <c r="CA197" i="22" s="1"/>
  <c r="BU157" i="22"/>
  <c r="BY157" i="22" s="1"/>
  <c r="BS117" i="22"/>
  <c r="BW117" i="22" s="1"/>
  <c r="CA117" i="22" s="1"/>
  <c r="BU67" i="22"/>
  <c r="BY67" i="22" s="1"/>
  <c r="BR267" i="22"/>
  <c r="BU187" i="22"/>
  <c r="BY187" i="22" s="1"/>
  <c r="BU267" i="22"/>
  <c r="BY267" i="22" s="1"/>
  <c r="BP264" i="22"/>
  <c r="BU237" i="22"/>
  <c r="BY237" i="22" s="1"/>
  <c r="BS157" i="22"/>
  <c r="BW157" i="22" s="1"/>
  <c r="CA157" i="22" s="1"/>
  <c r="BV137" i="22"/>
  <c r="BZ137" i="22" s="1"/>
  <c r="BS107" i="22"/>
  <c r="BW107" i="22" s="1"/>
  <c r="CA107" i="22" s="1"/>
  <c r="BS57" i="22"/>
  <c r="BW57" i="22" s="1"/>
  <c r="CA57" i="22" s="1"/>
  <c r="BS187" i="22"/>
  <c r="BW187" i="22" s="1"/>
  <c r="CA187" i="22" s="1"/>
  <c r="BV97" i="22"/>
  <c r="BZ97" i="22" s="1"/>
  <c r="BT67" i="22"/>
  <c r="BX67" i="22" s="1"/>
  <c r="BS31" i="22"/>
  <c r="BW31" i="22" s="1"/>
  <c r="BS257" i="22"/>
  <c r="BW257" i="22" s="1"/>
  <c r="CA257" i="22" s="1"/>
  <c r="BO213" i="22"/>
  <c r="BS207" i="22" s="1"/>
  <c r="BW207" i="22" s="1"/>
  <c r="CA207" i="22" s="1"/>
  <c r="BP212" i="22"/>
  <c r="BP208" i="22"/>
  <c r="BT207" i="22" s="1"/>
  <c r="BX207" i="22" s="1"/>
  <c r="BQ180" i="22"/>
  <c r="BQ176" i="22"/>
  <c r="BU167" i="22" s="1"/>
  <c r="BY167" i="22" s="1"/>
  <c r="BP173" i="22"/>
  <c r="BT167" i="22"/>
  <c r="BX167" i="22" s="1"/>
  <c r="BT47" i="22"/>
  <c r="BX47" i="22" s="1"/>
  <c r="BQ20" i="22"/>
  <c r="BU19" i="22" s="1"/>
  <c r="BY19" i="22" s="1"/>
  <c r="BR18" i="22"/>
  <c r="BR14" i="22"/>
  <c r="BO266" i="22"/>
  <c r="BR261" i="22"/>
  <c r="BT247" i="22"/>
  <c r="BX247" i="22" s="1"/>
  <c r="BO226" i="22"/>
  <c r="BO225" i="22"/>
  <c r="BQ223" i="22"/>
  <c r="BQ222" i="22"/>
  <c r="BU217" i="22" s="1"/>
  <c r="BY217" i="22" s="1"/>
  <c r="BQ221" i="22"/>
  <c r="BQ220" i="22"/>
  <c r="BO216" i="22"/>
  <c r="BQ178" i="22"/>
  <c r="BO177" i="22"/>
  <c r="BS177" i="22" s="1"/>
  <c r="BW177" i="22" s="1"/>
  <c r="CA177" i="22" s="1"/>
  <c r="BQ104" i="22"/>
  <c r="BU97" i="22" s="1"/>
  <c r="BY97" i="22" s="1"/>
  <c r="BP22" i="22"/>
  <c r="BP20" i="22"/>
  <c r="BQ18" i="22"/>
  <c r="BR15" i="22"/>
  <c r="BO224" i="22"/>
  <c r="BU197" i="22"/>
  <c r="BY197" i="22" s="1"/>
  <c r="BO179" i="22"/>
  <c r="BS137" i="22"/>
  <c r="BW137" i="22" s="1"/>
  <c r="CA137" i="22" s="1"/>
  <c r="BU127" i="22"/>
  <c r="BY127" i="22" s="1"/>
  <c r="BU117" i="22"/>
  <c r="BY117" i="22" s="1"/>
  <c r="BO104" i="22"/>
  <c r="BS97" i="22"/>
  <c r="BW97" i="22" s="1"/>
  <c r="CA97" i="22" s="1"/>
  <c r="BS87" i="22"/>
  <c r="BW87" i="22" s="1"/>
  <c r="CA87" i="22" s="1"/>
  <c r="BT87" i="22"/>
  <c r="BX87" i="22" s="1"/>
  <c r="BO20" i="22"/>
  <c r="BS19" i="22" s="1"/>
  <c r="BW19" i="22" s="1"/>
  <c r="BR16" i="22"/>
  <c r="BQ14" i="22"/>
  <c r="BU13" i="22" s="1"/>
  <c r="BR257" i="22"/>
  <c r="BV257" i="22" s="1"/>
  <c r="BZ257" i="22" s="1"/>
  <c r="BQ254" i="22"/>
  <c r="BR253" i="22"/>
  <c r="BP250" i="22"/>
  <c r="BO222" i="22"/>
  <c r="BO221" i="22"/>
  <c r="BO220" i="22"/>
  <c r="BS217" i="22" s="1"/>
  <c r="BW217" i="22" s="1"/>
  <c r="CA217" i="22" s="1"/>
  <c r="BP211" i="22"/>
  <c r="BO175" i="22"/>
  <c r="BS167" i="22" s="1"/>
  <c r="BW167" i="22" s="1"/>
  <c r="CA167" i="22" s="1"/>
  <c r="BR146" i="22"/>
  <c r="BQ144" i="22"/>
  <c r="BU37" i="22"/>
  <c r="BY37" i="22" s="1"/>
  <c r="BS13" i="22"/>
  <c r="BT227" i="22"/>
  <c r="BX227" i="22" s="1"/>
  <c r="BV157" i="22"/>
  <c r="BZ157" i="22" s="1"/>
  <c r="BP145" i="22"/>
  <c r="BP141" i="22"/>
  <c r="BS67" i="22"/>
  <c r="BW67" i="22" s="1"/>
  <c r="CA67" i="22" s="1"/>
  <c r="BP19" i="22"/>
  <c r="BP14" i="22"/>
  <c r="BT13" i="22" s="1"/>
  <c r="BR13" i="22"/>
  <c r="BR256" i="22"/>
  <c r="BR252" i="22"/>
  <c r="BS247" i="22"/>
  <c r="BW247" i="22" s="1"/>
  <c r="CA247" i="22" s="1"/>
  <c r="BR208" i="22"/>
  <c r="BP187" i="22"/>
  <c r="BT187" i="22" s="1"/>
  <c r="BX187" i="22" s="1"/>
  <c r="BP183" i="22"/>
  <c r="BU147" i="22"/>
  <c r="BY147" i="22" s="1"/>
  <c r="BS127" i="22"/>
  <c r="BW127" i="22" s="1"/>
  <c r="CA127" i="22" s="1"/>
  <c r="BV117" i="22"/>
  <c r="BZ117" i="22" s="1"/>
  <c r="BU77" i="22"/>
  <c r="BY77" i="22" s="1"/>
  <c r="BU47" i="22"/>
  <c r="BY47" i="22" s="1"/>
  <c r="BS37" i="22"/>
  <c r="BW37" i="22" s="1"/>
  <c r="CA37" i="22" s="1"/>
  <c r="BU25" i="22"/>
  <c r="BY25" i="22" s="1"/>
  <c r="CG25" i="22"/>
  <c r="BR23" i="22"/>
  <c r="BP266" i="22"/>
  <c r="BP262" i="22"/>
  <c r="BP258" i="22"/>
  <c r="BT257" i="22" s="1"/>
  <c r="BX257" i="22" s="1"/>
  <c r="BP224" i="22"/>
  <c r="BP220" i="22"/>
  <c r="BR216" i="22"/>
  <c r="BR175" i="22"/>
  <c r="BP146" i="22"/>
  <c r="BU107" i="22"/>
  <c r="BY107" i="22" s="1"/>
  <c r="BT31" i="22"/>
  <c r="BX31" i="22" s="1"/>
  <c r="BP15" i="22"/>
  <c r="BR249" i="22"/>
  <c r="BU247" i="22"/>
  <c r="BY247" i="22" s="1"/>
  <c r="BR209" i="22"/>
  <c r="BU207" i="22"/>
  <c r="BY207" i="22" s="1"/>
  <c r="BS147" i="22"/>
  <c r="BW147" i="22" s="1"/>
  <c r="CA147" i="22" s="1"/>
  <c r="BU137" i="22"/>
  <c r="BY137" i="22" s="1"/>
  <c r="BU87" i="22"/>
  <c r="BY87" i="22" s="1"/>
  <c r="BS77" i="22"/>
  <c r="BW77" i="22" s="1"/>
  <c r="CA77" i="22" s="1"/>
  <c r="BU57" i="22"/>
  <c r="BY57" i="22" s="1"/>
  <c r="BS47" i="22"/>
  <c r="BW47" i="22" s="1"/>
  <c r="CA47" i="22" s="1"/>
  <c r="BV37" i="22"/>
  <c r="BZ37" i="22" s="1"/>
  <c r="BS25" i="22"/>
  <c r="BW25" i="22" s="1"/>
  <c r="BR20" i="22"/>
  <c r="BP267" i="22"/>
  <c r="BT267" i="22" s="1"/>
  <c r="BX267" i="22" s="1"/>
  <c r="BP263" i="22"/>
  <c r="BP259" i="22"/>
  <c r="BP225" i="22"/>
  <c r="BP221" i="22"/>
  <c r="BR213" i="22"/>
  <c r="BV197" i="22"/>
  <c r="BZ197" i="22" s="1"/>
  <c r="BR176" i="22"/>
  <c r="BP143" i="22"/>
  <c r="BP139" i="22"/>
  <c r="BP106" i="22"/>
  <c r="BP16" i="22"/>
  <c r="BR254" i="22"/>
  <c r="BR250" i="22"/>
  <c r="BR210" i="22"/>
  <c r="BV207" i="22" s="1"/>
  <c r="BZ207" i="22" s="1"/>
  <c r="BP185" i="22"/>
  <c r="BP181" i="22"/>
  <c r="BR174" i="22"/>
  <c r="BV167" i="22" s="1"/>
  <c r="BZ167" i="22" s="1"/>
  <c r="BR21" i="22"/>
  <c r="BV19" i="22" s="1"/>
  <c r="BZ19" i="22" s="1"/>
  <c r="BP260" i="22"/>
  <c r="BS227" i="22"/>
  <c r="BW227" i="22" s="1"/>
  <c r="CA227" i="22" s="1"/>
  <c r="BP226" i="22"/>
  <c r="BP222" i="22"/>
  <c r="BR214" i="22"/>
  <c r="BR177" i="22"/>
  <c r="BV177" i="22" s="1"/>
  <c r="BZ177" i="22" s="1"/>
  <c r="BP144" i="22"/>
  <c r="BP140" i="22"/>
  <c r="BP138" i="22"/>
  <c r="BT137" i="22" s="1"/>
  <c r="BX137" i="22" s="1"/>
  <c r="BP107" i="22"/>
  <c r="BT107" i="22" s="1"/>
  <c r="BX107" i="22" s="1"/>
  <c r="BP103" i="22"/>
  <c r="BP18" i="22"/>
  <c r="BR255" i="22"/>
  <c r="BR251" i="22"/>
  <c r="BR211" i="22"/>
  <c r="BP186" i="22"/>
  <c r="BP182" i="22"/>
  <c r="BR173" i="22"/>
  <c r="BR22" i="22"/>
  <c r="CE287" i="22"/>
  <c r="BR248" i="22"/>
  <c r="BP218" i="22"/>
  <c r="BR217" i="22"/>
  <c r="BV217" i="22" s="1"/>
  <c r="BZ217" i="22" s="1"/>
  <c r="BP147" i="22"/>
  <c r="BT147" i="22" s="1"/>
  <c r="BX147" i="22" s="1"/>
  <c r="BR212" i="22"/>
  <c r="BP178" i="22"/>
  <c r="BP180" i="22"/>
  <c r="BP219" i="22"/>
  <c r="BT97" i="22"/>
  <c r="BX97" i="22" s="1"/>
  <c r="BT57" i="22"/>
  <c r="BX57" i="22" s="1"/>
  <c r="BT25" i="22"/>
  <c r="BX25" i="22" s="1"/>
  <c r="BV127" i="22"/>
  <c r="BZ127" i="22" s="1"/>
  <c r="BV87" i="22"/>
  <c r="BZ87" i="22" s="1"/>
  <c r="BV47" i="22"/>
  <c r="BZ47" i="22" s="1"/>
  <c r="CA25" i="22"/>
  <c r="BT277" i="22"/>
  <c r="BX277" i="22" s="1"/>
  <c r="BT237" i="22"/>
  <c r="BX237" i="22" s="1"/>
  <c r="BT197" i="22"/>
  <c r="BX197" i="22" s="1"/>
  <c r="BT157" i="22"/>
  <c r="BX157" i="22" s="1"/>
  <c r="BT117" i="22"/>
  <c r="BX117" i="22" s="1"/>
  <c r="BT77" i="22"/>
  <c r="BX77" i="22" s="1"/>
  <c r="BT37" i="22"/>
  <c r="BX37" i="22" s="1"/>
  <c r="BW13" i="22"/>
  <c r="BV267" i="22"/>
  <c r="BZ267" i="22" s="1"/>
  <c r="BV227" i="22"/>
  <c r="BZ227" i="22" s="1"/>
  <c r="BV187" i="22"/>
  <c r="BZ187" i="22" s="1"/>
  <c r="BV147" i="22"/>
  <c r="BZ147" i="22" s="1"/>
  <c r="BV107" i="22"/>
  <c r="BZ107" i="22" s="1"/>
  <c r="BV67" i="22"/>
  <c r="BZ67" i="22" s="1"/>
  <c r="BV31" i="22"/>
  <c r="BZ31" i="22" s="1"/>
  <c r="CG13" i="22"/>
  <c r="CG287" i="22" s="1"/>
  <c r="BV13" i="22" l="1"/>
  <c r="BZ13" i="22" s="1"/>
  <c r="BZ287" i="22" s="1"/>
  <c r="BV247" i="22"/>
  <c r="BZ247" i="22" s="1"/>
  <c r="BU177" i="22"/>
  <c r="BY177" i="22" s="1"/>
  <c r="BS287" i="22"/>
  <c r="BT19" i="22"/>
  <c r="BX19" i="22" s="1"/>
  <c r="CA19" i="22" s="1"/>
  <c r="BT217" i="22"/>
  <c r="BX217" i="22" s="1"/>
  <c r="CA31" i="22"/>
  <c r="BY13" i="22"/>
  <c r="BY287" i="22" s="1"/>
  <c r="BX13" i="22"/>
  <c r="BT177" i="22"/>
  <c r="BX177" i="22" s="1"/>
  <c r="BW287" i="22"/>
  <c r="BV287" i="22"/>
  <c r="BX287" i="22" l="1"/>
  <c r="BT287" i="22"/>
  <c r="BU287" i="22"/>
  <c r="CA13" i="22"/>
  <c r="CA287" i="22" s="1"/>
  <c r="AV347" i="20" l="1"/>
  <c r="AU347" i="20"/>
  <c r="AT347" i="20"/>
  <c r="AS347" i="20"/>
  <c r="AH347" i="20"/>
  <c r="AD347" i="20"/>
  <c r="AC347" i="20"/>
  <c r="AB347" i="20"/>
  <c r="AA347" i="20"/>
  <c r="W347" i="20"/>
  <c r="T347" i="20"/>
  <c r="S347" i="20"/>
  <c r="R347" i="20"/>
  <c r="Q347" i="20"/>
  <c r="N347" i="20"/>
  <c r="L347" i="20"/>
  <c r="K347" i="20"/>
  <c r="J347" i="20"/>
  <c r="I347" i="20"/>
  <c r="G347" i="20"/>
  <c r="BN346" i="20"/>
  <c r="BM346" i="20"/>
  <c r="BL346" i="20"/>
  <c r="BI346" i="20"/>
  <c r="BQ346" i="20" s="1"/>
  <c r="BH346" i="20"/>
  <c r="BG346" i="20"/>
  <c r="BD346" i="20"/>
  <c r="BC346" i="20"/>
  <c r="BB346" i="20"/>
  <c r="BA346" i="20"/>
  <c r="BK346" i="20" s="1"/>
  <c r="AZ346" i="20"/>
  <c r="BJ346" i="20" s="1"/>
  <c r="AY346" i="20"/>
  <c r="AX346" i="20"/>
  <c r="AW346" i="20"/>
  <c r="AV346" i="20"/>
  <c r="AU346" i="20"/>
  <c r="AT346" i="20"/>
  <c r="AS346" i="20"/>
  <c r="BN345" i="20"/>
  <c r="BM345" i="20"/>
  <c r="BL345" i="20"/>
  <c r="BI345" i="20"/>
  <c r="BH345" i="20"/>
  <c r="BG345" i="20"/>
  <c r="BD345" i="20"/>
  <c r="BC345" i="20"/>
  <c r="BB345" i="20"/>
  <c r="BA345" i="20"/>
  <c r="BK345" i="20" s="1"/>
  <c r="AZ345" i="20"/>
  <c r="BJ345" i="20" s="1"/>
  <c r="AY345" i="20"/>
  <c r="AX345" i="20"/>
  <c r="AW345" i="20"/>
  <c r="AV345" i="20"/>
  <c r="AU345" i="20"/>
  <c r="AT345" i="20"/>
  <c r="AS345" i="20"/>
  <c r="BN344" i="20"/>
  <c r="BM344" i="20"/>
  <c r="BL344" i="20"/>
  <c r="BI344" i="20"/>
  <c r="BQ344" i="20" s="1"/>
  <c r="BH344" i="20"/>
  <c r="BP344" i="20" s="1"/>
  <c r="BG344" i="20"/>
  <c r="BD344" i="20"/>
  <c r="BC344" i="20"/>
  <c r="BB344" i="20"/>
  <c r="BA344" i="20"/>
  <c r="BK344" i="20" s="1"/>
  <c r="AZ344" i="20"/>
  <c r="BJ344" i="20" s="1"/>
  <c r="BR344" i="20" s="1"/>
  <c r="AY344" i="20"/>
  <c r="AX344" i="20"/>
  <c r="AW344" i="20"/>
  <c r="AV344" i="20"/>
  <c r="AU344" i="20"/>
  <c r="AT344" i="20"/>
  <c r="AS344" i="20"/>
  <c r="BN343" i="20"/>
  <c r="BM343" i="20"/>
  <c r="BL343" i="20"/>
  <c r="BI343" i="20"/>
  <c r="BQ343" i="20" s="1"/>
  <c r="BH343" i="20"/>
  <c r="BG343" i="20"/>
  <c r="BD343" i="20"/>
  <c r="BC343" i="20"/>
  <c r="BB343" i="20"/>
  <c r="BA343" i="20"/>
  <c r="BK343" i="20" s="1"/>
  <c r="AZ343" i="20"/>
  <c r="BJ343" i="20" s="1"/>
  <c r="BR343" i="20" s="1"/>
  <c r="AY343" i="20"/>
  <c r="AX343" i="20"/>
  <c r="AW343" i="20"/>
  <c r="AV343" i="20"/>
  <c r="AU343" i="20"/>
  <c r="AT343" i="20"/>
  <c r="AS343" i="20"/>
  <c r="BN342" i="20"/>
  <c r="BM342" i="20"/>
  <c r="BL342" i="20"/>
  <c r="BI342" i="20"/>
  <c r="BQ342" i="20" s="1"/>
  <c r="BH342" i="20"/>
  <c r="BG342" i="20"/>
  <c r="BD342" i="20"/>
  <c r="BC342" i="20"/>
  <c r="BB342" i="20"/>
  <c r="BA342" i="20"/>
  <c r="BK342" i="20" s="1"/>
  <c r="AZ342" i="20"/>
  <c r="BJ342" i="20" s="1"/>
  <c r="AY342" i="20"/>
  <c r="AX342" i="20"/>
  <c r="AW342" i="20"/>
  <c r="AV342" i="20"/>
  <c r="AU342" i="20"/>
  <c r="AT342" i="20"/>
  <c r="AS342" i="20"/>
  <c r="BN341" i="20"/>
  <c r="BM341" i="20"/>
  <c r="BL341" i="20"/>
  <c r="BI341" i="20"/>
  <c r="BH341" i="20"/>
  <c r="BG341" i="20"/>
  <c r="BD341" i="20"/>
  <c r="BC341" i="20"/>
  <c r="BB341" i="20"/>
  <c r="BA341" i="20"/>
  <c r="BK341" i="20" s="1"/>
  <c r="AZ341" i="20"/>
  <c r="BJ341" i="20" s="1"/>
  <c r="AY341" i="20"/>
  <c r="AX341" i="20"/>
  <c r="AW341" i="20"/>
  <c r="AV341" i="20"/>
  <c r="AU341" i="20"/>
  <c r="AT341" i="20"/>
  <c r="AS341" i="20"/>
  <c r="BN340" i="20"/>
  <c r="BM340" i="20"/>
  <c r="BL340" i="20"/>
  <c r="BI340" i="20"/>
  <c r="BH340" i="20"/>
  <c r="BP340" i="20" s="1"/>
  <c r="BG340" i="20"/>
  <c r="BD340" i="20"/>
  <c r="BC340" i="20"/>
  <c r="BB340" i="20"/>
  <c r="BA340" i="20"/>
  <c r="BK340" i="20" s="1"/>
  <c r="AZ340" i="20"/>
  <c r="BJ340" i="20" s="1"/>
  <c r="BR340" i="20" s="1"/>
  <c r="AY340" i="20"/>
  <c r="AX340" i="20"/>
  <c r="AW340" i="20"/>
  <c r="AV340" i="20"/>
  <c r="AU340" i="20"/>
  <c r="AT340" i="20"/>
  <c r="AS340" i="20"/>
  <c r="BN339" i="20"/>
  <c r="BM339" i="20"/>
  <c r="BL339" i="20"/>
  <c r="BI339" i="20"/>
  <c r="BQ339" i="20" s="1"/>
  <c r="BH339" i="20"/>
  <c r="BG339" i="20"/>
  <c r="BD339" i="20"/>
  <c r="BC339" i="20"/>
  <c r="BB339" i="20"/>
  <c r="BA339" i="20"/>
  <c r="BK339" i="20" s="1"/>
  <c r="AZ339" i="20"/>
  <c r="BJ339" i="20" s="1"/>
  <c r="BR339" i="20" s="1"/>
  <c r="AY339" i="20"/>
  <c r="AX339" i="20"/>
  <c r="AW339" i="20"/>
  <c r="AV339" i="20"/>
  <c r="AU339" i="20"/>
  <c r="AT339" i="20"/>
  <c r="AS339" i="20"/>
  <c r="BN338" i="20"/>
  <c r="BM338" i="20"/>
  <c r="BL338" i="20"/>
  <c r="BI338" i="20"/>
  <c r="BQ338" i="20" s="1"/>
  <c r="BH338" i="20"/>
  <c r="BG338" i="20"/>
  <c r="BD338" i="20"/>
  <c r="BC338" i="20"/>
  <c r="BB338" i="20"/>
  <c r="BA338" i="20"/>
  <c r="BK338" i="20" s="1"/>
  <c r="AZ338" i="20"/>
  <c r="BJ338" i="20" s="1"/>
  <c r="AY338" i="20"/>
  <c r="AX338" i="20"/>
  <c r="AW338" i="20"/>
  <c r="AV338" i="20"/>
  <c r="AU338" i="20"/>
  <c r="AT338" i="20"/>
  <c r="AS338" i="20"/>
  <c r="CF337" i="20"/>
  <c r="CE337" i="20"/>
  <c r="CD337" i="20"/>
  <c r="CC337" i="20"/>
  <c r="CG337" i="20" s="1"/>
  <c r="BN337" i="20"/>
  <c r="BM337" i="20"/>
  <c r="BL337" i="20"/>
  <c r="BI337" i="20"/>
  <c r="BQ337" i="20" s="1"/>
  <c r="BU337" i="20" s="1"/>
  <c r="BY337" i="20" s="1"/>
  <c r="BH337" i="20"/>
  <c r="BG337" i="20"/>
  <c r="BD337" i="20"/>
  <c r="BC337" i="20"/>
  <c r="BB337" i="20"/>
  <c r="BA337" i="20"/>
  <c r="BK337" i="20" s="1"/>
  <c r="AZ337" i="20"/>
  <c r="BJ337" i="20" s="1"/>
  <c r="BR337" i="20" s="1"/>
  <c r="BV337" i="20" s="1"/>
  <c r="BZ337" i="20" s="1"/>
  <c r="AY337" i="20"/>
  <c r="AX337" i="20"/>
  <c r="AW337" i="20"/>
  <c r="AV337" i="20"/>
  <c r="AU337" i="20"/>
  <c r="AT337" i="20"/>
  <c r="AS337" i="20"/>
  <c r="BN336" i="20"/>
  <c r="BM336" i="20"/>
  <c r="BL336" i="20"/>
  <c r="BI336" i="20"/>
  <c r="BH336" i="20"/>
  <c r="BG336" i="20"/>
  <c r="BD336" i="20"/>
  <c r="BC336" i="20"/>
  <c r="BB336" i="20"/>
  <c r="BA336" i="20"/>
  <c r="BK336" i="20" s="1"/>
  <c r="AZ336" i="20"/>
  <c r="BJ336" i="20" s="1"/>
  <c r="AY336" i="20"/>
  <c r="AX336" i="20"/>
  <c r="AW336" i="20"/>
  <c r="AV336" i="20"/>
  <c r="AU336" i="20"/>
  <c r="AT336" i="20"/>
  <c r="AS336" i="20"/>
  <c r="BN335" i="20"/>
  <c r="BM335" i="20"/>
  <c r="BL335" i="20"/>
  <c r="BI335" i="20"/>
  <c r="BH335" i="20"/>
  <c r="BG335" i="20"/>
  <c r="BD335" i="20"/>
  <c r="BC335" i="20"/>
  <c r="BB335" i="20"/>
  <c r="BA335" i="20"/>
  <c r="BK335" i="20" s="1"/>
  <c r="AZ335" i="20"/>
  <c r="BJ335" i="20" s="1"/>
  <c r="AY335" i="20"/>
  <c r="AX335" i="20"/>
  <c r="AW335" i="20"/>
  <c r="AV335" i="20"/>
  <c r="AU335" i="20"/>
  <c r="AT335" i="20"/>
  <c r="AS335" i="20"/>
  <c r="BN334" i="20"/>
  <c r="BM334" i="20"/>
  <c r="BL334" i="20"/>
  <c r="BI334" i="20"/>
  <c r="BQ334" i="20" s="1"/>
  <c r="BH334" i="20"/>
  <c r="BP334" i="20" s="1"/>
  <c r="BG334" i="20"/>
  <c r="BD334" i="20"/>
  <c r="BC334" i="20"/>
  <c r="BB334" i="20"/>
  <c r="BA334" i="20"/>
  <c r="BK334" i="20" s="1"/>
  <c r="AZ334" i="20"/>
  <c r="BJ334" i="20" s="1"/>
  <c r="AY334" i="20"/>
  <c r="AX334" i="20"/>
  <c r="AW334" i="20"/>
  <c r="AV334" i="20"/>
  <c r="AU334" i="20"/>
  <c r="AT334" i="20"/>
  <c r="AS334" i="20"/>
  <c r="BN333" i="20"/>
  <c r="BM333" i="20"/>
  <c r="BL333" i="20"/>
  <c r="BI333" i="20"/>
  <c r="BQ333" i="20" s="1"/>
  <c r="BH333" i="20"/>
  <c r="BG333" i="20"/>
  <c r="BD333" i="20"/>
  <c r="BC333" i="20"/>
  <c r="BB333" i="20"/>
  <c r="BA333" i="20"/>
  <c r="BK333" i="20" s="1"/>
  <c r="AZ333" i="20"/>
  <c r="BJ333" i="20" s="1"/>
  <c r="BR333" i="20" s="1"/>
  <c r="AY333" i="20"/>
  <c r="AX333" i="20"/>
  <c r="AW333" i="20"/>
  <c r="AV333" i="20"/>
  <c r="AU333" i="20"/>
  <c r="AT333" i="20"/>
  <c r="AS333" i="20"/>
  <c r="BN332" i="20"/>
  <c r="BM332" i="20"/>
  <c r="BL332" i="20"/>
  <c r="BI332" i="20"/>
  <c r="BH332" i="20"/>
  <c r="BG332" i="20"/>
  <c r="BD332" i="20"/>
  <c r="BC332" i="20"/>
  <c r="BB332" i="20"/>
  <c r="BA332" i="20"/>
  <c r="BK332" i="20" s="1"/>
  <c r="AZ332" i="20"/>
  <c r="BJ332" i="20" s="1"/>
  <c r="AY332" i="20"/>
  <c r="AX332" i="20"/>
  <c r="AW332" i="20"/>
  <c r="AV332" i="20"/>
  <c r="AU332" i="20"/>
  <c r="AT332" i="20"/>
  <c r="AS332" i="20"/>
  <c r="BN331" i="20"/>
  <c r="BM331" i="20"/>
  <c r="BL331" i="20"/>
  <c r="BI331" i="20"/>
  <c r="BH331" i="20"/>
  <c r="BG331" i="20"/>
  <c r="BD331" i="20"/>
  <c r="BC331" i="20"/>
  <c r="BB331" i="20"/>
  <c r="BA331" i="20"/>
  <c r="BK331" i="20" s="1"/>
  <c r="AZ331" i="20"/>
  <c r="BJ331" i="20" s="1"/>
  <c r="AY331" i="20"/>
  <c r="AX331" i="20"/>
  <c r="AW331" i="20"/>
  <c r="AV331" i="20"/>
  <c r="AU331" i="20"/>
  <c r="AT331" i="20"/>
  <c r="AS331" i="20"/>
  <c r="BN330" i="20"/>
  <c r="BM330" i="20"/>
  <c r="BL330" i="20"/>
  <c r="BI330" i="20"/>
  <c r="BQ330" i="20" s="1"/>
  <c r="BH330" i="20"/>
  <c r="BP330" i="20" s="1"/>
  <c r="BG330" i="20"/>
  <c r="BD330" i="20"/>
  <c r="BC330" i="20"/>
  <c r="BB330" i="20"/>
  <c r="BA330" i="20"/>
  <c r="BK330" i="20" s="1"/>
  <c r="AZ330" i="20"/>
  <c r="BJ330" i="20" s="1"/>
  <c r="AY330" i="20"/>
  <c r="AX330" i="20"/>
  <c r="AW330" i="20"/>
  <c r="AV330" i="20"/>
  <c r="AU330" i="20"/>
  <c r="AT330" i="20"/>
  <c r="AS330" i="20"/>
  <c r="BN329" i="20"/>
  <c r="BM329" i="20"/>
  <c r="BL329" i="20"/>
  <c r="BI329" i="20"/>
  <c r="BQ329" i="20" s="1"/>
  <c r="BH329" i="20"/>
  <c r="BG329" i="20"/>
  <c r="BD329" i="20"/>
  <c r="BC329" i="20"/>
  <c r="BB329" i="20"/>
  <c r="BA329" i="20"/>
  <c r="BK329" i="20" s="1"/>
  <c r="AZ329" i="20"/>
  <c r="BJ329" i="20" s="1"/>
  <c r="BR329" i="20" s="1"/>
  <c r="AY329" i="20"/>
  <c r="AX329" i="20"/>
  <c r="AW329" i="20"/>
  <c r="AV329" i="20"/>
  <c r="AU329" i="20"/>
  <c r="AT329" i="20"/>
  <c r="AS329" i="20"/>
  <c r="BN328" i="20"/>
  <c r="BM328" i="20"/>
  <c r="BL328" i="20"/>
  <c r="BI328" i="20"/>
  <c r="BH328" i="20"/>
  <c r="BG328" i="20"/>
  <c r="BD328" i="20"/>
  <c r="BC328" i="20"/>
  <c r="BB328" i="20"/>
  <c r="BA328" i="20"/>
  <c r="BK328" i="20" s="1"/>
  <c r="AZ328" i="20"/>
  <c r="BJ328" i="20" s="1"/>
  <c r="AY328" i="20"/>
  <c r="AX328" i="20"/>
  <c r="AW328" i="20"/>
  <c r="AV328" i="20"/>
  <c r="AU328" i="20"/>
  <c r="AT328" i="20"/>
  <c r="AS328" i="20"/>
  <c r="CF327" i="20"/>
  <c r="CE327" i="20"/>
  <c r="CD327" i="20"/>
  <c r="CC327" i="20"/>
  <c r="CG327" i="20" s="1"/>
  <c r="BN327" i="20"/>
  <c r="BM327" i="20"/>
  <c r="BL327" i="20"/>
  <c r="BI327" i="20"/>
  <c r="BQ327" i="20" s="1"/>
  <c r="BU327" i="20" s="1"/>
  <c r="BY327" i="20" s="1"/>
  <c r="BH327" i="20"/>
  <c r="BG327" i="20"/>
  <c r="BD327" i="20"/>
  <c r="BC327" i="20"/>
  <c r="BB327" i="20"/>
  <c r="BA327" i="20"/>
  <c r="BK327" i="20" s="1"/>
  <c r="AZ327" i="20"/>
  <c r="BJ327" i="20" s="1"/>
  <c r="BR327" i="20" s="1"/>
  <c r="BV327" i="20" s="1"/>
  <c r="BZ327" i="20" s="1"/>
  <c r="AY327" i="20"/>
  <c r="AX327" i="20"/>
  <c r="AW327" i="20"/>
  <c r="AV327" i="20"/>
  <c r="AU327" i="20"/>
  <c r="AT327" i="20"/>
  <c r="AS327" i="20"/>
  <c r="BN326" i="20"/>
  <c r="BM326" i="20"/>
  <c r="BL326" i="20"/>
  <c r="BI326" i="20"/>
  <c r="BH326" i="20"/>
  <c r="BG326" i="20"/>
  <c r="BD326" i="20"/>
  <c r="BC326" i="20"/>
  <c r="BB326" i="20"/>
  <c r="BA326" i="20"/>
  <c r="BK326" i="20" s="1"/>
  <c r="AZ326" i="20"/>
  <c r="BJ326" i="20" s="1"/>
  <c r="AY326" i="20"/>
  <c r="AX326" i="20"/>
  <c r="AW326" i="20"/>
  <c r="AV326" i="20"/>
  <c r="AU326" i="20"/>
  <c r="AT326" i="20"/>
  <c r="AS326" i="20"/>
  <c r="BN325" i="20"/>
  <c r="BM325" i="20"/>
  <c r="BL325" i="20"/>
  <c r="BI325" i="20"/>
  <c r="BH325" i="20"/>
  <c r="BG325" i="20"/>
  <c r="BD325" i="20"/>
  <c r="BC325" i="20"/>
  <c r="BB325" i="20"/>
  <c r="BA325" i="20"/>
  <c r="BK325" i="20" s="1"/>
  <c r="AZ325" i="20"/>
  <c r="BJ325" i="20" s="1"/>
  <c r="AY325" i="20"/>
  <c r="AX325" i="20"/>
  <c r="AW325" i="20"/>
  <c r="AV325" i="20"/>
  <c r="AU325" i="20"/>
  <c r="AT325" i="20"/>
  <c r="AS325" i="20"/>
  <c r="BN324" i="20"/>
  <c r="BM324" i="20"/>
  <c r="BQ324" i="20" s="1"/>
  <c r="BL324" i="20"/>
  <c r="BI324" i="20"/>
  <c r="BH324" i="20"/>
  <c r="BP324" i="20" s="1"/>
  <c r="BG324" i="20"/>
  <c r="BD324" i="20"/>
  <c r="BC324" i="20"/>
  <c r="BB324" i="20"/>
  <c r="BA324" i="20"/>
  <c r="BK324" i="20" s="1"/>
  <c r="AZ324" i="20"/>
  <c r="BJ324" i="20" s="1"/>
  <c r="AY324" i="20"/>
  <c r="AX324" i="20"/>
  <c r="AW324" i="20"/>
  <c r="AV324" i="20"/>
  <c r="AU324" i="20"/>
  <c r="AT324" i="20"/>
  <c r="AS324" i="20"/>
  <c r="BN323" i="20"/>
  <c r="BM323" i="20"/>
  <c r="BL323" i="20"/>
  <c r="BI323" i="20"/>
  <c r="BQ323" i="20" s="1"/>
  <c r="BH323" i="20"/>
  <c r="BG323" i="20"/>
  <c r="BD323" i="20"/>
  <c r="BC323" i="20"/>
  <c r="BB323" i="20"/>
  <c r="BA323" i="20"/>
  <c r="BK323" i="20" s="1"/>
  <c r="AZ323" i="20"/>
  <c r="BJ323" i="20" s="1"/>
  <c r="BR323" i="20" s="1"/>
  <c r="AY323" i="20"/>
  <c r="AX323" i="20"/>
  <c r="AW323" i="20"/>
  <c r="AV323" i="20"/>
  <c r="AU323" i="20"/>
  <c r="AT323" i="20"/>
  <c r="AS323" i="20"/>
  <c r="BN322" i="20"/>
  <c r="BM322" i="20"/>
  <c r="BL322" i="20"/>
  <c r="BK322" i="20"/>
  <c r="BO322" i="20" s="1"/>
  <c r="BI322" i="20"/>
  <c r="BH322" i="20"/>
  <c r="BG322" i="20"/>
  <c r="BD322" i="20"/>
  <c r="BC322" i="20"/>
  <c r="BB322" i="20"/>
  <c r="BA322" i="20"/>
  <c r="AZ322" i="20"/>
  <c r="BJ322" i="20" s="1"/>
  <c r="BR322" i="20" s="1"/>
  <c r="AY322" i="20"/>
  <c r="AX322" i="20"/>
  <c r="AW322" i="20"/>
  <c r="AV322" i="20"/>
  <c r="AU322" i="20"/>
  <c r="AT322" i="20"/>
  <c r="AS322" i="20"/>
  <c r="BQ321" i="20"/>
  <c r="BN321" i="20"/>
  <c r="BM321" i="20"/>
  <c r="BL321" i="20"/>
  <c r="BI321" i="20"/>
  <c r="BH321" i="20"/>
  <c r="BP321" i="20" s="1"/>
  <c r="BG321" i="20"/>
  <c r="BD321" i="20"/>
  <c r="BC321" i="20"/>
  <c r="BB321" i="20"/>
  <c r="BA321" i="20"/>
  <c r="BK321" i="20" s="1"/>
  <c r="AZ321" i="20"/>
  <c r="BJ321" i="20" s="1"/>
  <c r="AY321" i="20"/>
  <c r="AX321" i="20"/>
  <c r="AW321" i="20"/>
  <c r="AV321" i="20"/>
  <c r="AU321" i="20"/>
  <c r="AT321" i="20"/>
  <c r="AS321" i="20"/>
  <c r="BN320" i="20"/>
  <c r="BM320" i="20"/>
  <c r="BL320" i="20"/>
  <c r="BI320" i="20"/>
  <c r="BH320" i="20"/>
  <c r="BG320" i="20"/>
  <c r="BD320" i="20"/>
  <c r="BC320" i="20"/>
  <c r="BB320" i="20"/>
  <c r="BA320" i="20"/>
  <c r="BK320" i="20" s="1"/>
  <c r="AZ320" i="20"/>
  <c r="BJ320" i="20" s="1"/>
  <c r="BR320" i="20" s="1"/>
  <c r="AY320" i="20"/>
  <c r="AX320" i="20"/>
  <c r="AW320" i="20"/>
  <c r="AV320" i="20"/>
  <c r="AU320" i="20"/>
  <c r="AT320" i="20"/>
  <c r="AS320" i="20"/>
  <c r="BN319" i="20"/>
  <c r="BM319" i="20"/>
  <c r="BL319" i="20"/>
  <c r="BI319" i="20"/>
  <c r="BH319" i="20"/>
  <c r="BG319" i="20"/>
  <c r="BD319" i="20"/>
  <c r="BC319" i="20"/>
  <c r="BB319" i="20"/>
  <c r="BA319" i="20"/>
  <c r="BK319" i="20" s="1"/>
  <c r="AZ319" i="20"/>
  <c r="BJ319" i="20" s="1"/>
  <c r="AY319" i="20"/>
  <c r="AX319" i="20"/>
  <c r="AW319" i="20"/>
  <c r="AV319" i="20"/>
  <c r="AU319" i="20"/>
  <c r="AT319" i="20"/>
  <c r="AS319" i="20"/>
  <c r="BN318" i="20"/>
  <c r="BM318" i="20"/>
  <c r="BL318" i="20"/>
  <c r="BK318" i="20"/>
  <c r="BI318" i="20"/>
  <c r="BH318" i="20"/>
  <c r="BP318" i="20" s="1"/>
  <c r="BG318" i="20"/>
  <c r="BD318" i="20"/>
  <c r="BC318" i="20"/>
  <c r="BB318" i="20"/>
  <c r="BA318" i="20"/>
  <c r="AZ318" i="20"/>
  <c r="BJ318" i="20" s="1"/>
  <c r="BR318" i="20" s="1"/>
  <c r="AY318" i="20"/>
  <c r="AX318" i="20"/>
  <c r="AW318" i="20"/>
  <c r="AV318" i="20"/>
  <c r="AU318" i="20"/>
  <c r="AT318" i="20"/>
  <c r="AS318" i="20"/>
  <c r="CF317" i="20"/>
  <c r="CE317" i="20"/>
  <c r="CD317" i="20"/>
  <c r="CC317" i="20"/>
  <c r="CG317" i="20" s="1"/>
  <c r="BN317" i="20"/>
  <c r="BM317" i="20"/>
  <c r="BQ317" i="20" s="1"/>
  <c r="BU317" i="20" s="1"/>
  <c r="BY317" i="20" s="1"/>
  <c r="BL317" i="20"/>
  <c r="BI317" i="20"/>
  <c r="BH317" i="20"/>
  <c r="BG317" i="20"/>
  <c r="BD317" i="20"/>
  <c r="BC317" i="20"/>
  <c r="BB317" i="20"/>
  <c r="BA317" i="20"/>
  <c r="BK317" i="20" s="1"/>
  <c r="AZ317" i="20"/>
  <c r="BJ317" i="20" s="1"/>
  <c r="BR317" i="20" s="1"/>
  <c r="BV317" i="20" s="1"/>
  <c r="BZ317" i="20" s="1"/>
  <c r="AY317" i="20"/>
  <c r="AX317" i="20"/>
  <c r="AW317" i="20"/>
  <c r="AV317" i="20"/>
  <c r="AU317" i="20"/>
  <c r="AT317" i="20"/>
  <c r="AS317" i="20"/>
  <c r="BN316" i="20"/>
  <c r="BM316" i="20"/>
  <c r="BL316" i="20"/>
  <c r="BI316" i="20"/>
  <c r="BQ316" i="20" s="1"/>
  <c r="BH316" i="20"/>
  <c r="BG316" i="20"/>
  <c r="BD316" i="20"/>
  <c r="BC316" i="20"/>
  <c r="BB316" i="20"/>
  <c r="BA316" i="20"/>
  <c r="BK316" i="20" s="1"/>
  <c r="AZ316" i="20"/>
  <c r="BJ316" i="20" s="1"/>
  <c r="AY316" i="20"/>
  <c r="AX316" i="20"/>
  <c r="AW316" i="20"/>
  <c r="AV316" i="20"/>
  <c r="AU316" i="20"/>
  <c r="AT316" i="20"/>
  <c r="AS316" i="20"/>
  <c r="BN315" i="20"/>
  <c r="BM315" i="20"/>
  <c r="BL315" i="20"/>
  <c r="BK315" i="20"/>
  <c r="BI315" i="20"/>
  <c r="BQ315" i="20" s="1"/>
  <c r="BH315" i="20"/>
  <c r="BP315" i="20" s="1"/>
  <c r="BG315" i="20"/>
  <c r="BD315" i="20"/>
  <c r="BC315" i="20"/>
  <c r="BB315" i="20"/>
  <c r="BA315" i="20"/>
  <c r="AZ315" i="20"/>
  <c r="BJ315" i="20" s="1"/>
  <c r="BR315" i="20" s="1"/>
  <c r="AY315" i="20"/>
  <c r="AX315" i="20"/>
  <c r="AW315" i="20"/>
  <c r="AV315" i="20"/>
  <c r="AU315" i="20"/>
  <c r="AT315" i="20"/>
  <c r="AS315" i="20"/>
  <c r="BQ314" i="20"/>
  <c r="BN314" i="20"/>
  <c r="BM314" i="20"/>
  <c r="BL314" i="20"/>
  <c r="BI314" i="20"/>
  <c r="BH314" i="20"/>
  <c r="BG314" i="20"/>
  <c r="BD314" i="20"/>
  <c r="BC314" i="20"/>
  <c r="BB314" i="20"/>
  <c r="BA314" i="20"/>
  <c r="BK314" i="20" s="1"/>
  <c r="AZ314" i="20"/>
  <c r="BJ314" i="20" s="1"/>
  <c r="BR314" i="20" s="1"/>
  <c r="AY314" i="20"/>
  <c r="AX314" i="20"/>
  <c r="AW314" i="20"/>
  <c r="AV314" i="20"/>
  <c r="AU314" i="20"/>
  <c r="AT314" i="20"/>
  <c r="AS314" i="20"/>
  <c r="BN313" i="20"/>
  <c r="BM313" i="20"/>
  <c r="BL313" i="20"/>
  <c r="BI313" i="20"/>
  <c r="BH313" i="20"/>
  <c r="BG313" i="20"/>
  <c r="BD313" i="20"/>
  <c r="BC313" i="20"/>
  <c r="BB313" i="20"/>
  <c r="BA313" i="20"/>
  <c r="BK313" i="20" s="1"/>
  <c r="AZ313" i="20"/>
  <c r="BJ313" i="20" s="1"/>
  <c r="AY313" i="20"/>
  <c r="AX313" i="20"/>
  <c r="AW313" i="20"/>
  <c r="AV313" i="20"/>
  <c r="AU313" i="20"/>
  <c r="AT313" i="20"/>
  <c r="AS313" i="20"/>
  <c r="BN312" i="20"/>
  <c r="BM312" i="20"/>
  <c r="BL312" i="20"/>
  <c r="BI312" i="20"/>
  <c r="BQ312" i="20" s="1"/>
  <c r="BH312" i="20"/>
  <c r="BP312" i="20" s="1"/>
  <c r="BG312" i="20"/>
  <c r="BD312" i="20"/>
  <c r="BC312" i="20"/>
  <c r="BB312" i="20"/>
  <c r="BA312" i="20"/>
  <c r="BK312" i="20" s="1"/>
  <c r="AZ312" i="20"/>
  <c r="BJ312" i="20" s="1"/>
  <c r="BR312" i="20" s="1"/>
  <c r="AY312" i="20"/>
  <c r="AX312" i="20"/>
  <c r="AW312" i="20"/>
  <c r="AV312" i="20"/>
  <c r="AU312" i="20"/>
  <c r="AT312" i="20"/>
  <c r="AS312" i="20"/>
  <c r="BN311" i="20"/>
  <c r="BM311" i="20"/>
  <c r="BL311" i="20"/>
  <c r="BI311" i="20"/>
  <c r="BQ311" i="20" s="1"/>
  <c r="BH311" i="20"/>
  <c r="BG311" i="20"/>
  <c r="BD311" i="20"/>
  <c r="BC311" i="20"/>
  <c r="BB311" i="20"/>
  <c r="BA311" i="20"/>
  <c r="BK311" i="20" s="1"/>
  <c r="BO311" i="20" s="1"/>
  <c r="AZ311" i="20"/>
  <c r="BJ311" i="20" s="1"/>
  <c r="BR311" i="20" s="1"/>
  <c r="AY311" i="20"/>
  <c r="AX311" i="20"/>
  <c r="AW311" i="20"/>
  <c r="AV311" i="20"/>
  <c r="AU311" i="20"/>
  <c r="AT311" i="20"/>
  <c r="AS311" i="20"/>
  <c r="BQ310" i="20"/>
  <c r="BN310" i="20"/>
  <c r="BM310" i="20"/>
  <c r="BL310" i="20"/>
  <c r="BI310" i="20"/>
  <c r="BH310" i="20"/>
  <c r="BG310" i="20"/>
  <c r="BD310" i="20"/>
  <c r="BC310" i="20"/>
  <c r="BB310" i="20"/>
  <c r="BA310" i="20"/>
  <c r="BK310" i="20" s="1"/>
  <c r="AZ310" i="20"/>
  <c r="BJ310" i="20" s="1"/>
  <c r="AY310" i="20"/>
  <c r="AX310" i="20"/>
  <c r="AW310" i="20"/>
  <c r="AV310" i="20"/>
  <c r="AU310" i="20"/>
  <c r="AT310" i="20"/>
  <c r="AS310" i="20"/>
  <c r="BN309" i="20"/>
  <c r="BM309" i="20"/>
  <c r="BL309" i="20"/>
  <c r="BI309" i="20"/>
  <c r="BH309" i="20"/>
  <c r="BP309" i="20" s="1"/>
  <c r="BG309" i="20"/>
  <c r="BD309" i="20"/>
  <c r="BC309" i="20"/>
  <c r="BB309" i="20"/>
  <c r="BA309" i="20"/>
  <c r="BK309" i="20" s="1"/>
  <c r="AZ309" i="20"/>
  <c r="BJ309" i="20" s="1"/>
  <c r="BR309" i="20" s="1"/>
  <c r="AY309" i="20"/>
  <c r="AX309" i="20"/>
  <c r="AW309" i="20"/>
  <c r="AV309" i="20"/>
  <c r="AU309" i="20"/>
  <c r="AT309" i="20"/>
  <c r="AS309" i="20"/>
  <c r="BN308" i="20"/>
  <c r="BM308" i="20"/>
  <c r="BL308" i="20"/>
  <c r="BI308" i="20"/>
  <c r="BH308" i="20"/>
  <c r="BP308" i="20" s="1"/>
  <c r="BG308" i="20"/>
  <c r="BD308" i="20"/>
  <c r="BC308" i="20"/>
  <c r="BB308" i="20"/>
  <c r="BA308" i="20"/>
  <c r="BK308" i="20" s="1"/>
  <c r="AZ308" i="20"/>
  <c r="BJ308" i="20" s="1"/>
  <c r="BR308" i="20" s="1"/>
  <c r="AY308" i="20"/>
  <c r="AX308" i="20"/>
  <c r="AW308" i="20"/>
  <c r="AV308" i="20"/>
  <c r="AU308" i="20"/>
  <c r="AT308" i="20"/>
  <c r="AS308" i="20"/>
  <c r="CF307" i="20"/>
  <c r="CE307" i="20"/>
  <c r="CD307" i="20"/>
  <c r="CC307" i="20"/>
  <c r="CG307" i="20" s="1"/>
  <c r="BN307" i="20"/>
  <c r="BM307" i="20"/>
  <c r="BL307" i="20"/>
  <c r="BI307" i="20"/>
  <c r="BQ307" i="20" s="1"/>
  <c r="BU307" i="20" s="1"/>
  <c r="BY307" i="20" s="1"/>
  <c r="BH307" i="20"/>
  <c r="BG307" i="20"/>
  <c r="BD307" i="20"/>
  <c r="BC307" i="20"/>
  <c r="BB307" i="20"/>
  <c r="BA307" i="20"/>
  <c r="BK307" i="20" s="1"/>
  <c r="AZ307" i="20"/>
  <c r="BJ307" i="20" s="1"/>
  <c r="BR307" i="20" s="1"/>
  <c r="BV307" i="20" s="1"/>
  <c r="BZ307" i="20" s="1"/>
  <c r="AY307" i="20"/>
  <c r="AX307" i="20"/>
  <c r="AW307" i="20"/>
  <c r="AV307" i="20"/>
  <c r="AU307" i="20"/>
  <c r="AT307" i="20"/>
  <c r="AS307" i="20"/>
  <c r="BN306" i="20"/>
  <c r="BM306" i="20"/>
  <c r="BL306" i="20"/>
  <c r="BI306" i="20"/>
  <c r="BH306" i="20"/>
  <c r="BG306" i="20"/>
  <c r="BD306" i="20"/>
  <c r="BC306" i="20"/>
  <c r="BB306" i="20"/>
  <c r="BA306" i="20"/>
  <c r="BK306" i="20" s="1"/>
  <c r="AZ306" i="20"/>
  <c r="BJ306" i="20" s="1"/>
  <c r="AY306" i="20"/>
  <c r="AX306" i="20"/>
  <c r="AW306" i="20"/>
  <c r="AV306" i="20"/>
  <c r="AU306" i="20"/>
  <c r="AT306" i="20"/>
  <c r="AS306" i="20"/>
  <c r="BN305" i="20"/>
  <c r="BM305" i="20"/>
  <c r="BL305" i="20"/>
  <c r="BI305" i="20"/>
  <c r="BH305" i="20"/>
  <c r="BG305" i="20"/>
  <c r="BD305" i="20"/>
  <c r="BC305" i="20"/>
  <c r="BB305" i="20"/>
  <c r="BA305" i="20"/>
  <c r="BK305" i="20" s="1"/>
  <c r="AZ305" i="20"/>
  <c r="BJ305" i="20" s="1"/>
  <c r="AY305" i="20"/>
  <c r="AX305" i="20"/>
  <c r="AW305" i="20"/>
  <c r="AV305" i="20"/>
  <c r="AU305" i="20"/>
  <c r="AT305" i="20"/>
  <c r="AS305" i="20"/>
  <c r="BN304" i="20"/>
  <c r="BM304" i="20"/>
  <c r="BL304" i="20"/>
  <c r="BI304" i="20"/>
  <c r="BQ304" i="20" s="1"/>
  <c r="BH304" i="20"/>
  <c r="BP304" i="20" s="1"/>
  <c r="BG304" i="20"/>
  <c r="BD304" i="20"/>
  <c r="BC304" i="20"/>
  <c r="BB304" i="20"/>
  <c r="BA304" i="20"/>
  <c r="BK304" i="20" s="1"/>
  <c r="BO304" i="20" s="1"/>
  <c r="AZ304" i="20"/>
  <c r="BJ304" i="20" s="1"/>
  <c r="AY304" i="20"/>
  <c r="AX304" i="20"/>
  <c r="AW304" i="20"/>
  <c r="AV304" i="20"/>
  <c r="AU304" i="20"/>
  <c r="AT304" i="20"/>
  <c r="AS304" i="20"/>
  <c r="BN303" i="20"/>
  <c r="BM303" i="20"/>
  <c r="BL303" i="20"/>
  <c r="BI303" i="20"/>
  <c r="BQ303" i="20" s="1"/>
  <c r="BH303" i="20"/>
  <c r="BG303" i="20"/>
  <c r="BD303" i="20"/>
  <c r="BC303" i="20"/>
  <c r="BB303" i="20"/>
  <c r="BA303" i="20"/>
  <c r="BK303" i="20" s="1"/>
  <c r="AZ303" i="20"/>
  <c r="BJ303" i="20" s="1"/>
  <c r="AY303" i="20"/>
  <c r="AX303" i="20"/>
  <c r="AW303" i="20"/>
  <c r="AV303" i="20"/>
  <c r="AU303" i="20"/>
  <c r="AT303" i="20"/>
  <c r="AS303" i="20"/>
  <c r="BN302" i="20"/>
  <c r="BM302" i="20"/>
  <c r="BL302" i="20"/>
  <c r="BI302" i="20"/>
  <c r="BH302" i="20"/>
  <c r="BG302" i="20"/>
  <c r="BD302" i="20"/>
  <c r="BC302" i="20"/>
  <c r="BB302" i="20"/>
  <c r="BA302" i="20"/>
  <c r="BK302" i="20" s="1"/>
  <c r="AZ302" i="20"/>
  <c r="BJ302" i="20" s="1"/>
  <c r="AY302" i="20"/>
  <c r="AX302" i="20"/>
  <c r="AW302" i="20"/>
  <c r="AV302" i="20"/>
  <c r="AU302" i="20"/>
  <c r="AT302" i="20"/>
  <c r="AS302" i="20"/>
  <c r="BN301" i="20"/>
  <c r="BM301" i="20"/>
  <c r="BL301" i="20"/>
  <c r="BI301" i="20"/>
  <c r="BQ301" i="20" s="1"/>
  <c r="BH301" i="20"/>
  <c r="BP301" i="20" s="1"/>
  <c r="BG301" i="20"/>
  <c r="BD301" i="20"/>
  <c r="BC301" i="20"/>
  <c r="BB301" i="20"/>
  <c r="BA301" i="20"/>
  <c r="BK301" i="20" s="1"/>
  <c r="AZ301" i="20"/>
  <c r="BJ301" i="20" s="1"/>
  <c r="AY301" i="20"/>
  <c r="AX301" i="20"/>
  <c r="AW301" i="20"/>
  <c r="AV301" i="20"/>
  <c r="AU301" i="20"/>
  <c r="AT301" i="20"/>
  <c r="AS301" i="20"/>
  <c r="BN300" i="20"/>
  <c r="BM300" i="20"/>
  <c r="BL300" i="20"/>
  <c r="BI300" i="20"/>
  <c r="BH300" i="20"/>
  <c r="BP300" i="20" s="1"/>
  <c r="BG300" i="20"/>
  <c r="BD300" i="20"/>
  <c r="BC300" i="20"/>
  <c r="BB300" i="20"/>
  <c r="BA300" i="20"/>
  <c r="BK300" i="20" s="1"/>
  <c r="AZ300" i="20"/>
  <c r="BJ300" i="20" s="1"/>
  <c r="BR300" i="20" s="1"/>
  <c r="AY300" i="20"/>
  <c r="AX300" i="20"/>
  <c r="AW300" i="20"/>
  <c r="AV300" i="20"/>
  <c r="AU300" i="20"/>
  <c r="AT300" i="20"/>
  <c r="AS300" i="20"/>
  <c r="BN299" i="20"/>
  <c r="BM299" i="20"/>
  <c r="BL299" i="20"/>
  <c r="BI299" i="20"/>
  <c r="BH299" i="20"/>
  <c r="BG299" i="20"/>
  <c r="BD299" i="20"/>
  <c r="BC299" i="20"/>
  <c r="BB299" i="20"/>
  <c r="BA299" i="20"/>
  <c r="BK299" i="20" s="1"/>
  <c r="AZ299" i="20"/>
  <c r="BJ299" i="20" s="1"/>
  <c r="BR299" i="20" s="1"/>
  <c r="AY299" i="20"/>
  <c r="AX299" i="20"/>
  <c r="AW299" i="20"/>
  <c r="AV299" i="20"/>
  <c r="AU299" i="20"/>
  <c r="AT299" i="20"/>
  <c r="AS299" i="20"/>
  <c r="BN298" i="20"/>
  <c r="BM298" i="20"/>
  <c r="BL298" i="20"/>
  <c r="BI298" i="20"/>
  <c r="BH298" i="20"/>
  <c r="BG298" i="20"/>
  <c r="BD298" i="20"/>
  <c r="BC298" i="20"/>
  <c r="BB298" i="20"/>
  <c r="BA298" i="20"/>
  <c r="BK298" i="20" s="1"/>
  <c r="AZ298" i="20"/>
  <c r="BJ298" i="20" s="1"/>
  <c r="AY298" i="20"/>
  <c r="AX298" i="20"/>
  <c r="AW298" i="20"/>
  <c r="AV298" i="20"/>
  <c r="AU298" i="20"/>
  <c r="AT298" i="20"/>
  <c r="AS298" i="20"/>
  <c r="CF297" i="20"/>
  <c r="CE297" i="20"/>
  <c r="CD297" i="20"/>
  <c r="CC297" i="20"/>
  <c r="CG297" i="20" s="1"/>
  <c r="BN297" i="20"/>
  <c r="BM297" i="20"/>
  <c r="BL297" i="20"/>
  <c r="BI297" i="20"/>
  <c r="BH297" i="20"/>
  <c r="BG297" i="20"/>
  <c r="BD297" i="20"/>
  <c r="BC297" i="20"/>
  <c r="BB297" i="20"/>
  <c r="BA297" i="20"/>
  <c r="BK297" i="20" s="1"/>
  <c r="AZ297" i="20"/>
  <c r="BJ297" i="20" s="1"/>
  <c r="BR297" i="20" s="1"/>
  <c r="BV297" i="20" s="1"/>
  <c r="BZ297" i="20" s="1"/>
  <c r="AY297" i="20"/>
  <c r="AX297" i="20"/>
  <c r="AW297" i="20"/>
  <c r="AV297" i="20"/>
  <c r="AU297" i="20"/>
  <c r="AT297" i="20"/>
  <c r="AS297" i="20"/>
  <c r="BN296" i="20"/>
  <c r="BM296" i="20"/>
  <c r="BL296" i="20"/>
  <c r="BI296" i="20"/>
  <c r="BH296" i="20"/>
  <c r="BG296" i="20"/>
  <c r="BD296" i="20"/>
  <c r="BC296" i="20"/>
  <c r="BB296" i="20"/>
  <c r="BA296" i="20"/>
  <c r="BK296" i="20" s="1"/>
  <c r="AZ296" i="20"/>
  <c r="BJ296" i="20" s="1"/>
  <c r="AY296" i="20"/>
  <c r="AX296" i="20"/>
  <c r="AW296" i="20"/>
  <c r="AV296" i="20"/>
  <c r="AU296" i="20"/>
  <c r="AT296" i="20"/>
  <c r="AS296" i="20"/>
  <c r="BN295" i="20"/>
  <c r="BM295" i="20"/>
  <c r="BL295" i="20"/>
  <c r="BI295" i="20"/>
  <c r="BQ295" i="20" s="1"/>
  <c r="BH295" i="20"/>
  <c r="BP295" i="20" s="1"/>
  <c r="BG295" i="20"/>
  <c r="BD295" i="20"/>
  <c r="BC295" i="20"/>
  <c r="BB295" i="20"/>
  <c r="BA295" i="20"/>
  <c r="BK295" i="20" s="1"/>
  <c r="AZ295" i="20"/>
  <c r="BJ295" i="20" s="1"/>
  <c r="AY295" i="20"/>
  <c r="AX295" i="20"/>
  <c r="AW295" i="20"/>
  <c r="AV295" i="20"/>
  <c r="AU295" i="20"/>
  <c r="AT295" i="20"/>
  <c r="AS295" i="20"/>
  <c r="BN294" i="20"/>
  <c r="BM294" i="20"/>
  <c r="BL294" i="20"/>
  <c r="BI294" i="20"/>
  <c r="BH294" i="20"/>
  <c r="BP294" i="20" s="1"/>
  <c r="BG294" i="20"/>
  <c r="BD294" i="20"/>
  <c r="BC294" i="20"/>
  <c r="BB294" i="20"/>
  <c r="BA294" i="20"/>
  <c r="BK294" i="20" s="1"/>
  <c r="AZ294" i="20"/>
  <c r="BJ294" i="20" s="1"/>
  <c r="BR294" i="20" s="1"/>
  <c r="AY294" i="20"/>
  <c r="AX294" i="20"/>
  <c r="AW294" i="20"/>
  <c r="AV294" i="20"/>
  <c r="AU294" i="20"/>
  <c r="AT294" i="20"/>
  <c r="AS294" i="20"/>
  <c r="BN293" i="20"/>
  <c r="BM293" i="20"/>
  <c r="BL293" i="20"/>
  <c r="BI293" i="20"/>
  <c r="BH293" i="20"/>
  <c r="BG293" i="20"/>
  <c r="BD293" i="20"/>
  <c r="BC293" i="20"/>
  <c r="BB293" i="20"/>
  <c r="BA293" i="20"/>
  <c r="BK293" i="20" s="1"/>
  <c r="AZ293" i="20"/>
  <c r="BJ293" i="20" s="1"/>
  <c r="BR293" i="20" s="1"/>
  <c r="AY293" i="20"/>
  <c r="AX293" i="20"/>
  <c r="AW293" i="20"/>
  <c r="AV293" i="20"/>
  <c r="AU293" i="20"/>
  <c r="AT293" i="20"/>
  <c r="AS293" i="20"/>
  <c r="BN292" i="20"/>
  <c r="BM292" i="20"/>
  <c r="BL292" i="20"/>
  <c r="BI292" i="20"/>
  <c r="BH292" i="20"/>
  <c r="BG292" i="20"/>
  <c r="BD292" i="20"/>
  <c r="BC292" i="20"/>
  <c r="BB292" i="20"/>
  <c r="BA292" i="20"/>
  <c r="BK292" i="20" s="1"/>
  <c r="AZ292" i="20"/>
  <c r="BJ292" i="20" s="1"/>
  <c r="AY292" i="20"/>
  <c r="AX292" i="20"/>
  <c r="AW292" i="20"/>
  <c r="AV292" i="20"/>
  <c r="AU292" i="20"/>
  <c r="AT292" i="20"/>
  <c r="AS292" i="20"/>
  <c r="BN291" i="20"/>
  <c r="BM291" i="20"/>
  <c r="BL291" i="20"/>
  <c r="BI291" i="20"/>
  <c r="BQ291" i="20" s="1"/>
  <c r="BH291" i="20"/>
  <c r="BP291" i="20" s="1"/>
  <c r="BG291" i="20"/>
  <c r="BD291" i="20"/>
  <c r="BC291" i="20"/>
  <c r="BB291" i="20"/>
  <c r="BA291" i="20"/>
  <c r="BK291" i="20" s="1"/>
  <c r="AZ291" i="20"/>
  <c r="BJ291" i="20" s="1"/>
  <c r="AY291" i="20"/>
  <c r="AX291" i="20"/>
  <c r="AW291" i="20"/>
  <c r="AV291" i="20"/>
  <c r="AU291" i="20"/>
  <c r="AT291" i="20"/>
  <c r="AS291" i="20"/>
  <c r="BN290" i="20"/>
  <c r="BM290" i="20"/>
  <c r="BL290" i="20"/>
  <c r="BI290" i="20"/>
  <c r="BH290" i="20"/>
  <c r="BP290" i="20" s="1"/>
  <c r="BG290" i="20"/>
  <c r="BD290" i="20"/>
  <c r="BC290" i="20"/>
  <c r="BB290" i="20"/>
  <c r="BA290" i="20"/>
  <c r="BK290" i="20" s="1"/>
  <c r="AZ290" i="20"/>
  <c r="BJ290" i="20" s="1"/>
  <c r="BR290" i="20" s="1"/>
  <c r="AY290" i="20"/>
  <c r="AX290" i="20"/>
  <c r="AW290" i="20"/>
  <c r="AV290" i="20"/>
  <c r="AU290" i="20"/>
  <c r="AT290" i="20"/>
  <c r="AS290" i="20"/>
  <c r="BN289" i="20"/>
  <c r="BM289" i="20"/>
  <c r="BL289" i="20"/>
  <c r="BI289" i="20"/>
  <c r="BH289" i="20"/>
  <c r="BG289" i="20"/>
  <c r="BD289" i="20"/>
  <c r="BC289" i="20"/>
  <c r="BB289" i="20"/>
  <c r="BA289" i="20"/>
  <c r="BK289" i="20" s="1"/>
  <c r="BO289" i="20" s="1"/>
  <c r="AZ289" i="20"/>
  <c r="BJ289" i="20" s="1"/>
  <c r="AY289" i="20"/>
  <c r="AX289" i="20"/>
  <c r="AW289" i="20"/>
  <c r="AV289" i="20"/>
  <c r="AU289" i="20"/>
  <c r="AT289" i="20"/>
  <c r="AS289" i="20"/>
  <c r="BN288" i="20"/>
  <c r="BM288" i="20"/>
  <c r="BL288" i="20"/>
  <c r="BI288" i="20"/>
  <c r="BQ288" i="20" s="1"/>
  <c r="BH288" i="20"/>
  <c r="BP288" i="20" s="1"/>
  <c r="BG288" i="20"/>
  <c r="BD288" i="20"/>
  <c r="BC288" i="20"/>
  <c r="BB288" i="20"/>
  <c r="BA288" i="20"/>
  <c r="BK288" i="20" s="1"/>
  <c r="AZ288" i="20"/>
  <c r="BJ288" i="20" s="1"/>
  <c r="BR288" i="20" s="1"/>
  <c r="AY288" i="20"/>
  <c r="AX288" i="20"/>
  <c r="AW288" i="20"/>
  <c r="AV288" i="20"/>
  <c r="AU288" i="20"/>
  <c r="AT288" i="20"/>
  <c r="AS288" i="20"/>
  <c r="CF287" i="20"/>
  <c r="CE287" i="20"/>
  <c r="CD287" i="20"/>
  <c r="CC287" i="20"/>
  <c r="CG287" i="20" s="1"/>
  <c r="BN287" i="20"/>
  <c r="BM287" i="20"/>
  <c r="BL287" i="20"/>
  <c r="BI287" i="20"/>
  <c r="BQ287" i="20" s="1"/>
  <c r="BU287" i="20" s="1"/>
  <c r="BY287" i="20" s="1"/>
  <c r="BH287" i="20"/>
  <c r="BP287" i="20" s="1"/>
  <c r="BT287" i="20" s="1"/>
  <c r="BX287" i="20" s="1"/>
  <c r="BG287" i="20"/>
  <c r="BD287" i="20"/>
  <c r="BC287" i="20"/>
  <c r="BB287" i="20"/>
  <c r="BA287" i="20"/>
  <c r="BK287" i="20" s="1"/>
  <c r="AZ287" i="20"/>
  <c r="BJ287" i="20" s="1"/>
  <c r="AY287" i="20"/>
  <c r="AX287" i="20"/>
  <c r="AW287" i="20"/>
  <c r="AV287" i="20"/>
  <c r="AU287" i="20"/>
  <c r="AT287" i="20"/>
  <c r="AS287" i="20"/>
  <c r="BN286" i="20"/>
  <c r="BM286" i="20"/>
  <c r="BL286" i="20"/>
  <c r="BK286" i="20"/>
  <c r="BO286" i="20" s="1"/>
  <c r="BI286" i="20"/>
  <c r="BH286" i="20"/>
  <c r="BP286" i="20" s="1"/>
  <c r="BG286" i="20"/>
  <c r="BD286" i="20"/>
  <c r="BC286" i="20"/>
  <c r="BB286" i="20"/>
  <c r="BA286" i="20"/>
  <c r="AZ286" i="20"/>
  <c r="BJ286" i="20" s="1"/>
  <c r="BR286" i="20" s="1"/>
  <c r="AY286" i="20"/>
  <c r="AX286" i="20"/>
  <c r="AW286" i="20"/>
  <c r="AV286" i="20"/>
  <c r="AU286" i="20"/>
  <c r="AT286" i="20"/>
  <c r="AS286" i="20"/>
  <c r="BQ285" i="20"/>
  <c r="BN285" i="20"/>
  <c r="BM285" i="20"/>
  <c r="BL285" i="20"/>
  <c r="BI285" i="20"/>
  <c r="BH285" i="20"/>
  <c r="BG285" i="20"/>
  <c r="BD285" i="20"/>
  <c r="BC285" i="20"/>
  <c r="BB285" i="20"/>
  <c r="BA285" i="20"/>
  <c r="BK285" i="20" s="1"/>
  <c r="AZ285" i="20"/>
  <c r="BJ285" i="20" s="1"/>
  <c r="BR285" i="20" s="1"/>
  <c r="AY285" i="20"/>
  <c r="AX285" i="20"/>
  <c r="AW285" i="20"/>
  <c r="AV285" i="20"/>
  <c r="AU285" i="20"/>
  <c r="AT285" i="20"/>
  <c r="AS285" i="20"/>
  <c r="BN284" i="20"/>
  <c r="BM284" i="20"/>
  <c r="BL284" i="20"/>
  <c r="BK284" i="20"/>
  <c r="BO284" i="20" s="1"/>
  <c r="BI284" i="20"/>
  <c r="BH284" i="20"/>
  <c r="BP284" i="20" s="1"/>
  <c r="BG284" i="20"/>
  <c r="BD284" i="20"/>
  <c r="BC284" i="20"/>
  <c r="BB284" i="20"/>
  <c r="BA284" i="20"/>
  <c r="AZ284" i="20"/>
  <c r="BJ284" i="20" s="1"/>
  <c r="BR284" i="20" s="1"/>
  <c r="AY284" i="20"/>
  <c r="AX284" i="20"/>
  <c r="AW284" i="20"/>
  <c r="AV284" i="20"/>
  <c r="AU284" i="20"/>
  <c r="AT284" i="20"/>
  <c r="AS284" i="20"/>
  <c r="BN283" i="20"/>
  <c r="BM283" i="20"/>
  <c r="BL283" i="20"/>
  <c r="BI283" i="20"/>
  <c r="BQ283" i="20" s="1"/>
  <c r="BH283" i="20"/>
  <c r="BG283" i="20"/>
  <c r="BD283" i="20"/>
  <c r="BC283" i="20"/>
  <c r="BB283" i="20"/>
  <c r="BA283" i="20"/>
  <c r="BK283" i="20" s="1"/>
  <c r="AZ283" i="20"/>
  <c r="BJ283" i="20" s="1"/>
  <c r="BR283" i="20" s="1"/>
  <c r="AY283" i="20"/>
  <c r="AX283" i="20"/>
  <c r="AW283" i="20"/>
  <c r="AV283" i="20"/>
  <c r="AU283" i="20"/>
  <c r="AT283" i="20"/>
  <c r="AS283" i="20"/>
  <c r="BN282" i="20"/>
  <c r="BM282" i="20"/>
  <c r="BL282" i="20"/>
  <c r="BI282" i="20"/>
  <c r="BH282" i="20"/>
  <c r="BG282" i="20"/>
  <c r="BD282" i="20"/>
  <c r="BC282" i="20"/>
  <c r="BB282" i="20"/>
  <c r="BA282" i="20"/>
  <c r="BK282" i="20" s="1"/>
  <c r="BO282" i="20" s="1"/>
  <c r="AZ282" i="20"/>
  <c r="BJ282" i="20" s="1"/>
  <c r="AY282" i="20"/>
  <c r="AX282" i="20"/>
  <c r="AW282" i="20"/>
  <c r="AV282" i="20"/>
  <c r="AU282" i="20"/>
  <c r="AT282" i="20"/>
  <c r="AS282" i="20"/>
  <c r="BQ281" i="20"/>
  <c r="BN281" i="20"/>
  <c r="BM281" i="20"/>
  <c r="BL281" i="20"/>
  <c r="BI281" i="20"/>
  <c r="BH281" i="20"/>
  <c r="BP281" i="20" s="1"/>
  <c r="BG281" i="20"/>
  <c r="BD281" i="20"/>
  <c r="BC281" i="20"/>
  <c r="BB281" i="20"/>
  <c r="BA281" i="20"/>
  <c r="BK281" i="20" s="1"/>
  <c r="AZ281" i="20"/>
  <c r="BJ281" i="20" s="1"/>
  <c r="BR281" i="20" s="1"/>
  <c r="AY281" i="20"/>
  <c r="AX281" i="20"/>
  <c r="AW281" i="20"/>
  <c r="AV281" i="20"/>
  <c r="AU281" i="20"/>
  <c r="AT281" i="20"/>
  <c r="AS281" i="20"/>
  <c r="BN280" i="20"/>
  <c r="BM280" i="20"/>
  <c r="BL280" i="20"/>
  <c r="BI280" i="20"/>
  <c r="BH280" i="20"/>
  <c r="BG280" i="20"/>
  <c r="BD280" i="20"/>
  <c r="BC280" i="20"/>
  <c r="BB280" i="20"/>
  <c r="BA280" i="20"/>
  <c r="BK280" i="20" s="1"/>
  <c r="BO280" i="20" s="1"/>
  <c r="AZ280" i="20"/>
  <c r="BJ280" i="20" s="1"/>
  <c r="BR280" i="20" s="1"/>
  <c r="AY280" i="20"/>
  <c r="AX280" i="20"/>
  <c r="AW280" i="20"/>
  <c r="AV280" i="20"/>
  <c r="AU280" i="20"/>
  <c r="AT280" i="20"/>
  <c r="AS280" i="20"/>
  <c r="BN279" i="20"/>
  <c r="BM279" i="20"/>
  <c r="BL279" i="20"/>
  <c r="BI279" i="20"/>
  <c r="BH279" i="20"/>
  <c r="BG279" i="20"/>
  <c r="BD279" i="20"/>
  <c r="BC279" i="20"/>
  <c r="BB279" i="20"/>
  <c r="BA279" i="20"/>
  <c r="BK279" i="20" s="1"/>
  <c r="AZ279" i="20"/>
  <c r="BJ279" i="20" s="1"/>
  <c r="BR279" i="20" s="1"/>
  <c r="AY279" i="20"/>
  <c r="AX279" i="20"/>
  <c r="AW279" i="20"/>
  <c r="AV279" i="20"/>
  <c r="AU279" i="20"/>
  <c r="AT279" i="20"/>
  <c r="AS279" i="20"/>
  <c r="BN278" i="20"/>
  <c r="BM278" i="20"/>
  <c r="BL278" i="20"/>
  <c r="BK278" i="20"/>
  <c r="BO278" i="20" s="1"/>
  <c r="BI278" i="20"/>
  <c r="BH278" i="20"/>
  <c r="BP278" i="20" s="1"/>
  <c r="BG278" i="20"/>
  <c r="BD278" i="20"/>
  <c r="BC278" i="20"/>
  <c r="BB278" i="20"/>
  <c r="BA278" i="20"/>
  <c r="AZ278" i="20"/>
  <c r="BJ278" i="20" s="1"/>
  <c r="AY278" i="20"/>
  <c r="AX278" i="20"/>
  <c r="AW278" i="20"/>
  <c r="AV278" i="20"/>
  <c r="AU278" i="20"/>
  <c r="AT278" i="20"/>
  <c r="AS278" i="20"/>
  <c r="CF277" i="20"/>
  <c r="CE277" i="20"/>
  <c r="CD277" i="20"/>
  <c r="CC277" i="20"/>
  <c r="CG277" i="20" s="1"/>
  <c r="BN277" i="20"/>
  <c r="BM277" i="20"/>
  <c r="BL277" i="20"/>
  <c r="BI277" i="20"/>
  <c r="BH277" i="20"/>
  <c r="BP277" i="20" s="1"/>
  <c r="BT277" i="20" s="1"/>
  <c r="BX277" i="20" s="1"/>
  <c r="BG277" i="20"/>
  <c r="BD277" i="20"/>
  <c r="BC277" i="20"/>
  <c r="BB277" i="20"/>
  <c r="BA277" i="20"/>
  <c r="BK277" i="20" s="1"/>
  <c r="BO277" i="20" s="1"/>
  <c r="BS277" i="20" s="1"/>
  <c r="BW277" i="20" s="1"/>
  <c r="CA277" i="20" s="1"/>
  <c r="AZ277" i="20"/>
  <c r="BJ277" i="20" s="1"/>
  <c r="AY277" i="20"/>
  <c r="AX277" i="20"/>
  <c r="AW277" i="20"/>
  <c r="AV277" i="20"/>
  <c r="AU277" i="20"/>
  <c r="AT277" i="20"/>
  <c r="AS277" i="20"/>
  <c r="BN276" i="20"/>
  <c r="BM276" i="20"/>
  <c r="BL276" i="20"/>
  <c r="BI276" i="20"/>
  <c r="BQ276" i="20" s="1"/>
  <c r="BH276" i="20"/>
  <c r="BG276" i="20"/>
  <c r="BD276" i="20"/>
  <c r="BC276" i="20"/>
  <c r="BB276" i="20"/>
  <c r="BA276" i="20"/>
  <c r="BK276" i="20" s="1"/>
  <c r="AZ276" i="20"/>
  <c r="BJ276" i="20" s="1"/>
  <c r="BR276" i="20" s="1"/>
  <c r="AY276" i="20"/>
  <c r="AX276" i="20"/>
  <c r="AW276" i="20"/>
  <c r="AV276" i="20"/>
  <c r="AU276" i="20"/>
  <c r="AT276" i="20"/>
  <c r="AS276" i="20"/>
  <c r="BN275" i="20"/>
  <c r="BM275" i="20"/>
  <c r="BL275" i="20"/>
  <c r="BI275" i="20"/>
  <c r="BH275" i="20"/>
  <c r="BG275" i="20"/>
  <c r="BD275" i="20"/>
  <c r="BC275" i="20"/>
  <c r="BB275" i="20"/>
  <c r="BA275" i="20"/>
  <c r="BK275" i="20" s="1"/>
  <c r="BO275" i="20" s="1"/>
  <c r="AZ275" i="20"/>
  <c r="BJ275" i="20" s="1"/>
  <c r="AY275" i="20"/>
  <c r="AX275" i="20"/>
  <c r="AW275" i="20"/>
  <c r="AV275" i="20"/>
  <c r="AU275" i="20"/>
  <c r="AT275" i="20"/>
  <c r="AS275" i="20"/>
  <c r="BN274" i="20"/>
  <c r="BM274" i="20"/>
  <c r="BL274" i="20"/>
  <c r="BI274" i="20"/>
  <c r="BQ274" i="20" s="1"/>
  <c r="BH274" i="20"/>
  <c r="BP274" i="20" s="1"/>
  <c r="BG274" i="20"/>
  <c r="BD274" i="20"/>
  <c r="BC274" i="20"/>
  <c r="BB274" i="20"/>
  <c r="BA274" i="20"/>
  <c r="BK274" i="20" s="1"/>
  <c r="AZ274" i="20"/>
  <c r="BJ274" i="20" s="1"/>
  <c r="AY274" i="20"/>
  <c r="AX274" i="20"/>
  <c r="AW274" i="20"/>
  <c r="AV274" i="20"/>
  <c r="AU274" i="20"/>
  <c r="AT274" i="20"/>
  <c r="AS274" i="20"/>
  <c r="BN273" i="20"/>
  <c r="BM273" i="20"/>
  <c r="BQ273" i="20" s="1"/>
  <c r="BL273" i="20"/>
  <c r="BK273" i="20"/>
  <c r="BO273" i="20" s="1"/>
  <c r="BI273" i="20"/>
  <c r="BH273" i="20"/>
  <c r="BG273" i="20"/>
  <c r="BD273" i="20"/>
  <c r="BC273" i="20"/>
  <c r="BB273" i="20"/>
  <c r="BA273" i="20"/>
  <c r="AZ273" i="20"/>
  <c r="BJ273" i="20" s="1"/>
  <c r="BR273" i="20" s="1"/>
  <c r="AY273" i="20"/>
  <c r="AX273" i="20"/>
  <c r="AW273" i="20"/>
  <c r="AV273" i="20"/>
  <c r="AU273" i="20"/>
  <c r="AT273" i="20"/>
  <c r="AS273" i="20"/>
  <c r="BN272" i="20"/>
  <c r="BM272" i="20"/>
  <c r="BL272" i="20"/>
  <c r="BI272" i="20"/>
  <c r="BH272" i="20"/>
  <c r="BG272" i="20"/>
  <c r="BD272" i="20"/>
  <c r="BC272" i="20"/>
  <c r="BB272" i="20"/>
  <c r="BA272" i="20"/>
  <c r="BK272" i="20" s="1"/>
  <c r="AZ272" i="20"/>
  <c r="BJ272" i="20" s="1"/>
  <c r="AY272" i="20"/>
  <c r="AX272" i="20"/>
  <c r="AW272" i="20"/>
  <c r="AV272" i="20"/>
  <c r="AU272" i="20"/>
  <c r="AT272" i="20"/>
  <c r="AS272" i="20"/>
  <c r="BN271" i="20"/>
  <c r="BM271" i="20"/>
  <c r="BL271" i="20"/>
  <c r="BI271" i="20"/>
  <c r="BH271" i="20"/>
  <c r="BP271" i="20" s="1"/>
  <c r="BG271" i="20"/>
  <c r="BD271" i="20"/>
  <c r="BC271" i="20"/>
  <c r="BB271" i="20"/>
  <c r="BA271" i="20"/>
  <c r="BK271" i="20" s="1"/>
  <c r="BO271" i="20" s="1"/>
  <c r="AZ271" i="20"/>
  <c r="BJ271" i="20" s="1"/>
  <c r="AY271" i="20"/>
  <c r="AX271" i="20"/>
  <c r="AW271" i="20"/>
  <c r="AV271" i="20"/>
  <c r="AU271" i="20"/>
  <c r="AT271" i="20"/>
  <c r="AS271" i="20"/>
  <c r="BN270" i="20"/>
  <c r="BM270" i="20"/>
  <c r="BL270" i="20"/>
  <c r="BI270" i="20"/>
  <c r="BQ270" i="20" s="1"/>
  <c r="BH270" i="20"/>
  <c r="BG270" i="20"/>
  <c r="BD270" i="20"/>
  <c r="BC270" i="20"/>
  <c r="BB270" i="20"/>
  <c r="BA270" i="20"/>
  <c r="BK270" i="20" s="1"/>
  <c r="AZ270" i="20"/>
  <c r="BJ270" i="20" s="1"/>
  <c r="BR270" i="20" s="1"/>
  <c r="AY270" i="20"/>
  <c r="AX270" i="20"/>
  <c r="AW270" i="20"/>
  <c r="AV270" i="20"/>
  <c r="AU270" i="20"/>
  <c r="AT270" i="20"/>
  <c r="AS270" i="20"/>
  <c r="BN269" i="20"/>
  <c r="BM269" i="20"/>
  <c r="BQ269" i="20" s="1"/>
  <c r="BL269" i="20"/>
  <c r="BI269" i="20"/>
  <c r="BH269" i="20"/>
  <c r="BG269" i="20"/>
  <c r="BD269" i="20"/>
  <c r="BC269" i="20"/>
  <c r="BB269" i="20"/>
  <c r="BA269" i="20"/>
  <c r="BK269" i="20" s="1"/>
  <c r="BO269" i="20" s="1"/>
  <c r="AZ269" i="20"/>
  <c r="BJ269" i="20" s="1"/>
  <c r="AY269" i="20"/>
  <c r="AX269" i="20"/>
  <c r="AW269" i="20"/>
  <c r="AV269" i="20"/>
  <c r="AU269" i="20"/>
  <c r="AT269" i="20"/>
  <c r="AS269" i="20"/>
  <c r="BN268" i="20"/>
  <c r="BM268" i="20"/>
  <c r="BL268" i="20"/>
  <c r="BI268" i="20"/>
  <c r="BQ268" i="20" s="1"/>
  <c r="BH268" i="20"/>
  <c r="BP268" i="20" s="1"/>
  <c r="BG268" i="20"/>
  <c r="BD268" i="20"/>
  <c r="BC268" i="20"/>
  <c r="BB268" i="20"/>
  <c r="BA268" i="20"/>
  <c r="BK268" i="20" s="1"/>
  <c r="AZ268" i="20"/>
  <c r="BJ268" i="20" s="1"/>
  <c r="AY268" i="20"/>
  <c r="AX268" i="20"/>
  <c r="AW268" i="20"/>
  <c r="AV268" i="20"/>
  <c r="AU268" i="20"/>
  <c r="AT268" i="20"/>
  <c r="AS268" i="20"/>
  <c r="CF267" i="20"/>
  <c r="CE267" i="20"/>
  <c r="CD267" i="20"/>
  <c r="CC267" i="20"/>
  <c r="CG267" i="20" s="1"/>
  <c r="BN267" i="20"/>
  <c r="BM267" i="20"/>
  <c r="BQ267" i="20" s="1"/>
  <c r="BU267" i="20" s="1"/>
  <c r="BY267" i="20" s="1"/>
  <c r="BL267" i="20"/>
  <c r="BI267" i="20"/>
  <c r="BH267" i="20"/>
  <c r="BP267" i="20" s="1"/>
  <c r="BT267" i="20" s="1"/>
  <c r="BX267" i="20" s="1"/>
  <c r="BG267" i="20"/>
  <c r="BD267" i="20"/>
  <c r="BC267" i="20"/>
  <c r="BB267" i="20"/>
  <c r="BA267" i="20"/>
  <c r="BK267" i="20" s="1"/>
  <c r="AZ267" i="20"/>
  <c r="BJ267" i="20" s="1"/>
  <c r="AY267" i="20"/>
  <c r="AX267" i="20"/>
  <c r="AW267" i="20"/>
  <c r="AV267" i="20"/>
  <c r="AU267" i="20"/>
  <c r="AT267" i="20"/>
  <c r="AS267" i="20"/>
  <c r="BN266" i="20"/>
  <c r="BM266" i="20"/>
  <c r="BL266" i="20"/>
  <c r="BI266" i="20"/>
  <c r="BQ266" i="20" s="1"/>
  <c r="BH266" i="20"/>
  <c r="BP266" i="20" s="1"/>
  <c r="BG266" i="20"/>
  <c r="BD266" i="20"/>
  <c r="BC266" i="20"/>
  <c r="BB266" i="20"/>
  <c r="BA266" i="20"/>
  <c r="BK266" i="20" s="1"/>
  <c r="AZ266" i="20"/>
  <c r="BJ266" i="20" s="1"/>
  <c r="BR266" i="20" s="1"/>
  <c r="AY266" i="20"/>
  <c r="AX266" i="20"/>
  <c r="AW266" i="20"/>
  <c r="AV266" i="20"/>
  <c r="AU266" i="20"/>
  <c r="AT266" i="20"/>
  <c r="AS266" i="20"/>
  <c r="BN265" i="20"/>
  <c r="BM265" i="20"/>
  <c r="BQ265" i="20" s="1"/>
  <c r="BL265" i="20"/>
  <c r="BI265" i="20"/>
  <c r="BH265" i="20"/>
  <c r="BG265" i="20"/>
  <c r="BD265" i="20"/>
  <c r="BC265" i="20"/>
  <c r="BB265" i="20"/>
  <c r="BA265" i="20"/>
  <c r="BK265" i="20" s="1"/>
  <c r="AZ265" i="20"/>
  <c r="BJ265" i="20" s="1"/>
  <c r="AY265" i="20"/>
  <c r="AX265" i="20"/>
  <c r="AW265" i="20"/>
  <c r="AV265" i="20"/>
  <c r="AU265" i="20"/>
  <c r="AT265" i="20"/>
  <c r="AS265" i="20"/>
  <c r="BN264" i="20"/>
  <c r="BM264" i="20"/>
  <c r="BL264" i="20"/>
  <c r="BI264" i="20"/>
  <c r="BH264" i="20"/>
  <c r="BG264" i="20"/>
  <c r="BD264" i="20"/>
  <c r="BC264" i="20"/>
  <c r="BB264" i="20"/>
  <c r="BA264" i="20"/>
  <c r="BK264" i="20" s="1"/>
  <c r="AZ264" i="20"/>
  <c r="BJ264" i="20" s="1"/>
  <c r="BR264" i="20" s="1"/>
  <c r="AY264" i="20"/>
  <c r="AX264" i="20"/>
  <c r="AW264" i="20"/>
  <c r="AV264" i="20"/>
  <c r="AU264" i="20"/>
  <c r="AT264" i="20"/>
  <c r="AS264" i="20"/>
  <c r="BN263" i="20"/>
  <c r="BM263" i="20"/>
  <c r="BL263" i="20"/>
  <c r="BI263" i="20"/>
  <c r="BQ263" i="20" s="1"/>
  <c r="BH263" i="20"/>
  <c r="BP263" i="20" s="1"/>
  <c r="BG263" i="20"/>
  <c r="BD263" i="20"/>
  <c r="BC263" i="20"/>
  <c r="BB263" i="20"/>
  <c r="BA263" i="20"/>
  <c r="BK263" i="20" s="1"/>
  <c r="AZ263" i="20"/>
  <c r="BJ263" i="20" s="1"/>
  <c r="BR263" i="20" s="1"/>
  <c r="AY263" i="20"/>
  <c r="AX263" i="20"/>
  <c r="AW263" i="20"/>
  <c r="AV263" i="20"/>
  <c r="AU263" i="20"/>
  <c r="AT263" i="20"/>
  <c r="AS263" i="20"/>
  <c r="BN262" i="20"/>
  <c r="BM262" i="20"/>
  <c r="BL262" i="20"/>
  <c r="BI262" i="20"/>
  <c r="BH262" i="20"/>
  <c r="BG262" i="20"/>
  <c r="BD262" i="20"/>
  <c r="BC262" i="20"/>
  <c r="BB262" i="20"/>
  <c r="BA262" i="20"/>
  <c r="BK262" i="20" s="1"/>
  <c r="AZ262" i="20"/>
  <c r="BJ262" i="20" s="1"/>
  <c r="BR262" i="20" s="1"/>
  <c r="AY262" i="20"/>
  <c r="AX262" i="20"/>
  <c r="AW262" i="20"/>
  <c r="AV262" i="20"/>
  <c r="AU262" i="20"/>
  <c r="AT262" i="20"/>
  <c r="AS262" i="20"/>
  <c r="BQ261" i="20"/>
  <c r="BN261" i="20"/>
  <c r="BM261" i="20"/>
  <c r="BL261" i="20"/>
  <c r="BI261" i="20"/>
  <c r="BH261" i="20"/>
  <c r="BG261" i="20"/>
  <c r="BD261" i="20"/>
  <c r="BC261" i="20"/>
  <c r="BB261" i="20"/>
  <c r="BA261" i="20"/>
  <c r="BK261" i="20" s="1"/>
  <c r="AZ261" i="20"/>
  <c r="BJ261" i="20" s="1"/>
  <c r="BR261" i="20" s="1"/>
  <c r="AY261" i="20"/>
  <c r="AX261" i="20"/>
  <c r="AW261" i="20"/>
  <c r="AV261" i="20"/>
  <c r="AU261" i="20"/>
  <c r="AT261" i="20"/>
  <c r="AS261" i="20"/>
  <c r="BN260" i="20"/>
  <c r="BM260" i="20"/>
  <c r="BL260" i="20"/>
  <c r="BI260" i="20"/>
  <c r="BH260" i="20"/>
  <c r="BP260" i="20" s="1"/>
  <c r="BG260" i="20"/>
  <c r="BD260" i="20"/>
  <c r="BC260" i="20"/>
  <c r="BB260" i="20"/>
  <c r="BA260" i="20"/>
  <c r="BK260" i="20" s="1"/>
  <c r="AZ260" i="20"/>
  <c r="BJ260" i="20" s="1"/>
  <c r="AY260" i="20"/>
  <c r="AX260" i="20"/>
  <c r="AW260" i="20"/>
  <c r="AV260" i="20"/>
  <c r="AU260" i="20"/>
  <c r="AT260" i="20"/>
  <c r="AS260" i="20"/>
  <c r="BN259" i="20"/>
  <c r="BM259" i="20"/>
  <c r="BL259" i="20"/>
  <c r="BI259" i="20"/>
  <c r="BQ259" i="20" s="1"/>
  <c r="BH259" i="20"/>
  <c r="BG259" i="20"/>
  <c r="BD259" i="20"/>
  <c r="BC259" i="20"/>
  <c r="BB259" i="20"/>
  <c r="BA259" i="20"/>
  <c r="BK259" i="20" s="1"/>
  <c r="AZ259" i="20"/>
  <c r="BJ259" i="20" s="1"/>
  <c r="BR259" i="20" s="1"/>
  <c r="AY259" i="20"/>
  <c r="AX259" i="20"/>
  <c r="AW259" i="20"/>
  <c r="AV259" i="20"/>
  <c r="AU259" i="20"/>
  <c r="AT259" i="20"/>
  <c r="AS259" i="20"/>
  <c r="BN258" i="20"/>
  <c r="BM258" i="20"/>
  <c r="BL258" i="20"/>
  <c r="BI258" i="20"/>
  <c r="BQ258" i="20" s="1"/>
  <c r="BH258" i="20"/>
  <c r="BG258" i="20"/>
  <c r="BD258" i="20"/>
  <c r="BC258" i="20"/>
  <c r="BB258" i="20"/>
  <c r="BA258" i="20"/>
  <c r="BK258" i="20" s="1"/>
  <c r="AZ258" i="20"/>
  <c r="BJ258" i="20" s="1"/>
  <c r="AY258" i="20"/>
  <c r="AX258" i="20"/>
  <c r="AW258" i="20"/>
  <c r="AV258" i="20"/>
  <c r="AU258" i="20"/>
  <c r="AT258" i="20"/>
  <c r="AS258" i="20"/>
  <c r="CF257" i="20"/>
  <c r="CE257" i="20"/>
  <c r="CD257" i="20"/>
  <c r="CC257" i="20"/>
  <c r="CG257" i="20" s="1"/>
  <c r="BN257" i="20"/>
  <c r="BM257" i="20"/>
  <c r="BL257" i="20"/>
  <c r="BP257" i="20" s="1"/>
  <c r="BT257" i="20" s="1"/>
  <c r="BX257" i="20" s="1"/>
  <c r="BI257" i="20"/>
  <c r="BH257" i="20"/>
  <c r="BG257" i="20"/>
  <c r="BD257" i="20"/>
  <c r="BC257" i="20"/>
  <c r="BB257" i="20"/>
  <c r="BA257" i="20"/>
  <c r="BK257" i="20" s="1"/>
  <c r="AZ257" i="20"/>
  <c r="BJ257" i="20" s="1"/>
  <c r="BR257" i="20" s="1"/>
  <c r="BV257" i="20" s="1"/>
  <c r="BZ257" i="20" s="1"/>
  <c r="AY257" i="20"/>
  <c r="AX257" i="20"/>
  <c r="AW257" i="20"/>
  <c r="AV257" i="20"/>
  <c r="AU257" i="20"/>
  <c r="AT257" i="20"/>
  <c r="AS257" i="20"/>
  <c r="BN256" i="20"/>
  <c r="BM256" i="20"/>
  <c r="BL256" i="20"/>
  <c r="BP256" i="20" s="1"/>
  <c r="BI256" i="20"/>
  <c r="BQ256" i="20" s="1"/>
  <c r="BH256" i="20"/>
  <c r="BG256" i="20"/>
  <c r="BD256" i="20"/>
  <c r="BC256" i="20"/>
  <c r="BB256" i="20"/>
  <c r="BA256" i="20"/>
  <c r="BK256" i="20" s="1"/>
  <c r="AZ256" i="20"/>
  <c r="BJ256" i="20" s="1"/>
  <c r="AY256" i="20"/>
  <c r="AX256" i="20"/>
  <c r="AW256" i="20"/>
  <c r="AV256" i="20"/>
  <c r="AU256" i="20"/>
  <c r="AT256" i="20"/>
  <c r="AS256" i="20"/>
  <c r="BN255" i="20"/>
  <c r="BM255" i="20"/>
  <c r="BL255" i="20"/>
  <c r="BI255" i="20"/>
  <c r="BH255" i="20"/>
  <c r="BG255" i="20"/>
  <c r="BD255" i="20"/>
  <c r="BC255" i="20"/>
  <c r="BB255" i="20"/>
  <c r="BA255" i="20"/>
  <c r="BK255" i="20" s="1"/>
  <c r="AZ255" i="20"/>
  <c r="BJ255" i="20" s="1"/>
  <c r="AY255" i="20"/>
  <c r="AX255" i="20"/>
  <c r="AW255" i="20"/>
  <c r="AV255" i="20"/>
  <c r="AU255" i="20"/>
  <c r="AT255" i="20"/>
  <c r="AS255" i="20"/>
  <c r="BN254" i="20"/>
  <c r="BM254" i="20"/>
  <c r="BL254" i="20"/>
  <c r="BP254" i="20" s="1"/>
  <c r="BI254" i="20"/>
  <c r="BQ254" i="20" s="1"/>
  <c r="BH254" i="20"/>
  <c r="BG254" i="20"/>
  <c r="BD254" i="20"/>
  <c r="BC254" i="20"/>
  <c r="BB254" i="20"/>
  <c r="BA254" i="20"/>
  <c r="BK254" i="20" s="1"/>
  <c r="AZ254" i="20"/>
  <c r="BJ254" i="20" s="1"/>
  <c r="BR254" i="20" s="1"/>
  <c r="AY254" i="20"/>
  <c r="AX254" i="20"/>
  <c r="AW254" i="20"/>
  <c r="AV254" i="20"/>
  <c r="AU254" i="20"/>
  <c r="AT254" i="20"/>
  <c r="AS254" i="20"/>
  <c r="BN253" i="20"/>
  <c r="BM253" i="20"/>
  <c r="BL253" i="20"/>
  <c r="BP253" i="20" s="1"/>
  <c r="BI253" i="20"/>
  <c r="BH253" i="20"/>
  <c r="BG253" i="20"/>
  <c r="BD253" i="20"/>
  <c r="BC253" i="20"/>
  <c r="BB253" i="20"/>
  <c r="BA253" i="20"/>
  <c r="BK253" i="20" s="1"/>
  <c r="BO253" i="20" s="1"/>
  <c r="AZ253" i="20"/>
  <c r="BJ253" i="20" s="1"/>
  <c r="BR253" i="20" s="1"/>
  <c r="AY253" i="20"/>
  <c r="AX253" i="20"/>
  <c r="AW253" i="20"/>
  <c r="AV253" i="20"/>
  <c r="AU253" i="20"/>
  <c r="AT253" i="20"/>
  <c r="AS253" i="20"/>
  <c r="BP252" i="20"/>
  <c r="BN252" i="20"/>
  <c r="BM252" i="20"/>
  <c r="BL252" i="20"/>
  <c r="BI252" i="20"/>
  <c r="BH252" i="20"/>
  <c r="BG252" i="20"/>
  <c r="BD252" i="20"/>
  <c r="BC252" i="20"/>
  <c r="BB252" i="20"/>
  <c r="BA252" i="20"/>
  <c r="BK252" i="20" s="1"/>
  <c r="AZ252" i="20"/>
  <c r="BJ252" i="20" s="1"/>
  <c r="AY252" i="20"/>
  <c r="AX252" i="20"/>
  <c r="AW252" i="20"/>
  <c r="AV252" i="20"/>
  <c r="AU252" i="20"/>
  <c r="AT252" i="20"/>
  <c r="AS252" i="20"/>
  <c r="BN251" i="20"/>
  <c r="BM251" i="20"/>
  <c r="BL251" i="20"/>
  <c r="BP251" i="20" s="1"/>
  <c r="BK251" i="20"/>
  <c r="BO251" i="20" s="1"/>
  <c r="BI251" i="20"/>
  <c r="BH251" i="20"/>
  <c r="BG251" i="20"/>
  <c r="BD251" i="20"/>
  <c r="BC251" i="20"/>
  <c r="BB251" i="20"/>
  <c r="BA251" i="20"/>
  <c r="AZ251" i="20"/>
  <c r="BJ251" i="20" s="1"/>
  <c r="BR251" i="20" s="1"/>
  <c r="AY251" i="20"/>
  <c r="AX251" i="20"/>
  <c r="AW251" i="20"/>
  <c r="AV251" i="20"/>
  <c r="AU251" i="20"/>
  <c r="AT251" i="20"/>
  <c r="AS251" i="20"/>
  <c r="BP250" i="20"/>
  <c r="BN250" i="20"/>
  <c r="BM250" i="20"/>
  <c r="BQ250" i="20" s="1"/>
  <c r="BL250" i="20"/>
  <c r="BI250" i="20"/>
  <c r="BH250" i="20"/>
  <c r="BG250" i="20"/>
  <c r="BD250" i="20"/>
  <c r="BC250" i="20"/>
  <c r="BB250" i="20"/>
  <c r="BA250" i="20"/>
  <c r="BK250" i="20" s="1"/>
  <c r="AZ250" i="20"/>
  <c r="BJ250" i="20" s="1"/>
  <c r="BR250" i="20" s="1"/>
  <c r="AY250" i="20"/>
  <c r="AX250" i="20"/>
  <c r="AW250" i="20"/>
  <c r="AV250" i="20"/>
  <c r="AU250" i="20"/>
  <c r="AT250" i="20"/>
  <c r="AS250" i="20"/>
  <c r="BN249" i="20"/>
  <c r="BM249" i="20"/>
  <c r="BL249" i="20"/>
  <c r="BK249" i="20"/>
  <c r="BO249" i="20" s="1"/>
  <c r="BI249" i="20"/>
  <c r="BH249" i="20"/>
  <c r="BG249" i="20"/>
  <c r="BD249" i="20"/>
  <c r="BC249" i="20"/>
  <c r="BB249" i="20"/>
  <c r="BA249" i="20"/>
  <c r="AZ249" i="20"/>
  <c r="BJ249" i="20" s="1"/>
  <c r="BR249" i="20" s="1"/>
  <c r="AY249" i="20"/>
  <c r="AX249" i="20"/>
  <c r="AW249" i="20"/>
  <c r="AV249" i="20"/>
  <c r="AU249" i="20"/>
  <c r="AT249" i="20"/>
  <c r="AS249" i="20"/>
  <c r="BP248" i="20"/>
  <c r="BN248" i="20"/>
  <c r="BM248" i="20"/>
  <c r="BQ248" i="20" s="1"/>
  <c r="BL248" i="20"/>
  <c r="BI248" i="20"/>
  <c r="BH248" i="20"/>
  <c r="BG248" i="20"/>
  <c r="BD248" i="20"/>
  <c r="BC248" i="20"/>
  <c r="BB248" i="20"/>
  <c r="BA248" i="20"/>
  <c r="BK248" i="20" s="1"/>
  <c r="AZ248" i="20"/>
  <c r="BJ248" i="20" s="1"/>
  <c r="BR248" i="20" s="1"/>
  <c r="AY248" i="20"/>
  <c r="AX248" i="20"/>
  <c r="AW248" i="20"/>
  <c r="AV248" i="20"/>
  <c r="AU248" i="20"/>
  <c r="AT248" i="20"/>
  <c r="AS248" i="20"/>
  <c r="CF247" i="20"/>
  <c r="CE247" i="20"/>
  <c r="CD247" i="20"/>
  <c r="CC247" i="20"/>
  <c r="CG247" i="20" s="1"/>
  <c r="BN247" i="20"/>
  <c r="BM247" i="20"/>
  <c r="BL247" i="20"/>
  <c r="BI247" i="20"/>
  <c r="BQ247" i="20" s="1"/>
  <c r="BU247" i="20" s="1"/>
  <c r="BY247" i="20" s="1"/>
  <c r="BH247" i="20"/>
  <c r="BG247" i="20"/>
  <c r="BD247" i="20"/>
  <c r="BC247" i="20"/>
  <c r="BB247" i="20"/>
  <c r="BA247" i="20"/>
  <c r="BK247" i="20" s="1"/>
  <c r="AZ247" i="20"/>
  <c r="BJ247" i="20" s="1"/>
  <c r="BR247" i="20" s="1"/>
  <c r="BV247" i="20" s="1"/>
  <c r="BZ247" i="20" s="1"/>
  <c r="AY247" i="20"/>
  <c r="AX247" i="20"/>
  <c r="AW247" i="20"/>
  <c r="AV247" i="20"/>
  <c r="AU247" i="20"/>
  <c r="AT247" i="20"/>
  <c r="AS247" i="20"/>
  <c r="BQ246" i="20"/>
  <c r="BN246" i="20"/>
  <c r="BM246" i="20"/>
  <c r="BL246" i="20"/>
  <c r="BI246" i="20"/>
  <c r="BH246" i="20"/>
  <c r="BG246" i="20"/>
  <c r="BD246" i="20"/>
  <c r="BC246" i="20"/>
  <c r="BB246" i="20"/>
  <c r="BA246" i="20"/>
  <c r="BK246" i="20" s="1"/>
  <c r="AZ246" i="20"/>
  <c r="BJ246" i="20" s="1"/>
  <c r="BR246" i="20" s="1"/>
  <c r="AY246" i="20"/>
  <c r="AX246" i="20"/>
  <c r="AW246" i="20"/>
  <c r="AV246" i="20"/>
  <c r="AU246" i="20"/>
  <c r="AT246" i="20"/>
  <c r="AS246" i="20"/>
  <c r="BN245" i="20"/>
  <c r="BM245" i="20"/>
  <c r="BL245" i="20"/>
  <c r="BI245" i="20"/>
  <c r="BH245" i="20"/>
  <c r="BP245" i="20" s="1"/>
  <c r="BG245" i="20"/>
  <c r="BD245" i="20"/>
  <c r="BC245" i="20"/>
  <c r="BB245" i="20"/>
  <c r="BA245" i="20"/>
  <c r="BK245" i="20" s="1"/>
  <c r="AZ245" i="20"/>
  <c r="BJ245" i="20" s="1"/>
  <c r="BR245" i="20" s="1"/>
  <c r="AY245" i="20"/>
  <c r="AX245" i="20"/>
  <c r="AW245" i="20"/>
  <c r="AV245" i="20"/>
  <c r="AU245" i="20"/>
  <c r="AT245" i="20"/>
  <c r="AS245" i="20"/>
  <c r="BN244" i="20"/>
  <c r="BM244" i="20"/>
  <c r="BL244" i="20"/>
  <c r="BI244" i="20"/>
  <c r="BQ244" i="20" s="1"/>
  <c r="BH244" i="20"/>
  <c r="BG244" i="20"/>
  <c r="BD244" i="20"/>
  <c r="BC244" i="20"/>
  <c r="BB244" i="20"/>
  <c r="BA244" i="20"/>
  <c r="BK244" i="20" s="1"/>
  <c r="AZ244" i="20"/>
  <c r="BJ244" i="20" s="1"/>
  <c r="BR244" i="20" s="1"/>
  <c r="AY244" i="20"/>
  <c r="AX244" i="20"/>
  <c r="AW244" i="20"/>
  <c r="AV244" i="20"/>
  <c r="AU244" i="20"/>
  <c r="AT244" i="20"/>
  <c r="AS244" i="20"/>
  <c r="BP243" i="20"/>
  <c r="BN243" i="20"/>
  <c r="BM243" i="20"/>
  <c r="BL243" i="20"/>
  <c r="BI243" i="20"/>
  <c r="BH243" i="20"/>
  <c r="BG243" i="20"/>
  <c r="BD243" i="20"/>
  <c r="BC243" i="20"/>
  <c r="BB243" i="20"/>
  <c r="BA243" i="20"/>
  <c r="BK243" i="20" s="1"/>
  <c r="AZ243" i="20"/>
  <c r="BJ243" i="20" s="1"/>
  <c r="AY243" i="20"/>
  <c r="AX243" i="20"/>
  <c r="AW243" i="20"/>
  <c r="AV243" i="20"/>
  <c r="AU243" i="20"/>
  <c r="AT243" i="20"/>
  <c r="AS243" i="20"/>
  <c r="BN242" i="20"/>
  <c r="BM242" i="20"/>
  <c r="BL242" i="20"/>
  <c r="BI242" i="20"/>
  <c r="BQ242" i="20" s="1"/>
  <c r="BH242" i="20"/>
  <c r="BP242" i="20" s="1"/>
  <c r="BG242" i="20"/>
  <c r="BD242" i="20"/>
  <c r="BC242" i="20"/>
  <c r="BB242" i="20"/>
  <c r="BA242" i="20"/>
  <c r="BK242" i="20" s="1"/>
  <c r="AZ242" i="20"/>
  <c r="BJ242" i="20" s="1"/>
  <c r="AY242" i="20"/>
  <c r="AX242" i="20"/>
  <c r="AW242" i="20"/>
  <c r="AV242" i="20"/>
  <c r="AU242" i="20"/>
  <c r="AT242" i="20"/>
  <c r="AS242" i="20"/>
  <c r="BN241" i="20"/>
  <c r="BM241" i="20"/>
  <c r="BL241" i="20"/>
  <c r="BI241" i="20"/>
  <c r="BQ241" i="20" s="1"/>
  <c r="BH241" i="20"/>
  <c r="BP241" i="20" s="1"/>
  <c r="BG241" i="20"/>
  <c r="BD241" i="20"/>
  <c r="BC241" i="20"/>
  <c r="BB241" i="20"/>
  <c r="BA241" i="20"/>
  <c r="BK241" i="20" s="1"/>
  <c r="AZ241" i="20"/>
  <c r="BJ241" i="20" s="1"/>
  <c r="BR241" i="20" s="1"/>
  <c r="AY241" i="20"/>
  <c r="AX241" i="20"/>
  <c r="AW241" i="20"/>
  <c r="AV241" i="20"/>
  <c r="AU241" i="20"/>
  <c r="AT241" i="20"/>
  <c r="AS241" i="20"/>
  <c r="BN240" i="20"/>
  <c r="BM240" i="20"/>
  <c r="BL240" i="20"/>
  <c r="BI240" i="20"/>
  <c r="BQ240" i="20" s="1"/>
  <c r="BH240" i="20"/>
  <c r="BP240" i="20" s="1"/>
  <c r="BG240" i="20"/>
  <c r="BD240" i="20"/>
  <c r="BC240" i="20"/>
  <c r="BB240" i="20"/>
  <c r="BA240" i="20"/>
  <c r="BK240" i="20" s="1"/>
  <c r="AZ240" i="20"/>
  <c r="BJ240" i="20" s="1"/>
  <c r="AY240" i="20"/>
  <c r="AX240" i="20"/>
  <c r="AW240" i="20"/>
  <c r="AV240" i="20"/>
  <c r="AU240" i="20"/>
  <c r="AT240" i="20"/>
  <c r="AS240" i="20"/>
  <c r="BP239" i="20"/>
  <c r="BN239" i="20"/>
  <c r="BM239" i="20"/>
  <c r="BL239" i="20"/>
  <c r="BI239" i="20"/>
  <c r="BH239" i="20"/>
  <c r="BG239" i="20"/>
  <c r="BD239" i="20"/>
  <c r="BC239" i="20"/>
  <c r="BB239" i="20"/>
  <c r="BA239" i="20"/>
  <c r="BK239" i="20" s="1"/>
  <c r="AZ239" i="20"/>
  <c r="BJ239" i="20" s="1"/>
  <c r="AY239" i="20"/>
  <c r="AX239" i="20"/>
  <c r="AW239" i="20"/>
  <c r="AV239" i="20"/>
  <c r="AU239" i="20"/>
  <c r="AT239" i="20"/>
  <c r="AS239" i="20"/>
  <c r="BN238" i="20"/>
  <c r="BM238" i="20"/>
  <c r="BL238" i="20"/>
  <c r="BI238" i="20"/>
  <c r="BQ238" i="20" s="1"/>
  <c r="BH238" i="20"/>
  <c r="BP238" i="20" s="1"/>
  <c r="BG238" i="20"/>
  <c r="BD238" i="20"/>
  <c r="BC238" i="20"/>
  <c r="BB238" i="20"/>
  <c r="BA238" i="20"/>
  <c r="BK238" i="20" s="1"/>
  <c r="AZ238" i="20"/>
  <c r="BJ238" i="20" s="1"/>
  <c r="BR238" i="20" s="1"/>
  <c r="AY238" i="20"/>
  <c r="AX238" i="20"/>
  <c r="AW238" i="20"/>
  <c r="AV238" i="20"/>
  <c r="AU238" i="20"/>
  <c r="AT238" i="20"/>
  <c r="AS238" i="20"/>
  <c r="CF237" i="20"/>
  <c r="CE237" i="20"/>
  <c r="CD237" i="20"/>
  <c r="CC237" i="20"/>
  <c r="CG237" i="20" s="1"/>
  <c r="BN237" i="20"/>
  <c r="BM237" i="20"/>
  <c r="BL237" i="20"/>
  <c r="BK237" i="20"/>
  <c r="BI237" i="20"/>
  <c r="BH237" i="20"/>
  <c r="BP237" i="20" s="1"/>
  <c r="BT237" i="20" s="1"/>
  <c r="BX237" i="20" s="1"/>
  <c r="BG237" i="20"/>
  <c r="BD237" i="20"/>
  <c r="BC237" i="20"/>
  <c r="BB237" i="20"/>
  <c r="BA237" i="20"/>
  <c r="AZ237" i="20"/>
  <c r="BJ237" i="20" s="1"/>
  <c r="BR237" i="20" s="1"/>
  <c r="BV237" i="20" s="1"/>
  <c r="BZ237" i="20" s="1"/>
  <c r="AY237" i="20"/>
  <c r="AX237" i="20"/>
  <c r="AW237" i="20"/>
  <c r="AV237" i="20"/>
  <c r="AU237" i="20"/>
  <c r="AT237" i="20"/>
  <c r="AS237" i="20"/>
  <c r="BN236" i="20"/>
  <c r="BM236" i="20"/>
  <c r="BL236" i="20"/>
  <c r="BI236" i="20"/>
  <c r="BQ236" i="20" s="1"/>
  <c r="BH236" i="20"/>
  <c r="BG236" i="20"/>
  <c r="BD236" i="20"/>
  <c r="BC236" i="20"/>
  <c r="BB236" i="20"/>
  <c r="BA236" i="20"/>
  <c r="BK236" i="20" s="1"/>
  <c r="AZ236" i="20"/>
  <c r="BJ236" i="20" s="1"/>
  <c r="BR236" i="20" s="1"/>
  <c r="AY236" i="20"/>
  <c r="AX236" i="20"/>
  <c r="AW236" i="20"/>
  <c r="AV236" i="20"/>
  <c r="AU236" i="20"/>
  <c r="AT236" i="20"/>
  <c r="AS236" i="20"/>
  <c r="BN235" i="20"/>
  <c r="BM235" i="20"/>
  <c r="BL235" i="20"/>
  <c r="BI235" i="20"/>
  <c r="BH235" i="20"/>
  <c r="BP235" i="20" s="1"/>
  <c r="BG235" i="20"/>
  <c r="BD235" i="20"/>
  <c r="BC235" i="20"/>
  <c r="BB235" i="20"/>
  <c r="BA235" i="20"/>
  <c r="BK235" i="20" s="1"/>
  <c r="AZ235" i="20"/>
  <c r="BJ235" i="20" s="1"/>
  <c r="AY235" i="20"/>
  <c r="AX235" i="20"/>
  <c r="AW235" i="20"/>
  <c r="AV235" i="20"/>
  <c r="AU235" i="20"/>
  <c r="AT235" i="20"/>
  <c r="AS235" i="20"/>
  <c r="BN234" i="20"/>
  <c r="BM234" i="20"/>
  <c r="BL234" i="20"/>
  <c r="BI234" i="20"/>
  <c r="BH234" i="20"/>
  <c r="BG234" i="20"/>
  <c r="BD234" i="20"/>
  <c r="BC234" i="20"/>
  <c r="BB234" i="20"/>
  <c r="BA234" i="20"/>
  <c r="BK234" i="20" s="1"/>
  <c r="AZ234" i="20"/>
  <c r="BJ234" i="20" s="1"/>
  <c r="BR234" i="20" s="1"/>
  <c r="AY234" i="20"/>
  <c r="AX234" i="20"/>
  <c r="AW234" i="20"/>
  <c r="AV234" i="20"/>
  <c r="AU234" i="20"/>
  <c r="AT234" i="20"/>
  <c r="AS234" i="20"/>
  <c r="BN233" i="20"/>
  <c r="BM233" i="20"/>
  <c r="BL233" i="20"/>
  <c r="BI233" i="20"/>
  <c r="BQ233" i="20" s="1"/>
  <c r="BH233" i="20"/>
  <c r="BP233" i="20" s="1"/>
  <c r="BG233" i="20"/>
  <c r="BD233" i="20"/>
  <c r="BC233" i="20"/>
  <c r="BB233" i="20"/>
  <c r="BA233" i="20"/>
  <c r="BK233" i="20" s="1"/>
  <c r="BO233" i="20" s="1"/>
  <c r="AZ233" i="20"/>
  <c r="BJ233" i="20" s="1"/>
  <c r="AY233" i="20"/>
  <c r="AX233" i="20"/>
  <c r="AW233" i="20"/>
  <c r="AV233" i="20"/>
  <c r="AU233" i="20"/>
  <c r="AT233" i="20"/>
  <c r="AS233" i="20"/>
  <c r="BN232" i="20"/>
  <c r="BM232" i="20"/>
  <c r="BL232" i="20"/>
  <c r="BI232" i="20"/>
  <c r="BH232" i="20"/>
  <c r="BG232" i="20"/>
  <c r="BD232" i="20"/>
  <c r="BC232" i="20"/>
  <c r="BB232" i="20"/>
  <c r="BA232" i="20"/>
  <c r="BK232" i="20" s="1"/>
  <c r="AZ232" i="20"/>
  <c r="BJ232" i="20" s="1"/>
  <c r="BR232" i="20" s="1"/>
  <c r="AY232" i="20"/>
  <c r="AX232" i="20"/>
  <c r="AW232" i="20"/>
  <c r="AV232" i="20"/>
  <c r="AU232" i="20"/>
  <c r="AT232" i="20"/>
  <c r="AS232" i="20"/>
  <c r="BN231" i="20"/>
  <c r="BM231" i="20"/>
  <c r="BL231" i="20"/>
  <c r="BI231" i="20"/>
  <c r="BQ231" i="20" s="1"/>
  <c r="BH231" i="20"/>
  <c r="BG231" i="20"/>
  <c r="BD231" i="20"/>
  <c r="BC231" i="20"/>
  <c r="BB231" i="20"/>
  <c r="BA231" i="20"/>
  <c r="BK231" i="20" s="1"/>
  <c r="AZ231" i="20"/>
  <c r="BJ231" i="20" s="1"/>
  <c r="AY231" i="20"/>
  <c r="AX231" i="20"/>
  <c r="AW231" i="20"/>
  <c r="AV231" i="20"/>
  <c r="AU231" i="20"/>
  <c r="AT231" i="20"/>
  <c r="AS231" i="20"/>
  <c r="BN230" i="20"/>
  <c r="BM230" i="20"/>
  <c r="BL230" i="20"/>
  <c r="BI230" i="20"/>
  <c r="BH230" i="20"/>
  <c r="BP230" i="20" s="1"/>
  <c r="BG230" i="20"/>
  <c r="BD230" i="20"/>
  <c r="BC230" i="20"/>
  <c r="BB230" i="20"/>
  <c r="BA230" i="20"/>
  <c r="BK230" i="20" s="1"/>
  <c r="AZ230" i="20"/>
  <c r="BJ230" i="20" s="1"/>
  <c r="AY230" i="20"/>
  <c r="AX230" i="20"/>
  <c r="AW230" i="20"/>
  <c r="AV230" i="20"/>
  <c r="AU230" i="20"/>
  <c r="AT230" i="20"/>
  <c r="AS230" i="20"/>
  <c r="BN229" i="20"/>
  <c r="BM229" i="20"/>
  <c r="BL229" i="20"/>
  <c r="BK229" i="20"/>
  <c r="BO229" i="20" s="1"/>
  <c r="BI229" i="20"/>
  <c r="BH229" i="20"/>
  <c r="BP229" i="20" s="1"/>
  <c r="BG229" i="20"/>
  <c r="BD229" i="20"/>
  <c r="BC229" i="20"/>
  <c r="BB229" i="20"/>
  <c r="BA229" i="20"/>
  <c r="AZ229" i="20"/>
  <c r="BJ229" i="20" s="1"/>
  <c r="BR229" i="20" s="1"/>
  <c r="AY229" i="20"/>
  <c r="AX229" i="20"/>
  <c r="AW229" i="20"/>
  <c r="AV229" i="20"/>
  <c r="AU229" i="20"/>
  <c r="AT229" i="20"/>
  <c r="AS229" i="20"/>
  <c r="BN228" i="20"/>
  <c r="BM228" i="20"/>
  <c r="BL228" i="20"/>
  <c r="BI228" i="20"/>
  <c r="BH228" i="20"/>
  <c r="BP228" i="20" s="1"/>
  <c r="BG228" i="20"/>
  <c r="BD228" i="20"/>
  <c r="BC228" i="20"/>
  <c r="BB228" i="20"/>
  <c r="BA228" i="20"/>
  <c r="BK228" i="20" s="1"/>
  <c r="AZ228" i="20"/>
  <c r="BJ228" i="20" s="1"/>
  <c r="AY228" i="20"/>
  <c r="AX228" i="20"/>
  <c r="AW228" i="20"/>
  <c r="AV228" i="20"/>
  <c r="AU228" i="20"/>
  <c r="AT228" i="20"/>
  <c r="AS228" i="20"/>
  <c r="CF227" i="20"/>
  <c r="CE227" i="20"/>
  <c r="CD227" i="20"/>
  <c r="CC227" i="20"/>
  <c r="CG227" i="20" s="1"/>
  <c r="BN227" i="20"/>
  <c r="BM227" i="20"/>
  <c r="BL227" i="20"/>
  <c r="BI227" i="20"/>
  <c r="BQ227" i="20" s="1"/>
  <c r="BU227" i="20" s="1"/>
  <c r="BY227" i="20" s="1"/>
  <c r="BH227" i="20"/>
  <c r="BP227" i="20" s="1"/>
  <c r="BT227" i="20" s="1"/>
  <c r="BX227" i="20" s="1"/>
  <c r="BG227" i="20"/>
  <c r="BD227" i="20"/>
  <c r="BC227" i="20"/>
  <c r="BB227" i="20"/>
  <c r="BA227" i="20"/>
  <c r="BK227" i="20" s="1"/>
  <c r="AZ227" i="20"/>
  <c r="BJ227" i="20" s="1"/>
  <c r="AY227" i="20"/>
  <c r="AX227" i="20"/>
  <c r="AW227" i="20"/>
  <c r="AV227" i="20"/>
  <c r="AU227" i="20"/>
  <c r="AT227" i="20"/>
  <c r="AS227" i="20"/>
  <c r="BN226" i="20"/>
  <c r="BM226" i="20"/>
  <c r="BQ226" i="20" s="1"/>
  <c r="BL226" i="20"/>
  <c r="BI226" i="20"/>
  <c r="BH226" i="20"/>
  <c r="BG226" i="20"/>
  <c r="BD226" i="20"/>
  <c r="BC226" i="20"/>
  <c r="BB226" i="20"/>
  <c r="BA226" i="20"/>
  <c r="BK226" i="20" s="1"/>
  <c r="AZ226" i="20"/>
  <c r="BJ226" i="20" s="1"/>
  <c r="BR226" i="20" s="1"/>
  <c r="AY226" i="20"/>
  <c r="AX226" i="20"/>
  <c r="AW226" i="20"/>
  <c r="AV226" i="20"/>
  <c r="AU226" i="20"/>
  <c r="AT226" i="20"/>
  <c r="AS226" i="20"/>
  <c r="BP225" i="20"/>
  <c r="BN225" i="20"/>
  <c r="BM225" i="20"/>
  <c r="BL225" i="20"/>
  <c r="BI225" i="20"/>
  <c r="BQ225" i="20" s="1"/>
  <c r="BH225" i="20"/>
  <c r="BG225" i="20"/>
  <c r="BD225" i="20"/>
  <c r="BC225" i="20"/>
  <c r="BB225" i="20"/>
  <c r="BA225" i="20"/>
  <c r="BK225" i="20" s="1"/>
  <c r="AZ225" i="20"/>
  <c r="BJ225" i="20" s="1"/>
  <c r="AY225" i="20"/>
  <c r="AX225" i="20"/>
  <c r="AW225" i="20"/>
  <c r="AV225" i="20"/>
  <c r="AU225" i="20"/>
  <c r="AT225" i="20"/>
  <c r="AS225" i="20"/>
  <c r="BN224" i="20"/>
  <c r="BM224" i="20"/>
  <c r="BL224" i="20"/>
  <c r="BI224" i="20"/>
  <c r="BH224" i="20"/>
  <c r="BP224" i="20" s="1"/>
  <c r="BG224" i="20"/>
  <c r="BD224" i="20"/>
  <c r="BC224" i="20"/>
  <c r="BB224" i="20"/>
  <c r="BA224" i="20"/>
  <c r="BK224" i="20" s="1"/>
  <c r="AZ224" i="20"/>
  <c r="BJ224" i="20" s="1"/>
  <c r="BR224" i="20" s="1"/>
  <c r="AY224" i="20"/>
  <c r="AX224" i="20"/>
  <c r="AW224" i="20"/>
  <c r="AV224" i="20"/>
  <c r="AU224" i="20"/>
  <c r="AT224" i="20"/>
  <c r="AS224" i="20"/>
  <c r="BN223" i="20"/>
  <c r="BM223" i="20"/>
  <c r="BL223" i="20"/>
  <c r="BI223" i="20"/>
  <c r="BH223" i="20"/>
  <c r="BG223" i="20"/>
  <c r="BD223" i="20"/>
  <c r="BC223" i="20"/>
  <c r="BB223" i="20"/>
  <c r="BA223" i="20"/>
  <c r="BK223" i="20" s="1"/>
  <c r="AZ223" i="20"/>
  <c r="BJ223" i="20" s="1"/>
  <c r="BR223" i="20" s="1"/>
  <c r="AY223" i="20"/>
  <c r="AX223" i="20"/>
  <c r="AW223" i="20"/>
  <c r="AV223" i="20"/>
  <c r="AU223" i="20"/>
  <c r="AT223" i="20"/>
  <c r="AS223" i="20"/>
  <c r="BN222" i="20"/>
  <c r="BM222" i="20"/>
  <c r="BL222" i="20"/>
  <c r="BI222" i="20"/>
  <c r="BH222" i="20"/>
  <c r="BG222" i="20"/>
  <c r="BD222" i="20"/>
  <c r="BC222" i="20"/>
  <c r="BB222" i="20"/>
  <c r="BA222" i="20"/>
  <c r="BK222" i="20" s="1"/>
  <c r="AZ222" i="20"/>
  <c r="BJ222" i="20" s="1"/>
  <c r="AY222" i="20"/>
  <c r="AX222" i="20"/>
  <c r="AW222" i="20"/>
  <c r="AV222" i="20"/>
  <c r="AU222" i="20"/>
  <c r="AT222" i="20"/>
  <c r="AS222" i="20"/>
  <c r="BN221" i="20"/>
  <c r="BM221" i="20"/>
  <c r="BL221" i="20"/>
  <c r="BI221" i="20"/>
  <c r="BH221" i="20"/>
  <c r="BP221" i="20" s="1"/>
  <c r="BG221" i="20"/>
  <c r="BD221" i="20"/>
  <c r="BC221" i="20"/>
  <c r="BB221" i="20"/>
  <c r="BA221" i="20"/>
  <c r="BK221" i="20" s="1"/>
  <c r="AZ221" i="20"/>
  <c r="BJ221" i="20" s="1"/>
  <c r="BR221" i="20" s="1"/>
  <c r="AY221" i="20"/>
  <c r="AX221" i="20"/>
  <c r="AW221" i="20"/>
  <c r="AV221" i="20"/>
  <c r="AU221" i="20"/>
  <c r="AT221" i="20"/>
  <c r="AS221" i="20"/>
  <c r="BN220" i="20"/>
  <c r="BM220" i="20"/>
  <c r="BL220" i="20"/>
  <c r="BI220" i="20"/>
  <c r="BQ220" i="20" s="1"/>
  <c r="BH220" i="20"/>
  <c r="BG220" i="20"/>
  <c r="BD220" i="20"/>
  <c r="BC220" i="20"/>
  <c r="BB220" i="20"/>
  <c r="BA220" i="20"/>
  <c r="BK220" i="20" s="1"/>
  <c r="AZ220" i="20"/>
  <c r="BJ220" i="20" s="1"/>
  <c r="BR220" i="20" s="1"/>
  <c r="AY220" i="20"/>
  <c r="AX220" i="20"/>
  <c r="AW220" i="20"/>
  <c r="AV220" i="20"/>
  <c r="AU220" i="20"/>
  <c r="AT220" i="20"/>
  <c r="AS220" i="20"/>
  <c r="BN219" i="20"/>
  <c r="BM219" i="20"/>
  <c r="BL219" i="20"/>
  <c r="BI219" i="20"/>
  <c r="BH219" i="20"/>
  <c r="BG219" i="20"/>
  <c r="BD219" i="20"/>
  <c r="BC219" i="20"/>
  <c r="BB219" i="20"/>
  <c r="BA219" i="20"/>
  <c r="BK219" i="20" s="1"/>
  <c r="AZ219" i="20"/>
  <c r="BJ219" i="20" s="1"/>
  <c r="AY219" i="20"/>
  <c r="AX219" i="20"/>
  <c r="AW219" i="20"/>
  <c r="AV219" i="20"/>
  <c r="AU219" i="20"/>
  <c r="AT219" i="20"/>
  <c r="AS219" i="20"/>
  <c r="BN218" i="20"/>
  <c r="BM218" i="20"/>
  <c r="BL218" i="20"/>
  <c r="BI218" i="20"/>
  <c r="BQ218" i="20" s="1"/>
  <c r="BH218" i="20"/>
  <c r="BP218" i="20" s="1"/>
  <c r="BG218" i="20"/>
  <c r="BD218" i="20"/>
  <c r="BC218" i="20"/>
  <c r="BB218" i="20"/>
  <c r="BA218" i="20"/>
  <c r="BK218" i="20" s="1"/>
  <c r="AZ218" i="20"/>
  <c r="BJ218" i="20" s="1"/>
  <c r="AY218" i="20"/>
  <c r="AX218" i="20"/>
  <c r="AW218" i="20"/>
  <c r="AV218" i="20"/>
  <c r="AU218" i="20"/>
  <c r="AT218" i="20"/>
  <c r="AS218" i="20"/>
  <c r="CF217" i="20"/>
  <c r="CE217" i="20"/>
  <c r="CD217" i="20"/>
  <c r="CC217" i="20"/>
  <c r="CG217" i="20" s="1"/>
  <c r="BN217" i="20"/>
  <c r="BM217" i="20"/>
  <c r="BL217" i="20"/>
  <c r="BI217" i="20"/>
  <c r="BH217" i="20"/>
  <c r="BG217" i="20"/>
  <c r="BD217" i="20"/>
  <c r="BC217" i="20"/>
  <c r="BB217" i="20"/>
  <c r="BA217" i="20"/>
  <c r="BK217" i="20" s="1"/>
  <c r="AZ217" i="20"/>
  <c r="BJ217" i="20" s="1"/>
  <c r="AY217" i="20"/>
  <c r="AX217" i="20"/>
  <c r="AW217" i="20"/>
  <c r="AV217" i="20"/>
  <c r="AU217" i="20"/>
  <c r="AT217" i="20"/>
  <c r="AS217" i="20"/>
  <c r="BN216" i="20"/>
  <c r="BM216" i="20"/>
  <c r="BL216" i="20"/>
  <c r="BI216" i="20"/>
  <c r="BQ216" i="20" s="1"/>
  <c r="BH216" i="20"/>
  <c r="BP216" i="20" s="1"/>
  <c r="BG216" i="20"/>
  <c r="BD216" i="20"/>
  <c r="BC216" i="20"/>
  <c r="BB216" i="20"/>
  <c r="BA216" i="20"/>
  <c r="BK216" i="20" s="1"/>
  <c r="AZ216" i="20"/>
  <c r="BJ216" i="20" s="1"/>
  <c r="AY216" i="20"/>
  <c r="AX216" i="20"/>
  <c r="AW216" i="20"/>
  <c r="AV216" i="20"/>
  <c r="AU216" i="20"/>
  <c r="AT216" i="20"/>
  <c r="AS216" i="20"/>
  <c r="BN215" i="20"/>
  <c r="BM215" i="20"/>
  <c r="BL215" i="20"/>
  <c r="BI215" i="20"/>
  <c r="BH215" i="20"/>
  <c r="BG215" i="20"/>
  <c r="BD215" i="20"/>
  <c r="BC215" i="20"/>
  <c r="BB215" i="20"/>
  <c r="BA215" i="20"/>
  <c r="BK215" i="20" s="1"/>
  <c r="AZ215" i="20"/>
  <c r="BJ215" i="20" s="1"/>
  <c r="BR215" i="20" s="1"/>
  <c r="AY215" i="20"/>
  <c r="AX215" i="20"/>
  <c r="AW215" i="20"/>
  <c r="AV215" i="20"/>
  <c r="AU215" i="20"/>
  <c r="AT215" i="20"/>
  <c r="AS215" i="20"/>
  <c r="BN214" i="20"/>
  <c r="BM214" i="20"/>
  <c r="BL214" i="20"/>
  <c r="BI214" i="20"/>
  <c r="BQ214" i="20" s="1"/>
  <c r="BH214" i="20"/>
  <c r="BG214" i="20"/>
  <c r="BD214" i="20"/>
  <c r="BC214" i="20"/>
  <c r="BB214" i="20"/>
  <c r="BA214" i="20"/>
  <c r="BK214" i="20" s="1"/>
  <c r="AZ214" i="20"/>
  <c r="BJ214" i="20" s="1"/>
  <c r="BR214" i="20" s="1"/>
  <c r="AY214" i="20"/>
  <c r="AX214" i="20"/>
  <c r="AW214" i="20"/>
  <c r="AV214" i="20"/>
  <c r="AU214" i="20"/>
  <c r="AT214" i="20"/>
  <c r="AS214" i="20"/>
  <c r="BN213" i="20"/>
  <c r="BM213" i="20"/>
  <c r="BL213" i="20"/>
  <c r="BI213" i="20"/>
  <c r="BH213" i="20"/>
  <c r="BG213" i="20"/>
  <c r="BD213" i="20"/>
  <c r="BC213" i="20"/>
  <c r="BB213" i="20"/>
  <c r="BA213" i="20"/>
  <c r="BK213" i="20" s="1"/>
  <c r="AZ213" i="20"/>
  <c r="BJ213" i="20" s="1"/>
  <c r="AY213" i="20"/>
  <c r="AX213" i="20"/>
  <c r="AW213" i="20"/>
  <c r="AV213" i="20"/>
  <c r="AU213" i="20"/>
  <c r="AT213" i="20"/>
  <c r="AS213" i="20"/>
  <c r="BN212" i="20"/>
  <c r="BM212" i="20"/>
  <c r="BL212" i="20"/>
  <c r="BI212" i="20"/>
  <c r="BQ212" i="20" s="1"/>
  <c r="BH212" i="20"/>
  <c r="BP212" i="20" s="1"/>
  <c r="BG212" i="20"/>
  <c r="BD212" i="20"/>
  <c r="BC212" i="20"/>
  <c r="BB212" i="20"/>
  <c r="BA212" i="20"/>
  <c r="BK212" i="20" s="1"/>
  <c r="AZ212" i="20"/>
  <c r="BJ212" i="20" s="1"/>
  <c r="AY212" i="20"/>
  <c r="AX212" i="20"/>
  <c r="AW212" i="20"/>
  <c r="AV212" i="20"/>
  <c r="AU212" i="20"/>
  <c r="AT212" i="20"/>
  <c r="AS212" i="20"/>
  <c r="BN211" i="20"/>
  <c r="BM211" i="20"/>
  <c r="BL211" i="20"/>
  <c r="BI211" i="20"/>
  <c r="BH211" i="20"/>
  <c r="BG211" i="20"/>
  <c r="BD211" i="20"/>
  <c r="BC211" i="20"/>
  <c r="BB211" i="20"/>
  <c r="BA211" i="20"/>
  <c r="BK211" i="20" s="1"/>
  <c r="AZ211" i="20"/>
  <c r="BJ211" i="20" s="1"/>
  <c r="BR211" i="20" s="1"/>
  <c r="AY211" i="20"/>
  <c r="AX211" i="20"/>
  <c r="AW211" i="20"/>
  <c r="AV211" i="20"/>
  <c r="AU211" i="20"/>
  <c r="AT211" i="20"/>
  <c r="AS211" i="20"/>
  <c r="BN210" i="20"/>
  <c r="BM210" i="20"/>
  <c r="BL210" i="20"/>
  <c r="BI210" i="20"/>
  <c r="BQ210" i="20" s="1"/>
  <c r="BH210" i="20"/>
  <c r="BG210" i="20"/>
  <c r="BD210" i="20"/>
  <c r="BC210" i="20"/>
  <c r="BB210" i="20"/>
  <c r="BA210" i="20"/>
  <c r="BK210" i="20" s="1"/>
  <c r="AZ210" i="20"/>
  <c r="BJ210" i="20" s="1"/>
  <c r="BR210" i="20" s="1"/>
  <c r="AY210" i="20"/>
  <c r="AX210" i="20"/>
  <c r="AW210" i="20"/>
  <c r="AV210" i="20"/>
  <c r="AU210" i="20"/>
  <c r="AT210" i="20"/>
  <c r="AS210" i="20"/>
  <c r="BN209" i="20"/>
  <c r="BM209" i="20"/>
  <c r="BL209" i="20"/>
  <c r="BI209" i="20"/>
  <c r="BH209" i="20"/>
  <c r="BG209" i="20"/>
  <c r="BD209" i="20"/>
  <c r="BC209" i="20"/>
  <c r="BB209" i="20"/>
  <c r="BA209" i="20"/>
  <c r="BK209" i="20" s="1"/>
  <c r="AZ209" i="20"/>
  <c r="BJ209" i="20" s="1"/>
  <c r="AY209" i="20"/>
  <c r="AX209" i="20"/>
  <c r="AW209" i="20"/>
  <c r="AV209" i="20"/>
  <c r="AU209" i="20"/>
  <c r="AT209" i="20"/>
  <c r="AS209" i="20"/>
  <c r="BN208" i="20"/>
  <c r="BM208" i="20"/>
  <c r="BL208" i="20"/>
  <c r="BI208" i="20"/>
  <c r="BQ208" i="20" s="1"/>
  <c r="BH208" i="20"/>
  <c r="BP208" i="20" s="1"/>
  <c r="BG208" i="20"/>
  <c r="BD208" i="20"/>
  <c r="BC208" i="20"/>
  <c r="BB208" i="20"/>
  <c r="BA208" i="20"/>
  <c r="BK208" i="20" s="1"/>
  <c r="AZ208" i="20"/>
  <c r="BJ208" i="20" s="1"/>
  <c r="BR208" i="20" s="1"/>
  <c r="AY208" i="20"/>
  <c r="AX208" i="20"/>
  <c r="AW208" i="20"/>
  <c r="AV208" i="20"/>
  <c r="AU208" i="20"/>
  <c r="AT208" i="20"/>
  <c r="AS208" i="20"/>
  <c r="CF207" i="20"/>
  <c r="CE207" i="20"/>
  <c r="CD207" i="20"/>
  <c r="CC207" i="20"/>
  <c r="CG207" i="20" s="1"/>
  <c r="BQ207" i="20"/>
  <c r="BU207" i="20" s="1"/>
  <c r="BY207" i="20" s="1"/>
  <c r="BN207" i="20"/>
  <c r="BM207" i="20"/>
  <c r="BL207" i="20"/>
  <c r="BI207" i="20"/>
  <c r="BH207" i="20"/>
  <c r="BP207" i="20" s="1"/>
  <c r="BT207" i="20" s="1"/>
  <c r="BX207" i="20" s="1"/>
  <c r="BG207" i="20"/>
  <c r="BD207" i="20"/>
  <c r="BC207" i="20"/>
  <c r="BB207" i="20"/>
  <c r="BA207" i="20"/>
  <c r="BK207" i="20" s="1"/>
  <c r="AZ207" i="20"/>
  <c r="BJ207" i="20" s="1"/>
  <c r="AY207" i="20"/>
  <c r="AX207" i="20"/>
  <c r="AW207" i="20"/>
  <c r="AV207" i="20"/>
  <c r="AU207" i="20"/>
  <c r="AT207" i="20"/>
  <c r="AS207" i="20"/>
  <c r="BN206" i="20"/>
  <c r="BM206" i="20"/>
  <c r="BL206" i="20"/>
  <c r="BI206" i="20"/>
  <c r="BQ206" i="20" s="1"/>
  <c r="BH206" i="20"/>
  <c r="BG206" i="20"/>
  <c r="BD206" i="20"/>
  <c r="BC206" i="20"/>
  <c r="BB206" i="20"/>
  <c r="BA206" i="20"/>
  <c r="BK206" i="20" s="1"/>
  <c r="AZ206" i="20"/>
  <c r="BJ206" i="20" s="1"/>
  <c r="BR206" i="20" s="1"/>
  <c r="AY206" i="20"/>
  <c r="AX206" i="20"/>
  <c r="AW206" i="20"/>
  <c r="AV206" i="20"/>
  <c r="AU206" i="20"/>
  <c r="AT206" i="20"/>
  <c r="AS206" i="20"/>
  <c r="BN205" i="20"/>
  <c r="BM205" i="20"/>
  <c r="BQ205" i="20" s="1"/>
  <c r="BL205" i="20"/>
  <c r="BI205" i="20"/>
  <c r="BH205" i="20"/>
  <c r="BG205" i="20"/>
  <c r="BD205" i="20"/>
  <c r="BC205" i="20"/>
  <c r="BB205" i="20"/>
  <c r="BA205" i="20"/>
  <c r="BK205" i="20" s="1"/>
  <c r="AZ205" i="20"/>
  <c r="BJ205" i="20" s="1"/>
  <c r="BR205" i="20" s="1"/>
  <c r="AY205" i="20"/>
  <c r="AX205" i="20"/>
  <c r="AW205" i="20"/>
  <c r="AV205" i="20"/>
  <c r="AU205" i="20"/>
  <c r="AT205" i="20"/>
  <c r="AS205" i="20"/>
  <c r="BQ204" i="20"/>
  <c r="BN204" i="20"/>
  <c r="BM204" i="20"/>
  <c r="BL204" i="20"/>
  <c r="BI204" i="20"/>
  <c r="BH204" i="20"/>
  <c r="BP204" i="20" s="1"/>
  <c r="BG204" i="20"/>
  <c r="BD204" i="20"/>
  <c r="BC204" i="20"/>
  <c r="BB204" i="20"/>
  <c r="BA204" i="20"/>
  <c r="BK204" i="20" s="1"/>
  <c r="AZ204" i="20"/>
  <c r="BJ204" i="20" s="1"/>
  <c r="BR204" i="20" s="1"/>
  <c r="AY204" i="20"/>
  <c r="AX204" i="20"/>
  <c r="AW204" i="20"/>
  <c r="AV204" i="20"/>
  <c r="AU204" i="20"/>
  <c r="AT204" i="20"/>
  <c r="AS204" i="20"/>
  <c r="BN203" i="20"/>
  <c r="BM203" i="20"/>
  <c r="BL203" i="20"/>
  <c r="BI203" i="20"/>
  <c r="BQ203" i="20" s="1"/>
  <c r="BH203" i="20"/>
  <c r="BP203" i="20" s="1"/>
  <c r="BG203" i="20"/>
  <c r="BD203" i="20"/>
  <c r="BC203" i="20"/>
  <c r="BB203" i="20"/>
  <c r="BA203" i="20"/>
  <c r="BK203" i="20" s="1"/>
  <c r="AZ203" i="20"/>
  <c r="BJ203" i="20" s="1"/>
  <c r="AY203" i="20"/>
  <c r="AX203" i="20"/>
  <c r="AW203" i="20"/>
  <c r="AV203" i="20"/>
  <c r="AU203" i="20"/>
  <c r="AT203" i="20"/>
  <c r="AS203" i="20"/>
  <c r="BN202" i="20"/>
  <c r="BM202" i="20"/>
  <c r="BQ202" i="20" s="1"/>
  <c r="BL202" i="20"/>
  <c r="BI202" i="20"/>
  <c r="BH202" i="20"/>
  <c r="BP202" i="20" s="1"/>
  <c r="BG202" i="20"/>
  <c r="BD202" i="20"/>
  <c r="BC202" i="20"/>
  <c r="BB202" i="20"/>
  <c r="BA202" i="20"/>
  <c r="BK202" i="20" s="1"/>
  <c r="AZ202" i="20"/>
  <c r="BJ202" i="20" s="1"/>
  <c r="AY202" i="20"/>
  <c r="AX202" i="20"/>
  <c r="AW202" i="20"/>
  <c r="AV202" i="20"/>
  <c r="AU202" i="20"/>
  <c r="AT202" i="20"/>
  <c r="AS202" i="20"/>
  <c r="BN201" i="20"/>
  <c r="BM201" i="20"/>
  <c r="BL201" i="20"/>
  <c r="BI201" i="20"/>
  <c r="BQ201" i="20" s="1"/>
  <c r="BH201" i="20"/>
  <c r="BG201" i="20"/>
  <c r="BD201" i="20"/>
  <c r="BC201" i="20"/>
  <c r="BB201" i="20"/>
  <c r="BA201" i="20"/>
  <c r="BK201" i="20" s="1"/>
  <c r="AZ201" i="20"/>
  <c r="BJ201" i="20" s="1"/>
  <c r="BR201" i="20" s="1"/>
  <c r="AY201" i="20"/>
  <c r="AX201" i="20"/>
  <c r="AW201" i="20"/>
  <c r="AV201" i="20"/>
  <c r="AU201" i="20"/>
  <c r="AT201" i="20"/>
  <c r="AS201" i="20"/>
  <c r="BN200" i="20"/>
  <c r="BM200" i="20"/>
  <c r="BL200" i="20"/>
  <c r="BI200" i="20"/>
  <c r="BQ200" i="20" s="1"/>
  <c r="BH200" i="20"/>
  <c r="BG200" i="20"/>
  <c r="BD200" i="20"/>
  <c r="BC200" i="20"/>
  <c r="BB200" i="20"/>
  <c r="BA200" i="20"/>
  <c r="BK200" i="20" s="1"/>
  <c r="AZ200" i="20"/>
  <c r="BJ200" i="20" s="1"/>
  <c r="BR200" i="20" s="1"/>
  <c r="AY200" i="20"/>
  <c r="AX200" i="20"/>
  <c r="AW200" i="20"/>
  <c r="AV200" i="20"/>
  <c r="AU200" i="20"/>
  <c r="AT200" i="20"/>
  <c r="AS200" i="20"/>
  <c r="BQ199" i="20"/>
  <c r="BN199" i="20"/>
  <c r="BM199" i="20"/>
  <c r="BL199" i="20"/>
  <c r="BI199" i="20"/>
  <c r="BH199" i="20"/>
  <c r="BP199" i="20" s="1"/>
  <c r="BG199" i="20"/>
  <c r="BD199" i="20"/>
  <c r="BC199" i="20"/>
  <c r="BB199" i="20"/>
  <c r="BA199" i="20"/>
  <c r="BK199" i="20" s="1"/>
  <c r="AZ199" i="20"/>
  <c r="BJ199" i="20" s="1"/>
  <c r="AY199" i="20"/>
  <c r="AX199" i="20"/>
  <c r="AW199" i="20"/>
  <c r="AV199" i="20"/>
  <c r="AU199" i="20"/>
  <c r="AT199" i="20"/>
  <c r="AS199" i="20"/>
  <c r="BN198" i="20"/>
  <c r="BM198" i="20"/>
  <c r="BL198" i="20"/>
  <c r="BI198" i="20"/>
  <c r="BQ198" i="20" s="1"/>
  <c r="BH198" i="20"/>
  <c r="BG198" i="20"/>
  <c r="BD198" i="20"/>
  <c r="BC198" i="20"/>
  <c r="BB198" i="20"/>
  <c r="BA198" i="20"/>
  <c r="BK198" i="20" s="1"/>
  <c r="AZ198" i="20"/>
  <c r="BJ198" i="20" s="1"/>
  <c r="BR198" i="20" s="1"/>
  <c r="AY198" i="20"/>
  <c r="AX198" i="20"/>
  <c r="AW198" i="20"/>
  <c r="AV198" i="20"/>
  <c r="AU198" i="20"/>
  <c r="AT198" i="20"/>
  <c r="AS198" i="20"/>
  <c r="CF197" i="20"/>
  <c r="CE197" i="20"/>
  <c r="CD197" i="20"/>
  <c r="CC197" i="20"/>
  <c r="CG197" i="20" s="1"/>
  <c r="BN197" i="20"/>
  <c r="BM197" i="20"/>
  <c r="BL197" i="20"/>
  <c r="BI197" i="20"/>
  <c r="BQ197" i="20" s="1"/>
  <c r="BU197" i="20" s="1"/>
  <c r="BY197" i="20" s="1"/>
  <c r="BH197" i="20"/>
  <c r="BP197" i="20" s="1"/>
  <c r="BT197" i="20" s="1"/>
  <c r="BX197" i="20" s="1"/>
  <c r="BG197" i="20"/>
  <c r="BD197" i="20"/>
  <c r="BC197" i="20"/>
  <c r="BB197" i="20"/>
  <c r="BA197" i="20"/>
  <c r="BK197" i="20" s="1"/>
  <c r="AZ197" i="20"/>
  <c r="BJ197" i="20" s="1"/>
  <c r="BR197" i="20" s="1"/>
  <c r="BV197" i="20" s="1"/>
  <c r="BZ197" i="20" s="1"/>
  <c r="AY197" i="20"/>
  <c r="AX197" i="20"/>
  <c r="AW197" i="20"/>
  <c r="AV197" i="20"/>
  <c r="AU197" i="20"/>
  <c r="AT197" i="20"/>
  <c r="AS197" i="20"/>
  <c r="BN196" i="20"/>
  <c r="BM196" i="20"/>
  <c r="BL196" i="20"/>
  <c r="BI196" i="20"/>
  <c r="BH196" i="20"/>
  <c r="BG196" i="20"/>
  <c r="BD196" i="20"/>
  <c r="BC196" i="20"/>
  <c r="BB196" i="20"/>
  <c r="BA196" i="20"/>
  <c r="BK196" i="20" s="1"/>
  <c r="AZ196" i="20"/>
  <c r="BJ196" i="20" s="1"/>
  <c r="BR196" i="20" s="1"/>
  <c r="AY196" i="20"/>
  <c r="AX196" i="20"/>
  <c r="AW196" i="20"/>
  <c r="AV196" i="20"/>
  <c r="AU196" i="20"/>
  <c r="AT196" i="20"/>
  <c r="AS196" i="20"/>
  <c r="BN195" i="20"/>
  <c r="BM195" i="20"/>
  <c r="BL195" i="20"/>
  <c r="BI195" i="20"/>
  <c r="BQ195" i="20" s="1"/>
  <c r="BH195" i="20"/>
  <c r="BG195" i="20"/>
  <c r="BD195" i="20"/>
  <c r="BC195" i="20"/>
  <c r="BB195" i="20"/>
  <c r="BA195" i="20"/>
  <c r="BK195" i="20" s="1"/>
  <c r="AZ195" i="20"/>
  <c r="BJ195" i="20" s="1"/>
  <c r="AY195" i="20"/>
  <c r="AX195" i="20"/>
  <c r="AW195" i="20"/>
  <c r="AV195" i="20"/>
  <c r="AU195" i="20"/>
  <c r="AT195" i="20"/>
  <c r="AS195" i="20"/>
  <c r="BN194" i="20"/>
  <c r="BM194" i="20"/>
  <c r="BL194" i="20"/>
  <c r="BI194" i="20"/>
  <c r="BH194" i="20"/>
  <c r="BP194" i="20" s="1"/>
  <c r="BG194" i="20"/>
  <c r="BD194" i="20"/>
  <c r="BC194" i="20"/>
  <c r="BB194" i="20"/>
  <c r="BA194" i="20"/>
  <c r="BK194" i="20" s="1"/>
  <c r="AZ194" i="20"/>
  <c r="BJ194" i="20" s="1"/>
  <c r="AY194" i="20"/>
  <c r="AX194" i="20"/>
  <c r="AW194" i="20"/>
  <c r="AV194" i="20"/>
  <c r="AU194" i="20"/>
  <c r="AT194" i="20"/>
  <c r="AS194" i="20"/>
  <c r="BN193" i="20"/>
  <c r="BM193" i="20"/>
  <c r="BL193" i="20"/>
  <c r="BI193" i="20"/>
  <c r="BQ193" i="20" s="1"/>
  <c r="BH193" i="20"/>
  <c r="BP193" i="20" s="1"/>
  <c r="BG193" i="20"/>
  <c r="BD193" i="20"/>
  <c r="BC193" i="20"/>
  <c r="BB193" i="20"/>
  <c r="BA193" i="20"/>
  <c r="BK193" i="20" s="1"/>
  <c r="AZ193" i="20"/>
  <c r="BJ193" i="20" s="1"/>
  <c r="BR193" i="20" s="1"/>
  <c r="AY193" i="20"/>
  <c r="AX193" i="20"/>
  <c r="AW193" i="20"/>
  <c r="AV193" i="20"/>
  <c r="AU193" i="20"/>
  <c r="AT193" i="20"/>
  <c r="AS193" i="20"/>
  <c r="BN192" i="20"/>
  <c r="BM192" i="20"/>
  <c r="BL192" i="20"/>
  <c r="BI192" i="20"/>
  <c r="BH192" i="20"/>
  <c r="BG192" i="20"/>
  <c r="BD192" i="20"/>
  <c r="BC192" i="20"/>
  <c r="BB192" i="20"/>
  <c r="BA192" i="20"/>
  <c r="BK192" i="20" s="1"/>
  <c r="AZ192" i="20"/>
  <c r="BJ192" i="20" s="1"/>
  <c r="BR192" i="20" s="1"/>
  <c r="AY192" i="20"/>
  <c r="AX192" i="20"/>
  <c r="AW192" i="20"/>
  <c r="AV192" i="20"/>
  <c r="AU192" i="20"/>
  <c r="AT192" i="20"/>
  <c r="AS192" i="20"/>
  <c r="BN191" i="20"/>
  <c r="BM191" i="20"/>
  <c r="BL191" i="20"/>
  <c r="BI191" i="20"/>
  <c r="BQ191" i="20" s="1"/>
  <c r="BH191" i="20"/>
  <c r="BG191" i="20"/>
  <c r="BD191" i="20"/>
  <c r="BC191" i="20"/>
  <c r="BB191" i="20"/>
  <c r="BA191" i="20"/>
  <c r="BK191" i="20" s="1"/>
  <c r="AZ191" i="20"/>
  <c r="BJ191" i="20" s="1"/>
  <c r="AY191" i="20"/>
  <c r="AX191" i="20"/>
  <c r="AW191" i="20"/>
  <c r="AV191" i="20"/>
  <c r="AU191" i="20"/>
  <c r="AT191" i="20"/>
  <c r="AS191" i="20"/>
  <c r="BN190" i="20"/>
  <c r="BM190" i="20"/>
  <c r="BL190" i="20"/>
  <c r="BI190" i="20"/>
  <c r="BH190" i="20"/>
  <c r="BP190" i="20" s="1"/>
  <c r="BG190" i="20"/>
  <c r="BD190" i="20"/>
  <c r="BC190" i="20"/>
  <c r="BB190" i="20"/>
  <c r="BA190" i="20"/>
  <c r="BK190" i="20" s="1"/>
  <c r="AZ190" i="20"/>
  <c r="BJ190" i="20" s="1"/>
  <c r="AY190" i="20"/>
  <c r="AX190" i="20"/>
  <c r="AW190" i="20"/>
  <c r="AV190" i="20"/>
  <c r="AU190" i="20"/>
  <c r="AT190" i="20"/>
  <c r="AS190" i="20"/>
  <c r="BN189" i="20"/>
  <c r="BM189" i="20"/>
  <c r="BL189" i="20"/>
  <c r="BI189" i="20"/>
  <c r="BQ189" i="20" s="1"/>
  <c r="BH189" i="20"/>
  <c r="BP189" i="20" s="1"/>
  <c r="BG189" i="20"/>
  <c r="BD189" i="20"/>
  <c r="BC189" i="20"/>
  <c r="BB189" i="20"/>
  <c r="BA189" i="20"/>
  <c r="BK189" i="20" s="1"/>
  <c r="AZ189" i="20"/>
  <c r="BJ189" i="20" s="1"/>
  <c r="BR189" i="20" s="1"/>
  <c r="AY189" i="20"/>
  <c r="AX189" i="20"/>
  <c r="AW189" i="20"/>
  <c r="AV189" i="20"/>
  <c r="AU189" i="20"/>
  <c r="AT189" i="20"/>
  <c r="AS189" i="20"/>
  <c r="BN188" i="20"/>
  <c r="BM188" i="20"/>
  <c r="BL188" i="20"/>
  <c r="BI188" i="20"/>
  <c r="BH188" i="20"/>
  <c r="BG188" i="20"/>
  <c r="BD188" i="20"/>
  <c r="BC188" i="20"/>
  <c r="BB188" i="20"/>
  <c r="BA188" i="20"/>
  <c r="BK188" i="20" s="1"/>
  <c r="AZ188" i="20"/>
  <c r="BJ188" i="20" s="1"/>
  <c r="BR188" i="20" s="1"/>
  <c r="AY188" i="20"/>
  <c r="AX188" i="20"/>
  <c r="AW188" i="20"/>
  <c r="AV188" i="20"/>
  <c r="AU188" i="20"/>
  <c r="AT188" i="20"/>
  <c r="AS188" i="20"/>
  <c r="CF187" i="20"/>
  <c r="CE187" i="20"/>
  <c r="CD187" i="20"/>
  <c r="CC187" i="20"/>
  <c r="CG187" i="20" s="1"/>
  <c r="BN187" i="20"/>
  <c r="BM187" i="20"/>
  <c r="BL187" i="20"/>
  <c r="BI187" i="20"/>
  <c r="BQ187" i="20" s="1"/>
  <c r="BU187" i="20" s="1"/>
  <c r="BY187" i="20" s="1"/>
  <c r="BH187" i="20"/>
  <c r="BP187" i="20" s="1"/>
  <c r="BT187" i="20" s="1"/>
  <c r="BX187" i="20" s="1"/>
  <c r="BG187" i="20"/>
  <c r="BD187" i="20"/>
  <c r="BC187" i="20"/>
  <c r="BB187" i="20"/>
  <c r="BA187" i="20"/>
  <c r="BK187" i="20" s="1"/>
  <c r="AZ187" i="20"/>
  <c r="BJ187" i="20" s="1"/>
  <c r="BR187" i="20" s="1"/>
  <c r="BV187" i="20" s="1"/>
  <c r="BZ187" i="20" s="1"/>
  <c r="AY187" i="20"/>
  <c r="AX187" i="20"/>
  <c r="AW187" i="20"/>
  <c r="AV187" i="20"/>
  <c r="AU187" i="20"/>
  <c r="AT187" i="20"/>
  <c r="AS187" i="20"/>
  <c r="BN186" i="20"/>
  <c r="BM186" i="20"/>
  <c r="BL186" i="20"/>
  <c r="BI186" i="20"/>
  <c r="BH186" i="20"/>
  <c r="BG186" i="20"/>
  <c r="BD186" i="20"/>
  <c r="BC186" i="20"/>
  <c r="BB186" i="20"/>
  <c r="BA186" i="20"/>
  <c r="BK186" i="20" s="1"/>
  <c r="AZ186" i="20"/>
  <c r="BJ186" i="20" s="1"/>
  <c r="BR186" i="20" s="1"/>
  <c r="AY186" i="20"/>
  <c r="AX186" i="20"/>
  <c r="AW186" i="20"/>
  <c r="AV186" i="20"/>
  <c r="AU186" i="20"/>
  <c r="AT186" i="20"/>
  <c r="AS186" i="20"/>
  <c r="BN185" i="20"/>
  <c r="BM185" i="20"/>
  <c r="BL185" i="20"/>
  <c r="BI185" i="20"/>
  <c r="BQ185" i="20" s="1"/>
  <c r="BH185" i="20"/>
  <c r="BG185" i="20"/>
  <c r="BD185" i="20"/>
  <c r="BC185" i="20"/>
  <c r="BB185" i="20"/>
  <c r="BA185" i="20"/>
  <c r="BK185" i="20" s="1"/>
  <c r="AZ185" i="20"/>
  <c r="BJ185" i="20" s="1"/>
  <c r="AY185" i="20"/>
  <c r="AX185" i="20"/>
  <c r="AW185" i="20"/>
  <c r="AV185" i="20"/>
  <c r="AU185" i="20"/>
  <c r="AT185" i="20"/>
  <c r="AS185" i="20"/>
  <c r="BN184" i="20"/>
  <c r="BM184" i="20"/>
  <c r="BL184" i="20"/>
  <c r="BI184" i="20"/>
  <c r="BH184" i="20"/>
  <c r="BP184" i="20" s="1"/>
  <c r="BG184" i="20"/>
  <c r="BD184" i="20"/>
  <c r="BC184" i="20"/>
  <c r="BB184" i="20"/>
  <c r="BA184" i="20"/>
  <c r="BK184" i="20" s="1"/>
  <c r="AZ184" i="20"/>
  <c r="BJ184" i="20" s="1"/>
  <c r="AY184" i="20"/>
  <c r="AX184" i="20"/>
  <c r="AW184" i="20"/>
  <c r="AV184" i="20"/>
  <c r="AU184" i="20"/>
  <c r="AT184" i="20"/>
  <c r="AS184" i="20"/>
  <c r="BN183" i="20"/>
  <c r="BM183" i="20"/>
  <c r="BL183" i="20"/>
  <c r="BI183" i="20"/>
  <c r="BQ183" i="20" s="1"/>
  <c r="BH183" i="20"/>
  <c r="BP183" i="20" s="1"/>
  <c r="BG183" i="20"/>
  <c r="BD183" i="20"/>
  <c r="BC183" i="20"/>
  <c r="BB183" i="20"/>
  <c r="BA183" i="20"/>
  <c r="BK183" i="20" s="1"/>
  <c r="AZ183" i="20"/>
  <c r="BJ183" i="20" s="1"/>
  <c r="BR183" i="20" s="1"/>
  <c r="AY183" i="20"/>
  <c r="AX183" i="20"/>
  <c r="AW183" i="20"/>
  <c r="AV183" i="20"/>
  <c r="AU183" i="20"/>
  <c r="AT183" i="20"/>
  <c r="AS183" i="20"/>
  <c r="BN182" i="20"/>
  <c r="BM182" i="20"/>
  <c r="BL182" i="20"/>
  <c r="BI182" i="20"/>
  <c r="BH182" i="20"/>
  <c r="BG182" i="20"/>
  <c r="BD182" i="20"/>
  <c r="BC182" i="20"/>
  <c r="BB182" i="20"/>
  <c r="BA182" i="20"/>
  <c r="BK182" i="20" s="1"/>
  <c r="AZ182" i="20"/>
  <c r="BJ182" i="20" s="1"/>
  <c r="BR182" i="20" s="1"/>
  <c r="AY182" i="20"/>
  <c r="AX182" i="20"/>
  <c r="AW182" i="20"/>
  <c r="AV182" i="20"/>
  <c r="AU182" i="20"/>
  <c r="AT182" i="20"/>
  <c r="AS182" i="20"/>
  <c r="BN181" i="20"/>
  <c r="BM181" i="20"/>
  <c r="BL181" i="20"/>
  <c r="BI181" i="20"/>
  <c r="BQ181" i="20" s="1"/>
  <c r="BH181" i="20"/>
  <c r="BG181" i="20"/>
  <c r="BD181" i="20"/>
  <c r="BC181" i="20"/>
  <c r="BB181" i="20"/>
  <c r="BA181" i="20"/>
  <c r="BK181" i="20" s="1"/>
  <c r="AZ181" i="20"/>
  <c r="BJ181" i="20" s="1"/>
  <c r="AY181" i="20"/>
  <c r="AX181" i="20"/>
  <c r="AW181" i="20"/>
  <c r="AV181" i="20"/>
  <c r="AU181" i="20"/>
  <c r="AT181" i="20"/>
  <c r="AS181" i="20"/>
  <c r="BN180" i="20"/>
  <c r="BM180" i="20"/>
  <c r="BL180" i="20"/>
  <c r="BI180" i="20"/>
  <c r="BH180" i="20"/>
  <c r="BP180" i="20" s="1"/>
  <c r="BG180" i="20"/>
  <c r="BD180" i="20"/>
  <c r="BC180" i="20"/>
  <c r="BB180" i="20"/>
  <c r="BA180" i="20"/>
  <c r="BK180" i="20" s="1"/>
  <c r="AZ180" i="20"/>
  <c r="BJ180" i="20" s="1"/>
  <c r="AY180" i="20"/>
  <c r="AX180" i="20"/>
  <c r="AW180" i="20"/>
  <c r="AV180" i="20"/>
  <c r="AU180" i="20"/>
  <c r="AT180" i="20"/>
  <c r="AS180" i="20"/>
  <c r="BN179" i="20"/>
  <c r="BM179" i="20"/>
  <c r="BL179" i="20"/>
  <c r="BI179" i="20"/>
  <c r="BQ179" i="20" s="1"/>
  <c r="BH179" i="20"/>
  <c r="BP179" i="20" s="1"/>
  <c r="BG179" i="20"/>
  <c r="BD179" i="20"/>
  <c r="BC179" i="20"/>
  <c r="BB179" i="20"/>
  <c r="BA179" i="20"/>
  <c r="BK179" i="20" s="1"/>
  <c r="AZ179" i="20"/>
  <c r="BJ179" i="20" s="1"/>
  <c r="BR179" i="20" s="1"/>
  <c r="AY179" i="20"/>
  <c r="AX179" i="20"/>
  <c r="AW179" i="20"/>
  <c r="AV179" i="20"/>
  <c r="AU179" i="20"/>
  <c r="AT179" i="20"/>
  <c r="AS179" i="20"/>
  <c r="BN178" i="20"/>
  <c r="BM178" i="20"/>
  <c r="BL178" i="20"/>
  <c r="BI178" i="20"/>
  <c r="BH178" i="20"/>
  <c r="BG178" i="20"/>
  <c r="BD178" i="20"/>
  <c r="BC178" i="20"/>
  <c r="BB178" i="20"/>
  <c r="BA178" i="20"/>
  <c r="BK178" i="20" s="1"/>
  <c r="AZ178" i="20"/>
  <c r="BJ178" i="20" s="1"/>
  <c r="BR178" i="20" s="1"/>
  <c r="AY178" i="20"/>
  <c r="AX178" i="20"/>
  <c r="AW178" i="20"/>
  <c r="AV178" i="20"/>
  <c r="AU178" i="20"/>
  <c r="AT178" i="20"/>
  <c r="AS178" i="20"/>
  <c r="CF177" i="20"/>
  <c r="CE177" i="20"/>
  <c r="CD177" i="20"/>
  <c r="CC177" i="20"/>
  <c r="CG177" i="20" s="1"/>
  <c r="BN177" i="20"/>
  <c r="BM177" i="20"/>
  <c r="BL177" i="20"/>
  <c r="BI177" i="20"/>
  <c r="BQ177" i="20" s="1"/>
  <c r="BU177" i="20" s="1"/>
  <c r="BY177" i="20" s="1"/>
  <c r="BH177" i="20"/>
  <c r="BP177" i="20" s="1"/>
  <c r="BT177" i="20" s="1"/>
  <c r="BX177" i="20" s="1"/>
  <c r="BG177" i="20"/>
  <c r="BD177" i="20"/>
  <c r="BC177" i="20"/>
  <c r="BB177" i="20"/>
  <c r="BA177" i="20"/>
  <c r="BK177" i="20" s="1"/>
  <c r="AZ177" i="20"/>
  <c r="BJ177" i="20" s="1"/>
  <c r="BR177" i="20" s="1"/>
  <c r="BV177" i="20" s="1"/>
  <c r="BZ177" i="20" s="1"/>
  <c r="AY177" i="20"/>
  <c r="AX177" i="20"/>
  <c r="AW177" i="20"/>
  <c r="AV177" i="20"/>
  <c r="AU177" i="20"/>
  <c r="AT177" i="20"/>
  <c r="AS177" i="20"/>
  <c r="BN176" i="20"/>
  <c r="BM176" i="20"/>
  <c r="BL176" i="20"/>
  <c r="BI176" i="20"/>
  <c r="BH176" i="20"/>
  <c r="BG176" i="20"/>
  <c r="BD176" i="20"/>
  <c r="BC176" i="20"/>
  <c r="BB176" i="20"/>
  <c r="BA176" i="20"/>
  <c r="BK176" i="20" s="1"/>
  <c r="AZ176" i="20"/>
  <c r="BJ176" i="20" s="1"/>
  <c r="BR176" i="20" s="1"/>
  <c r="AY176" i="20"/>
  <c r="AX176" i="20"/>
  <c r="AW176" i="20"/>
  <c r="AV176" i="20"/>
  <c r="AU176" i="20"/>
  <c r="AT176" i="20"/>
  <c r="AS176" i="20"/>
  <c r="BN175" i="20"/>
  <c r="BM175" i="20"/>
  <c r="BL175" i="20"/>
  <c r="BI175" i="20"/>
  <c r="BQ175" i="20" s="1"/>
  <c r="BH175" i="20"/>
  <c r="BG175" i="20"/>
  <c r="BD175" i="20"/>
  <c r="BC175" i="20"/>
  <c r="BB175" i="20"/>
  <c r="BA175" i="20"/>
  <c r="BK175" i="20" s="1"/>
  <c r="AZ175" i="20"/>
  <c r="BJ175" i="20" s="1"/>
  <c r="AY175" i="20"/>
  <c r="AX175" i="20"/>
  <c r="AW175" i="20"/>
  <c r="AV175" i="20"/>
  <c r="AU175" i="20"/>
  <c r="AT175" i="20"/>
  <c r="AS175" i="20"/>
  <c r="BN174" i="20"/>
  <c r="BM174" i="20"/>
  <c r="BL174" i="20"/>
  <c r="BI174" i="20"/>
  <c r="BH174" i="20"/>
  <c r="BP174" i="20" s="1"/>
  <c r="BG174" i="20"/>
  <c r="BD174" i="20"/>
  <c r="BC174" i="20"/>
  <c r="BB174" i="20"/>
  <c r="BA174" i="20"/>
  <c r="BK174" i="20" s="1"/>
  <c r="AZ174" i="20"/>
  <c r="BJ174" i="20" s="1"/>
  <c r="AY174" i="20"/>
  <c r="AX174" i="20"/>
  <c r="AW174" i="20"/>
  <c r="AV174" i="20"/>
  <c r="AU174" i="20"/>
  <c r="AT174" i="20"/>
  <c r="AS174" i="20"/>
  <c r="BN173" i="20"/>
  <c r="BM173" i="20"/>
  <c r="BL173" i="20"/>
  <c r="BI173" i="20"/>
  <c r="BQ173" i="20" s="1"/>
  <c r="BH173" i="20"/>
  <c r="BP173" i="20" s="1"/>
  <c r="BG173" i="20"/>
  <c r="BD173" i="20"/>
  <c r="BC173" i="20"/>
  <c r="BB173" i="20"/>
  <c r="BA173" i="20"/>
  <c r="BK173" i="20" s="1"/>
  <c r="AZ173" i="20"/>
  <c r="BJ173" i="20" s="1"/>
  <c r="BR173" i="20" s="1"/>
  <c r="AY173" i="20"/>
  <c r="AX173" i="20"/>
  <c r="AW173" i="20"/>
  <c r="AV173" i="20"/>
  <c r="AU173" i="20"/>
  <c r="AT173" i="20"/>
  <c r="AS173" i="20"/>
  <c r="BN172" i="20"/>
  <c r="BM172" i="20"/>
  <c r="BL172" i="20"/>
  <c r="BI172" i="20"/>
  <c r="BH172" i="20"/>
  <c r="BG172" i="20"/>
  <c r="BD172" i="20"/>
  <c r="BC172" i="20"/>
  <c r="BB172" i="20"/>
  <c r="BA172" i="20"/>
  <c r="BK172" i="20" s="1"/>
  <c r="AZ172" i="20"/>
  <c r="BJ172" i="20" s="1"/>
  <c r="BR172" i="20" s="1"/>
  <c r="AY172" i="20"/>
  <c r="AX172" i="20"/>
  <c r="AW172" i="20"/>
  <c r="AV172" i="20"/>
  <c r="AU172" i="20"/>
  <c r="AT172" i="20"/>
  <c r="AS172" i="20"/>
  <c r="BN171" i="20"/>
  <c r="BM171" i="20"/>
  <c r="BL171" i="20"/>
  <c r="BI171" i="20"/>
  <c r="BQ171" i="20" s="1"/>
  <c r="BH171" i="20"/>
  <c r="BG171" i="20"/>
  <c r="BD171" i="20"/>
  <c r="BC171" i="20"/>
  <c r="BB171" i="20"/>
  <c r="BA171" i="20"/>
  <c r="BK171" i="20" s="1"/>
  <c r="AZ171" i="20"/>
  <c r="BJ171" i="20" s="1"/>
  <c r="AY171" i="20"/>
  <c r="AX171" i="20"/>
  <c r="AW171" i="20"/>
  <c r="AV171" i="20"/>
  <c r="AU171" i="20"/>
  <c r="AT171" i="20"/>
  <c r="AS171" i="20"/>
  <c r="BN170" i="20"/>
  <c r="BM170" i="20"/>
  <c r="BL170" i="20"/>
  <c r="BI170" i="20"/>
  <c r="BH170" i="20"/>
  <c r="BP170" i="20" s="1"/>
  <c r="BG170" i="20"/>
  <c r="BD170" i="20"/>
  <c r="BC170" i="20"/>
  <c r="BB170" i="20"/>
  <c r="BA170" i="20"/>
  <c r="BK170" i="20" s="1"/>
  <c r="AZ170" i="20"/>
  <c r="BJ170" i="20" s="1"/>
  <c r="AY170" i="20"/>
  <c r="AX170" i="20"/>
  <c r="AW170" i="20"/>
  <c r="AV170" i="20"/>
  <c r="AU170" i="20"/>
  <c r="AT170" i="20"/>
  <c r="AS170" i="20"/>
  <c r="BN169" i="20"/>
  <c r="BM169" i="20"/>
  <c r="BL169" i="20"/>
  <c r="BI169" i="20"/>
  <c r="BQ169" i="20" s="1"/>
  <c r="BH169" i="20"/>
  <c r="BP169" i="20" s="1"/>
  <c r="BG169" i="20"/>
  <c r="BD169" i="20"/>
  <c r="BC169" i="20"/>
  <c r="BB169" i="20"/>
  <c r="BA169" i="20"/>
  <c r="BK169" i="20" s="1"/>
  <c r="AZ169" i="20"/>
  <c r="BJ169" i="20" s="1"/>
  <c r="BR169" i="20" s="1"/>
  <c r="AY169" i="20"/>
  <c r="AX169" i="20"/>
  <c r="AW169" i="20"/>
  <c r="AV169" i="20"/>
  <c r="AU169" i="20"/>
  <c r="AT169" i="20"/>
  <c r="AS169" i="20"/>
  <c r="BN168" i="20"/>
  <c r="BM168" i="20"/>
  <c r="BL168" i="20"/>
  <c r="BI168" i="20"/>
  <c r="BH168" i="20"/>
  <c r="BG168" i="20"/>
  <c r="BD168" i="20"/>
  <c r="BC168" i="20"/>
  <c r="BB168" i="20"/>
  <c r="BA168" i="20"/>
  <c r="BK168" i="20" s="1"/>
  <c r="AZ168" i="20"/>
  <c r="BJ168" i="20" s="1"/>
  <c r="BR168" i="20" s="1"/>
  <c r="AY168" i="20"/>
  <c r="AX168" i="20"/>
  <c r="AW168" i="20"/>
  <c r="AV168" i="20"/>
  <c r="AU168" i="20"/>
  <c r="AT168" i="20"/>
  <c r="AS168" i="20"/>
  <c r="CF167" i="20"/>
  <c r="CE167" i="20"/>
  <c r="CD167" i="20"/>
  <c r="CC167" i="20"/>
  <c r="CG167" i="20" s="1"/>
  <c r="BN167" i="20"/>
  <c r="BM167" i="20"/>
  <c r="BL167" i="20"/>
  <c r="BI167" i="20"/>
  <c r="BH167" i="20"/>
  <c r="BG167" i="20"/>
  <c r="BD167" i="20"/>
  <c r="BC167" i="20"/>
  <c r="BB167" i="20"/>
  <c r="BA167" i="20"/>
  <c r="BK167" i="20" s="1"/>
  <c r="AZ167" i="20"/>
  <c r="BJ167" i="20" s="1"/>
  <c r="BR167" i="20" s="1"/>
  <c r="BV167" i="20" s="1"/>
  <c r="BZ167" i="20" s="1"/>
  <c r="AY167" i="20"/>
  <c r="AX167" i="20"/>
  <c r="AW167" i="20"/>
  <c r="AV167" i="20"/>
  <c r="AU167" i="20"/>
  <c r="AT167" i="20"/>
  <c r="AS167" i="20"/>
  <c r="BN166" i="20"/>
  <c r="BM166" i="20"/>
  <c r="BQ166" i="20" s="1"/>
  <c r="BL166" i="20"/>
  <c r="BI166" i="20"/>
  <c r="BH166" i="20"/>
  <c r="BG166" i="20"/>
  <c r="BD166" i="20"/>
  <c r="BC166" i="20"/>
  <c r="BB166" i="20"/>
  <c r="BA166" i="20"/>
  <c r="BK166" i="20" s="1"/>
  <c r="AZ166" i="20"/>
  <c r="BJ166" i="20" s="1"/>
  <c r="AY166" i="20"/>
  <c r="AX166" i="20"/>
  <c r="AW166" i="20"/>
  <c r="AV166" i="20"/>
  <c r="AU166" i="20"/>
  <c r="AT166" i="20"/>
  <c r="AS166" i="20"/>
  <c r="BN165" i="20"/>
  <c r="BM165" i="20"/>
  <c r="BQ165" i="20" s="1"/>
  <c r="BL165" i="20"/>
  <c r="BI165" i="20"/>
  <c r="BH165" i="20"/>
  <c r="BP165" i="20" s="1"/>
  <c r="BG165" i="20"/>
  <c r="BD165" i="20"/>
  <c r="BC165" i="20"/>
  <c r="BB165" i="20"/>
  <c r="BA165" i="20"/>
  <c r="BK165" i="20" s="1"/>
  <c r="AZ165" i="20"/>
  <c r="BJ165" i="20" s="1"/>
  <c r="AY165" i="20"/>
  <c r="AX165" i="20"/>
  <c r="AW165" i="20"/>
  <c r="AV165" i="20"/>
  <c r="AU165" i="20"/>
  <c r="AT165" i="20"/>
  <c r="AS165" i="20"/>
  <c r="BN164" i="20"/>
  <c r="BM164" i="20"/>
  <c r="BL164" i="20"/>
  <c r="BI164" i="20"/>
  <c r="BH164" i="20"/>
  <c r="BP164" i="20" s="1"/>
  <c r="BG164" i="20"/>
  <c r="BD164" i="20"/>
  <c r="BC164" i="20"/>
  <c r="BB164" i="20"/>
  <c r="BA164" i="20"/>
  <c r="BK164" i="20" s="1"/>
  <c r="AZ164" i="20"/>
  <c r="BJ164" i="20" s="1"/>
  <c r="BR164" i="20" s="1"/>
  <c r="AY164" i="20"/>
  <c r="AX164" i="20"/>
  <c r="AW164" i="20"/>
  <c r="AV164" i="20"/>
  <c r="AU164" i="20"/>
  <c r="AT164" i="20"/>
  <c r="AS164" i="20"/>
  <c r="BN163" i="20"/>
  <c r="BM163" i="20"/>
  <c r="BQ163" i="20" s="1"/>
  <c r="BL163" i="20"/>
  <c r="BI163" i="20"/>
  <c r="BH163" i="20"/>
  <c r="BG163" i="20"/>
  <c r="BD163" i="20"/>
  <c r="BC163" i="20"/>
  <c r="BB163" i="20"/>
  <c r="BA163" i="20"/>
  <c r="BK163" i="20" s="1"/>
  <c r="AZ163" i="20"/>
  <c r="BJ163" i="20" s="1"/>
  <c r="BR163" i="20" s="1"/>
  <c r="AY163" i="20"/>
  <c r="AX163" i="20"/>
  <c r="AW163" i="20"/>
  <c r="AV163" i="20"/>
  <c r="AU163" i="20"/>
  <c r="AT163" i="20"/>
  <c r="AS163" i="20"/>
  <c r="BQ162" i="20"/>
  <c r="BN162" i="20"/>
  <c r="BM162" i="20"/>
  <c r="BL162" i="20"/>
  <c r="BI162" i="20"/>
  <c r="BH162" i="20"/>
  <c r="BG162" i="20"/>
  <c r="BD162" i="20"/>
  <c r="BC162" i="20"/>
  <c r="BB162" i="20"/>
  <c r="BA162" i="20"/>
  <c r="BK162" i="20" s="1"/>
  <c r="AZ162" i="20"/>
  <c r="BJ162" i="20" s="1"/>
  <c r="BR162" i="20" s="1"/>
  <c r="AY162" i="20"/>
  <c r="AX162" i="20"/>
  <c r="AW162" i="20"/>
  <c r="AV162" i="20"/>
  <c r="AU162" i="20"/>
  <c r="AT162" i="20"/>
  <c r="AS162" i="20"/>
  <c r="BQ161" i="20"/>
  <c r="BN161" i="20"/>
  <c r="BM161" i="20"/>
  <c r="BL161" i="20"/>
  <c r="BI161" i="20"/>
  <c r="BH161" i="20"/>
  <c r="BP161" i="20" s="1"/>
  <c r="BG161" i="20"/>
  <c r="BD161" i="20"/>
  <c r="BC161" i="20"/>
  <c r="BB161" i="20"/>
  <c r="BA161" i="20"/>
  <c r="BK161" i="20" s="1"/>
  <c r="AZ161" i="20"/>
  <c r="BJ161" i="20" s="1"/>
  <c r="BR161" i="20" s="1"/>
  <c r="AY161" i="20"/>
  <c r="AX161" i="20"/>
  <c r="AW161" i="20"/>
  <c r="AV161" i="20"/>
  <c r="AU161" i="20"/>
  <c r="AT161" i="20"/>
  <c r="AS161" i="20"/>
  <c r="BN160" i="20"/>
  <c r="BM160" i="20"/>
  <c r="BQ160" i="20" s="1"/>
  <c r="BL160" i="20"/>
  <c r="BI160" i="20"/>
  <c r="BH160" i="20"/>
  <c r="BG160" i="20"/>
  <c r="BD160" i="20"/>
  <c r="BC160" i="20"/>
  <c r="BB160" i="20"/>
  <c r="BA160" i="20"/>
  <c r="BK160" i="20" s="1"/>
  <c r="AZ160" i="20"/>
  <c r="BJ160" i="20" s="1"/>
  <c r="BR160" i="20" s="1"/>
  <c r="AY160" i="20"/>
  <c r="AX160" i="20"/>
  <c r="AW160" i="20"/>
  <c r="AV160" i="20"/>
  <c r="AU160" i="20"/>
  <c r="AT160" i="20"/>
  <c r="AS160" i="20"/>
  <c r="BN159" i="20"/>
  <c r="BM159" i="20"/>
  <c r="BL159" i="20"/>
  <c r="BI159" i="20"/>
  <c r="BH159" i="20"/>
  <c r="BG159" i="20"/>
  <c r="BD159" i="20"/>
  <c r="BC159" i="20"/>
  <c r="BB159" i="20"/>
  <c r="BA159" i="20"/>
  <c r="BK159" i="20" s="1"/>
  <c r="AZ159" i="20"/>
  <c r="BJ159" i="20" s="1"/>
  <c r="AY159" i="20"/>
  <c r="AX159" i="20"/>
  <c r="AW159" i="20"/>
  <c r="AV159" i="20"/>
  <c r="AU159" i="20"/>
  <c r="AT159" i="20"/>
  <c r="AS159" i="20"/>
  <c r="BN158" i="20"/>
  <c r="BM158" i="20"/>
  <c r="BL158" i="20"/>
  <c r="BI158" i="20"/>
  <c r="BQ158" i="20" s="1"/>
  <c r="BH158" i="20"/>
  <c r="BG158" i="20"/>
  <c r="BD158" i="20"/>
  <c r="BC158" i="20"/>
  <c r="BB158" i="20"/>
  <c r="BA158" i="20"/>
  <c r="BK158" i="20" s="1"/>
  <c r="AZ158" i="20"/>
  <c r="BJ158" i="20" s="1"/>
  <c r="AY158" i="20"/>
  <c r="AX158" i="20"/>
  <c r="AW158" i="20"/>
  <c r="AV158" i="20"/>
  <c r="AU158" i="20"/>
  <c r="AT158" i="20"/>
  <c r="AS158" i="20"/>
  <c r="CF157" i="20"/>
  <c r="CE157" i="20"/>
  <c r="CD157" i="20"/>
  <c r="CC157" i="20"/>
  <c r="BN157" i="20"/>
  <c r="BM157" i="20"/>
  <c r="BL157" i="20"/>
  <c r="BI157" i="20"/>
  <c r="BH157" i="20"/>
  <c r="BG157" i="20"/>
  <c r="BD157" i="20"/>
  <c r="BC157" i="20"/>
  <c r="BB157" i="20"/>
  <c r="BA157" i="20"/>
  <c r="BK157" i="20" s="1"/>
  <c r="AZ157" i="20"/>
  <c r="BJ157" i="20" s="1"/>
  <c r="BR157" i="20" s="1"/>
  <c r="BV157" i="20" s="1"/>
  <c r="BZ157" i="20" s="1"/>
  <c r="AY157" i="20"/>
  <c r="AX157" i="20"/>
  <c r="AW157" i="20"/>
  <c r="AV157" i="20"/>
  <c r="AU157" i="20"/>
  <c r="AT157" i="20"/>
  <c r="AS157" i="20"/>
  <c r="BR156" i="20"/>
  <c r="BN156" i="20"/>
  <c r="BM156" i="20"/>
  <c r="BL156" i="20"/>
  <c r="BI156" i="20"/>
  <c r="BQ156" i="20" s="1"/>
  <c r="BH156" i="20"/>
  <c r="BP156" i="20" s="1"/>
  <c r="BG156" i="20"/>
  <c r="BD156" i="20"/>
  <c r="BC156" i="20"/>
  <c r="BB156" i="20"/>
  <c r="BA156" i="20"/>
  <c r="BK156" i="20" s="1"/>
  <c r="AZ156" i="20"/>
  <c r="BJ156" i="20" s="1"/>
  <c r="AY156" i="20"/>
  <c r="AX156" i="20"/>
  <c r="AW156" i="20"/>
  <c r="AV156" i="20"/>
  <c r="AU156" i="20"/>
  <c r="AT156" i="20"/>
  <c r="AS156" i="20"/>
  <c r="BN155" i="20"/>
  <c r="BM155" i="20"/>
  <c r="BL155" i="20"/>
  <c r="BI155" i="20"/>
  <c r="BH155" i="20"/>
  <c r="BG155" i="20"/>
  <c r="BD155" i="20"/>
  <c r="BC155" i="20"/>
  <c r="BB155" i="20"/>
  <c r="BA155" i="20"/>
  <c r="BK155" i="20" s="1"/>
  <c r="AZ155" i="20"/>
  <c r="BJ155" i="20" s="1"/>
  <c r="BR155" i="20" s="1"/>
  <c r="AY155" i="20"/>
  <c r="AX155" i="20"/>
  <c r="AW155" i="20"/>
  <c r="AV155" i="20"/>
  <c r="AU155" i="20"/>
  <c r="AT155" i="20"/>
  <c r="AS155" i="20"/>
  <c r="BN154" i="20"/>
  <c r="BM154" i="20"/>
  <c r="BL154" i="20"/>
  <c r="BK154" i="20"/>
  <c r="BO154" i="20" s="1"/>
  <c r="BI154" i="20"/>
  <c r="BH154" i="20"/>
  <c r="BP154" i="20" s="1"/>
  <c r="BG154" i="20"/>
  <c r="BD154" i="20"/>
  <c r="BC154" i="20"/>
  <c r="BB154" i="20"/>
  <c r="BA154" i="20"/>
  <c r="AZ154" i="20"/>
  <c r="BJ154" i="20" s="1"/>
  <c r="BR154" i="20" s="1"/>
  <c r="AY154" i="20"/>
  <c r="AX154" i="20"/>
  <c r="AW154" i="20"/>
  <c r="AV154" i="20"/>
  <c r="AU154" i="20"/>
  <c r="AT154" i="20"/>
  <c r="AS154" i="20"/>
  <c r="BN153" i="20"/>
  <c r="BM153" i="20"/>
  <c r="BL153" i="20"/>
  <c r="BI153" i="20"/>
  <c r="BQ153" i="20" s="1"/>
  <c r="BH153" i="20"/>
  <c r="BP153" i="20" s="1"/>
  <c r="BG153" i="20"/>
  <c r="BD153" i="20"/>
  <c r="BC153" i="20"/>
  <c r="BB153" i="20"/>
  <c r="BA153" i="20"/>
  <c r="BK153" i="20" s="1"/>
  <c r="AZ153" i="20"/>
  <c r="BJ153" i="20" s="1"/>
  <c r="AY153" i="20"/>
  <c r="AX153" i="20"/>
  <c r="AW153" i="20"/>
  <c r="AV153" i="20"/>
  <c r="AU153" i="20"/>
  <c r="AT153" i="20"/>
  <c r="AS153" i="20"/>
  <c r="BN152" i="20"/>
  <c r="BM152" i="20"/>
  <c r="BL152" i="20"/>
  <c r="BI152" i="20"/>
  <c r="BH152" i="20"/>
  <c r="BG152" i="20"/>
  <c r="BD152" i="20"/>
  <c r="BC152" i="20"/>
  <c r="BB152" i="20"/>
  <c r="BA152" i="20"/>
  <c r="BK152" i="20" s="1"/>
  <c r="AZ152" i="20"/>
  <c r="BJ152" i="20" s="1"/>
  <c r="BR152" i="20" s="1"/>
  <c r="AY152" i="20"/>
  <c r="AX152" i="20"/>
  <c r="AW152" i="20"/>
  <c r="AV152" i="20"/>
  <c r="AU152" i="20"/>
  <c r="AT152" i="20"/>
  <c r="AS152" i="20"/>
  <c r="BN151" i="20"/>
  <c r="BM151" i="20"/>
  <c r="BL151" i="20"/>
  <c r="BI151" i="20"/>
  <c r="BQ151" i="20" s="1"/>
  <c r="BH151" i="20"/>
  <c r="BG151" i="20"/>
  <c r="BD151" i="20"/>
  <c r="BC151" i="20"/>
  <c r="BB151" i="20"/>
  <c r="BA151" i="20"/>
  <c r="BK151" i="20" s="1"/>
  <c r="AZ151" i="20"/>
  <c r="BJ151" i="20" s="1"/>
  <c r="AY151" i="20"/>
  <c r="AX151" i="20"/>
  <c r="AW151" i="20"/>
  <c r="AV151" i="20"/>
  <c r="AU151" i="20"/>
  <c r="AT151" i="20"/>
  <c r="AS151" i="20"/>
  <c r="BN150" i="20"/>
  <c r="BM150" i="20"/>
  <c r="BL150" i="20"/>
  <c r="BI150" i="20"/>
  <c r="BQ150" i="20" s="1"/>
  <c r="BH150" i="20"/>
  <c r="BP150" i="20" s="1"/>
  <c r="BG150" i="20"/>
  <c r="BD150" i="20"/>
  <c r="BC150" i="20"/>
  <c r="BB150" i="20"/>
  <c r="BA150" i="20"/>
  <c r="BK150" i="20" s="1"/>
  <c r="AZ150" i="20"/>
  <c r="BJ150" i="20" s="1"/>
  <c r="AY150" i="20"/>
  <c r="AX150" i="20"/>
  <c r="AW150" i="20"/>
  <c r="AV150" i="20"/>
  <c r="AU150" i="20"/>
  <c r="AT150" i="20"/>
  <c r="AS150" i="20"/>
  <c r="BN149" i="20"/>
  <c r="BM149" i="20"/>
  <c r="BL149" i="20"/>
  <c r="BI149" i="20"/>
  <c r="BQ149" i="20" s="1"/>
  <c r="BH149" i="20"/>
  <c r="BG149" i="20"/>
  <c r="BD149" i="20"/>
  <c r="BC149" i="20"/>
  <c r="BB149" i="20"/>
  <c r="BA149" i="20"/>
  <c r="BK149" i="20" s="1"/>
  <c r="AZ149" i="20"/>
  <c r="BJ149" i="20" s="1"/>
  <c r="BR149" i="20" s="1"/>
  <c r="AY149" i="20"/>
  <c r="AX149" i="20"/>
  <c r="AW149" i="20"/>
  <c r="AV149" i="20"/>
  <c r="AU149" i="20"/>
  <c r="AT149" i="20"/>
  <c r="AS149" i="20"/>
  <c r="BN148" i="20"/>
  <c r="BM148" i="20"/>
  <c r="BL148" i="20"/>
  <c r="BI148" i="20"/>
  <c r="BH148" i="20"/>
  <c r="BP148" i="20" s="1"/>
  <c r="BG148" i="20"/>
  <c r="BD148" i="20"/>
  <c r="BC148" i="20"/>
  <c r="BB148" i="20"/>
  <c r="BA148" i="20"/>
  <c r="BK148" i="20" s="1"/>
  <c r="AZ148" i="20"/>
  <c r="BJ148" i="20" s="1"/>
  <c r="AY148" i="20"/>
  <c r="AX148" i="20"/>
  <c r="AW148" i="20"/>
  <c r="AV148" i="20"/>
  <c r="AU148" i="20"/>
  <c r="AT148" i="20"/>
  <c r="AS148" i="20"/>
  <c r="CF147" i="20"/>
  <c r="CE147" i="20"/>
  <c r="CD147" i="20"/>
  <c r="CC147" i="20"/>
  <c r="BN147" i="20"/>
  <c r="BM147" i="20"/>
  <c r="BL147" i="20"/>
  <c r="BI147" i="20"/>
  <c r="BQ147" i="20" s="1"/>
  <c r="BU147" i="20" s="1"/>
  <c r="BY147" i="20" s="1"/>
  <c r="BH147" i="20"/>
  <c r="BG147" i="20"/>
  <c r="BD147" i="20"/>
  <c r="BC147" i="20"/>
  <c r="BB147" i="20"/>
  <c r="BA147" i="20"/>
  <c r="BK147" i="20" s="1"/>
  <c r="AZ147" i="20"/>
  <c r="BJ147" i="20" s="1"/>
  <c r="BR147" i="20" s="1"/>
  <c r="BV147" i="20" s="1"/>
  <c r="BZ147" i="20" s="1"/>
  <c r="AY147" i="20"/>
  <c r="AX147" i="20"/>
  <c r="AW147" i="20"/>
  <c r="AV147" i="20"/>
  <c r="AU147" i="20"/>
  <c r="AT147" i="20"/>
  <c r="AS147" i="20"/>
  <c r="BN146" i="20"/>
  <c r="BM146" i="20"/>
  <c r="BL146" i="20"/>
  <c r="BI146" i="20"/>
  <c r="BH146" i="20"/>
  <c r="BP146" i="20" s="1"/>
  <c r="BG146" i="20"/>
  <c r="BD146" i="20"/>
  <c r="BC146" i="20"/>
  <c r="BB146" i="20"/>
  <c r="BA146" i="20"/>
  <c r="BK146" i="20" s="1"/>
  <c r="AZ146" i="20"/>
  <c r="BJ146" i="20" s="1"/>
  <c r="AY146" i="20"/>
  <c r="AX146" i="20"/>
  <c r="AW146" i="20"/>
  <c r="AV146" i="20"/>
  <c r="AU146" i="20"/>
  <c r="AT146" i="20"/>
  <c r="AS146" i="20"/>
  <c r="BN145" i="20"/>
  <c r="BM145" i="20"/>
  <c r="BL145" i="20"/>
  <c r="BI145" i="20"/>
  <c r="BH145" i="20"/>
  <c r="BG145" i="20"/>
  <c r="BD145" i="20"/>
  <c r="BC145" i="20"/>
  <c r="BB145" i="20"/>
  <c r="BA145" i="20"/>
  <c r="BK145" i="20" s="1"/>
  <c r="AZ145" i="20"/>
  <c r="BJ145" i="20" s="1"/>
  <c r="BR145" i="20" s="1"/>
  <c r="AY145" i="20"/>
  <c r="AX145" i="20"/>
  <c r="AW145" i="20"/>
  <c r="AV145" i="20"/>
  <c r="AU145" i="20"/>
  <c r="AT145" i="20"/>
  <c r="AS145" i="20"/>
  <c r="BN144" i="20"/>
  <c r="BM144" i="20"/>
  <c r="BL144" i="20"/>
  <c r="BI144" i="20"/>
  <c r="BQ144" i="20" s="1"/>
  <c r="BH144" i="20"/>
  <c r="BP144" i="20" s="1"/>
  <c r="BG144" i="20"/>
  <c r="BD144" i="20"/>
  <c r="BC144" i="20"/>
  <c r="BB144" i="20"/>
  <c r="BA144" i="20"/>
  <c r="BK144" i="20" s="1"/>
  <c r="AZ144" i="20"/>
  <c r="BJ144" i="20" s="1"/>
  <c r="AY144" i="20"/>
  <c r="AX144" i="20"/>
  <c r="AW144" i="20"/>
  <c r="AV144" i="20"/>
  <c r="AU144" i="20"/>
  <c r="AT144" i="20"/>
  <c r="AS144" i="20"/>
  <c r="BN143" i="20"/>
  <c r="BM143" i="20"/>
  <c r="BL143" i="20"/>
  <c r="BI143" i="20"/>
  <c r="BQ143" i="20" s="1"/>
  <c r="BH143" i="20"/>
  <c r="BG143" i="20"/>
  <c r="BD143" i="20"/>
  <c r="BC143" i="20"/>
  <c r="BB143" i="20"/>
  <c r="BA143" i="20"/>
  <c r="BK143" i="20" s="1"/>
  <c r="AZ143" i="20"/>
  <c r="BJ143" i="20" s="1"/>
  <c r="BR143" i="20" s="1"/>
  <c r="AY143" i="20"/>
  <c r="AX143" i="20"/>
  <c r="AW143" i="20"/>
  <c r="AV143" i="20"/>
  <c r="AU143" i="20"/>
  <c r="AT143" i="20"/>
  <c r="AS143" i="20"/>
  <c r="BN142" i="20"/>
  <c r="BM142" i="20"/>
  <c r="BL142" i="20"/>
  <c r="BI142" i="20"/>
  <c r="BH142" i="20"/>
  <c r="BP142" i="20" s="1"/>
  <c r="BG142" i="20"/>
  <c r="BD142" i="20"/>
  <c r="BC142" i="20"/>
  <c r="BB142" i="20"/>
  <c r="BA142" i="20"/>
  <c r="BK142" i="20" s="1"/>
  <c r="AZ142" i="20"/>
  <c r="BJ142" i="20" s="1"/>
  <c r="AY142" i="20"/>
  <c r="AX142" i="20"/>
  <c r="AW142" i="20"/>
  <c r="AV142" i="20"/>
  <c r="AU142" i="20"/>
  <c r="AT142" i="20"/>
  <c r="AS142" i="20"/>
  <c r="BN141" i="20"/>
  <c r="BM141" i="20"/>
  <c r="BL141" i="20"/>
  <c r="BI141" i="20"/>
  <c r="BH141" i="20"/>
  <c r="BG141" i="20"/>
  <c r="BD141" i="20"/>
  <c r="BC141" i="20"/>
  <c r="BB141" i="20"/>
  <c r="BA141" i="20"/>
  <c r="BK141" i="20" s="1"/>
  <c r="AZ141" i="20"/>
  <c r="BJ141" i="20" s="1"/>
  <c r="BR141" i="20" s="1"/>
  <c r="AY141" i="20"/>
  <c r="AX141" i="20"/>
  <c r="AW141" i="20"/>
  <c r="AV141" i="20"/>
  <c r="AU141" i="20"/>
  <c r="AT141" i="20"/>
  <c r="AS141" i="20"/>
  <c r="BN140" i="20"/>
  <c r="BM140" i="20"/>
  <c r="BL140" i="20"/>
  <c r="BI140" i="20"/>
  <c r="BQ140" i="20" s="1"/>
  <c r="BH140" i="20"/>
  <c r="BP140" i="20" s="1"/>
  <c r="BG140" i="20"/>
  <c r="BD140" i="20"/>
  <c r="BC140" i="20"/>
  <c r="BB140" i="20"/>
  <c r="BA140" i="20"/>
  <c r="BK140" i="20" s="1"/>
  <c r="AZ140" i="20"/>
  <c r="BJ140" i="20" s="1"/>
  <c r="AY140" i="20"/>
  <c r="AX140" i="20"/>
  <c r="AW140" i="20"/>
  <c r="AV140" i="20"/>
  <c r="AU140" i="20"/>
  <c r="AT140" i="20"/>
  <c r="AS140" i="20"/>
  <c r="BN139" i="20"/>
  <c r="BM139" i="20"/>
  <c r="BL139" i="20"/>
  <c r="BI139" i="20"/>
  <c r="BQ139" i="20" s="1"/>
  <c r="BH139" i="20"/>
  <c r="BG139" i="20"/>
  <c r="BD139" i="20"/>
  <c r="BC139" i="20"/>
  <c r="BB139" i="20"/>
  <c r="BA139" i="20"/>
  <c r="BK139" i="20" s="1"/>
  <c r="AZ139" i="20"/>
  <c r="BJ139" i="20" s="1"/>
  <c r="BR139" i="20" s="1"/>
  <c r="AY139" i="20"/>
  <c r="AX139" i="20"/>
  <c r="AW139" i="20"/>
  <c r="AV139" i="20"/>
  <c r="AU139" i="20"/>
  <c r="AT139" i="20"/>
  <c r="AS139" i="20"/>
  <c r="BN138" i="20"/>
  <c r="BM138" i="20"/>
  <c r="BL138" i="20"/>
  <c r="BI138" i="20"/>
  <c r="BH138" i="20"/>
  <c r="BP138" i="20" s="1"/>
  <c r="BG138" i="20"/>
  <c r="BD138" i="20"/>
  <c r="BC138" i="20"/>
  <c r="BB138" i="20"/>
  <c r="BA138" i="20"/>
  <c r="BK138" i="20" s="1"/>
  <c r="AZ138" i="20"/>
  <c r="BJ138" i="20" s="1"/>
  <c r="AY138" i="20"/>
  <c r="AX138" i="20"/>
  <c r="AW138" i="20"/>
  <c r="AV138" i="20"/>
  <c r="AU138" i="20"/>
  <c r="AT138" i="20"/>
  <c r="AS138" i="20"/>
  <c r="CF137" i="20"/>
  <c r="CE137" i="20"/>
  <c r="CD137" i="20"/>
  <c r="CC137" i="20"/>
  <c r="BN137" i="20"/>
  <c r="BM137" i="20"/>
  <c r="BL137" i="20"/>
  <c r="BI137" i="20"/>
  <c r="BQ137" i="20" s="1"/>
  <c r="BU137" i="20" s="1"/>
  <c r="BY137" i="20" s="1"/>
  <c r="BH137" i="20"/>
  <c r="BG137" i="20"/>
  <c r="BD137" i="20"/>
  <c r="BC137" i="20"/>
  <c r="BB137" i="20"/>
  <c r="BA137" i="20"/>
  <c r="BK137" i="20" s="1"/>
  <c r="AZ137" i="20"/>
  <c r="BJ137" i="20" s="1"/>
  <c r="BR137" i="20" s="1"/>
  <c r="BV137" i="20" s="1"/>
  <c r="BZ137" i="20" s="1"/>
  <c r="AY137" i="20"/>
  <c r="AX137" i="20"/>
  <c r="AW137" i="20"/>
  <c r="AV137" i="20"/>
  <c r="AU137" i="20"/>
  <c r="AT137" i="20"/>
  <c r="AS137" i="20"/>
  <c r="BN136" i="20"/>
  <c r="BM136" i="20"/>
  <c r="BL136" i="20"/>
  <c r="BI136" i="20"/>
  <c r="BH136" i="20"/>
  <c r="BP136" i="20" s="1"/>
  <c r="BG136" i="20"/>
  <c r="BD136" i="20"/>
  <c r="BC136" i="20"/>
  <c r="BB136" i="20"/>
  <c r="BA136" i="20"/>
  <c r="BK136" i="20" s="1"/>
  <c r="AZ136" i="20"/>
  <c r="BJ136" i="20" s="1"/>
  <c r="AY136" i="20"/>
  <c r="AX136" i="20"/>
  <c r="AW136" i="20"/>
  <c r="AV136" i="20"/>
  <c r="AU136" i="20"/>
  <c r="AT136" i="20"/>
  <c r="AS136" i="20"/>
  <c r="BN135" i="20"/>
  <c r="BM135" i="20"/>
  <c r="BL135" i="20"/>
  <c r="BI135" i="20"/>
  <c r="BH135" i="20"/>
  <c r="BG135" i="20"/>
  <c r="BD135" i="20"/>
  <c r="BC135" i="20"/>
  <c r="BB135" i="20"/>
  <c r="BA135" i="20"/>
  <c r="BK135" i="20" s="1"/>
  <c r="AZ135" i="20"/>
  <c r="BJ135" i="20" s="1"/>
  <c r="BR135" i="20" s="1"/>
  <c r="AY135" i="20"/>
  <c r="AX135" i="20"/>
  <c r="AW135" i="20"/>
  <c r="AV135" i="20"/>
  <c r="AU135" i="20"/>
  <c r="AT135" i="20"/>
  <c r="AS135" i="20"/>
  <c r="BN134" i="20"/>
  <c r="BM134" i="20"/>
  <c r="BL134" i="20"/>
  <c r="BI134" i="20"/>
  <c r="BQ134" i="20" s="1"/>
  <c r="BH134" i="20"/>
  <c r="BP134" i="20" s="1"/>
  <c r="BG134" i="20"/>
  <c r="BD134" i="20"/>
  <c r="BC134" i="20"/>
  <c r="BB134" i="20"/>
  <c r="BA134" i="20"/>
  <c r="BK134" i="20" s="1"/>
  <c r="AZ134" i="20"/>
  <c r="BJ134" i="20" s="1"/>
  <c r="AY134" i="20"/>
  <c r="AX134" i="20"/>
  <c r="AW134" i="20"/>
  <c r="AV134" i="20"/>
  <c r="AU134" i="20"/>
  <c r="AT134" i="20"/>
  <c r="AS134" i="20"/>
  <c r="BN133" i="20"/>
  <c r="BM133" i="20"/>
  <c r="BL133" i="20"/>
  <c r="BI133" i="20"/>
  <c r="BQ133" i="20" s="1"/>
  <c r="BH133" i="20"/>
  <c r="BG133" i="20"/>
  <c r="BD133" i="20"/>
  <c r="BC133" i="20"/>
  <c r="BB133" i="20"/>
  <c r="BA133" i="20"/>
  <c r="BK133" i="20" s="1"/>
  <c r="AZ133" i="20"/>
  <c r="BJ133" i="20" s="1"/>
  <c r="BR133" i="20" s="1"/>
  <c r="AY133" i="20"/>
  <c r="AX133" i="20"/>
  <c r="AW133" i="20"/>
  <c r="AV133" i="20"/>
  <c r="AU133" i="20"/>
  <c r="AT133" i="20"/>
  <c r="AS133" i="20"/>
  <c r="BN132" i="20"/>
  <c r="BM132" i="20"/>
  <c r="BL132" i="20"/>
  <c r="BI132" i="20"/>
  <c r="BH132" i="20"/>
  <c r="BP132" i="20" s="1"/>
  <c r="BG132" i="20"/>
  <c r="BD132" i="20"/>
  <c r="BC132" i="20"/>
  <c r="BB132" i="20"/>
  <c r="BA132" i="20"/>
  <c r="BK132" i="20" s="1"/>
  <c r="AZ132" i="20"/>
  <c r="BJ132" i="20" s="1"/>
  <c r="AY132" i="20"/>
  <c r="AX132" i="20"/>
  <c r="AW132" i="20"/>
  <c r="AV132" i="20"/>
  <c r="AU132" i="20"/>
  <c r="AT132" i="20"/>
  <c r="AS132" i="20"/>
  <c r="BN131" i="20"/>
  <c r="BM131" i="20"/>
  <c r="BL131" i="20"/>
  <c r="BI131" i="20"/>
  <c r="BH131" i="20"/>
  <c r="BG131" i="20"/>
  <c r="BD131" i="20"/>
  <c r="BC131" i="20"/>
  <c r="BB131" i="20"/>
  <c r="BA131" i="20"/>
  <c r="BK131" i="20" s="1"/>
  <c r="AZ131" i="20"/>
  <c r="BJ131" i="20" s="1"/>
  <c r="BR131" i="20" s="1"/>
  <c r="AY131" i="20"/>
  <c r="AX131" i="20"/>
  <c r="AW131" i="20"/>
  <c r="AV131" i="20"/>
  <c r="AU131" i="20"/>
  <c r="AT131" i="20"/>
  <c r="AS131" i="20"/>
  <c r="BN130" i="20"/>
  <c r="BM130" i="20"/>
  <c r="BL130" i="20"/>
  <c r="BI130" i="20"/>
  <c r="BQ130" i="20" s="1"/>
  <c r="BH130" i="20"/>
  <c r="BP130" i="20" s="1"/>
  <c r="BG130" i="20"/>
  <c r="BD130" i="20"/>
  <c r="BC130" i="20"/>
  <c r="BB130" i="20"/>
  <c r="BA130" i="20"/>
  <c r="BK130" i="20" s="1"/>
  <c r="AZ130" i="20"/>
  <c r="BJ130" i="20" s="1"/>
  <c r="AY130" i="20"/>
  <c r="AX130" i="20"/>
  <c r="AW130" i="20"/>
  <c r="AV130" i="20"/>
  <c r="AU130" i="20"/>
  <c r="AT130" i="20"/>
  <c r="AS130" i="20"/>
  <c r="BN129" i="20"/>
  <c r="BM129" i="20"/>
  <c r="BL129" i="20"/>
  <c r="BI129" i="20"/>
  <c r="BQ129" i="20" s="1"/>
  <c r="BH129" i="20"/>
  <c r="BG129" i="20"/>
  <c r="BD129" i="20"/>
  <c r="BC129" i="20"/>
  <c r="BB129" i="20"/>
  <c r="BA129" i="20"/>
  <c r="BK129" i="20" s="1"/>
  <c r="AZ129" i="20"/>
  <c r="BJ129" i="20" s="1"/>
  <c r="BR129" i="20" s="1"/>
  <c r="AY129" i="20"/>
  <c r="AX129" i="20"/>
  <c r="AW129" i="20"/>
  <c r="AV129" i="20"/>
  <c r="AU129" i="20"/>
  <c r="AT129" i="20"/>
  <c r="AS129" i="20"/>
  <c r="BN128" i="20"/>
  <c r="BM128" i="20"/>
  <c r="BL128" i="20"/>
  <c r="BI128" i="20"/>
  <c r="BH128" i="20"/>
  <c r="BP128" i="20" s="1"/>
  <c r="BG128" i="20"/>
  <c r="BD128" i="20"/>
  <c r="BC128" i="20"/>
  <c r="BB128" i="20"/>
  <c r="BA128" i="20"/>
  <c r="BK128" i="20" s="1"/>
  <c r="AZ128" i="20"/>
  <c r="BJ128" i="20" s="1"/>
  <c r="AY128" i="20"/>
  <c r="AX128" i="20"/>
  <c r="AW128" i="20"/>
  <c r="AV128" i="20"/>
  <c r="AU128" i="20"/>
  <c r="AT128" i="20"/>
  <c r="AS128" i="20"/>
  <c r="BN127" i="20"/>
  <c r="BM127" i="20"/>
  <c r="BL127" i="20"/>
  <c r="BI127" i="20"/>
  <c r="BH127" i="20"/>
  <c r="BG127" i="20"/>
  <c r="BD127" i="20"/>
  <c r="BC127" i="20"/>
  <c r="BB127" i="20"/>
  <c r="BA127" i="20"/>
  <c r="BK127" i="20" s="1"/>
  <c r="AZ127" i="20"/>
  <c r="BJ127" i="20" s="1"/>
  <c r="BR127" i="20" s="1"/>
  <c r="AY127" i="20"/>
  <c r="AX127" i="20"/>
  <c r="AW127" i="20"/>
  <c r="AV127" i="20"/>
  <c r="AU127" i="20"/>
  <c r="AT127" i="20"/>
  <c r="AS127" i="20"/>
  <c r="BN126" i="20"/>
  <c r="BM126" i="20"/>
  <c r="BL126" i="20"/>
  <c r="BI126" i="20"/>
  <c r="BQ126" i="20" s="1"/>
  <c r="BH126" i="20"/>
  <c r="BP126" i="20" s="1"/>
  <c r="BG126" i="20"/>
  <c r="BD126" i="20"/>
  <c r="BC126" i="20"/>
  <c r="BB126" i="20"/>
  <c r="BA126" i="20"/>
  <c r="BK126" i="20" s="1"/>
  <c r="AZ126" i="20"/>
  <c r="BJ126" i="20" s="1"/>
  <c r="AY126" i="20"/>
  <c r="AX126" i="20"/>
  <c r="AW126" i="20"/>
  <c r="AV126" i="20"/>
  <c r="AU126" i="20"/>
  <c r="AT126" i="20"/>
  <c r="AS126" i="20"/>
  <c r="BN125" i="20"/>
  <c r="BM125" i="20"/>
  <c r="BL125" i="20"/>
  <c r="BI125" i="20"/>
  <c r="BQ125" i="20" s="1"/>
  <c r="BH125" i="20"/>
  <c r="BG125" i="20"/>
  <c r="BD125" i="20"/>
  <c r="BC125" i="20"/>
  <c r="BB125" i="20"/>
  <c r="BA125" i="20"/>
  <c r="BK125" i="20" s="1"/>
  <c r="AZ125" i="20"/>
  <c r="BJ125" i="20" s="1"/>
  <c r="BR125" i="20" s="1"/>
  <c r="AY125" i="20"/>
  <c r="AX125" i="20"/>
  <c r="AW125" i="20"/>
  <c r="AV125" i="20"/>
  <c r="AU125" i="20"/>
  <c r="AT125" i="20"/>
  <c r="AS125" i="20"/>
  <c r="BN124" i="20"/>
  <c r="BM124" i="20"/>
  <c r="BL124" i="20"/>
  <c r="BI124" i="20"/>
  <c r="BH124" i="20"/>
  <c r="BP124" i="20" s="1"/>
  <c r="BG124" i="20"/>
  <c r="BD124" i="20"/>
  <c r="BC124" i="20"/>
  <c r="BB124" i="20"/>
  <c r="BA124" i="20"/>
  <c r="BK124" i="20" s="1"/>
  <c r="AZ124" i="20"/>
  <c r="BJ124" i="20" s="1"/>
  <c r="AY124" i="20"/>
  <c r="AX124" i="20"/>
  <c r="AW124" i="20"/>
  <c r="AV124" i="20"/>
  <c r="AU124" i="20"/>
  <c r="AT124" i="20"/>
  <c r="AS124" i="20"/>
  <c r="BN123" i="20"/>
  <c r="BM123" i="20"/>
  <c r="BL123" i="20"/>
  <c r="BI123" i="20"/>
  <c r="BH123" i="20"/>
  <c r="BG123" i="20"/>
  <c r="BD123" i="20"/>
  <c r="BC123" i="20"/>
  <c r="BB123" i="20"/>
  <c r="BA123" i="20"/>
  <c r="BK123" i="20" s="1"/>
  <c r="AZ123" i="20"/>
  <c r="BJ123" i="20" s="1"/>
  <c r="BR123" i="20" s="1"/>
  <c r="AY123" i="20"/>
  <c r="AX123" i="20"/>
  <c r="AW123" i="20"/>
  <c r="AV123" i="20"/>
  <c r="AU123" i="20"/>
  <c r="AT123" i="20"/>
  <c r="AS123" i="20"/>
  <c r="BN122" i="20"/>
  <c r="BM122" i="20"/>
  <c r="BL122" i="20"/>
  <c r="BI122" i="20"/>
  <c r="BQ122" i="20" s="1"/>
  <c r="BH122" i="20"/>
  <c r="BP122" i="20" s="1"/>
  <c r="BG122" i="20"/>
  <c r="BD122" i="20"/>
  <c r="BC122" i="20"/>
  <c r="BB122" i="20"/>
  <c r="BA122" i="20"/>
  <c r="BK122" i="20" s="1"/>
  <c r="AZ122" i="20"/>
  <c r="BJ122" i="20" s="1"/>
  <c r="AY122" i="20"/>
  <c r="AX122" i="20"/>
  <c r="AW122" i="20"/>
  <c r="AV122" i="20"/>
  <c r="AU122" i="20"/>
  <c r="AT122" i="20"/>
  <c r="AS122" i="20"/>
  <c r="CF121" i="20"/>
  <c r="CE121" i="20"/>
  <c r="CD121" i="20"/>
  <c r="CC121" i="20"/>
  <c r="BN121" i="20"/>
  <c r="BM121" i="20"/>
  <c r="BL121" i="20"/>
  <c r="BI121" i="20"/>
  <c r="BH121" i="20"/>
  <c r="BG121" i="20"/>
  <c r="BD121" i="20"/>
  <c r="BC121" i="20"/>
  <c r="BB121" i="20"/>
  <c r="BA121" i="20"/>
  <c r="BK121" i="20" s="1"/>
  <c r="AZ121" i="20"/>
  <c r="BJ121" i="20" s="1"/>
  <c r="BR121" i="20" s="1"/>
  <c r="BV121" i="20" s="1"/>
  <c r="BZ121" i="20" s="1"/>
  <c r="AY121" i="20"/>
  <c r="AX121" i="20"/>
  <c r="AW121" i="20"/>
  <c r="AV121" i="20"/>
  <c r="AU121" i="20"/>
  <c r="AT121" i="20"/>
  <c r="AS121" i="20"/>
  <c r="BN120" i="20"/>
  <c r="BM120" i="20"/>
  <c r="BL120" i="20"/>
  <c r="BI120" i="20"/>
  <c r="BQ120" i="20" s="1"/>
  <c r="BH120" i="20"/>
  <c r="BP120" i="20" s="1"/>
  <c r="BG120" i="20"/>
  <c r="BD120" i="20"/>
  <c r="BC120" i="20"/>
  <c r="BB120" i="20"/>
  <c r="BA120" i="20"/>
  <c r="BK120" i="20" s="1"/>
  <c r="AZ120" i="20"/>
  <c r="BJ120" i="20" s="1"/>
  <c r="AY120" i="20"/>
  <c r="AX120" i="20"/>
  <c r="AW120" i="20"/>
  <c r="AV120" i="20"/>
  <c r="AU120" i="20"/>
  <c r="AT120" i="20"/>
  <c r="AS120" i="20"/>
  <c r="BN119" i="20"/>
  <c r="BM119" i="20"/>
  <c r="BL119" i="20"/>
  <c r="BI119" i="20"/>
  <c r="BH119" i="20"/>
  <c r="BG119" i="20"/>
  <c r="BD119" i="20"/>
  <c r="BC119" i="20"/>
  <c r="BB119" i="20"/>
  <c r="BA119" i="20"/>
  <c r="BK119" i="20" s="1"/>
  <c r="AZ119" i="20"/>
  <c r="BJ119" i="20" s="1"/>
  <c r="BR119" i="20" s="1"/>
  <c r="AY119" i="20"/>
  <c r="AX119" i="20"/>
  <c r="AW119" i="20"/>
  <c r="AV119" i="20"/>
  <c r="AU119" i="20"/>
  <c r="AT119" i="20"/>
  <c r="AS119" i="20"/>
  <c r="BN118" i="20"/>
  <c r="BM118" i="20"/>
  <c r="BL118" i="20"/>
  <c r="BK118" i="20"/>
  <c r="BO118" i="20" s="1"/>
  <c r="BI118" i="20"/>
  <c r="BH118" i="20"/>
  <c r="BG118" i="20"/>
  <c r="BD118" i="20"/>
  <c r="BC118" i="20"/>
  <c r="BB118" i="20"/>
  <c r="BA118" i="20"/>
  <c r="AZ118" i="20"/>
  <c r="BJ118" i="20" s="1"/>
  <c r="BR118" i="20" s="1"/>
  <c r="AY118" i="20"/>
  <c r="AX118" i="20"/>
  <c r="AW118" i="20"/>
  <c r="AV118" i="20"/>
  <c r="AU118" i="20"/>
  <c r="AT118" i="20"/>
  <c r="AS118" i="20"/>
  <c r="BN117" i="20"/>
  <c r="BM117" i="20"/>
  <c r="BL117" i="20"/>
  <c r="BK117" i="20"/>
  <c r="BO117" i="20" s="1"/>
  <c r="BI117" i="20"/>
  <c r="BQ117" i="20" s="1"/>
  <c r="BH117" i="20"/>
  <c r="BP117" i="20" s="1"/>
  <c r="BG117" i="20"/>
  <c r="BD117" i="20"/>
  <c r="BC117" i="20"/>
  <c r="BB117" i="20"/>
  <c r="BA117" i="20"/>
  <c r="AZ117" i="20"/>
  <c r="BJ117" i="20" s="1"/>
  <c r="AY117" i="20"/>
  <c r="AX117" i="20"/>
  <c r="AW117" i="20"/>
  <c r="AV117" i="20"/>
  <c r="AU117" i="20"/>
  <c r="AT117" i="20"/>
  <c r="AS117" i="20"/>
  <c r="BN116" i="20"/>
  <c r="BM116" i="20"/>
  <c r="BL116" i="20"/>
  <c r="BI116" i="20"/>
  <c r="BH116" i="20"/>
  <c r="BG116" i="20"/>
  <c r="BD116" i="20"/>
  <c r="BC116" i="20"/>
  <c r="BB116" i="20"/>
  <c r="BA116" i="20"/>
  <c r="BK116" i="20" s="1"/>
  <c r="BO116" i="20" s="1"/>
  <c r="AZ116" i="20"/>
  <c r="BJ116" i="20" s="1"/>
  <c r="AY116" i="20"/>
  <c r="AX116" i="20"/>
  <c r="AW116" i="20"/>
  <c r="AV116" i="20"/>
  <c r="AU116" i="20"/>
  <c r="AT116" i="20"/>
  <c r="AS116" i="20"/>
  <c r="BN115" i="20"/>
  <c r="BM115" i="20"/>
  <c r="BL115" i="20"/>
  <c r="BI115" i="20"/>
  <c r="BH115" i="20"/>
  <c r="BG115" i="20"/>
  <c r="BD115" i="20"/>
  <c r="BC115" i="20"/>
  <c r="BB115" i="20"/>
  <c r="BA115" i="20"/>
  <c r="BK115" i="20" s="1"/>
  <c r="BO115" i="20" s="1"/>
  <c r="AZ115" i="20"/>
  <c r="BJ115" i="20" s="1"/>
  <c r="AY115" i="20"/>
  <c r="AX115" i="20"/>
  <c r="AW115" i="20"/>
  <c r="AV115" i="20"/>
  <c r="AU115" i="20"/>
  <c r="AT115" i="20"/>
  <c r="AS115" i="20"/>
  <c r="BN114" i="20"/>
  <c r="BM114" i="20"/>
  <c r="BL114" i="20"/>
  <c r="BK114" i="20"/>
  <c r="BO114" i="20" s="1"/>
  <c r="BI114" i="20"/>
  <c r="BQ114" i="20" s="1"/>
  <c r="BH114" i="20"/>
  <c r="BG114" i="20"/>
  <c r="BD114" i="20"/>
  <c r="BC114" i="20"/>
  <c r="BB114" i="20"/>
  <c r="BA114" i="20"/>
  <c r="AZ114" i="20"/>
  <c r="BJ114" i="20" s="1"/>
  <c r="BR114" i="20" s="1"/>
  <c r="AY114" i="20"/>
  <c r="AX114" i="20"/>
  <c r="AW114" i="20"/>
  <c r="AV114" i="20"/>
  <c r="AU114" i="20"/>
  <c r="AT114" i="20"/>
  <c r="AS114" i="20"/>
  <c r="BN113" i="20"/>
  <c r="BM113" i="20"/>
  <c r="BL113" i="20"/>
  <c r="BI113" i="20"/>
  <c r="BQ113" i="20" s="1"/>
  <c r="BH113" i="20"/>
  <c r="BG113" i="20"/>
  <c r="BD113" i="20"/>
  <c r="BC113" i="20"/>
  <c r="BB113" i="20"/>
  <c r="BA113" i="20"/>
  <c r="BK113" i="20" s="1"/>
  <c r="BO113" i="20" s="1"/>
  <c r="AZ113" i="20"/>
  <c r="BJ113" i="20" s="1"/>
  <c r="AY113" i="20"/>
  <c r="AX113" i="20"/>
  <c r="AW113" i="20"/>
  <c r="AV113" i="20"/>
  <c r="AU113" i="20"/>
  <c r="AT113" i="20"/>
  <c r="AS113" i="20"/>
  <c r="BN112" i="20"/>
  <c r="BM112" i="20"/>
  <c r="BL112" i="20"/>
  <c r="BI112" i="20"/>
  <c r="BH112" i="20"/>
  <c r="BP112" i="20" s="1"/>
  <c r="BG112" i="20"/>
  <c r="BD112" i="20"/>
  <c r="BC112" i="20"/>
  <c r="BB112" i="20"/>
  <c r="BA112" i="20"/>
  <c r="BK112" i="20" s="1"/>
  <c r="AZ112" i="20"/>
  <c r="BJ112" i="20" s="1"/>
  <c r="AY112" i="20"/>
  <c r="AX112" i="20"/>
  <c r="AW112" i="20"/>
  <c r="AV112" i="20"/>
  <c r="AU112" i="20"/>
  <c r="AT112" i="20"/>
  <c r="AS112" i="20"/>
  <c r="CF111" i="20"/>
  <c r="CE111" i="20"/>
  <c r="CD111" i="20"/>
  <c r="CC111" i="20"/>
  <c r="CG111" i="20" s="1"/>
  <c r="BN111" i="20"/>
  <c r="BM111" i="20"/>
  <c r="BL111" i="20"/>
  <c r="BI111" i="20"/>
  <c r="BH111" i="20"/>
  <c r="BG111" i="20"/>
  <c r="BD111" i="20"/>
  <c r="BC111" i="20"/>
  <c r="BB111" i="20"/>
  <c r="BA111" i="20"/>
  <c r="BK111" i="20" s="1"/>
  <c r="AZ111" i="20"/>
  <c r="BJ111" i="20" s="1"/>
  <c r="BR111" i="20" s="1"/>
  <c r="BV111" i="20" s="1"/>
  <c r="BZ111" i="20" s="1"/>
  <c r="AY111" i="20"/>
  <c r="AX111" i="20"/>
  <c r="AW111" i="20"/>
  <c r="AV111" i="20"/>
  <c r="AU111" i="20"/>
  <c r="AT111" i="20"/>
  <c r="AS111" i="20"/>
  <c r="BN110" i="20"/>
  <c r="BM110" i="20"/>
  <c r="BL110" i="20"/>
  <c r="BI110" i="20"/>
  <c r="BQ110" i="20" s="1"/>
  <c r="BH110" i="20"/>
  <c r="BP110" i="20" s="1"/>
  <c r="BG110" i="20"/>
  <c r="BD110" i="20"/>
  <c r="BC110" i="20"/>
  <c r="BB110" i="20"/>
  <c r="BA110" i="20"/>
  <c r="BK110" i="20" s="1"/>
  <c r="AZ110" i="20"/>
  <c r="BJ110" i="20" s="1"/>
  <c r="AY110" i="20"/>
  <c r="AX110" i="20"/>
  <c r="AW110" i="20"/>
  <c r="AV110" i="20"/>
  <c r="AU110" i="20"/>
  <c r="AT110" i="20"/>
  <c r="AS110" i="20"/>
  <c r="BN109" i="20"/>
  <c r="BM109" i="20"/>
  <c r="BL109" i="20"/>
  <c r="BI109" i="20"/>
  <c r="BQ109" i="20" s="1"/>
  <c r="BH109" i="20"/>
  <c r="BG109" i="20"/>
  <c r="BD109" i="20"/>
  <c r="BC109" i="20"/>
  <c r="BB109" i="20"/>
  <c r="BA109" i="20"/>
  <c r="BK109" i="20" s="1"/>
  <c r="AZ109" i="20"/>
  <c r="BJ109" i="20" s="1"/>
  <c r="BR109" i="20" s="1"/>
  <c r="AY109" i="20"/>
  <c r="AX109" i="20"/>
  <c r="AW109" i="20"/>
  <c r="AV109" i="20"/>
  <c r="AU109" i="20"/>
  <c r="AT109" i="20"/>
  <c r="AS109" i="20"/>
  <c r="BN108" i="20"/>
  <c r="BM108" i="20"/>
  <c r="BL108" i="20"/>
  <c r="BI108" i="20"/>
  <c r="BH108" i="20"/>
  <c r="BP108" i="20" s="1"/>
  <c r="BG108" i="20"/>
  <c r="BD108" i="20"/>
  <c r="BC108" i="20"/>
  <c r="BB108" i="20"/>
  <c r="BA108" i="20"/>
  <c r="BK108" i="20" s="1"/>
  <c r="AZ108" i="20"/>
  <c r="BJ108" i="20" s="1"/>
  <c r="AY108" i="20"/>
  <c r="AX108" i="20"/>
  <c r="AW108" i="20"/>
  <c r="AV108" i="20"/>
  <c r="AU108" i="20"/>
  <c r="AT108" i="20"/>
  <c r="AS108" i="20"/>
  <c r="BN107" i="20"/>
  <c r="BM107" i="20"/>
  <c r="BL107" i="20"/>
  <c r="BI107" i="20"/>
  <c r="BH107" i="20"/>
  <c r="BG107" i="20"/>
  <c r="BD107" i="20"/>
  <c r="BC107" i="20"/>
  <c r="BB107" i="20"/>
  <c r="BA107" i="20"/>
  <c r="BK107" i="20" s="1"/>
  <c r="AZ107" i="20"/>
  <c r="BJ107" i="20" s="1"/>
  <c r="BR107" i="20" s="1"/>
  <c r="AY107" i="20"/>
  <c r="AX107" i="20"/>
  <c r="AW107" i="20"/>
  <c r="AV107" i="20"/>
  <c r="AU107" i="20"/>
  <c r="AT107" i="20"/>
  <c r="AS107" i="20"/>
  <c r="BN106" i="20"/>
  <c r="BM106" i="20"/>
  <c r="BL106" i="20"/>
  <c r="BI106" i="20"/>
  <c r="BH106" i="20"/>
  <c r="BP106" i="20" s="1"/>
  <c r="BG106" i="20"/>
  <c r="BD106" i="20"/>
  <c r="BC106" i="20"/>
  <c r="BB106" i="20"/>
  <c r="BA106" i="20"/>
  <c r="BK106" i="20" s="1"/>
  <c r="AZ106" i="20"/>
  <c r="BJ106" i="20" s="1"/>
  <c r="BR106" i="20" s="1"/>
  <c r="AY106" i="20"/>
  <c r="AX106" i="20"/>
  <c r="AW106" i="20"/>
  <c r="AV106" i="20"/>
  <c r="AU106" i="20"/>
  <c r="AT106" i="20"/>
  <c r="AS106" i="20"/>
  <c r="BN105" i="20"/>
  <c r="BM105" i="20"/>
  <c r="BL105" i="20"/>
  <c r="BI105" i="20"/>
  <c r="BQ105" i="20" s="1"/>
  <c r="BH105" i="20"/>
  <c r="BG105" i="20"/>
  <c r="BD105" i="20"/>
  <c r="BC105" i="20"/>
  <c r="BB105" i="20"/>
  <c r="BA105" i="20"/>
  <c r="BK105" i="20" s="1"/>
  <c r="AZ105" i="20"/>
  <c r="BJ105" i="20" s="1"/>
  <c r="AY105" i="20"/>
  <c r="AX105" i="20"/>
  <c r="AW105" i="20"/>
  <c r="AV105" i="20"/>
  <c r="AU105" i="20"/>
  <c r="AT105" i="20"/>
  <c r="AS105" i="20"/>
  <c r="BN104" i="20"/>
  <c r="BM104" i="20"/>
  <c r="BL104" i="20"/>
  <c r="BI104" i="20"/>
  <c r="BH104" i="20"/>
  <c r="BP104" i="20" s="1"/>
  <c r="BG104" i="20"/>
  <c r="BD104" i="20"/>
  <c r="BC104" i="20"/>
  <c r="BB104" i="20"/>
  <c r="BA104" i="20"/>
  <c r="BK104" i="20" s="1"/>
  <c r="AZ104" i="20"/>
  <c r="BJ104" i="20" s="1"/>
  <c r="AY104" i="20"/>
  <c r="AX104" i="20"/>
  <c r="AW104" i="20"/>
  <c r="AV104" i="20"/>
  <c r="AU104" i="20"/>
  <c r="AT104" i="20"/>
  <c r="AS104" i="20"/>
  <c r="BM103" i="20"/>
  <c r="BL103" i="20"/>
  <c r="BI103" i="20"/>
  <c r="BQ103" i="20" s="1"/>
  <c r="BH103" i="20"/>
  <c r="BG103" i="20"/>
  <c r="BD103" i="20"/>
  <c r="BC103" i="20"/>
  <c r="BB103" i="20"/>
  <c r="BA103" i="20"/>
  <c r="BK103" i="20" s="1"/>
  <c r="AZ103" i="20"/>
  <c r="BJ103" i="20" s="1"/>
  <c r="BR103" i="20" s="1"/>
  <c r="AY103" i="20"/>
  <c r="AX103" i="20"/>
  <c r="AW103" i="20"/>
  <c r="AV103" i="20"/>
  <c r="AU103" i="20"/>
  <c r="AT103" i="20"/>
  <c r="AS103" i="20"/>
  <c r="BI102" i="20"/>
  <c r="BQ102" i="20" s="1"/>
  <c r="BH102" i="20"/>
  <c r="BP102" i="20" s="1"/>
  <c r="BG102" i="20"/>
  <c r="BD102" i="20"/>
  <c r="BC102" i="20"/>
  <c r="BB102" i="20"/>
  <c r="BA102" i="20"/>
  <c r="BK102" i="20" s="1"/>
  <c r="AZ102" i="20"/>
  <c r="BJ102" i="20" s="1"/>
  <c r="BR102" i="20" s="1"/>
  <c r="AY102" i="20"/>
  <c r="AX102" i="20"/>
  <c r="AW102" i="20"/>
  <c r="AV102" i="20"/>
  <c r="AU102" i="20"/>
  <c r="AT102" i="20"/>
  <c r="AS102" i="20"/>
  <c r="CF101" i="20"/>
  <c r="CE101" i="20"/>
  <c r="CD101" i="20"/>
  <c r="CC101" i="20"/>
  <c r="BQ101" i="20"/>
  <c r="BP101" i="20"/>
  <c r="BC101" i="20"/>
  <c r="BB101" i="20"/>
  <c r="BA101" i="20"/>
  <c r="BK101" i="20" s="1"/>
  <c r="BO101" i="20" s="1"/>
  <c r="AZ101" i="20"/>
  <c r="BJ101" i="20" s="1"/>
  <c r="BR101" i="20" s="1"/>
  <c r="BV101" i="20" s="1"/>
  <c r="BZ101" i="20" s="1"/>
  <c r="AY101" i="20"/>
  <c r="AX101" i="20"/>
  <c r="AW101" i="20"/>
  <c r="AV101" i="20"/>
  <c r="AU101" i="20"/>
  <c r="AT101" i="20"/>
  <c r="AS101" i="20"/>
  <c r="BQ100" i="20"/>
  <c r="BP100" i="20"/>
  <c r="BJ100" i="20"/>
  <c r="BR100" i="20" s="1"/>
  <c r="BA100" i="20"/>
  <c r="BK100" i="20" s="1"/>
  <c r="BO100" i="20" s="1"/>
  <c r="AZ100" i="20"/>
  <c r="AY100" i="20"/>
  <c r="AX100" i="20"/>
  <c r="AW100" i="20"/>
  <c r="AU100" i="20"/>
  <c r="AT100" i="20"/>
  <c r="AS100" i="20"/>
  <c r="BR99" i="20"/>
  <c r="BQ99" i="20"/>
  <c r="BP99" i="20"/>
  <c r="BK99" i="20"/>
  <c r="BO99" i="20" s="1"/>
  <c r="BJ99" i="20"/>
  <c r="AY99" i="20"/>
  <c r="AX99" i="20"/>
  <c r="AW99" i="20"/>
  <c r="AS99" i="20"/>
  <c r="BQ98" i="20"/>
  <c r="BP98" i="20"/>
  <c r="BK98" i="20"/>
  <c r="BO98" i="20" s="1"/>
  <c r="BJ98" i="20"/>
  <c r="BR98" i="20" s="1"/>
  <c r="AY98" i="20"/>
  <c r="AX98" i="20"/>
  <c r="AW98" i="20"/>
  <c r="BQ97" i="20"/>
  <c r="BP97" i="20"/>
  <c r="BK97" i="20"/>
  <c r="BO97" i="20" s="1"/>
  <c r="BJ97" i="20"/>
  <c r="BR97" i="20" s="1"/>
  <c r="AY97" i="20"/>
  <c r="AX97" i="20"/>
  <c r="AW97" i="20"/>
  <c r="CF96" i="20"/>
  <c r="CE96" i="20"/>
  <c r="CD96" i="20"/>
  <c r="CC96" i="20"/>
  <c r="BQ96" i="20"/>
  <c r="BP96" i="20"/>
  <c r="BT96" i="20" s="1"/>
  <c r="BX96" i="20" s="1"/>
  <c r="BK96" i="20"/>
  <c r="BO96" i="20" s="1"/>
  <c r="BS96" i="20" s="1"/>
  <c r="BW96" i="20" s="1"/>
  <c r="CA96" i="20" s="1"/>
  <c r="BJ96" i="20"/>
  <c r="BR96" i="20" s="1"/>
  <c r="AY96" i="20"/>
  <c r="AX96" i="20"/>
  <c r="AW96" i="20"/>
  <c r="BD53" i="20"/>
  <c r="BN53" i="20" s="1"/>
  <c r="BC53" i="20"/>
  <c r="BM53" i="20" s="1"/>
  <c r="BB53" i="20"/>
  <c r="BL53" i="20" s="1"/>
  <c r="BA53" i="20"/>
  <c r="BK53" i="20" s="1"/>
  <c r="AZ53" i="20"/>
  <c r="BJ53" i="20" s="1"/>
  <c r="BR53" i="20" s="1"/>
  <c r="AY53" i="20"/>
  <c r="BI53" i="20" s="1"/>
  <c r="BQ53" i="20" s="1"/>
  <c r="AX53" i="20"/>
  <c r="BH53" i="20" s="1"/>
  <c r="AW53" i="20"/>
  <c r="BG53" i="20" s="1"/>
  <c r="AV53" i="20"/>
  <c r="AU53" i="20"/>
  <c r="AT53" i="20"/>
  <c r="AS53" i="20"/>
  <c r="BM52" i="20"/>
  <c r="BD52" i="20"/>
  <c r="BN52" i="20" s="1"/>
  <c r="BC52" i="20"/>
  <c r="BB52" i="20"/>
  <c r="BL52" i="20" s="1"/>
  <c r="BA52" i="20"/>
  <c r="BK52" i="20" s="1"/>
  <c r="AZ52" i="20"/>
  <c r="BJ52" i="20" s="1"/>
  <c r="AY52" i="20"/>
  <c r="BI52" i="20" s="1"/>
  <c r="BQ52" i="20" s="1"/>
  <c r="AX52" i="20"/>
  <c r="BH52" i="20" s="1"/>
  <c r="BP52" i="20" s="1"/>
  <c r="AW52" i="20"/>
  <c r="BG52" i="20" s="1"/>
  <c r="BO52" i="20" s="1"/>
  <c r="AV52" i="20"/>
  <c r="AU52" i="20"/>
  <c r="AT52" i="20"/>
  <c r="AS52" i="20"/>
  <c r="BM51" i="20"/>
  <c r="BI51" i="20"/>
  <c r="BQ51" i="20" s="1"/>
  <c r="BD51" i="20"/>
  <c r="BN51" i="20" s="1"/>
  <c r="BC51" i="20"/>
  <c r="BB51" i="20"/>
  <c r="BL51" i="20" s="1"/>
  <c r="BA51" i="20"/>
  <c r="BK51" i="20" s="1"/>
  <c r="AZ51" i="20"/>
  <c r="BJ51" i="20" s="1"/>
  <c r="AY51" i="20"/>
  <c r="AX51" i="20"/>
  <c r="BH51" i="20" s="1"/>
  <c r="AW51" i="20"/>
  <c r="BG51" i="20" s="1"/>
  <c r="BO51" i="20" s="1"/>
  <c r="AV51" i="20"/>
  <c r="AU51" i="20"/>
  <c r="AT51" i="20"/>
  <c r="AS51" i="20"/>
  <c r="BI50" i="20"/>
  <c r="BD50" i="20"/>
  <c r="BN50" i="20" s="1"/>
  <c r="BC50" i="20"/>
  <c r="BM50" i="20" s="1"/>
  <c r="BB50" i="20"/>
  <c r="BL50" i="20" s="1"/>
  <c r="BA50" i="20"/>
  <c r="BK50" i="20" s="1"/>
  <c r="AZ50" i="20"/>
  <c r="BJ50" i="20" s="1"/>
  <c r="BR50" i="20" s="1"/>
  <c r="AY50" i="20"/>
  <c r="AX50" i="20"/>
  <c r="BH50" i="20" s="1"/>
  <c r="AW50" i="20"/>
  <c r="BG50" i="20" s="1"/>
  <c r="AV50" i="20"/>
  <c r="AU50" i="20"/>
  <c r="AT50" i="20"/>
  <c r="AS50" i="20"/>
  <c r="BD49" i="20"/>
  <c r="BN49" i="20" s="1"/>
  <c r="BC49" i="20"/>
  <c r="BM49" i="20" s="1"/>
  <c r="BB49" i="20"/>
  <c r="BL49" i="20" s="1"/>
  <c r="BA49" i="20"/>
  <c r="BK49" i="20" s="1"/>
  <c r="AZ49" i="20"/>
  <c r="BJ49" i="20" s="1"/>
  <c r="AY49" i="20"/>
  <c r="BI49" i="20" s="1"/>
  <c r="BQ49" i="20" s="1"/>
  <c r="AX49" i="20"/>
  <c r="BH49" i="20" s="1"/>
  <c r="BP49" i="20" s="1"/>
  <c r="AW49" i="20"/>
  <c r="BG49" i="20" s="1"/>
  <c r="BO49" i="20" s="1"/>
  <c r="AV49" i="20"/>
  <c r="AU49" i="20"/>
  <c r="AT49" i="20"/>
  <c r="AS49" i="20"/>
  <c r="BM48" i="20"/>
  <c r="BD48" i="20"/>
  <c r="BN48" i="20" s="1"/>
  <c r="BC48" i="20"/>
  <c r="BB48" i="20"/>
  <c r="BL48" i="20" s="1"/>
  <c r="BA48" i="20"/>
  <c r="BK48" i="20" s="1"/>
  <c r="AZ48" i="20"/>
  <c r="BJ48" i="20" s="1"/>
  <c r="AY48" i="20"/>
  <c r="BI48" i="20" s="1"/>
  <c r="AX48" i="20"/>
  <c r="BH48" i="20" s="1"/>
  <c r="AW48" i="20"/>
  <c r="BG48" i="20" s="1"/>
  <c r="AV48" i="20"/>
  <c r="AU48" i="20"/>
  <c r="AT48" i="20"/>
  <c r="AS48" i="20"/>
  <c r="CF47" i="20"/>
  <c r="CE47" i="20"/>
  <c r="CD47" i="20"/>
  <c r="CC47" i="20"/>
  <c r="BD47" i="20"/>
  <c r="BN47" i="20" s="1"/>
  <c r="BC47" i="20"/>
  <c r="BM47" i="20" s="1"/>
  <c r="BB47" i="20"/>
  <c r="BL47" i="20" s="1"/>
  <c r="BA47" i="20"/>
  <c r="BK47" i="20" s="1"/>
  <c r="AZ47" i="20"/>
  <c r="BJ47" i="20" s="1"/>
  <c r="AY47" i="20"/>
  <c r="BI47" i="20" s="1"/>
  <c r="AX47" i="20"/>
  <c r="BH47" i="20" s="1"/>
  <c r="AW47" i="20"/>
  <c r="BG47" i="20" s="1"/>
  <c r="AV47" i="20"/>
  <c r="AU47" i="20"/>
  <c r="AT47" i="20"/>
  <c r="AS47" i="20"/>
  <c r="BD46" i="20"/>
  <c r="BN46" i="20" s="1"/>
  <c r="BC46" i="20"/>
  <c r="BM46" i="20" s="1"/>
  <c r="BB46" i="20"/>
  <c r="BL46" i="20" s="1"/>
  <c r="BA46" i="20"/>
  <c r="BK46" i="20" s="1"/>
  <c r="AZ46" i="20"/>
  <c r="BJ46" i="20" s="1"/>
  <c r="BR46" i="20" s="1"/>
  <c r="AY46" i="20"/>
  <c r="BI46" i="20" s="1"/>
  <c r="BQ46" i="20" s="1"/>
  <c r="AX46" i="20"/>
  <c r="BH46" i="20" s="1"/>
  <c r="BP46" i="20" s="1"/>
  <c r="AW46" i="20"/>
  <c r="BG46" i="20" s="1"/>
  <c r="BO46" i="20" s="1"/>
  <c r="AV46" i="20"/>
  <c r="AU46" i="20"/>
  <c r="AT46" i="20"/>
  <c r="AS46" i="20"/>
  <c r="BK45" i="20"/>
  <c r="BD45" i="20"/>
  <c r="BN45" i="20" s="1"/>
  <c r="BC45" i="20"/>
  <c r="BM45" i="20" s="1"/>
  <c r="BB45" i="20"/>
  <c r="BL45" i="20" s="1"/>
  <c r="BA45" i="20"/>
  <c r="AZ45" i="20"/>
  <c r="BJ45" i="20" s="1"/>
  <c r="AY45" i="20"/>
  <c r="BI45" i="20" s="1"/>
  <c r="AX45" i="20"/>
  <c r="BH45" i="20" s="1"/>
  <c r="AW45" i="20"/>
  <c r="BG45" i="20" s="1"/>
  <c r="BO45" i="20" s="1"/>
  <c r="AV45" i="20"/>
  <c r="AU45" i="20"/>
  <c r="AT45" i="20"/>
  <c r="AS45" i="20"/>
  <c r="BD44" i="20"/>
  <c r="BN44" i="20" s="1"/>
  <c r="BC44" i="20"/>
  <c r="BM44" i="20" s="1"/>
  <c r="BB44" i="20"/>
  <c r="BL44" i="20" s="1"/>
  <c r="BA44" i="20"/>
  <c r="BK44" i="20" s="1"/>
  <c r="AZ44" i="20"/>
  <c r="BJ44" i="20" s="1"/>
  <c r="BR44" i="20" s="1"/>
  <c r="AY44" i="20"/>
  <c r="BI44" i="20" s="1"/>
  <c r="BQ44" i="20" s="1"/>
  <c r="AX44" i="20"/>
  <c r="BH44" i="20" s="1"/>
  <c r="BP44" i="20" s="1"/>
  <c r="AW44" i="20"/>
  <c r="BG44" i="20" s="1"/>
  <c r="AV44" i="20"/>
  <c r="AU44" i="20"/>
  <c r="AT44" i="20"/>
  <c r="AS44" i="20"/>
  <c r="BD40" i="20"/>
  <c r="BN40" i="20" s="1"/>
  <c r="BC40" i="20"/>
  <c r="BM40" i="20" s="1"/>
  <c r="BB40" i="20"/>
  <c r="BL40" i="20" s="1"/>
  <c r="BA40" i="20"/>
  <c r="BK40" i="20" s="1"/>
  <c r="AZ40" i="20"/>
  <c r="BJ40" i="20" s="1"/>
  <c r="AY40" i="20"/>
  <c r="BI40" i="20" s="1"/>
  <c r="AX40" i="20"/>
  <c r="BH40" i="20" s="1"/>
  <c r="AW40" i="20"/>
  <c r="BG40" i="20" s="1"/>
  <c r="BO40" i="20" s="1"/>
  <c r="AV40" i="20"/>
  <c r="AU40" i="20"/>
  <c r="AT40" i="20"/>
  <c r="AS40" i="20"/>
  <c r="BD39" i="20"/>
  <c r="BN39" i="20" s="1"/>
  <c r="BC39" i="20"/>
  <c r="BM39" i="20" s="1"/>
  <c r="BB39" i="20"/>
  <c r="BL39" i="20" s="1"/>
  <c r="BA39" i="20"/>
  <c r="BK39" i="20" s="1"/>
  <c r="AZ39" i="20"/>
  <c r="BJ39" i="20" s="1"/>
  <c r="BR39" i="20" s="1"/>
  <c r="AY39" i="20"/>
  <c r="BI39" i="20" s="1"/>
  <c r="AX39" i="20"/>
  <c r="BH39" i="20" s="1"/>
  <c r="BP39" i="20" s="1"/>
  <c r="AW39" i="20"/>
  <c r="BG39" i="20" s="1"/>
  <c r="AV39" i="20"/>
  <c r="AU39" i="20"/>
  <c r="AT39" i="20"/>
  <c r="AS39" i="20"/>
  <c r="BK38" i="20"/>
  <c r="BD38" i="20"/>
  <c r="BN38" i="20" s="1"/>
  <c r="BC38" i="20"/>
  <c r="BM38" i="20" s="1"/>
  <c r="BB38" i="20"/>
  <c r="BL38" i="20" s="1"/>
  <c r="BA38" i="20"/>
  <c r="AZ38" i="20"/>
  <c r="BJ38" i="20" s="1"/>
  <c r="AY38" i="20"/>
  <c r="BI38" i="20" s="1"/>
  <c r="AX38" i="20"/>
  <c r="BH38" i="20" s="1"/>
  <c r="BP38" i="20" s="1"/>
  <c r="AW38" i="20"/>
  <c r="BG38" i="20" s="1"/>
  <c r="BO38" i="20" s="1"/>
  <c r="AV38" i="20"/>
  <c r="AU38" i="20"/>
  <c r="AT38" i="20"/>
  <c r="AS38" i="20"/>
  <c r="BD37" i="20"/>
  <c r="BN37" i="20" s="1"/>
  <c r="BC37" i="20"/>
  <c r="BM37" i="20" s="1"/>
  <c r="BB37" i="20"/>
  <c r="BL37" i="20" s="1"/>
  <c r="BA37" i="20"/>
  <c r="BK37" i="20" s="1"/>
  <c r="AZ37" i="20"/>
  <c r="BJ37" i="20" s="1"/>
  <c r="BR37" i="20" s="1"/>
  <c r="AY37" i="20"/>
  <c r="BI37" i="20" s="1"/>
  <c r="BQ37" i="20" s="1"/>
  <c r="AX37" i="20"/>
  <c r="BH37" i="20" s="1"/>
  <c r="AW37" i="20"/>
  <c r="BG37" i="20" s="1"/>
  <c r="AV37" i="20"/>
  <c r="AU37" i="20"/>
  <c r="AT37" i="20"/>
  <c r="AS37" i="20"/>
  <c r="BD36" i="20"/>
  <c r="BN36" i="20" s="1"/>
  <c r="BC36" i="20"/>
  <c r="BM36" i="20" s="1"/>
  <c r="BB36" i="20"/>
  <c r="BL36" i="20" s="1"/>
  <c r="BA36" i="20"/>
  <c r="BK36" i="20" s="1"/>
  <c r="AZ36" i="20"/>
  <c r="BJ36" i="20" s="1"/>
  <c r="AY36" i="20"/>
  <c r="BI36" i="20" s="1"/>
  <c r="AX36" i="20"/>
  <c r="BH36" i="20" s="1"/>
  <c r="BP36" i="20" s="1"/>
  <c r="AW36" i="20"/>
  <c r="BG36" i="20" s="1"/>
  <c r="BO36" i="20" s="1"/>
  <c r="AV36" i="20"/>
  <c r="AU36" i="20"/>
  <c r="AT36" i="20"/>
  <c r="AS36" i="20"/>
  <c r="BD35" i="20"/>
  <c r="BN35" i="20" s="1"/>
  <c r="BC35" i="20"/>
  <c r="BM35" i="20" s="1"/>
  <c r="BB35" i="20"/>
  <c r="BL35" i="20" s="1"/>
  <c r="BA35" i="20"/>
  <c r="BK35" i="20" s="1"/>
  <c r="AZ35" i="20"/>
  <c r="BJ35" i="20" s="1"/>
  <c r="BR35" i="20" s="1"/>
  <c r="AY35" i="20"/>
  <c r="BI35" i="20" s="1"/>
  <c r="BQ35" i="20" s="1"/>
  <c r="AX35" i="20"/>
  <c r="BH35" i="20" s="1"/>
  <c r="AW35" i="20"/>
  <c r="BG35" i="20" s="1"/>
  <c r="AV35" i="20"/>
  <c r="AU35" i="20"/>
  <c r="AT35" i="20"/>
  <c r="AS35" i="20"/>
  <c r="CF34" i="20"/>
  <c r="CE34" i="20"/>
  <c r="CD34" i="20"/>
  <c r="CC34" i="20"/>
  <c r="BK34" i="20"/>
  <c r="BJ34" i="20"/>
  <c r="BD34" i="20"/>
  <c r="BN34" i="20" s="1"/>
  <c r="BC34" i="20"/>
  <c r="BM34" i="20" s="1"/>
  <c r="BB34" i="20"/>
  <c r="BL34" i="20" s="1"/>
  <c r="BA34" i="20"/>
  <c r="AZ34" i="20"/>
  <c r="AY34" i="20"/>
  <c r="BI34" i="20" s="1"/>
  <c r="AX34" i="20"/>
  <c r="BH34" i="20" s="1"/>
  <c r="AW34" i="20"/>
  <c r="BG34" i="20" s="1"/>
  <c r="AV34" i="20"/>
  <c r="AU34" i="20"/>
  <c r="AT34" i="20"/>
  <c r="AS34" i="20"/>
  <c r="BJ23" i="20"/>
  <c r="BD23" i="20"/>
  <c r="BN23" i="20" s="1"/>
  <c r="BC23" i="20"/>
  <c r="BM23" i="20" s="1"/>
  <c r="BB23" i="20"/>
  <c r="BL23" i="20" s="1"/>
  <c r="BA23" i="20"/>
  <c r="BK23" i="20" s="1"/>
  <c r="AZ23" i="20"/>
  <c r="AY23" i="20"/>
  <c r="BI23" i="20" s="1"/>
  <c r="AX23" i="20"/>
  <c r="BH23" i="20" s="1"/>
  <c r="AW23" i="20"/>
  <c r="BG23" i="20" s="1"/>
  <c r="AV23" i="20"/>
  <c r="AU23" i="20"/>
  <c r="AT23" i="20"/>
  <c r="AS23" i="20"/>
  <c r="BD22" i="20"/>
  <c r="BN22" i="20" s="1"/>
  <c r="BC22" i="20"/>
  <c r="BM22" i="20" s="1"/>
  <c r="BB22" i="20"/>
  <c r="BL22" i="20" s="1"/>
  <c r="BA22" i="20"/>
  <c r="BK22" i="20" s="1"/>
  <c r="AZ22" i="20"/>
  <c r="BJ22" i="20" s="1"/>
  <c r="AY22" i="20"/>
  <c r="BI22" i="20" s="1"/>
  <c r="AX22" i="20"/>
  <c r="BH22" i="20" s="1"/>
  <c r="AW22" i="20"/>
  <c r="BG22" i="20" s="1"/>
  <c r="AV22" i="20"/>
  <c r="AU22" i="20"/>
  <c r="AT22" i="20"/>
  <c r="AS22" i="20"/>
  <c r="BD21" i="20"/>
  <c r="BN21" i="20" s="1"/>
  <c r="BC21" i="20"/>
  <c r="BM21" i="20" s="1"/>
  <c r="BB21" i="20"/>
  <c r="BL21" i="20" s="1"/>
  <c r="BA21" i="20"/>
  <c r="BK21" i="20" s="1"/>
  <c r="AZ21" i="20"/>
  <c r="BJ21" i="20" s="1"/>
  <c r="AY21" i="20"/>
  <c r="BI21" i="20" s="1"/>
  <c r="AX21" i="20"/>
  <c r="BH21" i="20" s="1"/>
  <c r="BP21" i="20" s="1"/>
  <c r="AW21" i="20"/>
  <c r="BG21" i="20" s="1"/>
  <c r="BO21" i="20" s="1"/>
  <c r="AV21" i="20"/>
  <c r="AU21" i="20"/>
  <c r="AT21" i="20"/>
  <c r="AS21" i="20"/>
  <c r="BD20" i="20"/>
  <c r="BN20" i="20" s="1"/>
  <c r="BC20" i="20"/>
  <c r="BM20" i="20" s="1"/>
  <c r="BB20" i="20"/>
  <c r="BL20" i="20" s="1"/>
  <c r="BA20" i="20"/>
  <c r="BK20" i="20" s="1"/>
  <c r="AZ20" i="20"/>
  <c r="BJ20" i="20" s="1"/>
  <c r="BR20" i="20" s="1"/>
  <c r="AY20" i="20"/>
  <c r="BI20" i="20" s="1"/>
  <c r="BQ20" i="20" s="1"/>
  <c r="AX20" i="20"/>
  <c r="BH20" i="20" s="1"/>
  <c r="AW20" i="20"/>
  <c r="BG20" i="20" s="1"/>
  <c r="AV20" i="20"/>
  <c r="AU20" i="20"/>
  <c r="AT20" i="20"/>
  <c r="AS20" i="20"/>
  <c r="BD19" i="20"/>
  <c r="BN19" i="20" s="1"/>
  <c r="BC19" i="20"/>
  <c r="BM19" i="20" s="1"/>
  <c r="BB19" i="20"/>
  <c r="BL19" i="20" s="1"/>
  <c r="BA19" i="20"/>
  <c r="BK19" i="20" s="1"/>
  <c r="AZ19" i="20"/>
  <c r="BJ19" i="20" s="1"/>
  <c r="AY19" i="20"/>
  <c r="BI19" i="20" s="1"/>
  <c r="AX19" i="20"/>
  <c r="BH19" i="20" s="1"/>
  <c r="BP19" i="20" s="1"/>
  <c r="AW19" i="20"/>
  <c r="BG19" i="20" s="1"/>
  <c r="BO19" i="20" s="1"/>
  <c r="AV19" i="20"/>
  <c r="AU19" i="20"/>
  <c r="AT19" i="20"/>
  <c r="AS19" i="20"/>
  <c r="BD18" i="20"/>
  <c r="BN18" i="20" s="1"/>
  <c r="BC18" i="20"/>
  <c r="BM18" i="20" s="1"/>
  <c r="BB18" i="20"/>
  <c r="BL18" i="20" s="1"/>
  <c r="BA18" i="20"/>
  <c r="BK18" i="20" s="1"/>
  <c r="AZ18" i="20"/>
  <c r="BJ18" i="20" s="1"/>
  <c r="BR18" i="20" s="1"/>
  <c r="AY18" i="20"/>
  <c r="BI18" i="20" s="1"/>
  <c r="BQ18" i="20" s="1"/>
  <c r="AX18" i="20"/>
  <c r="BH18" i="20" s="1"/>
  <c r="AW18" i="20"/>
  <c r="BG18" i="20" s="1"/>
  <c r="AV18" i="20"/>
  <c r="AU18" i="20"/>
  <c r="AT18" i="20"/>
  <c r="AS18" i="20"/>
  <c r="BD17" i="20"/>
  <c r="BN17" i="20" s="1"/>
  <c r="BC17" i="20"/>
  <c r="BM17" i="20" s="1"/>
  <c r="BB17" i="20"/>
  <c r="BL17" i="20" s="1"/>
  <c r="BA17" i="20"/>
  <c r="BK17" i="20" s="1"/>
  <c r="AZ17" i="20"/>
  <c r="BJ17" i="20" s="1"/>
  <c r="AY17" i="20"/>
  <c r="BI17" i="20" s="1"/>
  <c r="AX17" i="20"/>
  <c r="BH17" i="20" s="1"/>
  <c r="BP17" i="20" s="1"/>
  <c r="AW17" i="20"/>
  <c r="BG17" i="20" s="1"/>
  <c r="BO17" i="20" s="1"/>
  <c r="AV17" i="20"/>
  <c r="AU17" i="20"/>
  <c r="AT17" i="20"/>
  <c r="AS17" i="20"/>
  <c r="BD16" i="20"/>
  <c r="BN16" i="20" s="1"/>
  <c r="BC16" i="20"/>
  <c r="BM16" i="20" s="1"/>
  <c r="BB16" i="20"/>
  <c r="BL16" i="20" s="1"/>
  <c r="BA16" i="20"/>
  <c r="BK16" i="20" s="1"/>
  <c r="AZ16" i="20"/>
  <c r="BJ16" i="20" s="1"/>
  <c r="BR16" i="20" s="1"/>
  <c r="AY16" i="20"/>
  <c r="BI16" i="20" s="1"/>
  <c r="BQ16" i="20" s="1"/>
  <c r="AX16" i="20"/>
  <c r="BH16" i="20" s="1"/>
  <c r="AW16" i="20"/>
  <c r="BG16" i="20" s="1"/>
  <c r="AV16" i="20"/>
  <c r="AU16" i="20"/>
  <c r="AT16" i="20"/>
  <c r="AS16" i="20"/>
  <c r="BD15" i="20"/>
  <c r="BN15" i="20" s="1"/>
  <c r="BC15" i="20"/>
  <c r="BM15" i="20" s="1"/>
  <c r="BB15" i="20"/>
  <c r="BL15" i="20" s="1"/>
  <c r="BA15" i="20"/>
  <c r="BK15" i="20" s="1"/>
  <c r="AZ15" i="20"/>
  <c r="BJ15" i="20" s="1"/>
  <c r="AY15" i="20"/>
  <c r="BI15" i="20" s="1"/>
  <c r="AX15" i="20"/>
  <c r="BH15" i="20" s="1"/>
  <c r="BP15" i="20" s="1"/>
  <c r="AW15" i="20"/>
  <c r="BG15" i="20" s="1"/>
  <c r="BO15" i="20" s="1"/>
  <c r="AV15" i="20"/>
  <c r="AU15" i="20"/>
  <c r="AT15" i="20"/>
  <c r="AS15" i="20"/>
  <c r="CF14" i="20"/>
  <c r="CE14" i="20"/>
  <c r="CD14" i="20"/>
  <c r="CC14" i="20"/>
  <c r="BD14" i="20"/>
  <c r="BN14" i="20" s="1"/>
  <c r="BC14" i="20"/>
  <c r="BM14" i="20" s="1"/>
  <c r="BB14" i="20"/>
  <c r="BL14" i="20" s="1"/>
  <c r="BA14" i="20"/>
  <c r="BK14" i="20" s="1"/>
  <c r="AZ14" i="20"/>
  <c r="BJ14" i="20" s="1"/>
  <c r="AY14" i="20"/>
  <c r="BI14" i="20" s="1"/>
  <c r="AX14" i="20"/>
  <c r="BH14" i="20" s="1"/>
  <c r="BP14" i="20" s="1"/>
  <c r="AW14" i="20"/>
  <c r="BG14" i="20" s="1"/>
  <c r="BO14" i="20" s="1"/>
  <c r="AV14" i="20"/>
  <c r="AU14" i="20"/>
  <c r="AT14" i="20"/>
  <c r="AS14" i="20"/>
  <c r="CF13" i="20"/>
  <c r="CF347" i="20" s="1"/>
  <c r="CE13" i="20"/>
  <c r="CD13" i="20"/>
  <c r="CC13" i="20"/>
  <c r="CC347" i="20" s="1"/>
  <c r="BD13" i="20"/>
  <c r="BN13" i="20" s="1"/>
  <c r="BC13" i="20"/>
  <c r="BM13" i="20" s="1"/>
  <c r="BB13" i="20"/>
  <c r="BL13" i="20" s="1"/>
  <c r="BA13" i="20"/>
  <c r="BK13" i="20" s="1"/>
  <c r="AZ13" i="20"/>
  <c r="BJ13" i="20" s="1"/>
  <c r="AY13" i="20"/>
  <c r="BI13" i="20" s="1"/>
  <c r="AX13" i="20"/>
  <c r="BH13" i="20" s="1"/>
  <c r="BP13" i="20" s="1"/>
  <c r="BT13" i="20" s="1"/>
  <c r="AW13" i="20"/>
  <c r="BG13" i="20" s="1"/>
  <c r="BO13" i="20" s="1"/>
  <c r="BS13" i="20" s="1"/>
  <c r="AV13" i="20"/>
  <c r="AU13" i="20"/>
  <c r="AT13" i="20"/>
  <c r="AS13" i="20"/>
  <c r="BT101" i="20" l="1"/>
  <c r="BX101" i="20" s="1"/>
  <c r="BR22" i="20"/>
  <c r="BV96" i="20"/>
  <c r="BZ96" i="20" s="1"/>
  <c r="BR105" i="20"/>
  <c r="BQ22" i="20"/>
  <c r="CG14" i="20"/>
  <c r="BO34" i="20"/>
  <c r="BQ106" i="20"/>
  <c r="BP116" i="20"/>
  <c r="BQ19" i="20"/>
  <c r="BO23" i="20"/>
  <c r="BQ36" i="20"/>
  <c r="BQ38" i="20"/>
  <c r="BP40" i="20"/>
  <c r="BP45" i="20"/>
  <c r="BO47" i="20"/>
  <c r="BO48" i="20"/>
  <c r="BR49" i="20"/>
  <c r="BP51" i="20"/>
  <c r="BR52" i="20"/>
  <c r="BO112" i="20"/>
  <c r="BQ15" i="20"/>
  <c r="BQ21" i="20"/>
  <c r="BR14" i="20"/>
  <c r="BR15" i="20"/>
  <c r="BR17" i="20"/>
  <c r="BR19" i="20"/>
  <c r="BR21" i="20"/>
  <c r="BP23" i="20"/>
  <c r="BR36" i="20"/>
  <c r="BR38" i="20"/>
  <c r="BQ40" i="20"/>
  <c r="BQ45" i="20"/>
  <c r="BP47" i="20"/>
  <c r="BP48" i="20"/>
  <c r="BO50" i="20"/>
  <c r="BQ50" i="20"/>
  <c r="BO119" i="20"/>
  <c r="BQ13" i="20"/>
  <c r="BU13" i="20" s="1"/>
  <c r="BQ17" i="20"/>
  <c r="BO16" i="20"/>
  <c r="BO18" i="20"/>
  <c r="BO20" i="20"/>
  <c r="BO22" i="20"/>
  <c r="BQ23" i="20"/>
  <c r="CG34" i="20"/>
  <c r="BO35" i="20"/>
  <c r="BO37" i="20"/>
  <c r="BR40" i="20"/>
  <c r="BR45" i="20"/>
  <c r="BQ47" i="20"/>
  <c r="BQ48" i="20"/>
  <c r="BP50" i="20"/>
  <c r="BR51" i="20"/>
  <c r="BO53" i="20"/>
  <c r="CG96" i="20"/>
  <c r="BO103" i="20"/>
  <c r="BQ104" i="20"/>
  <c r="BR34" i="20"/>
  <c r="BQ14" i="20"/>
  <c r="BR13" i="20"/>
  <c r="BV13" i="20" s="1"/>
  <c r="BP16" i="20"/>
  <c r="BT14" i="20" s="1"/>
  <c r="BX14" i="20" s="1"/>
  <c r="BP18" i="20"/>
  <c r="BP20" i="20"/>
  <c r="BP22" i="20"/>
  <c r="BP35" i="20"/>
  <c r="BP37" i="20"/>
  <c r="BO39" i="20"/>
  <c r="BO44" i="20"/>
  <c r="BR47" i="20"/>
  <c r="BR48" i="20"/>
  <c r="BP53" i="20"/>
  <c r="BR104" i="20"/>
  <c r="BP105" i="20"/>
  <c r="BR108" i="20"/>
  <c r="BQ108" i="20"/>
  <c r="BR113" i="20"/>
  <c r="BQ116" i="20"/>
  <c r="BP119" i="20"/>
  <c r="BQ124" i="20"/>
  <c r="BQ128" i="20"/>
  <c r="BQ132" i="20"/>
  <c r="BQ136" i="20"/>
  <c r="BQ138" i="20"/>
  <c r="BQ142" i="20"/>
  <c r="BQ146" i="20"/>
  <c r="BQ148" i="20"/>
  <c r="BR151" i="20"/>
  <c r="BP152" i="20"/>
  <c r="BP155" i="20"/>
  <c r="BR159" i="20"/>
  <c r="BP160" i="20"/>
  <c r="BP168" i="20"/>
  <c r="BR171" i="20"/>
  <c r="BP172" i="20"/>
  <c r="BR175" i="20"/>
  <c r="BP176" i="20"/>
  <c r="BP178" i="20"/>
  <c r="BR181" i="20"/>
  <c r="BP182" i="20"/>
  <c r="BR185" i="20"/>
  <c r="BP186" i="20"/>
  <c r="BP188" i="20"/>
  <c r="BR191" i="20"/>
  <c r="BP192" i="20"/>
  <c r="BR195" i="20"/>
  <c r="BP196" i="20"/>
  <c r="BP198" i="20"/>
  <c r="BP206" i="20"/>
  <c r="BP211" i="20"/>
  <c r="BP215" i="20"/>
  <c r="BQ228" i="20"/>
  <c r="BR231" i="20"/>
  <c r="BP232" i="20"/>
  <c r="BQ235" i="20"/>
  <c r="BR243" i="20"/>
  <c r="BQ253" i="20"/>
  <c r="BP265" i="20"/>
  <c r="BR269" i="20"/>
  <c r="BQ272" i="20"/>
  <c r="BQ275" i="20"/>
  <c r="BQ277" i="20"/>
  <c r="BU277" i="20" s="1"/>
  <c r="BY277" i="20" s="1"/>
  <c r="BP280" i="20"/>
  <c r="BR282" i="20"/>
  <c r="BQ319" i="20"/>
  <c r="BQ326" i="20"/>
  <c r="BQ328" i="20"/>
  <c r="BQ332" i="20"/>
  <c r="BQ336" i="20"/>
  <c r="BP109" i="20"/>
  <c r="BP114" i="20"/>
  <c r="BR116" i="20"/>
  <c r="BQ119" i="20"/>
  <c r="BR124" i="20"/>
  <c r="BP125" i="20"/>
  <c r="BR128" i="20"/>
  <c r="BP129" i="20"/>
  <c r="BR132" i="20"/>
  <c r="BP133" i="20"/>
  <c r="BR136" i="20"/>
  <c r="BP137" i="20"/>
  <c r="BT137" i="20" s="1"/>
  <c r="BX137" i="20" s="1"/>
  <c r="BR138" i="20"/>
  <c r="BP139" i="20"/>
  <c r="BR142" i="20"/>
  <c r="BP143" i="20"/>
  <c r="BR146" i="20"/>
  <c r="BP147" i="20"/>
  <c r="BT147" i="20" s="1"/>
  <c r="BX147" i="20" s="1"/>
  <c r="BR148" i="20"/>
  <c r="BP149" i="20"/>
  <c r="BQ152" i="20"/>
  <c r="BQ155" i="20"/>
  <c r="BQ159" i="20"/>
  <c r="BR166" i="20"/>
  <c r="BQ168" i="20"/>
  <c r="BQ172" i="20"/>
  <c r="BQ176" i="20"/>
  <c r="BQ178" i="20"/>
  <c r="BQ182" i="20"/>
  <c r="BQ186" i="20"/>
  <c r="BQ188" i="20"/>
  <c r="BQ192" i="20"/>
  <c r="BQ196" i="20"/>
  <c r="BP201" i="20"/>
  <c r="BR203" i="20"/>
  <c r="BQ211" i="20"/>
  <c r="BQ215" i="20"/>
  <c r="BQ221" i="20"/>
  <c r="BR227" i="20"/>
  <c r="BV227" i="20" s="1"/>
  <c r="BZ227" i="20" s="1"/>
  <c r="BR228" i="20"/>
  <c r="BQ232" i="20"/>
  <c r="BR235" i="20"/>
  <c r="BP236" i="20"/>
  <c r="BR240" i="20"/>
  <c r="BP244" i="20"/>
  <c r="BP247" i="20"/>
  <c r="BT247" i="20" s="1"/>
  <c r="BX247" i="20" s="1"/>
  <c r="BR256" i="20"/>
  <c r="BR258" i="20"/>
  <c r="BP259" i="20"/>
  <c r="BP262" i="20"/>
  <c r="BP270" i="20"/>
  <c r="BR272" i="20"/>
  <c r="BP273" i="20"/>
  <c r="BR275" i="20"/>
  <c r="BP283" i="20"/>
  <c r="BQ290" i="20"/>
  <c r="BQ294" i="20"/>
  <c r="BQ300" i="20"/>
  <c r="BR303" i="20"/>
  <c r="BR306" i="20"/>
  <c r="BP307" i="20"/>
  <c r="BT307" i="20" s="1"/>
  <c r="BX307" i="20" s="1"/>
  <c r="BQ308" i="20"/>
  <c r="BR319" i="20"/>
  <c r="BP320" i="20"/>
  <c r="BP323" i="20"/>
  <c r="BR326" i="20"/>
  <c r="BP327" i="20"/>
  <c r="BT327" i="20" s="1"/>
  <c r="BX327" i="20" s="1"/>
  <c r="BR328" i="20"/>
  <c r="BP329" i="20"/>
  <c r="BR332" i="20"/>
  <c r="BP333" i="20"/>
  <c r="BR336" i="20"/>
  <c r="BP337" i="20"/>
  <c r="BT337" i="20" s="1"/>
  <c r="BX337" i="20" s="1"/>
  <c r="BR338" i="20"/>
  <c r="BP339" i="20"/>
  <c r="BR342" i="20"/>
  <c r="BP343" i="20"/>
  <c r="BR346" i="20"/>
  <c r="CG121" i="20"/>
  <c r="BQ224" i="20"/>
  <c r="BQ229" i="20"/>
  <c r="BQ251" i="20"/>
  <c r="BQ257" i="20"/>
  <c r="BU257" i="20" s="1"/>
  <c r="BY257" i="20" s="1"/>
  <c r="BQ262" i="20"/>
  <c r="BR265" i="20"/>
  <c r="BP276" i="20"/>
  <c r="BQ286" i="20"/>
  <c r="BQ306" i="20"/>
  <c r="BO315" i="20"/>
  <c r="BQ112" i="20"/>
  <c r="BP115" i="20"/>
  <c r="BR117" i="20"/>
  <c r="BP209" i="20"/>
  <c r="BR212" i="20"/>
  <c r="BP213" i="20"/>
  <c r="BR216" i="20"/>
  <c r="BP217" i="20"/>
  <c r="BT217" i="20" s="1"/>
  <c r="BX217" i="20" s="1"/>
  <c r="BR218" i="20"/>
  <c r="BP219" i="20"/>
  <c r="BQ222" i="20"/>
  <c r="BR225" i="20"/>
  <c r="BR233" i="20"/>
  <c r="BQ237" i="20"/>
  <c r="BU237" i="20" s="1"/>
  <c r="BY237" i="20" s="1"/>
  <c r="BQ245" i="20"/>
  <c r="BQ249" i="20"/>
  <c r="BQ278" i="20"/>
  <c r="BQ280" i="20"/>
  <c r="BR291" i="20"/>
  <c r="BP292" i="20"/>
  <c r="BR295" i="20"/>
  <c r="BP296" i="20"/>
  <c r="BP298" i="20"/>
  <c r="BR301" i="20"/>
  <c r="BR304" i="20"/>
  <c r="BP310" i="20"/>
  <c r="BP313" i="20"/>
  <c r="BP316" i="20"/>
  <c r="BQ320" i="20"/>
  <c r="BP107" i="20"/>
  <c r="BR110" i="20"/>
  <c r="BP111" i="20"/>
  <c r="BT111" i="20" s="1"/>
  <c r="BX111" i="20" s="1"/>
  <c r="BR112" i="20"/>
  <c r="BQ115" i="20"/>
  <c r="BP118" i="20"/>
  <c r="BR120" i="20"/>
  <c r="BP121" i="20"/>
  <c r="BT121" i="20" s="1"/>
  <c r="BX121" i="20" s="1"/>
  <c r="BR122" i="20"/>
  <c r="BP123" i="20"/>
  <c r="BR126" i="20"/>
  <c r="BP127" i="20"/>
  <c r="BR130" i="20"/>
  <c r="BP131" i="20"/>
  <c r="BR134" i="20"/>
  <c r="BP135" i="20"/>
  <c r="BR140" i="20"/>
  <c r="BP141" i="20"/>
  <c r="BR144" i="20"/>
  <c r="BP145" i="20"/>
  <c r="BR150" i="20"/>
  <c r="BR153" i="20"/>
  <c r="BP157" i="20"/>
  <c r="BT157" i="20" s="1"/>
  <c r="BX157" i="20" s="1"/>
  <c r="BR158" i="20"/>
  <c r="BQ164" i="20"/>
  <c r="BQ167" i="20"/>
  <c r="BU167" i="20" s="1"/>
  <c r="BY167" i="20" s="1"/>
  <c r="BQ170" i="20"/>
  <c r="BQ174" i="20"/>
  <c r="BQ180" i="20"/>
  <c r="BQ184" i="20"/>
  <c r="BQ190" i="20"/>
  <c r="BQ194" i="20"/>
  <c r="BR199" i="20"/>
  <c r="BP205" i="20"/>
  <c r="BR207" i="20"/>
  <c r="BV207" i="20" s="1"/>
  <c r="BZ207" i="20" s="1"/>
  <c r="BQ209" i="20"/>
  <c r="BQ213" i="20"/>
  <c r="BQ217" i="20"/>
  <c r="BU217" i="20" s="1"/>
  <c r="BY217" i="20" s="1"/>
  <c r="BQ219" i="20"/>
  <c r="BR222" i="20"/>
  <c r="BP222" i="20"/>
  <c r="BP223" i="20"/>
  <c r="BP226" i="20"/>
  <c r="BQ230" i="20"/>
  <c r="BP234" i="20"/>
  <c r="BQ239" i="20"/>
  <c r="BQ271" i="20"/>
  <c r="BR278" i="20"/>
  <c r="BP289" i="20"/>
  <c r="BQ292" i="20"/>
  <c r="BQ298" i="20"/>
  <c r="BP302" i="20"/>
  <c r="BP305" i="20"/>
  <c r="BQ309" i="20"/>
  <c r="BQ318" i="20"/>
  <c r="BR321" i="20"/>
  <c r="BR324" i="20"/>
  <c r="BP325" i="20"/>
  <c r="BR330" i="20"/>
  <c r="BP331" i="20"/>
  <c r="BR334" i="20"/>
  <c r="BP335" i="20"/>
  <c r="BP341" i="20"/>
  <c r="BP345" i="20"/>
  <c r="BQ107" i="20"/>
  <c r="BO108" i="20"/>
  <c r="BQ111" i="20"/>
  <c r="BU111" i="20" s="1"/>
  <c r="BY111" i="20" s="1"/>
  <c r="BP113" i="20"/>
  <c r="BR115" i="20"/>
  <c r="BQ118" i="20"/>
  <c r="BQ121" i="20"/>
  <c r="BU121" i="20" s="1"/>
  <c r="BY121" i="20" s="1"/>
  <c r="BQ123" i="20"/>
  <c r="BQ127" i="20"/>
  <c r="BQ131" i="20"/>
  <c r="BQ135" i="20"/>
  <c r="CG137" i="20"/>
  <c r="BQ141" i="20"/>
  <c r="BQ145" i="20"/>
  <c r="CG147" i="20"/>
  <c r="BP151" i="20"/>
  <c r="BQ154" i="20"/>
  <c r="BQ157" i="20"/>
  <c r="BU157" i="20" s="1"/>
  <c r="BY157" i="20" s="1"/>
  <c r="BR165" i="20"/>
  <c r="BR170" i="20"/>
  <c r="BP171" i="20"/>
  <c r="BR174" i="20"/>
  <c r="BP175" i="20"/>
  <c r="BR180" i="20"/>
  <c r="BP181" i="20"/>
  <c r="BR184" i="20"/>
  <c r="BP185" i="20"/>
  <c r="BR190" i="20"/>
  <c r="BP191" i="20"/>
  <c r="BR194" i="20"/>
  <c r="BP195" i="20"/>
  <c r="BP200" i="20"/>
  <c r="BR202" i="20"/>
  <c r="BR209" i="20"/>
  <c r="BP210" i="20"/>
  <c r="BR213" i="20"/>
  <c r="BP214" i="20"/>
  <c r="BR217" i="20"/>
  <c r="BV217" i="20" s="1"/>
  <c r="BZ217" i="20" s="1"/>
  <c r="BR219" i="20"/>
  <c r="BP220" i="20"/>
  <c r="BQ223" i="20"/>
  <c r="BR230" i="20"/>
  <c r="BP231" i="20"/>
  <c r="BQ234" i="20"/>
  <c r="BR239" i="20"/>
  <c r="BR242" i="20"/>
  <c r="BP246" i="20"/>
  <c r="BP249" i="20"/>
  <c r="BR252" i="20"/>
  <c r="BQ255" i="20"/>
  <c r="BR260" i="20"/>
  <c r="BP261" i="20"/>
  <c r="BP264" i="20"/>
  <c r="BR268" i="20"/>
  <c r="BP269" i="20"/>
  <c r="BR271" i="20"/>
  <c r="BR274" i="20"/>
  <c r="BR277" i="20"/>
  <c r="BV277" i="20" s="1"/>
  <c r="BZ277" i="20" s="1"/>
  <c r="BP279" i="20"/>
  <c r="BP282" i="20"/>
  <c r="BP285" i="20"/>
  <c r="BR287" i="20"/>
  <c r="BV287" i="20" s="1"/>
  <c r="BZ287" i="20" s="1"/>
  <c r="BQ289" i="20"/>
  <c r="BR292" i="20"/>
  <c r="BP293" i="20"/>
  <c r="BR296" i="20"/>
  <c r="BP297" i="20"/>
  <c r="BT297" i="20" s="1"/>
  <c r="BX297" i="20" s="1"/>
  <c r="BR298" i="20"/>
  <c r="BP299" i="20"/>
  <c r="BQ302" i="20"/>
  <c r="BQ305" i="20"/>
  <c r="BR310" i="20"/>
  <c r="BR313" i="20"/>
  <c r="BP314" i="20"/>
  <c r="BR316" i="20"/>
  <c r="BP317" i="20"/>
  <c r="BT317" i="20" s="1"/>
  <c r="BX317" i="20" s="1"/>
  <c r="BO318" i="20"/>
  <c r="BP322" i="20"/>
  <c r="BQ331" i="20"/>
  <c r="BQ335" i="20"/>
  <c r="BQ341" i="20"/>
  <c r="BQ345" i="20"/>
  <c r="BQ243" i="20"/>
  <c r="BQ252" i="20"/>
  <c r="BR255" i="20"/>
  <c r="BP255" i="20"/>
  <c r="BP258" i="20"/>
  <c r="BQ264" i="20"/>
  <c r="BR267" i="20"/>
  <c r="BV267" i="20" s="1"/>
  <c r="BZ267" i="20" s="1"/>
  <c r="BP272" i="20"/>
  <c r="BP275" i="20"/>
  <c r="BQ279" i="20"/>
  <c r="BQ282" i="20"/>
  <c r="BQ284" i="20"/>
  <c r="BR289" i="20"/>
  <c r="BQ293" i="20"/>
  <c r="BQ297" i="20"/>
  <c r="BU297" i="20" s="1"/>
  <c r="BY297" i="20" s="1"/>
  <c r="BQ299" i="20"/>
  <c r="BR302" i="20"/>
  <c r="BP303" i="20"/>
  <c r="BR305" i="20"/>
  <c r="BP306" i="20"/>
  <c r="BP311" i="20"/>
  <c r="BQ313" i="20"/>
  <c r="BP319" i="20"/>
  <c r="BQ322" i="20"/>
  <c r="BR325" i="20"/>
  <c r="BP326" i="20"/>
  <c r="BP328" i="20"/>
  <c r="BR331" i="20"/>
  <c r="BP332" i="20"/>
  <c r="BR335" i="20"/>
  <c r="BP336" i="20"/>
  <c r="BP338" i="20"/>
  <c r="BR341" i="20"/>
  <c r="BP342" i="20"/>
  <c r="BR345" i="20"/>
  <c r="BP346" i="20"/>
  <c r="BW13" i="20"/>
  <c r="BS14" i="20"/>
  <c r="BW14" i="20" s="1"/>
  <c r="BQ34" i="20"/>
  <c r="BU34" i="20" s="1"/>
  <c r="BY34" i="20" s="1"/>
  <c r="BX13" i="20"/>
  <c r="BY13" i="20"/>
  <c r="BR23" i="20"/>
  <c r="BZ13" i="20"/>
  <c r="BZ347" i="20" s="1"/>
  <c r="BV14" i="20"/>
  <c r="BZ14" i="20" s="1"/>
  <c r="BQ39" i="20"/>
  <c r="BO121" i="20"/>
  <c r="BS121" i="20" s="1"/>
  <c r="BW121" i="20" s="1"/>
  <c r="CA121" i="20" s="1"/>
  <c r="BO123" i="20"/>
  <c r="BO125" i="20"/>
  <c r="BO127" i="20"/>
  <c r="BO129" i="20"/>
  <c r="BO131" i="20"/>
  <c r="BO133" i="20"/>
  <c r="BO135" i="20"/>
  <c r="BO137" i="20"/>
  <c r="BS137" i="20" s="1"/>
  <c r="BW137" i="20" s="1"/>
  <c r="CA137" i="20" s="1"/>
  <c r="BO139" i="20"/>
  <c r="BO141" i="20"/>
  <c r="BO143" i="20"/>
  <c r="BO145" i="20"/>
  <c r="BO147" i="20"/>
  <c r="BS147" i="20" s="1"/>
  <c r="BW147" i="20" s="1"/>
  <c r="CA147" i="20" s="1"/>
  <c r="BO149" i="20"/>
  <c r="BO157" i="20"/>
  <c r="BS157" i="20" s="1"/>
  <c r="BW157" i="20" s="1"/>
  <c r="CA157" i="20" s="1"/>
  <c r="CG13" i="20"/>
  <c r="BO107" i="20"/>
  <c r="BO111" i="20"/>
  <c r="BS111" i="20" s="1"/>
  <c r="BW111" i="20" s="1"/>
  <c r="CA111" i="20" s="1"/>
  <c r="BO151" i="20"/>
  <c r="BO156" i="20"/>
  <c r="BO169" i="20"/>
  <c r="BO171" i="20"/>
  <c r="BO173" i="20"/>
  <c r="BO175" i="20"/>
  <c r="BO177" i="20"/>
  <c r="BS177" i="20" s="1"/>
  <c r="BW177" i="20" s="1"/>
  <c r="CA177" i="20" s="1"/>
  <c r="BO104" i="20"/>
  <c r="CD347" i="20"/>
  <c r="BT47" i="20"/>
  <c r="BX47" i="20" s="1"/>
  <c r="BU101" i="20"/>
  <c r="BY101" i="20" s="1"/>
  <c r="CG101" i="20"/>
  <c r="BO102" i="20"/>
  <c r="BS101" i="20" s="1"/>
  <c r="BW101" i="20" s="1"/>
  <c r="CA101" i="20" s="1"/>
  <c r="BO106" i="20"/>
  <c r="BO110" i="20"/>
  <c r="BO120" i="20"/>
  <c r="BO122" i="20"/>
  <c r="BO124" i="20"/>
  <c r="BO126" i="20"/>
  <c r="BO128" i="20"/>
  <c r="BO130" i="20"/>
  <c r="BO132" i="20"/>
  <c r="BO134" i="20"/>
  <c r="BO136" i="20"/>
  <c r="BO138" i="20"/>
  <c r="BO140" i="20"/>
  <c r="BO142" i="20"/>
  <c r="BO144" i="20"/>
  <c r="BO146" i="20"/>
  <c r="BO148" i="20"/>
  <c r="BO153" i="20"/>
  <c r="BP34" i="20"/>
  <c r="BT34" i="20" s="1"/>
  <c r="BX34" i="20" s="1"/>
  <c r="CE347" i="20"/>
  <c r="BU47" i="20"/>
  <c r="BY47" i="20" s="1"/>
  <c r="CG47" i="20"/>
  <c r="BU96" i="20"/>
  <c r="BY96" i="20" s="1"/>
  <c r="BP103" i="20"/>
  <c r="BO105" i="20"/>
  <c r="BO109" i="20"/>
  <c r="BO152" i="20"/>
  <c r="BO155" i="20"/>
  <c r="BP158" i="20"/>
  <c r="BO161" i="20"/>
  <c r="BP162" i="20"/>
  <c r="BO165" i="20"/>
  <c r="BP166" i="20"/>
  <c r="BO168" i="20"/>
  <c r="BO172" i="20"/>
  <c r="BO176" i="20"/>
  <c r="BO160" i="20"/>
  <c r="BO164" i="20"/>
  <c r="BO189" i="20"/>
  <c r="BO191" i="20"/>
  <c r="BO193" i="20"/>
  <c r="BO195" i="20"/>
  <c r="BO197" i="20"/>
  <c r="BS197" i="20" s="1"/>
  <c r="BW197" i="20" s="1"/>
  <c r="CA197" i="20" s="1"/>
  <c r="BO208" i="20"/>
  <c r="BO210" i="20"/>
  <c r="BO212" i="20"/>
  <c r="BO214" i="20"/>
  <c r="BO216" i="20"/>
  <c r="BO231" i="20"/>
  <c r="BO159" i="20"/>
  <c r="BO163" i="20"/>
  <c r="BO167" i="20"/>
  <c r="BS167" i="20" s="1"/>
  <c r="BW167" i="20" s="1"/>
  <c r="CA167" i="20" s="1"/>
  <c r="BO170" i="20"/>
  <c r="BO174" i="20"/>
  <c r="BO235" i="20"/>
  <c r="BO150" i="20"/>
  <c r="CG157" i="20"/>
  <c r="BO158" i="20"/>
  <c r="BP159" i="20"/>
  <c r="BO162" i="20"/>
  <c r="BP163" i="20"/>
  <c r="BO166" i="20"/>
  <c r="BP167" i="20"/>
  <c r="BT167" i="20" s="1"/>
  <c r="BX167" i="20" s="1"/>
  <c r="BO188" i="20"/>
  <c r="BO190" i="20"/>
  <c r="BO192" i="20"/>
  <c r="BO194" i="20"/>
  <c r="BO196" i="20"/>
  <c r="BO209" i="20"/>
  <c r="BO211" i="20"/>
  <c r="BO213" i="20"/>
  <c r="BO215" i="20"/>
  <c r="BO217" i="20"/>
  <c r="BS217" i="20" s="1"/>
  <c r="BW217" i="20" s="1"/>
  <c r="CA217" i="20" s="1"/>
  <c r="BO178" i="20"/>
  <c r="BO179" i="20"/>
  <c r="BO180" i="20"/>
  <c r="BO181" i="20"/>
  <c r="BO182" i="20"/>
  <c r="BO183" i="20"/>
  <c r="BO184" i="20"/>
  <c r="BO185" i="20"/>
  <c r="BO186" i="20"/>
  <c r="BO187" i="20"/>
  <c r="BS187" i="20" s="1"/>
  <c r="BW187" i="20" s="1"/>
  <c r="CA187" i="20" s="1"/>
  <c r="BO218" i="20"/>
  <c r="BO219" i="20"/>
  <c r="BO220" i="20"/>
  <c r="BO228" i="20"/>
  <c r="BO232" i="20"/>
  <c r="BO236" i="20"/>
  <c r="BO262" i="20"/>
  <c r="BO223" i="20"/>
  <c r="BO198" i="20"/>
  <c r="BO199" i="20"/>
  <c r="BO200" i="20"/>
  <c r="BO201" i="20"/>
  <c r="BO202" i="20"/>
  <c r="BO203" i="20"/>
  <c r="BO204" i="20"/>
  <c r="BO205" i="20"/>
  <c r="BO206" i="20"/>
  <c r="BO207" i="20"/>
  <c r="BS207" i="20" s="1"/>
  <c r="BW207" i="20" s="1"/>
  <c r="CA207" i="20" s="1"/>
  <c r="BO222" i="20"/>
  <c r="BO230" i="20"/>
  <c r="BO234" i="20"/>
  <c r="BO237" i="20"/>
  <c r="BS237" i="20" s="1"/>
  <c r="BW237" i="20" s="1"/>
  <c r="CA237" i="20" s="1"/>
  <c r="BO258" i="20"/>
  <c r="BO266" i="20"/>
  <c r="BO221" i="20"/>
  <c r="BO241" i="20"/>
  <c r="BO245" i="20"/>
  <c r="BO250" i="20"/>
  <c r="BO254" i="20"/>
  <c r="BO257" i="20"/>
  <c r="BS257" i="20" s="1"/>
  <c r="BW257" i="20" s="1"/>
  <c r="CA257" i="20" s="1"/>
  <c r="BO259" i="20"/>
  <c r="BO265" i="20"/>
  <c r="BO267" i="20"/>
  <c r="BS267" i="20" s="1"/>
  <c r="BW267" i="20" s="1"/>
  <c r="CA267" i="20" s="1"/>
  <c r="BO268" i="20"/>
  <c r="BO272" i="20"/>
  <c r="BO276" i="20"/>
  <c r="BO281" i="20"/>
  <c r="BO285" i="20"/>
  <c r="BO305" i="20"/>
  <c r="BO307" i="20"/>
  <c r="BS307" i="20" s="1"/>
  <c r="BW307" i="20" s="1"/>
  <c r="CA307" i="20" s="1"/>
  <c r="BO329" i="20"/>
  <c r="BO331" i="20"/>
  <c r="BO333" i="20"/>
  <c r="BO335" i="20"/>
  <c r="BO337" i="20"/>
  <c r="BS337" i="20" s="1"/>
  <c r="BW337" i="20" s="1"/>
  <c r="CA337" i="20" s="1"/>
  <c r="BO225" i="20"/>
  <c r="BO227" i="20"/>
  <c r="BS227" i="20" s="1"/>
  <c r="BW227" i="20" s="1"/>
  <c r="CA227" i="20" s="1"/>
  <c r="BO240" i="20"/>
  <c r="BO244" i="20"/>
  <c r="BO256" i="20"/>
  <c r="BQ260" i="20"/>
  <c r="BO264" i="20"/>
  <c r="BO270" i="20"/>
  <c r="BO274" i="20"/>
  <c r="BQ296" i="20"/>
  <c r="BO299" i="20"/>
  <c r="BO301" i="20"/>
  <c r="BO317" i="20"/>
  <c r="BS317" i="20" s="1"/>
  <c r="BW317" i="20" s="1"/>
  <c r="CA317" i="20" s="1"/>
  <c r="BO239" i="20"/>
  <c r="BO243" i="20"/>
  <c r="BO247" i="20"/>
  <c r="BS247" i="20" s="1"/>
  <c r="BW247" i="20" s="1"/>
  <c r="CA247" i="20" s="1"/>
  <c r="BO248" i="20"/>
  <c r="BO252" i="20"/>
  <c r="BO261" i="20"/>
  <c r="BO263" i="20"/>
  <c r="BO288" i="20"/>
  <c r="BO292" i="20"/>
  <c r="BO319" i="20"/>
  <c r="BO321" i="20"/>
  <c r="BO340" i="20"/>
  <c r="BO224" i="20"/>
  <c r="BO226" i="20"/>
  <c r="BO238" i="20"/>
  <c r="BO242" i="20"/>
  <c r="BO246" i="20"/>
  <c r="BO255" i="20"/>
  <c r="BO260" i="20"/>
  <c r="BO279" i="20"/>
  <c r="BO283" i="20"/>
  <c r="BO287" i="20"/>
  <c r="BS287" i="20" s="1"/>
  <c r="BW287" i="20" s="1"/>
  <c r="CA287" i="20" s="1"/>
  <c r="BO296" i="20"/>
  <c r="BO298" i="20"/>
  <c r="BO300" i="20"/>
  <c r="BO308" i="20"/>
  <c r="BO310" i="20"/>
  <c r="BO291" i="20"/>
  <c r="BO295" i="20"/>
  <c r="BO303" i="20"/>
  <c r="BO313" i="20"/>
  <c r="BO324" i="20"/>
  <c r="BQ325" i="20"/>
  <c r="BO344" i="20"/>
  <c r="BO290" i="20"/>
  <c r="BO294" i="20"/>
  <c r="BO306" i="20"/>
  <c r="BO309" i="20"/>
  <c r="BO316" i="20"/>
  <c r="BO320" i="20"/>
  <c r="BO328" i="20"/>
  <c r="BO330" i="20"/>
  <c r="BO332" i="20"/>
  <c r="BO334" i="20"/>
  <c r="BO336" i="20"/>
  <c r="BQ340" i="20"/>
  <c r="BO293" i="20"/>
  <c r="BO297" i="20"/>
  <c r="BS297" i="20" s="1"/>
  <c r="BW297" i="20" s="1"/>
  <c r="CA297" i="20" s="1"/>
  <c r="BO302" i="20"/>
  <c r="BO312" i="20"/>
  <c r="BO314" i="20"/>
  <c r="BO323" i="20"/>
  <c r="BO325" i="20"/>
  <c r="BO339" i="20"/>
  <c r="BO343" i="20"/>
  <c r="BO327" i="20"/>
  <c r="BS327" i="20" s="1"/>
  <c r="BW327" i="20" s="1"/>
  <c r="CA327" i="20" s="1"/>
  <c r="BO338" i="20"/>
  <c r="BO342" i="20"/>
  <c r="BO346" i="20"/>
  <c r="BO326" i="20"/>
  <c r="BO341" i="20"/>
  <c r="BO345" i="20"/>
  <c r="BS47" i="20" l="1"/>
  <c r="BW47" i="20" s="1"/>
  <c r="BV47" i="20"/>
  <c r="BZ47" i="20" s="1"/>
  <c r="BS34" i="20"/>
  <c r="BW34" i="20" s="1"/>
  <c r="CA34" i="20" s="1"/>
  <c r="CA47" i="20"/>
  <c r="BU14" i="20"/>
  <c r="BV34" i="20"/>
  <c r="BZ34" i="20" s="1"/>
  <c r="CG347" i="20"/>
  <c r="BX347" i="20"/>
  <c r="CA13" i="20"/>
  <c r="CA347" i="20" s="1"/>
  <c r="BT347" i="20"/>
  <c r="BS347" i="20"/>
  <c r="BY14" i="20" l="1"/>
  <c r="BU347" i="20"/>
  <c r="BW347" i="20"/>
  <c r="BV347" i="20"/>
  <c r="AS13" i="19"/>
  <c r="AT13" i="19"/>
  <c r="AU13" i="19"/>
  <c r="AV13" i="19"/>
  <c r="AW13" i="19"/>
  <c r="AX13" i="19"/>
  <c r="AY13" i="19"/>
  <c r="AZ13" i="19"/>
  <c r="BJ13" i="19" s="1"/>
  <c r="BA13" i="19"/>
  <c r="BB13" i="19"/>
  <c r="BL13" i="19" s="1"/>
  <c r="BC13" i="19"/>
  <c r="BM13" i="19" s="1"/>
  <c r="BD13" i="19"/>
  <c r="BN13" i="19" s="1"/>
  <c r="BG13" i="19"/>
  <c r="BH13" i="19"/>
  <c r="BI13" i="19"/>
  <c r="BK13" i="19"/>
  <c r="BO13" i="19"/>
  <c r="CC13" i="19"/>
  <c r="CD13" i="19"/>
  <c r="CE13" i="19"/>
  <c r="CF13" i="19"/>
  <c r="CG13" i="19"/>
  <c r="G14" i="19"/>
  <c r="AS15" i="19"/>
  <c r="AT15" i="19"/>
  <c r="AU15" i="19"/>
  <c r="AV15" i="19"/>
  <c r="AW15" i="19"/>
  <c r="BG15" i="19" s="1"/>
  <c r="AX15" i="19"/>
  <c r="BH15" i="19" s="1"/>
  <c r="AY15" i="19"/>
  <c r="BI15" i="19" s="1"/>
  <c r="AZ15" i="19"/>
  <c r="BJ15" i="19" s="1"/>
  <c r="BA15" i="19"/>
  <c r="BB15" i="19"/>
  <c r="BL15" i="19" s="1"/>
  <c r="BC15" i="19"/>
  <c r="BM15" i="19" s="1"/>
  <c r="BD15" i="19"/>
  <c r="BN15" i="19" s="1"/>
  <c r="BK15" i="19"/>
  <c r="AS16" i="19"/>
  <c r="AT16" i="19"/>
  <c r="AU16" i="19"/>
  <c r="AV16" i="19"/>
  <c r="AW16" i="19"/>
  <c r="BG16" i="19" s="1"/>
  <c r="AX16" i="19"/>
  <c r="BH16" i="19" s="1"/>
  <c r="BP16" i="19" s="1"/>
  <c r="AY16" i="19"/>
  <c r="BI16" i="19" s="1"/>
  <c r="BQ16" i="19" s="1"/>
  <c r="AZ16" i="19"/>
  <c r="BJ16" i="19" s="1"/>
  <c r="BR16" i="19" s="1"/>
  <c r="BA16" i="19"/>
  <c r="BK16" i="19" s="1"/>
  <c r="BB16" i="19"/>
  <c r="BL16" i="19" s="1"/>
  <c r="BC16" i="19"/>
  <c r="BD16" i="19"/>
  <c r="BN16" i="19" s="1"/>
  <c r="BM16" i="19"/>
  <c r="AS18" i="19"/>
  <c r="AT18" i="19"/>
  <c r="AU18" i="19"/>
  <c r="AV18" i="19"/>
  <c r="AW18" i="19"/>
  <c r="BG18" i="19" s="1"/>
  <c r="AX18" i="19"/>
  <c r="BH18" i="19" s="1"/>
  <c r="AY18" i="19"/>
  <c r="BI18" i="19" s="1"/>
  <c r="AZ18" i="19"/>
  <c r="BJ18" i="19" s="1"/>
  <c r="BR18" i="19" s="1"/>
  <c r="BA18" i="19"/>
  <c r="BK18" i="19" s="1"/>
  <c r="BB18" i="19"/>
  <c r="BL18" i="19" s="1"/>
  <c r="BC18" i="19"/>
  <c r="BM18" i="19" s="1"/>
  <c r="BD18" i="19"/>
  <c r="BN18" i="19" s="1"/>
  <c r="AS19" i="19"/>
  <c r="AT19" i="19"/>
  <c r="AU19" i="19"/>
  <c r="AV19" i="19"/>
  <c r="AW19" i="19"/>
  <c r="BG19" i="19" s="1"/>
  <c r="AX19" i="19"/>
  <c r="BH19" i="19" s="1"/>
  <c r="BP19" i="19" s="1"/>
  <c r="AY19" i="19"/>
  <c r="AZ19" i="19"/>
  <c r="BJ19" i="19" s="1"/>
  <c r="BA19" i="19"/>
  <c r="BK19" i="19" s="1"/>
  <c r="BB19" i="19"/>
  <c r="BL19" i="19" s="1"/>
  <c r="BC19" i="19"/>
  <c r="BM19" i="19" s="1"/>
  <c r="BD19" i="19"/>
  <c r="BN19" i="19" s="1"/>
  <c r="BI19" i="19"/>
  <c r="BQ19" i="19" s="1"/>
  <c r="AS21" i="19"/>
  <c r="AT21" i="19"/>
  <c r="AU21" i="19"/>
  <c r="AV21" i="19"/>
  <c r="AW21" i="19"/>
  <c r="BG21" i="19" s="1"/>
  <c r="AX21" i="19"/>
  <c r="BH21" i="19" s="1"/>
  <c r="BP21" i="19" s="1"/>
  <c r="AY21" i="19"/>
  <c r="BI21" i="19" s="1"/>
  <c r="BQ21" i="19" s="1"/>
  <c r="AZ21" i="19"/>
  <c r="BJ21" i="19" s="1"/>
  <c r="BR21" i="19" s="1"/>
  <c r="BA21" i="19"/>
  <c r="BK21" i="19" s="1"/>
  <c r="BB21" i="19"/>
  <c r="BC21" i="19"/>
  <c r="BM21" i="19" s="1"/>
  <c r="BD21" i="19"/>
  <c r="BN21" i="19" s="1"/>
  <c r="BL21" i="19"/>
  <c r="AS22" i="19"/>
  <c r="AT22" i="19"/>
  <c r="AU22" i="19"/>
  <c r="AV22" i="19"/>
  <c r="AW22" i="19"/>
  <c r="BG22" i="19" s="1"/>
  <c r="AX22" i="19"/>
  <c r="BH22" i="19" s="1"/>
  <c r="AY22" i="19"/>
  <c r="BI22" i="19" s="1"/>
  <c r="AZ22" i="19"/>
  <c r="BJ22" i="19" s="1"/>
  <c r="BR22" i="19" s="1"/>
  <c r="BA22" i="19"/>
  <c r="BK22" i="19" s="1"/>
  <c r="BB22" i="19"/>
  <c r="BL22" i="19" s="1"/>
  <c r="BC22" i="19"/>
  <c r="BM22" i="19" s="1"/>
  <c r="BD22" i="19"/>
  <c r="BN22" i="19"/>
  <c r="AW23" i="19"/>
  <c r="AX23" i="19"/>
  <c r="AY23" i="19"/>
  <c r="AS24" i="19"/>
  <c r="AT24" i="19"/>
  <c r="AU24" i="19"/>
  <c r="AV24" i="19"/>
  <c r="AW24" i="19"/>
  <c r="AX24" i="19"/>
  <c r="BH24" i="19" s="1"/>
  <c r="AY24" i="19"/>
  <c r="BI24" i="19" s="1"/>
  <c r="BQ24" i="19" s="1"/>
  <c r="AZ24" i="19"/>
  <c r="BJ24" i="19" s="1"/>
  <c r="BA24" i="19"/>
  <c r="BK24" i="19" s="1"/>
  <c r="BB24" i="19"/>
  <c r="BL24" i="19" s="1"/>
  <c r="BC24" i="19"/>
  <c r="BD24" i="19"/>
  <c r="BN24" i="19" s="1"/>
  <c r="BG24" i="19"/>
  <c r="BO24" i="19" s="1"/>
  <c r="BM24" i="19"/>
  <c r="CC24" i="19"/>
  <c r="CG24" i="19" s="1"/>
  <c r="CD24" i="19"/>
  <c r="CE24" i="19"/>
  <c r="CF24" i="19"/>
  <c r="AS25" i="19"/>
  <c r="AT25" i="19"/>
  <c r="AU25" i="19"/>
  <c r="AV25" i="19"/>
  <c r="AW25" i="19"/>
  <c r="AX25" i="19"/>
  <c r="AY25" i="19"/>
  <c r="AZ25" i="19"/>
  <c r="BJ25" i="19" s="1"/>
  <c r="BA25" i="19"/>
  <c r="BB25" i="19"/>
  <c r="BL25" i="19" s="1"/>
  <c r="BC25" i="19"/>
  <c r="BM25" i="19" s="1"/>
  <c r="BD25" i="19"/>
  <c r="BN25" i="19" s="1"/>
  <c r="BG25" i="19"/>
  <c r="BO25" i="19" s="1"/>
  <c r="BH25" i="19"/>
  <c r="BI25" i="19"/>
  <c r="BK25" i="19"/>
  <c r="AS26" i="19"/>
  <c r="AT26" i="19"/>
  <c r="AU26" i="19"/>
  <c r="AV26" i="19"/>
  <c r="AW26" i="19"/>
  <c r="AX26" i="19"/>
  <c r="AY26" i="19"/>
  <c r="AZ26" i="19"/>
  <c r="BJ26" i="19" s="1"/>
  <c r="BA26" i="19"/>
  <c r="BB26" i="19"/>
  <c r="BC26" i="19"/>
  <c r="BD26" i="19"/>
  <c r="BN26" i="19" s="1"/>
  <c r="BG26" i="19"/>
  <c r="BO26" i="19" s="1"/>
  <c r="BH26" i="19"/>
  <c r="BP26" i="19" s="1"/>
  <c r="BI26" i="19"/>
  <c r="BQ26" i="19" s="1"/>
  <c r="BK26" i="19"/>
  <c r="BL26" i="19"/>
  <c r="BM26" i="19"/>
  <c r="AS27" i="19"/>
  <c r="AT27" i="19"/>
  <c r="AU27" i="19"/>
  <c r="AV27" i="19"/>
  <c r="AW27" i="19"/>
  <c r="AX27" i="19"/>
  <c r="AY27" i="19"/>
  <c r="AZ27" i="19"/>
  <c r="BJ27" i="19" s="1"/>
  <c r="BA27" i="19"/>
  <c r="BK27" i="19" s="1"/>
  <c r="BO27" i="19" s="1"/>
  <c r="BB27" i="19"/>
  <c r="BL27" i="19" s="1"/>
  <c r="BP27" i="19" s="1"/>
  <c r="BC27" i="19"/>
  <c r="BM27" i="19" s="1"/>
  <c r="BD27" i="19"/>
  <c r="BG27" i="19"/>
  <c r="BH27" i="19"/>
  <c r="BI27" i="19"/>
  <c r="BQ27" i="19" s="1"/>
  <c r="BN27" i="19"/>
  <c r="AS28" i="19"/>
  <c r="AT28" i="19"/>
  <c r="AU28" i="19"/>
  <c r="AV28" i="19"/>
  <c r="AW28" i="19"/>
  <c r="AX28" i="19"/>
  <c r="AY28" i="19"/>
  <c r="AZ28" i="19"/>
  <c r="BJ28" i="19" s="1"/>
  <c r="BA28" i="19"/>
  <c r="BK28" i="19" s="1"/>
  <c r="BB28" i="19"/>
  <c r="BL28" i="19" s="1"/>
  <c r="BP28" i="19" s="1"/>
  <c r="BC28" i="19"/>
  <c r="BM28" i="19" s="1"/>
  <c r="BQ28" i="19" s="1"/>
  <c r="BD28" i="19"/>
  <c r="BN28" i="19" s="1"/>
  <c r="BG28" i="19"/>
  <c r="BH28" i="19"/>
  <c r="BI28" i="19"/>
  <c r="AS29" i="19"/>
  <c r="AT29" i="19"/>
  <c r="AU29" i="19"/>
  <c r="AV29" i="19"/>
  <c r="AW29" i="19"/>
  <c r="AX29" i="19"/>
  <c r="AY29" i="19"/>
  <c r="AZ29" i="19"/>
  <c r="BJ29" i="19" s="1"/>
  <c r="BA29" i="19"/>
  <c r="BB29" i="19"/>
  <c r="BC29" i="19"/>
  <c r="BM29" i="19" s="1"/>
  <c r="BD29" i="19"/>
  <c r="BN29" i="19" s="1"/>
  <c r="BG29" i="19"/>
  <c r="BO29" i="19" s="1"/>
  <c r="BH29" i="19"/>
  <c r="BP29" i="19" s="1"/>
  <c r="BI29" i="19"/>
  <c r="BQ29" i="19" s="1"/>
  <c r="BK29" i="19"/>
  <c r="BL29" i="19"/>
  <c r="AS30" i="19"/>
  <c r="AT30" i="19"/>
  <c r="AU30" i="19"/>
  <c r="AV30" i="19"/>
  <c r="AW30" i="19"/>
  <c r="AX30" i="19"/>
  <c r="AY30" i="19"/>
  <c r="AZ30" i="19"/>
  <c r="BJ30" i="19" s="1"/>
  <c r="BR30" i="19" s="1"/>
  <c r="BA30" i="19"/>
  <c r="BK30" i="19" s="1"/>
  <c r="BB30" i="19"/>
  <c r="BC30" i="19"/>
  <c r="BD30" i="19"/>
  <c r="BG30" i="19"/>
  <c r="BH30" i="19"/>
  <c r="BP30" i="19" s="1"/>
  <c r="BI30" i="19"/>
  <c r="BQ30" i="19" s="1"/>
  <c r="BL30" i="19"/>
  <c r="BM30" i="19"/>
  <c r="BN30" i="19"/>
  <c r="AS31" i="19"/>
  <c r="AT31" i="19"/>
  <c r="AU31" i="19"/>
  <c r="AV31" i="19"/>
  <c r="AW31" i="19"/>
  <c r="AX31" i="19"/>
  <c r="AY31" i="19"/>
  <c r="AZ31" i="19"/>
  <c r="BJ31" i="19" s="1"/>
  <c r="BA31" i="19"/>
  <c r="BK31" i="19" s="1"/>
  <c r="BO31" i="19" s="1"/>
  <c r="BB31" i="19"/>
  <c r="BL31" i="19" s="1"/>
  <c r="BP31" i="19" s="1"/>
  <c r="BC31" i="19"/>
  <c r="BM31" i="19" s="1"/>
  <c r="BD31" i="19"/>
  <c r="BG31" i="19"/>
  <c r="BH31" i="19"/>
  <c r="BI31" i="19"/>
  <c r="BQ31" i="19" s="1"/>
  <c r="BN31" i="19"/>
  <c r="AS33" i="19"/>
  <c r="AT33" i="19"/>
  <c r="AU33" i="19"/>
  <c r="AV33" i="19"/>
  <c r="AW33" i="19"/>
  <c r="AX33" i="19"/>
  <c r="AY33" i="19"/>
  <c r="AZ33" i="19"/>
  <c r="BJ33" i="19" s="1"/>
  <c r="BA33" i="19"/>
  <c r="BB33" i="19"/>
  <c r="BL33" i="19" s="1"/>
  <c r="BP33" i="19" s="1"/>
  <c r="BC33" i="19"/>
  <c r="BM33" i="19" s="1"/>
  <c r="BQ33" i="19" s="1"/>
  <c r="BD33" i="19"/>
  <c r="BN33" i="19" s="1"/>
  <c r="BG33" i="19"/>
  <c r="BO33" i="19" s="1"/>
  <c r="BH33" i="19"/>
  <c r="BI33" i="19"/>
  <c r="BK33" i="19"/>
  <c r="AS34" i="19"/>
  <c r="AT34" i="19"/>
  <c r="AU34" i="19"/>
  <c r="AV34" i="19"/>
  <c r="AW34" i="19"/>
  <c r="AX34" i="19"/>
  <c r="AY34" i="19"/>
  <c r="AZ34" i="19"/>
  <c r="BJ34" i="19" s="1"/>
  <c r="BA34" i="19"/>
  <c r="BB34" i="19"/>
  <c r="BL34" i="19" s="1"/>
  <c r="BC34" i="19"/>
  <c r="BD34" i="19"/>
  <c r="BN34" i="19" s="1"/>
  <c r="BG34" i="19"/>
  <c r="BO34" i="19" s="1"/>
  <c r="BH34" i="19"/>
  <c r="BP34" i="19" s="1"/>
  <c r="BI34" i="19"/>
  <c r="BQ34" i="19" s="1"/>
  <c r="BK34" i="19"/>
  <c r="BM34" i="19"/>
  <c r="AS35" i="19"/>
  <c r="AT35" i="19"/>
  <c r="AU35" i="19"/>
  <c r="AV35" i="19"/>
  <c r="AW35" i="19"/>
  <c r="AX35" i="19"/>
  <c r="AY35" i="19"/>
  <c r="AZ35" i="19"/>
  <c r="BJ35" i="19" s="1"/>
  <c r="BA35" i="19"/>
  <c r="BK35" i="19" s="1"/>
  <c r="BO35" i="19" s="1"/>
  <c r="BB35" i="19"/>
  <c r="BL35" i="19" s="1"/>
  <c r="BC35" i="19"/>
  <c r="BD35" i="19"/>
  <c r="BN35" i="19" s="1"/>
  <c r="BG35" i="19"/>
  <c r="BH35" i="19"/>
  <c r="BP35" i="19" s="1"/>
  <c r="BI35" i="19"/>
  <c r="BQ35" i="19" s="1"/>
  <c r="BM35" i="19"/>
  <c r="CC35" i="19"/>
  <c r="CD35" i="19"/>
  <c r="CE35" i="19"/>
  <c r="CF35" i="19"/>
  <c r="AS36" i="19"/>
  <c r="AT36" i="19"/>
  <c r="AU36" i="19"/>
  <c r="AV36" i="19"/>
  <c r="AW36" i="19"/>
  <c r="AX36" i="19"/>
  <c r="BH36" i="19" s="1"/>
  <c r="AY36" i="19"/>
  <c r="AZ36" i="19"/>
  <c r="BJ36" i="19" s="1"/>
  <c r="BR36" i="19" s="1"/>
  <c r="BA36" i="19"/>
  <c r="BB36" i="19"/>
  <c r="BL36" i="19" s="1"/>
  <c r="BC36" i="19"/>
  <c r="BM36" i="19" s="1"/>
  <c r="BD36" i="19"/>
  <c r="BN36" i="19" s="1"/>
  <c r="BG36" i="19"/>
  <c r="BO36" i="19" s="1"/>
  <c r="BI36" i="19"/>
  <c r="BQ36" i="19" s="1"/>
  <c r="BK36" i="19"/>
  <c r="AS37" i="19"/>
  <c r="AT37" i="19"/>
  <c r="AU37" i="19"/>
  <c r="AV37" i="19"/>
  <c r="AW37" i="19"/>
  <c r="AX37" i="19"/>
  <c r="BH37" i="19" s="1"/>
  <c r="AY37" i="19"/>
  <c r="BI37" i="19" s="1"/>
  <c r="BQ37" i="19" s="1"/>
  <c r="AZ37" i="19"/>
  <c r="BJ37" i="19" s="1"/>
  <c r="BR37" i="19" s="1"/>
  <c r="BA37" i="19"/>
  <c r="BB37" i="19"/>
  <c r="BL37" i="19" s="1"/>
  <c r="BC37" i="19"/>
  <c r="BD37" i="19"/>
  <c r="BN37" i="19" s="1"/>
  <c r="BG37" i="19"/>
  <c r="BO37" i="19" s="1"/>
  <c r="BK37" i="19"/>
  <c r="BM37" i="19"/>
  <c r="AS38" i="19"/>
  <c r="AT38" i="19"/>
  <c r="AU38" i="19"/>
  <c r="AV38" i="19"/>
  <c r="AW38" i="19"/>
  <c r="AX38" i="19"/>
  <c r="BH38" i="19" s="1"/>
  <c r="AY38" i="19"/>
  <c r="BI38" i="19" s="1"/>
  <c r="BQ38" i="19" s="1"/>
  <c r="AZ38" i="19"/>
  <c r="BJ38" i="19" s="1"/>
  <c r="BA38" i="19"/>
  <c r="BK38" i="19" s="1"/>
  <c r="BO38" i="19" s="1"/>
  <c r="BB38" i="19"/>
  <c r="BL38" i="19" s="1"/>
  <c r="BC38" i="19"/>
  <c r="BD38" i="19"/>
  <c r="BN38" i="19" s="1"/>
  <c r="BG38" i="19"/>
  <c r="BM38" i="19"/>
  <c r="AW39" i="19"/>
  <c r="AX39" i="19"/>
  <c r="AY39" i="19"/>
  <c r="AS40" i="19"/>
  <c r="AT40" i="19"/>
  <c r="AU40" i="19"/>
  <c r="AV40" i="19"/>
  <c r="AW40" i="19"/>
  <c r="AX40" i="19"/>
  <c r="AY40" i="19"/>
  <c r="BI40" i="19" s="1"/>
  <c r="AZ40" i="19"/>
  <c r="BJ40" i="19" s="1"/>
  <c r="BR40" i="19" s="1"/>
  <c r="BA40" i="19"/>
  <c r="BB40" i="19"/>
  <c r="BC40" i="19"/>
  <c r="BM40" i="19" s="1"/>
  <c r="BD40" i="19"/>
  <c r="BG40" i="19"/>
  <c r="BO40" i="19" s="1"/>
  <c r="BH40" i="19"/>
  <c r="BP40" i="19" s="1"/>
  <c r="BK40" i="19"/>
  <c r="BL40" i="19"/>
  <c r="BN40" i="19"/>
  <c r="AS41" i="19"/>
  <c r="AT41" i="19"/>
  <c r="AU41" i="19"/>
  <c r="AV41" i="19"/>
  <c r="AW41" i="19"/>
  <c r="AX41" i="19"/>
  <c r="AY41" i="19"/>
  <c r="BI41" i="19" s="1"/>
  <c r="AZ41" i="19"/>
  <c r="BJ41" i="19" s="1"/>
  <c r="BR41" i="19" s="1"/>
  <c r="BA41" i="19"/>
  <c r="BB41" i="19"/>
  <c r="BL41" i="19" s="1"/>
  <c r="BP41" i="19" s="1"/>
  <c r="BC41" i="19"/>
  <c r="BD41" i="19"/>
  <c r="BG41" i="19"/>
  <c r="BO41" i="19" s="1"/>
  <c r="BH41" i="19"/>
  <c r="BK41" i="19"/>
  <c r="BM41" i="19"/>
  <c r="BN41" i="19"/>
  <c r="AS42" i="19"/>
  <c r="AT42" i="19"/>
  <c r="AU42" i="19"/>
  <c r="AV42" i="19"/>
  <c r="AW42" i="19"/>
  <c r="AX42" i="19"/>
  <c r="AY42" i="19"/>
  <c r="BI42" i="19" s="1"/>
  <c r="AZ42" i="19"/>
  <c r="BA42" i="19"/>
  <c r="BK42" i="19" s="1"/>
  <c r="BO42" i="19" s="1"/>
  <c r="BB42" i="19"/>
  <c r="BL42" i="19" s="1"/>
  <c r="BP42" i="19" s="1"/>
  <c r="BC42" i="19"/>
  <c r="BD42" i="19"/>
  <c r="BN42" i="19" s="1"/>
  <c r="BG42" i="19"/>
  <c r="BH42" i="19"/>
  <c r="BJ42" i="19"/>
  <c r="BR42" i="19" s="1"/>
  <c r="BM42" i="19"/>
  <c r="AS43" i="19"/>
  <c r="AT43" i="19"/>
  <c r="AU43" i="19"/>
  <c r="AV43" i="19"/>
  <c r="AW43" i="19"/>
  <c r="AX43" i="19"/>
  <c r="AY43" i="19"/>
  <c r="BI43" i="19" s="1"/>
  <c r="AZ43" i="19"/>
  <c r="BA43" i="19"/>
  <c r="BK43" i="19" s="1"/>
  <c r="BB43" i="19"/>
  <c r="BC43" i="19"/>
  <c r="BM43" i="19" s="1"/>
  <c r="BD43" i="19"/>
  <c r="BN43" i="19" s="1"/>
  <c r="BR43" i="19" s="1"/>
  <c r="BG43" i="19"/>
  <c r="BH43" i="19"/>
  <c r="BP43" i="19" s="1"/>
  <c r="BJ43" i="19"/>
  <c r="BL43" i="19"/>
  <c r="AS44" i="19"/>
  <c r="AT44" i="19"/>
  <c r="AU44" i="19"/>
  <c r="AV44" i="19"/>
  <c r="AW44" i="19"/>
  <c r="AX44" i="19"/>
  <c r="AY44" i="19"/>
  <c r="BI44" i="19" s="1"/>
  <c r="AZ44" i="19"/>
  <c r="BJ44" i="19" s="1"/>
  <c r="BR44" i="19" s="1"/>
  <c r="BA44" i="19"/>
  <c r="BB44" i="19"/>
  <c r="BC44" i="19"/>
  <c r="BM44" i="19" s="1"/>
  <c r="BD44" i="19"/>
  <c r="BG44" i="19"/>
  <c r="BO44" i="19" s="1"/>
  <c r="BH44" i="19"/>
  <c r="BP44" i="19" s="1"/>
  <c r="BK44" i="19"/>
  <c r="BL44" i="19"/>
  <c r="BN44" i="19"/>
  <c r="AS45" i="19"/>
  <c r="AT45" i="19"/>
  <c r="AU45" i="19"/>
  <c r="AV45" i="19"/>
  <c r="AW45" i="19"/>
  <c r="AX45" i="19"/>
  <c r="AY45" i="19"/>
  <c r="BI45" i="19" s="1"/>
  <c r="AZ45" i="19"/>
  <c r="BJ45" i="19" s="1"/>
  <c r="BR45" i="19" s="1"/>
  <c r="BA45" i="19"/>
  <c r="BB45" i="19"/>
  <c r="BL45" i="19" s="1"/>
  <c r="BC45" i="19"/>
  <c r="BM45" i="19" s="1"/>
  <c r="BD45" i="19"/>
  <c r="BG45" i="19"/>
  <c r="BH45" i="19"/>
  <c r="BP45" i="19" s="1"/>
  <c r="BK45" i="19"/>
  <c r="BN45" i="19"/>
  <c r="BO45" i="19"/>
  <c r="AS46" i="19"/>
  <c r="AT46" i="19"/>
  <c r="AU46" i="19"/>
  <c r="AV46" i="19"/>
  <c r="AW46" i="19"/>
  <c r="AX46" i="19"/>
  <c r="AY46" i="19"/>
  <c r="BI46" i="19" s="1"/>
  <c r="AZ46" i="19"/>
  <c r="BJ46" i="19" s="1"/>
  <c r="BR46" i="19" s="1"/>
  <c r="BA46" i="19"/>
  <c r="BB46" i="19"/>
  <c r="BL46" i="19" s="1"/>
  <c r="BP46" i="19" s="1"/>
  <c r="BC46" i="19"/>
  <c r="BM46" i="19" s="1"/>
  <c r="BD46" i="19"/>
  <c r="BG46" i="19"/>
  <c r="BO46" i="19" s="1"/>
  <c r="BH46" i="19"/>
  <c r="BK46" i="19"/>
  <c r="BN46" i="19"/>
  <c r="CC46" i="19"/>
  <c r="CD46" i="19"/>
  <c r="CE46" i="19"/>
  <c r="CF46" i="19"/>
  <c r="AS47" i="19"/>
  <c r="AT47" i="19"/>
  <c r="AU47" i="19"/>
  <c r="AV47" i="19"/>
  <c r="AW47" i="19"/>
  <c r="BG47" i="19" s="1"/>
  <c r="AX47" i="19"/>
  <c r="BH47" i="19" s="1"/>
  <c r="BP47" i="19" s="1"/>
  <c r="AY47" i="19"/>
  <c r="BI47" i="19" s="1"/>
  <c r="BQ47" i="19" s="1"/>
  <c r="AZ47" i="19"/>
  <c r="BA47" i="19"/>
  <c r="BK47" i="19" s="1"/>
  <c r="BB47" i="19"/>
  <c r="BC47" i="19"/>
  <c r="BD47" i="19"/>
  <c r="BJ47" i="19"/>
  <c r="BR47" i="19" s="1"/>
  <c r="BL47" i="19"/>
  <c r="BM47" i="19"/>
  <c r="BN47" i="19"/>
  <c r="AS48" i="19"/>
  <c r="AT48" i="19"/>
  <c r="AU48" i="19"/>
  <c r="AV48" i="19"/>
  <c r="AW48" i="19"/>
  <c r="BG48" i="19" s="1"/>
  <c r="AX48" i="19"/>
  <c r="AY48" i="19"/>
  <c r="BI48" i="19" s="1"/>
  <c r="AZ48" i="19"/>
  <c r="BJ48" i="19" s="1"/>
  <c r="BR48" i="19" s="1"/>
  <c r="BA48" i="19"/>
  <c r="BK48" i="19" s="1"/>
  <c r="BB48" i="19"/>
  <c r="BC48" i="19"/>
  <c r="BM48" i="19" s="1"/>
  <c r="BD48" i="19"/>
  <c r="BH48" i="19"/>
  <c r="BL48" i="19"/>
  <c r="BP48" i="19" s="1"/>
  <c r="BN48" i="19"/>
  <c r="AS49" i="19"/>
  <c r="AT49" i="19"/>
  <c r="AU49" i="19"/>
  <c r="AV49" i="19"/>
  <c r="AW49" i="19"/>
  <c r="BG49" i="19" s="1"/>
  <c r="BO49" i="19" s="1"/>
  <c r="AX49" i="19"/>
  <c r="AY49" i="19"/>
  <c r="AZ49" i="19"/>
  <c r="BA49" i="19"/>
  <c r="BB49" i="19"/>
  <c r="BL49" i="19" s="1"/>
  <c r="BC49" i="19"/>
  <c r="BM49" i="19" s="1"/>
  <c r="BQ49" i="19" s="1"/>
  <c r="BD49" i="19"/>
  <c r="BH49" i="19"/>
  <c r="BI49" i="19"/>
  <c r="BJ49" i="19"/>
  <c r="BK49" i="19"/>
  <c r="BN49" i="19"/>
  <c r="BR49" i="19"/>
  <c r="AS50" i="19"/>
  <c r="AT50" i="19"/>
  <c r="AU50" i="19"/>
  <c r="AV50" i="19"/>
  <c r="AW50" i="19"/>
  <c r="BG50" i="19" s="1"/>
  <c r="AX50" i="19"/>
  <c r="AY50" i="19"/>
  <c r="BI50" i="19" s="1"/>
  <c r="BQ50" i="19" s="1"/>
  <c r="AZ50" i="19"/>
  <c r="BA50" i="19"/>
  <c r="BB50" i="19"/>
  <c r="BC50" i="19"/>
  <c r="BD50" i="19"/>
  <c r="BN50" i="19" s="1"/>
  <c r="BH50" i="19"/>
  <c r="BP50" i="19" s="1"/>
  <c r="BJ50" i="19"/>
  <c r="BR50" i="19" s="1"/>
  <c r="BK50" i="19"/>
  <c r="BL50" i="19"/>
  <c r="BM50" i="19"/>
  <c r="AS51" i="19"/>
  <c r="AT51" i="19"/>
  <c r="AU51" i="19"/>
  <c r="AV51" i="19"/>
  <c r="AW51" i="19"/>
  <c r="BG51" i="19" s="1"/>
  <c r="AX51" i="19"/>
  <c r="BH51" i="19" s="1"/>
  <c r="BP51" i="19" s="1"/>
  <c r="AY51" i="19"/>
  <c r="BI51" i="19" s="1"/>
  <c r="BQ51" i="19" s="1"/>
  <c r="AZ51" i="19"/>
  <c r="BA51" i="19"/>
  <c r="BK51" i="19" s="1"/>
  <c r="BB51" i="19"/>
  <c r="BC51" i="19"/>
  <c r="BD51" i="19"/>
  <c r="BJ51" i="19"/>
  <c r="BR51" i="19" s="1"/>
  <c r="BL51" i="19"/>
  <c r="BM51" i="19"/>
  <c r="BN51" i="19"/>
  <c r="AS52" i="19"/>
  <c r="AT52" i="19"/>
  <c r="AU52" i="19"/>
  <c r="AV52" i="19"/>
  <c r="AW52" i="19"/>
  <c r="BG52" i="19" s="1"/>
  <c r="AX52" i="19"/>
  <c r="AY52" i="19"/>
  <c r="BI52" i="19" s="1"/>
  <c r="BQ52" i="19" s="1"/>
  <c r="AZ52" i="19"/>
  <c r="BJ52" i="19" s="1"/>
  <c r="BR52" i="19" s="1"/>
  <c r="BA52" i="19"/>
  <c r="BK52" i="19" s="1"/>
  <c r="BB52" i="19"/>
  <c r="BC52" i="19"/>
  <c r="BM52" i="19" s="1"/>
  <c r="BD52" i="19"/>
  <c r="BH52" i="19"/>
  <c r="BL52" i="19"/>
  <c r="BP52" i="19" s="1"/>
  <c r="BN52" i="19"/>
  <c r="AS53" i="19"/>
  <c r="AT53" i="19"/>
  <c r="AU53" i="19"/>
  <c r="AV53" i="19"/>
  <c r="AW53" i="19"/>
  <c r="BG53" i="19" s="1"/>
  <c r="BO53" i="19" s="1"/>
  <c r="AX53" i="19"/>
  <c r="AY53" i="19"/>
  <c r="AZ53" i="19"/>
  <c r="BA53" i="19"/>
  <c r="BB53" i="19"/>
  <c r="BL53" i="19" s="1"/>
  <c r="BC53" i="19"/>
  <c r="BM53" i="19" s="1"/>
  <c r="BQ53" i="19" s="1"/>
  <c r="BD53" i="19"/>
  <c r="BH53" i="19"/>
  <c r="BI53" i="19"/>
  <c r="BJ53" i="19"/>
  <c r="BK53" i="19"/>
  <c r="BN53" i="19"/>
  <c r="BR53" i="19" s="1"/>
  <c r="AS55" i="19"/>
  <c r="AT55" i="19"/>
  <c r="AU55" i="19"/>
  <c r="AV55" i="19"/>
  <c r="AW55" i="19"/>
  <c r="BG55" i="19" s="1"/>
  <c r="BO55" i="19" s="1"/>
  <c r="AX55" i="19"/>
  <c r="AY55" i="19"/>
  <c r="BI55" i="19" s="1"/>
  <c r="BQ55" i="19" s="1"/>
  <c r="AZ55" i="19"/>
  <c r="BA55" i="19"/>
  <c r="BB55" i="19"/>
  <c r="BC55" i="19"/>
  <c r="BD55" i="19"/>
  <c r="BN55" i="19" s="1"/>
  <c r="BH55" i="19"/>
  <c r="BP55" i="19" s="1"/>
  <c r="BJ55" i="19"/>
  <c r="BK55" i="19"/>
  <c r="BL55" i="19"/>
  <c r="BM55" i="19"/>
  <c r="AS56" i="19"/>
  <c r="AT56" i="19"/>
  <c r="AU56" i="19"/>
  <c r="AV56" i="19"/>
  <c r="AW56" i="19"/>
  <c r="BG56" i="19" s="1"/>
  <c r="AX56" i="19"/>
  <c r="BH56" i="19" s="1"/>
  <c r="BP56" i="19" s="1"/>
  <c r="AY56" i="19"/>
  <c r="BI56" i="19" s="1"/>
  <c r="BQ56" i="19" s="1"/>
  <c r="AZ56" i="19"/>
  <c r="BA56" i="19"/>
  <c r="BK56" i="19" s="1"/>
  <c r="BB56" i="19"/>
  <c r="BC56" i="19"/>
  <c r="BD56" i="19"/>
  <c r="BJ56" i="19"/>
  <c r="BR56" i="19" s="1"/>
  <c r="BL56" i="19"/>
  <c r="BM56" i="19"/>
  <c r="BN56" i="19"/>
  <c r="AS57" i="19"/>
  <c r="AT57" i="19"/>
  <c r="AU57" i="19"/>
  <c r="AV57" i="19"/>
  <c r="AW57" i="19"/>
  <c r="BG57" i="19" s="1"/>
  <c r="AX57" i="19"/>
  <c r="AY57" i="19"/>
  <c r="BI57" i="19" s="1"/>
  <c r="BQ57" i="19" s="1"/>
  <c r="AZ57" i="19"/>
  <c r="BJ57" i="19" s="1"/>
  <c r="BR57" i="19" s="1"/>
  <c r="BA57" i="19"/>
  <c r="BK57" i="19" s="1"/>
  <c r="BB57" i="19"/>
  <c r="BC57" i="19"/>
  <c r="BM57" i="19" s="1"/>
  <c r="BD57" i="19"/>
  <c r="BH57" i="19"/>
  <c r="BL57" i="19"/>
  <c r="BP57" i="19" s="1"/>
  <c r="BN57" i="19"/>
  <c r="CC57" i="19"/>
  <c r="CG57" i="19" s="1"/>
  <c r="CD57" i="19"/>
  <c r="CE57" i="19"/>
  <c r="CF57" i="19"/>
  <c r="AS58" i="19"/>
  <c r="AT58" i="19"/>
  <c r="AU58" i="19"/>
  <c r="AV58" i="19"/>
  <c r="AW58" i="19"/>
  <c r="AX58" i="19"/>
  <c r="AY58" i="19"/>
  <c r="BI58" i="19" s="1"/>
  <c r="AZ58" i="19"/>
  <c r="BA58" i="19"/>
  <c r="BB58" i="19"/>
  <c r="BL58" i="19" s="1"/>
  <c r="BC58" i="19"/>
  <c r="BM58" i="19" s="1"/>
  <c r="BD58" i="19"/>
  <c r="BN58" i="19" s="1"/>
  <c r="BR58" i="19" s="1"/>
  <c r="BG58" i="19"/>
  <c r="BH58" i="19"/>
  <c r="BJ58" i="19"/>
  <c r="BK58" i="19"/>
  <c r="BO58" i="19"/>
  <c r="AS59" i="19"/>
  <c r="AT59" i="19"/>
  <c r="AU59" i="19"/>
  <c r="AV59" i="19"/>
  <c r="AW59" i="19"/>
  <c r="AX59" i="19"/>
  <c r="AY59" i="19"/>
  <c r="BI59" i="19" s="1"/>
  <c r="BQ59" i="19" s="1"/>
  <c r="AZ59" i="19"/>
  <c r="BJ59" i="19" s="1"/>
  <c r="BA59" i="19"/>
  <c r="BB59" i="19"/>
  <c r="BC59" i="19"/>
  <c r="BD59" i="19"/>
  <c r="BN59" i="19" s="1"/>
  <c r="BG59" i="19"/>
  <c r="BO59" i="19" s="1"/>
  <c r="BH59" i="19"/>
  <c r="BP59" i="19" s="1"/>
  <c r="BK59" i="19"/>
  <c r="BL59" i="19"/>
  <c r="BM59" i="19"/>
  <c r="AS60" i="19"/>
  <c r="AT60" i="19"/>
  <c r="AU60" i="19"/>
  <c r="AV60" i="19"/>
  <c r="AW60" i="19"/>
  <c r="AX60" i="19"/>
  <c r="AY60" i="19"/>
  <c r="BI60" i="19" s="1"/>
  <c r="AZ60" i="19"/>
  <c r="BJ60" i="19" s="1"/>
  <c r="BR60" i="19" s="1"/>
  <c r="BA60" i="19"/>
  <c r="BB60" i="19"/>
  <c r="BL60" i="19" s="1"/>
  <c r="BC60" i="19"/>
  <c r="BD60" i="19"/>
  <c r="BG60" i="19"/>
  <c r="BH60" i="19"/>
  <c r="BK60" i="19"/>
  <c r="BO60" i="19" s="1"/>
  <c r="BM60" i="19"/>
  <c r="BN60" i="19"/>
  <c r="AS61" i="19"/>
  <c r="AT61" i="19"/>
  <c r="AU61" i="19"/>
  <c r="AV61" i="19"/>
  <c r="AW61" i="19"/>
  <c r="AX61" i="19"/>
  <c r="AY61" i="19"/>
  <c r="BI61" i="19" s="1"/>
  <c r="AZ61" i="19"/>
  <c r="BJ61" i="19" s="1"/>
  <c r="BR61" i="19" s="1"/>
  <c r="BA61" i="19"/>
  <c r="BK61" i="19" s="1"/>
  <c r="BO61" i="19" s="1"/>
  <c r="BB61" i="19"/>
  <c r="BL61" i="19" s="1"/>
  <c r="BP61" i="19" s="1"/>
  <c r="BC61" i="19"/>
  <c r="BD61" i="19"/>
  <c r="BN61" i="19" s="1"/>
  <c r="BG61" i="19"/>
  <c r="BH61" i="19"/>
  <c r="BM61" i="19"/>
  <c r="AS62" i="19"/>
  <c r="AT62" i="19"/>
  <c r="AU62" i="19"/>
  <c r="AV62" i="19"/>
  <c r="AW62" i="19"/>
  <c r="AX62" i="19"/>
  <c r="AY62" i="19"/>
  <c r="BI62" i="19" s="1"/>
  <c r="AZ62" i="19"/>
  <c r="BA62" i="19"/>
  <c r="BB62" i="19"/>
  <c r="BL62" i="19" s="1"/>
  <c r="BC62" i="19"/>
  <c r="BM62" i="19" s="1"/>
  <c r="BD62" i="19"/>
  <c r="BN62" i="19" s="1"/>
  <c r="BR62" i="19" s="1"/>
  <c r="BG62" i="19"/>
  <c r="BH62" i="19"/>
  <c r="BJ62" i="19"/>
  <c r="BK62" i="19"/>
  <c r="BO62" i="19"/>
  <c r="AS63" i="19"/>
  <c r="AT63" i="19"/>
  <c r="AU63" i="19"/>
  <c r="AV63" i="19"/>
  <c r="AW63" i="19"/>
  <c r="AX63" i="19"/>
  <c r="AY63" i="19"/>
  <c r="BI63" i="19" s="1"/>
  <c r="BQ63" i="19" s="1"/>
  <c r="AZ63" i="19"/>
  <c r="BJ63" i="19" s="1"/>
  <c r="BR63" i="19" s="1"/>
  <c r="BA63" i="19"/>
  <c r="BB63" i="19"/>
  <c r="BC63" i="19"/>
  <c r="BD63" i="19"/>
  <c r="BN63" i="19" s="1"/>
  <c r="BG63" i="19"/>
  <c r="BO63" i="19" s="1"/>
  <c r="BH63" i="19"/>
  <c r="BP63" i="19" s="1"/>
  <c r="BK63" i="19"/>
  <c r="BL63" i="19"/>
  <c r="BM63" i="19"/>
  <c r="CC63" i="19"/>
  <c r="CG63" i="19" s="1"/>
  <c r="CD63" i="19"/>
  <c r="CE63" i="19"/>
  <c r="CF63" i="19"/>
  <c r="AS64" i="19"/>
  <c r="AT64" i="19"/>
  <c r="AU64" i="19"/>
  <c r="AV64" i="19"/>
  <c r="AW64" i="19"/>
  <c r="BG64" i="19" s="1"/>
  <c r="AX64" i="19"/>
  <c r="AY64" i="19"/>
  <c r="BI64" i="19" s="1"/>
  <c r="BQ64" i="19" s="1"/>
  <c r="AZ64" i="19"/>
  <c r="BJ64" i="19" s="1"/>
  <c r="BR64" i="19" s="1"/>
  <c r="BA64" i="19"/>
  <c r="BK64" i="19" s="1"/>
  <c r="BB64" i="19"/>
  <c r="BL64" i="19" s="1"/>
  <c r="BP64" i="19" s="1"/>
  <c r="BT63" i="19" s="1"/>
  <c r="BX63" i="19" s="1"/>
  <c r="BC64" i="19"/>
  <c r="BD64" i="19"/>
  <c r="BH64" i="19"/>
  <c r="BM64" i="19"/>
  <c r="BN64" i="19"/>
  <c r="AS65" i="19"/>
  <c r="AT65" i="19"/>
  <c r="AU65" i="19"/>
  <c r="AV65" i="19"/>
  <c r="AW65" i="19"/>
  <c r="AX65" i="19"/>
  <c r="AY65" i="19"/>
  <c r="AZ65" i="19"/>
  <c r="BA65" i="19"/>
  <c r="BB65" i="19"/>
  <c r="BC65" i="19"/>
  <c r="BD65" i="19"/>
  <c r="BG65" i="19"/>
  <c r="BO65" i="19" s="1"/>
  <c r="BH65" i="19"/>
  <c r="BI65" i="19"/>
  <c r="BJ65" i="19"/>
  <c r="BK65" i="19"/>
  <c r="BL65" i="19"/>
  <c r="BM65" i="19"/>
  <c r="BQ65" i="19" s="1"/>
  <c r="BN65" i="19"/>
  <c r="BR65" i="19" s="1"/>
  <c r="BP65" i="19"/>
  <c r="AS66" i="19"/>
  <c r="AT66" i="19"/>
  <c r="AU66" i="19"/>
  <c r="AV66" i="19"/>
  <c r="AW66" i="19"/>
  <c r="BG66" i="19" s="1"/>
  <c r="BO66" i="19" s="1"/>
  <c r="AX66" i="19"/>
  <c r="AY66" i="19"/>
  <c r="AZ66" i="19"/>
  <c r="BA66" i="19"/>
  <c r="BB66" i="19"/>
  <c r="BC66" i="19"/>
  <c r="BM66" i="19" s="1"/>
  <c r="BD66" i="19"/>
  <c r="BN66" i="19" s="1"/>
  <c r="BR66" i="19" s="1"/>
  <c r="BH66" i="19"/>
  <c r="BP66" i="19" s="1"/>
  <c r="BI66" i="19"/>
  <c r="BQ66" i="19" s="1"/>
  <c r="BJ66" i="19"/>
  <c r="BK66" i="19"/>
  <c r="BL66" i="19"/>
  <c r="AS67" i="19"/>
  <c r="AT67" i="19"/>
  <c r="AU67" i="19"/>
  <c r="AV67" i="19"/>
  <c r="AW67" i="19"/>
  <c r="BG67" i="19" s="1"/>
  <c r="AX67" i="19"/>
  <c r="BH67" i="19" s="1"/>
  <c r="BP67" i="19" s="1"/>
  <c r="AY67" i="19"/>
  <c r="BI67" i="19" s="1"/>
  <c r="BQ67" i="19" s="1"/>
  <c r="AZ67" i="19"/>
  <c r="BA67" i="19"/>
  <c r="BB67" i="19"/>
  <c r="BC67" i="19"/>
  <c r="BD67" i="19"/>
  <c r="BJ67" i="19"/>
  <c r="BR67" i="19" s="1"/>
  <c r="BK67" i="19"/>
  <c r="BL67" i="19"/>
  <c r="BM67" i="19"/>
  <c r="BN67" i="19"/>
  <c r="AS68" i="19"/>
  <c r="AT68" i="19"/>
  <c r="AU68" i="19"/>
  <c r="AV68" i="19"/>
  <c r="AW68" i="19"/>
  <c r="BG68" i="19" s="1"/>
  <c r="AX68" i="19"/>
  <c r="AY68" i="19"/>
  <c r="BI68" i="19" s="1"/>
  <c r="BQ68" i="19" s="1"/>
  <c r="AZ68" i="19"/>
  <c r="BJ68" i="19" s="1"/>
  <c r="BR68" i="19" s="1"/>
  <c r="BA68" i="19"/>
  <c r="BK68" i="19" s="1"/>
  <c r="BB68" i="19"/>
  <c r="BL68" i="19" s="1"/>
  <c r="BP68" i="19" s="1"/>
  <c r="BC68" i="19"/>
  <c r="BD68" i="19"/>
  <c r="BH68" i="19"/>
  <c r="BM68" i="19"/>
  <c r="BN68" i="19"/>
  <c r="CC68" i="19"/>
  <c r="CD68" i="19"/>
  <c r="CE68" i="19"/>
  <c r="CF68" i="19"/>
  <c r="AS69" i="19"/>
  <c r="AT69" i="19"/>
  <c r="AU69" i="19"/>
  <c r="AV69" i="19"/>
  <c r="AW69" i="19"/>
  <c r="AX69" i="19"/>
  <c r="AY69" i="19"/>
  <c r="BI69" i="19" s="1"/>
  <c r="AZ69" i="19"/>
  <c r="BA69" i="19"/>
  <c r="BB69" i="19"/>
  <c r="BC69" i="19"/>
  <c r="BM69" i="19" s="1"/>
  <c r="BD69" i="19"/>
  <c r="BN69" i="19" s="1"/>
  <c r="BG69" i="19"/>
  <c r="BO69" i="19" s="1"/>
  <c r="BH69" i="19"/>
  <c r="BP69" i="19" s="1"/>
  <c r="BJ69" i="19"/>
  <c r="BK69" i="19"/>
  <c r="BL69" i="19"/>
  <c r="AS70" i="19"/>
  <c r="AT70" i="19"/>
  <c r="AU70" i="19"/>
  <c r="AV70" i="19"/>
  <c r="AW70" i="19"/>
  <c r="AX70" i="19"/>
  <c r="AY70" i="19"/>
  <c r="BI70" i="19" s="1"/>
  <c r="BQ70" i="19" s="1"/>
  <c r="AZ70" i="19"/>
  <c r="BJ70" i="19" s="1"/>
  <c r="BR70" i="19" s="1"/>
  <c r="BA70" i="19"/>
  <c r="BB70" i="19"/>
  <c r="BC70" i="19"/>
  <c r="BD70" i="19"/>
  <c r="BG70" i="19"/>
  <c r="BO70" i="19" s="1"/>
  <c r="BH70" i="19"/>
  <c r="BP70" i="19" s="1"/>
  <c r="BK70" i="19"/>
  <c r="BL70" i="19"/>
  <c r="BM70" i="19"/>
  <c r="BN70" i="19"/>
  <c r="AS71" i="19"/>
  <c r="AT71" i="19"/>
  <c r="AU71" i="19"/>
  <c r="AV71" i="19"/>
  <c r="AW71" i="19"/>
  <c r="AX71" i="19"/>
  <c r="AY71" i="19"/>
  <c r="BI71" i="19" s="1"/>
  <c r="AZ71" i="19"/>
  <c r="BJ71" i="19" s="1"/>
  <c r="BR71" i="19" s="1"/>
  <c r="BA71" i="19"/>
  <c r="BK71" i="19" s="1"/>
  <c r="BO71" i="19" s="1"/>
  <c r="BB71" i="19"/>
  <c r="BL71" i="19" s="1"/>
  <c r="BP71" i="19" s="1"/>
  <c r="BC71" i="19"/>
  <c r="BD71" i="19"/>
  <c r="BG71" i="19"/>
  <c r="BH71" i="19"/>
  <c r="BM71" i="19"/>
  <c r="BN71" i="19"/>
  <c r="AS72" i="19"/>
  <c r="AT72" i="19"/>
  <c r="AU72" i="19"/>
  <c r="AV72" i="19"/>
  <c r="AW72" i="19"/>
  <c r="AX72" i="19"/>
  <c r="AY72" i="19"/>
  <c r="BI72" i="19" s="1"/>
  <c r="AZ72" i="19"/>
  <c r="BA72" i="19"/>
  <c r="BK72" i="19" s="1"/>
  <c r="BB72" i="19"/>
  <c r="BL72" i="19" s="1"/>
  <c r="BP72" i="19" s="1"/>
  <c r="BC72" i="19"/>
  <c r="BM72" i="19" s="1"/>
  <c r="BD72" i="19"/>
  <c r="BN72" i="19" s="1"/>
  <c r="BR72" i="19" s="1"/>
  <c r="BG72" i="19"/>
  <c r="BH72" i="19"/>
  <c r="BJ72" i="19"/>
  <c r="AS73" i="19"/>
  <c r="AT73" i="19"/>
  <c r="AU73" i="19"/>
  <c r="AV73" i="19"/>
  <c r="AW73" i="19"/>
  <c r="AX73" i="19"/>
  <c r="AY73" i="19"/>
  <c r="BI73" i="19" s="1"/>
  <c r="AZ73" i="19"/>
  <c r="BA73" i="19"/>
  <c r="BB73" i="19"/>
  <c r="BC73" i="19"/>
  <c r="BM73" i="19" s="1"/>
  <c r="BD73" i="19"/>
  <c r="BN73" i="19" s="1"/>
  <c r="BG73" i="19"/>
  <c r="BO73" i="19" s="1"/>
  <c r="BH73" i="19"/>
  <c r="BP73" i="19" s="1"/>
  <c r="BJ73" i="19"/>
  <c r="BR73" i="19" s="1"/>
  <c r="BK73" i="19"/>
  <c r="BL73" i="19"/>
  <c r="AS74" i="19"/>
  <c r="AT74" i="19"/>
  <c r="AU74" i="19"/>
  <c r="AV74" i="19"/>
  <c r="AW74" i="19"/>
  <c r="AX74" i="19"/>
  <c r="AY74" i="19"/>
  <c r="BI74" i="19" s="1"/>
  <c r="BQ74" i="19" s="1"/>
  <c r="AZ74" i="19"/>
  <c r="BJ74" i="19" s="1"/>
  <c r="BR74" i="19" s="1"/>
  <c r="BA74" i="19"/>
  <c r="BK74" i="19" s="1"/>
  <c r="BB74" i="19"/>
  <c r="BC74" i="19"/>
  <c r="BD74" i="19"/>
  <c r="BG74" i="19"/>
  <c r="BH74" i="19"/>
  <c r="BP74" i="19" s="1"/>
  <c r="BL74" i="19"/>
  <c r="BM74" i="19"/>
  <c r="BN74" i="19"/>
  <c r="AS75" i="19"/>
  <c r="AT75" i="19"/>
  <c r="AU75" i="19"/>
  <c r="AV75" i="19"/>
  <c r="AW75" i="19"/>
  <c r="AX75" i="19"/>
  <c r="AY75" i="19"/>
  <c r="BI75" i="19" s="1"/>
  <c r="AZ75" i="19"/>
  <c r="BJ75" i="19" s="1"/>
  <c r="BR75" i="19" s="1"/>
  <c r="BA75" i="19"/>
  <c r="BK75" i="19" s="1"/>
  <c r="BO75" i="19" s="1"/>
  <c r="BB75" i="19"/>
  <c r="BL75" i="19" s="1"/>
  <c r="BP75" i="19" s="1"/>
  <c r="BC75" i="19"/>
  <c r="BM75" i="19" s="1"/>
  <c r="BD75" i="19"/>
  <c r="BG75" i="19"/>
  <c r="BH75" i="19"/>
  <c r="BN75" i="19"/>
  <c r="CC75" i="19"/>
  <c r="CG75" i="19" s="1"/>
  <c r="CD75" i="19"/>
  <c r="CE75" i="19"/>
  <c r="CF75" i="19"/>
  <c r="AS76" i="19"/>
  <c r="AT76" i="19"/>
  <c r="AU76" i="19"/>
  <c r="AV76" i="19"/>
  <c r="AW76" i="19"/>
  <c r="BG76" i="19" s="1"/>
  <c r="BO76" i="19" s="1"/>
  <c r="AX76" i="19"/>
  <c r="AY76" i="19"/>
  <c r="AZ76" i="19"/>
  <c r="BA76" i="19"/>
  <c r="BB76" i="19"/>
  <c r="BL76" i="19" s="1"/>
  <c r="BC76" i="19"/>
  <c r="BM76" i="19" s="1"/>
  <c r="BQ76" i="19" s="1"/>
  <c r="BD76" i="19"/>
  <c r="BN76" i="19" s="1"/>
  <c r="BR76" i="19" s="1"/>
  <c r="BH76" i="19"/>
  <c r="BP76" i="19" s="1"/>
  <c r="BT75" i="19" s="1"/>
  <c r="BX75" i="19" s="1"/>
  <c r="BI76" i="19"/>
  <c r="BJ76" i="19"/>
  <c r="BK76" i="19"/>
  <c r="AS77" i="19"/>
  <c r="AT77" i="19"/>
  <c r="AU77" i="19"/>
  <c r="AV77" i="19"/>
  <c r="AW77" i="19"/>
  <c r="BG77" i="19" s="1"/>
  <c r="AX77" i="19"/>
  <c r="BH77" i="19" s="1"/>
  <c r="BP77" i="19" s="1"/>
  <c r="AY77" i="19"/>
  <c r="BI77" i="19" s="1"/>
  <c r="BQ77" i="19" s="1"/>
  <c r="AZ77" i="19"/>
  <c r="BA77" i="19"/>
  <c r="BB77" i="19"/>
  <c r="BC77" i="19"/>
  <c r="BD77" i="19"/>
  <c r="BN77" i="19" s="1"/>
  <c r="BJ77" i="19"/>
  <c r="BR77" i="19" s="1"/>
  <c r="BK77" i="19"/>
  <c r="BL77" i="19"/>
  <c r="BM77" i="19"/>
  <c r="AS78" i="19"/>
  <c r="AT78" i="19"/>
  <c r="AU78" i="19"/>
  <c r="AV78" i="19"/>
  <c r="AW78" i="19"/>
  <c r="BG78" i="19" s="1"/>
  <c r="AX78" i="19"/>
  <c r="BH78" i="19" s="1"/>
  <c r="BP78" i="19" s="1"/>
  <c r="AY78" i="19"/>
  <c r="BI78" i="19" s="1"/>
  <c r="BQ78" i="19" s="1"/>
  <c r="AZ78" i="19"/>
  <c r="BJ78" i="19" s="1"/>
  <c r="BR78" i="19" s="1"/>
  <c r="BA78" i="19"/>
  <c r="BK78" i="19" s="1"/>
  <c r="BB78" i="19"/>
  <c r="BC78" i="19"/>
  <c r="BD78" i="19"/>
  <c r="BL78" i="19"/>
  <c r="BM78" i="19"/>
  <c r="BN78" i="19"/>
  <c r="AS79" i="19"/>
  <c r="AT79" i="19"/>
  <c r="AU79" i="19"/>
  <c r="AV79" i="19"/>
  <c r="AW79" i="19"/>
  <c r="BG79" i="19" s="1"/>
  <c r="AX79" i="19"/>
  <c r="AY79" i="19"/>
  <c r="AZ79" i="19"/>
  <c r="BJ79" i="19" s="1"/>
  <c r="BA79" i="19"/>
  <c r="BK79" i="19" s="1"/>
  <c r="BB79" i="19"/>
  <c r="BL79" i="19" s="1"/>
  <c r="BP79" i="19" s="1"/>
  <c r="BC79" i="19"/>
  <c r="BM79" i="19" s="1"/>
  <c r="BQ79" i="19" s="1"/>
  <c r="BD79" i="19"/>
  <c r="BN79" i="19" s="1"/>
  <c r="BH79" i="19"/>
  <c r="BI79" i="19"/>
  <c r="AS80" i="19"/>
  <c r="AT80" i="19"/>
  <c r="AU80" i="19"/>
  <c r="AV80" i="19"/>
  <c r="AW80" i="19"/>
  <c r="BG80" i="19" s="1"/>
  <c r="BO80" i="19" s="1"/>
  <c r="AX80" i="19"/>
  <c r="BH80" i="19" s="1"/>
  <c r="BP80" i="19" s="1"/>
  <c r="AY80" i="19"/>
  <c r="BI80" i="19" s="1"/>
  <c r="BQ80" i="19" s="1"/>
  <c r="AZ80" i="19"/>
  <c r="BA80" i="19"/>
  <c r="BB80" i="19"/>
  <c r="BC80" i="19"/>
  <c r="BM80" i="19" s="1"/>
  <c r="BD80" i="19"/>
  <c r="BN80" i="19" s="1"/>
  <c r="BJ80" i="19"/>
  <c r="BR80" i="19" s="1"/>
  <c r="BK80" i="19"/>
  <c r="BL80" i="19"/>
  <c r="AS81" i="19"/>
  <c r="AT81" i="19"/>
  <c r="AU81" i="19"/>
  <c r="AV81" i="19"/>
  <c r="AW81" i="19"/>
  <c r="BG81" i="19" s="1"/>
  <c r="AX81" i="19"/>
  <c r="BH81" i="19" s="1"/>
  <c r="BP81" i="19" s="1"/>
  <c r="BT81" i="19" s="1"/>
  <c r="BX81" i="19" s="1"/>
  <c r="AY81" i="19"/>
  <c r="BI81" i="19" s="1"/>
  <c r="BQ81" i="19" s="1"/>
  <c r="AZ81" i="19"/>
  <c r="BJ81" i="19" s="1"/>
  <c r="BR81" i="19" s="1"/>
  <c r="BA81" i="19"/>
  <c r="BB81" i="19"/>
  <c r="BC81" i="19"/>
  <c r="BD81" i="19"/>
  <c r="BK81" i="19"/>
  <c r="BL81" i="19"/>
  <c r="BM81" i="19"/>
  <c r="BN81" i="19"/>
  <c r="CC81" i="19"/>
  <c r="CG81" i="19" s="1"/>
  <c r="CD81" i="19"/>
  <c r="CE81" i="19"/>
  <c r="CF81" i="19"/>
  <c r="AS82" i="19"/>
  <c r="AT82" i="19"/>
  <c r="AU82" i="19"/>
  <c r="AV82" i="19"/>
  <c r="AW82" i="19"/>
  <c r="AX82" i="19"/>
  <c r="AY82" i="19"/>
  <c r="BI82" i="19" s="1"/>
  <c r="AZ82" i="19"/>
  <c r="BJ82" i="19" s="1"/>
  <c r="BR82" i="19" s="1"/>
  <c r="BA82" i="19"/>
  <c r="BK82" i="19" s="1"/>
  <c r="BO82" i="19" s="1"/>
  <c r="BB82" i="19"/>
  <c r="BL82" i="19" s="1"/>
  <c r="BP82" i="19" s="1"/>
  <c r="BC82" i="19"/>
  <c r="BD82" i="19"/>
  <c r="BG82" i="19"/>
  <c r="BH82" i="19"/>
  <c r="BM82" i="19"/>
  <c r="BN82" i="19"/>
  <c r="AS83" i="19"/>
  <c r="AT83" i="19"/>
  <c r="AU83" i="19"/>
  <c r="AV83" i="19"/>
  <c r="AW83" i="19"/>
  <c r="AX83" i="19"/>
  <c r="AY83" i="19"/>
  <c r="BI83" i="19" s="1"/>
  <c r="AZ83" i="19"/>
  <c r="BA83" i="19"/>
  <c r="BB83" i="19"/>
  <c r="BL83" i="19" s="1"/>
  <c r="BP83" i="19" s="1"/>
  <c r="BC83" i="19"/>
  <c r="BM83" i="19" s="1"/>
  <c r="BD83" i="19"/>
  <c r="BN83" i="19" s="1"/>
  <c r="BR83" i="19" s="1"/>
  <c r="BG83" i="19"/>
  <c r="BO83" i="19" s="1"/>
  <c r="BH83" i="19"/>
  <c r="BJ83" i="19"/>
  <c r="BK83" i="19"/>
  <c r="AS84" i="19"/>
  <c r="AT84" i="19"/>
  <c r="AU84" i="19"/>
  <c r="AV84" i="19"/>
  <c r="AW84" i="19"/>
  <c r="AX84" i="19"/>
  <c r="AY84" i="19"/>
  <c r="BI84" i="19" s="1"/>
  <c r="BQ84" i="19" s="1"/>
  <c r="AZ84" i="19"/>
  <c r="BA84" i="19"/>
  <c r="BB84" i="19"/>
  <c r="BC84" i="19"/>
  <c r="BD84" i="19"/>
  <c r="BG84" i="19"/>
  <c r="BO84" i="19" s="1"/>
  <c r="BH84" i="19"/>
  <c r="BP84" i="19" s="1"/>
  <c r="BJ84" i="19"/>
  <c r="BR84" i="19" s="1"/>
  <c r="BK84" i="19"/>
  <c r="BL84" i="19"/>
  <c r="BM84" i="19"/>
  <c r="BN84" i="19"/>
  <c r="AS85" i="19"/>
  <c r="AT85" i="19"/>
  <c r="AU85" i="19"/>
  <c r="AV85" i="19"/>
  <c r="AW85" i="19"/>
  <c r="AX85" i="19"/>
  <c r="AY85" i="19"/>
  <c r="BI85" i="19" s="1"/>
  <c r="AZ85" i="19"/>
  <c r="BJ85" i="19" s="1"/>
  <c r="BR85" i="19" s="1"/>
  <c r="BA85" i="19"/>
  <c r="BK85" i="19" s="1"/>
  <c r="BO85" i="19" s="1"/>
  <c r="BB85" i="19"/>
  <c r="BC85" i="19"/>
  <c r="BD85" i="19"/>
  <c r="BG85" i="19"/>
  <c r="BH85" i="19"/>
  <c r="BL85" i="19"/>
  <c r="BP85" i="19" s="1"/>
  <c r="BM85" i="19"/>
  <c r="BN85" i="19"/>
  <c r="AS86" i="19"/>
  <c r="AT86" i="19"/>
  <c r="AU86" i="19"/>
  <c r="AV86" i="19"/>
  <c r="AW86" i="19"/>
  <c r="AX86" i="19"/>
  <c r="AY86" i="19"/>
  <c r="BI86" i="19" s="1"/>
  <c r="AZ86" i="19"/>
  <c r="BA86" i="19"/>
  <c r="BK86" i="19" s="1"/>
  <c r="BO86" i="19" s="1"/>
  <c r="BB86" i="19"/>
  <c r="BL86" i="19" s="1"/>
  <c r="BP86" i="19" s="1"/>
  <c r="BC86" i="19"/>
  <c r="BM86" i="19" s="1"/>
  <c r="BD86" i="19"/>
  <c r="BN86" i="19" s="1"/>
  <c r="BR86" i="19" s="1"/>
  <c r="BG86" i="19"/>
  <c r="BH86" i="19"/>
  <c r="BJ86" i="19"/>
  <c r="AS87" i="19"/>
  <c r="AT87" i="19"/>
  <c r="AU87" i="19"/>
  <c r="AV87" i="19"/>
  <c r="AW87" i="19"/>
  <c r="AX87" i="19"/>
  <c r="AY87" i="19"/>
  <c r="BI87" i="19" s="1"/>
  <c r="BQ87" i="19" s="1"/>
  <c r="AZ87" i="19"/>
  <c r="BA87" i="19"/>
  <c r="BB87" i="19"/>
  <c r="BC87" i="19"/>
  <c r="BD87" i="19"/>
  <c r="BN87" i="19" s="1"/>
  <c r="BG87" i="19"/>
  <c r="BO87" i="19" s="1"/>
  <c r="BH87" i="19"/>
  <c r="BP87" i="19" s="1"/>
  <c r="BJ87" i="19"/>
  <c r="BR87" i="19" s="1"/>
  <c r="BK87" i="19"/>
  <c r="BL87" i="19"/>
  <c r="BM87" i="19"/>
  <c r="CC87" i="19"/>
  <c r="CG87" i="19" s="1"/>
  <c r="CD87" i="19"/>
  <c r="CE87" i="19"/>
  <c r="CF87" i="19"/>
  <c r="AS88" i="19"/>
  <c r="AT88" i="19"/>
  <c r="AU88" i="19"/>
  <c r="AV88" i="19"/>
  <c r="AW88" i="19"/>
  <c r="BG88" i="19" s="1"/>
  <c r="AX88" i="19"/>
  <c r="AY88" i="19"/>
  <c r="BI88" i="19" s="1"/>
  <c r="BQ88" i="19" s="1"/>
  <c r="AZ88" i="19"/>
  <c r="BJ88" i="19" s="1"/>
  <c r="BR88" i="19" s="1"/>
  <c r="BA88" i="19"/>
  <c r="BK88" i="19" s="1"/>
  <c r="BB88" i="19"/>
  <c r="BL88" i="19" s="1"/>
  <c r="BP88" i="19" s="1"/>
  <c r="BC88" i="19"/>
  <c r="BD88" i="19"/>
  <c r="BH88" i="19"/>
  <c r="BM88" i="19"/>
  <c r="BN88" i="19"/>
  <c r="AS89" i="19"/>
  <c r="AT89" i="19"/>
  <c r="AU89" i="19"/>
  <c r="AV89" i="19"/>
  <c r="AW89" i="19"/>
  <c r="BG89" i="19" s="1"/>
  <c r="AX89" i="19"/>
  <c r="AY89" i="19"/>
  <c r="AZ89" i="19"/>
  <c r="BA89" i="19"/>
  <c r="BK89" i="19" s="1"/>
  <c r="BB89" i="19"/>
  <c r="BL89" i="19" s="1"/>
  <c r="BC89" i="19"/>
  <c r="BM89" i="19" s="1"/>
  <c r="BQ89" i="19" s="1"/>
  <c r="BD89" i="19"/>
  <c r="BN89" i="19" s="1"/>
  <c r="BR89" i="19" s="1"/>
  <c r="BH89" i="19"/>
  <c r="BP89" i="19" s="1"/>
  <c r="BI89" i="19"/>
  <c r="BJ89" i="19"/>
  <c r="AS90" i="19"/>
  <c r="AT90" i="19"/>
  <c r="AU90" i="19"/>
  <c r="AV90" i="19"/>
  <c r="AW90" i="19"/>
  <c r="BG90" i="19" s="1"/>
  <c r="AX90" i="19"/>
  <c r="BH90" i="19" s="1"/>
  <c r="BP90" i="19" s="1"/>
  <c r="AY90" i="19"/>
  <c r="BI90" i="19" s="1"/>
  <c r="BQ90" i="19" s="1"/>
  <c r="AZ90" i="19"/>
  <c r="BA90" i="19"/>
  <c r="BB90" i="19"/>
  <c r="BC90" i="19"/>
  <c r="BD90" i="19"/>
  <c r="BN90" i="19" s="1"/>
  <c r="BJ90" i="19"/>
  <c r="BR90" i="19" s="1"/>
  <c r="BK90" i="19"/>
  <c r="BL90" i="19"/>
  <c r="BM90" i="19"/>
  <c r="AS91" i="19"/>
  <c r="AT91" i="19"/>
  <c r="AU91" i="19"/>
  <c r="AV91" i="19"/>
  <c r="AW91" i="19"/>
  <c r="BG91" i="19" s="1"/>
  <c r="AX91" i="19"/>
  <c r="BH91" i="19" s="1"/>
  <c r="BP91" i="19" s="1"/>
  <c r="AY91" i="19"/>
  <c r="BI91" i="19" s="1"/>
  <c r="BQ91" i="19" s="1"/>
  <c r="AZ91" i="19"/>
  <c r="BJ91" i="19" s="1"/>
  <c r="BR91" i="19" s="1"/>
  <c r="BA91" i="19"/>
  <c r="BK91" i="19" s="1"/>
  <c r="BB91" i="19"/>
  <c r="BC91" i="19"/>
  <c r="BD91" i="19"/>
  <c r="BL91" i="19"/>
  <c r="BM91" i="19"/>
  <c r="BN91" i="19"/>
  <c r="AS92" i="19"/>
  <c r="AT92" i="19"/>
  <c r="AU92" i="19"/>
  <c r="AV92" i="19"/>
  <c r="AW92" i="19"/>
  <c r="BG92" i="19" s="1"/>
  <c r="AX92" i="19"/>
  <c r="AY92" i="19"/>
  <c r="AZ92" i="19"/>
  <c r="BJ92" i="19" s="1"/>
  <c r="BR92" i="19" s="1"/>
  <c r="BA92" i="19"/>
  <c r="BK92" i="19" s="1"/>
  <c r="BB92" i="19"/>
  <c r="BL92" i="19" s="1"/>
  <c r="BP92" i="19" s="1"/>
  <c r="BC92" i="19"/>
  <c r="BM92" i="19" s="1"/>
  <c r="BQ92" i="19" s="1"/>
  <c r="BD92" i="19"/>
  <c r="BH92" i="19"/>
  <c r="BI92" i="19"/>
  <c r="BN92" i="19"/>
  <c r="AS93" i="19"/>
  <c r="AT93" i="19"/>
  <c r="AU93" i="19"/>
  <c r="AV93" i="19"/>
  <c r="AW93" i="19"/>
  <c r="BG93" i="19" s="1"/>
  <c r="BO93" i="19" s="1"/>
  <c r="AX93" i="19"/>
  <c r="AY93" i="19"/>
  <c r="AZ93" i="19"/>
  <c r="BA93" i="19"/>
  <c r="BB93" i="19"/>
  <c r="BL93" i="19" s="1"/>
  <c r="BP93" i="19" s="1"/>
  <c r="BC93" i="19"/>
  <c r="BM93" i="19" s="1"/>
  <c r="BQ93" i="19" s="1"/>
  <c r="BD93" i="19"/>
  <c r="BN93" i="19" s="1"/>
  <c r="BR93" i="19" s="1"/>
  <c r="BH93" i="19"/>
  <c r="BI93" i="19"/>
  <c r="BJ93" i="19"/>
  <c r="BK93" i="19"/>
  <c r="CC93" i="19"/>
  <c r="CD93" i="19"/>
  <c r="CE93" i="19"/>
  <c r="CF93" i="19"/>
  <c r="CG93" i="19"/>
  <c r="AS94" i="19"/>
  <c r="AT94" i="19"/>
  <c r="AU94" i="19"/>
  <c r="AV94" i="19"/>
  <c r="AW94" i="19"/>
  <c r="AX94" i="19"/>
  <c r="AY94" i="19"/>
  <c r="AZ94" i="19"/>
  <c r="BA94" i="19"/>
  <c r="BB94" i="19"/>
  <c r="BC94" i="19"/>
  <c r="BM94" i="19" s="1"/>
  <c r="BD94" i="19"/>
  <c r="BN94" i="19" s="1"/>
  <c r="BG94" i="19"/>
  <c r="BO94" i="19" s="1"/>
  <c r="BH94" i="19"/>
  <c r="BP94" i="19" s="1"/>
  <c r="BI94" i="19"/>
  <c r="BQ94" i="19" s="1"/>
  <c r="BJ94" i="19"/>
  <c r="BR94" i="19" s="1"/>
  <c r="BK94" i="19"/>
  <c r="BL94" i="19"/>
  <c r="AW95" i="19"/>
  <c r="AX95" i="19"/>
  <c r="AY95" i="19"/>
  <c r="AS96" i="19"/>
  <c r="AT96" i="19"/>
  <c r="AU96" i="19"/>
  <c r="AV96" i="19"/>
  <c r="AW96" i="19"/>
  <c r="AX96" i="19"/>
  <c r="AY96" i="19"/>
  <c r="AZ96" i="19"/>
  <c r="BA96" i="19"/>
  <c r="BB96" i="19"/>
  <c r="BC96" i="19"/>
  <c r="BD96" i="19"/>
  <c r="BN96" i="19" s="1"/>
  <c r="BG96" i="19"/>
  <c r="BO96" i="19" s="1"/>
  <c r="BH96" i="19"/>
  <c r="BP96" i="19" s="1"/>
  <c r="BI96" i="19"/>
  <c r="BJ96" i="19"/>
  <c r="BK96" i="19"/>
  <c r="BL96" i="19"/>
  <c r="BM96" i="19"/>
  <c r="BQ96" i="19"/>
  <c r="AS97" i="19"/>
  <c r="AT97" i="19"/>
  <c r="AU97" i="19"/>
  <c r="AV97" i="19"/>
  <c r="AW97" i="19"/>
  <c r="AX97" i="19"/>
  <c r="AY97" i="19"/>
  <c r="AZ97" i="19"/>
  <c r="BJ97" i="19" s="1"/>
  <c r="BR97" i="19" s="1"/>
  <c r="BA97" i="19"/>
  <c r="BB97" i="19"/>
  <c r="BC97" i="19"/>
  <c r="BD97" i="19"/>
  <c r="BG97" i="19"/>
  <c r="BO97" i="19" s="1"/>
  <c r="BH97" i="19"/>
  <c r="BP97" i="19" s="1"/>
  <c r="BI97" i="19"/>
  <c r="BQ97" i="19" s="1"/>
  <c r="BK97" i="19"/>
  <c r="BL97" i="19"/>
  <c r="BM97" i="19"/>
  <c r="BN97" i="19"/>
  <c r="AS98" i="19"/>
  <c r="AT98" i="19"/>
  <c r="AU98" i="19"/>
  <c r="AV98" i="19"/>
  <c r="AW98" i="19"/>
  <c r="AX98" i="19"/>
  <c r="AY98" i="19"/>
  <c r="AZ98" i="19"/>
  <c r="BJ98" i="19" s="1"/>
  <c r="BA98" i="19"/>
  <c r="BK98" i="19" s="1"/>
  <c r="BO98" i="19" s="1"/>
  <c r="BB98" i="19"/>
  <c r="BL98" i="19" s="1"/>
  <c r="BP98" i="19" s="1"/>
  <c r="BC98" i="19"/>
  <c r="BD98" i="19"/>
  <c r="BG98" i="19"/>
  <c r="BH98" i="19"/>
  <c r="BI98" i="19"/>
  <c r="BQ98" i="19" s="1"/>
  <c r="BM98" i="19"/>
  <c r="BN98" i="19"/>
  <c r="AS99" i="19"/>
  <c r="AT99" i="19"/>
  <c r="AU99" i="19"/>
  <c r="AV99" i="19"/>
  <c r="AW99" i="19"/>
  <c r="AX99" i="19"/>
  <c r="AY99" i="19"/>
  <c r="AZ99" i="19"/>
  <c r="BJ99" i="19" s="1"/>
  <c r="BA99" i="19"/>
  <c r="BB99" i="19"/>
  <c r="BL99" i="19" s="1"/>
  <c r="BP99" i="19" s="1"/>
  <c r="BC99" i="19"/>
  <c r="BM99" i="19" s="1"/>
  <c r="BQ99" i="19" s="1"/>
  <c r="BD99" i="19"/>
  <c r="BN99" i="19" s="1"/>
  <c r="BG99" i="19"/>
  <c r="BH99" i="19"/>
  <c r="BI99" i="19"/>
  <c r="BK99" i="19"/>
  <c r="BO99" i="19"/>
  <c r="AS100" i="19"/>
  <c r="AT100" i="19"/>
  <c r="AU100" i="19"/>
  <c r="AV100" i="19"/>
  <c r="AW100" i="19"/>
  <c r="AX100" i="19"/>
  <c r="AY100" i="19"/>
  <c r="AZ100" i="19"/>
  <c r="BA100" i="19"/>
  <c r="BB100" i="19"/>
  <c r="BC100" i="19"/>
  <c r="BD100" i="19"/>
  <c r="BG100" i="19"/>
  <c r="BH100" i="19"/>
  <c r="BI100" i="19"/>
  <c r="BJ100" i="19"/>
  <c r="BK100" i="19"/>
  <c r="BL100" i="19"/>
  <c r="BM100" i="19"/>
  <c r="BN100" i="19"/>
  <c r="BO100" i="19"/>
  <c r="BP100" i="19"/>
  <c r="BQ100" i="19"/>
  <c r="BR100" i="19"/>
  <c r="AS101" i="19"/>
  <c r="AT101" i="19"/>
  <c r="AU101" i="19"/>
  <c r="AV101" i="19"/>
  <c r="AW101" i="19"/>
  <c r="AX101" i="19"/>
  <c r="AY101" i="19"/>
  <c r="AZ101" i="19"/>
  <c r="BJ101" i="19" s="1"/>
  <c r="BA101" i="19"/>
  <c r="BB101" i="19"/>
  <c r="BC101" i="19"/>
  <c r="BD101" i="19"/>
  <c r="BN101" i="19" s="1"/>
  <c r="BG101" i="19"/>
  <c r="BO101" i="19" s="1"/>
  <c r="BH101" i="19"/>
  <c r="BP101" i="19" s="1"/>
  <c r="BI101" i="19"/>
  <c r="BK101" i="19"/>
  <c r="BL101" i="19"/>
  <c r="BM101" i="19"/>
  <c r="BQ101" i="19"/>
  <c r="AS102" i="19"/>
  <c r="AT102" i="19"/>
  <c r="AU102" i="19"/>
  <c r="AV102" i="19"/>
  <c r="AW102" i="19"/>
  <c r="AX102" i="19"/>
  <c r="AY102" i="19"/>
  <c r="AZ102" i="19"/>
  <c r="BJ102" i="19" s="1"/>
  <c r="BR102" i="19" s="1"/>
  <c r="BA102" i="19"/>
  <c r="BB102" i="19"/>
  <c r="BC102" i="19"/>
  <c r="BD102" i="19"/>
  <c r="BG102" i="19"/>
  <c r="BO102" i="19" s="1"/>
  <c r="BH102" i="19"/>
  <c r="BP102" i="19" s="1"/>
  <c r="BI102" i="19"/>
  <c r="BQ102" i="19" s="1"/>
  <c r="BK102" i="19"/>
  <c r="BL102" i="19"/>
  <c r="BM102" i="19"/>
  <c r="BN102" i="19"/>
  <c r="AS103" i="19"/>
  <c r="AT103" i="19"/>
  <c r="AU103" i="19"/>
  <c r="AV103" i="19"/>
  <c r="AW103" i="19"/>
  <c r="AX103" i="19"/>
  <c r="AY103" i="19"/>
  <c r="AZ103" i="19"/>
  <c r="BJ103" i="19" s="1"/>
  <c r="BA103" i="19"/>
  <c r="BK103" i="19" s="1"/>
  <c r="BO103" i="19" s="1"/>
  <c r="BB103" i="19"/>
  <c r="BL103" i="19" s="1"/>
  <c r="BP103" i="19" s="1"/>
  <c r="BC103" i="19"/>
  <c r="BD103" i="19"/>
  <c r="BG103" i="19"/>
  <c r="BH103" i="19"/>
  <c r="BI103" i="19"/>
  <c r="BQ103" i="19" s="1"/>
  <c r="BM103" i="19"/>
  <c r="BN103" i="19"/>
  <c r="G104" i="19"/>
  <c r="I104" i="19"/>
  <c r="AS104" i="19" s="1"/>
  <c r="J104" i="19"/>
  <c r="K104" i="19"/>
  <c r="AU104" i="19" s="1"/>
  <c r="L104" i="19"/>
  <c r="AV104" i="19" s="1"/>
  <c r="N104" i="19"/>
  <c r="Q104" i="19"/>
  <c r="R104" i="19"/>
  <c r="S104" i="19"/>
  <c r="T104" i="19"/>
  <c r="W104" i="19"/>
  <c r="AA104" i="19"/>
  <c r="AB104" i="19"/>
  <c r="AC104" i="19"/>
  <c r="AD104" i="19"/>
  <c r="AH104" i="19"/>
  <c r="CC104" i="19"/>
  <c r="CD104" i="19"/>
  <c r="CE104" i="19"/>
  <c r="CF104" i="19"/>
  <c r="CG104" i="19"/>
  <c r="AH102" i="17"/>
  <c r="AD102" i="17"/>
  <c r="AC102" i="17"/>
  <c r="AB102" i="17"/>
  <c r="AA102" i="17"/>
  <c r="T102" i="17"/>
  <c r="S102" i="17"/>
  <c r="R102" i="17"/>
  <c r="Q102" i="17"/>
  <c r="N102" i="17"/>
  <c r="L102" i="17"/>
  <c r="AV102" i="17" s="1"/>
  <c r="K102" i="17"/>
  <c r="AU102" i="17" s="1"/>
  <c r="J102" i="17"/>
  <c r="AT102" i="17" s="1"/>
  <c r="I102" i="17"/>
  <c r="AS102" i="17" s="1"/>
  <c r="G102" i="17"/>
  <c r="BD101" i="17"/>
  <c r="BN101" i="17" s="1"/>
  <c r="BC101" i="17"/>
  <c r="BM101" i="17" s="1"/>
  <c r="BB101" i="17"/>
  <c r="BL101" i="17" s="1"/>
  <c r="BA101" i="17"/>
  <c r="BK101" i="17" s="1"/>
  <c r="AZ101" i="17"/>
  <c r="BJ101" i="17" s="1"/>
  <c r="BR101" i="17" s="1"/>
  <c r="AY101" i="17"/>
  <c r="BI101" i="17" s="1"/>
  <c r="AX101" i="17"/>
  <c r="BH101" i="17" s="1"/>
  <c r="AW101" i="17"/>
  <c r="BG101" i="17" s="1"/>
  <c r="AV101" i="17"/>
  <c r="AU101" i="17"/>
  <c r="AT101" i="17"/>
  <c r="AS101" i="17"/>
  <c r="BD70" i="17"/>
  <c r="BN70" i="17" s="1"/>
  <c r="BC70" i="17"/>
  <c r="BM70" i="17" s="1"/>
  <c r="BB70" i="17"/>
  <c r="BL70" i="17" s="1"/>
  <c r="BA70" i="17"/>
  <c r="BK70" i="17" s="1"/>
  <c r="AZ70" i="17"/>
  <c r="BJ70" i="17" s="1"/>
  <c r="AY70" i="17"/>
  <c r="BI70" i="17" s="1"/>
  <c r="BQ70" i="17" s="1"/>
  <c r="AX70" i="17"/>
  <c r="BH70" i="17" s="1"/>
  <c r="BP70" i="17" s="1"/>
  <c r="AW70" i="17"/>
  <c r="BG70" i="17" s="1"/>
  <c r="BO70" i="17" s="1"/>
  <c r="AV70" i="17"/>
  <c r="AU70" i="17"/>
  <c r="AT70" i="17"/>
  <c r="AS70" i="17"/>
  <c r="BD69" i="17"/>
  <c r="BN69" i="17" s="1"/>
  <c r="BC69" i="17"/>
  <c r="BM69" i="17" s="1"/>
  <c r="BB69" i="17"/>
  <c r="BL69" i="17" s="1"/>
  <c r="BA69" i="17"/>
  <c r="BK69" i="17" s="1"/>
  <c r="AZ69" i="17"/>
  <c r="BJ69" i="17" s="1"/>
  <c r="BR69" i="17" s="1"/>
  <c r="AY69" i="17"/>
  <c r="BI69" i="17" s="1"/>
  <c r="AX69" i="17"/>
  <c r="BH69" i="17" s="1"/>
  <c r="AW69" i="17"/>
  <c r="BG69" i="17" s="1"/>
  <c r="AV69" i="17"/>
  <c r="AU69" i="17"/>
  <c r="AT69" i="17"/>
  <c r="AS69" i="17"/>
  <c r="BD68" i="17"/>
  <c r="BN68" i="17" s="1"/>
  <c r="BC68" i="17"/>
  <c r="BM68" i="17" s="1"/>
  <c r="BB68" i="17"/>
  <c r="BL68" i="17" s="1"/>
  <c r="BA68" i="17"/>
  <c r="BK68" i="17" s="1"/>
  <c r="AZ68" i="17"/>
  <c r="BJ68" i="17" s="1"/>
  <c r="AY68" i="17"/>
  <c r="BI68" i="17" s="1"/>
  <c r="AX68" i="17"/>
  <c r="BH68" i="17" s="1"/>
  <c r="BP68" i="17" s="1"/>
  <c r="AW68" i="17"/>
  <c r="BG68" i="17" s="1"/>
  <c r="BO68" i="17" s="1"/>
  <c r="AV68" i="17"/>
  <c r="AU68" i="17"/>
  <c r="AT68" i="17"/>
  <c r="AS68" i="17"/>
  <c r="BD67" i="17"/>
  <c r="BN67" i="17" s="1"/>
  <c r="BC67" i="17"/>
  <c r="BM67" i="17" s="1"/>
  <c r="BB67" i="17"/>
  <c r="BL67" i="17" s="1"/>
  <c r="BA67" i="17"/>
  <c r="BK67" i="17" s="1"/>
  <c r="AZ67" i="17"/>
  <c r="BJ67" i="17" s="1"/>
  <c r="BR67" i="17" s="1"/>
  <c r="AY67" i="17"/>
  <c r="BI67" i="17" s="1"/>
  <c r="AX67" i="17"/>
  <c r="BH67" i="17" s="1"/>
  <c r="AW67" i="17"/>
  <c r="BG67" i="17" s="1"/>
  <c r="AV67" i="17"/>
  <c r="AU67" i="17"/>
  <c r="AT67" i="17"/>
  <c r="AS67" i="17"/>
  <c r="BD66" i="17"/>
  <c r="BN66" i="17" s="1"/>
  <c r="BC66" i="17"/>
  <c r="BM66" i="17" s="1"/>
  <c r="BB66" i="17"/>
  <c r="BL66" i="17" s="1"/>
  <c r="BA66" i="17"/>
  <c r="BK66" i="17" s="1"/>
  <c r="AZ66" i="17"/>
  <c r="BJ66" i="17" s="1"/>
  <c r="AY66" i="17"/>
  <c r="BI66" i="17" s="1"/>
  <c r="BQ66" i="17" s="1"/>
  <c r="AX66" i="17"/>
  <c r="BH66" i="17" s="1"/>
  <c r="BP66" i="17" s="1"/>
  <c r="AW66" i="17"/>
  <c r="BG66" i="17" s="1"/>
  <c r="BO66" i="17" s="1"/>
  <c r="AV66" i="17"/>
  <c r="AU66" i="17"/>
  <c r="AT66" i="17"/>
  <c r="AS66" i="17"/>
  <c r="BD65" i="17"/>
  <c r="BN65" i="17" s="1"/>
  <c r="BC65" i="17"/>
  <c r="BM65" i="17" s="1"/>
  <c r="BB65" i="17"/>
  <c r="BL65" i="17" s="1"/>
  <c r="BA65" i="17"/>
  <c r="BK65" i="17" s="1"/>
  <c r="AZ65" i="17"/>
  <c r="BJ65" i="17" s="1"/>
  <c r="BR65" i="17" s="1"/>
  <c r="AY65" i="17"/>
  <c r="BI65" i="17" s="1"/>
  <c r="AX65" i="17"/>
  <c r="BH65" i="17" s="1"/>
  <c r="AW65" i="17"/>
  <c r="BG65" i="17" s="1"/>
  <c r="AV65" i="17"/>
  <c r="AU65" i="17"/>
  <c r="AT65" i="17"/>
  <c r="AS65" i="17"/>
  <c r="BD64" i="17"/>
  <c r="BN64" i="17" s="1"/>
  <c r="BC64" i="17"/>
  <c r="BM64" i="17" s="1"/>
  <c r="BB64" i="17"/>
  <c r="BL64" i="17" s="1"/>
  <c r="BA64" i="17"/>
  <c r="BK64" i="17" s="1"/>
  <c r="AZ64" i="17"/>
  <c r="BJ64" i="17" s="1"/>
  <c r="AY64" i="17"/>
  <c r="BI64" i="17" s="1"/>
  <c r="BQ64" i="17" s="1"/>
  <c r="AX64" i="17"/>
  <c r="BH64" i="17" s="1"/>
  <c r="BP64" i="17" s="1"/>
  <c r="AW64" i="17"/>
  <c r="BG64" i="17" s="1"/>
  <c r="BO64" i="17" s="1"/>
  <c r="AV64" i="17"/>
  <c r="AU64" i="17"/>
  <c r="AT64" i="17"/>
  <c r="AS64" i="17"/>
  <c r="BD63" i="17"/>
  <c r="BN63" i="17" s="1"/>
  <c r="BC63" i="17"/>
  <c r="BM63" i="17" s="1"/>
  <c r="BB63" i="17"/>
  <c r="BL63" i="17" s="1"/>
  <c r="BA63" i="17"/>
  <c r="BK63" i="17" s="1"/>
  <c r="AZ63" i="17"/>
  <c r="BJ63" i="17" s="1"/>
  <c r="BR63" i="17" s="1"/>
  <c r="AY63" i="17"/>
  <c r="BI63" i="17" s="1"/>
  <c r="AX63" i="17"/>
  <c r="BH63" i="17" s="1"/>
  <c r="AW63" i="17"/>
  <c r="BG63" i="17" s="1"/>
  <c r="AV63" i="17"/>
  <c r="AU63" i="17"/>
  <c r="AT63" i="17"/>
  <c r="AS63" i="17"/>
  <c r="CF62" i="17"/>
  <c r="CE62" i="17"/>
  <c r="CD62" i="17"/>
  <c r="CC62" i="17"/>
  <c r="BD62" i="17"/>
  <c r="BN62" i="17" s="1"/>
  <c r="BC62" i="17"/>
  <c r="BM62" i="17" s="1"/>
  <c r="BB62" i="17"/>
  <c r="BL62" i="17" s="1"/>
  <c r="BA62" i="17"/>
  <c r="BK62" i="17" s="1"/>
  <c r="AZ62" i="17"/>
  <c r="BJ62" i="17" s="1"/>
  <c r="BR62" i="17" s="1"/>
  <c r="AY62" i="17"/>
  <c r="BI62" i="17" s="1"/>
  <c r="AX62" i="17"/>
  <c r="BH62" i="17" s="1"/>
  <c r="AW62" i="17"/>
  <c r="BG62" i="17" s="1"/>
  <c r="AV62" i="17"/>
  <c r="AU62" i="17"/>
  <c r="AT62" i="17"/>
  <c r="AS62" i="17"/>
  <c r="BD61" i="17"/>
  <c r="BN61" i="17" s="1"/>
  <c r="BC61" i="17"/>
  <c r="BM61" i="17" s="1"/>
  <c r="BB61" i="17"/>
  <c r="BL61" i="17" s="1"/>
  <c r="BA61" i="17"/>
  <c r="BK61" i="17" s="1"/>
  <c r="AZ61" i="17"/>
  <c r="BJ61" i="17" s="1"/>
  <c r="AY61" i="17"/>
  <c r="BI61" i="17" s="1"/>
  <c r="BQ61" i="17" s="1"/>
  <c r="AX61" i="17"/>
  <c r="BH61" i="17" s="1"/>
  <c r="BP61" i="17" s="1"/>
  <c r="AW61" i="17"/>
  <c r="BG61" i="17" s="1"/>
  <c r="BO61" i="17" s="1"/>
  <c r="AV61" i="17"/>
  <c r="AU61" i="17"/>
  <c r="AT61" i="17"/>
  <c r="AS61" i="17"/>
  <c r="BD31" i="17"/>
  <c r="BN31" i="17" s="1"/>
  <c r="BC31" i="17"/>
  <c r="BM31" i="17" s="1"/>
  <c r="BB31" i="17"/>
  <c r="BL31" i="17" s="1"/>
  <c r="BA31" i="17"/>
  <c r="BK31" i="17" s="1"/>
  <c r="AZ31" i="17"/>
  <c r="BJ31" i="17" s="1"/>
  <c r="AY31" i="17"/>
  <c r="BI31" i="17" s="1"/>
  <c r="AX31" i="17"/>
  <c r="BH31" i="17" s="1"/>
  <c r="AW31" i="17"/>
  <c r="BG31" i="17" s="1"/>
  <c r="AV31" i="17"/>
  <c r="AU31" i="17"/>
  <c r="AT31" i="17"/>
  <c r="AS31" i="17"/>
  <c r="BD30" i="17"/>
  <c r="BN30" i="17" s="1"/>
  <c r="BC30" i="17"/>
  <c r="BM30" i="17" s="1"/>
  <c r="BB30" i="17"/>
  <c r="BL30" i="17" s="1"/>
  <c r="BA30" i="17"/>
  <c r="BK30" i="17" s="1"/>
  <c r="AZ30" i="17"/>
  <c r="BJ30" i="17" s="1"/>
  <c r="BR30" i="17" s="1"/>
  <c r="AY30" i="17"/>
  <c r="BI30" i="17" s="1"/>
  <c r="BQ30" i="17" s="1"/>
  <c r="AX30" i="17"/>
  <c r="BH30" i="17" s="1"/>
  <c r="AW30" i="17"/>
  <c r="BG30" i="17" s="1"/>
  <c r="AV30" i="17"/>
  <c r="AU30" i="17"/>
  <c r="AT30" i="17"/>
  <c r="AS30" i="17"/>
  <c r="BD29" i="17"/>
  <c r="BN29" i="17" s="1"/>
  <c r="BC29" i="17"/>
  <c r="BM29" i="17" s="1"/>
  <c r="BB29" i="17"/>
  <c r="BL29" i="17" s="1"/>
  <c r="BA29" i="17"/>
  <c r="BK29" i="17" s="1"/>
  <c r="AZ29" i="17"/>
  <c r="BJ29" i="17" s="1"/>
  <c r="AY29" i="17"/>
  <c r="BI29" i="17" s="1"/>
  <c r="AX29" i="17"/>
  <c r="BH29" i="17" s="1"/>
  <c r="BP29" i="17" s="1"/>
  <c r="AW29" i="17"/>
  <c r="BG29" i="17" s="1"/>
  <c r="BO29" i="17" s="1"/>
  <c r="AV29" i="17"/>
  <c r="AU29" i="17"/>
  <c r="AT29" i="17"/>
  <c r="AS29" i="17"/>
  <c r="BD28" i="17"/>
  <c r="BN28" i="17" s="1"/>
  <c r="BC28" i="17"/>
  <c r="BM28" i="17" s="1"/>
  <c r="BB28" i="17"/>
  <c r="BL28" i="17" s="1"/>
  <c r="BA28" i="17"/>
  <c r="BK28" i="17" s="1"/>
  <c r="AZ28" i="17"/>
  <c r="BJ28" i="17" s="1"/>
  <c r="BR28" i="17" s="1"/>
  <c r="AY28" i="17"/>
  <c r="BI28" i="17" s="1"/>
  <c r="BQ28" i="17" s="1"/>
  <c r="AX28" i="17"/>
  <c r="BH28" i="17" s="1"/>
  <c r="AW28" i="17"/>
  <c r="BG28" i="17" s="1"/>
  <c r="AV28" i="17"/>
  <c r="AU28" i="17"/>
  <c r="AT28" i="17"/>
  <c r="AS28" i="17"/>
  <c r="BN27" i="17"/>
  <c r="BD27" i="17"/>
  <c r="BC27" i="17"/>
  <c r="BM27" i="17" s="1"/>
  <c r="BB27" i="17"/>
  <c r="BL27" i="17" s="1"/>
  <c r="BA27" i="17"/>
  <c r="BK27" i="17" s="1"/>
  <c r="AZ27" i="17"/>
  <c r="BJ27" i="17" s="1"/>
  <c r="AY27" i="17"/>
  <c r="BI27" i="17" s="1"/>
  <c r="BQ27" i="17" s="1"/>
  <c r="AX27" i="17"/>
  <c r="BH27" i="17" s="1"/>
  <c r="BP27" i="17" s="1"/>
  <c r="AW27" i="17"/>
  <c r="BG27" i="17" s="1"/>
  <c r="BO27" i="17" s="1"/>
  <c r="AV27" i="17"/>
  <c r="AU27" i="17"/>
  <c r="AT27" i="17"/>
  <c r="AS27" i="17"/>
  <c r="BJ16" i="17"/>
  <c r="BD16" i="17"/>
  <c r="BN16" i="17" s="1"/>
  <c r="BC16" i="17"/>
  <c r="BM16" i="17" s="1"/>
  <c r="BB16" i="17"/>
  <c r="BL16" i="17" s="1"/>
  <c r="BA16" i="17"/>
  <c r="BK16" i="17" s="1"/>
  <c r="AZ16" i="17"/>
  <c r="AY16" i="17"/>
  <c r="BI16" i="17" s="1"/>
  <c r="AX16" i="17"/>
  <c r="BH16" i="17" s="1"/>
  <c r="BP16" i="17" s="1"/>
  <c r="AW16" i="17"/>
  <c r="BG16" i="17" s="1"/>
  <c r="BO16" i="17" s="1"/>
  <c r="AV16" i="17"/>
  <c r="AU16" i="17"/>
  <c r="AT16" i="17"/>
  <c r="AS16" i="17"/>
  <c r="BD15" i="17"/>
  <c r="BN15" i="17" s="1"/>
  <c r="BC15" i="17"/>
  <c r="BM15" i="17" s="1"/>
  <c r="BB15" i="17"/>
  <c r="BL15" i="17" s="1"/>
  <c r="BA15" i="17"/>
  <c r="BK15" i="17" s="1"/>
  <c r="AZ15" i="17"/>
  <c r="BJ15" i="17" s="1"/>
  <c r="BR15" i="17" s="1"/>
  <c r="AY15" i="17"/>
  <c r="BI15" i="17" s="1"/>
  <c r="BQ15" i="17" s="1"/>
  <c r="AX15" i="17"/>
  <c r="BH15" i="17" s="1"/>
  <c r="BP15" i="17" s="1"/>
  <c r="AW15" i="17"/>
  <c r="BG15" i="17" s="1"/>
  <c r="AV15" i="17"/>
  <c r="AU15" i="17"/>
  <c r="AT15" i="17"/>
  <c r="AS15" i="17"/>
  <c r="BD14" i="17"/>
  <c r="BN14" i="17" s="1"/>
  <c r="BC14" i="17"/>
  <c r="BM14" i="17" s="1"/>
  <c r="BB14" i="17"/>
  <c r="BL14" i="17" s="1"/>
  <c r="BA14" i="17"/>
  <c r="BK14" i="17" s="1"/>
  <c r="AZ14" i="17"/>
  <c r="BJ14" i="17" s="1"/>
  <c r="AY14" i="17"/>
  <c r="BI14" i="17" s="1"/>
  <c r="AX14" i="17"/>
  <c r="BH14" i="17" s="1"/>
  <c r="BP14" i="17" s="1"/>
  <c r="AW14" i="17"/>
  <c r="BG14" i="17" s="1"/>
  <c r="BO14" i="17" s="1"/>
  <c r="AV14" i="17"/>
  <c r="AU14" i="17"/>
  <c r="AT14" i="17"/>
  <c r="AS14" i="17"/>
  <c r="CF13" i="17"/>
  <c r="CF102" i="17" s="1"/>
  <c r="CE13" i="17"/>
  <c r="CE102" i="17" s="1"/>
  <c r="CD13" i="17"/>
  <c r="CD102" i="17" s="1"/>
  <c r="CC13" i="17"/>
  <c r="CC102" i="17" s="1"/>
  <c r="BD13" i="17"/>
  <c r="BN13" i="17" s="1"/>
  <c r="BC13" i="17"/>
  <c r="BM13" i="17" s="1"/>
  <c r="BB13" i="17"/>
  <c r="BL13" i="17" s="1"/>
  <c r="BA13" i="17"/>
  <c r="BK13" i="17" s="1"/>
  <c r="AZ13" i="17"/>
  <c r="BJ13" i="17" s="1"/>
  <c r="BR13" i="17" s="1"/>
  <c r="AY13" i="17"/>
  <c r="BI13" i="17" s="1"/>
  <c r="BQ13" i="17" s="1"/>
  <c r="AX13" i="17"/>
  <c r="BH13" i="17" s="1"/>
  <c r="AW13" i="17"/>
  <c r="BG13" i="17" s="1"/>
  <c r="AV13" i="17"/>
  <c r="AU13" i="17"/>
  <c r="AT13" i="17"/>
  <c r="AS13" i="17"/>
  <c r="BT87" i="19" l="1"/>
  <c r="BX87" i="19" s="1"/>
  <c r="BV63" i="19"/>
  <c r="BZ63" i="19" s="1"/>
  <c r="BV87" i="19"/>
  <c r="BZ87" i="19" s="1"/>
  <c r="BR55" i="19"/>
  <c r="BS93" i="19"/>
  <c r="BW93" i="19" s="1"/>
  <c r="CA93" i="19" s="1"/>
  <c r="BO74" i="19"/>
  <c r="BO72" i="19"/>
  <c r="BR59" i="19"/>
  <c r="BV57" i="19" s="1"/>
  <c r="BZ57" i="19" s="1"/>
  <c r="BQ48" i="19"/>
  <c r="BO43" i="19"/>
  <c r="BR38" i="19"/>
  <c r="BO30" i="19"/>
  <c r="BO28" i="19"/>
  <c r="BQ25" i="19"/>
  <c r="BU24" i="19" s="1"/>
  <c r="BY24" i="19" s="1"/>
  <c r="BQ18" i="19"/>
  <c r="BT68" i="19"/>
  <c r="BX68" i="19" s="1"/>
  <c r="BP62" i="19"/>
  <c r="BP60" i="19"/>
  <c r="BP53" i="19"/>
  <c r="BS35" i="19"/>
  <c r="BW35" i="19" s="1"/>
  <c r="BP25" i="19"/>
  <c r="BR24" i="19"/>
  <c r="BP18" i="19"/>
  <c r="BR15" i="19"/>
  <c r="BQ13" i="19"/>
  <c r="BT93" i="19"/>
  <c r="BX93" i="19" s="1"/>
  <c r="BR79" i="19"/>
  <c r="BV75" i="19" s="1"/>
  <c r="BZ75" i="19" s="1"/>
  <c r="BS24" i="19"/>
  <c r="BW24" i="19" s="1"/>
  <c r="CA24" i="19" s="1"/>
  <c r="BQ22" i="19"/>
  <c r="BQ15" i="19"/>
  <c r="BP13" i="19"/>
  <c r="BV81" i="19"/>
  <c r="BZ81" i="19" s="1"/>
  <c r="BR69" i="19"/>
  <c r="BV68" i="19" s="1"/>
  <c r="BZ68" i="19" s="1"/>
  <c r="BP58" i="19"/>
  <c r="BT57" i="19" s="1"/>
  <c r="BX57" i="19" s="1"/>
  <c r="BP49" i="19"/>
  <c r="BT46" i="19" s="1"/>
  <c r="BX46" i="19" s="1"/>
  <c r="BV46" i="19"/>
  <c r="BZ46" i="19" s="1"/>
  <c r="BP22" i="19"/>
  <c r="BR19" i="19"/>
  <c r="BP15" i="19"/>
  <c r="BT13" i="19" s="1"/>
  <c r="BR101" i="19"/>
  <c r="BO92" i="19"/>
  <c r="CG68" i="19"/>
  <c r="BQ62" i="19"/>
  <c r="BQ58" i="19"/>
  <c r="BQ43" i="19"/>
  <c r="BP36" i="19"/>
  <c r="BR34" i="19"/>
  <c r="BR29" i="19"/>
  <c r="BQ73" i="19"/>
  <c r="BQ69" i="19"/>
  <c r="BO19" i="19"/>
  <c r="BU93" i="19"/>
  <c r="BY93" i="19" s="1"/>
  <c r="BU87" i="19"/>
  <c r="BY87" i="19" s="1"/>
  <c r="BU63" i="19"/>
  <c r="BY63" i="19" s="1"/>
  <c r="BQ44" i="19"/>
  <c r="BQ40" i="19"/>
  <c r="BP37" i="19"/>
  <c r="BT35" i="19" s="1"/>
  <c r="BX35" i="19" s="1"/>
  <c r="BR35" i="19"/>
  <c r="BV35" i="19" s="1"/>
  <c r="BZ35" i="19" s="1"/>
  <c r="BR16" i="17"/>
  <c r="BO50" i="19"/>
  <c r="BO15" i="19"/>
  <c r="BR27" i="17"/>
  <c r="BQ29" i="17"/>
  <c r="BO31" i="17"/>
  <c r="BR61" i="17"/>
  <c r="BR64" i="17"/>
  <c r="BV62" i="17" s="1"/>
  <c r="BZ62" i="17" s="1"/>
  <c r="BR66" i="17"/>
  <c r="BR68" i="17"/>
  <c r="BR70" i="17"/>
  <c r="BR103" i="19"/>
  <c r="BR98" i="19"/>
  <c r="BR96" i="19"/>
  <c r="BO90" i="19"/>
  <c r="BO77" i="19"/>
  <c r="BS75" i="19" s="1"/>
  <c r="BW75" i="19" s="1"/>
  <c r="CA75" i="19" s="1"/>
  <c r="BO67" i="19"/>
  <c r="BQ60" i="19"/>
  <c r="CG46" i="19"/>
  <c r="BQ41" i="19"/>
  <c r="BP38" i="19"/>
  <c r="BR31" i="19"/>
  <c r="BR27" i="19"/>
  <c r="BP24" i="19"/>
  <c r="BT24" i="19" s="1"/>
  <c r="BX24" i="19" s="1"/>
  <c r="BR13" i="19"/>
  <c r="BV13" i="19" s="1"/>
  <c r="BZ13" i="19" s="1"/>
  <c r="BZ104" i="19" s="1"/>
  <c r="BQ14" i="17"/>
  <c r="BQ16" i="17"/>
  <c r="BR29" i="17"/>
  <c r="BP31" i="17"/>
  <c r="BO62" i="17"/>
  <c r="CG62" i="17"/>
  <c r="BO63" i="17"/>
  <c r="BO65" i="17"/>
  <c r="BO67" i="17"/>
  <c r="BO69" i="17"/>
  <c r="BO101" i="17"/>
  <c r="AT104" i="19"/>
  <c r="BQ85" i="19"/>
  <c r="BO81" i="19"/>
  <c r="BS81" i="19" s="1"/>
  <c r="BW81" i="19" s="1"/>
  <c r="BQ75" i="19"/>
  <c r="BU75" i="19" s="1"/>
  <c r="BY75" i="19" s="1"/>
  <c r="BQ71" i="19"/>
  <c r="BU68" i="19" s="1"/>
  <c r="BY68" i="19" s="1"/>
  <c r="BO56" i="19"/>
  <c r="BO51" i="19"/>
  <c r="BO47" i="19"/>
  <c r="BO16" i="19"/>
  <c r="CG13" i="17"/>
  <c r="BR14" i="17"/>
  <c r="BV13" i="17" s="1"/>
  <c r="BO28" i="17"/>
  <c r="BO30" i="17"/>
  <c r="BQ31" i="17"/>
  <c r="BP62" i="17"/>
  <c r="BP63" i="17"/>
  <c r="BP65" i="17"/>
  <c r="BP67" i="17"/>
  <c r="BP69" i="17"/>
  <c r="BP101" i="17"/>
  <c r="BR99" i="19"/>
  <c r="BV93" i="19" s="1"/>
  <c r="BZ93" i="19" s="1"/>
  <c r="BO91" i="19"/>
  <c r="BQ82" i="19"/>
  <c r="BO78" i="19"/>
  <c r="BQ61" i="19"/>
  <c r="BQ42" i="19"/>
  <c r="BR33" i="19"/>
  <c r="BR28" i="19"/>
  <c r="BO22" i="19"/>
  <c r="BO15" i="17"/>
  <c r="BP28" i="17"/>
  <c r="BP30" i="17"/>
  <c r="BR31" i="17"/>
  <c r="BQ62" i="17"/>
  <c r="BQ63" i="17"/>
  <c r="BU62" i="17" s="1"/>
  <c r="BY62" i="17" s="1"/>
  <c r="BQ65" i="17"/>
  <c r="BQ67" i="17"/>
  <c r="BQ101" i="17"/>
  <c r="BO88" i="19"/>
  <c r="BQ72" i="19"/>
  <c r="BO64" i="19"/>
  <c r="BS63" i="19" s="1"/>
  <c r="BW63" i="19" s="1"/>
  <c r="CA63" i="19" s="1"/>
  <c r="BO57" i="19"/>
  <c r="BS57" i="19" s="1"/>
  <c r="BW57" i="19" s="1"/>
  <c r="BO52" i="19"/>
  <c r="BO48" i="19"/>
  <c r="BQ46" i="19"/>
  <c r="BU46" i="19" s="1"/>
  <c r="BY46" i="19" s="1"/>
  <c r="CG35" i="19"/>
  <c r="BR25" i="19"/>
  <c r="BO18" i="19"/>
  <c r="CA14" i="20"/>
  <c r="BY347" i="20"/>
  <c r="BQ83" i="19"/>
  <c r="BO79" i="19"/>
  <c r="BU57" i="19"/>
  <c r="BY57" i="19" s="1"/>
  <c r="BQ45" i="19"/>
  <c r="BX13" i="19"/>
  <c r="BO89" i="19"/>
  <c r="BS46" i="19"/>
  <c r="BW46" i="19" s="1"/>
  <c r="BU35" i="19"/>
  <c r="BY35" i="19" s="1"/>
  <c r="BR26" i="19"/>
  <c r="BO68" i="19"/>
  <c r="BS68" i="19" s="1"/>
  <c r="BW68" i="19" s="1"/>
  <c r="CA68" i="19" s="1"/>
  <c r="BS87" i="19"/>
  <c r="BW87" i="19" s="1"/>
  <c r="CA87" i="19" s="1"/>
  <c r="BQ86" i="19"/>
  <c r="BU81" i="19" s="1"/>
  <c r="BY81" i="19" s="1"/>
  <c r="CA81" i="19" s="1"/>
  <c r="BV24" i="19"/>
  <c r="BO21" i="19"/>
  <c r="BP13" i="17"/>
  <c r="BT13" i="17" s="1"/>
  <c r="BQ68" i="17"/>
  <c r="BQ69" i="17"/>
  <c r="BU13" i="17"/>
  <c r="BO13" i="17"/>
  <c r="BS13" i="17" s="1"/>
  <c r="CA57" i="19" l="1"/>
  <c r="CA46" i="19"/>
  <c r="CG102" i="17"/>
  <c r="BS62" i="17"/>
  <c r="BW62" i="17" s="1"/>
  <c r="CA62" i="17" s="1"/>
  <c r="BT104" i="19"/>
  <c r="BX104" i="19"/>
  <c r="BT62" i="17"/>
  <c r="BX62" i="17" s="1"/>
  <c r="BU13" i="19"/>
  <c r="BS13" i="19"/>
  <c r="BW13" i="19" s="1"/>
  <c r="BS104" i="19"/>
  <c r="BZ24" i="19"/>
  <c r="BV104" i="19"/>
  <c r="CA35" i="19"/>
  <c r="BU102" i="17"/>
  <c r="BY13" i="17"/>
  <c r="BY102" i="17" s="1"/>
  <c r="BZ13" i="17"/>
  <c r="BZ102" i="17" s="1"/>
  <c r="BV102" i="17"/>
  <c r="BW13" i="17"/>
  <c r="BS102" i="17"/>
  <c r="BX13" i="17"/>
  <c r="BX102" i="17" l="1"/>
  <c r="BT102" i="17"/>
  <c r="BY13" i="19"/>
  <c r="BY104" i="19" s="1"/>
  <c r="BU104" i="19"/>
  <c r="CA13" i="19"/>
  <c r="CA104" i="19" s="1"/>
  <c r="BW104" i="19"/>
  <c r="CA13" i="17"/>
  <c r="CA102" i="17" s="1"/>
  <c r="BW102" i="17"/>
  <c r="AH307" i="16" l="1"/>
  <c r="AD307" i="16"/>
  <c r="AC307" i="16"/>
  <c r="AB307" i="16"/>
  <c r="AA307" i="16"/>
  <c r="W307" i="16"/>
  <c r="T307" i="16"/>
  <c r="S307" i="16"/>
  <c r="R307" i="16"/>
  <c r="Q307" i="16"/>
  <c r="N307" i="16"/>
  <c r="L307" i="16"/>
  <c r="AV307" i="16" s="1"/>
  <c r="K307" i="16"/>
  <c r="AU307" i="16" s="1"/>
  <c r="J307" i="16"/>
  <c r="AT307" i="16" s="1"/>
  <c r="I307" i="16"/>
  <c r="AS307" i="16" s="1"/>
  <c r="G307" i="16"/>
  <c r="BD306" i="16"/>
  <c r="BN306" i="16" s="1"/>
  <c r="BC306" i="16"/>
  <c r="BM306" i="16" s="1"/>
  <c r="BB306" i="16"/>
  <c r="BL306" i="16" s="1"/>
  <c r="BA306" i="16"/>
  <c r="BK306" i="16" s="1"/>
  <c r="AZ306" i="16"/>
  <c r="BJ306" i="16" s="1"/>
  <c r="BR306" i="16" s="1"/>
  <c r="AY306" i="16"/>
  <c r="BI306" i="16" s="1"/>
  <c r="AX306" i="16"/>
  <c r="BH306" i="16" s="1"/>
  <c r="AW306" i="16"/>
  <c r="BG306" i="16" s="1"/>
  <c r="AV306" i="16"/>
  <c r="AU306" i="16"/>
  <c r="AT306" i="16"/>
  <c r="AS306" i="16"/>
  <c r="BD305" i="16"/>
  <c r="BN305" i="16" s="1"/>
  <c r="BC305" i="16"/>
  <c r="BM305" i="16" s="1"/>
  <c r="BB305" i="16"/>
  <c r="BL305" i="16" s="1"/>
  <c r="BA305" i="16"/>
  <c r="BK305" i="16" s="1"/>
  <c r="AZ305" i="16"/>
  <c r="BJ305" i="16" s="1"/>
  <c r="AY305" i="16"/>
  <c r="BI305" i="16" s="1"/>
  <c r="AX305" i="16"/>
  <c r="BH305" i="16" s="1"/>
  <c r="BP305" i="16" s="1"/>
  <c r="AW305" i="16"/>
  <c r="BG305" i="16" s="1"/>
  <c r="BO305" i="16" s="1"/>
  <c r="AV305" i="16"/>
  <c r="AU305" i="16"/>
  <c r="AT305" i="16"/>
  <c r="AS305" i="16"/>
  <c r="BD304" i="16"/>
  <c r="BN304" i="16" s="1"/>
  <c r="BC304" i="16"/>
  <c r="BM304" i="16" s="1"/>
  <c r="BB304" i="16"/>
  <c r="BL304" i="16" s="1"/>
  <c r="BA304" i="16"/>
  <c r="BK304" i="16" s="1"/>
  <c r="AZ304" i="16"/>
  <c r="BJ304" i="16" s="1"/>
  <c r="AY304" i="16"/>
  <c r="BI304" i="16" s="1"/>
  <c r="AX304" i="16"/>
  <c r="BH304" i="16" s="1"/>
  <c r="AW304" i="16"/>
  <c r="BG304" i="16" s="1"/>
  <c r="AV304" i="16"/>
  <c r="AU304" i="16"/>
  <c r="AT304" i="16"/>
  <c r="AS304" i="16"/>
  <c r="BD303" i="16"/>
  <c r="BN303" i="16" s="1"/>
  <c r="BC303" i="16"/>
  <c r="BM303" i="16" s="1"/>
  <c r="BB303" i="16"/>
  <c r="BL303" i="16" s="1"/>
  <c r="BA303" i="16"/>
  <c r="BK303" i="16" s="1"/>
  <c r="AZ303" i="16"/>
  <c r="BJ303" i="16" s="1"/>
  <c r="BR303" i="16" s="1"/>
  <c r="AY303" i="16"/>
  <c r="BI303" i="16" s="1"/>
  <c r="AX303" i="16"/>
  <c r="BH303" i="16" s="1"/>
  <c r="BP303" i="16" s="1"/>
  <c r="AW303" i="16"/>
  <c r="BG303" i="16" s="1"/>
  <c r="AV303" i="16"/>
  <c r="AU303" i="16"/>
  <c r="AT303" i="16"/>
  <c r="AS303" i="16"/>
  <c r="BD302" i="16"/>
  <c r="BN302" i="16" s="1"/>
  <c r="BC302" i="16"/>
  <c r="BM302" i="16" s="1"/>
  <c r="BB302" i="16"/>
  <c r="BL302" i="16" s="1"/>
  <c r="BA302" i="16"/>
  <c r="BK302" i="16" s="1"/>
  <c r="AZ302" i="16"/>
  <c r="BJ302" i="16" s="1"/>
  <c r="AY302" i="16"/>
  <c r="BI302" i="16" s="1"/>
  <c r="AX302" i="16"/>
  <c r="BH302" i="16" s="1"/>
  <c r="BP302" i="16" s="1"/>
  <c r="AW302" i="16"/>
  <c r="BG302" i="16" s="1"/>
  <c r="BO302" i="16" s="1"/>
  <c r="AV302" i="16"/>
  <c r="AU302" i="16"/>
  <c r="AT302" i="16"/>
  <c r="AS302" i="16"/>
  <c r="BD301" i="16"/>
  <c r="BN301" i="16" s="1"/>
  <c r="BC301" i="16"/>
  <c r="BM301" i="16" s="1"/>
  <c r="BQ301" i="16" s="1"/>
  <c r="BB301" i="16"/>
  <c r="BL301" i="16" s="1"/>
  <c r="BA301" i="16"/>
  <c r="BK301" i="16" s="1"/>
  <c r="AZ301" i="16"/>
  <c r="BJ301" i="16" s="1"/>
  <c r="BR301" i="16" s="1"/>
  <c r="AY301" i="16"/>
  <c r="BI301" i="16" s="1"/>
  <c r="AX301" i="16"/>
  <c r="BH301" i="16" s="1"/>
  <c r="AW301" i="16"/>
  <c r="BG301" i="16" s="1"/>
  <c r="AV301" i="16"/>
  <c r="AU301" i="16"/>
  <c r="AT301" i="16"/>
  <c r="AS301" i="16"/>
  <c r="BM300" i="16"/>
  <c r="BD300" i="16"/>
  <c r="BN300" i="16" s="1"/>
  <c r="BC300" i="16"/>
  <c r="BB300" i="16"/>
  <c r="BL300" i="16" s="1"/>
  <c r="BA300" i="16"/>
  <c r="BK300" i="16" s="1"/>
  <c r="AZ300" i="16"/>
  <c r="BJ300" i="16" s="1"/>
  <c r="BR300" i="16" s="1"/>
  <c r="AY300" i="16"/>
  <c r="BI300" i="16" s="1"/>
  <c r="AX300" i="16"/>
  <c r="BH300" i="16" s="1"/>
  <c r="BP300" i="16" s="1"/>
  <c r="AW300" i="16"/>
  <c r="BG300" i="16" s="1"/>
  <c r="AV300" i="16"/>
  <c r="AU300" i="16"/>
  <c r="AT300" i="16"/>
  <c r="AS300" i="16"/>
  <c r="BI299" i="16"/>
  <c r="BD299" i="16"/>
  <c r="BN299" i="16" s="1"/>
  <c r="BC299" i="16"/>
  <c r="BM299" i="16" s="1"/>
  <c r="BB299" i="16"/>
  <c r="BL299" i="16" s="1"/>
  <c r="BA299" i="16"/>
  <c r="BK299" i="16" s="1"/>
  <c r="AZ299" i="16"/>
  <c r="BJ299" i="16" s="1"/>
  <c r="AY299" i="16"/>
  <c r="AX299" i="16"/>
  <c r="BH299" i="16" s="1"/>
  <c r="BP299" i="16" s="1"/>
  <c r="AW299" i="16"/>
  <c r="BG299" i="16" s="1"/>
  <c r="BO299" i="16" s="1"/>
  <c r="AV299" i="16"/>
  <c r="AU299" i="16"/>
  <c r="AT299" i="16"/>
  <c r="AS299" i="16"/>
  <c r="BD298" i="16"/>
  <c r="BN298" i="16" s="1"/>
  <c r="BC298" i="16"/>
  <c r="BM298" i="16" s="1"/>
  <c r="BB298" i="16"/>
  <c r="BL298" i="16" s="1"/>
  <c r="BA298" i="16"/>
  <c r="BK298" i="16" s="1"/>
  <c r="AZ298" i="16"/>
  <c r="BJ298" i="16" s="1"/>
  <c r="BR298" i="16" s="1"/>
  <c r="AY298" i="16"/>
  <c r="BI298" i="16" s="1"/>
  <c r="AX298" i="16"/>
  <c r="BH298" i="16" s="1"/>
  <c r="AW298" i="16"/>
  <c r="BG298" i="16" s="1"/>
  <c r="AV298" i="16"/>
  <c r="AU298" i="16"/>
  <c r="AT298" i="16"/>
  <c r="AS298" i="16"/>
  <c r="CF297" i="16"/>
  <c r="CE297" i="16"/>
  <c r="CD297" i="16"/>
  <c r="CC297" i="16"/>
  <c r="CG297" i="16" s="1"/>
  <c r="BK297" i="16"/>
  <c r="BD297" i="16"/>
  <c r="BN297" i="16" s="1"/>
  <c r="BC297" i="16"/>
  <c r="BM297" i="16" s="1"/>
  <c r="BB297" i="16"/>
  <c r="BL297" i="16" s="1"/>
  <c r="BA297" i="16"/>
  <c r="AZ297" i="16"/>
  <c r="BJ297" i="16" s="1"/>
  <c r="AY297" i="16"/>
  <c r="BI297" i="16" s="1"/>
  <c r="AX297" i="16"/>
  <c r="BH297" i="16" s="1"/>
  <c r="AW297" i="16"/>
  <c r="BG297" i="16" s="1"/>
  <c r="BO297" i="16" s="1"/>
  <c r="AV297" i="16"/>
  <c r="AU297" i="16"/>
  <c r="AT297" i="16"/>
  <c r="AS297" i="16"/>
  <c r="BD296" i="16"/>
  <c r="BN296" i="16" s="1"/>
  <c r="BC296" i="16"/>
  <c r="BM296" i="16" s="1"/>
  <c r="BB296" i="16"/>
  <c r="BL296" i="16" s="1"/>
  <c r="BA296" i="16"/>
  <c r="BK296" i="16" s="1"/>
  <c r="AZ296" i="16"/>
  <c r="BJ296" i="16" s="1"/>
  <c r="BR296" i="16" s="1"/>
  <c r="AY296" i="16"/>
  <c r="BI296" i="16" s="1"/>
  <c r="BQ296" i="16" s="1"/>
  <c r="AX296" i="16"/>
  <c r="BH296" i="16" s="1"/>
  <c r="BP296" i="16" s="1"/>
  <c r="AW296" i="16"/>
  <c r="BG296" i="16" s="1"/>
  <c r="AV296" i="16"/>
  <c r="AU296" i="16"/>
  <c r="AT296" i="16"/>
  <c r="AS296" i="16"/>
  <c r="BK295" i="16"/>
  <c r="BD295" i="16"/>
  <c r="BN295" i="16" s="1"/>
  <c r="BC295" i="16"/>
  <c r="BM295" i="16" s="1"/>
  <c r="BB295" i="16"/>
  <c r="BL295" i="16" s="1"/>
  <c r="BA295" i="16"/>
  <c r="AZ295" i="16"/>
  <c r="BJ295" i="16" s="1"/>
  <c r="AY295" i="16"/>
  <c r="BI295" i="16" s="1"/>
  <c r="AX295" i="16"/>
  <c r="BH295" i="16" s="1"/>
  <c r="BP295" i="16" s="1"/>
  <c r="AW295" i="16"/>
  <c r="BG295" i="16" s="1"/>
  <c r="BO295" i="16" s="1"/>
  <c r="AV295" i="16"/>
  <c r="AU295" i="16"/>
  <c r="AT295" i="16"/>
  <c r="AS295" i="16"/>
  <c r="BD294" i="16"/>
  <c r="BN294" i="16" s="1"/>
  <c r="BC294" i="16"/>
  <c r="BM294" i="16" s="1"/>
  <c r="BB294" i="16"/>
  <c r="BL294" i="16" s="1"/>
  <c r="BA294" i="16"/>
  <c r="BK294" i="16" s="1"/>
  <c r="AZ294" i="16"/>
  <c r="BJ294" i="16" s="1"/>
  <c r="BR294" i="16" s="1"/>
  <c r="AY294" i="16"/>
  <c r="BI294" i="16" s="1"/>
  <c r="BQ294" i="16" s="1"/>
  <c r="AX294" i="16"/>
  <c r="BH294" i="16" s="1"/>
  <c r="AW294" i="16"/>
  <c r="BG294" i="16" s="1"/>
  <c r="AV294" i="16"/>
  <c r="AU294" i="16"/>
  <c r="AT294" i="16"/>
  <c r="AS294" i="16"/>
  <c r="BK293" i="16"/>
  <c r="BD293" i="16"/>
  <c r="BN293" i="16" s="1"/>
  <c r="BC293" i="16"/>
  <c r="BM293" i="16" s="1"/>
  <c r="BB293" i="16"/>
  <c r="BL293" i="16" s="1"/>
  <c r="BA293" i="16"/>
  <c r="AZ293" i="16"/>
  <c r="BJ293" i="16" s="1"/>
  <c r="AY293" i="16"/>
  <c r="BI293" i="16" s="1"/>
  <c r="BQ293" i="16" s="1"/>
  <c r="AX293" i="16"/>
  <c r="BH293" i="16" s="1"/>
  <c r="BP293" i="16" s="1"/>
  <c r="AW293" i="16"/>
  <c r="BG293" i="16" s="1"/>
  <c r="BO293" i="16" s="1"/>
  <c r="AV293" i="16"/>
  <c r="AU293" i="16"/>
  <c r="AT293" i="16"/>
  <c r="AS293" i="16"/>
  <c r="BD292" i="16"/>
  <c r="BN292" i="16" s="1"/>
  <c r="BC292" i="16"/>
  <c r="BM292" i="16" s="1"/>
  <c r="BB292" i="16"/>
  <c r="BL292" i="16" s="1"/>
  <c r="BA292" i="16"/>
  <c r="BK292" i="16" s="1"/>
  <c r="AZ292" i="16"/>
  <c r="BJ292" i="16" s="1"/>
  <c r="BR292" i="16" s="1"/>
  <c r="AY292" i="16"/>
  <c r="BI292" i="16" s="1"/>
  <c r="AX292" i="16"/>
  <c r="BH292" i="16" s="1"/>
  <c r="AW292" i="16"/>
  <c r="BG292" i="16" s="1"/>
  <c r="AV292" i="16"/>
  <c r="AU292" i="16"/>
  <c r="AT292" i="16"/>
  <c r="AS292" i="16"/>
  <c r="BK291" i="16"/>
  <c r="BD291" i="16"/>
  <c r="BN291" i="16" s="1"/>
  <c r="BC291" i="16"/>
  <c r="BM291" i="16" s="1"/>
  <c r="BB291" i="16"/>
  <c r="BL291" i="16" s="1"/>
  <c r="BA291" i="16"/>
  <c r="AZ291" i="16"/>
  <c r="BJ291" i="16" s="1"/>
  <c r="BR291" i="16" s="1"/>
  <c r="AY291" i="16"/>
  <c r="BI291" i="16" s="1"/>
  <c r="BQ291" i="16" s="1"/>
  <c r="AX291" i="16"/>
  <c r="BH291" i="16" s="1"/>
  <c r="BP291" i="16" s="1"/>
  <c r="AW291" i="16"/>
  <c r="BG291" i="16" s="1"/>
  <c r="BO291" i="16" s="1"/>
  <c r="AV291" i="16"/>
  <c r="AU291" i="16"/>
  <c r="AT291" i="16"/>
  <c r="AS291" i="16"/>
  <c r="BM290" i="16"/>
  <c r="BI290" i="16"/>
  <c r="BQ290" i="16" s="1"/>
  <c r="BD290" i="16"/>
  <c r="BN290" i="16" s="1"/>
  <c r="BC290" i="16"/>
  <c r="BB290" i="16"/>
  <c r="BL290" i="16" s="1"/>
  <c r="BA290" i="16"/>
  <c r="BK290" i="16" s="1"/>
  <c r="AZ290" i="16"/>
  <c r="BJ290" i="16" s="1"/>
  <c r="AY290" i="16"/>
  <c r="AX290" i="16"/>
  <c r="BH290" i="16" s="1"/>
  <c r="BP290" i="16" s="1"/>
  <c r="AW290" i="16"/>
  <c r="BG290" i="16" s="1"/>
  <c r="BO290" i="16" s="1"/>
  <c r="AV290" i="16"/>
  <c r="AU290" i="16"/>
  <c r="AT290" i="16"/>
  <c r="AS290" i="16"/>
  <c r="BK289" i="16"/>
  <c r="BI289" i="16"/>
  <c r="BD289" i="16"/>
  <c r="BN289" i="16" s="1"/>
  <c r="BC289" i="16"/>
  <c r="BM289" i="16" s="1"/>
  <c r="BB289" i="16"/>
  <c r="BL289" i="16" s="1"/>
  <c r="BA289" i="16"/>
  <c r="AZ289" i="16"/>
  <c r="BJ289" i="16" s="1"/>
  <c r="AY289" i="16"/>
  <c r="AX289" i="16"/>
  <c r="BH289" i="16" s="1"/>
  <c r="BP289" i="16" s="1"/>
  <c r="AW289" i="16"/>
  <c r="BG289" i="16" s="1"/>
  <c r="BO289" i="16" s="1"/>
  <c r="AV289" i="16"/>
  <c r="AU289" i="16"/>
  <c r="AT289" i="16"/>
  <c r="AS289" i="16"/>
  <c r="BD288" i="16"/>
  <c r="BN288" i="16" s="1"/>
  <c r="BC288" i="16"/>
  <c r="BM288" i="16" s="1"/>
  <c r="BB288" i="16"/>
  <c r="BL288" i="16" s="1"/>
  <c r="BA288" i="16"/>
  <c r="BK288" i="16" s="1"/>
  <c r="AZ288" i="16"/>
  <c r="BJ288" i="16" s="1"/>
  <c r="AY288" i="16"/>
  <c r="BI288" i="16" s="1"/>
  <c r="AX288" i="16"/>
  <c r="BH288" i="16" s="1"/>
  <c r="AW288" i="16"/>
  <c r="BG288" i="16" s="1"/>
  <c r="AV288" i="16"/>
  <c r="AU288" i="16"/>
  <c r="AT288" i="16"/>
  <c r="AS288" i="16"/>
  <c r="CF287" i="16"/>
  <c r="CE287" i="16"/>
  <c r="CD287" i="16"/>
  <c r="CC287" i="16"/>
  <c r="CG287" i="16" s="1"/>
  <c r="BD287" i="16"/>
  <c r="BN287" i="16" s="1"/>
  <c r="BC287" i="16"/>
  <c r="BM287" i="16" s="1"/>
  <c r="BB287" i="16"/>
  <c r="BL287" i="16" s="1"/>
  <c r="BA287" i="16"/>
  <c r="BK287" i="16" s="1"/>
  <c r="AZ287" i="16"/>
  <c r="BJ287" i="16" s="1"/>
  <c r="AY287" i="16"/>
  <c r="BI287" i="16" s="1"/>
  <c r="AX287" i="16"/>
  <c r="BH287" i="16" s="1"/>
  <c r="AW287" i="16"/>
  <c r="BG287" i="16" s="1"/>
  <c r="AV287" i="16"/>
  <c r="AU287" i="16"/>
  <c r="AT287" i="16"/>
  <c r="AS287" i="16"/>
  <c r="BD286" i="16"/>
  <c r="BN286" i="16" s="1"/>
  <c r="BC286" i="16"/>
  <c r="BM286" i="16" s="1"/>
  <c r="BB286" i="16"/>
  <c r="BL286" i="16" s="1"/>
  <c r="BA286" i="16"/>
  <c r="BK286" i="16" s="1"/>
  <c r="AZ286" i="16"/>
  <c r="BJ286" i="16" s="1"/>
  <c r="BR286" i="16" s="1"/>
  <c r="AY286" i="16"/>
  <c r="BI286" i="16" s="1"/>
  <c r="BQ286" i="16" s="1"/>
  <c r="AX286" i="16"/>
  <c r="BH286" i="16" s="1"/>
  <c r="BP286" i="16" s="1"/>
  <c r="AW286" i="16"/>
  <c r="BG286" i="16" s="1"/>
  <c r="AV286" i="16"/>
  <c r="AU286" i="16"/>
  <c r="AT286" i="16"/>
  <c r="AS286" i="16"/>
  <c r="BD285" i="16"/>
  <c r="BN285" i="16" s="1"/>
  <c r="BC285" i="16"/>
  <c r="BM285" i="16" s="1"/>
  <c r="BB285" i="16"/>
  <c r="BL285" i="16" s="1"/>
  <c r="BA285" i="16"/>
  <c r="BK285" i="16" s="1"/>
  <c r="AZ285" i="16"/>
  <c r="BJ285" i="16" s="1"/>
  <c r="AY285" i="16"/>
  <c r="BI285" i="16" s="1"/>
  <c r="AX285" i="16"/>
  <c r="BH285" i="16" s="1"/>
  <c r="AW285" i="16"/>
  <c r="BG285" i="16" s="1"/>
  <c r="BO285" i="16" s="1"/>
  <c r="AV285" i="16"/>
  <c r="AU285" i="16"/>
  <c r="AT285" i="16"/>
  <c r="AS285" i="16"/>
  <c r="BD284" i="16"/>
  <c r="BN284" i="16" s="1"/>
  <c r="BC284" i="16"/>
  <c r="BM284" i="16" s="1"/>
  <c r="BB284" i="16"/>
  <c r="BL284" i="16" s="1"/>
  <c r="BA284" i="16"/>
  <c r="BK284" i="16" s="1"/>
  <c r="AZ284" i="16"/>
  <c r="BJ284" i="16" s="1"/>
  <c r="BR284" i="16" s="1"/>
  <c r="AY284" i="16"/>
  <c r="BI284" i="16" s="1"/>
  <c r="BQ284" i="16" s="1"/>
  <c r="AX284" i="16"/>
  <c r="BH284" i="16" s="1"/>
  <c r="AW284" i="16"/>
  <c r="BG284" i="16" s="1"/>
  <c r="AV284" i="16"/>
  <c r="AU284" i="16"/>
  <c r="AT284" i="16"/>
  <c r="AS284" i="16"/>
  <c r="BD283" i="16"/>
  <c r="BN283" i="16" s="1"/>
  <c r="BC283" i="16"/>
  <c r="BM283" i="16" s="1"/>
  <c r="BB283" i="16"/>
  <c r="BL283" i="16" s="1"/>
  <c r="BA283" i="16"/>
  <c r="BK283" i="16" s="1"/>
  <c r="AZ283" i="16"/>
  <c r="BJ283" i="16" s="1"/>
  <c r="AY283" i="16"/>
  <c r="BI283" i="16" s="1"/>
  <c r="AX283" i="16"/>
  <c r="BH283" i="16" s="1"/>
  <c r="BP283" i="16" s="1"/>
  <c r="AW283" i="16"/>
  <c r="BG283" i="16" s="1"/>
  <c r="BO283" i="16" s="1"/>
  <c r="AV283" i="16"/>
  <c r="AU283" i="16"/>
  <c r="AT283" i="16"/>
  <c r="AS283" i="16"/>
  <c r="BD282" i="16"/>
  <c r="BN282" i="16" s="1"/>
  <c r="BC282" i="16"/>
  <c r="BM282" i="16" s="1"/>
  <c r="BB282" i="16"/>
  <c r="BL282" i="16" s="1"/>
  <c r="BA282" i="16"/>
  <c r="BK282" i="16" s="1"/>
  <c r="AZ282" i="16"/>
  <c r="BJ282" i="16" s="1"/>
  <c r="BR282" i="16" s="1"/>
  <c r="AY282" i="16"/>
  <c r="BI282" i="16" s="1"/>
  <c r="AX282" i="16"/>
  <c r="BH282" i="16" s="1"/>
  <c r="AW282" i="16"/>
  <c r="BG282" i="16" s="1"/>
  <c r="AV282" i="16"/>
  <c r="AU282" i="16"/>
  <c r="AT282" i="16"/>
  <c r="AS282" i="16"/>
  <c r="BD281" i="16"/>
  <c r="BN281" i="16" s="1"/>
  <c r="BC281" i="16"/>
  <c r="BM281" i="16" s="1"/>
  <c r="BB281" i="16"/>
  <c r="BL281" i="16" s="1"/>
  <c r="BA281" i="16"/>
  <c r="BK281" i="16" s="1"/>
  <c r="AZ281" i="16"/>
  <c r="BJ281" i="16" s="1"/>
  <c r="BR281" i="16" s="1"/>
  <c r="AY281" i="16"/>
  <c r="BI281" i="16" s="1"/>
  <c r="BQ281" i="16" s="1"/>
  <c r="AX281" i="16"/>
  <c r="BH281" i="16" s="1"/>
  <c r="BP281" i="16" s="1"/>
  <c r="AW281" i="16"/>
  <c r="BG281" i="16" s="1"/>
  <c r="BO281" i="16" s="1"/>
  <c r="AV281" i="16"/>
  <c r="AU281" i="16"/>
  <c r="AT281" i="16"/>
  <c r="AS281" i="16"/>
  <c r="BM280" i="16"/>
  <c r="BI280" i="16"/>
  <c r="BD280" i="16"/>
  <c r="BN280" i="16" s="1"/>
  <c r="BC280" i="16"/>
  <c r="BB280" i="16"/>
  <c r="BL280" i="16" s="1"/>
  <c r="BA280" i="16"/>
  <c r="BK280" i="16" s="1"/>
  <c r="AZ280" i="16"/>
  <c r="BJ280" i="16" s="1"/>
  <c r="AY280" i="16"/>
  <c r="AX280" i="16"/>
  <c r="BH280" i="16" s="1"/>
  <c r="BP280" i="16" s="1"/>
  <c r="AW280" i="16"/>
  <c r="BG280" i="16" s="1"/>
  <c r="BO280" i="16" s="1"/>
  <c r="AV280" i="16"/>
  <c r="AU280" i="16"/>
  <c r="AT280" i="16"/>
  <c r="AS280" i="16"/>
  <c r="BI279" i="16"/>
  <c r="BD279" i="16"/>
  <c r="BN279" i="16" s="1"/>
  <c r="BC279" i="16"/>
  <c r="BM279" i="16" s="1"/>
  <c r="BB279" i="16"/>
  <c r="BL279" i="16" s="1"/>
  <c r="BA279" i="16"/>
  <c r="BK279" i="16" s="1"/>
  <c r="AZ279" i="16"/>
  <c r="BJ279" i="16" s="1"/>
  <c r="BR279" i="16" s="1"/>
  <c r="AY279" i="16"/>
  <c r="AX279" i="16"/>
  <c r="BH279" i="16" s="1"/>
  <c r="AW279" i="16"/>
  <c r="BG279" i="16" s="1"/>
  <c r="AV279" i="16"/>
  <c r="AU279" i="16"/>
  <c r="AT279" i="16"/>
  <c r="AS279" i="16"/>
  <c r="BD278" i="16"/>
  <c r="BN278" i="16" s="1"/>
  <c r="BC278" i="16"/>
  <c r="BM278" i="16" s="1"/>
  <c r="BB278" i="16"/>
  <c r="BL278" i="16" s="1"/>
  <c r="BA278" i="16"/>
  <c r="BK278" i="16" s="1"/>
  <c r="AZ278" i="16"/>
  <c r="BJ278" i="16" s="1"/>
  <c r="AY278" i="16"/>
  <c r="BI278" i="16" s="1"/>
  <c r="BQ278" i="16" s="1"/>
  <c r="AX278" i="16"/>
  <c r="BH278" i="16" s="1"/>
  <c r="BP278" i="16" s="1"/>
  <c r="AW278" i="16"/>
  <c r="BG278" i="16" s="1"/>
  <c r="BO278" i="16" s="1"/>
  <c r="AV278" i="16"/>
  <c r="AU278" i="16"/>
  <c r="AT278" i="16"/>
  <c r="AS278" i="16"/>
  <c r="CF277" i="16"/>
  <c r="CE277" i="16"/>
  <c r="CD277" i="16"/>
  <c r="CC277" i="16"/>
  <c r="CG277" i="16" s="1"/>
  <c r="BK277" i="16"/>
  <c r="BD277" i="16"/>
  <c r="BN277" i="16" s="1"/>
  <c r="BC277" i="16"/>
  <c r="BM277" i="16" s="1"/>
  <c r="BB277" i="16"/>
  <c r="BL277" i="16" s="1"/>
  <c r="BA277" i="16"/>
  <c r="AZ277" i="16"/>
  <c r="BJ277" i="16" s="1"/>
  <c r="BR277" i="16" s="1"/>
  <c r="AY277" i="16"/>
  <c r="BI277" i="16" s="1"/>
  <c r="BQ277" i="16" s="1"/>
  <c r="AX277" i="16"/>
  <c r="BH277" i="16" s="1"/>
  <c r="BP277" i="16" s="1"/>
  <c r="AW277" i="16"/>
  <c r="BG277" i="16" s="1"/>
  <c r="BO277" i="16" s="1"/>
  <c r="AV277" i="16"/>
  <c r="AU277" i="16"/>
  <c r="AT277" i="16"/>
  <c r="AS277" i="16"/>
  <c r="BM276" i="16"/>
  <c r="BK276" i="16"/>
  <c r="BD276" i="16"/>
  <c r="BN276" i="16" s="1"/>
  <c r="BC276" i="16"/>
  <c r="BB276" i="16"/>
  <c r="BL276" i="16" s="1"/>
  <c r="BA276" i="16"/>
  <c r="AZ276" i="16"/>
  <c r="BJ276" i="16" s="1"/>
  <c r="AY276" i="16"/>
  <c r="BI276" i="16" s="1"/>
  <c r="AX276" i="16"/>
  <c r="BH276" i="16" s="1"/>
  <c r="BP276" i="16" s="1"/>
  <c r="AW276" i="16"/>
  <c r="BG276" i="16" s="1"/>
  <c r="BO276" i="16" s="1"/>
  <c r="AV276" i="16"/>
  <c r="AU276" i="16"/>
  <c r="AT276" i="16"/>
  <c r="AS276" i="16"/>
  <c r="BI275" i="16"/>
  <c r="BD275" i="16"/>
  <c r="BN275" i="16" s="1"/>
  <c r="BC275" i="16"/>
  <c r="BM275" i="16" s="1"/>
  <c r="BB275" i="16"/>
  <c r="BL275" i="16" s="1"/>
  <c r="BA275" i="16"/>
  <c r="BK275" i="16" s="1"/>
  <c r="AZ275" i="16"/>
  <c r="BJ275" i="16" s="1"/>
  <c r="AY275" i="16"/>
  <c r="AX275" i="16"/>
  <c r="BH275" i="16" s="1"/>
  <c r="AW275" i="16"/>
  <c r="BG275" i="16" s="1"/>
  <c r="BO275" i="16" s="1"/>
  <c r="AV275" i="16"/>
  <c r="AU275" i="16"/>
  <c r="AT275" i="16"/>
  <c r="AS275" i="16"/>
  <c r="BD274" i="16"/>
  <c r="BN274" i="16" s="1"/>
  <c r="BC274" i="16"/>
  <c r="BM274" i="16" s="1"/>
  <c r="BB274" i="16"/>
  <c r="BL274" i="16" s="1"/>
  <c r="BA274" i="16"/>
  <c r="BK274" i="16" s="1"/>
  <c r="AZ274" i="16"/>
  <c r="BJ274" i="16" s="1"/>
  <c r="BR274" i="16" s="1"/>
  <c r="AY274" i="16"/>
  <c r="BI274" i="16" s="1"/>
  <c r="AX274" i="16"/>
  <c r="BH274" i="16" s="1"/>
  <c r="AW274" i="16"/>
  <c r="BG274" i="16" s="1"/>
  <c r="AV274" i="16"/>
  <c r="AU274" i="16"/>
  <c r="AT274" i="16"/>
  <c r="AS274" i="16"/>
  <c r="BD273" i="16"/>
  <c r="BN273" i="16" s="1"/>
  <c r="BC273" i="16"/>
  <c r="BM273" i="16" s="1"/>
  <c r="BB273" i="16"/>
  <c r="BL273" i="16" s="1"/>
  <c r="BA273" i="16"/>
  <c r="BK273" i="16" s="1"/>
  <c r="AZ273" i="16"/>
  <c r="BJ273" i="16" s="1"/>
  <c r="BR273" i="16" s="1"/>
  <c r="AY273" i="16"/>
  <c r="BI273" i="16" s="1"/>
  <c r="BQ273" i="16" s="1"/>
  <c r="AX273" i="16"/>
  <c r="BH273" i="16" s="1"/>
  <c r="BP273" i="16" s="1"/>
  <c r="AW273" i="16"/>
  <c r="BG273" i="16" s="1"/>
  <c r="BO273" i="16" s="1"/>
  <c r="AV273" i="16"/>
  <c r="AU273" i="16"/>
  <c r="AT273" i="16"/>
  <c r="AS273" i="16"/>
  <c r="BM272" i="16"/>
  <c r="BK272" i="16"/>
  <c r="BD272" i="16"/>
  <c r="BN272" i="16" s="1"/>
  <c r="BC272" i="16"/>
  <c r="BB272" i="16"/>
  <c r="BL272" i="16" s="1"/>
  <c r="BA272" i="16"/>
  <c r="AZ272" i="16"/>
  <c r="BJ272" i="16" s="1"/>
  <c r="AY272" i="16"/>
  <c r="BI272" i="16" s="1"/>
  <c r="AX272" i="16"/>
  <c r="BH272" i="16" s="1"/>
  <c r="BP272" i="16" s="1"/>
  <c r="AW272" i="16"/>
  <c r="BG272" i="16" s="1"/>
  <c r="BO272" i="16" s="1"/>
  <c r="AV272" i="16"/>
  <c r="AU272" i="16"/>
  <c r="AT272" i="16"/>
  <c r="AS272" i="16"/>
  <c r="BI271" i="16"/>
  <c r="BD271" i="16"/>
  <c r="BN271" i="16" s="1"/>
  <c r="BC271" i="16"/>
  <c r="BM271" i="16" s="1"/>
  <c r="BB271" i="16"/>
  <c r="BL271" i="16" s="1"/>
  <c r="BA271" i="16"/>
  <c r="BK271" i="16" s="1"/>
  <c r="AZ271" i="16"/>
  <c r="BJ271" i="16" s="1"/>
  <c r="BR271" i="16" s="1"/>
  <c r="AY271" i="16"/>
  <c r="AX271" i="16"/>
  <c r="BH271" i="16" s="1"/>
  <c r="AW271" i="16"/>
  <c r="BG271" i="16" s="1"/>
  <c r="AV271" i="16"/>
  <c r="AU271" i="16"/>
  <c r="AT271" i="16"/>
  <c r="AS271" i="16"/>
  <c r="BD270" i="16"/>
  <c r="BN270" i="16" s="1"/>
  <c r="BC270" i="16"/>
  <c r="BM270" i="16" s="1"/>
  <c r="BB270" i="16"/>
  <c r="BL270" i="16" s="1"/>
  <c r="BA270" i="16"/>
  <c r="BK270" i="16" s="1"/>
  <c r="AZ270" i="16"/>
  <c r="BJ270" i="16" s="1"/>
  <c r="BR270" i="16" s="1"/>
  <c r="AY270" i="16"/>
  <c r="BI270" i="16" s="1"/>
  <c r="AX270" i="16"/>
  <c r="BH270" i="16" s="1"/>
  <c r="BP270" i="16" s="1"/>
  <c r="AW270" i="16"/>
  <c r="BG270" i="16" s="1"/>
  <c r="AV270" i="16"/>
  <c r="AU270" i="16"/>
  <c r="AT270" i="16"/>
  <c r="AS270" i="16"/>
  <c r="BI269" i="16"/>
  <c r="BQ269" i="16" s="1"/>
  <c r="BD269" i="16"/>
  <c r="BN269" i="16" s="1"/>
  <c r="BC269" i="16"/>
  <c r="BM269" i="16" s="1"/>
  <c r="BB269" i="16"/>
  <c r="BL269" i="16" s="1"/>
  <c r="BA269" i="16"/>
  <c r="BK269" i="16" s="1"/>
  <c r="AZ269" i="16"/>
  <c r="BJ269" i="16" s="1"/>
  <c r="AY269" i="16"/>
  <c r="AX269" i="16"/>
  <c r="BH269" i="16" s="1"/>
  <c r="BP269" i="16" s="1"/>
  <c r="AW269" i="16"/>
  <c r="BG269" i="16" s="1"/>
  <c r="BO269" i="16" s="1"/>
  <c r="AV269" i="16"/>
  <c r="AU269" i="16"/>
  <c r="AT269" i="16"/>
  <c r="AS269" i="16"/>
  <c r="BK268" i="16"/>
  <c r="BJ268" i="16"/>
  <c r="BD268" i="16"/>
  <c r="BN268" i="16" s="1"/>
  <c r="BC268" i="16"/>
  <c r="BM268" i="16" s="1"/>
  <c r="BB268" i="16"/>
  <c r="BL268" i="16" s="1"/>
  <c r="BA268" i="16"/>
  <c r="AZ268" i="16"/>
  <c r="AY268" i="16"/>
  <c r="BI268" i="16" s="1"/>
  <c r="AX268" i="16"/>
  <c r="BH268" i="16" s="1"/>
  <c r="BP268" i="16" s="1"/>
  <c r="AW268" i="16"/>
  <c r="BG268" i="16" s="1"/>
  <c r="BO268" i="16" s="1"/>
  <c r="AV268" i="16"/>
  <c r="AU268" i="16"/>
  <c r="AT268" i="16"/>
  <c r="AS268" i="16"/>
  <c r="CF267" i="16"/>
  <c r="CE267" i="16"/>
  <c r="CD267" i="16"/>
  <c r="CC267" i="16"/>
  <c r="CG267" i="16" s="1"/>
  <c r="BL267" i="16"/>
  <c r="BK267" i="16"/>
  <c r="BD267" i="16"/>
  <c r="BN267" i="16" s="1"/>
  <c r="BC267" i="16"/>
  <c r="BM267" i="16" s="1"/>
  <c r="BB267" i="16"/>
  <c r="BA267" i="16"/>
  <c r="AZ267" i="16"/>
  <c r="BJ267" i="16" s="1"/>
  <c r="BR267" i="16" s="1"/>
  <c r="AY267" i="16"/>
  <c r="BI267" i="16" s="1"/>
  <c r="BQ267" i="16" s="1"/>
  <c r="AX267" i="16"/>
  <c r="BH267" i="16" s="1"/>
  <c r="BP267" i="16" s="1"/>
  <c r="AW267" i="16"/>
  <c r="BG267" i="16" s="1"/>
  <c r="BO267" i="16" s="1"/>
  <c r="AV267" i="16"/>
  <c r="AU267" i="16"/>
  <c r="AT267" i="16"/>
  <c r="AS267" i="16"/>
  <c r="BM266" i="16"/>
  <c r="BL266" i="16"/>
  <c r="BD266" i="16"/>
  <c r="BN266" i="16" s="1"/>
  <c r="BC266" i="16"/>
  <c r="BB266" i="16"/>
  <c r="BA266" i="16"/>
  <c r="BK266" i="16" s="1"/>
  <c r="AZ266" i="16"/>
  <c r="BJ266" i="16" s="1"/>
  <c r="AY266" i="16"/>
  <c r="BI266" i="16" s="1"/>
  <c r="BQ266" i="16" s="1"/>
  <c r="AX266" i="16"/>
  <c r="BH266" i="16" s="1"/>
  <c r="AW266" i="16"/>
  <c r="BG266" i="16" s="1"/>
  <c r="BO266" i="16" s="1"/>
  <c r="AV266" i="16"/>
  <c r="AU266" i="16"/>
  <c r="AT266" i="16"/>
  <c r="AS266" i="16"/>
  <c r="BD265" i="16"/>
  <c r="BN265" i="16" s="1"/>
  <c r="BC265" i="16"/>
  <c r="BM265" i="16" s="1"/>
  <c r="BB265" i="16"/>
  <c r="BL265" i="16" s="1"/>
  <c r="BA265" i="16"/>
  <c r="BK265" i="16" s="1"/>
  <c r="AZ265" i="16"/>
  <c r="BJ265" i="16" s="1"/>
  <c r="BR265" i="16" s="1"/>
  <c r="AY265" i="16"/>
  <c r="BI265" i="16" s="1"/>
  <c r="AX265" i="16"/>
  <c r="BH265" i="16" s="1"/>
  <c r="AW265" i="16"/>
  <c r="BG265" i="16" s="1"/>
  <c r="AV265" i="16"/>
  <c r="AU265" i="16"/>
  <c r="AT265" i="16"/>
  <c r="AS265" i="16"/>
  <c r="BM264" i="16"/>
  <c r="BD264" i="16"/>
  <c r="BN264" i="16" s="1"/>
  <c r="BC264" i="16"/>
  <c r="BB264" i="16"/>
  <c r="BL264" i="16" s="1"/>
  <c r="BA264" i="16"/>
  <c r="BK264" i="16" s="1"/>
  <c r="AZ264" i="16"/>
  <c r="BJ264" i="16" s="1"/>
  <c r="BR264" i="16" s="1"/>
  <c r="AY264" i="16"/>
  <c r="BI264" i="16" s="1"/>
  <c r="AX264" i="16"/>
  <c r="BH264" i="16" s="1"/>
  <c r="BP264" i="16" s="1"/>
  <c r="AW264" i="16"/>
  <c r="BG264" i="16" s="1"/>
  <c r="AV264" i="16"/>
  <c r="AU264" i="16"/>
  <c r="AT264" i="16"/>
  <c r="AS264" i="16"/>
  <c r="BM263" i="16"/>
  <c r="BD263" i="16"/>
  <c r="BN263" i="16" s="1"/>
  <c r="BC263" i="16"/>
  <c r="BB263" i="16"/>
  <c r="BL263" i="16" s="1"/>
  <c r="BA263" i="16"/>
  <c r="BK263" i="16" s="1"/>
  <c r="AZ263" i="16"/>
  <c r="BJ263" i="16" s="1"/>
  <c r="AY263" i="16"/>
  <c r="BI263" i="16" s="1"/>
  <c r="BQ263" i="16" s="1"/>
  <c r="AX263" i="16"/>
  <c r="BH263" i="16" s="1"/>
  <c r="BP263" i="16" s="1"/>
  <c r="AW263" i="16"/>
  <c r="BG263" i="16" s="1"/>
  <c r="BO263" i="16" s="1"/>
  <c r="AV263" i="16"/>
  <c r="AU263" i="16"/>
  <c r="AT263" i="16"/>
  <c r="AS263" i="16"/>
  <c r="BD262" i="16"/>
  <c r="BN262" i="16" s="1"/>
  <c r="BC262" i="16"/>
  <c r="BM262" i="16" s="1"/>
  <c r="BB262" i="16"/>
  <c r="BL262" i="16" s="1"/>
  <c r="BA262" i="16"/>
  <c r="BK262" i="16" s="1"/>
  <c r="AZ262" i="16"/>
  <c r="BJ262" i="16" s="1"/>
  <c r="BR262" i="16" s="1"/>
  <c r="AY262" i="16"/>
  <c r="BI262" i="16" s="1"/>
  <c r="AX262" i="16"/>
  <c r="BH262" i="16" s="1"/>
  <c r="AW262" i="16"/>
  <c r="BG262" i="16" s="1"/>
  <c r="AV262" i="16"/>
  <c r="AU262" i="16"/>
  <c r="AT262" i="16"/>
  <c r="AS262" i="16"/>
  <c r="BD261" i="16"/>
  <c r="BN261" i="16" s="1"/>
  <c r="BC261" i="16"/>
  <c r="BM261" i="16" s="1"/>
  <c r="BB261" i="16"/>
  <c r="BL261" i="16" s="1"/>
  <c r="BA261" i="16"/>
  <c r="BK261" i="16" s="1"/>
  <c r="AZ261" i="16"/>
  <c r="BJ261" i="16" s="1"/>
  <c r="AY261" i="16"/>
  <c r="BI261" i="16" s="1"/>
  <c r="BQ261" i="16" s="1"/>
  <c r="AX261" i="16"/>
  <c r="BH261" i="16" s="1"/>
  <c r="BP261" i="16" s="1"/>
  <c r="AW261" i="16"/>
  <c r="BG261" i="16" s="1"/>
  <c r="BO261" i="16" s="1"/>
  <c r="AV261" i="16"/>
  <c r="AU261" i="16"/>
  <c r="AT261" i="16"/>
  <c r="AS261" i="16"/>
  <c r="BI260" i="16"/>
  <c r="BD260" i="16"/>
  <c r="BN260" i="16" s="1"/>
  <c r="BC260" i="16"/>
  <c r="BM260" i="16" s="1"/>
  <c r="BB260" i="16"/>
  <c r="BL260" i="16" s="1"/>
  <c r="BA260" i="16"/>
  <c r="BK260" i="16" s="1"/>
  <c r="AZ260" i="16"/>
  <c r="BJ260" i="16" s="1"/>
  <c r="AY260" i="16"/>
  <c r="AX260" i="16"/>
  <c r="BH260" i="16" s="1"/>
  <c r="AW260" i="16"/>
  <c r="BG260" i="16" s="1"/>
  <c r="BO260" i="16" s="1"/>
  <c r="AV260" i="16"/>
  <c r="AU260" i="16"/>
  <c r="AT260" i="16"/>
  <c r="AS260" i="16"/>
  <c r="BI259" i="16"/>
  <c r="BD259" i="16"/>
  <c r="BN259" i="16" s="1"/>
  <c r="BC259" i="16"/>
  <c r="BM259" i="16" s="1"/>
  <c r="BB259" i="16"/>
  <c r="BL259" i="16" s="1"/>
  <c r="BA259" i="16"/>
  <c r="BK259" i="16" s="1"/>
  <c r="AZ259" i="16"/>
  <c r="BJ259" i="16" s="1"/>
  <c r="BR259" i="16" s="1"/>
  <c r="AY259" i="16"/>
  <c r="AX259" i="16"/>
  <c r="BH259" i="16" s="1"/>
  <c r="AW259" i="16"/>
  <c r="BG259" i="16" s="1"/>
  <c r="AV259" i="16"/>
  <c r="AU259" i="16"/>
  <c r="AT259" i="16"/>
  <c r="AS259" i="16"/>
  <c r="BD258" i="16"/>
  <c r="BN258" i="16" s="1"/>
  <c r="BC258" i="16"/>
  <c r="BM258" i="16" s="1"/>
  <c r="BB258" i="16"/>
  <c r="BL258" i="16" s="1"/>
  <c r="BA258" i="16"/>
  <c r="BK258" i="16" s="1"/>
  <c r="AZ258" i="16"/>
  <c r="BJ258" i="16" s="1"/>
  <c r="AY258" i="16"/>
  <c r="BI258" i="16" s="1"/>
  <c r="BQ258" i="16" s="1"/>
  <c r="AX258" i="16"/>
  <c r="BH258" i="16" s="1"/>
  <c r="BP258" i="16" s="1"/>
  <c r="AW258" i="16"/>
  <c r="BG258" i="16" s="1"/>
  <c r="BO258" i="16" s="1"/>
  <c r="AV258" i="16"/>
  <c r="AU258" i="16"/>
  <c r="AT258" i="16"/>
  <c r="AS258" i="16"/>
  <c r="CF257" i="16"/>
  <c r="CE257" i="16"/>
  <c r="CD257" i="16"/>
  <c r="CC257" i="16"/>
  <c r="CG257" i="16" s="1"/>
  <c r="BD257" i="16"/>
  <c r="BN257" i="16" s="1"/>
  <c r="BC257" i="16"/>
  <c r="BM257" i="16" s="1"/>
  <c r="BB257" i="16"/>
  <c r="BL257" i="16" s="1"/>
  <c r="BA257" i="16"/>
  <c r="BK257" i="16" s="1"/>
  <c r="AZ257" i="16"/>
  <c r="BJ257" i="16" s="1"/>
  <c r="AY257" i="16"/>
  <c r="BI257" i="16" s="1"/>
  <c r="BQ257" i="16" s="1"/>
  <c r="AX257" i="16"/>
  <c r="BH257" i="16" s="1"/>
  <c r="BP257" i="16" s="1"/>
  <c r="AW257" i="16"/>
  <c r="BG257" i="16" s="1"/>
  <c r="BO257" i="16" s="1"/>
  <c r="AV257" i="16"/>
  <c r="AU257" i="16"/>
  <c r="AT257" i="16"/>
  <c r="AS257" i="16"/>
  <c r="BK256" i="16"/>
  <c r="BJ256" i="16"/>
  <c r="BD256" i="16"/>
  <c r="BN256" i="16" s="1"/>
  <c r="BC256" i="16"/>
  <c r="BM256" i="16" s="1"/>
  <c r="BB256" i="16"/>
  <c r="BL256" i="16" s="1"/>
  <c r="BA256" i="16"/>
  <c r="AZ256" i="16"/>
  <c r="AY256" i="16"/>
  <c r="BI256" i="16" s="1"/>
  <c r="AX256" i="16"/>
  <c r="BH256" i="16" s="1"/>
  <c r="AW256" i="16"/>
  <c r="BG256" i="16" s="1"/>
  <c r="AV256" i="16"/>
  <c r="AU256" i="16"/>
  <c r="AT256" i="16"/>
  <c r="AS256" i="16"/>
  <c r="BD255" i="16"/>
  <c r="BN255" i="16" s="1"/>
  <c r="BC255" i="16"/>
  <c r="BM255" i="16" s="1"/>
  <c r="BB255" i="16"/>
  <c r="BL255" i="16" s="1"/>
  <c r="BA255" i="16"/>
  <c r="BK255" i="16" s="1"/>
  <c r="AZ255" i="16"/>
  <c r="BJ255" i="16" s="1"/>
  <c r="BR255" i="16" s="1"/>
  <c r="AY255" i="16"/>
  <c r="BI255" i="16" s="1"/>
  <c r="BQ255" i="16" s="1"/>
  <c r="AX255" i="16"/>
  <c r="BH255" i="16" s="1"/>
  <c r="BP255" i="16" s="1"/>
  <c r="AW255" i="16"/>
  <c r="BG255" i="16" s="1"/>
  <c r="AV255" i="16"/>
  <c r="AU255" i="16"/>
  <c r="AT255" i="16"/>
  <c r="AS255" i="16"/>
  <c r="BK254" i="16"/>
  <c r="BJ254" i="16"/>
  <c r="BD254" i="16"/>
  <c r="BN254" i="16" s="1"/>
  <c r="BC254" i="16"/>
  <c r="BM254" i="16" s="1"/>
  <c r="BB254" i="16"/>
  <c r="BL254" i="16" s="1"/>
  <c r="BA254" i="16"/>
  <c r="AZ254" i="16"/>
  <c r="AY254" i="16"/>
  <c r="BI254" i="16" s="1"/>
  <c r="BQ254" i="16" s="1"/>
  <c r="AX254" i="16"/>
  <c r="BH254" i="16" s="1"/>
  <c r="BP254" i="16" s="1"/>
  <c r="AW254" i="16"/>
  <c r="BG254" i="16" s="1"/>
  <c r="AV254" i="16"/>
  <c r="AU254" i="16"/>
  <c r="AT254" i="16"/>
  <c r="AS254" i="16"/>
  <c r="BD253" i="16"/>
  <c r="BN253" i="16" s="1"/>
  <c r="BC253" i="16"/>
  <c r="BM253" i="16" s="1"/>
  <c r="BB253" i="16"/>
  <c r="BL253" i="16" s="1"/>
  <c r="BA253" i="16"/>
  <c r="BK253" i="16" s="1"/>
  <c r="AZ253" i="16"/>
  <c r="BJ253" i="16" s="1"/>
  <c r="BR253" i="16" s="1"/>
  <c r="AY253" i="16"/>
  <c r="BI253" i="16" s="1"/>
  <c r="AX253" i="16"/>
  <c r="BH253" i="16" s="1"/>
  <c r="AW253" i="16"/>
  <c r="BG253" i="16" s="1"/>
  <c r="AV253" i="16"/>
  <c r="AU253" i="16"/>
  <c r="AT253" i="16"/>
  <c r="AS253" i="16"/>
  <c r="BD252" i="16"/>
  <c r="BN252" i="16" s="1"/>
  <c r="BC252" i="16"/>
  <c r="BM252" i="16" s="1"/>
  <c r="BB252" i="16"/>
  <c r="BL252" i="16" s="1"/>
  <c r="BA252" i="16"/>
  <c r="BK252" i="16" s="1"/>
  <c r="AZ252" i="16"/>
  <c r="BJ252" i="16" s="1"/>
  <c r="AY252" i="16"/>
  <c r="BI252" i="16" s="1"/>
  <c r="BQ252" i="16" s="1"/>
  <c r="AX252" i="16"/>
  <c r="BH252" i="16" s="1"/>
  <c r="BP252" i="16" s="1"/>
  <c r="AW252" i="16"/>
  <c r="BG252" i="16" s="1"/>
  <c r="AV252" i="16"/>
  <c r="AU252" i="16"/>
  <c r="AT252" i="16"/>
  <c r="AS252" i="16"/>
  <c r="BD251" i="16"/>
  <c r="BN251" i="16" s="1"/>
  <c r="BC251" i="16"/>
  <c r="BM251" i="16" s="1"/>
  <c r="BB251" i="16"/>
  <c r="BL251" i="16" s="1"/>
  <c r="BA251" i="16"/>
  <c r="BK251" i="16" s="1"/>
  <c r="AZ251" i="16"/>
  <c r="BJ251" i="16" s="1"/>
  <c r="AY251" i="16"/>
  <c r="BI251" i="16" s="1"/>
  <c r="AX251" i="16"/>
  <c r="BH251" i="16" s="1"/>
  <c r="AW251" i="16"/>
  <c r="BG251" i="16" s="1"/>
  <c r="BO251" i="16" s="1"/>
  <c r="AV251" i="16"/>
  <c r="AU251" i="16"/>
  <c r="AT251" i="16"/>
  <c r="AS251" i="16"/>
  <c r="BJ250" i="16"/>
  <c r="BD250" i="16"/>
  <c r="BN250" i="16" s="1"/>
  <c r="BR250" i="16" s="1"/>
  <c r="BC250" i="16"/>
  <c r="BM250" i="16" s="1"/>
  <c r="BB250" i="16"/>
  <c r="BL250" i="16" s="1"/>
  <c r="BA250" i="16"/>
  <c r="BK250" i="16" s="1"/>
  <c r="AZ250" i="16"/>
  <c r="AY250" i="16"/>
  <c r="BI250" i="16" s="1"/>
  <c r="AX250" i="16"/>
  <c r="BH250" i="16" s="1"/>
  <c r="BP250" i="16" s="1"/>
  <c r="AW250" i="16"/>
  <c r="BG250" i="16" s="1"/>
  <c r="AV250" i="16"/>
  <c r="AU250" i="16"/>
  <c r="AT250" i="16"/>
  <c r="AS250" i="16"/>
  <c r="BD249" i="16"/>
  <c r="BN249" i="16" s="1"/>
  <c r="BC249" i="16"/>
  <c r="BM249" i="16" s="1"/>
  <c r="BB249" i="16"/>
  <c r="BL249" i="16" s="1"/>
  <c r="BA249" i="16"/>
  <c r="BK249" i="16" s="1"/>
  <c r="AZ249" i="16"/>
  <c r="BJ249" i="16" s="1"/>
  <c r="AY249" i="16"/>
  <c r="BI249" i="16" s="1"/>
  <c r="AX249" i="16"/>
  <c r="BH249" i="16" s="1"/>
  <c r="AW249" i="16"/>
  <c r="BG249" i="16" s="1"/>
  <c r="AV249" i="16"/>
  <c r="AU249" i="16"/>
  <c r="AT249" i="16"/>
  <c r="AS249" i="16"/>
  <c r="BD248" i="16"/>
  <c r="BN248" i="16" s="1"/>
  <c r="BC248" i="16"/>
  <c r="BM248" i="16" s="1"/>
  <c r="BB248" i="16"/>
  <c r="BL248" i="16" s="1"/>
  <c r="BA248" i="16"/>
  <c r="BK248" i="16" s="1"/>
  <c r="AZ248" i="16"/>
  <c r="BJ248" i="16" s="1"/>
  <c r="AY248" i="16"/>
  <c r="BI248" i="16" s="1"/>
  <c r="BQ248" i="16" s="1"/>
  <c r="AX248" i="16"/>
  <c r="BH248" i="16" s="1"/>
  <c r="BP248" i="16" s="1"/>
  <c r="AW248" i="16"/>
  <c r="BG248" i="16" s="1"/>
  <c r="BO248" i="16" s="1"/>
  <c r="AV248" i="16"/>
  <c r="AU248" i="16"/>
  <c r="AT248" i="16"/>
  <c r="AS248" i="16"/>
  <c r="CF247" i="16"/>
  <c r="CE247" i="16"/>
  <c r="CD247" i="16"/>
  <c r="CC247" i="16"/>
  <c r="CG247" i="16" s="1"/>
  <c r="BK247" i="16"/>
  <c r="BD247" i="16"/>
  <c r="BN247" i="16" s="1"/>
  <c r="BC247" i="16"/>
  <c r="BM247" i="16" s="1"/>
  <c r="BB247" i="16"/>
  <c r="BL247" i="16" s="1"/>
  <c r="BA247" i="16"/>
  <c r="AZ247" i="16"/>
  <c r="BJ247" i="16" s="1"/>
  <c r="BR247" i="16" s="1"/>
  <c r="AY247" i="16"/>
  <c r="BI247" i="16" s="1"/>
  <c r="BQ247" i="16" s="1"/>
  <c r="AX247" i="16"/>
  <c r="BH247" i="16" s="1"/>
  <c r="BP247" i="16" s="1"/>
  <c r="AW247" i="16"/>
  <c r="BG247" i="16" s="1"/>
  <c r="BO247" i="16" s="1"/>
  <c r="AV247" i="16"/>
  <c r="AU247" i="16"/>
  <c r="AT247" i="16"/>
  <c r="AS247" i="16"/>
  <c r="BD246" i="16"/>
  <c r="BN246" i="16" s="1"/>
  <c r="BC246" i="16"/>
  <c r="BM246" i="16" s="1"/>
  <c r="BB246" i="16"/>
  <c r="BL246" i="16" s="1"/>
  <c r="BA246" i="16"/>
  <c r="BK246" i="16" s="1"/>
  <c r="AZ246" i="16"/>
  <c r="BJ246" i="16" s="1"/>
  <c r="AY246" i="16"/>
  <c r="BI246" i="16" s="1"/>
  <c r="AX246" i="16"/>
  <c r="BH246" i="16" s="1"/>
  <c r="AW246" i="16"/>
  <c r="BG246" i="16" s="1"/>
  <c r="AV246" i="16"/>
  <c r="AU246" i="16"/>
  <c r="AT246" i="16"/>
  <c r="AS246" i="16"/>
  <c r="BD245" i="16"/>
  <c r="BN245" i="16" s="1"/>
  <c r="BC245" i="16"/>
  <c r="BM245" i="16" s="1"/>
  <c r="BB245" i="16"/>
  <c r="BL245" i="16" s="1"/>
  <c r="BA245" i="16"/>
  <c r="BK245" i="16" s="1"/>
  <c r="AZ245" i="16"/>
  <c r="BJ245" i="16" s="1"/>
  <c r="BR245" i="16" s="1"/>
  <c r="AY245" i="16"/>
  <c r="BI245" i="16" s="1"/>
  <c r="BQ245" i="16" s="1"/>
  <c r="AX245" i="16"/>
  <c r="BH245" i="16" s="1"/>
  <c r="BP245" i="16" s="1"/>
  <c r="AW245" i="16"/>
  <c r="BG245" i="16" s="1"/>
  <c r="AV245" i="16"/>
  <c r="AU245" i="16"/>
  <c r="AT245" i="16"/>
  <c r="AS245" i="16"/>
  <c r="BK244" i="16"/>
  <c r="BD244" i="16"/>
  <c r="BN244" i="16" s="1"/>
  <c r="BC244" i="16"/>
  <c r="BM244" i="16" s="1"/>
  <c r="BB244" i="16"/>
  <c r="BL244" i="16" s="1"/>
  <c r="BA244" i="16"/>
  <c r="AZ244" i="16"/>
  <c r="BJ244" i="16" s="1"/>
  <c r="AY244" i="16"/>
  <c r="BI244" i="16" s="1"/>
  <c r="BQ244" i="16" s="1"/>
  <c r="AX244" i="16"/>
  <c r="BH244" i="16" s="1"/>
  <c r="BP244" i="16" s="1"/>
  <c r="AW244" i="16"/>
  <c r="BG244" i="16" s="1"/>
  <c r="BO244" i="16" s="1"/>
  <c r="AV244" i="16"/>
  <c r="AU244" i="16"/>
  <c r="AT244" i="16"/>
  <c r="AS244" i="16"/>
  <c r="BD243" i="16"/>
  <c r="BN243" i="16" s="1"/>
  <c r="BC243" i="16"/>
  <c r="BM243" i="16" s="1"/>
  <c r="BB243" i="16"/>
  <c r="BL243" i="16" s="1"/>
  <c r="BA243" i="16"/>
  <c r="BK243" i="16" s="1"/>
  <c r="AZ243" i="16"/>
  <c r="BJ243" i="16" s="1"/>
  <c r="AY243" i="16"/>
  <c r="BI243" i="16" s="1"/>
  <c r="AX243" i="16"/>
  <c r="BH243" i="16" s="1"/>
  <c r="AW243" i="16"/>
  <c r="BG243" i="16" s="1"/>
  <c r="AV243" i="16"/>
  <c r="AU243" i="16"/>
  <c r="AT243" i="16"/>
  <c r="AS243" i="16"/>
  <c r="BD242" i="16"/>
  <c r="BN242" i="16" s="1"/>
  <c r="BC242" i="16"/>
  <c r="BM242" i="16" s="1"/>
  <c r="BB242" i="16"/>
  <c r="BL242" i="16" s="1"/>
  <c r="BA242" i="16"/>
  <c r="BK242" i="16" s="1"/>
  <c r="AZ242" i="16"/>
  <c r="BJ242" i="16" s="1"/>
  <c r="BR242" i="16" s="1"/>
  <c r="AY242" i="16"/>
  <c r="BI242" i="16" s="1"/>
  <c r="BQ242" i="16" s="1"/>
  <c r="AX242" i="16"/>
  <c r="BH242" i="16" s="1"/>
  <c r="BP242" i="16" s="1"/>
  <c r="AW242" i="16"/>
  <c r="BG242" i="16" s="1"/>
  <c r="BO242" i="16" s="1"/>
  <c r="AV242" i="16"/>
  <c r="AU242" i="16"/>
  <c r="AT242" i="16"/>
  <c r="AS242" i="16"/>
  <c r="BK241" i="16"/>
  <c r="BD241" i="16"/>
  <c r="BN241" i="16" s="1"/>
  <c r="BC241" i="16"/>
  <c r="BM241" i="16" s="1"/>
  <c r="BB241" i="16"/>
  <c r="BL241" i="16" s="1"/>
  <c r="BA241" i="16"/>
  <c r="AZ241" i="16"/>
  <c r="BJ241" i="16" s="1"/>
  <c r="AY241" i="16"/>
  <c r="BI241" i="16" s="1"/>
  <c r="AX241" i="16"/>
  <c r="BH241" i="16" s="1"/>
  <c r="AW241" i="16"/>
  <c r="BG241" i="16" s="1"/>
  <c r="BO241" i="16" s="1"/>
  <c r="AV241" i="16"/>
  <c r="AU241" i="16"/>
  <c r="AT241" i="16"/>
  <c r="AS241" i="16"/>
  <c r="BD240" i="16"/>
  <c r="BN240" i="16" s="1"/>
  <c r="BC240" i="16"/>
  <c r="BM240" i="16" s="1"/>
  <c r="BB240" i="16"/>
  <c r="BL240" i="16" s="1"/>
  <c r="BA240" i="16"/>
  <c r="BK240" i="16" s="1"/>
  <c r="AZ240" i="16"/>
  <c r="BJ240" i="16" s="1"/>
  <c r="BR240" i="16" s="1"/>
  <c r="AY240" i="16"/>
  <c r="BI240" i="16" s="1"/>
  <c r="BQ240" i="16" s="1"/>
  <c r="AX240" i="16"/>
  <c r="BH240" i="16" s="1"/>
  <c r="AW240" i="16"/>
  <c r="BG240" i="16" s="1"/>
  <c r="AV240" i="16"/>
  <c r="AU240" i="16"/>
  <c r="AT240" i="16"/>
  <c r="AS240" i="16"/>
  <c r="BK239" i="16"/>
  <c r="BD239" i="16"/>
  <c r="BN239" i="16" s="1"/>
  <c r="BC239" i="16"/>
  <c r="BM239" i="16" s="1"/>
  <c r="BB239" i="16"/>
  <c r="BL239" i="16" s="1"/>
  <c r="BA239" i="16"/>
  <c r="AZ239" i="16"/>
  <c r="BJ239" i="16" s="1"/>
  <c r="AY239" i="16"/>
  <c r="BI239" i="16" s="1"/>
  <c r="BQ239" i="16" s="1"/>
  <c r="AX239" i="16"/>
  <c r="BH239" i="16" s="1"/>
  <c r="BP239" i="16" s="1"/>
  <c r="AW239" i="16"/>
  <c r="BG239" i="16" s="1"/>
  <c r="BO239" i="16" s="1"/>
  <c r="AV239" i="16"/>
  <c r="AU239" i="16"/>
  <c r="AT239" i="16"/>
  <c r="AS239" i="16"/>
  <c r="BD238" i="16"/>
  <c r="BN238" i="16" s="1"/>
  <c r="BC238" i="16"/>
  <c r="BM238" i="16" s="1"/>
  <c r="BB238" i="16"/>
  <c r="BL238" i="16" s="1"/>
  <c r="BA238" i="16"/>
  <c r="BK238" i="16" s="1"/>
  <c r="AZ238" i="16"/>
  <c r="BJ238" i="16" s="1"/>
  <c r="BR238" i="16" s="1"/>
  <c r="AY238" i="16"/>
  <c r="BI238" i="16" s="1"/>
  <c r="AX238" i="16"/>
  <c r="BH238" i="16" s="1"/>
  <c r="AW238" i="16"/>
  <c r="BG238" i="16" s="1"/>
  <c r="AV238" i="16"/>
  <c r="AU238" i="16"/>
  <c r="AT238" i="16"/>
  <c r="AS238" i="16"/>
  <c r="CF237" i="16"/>
  <c r="CE237" i="16"/>
  <c r="CD237" i="16"/>
  <c r="CC237" i="16"/>
  <c r="CG237" i="16" s="1"/>
  <c r="BI237" i="16"/>
  <c r="BD237" i="16"/>
  <c r="BN237" i="16" s="1"/>
  <c r="BC237" i="16"/>
  <c r="BM237" i="16" s="1"/>
  <c r="BB237" i="16"/>
  <c r="BL237" i="16" s="1"/>
  <c r="BA237" i="16"/>
  <c r="BK237" i="16" s="1"/>
  <c r="AZ237" i="16"/>
  <c r="BJ237" i="16" s="1"/>
  <c r="AY237" i="16"/>
  <c r="AX237" i="16"/>
  <c r="BH237" i="16" s="1"/>
  <c r="AW237" i="16"/>
  <c r="BG237" i="16" s="1"/>
  <c r="BO237" i="16" s="1"/>
  <c r="AV237" i="16"/>
  <c r="AU237" i="16"/>
  <c r="AT237" i="16"/>
  <c r="AS237" i="16"/>
  <c r="BD236" i="16"/>
  <c r="BN236" i="16" s="1"/>
  <c r="BC236" i="16"/>
  <c r="BM236" i="16" s="1"/>
  <c r="BB236" i="16"/>
  <c r="BL236" i="16" s="1"/>
  <c r="BA236" i="16"/>
  <c r="BK236" i="16" s="1"/>
  <c r="AZ236" i="16"/>
  <c r="BJ236" i="16" s="1"/>
  <c r="BR236" i="16" s="1"/>
  <c r="AY236" i="16"/>
  <c r="BI236" i="16" s="1"/>
  <c r="AX236" i="16"/>
  <c r="BH236" i="16" s="1"/>
  <c r="AW236" i="16"/>
  <c r="BG236" i="16" s="1"/>
  <c r="AV236" i="16"/>
  <c r="AU236" i="16"/>
  <c r="AT236" i="16"/>
  <c r="AS236" i="16"/>
  <c r="BD235" i="16"/>
  <c r="BN235" i="16" s="1"/>
  <c r="BC235" i="16"/>
  <c r="BM235" i="16" s="1"/>
  <c r="BB235" i="16"/>
  <c r="BL235" i="16" s="1"/>
  <c r="BA235" i="16"/>
  <c r="BK235" i="16" s="1"/>
  <c r="AZ235" i="16"/>
  <c r="BJ235" i="16" s="1"/>
  <c r="AY235" i="16"/>
  <c r="BI235" i="16" s="1"/>
  <c r="AX235" i="16"/>
  <c r="BH235" i="16" s="1"/>
  <c r="BP235" i="16" s="1"/>
  <c r="AW235" i="16"/>
  <c r="BG235" i="16" s="1"/>
  <c r="BO235" i="16" s="1"/>
  <c r="AV235" i="16"/>
  <c r="AU235" i="16"/>
  <c r="AT235" i="16"/>
  <c r="AS235" i="16"/>
  <c r="BD234" i="16"/>
  <c r="BN234" i="16" s="1"/>
  <c r="BC234" i="16"/>
  <c r="BM234" i="16" s="1"/>
  <c r="BB234" i="16"/>
  <c r="BL234" i="16" s="1"/>
  <c r="BA234" i="16"/>
  <c r="BK234" i="16" s="1"/>
  <c r="AZ234" i="16"/>
  <c r="BJ234" i="16" s="1"/>
  <c r="BR234" i="16" s="1"/>
  <c r="AY234" i="16"/>
  <c r="BI234" i="16" s="1"/>
  <c r="BQ234" i="16" s="1"/>
  <c r="AX234" i="16"/>
  <c r="BH234" i="16" s="1"/>
  <c r="AW234" i="16"/>
  <c r="BG234" i="16" s="1"/>
  <c r="AV234" i="16"/>
  <c r="AU234" i="16"/>
  <c r="AT234" i="16"/>
  <c r="AS234" i="16"/>
  <c r="BM233" i="16"/>
  <c r="BD233" i="16"/>
  <c r="BN233" i="16" s="1"/>
  <c r="BC233" i="16"/>
  <c r="BB233" i="16"/>
  <c r="BL233" i="16" s="1"/>
  <c r="BA233" i="16"/>
  <c r="BK233" i="16" s="1"/>
  <c r="AZ233" i="16"/>
  <c r="BJ233" i="16" s="1"/>
  <c r="BR233" i="16" s="1"/>
  <c r="AY233" i="16"/>
  <c r="BI233" i="16" s="1"/>
  <c r="BQ233" i="16" s="1"/>
  <c r="AX233" i="16"/>
  <c r="BH233" i="16" s="1"/>
  <c r="BP233" i="16" s="1"/>
  <c r="AW233" i="16"/>
  <c r="BG233" i="16" s="1"/>
  <c r="AV233" i="16"/>
  <c r="AU233" i="16"/>
  <c r="AT233" i="16"/>
  <c r="AS233" i="16"/>
  <c r="BI232" i="16"/>
  <c r="BD232" i="16"/>
  <c r="BN232" i="16" s="1"/>
  <c r="BC232" i="16"/>
  <c r="BM232" i="16" s="1"/>
  <c r="BB232" i="16"/>
  <c r="BL232" i="16" s="1"/>
  <c r="BA232" i="16"/>
  <c r="BK232" i="16" s="1"/>
  <c r="AZ232" i="16"/>
  <c r="BJ232" i="16" s="1"/>
  <c r="AY232" i="16"/>
  <c r="AX232" i="16"/>
  <c r="BH232" i="16" s="1"/>
  <c r="BP232" i="16" s="1"/>
  <c r="AW232" i="16"/>
  <c r="BG232" i="16" s="1"/>
  <c r="BO232" i="16" s="1"/>
  <c r="AV232" i="16"/>
  <c r="AU232" i="16"/>
  <c r="AT232" i="16"/>
  <c r="AS232" i="16"/>
  <c r="BD231" i="16"/>
  <c r="BN231" i="16" s="1"/>
  <c r="BC231" i="16"/>
  <c r="BM231" i="16" s="1"/>
  <c r="BB231" i="16"/>
  <c r="BL231" i="16" s="1"/>
  <c r="BA231" i="16"/>
  <c r="BK231" i="16" s="1"/>
  <c r="AZ231" i="16"/>
  <c r="BJ231" i="16" s="1"/>
  <c r="BR231" i="16" s="1"/>
  <c r="AY231" i="16"/>
  <c r="BI231" i="16" s="1"/>
  <c r="BQ231" i="16" s="1"/>
  <c r="AX231" i="16"/>
  <c r="BH231" i="16" s="1"/>
  <c r="AW231" i="16"/>
  <c r="BG231" i="16" s="1"/>
  <c r="AV231" i="16"/>
  <c r="AU231" i="16"/>
  <c r="AT231" i="16"/>
  <c r="AS231" i="16"/>
  <c r="BQ230" i="16"/>
  <c r="BD230" i="16"/>
  <c r="BN230" i="16" s="1"/>
  <c r="BC230" i="16"/>
  <c r="BM230" i="16" s="1"/>
  <c r="BB230" i="16"/>
  <c r="BL230" i="16" s="1"/>
  <c r="BA230" i="16"/>
  <c r="BK230" i="16" s="1"/>
  <c r="AZ230" i="16"/>
  <c r="BJ230" i="16" s="1"/>
  <c r="AY230" i="16"/>
  <c r="BI230" i="16" s="1"/>
  <c r="AX230" i="16"/>
  <c r="BH230" i="16" s="1"/>
  <c r="BP230" i="16" s="1"/>
  <c r="AW230" i="16"/>
  <c r="BG230" i="16" s="1"/>
  <c r="BO230" i="16" s="1"/>
  <c r="AV230" i="16"/>
  <c r="AU230" i="16"/>
  <c r="AT230" i="16"/>
  <c r="AS230" i="16"/>
  <c r="BI229" i="16"/>
  <c r="BD229" i="16"/>
  <c r="BN229" i="16" s="1"/>
  <c r="BC229" i="16"/>
  <c r="BM229" i="16" s="1"/>
  <c r="BB229" i="16"/>
  <c r="BL229" i="16" s="1"/>
  <c r="BA229" i="16"/>
  <c r="BK229" i="16" s="1"/>
  <c r="AZ229" i="16"/>
  <c r="BJ229" i="16" s="1"/>
  <c r="AY229" i="16"/>
  <c r="AX229" i="16"/>
  <c r="BH229" i="16" s="1"/>
  <c r="BP229" i="16" s="1"/>
  <c r="AW229" i="16"/>
  <c r="BG229" i="16" s="1"/>
  <c r="BO229" i="16" s="1"/>
  <c r="AV229" i="16"/>
  <c r="AU229" i="16"/>
  <c r="AT229" i="16"/>
  <c r="AS229" i="16"/>
  <c r="BD228" i="16"/>
  <c r="BN228" i="16" s="1"/>
  <c r="BC228" i="16"/>
  <c r="BM228" i="16" s="1"/>
  <c r="BB228" i="16"/>
  <c r="BL228" i="16" s="1"/>
  <c r="BA228" i="16"/>
  <c r="BK228" i="16" s="1"/>
  <c r="AZ228" i="16"/>
  <c r="BJ228" i="16" s="1"/>
  <c r="BR228" i="16" s="1"/>
  <c r="AY228" i="16"/>
  <c r="BI228" i="16" s="1"/>
  <c r="AX228" i="16"/>
  <c r="BH228" i="16" s="1"/>
  <c r="AW228" i="16"/>
  <c r="BG228" i="16" s="1"/>
  <c r="AV228" i="16"/>
  <c r="AU228" i="16"/>
  <c r="AT228" i="16"/>
  <c r="AS228" i="16"/>
  <c r="CF227" i="16"/>
  <c r="CE227" i="16"/>
  <c r="CD227" i="16"/>
  <c r="CC227" i="16"/>
  <c r="CG227" i="16" s="1"/>
  <c r="BD227" i="16"/>
  <c r="BN227" i="16" s="1"/>
  <c r="BC227" i="16"/>
  <c r="BM227" i="16" s="1"/>
  <c r="BB227" i="16"/>
  <c r="BL227" i="16" s="1"/>
  <c r="BA227" i="16"/>
  <c r="BK227" i="16" s="1"/>
  <c r="AZ227" i="16"/>
  <c r="BJ227" i="16" s="1"/>
  <c r="AY227" i="16"/>
  <c r="BI227" i="16" s="1"/>
  <c r="AX227" i="16"/>
  <c r="BH227" i="16" s="1"/>
  <c r="AW227" i="16"/>
  <c r="BG227" i="16" s="1"/>
  <c r="AV227" i="16"/>
  <c r="AU227" i="16"/>
  <c r="AT227" i="16"/>
  <c r="AS227" i="16"/>
  <c r="BD226" i="16"/>
  <c r="BN226" i="16" s="1"/>
  <c r="BC226" i="16"/>
  <c r="BM226" i="16" s="1"/>
  <c r="BB226" i="16"/>
  <c r="BL226" i="16" s="1"/>
  <c r="BA226" i="16"/>
  <c r="BK226" i="16" s="1"/>
  <c r="AZ226" i="16"/>
  <c r="BJ226" i="16" s="1"/>
  <c r="BR226" i="16" s="1"/>
  <c r="AY226" i="16"/>
  <c r="BI226" i="16" s="1"/>
  <c r="BQ226" i="16" s="1"/>
  <c r="AX226" i="16"/>
  <c r="BH226" i="16" s="1"/>
  <c r="BP226" i="16" s="1"/>
  <c r="AW226" i="16"/>
  <c r="BG226" i="16" s="1"/>
  <c r="AV226" i="16"/>
  <c r="AU226" i="16"/>
  <c r="AT226" i="16"/>
  <c r="AS226" i="16"/>
  <c r="BD225" i="16"/>
  <c r="BN225" i="16" s="1"/>
  <c r="BC225" i="16"/>
  <c r="BM225" i="16" s="1"/>
  <c r="BB225" i="16"/>
  <c r="BL225" i="16" s="1"/>
  <c r="BA225" i="16"/>
  <c r="BK225" i="16" s="1"/>
  <c r="AZ225" i="16"/>
  <c r="BJ225" i="16" s="1"/>
  <c r="AY225" i="16"/>
  <c r="BI225" i="16" s="1"/>
  <c r="AX225" i="16"/>
  <c r="BH225" i="16" s="1"/>
  <c r="BP225" i="16" s="1"/>
  <c r="AW225" i="16"/>
  <c r="BG225" i="16" s="1"/>
  <c r="BO225" i="16" s="1"/>
  <c r="AV225" i="16"/>
  <c r="AU225" i="16"/>
  <c r="AT225" i="16"/>
  <c r="AS225" i="16"/>
  <c r="BD224" i="16"/>
  <c r="BN224" i="16" s="1"/>
  <c r="BC224" i="16"/>
  <c r="BM224" i="16" s="1"/>
  <c r="BB224" i="16"/>
  <c r="BL224" i="16" s="1"/>
  <c r="BA224" i="16"/>
  <c r="BK224" i="16" s="1"/>
  <c r="AZ224" i="16"/>
  <c r="BJ224" i="16" s="1"/>
  <c r="BR224" i="16" s="1"/>
  <c r="AY224" i="16"/>
  <c r="BI224" i="16" s="1"/>
  <c r="BQ224" i="16" s="1"/>
  <c r="AX224" i="16"/>
  <c r="BH224" i="16" s="1"/>
  <c r="AW224" i="16"/>
  <c r="BG224" i="16" s="1"/>
  <c r="AV224" i="16"/>
  <c r="AU224" i="16"/>
  <c r="AT224" i="16"/>
  <c r="AS224" i="16"/>
  <c r="BK223" i="16"/>
  <c r="BD223" i="16"/>
  <c r="BN223" i="16" s="1"/>
  <c r="BC223" i="16"/>
  <c r="BM223" i="16" s="1"/>
  <c r="BB223" i="16"/>
  <c r="BL223" i="16" s="1"/>
  <c r="BA223" i="16"/>
  <c r="AZ223" i="16"/>
  <c r="BJ223" i="16" s="1"/>
  <c r="BR223" i="16" s="1"/>
  <c r="AY223" i="16"/>
  <c r="BI223" i="16" s="1"/>
  <c r="BQ223" i="16" s="1"/>
  <c r="AX223" i="16"/>
  <c r="BH223" i="16" s="1"/>
  <c r="BP223" i="16" s="1"/>
  <c r="AW223" i="16"/>
  <c r="BG223" i="16" s="1"/>
  <c r="BO223" i="16" s="1"/>
  <c r="AV223" i="16"/>
  <c r="AU223" i="16"/>
  <c r="AT223" i="16"/>
  <c r="AS223" i="16"/>
  <c r="BK222" i="16"/>
  <c r="BD222" i="16"/>
  <c r="BN222" i="16" s="1"/>
  <c r="BC222" i="16"/>
  <c r="BM222" i="16" s="1"/>
  <c r="BB222" i="16"/>
  <c r="BL222" i="16" s="1"/>
  <c r="BA222" i="16"/>
  <c r="AZ222" i="16"/>
  <c r="BJ222" i="16" s="1"/>
  <c r="AY222" i="16"/>
  <c r="BI222" i="16" s="1"/>
  <c r="AX222" i="16"/>
  <c r="BH222" i="16" s="1"/>
  <c r="AW222" i="16"/>
  <c r="BG222" i="16" s="1"/>
  <c r="BO222" i="16" s="1"/>
  <c r="AV222" i="16"/>
  <c r="AU222" i="16"/>
  <c r="AT222" i="16"/>
  <c r="AS222" i="16"/>
  <c r="BD221" i="16"/>
  <c r="BN221" i="16" s="1"/>
  <c r="BC221" i="16"/>
  <c r="BM221" i="16" s="1"/>
  <c r="BB221" i="16"/>
  <c r="BL221" i="16" s="1"/>
  <c r="BA221" i="16"/>
  <c r="BK221" i="16" s="1"/>
  <c r="AZ221" i="16"/>
  <c r="BJ221" i="16" s="1"/>
  <c r="BR221" i="16" s="1"/>
  <c r="AY221" i="16"/>
  <c r="BI221" i="16" s="1"/>
  <c r="BQ221" i="16" s="1"/>
  <c r="AX221" i="16"/>
  <c r="BH221" i="16" s="1"/>
  <c r="BP221" i="16" s="1"/>
  <c r="AW221" i="16"/>
  <c r="BG221" i="16" s="1"/>
  <c r="AV221" i="16"/>
  <c r="AU221" i="16"/>
  <c r="AT221" i="16"/>
  <c r="AS221" i="16"/>
  <c r="BK220" i="16"/>
  <c r="BD220" i="16"/>
  <c r="BN220" i="16" s="1"/>
  <c r="BC220" i="16"/>
  <c r="BM220" i="16" s="1"/>
  <c r="BB220" i="16"/>
  <c r="BL220" i="16" s="1"/>
  <c r="BA220" i="16"/>
  <c r="AZ220" i="16"/>
  <c r="BJ220" i="16" s="1"/>
  <c r="AY220" i="16"/>
  <c r="BI220" i="16" s="1"/>
  <c r="AX220" i="16"/>
  <c r="BH220" i="16" s="1"/>
  <c r="BP220" i="16" s="1"/>
  <c r="AW220" i="16"/>
  <c r="BG220" i="16" s="1"/>
  <c r="BO220" i="16" s="1"/>
  <c r="AV220" i="16"/>
  <c r="AU220" i="16"/>
  <c r="AT220" i="16"/>
  <c r="AS220" i="16"/>
  <c r="BD219" i="16"/>
  <c r="BN219" i="16" s="1"/>
  <c r="BC219" i="16"/>
  <c r="BM219" i="16" s="1"/>
  <c r="BB219" i="16"/>
  <c r="BL219" i="16" s="1"/>
  <c r="BA219" i="16"/>
  <c r="BK219" i="16" s="1"/>
  <c r="BO219" i="16" s="1"/>
  <c r="AZ219" i="16"/>
  <c r="BJ219" i="16" s="1"/>
  <c r="AY219" i="16"/>
  <c r="BI219" i="16" s="1"/>
  <c r="AX219" i="16"/>
  <c r="BH219" i="16" s="1"/>
  <c r="BP219" i="16" s="1"/>
  <c r="AW219" i="16"/>
  <c r="BG219" i="16" s="1"/>
  <c r="AV219" i="16"/>
  <c r="AU219" i="16"/>
  <c r="AT219" i="16"/>
  <c r="AS219" i="16"/>
  <c r="BD218" i="16"/>
  <c r="BN218" i="16" s="1"/>
  <c r="BC218" i="16"/>
  <c r="BM218" i="16" s="1"/>
  <c r="BB218" i="16"/>
  <c r="BL218" i="16" s="1"/>
  <c r="BA218" i="16"/>
  <c r="BK218" i="16" s="1"/>
  <c r="AZ218" i="16"/>
  <c r="BJ218" i="16" s="1"/>
  <c r="BR218" i="16" s="1"/>
  <c r="AY218" i="16"/>
  <c r="BI218" i="16" s="1"/>
  <c r="BQ218" i="16" s="1"/>
  <c r="AX218" i="16"/>
  <c r="BH218" i="16" s="1"/>
  <c r="BP218" i="16" s="1"/>
  <c r="AW218" i="16"/>
  <c r="BG218" i="16" s="1"/>
  <c r="AV218" i="16"/>
  <c r="AU218" i="16"/>
  <c r="AT218" i="16"/>
  <c r="AS218" i="16"/>
  <c r="CF217" i="16"/>
  <c r="CE217" i="16"/>
  <c r="CD217" i="16"/>
  <c r="CC217" i="16"/>
  <c r="CG217" i="16" s="1"/>
  <c r="BD217" i="16"/>
  <c r="BN217" i="16" s="1"/>
  <c r="BC217" i="16"/>
  <c r="BM217" i="16" s="1"/>
  <c r="BB217" i="16"/>
  <c r="BL217" i="16" s="1"/>
  <c r="BA217" i="16"/>
  <c r="BK217" i="16" s="1"/>
  <c r="AZ217" i="16"/>
  <c r="BJ217" i="16" s="1"/>
  <c r="BR217" i="16" s="1"/>
  <c r="AY217" i="16"/>
  <c r="BI217" i="16" s="1"/>
  <c r="BQ217" i="16" s="1"/>
  <c r="AX217" i="16"/>
  <c r="BH217" i="16" s="1"/>
  <c r="BP217" i="16" s="1"/>
  <c r="AW217" i="16"/>
  <c r="BG217" i="16" s="1"/>
  <c r="BO217" i="16" s="1"/>
  <c r="AV217" i="16"/>
  <c r="AU217" i="16"/>
  <c r="AT217" i="16"/>
  <c r="AS217" i="16"/>
  <c r="BM216" i="16"/>
  <c r="BI216" i="16"/>
  <c r="BD216" i="16"/>
  <c r="BN216" i="16" s="1"/>
  <c r="BC216" i="16"/>
  <c r="BB216" i="16"/>
  <c r="BL216" i="16" s="1"/>
  <c r="BA216" i="16"/>
  <c r="BK216" i="16" s="1"/>
  <c r="AZ216" i="16"/>
  <c r="BJ216" i="16" s="1"/>
  <c r="AY216" i="16"/>
  <c r="AX216" i="16"/>
  <c r="BH216" i="16" s="1"/>
  <c r="BP216" i="16" s="1"/>
  <c r="AW216" i="16"/>
  <c r="BG216" i="16" s="1"/>
  <c r="BO216" i="16" s="1"/>
  <c r="AV216" i="16"/>
  <c r="AU216" i="16"/>
  <c r="AT216" i="16"/>
  <c r="AS216" i="16"/>
  <c r="BD215" i="16"/>
  <c r="BN215" i="16" s="1"/>
  <c r="BC215" i="16"/>
  <c r="BM215" i="16" s="1"/>
  <c r="BB215" i="16"/>
  <c r="BL215" i="16" s="1"/>
  <c r="BA215" i="16"/>
  <c r="BK215" i="16" s="1"/>
  <c r="AZ215" i="16"/>
  <c r="BJ215" i="16" s="1"/>
  <c r="BR215" i="16" s="1"/>
  <c r="AY215" i="16"/>
  <c r="BI215" i="16" s="1"/>
  <c r="BQ215" i="16" s="1"/>
  <c r="AX215" i="16"/>
  <c r="BH215" i="16" s="1"/>
  <c r="AW215" i="16"/>
  <c r="BG215" i="16" s="1"/>
  <c r="AV215" i="16"/>
  <c r="AU215" i="16"/>
  <c r="AT215" i="16"/>
  <c r="AS215" i="16"/>
  <c r="BD214" i="16"/>
  <c r="BN214" i="16" s="1"/>
  <c r="BC214" i="16"/>
  <c r="BM214" i="16" s="1"/>
  <c r="BB214" i="16"/>
  <c r="BL214" i="16" s="1"/>
  <c r="BA214" i="16"/>
  <c r="BK214" i="16" s="1"/>
  <c r="AZ214" i="16"/>
  <c r="BJ214" i="16" s="1"/>
  <c r="AY214" i="16"/>
  <c r="BI214" i="16" s="1"/>
  <c r="BQ214" i="16" s="1"/>
  <c r="AX214" i="16"/>
  <c r="BH214" i="16" s="1"/>
  <c r="BP214" i="16" s="1"/>
  <c r="AW214" i="16"/>
  <c r="BG214" i="16" s="1"/>
  <c r="BO214" i="16" s="1"/>
  <c r="AV214" i="16"/>
  <c r="AU214" i="16"/>
  <c r="AT214" i="16"/>
  <c r="AS214" i="16"/>
  <c r="BD213" i="16"/>
  <c r="BN213" i="16" s="1"/>
  <c r="BC213" i="16"/>
  <c r="BM213" i="16" s="1"/>
  <c r="BB213" i="16"/>
  <c r="BL213" i="16" s="1"/>
  <c r="BA213" i="16"/>
  <c r="BK213" i="16" s="1"/>
  <c r="AZ213" i="16"/>
  <c r="BJ213" i="16" s="1"/>
  <c r="BR213" i="16" s="1"/>
  <c r="AY213" i="16"/>
  <c r="BI213" i="16" s="1"/>
  <c r="AX213" i="16"/>
  <c r="BH213" i="16" s="1"/>
  <c r="AW213" i="16"/>
  <c r="BG213" i="16" s="1"/>
  <c r="AV213" i="16"/>
  <c r="AU213" i="16"/>
  <c r="AT213" i="16"/>
  <c r="AS213" i="16"/>
  <c r="BD212" i="16"/>
  <c r="BN212" i="16" s="1"/>
  <c r="BC212" i="16"/>
  <c r="BM212" i="16" s="1"/>
  <c r="BB212" i="16"/>
  <c r="BL212" i="16" s="1"/>
  <c r="BA212" i="16"/>
  <c r="BK212" i="16" s="1"/>
  <c r="AZ212" i="16"/>
  <c r="BJ212" i="16" s="1"/>
  <c r="BR212" i="16" s="1"/>
  <c r="AY212" i="16"/>
  <c r="BI212" i="16" s="1"/>
  <c r="AX212" i="16"/>
  <c r="BH212" i="16" s="1"/>
  <c r="BP212" i="16" s="1"/>
  <c r="AW212" i="16"/>
  <c r="BG212" i="16" s="1"/>
  <c r="AV212" i="16"/>
  <c r="AU212" i="16"/>
  <c r="AT212" i="16"/>
  <c r="AS212" i="16"/>
  <c r="BI211" i="16"/>
  <c r="BQ211" i="16" s="1"/>
  <c r="BD211" i="16"/>
  <c r="BN211" i="16" s="1"/>
  <c r="BC211" i="16"/>
  <c r="BM211" i="16" s="1"/>
  <c r="BB211" i="16"/>
  <c r="BL211" i="16" s="1"/>
  <c r="BA211" i="16"/>
  <c r="BK211" i="16" s="1"/>
  <c r="AZ211" i="16"/>
  <c r="BJ211" i="16" s="1"/>
  <c r="AY211" i="16"/>
  <c r="AX211" i="16"/>
  <c r="BH211" i="16" s="1"/>
  <c r="BP211" i="16" s="1"/>
  <c r="AW211" i="16"/>
  <c r="BG211" i="16" s="1"/>
  <c r="BO211" i="16" s="1"/>
  <c r="AV211" i="16"/>
  <c r="AU211" i="16"/>
  <c r="AT211" i="16"/>
  <c r="AS211" i="16"/>
  <c r="BD210" i="16"/>
  <c r="BN210" i="16" s="1"/>
  <c r="BC210" i="16"/>
  <c r="BM210" i="16" s="1"/>
  <c r="BB210" i="16"/>
  <c r="BL210" i="16" s="1"/>
  <c r="BA210" i="16"/>
  <c r="BK210" i="16" s="1"/>
  <c r="AZ210" i="16"/>
  <c r="BJ210" i="16" s="1"/>
  <c r="BR210" i="16" s="1"/>
  <c r="AY210" i="16"/>
  <c r="BI210" i="16" s="1"/>
  <c r="AX210" i="16"/>
  <c r="BH210" i="16" s="1"/>
  <c r="AW210" i="16"/>
  <c r="BG210" i="16" s="1"/>
  <c r="AV210" i="16"/>
  <c r="AU210" i="16"/>
  <c r="AT210" i="16"/>
  <c r="AS210" i="16"/>
  <c r="BD209" i="16"/>
  <c r="BN209" i="16" s="1"/>
  <c r="BC209" i="16"/>
  <c r="BM209" i="16" s="1"/>
  <c r="BB209" i="16"/>
  <c r="BL209" i="16" s="1"/>
  <c r="BA209" i="16"/>
  <c r="BK209" i="16" s="1"/>
  <c r="AZ209" i="16"/>
  <c r="BJ209" i="16" s="1"/>
  <c r="BR209" i="16" s="1"/>
  <c r="AY209" i="16"/>
  <c r="BI209" i="16" s="1"/>
  <c r="BQ209" i="16" s="1"/>
  <c r="AX209" i="16"/>
  <c r="BH209" i="16" s="1"/>
  <c r="BP209" i="16" s="1"/>
  <c r="AW209" i="16"/>
  <c r="BG209" i="16" s="1"/>
  <c r="BO209" i="16" s="1"/>
  <c r="AV209" i="16"/>
  <c r="AU209" i="16"/>
  <c r="AT209" i="16"/>
  <c r="AS209" i="16"/>
  <c r="BJ208" i="16"/>
  <c r="BR208" i="16" s="1"/>
  <c r="BD208" i="16"/>
  <c r="BN208" i="16" s="1"/>
  <c r="BC208" i="16"/>
  <c r="BM208" i="16" s="1"/>
  <c r="BB208" i="16"/>
  <c r="BL208" i="16" s="1"/>
  <c r="BA208" i="16"/>
  <c r="BK208" i="16" s="1"/>
  <c r="AZ208" i="16"/>
  <c r="AY208" i="16"/>
  <c r="BI208" i="16" s="1"/>
  <c r="AX208" i="16"/>
  <c r="BH208" i="16" s="1"/>
  <c r="AW208" i="16"/>
  <c r="BG208" i="16" s="1"/>
  <c r="BO208" i="16" s="1"/>
  <c r="AV208" i="16"/>
  <c r="AU208" i="16"/>
  <c r="AT208" i="16"/>
  <c r="AS208" i="16"/>
  <c r="CF207" i="16"/>
  <c r="CE207" i="16"/>
  <c r="CD207" i="16"/>
  <c r="CC207" i="16"/>
  <c r="CG207" i="16" s="1"/>
  <c r="BK207" i="16"/>
  <c r="BD207" i="16"/>
  <c r="BN207" i="16" s="1"/>
  <c r="BC207" i="16"/>
  <c r="BM207" i="16" s="1"/>
  <c r="BB207" i="16"/>
  <c r="BL207" i="16" s="1"/>
  <c r="BA207" i="16"/>
  <c r="AZ207" i="16"/>
  <c r="BJ207" i="16" s="1"/>
  <c r="AY207" i="16"/>
  <c r="BI207" i="16" s="1"/>
  <c r="BQ207" i="16" s="1"/>
  <c r="AX207" i="16"/>
  <c r="BH207" i="16" s="1"/>
  <c r="BP207" i="16" s="1"/>
  <c r="AW207" i="16"/>
  <c r="BG207" i="16" s="1"/>
  <c r="BO207" i="16" s="1"/>
  <c r="AV207" i="16"/>
  <c r="AU207" i="16"/>
  <c r="AT207" i="16"/>
  <c r="AS207" i="16"/>
  <c r="BD206" i="16"/>
  <c r="BN206" i="16" s="1"/>
  <c r="BC206" i="16"/>
  <c r="BM206" i="16" s="1"/>
  <c r="BB206" i="16"/>
  <c r="BL206" i="16" s="1"/>
  <c r="BA206" i="16"/>
  <c r="BK206" i="16" s="1"/>
  <c r="AZ206" i="16"/>
  <c r="BJ206" i="16" s="1"/>
  <c r="AY206" i="16"/>
  <c r="BI206" i="16" s="1"/>
  <c r="AX206" i="16"/>
  <c r="BH206" i="16" s="1"/>
  <c r="AW206" i="16"/>
  <c r="BG206" i="16" s="1"/>
  <c r="BO206" i="16" s="1"/>
  <c r="AV206" i="16"/>
  <c r="AU206" i="16"/>
  <c r="AT206" i="16"/>
  <c r="AS206" i="16"/>
  <c r="BD205" i="16"/>
  <c r="BN205" i="16" s="1"/>
  <c r="BC205" i="16"/>
  <c r="BM205" i="16" s="1"/>
  <c r="BB205" i="16"/>
  <c r="BL205" i="16" s="1"/>
  <c r="BA205" i="16"/>
  <c r="BK205" i="16" s="1"/>
  <c r="AZ205" i="16"/>
  <c r="BJ205" i="16" s="1"/>
  <c r="BR205" i="16" s="1"/>
  <c r="AY205" i="16"/>
  <c r="BI205" i="16" s="1"/>
  <c r="BQ205" i="16" s="1"/>
  <c r="AX205" i="16"/>
  <c r="BH205" i="16" s="1"/>
  <c r="BP205" i="16" s="1"/>
  <c r="AW205" i="16"/>
  <c r="BG205" i="16" s="1"/>
  <c r="AV205" i="16"/>
  <c r="AU205" i="16"/>
  <c r="AT205" i="16"/>
  <c r="AS205" i="16"/>
  <c r="BD204" i="16"/>
  <c r="BN204" i="16" s="1"/>
  <c r="BC204" i="16"/>
  <c r="BM204" i="16" s="1"/>
  <c r="BB204" i="16"/>
  <c r="BL204" i="16" s="1"/>
  <c r="BA204" i="16"/>
  <c r="BK204" i="16" s="1"/>
  <c r="AZ204" i="16"/>
  <c r="BJ204" i="16" s="1"/>
  <c r="AY204" i="16"/>
  <c r="BI204" i="16" s="1"/>
  <c r="AX204" i="16"/>
  <c r="BH204" i="16" s="1"/>
  <c r="BP204" i="16" s="1"/>
  <c r="AW204" i="16"/>
  <c r="BG204" i="16" s="1"/>
  <c r="BO204" i="16" s="1"/>
  <c r="AV204" i="16"/>
  <c r="AU204" i="16"/>
  <c r="AT204" i="16"/>
  <c r="AS204" i="16"/>
  <c r="BD203" i="16"/>
  <c r="BN203" i="16" s="1"/>
  <c r="BC203" i="16"/>
  <c r="BM203" i="16" s="1"/>
  <c r="BB203" i="16"/>
  <c r="BL203" i="16" s="1"/>
  <c r="BA203" i="16"/>
  <c r="BK203" i="16" s="1"/>
  <c r="AZ203" i="16"/>
  <c r="BJ203" i="16" s="1"/>
  <c r="BR203" i="16" s="1"/>
  <c r="AY203" i="16"/>
  <c r="BI203" i="16" s="1"/>
  <c r="BQ203" i="16" s="1"/>
  <c r="AX203" i="16"/>
  <c r="BH203" i="16" s="1"/>
  <c r="AW203" i="16"/>
  <c r="BG203" i="16" s="1"/>
  <c r="AV203" i="16"/>
  <c r="AU203" i="16"/>
  <c r="AT203" i="16"/>
  <c r="AS203" i="16"/>
  <c r="BD202" i="16"/>
  <c r="BN202" i="16" s="1"/>
  <c r="BC202" i="16"/>
  <c r="BM202" i="16" s="1"/>
  <c r="BB202" i="16"/>
  <c r="BL202" i="16" s="1"/>
  <c r="BA202" i="16"/>
  <c r="BK202" i="16" s="1"/>
  <c r="AZ202" i="16"/>
  <c r="BJ202" i="16" s="1"/>
  <c r="AY202" i="16"/>
  <c r="BI202" i="16" s="1"/>
  <c r="BQ202" i="16" s="1"/>
  <c r="AX202" i="16"/>
  <c r="BH202" i="16" s="1"/>
  <c r="BP202" i="16" s="1"/>
  <c r="AW202" i="16"/>
  <c r="BG202" i="16" s="1"/>
  <c r="BO202" i="16" s="1"/>
  <c r="AV202" i="16"/>
  <c r="AU202" i="16"/>
  <c r="AT202" i="16"/>
  <c r="AS202" i="16"/>
  <c r="BD201" i="16"/>
  <c r="BN201" i="16" s="1"/>
  <c r="BC201" i="16"/>
  <c r="BM201" i="16" s="1"/>
  <c r="BB201" i="16"/>
  <c r="BL201" i="16" s="1"/>
  <c r="BA201" i="16"/>
  <c r="BK201" i="16" s="1"/>
  <c r="AZ201" i="16"/>
  <c r="BJ201" i="16" s="1"/>
  <c r="BR201" i="16" s="1"/>
  <c r="AY201" i="16"/>
  <c r="BI201" i="16" s="1"/>
  <c r="AX201" i="16"/>
  <c r="BH201" i="16" s="1"/>
  <c r="AW201" i="16"/>
  <c r="BG201" i="16" s="1"/>
  <c r="AV201" i="16"/>
  <c r="AU201" i="16"/>
  <c r="AT201" i="16"/>
  <c r="AS201" i="16"/>
  <c r="BD200" i="16"/>
  <c r="BN200" i="16" s="1"/>
  <c r="BC200" i="16"/>
  <c r="BM200" i="16" s="1"/>
  <c r="BB200" i="16"/>
  <c r="BL200" i="16" s="1"/>
  <c r="BA200" i="16"/>
  <c r="BK200" i="16" s="1"/>
  <c r="AZ200" i="16"/>
  <c r="BJ200" i="16" s="1"/>
  <c r="BR200" i="16" s="1"/>
  <c r="AY200" i="16"/>
  <c r="BI200" i="16" s="1"/>
  <c r="BQ200" i="16" s="1"/>
  <c r="AX200" i="16"/>
  <c r="BH200" i="16" s="1"/>
  <c r="BP200" i="16" s="1"/>
  <c r="AW200" i="16"/>
  <c r="BG200" i="16" s="1"/>
  <c r="BO200" i="16" s="1"/>
  <c r="AV200" i="16"/>
  <c r="AU200" i="16"/>
  <c r="AT200" i="16"/>
  <c r="AS200" i="16"/>
  <c r="BD199" i="16"/>
  <c r="BN199" i="16" s="1"/>
  <c r="BC199" i="16"/>
  <c r="BM199" i="16" s="1"/>
  <c r="BB199" i="16"/>
  <c r="BL199" i="16" s="1"/>
  <c r="BA199" i="16"/>
  <c r="BK199" i="16" s="1"/>
  <c r="AZ199" i="16"/>
  <c r="BJ199" i="16" s="1"/>
  <c r="AY199" i="16"/>
  <c r="BI199" i="16" s="1"/>
  <c r="AX199" i="16"/>
  <c r="BH199" i="16" s="1"/>
  <c r="AW199" i="16"/>
  <c r="BG199" i="16" s="1"/>
  <c r="AV199" i="16"/>
  <c r="AU199" i="16"/>
  <c r="AT199" i="16"/>
  <c r="AS199" i="16"/>
  <c r="BD198" i="16"/>
  <c r="BN198" i="16" s="1"/>
  <c r="BC198" i="16"/>
  <c r="BM198" i="16" s="1"/>
  <c r="BB198" i="16"/>
  <c r="BL198" i="16" s="1"/>
  <c r="BA198" i="16"/>
  <c r="BK198" i="16" s="1"/>
  <c r="AZ198" i="16"/>
  <c r="BJ198" i="16" s="1"/>
  <c r="BR198" i="16" s="1"/>
  <c r="AY198" i="16"/>
  <c r="BI198" i="16" s="1"/>
  <c r="BQ198" i="16" s="1"/>
  <c r="AX198" i="16"/>
  <c r="BH198" i="16" s="1"/>
  <c r="BP198" i="16" s="1"/>
  <c r="AW198" i="16"/>
  <c r="BG198" i="16" s="1"/>
  <c r="BO198" i="16" s="1"/>
  <c r="AV198" i="16"/>
  <c r="AU198" i="16"/>
  <c r="AT198" i="16"/>
  <c r="AS198" i="16"/>
  <c r="CF197" i="16"/>
  <c r="CE197" i="16"/>
  <c r="CD197" i="16"/>
  <c r="CC197" i="16"/>
  <c r="CG197" i="16" s="1"/>
  <c r="BM197" i="16"/>
  <c r="BD197" i="16"/>
  <c r="BN197" i="16" s="1"/>
  <c r="BC197" i="16"/>
  <c r="BB197" i="16"/>
  <c r="BL197" i="16" s="1"/>
  <c r="BA197" i="16"/>
  <c r="BK197" i="16" s="1"/>
  <c r="AZ197" i="16"/>
  <c r="BJ197" i="16" s="1"/>
  <c r="BR197" i="16" s="1"/>
  <c r="AY197" i="16"/>
  <c r="BI197" i="16" s="1"/>
  <c r="BQ197" i="16" s="1"/>
  <c r="AX197" i="16"/>
  <c r="BH197" i="16" s="1"/>
  <c r="BP197" i="16" s="1"/>
  <c r="AW197" i="16"/>
  <c r="BG197" i="16" s="1"/>
  <c r="AV197" i="16"/>
  <c r="AU197" i="16"/>
  <c r="AT197" i="16"/>
  <c r="AS197" i="16"/>
  <c r="BI196" i="16"/>
  <c r="BQ196" i="16" s="1"/>
  <c r="BD196" i="16"/>
  <c r="BN196" i="16" s="1"/>
  <c r="BC196" i="16"/>
  <c r="BM196" i="16" s="1"/>
  <c r="BB196" i="16"/>
  <c r="BL196" i="16" s="1"/>
  <c r="BA196" i="16"/>
  <c r="BK196" i="16" s="1"/>
  <c r="AZ196" i="16"/>
  <c r="BJ196" i="16" s="1"/>
  <c r="AY196" i="16"/>
  <c r="AX196" i="16"/>
  <c r="BH196" i="16" s="1"/>
  <c r="BP196" i="16" s="1"/>
  <c r="AW196" i="16"/>
  <c r="BG196" i="16" s="1"/>
  <c r="BO196" i="16" s="1"/>
  <c r="AV196" i="16"/>
  <c r="AU196" i="16"/>
  <c r="AT196" i="16"/>
  <c r="AS196" i="16"/>
  <c r="BD195" i="16"/>
  <c r="BN195" i="16" s="1"/>
  <c r="BC195" i="16"/>
  <c r="BM195" i="16" s="1"/>
  <c r="BB195" i="16"/>
  <c r="BL195" i="16" s="1"/>
  <c r="BA195" i="16"/>
  <c r="BK195" i="16" s="1"/>
  <c r="AZ195" i="16"/>
  <c r="BJ195" i="16" s="1"/>
  <c r="AY195" i="16"/>
  <c r="BI195" i="16" s="1"/>
  <c r="BQ195" i="16" s="1"/>
  <c r="AX195" i="16"/>
  <c r="BH195" i="16" s="1"/>
  <c r="AW195" i="16"/>
  <c r="BG195" i="16" s="1"/>
  <c r="AV195" i="16"/>
  <c r="AU195" i="16"/>
  <c r="AT195" i="16"/>
  <c r="AS195" i="16"/>
  <c r="BM194" i="16"/>
  <c r="BD194" i="16"/>
  <c r="BN194" i="16" s="1"/>
  <c r="BC194" i="16"/>
  <c r="BB194" i="16"/>
  <c r="BL194" i="16" s="1"/>
  <c r="BA194" i="16"/>
  <c r="BK194" i="16" s="1"/>
  <c r="AZ194" i="16"/>
  <c r="BJ194" i="16" s="1"/>
  <c r="BR194" i="16" s="1"/>
  <c r="AY194" i="16"/>
  <c r="BI194" i="16" s="1"/>
  <c r="BQ194" i="16" s="1"/>
  <c r="AX194" i="16"/>
  <c r="BH194" i="16" s="1"/>
  <c r="AW194" i="16"/>
  <c r="BG194" i="16" s="1"/>
  <c r="AV194" i="16"/>
  <c r="AU194" i="16"/>
  <c r="AT194" i="16"/>
  <c r="AS194" i="16"/>
  <c r="BM193" i="16"/>
  <c r="BD193" i="16"/>
  <c r="BN193" i="16" s="1"/>
  <c r="BC193" i="16"/>
  <c r="BB193" i="16"/>
  <c r="BL193" i="16" s="1"/>
  <c r="BA193" i="16"/>
  <c r="BK193" i="16" s="1"/>
  <c r="AZ193" i="16"/>
  <c r="BJ193" i="16" s="1"/>
  <c r="BR193" i="16" s="1"/>
  <c r="AY193" i="16"/>
  <c r="BI193" i="16" s="1"/>
  <c r="BQ193" i="16" s="1"/>
  <c r="AX193" i="16"/>
  <c r="BH193" i="16" s="1"/>
  <c r="BP193" i="16" s="1"/>
  <c r="AW193" i="16"/>
  <c r="BG193" i="16" s="1"/>
  <c r="BO193" i="16" s="1"/>
  <c r="AV193" i="16"/>
  <c r="AU193" i="16"/>
  <c r="AT193" i="16"/>
  <c r="AS193" i="16"/>
  <c r="BM192" i="16"/>
  <c r="BI192" i="16"/>
  <c r="BD192" i="16"/>
  <c r="BN192" i="16" s="1"/>
  <c r="BC192" i="16"/>
  <c r="BB192" i="16"/>
  <c r="BL192" i="16" s="1"/>
  <c r="BA192" i="16"/>
  <c r="BK192" i="16" s="1"/>
  <c r="AZ192" i="16"/>
  <c r="BJ192" i="16" s="1"/>
  <c r="AY192" i="16"/>
  <c r="AX192" i="16"/>
  <c r="BH192" i="16" s="1"/>
  <c r="BP192" i="16" s="1"/>
  <c r="AW192" i="16"/>
  <c r="BG192" i="16" s="1"/>
  <c r="BO192" i="16" s="1"/>
  <c r="AV192" i="16"/>
  <c r="AU192" i="16"/>
  <c r="AT192" i="16"/>
  <c r="AS192" i="16"/>
  <c r="BD191" i="16"/>
  <c r="BN191" i="16" s="1"/>
  <c r="BC191" i="16"/>
  <c r="BM191" i="16" s="1"/>
  <c r="BB191" i="16"/>
  <c r="BL191" i="16" s="1"/>
  <c r="BA191" i="16"/>
  <c r="BK191" i="16" s="1"/>
  <c r="AZ191" i="16"/>
  <c r="BJ191" i="16" s="1"/>
  <c r="AY191" i="16"/>
  <c r="BI191" i="16" s="1"/>
  <c r="AX191" i="16"/>
  <c r="BH191" i="16" s="1"/>
  <c r="AW191" i="16"/>
  <c r="BG191" i="16" s="1"/>
  <c r="BO191" i="16" s="1"/>
  <c r="AV191" i="16"/>
  <c r="AU191" i="16"/>
  <c r="AT191" i="16"/>
  <c r="AS191" i="16"/>
  <c r="BM190" i="16"/>
  <c r="BD190" i="16"/>
  <c r="BN190" i="16" s="1"/>
  <c r="BC190" i="16"/>
  <c r="BB190" i="16"/>
  <c r="BL190" i="16" s="1"/>
  <c r="BA190" i="16"/>
  <c r="BK190" i="16" s="1"/>
  <c r="AZ190" i="16"/>
  <c r="BJ190" i="16" s="1"/>
  <c r="BR190" i="16" s="1"/>
  <c r="AY190" i="16"/>
  <c r="BI190" i="16" s="1"/>
  <c r="BQ190" i="16" s="1"/>
  <c r="AX190" i="16"/>
  <c r="BH190" i="16" s="1"/>
  <c r="AW190" i="16"/>
  <c r="BG190" i="16" s="1"/>
  <c r="AV190" i="16"/>
  <c r="AU190" i="16"/>
  <c r="AT190" i="16"/>
  <c r="AS190" i="16"/>
  <c r="BM189" i="16"/>
  <c r="BD189" i="16"/>
  <c r="BN189" i="16" s="1"/>
  <c r="BC189" i="16"/>
  <c r="BB189" i="16"/>
  <c r="BL189" i="16" s="1"/>
  <c r="BA189" i="16"/>
  <c r="BK189" i="16" s="1"/>
  <c r="AZ189" i="16"/>
  <c r="BJ189" i="16" s="1"/>
  <c r="BR189" i="16" s="1"/>
  <c r="AY189" i="16"/>
  <c r="BI189" i="16" s="1"/>
  <c r="BQ189" i="16" s="1"/>
  <c r="AX189" i="16"/>
  <c r="BH189" i="16" s="1"/>
  <c r="BP189" i="16" s="1"/>
  <c r="AW189" i="16"/>
  <c r="BG189" i="16" s="1"/>
  <c r="BO189" i="16" s="1"/>
  <c r="AV189" i="16"/>
  <c r="AU189" i="16"/>
  <c r="AT189" i="16"/>
  <c r="AS189" i="16"/>
  <c r="BM188" i="16"/>
  <c r="BI188" i="16"/>
  <c r="BD188" i="16"/>
  <c r="BN188" i="16" s="1"/>
  <c r="BC188" i="16"/>
  <c r="BB188" i="16"/>
  <c r="BL188" i="16" s="1"/>
  <c r="BA188" i="16"/>
  <c r="BK188" i="16" s="1"/>
  <c r="AZ188" i="16"/>
  <c r="BJ188" i="16" s="1"/>
  <c r="AY188" i="16"/>
  <c r="AX188" i="16"/>
  <c r="BH188" i="16" s="1"/>
  <c r="BP188" i="16" s="1"/>
  <c r="AW188" i="16"/>
  <c r="BG188" i="16" s="1"/>
  <c r="BO188" i="16" s="1"/>
  <c r="AV188" i="16"/>
  <c r="AU188" i="16"/>
  <c r="AT188" i="16"/>
  <c r="AS188" i="16"/>
  <c r="CF187" i="16"/>
  <c r="CE187" i="16"/>
  <c r="CD187" i="16"/>
  <c r="CC187" i="16"/>
  <c r="CG187" i="16" s="1"/>
  <c r="BK187" i="16"/>
  <c r="BD187" i="16"/>
  <c r="BN187" i="16" s="1"/>
  <c r="BC187" i="16"/>
  <c r="BM187" i="16" s="1"/>
  <c r="BB187" i="16"/>
  <c r="BL187" i="16" s="1"/>
  <c r="BA187" i="16"/>
  <c r="AZ187" i="16"/>
  <c r="BJ187" i="16" s="1"/>
  <c r="BR187" i="16" s="1"/>
  <c r="AY187" i="16"/>
  <c r="BI187" i="16" s="1"/>
  <c r="BQ187" i="16" s="1"/>
  <c r="AX187" i="16"/>
  <c r="BH187" i="16" s="1"/>
  <c r="BP187" i="16" s="1"/>
  <c r="AW187" i="16"/>
  <c r="BG187" i="16" s="1"/>
  <c r="BO187" i="16" s="1"/>
  <c r="AV187" i="16"/>
  <c r="AU187" i="16"/>
  <c r="AT187" i="16"/>
  <c r="AS187" i="16"/>
  <c r="BJ186" i="16"/>
  <c r="BD186" i="16"/>
  <c r="BN186" i="16" s="1"/>
  <c r="BC186" i="16"/>
  <c r="BM186" i="16" s="1"/>
  <c r="BB186" i="16"/>
  <c r="BL186" i="16" s="1"/>
  <c r="BA186" i="16"/>
  <c r="BK186" i="16" s="1"/>
  <c r="AZ186" i="16"/>
  <c r="AY186" i="16"/>
  <c r="BI186" i="16" s="1"/>
  <c r="AX186" i="16"/>
  <c r="BH186" i="16" s="1"/>
  <c r="AW186" i="16"/>
  <c r="BG186" i="16" s="1"/>
  <c r="BO186" i="16" s="1"/>
  <c r="AV186" i="16"/>
  <c r="AU186" i="16"/>
  <c r="AT186" i="16"/>
  <c r="AS186" i="16"/>
  <c r="BD185" i="16"/>
  <c r="BN185" i="16" s="1"/>
  <c r="BC185" i="16"/>
  <c r="BM185" i="16" s="1"/>
  <c r="BB185" i="16"/>
  <c r="BL185" i="16" s="1"/>
  <c r="BA185" i="16"/>
  <c r="BK185" i="16" s="1"/>
  <c r="AZ185" i="16"/>
  <c r="BJ185" i="16" s="1"/>
  <c r="BR185" i="16" s="1"/>
  <c r="AY185" i="16"/>
  <c r="BI185" i="16" s="1"/>
  <c r="BQ185" i="16" s="1"/>
  <c r="AX185" i="16"/>
  <c r="BH185" i="16" s="1"/>
  <c r="AW185" i="16"/>
  <c r="BG185" i="16" s="1"/>
  <c r="AV185" i="16"/>
  <c r="AU185" i="16"/>
  <c r="AT185" i="16"/>
  <c r="AS185" i="16"/>
  <c r="BJ184" i="16"/>
  <c r="BD184" i="16"/>
  <c r="BN184" i="16" s="1"/>
  <c r="BC184" i="16"/>
  <c r="BM184" i="16" s="1"/>
  <c r="BB184" i="16"/>
  <c r="BL184" i="16" s="1"/>
  <c r="BA184" i="16"/>
  <c r="BK184" i="16" s="1"/>
  <c r="AZ184" i="16"/>
  <c r="AY184" i="16"/>
  <c r="BI184" i="16" s="1"/>
  <c r="BQ184" i="16" s="1"/>
  <c r="AX184" i="16"/>
  <c r="BH184" i="16" s="1"/>
  <c r="BP184" i="16" s="1"/>
  <c r="AW184" i="16"/>
  <c r="BG184" i="16" s="1"/>
  <c r="BO184" i="16" s="1"/>
  <c r="AV184" i="16"/>
  <c r="AU184" i="16"/>
  <c r="AT184" i="16"/>
  <c r="AS184" i="16"/>
  <c r="BD183" i="16"/>
  <c r="BN183" i="16" s="1"/>
  <c r="BC183" i="16"/>
  <c r="BM183" i="16" s="1"/>
  <c r="BB183" i="16"/>
  <c r="BL183" i="16" s="1"/>
  <c r="BA183" i="16"/>
  <c r="BK183" i="16" s="1"/>
  <c r="AZ183" i="16"/>
  <c r="BJ183" i="16" s="1"/>
  <c r="AY183" i="16"/>
  <c r="BI183" i="16" s="1"/>
  <c r="AX183" i="16"/>
  <c r="BH183" i="16" s="1"/>
  <c r="AW183" i="16"/>
  <c r="BG183" i="16" s="1"/>
  <c r="AV183" i="16"/>
  <c r="AU183" i="16"/>
  <c r="AT183" i="16"/>
  <c r="AS183" i="16"/>
  <c r="BD182" i="16"/>
  <c r="BN182" i="16" s="1"/>
  <c r="BC182" i="16"/>
  <c r="BM182" i="16" s="1"/>
  <c r="BB182" i="16"/>
  <c r="BL182" i="16" s="1"/>
  <c r="BA182" i="16"/>
  <c r="BK182" i="16" s="1"/>
  <c r="AZ182" i="16"/>
  <c r="BJ182" i="16" s="1"/>
  <c r="BR182" i="16" s="1"/>
  <c r="AY182" i="16"/>
  <c r="BI182" i="16" s="1"/>
  <c r="BQ182" i="16" s="1"/>
  <c r="AX182" i="16"/>
  <c r="BH182" i="16" s="1"/>
  <c r="BP182" i="16" s="1"/>
  <c r="AW182" i="16"/>
  <c r="BG182" i="16" s="1"/>
  <c r="AV182" i="16"/>
  <c r="AU182" i="16"/>
  <c r="AT182" i="16"/>
  <c r="AS182" i="16"/>
  <c r="BK181" i="16"/>
  <c r="BD181" i="16"/>
  <c r="BN181" i="16" s="1"/>
  <c r="BC181" i="16"/>
  <c r="BM181" i="16" s="1"/>
  <c r="BB181" i="16"/>
  <c r="BL181" i="16" s="1"/>
  <c r="BA181" i="16"/>
  <c r="AZ181" i="16"/>
  <c r="BJ181" i="16" s="1"/>
  <c r="AY181" i="16"/>
  <c r="BI181" i="16" s="1"/>
  <c r="AX181" i="16"/>
  <c r="BH181" i="16" s="1"/>
  <c r="BP181" i="16" s="1"/>
  <c r="AW181" i="16"/>
  <c r="BG181" i="16" s="1"/>
  <c r="BO181" i="16" s="1"/>
  <c r="AV181" i="16"/>
  <c r="AU181" i="16"/>
  <c r="AT181" i="16"/>
  <c r="AS181" i="16"/>
  <c r="BD180" i="16"/>
  <c r="BN180" i="16" s="1"/>
  <c r="BC180" i="16"/>
  <c r="BM180" i="16" s="1"/>
  <c r="BB180" i="16"/>
  <c r="BL180" i="16" s="1"/>
  <c r="BA180" i="16"/>
  <c r="BK180" i="16" s="1"/>
  <c r="AZ180" i="16"/>
  <c r="BJ180" i="16" s="1"/>
  <c r="BR180" i="16" s="1"/>
  <c r="AY180" i="16"/>
  <c r="BI180" i="16" s="1"/>
  <c r="AX180" i="16"/>
  <c r="BH180" i="16" s="1"/>
  <c r="AW180" i="16"/>
  <c r="BG180" i="16" s="1"/>
  <c r="AV180" i="16"/>
  <c r="AU180" i="16"/>
  <c r="AT180" i="16"/>
  <c r="AS180" i="16"/>
  <c r="BK179" i="16"/>
  <c r="BD179" i="16"/>
  <c r="BN179" i="16" s="1"/>
  <c r="BC179" i="16"/>
  <c r="BM179" i="16" s="1"/>
  <c r="BB179" i="16"/>
  <c r="BL179" i="16" s="1"/>
  <c r="BA179" i="16"/>
  <c r="AZ179" i="16"/>
  <c r="BJ179" i="16" s="1"/>
  <c r="BR179" i="16" s="1"/>
  <c r="AY179" i="16"/>
  <c r="BI179" i="16" s="1"/>
  <c r="BQ179" i="16" s="1"/>
  <c r="AX179" i="16"/>
  <c r="BH179" i="16" s="1"/>
  <c r="BP179" i="16" s="1"/>
  <c r="AW179" i="16"/>
  <c r="BG179" i="16" s="1"/>
  <c r="BO179" i="16" s="1"/>
  <c r="AV179" i="16"/>
  <c r="AU179" i="16"/>
  <c r="AT179" i="16"/>
  <c r="AS179" i="16"/>
  <c r="BJ178" i="16"/>
  <c r="BD178" i="16"/>
  <c r="BN178" i="16" s="1"/>
  <c r="BC178" i="16"/>
  <c r="BM178" i="16" s="1"/>
  <c r="BB178" i="16"/>
  <c r="BL178" i="16" s="1"/>
  <c r="BA178" i="16"/>
  <c r="BK178" i="16" s="1"/>
  <c r="AZ178" i="16"/>
  <c r="AY178" i="16"/>
  <c r="BI178" i="16" s="1"/>
  <c r="AX178" i="16"/>
  <c r="BH178" i="16" s="1"/>
  <c r="AW178" i="16"/>
  <c r="BG178" i="16" s="1"/>
  <c r="BO178" i="16" s="1"/>
  <c r="AV178" i="16"/>
  <c r="AU178" i="16"/>
  <c r="AT178" i="16"/>
  <c r="AS178" i="16"/>
  <c r="CF177" i="16"/>
  <c r="CE177" i="16"/>
  <c r="CD177" i="16"/>
  <c r="CC177" i="16"/>
  <c r="CG177" i="16" s="1"/>
  <c r="BM177" i="16"/>
  <c r="BI177" i="16"/>
  <c r="BD177" i="16"/>
  <c r="BN177" i="16" s="1"/>
  <c r="BC177" i="16"/>
  <c r="BB177" i="16"/>
  <c r="BL177" i="16" s="1"/>
  <c r="BA177" i="16"/>
  <c r="BK177" i="16" s="1"/>
  <c r="AZ177" i="16"/>
  <c r="BJ177" i="16" s="1"/>
  <c r="AY177" i="16"/>
  <c r="AX177" i="16"/>
  <c r="BH177" i="16" s="1"/>
  <c r="BP177" i="16" s="1"/>
  <c r="AW177" i="16"/>
  <c r="BG177" i="16" s="1"/>
  <c r="BO177" i="16" s="1"/>
  <c r="AV177" i="16"/>
  <c r="AU177" i="16"/>
  <c r="AT177" i="16"/>
  <c r="AS177" i="16"/>
  <c r="BI176" i="16"/>
  <c r="BD176" i="16"/>
  <c r="BN176" i="16" s="1"/>
  <c r="BC176" i="16"/>
  <c r="BM176" i="16" s="1"/>
  <c r="BB176" i="16"/>
  <c r="BL176" i="16" s="1"/>
  <c r="BA176" i="16"/>
  <c r="BK176" i="16" s="1"/>
  <c r="AZ176" i="16"/>
  <c r="BJ176" i="16" s="1"/>
  <c r="AY176" i="16"/>
  <c r="AX176" i="16"/>
  <c r="BH176" i="16" s="1"/>
  <c r="AW176" i="16"/>
  <c r="BG176" i="16" s="1"/>
  <c r="BO176" i="16" s="1"/>
  <c r="AV176" i="16"/>
  <c r="AU176" i="16"/>
  <c r="AT176" i="16"/>
  <c r="AS176" i="16"/>
  <c r="BI175" i="16"/>
  <c r="BD175" i="16"/>
  <c r="BN175" i="16" s="1"/>
  <c r="BC175" i="16"/>
  <c r="BM175" i="16" s="1"/>
  <c r="BB175" i="16"/>
  <c r="BL175" i="16" s="1"/>
  <c r="BA175" i="16"/>
  <c r="BK175" i="16" s="1"/>
  <c r="AZ175" i="16"/>
  <c r="BJ175" i="16" s="1"/>
  <c r="BR175" i="16" s="1"/>
  <c r="AY175" i="16"/>
  <c r="AX175" i="16"/>
  <c r="BH175" i="16" s="1"/>
  <c r="AW175" i="16"/>
  <c r="BG175" i="16" s="1"/>
  <c r="AV175" i="16"/>
  <c r="AU175" i="16"/>
  <c r="AT175" i="16"/>
  <c r="AS175" i="16"/>
  <c r="BL174" i="16"/>
  <c r="BD174" i="16"/>
  <c r="BN174" i="16" s="1"/>
  <c r="BC174" i="16"/>
  <c r="BM174" i="16" s="1"/>
  <c r="BB174" i="16"/>
  <c r="BA174" i="16"/>
  <c r="BK174" i="16" s="1"/>
  <c r="AZ174" i="16"/>
  <c r="BJ174" i="16" s="1"/>
  <c r="BR174" i="16" s="1"/>
  <c r="AY174" i="16"/>
  <c r="BI174" i="16" s="1"/>
  <c r="BQ174" i="16" s="1"/>
  <c r="AX174" i="16"/>
  <c r="BH174" i="16" s="1"/>
  <c r="AW174" i="16"/>
  <c r="BG174" i="16" s="1"/>
  <c r="BO174" i="16" s="1"/>
  <c r="AV174" i="16"/>
  <c r="AU174" i="16"/>
  <c r="AT174" i="16"/>
  <c r="AS174" i="16"/>
  <c r="BK173" i="16"/>
  <c r="BD173" i="16"/>
  <c r="BN173" i="16" s="1"/>
  <c r="BC173" i="16"/>
  <c r="BM173" i="16" s="1"/>
  <c r="BB173" i="16"/>
  <c r="BL173" i="16" s="1"/>
  <c r="BA173" i="16"/>
  <c r="AZ173" i="16"/>
  <c r="BJ173" i="16" s="1"/>
  <c r="AY173" i="16"/>
  <c r="BI173" i="16" s="1"/>
  <c r="AX173" i="16"/>
  <c r="BH173" i="16" s="1"/>
  <c r="BP173" i="16" s="1"/>
  <c r="AW173" i="16"/>
  <c r="BG173" i="16" s="1"/>
  <c r="BO173" i="16" s="1"/>
  <c r="AV173" i="16"/>
  <c r="AU173" i="16"/>
  <c r="AT173" i="16"/>
  <c r="AS173" i="16"/>
  <c r="BD172" i="16"/>
  <c r="BN172" i="16" s="1"/>
  <c r="BC172" i="16"/>
  <c r="BM172" i="16" s="1"/>
  <c r="BB172" i="16"/>
  <c r="BL172" i="16" s="1"/>
  <c r="BA172" i="16"/>
  <c r="BK172" i="16" s="1"/>
  <c r="AZ172" i="16"/>
  <c r="BJ172" i="16" s="1"/>
  <c r="BR172" i="16" s="1"/>
  <c r="AY172" i="16"/>
  <c r="BI172" i="16" s="1"/>
  <c r="AX172" i="16"/>
  <c r="BH172" i="16" s="1"/>
  <c r="AW172" i="16"/>
  <c r="BG172" i="16" s="1"/>
  <c r="AV172" i="16"/>
  <c r="AU172" i="16"/>
  <c r="AT172" i="16"/>
  <c r="AS172" i="16"/>
  <c r="BM171" i="16"/>
  <c r="BD171" i="16"/>
  <c r="BN171" i="16" s="1"/>
  <c r="BC171" i="16"/>
  <c r="BB171" i="16"/>
  <c r="BL171" i="16" s="1"/>
  <c r="BA171" i="16"/>
  <c r="BK171" i="16" s="1"/>
  <c r="AZ171" i="16"/>
  <c r="BJ171" i="16" s="1"/>
  <c r="BR171" i="16" s="1"/>
  <c r="AY171" i="16"/>
  <c r="BI171" i="16" s="1"/>
  <c r="AX171" i="16"/>
  <c r="BH171" i="16" s="1"/>
  <c r="BP171" i="16" s="1"/>
  <c r="AW171" i="16"/>
  <c r="BG171" i="16" s="1"/>
  <c r="AV171" i="16"/>
  <c r="AU171" i="16"/>
  <c r="AT171" i="16"/>
  <c r="AS171" i="16"/>
  <c r="BL170" i="16"/>
  <c r="BD170" i="16"/>
  <c r="BN170" i="16" s="1"/>
  <c r="BC170" i="16"/>
  <c r="BM170" i="16" s="1"/>
  <c r="BB170" i="16"/>
  <c r="BA170" i="16"/>
  <c r="BK170" i="16" s="1"/>
  <c r="AZ170" i="16"/>
  <c r="BJ170" i="16" s="1"/>
  <c r="AY170" i="16"/>
  <c r="BI170" i="16" s="1"/>
  <c r="AX170" i="16"/>
  <c r="BH170" i="16" s="1"/>
  <c r="AW170" i="16"/>
  <c r="BG170" i="16" s="1"/>
  <c r="BO170" i="16" s="1"/>
  <c r="AV170" i="16"/>
  <c r="AU170" i="16"/>
  <c r="AT170" i="16"/>
  <c r="AS170" i="16"/>
  <c r="BD169" i="16"/>
  <c r="BN169" i="16" s="1"/>
  <c r="BC169" i="16"/>
  <c r="BM169" i="16" s="1"/>
  <c r="BB169" i="16"/>
  <c r="BL169" i="16" s="1"/>
  <c r="BA169" i="16"/>
  <c r="BK169" i="16" s="1"/>
  <c r="AZ169" i="16"/>
  <c r="BJ169" i="16" s="1"/>
  <c r="AY169" i="16"/>
  <c r="BI169" i="16" s="1"/>
  <c r="AX169" i="16"/>
  <c r="BH169" i="16" s="1"/>
  <c r="AW169" i="16"/>
  <c r="BG169" i="16" s="1"/>
  <c r="AV169" i="16"/>
  <c r="AU169" i="16"/>
  <c r="AT169" i="16"/>
  <c r="AS169" i="16"/>
  <c r="BD168" i="16"/>
  <c r="BN168" i="16" s="1"/>
  <c r="BC168" i="16"/>
  <c r="BM168" i="16" s="1"/>
  <c r="BB168" i="16"/>
  <c r="BL168" i="16" s="1"/>
  <c r="BA168" i="16"/>
  <c r="BK168" i="16" s="1"/>
  <c r="AZ168" i="16"/>
  <c r="BJ168" i="16" s="1"/>
  <c r="BR168" i="16" s="1"/>
  <c r="AY168" i="16"/>
  <c r="BI168" i="16" s="1"/>
  <c r="AX168" i="16"/>
  <c r="BH168" i="16" s="1"/>
  <c r="BP168" i="16" s="1"/>
  <c r="AW168" i="16"/>
  <c r="BG168" i="16" s="1"/>
  <c r="AV168" i="16"/>
  <c r="AU168" i="16"/>
  <c r="AT168" i="16"/>
  <c r="AS168" i="16"/>
  <c r="CF167" i="16"/>
  <c r="CE167" i="16"/>
  <c r="CD167" i="16"/>
  <c r="CC167" i="16"/>
  <c r="CG167" i="16" s="1"/>
  <c r="BD167" i="16"/>
  <c r="BN167" i="16" s="1"/>
  <c r="BC167" i="16"/>
  <c r="BM167" i="16" s="1"/>
  <c r="BB167" i="16"/>
  <c r="BL167" i="16" s="1"/>
  <c r="BA167" i="16"/>
  <c r="BK167" i="16" s="1"/>
  <c r="AZ167" i="16"/>
  <c r="BJ167" i="16" s="1"/>
  <c r="BR167" i="16" s="1"/>
  <c r="AY167" i="16"/>
  <c r="BI167" i="16" s="1"/>
  <c r="BQ167" i="16" s="1"/>
  <c r="AX167" i="16"/>
  <c r="BH167" i="16" s="1"/>
  <c r="BP167" i="16" s="1"/>
  <c r="AW167" i="16"/>
  <c r="BG167" i="16" s="1"/>
  <c r="BO167" i="16" s="1"/>
  <c r="AV167" i="16"/>
  <c r="AU167" i="16"/>
  <c r="AT167" i="16"/>
  <c r="AS167" i="16"/>
  <c r="BK166" i="16"/>
  <c r="BD166" i="16"/>
  <c r="BN166" i="16" s="1"/>
  <c r="BC166" i="16"/>
  <c r="BM166" i="16" s="1"/>
  <c r="BB166" i="16"/>
  <c r="BL166" i="16" s="1"/>
  <c r="BA166" i="16"/>
  <c r="AZ166" i="16"/>
  <c r="BJ166" i="16" s="1"/>
  <c r="AY166" i="16"/>
  <c r="BI166" i="16" s="1"/>
  <c r="AX166" i="16"/>
  <c r="BH166" i="16" s="1"/>
  <c r="AW166" i="16"/>
  <c r="BG166" i="16" s="1"/>
  <c r="BO166" i="16" s="1"/>
  <c r="AV166" i="16"/>
  <c r="AU166" i="16"/>
  <c r="AT166" i="16"/>
  <c r="AS166" i="16"/>
  <c r="BD165" i="16"/>
  <c r="BN165" i="16" s="1"/>
  <c r="BC165" i="16"/>
  <c r="BM165" i="16" s="1"/>
  <c r="BB165" i="16"/>
  <c r="BL165" i="16" s="1"/>
  <c r="BA165" i="16"/>
  <c r="BK165" i="16" s="1"/>
  <c r="AZ165" i="16"/>
  <c r="BJ165" i="16" s="1"/>
  <c r="BR165" i="16" s="1"/>
  <c r="AY165" i="16"/>
  <c r="BI165" i="16" s="1"/>
  <c r="BQ165" i="16" s="1"/>
  <c r="AX165" i="16"/>
  <c r="BH165" i="16" s="1"/>
  <c r="BP165" i="16" s="1"/>
  <c r="AW165" i="16"/>
  <c r="BG165" i="16" s="1"/>
  <c r="AV165" i="16"/>
  <c r="AU165" i="16"/>
  <c r="AT165" i="16"/>
  <c r="AS165" i="16"/>
  <c r="BK164" i="16"/>
  <c r="BD164" i="16"/>
  <c r="BN164" i="16" s="1"/>
  <c r="BC164" i="16"/>
  <c r="BM164" i="16" s="1"/>
  <c r="BB164" i="16"/>
  <c r="BL164" i="16" s="1"/>
  <c r="BA164" i="16"/>
  <c r="AZ164" i="16"/>
  <c r="BJ164" i="16" s="1"/>
  <c r="AY164" i="16"/>
  <c r="BI164" i="16" s="1"/>
  <c r="AX164" i="16"/>
  <c r="BH164" i="16" s="1"/>
  <c r="BP164" i="16" s="1"/>
  <c r="AW164" i="16"/>
  <c r="BG164" i="16" s="1"/>
  <c r="BO164" i="16" s="1"/>
  <c r="AV164" i="16"/>
  <c r="AU164" i="16"/>
  <c r="AT164" i="16"/>
  <c r="AS164" i="16"/>
  <c r="BD163" i="16"/>
  <c r="BN163" i="16" s="1"/>
  <c r="BC163" i="16"/>
  <c r="BM163" i="16" s="1"/>
  <c r="BB163" i="16"/>
  <c r="BL163" i="16" s="1"/>
  <c r="BA163" i="16"/>
  <c r="BK163" i="16" s="1"/>
  <c r="AZ163" i="16"/>
  <c r="BJ163" i="16" s="1"/>
  <c r="BR163" i="16" s="1"/>
  <c r="AY163" i="16"/>
  <c r="BI163" i="16" s="1"/>
  <c r="AX163" i="16"/>
  <c r="BH163" i="16" s="1"/>
  <c r="AW163" i="16"/>
  <c r="BG163" i="16" s="1"/>
  <c r="AV163" i="16"/>
  <c r="AU163" i="16"/>
  <c r="AT163" i="16"/>
  <c r="AS163" i="16"/>
  <c r="BK162" i="16"/>
  <c r="BD162" i="16"/>
  <c r="BN162" i="16" s="1"/>
  <c r="BC162" i="16"/>
  <c r="BM162" i="16" s="1"/>
  <c r="BB162" i="16"/>
  <c r="BL162" i="16" s="1"/>
  <c r="BA162" i="16"/>
  <c r="AZ162" i="16"/>
  <c r="BJ162" i="16" s="1"/>
  <c r="BR162" i="16" s="1"/>
  <c r="AY162" i="16"/>
  <c r="BI162" i="16" s="1"/>
  <c r="BQ162" i="16" s="1"/>
  <c r="AX162" i="16"/>
  <c r="BH162" i="16" s="1"/>
  <c r="BP162" i="16" s="1"/>
  <c r="AW162" i="16"/>
  <c r="BG162" i="16" s="1"/>
  <c r="BO162" i="16" s="1"/>
  <c r="AV162" i="16"/>
  <c r="AU162" i="16"/>
  <c r="AT162" i="16"/>
  <c r="AS162" i="16"/>
  <c r="BD161" i="16"/>
  <c r="BN161" i="16" s="1"/>
  <c r="BC161" i="16"/>
  <c r="BM161" i="16" s="1"/>
  <c r="BB161" i="16"/>
  <c r="BL161" i="16" s="1"/>
  <c r="BA161" i="16"/>
  <c r="BK161" i="16" s="1"/>
  <c r="AZ161" i="16"/>
  <c r="BJ161" i="16" s="1"/>
  <c r="AY161" i="16"/>
  <c r="BI161" i="16" s="1"/>
  <c r="AX161" i="16"/>
  <c r="BH161" i="16" s="1"/>
  <c r="AW161" i="16"/>
  <c r="BG161" i="16" s="1"/>
  <c r="AV161" i="16"/>
  <c r="AU161" i="16"/>
  <c r="AT161" i="16"/>
  <c r="AS161" i="16"/>
  <c r="BD160" i="16"/>
  <c r="BN160" i="16" s="1"/>
  <c r="BC160" i="16"/>
  <c r="BM160" i="16" s="1"/>
  <c r="BB160" i="16"/>
  <c r="BL160" i="16" s="1"/>
  <c r="BA160" i="16"/>
  <c r="BK160" i="16" s="1"/>
  <c r="AZ160" i="16"/>
  <c r="BJ160" i="16" s="1"/>
  <c r="BR160" i="16" s="1"/>
  <c r="AY160" i="16"/>
  <c r="BI160" i="16" s="1"/>
  <c r="BQ160" i="16" s="1"/>
  <c r="AX160" i="16"/>
  <c r="BH160" i="16" s="1"/>
  <c r="BP160" i="16" s="1"/>
  <c r="AW160" i="16"/>
  <c r="BG160" i="16" s="1"/>
  <c r="AV160" i="16"/>
  <c r="AU160" i="16"/>
  <c r="AT160" i="16"/>
  <c r="AS160" i="16"/>
  <c r="BK159" i="16"/>
  <c r="BD159" i="16"/>
  <c r="BN159" i="16" s="1"/>
  <c r="BC159" i="16"/>
  <c r="BM159" i="16" s="1"/>
  <c r="BB159" i="16"/>
  <c r="BL159" i="16" s="1"/>
  <c r="BA159" i="16"/>
  <c r="AZ159" i="16"/>
  <c r="BJ159" i="16" s="1"/>
  <c r="AY159" i="16"/>
  <c r="BI159" i="16" s="1"/>
  <c r="AX159" i="16"/>
  <c r="BH159" i="16" s="1"/>
  <c r="BP159" i="16" s="1"/>
  <c r="AW159" i="16"/>
  <c r="BG159" i="16" s="1"/>
  <c r="BO159" i="16" s="1"/>
  <c r="AV159" i="16"/>
  <c r="AU159" i="16"/>
  <c r="AT159" i="16"/>
  <c r="AS159" i="16"/>
  <c r="BD158" i="16"/>
  <c r="BN158" i="16" s="1"/>
  <c r="BC158" i="16"/>
  <c r="BM158" i="16" s="1"/>
  <c r="BB158" i="16"/>
  <c r="BL158" i="16" s="1"/>
  <c r="BA158" i="16"/>
  <c r="BK158" i="16" s="1"/>
  <c r="AZ158" i="16"/>
  <c r="BJ158" i="16" s="1"/>
  <c r="BR158" i="16" s="1"/>
  <c r="AY158" i="16"/>
  <c r="BI158" i="16" s="1"/>
  <c r="AX158" i="16"/>
  <c r="BH158" i="16" s="1"/>
  <c r="AW158" i="16"/>
  <c r="BG158" i="16" s="1"/>
  <c r="AV158" i="16"/>
  <c r="AU158" i="16"/>
  <c r="AT158" i="16"/>
  <c r="AS158" i="16"/>
  <c r="CF157" i="16"/>
  <c r="CE157" i="16"/>
  <c r="CD157" i="16"/>
  <c r="CC157" i="16"/>
  <c r="BD157" i="16"/>
  <c r="BN157" i="16" s="1"/>
  <c r="BC157" i="16"/>
  <c r="BM157" i="16" s="1"/>
  <c r="BB157" i="16"/>
  <c r="BL157" i="16" s="1"/>
  <c r="BA157" i="16"/>
  <c r="BK157" i="16" s="1"/>
  <c r="AZ157" i="16"/>
  <c r="BJ157" i="16" s="1"/>
  <c r="BR157" i="16" s="1"/>
  <c r="AY157" i="16"/>
  <c r="BI157" i="16" s="1"/>
  <c r="AX157" i="16"/>
  <c r="BH157" i="16" s="1"/>
  <c r="AW157" i="16"/>
  <c r="BG157" i="16" s="1"/>
  <c r="AV157" i="16"/>
  <c r="AU157" i="16"/>
  <c r="AT157" i="16"/>
  <c r="AS157" i="16"/>
  <c r="BM156" i="16"/>
  <c r="BD156" i="16"/>
  <c r="BN156" i="16" s="1"/>
  <c r="BC156" i="16"/>
  <c r="BB156" i="16"/>
  <c r="BL156" i="16" s="1"/>
  <c r="BA156" i="16"/>
  <c r="BK156" i="16" s="1"/>
  <c r="AZ156" i="16"/>
  <c r="BJ156" i="16" s="1"/>
  <c r="BR156" i="16" s="1"/>
  <c r="AY156" i="16"/>
  <c r="BI156" i="16" s="1"/>
  <c r="BQ156" i="16" s="1"/>
  <c r="AX156" i="16"/>
  <c r="BH156" i="16" s="1"/>
  <c r="BP156" i="16" s="1"/>
  <c r="AW156" i="16"/>
  <c r="BG156" i="16" s="1"/>
  <c r="AV156" i="16"/>
  <c r="AU156" i="16"/>
  <c r="AT156" i="16"/>
  <c r="AS156" i="16"/>
  <c r="BI155" i="16"/>
  <c r="BD155" i="16"/>
  <c r="BN155" i="16" s="1"/>
  <c r="BC155" i="16"/>
  <c r="BM155" i="16" s="1"/>
  <c r="BB155" i="16"/>
  <c r="BL155" i="16" s="1"/>
  <c r="BA155" i="16"/>
  <c r="BK155" i="16" s="1"/>
  <c r="AZ155" i="16"/>
  <c r="BJ155" i="16" s="1"/>
  <c r="AY155" i="16"/>
  <c r="AX155" i="16"/>
  <c r="BH155" i="16" s="1"/>
  <c r="BP155" i="16" s="1"/>
  <c r="AW155" i="16"/>
  <c r="BG155" i="16" s="1"/>
  <c r="BO155" i="16" s="1"/>
  <c r="AV155" i="16"/>
  <c r="AU155" i="16"/>
  <c r="AT155" i="16"/>
  <c r="AS155" i="16"/>
  <c r="BD154" i="16"/>
  <c r="BN154" i="16" s="1"/>
  <c r="BC154" i="16"/>
  <c r="BM154" i="16" s="1"/>
  <c r="BB154" i="16"/>
  <c r="BL154" i="16" s="1"/>
  <c r="BA154" i="16"/>
  <c r="BK154" i="16" s="1"/>
  <c r="AZ154" i="16"/>
  <c r="BJ154" i="16" s="1"/>
  <c r="BR154" i="16" s="1"/>
  <c r="AY154" i="16"/>
  <c r="BI154" i="16" s="1"/>
  <c r="BQ154" i="16" s="1"/>
  <c r="AX154" i="16"/>
  <c r="BH154" i="16" s="1"/>
  <c r="AW154" i="16"/>
  <c r="BG154" i="16" s="1"/>
  <c r="AV154" i="16"/>
  <c r="AU154" i="16"/>
  <c r="AT154" i="16"/>
  <c r="AS154" i="16"/>
  <c r="BD153" i="16"/>
  <c r="BN153" i="16" s="1"/>
  <c r="BC153" i="16"/>
  <c r="BM153" i="16" s="1"/>
  <c r="BB153" i="16"/>
  <c r="BL153" i="16" s="1"/>
  <c r="BA153" i="16"/>
  <c r="BK153" i="16" s="1"/>
  <c r="AZ153" i="16"/>
  <c r="BJ153" i="16" s="1"/>
  <c r="AY153" i="16"/>
  <c r="BI153" i="16" s="1"/>
  <c r="AX153" i="16"/>
  <c r="BH153" i="16" s="1"/>
  <c r="BP153" i="16" s="1"/>
  <c r="AW153" i="16"/>
  <c r="BG153" i="16" s="1"/>
  <c r="BO153" i="16" s="1"/>
  <c r="AV153" i="16"/>
  <c r="AU153" i="16"/>
  <c r="AT153" i="16"/>
  <c r="AS153" i="16"/>
  <c r="BD152" i="16"/>
  <c r="BN152" i="16" s="1"/>
  <c r="BC152" i="16"/>
  <c r="BM152" i="16" s="1"/>
  <c r="BB152" i="16"/>
  <c r="BL152" i="16" s="1"/>
  <c r="BA152" i="16"/>
  <c r="BK152" i="16" s="1"/>
  <c r="AZ152" i="16"/>
  <c r="BJ152" i="16" s="1"/>
  <c r="AY152" i="16"/>
  <c r="BI152" i="16" s="1"/>
  <c r="BQ152" i="16" s="1"/>
  <c r="AX152" i="16"/>
  <c r="BH152" i="16" s="1"/>
  <c r="AW152" i="16"/>
  <c r="BG152" i="16" s="1"/>
  <c r="AV152" i="16"/>
  <c r="AU152" i="16"/>
  <c r="AT152" i="16"/>
  <c r="AS152" i="16"/>
  <c r="BD151" i="16"/>
  <c r="BN151" i="16" s="1"/>
  <c r="BC151" i="16"/>
  <c r="BM151" i="16" s="1"/>
  <c r="BB151" i="16"/>
  <c r="BL151" i="16" s="1"/>
  <c r="BA151" i="16"/>
  <c r="BK151" i="16" s="1"/>
  <c r="AZ151" i="16"/>
  <c r="BJ151" i="16" s="1"/>
  <c r="BR151" i="16" s="1"/>
  <c r="AY151" i="16"/>
  <c r="BI151" i="16" s="1"/>
  <c r="BQ151" i="16" s="1"/>
  <c r="AX151" i="16"/>
  <c r="BH151" i="16" s="1"/>
  <c r="BP151" i="16" s="1"/>
  <c r="AW151" i="16"/>
  <c r="BG151" i="16" s="1"/>
  <c r="AV151" i="16"/>
  <c r="AU151" i="16"/>
  <c r="AT151" i="16"/>
  <c r="AS151" i="16"/>
  <c r="BD150" i="16"/>
  <c r="BN150" i="16" s="1"/>
  <c r="BC150" i="16"/>
  <c r="BM150" i="16" s="1"/>
  <c r="BB150" i="16"/>
  <c r="BL150" i="16" s="1"/>
  <c r="BA150" i="16"/>
  <c r="BK150" i="16" s="1"/>
  <c r="AZ150" i="16"/>
  <c r="BJ150" i="16" s="1"/>
  <c r="AY150" i="16"/>
  <c r="BI150" i="16" s="1"/>
  <c r="AX150" i="16"/>
  <c r="BH150" i="16" s="1"/>
  <c r="AW150" i="16"/>
  <c r="BG150" i="16" s="1"/>
  <c r="BO150" i="16" s="1"/>
  <c r="AV150" i="16"/>
  <c r="AU150" i="16"/>
  <c r="AT150" i="16"/>
  <c r="AS150" i="16"/>
  <c r="BD149" i="16"/>
  <c r="BN149" i="16" s="1"/>
  <c r="BC149" i="16"/>
  <c r="BM149" i="16" s="1"/>
  <c r="BB149" i="16"/>
  <c r="BL149" i="16" s="1"/>
  <c r="BA149" i="16"/>
  <c r="BK149" i="16" s="1"/>
  <c r="AZ149" i="16"/>
  <c r="BJ149" i="16" s="1"/>
  <c r="BR149" i="16" s="1"/>
  <c r="AY149" i="16"/>
  <c r="BI149" i="16" s="1"/>
  <c r="BQ149" i="16" s="1"/>
  <c r="AX149" i="16"/>
  <c r="BH149" i="16" s="1"/>
  <c r="BP149" i="16" s="1"/>
  <c r="AW149" i="16"/>
  <c r="BG149" i="16" s="1"/>
  <c r="AV149" i="16"/>
  <c r="AU149" i="16"/>
  <c r="AT149" i="16"/>
  <c r="AS149" i="16"/>
  <c r="BD148" i="16"/>
  <c r="BN148" i="16" s="1"/>
  <c r="BC148" i="16"/>
  <c r="BM148" i="16" s="1"/>
  <c r="BB148" i="16"/>
  <c r="BL148" i="16" s="1"/>
  <c r="BA148" i="16"/>
  <c r="BK148" i="16" s="1"/>
  <c r="AZ148" i="16"/>
  <c r="BJ148" i="16" s="1"/>
  <c r="AY148" i="16"/>
  <c r="BI148" i="16" s="1"/>
  <c r="BQ148" i="16" s="1"/>
  <c r="AX148" i="16"/>
  <c r="BH148" i="16" s="1"/>
  <c r="BP148" i="16" s="1"/>
  <c r="AW148" i="16"/>
  <c r="BG148" i="16" s="1"/>
  <c r="BO148" i="16" s="1"/>
  <c r="AV148" i="16"/>
  <c r="AU148" i="16"/>
  <c r="AT148" i="16"/>
  <c r="AS148" i="16"/>
  <c r="CF147" i="16"/>
  <c r="CE147" i="16"/>
  <c r="CD147" i="16"/>
  <c r="CC147" i="16"/>
  <c r="CG147" i="16" s="1"/>
  <c r="BK147" i="16"/>
  <c r="BD147" i="16"/>
  <c r="BN147" i="16" s="1"/>
  <c r="BC147" i="16"/>
  <c r="BM147" i="16" s="1"/>
  <c r="BB147" i="16"/>
  <c r="BL147" i="16" s="1"/>
  <c r="BA147" i="16"/>
  <c r="AZ147" i="16"/>
  <c r="BJ147" i="16" s="1"/>
  <c r="BR147" i="16" s="1"/>
  <c r="AY147" i="16"/>
  <c r="BI147" i="16" s="1"/>
  <c r="BQ147" i="16" s="1"/>
  <c r="AX147" i="16"/>
  <c r="BH147" i="16" s="1"/>
  <c r="BP147" i="16" s="1"/>
  <c r="AW147" i="16"/>
  <c r="BG147" i="16" s="1"/>
  <c r="BO147" i="16" s="1"/>
  <c r="AV147" i="16"/>
  <c r="AU147" i="16"/>
  <c r="AT147" i="16"/>
  <c r="AS147" i="16"/>
  <c r="BK146" i="16"/>
  <c r="BD146" i="16"/>
  <c r="BN146" i="16" s="1"/>
  <c r="BC146" i="16"/>
  <c r="BM146" i="16" s="1"/>
  <c r="BB146" i="16"/>
  <c r="BL146" i="16" s="1"/>
  <c r="BA146" i="16"/>
  <c r="AZ146" i="16"/>
  <c r="BJ146" i="16" s="1"/>
  <c r="AY146" i="16"/>
  <c r="BI146" i="16" s="1"/>
  <c r="AX146" i="16"/>
  <c r="BH146" i="16" s="1"/>
  <c r="AW146" i="16"/>
  <c r="BG146" i="16" s="1"/>
  <c r="BO146" i="16" s="1"/>
  <c r="AV146" i="16"/>
  <c r="AU146" i="16"/>
  <c r="AT146" i="16"/>
  <c r="AS146" i="16"/>
  <c r="BD145" i="16"/>
  <c r="BN145" i="16" s="1"/>
  <c r="BC145" i="16"/>
  <c r="BM145" i="16" s="1"/>
  <c r="BB145" i="16"/>
  <c r="BL145" i="16" s="1"/>
  <c r="BA145" i="16"/>
  <c r="BK145" i="16" s="1"/>
  <c r="AZ145" i="16"/>
  <c r="BJ145" i="16" s="1"/>
  <c r="BR145" i="16" s="1"/>
  <c r="AY145" i="16"/>
  <c r="BI145" i="16" s="1"/>
  <c r="BQ145" i="16" s="1"/>
  <c r="AX145" i="16"/>
  <c r="BH145" i="16" s="1"/>
  <c r="AW145" i="16"/>
  <c r="BG145" i="16" s="1"/>
  <c r="AV145" i="16"/>
  <c r="AU145" i="16"/>
  <c r="AT145" i="16"/>
  <c r="AS145" i="16"/>
  <c r="BD144" i="16"/>
  <c r="BN144" i="16" s="1"/>
  <c r="BC144" i="16"/>
  <c r="BM144" i="16" s="1"/>
  <c r="BB144" i="16"/>
  <c r="BL144" i="16" s="1"/>
  <c r="BA144" i="16"/>
  <c r="BK144" i="16" s="1"/>
  <c r="AZ144" i="16"/>
  <c r="BJ144" i="16" s="1"/>
  <c r="AY144" i="16"/>
  <c r="BI144" i="16" s="1"/>
  <c r="AX144" i="16"/>
  <c r="BH144" i="16" s="1"/>
  <c r="BP144" i="16" s="1"/>
  <c r="AW144" i="16"/>
  <c r="BG144" i="16" s="1"/>
  <c r="BO144" i="16" s="1"/>
  <c r="AV144" i="16"/>
  <c r="AU144" i="16"/>
  <c r="AT144" i="16"/>
  <c r="AS144" i="16"/>
  <c r="BD143" i="16"/>
  <c r="BN143" i="16" s="1"/>
  <c r="BC143" i="16"/>
  <c r="BM143" i="16" s="1"/>
  <c r="BB143" i="16"/>
  <c r="BL143" i="16" s="1"/>
  <c r="BA143" i="16"/>
  <c r="BK143" i="16" s="1"/>
  <c r="AZ143" i="16"/>
  <c r="BJ143" i="16" s="1"/>
  <c r="BR143" i="16" s="1"/>
  <c r="AY143" i="16"/>
  <c r="BI143" i="16" s="1"/>
  <c r="AX143" i="16"/>
  <c r="BH143" i="16" s="1"/>
  <c r="AW143" i="16"/>
  <c r="BG143" i="16" s="1"/>
  <c r="AV143" i="16"/>
  <c r="AU143" i="16"/>
  <c r="AT143" i="16"/>
  <c r="AS143" i="16"/>
  <c r="BK142" i="16"/>
  <c r="BD142" i="16"/>
  <c r="BN142" i="16" s="1"/>
  <c r="BC142" i="16"/>
  <c r="BM142" i="16" s="1"/>
  <c r="BB142" i="16"/>
  <c r="BL142" i="16" s="1"/>
  <c r="BA142" i="16"/>
  <c r="AZ142" i="16"/>
  <c r="BJ142" i="16" s="1"/>
  <c r="BR142" i="16" s="1"/>
  <c r="AY142" i="16"/>
  <c r="BI142" i="16" s="1"/>
  <c r="BQ142" i="16" s="1"/>
  <c r="AX142" i="16"/>
  <c r="BH142" i="16" s="1"/>
  <c r="BP142" i="16" s="1"/>
  <c r="AW142" i="16"/>
  <c r="BG142" i="16" s="1"/>
  <c r="BO142" i="16" s="1"/>
  <c r="AV142" i="16"/>
  <c r="AU142" i="16"/>
  <c r="AT142" i="16"/>
  <c r="AS142" i="16"/>
  <c r="BK141" i="16"/>
  <c r="BD141" i="16"/>
  <c r="BN141" i="16" s="1"/>
  <c r="BC141" i="16"/>
  <c r="BM141" i="16" s="1"/>
  <c r="BB141" i="16"/>
  <c r="BL141" i="16" s="1"/>
  <c r="BA141" i="16"/>
  <c r="AZ141" i="16"/>
  <c r="BJ141" i="16" s="1"/>
  <c r="AY141" i="16"/>
  <c r="BI141" i="16" s="1"/>
  <c r="AX141" i="16"/>
  <c r="BH141" i="16" s="1"/>
  <c r="AW141" i="16"/>
  <c r="BG141" i="16" s="1"/>
  <c r="BO141" i="16" s="1"/>
  <c r="AV141" i="16"/>
  <c r="AU141" i="16"/>
  <c r="AT141" i="16"/>
  <c r="AS141" i="16"/>
  <c r="BM140" i="16"/>
  <c r="BD140" i="16"/>
  <c r="BN140" i="16" s="1"/>
  <c r="BC140" i="16"/>
  <c r="BB140" i="16"/>
  <c r="BL140" i="16" s="1"/>
  <c r="BA140" i="16"/>
  <c r="BK140" i="16" s="1"/>
  <c r="AZ140" i="16"/>
  <c r="BJ140" i="16" s="1"/>
  <c r="BR140" i="16" s="1"/>
  <c r="AY140" i="16"/>
  <c r="BI140" i="16" s="1"/>
  <c r="BQ140" i="16" s="1"/>
  <c r="AX140" i="16"/>
  <c r="BH140" i="16" s="1"/>
  <c r="AW140" i="16"/>
  <c r="BG140" i="16" s="1"/>
  <c r="AV140" i="16"/>
  <c r="AU140" i="16"/>
  <c r="AT140" i="16"/>
  <c r="AS140" i="16"/>
  <c r="BK139" i="16"/>
  <c r="BD139" i="16"/>
  <c r="BN139" i="16" s="1"/>
  <c r="BC139" i="16"/>
  <c r="BM139" i="16" s="1"/>
  <c r="BB139" i="16"/>
  <c r="BL139" i="16" s="1"/>
  <c r="BA139" i="16"/>
  <c r="AZ139" i="16"/>
  <c r="BJ139" i="16" s="1"/>
  <c r="AY139" i="16"/>
  <c r="BI139" i="16" s="1"/>
  <c r="BQ139" i="16" s="1"/>
  <c r="AX139" i="16"/>
  <c r="BH139" i="16" s="1"/>
  <c r="BP139" i="16" s="1"/>
  <c r="AW139" i="16"/>
  <c r="BG139" i="16" s="1"/>
  <c r="BO139" i="16" s="1"/>
  <c r="AV139" i="16"/>
  <c r="AU139" i="16"/>
  <c r="AT139" i="16"/>
  <c r="AS139" i="16"/>
  <c r="BD138" i="16"/>
  <c r="BN138" i="16" s="1"/>
  <c r="BC138" i="16"/>
  <c r="BM138" i="16" s="1"/>
  <c r="BB138" i="16"/>
  <c r="BL138" i="16" s="1"/>
  <c r="BA138" i="16"/>
  <c r="BK138" i="16" s="1"/>
  <c r="AZ138" i="16"/>
  <c r="BJ138" i="16" s="1"/>
  <c r="AY138" i="16"/>
  <c r="BI138" i="16" s="1"/>
  <c r="AX138" i="16"/>
  <c r="BH138" i="16" s="1"/>
  <c r="AW138" i="16"/>
  <c r="BG138" i="16" s="1"/>
  <c r="AV138" i="16"/>
  <c r="AU138" i="16"/>
  <c r="AT138" i="16"/>
  <c r="AS138" i="16"/>
  <c r="CF137" i="16"/>
  <c r="CE137" i="16"/>
  <c r="CD137" i="16"/>
  <c r="CC137" i="16"/>
  <c r="BD137" i="16"/>
  <c r="BN137" i="16" s="1"/>
  <c r="BC137" i="16"/>
  <c r="BM137" i="16" s="1"/>
  <c r="BB137" i="16"/>
  <c r="BL137" i="16" s="1"/>
  <c r="BA137" i="16"/>
  <c r="BK137" i="16" s="1"/>
  <c r="AZ137" i="16"/>
  <c r="BJ137" i="16" s="1"/>
  <c r="AY137" i="16"/>
  <c r="BI137" i="16" s="1"/>
  <c r="BQ137" i="16" s="1"/>
  <c r="AX137" i="16"/>
  <c r="BH137" i="16" s="1"/>
  <c r="AW137" i="16"/>
  <c r="BG137" i="16" s="1"/>
  <c r="AV137" i="16"/>
  <c r="AU137" i="16"/>
  <c r="AT137" i="16"/>
  <c r="AS137" i="16"/>
  <c r="BD136" i="16"/>
  <c r="BN136" i="16" s="1"/>
  <c r="BC136" i="16"/>
  <c r="BM136" i="16" s="1"/>
  <c r="BB136" i="16"/>
  <c r="BL136" i="16" s="1"/>
  <c r="BA136" i="16"/>
  <c r="BK136" i="16" s="1"/>
  <c r="AZ136" i="16"/>
  <c r="BJ136" i="16" s="1"/>
  <c r="BR136" i="16" s="1"/>
  <c r="AY136" i="16"/>
  <c r="BI136" i="16" s="1"/>
  <c r="AX136" i="16"/>
  <c r="BH136" i="16" s="1"/>
  <c r="BP136" i="16" s="1"/>
  <c r="AW136" i="16"/>
  <c r="BG136" i="16" s="1"/>
  <c r="BO136" i="16" s="1"/>
  <c r="AV136" i="16"/>
  <c r="AU136" i="16"/>
  <c r="AT136" i="16"/>
  <c r="AS136" i="16"/>
  <c r="BD135" i="16"/>
  <c r="BN135" i="16" s="1"/>
  <c r="BC135" i="16"/>
  <c r="BM135" i="16" s="1"/>
  <c r="BB135" i="16"/>
  <c r="BL135" i="16" s="1"/>
  <c r="BA135" i="16"/>
  <c r="BK135" i="16" s="1"/>
  <c r="AZ135" i="16"/>
  <c r="BJ135" i="16" s="1"/>
  <c r="AY135" i="16"/>
  <c r="BI135" i="16" s="1"/>
  <c r="BQ135" i="16" s="1"/>
  <c r="AX135" i="16"/>
  <c r="BH135" i="16" s="1"/>
  <c r="AW135" i="16"/>
  <c r="BG135" i="16" s="1"/>
  <c r="AV135" i="16"/>
  <c r="AU135" i="16"/>
  <c r="AT135" i="16"/>
  <c r="AS135" i="16"/>
  <c r="BD134" i="16"/>
  <c r="BN134" i="16" s="1"/>
  <c r="BC134" i="16"/>
  <c r="BM134" i="16" s="1"/>
  <c r="BB134" i="16"/>
  <c r="BL134" i="16" s="1"/>
  <c r="BA134" i="16"/>
  <c r="BK134" i="16" s="1"/>
  <c r="AZ134" i="16"/>
  <c r="BJ134" i="16" s="1"/>
  <c r="BR134" i="16" s="1"/>
  <c r="AY134" i="16"/>
  <c r="BI134" i="16" s="1"/>
  <c r="AX134" i="16"/>
  <c r="BH134" i="16" s="1"/>
  <c r="BP134" i="16" s="1"/>
  <c r="AW134" i="16"/>
  <c r="BG134" i="16" s="1"/>
  <c r="BO134" i="16" s="1"/>
  <c r="AV134" i="16"/>
  <c r="AU134" i="16"/>
  <c r="AT134" i="16"/>
  <c r="AS134" i="16"/>
  <c r="BD133" i="16"/>
  <c r="BN133" i="16" s="1"/>
  <c r="BC133" i="16"/>
  <c r="BM133" i="16" s="1"/>
  <c r="BB133" i="16"/>
  <c r="BL133" i="16" s="1"/>
  <c r="BA133" i="16"/>
  <c r="BK133" i="16" s="1"/>
  <c r="AZ133" i="16"/>
  <c r="BJ133" i="16" s="1"/>
  <c r="AY133" i="16"/>
  <c r="BI133" i="16" s="1"/>
  <c r="BQ133" i="16" s="1"/>
  <c r="AX133" i="16"/>
  <c r="BH133" i="16" s="1"/>
  <c r="AW133" i="16"/>
  <c r="BG133" i="16" s="1"/>
  <c r="AV133" i="16"/>
  <c r="AU133" i="16"/>
  <c r="AT133" i="16"/>
  <c r="AS133" i="16"/>
  <c r="BD132" i="16"/>
  <c r="BN132" i="16" s="1"/>
  <c r="BC132" i="16"/>
  <c r="BM132" i="16" s="1"/>
  <c r="BB132" i="16"/>
  <c r="BL132" i="16" s="1"/>
  <c r="BA132" i="16"/>
  <c r="BK132" i="16" s="1"/>
  <c r="AZ132" i="16"/>
  <c r="BJ132" i="16" s="1"/>
  <c r="BR132" i="16" s="1"/>
  <c r="AY132" i="16"/>
  <c r="BI132" i="16" s="1"/>
  <c r="BQ132" i="16" s="1"/>
  <c r="AX132" i="16"/>
  <c r="BH132" i="16" s="1"/>
  <c r="BP132" i="16" s="1"/>
  <c r="AW132" i="16"/>
  <c r="BG132" i="16" s="1"/>
  <c r="BO132" i="16" s="1"/>
  <c r="AV132" i="16"/>
  <c r="AU132" i="16"/>
  <c r="AT132" i="16"/>
  <c r="AS132" i="16"/>
  <c r="BD131" i="16"/>
  <c r="BN131" i="16" s="1"/>
  <c r="BC131" i="16"/>
  <c r="BM131" i="16" s="1"/>
  <c r="BB131" i="16"/>
  <c r="BL131" i="16" s="1"/>
  <c r="BA131" i="16"/>
  <c r="BK131" i="16" s="1"/>
  <c r="AZ131" i="16"/>
  <c r="BJ131" i="16" s="1"/>
  <c r="AY131" i="16"/>
  <c r="BI131" i="16" s="1"/>
  <c r="BQ131" i="16" s="1"/>
  <c r="AX131" i="16"/>
  <c r="BH131" i="16" s="1"/>
  <c r="AW131" i="16"/>
  <c r="BG131" i="16" s="1"/>
  <c r="AV131" i="16"/>
  <c r="AU131" i="16"/>
  <c r="AT131" i="16"/>
  <c r="AS131" i="16"/>
  <c r="BD130" i="16"/>
  <c r="BN130" i="16" s="1"/>
  <c r="BC130" i="16"/>
  <c r="BM130" i="16" s="1"/>
  <c r="BB130" i="16"/>
  <c r="BL130" i="16" s="1"/>
  <c r="BA130" i="16"/>
  <c r="BK130" i="16" s="1"/>
  <c r="AZ130" i="16"/>
  <c r="BJ130" i="16" s="1"/>
  <c r="BR130" i="16" s="1"/>
  <c r="AY130" i="16"/>
  <c r="BI130" i="16" s="1"/>
  <c r="BQ130" i="16" s="1"/>
  <c r="AX130" i="16"/>
  <c r="BH130" i="16" s="1"/>
  <c r="BP130" i="16" s="1"/>
  <c r="AW130" i="16"/>
  <c r="BG130" i="16" s="1"/>
  <c r="BO130" i="16" s="1"/>
  <c r="AV130" i="16"/>
  <c r="AU130" i="16"/>
  <c r="AT130" i="16"/>
  <c r="AS130" i="16"/>
  <c r="BD129" i="16"/>
  <c r="BN129" i="16" s="1"/>
  <c r="BC129" i="16"/>
  <c r="BM129" i="16" s="1"/>
  <c r="BB129" i="16"/>
  <c r="BL129" i="16" s="1"/>
  <c r="BA129" i="16"/>
  <c r="BK129" i="16" s="1"/>
  <c r="AZ129" i="16"/>
  <c r="BJ129" i="16" s="1"/>
  <c r="AY129" i="16"/>
  <c r="BI129" i="16" s="1"/>
  <c r="BQ129" i="16" s="1"/>
  <c r="AX129" i="16"/>
  <c r="BH129" i="16" s="1"/>
  <c r="AW129" i="16"/>
  <c r="BG129" i="16" s="1"/>
  <c r="AV129" i="16"/>
  <c r="AU129" i="16"/>
  <c r="AT129" i="16"/>
  <c r="AS129" i="16"/>
  <c r="BD128" i="16"/>
  <c r="BN128" i="16" s="1"/>
  <c r="BC128" i="16"/>
  <c r="BM128" i="16" s="1"/>
  <c r="BB128" i="16"/>
  <c r="BL128" i="16" s="1"/>
  <c r="BA128" i="16"/>
  <c r="BK128" i="16" s="1"/>
  <c r="AZ128" i="16"/>
  <c r="BJ128" i="16" s="1"/>
  <c r="BR128" i="16" s="1"/>
  <c r="AY128" i="16"/>
  <c r="BI128" i="16" s="1"/>
  <c r="BQ128" i="16" s="1"/>
  <c r="AX128" i="16"/>
  <c r="BH128" i="16" s="1"/>
  <c r="BP128" i="16" s="1"/>
  <c r="AW128" i="16"/>
  <c r="BG128" i="16" s="1"/>
  <c r="BO128" i="16" s="1"/>
  <c r="AV128" i="16"/>
  <c r="AU128" i="16"/>
  <c r="AT128" i="16"/>
  <c r="AS128" i="16"/>
  <c r="CF127" i="16"/>
  <c r="CE127" i="16"/>
  <c r="CD127" i="16"/>
  <c r="CC127" i="16"/>
  <c r="BD127" i="16"/>
  <c r="BN127" i="16" s="1"/>
  <c r="BC127" i="16"/>
  <c r="BM127" i="16" s="1"/>
  <c r="BB127" i="16"/>
  <c r="BL127" i="16" s="1"/>
  <c r="BA127" i="16"/>
  <c r="BK127" i="16" s="1"/>
  <c r="AZ127" i="16"/>
  <c r="BJ127" i="16" s="1"/>
  <c r="BR127" i="16" s="1"/>
  <c r="AY127" i="16"/>
  <c r="BI127" i="16" s="1"/>
  <c r="BQ127" i="16" s="1"/>
  <c r="BU127" i="16" s="1"/>
  <c r="BY127" i="16" s="1"/>
  <c r="AX127" i="16"/>
  <c r="BH127" i="16" s="1"/>
  <c r="BP127" i="16" s="1"/>
  <c r="AW127" i="16"/>
  <c r="BG127" i="16" s="1"/>
  <c r="BO127" i="16" s="1"/>
  <c r="AV127" i="16"/>
  <c r="AU127" i="16"/>
  <c r="AT127" i="16"/>
  <c r="AS127" i="16"/>
  <c r="BD126" i="16"/>
  <c r="BN126" i="16" s="1"/>
  <c r="BC126" i="16"/>
  <c r="BM126" i="16" s="1"/>
  <c r="BB126" i="16"/>
  <c r="BL126" i="16" s="1"/>
  <c r="BA126" i="16"/>
  <c r="BK126" i="16" s="1"/>
  <c r="AZ126" i="16"/>
  <c r="BJ126" i="16" s="1"/>
  <c r="AY126" i="16"/>
  <c r="BI126" i="16" s="1"/>
  <c r="AX126" i="16"/>
  <c r="BH126" i="16" s="1"/>
  <c r="AW126" i="16"/>
  <c r="BG126" i="16" s="1"/>
  <c r="AV126" i="16"/>
  <c r="AU126" i="16"/>
  <c r="AT126" i="16"/>
  <c r="AS126" i="16"/>
  <c r="BD123" i="16"/>
  <c r="BN123" i="16" s="1"/>
  <c r="BC123" i="16"/>
  <c r="BM123" i="16" s="1"/>
  <c r="BB123" i="16"/>
  <c r="BL123" i="16" s="1"/>
  <c r="BA123" i="16"/>
  <c r="BK123" i="16" s="1"/>
  <c r="AZ123" i="16"/>
  <c r="BJ123" i="16" s="1"/>
  <c r="BR123" i="16" s="1"/>
  <c r="AY123" i="16"/>
  <c r="BI123" i="16" s="1"/>
  <c r="BQ123" i="16" s="1"/>
  <c r="AX123" i="16"/>
  <c r="BH123" i="16" s="1"/>
  <c r="BP123" i="16" s="1"/>
  <c r="AW123" i="16"/>
  <c r="BG123" i="16" s="1"/>
  <c r="BO123" i="16" s="1"/>
  <c r="AV123" i="16"/>
  <c r="AU123" i="16"/>
  <c r="AT123" i="16"/>
  <c r="AS123" i="16"/>
  <c r="BD122" i="16"/>
  <c r="BN122" i="16" s="1"/>
  <c r="BC122" i="16"/>
  <c r="BM122" i="16" s="1"/>
  <c r="BB122" i="16"/>
  <c r="BL122" i="16" s="1"/>
  <c r="BA122" i="16"/>
  <c r="BK122" i="16" s="1"/>
  <c r="AZ122" i="16"/>
  <c r="BJ122" i="16" s="1"/>
  <c r="AY122" i="16"/>
  <c r="BI122" i="16" s="1"/>
  <c r="AX122" i="16"/>
  <c r="BH122" i="16" s="1"/>
  <c r="AW122" i="16"/>
  <c r="BG122" i="16" s="1"/>
  <c r="AV122" i="16"/>
  <c r="AU122" i="16"/>
  <c r="AT122" i="16"/>
  <c r="AS122" i="16"/>
  <c r="BD121" i="16"/>
  <c r="BN121" i="16" s="1"/>
  <c r="BC121" i="16"/>
  <c r="BM121" i="16" s="1"/>
  <c r="BB121" i="16"/>
  <c r="BL121" i="16" s="1"/>
  <c r="BA121" i="16"/>
  <c r="BK121" i="16" s="1"/>
  <c r="AZ121" i="16"/>
  <c r="BJ121" i="16" s="1"/>
  <c r="BR121" i="16" s="1"/>
  <c r="AY121" i="16"/>
  <c r="BI121" i="16" s="1"/>
  <c r="BQ121" i="16" s="1"/>
  <c r="AX121" i="16"/>
  <c r="BH121" i="16" s="1"/>
  <c r="BP121" i="16" s="1"/>
  <c r="AW121" i="16"/>
  <c r="BG121" i="16" s="1"/>
  <c r="AV121" i="16"/>
  <c r="AU121" i="16"/>
  <c r="AT121" i="16"/>
  <c r="AS121" i="16"/>
  <c r="BD120" i="16"/>
  <c r="BN120" i="16" s="1"/>
  <c r="BC120" i="16"/>
  <c r="BM120" i="16" s="1"/>
  <c r="BB120" i="16"/>
  <c r="BL120" i="16" s="1"/>
  <c r="BA120" i="16"/>
  <c r="BK120" i="16" s="1"/>
  <c r="AZ120" i="16"/>
  <c r="BJ120" i="16" s="1"/>
  <c r="AY120" i="16"/>
  <c r="BI120" i="16" s="1"/>
  <c r="AX120" i="16"/>
  <c r="BH120" i="16" s="1"/>
  <c r="AW120" i="16"/>
  <c r="BG120" i="16" s="1"/>
  <c r="BO120" i="16" s="1"/>
  <c r="AV120" i="16"/>
  <c r="AU120" i="16"/>
  <c r="AT120" i="16"/>
  <c r="AS120" i="16"/>
  <c r="BD119" i="16"/>
  <c r="BN119" i="16" s="1"/>
  <c r="BC119" i="16"/>
  <c r="BM119" i="16" s="1"/>
  <c r="BB119" i="16"/>
  <c r="BL119" i="16" s="1"/>
  <c r="BA119" i="16"/>
  <c r="BK119" i="16" s="1"/>
  <c r="AZ119" i="16"/>
  <c r="BJ119" i="16" s="1"/>
  <c r="BR119" i="16" s="1"/>
  <c r="AY119" i="16"/>
  <c r="BI119" i="16" s="1"/>
  <c r="BQ119" i="16" s="1"/>
  <c r="AX119" i="16"/>
  <c r="BH119" i="16" s="1"/>
  <c r="AW119" i="16"/>
  <c r="BG119" i="16" s="1"/>
  <c r="AV119" i="16"/>
  <c r="AU119" i="16"/>
  <c r="AT119" i="16"/>
  <c r="AS119" i="16"/>
  <c r="BD118" i="16"/>
  <c r="BN118" i="16" s="1"/>
  <c r="BC118" i="16"/>
  <c r="BM118" i="16" s="1"/>
  <c r="BB118" i="16"/>
  <c r="BL118" i="16" s="1"/>
  <c r="BA118" i="16"/>
  <c r="BK118" i="16" s="1"/>
  <c r="AZ118" i="16"/>
  <c r="BJ118" i="16" s="1"/>
  <c r="AY118" i="16"/>
  <c r="BI118" i="16" s="1"/>
  <c r="AX118" i="16"/>
  <c r="BH118" i="16" s="1"/>
  <c r="BP118" i="16" s="1"/>
  <c r="AW118" i="16"/>
  <c r="BG118" i="16" s="1"/>
  <c r="BO118" i="16" s="1"/>
  <c r="AV118" i="16"/>
  <c r="AU118" i="16"/>
  <c r="AT118" i="16"/>
  <c r="AS118" i="16"/>
  <c r="BK117" i="16"/>
  <c r="BI117" i="16"/>
  <c r="BQ117" i="16" s="1"/>
  <c r="BD117" i="16"/>
  <c r="BN117" i="16" s="1"/>
  <c r="BC117" i="16"/>
  <c r="BM117" i="16" s="1"/>
  <c r="BB117" i="16"/>
  <c r="BL117" i="16" s="1"/>
  <c r="BA117" i="16"/>
  <c r="AZ117" i="16"/>
  <c r="BJ117" i="16" s="1"/>
  <c r="AY117" i="16"/>
  <c r="AX117" i="16"/>
  <c r="BH117" i="16" s="1"/>
  <c r="BP117" i="16" s="1"/>
  <c r="AW117" i="16"/>
  <c r="BG117" i="16" s="1"/>
  <c r="AV117" i="16"/>
  <c r="AU117" i="16"/>
  <c r="AT117" i="16"/>
  <c r="AS117" i="16"/>
  <c r="BM116" i="16"/>
  <c r="BJ116" i="16"/>
  <c r="BD116" i="16"/>
  <c r="BN116" i="16" s="1"/>
  <c r="BC116" i="16"/>
  <c r="BB116" i="16"/>
  <c r="BL116" i="16" s="1"/>
  <c r="BA116" i="16"/>
  <c r="BK116" i="16" s="1"/>
  <c r="AZ116" i="16"/>
  <c r="AY116" i="16"/>
  <c r="BI116" i="16" s="1"/>
  <c r="AX116" i="16"/>
  <c r="BH116" i="16" s="1"/>
  <c r="BP116" i="16" s="1"/>
  <c r="AW116" i="16"/>
  <c r="BG116" i="16" s="1"/>
  <c r="BO116" i="16" s="1"/>
  <c r="AV116" i="16"/>
  <c r="AU116" i="16"/>
  <c r="AT116" i="16"/>
  <c r="AS116" i="16"/>
  <c r="CF115" i="16"/>
  <c r="CE115" i="16"/>
  <c r="CD115" i="16"/>
  <c r="CC115" i="16"/>
  <c r="BM115" i="16"/>
  <c r="BD115" i="16"/>
  <c r="BN115" i="16" s="1"/>
  <c r="BC115" i="16"/>
  <c r="BB115" i="16"/>
  <c r="BL115" i="16" s="1"/>
  <c r="BA115" i="16"/>
  <c r="BK115" i="16" s="1"/>
  <c r="AZ115" i="16"/>
  <c r="BJ115" i="16" s="1"/>
  <c r="BR115" i="16" s="1"/>
  <c r="AY115" i="16"/>
  <c r="BI115" i="16" s="1"/>
  <c r="AX115" i="16"/>
  <c r="BH115" i="16" s="1"/>
  <c r="BP115" i="16" s="1"/>
  <c r="AW115" i="16"/>
  <c r="BG115" i="16" s="1"/>
  <c r="AV115" i="16"/>
  <c r="AU115" i="16"/>
  <c r="AT115" i="16"/>
  <c r="AS115" i="16"/>
  <c r="BD114" i="16"/>
  <c r="BN114" i="16" s="1"/>
  <c r="BC114" i="16"/>
  <c r="BM114" i="16" s="1"/>
  <c r="BB114" i="16"/>
  <c r="BL114" i="16" s="1"/>
  <c r="BA114" i="16"/>
  <c r="BK114" i="16" s="1"/>
  <c r="AZ114" i="16"/>
  <c r="BJ114" i="16" s="1"/>
  <c r="AY114" i="16"/>
  <c r="BI114" i="16" s="1"/>
  <c r="AX114" i="16"/>
  <c r="BH114" i="16" s="1"/>
  <c r="AW114" i="16"/>
  <c r="BG114" i="16" s="1"/>
  <c r="AV114" i="16"/>
  <c r="AU114" i="16"/>
  <c r="AT114" i="16"/>
  <c r="AS114" i="16"/>
  <c r="BD112" i="16"/>
  <c r="BN112" i="16" s="1"/>
  <c r="BC112" i="16"/>
  <c r="BM112" i="16" s="1"/>
  <c r="BB112" i="16"/>
  <c r="BL112" i="16" s="1"/>
  <c r="BA112" i="16"/>
  <c r="BK112" i="16" s="1"/>
  <c r="AZ112" i="16"/>
  <c r="BJ112" i="16" s="1"/>
  <c r="BR112" i="16" s="1"/>
  <c r="AY112" i="16"/>
  <c r="BI112" i="16" s="1"/>
  <c r="BQ112" i="16" s="1"/>
  <c r="AX112" i="16"/>
  <c r="BH112" i="16" s="1"/>
  <c r="BP112" i="16" s="1"/>
  <c r="AW112" i="16"/>
  <c r="BG112" i="16" s="1"/>
  <c r="BO112" i="16" s="1"/>
  <c r="AV112" i="16"/>
  <c r="AU112" i="16"/>
  <c r="AT112" i="16"/>
  <c r="AS112" i="16"/>
  <c r="BD111" i="16"/>
  <c r="BN111" i="16" s="1"/>
  <c r="BC111" i="16"/>
  <c r="BM111" i="16" s="1"/>
  <c r="BB111" i="16"/>
  <c r="BL111" i="16" s="1"/>
  <c r="BA111" i="16"/>
  <c r="BK111" i="16" s="1"/>
  <c r="AZ111" i="16"/>
  <c r="BJ111" i="16" s="1"/>
  <c r="AY111" i="16"/>
  <c r="BI111" i="16" s="1"/>
  <c r="AX111" i="16"/>
  <c r="BH111" i="16" s="1"/>
  <c r="AW111" i="16"/>
  <c r="BG111" i="16" s="1"/>
  <c r="AV111" i="16"/>
  <c r="AU111" i="16"/>
  <c r="AT111" i="16"/>
  <c r="AS111" i="16"/>
  <c r="BD110" i="16"/>
  <c r="BN110" i="16" s="1"/>
  <c r="BC110" i="16"/>
  <c r="BM110" i="16" s="1"/>
  <c r="BB110" i="16"/>
  <c r="BL110" i="16" s="1"/>
  <c r="BA110" i="16"/>
  <c r="BK110" i="16" s="1"/>
  <c r="AZ110" i="16"/>
  <c r="BJ110" i="16" s="1"/>
  <c r="BR110" i="16" s="1"/>
  <c r="AY110" i="16"/>
  <c r="BI110" i="16" s="1"/>
  <c r="BQ110" i="16" s="1"/>
  <c r="AX110" i="16"/>
  <c r="BH110" i="16" s="1"/>
  <c r="BP110" i="16" s="1"/>
  <c r="AW110" i="16"/>
  <c r="BG110" i="16" s="1"/>
  <c r="BO110" i="16" s="1"/>
  <c r="AV110" i="16"/>
  <c r="AU110" i="16"/>
  <c r="AT110" i="16"/>
  <c r="AS110" i="16"/>
  <c r="BD109" i="16"/>
  <c r="BN109" i="16" s="1"/>
  <c r="BC109" i="16"/>
  <c r="BM109" i="16" s="1"/>
  <c r="BB109" i="16"/>
  <c r="BL109" i="16" s="1"/>
  <c r="BA109" i="16"/>
  <c r="BK109" i="16" s="1"/>
  <c r="AZ109" i="16"/>
  <c r="BJ109" i="16" s="1"/>
  <c r="AY109" i="16"/>
  <c r="BI109" i="16" s="1"/>
  <c r="AX109" i="16"/>
  <c r="BH109" i="16" s="1"/>
  <c r="AW109" i="16"/>
  <c r="BG109" i="16" s="1"/>
  <c r="AV109" i="16"/>
  <c r="AU109" i="16"/>
  <c r="AT109" i="16"/>
  <c r="AS109" i="16"/>
  <c r="BD108" i="16"/>
  <c r="BN108" i="16" s="1"/>
  <c r="BC108" i="16"/>
  <c r="BM108" i="16" s="1"/>
  <c r="BB108" i="16"/>
  <c r="BL108" i="16" s="1"/>
  <c r="BA108" i="16"/>
  <c r="BK108" i="16" s="1"/>
  <c r="AZ108" i="16"/>
  <c r="BJ108" i="16" s="1"/>
  <c r="BR108" i="16" s="1"/>
  <c r="AY108" i="16"/>
  <c r="BI108" i="16" s="1"/>
  <c r="BQ108" i="16" s="1"/>
  <c r="AX108" i="16"/>
  <c r="BH108" i="16" s="1"/>
  <c r="BP108" i="16" s="1"/>
  <c r="AW108" i="16"/>
  <c r="BG108" i="16" s="1"/>
  <c r="BO108" i="16" s="1"/>
  <c r="AV108" i="16"/>
  <c r="AU108" i="16"/>
  <c r="AT108" i="16"/>
  <c r="AS108" i="16"/>
  <c r="BD107" i="16"/>
  <c r="BN107" i="16" s="1"/>
  <c r="BC107" i="16"/>
  <c r="BM107" i="16" s="1"/>
  <c r="BB107" i="16"/>
  <c r="BL107" i="16" s="1"/>
  <c r="BA107" i="16"/>
  <c r="BK107" i="16" s="1"/>
  <c r="AZ107" i="16"/>
  <c r="BJ107" i="16" s="1"/>
  <c r="AY107" i="16"/>
  <c r="BI107" i="16" s="1"/>
  <c r="AX107" i="16"/>
  <c r="BH107" i="16" s="1"/>
  <c r="AW107" i="16"/>
  <c r="BG107" i="16" s="1"/>
  <c r="AV107" i="16"/>
  <c r="AU107" i="16"/>
  <c r="AT107" i="16"/>
  <c r="AS107" i="16"/>
  <c r="BD106" i="16"/>
  <c r="BN106" i="16" s="1"/>
  <c r="BC106" i="16"/>
  <c r="BM106" i="16" s="1"/>
  <c r="BB106" i="16"/>
  <c r="BL106" i="16" s="1"/>
  <c r="BA106" i="16"/>
  <c r="BK106" i="16" s="1"/>
  <c r="AZ106" i="16"/>
  <c r="BJ106" i="16" s="1"/>
  <c r="BR106" i="16" s="1"/>
  <c r="AY106" i="16"/>
  <c r="BI106" i="16" s="1"/>
  <c r="BQ106" i="16" s="1"/>
  <c r="AX106" i="16"/>
  <c r="BH106" i="16" s="1"/>
  <c r="BP106" i="16" s="1"/>
  <c r="AW106" i="16"/>
  <c r="BG106" i="16" s="1"/>
  <c r="BO106" i="16" s="1"/>
  <c r="AV106" i="16"/>
  <c r="AU106" i="16"/>
  <c r="AT106" i="16"/>
  <c r="AS106" i="16"/>
  <c r="BD105" i="16"/>
  <c r="BN105" i="16" s="1"/>
  <c r="BC105" i="16"/>
  <c r="BM105" i="16" s="1"/>
  <c r="BB105" i="16"/>
  <c r="BL105" i="16" s="1"/>
  <c r="BA105" i="16"/>
  <c r="BK105" i="16" s="1"/>
  <c r="AZ105" i="16"/>
  <c r="BJ105" i="16" s="1"/>
  <c r="AY105" i="16"/>
  <c r="BI105" i="16" s="1"/>
  <c r="AX105" i="16"/>
  <c r="BH105" i="16" s="1"/>
  <c r="AW105" i="16"/>
  <c r="BG105" i="16" s="1"/>
  <c r="AV105" i="16"/>
  <c r="AU105" i="16"/>
  <c r="AT105" i="16"/>
  <c r="AS105" i="16"/>
  <c r="CF104" i="16"/>
  <c r="CE104" i="16"/>
  <c r="CD104" i="16"/>
  <c r="CC104" i="16"/>
  <c r="CG104" i="16" s="1"/>
  <c r="BD104" i="16"/>
  <c r="BN104" i="16" s="1"/>
  <c r="BC104" i="16"/>
  <c r="BM104" i="16" s="1"/>
  <c r="BB104" i="16"/>
  <c r="BL104" i="16" s="1"/>
  <c r="BA104" i="16"/>
  <c r="BK104" i="16" s="1"/>
  <c r="AZ104" i="16"/>
  <c r="BJ104" i="16" s="1"/>
  <c r="AY104" i="16"/>
  <c r="BI104" i="16" s="1"/>
  <c r="AX104" i="16"/>
  <c r="BH104" i="16" s="1"/>
  <c r="AW104" i="16"/>
  <c r="BG104" i="16" s="1"/>
  <c r="BO104" i="16" s="1"/>
  <c r="AV104" i="16"/>
  <c r="AU104" i="16"/>
  <c r="AT104" i="16"/>
  <c r="AS104" i="16"/>
  <c r="BD103" i="16"/>
  <c r="BN103" i="16" s="1"/>
  <c r="BC103" i="16"/>
  <c r="BM103" i="16" s="1"/>
  <c r="BB103" i="16"/>
  <c r="BL103" i="16" s="1"/>
  <c r="BA103" i="16"/>
  <c r="BK103" i="16" s="1"/>
  <c r="AZ103" i="16"/>
  <c r="BJ103" i="16" s="1"/>
  <c r="BR103" i="16" s="1"/>
  <c r="AY103" i="16"/>
  <c r="BI103" i="16" s="1"/>
  <c r="BQ103" i="16" s="1"/>
  <c r="AX103" i="16"/>
  <c r="BH103" i="16" s="1"/>
  <c r="BP103" i="16" s="1"/>
  <c r="AW103" i="16"/>
  <c r="BG103" i="16" s="1"/>
  <c r="AV103" i="16"/>
  <c r="AU103" i="16"/>
  <c r="AT103" i="16"/>
  <c r="AS103" i="16"/>
  <c r="BD102" i="16"/>
  <c r="BN102" i="16" s="1"/>
  <c r="BC102" i="16"/>
  <c r="BM102" i="16" s="1"/>
  <c r="BB102" i="16"/>
  <c r="BL102" i="16" s="1"/>
  <c r="BA102" i="16"/>
  <c r="BK102" i="16" s="1"/>
  <c r="AZ102" i="16"/>
  <c r="BJ102" i="16" s="1"/>
  <c r="AY102" i="16"/>
  <c r="BI102" i="16" s="1"/>
  <c r="AX102" i="16"/>
  <c r="BH102" i="16" s="1"/>
  <c r="AW102" i="16"/>
  <c r="BG102" i="16" s="1"/>
  <c r="BO102" i="16" s="1"/>
  <c r="AV102" i="16"/>
  <c r="AU102" i="16"/>
  <c r="AT102" i="16"/>
  <c r="AS102" i="16"/>
  <c r="BD101" i="16"/>
  <c r="BN101" i="16" s="1"/>
  <c r="BC101" i="16"/>
  <c r="BM101" i="16" s="1"/>
  <c r="BB101" i="16"/>
  <c r="BL101" i="16" s="1"/>
  <c r="BA101" i="16"/>
  <c r="BK101" i="16" s="1"/>
  <c r="AZ101" i="16"/>
  <c r="BJ101" i="16" s="1"/>
  <c r="BR101" i="16" s="1"/>
  <c r="AY101" i="16"/>
  <c r="BI101" i="16" s="1"/>
  <c r="BQ101" i="16" s="1"/>
  <c r="AX101" i="16"/>
  <c r="BH101" i="16" s="1"/>
  <c r="BP101" i="16" s="1"/>
  <c r="AW101" i="16"/>
  <c r="BG101" i="16" s="1"/>
  <c r="AV101" i="16"/>
  <c r="AU101" i="16"/>
  <c r="AT101" i="16"/>
  <c r="AS101" i="16"/>
  <c r="BD100" i="16"/>
  <c r="BN100" i="16" s="1"/>
  <c r="BC100" i="16"/>
  <c r="BM100" i="16" s="1"/>
  <c r="BB100" i="16"/>
  <c r="BL100" i="16" s="1"/>
  <c r="BA100" i="16"/>
  <c r="BK100" i="16" s="1"/>
  <c r="AZ100" i="16"/>
  <c r="BJ100" i="16" s="1"/>
  <c r="AY100" i="16"/>
  <c r="BI100" i="16" s="1"/>
  <c r="AX100" i="16"/>
  <c r="BH100" i="16" s="1"/>
  <c r="AW100" i="16"/>
  <c r="BG100" i="16" s="1"/>
  <c r="BO100" i="16" s="1"/>
  <c r="AV100" i="16"/>
  <c r="AU100" i="16"/>
  <c r="AT100" i="16"/>
  <c r="AS100" i="16"/>
  <c r="BD99" i="16"/>
  <c r="BN99" i="16" s="1"/>
  <c r="BC99" i="16"/>
  <c r="BM99" i="16" s="1"/>
  <c r="BB99" i="16"/>
  <c r="BL99" i="16" s="1"/>
  <c r="BA99" i="16"/>
  <c r="BK99" i="16" s="1"/>
  <c r="AZ99" i="16"/>
  <c r="BJ99" i="16" s="1"/>
  <c r="BR99" i="16" s="1"/>
  <c r="AY99" i="16"/>
  <c r="BI99" i="16" s="1"/>
  <c r="BQ99" i="16" s="1"/>
  <c r="AX99" i="16"/>
  <c r="BH99" i="16" s="1"/>
  <c r="BP99" i="16" s="1"/>
  <c r="AW99" i="16"/>
  <c r="BG99" i="16" s="1"/>
  <c r="AV99" i="16"/>
  <c r="AU99" i="16"/>
  <c r="AT99" i="16"/>
  <c r="AS99" i="16"/>
  <c r="BD98" i="16"/>
  <c r="BN98" i="16" s="1"/>
  <c r="BC98" i="16"/>
  <c r="BM98" i="16" s="1"/>
  <c r="BB98" i="16"/>
  <c r="BL98" i="16" s="1"/>
  <c r="BA98" i="16"/>
  <c r="BK98" i="16" s="1"/>
  <c r="AZ98" i="16"/>
  <c r="BJ98" i="16" s="1"/>
  <c r="AY98" i="16"/>
  <c r="BI98" i="16" s="1"/>
  <c r="AX98" i="16"/>
  <c r="BH98" i="16" s="1"/>
  <c r="AW98" i="16"/>
  <c r="BG98" i="16" s="1"/>
  <c r="BO98" i="16" s="1"/>
  <c r="AV98" i="16"/>
  <c r="AU98" i="16"/>
  <c r="AT98" i="16"/>
  <c r="AS98" i="16"/>
  <c r="BD97" i="16"/>
  <c r="BN97" i="16" s="1"/>
  <c r="BC97" i="16"/>
  <c r="BM97" i="16" s="1"/>
  <c r="BB97" i="16"/>
  <c r="BL97" i="16" s="1"/>
  <c r="BA97" i="16"/>
  <c r="BK97" i="16" s="1"/>
  <c r="AZ97" i="16"/>
  <c r="BJ97" i="16" s="1"/>
  <c r="BR97" i="16" s="1"/>
  <c r="AY97" i="16"/>
  <c r="BI97" i="16" s="1"/>
  <c r="BQ97" i="16" s="1"/>
  <c r="AX97" i="16"/>
  <c r="BH97" i="16" s="1"/>
  <c r="BP97" i="16" s="1"/>
  <c r="AW97" i="16"/>
  <c r="BG97" i="16" s="1"/>
  <c r="AV97" i="16"/>
  <c r="AU97" i="16"/>
  <c r="AT97" i="16"/>
  <c r="AS97" i="16"/>
  <c r="BD96" i="16"/>
  <c r="BN96" i="16" s="1"/>
  <c r="BC96" i="16"/>
  <c r="BM96" i="16" s="1"/>
  <c r="BB96" i="16"/>
  <c r="BL96" i="16" s="1"/>
  <c r="BA96" i="16"/>
  <c r="BK96" i="16" s="1"/>
  <c r="AZ96" i="16"/>
  <c r="BJ96" i="16" s="1"/>
  <c r="AY96" i="16"/>
  <c r="BI96" i="16" s="1"/>
  <c r="AX96" i="16"/>
  <c r="BH96" i="16" s="1"/>
  <c r="AW96" i="16"/>
  <c r="BG96" i="16" s="1"/>
  <c r="BO96" i="16" s="1"/>
  <c r="AV96" i="16"/>
  <c r="AU96" i="16"/>
  <c r="AT96" i="16"/>
  <c r="AS96" i="16"/>
  <c r="BD95" i="16"/>
  <c r="BN95" i="16" s="1"/>
  <c r="BC95" i="16"/>
  <c r="BM95" i="16" s="1"/>
  <c r="BB95" i="16"/>
  <c r="BL95" i="16" s="1"/>
  <c r="BA95" i="16"/>
  <c r="BK95" i="16" s="1"/>
  <c r="AZ95" i="16"/>
  <c r="BJ95" i="16" s="1"/>
  <c r="BR95" i="16" s="1"/>
  <c r="AY95" i="16"/>
  <c r="BI95" i="16" s="1"/>
  <c r="BQ95" i="16" s="1"/>
  <c r="AX95" i="16"/>
  <c r="BH95" i="16" s="1"/>
  <c r="BP95" i="16" s="1"/>
  <c r="AW95" i="16"/>
  <c r="BG95" i="16" s="1"/>
  <c r="AV95" i="16"/>
  <c r="AU95" i="16"/>
  <c r="AT95" i="16"/>
  <c r="AS95" i="16"/>
  <c r="CF94" i="16"/>
  <c r="CE94" i="16"/>
  <c r="CD94" i="16"/>
  <c r="CC94" i="16"/>
  <c r="BD94" i="16"/>
  <c r="BN94" i="16" s="1"/>
  <c r="BC94" i="16"/>
  <c r="BM94" i="16" s="1"/>
  <c r="BB94" i="16"/>
  <c r="BL94" i="16" s="1"/>
  <c r="BA94" i="16"/>
  <c r="BK94" i="16" s="1"/>
  <c r="AZ94" i="16"/>
  <c r="BJ94" i="16" s="1"/>
  <c r="BR94" i="16" s="1"/>
  <c r="AY94" i="16"/>
  <c r="BI94" i="16" s="1"/>
  <c r="BQ94" i="16" s="1"/>
  <c r="AX94" i="16"/>
  <c r="BH94" i="16" s="1"/>
  <c r="BP94" i="16" s="1"/>
  <c r="AW94" i="16"/>
  <c r="BG94" i="16" s="1"/>
  <c r="BO94" i="16" s="1"/>
  <c r="AV94" i="16"/>
  <c r="AU94" i="16"/>
  <c r="AT94" i="16"/>
  <c r="AS94" i="16"/>
  <c r="BD93" i="16"/>
  <c r="BN93" i="16" s="1"/>
  <c r="BC93" i="16"/>
  <c r="BM93" i="16" s="1"/>
  <c r="BB93" i="16"/>
  <c r="BL93" i="16" s="1"/>
  <c r="BA93" i="16"/>
  <c r="BK93" i="16" s="1"/>
  <c r="AZ93" i="16"/>
  <c r="BJ93" i="16" s="1"/>
  <c r="AY93" i="16"/>
  <c r="BI93" i="16" s="1"/>
  <c r="AX93" i="16"/>
  <c r="BH93" i="16" s="1"/>
  <c r="AW93" i="16"/>
  <c r="BG93" i="16" s="1"/>
  <c r="AV93" i="16"/>
  <c r="AU93" i="16"/>
  <c r="AT93" i="16"/>
  <c r="AS93" i="16"/>
  <c r="BD91" i="16"/>
  <c r="BN91" i="16" s="1"/>
  <c r="BC91" i="16"/>
  <c r="BM91" i="16" s="1"/>
  <c r="BB91" i="16"/>
  <c r="BL91" i="16" s="1"/>
  <c r="BA91" i="16"/>
  <c r="BK91" i="16" s="1"/>
  <c r="AZ91" i="16"/>
  <c r="BJ91" i="16" s="1"/>
  <c r="BR91" i="16" s="1"/>
  <c r="AY91" i="16"/>
  <c r="BI91" i="16" s="1"/>
  <c r="BQ91" i="16" s="1"/>
  <c r="AX91" i="16"/>
  <c r="BH91" i="16" s="1"/>
  <c r="BP91" i="16" s="1"/>
  <c r="AW91" i="16"/>
  <c r="BG91" i="16" s="1"/>
  <c r="BO91" i="16" s="1"/>
  <c r="AV91" i="16"/>
  <c r="AU91" i="16"/>
  <c r="AT91" i="16"/>
  <c r="AS91" i="16"/>
  <c r="BD90" i="16"/>
  <c r="BN90" i="16" s="1"/>
  <c r="BC90" i="16"/>
  <c r="BM90" i="16" s="1"/>
  <c r="BB90" i="16"/>
  <c r="BL90" i="16" s="1"/>
  <c r="BA90" i="16"/>
  <c r="BK90" i="16" s="1"/>
  <c r="AZ90" i="16"/>
  <c r="BJ90" i="16" s="1"/>
  <c r="AY90" i="16"/>
  <c r="BI90" i="16" s="1"/>
  <c r="AX90" i="16"/>
  <c r="BH90" i="16" s="1"/>
  <c r="AW90" i="16"/>
  <c r="BG90" i="16" s="1"/>
  <c r="AV90" i="16"/>
  <c r="AU90" i="16"/>
  <c r="AT90" i="16"/>
  <c r="AS90" i="16"/>
  <c r="BD89" i="16"/>
  <c r="BN89" i="16" s="1"/>
  <c r="BC89" i="16"/>
  <c r="BM89" i="16" s="1"/>
  <c r="BB89" i="16"/>
  <c r="BL89" i="16" s="1"/>
  <c r="BA89" i="16"/>
  <c r="BK89" i="16" s="1"/>
  <c r="AZ89" i="16"/>
  <c r="BJ89" i="16" s="1"/>
  <c r="BR89" i="16" s="1"/>
  <c r="AY89" i="16"/>
  <c r="BI89" i="16" s="1"/>
  <c r="BQ89" i="16" s="1"/>
  <c r="AX89" i="16"/>
  <c r="BH89" i="16" s="1"/>
  <c r="BP89" i="16" s="1"/>
  <c r="AW89" i="16"/>
  <c r="BG89" i="16" s="1"/>
  <c r="BO89" i="16" s="1"/>
  <c r="AV89" i="16"/>
  <c r="AU89" i="16"/>
  <c r="AT89" i="16"/>
  <c r="AS89" i="16"/>
  <c r="BD88" i="16"/>
  <c r="BN88" i="16" s="1"/>
  <c r="BC88" i="16"/>
  <c r="BM88" i="16" s="1"/>
  <c r="BB88" i="16"/>
  <c r="BL88" i="16" s="1"/>
  <c r="BA88" i="16"/>
  <c r="BK88" i="16" s="1"/>
  <c r="AZ88" i="16"/>
  <c r="BJ88" i="16" s="1"/>
  <c r="AY88" i="16"/>
  <c r="BI88" i="16" s="1"/>
  <c r="AX88" i="16"/>
  <c r="BH88" i="16" s="1"/>
  <c r="AW88" i="16"/>
  <c r="BG88" i="16" s="1"/>
  <c r="AV88" i="16"/>
  <c r="AU88" i="16"/>
  <c r="AT88" i="16"/>
  <c r="AS88" i="16"/>
  <c r="BD87" i="16"/>
  <c r="BN87" i="16" s="1"/>
  <c r="BC87" i="16"/>
  <c r="BM87" i="16" s="1"/>
  <c r="BB87" i="16"/>
  <c r="BL87" i="16" s="1"/>
  <c r="BA87" i="16"/>
  <c r="BK87" i="16" s="1"/>
  <c r="AZ87" i="16"/>
  <c r="BJ87" i="16" s="1"/>
  <c r="BR87" i="16" s="1"/>
  <c r="AY87" i="16"/>
  <c r="BI87" i="16" s="1"/>
  <c r="BQ87" i="16" s="1"/>
  <c r="AX87" i="16"/>
  <c r="BH87" i="16" s="1"/>
  <c r="BP87" i="16" s="1"/>
  <c r="AW87" i="16"/>
  <c r="BG87" i="16" s="1"/>
  <c r="BO87" i="16" s="1"/>
  <c r="AV87" i="16"/>
  <c r="AU87" i="16"/>
  <c r="AT87" i="16"/>
  <c r="AS87" i="16"/>
  <c r="BD86" i="16"/>
  <c r="BN86" i="16" s="1"/>
  <c r="BC86" i="16"/>
  <c r="BM86" i="16" s="1"/>
  <c r="BB86" i="16"/>
  <c r="BL86" i="16" s="1"/>
  <c r="BA86" i="16"/>
  <c r="BK86" i="16" s="1"/>
  <c r="AZ86" i="16"/>
  <c r="BJ86" i="16" s="1"/>
  <c r="AY86" i="16"/>
  <c r="BI86" i="16" s="1"/>
  <c r="AX86" i="16"/>
  <c r="BH86" i="16" s="1"/>
  <c r="AW86" i="16"/>
  <c r="BG86" i="16" s="1"/>
  <c r="AV86" i="16"/>
  <c r="AU86" i="16"/>
  <c r="AT86" i="16"/>
  <c r="AS86" i="16"/>
  <c r="BD85" i="16"/>
  <c r="BN85" i="16" s="1"/>
  <c r="BC85" i="16"/>
  <c r="BM85" i="16" s="1"/>
  <c r="BB85" i="16"/>
  <c r="BL85" i="16" s="1"/>
  <c r="BA85" i="16"/>
  <c r="BK85" i="16" s="1"/>
  <c r="AZ85" i="16"/>
  <c r="BJ85" i="16" s="1"/>
  <c r="BR85" i="16" s="1"/>
  <c r="AY85" i="16"/>
  <c r="BI85" i="16" s="1"/>
  <c r="BQ85" i="16" s="1"/>
  <c r="AX85" i="16"/>
  <c r="BH85" i="16" s="1"/>
  <c r="BP85" i="16" s="1"/>
  <c r="AW85" i="16"/>
  <c r="BG85" i="16" s="1"/>
  <c r="BO85" i="16" s="1"/>
  <c r="AV85" i="16"/>
  <c r="AU85" i="16"/>
  <c r="AT85" i="16"/>
  <c r="AS85" i="16"/>
  <c r="BD84" i="16"/>
  <c r="BN84" i="16" s="1"/>
  <c r="BC84" i="16"/>
  <c r="BM84" i="16" s="1"/>
  <c r="BB84" i="16"/>
  <c r="BL84" i="16" s="1"/>
  <c r="BA84" i="16"/>
  <c r="BK84" i="16" s="1"/>
  <c r="AZ84" i="16"/>
  <c r="BJ84" i="16" s="1"/>
  <c r="AY84" i="16"/>
  <c r="BI84" i="16" s="1"/>
  <c r="AX84" i="16"/>
  <c r="BH84" i="16" s="1"/>
  <c r="AW84" i="16"/>
  <c r="BG84" i="16" s="1"/>
  <c r="BO84" i="16" s="1"/>
  <c r="AV84" i="16"/>
  <c r="AU84" i="16"/>
  <c r="AT84" i="16"/>
  <c r="AS84" i="16"/>
  <c r="CF83" i="16"/>
  <c r="CE83" i="16"/>
  <c r="CD83" i="16"/>
  <c r="CC83" i="16"/>
  <c r="BD83" i="16"/>
  <c r="BN83" i="16" s="1"/>
  <c r="BC83" i="16"/>
  <c r="BM83" i="16" s="1"/>
  <c r="BB83" i="16"/>
  <c r="BL83" i="16" s="1"/>
  <c r="BA83" i="16"/>
  <c r="BK83" i="16" s="1"/>
  <c r="AZ83" i="16"/>
  <c r="BJ83" i="16" s="1"/>
  <c r="AY83" i="16"/>
  <c r="BI83" i="16" s="1"/>
  <c r="BQ83" i="16" s="1"/>
  <c r="AX83" i="16"/>
  <c r="BH83" i="16" s="1"/>
  <c r="AW83" i="16"/>
  <c r="BG83" i="16" s="1"/>
  <c r="BO83" i="16" s="1"/>
  <c r="AV83" i="16"/>
  <c r="AU83" i="16"/>
  <c r="AT83" i="16"/>
  <c r="AS83" i="16"/>
  <c r="BD82" i="16"/>
  <c r="BN82" i="16" s="1"/>
  <c r="BC82" i="16"/>
  <c r="BM82" i="16" s="1"/>
  <c r="BB82" i="16"/>
  <c r="BL82" i="16" s="1"/>
  <c r="BA82" i="16"/>
  <c r="BK82" i="16" s="1"/>
  <c r="AZ82" i="16"/>
  <c r="BJ82" i="16" s="1"/>
  <c r="BR82" i="16" s="1"/>
  <c r="AY82" i="16"/>
  <c r="BI82" i="16" s="1"/>
  <c r="AX82" i="16"/>
  <c r="BH82" i="16" s="1"/>
  <c r="BP82" i="16" s="1"/>
  <c r="AW82" i="16"/>
  <c r="BG82" i="16" s="1"/>
  <c r="AV82" i="16"/>
  <c r="AU82" i="16"/>
  <c r="AT82" i="16"/>
  <c r="AS82" i="16"/>
  <c r="BD81" i="16"/>
  <c r="BN81" i="16" s="1"/>
  <c r="BC81" i="16"/>
  <c r="BM81" i="16" s="1"/>
  <c r="BB81" i="16"/>
  <c r="BL81" i="16" s="1"/>
  <c r="BA81" i="16"/>
  <c r="BK81" i="16" s="1"/>
  <c r="AZ81" i="16"/>
  <c r="BJ81" i="16" s="1"/>
  <c r="AY81" i="16"/>
  <c r="BI81" i="16" s="1"/>
  <c r="BQ81" i="16" s="1"/>
  <c r="AX81" i="16"/>
  <c r="BH81" i="16" s="1"/>
  <c r="AW81" i="16"/>
  <c r="BG81" i="16" s="1"/>
  <c r="BO81" i="16" s="1"/>
  <c r="AV81" i="16"/>
  <c r="AU81" i="16"/>
  <c r="AT81" i="16"/>
  <c r="AS81" i="16"/>
  <c r="BD80" i="16"/>
  <c r="BN80" i="16" s="1"/>
  <c r="BC80" i="16"/>
  <c r="BM80" i="16" s="1"/>
  <c r="BB80" i="16"/>
  <c r="BL80" i="16" s="1"/>
  <c r="BA80" i="16"/>
  <c r="BK80" i="16" s="1"/>
  <c r="AZ80" i="16"/>
  <c r="BJ80" i="16" s="1"/>
  <c r="BR80" i="16" s="1"/>
  <c r="AY80" i="16"/>
  <c r="BI80" i="16" s="1"/>
  <c r="AX80" i="16"/>
  <c r="BH80" i="16" s="1"/>
  <c r="BP80" i="16" s="1"/>
  <c r="AW80" i="16"/>
  <c r="BG80" i="16" s="1"/>
  <c r="AV80" i="16"/>
  <c r="AU80" i="16"/>
  <c r="AT80" i="16"/>
  <c r="AS80" i="16"/>
  <c r="BD79" i="16"/>
  <c r="BN79" i="16" s="1"/>
  <c r="BC79" i="16"/>
  <c r="BM79" i="16" s="1"/>
  <c r="BB79" i="16"/>
  <c r="BL79" i="16" s="1"/>
  <c r="BA79" i="16"/>
  <c r="BK79" i="16" s="1"/>
  <c r="AZ79" i="16"/>
  <c r="BJ79" i="16" s="1"/>
  <c r="AY79" i="16"/>
  <c r="BI79" i="16" s="1"/>
  <c r="BQ79" i="16" s="1"/>
  <c r="AX79" i="16"/>
  <c r="BH79" i="16" s="1"/>
  <c r="AW79" i="16"/>
  <c r="BG79" i="16" s="1"/>
  <c r="BO79" i="16" s="1"/>
  <c r="AV79" i="16"/>
  <c r="AU79" i="16"/>
  <c r="AT79" i="16"/>
  <c r="AS79" i="16"/>
  <c r="BD78" i="16"/>
  <c r="BN78" i="16" s="1"/>
  <c r="BC78" i="16"/>
  <c r="BM78" i="16" s="1"/>
  <c r="BB78" i="16"/>
  <c r="BL78" i="16" s="1"/>
  <c r="BA78" i="16"/>
  <c r="BK78" i="16" s="1"/>
  <c r="AZ78" i="16"/>
  <c r="BJ78" i="16" s="1"/>
  <c r="BR78" i="16" s="1"/>
  <c r="AY78" i="16"/>
  <c r="BI78" i="16" s="1"/>
  <c r="AX78" i="16"/>
  <c r="BH78" i="16" s="1"/>
  <c r="BP78" i="16" s="1"/>
  <c r="AW78" i="16"/>
  <c r="BG78" i="16" s="1"/>
  <c r="AV78" i="16"/>
  <c r="AU78" i="16"/>
  <c r="AT78" i="16"/>
  <c r="AS78" i="16"/>
  <c r="BD77" i="16"/>
  <c r="BN77" i="16" s="1"/>
  <c r="BC77" i="16"/>
  <c r="BM77" i="16" s="1"/>
  <c r="BB77" i="16"/>
  <c r="BL77" i="16" s="1"/>
  <c r="BA77" i="16"/>
  <c r="BK77" i="16" s="1"/>
  <c r="AZ77" i="16"/>
  <c r="BJ77" i="16" s="1"/>
  <c r="AY77" i="16"/>
  <c r="BI77" i="16" s="1"/>
  <c r="BQ77" i="16" s="1"/>
  <c r="AX77" i="16"/>
  <c r="BH77" i="16" s="1"/>
  <c r="AW77" i="16"/>
  <c r="BG77" i="16" s="1"/>
  <c r="BO77" i="16" s="1"/>
  <c r="AV77" i="16"/>
  <c r="AU77" i="16"/>
  <c r="AT77" i="16"/>
  <c r="AS77" i="16"/>
  <c r="BD76" i="16"/>
  <c r="BN76" i="16" s="1"/>
  <c r="BC76" i="16"/>
  <c r="BM76" i="16" s="1"/>
  <c r="BB76" i="16"/>
  <c r="BL76" i="16" s="1"/>
  <c r="BA76" i="16"/>
  <c r="BK76" i="16" s="1"/>
  <c r="AZ76" i="16"/>
  <c r="BJ76" i="16" s="1"/>
  <c r="BR76" i="16" s="1"/>
  <c r="AY76" i="16"/>
  <c r="BI76" i="16" s="1"/>
  <c r="AX76" i="16"/>
  <c r="BH76" i="16" s="1"/>
  <c r="BP76" i="16" s="1"/>
  <c r="AW76" i="16"/>
  <c r="BG76" i="16" s="1"/>
  <c r="AV76" i="16"/>
  <c r="AU76" i="16"/>
  <c r="AT76" i="16"/>
  <c r="AS76" i="16"/>
  <c r="BD75" i="16"/>
  <c r="BN75" i="16" s="1"/>
  <c r="BC75" i="16"/>
  <c r="BM75" i="16" s="1"/>
  <c r="BB75" i="16"/>
  <c r="BL75" i="16" s="1"/>
  <c r="BA75" i="16"/>
  <c r="BK75" i="16" s="1"/>
  <c r="AZ75" i="16"/>
  <c r="BJ75" i="16" s="1"/>
  <c r="AY75" i="16"/>
  <c r="BI75" i="16" s="1"/>
  <c r="BQ75" i="16" s="1"/>
  <c r="AX75" i="16"/>
  <c r="BH75" i="16" s="1"/>
  <c r="AW75" i="16"/>
  <c r="BG75" i="16" s="1"/>
  <c r="BO75" i="16" s="1"/>
  <c r="AV75" i="16"/>
  <c r="AU75" i="16"/>
  <c r="AT75" i="16"/>
  <c r="AS75" i="16"/>
  <c r="BD74" i="16"/>
  <c r="BN74" i="16" s="1"/>
  <c r="BC74" i="16"/>
  <c r="BM74" i="16" s="1"/>
  <c r="BB74" i="16"/>
  <c r="BL74" i="16" s="1"/>
  <c r="BA74" i="16"/>
  <c r="BK74" i="16" s="1"/>
  <c r="AZ74" i="16"/>
  <c r="BJ74" i="16" s="1"/>
  <c r="BR74" i="16" s="1"/>
  <c r="AY74" i="16"/>
  <c r="BI74" i="16" s="1"/>
  <c r="BQ74" i="16" s="1"/>
  <c r="AX74" i="16"/>
  <c r="BH74" i="16" s="1"/>
  <c r="BP74" i="16" s="1"/>
  <c r="AW74" i="16"/>
  <c r="BG74" i="16" s="1"/>
  <c r="AV74" i="16"/>
  <c r="AU74" i="16"/>
  <c r="AT74" i="16"/>
  <c r="AS74" i="16"/>
  <c r="CF73" i="16"/>
  <c r="CE73" i="16"/>
  <c r="CD73" i="16"/>
  <c r="CC73" i="16"/>
  <c r="BD73" i="16"/>
  <c r="BN73" i="16" s="1"/>
  <c r="BC73" i="16"/>
  <c r="BM73" i="16" s="1"/>
  <c r="BB73" i="16"/>
  <c r="BL73" i="16" s="1"/>
  <c r="BA73" i="16"/>
  <c r="BK73" i="16" s="1"/>
  <c r="AZ73" i="16"/>
  <c r="BJ73" i="16" s="1"/>
  <c r="BR73" i="16" s="1"/>
  <c r="AY73" i="16"/>
  <c r="BI73" i="16" s="1"/>
  <c r="BQ73" i="16" s="1"/>
  <c r="AX73" i="16"/>
  <c r="BH73" i="16" s="1"/>
  <c r="BP73" i="16" s="1"/>
  <c r="AW73" i="16"/>
  <c r="BG73" i="16" s="1"/>
  <c r="BO73" i="16" s="1"/>
  <c r="AV73" i="16"/>
  <c r="AU73" i="16"/>
  <c r="AT73" i="16"/>
  <c r="AS73" i="16"/>
  <c r="BD72" i="16"/>
  <c r="BN72" i="16" s="1"/>
  <c r="BC72" i="16"/>
  <c r="BM72" i="16" s="1"/>
  <c r="BB72" i="16"/>
  <c r="BL72" i="16" s="1"/>
  <c r="BA72" i="16"/>
  <c r="BK72" i="16" s="1"/>
  <c r="AZ72" i="16"/>
  <c r="BJ72" i="16" s="1"/>
  <c r="AY72" i="16"/>
  <c r="BI72" i="16" s="1"/>
  <c r="AX72" i="16"/>
  <c r="BH72" i="16" s="1"/>
  <c r="AW72" i="16"/>
  <c r="BG72" i="16" s="1"/>
  <c r="AV72" i="16"/>
  <c r="AU72" i="16"/>
  <c r="AT72" i="16"/>
  <c r="AS72" i="16"/>
  <c r="BD71" i="16"/>
  <c r="BN71" i="16" s="1"/>
  <c r="BC71" i="16"/>
  <c r="BM71" i="16" s="1"/>
  <c r="BB71" i="16"/>
  <c r="BL71" i="16" s="1"/>
  <c r="BA71" i="16"/>
  <c r="BK71" i="16" s="1"/>
  <c r="AZ71" i="16"/>
  <c r="BJ71" i="16" s="1"/>
  <c r="BR71" i="16" s="1"/>
  <c r="AY71" i="16"/>
  <c r="BI71" i="16" s="1"/>
  <c r="BQ71" i="16" s="1"/>
  <c r="AX71" i="16"/>
  <c r="BH71" i="16" s="1"/>
  <c r="BP71" i="16" s="1"/>
  <c r="AW71" i="16"/>
  <c r="BG71" i="16" s="1"/>
  <c r="BO71" i="16" s="1"/>
  <c r="AV71" i="16"/>
  <c r="AU71" i="16"/>
  <c r="AT71" i="16"/>
  <c r="AS71" i="16"/>
  <c r="BD70" i="16"/>
  <c r="BN70" i="16" s="1"/>
  <c r="BC70" i="16"/>
  <c r="BM70" i="16" s="1"/>
  <c r="BB70" i="16"/>
  <c r="BL70" i="16" s="1"/>
  <c r="BA70" i="16"/>
  <c r="BK70" i="16" s="1"/>
  <c r="AZ70" i="16"/>
  <c r="BJ70" i="16" s="1"/>
  <c r="AY70" i="16"/>
  <c r="BI70" i="16" s="1"/>
  <c r="AX70" i="16"/>
  <c r="BH70" i="16" s="1"/>
  <c r="AW70" i="16"/>
  <c r="BG70" i="16" s="1"/>
  <c r="AV70" i="16"/>
  <c r="AU70" i="16"/>
  <c r="AT70" i="16"/>
  <c r="AS70" i="16"/>
  <c r="BD69" i="16"/>
  <c r="BN69" i="16" s="1"/>
  <c r="BC69" i="16"/>
  <c r="BM69" i="16" s="1"/>
  <c r="BB69" i="16"/>
  <c r="BL69" i="16" s="1"/>
  <c r="BA69" i="16"/>
  <c r="BK69" i="16" s="1"/>
  <c r="AZ69" i="16"/>
  <c r="BJ69" i="16" s="1"/>
  <c r="BR69" i="16" s="1"/>
  <c r="AY69" i="16"/>
  <c r="BI69" i="16" s="1"/>
  <c r="BQ69" i="16" s="1"/>
  <c r="AX69" i="16"/>
  <c r="BH69" i="16" s="1"/>
  <c r="BP69" i="16" s="1"/>
  <c r="AW69" i="16"/>
  <c r="BG69" i="16" s="1"/>
  <c r="BO69" i="16" s="1"/>
  <c r="AV69" i="16"/>
  <c r="AU69" i="16"/>
  <c r="AT69" i="16"/>
  <c r="AS69" i="16"/>
  <c r="BD68" i="16"/>
  <c r="BN68" i="16" s="1"/>
  <c r="BC68" i="16"/>
  <c r="BM68" i="16" s="1"/>
  <c r="BB68" i="16"/>
  <c r="BL68" i="16" s="1"/>
  <c r="BA68" i="16"/>
  <c r="BK68" i="16" s="1"/>
  <c r="AZ68" i="16"/>
  <c r="BJ68" i="16" s="1"/>
  <c r="AY68" i="16"/>
  <c r="BI68" i="16" s="1"/>
  <c r="AX68" i="16"/>
  <c r="BH68" i="16" s="1"/>
  <c r="AW68" i="16"/>
  <c r="BG68" i="16" s="1"/>
  <c r="AV68" i="16"/>
  <c r="AU68" i="16"/>
  <c r="AT68" i="16"/>
  <c r="AS68" i="16"/>
  <c r="BD67" i="16"/>
  <c r="BN67" i="16" s="1"/>
  <c r="BC67" i="16"/>
  <c r="BM67" i="16" s="1"/>
  <c r="BB67" i="16"/>
  <c r="BL67" i="16" s="1"/>
  <c r="BA67" i="16"/>
  <c r="BK67" i="16" s="1"/>
  <c r="AZ67" i="16"/>
  <c r="BJ67" i="16" s="1"/>
  <c r="BR67" i="16" s="1"/>
  <c r="AY67" i="16"/>
  <c r="BI67" i="16" s="1"/>
  <c r="BQ67" i="16" s="1"/>
  <c r="AX67" i="16"/>
  <c r="BH67" i="16" s="1"/>
  <c r="BP67" i="16" s="1"/>
  <c r="AW67" i="16"/>
  <c r="BG67" i="16" s="1"/>
  <c r="BO67" i="16" s="1"/>
  <c r="AV67" i="16"/>
  <c r="AU67" i="16"/>
  <c r="AT67" i="16"/>
  <c r="AS67" i="16"/>
  <c r="BD66" i="16"/>
  <c r="BN66" i="16" s="1"/>
  <c r="BC66" i="16"/>
  <c r="BM66" i="16" s="1"/>
  <c r="BB66" i="16"/>
  <c r="BL66" i="16" s="1"/>
  <c r="BA66" i="16"/>
  <c r="BK66" i="16" s="1"/>
  <c r="AZ66" i="16"/>
  <c r="BJ66" i="16" s="1"/>
  <c r="AY66" i="16"/>
  <c r="BI66" i="16" s="1"/>
  <c r="BQ66" i="16" s="1"/>
  <c r="AX66" i="16"/>
  <c r="BH66" i="16" s="1"/>
  <c r="AW66" i="16"/>
  <c r="BG66" i="16" s="1"/>
  <c r="BO66" i="16" s="1"/>
  <c r="AV66" i="16"/>
  <c r="AU66" i="16"/>
  <c r="AT66" i="16"/>
  <c r="AS66" i="16"/>
  <c r="BD65" i="16"/>
  <c r="BN65" i="16" s="1"/>
  <c r="BC65" i="16"/>
  <c r="BM65" i="16" s="1"/>
  <c r="BB65" i="16"/>
  <c r="BL65" i="16" s="1"/>
  <c r="BA65" i="16"/>
  <c r="BK65" i="16" s="1"/>
  <c r="AZ65" i="16"/>
  <c r="BJ65" i="16" s="1"/>
  <c r="BR65" i="16" s="1"/>
  <c r="AY65" i="16"/>
  <c r="BI65" i="16" s="1"/>
  <c r="BQ65" i="16" s="1"/>
  <c r="AX65" i="16"/>
  <c r="BH65" i="16" s="1"/>
  <c r="BP65" i="16" s="1"/>
  <c r="AW65" i="16"/>
  <c r="BG65" i="16" s="1"/>
  <c r="BO65" i="16" s="1"/>
  <c r="AV65" i="16"/>
  <c r="AU65" i="16"/>
  <c r="AT65" i="16"/>
  <c r="AS65" i="16"/>
  <c r="BH64" i="16"/>
  <c r="BP64" i="16" s="1"/>
  <c r="BD64" i="16"/>
  <c r="BN64" i="16" s="1"/>
  <c r="BC64" i="16"/>
  <c r="BM64" i="16" s="1"/>
  <c r="BB64" i="16"/>
  <c r="BL64" i="16" s="1"/>
  <c r="BA64" i="16"/>
  <c r="BK64" i="16" s="1"/>
  <c r="AZ64" i="16"/>
  <c r="BJ64" i="16" s="1"/>
  <c r="BR64" i="16" s="1"/>
  <c r="AY64" i="16"/>
  <c r="BI64" i="16" s="1"/>
  <c r="AX64" i="16"/>
  <c r="AW64" i="16"/>
  <c r="BG64" i="16" s="1"/>
  <c r="BO64" i="16" s="1"/>
  <c r="AV64" i="16"/>
  <c r="AU64" i="16"/>
  <c r="AT64" i="16"/>
  <c r="AS64" i="16"/>
  <c r="CF63" i="16"/>
  <c r="CE63" i="16"/>
  <c r="CD63" i="16"/>
  <c r="CC63" i="16"/>
  <c r="CG63" i="16" s="1"/>
  <c r="BD63" i="16"/>
  <c r="BN63" i="16" s="1"/>
  <c r="BC63" i="16"/>
  <c r="BM63" i="16" s="1"/>
  <c r="BB63" i="16"/>
  <c r="BL63" i="16" s="1"/>
  <c r="BA63" i="16"/>
  <c r="BK63" i="16" s="1"/>
  <c r="AZ63" i="16"/>
  <c r="BJ63" i="16" s="1"/>
  <c r="BR63" i="16" s="1"/>
  <c r="AY63" i="16"/>
  <c r="BI63" i="16" s="1"/>
  <c r="AX63" i="16"/>
  <c r="BH63" i="16" s="1"/>
  <c r="BP63" i="16" s="1"/>
  <c r="AW63" i="16"/>
  <c r="BG63" i="16" s="1"/>
  <c r="BO63" i="16" s="1"/>
  <c r="BS63" i="16" s="1"/>
  <c r="BW63" i="16" s="1"/>
  <c r="CA63" i="16" s="1"/>
  <c r="AV63" i="16"/>
  <c r="AU63" i="16"/>
  <c r="AT63" i="16"/>
  <c r="AS63" i="16"/>
  <c r="BD62" i="16"/>
  <c r="BN62" i="16" s="1"/>
  <c r="BC62" i="16"/>
  <c r="BM62" i="16" s="1"/>
  <c r="BB62" i="16"/>
  <c r="BL62" i="16" s="1"/>
  <c r="BA62" i="16"/>
  <c r="BK62" i="16" s="1"/>
  <c r="AZ62" i="16"/>
  <c r="BJ62" i="16" s="1"/>
  <c r="AY62" i="16"/>
  <c r="BI62" i="16" s="1"/>
  <c r="BQ62" i="16" s="1"/>
  <c r="AX62" i="16"/>
  <c r="BH62" i="16" s="1"/>
  <c r="BP62" i="16" s="1"/>
  <c r="AW62" i="16"/>
  <c r="BG62" i="16" s="1"/>
  <c r="AV62" i="16"/>
  <c r="AU62" i="16"/>
  <c r="AT62" i="16"/>
  <c r="AS62" i="16"/>
  <c r="BD60" i="16"/>
  <c r="BN60" i="16" s="1"/>
  <c r="BC60" i="16"/>
  <c r="BM60" i="16" s="1"/>
  <c r="BB60" i="16"/>
  <c r="BL60" i="16" s="1"/>
  <c r="BA60" i="16"/>
  <c r="BK60" i="16" s="1"/>
  <c r="AZ60" i="16"/>
  <c r="BJ60" i="16" s="1"/>
  <c r="BR60" i="16" s="1"/>
  <c r="AY60" i="16"/>
  <c r="BI60" i="16" s="1"/>
  <c r="AX60" i="16"/>
  <c r="BH60" i="16" s="1"/>
  <c r="BP60" i="16" s="1"/>
  <c r="AW60" i="16"/>
  <c r="BG60" i="16" s="1"/>
  <c r="BO60" i="16" s="1"/>
  <c r="AV60" i="16"/>
  <c r="AU60" i="16"/>
  <c r="AT60" i="16"/>
  <c r="AS60" i="16"/>
  <c r="BD59" i="16"/>
  <c r="BN59" i="16" s="1"/>
  <c r="BC59" i="16"/>
  <c r="BM59" i="16" s="1"/>
  <c r="BB59" i="16"/>
  <c r="BL59" i="16" s="1"/>
  <c r="BA59" i="16"/>
  <c r="BK59" i="16" s="1"/>
  <c r="AZ59" i="16"/>
  <c r="BJ59" i="16" s="1"/>
  <c r="AY59" i="16"/>
  <c r="BI59" i="16" s="1"/>
  <c r="BQ59" i="16" s="1"/>
  <c r="AX59" i="16"/>
  <c r="BH59" i="16" s="1"/>
  <c r="BP59" i="16" s="1"/>
  <c r="AW59" i="16"/>
  <c r="BG59" i="16" s="1"/>
  <c r="AV59" i="16"/>
  <c r="AU59" i="16"/>
  <c r="AT59" i="16"/>
  <c r="AS59" i="16"/>
  <c r="BD58" i="16"/>
  <c r="BN58" i="16" s="1"/>
  <c r="BC58" i="16"/>
  <c r="BM58" i="16" s="1"/>
  <c r="BB58" i="16"/>
  <c r="BL58" i="16" s="1"/>
  <c r="BA58" i="16"/>
  <c r="BK58" i="16" s="1"/>
  <c r="AZ58" i="16"/>
  <c r="BJ58" i="16" s="1"/>
  <c r="BR58" i="16" s="1"/>
  <c r="AY58" i="16"/>
  <c r="BI58" i="16" s="1"/>
  <c r="AX58" i="16"/>
  <c r="BH58" i="16" s="1"/>
  <c r="BP58" i="16" s="1"/>
  <c r="AW58" i="16"/>
  <c r="BG58" i="16" s="1"/>
  <c r="BO58" i="16" s="1"/>
  <c r="AV58" i="16"/>
  <c r="AU58" i="16"/>
  <c r="AT58" i="16"/>
  <c r="AS58" i="16"/>
  <c r="BD57" i="16"/>
  <c r="BN57" i="16" s="1"/>
  <c r="BC57" i="16"/>
  <c r="BM57" i="16" s="1"/>
  <c r="BB57" i="16"/>
  <c r="BL57" i="16" s="1"/>
  <c r="BA57" i="16"/>
  <c r="BK57" i="16" s="1"/>
  <c r="AZ57" i="16"/>
  <c r="BJ57" i="16" s="1"/>
  <c r="AY57" i="16"/>
  <c r="BI57" i="16" s="1"/>
  <c r="BQ57" i="16" s="1"/>
  <c r="AX57" i="16"/>
  <c r="BH57" i="16" s="1"/>
  <c r="BP57" i="16" s="1"/>
  <c r="AW57" i="16"/>
  <c r="BG57" i="16" s="1"/>
  <c r="AV57" i="16"/>
  <c r="AU57" i="16"/>
  <c r="AT57" i="16"/>
  <c r="AS57" i="16"/>
  <c r="BD56" i="16"/>
  <c r="BN56" i="16" s="1"/>
  <c r="BC56" i="16"/>
  <c r="BM56" i="16" s="1"/>
  <c r="BB56" i="16"/>
  <c r="BL56" i="16" s="1"/>
  <c r="BA56" i="16"/>
  <c r="BK56" i="16" s="1"/>
  <c r="AZ56" i="16"/>
  <c r="BJ56" i="16" s="1"/>
  <c r="BR56" i="16" s="1"/>
  <c r="AY56" i="16"/>
  <c r="BI56" i="16" s="1"/>
  <c r="AX56" i="16"/>
  <c r="BH56" i="16" s="1"/>
  <c r="BP56" i="16" s="1"/>
  <c r="AW56" i="16"/>
  <c r="BG56" i="16" s="1"/>
  <c r="BO56" i="16" s="1"/>
  <c r="AV56" i="16"/>
  <c r="AU56" i="16"/>
  <c r="AT56" i="16"/>
  <c r="AS56" i="16"/>
  <c r="BD55" i="16"/>
  <c r="BN55" i="16" s="1"/>
  <c r="BC55" i="16"/>
  <c r="BM55" i="16" s="1"/>
  <c r="BB55" i="16"/>
  <c r="BL55" i="16" s="1"/>
  <c r="BA55" i="16"/>
  <c r="BK55" i="16" s="1"/>
  <c r="AZ55" i="16"/>
  <c r="BJ55" i="16" s="1"/>
  <c r="AY55" i="16"/>
  <c r="BI55" i="16" s="1"/>
  <c r="BQ55" i="16" s="1"/>
  <c r="AX55" i="16"/>
  <c r="BH55" i="16" s="1"/>
  <c r="BP55" i="16" s="1"/>
  <c r="AW55" i="16"/>
  <c r="BG55" i="16" s="1"/>
  <c r="AV55" i="16"/>
  <c r="AU55" i="16"/>
  <c r="AT55" i="16"/>
  <c r="AS55" i="16"/>
  <c r="BD54" i="16"/>
  <c r="BN54" i="16" s="1"/>
  <c r="BC54" i="16"/>
  <c r="BM54" i="16" s="1"/>
  <c r="BB54" i="16"/>
  <c r="BL54" i="16" s="1"/>
  <c r="BA54" i="16"/>
  <c r="BK54" i="16" s="1"/>
  <c r="AZ54" i="16"/>
  <c r="BJ54" i="16" s="1"/>
  <c r="BR54" i="16" s="1"/>
  <c r="AY54" i="16"/>
  <c r="BI54" i="16" s="1"/>
  <c r="AX54" i="16"/>
  <c r="BH54" i="16" s="1"/>
  <c r="BP54" i="16" s="1"/>
  <c r="AW54" i="16"/>
  <c r="BG54" i="16" s="1"/>
  <c r="BO54" i="16" s="1"/>
  <c r="AV54" i="16"/>
  <c r="AU54" i="16"/>
  <c r="AT54" i="16"/>
  <c r="AS54" i="16"/>
  <c r="BD53" i="16"/>
  <c r="BN53" i="16" s="1"/>
  <c r="BC53" i="16"/>
  <c r="BM53" i="16" s="1"/>
  <c r="BB53" i="16"/>
  <c r="BL53" i="16" s="1"/>
  <c r="BA53" i="16"/>
  <c r="BK53" i="16" s="1"/>
  <c r="AZ53" i="16"/>
  <c r="BJ53" i="16" s="1"/>
  <c r="BR53" i="16" s="1"/>
  <c r="AY53" i="16"/>
  <c r="BI53" i="16" s="1"/>
  <c r="BQ53" i="16" s="1"/>
  <c r="AX53" i="16"/>
  <c r="BH53" i="16" s="1"/>
  <c r="BP53" i="16" s="1"/>
  <c r="AW53" i="16"/>
  <c r="BG53" i="16" s="1"/>
  <c r="AV53" i="16"/>
  <c r="AU53" i="16"/>
  <c r="AT53" i="16"/>
  <c r="AS53" i="16"/>
  <c r="CF52" i="16"/>
  <c r="CE52" i="16"/>
  <c r="CD52" i="16"/>
  <c r="CC52" i="16"/>
  <c r="BD52" i="16"/>
  <c r="BN52" i="16" s="1"/>
  <c r="BC52" i="16"/>
  <c r="BM52" i="16" s="1"/>
  <c r="BB52" i="16"/>
  <c r="BL52" i="16" s="1"/>
  <c r="BA52" i="16"/>
  <c r="BK52" i="16" s="1"/>
  <c r="AZ52" i="16"/>
  <c r="BJ52" i="16" s="1"/>
  <c r="BR52" i="16" s="1"/>
  <c r="AY52" i="16"/>
  <c r="BI52" i="16" s="1"/>
  <c r="BQ52" i="16" s="1"/>
  <c r="AX52" i="16"/>
  <c r="BH52" i="16" s="1"/>
  <c r="BP52" i="16" s="1"/>
  <c r="BT52" i="16" s="1"/>
  <c r="BX52" i="16" s="1"/>
  <c r="AW52" i="16"/>
  <c r="BG52" i="16" s="1"/>
  <c r="AV52" i="16"/>
  <c r="AU52" i="16"/>
  <c r="AT52" i="16"/>
  <c r="AS52" i="16"/>
  <c r="BD51" i="16"/>
  <c r="BN51" i="16" s="1"/>
  <c r="BC51" i="16"/>
  <c r="BM51" i="16" s="1"/>
  <c r="BB51" i="16"/>
  <c r="BL51" i="16" s="1"/>
  <c r="BA51" i="16"/>
  <c r="BK51" i="16" s="1"/>
  <c r="AZ51" i="16"/>
  <c r="BJ51" i="16" s="1"/>
  <c r="AY51" i="16"/>
  <c r="BI51" i="16" s="1"/>
  <c r="AX51" i="16"/>
  <c r="BH51" i="16" s="1"/>
  <c r="AW51" i="16"/>
  <c r="BG51" i="16" s="1"/>
  <c r="BO51" i="16" s="1"/>
  <c r="AV51" i="16"/>
  <c r="AU51" i="16"/>
  <c r="AT51" i="16"/>
  <c r="AS51" i="16"/>
  <c r="BD50" i="16"/>
  <c r="BN50" i="16" s="1"/>
  <c r="BC50" i="16"/>
  <c r="BM50" i="16" s="1"/>
  <c r="BB50" i="16"/>
  <c r="BL50" i="16" s="1"/>
  <c r="BA50" i="16"/>
  <c r="BK50" i="16" s="1"/>
  <c r="AZ50" i="16"/>
  <c r="BJ50" i="16" s="1"/>
  <c r="BR50" i="16" s="1"/>
  <c r="AY50" i="16"/>
  <c r="BI50" i="16" s="1"/>
  <c r="BQ50" i="16" s="1"/>
  <c r="AX50" i="16"/>
  <c r="BH50" i="16" s="1"/>
  <c r="BP50" i="16" s="1"/>
  <c r="AW50" i="16"/>
  <c r="BG50" i="16" s="1"/>
  <c r="AV50" i="16"/>
  <c r="AU50" i="16"/>
  <c r="AT50" i="16"/>
  <c r="AS50" i="16"/>
  <c r="BD49" i="16"/>
  <c r="BN49" i="16" s="1"/>
  <c r="BC49" i="16"/>
  <c r="BM49" i="16" s="1"/>
  <c r="BB49" i="16"/>
  <c r="BL49" i="16" s="1"/>
  <c r="BA49" i="16"/>
  <c r="BK49" i="16" s="1"/>
  <c r="AZ49" i="16"/>
  <c r="BJ49" i="16" s="1"/>
  <c r="AY49" i="16"/>
  <c r="BI49" i="16" s="1"/>
  <c r="AX49" i="16"/>
  <c r="BH49" i="16" s="1"/>
  <c r="AW49" i="16"/>
  <c r="BG49" i="16" s="1"/>
  <c r="BO49" i="16" s="1"/>
  <c r="AV49" i="16"/>
  <c r="AU49" i="16"/>
  <c r="AT49" i="16"/>
  <c r="AS49" i="16"/>
  <c r="BD48" i="16"/>
  <c r="BN48" i="16" s="1"/>
  <c r="BC48" i="16"/>
  <c r="BM48" i="16" s="1"/>
  <c r="BB48" i="16"/>
  <c r="BL48" i="16" s="1"/>
  <c r="BA48" i="16"/>
  <c r="BK48" i="16" s="1"/>
  <c r="AZ48" i="16"/>
  <c r="BJ48" i="16" s="1"/>
  <c r="BR48" i="16" s="1"/>
  <c r="AY48" i="16"/>
  <c r="BI48" i="16" s="1"/>
  <c r="BQ48" i="16" s="1"/>
  <c r="AX48" i="16"/>
  <c r="BH48" i="16" s="1"/>
  <c r="BP48" i="16" s="1"/>
  <c r="AW48" i="16"/>
  <c r="BG48" i="16" s="1"/>
  <c r="AV48" i="16"/>
  <c r="AU48" i="16"/>
  <c r="AT48" i="16"/>
  <c r="AS48" i="16"/>
  <c r="BD47" i="16"/>
  <c r="BN47" i="16" s="1"/>
  <c r="BC47" i="16"/>
  <c r="BM47" i="16" s="1"/>
  <c r="BB47" i="16"/>
  <c r="BL47" i="16" s="1"/>
  <c r="BA47" i="16"/>
  <c r="BK47" i="16" s="1"/>
  <c r="AZ47" i="16"/>
  <c r="BJ47" i="16" s="1"/>
  <c r="AY47" i="16"/>
  <c r="BI47" i="16" s="1"/>
  <c r="AX47" i="16"/>
  <c r="BH47" i="16" s="1"/>
  <c r="AW47" i="16"/>
  <c r="BG47" i="16" s="1"/>
  <c r="BO47" i="16" s="1"/>
  <c r="AV47" i="16"/>
  <c r="AU47" i="16"/>
  <c r="AT47" i="16"/>
  <c r="AS47" i="16"/>
  <c r="BD46" i="16"/>
  <c r="BN46" i="16" s="1"/>
  <c r="BC46" i="16"/>
  <c r="BM46" i="16" s="1"/>
  <c r="BB46" i="16"/>
  <c r="BL46" i="16" s="1"/>
  <c r="BA46" i="16"/>
  <c r="BK46" i="16" s="1"/>
  <c r="AZ46" i="16"/>
  <c r="BJ46" i="16" s="1"/>
  <c r="BR46" i="16" s="1"/>
  <c r="AY46" i="16"/>
  <c r="BI46" i="16" s="1"/>
  <c r="BQ46" i="16" s="1"/>
  <c r="AX46" i="16"/>
  <c r="BH46" i="16" s="1"/>
  <c r="BP46" i="16" s="1"/>
  <c r="AW46" i="16"/>
  <c r="BG46" i="16" s="1"/>
  <c r="AV46" i="16"/>
  <c r="AU46" i="16"/>
  <c r="AT46" i="16"/>
  <c r="AS46" i="16"/>
  <c r="BD45" i="16"/>
  <c r="BN45" i="16" s="1"/>
  <c r="BC45" i="16"/>
  <c r="BM45" i="16" s="1"/>
  <c r="BB45" i="16"/>
  <c r="BL45" i="16" s="1"/>
  <c r="BA45" i="16"/>
  <c r="BK45" i="16" s="1"/>
  <c r="AZ45" i="16"/>
  <c r="BJ45" i="16" s="1"/>
  <c r="AY45" i="16"/>
  <c r="BI45" i="16" s="1"/>
  <c r="AX45" i="16"/>
  <c r="BH45" i="16" s="1"/>
  <c r="AW45" i="16"/>
  <c r="BG45" i="16" s="1"/>
  <c r="BO45" i="16" s="1"/>
  <c r="AV45" i="16"/>
  <c r="AU45" i="16"/>
  <c r="AT45" i="16"/>
  <c r="AS45" i="16"/>
  <c r="BD44" i="16"/>
  <c r="BN44" i="16" s="1"/>
  <c r="BC44" i="16"/>
  <c r="BM44" i="16" s="1"/>
  <c r="BB44" i="16"/>
  <c r="BL44" i="16" s="1"/>
  <c r="BA44" i="16"/>
  <c r="BK44" i="16" s="1"/>
  <c r="AZ44" i="16"/>
  <c r="BJ44" i="16" s="1"/>
  <c r="BR44" i="16" s="1"/>
  <c r="AY44" i="16"/>
  <c r="BI44" i="16" s="1"/>
  <c r="BQ44" i="16" s="1"/>
  <c r="AX44" i="16"/>
  <c r="BH44" i="16" s="1"/>
  <c r="BP44" i="16" s="1"/>
  <c r="AW44" i="16"/>
  <c r="BG44" i="16" s="1"/>
  <c r="AV44" i="16"/>
  <c r="AU44" i="16"/>
  <c r="AT44" i="16"/>
  <c r="AS44" i="16"/>
  <c r="BD43" i="16"/>
  <c r="BN43" i="16" s="1"/>
  <c r="BC43" i="16"/>
  <c r="BM43" i="16" s="1"/>
  <c r="BB43" i="16"/>
  <c r="BL43" i="16" s="1"/>
  <c r="BA43" i="16"/>
  <c r="BK43" i="16" s="1"/>
  <c r="AZ43" i="16"/>
  <c r="BJ43" i="16" s="1"/>
  <c r="AY43" i="16"/>
  <c r="BI43" i="16" s="1"/>
  <c r="AX43" i="16"/>
  <c r="BH43" i="16" s="1"/>
  <c r="AW43" i="16"/>
  <c r="BG43" i="16" s="1"/>
  <c r="BO43" i="16" s="1"/>
  <c r="AV43" i="16"/>
  <c r="AU43" i="16"/>
  <c r="AT43" i="16"/>
  <c r="AS43" i="16"/>
  <c r="CF42" i="16"/>
  <c r="CE42" i="16"/>
  <c r="CD42" i="16"/>
  <c r="CC42" i="16"/>
  <c r="CG42" i="16" s="1"/>
  <c r="BD42" i="16"/>
  <c r="BN42" i="16" s="1"/>
  <c r="BC42" i="16"/>
  <c r="BM42" i="16" s="1"/>
  <c r="BB42" i="16"/>
  <c r="BL42" i="16" s="1"/>
  <c r="BA42" i="16"/>
  <c r="BK42" i="16" s="1"/>
  <c r="AZ42" i="16"/>
  <c r="BJ42" i="16" s="1"/>
  <c r="BR42" i="16" s="1"/>
  <c r="AY42" i="16"/>
  <c r="BI42" i="16" s="1"/>
  <c r="AX42" i="16"/>
  <c r="BH42" i="16" s="1"/>
  <c r="BP42" i="16" s="1"/>
  <c r="AW42" i="16"/>
  <c r="BG42" i="16" s="1"/>
  <c r="BO42" i="16" s="1"/>
  <c r="AV42" i="16"/>
  <c r="AU42" i="16"/>
  <c r="AT42" i="16"/>
  <c r="AS42" i="16"/>
  <c r="BD41" i="16"/>
  <c r="BN41" i="16" s="1"/>
  <c r="BC41" i="16"/>
  <c r="BM41" i="16" s="1"/>
  <c r="BB41" i="16"/>
  <c r="BL41" i="16" s="1"/>
  <c r="BA41" i="16"/>
  <c r="BK41" i="16" s="1"/>
  <c r="AZ41" i="16"/>
  <c r="BJ41" i="16" s="1"/>
  <c r="AY41" i="16"/>
  <c r="BI41" i="16" s="1"/>
  <c r="BQ41" i="16" s="1"/>
  <c r="AX41" i="16"/>
  <c r="BH41" i="16" s="1"/>
  <c r="AW41" i="16"/>
  <c r="BG41" i="16" s="1"/>
  <c r="AV41" i="16"/>
  <c r="AU41" i="16"/>
  <c r="AT41" i="16"/>
  <c r="AS41" i="16"/>
  <c r="BD40" i="16"/>
  <c r="BN40" i="16" s="1"/>
  <c r="BC40" i="16"/>
  <c r="BM40" i="16" s="1"/>
  <c r="BB40" i="16"/>
  <c r="BL40" i="16" s="1"/>
  <c r="BA40" i="16"/>
  <c r="BK40" i="16" s="1"/>
  <c r="AZ40" i="16"/>
  <c r="BJ40" i="16" s="1"/>
  <c r="BR40" i="16" s="1"/>
  <c r="AY40" i="16"/>
  <c r="BI40" i="16" s="1"/>
  <c r="AX40" i="16"/>
  <c r="BH40" i="16" s="1"/>
  <c r="BP40" i="16" s="1"/>
  <c r="AW40" i="16"/>
  <c r="BG40" i="16" s="1"/>
  <c r="BO40" i="16" s="1"/>
  <c r="AV40" i="16"/>
  <c r="AU40" i="16"/>
  <c r="AT40" i="16"/>
  <c r="AS40" i="16"/>
  <c r="BD39" i="16"/>
  <c r="BN39" i="16" s="1"/>
  <c r="BC39" i="16"/>
  <c r="BM39" i="16" s="1"/>
  <c r="BB39" i="16"/>
  <c r="BL39" i="16" s="1"/>
  <c r="BA39" i="16"/>
  <c r="BK39" i="16" s="1"/>
  <c r="AZ39" i="16"/>
  <c r="BJ39" i="16" s="1"/>
  <c r="AY39" i="16"/>
  <c r="BI39" i="16" s="1"/>
  <c r="BQ39" i="16" s="1"/>
  <c r="AX39" i="16"/>
  <c r="BH39" i="16" s="1"/>
  <c r="AW39" i="16"/>
  <c r="BG39" i="16" s="1"/>
  <c r="AV39" i="16"/>
  <c r="AU39" i="16"/>
  <c r="AT39" i="16"/>
  <c r="AS39" i="16"/>
  <c r="BD38" i="16"/>
  <c r="BN38" i="16" s="1"/>
  <c r="BC38" i="16"/>
  <c r="BM38" i="16" s="1"/>
  <c r="BB38" i="16"/>
  <c r="BL38" i="16" s="1"/>
  <c r="BA38" i="16"/>
  <c r="BK38" i="16" s="1"/>
  <c r="AZ38" i="16"/>
  <c r="BJ38" i="16" s="1"/>
  <c r="BR38" i="16" s="1"/>
  <c r="AY38" i="16"/>
  <c r="BI38" i="16" s="1"/>
  <c r="AX38" i="16"/>
  <c r="BH38" i="16" s="1"/>
  <c r="BP38" i="16" s="1"/>
  <c r="AW38" i="16"/>
  <c r="BG38" i="16" s="1"/>
  <c r="BO38" i="16" s="1"/>
  <c r="AV38" i="16"/>
  <c r="AU38" i="16"/>
  <c r="AT38" i="16"/>
  <c r="AS38" i="16"/>
  <c r="BD37" i="16"/>
  <c r="BN37" i="16" s="1"/>
  <c r="BC37" i="16"/>
  <c r="BM37" i="16" s="1"/>
  <c r="BB37" i="16"/>
  <c r="BL37" i="16" s="1"/>
  <c r="BA37" i="16"/>
  <c r="BK37" i="16" s="1"/>
  <c r="AZ37" i="16"/>
  <c r="BJ37" i="16" s="1"/>
  <c r="AY37" i="16"/>
  <c r="BI37" i="16" s="1"/>
  <c r="BQ37" i="16" s="1"/>
  <c r="AX37" i="16"/>
  <c r="BH37" i="16" s="1"/>
  <c r="AW37" i="16"/>
  <c r="BG37" i="16" s="1"/>
  <c r="AV37" i="16"/>
  <c r="AU37" i="16"/>
  <c r="AT37" i="16"/>
  <c r="AS37" i="16"/>
  <c r="BD36" i="16"/>
  <c r="BN36" i="16" s="1"/>
  <c r="BC36" i="16"/>
  <c r="BM36" i="16" s="1"/>
  <c r="BB36" i="16"/>
  <c r="BL36" i="16" s="1"/>
  <c r="BA36" i="16"/>
  <c r="BK36" i="16" s="1"/>
  <c r="AZ36" i="16"/>
  <c r="BJ36" i="16" s="1"/>
  <c r="BR36" i="16" s="1"/>
  <c r="AY36" i="16"/>
  <c r="BI36" i="16" s="1"/>
  <c r="AX36" i="16"/>
  <c r="BH36" i="16" s="1"/>
  <c r="BP36" i="16" s="1"/>
  <c r="AW36" i="16"/>
  <c r="BG36" i="16" s="1"/>
  <c r="BO36" i="16" s="1"/>
  <c r="AV36" i="16"/>
  <c r="AU36" i="16"/>
  <c r="AT36" i="16"/>
  <c r="AS36" i="16"/>
  <c r="BD35" i="16"/>
  <c r="BN35" i="16" s="1"/>
  <c r="BC35" i="16"/>
  <c r="BM35" i="16" s="1"/>
  <c r="BB35" i="16"/>
  <c r="BL35" i="16" s="1"/>
  <c r="BA35" i="16"/>
  <c r="BK35" i="16" s="1"/>
  <c r="AZ35" i="16"/>
  <c r="BJ35" i="16" s="1"/>
  <c r="AY35" i="16"/>
  <c r="BI35" i="16" s="1"/>
  <c r="BQ35" i="16" s="1"/>
  <c r="AX35" i="16"/>
  <c r="BH35" i="16" s="1"/>
  <c r="AW35" i="16"/>
  <c r="BG35" i="16" s="1"/>
  <c r="AV35" i="16"/>
  <c r="AU35" i="16"/>
  <c r="AT35" i="16"/>
  <c r="AS35" i="16"/>
  <c r="BD34" i="16"/>
  <c r="BN34" i="16" s="1"/>
  <c r="BC34" i="16"/>
  <c r="BM34" i="16" s="1"/>
  <c r="BB34" i="16"/>
  <c r="BL34" i="16" s="1"/>
  <c r="BA34" i="16"/>
  <c r="BK34" i="16" s="1"/>
  <c r="AZ34" i="16"/>
  <c r="BJ34" i="16" s="1"/>
  <c r="BR34" i="16" s="1"/>
  <c r="AY34" i="16"/>
  <c r="BI34" i="16" s="1"/>
  <c r="AX34" i="16"/>
  <c r="BH34" i="16" s="1"/>
  <c r="BP34" i="16" s="1"/>
  <c r="AW34" i="16"/>
  <c r="BG34" i="16" s="1"/>
  <c r="BO34" i="16" s="1"/>
  <c r="AV34" i="16"/>
  <c r="AU34" i="16"/>
  <c r="AT34" i="16"/>
  <c r="AS34" i="16"/>
  <c r="BD33" i="16"/>
  <c r="BN33" i="16" s="1"/>
  <c r="BC33" i="16"/>
  <c r="BM33" i="16" s="1"/>
  <c r="BB33" i="16"/>
  <c r="BL33" i="16" s="1"/>
  <c r="BA33" i="16"/>
  <c r="BK33" i="16" s="1"/>
  <c r="AZ33" i="16"/>
  <c r="BJ33" i="16" s="1"/>
  <c r="AY33" i="16"/>
  <c r="BI33" i="16" s="1"/>
  <c r="BQ33" i="16" s="1"/>
  <c r="AX33" i="16"/>
  <c r="BH33" i="16" s="1"/>
  <c r="AW33" i="16"/>
  <c r="BG33" i="16" s="1"/>
  <c r="AV33" i="16"/>
  <c r="AU33" i="16"/>
  <c r="AT33" i="16"/>
  <c r="AS33" i="16"/>
  <c r="CF32" i="16"/>
  <c r="CE32" i="16"/>
  <c r="CD32" i="16"/>
  <c r="CC32" i="16"/>
  <c r="BD32" i="16"/>
  <c r="BN32" i="16" s="1"/>
  <c r="BC32" i="16"/>
  <c r="BM32" i="16" s="1"/>
  <c r="BB32" i="16"/>
  <c r="BL32" i="16" s="1"/>
  <c r="BA32" i="16"/>
  <c r="BK32" i="16" s="1"/>
  <c r="AZ32" i="16"/>
  <c r="BJ32" i="16" s="1"/>
  <c r="BR32" i="16" s="1"/>
  <c r="AY32" i="16"/>
  <c r="BI32" i="16" s="1"/>
  <c r="BQ32" i="16" s="1"/>
  <c r="AX32" i="16"/>
  <c r="BH32" i="16" s="1"/>
  <c r="BP32" i="16" s="1"/>
  <c r="AW32" i="16"/>
  <c r="BG32" i="16" s="1"/>
  <c r="AV32" i="16"/>
  <c r="AU32" i="16"/>
  <c r="AT32" i="16"/>
  <c r="AS32" i="16"/>
  <c r="BD31" i="16"/>
  <c r="BN31" i="16" s="1"/>
  <c r="BC31" i="16"/>
  <c r="BM31" i="16" s="1"/>
  <c r="BB31" i="16"/>
  <c r="BL31" i="16" s="1"/>
  <c r="BA31" i="16"/>
  <c r="BK31" i="16" s="1"/>
  <c r="AZ31" i="16"/>
  <c r="BJ31" i="16" s="1"/>
  <c r="AY31" i="16"/>
  <c r="BI31" i="16" s="1"/>
  <c r="AX31" i="16"/>
  <c r="BH31" i="16" s="1"/>
  <c r="AW31" i="16"/>
  <c r="BG31" i="16" s="1"/>
  <c r="BO31" i="16" s="1"/>
  <c r="AV31" i="16"/>
  <c r="AU31" i="16"/>
  <c r="AT31" i="16"/>
  <c r="AS31" i="16"/>
  <c r="BD30" i="16"/>
  <c r="BN30" i="16" s="1"/>
  <c r="BC30" i="16"/>
  <c r="BM30" i="16" s="1"/>
  <c r="BB30" i="16"/>
  <c r="BL30" i="16" s="1"/>
  <c r="BA30" i="16"/>
  <c r="BK30" i="16" s="1"/>
  <c r="AZ30" i="16"/>
  <c r="BJ30" i="16" s="1"/>
  <c r="BR30" i="16" s="1"/>
  <c r="AY30" i="16"/>
  <c r="BI30" i="16" s="1"/>
  <c r="BQ30" i="16" s="1"/>
  <c r="AX30" i="16"/>
  <c r="BH30" i="16" s="1"/>
  <c r="BP30" i="16" s="1"/>
  <c r="AW30" i="16"/>
  <c r="BG30" i="16" s="1"/>
  <c r="AV30" i="16"/>
  <c r="AU30" i="16"/>
  <c r="AT30" i="16"/>
  <c r="AS30" i="16"/>
  <c r="BD29" i="16"/>
  <c r="BN29" i="16" s="1"/>
  <c r="BC29" i="16"/>
  <c r="BM29" i="16" s="1"/>
  <c r="BB29" i="16"/>
  <c r="BL29" i="16" s="1"/>
  <c r="BA29" i="16"/>
  <c r="BK29" i="16" s="1"/>
  <c r="AZ29" i="16"/>
  <c r="BJ29" i="16" s="1"/>
  <c r="AY29" i="16"/>
  <c r="BI29" i="16" s="1"/>
  <c r="AX29" i="16"/>
  <c r="BH29" i="16" s="1"/>
  <c r="AW29" i="16"/>
  <c r="BG29" i="16" s="1"/>
  <c r="BO29" i="16" s="1"/>
  <c r="AV29" i="16"/>
  <c r="AU29" i="16"/>
  <c r="AT29" i="16"/>
  <c r="AS29" i="16"/>
  <c r="BD28" i="16"/>
  <c r="BN28" i="16" s="1"/>
  <c r="BC28" i="16"/>
  <c r="BM28" i="16" s="1"/>
  <c r="BB28" i="16"/>
  <c r="BL28" i="16" s="1"/>
  <c r="BA28" i="16"/>
  <c r="BK28" i="16" s="1"/>
  <c r="AZ28" i="16"/>
  <c r="BJ28" i="16" s="1"/>
  <c r="AY28" i="16"/>
  <c r="BI28" i="16" s="1"/>
  <c r="BQ28" i="16" s="1"/>
  <c r="AX28" i="16"/>
  <c r="BH28" i="16" s="1"/>
  <c r="BP28" i="16" s="1"/>
  <c r="AW28" i="16"/>
  <c r="BG28" i="16" s="1"/>
  <c r="AV28" i="16"/>
  <c r="AU28" i="16"/>
  <c r="AT28" i="16"/>
  <c r="AS28" i="16"/>
  <c r="BD27" i="16"/>
  <c r="BN27" i="16" s="1"/>
  <c r="BC27" i="16"/>
  <c r="BM27" i="16" s="1"/>
  <c r="BB27" i="16"/>
  <c r="BL27" i="16" s="1"/>
  <c r="BA27" i="16"/>
  <c r="BK27" i="16" s="1"/>
  <c r="AZ27" i="16"/>
  <c r="BJ27" i="16" s="1"/>
  <c r="BR27" i="16" s="1"/>
  <c r="AY27" i="16"/>
  <c r="BI27" i="16" s="1"/>
  <c r="AX27" i="16"/>
  <c r="BH27" i="16" s="1"/>
  <c r="AW27" i="16"/>
  <c r="BG27" i="16" s="1"/>
  <c r="BO27" i="16" s="1"/>
  <c r="AV27" i="16"/>
  <c r="AU27" i="16"/>
  <c r="AT27" i="16"/>
  <c r="AS27" i="16"/>
  <c r="BD26" i="16"/>
  <c r="BN26" i="16" s="1"/>
  <c r="BC26" i="16"/>
  <c r="BM26" i="16" s="1"/>
  <c r="BB26" i="16"/>
  <c r="BL26" i="16" s="1"/>
  <c r="BA26" i="16"/>
  <c r="BK26" i="16" s="1"/>
  <c r="AZ26" i="16"/>
  <c r="BJ26" i="16" s="1"/>
  <c r="BR26" i="16" s="1"/>
  <c r="AY26" i="16"/>
  <c r="BI26" i="16" s="1"/>
  <c r="BQ26" i="16" s="1"/>
  <c r="AX26" i="16"/>
  <c r="BH26" i="16" s="1"/>
  <c r="BP26" i="16" s="1"/>
  <c r="AW26" i="16"/>
  <c r="BG26" i="16" s="1"/>
  <c r="AV26" i="16"/>
  <c r="AU26" i="16"/>
  <c r="AT26" i="16"/>
  <c r="AS26" i="16"/>
  <c r="BD25" i="16"/>
  <c r="BN25" i="16" s="1"/>
  <c r="BC25" i="16"/>
  <c r="BM25" i="16" s="1"/>
  <c r="BB25" i="16"/>
  <c r="BL25" i="16" s="1"/>
  <c r="BA25" i="16"/>
  <c r="BK25" i="16" s="1"/>
  <c r="AZ25" i="16"/>
  <c r="BJ25" i="16" s="1"/>
  <c r="BR25" i="16" s="1"/>
  <c r="AY25" i="16"/>
  <c r="BI25" i="16" s="1"/>
  <c r="AX25" i="16"/>
  <c r="BH25" i="16" s="1"/>
  <c r="AW25" i="16"/>
  <c r="BG25" i="16" s="1"/>
  <c r="BO25" i="16" s="1"/>
  <c r="AV25" i="16"/>
  <c r="AU25" i="16"/>
  <c r="AT25" i="16"/>
  <c r="AS25" i="16"/>
  <c r="CF24" i="16"/>
  <c r="CE24" i="16"/>
  <c r="CD24" i="16"/>
  <c r="CC24" i="16"/>
  <c r="CG24" i="16" s="1"/>
  <c r="BD24" i="16"/>
  <c r="BN24" i="16" s="1"/>
  <c r="BC24" i="16"/>
  <c r="BM24" i="16" s="1"/>
  <c r="BB24" i="16"/>
  <c r="BL24" i="16" s="1"/>
  <c r="BA24" i="16"/>
  <c r="BK24" i="16" s="1"/>
  <c r="AZ24" i="16"/>
  <c r="BJ24" i="16" s="1"/>
  <c r="BR24" i="16" s="1"/>
  <c r="AY24" i="16"/>
  <c r="BI24" i="16" s="1"/>
  <c r="AX24" i="16"/>
  <c r="BH24" i="16" s="1"/>
  <c r="BP24" i="16" s="1"/>
  <c r="AW24" i="16"/>
  <c r="BG24" i="16" s="1"/>
  <c r="BO24" i="16" s="1"/>
  <c r="AV24" i="16"/>
  <c r="AU24" i="16"/>
  <c r="AT24" i="16"/>
  <c r="AS24" i="16"/>
  <c r="BD23" i="16"/>
  <c r="BN23" i="16" s="1"/>
  <c r="BC23" i="16"/>
  <c r="BM23" i="16" s="1"/>
  <c r="BB23" i="16"/>
  <c r="BL23" i="16" s="1"/>
  <c r="BA23" i="16"/>
  <c r="BK23" i="16" s="1"/>
  <c r="AZ23" i="16"/>
  <c r="BJ23" i="16" s="1"/>
  <c r="BR23" i="16" s="1"/>
  <c r="AY23" i="16"/>
  <c r="BI23" i="16" s="1"/>
  <c r="BQ23" i="16" s="1"/>
  <c r="AX23" i="16"/>
  <c r="BH23" i="16" s="1"/>
  <c r="AW23" i="16"/>
  <c r="BG23" i="16" s="1"/>
  <c r="AV23" i="16"/>
  <c r="AU23" i="16"/>
  <c r="AT23" i="16"/>
  <c r="AS23" i="16"/>
  <c r="BD21" i="16"/>
  <c r="BN21" i="16" s="1"/>
  <c r="BC21" i="16"/>
  <c r="BM21" i="16" s="1"/>
  <c r="BB21" i="16"/>
  <c r="BL21" i="16" s="1"/>
  <c r="BA21" i="16"/>
  <c r="BK21" i="16" s="1"/>
  <c r="AZ21" i="16"/>
  <c r="BJ21" i="16" s="1"/>
  <c r="BR21" i="16" s="1"/>
  <c r="AY21" i="16"/>
  <c r="BI21" i="16" s="1"/>
  <c r="AX21" i="16"/>
  <c r="BH21" i="16" s="1"/>
  <c r="BP21" i="16" s="1"/>
  <c r="AW21" i="16"/>
  <c r="BG21" i="16" s="1"/>
  <c r="BO21" i="16" s="1"/>
  <c r="AV21" i="16"/>
  <c r="AU21" i="16"/>
  <c r="AT21" i="16"/>
  <c r="AS21" i="16"/>
  <c r="BD20" i="16"/>
  <c r="BN20" i="16" s="1"/>
  <c r="BC20" i="16"/>
  <c r="BM20" i="16" s="1"/>
  <c r="BB20" i="16"/>
  <c r="BL20" i="16" s="1"/>
  <c r="BA20" i="16"/>
  <c r="BK20" i="16" s="1"/>
  <c r="AZ20" i="16"/>
  <c r="BJ20" i="16" s="1"/>
  <c r="BR20" i="16" s="1"/>
  <c r="AY20" i="16"/>
  <c r="BI20" i="16" s="1"/>
  <c r="BQ20" i="16" s="1"/>
  <c r="AX20" i="16"/>
  <c r="BH20" i="16" s="1"/>
  <c r="AW20" i="16"/>
  <c r="BG20" i="16" s="1"/>
  <c r="AV20" i="16"/>
  <c r="AU20" i="16"/>
  <c r="AT20" i="16"/>
  <c r="AS20" i="16"/>
  <c r="BD19" i="16"/>
  <c r="BN19" i="16" s="1"/>
  <c r="BC19" i="16"/>
  <c r="BM19" i="16" s="1"/>
  <c r="BB19" i="16"/>
  <c r="BL19" i="16" s="1"/>
  <c r="BA19" i="16"/>
  <c r="BK19" i="16" s="1"/>
  <c r="AZ19" i="16"/>
  <c r="BJ19" i="16" s="1"/>
  <c r="BR19" i="16" s="1"/>
  <c r="AY19" i="16"/>
  <c r="BI19" i="16" s="1"/>
  <c r="AX19" i="16"/>
  <c r="BH19" i="16" s="1"/>
  <c r="BP19" i="16" s="1"/>
  <c r="AW19" i="16"/>
  <c r="BG19" i="16" s="1"/>
  <c r="BO19" i="16" s="1"/>
  <c r="AV19" i="16"/>
  <c r="AU19" i="16"/>
  <c r="AT19" i="16"/>
  <c r="AS19" i="16"/>
  <c r="BD18" i="16"/>
  <c r="BN18" i="16" s="1"/>
  <c r="BC18" i="16"/>
  <c r="BM18" i="16" s="1"/>
  <c r="BB18" i="16"/>
  <c r="BL18" i="16" s="1"/>
  <c r="BA18" i="16"/>
  <c r="BK18" i="16" s="1"/>
  <c r="AZ18" i="16"/>
  <c r="BJ18" i="16" s="1"/>
  <c r="BR18" i="16" s="1"/>
  <c r="AY18" i="16"/>
  <c r="BI18" i="16" s="1"/>
  <c r="BQ18" i="16" s="1"/>
  <c r="AX18" i="16"/>
  <c r="BH18" i="16" s="1"/>
  <c r="AW18" i="16"/>
  <c r="BG18" i="16" s="1"/>
  <c r="AV18" i="16"/>
  <c r="AU18" i="16"/>
  <c r="AT18" i="16"/>
  <c r="AS18" i="16"/>
  <c r="BD17" i="16"/>
  <c r="BN17" i="16" s="1"/>
  <c r="BC17" i="16"/>
  <c r="BM17" i="16" s="1"/>
  <c r="BB17" i="16"/>
  <c r="BL17" i="16" s="1"/>
  <c r="BA17" i="16"/>
  <c r="BK17" i="16" s="1"/>
  <c r="AZ17" i="16"/>
  <c r="BJ17" i="16" s="1"/>
  <c r="AY17" i="16"/>
  <c r="BI17" i="16" s="1"/>
  <c r="AX17" i="16"/>
  <c r="BH17" i="16" s="1"/>
  <c r="BP17" i="16" s="1"/>
  <c r="AW17" i="16"/>
  <c r="BG17" i="16" s="1"/>
  <c r="BO17" i="16" s="1"/>
  <c r="AV17" i="16"/>
  <c r="AU17" i="16"/>
  <c r="AT17" i="16"/>
  <c r="AS17" i="16"/>
  <c r="BD16" i="16"/>
  <c r="BN16" i="16" s="1"/>
  <c r="BC16" i="16"/>
  <c r="BM16" i="16" s="1"/>
  <c r="BB16" i="16"/>
  <c r="BL16" i="16" s="1"/>
  <c r="BA16" i="16"/>
  <c r="BK16" i="16" s="1"/>
  <c r="AZ16" i="16"/>
  <c r="BJ16" i="16" s="1"/>
  <c r="BR16" i="16" s="1"/>
  <c r="AY16" i="16"/>
  <c r="BI16" i="16" s="1"/>
  <c r="BQ16" i="16" s="1"/>
  <c r="AX16" i="16"/>
  <c r="BH16" i="16" s="1"/>
  <c r="AW16" i="16"/>
  <c r="BG16" i="16" s="1"/>
  <c r="AV16" i="16"/>
  <c r="AU16" i="16"/>
  <c r="AT16" i="16"/>
  <c r="AS16" i="16"/>
  <c r="BD15" i="16"/>
  <c r="BN15" i="16" s="1"/>
  <c r="BC15" i="16"/>
  <c r="BM15" i="16" s="1"/>
  <c r="BB15" i="16"/>
  <c r="BL15" i="16" s="1"/>
  <c r="BA15" i="16"/>
  <c r="BK15" i="16" s="1"/>
  <c r="AZ15" i="16"/>
  <c r="BJ15" i="16" s="1"/>
  <c r="BR15" i="16" s="1"/>
  <c r="AY15" i="16"/>
  <c r="BI15" i="16" s="1"/>
  <c r="BQ15" i="16" s="1"/>
  <c r="AX15" i="16"/>
  <c r="BH15" i="16" s="1"/>
  <c r="BP15" i="16" s="1"/>
  <c r="AW15" i="16"/>
  <c r="BG15" i="16" s="1"/>
  <c r="BO15" i="16" s="1"/>
  <c r="AV15" i="16"/>
  <c r="AU15" i="16"/>
  <c r="AT15" i="16"/>
  <c r="AS15" i="16"/>
  <c r="BD14" i="16"/>
  <c r="BN14" i="16" s="1"/>
  <c r="BC14" i="16"/>
  <c r="BM14" i="16" s="1"/>
  <c r="BB14" i="16"/>
  <c r="BL14" i="16" s="1"/>
  <c r="BA14" i="16"/>
  <c r="BK14" i="16" s="1"/>
  <c r="AZ14" i="16"/>
  <c r="BJ14" i="16" s="1"/>
  <c r="BR14" i="16" s="1"/>
  <c r="AY14" i="16"/>
  <c r="BI14" i="16" s="1"/>
  <c r="BQ14" i="16" s="1"/>
  <c r="AX14" i="16"/>
  <c r="BH14" i="16" s="1"/>
  <c r="AW14" i="16"/>
  <c r="BG14" i="16" s="1"/>
  <c r="AV14" i="16"/>
  <c r="AU14" i="16"/>
  <c r="AT14" i="16"/>
  <c r="AS14" i="16"/>
  <c r="CF13" i="16"/>
  <c r="CF307" i="16" s="1"/>
  <c r="CE13" i="16"/>
  <c r="CE307" i="16" s="1"/>
  <c r="CD13" i="16"/>
  <c r="CD307" i="16" s="1"/>
  <c r="CC13" i="16"/>
  <c r="BD13" i="16"/>
  <c r="BN13" i="16" s="1"/>
  <c r="BC13" i="16"/>
  <c r="BM13" i="16" s="1"/>
  <c r="BB13" i="16"/>
  <c r="BL13" i="16" s="1"/>
  <c r="BA13" i="16"/>
  <c r="BK13" i="16" s="1"/>
  <c r="AZ13" i="16"/>
  <c r="BJ13" i="16" s="1"/>
  <c r="BR13" i="16" s="1"/>
  <c r="AY13" i="16"/>
  <c r="BI13" i="16" s="1"/>
  <c r="BQ13" i="16" s="1"/>
  <c r="BU13" i="16" s="1"/>
  <c r="AX13" i="16"/>
  <c r="BH13" i="16" s="1"/>
  <c r="BP13" i="16" s="1"/>
  <c r="AW13" i="16"/>
  <c r="BG13" i="16" s="1"/>
  <c r="AV13" i="16"/>
  <c r="AU13" i="16"/>
  <c r="AT13" i="16"/>
  <c r="AS13" i="16"/>
  <c r="BR116" i="16" l="1"/>
  <c r="BQ288" i="16"/>
  <c r="BQ191" i="16"/>
  <c r="BO227" i="16"/>
  <c r="BR249" i="16"/>
  <c r="BQ275" i="16"/>
  <c r="BT13" i="16"/>
  <c r="BP14" i="16"/>
  <c r="BP16" i="16"/>
  <c r="BP18" i="16"/>
  <c r="BP20" i="16"/>
  <c r="BP23" i="16"/>
  <c r="BP33" i="16"/>
  <c r="BT32" i="16" s="1"/>
  <c r="BX32" i="16" s="1"/>
  <c r="BP35" i="16"/>
  <c r="BP37" i="16"/>
  <c r="BP39" i="16"/>
  <c r="BP41" i="16"/>
  <c r="CG73" i="16"/>
  <c r="BO74" i="16"/>
  <c r="BS73" i="16" s="1"/>
  <c r="BW73" i="16" s="1"/>
  <c r="BO76" i="16"/>
  <c r="BO78" i="16"/>
  <c r="BO80" i="16"/>
  <c r="BO82" i="16"/>
  <c r="CG94" i="16"/>
  <c r="BO95" i="16"/>
  <c r="BS94" i="16" s="1"/>
  <c r="BW94" i="16" s="1"/>
  <c r="BO97" i="16"/>
  <c r="BO99" i="16"/>
  <c r="BO101" i="16"/>
  <c r="BO103" i="16"/>
  <c r="BO115" i="16"/>
  <c r="CG127" i="16"/>
  <c r="BO168" i="16"/>
  <c r="BR169" i="16"/>
  <c r="BV167" i="16" s="1"/>
  <c r="BZ167" i="16" s="1"/>
  <c r="BO171" i="16"/>
  <c r="BQ172" i="16"/>
  <c r="BQ180" i="16"/>
  <c r="BO182" i="16"/>
  <c r="BR183" i="16"/>
  <c r="BP185" i="16"/>
  <c r="BO218" i="16"/>
  <c r="BR219" i="16"/>
  <c r="BO221" i="16"/>
  <c r="BQ306" i="16"/>
  <c r="BR33" i="16"/>
  <c r="BV32" i="16" s="1"/>
  <c r="BZ32" i="16" s="1"/>
  <c r="BR35" i="16"/>
  <c r="BR37" i="16"/>
  <c r="BR39" i="16"/>
  <c r="BR41" i="16"/>
  <c r="BV52" i="16"/>
  <c r="BZ52" i="16" s="1"/>
  <c r="BR55" i="16"/>
  <c r="BR57" i="16"/>
  <c r="BR59" i="16"/>
  <c r="BR62" i="16"/>
  <c r="BQ76" i="16"/>
  <c r="BU73" i="16" s="1"/>
  <c r="BY73" i="16" s="1"/>
  <c r="BQ78" i="16"/>
  <c r="BQ80" i="16"/>
  <c r="BQ82" i="16"/>
  <c r="BQ115" i="16"/>
  <c r="CG115" i="16"/>
  <c r="BO117" i="16"/>
  <c r="BQ134" i="16"/>
  <c r="BQ136" i="16"/>
  <c r="BQ155" i="16"/>
  <c r="BQ171" i="16"/>
  <c r="BP174" i="16"/>
  <c r="BQ177" i="16"/>
  <c r="BR184" i="16"/>
  <c r="BQ188" i="16"/>
  <c r="BQ192" i="16"/>
  <c r="BP266" i="16"/>
  <c r="BR268" i="16"/>
  <c r="BQ280" i="16"/>
  <c r="BQ229" i="16"/>
  <c r="BQ237" i="16"/>
  <c r="BQ260" i="16"/>
  <c r="BT24" i="16"/>
  <c r="BX24" i="16" s="1"/>
  <c r="BP25" i="16"/>
  <c r="BP27" i="16"/>
  <c r="BP29" i="16"/>
  <c r="BP31" i="16"/>
  <c r="BP43" i="16"/>
  <c r="BT42" i="16" s="1"/>
  <c r="BX42" i="16" s="1"/>
  <c r="BP45" i="16"/>
  <c r="BP47" i="16"/>
  <c r="BP49" i="16"/>
  <c r="BP51" i="16"/>
  <c r="BO68" i="16"/>
  <c r="BO70" i="16"/>
  <c r="BO72" i="16"/>
  <c r="CG83" i="16"/>
  <c r="BO86" i="16"/>
  <c r="BS83" i="16" s="1"/>
  <c r="BW83" i="16" s="1"/>
  <c r="BO88" i="16"/>
  <c r="BO90" i="16"/>
  <c r="BO93" i="16"/>
  <c r="BO105" i="16"/>
  <c r="BS104" i="16" s="1"/>
  <c r="BW104" i="16" s="1"/>
  <c r="CA104" i="16" s="1"/>
  <c r="BO107" i="16"/>
  <c r="BO109" i="16"/>
  <c r="BO111" i="16"/>
  <c r="BO114" i="16"/>
  <c r="BQ116" i="16"/>
  <c r="BQ118" i="16"/>
  <c r="BP120" i="16"/>
  <c r="BO122" i="16"/>
  <c r="BO126" i="16"/>
  <c r="BO129" i="16"/>
  <c r="BS127" i="16" s="1"/>
  <c r="BW127" i="16" s="1"/>
  <c r="CA127" i="16" s="1"/>
  <c r="BO131" i="16"/>
  <c r="BO133" i="16"/>
  <c r="BO135" i="16"/>
  <c r="BO137" i="16"/>
  <c r="BO138" i="16"/>
  <c r="BR139" i="16"/>
  <c r="BP141" i="16"/>
  <c r="BQ144" i="16"/>
  <c r="BP146" i="16"/>
  <c r="BR148" i="16"/>
  <c r="BP150" i="16"/>
  <c r="BO152" i="16"/>
  <c r="BQ153" i="16"/>
  <c r="BQ159" i="16"/>
  <c r="BO161" i="16"/>
  <c r="BQ164" i="16"/>
  <c r="BP166" i="16"/>
  <c r="BP170" i="16"/>
  <c r="BQ176" i="16"/>
  <c r="BR178" i="16"/>
  <c r="BR186" i="16"/>
  <c r="BO195" i="16"/>
  <c r="BO199" i="16"/>
  <c r="BR207" i="16"/>
  <c r="BV207" i="16" s="1"/>
  <c r="BZ207" i="16" s="1"/>
  <c r="BP208" i="16"/>
  <c r="BR214" i="16"/>
  <c r="BR230" i="16"/>
  <c r="BQ235" i="16"/>
  <c r="BP237" i="16"/>
  <c r="BR239" i="16"/>
  <c r="BP241" i="16"/>
  <c r="BO243" i="16"/>
  <c r="BR244" i="16"/>
  <c r="BO246" i="16"/>
  <c r="BR248" i="16"/>
  <c r="BO250" i="16"/>
  <c r="BP251" i="16"/>
  <c r="BP256" i="16"/>
  <c r="BR257" i="16"/>
  <c r="BR258" i="16"/>
  <c r="BP260" i="16"/>
  <c r="BR261" i="16"/>
  <c r="BR263" i="16"/>
  <c r="BR266" i="16"/>
  <c r="BQ268" i="16"/>
  <c r="BP275" i="16"/>
  <c r="BR278" i="16"/>
  <c r="BQ283" i="16"/>
  <c r="BP285" i="16"/>
  <c r="BO287" i="16"/>
  <c r="BO288" i="16"/>
  <c r="BR290" i="16"/>
  <c r="BR293" i="16"/>
  <c r="BQ295" i="16"/>
  <c r="BP297" i="16"/>
  <c r="BQ302" i="16"/>
  <c r="BO304" i="16"/>
  <c r="BQ305" i="16"/>
  <c r="BQ17" i="16"/>
  <c r="BQ19" i="16"/>
  <c r="BQ21" i="16"/>
  <c r="BQ24" i="16"/>
  <c r="BQ25" i="16"/>
  <c r="BQ27" i="16"/>
  <c r="BQ29" i="16"/>
  <c r="BQ31" i="16"/>
  <c r="BQ34" i="16"/>
  <c r="BU32" i="16" s="1"/>
  <c r="BY32" i="16" s="1"/>
  <c r="BQ36" i="16"/>
  <c r="BQ38" i="16"/>
  <c r="BQ40" i="16"/>
  <c r="BQ42" i="16"/>
  <c r="BQ43" i="16"/>
  <c r="BQ45" i="16"/>
  <c r="BQ47" i="16"/>
  <c r="BQ49" i="16"/>
  <c r="BQ51" i="16"/>
  <c r="BQ54" i="16"/>
  <c r="BU52" i="16" s="1"/>
  <c r="BY52" i="16" s="1"/>
  <c r="BQ56" i="16"/>
  <c r="BQ58" i="16"/>
  <c r="BQ60" i="16"/>
  <c r="BQ63" i="16"/>
  <c r="BU63" i="16" s="1"/>
  <c r="BY63" i="16" s="1"/>
  <c r="BQ64" i="16"/>
  <c r="BP66" i="16"/>
  <c r="BP68" i="16"/>
  <c r="BP70" i="16"/>
  <c r="BP72" i="16"/>
  <c r="BP75" i="16"/>
  <c r="BT73" i="16" s="1"/>
  <c r="BX73" i="16" s="1"/>
  <c r="BP77" i="16"/>
  <c r="BP79" i="16"/>
  <c r="BP81" i="16"/>
  <c r="BP83" i="16"/>
  <c r="BP84" i="16"/>
  <c r="BP86" i="16"/>
  <c r="BP88" i="16"/>
  <c r="BP90" i="16"/>
  <c r="BP93" i="16"/>
  <c r="BP96" i="16"/>
  <c r="BP98" i="16"/>
  <c r="BP100" i="16"/>
  <c r="BT94" i="16" s="1"/>
  <c r="BX94" i="16" s="1"/>
  <c r="BP102" i="16"/>
  <c r="BP104" i="16"/>
  <c r="BP105" i="16"/>
  <c r="BP107" i="16"/>
  <c r="BP109" i="16"/>
  <c r="BP111" i="16"/>
  <c r="BP114" i="16"/>
  <c r="BR117" i="16"/>
  <c r="BR118" i="16"/>
  <c r="BQ120" i="16"/>
  <c r="BP122" i="16"/>
  <c r="BP126" i="16"/>
  <c r="BP129" i="16"/>
  <c r="BT127" i="16" s="1"/>
  <c r="BX127" i="16" s="1"/>
  <c r="BP131" i="16"/>
  <c r="BP133" i="16"/>
  <c r="BP135" i="16"/>
  <c r="BP137" i="16"/>
  <c r="BP138" i="16"/>
  <c r="BQ141" i="16"/>
  <c r="BU137" i="16" s="1"/>
  <c r="BY137" i="16" s="1"/>
  <c r="BO143" i="16"/>
  <c r="BR144" i="16"/>
  <c r="BQ146" i="16"/>
  <c r="BQ150" i="16"/>
  <c r="BP152" i="16"/>
  <c r="BR153" i="16"/>
  <c r="BR155" i="16"/>
  <c r="BO157" i="16"/>
  <c r="BO158" i="16"/>
  <c r="BR159" i="16"/>
  <c r="BV157" i="16" s="1"/>
  <c r="BZ157" i="16" s="1"/>
  <c r="BP161" i="16"/>
  <c r="BO163" i="16"/>
  <c r="BR164" i="16"/>
  <c r="BQ166" i="16"/>
  <c r="BO169" i="16"/>
  <c r="BS167" i="16" s="1"/>
  <c r="BW167" i="16" s="1"/>
  <c r="BQ170" i="16"/>
  <c r="BQ173" i="16"/>
  <c r="BP176" i="16"/>
  <c r="BR177" i="16"/>
  <c r="BP178" i="16"/>
  <c r="BT177" i="16" s="1"/>
  <c r="BX177" i="16" s="1"/>
  <c r="BQ181" i="16"/>
  <c r="BO183" i="16"/>
  <c r="BP186" i="16"/>
  <c r="BR188" i="16"/>
  <c r="BV187" i="16" s="1"/>
  <c r="BZ187" i="16" s="1"/>
  <c r="BP191" i="16"/>
  <c r="BR192" i="16"/>
  <c r="BP195" i="16"/>
  <c r="BR196" i="16"/>
  <c r="BP199" i="16"/>
  <c r="BT197" i="16" s="1"/>
  <c r="BX197" i="16" s="1"/>
  <c r="BO201" i="16"/>
  <c r="BR202" i="16"/>
  <c r="BQ204" i="16"/>
  <c r="BP206" i="16"/>
  <c r="BO210" i="16"/>
  <c r="BS207" i="16" s="1"/>
  <c r="BW207" i="16" s="1"/>
  <c r="CA207" i="16" s="1"/>
  <c r="BR211" i="16"/>
  <c r="BO213" i="16"/>
  <c r="BO215" i="16"/>
  <c r="BR216" i="16"/>
  <c r="BQ220" i="16"/>
  <c r="BP222" i="16"/>
  <c r="BQ225" i="16"/>
  <c r="BP227" i="16"/>
  <c r="BR232" i="16"/>
  <c r="BO234" i="16"/>
  <c r="BR235" i="16"/>
  <c r="BO238" i="16"/>
  <c r="BQ241" i="16"/>
  <c r="BP243" i="16"/>
  <c r="BP246" i="16"/>
  <c r="BO249" i="16"/>
  <c r="BQ251" i="16"/>
  <c r="BO253" i="16"/>
  <c r="BQ256" i="16"/>
  <c r="BO259" i="16"/>
  <c r="BS257" i="16" s="1"/>
  <c r="BW257" i="16" s="1"/>
  <c r="CA257" i="16" s="1"/>
  <c r="BQ259" i="16"/>
  <c r="BO262" i="16"/>
  <c r="BO265" i="16"/>
  <c r="BR269" i="16"/>
  <c r="BV267" i="16" s="1"/>
  <c r="BZ267" i="16" s="1"/>
  <c r="BO271" i="16"/>
  <c r="BQ271" i="16"/>
  <c r="BR272" i="16"/>
  <c r="BO274" i="16"/>
  <c r="BR276" i="16"/>
  <c r="BO279" i="16"/>
  <c r="BQ279" i="16"/>
  <c r="BR280" i="16"/>
  <c r="BO282" i="16"/>
  <c r="BR283" i="16"/>
  <c r="BQ285" i="16"/>
  <c r="BP287" i="16"/>
  <c r="BP288" i="16"/>
  <c r="BR289" i="16"/>
  <c r="BO292" i="16"/>
  <c r="BR295" i="16"/>
  <c r="BQ297" i="16"/>
  <c r="BO298" i="16"/>
  <c r="BR299" i="16"/>
  <c r="BO301" i="16"/>
  <c r="BR302" i="16"/>
  <c r="BP304" i="16"/>
  <c r="BR305" i="16"/>
  <c r="BR29" i="16"/>
  <c r="BR31" i="16"/>
  <c r="BR43" i="16"/>
  <c r="BR45" i="16"/>
  <c r="BV42" i="16" s="1"/>
  <c r="BZ42" i="16" s="1"/>
  <c r="BR47" i="16"/>
  <c r="BR49" i="16"/>
  <c r="BR51" i="16"/>
  <c r="BQ68" i="16"/>
  <c r="BQ70" i="16"/>
  <c r="BQ72" i="16"/>
  <c r="BQ84" i="16"/>
  <c r="BU83" i="16" s="1"/>
  <c r="BY83" i="16" s="1"/>
  <c r="BQ86" i="16"/>
  <c r="BQ88" i="16"/>
  <c r="BQ90" i="16"/>
  <c r="BQ93" i="16"/>
  <c r="BQ96" i="16"/>
  <c r="BU94" i="16" s="1"/>
  <c r="BY94" i="16" s="1"/>
  <c r="BQ98" i="16"/>
  <c r="BQ100" i="16"/>
  <c r="BQ102" i="16"/>
  <c r="BQ104" i="16"/>
  <c r="BQ105" i="16"/>
  <c r="BQ107" i="16"/>
  <c r="BQ109" i="16"/>
  <c r="BQ111" i="16"/>
  <c r="BQ114" i="16"/>
  <c r="BO119" i="16"/>
  <c r="BR120" i="16"/>
  <c r="BQ122" i="16"/>
  <c r="BQ126" i="16"/>
  <c r="BQ138" i="16"/>
  <c r="BO140" i="16"/>
  <c r="BR141" i="16"/>
  <c r="BP143" i="16"/>
  <c r="BO145" i="16"/>
  <c r="BR146" i="16"/>
  <c r="BR150" i="16"/>
  <c r="BV147" i="16" s="1"/>
  <c r="BZ147" i="16" s="1"/>
  <c r="BO154" i="16"/>
  <c r="BP157" i="16"/>
  <c r="BP158" i="16"/>
  <c r="BQ161" i="16"/>
  <c r="BP163" i="16"/>
  <c r="BR166" i="16"/>
  <c r="BP169" i="16"/>
  <c r="BT167" i="16" s="1"/>
  <c r="BX167" i="16" s="1"/>
  <c r="BR170" i="16"/>
  <c r="BO172" i="16"/>
  <c r="BR173" i="16"/>
  <c r="BO175" i="16"/>
  <c r="BQ175" i="16"/>
  <c r="BQ178" i="16"/>
  <c r="BO180" i="16"/>
  <c r="BR181" i="16"/>
  <c r="BV177" i="16" s="1"/>
  <c r="BZ177" i="16" s="1"/>
  <c r="BP183" i="16"/>
  <c r="BQ186" i="16"/>
  <c r="BO190" i="16"/>
  <c r="BS187" i="16" s="1"/>
  <c r="BW187" i="16" s="1"/>
  <c r="CA187" i="16" s="1"/>
  <c r="BO194" i="16"/>
  <c r="BQ199" i="16"/>
  <c r="BU197" i="16" s="1"/>
  <c r="BY197" i="16" s="1"/>
  <c r="BP201" i="16"/>
  <c r="BO203" i="16"/>
  <c r="BR204" i="16"/>
  <c r="BQ206" i="16"/>
  <c r="BP210" i="16"/>
  <c r="BT207" i="16" s="1"/>
  <c r="BX207" i="16" s="1"/>
  <c r="BP213" i="16"/>
  <c r="BP215" i="16"/>
  <c r="BR220" i="16"/>
  <c r="BQ222" i="16"/>
  <c r="BO224" i="16"/>
  <c r="BR225" i="16"/>
  <c r="BQ227" i="16"/>
  <c r="BO228" i="16"/>
  <c r="BR229" i="16"/>
  <c r="BO231" i="16"/>
  <c r="BP234" i="16"/>
  <c r="BO236" i="16"/>
  <c r="BR237" i="16"/>
  <c r="BP238" i="16"/>
  <c r="BT237" i="16" s="1"/>
  <c r="BX237" i="16" s="1"/>
  <c r="BO240" i="16"/>
  <c r="BS237" i="16" s="1"/>
  <c r="BW237" i="16" s="1"/>
  <c r="CA237" i="16" s="1"/>
  <c r="BR241" i="16"/>
  <c r="BQ243" i="16"/>
  <c r="BQ246" i="16"/>
  <c r="BP249" i="16"/>
  <c r="BT247" i="16" s="1"/>
  <c r="BX247" i="16" s="1"/>
  <c r="BQ250" i="16"/>
  <c r="BR251" i="16"/>
  <c r="BP253" i="16"/>
  <c r="BP259" i="16"/>
  <c r="BT257" i="16" s="1"/>
  <c r="BX257" i="16" s="1"/>
  <c r="BR260" i="16"/>
  <c r="BP262" i="16"/>
  <c r="BP265" i="16"/>
  <c r="BP271" i="16"/>
  <c r="BT267" i="16" s="1"/>
  <c r="BX267" i="16" s="1"/>
  <c r="BP274" i="16"/>
  <c r="BR275" i="16"/>
  <c r="BP279" i="16"/>
  <c r="BT277" i="16" s="1"/>
  <c r="BX277" i="16" s="1"/>
  <c r="BP282" i="16"/>
  <c r="BO284" i="16"/>
  <c r="BR285" i="16"/>
  <c r="BQ287" i="16"/>
  <c r="BP292" i="16"/>
  <c r="BO294" i="16"/>
  <c r="BR297" i="16"/>
  <c r="BP298" i="16"/>
  <c r="BP301" i="16"/>
  <c r="BO306" i="16"/>
  <c r="BO13" i="16"/>
  <c r="CC307" i="16"/>
  <c r="BO14" i="16"/>
  <c r="BS13" i="16" s="1"/>
  <c r="BO18" i="16"/>
  <c r="BO20" i="16"/>
  <c r="BO23" i="16"/>
  <c r="BO26" i="16"/>
  <c r="BS24" i="16" s="1"/>
  <c r="BW24" i="16" s="1"/>
  <c r="BO28" i="16"/>
  <c r="BO30" i="16"/>
  <c r="BO32" i="16"/>
  <c r="CG32" i="16"/>
  <c r="BO33" i="16"/>
  <c r="BO35" i="16"/>
  <c r="BO37" i="16"/>
  <c r="BO39" i="16"/>
  <c r="BO41" i="16"/>
  <c r="BO44" i="16"/>
  <c r="BS42" i="16" s="1"/>
  <c r="BW42" i="16" s="1"/>
  <c r="CA42" i="16" s="1"/>
  <c r="BO46" i="16"/>
  <c r="BO48" i="16"/>
  <c r="BO50" i="16"/>
  <c r="BO52" i="16"/>
  <c r="CG52" i="16"/>
  <c r="BO53" i="16"/>
  <c r="BO55" i="16"/>
  <c r="BO57" i="16"/>
  <c r="BO59" i="16"/>
  <c r="BO62" i="16"/>
  <c r="BR66" i="16"/>
  <c r="BV63" i="16" s="1"/>
  <c r="BZ63" i="16" s="1"/>
  <c r="BR68" i="16"/>
  <c r="BR70" i="16"/>
  <c r="BR72" i="16"/>
  <c r="BR75" i="16"/>
  <c r="BV73" i="16" s="1"/>
  <c r="BZ73" i="16" s="1"/>
  <c r="BR77" i="16"/>
  <c r="BR79" i="16"/>
  <c r="BR81" i="16"/>
  <c r="BR83" i="16"/>
  <c r="BR84" i="16"/>
  <c r="BR86" i="16"/>
  <c r="BR88" i="16"/>
  <c r="BR90" i="16"/>
  <c r="BR93" i="16"/>
  <c r="BR96" i="16"/>
  <c r="BV94" i="16" s="1"/>
  <c r="BZ94" i="16" s="1"/>
  <c r="BR98" i="16"/>
  <c r="BR100" i="16"/>
  <c r="BR102" i="16"/>
  <c r="BR104" i="16"/>
  <c r="BV104" i="16" s="1"/>
  <c r="BZ104" i="16" s="1"/>
  <c r="BR105" i="16"/>
  <c r="BR107" i="16"/>
  <c r="BR109" i="16"/>
  <c r="BR111" i="16"/>
  <c r="BR114" i="16"/>
  <c r="BP119" i="16"/>
  <c r="BT115" i="16" s="1"/>
  <c r="BX115" i="16" s="1"/>
  <c r="BO121" i="16"/>
  <c r="BR122" i="16"/>
  <c r="BR126" i="16"/>
  <c r="BR129" i="16"/>
  <c r="BV127" i="16" s="1"/>
  <c r="BZ127" i="16" s="1"/>
  <c r="BR131" i="16"/>
  <c r="BR133" i="16"/>
  <c r="BR135" i="16"/>
  <c r="BR137" i="16"/>
  <c r="BV137" i="16" s="1"/>
  <c r="BZ137" i="16" s="1"/>
  <c r="BR138" i="16"/>
  <c r="BP140" i="16"/>
  <c r="BQ143" i="16"/>
  <c r="BP145" i="16"/>
  <c r="BO149" i="16"/>
  <c r="BS147" i="16" s="1"/>
  <c r="BW147" i="16" s="1"/>
  <c r="BO151" i="16"/>
  <c r="BR152" i="16"/>
  <c r="BP154" i="16"/>
  <c r="BT147" i="16" s="1"/>
  <c r="BX147" i="16" s="1"/>
  <c r="BO156" i="16"/>
  <c r="BQ157" i="16"/>
  <c r="BU157" i="16" s="1"/>
  <c r="BY157" i="16" s="1"/>
  <c r="BQ158" i="16"/>
  <c r="BO160" i="16"/>
  <c r="BR161" i="16"/>
  <c r="BQ163" i="16"/>
  <c r="BO165" i="16"/>
  <c r="BP172" i="16"/>
  <c r="BP175" i="16"/>
  <c r="BR176" i="16"/>
  <c r="BP180" i="16"/>
  <c r="BQ183" i="16"/>
  <c r="BO185" i="16"/>
  <c r="BP190" i="16"/>
  <c r="BR191" i="16"/>
  <c r="BP194" i="16"/>
  <c r="BR195" i="16"/>
  <c r="BO197" i="16"/>
  <c r="BR199" i="16"/>
  <c r="BV197" i="16" s="1"/>
  <c r="BZ197" i="16" s="1"/>
  <c r="BQ201" i="16"/>
  <c r="BP203" i="16"/>
  <c r="BO205" i="16"/>
  <c r="BR206" i="16"/>
  <c r="BO212" i="16"/>
  <c r="BQ213" i="16"/>
  <c r="BQ219" i="16"/>
  <c r="BU217" i="16" s="1"/>
  <c r="BY217" i="16" s="1"/>
  <c r="BR222" i="16"/>
  <c r="BV217" i="16" s="1"/>
  <c r="BZ217" i="16" s="1"/>
  <c r="BP224" i="16"/>
  <c r="BO226" i="16"/>
  <c r="BR227" i="16"/>
  <c r="BP228" i="16"/>
  <c r="BP231" i="16"/>
  <c r="BO233" i="16"/>
  <c r="BP236" i="16"/>
  <c r="BQ238" i="16"/>
  <c r="BU237" i="16" s="1"/>
  <c r="BY237" i="16" s="1"/>
  <c r="BP240" i="16"/>
  <c r="BR243" i="16"/>
  <c r="BO245" i="16"/>
  <c r="BR246" i="16"/>
  <c r="BQ249" i="16"/>
  <c r="BQ253" i="16"/>
  <c r="BO255" i="16"/>
  <c r="BQ262" i="16"/>
  <c r="BU257" i="16" s="1"/>
  <c r="BY257" i="16" s="1"/>
  <c r="BO264" i="16"/>
  <c r="BQ265" i="16"/>
  <c r="BO270" i="16"/>
  <c r="BS267" i="16" s="1"/>
  <c r="BW267" i="16" s="1"/>
  <c r="CA267" i="16" s="1"/>
  <c r="BQ282" i="16"/>
  <c r="BP284" i="16"/>
  <c r="BO286" i="16"/>
  <c r="BR287" i="16"/>
  <c r="BV287" i="16" s="1"/>
  <c r="BZ287" i="16" s="1"/>
  <c r="BR288" i="16"/>
  <c r="BQ292" i="16"/>
  <c r="BP294" i="16"/>
  <c r="BO296" i="16"/>
  <c r="BQ298" i="16"/>
  <c r="BO300" i="16"/>
  <c r="BS297" i="16" s="1"/>
  <c r="BW297" i="16" s="1"/>
  <c r="CA297" i="16" s="1"/>
  <c r="BO303" i="16"/>
  <c r="BR304" i="16"/>
  <c r="BV297" i="16" s="1"/>
  <c r="BZ297" i="16" s="1"/>
  <c r="BP306" i="16"/>
  <c r="BT307" i="16"/>
  <c r="BX13" i="16"/>
  <c r="BX307" i="16" s="1"/>
  <c r="BT63" i="16"/>
  <c r="BX63" i="16" s="1"/>
  <c r="BR17" i="16"/>
  <c r="BV13" i="16" s="1"/>
  <c r="BO16" i="16"/>
  <c r="BU307" i="16"/>
  <c r="BY13" i="16"/>
  <c r="BY307" i="16" s="1"/>
  <c r="BR28" i="16"/>
  <c r="BV24" i="16" s="1"/>
  <c r="BZ24" i="16" s="1"/>
  <c r="BS115" i="16"/>
  <c r="BW115" i="16" s="1"/>
  <c r="CG13" i="16"/>
  <c r="CG307" i="16" s="1"/>
  <c r="BV115" i="16"/>
  <c r="BZ115" i="16" s="1"/>
  <c r="BQ168" i="16"/>
  <c r="BS157" i="16"/>
  <c r="BW157" i="16" s="1"/>
  <c r="BU147" i="16"/>
  <c r="BY147" i="16" s="1"/>
  <c r="BT157" i="16"/>
  <c r="BX157" i="16" s="1"/>
  <c r="CG157" i="16"/>
  <c r="BQ169" i="16"/>
  <c r="CG137" i="16"/>
  <c r="BU187" i="16"/>
  <c r="BY187" i="16" s="1"/>
  <c r="BQ208" i="16"/>
  <c r="BQ210" i="16"/>
  <c r="BS177" i="16"/>
  <c r="BW177" i="16" s="1"/>
  <c r="CA177" i="16" s="1"/>
  <c r="BQ212" i="16"/>
  <c r="BQ216" i="16"/>
  <c r="BQ228" i="16"/>
  <c r="BQ232" i="16"/>
  <c r="BQ236" i="16"/>
  <c r="BT187" i="16"/>
  <c r="BX187" i="16" s="1"/>
  <c r="BS197" i="16"/>
  <c r="BW197" i="16" s="1"/>
  <c r="CA197" i="16" s="1"/>
  <c r="BV227" i="16"/>
  <c r="BZ227" i="16" s="1"/>
  <c r="BU247" i="16"/>
  <c r="BY247" i="16" s="1"/>
  <c r="BO252" i="16"/>
  <c r="BR252" i="16"/>
  <c r="BO254" i="16"/>
  <c r="BR254" i="16"/>
  <c r="BO256" i="16"/>
  <c r="BR256" i="16"/>
  <c r="BQ264" i="16"/>
  <c r="BS217" i="16"/>
  <c r="BW217" i="16" s="1"/>
  <c r="CA217" i="16" s="1"/>
  <c r="BV237" i="16"/>
  <c r="BZ237" i="16" s="1"/>
  <c r="BT217" i="16"/>
  <c r="BX217" i="16" s="1"/>
  <c r="BT227" i="16"/>
  <c r="BX227" i="16" s="1"/>
  <c r="BQ270" i="16"/>
  <c r="BQ272" i="16"/>
  <c r="BQ274" i="16"/>
  <c r="BQ276" i="16"/>
  <c r="BS277" i="16"/>
  <c r="BW277" i="16" s="1"/>
  <c r="CA277" i="16" s="1"/>
  <c r="BU277" i="16"/>
  <c r="BY277" i="16" s="1"/>
  <c r="BQ299" i="16"/>
  <c r="BV277" i="16"/>
  <c r="BZ277" i="16" s="1"/>
  <c r="BQ289" i="16"/>
  <c r="BU287" i="16" s="1"/>
  <c r="BY287" i="16" s="1"/>
  <c r="BQ300" i="16"/>
  <c r="BQ303" i="16"/>
  <c r="BT297" i="16"/>
  <c r="BX297" i="16" s="1"/>
  <c r="BQ304" i="16"/>
  <c r="BT287" i="16"/>
  <c r="BX287" i="16" s="1"/>
  <c r="CA73" i="16" l="1"/>
  <c r="CA94" i="16"/>
  <c r="BU104" i="16"/>
  <c r="BY104" i="16" s="1"/>
  <c r="BU42" i="16"/>
  <c r="BY42" i="16" s="1"/>
  <c r="BV257" i="16"/>
  <c r="BZ257" i="16" s="1"/>
  <c r="BS52" i="16"/>
  <c r="BW52" i="16" s="1"/>
  <c r="CA52" i="16" s="1"/>
  <c r="BU24" i="16"/>
  <c r="BY24" i="16" s="1"/>
  <c r="CA24" i="16" s="1"/>
  <c r="BV83" i="16"/>
  <c r="BZ83" i="16" s="1"/>
  <c r="BT104" i="16"/>
  <c r="BX104" i="16" s="1"/>
  <c r="BS227" i="16"/>
  <c r="BW227" i="16" s="1"/>
  <c r="CA227" i="16" s="1"/>
  <c r="BT137" i="16"/>
  <c r="BX137" i="16" s="1"/>
  <c r="BU297" i="16"/>
  <c r="BY297" i="16" s="1"/>
  <c r="CA147" i="16"/>
  <c r="BU267" i="16"/>
  <c r="BY267" i="16" s="1"/>
  <c r="BU227" i="16"/>
  <c r="BY227" i="16" s="1"/>
  <c r="BS32" i="16"/>
  <c r="BW32" i="16" s="1"/>
  <c r="CA32" i="16" s="1"/>
  <c r="BT83" i="16"/>
  <c r="BX83" i="16" s="1"/>
  <c r="CA83" i="16" s="1"/>
  <c r="BS137" i="16"/>
  <c r="BW137" i="16" s="1"/>
  <c r="CA137" i="16" s="1"/>
  <c r="BU177" i="16"/>
  <c r="BY177" i="16" s="1"/>
  <c r="BU115" i="16"/>
  <c r="BY115" i="16" s="1"/>
  <c r="CA115" i="16" s="1"/>
  <c r="BU167" i="16"/>
  <c r="BY167" i="16" s="1"/>
  <c r="CA167" i="16" s="1"/>
  <c r="BS287" i="16"/>
  <c r="BW287" i="16" s="1"/>
  <c r="CA287" i="16" s="1"/>
  <c r="BS247" i="16"/>
  <c r="BW247" i="16" s="1"/>
  <c r="CA247" i="16" s="1"/>
  <c r="BU207" i="16"/>
  <c r="BY207" i="16" s="1"/>
  <c r="BV247" i="16"/>
  <c r="BZ247" i="16" s="1"/>
  <c r="CA157" i="16"/>
  <c r="BS307" i="16"/>
  <c r="BW13" i="16"/>
  <c r="BV307" i="16"/>
  <c r="BZ13" i="16"/>
  <c r="BZ307" i="16" s="1"/>
  <c r="BW307" i="16" l="1"/>
  <c r="CA13" i="16"/>
  <c r="CA307" i="16" s="1"/>
  <c r="AH274" i="15" l="1"/>
  <c r="AD274" i="15"/>
  <c r="AC274" i="15"/>
  <c r="AB274" i="15"/>
  <c r="AA274" i="15"/>
  <c r="W274" i="15"/>
  <c r="T274" i="15"/>
  <c r="S274" i="15"/>
  <c r="R274" i="15"/>
  <c r="Q274" i="15"/>
  <c r="N274" i="15"/>
  <c r="L274" i="15"/>
  <c r="AV274" i="15" s="1"/>
  <c r="K274" i="15"/>
  <c r="AU274" i="15" s="1"/>
  <c r="J274" i="15"/>
  <c r="AT274" i="15" s="1"/>
  <c r="I274" i="15"/>
  <c r="AS274" i="15" s="1"/>
  <c r="G274" i="15"/>
  <c r="BD273" i="15"/>
  <c r="BN273" i="15" s="1"/>
  <c r="BC273" i="15"/>
  <c r="BM273" i="15" s="1"/>
  <c r="BB273" i="15"/>
  <c r="BL273" i="15" s="1"/>
  <c r="BA273" i="15"/>
  <c r="BK273" i="15" s="1"/>
  <c r="AZ273" i="15"/>
  <c r="BJ273" i="15" s="1"/>
  <c r="BR273" i="15" s="1"/>
  <c r="AY273" i="15"/>
  <c r="BI273" i="15" s="1"/>
  <c r="AX273" i="15"/>
  <c r="BH273" i="15" s="1"/>
  <c r="AW273" i="15"/>
  <c r="BG273" i="15" s="1"/>
  <c r="AV273" i="15"/>
  <c r="AU273" i="15"/>
  <c r="AT273" i="15"/>
  <c r="AS273" i="15"/>
  <c r="BQ272" i="15"/>
  <c r="BD272" i="15"/>
  <c r="BN272" i="15" s="1"/>
  <c r="BC272" i="15"/>
  <c r="BM272" i="15" s="1"/>
  <c r="BB272" i="15"/>
  <c r="BL272" i="15" s="1"/>
  <c r="BA272" i="15"/>
  <c r="BK272" i="15" s="1"/>
  <c r="AZ272" i="15"/>
  <c r="BJ272" i="15" s="1"/>
  <c r="AY272" i="15"/>
  <c r="BI272" i="15" s="1"/>
  <c r="AX272" i="15"/>
  <c r="BH272" i="15" s="1"/>
  <c r="BP272" i="15" s="1"/>
  <c r="AW272" i="15"/>
  <c r="BG272" i="15" s="1"/>
  <c r="BO272" i="15" s="1"/>
  <c r="AV272" i="15"/>
  <c r="AU272" i="15"/>
  <c r="AT272" i="15"/>
  <c r="AS272" i="15"/>
  <c r="BI271" i="15"/>
  <c r="BD271" i="15"/>
  <c r="BN271" i="15" s="1"/>
  <c r="BC271" i="15"/>
  <c r="BM271" i="15" s="1"/>
  <c r="BB271" i="15"/>
  <c r="BL271" i="15" s="1"/>
  <c r="BA271" i="15"/>
  <c r="BK271" i="15" s="1"/>
  <c r="AZ271" i="15"/>
  <c r="BJ271" i="15" s="1"/>
  <c r="AY271" i="15"/>
  <c r="AX271" i="15"/>
  <c r="BH271" i="15" s="1"/>
  <c r="AW271" i="15"/>
  <c r="BG271" i="15" s="1"/>
  <c r="BO271" i="15" s="1"/>
  <c r="AV271" i="15"/>
  <c r="AU271" i="15"/>
  <c r="AT271" i="15"/>
  <c r="AS271" i="15"/>
  <c r="BD270" i="15"/>
  <c r="BN270" i="15" s="1"/>
  <c r="BC270" i="15"/>
  <c r="BM270" i="15" s="1"/>
  <c r="BB270" i="15"/>
  <c r="BL270" i="15" s="1"/>
  <c r="BA270" i="15"/>
  <c r="BK270" i="15" s="1"/>
  <c r="AZ270" i="15"/>
  <c r="BJ270" i="15" s="1"/>
  <c r="BR270" i="15" s="1"/>
  <c r="AY270" i="15"/>
  <c r="BI270" i="15" s="1"/>
  <c r="AX270" i="15"/>
  <c r="BH270" i="15" s="1"/>
  <c r="AW270" i="15"/>
  <c r="BG270" i="15" s="1"/>
  <c r="AV270" i="15"/>
  <c r="AU270" i="15"/>
  <c r="AT270" i="15"/>
  <c r="AS270" i="15"/>
  <c r="BM269" i="15"/>
  <c r="BD269" i="15"/>
  <c r="BN269" i="15" s="1"/>
  <c r="BC269" i="15"/>
  <c r="BB269" i="15"/>
  <c r="BL269" i="15" s="1"/>
  <c r="BA269" i="15"/>
  <c r="BK269" i="15" s="1"/>
  <c r="AZ269" i="15"/>
  <c r="BJ269" i="15" s="1"/>
  <c r="AY269" i="15"/>
  <c r="BI269" i="15" s="1"/>
  <c r="AX269" i="15"/>
  <c r="BH269" i="15" s="1"/>
  <c r="BP269" i="15" s="1"/>
  <c r="AW269" i="15"/>
  <c r="BG269" i="15" s="1"/>
  <c r="BO269" i="15" s="1"/>
  <c r="AV269" i="15"/>
  <c r="AU269" i="15"/>
  <c r="AT269" i="15"/>
  <c r="AS269" i="15"/>
  <c r="BD268" i="15"/>
  <c r="BN268" i="15" s="1"/>
  <c r="BC268" i="15"/>
  <c r="BM268" i="15" s="1"/>
  <c r="BB268" i="15"/>
  <c r="BL268" i="15" s="1"/>
  <c r="BA268" i="15"/>
  <c r="BK268" i="15" s="1"/>
  <c r="AZ268" i="15"/>
  <c r="BJ268" i="15" s="1"/>
  <c r="AY268" i="15"/>
  <c r="BI268" i="15" s="1"/>
  <c r="BQ268" i="15" s="1"/>
  <c r="AX268" i="15"/>
  <c r="BH268" i="15" s="1"/>
  <c r="AW268" i="15"/>
  <c r="BG268" i="15" s="1"/>
  <c r="AV268" i="15"/>
  <c r="AU268" i="15"/>
  <c r="AT268" i="15"/>
  <c r="AS268" i="15"/>
  <c r="BD267" i="15"/>
  <c r="BN267" i="15" s="1"/>
  <c r="BC267" i="15"/>
  <c r="BM267" i="15" s="1"/>
  <c r="BB267" i="15"/>
  <c r="BL267" i="15" s="1"/>
  <c r="BA267" i="15"/>
  <c r="BK267" i="15" s="1"/>
  <c r="AZ267" i="15"/>
  <c r="BJ267" i="15" s="1"/>
  <c r="BR267" i="15" s="1"/>
  <c r="AY267" i="15"/>
  <c r="BI267" i="15" s="1"/>
  <c r="AX267" i="15"/>
  <c r="BH267" i="15" s="1"/>
  <c r="AW267" i="15"/>
  <c r="BG267" i="15" s="1"/>
  <c r="AV267" i="15"/>
  <c r="AU267" i="15"/>
  <c r="AT267" i="15"/>
  <c r="AS267" i="15"/>
  <c r="BI266" i="15"/>
  <c r="BD266" i="15"/>
  <c r="BN266" i="15" s="1"/>
  <c r="BC266" i="15"/>
  <c r="BM266" i="15" s="1"/>
  <c r="BB266" i="15"/>
  <c r="BL266" i="15" s="1"/>
  <c r="BA266" i="15"/>
  <c r="BK266" i="15" s="1"/>
  <c r="AZ266" i="15"/>
  <c r="BJ266" i="15" s="1"/>
  <c r="AY266" i="15"/>
  <c r="AX266" i="15"/>
  <c r="BH266" i="15" s="1"/>
  <c r="BP266" i="15" s="1"/>
  <c r="AW266" i="15"/>
  <c r="BG266" i="15" s="1"/>
  <c r="BO266" i="15" s="1"/>
  <c r="AV266" i="15"/>
  <c r="AU266" i="15"/>
  <c r="AT266" i="15"/>
  <c r="AS266" i="15"/>
  <c r="BD265" i="15"/>
  <c r="BN265" i="15" s="1"/>
  <c r="BC265" i="15"/>
  <c r="BM265" i="15" s="1"/>
  <c r="BB265" i="15"/>
  <c r="BL265" i="15" s="1"/>
  <c r="BA265" i="15"/>
  <c r="BK265" i="15" s="1"/>
  <c r="AZ265" i="15"/>
  <c r="BJ265" i="15" s="1"/>
  <c r="AY265" i="15"/>
  <c r="BI265" i="15" s="1"/>
  <c r="AX265" i="15"/>
  <c r="BH265" i="15" s="1"/>
  <c r="AW265" i="15"/>
  <c r="BG265" i="15" s="1"/>
  <c r="AV265" i="15"/>
  <c r="AU265" i="15"/>
  <c r="AT265" i="15"/>
  <c r="AS265" i="15"/>
  <c r="CF264" i="15"/>
  <c r="CE264" i="15"/>
  <c r="CD264" i="15"/>
  <c r="CC264" i="15"/>
  <c r="CG264" i="15" s="1"/>
  <c r="BK264" i="15"/>
  <c r="BD264" i="15"/>
  <c r="BN264" i="15" s="1"/>
  <c r="BC264" i="15"/>
  <c r="BM264" i="15" s="1"/>
  <c r="BB264" i="15"/>
  <c r="BL264" i="15" s="1"/>
  <c r="BA264" i="15"/>
  <c r="AZ264" i="15"/>
  <c r="BJ264" i="15" s="1"/>
  <c r="BR264" i="15" s="1"/>
  <c r="AY264" i="15"/>
  <c r="BI264" i="15" s="1"/>
  <c r="AX264" i="15"/>
  <c r="BH264" i="15" s="1"/>
  <c r="AW264" i="15"/>
  <c r="BG264" i="15" s="1"/>
  <c r="BO264" i="15" s="1"/>
  <c r="AV264" i="15"/>
  <c r="AU264" i="15"/>
  <c r="AT264" i="15"/>
  <c r="AS264" i="15"/>
  <c r="BD263" i="15"/>
  <c r="BN263" i="15" s="1"/>
  <c r="BC263" i="15"/>
  <c r="BM263" i="15" s="1"/>
  <c r="BB263" i="15"/>
  <c r="BL263" i="15" s="1"/>
  <c r="BA263" i="15"/>
  <c r="BK263" i="15" s="1"/>
  <c r="AZ263" i="15"/>
  <c r="BJ263" i="15" s="1"/>
  <c r="BR263" i="15" s="1"/>
  <c r="AY263" i="15"/>
  <c r="BI263" i="15" s="1"/>
  <c r="BQ263" i="15" s="1"/>
  <c r="AX263" i="15"/>
  <c r="BH263" i="15" s="1"/>
  <c r="BP263" i="15" s="1"/>
  <c r="AW263" i="15"/>
  <c r="BG263" i="15" s="1"/>
  <c r="AV263" i="15"/>
  <c r="AU263" i="15"/>
  <c r="AT263" i="15"/>
  <c r="AS263" i="15"/>
  <c r="BK262" i="15"/>
  <c r="BD262" i="15"/>
  <c r="BN262" i="15" s="1"/>
  <c r="BC262" i="15"/>
  <c r="BM262" i="15" s="1"/>
  <c r="BB262" i="15"/>
  <c r="BL262" i="15" s="1"/>
  <c r="BA262" i="15"/>
  <c r="AZ262" i="15"/>
  <c r="BJ262" i="15" s="1"/>
  <c r="AY262" i="15"/>
  <c r="BI262" i="15" s="1"/>
  <c r="AX262" i="15"/>
  <c r="BH262" i="15" s="1"/>
  <c r="BP262" i="15" s="1"/>
  <c r="AW262" i="15"/>
  <c r="BG262" i="15" s="1"/>
  <c r="BO262" i="15" s="1"/>
  <c r="AV262" i="15"/>
  <c r="AU262" i="15"/>
  <c r="AT262" i="15"/>
  <c r="AS262" i="15"/>
  <c r="BD261" i="15"/>
  <c r="BN261" i="15" s="1"/>
  <c r="BC261" i="15"/>
  <c r="BM261" i="15" s="1"/>
  <c r="BB261" i="15"/>
  <c r="BL261" i="15" s="1"/>
  <c r="BA261" i="15"/>
  <c r="BK261" i="15" s="1"/>
  <c r="AZ261" i="15"/>
  <c r="BJ261" i="15" s="1"/>
  <c r="BR261" i="15" s="1"/>
  <c r="AY261" i="15"/>
  <c r="BI261" i="15" s="1"/>
  <c r="BQ261" i="15" s="1"/>
  <c r="AX261" i="15"/>
  <c r="BH261" i="15" s="1"/>
  <c r="AW261" i="15"/>
  <c r="BG261" i="15" s="1"/>
  <c r="AV261" i="15"/>
  <c r="AU261" i="15"/>
  <c r="AT261" i="15"/>
  <c r="AS261" i="15"/>
  <c r="BK260" i="15"/>
  <c r="BD260" i="15"/>
  <c r="BN260" i="15" s="1"/>
  <c r="BC260" i="15"/>
  <c r="BM260" i="15" s="1"/>
  <c r="BB260" i="15"/>
  <c r="BL260" i="15" s="1"/>
  <c r="BA260" i="15"/>
  <c r="AZ260" i="15"/>
  <c r="BJ260" i="15" s="1"/>
  <c r="AY260" i="15"/>
  <c r="BI260" i="15" s="1"/>
  <c r="BQ260" i="15" s="1"/>
  <c r="AX260" i="15"/>
  <c r="BH260" i="15" s="1"/>
  <c r="BP260" i="15" s="1"/>
  <c r="AW260" i="15"/>
  <c r="BG260" i="15" s="1"/>
  <c r="BO260" i="15" s="1"/>
  <c r="AV260" i="15"/>
  <c r="AU260" i="15"/>
  <c r="AT260" i="15"/>
  <c r="AS260" i="15"/>
  <c r="BD259" i="15"/>
  <c r="BN259" i="15" s="1"/>
  <c r="BC259" i="15"/>
  <c r="BM259" i="15" s="1"/>
  <c r="BB259" i="15"/>
  <c r="BL259" i="15" s="1"/>
  <c r="BA259" i="15"/>
  <c r="BK259" i="15" s="1"/>
  <c r="AZ259" i="15"/>
  <c r="BJ259" i="15" s="1"/>
  <c r="BR259" i="15" s="1"/>
  <c r="AY259" i="15"/>
  <c r="BI259" i="15" s="1"/>
  <c r="AX259" i="15"/>
  <c r="BH259" i="15" s="1"/>
  <c r="AW259" i="15"/>
  <c r="BG259" i="15" s="1"/>
  <c r="AV259" i="15"/>
  <c r="AU259" i="15"/>
  <c r="AT259" i="15"/>
  <c r="AS259" i="15"/>
  <c r="BK258" i="15"/>
  <c r="BD258" i="15"/>
  <c r="BN258" i="15" s="1"/>
  <c r="BC258" i="15"/>
  <c r="BM258" i="15" s="1"/>
  <c r="BB258" i="15"/>
  <c r="BL258" i="15" s="1"/>
  <c r="BA258" i="15"/>
  <c r="AZ258" i="15"/>
  <c r="BJ258" i="15" s="1"/>
  <c r="BR258" i="15" s="1"/>
  <c r="AY258" i="15"/>
  <c r="BI258" i="15" s="1"/>
  <c r="BQ258" i="15" s="1"/>
  <c r="AX258" i="15"/>
  <c r="BH258" i="15" s="1"/>
  <c r="BP258" i="15" s="1"/>
  <c r="AW258" i="15"/>
  <c r="BG258" i="15" s="1"/>
  <c r="BO258" i="15" s="1"/>
  <c r="AV258" i="15"/>
  <c r="AU258" i="15"/>
  <c r="AT258" i="15"/>
  <c r="AS258" i="15"/>
  <c r="BD257" i="15"/>
  <c r="BN257" i="15" s="1"/>
  <c r="BC257" i="15"/>
  <c r="BM257" i="15" s="1"/>
  <c r="BB257" i="15"/>
  <c r="BL257" i="15" s="1"/>
  <c r="BA257" i="15"/>
  <c r="BK257" i="15" s="1"/>
  <c r="AZ257" i="15"/>
  <c r="BJ257" i="15" s="1"/>
  <c r="AY257" i="15"/>
  <c r="BI257" i="15" s="1"/>
  <c r="AX257" i="15"/>
  <c r="BH257" i="15" s="1"/>
  <c r="AW257" i="15"/>
  <c r="BG257" i="15" s="1"/>
  <c r="AV257" i="15"/>
  <c r="AU257" i="15"/>
  <c r="AT257" i="15"/>
  <c r="AS257" i="15"/>
  <c r="BD256" i="15"/>
  <c r="BN256" i="15" s="1"/>
  <c r="BC256" i="15"/>
  <c r="BM256" i="15" s="1"/>
  <c r="BB256" i="15"/>
  <c r="BL256" i="15" s="1"/>
  <c r="BA256" i="15"/>
  <c r="BK256" i="15" s="1"/>
  <c r="AZ256" i="15"/>
  <c r="BJ256" i="15" s="1"/>
  <c r="BR256" i="15" s="1"/>
  <c r="AY256" i="15"/>
  <c r="BI256" i="15" s="1"/>
  <c r="BQ256" i="15" s="1"/>
  <c r="AX256" i="15"/>
  <c r="BH256" i="15" s="1"/>
  <c r="BP256" i="15" s="1"/>
  <c r="AW256" i="15"/>
  <c r="BG256" i="15" s="1"/>
  <c r="AV256" i="15"/>
  <c r="AU256" i="15"/>
  <c r="AT256" i="15"/>
  <c r="AS256" i="15"/>
  <c r="BD255" i="15"/>
  <c r="BN255" i="15" s="1"/>
  <c r="BC255" i="15"/>
  <c r="BM255" i="15" s="1"/>
  <c r="BB255" i="15"/>
  <c r="BL255" i="15" s="1"/>
  <c r="BA255" i="15"/>
  <c r="BK255" i="15" s="1"/>
  <c r="AZ255" i="15"/>
  <c r="BJ255" i="15" s="1"/>
  <c r="AY255" i="15"/>
  <c r="BI255" i="15" s="1"/>
  <c r="AX255" i="15"/>
  <c r="BH255" i="15" s="1"/>
  <c r="AW255" i="15"/>
  <c r="BG255" i="15" s="1"/>
  <c r="BO255" i="15" s="1"/>
  <c r="AV255" i="15"/>
  <c r="AU255" i="15"/>
  <c r="AT255" i="15"/>
  <c r="AS255" i="15"/>
  <c r="CF254" i="15"/>
  <c r="CE254" i="15"/>
  <c r="CD254" i="15"/>
  <c r="CC254" i="15"/>
  <c r="CG254" i="15" s="1"/>
  <c r="BL254" i="15"/>
  <c r="BH254" i="15"/>
  <c r="BP254" i="15" s="1"/>
  <c r="BD254" i="15"/>
  <c r="BN254" i="15" s="1"/>
  <c r="BC254" i="15"/>
  <c r="BM254" i="15" s="1"/>
  <c r="BB254" i="15"/>
  <c r="BA254" i="15"/>
  <c r="BK254" i="15" s="1"/>
  <c r="AZ254" i="15"/>
  <c r="BJ254" i="15" s="1"/>
  <c r="BR254" i="15" s="1"/>
  <c r="AY254" i="15"/>
  <c r="BI254" i="15" s="1"/>
  <c r="BQ254" i="15" s="1"/>
  <c r="AX254" i="15"/>
  <c r="AW254" i="15"/>
  <c r="BG254" i="15" s="1"/>
  <c r="BO254" i="15" s="1"/>
  <c r="AV254" i="15"/>
  <c r="AU254" i="15"/>
  <c r="AT254" i="15"/>
  <c r="AS254" i="15"/>
  <c r="BL253" i="15"/>
  <c r="BD253" i="15"/>
  <c r="BN253" i="15" s="1"/>
  <c r="BC253" i="15"/>
  <c r="BM253" i="15" s="1"/>
  <c r="BB253" i="15"/>
  <c r="BA253" i="15"/>
  <c r="BK253" i="15" s="1"/>
  <c r="AZ253" i="15"/>
  <c r="BJ253" i="15" s="1"/>
  <c r="AY253" i="15"/>
  <c r="BI253" i="15" s="1"/>
  <c r="AX253" i="15"/>
  <c r="BH253" i="15" s="1"/>
  <c r="BP253" i="15" s="1"/>
  <c r="AW253" i="15"/>
  <c r="BG253" i="15" s="1"/>
  <c r="BO253" i="15" s="1"/>
  <c r="AV253" i="15"/>
  <c r="AU253" i="15"/>
  <c r="AT253" i="15"/>
  <c r="AS253" i="15"/>
  <c r="BH252" i="15"/>
  <c r="BD252" i="15"/>
  <c r="BN252" i="15" s="1"/>
  <c r="BC252" i="15"/>
  <c r="BM252" i="15" s="1"/>
  <c r="BB252" i="15"/>
  <c r="BL252" i="15" s="1"/>
  <c r="BA252" i="15"/>
  <c r="BK252" i="15" s="1"/>
  <c r="AZ252" i="15"/>
  <c r="BJ252" i="15" s="1"/>
  <c r="AY252" i="15"/>
  <c r="BI252" i="15" s="1"/>
  <c r="AX252" i="15"/>
  <c r="AW252" i="15"/>
  <c r="BG252" i="15" s="1"/>
  <c r="AV252" i="15"/>
  <c r="AU252" i="15"/>
  <c r="AT252" i="15"/>
  <c r="AS252" i="15"/>
  <c r="BH251" i="15"/>
  <c r="BD251" i="15"/>
  <c r="BN251" i="15" s="1"/>
  <c r="BC251" i="15"/>
  <c r="BM251" i="15" s="1"/>
  <c r="BB251" i="15"/>
  <c r="BL251" i="15" s="1"/>
  <c r="BA251" i="15"/>
  <c r="BK251" i="15" s="1"/>
  <c r="AZ251" i="15"/>
  <c r="BJ251" i="15" s="1"/>
  <c r="BR251" i="15" s="1"/>
  <c r="AY251" i="15"/>
  <c r="BI251" i="15" s="1"/>
  <c r="BQ251" i="15" s="1"/>
  <c r="AX251" i="15"/>
  <c r="AW251" i="15"/>
  <c r="BG251" i="15" s="1"/>
  <c r="AV251" i="15"/>
  <c r="AU251" i="15"/>
  <c r="AT251" i="15"/>
  <c r="AS251" i="15"/>
  <c r="BL250" i="15"/>
  <c r="BH250" i="15"/>
  <c r="BP250" i="15" s="1"/>
  <c r="BD250" i="15"/>
  <c r="BN250" i="15" s="1"/>
  <c r="BC250" i="15"/>
  <c r="BM250" i="15" s="1"/>
  <c r="BB250" i="15"/>
  <c r="BA250" i="15"/>
  <c r="BK250" i="15" s="1"/>
  <c r="AZ250" i="15"/>
  <c r="BJ250" i="15" s="1"/>
  <c r="BR250" i="15" s="1"/>
  <c r="AY250" i="15"/>
  <c r="BI250" i="15" s="1"/>
  <c r="BQ250" i="15" s="1"/>
  <c r="AX250" i="15"/>
  <c r="AW250" i="15"/>
  <c r="BG250" i="15" s="1"/>
  <c r="BO250" i="15" s="1"/>
  <c r="AV250" i="15"/>
  <c r="AU250" i="15"/>
  <c r="AT250" i="15"/>
  <c r="AS250" i="15"/>
  <c r="BL249" i="15"/>
  <c r="BD249" i="15"/>
  <c r="BN249" i="15" s="1"/>
  <c r="BC249" i="15"/>
  <c r="BM249" i="15" s="1"/>
  <c r="BB249" i="15"/>
  <c r="BA249" i="15"/>
  <c r="BK249" i="15" s="1"/>
  <c r="AZ249" i="15"/>
  <c r="BJ249" i="15" s="1"/>
  <c r="AY249" i="15"/>
  <c r="BI249" i="15" s="1"/>
  <c r="AX249" i="15"/>
  <c r="BH249" i="15" s="1"/>
  <c r="BP249" i="15" s="1"/>
  <c r="AW249" i="15"/>
  <c r="BG249" i="15" s="1"/>
  <c r="BO249" i="15" s="1"/>
  <c r="AV249" i="15"/>
  <c r="AU249" i="15"/>
  <c r="AT249" i="15"/>
  <c r="AS249" i="15"/>
  <c r="BD248" i="15"/>
  <c r="BN248" i="15" s="1"/>
  <c r="BC248" i="15"/>
  <c r="BM248" i="15" s="1"/>
  <c r="BB248" i="15"/>
  <c r="BL248" i="15" s="1"/>
  <c r="BA248" i="15"/>
  <c r="BK248" i="15" s="1"/>
  <c r="AZ248" i="15"/>
  <c r="BJ248" i="15" s="1"/>
  <c r="BR248" i="15" s="1"/>
  <c r="AY248" i="15"/>
  <c r="BI248" i="15" s="1"/>
  <c r="BQ248" i="15" s="1"/>
  <c r="AX248" i="15"/>
  <c r="BH248" i="15" s="1"/>
  <c r="AW248" i="15"/>
  <c r="BG248" i="15" s="1"/>
  <c r="AV248" i="15"/>
  <c r="AU248" i="15"/>
  <c r="AT248" i="15"/>
  <c r="AS248" i="15"/>
  <c r="BK247" i="15"/>
  <c r="BD247" i="15"/>
  <c r="BN247" i="15" s="1"/>
  <c r="BC247" i="15"/>
  <c r="BM247" i="15" s="1"/>
  <c r="BB247" i="15"/>
  <c r="BL247" i="15" s="1"/>
  <c r="BA247" i="15"/>
  <c r="AZ247" i="15"/>
  <c r="BJ247" i="15" s="1"/>
  <c r="AY247" i="15"/>
  <c r="BI247" i="15" s="1"/>
  <c r="BQ247" i="15" s="1"/>
  <c r="AX247" i="15"/>
  <c r="BH247" i="15" s="1"/>
  <c r="BP247" i="15" s="1"/>
  <c r="AW247" i="15"/>
  <c r="BG247" i="15" s="1"/>
  <c r="BO247" i="15" s="1"/>
  <c r="AV247" i="15"/>
  <c r="AU247" i="15"/>
  <c r="AT247" i="15"/>
  <c r="AS247" i="15"/>
  <c r="BD246" i="15"/>
  <c r="BN246" i="15" s="1"/>
  <c r="BC246" i="15"/>
  <c r="BM246" i="15" s="1"/>
  <c r="BB246" i="15"/>
  <c r="BL246" i="15" s="1"/>
  <c r="BA246" i="15"/>
  <c r="BK246" i="15" s="1"/>
  <c r="AZ246" i="15"/>
  <c r="BJ246" i="15" s="1"/>
  <c r="BR246" i="15" s="1"/>
  <c r="AY246" i="15"/>
  <c r="BI246" i="15" s="1"/>
  <c r="AX246" i="15"/>
  <c r="BH246" i="15" s="1"/>
  <c r="AW246" i="15"/>
  <c r="BG246" i="15" s="1"/>
  <c r="AV246" i="15"/>
  <c r="AU246" i="15"/>
  <c r="AT246" i="15"/>
  <c r="AS246" i="15"/>
  <c r="BK245" i="15"/>
  <c r="BD245" i="15"/>
  <c r="BN245" i="15" s="1"/>
  <c r="BC245" i="15"/>
  <c r="BM245" i="15" s="1"/>
  <c r="BB245" i="15"/>
  <c r="BL245" i="15" s="1"/>
  <c r="BA245" i="15"/>
  <c r="AZ245" i="15"/>
  <c r="BJ245" i="15" s="1"/>
  <c r="BR245" i="15" s="1"/>
  <c r="AY245" i="15"/>
  <c r="BI245" i="15" s="1"/>
  <c r="BQ245" i="15" s="1"/>
  <c r="AX245" i="15"/>
  <c r="BH245" i="15" s="1"/>
  <c r="BP245" i="15" s="1"/>
  <c r="AW245" i="15"/>
  <c r="BG245" i="15" s="1"/>
  <c r="BO245" i="15" s="1"/>
  <c r="AV245" i="15"/>
  <c r="AU245" i="15"/>
  <c r="AT245" i="15"/>
  <c r="AS245" i="15"/>
  <c r="CF244" i="15"/>
  <c r="CE244" i="15"/>
  <c r="CD244" i="15"/>
  <c r="CC244" i="15"/>
  <c r="CG244" i="15" s="1"/>
  <c r="BI244" i="15"/>
  <c r="BD244" i="15"/>
  <c r="BN244" i="15" s="1"/>
  <c r="BC244" i="15"/>
  <c r="BM244" i="15" s="1"/>
  <c r="BB244" i="15"/>
  <c r="BL244" i="15" s="1"/>
  <c r="BA244" i="15"/>
  <c r="BK244" i="15" s="1"/>
  <c r="AZ244" i="15"/>
  <c r="BJ244" i="15" s="1"/>
  <c r="AY244" i="15"/>
  <c r="AX244" i="15"/>
  <c r="BH244" i="15" s="1"/>
  <c r="AW244" i="15"/>
  <c r="BG244" i="15" s="1"/>
  <c r="AV244" i="15"/>
  <c r="AU244" i="15"/>
  <c r="AT244" i="15"/>
  <c r="AS244" i="15"/>
  <c r="BD243" i="15"/>
  <c r="BN243" i="15" s="1"/>
  <c r="BC243" i="15"/>
  <c r="BM243" i="15" s="1"/>
  <c r="BB243" i="15"/>
  <c r="BL243" i="15" s="1"/>
  <c r="BA243" i="15"/>
  <c r="BK243" i="15" s="1"/>
  <c r="AZ243" i="15"/>
  <c r="BJ243" i="15" s="1"/>
  <c r="BR243" i="15" s="1"/>
  <c r="AY243" i="15"/>
  <c r="BI243" i="15" s="1"/>
  <c r="AX243" i="15"/>
  <c r="BH243" i="15" s="1"/>
  <c r="AW243" i="15"/>
  <c r="BG243" i="15" s="1"/>
  <c r="AV243" i="15"/>
  <c r="AU243" i="15"/>
  <c r="AT243" i="15"/>
  <c r="AS243" i="15"/>
  <c r="BM242" i="15"/>
  <c r="BD242" i="15"/>
  <c r="BN242" i="15" s="1"/>
  <c r="BC242" i="15"/>
  <c r="BB242" i="15"/>
  <c r="BL242" i="15" s="1"/>
  <c r="BA242" i="15"/>
  <c r="BK242" i="15" s="1"/>
  <c r="AZ242" i="15"/>
  <c r="BJ242" i="15" s="1"/>
  <c r="BR242" i="15" s="1"/>
  <c r="AY242" i="15"/>
  <c r="BI242" i="15" s="1"/>
  <c r="BQ242" i="15" s="1"/>
  <c r="AX242" i="15"/>
  <c r="BH242" i="15" s="1"/>
  <c r="AW242" i="15"/>
  <c r="BG242" i="15" s="1"/>
  <c r="AV242" i="15"/>
  <c r="AU242" i="15"/>
  <c r="AT242" i="15"/>
  <c r="AS242" i="15"/>
  <c r="BM241" i="15"/>
  <c r="BI241" i="15"/>
  <c r="BD241" i="15"/>
  <c r="BN241" i="15" s="1"/>
  <c r="BC241" i="15"/>
  <c r="BB241" i="15"/>
  <c r="BL241" i="15" s="1"/>
  <c r="BA241" i="15"/>
  <c r="BK241" i="15" s="1"/>
  <c r="AZ241" i="15"/>
  <c r="BJ241" i="15" s="1"/>
  <c r="BR241" i="15" s="1"/>
  <c r="AY241" i="15"/>
  <c r="AX241" i="15"/>
  <c r="BH241" i="15" s="1"/>
  <c r="BP241" i="15" s="1"/>
  <c r="AW241" i="15"/>
  <c r="BG241" i="15" s="1"/>
  <c r="BO241" i="15" s="1"/>
  <c r="AV241" i="15"/>
  <c r="AU241" i="15"/>
  <c r="AT241" i="15"/>
  <c r="AS241" i="15"/>
  <c r="BM240" i="15"/>
  <c r="BK240" i="15"/>
  <c r="BI240" i="15"/>
  <c r="BQ240" i="15" s="1"/>
  <c r="BD240" i="15"/>
  <c r="BN240" i="15" s="1"/>
  <c r="BC240" i="15"/>
  <c r="BB240" i="15"/>
  <c r="BL240" i="15" s="1"/>
  <c r="BA240" i="15"/>
  <c r="AZ240" i="15"/>
  <c r="BJ240" i="15" s="1"/>
  <c r="BR240" i="15" s="1"/>
  <c r="AY240" i="15"/>
  <c r="AX240" i="15"/>
  <c r="BH240" i="15" s="1"/>
  <c r="BP240" i="15" s="1"/>
  <c r="AW240" i="15"/>
  <c r="BG240" i="15" s="1"/>
  <c r="BO240" i="15" s="1"/>
  <c r="AV240" i="15"/>
  <c r="AU240" i="15"/>
  <c r="AT240" i="15"/>
  <c r="AS240" i="15"/>
  <c r="BD239" i="15"/>
  <c r="BN239" i="15" s="1"/>
  <c r="BC239" i="15"/>
  <c r="BM239" i="15" s="1"/>
  <c r="BB239" i="15"/>
  <c r="BL239" i="15" s="1"/>
  <c r="BA239" i="15"/>
  <c r="BK239" i="15" s="1"/>
  <c r="AZ239" i="15"/>
  <c r="BJ239" i="15" s="1"/>
  <c r="AY239" i="15"/>
  <c r="BI239" i="15" s="1"/>
  <c r="AX239" i="15"/>
  <c r="BH239" i="15" s="1"/>
  <c r="BP239" i="15" s="1"/>
  <c r="AW239" i="15"/>
  <c r="BG239" i="15" s="1"/>
  <c r="BO239" i="15" s="1"/>
  <c r="AV239" i="15"/>
  <c r="AU239" i="15"/>
  <c r="AT239" i="15"/>
  <c r="AS239" i="15"/>
  <c r="BK238" i="15"/>
  <c r="BI238" i="15"/>
  <c r="BD238" i="15"/>
  <c r="BN238" i="15" s="1"/>
  <c r="BC238" i="15"/>
  <c r="BM238" i="15" s="1"/>
  <c r="BB238" i="15"/>
  <c r="BL238" i="15" s="1"/>
  <c r="BA238" i="15"/>
  <c r="AZ238" i="15"/>
  <c r="BJ238" i="15" s="1"/>
  <c r="AY238" i="15"/>
  <c r="AX238" i="15"/>
  <c r="BH238" i="15" s="1"/>
  <c r="BP238" i="15" s="1"/>
  <c r="AW238" i="15"/>
  <c r="BG238" i="15" s="1"/>
  <c r="AV238" i="15"/>
  <c r="AU238" i="15"/>
  <c r="AT238" i="15"/>
  <c r="AS238" i="15"/>
  <c r="BI237" i="15"/>
  <c r="BD237" i="15"/>
  <c r="BN237" i="15" s="1"/>
  <c r="BC237" i="15"/>
  <c r="BM237" i="15" s="1"/>
  <c r="BB237" i="15"/>
  <c r="BL237" i="15" s="1"/>
  <c r="BA237" i="15"/>
  <c r="BK237" i="15" s="1"/>
  <c r="AZ237" i="15"/>
  <c r="BJ237" i="15" s="1"/>
  <c r="AY237" i="15"/>
  <c r="AX237" i="15"/>
  <c r="BH237" i="15" s="1"/>
  <c r="AW237" i="15"/>
  <c r="BG237" i="15" s="1"/>
  <c r="AV237" i="15"/>
  <c r="AU237" i="15"/>
  <c r="AT237" i="15"/>
  <c r="AS237" i="15"/>
  <c r="BI236" i="15"/>
  <c r="BD236" i="15"/>
  <c r="BN236" i="15" s="1"/>
  <c r="BC236" i="15"/>
  <c r="BM236" i="15" s="1"/>
  <c r="BB236" i="15"/>
  <c r="BL236" i="15" s="1"/>
  <c r="BA236" i="15"/>
  <c r="BK236" i="15" s="1"/>
  <c r="AZ236" i="15"/>
  <c r="BJ236" i="15" s="1"/>
  <c r="AY236" i="15"/>
  <c r="AX236" i="15"/>
  <c r="BH236" i="15" s="1"/>
  <c r="AW236" i="15"/>
  <c r="BG236" i="15" s="1"/>
  <c r="AV236" i="15"/>
  <c r="AU236" i="15"/>
  <c r="AT236" i="15"/>
  <c r="AS236" i="15"/>
  <c r="BD235" i="15"/>
  <c r="BN235" i="15" s="1"/>
  <c r="BC235" i="15"/>
  <c r="BM235" i="15" s="1"/>
  <c r="BB235" i="15"/>
  <c r="BL235" i="15" s="1"/>
  <c r="BA235" i="15"/>
  <c r="BK235" i="15" s="1"/>
  <c r="BO235" i="15" s="1"/>
  <c r="AZ235" i="15"/>
  <c r="BJ235" i="15" s="1"/>
  <c r="AY235" i="15"/>
  <c r="BI235" i="15" s="1"/>
  <c r="BQ235" i="15" s="1"/>
  <c r="AX235" i="15"/>
  <c r="BH235" i="15" s="1"/>
  <c r="AW235" i="15"/>
  <c r="BG235" i="15" s="1"/>
  <c r="AV235" i="15"/>
  <c r="AU235" i="15"/>
  <c r="AT235" i="15"/>
  <c r="AS235" i="15"/>
  <c r="CF234" i="15"/>
  <c r="CE234" i="15"/>
  <c r="CD234" i="15"/>
  <c r="CC234" i="15"/>
  <c r="CG234" i="15" s="1"/>
  <c r="BK234" i="15"/>
  <c r="BD234" i="15"/>
  <c r="BN234" i="15" s="1"/>
  <c r="BC234" i="15"/>
  <c r="BM234" i="15" s="1"/>
  <c r="BB234" i="15"/>
  <c r="BL234" i="15" s="1"/>
  <c r="BA234" i="15"/>
  <c r="AZ234" i="15"/>
  <c r="BJ234" i="15" s="1"/>
  <c r="AY234" i="15"/>
  <c r="BI234" i="15" s="1"/>
  <c r="AX234" i="15"/>
  <c r="BH234" i="15" s="1"/>
  <c r="BP234" i="15" s="1"/>
  <c r="AW234" i="15"/>
  <c r="BG234" i="15" s="1"/>
  <c r="BO234" i="15" s="1"/>
  <c r="AV234" i="15"/>
  <c r="AU234" i="15"/>
  <c r="AT234" i="15"/>
  <c r="AS234" i="15"/>
  <c r="BD233" i="15"/>
  <c r="BN233" i="15" s="1"/>
  <c r="BC233" i="15"/>
  <c r="BM233" i="15" s="1"/>
  <c r="BB233" i="15"/>
  <c r="BL233" i="15" s="1"/>
  <c r="BA233" i="15"/>
  <c r="BK233" i="15" s="1"/>
  <c r="AZ233" i="15"/>
  <c r="BJ233" i="15" s="1"/>
  <c r="BR233" i="15" s="1"/>
  <c r="AY233" i="15"/>
  <c r="BI233" i="15" s="1"/>
  <c r="AX233" i="15"/>
  <c r="BH233" i="15" s="1"/>
  <c r="AW233" i="15"/>
  <c r="BG233" i="15" s="1"/>
  <c r="AV233" i="15"/>
  <c r="AU233" i="15"/>
  <c r="AT233" i="15"/>
  <c r="AS233" i="15"/>
  <c r="BM232" i="15"/>
  <c r="BD232" i="15"/>
  <c r="BN232" i="15" s="1"/>
  <c r="BC232" i="15"/>
  <c r="BB232" i="15"/>
  <c r="BL232" i="15" s="1"/>
  <c r="BA232" i="15"/>
  <c r="BK232" i="15" s="1"/>
  <c r="AZ232" i="15"/>
  <c r="BJ232" i="15" s="1"/>
  <c r="BR232" i="15" s="1"/>
  <c r="AY232" i="15"/>
  <c r="BI232" i="15" s="1"/>
  <c r="BQ232" i="15" s="1"/>
  <c r="AX232" i="15"/>
  <c r="BH232" i="15" s="1"/>
  <c r="BP232" i="15" s="1"/>
  <c r="AW232" i="15"/>
  <c r="BG232" i="15" s="1"/>
  <c r="AV232" i="15"/>
  <c r="AU232" i="15"/>
  <c r="AT232" i="15"/>
  <c r="AS232" i="15"/>
  <c r="BL231" i="15"/>
  <c r="BI231" i="15"/>
  <c r="BQ231" i="15" s="1"/>
  <c r="BD231" i="15"/>
  <c r="BN231" i="15" s="1"/>
  <c r="BC231" i="15"/>
  <c r="BM231" i="15" s="1"/>
  <c r="BB231" i="15"/>
  <c r="BA231" i="15"/>
  <c r="BK231" i="15" s="1"/>
  <c r="AZ231" i="15"/>
  <c r="BJ231" i="15" s="1"/>
  <c r="BR231" i="15" s="1"/>
  <c r="AY231" i="15"/>
  <c r="AX231" i="15"/>
  <c r="BH231" i="15" s="1"/>
  <c r="BP231" i="15" s="1"/>
  <c r="AW231" i="15"/>
  <c r="BG231" i="15" s="1"/>
  <c r="BO231" i="15" s="1"/>
  <c r="AV231" i="15"/>
  <c r="AU231" i="15"/>
  <c r="AT231" i="15"/>
  <c r="AS231" i="15"/>
  <c r="BI230" i="15"/>
  <c r="BD230" i="15"/>
  <c r="BN230" i="15" s="1"/>
  <c r="BC230" i="15"/>
  <c r="BM230" i="15" s="1"/>
  <c r="BB230" i="15"/>
  <c r="BL230" i="15" s="1"/>
  <c r="BA230" i="15"/>
  <c r="BK230" i="15" s="1"/>
  <c r="AZ230" i="15"/>
  <c r="BJ230" i="15" s="1"/>
  <c r="AY230" i="15"/>
  <c r="AX230" i="15"/>
  <c r="BH230" i="15" s="1"/>
  <c r="AW230" i="15"/>
  <c r="BG230" i="15" s="1"/>
  <c r="BO230" i="15" s="1"/>
  <c r="AV230" i="15"/>
  <c r="AU230" i="15"/>
  <c r="AT230" i="15"/>
  <c r="AS230" i="15"/>
  <c r="BD229" i="15"/>
  <c r="BN229" i="15" s="1"/>
  <c r="BC229" i="15"/>
  <c r="BM229" i="15" s="1"/>
  <c r="BB229" i="15"/>
  <c r="BL229" i="15" s="1"/>
  <c r="BA229" i="15"/>
  <c r="BK229" i="15" s="1"/>
  <c r="AZ229" i="15"/>
  <c r="BJ229" i="15" s="1"/>
  <c r="BR229" i="15" s="1"/>
  <c r="AY229" i="15"/>
  <c r="BI229" i="15" s="1"/>
  <c r="AX229" i="15"/>
  <c r="BH229" i="15" s="1"/>
  <c r="AW229" i="15"/>
  <c r="BG229" i="15" s="1"/>
  <c r="AV229" i="15"/>
  <c r="AU229" i="15"/>
  <c r="AT229" i="15"/>
  <c r="AS229" i="15"/>
  <c r="BQ228" i="15"/>
  <c r="BD228" i="15"/>
  <c r="BN228" i="15" s="1"/>
  <c r="BC228" i="15"/>
  <c r="BM228" i="15" s="1"/>
  <c r="BB228" i="15"/>
  <c r="BL228" i="15" s="1"/>
  <c r="BA228" i="15"/>
  <c r="BK228" i="15" s="1"/>
  <c r="AZ228" i="15"/>
  <c r="BJ228" i="15" s="1"/>
  <c r="AY228" i="15"/>
  <c r="BI228" i="15" s="1"/>
  <c r="AX228" i="15"/>
  <c r="BH228" i="15" s="1"/>
  <c r="BP228" i="15" s="1"/>
  <c r="AW228" i="15"/>
  <c r="BG228" i="15" s="1"/>
  <c r="BO228" i="15" s="1"/>
  <c r="AV228" i="15"/>
  <c r="AU228" i="15"/>
  <c r="AT228" i="15"/>
  <c r="AS228" i="15"/>
  <c r="BD227" i="15"/>
  <c r="BN227" i="15" s="1"/>
  <c r="BC227" i="15"/>
  <c r="BM227" i="15" s="1"/>
  <c r="BB227" i="15"/>
  <c r="BL227" i="15" s="1"/>
  <c r="BA227" i="15"/>
  <c r="BK227" i="15" s="1"/>
  <c r="AZ227" i="15"/>
  <c r="BJ227" i="15" s="1"/>
  <c r="BR227" i="15" s="1"/>
  <c r="AY227" i="15"/>
  <c r="BI227" i="15" s="1"/>
  <c r="AX227" i="15"/>
  <c r="BH227" i="15" s="1"/>
  <c r="AW227" i="15"/>
  <c r="BG227" i="15" s="1"/>
  <c r="AV227" i="15"/>
  <c r="AU227" i="15"/>
  <c r="AT227" i="15"/>
  <c r="AS227" i="15"/>
  <c r="BK226" i="15"/>
  <c r="BD226" i="15"/>
  <c r="BN226" i="15" s="1"/>
  <c r="BC226" i="15"/>
  <c r="BM226" i="15" s="1"/>
  <c r="BB226" i="15"/>
  <c r="BL226" i="15" s="1"/>
  <c r="BA226" i="15"/>
  <c r="AZ226" i="15"/>
  <c r="BJ226" i="15" s="1"/>
  <c r="BR226" i="15" s="1"/>
  <c r="AY226" i="15"/>
  <c r="BI226" i="15" s="1"/>
  <c r="BQ226" i="15" s="1"/>
  <c r="AX226" i="15"/>
  <c r="BH226" i="15" s="1"/>
  <c r="BP226" i="15" s="1"/>
  <c r="AW226" i="15"/>
  <c r="BG226" i="15" s="1"/>
  <c r="BO226" i="15" s="1"/>
  <c r="AV226" i="15"/>
  <c r="AU226" i="15"/>
  <c r="AT226" i="15"/>
  <c r="AS226" i="15"/>
  <c r="BD225" i="15"/>
  <c r="BN225" i="15" s="1"/>
  <c r="BC225" i="15"/>
  <c r="BM225" i="15" s="1"/>
  <c r="BB225" i="15"/>
  <c r="BL225" i="15" s="1"/>
  <c r="BA225" i="15"/>
  <c r="BK225" i="15" s="1"/>
  <c r="AZ225" i="15"/>
  <c r="BJ225" i="15" s="1"/>
  <c r="AY225" i="15"/>
  <c r="BI225" i="15" s="1"/>
  <c r="AX225" i="15"/>
  <c r="BH225" i="15" s="1"/>
  <c r="AW225" i="15"/>
  <c r="BG225" i="15" s="1"/>
  <c r="AV225" i="15"/>
  <c r="AU225" i="15"/>
  <c r="AT225" i="15"/>
  <c r="AS225" i="15"/>
  <c r="CF224" i="15"/>
  <c r="CE224" i="15"/>
  <c r="CD224" i="15"/>
  <c r="CC224" i="15"/>
  <c r="CG224" i="15" s="1"/>
  <c r="BM224" i="15"/>
  <c r="BI224" i="15"/>
  <c r="BD224" i="15"/>
  <c r="BN224" i="15" s="1"/>
  <c r="BC224" i="15"/>
  <c r="BB224" i="15"/>
  <c r="BL224" i="15" s="1"/>
  <c r="BA224" i="15"/>
  <c r="BK224" i="15" s="1"/>
  <c r="AZ224" i="15"/>
  <c r="BJ224" i="15" s="1"/>
  <c r="AY224" i="15"/>
  <c r="AX224" i="15"/>
  <c r="BH224" i="15" s="1"/>
  <c r="BP224" i="15" s="1"/>
  <c r="AW224" i="15"/>
  <c r="BG224" i="15" s="1"/>
  <c r="AV224" i="15"/>
  <c r="AU224" i="15"/>
  <c r="AT224" i="15"/>
  <c r="AS224" i="15"/>
  <c r="BI223" i="15"/>
  <c r="BD223" i="15"/>
  <c r="BN223" i="15" s="1"/>
  <c r="BC223" i="15"/>
  <c r="BM223" i="15" s="1"/>
  <c r="BB223" i="15"/>
  <c r="BL223" i="15" s="1"/>
  <c r="BA223" i="15"/>
  <c r="BK223" i="15" s="1"/>
  <c r="AZ223" i="15"/>
  <c r="BJ223" i="15" s="1"/>
  <c r="AY223" i="15"/>
  <c r="AX223" i="15"/>
  <c r="BH223" i="15" s="1"/>
  <c r="AW223" i="15"/>
  <c r="BG223" i="15" s="1"/>
  <c r="BO223" i="15" s="1"/>
  <c r="AV223" i="15"/>
  <c r="AU223" i="15"/>
  <c r="AT223" i="15"/>
  <c r="AS223" i="15"/>
  <c r="BI222" i="15"/>
  <c r="BD222" i="15"/>
  <c r="BN222" i="15" s="1"/>
  <c r="BC222" i="15"/>
  <c r="BM222" i="15" s="1"/>
  <c r="BB222" i="15"/>
  <c r="BL222" i="15" s="1"/>
  <c r="BA222" i="15"/>
  <c r="BK222" i="15" s="1"/>
  <c r="AZ222" i="15"/>
  <c r="BJ222" i="15" s="1"/>
  <c r="AY222" i="15"/>
  <c r="AX222" i="15"/>
  <c r="BH222" i="15" s="1"/>
  <c r="AW222" i="15"/>
  <c r="BG222" i="15" s="1"/>
  <c r="AV222" i="15"/>
  <c r="AU222" i="15"/>
  <c r="AT222" i="15"/>
  <c r="AS222" i="15"/>
  <c r="BD221" i="15"/>
  <c r="BN221" i="15" s="1"/>
  <c r="BC221" i="15"/>
  <c r="BM221" i="15" s="1"/>
  <c r="BB221" i="15"/>
  <c r="BL221" i="15" s="1"/>
  <c r="BA221" i="15"/>
  <c r="BK221" i="15" s="1"/>
  <c r="AZ221" i="15"/>
  <c r="BJ221" i="15" s="1"/>
  <c r="BR221" i="15" s="1"/>
  <c r="AY221" i="15"/>
  <c r="BI221" i="15" s="1"/>
  <c r="AX221" i="15"/>
  <c r="BH221" i="15" s="1"/>
  <c r="AW221" i="15"/>
  <c r="BG221" i="15" s="1"/>
  <c r="AV221" i="15"/>
  <c r="AU221" i="15"/>
  <c r="AT221" i="15"/>
  <c r="AS221" i="15"/>
  <c r="BM220" i="15"/>
  <c r="BD220" i="15"/>
  <c r="BN220" i="15" s="1"/>
  <c r="BC220" i="15"/>
  <c r="BB220" i="15"/>
  <c r="BL220" i="15" s="1"/>
  <c r="BA220" i="15"/>
  <c r="BK220" i="15" s="1"/>
  <c r="AZ220" i="15"/>
  <c r="BJ220" i="15" s="1"/>
  <c r="BR220" i="15" s="1"/>
  <c r="AY220" i="15"/>
  <c r="BI220" i="15" s="1"/>
  <c r="AX220" i="15"/>
  <c r="BH220" i="15" s="1"/>
  <c r="AW220" i="15"/>
  <c r="BG220" i="15" s="1"/>
  <c r="AV220" i="15"/>
  <c r="AU220" i="15"/>
  <c r="AT220" i="15"/>
  <c r="AS220" i="15"/>
  <c r="BM219" i="15"/>
  <c r="BI219" i="15"/>
  <c r="BQ219" i="15" s="1"/>
  <c r="BD219" i="15"/>
  <c r="BN219" i="15" s="1"/>
  <c r="BC219" i="15"/>
  <c r="BB219" i="15"/>
  <c r="BL219" i="15" s="1"/>
  <c r="BA219" i="15"/>
  <c r="BK219" i="15" s="1"/>
  <c r="AZ219" i="15"/>
  <c r="BJ219" i="15" s="1"/>
  <c r="BR219" i="15" s="1"/>
  <c r="AY219" i="15"/>
  <c r="AX219" i="15"/>
  <c r="BH219" i="15" s="1"/>
  <c r="BP219" i="15" s="1"/>
  <c r="AW219" i="15"/>
  <c r="BG219" i="15" s="1"/>
  <c r="BO219" i="15" s="1"/>
  <c r="AV219" i="15"/>
  <c r="AU219" i="15"/>
  <c r="AT219" i="15"/>
  <c r="AS219" i="15"/>
  <c r="BD218" i="15"/>
  <c r="BN218" i="15" s="1"/>
  <c r="BC218" i="15"/>
  <c r="BM218" i="15" s="1"/>
  <c r="BB218" i="15"/>
  <c r="BL218" i="15" s="1"/>
  <c r="BA218" i="15"/>
  <c r="BK218" i="15" s="1"/>
  <c r="AZ218" i="15"/>
  <c r="BJ218" i="15" s="1"/>
  <c r="BR218" i="15" s="1"/>
  <c r="AY218" i="15"/>
  <c r="BI218" i="15" s="1"/>
  <c r="AX218" i="15"/>
  <c r="BH218" i="15" s="1"/>
  <c r="AW218" i="15"/>
  <c r="BG218" i="15" s="1"/>
  <c r="BO218" i="15" s="1"/>
  <c r="AV218" i="15"/>
  <c r="AU218" i="15"/>
  <c r="AT218" i="15"/>
  <c r="AS218" i="15"/>
  <c r="BM217" i="15"/>
  <c r="BD217" i="15"/>
  <c r="BN217" i="15" s="1"/>
  <c r="BC217" i="15"/>
  <c r="BB217" i="15"/>
  <c r="BL217" i="15" s="1"/>
  <c r="BA217" i="15"/>
  <c r="BK217" i="15" s="1"/>
  <c r="AZ217" i="15"/>
  <c r="BJ217" i="15" s="1"/>
  <c r="AY217" i="15"/>
  <c r="BI217" i="15" s="1"/>
  <c r="AX217" i="15"/>
  <c r="BH217" i="15" s="1"/>
  <c r="BP217" i="15" s="1"/>
  <c r="AW217" i="15"/>
  <c r="BG217" i="15" s="1"/>
  <c r="AV217" i="15"/>
  <c r="AU217" i="15"/>
  <c r="AT217" i="15"/>
  <c r="AS217" i="15"/>
  <c r="BD216" i="15"/>
  <c r="BN216" i="15" s="1"/>
  <c r="BC216" i="15"/>
  <c r="BM216" i="15" s="1"/>
  <c r="BB216" i="15"/>
  <c r="BL216" i="15" s="1"/>
  <c r="BA216" i="15"/>
  <c r="BK216" i="15" s="1"/>
  <c r="AZ216" i="15"/>
  <c r="BJ216" i="15" s="1"/>
  <c r="AY216" i="15"/>
  <c r="BI216" i="15" s="1"/>
  <c r="BQ216" i="15" s="1"/>
  <c r="AX216" i="15"/>
  <c r="BH216" i="15" s="1"/>
  <c r="BP216" i="15" s="1"/>
  <c r="AW216" i="15"/>
  <c r="BG216" i="15" s="1"/>
  <c r="AV216" i="15"/>
  <c r="AU216" i="15"/>
  <c r="AT216" i="15"/>
  <c r="AS216" i="15"/>
  <c r="BJ215" i="15"/>
  <c r="BD215" i="15"/>
  <c r="BN215" i="15" s="1"/>
  <c r="BC215" i="15"/>
  <c r="BM215" i="15" s="1"/>
  <c r="BB215" i="15"/>
  <c r="BL215" i="15" s="1"/>
  <c r="BA215" i="15"/>
  <c r="BK215" i="15" s="1"/>
  <c r="AZ215" i="15"/>
  <c r="AY215" i="15"/>
  <c r="BI215" i="15" s="1"/>
  <c r="BQ215" i="15" s="1"/>
  <c r="AX215" i="15"/>
  <c r="BH215" i="15" s="1"/>
  <c r="AW215" i="15"/>
  <c r="BG215" i="15" s="1"/>
  <c r="BO215" i="15" s="1"/>
  <c r="AV215" i="15"/>
  <c r="AU215" i="15"/>
  <c r="AT215" i="15"/>
  <c r="AS215" i="15"/>
  <c r="CF214" i="15"/>
  <c r="CE214" i="15"/>
  <c r="CD214" i="15"/>
  <c r="CC214" i="15"/>
  <c r="CG214" i="15" s="1"/>
  <c r="BH214" i="15"/>
  <c r="BD214" i="15"/>
  <c r="BN214" i="15" s="1"/>
  <c r="BC214" i="15"/>
  <c r="BM214" i="15" s="1"/>
  <c r="BB214" i="15"/>
  <c r="BL214" i="15" s="1"/>
  <c r="BA214" i="15"/>
  <c r="BK214" i="15" s="1"/>
  <c r="AZ214" i="15"/>
  <c r="BJ214" i="15" s="1"/>
  <c r="BR214" i="15" s="1"/>
  <c r="AY214" i="15"/>
  <c r="BI214" i="15" s="1"/>
  <c r="BQ214" i="15" s="1"/>
  <c r="AX214" i="15"/>
  <c r="AW214" i="15"/>
  <c r="BG214" i="15" s="1"/>
  <c r="BO214" i="15" s="1"/>
  <c r="AV214" i="15"/>
  <c r="AU214" i="15"/>
  <c r="AT214" i="15"/>
  <c r="AS214" i="15"/>
  <c r="BD213" i="15"/>
  <c r="BN213" i="15" s="1"/>
  <c r="BC213" i="15"/>
  <c r="BM213" i="15" s="1"/>
  <c r="BB213" i="15"/>
  <c r="BL213" i="15" s="1"/>
  <c r="BA213" i="15"/>
  <c r="BK213" i="15" s="1"/>
  <c r="AZ213" i="15"/>
  <c r="BJ213" i="15" s="1"/>
  <c r="AY213" i="15"/>
  <c r="BI213" i="15" s="1"/>
  <c r="AX213" i="15"/>
  <c r="BH213" i="15" s="1"/>
  <c r="AW213" i="15"/>
  <c r="BG213" i="15" s="1"/>
  <c r="AV213" i="15"/>
  <c r="AU213" i="15"/>
  <c r="AT213" i="15"/>
  <c r="AS213" i="15"/>
  <c r="BD212" i="15"/>
  <c r="BN212" i="15" s="1"/>
  <c r="BC212" i="15"/>
  <c r="BM212" i="15" s="1"/>
  <c r="BB212" i="15"/>
  <c r="BL212" i="15" s="1"/>
  <c r="BA212" i="15"/>
  <c r="BK212" i="15" s="1"/>
  <c r="AZ212" i="15"/>
  <c r="BJ212" i="15" s="1"/>
  <c r="BR212" i="15" s="1"/>
  <c r="AY212" i="15"/>
  <c r="BI212" i="15" s="1"/>
  <c r="BQ212" i="15" s="1"/>
  <c r="AX212" i="15"/>
  <c r="BH212" i="15" s="1"/>
  <c r="BP212" i="15" s="1"/>
  <c r="AW212" i="15"/>
  <c r="BG212" i="15" s="1"/>
  <c r="AV212" i="15"/>
  <c r="AU212" i="15"/>
  <c r="AT212" i="15"/>
  <c r="AS212" i="15"/>
  <c r="BD211" i="15"/>
  <c r="BN211" i="15" s="1"/>
  <c r="BC211" i="15"/>
  <c r="BM211" i="15" s="1"/>
  <c r="BB211" i="15"/>
  <c r="BL211" i="15" s="1"/>
  <c r="BA211" i="15"/>
  <c r="BK211" i="15" s="1"/>
  <c r="AZ211" i="15"/>
  <c r="BJ211" i="15" s="1"/>
  <c r="BR211" i="15" s="1"/>
  <c r="AY211" i="15"/>
  <c r="BI211" i="15" s="1"/>
  <c r="AX211" i="15"/>
  <c r="BH211" i="15" s="1"/>
  <c r="AW211" i="15"/>
  <c r="BG211" i="15" s="1"/>
  <c r="BO211" i="15" s="1"/>
  <c r="AV211" i="15"/>
  <c r="AU211" i="15"/>
  <c r="AT211" i="15"/>
  <c r="AS211" i="15"/>
  <c r="BD210" i="15"/>
  <c r="BN210" i="15" s="1"/>
  <c r="BC210" i="15"/>
  <c r="BM210" i="15" s="1"/>
  <c r="BB210" i="15"/>
  <c r="BL210" i="15" s="1"/>
  <c r="BA210" i="15"/>
  <c r="BK210" i="15" s="1"/>
  <c r="AZ210" i="15"/>
  <c r="BJ210" i="15" s="1"/>
  <c r="BR210" i="15" s="1"/>
  <c r="AY210" i="15"/>
  <c r="BI210" i="15" s="1"/>
  <c r="BQ210" i="15" s="1"/>
  <c r="AX210" i="15"/>
  <c r="BH210" i="15" s="1"/>
  <c r="AW210" i="15"/>
  <c r="BG210" i="15" s="1"/>
  <c r="BO210" i="15" s="1"/>
  <c r="AV210" i="15"/>
  <c r="AU210" i="15"/>
  <c r="AT210" i="15"/>
  <c r="AS210" i="15"/>
  <c r="BD209" i="15"/>
  <c r="BN209" i="15" s="1"/>
  <c r="BC209" i="15"/>
  <c r="BM209" i="15" s="1"/>
  <c r="BB209" i="15"/>
  <c r="BL209" i="15" s="1"/>
  <c r="BA209" i="15"/>
  <c r="BK209" i="15" s="1"/>
  <c r="AZ209" i="15"/>
  <c r="BJ209" i="15" s="1"/>
  <c r="AY209" i="15"/>
  <c r="BI209" i="15" s="1"/>
  <c r="AX209" i="15"/>
  <c r="BH209" i="15" s="1"/>
  <c r="AW209" i="15"/>
  <c r="BG209" i="15" s="1"/>
  <c r="AV209" i="15"/>
  <c r="AU209" i="15"/>
  <c r="AT209" i="15"/>
  <c r="AS209" i="15"/>
  <c r="BH208" i="15"/>
  <c r="BP208" i="15" s="1"/>
  <c r="BD208" i="15"/>
  <c r="BN208" i="15" s="1"/>
  <c r="BC208" i="15"/>
  <c r="BM208" i="15" s="1"/>
  <c r="BB208" i="15"/>
  <c r="BL208" i="15" s="1"/>
  <c r="BA208" i="15"/>
  <c r="BK208" i="15" s="1"/>
  <c r="AZ208" i="15"/>
  <c r="BJ208" i="15" s="1"/>
  <c r="BR208" i="15" s="1"/>
  <c r="AY208" i="15"/>
  <c r="BI208" i="15" s="1"/>
  <c r="AX208" i="15"/>
  <c r="AW208" i="15"/>
  <c r="BG208" i="15" s="1"/>
  <c r="AV208" i="15"/>
  <c r="AU208" i="15"/>
  <c r="AT208" i="15"/>
  <c r="AS208" i="15"/>
  <c r="BD207" i="15"/>
  <c r="BN207" i="15" s="1"/>
  <c r="BC207" i="15"/>
  <c r="BM207" i="15" s="1"/>
  <c r="BB207" i="15"/>
  <c r="BL207" i="15" s="1"/>
  <c r="BA207" i="15"/>
  <c r="BK207" i="15" s="1"/>
  <c r="AZ207" i="15"/>
  <c r="BJ207" i="15" s="1"/>
  <c r="AY207" i="15"/>
  <c r="BI207" i="15" s="1"/>
  <c r="BQ207" i="15" s="1"/>
  <c r="AX207" i="15"/>
  <c r="BH207" i="15" s="1"/>
  <c r="BP207" i="15" s="1"/>
  <c r="AW207" i="15"/>
  <c r="BG207" i="15" s="1"/>
  <c r="BO207" i="15" s="1"/>
  <c r="AV207" i="15"/>
  <c r="AU207" i="15"/>
  <c r="AT207" i="15"/>
  <c r="AS207" i="15"/>
  <c r="BH206" i="15"/>
  <c r="BD206" i="15"/>
  <c r="BN206" i="15" s="1"/>
  <c r="BC206" i="15"/>
  <c r="BM206" i="15" s="1"/>
  <c r="BB206" i="15"/>
  <c r="BL206" i="15" s="1"/>
  <c r="BP206" i="15" s="1"/>
  <c r="BA206" i="15"/>
  <c r="BK206" i="15" s="1"/>
  <c r="AZ206" i="15"/>
  <c r="BJ206" i="15" s="1"/>
  <c r="AY206" i="15"/>
  <c r="BI206" i="15" s="1"/>
  <c r="BQ206" i="15" s="1"/>
  <c r="AX206" i="15"/>
  <c r="AW206" i="15"/>
  <c r="BG206" i="15" s="1"/>
  <c r="AV206" i="15"/>
  <c r="AU206" i="15"/>
  <c r="AT206" i="15"/>
  <c r="AS206" i="15"/>
  <c r="BD205" i="15"/>
  <c r="BN205" i="15" s="1"/>
  <c r="BC205" i="15"/>
  <c r="BM205" i="15" s="1"/>
  <c r="BB205" i="15"/>
  <c r="BL205" i="15" s="1"/>
  <c r="BA205" i="15"/>
  <c r="BK205" i="15" s="1"/>
  <c r="AZ205" i="15"/>
  <c r="BJ205" i="15" s="1"/>
  <c r="BR205" i="15" s="1"/>
  <c r="AY205" i="15"/>
  <c r="BI205" i="15" s="1"/>
  <c r="BQ205" i="15" s="1"/>
  <c r="AX205" i="15"/>
  <c r="BH205" i="15" s="1"/>
  <c r="AW205" i="15"/>
  <c r="BG205" i="15" s="1"/>
  <c r="BO205" i="15" s="1"/>
  <c r="AV205" i="15"/>
  <c r="AU205" i="15"/>
  <c r="AT205" i="15"/>
  <c r="AS205" i="15"/>
  <c r="CF204" i="15"/>
  <c r="CE204" i="15"/>
  <c r="CD204" i="15"/>
  <c r="CC204" i="15"/>
  <c r="CG204" i="15" s="1"/>
  <c r="BD204" i="15"/>
  <c r="BN204" i="15" s="1"/>
  <c r="BC204" i="15"/>
  <c r="BM204" i="15" s="1"/>
  <c r="BB204" i="15"/>
  <c r="BL204" i="15" s="1"/>
  <c r="BA204" i="15"/>
  <c r="BK204" i="15" s="1"/>
  <c r="AZ204" i="15"/>
  <c r="BJ204" i="15" s="1"/>
  <c r="BR204" i="15" s="1"/>
  <c r="AY204" i="15"/>
  <c r="BI204" i="15" s="1"/>
  <c r="BQ204" i="15" s="1"/>
  <c r="AX204" i="15"/>
  <c r="BH204" i="15" s="1"/>
  <c r="AW204" i="15"/>
  <c r="BG204" i="15" s="1"/>
  <c r="BO204" i="15" s="1"/>
  <c r="AV204" i="15"/>
  <c r="AU204" i="15"/>
  <c r="AT204" i="15"/>
  <c r="AS204" i="15"/>
  <c r="BD203" i="15"/>
  <c r="BN203" i="15" s="1"/>
  <c r="BC203" i="15"/>
  <c r="BM203" i="15" s="1"/>
  <c r="BB203" i="15"/>
  <c r="BL203" i="15" s="1"/>
  <c r="BA203" i="15"/>
  <c r="BK203" i="15" s="1"/>
  <c r="AZ203" i="15"/>
  <c r="BJ203" i="15" s="1"/>
  <c r="AY203" i="15"/>
  <c r="BI203" i="15" s="1"/>
  <c r="BQ203" i="15" s="1"/>
  <c r="AX203" i="15"/>
  <c r="BH203" i="15" s="1"/>
  <c r="AW203" i="15"/>
  <c r="BG203" i="15" s="1"/>
  <c r="BO203" i="15" s="1"/>
  <c r="AV203" i="15"/>
  <c r="AU203" i="15"/>
  <c r="AT203" i="15"/>
  <c r="AS203" i="15"/>
  <c r="BN202" i="15"/>
  <c r="BJ202" i="15"/>
  <c r="BR202" i="15" s="1"/>
  <c r="BD202" i="15"/>
  <c r="BC202" i="15"/>
  <c r="BM202" i="15" s="1"/>
  <c r="BB202" i="15"/>
  <c r="BL202" i="15" s="1"/>
  <c r="BA202" i="15"/>
  <c r="BK202" i="15" s="1"/>
  <c r="AZ202" i="15"/>
  <c r="AY202" i="15"/>
  <c r="BI202" i="15" s="1"/>
  <c r="AX202" i="15"/>
  <c r="BH202" i="15" s="1"/>
  <c r="AW202" i="15"/>
  <c r="BG202" i="15" s="1"/>
  <c r="BO202" i="15" s="1"/>
  <c r="AV202" i="15"/>
  <c r="AU202" i="15"/>
  <c r="AT202" i="15"/>
  <c r="AS202" i="15"/>
  <c r="BD201" i="15"/>
  <c r="BN201" i="15" s="1"/>
  <c r="BC201" i="15"/>
  <c r="BM201" i="15" s="1"/>
  <c r="BB201" i="15"/>
  <c r="BL201" i="15" s="1"/>
  <c r="BA201" i="15"/>
  <c r="BK201" i="15" s="1"/>
  <c r="AZ201" i="15"/>
  <c r="BJ201" i="15" s="1"/>
  <c r="AY201" i="15"/>
  <c r="BI201" i="15" s="1"/>
  <c r="BQ201" i="15" s="1"/>
  <c r="AX201" i="15"/>
  <c r="BH201" i="15" s="1"/>
  <c r="BP201" i="15" s="1"/>
  <c r="AW201" i="15"/>
  <c r="BG201" i="15" s="1"/>
  <c r="AV201" i="15"/>
  <c r="AU201" i="15"/>
  <c r="AT201" i="15"/>
  <c r="AS201" i="15"/>
  <c r="BD200" i="15"/>
  <c r="BN200" i="15" s="1"/>
  <c r="BC200" i="15"/>
  <c r="BM200" i="15" s="1"/>
  <c r="BB200" i="15"/>
  <c r="BL200" i="15" s="1"/>
  <c r="BA200" i="15"/>
  <c r="BK200" i="15" s="1"/>
  <c r="AZ200" i="15"/>
  <c r="BJ200" i="15" s="1"/>
  <c r="AY200" i="15"/>
  <c r="BI200" i="15" s="1"/>
  <c r="AX200" i="15"/>
  <c r="BH200" i="15" s="1"/>
  <c r="BP200" i="15" s="1"/>
  <c r="AW200" i="15"/>
  <c r="BG200" i="15" s="1"/>
  <c r="BO200" i="15" s="1"/>
  <c r="AV200" i="15"/>
  <c r="AU200" i="15"/>
  <c r="AT200" i="15"/>
  <c r="AS200" i="15"/>
  <c r="BD199" i="15"/>
  <c r="BN199" i="15" s="1"/>
  <c r="BC199" i="15"/>
  <c r="BM199" i="15" s="1"/>
  <c r="BB199" i="15"/>
  <c r="BL199" i="15" s="1"/>
  <c r="BA199" i="15"/>
  <c r="BK199" i="15" s="1"/>
  <c r="AZ199" i="15"/>
  <c r="BJ199" i="15" s="1"/>
  <c r="AY199" i="15"/>
  <c r="BI199" i="15" s="1"/>
  <c r="AX199" i="15"/>
  <c r="BH199" i="15" s="1"/>
  <c r="AW199" i="15"/>
  <c r="BG199" i="15" s="1"/>
  <c r="AV199" i="15"/>
  <c r="AU199" i="15"/>
  <c r="AT199" i="15"/>
  <c r="AS199" i="15"/>
  <c r="BN198" i="15"/>
  <c r="BD198" i="15"/>
  <c r="BC198" i="15"/>
  <c r="BM198" i="15" s="1"/>
  <c r="BB198" i="15"/>
  <c r="BL198" i="15" s="1"/>
  <c r="BA198" i="15"/>
  <c r="BK198" i="15" s="1"/>
  <c r="AZ198" i="15"/>
  <c r="BJ198" i="15" s="1"/>
  <c r="BR198" i="15" s="1"/>
  <c r="AY198" i="15"/>
  <c r="BI198" i="15" s="1"/>
  <c r="BQ198" i="15" s="1"/>
  <c r="AX198" i="15"/>
  <c r="BH198" i="15" s="1"/>
  <c r="BP198" i="15" s="1"/>
  <c r="AW198" i="15"/>
  <c r="BG198" i="15" s="1"/>
  <c r="AV198" i="15"/>
  <c r="AU198" i="15"/>
  <c r="AT198" i="15"/>
  <c r="AS198" i="15"/>
  <c r="BD197" i="15"/>
  <c r="BN197" i="15" s="1"/>
  <c r="BC197" i="15"/>
  <c r="BM197" i="15" s="1"/>
  <c r="BB197" i="15"/>
  <c r="BL197" i="15" s="1"/>
  <c r="BA197" i="15"/>
  <c r="BK197" i="15" s="1"/>
  <c r="AZ197" i="15"/>
  <c r="BJ197" i="15" s="1"/>
  <c r="BR197" i="15" s="1"/>
  <c r="AY197" i="15"/>
  <c r="BI197" i="15" s="1"/>
  <c r="AX197" i="15"/>
  <c r="BH197" i="15" s="1"/>
  <c r="AW197" i="15"/>
  <c r="BG197" i="15" s="1"/>
  <c r="BO197" i="15" s="1"/>
  <c r="AV197" i="15"/>
  <c r="AU197" i="15"/>
  <c r="AT197" i="15"/>
  <c r="AS197" i="15"/>
  <c r="BD196" i="15"/>
  <c r="BN196" i="15" s="1"/>
  <c r="BC196" i="15"/>
  <c r="BM196" i="15" s="1"/>
  <c r="BB196" i="15"/>
  <c r="BL196" i="15" s="1"/>
  <c r="BA196" i="15"/>
  <c r="BK196" i="15" s="1"/>
  <c r="AZ196" i="15"/>
  <c r="BJ196" i="15" s="1"/>
  <c r="AY196" i="15"/>
  <c r="BI196" i="15" s="1"/>
  <c r="BQ196" i="15" s="1"/>
  <c r="AX196" i="15"/>
  <c r="BH196" i="15" s="1"/>
  <c r="AW196" i="15"/>
  <c r="BG196" i="15" s="1"/>
  <c r="BO196" i="15" s="1"/>
  <c r="AV196" i="15"/>
  <c r="AU196" i="15"/>
  <c r="AT196" i="15"/>
  <c r="AS196" i="15"/>
  <c r="BD195" i="15"/>
  <c r="BN195" i="15" s="1"/>
  <c r="BC195" i="15"/>
  <c r="BM195" i="15" s="1"/>
  <c r="BB195" i="15"/>
  <c r="BL195" i="15" s="1"/>
  <c r="BA195" i="15"/>
  <c r="BK195" i="15" s="1"/>
  <c r="AZ195" i="15"/>
  <c r="BJ195" i="15" s="1"/>
  <c r="AY195" i="15"/>
  <c r="BI195" i="15" s="1"/>
  <c r="BQ195" i="15" s="1"/>
  <c r="AX195" i="15"/>
  <c r="BH195" i="15" s="1"/>
  <c r="AW195" i="15"/>
  <c r="BG195" i="15" s="1"/>
  <c r="BO195" i="15" s="1"/>
  <c r="AV195" i="15"/>
  <c r="AU195" i="15"/>
  <c r="AT195" i="15"/>
  <c r="AS195" i="15"/>
  <c r="CF194" i="15"/>
  <c r="CE194" i="15"/>
  <c r="CD194" i="15"/>
  <c r="CC194" i="15"/>
  <c r="CG194" i="15" s="1"/>
  <c r="BD194" i="15"/>
  <c r="BN194" i="15" s="1"/>
  <c r="BC194" i="15"/>
  <c r="BM194" i="15" s="1"/>
  <c r="BB194" i="15"/>
  <c r="BL194" i="15" s="1"/>
  <c r="BA194" i="15"/>
  <c r="BK194" i="15" s="1"/>
  <c r="AZ194" i="15"/>
  <c r="BJ194" i="15" s="1"/>
  <c r="AY194" i="15"/>
  <c r="BI194" i="15" s="1"/>
  <c r="BQ194" i="15" s="1"/>
  <c r="AX194" i="15"/>
  <c r="BH194" i="15" s="1"/>
  <c r="AW194" i="15"/>
  <c r="BG194" i="15" s="1"/>
  <c r="BO194" i="15" s="1"/>
  <c r="AV194" i="15"/>
  <c r="AU194" i="15"/>
  <c r="AT194" i="15"/>
  <c r="AS194" i="15"/>
  <c r="BH193" i="15"/>
  <c r="BD193" i="15"/>
  <c r="BN193" i="15" s="1"/>
  <c r="BC193" i="15"/>
  <c r="BM193" i="15" s="1"/>
  <c r="BB193" i="15"/>
  <c r="BL193" i="15" s="1"/>
  <c r="BP193" i="15" s="1"/>
  <c r="BA193" i="15"/>
  <c r="BK193" i="15" s="1"/>
  <c r="AZ193" i="15"/>
  <c r="BJ193" i="15" s="1"/>
  <c r="AY193" i="15"/>
  <c r="BI193" i="15" s="1"/>
  <c r="BQ193" i="15" s="1"/>
  <c r="AX193" i="15"/>
  <c r="AW193" i="15"/>
  <c r="BG193" i="15" s="1"/>
  <c r="AV193" i="15"/>
  <c r="AU193" i="15"/>
  <c r="AT193" i="15"/>
  <c r="AS193" i="15"/>
  <c r="BD192" i="15"/>
  <c r="BN192" i="15" s="1"/>
  <c r="BC192" i="15"/>
  <c r="BM192" i="15" s="1"/>
  <c r="BB192" i="15"/>
  <c r="BL192" i="15" s="1"/>
  <c r="BA192" i="15"/>
  <c r="BK192" i="15" s="1"/>
  <c r="AZ192" i="15"/>
  <c r="BJ192" i="15" s="1"/>
  <c r="AY192" i="15"/>
  <c r="BI192" i="15" s="1"/>
  <c r="BQ192" i="15" s="1"/>
  <c r="AX192" i="15"/>
  <c r="BH192" i="15" s="1"/>
  <c r="BP192" i="15" s="1"/>
  <c r="AW192" i="15"/>
  <c r="BG192" i="15" s="1"/>
  <c r="AV192" i="15"/>
  <c r="AU192" i="15"/>
  <c r="AT192" i="15"/>
  <c r="AS192" i="15"/>
  <c r="BD191" i="15"/>
  <c r="BN191" i="15" s="1"/>
  <c r="BC191" i="15"/>
  <c r="BM191" i="15" s="1"/>
  <c r="BB191" i="15"/>
  <c r="BL191" i="15" s="1"/>
  <c r="BA191" i="15"/>
  <c r="BK191" i="15" s="1"/>
  <c r="AZ191" i="15"/>
  <c r="BJ191" i="15" s="1"/>
  <c r="BR191" i="15" s="1"/>
  <c r="AY191" i="15"/>
  <c r="BI191" i="15" s="1"/>
  <c r="AX191" i="15"/>
  <c r="BH191" i="15" s="1"/>
  <c r="BP191" i="15" s="1"/>
  <c r="AW191" i="15"/>
  <c r="BG191" i="15" s="1"/>
  <c r="BO191" i="15" s="1"/>
  <c r="AV191" i="15"/>
  <c r="AU191" i="15"/>
  <c r="AT191" i="15"/>
  <c r="AS191" i="15"/>
  <c r="BN190" i="15"/>
  <c r="BJ190" i="15"/>
  <c r="BR190" i="15" s="1"/>
  <c r="BD190" i="15"/>
  <c r="BC190" i="15"/>
  <c r="BM190" i="15" s="1"/>
  <c r="BB190" i="15"/>
  <c r="BL190" i="15" s="1"/>
  <c r="BA190" i="15"/>
  <c r="BK190" i="15" s="1"/>
  <c r="AZ190" i="15"/>
  <c r="AY190" i="15"/>
  <c r="BI190" i="15" s="1"/>
  <c r="AX190" i="15"/>
  <c r="BH190" i="15" s="1"/>
  <c r="AW190" i="15"/>
  <c r="BG190" i="15" s="1"/>
  <c r="BO190" i="15" s="1"/>
  <c r="AV190" i="15"/>
  <c r="AU190" i="15"/>
  <c r="AT190" i="15"/>
  <c r="AS190" i="15"/>
  <c r="BD189" i="15"/>
  <c r="BN189" i="15" s="1"/>
  <c r="BC189" i="15"/>
  <c r="BM189" i="15" s="1"/>
  <c r="BB189" i="15"/>
  <c r="BL189" i="15" s="1"/>
  <c r="BA189" i="15"/>
  <c r="BK189" i="15" s="1"/>
  <c r="AZ189" i="15"/>
  <c r="BJ189" i="15" s="1"/>
  <c r="BR189" i="15" s="1"/>
  <c r="AY189" i="15"/>
  <c r="BI189" i="15" s="1"/>
  <c r="BQ189" i="15" s="1"/>
  <c r="AX189" i="15"/>
  <c r="BH189" i="15" s="1"/>
  <c r="AW189" i="15"/>
  <c r="BG189" i="15" s="1"/>
  <c r="AV189" i="15"/>
  <c r="AU189" i="15"/>
  <c r="AT189" i="15"/>
  <c r="AS189" i="15"/>
  <c r="BR188" i="15"/>
  <c r="BL188" i="15"/>
  <c r="BD188" i="15"/>
  <c r="BN188" i="15" s="1"/>
  <c r="BC188" i="15"/>
  <c r="BM188" i="15" s="1"/>
  <c r="BB188" i="15"/>
  <c r="BA188" i="15"/>
  <c r="BK188" i="15" s="1"/>
  <c r="AZ188" i="15"/>
  <c r="BJ188" i="15" s="1"/>
  <c r="AY188" i="15"/>
  <c r="BI188" i="15" s="1"/>
  <c r="AX188" i="15"/>
  <c r="BH188" i="15" s="1"/>
  <c r="AW188" i="15"/>
  <c r="BG188" i="15" s="1"/>
  <c r="BO188" i="15" s="1"/>
  <c r="AV188" i="15"/>
  <c r="AU188" i="15"/>
  <c r="AT188" i="15"/>
  <c r="AS188" i="15"/>
  <c r="BD187" i="15"/>
  <c r="BN187" i="15" s="1"/>
  <c r="BC187" i="15"/>
  <c r="BM187" i="15" s="1"/>
  <c r="BB187" i="15"/>
  <c r="BL187" i="15" s="1"/>
  <c r="BA187" i="15"/>
  <c r="BK187" i="15" s="1"/>
  <c r="AZ187" i="15"/>
  <c r="BJ187" i="15" s="1"/>
  <c r="AY187" i="15"/>
  <c r="BI187" i="15" s="1"/>
  <c r="AX187" i="15"/>
  <c r="BH187" i="15" s="1"/>
  <c r="BP187" i="15" s="1"/>
  <c r="AW187" i="15"/>
  <c r="BG187" i="15" s="1"/>
  <c r="BO187" i="15" s="1"/>
  <c r="AV187" i="15"/>
  <c r="AU187" i="15"/>
  <c r="AT187" i="15"/>
  <c r="AS187" i="15"/>
  <c r="BJ186" i="15"/>
  <c r="BD186" i="15"/>
  <c r="BN186" i="15" s="1"/>
  <c r="BC186" i="15"/>
  <c r="BM186" i="15" s="1"/>
  <c r="BB186" i="15"/>
  <c r="BL186" i="15" s="1"/>
  <c r="BA186" i="15"/>
  <c r="BK186" i="15" s="1"/>
  <c r="AZ186" i="15"/>
  <c r="AY186" i="15"/>
  <c r="BI186" i="15" s="1"/>
  <c r="BQ186" i="15" s="1"/>
  <c r="AX186" i="15"/>
  <c r="BH186" i="15" s="1"/>
  <c r="AW186" i="15"/>
  <c r="BG186" i="15" s="1"/>
  <c r="AV186" i="15"/>
  <c r="AU186" i="15"/>
  <c r="AT186" i="15"/>
  <c r="AS186" i="15"/>
  <c r="BD185" i="15"/>
  <c r="BN185" i="15" s="1"/>
  <c r="BC185" i="15"/>
  <c r="BM185" i="15" s="1"/>
  <c r="BB185" i="15"/>
  <c r="BL185" i="15" s="1"/>
  <c r="BA185" i="15"/>
  <c r="BK185" i="15" s="1"/>
  <c r="AZ185" i="15"/>
  <c r="BJ185" i="15" s="1"/>
  <c r="BR185" i="15" s="1"/>
  <c r="AY185" i="15"/>
  <c r="BI185" i="15" s="1"/>
  <c r="BQ185" i="15" s="1"/>
  <c r="AX185" i="15"/>
  <c r="BH185" i="15" s="1"/>
  <c r="BP185" i="15" s="1"/>
  <c r="AW185" i="15"/>
  <c r="BG185" i="15" s="1"/>
  <c r="AV185" i="15"/>
  <c r="AU185" i="15"/>
  <c r="AT185" i="15"/>
  <c r="AS185" i="15"/>
  <c r="CF184" i="15"/>
  <c r="CE184" i="15"/>
  <c r="CD184" i="15"/>
  <c r="CC184" i="15"/>
  <c r="CG184" i="15" s="1"/>
  <c r="BD184" i="15"/>
  <c r="BN184" i="15" s="1"/>
  <c r="BC184" i="15"/>
  <c r="BM184" i="15" s="1"/>
  <c r="BB184" i="15"/>
  <c r="BL184" i="15" s="1"/>
  <c r="BA184" i="15"/>
  <c r="BK184" i="15" s="1"/>
  <c r="AZ184" i="15"/>
  <c r="BJ184" i="15" s="1"/>
  <c r="BR184" i="15" s="1"/>
  <c r="AY184" i="15"/>
  <c r="BI184" i="15" s="1"/>
  <c r="BQ184" i="15" s="1"/>
  <c r="AX184" i="15"/>
  <c r="BH184" i="15" s="1"/>
  <c r="AW184" i="15"/>
  <c r="BG184" i="15" s="1"/>
  <c r="AV184" i="15"/>
  <c r="AU184" i="15"/>
  <c r="AT184" i="15"/>
  <c r="AS184" i="15"/>
  <c r="BM183" i="15"/>
  <c r="BD183" i="15"/>
  <c r="BN183" i="15" s="1"/>
  <c r="BC183" i="15"/>
  <c r="BB183" i="15"/>
  <c r="BL183" i="15" s="1"/>
  <c r="BA183" i="15"/>
  <c r="BK183" i="15" s="1"/>
  <c r="AZ183" i="15"/>
  <c r="BJ183" i="15" s="1"/>
  <c r="BR183" i="15" s="1"/>
  <c r="AY183" i="15"/>
  <c r="BI183" i="15" s="1"/>
  <c r="BQ183" i="15" s="1"/>
  <c r="AX183" i="15"/>
  <c r="BH183" i="15" s="1"/>
  <c r="BP183" i="15" s="1"/>
  <c r="AW183" i="15"/>
  <c r="BG183" i="15" s="1"/>
  <c r="BO183" i="15" s="1"/>
  <c r="AV183" i="15"/>
  <c r="AU183" i="15"/>
  <c r="AT183" i="15"/>
  <c r="AS183" i="15"/>
  <c r="BN182" i="15"/>
  <c r="BM182" i="15"/>
  <c r="BD182" i="15"/>
  <c r="BC182" i="15"/>
  <c r="BB182" i="15"/>
  <c r="BL182" i="15" s="1"/>
  <c r="BA182" i="15"/>
  <c r="BK182" i="15" s="1"/>
  <c r="AZ182" i="15"/>
  <c r="BJ182" i="15" s="1"/>
  <c r="AY182" i="15"/>
  <c r="BI182" i="15" s="1"/>
  <c r="BQ182" i="15" s="1"/>
  <c r="AX182" i="15"/>
  <c r="BH182" i="15" s="1"/>
  <c r="BP182" i="15" s="1"/>
  <c r="AW182" i="15"/>
  <c r="BG182" i="15" s="1"/>
  <c r="AV182" i="15"/>
  <c r="AU182" i="15"/>
  <c r="AT182" i="15"/>
  <c r="AS182" i="15"/>
  <c r="BJ181" i="15"/>
  <c r="BD181" i="15"/>
  <c r="BN181" i="15" s="1"/>
  <c r="BC181" i="15"/>
  <c r="BM181" i="15" s="1"/>
  <c r="BB181" i="15"/>
  <c r="BL181" i="15" s="1"/>
  <c r="BA181" i="15"/>
  <c r="BK181" i="15" s="1"/>
  <c r="AZ181" i="15"/>
  <c r="AY181" i="15"/>
  <c r="BI181" i="15" s="1"/>
  <c r="BQ181" i="15" s="1"/>
  <c r="AX181" i="15"/>
  <c r="BH181" i="15" s="1"/>
  <c r="BP181" i="15" s="1"/>
  <c r="AW181" i="15"/>
  <c r="BG181" i="15" s="1"/>
  <c r="BO181" i="15" s="1"/>
  <c r="AV181" i="15"/>
  <c r="AU181" i="15"/>
  <c r="AT181" i="15"/>
  <c r="AS181" i="15"/>
  <c r="BD180" i="15"/>
  <c r="BN180" i="15" s="1"/>
  <c r="BC180" i="15"/>
  <c r="BM180" i="15" s="1"/>
  <c r="BB180" i="15"/>
  <c r="BL180" i="15" s="1"/>
  <c r="BA180" i="15"/>
  <c r="BK180" i="15" s="1"/>
  <c r="AZ180" i="15"/>
  <c r="BJ180" i="15" s="1"/>
  <c r="BR180" i="15" s="1"/>
  <c r="AY180" i="15"/>
  <c r="BI180" i="15" s="1"/>
  <c r="BQ180" i="15" s="1"/>
  <c r="AX180" i="15"/>
  <c r="BH180" i="15" s="1"/>
  <c r="AW180" i="15"/>
  <c r="BG180" i="15" s="1"/>
  <c r="BO180" i="15" s="1"/>
  <c r="AV180" i="15"/>
  <c r="AU180" i="15"/>
  <c r="AT180" i="15"/>
  <c r="AS180" i="15"/>
  <c r="BM179" i="15"/>
  <c r="BD179" i="15"/>
  <c r="BN179" i="15" s="1"/>
  <c r="BC179" i="15"/>
  <c r="BB179" i="15"/>
  <c r="BL179" i="15" s="1"/>
  <c r="BA179" i="15"/>
  <c r="BK179" i="15" s="1"/>
  <c r="AZ179" i="15"/>
  <c r="BJ179" i="15" s="1"/>
  <c r="AY179" i="15"/>
  <c r="BI179" i="15" s="1"/>
  <c r="BQ179" i="15" s="1"/>
  <c r="AX179" i="15"/>
  <c r="BH179" i="15" s="1"/>
  <c r="AW179" i="15"/>
  <c r="BG179" i="15" s="1"/>
  <c r="AV179" i="15"/>
  <c r="AU179" i="15"/>
  <c r="AT179" i="15"/>
  <c r="AS179" i="15"/>
  <c r="BD178" i="15"/>
  <c r="BN178" i="15" s="1"/>
  <c r="BC178" i="15"/>
  <c r="BM178" i="15" s="1"/>
  <c r="BB178" i="15"/>
  <c r="BL178" i="15" s="1"/>
  <c r="BA178" i="15"/>
  <c r="BK178" i="15" s="1"/>
  <c r="AZ178" i="15"/>
  <c r="BJ178" i="15" s="1"/>
  <c r="AY178" i="15"/>
  <c r="BI178" i="15" s="1"/>
  <c r="AX178" i="15"/>
  <c r="BH178" i="15" s="1"/>
  <c r="BP178" i="15" s="1"/>
  <c r="AW178" i="15"/>
  <c r="BG178" i="15" s="1"/>
  <c r="AV178" i="15"/>
  <c r="AU178" i="15"/>
  <c r="AT178" i="15"/>
  <c r="AS178" i="15"/>
  <c r="BN177" i="15"/>
  <c r="BD177" i="15"/>
  <c r="BC177" i="15"/>
  <c r="BM177" i="15" s="1"/>
  <c r="BB177" i="15"/>
  <c r="BL177" i="15" s="1"/>
  <c r="BA177" i="15"/>
  <c r="BK177" i="15" s="1"/>
  <c r="AZ177" i="15"/>
  <c r="BJ177" i="15" s="1"/>
  <c r="BR177" i="15" s="1"/>
  <c r="AY177" i="15"/>
  <c r="BI177" i="15" s="1"/>
  <c r="BQ177" i="15" s="1"/>
  <c r="AX177" i="15"/>
  <c r="BH177" i="15" s="1"/>
  <c r="BP177" i="15" s="1"/>
  <c r="AW177" i="15"/>
  <c r="BG177" i="15" s="1"/>
  <c r="BO177" i="15" s="1"/>
  <c r="AV177" i="15"/>
  <c r="AU177" i="15"/>
  <c r="AT177" i="15"/>
  <c r="AS177" i="15"/>
  <c r="BL176" i="15"/>
  <c r="BD176" i="15"/>
  <c r="BN176" i="15" s="1"/>
  <c r="BC176" i="15"/>
  <c r="BM176" i="15" s="1"/>
  <c r="BB176" i="15"/>
  <c r="BA176" i="15"/>
  <c r="BK176" i="15" s="1"/>
  <c r="AZ176" i="15"/>
  <c r="BJ176" i="15" s="1"/>
  <c r="AY176" i="15"/>
  <c r="BI176" i="15" s="1"/>
  <c r="BQ176" i="15" s="1"/>
  <c r="AX176" i="15"/>
  <c r="BH176" i="15" s="1"/>
  <c r="AW176" i="15"/>
  <c r="BG176" i="15" s="1"/>
  <c r="BO176" i="15" s="1"/>
  <c r="AV176" i="15"/>
  <c r="AU176" i="15"/>
  <c r="AT176" i="15"/>
  <c r="AS176" i="15"/>
  <c r="BD175" i="15"/>
  <c r="BN175" i="15" s="1"/>
  <c r="BC175" i="15"/>
  <c r="BM175" i="15" s="1"/>
  <c r="BB175" i="15"/>
  <c r="BL175" i="15" s="1"/>
  <c r="BA175" i="15"/>
  <c r="BK175" i="15" s="1"/>
  <c r="AZ175" i="15"/>
  <c r="BJ175" i="15" s="1"/>
  <c r="AY175" i="15"/>
  <c r="BI175" i="15" s="1"/>
  <c r="AX175" i="15"/>
  <c r="BH175" i="15" s="1"/>
  <c r="AW175" i="15"/>
  <c r="BG175" i="15" s="1"/>
  <c r="BO175" i="15" s="1"/>
  <c r="AV175" i="15"/>
  <c r="AU175" i="15"/>
  <c r="AT175" i="15"/>
  <c r="AS175" i="15"/>
  <c r="CF174" i="15"/>
  <c r="CE174" i="15"/>
  <c r="CD174" i="15"/>
  <c r="CC174" i="15"/>
  <c r="CG174" i="15" s="1"/>
  <c r="BN174" i="15"/>
  <c r="BD174" i="15"/>
  <c r="BC174" i="15"/>
  <c r="BM174" i="15" s="1"/>
  <c r="BB174" i="15"/>
  <c r="BL174" i="15" s="1"/>
  <c r="BA174" i="15"/>
  <c r="BK174" i="15" s="1"/>
  <c r="AZ174" i="15"/>
  <c r="BJ174" i="15" s="1"/>
  <c r="AY174" i="15"/>
  <c r="BI174" i="15" s="1"/>
  <c r="BQ174" i="15" s="1"/>
  <c r="AX174" i="15"/>
  <c r="BH174" i="15" s="1"/>
  <c r="BP174" i="15" s="1"/>
  <c r="AW174" i="15"/>
  <c r="BG174" i="15" s="1"/>
  <c r="BO174" i="15" s="1"/>
  <c r="AV174" i="15"/>
  <c r="AU174" i="15"/>
  <c r="AT174" i="15"/>
  <c r="AS174" i="15"/>
  <c r="BD173" i="15"/>
  <c r="BN173" i="15" s="1"/>
  <c r="BC173" i="15"/>
  <c r="BM173" i="15" s="1"/>
  <c r="BB173" i="15"/>
  <c r="BL173" i="15" s="1"/>
  <c r="BA173" i="15"/>
  <c r="BK173" i="15" s="1"/>
  <c r="AZ173" i="15"/>
  <c r="BJ173" i="15" s="1"/>
  <c r="AY173" i="15"/>
  <c r="BI173" i="15" s="1"/>
  <c r="AX173" i="15"/>
  <c r="BH173" i="15" s="1"/>
  <c r="BP173" i="15" s="1"/>
  <c r="AW173" i="15"/>
  <c r="BG173" i="15" s="1"/>
  <c r="BO173" i="15" s="1"/>
  <c r="AV173" i="15"/>
  <c r="AU173" i="15"/>
  <c r="AT173" i="15"/>
  <c r="AS173" i="15"/>
  <c r="BH172" i="15"/>
  <c r="BD172" i="15"/>
  <c r="BN172" i="15" s="1"/>
  <c r="BC172" i="15"/>
  <c r="BM172" i="15" s="1"/>
  <c r="BB172" i="15"/>
  <c r="BL172" i="15" s="1"/>
  <c r="BA172" i="15"/>
  <c r="BK172" i="15" s="1"/>
  <c r="AZ172" i="15"/>
  <c r="BJ172" i="15" s="1"/>
  <c r="BR172" i="15" s="1"/>
  <c r="AY172" i="15"/>
  <c r="BI172" i="15" s="1"/>
  <c r="BQ172" i="15" s="1"/>
  <c r="AX172" i="15"/>
  <c r="AW172" i="15"/>
  <c r="BG172" i="15" s="1"/>
  <c r="BO172" i="15" s="1"/>
  <c r="AV172" i="15"/>
  <c r="AU172" i="15"/>
  <c r="AT172" i="15"/>
  <c r="AS172" i="15"/>
  <c r="BD171" i="15"/>
  <c r="BN171" i="15" s="1"/>
  <c r="BC171" i="15"/>
  <c r="BM171" i="15" s="1"/>
  <c r="BB171" i="15"/>
  <c r="BL171" i="15" s="1"/>
  <c r="BA171" i="15"/>
  <c r="BK171" i="15" s="1"/>
  <c r="AZ171" i="15"/>
  <c r="BJ171" i="15" s="1"/>
  <c r="AY171" i="15"/>
  <c r="BI171" i="15" s="1"/>
  <c r="AX171" i="15"/>
  <c r="BH171" i="15" s="1"/>
  <c r="BP171" i="15" s="1"/>
  <c r="AW171" i="15"/>
  <c r="BG171" i="15" s="1"/>
  <c r="BO171" i="15" s="1"/>
  <c r="AV171" i="15"/>
  <c r="AU171" i="15"/>
  <c r="AT171" i="15"/>
  <c r="AS171" i="15"/>
  <c r="BD170" i="15"/>
  <c r="BN170" i="15" s="1"/>
  <c r="BC170" i="15"/>
  <c r="BM170" i="15" s="1"/>
  <c r="BB170" i="15"/>
  <c r="BL170" i="15" s="1"/>
  <c r="BA170" i="15"/>
  <c r="BK170" i="15" s="1"/>
  <c r="AZ170" i="15"/>
  <c r="BJ170" i="15" s="1"/>
  <c r="BR170" i="15" s="1"/>
  <c r="AY170" i="15"/>
  <c r="BI170" i="15" s="1"/>
  <c r="BQ170" i="15" s="1"/>
  <c r="AX170" i="15"/>
  <c r="BH170" i="15" s="1"/>
  <c r="AW170" i="15"/>
  <c r="BG170" i="15" s="1"/>
  <c r="BO170" i="15" s="1"/>
  <c r="AV170" i="15"/>
  <c r="AU170" i="15"/>
  <c r="AT170" i="15"/>
  <c r="AS170" i="15"/>
  <c r="BH169" i="15"/>
  <c r="BP169" i="15" s="1"/>
  <c r="BD169" i="15"/>
  <c r="BN169" i="15" s="1"/>
  <c r="BC169" i="15"/>
  <c r="BM169" i="15" s="1"/>
  <c r="BB169" i="15"/>
  <c r="BL169" i="15" s="1"/>
  <c r="BA169" i="15"/>
  <c r="BK169" i="15" s="1"/>
  <c r="AZ169" i="15"/>
  <c r="BJ169" i="15" s="1"/>
  <c r="AY169" i="15"/>
  <c r="BI169" i="15" s="1"/>
  <c r="BQ169" i="15" s="1"/>
  <c r="AX169" i="15"/>
  <c r="AW169" i="15"/>
  <c r="BG169" i="15" s="1"/>
  <c r="BO169" i="15" s="1"/>
  <c r="AV169" i="15"/>
  <c r="AU169" i="15"/>
  <c r="AT169" i="15"/>
  <c r="AS169" i="15"/>
  <c r="BD168" i="15"/>
  <c r="BN168" i="15" s="1"/>
  <c r="BC168" i="15"/>
  <c r="BM168" i="15" s="1"/>
  <c r="BB168" i="15"/>
  <c r="BL168" i="15" s="1"/>
  <c r="BA168" i="15"/>
  <c r="BK168" i="15" s="1"/>
  <c r="AZ168" i="15"/>
  <c r="BJ168" i="15" s="1"/>
  <c r="AY168" i="15"/>
  <c r="BI168" i="15" s="1"/>
  <c r="BQ168" i="15" s="1"/>
  <c r="AX168" i="15"/>
  <c r="BH168" i="15" s="1"/>
  <c r="BP168" i="15" s="1"/>
  <c r="AW168" i="15"/>
  <c r="BG168" i="15" s="1"/>
  <c r="AV168" i="15"/>
  <c r="AU168" i="15"/>
  <c r="AT168" i="15"/>
  <c r="AS168" i="15"/>
  <c r="BD167" i="15"/>
  <c r="BN167" i="15" s="1"/>
  <c r="BC167" i="15"/>
  <c r="BM167" i="15" s="1"/>
  <c r="BB167" i="15"/>
  <c r="BL167" i="15" s="1"/>
  <c r="BA167" i="15"/>
  <c r="BK167" i="15" s="1"/>
  <c r="AZ167" i="15"/>
  <c r="BJ167" i="15" s="1"/>
  <c r="BR167" i="15" s="1"/>
  <c r="AY167" i="15"/>
  <c r="BI167" i="15" s="1"/>
  <c r="BQ167" i="15" s="1"/>
  <c r="AX167" i="15"/>
  <c r="BH167" i="15" s="1"/>
  <c r="AW167" i="15"/>
  <c r="BG167" i="15" s="1"/>
  <c r="BO167" i="15" s="1"/>
  <c r="AV167" i="15"/>
  <c r="AU167" i="15"/>
  <c r="AT167" i="15"/>
  <c r="AS167" i="15"/>
  <c r="BL166" i="15"/>
  <c r="BD166" i="15"/>
  <c r="BN166" i="15" s="1"/>
  <c r="BC166" i="15"/>
  <c r="BM166" i="15" s="1"/>
  <c r="BB166" i="15"/>
  <c r="BA166" i="15"/>
  <c r="BK166" i="15" s="1"/>
  <c r="AZ166" i="15"/>
  <c r="BJ166" i="15" s="1"/>
  <c r="AY166" i="15"/>
  <c r="BI166" i="15" s="1"/>
  <c r="AX166" i="15"/>
  <c r="BH166" i="15" s="1"/>
  <c r="AW166" i="15"/>
  <c r="BG166" i="15" s="1"/>
  <c r="BO166" i="15" s="1"/>
  <c r="AV166" i="15"/>
  <c r="AU166" i="15"/>
  <c r="AT166" i="15"/>
  <c r="AS166" i="15"/>
  <c r="BH165" i="15"/>
  <c r="BD165" i="15"/>
  <c r="BN165" i="15" s="1"/>
  <c r="BC165" i="15"/>
  <c r="BM165" i="15" s="1"/>
  <c r="BB165" i="15"/>
  <c r="BL165" i="15" s="1"/>
  <c r="BA165" i="15"/>
  <c r="BK165" i="15" s="1"/>
  <c r="AZ165" i="15"/>
  <c r="BJ165" i="15" s="1"/>
  <c r="BR165" i="15" s="1"/>
  <c r="AY165" i="15"/>
  <c r="BI165" i="15" s="1"/>
  <c r="BQ165" i="15" s="1"/>
  <c r="AX165" i="15"/>
  <c r="AW165" i="15"/>
  <c r="BG165" i="15" s="1"/>
  <c r="AV165" i="15"/>
  <c r="AU165" i="15"/>
  <c r="AT165" i="15"/>
  <c r="AS165" i="15"/>
  <c r="CF164" i="15"/>
  <c r="CE164" i="15"/>
  <c r="CD164" i="15"/>
  <c r="CC164" i="15"/>
  <c r="CG164" i="15" s="1"/>
  <c r="BN164" i="15"/>
  <c r="BD164" i="15"/>
  <c r="BC164" i="15"/>
  <c r="BM164" i="15" s="1"/>
  <c r="BB164" i="15"/>
  <c r="BL164" i="15" s="1"/>
  <c r="BA164" i="15"/>
  <c r="BK164" i="15" s="1"/>
  <c r="AZ164" i="15"/>
  <c r="BJ164" i="15" s="1"/>
  <c r="AY164" i="15"/>
  <c r="BI164" i="15" s="1"/>
  <c r="AX164" i="15"/>
  <c r="BH164" i="15" s="1"/>
  <c r="AW164" i="15"/>
  <c r="BG164" i="15" s="1"/>
  <c r="AV164" i="15"/>
  <c r="AU164" i="15"/>
  <c r="AT164" i="15"/>
  <c r="AS164" i="15"/>
  <c r="BD163" i="15"/>
  <c r="BN163" i="15" s="1"/>
  <c r="BC163" i="15"/>
  <c r="BM163" i="15" s="1"/>
  <c r="BB163" i="15"/>
  <c r="BL163" i="15" s="1"/>
  <c r="BA163" i="15"/>
  <c r="BK163" i="15" s="1"/>
  <c r="AZ163" i="15"/>
  <c r="BJ163" i="15" s="1"/>
  <c r="BR163" i="15" s="1"/>
  <c r="AY163" i="15"/>
  <c r="BI163" i="15" s="1"/>
  <c r="BQ163" i="15" s="1"/>
  <c r="AX163" i="15"/>
  <c r="BH163" i="15" s="1"/>
  <c r="BP163" i="15" s="1"/>
  <c r="AW163" i="15"/>
  <c r="BG163" i="15" s="1"/>
  <c r="AV163" i="15"/>
  <c r="AU163" i="15"/>
  <c r="AT163" i="15"/>
  <c r="AS163" i="15"/>
  <c r="BD162" i="15"/>
  <c r="BN162" i="15" s="1"/>
  <c r="BC162" i="15"/>
  <c r="BM162" i="15" s="1"/>
  <c r="BB162" i="15"/>
  <c r="BL162" i="15" s="1"/>
  <c r="BA162" i="15"/>
  <c r="BK162" i="15" s="1"/>
  <c r="AZ162" i="15"/>
  <c r="BJ162" i="15" s="1"/>
  <c r="AY162" i="15"/>
  <c r="BI162" i="15" s="1"/>
  <c r="AX162" i="15"/>
  <c r="BH162" i="15" s="1"/>
  <c r="AW162" i="15"/>
  <c r="BG162" i="15" s="1"/>
  <c r="BO162" i="15" s="1"/>
  <c r="AV162" i="15"/>
  <c r="AU162" i="15"/>
  <c r="AT162" i="15"/>
  <c r="AS162" i="15"/>
  <c r="BD161" i="15"/>
  <c r="BN161" i="15" s="1"/>
  <c r="BC161" i="15"/>
  <c r="BM161" i="15" s="1"/>
  <c r="BB161" i="15"/>
  <c r="BL161" i="15" s="1"/>
  <c r="BA161" i="15"/>
  <c r="BK161" i="15" s="1"/>
  <c r="AZ161" i="15"/>
  <c r="BJ161" i="15" s="1"/>
  <c r="BR161" i="15" s="1"/>
  <c r="AY161" i="15"/>
  <c r="BI161" i="15" s="1"/>
  <c r="BQ161" i="15" s="1"/>
  <c r="AX161" i="15"/>
  <c r="BH161" i="15" s="1"/>
  <c r="AW161" i="15"/>
  <c r="BG161" i="15" s="1"/>
  <c r="AV161" i="15"/>
  <c r="AU161" i="15"/>
  <c r="AT161" i="15"/>
  <c r="AS161" i="15"/>
  <c r="BN160" i="15"/>
  <c r="BD160" i="15"/>
  <c r="BC160" i="15"/>
  <c r="BM160" i="15" s="1"/>
  <c r="BB160" i="15"/>
  <c r="BL160" i="15" s="1"/>
  <c r="BA160" i="15"/>
  <c r="BK160" i="15" s="1"/>
  <c r="AZ160" i="15"/>
  <c r="BJ160" i="15" s="1"/>
  <c r="AY160" i="15"/>
  <c r="BI160" i="15" s="1"/>
  <c r="BQ160" i="15" s="1"/>
  <c r="AX160" i="15"/>
  <c r="BH160" i="15" s="1"/>
  <c r="BP160" i="15" s="1"/>
  <c r="AW160" i="15"/>
  <c r="BG160" i="15" s="1"/>
  <c r="BO160" i="15" s="1"/>
  <c r="AV160" i="15"/>
  <c r="AU160" i="15"/>
  <c r="AT160" i="15"/>
  <c r="AS160" i="15"/>
  <c r="BD159" i="15"/>
  <c r="BN159" i="15" s="1"/>
  <c r="BC159" i="15"/>
  <c r="BM159" i="15" s="1"/>
  <c r="BB159" i="15"/>
  <c r="BL159" i="15" s="1"/>
  <c r="BA159" i="15"/>
  <c r="BK159" i="15" s="1"/>
  <c r="AZ159" i="15"/>
  <c r="BJ159" i="15" s="1"/>
  <c r="BR159" i="15" s="1"/>
  <c r="AY159" i="15"/>
  <c r="BI159" i="15" s="1"/>
  <c r="AX159" i="15"/>
  <c r="BH159" i="15" s="1"/>
  <c r="BP159" i="15" s="1"/>
  <c r="AW159" i="15"/>
  <c r="BG159" i="15" s="1"/>
  <c r="BO159" i="15" s="1"/>
  <c r="AV159" i="15"/>
  <c r="AU159" i="15"/>
  <c r="AT159" i="15"/>
  <c r="AS159" i="15"/>
  <c r="BD158" i="15"/>
  <c r="BN158" i="15" s="1"/>
  <c r="BC158" i="15"/>
  <c r="BM158" i="15" s="1"/>
  <c r="BB158" i="15"/>
  <c r="BL158" i="15" s="1"/>
  <c r="BA158" i="15"/>
  <c r="BK158" i="15" s="1"/>
  <c r="AZ158" i="15"/>
  <c r="BJ158" i="15" s="1"/>
  <c r="BR158" i="15" s="1"/>
  <c r="AY158" i="15"/>
  <c r="BI158" i="15" s="1"/>
  <c r="BQ158" i="15" s="1"/>
  <c r="AX158" i="15"/>
  <c r="BH158" i="15" s="1"/>
  <c r="AW158" i="15"/>
  <c r="BG158" i="15" s="1"/>
  <c r="AV158" i="15"/>
  <c r="AU158" i="15"/>
  <c r="AT158" i="15"/>
  <c r="AS158" i="15"/>
  <c r="BD157" i="15"/>
  <c r="BN157" i="15" s="1"/>
  <c r="BR157" i="15" s="1"/>
  <c r="BC157" i="15"/>
  <c r="BM157" i="15" s="1"/>
  <c r="BB157" i="15"/>
  <c r="BL157" i="15" s="1"/>
  <c r="BA157" i="15"/>
  <c r="BK157" i="15" s="1"/>
  <c r="AZ157" i="15"/>
  <c r="BJ157" i="15" s="1"/>
  <c r="AY157" i="15"/>
  <c r="BI157" i="15" s="1"/>
  <c r="BQ157" i="15" s="1"/>
  <c r="AX157" i="15"/>
  <c r="BH157" i="15" s="1"/>
  <c r="BP157" i="15" s="1"/>
  <c r="AW157" i="15"/>
  <c r="BG157" i="15" s="1"/>
  <c r="BO157" i="15" s="1"/>
  <c r="AV157" i="15"/>
  <c r="AU157" i="15"/>
  <c r="AT157" i="15"/>
  <c r="AS157" i="15"/>
  <c r="BN156" i="15"/>
  <c r="BD156" i="15"/>
  <c r="BC156" i="15"/>
  <c r="BM156" i="15" s="1"/>
  <c r="BB156" i="15"/>
  <c r="BL156" i="15" s="1"/>
  <c r="BA156" i="15"/>
  <c r="BK156" i="15" s="1"/>
  <c r="AZ156" i="15"/>
  <c r="BJ156" i="15" s="1"/>
  <c r="AY156" i="15"/>
  <c r="BI156" i="15" s="1"/>
  <c r="AX156" i="15"/>
  <c r="BH156" i="15" s="1"/>
  <c r="AW156" i="15"/>
  <c r="BG156" i="15" s="1"/>
  <c r="AV156" i="15"/>
  <c r="AU156" i="15"/>
  <c r="AT156" i="15"/>
  <c r="AS156" i="15"/>
  <c r="BD155" i="15"/>
  <c r="BN155" i="15" s="1"/>
  <c r="BC155" i="15"/>
  <c r="BM155" i="15" s="1"/>
  <c r="BB155" i="15"/>
  <c r="BL155" i="15" s="1"/>
  <c r="BA155" i="15"/>
  <c r="BK155" i="15" s="1"/>
  <c r="AZ155" i="15"/>
  <c r="BJ155" i="15" s="1"/>
  <c r="AY155" i="15"/>
  <c r="BI155" i="15" s="1"/>
  <c r="BQ155" i="15" s="1"/>
  <c r="AX155" i="15"/>
  <c r="BH155" i="15" s="1"/>
  <c r="BP155" i="15" s="1"/>
  <c r="AW155" i="15"/>
  <c r="BG155" i="15" s="1"/>
  <c r="AV155" i="15"/>
  <c r="AU155" i="15"/>
  <c r="AT155" i="15"/>
  <c r="AS155" i="15"/>
  <c r="CF154" i="15"/>
  <c r="CE154" i="15"/>
  <c r="CD154" i="15"/>
  <c r="CC154" i="15"/>
  <c r="CG154" i="15" s="1"/>
  <c r="BH154" i="15"/>
  <c r="BD154" i="15"/>
  <c r="BN154" i="15" s="1"/>
  <c r="BC154" i="15"/>
  <c r="BM154" i="15" s="1"/>
  <c r="BB154" i="15"/>
  <c r="BL154" i="15" s="1"/>
  <c r="BA154" i="15"/>
  <c r="BK154" i="15" s="1"/>
  <c r="AZ154" i="15"/>
  <c r="BJ154" i="15" s="1"/>
  <c r="BR154" i="15" s="1"/>
  <c r="AY154" i="15"/>
  <c r="BI154" i="15" s="1"/>
  <c r="BQ154" i="15" s="1"/>
  <c r="AX154" i="15"/>
  <c r="AW154" i="15"/>
  <c r="BG154" i="15" s="1"/>
  <c r="AV154" i="15"/>
  <c r="AU154" i="15"/>
  <c r="AT154" i="15"/>
  <c r="AS154" i="15"/>
  <c r="BL153" i="15"/>
  <c r="BD153" i="15"/>
  <c r="BN153" i="15" s="1"/>
  <c r="BC153" i="15"/>
  <c r="BM153" i="15" s="1"/>
  <c r="BB153" i="15"/>
  <c r="BA153" i="15"/>
  <c r="BK153" i="15" s="1"/>
  <c r="AZ153" i="15"/>
  <c r="BJ153" i="15" s="1"/>
  <c r="AY153" i="15"/>
  <c r="BI153" i="15" s="1"/>
  <c r="BQ153" i="15" s="1"/>
  <c r="AX153" i="15"/>
  <c r="BH153" i="15" s="1"/>
  <c r="AW153" i="15"/>
  <c r="BG153" i="15" s="1"/>
  <c r="BO153" i="15" s="1"/>
  <c r="AV153" i="15"/>
  <c r="AU153" i="15"/>
  <c r="AT153" i="15"/>
  <c r="AS153" i="15"/>
  <c r="BD152" i="15"/>
  <c r="BN152" i="15" s="1"/>
  <c r="BC152" i="15"/>
  <c r="BM152" i="15" s="1"/>
  <c r="BB152" i="15"/>
  <c r="BL152" i="15" s="1"/>
  <c r="BA152" i="15"/>
  <c r="BK152" i="15" s="1"/>
  <c r="AZ152" i="15"/>
  <c r="BJ152" i="15" s="1"/>
  <c r="BR152" i="15" s="1"/>
  <c r="AY152" i="15"/>
  <c r="BI152" i="15" s="1"/>
  <c r="AX152" i="15"/>
  <c r="BH152" i="15" s="1"/>
  <c r="AW152" i="15"/>
  <c r="BG152" i="15" s="1"/>
  <c r="AV152" i="15"/>
  <c r="AU152" i="15"/>
  <c r="AT152" i="15"/>
  <c r="AS152" i="15"/>
  <c r="BD151" i="15"/>
  <c r="BN151" i="15" s="1"/>
  <c r="BC151" i="15"/>
  <c r="BM151" i="15" s="1"/>
  <c r="BB151" i="15"/>
  <c r="BL151" i="15" s="1"/>
  <c r="BA151" i="15"/>
  <c r="BK151" i="15" s="1"/>
  <c r="AZ151" i="15"/>
  <c r="BJ151" i="15" s="1"/>
  <c r="BR151" i="15" s="1"/>
  <c r="AY151" i="15"/>
  <c r="BI151" i="15" s="1"/>
  <c r="BQ151" i="15" s="1"/>
  <c r="AX151" i="15"/>
  <c r="BH151" i="15" s="1"/>
  <c r="BP151" i="15" s="1"/>
  <c r="AW151" i="15"/>
  <c r="BG151" i="15" s="1"/>
  <c r="BO151" i="15" s="1"/>
  <c r="AV151" i="15"/>
  <c r="AU151" i="15"/>
  <c r="AT151" i="15"/>
  <c r="AS151" i="15"/>
  <c r="BH150" i="15"/>
  <c r="BD150" i="15"/>
  <c r="BN150" i="15" s="1"/>
  <c r="BC150" i="15"/>
  <c r="BM150" i="15" s="1"/>
  <c r="BB150" i="15"/>
  <c r="BL150" i="15" s="1"/>
  <c r="BA150" i="15"/>
  <c r="BK150" i="15" s="1"/>
  <c r="AZ150" i="15"/>
  <c r="BJ150" i="15" s="1"/>
  <c r="AY150" i="15"/>
  <c r="BI150" i="15" s="1"/>
  <c r="AX150" i="15"/>
  <c r="AW150" i="15"/>
  <c r="BG150" i="15" s="1"/>
  <c r="BO150" i="15" s="1"/>
  <c r="AV150" i="15"/>
  <c r="AU150" i="15"/>
  <c r="AT150" i="15"/>
  <c r="AS150" i="15"/>
  <c r="BL149" i="15"/>
  <c r="BD149" i="15"/>
  <c r="BN149" i="15" s="1"/>
  <c r="BC149" i="15"/>
  <c r="BM149" i="15" s="1"/>
  <c r="BB149" i="15"/>
  <c r="BA149" i="15"/>
  <c r="BK149" i="15" s="1"/>
  <c r="AZ149" i="15"/>
  <c r="BJ149" i="15" s="1"/>
  <c r="BR149" i="15" s="1"/>
  <c r="AY149" i="15"/>
  <c r="BI149" i="15" s="1"/>
  <c r="BQ149" i="15" s="1"/>
  <c r="AX149" i="15"/>
  <c r="BH149" i="15" s="1"/>
  <c r="AW149" i="15"/>
  <c r="BG149" i="15" s="1"/>
  <c r="AV149" i="15"/>
  <c r="AU149" i="15"/>
  <c r="AT149" i="15"/>
  <c r="AS149" i="15"/>
  <c r="BD148" i="15"/>
  <c r="BN148" i="15" s="1"/>
  <c r="BC148" i="15"/>
  <c r="BM148" i="15" s="1"/>
  <c r="BB148" i="15"/>
  <c r="BL148" i="15" s="1"/>
  <c r="BA148" i="15"/>
  <c r="BK148" i="15" s="1"/>
  <c r="AZ148" i="15"/>
  <c r="BJ148" i="15" s="1"/>
  <c r="AY148" i="15"/>
  <c r="BI148" i="15" s="1"/>
  <c r="AX148" i="15"/>
  <c r="BH148" i="15" s="1"/>
  <c r="BP148" i="15" s="1"/>
  <c r="AW148" i="15"/>
  <c r="BG148" i="15" s="1"/>
  <c r="BO148" i="15" s="1"/>
  <c r="AV148" i="15"/>
  <c r="AU148" i="15"/>
  <c r="AT148" i="15"/>
  <c r="AS148" i="15"/>
  <c r="BD147" i="15"/>
  <c r="BN147" i="15" s="1"/>
  <c r="BC147" i="15"/>
  <c r="BM147" i="15" s="1"/>
  <c r="BB147" i="15"/>
  <c r="BL147" i="15" s="1"/>
  <c r="BA147" i="15"/>
  <c r="BK147" i="15" s="1"/>
  <c r="AZ147" i="15"/>
  <c r="BJ147" i="15" s="1"/>
  <c r="BR147" i="15" s="1"/>
  <c r="AY147" i="15"/>
  <c r="BI147" i="15" s="1"/>
  <c r="AX147" i="15"/>
  <c r="BH147" i="15" s="1"/>
  <c r="AW147" i="15"/>
  <c r="BG147" i="15" s="1"/>
  <c r="AV147" i="15"/>
  <c r="AU147" i="15"/>
  <c r="AT147" i="15"/>
  <c r="AS147" i="15"/>
  <c r="BD146" i="15"/>
  <c r="BN146" i="15" s="1"/>
  <c r="BC146" i="15"/>
  <c r="BM146" i="15" s="1"/>
  <c r="BB146" i="15"/>
  <c r="BL146" i="15" s="1"/>
  <c r="BA146" i="15"/>
  <c r="BK146" i="15" s="1"/>
  <c r="AZ146" i="15"/>
  <c r="BJ146" i="15" s="1"/>
  <c r="BR146" i="15" s="1"/>
  <c r="AY146" i="15"/>
  <c r="BI146" i="15" s="1"/>
  <c r="BQ146" i="15" s="1"/>
  <c r="AX146" i="15"/>
  <c r="BH146" i="15" s="1"/>
  <c r="AW146" i="15"/>
  <c r="BG146" i="15" s="1"/>
  <c r="BO146" i="15" s="1"/>
  <c r="AV146" i="15"/>
  <c r="AU146" i="15"/>
  <c r="AT146" i="15"/>
  <c r="AS146" i="15"/>
  <c r="BD145" i="15"/>
  <c r="BN145" i="15" s="1"/>
  <c r="BC145" i="15"/>
  <c r="BM145" i="15" s="1"/>
  <c r="BB145" i="15"/>
  <c r="BL145" i="15" s="1"/>
  <c r="BA145" i="15"/>
  <c r="BK145" i="15" s="1"/>
  <c r="AZ145" i="15"/>
  <c r="BJ145" i="15" s="1"/>
  <c r="AY145" i="15"/>
  <c r="BI145" i="15" s="1"/>
  <c r="AX145" i="15"/>
  <c r="BH145" i="15" s="1"/>
  <c r="AW145" i="15"/>
  <c r="BG145" i="15" s="1"/>
  <c r="AV145" i="15"/>
  <c r="AU145" i="15"/>
  <c r="AT145" i="15"/>
  <c r="AS145" i="15"/>
  <c r="CF144" i="15"/>
  <c r="CE144" i="15"/>
  <c r="CD144" i="15"/>
  <c r="CC144" i="15"/>
  <c r="CG144" i="15" s="1"/>
  <c r="BM144" i="15"/>
  <c r="BD144" i="15"/>
  <c r="BN144" i="15" s="1"/>
  <c r="BC144" i="15"/>
  <c r="BB144" i="15"/>
  <c r="BL144" i="15" s="1"/>
  <c r="BA144" i="15"/>
  <c r="BK144" i="15" s="1"/>
  <c r="AZ144" i="15"/>
  <c r="BJ144" i="15" s="1"/>
  <c r="AY144" i="15"/>
  <c r="BI144" i="15" s="1"/>
  <c r="AX144" i="15"/>
  <c r="BH144" i="15" s="1"/>
  <c r="BP144" i="15" s="1"/>
  <c r="AW144" i="15"/>
  <c r="BG144" i="15" s="1"/>
  <c r="BO144" i="15" s="1"/>
  <c r="AV144" i="15"/>
  <c r="AU144" i="15"/>
  <c r="AT144" i="15"/>
  <c r="AS144" i="15"/>
  <c r="BD143" i="15"/>
  <c r="BN143" i="15" s="1"/>
  <c r="BC143" i="15"/>
  <c r="BM143" i="15" s="1"/>
  <c r="BB143" i="15"/>
  <c r="BL143" i="15" s="1"/>
  <c r="BA143" i="15"/>
  <c r="BK143" i="15" s="1"/>
  <c r="AZ143" i="15"/>
  <c r="BJ143" i="15" s="1"/>
  <c r="BR143" i="15" s="1"/>
  <c r="AY143" i="15"/>
  <c r="BI143" i="15" s="1"/>
  <c r="BQ143" i="15" s="1"/>
  <c r="AX143" i="15"/>
  <c r="BH143" i="15" s="1"/>
  <c r="AW143" i="15"/>
  <c r="BG143" i="15" s="1"/>
  <c r="AV143" i="15"/>
  <c r="AU143" i="15"/>
  <c r="AT143" i="15"/>
  <c r="AS143" i="15"/>
  <c r="BD142" i="15"/>
  <c r="BN142" i="15" s="1"/>
  <c r="BC142" i="15"/>
  <c r="BM142" i="15" s="1"/>
  <c r="BB142" i="15"/>
  <c r="BL142" i="15" s="1"/>
  <c r="BA142" i="15"/>
  <c r="BK142" i="15" s="1"/>
  <c r="AZ142" i="15"/>
  <c r="BJ142" i="15" s="1"/>
  <c r="AY142" i="15"/>
  <c r="BI142" i="15" s="1"/>
  <c r="AX142" i="15"/>
  <c r="BH142" i="15" s="1"/>
  <c r="BP142" i="15" s="1"/>
  <c r="AW142" i="15"/>
  <c r="BG142" i="15" s="1"/>
  <c r="BO142" i="15" s="1"/>
  <c r="AV142" i="15"/>
  <c r="AU142" i="15"/>
  <c r="AT142" i="15"/>
  <c r="AS142" i="15"/>
  <c r="BL141" i="15"/>
  <c r="BH141" i="15"/>
  <c r="BD141" i="15"/>
  <c r="BN141" i="15" s="1"/>
  <c r="BC141" i="15"/>
  <c r="BM141" i="15" s="1"/>
  <c r="BB141" i="15"/>
  <c r="BA141" i="15"/>
  <c r="BK141" i="15" s="1"/>
  <c r="AZ141" i="15"/>
  <c r="BJ141" i="15" s="1"/>
  <c r="AY141" i="15"/>
  <c r="BI141" i="15" s="1"/>
  <c r="BQ141" i="15" s="1"/>
  <c r="AX141" i="15"/>
  <c r="AW141" i="15"/>
  <c r="BG141" i="15" s="1"/>
  <c r="BO141" i="15" s="1"/>
  <c r="AV141" i="15"/>
  <c r="AU141" i="15"/>
  <c r="AT141" i="15"/>
  <c r="AS141" i="15"/>
  <c r="BM140" i="15"/>
  <c r="BL140" i="15"/>
  <c r="BD140" i="15"/>
  <c r="BN140" i="15" s="1"/>
  <c r="BC140" i="15"/>
  <c r="BB140" i="15"/>
  <c r="BA140" i="15"/>
  <c r="BK140" i="15" s="1"/>
  <c r="AZ140" i="15"/>
  <c r="BJ140" i="15" s="1"/>
  <c r="BR140" i="15" s="1"/>
  <c r="AY140" i="15"/>
  <c r="BI140" i="15" s="1"/>
  <c r="BQ140" i="15" s="1"/>
  <c r="AX140" i="15"/>
  <c r="BH140" i="15" s="1"/>
  <c r="AW140" i="15"/>
  <c r="BG140" i="15" s="1"/>
  <c r="AV140" i="15"/>
  <c r="AU140" i="15"/>
  <c r="AT140" i="15"/>
  <c r="AS140" i="15"/>
  <c r="BN139" i="15"/>
  <c r="BM139" i="15"/>
  <c r="BH139" i="15"/>
  <c r="BP139" i="15" s="1"/>
  <c r="BD139" i="15"/>
  <c r="BC139" i="15"/>
  <c r="BB139" i="15"/>
  <c r="BL139" i="15" s="1"/>
  <c r="BA139" i="15"/>
  <c r="BK139" i="15" s="1"/>
  <c r="AZ139" i="15"/>
  <c r="BJ139" i="15" s="1"/>
  <c r="AY139" i="15"/>
  <c r="BI139" i="15" s="1"/>
  <c r="AX139" i="15"/>
  <c r="AW139" i="15"/>
  <c r="BG139" i="15" s="1"/>
  <c r="AV139" i="15"/>
  <c r="AU139" i="15"/>
  <c r="AT139" i="15"/>
  <c r="AS139" i="15"/>
  <c r="BP138" i="15"/>
  <c r="BN138" i="15"/>
  <c r="BI138" i="15"/>
  <c r="BQ138" i="15" s="1"/>
  <c r="BD138" i="15"/>
  <c r="BC138" i="15"/>
  <c r="BM138" i="15" s="1"/>
  <c r="BB138" i="15"/>
  <c r="BL138" i="15" s="1"/>
  <c r="BA138" i="15"/>
  <c r="BK138" i="15" s="1"/>
  <c r="AZ138" i="15"/>
  <c r="BJ138" i="15" s="1"/>
  <c r="AY138" i="15"/>
  <c r="AX138" i="15"/>
  <c r="BH138" i="15" s="1"/>
  <c r="AW138" i="15"/>
  <c r="BG138" i="15" s="1"/>
  <c r="AV138" i="15"/>
  <c r="AU138" i="15"/>
  <c r="AT138" i="15"/>
  <c r="AS138" i="15"/>
  <c r="BQ137" i="15"/>
  <c r="BJ137" i="15"/>
  <c r="BR137" i="15" s="1"/>
  <c r="BD137" i="15"/>
  <c r="BN137" i="15" s="1"/>
  <c r="BC137" i="15"/>
  <c r="BM137" i="15" s="1"/>
  <c r="BB137" i="15"/>
  <c r="BL137" i="15" s="1"/>
  <c r="BA137" i="15"/>
  <c r="BK137" i="15" s="1"/>
  <c r="AZ137" i="15"/>
  <c r="AY137" i="15"/>
  <c r="BI137" i="15" s="1"/>
  <c r="AX137" i="15"/>
  <c r="BH137" i="15" s="1"/>
  <c r="AW137" i="15"/>
  <c r="BG137" i="15" s="1"/>
  <c r="AV137" i="15"/>
  <c r="AU137" i="15"/>
  <c r="AT137" i="15"/>
  <c r="AS137" i="15"/>
  <c r="BI136" i="15"/>
  <c r="BD136" i="15"/>
  <c r="BN136" i="15" s="1"/>
  <c r="BC136" i="15"/>
  <c r="BM136" i="15" s="1"/>
  <c r="BQ136" i="15" s="1"/>
  <c r="BB136" i="15"/>
  <c r="BL136" i="15" s="1"/>
  <c r="BA136" i="15"/>
  <c r="BK136" i="15" s="1"/>
  <c r="AZ136" i="15"/>
  <c r="BJ136" i="15" s="1"/>
  <c r="BR136" i="15" s="1"/>
  <c r="AY136" i="15"/>
  <c r="AX136" i="15"/>
  <c r="BH136" i="15" s="1"/>
  <c r="AW136" i="15"/>
  <c r="BG136" i="15" s="1"/>
  <c r="AV136" i="15"/>
  <c r="AU136" i="15"/>
  <c r="AT136" i="15"/>
  <c r="AS136" i="15"/>
  <c r="BJ135" i="15"/>
  <c r="BD135" i="15"/>
  <c r="BN135" i="15" s="1"/>
  <c r="BR135" i="15" s="1"/>
  <c r="BC135" i="15"/>
  <c r="BM135" i="15" s="1"/>
  <c r="BB135" i="15"/>
  <c r="BL135" i="15" s="1"/>
  <c r="BA135" i="15"/>
  <c r="BK135" i="15" s="1"/>
  <c r="AZ135" i="15"/>
  <c r="AY135" i="15"/>
  <c r="BI135" i="15" s="1"/>
  <c r="BQ135" i="15" s="1"/>
  <c r="AX135" i="15"/>
  <c r="BH135" i="15" s="1"/>
  <c r="BP135" i="15" s="1"/>
  <c r="AW135" i="15"/>
  <c r="BG135" i="15" s="1"/>
  <c r="AV135" i="15"/>
  <c r="AU135" i="15"/>
  <c r="AT135" i="15"/>
  <c r="AS135" i="15"/>
  <c r="CF134" i="15"/>
  <c r="CE134" i="15"/>
  <c r="CD134" i="15"/>
  <c r="CC134" i="15"/>
  <c r="CG134" i="15" s="1"/>
  <c r="BK134" i="15"/>
  <c r="BJ134" i="15"/>
  <c r="BD134" i="15"/>
  <c r="BN134" i="15" s="1"/>
  <c r="BC134" i="15"/>
  <c r="BM134" i="15" s="1"/>
  <c r="BB134" i="15"/>
  <c r="BL134" i="15" s="1"/>
  <c r="BA134" i="15"/>
  <c r="AZ134" i="15"/>
  <c r="AY134" i="15"/>
  <c r="BI134" i="15" s="1"/>
  <c r="BQ134" i="15" s="1"/>
  <c r="AX134" i="15"/>
  <c r="BH134" i="15" s="1"/>
  <c r="BP134" i="15" s="1"/>
  <c r="AW134" i="15"/>
  <c r="BG134" i="15" s="1"/>
  <c r="BO134" i="15" s="1"/>
  <c r="AV134" i="15"/>
  <c r="AU134" i="15"/>
  <c r="AT134" i="15"/>
  <c r="AS134" i="15"/>
  <c r="BL133" i="15"/>
  <c r="BK133" i="15"/>
  <c r="BD133" i="15"/>
  <c r="BN133" i="15" s="1"/>
  <c r="BC133" i="15"/>
  <c r="BM133" i="15" s="1"/>
  <c r="BB133" i="15"/>
  <c r="BA133" i="15"/>
  <c r="AZ133" i="15"/>
  <c r="BJ133" i="15" s="1"/>
  <c r="AY133" i="15"/>
  <c r="BI133" i="15" s="1"/>
  <c r="BQ133" i="15" s="1"/>
  <c r="AX133" i="15"/>
  <c r="BH133" i="15" s="1"/>
  <c r="BP133" i="15" s="1"/>
  <c r="AW133" i="15"/>
  <c r="BG133" i="15" s="1"/>
  <c r="BO133" i="15" s="1"/>
  <c r="AV133" i="15"/>
  <c r="AU133" i="15"/>
  <c r="AT133" i="15"/>
  <c r="AS133" i="15"/>
  <c r="BD132" i="15"/>
  <c r="BN132" i="15" s="1"/>
  <c r="BC132" i="15"/>
  <c r="BM132" i="15" s="1"/>
  <c r="BB132" i="15"/>
  <c r="BL132" i="15" s="1"/>
  <c r="BA132" i="15"/>
  <c r="BK132" i="15" s="1"/>
  <c r="AZ132" i="15"/>
  <c r="BJ132" i="15" s="1"/>
  <c r="BR132" i="15" s="1"/>
  <c r="AY132" i="15"/>
  <c r="BI132" i="15" s="1"/>
  <c r="AX132" i="15"/>
  <c r="BH132" i="15" s="1"/>
  <c r="AW132" i="15"/>
  <c r="BG132" i="15" s="1"/>
  <c r="BO132" i="15" s="1"/>
  <c r="AV132" i="15"/>
  <c r="AU132" i="15"/>
  <c r="AT132" i="15"/>
  <c r="AS132" i="15"/>
  <c r="BN131" i="15"/>
  <c r="BD131" i="15"/>
  <c r="BC131" i="15"/>
  <c r="BM131" i="15" s="1"/>
  <c r="BB131" i="15"/>
  <c r="BL131" i="15" s="1"/>
  <c r="BA131" i="15"/>
  <c r="BK131" i="15" s="1"/>
  <c r="AZ131" i="15"/>
  <c r="BJ131" i="15" s="1"/>
  <c r="BR131" i="15" s="1"/>
  <c r="AY131" i="15"/>
  <c r="BI131" i="15" s="1"/>
  <c r="BQ131" i="15" s="1"/>
  <c r="AX131" i="15"/>
  <c r="BH131" i="15" s="1"/>
  <c r="AW131" i="15"/>
  <c r="BG131" i="15" s="1"/>
  <c r="AV131" i="15"/>
  <c r="AU131" i="15"/>
  <c r="AT131" i="15"/>
  <c r="AS131" i="15"/>
  <c r="BD130" i="15"/>
  <c r="BN130" i="15" s="1"/>
  <c r="BC130" i="15"/>
  <c r="BM130" i="15" s="1"/>
  <c r="BB130" i="15"/>
  <c r="BL130" i="15" s="1"/>
  <c r="BA130" i="15"/>
  <c r="BK130" i="15" s="1"/>
  <c r="AZ130" i="15"/>
  <c r="BJ130" i="15" s="1"/>
  <c r="AY130" i="15"/>
  <c r="BI130" i="15" s="1"/>
  <c r="BQ130" i="15" s="1"/>
  <c r="AX130" i="15"/>
  <c r="BH130" i="15" s="1"/>
  <c r="BP130" i="15" s="1"/>
  <c r="AW130" i="15"/>
  <c r="BG130" i="15" s="1"/>
  <c r="AV130" i="15"/>
  <c r="AU130" i="15"/>
  <c r="AT130" i="15"/>
  <c r="AS130" i="15"/>
  <c r="BP129" i="15"/>
  <c r="BL129" i="15"/>
  <c r="BD129" i="15"/>
  <c r="BN129" i="15" s="1"/>
  <c r="BC129" i="15"/>
  <c r="BM129" i="15" s="1"/>
  <c r="BB129" i="15"/>
  <c r="BA129" i="15"/>
  <c r="BK129" i="15" s="1"/>
  <c r="AZ129" i="15"/>
  <c r="BJ129" i="15" s="1"/>
  <c r="BR129" i="15" s="1"/>
  <c r="AY129" i="15"/>
  <c r="BI129" i="15" s="1"/>
  <c r="BQ129" i="15" s="1"/>
  <c r="AX129" i="15"/>
  <c r="BH129" i="15" s="1"/>
  <c r="AW129" i="15"/>
  <c r="BG129" i="15" s="1"/>
  <c r="AV129" i="15"/>
  <c r="AU129" i="15"/>
  <c r="AT129" i="15"/>
  <c r="AS129" i="15"/>
  <c r="BR128" i="15"/>
  <c r="BD128" i="15"/>
  <c r="BN128" i="15" s="1"/>
  <c r="BC128" i="15"/>
  <c r="BM128" i="15" s="1"/>
  <c r="BB128" i="15"/>
  <c r="BL128" i="15" s="1"/>
  <c r="BA128" i="15"/>
  <c r="BK128" i="15" s="1"/>
  <c r="AZ128" i="15"/>
  <c r="BJ128" i="15" s="1"/>
  <c r="AY128" i="15"/>
  <c r="BI128" i="15" s="1"/>
  <c r="BQ128" i="15" s="1"/>
  <c r="AX128" i="15"/>
  <c r="BH128" i="15" s="1"/>
  <c r="AW128" i="15"/>
  <c r="BG128" i="15" s="1"/>
  <c r="BO128" i="15" s="1"/>
  <c r="AV128" i="15"/>
  <c r="AU128" i="15"/>
  <c r="AT128" i="15"/>
  <c r="AS128" i="15"/>
  <c r="BN127" i="15"/>
  <c r="BL127" i="15"/>
  <c r="BD127" i="15"/>
  <c r="BC127" i="15"/>
  <c r="BM127" i="15" s="1"/>
  <c r="BB127" i="15"/>
  <c r="BA127" i="15"/>
  <c r="BK127" i="15" s="1"/>
  <c r="AZ127" i="15"/>
  <c r="BJ127" i="15" s="1"/>
  <c r="BR127" i="15" s="1"/>
  <c r="AY127" i="15"/>
  <c r="BI127" i="15" s="1"/>
  <c r="BQ127" i="15" s="1"/>
  <c r="AX127" i="15"/>
  <c r="BH127" i="15" s="1"/>
  <c r="BP127" i="15" s="1"/>
  <c r="AW127" i="15"/>
  <c r="BG127" i="15" s="1"/>
  <c r="BO127" i="15" s="1"/>
  <c r="AV127" i="15"/>
  <c r="AU127" i="15"/>
  <c r="AT127" i="15"/>
  <c r="AS127" i="15"/>
  <c r="BN126" i="15"/>
  <c r="BK126" i="15"/>
  <c r="BJ126" i="15"/>
  <c r="BD126" i="15"/>
  <c r="BC126" i="15"/>
  <c r="BM126" i="15" s="1"/>
  <c r="BB126" i="15"/>
  <c r="BL126" i="15" s="1"/>
  <c r="BA126" i="15"/>
  <c r="AZ126" i="15"/>
  <c r="AY126" i="15"/>
  <c r="BI126" i="15" s="1"/>
  <c r="BQ126" i="15" s="1"/>
  <c r="AX126" i="15"/>
  <c r="BH126" i="15" s="1"/>
  <c r="BP126" i="15" s="1"/>
  <c r="AW126" i="15"/>
  <c r="BG126" i="15" s="1"/>
  <c r="AV126" i="15"/>
  <c r="AU126" i="15"/>
  <c r="AT126" i="15"/>
  <c r="AS126" i="15"/>
  <c r="BL125" i="15"/>
  <c r="BK125" i="15"/>
  <c r="BD125" i="15"/>
  <c r="BN125" i="15" s="1"/>
  <c r="BC125" i="15"/>
  <c r="BM125" i="15" s="1"/>
  <c r="BB125" i="15"/>
  <c r="BA125" i="15"/>
  <c r="AZ125" i="15"/>
  <c r="BJ125" i="15" s="1"/>
  <c r="BR125" i="15" s="1"/>
  <c r="AY125" i="15"/>
  <c r="BI125" i="15" s="1"/>
  <c r="BQ125" i="15" s="1"/>
  <c r="AX125" i="15"/>
  <c r="BH125" i="15" s="1"/>
  <c r="BP125" i="15" s="1"/>
  <c r="AW125" i="15"/>
  <c r="BG125" i="15" s="1"/>
  <c r="AV125" i="15"/>
  <c r="AU125" i="15"/>
  <c r="AT125" i="15"/>
  <c r="AS125" i="15"/>
  <c r="CF124" i="15"/>
  <c r="CE124" i="15"/>
  <c r="CD124" i="15"/>
  <c r="CC124" i="15"/>
  <c r="CG124" i="15" s="1"/>
  <c r="BD124" i="15"/>
  <c r="BN124" i="15" s="1"/>
  <c r="BC124" i="15"/>
  <c r="BM124" i="15" s="1"/>
  <c r="BB124" i="15"/>
  <c r="BL124" i="15" s="1"/>
  <c r="BA124" i="15"/>
  <c r="BK124" i="15" s="1"/>
  <c r="AZ124" i="15"/>
  <c r="BJ124" i="15" s="1"/>
  <c r="BR124" i="15" s="1"/>
  <c r="AY124" i="15"/>
  <c r="BI124" i="15" s="1"/>
  <c r="BQ124" i="15" s="1"/>
  <c r="AX124" i="15"/>
  <c r="BH124" i="15" s="1"/>
  <c r="BP124" i="15" s="1"/>
  <c r="AW124" i="15"/>
  <c r="BG124" i="15" s="1"/>
  <c r="BO124" i="15" s="1"/>
  <c r="AV124" i="15"/>
  <c r="AU124" i="15"/>
  <c r="AT124" i="15"/>
  <c r="AS124" i="15"/>
  <c r="BL123" i="15"/>
  <c r="BK123" i="15"/>
  <c r="BD123" i="15"/>
  <c r="BN123" i="15" s="1"/>
  <c r="BC123" i="15"/>
  <c r="BM123" i="15" s="1"/>
  <c r="BB123" i="15"/>
  <c r="BA123" i="15"/>
  <c r="AZ123" i="15"/>
  <c r="BJ123" i="15" s="1"/>
  <c r="AY123" i="15"/>
  <c r="BI123" i="15" s="1"/>
  <c r="AX123" i="15"/>
  <c r="BH123" i="15" s="1"/>
  <c r="BP123" i="15" s="1"/>
  <c r="AW123" i="15"/>
  <c r="BG123" i="15" s="1"/>
  <c r="BO123" i="15" s="1"/>
  <c r="AV123" i="15"/>
  <c r="AU123" i="15"/>
  <c r="AT123" i="15"/>
  <c r="AS123" i="15"/>
  <c r="BD122" i="15"/>
  <c r="BN122" i="15" s="1"/>
  <c r="BC122" i="15"/>
  <c r="BM122" i="15" s="1"/>
  <c r="BB122" i="15"/>
  <c r="BL122" i="15" s="1"/>
  <c r="BA122" i="15"/>
  <c r="BK122" i="15" s="1"/>
  <c r="AZ122" i="15"/>
  <c r="BJ122" i="15" s="1"/>
  <c r="BR122" i="15" s="1"/>
  <c r="AY122" i="15"/>
  <c r="BI122" i="15" s="1"/>
  <c r="BQ122" i="15" s="1"/>
  <c r="AX122" i="15"/>
  <c r="BH122" i="15" s="1"/>
  <c r="AW122" i="15"/>
  <c r="BG122" i="15" s="1"/>
  <c r="AV122" i="15"/>
  <c r="AU122" i="15"/>
  <c r="AT122" i="15"/>
  <c r="AS122" i="15"/>
  <c r="BL121" i="15"/>
  <c r="BK121" i="15"/>
  <c r="BD121" i="15"/>
  <c r="BN121" i="15" s="1"/>
  <c r="BC121" i="15"/>
  <c r="BM121" i="15" s="1"/>
  <c r="BB121" i="15"/>
  <c r="BA121" i="15"/>
  <c r="AZ121" i="15"/>
  <c r="BJ121" i="15" s="1"/>
  <c r="BR121" i="15" s="1"/>
  <c r="AY121" i="15"/>
  <c r="BI121" i="15" s="1"/>
  <c r="BQ121" i="15" s="1"/>
  <c r="AX121" i="15"/>
  <c r="BH121" i="15" s="1"/>
  <c r="BP121" i="15" s="1"/>
  <c r="AW121" i="15"/>
  <c r="BG121" i="15" s="1"/>
  <c r="BO121" i="15" s="1"/>
  <c r="AV121" i="15"/>
  <c r="AU121" i="15"/>
  <c r="AT121" i="15"/>
  <c r="AS121" i="15"/>
  <c r="BD120" i="15"/>
  <c r="BN120" i="15" s="1"/>
  <c r="BC120" i="15"/>
  <c r="BM120" i="15" s="1"/>
  <c r="BB120" i="15"/>
  <c r="BL120" i="15" s="1"/>
  <c r="BA120" i="15"/>
  <c r="BK120" i="15" s="1"/>
  <c r="AZ120" i="15"/>
  <c r="BJ120" i="15" s="1"/>
  <c r="AY120" i="15"/>
  <c r="BI120" i="15" s="1"/>
  <c r="AX120" i="15"/>
  <c r="BH120" i="15" s="1"/>
  <c r="AW120" i="15"/>
  <c r="BG120" i="15" s="1"/>
  <c r="AV120" i="15"/>
  <c r="AU120" i="15"/>
  <c r="AT120" i="15"/>
  <c r="AS120" i="15"/>
  <c r="BD119" i="15"/>
  <c r="BN119" i="15" s="1"/>
  <c r="BC119" i="15"/>
  <c r="BM119" i="15" s="1"/>
  <c r="BB119" i="15"/>
  <c r="BL119" i="15" s="1"/>
  <c r="BA119" i="15"/>
  <c r="BK119" i="15" s="1"/>
  <c r="AZ119" i="15"/>
  <c r="BJ119" i="15" s="1"/>
  <c r="BR119" i="15" s="1"/>
  <c r="AY119" i="15"/>
  <c r="BI119" i="15" s="1"/>
  <c r="BQ119" i="15" s="1"/>
  <c r="AX119" i="15"/>
  <c r="BH119" i="15" s="1"/>
  <c r="AW119" i="15"/>
  <c r="BG119" i="15" s="1"/>
  <c r="AV119" i="15"/>
  <c r="AU119" i="15"/>
  <c r="AT119" i="15"/>
  <c r="AS119" i="15"/>
  <c r="BD118" i="15"/>
  <c r="BN118" i="15" s="1"/>
  <c r="BC118" i="15"/>
  <c r="BM118" i="15" s="1"/>
  <c r="BB118" i="15"/>
  <c r="BL118" i="15" s="1"/>
  <c r="BA118" i="15"/>
  <c r="BK118" i="15" s="1"/>
  <c r="AZ118" i="15"/>
  <c r="BJ118" i="15" s="1"/>
  <c r="AY118" i="15"/>
  <c r="BI118" i="15" s="1"/>
  <c r="AX118" i="15"/>
  <c r="BH118" i="15" s="1"/>
  <c r="BP118" i="15" s="1"/>
  <c r="AW118" i="15"/>
  <c r="BG118" i="15" s="1"/>
  <c r="BO118" i="15" s="1"/>
  <c r="AV118" i="15"/>
  <c r="AU118" i="15"/>
  <c r="AT118" i="15"/>
  <c r="AS118" i="15"/>
  <c r="BD117" i="15"/>
  <c r="BN117" i="15" s="1"/>
  <c r="BC117" i="15"/>
  <c r="BM117" i="15" s="1"/>
  <c r="BB117" i="15"/>
  <c r="BL117" i="15" s="1"/>
  <c r="BA117" i="15"/>
  <c r="BK117" i="15" s="1"/>
  <c r="AZ117" i="15"/>
  <c r="BJ117" i="15" s="1"/>
  <c r="AY117" i="15"/>
  <c r="BI117" i="15" s="1"/>
  <c r="AX117" i="15"/>
  <c r="BH117" i="15" s="1"/>
  <c r="AW117" i="15"/>
  <c r="BG117" i="15" s="1"/>
  <c r="AV117" i="15"/>
  <c r="AU117" i="15"/>
  <c r="AT117" i="15"/>
  <c r="AS117" i="15"/>
  <c r="BD116" i="15"/>
  <c r="BN116" i="15" s="1"/>
  <c r="BC116" i="15"/>
  <c r="BM116" i="15" s="1"/>
  <c r="BB116" i="15"/>
  <c r="BL116" i="15" s="1"/>
  <c r="BA116" i="15"/>
  <c r="BK116" i="15" s="1"/>
  <c r="AZ116" i="15"/>
  <c r="BJ116" i="15" s="1"/>
  <c r="BR116" i="15" s="1"/>
  <c r="AY116" i="15"/>
  <c r="BI116" i="15" s="1"/>
  <c r="BQ116" i="15" s="1"/>
  <c r="AX116" i="15"/>
  <c r="BH116" i="15" s="1"/>
  <c r="BP116" i="15" s="1"/>
  <c r="AW116" i="15"/>
  <c r="BG116" i="15" s="1"/>
  <c r="BO116" i="15" s="1"/>
  <c r="AV116" i="15"/>
  <c r="AU116" i="15"/>
  <c r="AT116" i="15"/>
  <c r="AS116" i="15"/>
  <c r="BL115" i="15"/>
  <c r="BK115" i="15"/>
  <c r="BD115" i="15"/>
  <c r="BN115" i="15" s="1"/>
  <c r="BC115" i="15"/>
  <c r="BM115" i="15" s="1"/>
  <c r="BB115" i="15"/>
  <c r="BA115" i="15"/>
  <c r="AZ115" i="15"/>
  <c r="BJ115" i="15" s="1"/>
  <c r="AY115" i="15"/>
  <c r="BI115" i="15" s="1"/>
  <c r="AX115" i="15"/>
  <c r="BH115" i="15" s="1"/>
  <c r="BP115" i="15" s="1"/>
  <c r="AW115" i="15"/>
  <c r="BG115" i="15" s="1"/>
  <c r="BO115" i="15" s="1"/>
  <c r="AV115" i="15"/>
  <c r="AU115" i="15"/>
  <c r="AT115" i="15"/>
  <c r="AS115" i="15"/>
  <c r="CF114" i="15"/>
  <c r="CE114" i="15"/>
  <c r="CD114" i="15"/>
  <c r="CC114" i="15"/>
  <c r="CG114" i="15" s="1"/>
  <c r="BJ114" i="15"/>
  <c r="BD114" i="15"/>
  <c r="BN114" i="15" s="1"/>
  <c r="BC114" i="15"/>
  <c r="BM114" i="15" s="1"/>
  <c r="BB114" i="15"/>
  <c r="BL114" i="15" s="1"/>
  <c r="BA114" i="15"/>
  <c r="BK114" i="15" s="1"/>
  <c r="AZ114" i="15"/>
  <c r="AY114" i="15"/>
  <c r="BI114" i="15" s="1"/>
  <c r="BQ114" i="15" s="1"/>
  <c r="AX114" i="15"/>
  <c r="BH114" i="15" s="1"/>
  <c r="BP114" i="15" s="1"/>
  <c r="AW114" i="15"/>
  <c r="BG114" i="15" s="1"/>
  <c r="BO114" i="15" s="1"/>
  <c r="AV114" i="15"/>
  <c r="AU114" i="15"/>
  <c r="AT114" i="15"/>
  <c r="AS114" i="15"/>
  <c r="BD113" i="15"/>
  <c r="BN113" i="15" s="1"/>
  <c r="BC113" i="15"/>
  <c r="BM113" i="15" s="1"/>
  <c r="BB113" i="15"/>
  <c r="BL113" i="15" s="1"/>
  <c r="BA113" i="15"/>
  <c r="BK113" i="15" s="1"/>
  <c r="AZ113" i="15"/>
  <c r="BJ113" i="15" s="1"/>
  <c r="AY113" i="15"/>
  <c r="BI113" i="15" s="1"/>
  <c r="AX113" i="15"/>
  <c r="BH113" i="15" s="1"/>
  <c r="AW113" i="15"/>
  <c r="BG113" i="15" s="1"/>
  <c r="AV113" i="15"/>
  <c r="AU113" i="15"/>
  <c r="AT113" i="15"/>
  <c r="AS113" i="15"/>
  <c r="BD112" i="15"/>
  <c r="BN112" i="15" s="1"/>
  <c r="BC112" i="15"/>
  <c r="BM112" i="15" s="1"/>
  <c r="BB112" i="15"/>
  <c r="BL112" i="15" s="1"/>
  <c r="BA112" i="15"/>
  <c r="BK112" i="15" s="1"/>
  <c r="AZ112" i="15"/>
  <c r="BJ112" i="15" s="1"/>
  <c r="BR112" i="15" s="1"/>
  <c r="AY112" i="15"/>
  <c r="BI112" i="15" s="1"/>
  <c r="AX112" i="15"/>
  <c r="BH112" i="15" s="1"/>
  <c r="AW112" i="15"/>
  <c r="BG112" i="15" s="1"/>
  <c r="AV112" i="15"/>
  <c r="AU112" i="15"/>
  <c r="AT112" i="15"/>
  <c r="AS112" i="15"/>
  <c r="BD111" i="15"/>
  <c r="BN111" i="15" s="1"/>
  <c r="BC111" i="15"/>
  <c r="BM111" i="15" s="1"/>
  <c r="BB111" i="15"/>
  <c r="BL111" i="15" s="1"/>
  <c r="BA111" i="15"/>
  <c r="BK111" i="15" s="1"/>
  <c r="AZ111" i="15"/>
  <c r="BJ111" i="15" s="1"/>
  <c r="AY111" i="15"/>
  <c r="BI111" i="15" s="1"/>
  <c r="AX111" i="15"/>
  <c r="BH111" i="15" s="1"/>
  <c r="BP111" i="15" s="1"/>
  <c r="AW111" i="15"/>
  <c r="BG111" i="15" s="1"/>
  <c r="BO111" i="15" s="1"/>
  <c r="AV111" i="15"/>
  <c r="AU111" i="15"/>
  <c r="AT111" i="15"/>
  <c r="AS111" i="15"/>
  <c r="BD110" i="15"/>
  <c r="BN110" i="15" s="1"/>
  <c r="BC110" i="15"/>
  <c r="BM110" i="15" s="1"/>
  <c r="BB110" i="15"/>
  <c r="BL110" i="15" s="1"/>
  <c r="BA110" i="15"/>
  <c r="BK110" i="15" s="1"/>
  <c r="AZ110" i="15"/>
  <c r="BJ110" i="15" s="1"/>
  <c r="AY110" i="15"/>
  <c r="BI110" i="15" s="1"/>
  <c r="BQ110" i="15" s="1"/>
  <c r="AX110" i="15"/>
  <c r="BH110" i="15" s="1"/>
  <c r="AW110" i="15"/>
  <c r="BG110" i="15" s="1"/>
  <c r="AV110" i="15"/>
  <c r="AU110" i="15"/>
  <c r="AT110" i="15"/>
  <c r="AS110" i="15"/>
  <c r="BD109" i="15"/>
  <c r="BN109" i="15" s="1"/>
  <c r="BC109" i="15"/>
  <c r="BM109" i="15" s="1"/>
  <c r="BB109" i="15"/>
  <c r="BL109" i="15" s="1"/>
  <c r="BA109" i="15"/>
  <c r="BK109" i="15" s="1"/>
  <c r="AZ109" i="15"/>
  <c r="BJ109" i="15" s="1"/>
  <c r="BR109" i="15" s="1"/>
  <c r="AY109" i="15"/>
  <c r="BI109" i="15" s="1"/>
  <c r="BQ109" i="15" s="1"/>
  <c r="AX109" i="15"/>
  <c r="BH109" i="15" s="1"/>
  <c r="BP109" i="15" s="1"/>
  <c r="AW109" i="15"/>
  <c r="BG109" i="15" s="1"/>
  <c r="BO109" i="15" s="1"/>
  <c r="AV109" i="15"/>
  <c r="AU109" i="15"/>
  <c r="AT109" i="15"/>
  <c r="AS109" i="15"/>
  <c r="BJ108" i="15"/>
  <c r="BI108" i="15"/>
  <c r="BD108" i="15"/>
  <c r="BN108" i="15" s="1"/>
  <c r="BC108" i="15"/>
  <c r="BM108" i="15" s="1"/>
  <c r="BB108" i="15"/>
  <c r="BL108" i="15" s="1"/>
  <c r="BA108" i="15"/>
  <c r="BK108" i="15" s="1"/>
  <c r="AZ108" i="15"/>
  <c r="AY108" i="15"/>
  <c r="AX108" i="15"/>
  <c r="BH108" i="15" s="1"/>
  <c r="BP108" i="15" s="1"/>
  <c r="AW108" i="15"/>
  <c r="BG108" i="15" s="1"/>
  <c r="BO108" i="15" s="1"/>
  <c r="AV108" i="15"/>
  <c r="AU108" i="15"/>
  <c r="AT108" i="15"/>
  <c r="AS108" i="15"/>
  <c r="BD107" i="15"/>
  <c r="BN107" i="15" s="1"/>
  <c r="BC107" i="15"/>
  <c r="BM107" i="15" s="1"/>
  <c r="BB107" i="15"/>
  <c r="BL107" i="15" s="1"/>
  <c r="BA107" i="15"/>
  <c r="BK107" i="15" s="1"/>
  <c r="AZ107" i="15"/>
  <c r="BJ107" i="15" s="1"/>
  <c r="BR107" i="15" s="1"/>
  <c r="AY107" i="15"/>
  <c r="BI107" i="15" s="1"/>
  <c r="BQ107" i="15" s="1"/>
  <c r="AX107" i="15"/>
  <c r="BH107" i="15" s="1"/>
  <c r="AW107" i="15"/>
  <c r="BG107" i="15" s="1"/>
  <c r="AV107" i="15"/>
  <c r="AU107" i="15"/>
  <c r="AT107" i="15"/>
  <c r="AS107" i="15"/>
  <c r="BJ106" i="15"/>
  <c r="BD106" i="15"/>
  <c r="BN106" i="15" s="1"/>
  <c r="BC106" i="15"/>
  <c r="BM106" i="15" s="1"/>
  <c r="BB106" i="15"/>
  <c r="BL106" i="15" s="1"/>
  <c r="BA106" i="15"/>
  <c r="BK106" i="15" s="1"/>
  <c r="AZ106" i="15"/>
  <c r="AY106" i="15"/>
  <c r="BI106" i="15" s="1"/>
  <c r="BQ106" i="15" s="1"/>
  <c r="AX106" i="15"/>
  <c r="BH106" i="15" s="1"/>
  <c r="BP106" i="15" s="1"/>
  <c r="AW106" i="15"/>
  <c r="BG106" i="15" s="1"/>
  <c r="BO106" i="15" s="1"/>
  <c r="AV106" i="15"/>
  <c r="AU106" i="15"/>
  <c r="AT106" i="15"/>
  <c r="AS106" i="15"/>
  <c r="BD105" i="15"/>
  <c r="BN105" i="15" s="1"/>
  <c r="BC105" i="15"/>
  <c r="BM105" i="15" s="1"/>
  <c r="BB105" i="15"/>
  <c r="BL105" i="15" s="1"/>
  <c r="BA105" i="15"/>
  <c r="BK105" i="15" s="1"/>
  <c r="AZ105" i="15"/>
  <c r="BJ105" i="15" s="1"/>
  <c r="AY105" i="15"/>
  <c r="BI105" i="15" s="1"/>
  <c r="AX105" i="15"/>
  <c r="BH105" i="15" s="1"/>
  <c r="AW105" i="15"/>
  <c r="BG105" i="15" s="1"/>
  <c r="AV105" i="15"/>
  <c r="AU105" i="15"/>
  <c r="AT105" i="15"/>
  <c r="AS105" i="15"/>
  <c r="CF104" i="15"/>
  <c r="CE104" i="15"/>
  <c r="CD104" i="15"/>
  <c r="CC104" i="15"/>
  <c r="CG104" i="15" s="1"/>
  <c r="BL104" i="15"/>
  <c r="BK104" i="15"/>
  <c r="BD104" i="15"/>
  <c r="BN104" i="15" s="1"/>
  <c r="BC104" i="15"/>
  <c r="BM104" i="15" s="1"/>
  <c r="BB104" i="15"/>
  <c r="BA104" i="15"/>
  <c r="AZ104" i="15"/>
  <c r="BJ104" i="15" s="1"/>
  <c r="AY104" i="15"/>
  <c r="BI104" i="15" s="1"/>
  <c r="BQ104" i="15" s="1"/>
  <c r="AX104" i="15"/>
  <c r="BH104" i="15" s="1"/>
  <c r="BP104" i="15" s="1"/>
  <c r="AW104" i="15"/>
  <c r="BG104" i="15" s="1"/>
  <c r="BO104" i="15" s="1"/>
  <c r="AV104" i="15"/>
  <c r="AU104" i="15"/>
  <c r="AT104" i="15"/>
  <c r="AS104" i="15"/>
  <c r="BK103" i="15"/>
  <c r="BD103" i="15"/>
  <c r="BN103" i="15" s="1"/>
  <c r="BC103" i="15"/>
  <c r="BM103" i="15" s="1"/>
  <c r="BB103" i="15"/>
  <c r="BL103" i="15" s="1"/>
  <c r="BA103" i="15"/>
  <c r="AZ103" i="15"/>
  <c r="BJ103" i="15" s="1"/>
  <c r="AY103" i="15"/>
  <c r="BI103" i="15" s="1"/>
  <c r="AX103" i="15"/>
  <c r="BH103" i="15" s="1"/>
  <c r="AW103" i="15"/>
  <c r="BG103" i="15" s="1"/>
  <c r="BO103" i="15" s="1"/>
  <c r="AV103" i="15"/>
  <c r="AU103" i="15"/>
  <c r="AT103" i="15"/>
  <c r="AS103" i="15"/>
  <c r="BD102" i="15"/>
  <c r="BN102" i="15" s="1"/>
  <c r="BC102" i="15"/>
  <c r="BM102" i="15" s="1"/>
  <c r="BB102" i="15"/>
  <c r="BL102" i="15" s="1"/>
  <c r="BA102" i="15"/>
  <c r="BK102" i="15" s="1"/>
  <c r="AZ102" i="15"/>
  <c r="BJ102" i="15" s="1"/>
  <c r="BR102" i="15" s="1"/>
  <c r="AY102" i="15"/>
  <c r="BI102" i="15" s="1"/>
  <c r="AX102" i="15"/>
  <c r="BH102" i="15" s="1"/>
  <c r="AW102" i="15"/>
  <c r="BG102" i="15" s="1"/>
  <c r="AV102" i="15"/>
  <c r="AU102" i="15"/>
  <c r="AT102" i="15"/>
  <c r="AS102" i="15"/>
  <c r="BM101" i="15"/>
  <c r="BD101" i="15"/>
  <c r="BN101" i="15" s="1"/>
  <c r="BC101" i="15"/>
  <c r="BB101" i="15"/>
  <c r="BL101" i="15" s="1"/>
  <c r="BA101" i="15"/>
  <c r="BK101" i="15" s="1"/>
  <c r="AZ101" i="15"/>
  <c r="BJ101" i="15" s="1"/>
  <c r="BR101" i="15" s="1"/>
  <c r="AY101" i="15"/>
  <c r="BI101" i="15" s="1"/>
  <c r="BQ101" i="15" s="1"/>
  <c r="AX101" i="15"/>
  <c r="BH101" i="15" s="1"/>
  <c r="BP101" i="15" s="1"/>
  <c r="AW101" i="15"/>
  <c r="BG101" i="15" s="1"/>
  <c r="AV101" i="15"/>
  <c r="AU101" i="15"/>
  <c r="AT101" i="15"/>
  <c r="AS101" i="15"/>
  <c r="BK100" i="15"/>
  <c r="BD100" i="15"/>
  <c r="BN100" i="15" s="1"/>
  <c r="BC100" i="15"/>
  <c r="BM100" i="15" s="1"/>
  <c r="BB100" i="15"/>
  <c r="BL100" i="15" s="1"/>
  <c r="BA100" i="15"/>
  <c r="AZ100" i="15"/>
  <c r="BJ100" i="15" s="1"/>
  <c r="AY100" i="15"/>
  <c r="BI100" i="15" s="1"/>
  <c r="BQ100" i="15" s="1"/>
  <c r="AX100" i="15"/>
  <c r="BH100" i="15" s="1"/>
  <c r="BP100" i="15" s="1"/>
  <c r="AW100" i="15"/>
  <c r="BG100" i="15" s="1"/>
  <c r="BO100" i="15" s="1"/>
  <c r="AV100" i="15"/>
  <c r="AU100" i="15"/>
  <c r="AT100" i="15"/>
  <c r="AS100" i="15"/>
  <c r="BH99" i="15"/>
  <c r="BD99" i="15"/>
  <c r="BN99" i="15" s="1"/>
  <c r="BC99" i="15"/>
  <c r="BM99" i="15" s="1"/>
  <c r="BB99" i="15"/>
  <c r="BL99" i="15" s="1"/>
  <c r="BA99" i="15"/>
  <c r="BK99" i="15" s="1"/>
  <c r="AZ99" i="15"/>
  <c r="BJ99" i="15" s="1"/>
  <c r="AY99" i="15"/>
  <c r="BI99" i="15" s="1"/>
  <c r="AX99" i="15"/>
  <c r="AW99" i="15"/>
  <c r="BG99" i="15" s="1"/>
  <c r="AV99" i="15"/>
  <c r="AU99" i="15"/>
  <c r="AT99" i="15"/>
  <c r="AS99" i="15"/>
  <c r="BD98" i="15"/>
  <c r="BN98" i="15" s="1"/>
  <c r="BC98" i="15"/>
  <c r="BM98" i="15" s="1"/>
  <c r="BB98" i="15"/>
  <c r="BL98" i="15" s="1"/>
  <c r="BA98" i="15"/>
  <c r="BK98" i="15" s="1"/>
  <c r="AZ98" i="15"/>
  <c r="BJ98" i="15" s="1"/>
  <c r="BR98" i="15" s="1"/>
  <c r="AY98" i="15"/>
  <c r="BI98" i="15" s="1"/>
  <c r="BQ98" i="15" s="1"/>
  <c r="AX98" i="15"/>
  <c r="BH98" i="15" s="1"/>
  <c r="AW98" i="15"/>
  <c r="BG98" i="15" s="1"/>
  <c r="AV98" i="15"/>
  <c r="AU98" i="15"/>
  <c r="AT98" i="15"/>
  <c r="AS98" i="15"/>
  <c r="BL97" i="15"/>
  <c r="BD97" i="15"/>
  <c r="BN97" i="15" s="1"/>
  <c r="BC97" i="15"/>
  <c r="BM97" i="15" s="1"/>
  <c r="BB97" i="15"/>
  <c r="BA97" i="15"/>
  <c r="BK97" i="15" s="1"/>
  <c r="AZ97" i="15"/>
  <c r="BJ97" i="15" s="1"/>
  <c r="BR97" i="15" s="1"/>
  <c r="AY97" i="15"/>
  <c r="BI97" i="15" s="1"/>
  <c r="BQ97" i="15" s="1"/>
  <c r="AX97" i="15"/>
  <c r="BH97" i="15" s="1"/>
  <c r="BP97" i="15" s="1"/>
  <c r="AW97" i="15"/>
  <c r="BG97" i="15" s="1"/>
  <c r="BO97" i="15" s="1"/>
  <c r="AV97" i="15"/>
  <c r="AU97" i="15"/>
  <c r="AT97" i="15"/>
  <c r="AS97" i="15"/>
  <c r="BL96" i="15"/>
  <c r="BH96" i="15"/>
  <c r="BP96" i="15" s="1"/>
  <c r="BD96" i="15"/>
  <c r="BN96" i="15" s="1"/>
  <c r="BC96" i="15"/>
  <c r="BM96" i="15" s="1"/>
  <c r="BB96" i="15"/>
  <c r="BA96" i="15"/>
  <c r="BK96" i="15" s="1"/>
  <c r="AZ96" i="15"/>
  <c r="BJ96" i="15" s="1"/>
  <c r="AY96" i="15"/>
  <c r="BI96" i="15" s="1"/>
  <c r="AX96" i="15"/>
  <c r="AW96" i="15"/>
  <c r="BG96" i="15" s="1"/>
  <c r="BO96" i="15" s="1"/>
  <c r="AV96" i="15"/>
  <c r="AU96" i="15"/>
  <c r="AT96" i="15"/>
  <c r="AS96" i="15"/>
  <c r="BH95" i="15"/>
  <c r="BD95" i="15"/>
  <c r="BN95" i="15" s="1"/>
  <c r="BC95" i="15"/>
  <c r="BM95" i="15" s="1"/>
  <c r="BB95" i="15"/>
  <c r="BL95" i="15" s="1"/>
  <c r="BA95" i="15"/>
  <c r="BK95" i="15" s="1"/>
  <c r="AZ95" i="15"/>
  <c r="BJ95" i="15" s="1"/>
  <c r="AY95" i="15"/>
  <c r="BI95" i="15" s="1"/>
  <c r="AX95" i="15"/>
  <c r="AW95" i="15"/>
  <c r="BG95" i="15" s="1"/>
  <c r="AV95" i="15"/>
  <c r="AU95" i="15"/>
  <c r="AT95" i="15"/>
  <c r="AS95" i="15"/>
  <c r="CF94" i="15"/>
  <c r="CE94" i="15"/>
  <c r="CD94" i="15"/>
  <c r="CC94" i="15"/>
  <c r="CG94" i="15" s="1"/>
  <c r="BD94" i="15"/>
  <c r="BN94" i="15" s="1"/>
  <c r="BC94" i="15"/>
  <c r="BM94" i="15" s="1"/>
  <c r="BB94" i="15"/>
  <c r="BL94" i="15" s="1"/>
  <c r="BA94" i="15"/>
  <c r="BK94" i="15" s="1"/>
  <c r="AZ94" i="15"/>
  <c r="BJ94" i="15" s="1"/>
  <c r="AY94" i="15"/>
  <c r="BI94" i="15" s="1"/>
  <c r="AX94" i="15"/>
  <c r="BH94" i="15" s="1"/>
  <c r="AW94" i="15"/>
  <c r="BG94" i="15" s="1"/>
  <c r="AV94" i="15"/>
  <c r="AU94" i="15"/>
  <c r="AT94" i="15"/>
  <c r="AS94" i="15"/>
  <c r="BD93" i="15"/>
  <c r="BN93" i="15" s="1"/>
  <c r="BC93" i="15"/>
  <c r="BM93" i="15" s="1"/>
  <c r="BB93" i="15"/>
  <c r="BL93" i="15" s="1"/>
  <c r="BA93" i="15"/>
  <c r="BK93" i="15" s="1"/>
  <c r="AZ93" i="15"/>
  <c r="BJ93" i="15" s="1"/>
  <c r="AY93" i="15"/>
  <c r="BI93" i="15" s="1"/>
  <c r="AX93" i="15"/>
  <c r="BH93" i="15" s="1"/>
  <c r="AW93" i="15"/>
  <c r="BG93" i="15" s="1"/>
  <c r="AV93" i="15"/>
  <c r="AU93" i="15"/>
  <c r="AT93" i="15"/>
  <c r="AS93" i="15"/>
  <c r="BN92" i="15"/>
  <c r="BD92" i="15"/>
  <c r="BC92" i="15"/>
  <c r="BM92" i="15" s="1"/>
  <c r="BB92" i="15"/>
  <c r="BL92" i="15" s="1"/>
  <c r="BA92" i="15"/>
  <c r="BK92" i="15" s="1"/>
  <c r="AZ92" i="15"/>
  <c r="BJ92" i="15" s="1"/>
  <c r="BR92" i="15" s="1"/>
  <c r="AY92" i="15"/>
  <c r="BI92" i="15" s="1"/>
  <c r="BQ92" i="15" s="1"/>
  <c r="AX92" i="15"/>
  <c r="BH92" i="15" s="1"/>
  <c r="BP92" i="15" s="1"/>
  <c r="AW92" i="15"/>
  <c r="BG92" i="15" s="1"/>
  <c r="BO92" i="15" s="1"/>
  <c r="AV92" i="15"/>
  <c r="AU92" i="15"/>
  <c r="AT92" i="15"/>
  <c r="AS92" i="15"/>
  <c r="BK91" i="15"/>
  <c r="BI91" i="15"/>
  <c r="BD91" i="15"/>
  <c r="BN91" i="15" s="1"/>
  <c r="BC91" i="15"/>
  <c r="BM91" i="15" s="1"/>
  <c r="BB91" i="15"/>
  <c r="BL91" i="15" s="1"/>
  <c r="BA91" i="15"/>
  <c r="AZ91" i="15"/>
  <c r="BJ91" i="15" s="1"/>
  <c r="AY91" i="15"/>
  <c r="AX91" i="15"/>
  <c r="BH91" i="15" s="1"/>
  <c r="BP91" i="15" s="1"/>
  <c r="AW91" i="15"/>
  <c r="BG91" i="15" s="1"/>
  <c r="BO91" i="15" s="1"/>
  <c r="AV91" i="15"/>
  <c r="AU91" i="15"/>
  <c r="AT91" i="15"/>
  <c r="AS91" i="15"/>
  <c r="BD90" i="15"/>
  <c r="BN90" i="15" s="1"/>
  <c r="BC90" i="15"/>
  <c r="BM90" i="15" s="1"/>
  <c r="BB90" i="15"/>
  <c r="BL90" i="15" s="1"/>
  <c r="BA90" i="15"/>
  <c r="BK90" i="15" s="1"/>
  <c r="AZ90" i="15"/>
  <c r="BJ90" i="15" s="1"/>
  <c r="BR90" i="15" s="1"/>
  <c r="AY90" i="15"/>
  <c r="BI90" i="15" s="1"/>
  <c r="AX90" i="15"/>
  <c r="BH90" i="15" s="1"/>
  <c r="AW90" i="15"/>
  <c r="BG90" i="15" s="1"/>
  <c r="AV90" i="15"/>
  <c r="AU90" i="15"/>
  <c r="AT90" i="15"/>
  <c r="AS90" i="15"/>
  <c r="BD89" i="15"/>
  <c r="BN89" i="15" s="1"/>
  <c r="BC89" i="15"/>
  <c r="BM89" i="15" s="1"/>
  <c r="BB89" i="15"/>
  <c r="BL89" i="15" s="1"/>
  <c r="BA89" i="15"/>
  <c r="BK89" i="15" s="1"/>
  <c r="AZ89" i="15"/>
  <c r="BJ89" i="15" s="1"/>
  <c r="AY89" i="15"/>
  <c r="BI89" i="15" s="1"/>
  <c r="BQ89" i="15" s="1"/>
  <c r="AX89" i="15"/>
  <c r="BH89" i="15" s="1"/>
  <c r="AW89" i="15"/>
  <c r="BG89" i="15" s="1"/>
  <c r="AV89" i="15"/>
  <c r="AU89" i="15"/>
  <c r="AT89" i="15"/>
  <c r="AS89" i="15"/>
  <c r="BN88" i="15"/>
  <c r="BD88" i="15"/>
  <c r="BC88" i="15"/>
  <c r="BM88" i="15" s="1"/>
  <c r="BB88" i="15"/>
  <c r="BL88" i="15" s="1"/>
  <c r="BA88" i="15"/>
  <c r="BK88" i="15" s="1"/>
  <c r="AZ88" i="15"/>
  <c r="BJ88" i="15" s="1"/>
  <c r="BR88" i="15" s="1"/>
  <c r="AY88" i="15"/>
  <c r="BI88" i="15" s="1"/>
  <c r="BQ88" i="15" s="1"/>
  <c r="AX88" i="15"/>
  <c r="BH88" i="15" s="1"/>
  <c r="BP88" i="15" s="1"/>
  <c r="AW88" i="15"/>
  <c r="BG88" i="15" s="1"/>
  <c r="BO88" i="15" s="1"/>
  <c r="AV88" i="15"/>
  <c r="AU88" i="15"/>
  <c r="AT88" i="15"/>
  <c r="AS88" i="15"/>
  <c r="BK87" i="15"/>
  <c r="BD87" i="15"/>
  <c r="BN87" i="15" s="1"/>
  <c r="BC87" i="15"/>
  <c r="BM87" i="15" s="1"/>
  <c r="BB87" i="15"/>
  <c r="BL87" i="15" s="1"/>
  <c r="BA87" i="15"/>
  <c r="AZ87" i="15"/>
  <c r="BJ87" i="15" s="1"/>
  <c r="AY87" i="15"/>
  <c r="BI87" i="15" s="1"/>
  <c r="AX87" i="15"/>
  <c r="BH87" i="15" s="1"/>
  <c r="AW87" i="15"/>
  <c r="BG87" i="15" s="1"/>
  <c r="BO87" i="15" s="1"/>
  <c r="AV87" i="15"/>
  <c r="AU87" i="15"/>
  <c r="AT87" i="15"/>
  <c r="AS87" i="15"/>
  <c r="BM86" i="15"/>
  <c r="BD86" i="15"/>
  <c r="BN86" i="15" s="1"/>
  <c r="BC86" i="15"/>
  <c r="BB86" i="15"/>
  <c r="BL86" i="15" s="1"/>
  <c r="BA86" i="15"/>
  <c r="BK86" i="15" s="1"/>
  <c r="AZ86" i="15"/>
  <c r="BJ86" i="15" s="1"/>
  <c r="BR86" i="15" s="1"/>
  <c r="AY86" i="15"/>
  <c r="BI86" i="15" s="1"/>
  <c r="BQ86" i="15" s="1"/>
  <c r="AX86" i="15"/>
  <c r="BH86" i="15" s="1"/>
  <c r="AW86" i="15"/>
  <c r="BG86" i="15" s="1"/>
  <c r="AV86" i="15"/>
  <c r="AU86" i="15"/>
  <c r="AT86" i="15"/>
  <c r="AS86" i="15"/>
  <c r="BN85" i="15"/>
  <c r="BD85" i="15"/>
  <c r="BC85" i="15"/>
  <c r="BM85" i="15" s="1"/>
  <c r="BB85" i="15"/>
  <c r="BL85" i="15" s="1"/>
  <c r="BA85" i="15"/>
  <c r="BK85" i="15" s="1"/>
  <c r="AZ85" i="15"/>
  <c r="BJ85" i="15" s="1"/>
  <c r="BR85" i="15" s="1"/>
  <c r="AY85" i="15"/>
  <c r="BI85" i="15" s="1"/>
  <c r="AX85" i="15"/>
  <c r="BH85" i="15" s="1"/>
  <c r="BP85" i="15" s="1"/>
  <c r="AW85" i="15"/>
  <c r="BG85" i="15" s="1"/>
  <c r="AV85" i="15"/>
  <c r="AU85" i="15"/>
  <c r="AT85" i="15"/>
  <c r="AS85" i="15"/>
  <c r="CF84" i="15"/>
  <c r="CE84" i="15"/>
  <c r="CD84" i="15"/>
  <c r="CC84" i="15"/>
  <c r="CG84" i="15" s="1"/>
  <c r="BD84" i="15"/>
  <c r="BN84" i="15" s="1"/>
  <c r="BC84" i="15"/>
  <c r="BM84" i="15" s="1"/>
  <c r="BB84" i="15"/>
  <c r="BL84" i="15" s="1"/>
  <c r="BA84" i="15"/>
  <c r="BK84" i="15" s="1"/>
  <c r="AZ84" i="15"/>
  <c r="BJ84" i="15" s="1"/>
  <c r="BR84" i="15" s="1"/>
  <c r="AY84" i="15"/>
  <c r="BI84" i="15" s="1"/>
  <c r="BQ84" i="15" s="1"/>
  <c r="AX84" i="15"/>
  <c r="BH84" i="15" s="1"/>
  <c r="BP84" i="15" s="1"/>
  <c r="AW84" i="15"/>
  <c r="BG84" i="15" s="1"/>
  <c r="AV84" i="15"/>
  <c r="AU84" i="15"/>
  <c r="AT84" i="15"/>
  <c r="AS84" i="15"/>
  <c r="BD83" i="15"/>
  <c r="BN83" i="15" s="1"/>
  <c r="BC83" i="15"/>
  <c r="BM83" i="15" s="1"/>
  <c r="BB83" i="15"/>
  <c r="BL83" i="15" s="1"/>
  <c r="BA83" i="15"/>
  <c r="BK83" i="15" s="1"/>
  <c r="AZ83" i="15"/>
  <c r="BJ83" i="15" s="1"/>
  <c r="AY83" i="15"/>
  <c r="BI83" i="15" s="1"/>
  <c r="AX83" i="15"/>
  <c r="BH83" i="15" s="1"/>
  <c r="AW83" i="15"/>
  <c r="BG83" i="15" s="1"/>
  <c r="BO83" i="15" s="1"/>
  <c r="AV83" i="15"/>
  <c r="AU83" i="15"/>
  <c r="AT83" i="15"/>
  <c r="AS83" i="15"/>
  <c r="BD82" i="15"/>
  <c r="BN82" i="15" s="1"/>
  <c r="BC82" i="15"/>
  <c r="BM82" i="15" s="1"/>
  <c r="BB82" i="15"/>
  <c r="BL82" i="15" s="1"/>
  <c r="BA82" i="15"/>
  <c r="BK82" i="15" s="1"/>
  <c r="AZ82" i="15"/>
  <c r="BJ82" i="15" s="1"/>
  <c r="BR82" i="15" s="1"/>
  <c r="AY82" i="15"/>
  <c r="BI82" i="15" s="1"/>
  <c r="BQ82" i="15" s="1"/>
  <c r="AX82" i="15"/>
  <c r="BH82" i="15" s="1"/>
  <c r="BP82" i="15" s="1"/>
  <c r="AW82" i="15"/>
  <c r="BG82" i="15" s="1"/>
  <c r="AV82" i="15"/>
  <c r="AU82" i="15"/>
  <c r="AT82" i="15"/>
  <c r="AS82" i="15"/>
  <c r="BD81" i="15"/>
  <c r="BN81" i="15" s="1"/>
  <c r="BC81" i="15"/>
  <c r="BM81" i="15" s="1"/>
  <c r="BB81" i="15"/>
  <c r="BL81" i="15" s="1"/>
  <c r="BA81" i="15"/>
  <c r="BK81" i="15" s="1"/>
  <c r="AZ81" i="15"/>
  <c r="BJ81" i="15" s="1"/>
  <c r="AY81" i="15"/>
  <c r="BI81" i="15" s="1"/>
  <c r="AX81" i="15"/>
  <c r="BH81" i="15" s="1"/>
  <c r="AW81" i="15"/>
  <c r="BG81" i="15" s="1"/>
  <c r="BO81" i="15" s="1"/>
  <c r="AV81" i="15"/>
  <c r="AU81" i="15"/>
  <c r="AT81" i="15"/>
  <c r="AS81" i="15"/>
  <c r="BD80" i="15"/>
  <c r="BN80" i="15" s="1"/>
  <c r="BC80" i="15"/>
  <c r="BM80" i="15" s="1"/>
  <c r="BB80" i="15"/>
  <c r="BL80" i="15" s="1"/>
  <c r="BA80" i="15"/>
  <c r="BK80" i="15" s="1"/>
  <c r="AZ80" i="15"/>
  <c r="BJ80" i="15" s="1"/>
  <c r="BR80" i="15" s="1"/>
  <c r="AY80" i="15"/>
  <c r="BI80" i="15" s="1"/>
  <c r="BQ80" i="15" s="1"/>
  <c r="AX80" i="15"/>
  <c r="BH80" i="15" s="1"/>
  <c r="BP80" i="15" s="1"/>
  <c r="AW80" i="15"/>
  <c r="BG80" i="15" s="1"/>
  <c r="AV80" i="15"/>
  <c r="AU80" i="15"/>
  <c r="AT80" i="15"/>
  <c r="AS80" i="15"/>
  <c r="BD79" i="15"/>
  <c r="BN79" i="15" s="1"/>
  <c r="BC79" i="15"/>
  <c r="BM79" i="15" s="1"/>
  <c r="BB79" i="15"/>
  <c r="BL79" i="15" s="1"/>
  <c r="BA79" i="15"/>
  <c r="BK79" i="15" s="1"/>
  <c r="AZ79" i="15"/>
  <c r="BJ79" i="15" s="1"/>
  <c r="AY79" i="15"/>
  <c r="BI79" i="15" s="1"/>
  <c r="AX79" i="15"/>
  <c r="BH79" i="15" s="1"/>
  <c r="AW79" i="15"/>
  <c r="BG79" i="15" s="1"/>
  <c r="BO79" i="15" s="1"/>
  <c r="AV79" i="15"/>
  <c r="AU79" i="15"/>
  <c r="AT79" i="15"/>
  <c r="AS79" i="15"/>
  <c r="BD78" i="15"/>
  <c r="BN78" i="15" s="1"/>
  <c r="BC78" i="15"/>
  <c r="BM78" i="15" s="1"/>
  <c r="BB78" i="15"/>
  <c r="BL78" i="15" s="1"/>
  <c r="BA78" i="15"/>
  <c r="BK78" i="15" s="1"/>
  <c r="AZ78" i="15"/>
  <c r="BJ78" i="15" s="1"/>
  <c r="BR78" i="15" s="1"/>
  <c r="AY78" i="15"/>
  <c r="BI78" i="15" s="1"/>
  <c r="AX78" i="15"/>
  <c r="BH78" i="15" s="1"/>
  <c r="BP78" i="15" s="1"/>
  <c r="AW78" i="15"/>
  <c r="BG78" i="15" s="1"/>
  <c r="AV78" i="15"/>
  <c r="AU78" i="15"/>
  <c r="AT78" i="15"/>
  <c r="AS78" i="15"/>
  <c r="BD77" i="15"/>
  <c r="BN77" i="15" s="1"/>
  <c r="BC77" i="15"/>
  <c r="BM77" i="15" s="1"/>
  <c r="BB77" i="15"/>
  <c r="BL77" i="15" s="1"/>
  <c r="BA77" i="15"/>
  <c r="BK77" i="15" s="1"/>
  <c r="AZ77" i="15"/>
  <c r="BJ77" i="15" s="1"/>
  <c r="AY77" i="15"/>
  <c r="BI77" i="15" s="1"/>
  <c r="BQ77" i="15" s="1"/>
  <c r="AX77" i="15"/>
  <c r="BH77" i="15" s="1"/>
  <c r="AW77" i="15"/>
  <c r="BG77" i="15" s="1"/>
  <c r="BO77" i="15" s="1"/>
  <c r="AV77" i="15"/>
  <c r="AU77" i="15"/>
  <c r="AT77" i="15"/>
  <c r="AS77" i="15"/>
  <c r="BD76" i="15"/>
  <c r="BN76" i="15" s="1"/>
  <c r="BC76" i="15"/>
  <c r="BM76" i="15" s="1"/>
  <c r="BB76" i="15"/>
  <c r="BL76" i="15" s="1"/>
  <c r="BA76" i="15"/>
  <c r="BK76" i="15" s="1"/>
  <c r="AZ76" i="15"/>
  <c r="BJ76" i="15" s="1"/>
  <c r="BR76" i="15" s="1"/>
  <c r="AY76" i="15"/>
  <c r="BI76" i="15" s="1"/>
  <c r="AX76" i="15"/>
  <c r="BH76" i="15" s="1"/>
  <c r="BP76" i="15" s="1"/>
  <c r="AW76" i="15"/>
  <c r="BG76" i="15" s="1"/>
  <c r="AV76" i="15"/>
  <c r="AU76" i="15"/>
  <c r="AT76" i="15"/>
  <c r="AS76" i="15"/>
  <c r="BD75" i="15"/>
  <c r="BN75" i="15" s="1"/>
  <c r="BC75" i="15"/>
  <c r="BM75" i="15" s="1"/>
  <c r="BB75" i="15"/>
  <c r="BL75" i="15" s="1"/>
  <c r="BA75" i="15"/>
  <c r="BK75" i="15" s="1"/>
  <c r="AZ75" i="15"/>
  <c r="BJ75" i="15" s="1"/>
  <c r="AY75" i="15"/>
  <c r="BI75" i="15" s="1"/>
  <c r="BQ75" i="15" s="1"/>
  <c r="AX75" i="15"/>
  <c r="BH75" i="15" s="1"/>
  <c r="AW75" i="15"/>
  <c r="BG75" i="15" s="1"/>
  <c r="BO75" i="15" s="1"/>
  <c r="AV75" i="15"/>
  <c r="AU75" i="15"/>
  <c r="AT75" i="15"/>
  <c r="AS75" i="15"/>
  <c r="CF74" i="15"/>
  <c r="CE74" i="15"/>
  <c r="CD74" i="15"/>
  <c r="CC74" i="15"/>
  <c r="CG74" i="15" s="1"/>
  <c r="BD74" i="15"/>
  <c r="BN74" i="15" s="1"/>
  <c r="BC74" i="15"/>
  <c r="BM74" i="15" s="1"/>
  <c r="BB74" i="15"/>
  <c r="BL74" i="15" s="1"/>
  <c r="BA74" i="15"/>
  <c r="BK74" i="15" s="1"/>
  <c r="AZ74" i="15"/>
  <c r="BJ74" i="15" s="1"/>
  <c r="AY74" i="15"/>
  <c r="BI74" i="15" s="1"/>
  <c r="BQ74" i="15" s="1"/>
  <c r="AX74" i="15"/>
  <c r="BH74" i="15" s="1"/>
  <c r="AW74" i="15"/>
  <c r="BG74" i="15" s="1"/>
  <c r="BO74" i="15" s="1"/>
  <c r="AV74" i="15"/>
  <c r="AU74" i="15"/>
  <c r="AT74" i="15"/>
  <c r="AS74" i="15"/>
  <c r="BD73" i="15"/>
  <c r="BN73" i="15" s="1"/>
  <c r="BC73" i="15"/>
  <c r="BM73" i="15" s="1"/>
  <c r="BB73" i="15"/>
  <c r="BL73" i="15" s="1"/>
  <c r="BA73" i="15"/>
  <c r="BK73" i="15" s="1"/>
  <c r="AZ73" i="15"/>
  <c r="BJ73" i="15" s="1"/>
  <c r="BR73" i="15" s="1"/>
  <c r="AY73" i="15"/>
  <c r="BI73" i="15" s="1"/>
  <c r="AX73" i="15"/>
  <c r="BH73" i="15" s="1"/>
  <c r="BP73" i="15" s="1"/>
  <c r="AW73" i="15"/>
  <c r="BG73" i="15" s="1"/>
  <c r="AV73" i="15"/>
  <c r="AU73" i="15"/>
  <c r="AT73" i="15"/>
  <c r="AS73" i="15"/>
  <c r="BD72" i="15"/>
  <c r="BN72" i="15" s="1"/>
  <c r="BC72" i="15"/>
  <c r="BM72" i="15" s="1"/>
  <c r="BB72" i="15"/>
  <c r="BL72" i="15" s="1"/>
  <c r="BA72" i="15"/>
  <c r="BK72" i="15" s="1"/>
  <c r="AZ72" i="15"/>
  <c r="BJ72" i="15" s="1"/>
  <c r="AY72" i="15"/>
  <c r="BI72" i="15" s="1"/>
  <c r="BQ72" i="15" s="1"/>
  <c r="AX72" i="15"/>
  <c r="BH72" i="15" s="1"/>
  <c r="AW72" i="15"/>
  <c r="BG72" i="15" s="1"/>
  <c r="BO72" i="15" s="1"/>
  <c r="AV72" i="15"/>
  <c r="AU72" i="15"/>
  <c r="AT72" i="15"/>
  <c r="AS72" i="15"/>
  <c r="BD71" i="15"/>
  <c r="BN71" i="15" s="1"/>
  <c r="BC71" i="15"/>
  <c r="BM71" i="15" s="1"/>
  <c r="BB71" i="15"/>
  <c r="BL71" i="15" s="1"/>
  <c r="BA71" i="15"/>
  <c r="BK71" i="15" s="1"/>
  <c r="AZ71" i="15"/>
  <c r="BJ71" i="15" s="1"/>
  <c r="BR71" i="15" s="1"/>
  <c r="AY71" i="15"/>
  <c r="BI71" i="15" s="1"/>
  <c r="AX71" i="15"/>
  <c r="BH71" i="15" s="1"/>
  <c r="BP71" i="15" s="1"/>
  <c r="AW71" i="15"/>
  <c r="BG71" i="15" s="1"/>
  <c r="AV71" i="15"/>
  <c r="AU71" i="15"/>
  <c r="AT71" i="15"/>
  <c r="AS71" i="15"/>
  <c r="BD70" i="15"/>
  <c r="BN70" i="15" s="1"/>
  <c r="BC70" i="15"/>
  <c r="BM70" i="15" s="1"/>
  <c r="BB70" i="15"/>
  <c r="BL70" i="15" s="1"/>
  <c r="BA70" i="15"/>
  <c r="BK70" i="15" s="1"/>
  <c r="AZ70" i="15"/>
  <c r="BJ70" i="15" s="1"/>
  <c r="AY70" i="15"/>
  <c r="BI70" i="15" s="1"/>
  <c r="BQ70" i="15" s="1"/>
  <c r="AX70" i="15"/>
  <c r="BH70" i="15" s="1"/>
  <c r="AW70" i="15"/>
  <c r="BG70" i="15" s="1"/>
  <c r="BO70" i="15" s="1"/>
  <c r="AV70" i="15"/>
  <c r="AU70" i="15"/>
  <c r="AT70" i="15"/>
  <c r="AS70" i="15"/>
  <c r="BD69" i="15"/>
  <c r="BN69" i="15" s="1"/>
  <c r="BC69" i="15"/>
  <c r="BM69" i="15" s="1"/>
  <c r="BB69" i="15"/>
  <c r="BL69" i="15" s="1"/>
  <c r="BA69" i="15"/>
  <c r="BK69" i="15" s="1"/>
  <c r="AZ69" i="15"/>
  <c r="BJ69" i="15" s="1"/>
  <c r="BR69" i="15" s="1"/>
  <c r="AY69" i="15"/>
  <c r="BI69" i="15" s="1"/>
  <c r="AX69" i="15"/>
  <c r="BH69" i="15" s="1"/>
  <c r="BP69" i="15" s="1"/>
  <c r="AW69" i="15"/>
  <c r="BG69" i="15" s="1"/>
  <c r="AV69" i="15"/>
  <c r="AU69" i="15"/>
  <c r="AT69" i="15"/>
  <c r="AS69" i="15"/>
  <c r="BD68" i="15"/>
  <c r="BN68" i="15" s="1"/>
  <c r="BC68" i="15"/>
  <c r="BM68" i="15" s="1"/>
  <c r="BB68" i="15"/>
  <c r="BL68" i="15" s="1"/>
  <c r="BA68" i="15"/>
  <c r="BK68" i="15" s="1"/>
  <c r="AZ68" i="15"/>
  <c r="BJ68" i="15" s="1"/>
  <c r="AY68" i="15"/>
  <c r="BI68" i="15" s="1"/>
  <c r="BQ68" i="15" s="1"/>
  <c r="AX68" i="15"/>
  <c r="BH68" i="15" s="1"/>
  <c r="AW68" i="15"/>
  <c r="BG68" i="15" s="1"/>
  <c r="BO68" i="15" s="1"/>
  <c r="AV68" i="15"/>
  <c r="AU68" i="15"/>
  <c r="AT68" i="15"/>
  <c r="AS68" i="15"/>
  <c r="BD67" i="15"/>
  <c r="BN67" i="15" s="1"/>
  <c r="BC67" i="15"/>
  <c r="BM67" i="15" s="1"/>
  <c r="BB67" i="15"/>
  <c r="BL67" i="15" s="1"/>
  <c r="BA67" i="15"/>
  <c r="BK67" i="15" s="1"/>
  <c r="AZ67" i="15"/>
  <c r="BJ67" i="15" s="1"/>
  <c r="BR67" i="15" s="1"/>
  <c r="AY67" i="15"/>
  <c r="BI67" i="15" s="1"/>
  <c r="AX67" i="15"/>
  <c r="BH67" i="15" s="1"/>
  <c r="BP67" i="15" s="1"/>
  <c r="AW67" i="15"/>
  <c r="BG67" i="15" s="1"/>
  <c r="AV67" i="15"/>
  <c r="AU67" i="15"/>
  <c r="AT67" i="15"/>
  <c r="AS67" i="15"/>
  <c r="BD66" i="15"/>
  <c r="BN66" i="15" s="1"/>
  <c r="BC66" i="15"/>
  <c r="BM66" i="15" s="1"/>
  <c r="BB66" i="15"/>
  <c r="BL66" i="15" s="1"/>
  <c r="BA66" i="15"/>
  <c r="BK66" i="15" s="1"/>
  <c r="AZ66" i="15"/>
  <c r="BJ66" i="15" s="1"/>
  <c r="AY66" i="15"/>
  <c r="BI66" i="15" s="1"/>
  <c r="BQ66" i="15" s="1"/>
  <c r="AX66" i="15"/>
  <c r="BH66" i="15" s="1"/>
  <c r="AW66" i="15"/>
  <c r="BG66" i="15" s="1"/>
  <c r="BO66" i="15" s="1"/>
  <c r="AV66" i="15"/>
  <c r="AU66" i="15"/>
  <c r="AT66" i="15"/>
  <c r="AS66" i="15"/>
  <c r="BD65" i="15"/>
  <c r="BN65" i="15" s="1"/>
  <c r="BC65" i="15"/>
  <c r="BM65" i="15" s="1"/>
  <c r="BB65" i="15"/>
  <c r="BL65" i="15" s="1"/>
  <c r="BA65" i="15"/>
  <c r="BK65" i="15" s="1"/>
  <c r="AZ65" i="15"/>
  <c r="BJ65" i="15" s="1"/>
  <c r="BR65" i="15" s="1"/>
  <c r="AY65" i="15"/>
  <c r="BI65" i="15" s="1"/>
  <c r="AX65" i="15"/>
  <c r="BH65" i="15" s="1"/>
  <c r="BP65" i="15" s="1"/>
  <c r="AW65" i="15"/>
  <c r="BG65" i="15" s="1"/>
  <c r="AV65" i="15"/>
  <c r="AU65" i="15"/>
  <c r="AT65" i="15"/>
  <c r="AS65" i="15"/>
  <c r="CF64" i="15"/>
  <c r="CE64" i="15"/>
  <c r="CD64" i="15"/>
  <c r="CC64" i="15"/>
  <c r="CG64" i="15" s="1"/>
  <c r="BD64" i="15"/>
  <c r="BN64" i="15" s="1"/>
  <c r="BC64" i="15"/>
  <c r="BM64" i="15" s="1"/>
  <c r="BB64" i="15"/>
  <c r="BL64" i="15" s="1"/>
  <c r="BA64" i="15"/>
  <c r="BK64" i="15" s="1"/>
  <c r="AZ64" i="15"/>
  <c r="BJ64" i="15" s="1"/>
  <c r="BR64" i="15" s="1"/>
  <c r="AY64" i="15"/>
  <c r="BI64" i="15" s="1"/>
  <c r="AX64" i="15"/>
  <c r="BH64" i="15" s="1"/>
  <c r="BP64" i="15" s="1"/>
  <c r="AW64" i="15"/>
  <c r="BG64" i="15" s="1"/>
  <c r="AV64" i="15"/>
  <c r="AU64" i="15"/>
  <c r="AT64" i="15"/>
  <c r="AS64" i="15"/>
  <c r="BD63" i="15"/>
  <c r="BN63" i="15" s="1"/>
  <c r="BC63" i="15"/>
  <c r="BM63" i="15" s="1"/>
  <c r="BB63" i="15"/>
  <c r="BL63" i="15" s="1"/>
  <c r="BA63" i="15"/>
  <c r="BK63" i="15" s="1"/>
  <c r="AZ63" i="15"/>
  <c r="BJ63" i="15" s="1"/>
  <c r="AY63" i="15"/>
  <c r="BI63" i="15" s="1"/>
  <c r="BQ63" i="15" s="1"/>
  <c r="AX63" i="15"/>
  <c r="BH63" i="15" s="1"/>
  <c r="AW63" i="15"/>
  <c r="BG63" i="15" s="1"/>
  <c r="BO63" i="15" s="1"/>
  <c r="AV63" i="15"/>
  <c r="AU63" i="15"/>
  <c r="AT63" i="15"/>
  <c r="AS63" i="15"/>
  <c r="BD62" i="15"/>
  <c r="BN62" i="15" s="1"/>
  <c r="BC62" i="15"/>
  <c r="BM62" i="15" s="1"/>
  <c r="BB62" i="15"/>
  <c r="BL62" i="15" s="1"/>
  <c r="BA62" i="15"/>
  <c r="BK62" i="15" s="1"/>
  <c r="AZ62" i="15"/>
  <c r="BJ62" i="15" s="1"/>
  <c r="BR62" i="15" s="1"/>
  <c r="AY62" i="15"/>
  <c r="BI62" i="15" s="1"/>
  <c r="AX62" i="15"/>
  <c r="BH62" i="15" s="1"/>
  <c r="BP62" i="15" s="1"/>
  <c r="AW62" i="15"/>
  <c r="BG62" i="15" s="1"/>
  <c r="AV62" i="15"/>
  <c r="AU62" i="15"/>
  <c r="AT62" i="15"/>
  <c r="AS62" i="15"/>
  <c r="BD61" i="15"/>
  <c r="BN61" i="15" s="1"/>
  <c r="BC61" i="15"/>
  <c r="BM61" i="15" s="1"/>
  <c r="BB61" i="15"/>
  <c r="BL61" i="15" s="1"/>
  <c r="BA61" i="15"/>
  <c r="BK61" i="15" s="1"/>
  <c r="AZ61" i="15"/>
  <c r="BJ61" i="15" s="1"/>
  <c r="AY61" i="15"/>
  <c r="BI61" i="15" s="1"/>
  <c r="BQ61" i="15" s="1"/>
  <c r="AX61" i="15"/>
  <c r="BH61" i="15" s="1"/>
  <c r="AW61" i="15"/>
  <c r="BG61" i="15" s="1"/>
  <c r="BO61" i="15" s="1"/>
  <c r="AV61" i="15"/>
  <c r="AU61" i="15"/>
  <c r="AT61" i="15"/>
  <c r="AS61" i="15"/>
  <c r="BD60" i="15"/>
  <c r="BN60" i="15" s="1"/>
  <c r="BC60" i="15"/>
  <c r="BM60" i="15" s="1"/>
  <c r="BB60" i="15"/>
  <c r="BL60" i="15" s="1"/>
  <c r="BA60" i="15"/>
  <c r="BK60" i="15" s="1"/>
  <c r="AZ60" i="15"/>
  <c r="BJ60" i="15" s="1"/>
  <c r="BR60" i="15" s="1"/>
  <c r="AY60" i="15"/>
  <c r="BI60" i="15" s="1"/>
  <c r="AX60" i="15"/>
  <c r="BH60" i="15" s="1"/>
  <c r="BP60" i="15" s="1"/>
  <c r="AW60" i="15"/>
  <c r="BG60" i="15" s="1"/>
  <c r="AV60" i="15"/>
  <c r="AU60" i="15"/>
  <c r="AT60" i="15"/>
  <c r="AS60" i="15"/>
  <c r="BM59" i="15"/>
  <c r="BJ59" i="15"/>
  <c r="BD59" i="15"/>
  <c r="BN59" i="15" s="1"/>
  <c r="BR59" i="15" s="1"/>
  <c r="BC59" i="15"/>
  <c r="BB59" i="15"/>
  <c r="BL59" i="15" s="1"/>
  <c r="BA59" i="15"/>
  <c r="BK59" i="15" s="1"/>
  <c r="AZ59" i="15"/>
  <c r="AY59" i="15"/>
  <c r="BI59" i="15" s="1"/>
  <c r="BQ59" i="15" s="1"/>
  <c r="AX59" i="15"/>
  <c r="BH59" i="15" s="1"/>
  <c r="AW59" i="15"/>
  <c r="BG59" i="15" s="1"/>
  <c r="AV59" i="15"/>
  <c r="AU59" i="15"/>
  <c r="AT59" i="15"/>
  <c r="AS59" i="15"/>
  <c r="BD58" i="15"/>
  <c r="BN58" i="15" s="1"/>
  <c r="BC58" i="15"/>
  <c r="BM58" i="15" s="1"/>
  <c r="BB58" i="15"/>
  <c r="BL58" i="15" s="1"/>
  <c r="BA58" i="15"/>
  <c r="BK58" i="15" s="1"/>
  <c r="AZ58" i="15"/>
  <c r="BJ58" i="15" s="1"/>
  <c r="AY58" i="15"/>
  <c r="BI58" i="15" s="1"/>
  <c r="BQ58" i="15" s="1"/>
  <c r="AX58" i="15"/>
  <c r="BH58" i="15" s="1"/>
  <c r="AW58" i="15"/>
  <c r="BG58" i="15" s="1"/>
  <c r="BO58" i="15" s="1"/>
  <c r="AV58" i="15"/>
  <c r="AU58" i="15"/>
  <c r="AT58" i="15"/>
  <c r="AS58" i="15"/>
  <c r="BL57" i="15"/>
  <c r="BJ57" i="15"/>
  <c r="BD57" i="15"/>
  <c r="BN57" i="15" s="1"/>
  <c r="BC57" i="15"/>
  <c r="BM57" i="15" s="1"/>
  <c r="BB57" i="15"/>
  <c r="BA57" i="15"/>
  <c r="BK57" i="15" s="1"/>
  <c r="AZ57" i="15"/>
  <c r="AY57" i="15"/>
  <c r="BI57" i="15" s="1"/>
  <c r="BQ57" i="15" s="1"/>
  <c r="AX57" i="15"/>
  <c r="BH57" i="15" s="1"/>
  <c r="BP57" i="15" s="1"/>
  <c r="AW57" i="15"/>
  <c r="BG57" i="15" s="1"/>
  <c r="AV57" i="15"/>
  <c r="AU57" i="15"/>
  <c r="AT57" i="15"/>
  <c r="AS57" i="15"/>
  <c r="BI56" i="15"/>
  <c r="BD56" i="15"/>
  <c r="BN56" i="15" s="1"/>
  <c r="BC56" i="15"/>
  <c r="BM56" i="15" s="1"/>
  <c r="BB56" i="15"/>
  <c r="BL56" i="15" s="1"/>
  <c r="BA56" i="15"/>
  <c r="BK56" i="15" s="1"/>
  <c r="AZ56" i="15"/>
  <c r="BJ56" i="15" s="1"/>
  <c r="AY56" i="15"/>
  <c r="AX56" i="15"/>
  <c r="BH56" i="15" s="1"/>
  <c r="AW56" i="15"/>
  <c r="BG56" i="15" s="1"/>
  <c r="BO56" i="15" s="1"/>
  <c r="AV56" i="15"/>
  <c r="AU56" i="15"/>
  <c r="AT56" i="15"/>
  <c r="AS56" i="15"/>
  <c r="BN55" i="15"/>
  <c r="BJ55" i="15"/>
  <c r="BR55" i="15" s="1"/>
  <c r="BH55" i="15"/>
  <c r="BD55" i="15"/>
  <c r="BC55" i="15"/>
  <c r="BM55" i="15" s="1"/>
  <c r="BB55" i="15"/>
  <c r="BL55" i="15" s="1"/>
  <c r="BA55" i="15"/>
  <c r="BK55" i="15" s="1"/>
  <c r="AZ55" i="15"/>
  <c r="AY55" i="15"/>
  <c r="BI55" i="15" s="1"/>
  <c r="AX55" i="15"/>
  <c r="AW55" i="15"/>
  <c r="BG55" i="15" s="1"/>
  <c r="BO55" i="15" s="1"/>
  <c r="AV55" i="15"/>
  <c r="AU55" i="15"/>
  <c r="AT55" i="15"/>
  <c r="AS55" i="15"/>
  <c r="CF54" i="15"/>
  <c r="CE54" i="15"/>
  <c r="CD54" i="15"/>
  <c r="CC54" i="15"/>
  <c r="CG54" i="15" s="1"/>
  <c r="BK54" i="15"/>
  <c r="BD54" i="15"/>
  <c r="BN54" i="15" s="1"/>
  <c r="BC54" i="15"/>
  <c r="BM54" i="15" s="1"/>
  <c r="BB54" i="15"/>
  <c r="BL54" i="15" s="1"/>
  <c r="BA54" i="15"/>
  <c r="AZ54" i="15"/>
  <c r="BJ54" i="15" s="1"/>
  <c r="AY54" i="15"/>
  <c r="BI54" i="15" s="1"/>
  <c r="BQ54" i="15" s="1"/>
  <c r="AX54" i="15"/>
  <c r="BH54" i="15" s="1"/>
  <c r="AW54" i="15"/>
  <c r="BG54" i="15" s="1"/>
  <c r="BO54" i="15" s="1"/>
  <c r="AV54" i="15"/>
  <c r="AU54" i="15"/>
  <c r="AT54" i="15"/>
  <c r="AS54" i="15"/>
  <c r="BL53" i="15"/>
  <c r="BJ53" i="15"/>
  <c r="BD53" i="15"/>
  <c r="BN53" i="15" s="1"/>
  <c r="BC53" i="15"/>
  <c r="BM53" i="15" s="1"/>
  <c r="BB53" i="15"/>
  <c r="BA53" i="15"/>
  <c r="BK53" i="15" s="1"/>
  <c r="AZ53" i="15"/>
  <c r="AY53" i="15"/>
  <c r="BI53" i="15" s="1"/>
  <c r="AX53" i="15"/>
  <c r="BH53" i="15" s="1"/>
  <c r="BP53" i="15" s="1"/>
  <c r="AW53" i="15"/>
  <c r="BG53" i="15" s="1"/>
  <c r="BO53" i="15" s="1"/>
  <c r="AV53" i="15"/>
  <c r="AU53" i="15"/>
  <c r="AT53" i="15"/>
  <c r="AS53" i="15"/>
  <c r="BD52" i="15"/>
  <c r="BN52" i="15" s="1"/>
  <c r="BC52" i="15"/>
  <c r="BM52" i="15" s="1"/>
  <c r="BB52" i="15"/>
  <c r="BL52" i="15" s="1"/>
  <c r="BA52" i="15"/>
  <c r="BK52" i="15" s="1"/>
  <c r="AZ52" i="15"/>
  <c r="BJ52" i="15" s="1"/>
  <c r="AY52" i="15"/>
  <c r="BI52" i="15" s="1"/>
  <c r="AX52" i="15"/>
  <c r="BH52" i="15" s="1"/>
  <c r="BP52" i="15" s="1"/>
  <c r="AW52" i="15"/>
  <c r="BG52" i="15" s="1"/>
  <c r="AV52" i="15"/>
  <c r="AU52" i="15"/>
  <c r="AT52" i="15"/>
  <c r="AS52" i="15"/>
  <c r="BN51" i="15"/>
  <c r="BJ51" i="15"/>
  <c r="BD51" i="15"/>
  <c r="BC51" i="15"/>
  <c r="BM51" i="15" s="1"/>
  <c r="BB51" i="15"/>
  <c r="BL51" i="15" s="1"/>
  <c r="BA51" i="15"/>
  <c r="BK51" i="15" s="1"/>
  <c r="AZ51" i="15"/>
  <c r="AY51" i="15"/>
  <c r="BI51" i="15" s="1"/>
  <c r="AX51" i="15"/>
  <c r="BH51" i="15" s="1"/>
  <c r="AW51" i="15"/>
  <c r="BG51" i="15" s="1"/>
  <c r="BO51" i="15" s="1"/>
  <c r="AV51" i="15"/>
  <c r="AU51" i="15"/>
  <c r="AT51" i="15"/>
  <c r="AS51" i="15"/>
  <c r="BD50" i="15"/>
  <c r="BN50" i="15" s="1"/>
  <c r="BC50" i="15"/>
  <c r="BM50" i="15" s="1"/>
  <c r="BB50" i="15"/>
  <c r="BL50" i="15" s="1"/>
  <c r="BA50" i="15"/>
  <c r="BK50" i="15" s="1"/>
  <c r="AZ50" i="15"/>
  <c r="BJ50" i="15" s="1"/>
  <c r="AY50" i="15"/>
  <c r="BI50" i="15" s="1"/>
  <c r="AX50" i="15"/>
  <c r="BH50" i="15" s="1"/>
  <c r="BP50" i="15" s="1"/>
  <c r="AW50" i="15"/>
  <c r="BG50" i="15" s="1"/>
  <c r="AV50" i="15"/>
  <c r="AU50" i="15"/>
  <c r="AT50" i="15"/>
  <c r="AS50" i="15"/>
  <c r="BL49" i="15"/>
  <c r="BD49" i="15"/>
  <c r="BN49" i="15" s="1"/>
  <c r="BC49" i="15"/>
  <c r="BM49" i="15" s="1"/>
  <c r="BB49" i="15"/>
  <c r="BA49" i="15"/>
  <c r="BK49" i="15" s="1"/>
  <c r="AZ49" i="15"/>
  <c r="BJ49" i="15" s="1"/>
  <c r="AY49" i="15"/>
  <c r="BI49" i="15" s="1"/>
  <c r="BQ49" i="15" s="1"/>
  <c r="AX49" i="15"/>
  <c r="BH49" i="15" s="1"/>
  <c r="BP49" i="15" s="1"/>
  <c r="AW49" i="15"/>
  <c r="BG49" i="15" s="1"/>
  <c r="AV49" i="15"/>
  <c r="AU49" i="15"/>
  <c r="AT49" i="15"/>
  <c r="AS49" i="15"/>
  <c r="BK48" i="15"/>
  <c r="BD48" i="15"/>
  <c r="BN48" i="15" s="1"/>
  <c r="BC48" i="15"/>
  <c r="BM48" i="15" s="1"/>
  <c r="BB48" i="15"/>
  <c r="BL48" i="15" s="1"/>
  <c r="BA48" i="15"/>
  <c r="AZ48" i="15"/>
  <c r="BJ48" i="15" s="1"/>
  <c r="AY48" i="15"/>
  <c r="BI48" i="15" s="1"/>
  <c r="BQ48" i="15" s="1"/>
  <c r="AX48" i="15"/>
  <c r="BH48" i="15" s="1"/>
  <c r="AW48" i="15"/>
  <c r="BG48" i="15" s="1"/>
  <c r="BO48" i="15" s="1"/>
  <c r="AV48" i="15"/>
  <c r="AU48" i="15"/>
  <c r="AT48" i="15"/>
  <c r="AS48" i="15"/>
  <c r="BL47" i="15"/>
  <c r="BD47" i="15"/>
  <c r="BN47" i="15" s="1"/>
  <c r="BC47" i="15"/>
  <c r="BM47" i="15" s="1"/>
  <c r="BB47" i="15"/>
  <c r="BA47" i="15"/>
  <c r="BK47" i="15" s="1"/>
  <c r="AZ47" i="15"/>
  <c r="BJ47" i="15" s="1"/>
  <c r="AY47" i="15"/>
  <c r="BI47" i="15" s="1"/>
  <c r="AX47" i="15"/>
  <c r="BH47" i="15" s="1"/>
  <c r="BP47" i="15" s="1"/>
  <c r="AW47" i="15"/>
  <c r="BG47" i="15" s="1"/>
  <c r="AV47" i="15"/>
  <c r="AU47" i="15"/>
  <c r="AT47" i="15"/>
  <c r="AS47" i="15"/>
  <c r="BN46" i="15"/>
  <c r="BD46" i="15"/>
  <c r="BC46" i="15"/>
  <c r="BM46" i="15" s="1"/>
  <c r="BB46" i="15"/>
  <c r="BL46" i="15" s="1"/>
  <c r="BA46" i="15"/>
  <c r="BK46" i="15" s="1"/>
  <c r="AZ46" i="15"/>
  <c r="BJ46" i="15" s="1"/>
  <c r="AY46" i="15"/>
  <c r="BI46" i="15" s="1"/>
  <c r="BQ46" i="15" s="1"/>
  <c r="AX46" i="15"/>
  <c r="BH46" i="15" s="1"/>
  <c r="AW46" i="15"/>
  <c r="BG46" i="15" s="1"/>
  <c r="AV46" i="15"/>
  <c r="AU46" i="15"/>
  <c r="AT46" i="15"/>
  <c r="AS46" i="15"/>
  <c r="BD45" i="15"/>
  <c r="BN45" i="15" s="1"/>
  <c r="BC45" i="15"/>
  <c r="BM45" i="15" s="1"/>
  <c r="BB45" i="15"/>
  <c r="BL45" i="15" s="1"/>
  <c r="BA45" i="15"/>
  <c r="BK45" i="15" s="1"/>
  <c r="AZ45" i="15"/>
  <c r="BJ45" i="15" s="1"/>
  <c r="BR45" i="15" s="1"/>
  <c r="AY45" i="15"/>
  <c r="BI45" i="15" s="1"/>
  <c r="BQ45" i="15" s="1"/>
  <c r="AX45" i="15"/>
  <c r="BH45" i="15" s="1"/>
  <c r="AW45" i="15"/>
  <c r="BG45" i="15" s="1"/>
  <c r="BO45" i="15" s="1"/>
  <c r="AV45" i="15"/>
  <c r="AU45" i="15"/>
  <c r="AT45" i="15"/>
  <c r="AS45" i="15"/>
  <c r="CF44" i="15"/>
  <c r="CE44" i="15"/>
  <c r="CD44" i="15"/>
  <c r="CC44" i="15"/>
  <c r="CG44" i="15" s="1"/>
  <c r="BD44" i="15"/>
  <c r="BN44" i="15" s="1"/>
  <c r="BC44" i="15"/>
  <c r="BM44" i="15" s="1"/>
  <c r="BB44" i="15"/>
  <c r="BL44" i="15" s="1"/>
  <c r="BA44" i="15"/>
  <c r="BK44" i="15" s="1"/>
  <c r="AZ44" i="15"/>
  <c r="BJ44" i="15" s="1"/>
  <c r="BR44" i="15" s="1"/>
  <c r="AY44" i="15"/>
  <c r="BI44" i="15" s="1"/>
  <c r="BQ44" i="15" s="1"/>
  <c r="AX44" i="15"/>
  <c r="BH44" i="15" s="1"/>
  <c r="AW44" i="15"/>
  <c r="BG44" i="15" s="1"/>
  <c r="BO44" i="15" s="1"/>
  <c r="AV44" i="15"/>
  <c r="AU44" i="15"/>
  <c r="AT44" i="15"/>
  <c r="AS44" i="15"/>
  <c r="BD43" i="15"/>
  <c r="BN43" i="15" s="1"/>
  <c r="BC43" i="15"/>
  <c r="BM43" i="15" s="1"/>
  <c r="BB43" i="15"/>
  <c r="BL43" i="15" s="1"/>
  <c r="BA43" i="15"/>
  <c r="BK43" i="15" s="1"/>
  <c r="AZ43" i="15"/>
  <c r="BJ43" i="15" s="1"/>
  <c r="AY43" i="15"/>
  <c r="BI43" i="15" s="1"/>
  <c r="AX43" i="15"/>
  <c r="BH43" i="15" s="1"/>
  <c r="BP43" i="15" s="1"/>
  <c r="AW43" i="15"/>
  <c r="BG43" i="15" s="1"/>
  <c r="AV43" i="15"/>
  <c r="AU43" i="15"/>
  <c r="AT43" i="15"/>
  <c r="AS43" i="15"/>
  <c r="BD42" i="15"/>
  <c r="BN42" i="15" s="1"/>
  <c r="BC42" i="15"/>
  <c r="BM42" i="15" s="1"/>
  <c r="BB42" i="15"/>
  <c r="BL42" i="15" s="1"/>
  <c r="BA42" i="15"/>
  <c r="BK42" i="15" s="1"/>
  <c r="AZ42" i="15"/>
  <c r="BJ42" i="15" s="1"/>
  <c r="BR42" i="15" s="1"/>
  <c r="AY42" i="15"/>
  <c r="BI42" i="15" s="1"/>
  <c r="BQ42" i="15" s="1"/>
  <c r="AX42" i="15"/>
  <c r="BH42" i="15" s="1"/>
  <c r="AW42" i="15"/>
  <c r="BG42" i="15" s="1"/>
  <c r="BO42" i="15" s="1"/>
  <c r="AV42" i="15"/>
  <c r="AU42" i="15"/>
  <c r="AT42" i="15"/>
  <c r="AS42" i="15"/>
  <c r="CF41" i="15"/>
  <c r="CE41" i="15"/>
  <c r="CD41" i="15"/>
  <c r="CC41" i="15"/>
  <c r="CG41" i="15" s="1"/>
  <c r="BD41" i="15"/>
  <c r="BN41" i="15" s="1"/>
  <c r="BC41" i="15"/>
  <c r="BM41" i="15" s="1"/>
  <c r="BB41" i="15"/>
  <c r="BL41" i="15" s="1"/>
  <c r="BA41" i="15"/>
  <c r="BK41" i="15" s="1"/>
  <c r="AZ41" i="15"/>
  <c r="BJ41" i="15" s="1"/>
  <c r="BR41" i="15" s="1"/>
  <c r="AY41" i="15"/>
  <c r="BI41" i="15" s="1"/>
  <c r="BQ41" i="15" s="1"/>
  <c r="BU41" i="15" s="1"/>
  <c r="BY41" i="15" s="1"/>
  <c r="AX41" i="15"/>
  <c r="BH41" i="15" s="1"/>
  <c r="AW41" i="15"/>
  <c r="BG41" i="15" s="1"/>
  <c r="BO41" i="15" s="1"/>
  <c r="AV41" i="15"/>
  <c r="AU41" i="15"/>
  <c r="AT41" i="15"/>
  <c r="AS41" i="15"/>
  <c r="BD40" i="15"/>
  <c r="BN40" i="15" s="1"/>
  <c r="BC40" i="15"/>
  <c r="BM40" i="15" s="1"/>
  <c r="BB40" i="15"/>
  <c r="BL40" i="15" s="1"/>
  <c r="BA40" i="15"/>
  <c r="BK40" i="15" s="1"/>
  <c r="AZ40" i="15"/>
  <c r="BJ40" i="15" s="1"/>
  <c r="AY40" i="15"/>
  <c r="BI40" i="15" s="1"/>
  <c r="AX40" i="15"/>
  <c r="BH40" i="15" s="1"/>
  <c r="BP40" i="15" s="1"/>
  <c r="AW40" i="15"/>
  <c r="BG40" i="15" s="1"/>
  <c r="AV40" i="15"/>
  <c r="AU40" i="15"/>
  <c r="AT40" i="15"/>
  <c r="AS40" i="15"/>
  <c r="BD39" i="15"/>
  <c r="BN39" i="15" s="1"/>
  <c r="BC39" i="15"/>
  <c r="BM39" i="15" s="1"/>
  <c r="BB39" i="15"/>
  <c r="BL39" i="15" s="1"/>
  <c r="BA39" i="15"/>
  <c r="BK39" i="15" s="1"/>
  <c r="AZ39" i="15"/>
  <c r="BJ39" i="15" s="1"/>
  <c r="BR39" i="15" s="1"/>
  <c r="AY39" i="15"/>
  <c r="BI39" i="15" s="1"/>
  <c r="BQ39" i="15" s="1"/>
  <c r="AX39" i="15"/>
  <c r="BH39" i="15" s="1"/>
  <c r="AW39" i="15"/>
  <c r="BG39" i="15" s="1"/>
  <c r="BO39" i="15" s="1"/>
  <c r="AV39" i="15"/>
  <c r="AU39" i="15"/>
  <c r="AT39" i="15"/>
  <c r="AS39" i="15"/>
  <c r="BD38" i="15"/>
  <c r="BN38" i="15" s="1"/>
  <c r="BC38" i="15"/>
  <c r="BM38" i="15" s="1"/>
  <c r="BB38" i="15"/>
  <c r="BL38" i="15" s="1"/>
  <c r="BA38" i="15"/>
  <c r="BK38" i="15" s="1"/>
  <c r="AZ38" i="15"/>
  <c r="BJ38" i="15" s="1"/>
  <c r="AY38" i="15"/>
  <c r="BI38" i="15" s="1"/>
  <c r="AX38" i="15"/>
  <c r="BH38" i="15" s="1"/>
  <c r="BP38" i="15" s="1"/>
  <c r="AW38" i="15"/>
  <c r="BG38" i="15" s="1"/>
  <c r="AV38" i="15"/>
  <c r="AU38" i="15"/>
  <c r="AT38" i="15"/>
  <c r="AS38" i="15"/>
  <c r="BD37" i="15"/>
  <c r="BN37" i="15" s="1"/>
  <c r="BC37" i="15"/>
  <c r="BM37" i="15" s="1"/>
  <c r="BB37" i="15"/>
  <c r="BL37" i="15" s="1"/>
  <c r="BA37" i="15"/>
  <c r="BK37" i="15" s="1"/>
  <c r="AZ37" i="15"/>
  <c r="BJ37" i="15" s="1"/>
  <c r="BR37" i="15" s="1"/>
  <c r="AY37" i="15"/>
  <c r="BI37" i="15" s="1"/>
  <c r="BQ37" i="15" s="1"/>
  <c r="AX37" i="15"/>
  <c r="BH37" i="15" s="1"/>
  <c r="AW37" i="15"/>
  <c r="BG37" i="15" s="1"/>
  <c r="BO37" i="15" s="1"/>
  <c r="AV37" i="15"/>
  <c r="AU37" i="15"/>
  <c r="AT37" i="15"/>
  <c r="AS37" i="15"/>
  <c r="BD36" i="15"/>
  <c r="BN36" i="15" s="1"/>
  <c r="BC36" i="15"/>
  <c r="BM36" i="15" s="1"/>
  <c r="BB36" i="15"/>
  <c r="BL36" i="15" s="1"/>
  <c r="BA36" i="15"/>
  <c r="BK36" i="15" s="1"/>
  <c r="AZ36" i="15"/>
  <c r="BJ36" i="15" s="1"/>
  <c r="AY36" i="15"/>
  <c r="BI36" i="15" s="1"/>
  <c r="AX36" i="15"/>
  <c r="BH36" i="15" s="1"/>
  <c r="BP36" i="15" s="1"/>
  <c r="AW36" i="15"/>
  <c r="BG36" i="15" s="1"/>
  <c r="AV36" i="15"/>
  <c r="AU36" i="15"/>
  <c r="AT36" i="15"/>
  <c r="AS36" i="15"/>
  <c r="CF35" i="15"/>
  <c r="CE35" i="15"/>
  <c r="CD35" i="15"/>
  <c r="CC35" i="15"/>
  <c r="CG35" i="15" s="1"/>
  <c r="BD35" i="15"/>
  <c r="BN35" i="15" s="1"/>
  <c r="BC35" i="15"/>
  <c r="BM35" i="15" s="1"/>
  <c r="BB35" i="15"/>
  <c r="BL35" i="15" s="1"/>
  <c r="BA35" i="15"/>
  <c r="BK35" i="15" s="1"/>
  <c r="AZ35" i="15"/>
  <c r="BJ35" i="15" s="1"/>
  <c r="AY35" i="15"/>
  <c r="BI35" i="15" s="1"/>
  <c r="AX35" i="15"/>
  <c r="BH35" i="15" s="1"/>
  <c r="BP35" i="15" s="1"/>
  <c r="BT35" i="15" s="1"/>
  <c r="BX35" i="15" s="1"/>
  <c r="AW35" i="15"/>
  <c r="BG35" i="15" s="1"/>
  <c r="AV35" i="15"/>
  <c r="AU35" i="15"/>
  <c r="AT35" i="15"/>
  <c r="AS35" i="15"/>
  <c r="BD34" i="15"/>
  <c r="BN34" i="15" s="1"/>
  <c r="BC34" i="15"/>
  <c r="BM34" i="15" s="1"/>
  <c r="BB34" i="15"/>
  <c r="BL34" i="15" s="1"/>
  <c r="BA34" i="15"/>
  <c r="BK34" i="15" s="1"/>
  <c r="AZ34" i="15"/>
  <c r="BJ34" i="15" s="1"/>
  <c r="BR34" i="15" s="1"/>
  <c r="AY34" i="15"/>
  <c r="BI34" i="15" s="1"/>
  <c r="BQ34" i="15" s="1"/>
  <c r="AX34" i="15"/>
  <c r="BH34" i="15" s="1"/>
  <c r="AW34" i="15"/>
  <c r="BG34" i="15" s="1"/>
  <c r="BO34" i="15" s="1"/>
  <c r="AV34" i="15"/>
  <c r="AU34" i="15"/>
  <c r="AT34" i="15"/>
  <c r="AS34" i="15"/>
  <c r="BD33" i="15"/>
  <c r="BN33" i="15" s="1"/>
  <c r="BC33" i="15"/>
  <c r="BM33" i="15" s="1"/>
  <c r="BB33" i="15"/>
  <c r="BL33" i="15" s="1"/>
  <c r="BA33" i="15"/>
  <c r="BK33" i="15" s="1"/>
  <c r="AZ33" i="15"/>
  <c r="BJ33" i="15" s="1"/>
  <c r="AY33" i="15"/>
  <c r="BI33" i="15" s="1"/>
  <c r="AX33" i="15"/>
  <c r="BH33" i="15" s="1"/>
  <c r="BP33" i="15" s="1"/>
  <c r="AW33" i="15"/>
  <c r="BG33" i="15" s="1"/>
  <c r="AV33" i="15"/>
  <c r="AU33" i="15"/>
  <c r="AT33" i="15"/>
  <c r="AS33" i="15"/>
  <c r="BD32" i="15"/>
  <c r="BN32" i="15" s="1"/>
  <c r="BC32" i="15"/>
  <c r="BM32" i="15" s="1"/>
  <c r="BB32" i="15"/>
  <c r="BL32" i="15" s="1"/>
  <c r="BA32" i="15"/>
  <c r="BK32" i="15" s="1"/>
  <c r="AZ32" i="15"/>
  <c r="BJ32" i="15" s="1"/>
  <c r="BR32" i="15" s="1"/>
  <c r="AY32" i="15"/>
  <c r="BI32" i="15" s="1"/>
  <c r="BQ32" i="15" s="1"/>
  <c r="AX32" i="15"/>
  <c r="BH32" i="15" s="1"/>
  <c r="AW32" i="15"/>
  <c r="BG32" i="15" s="1"/>
  <c r="BO32" i="15" s="1"/>
  <c r="AV32" i="15"/>
  <c r="AU32" i="15"/>
  <c r="AT32" i="15"/>
  <c r="AS32" i="15"/>
  <c r="BD31" i="15"/>
  <c r="BN31" i="15" s="1"/>
  <c r="BC31" i="15"/>
  <c r="BM31" i="15" s="1"/>
  <c r="BB31" i="15"/>
  <c r="BL31" i="15" s="1"/>
  <c r="BA31" i="15"/>
  <c r="BK31" i="15" s="1"/>
  <c r="AZ31" i="15"/>
  <c r="BJ31" i="15" s="1"/>
  <c r="AY31" i="15"/>
  <c r="BI31" i="15" s="1"/>
  <c r="AX31" i="15"/>
  <c r="BH31" i="15" s="1"/>
  <c r="BP31" i="15" s="1"/>
  <c r="AW31" i="15"/>
  <c r="BG31" i="15" s="1"/>
  <c r="AV31" i="15"/>
  <c r="AU31" i="15"/>
  <c r="AT31" i="15"/>
  <c r="AS31" i="15"/>
  <c r="CF30" i="15"/>
  <c r="CE30" i="15"/>
  <c r="CD30" i="15"/>
  <c r="CC30" i="15"/>
  <c r="CG30" i="15" s="1"/>
  <c r="BD30" i="15"/>
  <c r="BN30" i="15" s="1"/>
  <c r="BC30" i="15"/>
  <c r="BM30" i="15" s="1"/>
  <c r="BB30" i="15"/>
  <c r="BL30" i="15" s="1"/>
  <c r="BA30" i="15"/>
  <c r="BK30" i="15" s="1"/>
  <c r="AZ30" i="15"/>
  <c r="BJ30" i="15" s="1"/>
  <c r="AY30" i="15"/>
  <c r="BI30" i="15" s="1"/>
  <c r="AX30" i="15"/>
  <c r="BH30" i="15" s="1"/>
  <c r="BP30" i="15" s="1"/>
  <c r="BT30" i="15" s="1"/>
  <c r="BX30" i="15" s="1"/>
  <c r="AW30" i="15"/>
  <c r="BG30" i="15" s="1"/>
  <c r="AV30" i="15"/>
  <c r="AU30" i="15"/>
  <c r="AT30" i="15"/>
  <c r="AS30" i="15"/>
  <c r="BD29" i="15"/>
  <c r="BN29" i="15" s="1"/>
  <c r="BC29" i="15"/>
  <c r="BM29" i="15" s="1"/>
  <c r="BB29" i="15"/>
  <c r="BL29" i="15" s="1"/>
  <c r="BA29" i="15"/>
  <c r="BK29" i="15" s="1"/>
  <c r="AZ29" i="15"/>
  <c r="BJ29" i="15" s="1"/>
  <c r="BR29" i="15" s="1"/>
  <c r="AY29" i="15"/>
  <c r="BI29" i="15" s="1"/>
  <c r="BQ29" i="15" s="1"/>
  <c r="AX29" i="15"/>
  <c r="BH29" i="15" s="1"/>
  <c r="AW29" i="15"/>
  <c r="BG29" i="15" s="1"/>
  <c r="BO29" i="15" s="1"/>
  <c r="AV29" i="15"/>
  <c r="AU29" i="15"/>
  <c r="AT29" i="15"/>
  <c r="AS29" i="15"/>
  <c r="BD28" i="15"/>
  <c r="BN28" i="15" s="1"/>
  <c r="BC28" i="15"/>
  <c r="BM28" i="15" s="1"/>
  <c r="BB28" i="15"/>
  <c r="BL28" i="15" s="1"/>
  <c r="BA28" i="15"/>
  <c r="BK28" i="15" s="1"/>
  <c r="AZ28" i="15"/>
  <c r="BJ28" i="15" s="1"/>
  <c r="AY28" i="15"/>
  <c r="BI28" i="15" s="1"/>
  <c r="AX28" i="15"/>
  <c r="BH28" i="15" s="1"/>
  <c r="BP28" i="15" s="1"/>
  <c r="AW28" i="15"/>
  <c r="BG28" i="15" s="1"/>
  <c r="AV28" i="15"/>
  <c r="AU28" i="15"/>
  <c r="AT28" i="15"/>
  <c r="AS28" i="15"/>
  <c r="BD27" i="15"/>
  <c r="BN27" i="15" s="1"/>
  <c r="BC27" i="15"/>
  <c r="BM27" i="15" s="1"/>
  <c r="BB27" i="15"/>
  <c r="BL27" i="15" s="1"/>
  <c r="BA27" i="15"/>
  <c r="BK27" i="15" s="1"/>
  <c r="AZ27" i="15"/>
  <c r="BJ27" i="15" s="1"/>
  <c r="BR27" i="15" s="1"/>
  <c r="AY27" i="15"/>
  <c r="BI27" i="15" s="1"/>
  <c r="BQ27" i="15" s="1"/>
  <c r="AX27" i="15"/>
  <c r="BH27" i="15" s="1"/>
  <c r="AW27" i="15"/>
  <c r="BG27" i="15" s="1"/>
  <c r="BO27" i="15" s="1"/>
  <c r="AV27" i="15"/>
  <c r="AU27" i="15"/>
  <c r="AT27" i="15"/>
  <c r="AS27" i="15"/>
  <c r="BD26" i="15"/>
  <c r="BN26" i="15" s="1"/>
  <c r="BC26" i="15"/>
  <c r="BM26" i="15" s="1"/>
  <c r="BB26" i="15"/>
  <c r="BL26" i="15" s="1"/>
  <c r="BA26" i="15"/>
  <c r="BK26" i="15" s="1"/>
  <c r="AZ26" i="15"/>
  <c r="BJ26" i="15" s="1"/>
  <c r="AY26" i="15"/>
  <c r="BI26" i="15" s="1"/>
  <c r="AX26" i="15"/>
  <c r="BH26" i="15" s="1"/>
  <c r="BP26" i="15" s="1"/>
  <c r="AW26" i="15"/>
  <c r="BG26" i="15" s="1"/>
  <c r="AV26" i="15"/>
  <c r="AU26" i="15"/>
  <c r="AT26" i="15"/>
  <c r="AS26" i="15"/>
  <c r="CF25" i="15"/>
  <c r="CE25" i="15"/>
  <c r="CD25" i="15"/>
  <c r="CC25" i="15"/>
  <c r="BD25" i="15"/>
  <c r="BN25" i="15" s="1"/>
  <c r="BC25" i="15"/>
  <c r="BM25" i="15" s="1"/>
  <c r="BB25" i="15"/>
  <c r="BL25" i="15" s="1"/>
  <c r="BA25" i="15"/>
  <c r="BK25" i="15" s="1"/>
  <c r="AZ25" i="15"/>
  <c r="BJ25" i="15" s="1"/>
  <c r="AY25" i="15"/>
  <c r="BI25" i="15" s="1"/>
  <c r="AX25" i="15"/>
  <c r="BH25" i="15" s="1"/>
  <c r="BP25" i="15" s="1"/>
  <c r="BT25" i="15" s="1"/>
  <c r="BX25" i="15" s="1"/>
  <c r="AW25" i="15"/>
  <c r="BG25" i="15" s="1"/>
  <c r="AV25" i="15"/>
  <c r="AU25" i="15"/>
  <c r="AT25" i="15"/>
  <c r="AS25" i="15"/>
  <c r="BD24" i="15"/>
  <c r="BN24" i="15" s="1"/>
  <c r="BC24" i="15"/>
  <c r="BM24" i="15" s="1"/>
  <c r="BB24" i="15"/>
  <c r="BL24" i="15" s="1"/>
  <c r="BA24" i="15"/>
  <c r="BK24" i="15" s="1"/>
  <c r="AZ24" i="15"/>
  <c r="BJ24" i="15" s="1"/>
  <c r="BR24" i="15" s="1"/>
  <c r="AY24" i="15"/>
  <c r="BI24" i="15" s="1"/>
  <c r="BQ24" i="15" s="1"/>
  <c r="AX24" i="15"/>
  <c r="BH24" i="15" s="1"/>
  <c r="AW24" i="15"/>
  <c r="BG24" i="15" s="1"/>
  <c r="BO24" i="15" s="1"/>
  <c r="AV24" i="15"/>
  <c r="AU24" i="15"/>
  <c r="AT24" i="15"/>
  <c r="AS24" i="15"/>
  <c r="BD23" i="15"/>
  <c r="BN23" i="15" s="1"/>
  <c r="BC23" i="15"/>
  <c r="BM23" i="15" s="1"/>
  <c r="BB23" i="15"/>
  <c r="BL23" i="15" s="1"/>
  <c r="BA23" i="15"/>
  <c r="BK23" i="15" s="1"/>
  <c r="AZ23" i="15"/>
  <c r="BJ23" i="15" s="1"/>
  <c r="AY23" i="15"/>
  <c r="BI23" i="15" s="1"/>
  <c r="AX23" i="15"/>
  <c r="BH23" i="15" s="1"/>
  <c r="BP23" i="15" s="1"/>
  <c r="AW23" i="15"/>
  <c r="BG23" i="15" s="1"/>
  <c r="AV23" i="15"/>
  <c r="AU23" i="15"/>
  <c r="AT23" i="15"/>
  <c r="AS23" i="15"/>
  <c r="BD22" i="15"/>
  <c r="BN22" i="15" s="1"/>
  <c r="BC22" i="15"/>
  <c r="BM22" i="15" s="1"/>
  <c r="BB22" i="15"/>
  <c r="BL22" i="15" s="1"/>
  <c r="BA22" i="15"/>
  <c r="BK22" i="15" s="1"/>
  <c r="AZ22" i="15"/>
  <c r="BJ22" i="15" s="1"/>
  <c r="BR22" i="15" s="1"/>
  <c r="AY22" i="15"/>
  <c r="BI22" i="15" s="1"/>
  <c r="BQ22" i="15" s="1"/>
  <c r="AX22" i="15"/>
  <c r="BH22" i="15" s="1"/>
  <c r="AW22" i="15"/>
  <c r="BG22" i="15" s="1"/>
  <c r="BO22" i="15" s="1"/>
  <c r="AV22" i="15"/>
  <c r="AU22" i="15"/>
  <c r="AT22" i="15"/>
  <c r="AS22" i="15"/>
  <c r="CF21" i="15"/>
  <c r="CE21" i="15"/>
  <c r="CD21" i="15"/>
  <c r="CC21" i="15"/>
  <c r="BD21" i="15"/>
  <c r="BN21" i="15" s="1"/>
  <c r="BC21" i="15"/>
  <c r="BM21" i="15" s="1"/>
  <c r="BB21" i="15"/>
  <c r="BL21" i="15" s="1"/>
  <c r="BA21" i="15"/>
  <c r="BK21" i="15" s="1"/>
  <c r="AZ21" i="15"/>
  <c r="BJ21" i="15" s="1"/>
  <c r="BR21" i="15" s="1"/>
  <c r="AY21" i="15"/>
  <c r="BI21" i="15" s="1"/>
  <c r="BQ21" i="15" s="1"/>
  <c r="BU21" i="15" s="1"/>
  <c r="BY21" i="15" s="1"/>
  <c r="AX21" i="15"/>
  <c r="BH21" i="15" s="1"/>
  <c r="AW21" i="15"/>
  <c r="BG21" i="15" s="1"/>
  <c r="BO21" i="15" s="1"/>
  <c r="AV21" i="15"/>
  <c r="AU21" i="15"/>
  <c r="AT21" i="15"/>
  <c r="AS21" i="15"/>
  <c r="BD16" i="15"/>
  <c r="BN16" i="15" s="1"/>
  <c r="BC16" i="15"/>
  <c r="BM16" i="15" s="1"/>
  <c r="BB16" i="15"/>
  <c r="BL16" i="15" s="1"/>
  <c r="BA16" i="15"/>
  <c r="BK16" i="15" s="1"/>
  <c r="AZ16" i="15"/>
  <c r="BJ16" i="15" s="1"/>
  <c r="AY16" i="15"/>
  <c r="BI16" i="15" s="1"/>
  <c r="AX16" i="15"/>
  <c r="BH16" i="15" s="1"/>
  <c r="BP16" i="15" s="1"/>
  <c r="AW16" i="15"/>
  <c r="BG16" i="15" s="1"/>
  <c r="AV16" i="15"/>
  <c r="AU16" i="15"/>
  <c r="AT16" i="15"/>
  <c r="AS16" i="15"/>
  <c r="BD15" i="15"/>
  <c r="BN15" i="15" s="1"/>
  <c r="BC15" i="15"/>
  <c r="BM15" i="15" s="1"/>
  <c r="BB15" i="15"/>
  <c r="BL15" i="15" s="1"/>
  <c r="BA15" i="15"/>
  <c r="BK15" i="15" s="1"/>
  <c r="AZ15" i="15"/>
  <c r="BJ15" i="15" s="1"/>
  <c r="BR15" i="15" s="1"/>
  <c r="AY15" i="15"/>
  <c r="BI15" i="15" s="1"/>
  <c r="BQ15" i="15" s="1"/>
  <c r="AX15" i="15"/>
  <c r="BH15" i="15" s="1"/>
  <c r="AW15" i="15"/>
  <c r="BG15" i="15" s="1"/>
  <c r="BO15" i="15" s="1"/>
  <c r="AV15" i="15"/>
  <c r="AU15" i="15"/>
  <c r="AT15" i="15"/>
  <c r="AS15" i="15"/>
  <c r="BD14" i="15"/>
  <c r="BN14" i="15" s="1"/>
  <c r="BC14" i="15"/>
  <c r="BM14" i="15" s="1"/>
  <c r="BB14" i="15"/>
  <c r="BL14" i="15" s="1"/>
  <c r="BA14" i="15"/>
  <c r="BK14" i="15" s="1"/>
  <c r="AZ14" i="15"/>
  <c r="BJ14" i="15" s="1"/>
  <c r="AY14" i="15"/>
  <c r="BI14" i="15" s="1"/>
  <c r="AX14" i="15"/>
  <c r="BH14" i="15" s="1"/>
  <c r="BP14" i="15" s="1"/>
  <c r="AW14" i="15"/>
  <c r="BG14" i="15" s="1"/>
  <c r="AV14" i="15"/>
  <c r="AU14" i="15"/>
  <c r="AT14" i="15"/>
  <c r="AS14" i="15"/>
  <c r="CF13" i="15"/>
  <c r="CE13" i="15"/>
  <c r="CD13" i="15"/>
  <c r="CD274" i="15" s="1"/>
  <c r="CC13" i="15"/>
  <c r="CC274" i="15" s="1"/>
  <c r="BI13" i="15"/>
  <c r="BH13" i="15"/>
  <c r="BG13" i="15"/>
  <c r="BD13" i="15"/>
  <c r="BN13" i="15" s="1"/>
  <c r="BC13" i="15"/>
  <c r="BM13" i="15" s="1"/>
  <c r="BB13" i="15"/>
  <c r="BL13" i="15" s="1"/>
  <c r="BA13" i="15"/>
  <c r="BK13" i="15" s="1"/>
  <c r="AZ13" i="15"/>
  <c r="BJ13" i="15" s="1"/>
  <c r="AV13" i="15"/>
  <c r="AU13" i="15"/>
  <c r="AT13" i="15"/>
  <c r="AS13" i="15"/>
  <c r="W72" i="14"/>
  <c r="AV69" i="14"/>
  <c r="AU69" i="14"/>
  <c r="AT69" i="14"/>
  <c r="AS69" i="14"/>
  <c r="AH69" i="14"/>
  <c r="AD69" i="14"/>
  <c r="AC69" i="14"/>
  <c r="AB69" i="14"/>
  <c r="AA69" i="14"/>
  <c r="T69" i="14"/>
  <c r="S69" i="14"/>
  <c r="R69" i="14"/>
  <c r="Q69" i="14"/>
  <c r="N69" i="14"/>
  <c r="L69" i="14"/>
  <c r="K69" i="14"/>
  <c r="J69" i="14"/>
  <c r="I69" i="14"/>
  <c r="G69" i="14"/>
  <c r="BR68" i="14"/>
  <c r="BQ68" i="14"/>
  <c r="BP68" i="14"/>
  <c r="BO68" i="14"/>
  <c r="BN68" i="14"/>
  <c r="BM68" i="14"/>
  <c r="BL68" i="14"/>
  <c r="BK68" i="14"/>
  <c r="BJ68" i="14"/>
  <c r="BI68" i="14"/>
  <c r="BH68" i="14"/>
  <c r="BG68" i="14"/>
  <c r="BD68" i="14"/>
  <c r="BC68" i="14"/>
  <c r="BB68" i="14"/>
  <c r="BA68" i="14"/>
  <c r="AZ68" i="14"/>
  <c r="AY68" i="14"/>
  <c r="AX68" i="14"/>
  <c r="AW68" i="14"/>
  <c r="AV68" i="14"/>
  <c r="AU68" i="14"/>
  <c r="AT68" i="14"/>
  <c r="AS68" i="14"/>
  <c r="BR67" i="14"/>
  <c r="BQ67" i="14"/>
  <c r="BP67" i="14"/>
  <c r="BO67" i="14"/>
  <c r="BN67" i="14"/>
  <c r="BM67" i="14"/>
  <c r="BL67" i="14"/>
  <c r="BK67" i="14"/>
  <c r="BJ67" i="14"/>
  <c r="BI67" i="14"/>
  <c r="BH67" i="14"/>
  <c r="BG67" i="14"/>
  <c r="BD67" i="14"/>
  <c r="BC67" i="14"/>
  <c r="BB67" i="14"/>
  <c r="BA67" i="14"/>
  <c r="AZ67" i="14"/>
  <c r="AY67" i="14"/>
  <c r="AX67" i="14"/>
  <c r="AW67" i="14"/>
  <c r="AV67" i="14"/>
  <c r="AU67" i="14"/>
  <c r="AT67" i="14"/>
  <c r="AS67" i="14"/>
  <c r="BR66" i="14"/>
  <c r="BQ66" i="14"/>
  <c r="BP66" i="14"/>
  <c r="BO66" i="14"/>
  <c r="BN66" i="14"/>
  <c r="BM66" i="14"/>
  <c r="BL66" i="14"/>
  <c r="BK66" i="14"/>
  <c r="BJ66" i="14"/>
  <c r="BI66" i="14"/>
  <c r="BH66" i="14"/>
  <c r="BG66" i="14"/>
  <c r="BD66" i="14"/>
  <c r="BC66" i="14"/>
  <c r="BB66" i="14"/>
  <c r="BA66" i="14"/>
  <c r="AZ66" i="14"/>
  <c r="AY66" i="14"/>
  <c r="AX66" i="14"/>
  <c r="AW66" i="14"/>
  <c r="AV66" i="14"/>
  <c r="AU66" i="14"/>
  <c r="AT66" i="14"/>
  <c r="AS66" i="14"/>
  <c r="BR65" i="14"/>
  <c r="BQ65" i="14"/>
  <c r="BP65" i="14"/>
  <c r="BO65" i="14"/>
  <c r="BN65" i="14"/>
  <c r="BM65" i="14"/>
  <c r="BL65" i="14"/>
  <c r="BK65" i="14"/>
  <c r="BJ65" i="14"/>
  <c r="BI65" i="14"/>
  <c r="BH65" i="14"/>
  <c r="BG65" i="14"/>
  <c r="BD65" i="14"/>
  <c r="BC65" i="14"/>
  <c r="BB65" i="14"/>
  <c r="BA65" i="14"/>
  <c r="AZ65" i="14"/>
  <c r="AY65" i="14"/>
  <c r="AX65" i="14"/>
  <c r="AW65" i="14"/>
  <c r="AV65" i="14"/>
  <c r="AU65" i="14"/>
  <c r="AT65" i="14"/>
  <c r="AS65" i="14"/>
  <c r="BR64" i="14"/>
  <c r="BQ64" i="14"/>
  <c r="BP64" i="14"/>
  <c r="BO64" i="14"/>
  <c r="BN64" i="14"/>
  <c r="BM64" i="14"/>
  <c r="BL64" i="14"/>
  <c r="BK64" i="14"/>
  <c r="BJ64" i="14"/>
  <c r="BI64" i="14"/>
  <c r="BH64" i="14"/>
  <c r="BG64" i="14"/>
  <c r="BD64" i="14"/>
  <c r="BC64" i="14"/>
  <c r="BB64" i="14"/>
  <c r="BA64" i="14"/>
  <c r="AZ64" i="14"/>
  <c r="AY64" i="14"/>
  <c r="AX64" i="14"/>
  <c r="AW64" i="14"/>
  <c r="AV64" i="14"/>
  <c r="AU64" i="14"/>
  <c r="AT64" i="14"/>
  <c r="AS64" i="14"/>
  <c r="BR63" i="14"/>
  <c r="BQ63" i="14"/>
  <c r="BP63" i="14"/>
  <c r="BO63" i="14"/>
  <c r="BN63" i="14"/>
  <c r="BM63" i="14"/>
  <c r="BL63" i="14"/>
  <c r="BK63" i="14"/>
  <c r="BJ63" i="14"/>
  <c r="BI63" i="14"/>
  <c r="BH63" i="14"/>
  <c r="BG63" i="14"/>
  <c r="BD63" i="14"/>
  <c r="BC63" i="14"/>
  <c r="BB63" i="14"/>
  <c r="BA63" i="14"/>
  <c r="AZ63" i="14"/>
  <c r="AY63" i="14"/>
  <c r="AX63" i="14"/>
  <c r="AW63" i="14"/>
  <c r="AV63" i="14"/>
  <c r="AU63" i="14"/>
  <c r="AT63" i="14"/>
  <c r="AS63" i="14"/>
  <c r="BR62" i="14"/>
  <c r="BQ62" i="14"/>
  <c r="BP62" i="14"/>
  <c r="BO62" i="14"/>
  <c r="BN62" i="14"/>
  <c r="BM62" i="14"/>
  <c r="BL62" i="14"/>
  <c r="BK62" i="14"/>
  <c r="BJ62" i="14"/>
  <c r="BI62" i="14"/>
  <c r="BH62" i="14"/>
  <c r="BG62" i="14"/>
  <c r="BD62" i="14"/>
  <c r="BC62" i="14"/>
  <c r="BB62" i="14"/>
  <c r="BA62" i="14"/>
  <c r="AZ62" i="14"/>
  <c r="AY62" i="14"/>
  <c r="AX62" i="14"/>
  <c r="AW62" i="14"/>
  <c r="AV62" i="14"/>
  <c r="AU62" i="14"/>
  <c r="AT62" i="14"/>
  <c r="AS62" i="14"/>
  <c r="BR61" i="14"/>
  <c r="BQ61" i="14"/>
  <c r="BP61" i="14"/>
  <c r="BO61" i="14"/>
  <c r="BN61" i="14"/>
  <c r="BM61" i="14"/>
  <c r="BL61" i="14"/>
  <c r="BK61" i="14"/>
  <c r="BJ61" i="14"/>
  <c r="BI61" i="14"/>
  <c r="BH61" i="14"/>
  <c r="BG61" i="14"/>
  <c r="BD61" i="14"/>
  <c r="BC61" i="14"/>
  <c r="BB61" i="14"/>
  <c r="BA61" i="14"/>
  <c r="AZ61" i="14"/>
  <c r="AY61" i="14"/>
  <c r="AX61" i="14"/>
  <c r="AW61" i="14"/>
  <c r="AV61" i="14"/>
  <c r="AU61" i="14"/>
  <c r="AT61" i="14"/>
  <c r="AS61" i="14"/>
  <c r="BR60" i="14"/>
  <c r="BQ60" i="14"/>
  <c r="BP60" i="14"/>
  <c r="BO60" i="14"/>
  <c r="BN60" i="14"/>
  <c r="BM60" i="14"/>
  <c r="BL60" i="14"/>
  <c r="BK60" i="14"/>
  <c r="BJ60" i="14"/>
  <c r="BI60" i="14"/>
  <c r="BH60" i="14"/>
  <c r="BG60" i="14"/>
  <c r="BD60" i="14"/>
  <c r="BC60" i="14"/>
  <c r="BB60" i="14"/>
  <c r="BA60" i="14"/>
  <c r="AZ60" i="14"/>
  <c r="AY60" i="14"/>
  <c r="AX60" i="14"/>
  <c r="AW60" i="14"/>
  <c r="AV60" i="14"/>
  <c r="AU60" i="14"/>
  <c r="AT60" i="14"/>
  <c r="AS60" i="14"/>
  <c r="BR59" i="14"/>
  <c r="BQ59" i="14"/>
  <c r="BP59" i="14"/>
  <c r="BO59" i="14"/>
  <c r="BN59" i="14"/>
  <c r="BM59" i="14"/>
  <c r="BL59" i="14"/>
  <c r="BK59" i="14"/>
  <c r="BJ59" i="14"/>
  <c r="BI59" i="14"/>
  <c r="BH59" i="14"/>
  <c r="BG59" i="14"/>
  <c r="BD59" i="14"/>
  <c r="BC59" i="14"/>
  <c r="BB59" i="14"/>
  <c r="BA59" i="14"/>
  <c r="AZ59" i="14"/>
  <c r="AY59" i="14"/>
  <c r="AX59" i="14"/>
  <c r="AW59" i="14"/>
  <c r="AV59" i="14"/>
  <c r="AU59" i="14"/>
  <c r="AT59" i="14"/>
  <c r="AS59" i="14"/>
  <c r="BR58" i="14"/>
  <c r="BQ58" i="14"/>
  <c r="BP58" i="14"/>
  <c r="BO58" i="14"/>
  <c r="BN58" i="14"/>
  <c r="BM58" i="14"/>
  <c r="BL58" i="14"/>
  <c r="BK58" i="14"/>
  <c r="BJ58" i="14"/>
  <c r="BI58" i="14"/>
  <c r="BH58" i="14"/>
  <c r="BG58" i="14"/>
  <c r="BD58" i="14"/>
  <c r="BC58" i="14"/>
  <c r="BB58" i="14"/>
  <c r="BA58" i="14"/>
  <c r="AZ58" i="14"/>
  <c r="AY58" i="14"/>
  <c r="AX58" i="14"/>
  <c r="AW58" i="14"/>
  <c r="AV58" i="14"/>
  <c r="AU58" i="14"/>
  <c r="AT58" i="14"/>
  <c r="AS58" i="14"/>
  <c r="BR56" i="14"/>
  <c r="BQ56" i="14"/>
  <c r="BP56" i="14"/>
  <c r="BO56" i="14"/>
  <c r="BN56" i="14"/>
  <c r="BM56" i="14"/>
  <c r="BL56" i="14"/>
  <c r="BK56" i="14"/>
  <c r="BJ56" i="14"/>
  <c r="BI56" i="14"/>
  <c r="BH56" i="14"/>
  <c r="BG56" i="14"/>
  <c r="BD56" i="14"/>
  <c r="BC56" i="14"/>
  <c r="BB56" i="14"/>
  <c r="BA56" i="14"/>
  <c r="AZ56" i="14"/>
  <c r="AY56" i="14"/>
  <c r="AX56" i="14"/>
  <c r="AW56" i="14"/>
  <c r="AV56" i="14"/>
  <c r="AU56" i="14"/>
  <c r="AT56" i="14"/>
  <c r="AS56" i="14"/>
  <c r="BR52" i="14"/>
  <c r="BQ52" i="14"/>
  <c r="BP52" i="14"/>
  <c r="BO52" i="14"/>
  <c r="BN52" i="14"/>
  <c r="BM52" i="14"/>
  <c r="BL52" i="14"/>
  <c r="BK52" i="14"/>
  <c r="BJ52" i="14"/>
  <c r="BI52" i="14"/>
  <c r="BH52" i="14"/>
  <c r="BG52" i="14"/>
  <c r="BD52" i="14"/>
  <c r="BC52" i="14"/>
  <c r="BB52" i="14"/>
  <c r="BA52" i="14"/>
  <c r="AZ52" i="14"/>
  <c r="AY52" i="14"/>
  <c r="AX52" i="14"/>
  <c r="AW52" i="14"/>
  <c r="AV52" i="14"/>
  <c r="AU52" i="14"/>
  <c r="AT52" i="14"/>
  <c r="AS52" i="14"/>
  <c r="BR51" i="14"/>
  <c r="BQ51" i="14"/>
  <c r="BP51" i="14"/>
  <c r="BO51" i="14"/>
  <c r="BN51" i="14"/>
  <c r="BM51" i="14"/>
  <c r="BL51" i="14"/>
  <c r="BK51" i="14"/>
  <c r="BJ51" i="14"/>
  <c r="BI51" i="14"/>
  <c r="BH51" i="14"/>
  <c r="BG51" i="14"/>
  <c r="BD51" i="14"/>
  <c r="BC51" i="14"/>
  <c r="BB51" i="14"/>
  <c r="BA51" i="14"/>
  <c r="AZ51" i="14"/>
  <c r="AY51" i="14"/>
  <c r="AX51" i="14"/>
  <c r="AW51" i="14"/>
  <c r="AV51" i="14"/>
  <c r="AU51" i="14"/>
  <c r="AT51" i="14"/>
  <c r="AS51" i="14"/>
  <c r="BR49" i="14"/>
  <c r="BQ49" i="14"/>
  <c r="BP49" i="14"/>
  <c r="BO49" i="14"/>
  <c r="BN49" i="14"/>
  <c r="BM49" i="14"/>
  <c r="BL49" i="14"/>
  <c r="BK49" i="14"/>
  <c r="BJ49" i="14"/>
  <c r="BI49" i="14"/>
  <c r="BH49" i="14"/>
  <c r="BG49" i="14"/>
  <c r="BD49" i="14"/>
  <c r="BC49" i="14"/>
  <c r="BB49" i="14"/>
  <c r="BA49" i="14"/>
  <c r="AZ49" i="14"/>
  <c r="AY49" i="14"/>
  <c r="AX49" i="14"/>
  <c r="AW49" i="14"/>
  <c r="AV49" i="14"/>
  <c r="AU49" i="14"/>
  <c r="AT49" i="14"/>
  <c r="AS49" i="14"/>
  <c r="BR48" i="14"/>
  <c r="BQ48" i="14"/>
  <c r="BP48" i="14"/>
  <c r="BO48" i="14"/>
  <c r="BN48" i="14"/>
  <c r="BM48" i="14"/>
  <c r="BL48" i="14"/>
  <c r="BK48" i="14"/>
  <c r="BJ48" i="14"/>
  <c r="BI48" i="14"/>
  <c r="BH48" i="14"/>
  <c r="BG48" i="14"/>
  <c r="BD48" i="14"/>
  <c r="BC48" i="14"/>
  <c r="BB48" i="14"/>
  <c r="BA48" i="14"/>
  <c r="AZ48" i="14"/>
  <c r="AY48" i="14"/>
  <c r="AX48" i="14"/>
  <c r="AW48" i="14"/>
  <c r="AV48" i="14"/>
  <c r="AU48" i="14"/>
  <c r="AT48" i="14"/>
  <c r="AS48" i="14"/>
  <c r="BR47" i="14"/>
  <c r="BQ47" i="14"/>
  <c r="BP47" i="14"/>
  <c r="BO47" i="14"/>
  <c r="BN47" i="14"/>
  <c r="BM47" i="14"/>
  <c r="BL47" i="14"/>
  <c r="BK47" i="14"/>
  <c r="BJ47" i="14"/>
  <c r="BI47" i="14"/>
  <c r="BH47" i="14"/>
  <c r="BG47" i="14"/>
  <c r="BD47" i="14"/>
  <c r="BC47" i="14"/>
  <c r="BB47" i="14"/>
  <c r="BA47" i="14"/>
  <c r="AZ47" i="14"/>
  <c r="AY47" i="14"/>
  <c r="AX47" i="14"/>
  <c r="AW47" i="14"/>
  <c r="AV47" i="14"/>
  <c r="AU47" i="14"/>
  <c r="AT47" i="14"/>
  <c r="AS47" i="14"/>
  <c r="CF46" i="14"/>
  <c r="CE46" i="14"/>
  <c r="CD46" i="14"/>
  <c r="CC46" i="14"/>
  <c r="BZ46" i="14"/>
  <c r="BY46" i="14"/>
  <c r="BX46" i="14"/>
  <c r="BW46" i="14"/>
  <c r="BR46" i="14"/>
  <c r="BV46" i="14" s="1"/>
  <c r="BQ46" i="14"/>
  <c r="BU46" i="14" s="1"/>
  <c r="BP46" i="14"/>
  <c r="BT46" i="14" s="1"/>
  <c r="BO46" i="14"/>
  <c r="BS46" i="14" s="1"/>
  <c r="BN46" i="14"/>
  <c r="BM46" i="14"/>
  <c r="BL46" i="14"/>
  <c r="BK46" i="14"/>
  <c r="BJ46" i="14"/>
  <c r="BI46" i="14"/>
  <c r="BH46" i="14"/>
  <c r="BG46" i="14"/>
  <c r="BD46" i="14"/>
  <c r="BC46" i="14"/>
  <c r="BB46" i="14"/>
  <c r="BA46" i="14"/>
  <c r="AZ46" i="14"/>
  <c r="AY46" i="14"/>
  <c r="AX46" i="14"/>
  <c r="AW46" i="14"/>
  <c r="AV46" i="14"/>
  <c r="AU46" i="14"/>
  <c r="AT46" i="14"/>
  <c r="AS46" i="14"/>
  <c r="BR45" i="14"/>
  <c r="BQ45" i="14"/>
  <c r="BP45" i="14"/>
  <c r="BO45" i="14"/>
  <c r="BN45" i="14"/>
  <c r="BM45" i="14"/>
  <c r="BL45" i="14"/>
  <c r="BK45" i="14"/>
  <c r="BJ45" i="14"/>
  <c r="BI45" i="14"/>
  <c r="BH45" i="14"/>
  <c r="BG45" i="14"/>
  <c r="BD45" i="14"/>
  <c r="BC45" i="14"/>
  <c r="BB45" i="14"/>
  <c r="BA45" i="14"/>
  <c r="AZ45" i="14"/>
  <c r="AY45" i="14"/>
  <c r="AX45" i="14"/>
  <c r="AW45" i="14"/>
  <c r="AV45" i="14"/>
  <c r="AU45" i="14"/>
  <c r="AT45" i="14"/>
  <c r="AS45" i="14"/>
  <c r="BR43" i="14"/>
  <c r="BQ43" i="14"/>
  <c r="BP43" i="14"/>
  <c r="BO43" i="14"/>
  <c r="BN43" i="14"/>
  <c r="BM43" i="14"/>
  <c r="BL43" i="14"/>
  <c r="BK43" i="14"/>
  <c r="BJ43" i="14"/>
  <c r="BI43" i="14"/>
  <c r="BH43" i="14"/>
  <c r="BG43" i="14"/>
  <c r="BD43" i="14"/>
  <c r="BC43" i="14"/>
  <c r="BB43" i="14"/>
  <c r="BA43" i="14"/>
  <c r="AZ43" i="14"/>
  <c r="AY43" i="14"/>
  <c r="AX43" i="14"/>
  <c r="AW43" i="14"/>
  <c r="AV43" i="14"/>
  <c r="AU43" i="14"/>
  <c r="AT43" i="14"/>
  <c r="AS43" i="14"/>
  <c r="BR42" i="14"/>
  <c r="BQ42" i="14"/>
  <c r="BP42" i="14"/>
  <c r="BO42" i="14"/>
  <c r="BN42" i="14"/>
  <c r="BM42" i="14"/>
  <c r="BL42" i="14"/>
  <c r="BK42" i="14"/>
  <c r="BJ42" i="14"/>
  <c r="BI42" i="14"/>
  <c r="BH42" i="14"/>
  <c r="BG42" i="14"/>
  <c r="BD42" i="14"/>
  <c r="BC42" i="14"/>
  <c r="BB42" i="14"/>
  <c r="BA42" i="14"/>
  <c r="AZ42" i="14"/>
  <c r="AY42" i="14"/>
  <c r="AX42" i="14"/>
  <c r="AW42" i="14"/>
  <c r="AV42" i="14"/>
  <c r="AU42" i="14"/>
  <c r="AT42" i="14"/>
  <c r="AS42" i="14"/>
  <c r="BR41" i="14"/>
  <c r="BQ41" i="14"/>
  <c r="BP41" i="14"/>
  <c r="BO41" i="14"/>
  <c r="BN41" i="14"/>
  <c r="BM41" i="14"/>
  <c r="BL41" i="14"/>
  <c r="BK41" i="14"/>
  <c r="BJ41" i="14"/>
  <c r="BI41" i="14"/>
  <c r="BH41" i="14"/>
  <c r="BG41" i="14"/>
  <c r="BD41" i="14"/>
  <c r="BC41" i="14"/>
  <c r="BB41" i="14"/>
  <c r="BA41" i="14"/>
  <c r="AZ41" i="14"/>
  <c r="AY41" i="14"/>
  <c r="AX41" i="14"/>
  <c r="AW41" i="14"/>
  <c r="AV41" i="14"/>
  <c r="AU41" i="14"/>
  <c r="AT41" i="14"/>
  <c r="AS41" i="14"/>
  <c r="BR40" i="14"/>
  <c r="BQ40" i="14"/>
  <c r="BP40" i="14"/>
  <c r="BO40" i="14"/>
  <c r="BN40" i="14"/>
  <c r="BM40" i="14"/>
  <c r="BL40" i="14"/>
  <c r="BK40" i="14"/>
  <c r="BJ40" i="14"/>
  <c r="BI40" i="14"/>
  <c r="BH40" i="14"/>
  <c r="BG40" i="14"/>
  <c r="BD40" i="14"/>
  <c r="BC40" i="14"/>
  <c r="BB40" i="14"/>
  <c r="BA40" i="14"/>
  <c r="AZ40" i="14"/>
  <c r="AY40" i="14"/>
  <c r="AX40" i="14"/>
  <c r="AW40" i="14"/>
  <c r="AV40" i="14"/>
  <c r="AU40" i="14"/>
  <c r="AT40" i="14"/>
  <c r="AS40" i="14"/>
  <c r="BR39" i="14"/>
  <c r="BQ39" i="14"/>
  <c r="BP39" i="14"/>
  <c r="BO39" i="14"/>
  <c r="BN39" i="14"/>
  <c r="BM39" i="14"/>
  <c r="BL39" i="14"/>
  <c r="BK39" i="14"/>
  <c r="BJ39" i="14"/>
  <c r="BI39" i="14"/>
  <c r="BH39" i="14"/>
  <c r="BG39" i="14"/>
  <c r="BD39" i="14"/>
  <c r="BC39" i="14"/>
  <c r="BB39" i="14"/>
  <c r="BA39" i="14"/>
  <c r="AZ39" i="14"/>
  <c r="AY39" i="14"/>
  <c r="AX39" i="14"/>
  <c r="AW39" i="14"/>
  <c r="AV39" i="14"/>
  <c r="AU39" i="14"/>
  <c r="AT39" i="14"/>
  <c r="AS39" i="14"/>
  <c r="BR38" i="14"/>
  <c r="BQ38" i="14"/>
  <c r="BP38" i="14"/>
  <c r="BO38" i="14"/>
  <c r="BN38" i="14"/>
  <c r="BM38" i="14"/>
  <c r="BL38" i="14"/>
  <c r="BK38" i="14"/>
  <c r="BJ38" i="14"/>
  <c r="BI38" i="14"/>
  <c r="BH38" i="14"/>
  <c r="BG38" i="14"/>
  <c r="BD38" i="14"/>
  <c r="BC38" i="14"/>
  <c r="BB38" i="14"/>
  <c r="BA38" i="14"/>
  <c r="AZ38" i="14"/>
  <c r="AY38" i="14"/>
  <c r="AX38" i="14"/>
  <c r="AW38" i="14"/>
  <c r="AV38" i="14"/>
  <c r="AU38" i="14"/>
  <c r="AT38" i="14"/>
  <c r="AS38" i="14"/>
  <c r="BR37" i="14"/>
  <c r="BQ37" i="14"/>
  <c r="BP37" i="14"/>
  <c r="BO37" i="14"/>
  <c r="BN37" i="14"/>
  <c r="BM37" i="14"/>
  <c r="BL37" i="14"/>
  <c r="BK37" i="14"/>
  <c r="BJ37" i="14"/>
  <c r="BI37" i="14"/>
  <c r="BH37" i="14"/>
  <c r="BG37" i="14"/>
  <c r="BD37" i="14"/>
  <c r="BC37" i="14"/>
  <c r="BB37" i="14"/>
  <c r="BA37" i="14"/>
  <c r="AZ37" i="14"/>
  <c r="AY37" i="14"/>
  <c r="AX37" i="14"/>
  <c r="AW37" i="14"/>
  <c r="AV37" i="14"/>
  <c r="AU37" i="14"/>
  <c r="AT37" i="14"/>
  <c r="AS37" i="14"/>
  <c r="BR36" i="14"/>
  <c r="BQ36" i="14"/>
  <c r="BP36" i="14"/>
  <c r="BO36" i="14"/>
  <c r="BN36" i="14"/>
  <c r="BM36" i="14"/>
  <c r="BL36" i="14"/>
  <c r="BK36" i="14"/>
  <c r="BJ36" i="14"/>
  <c r="BI36" i="14"/>
  <c r="BH36" i="14"/>
  <c r="BG36" i="14"/>
  <c r="BD36" i="14"/>
  <c r="BC36" i="14"/>
  <c r="BB36" i="14"/>
  <c r="BA36" i="14"/>
  <c r="AZ36" i="14"/>
  <c r="AY36" i="14"/>
  <c r="AX36" i="14"/>
  <c r="AW36" i="14"/>
  <c r="AV36" i="14"/>
  <c r="AU36" i="14"/>
  <c r="AT36" i="14"/>
  <c r="AS36" i="14"/>
  <c r="CF35" i="14"/>
  <c r="CE35" i="14"/>
  <c r="CD35" i="14"/>
  <c r="CC35" i="14"/>
  <c r="BZ35" i="14"/>
  <c r="BY35" i="14"/>
  <c r="BX35" i="14"/>
  <c r="BW35" i="14"/>
  <c r="BR35" i="14"/>
  <c r="BQ35" i="14"/>
  <c r="BP35" i="14"/>
  <c r="BO35" i="14"/>
  <c r="BS35" i="14" s="1"/>
  <c r="BN35" i="14"/>
  <c r="BM35" i="14"/>
  <c r="BL35" i="14"/>
  <c r="BK35" i="14"/>
  <c r="BJ35" i="14"/>
  <c r="BI35" i="14"/>
  <c r="BH35" i="14"/>
  <c r="BG35" i="14"/>
  <c r="BD35" i="14"/>
  <c r="BC35" i="14"/>
  <c r="BB35" i="14"/>
  <c r="BA35" i="14"/>
  <c r="AZ35" i="14"/>
  <c r="AY35" i="14"/>
  <c r="AX35" i="14"/>
  <c r="AW35" i="14"/>
  <c r="AV35" i="14"/>
  <c r="AU35" i="14"/>
  <c r="AT35" i="14"/>
  <c r="AS35" i="14"/>
  <c r="BR34" i="14"/>
  <c r="BQ34" i="14"/>
  <c r="BP34" i="14"/>
  <c r="BO34" i="14"/>
  <c r="BN34" i="14"/>
  <c r="BM34" i="14"/>
  <c r="BL34" i="14"/>
  <c r="BK34" i="14"/>
  <c r="BJ34" i="14"/>
  <c r="BI34" i="14"/>
  <c r="BH34" i="14"/>
  <c r="BG34" i="14"/>
  <c r="BD34" i="14"/>
  <c r="BC34" i="14"/>
  <c r="BB34" i="14"/>
  <c r="BA34" i="14"/>
  <c r="AZ34" i="14"/>
  <c r="AY34" i="14"/>
  <c r="AX34" i="14"/>
  <c r="AW34" i="14"/>
  <c r="AV34" i="14"/>
  <c r="AU34" i="14"/>
  <c r="AT34" i="14"/>
  <c r="AS34" i="14"/>
  <c r="BR33" i="14"/>
  <c r="BQ33" i="14"/>
  <c r="BP33" i="14"/>
  <c r="BO33" i="14"/>
  <c r="BN33" i="14"/>
  <c r="BM33" i="14"/>
  <c r="BL33" i="14"/>
  <c r="BK33" i="14"/>
  <c r="BJ33" i="14"/>
  <c r="BI33" i="14"/>
  <c r="BH33" i="14"/>
  <c r="BG33" i="14"/>
  <c r="BD33" i="14"/>
  <c r="BC33" i="14"/>
  <c r="BB33" i="14"/>
  <c r="BA33" i="14"/>
  <c r="AZ33" i="14"/>
  <c r="AY33" i="14"/>
  <c r="AX33" i="14"/>
  <c r="AW33" i="14"/>
  <c r="AV33" i="14"/>
  <c r="AU33" i="14"/>
  <c r="AT33" i="14"/>
  <c r="AS33" i="14"/>
  <c r="BR32" i="14"/>
  <c r="BQ32" i="14"/>
  <c r="BP32" i="14"/>
  <c r="BO32" i="14"/>
  <c r="BN32" i="14"/>
  <c r="BM32" i="14"/>
  <c r="BL32" i="14"/>
  <c r="BK32" i="14"/>
  <c r="BJ32" i="14"/>
  <c r="BI32" i="14"/>
  <c r="BH32" i="14"/>
  <c r="BG32" i="14"/>
  <c r="BD32" i="14"/>
  <c r="BC32" i="14"/>
  <c r="BB32" i="14"/>
  <c r="BA32" i="14"/>
  <c r="AZ32" i="14"/>
  <c r="AY32" i="14"/>
  <c r="AX32" i="14"/>
  <c r="AW32" i="14"/>
  <c r="AV32" i="14"/>
  <c r="AU32" i="14"/>
  <c r="AT32" i="14"/>
  <c r="AS32" i="14"/>
  <c r="BR31" i="14"/>
  <c r="BQ31" i="14"/>
  <c r="BP31" i="14"/>
  <c r="BO31" i="14"/>
  <c r="BN31" i="14"/>
  <c r="BM31" i="14"/>
  <c r="BL31" i="14"/>
  <c r="BK31" i="14"/>
  <c r="BJ31" i="14"/>
  <c r="BI31" i="14"/>
  <c r="BH31" i="14"/>
  <c r="BG31" i="14"/>
  <c r="BD31" i="14"/>
  <c r="BC31" i="14"/>
  <c r="BB31" i="14"/>
  <c r="BA31" i="14"/>
  <c r="AZ31" i="14"/>
  <c r="AY31" i="14"/>
  <c r="AX31" i="14"/>
  <c r="AW31" i="14"/>
  <c r="AV31" i="14"/>
  <c r="AU31" i="14"/>
  <c r="AT31" i="14"/>
  <c r="AS31" i="14"/>
  <c r="BR29" i="14"/>
  <c r="BQ29" i="14"/>
  <c r="BP29" i="14"/>
  <c r="BO29" i="14"/>
  <c r="BN29" i="14"/>
  <c r="BM29" i="14"/>
  <c r="BL29" i="14"/>
  <c r="BK29" i="14"/>
  <c r="BJ29" i="14"/>
  <c r="BI29" i="14"/>
  <c r="BH29" i="14"/>
  <c r="BG29" i="14"/>
  <c r="BD29" i="14"/>
  <c r="BC29" i="14"/>
  <c r="BB29" i="14"/>
  <c r="BA29" i="14"/>
  <c r="AZ29" i="14"/>
  <c r="AY29" i="14"/>
  <c r="AX29" i="14"/>
  <c r="AW29" i="14"/>
  <c r="AV29" i="14"/>
  <c r="AU29" i="14"/>
  <c r="AT29" i="14"/>
  <c r="AS29" i="14"/>
  <c r="BR28" i="14"/>
  <c r="BQ28" i="14"/>
  <c r="BP28" i="14"/>
  <c r="BO28" i="14"/>
  <c r="BN28" i="14"/>
  <c r="BM28" i="14"/>
  <c r="BL28" i="14"/>
  <c r="BK28" i="14"/>
  <c r="BJ28" i="14"/>
  <c r="BI28" i="14"/>
  <c r="BH28" i="14"/>
  <c r="BG28" i="14"/>
  <c r="BD28" i="14"/>
  <c r="BC28" i="14"/>
  <c r="BB28" i="14"/>
  <c r="BA28" i="14"/>
  <c r="AZ28" i="14"/>
  <c r="AY28" i="14"/>
  <c r="AX28" i="14"/>
  <c r="AW28" i="14"/>
  <c r="AV28" i="14"/>
  <c r="AU28" i="14"/>
  <c r="AT28" i="14"/>
  <c r="AS28" i="14"/>
  <c r="BR27" i="14"/>
  <c r="BQ27" i="14"/>
  <c r="BP27" i="14"/>
  <c r="BO27" i="14"/>
  <c r="BN27" i="14"/>
  <c r="BM27" i="14"/>
  <c r="BL27" i="14"/>
  <c r="BK27" i="14"/>
  <c r="BJ27" i="14"/>
  <c r="BI27" i="14"/>
  <c r="BH27" i="14"/>
  <c r="BG27" i="14"/>
  <c r="BD27" i="14"/>
  <c r="BC27" i="14"/>
  <c r="BB27" i="14"/>
  <c r="BA27" i="14"/>
  <c r="AZ27" i="14"/>
  <c r="AY27" i="14"/>
  <c r="AX27" i="14"/>
  <c r="AW27" i="14"/>
  <c r="AV27" i="14"/>
  <c r="AU27" i="14"/>
  <c r="AT27" i="14"/>
  <c r="AS27" i="14"/>
  <c r="CF26" i="14"/>
  <c r="CE26" i="14"/>
  <c r="CD26" i="14"/>
  <c r="CC26" i="14"/>
  <c r="BZ26" i="14"/>
  <c r="BY26" i="14"/>
  <c r="BX26" i="14"/>
  <c r="BW26" i="14"/>
  <c r="BR26" i="14"/>
  <c r="BQ26" i="14"/>
  <c r="BP26" i="14"/>
  <c r="BO26" i="14"/>
  <c r="BN26" i="14"/>
  <c r="BM26" i="14"/>
  <c r="BL26" i="14"/>
  <c r="BK26" i="14"/>
  <c r="BJ26" i="14"/>
  <c r="BI26" i="14"/>
  <c r="BH26" i="14"/>
  <c r="BG26" i="14"/>
  <c r="BD26" i="14"/>
  <c r="BC26" i="14"/>
  <c r="BB26" i="14"/>
  <c r="BA26" i="14"/>
  <c r="AZ26" i="14"/>
  <c r="AY26" i="14"/>
  <c r="AX26" i="14"/>
  <c r="AW26" i="14"/>
  <c r="AV26" i="14"/>
  <c r="AU26" i="14"/>
  <c r="AT26" i="14"/>
  <c r="AS26" i="14"/>
  <c r="BR25" i="14"/>
  <c r="BQ25" i="14"/>
  <c r="BP25" i="14"/>
  <c r="BO25" i="14"/>
  <c r="BN25" i="14"/>
  <c r="BM25" i="14"/>
  <c r="BL25" i="14"/>
  <c r="BK25" i="14"/>
  <c r="BJ25" i="14"/>
  <c r="BI25" i="14"/>
  <c r="BH25" i="14"/>
  <c r="BG25" i="14"/>
  <c r="BD25" i="14"/>
  <c r="BC25" i="14"/>
  <c r="BB25" i="14"/>
  <c r="BA25" i="14"/>
  <c r="AZ25" i="14"/>
  <c r="AY25" i="14"/>
  <c r="AX25" i="14"/>
  <c r="AW25" i="14"/>
  <c r="AV25" i="14"/>
  <c r="AU25" i="14"/>
  <c r="AT25" i="14"/>
  <c r="AS25" i="14"/>
  <c r="BR23" i="14"/>
  <c r="BQ23" i="14"/>
  <c r="BP23" i="14"/>
  <c r="BO23" i="14"/>
  <c r="BN23" i="14"/>
  <c r="BM23" i="14"/>
  <c r="BL23" i="14"/>
  <c r="BK23" i="14"/>
  <c r="BJ23" i="14"/>
  <c r="BI23" i="14"/>
  <c r="BH23" i="14"/>
  <c r="BG23" i="14"/>
  <c r="BD23" i="14"/>
  <c r="BC23" i="14"/>
  <c r="BB23" i="14"/>
  <c r="BA23" i="14"/>
  <c r="AZ23" i="14"/>
  <c r="AY23" i="14"/>
  <c r="AX23" i="14"/>
  <c r="AW23" i="14"/>
  <c r="AV23" i="14"/>
  <c r="AU23" i="14"/>
  <c r="AT23" i="14"/>
  <c r="AS23" i="14"/>
  <c r="BR22" i="14"/>
  <c r="BQ22" i="14"/>
  <c r="BP22" i="14"/>
  <c r="BO22" i="14"/>
  <c r="BN22" i="14"/>
  <c r="BM22" i="14"/>
  <c r="BL22" i="14"/>
  <c r="BK22" i="14"/>
  <c r="BJ22" i="14"/>
  <c r="BI22" i="14"/>
  <c r="BH22" i="14"/>
  <c r="BG22" i="14"/>
  <c r="BD22" i="14"/>
  <c r="BC22" i="14"/>
  <c r="BB22" i="14"/>
  <c r="BA22" i="14"/>
  <c r="AZ22" i="14"/>
  <c r="AY22" i="14"/>
  <c r="AX22" i="14"/>
  <c r="AW22" i="14"/>
  <c r="AV22" i="14"/>
  <c r="AU22" i="14"/>
  <c r="AT22" i="14"/>
  <c r="AS22" i="14"/>
  <c r="BR21" i="14"/>
  <c r="BQ21" i="14"/>
  <c r="BP21" i="14"/>
  <c r="BO21" i="14"/>
  <c r="BN21" i="14"/>
  <c r="BM21" i="14"/>
  <c r="BL21" i="14"/>
  <c r="BK21" i="14"/>
  <c r="BJ21" i="14"/>
  <c r="BI21" i="14"/>
  <c r="BH21" i="14"/>
  <c r="BG21" i="14"/>
  <c r="BD21" i="14"/>
  <c r="BC21" i="14"/>
  <c r="BB21" i="14"/>
  <c r="BA21" i="14"/>
  <c r="AZ21" i="14"/>
  <c r="AY21" i="14"/>
  <c r="AX21" i="14"/>
  <c r="AW21" i="14"/>
  <c r="AV21" i="14"/>
  <c r="AU21" i="14"/>
  <c r="AT21" i="14"/>
  <c r="AS21" i="14"/>
  <c r="BR20" i="14"/>
  <c r="BQ20" i="14"/>
  <c r="BP20" i="14"/>
  <c r="BO20" i="14"/>
  <c r="BN20" i="14"/>
  <c r="BM20" i="14"/>
  <c r="BL20" i="14"/>
  <c r="BK20" i="14"/>
  <c r="BJ20" i="14"/>
  <c r="BI20" i="14"/>
  <c r="BH20" i="14"/>
  <c r="BG20" i="14"/>
  <c r="BD20" i="14"/>
  <c r="BC20" i="14"/>
  <c r="BB20" i="14"/>
  <c r="BA20" i="14"/>
  <c r="AZ20" i="14"/>
  <c r="AY20" i="14"/>
  <c r="AX20" i="14"/>
  <c r="AW20" i="14"/>
  <c r="AV20" i="14"/>
  <c r="AU20" i="14"/>
  <c r="AT20" i="14"/>
  <c r="AS20" i="14"/>
  <c r="BR19" i="14"/>
  <c r="BQ19" i="14"/>
  <c r="BP19" i="14"/>
  <c r="BO19" i="14"/>
  <c r="BN19" i="14"/>
  <c r="BM19" i="14"/>
  <c r="BL19" i="14"/>
  <c r="BK19" i="14"/>
  <c r="BJ19" i="14"/>
  <c r="BI19" i="14"/>
  <c r="BH19" i="14"/>
  <c r="BG19" i="14"/>
  <c r="BD19" i="14"/>
  <c r="BC19" i="14"/>
  <c r="BB19" i="14"/>
  <c r="BA19" i="14"/>
  <c r="AZ19" i="14"/>
  <c r="AY19" i="14"/>
  <c r="AX19" i="14"/>
  <c r="AW19" i="14"/>
  <c r="AV19" i="14"/>
  <c r="AU19" i="14"/>
  <c r="AT19" i="14"/>
  <c r="AS19" i="14"/>
  <c r="BR18" i="14"/>
  <c r="BQ18" i="14"/>
  <c r="BP18" i="14"/>
  <c r="BO18" i="14"/>
  <c r="BN18" i="14"/>
  <c r="BM18" i="14"/>
  <c r="BL18" i="14"/>
  <c r="BK18" i="14"/>
  <c r="BJ18" i="14"/>
  <c r="BI18" i="14"/>
  <c r="BH18" i="14"/>
  <c r="BG18" i="14"/>
  <c r="BD18" i="14"/>
  <c r="BC18" i="14"/>
  <c r="BB18" i="14"/>
  <c r="BA18" i="14"/>
  <c r="AZ18" i="14"/>
  <c r="AY18" i="14"/>
  <c r="AX18" i="14"/>
  <c r="AW18" i="14"/>
  <c r="AV18" i="14"/>
  <c r="AU18" i="14"/>
  <c r="AT18" i="14"/>
  <c r="AS18" i="14"/>
  <c r="BR16" i="14"/>
  <c r="BQ16" i="14"/>
  <c r="BP16" i="14"/>
  <c r="BO16" i="14"/>
  <c r="BN16" i="14"/>
  <c r="BM16" i="14"/>
  <c r="BL16" i="14"/>
  <c r="BK16" i="14"/>
  <c r="BJ16" i="14"/>
  <c r="BI16" i="14"/>
  <c r="BH16" i="14"/>
  <c r="BG16" i="14"/>
  <c r="BD16" i="14"/>
  <c r="BC16" i="14"/>
  <c r="BB16" i="14"/>
  <c r="BA16" i="14"/>
  <c r="AZ16" i="14"/>
  <c r="AY16" i="14"/>
  <c r="AX16" i="14"/>
  <c r="AW16" i="14"/>
  <c r="AV16" i="14"/>
  <c r="AU16" i="14"/>
  <c r="AT16" i="14"/>
  <c r="AS16" i="14"/>
  <c r="CF14" i="14"/>
  <c r="CF69" i="14" s="1"/>
  <c r="CE14" i="14"/>
  <c r="CD14" i="14"/>
  <c r="CC14" i="14"/>
  <c r="BZ14" i="14"/>
  <c r="BZ69" i="14" s="1"/>
  <c r="BY14" i="14"/>
  <c r="BX14" i="14"/>
  <c r="BW14" i="14"/>
  <c r="BR14" i="14"/>
  <c r="BQ14" i="14"/>
  <c r="BP14" i="14"/>
  <c r="BO14" i="14"/>
  <c r="BN14" i="14"/>
  <c r="BM14" i="14"/>
  <c r="BL14" i="14"/>
  <c r="BK14" i="14"/>
  <c r="BJ14" i="14"/>
  <c r="BI14" i="14"/>
  <c r="BH14" i="14"/>
  <c r="BG14" i="14"/>
  <c r="BD14" i="14"/>
  <c r="BC14" i="14"/>
  <c r="BB14" i="14"/>
  <c r="BA14" i="14"/>
  <c r="AZ14" i="14"/>
  <c r="AY14" i="14"/>
  <c r="AX14" i="14"/>
  <c r="AW14" i="14"/>
  <c r="AV14" i="14"/>
  <c r="AU14" i="14"/>
  <c r="AT14" i="14"/>
  <c r="AS14" i="14"/>
  <c r="BQ236" i="15" l="1"/>
  <c r="BQ93" i="15"/>
  <c r="BP137" i="15"/>
  <c r="BQ178" i="15"/>
  <c r="BQ85" i="15"/>
  <c r="BP175" i="15"/>
  <c r="BQ238" i="15"/>
  <c r="BQ244" i="15"/>
  <c r="BR47" i="15"/>
  <c r="BO129" i="15"/>
  <c r="BP132" i="15"/>
  <c r="BQ221" i="15"/>
  <c r="BP98" i="15"/>
  <c r="BR155" i="15"/>
  <c r="BP179" i="15"/>
  <c r="BQ267" i="15"/>
  <c r="BR50" i="15"/>
  <c r="BQ273" i="15"/>
  <c r="BP153" i="15"/>
  <c r="BR181" i="15"/>
  <c r="BP188" i="15"/>
  <c r="BR200" i="15"/>
  <c r="BR215" i="15"/>
  <c r="BO224" i="15"/>
  <c r="BR199" i="15"/>
  <c r="BQ229" i="15"/>
  <c r="BR13" i="15"/>
  <c r="BO14" i="15"/>
  <c r="BO16" i="15"/>
  <c r="BO23" i="15"/>
  <c r="BO25" i="15"/>
  <c r="BS25" i="15" s="1"/>
  <c r="BW25" i="15" s="1"/>
  <c r="CA25" i="15" s="1"/>
  <c r="CG25" i="15"/>
  <c r="BO26" i="15"/>
  <c r="BO28" i="15"/>
  <c r="BO30" i="15"/>
  <c r="BO31" i="15"/>
  <c r="BO33" i="15"/>
  <c r="BO35" i="15"/>
  <c r="BO36" i="15"/>
  <c r="BO38" i="15"/>
  <c r="BO40" i="15"/>
  <c r="BO43" i="15"/>
  <c r="BO47" i="15"/>
  <c r="BP48" i="15"/>
  <c r="BO52" i="15"/>
  <c r="BQ53" i="15"/>
  <c r="BQ55" i="15"/>
  <c r="BP56" i="15"/>
  <c r="BP61" i="15"/>
  <c r="BP63" i="15"/>
  <c r="BP66" i="15"/>
  <c r="BP68" i="15"/>
  <c r="BP70" i="15"/>
  <c r="BP72" i="15"/>
  <c r="BP74" i="15"/>
  <c r="BP75" i="15"/>
  <c r="BP77" i="15"/>
  <c r="BP79" i="15"/>
  <c r="BP81" i="15"/>
  <c r="BP83" i="15"/>
  <c r="BP87" i="15"/>
  <c r="BR108" i="15"/>
  <c r="BP154" i="15"/>
  <c r="BP176" i="15"/>
  <c r="BT174" i="15" s="1"/>
  <c r="BX174" i="15" s="1"/>
  <c r="BQ188" i="15"/>
  <c r="BP194" i="15"/>
  <c r="BP195" i="15"/>
  <c r="BR201" i="15"/>
  <c r="BP203" i="15"/>
  <c r="BO209" i="15"/>
  <c r="BP215" i="15"/>
  <c r="BS234" i="15"/>
  <c r="BW234" i="15" s="1"/>
  <c r="CA234" i="15" s="1"/>
  <c r="BO238" i="15"/>
  <c r="BR54" i="15"/>
  <c r="BR139" i="15"/>
  <c r="BR51" i="15"/>
  <c r="BU74" i="15"/>
  <c r="BY74" i="15" s="1"/>
  <c r="BQ79" i="15"/>
  <c r="BQ81" i="15"/>
  <c r="BQ83" i="15"/>
  <c r="BQ87" i="15"/>
  <c r="BO90" i="15"/>
  <c r="BR91" i="15"/>
  <c r="BO94" i="15"/>
  <c r="BO95" i="15"/>
  <c r="BP95" i="15"/>
  <c r="BQ96" i="15"/>
  <c r="BO99" i="15"/>
  <c r="BP99" i="15"/>
  <c r="BR100" i="15"/>
  <c r="BP103" i="15"/>
  <c r="BR104" i="15"/>
  <c r="BO105" i="15"/>
  <c r="BS104" i="15" s="1"/>
  <c r="BW104" i="15" s="1"/>
  <c r="CA104" i="15" s="1"/>
  <c r="BO110" i="15"/>
  <c r="BQ111" i="15"/>
  <c r="BO113" i="15"/>
  <c r="BQ115" i="15"/>
  <c r="BU114" i="15" s="1"/>
  <c r="BY114" i="15" s="1"/>
  <c r="BO117" i="15"/>
  <c r="BQ118" i="15"/>
  <c r="BO120" i="15"/>
  <c r="BQ123" i="15"/>
  <c r="BO135" i="15"/>
  <c r="BR141" i="15"/>
  <c r="BO143" i="15"/>
  <c r="BO145" i="15"/>
  <c r="BQ148" i="15"/>
  <c r="BR153" i="15"/>
  <c r="BP162" i="15"/>
  <c r="BP210" i="15"/>
  <c r="BQ223" i="15"/>
  <c r="BQ269" i="15"/>
  <c r="BR58" i="15"/>
  <c r="CE274" i="15"/>
  <c r="BQ14" i="15"/>
  <c r="BQ16" i="15"/>
  <c r="BQ23" i="15"/>
  <c r="BQ25" i="15"/>
  <c r="BU25" i="15" s="1"/>
  <c r="BY25" i="15" s="1"/>
  <c r="BQ26" i="15"/>
  <c r="BQ28" i="15"/>
  <c r="BQ30" i="15"/>
  <c r="BU30" i="15" s="1"/>
  <c r="BY30" i="15" s="1"/>
  <c r="BQ31" i="15"/>
  <c r="BQ33" i="15"/>
  <c r="BQ35" i="15"/>
  <c r="BU35" i="15" s="1"/>
  <c r="BY35" i="15" s="1"/>
  <c r="BQ36" i="15"/>
  <c r="BQ38" i="15"/>
  <c r="BQ40" i="15"/>
  <c r="BQ43" i="15"/>
  <c r="BO46" i="15"/>
  <c r="BQ47" i="15"/>
  <c r="BR48" i="15"/>
  <c r="BP51" i="15"/>
  <c r="BQ52" i="15"/>
  <c r="BU44" i="15" s="1"/>
  <c r="BY44" i="15" s="1"/>
  <c r="BR56" i="15"/>
  <c r="BO59" i="15"/>
  <c r="BR61" i="15"/>
  <c r="BR63" i="15"/>
  <c r="BR66" i="15"/>
  <c r="BV64" i="15" s="1"/>
  <c r="BZ64" i="15" s="1"/>
  <c r="BR68" i="15"/>
  <c r="BR70" i="15"/>
  <c r="BR72" i="15"/>
  <c r="BR74" i="15"/>
  <c r="BR75" i="15"/>
  <c r="BR77" i="15"/>
  <c r="BR79" i="15"/>
  <c r="BR81" i="15"/>
  <c r="BR83" i="15"/>
  <c r="BO86" i="15"/>
  <c r="BR87" i="15"/>
  <c r="BO89" i="15"/>
  <c r="BP90" i="15"/>
  <c r="BO93" i="15"/>
  <c r="BP94" i="15"/>
  <c r="BR96" i="15"/>
  <c r="BO102" i="15"/>
  <c r="BQ103" i="15"/>
  <c r="BP105" i="15"/>
  <c r="BT104" i="15" s="1"/>
  <c r="BX104" i="15" s="1"/>
  <c r="BP110" i="15"/>
  <c r="BR111" i="15"/>
  <c r="BP113" i="15"/>
  <c r="BR115" i="15"/>
  <c r="BP117" i="15"/>
  <c r="BR118" i="15"/>
  <c r="BP120" i="15"/>
  <c r="BR123" i="15"/>
  <c r="BO131" i="15"/>
  <c r="BR133" i="15"/>
  <c r="BO136" i="15"/>
  <c r="BO137" i="15"/>
  <c r="BP143" i="15"/>
  <c r="BP145" i="15"/>
  <c r="BP146" i="15"/>
  <c r="BO147" i="15"/>
  <c r="BR148" i="15"/>
  <c r="BQ150" i="15"/>
  <c r="BO152" i="15"/>
  <c r="BO156" i="15"/>
  <c r="BQ159" i="15"/>
  <c r="BQ162" i="15"/>
  <c r="BO164" i="15"/>
  <c r="BQ166" i="15"/>
  <c r="BU164" i="15" s="1"/>
  <c r="BY164" i="15" s="1"/>
  <c r="BP167" i="15"/>
  <c r="BO168" i="15"/>
  <c r="BR169" i="15"/>
  <c r="BQ171" i="15"/>
  <c r="BQ175" i="15"/>
  <c r="BR176" i="15"/>
  <c r="BO179" i="15"/>
  <c r="BP180" i="15"/>
  <c r="BO186" i="15"/>
  <c r="BR186" i="15"/>
  <c r="BQ187" i="15"/>
  <c r="BU184" i="15" s="1"/>
  <c r="BY184" i="15" s="1"/>
  <c r="BP190" i="15"/>
  <c r="BQ191" i="15"/>
  <c r="BO193" i="15"/>
  <c r="BR194" i="15"/>
  <c r="BP197" i="15"/>
  <c r="BQ200" i="15"/>
  <c r="BP202" i="15"/>
  <c r="BR203" i="15"/>
  <c r="BO206" i="15"/>
  <c r="BR207" i="15"/>
  <c r="BQ209" i="15"/>
  <c r="BP211" i="15"/>
  <c r="BO213" i="15"/>
  <c r="BO217" i="15"/>
  <c r="BP218" i="15"/>
  <c r="BO222" i="15"/>
  <c r="BQ222" i="15"/>
  <c r="BP223" i="15"/>
  <c r="BR224" i="15"/>
  <c r="BO225" i="15"/>
  <c r="BR228" i="15"/>
  <c r="BV224" i="15" s="1"/>
  <c r="BZ224" i="15" s="1"/>
  <c r="BP230" i="15"/>
  <c r="BQ234" i="15"/>
  <c r="BO236" i="15"/>
  <c r="BO237" i="15"/>
  <c r="BO244" i="15"/>
  <c r="BR247" i="15"/>
  <c r="BQ249" i="15"/>
  <c r="BO252" i="15"/>
  <c r="BP252" i="15"/>
  <c r="BQ253" i="15"/>
  <c r="BP255" i="15"/>
  <c r="BT254" i="15" s="1"/>
  <c r="BX254" i="15" s="1"/>
  <c r="BO257" i="15"/>
  <c r="BR260" i="15"/>
  <c r="BQ262" i="15"/>
  <c r="BP264" i="15"/>
  <c r="BO265" i="15"/>
  <c r="BS264" i="15" s="1"/>
  <c r="BW264" i="15" s="1"/>
  <c r="CA264" i="15" s="1"/>
  <c r="BR266" i="15"/>
  <c r="BO268" i="15"/>
  <c r="BR269" i="15"/>
  <c r="BP271" i="15"/>
  <c r="BR272" i="15"/>
  <c r="BQ56" i="15"/>
  <c r="BU54" i="15" s="1"/>
  <c r="BY54" i="15" s="1"/>
  <c r="BR14" i="15"/>
  <c r="BR16" i="15"/>
  <c r="BR23" i="15"/>
  <c r="BR25" i="15"/>
  <c r="BR26" i="15"/>
  <c r="BR28" i="15"/>
  <c r="BR30" i="15"/>
  <c r="BR31" i="15"/>
  <c r="BR33" i="15"/>
  <c r="BR35" i="15"/>
  <c r="BR36" i="15"/>
  <c r="BR38" i="15"/>
  <c r="BR40" i="15"/>
  <c r="BR43" i="15"/>
  <c r="BV41" i="15" s="1"/>
  <c r="BZ41" i="15" s="1"/>
  <c r="BP46" i="15"/>
  <c r="BO50" i="15"/>
  <c r="BS44" i="15" s="1"/>
  <c r="BW44" i="15" s="1"/>
  <c r="CA44" i="15" s="1"/>
  <c r="BQ51" i="15"/>
  <c r="BR52" i="15"/>
  <c r="BO60" i="15"/>
  <c r="BO62" i="15"/>
  <c r="BO64" i="15"/>
  <c r="BO65" i="15"/>
  <c r="BO67" i="15"/>
  <c r="BO69" i="15"/>
  <c r="BO71" i="15"/>
  <c r="BO73" i="15"/>
  <c r="BO76" i="15"/>
  <c r="BS74" i="15" s="1"/>
  <c r="BW74" i="15" s="1"/>
  <c r="CA74" i="15" s="1"/>
  <c r="BO78" i="15"/>
  <c r="BO80" i="15"/>
  <c r="BO82" i="15"/>
  <c r="BO84" i="15"/>
  <c r="BO85" i="15"/>
  <c r="BP86" i="15"/>
  <c r="BP89" i="15"/>
  <c r="BT84" i="15" s="1"/>
  <c r="BX84" i="15" s="1"/>
  <c r="BQ90" i="15"/>
  <c r="BP93" i="15"/>
  <c r="BQ94" i="15"/>
  <c r="BQ95" i="15"/>
  <c r="BO98" i="15"/>
  <c r="BQ99" i="15"/>
  <c r="BP102" i="15"/>
  <c r="BR103" i="15"/>
  <c r="BQ105" i="15"/>
  <c r="BO107" i="15"/>
  <c r="BO112" i="15"/>
  <c r="BQ113" i="15"/>
  <c r="BQ117" i="15"/>
  <c r="BO119" i="15"/>
  <c r="BS114" i="15" s="1"/>
  <c r="BW114" i="15" s="1"/>
  <c r="CA114" i="15" s="1"/>
  <c r="BQ120" i="15"/>
  <c r="BO122" i="15"/>
  <c r="BO130" i="15"/>
  <c r="BP131" i="15"/>
  <c r="BQ132" i="15"/>
  <c r="BO138" i="15"/>
  <c r="BO139" i="15"/>
  <c r="BS134" i="15" s="1"/>
  <c r="BW134" i="15" s="1"/>
  <c r="CA134" i="15" s="1"/>
  <c r="BQ145" i="15"/>
  <c r="BO149" i="15"/>
  <c r="BR150" i="15"/>
  <c r="BP152" i="15"/>
  <c r="BO154" i="15"/>
  <c r="BP156" i="15"/>
  <c r="BO161" i="15"/>
  <c r="BR162" i="15"/>
  <c r="BP164" i="15"/>
  <c r="BO165" i="15"/>
  <c r="BP165" i="15"/>
  <c r="BR166" i="15"/>
  <c r="BR171" i="15"/>
  <c r="BQ173" i="15"/>
  <c r="BR175" i="15"/>
  <c r="BO178" i="15"/>
  <c r="BS174" i="15" s="1"/>
  <c r="BW174" i="15" s="1"/>
  <c r="CA174" i="15" s="1"/>
  <c r="BO184" i="15"/>
  <c r="BS184" i="15" s="1"/>
  <c r="BW184" i="15" s="1"/>
  <c r="CA184" i="15" s="1"/>
  <c r="BP186" i="15"/>
  <c r="BQ190" i="15"/>
  <c r="BR196" i="15"/>
  <c r="BQ197" i="15"/>
  <c r="BO199" i="15"/>
  <c r="BQ202" i="15"/>
  <c r="BO208" i="15"/>
  <c r="BR209" i="15"/>
  <c r="BQ211" i="15"/>
  <c r="BP214" i="15"/>
  <c r="BQ218" i="15"/>
  <c r="BO221" i="15"/>
  <c r="BP222" i="15"/>
  <c r="BP225" i="15"/>
  <c r="BO227" i="15"/>
  <c r="BO233" i="15"/>
  <c r="BR234" i="15"/>
  <c r="BP236" i="15"/>
  <c r="BP237" i="15"/>
  <c r="BR238" i="15"/>
  <c r="BR239" i="15"/>
  <c r="BP244" i="15"/>
  <c r="BO246" i="15"/>
  <c r="BS244" i="15" s="1"/>
  <c r="BW244" i="15" s="1"/>
  <c r="CA244" i="15" s="1"/>
  <c r="BR249" i="15"/>
  <c r="BR253" i="15"/>
  <c r="BQ255" i="15"/>
  <c r="BU254" i="15" s="1"/>
  <c r="BY254" i="15" s="1"/>
  <c r="BP257" i="15"/>
  <c r="BO259" i="15"/>
  <c r="BR262" i="15"/>
  <c r="BQ264" i="15"/>
  <c r="BP265" i="15"/>
  <c r="BP268" i="15"/>
  <c r="BT264" i="15" s="1"/>
  <c r="BX264" i="15" s="1"/>
  <c r="BR134" i="15"/>
  <c r="BV21" i="15"/>
  <c r="BZ21" i="15" s="1"/>
  <c r="BS21" i="15"/>
  <c r="BW21" i="15" s="1"/>
  <c r="CA21" i="15" s="1"/>
  <c r="CG21" i="15"/>
  <c r="BS41" i="15"/>
  <c r="BW41" i="15" s="1"/>
  <c r="CA41" i="15" s="1"/>
  <c r="BS54" i="15"/>
  <c r="BW54" i="15" s="1"/>
  <c r="CA54" i="15" s="1"/>
  <c r="BT64" i="15"/>
  <c r="BX64" i="15" s="1"/>
  <c r="BR94" i="15"/>
  <c r="BR95" i="15"/>
  <c r="BR99" i="15"/>
  <c r="BO101" i="15"/>
  <c r="BQ102" i="15"/>
  <c r="BR105" i="15"/>
  <c r="BV104" i="15" s="1"/>
  <c r="BZ104" i="15" s="1"/>
  <c r="BP107" i="15"/>
  <c r="BP112" i="15"/>
  <c r="BR113" i="15"/>
  <c r="BR117" i="15"/>
  <c r="BP119" i="15"/>
  <c r="BR120" i="15"/>
  <c r="BP122" i="15"/>
  <c r="BO140" i="15"/>
  <c r="BR145" i="15"/>
  <c r="BQ147" i="15"/>
  <c r="BP149" i="15"/>
  <c r="BQ152" i="15"/>
  <c r="BO155" i="15"/>
  <c r="BQ156" i="15"/>
  <c r="BO158" i="15"/>
  <c r="BS154" i="15" s="1"/>
  <c r="BW154" i="15" s="1"/>
  <c r="CA154" i="15" s="1"/>
  <c r="BP161" i="15"/>
  <c r="BO163" i="15"/>
  <c r="BQ164" i="15"/>
  <c r="BP172" i="15"/>
  <c r="BR173" i="15"/>
  <c r="BP184" i="15"/>
  <c r="BO189" i="15"/>
  <c r="BP199" i="15"/>
  <c r="BQ213" i="15"/>
  <c r="BU204" i="15" s="1"/>
  <c r="BY204" i="15" s="1"/>
  <c r="BQ217" i="15"/>
  <c r="BO220" i="15"/>
  <c r="BP221" i="15"/>
  <c r="BR223" i="15"/>
  <c r="BQ225" i="15"/>
  <c r="BP227" i="15"/>
  <c r="BO229" i="15"/>
  <c r="BR230" i="15"/>
  <c r="BO232" i="15"/>
  <c r="BS224" i="15" s="1"/>
  <c r="BW224" i="15" s="1"/>
  <c r="CA224" i="15" s="1"/>
  <c r="BP233" i="15"/>
  <c r="BO242" i="15"/>
  <c r="BO243" i="15"/>
  <c r="BP246" i="15"/>
  <c r="BO248" i="15"/>
  <c r="BO251" i="15"/>
  <c r="BQ252" i="15"/>
  <c r="BR255" i="15"/>
  <c r="BV254" i="15" s="1"/>
  <c r="BZ254" i="15" s="1"/>
  <c r="BQ257" i="15"/>
  <c r="BP259" i="15"/>
  <c r="BO261" i="15"/>
  <c r="BQ265" i="15"/>
  <c r="BO267" i="15"/>
  <c r="BO270" i="15"/>
  <c r="BR271" i="15"/>
  <c r="BO273" i="15"/>
  <c r="BP128" i="15"/>
  <c r="BP15" i="15"/>
  <c r="BP21" i="15"/>
  <c r="BT21" i="15" s="1"/>
  <c r="BX21" i="15" s="1"/>
  <c r="BP22" i="15"/>
  <c r="BP24" i="15"/>
  <c r="BP27" i="15"/>
  <c r="BP29" i="15"/>
  <c r="BP32" i="15"/>
  <c r="BP34" i="15"/>
  <c r="BP37" i="15"/>
  <c r="BP39" i="15"/>
  <c r="BP41" i="15"/>
  <c r="BT41" i="15" s="1"/>
  <c r="BX41" i="15" s="1"/>
  <c r="BP42" i="15"/>
  <c r="BP44" i="15"/>
  <c r="BP45" i="15"/>
  <c r="BR46" i="15"/>
  <c r="BV44" i="15" s="1"/>
  <c r="BZ44" i="15" s="1"/>
  <c r="BO49" i="15"/>
  <c r="BQ50" i="15"/>
  <c r="BP54" i="15"/>
  <c r="BO57" i="15"/>
  <c r="BP58" i="15"/>
  <c r="BQ60" i="15"/>
  <c r="BQ62" i="15"/>
  <c r="BQ64" i="15"/>
  <c r="BU64" i="15" s="1"/>
  <c r="BY64" i="15" s="1"/>
  <c r="BQ65" i="15"/>
  <c r="BQ67" i="15"/>
  <c r="BQ69" i="15"/>
  <c r="BQ71" i="15"/>
  <c r="BQ73" i="15"/>
  <c r="BQ76" i="15"/>
  <c r="BQ78" i="15"/>
  <c r="BR89" i="15"/>
  <c r="BR93" i="15"/>
  <c r="BO125" i="15"/>
  <c r="BS124" i="15" s="1"/>
  <c r="BW124" i="15" s="1"/>
  <c r="CA124" i="15" s="1"/>
  <c r="BO126" i="15"/>
  <c r="BP150" i="15"/>
  <c r="BU154" i="15"/>
  <c r="BY154" i="15" s="1"/>
  <c r="BP158" i="15"/>
  <c r="BR168" i="15"/>
  <c r="BR179" i="15"/>
  <c r="BO182" i="15"/>
  <c r="BO185" i="15"/>
  <c r="BP189" i="15"/>
  <c r="BO192" i="15"/>
  <c r="BR193" i="15"/>
  <c r="BP196" i="15"/>
  <c r="BO198" i="15"/>
  <c r="BS194" i="15" s="1"/>
  <c r="BW194" i="15" s="1"/>
  <c r="CA194" i="15" s="1"/>
  <c r="BQ199" i="15"/>
  <c r="BO201" i="15"/>
  <c r="BP204" i="15"/>
  <c r="BR206" i="15"/>
  <c r="BV204" i="15" s="1"/>
  <c r="BZ204" i="15" s="1"/>
  <c r="BQ208" i="15"/>
  <c r="BO212" i="15"/>
  <c r="BR213" i="15"/>
  <c r="BO216" i="15"/>
  <c r="BS214" i="15" s="1"/>
  <c r="BW214" i="15" s="1"/>
  <c r="CA214" i="15" s="1"/>
  <c r="BR217" i="15"/>
  <c r="BP220" i="15"/>
  <c r="BR222" i="15"/>
  <c r="BR225" i="15"/>
  <c r="BQ227" i="15"/>
  <c r="BP229" i="15"/>
  <c r="BQ233" i="15"/>
  <c r="BP235" i="15"/>
  <c r="BT234" i="15" s="1"/>
  <c r="BX234" i="15" s="1"/>
  <c r="BR236" i="15"/>
  <c r="BR237" i="15"/>
  <c r="BP242" i="15"/>
  <c r="BP243" i="15"/>
  <c r="BR244" i="15"/>
  <c r="BQ246" i="15"/>
  <c r="BP248" i="15"/>
  <c r="BR252" i="15"/>
  <c r="BO256" i="15"/>
  <c r="BR257" i="15"/>
  <c r="BQ259" i="15"/>
  <c r="BP261" i="15"/>
  <c r="BO263" i="15"/>
  <c r="BR265" i="15"/>
  <c r="BP267" i="15"/>
  <c r="BR268" i="15"/>
  <c r="BP270" i="15"/>
  <c r="BP273" i="15"/>
  <c r="BS26" i="14"/>
  <c r="BT26" i="14"/>
  <c r="BV35" i="14"/>
  <c r="BU14" i="14"/>
  <c r="BV26" i="14"/>
  <c r="BU35" i="14"/>
  <c r="BP13" i="15"/>
  <c r="BT13" i="15" s="1"/>
  <c r="BR53" i="15"/>
  <c r="BP55" i="15"/>
  <c r="BT54" i="15" s="1"/>
  <c r="BX54" i="15" s="1"/>
  <c r="BR57" i="15"/>
  <c r="BP59" i="15"/>
  <c r="BQ13" i="15"/>
  <c r="BU13" i="15" s="1"/>
  <c r="BV54" i="15"/>
  <c r="BZ54" i="15" s="1"/>
  <c r="BO13" i="15"/>
  <c r="BS13" i="15" s="1"/>
  <c r="BR49" i="15"/>
  <c r="CA46" i="14"/>
  <c r="CG46" i="14"/>
  <c r="CF274" i="15"/>
  <c r="BV84" i="15"/>
  <c r="BZ84" i="15" s="1"/>
  <c r="BQ91" i="15"/>
  <c r="CG13" i="15"/>
  <c r="BU84" i="15"/>
  <c r="BY84" i="15" s="1"/>
  <c r="BT94" i="15"/>
  <c r="BX94" i="15" s="1"/>
  <c r="BR106" i="15"/>
  <c r="BR110" i="15"/>
  <c r="BR114" i="15"/>
  <c r="BV114" i="15" s="1"/>
  <c r="BZ114" i="15" s="1"/>
  <c r="BT124" i="15"/>
  <c r="BX124" i="15" s="1"/>
  <c r="BQ108" i="15"/>
  <c r="BQ112" i="15"/>
  <c r="BU104" i="15"/>
  <c r="BY104" i="15" s="1"/>
  <c r="BR130" i="15"/>
  <c r="BP140" i="15"/>
  <c r="BR144" i="15"/>
  <c r="BP170" i="15"/>
  <c r="BQ142" i="15"/>
  <c r="BT184" i="15"/>
  <c r="BX184" i="15" s="1"/>
  <c r="BT114" i="15"/>
  <c r="BX114" i="15" s="1"/>
  <c r="BR142" i="15"/>
  <c r="BV134" i="15" s="1"/>
  <c r="BZ134" i="15" s="1"/>
  <c r="BU124" i="15"/>
  <c r="BY124" i="15" s="1"/>
  <c r="BR126" i="15"/>
  <c r="BP136" i="15"/>
  <c r="BR138" i="15"/>
  <c r="BQ139" i="15"/>
  <c r="BU134" i="15" s="1"/>
  <c r="BY134" i="15" s="1"/>
  <c r="BQ144" i="15"/>
  <c r="BP147" i="15"/>
  <c r="BT144" i="15" s="1"/>
  <c r="BX144" i="15" s="1"/>
  <c r="BR156" i="15"/>
  <c r="BV154" i="15" s="1"/>
  <c r="BZ154" i="15" s="1"/>
  <c r="BR160" i="15"/>
  <c r="BR164" i="15"/>
  <c r="BP166" i="15"/>
  <c r="BR216" i="15"/>
  <c r="BP141" i="15"/>
  <c r="BS144" i="15"/>
  <c r="BW144" i="15" s="1"/>
  <c r="CA144" i="15" s="1"/>
  <c r="BR174" i="15"/>
  <c r="BP205" i="15"/>
  <c r="BP209" i="15"/>
  <c r="BP213" i="15"/>
  <c r="BS164" i="15"/>
  <c r="BW164" i="15" s="1"/>
  <c r="CA164" i="15" s="1"/>
  <c r="BR178" i="15"/>
  <c r="BR182" i="15"/>
  <c r="BR187" i="15"/>
  <c r="BR192" i="15"/>
  <c r="BR195" i="15"/>
  <c r="BU174" i="15"/>
  <c r="BY174" i="15" s="1"/>
  <c r="BV214" i="15"/>
  <c r="BZ214" i="15" s="1"/>
  <c r="BS204" i="15"/>
  <c r="BW204" i="15" s="1"/>
  <c r="CA204" i="15" s="1"/>
  <c r="BQ230" i="15"/>
  <c r="BU194" i="15"/>
  <c r="BY194" i="15" s="1"/>
  <c r="BQ220" i="15"/>
  <c r="BQ224" i="15"/>
  <c r="BU224" i="15" s="1"/>
  <c r="BY224" i="15" s="1"/>
  <c r="BR235" i="15"/>
  <c r="BV234" i="15" s="1"/>
  <c r="BZ234" i="15" s="1"/>
  <c r="BQ239" i="15"/>
  <c r="BQ243" i="15"/>
  <c r="BT224" i="15"/>
  <c r="BX224" i="15" s="1"/>
  <c r="BU244" i="15"/>
  <c r="BY244" i="15" s="1"/>
  <c r="BQ237" i="15"/>
  <c r="BQ241" i="15"/>
  <c r="BQ266" i="15"/>
  <c r="BS254" i="15"/>
  <c r="BW254" i="15" s="1"/>
  <c r="CA254" i="15" s="1"/>
  <c r="BQ270" i="15"/>
  <c r="BP251" i="15"/>
  <c r="BQ271" i="15"/>
  <c r="BV264" i="15"/>
  <c r="BZ264" i="15" s="1"/>
  <c r="BS14" i="14"/>
  <c r="BT14" i="14"/>
  <c r="CA14" i="14"/>
  <c r="CG14" i="14"/>
  <c r="CG69" i="14" s="1"/>
  <c r="BX69" i="14"/>
  <c r="CD69" i="14"/>
  <c r="CA26" i="14"/>
  <c r="CG26" i="14"/>
  <c r="BV14" i="14"/>
  <c r="BY69" i="14"/>
  <c r="CE69" i="14"/>
  <c r="BU26" i="14"/>
  <c r="BT35" i="14"/>
  <c r="CA35" i="14"/>
  <c r="CG35" i="14"/>
  <c r="BW69" i="14"/>
  <c r="CC69" i="14"/>
  <c r="BS84" i="15" l="1"/>
  <c r="BW84" i="15" s="1"/>
  <c r="CA84" i="15" s="1"/>
  <c r="BV30" i="15"/>
  <c r="BZ30" i="15" s="1"/>
  <c r="BS94" i="15"/>
  <c r="BW94" i="15" s="1"/>
  <c r="CA94" i="15" s="1"/>
  <c r="BT154" i="15"/>
  <c r="BX154" i="15" s="1"/>
  <c r="BT74" i="15"/>
  <c r="BX74" i="15" s="1"/>
  <c r="BT44" i="15"/>
  <c r="BX44" i="15" s="1"/>
  <c r="BS35" i="15"/>
  <c r="BW35" i="15" s="1"/>
  <c r="CA35" i="15" s="1"/>
  <c r="BV244" i="15"/>
  <c r="BZ244" i="15" s="1"/>
  <c r="BU94" i="15"/>
  <c r="BY94" i="15" s="1"/>
  <c r="BS64" i="15"/>
  <c r="BW64" i="15" s="1"/>
  <c r="CA64" i="15" s="1"/>
  <c r="BU234" i="15"/>
  <c r="BY234" i="15" s="1"/>
  <c r="BT204" i="15"/>
  <c r="BX204" i="15" s="1"/>
  <c r="BV25" i="15"/>
  <c r="BZ25" i="15" s="1"/>
  <c r="BU144" i="15"/>
  <c r="BY144" i="15" s="1"/>
  <c r="BV194" i="15"/>
  <c r="BZ194" i="15" s="1"/>
  <c r="BT164" i="15"/>
  <c r="BX164" i="15" s="1"/>
  <c r="BT134" i="15"/>
  <c r="BX134" i="15" s="1"/>
  <c r="BS30" i="15"/>
  <c r="BW30" i="15" s="1"/>
  <c r="CA30" i="15" s="1"/>
  <c r="BV13" i="15"/>
  <c r="BZ13" i="15" s="1"/>
  <c r="BZ274" i="15" s="1"/>
  <c r="BU214" i="15"/>
  <c r="BY214" i="15" s="1"/>
  <c r="BV164" i="15"/>
  <c r="BZ164" i="15" s="1"/>
  <c r="BV124" i="15"/>
  <c r="BZ124" i="15" s="1"/>
  <c r="CG274" i="15"/>
  <c r="BV94" i="15"/>
  <c r="BZ94" i="15" s="1"/>
  <c r="BT214" i="15"/>
  <c r="BX214" i="15" s="1"/>
  <c r="BV35" i="15"/>
  <c r="BZ35" i="15" s="1"/>
  <c r="BT194" i="15"/>
  <c r="BX194" i="15" s="1"/>
  <c r="BV144" i="15"/>
  <c r="BZ144" i="15" s="1"/>
  <c r="BT244" i="15"/>
  <c r="BX244" i="15" s="1"/>
  <c r="BU264" i="15"/>
  <c r="BY264" i="15" s="1"/>
  <c r="BV184" i="15"/>
  <c r="BZ184" i="15" s="1"/>
  <c r="BV74" i="15"/>
  <c r="BZ74" i="15" s="1"/>
  <c r="BS69" i="14"/>
  <c r="BV69" i="14"/>
  <c r="BU69" i="14"/>
  <c r="BS274" i="15"/>
  <c r="BW13" i="15"/>
  <c r="BV174" i="15"/>
  <c r="BZ174" i="15" s="1"/>
  <c r="BU274" i="15"/>
  <c r="BY13" i="15"/>
  <c r="BY274" i="15" s="1"/>
  <c r="BT274" i="15"/>
  <c r="BX13" i="15"/>
  <c r="BX274" i="15" s="1"/>
  <c r="CA69" i="14"/>
  <c r="BT69" i="14"/>
  <c r="BV274" i="15" l="1"/>
  <c r="BW274" i="15"/>
  <c r="CA13" i="15"/>
  <c r="CA274" i="15" s="1"/>
  <c r="AV32" i="9" l="1"/>
  <c r="AU32" i="9"/>
  <c r="AT32" i="9"/>
  <c r="AS32" i="9"/>
  <c r="AH32" i="9"/>
  <c r="AD32" i="9"/>
  <c r="AC32" i="9"/>
  <c r="AB32" i="9"/>
  <c r="AA32" i="9"/>
  <c r="W32" i="9"/>
  <c r="T32" i="9"/>
  <c r="S32" i="9"/>
  <c r="R32" i="9"/>
  <c r="Q32" i="9"/>
  <c r="N32" i="9"/>
  <c r="L32" i="9"/>
  <c r="K32" i="9"/>
  <c r="J32" i="9"/>
  <c r="I32" i="9"/>
  <c r="G32" i="9"/>
  <c r="BD31" i="9"/>
  <c r="AV31" i="9"/>
  <c r="AU31" i="9"/>
  <c r="AT31" i="9"/>
  <c r="AS31" i="9"/>
  <c r="AX31" i="9" s="1"/>
  <c r="CF30" i="9"/>
  <c r="CE30" i="9"/>
  <c r="CD30" i="9"/>
  <c r="CC30" i="9"/>
  <c r="CG30" i="9" s="1"/>
  <c r="BD30" i="9"/>
  <c r="AV30" i="9"/>
  <c r="AU30" i="9"/>
  <c r="AZ30" i="9" s="1"/>
  <c r="AT30" i="9"/>
  <c r="AS30" i="9"/>
  <c r="AX30" i="9" s="1"/>
  <c r="BD29" i="9"/>
  <c r="AV29" i="9"/>
  <c r="AU29" i="9"/>
  <c r="AZ29" i="9" s="1"/>
  <c r="AT29" i="9"/>
  <c r="AS29" i="9"/>
  <c r="AX29" i="9" s="1"/>
  <c r="BD26" i="9"/>
  <c r="AV26" i="9"/>
  <c r="AU26" i="9"/>
  <c r="AZ26" i="9" s="1"/>
  <c r="AT26" i="9"/>
  <c r="AS26" i="9"/>
  <c r="AX26" i="9" s="1"/>
  <c r="CF23" i="9"/>
  <c r="CE23" i="9"/>
  <c r="CD23" i="9"/>
  <c r="CC23" i="9"/>
  <c r="CG23" i="9" s="1"/>
  <c r="BD23" i="9"/>
  <c r="AV23" i="9"/>
  <c r="AU23" i="9"/>
  <c r="AZ23" i="9" s="1"/>
  <c r="AT23" i="9"/>
  <c r="AS23" i="9"/>
  <c r="AX23" i="9" s="1"/>
  <c r="BD22" i="9"/>
  <c r="AV22" i="9"/>
  <c r="AU22" i="9"/>
  <c r="AZ22" i="9" s="1"/>
  <c r="AT22" i="9"/>
  <c r="AS22" i="9"/>
  <c r="AX22" i="9" s="1"/>
  <c r="BQ21" i="9"/>
  <c r="BD21" i="9"/>
  <c r="AV21" i="9"/>
  <c r="AU21" i="9"/>
  <c r="AZ21" i="9" s="1"/>
  <c r="AT21" i="9"/>
  <c r="AS21" i="9"/>
  <c r="AX21" i="9" s="1"/>
  <c r="BQ20" i="9"/>
  <c r="BP20" i="9"/>
  <c r="BD20" i="9"/>
  <c r="AV20" i="9"/>
  <c r="AU20" i="9"/>
  <c r="AZ20" i="9" s="1"/>
  <c r="BJ20" i="9" s="1"/>
  <c r="BR20" i="9" s="1"/>
  <c r="AT20" i="9"/>
  <c r="AS20" i="9"/>
  <c r="AX20" i="9" s="1"/>
  <c r="CF19" i="9"/>
  <c r="CE19" i="9"/>
  <c r="CD19" i="9"/>
  <c r="CC19" i="9"/>
  <c r="CG19" i="9" s="1"/>
  <c r="BQ19" i="9"/>
  <c r="BP19" i="9"/>
  <c r="AV19" i="9"/>
  <c r="AU19" i="9"/>
  <c r="AY19" i="9" s="1"/>
  <c r="AT19" i="9"/>
  <c r="AS19" i="9"/>
  <c r="BR18" i="9"/>
  <c r="BQ18" i="9"/>
  <c r="BP18" i="9"/>
  <c r="BK18" i="9"/>
  <c r="BO18" i="9" s="1"/>
  <c r="BJ18" i="9"/>
  <c r="AV18" i="9"/>
  <c r="AU18" i="9"/>
  <c r="AY18" i="9" s="1"/>
  <c r="AT18" i="9"/>
  <c r="AS18" i="9"/>
  <c r="AX18" i="9" s="1"/>
  <c r="BQ15" i="9"/>
  <c r="BU13" i="9" s="1"/>
  <c r="BY13" i="9" s="1"/>
  <c r="BP15" i="9"/>
  <c r="BK15" i="9"/>
  <c r="BO15" i="9" s="1"/>
  <c r="BJ15" i="9"/>
  <c r="BR15" i="9" s="1"/>
  <c r="AV15" i="9"/>
  <c r="AU15" i="9"/>
  <c r="AT15" i="9"/>
  <c r="AS15" i="9"/>
  <c r="AW15" i="9" s="1"/>
  <c r="BR14" i="9"/>
  <c r="BQ14" i="9"/>
  <c r="BP14" i="9"/>
  <c r="BK14" i="9"/>
  <c r="BO14" i="9" s="1"/>
  <c r="BJ14" i="9"/>
  <c r="AU14" i="9"/>
  <c r="AT14" i="9"/>
  <c r="AS14" i="9"/>
  <c r="CF13" i="9"/>
  <c r="CF32" i="9" s="1"/>
  <c r="CE13" i="9"/>
  <c r="CE32" i="9" s="1"/>
  <c r="CD13" i="9"/>
  <c r="CD32" i="9" s="1"/>
  <c r="CC13" i="9"/>
  <c r="CC32" i="9" s="1"/>
  <c r="BQ13" i="9"/>
  <c r="BP13" i="9"/>
  <c r="BK13" i="9"/>
  <c r="BO13" i="9" s="1"/>
  <c r="BJ13" i="9"/>
  <c r="BR13" i="9" s="1"/>
  <c r="AH283" i="8"/>
  <c r="AD283" i="8"/>
  <c r="AC283" i="8"/>
  <c r="AB283" i="8"/>
  <c r="AA283" i="8"/>
  <c r="W283" i="8"/>
  <c r="T283" i="8"/>
  <c r="S283" i="8"/>
  <c r="R283" i="8"/>
  <c r="Q283" i="8"/>
  <c r="N283" i="8"/>
  <c r="L283" i="8"/>
  <c r="K283" i="8"/>
  <c r="J283" i="8"/>
  <c r="I283" i="8"/>
  <c r="G283" i="8"/>
  <c r="AV83" i="8"/>
  <c r="AU83" i="8"/>
  <c r="AT83" i="8"/>
  <c r="AS83" i="8"/>
  <c r="AV63" i="8"/>
  <c r="AU63" i="8"/>
  <c r="AT63" i="8"/>
  <c r="AS63" i="8"/>
  <c r="AY34" i="8"/>
  <c r="AX34" i="8"/>
  <c r="AW34" i="8"/>
  <c r="AY33" i="8"/>
  <c r="AX33" i="8"/>
  <c r="AW33" i="8"/>
  <c r="AV33" i="8"/>
  <c r="AU33" i="8"/>
  <c r="AT33" i="8"/>
  <c r="AS33" i="8"/>
  <c r="BR32" i="8"/>
  <c r="BQ32" i="8"/>
  <c r="BP32" i="8"/>
  <c r="BO32" i="8"/>
  <c r="BN32" i="8"/>
  <c r="BM32" i="8"/>
  <c r="BL32" i="8"/>
  <c r="BK32" i="8"/>
  <c r="BJ32" i="8"/>
  <c r="BI32" i="8"/>
  <c r="BH32" i="8"/>
  <c r="BG32" i="8"/>
  <c r="BD32" i="8"/>
  <c r="BC32" i="8"/>
  <c r="BB32" i="8"/>
  <c r="BA32" i="8"/>
  <c r="AZ32" i="8"/>
  <c r="AY32" i="8"/>
  <c r="AX32" i="8"/>
  <c r="AW32" i="8"/>
  <c r="AV32" i="8"/>
  <c r="AU32" i="8"/>
  <c r="AT32" i="8"/>
  <c r="AS32" i="8"/>
  <c r="BR31" i="8"/>
  <c r="BQ31" i="8"/>
  <c r="BP31" i="8"/>
  <c r="BO31" i="8"/>
  <c r="BN31" i="8"/>
  <c r="BM31" i="8"/>
  <c r="BL31" i="8"/>
  <c r="BK31" i="8"/>
  <c r="BJ31" i="8"/>
  <c r="BI31" i="8"/>
  <c r="BH31" i="8"/>
  <c r="BG31" i="8"/>
  <c r="BD31" i="8"/>
  <c r="BC31" i="8"/>
  <c r="BB31" i="8"/>
  <c r="BA31" i="8"/>
  <c r="AZ31" i="8"/>
  <c r="AY31" i="8"/>
  <c r="AX31" i="8"/>
  <c r="AW31" i="8"/>
  <c r="AV31" i="8"/>
  <c r="AU31" i="8"/>
  <c r="AT31" i="8"/>
  <c r="AS31" i="8"/>
  <c r="BR30" i="8"/>
  <c r="BQ30" i="8"/>
  <c r="BP30" i="8"/>
  <c r="BO30" i="8"/>
  <c r="BN30" i="8"/>
  <c r="BM30" i="8"/>
  <c r="BL30" i="8"/>
  <c r="BK30" i="8"/>
  <c r="BJ30" i="8"/>
  <c r="BI30" i="8"/>
  <c r="BH30" i="8"/>
  <c r="BG30" i="8"/>
  <c r="BD30" i="8"/>
  <c r="BC30" i="8"/>
  <c r="BB30" i="8"/>
  <c r="BA30" i="8"/>
  <c r="AZ30" i="8"/>
  <c r="AY30" i="8"/>
  <c r="AX30" i="8"/>
  <c r="AW30" i="8"/>
  <c r="AV30" i="8"/>
  <c r="AU30" i="8"/>
  <c r="AT30" i="8"/>
  <c r="AS30" i="8"/>
  <c r="BR29" i="8"/>
  <c r="BQ29" i="8"/>
  <c r="BP29" i="8"/>
  <c r="BO29" i="8"/>
  <c r="BN29" i="8"/>
  <c r="BM29" i="8"/>
  <c r="BL29" i="8"/>
  <c r="BK29" i="8"/>
  <c r="BJ29" i="8"/>
  <c r="BI29" i="8"/>
  <c r="BH29" i="8"/>
  <c r="BG29" i="8"/>
  <c r="BD29" i="8"/>
  <c r="BC29" i="8"/>
  <c r="BB29" i="8"/>
  <c r="BA29" i="8"/>
  <c r="AZ29" i="8"/>
  <c r="AY29" i="8"/>
  <c r="AX29" i="8"/>
  <c r="AW29" i="8"/>
  <c r="AV29" i="8"/>
  <c r="AU29" i="8"/>
  <c r="AT29" i="8"/>
  <c r="AS29" i="8"/>
  <c r="BR28" i="8"/>
  <c r="BQ28" i="8"/>
  <c r="BP28" i="8"/>
  <c r="BO28" i="8"/>
  <c r="BN28" i="8"/>
  <c r="BM28" i="8"/>
  <c r="BL28" i="8"/>
  <c r="BK28" i="8"/>
  <c r="BJ28" i="8"/>
  <c r="BI28" i="8"/>
  <c r="BH28" i="8"/>
  <c r="BG28" i="8"/>
  <c r="BD28" i="8"/>
  <c r="BC28" i="8"/>
  <c r="BB28" i="8"/>
  <c r="BA28" i="8"/>
  <c r="AZ28" i="8"/>
  <c r="AY28" i="8"/>
  <c r="AX28" i="8"/>
  <c r="AW28" i="8"/>
  <c r="AV28" i="8"/>
  <c r="AU28" i="8"/>
  <c r="AT28" i="8"/>
  <c r="AS28" i="8"/>
  <c r="BR27" i="8"/>
  <c r="BQ27" i="8"/>
  <c r="BP27" i="8"/>
  <c r="BO27" i="8"/>
  <c r="BN27" i="8"/>
  <c r="BM27" i="8"/>
  <c r="BL27" i="8"/>
  <c r="BK27" i="8"/>
  <c r="BJ27" i="8"/>
  <c r="BI27" i="8"/>
  <c r="BH27" i="8"/>
  <c r="BG27" i="8"/>
  <c r="BD27" i="8"/>
  <c r="BC27" i="8"/>
  <c r="BB27" i="8"/>
  <c r="BA27" i="8"/>
  <c r="AZ27" i="8"/>
  <c r="AY27" i="8"/>
  <c r="AX27" i="8"/>
  <c r="AW27" i="8"/>
  <c r="AV27" i="8"/>
  <c r="AU27" i="8"/>
  <c r="AT27" i="8"/>
  <c r="AS27" i="8"/>
  <c r="BR26" i="8"/>
  <c r="BQ26" i="8"/>
  <c r="BP26" i="8"/>
  <c r="BO26" i="8"/>
  <c r="BN26" i="8"/>
  <c r="BM26" i="8"/>
  <c r="BL26" i="8"/>
  <c r="BK26" i="8"/>
  <c r="BJ26" i="8"/>
  <c r="BI26" i="8"/>
  <c r="BH26" i="8"/>
  <c r="BG26" i="8"/>
  <c r="BD26" i="8"/>
  <c r="BC26" i="8"/>
  <c r="BB26" i="8"/>
  <c r="BA26" i="8"/>
  <c r="AZ26" i="8"/>
  <c r="AY26" i="8"/>
  <c r="AX26" i="8"/>
  <c r="AW26" i="8"/>
  <c r="AV26" i="8"/>
  <c r="AU26" i="8"/>
  <c r="AT26" i="8"/>
  <c r="AS26" i="8"/>
  <c r="BR25" i="8"/>
  <c r="BQ25" i="8"/>
  <c r="BP25" i="8"/>
  <c r="BO25" i="8"/>
  <c r="BN25" i="8"/>
  <c r="BM25" i="8"/>
  <c r="BL25" i="8"/>
  <c r="BK25" i="8"/>
  <c r="BJ25" i="8"/>
  <c r="BI25" i="8"/>
  <c r="BH25" i="8"/>
  <c r="BG25" i="8"/>
  <c r="BD25" i="8"/>
  <c r="BC25" i="8"/>
  <c r="BB25" i="8"/>
  <c r="BA25" i="8"/>
  <c r="AZ25" i="8"/>
  <c r="AY25" i="8"/>
  <c r="AX25" i="8"/>
  <c r="AW25" i="8"/>
  <c r="AV25" i="8"/>
  <c r="AU25" i="8"/>
  <c r="AT25" i="8"/>
  <c r="AS25" i="8"/>
  <c r="BR24" i="8"/>
  <c r="BQ24" i="8"/>
  <c r="BP24" i="8"/>
  <c r="BO24" i="8"/>
  <c r="BN24" i="8"/>
  <c r="BM24" i="8"/>
  <c r="BL24" i="8"/>
  <c r="BK24" i="8"/>
  <c r="BJ24" i="8"/>
  <c r="BI24" i="8"/>
  <c r="BH24" i="8"/>
  <c r="BG24" i="8"/>
  <c r="BD24" i="8"/>
  <c r="BC24" i="8"/>
  <c r="BB24" i="8"/>
  <c r="BA24" i="8"/>
  <c r="AZ24" i="8"/>
  <c r="AY24" i="8"/>
  <c r="AX24" i="8"/>
  <c r="AW24" i="8"/>
  <c r="AV24" i="8"/>
  <c r="AU24" i="8"/>
  <c r="AT24" i="8"/>
  <c r="AS24" i="8"/>
  <c r="CF23" i="8"/>
  <c r="CE23" i="8"/>
  <c r="CD23" i="8"/>
  <c r="CC23" i="8"/>
  <c r="BZ23" i="8"/>
  <c r="BY23" i="8"/>
  <c r="BX23" i="8"/>
  <c r="BW23" i="8"/>
  <c r="BR23" i="8"/>
  <c r="BQ23" i="8"/>
  <c r="BU23" i="8" s="1"/>
  <c r="BP23" i="8"/>
  <c r="BO23" i="8"/>
  <c r="BN23" i="8"/>
  <c r="BM23" i="8"/>
  <c r="BL23" i="8"/>
  <c r="BK23" i="8"/>
  <c r="BJ23" i="8"/>
  <c r="BI23" i="8"/>
  <c r="BH23" i="8"/>
  <c r="BG23" i="8"/>
  <c r="BD23" i="8"/>
  <c r="BC23" i="8"/>
  <c r="BB23" i="8"/>
  <c r="BA23" i="8"/>
  <c r="AZ23" i="8"/>
  <c r="AY23" i="8"/>
  <c r="AX23" i="8"/>
  <c r="AW23" i="8"/>
  <c r="AV23" i="8"/>
  <c r="AU23" i="8"/>
  <c r="AT23" i="8"/>
  <c r="AS23" i="8"/>
  <c r="BR22" i="8"/>
  <c r="BQ22" i="8"/>
  <c r="BP22" i="8"/>
  <c r="BO22" i="8"/>
  <c r="BN22" i="8"/>
  <c r="BM22" i="8"/>
  <c r="BL22" i="8"/>
  <c r="BK22" i="8"/>
  <c r="BJ22" i="8"/>
  <c r="BI22" i="8"/>
  <c r="BH22" i="8"/>
  <c r="BG22" i="8"/>
  <c r="BD22" i="8"/>
  <c r="BC22" i="8"/>
  <c r="BB22" i="8"/>
  <c r="BA22" i="8"/>
  <c r="AZ22" i="8"/>
  <c r="AY22" i="8"/>
  <c r="AX22" i="8"/>
  <c r="AW22" i="8"/>
  <c r="AV22" i="8"/>
  <c r="AU22" i="8"/>
  <c r="AT22" i="8"/>
  <c r="AS22" i="8"/>
  <c r="BR21" i="8"/>
  <c r="BQ21" i="8"/>
  <c r="BP21" i="8"/>
  <c r="BO21" i="8"/>
  <c r="BN21" i="8"/>
  <c r="BM21" i="8"/>
  <c r="BL21" i="8"/>
  <c r="BK21" i="8"/>
  <c r="BJ21" i="8"/>
  <c r="BI21" i="8"/>
  <c r="BH21" i="8"/>
  <c r="BG21" i="8"/>
  <c r="BD21" i="8"/>
  <c r="BC21" i="8"/>
  <c r="BB21" i="8"/>
  <c r="BA21" i="8"/>
  <c r="AZ21" i="8"/>
  <c r="AY21" i="8"/>
  <c r="AX21" i="8"/>
  <c r="AW21" i="8"/>
  <c r="AV21" i="8"/>
  <c r="AU21" i="8"/>
  <c r="AT21" i="8"/>
  <c r="AS21" i="8"/>
  <c r="BR20" i="8"/>
  <c r="BQ20" i="8"/>
  <c r="BP20" i="8"/>
  <c r="BO20" i="8"/>
  <c r="BN20" i="8"/>
  <c r="BM20" i="8"/>
  <c r="BL20" i="8"/>
  <c r="BK20" i="8"/>
  <c r="BJ20" i="8"/>
  <c r="BI20" i="8"/>
  <c r="BH20" i="8"/>
  <c r="BG20" i="8"/>
  <c r="BD20" i="8"/>
  <c r="BC20" i="8"/>
  <c r="BB20" i="8"/>
  <c r="BA20" i="8"/>
  <c r="AZ20" i="8"/>
  <c r="AY20" i="8"/>
  <c r="AX20" i="8"/>
  <c r="AW20" i="8"/>
  <c r="AV20" i="8"/>
  <c r="AU20" i="8"/>
  <c r="AT20" i="8"/>
  <c r="AS20" i="8"/>
  <c r="BR19" i="8"/>
  <c r="BQ19" i="8"/>
  <c r="BP19" i="8"/>
  <c r="BO19" i="8"/>
  <c r="BN19" i="8"/>
  <c r="BM19" i="8"/>
  <c r="BL19" i="8"/>
  <c r="BK19" i="8"/>
  <c r="BJ19" i="8"/>
  <c r="BI19" i="8"/>
  <c r="BH19" i="8"/>
  <c r="BG19" i="8"/>
  <c r="BD19" i="8"/>
  <c r="BC19" i="8"/>
  <c r="BB19" i="8"/>
  <c r="BA19" i="8"/>
  <c r="AZ19" i="8"/>
  <c r="AY19" i="8"/>
  <c r="AX19" i="8"/>
  <c r="AW19" i="8"/>
  <c r="AV19" i="8"/>
  <c r="AU19" i="8"/>
  <c r="AT19" i="8"/>
  <c r="AS19" i="8"/>
  <c r="BR18" i="8"/>
  <c r="BQ18" i="8"/>
  <c r="BP18" i="8"/>
  <c r="BO18" i="8"/>
  <c r="BN18" i="8"/>
  <c r="BM18" i="8"/>
  <c r="BL18" i="8"/>
  <c r="BK18" i="8"/>
  <c r="BJ18" i="8"/>
  <c r="BI18" i="8"/>
  <c r="BH18" i="8"/>
  <c r="BG18" i="8"/>
  <c r="BD18" i="8"/>
  <c r="BC18" i="8"/>
  <c r="BB18" i="8"/>
  <c r="BA18" i="8"/>
  <c r="AZ18" i="8"/>
  <c r="AY18" i="8"/>
  <c r="AX18" i="8"/>
  <c r="AW18" i="8"/>
  <c r="AV18" i="8"/>
  <c r="AU18" i="8"/>
  <c r="AT18" i="8"/>
  <c r="AS18" i="8"/>
  <c r="BR17" i="8"/>
  <c r="BQ17" i="8"/>
  <c r="BP17" i="8"/>
  <c r="BO17" i="8"/>
  <c r="BN17" i="8"/>
  <c r="BM17" i="8"/>
  <c r="BL17" i="8"/>
  <c r="BK17" i="8"/>
  <c r="BJ17" i="8"/>
  <c r="BI17" i="8"/>
  <c r="BH17" i="8"/>
  <c r="BG17" i="8"/>
  <c r="BD17" i="8"/>
  <c r="BC17" i="8"/>
  <c r="BB17" i="8"/>
  <c r="BA17" i="8"/>
  <c r="AZ17" i="8"/>
  <c r="AY17" i="8"/>
  <c r="AX17" i="8"/>
  <c r="AW17" i="8"/>
  <c r="AV17" i="8"/>
  <c r="AU17" i="8"/>
  <c r="AT17" i="8"/>
  <c r="AS17" i="8"/>
  <c r="BR16" i="8"/>
  <c r="BQ16" i="8"/>
  <c r="BP16" i="8"/>
  <c r="BO16" i="8"/>
  <c r="BN16" i="8"/>
  <c r="BM16" i="8"/>
  <c r="BL16" i="8"/>
  <c r="BK16" i="8"/>
  <c r="BJ16" i="8"/>
  <c r="BI16" i="8"/>
  <c r="BH16" i="8"/>
  <c r="BG16" i="8"/>
  <c r="BD16" i="8"/>
  <c r="BC16" i="8"/>
  <c r="BB16" i="8"/>
  <c r="BA16" i="8"/>
  <c r="AZ16" i="8"/>
  <c r="AY16" i="8"/>
  <c r="AX16" i="8"/>
  <c r="AW16" i="8"/>
  <c r="AV16" i="8"/>
  <c r="AU16" i="8"/>
  <c r="AT16" i="8"/>
  <c r="AS16" i="8"/>
  <c r="BR15" i="8"/>
  <c r="BQ15" i="8"/>
  <c r="BP15" i="8"/>
  <c r="BO15" i="8"/>
  <c r="BN15" i="8"/>
  <c r="BM15" i="8"/>
  <c r="BL15" i="8"/>
  <c r="BK15" i="8"/>
  <c r="BJ15" i="8"/>
  <c r="BI15" i="8"/>
  <c r="BH15" i="8"/>
  <c r="BG15" i="8"/>
  <c r="BD15" i="8"/>
  <c r="BC15" i="8"/>
  <c r="BB15" i="8"/>
  <c r="BA15" i="8"/>
  <c r="AZ15" i="8"/>
  <c r="AY15" i="8"/>
  <c r="AX15" i="8"/>
  <c r="AW15" i="8"/>
  <c r="AV15" i="8"/>
  <c r="AU15" i="8"/>
  <c r="AT15" i="8"/>
  <c r="AS15" i="8"/>
  <c r="BR14" i="8"/>
  <c r="BQ14" i="8"/>
  <c r="BP14" i="8"/>
  <c r="BO14" i="8"/>
  <c r="BN14" i="8"/>
  <c r="BM14" i="8"/>
  <c r="BL14" i="8"/>
  <c r="BK14" i="8"/>
  <c r="BJ14" i="8"/>
  <c r="BI14" i="8"/>
  <c r="BH14" i="8"/>
  <c r="BG14" i="8"/>
  <c r="BD14" i="8"/>
  <c r="BC14" i="8"/>
  <c r="BB14" i="8"/>
  <c r="BA14" i="8"/>
  <c r="AZ14" i="8"/>
  <c r="AY14" i="8"/>
  <c r="AX14" i="8"/>
  <c r="AW14" i="8"/>
  <c r="AV14" i="8"/>
  <c r="AU14" i="8"/>
  <c r="AT14" i="8"/>
  <c r="AS14" i="8"/>
  <c r="CF13" i="8"/>
  <c r="CF33" i="8" s="1"/>
  <c r="CF63" i="8" s="1"/>
  <c r="CF83" i="8" s="1"/>
  <c r="CE13" i="8"/>
  <c r="CE33" i="8" s="1"/>
  <c r="CE63" i="8" s="1"/>
  <c r="CE83" i="8" s="1"/>
  <c r="CD13" i="8"/>
  <c r="CC13" i="8"/>
  <c r="BZ13" i="8"/>
  <c r="BZ33" i="8" s="1"/>
  <c r="BZ63" i="8" s="1"/>
  <c r="BZ83" i="8" s="1"/>
  <c r="BY13" i="8"/>
  <c r="BX13" i="8"/>
  <c r="BW13" i="8"/>
  <c r="BR13" i="8"/>
  <c r="BQ13" i="8"/>
  <c r="BP13" i="8"/>
  <c r="BO13" i="8"/>
  <c r="BN13" i="8"/>
  <c r="BM13" i="8"/>
  <c r="BL13" i="8"/>
  <c r="BK13" i="8"/>
  <c r="BJ13" i="8"/>
  <c r="BI13" i="8"/>
  <c r="BH13" i="8"/>
  <c r="BG13" i="8"/>
  <c r="BD13" i="8"/>
  <c r="BC13" i="8"/>
  <c r="BB13" i="8"/>
  <c r="BA13" i="8"/>
  <c r="AZ13" i="8"/>
  <c r="AY13" i="8"/>
  <c r="AX13" i="8"/>
  <c r="AW13" i="8"/>
  <c r="AV13" i="8"/>
  <c r="AU13" i="8"/>
  <c r="AT13" i="8"/>
  <c r="AS13" i="8"/>
  <c r="BS13" i="9" l="1"/>
  <c r="BT13" i="9"/>
  <c r="AY23" i="9"/>
  <c r="BI23" i="9" s="1"/>
  <c r="BM23" i="9" s="1"/>
  <c r="BQ23" i="9" s="1"/>
  <c r="BU23" i="9" s="1"/>
  <c r="BY23" i="9" s="1"/>
  <c r="AZ19" i="9"/>
  <c r="BJ19" i="9" s="1"/>
  <c r="BR19" i="9" s="1"/>
  <c r="BV19" i="9" s="1"/>
  <c r="BZ19" i="9" s="1"/>
  <c r="BV13" i="8"/>
  <c r="BV23" i="8"/>
  <c r="BS13" i="8"/>
  <c r="BX33" i="8"/>
  <c r="BX63" i="8" s="1"/>
  <c r="BX83" i="8" s="1"/>
  <c r="BT23" i="8"/>
  <c r="CA23" i="8"/>
  <c r="CG23" i="8"/>
  <c r="BW13" i="9"/>
  <c r="BX13" i="9"/>
  <c r="AW21" i="9"/>
  <c r="BJ22" i="9"/>
  <c r="BR22" i="9" s="1"/>
  <c r="BH22" i="9"/>
  <c r="AW26" i="9"/>
  <c r="BJ29" i="9"/>
  <c r="BH29" i="9"/>
  <c r="BN29" i="9"/>
  <c r="AW30" i="9"/>
  <c r="BA30" i="9" s="1"/>
  <c r="BK30" i="9" s="1"/>
  <c r="AY31" i="9"/>
  <c r="BI31" i="9" s="1"/>
  <c r="BN31" i="9" s="1"/>
  <c r="AZ31" i="9"/>
  <c r="AW18" i="9"/>
  <c r="BV13" i="9"/>
  <c r="AY20" i="9"/>
  <c r="BC20" i="9" s="1"/>
  <c r="BH21" i="9"/>
  <c r="BP21" i="9" s="1"/>
  <c r="BT19" i="9" s="1"/>
  <c r="BX19" i="9" s="1"/>
  <c r="BJ21" i="9"/>
  <c r="BR21" i="9" s="1"/>
  <c r="AW22" i="9"/>
  <c r="BH23" i="9"/>
  <c r="BJ23" i="9"/>
  <c r="BN23" i="9"/>
  <c r="BJ26" i="9"/>
  <c r="BH26" i="9"/>
  <c r="AW29" i="9"/>
  <c r="BJ30" i="9"/>
  <c r="BH30" i="9"/>
  <c r="AX19" i="9"/>
  <c r="AW20" i="9"/>
  <c r="BB20" i="9" s="1"/>
  <c r="AY21" i="9"/>
  <c r="BC21" i="9"/>
  <c r="AY22" i="9"/>
  <c r="BI22" i="9" s="1"/>
  <c r="BQ22" i="9" s="1"/>
  <c r="BU19" i="9" s="1"/>
  <c r="AW23" i="9"/>
  <c r="BA23" i="9"/>
  <c r="BK23" i="9" s="1"/>
  <c r="AY26" i="9"/>
  <c r="BI26" i="9" s="1"/>
  <c r="AY29" i="9"/>
  <c r="BI29" i="9" s="1"/>
  <c r="BC29" i="9"/>
  <c r="AY30" i="9"/>
  <c r="BI30" i="9" s="1"/>
  <c r="AW31" i="9"/>
  <c r="BA31" i="9"/>
  <c r="BK31" i="9" s="1"/>
  <c r="AW19" i="9"/>
  <c r="BA19" i="9" s="1"/>
  <c r="BK19" i="9" s="1"/>
  <c r="BO19" i="9" s="1"/>
  <c r="BS19" i="9" s="1"/>
  <c r="BT13" i="8"/>
  <c r="CG13" i="9"/>
  <c r="CG32" i="9" s="1"/>
  <c r="CC33" i="8"/>
  <c r="CC63" i="8" s="1"/>
  <c r="CC83" i="8" s="1"/>
  <c r="CD33" i="8"/>
  <c r="CD63" i="8" s="1"/>
  <c r="CD83" i="8" s="1"/>
  <c r="BU13" i="8"/>
  <c r="BU33" i="8" s="1"/>
  <c r="BU63" i="8" s="1"/>
  <c r="BU83" i="8" s="1"/>
  <c r="BW33" i="8"/>
  <c r="BW63" i="8" s="1"/>
  <c r="BW83" i="8" s="1"/>
  <c r="BS23" i="8"/>
  <c r="BY33" i="8"/>
  <c r="BY63" i="8" s="1"/>
  <c r="BY83" i="8" s="1"/>
  <c r="CA13" i="8"/>
  <c r="CG13" i="8"/>
  <c r="BR23" i="9" l="1"/>
  <c r="BV23" i="9" s="1"/>
  <c r="BZ23" i="9" s="1"/>
  <c r="BX32" i="9"/>
  <c r="BC23" i="9"/>
  <c r="BV33" i="8"/>
  <c r="BV63" i="8" s="1"/>
  <c r="BV83" i="8" s="1"/>
  <c r="BS33" i="8"/>
  <c r="BS63" i="8" s="1"/>
  <c r="BS83" i="8" s="1"/>
  <c r="CG33" i="8"/>
  <c r="CG63" i="8" s="1"/>
  <c r="CG83" i="8" s="1"/>
  <c r="BT33" i="8"/>
  <c r="BT63" i="8" s="1"/>
  <c r="BT83" i="8" s="1"/>
  <c r="CA33" i="8"/>
  <c r="CA63" i="8" s="1"/>
  <c r="CA83" i="8" s="1"/>
  <c r="BW19" i="9"/>
  <c r="CA19" i="9" s="1"/>
  <c r="BS32" i="9"/>
  <c r="BY19" i="9"/>
  <c r="BY32" i="9" s="1"/>
  <c r="BU32" i="9"/>
  <c r="BM30" i="9"/>
  <c r="BQ30" i="9" s="1"/>
  <c r="BU30" i="9" s="1"/>
  <c r="BY30" i="9" s="1"/>
  <c r="BM26" i="9"/>
  <c r="BQ26" i="9" s="1"/>
  <c r="BB26" i="9"/>
  <c r="BG26" i="9"/>
  <c r="BO26" i="9" s="1"/>
  <c r="BB22" i="9"/>
  <c r="BG22" i="9" s="1"/>
  <c r="BA22" i="9"/>
  <c r="BK22" i="9" s="1"/>
  <c r="BB31" i="9"/>
  <c r="BG31" i="9"/>
  <c r="BO31" i="9" s="1"/>
  <c r="BM29" i="9"/>
  <c r="BQ29" i="9" s="1"/>
  <c r="BB23" i="9"/>
  <c r="BG23" i="9" s="1"/>
  <c r="BO23" i="9" s="1"/>
  <c r="BS23" i="9" s="1"/>
  <c r="BW23" i="9" s="1"/>
  <c r="CA23" i="9" s="1"/>
  <c r="BB29" i="9"/>
  <c r="BG29" i="9" s="1"/>
  <c r="BO29" i="9" s="1"/>
  <c r="BA29" i="9"/>
  <c r="BK29" i="9" s="1"/>
  <c r="BM31" i="9"/>
  <c r="BQ31" i="9" s="1"/>
  <c r="BT32" i="9"/>
  <c r="BB30" i="9"/>
  <c r="BG30" i="9"/>
  <c r="BO30" i="9" s="1"/>
  <c r="BS30" i="9" s="1"/>
  <c r="BW30" i="9" s="1"/>
  <c r="CA30" i="9" s="1"/>
  <c r="BB21" i="9"/>
  <c r="BG21" i="9"/>
  <c r="BA26" i="9"/>
  <c r="BK26" i="9" s="1"/>
  <c r="BH31" i="9"/>
  <c r="BJ31" i="9"/>
  <c r="BR31" i="9" s="1"/>
  <c r="BW32" i="9"/>
  <c r="BC30" i="9"/>
  <c r="BC26" i="9"/>
  <c r="BC22" i="9"/>
  <c r="BA20" i="9"/>
  <c r="BK20" i="9" s="1"/>
  <c r="BO20" i="9" s="1"/>
  <c r="BN30" i="9"/>
  <c r="BR30" i="9" s="1"/>
  <c r="BV30" i="9" s="1"/>
  <c r="BZ30" i="9" s="1"/>
  <c r="BN26" i="9"/>
  <c r="BR26" i="9" s="1"/>
  <c r="BZ13" i="9"/>
  <c r="BZ32" i="9" s="1"/>
  <c r="BV32" i="9"/>
  <c r="BA21" i="9"/>
  <c r="BK21" i="9" s="1"/>
  <c r="BC31" i="9"/>
  <c r="BR29" i="9"/>
  <c r="CG152" i="7"/>
  <c r="CF152" i="7"/>
  <c r="CE152" i="7"/>
  <c r="CD152" i="7"/>
  <c r="CC152" i="7"/>
  <c r="CA152" i="7"/>
  <c r="BZ152" i="7"/>
  <c r="BY152" i="7"/>
  <c r="BX152" i="7"/>
  <c r="BW152" i="7"/>
  <c r="BV152" i="7"/>
  <c r="BU152" i="7"/>
  <c r="BT152" i="7"/>
  <c r="BS152" i="7"/>
  <c r="AH152" i="7"/>
  <c r="AD152" i="7"/>
  <c r="AC152" i="7"/>
  <c r="AB152" i="7"/>
  <c r="AA152" i="7"/>
  <c r="W152" i="7"/>
  <c r="T152" i="7"/>
  <c r="S152" i="7"/>
  <c r="R152" i="7"/>
  <c r="Q152" i="7"/>
  <c r="N152" i="7"/>
  <c r="L152" i="7"/>
  <c r="K152" i="7"/>
  <c r="J152" i="7"/>
  <c r="I152" i="7"/>
  <c r="G152" i="7"/>
  <c r="AU152" i="7" s="1"/>
  <c r="AH42" i="5"/>
  <c r="AD42" i="5"/>
  <c r="AC42" i="5"/>
  <c r="AB42" i="5"/>
  <c r="AA42" i="5"/>
  <c r="W42" i="5"/>
  <c r="T42" i="5"/>
  <c r="S42" i="5"/>
  <c r="R42" i="5"/>
  <c r="Q42" i="5"/>
  <c r="N42" i="5"/>
  <c r="L42" i="5"/>
  <c r="AV42" i="5" s="1"/>
  <c r="K42" i="5"/>
  <c r="AU42" i="5" s="1"/>
  <c r="J42" i="5"/>
  <c r="AT42" i="5" s="1"/>
  <c r="I42" i="5"/>
  <c r="AS42" i="5" s="1"/>
  <c r="G42" i="5"/>
  <c r="BD41" i="5"/>
  <c r="BN41" i="5" s="1"/>
  <c r="BC41" i="5"/>
  <c r="BM41" i="5" s="1"/>
  <c r="BB41" i="5"/>
  <c r="BL41" i="5" s="1"/>
  <c r="BA41" i="5"/>
  <c r="BK41" i="5" s="1"/>
  <c r="AZ41" i="5"/>
  <c r="BJ41" i="5" s="1"/>
  <c r="BR41" i="5" s="1"/>
  <c r="AY41" i="5"/>
  <c r="BI41" i="5" s="1"/>
  <c r="BQ41" i="5" s="1"/>
  <c r="AX41" i="5"/>
  <c r="BH41" i="5" s="1"/>
  <c r="AW41" i="5"/>
  <c r="BG41" i="5" s="1"/>
  <c r="AV41" i="5"/>
  <c r="AU41" i="5"/>
  <c r="AT41" i="5"/>
  <c r="AS41" i="5"/>
  <c r="BD40" i="5"/>
  <c r="BN40" i="5" s="1"/>
  <c r="BC40" i="5"/>
  <c r="BM40" i="5" s="1"/>
  <c r="BB40" i="5"/>
  <c r="BL40" i="5" s="1"/>
  <c r="BA40" i="5"/>
  <c r="BK40" i="5" s="1"/>
  <c r="AZ40" i="5"/>
  <c r="BJ40" i="5" s="1"/>
  <c r="AY40" i="5"/>
  <c r="BI40" i="5" s="1"/>
  <c r="AX40" i="5"/>
  <c r="BH40" i="5" s="1"/>
  <c r="AW40" i="5"/>
  <c r="BG40" i="5" s="1"/>
  <c r="BO40" i="5" s="1"/>
  <c r="AV40" i="5"/>
  <c r="AU40" i="5"/>
  <c r="AT40" i="5"/>
  <c r="AS40" i="5"/>
  <c r="CF39" i="5"/>
  <c r="CE39" i="5"/>
  <c r="CD39" i="5"/>
  <c r="CC39" i="5"/>
  <c r="CG39" i="5" s="1"/>
  <c r="BD39" i="5"/>
  <c r="BN39" i="5" s="1"/>
  <c r="BC39" i="5"/>
  <c r="BM39" i="5" s="1"/>
  <c r="BB39" i="5"/>
  <c r="BL39" i="5" s="1"/>
  <c r="BA39" i="5"/>
  <c r="BK39" i="5" s="1"/>
  <c r="AZ39" i="5"/>
  <c r="BJ39" i="5" s="1"/>
  <c r="AY39" i="5"/>
  <c r="BI39" i="5" s="1"/>
  <c r="AX39" i="5"/>
  <c r="BH39" i="5" s="1"/>
  <c r="AW39" i="5"/>
  <c r="BG39" i="5" s="1"/>
  <c r="BO39" i="5" s="1"/>
  <c r="AV39" i="5"/>
  <c r="AU39" i="5"/>
  <c r="AT39" i="5"/>
  <c r="AS39" i="5"/>
  <c r="BD22" i="5"/>
  <c r="BN22" i="5" s="1"/>
  <c r="BC22" i="5"/>
  <c r="BM22" i="5" s="1"/>
  <c r="BB22" i="5"/>
  <c r="BL22" i="5" s="1"/>
  <c r="BA22" i="5"/>
  <c r="BK22" i="5" s="1"/>
  <c r="AZ22" i="5"/>
  <c r="BJ22" i="5" s="1"/>
  <c r="BR22" i="5" s="1"/>
  <c r="AY22" i="5"/>
  <c r="BI22" i="5" s="1"/>
  <c r="BQ22" i="5" s="1"/>
  <c r="AX22" i="5"/>
  <c r="BH22" i="5" s="1"/>
  <c r="BP22" i="5" s="1"/>
  <c r="AW22" i="5"/>
  <c r="BG22" i="5" s="1"/>
  <c r="AV22" i="5"/>
  <c r="AU22" i="5"/>
  <c r="AT22" i="5"/>
  <c r="AS22" i="5"/>
  <c r="BD21" i="5"/>
  <c r="BN21" i="5" s="1"/>
  <c r="BC21" i="5"/>
  <c r="BM21" i="5" s="1"/>
  <c r="BB21" i="5"/>
  <c r="BL21" i="5" s="1"/>
  <c r="BA21" i="5"/>
  <c r="BK21" i="5" s="1"/>
  <c r="AZ21" i="5"/>
  <c r="BJ21" i="5" s="1"/>
  <c r="AY21" i="5"/>
  <c r="BI21" i="5" s="1"/>
  <c r="AX21" i="5"/>
  <c r="BH21" i="5" s="1"/>
  <c r="AW21" i="5"/>
  <c r="BG21" i="5" s="1"/>
  <c r="BO21" i="5" s="1"/>
  <c r="AV21" i="5"/>
  <c r="AU21" i="5"/>
  <c r="AT21" i="5"/>
  <c r="AS21" i="5"/>
  <c r="BD20" i="5"/>
  <c r="BN20" i="5" s="1"/>
  <c r="BC20" i="5"/>
  <c r="BM20" i="5" s="1"/>
  <c r="BB20" i="5"/>
  <c r="BL20" i="5" s="1"/>
  <c r="BA20" i="5"/>
  <c r="BK20" i="5" s="1"/>
  <c r="AZ20" i="5"/>
  <c r="BJ20" i="5" s="1"/>
  <c r="BR20" i="5" s="1"/>
  <c r="AY20" i="5"/>
  <c r="BI20" i="5" s="1"/>
  <c r="BQ20" i="5" s="1"/>
  <c r="AX20" i="5"/>
  <c r="BH20" i="5" s="1"/>
  <c r="BP20" i="5" s="1"/>
  <c r="AW20" i="5"/>
  <c r="BG20" i="5" s="1"/>
  <c r="AV20" i="5"/>
  <c r="AU20" i="5"/>
  <c r="AT20" i="5"/>
  <c r="AS20" i="5"/>
  <c r="BD19" i="5"/>
  <c r="BN19" i="5" s="1"/>
  <c r="BC19" i="5"/>
  <c r="BM19" i="5" s="1"/>
  <c r="BB19" i="5"/>
  <c r="BL19" i="5" s="1"/>
  <c r="BA19" i="5"/>
  <c r="BK19" i="5" s="1"/>
  <c r="AZ19" i="5"/>
  <c r="BJ19" i="5" s="1"/>
  <c r="AY19" i="5"/>
  <c r="BI19" i="5" s="1"/>
  <c r="AX19" i="5"/>
  <c r="BH19" i="5" s="1"/>
  <c r="AW19" i="5"/>
  <c r="BG19" i="5" s="1"/>
  <c r="BO19" i="5" s="1"/>
  <c r="AV19" i="5"/>
  <c r="AU19" i="5"/>
  <c r="AT19" i="5"/>
  <c r="AS19" i="5"/>
  <c r="BD18" i="5"/>
  <c r="BN18" i="5" s="1"/>
  <c r="BC18" i="5"/>
  <c r="BM18" i="5" s="1"/>
  <c r="BB18" i="5"/>
  <c r="BL18" i="5" s="1"/>
  <c r="BA18" i="5"/>
  <c r="BK18" i="5" s="1"/>
  <c r="AZ18" i="5"/>
  <c r="BJ18" i="5" s="1"/>
  <c r="BR18" i="5" s="1"/>
  <c r="AY18" i="5"/>
  <c r="BI18" i="5" s="1"/>
  <c r="BQ18" i="5" s="1"/>
  <c r="AX18" i="5"/>
  <c r="BH18" i="5" s="1"/>
  <c r="BP18" i="5" s="1"/>
  <c r="AW18" i="5"/>
  <c r="BG18" i="5" s="1"/>
  <c r="AV18" i="5"/>
  <c r="AU18" i="5"/>
  <c r="AT18" i="5"/>
  <c r="AS18" i="5"/>
  <c r="BD17" i="5"/>
  <c r="BN17" i="5" s="1"/>
  <c r="BC17" i="5"/>
  <c r="BM17" i="5" s="1"/>
  <c r="BB17" i="5"/>
  <c r="BL17" i="5" s="1"/>
  <c r="BA17" i="5"/>
  <c r="BK17" i="5" s="1"/>
  <c r="AZ17" i="5"/>
  <c r="BJ17" i="5" s="1"/>
  <c r="AY17" i="5"/>
  <c r="BI17" i="5" s="1"/>
  <c r="AX17" i="5"/>
  <c r="BH17" i="5" s="1"/>
  <c r="AW17" i="5"/>
  <c r="BG17" i="5" s="1"/>
  <c r="BO17" i="5" s="1"/>
  <c r="AV17" i="5"/>
  <c r="AU17" i="5"/>
  <c r="AT17" i="5"/>
  <c r="AS17" i="5"/>
  <c r="BD16" i="5"/>
  <c r="BN16" i="5" s="1"/>
  <c r="BC16" i="5"/>
  <c r="BM16" i="5" s="1"/>
  <c r="BB16" i="5"/>
  <c r="BL16" i="5" s="1"/>
  <c r="BA16" i="5"/>
  <c r="BK16" i="5" s="1"/>
  <c r="AZ16" i="5"/>
  <c r="BJ16" i="5" s="1"/>
  <c r="BR16" i="5" s="1"/>
  <c r="AY16" i="5"/>
  <c r="BI16" i="5" s="1"/>
  <c r="BQ16" i="5" s="1"/>
  <c r="AX16" i="5"/>
  <c r="BH16" i="5" s="1"/>
  <c r="BP16" i="5" s="1"/>
  <c r="AW16" i="5"/>
  <c r="BG16" i="5" s="1"/>
  <c r="AV16" i="5"/>
  <c r="AU16" i="5"/>
  <c r="AT16" i="5"/>
  <c r="AS16" i="5"/>
  <c r="BD15" i="5"/>
  <c r="BN15" i="5" s="1"/>
  <c r="BC15" i="5"/>
  <c r="BM15" i="5" s="1"/>
  <c r="BB15" i="5"/>
  <c r="BL15" i="5" s="1"/>
  <c r="BA15" i="5"/>
  <c r="BK15" i="5" s="1"/>
  <c r="AZ15" i="5"/>
  <c r="BJ15" i="5" s="1"/>
  <c r="AY15" i="5"/>
  <c r="BI15" i="5" s="1"/>
  <c r="AX15" i="5"/>
  <c r="BH15" i="5" s="1"/>
  <c r="AW15" i="5"/>
  <c r="BG15" i="5" s="1"/>
  <c r="BO15" i="5" s="1"/>
  <c r="AV15" i="5"/>
  <c r="AU15" i="5"/>
  <c r="AT15" i="5"/>
  <c r="AS15" i="5"/>
  <c r="BD14" i="5"/>
  <c r="BN14" i="5" s="1"/>
  <c r="BC14" i="5"/>
  <c r="BM14" i="5" s="1"/>
  <c r="BB14" i="5"/>
  <c r="BL14" i="5" s="1"/>
  <c r="BA14" i="5"/>
  <c r="BK14" i="5" s="1"/>
  <c r="AZ14" i="5"/>
  <c r="BJ14" i="5" s="1"/>
  <c r="BR14" i="5" s="1"/>
  <c r="AY14" i="5"/>
  <c r="BI14" i="5" s="1"/>
  <c r="BQ14" i="5" s="1"/>
  <c r="AX14" i="5"/>
  <c r="BH14" i="5" s="1"/>
  <c r="BP14" i="5" s="1"/>
  <c r="AW14" i="5"/>
  <c r="BG14" i="5" s="1"/>
  <c r="AV14" i="5"/>
  <c r="AU14" i="5"/>
  <c r="AT14" i="5"/>
  <c r="AS14" i="5"/>
  <c r="CF13" i="5"/>
  <c r="CF42" i="5" s="1"/>
  <c r="CE13" i="5"/>
  <c r="CE42" i="5" s="1"/>
  <c r="CD13" i="5"/>
  <c r="CD42" i="5" s="1"/>
  <c r="CC13" i="5"/>
  <c r="BD13" i="5"/>
  <c r="BN13" i="5" s="1"/>
  <c r="BC13" i="5"/>
  <c r="BM13" i="5" s="1"/>
  <c r="BB13" i="5"/>
  <c r="BL13" i="5" s="1"/>
  <c r="BA13" i="5"/>
  <c r="BK13" i="5" s="1"/>
  <c r="AZ13" i="5"/>
  <c r="BJ13" i="5" s="1"/>
  <c r="BR13" i="5" s="1"/>
  <c r="AY13" i="5"/>
  <c r="BI13" i="5" s="1"/>
  <c r="BQ13" i="5" s="1"/>
  <c r="AX13" i="5"/>
  <c r="BH13" i="5" s="1"/>
  <c r="BP13" i="5" s="1"/>
  <c r="AW13" i="5"/>
  <c r="BG13" i="5" s="1"/>
  <c r="AV13" i="5"/>
  <c r="AU13" i="5"/>
  <c r="AT13" i="5"/>
  <c r="AS13" i="5"/>
  <c r="AU303" i="3"/>
  <c r="AH303" i="3"/>
  <c r="AD303" i="3"/>
  <c r="AC303" i="3"/>
  <c r="AB303" i="3"/>
  <c r="AA303" i="3"/>
  <c r="W303" i="3"/>
  <c r="T303" i="3"/>
  <c r="S303" i="3"/>
  <c r="R303" i="3"/>
  <c r="Q303" i="3"/>
  <c r="L303" i="3"/>
  <c r="K303" i="3"/>
  <c r="J303" i="3"/>
  <c r="I303" i="3"/>
  <c r="G303" i="3"/>
  <c r="BD302" i="3"/>
  <c r="BN302" i="3" s="1"/>
  <c r="BC302" i="3"/>
  <c r="BM302" i="3" s="1"/>
  <c r="BB302" i="3"/>
  <c r="BL302" i="3" s="1"/>
  <c r="BA302" i="3"/>
  <c r="BK302" i="3" s="1"/>
  <c r="AZ302" i="3"/>
  <c r="BJ302" i="3" s="1"/>
  <c r="AY302" i="3"/>
  <c r="BI302" i="3" s="1"/>
  <c r="AX302" i="3"/>
  <c r="BH302" i="3" s="1"/>
  <c r="AW302" i="3"/>
  <c r="BG302" i="3" s="1"/>
  <c r="BO302" i="3" s="1"/>
  <c r="AV302" i="3"/>
  <c r="AU302" i="3"/>
  <c r="AT302" i="3"/>
  <c r="AS302" i="3"/>
  <c r="BD301" i="3"/>
  <c r="BN301" i="3" s="1"/>
  <c r="BC301" i="3"/>
  <c r="BM301" i="3" s="1"/>
  <c r="BB301" i="3"/>
  <c r="BL301" i="3" s="1"/>
  <c r="BA301" i="3"/>
  <c r="BK301" i="3" s="1"/>
  <c r="AZ301" i="3"/>
  <c r="BJ301" i="3" s="1"/>
  <c r="BR301" i="3" s="1"/>
  <c r="AY301" i="3"/>
  <c r="BI301" i="3" s="1"/>
  <c r="AX301" i="3"/>
  <c r="BH301" i="3" s="1"/>
  <c r="AW301" i="3"/>
  <c r="BG301" i="3" s="1"/>
  <c r="AV301" i="3"/>
  <c r="AU301" i="3"/>
  <c r="AT301" i="3"/>
  <c r="AS301" i="3"/>
  <c r="BI300" i="3"/>
  <c r="BQ300" i="3" s="1"/>
  <c r="BD300" i="3"/>
  <c r="BN300" i="3" s="1"/>
  <c r="BC300" i="3"/>
  <c r="BM300" i="3" s="1"/>
  <c r="BB300" i="3"/>
  <c r="BL300" i="3" s="1"/>
  <c r="BA300" i="3"/>
  <c r="BK300" i="3" s="1"/>
  <c r="AZ300" i="3"/>
  <c r="BJ300" i="3" s="1"/>
  <c r="AY300" i="3"/>
  <c r="AX300" i="3"/>
  <c r="BH300" i="3" s="1"/>
  <c r="BP300" i="3" s="1"/>
  <c r="AW300" i="3"/>
  <c r="BG300" i="3" s="1"/>
  <c r="BO300" i="3" s="1"/>
  <c r="AV300" i="3"/>
  <c r="AU300" i="3"/>
  <c r="AT300" i="3"/>
  <c r="AS300" i="3"/>
  <c r="BI299" i="3"/>
  <c r="BD299" i="3"/>
  <c r="BN299" i="3" s="1"/>
  <c r="BC299" i="3"/>
  <c r="BM299" i="3" s="1"/>
  <c r="BB299" i="3"/>
  <c r="BL299" i="3" s="1"/>
  <c r="BA299" i="3"/>
  <c r="BK299" i="3" s="1"/>
  <c r="AZ299" i="3"/>
  <c r="BJ299" i="3" s="1"/>
  <c r="AY299" i="3"/>
  <c r="AX299" i="3"/>
  <c r="BH299" i="3" s="1"/>
  <c r="AW299" i="3"/>
  <c r="BG299" i="3" s="1"/>
  <c r="BO299" i="3" s="1"/>
  <c r="AV299" i="3"/>
  <c r="AU299" i="3"/>
  <c r="AT299" i="3"/>
  <c r="AS299" i="3"/>
  <c r="BD298" i="3"/>
  <c r="BN298" i="3" s="1"/>
  <c r="BC298" i="3"/>
  <c r="BM298" i="3" s="1"/>
  <c r="BB298" i="3"/>
  <c r="BL298" i="3" s="1"/>
  <c r="BA298" i="3"/>
  <c r="BK298" i="3" s="1"/>
  <c r="AZ298" i="3"/>
  <c r="BJ298" i="3" s="1"/>
  <c r="BR298" i="3" s="1"/>
  <c r="AY298" i="3"/>
  <c r="BI298" i="3" s="1"/>
  <c r="BQ298" i="3" s="1"/>
  <c r="AX298" i="3"/>
  <c r="BH298" i="3" s="1"/>
  <c r="BP298" i="3" s="1"/>
  <c r="AW298" i="3"/>
  <c r="BG298" i="3" s="1"/>
  <c r="AV298" i="3"/>
  <c r="AU298" i="3"/>
  <c r="AT298" i="3"/>
  <c r="AS298" i="3"/>
  <c r="BD297" i="3"/>
  <c r="BN297" i="3" s="1"/>
  <c r="BC297" i="3"/>
  <c r="BM297" i="3" s="1"/>
  <c r="BB297" i="3"/>
  <c r="BL297" i="3" s="1"/>
  <c r="BA297" i="3"/>
  <c r="BK297" i="3" s="1"/>
  <c r="AZ297" i="3"/>
  <c r="BJ297" i="3" s="1"/>
  <c r="AY297" i="3"/>
  <c r="BI297" i="3" s="1"/>
  <c r="AX297" i="3"/>
  <c r="BH297" i="3" s="1"/>
  <c r="BP297" i="3" s="1"/>
  <c r="AW297" i="3"/>
  <c r="BG297" i="3" s="1"/>
  <c r="BO297" i="3" s="1"/>
  <c r="AV297" i="3"/>
  <c r="AU297" i="3"/>
  <c r="AT297" i="3"/>
  <c r="AS297" i="3"/>
  <c r="BD296" i="3"/>
  <c r="BN296" i="3" s="1"/>
  <c r="BC296" i="3"/>
  <c r="BM296" i="3" s="1"/>
  <c r="BB296" i="3"/>
  <c r="BL296" i="3" s="1"/>
  <c r="BA296" i="3"/>
  <c r="BK296" i="3" s="1"/>
  <c r="AZ296" i="3"/>
  <c r="BJ296" i="3" s="1"/>
  <c r="BR296" i="3" s="1"/>
  <c r="AY296" i="3"/>
  <c r="BI296" i="3" s="1"/>
  <c r="BQ296" i="3" s="1"/>
  <c r="AX296" i="3"/>
  <c r="BH296" i="3" s="1"/>
  <c r="AW296" i="3"/>
  <c r="BG296" i="3" s="1"/>
  <c r="AV296" i="3"/>
  <c r="AU296" i="3"/>
  <c r="AT296" i="3"/>
  <c r="AS296" i="3"/>
  <c r="BM295" i="3"/>
  <c r="BD295" i="3"/>
  <c r="BN295" i="3" s="1"/>
  <c r="BC295" i="3"/>
  <c r="BB295" i="3"/>
  <c r="BL295" i="3" s="1"/>
  <c r="BA295" i="3"/>
  <c r="BK295" i="3" s="1"/>
  <c r="AZ295" i="3"/>
  <c r="BJ295" i="3" s="1"/>
  <c r="BR295" i="3" s="1"/>
  <c r="AY295" i="3"/>
  <c r="BI295" i="3" s="1"/>
  <c r="AX295" i="3"/>
  <c r="BH295" i="3" s="1"/>
  <c r="BP295" i="3" s="1"/>
  <c r="AW295" i="3"/>
  <c r="BG295" i="3" s="1"/>
  <c r="AV295" i="3"/>
  <c r="AU295" i="3"/>
  <c r="AT295" i="3"/>
  <c r="AS295" i="3"/>
  <c r="BD294" i="3"/>
  <c r="BN294" i="3" s="1"/>
  <c r="BC294" i="3"/>
  <c r="BM294" i="3" s="1"/>
  <c r="BQ294" i="3" s="1"/>
  <c r="BB294" i="3"/>
  <c r="BL294" i="3" s="1"/>
  <c r="BA294" i="3"/>
  <c r="BK294" i="3" s="1"/>
  <c r="AZ294" i="3"/>
  <c r="BJ294" i="3" s="1"/>
  <c r="AY294" i="3"/>
  <c r="BI294" i="3" s="1"/>
  <c r="AX294" i="3"/>
  <c r="BH294" i="3" s="1"/>
  <c r="BP294" i="3" s="1"/>
  <c r="AW294" i="3"/>
  <c r="BG294" i="3" s="1"/>
  <c r="BO294" i="3" s="1"/>
  <c r="AV294" i="3"/>
  <c r="AU294" i="3"/>
  <c r="AT294" i="3"/>
  <c r="AS294" i="3"/>
  <c r="CF293" i="3"/>
  <c r="CE293" i="3"/>
  <c r="CD293" i="3"/>
  <c r="CC293" i="3"/>
  <c r="CG293" i="3" s="1"/>
  <c r="BD293" i="3"/>
  <c r="BN293" i="3" s="1"/>
  <c r="BC293" i="3"/>
  <c r="BM293" i="3" s="1"/>
  <c r="BB293" i="3"/>
  <c r="BL293" i="3" s="1"/>
  <c r="BA293" i="3"/>
  <c r="BK293" i="3" s="1"/>
  <c r="AZ293" i="3"/>
  <c r="BJ293" i="3" s="1"/>
  <c r="AY293" i="3"/>
  <c r="BI293" i="3" s="1"/>
  <c r="AX293" i="3"/>
  <c r="BH293" i="3" s="1"/>
  <c r="BP293" i="3" s="1"/>
  <c r="AW293" i="3"/>
  <c r="BG293" i="3" s="1"/>
  <c r="BO293" i="3" s="1"/>
  <c r="AV293" i="3"/>
  <c r="AU293" i="3"/>
  <c r="AT293" i="3"/>
  <c r="AS293" i="3"/>
  <c r="BD292" i="3"/>
  <c r="BN292" i="3" s="1"/>
  <c r="BC292" i="3"/>
  <c r="BM292" i="3" s="1"/>
  <c r="BB292" i="3"/>
  <c r="BL292" i="3" s="1"/>
  <c r="BA292" i="3"/>
  <c r="BK292" i="3" s="1"/>
  <c r="AZ292" i="3"/>
  <c r="BJ292" i="3" s="1"/>
  <c r="BR292" i="3" s="1"/>
  <c r="AY292" i="3"/>
  <c r="BI292" i="3" s="1"/>
  <c r="AX292" i="3"/>
  <c r="BH292" i="3" s="1"/>
  <c r="AW292" i="3"/>
  <c r="BG292" i="3" s="1"/>
  <c r="AV292" i="3"/>
  <c r="AU292" i="3"/>
  <c r="AT292" i="3"/>
  <c r="AS292" i="3"/>
  <c r="BD291" i="3"/>
  <c r="BN291" i="3" s="1"/>
  <c r="BC291" i="3"/>
  <c r="BM291" i="3" s="1"/>
  <c r="BB291" i="3"/>
  <c r="BL291" i="3" s="1"/>
  <c r="BA291" i="3"/>
  <c r="BK291" i="3" s="1"/>
  <c r="AZ291" i="3"/>
  <c r="BJ291" i="3" s="1"/>
  <c r="AY291" i="3"/>
  <c r="BI291" i="3" s="1"/>
  <c r="BQ291" i="3" s="1"/>
  <c r="AX291" i="3"/>
  <c r="BH291" i="3" s="1"/>
  <c r="BP291" i="3" s="1"/>
  <c r="AW291" i="3"/>
  <c r="BG291" i="3" s="1"/>
  <c r="BO291" i="3" s="1"/>
  <c r="AV291" i="3"/>
  <c r="AU291" i="3"/>
  <c r="AT291" i="3"/>
  <c r="AS291" i="3"/>
  <c r="BD290" i="3"/>
  <c r="BN290" i="3" s="1"/>
  <c r="BC290" i="3"/>
  <c r="BM290" i="3" s="1"/>
  <c r="BB290" i="3"/>
  <c r="BL290" i="3" s="1"/>
  <c r="BA290" i="3"/>
  <c r="BK290" i="3" s="1"/>
  <c r="AZ290" i="3"/>
  <c r="BJ290" i="3" s="1"/>
  <c r="AY290" i="3"/>
  <c r="BI290" i="3" s="1"/>
  <c r="AX290" i="3"/>
  <c r="BH290" i="3" s="1"/>
  <c r="AW290" i="3"/>
  <c r="BG290" i="3" s="1"/>
  <c r="AV290" i="3"/>
  <c r="AU290" i="3"/>
  <c r="AT290" i="3"/>
  <c r="AS290" i="3"/>
  <c r="BD289" i="3"/>
  <c r="BN289" i="3" s="1"/>
  <c r="BC289" i="3"/>
  <c r="BM289" i="3" s="1"/>
  <c r="BB289" i="3"/>
  <c r="BL289" i="3" s="1"/>
  <c r="BA289" i="3"/>
  <c r="BK289" i="3" s="1"/>
  <c r="AZ289" i="3"/>
  <c r="BJ289" i="3" s="1"/>
  <c r="BR289" i="3" s="1"/>
  <c r="AY289" i="3"/>
  <c r="BI289" i="3" s="1"/>
  <c r="BQ289" i="3" s="1"/>
  <c r="AX289" i="3"/>
  <c r="BH289" i="3" s="1"/>
  <c r="BP289" i="3" s="1"/>
  <c r="AW289" i="3"/>
  <c r="BG289" i="3" s="1"/>
  <c r="BO289" i="3" s="1"/>
  <c r="AV289" i="3"/>
  <c r="AU289" i="3"/>
  <c r="AT289" i="3"/>
  <c r="AS289" i="3"/>
  <c r="BK288" i="3"/>
  <c r="BD288" i="3"/>
  <c r="BN288" i="3" s="1"/>
  <c r="BC288" i="3"/>
  <c r="BM288" i="3" s="1"/>
  <c r="BB288" i="3"/>
  <c r="BL288" i="3" s="1"/>
  <c r="BA288" i="3"/>
  <c r="AZ288" i="3"/>
  <c r="BJ288" i="3" s="1"/>
  <c r="AY288" i="3"/>
  <c r="BI288" i="3" s="1"/>
  <c r="AX288" i="3"/>
  <c r="BH288" i="3" s="1"/>
  <c r="AW288" i="3"/>
  <c r="BG288" i="3" s="1"/>
  <c r="BO288" i="3" s="1"/>
  <c r="AV288" i="3"/>
  <c r="AU288" i="3"/>
  <c r="AT288" i="3"/>
  <c r="AS288" i="3"/>
  <c r="BD287" i="3"/>
  <c r="BN287" i="3" s="1"/>
  <c r="BC287" i="3"/>
  <c r="BM287" i="3" s="1"/>
  <c r="BB287" i="3"/>
  <c r="BL287" i="3" s="1"/>
  <c r="BA287" i="3"/>
  <c r="BK287" i="3" s="1"/>
  <c r="AZ287" i="3"/>
  <c r="BJ287" i="3" s="1"/>
  <c r="BR287" i="3" s="1"/>
  <c r="AY287" i="3"/>
  <c r="BI287" i="3" s="1"/>
  <c r="BQ287" i="3" s="1"/>
  <c r="AX287" i="3"/>
  <c r="BH287" i="3" s="1"/>
  <c r="BP287" i="3" s="1"/>
  <c r="AW287" i="3"/>
  <c r="BG287" i="3" s="1"/>
  <c r="AV287" i="3"/>
  <c r="AU287" i="3"/>
  <c r="AT287" i="3"/>
  <c r="AS287" i="3"/>
  <c r="BK286" i="3"/>
  <c r="BD286" i="3"/>
  <c r="BN286" i="3" s="1"/>
  <c r="BC286" i="3"/>
  <c r="BM286" i="3" s="1"/>
  <c r="BB286" i="3"/>
  <c r="BL286" i="3" s="1"/>
  <c r="BA286" i="3"/>
  <c r="AZ286" i="3"/>
  <c r="BJ286" i="3" s="1"/>
  <c r="AY286" i="3"/>
  <c r="BI286" i="3" s="1"/>
  <c r="AX286" i="3"/>
  <c r="BH286" i="3" s="1"/>
  <c r="BP286" i="3" s="1"/>
  <c r="AW286" i="3"/>
  <c r="BG286" i="3" s="1"/>
  <c r="BO286" i="3" s="1"/>
  <c r="AV286" i="3"/>
  <c r="AU286" i="3"/>
  <c r="AT286" i="3"/>
  <c r="AS286" i="3"/>
  <c r="BD285" i="3"/>
  <c r="BN285" i="3" s="1"/>
  <c r="BC285" i="3"/>
  <c r="BM285" i="3" s="1"/>
  <c r="BB285" i="3"/>
  <c r="BL285" i="3" s="1"/>
  <c r="BA285" i="3"/>
  <c r="BK285" i="3" s="1"/>
  <c r="AZ285" i="3"/>
  <c r="BJ285" i="3" s="1"/>
  <c r="BR285" i="3" s="1"/>
  <c r="AY285" i="3"/>
  <c r="BI285" i="3" s="1"/>
  <c r="BQ285" i="3" s="1"/>
  <c r="AX285" i="3"/>
  <c r="BH285" i="3" s="1"/>
  <c r="AW285" i="3"/>
  <c r="BG285" i="3" s="1"/>
  <c r="AV285" i="3"/>
  <c r="AU285" i="3"/>
  <c r="AT285" i="3"/>
  <c r="AS285" i="3"/>
  <c r="BK284" i="3"/>
  <c r="BJ284" i="3"/>
  <c r="BD284" i="3"/>
  <c r="BN284" i="3" s="1"/>
  <c r="BC284" i="3"/>
  <c r="BM284" i="3" s="1"/>
  <c r="BB284" i="3"/>
  <c r="BL284" i="3" s="1"/>
  <c r="BA284" i="3"/>
  <c r="AZ284" i="3"/>
  <c r="AY284" i="3"/>
  <c r="BI284" i="3" s="1"/>
  <c r="BQ284" i="3" s="1"/>
  <c r="AX284" i="3"/>
  <c r="BH284" i="3" s="1"/>
  <c r="BP284" i="3" s="1"/>
  <c r="AW284" i="3"/>
  <c r="BG284" i="3" s="1"/>
  <c r="AV284" i="3"/>
  <c r="AU284" i="3"/>
  <c r="AT284" i="3"/>
  <c r="AS284" i="3"/>
  <c r="CF283" i="3"/>
  <c r="CE283" i="3"/>
  <c r="CD283" i="3"/>
  <c r="CC283" i="3"/>
  <c r="CG283" i="3" s="1"/>
  <c r="BI283" i="3"/>
  <c r="BD283" i="3"/>
  <c r="BN283" i="3" s="1"/>
  <c r="BC283" i="3"/>
  <c r="BM283" i="3" s="1"/>
  <c r="BB283" i="3"/>
  <c r="BL283" i="3" s="1"/>
  <c r="BA283" i="3"/>
  <c r="BK283" i="3" s="1"/>
  <c r="AZ283" i="3"/>
  <c r="BJ283" i="3" s="1"/>
  <c r="AY283" i="3"/>
  <c r="AX283" i="3"/>
  <c r="BH283" i="3" s="1"/>
  <c r="AW283" i="3"/>
  <c r="BG283" i="3" s="1"/>
  <c r="AV283" i="3"/>
  <c r="AU283" i="3"/>
  <c r="AT283" i="3"/>
  <c r="AS283" i="3"/>
  <c r="BD282" i="3"/>
  <c r="BN282" i="3" s="1"/>
  <c r="BC282" i="3"/>
  <c r="BM282" i="3" s="1"/>
  <c r="BB282" i="3"/>
  <c r="BL282" i="3" s="1"/>
  <c r="BA282" i="3"/>
  <c r="BK282" i="3" s="1"/>
  <c r="AZ282" i="3"/>
  <c r="BJ282" i="3" s="1"/>
  <c r="BR282" i="3" s="1"/>
  <c r="AY282" i="3"/>
  <c r="BI282" i="3" s="1"/>
  <c r="AX282" i="3"/>
  <c r="BH282" i="3" s="1"/>
  <c r="AW282" i="3"/>
  <c r="BG282" i="3" s="1"/>
  <c r="AV282" i="3"/>
  <c r="AU282" i="3"/>
  <c r="AT282" i="3"/>
  <c r="AS282" i="3"/>
  <c r="BM281" i="3"/>
  <c r="BI281" i="3"/>
  <c r="BQ281" i="3" s="1"/>
  <c r="BD281" i="3"/>
  <c r="BN281" i="3" s="1"/>
  <c r="BC281" i="3"/>
  <c r="BB281" i="3"/>
  <c r="BL281" i="3" s="1"/>
  <c r="BA281" i="3"/>
  <c r="BK281" i="3" s="1"/>
  <c r="AZ281" i="3"/>
  <c r="BJ281" i="3" s="1"/>
  <c r="BR281" i="3" s="1"/>
  <c r="AY281" i="3"/>
  <c r="AX281" i="3"/>
  <c r="BH281" i="3" s="1"/>
  <c r="BP281" i="3" s="1"/>
  <c r="AW281" i="3"/>
  <c r="BG281" i="3" s="1"/>
  <c r="BO281" i="3" s="1"/>
  <c r="AV281" i="3"/>
  <c r="AU281" i="3"/>
  <c r="AT281" i="3"/>
  <c r="AS281" i="3"/>
  <c r="BI280" i="3"/>
  <c r="BD280" i="3"/>
  <c r="BN280" i="3" s="1"/>
  <c r="BC280" i="3"/>
  <c r="BM280" i="3" s="1"/>
  <c r="BB280" i="3"/>
  <c r="BL280" i="3" s="1"/>
  <c r="BA280" i="3"/>
  <c r="BK280" i="3" s="1"/>
  <c r="AZ280" i="3"/>
  <c r="BJ280" i="3" s="1"/>
  <c r="AY280" i="3"/>
  <c r="AX280" i="3"/>
  <c r="BH280" i="3" s="1"/>
  <c r="BP280" i="3" s="1"/>
  <c r="AW280" i="3"/>
  <c r="BG280" i="3" s="1"/>
  <c r="BO280" i="3" s="1"/>
  <c r="AV280" i="3"/>
  <c r="AU280" i="3"/>
  <c r="AT280" i="3"/>
  <c r="AS280" i="3"/>
  <c r="BL279" i="3"/>
  <c r="BJ279" i="3"/>
  <c r="BH279" i="3"/>
  <c r="BP279" i="3" s="1"/>
  <c r="BD279" i="3"/>
  <c r="BN279" i="3" s="1"/>
  <c r="BR279" i="3" s="1"/>
  <c r="BC279" i="3"/>
  <c r="BM279" i="3" s="1"/>
  <c r="BB279" i="3"/>
  <c r="BA279" i="3"/>
  <c r="BK279" i="3" s="1"/>
  <c r="AZ279" i="3"/>
  <c r="AY279" i="3"/>
  <c r="BI279" i="3" s="1"/>
  <c r="AX279" i="3"/>
  <c r="AW279" i="3"/>
  <c r="BG279" i="3" s="1"/>
  <c r="BO279" i="3" s="1"/>
  <c r="AV279" i="3"/>
  <c r="AU279" i="3"/>
  <c r="AT279" i="3"/>
  <c r="AS279" i="3"/>
  <c r="BI278" i="3"/>
  <c r="BD278" i="3"/>
  <c r="BN278" i="3" s="1"/>
  <c r="BC278" i="3"/>
  <c r="BM278" i="3" s="1"/>
  <c r="BB278" i="3"/>
  <c r="BL278" i="3" s="1"/>
  <c r="BA278" i="3"/>
  <c r="BK278" i="3" s="1"/>
  <c r="AZ278" i="3"/>
  <c r="BJ278" i="3" s="1"/>
  <c r="AY278" i="3"/>
  <c r="AX278" i="3"/>
  <c r="BH278" i="3" s="1"/>
  <c r="AW278" i="3"/>
  <c r="BG278" i="3" s="1"/>
  <c r="BO278" i="3" s="1"/>
  <c r="AV278" i="3"/>
  <c r="AU278" i="3"/>
  <c r="AT278" i="3"/>
  <c r="AS278" i="3"/>
  <c r="BD277" i="3"/>
  <c r="BN277" i="3" s="1"/>
  <c r="BC277" i="3"/>
  <c r="BM277" i="3" s="1"/>
  <c r="BB277" i="3"/>
  <c r="BL277" i="3" s="1"/>
  <c r="BA277" i="3"/>
  <c r="BK277" i="3" s="1"/>
  <c r="AZ277" i="3"/>
  <c r="BJ277" i="3" s="1"/>
  <c r="BR277" i="3" s="1"/>
  <c r="AY277" i="3"/>
  <c r="BI277" i="3" s="1"/>
  <c r="BQ277" i="3" s="1"/>
  <c r="AX277" i="3"/>
  <c r="BH277" i="3" s="1"/>
  <c r="AW277" i="3"/>
  <c r="BG277" i="3" s="1"/>
  <c r="AV277" i="3"/>
  <c r="AU277" i="3"/>
  <c r="AT277" i="3"/>
  <c r="AS277" i="3"/>
  <c r="BD276" i="3"/>
  <c r="BN276" i="3" s="1"/>
  <c r="BC276" i="3"/>
  <c r="BM276" i="3" s="1"/>
  <c r="BB276" i="3"/>
  <c r="BL276" i="3" s="1"/>
  <c r="BA276" i="3"/>
  <c r="BK276" i="3" s="1"/>
  <c r="AZ276" i="3"/>
  <c r="BJ276" i="3" s="1"/>
  <c r="AY276" i="3"/>
  <c r="BI276" i="3" s="1"/>
  <c r="BQ276" i="3" s="1"/>
  <c r="AX276" i="3"/>
  <c r="BH276" i="3" s="1"/>
  <c r="AW276" i="3"/>
  <c r="BG276" i="3" s="1"/>
  <c r="BO276" i="3" s="1"/>
  <c r="AV276" i="3"/>
  <c r="AU276" i="3"/>
  <c r="AT276" i="3"/>
  <c r="AS276" i="3"/>
  <c r="BD275" i="3"/>
  <c r="BN275" i="3" s="1"/>
  <c r="BC275" i="3"/>
  <c r="BM275" i="3" s="1"/>
  <c r="BB275" i="3"/>
  <c r="BL275" i="3" s="1"/>
  <c r="BA275" i="3"/>
  <c r="BK275" i="3" s="1"/>
  <c r="AZ275" i="3"/>
  <c r="BJ275" i="3" s="1"/>
  <c r="BR275" i="3" s="1"/>
  <c r="AY275" i="3"/>
  <c r="BI275" i="3" s="1"/>
  <c r="AX275" i="3"/>
  <c r="BH275" i="3" s="1"/>
  <c r="AW275" i="3"/>
  <c r="BG275" i="3" s="1"/>
  <c r="AV275" i="3"/>
  <c r="AU275" i="3"/>
  <c r="AT275" i="3"/>
  <c r="AS275" i="3"/>
  <c r="BH274" i="3"/>
  <c r="BD274" i="3"/>
  <c r="BN274" i="3" s="1"/>
  <c r="BC274" i="3"/>
  <c r="BM274" i="3" s="1"/>
  <c r="BB274" i="3"/>
  <c r="BL274" i="3" s="1"/>
  <c r="BA274" i="3"/>
  <c r="BK274" i="3" s="1"/>
  <c r="AZ274" i="3"/>
  <c r="BJ274" i="3" s="1"/>
  <c r="BR274" i="3" s="1"/>
  <c r="AY274" i="3"/>
  <c r="BI274" i="3" s="1"/>
  <c r="BQ274" i="3" s="1"/>
  <c r="AX274" i="3"/>
  <c r="AW274" i="3"/>
  <c r="BG274" i="3" s="1"/>
  <c r="BO274" i="3" s="1"/>
  <c r="AV274" i="3"/>
  <c r="AU274" i="3"/>
  <c r="AT274" i="3"/>
  <c r="AS274" i="3"/>
  <c r="CF273" i="3"/>
  <c r="CE273" i="3"/>
  <c r="CD273" i="3"/>
  <c r="CC273" i="3"/>
  <c r="CG273" i="3" s="1"/>
  <c r="BD273" i="3"/>
  <c r="BN273" i="3" s="1"/>
  <c r="BC273" i="3"/>
  <c r="BM273" i="3" s="1"/>
  <c r="BB273" i="3"/>
  <c r="BL273" i="3" s="1"/>
  <c r="BA273" i="3"/>
  <c r="BK273" i="3" s="1"/>
  <c r="AZ273" i="3"/>
  <c r="BJ273" i="3" s="1"/>
  <c r="BR273" i="3" s="1"/>
  <c r="AY273" i="3"/>
  <c r="BI273" i="3" s="1"/>
  <c r="BQ273" i="3" s="1"/>
  <c r="AX273" i="3"/>
  <c r="BH273" i="3" s="1"/>
  <c r="BP273" i="3" s="1"/>
  <c r="AW273" i="3"/>
  <c r="BG273" i="3" s="1"/>
  <c r="BO273" i="3" s="1"/>
  <c r="AV273" i="3"/>
  <c r="AU273" i="3"/>
  <c r="AT273" i="3"/>
  <c r="AS273" i="3"/>
  <c r="BJ272" i="3"/>
  <c r="BD272" i="3"/>
  <c r="BN272" i="3" s="1"/>
  <c r="BC272" i="3"/>
  <c r="BM272" i="3" s="1"/>
  <c r="BB272" i="3"/>
  <c r="BL272" i="3" s="1"/>
  <c r="BA272" i="3"/>
  <c r="BK272" i="3" s="1"/>
  <c r="AZ272" i="3"/>
  <c r="AY272" i="3"/>
  <c r="BI272" i="3" s="1"/>
  <c r="AX272" i="3"/>
  <c r="BH272" i="3" s="1"/>
  <c r="AW272" i="3"/>
  <c r="BG272" i="3" s="1"/>
  <c r="BO272" i="3" s="1"/>
  <c r="AV272" i="3"/>
  <c r="AU272" i="3"/>
  <c r="AT272" i="3"/>
  <c r="AS272" i="3"/>
  <c r="BD271" i="3"/>
  <c r="BN271" i="3" s="1"/>
  <c r="BC271" i="3"/>
  <c r="BM271" i="3" s="1"/>
  <c r="BB271" i="3"/>
  <c r="BL271" i="3" s="1"/>
  <c r="BA271" i="3"/>
  <c r="BK271" i="3" s="1"/>
  <c r="AZ271" i="3"/>
  <c r="BJ271" i="3" s="1"/>
  <c r="AY271" i="3"/>
  <c r="BI271" i="3" s="1"/>
  <c r="BQ271" i="3" s="1"/>
  <c r="AX271" i="3"/>
  <c r="BH271" i="3" s="1"/>
  <c r="BP271" i="3" s="1"/>
  <c r="AW271" i="3"/>
  <c r="BG271" i="3" s="1"/>
  <c r="AV271" i="3"/>
  <c r="AU271" i="3"/>
  <c r="AT271" i="3"/>
  <c r="AS271" i="3"/>
  <c r="BJ270" i="3"/>
  <c r="BD270" i="3"/>
  <c r="BN270" i="3" s="1"/>
  <c r="BC270" i="3"/>
  <c r="BM270" i="3" s="1"/>
  <c r="BB270" i="3"/>
  <c r="BL270" i="3" s="1"/>
  <c r="BA270" i="3"/>
  <c r="BK270" i="3" s="1"/>
  <c r="AZ270" i="3"/>
  <c r="AY270" i="3"/>
  <c r="BI270" i="3" s="1"/>
  <c r="AX270" i="3"/>
  <c r="BH270" i="3" s="1"/>
  <c r="BP270" i="3" s="1"/>
  <c r="AW270" i="3"/>
  <c r="BG270" i="3" s="1"/>
  <c r="BO270" i="3" s="1"/>
  <c r="AV270" i="3"/>
  <c r="AU270" i="3"/>
  <c r="AT270" i="3"/>
  <c r="AS270" i="3"/>
  <c r="BD269" i="3"/>
  <c r="BN269" i="3" s="1"/>
  <c r="BC269" i="3"/>
  <c r="BM269" i="3" s="1"/>
  <c r="BB269" i="3"/>
  <c r="BL269" i="3" s="1"/>
  <c r="BA269" i="3"/>
  <c r="BK269" i="3" s="1"/>
  <c r="AZ269" i="3"/>
  <c r="BJ269" i="3" s="1"/>
  <c r="AY269" i="3"/>
  <c r="BI269" i="3" s="1"/>
  <c r="AX269" i="3"/>
  <c r="BH269" i="3" s="1"/>
  <c r="AW269" i="3"/>
  <c r="BG269" i="3" s="1"/>
  <c r="AV269" i="3"/>
  <c r="AU269" i="3"/>
  <c r="AT269" i="3"/>
  <c r="AS269" i="3"/>
  <c r="BJ268" i="3"/>
  <c r="BR268" i="3" s="1"/>
  <c r="BD268" i="3"/>
  <c r="BN268" i="3" s="1"/>
  <c r="BC268" i="3"/>
  <c r="BM268" i="3" s="1"/>
  <c r="BB268" i="3"/>
  <c r="BL268" i="3" s="1"/>
  <c r="BA268" i="3"/>
  <c r="BK268" i="3" s="1"/>
  <c r="AZ268" i="3"/>
  <c r="AY268" i="3"/>
  <c r="BI268" i="3" s="1"/>
  <c r="BQ268" i="3" s="1"/>
  <c r="AX268" i="3"/>
  <c r="BH268" i="3" s="1"/>
  <c r="BP268" i="3" s="1"/>
  <c r="AW268" i="3"/>
  <c r="BG268" i="3" s="1"/>
  <c r="BO268" i="3" s="1"/>
  <c r="AV268" i="3"/>
  <c r="AU268" i="3"/>
  <c r="AT268" i="3"/>
  <c r="AS268" i="3"/>
  <c r="BD267" i="3"/>
  <c r="BN267" i="3" s="1"/>
  <c r="BC267" i="3"/>
  <c r="BM267" i="3" s="1"/>
  <c r="BB267" i="3"/>
  <c r="BL267" i="3" s="1"/>
  <c r="BA267" i="3"/>
  <c r="BK267" i="3" s="1"/>
  <c r="AZ267" i="3"/>
  <c r="BJ267" i="3" s="1"/>
  <c r="AY267" i="3"/>
  <c r="BI267" i="3" s="1"/>
  <c r="AX267" i="3"/>
  <c r="BH267" i="3" s="1"/>
  <c r="AW267" i="3"/>
  <c r="BG267" i="3" s="1"/>
  <c r="AV267" i="3"/>
  <c r="AU267" i="3"/>
  <c r="AT267" i="3"/>
  <c r="AS267" i="3"/>
  <c r="BD266" i="3"/>
  <c r="BN266" i="3" s="1"/>
  <c r="BC266" i="3"/>
  <c r="BM266" i="3" s="1"/>
  <c r="BB266" i="3"/>
  <c r="BL266" i="3" s="1"/>
  <c r="BA266" i="3"/>
  <c r="BK266" i="3" s="1"/>
  <c r="AZ266" i="3"/>
  <c r="BJ266" i="3" s="1"/>
  <c r="BR266" i="3" s="1"/>
  <c r="AY266" i="3"/>
  <c r="BI266" i="3" s="1"/>
  <c r="BQ266" i="3" s="1"/>
  <c r="AX266" i="3"/>
  <c r="BH266" i="3" s="1"/>
  <c r="AW266" i="3"/>
  <c r="BG266" i="3" s="1"/>
  <c r="AV266" i="3"/>
  <c r="AU266" i="3"/>
  <c r="AT266" i="3"/>
  <c r="AS266" i="3"/>
  <c r="BD265" i="3"/>
  <c r="BN265" i="3" s="1"/>
  <c r="BC265" i="3"/>
  <c r="BM265" i="3" s="1"/>
  <c r="BB265" i="3"/>
  <c r="BL265" i="3" s="1"/>
  <c r="BA265" i="3"/>
  <c r="BK265" i="3" s="1"/>
  <c r="AZ265" i="3"/>
  <c r="BJ265" i="3" s="1"/>
  <c r="AY265" i="3"/>
  <c r="BI265" i="3" s="1"/>
  <c r="BQ265" i="3" s="1"/>
  <c r="AX265" i="3"/>
  <c r="BH265" i="3" s="1"/>
  <c r="BP265" i="3" s="1"/>
  <c r="AW265" i="3"/>
  <c r="BG265" i="3" s="1"/>
  <c r="BO265" i="3" s="1"/>
  <c r="AV265" i="3"/>
  <c r="AU265" i="3"/>
  <c r="AT265" i="3"/>
  <c r="AS265" i="3"/>
  <c r="BJ264" i="3"/>
  <c r="BD264" i="3"/>
  <c r="BN264" i="3" s="1"/>
  <c r="BC264" i="3"/>
  <c r="BM264" i="3" s="1"/>
  <c r="BB264" i="3"/>
  <c r="BL264" i="3" s="1"/>
  <c r="BA264" i="3"/>
  <c r="BK264" i="3" s="1"/>
  <c r="AZ264" i="3"/>
  <c r="AY264" i="3"/>
  <c r="BI264" i="3" s="1"/>
  <c r="AX264" i="3"/>
  <c r="BH264" i="3" s="1"/>
  <c r="AW264" i="3"/>
  <c r="BG264" i="3" s="1"/>
  <c r="AV264" i="3"/>
  <c r="AU264" i="3"/>
  <c r="AT264" i="3"/>
  <c r="AS264" i="3"/>
  <c r="CF263" i="3"/>
  <c r="CE263" i="3"/>
  <c r="CD263" i="3"/>
  <c r="CC263" i="3"/>
  <c r="CG263" i="3" s="1"/>
  <c r="BL263" i="3"/>
  <c r="BH263" i="3"/>
  <c r="BP263" i="3" s="1"/>
  <c r="BD263" i="3"/>
  <c r="BN263" i="3" s="1"/>
  <c r="BC263" i="3"/>
  <c r="BM263" i="3" s="1"/>
  <c r="BB263" i="3"/>
  <c r="BA263" i="3"/>
  <c r="BK263" i="3" s="1"/>
  <c r="AZ263" i="3"/>
  <c r="BJ263" i="3" s="1"/>
  <c r="AY263" i="3"/>
  <c r="BI263" i="3" s="1"/>
  <c r="AX263" i="3"/>
  <c r="AW263" i="3"/>
  <c r="BG263" i="3" s="1"/>
  <c r="BO263" i="3" s="1"/>
  <c r="AV263" i="3"/>
  <c r="AU263" i="3"/>
  <c r="AT263" i="3"/>
  <c r="AS263" i="3"/>
  <c r="BJ262" i="3"/>
  <c r="BH262" i="3"/>
  <c r="BD262" i="3"/>
  <c r="BN262" i="3" s="1"/>
  <c r="BC262" i="3"/>
  <c r="BM262" i="3" s="1"/>
  <c r="BB262" i="3"/>
  <c r="BL262" i="3" s="1"/>
  <c r="BA262" i="3"/>
  <c r="BK262" i="3" s="1"/>
  <c r="AZ262" i="3"/>
  <c r="AY262" i="3"/>
  <c r="BI262" i="3" s="1"/>
  <c r="AX262" i="3"/>
  <c r="AW262" i="3"/>
  <c r="BG262" i="3" s="1"/>
  <c r="BO262" i="3" s="1"/>
  <c r="AV262" i="3"/>
  <c r="AU262" i="3"/>
  <c r="AT262" i="3"/>
  <c r="AS262" i="3"/>
  <c r="BH261" i="3"/>
  <c r="BD261" i="3"/>
  <c r="BN261" i="3" s="1"/>
  <c r="BC261" i="3"/>
  <c r="BM261" i="3" s="1"/>
  <c r="BB261" i="3"/>
  <c r="BL261" i="3" s="1"/>
  <c r="BA261" i="3"/>
  <c r="BK261" i="3" s="1"/>
  <c r="AZ261" i="3"/>
  <c r="BJ261" i="3" s="1"/>
  <c r="AY261" i="3"/>
  <c r="BI261" i="3" s="1"/>
  <c r="AX261" i="3"/>
  <c r="AW261" i="3"/>
  <c r="BG261" i="3" s="1"/>
  <c r="AV261" i="3"/>
  <c r="AU261" i="3"/>
  <c r="AT261" i="3"/>
  <c r="AS261" i="3"/>
  <c r="BD260" i="3"/>
  <c r="BN260" i="3" s="1"/>
  <c r="BC260" i="3"/>
  <c r="BM260" i="3" s="1"/>
  <c r="BB260" i="3"/>
  <c r="BL260" i="3" s="1"/>
  <c r="BA260" i="3"/>
  <c r="BK260" i="3" s="1"/>
  <c r="AZ260" i="3"/>
  <c r="BJ260" i="3" s="1"/>
  <c r="BR260" i="3" s="1"/>
  <c r="AY260" i="3"/>
  <c r="BI260" i="3" s="1"/>
  <c r="BQ260" i="3" s="1"/>
  <c r="AX260" i="3"/>
  <c r="BH260" i="3" s="1"/>
  <c r="AW260" i="3"/>
  <c r="BG260" i="3" s="1"/>
  <c r="AV260" i="3"/>
  <c r="AU260" i="3"/>
  <c r="AT260" i="3"/>
  <c r="AS260" i="3"/>
  <c r="BD259" i="3"/>
  <c r="BN259" i="3" s="1"/>
  <c r="BC259" i="3"/>
  <c r="BM259" i="3" s="1"/>
  <c r="BB259" i="3"/>
  <c r="BL259" i="3" s="1"/>
  <c r="BA259" i="3"/>
  <c r="BK259" i="3" s="1"/>
  <c r="AZ259" i="3"/>
  <c r="BJ259" i="3" s="1"/>
  <c r="AY259" i="3"/>
  <c r="BI259" i="3" s="1"/>
  <c r="AX259" i="3"/>
  <c r="BH259" i="3" s="1"/>
  <c r="AW259" i="3"/>
  <c r="BG259" i="3" s="1"/>
  <c r="BO259" i="3" s="1"/>
  <c r="AV259" i="3"/>
  <c r="AU259" i="3"/>
  <c r="AT259" i="3"/>
  <c r="AS259" i="3"/>
  <c r="BH258" i="3"/>
  <c r="BD258" i="3"/>
  <c r="BN258" i="3" s="1"/>
  <c r="BC258" i="3"/>
  <c r="BM258" i="3" s="1"/>
  <c r="BB258" i="3"/>
  <c r="BL258" i="3" s="1"/>
  <c r="BP258" i="3" s="1"/>
  <c r="BA258" i="3"/>
  <c r="BK258" i="3" s="1"/>
  <c r="AZ258" i="3"/>
  <c r="BJ258" i="3" s="1"/>
  <c r="BR258" i="3" s="1"/>
  <c r="AY258" i="3"/>
  <c r="BI258" i="3" s="1"/>
  <c r="BQ258" i="3" s="1"/>
  <c r="AX258" i="3"/>
  <c r="AW258" i="3"/>
  <c r="BG258" i="3" s="1"/>
  <c r="AV258" i="3"/>
  <c r="AU258" i="3"/>
  <c r="AT258" i="3"/>
  <c r="AS258" i="3"/>
  <c r="BL257" i="3"/>
  <c r="BD257" i="3"/>
  <c r="BN257" i="3" s="1"/>
  <c r="BC257" i="3"/>
  <c r="BM257" i="3" s="1"/>
  <c r="BB257" i="3"/>
  <c r="BA257" i="3"/>
  <c r="BK257" i="3" s="1"/>
  <c r="AZ257" i="3"/>
  <c r="BJ257" i="3" s="1"/>
  <c r="AY257" i="3"/>
  <c r="BI257" i="3" s="1"/>
  <c r="BQ257" i="3" s="1"/>
  <c r="AX257" i="3"/>
  <c r="BH257" i="3" s="1"/>
  <c r="AW257" i="3"/>
  <c r="BG257" i="3" s="1"/>
  <c r="BO257" i="3" s="1"/>
  <c r="AV257" i="3"/>
  <c r="AU257" i="3"/>
  <c r="AT257" i="3"/>
  <c r="AS257" i="3"/>
  <c r="BH256" i="3"/>
  <c r="BD256" i="3"/>
  <c r="BN256" i="3" s="1"/>
  <c r="BC256" i="3"/>
  <c r="BM256" i="3" s="1"/>
  <c r="BB256" i="3"/>
  <c r="BL256" i="3" s="1"/>
  <c r="BA256" i="3"/>
  <c r="BK256" i="3" s="1"/>
  <c r="AZ256" i="3"/>
  <c r="BJ256" i="3" s="1"/>
  <c r="AY256" i="3"/>
  <c r="BI256" i="3" s="1"/>
  <c r="AX256" i="3"/>
  <c r="AW256" i="3"/>
  <c r="BG256" i="3" s="1"/>
  <c r="AV256" i="3"/>
  <c r="AU256" i="3"/>
  <c r="AT256" i="3"/>
  <c r="AS256" i="3"/>
  <c r="BD255" i="3"/>
  <c r="BN255" i="3" s="1"/>
  <c r="BC255" i="3"/>
  <c r="BM255" i="3" s="1"/>
  <c r="BB255" i="3"/>
  <c r="BL255" i="3" s="1"/>
  <c r="BA255" i="3"/>
  <c r="BK255" i="3" s="1"/>
  <c r="AZ255" i="3"/>
  <c r="BJ255" i="3" s="1"/>
  <c r="BR255" i="3" s="1"/>
  <c r="AY255" i="3"/>
  <c r="BI255" i="3" s="1"/>
  <c r="BQ255" i="3" s="1"/>
  <c r="AX255" i="3"/>
  <c r="BH255" i="3" s="1"/>
  <c r="BP255" i="3" s="1"/>
  <c r="AW255" i="3"/>
  <c r="BG255" i="3" s="1"/>
  <c r="BO255" i="3" s="1"/>
  <c r="AV255" i="3"/>
  <c r="AU255" i="3"/>
  <c r="AT255" i="3"/>
  <c r="AS255" i="3"/>
  <c r="BH254" i="3"/>
  <c r="BD254" i="3"/>
  <c r="BN254" i="3" s="1"/>
  <c r="BC254" i="3"/>
  <c r="BM254" i="3" s="1"/>
  <c r="BB254" i="3"/>
  <c r="BL254" i="3" s="1"/>
  <c r="BP254" i="3" s="1"/>
  <c r="BA254" i="3"/>
  <c r="BK254" i="3" s="1"/>
  <c r="AZ254" i="3"/>
  <c r="BJ254" i="3" s="1"/>
  <c r="AY254" i="3"/>
  <c r="BI254" i="3" s="1"/>
  <c r="AX254" i="3"/>
  <c r="AW254" i="3"/>
  <c r="BG254" i="3" s="1"/>
  <c r="BO254" i="3" s="1"/>
  <c r="AV254" i="3"/>
  <c r="AU254" i="3"/>
  <c r="AT254" i="3"/>
  <c r="AS254" i="3"/>
  <c r="CF253" i="3"/>
  <c r="CE253" i="3"/>
  <c r="CD253" i="3"/>
  <c r="CC253" i="3"/>
  <c r="CG253" i="3" s="1"/>
  <c r="BD253" i="3"/>
  <c r="BN253" i="3" s="1"/>
  <c r="BC253" i="3"/>
  <c r="BM253" i="3" s="1"/>
  <c r="BB253" i="3"/>
  <c r="BL253" i="3" s="1"/>
  <c r="BA253" i="3"/>
  <c r="BK253" i="3" s="1"/>
  <c r="AZ253" i="3"/>
  <c r="BJ253" i="3" s="1"/>
  <c r="AY253" i="3"/>
  <c r="BI253" i="3" s="1"/>
  <c r="AX253" i="3"/>
  <c r="BH253" i="3" s="1"/>
  <c r="AW253" i="3"/>
  <c r="BG253" i="3" s="1"/>
  <c r="BO253" i="3" s="1"/>
  <c r="AV253" i="3"/>
  <c r="AU253" i="3"/>
  <c r="AT253" i="3"/>
  <c r="AS253" i="3"/>
  <c r="BD252" i="3"/>
  <c r="BN252" i="3" s="1"/>
  <c r="BC252" i="3"/>
  <c r="BM252" i="3" s="1"/>
  <c r="BB252" i="3"/>
  <c r="BL252" i="3" s="1"/>
  <c r="BA252" i="3"/>
  <c r="BK252" i="3" s="1"/>
  <c r="AZ252" i="3"/>
  <c r="BJ252" i="3" s="1"/>
  <c r="BR252" i="3" s="1"/>
  <c r="AY252" i="3"/>
  <c r="BI252" i="3" s="1"/>
  <c r="AX252" i="3"/>
  <c r="BH252" i="3" s="1"/>
  <c r="AW252" i="3"/>
  <c r="BG252" i="3" s="1"/>
  <c r="AV252" i="3"/>
  <c r="AU252" i="3"/>
  <c r="AT252" i="3"/>
  <c r="AS252" i="3"/>
  <c r="BN251" i="3"/>
  <c r="BD251" i="3"/>
  <c r="BC251" i="3"/>
  <c r="BM251" i="3" s="1"/>
  <c r="BB251" i="3"/>
  <c r="BL251" i="3" s="1"/>
  <c r="BA251" i="3"/>
  <c r="BK251" i="3" s="1"/>
  <c r="AZ251" i="3"/>
  <c r="BJ251" i="3" s="1"/>
  <c r="AY251" i="3"/>
  <c r="BI251" i="3" s="1"/>
  <c r="BQ251" i="3" s="1"/>
  <c r="AX251" i="3"/>
  <c r="BH251" i="3" s="1"/>
  <c r="BP251" i="3" s="1"/>
  <c r="AW251" i="3"/>
  <c r="BG251" i="3" s="1"/>
  <c r="BO251" i="3" s="1"/>
  <c r="AV251" i="3"/>
  <c r="AU251" i="3"/>
  <c r="AT251" i="3"/>
  <c r="AS251" i="3"/>
  <c r="BJ250" i="3"/>
  <c r="BD250" i="3"/>
  <c r="BN250" i="3" s="1"/>
  <c r="BC250" i="3"/>
  <c r="BM250" i="3" s="1"/>
  <c r="BB250" i="3"/>
  <c r="BL250" i="3" s="1"/>
  <c r="BA250" i="3"/>
  <c r="BK250" i="3" s="1"/>
  <c r="AZ250" i="3"/>
  <c r="AY250" i="3"/>
  <c r="BI250" i="3" s="1"/>
  <c r="AX250" i="3"/>
  <c r="BH250" i="3" s="1"/>
  <c r="BP250" i="3" s="1"/>
  <c r="AW250" i="3"/>
  <c r="BG250" i="3" s="1"/>
  <c r="BO250" i="3" s="1"/>
  <c r="AV250" i="3"/>
  <c r="AU250" i="3"/>
  <c r="AT250" i="3"/>
  <c r="AS250" i="3"/>
  <c r="BD249" i="3"/>
  <c r="BN249" i="3" s="1"/>
  <c r="BC249" i="3"/>
  <c r="BM249" i="3" s="1"/>
  <c r="BB249" i="3"/>
  <c r="BL249" i="3" s="1"/>
  <c r="BA249" i="3"/>
  <c r="BK249" i="3" s="1"/>
  <c r="AZ249" i="3"/>
  <c r="BJ249" i="3" s="1"/>
  <c r="BR249" i="3" s="1"/>
  <c r="AY249" i="3"/>
  <c r="BI249" i="3" s="1"/>
  <c r="BQ249" i="3" s="1"/>
  <c r="AX249" i="3"/>
  <c r="BH249" i="3" s="1"/>
  <c r="AW249" i="3"/>
  <c r="BG249" i="3" s="1"/>
  <c r="AV249" i="3"/>
  <c r="AU249" i="3"/>
  <c r="AT249" i="3"/>
  <c r="AS249" i="3"/>
  <c r="BJ248" i="3"/>
  <c r="BD248" i="3"/>
  <c r="BN248" i="3" s="1"/>
  <c r="BR248" i="3" s="1"/>
  <c r="BC248" i="3"/>
  <c r="BM248" i="3" s="1"/>
  <c r="BB248" i="3"/>
  <c r="BL248" i="3" s="1"/>
  <c r="BA248" i="3"/>
  <c r="BK248" i="3" s="1"/>
  <c r="AZ248" i="3"/>
  <c r="AY248" i="3"/>
  <c r="BI248" i="3" s="1"/>
  <c r="BQ248" i="3" s="1"/>
  <c r="AX248" i="3"/>
  <c r="BH248" i="3" s="1"/>
  <c r="BP248" i="3" s="1"/>
  <c r="AW248" i="3"/>
  <c r="BG248" i="3" s="1"/>
  <c r="BO248" i="3" s="1"/>
  <c r="AV248" i="3"/>
  <c r="AU248" i="3"/>
  <c r="AT248" i="3"/>
  <c r="AS248" i="3"/>
  <c r="BD247" i="3"/>
  <c r="BN247" i="3" s="1"/>
  <c r="BC247" i="3"/>
  <c r="BM247" i="3" s="1"/>
  <c r="BB247" i="3"/>
  <c r="BL247" i="3" s="1"/>
  <c r="BA247" i="3"/>
  <c r="BK247" i="3" s="1"/>
  <c r="AZ247" i="3"/>
  <c r="BJ247" i="3" s="1"/>
  <c r="AY247" i="3"/>
  <c r="BI247" i="3" s="1"/>
  <c r="AX247" i="3"/>
  <c r="BH247" i="3" s="1"/>
  <c r="AW247" i="3"/>
  <c r="BG247" i="3" s="1"/>
  <c r="AV247" i="3"/>
  <c r="AU247" i="3"/>
  <c r="AT247" i="3"/>
  <c r="AS247" i="3"/>
  <c r="BD246" i="3"/>
  <c r="BN246" i="3" s="1"/>
  <c r="BC246" i="3"/>
  <c r="BM246" i="3" s="1"/>
  <c r="BB246" i="3"/>
  <c r="BL246" i="3" s="1"/>
  <c r="BA246" i="3"/>
  <c r="BK246" i="3" s="1"/>
  <c r="AZ246" i="3"/>
  <c r="BJ246" i="3" s="1"/>
  <c r="BR246" i="3" s="1"/>
  <c r="AY246" i="3"/>
  <c r="BI246" i="3" s="1"/>
  <c r="BQ246" i="3" s="1"/>
  <c r="AX246" i="3"/>
  <c r="BH246" i="3" s="1"/>
  <c r="BP246" i="3" s="1"/>
  <c r="AW246" i="3"/>
  <c r="BG246" i="3" s="1"/>
  <c r="AV246" i="3"/>
  <c r="AU246" i="3"/>
  <c r="AT246" i="3"/>
  <c r="AS246" i="3"/>
  <c r="BD245" i="3"/>
  <c r="BN245" i="3" s="1"/>
  <c r="BC245" i="3"/>
  <c r="BM245" i="3" s="1"/>
  <c r="BB245" i="3"/>
  <c r="BL245" i="3" s="1"/>
  <c r="BA245" i="3"/>
  <c r="BK245" i="3" s="1"/>
  <c r="AZ245" i="3"/>
  <c r="BJ245" i="3" s="1"/>
  <c r="AY245" i="3"/>
  <c r="BI245" i="3" s="1"/>
  <c r="AX245" i="3"/>
  <c r="BH245" i="3" s="1"/>
  <c r="AW245" i="3"/>
  <c r="BG245" i="3" s="1"/>
  <c r="BO245" i="3" s="1"/>
  <c r="AV245" i="3"/>
  <c r="AU245" i="3"/>
  <c r="AT245" i="3"/>
  <c r="AS245" i="3"/>
  <c r="BD244" i="3"/>
  <c r="BN244" i="3" s="1"/>
  <c r="BC244" i="3"/>
  <c r="BM244" i="3" s="1"/>
  <c r="BB244" i="3"/>
  <c r="BL244" i="3" s="1"/>
  <c r="BA244" i="3"/>
  <c r="BK244" i="3" s="1"/>
  <c r="AZ244" i="3"/>
  <c r="BJ244" i="3" s="1"/>
  <c r="BR244" i="3" s="1"/>
  <c r="AY244" i="3"/>
  <c r="BI244" i="3" s="1"/>
  <c r="AX244" i="3"/>
  <c r="BH244" i="3" s="1"/>
  <c r="AW244" i="3"/>
  <c r="BG244" i="3" s="1"/>
  <c r="AV244" i="3"/>
  <c r="AU244" i="3"/>
  <c r="AT244" i="3"/>
  <c r="AS244" i="3"/>
  <c r="CF243" i="3"/>
  <c r="CE243" i="3"/>
  <c r="CD243" i="3"/>
  <c r="CC243" i="3"/>
  <c r="CG243" i="3" s="1"/>
  <c r="BD243" i="3"/>
  <c r="BN243" i="3" s="1"/>
  <c r="BC243" i="3"/>
  <c r="BM243" i="3" s="1"/>
  <c r="BB243" i="3"/>
  <c r="BL243" i="3" s="1"/>
  <c r="BA243" i="3"/>
  <c r="BK243" i="3" s="1"/>
  <c r="AZ243" i="3"/>
  <c r="BJ243" i="3" s="1"/>
  <c r="AY243" i="3"/>
  <c r="BI243" i="3" s="1"/>
  <c r="AX243" i="3"/>
  <c r="BH243" i="3" s="1"/>
  <c r="AW243" i="3"/>
  <c r="BG243" i="3" s="1"/>
  <c r="AV243" i="3"/>
  <c r="AU243" i="3"/>
  <c r="AT243" i="3"/>
  <c r="AS243" i="3"/>
  <c r="BD242" i="3"/>
  <c r="BN242" i="3" s="1"/>
  <c r="BC242" i="3"/>
  <c r="BM242" i="3" s="1"/>
  <c r="BB242" i="3"/>
  <c r="BL242" i="3" s="1"/>
  <c r="BA242" i="3"/>
  <c r="BK242" i="3" s="1"/>
  <c r="AZ242" i="3"/>
  <c r="BJ242" i="3" s="1"/>
  <c r="AY242" i="3"/>
  <c r="BI242" i="3" s="1"/>
  <c r="BQ242" i="3" s="1"/>
  <c r="AX242" i="3"/>
  <c r="BH242" i="3" s="1"/>
  <c r="BP242" i="3" s="1"/>
  <c r="AW242" i="3"/>
  <c r="BG242" i="3" s="1"/>
  <c r="AV242" i="3"/>
  <c r="AU242" i="3"/>
  <c r="AT242" i="3"/>
  <c r="AS242" i="3"/>
  <c r="BD241" i="3"/>
  <c r="BN241" i="3" s="1"/>
  <c r="BC241" i="3"/>
  <c r="BM241" i="3" s="1"/>
  <c r="BB241" i="3"/>
  <c r="BL241" i="3" s="1"/>
  <c r="BA241" i="3"/>
  <c r="BK241" i="3" s="1"/>
  <c r="AZ241" i="3"/>
  <c r="BJ241" i="3" s="1"/>
  <c r="AY241" i="3"/>
  <c r="BI241" i="3" s="1"/>
  <c r="AX241" i="3"/>
  <c r="BH241" i="3" s="1"/>
  <c r="AW241" i="3"/>
  <c r="BG241" i="3" s="1"/>
  <c r="BO241" i="3" s="1"/>
  <c r="AV241" i="3"/>
  <c r="AU241" i="3"/>
  <c r="AT241" i="3"/>
  <c r="AS241" i="3"/>
  <c r="BJ240" i="3"/>
  <c r="BR240" i="3" s="1"/>
  <c r="BD240" i="3"/>
  <c r="BN240" i="3" s="1"/>
  <c r="BC240" i="3"/>
  <c r="BM240" i="3" s="1"/>
  <c r="BB240" i="3"/>
  <c r="BL240" i="3" s="1"/>
  <c r="BA240" i="3"/>
  <c r="BK240" i="3" s="1"/>
  <c r="AZ240" i="3"/>
  <c r="AY240" i="3"/>
  <c r="BI240" i="3" s="1"/>
  <c r="AX240" i="3"/>
  <c r="BH240" i="3" s="1"/>
  <c r="AW240" i="3"/>
  <c r="BG240" i="3" s="1"/>
  <c r="AV240" i="3"/>
  <c r="AU240" i="3"/>
  <c r="AT240" i="3"/>
  <c r="AS240" i="3"/>
  <c r="BD239" i="3"/>
  <c r="BN239" i="3" s="1"/>
  <c r="BC239" i="3"/>
  <c r="BM239" i="3" s="1"/>
  <c r="BB239" i="3"/>
  <c r="BL239" i="3" s="1"/>
  <c r="BA239" i="3"/>
  <c r="BK239" i="3" s="1"/>
  <c r="AZ239" i="3"/>
  <c r="BJ239" i="3" s="1"/>
  <c r="AY239" i="3"/>
  <c r="BI239" i="3" s="1"/>
  <c r="BQ239" i="3" s="1"/>
  <c r="AX239" i="3"/>
  <c r="BH239" i="3" s="1"/>
  <c r="BP239" i="3" s="1"/>
  <c r="AW239" i="3"/>
  <c r="BG239" i="3" s="1"/>
  <c r="AV239" i="3"/>
  <c r="AU239" i="3"/>
  <c r="AT239" i="3"/>
  <c r="AS239" i="3"/>
  <c r="BJ238" i="3"/>
  <c r="BR238" i="3" s="1"/>
  <c r="BD238" i="3"/>
  <c r="BN238" i="3" s="1"/>
  <c r="BC238" i="3"/>
  <c r="BM238" i="3" s="1"/>
  <c r="BB238" i="3"/>
  <c r="BL238" i="3" s="1"/>
  <c r="BA238" i="3"/>
  <c r="BK238" i="3" s="1"/>
  <c r="AZ238" i="3"/>
  <c r="AY238" i="3"/>
  <c r="BI238" i="3" s="1"/>
  <c r="AX238" i="3"/>
  <c r="BH238" i="3" s="1"/>
  <c r="BP238" i="3" s="1"/>
  <c r="AW238" i="3"/>
  <c r="BG238" i="3" s="1"/>
  <c r="BO238" i="3" s="1"/>
  <c r="AV238" i="3"/>
  <c r="AU238" i="3"/>
  <c r="AT238" i="3"/>
  <c r="AS238" i="3"/>
  <c r="BD237" i="3"/>
  <c r="BN237" i="3" s="1"/>
  <c r="BC237" i="3"/>
  <c r="BM237" i="3" s="1"/>
  <c r="BB237" i="3"/>
  <c r="BL237" i="3" s="1"/>
  <c r="BA237" i="3"/>
  <c r="BK237" i="3" s="1"/>
  <c r="AZ237" i="3"/>
  <c r="BJ237" i="3" s="1"/>
  <c r="BR237" i="3" s="1"/>
  <c r="AY237" i="3"/>
  <c r="BI237" i="3" s="1"/>
  <c r="BQ237" i="3" s="1"/>
  <c r="AX237" i="3"/>
  <c r="BH237" i="3" s="1"/>
  <c r="AW237" i="3"/>
  <c r="BG237" i="3" s="1"/>
  <c r="AV237" i="3"/>
  <c r="AU237" i="3"/>
  <c r="AT237" i="3"/>
  <c r="AS237" i="3"/>
  <c r="BN236" i="3"/>
  <c r="BD236" i="3"/>
  <c r="BC236" i="3"/>
  <c r="BM236" i="3" s="1"/>
  <c r="BB236" i="3"/>
  <c r="BL236" i="3" s="1"/>
  <c r="BA236" i="3"/>
  <c r="BK236" i="3" s="1"/>
  <c r="AZ236" i="3"/>
  <c r="BJ236" i="3" s="1"/>
  <c r="BR236" i="3" s="1"/>
  <c r="AY236" i="3"/>
  <c r="BI236" i="3" s="1"/>
  <c r="BQ236" i="3" s="1"/>
  <c r="AX236" i="3"/>
  <c r="BH236" i="3" s="1"/>
  <c r="BP236" i="3" s="1"/>
  <c r="AW236" i="3"/>
  <c r="BG236" i="3" s="1"/>
  <c r="AV236" i="3"/>
  <c r="AU236" i="3"/>
  <c r="AT236" i="3"/>
  <c r="AS236" i="3"/>
  <c r="BN235" i="3"/>
  <c r="BD235" i="3"/>
  <c r="BC235" i="3"/>
  <c r="BM235" i="3" s="1"/>
  <c r="BB235" i="3"/>
  <c r="BL235" i="3" s="1"/>
  <c r="BA235" i="3"/>
  <c r="BK235" i="3" s="1"/>
  <c r="AZ235" i="3"/>
  <c r="BJ235" i="3" s="1"/>
  <c r="AY235" i="3"/>
  <c r="BI235" i="3" s="1"/>
  <c r="AX235" i="3"/>
  <c r="BH235" i="3" s="1"/>
  <c r="BP235" i="3" s="1"/>
  <c r="AW235" i="3"/>
  <c r="BG235" i="3" s="1"/>
  <c r="BO235" i="3" s="1"/>
  <c r="AV235" i="3"/>
  <c r="AU235" i="3"/>
  <c r="AT235" i="3"/>
  <c r="AS235" i="3"/>
  <c r="BD234" i="3"/>
  <c r="BN234" i="3" s="1"/>
  <c r="BC234" i="3"/>
  <c r="BM234" i="3" s="1"/>
  <c r="BB234" i="3"/>
  <c r="BL234" i="3" s="1"/>
  <c r="BA234" i="3"/>
  <c r="BK234" i="3" s="1"/>
  <c r="AZ234" i="3"/>
  <c r="BJ234" i="3" s="1"/>
  <c r="BR234" i="3" s="1"/>
  <c r="AY234" i="3"/>
  <c r="BI234" i="3" s="1"/>
  <c r="AX234" i="3"/>
  <c r="BH234" i="3" s="1"/>
  <c r="AW234" i="3"/>
  <c r="BG234" i="3" s="1"/>
  <c r="AV234" i="3"/>
  <c r="AU234" i="3"/>
  <c r="AT234" i="3"/>
  <c r="AS234" i="3"/>
  <c r="CF233" i="3"/>
  <c r="CE233" i="3"/>
  <c r="CD233" i="3"/>
  <c r="CC233" i="3"/>
  <c r="CG233" i="3" s="1"/>
  <c r="BD233" i="3"/>
  <c r="BN233" i="3" s="1"/>
  <c r="BC233" i="3"/>
  <c r="BM233" i="3" s="1"/>
  <c r="BB233" i="3"/>
  <c r="BL233" i="3" s="1"/>
  <c r="BA233" i="3"/>
  <c r="BK233" i="3" s="1"/>
  <c r="AZ233" i="3"/>
  <c r="BJ233" i="3" s="1"/>
  <c r="BR233" i="3" s="1"/>
  <c r="AY233" i="3"/>
  <c r="BI233" i="3" s="1"/>
  <c r="AX233" i="3"/>
  <c r="BH233" i="3" s="1"/>
  <c r="AW233" i="3"/>
  <c r="BG233" i="3" s="1"/>
  <c r="AV233" i="3"/>
  <c r="AU233" i="3"/>
  <c r="AT233" i="3"/>
  <c r="AS233" i="3"/>
  <c r="BL232" i="3"/>
  <c r="BD232" i="3"/>
  <c r="BN232" i="3" s="1"/>
  <c r="BC232" i="3"/>
  <c r="BM232" i="3" s="1"/>
  <c r="BB232" i="3"/>
  <c r="BA232" i="3"/>
  <c r="BK232" i="3" s="1"/>
  <c r="AZ232" i="3"/>
  <c r="BJ232" i="3" s="1"/>
  <c r="BR232" i="3" s="1"/>
  <c r="AY232" i="3"/>
  <c r="BI232" i="3" s="1"/>
  <c r="BQ232" i="3" s="1"/>
  <c r="AX232" i="3"/>
  <c r="BH232" i="3" s="1"/>
  <c r="AW232" i="3"/>
  <c r="BG232" i="3" s="1"/>
  <c r="BO232" i="3" s="1"/>
  <c r="AV232" i="3"/>
  <c r="AU232" i="3"/>
  <c r="AT232" i="3"/>
  <c r="AS232" i="3"/>
  <c r="BH231" i="3"/>
  <c r="BD231" i="3"/>
  <c r="BN231" i="3" s="1"/>
  <c r="BC231" i="3"/>
  <c r="BM231" i="3" s="1"/>
  <c r="BB231" i="3"/>
  <c r="BL231" i="3" s="1"/>
  <c r="BA231" i="3"/>
  <c r="BK231" i="3" s="1"/>
  <c r="AZ231" i="3"/>
  <c r="BJ231" i="3" s="1"/>
  <c r="AY231" i="3"/>
  <c r="BI231" i="3" s="1"/>
  <c r="AX231" i="3"/>
  <c r="AW231" i="3"/>
  <c r="BG231" i="3" s="1"/>
  <c r="BO231" i="3" s="1"/>
  <c r="AV231" i="3"/>
  <c r="AU231" i="3"/>
  <c r="AT231" i="3"/>
  <c r="AS231" i="3"/>
  <c r="BD230" i="3"/>
  <c r="BN230" i="3" s="1"/>
  <c r="BC230" i="3"/>
  <c r="BM230" i="3" s="1"/>
  <c r="BB230" i="3"/>
  <c r="BL230" i="3" s="1"/>
  <c r="BA230" i="3"/>
  <c r="BK230" i="3" s="1"/>
  <c r="AZ230" i="3"/>
  <c r="BJ230" i="3" s="1"/>
  <c r="BR230" i="3" s="1"/>
  <c r="AY230" i="3"/>
  <c r="BI230" i="3" s="1"/>
  <c r="BQ230" i="3" s="1"/>
  <c r="AX230" i="3"/>
  <c r="BH230" i="3" s="1"/>
  <c r="BP230" i="3" s="1"/>
  <c r="AW230" i="3"/>
  <c r="BG230" i="3" s="1"/>
  <c r="AV230" i="3"/>
  <c r="AU230" i="3"/>
  <c r="AT230" i="3"/>
  <c r="AS230" i="3"/>
  <c r="BD229" i="3"/>
  <c r="BN229" i="3" s="1"/>
  <c r="BC229" i="3"/>
  <c r="BM229" i="3" s="1"/>
  <c r="BB229" i="3"/>
  <c r="BL229" i="3" s="1"/>
  <c r="BA229" i="3"/>
  <c r="BK229" i="3" s="1"/>
  <c r="AZ229" i="3"/>
  <c r="BJ229" i="3" s="1"/>
  <c r="AY229" i="3"/>
  <c r="BI229" i="3" s="1"/>
  <c r="AX229" i="3"/>
  <c r="BH229" i="3" s="1"/>
  <c r="AW229" i="3"/>
  <c r="BG229" i="3" s="1"/>
  <c r="BO229" i="3" s="1"/>
  <c r="AV229" i="3"/>
  <c r="AU229" i="3"/>
  <c r="AT229" i="3"/>
  <c r="AS229" i="3"/>
  <c r="BD228" i="3"/>
  <c r="BN228" i="3" s="1"/>
  <c r="BC228" i="3"/>
  <c r="BM228" i="3" s="1"/>
  <c r="BB228" i="3"/>
  <c r="BL228" i="3" s="1"/>
  <c r="BA228" i="3"/>
  <c r="BK228" i="3" s="1"/>
  <c r="AZ228" i="3"/>
  <c r="BJ228" i="3" s="1"/>
  <c r="BR228" i="3" s="1"/>
  <c r="AY228" i="3"/>
  <c r="BI228" i="3" s="1"/>
  <c r="BQ228" i="3" s="1"/>
  <c r="AX228" i="3"/>
  <c r="BH228" i="3" s="1"/>
  <c r="AW228" i="3"/>
  <c r="BG228" i="3" s="1"/>
  <c r="AV228" i="3"/>
  <c r="AU228" i="3"/>
  <c r="AT228" i="3"/>
  <c r="AS228" i="3"/>
  <c r="BH227" i="3"/>
  <c r="BP227" i="3" s="1"/>
  <c r="BD227" i="3"/>
  <c r="BN227" i="3" s="1"/>
  <c r="BC227" i="3"/>
  <c r="BM227" i="3" s="1"/>
  <c r="BB227" i="3"/>
  <c r="BL227" i="3" s="1"/>
  <c r="BA227" i="3"/>
  <c r="BK227" i="3" s="1"/>
  <c r="AZ227" i="3"/>
  <c r="BJ227" i="3" s="1"/>
  <c r="AY227" i="3"/>
  <c r="BI227" i="3" s="1"/>
  <c r="AX227" i="3"/>
  <c r="AW227" i="3"/>
  <c r="BG227" i="3" s="1"/>
  <c r="BO227" i="3" s="1"/>
  <c r="AV227" i="3"/>
  <c r="AU227" i="3"/>
  <c r="AT227" i="3"/>
  <c r="AS227" i="3"/>
  <c r="BD226" i="3"/>
  <c r="BN226" i="3" s="1"/>
  <c r="BC226" i="3"/>
  <c r="BM226" i="3" s="1"/>
  <c r="BB226" i="3"/>
  <c r="BL226" i="3" s="1"/>
  <c r="BA226" i="3"/>
  <c r="BK226" i="3" s="1"/>
  <c r="AZ226" i="3"/>
  <c r="BJ226" i="3" s="1"/>
  <c r="BR226" i="3" s="1"/>
  <c r="AY226" i="3"/>
  <c r="BI226" i="3" s="1"/>
  <c r="BQ226" i="3" s="1"/>
  <c r="AX226" i="3"/>
  <c r="BH226" i="3" s="1"/>
  <c r="AW226" i="3"/>
  <c r="BG226" i="3" s="1"/>
  <c r="AV226" i="3"/>
  <c r="AU226" i="3"/>
  <c r="AT226" i="3"/>
  <c r="AS226" i="3"/>
  <c r="BD225" i="3"/>
  <c r="BN225" i="3" s="1"/>
  <c r="BC225" i="3"/>
  <c r="BM225" i="3" s="1"/>
  <c r="BB225" i="3"/>
  <c r="BL225" i="3" s="1"/>
  <c r="BA225" i="3"/>
  <c r="BK225" i="3" s="1"/>
  <c r="AZ225" i="3"/>
  <c r="BJ225" i="3" s="1"/>
  <c r="AY225" i="3"/>
  <c r="BI225" i="3" s="1"/>
  <c r="BQ225" i="3" s="1"/>
  <c r="AX225" i="3"/>
  <c r="BH225" i="3" s="1"/>
  <c r="BP225" i="3" s="1"/>
  <c r="AW225" i="3"/>
  <c r="BG225" i="3" s="1"/>
  <c r="BO225" i="3" s="1"/>
  <c r="AV225" i="3"/>
  <c r="AU225" i="3"/>
  <c r="AT225" i="3"/>
  <c r="AS225" i="3"/>
  <c r="BD224" i="3"/>
  <c r="BN224" i="3" s="1"/>
  <c r="BC224" i="3"/>
  <c r="BM224" i="3" s="1"/>
  <c r="BB224" i="3"/>
  <c r="BL224" i="3" s="1"/>
  <c r="BA224" i="3"/>
  <c r="BK224" i="3" s="1"/>
  <c r="AZ224" i="3"/>
  <c r="BJ224" i="3" s="1"/>
  <c r="BR224" i="3" s="1"/>
  <c r="AY224" i="3"/>
  <c r="BI224" i="3" s="1"/>
  <c r="AX224" i="3"/>
  <c r="BH224" i="3" s="1"/>
  <c r="AW224" i="3"/>
  <c r="BG224" i="3" s="1"/>
  <c r="AV224" i="3"/>
  <c r="AU224" i="3"/>
  <c r="AT224" i="3"/>
  <c r="AS224" i="3"/>
  <c r="CF223" i="3"/>
  <c r="CE223" i="3"/>
  <c r="CD223" i="3"/>
  <c r="CC223" i="3"/>
  <c r="CG223" i="3" s="1"/>
  <c r="BD223" i="3"/>
  <c r="BN223" i="3" s="1"/>
  <c r="BC223" i="3"/>
  <c r="BM223" i="3" s="1"/>
  <c r="BB223" i="3"/>
  <c r="BL223" i="3" s="1"/>
  <c r="BA223" i="3"/>
  <c r="BK223" i="3" s="1"/>
  <c r="AZ223" i="3"/>
  <c r="BJ223" i="3" s="1"/>
  <c r="BR223" i="3" s="1"/>
  <c r="AY223" i="3"/>
  <c r="BI223" i="3" s="1"/>
  <c r="AX223" i="3"/>
  <c r="BH223" i="3" s="1"/>
  <c r="AW223" i="3"/>
  <c r="BG223" i="3" s="1"/>
  <c r="AV223" i="3"/>
  <c r="AU223" i="3"/>
  <c r="AT223" i="3"/>
  <c r="AS223" i="3"/>
  <c r="BN222" i="3"/>
  <c r="BD222" i="3"/>
  <c r="BC222" i="3"/>
  <c r="BM222" i="3" s="1"/>
  <c r="BB222" i="3"/>
  <c r="BL222" i="3" s="1"/>
  <c r="BA222" i="3"/>
  <c r="BK222" i="3" s="1"/>
  <c r="AZ222" i="3"/>
  <c r="BJ222" i="3" s="1"/>
  <c r="AY222" i="3"/>
  <c r="BI222" i="3" s="1"/>
  <c r="BQ222" i="3" s="1"/>
  <c r="AX222" i="3"/>
  <c r="BH222" i="3" s="1"/>
  <c r="BP222" i="3" s="1"/>
  <c r="AW222" i="3"/>
  <c r="BG222" i="3" s="1"/>
  <c r="BO222" i="3" s="1"/>
  <c r="AV222" i="3"/>
  <c r="AU222" i="3"/>
  <c r="AT222" i="3"/>
  <c r="AS222" i="3"/>
  <c r="BJ221" i="3"/>
  <c r="BD221" i="3"/>
  <c r="BN221" i="3" s="1"/>
  <c r="BC221" i="3"/>
  <c r="BM221" i="3" s="1"/>
  <c r="BB221" i="3"/>
  <c r="BL221" i="3" s="1"/>
  <c r="BA221" i="3"/>
  <c r="BK221" i="3" s="1"/>
  <c r="AZ221" i="3"/>
  <c r="AY221" i="3"/>
  <c r="BI221" i="3" s="1"/>
  <c r="AX221" i="3"/>
  <c r="BH221" i="3" s="1"/>
  <c r="BP221" i="3" s="1"/>
  <c r="AW221" i="3"/>
  <c r="BG221" i="3" s="1"/>
  <c r="BO221" i="3" s="1"/>
  <c r="AV221" i="3"/>
  <c r="AU221" i="3"/>
  <c r="AT221" i="3"/>
  <c r="AS221" i="3"/>
  <c r="BD220" i="3"/>
  <c r="BN220" i="3" s="1"/>
  <c r="BC220" i="3"/>
  <c r="BM220" i="3" s="1"/>
  <c r="BB220" i="3"/>
  <c r="BL220" i="3" s="1"/>
  <c r="BA220" i="3"/>
  <c r="BK220" i="3" s="1"/>
  <c r="AZ220" i="3"/>
  <c r="BJ220" i="3" s="1"/>
  <c r="BR220" i="3" s="1"/>
  <c r="AY220" i="3"/>
  <c r="BI220" i="3" s="1"/>
  <c r="BQ220" i="3" s="1"/>
  <c r="AX220" i="3"/>
  <c r="BH220" i="3" s="1"/>
  <c r="AW220" i="3"/>
  <c r="BG220" i="3" s="1"/>
  <c r="AV220" i="3"/>
  <c r="AU220" i="3"/>
  <c r="AT220" i="3"/>
  <c r="AS220" i="3"/>
  <c r="BD219" i="3"/>
  <c r="BN219" i="3" s="1"/>
  <c r="BR219" i="3" s="1"/>
  <c r="BC219" i="3"/>
  <c r="BM219" i="3" s="1"/>
  <c r="BB219" i="3"/>
  <c r="BL219" i="3" s="1"/>
  <c r="BA219" i="3"/>
  <c r="BK219" i="3" s="1"/>
  <c r="AZ219" i="3"/>
  <c r="BJ219" i="3" s="1"/>
  <c r="AY219" i="3"/>
  <c r="BI219" i="3" s="1"/>
  <c r="BQ219" i="3" s="1"/>
  <c r="AX219" i="3"/>
  <c r="BH219" i="3" s="1"/>
  <c r="BP219" i="3" s="1"/>
  <c r="AW219" i="3"/>
  <c r="BG219" i="3" s="1"/>
  <c r="BO219" i="3" s="1"/>
  <c r="AV219" i="3"/>
  <c r="AU219" i="3"/>
  <c r="AT219" i="3"/>
  <c r="AS219" i="3"/>
  <c r="BJ218" i="3"/>
  <c r="BD218" i="3"/>
  <c r="BN218" i="3" s="1"/>
  <c r="BR218" i="3" s="1"/>
  <c r="BC218" i="3"/>
  <c r="BM218" i="3" s="1"/>
  <c r="BB218" i="3"/>
  <c r="BL218" i="3" s="1"/>
  <c r="BA218" i="3"/>
  <c r="BK218" i="3" s="1"/>
  <c r="AZ218" i="3"/>
  <c r="AY218" i="3"/>
  <c r="BI218" i="3" s="1"/>
  <c r="AX218" i="3"/>
  <c r="BH218" i="3" s="1"/>
  <c r="AW218" i="3"/>
  <c r="BG218" i="3" s="1"/>
  <c r="BO218" i="3" s="1"/>
  <c r="AV218" i="3"/>
  <c r="AU218" i="3"/>
  <c r="AT218" i="3"/>
  <c r="AS218" i="3"/>
  <c r="BD217" i="3"/>
  <c r="BN217" i="3" s="1"/>
  <c r="BC217" i="3"/>
  <c r="BM217" i="3" s="1"/>
  <c r="BB217" i="3"/>
  <c r="BL217" i="3" s="1"/>
  <c r="BA217" i="3"/>
  <c r="BK217" i="3" s="1"/>
  <c r="AZ217" i="3"/>
  <c r="BJ217" i="3" s="1"/>
  <c r="BR217" i="3" s="1"/>
  <c r="AY217" i="3"/>
  <c r="BI217" i="3" s="1"/>
  <c r="AX217" i="3"/>
  <c r="BH217" i="3" s="1"/>
  <c r="AW217" i="3"/>
  <c r="BG217" i="3" s="1"/>
  <c r="AV217" i="3"/>
  <c r="AU217" i="3"/>
  <c r="AT217" i="3"/>
  <c r="AS217" i="3"/>
  <c r="BD216" i="3"/>
  <c r="BN216" i="3" s="1"/>
  <c r="BC216" i="3"/>
  <c r="BM216" i="3" s="1"/>
  <c r="BB216" i="3"/>
  <c r="BL216" i="3" s="1"/>
  <c r="BA216" i="3"/>
  <c r="BK216" i="3" s="1"/>
  <c r="AZ216" i="3"/>
  <c r="BJ216" i="3" s="1"/>
  <c r="AY216" i="3"/>
  <c r="BI216" i="3" s="1"/>
  <c r="BQ216" i="3" s="1"/>
  <c r="AX216" i="3"/>
  <c r="BH216" i="3" s="1"/>
  <c r="BP216" i="3" s="1"/>
  <c r="AW216" i="3"/>
  <c r="BG216" i="3" s="1"/>
  <c r="BO216" i="3" s="1"/>
  <c r="AV216" i="3"/>
  <c r="AU216" i="3"/>
  <c r="AT216" i="3"/>
  <c r="AS216" i="3"/>
  <c r="BD215" i="3"/>
  <c r="BN215" i="3" s="1"/>
  <c r="BC215" i="3"/>
  <c r="BM215" i="3" s="1"/>
  <c r="BB215" i="3"/>
  <c r="BL215" i="3" s="1"/>
  <c r="BA215" i="3"/>
  <c r="BK215" i="3" s="1"/>
  <c r="AZ215" i="3"/>
  <c r="BJ215" i="3" s="1"/>
  <c r="BR215" i="3" s="1"/>
  <c r="AY215" i="3"/>
  <c r="BI215" i="3" s="1"/>
  <c r="AX215" i="3"/>
  <c r="BH215" i="3" s="1"/>
  <c r="AW215" i="3"/>
  <c r="BG215" i="3" s="1"/>
  <c r="AV215" i="3"/>
  <c r="AU215" i="3"/>
  <c r="AT215" i="3"/>
  <c r="AS215" i="3"/>
  <c r="BN214" i="3"/>
  <c r="BD214" i="3"/>
  <c r="BC214" i="3"/>
  <c r="BM214" i="3" s="1"/>
  <c r="BB214" i="3"/>
  <c r="BL214" i="3" s="1"/>
  <c r="BA214" i="3"/>
  <c r="BK214" i="3" s="1"/>
  <c r="AZ214" i="3"/>
  <c r="BJ214" i="3" s="1"/>
  <c r="AY214" i="3"/>
  <c r="BI214" i="3" s="1"/>
  <c r="BQ214" i="3" s="1"/>
  <c r="AX214" i="3"/>
  <c r="BH214" i="3" s="1"/>
  <c r="BP214" i="3" s="1"/>
  <c r="AW214" i="3"/>
  <c r="BG214" i="3" s="1"/>
  <c r="AV214" i="3"/>
  <c r="AU214" i="3"/>
  <c r="AT214" i="3"/>
  <c r="AS214" i="3"/>
  <c r="CF213" i="3"/>
  <c r="CE213" i="3"/>
  <c r="CD213" i="3"/>
  <c r="CC213" i="3"/>
  <c r="CG213" i="3" s="1"/>
  <c r="BD213" i="3"/>
  <c r="BN213" i="3" s="1"/>
  <c r="BC213" i="3"/>
  <c r="BM213" i="3" s="1"/>
  <c r="BB213" i="3"/>
  <c r="BL213" i="3" s="1"/>
  <c r="BA213" i="3"/>
  <c r="BK213" i="3" s="1"/>
  <c r="AZ213" i="3"/>
  <c r="BJ213" i="3" s="1"/>
  <c r="BR213" i="3" s="1"/>
  <c r="AY213" i="3"/>
  <c r="BI213" i="3" s="1"/>
  <c r="BQ213" i="3" s="1"/>
  <c r="AX213" i="3"/>
  <c r="BH213" i="3" s="1"/>
  <c r="BP213" i="3" s="1"/>
  <c r="AW213" i="3"/>
  <c r="BG213" i="3" s="1"/>
  <c r="AV213" i="3"/>
  <c r="AU213" i="3"/>
  <c r="AT213" i="3"/>
  <c r="AS213" i="3"/>
  <c r="BD212" i="3"/>
  <c r="BN212" i="3" s="1"/>
  <c r="BC212" i="3"/>
  <c r="BM212" i="3" s="1"/>
  <c r="BB212" i="3"/>
  <c r="BL212" i="3" s="1"/>
  <c r="BA212" i="3"/>
  <c r="BK212" i="3" s="1"/>
  <c r="AZ212" i="3"/>
  <c r="BJ212" i="3" s="1"/>
  <c r="AY212" i="3"/>
  <c r="BI212" i="3" s="1"/>
  <c r="BQ212" i="3" s="1"/>
  <c r="AX212" i="3"/>
  <c r="BH212" i="3" s="1"/>
  <c r="BP212" i="3" s="1"/>
  <c r="AW212" i="3"/>
  <c r="BG212" i="3" s="1"/>
  <c r="BO212" i="3" s="1"/>
  <c r="AV212" i="3"/>
  <c r="AU212" i="3"/>
  <c r="AT212" i="3"/>
  <c r="AS212" i="3"/>
  <c r="BD211" i="3"/>
  <c r="BN211" i="3" s="1"/>
  <c r="BC211" i="3"/>
  <c r="BM211" i="3" s="1"/>
  <c r="BB211" i="3"/>
  <c r="BL211" i="3" s="1"/>
  <c r="BA211" i="3"/>
  <c r="BK211" i="3" s="1"/>
  <c r="AZ211" i="3"/>
  <c r="BJ211" i="3" s="1"/>
  <c r="BR211" i="3" s="1"/>
  <c r="AY211" i="3"/>
  <c r="BI211" i="3" s="1"/>
  <c r="AX211" i="3"/>
  <c r="BH211" i="3" s="1"/>
  <c r="AW211" i="3"/>
  <c r="BG211" i="3" s="1"/>
  <c r="AV211" i="3"/>
  <c r="AU211" i="3"/>
  <c r="AT211" i="3"/>
  <c r="AS211" i="3"/>
  <c r="BH210" i="3"/>
  <c r="BD210" i="3"/>
  <c r="BN210" i="3" s="1"/>
  <c r="BC210" i="3"/>
  <c r="BM210" i="3" s="1"/>
  <c r="BB210" i="3"/>
  <c r="BL210" i="3" s="1"/>
  <c r="BA210" i="3"/>
  <c r="BK210" i="3" s="1"/>
  <c r="AZ210" i="3"/>
  <c r="BJ210" i="3" s="1"/>
  <c r="BR210" i="3" s="1"/>
  <c r="AY210" i="3"/>
  <c r="BI210" i="3" s="1"/>
  <c r="BQ210" i="3" s="1"/>
  <c r="AX210" i="3"/>
  <c r="AW210" i="3"/>
  <c r="BG210" i="3" s="1"/>
  <c r="BO210" i="3" s="1"/>
  <c r="AV210" i="3"/>
  <c r="AU210" i="3"/>
  <c r="AT210" i="3"/>
  <c r="AS210" i="3"/>
  <c r="BD209" i="3"/>
  <c r="BN209" i="3" s="1"/>
  <c r="BC209" i="3"/>
  <c r="BM209" i="3" s="1"/>
  <c r="BB209" i="3"/>
  <c r="BL209" i="3" s="1"/>
  <c r="BA209" i="3"/>
  <c r="BK209" i="3" s="1"/>
  <c r="AZ209" i="3"/>
  <c r="BJ209" i="3" s="1"/>
  <c r="AY209" i="3"/>
  <c r="BI209" i="3" s="1"/>
  <c r="AX209" i="3"/>
  <c r="BH209" i="3" s="1"/>
  <c r="AW209" i="3"/>
  <c r="BG209" i="3" s="1"/>
  <c r="BO209" i="3" s="1"/>
  <c r="AV209" i="3"/>
  <c r="AU209" i="3"/>
  <c r="AT209" i="3"/>
  <c r="AS209" i="3"/>
  <c r="BH208" i="3"/>
  <c r="BD208" i="3"/>
  <c r="BN208" i="3" s="1"/>
  <c r="BC208" i="3"/>
  <c r="BM208" i="3" s="1"/>
  <c r="BB208" i="3"/>
  <c r="BL208" i="3" s="1"/>
  <c r="BA208" i="3"/>
  <c r="BK208" i="3" s="1"/>
  <c r="AZ208" i="3"/>
  <c r="BJ208" i="3" s="1"/>
  <c r="AY208" i="3"/>
  <c r="BI208" i="3" s="1"/>
  <c r="AX208" i="3"/>
  <c r="AW208" i="3"/>
  <c r="BG208" i="3" s="1"/>
  <c r="BO208" i="3" s="1"/>
  <c r="AV208" i="3"/>
  <c r="AU208" i="3"/>
  <c r="AT208" i="3"/>
  <c r="AS208" i="3"/>
  <c r="BD207" i="3"/>
  <c r="BN207" i="3" s="1"/>
  <c r="BC207" i="3"/>
  <c r="BM207" i="3" s="1"/>
  <c r="BB207" i="3"/>
  <c r="BL207" i="3" s="1"/>
  <c r="BA207" i="3"/>
  <c r="BK207" i="3" s="1"/>
  <c r="AZ207" i="3"/>
  <c r="BJ207" i="3" s="1"/>
  <c r="BR207" i="3" s="1"/>
  <c r="AY207" i="3"/>
  <c r="BI207" i="3" s="1"/>
  <c r="BQ207" i="3" s="1"/>
  <c r="AX207" i="3"/>
  <c r="BH207" i="3" s="1"/>
  <c r="AW207" i="3"/>
  <c r="BG207" i="3" s="1"/>
  <c r="AV207" i="3"/>
  <c r="AU207" i="3"/>
  <c r="AT207" i="3"/>
  <c r="AS207" i="3"/>
  <c r="BM206" i="3"/>
  <c r="BI206" i="3"/>
  <c r="BQ206" i="3" s="1"/>
  <c r="BD206" i="3"/>
  <c r="BN206" i="3" s="1"/>
  <c r="BC206" i="3"/>
  <c r="BB206" i="3"/>
  <c r="BL206" i="3" s="1"/>
  <c r="BA206" i="3"/>
  <c r="BK206" i="3" s="1"/>
  <c r="AZ206" i="3"/>
  <c r="BJ206" i="3" s="1"/>
  <c r="BR206" i="3" s="1"/>
  <c r="AY206" i="3"/>
  <c r="AX206" i="3"/>
  <c r="BH206" i="3" s="1"/>
  <c r="BP206" i="3" s="1"/>
  <c r="AW206" i="3"/>
  <c r="BG206" i="3" s="1"/>
  <c r="AV206" i="3"/>
  <c r="AU206" i="3"/>
  <c r="AT206" i="3"/>
  <c r="AS206" i="3"/>
  <c r="BL205" i="3"/>
  <c r="BD205" i="3"/>
  <c r="BN205" i="3" s="1"/>
  <c r="BC205" i="3"/>
  <c r="BM205" i="3" s="1"/>
  <c r="BB205" i="3"/>
  <c r="BA205" i="3"/>
  <c r="BK205" i="3" s="1"/>
  <c r="AZ205" i="3"/>
  <c r="BJ205" i="3" s="1"/>
  <c r="AY205" i="3"/>
  <c r="BI205" i="3" s="1"/>
  <c r="AX205" i="3"/>
  <c r="BH205" i="3" s="1"/>
  <c r="AW205" i="3"/>
  <c r="BG205" i="3" s="1"/>
  <c r="BO205" i="3" s="1"/>
  <c r="AV205" i="3"/>
  <c r="AU205" i="3"/>
  <c r="AT205" i="3"/>
  <c r="AS205" i="3"/>
  <c r="BH204" i="3"/>
  <c r="BD204" i="3"/>
  <c r="BN204" i="3" s="1"/>
  <c r="BC204" i="3"/>
  <c r="BM204" i="3" s="1"/>
  <c r="BB204" i="3"/>
  <c r="BL204" i="3" s="1"/>
  <c r="BA204" i="3"/>
  <c r="BK204" i="3" s="1"/>
  <c r="AZ204" i="3"/>
  <c r="BJ204" i="3" s="1"/>
  <c r="AY204" i="3"/>
  <c r="BI204" i="3" s="1"/>
  <c r="BQ204" i="3" s="1"/>
  <c r="AX204" i="3"/>
  <c r="AW204" i="3"/>
  <c r="BG204" i="3" s="1"/>
  <c r="BO204" i="3" s="1"/>
  <c r="AV204" i="3"/>
  <c r="AU204" i="3"/>
  <c r="AT204" i="3"/>
  <c r="AS204" i="3"/>
  <c r="CF203" i="3"/>
  <c r="CE203" i="3"/>
  <c r="CD203" i="3"/>
  <c r="CC203" i="3"/>
  <c r="CG203" i="3" s="1"/>
  <c r="BD203" i="3"/>
  <c r="BN203" i="3" s="1"/>
  <c r="BC203" i="3"/>
  <c r="BM203" i="3" s="1"/>
  <c r="BB203" i="3"/>
  <c r="BL203" i="3" s="1"/>
  <c r="BA203" i="3"/>
  <c r="BK203" i="3" s="1"/>
  <c r="AZ203" i="3"/>
  <c r="BJ203" i="3" s="1"/>
  <c r="AY203" i="3"/>
  <c r="BI203" i="3" s="1"/>
  <c r="AX203" i="3"/>
  <c r="BH203" i="3" s="1"/>
  <c r="AW203" i="3"/>
  <c r="BG203" i="3" s="1"/>
  <c r="BO203" i="3" s="1"/>
  <c r="AV203" i="3"/>
  <c r="AU203" i="3"/>
  <c r="AT203" i="3"/>
  <c r="AS203" i="3"/>
  <c r="BJ202" i="3"/>
  <c r="BR202" i="3" s="1"/>
  <c r="BD202" i="3"/>
  <c r="BN202" i="3" s="1"/>
  <c r="BC202" i="3"/>
  <c r="BM202" i="3" s="1"/>
  <c r="BB202" i="3"/>
  <c r="BL202" i="3" s="1"/>
  <c r="BA202" i="3"/>
  <c r="BK202" i="3" s="1"/>
  <c r="AZ202" i="3"/>
  <c r="AY202" i="3"/>
  <c r="BI202" i="3" s="1"/>
  <c r="AX202" i="3"/>
  <c r="BH202" i="3" s="1"/>
  <c r="AW202" i="3"/>
  <c r="BG202" i="3" s="1"/>
  <c r="AV202" i="3"/>
  <c r="AU202" i="3"/>
  <c r="AT202" i="3"/>
  <c r="AS202" i="3"/>
  <c r="BD201" i="3"/>
  <c r="BN201" i="3" s="1"/>
  <c r="BC201" i="3"/>
  <c r="BM201" i="3" s="1"/>
  <c r="BB201" i="3"/>
  <c r="BL201" i="3" s="1"/>
  <c r="BA201" i="3"/>
  <c r="BK201" i="3" s="1"/>
  <c r="AZ201" i="3"/>
  <c r="BJ201" i="3" s="1"/>
  <c r="BR201" i="3" s="1"/>
  <c r="AY201" i="3"/>
  <c r="BI201" i="3" s="1"/>
  <c r="BQ201" i="3" s="1"/>
  <c r="AX201" i="3"/>
  <c r="BH201" i="3" s="1"/>
  <c r="AW201" i="3"/>
  <c r="BG201" i="3" s="1"/>
  <c r="AV201" i="3"/>
  <c r="AU201" i="3"/>
  <c r="AT201" i="3"/>
  <c r="AS201" i="3"/>
  <c r="BL200" i="3"/>
  <c r="BK200" i="3"/>
  <c r="BD200" i="3"/>
  <c r="BN200" i="3" s="1"/>
  <c r="BC200" i="3"/>
  <c r="BM200" i="3" s="1"/>
  <c r="BB200" i="3"/>
  <c r="BA200" i="3"/>
  <c r="AZ200" i="3"/>
  <c r="BJ200" i="3" s="1"/>
  <c r="BR200" i="3" s="1"/>
  <c r="AY200" i="3"/>
  <c r="BI200" i="3" s="1"/>
  <c r="BQ200" i="3" s="1"/>
  <c r="AX200" i="3"/>
  <c r="BH200" i="3" s="1"/>
  <c r="BP200" i="3" s="1"/>
  <c r="AW200" i="3"/>
  <c r="BG200" i="3" s="1"/>
  <c r="BO200" i="3" s="1"/>
  <c r="AV200" i="3"/>
  <c r="AU200" i="3"/>
  <c r="AT200" i="3"/>
  <c r="AS200" i="3"/>
  <c r="BL199" i="3"/>
  <c r="BD199" i="3"/>
  <c r="BN199" i="3" s="1"/>
  <c r="BC199" i="3"/>
  <c r="BM199" i="3" s="1"/>
  <c r="BB199" i="3"/>
  <c r="BA199" i="3"/>
  <c r="BK199" i="3" s="1"/>
  <c r="AZ199" i="3"/>
  <c r="BJ199" i="3" s="1"/>
  <c r="AY199" i="3"/>
  <c r="BI199" i="3" s="1"/>
  <c r="AX199" i="3"/>
  <c r="BH199" i="3" s="1"/>
  <c r="AW199" i="3"/>
  <c r="BG199" i="3" s="1"/>
  <c r="BO199" i="3" s="1"/>
  <c r="AV199" i="3"/>
  <c r="AU199" i="3"/>
  <c r="AT199" i="3"/>
  <c r="AS199" i="3"/>
  <c r="BD198" i="3"/>
  <c r="BN198" i="3" s="1"/>
  <c r="BC198" i="3"/>
  <c r="BM198" i="3" s="1"/>
  <c r="BB198" i="3"/>
  <c r="BL198" i="3" s="1"/>
  <c r="BA198" i="3"/>
  <c r="BK198" i="3" s="1"/>
  <c r="AZ198" i="3"/>
  <c r="BJ198" i="3" s="1"/>
  <c r="BR198" i="3" s="1"/>
  <c r="AY198" i="3"/>
  <c r="BI198" i="3" s="1"/>
  <c r="BQ198" i="3" s="1"/>
  <c r="AX198" i="3"/>
  <c r="BH198" i="3" s="1"/>
  <c r="AW198" i="3"/>
  <c r="BG198" i="3" s="1"/>
  <c r="AV198" i="3"/>
  <c r="AU198" i="3"/>
  <c r="AT198" i="3"/>
  <c r="AS198" i="3"/>
  <c r="BK197" i="3"/>
  <c r="BD197" i="3"/>
  <c r="BN197" i="3" s="1"/>
  <c r="BC197" i="3"/>
  <c r="BM197" i="3" s="1"/>
  <c r="BB197" i="3"/>
  <c r="BL197" i="3" s="1"/>
  <c r="BA197" i="3"/>
  <c r="AZ197" i="3"/>
  <c r="BJ197" i="3" s="1"/>
  <c r="AY197" i="3"/>
  <c r="BI197" i="3" s="1"/>
  <c r="BQ197" i="3" s="1"/>
  <c r="AX197" i="3"/>
  <c r="BH197" i="3" s="1"/>
  <c r="BP197" i="3" s="1"/>
  <c r="AW197" i="3"/>
  <c r="BG197" i="3" s="1"/>
  <c r="BO197" i="3" s="1"/>
  <c r="AV197" i="3"/>
  <c r="AU197" i="3"/>
  <c r="AT197" i="3"/>
  <c r="AS197" i="3"/>
  <c r="BD196" i="3"/>
  <c r="BN196" i="3" s="1"/>
  <c r="BC196" i="3"/>
  <c r="BM196" i="3" s="1"/>
  <c r="BB196" i="3"/>
  <c r="BL196" i="3" s="1"/>
  <c r="BA196" i="3"/>
  <c r="BK196" i="3" s="1"/>
  <c r="AZ196" i="3"/>
  <c r="BJ196" i="3" s="1"/>
  <c r="AY196" i="3"/>
  <c r="BI196" i="3" s="1"/>
  <c r="AX196" i="3"/>
  <c r="BH196" i="3" s="1"/>
  <c r="AW196" i="3"/>
  <c r="BG196" i="3" s="1"/>
  <c r="AV196" i="3"/>
  <c r="AU196" i="3"/>
  <c r="AT196" i="3"/>
  <c r="AS196" i="3"/>
  <c r="BD195" i="3"/>
  <c r="BN195" i="3" s="1"/>
  <c r="BC195" i="3"/>
  <c r="BM195" i="3" s="1"/>
  <c r="BB195" i="3"/>
  <c r="BL195" i="3" s="1"/>
  <c r="BA195" i="3"/>
  <c r="BK195" i="3" s="1"/>
  <c r="AZ195" i="3"/>
  <c r="BJ195" i="3" s="1"/>
  <c r="BR195" i="3" s="1"/>
  <c r="AY195" i="3"/>
  <c r="BI195" i="3" s="1"/>
  <c r="BQ195" i="3" s="1"/>
  <c r="AX195" i="3"/>
  <c r="BH195" i="3" s="1"/>
  <c r="BP195" i="3" s="1"/>
  <c r="AW195" i="3"/>
  <c r="BG195" i="3" s="1"/>
  <c r="BO195" i="3" s="1"/>
  <c r="AV195" i="3"/>
  <c r="AU195" i="3"/>
  <c r="AT195" i="3"/>
  <c r="AS195" i="3"/>
  <c r="BD194" i="3"/>
  <c r="BN194" i="3" s="1"/>
  <c r="BC194" i="3"/>
  <c r="BM194" i="3" s="1"/>
  <c r="BB194" i="3"/>
  <c r="BL194" i="3" s="1"/>
  <c r="BA194" i="3"/>
  <c r="BK194" i="3" s="1"/>
  <c r="AZ194" i="3"/>
  <c r="BJ194" i="3" s="1"/>
  <c r="AY194" i="3"/>
  <c r="BI194" i="3" s="1"/>
  <c r="AX194" i="3"/>
  <c r="BH194" i="3" s="1"/>
  <c r="AW194" i="3"/>
  <c r="BG194" i="3" s="1"/>
  <c r="AV194" i="3"/>
  <c r="AU194" i="3"/>
  <c r="AT194" i="3"/>
  <c r="AS194" i="3"/>
  <c r="CF193" i="3"/>
  <c r="CE193" i="3"/>
  <c r="CD193" i="3"/>
  <c r="CC193" i="3"/>
  <c r="CG193" i="3" s="1"/>
  <c r="BI193" i="3"/>
  <c r="BD193" i="3"/>
  <c r="BN193" i="3" s="1"/>
  <c r="BC193" i="3"/>
  <c r="BM193" i="3" s="1"/>
  <c r="BB193" i="3"/>
  <c r="BL193" i="3" s="1"/>
  <c r="BA193" i="3"/>
  <c r="BK193" i="3" s="1"/>
  <c r="AZ193" i="3"/>
  <c r="BJ193" i="3" s="1"/>
  <c r="AY193" i="3"/>
  <c r="AX193" i="3"/>
  <c r="BH193" i="3" s="1"/>
  <c r="BP193" i="3" s="1"/>
  <c r="AW193" i="3"/>
  <c r="BG193" i="3" s="1"/>
  <c r="BO193" i="3" s="1"/>
  <c r="AV193" i="3"/>
  <c r="AU193" i="3"/>
  <c r="AT193" i="3"/>
  <c r="AS193" i="3"/>
  <c r="BD192" i="3"/>
  <c r="BN192" i="3" s="1"/>
  <c r="BC192" i="3"/>
  <c r="BM192" i="3" s="1"/>
  <c r="BB192" i="3"/>
  <c r="BL192" i="3" s="1"/>
  <c r="BA192" i="3"/>
  <c r="BK192" i="3" s="1"/>
  <c r="AZ192" i="3"/>
  <c r="BJ192" i="3" s="1"/>
  <c r="BR192" i="3" s="1"/>
  <c r="AY192" i="3"/>
  <c r="BI192" i="3" s="1"/>
  <c r="BQ192" i="3" s="1"/>
  <c r="AX192" i="3"/>
  <c r="BH192" i="3" s="1"/>
  <c r="AW192" i="3"/>
  <c r="BG192" i="3" s="1"/>
  <c r="AV192" i="3"/>
  <c r="AU192" i="3"/>
  <c r="AT192" i="3"/>
  <c r="AS192" i="3"/>
  <c r="BD191" i="3"/>
  <c r="BN191" i="3" s="1"/>
  <c r="BC191" i="3"/>
  <c r="BM191" i="3" s="1"/>
  <c r="BB191" i="3"/>
  <c r="BL191" i="3" s="1"/>
  <c r="BA191" i="3"/>
  <c r="BK191" i="3" s="1"/>
  <c r="AZ191" i="3"/>
  <c r="BJ191" i="3" s="1"/>
  <c r="AY191" i="3"/>
  <c r="BI191" i="3" s="1"/>
  <c r="AX191" i="3"/>
  <c r="BH191" i="3" s="1"/>
  <c r="BP191" i="3" s="1"/>
  <c r="AW191" i="3"/>
  <c r="BG191" i="3" s="1"/>
  <c r="BO191" i="3" s="1"/>
  <c r="AV191" i="3"/>
  <c r="AU191" i="3"/>
  <c r="AT191" i="3"/>
  <c r="AS191" i="3"/>
  <c r="BD190" i="3"/>
  <c r="BN190" i="3" s="1"/>
  <c r="BC190" i="3"/>
  <c r="BM190" i="3" s="1"/>
  <c r="BB190" i="3"/>
  <c r="BL190" i="3" s="1"/>
  <c r="BA190" i="3"/>
  <c r="BK190" i="3" s="1"/>
  <c r="AZ190" i="3"/>
  <c r="BJ190" i="3" s="1"/>
  <c r="AY190" i="3"/>
  <c r="BI190" i="3" s="1"/>
  <c r="BQ190" i="3" s="1"/>
  <c r="AX190" i="3"/>
  <c r="BH190" i="3" s="1"/>
  <c r="AW190" i="3"/>
  <c r="BG190" i="3" s="1"/>
  <c r="AV190" i="3"/>
  <c r="AU190" i="3"/>
  <c r="AT190" i="3"/>
  <c r="AS190" i="3"/>
  <c r="BD189" i="3"/>
  <c r="BN189" i="3" s="1"/>
  <c r="BC189" i="3"/>
  <c r="BM189" i="3" s="1"/>
  <c r="BB189" i="3"/>
  <c r="BL189" i="3" s="1"/>
  <c r="BA189" i="3"/>
  <c r="BK189" i="3" s="1"/>
  <c r="AZ189" i="3"/>
  <c r="BJ189" i="3" s="1"/>
  <c r="BR189" i="3" s="1"/>
  <c r="AY189" i="3"/>
  <c r="BI189" i="3" s="1"/>
  <c r="BQ189" i="3" s="1"/>
  <c r="AX189" i="3"/>
  <c r="BH189" i="3" s="1"/>
  <c r="AW189" i="3"/>
  <c r="BG189" i="3" s="1"/>
  <c r="AV189" i="3"/>
  <c r="AU189" i="3"/>
  <c r="AT189" i="3"/>
  <c r="AS189" i="3"/>
  <c r="BD188" i="3"/>
  <c r="BN188" i="3" s="1"/>
  <c r="BC188" i="3"/>
  <c r="BM188" i="3" s="1"/>
  <c r="BB188" i="3"/>
  <c r="BL188" i="3" s="1"/>
  <c r="BA188" i="3"/>
  <c r="BK188" i="3" s="1"/>
  <c r="AZ188" i="3"/>
  <c r="BJ188" i="3" s="1"/>
  <c r="AY188" i="3"/>
  <c r="BI188" i="3" s="1"/>
  <c r="AX188" i="3"/>
  <c r="BH188" i="3" s="1"/>
  <c r="BP188" i="3" s="1"/>
  <c r="AW188" i="3"/>
  <c r="BG188" i="3" s="1"/>
  <c r="BO188" i="3" s="1"/>
  <c r="AV188" i="3"/>
  <c r="AU188" i="3"/>
  <c r="AT188" i="3"/>
  <c r="AS188" i="3"/>
  <c r="BD187" i="3"/>
  <c r="BN187" i="3" s="1"/>
  <c r="BC187" i="3"/>
  <c r="BM187" i="3" s="1"/>
  <c r="BB187" i="3"/>
  <c r="BL187" i="3" s="1"/>
  <c r="BA187" i="3"/>
  <c r="BK187" i="3" s="1"/>
  <c r="AZ187" i="3"/>
  <c r="BJ187" i="3" s="1"/>
  <c r="BR187" i="3" s="1"/>
  <c r="AY187" i="3"/>
  <c r="BI187" i="3" s="1"/>
  <c r="BQ187" i="3" s="1"/>
  <c r="AX187" i="3"/>
  <c r="BH187" i="3" s="1"/>
  <c r="AW187" i="3"/>
  <c r="BG187" i="3" s="1"/>
  <c r="AV187" i="3"/>
  <c r="AU187" i="3"/>
  <c r="AT187" i="3"/>
  <c r="AS187" i="3"/>
  <c r="BM186" i="3"/>
  <c r="BI186" i="3"/>
  <c r="BQ186" i="3" s="1"/>
  <c r="BD186" i="3"/>
  <c r="BN186" i="3" s="1"/>
  <c r="BC186" i="3"/>
  <c r="BB186" i="3"/>
  <c r="BL186" i="3" s="1"/>
  <c r="BA186" i="3"/>
  <c r="BK186" i="3" s="1"/>
  <c r="AZ186" i="3"/>
  <c r="BJ186" i="3" s="1"/>
  <c r="BR186" i="3" s="1"/>
  <c r="AY186" i="3"/>
  <c r="AX186" i="3"/>
  <c r="BH186" i="3" s="1"/>
  <c r="BP186" i="3" s="1"/>
  <c r="AW186" i="3"/>
  <c r="BG186" i="3" s="1"/>
  <c r="BO186" i="3" s="1"/>
  <c r="AV186" i="3"/>
  <c r="AU186" i="3"/>
  <c r="AT186" i="3"/>
  <c r="AS186" i="3"/>
  <c r="BI185" i="3"/>
  <c r="BD185" i="3"/>
  <c r="BN185" i="3" s="1"/>
  <c r="BC185" i="3"/>
  <c r="BM185" i="3" s="1"/>
  <c r="BB185" i="3"/>
  <c r="BL185" i="3" s="1"/>
  <c r="BA185" i="3"/>
  <c r="BK185" i="3" s="1"/>
  <c r="AZ185" i="3"/>
  <c r="BJ185" i="3" s="1"/>
  <c r="AY185" i="3"/>
  <c r="AX185" i="3"/>
  <c r="BH185" i="3" s="1"/>
  <c r="BP185" i="3" s="1"/>
  <c r="AW185" i="3"/>
  <c r="BG185" i="3" s="1"/>
  <c r="BO185" i="3" s="1"/>
  <c r="AV185" i="3"/>
  <c r="AU185" i="3"/>
  <c r="AT185" i="3"/>
  <c r="AS185" i="3"/>
  <c r="BD184" i="3"/>
  <c r="BN184" i="3" s="1"/>
  <c r="BC184" i="3"/>
  <c r="BM184" i="3" s="1"/>
  <c r="BB184" i="3"/>
  <c r="BL184" i="3" s="1"/>
  <c r="BA184" i="3"/>
  <c r="BK184" i="3" s="1"/>
  <c r="AZ184" i="3"/>
  <c r="BJ184" i="3" s="1"/>
  <c r="BR184" i="3" s="1"/>
  <c r="AY184" i="3"/>
  <c r="BI184" i="3" s="1"/>
  <c r="BQ184" i="3" s="1"/>
  <c r="AX184" i="3"/>
  <c r="BH184" i="3" s="1"/>
  <c r="AW184" i="3"/>
  <c r="BG184" i="3" s="1"/>
  <c r="AV184" i="3"/>
  <c r="AU184" i="3"/>
  <c r="AT184" i="3"/>
  <c r="AS184" i="3"/>
  <c r="CF183" i="3"/>
  <c r="CE183" i="3"/>
  <c r="CD183" i="3"/>
  <c r="CC183" i="3"/>
  <c r="CG183" i="3" s="1"/>
  <c r="BD183" i="3"/>
  <c r="BN183" i="3" s="1"/>
  <c r="BC183" i="3"/>
  <c r="BM183" i="3" s="1"/>
  <c r="BB183" i="3"/>
  <c r="BL183" i="3" s="1"/>
  <c r="BA183" i="3"/>
  <c r="BK183" i="3" s="1"/>
  <c r="AZ183" i="3"/>
  <c r="BJ183" i="3" s="1"/>
  <c r="BR183" i="3" s="1"/>
  <c r="AY183" i="3"/>
  <c r="BI183" i="3" s="1"/>
  <c r="AX183" i="3"/>
  <c r="BH183" i="3" s="1"/>
  <c r="AW183" i="3"/>
  <c r="BG183" i="3" s="1"/>
  <c r="AV183" i="3"/>
  <c r="AU183" i="3"/>
  <c r="AT183" i="3"/>
  <c r="AS183" i="3"/>
  <c r="BD182" i="3"/>
  <c r="BN182" i="3" s="1"/>
  <c r="BC182" i="3"/>
  <c r="BM182" i="3" s="1"/>
  <c r="BB182" i="3"/>
  <c r="BL182" i="3" s="1"/>
  <c r="BA182" i="3"/>
  <c r="BK182" i="3" s="1"/>
  <c r="AZ182" i="3"/>
  <c r="BJ182" i="3" s="1"/>
  <c r="AY182" i="3"/>
  <c r="BI182" i="3" s="1"/>
  <c r="BQ182" i="3" s="1"/>
  <c r="AX182" i="3"/>
  <c r="BH182" i="3" s="1"/>
  <c r="BP182" i="3" s="1"/>
  <c r="AW182" i="3"/>
  <c r="BG182" i="3" s="1"/>
  <c r="BO182" i="3" s="1"/>
  <c r="AV182" i="3"/>
  <c r="AU182" i="3"/>
  <c r="AT182" i="3"/>
  <c r="AS182" i="3"/>
  <c r="BD181" i="3"/>
  <c r="BN181" i="3" s="1"/>
  <c r="BC181" i="3"/>
  <c r="BM181" i="3" s="1"/>
  <c r="BB181" i="3"/>
  <c r="BL181" i="3" s="1"/>
  <c r="BA181" i="3"/>
  <c r="BK181" i="3" s="1"/>
  <c r="AZ181" i="3"/>
  <c r="BJ181" i="3" s="1"/>
  <c r="BR181" i="3" s="1"/>
  <c r="AY181" i="3"/>
  <c r="BI181" i="3" s="1"/>
  <c r="AX181" i="3"/>
  <c r="BH181" i="3" s="1"/>
  <c r="AW181" i="3"/>
  <c r="BG181" i="3" s="1"/>
  <c r="AV181" i="3"/>
  <c r="AU181" i="3"/>
  <c r="AT181" i="3"/>
  <c r="AS181" i="3"/>
  <c r="BK180" i="3"/>
  <c r="BD180" i="3"/>
  <c r="BN180" i="3" s="1"/>
  <c r="BC180" i="3"/>
  <c r="BM180" i="3" s="1"/>
  <c r="BB180" i="3"/>
  <c r="BL180" i="3" s="1"/>
  <c r="BA180" i="3"/>
  <c r="AZ180" i="3"/>
  <c r="BJ180" i="3" s="1"/>
  <c r="BR180" i="3" s="1"/>
  <c r="AY180" i="3"/>
  <c r="BI180" i="3" s="1"/>
  <c r="BQ180" i="3" s="1"/>
  <c r="AX180" i="3"/>
  <c r="BH180" i="3" s="1"/>
  <c r="BP180" i="3" s="1"/>
  <c r="AW180" i="3"/>
  <c r="BG180" i="3" s="1"/>
  <c r="BO180" i="3" s="1"/>
  <c r="AV180" i="3"/>
  <c r="AU180" i="3"/>
  <c r="AT180" i="3"/>
  <c r="AS180" i="3"/>
  <c r="BK179" i="3"/>
  <c r="BD179" i="3"/>
  <c r="BN179" i="3" s="1"/>
  <c r="BC179" i="3"/>
  <c r="BM179" i="3" s="1"/>
  <c r="BB179" i="3"/>
  <c r="BL179" i="3" s="1"/>
  <c r="BA179" i="3"/>
  <c r="AZ179" i="3"/>
  <c r="BJ179" i="3" s="1"/>
  <c r="AY179" i="3"/>
  <c r="BI179" i="3" s="1"/>
  <c r="AX179" i="3"/>
  <c r="BH179" i="3" s="1"/>
  <c r="AW179" i="3"/>
  <c r="BG179" i="3" s="1"/>
  <c r="BO179" i="3" s="1"/>
  <c r="AV179" i="3"/>
  <c r="AU179" i="3"/>
  <c r="AT179" i="3"/>
  <c r="AS179" i="3"/>
  <c r="BD178" i="3"/>
  <c r="BN178" i="3" s="1"/>
  <c r="BC178" i="3"/>
  <c r="BM178" i="3" s="1"/>
  <c r="BB178" i="3"/>
  <c r="BL178" i="3" s="1"/>
  <c r="BA178" i="3"/>
  <c r="BK178" i="3" s="1"/>
  <c r="AZ178" i="3"/>
  <c r="BJ178" i="3" s="1"/>
  <c r="BR178" i="3" s="1"/>
  <c r="AY178" i="3"/>
  <c r="BI178" i="3" s="1"/>
  <c r="BQ178" i="3" s="1"/>
  <c r="AX178" i="3"/>
  <c r="BH178" i="3" s="1"/>
  <c r="BP178" i="3" s="1"/>
  <c r="AW178" i="3"/>
  <c r="BG178" i="3" s="1"/>
  <c r="AV178" i="3"/>
  <c r="AU178" i="3"/>
  <c r="AT178" i="3"/>
  <c r="AS178" i="3"/>
  <c r="BD177" i="3"/>
  <c r="BN177" i="3" s="1"/>
  <c r="BC177" i="3"/>
  <c r="BM177" i="3" s="1"/>
  <c r="BB177" i="3"/>
  <c r="BL177" i="3" s="1"/>
  <c r="BA177" i="3"/>
  <c r="BK177" i="3" s="1"/>
  <c r="AZ177" i="3"/>
  <c r="BJ177" i="3" s="1"/>
  <c r="AY177" i="3"/>
  <c r="BI177" i="3" s="1"/>
  <c r="AX177" i="3"/>
  <c r="BH177" i="3" s="1"/>
  <c r="AW177" i="3"/>
  <c r="BG177" i="3" s="1"/>
  <c r="BO177" i="3" s="1"/>
  <c r="AV177" i="3"/>
  <c r="AU177" i="3"/>
  <c r="AT177" i="3"/>
  <c r="AS177" i="3"/>
  <c r="BD176" i="3"/>
  <c r="BN176" i="3" s="1"/>
  <c r="BC176" i="3"/>
  <c r="BM176" i="3" s="1"/>
  <c r="BB176" i="3"/>
  <c r="BL176" i="3" s="1"/>
  <c r="BA176" i="3"/>
  <c r="BK176" i="3" s="1"/>
  <c r="AZ176" i="3"/>
  <c r="BJ176" i="3" s="1"/>
  <c r="BR176" i="3" s="1"/>
  <c r="AY176" i="3"/>
  <c r="BI176" i="3" s="1"/>
  <c r="BQ176" i="3" s="1"/>
  <c r="AX176" i="3"/>
  <c r="BH176" i="3" s="1"/>
  <c r="AW176" i="3"/>
  <c r="BG176" i="3" s="1"/>
  <c r="AV176" i="3"/>
  <c r="AU176" i="3"/>
  <c r="AT176" i="3"/>
  <c r="AS176" i="3"/>
  <c r="BK175" i="3"/>
  <c r="BD175" i="3"/>
  <c r="BN175" i="3" s="1"/>
  <c r="BC175" i="3"/>
  <c r="BM175" i="3" s="1"/>
  <c r="BB175" i="3"/>
  <c r="BL175" i="3" s="1"/>
  <c r="BA175" i="3"/>
  <c r="AZ175" i="3"/>
  <c r="BJ175" i="3" s="1"/>
  <c r="AY175" i="3"/>
  <c r="BI175" i="3" s="1"/>
  <c r="BQ175" i="3" s="1"/>
  <c r="AX175" i="3"/>
  <c r="BH175" i="3" s="1"/>
  <c r="BP175" i="3" s="1"/>
  <c r="AW175" i="3"/>
  <c r="BG175" i="3" s="1"/>
  <c r="BO175" i="3" s="1"/>
  <c r="AV175" i="3"/>
  <c r="AU175" i="3"/>
  <c r="AT175" i="3"/>
  <c r="AS175" i="3"/>
  <c r="BD174" i="3"/>
  <c r="BN174" i="3" s="1"/>
  <c r="BC174" i="3"/>
  <c r="BM174" i="3" s="1"/>
  <c r="BB174" i="3"/>
  <c r="BL174" i="3" s="1"/>
  <c r="BA174" i="3"/>
  <c r="BK174" i="3" s="1"/>
  <c r="AZ174" i="3"/>
  <c r="BJ174" i="3" s="1"/>
  <c r="BR174" i="3" s="1"/>
  <c r="AY174" i="3"/>
  <c r="BI174" i="3" s="1"/>
  <c r="AX174" i="3"/>
  <c r="BH174" i="3" s="1"/>
  <c r="AW174" i="3"/>
  <c r="BG174" i="3" s="1"/>
  <c r="AV174" i="3"/>
  <c r="AU174" i="3"/>
  <c r="AT174" i="3"/>
  <c r="AS174" i="3"/>
  <c r="CF173" i="3"/>
  <c r="CE173" i="3"/>
  <c r="CD173" i="3"/>
  <c r="CC173" i="3"/>
  <c r="CG173" i="3" s="1"/>
  <c r="BI173" i="3"/>
  <c r="BD173" i="3"/>
  <c r="BN173" i="3" s="1"/>
  <c r="BC173" i="3"/>
  <c r="BM173" i="3" s="1"/>
  <c r="BB173" i="3"/>
  <c r="BL173" i="3" s="1"/>
  <c r="BA173" i="3"/>
  <c r="BK173" i="3" s="1"/>
  <c r="AZ173" i="3"/>
  <c r="BJ173" i="3" s="1"/>
  <c r="AY173" i="3"/>
  <c r="AX173" i="3"/>
  <c r="BH173" i="3" s="1"/>
  <c r="AW173" i="3"/>
  <c r="BG173" i="3" s="1"/>
  <c r="BO173" i="3" s="1"/>
  <c r="AV173" i="3"/>
  <c r="AU173" i="3"/>
  <c r="AT173" i="3"/>
  <c r="AS173" i="3"/>
  <c r="BD172" i="3"/>
  <c r="BN172" i="3" s="1"/>
  <c r="BC172" i="3"/>
  <c r="BM172" i="3" s="1"/>
  <c r="BB172" i="3"/>
  <c r="BL172" i="3" s="1"/>
  <c r="BA172" i="3"/>
  <c r="BK172" i="3" s="1"/>
  <c r="AZ172" i="3"/>
  <c r="BJ172" i="3" s="1"/>
  <c r="BR172" i="3" s="1"/>
  <c r="AY172" i="3"/>
  <c r="BI172" i="3" s="1"/>
  <c r="BQ172" i="3" s="1"/>
  <c r="AX172" i="3"/>
  <c r="BH172" i="3" s="1"/>
  <c r="AW172" i="3"/>
  <c r="BG172" i="3" s="1"/>
  <c r="AV172" i="3"/>
  <c r="AU172" i="3"/>
  <c r="AT172" i="3"/>
  <c r="AS172" i="3"/>
  <c r="BD171" i="3"/>
  <c r="BN171" i="3" s="1"/>
  <c r="BC171" i="3"/>
  <c r="BM171" i="3" s="1"/>
  <c r="BB171" i="3"/>
  <c r="BL171" i="3" s="1"/>
  <c r="BA171" i="3"/>
  <c r="BK171" i="3" s="1"/>
  <c r="AZ171" i="3"/>
  <c r="BJ171" i="3" s="1"/>
  <c r="AY171" i="3"/>
  <c r="BI171" i="3" s="1"/>
  <c r="BQ171" i="3" s="1"/>
  <c r="AX171" i="3"/>
  <c r="BH171" i="3" s="1"/>
  <c r="BP171" i="3" s="1"/>
  <c r="AW171" i="3"/>
  <c r="BG171" i="3" s="1"/>
  <c r="BO171" i="3" s="1"/>
  <c r="AV171" i="3"/>
  <c r="AU171" i="3"/>
  <c r="AT171" i="3"/>
  <c r="AS171" i="3"/>
  <c r="BD170" i="3"/>
  <c r="BN170" i="3" s="1"/>
  <c r="BC170" i="3"/>
  <c r="BM170" i="3" s="1"/>
  <c r="BB170" i="3"/>
  <c r="BL170" i="3" s="1"/>
  <c r="BA170" i="3"/>
  <c r="BK170" i="3" s="1"/>
  <c r="AZ170" i="3"/>
  <c r="BJ170" i="3" s="1"/>
  <c r="BR170" i="3" s="1"/>
  <c r="AY170" i="3"/>
  <c r="BI170" i="3" s="1"/>
  <c r="AX170" i="3"/>
  <c r="BH170" i="3" s="1"/>
  <c r="AW170" i="3"/>
  <c r="BG170" i="3" s="1"/>
  <c r="AV170" i="3"/>
  <c r="AU170" i="3"/>
  <c r="AT170" i="3"/>
  <c r="AS170" i="3"/>
  <c r="BM169" i="3"/>
  <c r="BD169" i="3"/>
  <c r="BN169" i="3" s="1"/>
  <c r="BC169" i="3"/>
  <c r="BB169" i="3"/>
  <c r="BL169" i="3" s="1"/>
  <c r="BA169" i="3"/>
  <c r="BK169" i="3" s="1"/>
  <c r="AZ169" i="3"/>
  <c r="BJ169" i="3" s="1"/>
  <c r="BR169" i="3" s="1"/>
  <c r="AY169" i="3"/>
  <c r="BI169" i="3" s="1"/>
  <c r="AX169" i="3"/>
  <c r="BH169" i="3" s="1"/>
  <c r="BP169" i="3" s="1"/>
  <c r="AW169" i="3"/>
  <c r="BG169" i="3" s="1"/>
  <c r="AV169" i="3"/>
  <c r="AU169" i="3"/>
  <c r="AT169" i="3"/>
  <c r="AS169" i="3"/>
  <c r="BM168" i="3"/>
  <c r="BI168" i="3"/>
  <c r="BD168" i="3"/>
  <c r="BN168" i="3" s="1"/>
  <c r="BC168" i="3"/>
  <c r="BB168" i="3"/>
  <c r="BL168" i="3" s="1"/>
  <c r="BA168" i="3"/>
  <c r="BK168" i="3" s="1"/>
  <c r="AZ168" i="3"/>
  <c r="BJ168" i="3" s="1"/>
  <c r="AY168" i="3"/>
  <c r="AX168" i="3"/>
  <c r="BH168" i="3" s="1"/>
  <c r="BP168" i="3" s="1"/>
  <c r="AW168" i="3"/>
  <c r="BG168" i="3" s="1"/>
  <c r="BO168" i="3" s="1"/>
  <c r="AV168" i="3"/>
  <c r="AU168" i="3"/>
  <c r="AT168" i="3"/>
  <c r="AS168" i="3"/>
  <c r="BD167" i="3"/>
  <c r="BN167" i="3" s="1"/>
  <c r="BC167" i="3"/>
  <c r="BM167" i="3" s="1"/>
  <c r="BB167" i="3"/>
  <c r="BL167" i="3" s="1"/>
  <c r="BA167" i="3"/>
  <c r="BK167" i="3" s="1"/>
  <c r="AZ167" i="3"/>
  <c r="BJ167" i="3" s="1"/>
  <c r="BR167" i="3" s="1"/>
  <c r="AY167" i="3"/>
  <c r="BI167" i="3" s="1"/>
  <c r="AX167" i="3"/>
  <c r="BH167" i="3" s="1"/>
  <c r="AW167" i="3"/>
  <c r="BG167" i="3" s="1"/>
  <c r="AV167" i="3"/>
  <c r="AU167" i="3"/>
  <c r="AT167" i="3"/>
  <c r="AS167" i="3"/>
  <c r="BQ166" i="3"/>
  <c r="BD166" i="3"/>
  <c r="BN166" i="3" s="1"/>
  <c r="BC166" i="3"/>
  <c r="BM166" i="3" s="1"/>
  <c r="BB166" i="3"/>
  <c r="BL166" i="3" s="1"/>
  <c r="BA166" i="3"/>
  <c r="BK166" i="3" s="1"/>
  <c r="AZ166" i="3"/>
  <c r="BJ166" i="3" s="1"/>
  <c r="BR166" i="3" s="1"/>
  <c r="AY166" i="3"/>
  <c r="BI166" i="3" s="1"/>
  <c r="AX166" i="3"/>
  <c r="BH166" i="3" s="1"/>
  <c r="BP166" i="3" s="1"/>
  <c r="AW166" i="3"/>
  <c r="BG166" i="3" s="1"/>
  <c r="BO166" i="3" s="1"/>
  <c r="AV166" i="3"/>
  <c r="AU166" i="3"/>
  <c r="AT166" i="3"/>
  <c r="AS166" i="3"/>
  <c r="BI165" i="3"/>
  <c r="BD165" i="3"/>
  <c r="BN165" i="3" s="1"/>
  <c r="BC165" i="3"/>
  <c r="BM165" i="3" s="1"/>
  <c r="BB165" i="3"/>
  <c r="BL165" i="3" s="1"/>
  <c r="BA165" i="3"/>
  <c r="BK165" i="3" s="1"/>
  <c r="AZ165" i="3"/>
  <c r="BJ165" i="3" s="1"/>
  <c r="AY165" i="3"/>
  <c r="AX165" i="3"/>
  <c r="BH165" i="3" s="1"/>
  <c r="BP165" i="3" s="1"/>
  <c r="AW165" i="3"/>
  <c r="BG165" i="3" s="1"/>
  <c r="BO165" i="3" s="1"/>
  <c r="AV165" i="3"/>
  <c r="AU165" i="3"/>
  <c r="AT165" i="3"/>
  <c r="AS165" i="3"/>
  <c r="BD164" i="3"/>
  <c r="BN164" i="3" s="1"/>
  <c r="BC164" i="3"/>
  <c r="BM164" i="3" s="1"/>
  <c r="BB164" i="3"/>
  <c r="BL164" i="3" s="1"/>
  <c r="BA164" i="3"/>
  <c r="BK164" i="3" s="1"/>
  <c r="AZ164" i="3"/>
  <c r="BJ164" i="3" s="1"/>
  <c r="AY164" i="3"/>
  <c r="BI164" i="3" s="1"/>
  <c r="BQ164" i="3" s="1"/>
  <c r="AX164" i="3"/>
  <c r="BH164" i="3" s="1"/>
  <c r="AW164" i="3"/>
  <c r="BG164" i="3" s="1"/>
  <c r="AV164" i="3"/>
  <c r="AU164" i="3"/>
  <c r="AT164" i="3"/>
  <c r="AS164" i="3"/>
  <c r="CF163" i="3"/>
  <c r="CE163" i="3"/>
  <c r="CD163" i="3"/>
  <c r="CC163" i="3"/>
  <c r="CG163" i="3" s="1"/>
  <c r="BD163" i="3"/>
  <c r="BN163" i="3" s="1"/>
  <c r="BC163" i="3"/>
  <c r="BM163" i="3" s="1"/>
  <c r="BB163" i="3"/>
  <c r="BL163" i="3" s="1"/>
  <c r="BA163" i="3"/>
  <c r="BK163" i="3" s="1"/>
  <c r="AZ163" i="3"/>
  <c r="BJ163" i="3" s="1"/>
  <c r="AY163" i="3"/>
  <c r="BI163" i="3" s="1"/>
  <c r="AX163" i="3"/>
  <c r="BH163" i="3" s="1"/>
  <c r="AW163" i="3"/>
  <c r="BG163" i="3" s="1"/>
  <c r="BO163" i="3" s="1"/>
  <c r="AV163" i="3"/>
  <c r="AU163" i="3"/>
  <c r="AT163" i="3"/>
  <c r="AS163" i="3"/>
  <c r="BD162" i="3"/>
  <c r="BN162" i="3" s="1"/>
  <c r="BC162" i="3"/>
  <c r="BM162" i="3" s="1"/>
  <c r="BB162" i="3"/>
  <c r="BL162" i="3" s="1"/>
  <c r="BA162" i="3"/>
  <c r="BK162" i="3" s="1"/>
  <c r="AZ162" i="3"/>
  <c r="BJ162" i="3" s="1"/>
  <c r="BR162" i="3" s="1"/>
  <c r="AY162" i="3"/>
  <c r="BI162" i="3" s="1"/>
  <c r="BQ162" i="3" s="1"/>
  <c r="AX162" i="3"/>
  <c r="BH162" i="3" s="1"/>
  <c r="BP162" i="3" s="1"/>
  <c r="AW162" i="3"/>
  <c r="BG162" i="3" s="1"/>
  <c r="AV162" i="3"/>
  <c r="AU162" i="3"/>
  <c r="AT162" i="3"/>
  <c r="AS162" i="3"/>
  <c r="BJ161" i="3"/>
  <c r="BD161" i="3"/>
  <c r="BN161" i="3" s="1"/>
  <c r="BC161" i="3"/>
  <c r="BM161" i="3" s="1"/>
  <c r="BB161" i="3"/>
  <c r="BL161" i="3" s="1"/>
  <c r="BA161" i="3"/>
  <c r="BK161" i="3" s="1"/>
  <c r="AZ161" i="3"/>
  <c r="AY161" i="3"/>
  <c r="BI161" i="3" s="1"/>
  <c r="AX161" i="3"/>
  <c r="BH161" i="3" s="1"/>
  <c r="BP161" i="3" s="1"/>
  <c r="AW161" i="3"/>
  <c r="BG161" i="3" s="1"/>
  <c r="BO161" i="3" s="1"/>
  <c r="AV161" i="3"/>
  <c r="AU161" i="3"/>
  <c r="AT161" i="3"/>
  <c r="AS161" i="3"/>
  <c r="BD160" i="3"/>
  <c r="BN160" i="3" s="1"/>
  <c r="BC160" i="3"/>
  <c r="BM160" i="3" s="1"/>
  <c r="BB160" i="3"/>
  <c r="BL160" i="3" s="1"/>
  <c r="BA160" i="3"/>
  <c r="BK160" i="3" s="1"/>
  <c r="AZ160" i="3"/>
  <c r="BJ160" i="3" s="1"/>
  <c r="BR160" i="3" s="1"/>
  <c r="AY160" i="3"/>
  <c r="BI160" i="3" s="1"/>
  <c r="AX160" i="3"/>
  <c r="BH160" i="3" s="1"/>
  <c r="AW160" i="3"/>
  <c r="BG160" i="3" s="1"/>
  <c r="AV160" i="3"/>
  <c r="AU160" i="3"/>
  <c r="AT160" i="3"/>
  <c r="AS160" i="3"/>
  <c r="BJ159" i="3"/>
  <c r="BD159" i="3"/>
  <c r="BN159" i="3" s="1"/>
  <c r="BC159" i="3"/>
  <c r="BM159" i="3" s="1"/>
  <c r="BB159" i="3"/>
  <c r="BL159" i="3" s="1"/>
  <c r="BA159" i="3"/>
  <c r="BK159" i="3" s="1"/>
  <c r="AZ159" i="3"/>
  <c r="AY159" i="3"/>
  <c r="BI159" i="3" s="1"/>
  <c r="BQ159" i="3" s="1"/>
  <c r="AX159" i="3"/>
  <c r="BH159" i="3" s="1"/>
  <c r="BP159" i="3" s="1"/>
  <c r="AW159" i="3"/>
  <c r="BG159" i="3" s="1"/>
  <c r="BO159" i="3" s="1"/>
  <c r="AV159" i="3"/>
  <c r="AU159" i="3"/>
  <c r="AT159" i="3"/>
  <c r="AS159" i="3"/>
  <c r="BK158" i="3"/>
  <c r="BD158" i="3"/>
  <c r="BN158" i="3" s="1"/>
  <c r="BC158" i="3"/>
  <c r="BM158" i="3" s="1"/>
  <c r="BB158" i="3"/>
  <c r="BL158" i="3" s="1"/>
  <c r="BA158" i="3"/>
  <c r="AZ158" i="3"/>
  <c r="BJ158" i="3" s="1"/>
  <c r="AY158" i="3"/>
  <c r="BI158" i="3" s="1"/>
  <c r="AX158" i="3"/>
  <c r="BH158" i="3" s="1"/>
  <c r="AW158" i="3"/>
  <c r="BG158" i="3" s="1"/>
  <c r="BO158" i="3" s="1"/>
  <c r="AV158" i="3"/>
  <c r="AU158" i="3"/>
  <c r="AT158" i="3"/>
  <c r="AS158" i="3"/>
  <c r="BD157" i="3"/>
  <c r="BN157" i="3" s="1"/>
  <c r="BC157" i="3"/>
  <c r="BM157" i="3" s="1"/>
  <c r="BB157" i="3"/>
  <c r="BL157" i="3" s="1"/>
  <c r="BA157" i="3"/>
  <c r="BK157" i="3" s="1"/>
  <c r="AZ157" i="3"/>
  <c r="BJ157" i="3" s="1"/>
  <c r="BR157" i="3" s="1"/>
  <c r="AY157" i="3"/>
  <c r="BI157" i="3" s="1"/>
  <c r="BQ157" i="3" s="1"/>
  <c r="AX157" i="3"/>
  <c r="BH157" i="3" s="1"/>
  <c r="AW157" i="3"/>
  <c r="BG157" i="3" s="1"/>
  <c r="AV157" i="3"/>
  <c r="AU157" i="3"/>
  <c r="AT157" i="3"/>
  <c r="AS157" i="3"/>
  <c r="BK156" i="3"/>
  <c r="BD156" i="3"/>
  <c r="BN156" i="3" s="1"/>
  <c r="BC156" i="3"/>
  <c r="BM156" i="3" s="1"/>
  <c r="BB156" i="3"/>
  <c r="BL156" i="3" s="1"/>
  <c r="BA156" i="3"/>
  <c r="AZ156" i="3"/>
  <c r="BJ156" i="3" s="1"/>
  <c r="AY156" i="3"/>
  <c r="BI156" i="3" s="1"/>
  <c r="BQ156" i="3" s="1"/>
  <c r="AX156" i="3"/>
  <c r="BH156" i="3" s="1"/>
  <c r="BP156" i="3" s="1"/>
  <c r="AW156" i="3"/>
  <c r="BG156" i="3" s="1"/>
  <c r="BO156" i="3" s="1"/>
  <c r="AV156" i="3"/>
  <c r="AU156" i="3"/>
  <c r="AT156" i="3"/>
  <c r="AS156" i="3"/>
  <c r="BJ155" i="3"/>
  <c r="BD155" i="3"/>
  <c r="BN155" i="3" s="1"/>
  <c r="BC155" i="3"/>
  <c r="BM155" i="3" s="1"/>
  <c r="BB155" i="3"/>
  <c r="BL155" i="3" s="1"/>
  <c r="BA155" i="3"/>
  <c r="BK155" i="3" s="1"/>
  <c r="AZ155" i="3"/>
  <c r="AY155" i="3"/>
  <c r="BI155" i="3" s="1"/>
  <c r="AX155" i="3"/>
  <c r="BH155" i="3" s="1"/>
  <c r="AW155" i="3"/>
  <c r="BG155" i="3" s="1"/>
  <c r="AV155" i="3"/>
  <c r="AU155" i="3"/>
  <c r="AT155" i="3"/>
  <c r="AS155" i="3"/>
  <c r="BD154" i="3"/>
  <c r="BN154" i="3" s="1"/>
  <c r="BC154" i="3"/>
  <c r="BM154" i="3" s="1"/>
  <c r="BB154" i="3"/>
  <c r="BL154" i="3" s="1"/>
  <c r="BA154" i="3"/>
  <c r="BK154" i="3" s="1"/>
  <c r="AZ154" i="3"/>
  <c r="BJ154" i="3" s="1"/>
  <c r="BR154" i="3" s="1"/>
  <c r="AY154" i="3"/>
  <c r="BI154" i="3" s="1"/>
  <c r="BQ154" i="3" s="1"/>
  <c r="AX154" i="3"/>
  <c r="BH154" i="3" s="1"/>
  <c r="BP154" i="3" s="1"/>
  <c r="AW154" i="3"/>
  <c r="BG154" i="3" s="1"/>
  <c r="AV154" i="3"/>
  <c r="AU154" i="3"/>
  <c r="AT154" i="3"/>
  <c r="AS154" i="3"/>
  <c r="CF153" i="3"/>
  <c r="CE153" i="3"/>
  <c r="CD153" i="3"/>
  <c r="CC153" i="3"/>
  <c r="CG153" i="3" s="1"/>
  <c r="BD153" i="3"/>
  <c r="BN153" i="3" s="1"/>
  <c r="BC153" i="3"/>
  <c r="BM153" i="3" s="1"/>
  <c r="BB153" i="3"/>
  <c r="BL153" i="3" s="1"/>
  <c r="BA153" i="3"/>
  <c r="BK153" i="3" s="1"/>
  <c r="AZ153" i="3"/>
  <c r="BJ153" i="3" s="1"/>
  <c r="BR153" i="3" s="1"/>
  <c r="AY153" i="3"/>
  <c r="BI153" i="3" s="1"/>
  <c r="BQ153" i="3" s="1"/>
  <c r="AX153" i="3"/>
  <c r="BH153" i="3" s="1"/>
  <c r="AW153" i="3"/>
  <c r="BG153" i="3" s="1"/>
  <c r="AV153" i="3"/>
  <c r="AU153" i="3"/>
  <c r="AT153" i="3"/>
  <c r="AS153" i="3"/>
  <c r="BM152" i="3"/>
  <c r="BI152" i="3"/>
  <c r="BQ152" i="3" s="1"/>
  <c r="BD152" i="3"/>
  <c r="BN152" i="3" s="1"/>
  <c r="BC152" i="3"/>
  <c r="BB152" i="3"/>
  <c r="BL152" i="3" s="1"/>
  <c r="BA152" i="3"/>
  <c r="BK152" i="3" s="1"/>
  <c r="AZ152" i="3"/>
  <c r="BJ152" i="3" s="1"/>
  <c r="BR152" i="3" s="1"/>
  <c r="AY152" i="3"/>
  <c r="AX152" i="3"/>
  <c r="BH152" i="3" s="1"/>
  <c r="BP152" i="3" s="1"/>
  <c r="AW152" i="3"/>
  <c r="BG152" i="3" s="1"/>
  <c r="AV152" i="3"/>
  <c r="AU152" i="3"/>
  <c r="AT152" i="3"/>
  <c r="AS152" i="3"/>
  <c r="BN151" i="3"/>
  <c r="BM151" i="3"/>
  <c r="BI151" i="3"/>
  <c r="BD151" i="3"/>
  <c r="BC151" i="3"/>
  <c r="BB151" i="3"/>
  <c r="BL151" i="3" s="1"/>
  <c r="BA151" i="3"/>
  <c r="BK151" i="3" s="1"/>
  <c r="AZ151" i="3"/>
  <c r="BJ151" i="3" s="1"/>
  <c r="BR151" i="3" s="1"/>
  <c r="AY151" i="3"/>
  <c r="AX151" i="3"/>
  <c r="BH151" i="3" s="1"/>
  <c r="AW151" i="3"/>
  <c r="BG151" i="3" s="1"/>
  <c r="AV151" i="3"/>
  <c r="AU151" i="3"/>
  <c r="AT151" i="3"/>
  <c r="AS151" i="3"/>
  <c r="BN150" i="3"/>
  <c r="BD150" i="3"/>
  <c r="BC150" i="3"/>
  <c r="BM150" i="3" s="1"/>
  <c r="BB150" i="3"/>
  <c r="BL150" i="3" s="1"/>
  <c r="BA150" i="3"/>
  <c r="BK150" i="3" s="1"/>
  <c r="AZ150" i="3"/>
  <c r="BJ150" i="3" s="1"/>
  <c r="BR150" i="3" s="1"/>
  <c r="AY150" i="3"/>
  <c r="BI150" i="3" s="1"/>
  <c r="BQ150" i="3" s="1"/>
  <c r="AX150" i="3"/>
  <c r="BH150" i="3" s="1"/>
  <c r="BP150" i="3" s="1"/>
  <c r="AW150" i="3"/>
  <c r="BG150" i="3" s="1"/>
  <c r="AV150" i="3"/>
  <c r="AU150" i="3"/>
  <c r="AT150" i="3"/>
  <c r="AS150" i="3"/>
  <c r="BD149" i="3"/>
  <c r="BN149" i="3" s="1"/>
  <c r="BC149" i="3"/>
  <c r="BM149" i="3" s="1"/>
  <c r="BB149" i="3"/>
  <c r="BL149" i="3" s="1"/>
  <c r="BA149" i="3"/>
  <c r="BK149" i="3" s="1"/>
  <c r="AZ149" i="3"/>
  <c r="BJ149" i="3" s="1"/>
  <c r="AY149" i="3"/>
  <c r="BI149" i="3" s="1"/>
  <c r="AX149" i="3"/>
  <c r="BH149" i="3" s="1"/>
  <c r="AW149" i="3"/>
  <c r="BG149" i="3" s="1"/>
  <c r="BO149" i="3" s="1"/>
  <c r="AV149" i="3"/>
  <c r="AU149" i="3"/>
  <c r="AT149" i="3"/>
  <c r="AS149" i="3"/>
  <c r="BD148" i="3"/>
  <c r="BN148" i="3" s="1"/>
  <c r="BC148" i="3"/>
  <c r="BM148" i="3" s="1"/>
  <c r="BB148" i="3"/>
  <c r="BL148" i="3" s="1"/>
  <c r="BA148" i="3"/>
  <c r="BK148" i="3" s="1"/>
  <c r="AZ148" i="3"/>
  <c r="BJ148" i="3" s="1"/>
  <c r="BR148" i="3" s="1"/>
  <c r="AY148" i="3"/>
  <c r="BI148" i="3" s="1"/>
  <c r="BQ148" i="3" s="1"/>
  <c r="AX148" i="3"/>
  <c r="BH148" i="3" s="1"/>
  <c r="BP148" i="3" s="1"/>
  <c r="AW148" i="3"/>
  <c r="BG148" i="3" s="1"/>
  <c r="AV148" i="3"/>
  <c r="AU148" i="3"/>
  <c r="AT148" i="3"/>
  <c r="AS148" i="3"/>
  <c r="BD147" i="3"/>
  <c r="BN147" i="3" s="1"/>
  <c r="BC147" i="3"/>
  <c r="BM147" i="3" s="1"/>
  <c r="BB147" i="3"/>
  <c r="BL147" i="3" s="1"/>
  <c r="BA147" i="3"/>
  <c r="BK147" i="3" s="1"/>
  <c r="AZ147" i="3"/>
  <c r="BJ147" i="3" s="1"/>
  <c r="AY147" i="3"/>
  <c r="BI147" i="3" s="1"/>
  <c r="AX147" i="3"/>
  <c r="BH147" i="3" s="1"/>
  <c r="AW147" i="3"/>
  <c r="BG147" i="3" s="1"/>
  <c r="BO147" i="3" s="1"/>
  <c r="AV147" i="3"/>
  <c r="AU147" i="3"/>
  <c r="AT147" i="3"/>
  <c r="AS147" i="3"/>
  <c r="BD146" i="3"/>
  <c r="BN146" i="3" s="1"/>
  <c r="BC146" i="3"/>
  <c r="BM146" i="3" s="1"/>
  <c r="BB146" i="3"/>
  <c r="BL146" i="3" s="1"/>
  <c r="BA146" i="3"/>
  <c r="BK146" i="3" s="1"/>
  <c r="AZ146" i="3"/>
  <c r="BJ146" i="3" s="1"/>
  <c r="BR146" i="3" s="1"/>
  <c r="AY146" i="3"/>
  <c r="BI146" i="3" s="1"/>
  <c r="BQ146" i="3" s="1"/>
  <c r="AX146" i="3"/>
  <c r="BH146" i="3" s="1"/>
  <c r="BP146" i="3" s="1"/>
  <c r="AW146" i="3"/>
  <c r="BG146" i="3" s="1"/>
  <c r="AV146" i="3"/>
  <c r="AU146" i="3"/>
  <c r="AT146" i="3"/>
  <c r="AS146" i="3"/>
  <c r="BD145" i="3"/>
  <c r="BN145" i="3" s="1"/>
  <c r="BC145" i="3"/>
  <c r="BM145" i="3" s="1"/>
  <c r="BB145" i="3"/>
  <c r="BL145" i="3" s="1"/>
  <c r="BA145" i="3"/>
  <c r="BK145" i="3" s="1"/>
  <c r="AZ145" i="3"/>
  <c r="BJ145" i="3" s="1"/>
  <c r="AY145" i="3"/>
  <c r="BI145" i="3" s="1"/>
  <c r="AX145" i="3"/>
  <c r="BH145" i="3" s="1"/>
  <c r="AW145" i="3"/>
  <c r="BG145" i="3" s="1"/>
  <c r="BO145" i="3" s="1"/>
  <c r="AV145" i="3"/>
  <c r="AU145" i="3"/>
  <c r="AT145" i="3"/>
  <c r="AS145" i="3"/>
  <c r="BD144" i="3"/>
  <c r="BN144" i="3" s="1"/>
  <c r="BC144" i="3"/>
  <c r="BM144" i="3" s="1"/>
  <c r="BB144" i="3"/>
  <c r="BL144" i="3" s="1"/>
  <c r="BA144" i="3"/>
  <c r="BK144" i="3" s="1"/>
  <c r="AZ144" i="3"/>
  <c r="BJ144" i="3" s="1"/>
  <c r="BR144" i="3" s="1"/>
  <c r="AY144" i="3"/>
  <c r="BI144" i="3" s="1"/>
  <c r="BQ144" i="3" s="1"/>
  <c r="AX144" i="3"/>
  <c r="BH144" i="3" s="1"/>
  <c r="BP144" i="3" s="1"/>
  <c r="AW144" i="3"/>
  <c r="BG144" i="3" s="1"/>
  <c r="AV144" i="3"/>
  <c r="AU144" i="3"/>
  <c r="AT144" i="3"/>
  <c r="AS144" i="3"/>
  <c r="CF143" i="3"/>
  <c r="CE143" i="3"/>
  <c r="CD143" i="3"/>
  <c r="CC143" i="3"/>
  <c r="CG143" i="3" s="1"/>
  <c r="BD143" i="3"/>
  <c r="BN143" i="3" s="1"/>
  <c r="BC143" i="3"/>
  <c r="BM143" i="3" s="1"/>
  <c r="BB143" i="3"/>
  <c r="BL143" i="3" s="1"/>
  <c r="BA143" i="3"/>
  <c r="BK143" i="3" s="1"/>
  <c r="AZ143" i="3"/>
  <c r="BJ143" i="3" s="1"/>
  <c r="BR143" i="3" s="1"/>
  <c r="AY143" i="3"/>
  <c r="BI143" i="3" s="1"/>
  <c r="BQ143" i="3" s="1"/>
  <c r="AX143" i="3"/>
  <c r="BH143" i="3" s="1"/>
  <c r="BP143" i="3" s="1"/>
  <c r="AW143" i="3"/>
  <c r="BG143" i="3" s="1"/>
  <c r="AV143" i="3"/>
  <c r="AU143" i="3"/>
  <c r="AT143" i="3"/>
  <c r="AS143" i="3"/>
  <c r="BD142" i="3"/>
  <c r="BN142" i="3" s="1"/>
  <c r="BC142" i="3"/>
  <c r="BM142" i="3" s="1"/>
  <c r="BB142" i="3"/>
  <c r="BL142" i="3" s="1"/>
  <c r="BA142" i="3"/>
  <c r="BK142" i="3" s="1"/>
  <c r="AZ142" i="3"/>
  <c r="BJ142" i="3" s="1"/>
  <c r="AY142" i="3"/>
  <c r="BI142" i="3" s="1"/>
  <c r="AX142" i="3"/>
  <c r="BH142" i="3" s="1"/>
  <c r="AW142" i="3"/>
  <c r="BG142" i="3" s="1"/>
  <c r="BO142" i="3" s="1"/>
  <c r="AV142" i="3"/>
  <c r="AU142" i="3"/>
  <c r="AT142" i="3"/>
  <c r="AS142" i="3"/>
  <c r="BD141" i="3"/>
  <c r="BN141" i="3" s="1"/>
  <c r="BC141" i="3"/>
  <c r="BM141" i="3" s="1"/>
  <c r="BB141" i="3"/>
  <c r="BL141" i="3" s="1"/>
  <c r="BA141" i="3"/>
  <c r="BK141" i="3" s="1"/>
  <c r="AZ141" i="3"/>
  <c r="BJ141" i="3" s="1"/>
  <c r="BR141" i="3" s="1"/>
  <c r="AY141" i="3"/>
  <c r="BI141" i="3" s="1"/>
  <c r="BQ141" i="3" s="1"/>
  <c r="AX141" i="3"/>
  <c r="BH141" i="3" s="1"/>
  <c r="BP141" i="3" s="1"/>
  <c r="AW141" i="3"/>
  <c r="BG141" i="3" s="1"/>
  <c r="AV141" i="3"/>
  <c r="AU141" i="3"/>
  <c r="AT141" i="3"/>
  <c r="AS141" i="3"/>
  <c r="BD140" i="3"/>
  <c r="BN140" i="3" s="1"/>
  <c r="BC140" i="3"/>
  <c r="BM140" i="3" s="1"/>
  <c r="BB140" i="3"/>
  <c r="BL140" i="3" s="1"/>
  <c r="BA140" i="3"/>
  <c r="BK140" i="3" s="1"/>
  <c r="AZ140" i="3"/>
  <c r="BJ140" i="3" s="1"/>
  <c r="AY140" i="3"/>
  <c r="BI140" i="3" s="1"/>
  <c r="AX140" i="3"/>
  <c r="BH140" i="3" s="1"/>
  <c r="AW140" i="3"/>
  <c r="BG140" i="3" s="1"/>
  <c r="BO140" i="3" s="1"/>
  <c r="AV140" i="3"/>
  <c r="AU140" i="3"/>
  <c r="AT140" i="3"/>
  <c r="AS140" i="3"/>
  <c r="BD139" i="3"/>
  <c r="BN139" i="3" s="1"/>
  <c r="BC139" i="3"/>
  <c r="BM139" i="3" s="1"/>
  <c r="BB139" i="3"/>
  <c r="BL139" i="3" s="1"/>
  <c r="BA139" i="3"/>
  <c r="BK139" i="3" s="1"/>
  <c r="AZ139" i="3"/>
  <c r="BJ139" i="3" s="1"/>
  <c r="BR139" i="3" s="1"/>
  <c r="AY139" i="3"/>
  <c r="BI139" i="3" s="1"/>
  <c r="BQ139" i="3" s="1"/>
  <c r="AX139" i="3"/>
  <c r="BH139" i="3" s="1"/>
  <c r="BP139" i="3" s="1"/>
  <c r="AW139" i="3"/>
  <c r="BG139" i="3" s="1"/>
  <c r="AV139" i="3"/>
  <c r="AU139" i="3"/>
  <c r="AT139" i="3"/>
  <c r="AS139" i="3"/>
  <c r="BD138" i="3"/>
  <c r="BN138" i="3" s="1"/>
  <c r="BC138" i="3"/>
  <c r="BM138" i="3" s="1"/>
  <c r="BB138" i="3"/>
  <c r="BL138" i="3" s="1"/>
  <c r="BA138" i="3"/>
  <c r="BK138" i="3" s="1"/>
  <c r="AZ138" i="3"/>
  <c r="BJ138" i="3" s="1"/>
  <c r="AY138" i="3"/>
  <c r="BI138" i="3" s="1"/>
  <c r="AX138" i="3"/>
  <c r="BH138" i="3" s="1"/>
  <c r="AW138" i="3"/>
  <c r="BG138" i="3" s="1"/>
  <c r="BO138" i="3" s="1"/>
  <c r="AV138" i="3"/>
  <c r="AU138" i="3"/>
  <c r="AT138" i="3"/>
  <c r="AS138" i="3"/>
  <c r="BD137" i="3"/>
  <c r="BN137" i="3" s="1"/>
  <c r="BC137" i="3"/>
  <c r="BM137" i="3" s="1"/>
  <c r="BB137" i="3"/>
  <c r="BL137" i="3" s="1"/>
  <c r="BA137" i="3"/>
  <c r="BK137" i="3" s="1"/>
  <c r="AZ137" i="3"/>
  <c r="BJ137" i="3" s="1"/>
  <c r="BR137" i="3" s="1"/>
  <c r="AY137" i="3"/>
  <c r="BI137" i="3" s="1"/>
  <c r="BQ137" i="3" s="1"/>
  <c r="AX137" i="3"/>
  <c r="BH137" i="3" s="1"/>
  <c r="BP137" i="3" s="1"/>
  <c r="AW137" i="3"/>
  <c r="BG137" i="3" s="1"/>
  <c r="AV137" i="3"/>
  <c r="AU137" i="3"/>
  <c r="AT137" i="3"/>
  <c r="AS137" i="3"/>
  <c r="BD136" i="3"/>
  <c r="BN136" i="3" s="1"/>
  <c r="BC136" i="3"/>
  <c r="BM136" i="3" s="1"/>
  <c r="BB136" i="3"/>
  <c r="BL136" i="3" s="1"/>
  <c r="BA136" i="3"/>
  <c r="BK136" i="3" s="1"/>
  <c r="AZ136" i="3"/>
  <c r="BJ136" i="3" s="1"/>
  <c r="AY136" i="3"/>
  <c r="BI136" i="3" s="1"/>
  <c r="AX136" i="3"/>
  <c r="BH136" i="3" s="1"/>
  <c r="AW136" i="3"/>
  <c r="BG136" i="3" s="1"/>
  <c r="BO136" i="3" s="1"/>
  <c r="AV136" i="3"/>
  <c r="AU136" i="3"/>
  <c r="AT136" i="3"/>
  <c r="AS136" i="3"/>
  <c r="BD135" i="3"/>
  <c r="BN135" i="3" s="1"/>
  <c r="BC135" i="3"/>
  <c r="BM135" i="3" s="1"/>
  <c r="BB135" i="3"/>
  <c r="BL135" i="3" s="1"/>
  <c r="BA135" i="3"/>
  <c r="BK135" i="3" s="1"/>
  <c r="AZ135" i="3"/>
  <c r="BJ135" i="3" s="1"/>
  <c r="BR135" i="3" s="1"/>
  <c r="AY135" i="3"/>
  <c r="BI135" i="3" s="1"/>
  <c r="BQ135" i="3" s="1"/>
  <c r="AX135" i="3"/>
  <c r="BH135" i="3" s="1"/>
  <c r="BP135" i="3" s="1"/>
  <c r="AW135" i="3"/>
  <c r="BG135" i="3" s="1"/>
  <c r="AV135" i="3"/>
  <c r="AU135" i="3"/>
  <c r="AT135" i="3"/>
  <c r="AS135" i="3"/>
  <c r="BD134" i="3"/>
  <c r="BN134" i="3" s="1"/>
  <c r="BC134" i="3"/>
  <c r="BM134" i="3" s="1"/>
  <c r="BB134" i="3"/>
  <c r="BL134" i="3" s="1"/>
  <c r="BA134" i="3"/>
  <c r="BK134" i="3" s="1"/>
  <c r="AZ134" i="3"/>
  <c r="BJ134" i="3" s="1"/>
  <c r="AY134" i="3"/>
  <c r="BI134" i="3" s="1"/>
  <c r="AX134" i="3"/>
  <c r="BH134" i="3" s="1"/>
  <c r="AW134" i="3"/>
  <c r="BG134" i="3" s="1"/>
  <c r="BO134" i="3" s="1"/>
  <c r="AV134" i="3"/>
  <c r="AU134" i="3"/>
  <c r="AT134" i="3"/>
  <c r="AS134" i="3"/>
  <c r="CF133" i="3"/>
  <c r="CE133" i="3"/>
  <c r="CD133" i="3"/>
  <c r="CC133" i="3"/>
  <c r="CG133" i="3" s="1"/>
  <c r="BD133" i="3"/>
  <c r="BN133" i="3" s="1"/>
  <c r="BC133" i="3"/>
  <c r="BM133" i="3" s="1"/>
  <c r="BB133" i="3"/>
  <c r="BL133" i="3" s="1"/>
  <c r="BA133" i="3"/>
  <c r="BK133" i="3" s="1"/>
  <c r="AZ133" i="3"/>
  <c r="BJ133" i="3" s="1"/>
  <c r="AY133" i="3"/>
  <c r="BI133" i="3" s="1"/>
  <c r="AX133" i="3"/>
  <c r="BH133" i="3" s="1"/>
  <c r="AW133" i="3"/>
  <c r="BG133" i="3" s="1"/>
  <c r="BO133" i="3" s="1"/>
  <c r="AV133" i="3"/>
  <c r="AU133" i="3"/>
  <c r="AT133" i="3"/>
  <c r="AS133" i="3"/>
  <c r="BD132" i="3"/>
  <c r="BN132" i="3" s="1"/>
  <c r="BC132" i="3"/>
  <c r="BM132" i="3" s="1"/>
  <c r="BB132" i="3"/>
  <c r="BL132" i="3" s="1"/>
  <c r="BA132" i="3"/>
  <c r="BK132" i="3" s="1"/>
  <c r="AZ132" i="3"/>
  <c r="BJ132" i="3" s="1"/>
  <c r="BR132" i="3" s="1"/>
  <c r="AY132" i="3"/>
  <c r="BI132" i="3" s="1"/>
  <c r="BQ132" i="3" s="1"/>
  <c r="AX132" i="3"/>
  <c r="BH132" i="3" s="1"/>
  <c r="BP132" i="3" s="1"/>
  <c r="AW132" i="3"/>
  <c r="BG132" i="3" s="1"/>
  <c r="AV132" i="3"/>
  <c r="AU132" i="3"/>
  <c r="AT132" i="3"/>
  <c r="AS132" i="3"/>
  <c r="BD131" i="3"/>
  <c r="BN131" i="3" s="1"/>
  <c r="BC131" i="3"/>
  <c r="BM131" i="3" s="1"/>
  <c r="BB131" i="3"/>
  <c r="BL131" i="3" s="1"/>
  <c r="BA131" i="3"/>
  <c r="BK131" i="3" s="1"/>
  <c r="AZ131" i="3"/>
  <c r="BJ131" i="3" s="1"/>
  <c r="AY131" i="3"/>
  <c r="BI131" i="3" s="1"/>
  <c r="AX131" i="3"/>
  <c r="BH131" i="3" s="1"/>
  <c r="AW131" i="3"/>
  <c r="BG131" i="3" s="1"/>
  <c r="BO131" i="3" s="1"/>
  <c r="AV131" i="3"/>
  <c r="AU131" i="3"/>
  <c r="AT131" i="3"/>
  <c r="AS131" i="3"/>
  <c r="BD130" i="3"/>
  <c r="BN130" i="3" s="1"/>
  <c r="BC130" i="3"/>
  <c r="BM130" i="3" s="1"/>
  <c r="BB130" i="3"/>
  <c r="BL130" i="3" s="1"/>
  <c r="BA130" i="3"/>
  <c r="BK130" i="3" s="1"/>
  <c r="AZ130" i="3"/>
  <c r="BJ130" i="3" s="1"/>
  <c r="BR130" i="3" s="1"/>
  <c r="AY130" i="3"/>
  <c r="BI130" i="3" s="1"/>
  <c r="BQ130" i="3" s="1"/>
  <c r="AX130" i="3"/>
  <c r="BH130" i="3" s="1"/>
  <c r="BP130" i="3" s="1"/>
  <c r="AW130" i="3"/>
  <c r="BG130" i="3" s="1"/>
  <c r="AV130" i="3"/>
  <c r="AU130" i="3"/>
  <c r="AT130" i="3"/>
  <c r="AS130" i="3"/>
  <c r="BD129" i="3"/>
  <c r="BN129" i="3" s="1"/>
  <c r="BC129" i="3"/>
  <c r="BM129" i="3" s="1"/>
  <c r="BB129" i="3"/>
  <c r="BL129" i="3" s="1"/>
  <c r="BA129" i="3"/>
  <c r="BK129" i="3" s="1"/>
  <c r="AZ129" i="3"/>
  <c r="BJ129" i="3" s="1"/>
  <c r="AY129" i="3"/>
  <c r="BI129" i="3" s="1"/>
  <c r="AX129" i="3"/>
  <c r="BH129" i="3" s="1"/>
  <c r="AW129" i="3"/>
  <c r="BG129" i="3" s="1"/>
  <c r="BO129" i="3" s="1"/>
  <c r="AV129" i="3"/>
  <c r="AU129" i="3"/>
  <c r="AT129" i="3"/>
  <c r="AS129" i="3"/>
  <c r="BD128" i="3"/>
  <c r="BN128" i="3" s="1"/>
  <c r="BC128" i="3"/>
  <c r="BM128" i="3" s="1"/>
  <c r="BB128" i="3"/>
  <c r="BL128" i="3" s="1"/>
  <c r="BA128" i="3"/>
  <c r="BK128" i="3" s="1"/>
  <c r="AZ128" i="3"/>
  <c r="BJ128" i="3" s="1"/>
  <c r="BR128" i="3" s="1"/>
  <c r="AY128" i="3"/>
  <c r="BI128" i="3" s="1"/>
  <c r="BQ128" i="3" s="1"/>
  <c r="AX128" i="3"/>
  <c r="BH128" i="3" s="1"/>
  <c r="BP128" i="3" s="1"/>
  <c r="AW128" i="3"/>
  <c r="BG128" i="3" s="1"/>
  <c r="AV128" i="3"/>
  <c r="AU128" i="3"/>
  <c r="AT128" i="3"/>
  <c r="AS128" i="3"/>
  <c r="BD127" i="3"/>
  <c r="BN127" i="3" s="1"/>
  <c r="BC127" i="3"/>
  <c r="BM127" i="3" s="1"/>
  <c r="BB127" i="3"/>
  <c r="BL127" i="3" s="1"/>
  <c r="BA127" i="3"/>
  <c r="BK127" i="3" s="1"/>
  <c r="AZ127" i="3"/>
  <c r="BJ127" i="3" s="1"/>
  <c r="AY127" i="3"/>
  <c r="BI127" i="3" s="1"/>
  <c r="AX127" i="3"/>
  <c r="BH127" i="3" s="1"/>
  <c r="AW127" i="3"/>
  <c r="BG127" i="3" s="1"/>
  <c r="BO127" i="3" s="1"/>
  <c r="AV127" i="3"/>
  <c r="AU127" i="3"/>
  <c r="AT127" i="3"/>
  <c r="AS127" i="3"/>
  <c r="BD126" i="3"/>
  <c r="BN126" i="3" s="1"/>
  <c r="BC126" i="3"/>
  <c r="BM126" i="3" s="1"/>
  <c r="BB126" i="3"/>
  <c r="BL126" i="3" s="1"/>
  <c r="BA126" i="3"/>
  <c r="BK126" i="3" s="1"/>
  <c r="AZ126" i="3"/>
  <c r="BJ126" i="3" s="1"/>
  <c r="BR126" i="3" s="1"/>
  <c r="AY126" i="3"/>
  <c r="BI126" i="3" s="1"/>
  <c r="BQ126" i="3" s="1"/>
  <c r="AX126" i="3"/>
  <c r="BH126" i="3" s="1"/>
  <c r="BP126" i="3" s="1"/>
  <c r="AW126" i="3"/>
  <c r="BG126" i="3" s="1"/>
  <c r="AV126" i="3"/>
  <c r="AU126" i="3"/>
  <c r="AT126" i="3"/>
  <c r="AS126" i="3"/>
  <c r="BD125" i="3"/>
  <c r="BN125" i="3" s="1"/>
  <c r="BC125" i="3"/>
  <c r="BM125" i="3" s="1"/>
  <c r="BB125" i="3"/>
  <c r="BL125" i="3" s="1"/>
  <c r="BA125" i="3"/>
  <c r="BK125" i="3" s="1"/>
  <c r="AZ125" i="3"/>
  <c r="BJ125" i="3" s="1"/>
  <c r="AY125" i="3"/>
  <c r="BI125" i="3" s="1"/>
  <c r="AX125" i="3"/>
  <c r="BH125" i="3" s="1"/>
  <c r="AW125" i="3"/>
  <c r="BG125" i="3" s="1"/>
  <c r="BO125" i="3" s="1"/>
  <c r="AV125" i="3"/>
  <c r="AU125" i="3"/>
  <c r="AT125" i="3"/>
  <c r="AS125" i="3"/>
  <c r="BD124" i="3"/>
  <c r="BN124" i="3" s="1"/>
  <c r="BC124" i="3"/>
  <c r="BM124" i="3" s="1"/>
  <c r="BB124" i="3"/>
  <c r="BL124" i="3" s="1"/>
  <c r="BA124" i="3"/>
  <c r="BK124" i="3" s="1"/>
  <c r="AZ124" i="3"/>
  <c r="BJ124" i="3" s="1"/>
  <c r="BR124" i="3" s="1"/>
  <c r="AY124" i="3"/>
  <c r="BI124" i="3" s="1"/>
  <c r="BQ124" i="3" s="1"/>
  <c r="AX124" i="3"/>
  <c r="BH124" i="3" s="1"/>
  <c r="BP124" i="3" s="1"/>
  <c r="AW124" i="3"/>
  <c r="BG124" i="3" s="1"/>
  <c r="AV124" i="3"/>
  <c r="AU124" i="3"/>
  <c r="AT124" i="3"/>
  <c r="AS124" i="3"/>
  <c r="CF123" i="3"/>
  <c r="CE123" i="3"/>
  <c r="CD123" i="3"/>
  <c r="CC123" i="3"/>
  <c r="BD123" i="3"/>
  <c r="BN123" i="3" s="1"/>
  <c r="BC123" i="3"/>
  <c r="BM123" i="3" s="1"/>
  <c r="BB123" i="3"/>
  <c r="BL123" i="3" s="1"/>
  <c r="BA123" i="3"/>
  <c r="BK123" i="3" s="1"/>
  <c r="AZ123" i="3"/>
  <c r="BJ123" i="3" s="1"/>
  <c r="BR123" i="3" s="1"/>
  <c r="AY123" i="3"/>
  <c r="BI123" i="3" s="1"/>
  <c r="BQ123" i="3" s="1"/>
  <c r="AX123" i="3"/>
  <c r="BH123" i="3" s="1"/>
  <c r="BP123" i="3" s="1"/>
  <c r="AW123" i="3"/>
  <c r="BG123" i="3" s="1"/>
  <c r="AV123" i="3"/>
  <c r="AU123" i="3"/>
  <c r="AT123" i="3"/>
  <c r="AS123" i="3"/>
  <c r="BD122" i="3"/>
  <c r="BN122" i="3" s="1"/>
  <c r="BC122" i="3"/>
  <c r="BM122" i="3" s="1"/>
  <c r="BB122" i="3"/>
  <c r="BL122" i="3" s="1"/>
  <c r="BA122" i="3"/>
  <c r="BK122" i="3" s="1"/>
  <c r="AZ122" i="3"/>
  <c r="BJ122" i="3" s="1"/>
  <c r="AY122" i="3"/>
  <c r="BI122" i="3" s="1"/>
  <c r="AX122" i="3"/>
  <c r="BH122" i="3" s="1"/>
  <c r="AW122" i="3"/>
  <c r="BG122" i="3" s="1"/>
  <c r="BO122" i="3" s="1"/>
  <c r="AV122" i="3"/>
  <c r="AU122" i="3"/>
  <c r="AT122" i="3"/>
  <c r="AS122" i="3"/>
  <c r="BD121" i="3"/>
  <c r="BN121" i="3" s="1"/>
  <c r="BC121" i="3"/>
  <c r="BM121" i="3" s="1"/>
  <c r="BB121" i="3"/>
  <c r="BL121" i="3" s="1"/>
  <c r="BA121" i="3"/>
  <c r="BK121" i="3" s="1"/>
  <c r="AZ121" i="3"/>
  <c r="BJ121" i="3" s="1"/>
  <c r="BR121" i="3" s="1"/>
  <c r="AY121" i="3"/>
  <c r="BI121" i="3" s="1"/>
  <c r="BQ121" i="3" s="1"/>
  <c r="AX121" i="3"/>
  <c r="BH121" i="3" s="1"/>
  <c r="BP121" i="3" s="1"/>
  <c r="AW121" i="3"/>
  <c r="BG121" i="3" s="1"/>
  <c r="AV121" i="3"/>
  <c r="AU121" i="3"/>
  <c r="AT121" i="3"/>
  <c r="AS121" i="3"/>
  <c r="BD120" i="3"/>
  <c r="BN120" i="3" s="1"/>
  <c r="BC120" i="3"/>
  <c r="BM120" i="3" s="1"/>
  <c r="BB120" i="3"/>
  <c r="BL120" i="3" s="1"/>
  <c r="BA120" i="3"/>
  <c r="BK120" i="3" s="1"/>
  <c r="AZ120" i="3"/>
  <c r="BJ120" i="3" s="1"/>
  <c r="AY120" i="3"/>
  <c r="BI120" i="3" s="1"/>
  <c r="AX120" i="3"/>
  <c r="BH120" i="3" s="1"/>
  <c r="AW120" i="3"/>
  <c r="BG120" i="3" s="1"/>
  <c r="BO120" i="3" s="1"/>
  <c r="AV120" i="3"/>
  <c r="AU120" i="3"/>
  <c r="AT120" i="3"/>
  <c r="AS120" i="3"/>
  <c r="BD119" i="3"/>
  <c r="BN119" i="3" s="1"/>
  <c r="BC119" i="3"/>
  <c r="BM119" i="3" s="1"/>
  <c r="BB119" i="3"/>
  <c r="BL119" i="3" s="1"/>
  <c r="BA119" i="3"/>
  <c r="BK119" i="3" s="1"/>
  <c r="AZ119" i="3"/>
  <c r="BJ119" i="3" s="1"/>
  <c r="BR119" i="3" s="1"/>
  <c r="AY119" i="3"/>
  <c r="BI119" i="3" s="1"/>
  <c r="BQ119" i="3" s="1"/>
  <c r="AX119" i="3"/>
  <c r="BH119" i="3" s="1"/>
  <c r="BP119" i="3" s="1"/>
  <c r="AW119" i="3"/>
  <c r="BG119" i="3" s="1"/>
  <c r="AV119" i="3"/>
  <c r="AU119" i="3"/>
  <c r="AT119" i="3"/>
  <c r="AS119" i="3"/>
  <c r="BD118" i="3"/>
  <c r="BN118" i="3" s="1"/>
  <c r="BC118" i="3"/>
  <c r="BM118" i="3" s="1"/>
  <c r="BB118" i="3"/>
  <c r="BL118" i="3" s="1"/>
  <c r="BA118" i="3"/>
  <c r="BK118" i="3" s="1"/>
  <c r="AZ118" i="3"/>
  <c r="BJ118" i="3" s="1"/>
  <c r="AY118" i="3"/>
  <c r="BI118" i="3" s="1"/>
  <c r="AX118" i="3"/>
  <c r="BH118" i="3" s="1"/>
  <c r="AW118" i="3"/>
  <c r="BG118" i="3" s="1"/>
  <c r="BO118" i="3" s="1"/>
  <c r="AV118" i="3"/>
  <c r="AU118" i="3"/>
  <c r="AT118" i="3"/>
  <c r="AS118" i="3"/>
  <c r="BD117" i="3"/>
  <c r="BN117" i="3" s="1"/>
  <c r="BC117" i="3"/>
  <c r="BM117" i="3" s="1"/>
  <c r="BB117" i="3"/>
  <c r="BL117" i="3" s="1"/>
  <c r="BA117" i="3"/>
  <c r="BK117" i="3" s="1"/>
  <c r="AZ117" i="3"/>
  <c r="BJ117" i="3" s="1"/>
  <c r="BR117" i="3" s="1"/>
  <c r="AY117" i="3"/>
  <c r="BI117" i="3" s="1"/>
  <c r="BQ117" i="3" s="1"/>
  <c r="AX117" i="3"/>
  <c r="BH117" i="3" s="1"/>
  <c r="BP117" i="3" s="1"/>
  <c r="AW117" i="3"/>
  <c r="BG117" i="3" s="1"/>
  <c r="AV117" i="3"/>
  <c r="AU117" i="3"/>
  <c r="AT117" i="3"/>
  <c r="AS117" i="3"/>
  <c r="BD116" i="3"/>
  <c r="BN116" i="3" s="1"/>
  <c r="BC116" i="3"/>
  <c r="BM116" i="3" s="1"/>
  <c r="BB116" i="3"/>
  <c r="BL116" i="3" s="1"/>
  <c r="BA116" i="3"/>
  <c r="BK116" i="3" s="1"/>
  <c r="AZ116" i="3"/>
  <c r="BJ116" i="3" s="1"/>
  <c r="AY116" i="3"/>
  <c r="BI116" i="3" s="1"/>
  <c r="AX116" i="3"/>
  <c r="BH116" i="3" s="1"/>
  <c r="AW116" i="3"/>
  <c r="BG116" i="3" s="1"/>
  <c r="BO116" i="3" s="1"/>
  <c r="AV116" i="3"/>
  <c r="AU116" i="3"/>
  <c r="AT116" i="3"/>
  <c r="AS116" i="3"/>
  <c r="BD115" i="3"/>
  <c r="BN115" i="3" s="1"/>
  <c r="BC115" i="3"/>
  <c r="BM115" i="3" s="1"/>
  <c r="BB115" i="3"/>
  <c r="BL115" i="3" s="1"/>
  <c r="BA115" i="3"/>
  <c r="BK115" i="3" s="1"/>
  <c r="AZ115" i="3"/>
  <c r="BJ115" i="3" s="1"/>
  <c r="BR115" i="3" s="1"/>
  <c r="AY115" i="3"/>
  <c r="BI115" i="3" s="1"/>
  <c r="BQ115" i="3" s="1"/>
  <c r="AX115" i="3"/>
  <c r="BH115" i="3" s="1"/>
  <c r="BP115" i="3" s="1"/>
  <c r="AW115" i="3"/>
  <c r="BG115" i="3" s="1"/>
  <c r="AV115" i="3"/>
  <c r="AU115" i="3"/>
  <c r="AT115" i="3"/>
  <c r="AS115" i="3"/>
  <c r="BD114" i="3"/>
  <c r="BN114" i="3" s="1"/>
  <c r="BC114" i="3"/>
  <c r="BM114" i="3" s="1"/>
  <c r="BB114" i="3"/>
  <c r="BL114" i="3" s="1"/>
  <c r="BA114" i="3"/>
  <c r="BK114" i="3" s="1"/>
  <c r="AZ114" i="3"/>
  <c r="BJ114" i="3" s="1"/>
  <c r="AY114" i="3"/>
  <c r="BI114" i="3" s="1"/>
  <c r="AX114" i="3"/>
  <c r="BH114" i="3" s="1"/>
  <c r="AW114" i="3"/>
  <c r="BG114" i="3" s="1"/>
  <c r="BO114" i="3" s="1"/>
  <c r="AV114" i="3"/>
  <c r="AU114" i="3"/>
  <c r="AT114" i="3"/>
  <c r="AS114" i="3"/>
  <c r="CF113" i="3"/>
  <c r="CE113" i="3"/>
  <c r="CD113" i="3"/>
  <c r="CC113" i="3"/>
  <c r="CG113" i="3" s="1"/>
  <c r="BM113" i="3"/>
  <c r="BL113" i="3"/>
  <c r="BD113" i="3"/>
  <c r="BN113" i="3" s="1"/>
  <c r="BC113" i="3"/>
  <c r="BB113" i="3"/>
  <c r="BA113" i="3"/>
  <c r="BK113" i="3" s="1"/>
  <c r="AZ113" i="3"/>
  <c r="BJ113" i="3" s="1"/>
  <c r="AY113" i="3"/>
  <c r="BI113" i="3" s="1"/>
  <c r="AX113" i="3"/>
  <c r="BH113" i="3" s="1"/>
  <c r="BP113" i="3" s="1"/>
  <c r="AW113" i="3"/>
  <c r="BG113" i="3" s="1"/>
  <c r="BO113" i="3" s="1"/>
  <c r="AV113" i="3"/>
  <c r="AU113" i="3"/>
  <c r="AT113" i="3"/>
  <c r="AS113" i="3"/>
  <c r="BI112" i="3"/>
  <c r="BQ112" i="3" s="1"/>
  <c r="BD112" i="3"/>
  <c r="BN112" i="3" s="1"/>
  <c r="BC112" i="3"/>
  <c r="BM112" i="3" s="1"/>
  <c r="BB112" i="3"/>
  <c r="BL112" i="3" s="1"/>
  <c r="BA112" i="3"/>
  <c r="BK112" i="3" s="1"/>
  <c r="AZ112" i="3"/>
  <c r="BJ112" i="3" s="1"/>
  <c r="AY112" i="3"/>
  <c r="AX112" i="3"/>
  <c r="BH112" i="3" s="1"/>
  <c r="BP112" i="3" s="1"/>
  <c r="AW112" i="3"/>
  <c r="BG112" i="3" s="1"/>
  <c r="BO112" i="3" s="1"/>
  <c r="AV112" i="3"/>
  <c r="AU112" i="3"/>
  <c r="AT112" i="3"/>
  <c r="AS112" i="3"/>
  <c r="BD111" i="3"/>
  <c r="BN111" i="3" s="1"/>
  <c r="BC111" i="3"/>
  <c r="BM111" i="3" s="1"/>
  <c r="BB111" i="3"/>
  <c r="BL111" i="3" s="1"/>
  <c r="BA111" i="3"/>
  <c r="BK111" i="3" s="1"/>
  <c r="AZ111" i="3"/>
  <c r="BJ111" i="3" s="1"/>
  <c r="BR111" i="3" s="1"/>
  <c r="AY111" i="3"/>
  <c r="BI111" i="3" s="1"/>
  <c r="AX111" i="3"/>
  <c r="BH111" i="3" s="1"/>
  <c r="AW111" i="3"/>
  <c r="BG111" i="3" s="1"/>
  <c r="AV111" i="3"/>
  <c r="AU111" i="3"/>
  <c r="AT111" i="3"/>
  <c r="AS111" i="3"/>
  <c r="BD110" i="3"/>
  <c r="BN110" i="3" s="1"/>
  <c r="BC110" i="3"/>
  <c r="BM110" i="3" s="1"/>
  <c r="BB110" i="3"/>
  <c r="BL110" i="3" s="1"/>
  <c r="BA110" i="3"/>
  <c r="BK110" i="3" s="1"/>
  <c r="AZ110" i="3"/>
  <c r="BJ110" i="3" s="1"/>
  <c r="BR110" i="3" s="1"/>
  <c r="AY110" i="3"/>
  <c r="BI110" i="3" s="1"/>
  <c r="BQ110" i="3" s="1"/>
  <c r="AX110" i="3"/>
  <c r="BH110" i="3" s="1"/>
  <c r="AW110" i="3"/>
  <c r="BG110" i="3" s="1"/>
  <c r="AV110" i="3"/>
  <c r="AU110" i="3"/>
  <c r="AT110" i="3"/>
  <c r="AS110" i="3"/>
  <c r="BM109" i="3"/>
  <c r="BL109" i="3"/>
  <c r="BH109" i="3"/>
  <c r="BP109" i="3" s="1"/>
  <c r="BD109" i="3"/>
  <c r="BN109" i="3" s="1"/>
  <c r="BC109" i="3"/>
  <c r="BB109" i="3"/>
  <c r="BA109" i="3"/>
  <c r="BK109" i="3" s="1"/>
  <c r="AZ109" i="3"/>
  <c r="BJ109" i="3" s="1"/>
  <c r="BR109" i="3" s="1"/>
  <c r="AY109" i="3"/>
  <c r="BI109" i="3" s="1"/>
  <c r="BQ109" i="3" s="1"/>
  <c r="AX109" i="3"/>
  <c r="AW109" i="3"/>
  <c r="BG109" i="3" s="1"/>
  <c r="BO109" i="3" s="1"/>
  <c r="AV109" i="3"/>
  <c r="AU109" i="3"/>
  <c r="AT109" i="3"/>
  <c r="AS109" i="3"/>
  <c r="BM108" i="3"/>
  <c r="BD108" i="3"/>
  <c r="BN108" i="3" s="1"/>
  <c r="BC108" i="3"/>
  <c r="BB108" i="3"/>
  <c r="BL108" i="3" s="1"/>
  <c r="BA108" i="3"/>
  <c r="BK108" i="3" s="1"/>
  <c r="AZ108" i="3"/>
  <c r="BJ108" i="3" s="1"/>
  <c r="AY108" i="3"/>
  <c r="BI108" i="3" s="1"/>
  <c r="BQ108" i="3" s="1"/>
  <c r="AX108" i="3"/>
  <c r="BH108" i="3" s="1"/>
  <c r="BP108" i="3" s="1"/>
  <c r="AW108" i="3"/>
  <c r="BG108" i="3" s="1"/>
  <c r="BO108" i="3" s="1"/>
  <c r="AV108" i="3"/>
  <c r="AU108" i="3"/>
  <c r="AT108" i="3"/>
  <c r="AS108" i="3"/>
  <c r="BJ107" i="3"/>
  <c r="BD107" i="3"/>
  <c r="BN107" i="3" s="1"/>
  <c r="BC107" i="3"/>
  <c r="BM107" i="3" s="1"/>
  <c r="BB107" i="3"/>
  <c r="BL107" i="3" s="1"/>
  <c r="BA107" i="3"/>
  <c r="BK107" i="3" s="1"/>
  <c r="AZ107" i="3"/>
  <c r="AY107" i="3"/>
  <c r="BI107" i="3" s="1"/>
  <c r="AX107" i="3"/>
  <c r="BH107" i="3" s="1"/>
  <c r="AW107" i="3"/>
  <c r="BG107" i="3" s="1"/>
  <c r="BO107" i="3" s="1"/>
  <c r="AV107" i="3"/>
  <c r="AU107" i="3"/>
  <c r="AT107" i="3"/>
  <c r="AS107" i="3"/>
  <c r="BD106" i="3"/>
  <c r="BN106" i="3" s="1"/>
  <c r="BC106" i="3"/>
  <c r="BM106" i="3" s="1"/>
  <c r="BB106" i="3"/>
  <c r="BL106" i="3" s="1"/>
  <c r="BA106" i="3"/>
  <c r="BK106" i="3" s="1"/>
  <c r="AZ106" i="3"/>
  <c r="BJ106" i="3" s="1"/>
  <c r="BR106" i="3" s="1"/>
  <c r="AY106" i="3"/>
  <c r="BI106" i="3" s="1"/>
  <c r="BQ106" i="3" s="1"/>
  <c r="AX106" i="3"/>
  <c r="BH106" i="3" s="1"/>
  <c r="AW106" i="3"/>
  <c r="BG106" i="3" s="1"/>
  <c r="AV106" i="3"/>
  <c r="AU106" i="3"/>
  <c r="AT106" i="3"/>
  <c r="AS106" i="3"/>
  <c r="BM105" i="3"/>
  <c r="BL105" i="3"/>
  <c r="BD105" i="3"/>
  <c r="BN105" i="3" s="1"/>
  <c r="BC105" i="3"/>
  <c r="BB105" i="3"/>
  <c r="BA105" i="3"/>
  <c r="BK105" i="3" s="1"/>
  <c r="AZ105" i="3"/>
  <c r="BJ105" i="3" s="1"/>
  <c r="BR105" i="3" s="1"/>
  <c r="AY105" i="3"/>
  <c r="BI105" i="3" s="1"/>
  <c r="BQ105" i="3" s="1"/>
  <c r="AX105" i="3"/>
  <c r="BH105" i="3" s="1"/>
  <c r="AW105" i="3"/>
  <c r="BG105" i="3" s="1"/>
  <c r="AV105" i="3"/>
  <c r="AU105" i="3"/>
  <c r="AT105" i="3"/>
  <c r="AS105" i="3"/>
  <c r="BK104" i="3"/>
  <c r="BD104" i="3"/>
  <c r="BN104" i="3" s="1"/>
  <c r="BC104" i="3"/>
  <c r="BM104" i="3" s="1"/>
  <c r="BB104" i="3"/>
  <c r="BL104" i="3" s="1"/>
  <c r="BA104" i="3"/>
  <c r="AZ104" i="3"/>
  <c r="BJ104" i="3" s="1"/>
  <c r="AY104" i="3"/>
  <c r="BI104" i="3" s="1"/>
  <c r="AX104" i="3"/>
  <c r="BH104" i="3" s="1"/>
  <c r="BP104" i="3" s="1"/>
  <c r="AW104" i="3"/>
  <c r="BG104" i="3" s="1"/>
  <c r="BO104" i="3" s="1"/>
  <c r="AV104" i="3"/>
  <c r="AU104" i="3"/>
  <c r="AT104" i="3"/>
  <c r="AS104" i="3"/>
  <c r="CF103" i="3"/>
  <c r="CE103" i="3"/>
  <c r="CD103" i="3"/>
  <c r="CC103" i="3"/>
  <c r="BL103" i="3"/>
  <c r="BD103" i="3"/>
  <c r="BN103" i="3" s="1"/>
  <c r="BC103" i="3"/>
  <c r="BM103" i="3" s="1"/>
  <c r="BB103" i="3"/>
  <c r="BA103" i="3"/>
  <c r="BK103" i="3" s="1"/>
  <c r="AZ103" i="3"/>
  <c r="BJ103" i="3" s="1"/>
  <c r="AY103" i="3"/>
  <c r="BI103" i="3" s="1"/>
  <c r="BQ103" i="3" s="1"/>
  <c r="AX103" i="3"/>
  <c r="BH103" i="3" s="1"/>
  <c r="BP103" i="3" s="1"/>
  <c r="AW103" i="3"/>
  <c r="BG103" i="3" s="1"/>
  <c r="BO103" i="3" s="1"/>
  <c r="AV103" i="3"/>
  <c r="AU103" i="3"/>
  <c r="AT103" i="3"/>
  <c r="AS103" i="3"/>
  <c r="BI102" i="3"/>
  <c r="BH102" i="3"/>
  <c r="BD102" i="3"/>
  <c r="BN102" i="3" s="1"/>
  <c r="BC102" i="3"/>
  <c r="BM102" i="3" s="1"/>
  <c r="BB102" i="3"/>
  <c r="BL102" i="3" s="1"/>
  <c r="BA102" i="3"/>
  <c r="BK102" i="3" s="1"/>
  <c r="AZ102" i="3"/>
  <c r="BJ102" i="3" s="1"/>
  <c r="AY102" i="3"/>
  <c r="AX102" i="3"/>
  <c r="AW102" i="3"/>
  <c r="BG102" i="3" s="1"/>
  <c r="BO102" i="3" s="1"/>
  <c r="AV102" i="3"/>
  <c r="AU102" i="3"/>
  <c r="AT102" i="3"/>
  <c r="AS102" i="3"/>
  <c r="BD101" i="3"/>
  <c r="BN101" i="3" s="1"/>
  <c r="BC101" i="3"/>
  <c r="BM101" i="3" s="1"/>
  <c r="BB101" i="3"/>
  <c r="BL101" i="3" s="1"/>
  <c r="BA101" i="3"/>
  <c r="BK101" i="3" s="1"/>
  <c r="AZ101" i="3"/>
  <c r="BJ101" i="3" s="1"/>
  <c r="BR101" i="3" s="1"/>
  <c r="AY101" i="3"/>
  <c r="BI101" i="3" s="1"/>
  <c r="AX101" i="3"/>
  <c r="BH101" i="3" s="1"/>
  <c r="AW101" i="3"/>
  <c r="BG101" i="3" s="1"/>
  <c r="AV101" i="3"/>
  <c r="AU101" i="3"/>
  <c r="AT101" i="3"/>
  <c r="AS101" i="3"/>
  <c r="BM100" i="3"/>
  <c r="BH100" i="3"/>
  <c r="BD100" i="3"/>
  <c r="BN100" i="3" s="1"/>
  <c r="BC100" i="3"/>
  <c r="BB100" i="3"/>
  <c r="BL100" i="3" s="1"/>
  <c r="BA100" i="3"/>
  <c r="BK100" i="3" s="1"/>
  <c r="AZ100" i="3"/>
  <c r="BJ100" i="3" s="1"/>
  <c r="BR100" i="3" s="1"/>
  <c r="AY100" i="3"/>
  <c r="BI100" i="3" s="1"/>
  <c r="AX100" i="3"/>
  <c r="AW100" i="3"/>
  <c r="BG100" i="3" s="1"/>
  <c r="AV100" i="3"/>
  <c r="AU100" i="3"/>
  <c r="AT100" i="3"/>
  <c r="AS100" i="3"/>
  <c r="BL99" i="3"/>
  <c r="BD99" i="3"/>
  <c r="BN99" i="3" s="1"/>
  <c r="BC99" i="3"/>
  <c r="BM99" i="3" s="1"/>
  <c r="BB99" i="3"/>
  <c r="BA99" i="3"/>
  <c r="BK99" i="3" s="1"/>
  <c r="AZ99" i="3"/>
  <c r="BJ99" i="3" s="1"/>
  <c r="AY99" i="3"/>
  <c r="BI99" i="3" s="1"/>
  <c r="BQ99" i="3" s="1"/>
  <c r="AX99" i="3"/>
  <c r="BH99" i="3" s="1"/>
  <c r="BP99" i="3" s="1"/>
  <c r="AW99" i="3"/>
  <c r="BG99" i="3" s="1"/>
  <c r="BO99" i="3" s="1"/>
  <c r="AV99" i="3"/>
  <c r="AU99" i="3"/>
  <c r="AT99" i="3"/>
  <c r="AS99" i="3"/>
  <c r="BI98" i="3"/>
  <c r="BH98" i="3"/>
  <c r="BD98" i="3"/>
  <c r="BN98" i="3" s="1"/>
  <c r="BC98" i="3"/>
  <c r="BM98" i="3" s="1"/>
  <c r="BB98" i="3"/>
  <c r="BL98" i="3" s="1"/>
  <c r="BA98" i="3"/>
  <c r="BK98" i="3" s="1"/>
  <c r="AZ98" i="3"/>
  <c r="BJ98" i="3" s="1"/>
  <c r="AY98" i="3"/>
  <c r="AX98" i="3"/>
  <c r="AW98" i="3"/>
  <c r="BG98" i="3" s="1"/>
  <c r="BO98" i="3" s="1"/>
  <c r="AV98" i="3"/>
  <c r="AU98" i="3"/>
  <c r="AT98" i="3"/>
  <c r="AS98" i="3"/>
  <c r="BD97" i="3"/>
  <c r="BN97" i="3" s="1"/>
  <c r="BC97" i="3"/>
  <c r="BM97" i="3" s="1"/>
  <c r="BB97" i="3"/>
  <c r="BL97" i="3" s="1"/>
  <c r="BA97" i="3"/>
  <c r="BK97" i="3" s="1"/>
  <c r="AZ97" i="3"/>
  <c r="BJ97" i="3" s="1"/>
  <c r="BR97" i="3" s="1"/>
  <c r="AY97" i="3"/>
  <c r="BI97" i="3" s="1"/>
  <c r="AX97" i="3"/>
  <c r="BH97" i="3" s="1"/>
  <c r="AW97" i="3"/>
  <c r="BG97" i="3" s="1"/>
  <c r="AV97" i="3"/>
  <c r="AU97" i="3"/>
  <c r="AT97" i="3"/>
  <c r="AS97" i="3"/>
  <c r="BM96" i="3"/>
  <c r="BH96" i="3"/>
  <c r="BD96" i="3"/>
  <c r="BN96" i="3" s="1"/>
  <c r="BC96" i="3"/>
  <c r="BB96" i="3"/>
  <c r="BL96" i="3" s="1"/>
  <c r="BA96" i="3"/>
  <c r="BK96" i="3" s="1"/>
  <c r="AZ96" i="3"/>
  <c r="BJ96" i="3" s="1"/>
  <c r="BR96" i="3" s="1"/>
  <c r="AY96" i="3"/>
  <c r="BI96" i="3" s="1"/>
  <c r="BQ96" i="3" s="1"/>
  <c r="AX96" i="3"/>
  <c r="AW96" i="3"/>
  <c r="BG96" i="3" s="1"/>
  <c r="AV96" i="3"/>
  <c r="AU96" i="3"/>
  <c r="AT96" i="3"/>
  <c r="AS96" i="3"/>
  <c r="BL95" i="3"/>
  <c r="BD95" i="3"/>
  <c r="BN95" i="3" s="1"/>
  <c r="BC95" i="3"/>
  <c r="BM95" i="3" s="1"/>
  <c r="BB95" i="3"/>
  <c r="BA95" i="3"/>
  <c r="BK95" i="3" s="1"/>
  <c r="AZ95" i="3"/>
  <c r="BJ95" i="3" s="1"/>
  <c r="AY95" i="3"/>
  <c r="BI95" i="3" s="1"/>
  <c r="BQ95" i="3" s="1"/>
  <c r="AX95" i="3"/>
  <c r="BH95" i="3" s="1"/>
  <c r="BP95" i="3" s="1"/>
  <c r="AW95" i="3"/>
  <c r="BG95" i="3" s="1"/>
  <c r="BO95" i="3" s="1"/>
  <c r="AV95" i="3"/>
  <c r="AU95" i="3"/>
  <c r="AT95" i="3"/>
  <c r="AS95" i="3"/>
  <c r="BI94" i="3"/>
  <c r="BH94" i="3"/>
  <c r="BD94" i="3"/>
  <c r="BN94" i="3" s="1"/>
  <c r="BC94" i="3"/>
  <c r="BM94" i="3" s="1"/>
  <c r="BB94" i="3"/>
  <c r="BL94" i="3" s="1"/>
  <c r="BA94" i="3"/>
  <c r="BK94" i="3" s="1"/>
  <c r="AZ94" i="3"/>
  <c r="BJ94" i="3" s="1"/>
  <c r="AY94" i="3"/>
  <c r="AX94" i="3"/>
  <c r="AW94" i="3"/>
  <c r="BG94" i="3" s="1"/>
  <c r="BO94" i="3" s="1"/>
  <c r="AV94" i="3"/>
  <c r="AU94" i="3"/>
  <c r="AT94" i="3"/>
  <c r="AS94" i="3"/>
  <c r="CF93" i="3"/>
  <c r="CE93" i="3"/>
  <c r="CD93" i="3"/>
  <c r="CC93" i="3"/>
  <c r="CG93" i="3" s="1"/>
  <c r="BD93" i="3"/>
  <c r="BN93" i="3" s="1"/>
  <c r="BC93" i="3"/>
  <c r="BM93" i="3" s="1"/>
  <c r="BB93" i="3"/>
  <c r="BL93" i="3" s="1"/>
  <c r="BA93" i="3"/>
  <c r="BK93" i="3" s="1"/>
  <c r="AZ93" i="3"/>
  <c r="BJ93" i="3" s="1"/>
  <c r="AY93" i="3"/>
  <c r="BI93" i="3" s="1"/>
  <c r="AX93" i="3"/>
  <c r="BH93" i="3" s="1"/>
  <c r="BP93" i="3" s="1"/>
  <c r="AW93" i="3"/>
  <c r="BG93" i="3" s="1"/>
  <c r="BO93" i="3" s="1"/>
  <c r="AV93" i="3"/>
  <c r="AU93" i="3"/>
  <c r="AT93" i="3"/>
  <c r="AS93" i="3"/>
  <c r="BJ92" i="3"/>
  <c r="BD92" i="3"/>
  <c r="BN92" i="3" s="1"/>
  <c r="BC92" i="3"/>
  <c r="BM92" i="3" s="1"/>
  <c r="BB92" i="3"/>
  <c r="BL92" i="3" s="1"/>
  <c r="BA92" i="3"/>
  <c r="BK92" i="3" s="1"/>
  <c r="AZ92" i="3"/>
  <c r="AY92" i="3"/>
  <c r="BI92" i="3" s="1"/>
  <c r="AX92" i="3"/>
  <c r="BH92" i="3" s="1"/>
  <c r="AW92" i="3"/>
  <c r="BG92" i="3" s="1"/>
  <c r="AV92" i="3"/>
  <c r="AU92" i="3"/>
  <c r="AT92" i="3"/>
  <c r="AS92" i="3"/>
  <c r="BD91" i="3"/>
  <c r="BN91" i="3" s="1"/>
  <c r="BC91" i="3"/>
  <c r="BM91" i="3" s="1"/>
  <c r="BB91" i="3"/>
  <c r="BL91" i="3" s="1"/>
  <c r="BA91" i="3"/>
  <c r="BK91" i="3" s="1"/>
  <c r="AZ91" i="3"/>
  <c r="BJ91" i="3" s="1"/>
  <c r="BR91" i="3" s="1"/>
  <c r="AY91" i="3"/>
  <c r="BI91" i="3" s="1"/>
  <c r="BQ91" i="3" s="1"/>
  <c r="AX91" i="3"/>
  <c r="BH91" i="3" s="1"/>
  <c r="BP91" i="3" s="1"/>
  <c r="AW91" i="3"/>
  <c r="BG91" i="3" s="1"/>
  <c r="BO91" i="3" s="1"/>
  <c r="AV91" i="3"/>
  <c r="AU91" i="3"/>
  <c r="AT91" i="3"/>
  <c r="AS91" i="3"/>
  <c r="BK90" i="3"/>
  <c r="BJ90" i="3"/>
  <c r="BD90" i="3"/>
  <c r="BN90" i="3" s="1"/>
  <c r="BC90" i="3"/>
  <c r="BM90" i="3" s="1"/>
  <c r="BB90" i="3"/>
  <c r="BL90" i="3" s="1"/>
  <c r="BA90" i="3"/>
  <c r="AZ90" i="3"/>
  <c r="AY90" i="3"/>
  <c r="BI90" i="3" s="1"/>
  <c r="AX90" i="3"/>
  <c r="BH90" i="3" s="1"/>
  <c r="BP90" i="3" s="1"/>
  <c r="AW90" i="3"/>
  <c r="BG90" i="3" s="1"/>
  <c r="BO90" i="3" s="1"/>
  <c r="AV90" i="3"/>
  <c r="AU90" i="3"/>
  <c r="AT90" i="3"/>
  <c r="AS90" i="3"/>
  <c r="BD89" i="3"/>
  <c r="BN89" i="3" s="1"/>
  <c r="BC89" i="3"/>
  <c r="BM89" i="3" s="1"/>
  <c r="BB89" i="3"/>
  <c r="BL89" i="3" s="1"/>
  <c r="BA89" i="3"/>
  <c r="BK89" i="3" s="1"/>
  <c r="AZ89" i="3"/>
  <c r="BJ89" i="3" s="1"/>
  <c r="BR89" i="3" s="1"/>
  <c r="AY89" i="3"/>
  <c r="BI89" i="3" s="1"/>
  <c r="BQ89" i="3" s="1"/>
  <c r="AX89" i="3"/>
  <c r="BH89" i="3" s="1"/>
  <c r="AW89" i="3"/>
  <c r="BG89" i="3" s="1"/>
  <c r="AV89" i="3"/>
  <c r="AU89" i="3"/>
  <c r="AT89" i="3"/>
  <c r="AS89" i="3"/>
  <c r="BK88" i="3"/>
  <c r="BJ88" i="3"/>
  <c r="BR88" i="3" s="1"/>
  <c r="BD88" i="3"/>
  <c r="BN88" i="3" s="1"/>
  <c r="BC88" i="3"/>
  <c r="BM88" i="3" s="1"/>
  <c r="BB88" i="3"/>
  <c r="BL88" i="3" s="1"/>
  <c r="BA88" i="3"/>
  <c r="AZ88" i="3"/>
  <c r="AY88" i="3"/>
  <c r="BI88" i="3" s="1"/>
  <c r="BQ88" i="3" s="1"/>
  <c r="AX88" i="3"/>
  <c r="BH88" i="3" s="1"/>
  <c r="BP88" i="3" s="1"/>
  <c r="AW88" i="3"/>
  <c r="BG88" i="3" s="1"/>
  <c r="BO88" i="3" s="1"/>
  <c r="AV88" i="3"/>
  <c r="AU88" i="3"/>
  <c r="AT88" i="3"/>
  <c r="AS88" i="3"/>
  <c r="BD87" i="3"/>
  <c r="BN87" i="3" s="1"/>
  <c r="BC87" i="3"/>
  <c r="BM87" i="3" s="1"/>
  <c r="BB87" i="3"/>
  <c r="BL87" i="3" s="1"/>
  <c r="BA87" i="3"/>
  <c r="BK87" i="3" s="1"/>
  <c r="AZ87" i="3"/>
  <c r="BJ87" i="3" s="1"/>
  <c r="AY87" i="3"/>
  <c r="BI87" i="3" s="1"/>
  <c r="AX87" i="3"/>
  <c r="BH87" i="3" s="1"/>
  <c r="AW87" i="3"/>
  <c r="BG87" i="3" s="1"/>
  <c r="AV87" i="3"/>
  <c r="AU87" i="3"/>
  <c r="AT87" i="3"/>
  <c r="AS87" i="3"/>
  <c r="BD86" i="3"/>
  <c r="BN86" i="3" s="1"/>
  <c r="BC86" i="3"/>
  <c r="BM86" i="3" s="1"/>
  <c r="BB86" i="3"/>
  <c r="BL86" i="3" s="1"/>
  <c r="BA86" i="3"/>
  <c r="BK86" i="3" s="1"/>
  <c r="AZ86" i="3"/>
  <c r="BJ86" i="3" s="1"/>
  <c r="AY86" i="3"/>
  <c r="BI86" i="3" s="1"/>
  <c r="BQ86" i="3" s="1"/>
  <c r="AX86" i="3"/>
  <c r="BH86" i="3" s="1"/>
  <c r="AW86" i="3"/>
  <c r="BG86" i="3" s="1"/>
  <c r="AV86" i="3"/>
  <c r="AU86" i="3"/>
  <c r="AT86" i="3"/>
  <c r="AS86" i="3"/>
  <c r="BD85" i="3"/>
  <c r="BN85" i="3" s="1"/>
  <c r="BC85" i="3"/>
  <c r="BM85" i="3" s="1"/>
  <c r="BB85" i="3"/>
  <c r="BL85" i="3" s="1"/>
  <c r="BA85" i="3"/>
  <c r="BK85" i="3" s="1"/>
  <c r="AZ85" i="3"/>
  <c r="BJ85" i="3" s="1"/>
  <c r="AY85" i="3"/>
  <c r="BI85" i="3" s="1"/>
  <c r="AX85" i="3"/>
  <c r="BH85" i="3" s="1"/>
  <c r="BP85" i="3" s="1"/>
  <c r="AW85" i="3"/>
  <c r="BG85" i="3" s="1"/>
  <c r="BO85" i="3" s="1"/>
  <c r="AV85" i="3"/>
  <c r="AU85" i="3"/>
  <c r="AT85" i="3"/>
  <c r="AS85" i="3"/>
  <c r="BJ84" i="3"/>
  <c r="BD84" i="3"/>
  <c r="BN84" i="3" s="1"/>
  <c r="BC84" i="3"/>
  <c r="BM84" i="3" s="1"/>
  <c r="BB84" i="3"/>
  <c r="BL84" i="3" s="1"/>
  <c r="BA84" i="3"/>
  <c r="BK84" i="3" s="1"/>
  <c r="AZ84" i="3"/>
  <c r="AY84" i="3"/>
  <c r="BI84" i="3" s="1"/>
  <c r="AX84" i="3"/>
  <c r="BH84" i="3" s="1"/>
  <c r="AW84" i="3"/>
  <c r="BG84" i="3" s="1"/>
  <c r="AV84" i="3"/>
  <c r="AU84" i="3"/>
  <c r="AT84" i="3"/>
  <c r="AS84" i="3"/>
  <c r="CF83" i="3"/>
  <c r="CE83" i="3"/>
  <c r="CD83" i="3"/>
  <c r="CC83" i="3"/>
  <c r="CG83" i="3" s="1"/>
  <c r="BM83" i="3"/>
  <c r="BI83" i="3"/>
  <c r="BQ83" i="3" s="1"/>
  <c r="BD83" i="3"/>
  <c r="BN83" i="3" s="1"/>
  <c r="BC83" i="3"/>
  <c r="BB83" i="3"/>
  <c r="BL83" i="3" s="1"/>
  <c r="BA83" i="3"/>
  <c r="BK83" i="3" s="1"/>
  <c r="AZ83" i="3"/>
  <c r="BJ83" i="3" s="1"/>
  <c r="AY83" i="3"/>
  <c r="AX83" i="3"/>
  <c r="BH83" i="3" s="1"/>
  <c r="BP83" i="3" s="1"/>
  <c r="AW83" i="3"/>
  <c r="BG83" i="3" s="1"/>
  <c r="BO83" i="3" s="1"/>
  <c r="AV83" i="3"/>
  <c r="AU83" i="3"/>
  <c r="AT83" i="3"/>
  <c r="AS83" i="3"/>
  <c r="BD82" i="3"/>
  <c r="BN82" i="3" s="1"/>
  <c r="BC82" i="3"/>
  <c r="BM82" i="3" s="1"/>
  <c r="BB82" i="3"/>
  <c r="BL82" i="3" s="1"/>
  <c r="BA82" i="3"/>
  <c r="BK82" i="3" s="1"/>
  <c r="AZ82" i="3"/>
  <c r="BJ82" i="3" s="1"/>
  <c r="AY82" i="3"/>
  <c r="BI82" i="3" s="1"/>
  <c r="AX82" i="3"/>
  <c r="BH82" i="3" s="1"/>
  <c r="AW82" i="3"/>
  <c r="BG82" i="3" s="1"/>
  <c r="AV82" i="3"/>
  <c r="AU82" i="3"/>
  <c r="AT82" i="3"/>
  <c r="AS82" i="3"/>
  <c r="BD81" i="3"/>
  <c r="BN81" i="3" s="1"/>
  <c r="BC81" i="3"/>
  <c r="BM81" i="3" s="1"/>
  <c r="BB81" i="3"/>
  <c r="BL81" i="3" s="1"/>
  <c r="BA81" i="3"/>
  <c r="BK81" i="3" s="1"/>
  <c r="AZ81" i="3"/>
  <c r="BJ81" i="3" s="1"/>
  <c r="BR81" i="3" s="1"/>
  <c r="AY81" i="3"/>
  <c r="BI81" i="3" s="1"/>
  <c r="BQ81" i="3" s="1"/>
  <c r="AX81" i="3"/>
  <c r="BH81" i="3" s="1"/>
  <c r="BP81" i="3" s="1"/>
  <c r="AW81" i="3"/>
  <c r="BG81" i="3" s="1"/>
  <c r="AV81" i="3"/>
  <c r="AU81" i="3"/>
  <c r="AT81" i="3"/>
  <c r="AS81" i="3"/>
  <c r="BL80" i="3"/>
  <c r="BD80" i="3"/>
  <c r="BN80" i="3" s="1"/>
  <c r="BC80" i="3"/>
  <c r="BM80" i="3" s="1"/>
  <c r="BB80" i="3"/>
  <c r="BA80" i="3"/>
  <c r="BK80" i="3" s="1"/>
  <c r="AZ80" i="3"/>
  <c r="BJ80" i="3" s="1"/>
  <c r="BR80" i="3" s="1"/>
  <c r="AY80" i="3"/>
  <c r="BI80" i="3" s="1"/>
  <c r="BQ80" i="3" s="1"/>
  <c r="AX80" i="3"/>
  <c r="BH80" i="3" s="1"/>
  <c r="AW80" i="3"/>
  <c r="BG80" i="3" s="1"/>
  <c r="BO80" i="3" s="1"/>
  <c r="AV80" i="3"/>
  <c r="AU80" i="3"/>
  <c r="AT80" i="3"/>
  <c r="AS80" i="3"/>
  <c r="BM79" i="3"/>
  <c r="BI79" i="3"/>
  <c r="BQ79" i="3" s="1"/>
  <c r="BD79" i="3"/>
  <c r="BN79" i="3" s="1"/>
  <c r="BC79" i="3"/>
  <c r="BB79" i="3"/>
  <c r="BL79" i="3" s="1"/>
  <c r="BA79" i="3"/>
  <c r="BK79" i="3" s="1"/>
  <c r="AZ79" i="3"/>
  <c r="BJ79" i="3" s="1"/>
  <c r="AY79" i="3"/>
  <c r="AX79" i="3"/>
  <c r="BH79" i="3" s="1"/>
  <c r="BP79" i="3" s="1"/>
  <c r="AW79" i="3"/>
  <c r="BG79" i="3" s="1"/>
  <c r="BO79" i="3" s="1"/>
  <c r="AV79" i="3"/>
  <c r="AU79" i="3"/>
  <c r="AT79" i="3"/>
  <c r="AS79" i="3"/>
  <c r="BD78" i="3"/>
  <c r="BN78" i="3" s="1"/>
  <c r="BC78" i="3"/>
  <c r="BM78" i="3" s="1"/>
  <c r="BB78" i="3"/>
  <c r="BL78" i="3" s="1"/>
  <c r="BA78" i="3"/>
  <c r="BK78" i="3" s="1"/>
  <c r="AZ78" i="3"/>
  <c r="BJ78" i="3" s="1"/>
  <c r="AY78" i="3"/>
  <c r="BI78" i="3" s="1"/>
  <c r="AX78" i="3"/>
  <c r="BH78" i="3" s="1"/>
  <c r="AW78" i="3"/>
  <c r="BG78" i="3" s="1"/>
  <c r="AV78" i="3"/>
  <c r="AU78" i="3"/>
  <c r="AT78" i="3"/>
  <c r="AS78" i="3"/>
  <c r="BD77" i="3"/>
  <c r="BN77" i="3" s="1"/>
  <c r="BC77" i="3"/>
  <c r="BM77" i="3" s="1"/>
  <c r="BB77" i="3"/>
  <c r="BL77" i="3" s="1"/>
  <c r="BA77" i="3"/>
  <c r="BK77" i="3" s="1"/>
  <c r="AZ77" i="3"/>
  <c r="BJ77" i="3" s="1"/>
  <c r="BR77" i="3" s="1"/>
  <c r="AY77" i="3"/>
  <c r="BI77" i="3" s="1"/>
  <c r="BQ77" i="3" s="1"/>
  <c r="AX77" i="3"/>
  <c r="BH77" i="3" s="1"/>
  <c r="BP77" i="3" s="1"/>
  <c r="AW77" i="3"/>
  <c r="BG77" i="3" s="1"/>
  <c r="AV77" i="3"/>
  <c r="AU77" i="3"/>
  <c r="AT77" i="3"/>
  <c r="AS77" i="3"/>
  <c r="BL76" i="3"/>
  <c r="BD76" i="3"/>
  <c r="BN76" i="3" s="1"/>
  <c r="BC76" i="3"/>
  <c r="BM76" i="3" s="1"/>
  <c r="BB76" i="3"/>
  <c r="BA76" i="3"/>
  <c r="BK76" i="3" s="1"/>
  <c r="AZ76" i="3"/>
  <c r="BJ76" i="3" s="1"/>
  <c r="BR76" i="3" s="1"/>
  <c r="AY76" i="3"/>
  <c r="BI76" i="3" s="1"/>
  <c r="BQ76" i="3" s="1"/>
  <c r="AX76" i="3"/>
  <c r="BH76" i="3" s="1"/>
  <c r="AW76" i="3"/>
  <c r="BG76" i="3" s="1"/>
  <c r="BO76" i="3" s="1"/>
  <c r="AV76" i="3"/>
  <c r="AU76" i="3"/>
  <c r="AT76" i="3"/>
  <c r="AS76" i="3"/>
  <c r="BM75" i="3"/>
  <c r="BI75" i="3"/>
  <c r="BQ75" i="3" s="1"/>
  <c r="BD75" i="3"/>
  <c r="BN75" i="3" s="1"/>
  <c r="BC75" i="3"/>
  <c r="BB75" i="3"/>
  <c r="BL75" i="3" s="1"/>
  <c r="BA75" i="3"/>
  <c r="BK75" i="3" s="1"/>
  <c r="AZ75" i="3"/>
  <c r="BJ75" i="3" s="1"/>
  <c r="AY75" i="3"/>
  <c r="AX75" i="3"/>
  <c r="BH75" i="3" s="1"/>
  <c r="BP75" i="3" s="1"/>
  <c r="AW75" i="3"/>
  <c r="BG75" i="3" s="1"/>
  <c r="BO75" i="3" s="1"/>
  <c r="AV75" i="3"/>
  <c r="AU75" i="3"/>
  <c r="AT75" i="3"/>
  <c r="AS75" i="3"/>
  <c r="BD74" i="3"/>
  <c r="BN74" i="3" s="1"/>
  <c r="BC74" i="3"/>
  <c r="BM74" i="3" s="1"/>
  <c r="BB74" i="3"/>
  <c r="BL74" i="3" s="1"/>
  <c r="BA74" i="3"/>
  <c r="BK74" i="3" s="1"/>
  <c r="AZ74" i="3"/>
  <c r="BJ74" i="3" s="1"/>
  <c r="AY74" i="3"/>
  <c r="BI74" i="3" s="1"/>
  <c r="AX74" i="3"/>
  <c r="BH74" i="3" s="1"/>
  <c r="AW74" i="3"/>
  <c r="BG74" i="3" s="1"/>
  <c r="AV74" i="3"/>
  <c r="AU74" i="3"/>
  <c r="AT74" i="3"/>
  <c r="AS74" i="3"/>
  <c r="CF73" i="3"/>
  <c r="CE73" i="3"/>
  <c r="CD73" i="3"/>
  <c r="CC73" i="3"/>
  <c r="BK73" i="3"/>
  <c r="BJ73" i="3"/>
  <c r="BD73" i="3"/>
  <c r="BN73" i="3" s="1"/>
  <c r="BC73" i="3"/>
  <c r="BM73" i="3" s="1"/>
  <c r="BB73" i="3"/>
  <c r="BL73" i="3" s="1"/>
  <c r="BA73" i="3"/>
  <c r="AZ73" i="3"/>
  <c r="AY73" i="3"/>
  <c r="BI73" i="3" s="1"/>
  <c r="AX73" i="3"/>
  <c r="BH73" i="3" s="1"/>
  <c r="BP73" i="3" s="1"/>
  <c r="AW73" i="3"/>
  <c r="BG73" i="3" s="1"/>
  <c r="BO73" i="3" s="1"/>
  <c r="AV73" i="3"/>
  <c r="AU73" i="3"/>
  <c r="AT73" i="3"/>
  <c r="AS73" i="3"/>
  <c r="BD72" i="3"/>
  <c r="BN72" i="3" s="1"/>
  <c r="BC72" i="3"/>
  <c r="BM72" i="3" s="1"/>
  <c r="BB72" i="3"/>
  <c r="BL72" i="3" s="1"/>
  <c r="BA72" i="3"/>
  <c r="BK72" i="3" s="1"/>
  <c r="AZ72" i="3"/>
  <c r="BJ72" i="3" s="1"/>
  <c r="BR72" i="3" s="1"/>
  <c r="AY72" i="3"/>
  <c r="BI72" i="3" s="1"/>
  <c r="BQ72" i="3" s="1"/>
  <c r="AX72" i="3"/>
  <c r="BH72" i="3" s="1"/>
  <c r="AW72" i="3"/>
  <c r="BG72" i="3" s="1"/>
  <c r="AV72" i="3"/>
  <c r="AU72" i="3"/>
  <c r="AT72" i="3"/>
  <c r="AS72" i="3"/>
  <c r="BK71" i="3"/>
  <c r="BJ71" i="3"/>
  <c r="BR71" i="3" s="1"/>
  <c r="BD71" i="3"/>
  <c r="BN71" i="3" s="1"/>
  <c r="BC71" i="3"/>
  <c r="BM71" i="3" s="1"/>
  <c r="BB71" i="3"/>
  <c r="BL71" i="3" s="1"/>
  <c r="BA71" i="3"/>
  <c r="AZ71" i="3"/>
  <c r="AY71" i="3"/>
  <c r="BI71" i="3" s="1"/>
  <c r="BQ71" i="3" s="1"/>
  <c r="AX71" i="3"/>
  <c r="BH71" i="3" s="1"/>
  <c r="BP71" i="3" s="1"/>
  <c r="AW71" i="3"/>
  <c r="BG71" i="3" s="1"/>
  <c r="BO71" i="3" s="1"/>
  <c r="AV71" i="3"/>
  <c r="AU71" i="3"/>
  <c r="AT71" i="3"/>
  <c r="AS71" i="3"/>
  <c r="BD70" i="3"/>
  <c r="BN70" i="3" s="1"/>
  <c r="BC70" i="3"/>
  <c r="BM70" i="3" s="1"/>
  <c r="BB70" i="3"/>
  <c r="BL70" i="3" s="1"/>
  <c r="BA70" i="3"/>
  <c r="BK70" i="3" s="1"/>
  <c r="AZ70" i="3"/>
  <c r="BJ70" i="3" s="1"/>
  <c r="AY70" i="3"/>
  <c r="BI70" i="3" s="1"/>
  <c r="AX70" i="3"/>
  <c r="BH70" i="3" s="1"/>
  <c r="AW70" i="3"/>
  <c r="BG70" i="3" s="1"/>
  <c r="AV70" i="3"/>
  <c r="AU70" i="3"/>
  <c r="AT70" i="3"/>
  <c r="AS70" i="3"/>
  <c r="BD69" i="3"/>
  <c r="BN69" i="3" s="1"/>
  <c r="BC69" i="3"/>
  <c r="BM69" i="3" s="1"/>
  <c r="BB69" i="3"/>
  <c r="BL69" i="3" s="1"/>
  <c r="BA69" i="3"/>
  <c r="BK69" i="3" s="1"/>
  <c r="AZ69" i="3"/>
  <c r="BJ69" i="3" s="1"/>
  <c r="AY69" i="3"/>
  <c r="BI69" i="3" s="1"/>
  <c r="BQ69" i="3" s="1"/>
  <c r="AX69" i="3"/>
  <c r="BH69" i="3" s="1"/>
  <c r="AW69" i="3"/>
  <c r="BG69" i="3" s="1"/>
  <c r="AV69" i="3"/>
  <c r="AU69" i="3"/>
  <c r="AT69" i="3"/>
  <c r="AS69" i="3"/>
  <c r="BD68" i="3"/>
  <c r="BN68" i="3" s="1"/>
  <c r="BC68" i="3"/>
  <c r="BM68" i="3" s="1"/>
  <c r="BB68" i="3"/>
  <c r="BL68" i="3" s="1"/>
  <c r="BA68" i="3"/>
  <c r="BK68" i="3" s="1"/>
  <c r="AZ68" i="3"/>
  <c r="BJ68" i="3" s="1"/>
  <c r="AY68" i="3"/>
  <c r="BI68" i="3" s="1"/>
  <c r="AX68" i="3"/>
  <c r="BH68" i="3" s="1"/>
  <c r="BP68" i="3" s="1"/>
  <c r="AW68" i="3"/>
  <c r="BG68" i="3" s="1"/>
  <c r="BO68" i="3" s="1"/>
  <c r="AV68" i="3"/>
  <c r="AU68" i="3"/>
  <c r="AT68" i="3"/>
  <c r="AS68" i="3"/>
  <c r="BJ67" i="3"/>
  <c r="BD67" i="3"/>
  <c r="BN67" i="3" s="1"/>
  <c r="BC67" i="3"/>
  <c r="BM67" i="3" s="1"/>
  <c r="BB67" i="3"/>
  <c r="BL67" i="3" s="1"/>
  <c r="BA67" i="3"/>
  <c r="BK67" i="3" s="1"/>
  <c r="AZ67" i="3"/>
  <c r="AY67" i="3"/>
  <c r="BI67" i="3" s="1"/>
  <c r="AX67" i="3"/>
  <c r="BH67" i="3" s="1"/>
  <c r="AW67" i="3"/>
  <c r="BG67" i="3" s="1"/>
  <c r="AV67" i="3"/>
  <c r="AU67" i="3"/>
  <c r="AT67" i="3"/>
  <c r="AS67" i="3"/>
  <c r="BD66" i="3"/>
  <c r="BN66" i="3" s="1"/>
  <c r="BC66" i="3"/>
  <c r="BM66" i="3" s="1"/>
  <c r="BB66" i="3"/>
  <c r="BL66" i="3" s="1"/>
  <c r="BA66" i="3"/>
  <c r="BK66" i="3" s="1"/>
  <c r="AZ66" i="3"/>
  <c r="BJ66" i="3" s="1"/>
  <c r="BR66" i="3" s="1"/>
  <c r="AY66" i="3"/>
  <c r="BI66" i="3" s="1"/>
  <c r="BQ66" i="3" s="1"/>
  <c r="AX66" i="3"/>
  <c r="BH66" i="3" s="1"/>
  <c r="BP66" i="3" s="1"/>
  <c r="AW66" i="3"/>
  <c r="BG66" i="3" s="1"/>
  <c r="BO66" i="3" s="1"/>
  <c r="AV66" i="3"/>
  <c r="AU66" i="3"/>
  <c r="AT66" i="3"/>
  <c r="AS66" i="3"/>
  <c r="BK65" i="3"/>
  <c r="BJ65" i="3"/>
  <c r="BD65" i="3"/>
  <c r="BN65" i="3" s="1"/>
  <c r="BC65" i="3"/>
  <c r="BM65" i="3" s="1"/>
  <c r="BB65" i="3"/>
  <c r="BL65" i="3" s="1"/>
  <c r="BA65" i="3"/>
  <c r="AZ65" i="3"/>
  <c r="AY65" i="3"/>
  <c r="BI65" i="3" s="1"/>
  <c r="AX65" i="3"/>
  <c r="BH65" i="3" s="1"/>
  <c r="BP65" i="3" s="1"/>
  <c r="AW65" i="3"/>
  <c r="BG65" i="3" s="1"/>
  <c r="BO65" i="3" s="1"/>
  <c r="AV65" i="3"/>
  <c r="AU65" i="3"/>
  <c r="AT65" i="3"/>
  <c r="AS65" i="3"/>
  <c r="BD64" i="3"/>
  <c r="BN64" i="3" s="1"/>
  <c r="BC64" i="3"/>
  <c r="BM64" i="3" s="1"/>
  <c r="BB64" i="3"/>
  <c r="BL64" i="3" s="1"/>
  <c r="BA64" i="3"/>
  <c r="BK64" i="3" s="1"/>
  <c r="AZ64" i="3"/>
  <c r="BJ64" i="3" s="1"/>
  <c r="BR64" i="3" s="1"/>
  <c r="AY64" i="3"/>
  <c r="BI64" i="3" s="1"/>
  <c r="BQ64" i="3" s="1"/>
  <c r="AX64" i="3"/>
  <c r="BH64" i="3" s="1"/>
  <c r="AW64" i="3"/>
  <c r="BG64" i="3" s="1"/>
  <c r="AV64" i="3"/>
  <c r="AU64" i="3"/>
  <c r="AT64" i="3"/>
  <c r="AS64" i="3"/>
  <c r="CF63" i="3"/>
  <c r="CE63" i="3"/>
  <c r="CD63" i="3"/>
  <c r="CC63" i="3"/>
  <c r="BD63" i="3"/>
  <c r="BN63" i="3" s="1"/>
  <c r="BC63" i="3"/>
  <c r="BM63" i="3" s="1"/>
  <c r="BB63" i="3"/>
  <c r="BL63" i="3" s="1"/>
  <c r="BA63" i="3"/>
  <c r="BK63" i="3" s="1"/>
  <c r="AZ63" i="3"/>
  <c r="BJ63" i="3" s="1"/>
  <c r="BR63" i="3" s="1"/>
  <c r="AY63" i="3"/>
  <c r="BI63" i="3" s="1"/>
  <c r="AX63" i="3"/>
  <c r="BH63" i="3" s="1"/>
  <c r="AW63" i="3"/>
  <c r="BG63" i="3" s="1"/>
  <c r="AV63" i="3"/>
  <c r="AU63" i="3"/>
  <c r="AT63" i="3"/>
  <c r="AS63" i="3"/>
  <c r="BM62" i="3"/>
  <c r="BD62" i="3"/>
  <c r="BN62" i="3" s="1"/>
  <c r="BC62" i="3"/>
  <c r="BB62" i="3"/>
  <c r="BL62" i="3" s="1"/>
  <c r="BA62" i="3"/>
  <c r="BK62" i="3" s="1"/>
  <c r="AZ62" i="3"/>
  <c r="BJ62" i="3" s="1"/>
  <c r="BR62" i="3" s="1"/>
  <c r="AY62" i="3"/>
  <c r="BI62" i="3" s="1"/>
  <c r="AX62" i="3"/>
  <c r="BH62" i="3" s="1"/>
  <c r="BP62" i="3" s="1"/>
  <c r="AW62" i="3"/>
  <c r="BG62" i="3" s="1"/>
  <c r="AV62" i="3"/>
  <c r="AU62" i="3"/>
  <c r="AT62" i="3"/>
  <c r="AS62" i="3"/>
  <c r="BM61" i="3"/>
  <c r="BD61" i="3"/>
  <c r="BN61" i="3" s="1"/>
  <c r="BC61" i="3"/>
  <c r="BB61" i="3"/>
  <c r="BL61" i="3" s="1"/>
  <c r="BA61" i="3"/>
  <c r="BK61" i="3" s="1"/>
  <c r="AZ61" i="3"/>
  <c r="BJ61" i="3" s="1"/>
  <c r="AY61" i="3"/>
  <c r="BI61" i="3" s="1"/>
  <c r="BQ61" i="3" s="1"/>
  <c r="AX61" i="3"/>
  <c r="BH61" i="3" s="1"/>
  <c r="BP61" i="3" s="1"/>
  <c r="AW61" i="3"/>
  <c r="BG61" i="3" s="1"/>
  <c r="BO61" i="3" s="1"/>
  <c r="AV61" i="3"/>
  <c r="AU61" i="3"/>
  <c r="AT61" i="3"/>
  <c r="AS61" i="3"/>
  <c r="BD60" i="3"/>
  <c r="BN60" i="3" s="1"/>
  <c r="BC60" i="3"/>
  <c r="BM60" i="3" s="1"/>
  <c r="BB60" i="3"/>
  <c r="BL60" i="3" s="1"/>
  <c r="BA60" i="3"/>
  <c r="BK60" i="3" s="1"/>
  <c r="AZ60" i="3"/>
  <c r="BJ60" i="3" s="1"/>
  <c r="BR60" i="3" s="1"/>
  <c r="AY60" i="3"/>
  <c r="BI60" i="3" s="1"/>
  <c r="AX60" i="3"/>
  <c r="BH60" i="3" s="1"/>
  <c r="AW60" i="3"/>
  <c r="BG60" i="3" s="1"/>
  <c r="AV60" i="3"/>
  <c r="AU60" i="3"/>
  <c r="AT60" i="3"/>
  <c r="AS60" i="3"/>
  <c r="BD59" i="3"/>
  <c r="BN59" i="3" s="1"/>
  <c r="BC59" i="3"/>
  <c r="BM59" i="3" s="1"/>
  <c r="BB59" i="3"/>
  <c r="BL59" i="3" s="1"/>
  <c r="BA59" i="3"/>
  <c r="BK59" i="3" s="1"/>
  <c r="AZ59" i="3"/>
  <c r="BJ59" i="3" s="1"/>
  <c r="AY59" i="3"/>
  <c r="BI59" i="3" s="1"/>
  <c r="BQ59" i="3" s="1"/>
  <c r="AX59" i="3"/>
  <c r="BH59" i="3" s="1"/>
  <c r="BP59" i="3" s="1"/>
  <c r="AW59" i="3"/>
  <c r="BG59" i="3" s="1"/>
  <c r="BO59" i="3" s="1"/>
  <c r="AV59" i="3"/>
  <c r="AU59" i="3"/>
  <c r="AT59" i="3"/>
  <c r="AS59" i="3"/>
  <c r="BD58" i="3"/>
  <c r="BN58" i="3" s="1"/>
  <c r="BC58" i="3"/>
  <c r="BM58" i="3" s="1"/>
  <c r="BB58" i="3"/>
  <c r="BL58" i="3" s="1"/>
  <c r="BA58" i="3"/>
  <c r="BK58" i="3" s="1"/>
  <c r="AZ58" i="3"/>
  <c r="BJ58" i="3" s="1"/>
  <c r="BR58" i="3" s="1"/>
  <c r="AY58" i="3"/>
  <c r="BI58" i="3" s="1"/>
  <c r="AX58" i="3"/>
  <c r="BH58" i="3" s="1"/>
  <c r="AW58" i="3"/>
  <c r="BG58" i="3" s="1"/>
  <c r="AV58" i="3"/>
  <c r="AU58" i="3"/>
  <c r="AT58" i="3"/>
  <c r="AS58" i="3"/>
  <c r="BD57" i="3"/>
  <c r="BN57" i="3" s="1"/>
  <c r="BC57" i="3"/>
  <c r="BM57" i="3" s="1"/>
  <c r="BB57" i="3"/>
  <c r="BL57" i="3" s="1"/>
  <c r="BA57" i="3"/>
  <c r="BK57" i="3" s="1"/>
  <c r="AZ57" i="3"/>
  <c r="BJ57" i="3" s="1"/>
  <c r="AY57" i="3"/>
  <c r="BI57" i="3" s="1"/>
  <c r="BQ57" i="3" s="1"/>
  <c r="AX57" i="3"/>
  <c r="BH57" i="3" s="1"/>
  <c r="BP57" i="3" s="1"/>
  <c r="AW57" i="3"/>
  <c r="BG57" i="3" s="1"/>
  <c r="BO57" i="3" s="1"/>
  <c r="AV57" i="3"/>
  <c r="AU57" i="3"/>
  <c r="AT57" i="3"/>
  <c r="AS57" i="3"/>
  <c r="BD56" i="3"/>
  <c r="BN56" i="3" s="1"/>
  <c r="BC56" i="3"/>
  <c r="BM56" i="3" s="1"/>
  <c r="BB56" i="3"/>
  <c r="BL56" i="3" s="1"/>
  <c r="BA56" i="3"/>
  <c r="BK56" i="3" s="1"/>
  <c r="AZ56" i="3"/>
  <c r="BJ56" i="3" s="1"/>
  <c r="BR56" i="3" s="1"/>
  <c r="AY56" i="3"/>
  <c r="BI56" i="3" s="1"/>
  <c r="AX56" i="3"/>
  <c r="BH56" i="3" s="1"/>
  <c r="AW56" i="3"/>
  <c r="BG56" i="3" s="1"/>
  <c r="AV56" i="3"/>
  <c r="AU56" i="3"/>
  <c r="AT56" i="3"/>
  <c r="AS56" i="3"/>
  <c r="BD55" i="3"/>
  <c r="BN55" i="3" s="1"/>
  <c r="BC55" i="3"/>
  <c r="BM55" i="3" s="1"/>
  <c r="BB55" i="3"/>
  <c r="BL55" i="3" s="1"/>
  <c r="BA55" i="3"/>
  <c r="BK55" i="3" s="1"/>
  <c r="AZ55" i="3"/>
  <c r="BJ55" i="3" s="1"/>
  <c r="AY55" i="3"/>
  <c r="BI55" i="3" s="1"/>
  <c r="BQ55" i="3" s="1"/>
  <c r="AX55" i="3"/>
  <c r="BH55" i="3" s="1"/>
  <c r="BP55" i="3" s="1"/>
  <c r="AW55" i="3"/>
  <c r="BG55" i="3" s="1"/>
  <c r="BO55" i="3" s="1"/>
  <c r="AV55" i="3"/>
  <c r="AU55" i="3"/>
  <c r="AT55" i="3"/>
  <c r="AS55" i="3"/>
  <c r="BD54" i="3"/>
  <c r="BN54" i="3" s="1"/>
  <c r="BC54" i="3"/>
  <c r="BM54" i="3" s="1"/>
  <c r="BB54" i="3"/>
  <c r="BL54" i="3" s="1"/>
  <c r="BA54" i="3"/>
  <c r="BK54" i="3" s="1"/>
  <c r="AZ54" i="3"/>
  <c r="BJ54" i="3" s="1"/>
  <c r="BR54" i="3" s="1"/>
  <c r="AY54" i="3"/>
  <c r="BI54" i="3" s="1"/>
  <c r="AX54" i="3"/>
  <c r="BH54" i="3" s="1"/>
  <c r="AW54" i="3"/>
  <c r="BG54" i="3" s="1"/>
  <c r="AV54" i="3"/>
  <c r="AU54" i="3"/>
  <c r="AT54" i="3"/>
  <c r="AS54" i="3"/>
  <c r="CF53" i="3"/>
  <c r="CE53" i="3"/>
  <c r="CD53" i="3"/>
  <c r="CC53" i="3"/>
  <c r="CG53" i="3" s="1"/>
  <c r="BD53" i="3"/>
  <c r="BN53" i="3" s="1"/>
  <c r="BC53" i="3"/>
  <c r="BM53" i="3" s="1"/>
  <c r="BB53" i="3"/>
  <c r="BL53" i="3" s="1"/>
  <c r="BA53" i="3"/>
  <c r="BK53" i="3" s="1"/>
  <c r="AZ53" i="3"/>
  <c r="BJ53" i="3" s="1"/>
  <c r="BR53" i="3" s="1"/>
  <c r="AY53" i="3"/>
  <c r="BI53" i="3" s="1"/>
  <c r="AX53" i="3"/>
  <c r="BH53" i="3" s="1"/>
  <c r="AW53" i="3"/>
  <c r="BG53" i="3" s="1"/>
  <c r="AV53" i="3"/>
  <c r="AU53" i="3"/>
  <c r="AT53" i="3"/>
  <c r="AS53" i="3"/>
  <c r="BD52" i="3"/>
  <c r="BN52" i="3" s="1"/>
  <c r="BC52" i="3"/>
  <c r="BM52" i="3" s="1"/>
  <c r="BB52" i="3"/>
  <c r="BL52" i="3" s="1"/>
  <c r="BA52" i="3"/>
  <c r="BK52" i="3" s="1"/>
  <c r="AZ52" i="3"/>
  <c r="BJ52" i="3" s="1"/>
  <c r="AY52" i="3"/>
  <c r="BI52" i="3" s="1"/>
  <c r="BQ52" i="3" s="1"/>
  <c r="AX52" i="3"/>
  <c r="BH52" i="3" s="1"/>
  <c r="BP52" i="3" s="1"/>
  <c r="AW52" i="3"/>
  <c r="BG52" i="3" s="1"/>
  <c r="BO52" i="3" s="1"/>
  <c r="AV52" i="3"/>
  <c r="AU52" i="3"/>
  <c r="AT52" i="3"/>
  <c r="AS52" i="3"/>
  <c r="BD51" i="3"/>
  <c r="BN51" i="3" s="1"/>
  <c r="BC51" i="3"/>
  <c r="BM51" i="3" s="1"/>
  <c r="BB51" i="3"/>
  <c r="BL51" i="3" s="1"/>
  <c r="BA51" i="3"/>
  <c r="BK51" i="3" s="1"/>
  <c r="AZ51" i="3"/>
  <c r="BJ51" i="3" s="1"/>
  <c r="BR51" i="3" s="1"/>
  <c r="AY51" i="3"/>
  <c r="BI51" i="3" s="1"/>
  <c r="AX51" i="3"/>
  <c r="BH51" i="3" s="1"/>
  <c r="AW51" i="3"/>
  <c r="BG51" i="3" s="1"/>
  <c r="AV51" i="3"/>
  <c r="AU51" i="3"/>
  <c r="AT51" i="3"/>
  <c r="AS51" i="3"/>
  <c r="BD50" i="3"/>
  <c r="BN50" i="3" s="1"/>
  <c r="BC50" i="3"/>
  <c r="BM50" i="3" s="1"/>
  <c r="BB50" i="3"/>
  <c r="BL50" i="3" s="1"/>
  <c r="BA50" i="3"/>
  <c r="BK50" i="3" s="1"/>
  <c r="AZ50" i="3"/>
  <c r="BJ50" i="3" s="1"/>
  <c r="AY50" i="3"/>
  <c r="BI50" i="3" s="1"/>
  <c r="BQ50" i="3" s="1"/>
  <c r="AX50" i="3"/>
  <c r="BH50" i="3" s="1"/>
  <c r="BP50" i="3" s="1"/>
  <c r="AW50" i="3"/>
  <c r="BG50" i="3" s="1"/>
  <c r="BO50" i="3" s="1"/>
  <c r="AV50" i="3"/>
  <c r="AU50" i="3"/>
  <c r="AT50" i="3"/>
  <c r="AS50" i="3"/>
  <c r="BD49" i="3"/>
  <c r="BN49" i="3" s="1"/>
  <c r="BC49" i="3"/>
  <c r="BM49" i="3" s="1"/>
  <c r="BB49" i="3"/>
  <c r="BL49" i="3" s="1"/>
  <c r="BA49" i="3"/>
  <c r="BK49" i="3" s="1"/>
  <c r="AZ49" i="3"/>
  <c r="BJ49" i="3" s="1"/>
  <c r="BR49" i="3" s="1"/>
  <c r="AY49" i="3"/>
  <c r="BI49" i="3" s="1"/>
  <c r="AX49" i="3"/>
  <c r="BH49" i="3" s="1"/>
  <c r="AW49" i="3"/>
  <c r="BG49" i="3" s="1"/>
  <c r="AV49" i="3"/>
  <c r="AU49" i="3"/>
  <c r="AT49" i="3"/>
  <c r="AS49" i="3"/>
  <c r="BD48" i="3"/>
  <c r="BN48" i="3" s="1"/>
  <c r="BC48" i="3"/>
  <c r="BM48" i="3" s="1"/>
  <c r="BB48" i="3"/>
  <c r="BL48" i="3" s="1"/>
  <c r="BA48" i="3"/>
  <c r="BK48" i="3" s="1"/>
  <c r="AZ48" i="3"/>
  <c r="BJ48" i="3" s="1"/>
  <c r="AY48" i="3"/>
  <c r="BI48" i="3" s="1"/>
  <c r="BQ48" i="3" s="1"/>
  <c r="AX48" i="3"/>
  <c r="BH48" i="3" s="1"/>
  <c r="BP48" i="3" s="1"/>
  <c r="AW48" i="3"/>
  <c r="BG48" i="3" s="1"/>
  <c r="BO48" i="3" s="1"/>
  <c r="AV48" i="3"/>
  <c r="AU48" i="3"/>
  <c r="AT48" i="3"/>
  <c r="AS48" i="3"/>
  <c r="BD47" i="3"/>
  <c r="BN47" i="3" s="1"/>
  <c r="BC47" i="3"/>
  <c r="BM47" i="3" s="1"/>
  <c r="BB47" i="3"/>
  <c r="BL47" i="3" s="1"/>
  <c r="BA47" i="3"/>
  <c r="BK47" i="3" s="1"/>
  <c r="AZ47" i="3"/>
  <c r="BJ47" i="3" s="1"/>
  <c r="BR47" i="3" s="1"/>
  <c r="AY47" i="3"/>
  <c r="BI47" i="3" s="1"/>
  <c r="AX47" i="3"/>
  <c r="BH47" i="3" s="1"/>
  <c r="AW47" i="3"/>
  <c r="BG47" i="3" s="1"/>
  <c r="AV47" i="3"/>
  <c r="AU47" i="3"/>
  <c r="AT47" i="3"/>
  <c r="AS47" i="3"/>
  <c r="BD46" i="3"/>
  <c r="BN46" i="3" s="1"/>
  <c r="BC46" i="3"/>
  <c r="BM46" i="3" s="1"/>
  <c r="BB46" i="3"/>
  <c r="BL46" i="3" s="1"/>
  <c r="BA46" i="3"/>
  <c r="BK46" i="3" s="1"/>
  <c r="AZ46" i="3"/>
  <c r="BJ46" i="3" s="1"/>
  <c r="AY46" i="3"/>
  <c r="BI46" i="3" s="1"/>
  <c r="BQ46" i="3" s="1"/>
  <c r="AX46" i="3"/>
  <c r="BH46" i="3" s="1"/>
  <c r="BP46" i="3" s="1"/>
  <c r="AW46" i="3"/>
  <c r="BG46" i="3" s="1"/>
  <c r="BO46" i="3" s="1"/>
  <c r="AV46" i="3"/>
  <c r="AU46" i="3"/>
  <c r="AT46" i="3"/>
  <c r="AS46" i="3"/>
  <c r="BD45" i="3"/>
  <c r="BN45" i="3" s="1"/>
  <c r="BC45" i="3"/>
  <c r="BM45" i="3" s="1"/>
  <c r="BB45" i="3"/>
  <c r="BL45" i="3" s="1"/>
  <c r="BA45" i="3"/>
  <c r="BK45" i="3" s="1"/>
  <c r="AZ45" i="3"/>
  <c r="BJ45" i="3" s="1"/>
  <c r="BR45" i="3" s="1"/>
  <c r="AY45" i="3"/>
  <c r="BI45" i="3" s="1"/>
  <c r="AX45" i="3"/>
  <c r="BH45" i="3" s="1"/>
  <c r="AW45" i="3"/>
  <c r="BG45" i="3" s="1"/>
  <c r="AV45" i="3"/>
  <c r="AU45" i="3"/>
  <c r="AT45" i="3"/>
  <c r="AS45" i="3"/>
  <c r="BD44" i="3"/>
  <c r="BN44" i="3" s="1"/>
  <c r="BC44" i="3"/>
  <c r="BM44" i="3" s="1"/>
  <c r="BB44" i="3"/>
  <c r="BL44" i="3" s="1"/>
  <c r="BA44" i="3"/>
  <c r="BK44" i="3" s="1"/>
  <c r="AZ44" i="3"/>
  <c r="BJ44" i="3" s="1"/>
  <c r="AY44" i="3"/>
  <c r="BI44" i="3" s="1"/>
  <c r="BQ44" i="3" s="1"/>
  <c r="AX44" i="3"/>
  <c r="BH44" i="3" s="1"/>
  <c r="BP44" i="3" s="1"/>
  <c r="AW44" i="3"/>
  <c r="BG44" i="3" s="1"/>
  <c r="BO44" i="3" s="1"/>
  <c r="AV44" i="3"/>
  <c r="AU44" i="3"/>
  <c r="AT44" i="3"/>
  <c r="AS44" i="3"/>
  <c r="CF43" i="3"/>
  <c r="CE43" i="3"/>
  <c r="CD43" i="3"/>
  <c r="CC43" i="3"/>
  <c r="BD43" i="3"/>
  <c r="BN43" i="3" s="1"/>
  <c r="BC43" i="3"/>
  <c r="BM43" i="3" s="1"/>
  <c r="BB43" i="3"/>
  <c r="BL43" i="3" s="1"/>
  <c r="BA43" i="3"/>
  <c r="BK43" i="3" s="1"/>
  <c r="AZ43" i="3"/>
  <c r="BJ43" i="3" s="1"/>
  <c r="AY43" i="3"/>
  <c r="BI43" i="3" s="1"/>
  <c r="BQ43" i="3" s="1"/>
  <c r="AX43" i="3"/>
  <c r="BH43" i="3" s="1"/>
  <c r="BP43" i="3" s="1"/>
  <c r="AW43" i="3"/>
  <c r="BG43" i="3" s="1"/>
  <c r="BO43" i="3" s="1"/>
  <c r="AV43" i="3"/>
  <c r="AU43" i="3"/>
  <c r="AT43" i="3"/>
  <c r="AS43" i="3"/>
  <c r="BD42" i="3"/>
  <c r="BN42" i="3" s="1"/>
  <c r="BC42" i="3"/>
  <c r="BM42" i="3" s="1"/>
  <c r="BB42" i="3"/>
  <c r="BL42" i="3" s="1"/>
  <c r="BA42" i="3"/>
  <c r="BK42" i="3" s="1"/>
  <c r="AZ42" i="3"/>
  <c r="BJ42" i="3" s="1"/>
  <c r="BR42" i="3" s="1"/>
  <c r="AY42" i="3"/>
  <c r="BI42" i="3" s="1"/>
  <c r="AX42" i="3"/>
  <c r="BH42" i="3" s="1"/>
  <c r="AW42" i="3"/>
  <c r="BG42" i="3" s="1"/>
  <c r="AV42" i="3"/>
  <c r="AU42" i="3"/>
  <c r="AT42" i="3"/>
  <c r="AS42" i="3"/>
  <c r="BD41" i="3"/>
  <c r="BN41" i="3" s="1"/>
  <c r="BC41" i="3"/>
  <c r="BM41" i="3" s="1"/>
  <c r="BB41" i="3"/>
  <c r="BL41" i="3" s="1"/>
  <c r="BA41" i="3"/>
  <c r="BK41" i="3" s="1"/>
  <c r="AZ41" i="3"/>
  <c r="BJ41" i="3" s="1"/>
  <c r="AY41" i="3"/>
  <c r="BI41" i="3" s="1"/>
  <c r="BQ41" i="3" s="1"/>
  <c r="AX41" i="3"/>
  <c r="BH41" i="3" s="1"/>
  <c r="BP41" i="3" s="1"/>
  <c r="AW41" i="3"/>
  <c r="BG41" i="3" s="1"/>
  <c r="BO41" i="3" s="1"/>
  <c r="AV41" i="3"/>
  <c r="AU41" i="3"/>
  <c r="AT41" i="3"/>
  <c r="AS41" i="3"/>
  <c r="BD40" i="3"/>
  <c r="BN40" i="3" s="1"/>
  <c r="BC40" i="3"/>
  <c r="BM40" i="3" s="1"/>
  <c r="BB40" i="3"/>
  <c r="BL40" i="3" s="1"/>
  <c r="BA40" i="3"/>
  <c r="BK40" i="3" s="1"/>
  <c r="AZ40" i="3"/>
  <c r="BJ40" i="3" s="1"/>
  <c r="BR40" i="3" s="1"/>
  <c r="AY40" i="3"/>
  <c r="BI40" i="3" s="1"/>
  <c r="AX40" i="3"/>
  <c r="BH40" i="3" s="1"/>
  <c r="AW40" i="3"/>
  <c r="BG40" i="3" s="1"/>
  <c r="AV40" i="3"/>
  <c r="AU40" i="3"/>
  <c r="AT40" i="3"/>
  <c r="AS40" i="3"/>
  <c r="BD39" i="3"/>
  <c r="BN39" i="3" s="1"/>
  <c r="BC39" i="3"/>
  <c r="BM39" i="3" s="1"/>
  <c r="BB39" i="3"/>
  <c r="BL39" i="3" s="1"/>
  <c r="BA39" i="3"/>
  <c r="BK39" i="3" s="1"/>
  <c r="AZ39" i="3"/>
  <c r="BJ39" i="3" s="1"/>
  <c r="AY39" i="3"/>
  <c r="BI39" i="3" s="1"/>
  <c r="BQ39" i="3" s="1"/>
  <c r="AX39" i="3"/>
  <c r="BH39" i="3" s="1"/>
  <c r="BP39" i="3" s="1"/>
  <c r="AW39" i="3"/>
  <c r="BG39" i="3" s="1"/>
  <c r="BO39" i="3" s="1"/>
  <c r="AV39" i="3"/>
  <c r="AU39" i="3"/>
  <c r="AT39" i="3"/>
  <c r="AS39" i="3"/>
  <c r="BD38" i="3"/>
  <c r="BN38" i="3" s="1"/>
  <c r="BC38" i="3"/>
  <c r="BM38" i="3" s="1"/>
  <c r="BB38" i="3"/>
  <c r="BL38" i="3" s="1"/>
  <c r="BA38" i="3"/>
  <c r="BK38" i="3" s="1"/>
  <c r="AZ38" i="3"/>
  <c r="BJ38" i="3" s="1"/>
  <c r="BR38" i="3" s="1"/>
  <c r="AY38" i="3"/>
  <c r="BI38" i="3" s="1"/>
  <c r="AX38" i="3"/>
  <c r="BH38" i="3" s="1"/>
  <c r="AW38" i="3"/>
  <c r="BG38" i="3" s="1"/>
  <c r="AV38" i="3"/>
  <c r="AU38" i="3"/>
  <c r="AT38" i="3"/>
  <c r="AS38" i="3"/>
  <c r="BD37" i="3"/>
  <c r="BN37" i="3" s="1"/>
  <c r="BC37" i="3"/>
  <c r="BM37" i="3" s="1"/>
  <c r="BB37" i="3"/>
  <c r="BL37" i="3" s="1"/>
  <c r="BA37" i="3"/>
  <c r="BK37" i="3" s="1"/>
  <c r="AZ37" i="3"/>
  <c r="BJ37" i="3" s="1"/>
  <c r="AY37" i="3"/>
  <c r="BI37" i="3" s="1"/>
  <c r="BQ37" i="3" s="1"/>
  <c r="AX37" i="3"/>
  <c r="BH37" i="3" s="1"/>
  <c r="BP37" i="3" s="1"/>
  <c r="AW37" i="3"/>
  <c r="BG37" i="3" s="1"/>
  <c r="BO37" i="3" s="1"/>
  <c r="AV37" i="3"/>
  <c r="AU37" i="3"/>
  <c r="AT37" i="3"/>
  <c r="AS37" i="3"/>
  <c r="BD36" i="3"/>
  <c r="BN36" i="3" s="1"/>
  <c r="BC36" i="3"/>
  <c r="BM36" i="3" s="1"/>
  <c r="BB36" i="3"/>
  <c r="BL36" i="3" s="1"/>
  <c r="BA36" i="3"/>
  <c r="BK36" i="3" s="1"/>
  <c r="AZ36" i="3"/>
  <c r="BJ36" i="3" s="1"/>
  <c r="BR36" i="3" s="1"/>
  <c r="AY36" i="3"/>
  <c r="BI36" i="3" s="1"/>
  <c r="AX36" i="3"/>
  <c r="BH36" i="3" s="1"/>
  <c r="AW36" i="3"/>
  <c r="BG36" i="3" s="1"/>
  <c r="AV36" i="3"/>
  <c r="AU36" i="3"/>
  <c r="AT36" i="3"/>
  <c r="AS36" i="3"/>
  <c r="BD35" i="3"/>
  <c r="BN35" i="3" s="1"/>
  <c r="BC35" i="3"/>
  <c r="BM35" i="3" s="1"/>
  <c r="BB35" i="3"/>
  <c r="BL35" i="3" s="1"/>
  <c r="BA35" i="3"/>
  <c r="BK35" i="3" s="1"/>
  <c r="AZ35" i="3"/>
  <c r="BJ35" i="3" s="1"/>
  <c r="AY35" i="3"/>
  <c r="BI35" i="3" s="1"/>
  <c r="BQ35" i="3" s="1"/>
  <c r="AX35" i="3"/>
  <c r="BH35" i="3" s="1"/>
  <c r="BP35" i="3" s="1"/>
  <c r="AW35" i="3"/>
  <c r="BG35" i="3" s="1"/>
  <c r="BO35" i="3" s="1"/>
  <c r="AV35" i="3"/>
  <c r="AU35" i="3"/>
  <c r="AT35" i="3"/>
  <c r="AS35" i="3"/>
  <c r="BD34" i="3"/>
  <c r="BN34" i="3" s="1"/>
  <c r="BC34" i="3"/>
  <c r="BM34" i="3" s="1"/>
  <c r="BB34" i="3"/>
  <c r="BL34" i="3" s="1"/>
  <c r="BA34" i="3"/>
  <c r="BK34" i="3" s="1"/>
  <c r="AZ34" i="3"/>
  <c r="BJ34" i="3" s="1"/>
  <c r="BR34" i="3" s="1"/>
  <c r="AY34" i="3"/>
  <c r="BI34" i="3" s="1"/>
  <c r="AX34" i="3"/>
  <c r="BH34" i="3" s="1"/>
  <c r="AW34" i="3"/>
  <c r="BG34" i="3" s="1"/>
  <c r="AV34" i="3"/>
  <c r="AU34" i="3"/>
  <c r="AT34" i="3"/>
  <c r="AS34" i="3"/>
  <c r="CF33" i="3"/>
  <c r="CE33" i="3"/>
  <c r="CD33" i="3"/>
  <c r="CC33" i="3"/>
  <c r="BD33" i="3"/>
  <c r="BN33" i="3" s="1"/>
  <c r="BC33" i="3"/>
  <c r="BM33" i="3" s="1"/>
  <c r="BB33" i="3"/>
  <c r="BL33" i="3" s="1"/>
  <c r="BA33" i="3"/>
  <c r="BK33" i="3" s="1"/>
  <c r="AZ33" i="3"/>
  <c r="BJ33" i="3" s="1"/>
  <c r="BR33" i="3" s="1"/>
  <c r="AY33" i="3"/>
  <c r="BI33" i="3" s="1"/>
  <c r="AX33" i="3"/>
  <c r="BH33" i="3" s="1"/>
  <c r="AW33" i="3"/>
  <c r="BG33" i="3" s="1"/>
  <c r="AV33" i="3"/>
  <c r="AU33" i="3"/>
  <c r="AT33" i="3"/>
  <c r="AS33" i="3"/>
  <c r="BD32" i="3"/>
  <c r="BN32" i="3" s="1"/>
  <c r="BC32" i="3"/>
  <c r="BM32" i="3" s="1"/>
  <c r="BB32" i="3"/>
  <c r="BL32" i="3" s="1"/>
  <c r="BA32" i="3"/>
  <c r="BK32" i="3" s="1"/>
  <c r="AZ32" i="3"/>
  <c r="BJ32" i="3" s="1"/>
  <c r="AY32" i="3"/>
  <c r="BI32" i="3" s="1"/>
  <c r="BQ32" i="3" s="1"/>
  <c r="AX32" i="3"/>
  <c r="BH32" i="3" s="1"/>
  <c r="BP32" i="3" s="1"/>
  <c r="AW32" i="3"/>
  <c r="BG32" i="3" s="1"/>
  <c r="BO32" i="3" s="1"/>
  <c r="AV32" i="3"/>
  <c r="AU32" i="3"/>
  <c r="AT32" i="3"/>
  <c r="AS32" i="3"/>
  <c r="BD31" i="3"/>
  <c r="BN31" i="3" s="1"/>
  <c r="BC31" i="3"/>
  <c r="BM31" i="3" s="1"/>
  <c r="BB31" i="3"/>
  <c r="BL31" i="3" s="1"/>
  <c r="BA31" i="3"/>
  <c r="BK31" i="3" s="1"/>
  <c r="AZ31" i="3"/>
  <c r="BJ31" i="3" s="1"/>
  <c r="BR31" i="3" s="1"/>
  <c r="AY31" i="3"/>
  <c r="BI31" i="3" s="1"/>
  <c r="AX31" i="3"/>
  <c r="BH31" i="3" s="1"/>
  <c r="AW31" i="3"/>
  <c r="BG31" i="3" s="1"/>
  <c r="AV31" i="3"/>
  <c r="AU31" i="3"/>
  <c r="AT31" i="3"/>
  <c r="AS31" i="3"/>
  <c r="BD30" i="3"/>
  <c r="BN30" i="3" s="1"/>
  <c r="BC30" i="3"/>
  <c r="BM30" i="3" s="1"/>
  <c r="BB30" i="3"/>
  <c r="BL30" i="3" s="1"/>
  <c r="BA30" i="3"/>
  <c r="BK30" i="3" s="1"/>
  <c r="AZ30" i="3"/>
  <c r="BJ30" i="3" s="1"/>
  <c r="AY30" i="3"/>
  <c r="BI30" i="3" s="1"/>
  <c r="BQ30" i="3" s="1"/>
  <c r="AX30" i="3"/>
  <c r="BH30" i="3" s="1"/>
  <c r="BP30" i="3" s="1"/>
  <c r="AW30" i="3"/>
  <c r="BG30" i="3" s="1"/>
  <c r="BO30" i="3" s="1"/>
  <c r="AV30" i="3"/>
  <c r="AU30" i="3"/>
  <c r="AT30" i="3"/>
  <c r="AS30" i="3"/>
  <c r="BD29" i="3"/>
  <c r="BN29" i="3" s="1"/>
  <c r="BC29" i="3"/>
  <c r="BM29" i="3" s="1"/>
  <c r="BB29" i="3"/>
  <c r="BL29" i="3" s="1"/>
  <c r="BA29" i="3"/>
  <c r="BK29" i="3" s="1"/>
  <c r="AZ29" i="3"/>
  <c r="BJ29" i="3" s="1"/>
  <c r="BR29" i="3" s="1"/>
  <c r="AY29" i="3"/>
  <c r="BI29" i="3" s="1"/>
  <c r="AX29" i="3"/>
  <c r="BH29" i="3" s="1"/>
  <c r="AW29" i="3"/>
  <c r="BG29" i="3" s="1"/>
  <c r="AV29" i="3"/>
  <c r="AU29" i="3"/>
  <c r="AT29" i="3"/>
  <c r="AS29" i="3"/>
  <c r="BD28" i="3"/>
  <c r="BN28" i="3" s="1"/>
  <c r="BC28" i="3"/>
  <c r="BM28" i="3" s="1"/>
  <c r="BB28" i="3"/>
  <c r="BL28" i="3" s="1"/>
  <c r="BA28" i="3"/>
  <c r="BK28" i="3" s="1"/>
  <c r="AZ28" i="3"/>
  <c r="BJ28" i="3" s="1"/>
  <c r="AY28" i="3"/>
  <c r="BI28" i="3" s="1"/>
  <c r="BQ28" i="3" s="1"/>
  <c r="AX28" i="3"/>
  <c r="BH28" i="3" s="1"/>
  <c r="BP28" i="3" s="1"/>
  <c r="AW28" i="3"/>
  <c r="BG28" i="3" s="1"/>
  <c r="BO28" i="3" s="1"/>
  <c r="AV28" i="3"/>
  <c r="AU28" i="3"/>
  <c r="AT28" i="3"/>
  <c r="AS28" i="3"/>
  <c r="BD27" i="3"/>
  <c r="BN27" i="3" s="1"/>
  <c r="BC27" i="3"/>
  <c r="BM27" i="3" s="1"/>
  <c r="BB27" i="3"/>
  <c r="BL27" i="3" s="1"/>
  <c r="BA27" i="3"/>
  <c r="BK27" i="3" s="1"/>
  <c r="AZ27" i="3"/>
  <c r="BJ27" i="3" s="1"/>
  <c r="BR27" i="3" s="1"/>
  <c r="AY27" i="3"/>
  <c r="BI27" i="3" s="1"/>
  <c r="AX27" i="3"/>
  <c r="BH27" i="3" s="1"/>
  <c r="AW27" i="3"/>
  <c r="BG27" i="3" s="1"/>
  <c r="AV27" i="3"/>
  <c r="AU27" i="3"/>
  <c r="AT27" i="3"/>
  <c r="AS27" i="3"/>
  <c r="BD26" i="3"/>
  <c r="BN26" i="3" s="1"/>
  <c r="BC26" i="3"/>
  <c r="BM26" i="3" s="1"/>
  <c r="BB26" i="3"/>
  <c r="BL26" i="3" s="1"/>
  <c r="BA26" i="3"/>
  <c r="BK26" i="3" s="1"/>
  <c r="AZ26" i="3"/>
  <c r="BJ26" i="3" s="1"/>
  <c r="AY26" i="3"/>
  <c r="BI26" i="3" s="1"/>
  <c r="BQ26" i="3" s="1"/>
  <c r="AX26" i="3"/>
  <c r="BH26" i="3" s="1"/>
  <c r="BP26" i="3" s="1"/>
  <c r="AW26" i="3"/>
  <c r="BG26" i="3" s="1"/>
  <c r="BO26" i="3" s="1"/>
  <c r="AV26" i="3"/>
  <c r="AU26" i="3"/>
  <c r="AT26" i="3"/>
  <c r="AS26" i="3"/>
  <c r="BD25" i="3"/>
  <c r="BN25" i="3" s="1"/>
  <c r="BC25" i="3"/>
  <c r="BM25" i="3" s="1"/>
  <c r="BB25" i="3"/>
  <c r="BL25" i="3" s="1"/>
  <c r="BA25" i="3"/>
  <c r="BK25" i="3" s="1"/>
  <c r="AZ25" i="3"/>
  <c r="BJ25" i="3" s="1"/>
  <c r="BR25" i="3" s="1"/>
  <c r="AY25" i="3"/>
  <c r="BI25" i="3" s="1"/>
  <c r="AX25" i="3"/>
  <c r="BH25" i="3" s="1"/>
  <c r="AW25" i="3"/>
  <c r="BG25" i="3" s="1"/>
  <c r="AV25" i="3"/>
  <c r="AU25" i="3"/>
  <c r="AT25" i="3"/>
  <c r="AS25" i="3"/>
  <c r="BD24" i="3"/>
  <c r="BN24" i="3" s="1"/>
  <c r="BC24" i="3"/>
  <c r="BM24" i="3" s="1"/>
  <c r="BB24" i="3"/>
  <c r="BL24" i="3" s="1"/>
  <c r="BA24" i="3"/>
  <c r="BK24" i="3" s="1"/>
  <c r="AZ24" i="3"/>
  <c r="BJ24" i="3" s="1"/>
  <c r="AY24" i="3"/>
  <c r="BI24" i="3" s="1"/>
  <c r="BQ24" i="3" s="1"/>
  <c r="AX24" i="3"/>
  <c r="BH24" i="3" s="1"/>
  <c r="BP24" i="3" s="1"/>
  <c r="AW24" i="3"/>
  <c r="BG24" i="3" s="1"/>
  <c r="BO24" i="3" s="1"/>
  <c r="AV24" i="3"/>
  <c r="AU24" i="3"/>
  <c r="AT24" i="3"/>
  <c r="AS24" i="3"/>
  <c r="CF23" i="3"/>
  <c r="CE23" i="3"/>
  <c r="CD23" i="3"/>
  <c r="CC23" i="3"/>
  <c r="BD23" i="3"/>
  <c r="BN23" i="3" s="1"/>
  <c r="BC23" i="3"/>
  <c r="BM23" i="3" s="1"/>
  <c r="BB23" i="3"/>
  <c r="BL23" i="3" s="1"/>
  <c r="BA23" i="3"/>
  <c r="BK23" i="3" s="1"/>
  <c r="AZ23" i="3"/>
  <c r="BJ23" i="3" s="1"/>
  <c r="BR23" i="3" s="1"/>
  <c r="AY23" i="3"/>
  <c r="BI23" i="3" s="1"/>
  <c r="BQ23" i="3" s="1"/>
  <c r="BU23" i="3" s="1"/>
  <c r="BY23" i="3" s="1"/>
  <c r="AX23" i="3"/>
  <c r="BH23" i="3" s="1"/>
  <c r="BP23" i="3" s="1"/>
  <c r="BT23" i="3" s="1"/>
  <c r="BX23" i="3" s="1"/>
  <c r="AW23" i="3"/>
  <c r="BG23" i="3" s="1"/>
  <c r="BO23" i="3" s="1"/>
  <c r="BS23" i="3" s="1"/>
  <c r="BW23" i="3" s="1"/>
  <c r="CA23" i="3" s="1"/>
  <c r="AV23" i="3"/>
  <c r="AU23" i="3"/>
  <c r="AT23" i="3"/>
  <c r="AS23" i="3"/>
  <c r="BD22" i="3"/>
  <c r="BN22" i="3" s="1"/>
  <c r="BC22" i="3"/>
  <c r="BM22" i="3" s="1"/>
  <c r="BB22" i="3"/>
  <c r="BL22" i="3" s="1"/>
  <c r="BA22" i="3"/>
  <c r="BK22" i="3" s="1"/>
  <c r="AZ22" i="3"/>
  <c r="BJ22" i="3" s="1"/>
  <c r="AY22" i="3"/>
  <c r="BI22" i="3" s="1"/>
  <c r="AX22" i="3"/>
  <c r="BH22" i="3" s="1"/>
  <c r="AW22" i="3"/>
  <c r="BG22" i="3" s="1"/>
  <c r="AV22" i="3"/>
  <c r="AU22" i="3"/>
  <c r="AT22" i="3"/>
  <c r="AS22" i="3"/>
  <c r="BD21" i="3"/>
  <c r="BN21" i="3" s="1"/>
  <c r="BC21" i="3"/>
  <c r="BM21" i="3" s="1"/>
  <c r="BB21" i="3"/>
  <c r="BL21" i="3" s="1"/>
  <c r="BA21" i="3"/>
  <c r="BK21" i="3" s="1"/>
  <c r="AZ21" i="3"/>
  <c r="BJ21" i="3" s="1"/>
  <c r="BR21" i="3" s="1"/>
  <c r="AY21" i="3"/>
  <c r="BI21" i="3" s="1"/>
  <c r="BQ21" i="3" s="1"/>
  <c r="AX21" i="3"/>
  <c r="BH21" i="3" s="1"/>
  <c r="BP21" i="3" s="1"/>
  <c r="AW21" i="3"/>
  <c r="BG21" i="3" s="1"/>
  <c r="BO21" i="3" s="1"/>
  <c r="AV21" i="3"/>
  <c r="AU21" i="3"/>
  <c r="AT21" i="3"/>
  <c r="AS21" i="3"/>
  <c r="BD20" i="3"/>
  <c r="BN20" i="3" s="1"/>
  <c r="BC20" i="3"/>
  <c r="BM20" i="3" s="1"/>
  <c r="BB20" i="3"/>
  <c r="BL20" i="3" s="1"/>
  <c r="BA20" i="3"/>
  <c r="BK20" i="3" s="1"/>
  <c r="AZ20" i="3"/>
  <c r="BJ20" i="3" s="1"/>
  <c r="AY20" i="3"/>
  <c r="BI20" i="3" s="1"/>
  <c r="AX20" i="3"/>
  <c r="BH20" i="3" s="1"/>
  <c r="AW20" i="3"/>
  <c r="BG20" i="3" s="1"/>
  <c r="AV20" i="3"/>
  <c r="AU20" i="3"/>
  <c r="AT20" i="3"/>
  <c r="AS20" i="3"/>
  <c r="BD19" i="3"/>
  <c r="BN19" i="3" s="1"/>
  <c r="BC19" i="3"/>
  <c r="BM19" i="3" s="1"/>
  <c r="BB19" i="3"/>
  <c r="BL19" i="3" s="1"/>
  <c r="BA19" i="3"/>
  <c r="BK19" i="3" s="1"/>
  <c r="AZ19" i="3"/>
  <c r="BJ19" i="3" s="1"/>
  <c r="BR19" i="3" s="1"/>
  <c r="AY19" i="3"/>
  <c r="BI19" i="3" s="1"/>
  <c r="BQ19" i="3" s="1"/>
  <c r="AX19" i="3"/>
  <c r="BH19" i="3" s="1"/>
  <c r="BP19" i="3" s="1"/>
  <c r="AW19" i="3"/>
  <c r="BG19" i="3" s="1"/>
  <c r="BO19" i="3" s="1"/>
  <c r="AV19" i="3"/>
  <c r="AU19" i="3"/>
  <c r="AT19" i="3"/>
  <c r="AS19" i="3"/>
  <c r="BD18" i="3"/>
  <c r="BN18" i="3" s="1"/>
  <c r="BC18" i="3"/>
  <c r="BM18" i="3" s="1"/>
  <c r="BB18" i="3"/>
  <c r="BL18" i="3" s="1"/>
  <c r="BA18" i="3"/>
  <c r="BK18" i="3" s="1"/>
  <c r="AZ18" i="3"/>
  <c r="BJ18" i="3" s="1"/>
  <c r="AY18" i="3"/>
  <c r="BI18" i="3" s="1"/>
  <c r="AX18" i="3"/>
  <c r="BH18" i="3" s="1"/>
  <c r="AW18" i="3"/>
  <c r="BG18" i="3" s="1"/>
  <c r="AV18" i="3"/>
  <c r="AU18" i="3"/>
  <c r="AT18" i="3"/>
  <c r="AS18" i="3"/>
  <c r="BD17" i="3"/>
  <c r="BN17" i="3" s="1"/>
  <c r="BC17" i="3"/>
  <c r="BM17" i="3" s="1"/>
  <c r="BB17" i="3"/>
  <c r="BL17" i="3" s="1"/>
  <c r="BA17" i="3"/>
  <c r="BK17" i="3" s="1"/>
  <c r="AZ17" i="3"/>
  <c r="BJ17" i="3" s="1"/>
  <c r="BR17" i="3" s="1"/>
  <c r="AY17" i="3"/>
  <c r="BI17" i="3" s="1"/>
  <c r="BQ17" i="3" s="1"/>
  <c r="AX17" i="3"/>
  <c r="BH17" i="3" s="1"/>
  <c r="BP17" i="3" s="1"/>
  <c r="AW17" i="3"/>
  <c r="BG17" i="3" s="1"/>
  <c r="BO17" i="3" s="1"/>
  <c r="AV17" i="3"/>
  <c r="AU17" i="3"/>
  <c r="AT17" i="3"/>
  <c r="AS17" i="3"/>
  <c r="BD16" i="3"/>
  <c r="BN16" i="3" s="1"/>
  <c r="BC16" i="3"/>
  <c r="BM16" i="3" s="1"/>
  <c r="BB16" i="3"/>
  <c r="BL16" i="3" s="1"/>
  <c r="BA16" i="3"/>
  <c r="BK16" i="3" s="1"/>
  <c r="AZ16" i="3"/>
  <c r="BJ16" i="3" s="1"/>
  <c r="AY16" i="3"/>
  <c r="BI16" i="3" s="1"/>
  <c r="AX16" i="3"/>
  <c r="BH16" i="3" s="1"/>
  <c r="AW16" i="3"/>
  <c r="BG16" i="3" s="1"/>
  <c r="AV16" i="3"/>
  <c r="AU16" i="3"/>
  <c r="AT16" i="3"/>
  <c r="AS16" i="3"/>
  <c r="BD15" i="3"/>
  <c r="BN15" i="3" s="1"/>
  <c r="BC15" i="3"/>
  <c r="BM15" i="3" s="1"/>
  <c r="BB15" i="3"/>
  <c r="BL15" i="3" s="1"/>
  <c r="BA15" i="3"/>
  <c r="BK15" i="3" s="1"/>
  <c r="AZ15" i="3"/>
  <c r="BJ15" i="3" s="1"/>
  <c r="BR15" i="3" s="1"/>
  <c r="AY15" i="3"/>
  <c r="BI15" i="3" s="1"/>
  <c r="BQ15" i="3" s="1"/>
  <c r="AX15" i="3"/>
  <c r="BH15" i="3" s="1"/>
  <c r="BP15" i="3" s="1"/>
  <c r="AW15" i="3"/>
  <c r="BG15" i="3" s="1"/>
  <c r="BO15" i="3" s="1"/>
  <c r="AV15" i="3"/>
  <c r="AU15" i="3"/>
  <c r="AT15" i="3"/>
  <c r="AS15" i="3"/>
  <c r="BD14" i="3"/>
  <c r="BN14" i="3" s="1"/>
  <c r="BC14" i="3"/>
  <c r="BM14" i="3" s="1"/>
  <c r="BB14" i="3"/>
  <c r="BL14" i="3" s="1"/>
  <c r="BA14" i="3"/>
  <c r="BK14" i="3" s="1"/>
  <c r="AZ14" i="3"/>
  <c r="BJ14" i="3" s="1"/>
  <c r="AY14" i="3"/>
  <c r="BI14" i="3" s="1"/>
  <c r="AX14" i="3"/>
  <c r="BH14" i="3" s="1"/>
  <c r="AW14" i="3"/>
  <c r="BG14" i="3" s="1"/>
  <c r="AV14" i="3"/>
  <c r="AU14" i="3"/>
  <c r="AT14" i="3"/>
  <c r="AS14" i="3"/>
  <c r="BD13" i="3"/>
  <c r="BN13" i="3" s="1"/>
  <c r="BC13" i="3"/>
  <c r="BM13" i="3" s="1"/>
  <c r="BB13" i="3"/>
  <c r="BL13" i="3" s="1"/>
  <c r="BA13" i="3"/>
  <c r="BK13" i="3" s="1"/>
  <c r="AZ13" i="3"/>
  <c r="BJ13" i="3" s="1"/>
  <c r="BR13" i="3" s="1"/>
  <c r="AY13" i="3"/>
  <c r="BI13" i="3" s="1"/>
  <c r="BQ13" i="3" s="1"/>
  <c r="AX13" i="3"/>
  <c r="BH13" i="3" s="1"/>
  <c r="AW13" i="3"/>
  <c r="BG13" i="3" s="1"/>
  <c r="AV13" i="3"/>
  <c r="AU13" i="3"/>
  <c r="AT13" i="3"/>
  <c r="AS13" i="3"/>
  <c r="N13" i="3"/>
  <c r="N303" i="3" s="1"/>
  <c r="AV46" i="2"/>
  <c r="AU46" i="2"/>
  <c r="AT46" i="2"/>
  <c r="AS46" i="2"/>
  <c r="AH46" i="2"/>
  <c r="AD46" i="2"/>
  <c r="AC46" i="2"/>
  <c r="AB46" i="2"/>
  <c r="AA46" i="2"/>
  <c r="W46" i="2"/>
  <c r="T46" i="2"/>
  <c r="S46" i="2"/>
  <c r="R46" i="2"/>
  <c r="Q46" i="2"/>
  <c r="N46" i="2"/>
  <c r="L46" i="2"/>
  <c r="K46" i="2"/>
  <c r="J46" i="2"/>
  <c r="I46" i="2"/>
  <c r="G46" i="2"/>
  <c r="BR45" i="2"/>
  <c r="BQ45" i="2"/>
  <c r="BP45" i="2"/>
  <c r="BO45" i="2"/>
  <c r="BN45" i="2"/>
  <c r="BM45" i="2"/>
  <c r="BL45" i="2"/>
  <c r="BK45" i="2"/>
  <c r="BJ45" i="2"/>
  <c r="BI45" i="2"/>
  <c r="BH45" i="2"/>
  <c r="BG45" i="2"/>
  <c r="BD45" i="2"/>
  <c r="BC45" i="2"/>
  <c r="BB45" i="2"/>
  <c r="BA45" i="2"/>
  <c r="AZ45" i="2"/>
  <c r="AY45" i="2"/>
  <c r="AX45" i="2"/>
  <c r="AW45" i="2"/>
  <c r="AV45" i="2"/>
  <c r="AU45" i="2"/>
  <c r="AT45" i="2"/>
  <c r="AS45" i="2"/>
  <c r="BR44" i="2"/>
  <c r="BQ44" i="2"/>
  <c r="BP44" i="2"/>
  <c r="BO44" i="2"/>
  <c r="BN44" i="2"/>
  <c r="BM44" i="2"/>
  <c r="BL44" i="2"/>
  <c r="BK44" i="2"/>
  <c r="BJ44" i="2"/>
  <c r="BI44" i="2"/>
  <c r="BH44" i="2"/>
  <c r="BG44" i="2"/>
  <c r="BD44" i="2"/>
  <c r="BC44" i="2"/>
  <c r="BB44" i="2"/>
  <c r="BA44" i="2"/>
  <c r="AZ44" i="2"/>
  <c r="AY44" i="2"/>
  <c r="AX44" i="2"/>
  <c r="AW44" i="2"/>
  <c r="AV44" i="2"/>
  <c r="AU44" i="2"/>
  <c r="AT44" i="2"/>
  <c r="AS44" i="2"/>
  <c r="CF43" i="2"/>
  <c r="CE43" i="2"/>
  <c r="CD43" i="2"/>
  <c r="CC43" i="2"/>
  <c r="BZ43" i="2"/>
  <c r="BY43" i="2"/>
  <c r="BX43" i="2"/>
  <c r="BW43" i="2"/>
  <c r="BR43" i="2"/>
  <c r="BQ43" i="2"/>
  <c r="BU43" i="2" s="1"/>
  <c r="BP43" i="2"/>
  <c r="BO43" i="2"/>
  <c r="BN43" i="2"/>
  <c r="BM43" i="2"/>
  <c r="BL43" i="2"/>
  <c r="BK43" i="2"/>
  <c r="BJ43" i="2"/>
  <c r="BI43" i="2"/>
  <c r="BH43" i="2"/>
  <c r="BG43" i="2"/>
  <c r="BD43" i="2"/>
  <c r="BC43" i="2"/>
  <c r="BB43" i="2"/>
  <c r="BA43" i="2"/>
  <c r="AZ43" i="2"/>
  <c r="AY43" i="2"/>
  <c r="AX43" i="2"/>
  <c r="AW43" i="2"/>
  <c r="AV43" i="2"/>
  <c r="AU43" i="2"/>
  <c r="AT43" i="2"/>
  <c r="AS43" i="2"/>
  <c r="BR42" i="2"/>
  <c r="BQ42" i="2"/>
  <c r="BP42" i="2"/>
  <c r="BO42" i="2"/>
  <c r="BN42" i="2"/>
  <c r="BM42" i="2"/>
  <c r="BL42" i="2"/>
  <c r="BK42" i="2"/>
  <c r="BJ42" i="2"/>
  <c r="BI42" i="2"/>
  <c r="BH42" i="2"/>
  <c r="BG42" i="2"/>
  <c r="BD42" i="2"/>
  <c r="BC42" i="2"/>
  <c r="BB42" i="2"/>
  <c r="BA42" i="2"/>
  <c r="AZ42" i="2"/>
  <c r="AY42" i="2"/>
  <c r="AX42" i="2"/>
  <c r="AW42" i="2"/>
  <c r="AV42" i="2"/>
  <c r="AU42" i="2"/>
  <c r="AT42" i="2"/>
  <c r="AS42" i="2"/>
  <c r="BR41" i="2"/>
  <c r="BQ41" i="2"/>
  <c r="BP41" i="2"/>
  <c r="BO41" i="2"/>
  <c r="BN41" i="2"/>
  <c r="BM41" i="2"/>
  <c r="BL41" i="2"/>
  <c r="BK41" i="2"/>
  <c r="BJ41" i="2"/>
  <c r="BI41" i="2"/>
  <c r="BH41" i="2"/>
  <c r="BG41" i="2"/>
  <c r="BD41" i="2"/>
  <c r="BC41" i="2"/>
  <c r="BB41" i="2"/>
  <c r="BA41" i="2"/>
  <c r="AZ41" i="2"/>
  <c r="AY41" i="2"/>
  <c r="AX41" i="2"/>
  <c r="AW41" i="2"/>
  <c r="AV41" i="2"/>
  <c r="AU41" i="2"/>
  <c r="AT41" i="2"/>
  <c r="AS41" i="2"/>
  <c r="BR40" i="2"/>
  <c r="BQ40" i="2"/>
  <c r="BP40" i="2"/>
  <c r="BO40" i="2"/>
  <c r="BN40" i="2"/>
  <c r="BM40" i="2"/>
  <c r="BL40" i="2"/>
  <c r="BK40" i="2"/>
  <c r="BJ40" i="2"/>
  <c r="BI40" i="2"/>
  <c r="BH40" i="2"/>
  <c r="BG40" i="2"/>
  <c r="BD40" i="2"/>
  <c r="BC40" i="2"/>
  <c r="BB40" i="2"/>
  <c r="BA40" i="2"/>
  <c r="AZ40" i="2"/>
  <c r="AY40" i="2"/>
  <c r="AX40" i="2"/>
  <c r="AW40" i="2"/>
  <c r="AV40" i="2"/>
  <c r="AU40" i="2"/>
  <c r="AT40" i="2"/>
  <c r="AS40" i="2"/>
  <c r="BR39" i="2"/>
  <c r="BQ39" i="2"/>
  <c r="BP39" i="2"/>
  <c r="BO39" i="2"/>
  <c r="BN39" i="2"/>
  <c r="BM39" i="2"/>
  <c r="BL39" i="2"/>
  <c r="BK39" i="2"/>
  <c r="BJ39" i="2"/>
  <c r="BI39" i="2"/>
  <c r="BH39" i="2"/>
  <c r="BG39" i="2"/>
  <c r="BD39" i="2"/>
  <c r="BC39" i="2"/>
  <c r="BB39" i="2"/>
  <c r="BA39" i="2"/>
  <c r="AZ39" i="2"/>
  <c r="AY39" i="2"/>
  <c r="AX39" i="2"/>
  <c r="AW39" i="2"/>
  <c r="AV39" i="2"/>
  <c r="AU39" i="2"/>
  <c r="AT39" i="2"/>
  <c r="AS39" i="2"/>
  <c r="BR38" i="2"/>
  <c r="BQ38" i="2"/>
  <c r="BP38" i="2"/>
  <c r="BO38" i="2"/>
  <c r="BN38" i="2"/>
  <c r="BM38" i="2"/>
  <c r="BL38" i="2"/>
  <c r="BK38" i="2"/>
  <c r="BJ38" i="2"/>
  <c r="BI38" i="2"/>
  <c r="BH38" i="2"/>
  <c r="BG38" i="2"/>
  <c r="BD38" i="2"/>
  <c r="BC38" i="2"/>
  <c r="BB38" i="2"/>
  <c r="BA38" i="2"/>
  <c r="AZ38" i="2"/>
  <c r="AY38" i="2"/>
  <c r="AX38" i="2"/>
  <c r="AW38" i="2"/>
  <c r="AV38" i="2"/>
  <c r="AU38" i="2"/>
  <c r="AT38" i="2"/>
  <c r="AS38" i="2"/>
  <c r="BR37" i="2"/>
  <c r="BQ37" i="2"/>
  <c r="BP37" i="2"/>
  <c r="BO37" i="2"/>
  <c r="BN37" i="2"/>
  <c r="BM37" i="2"/>
  <c r="BL37" i="2"/>
  <c r="BK37" i="2"/>
  <c r="BJ37" i="2"/>
  <c r="BI37" i="2"/>
  <c r="BH37" i="2"/>
  <c r="BG37" i="2"/>
  <c r="BD37" i="2"/>
  <c r="BC37" i="2"/>
  <c r="BB37" i="2"/>
  <c r="BA37" i="2"/>
  <c r="AZ37" i="2"/>
  <c r="AY37" i="2"/>
  <c r="AX37" i="2"/>
  <c r="AW37" i="2"/>
  <c r="AV37" i="2"/>
  <c r="AU37" i="2"/>
  <c r="AT37" i="2"/>
  <c r="AS37" i="2"/>
  <c r="BR36" i="2"/>
  <c r="BQ36" i="2"/>
  <c r="BP36" i="2"/>
  <c r="BO36" i="2"/>
  <c r="BN36" i="2"/>
  <c r="BM36" i="2"/>
  <c r="BL36" i="2"/>
  <c r="BK36" i="2"/>
  <c r="BJ36" i="2"/>
  <c r="BI36" i="2"/>
  <c r="BH36" i="2"/>
  <c r="BG36" i="2"/>
  <c r="BD36" i="2"/>
  <c r="BC36" i="2"/>
  <c r="BB36" i="2"/>
  <c r="BA36" i="2"/>
  <c r="AZ36" i="2"/>
  <c r="AY36" i="2"/>
  <c r="AX36" i="2"/>
  <c r="AW36" i="2"/>
  <c r="AV36" i="2"/>
  <c r="AU36" i="2"/>
  <c r="AT36" i="2"/>
  <c r="AS36" i="2"/>
  <c r="BR35" i="2"/>
  <c r="BQ35" i="2"/>
  <c r="BP35" i="2"/>
  <c r="BO35" i="2"/>
  <c r="BN35" i="2"/>
  <c r="BM35" i="2"/>
  <c r="BL35" i="2"/>
  <c r="BK35" i="2"/>
  <c r="BJ35" i="2"/>
  <c r="BI35" i="2"/>
  <c r="BH35" i="2"/>
  <c r="BG35" i="2"/>
  <c r="BD35" i="2"/>
  <c r="BC35" i="2"/>
  <c r="BB35" i="2"/>
  <c r="BA35" i="2"/>
  <c r="AZ35" i="2"/>
  <c r="AY35" i="2"/>
  <c r="AX35" i="2"/>
  <c r="AW35" i="2"/>
  <c r="AV35" i="2"/>
  <c r="AU35" i="2"/>
  <c r="AT35" i="2"/>
  <c r="AS35" i="2"/>
  <c r="BR34" i="2"/>
  <c r="BQ34" i="2"/>
  <c r="BP34" i="2"/>
  <c r="BO34" i="2"/>
  <c r="BN34" i="2"/>
  <c r="BM34" i="2"/>
  <c r="BL34" i="2"/>
  <c r="BK34" i="2"/>
  <c r="BJ34" i="2"/>
  <c r="BI34" i="2"/>
  <c r="BH34" i="2"/>
  <c r="BG34" i="2"/>
  <c r="BD34" i="2"/>
  <c r="BC34" i="2"/>
  <c r="BB34" i="2"/>
  <c r="BA34" i="2"/>
  <c r="AZ34" i="2"/>
  <c r="AY34" i="2"/>
  <c r="AX34" i="2"/>
  <c r="AW34" i="2"/>
  <c r="AV34" i="2"/>
  <c r="AU34" i="2"/>
  <c r="AT34" i="2"/>
  <c r="AS34" i="2"/>
  <c r="CF33" i="2"/>
  <c r="CE33" i="2"/>
  <c r="CD33" i="2"/>
  <c r="CC33" i="2"/>
  <c r="BZ33" i="2"/>
  <c r="BY33" i="2"/>
  <c r="BX33" i="2"/>
  <c r="BW33" i="2"/>
  <c r="BR33" i="2"/>
  <c r="BQ33" i="2"/>
  <c r="BP33" i="2"/>
  <c r="BT33" i="2" s="1"/>
  <c r="BO33" i="2"/>
  <c r="BN33" i="2"/>
  <c r="BM33" i="2"/>
  <c r="BL33" i="2"/>
  <c r="BK33" i="2"/>
  <c r="BJ33" i="2"/>
  <c r="BI33" i="2"/>
  <c r="BH33" i="2"/>
  <c r="BG33" i="2"/>
  <c r="BD33" i="2"/>
  <c r="BC33" i="2"/>
  <c r="BB33" i="2"/>
  <c r="BA33" i="2"/>
  <c r="AZ33" i="2"/>
  <c r="AY33" i="2"/>
  <c r="AX33" i="2"/>
  <c r="AW33" i="2"/>
  <c r="AV33" i="2"/>
  <c r="AU33" i="2"/>
  <c r="AT33" i="2"/>
  <c r="AS33" i="2"/>
  <c r="BR32" i="2"/>
  <c r="BQ32" i="2"/>
  <c r="BP32" i="2"/>
  <c r="BO32" i="2"/>
  <c r="BN32" i="2"/>
  <c r="BM32" i="2"/>
  <c r="BL32" i="2"/>
  <c r="BK32" i="2"/>
  <c r="BJ32" i="2"/>
  <c r="BI32" i="2"/>
  <c r="BH32" i="2"/>
  <c r="BG32" i="2"/>
  <c r="BD32" i="2"/>
  <c r="BC32" i="2"/>
  <c r="BB32" i="2"/>
  <c r="BA32" i="2"/>
  <c r="AZ32" i="2"/>
  <c r="AY32" i="2"/>
  <c r="AX32" i="2"/>
  <c r="AW32" i="2"/>
  <c r="AV32" i="2"/>
  <c r="AU32" i="2"/>
  <c r="AT32" i="2"/>
  <c r="AS32" i="2"/>
  <c r="BR31" i="2"/>
  <c r="BQ31" i="2"/>
  <c r="BP31" i="2"/>
  <c r="BO31" i="2"/>
  <c r="BN31" i="2"/>
  <c r="BM31" i="2"/>
  <c r="BL31" i="2"/>
  <c r="BK31" i="2"/>
  <c r="BJ31" i="2"/>
  <c r="BI31" i="2"/>
  <c r="BH31" i="2"/>
  <c r="BG31" i="2"/>
  <c r="BD31" i="2"/>
  <c r="BC31" i="2"/>
  <c r="BB31" i="2"/>
  <c r="BA31" i="2"/>
  <c r="AZ31" i="2"/>
  <c r="AY31" i="2"/>
  <c r="AX31" i="2"/>
  <c r="AW31" i="2"/>
  <c r="AV31" i="2"/>
  <c r="AU31" i="2"/>
  <c r="AT31" i="2"/>
  <c r="AS31" i="2"/>
  <c r="BR30" i="2"/>
  <c r="BQ30" i="2"/>
  <c r="BP30" i="2"/>
  <c r="BO30" i="2"/>
  <c r="BN30" i="2"/>
  <c r="BM30" i="2"/>
  <c r="BL30" i="2"/>
  <c r="BK30" i="2"/>
  <c r="BJ30" i="2"/>
  <c r="BI30" i="2"/>
  <c r="BH30" i="2"/>
  <c r="BG30" i="2"/>
  <c r="BD30" i="2"/>
  <c r="BC30" i="2"/>
  <c r="BB30" i="2"/>
  <c r="BA30" i="2"/>
  <c r="AZ30" i="2"/>
  <c r="AY30" i="2"/>
  <c r="AX30" i="2"/>
  <c r="AW30" i="2"/>
  <c r="AV30" i="2"/>
  <c r="AU30" i="2"/>
  <c r="AT30" i="2"/>
  <c r="AS30" i="2"/>
  <c r="BR29" i="2"/>
  <c r="BQ29" i="2"/>
  <c r="BP29" i="2"/>
  <c r="BO29" i="2"/>
  <c r="BN29" i="2"/>
  <c r="BM29" i="2"/>
  <c r="BL29" i="2"/>
  <c r="BK29" i="2"/>
  <c r="BJ29" i="2"/>
  <c r="BI29" i="2"/>
  <c r="BH29" i="2"/>
  <c r="BG29" i="2"/>
  <c r="BD29" i="2"/>
  <c r="BC29" i="2"/>
  <c r="BB29" i="2"/>
  <c r="BA29" i="2"/>
  <c r="AZ29" i="2"/>
  <c r="AY29" i="2"/>
  <c r="AX29" i="2"/>
  <c r="AW29" i="2"/>
  <c r="AV29" i="2"/>
  <c r="AU29" i="2"/>
  <c r="AT29" i="2"/>
  <c r="AS29" i="2"/>
  <c r="BR28" i="2"/>
  <c r="BQ28" i="2"/>
  <c r="BP28" i="2"/>
  <c r="BO28" i="2"/>
  <c r="BN28" i="2"/>
  <c r="BM28" i="2"/>
  <c r="BL28" i="2"/>
  <c r="BK28" i="2"/>
  <c r="BJ28" i="2"/>
  <c r="BI28" i="2"/>
  <c r="BH28" i="2"/>
  <c r="BG28" i="2"/>
  <c r="BD28" i="2"/>
  <c r="BC28" i="2"/>
  <c r="BB28" i="2"/>
  <c r="BA28" i="2"/>
  <c r="AZ28" i="2"/>
  <c r="AY28" i="2"/>
  <c r="AX28" i="2"/>
  <c r="AW28" i="2"/>
  <c r="AV28" i="2"/>
  <c r="AU28" i="2"/>
  <c r="AT28" i="2"/>
  <c r="AS28" i="2"/>
  <c r="BR27" i="2"/>
  <c r="BQ27" i="2"/>
  <c r="BP27" i="2"/>
  <c r="BO27" i="2"/>
  <c r="BN27" i="2"/>
  <c r="BM27" i="2"/>
  <c r="BL27" i="2"/>
  <c r="BK27" i="2"/>
  <c r="BJ27" i="2"/>
  <c r="BI27" i="2"/>
  <c r="BH27" i="2"/>
  <c r="BG27" i="2"/>
  <c r="BD27" i="2"/>
  <c r="BC27" i="2"/>
  <c r="BB27" i="2"/>
  <c r="BA27" i="2"/>
  <c r="AZ27" i="2"/>
  <c r="AY27" i="2"/>
  <c r="AX27" i="2"/>
  <c r="AW27" i="2"/>
  <c r="AV27" i="2"/>
  <c r="AU27" i="2"/>
  <c r="AT27" i="2"/>
  <c r="AS27" i="2"/>
  <c r="BR26" i="2"/>
  <c r="BQ26" i="2"/>
  <c r="BP26" i="2"/>
  <c r="BO26" i="2"/>
  <c r="BN26" i="2"/>
  <c r="BM26" i="2"/>
  <c r="BL26" i="2"/>
  <c r="BK26" i="2"/>
  <c r="BJ26" i="2"/>
  <c r="BI26" i="2"/>
  <c r="BH26" i="2"/>
  <c r="BG26" i="2"/>
  <c r="BD26" i="2"/>
  <c r="BC26" i="2"/>
  <c r="BB26" i="2"/>
  <c r="BA26" i="2"/>
  <c r="AZ26" i="2"/>
  <c r="AY26" i="2"/>
  <c r="AX26" i="2"/>
  <c r="AW26" i="2"/>
  <c r="AV26" i="2"/>
  <c r="AU26" i="2"/>
  <c r="AT26" i="2"/>
  <c r="AS26" i="2"/>
  <c r="BR25" i="2"/>
  <c r="BQ25" i="2"/>
  <c r="BP25" i="2"/>
  <c r="BO25" i="2"/>
  <c r="BN25" i="2"/>
  <c r="BM25" i="2"/>
  <c r="BL25" i="2"/>
  <c r="BK25" i="2"/>
  <c r="BJ25" i="2"/>
  <c r="BI25" i="2"/>
  <c r="BH25" i="2"/>
  <c r="BG25" i="2"/>
  <c r="BD25" i="2"/>
  <c r="BC25" i="2"/>
  <c r="BB25" i="2"/>
  <c r="BA25" i="2"/>
  <c r="AZ25" i="2"/>
  <c r="AY25" i="2"/>
  <c r="AX25" i="2"/>
  <c r="AW25" i="2"/>
  <c r="AV25" i="2"/>
  <c r="AU25" i="2"/>
  <c r="AT25" i="2"/>
  <c r="AS25" i="2"/>
  <c r="BR24" i="2"/>
  <c r="BQ24" i="2"/>
  <c r="BP24" i="2"/>
  <c r="BO24" i="2"/>
  <c r="BN24" i="2"/>
  <c r="BM24" i="2"/>
  <c r="BL24" i="2"/>
  <c r="BK24" i="2"/>
  <c r="BJ24" i="2"/>
  <c r="BI24" i="2"/>
  <c r="BH24" i="2"/>
  <c r="BG24" i="2"/>
  <c r="BD24" i="2"/>
  <c r="BC24" i="2"/>
  <c r="BB24" i="2"/>
  <c r="BA24" i="2"/>
  <c r="AZ24" i="2"/>
  <c r="AY24" i="2"/>
  <c r="AX24" i="2"/>
  <c r="AW24" i="2"/>
  <c r="AV24" i="2"/>
  <c r="AU24" i="2"/>
  <c r="AT24" i="2"/>
  <c r="AS24" i="2"/>
  <c r="CF23" i="2"/>
  <c r="CE23" i="2"/>
  <c r="CD23" i="2"/>
  <c r="CC23" i="2"/>
  <c r="BZ23" i="2"/>
  <c r="BY23" i="2"/>
  <c r="BX23" i="2"/>
  <c r="BW23" i="2"/>
  <c r="BR23" i="2"/>
  <c r="BQ23" i="2"/>
  <c r="BU23" i="2" s="1"/>
  <c r="BP23" i="2"/>
  <c r="BT23" i="2" s="1"/>
  <c r="BO23" i="2"/>
  <c r="BN23" i="2"/>
  <c r="BM23" i="2"/>
  <c r="BL23" i="2"/>
  <c r="BK23" i="2"/>
  <c r="BJ23" i="2"/>
  <c r="BI23" i="2"/>
  <c r="BH23" i="2"/>
  <c r="BG23" i="2"/>
  <c r="BD23" i="2"/>
  <c r="BC23" i="2"/>
  <c r="BB23" i="2"/>
  <c r="BA23" i="2"/>
  <c r="AZ23" i="2"/>
  <c r="AY23" i="2"/>
  <c r="AX23" i="2"/>
  <c r="AW23" i="2"/>
  <c r="AV23" i="2"/>
  <c r="AU23" i="2"/>
  <c r="AT23" i="2"/>
  <c r="AS23" i="2"/>
  <c r="BR22" i="2"/>
  <c r="BQ22" i="2"/>
  <c r="BP22" i="2"/>
  <c r="BO22" i="2"/>
  <c r="BN22" i="2"/>
  <c r="BM22" i="2"/>
  <c r="BL22" i="2"/>
  <c r="BK22" i="2"/>
  <c r="BJ22" i="2"/>
  <c r="BI22" i="2"/>
  <c r="BH22" i="2"/>
  <c r="BG22" i="2"/>
  <c r="BD22" i="2"/>
  <c r="BC22" i="2"/>
  <c r="BB22" i="2"/>
  <c r="BA22" i="2"/>
  <c r="AZ22" i="2"/>
  <c r="AY22" i="2"/>
  <c r="AX22" i="2"/>
  <c r="AW22" i="2"/>
  <c r="AV22" i="2"/>
  <c r="AU22" i="2"/>
  <c r="AT22" i="2"/>
  <c r="AS22" i="2"/>
  <c r="BR21" i="2"/>
  <c r="BQ21" i="2"/>
  <c r="BP21" i="2"/>
  <c r="BO21" i="2"/>
  <c r="BN21" i="2"/>
  <c r="BM21" i="2"/>
  <c r="BL21" i="2"/>
  <c r="BK21" i="2"/>
  <c r="BJ21" i="2"/>
  <c r="BI21" i="2"/>
  <c r="BH21" i="2"/>
  <c r="BG21" i="2"/>
  <c r="BD21" i="2"/>
  <c r="BC21" i="2"/>
  <c r="BB21" i="2"/>
  <c r="BA21" i="2"/>
  <c r="AZ21" i="2"/>
  <c r="AY21" i="2"/>
  <c r="AX21" i="2"/>
  <c r="AW21" i="2"/>
  <c r="AV21" i="2"/>
  <c r="AU21" i="2"/>
  <c r="AT21" i="2"/>
  <c r="AS21" i="2"/>
  <c r="BR20" i="2"/>
  <c r="BQ20" i="2"/>
  <c r="BP20" i="2"/>
  <c r="BO20" i="2"/>
  <c r="BL20" i="2"/>
  <c r="BK20" i="2"/>
  <c r="BJ20" i="2"/>
  <c r="BI20" i="2"/>
  <c r="BH20" i="2"/>
  <c r="BG20" i="2"/>
  <c r="BD20" i="2"/>
  <c r="BC20" i="2"/>
  <c r="BB20" i="2"/>
  <c r="BA20" i="2"/>
  <c r="AZ20" i="2"/>
  <c r="AY20" i="2"/>
  <c r="AX20" i="2"/>
  <c r="AW20" i="2"/>
  <c r="AV20" i="2"/>
  <c r="AU20" i="2"/>
  <c r="AT20" i="2"/>
  <c r="AS20" i="2"/>
  <c r="BR19" i="2"/>
  <c r="BQ19" i="2"/>
  <c r="BP19" i="2"/>
  <c r="BO19" i="2"/>
  <c r="BK19" i="2"/>
  <c r="BJ19" i="2"/>
  <c r="BH19" i="2"/>
  <c r="BG19" i="2"/>
  <c r="BD19" i="2"/>
  <c r="BC19" i="2"/>
  <c r="BB19" i="2"/>
  <c r="BA19" i="2"/>
  <c r="AZ19" i="2"/>
  <c r="AY19" i="2"/>
  <c r="AX19" i="2"/>
  <c r="AW19" i="2"/>
  <c r="AV19" i="2"/>
  <c r="AU19" i="2"/>
  <c r="AT19" i="2"/>
  <c r="AS19" i="2"/>
  <c r="BR18" i="2"/>
  <c r="BQ18" i="2"/>
  <c r="BP18" i="2"/>
  <c r="BO18" i="2"/>
  <c r="BK18" i="2"/>
  <c r="BJ18" i="2"/>
  <c r="BD18" i="2"/>
  <c r="BC18" i="2"/>
  <c r="BB18" i="2"/>
  <c r="BA18" i="2"/>
  <c r="AZ18" i="2"/>
  <c r="AY18" i="2"/>
  <c r="AX18" i="2"/>
  <c r="AW18" i="2"/>
  <c r="AV18" i="2"/>
  <c r="AU18" i="2"/>
  <c r="AT18" i="2"/>
  <c r="AS18" i="2"/>
  <c r="BR17" i="2"/>
  <c r="BQ17" i="2"/>
  <c r="BP17" i="2"/>
  <c r="BO17" i="2"/>
  <c r="BK17" i="2"/>
  <c r="BJ17" i="2"/>
  <c r="BB17" i="2"/>
  <c r="BA17" i="2"/>
  <c r="AZ17" i="2"/>
  <c r="AY17" i="2"/>
  <c r="AX17" i="2"/>
  <c r="AW17" i="2"/>
  <c r="AV17" i="2"/>
  <c r="AU17" i="2"/>
  <c r="AT17" i="2"/>
  <c r="AS17" i="2"/>
  <c r="BR16" i="2"/>
  <c r="BQ16" i="2"/>
  <c r="BP16" i="2"/>
  <c r="BO16" i="2"/>
  <c r="BK16" i="2"/>
  <c r="BJ16" i="2"/>
  <c r="AZ16" i="2"/>
  <c r="AY16" i="2"/>
  <c r="AX16" i="2"/>
  <c r="AW16" i="2"/>
  <c r="AV16" i="2"/>
  <c r="AU16" i="2"/>
  <c r="AT16" i="2"/>
  <c r="AS16" i="2"/>
  <c r="BR15" i="2"/>
  <c r="BQ15" i="2"/>
  <c r="BP15" i="2"/>
  <c r="BO15" i="2"/>
  <c r="BK15" i="2"/>
  <c r="BJ15" i="2"/>
  <c r="AX15" i="2"/>
  <c r="AW15" i="2"/>
  <c r="AV15" i="2"/>
  <c r="AU15" i="2"/>
  <c r="AT15" i="2"/>
  <c r="AS15" i="2"/>
  <c r="BR14" i="2"/>
  <c r="BQ14" i="2"/>
  <c r="BP14" i="2"/>
  <c r="BO14" i="2"/>
  <c r="BK14" i="2"/>
  <c r="BJ14" i="2"/>
  <c r="AV14" i="2"/>
  <c r="AU14" i="2"/>
  <c r="AT14" i="2"/>
  <c r="AS14" i="2"/>
  <c r="CF13" i="2"/>
  <c r="CE13" i="2"/>
  <c r="CE46" i="2" s="1"/>
  <c r="CD13" i="2"/>
  <c r="CD46" i="2" s="1"/>
  <c r="CC13" i="2"/>
  <c r="BZ13" i="2"/>
  <c r="BY13" i="2"/>
  <c r="BY46" i="2" s="1"/>
  <c r="BX13" i="2"/>
  <c r="BX46" i="2" s="1"/>
  <c r="BW13" i="2"/>
  <c r="BR13" i="2"/>
  <c r="BQ13" i="2"/>
  <c r="BP13" i="2"/>
  <c r="BO13" i="2"/>
  <c r="BK13" i="2"/>
  <c r="BJ13" i="2"/>
  <c r="BP105" i="3" l="1"/>
  <c r="BQ208" i="3"/>
  <c r="BO14" i="3"/>
  <c r="BO16" i="3"/>
  <c r="BO18" i="3"/>
  <c r="BO20" i="3"/>
  <c r="BQ169" i="3"/>
  <c r="BP261" i="3"/>
  <c r="BQ295" i="3"/>
  <c r="BP14" i="3"/>
  <c r="BP16" i="3"/>
  <c r="BP18" i="3"/>
  <c r="BP20" i="3"/>
  <c r="BQ100" i="3"/>
  <c r="BQ283" i="3"/>
  <c r="BO13" i="3"/>
  <c r="CC13" i="3"/>
  <c r="CC303" i="3" s="1"/>
  <c r="BQ14" i="3"/>
  <c r="BU13" i="3" s="1"/>
  <c r="BQ16" i="3"/>
  <c r="BQ18" i="3"/>
  <c r="BQ20" i="3"/>
  <c r="BR214" i="3"/>
  <c r="BP13" i="3"/>
  <c r="CD13" i="3"/>
  <c r="CD303" i="3" s="1"/>
  <c r="BR14" i="3"/>
  <c r="BV13" i="3" s="1"/>
  <c r="BR16" i="3"/>
  <c r="BR18" i="3"/>
  <c r="BR20" i="3"/>
  <c r="BR22" i="3"/>
  <c r="BV53" i="3"/>
  <c r="BZ53" i="3" s="1"/>
  <c r="BQ62" i="3"/>
  <c r="BT213" i="3"/>
  <c r="BX213" i="3" s="1"/>
  <c r="BQ301" i="3"/>
  <c r="CG23" i="3"/>
  <c r="CG43" i="3"/>
  <c r="BP208" i="3"/>
  <c r="BP76" i="3"/>
  <c r="BP80" i="3"/>
  <c r="BQ168" i="3"/>
  <c r="BR270" i="3"/>
  <c r="AS152" i="7"/>
  <c r="BQ165" i="3"/>
  <c r="BQ185" i="3"/>
  <c r="BQ193" i="3"/>
  <c r="BR221" i="3"/>
  <c r="BR239" i="3"/>
  <c r="BR250" i="3"/>
  <c r="BQ280" i="3"/>
  <c r="AT152" i="7"/>
  <c r="BQ94" i="3"/>
  <c r="BQ98" i="3"/>
  <c r="BQ102" i="3"/>
  <c r="BR107" i="3"/>
  <c r="BQ113" i="3"/>
  <c r="BQ173" i="3"/>
  <c r="BP199" i="3"/>
  <c r="BP204" i="3"/>
  <c r="BP205" i="3"/>
  <c r="BR222" i="3"/>
  <c r="BP231" i="3"/>
  <c r="BR251" i="3"/>
  <c r="BP262" i="3"/>
  <c r="BR272" i="3"/>
  <c r="BQ278" i="3"/>
  <c r="BQ299" i="3"/>
  <c r="BU293" i="3" s="1"/>
  <c r="BY293" i="3" s="1"/>
  <c r="BR24" i="3"/>
  <c r="BV23" i="3" s="1"/>
  <c r="BZ23" i="3" s="1"/>
  <c r="BR26" i="3"/>
  <c r="BR28" i="3"/>
  <c r="BR30" i="3"/>
  <c r="BR32" i="3"/>
  <c r="BR35" i="3"/>
  <c r="BV33" i="3" s="1"/>
  <c r="BZ33" i="3" s="1"/>
  <c r="BR37" i="3"/>
  <c r="BR39" i="3"/>
  <c r="BR41" i="3"/>
  <c r="BR43" i="3"/>
  <c r="BR44" i="3"/>
  <c r="BR46" i="3"/>
  <c r="BR48" i="3"/>
  <c r="BR50" i="3"/>
  <c r="BR52" i="3"/>
  <c r="BR55" i="3"/>
  <c r="BR57" i="3"/>
  <c r="BR59" i="3"/>
  <c r="BR61" i="3"/>
  <c r="BQ65" i="3"/>
  <c r="BO67" i="3"/>
  <c r="BR67" i="3"/>
  <c r="BQ68" i="3"/>
  <c r="BO70" i="3"/>
  <c r="BQ73" i="3"/>
  <c r="BO74" i="3"/>
  <c r="BS73" i="3" s="1"/>
  <c r="BW73" i="3" s="1"/>
  <c r="BR75" i="3"/>
  <c r="BO78" i="3"/>
  <c r="BR79" i="3"/>
  <c r="BO82" i="3"/>
  <c r="BR83" i="3"/>
  <c r="BV83" i="3" s="1"/>
  <c r="BZ83" i="3" s="1"/>
  <c r="BO84" i="3"/>
  <c r="BR84" i="3"/>
  <c r="BQ85" i="3"/>
  <c r="BO87" i="3"/>
  <c r="BQ90" i="3"/>
  <c r="BO92" i="3"/>
  <c r="BR92" i="3"/>
  <c r="BQ93" i="3"/>
  <c r="BR95" i="3"/>
  <c r="BR99" i="3"/>
  <c r="BR103" i="3"/>
  <c r="BQ104" i="3"/>
  <c r="BP107" i="3"/>
  <c r="BO111" i="3"/>
  <c r="BR113" i="3"/>
  <c r="BP114" i="3"/>
  <c r="BT113" i="3" s="1"/>
  <c r="BX113" i="3" s="1"/>
  <c r="BP116" i="3"/>
  <c r="BP118" i="3"/>
  <c r="BP120" i="3"/>
  <c r="BP122" i="3"/>
  <c r="BP125" i="3"/>
  <c r="BP127" i="3"/>
  <c r="BT123" i="3" s="1"/>
  <c r="BX123" i="3" s="1"/>
  <c r="BP129" i="3"/>
  <c r="BP131" i="3"/>
  <c r="BP133" i="3"/>
  <c r="BP134" i="3"/>
  <c r="BP136" i="3"/>
  <c r="BP138" i="3"/>
  <c r="BP140" i="3"/>
  <c r="BP142" i="3"/>
  <c r="BP145" i="3"/>
  <c r="BP147" i="3"/>
  <c r="BP149" i="3"/>
  <c r="BO155" i="3"/>
  <c r="BR156" i="3"/>
  <c r="BP158" i="3"/>
  <c r="BQ161" i="3"/>
  <c r="BP163" i="3"/>
  <c r="BO164" i="3"/>
  <c r="BS163" i="3" s="1"/>
  <c r="BW163" i="3" s="1"/>
  <c r="CA163" i="3" s="1"/>
  <c r="BR168" i="3"/>
  <c r="BV163" i="3" s="1"/>
  <c r="BZ163" i="3" s="1"/>
  <c r="BR171" i="3"/>
  <c r="BP173" i="3"/>
  <c r="BR175" i="3"/>
  <c r="BP177" i="3"/>
  <c r="BP179" i="3"/>
  <c r="BR182" i="3"/>
  <c r="BQ188" i="3"/>
  <c r="BO190" i="3"/>
  <c r="BQ191" i="3"/>
  <c r="BO194" i="3"/>
  <c r="BO196" i="3"/>
  <c r="BR197" i="3"/>
  <c r="BQ199" i="3"/>
  <c r="BO202" i="3"/>
  <c r="BP203" i="3"/>
  <c r="BQ205" i="3"/>
  <c r="BU203" i="3" s="1"/>
  <c r="BY203" i="3" s="1"/>
  <c r="BR212" i="3"/>
  <c r="BR216" i="3"/>
  <c r="BP218" i="3"/>
  <c r="BQ221" i="3"/>
  <c r="BR225" i="3"/>
  <c r="BV223" i="3" s="1"/>
  <c r="BZ223" i="3" s="1"/>
  <c r="BQ227" i="3"/>
  <c r="BP229" i="3"/>
  <c r="BQ235" i="3"/>
  <c r="BQ238" i="3"/>
  <c r="BO240" i="3"/>
  <c r="BP241" i="3"/>
  <c r="BO243" i="3"/>
  <c r="BP245" i="3"/>
  <c r="BO247" i="3"/>
  <c r="BQ250" i="3"/>
  <c r="BP253" i="3"/>
  <c r="BT253" i="3" s="1"/>
  <c r="BX253" i="3" s="1"/>
  <c r="BO256" i="3"/>
  <c r="BR257" i="3"/>
  <c r="BP259" i="3"/>
  <c r="BO261" i="3"/>
  <c r="BQ263" i="3"/>
  <c r="BO264" i="3"/>
  <c r="BS263" i="3" s="1"/>
  <c r="BW263" i="3" s="1"/>
  <c r="CA263" i="3" s="1"/>
  <c r="BR264" i="3"/>
  <c r="BO267" i="3"/>
  <c r="BQ270" i="3"/>
  <c r="BP272" i="3"/>
  <c r="BR276" i="3"/>
  <c r="BP278" i="3"/>
  <c r="BO283" i="3"/>
  <c r="BQ286" i="3"/>
  <c r="BP288" i="3"/>
  <c r="BO290" i="3"/>
  <c r="BR291" i="3"/>
  <c r="BQ293" i="3"/>
  <c r="BP299" i="3"/>
  <c r="BR300" i="3"/>
  <c r="BP302" i="3"/>
  <c r="AS303" i="3"/>
  <c r="BP15" i="5"/>
  <c r="BT13" i="5" s="1"/>
  <c r="BX13" i="5" s="1"/>
  <c r="BP17" i="5"/>
  <c r="BP19" i="5"/>
  <c r="BP21" i="5"/>
  <c r="BP39" i="5"/>
  <c r="BP40" i="5"/>
  <c r="AV152" i="7"/>
  <c r="BO22" i="3"/>
  <c r="BO25" i="3"/>
  <c r="BO27" i="3"/>
  <c r="BO29" i="3"/>
  <c r="BO31" i="3"/>
  <c r="BO33" i="3"/>
  <c r="CG33" i="3"/>
  <c r="BO34" i="3"/>
  <c r="BO36" i="3"/>
  <c r="BO38" i="3"/>
  <c r="BO40" i="3"/>
  <c r="BO42" i="3"/>
  <c r="BO45" i="3"/>
  <c r="BS43" i="3" s="1"/>
  <c r="BW43" i="3" s="1"/>
  <c r="BO47" i="3"/>
  <c r="BO49" i="3"/>
  <c r="BO51" i="3"/>
  <c r="BO53" i="3"/>
  <c r="BO54" i="3"/>
  <c r="BO56" i="3"/>
  <c r="BO58" i="3"/>
  <c r="BO60" i="3"/>
  <c r="BO63" i="3"/>
  <c r="BP67" i="3"/>
  <c r="BR68" i="3"/>
  <c r="BP70" i="3"/>
  <c r="BP74" i="3"/>
  <c r="BO77" i="3"/>
  <c r="BP78" i="3"/>
  <c r="BO81" i="3"/>
  <c r="BP82" i="3"/>
  <c r="BP84" i="3"/>
  <c r="BT83" i="3" s="1"/>
  <c r="BX83" i="3" s="1"/>
  <c r="BR85" i="3"/>
  <c r="BP87" i="3"/>
  <c r="BP92" i="3"/>
  <c r="BR93" i="3"/>
  <c r="BV93" i="3" s="1"/>
  <c r="BZ93" i="3" s="1"/>
  <c r="BR94" i="3"/>
  <c r="BO97" i="3"/>
  <c r="BR98" i="3"/>
  <c r="BO101" i="3"/>
  <c r="BR102" i="3"/>
  <c r="BR104" i="3"/>
  <c r="BQ107" i="3"/>
  <c r="BP111" i="3"/>
  <c r="BR112" i="3"/>
  <c r="BQ114" i="3"/>
  <c r="BQ116" i="3"/>
  <c r="BQ118" i="3"/>
  <c r="BQ120" i="3"/>
  <c r="BQ122" i="3"/>
  <c r="BQ125" i="3"/>
  <c r="BU123" i="3" s="1"/>
  <c r="BY123" i="3" s="1"/>
  <c r="BQ127" i="3"/>
  <c r="BQ129" i="3"/>
  <c r="BQ131" i="3"/>
  <c r="BQ133" i="3"/>
  <c r="BQ134" i="3"/>
  <c r="BQ136" i="3"/>
  <c r="BQ138" i="3"/>
  <c r="BQ140" i="3"/>
  <c r="BQ142" i="3"/>
  <c r="BQ145" i="3"/>
  <c r="BQ147" i="3"/>
  <c r="BQ149" i="3"/>
  <c r="BO151" i="3"/>
  <c r="BP155" i="3"/>
  <c r="BQ158" i="3"/>
  <c r="BO160" i="3"/>
  <c r="BQ163" i="3"/>
  <c r="BU163" i="3" s="1"/>
  <c r="BY163" i="3" s="1"/>
  <c r="BP164" i="3"/>
  <c r="BR165" i="3"/>
  <c r="BO167" i="3"/>
  <c r="BO170" i="3"/>
  <c r="BO172" i="3"/>
  <c r="BO174" i="3"/>
  <c r="BQ177" i="3"/>
  <c r="BQ179" i="3"/>
  <c r="BO181" i="3"/>
  <c r="BO183" i="3"/>
  <c r="BR185" i="3"/>
  <c r="BR188" i="3"/>
  <c r="BP190" i="3"/>
  <c r="BR191" i="3"/>
  <c r="BR193" i="3"/>
  <c r="BP194" i="3"/>
  <c r="BT193" i="3" s="1"/>
  <c r="BX193" i="3" s="1"/>
  <c r="BP196" i="3"/>
  <c r="BR199" i="3"/>
  <c r="BP202" i="3"/>
  <c r="BQ203" i="3"/>
  <c r="BR205" i="3"/>
  <c r="BQ209" i="3"/>
  <c r="BO211" i="3"/>
  <c r="BO215" i="3"/>
  <c r="BS213" i="3" s="1"/>
  <c r="BW213" i="3" s="1"/>
  <c r="CA213" i="3" s="1"/>
  <c r="BO217" i="3"/>
  <c r="BQ218" i="3"/>
  <c r="BO223" i="3"/>
  <c r="BO224" i="3"/>
  <c r="BR227" i="3"/>
  <c r="BQ229" i="3"/>
  <c r="BQ231" i="3"/>
  <c r="BO233" i="3"/>
  <c r="BS233" i="3" s="1"/>
  <c r="BW233" i="3" s="1"/>
  <c r="CA233" i="3" s="1"/>
  <c r="BO234" i="3"/>
  <c r="BR235" i="3"/>
  <c r="BP240" i="3"/>
  <c r="BQ241" i="3"/>
  <c r="BP243" i="3"/>
  <c r="BO244" i="3"/>
  <c r="BQ245" i="3"/>
  <c r="BP247" i="3"/>
  <c r="BT243" i="3" s="1"/>
  <c r="BX243" i="3" s="1"/>
  <c r="BO252" i="3"/>
  <c r="BQ253" i="3"/>
  <c r="BQ254" i="3"/>
  <c r="BQ259" i="3"/>
  <c r="BQ262" i="3"/>
  <c r="BR263" i="3"/>
  <c r="BP264" i="3"/>
  <c r="BP267" i="3"/>
  <c r="BO269" i="3"/>
  <c r="BQ272" i="3"/>
  <c r="BP274" i="3"/>
  <c r="BO275" i="3"/>
  <c r="BR280" i="3"/>
  <c r="BP283" i="3"/>
  <c r="BR286" i="3"/>
  <c r="BQ288" i="3"/>
  <c r="BP290" i="3"/>
  <c r="BO292" i="3"/>
  <c r="BR293" i="3"/>
  <c r="BR294" i="3"/>
  <c r="BO296" i="3"/>
  <c r="BR297" i="3"/>
  <c r="BQ302" i="3"/>
  <c r="AT303" i="3"/>
  <c r="BQ15" i="5"/>
  <c r="BU13" i="5" s="1"/>
  <c r="BQ17" i="5"/>
  <c r="BQ19" i="5"/>
  <c r="BQ21" i="5"/>
  <c r="BQ39" i="5"/>
  <c r="BQ40" i="5"/>
  <c r="BP22" i="3"/>
  <c r="BP25" i="3"/>
  <c r="BP27" i="3"/>
  <c r="BP29" i="3"/>
  <c r="BP31" i="3"/>
  <c r="BP33" i="3"/>
  <c r="BP34" i="3"/>
  <c r="BP36" i="3"/>
  <c r="BP38" i="3"/>
  <c r="BP40" i="3"/>
  <c r="BP42" i="3"/>
  <c r="BP45" i="3"/>
  <c r="BT43" i="3" s="1"/>
  <c r="BX43" i="3" s="1"/>
  <c r="BP47" i="3"/>
  <c r="BP49" i="3"/>
  <c r="BP51" i="3"/>
  <c r="BP53" i="3"/>
  <c r="BP54" i="3"/>
  <c r="BP56" i="3"/>
  <c r="BP58" i="3"/>
  <c r="BP60" i="3"/>
  <c r="BO62" i="3"/>
  <c r="BP63" i="3"/>
  <c r="CG63" i="3"/>
  <c r="BO64" i="3"/>
  <c r="BQ67" i="3"/>
  <c r="BO69" i="3"/>
  <c r="BS63" i="3" s="1"/>
  <c r="BW63" i="3" s="1"/>
  <c r="BQ70" i="3"/>
  <c r="BO72" i="3"/>
  <c r="BQ74" i="3"/>
  <c r="BQ78" i="3"/>
  <c r="BQ82" i="3"/>
  <c r="BQ84" i="3"/>
  <c r="BO86" i="3"/>
  <c r="BQ87" i="3"/>
  <c r="BU83" i="3" s="1"/>
  <c r="BY83" i="3" s="1"/>
  <c r="BO89" i="3"/>
  <c r="BQ92" i="3"/>
  <c r="BO96" i="3"/>
  <c r="BS93" i="3" s="1"/>
  <c r="BW93" i="3" s="1"/>
  <c r="BP97" i="3"/>
  <c r="BO100" i="3"/>
  <c r="BP101" i="3"/>
  <c r="BO106" i="3"/>
  <c r="BQ111" i="3"/>
  <c r="BU103" i="3" s="1"/>
  <c r="BY103" i="3" s="1"/>
  <c r="BR114" i="3"/>
  <c r="BR116" i="3"/>
  <c r="BR118" i="3"/>
  <c r="BR120" i="3"/>
  <c r="BR122" i="3"/>
  <c r="BR125" i="3"/>
  <c r="BV123" i="3" s="1"/>
  <c r="BZ123" i="3" s="1"/>
  <c r="BR127" i="3"/>
  <c r="BR129" i="3"/>
  <c r="BR131" i="3"/>
  <c r="BR133" i="3"/>
  <c r="BR134" i="3"/>
  <c r="BR136" i="3"/>
  <c r="BR138" i="3"/>
  <c r="BR140" i="3"/>
  <c r="BR142" i="3"/>
  <c r="BR145" i="3"/>
  <c r="BV143" i="3" s="1"/>
  <c r="BZ143" i="3" s="1"/>
  <c r="BR147" i="3"/>
  <c r="BR149" i="3"/>
  <c r="BQ151" i="3"/>
  <c r="BO153" i="3"/>
  <c r="BQ155" i="3"/>
  <c r="BU153" i="3" s="1"/>
  <c r="BY153" i="3" s="1"/>
  <c r="BO157" i="3"/>
  <c r="BR158" i="3"/>
  <c r="BP160" i="3"/>
  <c r="BR163" i="3"/>
  <c r="BP167" i="3"/>
  <c r="BP170" i="3"/>
  <c r="BP172" i="3"/>
  <c r="BR173" i="3"/>
  <c r="BP174" i="3"/>
  <c r="BO176" i="3"/>
  <c r="BR177" i="3"/>
  <c r="BV173" i="3" s="1"/>
  <c r="BZ173" i="3" s="1"/>
  <c r="BR179" i="3"/>
  <c r="BP181" i="3"/>
  <c r="BP183" i="3"/>
  <c r="BO184" i="3"/>
  <c r="BO187" i="3"/>
  <c r="BO189" i="3"/>
  <c r="BO192" i="3"/>
  <c r="BQ194" i="3"/>
  <c r="BQ196" i="3"/>
  <c r="BO198" i="3"/>
  <c r="BO201" i="3"/>
  <c r="BQ202" i="3"/>
  <c r="BR204" i="3"/>
  <c r="BO207" i="3"/>
  <c r="BR208" i="3"/>
  <c r="BR209" i="3"/>
  <c r="BO213" i="3"/>
  <c r="BP215" i="3"/>
  <c r="BP217" i="3"/>
  <c r="BO220" i="3"/>
  <c r="BP223" i="3"/>
  <c r="BO226" i="3"/>
  <c r="BR229" i="3"/>
  <c r="BR231" i="3"/>
  <c r="BP233" i="3"/>
  <c r="BP234" i="3"/>
  <c r="BO237" i="3"/>
  <c r="BQ240" i="3"/>
  <c r="BR241" i="3"/>
  <c r="BQ243" i="3"/>
  <c r="BP244" i="3"/>
  <c r="BR245" i="3"/>
  <c r="BQ247" i="3"/>
  <c r="BO249" i="3"/>
  <c r="BP252" i="3"/>
  <c r="BR253" i="3"/>
  <c r="BR254" i="3"/>
  <c r="BQ256" i="3"/>
  <c r="BO258" i="3"/>
  <c r="BR259" i="3"/>
  <c r="BQ261" i="3"/>
  <c r="BQ264" i="3"/>
  <c r="BO266" i="3"/>
  <c r="BQ267" i="3"/>
  <c r="BP269" i="3"/>
  <c r="BP275" i="3"/>
  <c r="BO277" i="3"/>
  <c r="BO282" i="3"/>
  <c r="BS273" i="3" s="1"/>
  <c r="BW273" i="3" s="1"/>
  <c r="CA273" i="3" s="1"/>
  <c r="BO285" i="3"/>
  <c r="BR288" i="3"/>
  <c r="BQ290" i="3"/>
  <c r="BP292" i="3"/>
  <c r="BP296" i="3"/>
  <c r="BR299" i="3"/>
  <c r="BO301" i="3"/>
  <c r="BR302" i="3"/>
  <c r="BV293" i="3" s="1"/>
  <c r="BZ293" i="3" s="1"/>
  <c r="BR15" i="5"/>
  <c r="BV13" i="5" s="1"/>
  <c r="BR17" i="5"/>
  <c r="BR19" i="5"/>
  <c r="BR21" i="5"/>
  <c r="BR39" i="5"/>
  <c r="BR40" i="5"/>
  <c r="BO21" i="9"/>
  <c r="BQ22" i="3"/>
  <c r="BQ25" i="3"/>
  <c r="BQ27" i="3"/>
  <c r="BQ29" i="3"/>
  <c r="BQ31" i="3"/>
  <c r="BQ33" i="3"/>
  <c r="BQ34" i="3"/>
  <c r="BQ36" i="3"/>
  <c r="BQ38" i="3"/>
  <c r="BQ40" i="3"/>
  <c r="BQ42" i="3"/>
  <c r="BQ45" i="3"/>
  <c r="BU43" i="3" s="1"/>
  <c r="BY43" i="3" s="1"/>
  <c r="BQ47" i="3"/>
  <c r="BQ49" i="3"/>
  <c r="BQ51" i="3"/>
  <c r="BQ53" i="3"/>
  <c r="BQ54" i="3"/>
  <c r="BQ56" i="3"/>
  <c r="BQ58" i="3"/>
  <c r="BQ60" i="3"/>
  <c r="BQ63" i="3"/>
  <c r="BP64" i="3"/>
  <c r="BP69" i="3"/>
  <c r="BR70" i="3"/>
  <c r="BP72" i="3"/>
  <c r="BR74" i="3"/>
  <c r="BR78" i="3"/>
  <c r="BR82" i="3"/>
  <c r="BP86" i="3"/>
  <c r="BR87" i="3"/>
  <c r="BP89" i="3"/>
  <c r="BQ97" i="3"/>
  <c r="BQ101" i="3"/>
  <c r="BO105" i="3"/>
  <c r="BO110" i="3"/>
  <c r="BO115" i="3"/>
  <c r="BO117" i="3"/>
  <c r="BO119" i="3"/>
  <c r="BO121" i="3"/>
  <c r="BS113" i="3" s="1"/>
  <c r="BW113" i="3" s="1"/>
  <c r="BO123" i="3"/>
  <c r="BS123" i="3" s="1"/>
  <c r="BW123" i="3" s="1"/>
  <c r="CG123" i="3"/>
  <c r="BO124" i="3"/>
  <c r="BO126" i="3"/>
  <c r="BO128" i="3"/>
  <c r="BO130" i="3"/>
  <c r="BO132" i="3"/>
  <c r="BO135" i="3"/>
  <c r="BS133" i="3" s="1"/>
  <c r="BW133" i="3" s="1"/>
  <c r="BO137" i="3"/>
  <c r="BO139" i="3"/>
  <c r="BO141" i="3"/>
  <c r="BO143" i="3"/>
  <c r="BO144" i="3"/>
  <c r="BO146" i="3"/>
  <c r="BO148" i="3"/>
  <c r="BO150" i="3"/>
  <c r="BO152" i="3"/>
  <c r="BP153" i="3"/>
  <c r="BT153" i="3" s="1"/>
  <c r="BX153" i="3" s="1"/>
  <c r="BO154" i="3"/>
  <c r="BP157" i="3"/>
  <c r="BQ160" i="3"/>
  <c r="BO162" i="3"/>
  <c r="BR164" i="3"/>
  <c r="BQ167" i="3"/>
  <c r="BO169" i="3"/>
  <c r="BQ170" i="3"/>
  <c r="BQ174" i="3"/>
  <c r="BP176" i="3"/>
  <c r="BO178" i="3"/>
  <c r="BQ181" i="3"/>
  <c r="BQ183" i="3"/>
  <c r="BP184" i="3"/>
  <c r="BP187" i="3"/>
  <c r="BP189" i="3"/>
  <c r="BR190" i="3"/>
  <c r="BP192" i="3"/>
  <c r="BR194" i="3"/>
  <c r="BR196" i="3"/>
  <c r="BP198" i="3"/>
  <c r="BP201" i="3"/>
  <c r="BO206" i="3"/>
  <c r="BQ211" i="3"/>
  <c r="BO214" i="3"/>
  <c r="BQ215" i="3"/>
  <c r="BQ217" i="3"/>
  <c r="BP220" i="3"/>
  <c r="BQ223" i="3"/>
  <c r="BQ224" i="3"/>
  <c r="BP226" i="3"/>
  <c r="BO228" i="3"/>
  <c r="BS223" i="3" s="1"/>
  <c r="BW223" i="3" s="1"/>
  <c r="CA223" i="3" s="1"/>
  <c r="BO230" i="3"/>
  <c r="BQ233" i="3"/>
  <c r="BQ234" i="3"/>
  <c r="BO236" i="3"/>
  <c r="BP237" i="3"/>
  <c r="BO239" i="3"/>
  <c r="BO242" i="3"/>
  <c r="BR243" i="3"/>
  <c r="BQ244" i="3"/>
  <c r="BO246" i="3"/>
  <c r="BP249" i="3"/>
  <c r="BQ252" i="3"/>
  <c r="BR256" i="3"/>
  <c r="BO260" i="3"/>
  <c r="BR261" i="3"/>
  <c r="BP266" i="3"/>
  <c r="BT263" i="3" s="1"/>
  <c r="BX263" i="3" s="1"/>
  <c r="BR267" i="3"/>
  <c r="BQ269" i="3"/>
  <c r="BO271" i="3"/>
  <c r="BQ275" i="3"/>
  <c r="BP282" i="3"/>
  <c r="BR283" i="3"/>
  <c r="BP285" i="3"/>
  <c r="BO287" i="3"/>
  <c r="BR290" i="3"/>
  <c r="BQ292" i="3"/>
  <c r="BO295" i="3"/>
  <c r="BS293" i="3" s="1"/>
  <c r="BW293" i="3" s="1"/>
  <c r="CA293" i="3" s="1"/>
  <c r="BO298" i="3"/>
  <c r="BP301" i="3"/>
  <c r="AV303" i="3"/>
  <c r="BO13" i="5"/>
  <c r="BS13" i="5" s="1"/>
  <c r="CC42" i="5"/>
  <c r="BO14" i="5"/>
  <c r="BO16" i="5"/>
  <c r="BO18" i="5"/>
  <c r="BO20" i="5"/>
  <c r="BO22" i="5"/>
  <c r="BO41" i="5"/>
  <c r="BS39" i="5" s="1"/>
  <c r="BU33" i="2"/>
  <c r="BZ46" i="2"/>
  <c r="BV23" i="2"/>
  <c r="BW46" i="2"/>
  <c r="BS33" i="2"/>
  <c r="BS23" i="2"/>
  <c r="BV33" i="2"/>
  <c r="CF46" i="2"/>
  <c r="CC46" i="2"/>
  <c r="BL29" i="9"/>
  <c r="BP29" i="9" s="1"/>
  <c r="BO22" i="9"/>
  <c r="BL22" i="9"/>
  <c r="BP22" i="9" s="1"/>
  <c r="BL26" i="9"/>
  <c r="BP26" i="9" s="1"/>
  <c r="CA13" i="9"/>
  <c r="CA32" i="9" s="1"/>
  <c r="BL30" i="9"/>
  <c r="BP30" i="9" s="1"/>
  <c r="BT30" i="9" s="1"/>
  <c r="BX30" i="9" s="1"/>
  <c r="BL23" i="9"/>
  <c r="BP23" i="9" s="1"/>
  <c r="BT23" i="9" s="1"/>
  <c r="BX23" i="9" s="1"/>
  <c r="BL31" i="9"/>
  <c r="BP31" i="9" s="1"/>
  <c r="BP41" i="5"/>
  <c r="BT39" i="5" s="1"/>
  <c r="BX39" i="5" s="1"/>
  <c r="BW13" i="5"/>
  <c r="CG13" i="5"/>
  <c r="CG42" i="5" s="1"/>
  <c r="BT43" i="2"/>
  <c r="BV13" i="2"/>
  <c r="BV43" i="2"/>
  <c r="BS13" i="2"/>
  <c r="CA23" i="2"/>
  <c r="CG23" i="2"/>
  <c r="CA33" i="2"/>
  <c r="CG33" i="2"/>
  <c r="CA43" i="2"/>
  <c r="CG43" i="2"/>
  <c r="BT13" i="2"/>
  <c r="BS13" i="3"/>
  <c r="BR65" i="3"/>
  <c r="BV63" i="3" s="1"/>
  <c r="BZ63" i="3" s="1"/>
  <c r="BR69" i="3"/>
  <c r="BR73" i="3"/>
  <c r="BV73" i="3" s="1"/>
  <c r="BZ73" i="3" s="1"/>
  <c r="BR86" i="3"/>
  <c r="BR90" i="3"/>
  <c r="BP94" i="3"/>
  <c r="BP96" i="3"/>
  <c r="BP98" i="3"/>
  <c r="BP100" i="3"/>
  <c r="BP102" i="3"/>
  <c r="BT73" i="3"/>
  <c r="BX73" i="3" s="1"/>
  <c r="BS83" i="3"/>
  <c r="BW83" i="3" s="1"/>
  <c r="BU73" i="3"/>
  <c r="BY73" i="3" s="1"/>
  <c r="BR108" i="3"/>
  <c r="BV103" i="3" s="1"/>
  <c r="BZ103" i="3" s="1"/>
  <c r="CE13" i="3"/>
  <c r="CE303" i="3" s="1"/>
  <c r="CG73" i="3"/>
  <c r="BT93" i="3"/>
  <c r="BX93" i="3" s="1"/>
  <c r="BS103" i="3"/>
  <c r="BW103" i="3" s="1"/>
  <c r="CA103" i="3" s="1"/>
  <c r="CG103" i="3"/>
  <c r="BP106" i="3"/>
  <c r="BP110" i="3"/>
  <c r="BS43" i="2"/>
  <c r="CF13" i="3"/>
  <c r="CF303" i="3" s="1"/>
  <c r="BU93" i="3"/>
  <c r="BY93" i="3" s="1"/>
  <c r="BR155" i="3"/>
  <c r="BR159" i="3"/>
  <c r="BU143" i="3"/>
  <c r="BY143" i="3" s="1"/>
  <c r="BP151" i="3"/>
  <c r="BR161" i="3"/>
  <c r="BS153" i="3"/>
  <c r="BW153" i="3" s="1"/>
  <c r="BV183" i="3"/>
  <c r="BZ183" i="3" s="1"/>
  <c r="BP209" i="3"/>
  <c r="BP210" i="3"/>
  <c r="BP232" i="3"/>
  <c r="BS173" i="3"/>
  <c r="BW173" i="3" s="1"/>
  <c r="CA173" i="3" s="1"/>
  <c r="BV193" i="3"/>
  <c r="BZ193" i="3" s="1"/>
  <c r="BP228" i="3"/>
  <c r="BS193" i="3"/>
  <c r="BW193" i="3" s="1"/>
  <c r="CA193" i="3" s="1"/>
  <c r="BR203" i="3"/>
  <c r="BP211" i="3"/>
  <c r="BV213" i="3"/>
  <c r="BZ213" i="3" s="1"/>
  <c r="BP224" i="3"/>
  <c r="BT223" i="3" s="1"/>
  <c r="BX223" i="3" s="1"/>
  <c r="BU183" i="3"/>
  <c r="BY183" i="3" s="1"/>
  <c r="BS203" i="3"/>
  <c r="BW203" i="3" s="1"/>
  <c r="CA203" i="3" s="1"/>
  <c r="BP207" i="3"/>
  <c r="BR242" i="3"/>
  <c r="BU243" i="3"/>
  <c r="BY243" i="3" s="1"/>
  <c r="BP257" i="3"/>
  <c r="BU213" i="3"/>
  <c r="BY213" i="3" s="1"/>
  <c r="BR247" i="3"/>
  <c r="BV243" i="3" s="1"/>
  <c r="BZ243" i="3" s="1"/>
  <c r="BP256" i="3"/>
  <c r="BP260" i="3"/>
  <c r="BS253" i="3"/>
  <c r="BW253" i="3" s="1"/>
  <c r="CA253" i="3" s="1"/>
  <c r="BR265" i="3"/>
  <c r="BP276" i="3"/>
  <c r="BR262" i="3"/>
  <c r="BR271" i="3"/>
  <c r="BU253" i="3"/>
  <c r="BY253" i="3" s="1"/>
  <c r="BR269" i="3"/>
  <c r="BP277" i="3"/>
  <c r="BR278" i="3"/>
  <c r="BV273" i="3" s="1"/>
  <c r="BZ273" i="3" s="1"/>
  <c r="BO284" i="3"/>
  <c r="BR284" i="3"/>
  <c r="BV283" i="3" s="1"/>
  <c r="BZ283" i="3" s="1"/>
  <c r="BQ279" i="3"/>
  <c r="BU273" i="3" s="1"/>
  <c r="BY273" i="3" s="1"/>
  <c r="BQ282" i="3"/>
  <c r="BQ297" i="3"/>
  <c r="BT293" i="3"/>
  <c r="BX293" i="3" s="1"/>
  <c r="BU13" i="2"/>
  <c r="CA13" i="2"/>
  <c r="CG13" i="2"/>
  <c r="CG46" i="2" s="1"/>
  <c r="BW39" i="5" l="1"/>
  <c r="CA39" i="5" s="1"/>
  <c r="BS42" i="5"/>
  <c r="CA43" i="3"/>
  <c r="BU303" i="3"/>
  <c r="BY13" i="3"/>
  <c r="BY303" i="3" s="1"/>
  <c r="BZ13" i="5"/>
  <c r="BZ42" i="5" s="1"/>
  <c r="BY13" i="5"/>
  <c r="CA123" i="3"/>
  <c r="BU53" i="3"/>
  <c r="BY53" i="3" s="1"/>
  <c r="BV113" i="3"/>
  <c r="BZ113" i="3" s="1"/>
  <c r="CA93" i="3"/>
  <c r="BT203" i="3"/>
  <c r="BX203" i="3" s="1"/>
  <c r="BT53" i="3"/>
  <c r="BX53" i="3" s="1"/>
  <c r="BT283" i="3"/>
  <c r="BX283" i="3" s="1"/>
  <c r="BS53" i="3"/>
  <c r="BW53" i="3" s="1"/>
  <c r="BT163" i="3"/>
  <c r="BX163" i="3" s="1"/>
  <c r="BU173" i="3"/>
  <c r="BY173" i="3" s="1"/>
  <c r="BU193" i="3"/>
  <c r="BY193" i="3" s="1"/>
  <c r="BT13" i="3"/>
  <c r="BU223" i="3"/>
  <c r="BY223" i="3" s="1"/>
  <c r="BU33" i="3"/>
  <c r="BY33" i="3" s="1"/>
  <c r="BV39" i="5"/>
  <c r="BZ39" i="5" s="1"/>
  <c r="BU39" i="5"/>
  <c r="BY39" i="5" s="1"/>
  <c r="BU263" i="3"/>
  <c r="BY263" i="3" s="1"/>
  <c r="BS283" i="3"/>
  <c r="BW283" i="3" s="1"/>
  <c r="CA283" i="3" s="1"/>
  <c r="BU63" i="3"/>
  <c r="BY63" i="3" s="1"/>
  <c r="CA63" i="3" s="1"/>
  <c r="BT63" i="3"/>
  <c r="BX63" i="3" s="1"/>
  <c r="BT33" i="3"/>
  <c r="BX33" i="3" s="1"/>
  <c r="BS243" i="3"/>
  <c r="BW243" i="3" s="1"/>
  <c r="CA243" i="3" s="1"/>
  <c r="BV253" i="3"/>
  <c r="BZ253" i="3" s="1"/>
  <c r="BV203" i="3"/>
  <c r="BZ203" i="3" s="1"/>
  <c r="BV153" i="3"/>
  <c r="BZ153" i="3" s="1"/>
  <c r="CA153" i="3" s="1"/>
  <c r="BT183" i="3"/>
  <c r="BX183" i="3" s="1"/>
  <c r="BU133" i="3"/>
  <c r="BY133" i="3" s="1"/>
  <c r="BS33" i="3"/>
  <c r="BW33" i="3" s="1"/>
  <c r="CA33" i="3" s="1"/>
  <c r="BV43" i="3"/>
  <c r="BZ43" i="3" s="1"/>
  <c r="BU113" i="3"/>
  <c r="BY113" i="3" s="1"/>
  <c r="CA113" i="3" s="1"/>
  <c r="BT143" i="3"/>
  <c r="BX143" i="3" s="1"/>
  <c r="BT273" i="3"/>
  <c r="BX273" i="3" s="1"/>
  <c r="BT103" i="3"/>
  <c r="BX103" i="3" s="1"/>
  <c r="BU233" i="3"/>
  <c r="BY233" i="3" s="1"/>
  <c r="BS143" i="3"/>
  <c r="BW143" i="3" s="1"/>
  <c r="BV133" i="3"/>
  <c r="BZ133" i="3" s="1"/>
  <c r="BS183" i="3"/>
  <c r="BW183" i="3" s="1"/>
  <c r="CA183" i="3" s="1"/>
  <c r="BT173" i="3"/>
  <c r="BX173" i="3" s="1"/>
  <c r="CA73" i="3"/>
  <c r="BV233" i="3"/>
  <c r="BZ233" i="3" s="1"/>
  <c r="CG13" i="3"/>
  <c r="CG303" i="3" s="1"/>
  <c r="BV263" i="3"/>
  <c r="BZ263" i="3" s="1"/>
  <c r="BT233" i="3"/>
  <c r="BX233" i="3" s="1"/>
  <c r="BT133" i="3"/>
  <c r="BX133" i="3" s="1"/>
  <c r="CA133" i="3" s="1"/>
  <c r="BU283" i="3"/>
  <c r="BY283" i="3" s="1"/>
  <c r="BU46" i="2"/>
  <c r="BT42" i="5"/>
  <c r="BW42" i="5"/>
  <c r="CA13" i="5"/>
  <c r="CA42" i="5" s="1"/>
  <c r="BX42" i="5"/>
  <c r="BT46" i="2"/>
  <c r="BV46" i="2"/>
  <c r="BS46" i="2"/>
  <c r="CA46" i="2"/>
  <c r="BZ13" i="3"/>
  <c r="BZ303" i="3" s="1"/>
  <c r="CA83" i="3"/>
  <c r="BS303" i="3"/>
  <c r="BW13" i="3"/>
  <c r="CA53" i="3" l="1"/>
  <c r="BY42" i="5"/>
  <c r="CA143" i="3"/>
  <c r="BU42" i="5"/>
  <c r="BV42" i="5"/>
  <c r="BV303" i="3"/>
  <c r="BX13" i="3"/>
  <c r="BX303" i="3" s="1"/>
  <c r="BT303" i="3"/>
  <c r="BW303" i="3"/>
  <c r="CA13" i="3" l="1"/>
  <c r="CA303"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8F27B1DC-4878-4139-9526-80B5823C44A5}">
      <text>
        <r>
          <rPr>
            <sz val="11"/>
            <color theme="1"/>
            <rFont val="Calibri"/>
            <family val="2"/>
            <scheme val="minor"/>
          </rPr>
          <t>======
ID#AAABbgQSH8E
planeacion magdalena    (2025-01-09 21:41:24)
Por favor, pónganle el nombre de la dependencia, el del responsable de esa dependencia y la fecha de entrega, unifiquen el tamaño de letra. ¿Esta versión ya es la completa de toda la dependencia?
------
ID#AAABbgQSH8I
planeacion magdalena    (2025-01-09 21:44:22)
Deben subir el Plan d Acción 2025 en un archivo diferente con el nombre de la dependencia, ya que este archivo se dispuso para que todas las demás dependencias lo descarguen y lo trabajen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CLAUDIO DEVANI</author>
  </authors>
  <commentList>
    <comment ref="AJ13" authorId="0" shapeId="0" xr:uid="{1AD6B3EA-1ACB-4091-BCA7-E6AD4C06603D}">
      <text>
        <r>
          <rPr>
            <b/>
            <sz val="9"/>
            <color rgb="FF000000"/>
            <rFont val="Tahoma"/>
            <family val="2"/>
          </rPr>
          <t>CLAUDIO DEVANI:</t>
        </r>
        <r>
          <rPr>
            <sz val="9"/>
            <color rgb="FF000000"/>
            <rFont val="Tahoma"/>
            <family val="2"/>
          </rPr>
          <t xml:space="preserve">
</t>
        </r>
        <r>
          <rPr>
            <sz val="9"/>
            <color rgb="FF000000"/>
            <rFont val="Tahoma"/>
            <family val="2"/>
          </rPr>
          <t>Esta meta es del cuatrienio, para 2025 según el PI es 25.358</t>
        </r>
      </text>
    </comment>
  </commentList>
</comments>
</file>

<file path=xl/sharedStrings.xml><?xml version="1.0" encoding="utf-8"?>
<sst xmlns="http://schemas.openxmlformats.org/spreadsheetml/2006/main" count="9718" uniqueCount="2563">
  <si>
    <t>PLAN DE ACCIÓN</t>
  </si>
  <si>
    <t>VIGENCIA:</t>
  </si>
  <si>
    <t>ESTADO:</t>
  </si>
  <si>
    <t>Formulación</t>
  </si>
  <si>
    <t>X</t>
  </si>
  <si>
    <t>Ajuste parcial</t>
  </si>
  <si>
    <t>x</t>
  </si>
  <si>
    <t>Ajuste definitivo</t>
  </si>
  <si>
    <t>Seguimiento</t>
  </si>
  <si>
    <t>DEPENDENCIA O ENTIDAD:</t>
  </si>
  <si>
    <t>SECRETARÍA DE EQUIDAD Y PODER POPULAR</t>
  </si>
  <si>
    <t>NOMBRE RESPONSABLE:</t>
  </si>
  <si>
    <t>Fecha de entrega:</t>
  </si>
  <si>
    <t>Cálculos del Avance del período</t>
  </si>
  <si>
    <t>DATOS DEL PROYECTO DE INVERSIÓN, PROGRAMA O ACCIÓN</t>
  </si>
  <si>
    <t>ACTIVIDADES DE GESTIÓN</t>
  </si>
  <si>
    <t>METAS DE PRODUCTOS</t>
  </si>
  <si>
    <t>ALINEACIÓN INSTITUCIONAL</t>
  </si>
  <si>
    <t>AVANCE SIMPLE</t>
  </si>
  <si>
    <t>AVANCE PONDERADO</t>
  </si>
  <si>
    <t>AVANCE PONDERADO DE PROYECTOS</t>
  </si>
  <si>
    <t>AVANCE DE EJECUCIÓN FINANCIERA</t>
  </si>
  <si>
    <t>N°</t>
  </si>
  <si>
    <t>Nombre del Proyecto / Acción</t>
  </si>
  <si>
    <t>Código BPIN</t>
  </si>
  <si>
    <t>Población a beneficiar</t>
  </si>
  <si>
    <t>Localización</t>
  </si>
  <si>
    <t>AVANCE POBLACIÓN BENEFICIARIA</t>
  </si>
  <si>
    <t>AVANCE LOCALIZACIÓN</t>
  </si>
  <si>
    <t>Presupuesto 2025</t>
  </si>
  <si>
    <t>Fuentes de Financiación</t>
  </si>
  <si>
    <t>Presupuesto  por Fuente de Financiación</t>
  </si>
  <si>
    <t>AVANCE EJECUCIÓN PRESUPUESTAL</t>
  </si>
  <si>
    <t>Orden</t>
  </si>
  <si>
    <t>Actividad o Hito</t>
  </si>
  <si>
    <t>Fecha inicio</t>
  </si>
  <si>
    <t>Fecha fin</t>
  </si>
  <si>
    <t>Responsable</t>
  </si>
  <si>
    <t>CUMPLIMIENTO TRIMESTRAL</t>
  </si>
  <si>
    <t>Código</t>
  </si>
  <si>
    <t>Nombre de la Meta</t>
  </si>
  <si>
    <t>Indicador</t>
  </si>
  <si>
    <t>Unidad de Medida</t>
  </si>
  <si>
    <t>Meta Año</t>
  </si>
  <si>
    <t>AVANCE TRIMESTRAL</t>
  </si>
  <si>
    <t>Política MIPG</t>
  </si>
  <si>
    <t>Plan Institucional</t>
  </si>
  <si>
    <t>Avance Población beneficiaria</t>
  </si>
  <si>
    <t>Avance Actividades de Gestión</t>
  </si>
  <si>
    <t>Avance Productos</t>
  </si>
  <si>
    <t>Ponderación Actividades</t>
  </si>
  <si>
    <t>Ponderación Productos</t>
  </si>
  <si>
    <t>Avance Gestión</t>
  </si>
  <si>
    <t>Suma Avance Ponderado</t>
  </si>
  <si>
    <t>Avance promedio Ponderado</t>
  </si>
  <si>
    <t>Avance ponderado Total</t>
  </si>
  <si>
    <t>Avance por Trimestre y Consolidado Anual</t>
  </si>
  <si>
    <t>Tipo</t>
  </si>
  <si>
    <t>Meta</t>
  </si>
  <si>
    <t>I</t>
  </si>
  <si>
    <t>II</t>
  </si>
  <si>
    <t>III</t>
  </si>
  <si>
    <t>IV</t>
  </si>
  <si>
    <t>AÑO</t>
  </si>
  <si>
    <t>“FORTALECIMIENTO DEL SISTEMA DE PARTICIPACIÓN CIUDADANA, LIDERAZGO, PODER POPULAR Y GOBERNANZA EN EL DEPARTAMENTO DEL MAGDALENA”</t>
  </si>
  <si>
    <t>Juventud (14-28 años)</t>
  </si>
  <si>
    <t>Departamento</t>
  </si>
  <si>
    <t>3297</t>
  </si>
  <si>
    <t>Sistema General de Regalías</t>
  </si>
  <si>
    <t>Gestión Precontractual del Proyecto.</t>
  </si>
  <si>
    <t>Poder Popular de la Secretaria de Equidad y Poder Popular</t>
  </si>
  <si>
    <t>Crear (500) Comités Populares para ejercer control y vigilancia de los programas, proyectos y Obras de la Gobernación del Magdalena.</t>
  </si>
  <si>
    <t>Instancias formales y no formales de participación fortalecidas.</t>
  </si>
  <si>
    <t>Número</t>
  </si>
  <si>
    <t>Participación_Ciudadana_en_la_Gestión_Pública</t>
  </si>
  <si>
    <t>Plan Nacional de Desarrollo</t>
  </si>
  <si>
    <t>Gestión Contractual (Contratación Directa y Operador)</t>
  </si>
  <si>
    <t>Otros</t>
  </si>
  <si>
    <t>Convocatoria y conformación de Comités</t>
  </si>
  <si>
    <t>Ejercicio de Control Social</t>
  </si>
  <si>
    <t>Crear (1) red de veeduría ciudadana teniendo en cuenta el enfoque de género.</t>
  </si>
  <si>
    <t>Adultos Mayores</t>
  </si>
  <si>
    <t>Consolidación de Base de datos de las veedurías conformadas, legalizadas y registradas</t>
  </si>
  <si>
    <t>Construcción de herramientas metodológicas para capacitación</t>
  </si>
  <si>
    <t>Mujer (&gt; 17 años)</t>
  </si>
  <si>
    <t xml:space="preserve">Realizar  capacitación en control social a las diferentes Comités y veedurías </t>
  </si>
  <si>
    <t>Implementar (1) estrategia participativa Voluntariado del Cambio.</t>
  </si>
  <si>
    <t>Estrategias de promoción a la participación ciudadana implementadas.</t>
  </si>
  <si>
    <t>Convocatoria a líderes y ciudadanos para participar  como voluntarios en proyectos sociales</t>
  </si>
  <si>
    <t>Participación de voluntarios en actividades comunitarias, jornadas sociales, educativas y ambientales.</t>
  </si>
  <si>
    <t>FORTALECIMIENTO DE LA ATENCIÓN E INCLUSIÓN SOCIAL DE LA POBLACIÓN VULNERABLE A TRAVÉS DE LAS ESTRATEGIAS Y SERVICIOS INSTITUCIONALES DEL DEPARTAMENTO DEL MAGDALENA</t>
  </si>
  <si>
    <t>Recursos propios de libre inversión -ICLD</t>
  </si>
  <si>
    <t>Estructuración del proyecto</t>
  </si>
  <si>
    <t>Secretaria de Equidad y Poder Popular</t>
  </si>
  <si>
    <t>Crear (1) alianza en pro de las poblaciones en el marco del empleo, asociatividad y emprendimiento.</t>
  </si>
  <si>
    <t>Alianzas estratégicas generadas.</t>
  </si>
  <si>
    <t>1</t>
  </si>
  <si>
    <t>Servicio_al_ciudadano</t>
  </si>
  <si>
    <t>#VALUE!</t>
  </si>
  <si>
    <t>#DIV/0!</t>
  </si>
  <si>
    <t>Planificación conjunta de actividades y recursos</t>
  </si>
  <si>
    <t xml:space="preserve">Enlace de Poblaciones (contratista) </t>
  </si>
  <si>
    <t>450203801</t>
  </si>
  <si>
    <t>Poner en Funcionamiento (1) Plan de acción para el Comité Interinstitucional contra la erradicación del Trabajo Infantil</t>
  </si>
  <si>
    <t>Rutas de atención implementadas.</t>
  </si>
  <si>
    <t>Formalización de las alianza mediante la firma de acuerdos de cooperación</t>
  </si>
  <si>
    <t>Ejecución de  programa de capacitación y empleo</t>
  </si>
  <si>
    <t xml:space="preserve">Reactivación y Sesión del Comité Interinstitucional  </t>
  </si>
  <si>
    <t>Implementar (1) estrategia para la consolidación de saberes e historias contados por nuestros abuelos.</t>
  </si>
  <si>
    <t>Servicio de promoción a la participación ciudadana.</t>
  </si>
  <si>
    <t>Diseño e implementación del Plan de Acción</t>
  </si>
  <si>
    <t>Implementación y Seguimiento del Plan de Acción</t>
  </si>
  <si>
    <t>Enlace de Poblaciones (contratista) de Secretaria de Equidad y Poder Popular</t>
  </si>
  <si>
    <t>Elaboración de una estrategia para la confromacion del documento de las memorias: "VEJEZ ANCESTRAL POR EL CAMBIO"</t>
  </si>
  <si>
    <t>Implementar (1) política del Adulto Mayor en el departamento del Magdalena.</t>
  </si>
  <si>
    <t>Documentos de política elaborados.</t>
  </si>
  <si>
    <t>Redacción de documentos técnico con memorias recolectadas</t>
  </si>
  <si>
    <t>Enlace de Población Adulto Mayor (contratista) de Secretaria de Equidad y Poder Popular</t>
  </si>
  <si>
    <t>Realización de talleres municipales para el la recolección de información destinada a actualizar la Política Publica del Adulto Mayor</t>
  </si>
  <si>
    <t>Construcción de documento técnico de Política Pública para la poblacion Adulto Mayor</t>
  </si>
  <si>
    <t>Implementar (1) programa para la capacitación de las organizaciones, consejos y demás colectivos para proyectos de emprendimientos de organizaciones NARP.</t>
  </si>
  <si>
    <t>Documentos de planeación para comunidades NARP realizados.</t>
  </si>
  <si>
    <t>Ruta para el Fortalecimeinto de la creación y formalización de las organizaciones de base en el departamento del Magdalena</t>
  </si>
  <si>
    <t>Enlace de Población NARP (contratista) de Secretaria de Equidad y Poder Popular</t>
  </si>
  <si>
    <t>Formulación del Programa de Emprendimientos productivos para la población NARP del departamento del Magdalena.</t>
  </si>
  <si>
    <t>Articulación con enlaces municipales  reponsables de programas de habitantes de calle</t>
  </si>
  <si>
    <t>Enlace de Población Habitante de Calle  (contratista) de Secretaria de Equidad y Poder Popular</t>
  </si>
  <si>
    <t xml:space="preserve">Implementación de Jornadas de atención Integral Habitantes de Calle </t>
  </si>
  <si>
    <t>Dar asistencia a (150) habitantes de calle en los municipios del departamento para la elaboración e implementación de una política integral de atención.</t>
  </si>
  <si>
    <t>Personas atendidas con oferta institucional.</t>
  </si>
  <si>
    <t>Socialización y difusión de la política pública LGBTIQ+</t>
  </si>
  <si>
    <t>Enlace de Población LGBTIQ+ (contratista) de Secretaria de Equidad y Poder Popular</t>
  </si>
  <si>
    <t>Creación y fortalecimiento de rutas de atención a la población LGBTIQ+</t>
  </si>
  <si>
    <t>Implementar (1) política pública para la comunidad LGBTIQ+.</t>
  </si>
  <si>
    <t>Documentos de evaluación elaborados.</t>
  </si>
  <si>
    <t>Realizar plan de formación laboral y productiva 456 personas  en condición de discapacidad</t>
  </si>
  <si>
    <t>Enlace de Población PCD (funcionaria) de Secretaria de Equidad y Poder Popular</t>
  </si>
  <si>
    <t>Gestión interinstitucional para la formalizaión de la Alianza</t>
  </si>
  <si>
    <t xml:space="preserve">Ejecutar plan para la formación laboral y productiva para (1.200) personas en condición de discapacidad. </t>
  </si>
  <si>
    <t>Personas capacitadas con educación informal.</t>
  </si>
  <si>
    <t>Realizar una caracterización de la población juvenil emprendedora</t>
  </si>
  <si>
    <t>Enlace de Población Juventud (contratista) de Secretaria de Equidad y Poder Popular</t>
  </si>
  <si>
    <t xml:space="preserve">Suscribir (3) Alianzas por el Cambio para promover la vinculación laboral y capacitación de personas en condición de discapacidad. </t>
  </si>
  <si>
    <t>Eventos realizados.</t>
  </si>
  <si>
    <t>Diseñar estrategia para realizar el acompañamiento de los proyectos productivos (talleres y capacitaciones)</t>
  </si>
  <si>
    <t>Implementación de la estrategia de proyectos productivos juveniles</t>
  </si>
  <si>
    <t>15/30/2025</t>
  </si>
  <si>
    <t>Acompañar la formulación de (50) nuevos proyectos de emprendimientos juveniles.</t>
  </si>
  <si>
    <t>Proyectos productivos formulados.</t>
  </si>
  <si>
    <t>FORTALECIMIENTO DE LA ATENCIÓN E INCLUSIÓN SOCIAL DE LA POBLACIÓN VULNERABLE A TRAVÉS DE LAS ESTRATEGIAS Y SERVICIOS INSTITUCIONALES DEL DEPARTAMENTO DEL MAGDALENA (2)</t>
  </si>
  <si>
    <t>No Aplica</t>
  </si>
  <si>
    <t>N/A</t>
  </si>
  <si>
    <t>Capacidad instalada</t>
  </si>
  <si>
    <t>Revisión y Actualización de la Ruta de Atención</t>
  </si>
  <si>
    <t>Enlace de Población NNA (contratista) de Secretaria de Equidad y Poder Popular</t>
  </si>
  <si>
    <t>Fortalecer (1) ruta para la atención del maltrato infantil en todas sus formas.</t>
  </si>
  <si>
    <t>Numero</t>
  </si>
  <si>
    <t xml:space="preserve">Realizar jornadas de capacitación en medios de comunicacuón y campañas informativas con actores claves </t>
  </si>
  <si>
    <t>Fortalecer (16) espacios legales e interinstitucionales que propendan por la realización plena de derechos NNA.</t>
  </si>
  <si>
    <t>Espacios de participación promovidos.</t>
  </si>
  <si>
    <t>Desarrollarde acercamiento con actores interinstitucionales, con los que se incentive la protección de los derechos de la población NNA</t>
  </si>
  <si>
    <t>Fortalecer (5) escenarios de participación infantil y adolescente.</t>
  </si>
  <si>
    <t>Promover los escenarios de participación infantil y adolescente.</t>
  </si>
  <si>
    <t>Fortalecer (15) comités municipales y departamental de infancia y familia, CIETI o MIAF.</t>
  </si>
  <si>
    <t>Realizar las sesiones de los comités municipales y departamental de infancia y familia, CIETI o MIAF.</t>
  </si>
  <si>
    <t>Poner en funcionamiento (1) Mesa de Infancia, Adolescencia y Familia del departamento del Magdalena.</t>
  </si>
  <si>
    <t>Desarrollar Mesa de Infancia, Adolescencia y Familia del departamento del Magdalena.</t>
  </si>
  <si>
    <t>Fortalecer (1) Gabinete Infantil para la promoción de los derechos de los NNA.</t>
  </si>
  <si>
    <t>Desarrollar sesiones virtuales y presenciales del Gabinete Infantil para la promoción de los derechos de los NNA.</t>
  </si>
  <si>
    <t>Realizar una mesa consultiva con la población NARP para la implementación de la política pública.</t>
  </si>
  <si>
    <t>Realizar (4) mesas consultivas con la población NARP para la implementación de la política pública.</t>
  </si>
  <si>
    <t>Crear una mesa de diálogo y concertación para la población LGBTIQ+ para el ejercicio pleno de derechos y la erradicación de discriminaciones y violencias.</t>
  </si>
  <si>
    <t>Implementar la ruta de atención integral a la población LGBTIQ+.</t>
  </si>
  <si>
    <t>Implementar (1) ruta de atención integral a la población LGBTIQ+.</t>
  </si>
  <si>
    <t>Realizar una campañas en contra de la discriminación y por la protección de los derechos y la dignidad de las personas LGBTIQ+.</t>
  </si>
  <si>
    <t>Realizar (4) campañas en contra de la discriminación y por la protección de los derechos y la dignidad de las personas LGBTIQ+.</t>
  </si>
  <si>
    <t>Estrategias de promoción de la garantía de derechos implementadas.</t>
  </si>
  <si>
    <t>Elaborar documento de la alianza en pro de la asociatividad y formación de los colectivos, organizaciones y demás agremiaciones de la población LGBTIQ+.</t>
  </si>
  <si>
    <t>Realizar (1) alianza en pro de la asociatividad y formación de los colectivos, organizaciones y demás agremiaciones de la población LGBTIQ+.</t>
  </si>
  <si>
    <t>Crear la Asamblea Ciudadana Consultiva Departamental por los derechos LGBTIQ+.</t>
  </si>
  <si>
    <t>Crear (1) Asamblea Ciudadana Consultiva Departamental por los derechos LGBTIQ+.</t>
  </si>
  <si>
    <t xml:space="preserve">Realizar sesion de Comité Departamental de Discapacidad. </t>
  </si>
  <si>
    <t>Enlace de Población con Discapacidad (funcionario) de Secretaria de Equidad y Poder Popular</t>
  </si>
  <si>
    <t xml:space="preserve">Fortalecer (1) Comité Departamental de Discapacidad. </t>
  </si>
  <si>
    <t>Documento de lineamientos técnicos para la incorporación del enfoque diferencial elaborados.</t>
  </si>
  <si>
    <t>FORTALAECIMIENTO DE LA ATENCIÓN E INCLUSIÓN SOCIAL DE LA POBLACIÓN JUVENTUD EN EL DEPARTAMENTO DEL MAGDDALENA</t>
  </si>
  <si>
    <t>Fortalecer la estrategia de atención integral a los jóvenes campesinos.</t>
  </si>
  <si>
    <t xml:space="preserve">Diseñar (4) campañas pedagógicas para fortalecer el derecho a la objeción de consciencia. </t>
  </si>
  <si>
    <t>Diseñar programas de capacitación y fortalecimiento a jovenes rurales</t>
  </si>
  <si>
    <t>01/08/202/</t>
  </si>
  <si>
    <t>Enlace de Juventud (contratista) Secretaria de Equidad y Poder Popular</t>
  </si>
  <si>
    <t>Realizar Convocatoria y/o caracterizacion de los Jovenes Campesinos</t>
  </si>
  <si>
    <t xml:space="preserve">Implementar la política pública para las y los jóvenes. </t>
  </si>
  <si>
    <t>Documentos de lineamientos técnicos en Política y Atención Integral de niños, niñas y adolescentes realizados.</t>
  </si>
  <si>
    <t>Elaborar contendios metodológicos sobre la campaña en torno a los siguientes cuestionamientos: ¿Qué es la objeción de conciencia? ¿Cuáles son los derechos relacionados y como se ejercen?</t>
  </si>
  <si>
    <t>Realizar ruta para la ejecución de la campaña en el departartamento</t>
  </si>
  <si>
    <t>Realizar (4) semanas de la juventud en el departamento (1 por año).</t>
  </si>
  <si>
    <t>Implementar la política pública para los jóvenes</t>
  </si>
  <si>
    <t xml:space="preserve">Realizar el alistamiento logístico y metodológico para la realización de la semana de la juventud. </t>
  </si>
  <si>
    <t>Realizar la semana de la juventud</t>
  </si>
  <si>
    <t>Impulsar la creación o renovación de (30) plataformas de juventudes municipales y una (1) departamental.</t>
  </si>
  <si>
    <t xml:space="preserve">Realizar jornadas de capacitacion con las y los jovenes organizados y no organizados para promover la conformación de las plataformas </t>
  </si>
  <si>
    <t>ADMINISTRACIÓN Y PUESTA EN FUNCIONAMIENTO DEL CENTRO DE VIDA DE EL BANCO PARA LA ATENCIÓN INTEGRAL DEL ADULTO MAYOR EN EL MUNICIPIO DE EL BANCO,  MAGDALENA</t>
  </si>
  <si>
    <t>202500000020553 - PIIP</t>
  </si>
  <si>
    <t xml:space="preserve">El Banco </t>
  </si>
  <si>
    <t>Promoción Poblacional de la Secretaria de Equidad y Poder Popular</t>
  </si>
  <si>
    <t>459903200</t>
  </si>
  <si>
    <t>Implementar (1) estrategia de atención y protección para adultos mayores en los centros de vida día y noche.</t>
  </si>
  <si>
    <t>Documentos de política.</t>
  </si>
  <si>
    <t>Contratación del personal y servicios para la puesta en funcionamiento del centro de vida de El Banco</t>
  </si>
  <si>
    <t xml:space="preserve">Prestar los servicios y atención integral al adulto mayor en el centro de vida de El Banco </t>
  </si>
  <si>
    <t>ADMINISTRACIÓN   Y PUESTA EN FUNCIONAMIENTO DEL CENTRO DE VIDA PARA LA ATENCIÓN INTEGRAL DEL ADULTO MAYOR EN EL MUNICIPIO DE   CHIVOLO, MAGDALEN</t>
  </si>
  <si>
    <t>202500000018900 - PIIP</t>
  </si>
  <si>
    <t>Chivolo</t>
  </si>
  <si>
    <t>Contratación del personal y servicios para la puesta en funcionamiento del centro de vida de Chivolo</t>
  </si>
  <si>
    <t>Prestar los servicios y atención integral al adulto mayor en el centro de vida de Chivolo</t>
  </si>
  <si>
    <t>ADMINISTRACIÓN   Y PUESTA EN FUNCIONAMIENTO DEL CENTRO DE VIDA PARA LA ATENCIÓN INTEGRAL DEL ADULTO MAYOR EN EL MUNICIPIO  GUAMAL, MAGDALENA”</t>
  </si>
  <si>
    <t>202500000017423 - PIIP</t>
  </si>
  <si>
    <t xml:space="preserve">Guamal </t>
  </si>
  <si>
    <t xml:space="preserve"> Implementar (1) estrategia de atención y protección para adultos mayores en los centros de vida día y noche</t>
  </si>
  <si>
    <t>Contratación del personal y servicios para la puesta en funcionamiento del centro de vida de Guamal</t>
  </si>
  <si>
    <t>Prestar los servicios y atención integral al adulto mayor en el centro de vida de Guamal</t>
  </si>
  <si>
    <t>APOYAR EN LA RECUPERACIÓN AMBIENTAL Y CULTURAL DE UN PREDIO PARA EL RESGUARDO INDÍGENAS DEL DEPARTAMENTO DEL MAGDALENA</t>
  </si>
  <si>
    <t>Indígenas</t>
  </si>
  <si>
    <t>Sábanas de San Ángel, Santa Marta, Fundación, Ciénaga</t>
  </si>
  <si>
    <t xml:space="preserve">Organización y Planificación </t>
  </si>
  <si>
    <t>Enlace Indígena Profesional Especializado Secretaría de Equidad</t>
  </si>
  <si>
    <t>Adquirir (4) predios para resguardos indígenas.</t>
  </si>
  <si>
    <t>Servicio de apoyo financiero para la formalización de la propiedad.</t>
  </si>
  <si>
    <t xml:space="preserve">Contratación del Personal </t>
  </si>
  <si>
    <t xml:space="preserve">Levantamiento Topográfico </t>
  </si>
  <si>
    <t xml:space="preserve">Estudio del Titulo </t>
  </si>
  <si>
    <t>Avalúo de Predio</t>
  </si>
  <si>
    <t xml:space="preserve"> ASISTENCIA TÉCNICA PARA LA CONSTRUCCIÓN PARTICIPATIVA DEL PLAN DE VIDA DEL PUEBLO INDÍGENA DEL DEPARTAMENTO DEL MAGDALENA</t>
  </si>
  <si>
    <t>Fundación, Aracataca, Ciénaga, Santa Marta, Sábanas de San Ángel</t>
  </si>
  <si>
    <t>Enlace Indígena, Profesional Especializado Secretaría de Equidad</t>
  </si>
  <si>
    <t>450202202</t>
  </si>
  <si>
    <t>Apoyar la revisión de (4) Planes de Vida de las comunidades Kogui, Wiwa,  Arhuaco y Chimila.</t>
  </si>
  <si>
    <t>Comunidades indígenas asistidas técnicamente.</t>
  </si>
  <si>
    <t>Gestión de Contratación a Operador</t>
  </si>
  <si>
    <t>Socialización del proyecto plan de vida con los interesados</t>
  </si>
  <si>
    <t>Diagnóstico de problemas y necesidades</t>
  </si>
  <si>
    <t xml:space="preserve">Generación de alternativas </t>
  </si>
  <si>
    <t xml:space="preserve">IMPLEMENTACIÓN DEL PROGRAMA FERIAS DE LA EQUIDAD 	Y UNIDADES MÓVILES EN EL DEPARTAMENTO DEL MAGDALENA </t>
  </si>
  <si>
    <t>202500000016819 - PIIP</t>
  </si>
  <si>
    <t>Pobres</t>
  </si>
  <si>
    <t>Realizar (116) Ferias de la Equidad.</t>
  </si>
  <si>
    <t>Espacios de integración de oferta pública generados.</t>
  </si>
  <si>
    <t xml:space="preserve"> Secretaria de Equidad y Poder Popular</t>
  </si>
  <si>
    <t>Planificacion y ejecucion del cronograma y ruta de atencion de la Feria de la Equidad</t>
  </si>
  <si>
    <t xml:space="preserve">Cohesión Territorial (contratista) de la Secretaría de Equidad y Poder Popular </t>
  </si>
  <si>
    <t>Realizar (60) jornadas en prevención de uso, utilización, reclutamiento y violencia sexual contra NNAJ, en el marco de las Ferias de la Equidad.</t>
  </si>
  <si>
    <t>Convocatoria y socialización de Oferta de las ferias con la Comunidad</t>
  </si>
  <si>
    <t xml:space="preserve">Realización de las Ferias de la Equidad </t>
  </si>
  <si>
    <t>Realizar la atención a familias con el apoyo de las entidades participantes.</t>
  </si>
  <si>
    <t>Enlace NNA (contratista) de la Secretaría de Equidad y Poder Popular</t>
  </si>
  <si>
    <t>Realizar (116) jornadas de atención a familias en el marco de las Ferias de la Equidad.</t>
  </si>
  <si>
    <t>Estructurar un modelo de jornada con actividades ludicas, pedagogicas y de sensibilización.</t>
  </si>
  <si>
    <t>Realizar jornadas en prevención de uso, utilización, reclutamiento y violencia sexual contra NNAJ, en el marco de las Ferias de la Equidad.</t>
  </si>
  <si>
    <t>Organización del  plan de acción de la ludoteca móvil 2025</t>
  </si>
  <si>
    <t>330112700</t>
  </si>
  <si>
    <t>Poner en funcionamiento (1) ludoteca móvil que incluya atención a NNA.</t>
  </si>
  <si>
    <t xml:space="preserve">Ludoteca en funcionamiento </t>
  </si>
  <si>
    <t>Desarrollar jornadas de implementación de la ludoteca móvil</t>
  </si>
  <si>
    <t xml:space="preserve"> DESARROLLO DE OBRAS MENORES PARA EL CAMBIO CON PARTICIPACIÓN POPULAR EN EL DEPARTAMENTO</t>
  </si>
  <si>
    <t>Víctimas</t>
  </si>
  <si>
    <t>Ciénaga, Puebliviejo,  Zona Bananera, Guamal, El Banco, Algarrobo, Ariguaní, San Sebastián de Buenavista, Cerro de San Antonio, Plato, Pivijay</t>
  </si>
  <si>
    <t>Inicio de obras y ejecución del primer desembolso 50% (1ra Fase)</t>
  </si>
  <si>
    <t>Cohesión Territoriall de la Secretaria de Equidad y Poder Popular</t>
  </si>
  <si>
    <t>400201300</t>
  </si>
  <si>
    <t>Realizar (375) obras menores a través de convenios con la juntas de acción comunales en el Magdalena.</t>
  </si>
  <si>
    <t>Proyectos apoyados financieramente en Mejoramiento Integral de Barrios.</t>
  </si>
  <si>
    <t>Revisión de los soportes contables de la ejecución del 50% de dinero, elaboración de segundas cuentas de cobro y desembolso del 40% (1ra Fase)</t>
  </si>
  <si>
    <t>Infancia</t>
  </si>
  <si>
    <t>Revisión de los soportes contables de la ejecución del 40% de dinero, revisión de la totalidad de la ejecución de la obra menor  y desembolso del 10% restante (1ra Fase)</t>
  </si>
  <si>
    <t xml:space="preserve"> DESARROLLO DE OBRAS MENORES PARA EL CAMBIO CON PARTICIPACIÓN POPULAR EN EL DEPARTAMENTO DEL MAGDALENA</t>
  </si>
  <si>
    <t>Estructuración del proyecto (Fase 2)</t>
  </si>
  <si>
    <t>Gestión Precontractual del Proyecto (Fase 2)</t>
  </si>
  <si>
    <t>Gestión Contractual (Contratación Directa y Operador) (Fase 2)</t>
  </si>
  <si>
    <t>FORTALECIMIENTO DEL SERVICIO DE PROMOCIÓN A LA PARTCIPACIÓN CIUDADANA EN EL DEPARTAMENTO DEL MAGDALENA</t>
  </si>
  <si>
    <t>0</t>
  </si>
  <si>
    <t>Estructuración del Proyecto</t>
  </si>
  <si>
    <t>15/17/2025</t>
  </si>
  <si>
    <t>Realizar (40) asambleas populares municipales para la socialización de proyectos en el territorio</t>
  </si>
  <si>
    <t xml:space="preserve"> FORTALECIMIENTO DE LA ESCUELA DE FORMACIÓN EN LIDERAZGO POLÍTICO Y SOCIAL DEL DEPARTAMENTO DEL MAGDALENA</t>
  </si>
  <si>
    <t>Contratación del personal y servicios para la puesta en funcionamiento de la Escuela de Formación</t>
  </si>
  <si>
    <t>450100300</t>
  </si>
  <si>
    <t>Crear y poner en funcionamiento (1) escuela de formación en liderazgo político, social y comunitario para la participación y poder popular, con enfoque de género.</t>
  </si>
  <si>
    <t>Escuelas territoriales de convivencia creadas en las regiones.</t>
  </si>
  <si>
    <t>Poner en funcionamiento la escuela de formación en liderazgo político, social y comunitario para la participación y poder popular, con enfoque de género.</t>
  </si>
  <si>
    <t>Discapacidad</t>
  </si>
  <si>
    <t>OFICINA DE CONTROL INTERNO</t>
  </si>
  <si>
    <t>JADER ALFONSO MARTINEZ LÓPEZ</t>
  </si>
  <si>
    <t>31 DE JUNIO 2025</t>
  </si>
  <si>
    <t xml:space="preserve">Informe de Auditorías Internas basadas en riesgos </t>
  </si>
  <si>
    <t>Funcionarios Públicos</t>
  </si>
  <si>
    <t>Recursos propios - Funcionamiento</t>
  </si>
  <si>
    <t>Presentación del Plan Anual de Auditorías al Comité de Coordinación de Control Interno para su aprobación.</t>
  </si>
  <si>
    <t>31/06/2025</t>
  </si>
  <si>
    <t xml:space="preserve">Jefe CI </t>
  </si>
  <si>
    <t>NA</t>
  </si>
  <si>
    <t xml:space="preserve">Auditorias e informes realizados </t>
  </si>
  <si>
    <t>2</t>
  </si>
  <si>
    <t>Control_Interno</t>
  </si>
  <si>
    <t>Plan Estratégico Institucional</t>
  </si>
  <si>
    <t xml:space="preserve">Realizar las Auditorías Internas Basadas en Riesgo a las dependencias conforme al Cronograma propuesto </t>
  </si>
  <si>
    <t xml:space="preserve">Equipo CI </t>
  </si>
  <si>
    <t xml:space="preserve">Elaborar Informe final de auditorías conforme a los resultados obtenidos y de la información allegada  </t>
  </si>
  <si>
    <t xml:space="preserve">Presentar las auditorias realizadas e informes al  Comité de Coordinacion de Control Interno  </t>
  </si>
  <si>
    <t xml:space="preserve">Realizar seguimiento a los planes de mejoramiento </t>
  </si>
  <si>
    <t>Informes de Evaluación Independiente del Estado Sistema de Control Interno</t>
  </si>
  <si>
    <t>Informe de Evaluación por Dependencia</t>
  </si>
  <si>
    <t>Ana alicia Mendoza Palmarino</t>
  </si>
  <si>
    <t>Dependencias evaluadas</t>
  </si>
  <si>
    <t xml:space="preserve">Número </t>
  </si>
  <si>
    <t>informe de evaluaciónelaborado</t>
  </si>
  <si>
    <t xml:space="preserve">Informe de seguimiento MECI, MIPG  y FURAG </t>
  </si>
  <si>
    <t xml:space="preserve">Realizar la Evaluacion Anual al MIPG </t>
  </si>
  <si>
    <t xml:space="preserve">Jefe  OCI </t>
  </si>
  <si>
    <t>Informe de evaluación elaborado</t>
  </si>
  <si>
    <t>Planeación_Institucional</t>
  </si>
  <si>
    <t>Programa de Transparencia y Ética Pública</t>
  </si>
  <si>
    <t>Realizar las acciones de mejora propuestas por DAFP de la septima (7) Dimension</t>
  </si>
  <si>
    <t>Emitir conceptos y recomendaciones a los encargados de la implementación y  desarrollo del modelo</t>
  </si>
  <si>
    <r>
      <rPr>
        <sz val="11"/>
        <color theme="1"/>
        <rFont val="Arial Narrow"/>
        <family val="2"/>
      </rPr>
      <t>Realizar</t>
    </r>
    <r>
      <rPr>
        <b/>
        <sz val="11"/>
        <color theme="1"/>
        <rFont val="Arial Narrow"/>
        <family val="2"/>
      </rPr>
      <t xml:space="preserve"> informe y seguimiento al modelo </t>
    </r>
    <r>
      <rPr>
        <sz val="11"/>
        <color theme="1"/>
        <rFont val="Arial Narrow"/>
        <family val="2"/>
      </rPr>
      <t>estandar de control Interno (MECI)</t>
    </r>
  </si>
  <si>
    <r>
      <rPr>
        <sz val="11"/>
        <color theme="1"/>
        <rFont val="Arial Narrow"/>
        <family val="2"/>
      </rPr>
      <t xml:space="preserve">Realizar el </t>
    </r>
    <r>
      <rPr>
        <b/>
        <sz val="11"/>
        <color theme="1"/>
        <rFont val="Arial Narrow"/>
        <family val="2"/>
      </rPr>
      <t>Formulario de Reporte de Avances de la Gestión FURAG</t>
    </r>
  </si>
  <si>
    <t xml:space="preserve">Informes de Austeridad y Eficiencia del Gasto Público
</t>
  </si>
  <si>
    <t xml:space="preserve">Solicitar informes trimestralmente a la Oficina de Contratación y Secretaria General para su elaboración </t>
  </si>
  <si>
    <t xml:space="preserve">informes elaborados </t>
  </si>
  <si>
    <t>Apoyar en la elaboración de los informes de Austeridad y eficiencia del gasto público</t>
  </si>
  <si>
    <t>Informe de Seguimiento al Trámite de PQRSD</t>
  </si>
  <si>
    <t>Realizar seguimiento a la politica Antitramite (SUIT)</t>
  </si>
  <si>
    <t xml:space="preserve">Informes elaborados </t>
  </si>
  <si>
    <t>Realizar seguimiento a las peticiones quejas y reclamos (PQRSD)</t>
  </si>
  <si>
    <t>Elaborar el informe de seguimiento al trámite de PQRSD</t>
  </si>
  <si>
    <t>Seguimiento a los mapas de Riesgos anticorrupción</t>
  </si>
  <si>
    <t>Informe  de seguimiento al Plan Anticorrupción</t>
  </si>
  <si>
    <t>Realizar semestralmente  seguimiento  al cumplimiento de la ley de transparencia en la pagina web de la Gobernación</t>
  </si>
  <si>
    <t>Transparencia,_Acceso_a_la_Información_y_lucha_contra_la_Corrupción</t>
  </si>
  <si>
    <t>Realizar seguimiento al reporte de la informacion depositada en la página web de la Entidad</t>
  </si>
  <si>
    <t>Elaboración de informe de seguimiento al PAAC</t>
  </si>
  <si>
    <t>Realizar las alertas tempranas para el cumplimiento del PAAC a las dependencias responsables para el cumplimiento al cronograma</t>
  </si>
  <si>
    <t>Informes a la Contraloría General de la República</t>
  </si>
  <si>
    <t>Realizar seguimiento para que se realice el oportuno reporte de las cuentas semestral y Anual a las Contralorias</t>
  </si>
  <si>
    <t>documentos elaborados</t>
  </si>
  <si>
    <t>Seguridad y Privacidad de la Información</t>
  </si>
  <si>
    <t>Realizar seguimiento a los planes de mejoramiento suscritos con  la Contraloria General de la Republica (SIRECI)</t>
  </si>
  <si>
    <t xml:space="preserve">Relación con entes de control y seguimiento a los Planes de Mejoramiento </t>
  </si>
  <si>
    <t>Acompañar las Auditorias y/o visitas realizadas por los entes de Control</t>
  </si>
  <si>
    <t>Seguimeinto a planes de mejoramiento</t>
  </si>
  <si>
    <t>Realizar Seguimiento a los planes de mejoramiento suscritos en la entidad con los entes de reguladores y de Control</t>
  </si>
  <si>
    <t>Apoyar en la consolidación de la información requerida por los entes de control</t>
  </si>
  <si>
    <t xml:space="preserve">Informe de evaluación de Rendición de Cuentas </t>
  </si>
  <si>
    <t>Evaluación de los Planes de acción de la entidad e Informe de Gestión.</t>
  </si>
  <si>
    <t>Equipo CI  y OAP</t>
  </si>
  <si>
    <t>Seguimeinto al PDD</t>
  </si>
  <si>
    <t>Plan de Desarrollo Departamental</t>
  </si>
  <si>
    <t xml:space="preserve">Seguimiento al PDD y de los proyectos bandera </t>
  </si>
  <si>
    <t>Evaluación de la audiencia de rendición de cuentas y socialización de resultados de la evaluación de rendición de cuentas</t>
  </si>
  <si>
    <t xml:space="preserve">Elaborar informe de Rendición de Cuentas </t>
  </si>
  <si>
    <t>Brindar asistencia técnica a los municipios, entidades descentralizadas y Hospitales en temas inherentes al ejercicio de control interno</t>
  </si>
  <si>
    <t>Solicitar a DAFP una capacitación a servidores públicos y /o oficinas de control interno del Departamento</t>
  </si>
  <si>
    <t>Capacitación realizada</t>
  </si>
  <si>
    <t>Fortalecimiento_Organizacional_y_Simplificación_de_Procesos</t>
  </si>
  <si>
    <t>Plan de Participación</t>
  </si>
  <si>
    <t>Realizar una capacitación a los jefes de control interno de los municipios, entidades descentralizadas y hospitales</t>
  </si>
  <si>
    <t>OFICINA DE CULTURA</t>
  </si>
  <si>
    <t>JORGE PEÑARANDA VERA</t>
  </si>
  <si>
    <t xml:space="preserve">FORTALECIMIENTO DE LA GESTIÓN DE LOS SERVICIOS BIBLIOTECARIOS DE LA RED DEPARTAMENTAL DE BIBLIOTECAS DEL DEPARTAMENTO DEL MAGDALENA </t>
  </si>
  <si>
    <t>29 municipios</t>
  </si>
  <si>
    <t>Formulación del proyecto viabilizado</t>
  </si>
  <si>
    <t>Oficina de Cultura -Planeación</t>
  </si>
  <si>
    <t>Dotar 37 Bibliotecas Públicas del departamento del Magdalena</t>
  </si>
  <si>
    <t>Infraestructuras culturales dotadas</t>
  </si>
  <si>
    <t>Adolescencia (12-17 años)</t>
  </si>
  <si>
    <t>Proceso contractual</t>
  </si>
  <si>
    <t>Oficina de Cultura - Contratación</t>
  </si>
  <si>
    <t>330105100</t>
  </si>
  <si>
    <t xml:space="preserve">Fortalecer las capacidades de biblitecarios públicos del departamento del Magdalena, mediante (4) asistencias técnicas </t>
  </si>
  <si>
    <t xml:space="preserve">Asistencias técnicas de gestión de gestión de bibliotecas públicas y lectura realizadas </t>
  </si>
  <si>
    <t>Recursos propios - Estampilla ProCultura</t>
  </si>
  <si>
    <t>Desarrollo del Proyecto</t>
  </si>
  <si>
    <t xml:space="preserve">Oficina de Cultura </t>
  </si>
  <si>
    <t>Cierre del Proyecto</t>
  </si>
  <si>
    <t>Afrodescendientes</t>
  </si>
  <si>
    <t>Campesinos</t>
  </si>
  <si>
    <t>IMPLEMENTACIÓN DE UNA ESTRATEGIA DE APROPIACIÓN MUSICAL A PARTIR DE LA FORMACIÓN Y DOTACIÓN INSTRUMENTAL PARA LA INTERPRETACIÓN VALLENATA, TAMBORA, CORO, BANDAS DE PAZ EN LA IE DEL DEPARTAMENTO DEL MAGDALENA</t>
  </si>
  <si>
    <t>Desarrollo del proyecto Fase 1</t>
  </si>
  <si>
    <t>Oficina de Cultura</t>
  </si>
  <si>
    <t>330112600</t>
  </si>
  <si>
    <t xml:space="preserve">Entregar 180 kits de instrumentos musicales para la formación artisitica y musical de niños, niñas y jóvenes de las IED </t>
  </si>
  <si>
    <t xml:space="preserve">Procesos de formación atendidos </t>
  </si>
  <si>
    <t>Cierre del proyecto Fase 1</t>
  </si>
  <si>
    <t xml:space="preserve">Fortalecer las escuelas popualres de la música mediante (1)  proceso de formación para niños, niñas y jóvenes de las IED </t>
  </si>
  <si>
    <t>Proceso contractual Fase 2</t>
  </si>
  <si>
    <t>Desarrollo del proyecto Fase 2</t>
  </si>
  <si>
    <t>Cierre del proyecto Fase 2</t>
  </si>
  <si>
    <t>FORTALECIMIENTO DEL DIÁLOGO INTERCULTURAL A TRAVÉS DE ESPACIOS DE EXPRESIÓN Y CIRCULACIÓN DE BIENES, SERVICIOS Y SABERES CULTURALES EN EL DEPARTAMENTO DEL MAGDALENA</t>
  </si>
  <si>
    <t>30 municipios</t>
  </si>
  <si>
    <t>Desarrollo del proyecto- Componente Festival de Festivales 2024</t>
  </si>
  <si>
    <t>330105400</t>
  </si>
  <si>
    <t>Apoyar con recursos económios (30) festivales tradicionales de reconocida trayectoria en el departamento del Magdalena</t>
  </si>
  <si>
    <t>Estímulos otorgados</t>
  </si>
  <si>
    <t>Cierre del proyecto Componente Festival de Festivales 2024</t>
  </si>
  <si>
    <t>330107400</t>
  </si>
  <si>
    <t>Realizar (8) encuentros culturales y académicos</t>
  </si>
  <si>
    <t>Encuentros realizados</t>
  </si>
  <si>
    <t>proceso contractual 2025</t>
  </si>
  <si>
    <t>Oficina de Cultura- Contratación</t>
  </si>
  <si>
    <t>330105300</t>
  </si>
  <si>
    <t>Realizar (4) Festival de Festivales para promover la circulación de la cultura en el depatramento del Magdalena</t>
  </si>
  <si>
    <t>Eventos de promoción de actividades culturales realizados</t>
  </si>
  <si>
    <t>Desarrollo del proyecto 2025</t>
  </si>
  <si>
    <t>Cierre del proyecto 2025</t>
  </si>
  <si>
    <t>LGBTI</t>
  </si>
  <si>
    <t>FORTALECIMIENTO DE ESPACIOS PARA LA CIRCULACIÓN DE LAS ARTES A TRAVÉS DE LA IMPLEMENTACIÓN DE LA AGENDA POPULAR CULTURAL EN EL DPTO. DEL MAGDALENA</t>
  </si>
  <si>
    <t>Recursos Propios Estampillas</t>
  </si>
  <si>
    <t>Oficina de Cultura -Planeación- Hacienda</t>
  </si>
  <si>
    <t>Realizar (20) festivales artísticos en el departamento del Magdalena (danza, expresiones orales, teatro, artes visuales, música y lietaratura)</t>
  </si>
  <si>
    <t xml:space="preserve">Oficina de Cultura - Contratación </t>
  </si>
  <si>
    <t>Desarrollo del proyecto</t>
  </si>
  <si>
    <t>Cierre del proyecto</t>
  </si>
  <si>
    <t>FORTALECIMIENTO DEL DESARROLLO ECONÓMICO Y LA PROMOCIÓN CULTURAL, ARTÍSTICA Y CREATIVA DE LOS GESTORES A TRAVÉS DE LA CONVOCATORIA DEL PROGRAMA DEPARTAMENTAL DE ESTÍMULOS A LAS ARTES Y LA CULTURA “MACONDO CULTURAL” EN EL DEPARTAMENTO DEL MAGDALENA</t>
  </si>
  <si>
    <t>339905800</t>
  </si>
  <si>
    <t>Capacitar (400) agentes culturales en formulación y gestión de proyectos para el fortalecimiento de su gestión</t>
  </si>
  <si>
    <t>Personas capacitadas</t>
  </si>
  <si>
    <t>Entregar (100) estímulos financieros para proyectos culturales e iniciativas creativas</t>
  </si>
  <si>
    <t>IMPLEMENTACIÓN DE LA ESCUELA DE FORMACIÓN PARA LA PRESERVACIÓN DEL RITMO DEL ‘SON BAJERO’</t>
  </si>
  <si>
    <t>Chibolo
Plato
Ariguaní
Nueva Granada</t>
  </si>
  <si>
    <t>Impuesto Nacional al Consumo a la telefonía, datos, internet y navegación móvil</t>
  </si>
  <si>
    <t>Oficina de Cultura- Minsiterio de Cultura -Planeación</t>
  </si>
  <si>
    <t>Realizar una muestra musical</t>
  </si>
  <si>
    <t>Encuentros Culturales realizados</t>
  </si>
  <si>
    <t xml:space="preserve">Realizar Talleres de formación </t>
  </si>
  <si>
    <t>IMPLEMENTACIÓN DE LA ESTRATEGIA DE FORTALECIMIENTO DEL SABER ANCESTRAL EN LA ELABORACIÓN Y CONOCIMIENTO DEL KAZURRU COMO ELEMENTO FUNDAMENTAL DE LA CULTURA WIWA</t>
  </si>
  <si>
    <t>Santa Marta</t>
  </si>
  <si>
    <t>Realizar procesos de transmisión de saberes</t>
  </si>
  <si>
    <t>APROPIACIÓN DE LA DOCUMENTACIÓN TÉCNICA PARA EL RECONOCIMIENTO DEL PAISAJE CULTURAL BANANERO Y LA RUTA DEL IMAGINARIO DE LA OBRA DE GABRIEL GARCÍA MÁRQUEZ COMO BIEN DE INTERÉS CULTURAL DEL DEPARTAMENTO DEL MAGDALENA</t>
  </si>
  <si>
    <t>Primera Infancia</t>
  </si>
  <si>
    <t>Zona Bananera
Aracataca
El Retén
Fundación
Ciénaga
Santa Marta</t>
  </si>
  <si>
    <t>3301069</t>
  </si>
  <si>
    <t>Realizar un Documento de investigación</t>
  </si>
  <si>
    <t>Docuemento de investigación realizado</t>
  </si>
  <si>
    <t>CREACIÓN DEL PROGRAMA DEPARTAMENTAL DE VIGIAS DEL PATRIMONIO PARA LA CONFORMACIÓN Y
FORTALECIMIENTO DE GRUPOS DE VIGIAS EN EL DEPARTAMENTO DEL MAGDALENA</t>
  </si>
  <si>
    <t xml:space="preserve">Realizar Encuentro de Coordinadores de grupos de vigías del patrimonio </t>
  </si>
  <si>
    <t>330201900</t>
  </si>
  <si>
    <t>Capacitaciones realizadas</t>
  </si>
  <si>
    <t>330107000</t>
  </si>
  <si>
    <t>Realizar convocatoria</t>
  </si>
  <si>
    <t>Documentos de lineamientos tecnicos realizados</t>
  </si>
  <si>
    <t>330204100</t>
  </si>
  <si>
    <t>Procesos admintrativos</t>
  </si>
  <si>
    <t>Promover 10 proesos de proteccion del patrimonio</t>
  </si>
  <si>
    <t>neumero</t>
  </si>
  <si>
    <t>FORMACIÓN EN DANZA CON ENFASIS EN LAS TRADICIONES POPULARES DEL MAGDALENA</t>
  </si>
  <si>
    <t>Puebloviejo</t>
  </si>
  <si>
    <t>Formar personas en danza</t>
  </si>
  <si>
    <t>Realizar Presentación Cultural</t>
  </si>
  <si>
    <t>CREACIÓN Y FORTALECIMIENTO DEL SISTEMA CULTURAL DEL DEPARTAMENTO DEL MAGDALENA</t>
  </si>
  <si>
    <t>Realizar sesiones de los Consejos del Sistema de Cultura</t>
  </si>
  <si>
    <t>Realizar Asistencia técnica a los Consejos del Sistema de Cultura</t>
  </si>
  <si>
    <t>Asistencias técnicas en gestión cultural realizadas</t>
  </si>
  <si>
    <t xml:space="preserve"> Implementación del Ecosistema Creativo de las Músicas Vallenatas y de Pitos y Tambores de la Cumbia  en el departamento del  Magdalena</t>
  </si>
  <si>
    <t>3904016</t>
  </si>
  <si>
    <t>Servicio de apoyo para la gestión del conocimiento en cultura y apropiación social de la ciencia, la tecnología y la innovación</t>
  </si>
  <si>
    <t xml:space="preserve">Estrategias para la gestión del conocimiento en cultura y aprocpiación social de la ciencia, la tecnología y la innovación implemnetada </t>
  </si>
  <si>
    <t>No aplica</t>
  </si>
  <si>
    <t>3904027</t>
  </si>
  <si>
    <t>Documento de lineamientos técnicos</t>
  </si>
  <si>
    <t>Documento de lineamientos técnicos realizados</t>
  </si>
  <si>
    <t>Cooperación Nacional</t>
  </si>
  <si>
    <t>3904020</t>
  </si>
  <si>
    <t>Servicios de apoyo financiero para el fortalecimiento de procesos de intercambio y transferencia del conocimiento</t>
  </si>
  <si>
    <t>Estrategia de formación de capacidades en apropiación social de la ciencia, tecnología e innovación realizada</t>
  </si>
  <si>
    <t>FORTALECIMIENTO DE LAS CAPACIDADES ORGANIZATIVAS SOCIOECONOMICAS DEL SECTOR CULTURAL EN EL DEPARTAMENTO DEL MAGDALENA. "CREA + CULTURA"</t>
  </si>
  <si>
    <t>31 municipios</t>
  </si>
  <si>
    <t>Plan de negocio que permita organizar las agroupaciones culturales para la promocion y activacion del area cultiural</t>
  </si>
  <si>
    <t>Documento de planeacion realizado</t>
  </si>
  <si>
    <t>Crea una cooperativa para apoyar economicamente 30 organizaciones culturales para la activacion de su negocio</t>
  </si>
  <si>
    <t>Estimulos otorgados</t>
  </si>
  <si>
    <t>FORTALECIMIENTO PATRIMONIAL DEL DEPARTAMENTO DEL MAGDALENA</t>
  </si>
  <si>
    <t>32 municipios</t>
  </si>
  <si>
    <t>IMPLEMENTACIÓN DE UNA ESTRATEGIA DE APROPIACIÓN MUSICAL A PARTIR DE LA FORMACIÓN Y DOTACIÓN INSTRUMENTAL PARA LA IMPLEMENTACION DE LA SINFONICA DEL DEPARTAMENTO DEL MAGDALENA</t>
  </si>
  <si>
    <t>Crear sinfonica departamental</t>
  </si>
  <si>
    <t xml:space="preserve">Proceso de formacion </t>
  </si>
  <si>
    <t>330112900</t>
  </si>
  <si>
    <t>Documentos de planeación realizados</t>
  </si>
  <si>
    <t>Gerencia de proyectos</t>
  </si>
  <si>
    <t>Camilo Andrés Acosta Guerra</t>
  </si>
  <si>
    <t xml:space="preserve">Elaboración de estudios de reformulación, factibilidad y diseños del tren de pasajeros y de carga en el departamento del magdalena.
</t>
  </si>
  <si>
    <t>Cienaga, fundación, Aracataca</t>
  </si>
  <si>
    <t>$ 471.353.344,00</t>
  </si>
  <si>
    <t>Realizar la revisión de la infraestructura ferroviaria existente, evaluación de su estado actual y definición de las necesidades de rehabilitación o reconstrucción.</t>
  </si>
  <si>
    <t>Diagnostico de la infraestructura ferroviaria existente, evaluación de su estado actual y definición de las necesidades de rehabilitación o reconstrucción.</t>
  </si>
  <si>
    <t>Estudio</t>
  </si>
  <si>
    <t>Realizar el análisis de la demanda potencial de pasajeros y carga, proyección de la demanda a futuro y definición de las frecuencias y capacidades requeridas del servicio  de pasajeros y carga, proyección de la demanda a futuro y definición de las frecuencias y capacidades requeridas del servicio</t>
  </si>
  <si>
    <t>Estudio de  de la demanda potencial de pasajeros y carga, proyección de la demanda a futuro y definición de las frecuencias y capacidades requeridas del servicio  de pasajeros y carga, proyección de la demanda a futuro y definición de las frecuencias y capacidades requeridas del servicio</t>
  </si>
  <si>
    <t>Definir las rutas óptimas para el servicio de tren de pasajeros y carga, teniendo en cuenta criterios técnicos, económicos y sociales.</t>
  </si>
  <si>
    <t>Estudio para Definir las rutas óptimas para el servicio de tren de pasajeros y carga, teniendo en cuenta criterios técnicos, económicos y sociales.</t>
  </si>
  <si>
    <t xml:space="preserve"> Diseñar las estaciones de tren, incluyendo plataformas, vías de acceso, áreas de espera y servicios complementarios.</t>
  </si>
  <si>
    <t>Diseño estaciones de tren, incluyendo plataformas, vías de acceso, áreas de espera y servicios complementarios.</t>
  </si>
  <si>
    <t xml:space="preserve">Diseños </t>
  </si>
  <si>
    <t xml:space="preserve">Numero </t>
  </si>
  <si>
    <t>Elaborar el estudio de impacto ambiental y social del proyecto, incluyendo la identificación y evaluación de los potenciales impactos negativos y la definición de las medidas de mitigación correspondientes.</t>
  </si>
  <si>
    <t xml:space="preserve">Estudio de impacto mbiental </t>
  </si>
  <si>
    <t xml:space="preserve">Estudio </t>
  </si>
  <si>
    <t>Elaborar un análisis financiero del proyecto, incluyendo la estimación de los costos de inversión y operación, y la evaluación de la viabilidad económica del proyecto.</t>
  </si>
  <si>
    <t xml:space="preserve">Estudio de factibilidad económica </t>
  </si>
  <si>
    <t xml:space="preserve">Supervisión </t>
  </si>
  <si>
    <t>Seguimientos</t>
  </si>
  <si>
    <t xml:space="preserve">Seguimientos </t>
  </si>
  <si>
    <t>Implementación y mejoramiento de la tasa de tránsito inmediato de la educación media a la postmedia: educación superior y formación para el trabajo en el departamento del Magdalena</t>
  </si>
  <si>
    <t>Supervisión del contrato</t>
  </si>
  <si>
    <t>Informes</t>
  </si>
  <si>
    <t>Gestión_del_Conocimiento_y_la_Innovación</t>
  </si>
  <si>
    <t>Municipios del Magdalena</t>
  </si>
  <si>
    <t>Vigilancia del cumplimiento del plazo de ejecución.</t>
  </si>
  <si>
    <t>informes cumplimiento del plazo de ejecución</t>
  </si>
  <si>
    <t>municipios del Magdalena</t>
  </si>
  <si>
    <t>Vigilancia del cumplimiento del objeto contractual</t>
  </si>
  <si>
    <t>Informe de seguimiento al objeto contractual</t>
  </si>
  <si>
    <t>Seguimiento al cronograma de actividades</t>
  </si>
  <si>
    <t>Informe de seguimiento al cronograma de actividades</t>
  </si>
  <si>
    <t>Organización del Archivo de Gestión de la Oficina de Gerencia de Proyectos</t>
  </si>
  <si>
    <t>No aplica: Es una Acción</t>
  </si>
  <si>
    <t>Oficina de Gerencia de Proyectos, Gobernación del Magdalena, Municipio de Santa Marta, Magdalena</t>
  </si>
  <si>
    <t>Fase 1: Levantamiento de inventario en estado natural</t>
  </si>
  <si>
    <t>Formato Único de Inventario Documental - FUID diligenciado</t>
  </si>
  <si>
    <t>Informe</t>
  </si>
  <si>
    <t>Gestión_Documental</t>
  </si>
  <si>
    <t>Plan Institucional de Archivos - PINAR</t>
  </si>
  <si>
    <t>Fase 2: Análisis del inventario Vs Tabla de Retención Documental</t>
  </si>
  <si>
    <t>Inventario clasificado</t>
  </si>
  <si>
    <t>SECRETARIA GENERAL</t>
  </si>
  <si>
    <t>ROSSANA ANDREA RODRIGUEZ QUEZADA</t>
  </si>
  <si>
    <t>ACTUALIZACIÓN Y SANEAMIENTO DE LOS BIENES MUEBLES E INMUEBLES DE LA GOBERNACIÓN DEL MAGDALENA</t>
  </si>
  <si>
    <t xml:space="preserve">Formulación del proyecto </t>
  </si>
  <si>
    <t>Formulador (a)</t>
  </si>
  <si>
    <t>459903600</t>
  </si>
  <si>
    <t>Actualizar (1) inventario de bienes muebles e inmuebles de la Gobernación del Magdalena.</t>
  </si>
  <si>
    <t>Sistema de gestión documental actualizado</t>
  </si>
  <si>
    <t>Aprobación del Proyecto (Certificado registro BPIM)</t>
  </si>
  <si>
    <t xml:space="preserve">Realizar documentación Precontractual </t>
  </si>
  <si>
    <t>Abogado (a)</t>
  </si>
  <si>
    <t>Expedición de CDP</t>
  </si>
  <si>
    <t>Secretaría de Hacienda</t>
  </si>
  <si>
    <t xml:space="preserve">Firma de Contratos </t>
  </si>
  <si>
    <t>Firma Actas de Inicio</t>
  </si>
  <si>
    <t>Desarrollar e implementar una base de datos centralizada y segura para almacenar información completa y actualizada sobre todos los bienes de la Gobernación</t>
  </si>
  <si>
    <t>consultores / OPS</t>
  </si>
  <si>
    <t>Completar un censo físico exhaustivo de todos los bienes muebles e inmuebles de la Gobernación</t>
  </si>
  <si>
    <t>Establecer e implementar procedimientos claros y estandarizados para la adquisición, baja, mantenimiento y disposición de los bienes de la Gobernación</t>
  </si>
  <si>
    <t xml:space="preserve">Liquidaciones contratos </t>
  </si>
  <si>
    <t xml:space="preserve">ESTRUCTURAR (1) PROYECTO CON CIERRE FINANCIERO QUE PERMITA CONSTRUIR EL  CENTRO ADMINISTRATIVO DEL DEPARTAMENTO DEL MAGDALENA </t>
  </si>
  <si>
    <t>Estructurar (1) proyecto con cierre financiero que permita construir el Centro Administrativo del Departamento del Magdalena.</t>
  </si>
  <si>
    <t>Estudios de preinversión elaborados.</t>
  </si>
  <si>
    <t>Realizar validaciones Iniciales de la APP</t>
  </si>
  <si>
    <t>Reunir documentación del predio</t>
  </si>
  <si>
    <t>Realizar la preparación de antecedentes preliminares</t>
  </si>
  <si>
    <t>FORTALECIMIENTO DEL ARCHIVO HISTÓRICO DEL MAGDALENA EN LA IMPLEMENTACIÓN DE UNA ESTRATEGIA DE ACCESO Y CONSULTA A LA INFORMACIÓN DIGITALIZADA</t>
  </si>
  <si>
    <t>459901701</t>
  </si>
  <si>
    <t>Implementar (1) estrategia para el acceso a la información digitalizada del archivo histórico del Magdalena.</t>
  </si>
  <si>
    <t>Archivos gestionados</t>
  </si>
  <si>
    <t>Unidad</t>
  </si>
  <si>
    <t xml:space="preserve">Capacitación personal </t>
  </si>
  <si>
    <t xml:space="preserve">Implementación de plataforma </t>
  </si>
  <si>
    <t xml:space="preserve">Lanzamiento de plataforma </t>
  </si>
  <si>
    <t xml:space="preserve">secretaria General </t>
  </si>
  <si>
    <t>SUSCRIBIR (1) CONVENIO CON CONFADICOL 
PARA EL FORTALECIMIENTO DEL SISTEMA DE 
INFORMACIÓN ORDENANZA, PERMITIENDO QUE LOS 
PROYECTOS, EL PROCESO DE DISCUSIÓN, 
APROBACIÓN Y SANCIÓN DE LAS ORDENANZAS DE 
LA ASAMBLEA DEL MAGDALENA ESTÉN EN UN SOLO 
ARCHIVO NACIONAL, COMO LO ESTABLECE EL 
ARTÍCULO 106 DE LA LEY 2200 DE 2022</t>
  </si>
  <si>
    <t>No aplica es funcionamiento</t>
  </si>
  <si>
    <t>Mesa de trabajo con la Asamblea</t>
  </si>
  <si>
    <t xml:space="preserve">Suscribir (1) convenio con CONFADICOL para el fortalecimiento del sistema de información ordenanza, permitiendo que los proyectos, el proceso de discusión, aprobación y sanción de las ordenanzas de la Asamblea del Magdalena estén en un solo archivo nacional, como lo establece el artículo 106 de la Ley 2200 de 2022. </t>
  </si>
  <si>
    <t>Reunir requisitos del convenio</t>
  </si>
  <si>
    <t>Firma del convenio</t>
  </si>
  <si>
    <t>SECRETARÍA SECCIONAL DE SALUD</t>
  </si>
  <si>
    <t>DIANA ESTHER CELEDÓN SANCHEZ</t>
  </si>
  <si>
    <t>PROMOVIENDO LA SALUD EN LOS TERRITORIOS</t>
  </si>
  <si>
    <t>Todo el Departamento</t>
  </si>
  <si>
    <t xml:space="preserve">Implementar 5 redes integradas e integrales territoriales de servicios de salud, en el Departamento del Magdalena
</t>
  </si>
  <si>
    <t>Secretaria de Salud Departamental/Profesional Especializado en el área de Prestación de Servicos</t>
  </si>
  <si>
    <t>190603703</t>
  </si>
  <si>
    <t xml:space="preserve">Mejorar la coordinación y articulación de la red hospitalaria del Magdalena a través de 5 nodos liderados por los hospitales de segundo nivel ubicados en Ciénaga, Fundación, Pivijay, Plato y El Banco. </t>
  </si>
  <si>
    <t>Número  de redes subregionales, integradas y articuladas para mejorar la calidad de la atención en salud</t>
  </si>
  <si>
    <t>Fortalecimiento de Estrategias para la promoción de la salud y prevención de enfermedades en comunidades, mediante acciones integrales, participativas y sostenibles en el Departamento del Magdalena.</t>
  </si>
  <si>
    <t>Sistema General de Participaciones</t>
  </si>
  <si>
    <t>$ 2.790.516.804</t>
  </si>
  <si>
    <t>Implementar el plan de cuidado e intervencion de las personas y familias caracterizadas por microterritorio en el entorno hogar de acuerdo al curso de vida, garantizando la canalizacion oportuna a los servicios de salud y el seguimiento de manera permanente hasta lograr su recuperacion o estabilidad de su enfermedad</t>
  </si>
  <si>
    <t>Secretaria de Salud Departamental/Profesional Especializado en el área de Salud Pública</t>
  </si>
  <si>
    <t>190505400</t>
  </si>
  <si>
    <t>Fortalecer (1) estrategia de Médico en Tu Casa con el objetivo de ampliar la cobertura y mejorar la calidad de la atención médica domiciliaria.</t>
  </si>
  <si>
    <t>Estrategias de promoción de la salud implementadas.</t>
  </si>
  <si>
    <t>Municipios</t>
  </si>
  <si>
    <t>Educacion en salud a la poblacion de Parteras y conocedores ancestrales frente a la atencion del control prenatal, signos de alarma de la gestante y remision a los servicios de salud en los 4 municipios Cienaga, Aracataca, Fundacion y San Angel</t>
  </si>
  <si>
    <t>Secretaria de Salud Departamental/profesionales especializados en las áreas de Salud Pública</t>
  </si>
  <si>
    <t>190505401</t>
  </si>
  <si>
    <t>Elaborar y hacer seguimiento al plan de cuidado de (40.000) maternas en el departamento con los equipos básicos de Médico en Tu Casa.</t>
  </si>
  <si>
    <t>Personas atendidas con estrategias de promoción de la salud</t>
  </si>
  <si>
    <t>Desarrollo de capacidades mediante taller presencial teorico practicos al talento humano en salud de las ESE e IPS del Departamento del Magdalena, sobre Ruta Materno Perinatal, emergencias obstetricas, Planificacion Familiar dirigido a medicos generales, ginecologos y enfermeras, que ejerce funciones en consultas de control prenatal y sala de maternidad.</t>
  </si>
  <si>
    <t>Secretaria de Salud Departamental/profesionales especializados en la áreas de Salud Pública</t>
  </si>
  <si>
    <t xml:space="preserve">Fortalecer la ruta materno perinatal en las (33) ESE públicas que atienden gestantes. </t>
  </si>
  <si>
    <t>Realizar la conmemoracion de la semana andina de prevencion de embarazo en adolescentes y niñas en los 29 municipios del departamento de magdalena</t>
  </si>
  <si>
    <t>190505403</t>
  </si>
  <si>
    <t xml:space="preserve">Fortalecer y mantener (1) programa para la atención de la Interrupción Voluntaria del Embarazo (IVE) en los hospitales, asegurando la continuidad y la calidad del servicio.  </t>
  </si>
  <si>
    <t>5</t>
  </si>
  <si>
    <t>Asistencia técnica dirigida al talento humano en salud de las entidades territoriales Municipales e IPS del Departamento del Magdalena, para el desarrollo de capacidades en el marco de las Rutas de Promoción y Mantenimiento de la Salud y la Maternos Perinatal.</t>
  </si>
  <si>
    <t>Capacitar a familias del departamento en las 10 normas basicas de manipulacion de alimentos en el marco de las visitas familiares.</t>
  </si>
  <si>
    <t>190505409</t>
  </si>
  <si>
    <t>Implementar la estrategia de prevención de ETA, mediante la educación a 88.160 familias sobre el manual básico de manipulación de alimentos</t>
  </si>
  <si>
    <t>Estrategias de promoción de la salud para enfermedades emergentes, reemergentes y desatendidas implementadas</t>
  </si>
  <si>
    <t>Desarrollo de capacidades al equipo tecnico de IVC en atención de ETAS</t>
  </si>
  <si>
    <t>Realizar fortalecimiento en salud de las Unidades de atención integral comunitaria (UAIC) a población etnica(indígena) en los 4 municipios (Aracataca, Ciénaga, Fundación y Sabanas de San Angel ) para difundir los tres mensajes claves del programa de prevención, manejo y control de la IRA/EDA y la identificacion de signos de alarama de la Enfermedad diarreica aguda y enfermedad respiratoria aguda, con la entrega de dotación de kits que incluirá aceteminofén jarabe, sales orales de rehidratación, suero fisiológico, vasos de electroplata, termómetro digital y cartillas de 18 prácticas claves.</t>
  </si>
  <si>
    <t>Realizar seguimiento a la implementación del programa nacional de prevención, manejo y control de IRA en las 33 ESE del departamento</t>
  </si>
  <si>
    <t>Desarrollar un fortalecimiento de capacidades certificado a: Líderes comunitarios, representantes de instituciones educativas, madres y líderes de hogares del ICBF, talento humano en salud (enfermeras, auxiliares, médicos, promotoras de salud), de los ámbitos urbano y rural de los municipios, en las unidades comunitarias UROC -UAIRAC (Unidades de Rehidratación Oral Comunitaria -Unidades de Atención Integral a las Infecciones Respiratorias Agudas) y las 18 prácticas claves del AIEPI Comunitario que permita la implementación, funcionamiento, procesos de referencia y contrareferencia en el entorno comunitario</t>
  </si>
  <si>
    <t>Ejecutar acciones para la creación de huertas caseras en las que se promueva la fortificación de la tierra, la promoción del plato saludable y la aplicación del código internacional de los sucedáneos de la leche materna con articulación intersectorial en salud para la obtención de recursos. La estrategia deberá ser traducida en las 4 lenguas indígenas dirigida a población de los municipios Ciénaga, Fundación, Aracataca y San Ángel en el entorno hogar y el ámbito urbano y rural.</t>
  </si>
  <si>
    <t>190505413</t>
  </si>
  <si>
    <t>Implementar la ruta de atencion a la desnutricion en menores de 5 años en los municpios e IPS publicas</t>
  </si>
  <si>
    <t>Estrategias de promoción de la salud para temas de consumo, aprovechamiento biológico, calidad e inocuidad de los alimentos implementadas</t>
  </si>
  <si>
    <t>Realizar Busqueda activa comunitaria bimensual de niños(as) menores de cinco años en riesgo de desnutricion aguda , cronica o secundaria; en el entorno hogar, agrupados , IED y Programas de ICBF en los territorios y microterritorios totales en los 29 municpios del Departamento del Magdalena; en coordinación con el prestador primario en el que se aplique el código internacional de Sucedáneos , implementacion de plato saludable y demas acciones tendientes a que el niño(a) pase a desnutricionaguda Moderada o Severa.</t>
  </si>
  <si>
    <t>Desarrollar Capacidades técnicas, científicas y operativas al RH de la DTS, IPS, EAPB en la Resolución 2465 /2016 y resolucion 2350/2020, con la revison de los planes de la desaceleracion de la desnutricon en los 29 municipios.</t>
  </si>
  <si>
    <t>Desarrollar capacidades en los diferentes componentes del programa dirigido al talento humano Vacunadores de los equipos y unidades vacunadoras de 29 municipios incluida IPS Indigena</t>
  </si>
  <si>
    <t>190502700</t>
  </si>
  <si>
    <t>Realizar Jornadas de vacunación masiva intra y extramurales de acuerdo a lineamientos nacionales en los 29 municipios del departamento</t>
  </si>
  <si>
    <t>Campañas de gestión del riesgo para enfermedades inmunoprevenibles implementadas</t>
  </si>
  <si>
    <t>63045</t>
  </si>
  <si>
    <t>Concurrir a los micro territorios en las jornadas de vacunación nacional establecidas por el Ministerio de Salud y Protección Social MSPS de acuerdo a los lineamientos del programa y las jornadas de intensificación adicionales , fortaleciendo el componente de educación y comunicación para la salud de acuerdo a las siguientes directrices: elaborar una estrategia comunicativa en lengua español, para sensibilizar a las personas en el entorno de hogar y comunitario sobre la importancia de la vacunación, vacunación gratuita, esquema regular, vacunación con sarampión Rubeola, fiebre amarilla, VPH y vacunación contra COVID19), de manera permanente.</t>
  </si>
  <si>
    <t>29</t>
  </si>
  <si>
    <t>Desarrollar dos (2) encuentro de saberes con comunidad indígena de los municipios de Cienaga, Fundación, Aracataca y Sabana de San Ángel cuyo énfasis sean el fortalecimiento de estrategias asertivas en vacunación para la identificación de niños y niñas menores de 6 años con esquemas de vacunación incompletos para la edad (incluye material de apoyo, organización, logística y profesional idóneo). En el entorno Comunitario en los ámbitos urbano y/o rural, en los micro territorios.</t>
  </si>
  <si>
    <t>jornadas de salud que permitan identificar el riesgo haciendo promocion de la salud bucal, auditiva, comuicatva, tamizaje de riesgo cardiovascular, tamizaje para CCU, autoexamen de seno de acuerdo al curso de vida en el entorno comunitario en los microcroterritorios definidos.</t>
  </si>
  <si>
    <t>190503102</t>
  </si>
  <si>
    <t>Realizar acciones de información, educación, comunicación en signos de alarma, diagnóstico, tratamiento oportuno para mujeres con cáncer de mama en las 33 ESE del departamento</t>
  </si>
  <si>
    <t>Campañas de prevención del cáncer realizadas</t>
  </si>
  <si>
    <t>Conmemorar la semana de estilos de vida saludables a través de actividades educativas, recreativas y de sensibilización enfocadas en la alimentación balanceada, la actividad física, el bienestar emocional y la prevención de enfermedades, fortaleciendo la cultura del autocuidado, en los diferentes cursos de vida, en el entorno comuniario y educativo del ambito urbano de los territerios priorizados.</t>
  </si>
  <si>
    <t>Realizar la conmemoracion de: Día Mundial de la Salud Mental, Dia Inernacional de la Prevención de la conducta suicida y el Dia Internacional de la Eliminación de la violencia contra la mujer, siguiendo los lineamientos técnicos del Ministerio de Salud y Proteccion Social, que promueva la salud mental y reducción del estigma.</t>
  </si>
  <si>
    <t>190505404</t>
  </si>
  <si>
    <t>Garantizar la atención a (1.000) víctimas de violencia de género intrafamiliar, conflicto armado, entre otros tipos de violencia y trastornos relacionados con la salud mental, a través de la línea telefónica de atención de emergencias en salud mental.</t>
  </si>
  <si>
    <t>Estrategias de promoción de la salud en temas de salud mental y convivencia social pacifica implementadas</t>
  </si>
  <si>
    <t>Desarrollar capacidades del Talento Humano en salud de las EAPB y ESE mediante talleres en Salud mental comunitaria e intervención temprana, atencion en salud para las mujeres victimas de violencias de genero e intrafamiliar, ruta de atención integral en salud mental, y socializacion del del sistema de responsabilidad penal para adolescentes en los 29 municipios del departamento del Magdalena incluyendo IPS Indígena.</t>
  </si>
  <si>
    <t>Implementar las Zonas de Orientación y/o Centros de Escucha en el entorno educativo en cada uno de los 29 municipios, fortaleciendo la promoción y atención primaria de la salud mental, la prevención del consumo de SPA, la conducta suicida y las violencias sexuales y de género; el cuidado de pacientes con discapacidad mental, transtornos de la conducta alimentaria, involucramiento parental y convivencia pacífica y la canalizacion a servicios de salud.</t>
  </si>
  <si>
    <t>Implementar la estrategia nacional para la prevencion de la conducta suicida en las 33 ESE públicas del departamento</t>
  </si>
  <si>
    <t>Promover la educación e información en salud en el entorno familiar y educativo orientado hacia la promocion de la salud mental, prevencion del consumo de spa, prevencion de la conducta suicida, prevencion de la violencia en el entorno escolar en los 29 Municipios del departamento del Magdalena.</t>
  </si>
  <si>
    <t>Promover la educación e información en salud en el entorno familiar y educativo  orientado hacia la promocion de la salud mental, prevencion del consumo de spa, prevencion de la conducta suicida, prevencion de la violencia en el entorno escolar en los 29 Municipios del departamento del Magdalena.</t>
  </si>
  <si>
    <t>450200100</t>
  </si>
  <si>
    <t>Fortalecer la estrategia para la prevención del consumo de sustancias psicoactivas en jóvenes.</t>
  </si>
  <si>
    <t>Desarrollo de capacidades a través de un taller por subregión, referente a primeros auxilios psicológicos, dirigido a los equipos de profesionales de las ESE, equipos básicos en atención primaria en salud y docentes orientadores de los 29 municipios que conforman el departamento del Magdalena; que permita brindar atención oportun frente a los eventos de salud mental.</t>
  </si>
  <si>
    <t>Implementar (1) estrategia integral de promoción de la salud mental y prevención de riesgos desde los determinantes sociales, a través de la capacitación de los Equipos Básicos de Salud (EBS).</t>
  </si>
  <si>
    <t>Estrategias de promoción de la salud en temas de salud mental y convivencia social pacifica implementadas.</t>
  </si>
  <si>
    <t>Garantizar la atención a 1.992 personas   victimas de vilencia de género intrafamiliar, intentos de suicidio, entre otros trastornos relacionados con la salud mental, a traves  de la línea telefónica de atención de emergencias en salud mental</t>
  </si>
  <si>
    <t>Continuar la implementación de brigadas psicosociales de promoción de la salud mental y la prevención de la violencia basada en género en (17) municipios del departamento.</t>
  </si>
  <si>
    <t>Educacion en salud en el componente de salud sexual (prevencion de embarazo en adolescentes, prevencion de las violencias, planificacion familiar, prevencion de las enfermedades de transmisión sexual ETS (VIH/SIDA)) en el entorno escolar jovenes y adolescentes (6 a 11 de bachillerato) de las Instituciones educativas de los territorios proiorizados con enfoque preventivo en el ambito urbano de los 29 municipios</t>
  </si>
  <si>
    <t>Realizar (4) estrategias de educación en salud sexual y reproductiva con enfoque diferencial (LGBTIQ+) y de género, en 58 IED priorizadas en el departamento.</t>
  </si>
  <si>
    <t>Estrategias de promoción de la salud en temas de salud sexual y reproductiva implementadas</t>
  </si>
  <si>
    <t>Talleres educativos para generar sensibilización en el entorno comunitario con el objetivo de reducir el estigma y la discriminación en poblacion OSIG/Diversa y/o LGBTIQ+</t>
  </si>
  <si>
    <t>Secretaria de Salud Departamental/profesionales especializado en el área de Promoción Social</t>
  </si>
  <si>
    <t>Educacion en salud a padres de familia, maestros, lideres comunitarios y otros actores, en la promoción de la salud sexual y reproductiva; fomentando un entorno de apoyo, comprensión promover relaciones respetuosas, igualitarias y libres de violencia; con el fin aumentar la gobernanza de salud y toma de decisiones para el logro de bienestar colectivo de los territorios proiorizados con enfoque preventivo en el ambito urbano de los 29 municipios</t>
  </si>
  <si>
    <t>Desarrollar capacidades al talento humano para la adherencia a guías de atención integral de casos (Dengue / Chikunguña / Zika), Leishmaniasis, Malaria y Chagas en el 100% de las IPS publicas</t>
  </si>
  <si>
    <t>190504302</t>
  </si>
  <si>
    <t>Desarrollar (1) estrategia de gestión integral de ETV en el departamento.</t>
  </si>
  <si>
    <t>Estrategias de gestión del riesgo para abordar situaciones situaciones endemo-epidémicas implementadas</t>
  </si>
  <si>
    <t>Desarrollo de capacidades para tecnicos en identificacion y control de criaderos y captura entomologica para arbovirosis, malaria, chagas, leishmaniasis y atencion de brotes</t>
  </si>
  <si>
    <t>Educación en salud de TB para la promoción y la gestión del riesgo y la transformación positiva de los diferentes entornos (hogar, comunitario) de los pacientes, ex-pacientes, sus familias, organizaciones de base comunitaria del sistema de salud local en las poblaciones priorizadas del Departamento.</t>
  </si>
  <si>
    <t>190502602</t>
  </si>
  <si>
    <t>Realizar Seguimiento al cumplimiento del plan estrategico fin de la tuberculosis Colombia, en los 29 municipios del departamento</t>
  </si>
  <si>
    <t>Estrategias de gestión del riesgo para enfermedades emergentes, reemergentes y desatendidas implementadas</t>
  </si>
  <si>
    <t>Educacion en salud a los pacientes privados de la libertad (carceles y estacion de policia) sobre Identificación de signos y síntomas de tuberculosis.</t>
  </si>
  <si>
    <t>Transferencias Nacionales para Sector Salud</t>
  </si>
  <si>
    <t>Desarrollo de capacidades al Talento Humano del SGSSS en tuberculosis en los temas de gestión, diagnostico, sistema de información, análisis y seguimiento de indicadores y prevención y manejo de la coinfeccion TB/VIH y manejo programático de TB-MDR y socializacion del plan estrategico a los actores del sistema</t>
  </si>
  <si>
    <t>Realizar la busqueda activa mediante la revision clinica de los convivientes, seguimiento y valoracion a pacientes y expacientes del programa de hansen, para asi lograr la deteccion temprana y determinar un diagnostico eficaz y oportuno en los territorios priorizados del departamento del magdalena.</t>
  </si>
  <si>
    <t>Realizar Seguimiento al cumplimiento del plan estrategico de prevencion y control de la enfermedad de Hansen, en los 29 municipios del departamento</t>
  </si>
  <si>
    <t>educacion en salud en el entorno educativo de los ambitos rural y urbano de los territorios priorizados dirigido a jovener de 9,10 y 11 en deteccion y prevencion de la enfermedad, prevencion del estigma y discriminacion de hansen de los 29 municipios del departamento del magdalena.</t>
  </si>
  <si>
    <t>desarrollar capacidades en el entorno institucional al talento humano en temass de gestion, diagnostico, sistemas de informacion, analisiis y seguimiento de indicadores en la prevencion y control de la enfermedad de hansen.</t>
  </si>
  <si>
    <t>Desarrollar la jornada de vacunación canina y felina casa a casa (entorno hogar), en los 29 municipios del departamento del Magdalena en zona urbana y el 100% de los corregimientos (zona rural), garantizando cobertura del 100% en animales mayores de tres meses. Poblacion beneficiada: Toda la poblacion. 
 Realizar 12 jornadas de vacunacion en punto fijo en los 29 municipios para garantizar mantenimiento de la vacunación</t>
  </si>
  <si>
    <t>190504300</t>
  </si>
  <si>
    <t xml:space="preserve">Implementar (1) plan de vacunación antirrábica en los 29 municipios del departamento. </t>
  </si>
  <si>
    <t>Campañas de gestión del riesgo para abordar situaciones situaciones endemo-epidémicas implementadas</t>
  </si>
  <si>
    <t>Desarrollar jornada de vacunacion en municipios con poblacion indigena (Cienaga, Fundación, Aracataca y San Angel)</t>
  </si>
  <si>
    <t>Desarrollar capacidades al recurso humano en salud para la atencion integral de accidente ofidico y APTR para medicos de area rural y EBS</t>
  </si>
  <si>
    <t>190502402</t>
  </si>
  <si>
    <t xml:space="preserve">Ejecutar (1) plan de IVC sanitario dando alcance a la Resolución 1229 de 2013, en los 29 municipios del departamento. </t>
  </si>
  <si>
    <t>Estrategias de gestión del riesgo para abordar situaciones de salud relacionadas con condiciones ambientales implementadas</t>
  </si>
  <si>
    <t>Desarrollo de capacidades para preescripción de ayudas tecnicas para bancos municipales (SSM) de las personas con discapacidad en el departamento del Magdalena</t>
  </si>
  <si>
    <t>190504002</t>
  </si>
  <si>
    <t>Certificar a 4.600 personas con discapacidad en el departamento</t>
  </si>
  <si>
    <t>Valoraciones multidisciplinarias realizadas</t>
  </si>
  <si>
    <t>Desarrollo de capacidad en valoraciones de apoyo -certificado (SSM, personeria, comesaria de familia) y fortalecimiento de la atención diferencial en salud ((SSM, personeria, comesaria de familia, IPS y EPS)para las personas con discapacidad</t>
  </si>
  <si>
    <t>Desarrollar capacitaciones en el talento humano operativo en fortalecimiento de competencias en vigilancia en salud publica</t>
  </si>
  <si>
    <t>1903031</t>
  </si>
  <si>
    <t>Garantizar la vigilancia epidemiologica al los eventos de Interes en Salud Publica, en los 29 municipios del departamento</t>
  </si>
  <si>
    <t>Servicio de información de vigilancia epidemiológica</t>
  </si>
  <si>
    <t>Generar espacios de encuentro y coordinación intersectorial con actores del sistema de vigilancia en salud pública una vez por mes (cove), reuniones de estadisticas vitales y reuniones bimensuales para fortalecer la respuesta, control y seguimiento a los EISP del departamento con otros actores.</t>
  </si>
  <si>
    <t>Desarrollo capacidades mediante foro con representantes de entidades de salud, los trabajadores informales, UTI y GOTIS para promover prácticas para el mejoramiento de las condiciones de salud de esta población identificación y gestión de sus riesgos a la salud asociados a los determinantes ambientales, sanitarios, ocupacionales de la salud.</t>
  </si>
  <si>
    <t>Secretaria de Salud Departamental/profesionales especializado en el área de Salud y Ambito Laboral</t>
  </si>
  <si>
    <t>190502503</t>
  </si>
  <si>
    <t>Ejecutar (1) plan de actividades educativas en GOTIS y UTIS, en los 29 municipios del departamento.</t>
  </si>
  <si>
    <t>Estrategias de gestión del riesgo para abordar situaciones prevalentes de origen laboral implementadas</t>
  </si>
  <si>
    <t>Realizar caracterización social y educación en salud a población trabajadora informal de las (UTIS y GOTIS identificadas sobre riesgos adyacentes a enfermedades y accidentes laborales)</t>
  </si>
  <si>
    <t>Talleres para cuidadores, liderez, hogares infantiles, comunitarios, gestantes sobre: signos y sintomas de alarma en la gestación, prevención y atención temprana de enfermedades, pautas de crianza, habitos de vida saludables, vacunación, alimentación y nutrición por subregiones</t>
  </si>
  <si>
    <t xml:space="preserve">Desarrollar (1) plan de actividades de promoción y mantenimiento de la salud y prevención de la enfermedad en la población étnica, en 4 municipios del departamento. </t>
  </si>
  <si>
    <t>Estrategias de promoción de la salud en poblacion diferencial</t>
  </si>
  <si>
    <t>Actividad ludico - recreativo para adultos mayores, familiares y cuidadores para la Promoción del Envejecimiento Activo y Saludable y Prevención del Maltrato a los Adultos Mayores y habitancia en calle en el entorno comunitario, hogar centros vida y centros de bienestar donde aplique en el area urbana y/o rural de los microterritorios priorizados de los 29 municicipios</t>
  </si>
  <si>
    <t>Secretaria de Salud Departamental/profesional encargado del área de Promoción Social</t>
  </si>
  <si>
    <t>Desarrollo de capacidades a través de un taller para los actores del sistema de salud en atención integral en salud y psicosocial, para las victimas del conflicto armado (SSM, IPS, EAPB) - Normatividad - protocolo/ implementación - retos y avances.</t>
  </si>
  <si>
    <t>Implementar el Programa de Atención Psicosocial y Salud Integral a Víctimas (PAPSIVI), para la atención integral y apoyo a las víctimas del conflicto armado en (15) municipios del departamento.</t>
  </si>
  <si>
    <t>Asistencias técnicas realizadas.</t>
  </si>
  <si>
    <t>Cofinanciación Nacional</t>
  </si>
  <si>
    <t>$1.753.918.770</t>
  </si>
  <si>
    <t>Formulación, Estructuracion y Presentacion de un (1) Proyecto de Inversion con el fin de radicarse ante la Subdireccion de Infraestructura en Salud del Ministerio de Salud y Proteccion Social para su Viabilidad Tecnica y Financiera.</t>
  </si>
  <si>
    <t>Secretario (A) Seccional de Salud y Profesional a cargo del área de Promoción Social</t>
  </si>
  <si>
    <t>190304400</t>
  </si>
  <si>
    <t>Elaborar (1) diseño de infraestructura de salud para la población indígena.</t>
  </si>
  <si>
    <t>Estudios y diseños de infraestructura de laboratorios elaborados</t>
  </si>
  <si>
    <t>Realizar un encuentro academico departamental para fortalecer la red de laboaratorio de departamento y el cumplimiento de lineamientos nacionales</t>
  </si>
  <si>
    <t>Secretaria de Salud Departamental/profesionales especializado en las áreas de Salud Pública</t>
  </si>
  <si>
    <t>190303400</t>
  </si>
  <si>
    <t>Realizar 1,280 asistencias técnicas a la red de laboratorios del departamento</t>
  </si>
  <si>
    <t>Asistencias técnicas realizadas</t>
  </si>
  <si>
    <t>Realizar cursos de entrenamiento para profesionales de la salud, en montaje y lectura de pruebas rapidas de VIH, Hepatitis y sifilis en el marco del cumplimiento de la Resolución 1314/2020</t>
  </si>
  <si>
    <t>Formulación, Estructuración, Presentación Revision y/o Ajuste de  veinte (20) Proyectos de Inversión de Dotación Biomedica para Hospitales del Departamento, para Gestionar Recursos ante el Ministerio de Salud y Proteccion Social.</t>
  </si>
  <si>
    <t>29 Municipios y el Distrito de Santa Marta</t>
  </si>
  <si>
    <t>Revisión, Aprobación y /o Devolución para Ajustes de Proyectos Presentados por los Hospitales del Departamento para emision del Concepto de Favorabilidad a fin de presentarse ante la Subdireccion de Infraestructura en Salud del Ministerio de Salud y Proteccion Social para su Viabilidad Tecnica y Financiera.</t>
  </si>
  <si>
    <t xml:space="preserve">Profesional Universitario en el Área de Planeación encargado de la formulación de Proyectos </t>
  </si>
  <si>
    <t xml:space="preserve">Dotar (10) ESE del departamento con equipamiento médico, suministros, y materiales. </t>
  </si>
  <si>
    <t>Numero de ESEs Dotadas</t>
  </si>
  <si>
    <t>Seguimiento a la Incorporacion de los Recursos Asignados por el Minsalud a los Hospitales en razon de los Proyectos  de Dotacion Biomedica Viabilizados.</t>
  </si>
  <si>
    <t xml:space="preserve">Profesional Universitario en el Área de Planeación encargado de realizar .seguimiento en la Plataforma PIIB </t>
  </si>
  <si>
    <t>Plan Estratégico Sectorial</t>
  </si>
  <si>
    <t>Seguimiento a la Estricta Ejecución y Destinacion de los Recursos Asignados por el Minsalud a los Proyectos de Dotacion Biomedica Viabilizados.</t>
  </si>
  <si>
    <t>Formulación, Estructuración, Presentación Revision y/o Ajuste de  diez (10) Proyectos de Inversión de Adquisición de Vehiculos para el Transporte Asistencial de Pacientes (Ambulancias TAM, TAB terrestres y TAB Acuaticas Fluviales) para los Hospitales del Departamento, para Gestionar Recursos ante el Ministerio de Salud y Proteccion Social.</t>
  </si>
  <si>
    <t>29 municipios del departamento del Magdalena.</t>
  </si>
  <si>
    <t>Formulación, Estructuracion y Presentacion de Tres (3) Proyectos de Inversion para la Dotacion de 33 ambulancias (18 TAB, 10 TAM y 5 Fluviales) a Hospitales del departamento priorizados por la Secretaría Seccional de Salud  a fin de radicarse ante la Subdireccion de Infraestructura en Salud del Ministerio de Salud y Proteccion Social para su Viabilidad Tecnica y Financiera.</t>
  </si>
  <si>
    <t>Adquirir (30) ambulancias para las ESE del departamento.</t>
  </si>
  <si>
    <t>190602200 Entidades de la red pública en salud apoyadas en la adquisición de ambulancias.</t>
  </si>
  <si>
    <t>Revisión, Aprobación y /o Devolución para Ajustes de Siete(7) Proyectos de Inversion de Dotacion de Ambulancias Presentados por los Hospitales del Departamento para emision del Concepto de Favorabilidad a fin de presentarse ante la Subdireccion de Infraestructura en Salud del Ministerio de Salud y Proteccion Social para su Viabilidad Tecnica y Financiera.</t>
  </si>
  <si>
    <t>Seguimiento a la Incorporacion de los Recursos Asignados por el Minsalud a los Hospitales en razon de los Proyectos  de Dotacion de Ambulancias Viabilizados.</t>
  </si>
  <si>
    <t>Seguimiento a la Estricta Ejecución y Destinacion de los Recursos Asignados por el Minsalud a los Proyectos de Dotacion de Ambulancias Viabilizados.</t>
  </si>
  <si>
    <t>Fortalecimiento de
competencia departamental para cofinanciar la afiliación al régimen subsidiado
en salud para el acceso efectivo al sistema de seguridad social en salud para
la población pobre y vulnerable del Departamento del Magdalena en las vigencias
2024 – 2028.</t>
  </si>
  <si>
    <t>Rentas Cedidas Sector Salud</t>
  </si>
  <si>
    <t>Realizar el cofinanciamiento de aseguramiento del regimen subsidiado con los giros mensuales a la Administradora de ​los Recursos del Sistema General de Seguridad Social en Salud - ADRES y/o Municipios según corresponda  para la coofinanciación del régimen subsidiado del Departamento del Magdalena.</t>
  </si>
  <si>
    <t xml:space="preserve">Maria J Lopez Garcia y Equipo de Aseguramiento
</t>
  </si>
  <si>
    <t xml:space="preserve">Aumentar a (99,2%) la afiliación al régimen subsidiado y contributivo de salud, en procura de alcanzar la cobertura universal.
</t>
  </si>
  <si>
    <t xml:space="preserve">Cobertura de acceso efectivo a los servicios de salud
</t>
  </si>
  <si>
    <t xml:space="preserve">Porcentaje
</t>
  </si>
  <si>
    <t xml:space="preserve">99.2%
</t>
  </si>
  <si>
    <t>86,44</t>
  </si>
  <si>
    <t>Revision y/o Ajuste de  proyectos de Inversión para la instalacion de energia fotovoltaica para los los Hospitales del Departamento, para Gestionar Recursos ante la Nacion</t>
  </si>
  <si>
    <t>28 municipios del departamento del Magdalena.</t>
  </si>
  <si>
    <t>Revisión, Aprobación y /o Devolución para Ajustes de Proyectos de Inversion para la instalacion de energia fotovoltaica para los los Hospitales del Departamento,  para emision del Concepto de Favorabilidad a fin de presentarse para Gestionar Recursos ante la Nacion</t>
  </si>
  <si>
    <t xml:space="preserve">Area de Planeacion en Salud Secretaría Seccional de Salud </t>
  </si>
  <si>
    <t>190603000</t>
  </si>
  <si>
    <t>Instalar paneles solares para garantizar el uso de energia renovable a 20 ESE y 24 centros y Puestos de Salud del Departamento</t>
  </si>
  <si>
    <t>Unidades de generacion fotovoltaicas de energia electrica</t>
  </si>
  <si>
    <t>Numero de ESEs</t>
  </si>
  <si>
    <t>Seguimiento a la Estricta Ejecución y Destinacion de los Recursos Asignados por la Nacion</t>
  </si>
  <si>
    <t>Presentacion de Informes respecto a los Seguimientos Desarrollados.</t>
  </si>
  <si>
    <t>Desarrollo de Sistemas Tecnológicos para la optimización integral de la red Pública Hospitalaria en el Departamento del Magdalena</t>
  </si>
  <si>
    <t>2.065.298.253</t>
  </si>
  <si>
    <t>Formulación de Proyecto para la Adquisición del Programa integrsdo digital</t>
  </si>
  <si>
    <t>Secretario (A) Seccional de Salud</t>
  </si>
  <si>
    <t>190505200</t>
  </si>
  <si>
    <t>Desarrollar (1) sistema integrado digital para la organización en red de los servicios de salud y fortalecer los procesos administrativos.</t>
  </si>
  <si>
    <t>Estrategias de promoción de la salud para abordar situaciones situaciones endemo-epidémicas implementadas</t>
  </si>
  <si>
    <t>Programa de Formación Integral en Humanización de los Servicios de Salud para el Talento Humano de las E.S.E. del Departamento</t>
  </si>
  <si>
    <t>Elaborar e implementar Plan de capacitaciones para el Talento Humano de las E.S.Es de los 29 Municipios del Departamento en Humanización de Servicios de Salud.</t>
  </si>
  <si>
    <t>Maria Hilaria Gonzalez Ordoñez/Equipo de la Oficina del SAC</t>
  </si>
  <si>
    <t>190302500</t>
  </si>
  <si>
    <t>Ejecutar (1) plan de gestión de capacidades en el talento humano en la red pública hospitalaria.</t>
  </si>
  <si>
    <t>Personal asistencial y administrativos capacitados</t>
  </si>
  <si>
    <t>Realizar jornadas de capacitación al personal asistencial y administrativo en Humanización de Servicios de Salud faltantes para llegar al 100%</t>
  </si>
  <si>
    <t>DESARROLLO ECONOMICO</t>
  </si>
  <si>
    <t>CEDUIN DE LA CRUZ</t>
  </si>
  <si>
    <t>15 DE MAYO DE 2025</t>
  </si>
  <si>
    <t>Fortalecimiento de estrategias para impulsar iniciativas y políticas que promuevan el trabajo decente, mediante la intermediación laboral a través de la agencia de gestión y colocación de empleo del departamento del Magdalena</t>
  </si>
  <si>
    <t>SI</t>
  </si>
  <si>
    <t>SANTA MARTA</t>
  </si>
  <si>
    <t>Apoyar en la atención y orientación a demandantes de empleo oferentes de empleo autorizado por el servicio público de empleo</t>
  </si>
  <si>
    <t>Secretaria de Desarrollo Económico</t>
  </si>
  <si>
    <t>360200400</t>
  </si>
  <si>
    <t>Vincular laboralmente a (400) personas al sector privado a través de la Agencia Pública de Empleo del Magdalena.</t>
  </si>
  <si>
    <t>Personas colocadas laboralmente.</t>
  </si>
  <si>
    <t>numero</t>
  </si>
  <si>
    <t>Disminuir las brechas entre las competencias que ofrecen los trabajadores y las que demandan los empleadores, a través de la Implementación de estrategias para la orientación de demandantes de vacantes Pública de Empleo Decente</t>
  </si>
  <si>
    <t>Implementar (4) planes de acción para impulsar buenas prácticas de trabajo decente en sectores priorizados de construcción y sector agropecuario, pesquero y forestal.</t>
  </si>
  <si>
    <t>Documentos de planeación elaborados</t>
  </si>
  <si>
    <t>Realizar el procesos de gestión y asesoramiento a empresas</t>
  </si>
  <si>
    <t>Brindar el acompañamiento a las empresas para la presentación de las vacantes.</t>
  </si>
  <si>
    <t>Gestionar capacitaciones para las empresas sobre nuevas tendencias o necesidades laborales</t>
  </si>
  <si>
    <t>Realizar acompañamiento en el seguimiento de los postulados remitidos a las empresas</t>
  </si>
  <si>
    <t>Realizar las diferentes actividades de intermediación laboral requeridas por la Agencia Pública de empleo del departamento del Magdalena</t>
  </si>
  <si>
    <t>Fortalecimiento de las capacidades para el emprendimiento en el Departamento del Magdalena</t>
  </si>
  <si>
    <t>formulacion del documento tecnico,  viabilizacion y radicaciòn del proyecto</t>
  </si>
  <si>
    <t>360203201</t>
  </si>
  <si>
    <t>Fortalecer las capacidades técnicas de (1.800) beneficiarias del programa Modistas del Cambio en el departamento del Magdalena.</t>
  </si>
  <si>
    <t>Emprendimientos fortalecidos.</t>
  </si>
  <si>
    <t>Realizar las acciones preparativas necesarias para el fortalecimiento de las
modistas</t>
  </si>
  <si>
    <t>Realizar estudios y diseños para la construcción de un centro de
experiencia textil</t>
  </si>
  <si>
    <t>Contratar equipo operativo para la implementación del plan de negocios</t>
  </si>
  <si>
    <t>Adquisición de Maquinaria para Centro Textil</t>
  </si>
  <si>
    <t>Realizar dotación de activos productivos a los Micronegocios a través de la
cooperativa</t>
  </si>
  <si>
    <t>Implementar acciones de seguimiento y acompañamiento a los
micronegocios</t>
  </si>
  <si>
    <t>Realizar conexión de los modistas con las ferias de textiles, confecciones,
modas a nivel nacional, e internacional a través de la cooperativa.</t>
  </si>
  <si>
    <t>Realizar divulgación y socialización de los resultados del Proyecto</t>
  </si>
  <si>
    <t>Implementación de pilotos de ganadería sostenible en el departamento del Magdalena</t>
  </si>
  <si>
    <t>NO</t>
  </si>
  <si>
    <t xml:space="preserve"> Tenerife, Fundacion, Chibolo y San Zenon</t>
  </si>
  <si>
    <t>Estudio  del sector ganadero en el magdalena</t>
  </si>
  <si>
    <t>Desarrollar (250) pilotos de ganadería sostenible para el fortalecimiento del sector ganadero en el departamento del Magdalena.</t>
  </si>
  <si>
    <t>Pilotos de ganadería sostenible desarrollados</t>
  </si>
  <si>
    <t>Formulación del documento técnico,  viabilización y radicación del proyecto</t>
  </si>
  <si>
    <t>Socialización del proyecto en los municipios beneficiarios</t>
  </si>
  <si>
    <t>Convocatoria para inscripción de posibles beneficiarios</t>
  </si>
  <si>
    <t>Visitas a las fincas de los posibles beneficiarios como diagnóstico previo</t>
  </si>
  <si>
    <t xml:space="preserve">Selección de novillas  que van a entrar al proyecto </t>
  </si>
  <si>
    <t>Inseminación por IATF y tranferencia de embriones a las novillas  seleccionadas de los beneficiarios</t>
  </si>
  <si>
    <t>Capacitaciones, talleres escuelas de campo</t>
  </si>
  <si>
    <t>Visitas de seguimiento</t>
  </si>
  <si>
    <t>Implementación del sistema silvopastoril</t>
  </si>
  <si>
    <t>Programa de fomento de compra de producción de bienes y servicios locales</t>
  </si>
  <si>
    <t>Promover la compra de productos locales a (5.000) productores agropecuarios.</t>
  </si>
  <si>
    <t>Productores apoyados con activos productivos y de comercialización.</t>
  </si>
  <si>
    <t>Actualización del Registro General de pequeños productores y sus organizaciones</t>
  </si>
  <si>
    <t>Establecer la mesa departamental de compras públicas locales: Ordenanza y/o decretos</t>
  </si>
  <si>
    <t>Jornadas de pedagogía y fortalecimiento técnico en todos los municipios del departamento. (Presencial o virtual)</t>
  </si>
  <si>
    <t>Contratar profesional y operador logistico para la realizacion de dos (2) Ruedas de negocios (una en Santa Marta y otra en Guamal) para generar espacios entre la oferta y la demanda</t>
  </si>
  <si>
    <t>31/9/2025</t>
  </si>
  <si>
    <t>Seguimiento a resultados de ruedas de negocios</t>
  </si>
  <si>
    <t>Adquisición y dotación de bancos de maquinaria verde para mejorar la productividad de pequeños y medianos productores agropecuarios asociados</t>
  </si>
  <si>
    <t>Alistamiento: Estudios de necesidades, ingresos y beneficios, estudios de mercado para tener el presupuesto con cotizaciones y el cronograma</t>
  </si>
  <si>
    <t>170911400</t>
  </si>
  <si>
    <t>Adquirir (11) bancos de maquinaria verde para mejorar los niveles de productividad de pequeñas y medianas unidades productivas asociadas</t>
  </si>
  <si>
    <t>Maquinaria y equipos para la produccion agropecuaria adquiridos</t>
  </si>
  <si>
    <t>formulacion, viabilizacion y radicaciòn del proyecto</t>
  </si>
  <si>
    <t>Actividades precontractuales de adquisicion</t>
  </si>
  <si>
    <t>entrega y capacitacion de la maquinaria por parte del proveedor</t>
  </si>
  <si>
    <t>Seguimiento mensual a la maquinaria</t>
  </si>
  <si>
    <t xml:space="preserve">Apoyo a la conformación y siembra de una granja cooperativa con producción agrícola en tierras ejidales de la Colora </t>
  </si>
  <si>
    <t>Pivijay</t>
  </si>
  <si>
    <t>Concertación con los socios de la Cooperativa multiactiva del ejido la colora sobre el Apoyo a la conformación y siembra de una granja cooperativa con producción agrícola</t>
  </si>
  <si>
    <t>320502002</t>
  </si>
  <si>
    <t>Adaptar (500) hectáreas para la conformación de granjas cooperativas en ejidos</t>
  </si>
  <si>
    <t>Área sembrada</t>
  </si>
  <si>
    <t>Hectárea</t>
  </si>
  <si>
    <t>Formulación, viabilización y radicación del proyecto</t>
  </si>
  <si>
    <t xml:space="preserve">Contratación de un técnico Agrícola de la región </t>
  </si>
  <si>
    <t xml:space="preserve">Ubicar y establecer un área de terreno de 80 has dentro del ejido la colora  </t>
  </si>
  <si>
    <t xml:space="preserve">Análisis de suelo </t>
  </si>
  <si>
    <t xml:space="preserve">Apoyo a las cadenas productivas apícola, piscícola, cacao, café y del banano. </t>
  </si>
  <si>
    <t>Asesoría técnica a procesos de denominación de orígen a productos</t>
  </si>
  <si>
    <t>Priorización de líneas productivas a través de análisis de mercado y convocatorias.</t>
  </si>
  <si>
    <t>170910600</t>
  </si>
  <si>
    <t>Acompañar (4) procesos con asesoría técnica para promover la denominación de origen a productos de la Sierra Nevada de Santa Marta y el departamento del Magdalena.</t>
  </si>
  <si>
    <t>Cadenas productivas apoyadas</t>
  </si>
  <si>
    <t>Asistencia técnica o extension agropecuaria para cumplimiento de estándares de denominación de origen.</t>
  </si>
  <si>
    <t>Evento de lanzamiento de denominación de origen a productos de la Sierra Nevada de Santa Marta y el Departamento del Magdalena.</t>
  </si>
  <si>
    <t>Implementación de campañas de posicionamiento de cafés y cacaos especiales de la Sierra Nevada de Santa Marta</t>
  </si>
  <si>
    <t>Municipios Sierra Nevada</t>
  </si>
  <si>
    <t>Formulacion, viabilización y radicación del proyecto</t>
  </si>
  <si>
    <t>170203808</t>
  </si>
  <si>
    <t>Desarrollar (4) campañas de posicionamiento de cafés y cacaos especiales de la Sierra Nevada de Santa Marta.</t>
  </si>
  <si>
    <t>Eventos comerciales apoyados</t>
  </si>
  <si>
    <t>Convocatoria y mesas de trabajo con representantes y productores de las líneas de café y cacao especiales de la Sierra Nevada de Santa Marta.</t>
  </si>
  <si>
    <t>Organización o apoyo a evento Departamental/Regional/Nacional/Internacional de posicionamiento de café y cacao especiales de la Sierra Nevada de Santa Marta.</t>
  </si>
  <si>
    <t>Elaboración de un diagnóstico territorial sobre oferta y demanda de agua en procesos productivos</t>
  </si>
  <si>
    <t>29/'1/2025</t>
  </si>
  <si>
    <t>Realizar diagnóstico del agua</t>
  </si>
  <si>
    <t>Documento diagnóstico</t>
  </si>
  <si>
    <t>Fortalecimiento integral a la capacidad productiva del sector pesquero en el Departamento del Magdalena</t>
  </si>
  <si>
    <t>Santa Marta, Ciénaga, Pueblo Viejo, Sitio Nuevo, Remolino, Salamina, Pivijay, El Piñón, Cerro de San Antonio, Concordia, Pedraza, Zapayan, Tenerife, Plato, Santa Bárbara de Pinto, Santa Ana, Pijiño del Carmen, San Zenón, San Sebastián de Buenavista, Guamal y El Banco</t>
  </si>
  <si>
    <t>23 de abril de 2025</t>
  </si>
  <si>
    <t>15 de mayo de 2025</t>
  </si>
  <si>
    <t>Secretaria de desarrollo economico</t>
  </si>
  <si>
    <t>170203701</t>
  </si>
  <si>
    <t xml:space="preserve">Capacitar a (5.000) pescadores artesanales en métodos de pesca sustentable. </t>
  </si>
  <si>
    <t>Realizar diagnóstico inicial participativo</t>
  </si>
  <si>
    <t>16 de mayo de 2025</t>
  </si>
  <si>
    <t>21 de mayo de 2025</t>
  </si>
  <si>
    <t>170201800</t>
  </si>
  <si>
    <t>Formular (1) plan de trabajo para el fortalecimiento de los pescadores del sector marítimo</t>
  </si>
  <si>
    <t>Documentos de lineamientos técnicos elaborados</t>
  </si>
  <si>
    <t>Capacitar a los pescadores artesanales ubicados en el litoral costero y en la cuenca</t>
  </si>
  <si>
    <t>24 de mayo de 2025</t>
  </si>
  <si>
    <t>Formular un plan de trabajo para el fortalecimiento de los pescadores del sector marino</t>
  </si>
  <si>
    <t>26 de mayo de 2025</t>
  </si>
  <si>
    <t>27 de mayo de 2025</t>
  </si>
  <si>
    <t>Realizar socialización, divulgación y validación del plan de trabajo</t>
  </si>
  <si>
    <t>3 de junio de 2025</t>
  </si>
  <si>
    <t>6 de junio de 2025</t>
  </si>
  <si>
    <t>Apoyo de estrategias productivas piscícolas en municipios priorizados como territorios de paz en el departamento del Magdalena</t>
  </si>
  <si>
    <t>Santa Marta, Ciénaga, Aracataca, Fundación, Sabanas de San Angel</t>
  </si>
  <si>
    <t>Concluir redacción y revision de documento tecnico del proyecto</t>
  </si>
  <si>
    <t>350200900</t>
  </si>
  <si>
    <t>Apoyar técnicamente a (150) unidades productivas piscícolas en municipios priorizados como territorios de paz en el departamento del Magdalena.</t>
  </si>
  <si>
    <t>Unidades productivas piscicolas apoyadas</t>
  </si>
  <si>
    <t>Elaborar MGA del proyecto</t>
  </si>
  <si>
    <t>Gestión de certificados y soportes</t>
  </si>
  <si>
    <t>Radicación del proyecto en el Banco de Proyectos de la Gobernación del Magdalena.</t>
  </si>
  <si>
    <t>Mesas de trabajo para la revisión de documentos del proyecto</t>
  </si>
  <si>
    <t>Ajustes del proyecto en caso de ser requerido.</t>
  </si>
  <si>
    <t>9 de junio de 2025</t>
  </si>
  <si>
    <t>13 de junio de 2025</t>
  </si>
  <si>
    <t>Certificado de viabilidad por parte del banco de proyecto</t>
  </si>
  <si>
    <t>16 de junio de 2025</t>
  </si>
  <si>
    <t>20 de junio de 2025</t>
  </si>
  <si>
    <t>Reunion con representantes de comunidades indigenas</t>
  </si>
  <si>
    <t>24de junio de 2025</t>
  </si>
  <si>
    <t>28 de junio de 2025</t>
  </si>
  <si>
    <t xml:space="preserve">Diseñar y aprobacion de piezas , artes y banner para pagina web de la Gobernación </t>
  </si>
  <si>
    <t>4 de julio de 2025</t>
  </si>
  <si>
    <t>Publicacion de oferta en la pagina Web de la Gobernación</t>
  </si>
  <si>
    <t>7 de julio de 2024</t>
  </si>
  <si>
    <t>Construcción de centros de acopio en municipios priorizados como territorios de paz</t>
  </si>
  <si>
    <t>Territorios paz</t>
  </si>
  <si>
    <t>Contratar profesional y técnico en Ingeniería Civil y/o Arquitecto</t>
  </si>
  <si>
    <t>Estudios y diseños para la ubicación y construcción de centros de acopios</t>
  </si>
  <si>
    <t>OFICINA ASESORA DE PLANEACIÓN</t>
  </si>
  <si>
    <t>LANCASTER JOSÉ TEJEDA ESCORCIA</t>
  </si>
  <si>
    <t>Elaboración, aprobación y adopción del Plan Departamental de Vivienda de interés social, prioritario y rural del Magdalena</t>
  </si>
  <si>
    <t>(pendiente formulación y registro)</t>
  </si>
  <si>
    <t>Formalización convenio con Minvivienda para asisten cia técnica</t>
  </si>
  <si>
    <t>Jefe OAP</t>
  </si>
  <si>
    <t>400100400</t>
  </si>
  <si>
    <t>Elaborar (1) Plan Departamental de Vivienda de interés social, prioritario, y rural</t>
  </si>
  <si>
    <t>Elaboración prediagnóstico con información estadística</t>
  </si>
  <si>
    <t>Equipo OAP designado</t>
  </si>
  <si>
    <t>Revisión planes de desarrollo municipales en componente de vivienda</t>
  </si>
  <si>
    <t>Solicitud a Municipios (CMGRD y/u oficinas de planeación) de certificación de zonas declaradas de riesgo</t>
  </si>
  <si>
    <t>Identificación de áreas potenciales para proyectos de VIS, VIP y VIR</t>
  </si>
  <si>
    <t>Realización actividades de asistencia técnica al Departamento por Minvivienda</t>
  </si>
  <si>
    <t>Trabajo de campo para validar priorización de potenciales proyectos de vivienda para el Plan</t>
  </si>
  <si>
    <t>Presentación de propuesta de Plan a Consejo de Gobierno, Consejos Departamentales de Políitca Social y de Planeación y Asamblea</t>
  </si>
  <si>
    <t>Formalización de adopción de Plan por Consejo de Gobierno y/o Asamblea</t>
  </si>
  <si>
    <t>Actualización técnica de las Fases 1 de diagnóstico y 2 de formulación estratégica de los documentos base del Plan de Ordenamiento Departamental</t>
  </si>
  <si>
    <t>Formular y registrar proyecto en BPID</t>
  </si>
  <si>
    <t>400201603</t>
  </si>
  <si>
    <t>Elaborar e implementar (1) Plan de Ordenamiento Departamental.</t>
  </si>
  <si>
    <t>Documentos de formulación del Plan de Ordenamiento Departamental elaborados</t>
  </si>
  <si>
    <t>Formalizar convenio con IGAC para asistencia técnica</t>
  </si>
  <si>
    <t>400200100</t>
  </si>
  <si>
    <t>Brindar asistencia técnica a (5) entidades territoriales en catastro multipropósito, ordenamiento territorial y SIG mediante alianzas o convenios interinstitucionales en municipios priorizados como territorios de paz</t>
  </si>
  <si>
    <t>Entidades territoriales asistidas técnicamente</t>
  </si>
  <si>
    <t>Gestión_Presupuestal_y_Eficiencia_del_Gasto_Público</t>
  </si>
  <si>
    <t>Organizar etapa de alistamiento con identificación de fuentes de información para POD y sus productos</t>
  </si>
  <si>
    <t>Revisión de actualización de cartografía elaborada en 2018-2019</t>
  </si>
  <si>
    <t>Acopio de información técnica y cartográfica necesaria</t>
  </si>
  <si>
    <t>Talleres internos de trabajo con dependencias</t>
  </si>
  <si>
    <t>Desarrollo de actividades de asistencia técnica con IGAC para el Departamento y municipios</t>
  </si>
  <si>
    <t>Reuniones externas de trabajo con entidades y departamentos vecinos</t>
  </si>
  <si>
    <t>Talleres de participación subregional</t>
  </si>
  <si>
    <t>Elaboración y presentación para adopción del POD Magdalena</t>
  </si>
  <si>
    <t xml:space="preserve"> 1 junio 2025</t>
  </si>
  <si>
    <t>Equipo OAP designado, Jefe OAP</t>
  </si>
  <si>
    <t>Programa de mejoramiento de habitabilidad para la población más pobre y vulnerable del departamento del Magdalena</t>
  </si>
  <si>
    <t>Identificar suelo para vivienda y necesidades de mejoramiento entre población más pobre en municipios priorizados</t>
  </si>
  <si>
    <t xml:space="preserve">Equipo OAP designado </t>
  </si>
  <si>
    <t>400104100</t>
  </si>
  <si>
    <t>Diseñar e implementar un programa de mejoramiento de vivienda que favorezca a (1.000) familias</t>
  </si>
  <si>
    <t xml:space="preserve">Diseñar e implementar un programa de mejoramiento de vivienda que favorezca a (1.000) familias. </t>
  </si>
  <si>
    <t>Pedraza</t>
  </si>
  <si>
    <t>Reuniones con alcaldías y/o población potencialmente beneficiaria para formalización de apoyo al proyecto</t>
  </si>
  <si>
    <t>Beneficiar a (500) familias mediante la implementación de un programa de mejoramiento de vivienda en el marco del quinto centenario del distrito de Santa Marta</t>
  </si>
  <si>
    <t xml:space="preserve">Beneficiar a (500) familias mediante la implementación de un programa de mejoramiento de vivienda en el marco del quinto centenario del distrito de Santa Marta. </t>
  </si>
  <si>
    <t>Zapayán</t>
  </si>
  <si>
    <t>Elaborar proyecto de programa de mejoramiento de vivieda y registrarlo en BPID</t>
  </si>
  <si>
    <t>Sitionuevo</t>
  </si>
  <si>
    <t>Contactar con MINVIVIENDA para orientaciones sobre las ofertas programáticas para vivienda</t>
  </si>
  <si>
    <t>Gestionar convenio interadministrativo con MINVIVIENDA o FONVIVIENDA para cofinanciación de proyecto</t>
  </si>
  <si>
    <t>Presentar proyecto a MINVIVIENDA / FONVIVIENDA y/o a Obras por Impuestos / Regalías por Impuestos</t>
  </si>
  <si>
    <t>Crear reglamento de programa de mejoramiento de vivienda para población más pobre y vuilnerable del Departamento del Magdalena</t>
  </si>
  <si>
    <t>Equipo designado</t>
  </si>
  <si>
    <t>Adelantar proceso contractual</t>
  </si>
  <si>
    <t>Iniciar ejecución del proyecto</t>
  </si>
  <si>
    <t>Entregar subsidios de mejoramiento de vivienda a quienes cumplan requisitos</t>
  </si>
  <si>
    <t xml:space="preserve"> Fortalecimiento de la capacidad de planeación y gestión de proyectos de Inversión del Departamento del Magdalena</t>
  </si>
  <si>
    <t>Elaborar y socializar lineamientos al interior de la Gobernación del Magdalena sobre la formulación, radicación, vabilidad, ejecución, monitoreo y evaluación de cierre de los proyectos de inversión.</t>
  </si>
  <si>
    <t>Equipo OAP (BPPID)</t>
  </si>
  <si>
    <t>459903104</t>
  </si>
  <si>
    <t>Acompañamiento, apoyo, asesoría y seguimiento técnico para la transferencia de herramientas de gestión y conocimiento en proyectos asociados de la administración departamental.</t>
  </si>
  <si>
    <t>Proyectos asistidos técnicamente</t>
  </si>
  <si>
    <t>Capacitar a los diferentes actores internos en la formulación, radicación, vabilidad, ejecución, monitoreo y evaluación de cierre de los proyectos de inversión.</t>
  </si>
  <si>
    <t>Gestionar los diferentes trámites de competencia de la Oficina Asesora de Planeación en la formulación, radicación, vabilidad, ejecución, monitoreo y evaluación de cierre de los proyectos de inversión del Departamento del Magdalena.</t>
  </si>
  <si>
    <t>Brindar asistencia técnica por demanda a los actores externos en la formulación, radicación, vabilidad, ejecución, monitoreo y evaluación de cierre de proyectos de inversión.</t>
  </si>
  <si>
    <t>Apoyar la formulación, trámite y presentación de los proyectos a través del Sistema General de Regalías -SGR.</t>
  </si>
  <si>
    <t>Equipo OAP (SGR)</t>
  </si>
  <si>
    <t>Titulación de predios</t>
  </si>
  <si>
    <t>Formular proyecto y presentarlo al BPPID para la gestión de recursos dirigidos a la titulación de predios</t>
  </si>
  <si>
    <t>Equipo Titulación</t>
  </si>
  <si>
    <t>400100700</t>
  </si>
  <si>
    <t>Saneamiento y titulación de bienes fiscales</t>
  </si>
  <si>
    <t>Bienes fiscales saneados y titulados</t>
  </si>
  <si>
    <t>Santa Ana</t>
  </si>
  <si>
    <t>Elaborar proyecto de Ordenanza por medio del cual se conceden facultades al Gobernador para realizar la cesión a título gratuito  y oneroso de los bienes fiscales de propiedad del departamento</t>
  </si>
  <si>
    <t>Ciénaga</t>
  </si>
  <si>
    <t>Revisión y ajustes a la caracterización social de los predios a titular</t>
  </si>
  <si>
    <t>Zona Bananera</t>
  </si>
  <si>
    <t>Realizar la verificación física y jurídica de cada uno de los predios a titular</t>
  </si>
  <si>
    <t>Revisión y verificación legal de documentos aportados por cada uno de los solicitantes</t>
  </si>
  <si>
    <t>Elaboración de Resolución por medio del cual se cede a título gratuito inmuebles a nombre de los beneficiarios o elaboración de escritura de compra venta en caso de cesión onerosa</t>
  </si>
  <si>
    <t>Notificación de actos administrativos a beneficiarios</t>
  </si>
  <si>
    <t>Gestión con las entidades territoriales para la exención de impuestos a los beneficiarios de la titulación gratuita</t>
  </si>
  <si>
    <t>Tramitar Resoluciones ante Notariado y Registro</t>
  </si>
  <si>
    <t>Entrega de títulos a beneficiarios en eventos con el Gobernador</t>
  </si>
  <si>
    <t>Transformación de la Oficina Asesora de Planeación en Secretaría</t>
  </si>
  <si>
    <t>Coordinar con Gobernador la priorización de esta acción en la modernización organizacional</t>
  </si>
  <si>
    <t>459903700</t>
  </si>
  <si>
    <t>Crear (1) Secretaría de Planeación Departamental</t>
  </si>
  <si>
    <t>Sistema de gestión actualizado</t>
  </si>
  <si>
    <t>Solicitar a la dependencia líder del proyecto de modernización organizacional la inclusión de esta acción</t>
  </si>
  <si>
    <t>Apoyar con la elaboración de documento técnico de justificación</t>
  </si>
  <si>
    <t>Apoyar la elaboración del proyecto de Ordenanza para tramitar la transformación de la OAP en Secretaría</t>
  </si>
  <si>
    <t>Apoyar el debate en Asamblea de sustentación del proyecto de modernización institucional</t>
  </si>
  <si>
    <t>Apoyar la gestión interna de ejecución de la Ordenanza aprobada y sancionada</t>
  </si>
  <si>
    <t>Fortalecimiento de la gestión estadística y cartográfica para la planeación territorial y la evaluación de gestión</t>
  </si>
  <si>
    <t>459902500</t>
  </si>
  <si>
    <t xml:space="preserve">Implementar (1) Sistema de Información Geográfica (SIG) para el fortalecimiento de la planeación de las inversiones en el departamento y mejorar el ordenamiento territorial. </t>
  </si>
  <si>
    <t>Sistemas de información implementados</t>
  </si>
  <si>
    <t>Gestión_de_la_Información_Estadística</t>
  </si>
  <si>
    <t>Formalizar convenio con DANE e IGAC para asistencia técnica</t>
  </si>
  <si>
    <t>Adquisición de equipos tecnológicos</t>
  </si>
  <si>
    <t>Desarrollo de actividades de asistencia técnica en catastro multipropósito, estratificación y SIG</t>
  </si>
  <si>
    <t>Elaboración de cartografía para apoyo del POD, la planeación territorial y la evaluación de gestión</t>
  </si>
  <si>
    <t>Evaluación financiera municipal (cumplimiento de indicadores de Ley 617 de 2000)</t>
  </si>
  <si>
    <t>Solicitud a los Alcaldes de certificaciones de cumplimiento de indicadores de Ley 617, de la vigencia inmediatamente anterior, de conformidad con el Decreto 4515 de 2007</t>
  </si>
  <si>
    <t>15403/2025</t>
  </si>
  <si>
    <t>Margarita Fernández de Castro</t>
  </si>
  <si>
    <t>450203500</t>
  </si>
  <si>
    <t>Elaborar (1) documento de análisis sobre la viabilidad financiera de los 29 municipios del Magdalena, vigencia 2024</t>
  </si>
  <si>
    <t>Elaborar base de datos según la información reportada por  los municipios al IV Trimestre de 2024 y descargada de los formatos CUIPO del DNP</t>
  </si>
  <si>
    <t>Análisis del cumplimiento de indicadores de Ley 617 durante la vigencia 2024, de los 29 municipios.</t>
  </si>
  <si>
    <t>Elaboración de documento</t>
  </si>
  <si>
    <t>Presentación Informe a la Honorable Asamblea Departamental</t>
  </si>
  <si>
    <t>Elaborar base de datos de ICLD y de Gastos de Funcionamiento, con base en la información reportada por  los municipios, con corte a 30 de junio de 2025 y descargada de los formatos CUIPO</t>
  </si>
  <si>
    <t xml:space="preserve">Monitoreo al comportamiento de los indicadores de Ley 617 durante el primer semeste de 2025, de los 29 municipios </t>
  </si>
  <si>
    <t>Socialización de resultados a los municipios, para que hagan los ajustes necesarios</t>
  </si>
  <si>
    <t>Análisis y evaluación municipal de cumplimiento de requisitos legales (Leyes 715, 1176 y 1438)</t>
  </si>
  <si>
    <t>Elaborar base de datos con base en la información reportada por el distrito y los municipios, con corte a IV Trimestre de 2024 descargada de los Formatos CUIPO, confrontándola con la información de recursos del SGP asignados mediante documentos de distribución descargado del SICODIS, como insumo para elaboración del Informe de Cumplimiento de Requisitos Legales, correspondiente a la vigenca 2024</t>
  </si>
  <si>
    <t>Elaborar documentos de análisis de cumplimiento de requisitos legales de los 29 municipios del departamento del Magdalena y el Distrito de Santa Marta</t>
  </si>
  <si>
    <t>Análisis del cumplimiento de las disposiciones de Ley 715, 1176 y 1438, durante la vigencia 2024 de los 29 municipios y el distrito de Santa Marta</t>
  </si>
  <si>
    <t>Elaboración de documento y socialización del mismo</t>
  </si>
  <si>
    <t>Reporte a Organos de Control del Estado de las presuntas irregularidades detectadas</t>
  </si>
  <si>
    <t>Elaborar base de datos con base en la información reportada por el distrito y los municipios, con corte al 30 de junio de 2025, descargada de los formatos CUIPO, confrontándola con la información de recursos del SGP asignados para el 2025 mediante documentos de distribución descargado del SICODIS</t>
  </si>
  <si>
    <t>Análisis del cumplimiento de las disposiciones de Ley 715, 1176 y 1438, durante el primer semestre de la vigencia 2025, de los 29 municipios y el distrito de Santa Marta</t>
  </si>
  <si>
    <t>Elaboración del documento y socialización del mismo, para que los municipios hagan los respectivos ajustes</t>
  </si>
  <si>
    <t>Gestión del Modelo Integrado de Planeación y Gestión -MIPG-</t>
  </si>
  <si>
    <t>Solicitud de los doce planes institucionales a los responsables de las políticas del MIPG</t>
  </si>
  <si>
    <t>Reiner Avendaño Rojas</t>
  </si>
  <si>
    <t xml:space="preserve">Elaborar el Plan de Transición para la formulación del Programa de Transparencia y Ética Pública. </t>
  </si>
  <si>
    <t>Convocar al Comité de Gestión y Desempeño a efectos de presentar y aprobar los planes institucionales.</t>
  </si>
  <si>
    <t xml:space="preserve">Elaborar el Acta de la reunión del Comité de Gestión y Desempeño </t>
  </si>
  <si>
    <t>Remitir a la Oficina TIC los planes aprobados para su publicación en la web institucional en el enlace de transparencia.</t>
  </si>
  <si>
    <t xml:space="preserve">Seguimiento a la implementación de los planes institucionales </t>
  </si>
  <si>
    <t>Apoyar la formulación de los planes de mejoramiento que se determinen por la Of. de Control Interno.</t>
  </si>
  <si>
    <t>Coordinación de la formulación del Programa de Transparencia y Ética Pública.</t>
  </si>
  <si>
    <t>Coordinación del reporte de información del FURAG</t>
  </si>
  <si>
    <t>Modelo Estándar de Control Interno -MECI-</t>
  </si>
  <si>
    <t>Solicitar a Departamento Administrativo de Función Pública jornadas de capacitación para la actualización e implementación del MECI dirigido a todos los funcionarios de la administración departamental</t>
  </si>
  <si>
    <t>Definición y caracterización de procesos en coordinación con el equipo MECI que defina la administración</t>
  </si>
  <si>
    <t>Equipo MECI</t>
  </si>
  <si>
    <t>Caracterización y actualización de procedimientos en coordinación con el  equipo MECI que defina la administración</t>
  </si>
  <si>
    <t>Seguimiento a metas del Plan de Desarrollo 2024-2027 a través del SISPDET</t>
  </si>
  <si>
    <t>Capacitación a dependencias en funcionalidades del SISPDET</t>
  </si>
  <si>
    <t>Equipo OAP</t>
  </si>
  <si>
    <t>Servicios de información implementados</t>
  </si>
  <si>
    <t>Seguimiento_y_Evaluación_del_Desempeño_Institucional</t>
  </si>
  <si>
    <t>Solicitud a dependencias de diligenciamiento de avances en SISPDET</t>
  </si>
  <si>
    <t>Validación de información de avances reportada por dependencias en SISPDET</t>
  </si>
  <si>
    <t>Elaboración de reportes consolidados de avances de metas del Plan de Desarrollo con base en información cargada en el SISPDET</t>
  </si>
  <si>
    <t xml:space="preserve">Reporte de avances del Plan Indicativo del Plan de Desarrollo 2024-2027 </t>
  </si>
  <si>
    <t>Solicitar información de avance físico y financiero del cumplimiento de las metas del plan de desarrollo de la vigencia 2024, a cada una de las dependencias de la administración</t>
  </si>
  <si>
    <t>Claudio Devani-Margarita Fernández de Castro</t>
  </si>
  <si>
    <t>Hacer el reporte del avance del cumplimiento de las metas del Plan de Desarrollo con corte a 31 de diciembre de 2024</t>
  </si>
  <si>
    <t>Según defina el DNP</t>
  </si>
  <si>
    <t>Solicitar trimestralmente información de avance físico y financiero del cumplimiento de las metas del plan de desarrollo, a cada una de las dependencias de la administración</t>
  </si>
  <si>
    <t>Seguimiento a la gestión de planes de acción institucionales (Ley 152/1994)</t>
  </si>
  <si>
    <t>Solicitar a las dependencias formular el Plan de Acción 2025</t>
  </si>
  <si>
    <t>Solicitar a las dependencias los avances periódicos en el cumplimiento de sus planes de acción</t>
  </si>
  <si>
    <t>Revisar y consolidar los planes de acción 2025 formulados y publicarlos antes del 31 de enero</t>
  </si>
  <si>
    <t>Presentar en Consejo de Gobierno los planes de acción 2025 para su aprobación</t>
  </si>
  <si>
    <t>Brindar asesoría y orientaciones a los funcionarios de las dependencias en el diligenciamiento de avances de sus respectivos planes de acción</t>
  </si>
  <si>
    <t>Solicitar a Oficina de TIC cargar las novedades de planes de acción en la página web dela Gobernación</t>
  </si>
  <si>
    <t>Consolidar un informe de avances de planes de acción</t>
  </si>
  <si>
    <t>Apoyo a la gestión del Consejo Departamental de Política Social</t>
  </si>
  <si>
    <t>Reportar gestión del Consejo a nivel nacional (formulario web)</t>
  </si>
  <si>
    <t>Claudio Devani</t>
  </si>
  <si>
    <t>Seguimiento a los compromisos acordados en las sesiones del Consejo</t>
  </si>
  <si>
    <t>Apoyar la convocatoria a las reuniones del Consejo, socializando entre los miembros e invitados la misma</t>
  </si>
  <si>
    <t>Solicitar a entidades y dependencias del Gobierno Departamental informes y presentaciones para el Consejo</t>
  </si>
  <si>
    <t>Elaborar informes y/o presentaciones a cargo del Jefe de OAP ante el Consejo</t>
  </si>
  <si>
    <t>Convocar reuniones de la Secretaría Técnica del Consejo</t>
  </si>
  <si>
    <t>Acompañamiento y presentación de avances de gestión al Consejo Departamental de Planeación</t>
  </si>
  <si>
    <t>Invitación a los consejeros de planeación del Departamento a los actos de rendición de cuentas a la ciudadanía por parte de la Gobernación del Magdalena</t>
  </si>
  <si>
    <t>Convocatoria a consejeros a socialización informes de gestión del Plan de Desarrollo 2024-2027</t>
  </si>
  <si>
    <t>Invitación a los consejeros de planeación a los eventos de su interés programados a nivel nacional</t>
  </si>
  <si>
    <t>Revisión de la composición del Consejo Departamental de Planeación para su actualización</t>
  </si>
  <si>
    <t>Jefe OAP, Equipo designado</t>
  </si>
  <si>
    <t>Gestión del SISBEN IV</t>
  </si>
  <si>
    <t>todos los municipios</t>
  </si>
  <si>
    <t>Realización de asistencia técnica dirigida a municipios y entidades</t>
  </si>
  <si>
    <t>Lorenza Orozco</t>
  </si>
  <si>
    <t>450100100</t>
  </si>
  <si>
    <t>Brindar Asesoria a los Administradores Municipales y/o Entidades</t>
  </si>
  <si>
    <t>Instancias territoriales asistidas técnicamente</t>
  </si>
  <si>
    <t>Acceso al Portal Territorial de SISBEN IV para descargar información estadística</t>
  </si>
  <si>
    <t>Recepción de solicitudes de asistencia técnica por municipios y entidades</t>
  </si>
  <si>
    <t>Transferencia de información a OAP en materia de nueva metodología SISBEN IV</t>
  </si>
  <si>
    <t>Apoyo al cumplimiento de la Tutela 606 de 2015 (pescadores artesanales del Parque Tayrona)</t>
  </si>
  <si>
    <t>Tramite de certificado presupuestal del minimo vital para el pago a los pescadores</t>
  </si>
  <si>
    <t>Proyectar mensualmente el acto administrativo que ordene el pago del mínimo vital a los pescadores artesanales del Parque Tayrona</t>
  </si>
  <si>
    <t>Contratista</t>
  </si>
  <si>
    <t xml:space="preserve">Organización de documentos para tramitar el pago del mínimo vital </t>
  </si>
  <si>
    <t xml:space="preserve">Trámite a los registros presupuestales </t>
  </si>
  <si>
    <t>Supervisión de proyectos de vigencias anteriores</t>
  </si>
  <si>
    <t>Revisión y actualización de los informes de supervisión pertinentes</t>
  </si>
  <si>
    <t>Requerir con oportunidad debida a los contratistas que se ajusten al cronograma de ejecución de los proyectos objeto de supervisión por parte de la OAP</t>
  </si>
  <si>
    <t>Apoyo para la liquidación de los convenios y/o contratos que cumplan con requisitos</t>
  </si>
  <si>
    <t>Seguimiento y acompañamiento a la ejecución del POAI 2025</t>
  </si>
  <si>
    <t>Atención a solicitudes de modificaciones a proyectos del POAI 2025</t>
  </si>
  <si>
    <t>Jefe OAP, Claudio Devani</t>
  </si>
  <si>
    <t>Seguimiento periódico a la ejecución del POAI 2025 reportando indicadores de avance financiero</t>
  </si>
  <si>
    <t>Organización de informe de ejecución del POAI 2025 según estructura del Plan de Desarrollo, sectores CPI, poblaciones, indicadores de pobreza, indicadores de ODS y fuentes de financiación</t>
  </si>
  <si>
    <t>Presentación de informes periódicos de avances financieros del POAI 2025</t>
  </si>
  <si>
    <t>Elaboración y formulación del POAI 2026</t>
  </si>
  <si>
    <t>Solicitud a Secretaría de Hacienda proyección de la cuota global de inversión por fuentes de financiación para el POAI 2026</t>
  </si>
  <si>
    <t>Circular a dependencias para inscribir proyectos de inversión en Banco de Proyectos de Inversión para su inclusión en el POAI</t>
  </si>
  <si>
    <t>Solicitud a Banco de Proyectos de Inversión de proyectos registrados que continúen ejecución en 2026 con su estado de ejecución</t>
  </si>
  <si>
    <t>Reunión de priorización de proyectos en POAI 2026 con dependencias ejecutoras de metas del Plan de Desarrollo 2024-2027</t>
  </si>
  <si>
    <t>Elaboración proyecto de POAI 2026 para su aprobación en Consejo de Gobierno Departamental</t>
  </si>
  <si>
    <t>Presentación en Consejo de Gobierno de proyecto de POAI 2026</t>
  </si>
  <si>
    <t>Remisión a la Secretaría de Hacienda de POAI 2026 detallado y acta de aprobación del Consejo de Gobierno</t>
  </si>
  <si>
    <t>Implementación de un micrositio en la página web de la Gobernación del Magdalena de información estadística en relación con el Índice de Capacidad Estadística Territorial -ICET-</t>
  </si>
  <si>
    <t>Diseño de micrositio web por dimensión ICET</t>
  </si>
  <si>
    <t>Reiner Avendaño Rojas - Romel Nuñez Of TIC</t>
  </si>
  <si>
    <t>Diseño de plan de captura y registro de los datos del universo de indicadores ICET</t>
  </si>
  <si>
    <t>Registro y/o actualización de indicadores según frecuencia y vigencia de publicación de datos por fuente autorizada.</t>
  </si>
  <si>
    <t>Reiner Avendaño Rojas- Romel Nuñez Of TIC</t>
  </si>
  <si>
    <t>Publicación de reporte y análisis de indicadores según frecuencia de publicación.</t>
  </si>
  <si>
    <t>Reporte en la Plataforma del DANE según fecha de registro oficial</t>
  </si>
  <si>
    <t>Reiner avendaño Rojas</t>
  </si>
  <si>
    <t>Publicación Notas de seguimiento a indicadores, una por mes..</t>
  </si>
  <si>
    <t>Bases para el Plan Estadístico Territorial</t>
  </si>
  <si>
    <t>Difusión y formulación del Marco de referencia para el Plan Estadístico Territorial del Magdalena PET-Mag</t>
  </si>
  <si>
    <t>Formulación de la parte estratégica del PET-Mag</t>
  </si>
  <si>
    <t>Realización de actividades de difusión - sensibilización del PET-Mag</t>
  </si>
  <si>
    <t>Construcción de matriz de productores y usuarios de información estadística en el Magdalena.</t>
  </si>
  <si>
    <t>Identificar y organizar la oferta y demanda por fuente y frecuencia de producción y/o publicación de datos (cruce de demandantes y oferentes.)</t>
  </si>
  <si>
    <t>Realización de inventario de operaciones estadisticas definitivas para el PET-Mag</t>
  </si>
  <si>
    <t xml:space="preserve">Elaboración del documento Bases del Plan Estadístico del Magdalena </t>
  </si>
  <si>
    <t>Socialización y publicación en micrositio web</t>
  </si>
  <si>
    <t>Finalización y evaluación de gestión del proyecto de valorización</t>
  </si>
  <si>
    <t>Verificación de soportes liquidación de la Concesión Vial Y de Ciénaga-Mamatoco</t>
  </si>
  <si>
    <t>Análisis de normativa aplicada para el cierre del proyecto de valorización</t>
  </si>
  <si>
    <t>Solicitud a hacienda de las ejecuciones presupuestales de ingresos y gastos por vigencia.</t>
  </si>
  <si>
    <t>Análisis de la ejecución presupuestal de ingresos por vigencia.</t>
  </si>
  <si>
    <t>Informe Preliminar del Proyecto de Valorización para cierre.</t>
  </si>
  <si>
    <t>Revisión, solialización interna y ajuste de informe final</t>
  </si>
  <si>
    <t>Elaboración de Decreto de Cierre del Proyecto Valorización para trámite de firmas pertinentes.</t>
  </si>
  <si>
    <t>Elaboración y presentación de conceptos técnicos por demanda (creación de oficinas municipales de tránsito y transporte, políticas públicas, otros)</t>
  </si>
  <si>
    <t>Revisión de documentación presentada sobre políticas públicas, planes sectoriales, creación oficinas municipales de tránsito, entre otros.</t>
  </si>
  <si>
    <t>Análisis normativo y técnico</t>
  </si>
  <si>
    <t xml:space="preserve">Elaboración de concepto </t>
  </si>
  <si>
    <t>Comunicación formal del concepto emitido</t>
  </si>
  <si>
    <t>Racionalización de trámites</t>
  </si>
  <si>
    <t>Coordinación la revisión de los trámites para la identificación de las posibles mejoras o acciones de racionalización</t>
  </si>
  <si>
    <t>Estrategia de racionalización de trámites ejecutada</t>
  </si>
  <si>
    <t>Estrategia Ejecutada</t>
  </si>
  <si>
    <t>Racionalización_de_Trámites</t>
  </si>
  <si>
    <t>Diseño de la estrategia de racionalización de trámites</t>
  </si>
  <si>
    <t>Implementación de acciones de racionalización en la plataforma SUIT</t>
  </si>
  <si>
    <t>Apoyo en capacitación de manejo de plataforma SUIT y racionalización de tramites</t>
  </si>
  <si>
    <t>Apoyo en el registro de tramites institucionales en la plataforma SUIT</t>
  </si>
  <si>
    <t>Gestión de cofinanciación para proyectos PDET en relación con el catastro multipropósito en municipios priorizados como territorios de paz</t>
  </si>
  <si>
    <t>Estudio de las condiciones de acceso a financiación de proyectos de catastro multiptopósito en municipios PDET</t>
  </si>
  <si>
    <t>Gestionar ante las entidades y fondos de inversión de paz, los proyectos PDET y los Planes para la Transformación Regional (PATR) la cofinanciación del catastro multipropósito en los municipios priorizados como territorios de paz</t>
  </si>
  <si>
    <t>(No tiene en PDD)</t>
  </si>
  <si>
    <t>Elaborar un proyecto para municipios PDET con el fin de apoyar la realización del catastro multipropósito</t>
  </si>
  <si>
    <t>Inscribir proyecto ante IGAC-Fondo Acción y/o ART, ADR</t>
  </si>
  <si>
    <t>Apoyar implementación de proyecto una vez aprobado</t>
  </si>
  <si>
    <t>Jefe OAP, Equipo OAP designado</t>
  </si>
  <si>
    <t>OFICINA DE TALENTO HUMANO</t>
  </si>
  <si>
    <t>EMMA CECILIA PEÑATE ARAGÓN</t>
  </si>
  <si>
    <t>Impulsar la Implementación (1) herramienta digital para el seguimiento personalizado del bienestar de los funcionarios de la Gobernación.</t>
  </si>
  <si>
    <t>Departamento del Magdalena</t>
  </si>
  <si>
    <t>Realizar mesa de trabajo con la ARL adscrita con la entidad</t>
  </si>
  <si>
    <t>Jefe de Oficina / Profesional Universitario / Líder de SST</t>
  </si>
  <si>
    <t>360101500</t>
  </si>
  <si>
    <t>Implementar (1) herramienta digital para el seguimiento personalizado del bienestar de los funcionarios de la Gobernación.</t>
  </si>
  <si>
    <t>Sistemas de información implementados.</t>
  </si>
  <si>
    <t>Gestión_Estratégica_del_Talento_Humano</t>
  </si>
  <si>
    <t>Elaboración del documento técnico de la herramienta digital para el seguimiento del bienestar de los funcionarios.</t>
  </si>
  <si>
    <t>Aprobación de la propuesta herramienta digital para el bienestar de los funcionarios.</t>
  </si>
  <si>
    <t>Adquisición de la herramienta digital con la ARL adscrita a la Gobernación del Magdalena.</t>
  </si>
  <si>
    <t>Evento de lanzamiento del uso de la herramienta digital.</t>
  </si>
  <si>
    <t>Elaborar informe de resultado del uso y satisfacción de la herramienta digital.</t>
  </si>
  <si>
    <t>01/12/2025</t>
  </si>
  <si>
    <t>Promover la implementación de (1) proyecto para la modernización de la estructura organizacional de la Gobernación del Magdalena.</t>
  </si>
  <si>
    <t>Realizar mesa del equipo multidisciplinario</t>
  </si>
  <si>
    <t>Jefe de Oficina / Profesional Universitario</t>
  </si>
  <si>
    <t>Implementar (1) proyecto para la modernización de la estructura organizacional de la Gobernación del Magdalena.</t>
  </si>
  <si>
    <t>Sistema de Gestión actualizado</t>
  </si>
  <si>
    <t>Elaborar diagnostico del proyecto de la modernización</t>
  </si>
  <si>
    <t>31/09/2025</t>
  </si>
  <si>
    <t>Realizar documento tecnico del proyecto de modernización</t>
  </si>
  <si>
    <t>Realizar solicitud de recurso presupuestal para el proyecto de modernización</t>
  </si>
  <si>
    <t>Promover el Desarrollar (1) diplomado en Políticas Públicas para el Cambio que fortalezca las capacidades de los funcionarios y/o contratistas vinculados a la Gobernación del Magdalena.</t>
  </si>
  <si>
    <t>Determinar en mesa de trabajo entidades aliadas con los tipos de alianzas, convenios o contratos.</t>
  </si>
  <si>
    <t>459903001</t>
  </si>
  <si>
    <t>Desarrollar (1) diplomado en Políticas Públicas para el Cambio que fortalezca las capacidades de los funcionarios y/o contratistas vinculados a la Gobernación del Magdalena.</t>
  </si>
  <si>
    <t>Elaboración del documento técnico del diplomado en políticas públicas del cambio.</t>
  </si>
  <si>
    <t>Aprobación de la propuesta del diplomado en políticas pública del cambio.</t>
  </si>
  <si>
    <t>Trámite del proceso precontractual del diplomado en políticas públicas del cambio.</t>
  </si>
  <si>
    <t>Trámite del proceso contractual del diplomado en políticas públicas del cambio.</t>
  </si>
  <si>
    <t>Evento de lanzamiento del diplomado en políticas públicas del cambio.</t>
  </si>
  <si>
    <t>Evento de graduación del diplomado en políticas pública del cambio.</t>
  </si>
  <si>
    <t>28/11/2025</t>
  </si>
  <si>
    <t>Realizar seguimiento vinculación de personas en situación de discapacidad en la Gobernación del Magdalena.</t>
  </si>
  <si>
    <t>Realizar proceso de vinculación al personal con situación de discapcidad.</t>
  </si>
  <si>
    <t>Elevar a (4%) el porcentaje de vinculación de personas en situación de discapacidad en la Gobernación del Magdalena.</t>
  </si>
  <si>
    <t>Personas vinculadas</t>
  </si>
  <si>
    <t>Porcentaje</t>
  </si>
  <si>
    <t>Verificar cumplimiento relacionado con el porcentaje de vinculación de personas con discapacidad</t>
  </si>
  <si>
    <t>SECRETARÍA DE LA MUJER Y EQUIDAD DE GÉNERO</t>
  </si>
  <si>
    <t>JULIETH POVEA CANTILLO</t>
  </si>
  <si>
    <t>05 DE  MAYO DE 2025</t>
  </si>
  <si>
    <t xml:space="preserve"> “Fortalecimiento del Liderazgo y Participación De las Mujeres en el Departamento del
Magdalena”</t>
  </si>
  <si>
    <t>Mesa de trabbajo para  la identificación y selección de las problemáticas a intervenir ( identificación de situación problema )</t>
  </si>
  <si>
    <t xml:space="preserve">Ramiro Plamera - Graciela Alvarado - Sindy Figueroa </t>
  </si>
  <si>
    <t xml:space="preserve">
</t>
  </si>
  <si>
    <t>Presupuesto asignado $150,000,000, sujeto a aprobacion de Superavit 2024 por parte de la Asamblea</t>
  </si>
  <si>
    <t>Formulación del proyecto</t>
  </si>
  <si>
    <t>Equipo técnico de la Secretaría de la Mujer y Equida de Género</t>
  </si>
  <si>
    <t>Socialización con la comunidad, Referente de mujer en los municipoios  y ajustes del proyecto ( si aplica)</t>
  </si>
  <si>
    <t>Ramiro Plamera</t>
  </si>
  <si>
    <t>450203407</t>
  </si>
  <si>
    <t>Implementar (1) programa de sensibilización, empoderamiento y liderazgo de la mujer en el departamento del Magdalena.</t>
  </si>
  <si>
    <t>Estrategias de fomento de participación para las mujeres.</t>
  </si>
  <si>
    <t>Todos los 29 municipios del departamento del Magdalena.</t>
  </si>
  <si>
    <t>Cargue de información a MGA</t>
  </si>
  <si>
    <t>Radicación del proyecto</t>
  </si>
  <si>
    <t xml:space="preserve"> Sindy Figueroa -Ramiro Plamera</t>
  </si>
  <si>
    <t>$150,000,000</t>
  </si>
  <si>
    <t>Aprobación del proyecto (certificado registro bpin)</t>
  </si>
  <si>
    <t>O.A.P</t>
  </si>
  <si>
    <t>solicitud de  CDP</t>
  </si>
  <si>
    <t>Hilda Díaz</t>
  </si>
  <si>
    <t>Realizar estudios previos / tdr / pliego de condiciones</t>
  </si>
  <si>
    <t>Apertura proceso contractual</t>
  </si>
  <si>
    <t>Firma del contrato</t>
  </si>
  <si>
    <t>Acta de inicio</t>
  </si>
  <si>
    <t>Ejecución y seguimiento del contrato</t>
  </si>
  <si>
    <t>Liquidación del contrato</t>
  </si>
  <si>
    <t xml:space="preserve"> Mecanismo Articulador Intersectorial Departamental del Magdalena para la Prevención y Educación de la Violencia por Razones de Sexo y Género, la Atención, la Protección y Acceso a Justicia de Niñas, Niños y Adolescentes y Mujeres Víctimas de Violencias.</t>
  </si>
  <si>
    <t xml:space="preserve">No aplica </t>
  </si>
  <si>
    <t xml:space="preserve">Todos los 29 municipios del departamento del Magdalena y Santa Marta </t>
  </si>
  <si>
    <t>17</t>
  </si>
  <si>
    <t xml:space="preserve">Guamal ,santa Ana , Algorrobo, Zapayan , Santa Marta </t>
  </si>
  <si>
    <t>Estas Acciones se Realizan con capacidad Instalada.</t>
  </si>
  <si>
    <t>Aprobación de ajustes al decreto del comité del mecanismo articulador</t>
  </si>
  <si>
    <t xml:space="preserve">Mecanismo en pleno </t>
  </si>
  <si>
    <t>Crear e implementar una (1) estrategia de prevención de las violencias basada en género que cuente con campañas de difusión para prevención de las violencias contra las mujeres y las niñas y disminuir prejuicios sexistas, machistas, racistas, lesbofóbicos, xenofóbicos</t>
  </si>
  <si>
    <t>Estrategias de promoción de la garantía de derechos implementadas</t>
  </si>
  <si>
    <t xml:space="preserve">Aprobación del plan de acción del año 2025 por él mecanismo en pleno </t>
  </si>
  <si>
    <t xml:space="preserve">Reunion mesa técnica del Mecanismo </t>
  </si>
  <si>
    <t>Mesa técnica del mecanismo articulador</t>
  </si>
  <si>
    <t>Convocatoria a primera sesión ordinaria del mecanismo año 2025</t>
  </si>
  <si>
    <t>Apoyo en la asistencia técnica al Ministerio de Trabajo (delegadon para apoyar al departamento)</t>
  </si>
  <si>
    <t>Solicitud de plan de acción de los municipios.</t>
  </si>
  <si>
    <t>Evaluación, avances e impacto del Plan de Acción del año 2025</t>
  </si>
  <si>
    <t>Presentación y aprobación del plan  de acción 2026</t>
  </si>
  <si>
    <t xml:space="preserve">Disponibilidad para sesion extraordinario del mecanismo </t>
  </si>
  <si>
    <t>Implementación de otras acciones en favor de los Derechos de las Mujeres y Género, Mujeres por el Cambio en el Departamento del Magdalena que potencien sus competencias, habilidades y oportunidades de bienestar y desarrollo humano de las mujeres.</t>
  </si>
  <si>
    <t xml:space="preserve"> Talleres de formación para mujeres líderes comunitarias sobre prevención de la violencia basada en género, legislación vigente y derechos humanos.</t>
  </si>
  <si>
    <t>Jornadas de sensibilización y reflexión comunitaria utilizando metodologías participativas, actividades lúdicas y herramientas culturales que favorezcan la reflexión y el cambio de actitudes en los habitantes de los municipios del Magdalena.</t>
  </si>
  <si>
    <t>50</t>
  </si>
  <si>
    <t>Conmemoración del  Día Internacional de la Mujer Marzo 08</t>
  </si>
  <si>
    <t>Conmemoración del  Día Internacional de la Eliminación de la Violencia contra la Mujer. Noviembre 25</t>
  </si>
  <si>
    <t>Conmemoración del  día internacional de la Mujer Rural 15 de Octubre en articulacion con la Secretaria  de Desarrollo Económico y la Agencia de Economía Solidaria</t>
  </si>
  <si>
    <t>Equipo técnico de la Secretaría de la Mujer y Equida de Género, Secretaria de Desarrollo Económico y AES.</t>
  </si>
  <si>
    <t>10</t>
  </si>
  <si>
    <t>Atención, Acompañamiento, seguimiento a todos los casos de violencias de genero reportados en la Secretaría.</t>
  </si>
  <si>
    <t xml:space="preserve">Hilda Díaz - Patricia Serrano </t>
  </si>
  <si>
    <t xml:space="preserve">Participar en las ferias de la Equidad </t>
  </si>
  <si>
    <t xml:space="preserve"> Realizar 6 campañas de sensibilizacion frente a VBG utilizando  piezas comunicacionales</t>
  </si>
  <si>
    <t>9</t>
  </si>
  <si>
    <t xml:space="preserve">Brindar asistencia técnica  a referentes de mujer de los 29 municipios del Departamento. </t>
  </si>
  <si>
    <t xml:space="preserve">
Actualizar la el directorios telefónico de las rutas de atención de violencia de género de los 29 municipios del Departamento. </t>
  </si>
  <si>
    <t xml:space="preserve">Ingrid Travecedo </t>
  </si>
  <si>
    <t>30</t>
  </si>
  <si>
    <t>Realizar 3 capacitaciones a funcionarios y contratistas de la Gobernación  del Magdalena sobre violencia de género en articulación con la oficina de talento humano</t>
  </si>
  <si>
    <t xml:space="preserve">Equipo técnico de la Secretaría de la Mujer y Equida de Género y Oficina de Talento Humano </t>
  </si>
  <si>
    <t>Implementar (1) estrategia de aplicación permanente para desarrollo de capacidades y sensibilización dirigida a funcionarios(as) de entidades públicas en los 29 municipios del departamento.</t>
  </si>
  <si>
    <t>Entidades, organismos y dependencias asistidos técnicamente.</t>
  </si>
  <si>
    <t>Proyecto de inversión:  Diseño e implementación de una estrategia del cuidado en el departamento</t>
  </si>
  <si>
    <t>Diagnóstico para la identificación y selección de las problemáticas a intervenir</t>
  </si>
  <si>
    <t>Diseñar e implementar una (1) estrategia departamental de cuidado.</t>
  </si>
  <si>
    <t xml:space="preserve"> Servicio de  promoción a la participación  ciudadana.</t>
  </si>
  <si>
    <t>$110.000.000</t>
  </si>
  <si>
    <t xml:space="preserve">Articulacion institucional  con ESAP </t>
  </si>
  <si>
    <t xml:space="preserve">Jhon Garcia y sindy Figueroa </t>
  </si>
  <si>
    <t xml:space="preserve">Proyecto : Actaulizacion de la politica publica </t>
  </si>
  <si>
    <t xml:space="preserve">Elaboracion de Un plan de Trabbajo  en conjunto con la ESAP </t>
  </si>
  <si>
    <t xml:space="preserve">Ramirom Palmera - Elva Cabana </t>
  </si>
  <si>
    <t>Solicitud  de CDP</t>
  </si>
  <si>
    <t>Formulación e implementación de (1) plan de acción de la Política Pública departamental de Mujer y Equidad de Género, en el marco de la Paz, DD.HH. y Postconflicto.</t>
  </si>
  <si>
    <t>Documentos de planeación realizados.</t>
  </si>
  <si>
    <t>OFICINA DE TRANSITO Y TRANSPORTE</t>
  </si>
  <si>
    <t>MANUEL OTERO GAMERO</t>
  </si>
  <si>
    <t>REALIZAR (40) BRIGADAS DE SEGURIDAD VIAL EN LAS ZONAS DE ALTA ACCIDENTALIDAD EN EL DEPARTAMENTO</t>
  </si>
  <si>
    <t xml:space="preserve">BPIN </t>
  </si>
  <si>
    <t>0 – 14 años</t>
  </si>
  <si>
    <t>Algarrobo, Ariguaní, Cerro de San Antonio, Chibolo, Concordia, El Piñón, El Retén, Guamal, Nueva Granada, Pedraza, Pijiño del Carmen, Pivijay, Pueblo Viejo, Remolino, Sabanas de San Ángel, Salamina, San Sebastián de Buenavista, San Zenón, Santa Ana, Santa Bárbara de Pinto, Sitionuevo, Tenerife y Zapayán</t>
  </si>
  <si>
    <t>Fotomultas</t>
  </si>
  <si>
    <t>PROYECTO BRIGADAS DE SEGURIDAD VIAL  FORMULADO CON CODIGO BPIN</t>
  </si>
  <si>
    <t>Ofiicina de Transito y Transporte</t>
  </si>
  <si>
    <t>15 – 19 años</t>
  </si>
  <si>
    <t xml:space="preserve">PROYECTO DE BRIGADAS DE SEGURIDAD VIAL CONTRATACION </t>
  </si>
  <si>
    <t>20 – 59 años</t>
  </si>
  <si>
    <t>CONFORMACION COMITE POPULARES BRIGADAS DE SEGURIDAD VIAL</t>
  </si>
  <si>
    <t>Mayor de 60 años</t>
  </si>
  <si>
    <t>IMPLEMENTACION BRIGADAS DE SEGURIDAD VIAL</t>
  </si>
  <si>
    <t>Hombres</t>
  </si>
  <si>
    <t>ACTA DE CIERRE CONTRACTUAL</t>
  </si>
  <si>
    <t>Mujeres</t>
  </si>
  <si>
    <t>ENTREGAR (10.000) BICICLETAS A ESTUDIANTES EN EL MARCO DEL PROGRAMA BICIS DE LA ALEGRÍA</t>
  </si>
  <si>
    <t>PROYECTO BICIS DE LA ALEGRIA FORMULADO CON CODIGO BPIN</t>
  </si>
  <si>
    <t>01</t>
  </si>
  <si>
    <t>FORMULACION DE PROYECTO</t>
  </si>
  <si>
    <t>PROYECTO FORMULADO</t>
  </si>
  <si>
    <t xml:space="preserve">PROYECTO DE BICIS DE LA ALEGRIA CONTRATACION </t>
  </si>
  <si>
    <t>02</t>
  </si>
  <si>
    <t>CONTRATACION OPERADOR</t>
  </si>
  <si>
    <t>OPERADOR CONTRATADO</t>
  </si>
  <si>
    <t>CONFORMACION COMITE POPULARES BICIS DE LA ALEGRIA</t>
  </si>
  <si>
    <t>03</t>
  </si>
  <si>
    <t>COMITE POPULAR</t>
  </si>
  <si>
    <t>COMITE POPULAR CONFORMADO</t>
  </si>
  <si>
    <t>ENTREGA BICIS DE LA ALEGRIA</t>
  </si>
  <si>
    <t>04</t>
  </si>
  <si>
    <t>BICIS ENTREGADAS</t>
  </si>
  <si>
    <t>LIQUIDACION DE CONTRATO</t>
  </si>
  <si>
    <t>05</t>
  </si>
  <si>
    <t>ACTA DE CIERE</t>
  </si>
  <si>
    <t>ACTA ELABORADA</t>
  </si>
  <si>
    <t>DESARROLLAR LA CÁTEDRA CAMBIO POR LA SEGURIDAD VIAL EN (10) IED.</t>
  </si>
  <si>
    <t>PLAN EDUCATIVO INSTITUCIONAL - PEI - APROBADO POR SECRETARIA DE EDUCACION DEPARTAMENTAL</t>
  </si>
  <si>
    <t>PLAN EDUCATIVO</t>
  </si>
  <si>
    <t>PLAN EDUCATIVO PROYECTADO</t>
  </si>
  <si>
    <t>CONFORMACION COMITE POPULARES PARA CATEDRA DE SEGURIDAD VIAL</t>
  </si>
  <si>
    <t>CATEDRA DEL CAMBIO IMPLEMENTADA</t>
  </si>
  <si>
    <t>CATADRA DEL CAMBIO</t>
  </si>
  <si>
    <t>CATADRA IMPLEMANTADA</t>
  </si>
  <si>
    <t>SUSCRIBIR (1) CONVENIO CON LA AGENCIA DE SEGURIDAD VIAL PARA AUNAR ESFUERZOS EN EL MARCO DE UNA CAMPAÑA PARA UNA MOVILIDAD SEGURA.</t>
  </si>
  <si>
    <t>PLANEACION ALIANZA ESTRATEGICA CON LA AGENCIA NACIONA DE SEGURIDAD VIAL- ANSV</t>
  </si>
  <si>
    <t>PLANEACION ALIANZA</t>
  </si>
  <si>
    <t>ALIANZA PLANEADA</t>
  </si>
  <si>
    <t>SUSCRIPCION DE ALIANZA CON  LA AGENCIA NACIONA DE SEGURIDAD VIAL- ANSV</t>
  </si>
  <si>
    <t>SUSCRIPCION ALIANZA</t>
  </si>
  <si>
    <t>ALIENZA SUSCRITA</t>
  </si>
  <si>
    <t>SECRETARIA DE INFRAESTRUCTURA</t>
  </si>
  <si>
    <t>EFRAIN DE JESUS VARGAS CORVACHO</t>
  </si>
  <si>
    <t>ABRIL 21-2025</t>
  </si>
  <si>
    <t xml:space="preserve">CONSTRUCCION Y DOTACION DEL CENTRO DE VIDA PARA EL ADULTO MAYOR EN LOS MUNICIPIO CIENAGA, MAGDALENA - N°CO-1888-2024
</t>
  </si>
  <si>
    <t xml:space="preserve">Ciénaga </t>
  </si>
  <si>
    <t>Legalización de Contrato No 1888-2024</t>
  </si>
  <si>
    <t>Contratación - Infraestructura</t>
  </si>
  <si>
    <t>410400100</t>
  </si>
  <si>
    <t>Construir, dotar y sostener (3) centros de vida para el adulto mayor.</t>
  </si>
  <si>
    <t>Centros de protección social para el adulto mayor construidos y dotados</t>
  </si>
  <si>
    <t xml:space="preserve">CONSTRUCCION Y DOTACION DEL CENTRO DE VIDA PARA EL ADULTO MAYOR EN LOS MUNICIPIO DE  CIENAGA, MAGDALENA-N°CO-1891-2024
</t>
  </si>
  <si>
    <t>Fundación</t>
  </si>
  <si>
    <t>Legalización de Contrato No 1891-2024</t>
  </si>
  <si>
    <t>Firma de Acta de Inicio</t>
  </si>
  <si>
    <t>Segumiento técnico y contractual</t>
  </si>
  <si>
    <t xml:space="preserve">Recibido a satisfacción </t>
  </si>
  <si>
    <t>Socializacion de entrega</t>
  </si>
  <si>
    <t xml:space="preserve">CONSTRUCCION Y DOTACION DEL CENTRO DE VIDA PARA EL ADULTO MAYOR EN LOS MUNICIPIO DE  CHIBOLO MAGDALENA - 901706726-8-CONSORCIO MEGACDV CHIVOLO
</t>
  </si>
  <si>
    <t>2022002470017</t>
  </si>
  <si>
    <t>Chibolo</t>
  </si>
  <si>
    <t xml:space="preserve"> Infraestructura</t>
  </si>
  <si>
    <t xml:space="preserve"> Infraestructura -Comunicaciones</t>
  </si>
  <si>
    <t>CONSTRUCCIÓN DEL CENTRO DE VIDA PARA EL ADULTO MAYOR EN EL MUNICIPIO DE EL BANCO, MAGDALENA</t>
  </si>
  <si>
    <t>Banco</t>
  </si>
  <si>
    <t>CONSTRUCCION Y DOTACION DEL CENTRO DE VIDA PARA EL ADULTO MAYOR EN LOS MUNICIPIO DE PIVIJAY, MAGDALENA - (Formulación)</t>
  </si>
  <si>
    <t>Consecucion de lote</t>
  </si>
  <si>
    <t>Legalizacion de predios</t>
  </si>
  <si>
    <t>Formulacion de proyecto</t>
  </si>
  <si>
    <t>Proceso precontractual</t>
  </si>
  <si>
    <t xml:space="preserve">Legalización de Contrato </t>
  </si>
  <si>
    <t>MEJORAR LA INFRAESTRUCTURA DE (110) IED O SEDES EN EL DEPARTAMENTO DEL MAGDALENA.</t>
  </si>
  <si>
    <t>Magdalena</t>
  </si>
  <si>
    <t>Realizar Estudios Previos / TDR / Pliego de Condiciones Lote Norte - Centro - Sur</t>
  </si>
  <si>
    <t>Infraestructura</t>
  </si>
  <si>
    <t>220105200</t>
  </si>
  <si>
    <t xml:space="preserve">Sedes educativas mejoradas </t>
  </si>
  <si>
    <t>Mejorar la infraestructura de (110) IED o sedes en el departamento del Magdalena.</t>
  </si>
  <si>
    <t>Apertura de Proceso Contractual</t>
  </si>
  <si>
    <t>Contratación</t>
  </si>
  <si>
    <t xml:space="preserve">Legalización de contrato </t>
  </si>
  <si>
    <t>CONSTRUIR (9) COLEGIOS EN EL DEPARTAMENTO DEL MAGDALENA  -  CONSTRUCCIÓN DE LA IED LOMA DEL BALSAMO SEDE INMACULADA CONCEPCIÓN DEL MUNICIPIO DE ALGARROBO DEPARTAMENTO DEL MAGDALENA -N°1890 DE 2024</t>
  </si>
  <si>
    <t>Algarrobo</t>
  </si>
  <si>
    <t>Legalización de contrato 1890-2024</t>
  </si>
  <si>
    <t>Contratación-Infraestructura</t>
  </si>
  <si>
    <t>220105100</t>
  </si>
  <si>
    <t xml:space="preserve">Sedes educativas nuevas construidas </t>
  </si>
  <si>
    <t>Construir (9) colegios en el departamento del Magdalena.</t>
  </si>
  <si>
    <t>0//08/2025</t>
  </si>
  <si>
    <t>01//08/2025</t>
  </si>
  <si>
    <t>05//08/2025</t>
  </si>
  <si>
    <t xml:space="preserve">CONSTRUIR (9) COLEGIOS EN EL DEPARTAMENTO DEL MAGDALENA  -  ADECUACIÓN I.E.D.R. SAGRADO CORAZÓN DE JESÚS, SEDE PAJARAL, MUNICIPIO DE GUAMAL
</t>
  </si>
  <si>
    <t>Guamal</t>
  </si>
  <si>
    <t>CONSTRUIR (9) COLEGIOS EN EL DEPARTAMENTO DEL MAGDALENA. -CONSTRUCCIÓN BLOQUE DE AULAS IED SAN JUAN DEL CORDOBA, MUNICIPIO DE CIENAGA, MAGDALENA</t>
  </si>
  <si>
    <t xml:space="preserve">CONSTRUIR (4) SEDES UNIVERSITARIAS EN BURITACA (SANTA MARTA), SANTA ANA, ARACATACA, Y CIÉNAGA. </t>
  </si>
  <si>
    <t>Legalizacion de Lotes</t>
  </si>
  <si>
    <t>220207100</t>
  </si>
  <si>
    <t>Construir (4) sedes universitarias en Buritaca (Santa Marta), Santa Ana, Aracataca, y Ciénaga.</t>
  </si>
  <si>
    <t>Sedes  de instituciones de educación  superior  construidas</t>
  </si>
  <si>
    <t xml:space="preserve">CONSTRUIR  SEDES UNIVERSITARIAS Y CIÉNAGA. </t>
  </si>
  <si>
    <t>Estudios y Diseños</t>
  </si>
  <si>
    <t xml:space="preserve">Realizar Estudios Previos / TDR / Pliego de Condiciones </t>
  </si>
  <si>
    <t>Radicación en Banco de Proyectos</t>
  </si>
  <si>
    <t>Construcción de sedes universitarias subregionales "Centros Cambia" en los municipios de Plato , departamento del Magdalena</t>
  </si>
  <si>
    <t>Plato</t>
  </si>
  <si>
    <t>Construcción de sedes universitarias subregionales "Centros Cambia" en los municipios de Banco , departamento del Magdalena</t>
  </si>
  <si>
    <t>MANTENIMIENTO Y MEJORAMIENTO EN LOS SECTORES CRITICOS DEL CORREDOR PALERMO - SITIO NUEVO - REMOLINO - GUAIMARO VIA 2702, DEPARTAMENTO DEL MAGDALENA, EN EL MARCO DEL CONVENIO 649-2013</t>
  </si>
  <si>
    <t xml:space="preserve">Vía secundaria y/ o  terciaria rehabilitada </t>
  </si>
  <si>
    <t xml:space="preserve">Vía secundaria rehabilitada </t>
  </si>
  <si>
    <t>Km</t>
  </si>
  <si>
    <t>MEJORAMIENTO DE LA VÍA QUE DE GUAMAL CONDUCE A LOS LÍMITES DEL DEPARTAMENTO DEL CESAR DESDEEL 15+000 HASTA K34+829 EN EL DEPARTAMENTO DEL MAGDALENA 901.910.358-4-CONSORCIO PAVIMENTAR</t>
  </si>
  <si>
    <t>202400000002435.</t>
  </si>
  <si>
    <t>Recursos del Crédito</t>
  </si>
  <si>
    <t xml:space="preserve">Construir, rehabilitar, y/o mantener (300) kilómetros de la red vial secundaria y terciaria del departamento del Magdalena.  </t>
  </si>
  <si>
    <t>km</t>
  </si>
  <si>
    <t xml:space="preserve"> MANTENIMIENTO Y REPARCHEO DE LA VÍA QUE COMUNICA A FUNDACIÓN CON EL MUNICIPIO DE PIVIJAY EN EL DEPARTAMENTO MAGDALENA. 901.902.376-3-CONSORCIO OBRAS VIALES 2025</t>
  </si>
  <si>
    <t>CONSTRUCCIÓN DE PAVIMENTO EN CONCRETO RÍGIDO DE VÍAS URBANAS POR MEDIO DE LA AUTOGESTIÓN COMUNITARIA EN EL DISTRITO DE SANTA MARTA, MAGDALENA” - Fase 1</t>
  </si>
  <si>
    <t>CONSTRUCCIÓN DE PAVIMENTO EN CONCRETO RÍGIDO DE VÍAS URBANAS POR MEDIO DE LA AUTOGESTIÓN COMUNITARIA EN EL DISTRITO DE SANTA MARTA, MAGDALENA” - Fase 2</t>
  </si>
  <si>
    <t>CONSTRUCCIÓN DE PAVIMENTO EN CONCRETO RÍGIDO DE VÍAS URBANAS POR MEDIO DE LA AUTOGESTIÓN COMUNITARIA EN EL DISTRITO DE SANTA MARTA, MAGDALENA” - Fase 3</t>
  </si>
  <si>
    <t>Construcción de colegios y aulas escolares (Mejoramiento de infraestructura basica  en instituciones educativas de municipios no certificados en el departamento del Magdalena)</t>
  </si>
  <si>
    <t xml:space="preserve">Construcción de bloque de aulas IED  San José de Nueva Venecia </t>
  </si>
  <si>
    <t>Construccion de colegios nuevos</t>
  </si>
  <si>
    <t>und</t>
  </si>
  <si>
    <t>Construcción de bloque de aulas IED Elvia Vizcaino de Aracataca</t>
  </si>
  <si>
    <t>Construcción de bloque de aulas IED Francisco de Paula Santander de Fundación</t>
  </si>
  <si>
    <t>Construcción de bloque de aulas IED Santa Teresa de Jesús de El Banco</t>
  </si>
  <si>
    <t>Construcción de bloque de aulas IED Bienvenido Rodríguez de Guamal</t>
  </si>
  <si>
    <t>Construcción de bloque de aulas IED Liceo Pivijay</t>
  </si>
  <si>
    <t xml:space="preserve">Construcción de bloque de Aulas IED Victor Camargo Alvarez de Plato </t>
  </si>
  <si>
    <t xml:space="preserve">Construcción y mejoramiento de puestos y centros de salud </t>
  </si>
  <si>
    <t>2023002470081-2022002470095-2023002470080-2023002470078</t>
  </si>
  <si>
    <t>Recursos Propios Sector Salud</t>
  </si>
  <si>
    <t>Centro de salud sabanas, municipio del Piñón</t>
  </si>
  <si>
    <t>190600100</t>
  </si>
  <si>
    <t>Hospitales , Centros de Salud Y Puestos de salud  adecuados</t>
  </si>
  <si>
    <t>Puesto de salud de Palermo</t>
  </si>
  <si>
    <t>Puesto de salud de Monterrubio</t>
  </si>
  <si>
    <t>Puesto de salud de la Pacha</t>
  </si>
  <si>
    <t>Puesto  de salud de la China</t>
  </si>
  <si>
    <t>Centro de salud Santa Inés</t>
  </si>
  <si>
    <t>Centro de salud Tucurinca</t>
  </si>
  <si>
    <t>Centro de salud Barro Blanco</t>
  </si>
  <si>
    <t>CONSTRUCCION Y ADECUACION DE HOSPITALES</t>
  </si>
  <si>
    <t>2023002470082
2023002470081
2023002470079</t>
  </si>
  <si>
    <t>Construcción Nuevo Hospital de El Retén</t>
  </si>
  <si>
    <t>Adecuación hospital de Cienaga</t>
  </si>
  <si>
    <t>Adecuación hospital de Fundación</t>
  </si>
  <si>
    <t>CONSTRUCCION DE LA E.S.E HOSPITAL LOCAL PIJIÑO DEL CARMEN</t>
  </si>
  <si>
    <t>CONSTRUCCION DE LA E.S.E HOSPITAL LOCAL SAN ZENON</t>
  </si>
  <si>
    <t>CONSTRUCCION DE PLACA HUELLA</t>
  </si>
  <si>
    <t>2021002470071, 2017011000179</t>
  </si>
  <si>
    <t>VIAS RURALES  PLACA HUELLA EN EL CORREGIMIENTO DE CENTRAL CORDOBA</t>
  </si>
  <si>
    <t>240214300</t>
  </si>
  <si>
    <t>Proyectos de infraestructura vial terrestre</t>
  </si>
  <si>
    <t>VIAS RURALES  PLACA HUELLA EN LA AGUACATERA</t>
  </si>
  <si>
    <t>VIAS RURALES  PLACA HUELLA EN PALMOR</t>
  </si>
  <si>
    <t>Oficina Asesora de Comunicaciones</t>
  </si>
  <si>
    <t xml:space="preserve">Víctor Escorcia Jiménez - Jefe Of. Asesora de Comunicaciones </t>
  </si>
  <si>
    <t xml:space="preserve">Implementación de una estrategia de fortalecimiento comunicacional de la gestión de gobierno y la participación </t>
  </si>
  <si>
    <t>Plan de Comunicación para la Gobernación del Magdalena</t>
  </si>
  <si>
    <t>Jefe Of. Asesora de Comunicaciones</t>
  </si>
  <si>
    <t>Contratación de medios</t>
  </si>
  <si>
    <t>Plan de medios contratado</t>
  </si>
  <si>
    <t>Ejecución de contratación según metas establecidas</t>
  </si>
  <si>
    <t>Plan de medios ejecutado</t>
  </si>
  <si>
    <t>Estrategia de comunicación externa a través del relacionamiento con medios, y divulgación de logros y avances de Resultados del Cambio, en medios tradicionales y digitales, en el marco del Plan de Desarrollo deptal.</t>
  </si>
  <si>
    <t>Relacionamiento del Gobernador y miembros del gabinete departamental con medios de comunicación para dar a conocer logros y gestiones del gobierno</t>
  </si>
  <si>
    <t>Jefe Of. 
Equipo Of. As. de Comunicaciones</t>
  </si>
  <si>
    <t>Ruedas de prensa</t>
  </si>
  <si>
    <t>Ruedas de prensa realizadas</t>
  </si>
  <si>
    <t>Cubrimiento periodístico institucional de acciones y gestión del Gobernador y gabinete deptal. con el fin de suministrar información (boletines, fotos, audios) a los medios de comunicación para su divulgación</t>
  </si>
  <si>
    <t>Jefe Of.,
Equipo (fotógrafos, realizadores audiovisuales, periodistas)</t>
  </si>
  <si>
    <t>Boletines de prensa y comunicados de prensa</t>
  </si>
  <si>
    <t>Boletines de prensa y comunicados de prensa realizados</t>
  </si>
  <si>
    <t xml:space="preserve">Realización de programa institucional para Telecaribe, los jueves de 2:00 a 2:30 p.m. </t>
  </si>
  <si>
    <t>Equipo realizador audiovisual, periodistas</t>
  </si>
  <si>
    <t>Programa institucional transmitido por Telecaribe</t>
  </si>
  <si>
    <t>Programas emitidos</t>
  </si>
  <si>
    <t>Estrategia de comunicación digital para brindar información actualizada sobre Resultados del Cambio, en redes sociales, logrando una socialización amplia del avance del Plan de Desarrollo a la ciudadanía.</t>
  </si>
  <si>
    <t xml:space="preserve">Campañas institucionales para redes sociales, acerca de programas, proyectos, resultados, convocatorias, eventos, fechas especiales de conmemoración, etc. </t>
  </si>
  <si>
    <t>Equipo redes sociales y diseñador</t>
  </si>
  <si>
    <t>Campañas redes sociales</t>
  </si>
  <si>
    <t>Campañas publicadas en redes sociales institucionales</t>
  </si>
  <si>
    <t>Videos Resumen de la semana y Las destacadas</t>
  </si>
  <si>
    <t>Equipo redes sociales</t>
  </si>
  <si>
    <t>Videos realizados y publicados</t>
  </si>
  <si>
    <t>Transmisiones en vivo para facebook u otras redes, de eventos institucionales requeridos</t>
  </si>
  <si>
    <t xml:space="preserve">Equipo audiovisual </t>
  </si>
  <si>
    <t>Transmisiones en vivo para redes sociales</t>
  </si>
  <si>
    <t>Transmisiones en vivo realizadas</t>
  </si>
  <si>
    <t>Actualización página web en contenidos noticiosos (sección Noticias)</t>
  </si>
  <si>
    <t>Persona asignada</t>
  </si>
  <si>
    <t>Página web actualizada sección Noticias (boletines de prensa)</t>
  </si>
  <si>
    <t>Actualizaciones realizadas</t>
  </si>
  <si>
    <t>Realización de videos campañas, eventos, proyectos, etc.</t>
  </si>
  <si>
    <t xml:space="preserve">Videos para redes sociales sobre gestión y ejecución plan de dsllo. </t>
  </si>
  <si>
    <t xml:space="preserve">Videos realizados </t>
  </si>
  <si>
    <t>Programa institucional sobre gestión y resultados de la Gob. formato radial</t>
  </si>
  <si>
    <t>Periodistas</t>
  </si>
  <si>
    <t>Programa institucional formato radial</t>
  </si>
  <si>
    <t>Programas transmitidos</t>
  </si>
  <si>
    <t>Cuñas radiales para emisoras comunitarias con el fin de divulgar la gestión y campañas institucionales</t>
  </si>
  <si>
    <t>Cuñas radiales comunitarias</t>
  </si>
  <si>
    <t>Cuñas realizadas</t>
  </si>
  <si>
    <t>Gestión interna</t>
  </si>
  <si>
    <t>Realización de Gaceta Departamental. Según requerimiento</t>
  </si>
  <si>
    <t>Técnico operativo</t>
  </si>
  <si>
    <t>Gaceta institucional con publicación de actos administrativos requeridos</t>
  </si>
  <si>
    <t>Gacetas realizadas</t>
  </si>
  <si>
    <t>Préstamo y acompañamiento técnico en eventos institucionales, Salón Bolívar</t>
  </si>
  <si>
    <t>Préstamos y acompañamiento técnico Salón Bolívar</t>
  </si>
  <si>
    <t>Préstamos salón Bolívar realizados</t>
  </si>
  <si>
    <t>El proyecto está radicado ante el banco de proyecto, pero no tiene presupuesto para su ejecución</t>
  </si>
  <si>
    <t>6</t>
  </si>
  <si>
    <t>18</t>
  </si>
  <si>
    <t>12</t>
  </si>
  <si>
    <t xml:space="preserve">Guamal , San sebastian </t>
  </si>
  <si>
    <t>150</t>
  </si>
  <si>
    <t>22</t>
  </si>
  <si>
    <t>8</t>
  </si>
  <si>
    <t>23</t>
  </si>
  <si>
    <t>ALTA CONSEJERIA PARA LA CONSTRUCCION DE PAZ Y DEFENSA DE LOS DERECHOS HUMNAOS.</t>
  </si>
  <si>
    <t>NAYARA VARGAS</t>
  </si>
  <si>
    <t>Fortalecimiento técnico
institucional para el desarrollo de actividades de atención, promoción y protección a las
víctimas enfocadas en garantías de derechos humanos y posconflicto en el departamento
del Magdalena</t>
  </si>
  <si>
    <t>Formular y/o actualizar y Registrar el Proyecto</t>
  </si>
  <si>
    <t>Formulador del proyecto</t>
  </si>
  <si>
    <t>410109100</t>
  </si>
  <si>
    <t>Impactar con los Programas Sociales de la Gobernación del Magdalena a (95.506) víctimas
 del conflicto armado en condición de vulnerabilidad.</t>
  </si>
  <si>
    <t>Víctimas con rehabilitación psicosocial.</t>
  </si>
  <si>
    <t>Viabilidad del proyecto</t>
  </si>
  <si>
    <t>formulador del proyecto/oficina Asesora de planeación</t>
  </si>
  <si>
    <t>410100700</t>
  </si>
  <si>
    <t>Brindar las garantías para la participación efectiva de (832) representantes de las víctimas del conflicto armado en el departamento del Magdalena.</t>
  </si>
  <si>
    <t>Victimas informadas sobre oferta institucional.</t>
  </si>
  <si>
    <t>Contratación de los bienes, obras y servicios para la ejecución e implementación del proyecto</t>
  </si>
  <si>
    <t>equipo designado por la secretaria de la Alta consejería para la construcción de paz y derechos humanos</t>
  </si>
  <si>
    <t>410109200</t>
  </si>
  <si>
    <t>Capacitar a (2.000) miembros de Mesas de Víctimas y Líderes Sociales con el Diplomado en
 Mecanismos Alternativos de Resolución de Conflictos y Construcción de Paz</t>
  </si>
  <si>
    <t>Víctimas que acceden a medidas de satisfacción y de garantías de no repetición a nivel individual.</t>
  </si>
  <si>
    <t>Seguimiento de informes de ejecución de avances</t>
  </si>
  <si>
    <t>Secretaria de la Alta Consejería para la construcción de paz y derechos humanos</t>
  </si>
  <si>
    <t>440200500</t>
  </si>
  <si>
    <t>Abrir (2) Casas por la Paz y la Vida.</t>
  </si>
  <si>
    <t>Casas de la verdad adecuadas.</t>
  </si>
  <si>
    <t>410103600</t>
  </si>
  <si>
    <t>Realizar (36) estrategias de Paz y Memoria Histórica en los Sujetos de Reparación Colectiva del Magdalena.</t>
  </si>
  <si>
    <t>Planes diseñados y formulados.</t>
  </si>
  <si>
    <t>440200700</t>
  </si>
  <si>
    <t>Apoyar (100) iniciativas culturales de Construcción
 de Paz a través del Fondo de Verdad, Memoria y Paz Departamental.</t>
  </si>
  <si>
    <t>Procesos de reconocimiento de responsabilidades en el marco del conflicto armado interno realizados.</t>
  </si>
  <si>
    <t>410110800</t>
  </si>
  <si>
    <t>Implementar (1) estrategia de reconciliación social y comunitaria en el marco del posconflicto en el departamento del Magdalena</t>
  </si>
  <si>
    <t>Estrategias de construcción colectiva de los procesos de verdad histórica implementadas.</t>
  </si>
  <si>
    <t>410106800</t>
  </si>
  <si>
    <t>Realizar (30) campañas para fortalecer el legado de
 la Comisión de la Verdad (CEV) con enfoque de
 mujer y equidad de género en el departamento del
 Magdalena.</t>
  </si>
  <si>
    <t>Campañas realizadas.</t>
  </si>
  <si>
    <t>IMPLEMENTACIÓN DE LA
POLÍTICA PÚBLICA DE GARANTÍA PARA LA LABOR DE DEFENSA DE LOS DERECHOS HUMANOS,
CON ÉNFASIS EN PREVENCIÓN EN EL DEPARTAMENTO DEL MAGDALENA</t>
  </si>
  <si>
    <t>Realizar (32) diálogos por la reconciliación y la paz en el Magdalena profundo en los municipios priorizados como territorios de paz.</t>
  </si>
  <si>
    <t>450203800</t>
  </si>
  <si>
    <t>Desarrollar (1) estrategia en resolución pacífica de conflictos y prevención de las violencias de género en territorios de alta complejidad y municipios priorizados como territorios de paz.</t>
  </si>
  <si>
    <t>implementar (1) Política Pública de Garantía para la Labor de defensa de los DD. HH. Con énfasis en prevención en el departamento del Magdalena.</t>
  </si>
  <si>
    <t>FORTALECIMIENTO DE
CAPACIDADES EN ASOCIATIVIDAD PARA LA POBLACIÓN VÍCTIMA DEL CONFLICTO
ARMADO DEL DEPARTAMENTO DEL MAGDALENA</t>
  </si>
  <si>
    <t>360203500</t>
  </si>
  <si>
    <t>Beneficiar a (15.000) víctimas del conflicto armado con asistencia técnica para el fortalecimiento de las capacidades asociativas para el acceso a planes, programas, y proyectos del Estado.</t>
  </si>
  <si>
    <t>Personas capacitadas en emprendimiento.</t>
  </si>
  <si>
    <t>360201100</t>
  </si>
  <si>
    <t>Apoyar la implementación del primer punto del Acuerdo de Paz en articulación con la ANT, ADR, y la SAE para el acceso a tierras y la inclusión en proyectos productivos de (20.000) víctimas del conflicto armado.</t>
  </si>
  <si>
    <t>Personas capacitadas.</t>
  </si>
  <si>
    <t>Beneficiar a  lideres sociales y  miembros de las mesas de participación efectiva de víctimas de los municipios mediante el diplomado sobre mecanismos alternativos de resolución de conflictos y construcción de paz</t>
  </si>
  <si>
    <t>poblacion beneficiada</t>
  </si>
  <si>
    <t>000</t>
  </si>
  <si>
    <t>Fortalecimiento de las capacidades sociocomunitarias de las victimas del conflicto armado para la convivencia y la reconcilicaion</t>
  </si>
  <si>
    <t>Implementacion de las politicas publicas de paz , derechos humanos.</t>
  </si>
  <si>
    <t>politicas implementadas</t>
  </si>
  <si>
    <t>SECRETARÍA DE AMBIENTE, GESTIÓN DE RIESGO DE DESASTRES Y CAMBIO CLIMÁTICO</t>
  </si>
  <si>
    <t>JULIETH VANESSA CARDENAS GONZALES</t>
  </si>
  <si>
    <t>Realización de campañas de educación ambiental</t>
  </si>
  <si>
    <t>Formulación y Radicación del proyecto</t>
  </si>
  <si>
    <t>01/15/2025</t>
  </si>
  <si>
    <t>Melizza Tobias</t>
  </si>
  <si>
    <t>Implementar (300) campañas de educación ambiental para el desarrollo sostenible y la acción climática</t>
  </si>
  <si>
    <t>Campañas de educación ambiental y participación implementadas</t>
  </si>
  <si>
    <t>viabilización y Aprobación del Proyecto</t>
  </si>
  <si>
    <t>Solicitud y Expedición de CDP</t>
  </si>
  <si>
    <t>Secretaria de Despacho</t>
  </si>
  <si>
    <t>200</t>
  </si>
  <si>
    <t>Proceso Contración para cada una de las activiades a desarrollar</t>
  </si>
  <si>
    <t>100</t>
  </si>
  <si>
    <t xml:space="preserve">Sensibilización y socialización con estudiantes y la comunidad </t>
  </si>
  <si>
    <t>Equipo Trabajo Secretaría de AGDRDCC</t>
  </si>
  <si>
    <t>Diseño y elaboración de material didáctico y educativo</t>
  </si>
  <si>
    <t xml:space="preserve">Identificación de actores y realización de mesas de articulación </t>
  </si>
  <si>
    <t>Celebración de convenios y/o acuerdo de voluntades</t>
  </si>
  <si>
    <t>Desarrollo de talleres teóricos-prácticos</t>
  </si>
  <si>
    <t>Conformación de redes y comites ambientales</t>
  </si>
  <si>
    <t>1507/2025</t>
  </si>
  <si>
    <t xml:space="preserve">Informes de evaluación y  seguimiento </t>
  </si>
  <si>
    <t xml:space="preserve">Producción de  Plántulas para la Recuperación de Ecosistemas Degradados </t>
  </si>
  <si>
    <t xml:space="preserve">Martha Garzón </t>
  </si>
  <si>
    <t>320203800</t>
  </si>
  <si>
    <t xml:space="preserve">Producir (28.000) plántulas para la recuperación de ecosistemas degradados. </t>
  </si>
  <si>
    <t>Plántulas producidas</t>
  </si>
  <si>
    <t>Solicitud y revisión de documentos legales de la entidad cooperante</t>
  </si>
  <si>
    <t>Celebración de convenio de Cooperación</t>
  </si>
  <si>
    <t>Inicio de ejecución</t>
  </si>
  <si>
    <t>Informes  periódicos  de seguimiento al cumplimiento del convenio</t>
  </si>
  <si>
    <t>Elaboración e implementación de un plan de conservación de especies en vías de extinción</t>
  </si>
  <si>
    <t> Trabajo de campo y Levantamiento de información</t>
  </si>
  <si>
    <t>320200100</t>
  </si>
  <si>
    <t>Formular (1) plan para la conservación de una o varias especies (terrestres, dulceacuícolas o marinas) en vía de extinción.</t>
  </si>
  <si>
    <t>Documentos de lineamientos técnicos realizados</t>
  </si>
  <si>
    <t>Diagnóstico y caracterización de ecosistemas de manglar</t>
  </si>
  <si>
    <t>Diseño y estructuración del Plan de conservación de especies</t>
  </si>
  <si>
    <t>1000</t>
  </si>
  <si>
    <r>
      <t>  </t>
    </r>
    <r>
      <rPr>
        <sz val="11"/>
        <color rgb="FF222222"/>
        <rFont val="Arial Narrow"/>
        <family val="2"/>
      </rPr>
      <t>Diseño de campañas educativas</t>
    </r>
  </si>
  <si>
    <t>Realización de Talleres de formación ambiental</t>
  </si>
  <si>
    <t>Creación de redes locales de conservación</t>
  </si>
  <si>
    <t>Celebración de acuerdos voluntarios de conservación</t>
  </si>
  <si>
    <t>Monitoreo participativo y evaluación</t>
  </si>
  <si>
    <t>Informes de seguimiento</t>
  </si>
  <si>
    <t>Fortalecimiento de las capacidades de gestión de la conservación de la biodiversidad y los servicios ecosistémicos y la creación de un voluntariado RED+4</t>
  </si>
  <si>
    <t>Diseño de propuesta</t>
  </si>
  <si>
    <t>Mario Mejia</t>
  </si>
  <si>
    <t>320201402</t>
  </si>
  <si>
    <t>Realizar (120) talleres para capacitar a agentes ambientales en el marco de la conservación de la biodiversidad y los servicios ecosistémicos para la creación de un voluntariado RED+4 alrededor de la gobernanza y defensa del agua, el aire, el suelo y los animales.</t>
  </si>
  <si>
    <t xml:space="preserve">Talleres realizados </t>
  </si>
  <si>
    <t>Estrategia de comunicación para la promoción y socilización</t>
  </si>
  <si>
    <t xml:space="preserve">Convocatoria e invitación a conformación de la red </t>
  </si>
  <si>
    <t>Estructuración Y Conformación  de la RED+4</t>
  </si>
  <si>
    <t>Generación de capacidades y conocimiento normativo para soporte de la RED+4</t>
  </si>
  <si>
    <t>Implementación de un programa de recolección y aprovechamiento de residuos sólidos domiciliarios con sistema de gestión diferencial</t>
  </si>
  <si>
    <t>Desarrollar (4) programas de recolección y aprovechamiento de residuos sólidos domiciliarios sometidos a sistemas de gestión diferencial.</t>
  </si>
  <si>
    <t>Programas de recolección de residuos pos consumo con seguimiento</t>
  </si>
  <si>
    <t>Sensibilización y socialización con las organizaciones del sector de recicladores</t>
  </si>
  <si>
    <t>Diseño y elaboración de estrategia de intervención acorde a la condiciones de las organizaciones</t>
  </si>
  <si>
    <t>Desarrollo de jornadas de capacitación</t>
  </si>
  <si>
    <t>Conformación estructuras organizativas y formalización</t>
  </si>
  <si>
    <t>Atención humanitaria a damnificados en situaciones de desastre en el departamento del Magdalena</t>
  </si>
  <si>
    <t>500</t>
  </si>
  <si>
    <t>Randy Van jhonson</t>
  </si>
  <si>
    <t>450302802</t>
  </si>
  <si>
    <t>Entregar (20.000) ayudas humanitarias a la población afectada por situaciones de emergencias sanitarias, naturales, eventos catastróficos o calamidad pública declarada.</t>
  </si>
  <si>
    <t>Hogares apoyados con ayudas humanitarias</t>
  </si>
  <si>
    <t>2000</t>
  </si>
  <si>
    <t>Reunión de Comíte Departamenteal de GDRD, para aprobación y/o socialización</t>
  </si>
  <si>
    <t>3750</t>
  </si>
  <si>
    <t>Proceso de entrega de ayudas</t>
  </si>
  <si>
    <t>Mejoramiento y ampliación de las capacidades de cuerpos de bomberos en el departamento del Magdalena</t>
  </si>
  <si>
    <t>450303500</t>
  </si>
  <si>
    <t>Dotar y fortalecer las capacidades para la disposición de (13) cuerpos de bomberos en el desarrollo de las acciones orientadas a la gestión integral del riesgo.</t>
  </si>
  <si>
    <t>Cuerpos de bomberos disponibles para la prevención y control de incendios en la entidad territorial</t>
  </si>
  <si>
    <t xml:space="preserve">Celebración de convenio </t>
  </si>
  <si>
    <t>Restauración de la biodiversidad y sus servicios ecosistémicos en áreas estratégicas degradadas para la provisión de recursos hídricos y la sostenibilidad ambiental</t>
  </si>
  <si>
    <t>320200500</t>
  </si>
  <si>
    <t>Restaurar la biodiversidad y sus servicios ecosistémicos de (1.000) hectáreas de áreas estratégicas degradadas para la provisión de recursos hídricos y la sostenibilidad ambiental.</t>
  </si>
  <si>
    <t>Áreas en proceso de restauración</t>
  </si>
  <si>
    <t>Hectáreas</t>
  </si>
  <si>
    <t>Identificación de áreas a priorizar</t>
  </si>
  <si>
    <t>Plan de fortalecimiento de capacidades a través de la realización de talleres de capacitación</t>
  </si>
  <si>
    <t>Articulación instituacional e intersectorial</t>
  </si>
  <si>
    <t>Implementación de estrategias de restauración ecológica</t>
  </si>
  <si>
    <t>Informes  periódicos  de seguimiento al proces y ejecución.</t>
  </si>
  <si>
    <t>30/12/20285</t>
  </si>
  <si>
    <t xml:space="preserve">Implementación de unidades de generación de energía eléctrica individuales mediante celdas fotovoltáicas para fomentar la transición energética </t>
  </si>
  <si>
    <t>210205800</t>
  </si>
  <si>
    <t>Instalar unidades de generación de energía eléctrica individuales, que contribuyan a la transición energética, a través del uso de celdas fotovoltaicas.</t>
  </si>
  <si>
    <t>Unidades de generación fotovoltaica de energía eléctrica instaladas</t>
  </si>
  <si>
    <t>Identificación de áreas y/o predios a priorizar</t>
  </si>
  <si>
    <t>Instalación y montaje de los sistemas fotovoltáicos</t>
  </si>
  <si>
    <t>Prueba y puesa en funcionamiento</t>
  </si>
  <si>
    <t>Instalaciones internas</t>
  </si>
  <si>
    <t>Apoyo a la restauración y sostenibilidad ambiental a través de incentivos económicos a usuarios del suelo para mantener la oferta de servicios ambientales (ecológico) que beneficien a la sociedad.</t>
  </si>
  <si>
    <t>320206802</t>
  </si>
  <si>
    <t>Entregar  incentivos económicos a usuarios del suelo para mantener la oferta de servicios ambientales (ecológico) que beneficien a la sociedad.</t>
  </si>
  <si>
    <t>Iniciativas creadas</t>
  </si>
  <si>
    <t>Implementación de campañas educativas en prevención y atención de desastres en el departamento del Magdalena</t>
  </si>
  <si>
    <t>450300201</t>
  </si>
  <si>
    <t>Desarrollar  campañas educativas para el conocimiento del riesgo, prevención y atención de desastres.</t>
  </si>
  <si>
    <t>Campañas de educación para la prevención y atención de desastres desarrolladas</t>
  </si>
  <si>
    <t>Conformación de los comités populares de gestión del riesgo: Se han organizado 6 comités en las cuatro subregiones del Departamento</t>
  </si>
  <si>
    <t>Priorización por municipios de los comités para realizar las campañas educativas.</t>
  </si>
  <si>
    <t>Creación de guías didácticas, cartillas, infografías y folletos con información de temas de escenarios de riesgo en el Departamento y la atención de las emergencias, como insumo fundamental en las campañas educativas a realizar.</t>
  </si>
  <si>
    <t>Identificación para dotación de comités populares de gestión del riesgo</t>
  </si>
  <si>
    <t>Curso de formación y generación de capacidades de los comités populares de gestión de riesgo.</t>
  </si>
  <si>
    <t>Evento de Clausura y entrega de certificados</t>
  </si>
  <si>
    <t>Implementación de obras de infraestructura para la mitigación y prevención de desastres</t>
  </si>
  <si>
    <t>320502100</t>
  </si>
  <si>
    <t>Ejecutar obras de infraestructura para la mitigación del riesgo de desastres naturales en el departamento, con intervenciones de carácter estructural – físicas.</t>
  </si>
  <si>
    <t xml:space="preserve">Obras de infraestructura para mitigación y atención a desastres realizadas </t>
  </si>
  <si>
    <t>238</t>
  </si>
  <si>
    <t>3000</t>
  </si>
  <si>
    <t>5000</t>
  </si>
  <si>
    <t>80000</t>
  </si>
  <si>
    <t>Articulación institucional con la secretaria de infraestructura para</t>
  </si>
  <si>
    <t>01/04/02025</t>
  </si>
  <si>
    <t>01/05/02025</t>
  </si>
  <si>
    <t>Priorización de puntos a intervenir</t>
  </si>
  <si>
    <t>01/04/02026</t>
  </si>
  <si>
    <t>01/05/02026</t>
  </si>
  <si>
    <t>Elaboración de cronogramas de intervenciones</t>
  </si>
  <si>
    <t>01/04/02027</t>
  </si>
  <si>
    <t>01/05/02027</t>
  </si>
  <si>
    <t>Evento de  entrega de obras</t>
  </si>
  <si>
    <t>Estudios y diseños de obras de infraestructura para la mitigación, reducción del riesgo y la erosión costera</t>
  </si>
  <si>
    <t>320501700</t>
  </si>
  <si>
    <t xml:space="preserve">Elaboración de  documentos con diseños de obra para la reducción y mitigación del riesgo de desastres, incluyendo la erosión costera. </t>
  </si>
  <si>
    <t xml:space="preserve">Documentos con diseños de obra para la reducción y mitigación del riesgo de desastres elaborados </t>
  </si>
  <si>
    <t>Asistencia técnica y asesoría para la consolidación de negocios verdes en el departamento del Magdalena</t>
  </si>
  <si>
    <t>320100300</t>
  </si>
  <si>
    <t>Brindar asesoría y asistencia técnica para la consolidación de (4) negocios verdes en el Departamento.</t>
  </si>
  <si>
    <t xml:space="preserve">Negocios verdes consolidados </t>
  </si>
  <si>
    <t>35</t>
  </si>
  <si>
    <t>Actualización del Plan Departamental de Gestión del Riesgo de Desastres y Cambio Climático, incluyendo enfoque de género</t>
  </si>
  <si>
    <t>450302301</t>
  </si>
  <si>
    <t>Actualizar (1) Plan Departamental de Gestión de Riesgos de Desastres, incluyendo el enfoque de género y la participación de las mujeres.</t>
  </si>
  <si>
    <t>Plan de gestión del riesgo de desastres formulado</t>
  </si>
  <si>
    <t>Realización de mesas de trabajo u concertación</t>
  </si>
  <si>
    <t>Levantamiento de información primaria y secundaria</t>
  </si>
  <si>
    <t>Estructuración Y Conformación  de la base de datos de los Consejos Municipales de Gestión del Riesgo y su valoración de capacidad de respuesta según MEGIR</t>
  </si>
  <si>
    <t>Levantamiento de información cartográfica</t>
  </si>
  <si>
    <t>articulación institucional como red de información sobre temas gestión del Riesgo</t>
  </si>
  <si>
    <t>Apoyo a la implementación de Programas Ambientales de Educación (PRAE´s)</t>
  </si>
  <si>
    <t>320204100</t>
  </si>
  <si>
    <t>Sembrar árboles/especies vegetales según condiciones ecosistémicas de las zonas, en el marco del programa ambiental de educación (PRAE).</t>
  </si>
  <si>
    <t>Árboles plantados</t>
  </si>
  <si>
    <t>897450</t>
  </si>
  <si>
    <t>60000</t>
  </si>
  <si>
    <t>SECRERTARÍA DE HACIENDA DEPARTAMENTAL</t>
  </si>
  <si>
    <t>DENIS RANGEL LOZANO</t>
  </si>
  <si>
    <t>Fortalecimiento de la capacidad Administrativa, Operativa, Logística, Profesional y de Apoyo a la Gestión de la Hacienda Pública del Departamento del Magdalena</t>
  </si>
  <si>
    <t>Diseñar una ruta de alternativas con las que contaría el Departamento de Magdalena para el ejercicio del monopolio sobre la producción de licores destilados</t>
  </si>
  <si>
    <t>Secretario de Hacienda-Equipo SHD</t>
  </si>
  <si>
    <t>4599031</t>
  </si>
  <si>
    <t>Implementar un plan de acciones operativas que permitan reducir la evasion fiscal</t>
  </si>
  <si>
    <t xml:space="preserve">Servicio de asistencia técnica </t>
  </si>
  <si>
    <t>Efectuar un diagnóstico sobre la situación actual del ejercicio del monopolio sobre la producción directa de licores destilados del Departamento</t>
  </si>
  <si>
    <t>Equipo SDH designado</t>
  </si>
  <si>
    <t>4599037</t>
  </si>
  <si>
    <t xml:space="preserve">Servicio de actualización del Sistema de Gestión </t>
  </si>
  <si>
    <t>Revisar Marco Legal y Reglamentario</t>
  </si>
  <si>
    <t>4599023</t>
  </si>
  <si>
    <t xml:space="preserve">Servicio de Implementación Sistemas de Gestión </t>
  </si>
  <si>
    <t>Divulgación</t>
  </si>
  <si>
    <t>Informe de resultados de la evaluación</t>
  </si>
  <si>
    <t>Actualizar inventario de Acuerdos de Pagos suscritos, y avanzar con procesos coactivos de los impagos</t>
  </si>
  <si>
    <t xml:space="preserve"> Área de Gestión Tributaria y Cobro Coactivo</t>
  </si>
  <si>
    <t>Adelantar campaña y operativos de inmovilización de vehículos embargados</t>
  </si>
  <si>
    <t>Adelantar estudio jurídico y procedimental de prescripción oficiosa de deuda por concepto de comparendos e impuesto vehicular</t>
  </si>
  <si>
    <t>Adelantar la gestión Integral de Trámites Tributarios, Liquidación y Registro de Vehículos y Documentos Jurídicos</t>
  </si>
  <si>
    <t>Adelantar procesos de liquidaciones oficiales, actos administrativos y demás actuaciones que presten mérito ejecutivo</t>
  </si>
  <si>
    <t>Apoyar el cumplimiento a los requerimientos efectuados por parte de los entes de control</t>
  </si>
  <si>
    <t>Apoyar en la proyección y seguimiento de los procesos contractuales adelantados por el Área de Gestión Tributaria y Cobro Coactivo</t>
  </si>
  <si>
    <t>Apoyar en las actuaciones correspondientes a las etapas de Cobro Coactivo en virtud al impago de las obligaciones tributarias, y actualizar el Plan Estratégico y Operativo de Gestión Tributaria</t>
  </si>
  <si>
    <t>Apoyar operativos de lucha contra Juegos de Suerte y Azar que se encuentran operando de manera ilegal</t>
  </si>
  <si>
    <t>Atender de manera oportuna las solicitudes Prescripciones y Desembargos</t>
  </si>
  <si>
    <t>Consolidar Base de Datos de Contribuyentes (Deudores Morosos)</t>
  </si>
  <si>
    <t>Diseñar y apoyar la ejecución de programas de recaudo efectivo por concepto de multas y contravenciones de tránsito (comparendos manuales) - Vigencias anteriores y Corriente</t>
  </si>
  <si>
    <t xml:space="preserve"> Prof Esp Área de Gestión Tributaria y Cobro Coactivo</t>
  </si>
  <si>
    <t>Dotar con equipos de cómputo, impresoras, escáner, y accesorios</t>
  </si>
  <si>
    <t>Dotar insumos de oficina y elementos de Papelería</t>
  </si>
  <si>
    <t>Dotar mobiliario</t>
  </si>
  <si>
    <t>Efectuar conciliación de pagos efectuados</t>
  </si>
  <si>
    <t>Tesoreria</t>
  </si>
  <si>
    <t>Ejercer defensa jurídica en los diferentes procesos adelantados en contra de la Secretaria de Hacienda - Área de Gestión Tributaria y Cobro Coactivo</t>
  </si>
  <si>
    <t>Equipo SHD</t>
  </si>
  <si>
    <t>Establecer los sectores y contribuyentes en donde es más aguda la evasión</t>
  </si>
  <si>
    <t>Implementar Programa Masivo de Cobro Persuasivo y Coactivo</t>
  </si>
  <si>
    <t>Ofrecer Servicio de Atención en las Sedes Subregionales de la Gobernación</t>
  </si>
  <si>
    <t>Proveer Servicio de Mensajería</t>
  </si>
  <si>
    <t>Proyectar respuesta a las peticiones, recursos y reclamaciones efectuadas por los contribuyentes</t>
  </si>
  <si>
    <t>Diseñar e implementar de campañas de promoción institucional de Hacienda Pública, en medios radiales, físicos y virtuales</t>
  </si>
  <si>
    <t>Ejecutar y Articular Políticas para el fortalecimiento de una sana cultura Tributaria</t>
  </si>
  <si>
    <t>Promover campaña de sensibilización frente a la Cultura de Pago Voluntario de Impuestos</t>
  </si>
  <si>
    <t>Actualizar el archivo físico de las órdenes de pago con todos sus soportes</t>
  </si>
  <si>
    <t>Actualizar el sistema de información de la Oficina de Tesorería con los ingresos correspondientes al Sector Educación</t>
  </si>
  <si>
    <t>Apoyar el cobro efectivo de Cuotas Partes Pensionales</t>
  </si>
  <si>
    <t>Apoyar en la realización de las operaciones necesarias para la materialización de los pagos correspondientes al Sector Educación, así como rendimientos financieros</t>
  </si>
  <si>
    <t>Coadyuvar en la Depuración del Pasivo Pensional</t>
  </si>
  <si>
    <t>Conciliar con Secretaria de Salud y Educación los Decretos de las Modificaciones Presupuestales de Adiciones y Reducciones, como también los Actos Administrativos Reintegros al MHCP</t>
  </si>
  <si>
    <t>Dar respuesta oportuna a requerimientos y peticiones, y en general cualquier solicitud efectuada por parte de las dependencias de la Gobernación del Magdalena, Organismos de control, y demás entidades públicas así como de cualquier persona natural o jurídica en materia PENSIONAL del Departamento</t>
  </si>
  <si>
    <t>Efectuar creación de todos los Terceros tanto de contratistas nuevos, funcionarios y proveedores en el software JSP7</t>
  </si>
  <si>
    <t>Efectuar liquidación de Bonos Pensionales y Acceso Recursos FONPET</t>
  </si>
  <si>
    <t>Jefe Oficina de pensiones</t>
  </si>
  <si>
    <t>Efectuar los procesos y operaciones de pago relacionados con el Sector Salud</t>
  </si>
  <si>
    <t>Efectuar procedimiento contable para el reconocimiento de pagos ocasionados en fallos judiciales</t>
  </si>
  <si>
    <t>Elaborar Mensualmente los Informes de Deuda Publica</t>
  </si>
  <si>
    <t>Implementar acciones de mejoramiento de la Calidad de Información en los expedientes pensionales</t>
  </si>
  <si>
    <t>Otorgar apoyo en la defensa jurídica en materia pensional</t>
  </si>
  <si>
    <t>Proporcionar Asesoría Contable y Financiera</t>
  </si>
  <si>
    <t>Proyectar documentos requeridos para la ejecución de los pagos</t>
  </si>
  <si>
    <t>Realizar el estudio jurídico y administrativo de solicitudes de reconocimiento y pago de reajustes pensionales, así como reliquidación de mesada inicial de pensión</t>
  </si>
  <si>
    <t>Realizar los trámites de registro en el sistema de pagos ocasionados en fallos judiciales</t>
  </si>
  <si>
    <t>Registrar en sistema de información de la Oficina de Tesorería los ingresos, rendimientos financieros pagos y traslados del sector central</t>
  </si>
  <si>
    <t>Fortalecimiento integral de la gestio operativa del programa anti-contrabando del departamento del magdalena</t>
  </si>
  <si>
    <t>Acompañar y asesorar en los procesos penales que se adelanten donde deba ser parte el Departamento</t>
  </si>
  <si>
    <t>Servicio de asistencia tecnica</t>
  </si>
  <si>
    <t>Adelantar procesos sancionatorios</t>
  </si>
  <si>
    <t>Servicio de actualizacion sistema de gestion</t>
  </si>
  <si>
    <t>Alimentar el aplicativo ORCA y servir de enlace con la FND para el reporte de información que sea necesario para el desarrollo del programa Anticontrabando</t>
  </si>
  <si>
    <t>Servicio de implementacion sistema de gestion</t>
  </si>
  <si>
    <t>Apoyar en los análisis financieros relacionados con el impuesto al consumo para conocer indicadores de tendencias para la toma de decisiones</t>
  </si>
  <si>
    <t>Asesorar al Grupo operativo de rentas en temas relacionados con el Programa Anticontrabando y la aplicabilidad de la Ley 1762 de julio 6 de 2015, y aplicación de la Ley 1801 del 29 de Julio de 2016</t>
  </si>
  <si>
    <t>Asesorar en las etapas precontractual, contractual y postcontractual de los procesos que se deban adelantar en el marco del programa Anticontrabando</t>
  </si>
  <si>
    <t>Asesorar jurídicamente al Departamento en la aplicación de la normatividad jurídica vigente en temas de contrabando, especialmente en lo relacionado con cierres de establecimientos públicos, acompañando las diligencias que al respecto se realicen</t>
  </si>
  <si>
    <t>Coordinar el Grupo Operativo Anticontrabando</t>
  </si>
  <si>
    <t>Diseñar bases de datos y realizar el cruce de información correspondiente con los aliados estratégicos</t>
  </si>
  <si>
    <t>Efectuar el arrendamiento, dotación y mantenimiento de la bodega donde se salvaguardan los productos aprehendidos</t>
  </si>
  <si>
    <t>Efectuar los informes trimestrales sobre el desarrollo del Programa Anticontrabando y sobre las acciones conjuntas que se definan en los Comités Interinstitucionales</t>
  </si>
  <si>
    <t>Efectuar Operativos o Visitas de control a Establecimientos de Comercio, Bodegas</t>
  </si>
  <si>
    <t>Elaborar los informes de Fiscalización derivados de las Visitas de control</t>
  </si>
  <si>
    <t>Establecer y Operar puntos de control en corredores estratégicos</t>
  </si>
  <si>
    <t>Evaluar y efectuar informe del comportamiento tributario de los grandes distribuidores de productos sujetos al impuesto al consumo en su departamento</t>
  </si>
  <si>
    <t>Hacer seguimiento a los diferentes procesos administrativos ordinarios en los lugares donde no existiera dicha estructura, que se generen en los ejercicios de fiscalización, aprehensiones y decomisos</t>
  </si>
  <si>
    <t>Proveer de medios de transporte a los Grupos Operativos</t>
  </si>
  <si>
    <t>Proveer Gastos de Viajes (Peajes, alojamiento, tiquetes, Alimentación)</t>
  </si>
  <si>
    <t>Proveer servicio de destrucción de Productos sujetos al impuesto de consumo, de contrabando adulterados o alterados que hayan sido aprehendidos en los operativos</t>
  </si>
  <si>
    <t>Realizar estudios sobre el comportamiento de las Rentas Departamentales</t>
  </si>
  <si>
    <t>Realizar labores de conducción de los vehículos asignados al programa Anticontrabando</t>
  </si>
  <si>
    <t>Adquirir Piezas Publicitarias como folletos, volantes, afiches, gorras, pendones, manillas</t>
  </si>
  <si>
    <t>Apoyar Campañas de Sensibilización en Colegios y Universidades</t>
  </si>
  <si>
    <t>Conformar Comité con comerciantes, tenderos o expendedores, jóvenes y población en general que incluya consumidores, JAC, agremiaciones, veedurías ciudadanas</t>
  </si>
  <si>
    <t>Diseñar campañas publicitarias a través de pautas radiales prensa, medios digitales, medios impresos del programa anticontrabando</t>
  </si>
  <si>
    <t>Diseñar y mantener actualizado link de información en la pagina web de la Gobernación para la socialización del Programa Anticontrabando, para la consulta y participación de la comunidad en relación a sus inquietudes, quejas y sugerencias, y redes sociales</t>
  </si>
  <si>
    <t>Efectuar Capacitaciones a aliados estratégicos</t>
  </si>
  <si>
    <t>Gestionar estrategias de comunicaciones a través de comunicados de prensa en medios escritos y hablados, radio y televisión regional y/o comunitaria, y redes sociales</t>
  </si>
  <si>
    <t>Proveer indumentaria institucional (Camisas, Chalecos, Carnet, Gorras)</t>
  </si>
  <si>
    <t>Realizar diagnóstico de Ia estrategia del Departamento en los medios de comunicación regional y/o nacional, para promover e impulsar las noticias que se generen en el programa anticontrabando, incluidos medios digitales y las redes sociales</t>
  </si>
  <si>
    <t>Adquirir Cámara Tipo Body Cam</t>
  </si>
  <si>
    <t>Adquirir Equipos de Computo + Scanner + Video Beam</t>
  </si>
  <si>
    <t>Adquirir Tabletas</t>
  </si>
  <si>
    <t>Identificar los corredores de contrabando de licores y cigarrillos</t>
  </si>
  <si>
    <t>Iniciar y culminar el proceso de cadenas de custodia cuando el procedimiento operativo lo determine</t>
  </si>
  <si>
    <t>Proveer insumos de papelería</t>
  </si>
  <si>
    <t>Realizar análisis y estudios financieros relacionados con el impuesto al consumo para conocer indicadores de tendencias para la toma de decisiones</t>
  </si>
  <si>
    <t>Realizar la georreferenciación de la problemática del contrabando</t>
  </si>
  <si>
    <t>Recopilar información que permita identificar focos de contrabando, rutas, actores y modalidades delictivas</t>
  </si>
  <si>
    <t>Verificar la información suministrada por las fuentes de los sitios en donde se producen y distribuyen los productos sujetos al impuesto al consumo</t>
  </si>
  <si>
    <t>OFICINA DE TECNOLOGIA DE LA INFORMACION</t>
  </si>
  <si>
    <t>DEIBY COTES MIER</t>
  </si>
  <si>
    <t>Implementar (1) Portal único de trámites en línea de la Gobernación del Magdalena</t>
  </si>
  <si>
    <t>Oficina TI</t>
  </si>
  <si>
    <t>Portal de trámites en línea</t>
  </si>
  <si>
    <t>herramienta tecnológica de Gobiern Digital implementada</t>
  </si>
  <si>
    <t>Gobierno_Digital</t>
  </si>
  <si>
    <t>Ejecutar (1) estrategia de Gobierno Digital en  la Gobernación del Magdalena.</t>
  </si>
  <si>
    <t>introperabilidad con hospitales municipales</t>
  </si>
  <si>
    <t>Interoperabilidad implementada</t>
  </si>
  <si>
    <t>Validación de conexión</t>
  </si>
  <si>
    <t>Implementar (1) centro de desarrollo e  innovación de software que solucione problemáticas públicas</t>
  </si>
  <si>
    <t>Centro de desarrollo e ennovación</t>
  </si>
  <si>
    <t>Centro de Investigación, desarrollo e ennovación apoyados</t>
  </si>
  <si>
    <t>Capacitar (800) mujeres en tecnologías de la
 información.</t>
  </si>
  <si>
    <t>800</t>
  </si>
  <si>
    <t>Convocatoria para capacitación a Mujeres Digitales en herramientas TIC</t>
  </si>
  <si>
    <t>Mujeres capacitadas en tecnología</t>
  </si>
  <si>
    <t>Mujeres capacitadas</t>
  </si>
  <si>
    <t>Favorecer a (5.000)
 familias con conexiones
 de internet para el acceso
 a diversos sectores
 socioeconómicos del área
 urbana y rural.</t>
  </si>
  <si>
    <t>Familias</t>
  </si>
  <si>
    <t>5.000</t>
  </si>
  <si>
    <t>Familias con conexión a internet</t>
  </si>
  <si>
    <t>Comunidades de
 conectividad
 conectadas</t>
  </si>
  <si>
    <t>Favorecer a (5.000) familias
 con conexiones de internet
 para el acceso a diversos
 sectores socioeconómicos
 del área urbana y rural en los
 territorios de paz y pueblos
 palafíticos del Magdalena.</t>
  </si>
  <si>
    <t>Territorios de paz y pueblos palafíticos</t>
  </si>
  <si>
    <t>Conexiones a
 internet fijo y / o
 móvil</t>
  </si>
  <si>
    <t>Fortalecer (30) emisoras
 comunitarias para la paz con
 unidades de generación
 fotovoltaica de energía eléctrica
 en los municipios PDET y
 ZOMAC y priorizados como
 territorios de paz en el
 departamento del Magdalena</t>
  </si>
  <si>
    <t>Emisoras</t>
  </si>
  <si>
    <t>Fortalecimiento de emisoras comunitarias</t>
  </si>
  <si>
    <t>Estaciones
 terrenas en
 funcionamiento</t>
  </si>
  <si>
    <t>Implementación de un sitio Estadístico en la página web de la Gobernación</t>
  </si>
  <si>
    <t>General</t>
  </si>
  <si>
    <t>1.476.665</t>
  </si>
  <si>
    <t>Construcción de Portal Estadístico</t>
  </si>
  <si>
    <t>Portal Estadistico implementado</t>
  </si>
  <si>
    <t xml:space="preserve">30/12/2027	</t>
  </si>
  <si>
    <t xml:space="preserve">Acta de Recibido a Satisfacción del Producto	</t>
  </si>
  <si>
    <t xml:space="preserve">30/12/2026	</t>
  </si>
  <si>
    <t xml:space="preserve">Evento de Lanzamiento / Piezas Comunicativas	</t>
  </si>
  <si>
    <t xml:space="preserve">20/10/2026	</t>
  </si>
  <si>
    <t xml:space="preserve">Firma del Contrato	</t>
  </si>
  <si>
    <t xml:space="preserve">30/10/2026	</t>
  </si>
  <si>
    <t xml:space="preserve">Firma de Acta de Inicio	</t>
  </si>
  <si>
    <t xml:space="preserve">30/08/2026	</t>
  </si>
  <si>
    <t xml:space="preserve">Expedición de CDP	</t>
  </si>
  <si>
    <t xml:space="preserve">16/10/2026	</t>
  </si>
  <si>
    <t xml:space="preserve">Apertura de Proceso Contractual		</t>
  </si>
  <si>
    <t xml:space="preserve">Aprobación del Proyecto	</t>
  </si>
  <si>
    <t xml:space="preserve">10/08/2026	</t>
  </si>
  <si>
    <t xml:space="preserve">Radicación del Proyecto	</t>
  </si>
  <si>
    <t xml:space="preserve">30/07/2026	</t>
  </si>
  <si>
    <t xml:space="preserve">Gestión Interinstitucional	</t>
  </si>
  <si>
    <t xml:space="preserve">15/09/2026	</t>
  </si>
  <si>
    <t xml:space="preserve">Realizar Estudios Previos / TDR / Pliego de Condiciones	</t>
  </si>
  <si>
    <t>Ecoparque turístico construido</t>
  </si>
  <si>
    <t>Construir y poner en operación (4) paradores ecoturísticos (malokas).</t>
  </si>
  <si>
    <t>350204300</t>
  </si>
  <si>
    <t>Equipo Oficina de Turismo</t>
  </si>
  <si>
    <t xml:space="preserve">Formulación del proyecto	</t>
  </si>
  <si>
    <t>por formular</t>
  </si>
  <si>
    <t>Sin proyecto asociado</t>
  </si>
  <si>
    <t xml:space="preserve">31/12/2027	</t>
  </si>
  <si>
    <t xml:space="preserve">Informe Final de Cierre	</t>
  </si>
  <si>
    <t xml:space="preserve">Informe previo de actividades realizadas	</t>
  </si>
  <si>
    <t xml:space="preserve">30/05/2025	</t>
  </si>
  <si>
    <t xml:space="preserve">30/04/2025	</t>
  </si>
  <si>
    <t xml:space="preserve">Validación (Institucional y/o Jurídica)	</t>
  </si>
  <si>
    <t xml:space="preserve">30/03/2025	</t>
  </si>
  <si>
    <t xml:space="preserve">Gestión y Alianzas Interinstitucionales	</t>
  </si>
  <si>
    <t>Crear y poner en funcionamiento (1) Instituto de Desarrollo Turístico del Magdalena.</t>
  </si>
  <si>
    <t xml:space="preserve">Elaboración Propuesta a Desarrollar	</t>
  </si>
  <si>
    <t>Capacidad Instalada</t>
  </si>
  <si>
    <t xml:space="preserve">30/04/2026	</t>
  </si>
  <si>
    <t xml:space="preserve">28/03/2026	</t>
  </si>
  <si>
    <t>Convenios, alianzas estratégicas y suscripciones realizadas</t>
  </si>
  <si>
    <t>Suscribir (4) convenios de cooperación para fortalecer la promoción y la competitividad turística con enfoque ambiental, diferencial, de género, y de paz.</t>
  </si>
  <si>
    <t>3502039</t>
  </si>
  <si>
    <t xml:space="preserve">28/03/2025	</t>
  </si>
  <si>
    <t xml:space="preserve">15/08/2027	</t>
  </si>
  <si>
    <t>Elaborar e implementar (1) plan de promoción turística del departamento del Magdalena.</t>
  </si>
  <si>
    <t>350204700</t>
  </si>
  <si>
    <t>Equipo Gerencia de Proyecto y Equipo Oficina de Turismo</t>
  </si>
  <si>
    <t>Recibo a satisfacción y liquidación del contrato o cierre de expediente (al finalizar las garantías)</t>
  </si>
  <si>
    <t>Realización de estudios y diseños para la rehabilitación del corredor férreo</t>
  </si>
  <si>
    <t>Evento de lanzamiento / piezas comunicativas</t>
  </si>
  <si>
    <t>Conformación de comité o veeduría</t>
  </si>
  <si>
    <t>Gestión de la contratación</t>
  </si>
  <si>
    <t>Suscribir (1) alianza o convenio para poner en funcionamiento el tren turístico de Macondo en el departamento del Magdalena.</t>
  </si>
  <si>
    <t>350203909</t>
  </si>
  <si>
    <t>Formulación y aprobación del proyecto</t>
  </si>
  <si>
    <t xml:space="preserve">Elaboración De Estudios De Reformulación, Factibilidad Y Diseños Del Tren De Pasajeros Y De Carga En El Departamento Del Magdalena
</t>
  </si>
  <si>
    <t xml:space="preserve">30/11/2027	</t>
  </si>
  <si>
    <t>545</t>
  </si>
  <si>
    <t>Personas capacitadas con educación informal</t>
  </si>
  <si>
    <t>Capacitar a (4.000) prestadores de servicios turísticos para mejorar la calidad del servicio y la competitividad.</t>
  </si>
  <si>
    <t>350211700</t>
  </si>
  <si>
    <t xml:space="preserve">30/12/2025	</t>
  </si>
  <si>
    <t>400</t>
  </si>
  <si>
    <t xml:space="preserve">15/09/2025	</t>
  </si>
  <si>
    <t xml:space="preserve">30/07/2025	</t>
  </si>
  <si>
    <t xml:space="preserve">30/08/2025	</t>
  </si>
  <si>
    <t>Validación (Institucional y/o Jurídica)</t>
  </si>
  <si>
    <t>Proyectos cofinanciados para la adecuación de la oferta turística</t>
  </si>
  <si>
    <t>Implementar (1) programa de estímulos económicos o en especie para el sector turístico con enfoques diferencial y de género.</t>
  </si>
  <si>
    <t>350203600</t>
  </si>
  <si>
    <t>Gestión y Alianzas Interinstitucionales</t>
  </si>
  <si>
    <t xml:space="preserve">Apertura de Proceso Contractual	</t>
  </si>
  <si>
    <t xml:space="preserve">Formular e implementar (1) Plan Sectorial de Turismo con enfoques ambiental, de género, y paz, para fortalecer estratégicamente al Magdalena como destino turístico de Colombia.  </t>
  </si>
  <si>
    <t>1700</t>
  </si>
  <si>
    <t>1500</t>
  </si>
  <si>
    <t>En formulación</t>
  </si>
  <si>
    <t>Construcción del plan estratégico y la gobernabilidad turística frente a las principales tendencias, oportunidades y cambios que inciden en el sector en el departamento del Magdalena</t>
  </si>
  <si>
    <t xml:space="preserve">15/10/2026	</t>
  </si>
  <si>
    <t xml:space="preserve">30/09/2026	</t>
  </si>
  <si>
    <t xml:space="preserve">20/09/2026	</t>
  </si>
  <si>
    <t xml:space="preserve">17/08/2026	</t>
  </si>
  <si>
    <t xml:space="preserve">30/06/2026	</t>
  </si>
  <si>
    <t xml:space="preserve">15/07/2026	</t>
  </si>
  <si>
    <t xml:space="preserve">15/03/2026	</t>
  </si>
  <si>
    <t xml:space="preserve">03/03/2026	</t>
  </si>
  <si>
    <t>Portales integrados</t>
  </si>
  <si>
    <t>Habilitar (6) puntos tecnológicos de información y promoción turística.</t>
  </si>
  <si>
    <t>350209300</t>
  </si>
  <si>
    <t xml:space="preserve">15/02/2026	</t>
  </si>
  <si>
    <t xml:space="preserve">Fortalecimiento de la cadena de valor de turismo de naturaleza y cultura del departamento del Magdalena </t>
  </si>
  <si>
    <t xml:space="preserve">20/11/2026	</t>
  </si>
  <si>
    <t xml:space="preserve">30/03/2026	</t>
  </si>
  <si>
    <t>Documentos sobre medición y análisis de información turística realizados</t>
  </si>
  <si>
    <t>Crear (1) producto turístico del departamento que potencialice la diversidad del paisaje, el patrimonio cultural, y las tradiciones vivas del Magdalena, con enfoque de género.</t>
  </si>
  <si>
    <t>350209400</t>
  </si>
  <si>
    <t xml:space="preserve">28/02/2026	</t>
  </si>
  <si>
    <t>Desarrollo e implementación de nuevos productos turísticos en los municipios del departamento del Magdalena</t>
  </si>
  <si>
    <t xml:space="preserve"> Equipamientos dotados</t>
  </si>
  <si>
    <t>Entregar activos productivos a (800) micronegocios ubicados en las zonas ribereñas y aledañas a la Ciénaga Grande de Santa Marta.</t>
  </si>
  <si>
    <t>350211400</t>
  </si>
  <si>
    <t>Desarrollo e implementación de la Ruta Grande del Río en el departamento del Magdalena</t>
  </si>
  <si>
    <t>CAROLINA OLARTE SAMPAYO</t>
  </si>
  <si>
    <t>OFICINA DE TURISMO</t>
  </si>
  <si>
    <t>20</t>
  </si>
  <si>
    <t>15</t>
  </si>
  <si>
    <t>7</t>
  </si>
  <si>
    <t>86,11</t>
  </si>
  <si>
    <t>30000</t>
  </si>
  <si>
    <t>BRIGADAS IMPLEMENTADAS</t>
  </si>
  <si>
    <t>IMPLLEMENTACION DE BRIGADAS</t>
  </si>
  <si>
    <t>25000</t>
  </si>
  <si>
    <t>195000</t>
  </si>
  <si>
    <t>10000</t>
  </si>
  <si>
    <t>$ 768.222.048</t>
  </si>
  <si>
    <t>ALGARROBO, ARIGUANI, GUAMAL. PIVIJAY, PUEBLO VIEJO, SANTA ANA, SITIO NUEVO</t>
  </si>
  <si>
    <t>FORMULACION</t>
  </si>
  <si>
    <t>Fecha de Entrega:</t>
  </si>
  <si>
    <t>OFICINA ASESORA JURÍDICA</t>
  </si>
  <si>
    <t>JAIME PAUL BERNAL TOLOZA</t>
  </si>
  <si>
    <t>***********Avance de las Acciones</t>
  </si>
  <si>
    <t>Ponderación</t>
  </si>
  <si>
    <t>Estructura de Financiación</t>
  </si>
  <si>
    <t>Actividades de Gestión</t>
  </si>
  <si>
    <t>Metas de Producto</t>
  </si>
  <si>
    <t>Valor Total</t>
  </si>
  <si>
    <t>Fuente de Financiación</t>
  </si>
  <si>
    <t>Actividad o Hitos</t>
  </si>
  <si>
    <t xml:space="preserve"> Meta 2025</t>
  </si>
  <si>
    <t>Avance Localización</t>
  </si>
  <si>
    <t>Avance simple Gestión</t>
  </si>
  <si>
    <t>Avance simple Productos</t>
  </si>
  <si>
    <t>Avance Pond. Gestión</t>
  </si>
  <si>
    <t>Avance Pond. Productos</t>
  </si>
  <si>
    <t xml:space="preserve">Proyecto de fortalecimiento de la capacidad de la Oficina Juridica  de la Gobernacion del Magdalena para gestionar las acreencias en el marco de la Ley 550 </t>
  </si>
  <si>
    <t xml:space="preserve">Aun sin viabilidad, tecnica, financiera y administrativa </t>
  </si>
  <si>
    <t>GENERAL</t>
  </si>
  <si>
    <t xml:space="preserve">Un proyecto viabilizado con recursos del Fondo de Contingencias  </t>
  </si>
  <si>
    <t>Santa Marta, Magdalena</t>
  </si>
  <si>
    <t>$ 960.000.000</t>
  </si>
  <si>
    <t>Diagnóstico de acreencias judiciales</t>
  </si>
  <si>
    <t>12/01/2025</t>
  </si>
  <si>
    <t>31/12/2025</t>
  </si>
  <si>
    <t>Equipo asesores jurídicos, contratistas y funcionarios de planta.</t>
  </si>
  <si>
    <t xml:space="preserve">Saneamiento al 100% de kas acreencias judiciales del Departamento </t>
  </si>
  <si>
    <t>Fortalecimiento de la Defensa Juridica del Departamento</t>
  </si>
  <si>
    <t>Informe de acreencias del Departamento</t>
  </si>
  <si>
    <t>Creacion de proyecto para apalcanr recursos del Fondo de Contingencias</t>
  </si>
  <si>
    <t>Vinculacion de personal especializado</t>
  </si>
  <si>
    <t>Procedimiento de pago y saneamiento de acreencias</t>
  </si>
  <si>
    <t xml:space="preserve">Manual de Prevencion del Daño antijuridico </t>
  </si>
  <si>
    <t>Manual de Prevencion del daño antijuridico actualizado</t>
  </si>
  <si>
    <t>$0</t>
  </si>
  <si>
    <t>Elaboración y actualización del manual</t>
  </si>
  <si>
    <t>Documento de actualizacion de Manual</t>
  </si>
  <si>
    <t>Fortalcimiento de la Defensa Juridica del Departamento</t>
  </si>
  <si>
    <t>NUMERO</t>
  </si>
  <si>
    <t>Identificar áreas críticas en litigios</t>
  </si>
  <si>
    <t>Informe de areas criticas de litigio</t>
  </si>
  <si>
    <t>Gestión y reducción de pasivos judiciales</t>
  </si>
  <si>
    <t xml:space="preserve">Informe pasivos judiciales </t>
  </si>
  <si>
    <t>Proyecto general enfocado en mejorar la gestión legal</t>
  </si>
  <si>
    <t>Procedimientos actualizados y/o estandarizados</t>
  </si>
  <si>
    <t xml:space="preserve">Actualizacion de Comité de Conciliacion </t>
  </si>
  <si>
    <t>Reglamento de Comité de Conciliacion</t>
  </si>
  <si>
    <t>Revisión y actualización de miembros y políticas</t>
  </si>
  <si>
    <t>Informe del estado actual</t>
  </si>
  <si>
    <t>Creación y actualización de inventario judicial</t>
  </si>
  <si>
    <t>Inventario judicial</t>
  </si>
  <si>
    <t>Evaluación del estado actual de litigios</t>
  </si>
  <si>
    <t>Informe de riesgos del proceso</t>
  </si>
  <si>
    <t>INSTITUTO DEPARTAMENTAL DEL DEPORTE</t>
  </si>
  <si>
    <t>JORGE ARMANDO LAVALLE CHARRIS</t>
  </si>
  <si>
    <t>DESARROLLO DEL PROGRAMA DE ESCUELAS POPULARES DEL DEPORTE 2025 EN EL DEPARTAMENTO DEL MAGDALENA</t>
  </si>
  <si>
    <t>Rentas Cedidas Sector Deportes</t>
  </si>
  <si>
    <t>Contratación del coordinador general del proyecto</t>
  </si>
  <si>
    <t>INDEPORTES</t>
  </si>
  <si>
    <t>430100700</t>
  </si>
  <si>
    <t>Inscribir al programa Escuelas Populares del Deporte a (50.000) niños, niñas, adolescentes y jóvenes en el departamento del Magdalena.</t>
  </si>
  <si>
    <t>Niños, niñas, adolescentes y jóvenes inscritos en Escuelas Deportivas</t>
  </si>
  <si>
    <t>Adolescencia(12-17 años)</t>
  </si>
  <si>
    <t>Contratación del Coordinador Técnico-Metodológico</t>
  </si>
  <si>
    <t>430100702</t>
  </si>
  <si>
    <t>Dotar con implementos deportivos a (86) Escuelas de Formación Deportiva.</t>
  </si>
  <si>
    <t>Escuelas deportivas implementadas</t>
  </si>
  <si>
    <t>Juventud(18-28)</t>
  </si>
  <si>
    <t>Definición del formulador del proyecto</t>
  </si>
  <si>
    <t>Adulto mayor</t>
  </si>
  <si>
    <t>Convocatoria y selección del talento humano</t>
  </si>
  <si>
    <t>Contratación del talento humano seleccionado</t>
  </si>
  <si>
    <t>Victimas</t>
  </si>
  <si>
    <t>Inicio del programa</t>
  </si>
  <si>
    <t>Convocatoria de beneficiarios del proyecto</t>
  </si>
  <si>
    <t>Afto</t>
  </si>
  <si>
    <t>Capacitación a instructores municipales</t>
  </si>
  <si>
    <t>Lgtbi</t>
  </si>
  <si>
    <t>Realización de los festivales recreo deportivos</t>
  </si>
  <si>
    <t>Compra de implementos e indumentaria deportiva</t>
  </si>
  <si>
    <t>Migrantes</t>
  </si>
  <si>
    <t>Evaluación del proyecto</t>
  </si>
  <si>
    <t>DESARROLLO DEL PROGRAMA CAMBIA Y MUEVETE POR LAVIDA 2025 EN EL DEPARTAMENTO DEL MAGDALENA</t>
  </si>
  <si>
    <t>Infancia (6-11 años)</t>
  </si>
  <si>
    <t>430103700</t>
  </si>
  <si>
    <t>Beneficiar a (30.000) personas mediante la inscripción en las actividades físicas, lúdicas y recreo deportivas complementarias en el departamento del Magdalena.</t>
  </si>
  <si>
    <t>Personas que acceden a servicios deportivos, recreativos y de actividad física</t>
  </si>
  <si>
    <t>Contratación de los gestores</t>
  </si>
  <si>
    <t>Juventud (18-28)</t>
  </si>
  <si>
    <t>Realización de megarumbas</t>
  </si>
  <si>
    <t>DESARROLLO DE LOS JUEGOS INTERCOLEGIADOS 2025 EN EL DEPARTAMENTO DEL MAGDALENA</t>
  </si>
  <si>
    <t>430103702</t>
  </si>
  <si>
    <t>Inscribir a las (153) Instituciones Educativas en la fase departamental en los juegos Intercolegiados</t>
  </si>
  <si>
    <t>Instituciones educativas vinculadas al programa Supérate-Intercolegiados</t>
  </si>
  <si>
    <t>Inscribir a (6.000) estudiantes de las Instituciones Educativas en los juegos deportivos Intercolegiados.</t>
  </si>
  <si>
    <t>Convocatoria de colegios</t>
  </si>
  <si>
    <t>DESARROLLO DE EVENTOS Y COMPETENCIAS RECREODEPORTIVAS 2024 EN EL DEPARTAMENTO DEL MAGDALENA</t>
  </si>
  <si>
    <t>Elaboración del Plan Institucional</t>
  </si>
  <si>
    <t>430103200</t>
  </si>
  <si>
    <t>Realizar (20) eventos deportivos en el departamento del Magdalena.</t>
  </si>
  <si>
    <t>Eventos deportivos comunitarios realizados</t>
  </si>
  <si>
    <t>01/01/2025 </t>
  </si>
  <si>
    <t>31/01/2025 </t>
  </si>
  <si>
    <t>Formulación y aprobación del Proyecto</t>
  </si>
  <si>
    <t>15/01/2025 </t>
  </si>
  <si>
    <t>31/01/2025  </t>
  </si>
  <si>
    <t>Convocatoria de talento humano</t>
  </si>
  <si>
    <t>20/01/2025 </t>
  </si>
  <si>
    <t>25/01/2025 </t>
  </si>
  <si>
    <t>Contratación del personal seleccionado</t>
  </si>
  <si>
    <t>26/01/2025 </t>
  </si>
  <si>
    <t>Capacitación del personal seleccionado</t>
  </si>
  <si>
    <t>01/02/2025 </t>
  </si>
  <si>
    <t>10/02/2025 </t>
  </si>
  <si>
    <t>Elaboración del cronograma de eventos y competencias</t>
  </si>
  <si>
    <t>12/02/2025 </t>
  </si>
  <si>
    <t>28/02/2025 </t>
  </si>
  <si>
    <t>Socialización y ruedas de prensa del calendario de eventos</t>
  </si>
  <si>
    <t>03/03/2025 </t>
  </si>
  <si>
    <t>03/03/2025  </t>
  </si>
  <si>
    <t>Inauguración y desarrollo de eventos y competencias</t>
  </si>
  <si>
    <t>06/03/2025 </t>
  </si>
  <si>
    <t>20/12/2025 </t>
  </si>
  <si>
    <t>Evaluación del programa</t>
  </si>
  <si>
    <t>21/12/2025 </t>
  </si>
  <si>
    <t>30/12/2025 </t>
  </si>
  <si>
    <t xml:space="preserve"> Plan Institucional de Archivos de la Entidad (PINAR)</t>
  </si>
  <si>
    <t>Objetivos y políticas archivísticas.</t>
  </si>
  <si>
    <t>Diagnóstico de la gestión documental actual.</t>
  </si>
  <si>
    <t>Acciones para el cumplimiento de normativas.</t>
  </si>
  <si>
    <t>Programas de organización y conservación.</t>
  </si>
  <si>
    <t>Capacitación en gestión documental.</t>
  </si>
  <si>
    <t>Plan Anual de Adquisiciones</t>
  </si>
  <si>
    <t>Publicación inicial.</t>
  </si>
  <si>
    <t>Plan Anual de Adquisiciones Anual</t>
  </si>
  <si>
    <t>Necesidades identificadas por áreas.</t>
  </si>
  <si>
    <t>Bienes y servicios a adquirir.</t>
  </si>
  <si>
    <t>Plan Anual de Vacantes</t>
  </si>
  <si>
    <t>Identificación de vacantes disponibles.</t>
  </si>
  <si>
    <t>Requisitos y perfiles de los cargos.</t>
  </si>
  <si>
    <t>Cronograma de procesos de selección.</t>
  </si>
  <si>
    <t>Metodología de reclutamiento.</t>
  </si>
  <si>
    <t>Plan Estratégico de Talento Humano</t>
  </si>
  <si>
    <t>Plan Estratégico - Talento Humano</t>
  </si>
  <si>
    <t>Misión y visión del área.</t>
  </si>
  <si>
    <t>Análisis de brechas de competencias.</t>
  </si>
  <si>
    <t>Estrategias de desarrollo y retención.</t>
  </si>
  <si>
    <t>Metas de mejora del clima organizacional.</t>
  </si>
  <si>
    <t>Indicadores de desempeño.</t>
  </si>
  <si>
    <t>Plan Institucional de Capacitación</t>
  </si>
  <si>
    <t>Plan de Capacitación  Institucional</t>
  </si>
  <si>
    <t>Diagnóstico de necesidades formativas.</t>
  </si>
  <si>
    <t>Programas y cursos propuestos.</t>
  </si>
  <si>
    <t>Metodología de capacitación.</t>
  </si>
  <si>
    <t>Cronograma y presupuesto.</t>
  </si>
  <si>
    <t>Evaluación de impacto.</t>
  </si>
  <si>
    <t>Plan de Incentivos Institucionales</t>
  </si>
  <si>
    <t>Plan de Bienestar e Incentivos</t>
  </si>
  <si>
    <t>Objetivos de los incentivos.</t>
  </si>
  <si>
    <t>Tipos de incentivos (económicos y no económicos).</t>
  </si>
  <si>
    <t>Criterios de asignación.</t>
  </si>
  <si>
    <t>Presupuesto disponible.</t>
  </si>
  <si>
    <t>Políticas de comunicación y transparencia.</t>
  </si>
  <si>
    <t>Plan de Trabajo Anual en Seguridad y Salud en el Trabajo</t>
  </si>
  <si>
    <t>Plan Trabajo Anual en Seguridad y Salud en el Trabajo</t>
  </si>
  <si>
    <t>Diagnóstico de riesgos laborales.</t>
  </si>
  <si>
    <t>Objetivos y metas en seguridad laboral.</t>
  </si>
  <si>
    <t>Acciones preventivas y correctivas.</t>
  </si>
  <si>
    <t>Capacitación en seguridad.</t>
  </si>
  <si>
    <t>Monitoreo y evaluación de resultados.</t>
  </si>
  <si>
    <t>Plan Anticorrupción y de Atención al Ciudadano</t>
  </si>
  <si>
    <t>Diagnóstico de riesgos de corrupción.</t>
  </si>
  <si>
    <t>Estrategias de prevención y mitigación.</t>
  </si>
  <si>
    <t>Mecanismos de atención al ciudadano.</t>
  </si>
  <si>
    <t>Indicadores de transparencia.</t>
  </si>
  <si>
    <t>Acciones de sensibilización y comunicación.</t>
  </si>
  <si>
    <t>Plan Estratégico de Tecnologías de la Información y las Comunicaciones (PETI)</t>
  </si>
  <si>
    <t>Plan Estratégico de Tecnologías de la Información y las Comunicaciones - PETI</t>
  </si>
  <si>
    <t>Diagnóstico del estado actual de TI.</t>
  </si>
  <si>
    <t>Objetivos estratégicos en TI.</t>
  </si>
  <si>
    <t>Proyectos prioritarios.</t>
  </si>
  <si>
    <t>Presupuesto asignado.</t>
  </si>
  <si>
    <t>701,407</t>
  </si>
  <si>
    <t>27</t>
  </si>
  <si>
    <t>Período:</t>
  </si>
  <si>
    <t>Enero -Junio</t>
  </si>
  <si>
    <t>Vigencia:</t>
  </si>
  <si>
    <t>REPORTES DE AVANCES DE PLANES DE ACCIÓN</t>
  </si>
  <si>
    <t>Mes de reporte:</t>
  </si>
  <si>
    <t>Nombre</t>
  </si>
  <si>
    <t>SECRETARÍA DE SALUD</t>
  </si>
  <si>
    <t>Dependencia Central</t>
  </si>
  <si>
    <t>SECRETARÍA DE DESARROLLO ECONÓMICO</t>
  </si>
  <si>
    <t>SECRETARÍA DE LA MUJER Y PODER POPULAR</t>
  </si>
  <si>
    <t>SECRETARÍA DE AMBIENTE, GESTIÓN DEL RIESGO DE DESASTRES Y CAMBIO CLIMÁTICO</t>
  </si>
  <si>
    <t>SECRETARÍA DE HACIENDA</t>
  </si>
  <si>
    <t>SECRETARÍA GENERAL</t>
  </si>
  <si>
    <t>OFICINA DE TECNOLOGÍAS DE LA INFORMACIÓN Y LAS COMUNICACIONES</t>
  </si>
  <si>
    <t>OFICINA CONSEJERÍA PARA LA CONSTRUCCIÓN DE PAZ Y DEFENSA DE LOS DERECHOS HUMANOS</t>
  </si>
  <si>
    <t>OFICINA DE TRÁNSITO Y TRANSPORTES</t>
  </si>
  <si>
    <t>GERENCIA DE PROYECTOS</t>
  </si>
  <si>
    <t>OFICINA JURÍDICA</t>
  </si>
  <si>
    <t>OFICINA DE COMUNICACIONES</t>
  </si>
  <si>
    <t>Descentralizado</t>
  </si>
  <si>
    <t>INSTITUTO DEPARTAMENTAL DE RECREACIÓN Y DEPORTE -INDEPORTES-</t>
  </si>
  <si>
    <r>
      <t>DEPENDENCIAS Y ENTIDADES DESCENTRALIZADAS</t>
    </r>
    <r>
      <rPr>
        <b/>
        <vertAlign val="superscript"/>
        <sz val="11"/>
        <color theme="1"/>
        <rFont val="Arial Narrow"/>
        <family val="2"/>
      </rPr>
      <t>a</t>
    </r>
    <r>
      <rPr>
        <b/>
        <sz val="11"/>
        <color theme="1"/>
        <rFont val="Arial Narrow"/>
        <family val="2"/>
      </rPr>
      <t xml:space="preserve"> REPORTANTES</t>
    </r>
  </si>
  <si>
    <t>AGUAS DEL MAGDALENA S.A., E.S.P.</t>
  </si>
  <si>
    <t>IERUSKA CHAVEZ ZABALETA</t>
  </si>
  <si>
    <t>Ponderación (%)</t>
  </si>
  <si>
    <t>Brindar asistencia técnico-operativa a (12) empresas prestadoras de servicio de acueducto en el departamento del Magdalena</t>
  </si>
  <si>
    <t>Sitio Nuevo, los Corregimiento palafito de Buenavista y Nueva Venecia (Sitio Nuevo), Cerro de San Antonio, Concordia, Chibolo, Santa Barbara de Pinto, San Sebastián de Buenavista, Pijiño del Carmen, Zona Bananera, El Banco, Sabanas de San Ángel y Ariguaní</t>
  </si>
  <si>
    <t>Formulacion del Plan de Aseguramiento</t>
  </si>
  <si>
    <t>Aguas del Magdalena SA ESP (Gestion Empresarial)</t>
  </si>
  <si>
    <t>400305200</t>
  </si>
  <si>
    <t>Obtencion del concepto favorable</t>
  </si>
  <si>
    <t>Aprobacion ante Comite Directivo</t>
  </si>
  <si>
    <t>Inicar proceso de contratacion</t>
  </si>
  <si>
    <t xml:space="preserve">suscripcion del contrato </t>
  </si>
  <si>
    <t>Inicio del poryecto</t>
  </si>
  <si>
    <t>Ejecucion del proyecto</t>
  </si>
  <si>
    <t>Terminacion</t>
  </si>
  <si>
    <t>Construir (1) estación de clasificación y aprovechamiento de residuos sólidos para la Sub-Región Norte del departamento del Magdalena.</t>
  </si>
  <si>
    <t>Subregion Norte del Departamento</t>
  </si>
  <si>
    <t>Elaborar documentos Precontractuales</t>
  </si>
  <si>
    <t>400303100</t>
  </si>
  <si>
    <t>Construir (1) estación de clasificación y aprovechamiento de residuos sólidos para la Sub-Región Norte del departamento del Magdalena</t>
  </si>
  <si>
    <t>Estación de clasificación y aprovechamiento de residuos sólidos construida</t>
  </si>
  <si>
    <t>Inicar proceso de contratacion de la consultoria para estudios y diseños</t>
  </si>
  <si>
    <t>inicio del proyecto</t>
  </si>
  <si>
    <t>Entrega del producto final (estudios y Diseños)</t>
  </si>
  <si>
    <t>Viabilizacion de los estudios y diseños finales para la construccion de la ECA</t>
  </si>
  <si>
    <t>Terminacion del contrato</t>
  </si>
  <si>
    <t>Operar directamente un (2) sistemas de acueducto y/o alcantarillado en los municipios que se prioricen del departamento del Magdalena.</t>
  </si>
  <si>
    <t>Por definir</t>
  </si>
  <si>
    <t>Sabanas de las Flores (El Banco) y El Seis (San Sebastian de Buenavista)</t>
  </si>
  <si>
    <t>Planteamientos de alternativas para proyectos de operación de sistemas de acueducto y alcantarillado en el departamento del Magdalena.</t>
  </si>
  <si>
    <t>Aguas del Magdalena SA ESP (Gestion Empresarial</t>
  </si>
  <si>
    <t>Operar directamente cuatro (4) sistemas de acueducto y/o alcantarillado en los municipios que se prioricen del departamento del Magdalena.</t>
  </si>
  <si>
    <t>Sistemas de acueducto y alcantarillado operados*</t>
  </si>
  <si>
    <t xml:space="preserve">Concertacion con el ente municipal </t>
  </si>
  <si>
    <t>Acuerdo de facultades para la vinculación de un operador para el uso y goce de la infraestructura de los sistemas de acueducto y alcantarillado del municipio</t>
  </si>
  <si>
    <t>Autorización ante junta directiva de Aguas del Magdalena</t>
  </si>
  <si>
    <t>suscripcion del contrato o convenio con el municipio</t>
  </si>
  <si>
    <t xml:space="preserve">Inicio de operación </t>
  </si>
  <si>
    <t>INSTALAR (5) UNIDADES DE GENERACIÓN FOTOVOLTAICA DE ENERGÍA ELÉCTRICA EN LOS MUNICIPIOS PRIORIZADOS.</t>
  </si>
  <si>
    <t>Ariguani, Chibolo, San Sebastian de Buenavista, Santa Barbara de Pinto y Sitio Nuevo</t>
  </si>
  <si>
    <t>Instalar (8) unidades de generación fotovoltaica de energía eléctrica en los municipios priorizados.</t>
  </si>
  <si>
    <t>Unidades de generación
fotovoltaica de energía eléctrica instaladas</t>
  </si>
  <si>
    <t>INSTALAR (2) UNIDADES DE GENERACIÓN FOTOVOLTAICA DE ENERGÍA ELÉCTRICA EN TERRITORIOS DE PAZ DEL MAGDALENA.</t>
  </si>
  <si>
    <t>PIJIÑO DE CARMEN Y SALAMINA</t>
  </si>
  <si>
    <t>Construir (1) relleno sanitario en la subregión sur del departamento del Magdalena, incluidos los municipios priorizados como territorios de paz..</t>
  </si>
  <si>
    <t>El Banco y Guamal</t>
  </si>
  <si>
    <t>Viabilizacion del proyecto de estudios y diseños para la contruccion de relleno sanitario</t>
  </si>
  <si>
    <t>Construir (1) relleno sanitario en la subregión sur del departamento del Magdalena, incluidos los municipios priorizados como territorios de paz.</t>
  </si>
  <si>
    <t>Soluciones de disposición final de residuos sólidos construidas.</t>
  </si>
  <si>
    <t>Viabilizacion de los estudios y diseños finales para la construccion del relleno sanitario de El Banco</t>
  </si>
  <si>
    <t>Construcción y Optimización de las Redes de Distribución de Agua Potable del Corregimiento de Varela Municipio de Zona Bananera Departamento del Magdalena.</t>
  </si>
  <si>
    <t>Contratacion estudios y diseños</t>
  </si>
  <si>
    <t xml:space="preserve">Aguas del Magdalena SA ESP </t>
  </si>
  <si>
    <t>400301500</t>
  </si>
  <si>
    <t>Construir (6) acueductos en corregimientos de los municipios priorizados del departamento.</t>
  </si>
  <si>
    <t>Acueductos construidos.</t>
  </si>
  <si>
    <t>Entrega de estudios y diseños</t>
  </si>
  <si>
    <t xml:space="preserve">Viabilizacion del proyecto </t>
  </si>
  <si>
    <t>Solicitudes presupuestales</t>
  </si>
  <si>
    <t>Inicio del Proceso de contratacion</t>
  </si>
  <si>
    <t xml:space="preserve">Suscripcion del contrato </t>
  </si>
  <si>
    <t xml:space="preserve"> Etapa de ejecucion</t>
  </si>
  <si>
    <t>Terminacion del Contrato</t>
  </si>
  <si>
    <t>16/11/2025</t>
  </si>
  <si>
    <t>Terminacion de las obras de alcantarillado del corregimiento de Rio Frio en el Municipio de Zona Bananera -Departamento del Magdalena</t>
  </si>
  <si>
    <t>15/02/2025</t>
  </si>
  <si>
    <t xml:space="preserve">
Aguas del Magdalena SA ESP 
</t>
  </si>
  <si>
    <t xml:space="preserve">400301800
</t>
  </si>
  <si>
    <t xml:space="preserve">Construir (6) sistemas de alcantarillados sanitarios en los municipios del departamento.
</t>
  </si>
  <si>
    <t xml:space="preserve">Alcantarillados construidos.
</t>
  </si>
  <si>
    <t>16/02/2025</t>
  </si>
  <si>
    <t>16/03/2025</t>
  </si>
  <si>
    <t>17/03/2025</t>
  </si>
  <si>
    <t>22/03/2025</t>
  </si>
  <si>
    <t>29/03/2025</t>
  </si>
  <si>
    <t>16/05/2025</t>
  </si>
  <si>
    <t>Inicio de la etapa de ejecucion</t>
  </si>
  <si>
    <t>23/05/2025</t>
  </si>
  <si>
    <t>24/09/2025</t>
  </si>
  <si>
    <t>Optimización del sistema de acueducto y planta de tratamiento de agua potable del corregimiento de Medialuna municipio de Pivijay - departamento del Magdalena</t>
  </si>
  <si>
    <t xml:space="preserve">400301500
</t>
  </si>
  <si>
    <t>20/03/2025</t>
  </si>
  <si>
    <t>21/05/2025</t>
  </si>
  <si>
    <t>27/05/2025</t>
  </si>
  <si>
    <t>27/10/2025</t>
  </si>
  <si>
    <t>28/10/2025</t>
  </si>
  <si>
    <t>Construcción y Rehabilitación del Sistema de Alcantarillado Sanitario de Santa Bárbara de Pinto, Departamento del Magdalena</t>
  </si>
  <si>
    <t>Santa Barbara de Pinto</t>
  </si>
  <si>
    <t>18/03/2025</t>
  </si>
  <si>
    <t>28/05/2025</t>
  </si>
  <si>
    <t>28/06/2025</t>
  </si>
  <si>
    <t>29/06/2025</t>
  </si>
  <si>
    <t>30/8/2025</t>
  </si>
  <si>
    <t>Terminacion de las obras de acueducto del Corregimiento de Bellavista en el Municipio de Algarrobo-Departamento del Magdalena</t>
  </si>
  <si>
    <t>Construcción de redes de acueducto del barrio Portal de las Avenidas en la ciudad de Santa Marta</t>
  </si>
  <si>
    <t>Proceso de contratacion</t>
  </si>
  <si>
    <t>Optimización y ampliación del sistema de abastecimiento de agua potable en el corregimiento de Piñuela del municipio de Pivijay, Magdalena</t>
  </si>
  <si>
    <t>Optimización del sistema de bombeo de agua cruda (EBAC), agua potable y ampliación de la capacidad de producción de la planta de tratamiento de agua (PTAP) del municipio de Fundación Etapa I, en el departamento del Magdalena</t>
  </si>
  <si>
    <t>Fundacion</t>
  </si>
  <si>
    <t xml:space="preserve">400301700
</t>
  </si>
  <si>
    <t xml:space="preserve">Construir (4) tanques de almacenamiento y/o optimización de los sistemas de tratamiento de agua potable en las cabeceras de los municipios priorizados del departamento. </t>
  </si>
  <si>
    <t xml:space="preserve">Acueductos construidos[1]
</t>
  </si>
  <si>
    <t>Cofinanciación Municipal</t>
  </si>
  <si>
    <t>13/03/2025</t>
  </si>
  <si>
    <t>enero 17 de 2025</t>
  </si>
  <si>
    <t>|</t>
  </si>
  <si>
    <t>Realizar oficio de modificación del nombre del proyecto en el POAI por el nombre registrado en el proyecto</t>
  </si>
  <si>
    <t>Seguimiento a l a revisión del expediente contractual</t>
  </si>
  <si>
    <t>Realizar seguimiento  la publicación del proceso</t>
  </si>
  <si>
    <t>Proyectar el acta final del contrato</t>
  </si>
  <si>
    <t>SECRETARÍA DE INTERIOR</t>
  </si>
  <si>
    <t>OFICINA DE CONTROL DISCIPLINARIO INTERNO</t>
  </si>
  <si>
    <t xml:space="preserve">MARLON MAURICIO MACHUCA MONROY </t>
  </si>
  <si>
    <t xml:space="preserve">Capacitación para la prevención de conductas disciplinarias , dirigidas a los servidores púnlicos vinculados a la Gobernación del Departamento  del Magdalena, uncluyendo a los docentes de las institutuciones adscritas adscritas a la Gobernación del Departamento del Magdalena. </t>
  </si>
  <si>
    <t xml:space="preserve">Departamento del Magdalena </t>
  </si>
  <si>
    <t xml:space="preserve">Elaboración de cronograma de actividades </t>
  </si>
  <si>
    <t>Jefe de Oficina de Control Disciplinario Interno.</t>
  </si>
  <si>
    <t xml:space="preserve">Realizar mesas de trabajo con la Oficina de Talento Humano de la Gobernación del Departamento del Magdalena, para establecer Oficinas prioritarias a capacitar y enviar convocatoria de capacitaciones </t>
  </si>
  <si>
    <t xml:space="preserve">Realizar mesas de trabajo con la Secretaria de Educacion de la Gobernación del Departamento del Magdalena, para establecer capacitaciones a los Docentes de las IED Departamentales </t>
  </si>
  <si>
    <t xml:space="preserve">Solicitar a la Oficina de Técnologias de la Información la generación de un link, de forma que las capacitaciones puedadn efectuarse de manera remota, en caso de imposibilidad de manera presencia </t>
  </si>
  <si>
    <t xml:space="preserve">Inicio de Capacitaciones a los Funcionarios adscritos a la planta de Personal de la Gobernacion del Magdalena </t>
  </si>
  <si>
    <t xml:space="preserve">Capacitaciones dirigidas a la comunidad magdalenense, con el fin de promover el habito de poner en conocimientos los hechos cometidos por los servidores públicos adscritos a la Gobernación dek Magdalena y que puedan constituir coportamientos relevantes disciplinariamente. </t>
  </si>
  <si>
    <t xml:space="preserve">Realizar mesas de trabajo con Secretaria de Educacion Departamental, para la preparacion de dichas capacitaciones. </t>
  </si>
  <si>
    <t xml:space="preserve">Realizar mesas de trabajo con Secretaria de Educacion DepartamentalEquidad y Poder Popular, para la preparacion de dichas capacitaciones y contar con la asistencia de miembros de las juntas de acciones coumnales. </t>
  </si>
  <si>
    <t xml:space="preserve">Realizar cenexion con los Rectores de la IED Departamnetales, para el prestamo del sitio donde se realizara la capacitacion. </t>
  </si>
  <si>
    <t>Dirigirse a los Municipios del Departamento del Magdalena y/o sedes subregionales de la Gobernación del Departamento del Magdalena con el fin de cumplir con el cronograma de capacitaciones.</t>
  </si>
  <si>
    <t>OFICINA DE PROGRAMAS DE ALIMENTACIÓN</t>
  </si>
  <si>
    <t>CAMILO ANDRÉS ACOSTA GUERRA</t>
  </si>
  <si>
    <t>1.3.3.2.1</t>
  </si>
  <si>
    <t>Implementación del programa de alimentación escolar PAE UNIVERSAL PARA EL CAMBIO, en el departamento del Magdalena</t>
  </si>
  <si>
    <t>Algarrobo, Aracataca, Ariguaní, Cerro San Antonio, Chibolo, Concordia, El Banco, El Piñón, El Retén, Fundación, Guamal, Nueva Granada, Pedraza, Pijiño del Carmen, Pivijay, Plato, Pueblo Viejo, Remolino, Sabanas de San Angel, Salamina, San Sebastián de Buenavista, San Zenó, Santa Ana, Santa Bárbara de Pinto, Sitio Nuevo, Tenerife, Zapayán, Zona Bananera.</t>
  </si>
  <si>
    <t>Estructuración y Ajuste del proyecto</t>
  </si>
  <si>
    <t xml:space="preserve">Jefe de la Oficina </t>
  </si>
  <si>
    <t>Beneficiar un total de (355.103) estudiantes con alimentación escolar durante los 4 años</t>
  </si>
  <si>
    <t xml:space="preserve">Estudiante </t>
  </si>
  <si>
    <t>Viablización del proyecto Ministerio de Educación</t>
  </si>
  <si>
    <t>220102805</t>
  </si>
  <si>
    <t>Beneficiar a (706.000) estudiantes con alimentación escolar durante los 4 años.</t>
  </si>
  <si>
    <t>Viabilización del proyecto en OCAD</t>
  </si>
  <si>
    <t>Ejecutar el proceso precontractual/contractual -  Proyecto PAE 2025</t>
  </si>
  <si>
    <t>Suministrar raciones alimentarias comunidad regular, ejecución PAE 2024</t>
  </si>
  <si>
    <t>Realizar seguimiento juridico, técnico, administrativo y financieo l a la ejecución del PAE 2024 por interventoria externa</t>
  </si>
  <si>
    <t xml:space="preserve">Reporte de Ejecución a Gesproy </t>
  </si>
  <si>
    <t>Liquidación del Proyecto</t>
  </si>
  <si>
    <t>Implementación del programa de alimentación escolar PAE para el cambio, en los territorios indígenas de los municipios de Aracataca,
Fundación y Sabanas de San Ángel del departamento del Magdalena</t>
  </si>
  <si>
    <t>Aracataca, Fundación y San Ángel</t>
  </si>
  <si>
    <t xml:space="preserve">Viablización del proyecto </t>
  </si>
  <si>
    <t>Beneficiar (17.476) estudiantes con alimentación escolar en los territorios indígenas de paz en el departamento del Magdalena.</t>
  </si>
  <si>
    <t>Estudiante</t>
  </si>
  <si>
    <t>Proceso precontractual - suscripción de contrato</t>
  </si>
  <si>
    <t>220107900</t>
  </si>
  <si>
    <t>Beneficiar (342.608) estudiantes con alimentación escolar en los municipios priorizados como territorios de paz en el departamento del Magdalena.</t>
  </si>
  <si>
    <t>Reporte de Ejecución a Piip</t>
  </si>
  <si>
    <t>IMPLEMENTAR (1) POLÍTICA DEPARTAMENTAL DE ALIMENTACIÓN</t>
  </si>
  <si>
    <t>CREAR (10) COMEDORES POPULARES PARA EL CAMBIO EN LOS MUNICIPIOS CON MAYOR NBI, INCLUYENDO POBLACIÓN VULNERABLE Y HABITANTES DE CALLE</t>
  </si>
  <si>
    <t>Estudiantes beneficiados del programa de alimentación escolarescolar durante los 4 años</t>
  </si>
  <si>
    <t>Estudiantes beneficiados con
alimentación escolar</t>
  </si>
  <si>
    <t>Ejecutar el proceso precontractual - Adicción Proyecto PAE 2024</t>
  </si>
  <si>
    <t>INGRID PADILLA GARCIA</t>
  </si>
  <si>
    <t>31 DE JULIO 2025</t>
  </si>
  <si>
    <t>Convocar el comité territorial de orden publico  al fin de establecer el plan  de inversiones para la vigencia 2025</t>
  </si>
  <si>
    <t xml:space="preserve">Jefe de la Secretaría del Interior </t>
  </si>
  <si>
    <t>Formular e implementar (1) plan integral de convivencia y seguridad ciudadana. PISCC</t>
  </si>
  <si>
    <t>IMPLEMENTACIÓN DEL PLAN INTEGRAL DE SEGURIDAD Y CONVIVENCIA CIUDADANA EN EL DEPARTAMENTO DEL MAGDALENA</t>
  </si>
  <si>
    <t xml:space="preserve">1.513.782
</t>
  </si>
  <si>
    <t>300.000</t>
  </si>
  <si>
    <t>Fondo de Seguridad de las Entidades Territoriales (FONSET)</t>
  </si>
  <si>
    <t xml:space="preserve">Formular y/o actualizar y Registrar el Proyecto </t>
  </si>
  <si>
    <t xml:space="preserve">Persona encargada de la formulación del proyecto </t>
  </si>
  <si>
    <t>450100400</t>
  </si>
  <si>
    <t>Diseñar e implementar (1) campaña para desincentivar el uso de las armas.</t>
  </si>
  <si>
    <t>Iniciativas para la promoción de la convivencia implementadas</t>
  </si>
  <si>
    <t>80</t>
  </si>
  <si>
    <t xml:space="preserve">Viabilidad del proyecto </t>
  </si>
  <si>
    <t>450104906</t>
  </si>
  <si>
    <t>Consolidar (10) pactos de convivencia ciudadana.</t>
  </si>
  <si>
    <t>Espacios pedagógicos de convivencia creados</t>
  </si>
  <si>
    <t>Contratación de los bienes, obras y servicios para la implementación del Plan Integral de Seguridad y Convivencia - PISCC</t>
  </si>
  <si>
    <t xml:space="preserve">Equipo designado por el Secretario del Interior </t>
  </si>
  <si>
    <t>450107900</t>
  </si>
  <si>
    <t>Gestionar la compra de (50) vehículos con o sin motor para la ampliación del parque automotor con de la fuerza pública.</t>
  </si>
  <si>
    <t>Unidades dotadas</t>
  </si>
  <si>
    <t xml:space="preserve">Seguimiento de informes de ejecución de avances </t>
  </si>
  <si>
    <t xml:space="preserve">Informes de cierre </t>
  </si>
  <si>
    <t>Fortalecimiento de las
capacidades institucionales enfocadas en estrategias que garanticen la convivencia y
seguridad ciudadana en el departamento del Magdalena</t>
  </si>
  <si>
    <t>202500000021084.</t>
  </si>
  <si>
    <t xml:space="preserve">Elaborar el diagnóstico territorial y la población objeto para las campañas de identificación civil </t>
  </si>
  <si>
    <t xml:space="preserve">Equipo designado por la secretaría del Interior </t>
  </si>
  <si>
    <t>410204600</t>
  </si>
  <si>
    <t xml:space="preserve">Realizar (3) campañas de identificación civil (registro de nacimiento), con énfasis en la población rural con el propósito de vincular a los infantes a la oferta del estado de servicios sociales y protección de derechos, así como para fortalecer su vínculo parental </t>
  </si>
  <si>
    <t>Campañas de promoción realizadas</t>
  </si>
  <si>
    <t xml:space="preserve">Coordinar las alianzas interinstitucionales y la organización logística que garantice un desarrollo eficiente y eficaz de la campaña de identificación civil </t>
  </si>
  <si>
    <t xml:space="preserve">equipo designado por la secretaría del Interior </t>
  </si>
  <si>
    <t xml:space="preserve">Realizar (3) campañas de identificación civil (tarjetas de identidad), con énfasis en la población rural con el propósito de vincular a los infantes a la oferta del estado de servicios sociales y protección de derechos, así como para fortalecer su vínculo parental </t>
  </si>
  <si>
    <t>3</t>
  </si>
  <si>
    <t>Elaborar propuesta de ejecución e implementación para certificar jóvenes como gestores de convivencia y seguridad ciudadana</t>
  </si>
  <si>
    <t>410204504</t>
  </si>
  <si>
    <t xml:space="preserve">Certificar a (400) jóvenes magdalenenses como gestores de paz </t>
  </si>
  <si>
    <t>Jóvenes atendidos para la Construcción de Paz</t>
  </si>
  <si>
    <t xml:space="preserve">Formular y registrar el proyecto </t>
  </si>
  <si>
    <t>Proceso contractual PS-1707 prestar servicios de apoyo logístico integral para la ejecución de campañas institucionales y procesos de formación comunitaria, en el marco de los proyectos ¨fortalecimiento de la oferta institucional para la atención de personas migrantes y retornada en el departamento del magdalena” y “fortalecimiento de las capacidades institucionales enfocadas en estrategias que garanticen la convivencia y seguridad ciudadana en el departamento del magdalena</t>
  </si>
  <si>
    <t xml:space="preserve">Seguimiento de informes de ejecución de avances de las estrategias de convivencia y seguridad ciudadana </t>
  </si>
  <si>
    <t>FORTALECIMIENTO DE
LA OFERTA INSTITUCIONAL PARA LA ATENCIÓN DE PERSONAS MIGRANTES Y RETORNADA
EN EL DEPARTAMENTO DEL MAGDALENA”</t>
  </si>
  <si>
    <t>202500000021872.</t>
  </si>
  <si>
    <t xml:space="preserve">Realizar mesa técnica con la Secretaría de Equidad y Poder Popular, para elaborar la propuesta donde se identifique la oferta institucional para la atención  de personas de la población migrante y retornada en el departamento del Magdalena </t>
  </si>
  <si>
    <t>410402600</t>
  </si>
  <si>
    <t xml:space="preserve">Atender a (15000) personas de la población migrante y retornada en el departamento del Magdalena en el marco de la Ferias de la Equidad </t>
  </si>
  <si>
    <t>Personas atendidas con oferta institucional</t>
  </si>
  <si>
    <t>Socialización del cronogama de la campañas delas sedes subregionales de la gobernación del magdalena</t>
  </si>
  <si>
    <t>10/08/205</t>
  </si>
  <si>
    <t>Campaña de atancion integral a la población migrante en la sede suregional de la gobernación del Magdalena Sede El Banco</t>
  </si>
  <si>
    <t>Campaña de atancion integral a la población migrante en la sede suregional de la gobernación del Magdalena Sede Pivijay</t>
  </si>
  <si>
    <t>Campaña de atancion integral a la población migrante en la sede suregional de la gobernación del Magdalena Sede Plato</t>
  </si>
  <si>
    <t>Campaña de atancion integral a la población migrante en la sede suregional de la gobernación del Magdalena Sede Cienaga</t>
  </si>
  <si>
    <t xml:space="preserve">ESTUDIOS Y DISEÑOS, CONSTRUCCIÓN, DOTACIÓN Y PUESTA EN FUNCIONAMIENTO DE LA SALA INTEGRADA DE EMERGENCIAS Y SEGURIDAD (SIES) DEL DEPARTAMENTO DEL MAGDALENA, EN EL MUNICIPIO DE ZONA BANANERA </t>
  </si>
  <si>
    <t xml:space="preserve">Departamento del Magdalena, municipio Zona Bananera  </t>
  </si>
  <si>
    <t xml:space="preserve">Gestionar el recurso para la disponibilidad presupuestal del proyecto </t>
  </si>
  <si>
    <t xml:space="preserve">Jefe de la Secretaria del Interior </t>
  </si>
  <si>
    <t>450107200</t>
  </si>
  <si>
    <t>Construir y dotar (1) sala SIES en el departamento del Magdalena.</t>
  </si>
  <si>
    <t>Infraestructura de soporte construida y dotada</t>
  </si>
  <si>
    <t xml:space="preserve">Registrar el proyecto en la plataforma SIPI del Ministerio del Interior </t>
  </si>
  <si>
    <t>Viabilidad Tecnica del Proyecto</t>
  </si>
  <si>
    <t xml:space="preserve">REALIZAR CONVENIO INTERADMINISTRATIVOS CON LA UNIDAD NACIONAL DE PROTECCIÓN UNP PARA EL ESQUEMA DE SEGURIDAD DEL GOBERNADOR DEL DEPARTAMENTO DEL MAGDALENA  </t>
  </si>
  <si>
    <t>Certificado de disponibilidad presupuestal</t>
  </si>
  <si>
    <t>Estudios previos</t>
  </si>
  <si>
    <t>Contrapartida para suscripcion  convenio Interadministrativo</t>
  </si>
  <si>
    <t>Acta del Inicio Convenio Interadministrativo</t>
  </si>
  <si>
    <t xml:space="preserve">PROMOVER LA REALIZACIÓN DE LOS CONSEJOS DEPARTAMENTALES DE SEGURIDAD Y CONVIVENCIA </t>
  </si>
  <si>
    <t xml:space="preserve">no aplica </t>
  </si>
  <si>
    <t xml:space="preserve">Departamento del Magdalena, </t>
  </si>
  <si>
    <t xml:space="preserve">Consejos de Seguridad planificados y realizados </t>
  </si>
  <si>
    <t>4 de marzo de 2025</t>
  </si>
  <si>
    <t>20 de diciembre de 2025</t>
  </si>
  <si>
    <t xml:space="preserve">PRESIDENCIA DE LOS COMITÉS DE RESPONSABILIDAD PENAL PARA ADOLESCENTES </t>
  </si>
  <si>
    <t xml:space="preserve">Presidir los comité de Responsabilidad Penal Para Adolescentes </t>
  </si>
  <si>
    <t>SUMINISTRO DE COMBUSTIBLE DIESIL O ACPM, GASOLINA CORRIENTE O REGULAR, EXTRA O PREMIUM, PARA EL FORTALECIMIENTO DE LA CAPACIDAD OPERATIVA Y LA MOVILIDAD DE LAS INSTITUCIONES DE SEGURIDAD Y CONVIVENCIA EN EL DEPARTAMENTO DEL MAGDALENA</t>
  </si>
  <si>
    <t>Cettificado de Dsiponibilidad Presupuestal  No 840</t>
  </si>
  <si>
    <t>Suscripcion Orden de Compta de suministro de combustible145636</t>
  </si>
  <si>
    <t>Acta de Inicio</t>
  </si>
  <si>
    <t>06/06/205</t>
  </si>
  <si>
    <t>Entrega de ticket a fuerza publica</t>
  </si>
  <si>
    <t>Gobernador del Departamento del Magdalena</t>
  </si>
  <si>
    <t>Seguimiento de informes de ejecución de avances de la orden de compra</t>
  </si>
  <si>
    <t xml:space="preserve">Designación de Supervisión del Convenio </t>
  </si>
  <si>
    <t>PRESTACIÓN DE SERVICIOS LOGÍSTICOS DE ALIMENTACIÓN PARA EL FORTALECIMIENTO DE LA OPERATIVIDAD Y PRESENCIA INSTITUCIONAL DE LA FUERZA PÚBLICA EN EL DEPARTAMENTO DEL MAGDALENA</t>
  </si>
  <si>
    <t>Cettificado de Dsiponibilidad Presupuestal  No 841</t>
  </si>
  <si>
    <t>Suscripcion del cotrato CA-900</t>
  </si>
  <si>
    <t>21/05/225</t>
  </si>
  <si>
    <t>PRESTACIÓN DE SERVICIOS LOGÍSTICOS DE HOSPEDAJE PARA EL FORTALECIMIENTO DE LA OPERATIVIDAD Y PRESENCIA INSTITUCIONAL DE LA FUERZA PÚBLICA EN EL DEPARTAMENTO DEL MAGDALENA</t>
  </si>
  <si>
    <t>Cettificado de Dsiponibilidad Presupuestal  No  839</t>
  </si>
  <si>
    <t>Suscripcion del contrato  CA-0824</t>
  </si>
  <si>
    <t>31 de Julio de 2025</t>
  </si>
  <si>
    <t>NOTA: EL CONTRATO C.I 1704 del 2024 DEL PROYECTO, TUVO TERMINACIÓN ANTICIPADA DE COMÚN ACUERDO POR LAS PARTES, SIN EJECUCIÓN PRESUPUESTAL, EL 27 DE JUNIO DE 2025</t>
  </si>
  <si>
    <t>2024002470108</t>
  </si>
  <si>
    <t>Municipios del departamento del Magdalena</t>
  </si>
  <si>
    <t>6000000</t>
  </si>
  <si>
    <t xml:space="preserve">Informes de supervisión </t>
  </si>
  <si>
    <t>actualizar</t>
  </si>
  <si>
    <t>SECRETARÍA DE INFRAESTRUCTURA</t>
  </si>
  <si>
    <t>SECRETARÍA DE EDUCACIÓN</t>
  </si>
  <si>
    <r>
      <t xml:space="preserve">Nota:
</t>
    </r>
    <r>
      <rPr>
        <vertAlign val="superscript"/>
        <sz val="11"/>
        <color theme="1"/>
        <rFont val="Arial Narrow"/>
        <family val="2"/>
      </rPr>
      <t xml:space="preserve">a </t>
    </r>
    <r>
      <rPr>
        <sz val="11"/>
        <color theme="1"/>
        <rFont val="Arial Narrow"/>
        <family val="2"/>
      </rPr>
      <t>Los reportes de entidades descentralizadas de avances de planes de acción son en relación con las metas de productos del Plan de Desarrollo Departamental 2024-2027 asociadas y los proyectos, acciones y/o programas correspondientes para cumplir con dichas metas</t>
    </r>
  </si>
  <si>
    <t>YESID GONZALEZ PERDOMO</t>
  </si>
  <si>
    <t xml:space="preserve">Prestacion de servicio de conectividad a internet en sedes educativas oficiales, en el marco del programa de conectividad escolar magdalena </t>
  </si>
  <si>
    <t xml:space="preserve">Actualización y ajuste del proyecto de inversión </t>
  </si>
  <si>
    <t xml:space="preserve">Secretario de Educación </t>
  </si>
  <si>
    <t>220105000</t>
  </si>
  <si>
    <t>Suministrar servicio de internet y conectividad en las (153) IED.</t>
  </si>
  <si>
    <t>Estudiantes con acceso a contenidos web en el establecimiento educativo</t>
  </si>
  <si>
    <t>220105001</t>
  </si>
  <si>
    <t xml:space="preserve">Suministrar servicio de internet y conectividad a (331) sedes educativas oficiales del departamento para mejorar el acceso a recursos educativos digitales, plataformas de aprendizaje en línea y oportunidades de desarrollo profesional. </t>
  </si>
  <si>
    <t>Establecimientos educativos conectados a internet</t>
  </si>
  <si>
    <t>220107100</t>
  </si>
  <si>
    <t>Suministrar servicio de internet y conectividad a (517) sedes educativas oficiales del departamento en municipios priorizados como territorios de paz en el departamento del Magdalena.</t>
  </si>
  <si>
    <t>Establecimientos educativos en operación</t>
  </si>
  <si>
    <t>Ejecución</t>
  </si>
  <si>
    <t xml:space="preserve">Liquidacion </t>
  </si>
  <si>
    <t>Apoyo a la gestión pública efectiva en el sector educativo del departamento del Magdalena</t>
  </si>
  <si>
    <t>Fortalecimiento de las capacidades de atencion de las residencias escolares en instituciones educativas de los municipios de Aracataca y Fundación</t>
  </si>
  <si>
    <t>Implementación de la estrategia "Movilización por la calidad" en el Departamento del Magdalena</t>
  </si>
  <si>
    <t>220107400</t>
  </si>
  <si>
    <t>Promover la profesionalización de (370) normalistas a licenciados en educación de las Instituciones educativas Oficiales del Departamento del Magdalena.</t>
  </si>
  <si>
    <t>Docentes y agentes educativos  de educación inicial, preescolar, básica y media beneficiados con estrategias de mejoramiento de sus capacidades</t>
  </si>
  <si>
    <t xml:space="preserve">Desarrollar programas de actualización y perfeccionamiento académico para (5.000) docentes y directivos docentes de las IED. </t>
  </si>
  <si>
    <t>220107300</t>
  </si>
  <si>
    <t xml:space="preserve">Evaluar a (192.572) estudiantes en el marco de la estrategia de movilización por la calidad en las IED. </t>
  </si>
  <si>
    <t>Estudiantes evaluados con pruebas de calidad educativa</t>
  </si>
  <si>
    <t>220104900</t>
  </si>
  <si>
    <t>Mantener el programa de actualización y perfeccionamiento académico con enfoque de paz para (3.112) docentes y directivos docentes de las Instituciones Educativas del Departamento.</t>
  </si>
  <si>
    <t>Personas beneficiadas con procesos de formación informal</t>
  </si>
  <si>
    <t>Fortalecer de las competencias comunicativas en segunda lengua a los estudiantes de las Instituciones Educativas oficiales del Departamento del Magdalena</t>
  </si>
  <si>
    <t xml:space="preserve">Pendiente formulacion y registro </t>
  </si>
  <si>
    <t xml:space="preserve">Formulación proyecto de inversión </t>
  </si>
  <si>
    <t>220208500</t>
  </si>
  <si>
    <t>Implementar un programa piloto de bilingüismo en (10) IED.</t>
  </si>
  <si>
    <t>Fortalecimiento de la implementación del programa "Yo Sí Cambio, Todos Alfabetizados" dirigido a personas mayores de 15 años en condición de analfabetismo en el departamento del Magdalena</t>
  </si>
  <si>
    <t>220103200</t>
  </si>
  <si>
    <t>Implementar una estrategia de alfabetización integral dirigida a (19.866) adultos y jóvenes mayores de 15 años residentes en el departamento del Magdalena.</t>
  </si>
  <si>
    <t xml:space="preserve">Personas beneficiarias con modelos de alfabetización </t>
  </si>
  <si>
    <t>Implementar una estrategia de alfabetización integral dirigida a (30.134) adultos y jóvenes mayores de 15 años residentes en los  municipios priorizados como territorios de paz  del departamento del Magdalena.</t>
  </si>
  <si>
    <t>Implementación de proyecto becas del cambio mediante la financiación de programas en educación superior pública gratuita y de calidad en el Departamento del Magdalena</t>
  </si>
  <si>
    <t xml:space="preserve">$ 67.265.764.883
</t>
  </si>
  <si>
    <t>220206200</t>
  </si>
  <si>
    <t xml:space="preserve">Beneficiar a (34.692) nuevos jóvenes para el acceso a la educación superior, teniendo en cuenta el enfoque de género. </t>
  </si>
  <si>
    <t>Beneficiarios de estrategias o programas de  fomento para el acceso a la educación superior</t>
  </si>
  <si>
    <t>Implementar estrategias digitales de gestión educativa con el propósito de mejorar la gestión administrativa, fortalecer el acceso a la información en tiempo real, permitir el uso de datos para la toma de decisiones</t>
  </si>
  <si>
    <t>459902300</t>
  </si>
  <si>
    <t>Desarrollar (1) plataforma digital de gestión para el seguimiento a la calidad educativa de las 153 IED</t>
  </si>
  <si>
    <t>Sistema de Gestión implementado</t>
  </si>
  <si>
    <t xml:space="preserve">Implementación de tecnologías digitales para aprender en las instituciones educativas oficiales en el departamento del Magdalena	</t>
  </si>
  <si>
    <t>220106904</t>
  </si>
  <si>
    <t>Dotar con computadores las (65) IED del departamento para aumentar la relación computadores / estudiante.</t>
  </si>
  <si>
    <t>Sedes dotadas con dispositivos tecnológicos</t>
  </si>
  <si>
    <t>Dotar con computadores (88) Instituciones Educativas Oficiales en los municipios priorizados como territorios de paz del departamento del Magdalena, para aumentar la relación computadores / estudiante.</t>
  </si>
  <si>
    <t>Adquisición de tecnologías digitales para estudiantes en instituciones de educación superior en el departamento del Magdalena</t>
  </si>
  <si>
    <t xml:space="preserve">Fortalecimiento de las capacidades institucionales para la implementacion de estrategias de permanencia estudiantil </t>
  </si>
  <si>
    <t>220103702</t>
  </si>
  <si>
    <t>Implementar un Programa Integral de Educación y Atención a la Primera Infancia, para beneficiar a (10.000) niños y niñas en las Instituciones Educativas Oficiales de los 28 municipios no certificados del departamento del Magdalena.</t>
  </si>
  <si>
    <t>Niñas y niños con educación inicial en el marco de la atención integral</t>
  </si>
  <si>
    <t>31/04/2025</t>
  </si>
  <si>
    <t>220100400</t>
  </si>
  <si>
    <t xml:space="preserve">Continuar y fortalecer el proceso constituyente en las (153) Instituciones Educativas Oficiales del Departamento del Magdalena para la resignificación de los PEI, actualización de los planes de estudio, los manuales de convivencia y los sistemas de evaluación. </t>
  </si>
  <si>
    <t>Documentos normativos para la educación inicial, preescolar, básica y media expedidos</t>
  </si>
  <si>
    <t>Implementar un Programa Integral de Educación y Atención a la Primera Infancia para beneficiar a (7.300) niños y niñas en las Instituciones Educativas Oficiales de los municipios priorizados como territorios de paz  del Departamento del Magdalena.</t>
  </si>
  <si>
    <t>220103600</t>
  </si>
  <si>
    <t xml:space="preserve">Implementar (1) Cátedra de la Paz dirigida a estudiantes de las Instituciones Educativas Departamentales (IED) del Magdalena.  </t>
  </si>
  <si>
    <t xml:space="preserve">Contenidos educativos para la educación inicial, preescolar, básica y media producidos </t>
  </si>
  <si>
    <t>13421</t>
  </si>
  <si>
    <t>28823</t>
  </si>
  <si>
    <t>5485</t>
  </si>
  <si>
    <t>19607</t>
  </si>
  <si>
    <t>630</t>
  </si>
  <si>
    <t>720</t>
  </si>
  <si>
    <t>190504900</t>
  </si>
  <si>
    <t>5 agosto de 2025</t>
  </si>
  <si>
    <t>Redactar y organizar la información técnica correspondiente al  proyecto</t>
  </si>
  <si>
    <t>Solicitud cotizaciones de las acciones contempladas en el proyecto</t>
  </si>
  <si>
    <t>Proyectar documentos de estudios previos</t>
  </si>
  <si>
    <t>Relizar seguimiento a la publicación del proceso</t>
  </si>
  <si>
    <t>Configuración de los portales Web de los hospitales utilizando 2 llaves APIKEY que provee el MinSalud a cada uno para acceder por internet</t>
  </si>
  <si>
    <t>Pruebas QA</t>
  </si>
  <si>
    <t>Presentar propuesta final del proyecto al Gobernador</t>
  </si>
  <si>
    <t>3/13/2025</t>
  </si>
  <si>
    <t>Divulgar la información de las capacitaciones a las mujeres de los sectores más vulnerables delMagdalena</t>
  </si>
  <si>
    <t>Divulgar información a personas beficiarias de las becas</t>
  </si>
  <si>
    <t>Entrega de certificaciones</t>
  </si>
  <si>
    <t>Proyectar oficio de presentación de proyecto</t>
  </si>
  <si>
    <t>Solicitar cotizaciones para cada uno de los items contemplados en las acciones del proyecto</t>
  </si>
  <si>
    <t>Redactar y organizar información técnica correspondiente al proyecto</t>
  </si>
  <si>
    <t>Proyectar oficio de solicitud de CDP</t>
  </si>
  <si>
    <t>Analizar necesidad del proyecto y definir acciones</t>
  </si>
  <si>
    <t>Planificación y diseño</t>
  </si>
  <si>
    <t>Desarrollo del sitio</t>
  </si>
  <si>
    <t>Cargue de la información estadística de los diferentes sectores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</si>
</sst>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quot;$&quot;\ #,##0;[Red]\-&quot;$&quot;\ #,##0"/>
    <numFmt numFmtId="165" formatCode="&quot;$&quot;\ #,##0.00;[Red]\-&quot;$&quot;\ #,##0.00"/>
    <numFmt numFmtId="166" formatCode="_-&quot;$&quot;\ * #,##0.00_-;\-&quot;$&quot;\ * #,##0.00_-;_-&quot;$&quot;\ * &quot;-&quot;??_-;_-@_-"/>
    <numFmt numFmtId="167" formatCode="_(&quot;$&quot;* #,##0.00_);_(&quot;$&quot;* \(#,##0.00\);_(&quot;$&quot;* &quot;-&quot;??_);_(@_)"/>
    <numFmt numFmtId="168" formatCode="_(* #,##0.00_);_(* \(#,##0.00\);_(* &quot;-&quot;??_);_(@_)"/>
    <numFmt numFmtId="169" formatCode="_(* #,##0_);_(* \(#,##0\);_(* &quot;-&quot;??_);_(@_)"/>
    <numFmt numFmtId="170" formatCode="_-&quot;$&quot;\ * #,##0.00_-;\-&quot;$&quot;\ * #,##0.00_-;_-&quot;$&quot;\ * &quot;-&quot;??_-;_-@"/>
    <numFmt numFmtId="171" formatCode="d/m/yyyy"/>
    <numFmt numFmtId="172" formatCode="_-&quot;$&quot;\ * #,##0_-;\-&quot;$&quot;\ * #,##0_-;_-&quot;$&quot;\ * &quot;-&quot;??_-;_-@"/>
    <numFmt numFmtId="173" formatCode="[$-F800]dddd\,\ mmmm\ dd\,\ yyyy"/>
    <numFmt numFmtId="174" formatCode="&quot;$&quot;\ #,##0.00"/>
    <numFmt numFmtId="175" formatCode="&quot;$&quot;#,##0.00"/>
    <numFmt numFmtId="176" formatCode="_-* #,##0.00_-;\-* #,##0.00_-;_-* &quot;-&quot;??_-;_-@"/>
    <numFmt numFmtId="177" formatCode="_-[$$-240A]\ * #,##0.00_-;\-[$$-240A]\ * #,##0.00_-;_-[$$-240A]\ * &quot;-&quot;??_-;_-@"/>
    <numFmt numFmtId="178" formatCode="_([$$-409]* #,##0.00_);_([$$-409]* \(#,##0.00\);_([$$-409]* &quot;-&quot;??_);_(@_)"/>
    <numFmt numFmtId="179" formatCode="0.0"/>
    <numFmt numFmtId="180" formatCode="_-* #,##0_-;\-* #,##0_-;_-* &quot;-&quot;??_-;_-@_-"/>
    <numFmt numFmtId="181" formatCode="&quot;$&quot;\ #,##0"/>
    <numFmt numFmtId="182" formatCode="_-&quot;$ &quot;* #,##0_-;&quot;-$ &quot;* #,##0_-;_-&quot;$ &quot;* &quot;- _-&quot;;_-@_-"/>
    <numFmt numFmtId="183" formatCode="_-&quot;$ &quot;* #,##0.00_-;&quot;-$ &quot;* #,##0.00_-;_-&quot;$ &quot;* &quot;- _-&quot;;_-@_-"/>
    <numFmt numFmtId="184" formatCode="_-* #,##0_-;\-* #,##0_-;_-* &quot;-&quot;??_-;_-@"/>
  </numFmts>
  <fonts count="61">
    <font>
      <sz val="11"/>
      <color theme="1"/>
      <name val="Calibri"/>
      <family val="2"/>
      <scheme val="minor"/>
    </font>
    <font>
      <sz val="11"/>
      <color theme="1"/>
      <name val="Calibri"/>
      <family val="2"/>
      <scheme val="minor"/>
    </font>
    <font>
      <b/>
      <sz val="14"/>
      <color theme="1"/>
      <name val="Arial Narrow"/>
      <family val="2"/>
    </font>
    <font>
      <sz val="11"/>
      <name val="Calibri"/>
      <family val="2"/>
    </font>
    <font>
      <sz val="11"/>
      <color theme="1"/>
      <name val="Arial Narrow"/>
      <family val="2"/>
    </font>
    <font>
      <b/>
      <sz val="11"/>
      <color theme="1"/>
      <name val="Arial Narrow"/>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sz val="11"/>
      <color theme="1"/>
      <name val="Calibri"/>
      <family val="2"/>
    </font>
    <font>
      <b/>
      <sz val="11"/>
      <color theme="0"/>
      <name val="Arial Narrow"/>
      <family val="2"/>
    </font>
    <font>
      <sz val="10"/>
      <color theme="1"/>
      <name val="Arial Narrow"/>
      <family val="2"/>
    </font>
    <font>
      <sz val="11"/>
      <color rgb="FF000000"/>
      <name val="Arial"/>
      <family val="2"/>
    </font>
    <font>
      <sz val="11"/>
      <color rgb="FF000000"/>
      <name val="Arial Narrow"/>
      <family val="2"/>
    </font>
    <font>
      <sz val="11"/>
      <name val="Arial Narrow"/>
      <family val="2"/>
    </font>
    <font>
      <sz val="14"/>
      <color theme="1"/>
      <name val="Arial Narrow"/>
      <family val="2"/>
    </font>
    <font>
      <sz val="11"/>
      <color theme="1"/>
      <name val="Calibri"/>
      <family val="2"/>
      <scheme val="minor"/>
    </font>
    <font>
      <b/>
      <sz val="14"/>
      <color theme="1"/>
      <name val="Arial Narrow"/>
      <family val="2"/>
    </font>
    <font>
      <sz val="11"/>
      <name val="Calibri"/>
      <family val="2"/>
    </font>
    <font>
      <sz val="11"/>
      <color theme="1"/>
      <name val="Arial Narrow"/>
      <family val="2"/>
    </font>
    <font>
      <b/>
      <sz val="11"/>
      <color theme="1"/>
      <name val="Arial Narrow"/>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b/>
      <sz val="11"/>
      <color theme="0"/>
      <name val="Arial Narrow"/>
      <family val="2"/>
    </font>
    <font>
      <sz val="11"/>
      <color theme="1"/>
      <name val="Calibri"/>
      <family val="2"/>
    </font>
    <font>
      <sz val="10"/>
      <color theme="1"/>
      <name val="Arial Narrow"/>
      <family val="2"/>
    </font>
    <font>
      <sz val="11"/>
      <color rgb="FF000000"/>
      <name val="Arial Narrow"/>
      <family val="2"/>
    </font>
    <font>
      <sz val="14"/>
      <color theme="1"/>
      <name val="Arial Narrow"/>
      <family val="2"/>
    </font>
    <font>
      <sz val="10"/>
      <color theme="1"/>
      <name val="Arial"/>
      <family val="2"/>
    </font>
    <font>
      <u/>
      <sz val="11"/>
      <color theme="1"/>
      <name val="Arial Narrow"/>
      <family val="2"/>
    </font>
    <font>
      <sz val="10"/>
      <color rgb="FF000000"/>
      <name val="Calibri"/>
      <family val="2"/>
    </font>
    <font>
      <sz val="12"/>
      <color theme="1"/>
      <name val="Calibri"/>
      <family val="2"/>
    </font>
    <font>
      <sz val="10"/>
      <color rgb="FF676A6C"/>
      <name val="Arial"/>
      <family val="2"/>
    </font>
    <font>
      <sz val="11"/>
      <color theme="1"/>
      <name val="Arial"/>
      <family val="2"/>
    </font>
    <font>
      <sz val="10"/>
      <color theme="1"/>
      <name val="Arial"/>
      <family val="2"/>
    </font>
    <font>
      <b/>
      <sz val="9"/>
      <color theme="1"/>
      <name val="Arial Narrow"/>
      <family val="2"/>
    </font>
    <font>
      <sz val="9"/>
      <color rgb="FF1F1F1F"/>
      <name val="Arial"/>
      <family val="2"/>
    </font>
    <font>
      <sz val="11"/>
      <color rgb="FF000000"/>
      <name val="&quot;Arial Narrow&quot;"/>
    </font>
    <font>
      <sz val="11"/>
      <color rgb="FF000000"/>
      <name val="Calibri"/>
      <family val="2"/>
    </font>
    <font>
      <sz val="11"/>
      <color rgb="FF222222"/>
      <name val="Arial Narrow"/>
      <family val="2"/>
    </font>
    <font>
      <sz val="7"/>
      <color rgb="FF222222"/>
      <name val="Arial Narrow"/>
      <family val="2"/>
    </font>
    <font>
      <sz val="11"/>
      <color theme="1"/>
      <name val="&quot;Arial Narrow&quot;"/>
    </font>
    <font>
      <sz val="11"/>
      <color theme="1"/>
      <name val="Arial"/>
      <family val="2"/>
    </font>
    <font>
      <sz val="11"/>
      <color rgb="FF000000"/>
      <name val="Arial"/>
      <family val="2"/>
    </font>
    <font>
      <b/>
      <i/>
      <sz val="11"/>
      <color theme="1"/>
      <name val="Arial Narrow"/>
      <family val="2"/>
    </font>
    <font>
      <b/>
      <sz val="11"/>
      <name val="Arial Narrow"/>
      <family val="2"/>
    </font>
    <font>
      <sz val="12"/>
      <color theme="1"/>
      <name val="&quot;Arial Narrow&quot;"/>
    </font>
    <font>
      <b/>
      <vertAlign val="superscript"/>
      <sz val="11"/>
      <color theme="1"/>
      <name val="Arial Narrow"/>
      <family val="2"/>
    </font>
    <font>
      <vertAlign val="superscript"/>
      <sz val="11"/>
      <color theme="1"/>
      <name val="Arial Narrow"/>
      <family val="2"/>
    </font>
    <font>
      <u/>
      <sz val="11"/>
      <color theme="10"/>
      <name val="Calibri"/>
      <family val="2"/>
      <scheme val="minor"/>
    </font>
    <font>
      <u/>
      <sz val="11"/>
      <color theme="10"/>
      <name val="Arial Narrow"/>
      <family val="2"/>
    </font>
    <font>
      <sz val="12"/>
      <color rgb="FF000000"/>
      <name val="Aptos Narrow"/>
      <family val="2"/>
    </font>
    <font>
      <b/>
      <sz val="11"/>
      <color rgb="FFFF0000"/>
      <name val="Arial Narrow"/>
      <family val="2"/>
    </font>
    <font>
      <sz val="12"/>
      <color theme="1"/>
      <name val="Aptos Narrow"/>
      <family val="2"/>
    </font>
    <font>
      <b/>
      <sz val="9"/>
      <color rgb="FF000000"/>
      <name val="Tahoma"/>
      <family val="2"/>
    </font>
    <font>
      <sz val="9"/>
      <color rgb="FF000000"/>
      <name val="Tahoma"/>
      <family val="2"/>
    </font>
  </fonts>
  <fills count="39">
    <fill>
      <patternFill patternType="none"/>
    </fill>
    <fill>
      <patternFill patternType="gray125"/>
    </fill>
    <fill>
      <patternFill patternType="solid">
        <fgColor rgb="FFF2DBDB"/>
        <bgColor rgb="FFF2DBDB"/>
      </patternFill>
    </fill>
    <fill>
      <patternFill patternType="solid">
        <fgColor rgb="FFE5DFEC"/>
        <bgColor rgb="FFE5DFEC"/>
      </patternFill>
    </fill>
    <fill>
      <patternFill patternType="solid">
        <fgColor theme="5"/>
        <bgColor theme="5"/>
      </patternFill>
    </fill>
    <fill>
      <patternFill patternType="solid">
        <fgColor rgb="FFB8CCE4"/>
        <bgColor rgb="FFB8CCE4"/>
      </patternFill>
    </fill>
    <fill>
      <patternFill patternType="solid">
        <fgColor theme="4"/>
        <bgColor theme="4"/>
      </patternFill>
    </fill>
    <fill>
      <patternFill patternType="solid">
        <fgColor rgb="FFC2D69B"/>
        <bgColor rgb="FFC2D69B"/>
      </patternFill>
    </fill>
    <fill>
      <patternFill patternType="solid">
        <fgColor rgb="FFFFFF00"/>
        <bgColor rgb="FFFFFF00"/>
      </patternFill>
    </fill>
    <fill>
      <patternFill patternType="solid">
        <fgColor rgb="FFFFFF00"/>
        <bgColor indexed="64"/>
      </patternFill>
    </fill>
    <fill>
      <patternFill patternType="solid">
        <fgColor rgb="FFDBE5F1"/>
        <bgColor rgb="FFDBE5F1"/>
      </patternFill>
    </fill>
    <fill>
      <patternFill patternType="solid">
        <fgColor rgb="FF95B3D7"/>
        <bgColor rgb="FF95B3D7"/>
      </patternFill>
    </fill>
    <fill>
      <patternFill patternType="solid">
        <fgColor rgb="FFEAF1DD"/>
        <bgColor rgb="FFEAF1DD"/>
      </patternFill>
    </fill>
    <fill>
      <patternFill patternType="solid">
        <fgColor theme="0"/>
        <bgColor theme="0"/>
      </patternFill>
    </fill>
    <fill>
      <patternFill patternType="solid">
        <fgColor theme="0"/>
        <bgColor indexed="64"/>
      </patternFill>
    </fill>
    <fill>
      <patternFill patternType="solid">
        <fgColor theme="2"/>
        <bgColor indexed="64"/>
      </patternFill>
    </fill>
    <fill>
      <patternFill patternType="solid">
        <fgColor theme="2"/>
        <bgColor rgb="FFFFFFFF"/>
      </patternFill>
    </fill>
    <fill>
      <patternFill patternType="solid">
        <fgColor rgb="FFBFBFBF"/>
        <bgColor rgb="FFBFBFBF"/>
      </patternFill>
    </fill>
    <fill>
      <patternFill patternType="solid">
        <fgColor rgb="FFFABF8F"/>
        <bgColor rgb="FFFABF8F"/>
      </patternFill>
    </fill>
    <fill>
      <patternFill patternType="solid">
        <fgColor rgb="FF92D050"/>
        <bgColor rgb="FF92D050"/>
      </patternFill>
    </fill>
    <fill>
      <patternFill patternType="solid">
        <fgColor rgb="FFFFFFFF"/>
        <bgColor rgb="FFFFFFFF"/>
      </patternFill>
    </fill>
    <fill>
      <patternFill patternType="solid">
        <fgColor rgb="FFE7E6E6"/>
        <bgColor rgb="FFE7E6E6"/>
      </patternFill>
    </fill>
    <fill>
      <patternFill patternType="solid">
        <fgColor rgb="FFA5A5A5"/>
        <bgColor rgb="FFA5A5A5"/>
      </patternFill>
    </fill>
    <fill>
      <patternFill patternType="solid">
        <fgColor theme="4" tint="0.79998168889431442"/>
        <bgColor indexed="64"/>
      </patternFill>
    </fill>
    <fill>
      <patternFill patternType="solid">
        <fgColor theme="4" tint="0.79998168889431442"/>
        <bgColor theme="0"/>
      </patternFill>
    </fill>
    <fill>
      <patternFill patternType="solid">
        <fgColor theme="4" tint="0.79998168889431442"/>
        <bgColor rgb="FFFFFF00"/>
      </patternFill>
    </fill>
    <fill>
      <patternFill patternType="solid">
        <fgColor theme="4" tint="0.79998168889431442"/>
        <bgColor rgb="FFDBE5F1"/>
      </patternFill>
    </fill>
    <fill>
      <patternFill patternType="solid">
        <fgColor theme="4" tint="0.79998168889431442"/>
        <bgColor rgb="FF95B3D7"/>
      </patternFill>
    </fill>
    <fill>
      <patternFill patternType="solid">
        <fgColor theme="4" tint="0.79998168889431442"/>
        <bgColor rgb="FFEAF1DD"/>
      </patternFill>
    </fill>
    <fill>
      <patternFill patternType="solid">
        <fgColor theme="4" tint="0.79998168889431442"/>
        <bgColor rgb="FFC2D69B"/>
      </patternFill>
    </fill>
    <fill>
      <patternFill patternType="solid">
        <fgColor theme="5"/>
        <bgColor rgb="FFFFFF00"/>
      </patternFill>
    </fill>
    <fill>
      <patternFill patternType="solid">
        <fgColor theme="1" tint="0.499984740745262"/>
        <bgColor theme="9"/>
      </patternFill>
    </fill>
    <fill>
      <patternFill patternType="solid">
        <fgColor theme="1" tint="0.499984740745262"/>
        <bgColor indexed="64"/>
      </patternFill>
    </fill>
    <fill>
      <patternFill patternType="solid">
        <fgColor rgb="FFFF0000"/>
        <bgColor rgb="FFFF0000"/>
      </patternFill>
    </fill>
    <fill>
      <patternFill patternType="solid">
        <fgColor theme="0" tint="-0.249977111117893"/>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92D050"/>
        <bgColor indexed="64"/>
      </patternFill>
    </fill>
    <fill>
      <patternFill patternType="solid">
        <fgColor theme="5" tint="0.79989013336588644"/>
        <bgColor rgb="FFFFFFFF"/>
      </patternFill>
    </fill>
  </fills>
  <borders count="267">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style="medium">
        <color rgb="FF000000"/>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rgb="FF000000"/>
      </right>
      <top/>
      <bottom style="thin">
        <color rgb="FF000000"/>
      </bottom>
      <diagonal/>
    </border>
    <border>
      <left/>
      <right style="medium">
        <color rgb="FF000000"/>
      </right>
      <top/>
      <bottom/>
      <diagonal/>
    </border>
    <border>
      <left style="medium">
        <color rgb="FF000000"/>
      </left>
      <right style="thin">
        <color rgb="FF000000"/>
      </right>
      <top/>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indexed="64"/>
      </left>
      <right style="thin">
        <color indexed="64"/>
      </right>
      <top style="thin">
        <color indexed="64"/>
      </top>
      <bottom style="thin">
        <color indexed="64"/>
      </bottom>
      <diagonal/>
    </border>
    <border>
      <left/>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medium">
        <color rgb="FF000000"/>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medium">
        <color rgb="FF000000"/>
      </right>
      <top style="medium">
        <color rgb="FF000000"/>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rgb="FF000000"/>
      </right>
      <top style="thin">
        <color rgb="FF000000"/>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rgb="FF000000"/>
      </right>
      <top style="medium">
        <color indexed="64"/>
      </top>
      <bottom/>
      <diagonal/>
    </border>
    <border>
      <left style="thin">
        <color rgb="FF000000"/>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indexed="64"/>
      </left>
      <right style="thin">
        <color indexed="64"/>
      </right>
      <top style="thin">
        <color indexed="64"/>
      </top>
      <bottom style="thin">
        <color indexed="64"/>
      </bottom>
      <diagonal/>
    </border>
    <border>
      <left style="thin">
        <color indexed="64"/>
      </left>
      <right style="thin">
        <color rgb="FF000000"/>
      </right>
      <top/>
      <bottom/>
      <diagonal/>
    </border>
    <border>
      <left style="thin">
        <color rgb="FF000000"/>
      </left>
      <right style="thin">
        <color indexed="64"/>
      </right>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rgb="FF000000"/>
      </right>
      <top/>
      <bottom style="medium">
        <color indexed="64"/>
      </bottom>
      <diagonal/>
    </border>
    <border>
      <left style="thin">
        <color rgb="FF000000"/>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medium">
        <color rgb="FF000000"/>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diagonal/>
    </border>
    <border>
      <left style="thin">
        <color rgb="FF000000"/>
      </left>
      <right style="thin">
        <color rgb="FF000000"/>
      </right>
      <top style="thin">
        <color rgb="FF000000"/>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medium">
        <color rgb="FF000000"/>
      </right>
      <top style="medium">
        <color rgb="FF000000"/>
      </top>
      <bottom/>
      <diagonal/>
    </border>
    <border>
      <left style="medium">
        <color indexed="64"/>
      </left>
      <right/>
      <top style="medium">
        <color indexed="64"/>
      </top>
      <bottom/>
      <diagonal/>
    </border>
    <border>
      <left style="thin">
        <color rgb="FF000000"/>
      </left>
      <right style="thin">
        <color rgb="FF000000"/>
      </right>
      <top style="medium">
        <color indexed="64"/>
      </top>
      <bottom style="thin">
        <color rgb="FF000000"/>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thin">
        <color rgb="FF000000"/>
      </right>
      <top style="medium">
        <color indexed="64"/>
      </top>
      <bottom/>
      <diagonal/>
    </border>
    <border>
      <left style="thin">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style="medium">
        <color rgb="FF000000"/>
      </right>
      <top style="medium">
        <color indexed="64"/>
      </top>
      <bottom/>
      <diagonal/>
    </border>
    <border>
      <left style="medium">
        <color rgb="FF000000"/>
      </left>
      <right style="thin">
        <color rgb="FF000000"/>
      </right>
      <top style="medium">
        <color indexed="64"/>
      </top>
      <bottom/>
      <diagonal/>
    </border>
    <border>
      <left style="thin">
        <color indexed="64"/>
      </left>
      <right style="thin">
        <color rgb="FF000000"/>
      </right>
      <top style="medium">
        <color indexed="64"/>
      </top>
      <bottom style="thin">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rgb="FF000000"/>
      </right>
      <top/>
      <bottom/>
      <diagonal/>
    </border>
    <border>
      <left/>
      <right style="thin">
        <color rgb="FF000000"/>
      </right>
      <top/>
      <bottom style="medium">
        <color indexed="64"/>
      </bottom>
      <diagonal/>
    </border>
    <border>
      <left style="thin">
        <color rgb="FF000000"/>
      </left>
      <right/>
      <top/>
      <bottom style="medium">
        <color indexed="64"/>
      </bottom>
      <diagonal/>
    </border>
    <border>
      <left style="thin">
        <color rgb="FF000000"/>
      </left>
      <right style="medium">
        <color rgb="FF000000"/>
      </right>
      <top/>
      <bottom style="medium">
        <color indexed="64"/>
      </bottom>
      <diagonal/>
    </border>
    <border>
      <left style="medium">
        <color rgb="FF000000"/>
      </left>
      <right style="thin">
        <color rgb="FF000000"/>
      </right>
      <top/>
      <bottom style="medium">
        <color indexed="64"/>
      </bottom>
      <diagonal/>
    </border>
    <border>
      <left style="medium">
        <color rgb="FF000000"/>
      </left>
      <right style="thin">
        <color indexed="64"/>
      </right>
      <top style="thin">
        <color rgb="FF000000"/>
      </top>
      <bottom style="medium">
        <color indexed="64"/>
      </bottom>
      <diagonal/>
    </border>
    <border>
      <left style="thin">
        <color indexed="64"/>
      </left>
      <right style="thin">
        <color rgb="FF000000"/>
      </right>
      <top style="thin">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rgb="FF000000"/>
      </left>
      <right style="thin">
        <color indexed="64"/>
      </right>
      <top/>
      <bottom/>
      <diagonal/>
    </border>
    <border>
      <left style="thin">
        <color indexed="64"/>
      </left>
      <right style="medium">
        <color rgb="FF000000"/>
      </right>
      <top/>
      <bottom/>
      <diagonal/>
    </border>
    <border>
      <left style="medium">
        <color rgb="FF000000"/>
      </left>
      <right style="thin">
        <color indexed="64"/>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style="thin">
        <color indexed="64"/>
      </right>
      <top/>
      <bottom style="medium">
        <color rgb="FF000000"/>
      </bottom>
      <diagonal/>
    </border>
    <border>
      <left style="thin">
        <color rgb="FF000000"/>
      </left>
      <right style="medium">
        <color indexed="64"/>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indexed="64"/>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thin">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medium">
        <color rgb="FF000000"/>
      </bottom>
      <diagonal/>
    </border>
    <border>
      <left style="dotted">
        <color rgb="FF000000"/>
      </left>
      <right style="dotted">
        <color rgb="FF000000"/>
      </right>
      <top style="dotted">
        <color rgb="FF000000"/>
      </top>
      <bottom style="dotted">
        <color rgb="FF000000"/>
      </bottom>
      <diagonal/>
    </border>
    <border>
      <left style="hair">
        <color rgb="FF000000"/>
      </left>
      <right style="hair">
        <color rgb="FF000000"/>
      </right>
      <top style="hair">
        <color rgb="FF000000"/>
      </top>
      <bottom style="hair">
        <color rgb="FF000000"/>
      </bottom>
      <diagonal/>
    </border>
    <border>
      <left/>
      <right style="medium">
        <color rgb="FF000000"/>
      </right>
      <top style="thin">
        <color rgb="FF000000"/>
      </top>
      <bottom/>
      <diagonal/>
    </border>
    <border>
      <left style="hair">
        <color rgb="FF000000"/>
      </left>
      <right style="hair">
        <color rgb="FF000000"/>
      </right>
      <top style="medium">
        <color rgb="FF000000"/>
      </top>
      <bottom style="hair">
        <color rgb="FF000000"/>
      </bottom>
      <diagonal/>
    </border>
    <border>
      <left/>
      <right/>
      <top style="medium">
        <color indexed="64"/>
      </top>
      <bottom style="thin">
        <color rgb="FF000000"/>
      </bottom>
      <diagonal/>
    </border>
    <border>
      <left style="medium">
        <color indexed="64"/>
      </left>
      <right style="medium">
        <color indexed="64"/>
      </right>
      <top style="medium">
        <color indexed="64"/>
      </top>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style="medium">
        <color indexed="64"/>
      </left>
      <right/>
      <top/>
      <bottom style="thin">
        <color rgb="FF000000"/>
      </bottom>
      <diagonal/>
    </border>
    <border>
      <left style="thin">
        <color rgb="FF000000"/>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style="thin">
        <color rgb="FF000000"/>
      </top>
      <bottom style="medium">
        <color indexed="64"/>
      </bottom>
      <diagonal/>
    </border>
    <border>
      <left/>
      <right style="medium">
        <color rgb="FF000000"/>
      </right>
      <top/>
      <bottom style="medium">
        <color indexed="64"/>
      </bottom>
      <diagonal/>
    </border>
    <border>
      <left style="thin">
        <color indexed="64"/>
      </left>
      <right/>
      <top style="medium">
        <color indexed="64"/>
      </top>
      <bottom style="thin">
        <color indexed="64"/>
      </bottom>
      <diagonal/>
    </border>
    <border>
      <left style="thin">
        <color rgb="FF000000"/>
      </left>
      <right style="medium">
        <color rgb="FF000000"/>
      </right>
      <top style="medium">
        <color indexed="64"/>
      </top>
      <bottom style="thin">
        <color rgb="FF000000"/>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rgb="FF000000"/>
      </left>
      <right style="thin">
        <color rgb="FF000000"/>
      </right>
      <top style="thin">
        <color rgb="FF000000"/>
      </top>
      <bottom style="medium">
        <color indexed="64"/>
      </bottom>
      <diagonal/>
    </border>
    <border>
      <left/>
      <right style="medium">
        <color rgb="FF000000"/>
      </right>
      <top style="medium">
        <color indexed="64"/>
      </top>
      <bottom/>
      <diagonal/>
    </border>
    <border>
      <left/>
      <right style="medium">
        <color indexed="64"/>
      </right>
      <top/>
      <bottom style="thin">
        <color rgb="FF000000"/>
      </bottom>
      <diagonal/>
    </border>
    <border>
      <left style="thin">
        <color rgb="FF000000"/>
      </left>
      <right/>
      <top style="medium">
        <color indexed="64"/>
      </top>
      <bottom style="thin">
        <color rgb="FF000000"/>
      </bottom>
      <diagonal/>
    </border>
    <border>
      <left style="medium">
        <color rgb="FF000000"/>
      </left>
      <right style="medium">
        <color indexed="64"/>
      </right>
      <top style="medium">
        <color rgb="FF000000"/>
      </top>
      <bottom/>
      <diagonal/>
    </border>
    <border>
      <left style="medium">
        <color indexed="64"/>
      </left>
      <right style="medium">
        <color indexed="64"/>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indexed="64"/>
      </top>
      <bottom style="thin">
        <color indexed="64"/>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rgb="FF000000"/>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top style="thin">
        <color rgb="FF000000"/>
      </top>
      <bottom style="medium">
        <color indexed="64"/>
      </bottom>
      <diagonal/>
    </border>
    <border>
      <left style="thin">
        <color theme="4"/>
      </left>
      <right style="thin">
        <color theme="4"/>
      </right>
      <top style="thin">
        <color theme="4"/>
      </top>
      <bottom style="thin">
        <color theme="4"/>
      </bottom>
      <diagonal/>
    </border>
    <border>
      <left style="medium">
        <color rgb="FF000000"/>
      </left>
      <right style="thin">
        <color theme="0"/>
      </right>
      <top style="medium">
        <color rgb="FF000000"/>
      </top>
      <bottom/>
      <diagonal/>
    </border>
    <border>
      <left style="thin">
        <color theme="0"/>
      </left>
      <right style="thin">
        <color theme="0"/>
      </right>
      <top style="medium">
        <color rgb="FF000000"/>
      </top>
      <bottom/>
      <diagonal/>
    </border>
    <border>
      <left style="thin">
        <color theme="0"/>
      </left>
      <right/>
      <top style="medium">
        <color rgb="FF000000"/>
      </top>
      <bottom style="thin">
        <color theme="0"/>
      </bottom>
      <diagonal/>
    </border>
    <border>
      <left/>
      <right style="thin">
        <color theme="0"/>
      </right>
      <top style="medium">
        <color rgb="FF000000"/>
      </top>
      <bottom style="thin">
        <color theme="0"/>
      </bottom>
      <diagonal/>
    </border>
    <border>
      <left style="thin">
        <color theme="0"/>
      </left>
      <right/>
      <top style="medium">
        <color rgb="FF000000"/>
      </top>
      <bottom/>
      <diagonal/>
    </border>
    <border>
      <left/>
      <right/>
      <top style="medium">
        <color rgb="FF000000"/>
      </top>
      <bottom style="thin">
        <color theme="0"/>
      </bottom>
      <diagonal/>
    </border>
    <border>
      <left/>
      <right style="medium">
        <color rgb="FF000000"/>
      </right>
      <top style="medium">
        <color rgb="FF000000"/>
      </top>
      <bottom style="thin">
        <color theme="0"/>
      </bottom>
      <diagonal/>
    </border>
    <border>
      <left style="medium">
        <color rgb="FF000000"/>
      </left>
      <right/>
      <top style="medium">
        <color rgb="FF000000"/>
      </top>
      <bottom style="thin">
        <color theme="0"/>
      </bottom>
      <diagonal/>
    </border>
    <border>
      <left style="thin">
        <color theme="0"/>
      </left>
      <right style="medium">
        <color rgb="FF000000"/>
      </right>
      <top style="medium">
        <color rgb="FF000000"/>
      </top>
      <bottom/>
      <diagonal/>
    </border>
    <border>
      <left style="medium">
        <color rgb="FF000000"/>
      </left>
      <right style="thin">
        <color theme="0"/>
      </right>
      <top/>
      <bottom style="medium">
        <color rgb="FF000000"/>
      </bottom>
      <diagonal/>
    </border>
    <border>
      <left style="thin">
        <color theme="0"/>
      </left>
      <right style="thin">
        <color theme="0"/>
      </right>
      <top/>
      <bottom style="medium">
        <color rgb="FF000000"/>
      </bottom>
      <diagonal/>
    </border>
    <border>
      <left style="thin">
        <color theme="0"/>
      </left>
      <right style="thin">
        <color theme="0"/>
      </right>
      <top style="thin">
        <color theme="0"/>
      </top>
      <bottom style="medium">
        <color rgb="FF000000"/>
      </bottom>
      <diagonal/>
    </border>
    <border>
      <left style="thin">
        <color theme="0"/>
      </left>
      <right/>
      <top/>
      <bottom style="medium">
        <color rgb="FF000000"/>
      </bottom>
      <diagonal/>
    </border>
    <border>
      <left/>
      <right style="thin">
        <color theme="0"/>
      </right>
      <top style="thin">
        <color theme="0"/>
      </top>
      <bottom style="medium">
        <color rgb="FF000000"/>
      </bottom>
      <diagonal/>
    </border>
    <border>
      <left style="thin">
        <color theme="0"/>
      </left>
      <right/>
      <top style="thin">
        <color theme="0"/>
      </top>
      <bottom style="medium">
        <color rgb="FF000000"/>
      </bottom>
      <diagonal/>
    </border>
    <border>
      <left style="thin">
        <color theme="0"/>
      </left>
      <right style="medium">
        <color rgb="FF000000"/>
      </right>
      <top style="thin">
        <color theme="0"/>
      </top>
      <bottom style="medium">
        <color rgb="FF000000"/>
      </bottom>
      <diagonal/>
    </border>
    <border>
      <left style="thin">
        <color theme="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thin">
        <color indexed="64"/>
      </left>
      <right style="thin">
        <color rgb="FF000000"/>
      </right>
      <top style="medium">
        <color indexed="64"/>
      </top>
      <bottom style="thin">
        <color rgb="FF000000"/>
      </bottom>
      <diagonal/>
    </border>
    <border>
      <left/>
      <right style="medium">
        <color rgb="FF000000"/>
      </right>
      <top style="medium">
        <color indexed="64"/>
      </top>
      <bottom style="thin">
        <color rgb="FF000000"/>
      </bottom>
      <diagonal/>
    </border>
    <border>
      <left/>
      <right style="medium">
        <color rgb="FF000000"/>
      </right>
      <top style="thin">
        <color rgb="FF000000"/>
      </top>
      <bottom style="medium">
        <color indexed="64"/>
      </bottom>
      <diagonal/>
    </border>
    <border>
      <left style="medium">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style="medium">
        <color indexed="64"/>
      </left>
      <right style="thin">
        <color rgb="FF000000"/>
      </right>
      <top style="medium">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medium">
        <color rgb="FF000000"/>
      </bottom>
      <diagonal/>
    </border>
    <border>
      <left style="thin">
        <color indexed="64"/>
      </left>
      <right style="medium">
        <color rgb="FF000000"/>
      </right>
      <top style="medium">
        <color rgb="FF000000"/>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style="medium">
        <color indexed="64"/>
      </bottom>
      <diagonal/>
    </border>
    <border>
      <left style="medium">
        <color indexed="64"/>
      </left>
      <right style="thin">
        <color indexed="64"/>
      </right>
      <top style="medium">
        <color rgb="FF000000"/>
      </top>
      <bottom/>
      <diagonal/>
    </border>
    <border>
      <left style="medium">
        <color rgb="FF000000"/>
      </left>
      <right/>
      <top/>
      <bottom style="medium">
        <color indexed="64"/>
      </bottom>
      <diagonal/>
    </border>
    <border>
      <left style="thin">
        <color indexed="64"/>
      </left>
      <right style="medium">
        <color rgb="FF000000"/>
      </right>
      <top style="medium">
        <color indexed="64"/>
      </top>
      <bottom/>
      <diagonal/>
    </border>
    <border>
      <left style="thin">
        <color rgb="FF000000"/>
      </left>
      <right style="thin">
        <color rgb="FF000000"/>
      </right>
      <top style="medium">
        <color indexed="64"/>
      </top>
      <bottom style="thin">
        <color indexed="64"/>
      </bottom>
      <diagonal/>
    </border>
    <border>
      <left style="thin">
        <color rgb="FF000000"/>
      </left>
      <right style="medium">
        <color indexed="64"/>
      </right>
      <top style="medium">
        <color indexed="64"/>
      </top>
      <bottom style="thin">
        <color indexed="64"/>
      </bottom>
      <diagonal/>
    </border>
    <border>
      <left style="thin">
        <color indexed="64"/>
      </left>
      <right style="medium">
        <color rgb="FF000000"/>
      </right>
      <top/>
      <bottom style="medium">
        <color indexed="64"/>
      </bottom>
      <diagonal/>
    </border>
    <border>
      <left style="thin">
        <color rgb="FF000000"/>
      </left>
      <right style="thin">
        <color rgb="FF000000"/>
      </right>
      <top style="thin">
        <color indexed="64"/>
      </top>
      <bottom/>
      <diagonal/>
    </border>
    <border>
      <left style="thin">
        <color rgb="FF000000"/>
      </left>
      <right style="medium">
        <color indexed="64"/>
      </right>
      <top style="thin">
        <color indexed="64"/>
      </top>
      <bottom/>
      <diagonal/>
    </border>
    <border>
      <left style="thin">
        <color indexed="64"/>
      </left>
      <right style="medium">
        <color rgb="FF000000"/>
      </right>
      <top/>
      <bottom style="medium">
        <color rgb="FF000000"/>
      </bottom>
      <diagonal/>
    </border>
    <border>
      <left/>
      <right style="thick">
        <color indexed="64"/>
      </right>
      <top/>
      <bottom/>
      <diagonal/>
    </border>
    <border>
      <left style="thin">
        <color indexed="64"/>
      </left>
      <right style="thin">
        <color indexed="64"/>
      </right>
      <top style="medium">
        <color rgb="FF000000"/>
      </top>
      <bottom/>
      <diagonal/>
    </border>
    <border>
      <left style="thin">
        <color indexed="64"/>
      </left>
      <right style="medium">
        <color indexed="64"/>
      </right>
      <top style="medium">
        <color rgb="FF000000"/>
      </top>
      <bottom/>
      <diagonal/>
    </border>
  </borders>
  <cellStyleXfs count="11">
    <xf numFmtId="0" fontId="0" fillId="0" borderId="0"/>
    <xf numFmtId="166" fontId="1" fillId="0" borderId="0" applyFont="0" applyFill="0" applyBorder="0" applyAlignment="0" applyProtection="0"/>
    <xf numFmtId="0" fontId="18" fillId="0" borderId="0"/>
    <xf numFmtId="166"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0" fontId="54" fillId="0" borderId="0" applyNumberFormat="0" applyFill="0" applyBorder="0" applyAlignment="0" applyProtection="0"/>
    <xf numFmtId="43" fontId="1" fillId="0" borderId="0" applyFont="0" applyFill="0" applyBorder="0" applyAlignment="0" applyProtection="0"/>
    <xf numFmtId="182" fontId="58" fillId="0" borderId="0" applyBorder="0" applyProtection="0"/>
  </cellStyleXfs>
  <cellXfs count="5669">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9" fillId="0" borderId="0" xfId="0" applyFont="1" applyAlignment="1">
      <alignment horizontal="center" vertical="center" wrapText="1"/>
    </xf>
    <xf numFmtId="0" fontId="11" fillId="0" borderId="34" xfId="0" applyFont="1" applyBorder="1"/>
    <xf numFmtId="0" fontId="5" fillId="0" borderId="35" xfId="0" applyFont="1" applyBorder="1" applyAlignment="1">
      <alignment horizontal="center" vertical="center" wrapText="1"/>
    </xf>
    <xf numFmtId="0" fontId="12" fillId="0" borderId="0" xfId="0" applyFont="1" applyAlignment="1">
      <alignment horizontal="center" vertical="center" wrapText="1"/>
    </xf>
    <xf numFmtId="0" fontId="5" fillId="0" borderId="39" xfId="0" applyFont="1" applyBorder="1" applyAlignment="1">
      <alignment horizontal="center" vertical="center" wrapText="1"/>
    </xf>
    <xf numFmtId="0" fontId="12" fillId="0" borderId="41" xfId="0" applyFont="1" applyBorder="1" applyAlignment="1">
      <alignment horizontal="center" vertical="center" wrapText="1"/>
    </xf>
    <xf numFmtId="0" fontId="5" fillId="0" borderId="0" xfId="0" applyFont="1" applyAlignment="1">
      <alignment horizontal="center" vertical="center" wrapText="1"/>
    </xf>
    <xf numFmtId="0" fontId="11" fillId="0" borderId="42" xfId="0" applyFont="1" applyBorder="1"/>
    <xf numFmtId="0" fontId="11" fillId="0" borderId="16" xfId="0" applyFont="1" applyBorder="1"/>
    <xf numFmtId="0" fontId="11" fillId="0" borderId="11" xfId="0" applyFont="1" applyBorder="1"/>
    <xf numFmtId="0" fontId="11" fillId="0" borderId="17" xfId="0" applyFont="1" applyBorder="1"/>
    <xf numFmtId="0" fontId="11" fillId="0" borderId="13" xfId="0" applyFont="1" applyBorder="1"/>
    <xf numFmtId="0" fontId="5" fillId="0" borderId="43"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11" fillId="0" borderId="48" xfId="0" applyFont="1" applyBorder="1"/>
    <xf numFmtId="0" fontId="5" fillId="0" borderId="48" xfId="0" applyFont="1" applyBorder="1" applyAlignment="1">
      <alignment horizontal="center" vertical="center" wrapText="1"/>
    </xf>
    <xf numFmtId="0" fontId="5" fillId="12" borderId="32" xfId="0" applyFont="1" applyFill="1" applyBorder="1" applyAlignment="1">
      <alignment horizontal="center" vertical="center" wrapText="1"/>
    </xf>
    <xf numFmtId="1" fontId="4" fillId="0" borderId="51" xfId="0" applyNumberFormat="1" applyFont="1" applyBorder="1" applyAlignment="1">
      <alignment horizontal="center" vertical="center"/>
    </xf>
    <xf numFmtId="49" fontId="4" fillId="0" borderId="49" xfId="0" applyNumberFormat="1" applyFont="1" applyBorder="1" applyAlignment="1">
      <alignment horizontal="left" vertical="center" wrapText="1"/>
    </xf>
    <xf numFmtId="49" fontId="4" fillId="0" borderId="49" xfId="0" applyNumberFormat="1" applyFont="1" applyBorder="1" applyAlignment="1">
      <alignment horizontal="center" vertical="center"/>
    </xf>
    <xf numFmtId="49" fontId="4" fillId="0" borderId="57" xfId="0" applyNumberFormat="1" applyFont="1" applyBorder="1" applyAlignment="1">
      <alignment horizontal="left" vertical="center"/>
    </xf>
    <xf numFmtId="1" fontId="4" fillId="0" borderId="58" xfId="0" applyNumberFormat="1" applyFont="1" applyBorder="1" applyAlignment="1">
      <alignment horizontal="center" vertical="center" wrapText="1"/>
    </xf>
    <xf numFmtId="169" fontId="4" fillId="0" borderId="49" xfId="0" applyNumberFormat="1" applyFont="1" applyBorder="1" applyAlignment="1">
      <alignment vertical="center" wrapText="1"/>
    </xf>
    <xf numFmtId="171" fontId="4" fillId="0" borderId="49" xfId="0" applyNumberFormat="1" applyFont="1" applyBorder="1" applyAlignment="1">
      <alignment horizontal="right" vertical="center" wrapText="1"/>
    </xf>
    <xf numFmtId="49" fontId="4" fillId="0" borderId="59" xfId="0" applyNumberFormat="1" applyFont="1" applyBorder="1" applyAlignment="1">
      <alignment horizontal="left" vertical="center" wrapText="1"/>
    </xf>
    <xf numFmtId="0" fontId="4" fillId="0" borderId="5" xfId="0" applyFont="1" applyBorder="1" applyAlignment="1">
      <alignment vertical="center" wrapText="1"/>
    </xf>
    <xf numFmtId="0" fontId="4" fillId="0" borderId="63" xfId="0" applyFont="1" applyBorder="1" applyAlignment="1">
      <alignment vertical="center" wrapText="1"/>
    </xf>
    <xf numFmtId="49" fontId="4" fillId="0" borderId="41" xfId="0" applyNumberFormat="1" applyFont="1" applyBorder="1" applyAlignment="1">
      <alignment horizontal="left" vertical="center" wrapText="1"/>
    </xf>
    <xf numFmtId="10" fontId="4" fillId="0" borderId="42" xfId="0" applyNumberFormat="1" applyFont="1" applyBorder="1" applyAlignment="1">
      <alignment vertical="center" wrapText="1"/>
    </xf>
    <xf numFmtId="10" fontId="4" fillId="0" borderId="11" xfId="0" applyNumberFormat="1" applyFont="1" applyBorder="1" applyAlignment="1">
      <alignment vertical="center" wrapText="1"/>
    </xf>
    <xf numFmtId="10" fontId="4" fillId="0" borderId="11" xfId="0" applyNumberFormat="1" applyFont="1" applyBorder="1" applyAlignment="1">
      <alignment horizontal="center" vertical="center" wrapText="1"/>
    </xf>
    <xf numFmtId="10" fontId="4" fillId="0" borderId="13" xfId="0" applyNumberFormat="1" applyFont="1" applyBorder="1" applyAlignment="1">
      <alignment horizontal="center" vertical="center" wrapText="1"/>
    </xf>
    <xf numFmtId="9" fontId="4" fillId="0" borderId="13" xfId="0" applyNumberFormat="1" applyFont="1" applyBorder="1" applyAlignment="1">
      <alignment horizontal="center" vertical="center" wrapText="1"/>
    </xf>
    <xf numFmtId="10" fontId="4" fillId="0" borderId="42" xfId="0" applyNumberFormat="1" applyFont="1" applyBorder="1" applyAlignment="1">
      <alignment horizontal="center" vertical="center" wrapText="1"/>
    </xf>
    <xf numFmtId="10" fontId="4" fillId="0" borderId="17" xfId="0" applyNumberFormat="1" applyFont="1" applyBorder="1" applyAlignment="1">
      <alignment horizontal="center" vertical="center" wrapText="1"/>
    </xf>
    <xf numFmtId="10" fontId="5" fillId="0" borderId="0" xfId="0" applyNumberFormat="1" applyFont="1" applyAlignment="1">
      <alignment horizontal="center" vertical="center" wrapText="1"/>
    </xf>
    <xf numFmtId="0" fontId="4" fillId="0" borderId="65" xfId="0" applyFont="1" applyBorder="1" applyAlignment="1">
      <alignment vertical="center" wrapText="1"/>
    </xf>
    <xf numFmtId="1" fontId="4" fillId="0" borderId="16" xfId="0" applyNumberFormat="1" applyFont="1" applyBorder="1" applyAlignment="1">
      <alignment horizontal="center" vertical="center"/>
    </xf>
    <xf numFmtId="1" fontId="4" fillId="0" borderId="56" xfId="0" applyNumberFormat="1" applyFont="1" applyBorder="1" applyAlignment="1">
      <alignment horizontal="center" vertical="center" wrapText="1"/>
    </xf>
    <xf numFmtId="0" fontId="4" fillId="0" borderId="57" xfId="0" applyFont="1" applyBorder="1" applyAlignment="1">
      <alignment vertical="center" wrapText="1"/>
    </xf>
    <xf numFmtId="10" fontId="5" fillId="0" borderId="41" xfId="0" applyNumberFormat="1" applyFont="1" applyBorder="1" applyAlignment="1">
      <alignment horizontal="center" vertical="center" wrapText="1"/>
    </xf>
    <xf numFmtId="49" fontId="4" fillId="0" borderId="52" xfId="0" applyNumberFormat="1" applyFont="1" applyBorder="1" applyAlignment="1">
      <alignment horizontal="left" vertical="center" wrapText="1"/>
    </xf>
    <xf numFmtId="1" fontId="4" fillId="0" borderId="81" xfId="0" applyNumberFormat="1" applyFont="1" applyBorder="1" applyAlignment="1">
      <alignment horizontal="center" vertical="center" wrapText="1"/>
    </xf>
    <xf numFmtId="169" fontId="4" fillId="0" borderId="79" xfId="0" applyNumberFormat="1" applyFont="1" applyBorder="1" applyAlignment="1">
      <alignment vertical="center" wrapText="1"/>
    </xf>
    <xf numFmtId="171" fontId="4" fillId="0" borderId="79" xfId="0" applyNumberFormat="1" applyFont="1" applyBorder="1" applyAlignment="1">
      <alignment horizontal="right" vertical="center" wrapText="1"/>
    </xf>
    <xf numFmtId="171" fontId="4" fillId="0" borderId="82" xfId="0" applyNumberFormat="1" applyFont="1" applyBorder="1" applyAlignment="1">
      <alignment horizontal="right" vertical="center" wrapText="1"/>
    </xf>
    <xf numFmtId="49" fontId="4" fillId="0" borderId="79" xfId="0" applyNumberFormat="1" applyFont="1" applyBorder="1" applyAlignment="1">
      <alignment horizontal="left" vertical="center" wrapText="1"/>
    </xf>
    <xf numFmtId="49" fontId="4" fillId="0" borderId="13" xfId="0" applyNumberFormat="1" applyFont="1" applyBorder="1" applyAlignment="1">
      <alignment horizontal="center" vertical="center" wrapText="1"/>
    </xf>
    <xf numFmtId="49" fontId="4" fillId="0" borderId="83" xfId="0" applyNumberFormat="1" applyFont="1" applyBorder="1" applyAlignment="1">
      <alignment horizontal="center" vertical="center" wrapText="1"/>
    </xf>
    <xf numFmtId="49" fontId="4" fillId="0" borderId="90" xfId="0" applyNumberFormat="1" applyFont="1" applyBorder="1" applyAlignment="1">
      <alignment horizontal="center" vertical="center" wrapText="1"/>
    </xf>
    <xf numFmtId="1" fontId="4" fillId="0" borderId="75" xfId="0" applyNumberFormat="1" applyFont="1" applyBorder="1" applyAlignment="1">
      <alignment horizontal="center" vertical="center" wrapText="1"/>
    </xf>
    <xf numFmtId="169" fontId="4" fillId="0" borderId="67" xfId="0" applyNumberFormat="1" applyFont="1" applyBorder="1" applyAlignment="1">
      <alignment vertical="center" wrapText="1"/>
    </xf>
    <xf numFmtId="171" fontId="4" fillId="0" borderId="67" xfId="0" applyNumberFormat="1" applyFont="1" applyBorder="1" applyAlignment="1">
      <alignment horizontal="right" vertical="center" wrapText="1"/>
    </xf>
    <xf numFmtId="171" fontId="4" fillId="0" borderId="68" xfId="0" applyNumberFormat="1" applyFont="1" applyBorder="1" applyAlignment="1">
      <alignment horizontal="right" vertical="center" wrapText="1"/>
    </xf>
    <xf numFmtId="49" fontId="4" fillId="0" borderId="67" xfId="0" applyNumberFormat="1" applyFont="1" applyBorder="1" applyAlignment="1">
      <alignment horizontal="left" vertical="center" wrapText="1"/>
    </xf>
    <xf numFmtId="49" fontId="4" fillId="0" borderId="67" xfId="0" applyNumberFormat="1" applyFont="1" applyBorder="1" applyAlignment="1">
      <alignment horizontal="center" vertical="center" wrapText="1"/>
    </xf>
    <xf numFmtId="49" fontId="4" fillId="0" borderId="57" xfId="0" applyNumberFormat="1" applyFont="1" applyBorder="1" applyAlignment="1">
      <alignment horizontal="left" vertical="center" wrapText="1"/>
    </xf>
    <xf numFmtId="10" fontId="4" fillId="0" borderId="95" xfId="0" applyNumberFormat="1" applyFont="1" applyBorder="1" applyAlignment="1">
      <alignment vertical="center" wrapText="1"/>
    </xf>
    <xf numFmtId="10" fontId="4" fillId="0" borderId="19" xfId="0" applyNumberFormat="1" applyFont="1" applyBorder="1" applyAlignment="1">
      <alignment vertical="center" wrapText="1"/>
    </xf>
    <xf numFmtId="10" fontId="4" fillId="0" borderId="19" xfId="0" applyNumberFormat="1" applyFont="1" applyBorder="1" applyAlignment="1">
      <alignment horizontal="center" vertical="center" wrapText="1"/>
    </xf>
    <xf numFmtId="10" fontId="4" fillId="0" borderId="8" xfId="0" applyNumberFormat="1" applyFont="1" applyBorder="1" applyAlignment="1">
      <alignment horizontal="center" vertical="center" wrapText="1"/>
    </xf>
    <xf numFmtId="9" fontId="4" fillId="0" borderId="8" xfId="0" applyNumberFormat="1" applyFont="1" applyBorder="1" applyAlignment="1">
      <alignment horizontal="center" vertical="center" wrapText="1"/>
    </xf>
    <xf numFmtId="10" fontId="4" fillId="0" borderId="7" xfId="0" applyNumberFormat="1" applyFont="1" applyBorder="1" applyAlignment="1">
      <alignment horizontal="center" vertical="center" wrapText="1"/>
    </xf>
    <xf numFmtId="10" fontId="5" fillId="0" borderId="62"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 xfId="0" applyFont="1" applyBorder="1" applyAlignment="1">
      <alignment horizontal="center" vertical="center" wrapText="1"/>
    </xf>
    <xf numFmtId="1" fontId="4" fillId="0" borderId="97" xfId="0" applyNumberFormat="1" applyFont="1" applyBorder="1" applyAlignment="1">
      <alignment horizontal="center" vertical="center" wrapText="1"/>
    </xf>
    <xf numFmtId="0" fontId="4" fillId="0" borderId="49" xfId="0" applyFont="1" applyBorder="1" applyAlignment="1">
      <alignment horizontal="center" vertical="center" wrapText="1"/>
    </xf>
    <xf numFmtId="10" fontId="4" fillId="0" borderId="100" xfId="0" applyNumberFormat="1" applyFont="1" applyBorder="1" applyAlignment="1">
      <alignment vertical="center" wrapText="1"/>
    </xf>
    <xf numFmtId="10" fontId="4" fillId="0" borderId="38" xfId="0" applyNumberFormat="1" applyFont="1" applyBorder="1" applyAlignment="1">
      <alignment vertical="center" wrapText="1"/>
    </xf>
    <xf numFmtId="10" fontId="4" fillId="0" borderId="38" xfId="0" applyNumberFormat="1" applyFont="1" applyBorder="1" applyAlignment="1">
      <alignment horizontal="center" vertical="center" wrapText="1"/>
    </xf>
    <xf numFmtId="10" fontId="4" fillId="0" borderId="14" xfId="0" applyNumberFormat="1" applyFont="1" applyBorder="1" applyAlignment="1">
      <alignment horizontal="center" vertical="center" wrapText="1"/>
    </xf>
    <xf numFmtId="9" fontId="4" fillId="0" borderId="14" xfId="0" applyNumberFormat="1" applyFont="1" applyBorder="1" applyAlignment="1">
      <alignment horizontal="center" vertical="center" wrapText="1"/>
    </xf>
    <xf numFmtId="10" fontId="5" fillId="0" borderId="17" xfId="0" applyNumberFormat="1" applyFont="1" applyBorder="1" applyAlignment="1">
      <alignment horizontal="center" vertical="center" wrapText="1"/>
    </xf>
    <xf numFmtId="0" fontId="4" fillId="0" borderId="42" xfId="0" applyFont="1" applyBorder="1" applyAlignment="1">
      <alignment horizontal="center" vertical="center" wrapText="1"/>
    </xf>
    <xf numFmtId="0" fontId="4" fillId="0" borderId="13" xfId="0" applyFont="1" applyBorder="1" applyAlignment="1">
      <alignment horizontal="center" vertical="center" wrapText="1"/>
    </xf>
    <xf numFmtId="169" fontId="4" fillId="0" borderId="64" xfId="0" applyNumberFormat="1" applyFont="1" applyBorder="1" applyAlignment="1">
      <alignment horizontal="center" vertical="center" wrapText="1"/>
    </xf>
    <xf numFmtId="14" fontId="0" fillId="0" borderId="49" xfId="0" applyNumberFormat="1" applyBorder="1" applyAlignment="1">
      <alignment vertical="center"/>
    </xf>
    <xf numFmtId="14" fontId="1" fillId="0" borderId="49" xfId="0" applyNumberFormat="1" applyFont="1" applyBorder="1" applyAlignment="1">
      <alignment vertical="center"/>
    </xf>
    <xf numFmtId="10" fontId="4" fillId="0" borderId="101" xfId="0" applyNumberFormat="1" applyFont="1" applyBorder="1" applyAlignment="1">
      <alignment vertical="center" wrapText="1"/>
    </xf>
    <xf numFmtId="10" fontId="4" fillId="0" borderId="23" xfId="0" applyNumberFormat="1" applyFont="1" applyBorder="1" applyAlignment="1">
      <alignment vertical="center" wrapText="1"/>
    </xf>
    <xf numFmtId="10" fontId="4" fillId="0" borderId="23" xfId="0" applyNumberFormat="1" applyFont="1" applyBorder="1" applyAlignment="1">
      <alignment horizontal="center" vertical="center" wrapText="1"/>
    </xf>
    <xf numFmtId="10" fontId="4" fillId="0" borderId="102" xfId="0" applyNumberFormat="1" applyFont="1" applyBorder="1" applyAlignment="1">
      <alignment horizontal="center" vertical="center" wrapText="1"/>
    </xf>
    <xf numFmtId="9" fontId="4" fillId="0" borderId="102" xfId="0" applyNumberFormat="1" applyFont="1" applyBorder="1" applyAlignment="1">
      <alignment horizontal="center" vertical="center" wrapText="1"/>
    </xf>
    <xf numFmtId="10" fontId="4" fillId="0" borderId="32" xfId="0" applyNumberFormat="1" applyFont="1" applyBorder="1" applyAlignment="1">
      <alignment vertical="center" wrapText="1"/>
    </xf>
    <xf numFmtId="10" fontId="4" fillId="0" borderId="34" xfId="0" applyNumberFormat="1" applyFont="1" applyBorder="1" applyAlignment="1">
      <alignment vertical="center" wrapText="1"/>
    </xf>
    <xf numFmtId="10" fontId="4" fillId="0" borderId="39" xfId="0" applyNumberFormat="1" applyFont="1" applyBorder="1" applyAlignment="1">
      <alignment horizontal="center" vertical="center" wrapText="1"/>
    </xf>
    <xf numFmtId="9" fontId="4" fillId="0" borderId="39" xfId="0" applyNumberFormat="1" applyFont="1" applyBorder="1" applyAlignment="1">
      <alignment horizontal="center" vertical="center" wrapText="1"/>
    </xf>
    <xf numFmtId="10" fontId="4" fillId="0" borderId="16" xfId="0" applyNumberFormat="1" applyFont="1" applyBorder="1" applyAlignment="1">
      <alignment horizontal="center" vertical="center" wrapText="1"/>
    </xf>
    <xf numFmtId="10" fontId="4" fillId="0" borderId="0" xfId="0" applyNumberFormat="1" applyFont="1" applyAlignment="1">
      <alignment horizontal="center" vertical="center" wrapText="1"/>
    </xf>
    <xf numFmtId="14" fontId="0" fillId="0" borderId="49" xfId="0" applyNumberFormat="1" applyBorder="1" applyAlignment="1">
      <alignment horizontal="right" vertical="center"/>
    </xf>
    <xf numFmtId="14" fontId="0" fillId="0" borderId="49" xfId="0" applyNumberFormat="1" applyBorder="1"/>
    <xf numFmtId="14" fontId="1" fillId="0" borderId="49" xfId="0" applyNumberFormat="1" applyFont="1" applyBorder="1"/>
    <xf numFmtId="10" fontId="4" fillId="0" borderId="99" xfId="0" applyNumberFormat="1" applyFont="1" applyBorder="1" applyAlignment="1">
      <alignment horizontal="center" vertical="center" wrapText="1"/>
    </xf>
    <xf numFmtId="10" fontId="4" fillId="0" borderId="66" xfId="0" applyNumberFormat="1" applyFont="1" applyBorder="1" applyAlignment="1">
      <alignment horizontal="center" vertical="center" wrapText="1"/>
    </xf>
    <xf numFmtId="0" fontId="4" fillId="15" borderId="0" xfId="0" applyFont="1" applyFill="1" applyAlignment="1">
      <alignment vertical="center" wrapText="1"/>
    </xf>
    <xf numFmtId="0" fontId="0" fillId="15" borderId="0" xfId="0" applyFill="1"/>
    <xf numFmtId="1" fontId="4" fillId="0" borderId="103" xfId="0" applyNumberFormat="1" applyFont="1" applyBorder="1" applyAlignment="1">
      <alignment horizontal="center" vertical="center" wrapText="1"/>
    </xf>
    <xf numFmtId="169" fontId="4" fillId="0" borderId="78" xfId="0" applyNumberFormat="1" applyFont="1" applyBorder="1" applyAlignment="1">
      <alignment vertical="center" wrapText="1"/>
    </xf>
    <xf numFmtId="171" fontId="4" fillId="0" borderId="78" xfId="0" applyNumberFormat="1" applyFont="1" applyBorder="1" applyAlignment="1">
      <alignment horizontal="right" vertical="center" wrapText="1"/>
    </xf>
    <xf numFmtId="49" fontId="4" fillId="0" borderId="78" xfId="0" applyNumberFormat="1" applyFont="1" applyBorder="1" applyAlignment="1">
      <alignment horizontal="left" vertical="center" wrapText="1"/>
    </xf>
    <xf numFmtId="0" fontId="11" fillId="0" borderId="81" xfId="0" applyFont="1" applyBorder="1" applyAlignment="1">
      <alignment horizontal="left" vertical="center" wrapText="1"/>
    </xf>
    <xf numFmtId="0" fontId="11" fillId="0" borderId="78" xfId="0" applyFont="1" applyBorder="1" applyAlignment="1">
      <alignment horizontal="center" vertical="center" wrapText="1"/>
    </xf>
    <xf numFmtId="0" fontId="11" fillId="0" borderId="78" xfId="0" applyFont="1" applyBorder="1" applyAlignment="1">
      <alignment horizontal="left" vertical="center" wrapText="1"/>
    </xf>
    <xf numFmtId="49" fontId="4" fillId="0" borderId="106" xfId="0" applyNumberFormat="1" applyFont="1" applyBorder="1" applyAlignment="1">
      <alignment vertical="center"/>
    </xf>
    <xf numFmtId="169" fontId="4" fillId="0" borderId="87" xfId="0" applyNumberFormat="1" applyFont="1" applyBorder="1" applyAlignment="1">
      <alignment vertical="center" wrapText="1"/>
    </xf>
    <xf numFmtId="171" fontId="4" fillId="0" borderId="66" xfId="0" applyNumberFormat="1" applyFont="1" applyBorder="1" applyAlignment="1">
      <alignment horizontal="right" vertical="center" wrapText="1"/>
    </xf>
    <xf numFmtId="171" fontId="4" fillId="0" borderId="69" xfId="0" applyNumberFormat="1" applyFont="1" applyBorder="1" applyAlignment="1">
      <alignment horizontal="right" vertical="center" wrapText="1"/>
    </xf>
    <xf numFmtId="49" fontId="4" fillId="0" borderId="69" xfId="0" applyNumberFormat="1" applyFont="1" applyBorder="1" applyAlignment="1">
      <alignment horizontal="left" vertical="center" wrapText="1"/>
    </xf>
    <xf numFmtId="49" fontId="4" fillId="0" borderId="38" xfId="0" applyNumberFormat="1" applyFont="1" applyBorder="1" applyAlignment="1">
      <alignment horizontal="left" vertical="center"/>
    </xf>
    <xf numFmtId="0" fontId="11" fillId="0" borderId="14" xfId="0" applyFont="1" applyBorder="1" applyAlignment="1">
      <alignment horizontal="left" vertical="center" wrapText="1"/>
    </xf>
    <xf numFmtId="49" fontId="4" fillId="0" borderId="12" xfId="0" applyNumberFormat="1" applyFont="1" applyBorder="1" applyAlignment="1">
      <alignment vertical="center"/>
    </xf>
    <xf numFmtId="169" fontId="4" fillId="0" borderId="74" xfId="0" applyNumberFormat="1" applyFont="1" applyBorder="1" applyAlignment="1">
      <alignment vertical="center" wrapText="1"/>
    </xf>
    <xf numFmtId="0" fontId="4" fillId="0" borderId="72" xfId="0" applyFont="1" applyBorder="1" applyAlignment="1">
      <alignment vertical="center" wrapText="1"/>
    </xf>
    <xf numFmtId="171" fontId="4" fillId="0" borderId="58" xfId="0" applyNumberFormat="1" applyFont="1" applyBorder="1" applyAlignment="1">
      <alignment horizontal="right" vertical="center" wrapText="1"/>
    </xf>
    <xf numFmtId="49" fontId="4" fillId="0" borderId="0" xfId="0" applyNumberFormat="1" applyFont="1" applyAlignment="1">
      <alignment horizontal="left" vertical="center" wrapText="1"/>
    </xf>
    <xf numFmtId="49" fontId="4" fillId="0" borderId="101" xfId="0" applyNumberFormat="1" applyFont="1" applyBorder="1" applyAlignment="1">
      <alignment horizontal="left" vertical="center"/>
    </xf>
    <xf numFmtId="0" fontId="11" fillId="0" borderId="102" xfId="0" applyFont="1" applyBorder="1" applyAlignment="1">
      <alignment horizontal="left" vertical="center" wrapText="1"/>
    </xf>
    <xf numFmtId="49" fontId="4" fillId="0" borderId="102" xfId="0" applyNumberFormat="1" applyFont="1" applyBorder="1" applyAlignment="1">
      <alignment vertical="center"/>
    </xf>
    <xf numFmtId="169" fontId="4" fillId="0" borderId="15" xfId="0" applyNumberFormat="1" applyFont="1" applyBorder="1" applyAlignment="1">
      <alignment vertical="center" wrapText="1"/>
    </xf>
    <xf numFmtId="49" fontId="4" fillId="0" borderId="102" xfId="0" applyNumberFormat="1" applyFont="1" applyBorder="1" applyAlignment="1">
      <alignment horizontal="left" vertical="center"/>
    </xf>
    <xf numFmtId="169" fontId="4" fillId="0" borderId="112" xfId="0" applyNumberFormat="1" applyFont="1" applyBorder="1" applyAlignment="1">
      <alignment vertical="center" wrapText="1"/>
    </xf>
    <xf numFmtId="0" fontId="11" fillId="0" borderId="49" xfId="0" applyFont="1" applyBorder="1" applyAlignment="1">
      <alignment horizontal="left" vertical="center" wrapText="1"/>
    </xf>
    <xf numFmtId="0" fontId="0" fillId="0" borderId="49" xfId="0" applyBorder="1"/>
    <xf numFmtId="0" fontId="0" fillId="0" borderId="63" xfId="0" applyBorder="1"/>
    <xf numFmtId="0" fontId="11" fillId="0" borderId="99" xfId="0" applyFont="1" applyBorder="1"/>
    <xf numFmtId="0" fontId="11" fillId="0" borderId="66" xfId="0" applyFont="1" applyBorder="1"/>
    <xf numFmtId="10" fontId="5" fillId="0" borderId="63" xfId="0" applyNumberFormat="1" applyFont="1" applyBorder="1" applyAlignment="1">
      <alignment horizontal="center" vertical="center" wrapText="1"/>
    </xf>
    <xf numFmtId="0" fontId="11" fillId="0" borderId="41" xfId="0" applyFont="1" applyBorder="1"/>
    <xf numFmtId="0" fontId="4" fillId="0" borderId="73" xfId="0" applyFont="1" applyBorder="1" applyAlignment="1">
      <alignment horizontal="left" vertical="center" wrapText="1"/>
    </xf>
    <xf numFmtId="0" fontId="4" fillId="0" borderId="67" xfId="0" applyFont="1" applyBorder="1" applyAlignment="1">
      <alignment horizontal="left" vertical="center" wrapText="1"/>
    </xf>
    <xf numFmtId="49" fontId="4" fillId="0" borderId="67" xfId="0" applyNumberFormat="1" applyFont="1" applyBorder="1" applyAlignment="1">
      <alignment vertical="center"/>
    </xf>
    <xf numFmtId="1" fontId="11" fillId="0" borderId="49" xfId="0" applyNumberFormat="1" applyFont="1" applyBorder="1" applyAlignment="1">
      <alignment horizontal="left" vertical="center" wrapText="1"/>
    </xf>
    <xf numFmtId="0" fontId="4" fillId="0" borderId="97" xfId="0" applyFont="1" applyBorder="1" applyAlignment="1">
      <alignment horizontal="left" vertical="center" wrapText="1"/>
    </xf>
    <xf numFmtId="0" fontId="4" fillId="0" borderId="49" xfId="0" applyFont="1" applyBorder="1" applyAlignment="1">
      <alignment horizontal="left" vertical="center" wrapText="1"/>
    </xf>
    <xf numFmtId="49" fontId="4" fillId="0" borderId="49" xfId="0" applyNumberFormat="1" applyFont="1" applyBorder="1" applyAlignment="1">
      <alignment vertical="center"/>
    </xf>
    <xf numFmtId="169" fontId="4" fillId="0" borderId="64" xfId="0" applyNumberFormat="1" applyFont="1" applyBorder="1" applyAlignment="1">
      <alignment vertical="center" wrapText="1"/>
    </xf>
    <xf numFmtId="10" fontId="4" fillId="0" borderId="115" xfId="0" applyNumberFormat="1" applyFont="1" applyBorder="1" applyAlignment="1">
      <alignment horizontal="center" vertical="center" wrapText="1"/>
    </xf>
    <xf numFmtId="49" fontId="4" fillId="0" borderId="79" xfId="0" applyNumberFormat="1" applyFont="1" applyBorder="1" applyAlignment="1">
      <alignment horizontal="center" vertical="center" wrapText="1"/>
    </xf>
    <xf numFmtId="171" fontId="4" fillId="0" borderId="81" xfId="0" applyNumberFormat="1" applyFont="1" applyBorder="1" applyAlignment="1">
      <alignment horizontal="right" vertical="center" wrapText="1"/>
    </xf>
    <xf numFmtId="1" fontId="4" fillId="0" borderId="78" xfId="0" applyNumberFormat="1" applyFont="1" applyBorder="1" applyAlignment="1">
      <alignment horizontal="left" vertical="center" wrapText="1"/>
    </xf>
    <xf numFmtId="0" fontId="4" fillId="0" borderId="78" xfId="0" applyFont="1" applyBorder="1" applyAlignment="1">
      <alignment horizontal="left" vertical="center" wrapText="1"/>
    </xf>
    <xf numFmtId="49" fontId="4" fillId="0" borderId="78" xfId="0" applyNumberFormat="1" applyFont="1" applyBorder="1" applyAlignment="1">
      <alignment vertical="center"/>
    </xf>
    <xf numFmtId="0" fontId="4" fillId="0" borderId="117" xfId="0" applyFont="1" applyBorder="1" applyAlignment="1">
      <alignment vertical="center" wrapText="1"/>
    </xf>
    <xf numFmtId="49" fontId="4" fillId="15" borderId="57" xfId="0" applyNumberFormat="1" applyFont="1" applyFill="1" applyBorder="1" applyAlignment="1">
      <alignment horizontal="left" vertical="center"/>
    </xf>
    <xf numFmtId="0" fontId="0" fillId="15" borderId="75" xfId="0" applyFill="1" applyBorder="1" applyAlignment="1">
      <alignment vertical="center"/>
    </xf>
    <xf numFmtId="169" fontId="4" fillId="15" borderId="67" xfId="0" applyNumberFormat="1" applyFont="1" applyFill="1" applyBorder="1" applyAlignment="1">
      <alignment vertical="center" wrapText="1"/>
    </xf>
    <xf numFmtId="171" fontId="4" fillId="15" borderId="67" xfId="0" applyNumberFormat="1" applyFont="1" applyFill="1" applyBorder="1" applyAlignment="1">
      <alignment horizontal="right" vertical="center" wrapText="1"/>
    </xf>
    <xf numFmtId="49" fontId="4" fillId="15" borderId="67" xfId="0" applyNumberFormat="1" applyFont="1" applyFill="1" applyBorder="1" applyAlignment="1">
      <alignment horizontal="left" vertical="center" wrapText="1"/>
    </xf>
    <xf numFmtId="0" fontId="0" fillId="15" borderId="0" xfId="0" applyFill="1" applyAlignment="1">
      <alignment vertical="center"/>
    </xf>
    <xf numFmtId="49" fontId="4" fillId="15" borderId="41" xfId="0" applyNumberFormat="1" applyFont="1" applyFill="1" applyBorder="1" applyAlignment="1">
      <alignment horizontal="center" vertical="center" wrapText="1"/>
    </xf>
    <xf numFmtId="10" fontId="4" fillId="15" borderId="95" xfId="0" applyNumberFormat="1" applyFont="1" applyFill="1" applyBorder="1" applyAlignment="1">
      <alignment vertical="center" wrapText="1"/>
    </xf>
    <xf numFmtId="10" fontId="4" fillId="15" borderId="19" xfId="0" applyNumberFormat="1" applyFont="1" applyFill="1" applyBorder="1" applyAlignment="1">
      <alignment vertical="center" wrapText="1"/>
    </xf>
    <xf numFmtId="10" fontId="4" fillId="15" borderId="19" xfId="0" applyNumberFormat="1" applyFont="1" applyFill="1" applyBorder="1" applyAlignment="1">
      <alignment horizontal="center" vertical="center" wrapText="1"/>
    </xf>
    <xf numFmtId="10" fontId="4" fillId="15" borderId="8" xfId="0" applyNumberFormat="1" applyFont="1" applyFill="1" applyBorder="1" applyAlignment="1">
      <alignment horizontal="center" vertical="center" wrapText="1"/>
    </xf>
    <xf numFmtId="9" fontId="4" fillId="15" borderId="8" xfId="0" applyNumberFormat="1" applyFont="1" applyFill="1" applyBorder="1" applyAlignment="1">
      <alignment horizontal="center" vertical="center" wrapText="1"/>
    </xf>
    <xf numFmtId="10" fontId="4" fillId="15" borderId="7" xfId="0" applyNumberFormat="1" applyFont="1" applyFill="1" applyBorder="1" applyAlignment="1">
      <alignment horizontal="center" vertical="center" wrapText="1"/>
    </xf>
    <xf numFmtId="10" fontId="5" fillId="15" borderId="62" xfId="0" applyNumberFormat="1" applyFont="1" applyFill="1" applyBorder="1" applyAlignment="1">
      <alignment horizontal="center" vertical="center" wrapText="1"/>
    </xf>
    <xf numFmtId="0" fontId="4" fillId="15" borderId="96"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4" fillId="15" borderId="62" xfId="0" applyFont="1" applyFill="1" applyBorder="1" applyAlignment="1">
      <alignment horizontal="center" vertical="center" wrapText="1"/>
    </xf>
    <xf numFmtId="10" fontId="5" fillId="15" borderId="119" xfId="0" applyNumberFormat="1" applyFont="1" applyFill="1" applyBorder="1" applyAlignment="1">
      <alignment horizontal="center" vertical="center" wrapText="1"/>
    </xf>
    <xf numFmtId="0" fontId="0" fillId="15" borderId="58" xfId="0" applyFill="1" applyBorder="1" applyAlignment="1">
      <alignment vertical="center"/>
    </xf>
    <xf numFmtId="169" fontId="4" fillId="15" borderId="49" xfId="0" applyNumberFormat="1" applyFont="1" applyFill="1" applyBorder="1" applyAlignment="1">
      <alignment vertical="center" wrapText="1"/>
    </xf>
    <xf numFmtId="171" fontId="4" fillId="15" borderId="49" xfId="0" applyNumberFormat="1" applyFont="1" applyFill="1" applyBorder="1" applyAlignment="1">
      <alignment horizontal="right" vertical="center" wrapText="1"/>
    </xf>
    <xf numFmtId="49" fontId="4" fillId="15" borderId="49" xfId="0" applyNumberFormat="1" applyFont="1" applyFill="1" applyBorder="1" applyAlignment="1">
      <alignment horizontal="left" vertical="center" wrapText="1"/>
    </xf>
    <xf numFmtId="49" fontId="4" fillId="15" borderId="0" xfId="0" applyNumberFormat="1" applyFont="1" applyFill="1" applyAlignment="1">
      <alignment horizontal="left" vertical="center" wrapText="1"/>
    </xf>
    <xf numFmtId="10" fontId="4" fillId="15" borderId="100" xfId="0" applyNumberFormat="1" applyFont="1" applyFill="1" applyBorder="1" applyAlignment="1">
      <alignment vertical="center" wrapText="1"/>
    </xf>
    <xf numFmtId="10" fontId="4" fillId="15" borderId="38" xfId="0" applyNumberFormat="1" applyFont="1" applyFill="1" applyBorder="1" applyAlignment="1">
      <alignment vertical="center" wrapText="1"/>
    </xf>
    <xf numFmtId="10" fontId="4" fillId="15" borderId="38" xfId="0" applyNumberFormat="1" applyFont="1" applyFill="1" applyBorder="1" applyAlignment="1">
      <alignment horizontal="center" vertical="center" wrapText="1"/>
    </xf>
    <xf numFmtId="10" fontId="4" fillId="15" borderId="14" xfId="0" applyNumberFormat="1" applyFont="1" applyFill="1" applyBorder="1" applyAlignment="1">
      <alignment horizontal="center" vertical="center" wrapText="1"/>
    </xf>
    <xf numFmtId="9" fontId="4" fillId="15" borderId="14" xfId="0" applyNumberFormat="1" applyFont="1" applyFill="1" applyBorder="1" applyAlignment="1">
      <alignment horizontal="center" vertical="center" wrapText="1"/>
    </xf>
    <xf numFmtId="10" fontId="4" fillId="15" borderId="13" xfId="0" applyNumberFormat="1" applyFont="1" applyFill="1" applyBorder="1" applyAlignment="1">
      <alignment horizontal="center" vertical="center" wrapText="1"/>
    </xf>
    <xf numFmtId="10" fontId="5" fillId="15" borderId="17" xfId="0" applyNumberFormat="1" applyFont="1" applyFill="1" applyBorder="1" applyAlignment="1">
      <alignment horizontal="center" vertical="center" wrapText="1"/>
    </xf>
    <xf numFmtId="0" fontId="4" fillId="15" borderId="42" xfId="0" applyFont="1" applyFill="1" applyBorder="1" applyAlignment="1">
      <alignment horizontal="center" vertical="center" wrapText="1"/>
    </xf>
    <xf numFmtId="0" fontId="4" fillId="15" borderId="13" xfId="0" applyFont="1" applyFill="1" applyBorder="1" applyAlignment="1">
      <alignment horizontal="center" vertical="center" wrapText="1"/>
    </xf>
    <xf numFmtId="0" fontId="4" fillId="15" borderId="17" xfId="0" applyFont="1" applyFill="1" applyBorder="1" applyAlignment="1">
      <alignment horizontal="center" vertical="center" wrapText="1"/>
    </xf>
    <xf numFmtId="10" fontId="5" fillId="15" borderId="41" xfId="0" applyNumberFormat="1" applyFont="1" applyFill="1" applyBorder="1" applyAlignment="1">
      <alignment horizontal="center" vertical="center" wrapText="1"/>
    </xf>
    <xf numFmtId="0" fontId="0" fillId="15" borderId="56" xfId="0" applyFill="1" applyBorder="1" applyAlignment="1">
      <alignment vertical="center"/>
    </xf>
    <xf numFmtId="169" fontId="4" fillId="15" borderId="56" xfId="0" applyNumberFormat="1" applyFont="1" applyFill="1" applyBorder="1" applyAlignment="1">
      <alignment vertical="center" wrapText="1"/>
    </xf>
    <xf numFmtId="171" fontId="4" fillId="15" borderId="52" xfId="0" applyNumberFormat="1" applyFont="1" applyFill="1" applyBorder="1" applyAlignment="1">
      <alignment horizontal="right" vertical="center" wrapText="1"/>
    </xf>
    <xf numFmtId="49" fontId="4" fillId="15" borderId="52" xfId="0" applyNumberFormat="1" applyFont="1" applyFill="1" applyBorder="1" applyAlignment="1">
      <alignment horizontal="left" vertical="center" wrapText="1"/>
    </xf>
    <xf numFmtId="9" fontId="4" fillId="15" borderId="0" xfId="0" applyNumberFormat="1" applyFont="1" applyFill="1" applyAlignment="1">
      <alignment vertical="center" wrapText="1"/>
    </xf>
    <xf numFmtId="10" fontId="4" fillId="15" borderId="101" xfId="0" applyNumberFormat="1" applyFont="1" applyFill="1" applyBorder="1" applyAlignment="1">
      <alignment vertical="center" wrapText="1"/>
    </xf>
    <xf numFmtId="10" fontId="4" fillId="15" borderId="23" xfId="0" applyNumberFormat="1" applyFont="1" applyFill="1" applyBorder="1" applyAlignment="1">
      <alignment vertical="center" wrapText="1"/>
    </xf>
    <xf numFmtId="10" fontId="4" fillId="15" borderId="23" xfId="0" applyNumberFormat="1" applyFont="1" applyFill="1" applyBorder="1" applyAlignment="1">
      <alignment horizontal="center" vertical="center" wrapText="1"/>
    </xf>
    <xf numFmtId="10" fontId="4" fillId="15" borderId="102" xfId="0" applyNumberFormat="1" applyFont="1" applyFill="1" applyBorder="1" applyAlignment="1">
      <alignment horizontal="center" vertical="center" wrapText="1"/>
    </xf>
    <xf numFmtId="9" fontId="4" fillId="15" borderId="102" xfId="0" applyNumberFormat="1" applyFont="1" applyFill="1" applyBorder="1" applyAlignment="1">
      <alignment horizontal="center" vertical="center" wrapText="1"/>
    </xf>
    <xf numFmtId="0" fontId="11" fillId="15" borderId="13" xfId="0" applyFont="1" applyFill="1" applyBorder="1" applyAlignment="1">
      <alignment vertical="center"/>
    </xf>
    <xf numFmtId="0" fontId="11" fillId="15" borderId="17" xfId="0" applyFont="1" applyFill="1" applyBorder="1" applyAlignment="1">
      <alignment vertical="center"/>
    </xf>
    <xf numFmtId="10" fontId="4" fillId="15" borderId="42" xfId="0" applyNumberFormat="1" applyFont="1" applyFill="1" applyBorder="1" applyAlignment="1">
      <alignment horizontal="center" vertical="center" wrapText="1"/>
    </xf>
    <xf numFmtId="10" fontId="4" fillId="15" borderId="17" xfId="0" applyNumberFormat="1" applyFont="1" applyFill="1" applyBorder="1" applyAlignment="1">
      <alignment horizontal="center" vertical="center" wrapText="1"/>
    </xf>
    <xf numFmtId="49" fontId="4" fillId="0" borderId="0" xfId="0" applyNumberFormat="1" applyFont="1" applyAlignment="1">
      <alignment horizontal="left" vertical="center"/>
    </xf>
    <xf numFmtId="1" fontId="4" fillId="0" borderId="120" xfId="0" applyNumberFormat="1" applyFont="1" applyBorder="1" applyAlignment="1">
      <alignment horizontal="center" vertical="center" wrapText="1"/>
    </xf>
    <xf numFmtId="169" fontId="4" fillId="0" borderId="90" xfId="0" applyNumberFormat="1" applyFont="1" applyBorder="1" applyAlignment="1">
      <alignment vertical="center" wrapText="1"/>
    </xf>
    <xf numFmtId="171" fontId="4" fillId="0" borderId="90" xfId="0" applyNumberFormat="1" applyFont="1" applyBorder="1" applyAlignment="1">
      <alignment horizontal="right" vertical="center" wrapText="1"/>
    </xf>
    <xf numFmtId="49" fontId="4" fillId="0" borderId="90" xfId="0" applyNumberFormat="1" applyFont="1" applyBorder="1" applyAlignment="1">
      <alignment horizontal="left" vertical="center" wrapText="1"/>
    </xf>
    <xf numFmtId="9" fontId="4" fillId="0" borderId="0" xfId="0" applyNumberFormat="1" applyFont="1" applyAlignment="1">
      <alignment vertical="center" wrapText="1"/>
    </xf>
    <xf numFmtId="0" fontId="4" fillId="0" borderId="62" xfId="0" applyFont="1" applyBorder="1" applyAlignment="1">
      <alignment horizontal="center" vertical="center" wrapText="1"/>
    </xf>
    <xf numFmtId="10" fontId="5" fillId="0" borderId="119" xfId="0" applyNumberFormat="1" applyFont="1" applyBorder="1" applyAlignment="1">
      <alignment horizontal="center" vertical="center" wrapText="1"/>
    </xf>
    <xf numFmtId="169" fontId="4" fillId="0" borderId="49"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xf numFmtId="0" fontId="4" fillId="0" borderId="17" xfId="0" applyFont="1" applyBorder="1" applyAlignment="1">
      <alignment horizontal="center" vertical="center" wrapText="1"/>
    </xf>
    <xf numFmtId="1" fontId="4" fillId="0" borderId="123" xfId="0" applyNumberFormat="1" applyFont="1" applyBorder="1" applyAlignment="1">
      <alignment horizontal="center" vertical="center" wrapText="1"/>
    </xf>
    <xf numFmtId="1" fontId="4" fillId="0" borderId="67" xfId="0" applyNumberFormat="1" applyFont="1" applyBorder="1" applyAlignment="1">
      <alignment horizontal="center" vertical="center" wrapText="1"/>
    </xf>
    <xf numFmtId="1" fontId="4" fillId="0" borderId="0" xfId="0" applyNumberFormat="1" applyFont="1" applyAlignment="1">
      <alignment horizontal="center" vertical="center" wrapText="1"/>
    </xf>
    <xf numFmtId="1" fontId="4" fillId="0" borderId="49" xfId="0" applyNumberFormat="1" applyFont="1" applyBorder="1" applyAlignment="1">
      <alignment horizontal="center" vertical="center" wrapText="1"/>
    </xf>
    <xf numFmtId="1" fontId="4" fillId="0" borderId="124" xfId="0" applyNumberFormat="1" applyFont="1" applyBorder="1" applyAlignment="1">
      <alignment horizontal="center" vertical="center" wrapText="1"/>
    </xf>
    <xf numFmtId="1" fontId="4" fillId="0" borderId="125" xfId="0" applyNumberFormat="1" applyFont="1" applyBorder="1" applyAlignment="1">
      <alignment horizontal="center" vertical="center" wrapText="1"/>
    </xf>
    <xf numFmtId="171" fontId="4" fillId="0" borderId="91" xfId="0" applyNumberFormat="1" applyFont="1" applyBorder="1" applyAlignment="1">
      <alignment horizontal="right" vertical="center" wrapText="1"/>
    </xf>
    <xf numFmtId="0" fontId="4" fillId="0" borderId="66" xfId="0" applyFont="1" applyBorder="1" applyAlignment="1">
      <alignment vertical="center" wrapText="1"/>
    </xf>
    <xf numFmtId="171" fontId="4" fillId="0" borderId="52" xfId="0" applyNumberFormat="1" applyFont="1" applyBorder="1" applyAlignment="1">
      <alignment horizontal="right" vertical="center" wrapText="1"/>
    </xf>
    <xf numFmtId="49" fontId="4" fillId="0" borderId="41" xfId="0" applyNumberFormat="1" applyFont="1" applyBorder="1" applyAlignment="1">
      <alignment horizontal="left" vertical="center"/>
    </xf>
    <xf numFmtId="1" fontId="4" fillId="0" borderId="36" xfId="0" applyNumberFormat="1" applyFont="1" applyBorder="1" applyAlignment="1">
      <alignment horizontal="center" vertical="center" wrapText="1"/>
    </xf>
    <xf numFmtId="49" fontId="4" fillId="0" borderId="15" xfId="0" applyNumberFormat="1" applyFont="1" applyBorder="1" applyAlignment="1">
      <alignment horizontal="center" vertical="center" wrapText="1"/>
    </xf>
    <xf numFmtId="49" fontId="4" fillId="0" borderId="10" xfId="0" applyNumberFormat="1" applyFont="1" applyBorder="1" applyAlignment="1">
      <alignment horizontal="left" vertical="center" wrapText="1"/>
    </xf>
    <xf numFmtId="49" fontId="15" fillId="0" borderId="67" xfId="0" applyNumberFormat="1" applyFont="1" applyBorder="1" applyAlignment="1">
      <alignment horizontal="left" wrapText="1"/>
    </xf>
    <xf numFmtId="1" fontId="4" fillId="0" borderId="141" xfId="0" applyNumberFormat="1" applyFont="1" applyBorder="1" applyAlignment="1">
      <alignment horizontal="center" vertical="center" wrapText="1"/>
    </xf>
    <xf numFmtId="49" fontId="4" fillId="0" borderId="63" xfId="0" applyNumberFormat="1" applyFont="1" applyBorder="1" applyAlignment="1">
      <alignment horizontal="left" vertical="center"/>
    </xf>
    <xf numFmtId="1" fontId="4" fillId="0" borderId="146" xfId="0" applyNumberFormat="1" applyFont="1" applyBorder="1" applyAlignment="1">
      <alignment horizontal="center" vertical="center" wrapText="1"/>
    </xf>
    <xf numFmtId="169" fontId="4" fillId="0" borderId="90" xfId="0" applyNumberFormat="1" applyFont="1" applyBorder="1" applyAlignment="1">
      <alignment horizontal="left" vertical="center" wrapText="1"/>
    </xf>
    <xf numFmtId="171" fontId="16" fillId="0" borderId="90" xfId="0" applyNumberFormat="1" applyFont="1" applyBorder="1" applyAlignment="1">
      <alignment horizontal="center" vertical="center" wrapText="1"/>
    </xf>
    <xf numFmtId="171" fontId="4" fillId="0" borderId="90" xfId="0" applyNumberFormat="1" applyFont="1" applyBorder="1" applyAlignment="1">
      <alignment horizontal="center" vertical="center" wrapText="1"/>
    </xf>
    <xf numFmtId="1" fontId="4" fillId="0" borderId="148" xfId="0" applyNumberFormat="1" applyFont="1" applyBorder="1" applyAlignment="1">
      <alignment horizontal="center" vertical="center" wrapText="1"/>
    </xf>
    <xf numFmtId="169" fontId="4" fillId="0" borderId="49" xfId="0" applyNumberFormat="1" applyFont="1" applyBorder="1" applyAlignment="1">
      <alignment horizontal="left" vertical="center" wrapText="1"/>
    </xf>
    <xf numFmtId="171" fontId="16" fillId="0" borderId="67" xfId="0" applyNumberFormat="1" applyFont="1" applyBorder="1" applyAlignment="1">
      <alignment horizontal="center" vertical="center" wrapText="1"/>
    </xf>
    <xf numFmtId="171" fontId="4" fillId="0" borderId="67" xfId="0" applyNumberFormat="1" applyFont="1" applyBorder="1" applyAlignment="1">
      <alignment horizontal="center" vertical="center" wrapText="1"/>
    </xf>
    <xf numFmtId="49" fontId="15" fillId="0" borderId="67" xfId="0" applyNumberFormat="1" applyFont="1" applyBorder="1" applyAlignment="1">
      <alignment horizontal="center" wrapText="1"/>
    </xf>
    <xf numFmtId="1" fontId="4" fillId="0" borderId="143" xfId="0" applyNumberFormat="1" applyFont="1" applyBorder="1" applyAlignment="1">
      <alignment horizontal="center" vertical="center" wrapText="1"/>
    </xf>
    <xf numFmtId="49" fontId="15" fillId="0" borderId="79" xfId="0" applyNumberFormat="1" applyFont="1" applyBorder="1" applyAlignment="1">
      <alignment horizontal="center" wrapText="1"/>
    </xf>
    <xf numFmtId="171" fontId="16" fillId="0" borderId="79" xfId="0" applyNumberFormat="1" applyFont="1" applyBorder="1" applyAlignment="1">
      <alignment horizontal="center" vertical="center" wrapText="1"/>
    </xf>
    <xf numFmtId="171" fontId="4" fillId="0" borderId="79" xfId="0" applyNumberFormat="1" applyFont="1" applyBorder="1" applyAlignment="1">
      <alignment horizontal="center" vertical="center" wrapText="1"/>
    </xf>
    <xf numFmtId="49" fontId="4" fillId="0" borderId="144" xfId="0" applyNumberFormat="1" applyFont="1" applyBorder="1" applyAlignment="1">
      <alignment horizontal="center" vertical="center" wrapText="1"/>
    </xf>
    <xf numFmtId="0" fontId="4" fillId="0" borderId="16" xfId="0" applyFont="1" applyBorder="1" applyAlignment="1">
      <alignment horizontal="center" vertical="center" wrapText="1"/>
    </xf>
    <xf numFmtId="171" fontId="4" fillId="0" borderId="52" xfId="0" applyNumberFormat="1" applyFont="1" applyBorder="1" applyAlignment="1">
      <alignment horizontal="center" vertical="center" wrapText="1"/>
    </xf>
    <xf numFmtId="0" fontId="4" fillId="0" borderId="67" xfId="0" applyFont="1" applyBorder="1" applyAlignment="1">
      <alignment vertical="center"/>
    </xf>
    <xf numFmtId="170" fontId="4" fillId="0" borderId="42" xfId="0" applyNumberFormat="1" applyFont="1" applyBorder="1" applyAlignment="1">
      <alignment vertical="center"/>
    </xf>
    <xf numFmtId="0" fontId="4" fillId="0" borderId="13" xfId="0" applyFont="1" applyBorder="1" applyAlignment="1">
      <alignment vertical="center"/>
    </xf>
    <xf numFmtId="170" fontId="4" fillId="0" borderId="99" xfId="0" applyNumberFormat="1" applyFont="1" applyBorder="1" applyAlignment="1">
      <alignment vertical="center"/>
    </xf>
    <xf numFmtId="169" fontId="4" fillId="0" borderId="67" xfId="0" applyNumberFormat="1" applyFont="1" applyBorder="1" applyAlignment="1">
      <alignment horizontal="left" vertical="center" wrapText="1"/>
    </xf>
    <xf numFmtId="0" fontId="4" fillId="0" borderId="133" xfId="0" applyFont="1" applyBorder="1" applyAlignment="1">
      <alignment vertical="center" wrapText="1"/>
    </xf>
    <xf numFmtId="0" fontId="4" fillId="0" borderId="49" xfId="0" applyFont="1" applyBorder="1" applyAlignment="1">
      <alignment vertical="center"/>
    </xf>
    <xf numFmtId="171" fontId="4" fillId="0" borderId="49" xfId="0" applyNumberFormat="1" applyFont="1" applyBorder="1" applyAlignment="1">
      <alignment horizontal="center" vertical="center" wrapText="1"/>
    </xf>
    <xf numFmtId="0" fontId="4" fillId="0" borderId="114" xfId="0" applyFont="1" applyBorder="1" applyAlignment="1">
      <alignment vertical="center" wrapText="1"/>
    </xf>
    <xf numFmtId="49" fontId="15" fillId="0" borderId="49" xfId="0" applyNumberFormat="1" applyFont="1" applyBorder="1" applyAlignment="1">
      <alignment horizontal="center" vertical="center" wrapText="1"/>
    </xf>
    <xf numFmtId="169" fontId="4" fillId="0" borderId="52" xfId="0" applyNumberFormat="1" applyFont="1" applyBorder="1" applyAlignment="1">
      <alignment vertical="center" wrapText="1"/>
    </xf>
    <xf numFmtId="49" fontId="4" fillId="0" borderId="52" xfId="0" applyNumberFormat="1" applyFont="1" applyBorder="1" applyAlignment="1">
      <alignment vertical="center"/>
    </xf>
    <xf numFmtId="49" fontId="15" fillId="0" borderId="52" xfId="0" applyNumberFormat="1" applyFont="1" applyBorder="1" applyAlignment="1">
      <alignment horizontal="left" wrapText="1"/>
    </xf>
    <xf numFmtId="0" fontId="4" fillId="0" borderId="144" xfId="0" applyFont="1" applyBorder="1" applyAlignment="1">
      <alignment vertical="center" wrapText="1"/>
    </xf>
    <xf numFmtId="1" fontId="4" fillId="0" borderId="110" xfId="0" applyNumberFormat="1" applyFont="1" applyBorder="1" applyAlignment="1">
      <alignment horizontal="center" vertical="center" wrapText="1"/>
    </xf>
    <xf numFmtId="169" fontId="16" fillId="0" borderId="49" xfId="0" applyNumberFormat="1" applyFont="1" applyBorder="1" applyAlignment="1">
      <alignment vertical="center" wrapText="1"/>
    </xf>
    <xf numFmtId="1" fontId="4" fillId="0" borderId="53" xfId="0" applyNumberFormat="1" applyFont="1" applyBorder="1" applyAlignment="1">
      <alignment horizontal="center" vertical="center" wrapText="1"/>
    </xf>
    <xf numFmtId="0" fontId="4" fillId="0" borderId="15" xfId="0" applyFont="1" applyBorder="1" applyAlignment="1">
      <alignment horizontal="center" vertical="center" wrapText="1"/>
    </xf>
    <xf numFmtId="10" fontId="4" fillId="0" borderId="34" xfId="0" applyNumberFormat="1" applyFont="1" applyBorder="1" applyAlignment="1">
      <alignment horizontal="center" vertical="center" wrapText="1"/>
    </xf>
    <xf numFmtId="0" fontId="4" fillId="0" borderId="35" xfId="0" applyFont="1" applyBorder="1" applyAlignment="1">
      <alignment horizontal="center" vertical="center" wrapText="1"/>
    </xf>
    <xf numFmtId="0" fontId="4" fillId="0" borderId="153" xfId="0" applyFont="1" applyBorder="1" applyAlignment="1">
      <alignment horizontal="center" vertical="center" wrapText="1"/>
    </xf>
    <xf numFmtId="0" fontId="4" fillId="0" borderId="100" xfId="0" applyFont="1" applyBorder="1" applyAlignment="1">
      <alignment horizontal="center" vertical="center" wrapText="1"/>
    </xf>
    <xf numFmtId="0" fontId="4" fillId="0" borderId="42" xfId="0" applyFont="1" applyBorder="1" applyAlignment="1">
      <alignment horizontal="center"/>
    </xf>
    <xf numFmtId="1" fontId="4" fillId="0" borderId="16" xfId="0" applyNumberFormat="1" applyFont="1" applyBorder="1"/>
    <xf numFmtId="1" fontId="4" fillId="0" borderId="66" xfId="0" applyNumberFormat="1" applyFont="1" applyBorder="1"/>
    <xf numFmtId="0" fontId="4" fillId="0" borderId="32" xfId="0" applyFont="1" applyBorder="1" applyAlignment="1">
      <alignment horizontal="center" vertical="center" wrapText="1"/>
    </xf>
    <xf numFmtId="1" fontId="4" fillId="0" borderId="154" xfId="0" applyNumberFormat="1" applyFont="1" applyBorder="1" applyAlignment="1">
      <alignment horizontal="center" vertical="center" wrapText="1"/>
    </xf>
    <xf numFmtId="0" fontId="4" fillId="0" borderId="155" xfId="0" applyFont="1" applyBorder="1" applyAlignment="1">
      <alignment horizontal="center" vertical="center" wrapText="1"/>
    </xf>
    <xf numFmtId="1" fontId="4" fillId="0" borderId="155" xfId="0" applyNumberFormat="1" applyFont="1" applyBorder="1"/>
    <xf numFmtId="1" fontId="4" fillId="0" borderId="156" xfId="0" applyNumberFormat="1" applyFont="1" applyBorder="1"/>
    <xf numFmtId="49" fontId="4" fillId="0" borderId="49" xfId="0" applyNumberFormat="1" applyFont="1" applyBorder="1" applyAlignment="1">
      <alignment horizontal="left" vertical="center"/>
    </xf>
    <xf numFmtId="49" fontId="4" fillId="0" borderId="48" xfId="0" applyNumberFormat="1" applyFont="1" applyBorder="1" applyAlignment="1">
      <alignment horizontal="center" vertical="center" wrapText="1"/>
    </xf>
    <xf numFmtId="0" fontId="17" fillId="17" borderId="1" xfId="0" applyFont="1" applyFill="1" applyBorder="1" applyAlignment="1">
      <alignment vertical="center" wrapText="1"/>
    </xf>
    <xf numFmtId="169" fontId="2" fillId="0" borderId="48" xfId="0" applyNumberFormat="1" applyFont="1" applyBorder="1" applyAlignment="1">
      <alignment horizontal="center" vertical="center" wrapText="1"/>
    </xf>
    <xf numFmtId="0" fontId="17" fillId="0" borderId="160" xfId="0" applyFont="1" applyBorder="1" applyAlignment="1">
      <alignment vertical="center" wrapText="1"/>
    </xf>
    <xf numFmtId="0" fontId="17" fillId="0" borderId="48" xfId="0" applyFont="1" applyBorder="1" applyAlignment="1">
      <alignment vertical="center" wrapText="1"/>
    </xf>
    <xf numFmtId="0" fontId="17" fillId="0" borderId="0" xfId="0" applyFont="1" applyAlignment="1">
      <alignment horizontal="center" vertical="center" wrapText="1"/>
    </xf>
    <xf numFmtId="0" fontId="17" fillId="0" borderId="46" xfId="0" applyFont="1" applyBorder="1" applyAlignment="1">
      <alignment horizontal="center" vertical="center" wrapText="1"/>
    </xf>
    <xf numFmtId="0" fontId="2" fillId="0" borderId="48" xfId="0" applyFont="1" applyBorder="1" applyAlignment="1">
      <alignment horizontal="center" vertical="center" wrapText="1"/>
    </xf>
    <xf numFmtId="0" fontId="17" fillId="0" borderId="0" xfId="0" applyFont="1" applyAlignment="1">
      <alignment vertical="center" wrapText="1"/>
    </xf>
    <xf numFmtId="0" fontId="17" fillId="0" borderId="162" xfId="0" applyFont="1" applyBorder="1" applyAlignment="1">
      <alignment vertical="center" wrapText="1"/>
    </xf>
    <xf numFmtId="0" fontId="17" fillId="0" borderId="161" xfId="0" applyFont="1" applyBorder="1" applyAlignment="1">
      <alignment vertical="center" wrapText="1"/>
    </xf>
    <xf numFmtId="0" fontId="2" fillId="0" borderId="163" xfId="0" applyFont="1" applyBorder="1" applyAlignment="1">
      <alignment horizontal="center" vertical="center" wrapText="1"/>
    </xf>
    <xf numFmtId="0" fontId="17" fillId="0" borderId="49" xfId="0" applyFont="1" applyBorder="1" applyAlignment="1">
      <alignment horizontal="left" vertical="center" wrapText="1"/>
    </xf>
    <xf numFmtId="0" fontId="17" fillId="0" borderId="41" xfId="0" applyFont="1" applyBorder="1" applyAlignment="1">
      <alignment vertical="center" wrapText="1"/>
    </xf>
    <xf numFmtId="10" fontId="2" fillId="0" borderId="154" xfId="0" applyNumberFormat="1" applyFont="1" applyBorder="1" applyAlignment="1">
      <alignment vertical="center" wrapText="1"/>
    </xf>
    <xf numFmtId="10" fontId="2" fillId="0" borderId="163" xfId="0" applyNumberFormat="1" applyFont="1" applyBorder="1" applyAlignment="1">
      <alignment vertical="center" wrapText="1"/>
    </xf>
    <xf numFmtId="0" fontId="2" fillId="0" borderId="163" xfId="0" applyFont="1" applyBorder="1" applyAlignment="1">
      <alignment vertical="center" wrapText="1"/>
    </xf>
    <xf numFmtId="10" fontId="2" fillId="0" borderId="165" xfId="0" applyNumberFormat="1" applyFont="1" applyBorder="1" applyAlignment="1">
      <alignment vertical="center" wrapText="1"/>
    </xf>
    <xf numFmtId="10" fontId="2" fillId="0" borderId="44" xfId="0" applyNumberFormat="1" applyFont="1" applyBorder="1" applyAlignment="1">
      <alignment vertical="center"/>
    </xf>
    <xf numFmtId="10" fontId="2" fillId="0" borderId="166" xfId="0" applyNumberFormat="1" applyFont="1" applyBorder="1" applyAlignment="1">
      <alignment vertical="center"/>
    </xf>
    <xf numFmtId="0" fontId="0" fillId="0" borderId="0" xfId="0" applyAlignment="1">
      <alignment wrapText="1"/>
    </xf>
    <xf numFmtId="0" fontId="6" fillId="3" borderId="6"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5" fillId="8" borderId="17" xfId="0" applyFont="1" applyFill="1" applyBorder="1" applyAlignment="1">
      <alignment horizontal="center" vertical="center" wrapText="1"/>
    </xf>
    <xf numFmtId="0" fontId="5" fillId="5" borderId="39"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11" fillId="0" borderId="46" xfId="0" applyFont="1" applyBorder="1"/>
    <xf numFmtId="0" fontId="5" fillId="5" borderId="155"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45" xfId="0" applyFont="1" applyFill="1" applyBorder="1" applyAlignment="1">
      <alignment horizontal="center" vertical="center" wrapText="1"/>
    </xf>
    <xf numFmtId="0" fontId="11" fillId="0" borderId="153" xfId="0" applyFont="1" applyBorder="1"/>
    <xf numFmtId="0" fontId="5" fillId="8" borderId="44" xfId="0" applyFont="1" applyFill="1" applyBorder="1" applyAlignment="1">
      <alignment horizontal="center" vertical="center" wrapText="1"/>
    </xf>
    <xf numFmtId="0" fontId="5" fillId="8" borderId="45"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5" fillId="5" borderId="48" xfId="0" applyFont="1" applyFill="1" applyBorder="1" applyAlignment="1">
      <alignment horizontal="center" vertical="center" wrapText="1"/>
    </xf>
    <xf numFmtId="0" fontId="5" fillId="5" borderId="153" xfId="0" applyFont="1" applyFill="1" applyBorder="1" applyAlignment="1">
      <alignment horizontal="center" vertical="center" wrapText="1"/>
    </xf>
    <xf numFmtId="0" fontId="5" fillId="8" borderId="43" xfId="0" applyFont="1" applyFill="1" applyBorder="1" applyAlignment="1">
      <alignment horizontal="center" vertical="center" wrapText="1"/>
    </xf>
    <xf numFmtId="0" fontId="11" fillId="0" borderId="153" xfId="0" applyFont="1" applyBorder="1" applyAlignment="1">
      <alignment horizontal="center"/>
    </xf>
    <xf numFmtId="0" fontId="5" fillId="2" borderId="46" xfId="0" applyFont="1" applyFill="1" applyBorder="1" applyAlignment="1">
      <alignment horizontal="center" vertical="center" wrapText="1"/>
    </xf>
    <xf numFmtId="0" fontId="5" fillId="2" borderId="47" xfId="0" applyFont="1" applyFill="1" applyBorder="1" applyAlignment="1">
      <alignment horizontal="center" vertical="center" wrapText="1"/>
    </xf>
    <xf numFmtId="0" fontId="5" fillId="2" borderId="45"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5" fillId="10" borderId="48" xfId="0" applyFont="1" applyFill="1" applyBorder="1" applyAlignment="1">
      <alignment horizontal="center" vertical="center" wrapText="1"/>
    </xf>
    <xf numFmtId="0" fontId="5" fillId="11" borderId="45" xfId="0" applyFont="1" applyFill="1" applyBorder="1" applyAlignment="1">
      <alignment horizontal="center" vertical="center" wrapText="1"/>
    </xf>
    <xf numFmtId="0" fontId="5" fillId="11" borderId="43" xfId="0" applyFont="1" applyFill="1" applyBorder="1" applyAlignment="1">
      <alignment horizontal="center" vertical="center" wrapText="1"/>
    </xf>
    <xf numFmtId="0" fontId="5" fillId="12" borderId="39" xfId="0" applyFont="1" applyFill="1" applyBorder="1" applyAlignment="1">
      <alignment horizontal="center" vertical="center" wrapText="1"/>
    </xf>
    <xf numFmtId="0" fontId="5" fillId="7" borderId="35" xfId="0" applyFont="1" applyFill="1" applyBorder="1" applyAlignment="1">
      <alignment horizontal="center" vertical="center" wrapText="1"/>
    </xf>
    <xf numFmtId="1" fontId="4" fillId="0" borderId="96" xfId="0" applyNumberFormat="1" applyFont="1" applyBorder="1" applyAlignment="1">
      <alignment horizontal="center" vertical="center" wrapText="1"/>
    </xf>
    <xf numFmtId="0" fontId="4" fillId="0" borderId="51" xfId="0" applyFont="1" applyBorder="1" applyAlignment="1">
      <alignment horizontal="center" vertical="center" wrapText="1"/>
    </xf>
    <xf numFmtId="0" fontId="4" fillId="0" borderId="102" xfId="0" applyFont="1" applyBorder="1" applyAlignment="1">
      <alignment horizontal="left" vertical="center" wrapText="1"/>
    </xf>
    <xf numFmtId="1" fontId="4" fillId="0" borderId="102" xfId="0" applyNumberFormat="1" applyFont="1" applyBorder="1" applyAlignment="1">
      <alignment horizontal="center" vertical="center" wrapText="1"/>
    </xf>
    <xf numFmtId="1" fontId="4" fillId="0" borderId="102" xfId="0" applyNumberFormat="1" applyFont="1" applyBorder="1"/>
    <xf numFmtId="49" fontId="4" fillId="0" borderId="19" xfId="0" applyNumberFormat="1" applyFont="1" applyBorder="1" applyAlignment="1">
      <alignment horizontal="left" vertical="center" wrapText="1"/>
    </xf>
    <xf numFmtId="169" fontId="4" fillId="0" borderId="8" xfId="0" applyNumberFormat="1" applyFont="1" applyBorder="1" applyAlignment="1">
      <alignment vertical="center" wrapText="1"/>
    </xf>
    <xf numFmtId="49" fontId="4" fillId="0" borderId="62" xfId="0" applyNumberFormat="1" applyFont="1" applyBorder="1" applyAlignment="1">
      <alignment horizontal="left" vertical="center" wrapText="1"/>
    </xf>
    <xf numFmtId="49" fontId="4" fillId="0" borderId="95" xfId="0" applyNumberFormat="1" applyFont="1" applyBorder="1" applyAlignment="1">
      <alignment horizontal="left" vertical="center"/>
    </xf>
    <xf numFmtId="49" fontId="4" fillId="0" borderId="8" xfId="0" applyNumberFormat="1" applyFont="1" applyBorder="1" applyAlignment="1">
      <alignment horizontal="left" vertical="center"/>
    </xf>
    <xf numFmtId="49" fontId="4" fillId="0" borderId="62" xfId="0" applyNumberFormat="1" applyFont="1" applyBorder="1" applyAlignment="1">
      <alignment horizontal="left" vertical="center"/>
    </xf>
    <xf numFmtId="170" fontId="4" fillId="0" borderId="96" xfId="0" applyNumberFormat="1" applyFont="1" applyBorder="1" applyAlignment="1">
      <alignment horizontal="right" vertical="center"/>
    </xf>
    <xf numFmtId="49" fontId="4" fillId="0" borderId="9" xfId="0" applyNumberFormat="1" applyFont="1" applyBorder="1" applyAlignment="1">
      <alignment horizontal="left" vertical="center"/>
    </xf>
    <xf numFmtId="170" fontId="4" fillId="0" borderId="7" xfId="0" applyNumberFormat="1" applyFont="1" applyBorder="1" applyAlignment="1">
      <alignment horizontal="right" vertical="center"/>
    </xf>
    <xf numFmtId="170" fontId="4" fillId="0" borderId="62" xfId="0" applyNumberFormat="1" applyFont="1" applyBorder="1" applyAlignment="1">
      <alignment horizontal="right" vertical="center"/>
    </xf>
    <xf numFmtId="1" fontId="4" fillId="0" borderId="95" xfId="0" applyNumberFormat="1" applyFont="1" applyBorder="1" applyAlignment="1">
      <alignment horizontal="center" vertical="center" wrapText="1"/>
    </xf>
    <xf numFmtId="171" fontId="4" fillId="0" borderId="8" xfId="0" applyNumberFormat="1" applyFont="1" applyBorder="1" applyAlignment="1">
      <alignment horizontal="right" vertical="center" wrapText="1"/>
    </xf>
    <xf numFmtId="49" fontId="4" fillId="0" borderId="102" xfId="0" applyNumberFormat="1" applyFont="1" applyBorder="1" applyAlignment="1">
      <alignment vertical="center" wrapText="1"/>
    </xf>
    <xf numFmtId="49" fontId="4" fillId="0" borderId="95"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62" xfId="0" applyNumberFormat="1" applyFont="1" applyBorder="1" applyAlignment="1">
      <alignment horizontal="center" vertical="center" wrapText="1"/>
    </xf>
    <xf numFmtId="0" fontId="4" fillId="0" borderId="95"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xf numFmtId="49" fontId="4" fillId="0" borderId="96" xfId="0" applyNumberFormat="1" applyFont="1" applyBorder="1" applyAlignment="1">
      <alignment horizontal="center" vertical="center" wrapText="1"/>
    </xf>
    <xf numFmtId="49" fontId="4" fillId="0" borderId="23" xfId="0" applyNumberFormat="1" applyFont="1" applyBorder="1" applyAlignment="1">
      <alignment horizontal="left" vertical="center" wrapText="1"/>
    </xf>
    <xf numFmtId="169" fontId="4" fillId="0" borderId="102" xfId="0" applyNumberFormat="1" applyFont="1" applyBorder="1" applyAlignment="1">
      <alignment vertical="center" wrapText="1"/>
    </xf>
    <xf numFmtId="0" fontId="4" fillId="0" borderId="17" xfId="0" applyFont="1" applyBorder="1"/>
    <xf numFmtId="170" fontId="4" fillId="0" borderId="42" xfId="0" applyNumberFormat="1" applyFont="1" applyBorder="1" applyAlignment="1">
      <alignment horizontal="right" vertical="center"/>
    </xf>
    <xf numFmtId="0" fontId="4" fillId="0" borderId="102" xfId="0" applyFont="1" applyBorder="1"/>
    <xf numFmtId="0" fontId="4" fillId="0" borderId="112" xfId="0" applyFont="1" applyBorder="1"/>
    <xf numFmtId="170" fontId="4" fillId="0" borderId="13" xfId="0" applyNumberFormat="1" applyFont="1" applyBorder="1" applyAlignment="1">
      <alignment horizontal="right" vertical="center"/>
    </xf>
    <xf numFmtId="170" fontId="4" fillId="0" borderId="17" xfId="0" applyNumberFormat="1" applyFont="1" applyBorder="1" applyAlignment="1">
      <alignment horizontal="right" vertical="center"/>
    </xf>
    <xf numFmtId="1" fontId="4" fillId="0" borderId="101" xfId="0" applyNumberFormat="1" applyFont="1" applyBorder="1" applyAlignment="1">
      <alignment horizontal="center" vertical="center" wrapText="1"/>
    </xf>
    <xf numFmtId="49" fontId="4" fillId="0" borderId="101" xfId="0" applyNumberFormat="1" applyFont="1" applyBorder="1" applyAlignment="1">
      <alignment horizontal="center" vertical="center" wrapText="1"/>
    </xf>
    <xf numFmtId="49" fontId="4" fillId="0" borderId="102" xfId="0" applyNumberFormat="1" applyFont="1" applyBorder="1" applyAlignment="1">
      <alignment horizontal="center" vertical="center" wrapText="1"/>
    </xf>
    <xf numFmtId="49" fontId="4" fillId="0" borderId="112"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0" fontId="4" fillId="0" borderId="101" xfId="0" applyFont="1" applyBorder="1" applyAlignment="1">
      <alignment vertical="center" wrapText="1"/>
    </xf>
    <xf numFmtId="0" fontId="4" fillId="0" borderId="102" xfId="0" applyFont="1" applyBorder="1" applyAlignment="1">
      <alignment vertical="center" wrapText="1"/>
    </xf>
    <xf numFmtId="0" fontId="4" fillId="0" borderId="112" xfId="0" applyFont="1" applyBorder="1" applyAlignment="1">
      <alignment vertical="center" wrapText="1"/>
    </xf>
    <xf numFmtId="49" fontId="4" fillId="0" borderId="42" xfId="0" applyNumberFormat="1" applyFont="1" applyBorder="1" applyAlignment="1">
      <alignment horizontal="center" vertical="center" wrapText="1"/>
    </xf>
    <xf numFmtId="0" fontId="11" fillId="0" borderId="100" xfId="0" applyFont="1" applyBorder="1"/>
    <xf numFmtId="0" fontId="4" fillId="0" borderId="12" xfId="0" applyFont="1" applyBorder="1" applyAlignment="1">
      <alignment horizontal="center" vertical="center" wrapText="1"/>
    </xf>
    <xf numFmtId="49" fontId="4" fillId="0" borderId="100" xfId="0" applyNumberFormat="1" applyFont="1" applyBorder="1" applyAlignment="1">
      <alignment horizontal="center" vertical="center" wrapText="1"/>
    </xf>
    <xf numFmtId="0" fontId="4" fillId="0" borderId="33" xfId="0" applyFont="1" applyBorder="1" applyAlignment="1">
      <alignment horizontal="center" vertical="center" wrapText="1"/>
    </xf>
    <xf numFmtId="0" fontId="4" fillId="0" borderId="19" xfId="0" applyFont="1" applyBorder="1" applyAlignment="1">
      <alignment horizontal="left" vertical="center" wrapText="1"/>
    </xf>
    <xf numFmtId="1" fontId="4" fillId="0" borderId="39" xfId="0" applyNumberFormat="1" applyFont="1" applyBorder="1" applyAlignment="1">
      <alignment horizontal="center" vertical="center" wrapText="1"/>
    </xf>
    <xf numFmtId="0" fontId="4" fillId="0" borderId="101" xfId="0" applyFont="1" applyBorder="1"/>
    <xf numFmtId="0" fontId="4" fillId="0" borderId="28" xfId="0" applyFont="1" applyBorder="1" applyAlignment="1">
      <alignment horizontal="left" vertical="center" wrapText="1"/>
    </xf>
    <xf numFmtId="49" fontId="4" fillId="0" borderId="39" xfId="0" applyNumberFormat="1" applyFont="1" applyBorder="1" applyAlignment="1">
      <alignment horizontal="center" vertical="center" wrapText="1"/>
    </xf>
    <xf numFmtId="1" fontId="4" fillId="0" borderId="32" xfId="0" applyNumberFormat="1" applyFont="1" applyBorder="1" applyAlignment="1">
      <alignment horizontal="center" vertical="center" wrapText="1"/>
    </xf>
    <xf numFmtId="0" fontId="15" fillId="0" borderId="51" xfId="0" applyFont="1" applyBorder="1" applyAlignment="1">
      <alignment horizontal="center" vertical="center" wrapText="1"/>
    </xf>
    <xf numFmtId="0" fontId="4" fillId="0" borderId="32" xfId="0" applyFont="1" applyBorder="1" applyAlignment="1">
      <alignment horizontal="center" vertical="center"/>
    </xf>
    <xf numFmtId="0" fontId="4" fillId="0" borderId="35" xfId="0" applyFont="1" applyBorder="1" applyAlignment="1">
      <alignment horizontal="center" vertical="center"/>
    </xf>
    <xf numFmtId="0" fontId="15" fillId="0" borderId="16" xfId="0" applyFont="1" applyBorder="1" applyAlignment="1">
      <alignment horizontal="center" vertical="center" wrapText="1"/>
    </xf>
    <xf numFmtId="0" fontId="4" fillId="0" borderId="25" xfId="0" applyFont="1" applyBorder="1" applyAlignment="1">
      <alignment horizontal="left" vertical="center" wrapText="1"/>
    </xf>
    <xf numFmtId="0" fontId="4" fillId="0" borderId="42" xfId="0" applyFont="1" applyBorder="1" applyAlignment="1">
      <alignment horizontal="center" vertical="center"/>
    </xf>
    <xf numFmtId="0" fontId="4" fillId="0" borderId="17" xfId="0" applyFont="1" applyBorder="1" applyAlignment="1">
      <alignment horizontal="center" vertical="center"/>
    </xf>
    <xf numFmtId="49" fontId="4" fillId="0" borderId="28" xfId="0" applyNumberFormat="1" applyFont="1" applyBorder="1" applyAlignment="1">
      <alignment horizontal="left" vertical="center" wrapText="1"/>
    </xf>
    <xf numFmtId="169" fontId="4" fillId="0" borderId="45" xfId="0" applyNumberFormat="1" applyFont="1" applyBorder="1" applyAlignment="1">
      <alignment vertical="center" wrapText="1"/>
    </xf>
    <xf numFmtId="0" fontId="4" fillId="0" borderId="153" xfId="0" applyFont="1" applyBorder="1"/>
    <xf numFmtId="49" fontId="4" fillId="0" borderId="44" xfId="0" applyNumberFormat="1" applyFont="1" applyBorder="1" applyAlignment="1">
      <alignment horizontal="left" vertical="center"/>
    </xf>
    <xf numFmtId="49" fontId="4" fillId="0" borderId="45" xfId="0" applyNumberFormat="1" applyFont="1" applyBorder="1" applyAlignment="1">
      <alignment horizontal="left" vertical="center"/>
    </xf>
    <xf numFmtId="170" fontId="4" fillId="0" borderId="46" xfId="0" applyNumberFormat="1" applyFont="1" applyBorder="1" applyAlignment="1">
      <alignment horizontal="right" vertical="center"/>
    </xf>
    <xf numFmtId="0" fontId="4" fillId="0" borderId="45" xfId="0" applyFont="1" applyBorder="1"/>
    <xf numFmtId="0" fontId="4" fillId="0" borderId="43" xfId="0" applyFont="1" applyBorder="1"/>
    <xf numFmtId="170" fontId="4" fillId="0" borderId="48" xfId="0" applyNumberFormat="1" applyFont="1" applyBorder="1" applyAlignment="1">
      <alignment horizontal="right" vertical="center"/>
    </xf>
    <xf numFmtId="170" fontId="4" fillId="0" borderId="153" xfId="0" applyNumberFormat="1" applyFont="1" applyBorder="1" applyAlignment="1">
      <alignment horizontal="right" vertical="center"/>
    </xf>
    <xf numFmtId="49" fontId="4" fillId="0" borderId="44" xfId="0" applyNumberFormat="1" applyFont="1" applyBorder="1" applyAlignment="1">
      <alignment horizontal="center" vertical="center" wrapText="1"/>
    </xf>
    <xf numFmtId="49" fontId="4" fillId="0" borderId="45" xfId="0" applyNumberFormat="1" applyFont="1" applyBorder="1" applyAlignment="1">
      <alignment horizontal="center" vertical="center" wrapText="1"/>
    </xf>
    <xf numFmtId="49" fontId="4" fillId="0" borderId="43" xfId="0" applyNumberFormat="1" applyFont="1" applyBorder="1" applyAlignment="1">
      <alignment horizontal="center"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43" xfId="0" applyFont="1" applyBorder="1" applyAlignment="1">
      <alignment vertical="center" wrapText="1"/>
    </xf>
    <xf numFmtId="10" fontId="4" fillId="0" borderId="44" xfId="0" applyNumberFormat="1" applyFont="1" applyBorder="1" applyAlignment="1">
      <alignment vertical="center" wrapText="1"/>
    </xf>
    <xf numFmtId="9" fontId="4" fillId="0" borderId="45" xfId="0" applyNumberFormat="1" applyFont="1" applyBorder="1" applyAlignment="1">
      <alignment horizontal="center" vertical="center" wrapText="1"/>
    </xf>
    <xf numFmtId="10" fontId="4" fillId="0" borderId="45" xfId="0" applyNumberFormat="1" applyFont="1" applyBorder="1" applyAlignment="1">
      <alignment horizontal="center" vertical="center" wrapText="1"/>
    </xf>
    <xf numFmtId="10" fontId="4" fillId="0" borderId="46" xfId="0" applyNumberFormat="1" applyFont="1" applyBorder="1" applyAlignment="1">
      <alignment horizontal="center" vertical="center" wrapText="1"/>
    </xf>
    <xf numFmtId="10" fontId="4" fillId="0" borderId="48" xfId="0" applyNumberFormat="1" applyFont="1" applyBorder="1" applyAlignment="1">
      <alignment horizontal="center" vertical="center" wrapText="1"/>
    </xf>
    <xf numFmtId="10" fontId="5" fillId="0" borderId="153"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0" fontId="15" fillId="0" borderId="155" xfId="0" applyFont="1" applyBorder="1" applyAlignment="1">
      <alignment horizontal="center" vertical="center" wrapText="1"/>
    </xf>
    <xf numFmtId="0" fontId="4" fillId="0" borderId="100" xfId="0" applyFont="1" applyBorder="1" applyAlignment="1">
      <alignment horizontal="center" vertical="center"/>
    </xf>
    <xf numFmtId="0" fontId="4" fillId="0" borderId="15" xfId="0" applyFont="1" applyBorder="1" applyAlignment="1">
      <alignment horizontal="center" vertical="center"/>
    </xf>
    <xf numFmtId="49" fontId="4" fillId="0" borderId="39" xfId="0" applyNumberFormat="1" applyFont="1" applyBorder="1" applyAlignment="1">
      <alignment vertical="center" wrapText="1"/>
    </xf>
    <xf numFmtId="0" fontId="11" fillId="0" borderId="14" xfId="0" applyFont="1" applyBorder="1"/>
    <xf numFmtId="49" fontId="4" fillId="0" borderId="46" xfId="0" applyNumberFormat="1" applyFont="1" applyBorder="1" applyAlignment="1">
      <alignment horizontal="center" vertical="center" wrapText="1"/>
    </xf>
    <xf numFmtId="169" fontId="4" fillId="0" borderId="24" xfId="0" applyNumberFormat="1" applyFont="1" applyBorder="1" applyAlignment="1">
      <alignment vertical="center" wrapText="1"/>
    </xf>
    <xf numFmtId="49" fontId="4" fillId="0" borderId="102" xfId="0" applyNumberFormat="1" applyFont="1" applyBorder="1" applyAlignment="1">
      <alignment horizontal="left" vertical="center" wrapText="1"/>
    </xf>
    <xf numFmtId="49" fontId="4" fillId="0" borderId="23" xfId="0" applyNumberFormat="1" applyFont="1" applyBorder="1" applyAlignment="1">
      <alignment horizontal="left" vertical="center"/>
    </xf>
    <xf numFmtId="0" fontId="4" fillId="0" borderId="35" xfId="0" applyFont="1" applyBorder="1" applyAlignment="1">
      <alignment horizontal="left" vertical="center" wrapText="1"/>
    </xf>
    <xf numFmtId="0" fontId="4" fillId="0" borderId="23" xfId="0" applyFont="1" applyBorder="1" applyAlignment="1">
      <alignment horizontal="left" vertical="center" wrapText="1"/>
    </xf>
    <xf numFmtId="0" fontId="4" fillId="0" borderId="17" xfId="0" applyFont="1" applyBorder="1" applyAlignment="1">
      <alignment horizontal="left" vertical="center" wrapText="1"/>
    </xf>
    <xf numFmtId="49" fontId="4" fillId="0" borderId="0" xfId="0" applyNumberFormat="1" applyFont="1" applyAlignment="1">
      <alignment horizontal="center" vertical="center" wrapText="1"/>
    </xf>
    <xf numFmtId="0" fontId="4" fillId="13" borderId="33" xfId="0" applyFont="1" applyFill="1" applyBorder="1" applyAlignment="1">
      <alignment horizontal="center" vertical="center" wrapText="1"/>
    </xf>
    <xf numFmtId="49" fontId="4" fillId="0" borderId="35" xfId="0" applyNumberFormat="1" applyFont="1" applyBorder="1" applyAlignment="1">
      <alignment horizontal="center" vertical="center" wrapText="1"/>
    </xf>
    <xf numFmtId="0" fontId="4" fillId="13" borderId="16" xfId="0" applyFont="1" applyFill="1" applyBorder="1" applyAlignment="1">
      <alignment horizontal="center" vertical="center" wrapText="1"/>
    </xf>
    <xf numFmtId="1" fontId="4" fillId="0" borderId="44" xfId="0" applyNumberFormat="1" applyFont="1" applyBorder="1" applyAlignment="1">
      <alignment horizontal="center" vertical="center" wrapText="1"/>
    </xf>
    <xf numFmtId="10" fontId="4" fillId="0" borderId="28" xfId="0" applyNumberFormat="1" applyFont="1" applyBorder="1" applyAlignment="1">
      <alignment vertical="center" wrapText="1"/>
    </xf>
    <xf numFmtId="10" fontId="4" fillId="0" borderId="153" xfId="0" applyNumberFormat="1" applyFont="1" applyBorder="1" applyAlignment="1">
      <alignment horizontal="center" vertical="center" wrapText="1"/>
    </xf>
    <xf numFmtId="10" fontId="5" fillId="0" borderId="160" xfId="0" applyNumberFormat="1" applyFont="1" applyBorder="1" applyAlignment="1">
      <alignment horizontal="center" vertical="center" wrapText="1"/>
    </xf>
    <xf numFmtId="49" fontId="4" fillId="0" borderId="38" xfId="0" applyNumberFormat="1" applyFont="1" applyBorder="1" applyAlignment="1">
      <alignment horizontal="left" vertical="center" wrapText="1"/>
    </xf>
    <xf numFmtId="169" fontId="4" fillId="0" borderId="14" xfId="0" applyNumberFormat="1" applyFont="1" applyBorder="1" applyAlignment="1">
      <alignment vertical="center" wrapText="1"/>
    </xf>
    <xf numFmtId="0" fontId="4" fillId="13" borderId="12" xfId="0" applyFont="1" applyFill="1" applyBorder="1" applyAlignment="1">
      <alignment horizontal="center" vertical="center" wrapText="1"/>
    </xf>
    <xf numFmtId="49" fontId="4" fillId="0" borderId="34" xfId="0" applyNumberFormat="1" applyFont="1" applyBorder="1" applyAlignment="1">
      <alignment horizontal="left" vertical="center" wrapText="1"/>
    </xf>
    <xf numFmtId="1" fontId="4" fillId="0" borderId="42" xfId="0" applyNumberFormat="1" applyFont="1" applyBorder="1" applyAlignment="1">
      <alignment horizontal="center" vertical="center" wrapText="1"/>
    </xf>
    <xf numFmtId="0" fontId="4" fillId="0" borderId="35" xfId="0" applyFont="1" applyBorder="1" applyAlignment="1">
      <alignment horizontal="center"/>
    </xf>
    <xf numFmtId="0" fontId="4" fillId="0" borderId="15" xfId="0" applyFont="1" applyBorder="1" applyAlignment="1">
      <alignment horizontal="center"/>
    </xf>
    <xf numFmtId="0" fontId="4" fillId="0" borderId="34" xfId="0" applyFont="1" applyBorder="1" applyAlignment="1">
      <alignment horizontal="left" vertical="center" wrapText="1"/>
    </xf>
    <xf numFmtId="169" fontId="4" fillId="0" borderId="29" xfId="0" applyNumberFormat="1" applyFont="1" applyBorder="1" applyAlignment="1">
      <alignment vertical="center" wrapText="1"/>
    </xf>
    <xf numFmtId="49" fontId="4" fillId="0" borderId="28" xfId="0" applyNumberFormat="1" applyFont="1" applyBorder="1" applyAlignment="1">
      <alignment horizontal="left" vertical="center"/>
    </xf>
    <xf numFmtId="10" fontId="4" fillId="0" borderId="28" xfId="0" applyNumberFormat="1" applyFont="1" applyBorder="1" applyAlignment="1">
      <alignment horizontal="center" vertical="center" wrapText="1"/>
    </xf>
    <xf numFmtId="49" fontId="4" fillId="0" borderId="17" xfId="0" applyNumberFormat="1" applyFont="1" applyBorder="1" applyAlignment="1">
      <alignment horizontal="left" vertical="center"/>
    </xf>
    <xf numFmtId="1" fontId="4" fillId="0" borderId="167" xfId="0" applyNumberFormat="1" applyFont="1" applyBorder="1" applyAlignment="1">
      <alignment horizontal="center" vertical="center" wrapText="1"/>
    </xf>
    <xf numFmtId="0" fontId="4" fillId="0" borderId="102" xfId="0" applyFont="1" applyBorder="1" applyAlignment="1">
      <alignment horizontal="center" vertical="center"/>
    </xf>
    <xf numFmtId="49" fontId="4" fillId="0" borderId="24" xfId="0" applyNumberFormat="1" applyFont="1" applyBorder="1" applyAlignment="1">
      <alignment vertical="center" wrapText="1"/>
    </xf>
    <xf numFmtId="0" fontId="11" fillId="0" borderId="10" xfId="0" applyFont="1" applyBorder="1"/>
    <xf numFmtId="169" fontId="4" fillId="0" borderId="33" xfId="0" applyNumberFormat="1" applyFont="1" applyBorder="1" applyAlignment="1">
      <alignment vertical="center" wrapText="1"/>
    </xf>
    <xf numFmtId="169" fontId="2" fillId="12" borderId="163" xfId="0" applyNumberFormat="1" applyFont="1" applyFill="1" applyBorder="1" applyAlignment="1">
      <alignment horizontal="center" vertical="center" wrapText="1"/>
    </xf>
    <xf numFmtId="0" fontId="17" fillId="17" borderId="3" xfId="0" applyFont="1" applyFill="1" applyBorder="1" applyAlignment="1">
      <alignment vertical="center" wrapText="1"/>
    </xf>
    <xf numFmtId="49" fontId="2" fillId="8" borderId="154" xfId="0" applyNumberFormat="1" applyFont="1" applyFill="1" applyBorder="1" applyAlignment="1">
      <alignment horizontal="center" vertical="center" wrapText="1"/>
    </xf>
    <xf numFmtId="49" fontId="2" fillId="8" borderId="163" xfId="0" applyNumberFormat="1" applyFont="1" applyFill="1" applyBorder="1" applyAlignment="1">
      <alignment horizontal="center" vertical="center" wrapText="1"/>
    </xf>
    <xf numFmtId="0" fontId="17" fillId="8" borderId="165" xfId="0" applyFont="1" applyFill="1" applyBorder="1" applyAlignment="1">
      <alignment horizontal="center" vertical="center" wrapText="1"/>
    </xf>
    <xf numFmtId="0" fontId="17" fillId="17" borderId="163" xfId="0" applyFont="1" applyFill="1" applyBorder="1" applyAlignment="1">
      <alignment vertical="center" wrapText="1"/>
    </xf>
    <xf numFmtId="170" fontId="2" fillId="8" borderId="154" xfId="0" applyNumberFormat="1" applyFont="1" applyFill="1" applyBorder="1" applyAlignment="1">
      <alignment horizontal="right" vertical="center" wrapText="1"/>
    </xf>
    <xf numFmtId="170" fontId="2" fillId="8" borderId="163" xfId="0" applyNumberFormat="1" applyFont="1" applyFill="1" applyBorder="1" applyAlignment="1">
      <alignment horizontal="right" vertical="center" wrapText="1"/>
    </xf>
    <xf numFmtId="170" fontId="2" fillId="8" borderId="165" xfId="0" applyNumberFormat="1" applyFont="1" applyFill="1" applyBorder="1" applyAlignment="1">
      <alignment horizontal="right" vertical="center" wrapText="1"/>
    </xf>
    <xf numFmtId="0" fontId="17" fillId="17" borderId="154" xfId="0" applyFont="1" applyFill="1" applyBorder="1" applyAlignment="1">
      <alignment horizontal="center" vertical="center" wrapText="1"/>
    </xf>
    <xf numFmtId="0" fontId="2" fillId="12" borderId="163" xfId="0" applyFont="1" applyFill="1" applyBorder="1" applyAlignment="1">
      <alignment horizontal="center" vertical="center" wrapText="1"/>
    </xf>
    <xf numFmtId="0" fontId="2" fillId="8" borderId="154" xfId="0" applyFont="1" applyFill="1" applyBorder="1" applyAlignment="1">
      <alignment horizontal="center" vertical="center" wrapText="1"/>
    </xf>
    <xf numFmtId="0" fontId="2" fillId="8" borderId="163" xfId="0" applyFont="1" applyFill="1" applyBorder="1" applyAlignment="1">
      <alignment horizontal="center" vertical="center" wrapText="1"/>
    </xf>
    <xf numFmtId="0" fontId="2" fillId="8" borderId="165" xfId="0" applyFont="1" applyFill="1" applyBorder="1" applyAlignment="1">
      <alignment horizontal="center" vertical="center" wrapText="1"/>
    </xf>
    <xf numFmtId="0" fontId="17" fillId="17" borderId="162" xfId="0" applyFont="1" applyFill="1" applyBorder="1" applyAlignment="1">
      <alignment vertical="center" wrapText="1"/>
    </xf>
    <xf numFmtId="0" fontId="17" fillId="17" borderId="161" xfId="0" applyFont="1" applyFill="1" applyBorder="1" applyAlignment="1">
      <alignment vertical="center" wrapText="1"/>
    </xf>
    <xf numFmtId="0" fontId="17" fillId="17" borderId="160" xfId="0" applyFont="1" applyFill="1" applyBorder="1" applyAlignment="1">
      <alignment horizontal="center" vertical="center" wrapText="1"/>
    </xf>
    <xf numFmtId="0" fontId="17" fillId="17" borderId="162" xfId="0" applyFont="1" applyFill="1" applyBorder="1" applyAlignment="1">
      <alignment horizontal="left" vertical="center" wrapText="1"/>
    </xf>
    <xf numFmtId="0" fontId="17" fillId="17" borderId="160" xfId="0" applyFont="1" applyFill="1" applyBorder="1" applyAlignment="1">
      <alignment horizontal="left" vertical="center" wrapText="1"/>
    </xf>
    <xf numFmtId="10" fontId="2" fillId="17" borderId="154" xfId="0" applyNumberFormat="1" applyFont="1" applyFill="1" applyBorder="1" applyAlignment="1">
      <alignment vertical="center" wrapText="1"/>
    </xf>
    <xf numFmtId="10" fontId="2" fillId="17" borderId="163" xfId="0" applyNumberFormat="1" applyFont="1" applyFill="1" applyBorder="1" applyAlignment="1">
      <alignment vertical="center" wrapText="1"/>
    </xf>
    <xf numFmtId="0" fontId="2" fillId="10" borderId="163" xfId="0" applyFont="1" applyFill="1" applyBorder="1" applyAlignment="1">
      <alignment vertical="center" wrapText="1"/>
    </xf>
    <xf numFmtId="10" fontId="2" fillId="11" borderId="163" xfId="0" applyNumberFormat="1" applyFont="1" applyFill="1" applyBorder="1" applyAlignment="1">
      <alignment vertical="center" wrapText="1"/>
    </xf>
    <xf numFmtId="10" fontId="2" fillId="11" borderId="165" xfId="0" applyNumberFormat="1" applyFont="1" applyFill="1" applyBorder="1" applyAlignment="1">
      <alignment vertical="center" wrapText="1"/>
    </xf>
    <xf numFmtId="10" fontId="2" fillId="7" borderId="44" xfId="0" applyNumberFormat="1" applyFont="1" applyFill="1" applyBorder="1" applyAlignment="1">
      <alignment vertical="center"/>
    </xf>
    <xf numFmtId="10" fontId="2" fillId="7" borderId="166" xfId="0" applyNumberFormat="1" applyFont="1" applyFill="1" applyBorder="1" applyAlignment="1">
      <alignment vertical="center"/>
    </xf>
    <xf numFmtId="0" fontId="11" fillId="0" borderId="0" xfId="0" applyFont="1" applyAlignment="1">
      <alignment horizontal="center"/>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9" fillId="0" borderId="0" xfId="0" applyFont="1" applyAlignment="1">
      <alignment horizontal="left" vertical="center" wrapText="1"/>
    </xf>
    <xf numFmtId="0" fontId="5" fillId="5" borderId="32" xfId="0" applyFont="1" applyFill="1" applyBorder="1" applyAlignment="1">
      <alignment horizontal="left" vertical="center" wrapText="1"/>
    </xf>
    <xf numFmtId="0" fontId="5" fillId="5" borderId="33" xfId="0" applyFont="1" applyFill="1" applyBorder="1" applyAlignment="1">
      <alignment horizontal="left" vertical="center" wrapText="1"/>
    </xf>
    <xf numFmtId="0" fontId="5" fillId="5" borderId="34" xfId="0" applyFont="1" applyFill="1" applyBorder="1" applyAlignment="1">
      <alignment horizontal="left" vertical="center" wrapText="1"/>
    </xf>
    <xf numFmtId="0" fontId="11" fillId="0" borderId="34" xfId="0" applyFont="1" applyBorder="1" applyAlignment="1">
      <alignment horizontal="left" vertical="center"/>
    </xf>
    <xf numFmtId="0" fontId="5" fillId="5" borderId="35" xfId="0" applyFont="1" applyFill="1" applyBorder="1" applyAlignment="1">
      <alignment horizontal="left" vertical="center" wrapText="1"/>
    </xf>
    <xf numFmtId="0" fontId="5" fillId="8" borderId="17" xfId="0" applyFont="1" applyFill="1" applyBorder="1" applyAlignment="1">
      <alignment horizontal="left" vertical="center" wrapText="1"/>
    </xf>
    <xf numFmtId="0" fontId="5" fillId="5" borderId="39" xfId="0" applyFont="1" applyFill="1" applyBorder="1" applyAlignment="1">
      <alignment horizontal="left" vertical="center" wrapText="1"/>
    </xf>
    <xf numFmtId="0" fontId="12" fillId="0" borderId="0" xfId="0" applyFont="1" applyAlignment="1">
      <alignment horizontal="left" vertical="center" wrapText="1"/>
    </xf>
    <xf numFmtId="0" fontId="11" fillId="0" borderId="46" xfId="0" applyFont="1" applyBorder="1" applyAlignment="1">
      <alignment horizontal="left" vertical="center"/>
    </xf>
    <xf numFmtId="0" fontId="5" fillId="5" borderId="155" xfId="0" applyFont="1" applyFill="1" applyBorder="1" applyAlignment="1">
      <alignment horizontal="left" vertical="center" wrapText="1"/>
    </xf>
    <xf numFmtId="0" fontId="5" fillId="5" borderId="47" xfId="0" applyFont="1" applyFill="1" applyBorder="1" applyAlignment="1">
      <alignment horizontal="left" vertical="center" wrapText="1"/>
    </xf>
    <xf numFmtId="0" fontId="11" fillId="0" borderId="155" xfId="0" applyFont="1" applyBorder="1" applyAlignment="1">
      <alignment horizontal="left" vertical="center"/>
    </xf>
    <xf numFmtId="0" fontId="11" fillId="0" borderId="47" xfId="0" applyFont="1" applyBorder="1" applyAlignment="1">
      <alignment horizontal="left" vertical="center"/>
    </xf>
    <xf numFmtId="0" fontId="5" fillId="5" borderId="45" xfId="0" applyFont="1" applyFill="1" applyBorder="1" applyAlignment="1">
      <alignment horizontal="left" vertical="center" wrapText="1"/>
    </xf>
    <xf numFmtId="0" fontId="11" fillId="0" borderId="153" xfId="0" applyFont="1" applyBorder="1" applyAlignment="1">
      <alignment horizontal="left" vertical="center"/>
    </xf>
    <xf numFmtId="0" fontId="5" fillId="5" borderId="46" xfId="0" applyFont="1" applyFill="1" applyBorder="1" applyAlignment="1">
      <alignment horizontal="left" vertical="center" wrapText="1"/>
    </xf>
    <xf numFmtId="0" fontId="5" fillId="5" borderId="48" xfId="0" applyFont="1" applyFill="1" applyBorder="1" applyAlignment="1">
      <alignment horizontal="left" vertical="center" wrapText="1"/>
    </xf>
    <xf numFmtId="0" fontId="5" fillId="5" borderId="153" xfId="0" applyFont="1" applyFill="1" applyBorder="1" applyAlignment="1">
      <alignment horizontal="left" vertical="center" wrapText="1"/>
    </xf>
    <xf numFmtId="0" fontId="5" fillId="8" borderId="44" xfId="0" applyFont="1" applyFill="1" applyBorder="1" applyAlignment="1">
      <alignment horizontal="left" vertical="center" wrapText="1"/>
    </xf>
    <xf numFmtId="0" fontId="5" fillId="8" borderId="45" xfId="0" applyFont="1" applyFill="1" applyBorder="1" applyAlignment="1">
      <alignment horizontal="left" vertical="center" wrapText="1"/>
    </xf>
    <xf numFmtId="0" fontId="11" fillId="0" borderId="48" xfId="0" applyFont="1" applyBorder="1" applyAlignment="1">
      <alignment horizontal="left" vertical="center"/>
    </xf>
    <xf numFmtId="0" fontId="5" fillId="8" borderId="43" xfId="0" applyFont="1" applyFill="1" applyBorder="1" applyAlignment="1">
      <alignment horizontal="left" vertical="center" wrapText="1"/>
    </xf>
    <xf numFmtId="1" fontId="4" fillId="0" borderId="96" xfId="0" applyNumberFormat="1" applyFont="1" applyBorder="1" applyAlignment="1">
      <alignment horizontal="left" vertical="center" wrapText="1"/>
    </xf>
    <xf numFmtId="0" fontId="4" fillId="0" borderId="51" xfId="0" applyFont="1" applyBorder="1" applyAlignment="1">
      <alignment horizontal="left" vertical="center" wrapText="1"/>
    </xf>
    <xf numFmtId="0" fontId="4" fillId="0" borderId="5" xfId="0" applyFont="1" applyBorder="1" applyAlignment="1">
      <alignment horizontal="left" vertical="center" wrapText="1"/>
    </xf>
    <xf numFmtId="1" fontId="4" fillId="0" borderId="51" xfId="0" applyNumberFormat="1" applyFont="1" applyBorder="1" applyAlignment="1">
      <alignment horizontal="left" vertical="center" wrapText="1"/>
    </xf>
    <xf numFmtId="1" fontId="4" fillId="0" borderId="5" xfId="0" applyNumberFormat="1" applyFont="1" applyBorder="1" applyAlignment="1">
      <alignment horizontal="left" vertical="center" wrapText="1"/>
    </xf>
    <xf numFmtId="49" fontId="4" fillId="0" borderId="8" xfId="0" applyNumberFormat="1" applyFont="1" applyBorder="1" applyAlignment="1">
      <alignment horizontal="left" vertical="center" wrapText="1"/>
    </xf>
    <xf numFmtId="169" fontId="4" fillId="0" borderId="8" xfId="0" applyNumberFormat="1" applyFont="1" applyBorder="1" applyAlignment="1">
      <alignment horizontal="left" vertical="center" wrapText="1"/>
    </xf>
    <xf numFmtId="49" fontId="4" fillId="8" borderId="95" xfId="0" applyNumberFormat="1" applyFont="1" applyFill="1" applyBorder="1" applyAlignment="1">
      <alignment horizontal="left" vertical="center"/>
    </xf>
    <xf numFmtId="49" fontId="4" fillId="8" borderId="8" xfId="0" applyNumberFormat="1" applyFont="1" applyFill="1" applyBorder="1" applyAlignment="1">
      <alignment horizontal="left" vertical="center"/>
    </xf>
    <xf numFmtId="49" fontId="4" fillId="8" borderId="62" xfId="0" applyNumberFormat="1" applyFont="1" applyFill="1" applyBorder="1" applyAlignment="1">
      <alignment horizontal="left" vertical="center"/>
    </xf>
    <xf numFmtId="170" fontId="4" fillId="0" borderId="96" xfId="0" applyNumberFormat="1" applyFont="1" applyBorder="1" applyAlignment="1">
      <alignment horizontal="left" vertical="center"/>
    </xf>
    <xf numFmtId="49" fontId="4" fillId="0" borderId="7" xfId="0" applyNumberFormat="1" applyFont="1" applyBorder="1" applyAlignment="1">
      <alignment horizontal="left" vertical="center" wrapText="1"/>
    </xf>
    <xf numFmtId="174" fontId="4" fillId="0" borderId="62" xfId="0" applyNumberFormat="1" applyFont="1" applyBorder="1" applyAlignment="1">
      <alignment horizontal="left" vertical="center" wrapText="1"/>
    </xf>
    <xf numFmtId="170" fontId="4" fillId="8" borderId="96" xfId="0" applyNumberFormat="1" applyFont="1" applyFill="1" applyBorder="1" applyAlignment="1">
      <alignment horizontal="left" vertical="center"/>
    </xf>
    <xf numFmtId="170" fontId="4" fillId="8" borderId="7" xfId="0" applyNumberFormat="1" applyFont="1" applyFill="1" applyBorder="1" applyAlignment="1">
      <alignment horizontal="left" vertical="center"/>
    </xf>
    <xf numFmtId="170" fontId="4" fillId="8" borderId="62" xfId="0" applyNumberFormat="1" applyFont="1" applyFill="1" applyBorder="1" applyAlignment="1">
      <alignment horizontal="left" vertical="center"/>
    </xf>
    <xf numFmtId="1" fontId="4" fillId="0" borderId="95" xfId="0" applyNumberFormat="1" applyFont="1" applyBorder="1" applyAlignment="1">
      <alignment horizontal="left" vertical="center" wrapText="1"/>
    </xf>
    <xf numFmtId="171" fontId="4" fillId="13" borderId="8" xfId="0" applyNumberFormat="1" applyFont="1" applyFill="1" applyBorder="1" applyAlignment="1">
      <alignment horizontal="left" vertical="center" wrapText="1"/>
    </xf>
    <xf numFmtId="49" fontId="4" fillId="0" borderId="9" xfId="0" applyNumberFormat="1" applyFont="1" applyBorder="1" applyAlignment="1">
      <alignment horizontal="left" vertical="center" wrapText="1"/>
    </xf>
    <xf numFmtId="49" fontId="4" fillId="8" borderId="95" xfId="0" applyNumberFormat="1" applyFont="1" applyFill="1" applyBorder="1" applyAlignment="1">
      <alignment horizontal="left" vertical="center" wrapText="1"/>
    </xf>
    <xf numFmtId="49" fontId="4" fillId="8" borderId="8" xfId="0" applyNumberFormat="1" applyFont="1" applyFill="1" applyBorder="1" applyAlignment="1">
      <alignment horizontal="left" vertical="center" wrapText="1"/>
    </xf>
    <xf numFmtId="49" fontId="4" fillId="8" borderId="9" xfId="0" applyNumberFormat="1" applyFont="1" applyFill="1" applyBorder="1" applyAlignment="1">
      <alignment horizontal="left" vertical="center" wrapText="1"/>
    </xf>
    <xf numFmtId="169" fontId="4" fillId="0" borderId="9" xfId="0" applyNumberFormat="1" applyFont="1" applyBorder="1" applyAlignment="1">
      <alignment horizontal="left" vertical="center" wrapText="1"/>
    </xf>
    <xf numFmtId="0" fontId="4" fillId="8" borderId="95" xfId="0" applyFont="1" applyFill="1" applyBorder="1" applyAlignment="1">
      <alignment horizontal="left" vertical="center" wrapText="1"/>
    </xf>
    <xf numFmtId="0" fontId="4" fillId="8" borderId="8" xfId="0" applyFont="1" applyFill="1" applyBorder="1" applyAlignment="1">
      <alignment horizontal="left" vertical="center" wrapText="1"/>
    </xf>
    <xf numFmtId="0" fontId="4" fillId="8" borderId="9" xfId="0" applyFont="1" applyFill="1" applyBorder="1" applyAlignment="1">
      <alignment horizontal="left" vertical="center" wrapText="1"/>
    </xf>
    <xf numFmtId="49" fontId="4" fillId="0" borderId="96" xfId="0" applyNumberFormat="1" applyFont="1" applyBorder="1" applyAlignment="1">
      <alignment horizontal="left" vertical="center" wrapText="1"/>
    </xf>
    <xf numFmtId="10" fontId="4" fillId="10" borderId="7" xfId="0" applyNumberFormat="1" applyFont="1" applyFill="1" applyBorder="1" applyAlignment="1">
      <alignment horizontal="center" vertical="center" wrapText="1"/>
    </xf>
    <xf numFmtId="10" fontId="4" fillId="11" borderId="7" xfId="0" applyNumberFormat="1" applyFont="1" applyFill="1" applyBorder="1" applyAlignment="1">
      <alignment horizontal="center" vertical="center" wrapText="1"/>
    </xf>
    <xf numFmtId="10" fontId="5" fillId="11" borderId="62" xfId="0" applyNumberFormat="1" applyFont="1" applyFill="1" applyBorder="1" applyAlignment="1">
      <alignment horizontal="center" vertical="center" wrapText="1"/>
    </xf>
    <xf numFmtId="0" fontId="4" fillId="12" borderId="96" xfId="0" applyFont="1" applyFill="1" applyBorder="1" applyAlignment="1">
      <alignment horizontal="center" vertical="center" wrapText="1"/>
    </xf>
    <xf numFmtId="0" fontId="4" fillId="12" borderId="7" xfId="0" applyFont="1" applyFill="1" applyBorder="1" applyAlignment="1">
      <alignment horizontal="center" vertical="center" wrapText="1"/>
    </xf>
    <xf numFmtId="10" fontId="5" fillId="7" borderId="62" xfId="0" applyNumberFormat="1" applyFont="1" applyFill="1" applyBorder="1" applyAlignment="1">
      <alignment horizontal="center" vertical="center" wrapText="1"/>
    </xf>
    <xf numFmtId="1" fontId="4" fillId="0" borderId="42" xfId="0" applyNumberFormat="1" applyFont="1" applyBorder="1" applyAlignment="1">
      <alignment horizontal="left" vertical="center" wrapText="1"/>
    </xf>
    <xf numFmtId="0" fontId="4" fillId="0" borderId="16" xfId="0" applyFont="1" applyBorder="1" applyAlignment="1">
      <alignment horizontal="left" vertical="center" wrapText="1"/>
    </xf>
    <xf numFmtId="0" fontId="4" fillId="0" borderId="11" xfId="0" applyFont="1" applyBorder="1" applyAlignment="1">
      <alignment horizontal="left" vertical="center" wrapText="1"/>
    </xf>
    <xf numFmtId="1" fontId="4" fillId="0" borderId="16" xfId="0" applyNumberFormat="1" applyFont="1" applyBorder="1" applyAlignment="1">
      <alignment horizontal="left" vertical="center" wrapText="1"/>
    </xf>
    <xf numFmtId="1" fontId="4" fillId="0" borderId="11" xfId="0" applyNumberFormat="1" applyFont="1" applyBorder="1" applyAlignment="1">
      <alignment horizontal="left" vertical="center" wrapText="1"/>
    </xf>
    <xf numFmtId="169" fontId="4" fillId="0" borderId="102" xfId="0" applyNumberFormat="1" applyFont="1" applyBorder="1" applyAlignment="1">
      <alignment horizontal="left" vertical="center" wrapText="1"/>
    </xf>
    <xf numFmtId="49" fontId="4" fillId="8" borderId="101" xfId="0" applyNumberFormat="1" applyFont="1" applyFill="1" applyBorder="1" applyAlignment="1">
      <alignment horizontal="left" vertical="center"/>
    </xf>
    <xf numFmtId="49" fontId="4" fillId="8" borderId="102" xfId="0" applyNumberFormat="1" applyFont="1" applyFill="1" applyBorder="1" applyAlignment="1">
      <alignment horizontal="left" vertical="center"/>
    </xf>
    <xf numFmtId="49" fontId="4" fillId="8" borderId="17" xfId="0" applyNumberFormat="1" applyFont="1" applyFill="1" applyBorder="1" applyAlignment="1">
      <alignment horizontal="left" vertical="center"/>
    </xf>
    <xf numFmtId="170" fontId="4" fillId="0" borderId="42" xfId="0" applyNumberFormat="1" applyFont="1" applyBorder="1" applyAlignment="1">
      <alignment horizontal="left" vertical="center"/>
    </xf>
    <xf numFmtId="49" fontId="4" fillId="0" borderId="13" xfId="0" applyNumberFormat="1" applyFont="1" applyBorder="1" applyAlignment="1">
      <alignment horizontal="left" vertical="center" wrapText="1"/>
    </xf>
    <xf numFmtId="174" fontId="4" fillId="0" borderId="17" xfId="0" applyNumberFormat="1" applyFont="1" applyBorder="1" applyAlignment="1">
      <alignment horizontal="left" vertical="center" wrapText="1"/>
    </xf>
    <xf numFmtId="170" fontId="4" fillId="8" borderId="42" xfId="0" applyNumberFormat="1" applyFont="1" applyFill="1" applyBorder="1" applyAlignment="1">
      <alignment horizontal="left" vertical="center"/>
    </xf>
    <xf numFmtId="170" fontId="4" fillId="8" borderId="13" xfId="0" applyNumberFormat="1" applyFont="1" applyFill="1" applyBorder="1" applyAlignment="1">
      <alignment horizontal="left" vertical="center"/>
    </xf>
    <xf numFmtId="170" fontId="4" fillId="8" borderId="17" xfId="0" applyNumberFormat="1" applyFont="1" applyFill="1" applyBorder="1" applyAlignment="1">
      <alignment horizontal="left" vertical="center"/>
    </xf>
    <xf numFmtId="1" fontId="4" fillId="0" borderId="101" xfId="0" applyNumberFormat="1" applyFont="1" applyBorder="1" applyAlignment="1">
      <alignment horizontal="left" vertical="center" wrapText="1"/>
    </xf>
    <xf numFmtId="171" fontId="4" fillId="13" borderId="102" xfId="0" applyNumberFormat="1" applyFont="1" applyFill="1" applyBorder="1" applyAlignment="1">
      <alignment horizontal="left" vertical="center" wrapText="1"/>
    </xf>
    <xf numFmtId="49" fontId="4" fillId="0" borderId="112" xfId="0" applyNumberFormat="1" applyFont="1" applyBorder="1" applyAlignment="1">
      <alignment horizontal="left" vertical="center" wrapText="1"/>
    </xf>
    <xf numFmtId="49" fontId="4" fillId="8" borderId="101" xfId="0" applyNumberFormat="1" applyFont="1" applyFill="1" applyBorder="1" applyAlignment="1">
      <alignment horizontal="left" vertical="center" wrapText="1"/>
    </xf>
    <xf numFmtId="49" fontId="4" fillId="8" borderId="102" xfId="0" applyNumberFormat="1" applyFont="1" applyFill="1" applyBorder="1" applyAlignment="1">
      <alignment horizontal="left" vertical="center" wrapText="1"/>
    </xf>
    <xf numFmtId="49" fontId="4" fillId="8" borderId="112" xfId="0" applyNumberFormat="1" applyFont="1" applyFill="1" applyBorder="1" applyAlignment="1">
      <alignment horizontal="left" vertical="center" wrapText="1"/>
    </xf>
    <xf numFmtId="49" fontId="4" fillId="0" borderId="100" xfId="0" applyNumberFormat="1" applyFont="1" applyBorder="1" applyAlignment="1">
      <alignment horizontal="left" vertical="center"/>
    </xf>
    <xf numFmtId="49" fontId="4" fillId="0" borderId="14" xfId="0" applyNumberFormat="1" applyFont="1" applyBorder="1" applyAlignment="1">
      <alignment horizontal="left" vertical="center" wrapText="1"/>
    </xf>
    <xf numFmtId="169" fontId="4" fillId="0" borderId="15" xfId="0" applyNumberFormat="1" applyFont="1" applyBorder="1" applyAlignment="1">
      <alignment horizontal="left" vertical="center" wrapText="1"/>
    </xf>
    <xf numFmtId="0" fontId="4" fillId="8" borderId="101" xfId="0" applyFont="1" applyFill="1" applyBorder="1" applyAlignment="1">
      <alignment horizontal="left" vertical="center" wrapText="1"/>
    </xf>
    <xf numFmtId="0" fontId="4" fillId="8" borderId="102" xfId="0" applyFont="1" applyFill="1" applyBorder="1" applyAlignment="1">
      <alignment horizontal="left" vertical="center" wrapText="1"/>
    </xf>
    <xf numFmtId="0" fontId="4" fillId="8" borderId="112" xfId="0" applyFont="1" applyFill="1" applyBorder="1" applyAlignment="1">
      <alignment horizontal="left" vertical="center" wrapText="1"/>
    </xf>
    <xf numFmtId="49" fontId="4" fillId="0" borderId="42" xfId="0" applyNumberFormat="1" applyFont="1" applyBorder="1" applyAlignment="1">
      <alignment horizontal="left" vertical="center" wrapText="1"/>
    </xf>
    <xf numFmtId="49" fontId="4" fillId="0" borderId="17" xfId="0" applyNumberFormat="1" applyFont="1" applyBorder="1" applyAlignment="1">
      <alignment horizontal="left" vertical="center" wrapText="1"/>
    </xf>
    <xf numFmtId="10" fontId="4" fillId="12" borderId="42" xfId="0" applyNumberFormat="1" applyFont="1" applyFill="1" applyBorder="1" applyAlignment="1">
      <alignment horizontal="center" vertical="center" wrapText="1"/>
    </xf>
    <xf numFmtId="10" fontId="4" fillId="12" borderId="13" xfId="0" applyNumberFormat="1" applyFont="1" applyFill="1" applyBorder="1" applyAlignment="1">
      <alignment horizontal="center" vertical="center" wrapText="1"/>
    </xf>
    <xf numFmtId="10" fontId="5" fillId="7" borderId="17" xfId="0" applyNumberFormat="1" applyFont="1" applyFill="1" applyBorder="1" applyAlignment="1">
      <alignment horizontal="center" vertical="center" wrapText="1"/>
    </xf>
    <xf numFmtId="169" fontId="4" fillId="0" borderId="112" xfId="0" applyNumberFormat="1" applyFont="1" applyBorder="1" applyAlignment="1">
      <alignment horizontal="left" vertical="center" wrapText="1"/>
    </xf>
    <xf numFmtId="1" fontId="4" fillId="0" borderId="46" xfId="0" applyNumberFormat="1" applyFont="1" applyBorder="1" applyAlignment="1">
      <alignment horizontal="left" vertical="center" wrapText="1"/>
    </xf>
    <xf numFmtId="0" fontId="4" fillId="0" borderId="155" xfId="0" applyFont="1" applyBorder="1" applyAlignment="1">
      <alignment horizontal="left" vertical="center" wrapText="1"/>
    </xf>
    <xf numFmtId="0" fontId="4" fillId="0" borderId="47" xfId="0" applyFont="1" applyBorder="1" applyAlignment="1">
      <alignment horizontal="left" vertical="center" wrapText="1"/>
    </xf>
    <xf numFmtId="1" fontId="4" fillId="0" borderId="155" xfId="0" applyNumberFormat="1" applyFont="1" applyBorder="1" applyAlignment="1">
      <alignment horizontal="left" vertical="center" wrapText="1"/>
    </xf>
    <xf numFmtId="1" fontId="4" fillId="0" borderId="47" xfId="0" applyNumberFormat="1" applyFont="1" applyBorder="1" applyAlignment="1">
      <alignment horizontal="left" vertical="center" wrapText="1"/>
    </xf>
    <xf numFmtId="49" fontId="4" fillId="0" borderId="45" xfId="0" applyNumberFormat="1" applyFont="1" applyBorder="1" applyAlignment="1">
      <alignment horizontal="left" vertical="center" wrapText="1"/>
    </xf>
    <xf numFmtId="169" fontId="4" fillId="0" borderId="45" xfId="0" applyNumberFormat="1" applyFont="1" applyBorder="1" applyAlignment="1">
      <alignment horizontal="left" vertical="center" wrapText="1"/>
    </xf>
    <xf numFmtId="49" fontId="4" fillId="0" borderId="153" xfId="0" applyNumberFormat="1" applyFont="1" applyBorder="1" applyAlignment="1">
      <alignment horizontal="left" vertical="center"/>
    </xf>
    <xf numFmtId="49" fontId="4" fillId="8" borderId="44" xfId="0" applyNumberFormat="1" applyFont="1" applyFill="1" applyBorder="1" applyAlignment="1">
      <alignment horizontal="left" vertical="center"/>
    </xf>
    <xf numFmtId="49" fontId="4" fillId="8" borderId="45" xfId="0" applyNumberFormat="1" applyFont="1" applyFill="1" applyBorder="1" applyAlignment="1">
      <alignment horizontal="left" vertical="center"/>
    </xf>
    <xf numFmtId="49" fontId="4" fillId="8" borderId="153" xfId="0" applyNumberFormat="1" applyFont="1" applyFill="1" applyBorder="1" applyAlignment="1">
      <alignment horizontal="left" vertical="center"/>
    </xf>
    <xf numFmtId="170" fontId="4" fillId="0" borderId="46" xfId="0" applyNumberFormat="1" applyFont="1" applyBorder="1" applyAlignment="1">
      <alignment horizontal="left" vertical="center"/>
    </xf>
    <xf numFmtId="49" fontId="4" fillId="0" borderId="48" xfId="0" applyNumberFormat="1" applyFont="1" applyBorder="1" applyAlignment="1">
      <alignment horizontal="left" vertical="center" wrapText="1"/>
    </xf>
    <xf numFmtId="174" fontId="4" fillId="0" borderId="153" xfId="0" applyNumberFormat="1" applyFont="1" applyBorder="1" applyAlignment="1">
      <alignment horizontal="left" vertical="center" wrapText="1"/>
    </xf>
    <xf numFmtId="170" fontId="4" fillId="8" borderId="46" xfId="0" applyNumberFormat="1" applyFont="1" applyFill="1" applyBorder="1" applyAlignment="1">
      <alignment horizontal="left" vertical="center"/>
    </xf>
    <xf numFmtId="170" fontId="4" fillId="8" borderId="48" xfId="0" applyNumberFormat="1" applyFont="1" applyFill="1" applyBorder="1" applyAlignment="1">
      <alignment horizontal="left" vertical="center"/>
    </xf>
    <xf numFmtId="170" fontId="4" fillId="8" borderId="153" xfId="0" applyNumberFormat="1" applyFont="1" applyFill="1" applyBorder="1" applyAlignment="1">
      <alignment horizontal="left" vertical="center"/>
    </xf>
    <xf numFmtId="171" fontId="4" fillId="0" borderId="45" xfId="0" applyNumberFormat="1"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8" borderId="44" xfId="0" applyNumberFormat="1" applyFont="1" applyFill="1" applyBorder="1" applyAlignment="1">
      <alignment horizontal="left" vertical="center" wrapText="1"/>
    </xf>
    <xf numFmtId="49" fontId="4" fillId="8" borderId="45" xfId="0" applyNumberFormat="1" applyFont="1" applyFill="1" applyBorder="1" applyAlignment="1">
      <alignment horizontal="left" vertical="center" wrapText="1"/>
    </xf>
    <xf numFmtId="49" fontId="4" fillId="8" borderId="43" xfId="0" applyNumberFormat="1" applyFont="1" applyFill="1" applyBorder="1" applyAlignment="1">
      <alignment horizontal="left" vertical="center" wrapText="1"/>
    </xf>
    <xf numFmtId="169" fontId="4" fillId="0" borderId="43" xfId="0" applyNumberFormat="1" applyFont="1" applyBorder="1" applyAlignment="1">
      <alignment horizontal="left" vertical="center" wrapText="1"/>
    </xf>
    <xf numFmtId="0" fontId="4" fillId="8" borderId="44" xfId="0" applyFont="1" applyFill="1" applyBorder="1" applyAlignment="1">
      <alignment horizontal="left" vertical="center" wrapText="1"/>
    </xf>
    <xf numFmtId="0" fontId="4" fillId="8" borderId="45" xfId="0" applyFont="1" applyFill="1" applyBorder="1" applyAlignment="1">
      <alignment horizontal="left" vertical="center" wrapText="1"/>
    </xf>
    <xf numFmtId="0" fontId="4" fillId="8" borderId="43" xfId="0" applyFont="1" applyFill="1" applyBorder="1" applyAlignment="1">
      <alignment horizontal="left" vertical="center" wrapText="1"/>
    </xf>
    <xf numFmtId="49" fontId="4" fillId="0" borderId="46" xfId="0" applyNumberFormat="1" applyFont="1" applyBorder="1" applyAlignment="1">
      <alignment horizontal="left" vertical="center" wrapText="1"/>
    </xf>
    <xf numFmtId="49" fontId="4" fillId="0" borderId="153" xfId="0" applyNumberFormat="1" applyFont="1" applyBorder="1" applyAlignment="1">
      <alignment horizontal="left" vertical="center" wrapText="1"/>
    </xf>
    <xf numFmtId="10" fontId="4" fillId="12" borderId="46" xfId="0" applyNumberFormat="1" applyFont="1" applyFill="1" applyBorder="1" applyAlignment="1">
      <alignment horizontal="center" vertical="center" wrapText="1"/>
    </xf>
    <xf numFmtId="10" fontId="4" fillId="12" borderId="48" xfId="0" applyNumberFormat="1" applyFont="1" applyFill="1" applyBorder="1" applyAlignment="1">
      <alignment horizontal="center" vertical="center" wrapText="1"/>
    </xf>
    <xf numFmtId="10" fontId="5" fillId="7" borderId="153" xfId="0" applyNumberFormat="1" applyFont="1" applyFill="1" applyBorder="1" applyAlignment="1">
      <alignment horizontal="center" vertical="center" wrapText="1"/>
    </xf>
    <xf numFmtId="170" fontId="4" fillId="0" borderId="168" xfId="0" applyNumberFormat="1" applyFont="1" applyBorder="1" applyAlignment="1">
      <alignment horizontal="left" vertical="center"/>
    </xf>
    <xf numFmtId="171" fontId="4" fillId="0" borderId="8" xfId="0" applyNumberFormat="1" applyFont="1" applyBorder="1" applyAlignment="1">
      <alignment horizontal="left" vertical="center" wrapText="1"/>
    </xf>
    <xf numFmtId="0" fontId="4" fillId="0" borderId="96" xfId="0" applyFont="1" applyBorder="1" applyAlignment="1">
      <alignment horizontal="left" vertical="center" wrapText="1"/>
    </xf>
    <xf numFmtId="0" fontId="4" fillId="12" borderId="62" xfId="0" applyFont="1" applyFill="1" applyBorder="1" applyAlignment="1">
      <alignment horizontal="center" vertical="center" wrapText="1"/>
    </xf>
    <xf numFmtId="10" fontId="5" fillId="7" borderId="119" xfId="0" applyNumberFormat="1" applyFont="1" applyFill="1" applyBorder="1" applyAlignment="1">
      <alignment horizontal="center" vertical="center" wrapText="1"/>
    </xf>
    <xf numFmtId="0" fontId="4" fillId="0" borderId="17" xfId="0" applyFont="1" applyBorder="1" applyAlignment="1">
      <alignment horizontal="left" vertical="center"/>
    </xf>
    <xf numFmtId="170" fontId="4" fillId="0" borderId="0" xfId="0" applyNumberFormat="1" applyFont="1" applyAlignment="1">
      <alignment vertical="center"/>
    </xf>
    <xf numFmtId="170" fontId="4" fillId="0" borderId="169" xfId="0" applyNumberFormat="1" applyFont="1" applyBorder="1" applyAlignment="1">
      <alignment horizontal="left" vertical="center"/>
    </xf>
    <xf numFmtId="171" fontId="4" fillId="0" borderId="102" xfId="0" applyNumberFormat="1" applyFont="1" applyBorder="1" applyAlignment="1">
      <alignment horizontal="left" vertical="center" wrapText="1"/>
    </xf>
    <xf numFmtId="9" fontId="4" fillId="0" borderId="0" xfId="0" applyNumberFormat="1" applyFont="1" applyAlignment="1">
      <alignment horizontal="left" vertical="center" wrapText="1"/>
    </xf>
    <xf numFmtId="0" fontId="4" fillId="0" borderId="42" xfId="0" applyFont="1" applyBorder="1" applyAlignment="1">
      <alignment horizontal="left" vertical="center" wrapText="1"/>
    </xf>
    <xf numFmtId="10" fontId="4" fillId="12" borderId="17" xfId="0" applyNumberFormat="1" applyFont="1" applyFill="1" applyBorder="1" applyAlignment="1">
      <alignment horizontal="center" vertical="center" wrapText="1"/>
    </xf>
    <xf numFmtId="10" fontId="5" fillId="7" borderId="41" xfId="0" applyNumberFormat="1" applyFont="1" applyFill="1" applyBorder="1" applyAlignment="1">
      <alignment horizontal="center" vertical="center" wrapText="1"/>
    </xf>
    <xf numFmtId="0" fontId="4" fillId="0" borderId="0" xfId="0" applyFont="1" applyAlignment="1">
      <alignment horizontal="left" vertical="center"/>
    </xf>
    <xf numFmtId="171" fontId="4" fillId="0" borderId="14" xfId="0" applyNumberFormat="1" applyFont="1" applyBorder="1" applyAlignment="1">
      <alignment horizontal="left" vertical="center" wrapText="1"/>
    </xf>
    <xf numFmtId="49" fontId="4" fillId="0" borderId="15" xfId="0" applyNumberFormat="1" applyFont="1" applyBorder="1" applyAlignment="1">
      <alignment horizontal="left" vertical="center" wrapText="1"/>
    </xf>
    <xf numFmtId="170" fontId="4" fillId="0" borderId="170" xfId="0" applyNumberFormat="1" applyFont="1" applyBorder="1" applyAlignment="1">
      <alignment horizontal="left" vertical="center"/>
    </xf>
    <xf numFmtId="0" fontId="4" fillId="0" borderId="153" xfId="0" applyFont="1" applyBorder="1" applyAlignment="1">
      <alignment horizontal="left" vertical="center"/>
    </xf>
    <xf numFmtId="170" fontId="4" fillId="0" borderId="171" xfId="0" applyNumberFormat="1" applyFont="1" applyBorder="1" applyAlignment="1">
      <alignment horizontal="left" vertical="center"/>
    </xf>
    <xf numFmtId="1" fontId="4" fillId="0" borderId="44" xfId="0" applyNumberFormat="1" applyFont="1" applyBorder="1" applyAlignment="1">
      <alignment horizontal="left" vertical="center" wrapText="1"/>
    </xf>
    <xf numFmtId="0" fontId="4" fillId="0" borderId="46" xfId="0" applyFont="1" applyBorder="1" applyAlignment="1">
      <alignment horizontal="left" vertical="center" wrapText="1"/>
    </xf>
    <xf numFmtId="10" fontId="4" fillId="12" borderId="153" xfId="0" applyNumberFormat="1" applyFont="1" applyFill="1" applyBorder="1" applyAlignment="1">
      <alignment horizontal="center" vertical="center" wrapText="1"/>
    </xf>
    <xf numFmtId="10" fontId="5" fillId="7" borderId="160" xfId="0" applyNumberFormat="1" applyFont="1" applyFill="1" applyBorder="1" applyAlignment="1">
      <alignment horizontal="center" vertical="center" wrapText="1"/>
    </xf>
    <xf numFmtId="169" fontId="4" fillId="0" borderId="14" xfId="0" applyNumberFormat="1" applyFont="1" applyBorder="1" applyAlignment="1">
      <alignment horizontal="left" vertical="center" wrapText="1"/>
    </xf>
    <xf numFmtId="49" fontId="4" fillId="0" borderId="14" xfId="0" applyNumberFormat="1" applyFont="1" applyBorder="1" applyAlignment="1">
      <alignment horizontal="left" vertical="center"/>
    </xf>
    <xf numFmtId="10" fontId="4" fillId="10" borderId="13" xfId="0" applyNumberFormat="1" applyFont="1" applyFill="1" applyBorder="1" applyAlignment="1">
      <alignment horizontal="center" vertical="center" wrapText="1"/>
    </xf>
    <xf numFmtId="10" fontId="5" fillId="11" borderId="17" xfId="0" applyNumberFormat="1" applyFont="1" applyFill="1" applyBorder="1" applyAlignment="1">
      <alignment horizontal="center" vertical="center" wrapText="1"/>
    </xf>
    <xf numFmtId="171" fontId="4" fillId="0" borderId="39" xfId="0" applyNumberFormat="1" applyFont="1" applyBorder="1" applyAlignment="1">
      <alignment horizontal="left" vertical="center" wrapText="1"/>
    </xf>
    <xf numFmtId="171" fontId="4" fillId="0" borderId="13" xfId="0" applyNumberFormat="1" applyFont="1" applyBorder="1" applyAlignment="1">
      <alignment horizontal="left" vertical="center" wrapText="1"/>
    </xf>
    <xf numFmtId="49" fontId="4" fillId="13" borderId="112" xfId="0" applyNumberFormat="1" applyFont="1" applyFill="1" applyBorder="1" applyAlignment="1">
      <alignment horizontal="left" vertical="center" wrapText="1"/>
    </xf>
    <xf numFmtId="0" fontId="4" fillId="0" borderId="102" xfId="0" applyFont="1" applyBorder="1" applyAlignment="1">
      <alignment horizontal="left" vertical="center"/>
    </xf>
    <xf numFmtId="49" fontId="4" fillId="0" borderId="21" xfId="0" applyNumberFormat="1" applyFont="1" applyBorder="1" applyAlignment="1">
      <alignment horizontal="left" vertical="center" wrapText="1"/>
    </xf>
    <xf numFmtId="49" fontId="4" fillId="0" borderId="39" xfId="0" applyNumberFormat="1" applyFont="1" applyBorder="1" applyAlignment="1">
      <alignment horizontal="left" vertical="center" wrapText="1"/>
    </xf>
    <xf numFmtId="49" fontId="15" fillId="0" borderId="102" xfId="0" applyNumberFormat="1" applyFont="1" applyBorder="1" applyAlignment="1">
      <alignment horizontal="left" vertical="center" wrapText="1"/>
    </xf>
    <xf numFmtId="0" fontId="4" fillId="0" borderId="95" xfId="0" applyFont="1" applyBorder="1" applyAlignment="1">
      <alignment horizontal="left" vertical="center" wrapText="1"/>
    </xf>
    <xf numFmtId="0" fontId="4" fillId="0" borderId="42" xfId="0" applyFont="1" applyBorder="1" applyAlignment="1">
      <alignment horizontal="left" vertical="center"/>
    </xf>
    <xf numFmtId="49" fontId="15" fillId="0" borderId="14" xfId="0" applyNumberFormat="1" applyFont="1" applyBorder="1" applyAlignment="1">
      <alignment horizontal="left" vertical="center" wrapText="1"/>
    </xf>
    <xf numFmtId="169" fontId="4" fillId="0" borderId="39" xfId="0" applyNumberFormat="1" applyFont="1" applyBorder="1" applyAlignment="1">
      <alignment horizontal="left" vertical="center" wrapText="1"/>
    </xf>
    <xf numFmtId="49" fontId="4" fillId="0" borderId="32" xfId="0" applyNumberFormat="1" applyFont="1" applyBorder="1" applyAlignment="1">
      <alignment horizontal="left" vertical="center"/>
    </xf>
    <xf numFmtId="49" fontId="4" fillId="0" borderId="11" xfId="0" applyNumberFormat="1" applyFont="1" applyBorder="1" applyAlignment="1">
      <alignment horizontal="left" vertical="center" wrapText="1"/>
    </xf>
    <xf numFmtId="49" fontId="4" fillId="0" borderId="13" xfId="0" applyNumberFormat="1" applyFont="1" applyBorder="1" applyAlignment="1">
      <alignment horizontal="left" vertical="center"/>
    </xf>
    <xf numFmtId="169" fontId="4" fillId="0" borderId="17" xfId="0" applyNumberFormat="1" applyFont="1" applyBorder="1" applyAlignment="1">
      <alignment horizontal="left" vertical="center" wrapText="1"/>
    </xf>
    <xf numFmtId="0" fontId="4" fillId="0" borderId="100" xfId="0" applyFont="1" applyBorder="1" applyAlignment="1">
      <alignment horizontal="left" vertical="center"/>
    </xf>
    <xf numFmtId="0" fontId="4" fillId="0" borderId="7" xfId="0" applyFont="1" applyBorder="1" applyAlignment="1">
      <alignment horizontal="left" vertical="center" wrapText="1"/>
    </xf>
    <xf numFmtId="49" fontId="4" fillId="0" borderId="95" xfId="0" applyNumberFormat="1" applyFont="1" applyBorder="1" applyAlignment="1">
      <alignment horizontal="left" vertical="center" wrapText="1"/>
    </xf>
    <xf numFmtId="0" fontId="4" fillId="0" borderId="13" xfId="0" applyFont="1" applyBorder="1" applyAlignment="1">
      <alignment horizontal="left" vertical="center" wrapText="1"/>
    </xf>
    <xf numFmtId="0" fontId="4" fillId="0" borderId="101" xfId="0" applyFont="1" applyBorder="1" applyAlignment="1">
      <alignment horizontal="left" vertical="center"/>
    </xf>
    <xf numFmtId="0" fontId="4" fillId="0" borderId="112" xfId="0" applyFont="1" applyBorder="1" applyAlignment="1">
      <alignment horizontal="left" vertical="center"/>
    </xf>
    <xf numFmtId="49" fontId="4" fillId="0" borderId="34" xfId="0" applyNumberFormat="1" applyFont="1" applyBorder="1" applyAlignment="1">
      <alignment horizontal="left" vertical="center"/>
    </xf>
    <xf numFmtId="49" fontId="4" fillId="0" borderId="39" xfId="0" applyNumberFormat="1" applyFont="1" applyBorder="1" applyAlignment="1">
      <alignment horizontal="left" vertical="center"/>
    </xf>
    <xf numFmtId="169" fontId="4" fillId="0" borderId="35" xfId="0" applyNumberFormat="1" applyFont="1" applyBorder="1" applyAlignment="1">
      <alignment horizontal="left" vertical="center" wrapText="1"/>
    </xf>
    <xf numFmtId="0" fontId="4" fillId="0" borderId="48" xfId="0" applyFont="1" applyBorder="1" applyAlignment="1">
      <alignment horizontal="left" vertical="center" wrapText="1"/>
    </xf>
    <xf numFmtId="0" fontId="4" fillId="0" borderId="44" xfId="0" applyFont="1" applyBorder="1" applyAlignment="1">
      <alignment horizontal="left" vertical="center"/>
    </xf>
    <xf numFmtId="0" fontId="4" fillId="0" borderId="43" xfId="0" applyFont="1" applyBorder="1" applyAlignment="1">
      <alignment horizontal="left" vertical="center"/>
    </xf>
    <xf numFmtId="49" fontId="4" fillId="0" borderId="18" xfId="0" applyNumberFormat="1" applyFont="1" applyBorder="1" applyAlignment="1">
      <alignment horizontal="left" vertical="center"/>
    </xf>
    <xf numFmtId="49" fontId="4" fillId="0" borderId="35" xfId="0" applyNumberFormat="1" applyFont="1" applyBorder="1" applyAlignment="1">
      <alignment horizontal="left" vertical="center" wrapText="1"/>
    </xf>
    <xf numFmtId="49" fontId="15" fillId="0" borderId="8" xfId="0" applyNumberFormat="1" applyFont="1" applyBorder="1" applyAlignment="1">
      <alignment horizontal="left" vertical="center" wrapText="1"/>
    </xf>
    <xf numFmtId="169" fontId="15" fillId="0" borderId="9" xfId="0" applyNumberFormat="1" applyFont="1" applyBorder="1" applyAlignment="1">
      <alignment horizontal="left" vertical="center" wrapText="1"/>
    </xf>
    <xf numFmtId="171" fontId="15" fillId="0" borderId="38" xfId="0" applyNumberFormat="1" applyFont="1" applyBorder="1" applyAlignment="1">
      <alignment horizontal="left" vertical="center"/>
    </xf>
    <xf numFmtId="169" fontId="15" fillId="0" borderId="112" xfId="0" applyNumberFormat="1" applyFont="1" applyBorder="1" applyAlignment="1">
      <alignment horizontal="left" vertical="center" wrapText="1"/>
    </xf>
    <xf numFmtId="0" fontId="4" fillId="0" borderId="46" xfId="0" applyFont="1" applyBorder="1" applyAlignment="1">
      <alignment horizontal="left" vertical="center"/>
    </xf>
    <xf numFmtId="0" fontId="4" fillId="0" borderId="45" xfId="0" applyFont="1" applyBorder="1" applyAlignment="1">
      <alignment horizontal="left" vertical="center"/>
    </xf>
    <xf numFmtId="49" fontId="4" fillId="0" borderId="101" xfId="0" applyNumberFormat="1" applyFont="1" applyBorder="1" applyAlignment="1">
      <alignment horizontal="left" vertical="center" wrapText="1"/>
    </xf>
    <xf numFmtId="49" fontId="4" fillId="0" borderId="18" xfId="0" applyNumberFormat="1" applyFont="1" applyBorder="1" applyAlignment="1">
      <alignment horizontal="left" vertical="center" wrapText="1"/>
    </xf>
    <xf numFmtId="49" fontId="4" fillId="0" borderId="112" xfId="0" applyNumberFormat="1" applyFont="1" applyBorder="1" applyAlignment="1">
      <alignment horizontal="left" vertical="center"/>
    </xf>
    <xf numFmtId="49" fontId="15" fillId="8" borderId="8" xfId="0" applyNumberFormat="1" applyFont="1" applyFill="1" applyBorder="1" applyAlignment="1">
      <alignment horizontal="left" vertical="center"/>
    </xf>
    <xf numFmtId="49" fontId="15" fillId="8" borderId="9" xfId="0" applyNumberFormat="1" applyFont="1" applyFill="1" applyBorder="1" applyAlignment="1">
      <alignment horizontal="left" vertical="center"/>
    </xf>
    <xf numFmtId="49" fontId="15" fillId="0" borderId="38" xfId="0" applyNumberFormat="1" applyFont="1" applyBorder="1" applyAlignment="1">
      <alignment horizontal="left" vertical="center"/>
    </xf>
    <xf numFmtId="1" fontId="15" fillId="0" borderId="38" xfId="0" applyNumberFormat="1" applyFont="1" applyBorder="1" applyAlignment="1">
      <alignment horizontal="left" vertical="center"/>
    </xf>
    <xf numFmtId="49" fontId="15" fillId="8" borderId="101" xfId="0" applyNumberFormat="1" applyFont="1" applyFill="1" applyBorder="1" applyAlignment="1">
      <alignment horizontal="left" vertical="center"/>
    </xf>
    <xf numFmtId="49" fontId="15" fillId="8" borderId="102" xfId="0" applyNumberFormat="1" applyFont="1" applyFill="1" applyBorder="1" applyAlignment="1">
      <alignment horizontal="left" vertical="center"/>
    </xf>
    <xf numFmtId="49" fontId="15" fillId="8" borderId="112" xfId="0" applyNumberFormat="1" applyFont="1" applyFill="1" applyBorder="1" applyAlignment="1">
      <alignment horizontal="left" vertical="center"/>
    </xf>
    <xf numFmtId="0" fontId="4" fillId="8" borderId="23" xfId="0" applyFont="1" applyFill="1" applyBorder="1" applyAlignment="1">
      <alignment horizontal="left" vertical="center" wrapText="1"/>
    </xf>
    <xf numFmtId="49" fontId="4" fillId="0" borderId="172" xfId="0" applyNumberFormat="1" applyFont="1" applyBorder="1" applyAlignment="1">
      <alignment horizontal="left" vertical="center"/>
    </xf>
    <xf numFmtId="49" fontId="15" fillId="0" borderId="102" xfId="0" applyNumberFormat="1" applyFont="1" applyBorder="1" applyAlignment="1">
      <alignment horizontal="left" vertical="center"/>
    </xf>
    <xf numFmtId="49" fontId="15" fillId="0" borderId="37" xfId="0" applyNumberFormat="1" applyFont="1" applyBorder="1" applyAlignment="1">
      <alignment horizontal="left" vertical="center"/>
    </xf>
    <xf numFmtId="49" fontId="15" fillId="0" borderId="14" xfId="0" applyNumberFormat="1" applyFont="1" applyBorder="1" applyAlignment="1">
      <alignment horizontal="left" vertical="center"/>
    </xf>
    <xf numFmtId="49" fontId="4" fillId="0" borderId="7" xfId="0" applyNumberFormat="1" applyFont="1" applyBorder="1" applyAlignment="1">
      <alignment horizontal="left" vertical="center"/>
    </xf>
    <xf numFmtId="0" fontId="15" fillId="0" borderId="166" xfId="0" applyFont="1" applyBorder="1" applyAlignment="1">
      <alignment horizontal="left" vertical="center" wrapText="1"/>
    </xf>
    <xf numFmtId="0" fontId="15" fillId="0" borderId="3" xfId="0" applyFont="1" applyBorder="1" applyAlignment="1">
      <alignment horizontal="left" vertical="center" wrapText="1"/>
    </xf>
    <xf numFmtId="0" fontId="15" fillId="0" borderId="0" xfId="0" applyFont="1" applyAlignment="1">
      <alignment horizontal="left" vertical="center" wrapText="1"/>
    </xf>
    <xf numFmtId="49" fontId="4" fillId="0" borderId="48" xfId="0" applyNumberFormat="1" applyFont="1" applyBorder="1" applyAlignment="1">
      <alignment horizontal="left" vertical="center"/>
    </xf>
    <xf numFmtId="174" fontId="4" fillId="0" borderId="112" xfId="0" applyNumberFormat="1" applyFont="1" applyBorder="1" applyAlignment="1">
      <alignment horizontal="left" vertical="center"/>
    </xf>
    <xf numFmtId="49" fontId="4" fillId="0" borderId="100" xfId="0" applyNumberFormat="1" applyFont="1" applyBorder="1" applyAlignment="1">
      <alignment horizontal="left" vertical="center" wrapText="1"/>
    </xf>
    <xf numFmtId="1" fontId="4" fillId="0" borderId="5" xfId="0" applyNumberFormat="1" applyFont="1" applyBorder="1" applyAlignment="1">
      <alignment horizontal="left" vertical="center"/>
    </xf>
    <xf numFmtId="3" fontId="4" fillId="0" borderId="62" xfId="0" applyNumberFormat="1" applyFont="1" applyBorder="1" applyAlignment="1">
      <alignment horizontal="left" vertical="center"/>
    </xf>
    <xf numFmtId="1" fontId="4" fillId="0" borderId="16" xfId="0" applyNumberFormat="1" applyFont="1" applyBorder="1" applyAlignment="1">
      <alignment horizontal="left" vertical="center"/>
    </xf>
    <xf numFmtId="1" fontId="4" fillId="0" borderId="11" xfId="0" applyNumberFormat="1" applyFont="1" applyBorder="1" applyAlignment="1">
      <alignment horizontal="left" vertical="center"/>
    </xf>
    <xf numFmtId="3" fontId="4" fillId="0" borderId="17" xfId="0" applyNumberFormat="1" applyFont="1" applyBorder="1" applyAlignment="1">
      <alignment horizontal="left" vertical="center"/>
    </xf>
    <xf numFmtId="1" fontId="4" fillId="0" borderId="22" xfId="0" applyNumberFormat="1" applyFont="1" applyBorder="1" applyAlignment="1">
      <alignment horizontal="left" vertical="center" wrapText="1"/>
    </xf>
    <xf numFmtId="49" fontId="4" fillId="0" borderId="26" xfId="0" applyNumberFormat="1" applyFont="1" applyBorder="1" applyAlignment="1">
      <alignment horizontal="left" vertical="center"/>
    </xf>
    <xf numFmtId="0" fontId="4" fillId="0" borderId="39" xfId="0" applyFont="1" applyBorder="1" applyAlignment="1">
      <alignment horizontal="left" vertical="center"/>
    </xf>
    <xf numFmtId="0" fontId="4" fillId="0" borderId="13" xfId="0" applyFont="1" applyBorder="1" applyAlignment="1">
      <alignment horizontal="left" vertical="center"/>
    </xf>
    <xf numFmtId="1" fontId="4" fillId="0" borderId="155" xfId="0" applyNumberFormat="1" applyFont="1" applyBorder="1" applyAlignment="1">
      <alignment horizontal="left" vertical="center"/>
    </xf>
    <xf numFmtId="1" fontId="4" fillId="0" borderId="47" xfId="0" applyNumberFormat="1" applyFont="1" applyBorder="1" applyAlignment="1">
      <alignment horizontal="left" vertical="center"/>
    </xf>
    <xf numFmtId="0" fontId="4" fillId="0" borderId="48" xfId="0" applyFont="1" applyBorder="1" applyAlignment="1">
      <alignment horizontal="left" vertical="center"/>
    </xf>
    <xf numFmtId="3" fontId="4" fillId="0" borderId="153" xfId="0" applyNumberFormat="1" applyFont="1" applyBorder="1" applyAlignment="1">
      <alignment horizontal="left" vertical="center"/>
    </xf>
    <xf numFmtId="14" fontId="4" fillId="0" borderId="8" xfId="0" applyNumberFormat="1" applyFont="1" applyBorder="1" applyAlignment="1">
      <alignment horizontal="left" vertical="center" wrapText="1"/>
    </xf>
    <xf numFmtId="0" fontId="11" fillId="0" borderId="173" xfId="0" applyFont="1" applyBorder="1"/>
    <xf numFmtId="14" fontId="4" fillId="0" borderId="102" xfId="0" applyNumberFormat="1" applyFont="1" applyBorder="1" applyAlignment="1">
      <alignment horizontal="left" vertical="center" wrapText="1"/>
    </xf>
    <xf numFmtId="1" fontId="4" fillId="0" borderId="11" xfId="0" applyNumberFormat="1" applyFont="1" applyBorder="1"/>
    <xf numFmtId="170" fontId="4" fillId="8" borderId="42" xfId="0" applyNumberFormat="1" applyFont="1" applyFill="1" applyBorder="1" applyAlignment="1">
      <alignment horizontal="right" vertical="center"/>
    </xf>
    <xf numFmtId="170" fontId="4" fillId="8" borderId="13" xfId="0" applyNumberFormat="1" applyFont="1" applyFill="1" applyBorder="1" applyAlignment="1">
      <alignment horizontal="right" vertical="center"/>
    </xf>
    <xf numFmtId="170" fontId="4" fillId="8" borderId="17" xfId="0" applyNumberFormat="1" applyFont="1" applyFill="1" applyBorder="1" applyAlignment="1">
      <alignment horizontal="right" vertical="center"/>
    </xf>
    <xf numFmtId="14" fontId="4" fillId="0" borderId="102" xfId="0" applyNumberFormat="1" applyFont="1" applyBorder="1" applyAlignment="1">
      <alignment vertical="center" wrapText="1"/>
    </xf>
    <xf numFmtId="49" fontId="4" fillId="8" borderId="101" xfId="0" applyNumberFormat="1" applyFont="1" applyFill="1" applyBorder="1" applyAlignment="1">
      <alignment horizontal="center" vertical="center" wrapText="1"/>
    </xf>
    <xf numFmtId="49" fontId="4" fillId="8" borderId="102" xfId="0" applyNumberFormat="1" applyFont="1" applyFill="1" applyBorder="1" applyAlignment="1">
      <alignment horizontal="center" vertical="center" wrapText="1"/>
    </xf>
    <xf numFmtId="49" fontId="4" fillId="8" borderId="112" xfId="0" applyNumberFormat="1" applyFont="1" applyFill="1" applyBorder="1" applyAlignment="1">
      <alignment horizontal="center" vertical="center" wrapText="1"/>
    </xf>
    <xf numFmtId="0" fontId="4" fillId="8" borderId="101" xfId="0" applyFont="1" applyFill="1" applyBorder="1" applyAlignment="1">
      <alignment vertical="center" wrapText="1"/>
    </xf>
    <xf numFmtId="0" fontId="4" fillId="8" borderId="102" xfId="0" applyFont="1" applyFill="1" applyBorder="1" applyAlignment="1">
      <alignment vertical="center" wrapText="1"/>
    </xf>
    <xf numFmtId="0" fontId="4" fillId="8" borderId="112" xfId="0" applyFont="1" applyFill="1" applyBorder="1" applyAlignment="1">
      <alignment vertical="center" wrapText="1"/>
    </xf>
    <xf numFmtId="1" fontId="4" fillId="0" borderId="46" xfId="0" applyNumberFormat="1" applyFont="1" applyBorder="1" applyAlignment="1">
      <alignment horizontal="center" vertical="center" wrapText="1"/>
    </xf>
    <xf numFmtId="1" fontId="4" fillId="0" borderId="47" xfId="0" applyNumberFormat="1" applyFont="1" applyBorder="1"/>
    <xf numFmtId="170" fontId="4" fillId="8" borderId="46" xfId="0" applyNumberFormat="1" applyFont="1" applyFill="1" applyBorder="1" applyAlignment="1">
      <alignment horizontal="right" vertical="center"/>
    </xf>
    <xf numFmtId="170" fontId="4" fillId="8" borderId="48" xfId="0" applyNumberFormat="1" applyFont="1" applyFill="1" applyBorder="1" applyAlignment="1">
      <alignment horizontal="right" vertical="center"/>
    </xf>
    <xf numFmtId="170" fontId="4" fillId="8" borderId="153" xfId="0" applyNumberFormat="1" applyFont="1" applyFill="1" applyBorder="1" applyAlignment="1">
      <alignment horizontal="right" vertical="center"/>
    </xf>
    <xf numFmtId="14" fontId="4" fillId="0" borderId="45" xfId="0" applyNumberFormat="1" applyFont="1" applyBorder="1" applyAlignment="1">
      <alignment vertical="center" wrapText="1"/>
    </xf>
    <xf numFmtId="49" fontId="4" fillId="8" borderId="44" xfId="0" applyNumberFormat="1" applyFont="1" applyFill="1" applyBorder="1" applyAlignment="1">
      <alignment horizontal="center" vertical="center" wrapText="1"/>
    </xf>
    <xf numFmtId="49" fontId="4" fillId="8" borderId="45" xfId="0" applyNumberFormat="1" applyFont="1" applyFill="1" applyBorder="1" applyAlignment="1">
      <alignment horizontal="center" vertical="center" wrapText="1"/>
    </xf>
    <xf numFmtId="49" fontId="4" fillId="8" borderId="43" xfId="0" applyNumberFormat="1" applyFont="1" applyFill="1" applyBorder="1" applyAlignment="1">
      <alignment horizontal="center" vertical="center" wrapText="1"/>
    </xf>
    <xf numFmtId="49" fontId="4" fillId="0" borderId="45" xfId="0" applyNumberFormat="1" applyFont="1" applyBorder="1" applyAlignment="1">
      <alignment vertical="center"/>
    </xf>
    <xf numFmtId="169" fontId="4" fillId="0" borderId="43" xfId="0" applyNumberFormat="1" applyFont="1" applyBorder="1" applyAlignment="1">
      <alignment vertical="center" wrapText="1"/>
    </xf>
    <xf numFmtId="0" fontId="4" fillId="8" borderId="44" xfId="0" applyFont="1" applyFill="1" applyBorder="1" applyAlignment="1">
      <alignment vertical="center" wrapText="1"/>
    </xf>
    <xf numFmtId="0" fontId="4" fillId="8" borderId="45" xfId="0" applyFont="1" applyFill="1" applyBorder="1" applyAlignment="1">
      <alignment vertical="center" wrapText="1"/>
    </xf>
    <xf numFmtId="0" fontId="4" fillId="8" borderId="43" xfId="0" applyFont="1" applyFill="1" applyBorder="1" applyAlignment="1">
      <alignment vertical="center" wrapText="1"/>
    </xf>
    <xf numFmtId="0" fontId="4" fillId="0" borderId="44" xfId="0" applyFont="1" applyBorder="1"/>
    <xf numFmtId="1" fontId="4" fillId="0" borderId="51" xfId="0" applyNumberFormat="1" applyFont="1" applyBorder="1" applyAlignment="1">
      <alignment horizontal="center" vertical="center" wrapText="1"/>
    </xf>
    <xf numFmtId="1" fontId="4" fillId="0" borderId="5" xfId="0" applyNumberFormat="1" applyFont="1" applyBorder="1"/>
    <xf numFmtId="170" fontId="4" fillId="8" borderId="96" xfId="0" applyNumberFormat="1" applyFont="1" applyFill="1" applyBorder="1" applyAlignment="1">
      <alignment horizontal="right" vertical="center"/>
    </xf>
    <xf numFmtId="170" fontId="4" fillId="8" borderId="7" xfId="0" applyNumberFormat="1" applyFont="1" applyFill="1" applyBorder="1" applyAlignment="1">
      <alignment horizontal="right" vertical="center"/>
    </xf>
    <xf numFmtId="170" fontId="4" fillId="8" borderId="62" xfId="0" applyNumberFormat="1" applyFont="1" applyFill="1" applyBorder="1" applyAlignment="1">
      <alignment horizontal="right" vertical="center"/>
    </xf>
    <xf numFmtId="14" fontId="4" fillId="0" borderId="8" xfId="0" applyNumberFormat="1" applyFont="1" applyBorder="1" applyAlignment="1">
      <alignment vertical="center" wrapText="1"/>
    </xf>
    <xf numFmtId="49" fontId="4" fillId="8" borderId="95" xfId="0" applyNumberFormat="1" applyFont="1" applyFill="1" applyBorder="1" applyAlignment="1">
      <alignment horizontal="center" vertical="center" wrapText="1"/>
    </xf>
    <xf numFmtId="49" fontId="4" fillId="8" borderId="8" xfId="0" applyNumberFormat="1" applyFont="1" applyFill="1" applyBorder="1" applyAlignment="1">
      <alignment horizontal="center" vertical="center" wrapText="1"/>
    </xf>
    <xf numFmtId="49" fontId="4" fillId="8" borderId="9" xfId="0" applyNumberFormat="1" applyFont="1" applyFill="1" applyBorder="1" applyAlignment="1">
      <alignment horizontal="center" vertical="center" wrapText="1"/>
    </xf>
    <xf numFmtId="49" fontId="4" fillId="0" borderId="8" xfId="0" applyNumberFormat="1" applyFont="1" applyBorder="1" applyAlignment="1">
      <alignment vertical="center"/>
    </xf>
    <xf numFmtId="169" fontId="4" fillId="0" borderId="9" xfId="0" applyNumberFormat="1" applyFont="1" applyBorder="1" applyAlignment="1">
      <alignment vertical="center" wrapText="1"/>
    </xf>
    <xf numFmtId="0" fontId="4" fillId="8" borderId="95" xfId="0" applyFont="1" applyFill="1" applyBorder="1" applyAlignment="1">
      <alignment vertical="center" wrapText="1"/>
    </xf>
    <xf numFmtId="0" fontId="4" fillId="8" borderId="8" xfId="0" applyFont="1" applyFill="1" applyBorder="1" applyAlignment="1">
      <alignment vertical="center" wrapText="1"/>
    </xf>
    <xf numFmtId="0" fontId="4" fillId="8" borderId="9" xfId="0" applyFont="1" applyFill="1" applyBorder="1" applyAlignment="1">
      <alignment vertical="center" wrapText="1"/>
    </xf>
    <xf numFmtId="49" fontId="4" fillId="0" borderId="95" xfId="0" applyNumberFormat="1" applyFont="1" applyBorder="1" applyAlignment="1">
      <alignment vertical="center" wrapText="1"/>
    </xf>
    <xf numFmtId="49" fontId="4" fillId="0" borderId="9" xfId="0" applyNumberFormat="1" applyFont="1" applyBorder="1" applyAlignment="1">
      <alignment vertical="center" wrapText="1"/>
    </xf>
    <xf numFmtId="0" fontId="4" fillId="0" borderId="42" xfId="0" applyFont="1" applyBorder="1"/>
    <xf numFmtId="0" fontId="4" fillId="0" borderId="46" xfId="0" applyFont="1" applyBorder="1"/>
    <xf numFmtId="0" fontId="4" fillId="0" borderId="100" xfId="0" applyFont="1" applyBorder="1"/>
    <xf numFmtId="1" fontId="4" fillId="0" borderId="5" xfId="0" applyNumberFormat="1" applyFont="1" applyBorder="1" applyAlignment="1">
      <alignment horizontal="center" vertical="center"/>
    </xf>
    <xf numFmtId="10" fontId="4" fillId="0" borderId="8" xfId="0" applyNumberFormat="1" applyFont="1" applyBorder="1" applyAlignment="1">
      <alignment vertical="center" wrapText="1"/>
    </xf>
    <xf numFmtId="0" fontId="4" fillId="10" borderId="7" xfId="0" applyFont="1" applyFill="1" applyBorder="1" applyAlignment="1">
      <alignment horizontal="center" vertical="center"/>
    </xf>
    <xf numFmtId="0" fontId="4" fillId="11" borderId="7" xfId="0" applyFont="1" applyFill="1" applyBorder="1" applyAlignment="1">
      <alignment horizontal="center" vertical="center"/>
    </xf>
    <xf numFmtId="0" fontId="4" fillId="11" borderId="62" xfId="0" applyFont="1" applyFill="1" applyBorder="1" applyAlignment="1">
      <alignment horizontal="center" vertical="center"/>
    </xf>
    <xf numFmtId="1" fontId="4" fillId="0" borderId="11" xfId="0" applyNumberFormat="1" applyFont="1" applyBorder="1" applyAlignment="1">
      <alignment horizontal="center" vertical="center"/>
    </xf>
    <xf numFmtId="10" fontId="4" fillId="0" borderId="102" xfId="0" applyNumberFormat="1" applyFont="1" applyBorder="1" applyAlignment="1">
      <alignment vertical="center" wrapText="1"/>
    </xf>
    <xf numFmtId="0" fontId="4" fillId="10" borderId="13" xfId="0" applyFont="1" applyFill="1" applyBorder="1" applyAlignment="1">
      <alignment horizontal="center" vertical="center"/>
    </xf>
    <xf numFmtId="0" fontId="4" fillId="11" borderId="13" xfId="0" applyFont="1" applyFill="1" applyBorder="1" applyAlignment="1">
      <alignment horizontal="center" vertical="center"/>
    </xf>
    <xf numFmtId="0" fontId="4" fillId="11" borderId="17" xfId="0" applyFont="1" applyFill="1" applyBorder="1" applyAlignment="1">
      <alignment horizontal="center" vertical="center"/>
    </xf>
    <xf numFmtId="169" fontId="4" fillId="0" borderId="39" xfId="0" applyNumberFormat="1" applyFont="1" applyBorder="1" applyAlignment="1">
      <alignment vertical="center" wrapText="1"/>
    </xf>
    <xf numFmtId="10" fontId="4" fillId="0" borderId="45" xfId="0" applyNumberFormat="1" applyFont="1" applyBorder="1" applyAlignment="1">
      <alignment vertical="center" wrapText="1"/>
    </xf>
    <xf numFmtId="0" fontId="4" fillId="10" borderId="48" xfId="0" applyFont="1" applyFill="1" applyBorder="1" applyAlignment="1">
      <alignment horizontal="center" vertical="center"/>
    </xf>
    <xf numFmtId="0" fontId="4" fillId="11" borderId="48" xfId="0" applyFont="1" applyFill="1" applyBorder="1" applyAlignment="1">
      <alignment horizontal="center" vertical="center"/>
    </xf>
    <xf numFmtId="0" fontId="4" fillId="11" borderId="153" xfId="0" applyFont="1" applyFill="1" applyBorder="1" applyAlignment="1">
      <alignment horizontal="center" vertical="center"/>
    </xf>
    <xf numFmtId="0" fontId="11" fillId="0" borderId="5" xfId="0" applyFont="1" applyBorder="1"/>
    <xf numFmtId="0" fontId="4" fillId="8" borderId="62" xfId="0" applyFont="1" applyFill="1" applyBorder="1" applyAlignment="1">
      <alignment horizontal="left" vertical="center"/>
    </xf>
    <xf numFmtId="10" fontId="4" fillId="0" borderId="96" xfId="0" applyNumberFormat="1" applyFont="1" applyBorder="1" applyAlignment="1">
      <alignment vertical="center" wrapText="1"/>
    </xf>
    <xf numFmtId="10" fontId="4" fillId="0" borderId="5" xfId="0" applyNumberFormat="1" applyFont="1" applyBorder="1" applyAlignment="1">
      <alignment vertical="center" wrapText="1"/>
    </xf>
    <xf numFmtId="10" fontId="4" fillId="0" borderId="5" xfId="0" applyNumberFormat="1" applyFont="1" applyBorder="1" applyAlignment="1">
      <alignment horizontal="center" vertical="center" wrapText="1"/>
    </xf>
    <xf numFmtId="0" fontId="11" fillId="0" borderId="155" xfId="0" applyFont="1" applyBorder="1"/>
    <xf numFmtId="0" fontId="11" fillId="0" borderId="47" xfId="0" applyFont="1" applyBorder="1"/>
    <xf numFmtId="10" fontId="4" fillId="0" borderId="46" xfId="0" applyNumberFormat="1" applyFont="1" applyBorder="1" applyAlignment="1">
      <alignment vertical="center" wrapText="1"/>
    </xf>
    <xf numFmtId="10" fontId="4" fillId="0" borderId="47" xfId="0" applyNumberFormat="1" applyFont="1" applyBorder="1" applyAlignment="1">
      <alignment vertical="center" wrapText="1"/>
    </xf>
    <xf numFmtId="10" fontId="4" fillId="0" borderId="47" xfId="0" applyNumberFormat="1" applyFont="1" applyBorder="1" applyAlignment="1">
      <alignment horizontal="center" vertical="center" wrapText="1"/>
    </xf>
    <xf numFmtId="0" fontId="11" fillId="0" borderId="160" xfId="0" applyFont="1" applyBorder="1"/>
    <xf numFmtId="0" fontId="17" fillId="17" borderId="160" xfId="0" applyFont="1" applyFill="1" applyBorder="1" applyAlignment="1">
      <alignment vertical="center" wrapText="1"/>
    </xf>
    <xf numFmtId="0" fontId="3" fillId="0" borderId="2" xfId="0" applyFont="1" applyBorder="1"/>
    <xf numFmtId="0" fontId="3" fillId="0" borderId="3" xfId="0" applyFont="1" applyBorder="1"/>
    <xf numFmtId="1" fontId="4" fillId="0" borderId="60" xfId="0" applyNumberFormat="1" applyFont="1" applyBorder="1" applyAlignment="1">
      <alignment horizontal="center" vertical="center" wrapText="1"/>
    </xf>
    <xf numFmtId="1" fontId="4" fillId="0" borderId="88" xfId="0" applyNumberFormat="1" applyFont="1" applyBorder="1" applyAlignment="1">
      <alignment horizontal="center" vertical="center" wrapText="1"/>
    </xf>
    <xf numFmtId="0" fontId="17" fillId="17" borderId="159" xfId="0" applyFont="1" applyFill="1" applyBorder="1" applyAlignment="1">
      <alignment horizontal="center" vertical="center" wrapText="1"/>
    </xf>
    <xf numFmtId="0" fontId="19" fillId="0" borderId="0" xfId="2" applyFont="1" applyAlignment="1">
      <alignment vertical="center" wrapText="1"/>
    </xf>
    <xf numFmtId="0" fontId="19" fillId="0" borderId="0" xfId="2" applyFont="1" applyAlignment="1">
      <alignment horizontal="center" vertical="center" wrapText="1"/>
    </xf>
    <xf numFmtId="0" fontId="21" fillId="0" borderId="0" xfId="2" applyFont="1" applyAlignment="1">
      <alignment vertical="center" wrapText="1"/>
    </xf>
    <xf numFmtId="0" fontId="22" fillId="0" borderId="0" xfId="2" applyFont="1" applyAlignment="1">
      <alignment vertical="center" wrapText="1"/>
    </xf>
    <xf numFmtId="0" fontId="18" fillId="0" borderId="0" xfId="2"/>
    <xf numFmtId="0" fontId="23" fillId="3" borderId="6" xfId="2" applyFont="1" applyFill="1" applyBorder="1" applyAlignment="1">
      <alignment horizontal="center" vertical="center" wrapText="1"/>
    </xf>
    <xf numFmtId="0" fontId="23" fillId="3" borderId="8" xfId="2" applyFont="1" applyFill="1" applyBorder="1" applyAlignment="1">
      <alignment horizontal="center" vertical="center" wrapText="1"/>
    </xf>
    <xf numFmtId="0" fontId="23" fillId="3" borderId="9" xfId="2" applyFont="1" applyFill="1" applyBorder="1" applyAlignment="1">
      <alignment horizontal="center" vertical="center" wrapText="1"/>
    </xf>
    <xf numFmtId="0" fontId="23" fillId="0" borderId="10" xfId="2" applyFont="1" applyBorder="1" applyAlignment="1">
      <alignment vertical="center" wrapText="1"/>
    </xf>
    <xf numFmtId="0" fontId="23" fillId="0" borderId="0" xfId="2" applyFont="1" applyAlignment="1">
      <alignment vertical="center" wrapText="1"/>
    </xf>
    <xf numFmtId="0" fontId="23" fillId="0" borderId="0" xfId="2" applyFont="1" applyAlignment="1">
      <alignment horizontal="center" vertical="center" wrapText="1"/>
    </xf>
    <xf numFmtId="0" fontId="24" fillId="0" borderId="0" xfId="2" applyFont="1" applyAlignment="1">
      <alignment horizontal="center" vertical="center" wrapText="1"/>
    </xf>
    <xf numFmtId="0" fontId="24" fillId="0" borderId="0" xfId="2" applyFont="1" applyAlignment="1">
      <alignment horizontal="left" vertical="center" wrapText="1"/>
    </xf>
    <xf numFmtId="0" fontId="24" fillId="0" borderId="0" xfId="2" applyFont="1" applyAlignment="1">
      <alignment vertical="center" wrapText="1"/>
    </xf>
    <xf numFmtId="0" fontId="23" fillId="3" borderId="12"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23" fillId="3" borderId="15" xfId="2" applyFont="1" applyFill="1" applyBorder="1" applyAlignment="1">
      <alignment horizontal="center" vertical="center" wrapText="1"/>
    </xf>
    <xf numFmtId="0" fontId="23" fillId="0" borderId="10" xfId="2" applyFont="1" applyBorder="1" applyAlignment="1">
      <alignment horizontal="center" vertical="center" wrapText="1"/>
    </xf>
    <xf numFmtId="0" fontId="23" fillId="3" borderId="16"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23" fillId="3" borderId="17" xfId="2" applyFont="1" applyFill="1" applyBorder="1" applyAlignment="1">
      <alignment horizontal="center" vertical="center" wrapText="1"/>
    </xf>
    <xf numFmtId="0" fontId="21" fillId="0" borderId="0" xfId="2" applyFont="1" applyAlignment="1">
      <alignment horizontal="center" vertical="center" wrapText="1"/>
    </xf>
    <xf numFmtId="0" fontId="21" fillId="0" borderId="0" xfId="2" applyFont="1" applyAlignment="1">
      <alignment horizontal="left" vertical="center" wrapText="1"/>
    </xf>
    <xf numFmtId="0" fontId="26" fillId="0" borderId="0" xfId="2" applyFont="1" applyAlignment="1">
      <alignment horizontal="center" vertical="center" wrapText="1"/>
    </xf>
    <xf numFmtId="0" fontId="22" fillId="5" borderId="96" xfId="2" applyFont="1" applyFill="1" applyBorder="1" applyAlignment="1">
      <alignment horizontal="center" vertical="center" wrapText="1"/>
    </xf>
    <xf numFmtId="0" fontId="22" fillId="5" borderId="62" xfId="2" applyFont="1" applyFill="1" applyBorder="1" applyAlignment="1">
      <alignment horizontal="center" vertical="center" wrapText="1"/>
    </xf>
    <xf numFmtId="0" fontId="22" fillId="5" borderId="7" xfId="2" applyFont="1" applyFill="1" applyBorder="1" applyAlignment="1">
      <alignment horizontal="center" vertical="center" wrapText="1"/>
    </xf>
    <xf numFmtId="0" fontId="28" fillId="0" borderId="50" xfId="2" applyFont="1" applyBorder="1" applyAlignment="1">
      <alignment horizontal="center" vertical="center" wrapText="1"/>
    </xf>
    <xf numFmtId="0" fontId="28" fillId="0" borderId="41" xfId="2" applyFont="1" applyBorder="1" applyAlignment="1">
      <alignment horizontal="center" vertical="center" wrapText="1"/>
    </xf>
    <xf numFmtId="0" fontId="22" fillId="2" borderId="39" xfId="2" applyFont="1" applyFill="1" applyBorder="1" applyAlignment="1">
      <alignment horizontal="center" vertical="center" wrapText="1"/>
    </xf>
    <xf numFmtId="0" fontId="22" fillId="0" borderId="0" xfId="2" applyFont="1" applyAlignment="1">
      <alignment horizontal="center" vertical="center" wrapText="1"/>
    </xf>
    <xf numFmtId="0" fontId="29" fillId="0" borderId="46" xfId="2" applyFont="1" applyBorder="1"/>
    <xf numFmtId="0" fontId="22" fillId="5" borderId="155" xfId="2" applyFont="1" applyFill="1" applyBorder="1" applyAlignment="1">
      <alignment horizontal="center" vertical="center" wrapText="1"/>
    </xf>
    <xf numFmtId="0" fontId="22" fillId="5" borderId="45" xfId="2" applyFont="1" applyFill="1" applyBorder="1" applyAlignment="1">
      <alignment horizontal="center" vertical="center" wrapText="1"/>
    </xf>
    <xf numFmtId="0" fontId="29" fillId="0" borderId="17" xfId="2" applyFont="1" applyBorder="1"/>
    <xf numFmtId="0" fontId="22" fillId="8" borderId="39" xfId="2" applyFont="1" applyFill="1" applyBorder="1" applyAlignment="1">
      <alignment horizontal="center" vertical="center" wrapText="1"/>
    </xf>
    <xf numFmtId="0" fontId="22" fillId="5" borderId="42" xfId="2" applyFont="1" applyFill="1" applyBorder="1" applyAlignment="1">
      <alignment horizontal="center" vertical="center" wrapText="1"/>
    </xf>
    <xf numFmtId="0" fontId="22" fillId="5" borderId="48" xfId="2" applyFont="1" applyFill="1" applyBorder="1" applyAlignment="1">
      <alignment horizontal="center" vertical="center" wrapText="1"/>
    </xf>
    <xf numFmtId="0" fontId="22" fillId="5" borderId="153" xfId="2" applyFont="1" applyFill="1" applyBorder="1" applyAlignment="1">
      <alignment horizontal="center" vertical="center" wrapText="1"/>
    </xf>
    <xf numFmtId="0" fontId="22" fillId="8" borderId="44" xfId="2" applyFont="1" applyFill="1" applyBorder="1" applyAlignment="1">
      <alignment horizontal="center" vertical="center" wrapText="1"/>
    </xf>
    <xf numFmtId="0" fontId="22" fillId="8" borderId="45" xfId="2" applyFont="1" applyFill="1" applyBorder="1" applyAlignment="1">
      <alignment horizontal="center" vertical="center" wrapText="1"/>
    </xf>
    <xf numFmtId="0" fontId="28" fillId="0" borderId="0" xfId="2" applyFont="1" applyAlignment="1">
      <alignment horizontal="center" vertical="center" wrapText="1"/>
    </xf>
    <xf numFmtId="0" fontId="29" fillId="0" borderId="48" xfId="2" applyFont="1" applyBorder="1"/>
    <xf numFmtId="0" fontId="29" fillId="0" borderId="153" xfId="2" applyFont="1" applyBorder="1"/>
    <xf numFmtId="0" fontId="22" fillId="8" borderId="43" xfId="2" applyFont="1" applyFill="1" applyBorder="1" applyAlignment="1">
      <alignment horizontal="center" vertical="center" wrapText="1"/>
    </xf>
    <xf numFmtId="0" fontId="29" fillId="0" borderId="42" xfId="2" applyFont="1" applyBorder="1"/>
    <xf numFmtId="0" fontId="29" fillId="0" borderId="13" xfId="2" applyFont="1" applyBorder="1"/>
    <xf numFmtId="0" fontId="22" fillId="2" borderId="46" xfId="2" applyFont="1" applyFill="1" applyBorder="1" applyAlignment="1">
      <alignment horizontal="center" vertical="center" wrapText="1"/>
    </xf>
    <xf numFmtId="0" fontId="22" fillId="2" borderId="47" xfId="2" applyFont="1" applyFill="1" applyBorder="1" applyAlignment="1">
      <alignment horizontal="center" vertical="center" wrapText="1"/>
    </xf>
    <xf numFmtId="0" fontId="22" fillId="2" borderId="45" xfId="2" applyFont="1" applyFill="1" applyBorder="1" applyAlignment="1">
      <alignment horizontal="center" vertical="center" wrapText="1"/>
    </xf>
    <xf numFmtId="0" fontId="22" fillId="2" borderId="48" xfId="2" applyFont="1" applyFill="1" applyBorder="1" applyAlignment="1">
      <alignment horizontal="center" vertical="center" wrapText="1"/>
    </xf>
    <xf numFmtId="0" fontId="22" fillId="10" borderId="48" xfId="2" applyFont="1" applyFill="1" applyBorder="1" applyAlignment="1">
      <alignment horizontal="center" vertical="center" wrapText="1"/>
    </xf>
    <xf numFmtId="0" fontId="22" fillId="11" borderId="45" xfId="2" applyFont="1" applyFill="1" applyBorder="1" applyAlignment="1">
      <alignment horizontal="center" vertical="center" wrapText="1"/>
    </xf>
    <xf numFmtId="0" fontId="22" fillId="11" borderId="43" xfId="2" applyFont="1" applyFill="1" applyBorder="1" applyAlignment="1">
      <alignment horizontal="center" vertical="center" wrapText="1"/>
    </xf>
    <xf numFmtId="0" fontId="22" fillId="12" borderId="32" xfId="2" applyFont="1" applyFill="1" applyBorder="1" applyAlignment="1">
      <alignment horizontal="center" vertical="center" wrapText="1"/>
    </xf>
    <xf numFmtId="0" fontId="22" fillId="12" borderId="39" xfId="2" applyFont="1" applyFill="1" applyBorder="1" applyAlignment="1">
      <alignment horizontal="center" vertical="center" wrapText="1"/>
    </xf>
    <xf numFmtId="0" fontId="22" fillId="7" borderId="35" xfId="2" applyFont="1" applyFill="1" applyBorder="1" applyAlignment="1">
      <alignment horizontal="center" vertical="center" wrapText="1"/>
    </xf>
    <xf numFmtId="1" fontId="21" fillId="0" borderId="96" xfId="2" applyNumberFormat="1" applyFont="1" applyBorder="1" applyAlignment="1">
      <alignment horizontal="center" vertical="center" wrapText="1"/>
    </xf>
    <xf numFmtId="0" fontId="21" fillId="0" borderId="51" xfId="2" applyFont="1" applyBorder="1" applyAlignment="1">
      <alignment horizontal="center" vertical="center" wrapText="1"/>
    </xf>
    <xf numFmtId="0" fontId="21" fillId="0" borderId="5" xfId="2" applyFont="1" applyBorder="1" applyAlignment="1">
      <alignment horizontal="center" vertical="center" wrapText="1"/>
    </xf>
    <xf numFmtId="1" fontId="21" fillId="0" borderId="51" xfId="2" applyNumberFormat="1" applyFont="1" applyBorder="1" applyAlignment="1">
      <alignment horizontal="center" vertical="center" wrapText="1"/>
    </xf>
    <xf numFmtId="1" fontId="21" fillId="0" borderId="5" xfId="2" applyNumberFormat="1" applyFont="1" applyBorder="1" applyAlignment="1">
      <alignment horizontal="center" vertical="center" wrapText="1"/>
    </xf>
    <xf numFmtId="49" fontId="21" fillId="0" borderId="8" xfId="2" applyNumberFormat="1" applyFont="1" applyBorder="1" applyAlignment="1">
      <alignment horizontal="left" vertical="center" wrapText="1"/>
    </xf>
    <xf numFmtId="49" fontId="21" fillId="0" borderId="112" xfId="2" applyNumberFormat="1" applyFont="1" applyBorder="1" applyAlignment="1">
      <alignment horizontal="left" vertical="center" wrapText="1"/>
    </xf>
    <xf numFmtId="49" fontId="21" fillId="8" borderId="95" xfId="2" applyNumberFormat="1" applyFont="1" applyFill="1" applyBorder="1" applyAlignment="1">
      <alignment horizontal="left" vertical="center"/>
    </xf>
    <xf numFmtId="49" fontId="21" fillId="8" borderId="8" xfId="2" applyNumberFormat="1" applyFont="1" applyFill="1" applyBorder="1" applyAlignment="1">
      <alignment horizontal="left" vertical="center"/>
    </xf>
    <xf numFmtId="49" fontId="21" fillId="0" borderId="19" xfId="2" applyNumberFormat="1" applyFont="1" applyBorder="1" applyAlignment="1">
      <alignment horizontal="left" vertical="center" wrapText="1"/>
    </xf>
    <xf numFmtId="170" fontId="21" fillId="8" borderId="96" xfId="2" applyNumberFormat="1" applyFont="1" applyFill="1" applyBorder="1" applyAlignment="1">
      <alignment horizontal="right" vertical="center"/>
    </xf>
    <xf numFmtId="170" fontId="21" fillId="8" borderId="7" xfId="2" applyNumberFormat="1" applyFont="1" applyFill="1" applyBorder="1" applyAlignment="1">
      <alignment horizontal="right" vertical="center"/>
    </xf>
    <xf numFmtId="170" fontId="21" fillId="8" borderId="62" xfId="2" applyNumberFormat="1" applyFont="1" applyFill="1" applyBorder="1" applyAlignment="1">
      <alignment horizontal="right" vertical="center"/>
    </xf>
    <xf numFmtId="49" fontId="21" fillId="0" borderId="0" xfId="2" applyNumberFormat="1" applyFont="1" applyAlignment="1">
      <alignment horizontal="left" vertical="center"/>
    </xf>
    <xf numFmtId="1" fontId="21" fillId="0" borderId="95" xfId="2" applyNumberFormat="1" applyFont="1" applyBorder="1" applyAlignment="1">
      <alignment horizontal="center" vertical="center" wrapText="1"/>
    </xf>
    <xf numFmtId="49" fontId="21" fillId="8" borderId="95" xfId="2" applyNumberFormat="1" applyFont="1" applyFill="1" applyBorder="1" applyAlignment="1">
      <alignment horizontal="center" vertical="center" wrapText="1"/>
    </xf>
    <xf numFmtId="49" fontId="21" fillId="8" borderId="8" xfId="2" applyNumberFormat="1" applyFont="1" applyFill="1" applyBorder="1" applyAlignment="1">
      <alignment horizontal="center" vertical="center" wrapText="1"/>
    </xf>
    <xf numFmtId="49" fontId="21" fillId="8" borderId="9" xfId="2" applyNumberFormat="1" applyFont="1" applyFill="1" applyBorder="1" applyAlignment="1">
      <alignment horizontal="center" vertical="center" wrapText="1"/>
    </xf>
    <xf numFmtId="49" fontId="21" fillId="0" borderId="0" xfId="2" applyNumberFormat="1" applyFont="1" applyAlignment="1">
      <alignment horizontal="left" vertical="center" wrapText="1"/>
    </xf>
    <xf numFmtId="49" fontId="21" fillId="0" borderId="19" xfId="2" applyNumberFormat="1" applyFont="1" applyBorder="1" applyAlignment="1">
      <alignment vertical="center" wrapText="1"/>
    </xf>
    <xf numFmtId="49" fontId="21" fillId="0" borderId="8" xfId="2" applyNumberFormat="1" applyFont="1" applyBorder="1" applyAlignment="1">
      <alignment vertical="center" wrapText="1"/>
    </xf>
    <xf numFmtId="49" fontId="21" fillId="0" borderId="8" xfId="2" applyNumberFormat="1" applyFont="1" applyBorder="1" applyAlignment="1">
      <alignment vertical="center"/>
    </xf>
    <xf numFmtId="169" fontId="21" fillId="0" borderId="9" xfId="2" applyNumberFormat="1" applyFont="1" applyBorder="1" applyAlignment="1">
      <alignment vertical="center" wrapText="1"/>
    </xf>
    <xf numFmtId="0" fontId="21" fillId="8" borderId="19" xfId="2" applyFont="1" applyFill="1" applyBorder="1" applyAlignment="1">
      <alignment vertical="center" wrapText="1"/>
    </xf>
    <xf numFmtId="0" fontId="21" fillId="8" borderId="8" xfId="2" applyFont="1" applyFill="1" applyBorder="1" applyAlignment="1">
      <alignment vertical="center" wrapText="1"/>
    </xf>
    <xf numFmtId="0" fontId="21" fillId="8" borderId="9" xfId="2" applyFont="1" applyFill="1" applyBorder="1" applyAlignment="1">
      <alignment vertical="center" wrapText="1"/>
    </xf>
    <xf numFmtId="49" fontId="21" fillId="0" borderId="95" xfId="2" applyNumberFormat="1" applyFont="1" applyBorder="1" applyAlignment="1">
      <alignment vertical="center" wrapText="1"/>
    </xf>
    <xf numFmtId="49" fontId="21" fillId="0" borderId="9" xfId="2" applyNumberFormat="1" applyFont="1" applyBorder="1" applyAlignment="1">
      <alignment vertical="center" wrapText="1"/>
    </xf>
    <xf numFmtId="49" fontId="21" fillId="0" borderId="41" xfId="2" applyNumberFormat="1" applyFont="1" applyBorder="1" applyAlignment="1">
      <alignment horizontal="left" vertical="center" wrapText="1"/>
    </xf>
    <xf numFmtId="10" fontId="21" fillId="0" borderId="95" xfId="2" applyNumberFormat="1" applyFont="1" applyBorder="1" applyAlignment="1">
      <alignment vertical="center" wrapText="1"/>
    </xf>
    <xf numFmtId="10" fontId="21" fillId="0" borderId="19" xfId="2" applyNumberFormat="1" applyFont="1" applyBorder="1" applyAlignment="1">
      <alignment vertical="center" wrapText="1"/>
    </xf>
    <xf numFmtId="10" fontId="21" fillId="0" borderId="19" xfId="2" applyNumberFormat="1" applyFont="1" applyBorder="1" applyAlignment="1">
      <alignment horizontal="center" vertical="center" wrapText="1"/>
    </xf>
    <xf numFmtId="10" fontId="21" fillId="0" borderId="8" xfId="2" applyNumberFormat="1" applyFont="1" applyBorder="1" applyAlignment="1">
      <alignment horizontal="center" vertical="center" wrapText="1"/>
    </xf>
    <xf numFmtId="9" fontId="21" fillId="0" borderId="8" xfId="2" applyNumberFormat="1" applyFont="1" applyBorder="1" applyAlignment="1">
      <alignment horizontal="center" vertical="center" wrapText="1"/>
    </xf>
    <xf numFmtId="10" fontId="21" fillId="10" borderId="7" xfId="2" applyNumberFormat="1" applyFont="1" applyFill="1" applyBorder="1" applyAlignment="1">
      <alignment horizontal="center" vertical="center" wrapText="1"/>
    </xf>
    <xf numFmtId="10" fontId="21" fillId="11" borderId="7" xfId="2" applyNumberFormat="1" applyFont="1" applyFill="1" applyBorder="1" applyAlignment="1">
      <alignment horizontal="center" vertical="center" wrapText="1"/>
    </xf>
    <xf numFmtId="10" fontId="22" fillId="11" borderId="62" xfId="2" applyNumberFormat="1" applyFont="1" applyFill="1" applyBorder="1" applyAlignment="1">
      <alignment horizontal="center" vertical="center" wrapText="1"/>
    </xf>
    <xf numFmtId="0" fontId="21" fillId="12" borderId="96" xfId="2" applyFont="1" applyFill="1" applyBorder="1" applyAlignment="1">
      <alignment horizontal="center" vertical="center" wrapText="1"/>
    </xf>
    <xf numFmtId="0" fontId="21" fillId="12" borderId="7" xfId="2" applyFont="1" applyFill="1" applyBorder="1" applyAlignment="1">
      <alignment horizontal="center" vertical="center" wrapText="1"/>
    </xf>
    <xf numFmtId="10" fontId="22" fillId="7" borderId="62" xfId="2" applyNumberFormat="1" applyFont="1" applyFill="1" applyBorder="1" applyAlignment="1">
      <alignment horizontal="center" vertical="center" wrapText="1"/>
    </xf>
    <xf numFmtId="1" fontId="21" fillId="0" borderId="42" xfId="2" applyNumberFormat="1" applyFont="1" applyBorder="1" applyAlignment="1">
      <alignment horizontal="center" vertical="center" wrapText="1"/>
    </xf>
    <xf numFmtId="0" fontId="21" fillId="0" borderId="16" xfId="2" applyFont="1" applyBorder="1" applyAlignment="1">
      <alignment horizontal="center" vertical="center" wrapText="1"/>
    </xf>
    <xf numFmtId="0" fontId="21" fillId="0" borderId="11" xfId="2" applyFont="1" applyBorder="1" applyAlignment="1">
      <alignment horizontal="center" vertical="center" wrapText="1"/>
    </xf>
    <xf numFmtId="1" fontId="21" fillId="0" borderId="16" xfId="2" applyNumberFormat="1" applyFont="1" applyBorder="1" applyAlignment="1">
      <alignment horizontal="center" vertical="center" wrapText="1"/>
    </xf>
    <xf numFmtId="1" fontId="21" fillId="0" borderId="11" xfId="2" applyNumberFormat="1" applyFont="1" applyBorder="1" applyAlignment="1">
      <alignment horizontal="center" vertical="center" wrapText="1"/>
    </xf>
    <xf numFmtId="49" fontId="21" fillId="0" borderId="102" xfId="2" applyNumberFormat="1" applyFont="1" applyBorder="1" applyAlignment="1">
      <alignment horizontal="left" vertical="center" wrapText="1"/>
    </xf>
    <xf numFmtId="49" fontId="21" fillId="8" borderId="101" xfId="2" applyNumberFormat="1" applyFont="1" applyFill="1" applyBorder="1" applyAlignment="1">
      <alignment horizontal="left" vertical="center"/>
    </xf>
    <xf numFmtId="49" fontId="21" fillId="8" borderId="102" xfId="2" applyNumberFormat="1" applyFont="1" applyFill="1" applyBorder="1" applyAlignment="1">
      <alignment horizontal="left" vertical="center"/>
    </xf>
    <xf numFmtId="0" fontId="21" fillId="0" borderId="112" xfId="2" applyFont="1" applyBorder="1"/>
    <xf numFmtId="0" fontId="21" fillId="0" borderId="23" xfId="2" applyFont="1" applyBorder="1"/>
    <xf numFmtId="170" fontId="21" fillId="8" borderId="42" xfId="2" applyNumberFormat="1" applyFont="1" applyFill="1" applyBorder="1" applyAlignment="1">
      <alignment horizontal="right" vertical="center"/>
    </xf>
    <xf numFmtId="170" fontId="21" fillId="8" borderId="13" xfId="2" applyNumberFormat="1" applyFont="1" applyFill="1" applyBorder="1" applyAlignment="1">
      <alignment horizontal="right" vertical="center"/>
    </xf>
    <xf numFmtId="170" fontId="21" fillId="8" borderId="17" xfId="2" applyNumberFormat="1" applyFont="1" applyFill="1" applyBorder="1" applyAlignment="1">
      <alignment horizontal="right" vertical="center"/>
    </xf>
    <xf numFmtId="1" fontId="21" fillId="0" borderId="101" xfId="2" applyNumberFormat="1" applyFont="1" applyBorder="1" applyAlignment="1">
      <alignment horizontal="center" vertical="center" wrapText="1"/>
    </xf>
    <xf numFmtId="49" fontId="21" fillId="8" borderId="101" xfId="2" applyNumberFormat="1" applyFont="1" applyFill="1" applyBorder="1" applyAlignment="1">
      <alignment horizontal="center" vertical="center" wrapText="1"/>
    </xf>
    <xf numFmtId="49" fontId="21" fillId="8" borderId="102" xfId="2" applyNumberFormat="1" applyFont="1" applyFill="1" applyBorder="1" applyAlignment="1">
      <alignment horizontal="center" vertical="center" wrapText="1"/>
    </xf>
    <xf numFmtId="49" fontId="21" fillId="8" borderId="112" xfId="2" applyNumberFormat="1" applyFont="1" applyFill="1" applyBorder="1" applyAlignment="1">
      <alignment horizontal="center" vertical="center" wrapText="1"/>
    </xf>
    <xf numFmtId="49" fontId="21" fillId="0" borderId="38" xfId="2" applyNumberFormat="1" applyFont="1" applyBorder="1" applyAlignment="1">
      <alignment vertical="center"/>
    </xf>
    <xf numFmtId="49" fontId="21" fillId="0" borderId="14" xfId="2" applyNumberFormat="1" applyFont="1" applyBorder="1" applyAlignment="1">
      <alignment vertical="center"/>
    </xf>
    <xf numFmtId="169" fontId="21" fillId="0" borderId="15" xfId="2" applyNumberFormat="1" applyFont="1" applyBorder="1" applyAlignment="1">
      <alignment vertical="center" wrapText="1"/>
    </xf>
    <xf numFmtId="0" fontId="21" fillId="8" borderId="23" xfId="2" applyFont="1" applyFill="1" applyBorder="1" applyAlignment="1">
      <alignment vertical="center" wrapText="1"/>
    </xf>
    <xf numFmtId="0" fontId="21" fillId="8" borderId="102" xfId="2" applyFont="1" applyFill="1" applyBorder="1" applyAlignment="1">
      <alignment vertical="center" wrapText="1"/>
    </xf>
    <xf numFmtId="0" fontId="21" fillId="8" borderId="112" xfId="2" applyFont="1" applyFill="1" applyBorder="1" applyAlignment="1">
      <alignment vertical="center" wrapText="1"/>
    </xf>
    <xf numFmtId="0" fontId="21" fillId="0" borderId="112" xfId="2" applyFont="1" applyBorder="1" applyAlignment="1">
      <alignment wrapText="1"/>
    </xf>
    <xf numFmtId="10" fontId="21" fillId="0" borderId="101" xfId="2" applyNumberFormat="1" applyFont="1" applyBorder="1" applyAlignment="1">
      <alignment vertical="center" wrapText="1"/>
    </xf>
    <xf numFmtId="10" fontId="21" fillId="0" borderId="23" xfId="2" applyNumberFormat="1" applyFont="1" applyBorder="1" applyAlignment="1">
      <alignment vertical="center" wrapText="1"/>
    </xf>
    <xf numFmtId="10" fontId="21" fillId="0" borderId="23" xfId="2" applyNumberFormat="1" applyFont="1" applyBorder="1" applyAlignment="1">
      <alignment horizontal="center" vertical="center" wrapText="1"/>
    </xf>
    <xf numFmtId="10" fontId="21" fillId="0" borderId="102" xfId="2" applyNumberFormat="1" applyFont="1" applyBorder="1" applyAlignment="1">
      <alignment horizontal="center" vertical="center" wrapText="1"/>
    </xf>
    <xf numFmtId="9" fontId="21" fillId="0" borderId="102" xfId="2" applyNumberFormat="1" applyFont="1" applyBorder="1" applyAlignment="1">
      <alignment horizontal="center" vertical="center" wrapText="1"/>
    </xf>
    <xf numFmtId="10" fontId="21" fillId="12" borderId="42" xfId="2" applyNumberFormat="1" applyFont="1" applyFill="1" applyBorder="1" applyAlignment="1">
      <alignment horizontal="center" vertical="center" wrapText="1"/>
    </xf>
    <xf numFmtId="10" fontId="21" fillId="12" borderId="13" xfId="2" applyNumberFormat="1" applyFont="1" applyFill="1" applyBorder="1" applyAlignment="1">
      <alignment horizontal="center" vertical="center" wrapText="1"/>
    </xf>
    <xf numFmtId="10" fontId="22" fillId="7" borderId="17" xfId="2" applyNumberFormat="1" applyFont="1" applyFill="1" applyBorder="1" applyAlignment="1">
      <alignment horizontal="center" vertical="center" wrapText="1"/>
    </xf>
    <xf numFmtId="0" fontId="21" fillId="0" borderId="17" xfId="2" applyFont="1" applyBorder="1"/>
    <xf numFmtId="170" fontId="21" fillId="0" borderId="11" xfId="2" applyNumberFormat="1" applyFont="1" applyBorder="1" applyAlignment="1">
      <alignment horizontal="right" vertical="center"/>
    </xf>
    <xf numFmtId="0" fontId="21" fillId="0" borderId="102" xfId="2" applyFont="1" applyBorder="1"/>
    <xf numFmtId="49" fontId="21" fillId="0" borderId="23" xfId="2" applyNumberFormat="1" applyFont="1" applyBorder="1" applyAlignment="1">
      <alignment vertical="center"/>
    </xf>
    <xf numFmtId="49" fontId="21" fillId="0" borderId="102" xfId="2" applyNumberFormat="1" applyFont="1" applyBorder="1" applyAlignment="1">
      <alignment vertical="center"/>
    </xf>
    <xf numFmtId="169" fontId="21" fillId="0" borderId="112" xfId="2" applyNumberFormat="1" applyFont="1" applyBorder="1" applyAlignment="1">
      <alignment vertical="center" wrapText="1"/>
    </xf>
    <xf numFmtId="49" fontId="21" fillId="8" borderId="32" xfId="2" applyNumberFormat="1" applyFont="1" applyFill="1" applyBorder="1" applyAlignment="1">
      <alignment horizontal="left" vertical="center"/>
    </xf>
    <xf numFmtId="49" fontId="21" fillId="8" borderId="39" xfId="2" applyNumberFormat="1" applyFont="1" applyFill="1" applyBorder="1" applyAlignment="1">
      <alignment horizontal="left" vertical="center"/>
    </xf>
    <xf numFmtId="49" fontId="21" fillId="0" borderId="39" xfId="2" applyNumberFormat="1" applyFont="1" applyBorder="1" applyAlignment="1">
      <alignment horizontal="left" vertical="center" wrapText="1"/>
    </xf>
    <xf numFmtId="49" fontId="21" fillId="0" borderId="13" xfId="2" applyNumberFormat="1" applyFont="1" applyBorder="1" applyAlignment="1">
      <alignment horizontal="left" vertical="center" wrapText="1"/>
    </xf>
    <xf numFmtId="49" fontId="21" fillId="0" borderId="35" xfId="2" applyNumberFormat="1" applyFont="1" applyBorder="1" applyAlignment="1">
      <alignment horizontal="left" vertical="center" wrapText="1"/>
    </xf>
    <xf numFmtId="0" fontId="21" fillId="0" borderId="39" xfId="2" applyFont="1" applyBorder="1"/>
    <xf numFmtId="0" fontId="21" fillId="0" borderId="35" xfId="2" applyFont="1" applyBorder="1"/>
    <xf numFmtId="1" fontId="21" fillId="0" borderId="32" xfId="2" applyNumberFormat="1" applyFont="1" applyBorder="1" applyAlignment="1">
      <alignment horizontal="center" vertical="center" wrapText="1"/>
    </xf>
    <xf numFmtId="49" fontId="21" fillId="8" borderId="39" xfId="2" applyNumberFormat="1" applyFont="1" applyFill="1" applyBorder="1" applyAlignment="1">
      <alignment horizontal="center" vertical="center" wrapText="1"/>
    </xf>
    <xf numFmtId="49" fontId="21" fillId="8" borderId="35" xfId="2" applyNumberFormat="1" applyFont="1" applyFill="1" applyBorder="1" applyAlignment="1">
      <alignment horizontal="center" vertical="center" wrapText="1"/>
    </xf>
    <xf numFmtId="49" fontId="21" fillId="0" borderId="42" xfId="2" applyNumberFormat="1" applyFont="1" applyBorder="1" applyAlignment="1">
      <alignment horizontal="left" vertical="center"/>
    </xf>
    <xf numFmtId="49" fontId="21" fillId="0" borderId="34" xfId="2" applyNumberFormat="1" applyFont="1" applyBorder="1" applyAlignment="1">
      <alignment vertical="center"/>
    </xf>
    <xf numFmtId="49" fontId="21" fillId="0" borderId="39" xfId="2" applyNumberFormat="1" applyFont="1" applyBorder="1" applyAlignment="1">
      <alignment vertical="center"/>
    </xf>
    <xf numFmtId="169" fontId="21" fillId="0" borderId="35" xfId="2" applyNumberFormat="1" applyFont="1" applyBorder="1" applyAlignment="1">
      <alignment vertical="center" wrapText="1"/>
    </xf>
    <xf numFmtId="0" fontId="21" fillId="8" borderId="34" xfId="2" applyFont="1" applyFill="1" applyBorder="1" applyAlignment="1">
      <alignment vertical="center" wrapText="1"/>
    </xf>
    <xf numFmtId="0" fontId="21" fillId="8" borderId="39" xfId="2" applyFont="1" applyFill="1" applyBorder="1" applyAlignment="1">
      <alignment vertical="center" wrapText="1"/>
    </xf>
    <xf numFmtId="0" fontId="21" fillId="8" borderId="35" xfId="2" applyFont="1" applyFill="1" applyBorder="1" applyAlignment="1">
      <alignment vertical="center" wrapText="1"/>
    </xf>
    <xf numFmtId="0" fontId="21" fillId="0" borderId="8" xfId="2" applyFont="1" applyBorder="1" applyAlignment="1">
      <alignment horizontal="center" vertical="center" wrapText="1"/>
    </xf>
    <xf numFmtId="1" fontId="21" fillId="0" borderId="8" xfId="2" applyNumberFormat="1" applyFont="1" applyBorder="1" applyAlignment="1">
      <alignment horizontal="center" vertical="center" wrapText="1"/>
    </xf>
    <xf numFmtId="169" fontId="21" fillId="0" borderId="8" xfId="2" applyNumberFormat="1" applyFont="1" applyBorder="1" applyAlignment="1">
      <alignment vertical="center" wrapText="1"/>
    </xf>
    <xf numFmtId="49" fontId="21" fillId="0" borderId="9" xfId="2" applyNumberFormat="1" applyFont="1" applyBorder="1" applyAlignment="1">
      <alignment horizontal="left" vertical="center"/>
    </xf>
    <xf numFmtId="49" fontId="21" fillId="8" borderId="8" xfId="2" applyNumberFormat="1" applyFont="1" applyFill="1" applyBorder="1" applyAlignment="1">
      <alignment horizontal="center" vertical="center"/>
    </xf>
    <xf numFmtId="49" fontId="21" fillId="8" borderId="9" xfId="2" applyNumberFormat="1" applyFont="1" applyFill="1" applyBorder="1" applyAlignment="1">
      <alignment horizontal="center" vertical="center"/>
    </xf>
    <xf numFmtId="49" fontId="21" fillId="0" borderId="8" xfId="2" applyNumberFormat="1" applyFont="1" applyBorder="1" applyAlignment="1">
      <alignment horizontal="left" vertical="center"/>
    </xf>
    <xf numFmtId="170" fontId="21" fillId="8" borderId="8" xfId="2" applyNumberFormat="1" applyFont="1" applyFill="1" applyBorder="1" applyAlignment="1">
      <alignment horizontal="right" vertical="center"/>
    </xf>
    <xf numFmtId="1" fontId="21" fillId="0" borderId="19" xfId="2" applyNumberFormat="1" applyFont="1" applyBorder="1" applyAlignment="1">
      <alignment horizontal="center" vertical="center" wrapText="1"/>
    </xf>
    <xf numFmtId="14" fontId="21" fillId="0" borderId="8" xfId="2" applyNumberFormat="1" applyFont="1" applyBorder="1" applyAlignment="1">
      <alignment horizontal="right" vertical="center" wrapText="1"/>
    </xf>
    <xf numFmtId="49" fontId="21" fillId="0" borderId="21" xfId="2" applyNumberFormat="1" applyFont="1" applyBorder="1" applyAlignment="1">
      <alignment horizontal="left" vertical="center" wrapText="1"/>
    </xf>
    <xf numFmtId="49" fontId="21" fillId="0" borderId="19" xfId="2" applyNumberFormat="1" applyFont="1" applyBorder="1" applyAlignment="1">
      <alignment horizontal="left" vertical="center"/>
    </xf>
    <xf numFmtId="49" fontId="21" fillId="0" borderId="41" xfId="2" applyNumberFormat="1" applyFont="1" applyBorder="1" applyAlignment="1">
      <alignment horizontal="center" vertical="center" wrapText="1"/>
    </xf>
    <xf numFmtId="0" fontId="21" fillId="12" borderId="62" xfId="2" applyFont="1" applyFill="1" applyBorder="1" applyAlignment="1">
      <alignment horizontal="center" vertical="center" wrapText="1"/>
    </xf>
    <xf numFmtId="10" fontId="22" fillId="7" borderId="119" xfId="2" applyNumberFormat="1" applyFont="1" applyFill="1" applyBorder="1" applyAlignment="1">
      <alignment horizontal="center" vertical="center" wrapText="1"/>
    </xf>
    <xf numFmtId="1" fontId="21" fillId="0" borderId="102" xfId="2" applyNumberFormat="1" applyFont="1" applyBorder="1" applyAlignment="1">
      <alignment horizontal="center" vertical="center" wrapText="1"/>
    </xf>
    <xf numFmtId="169" fontId="21" fillId="0" borderId="102" xfId="2" applyNumberFormat="1" applyFont="1" applyBorder="1" applyAlignment="1">
      <alignment vertical="center" wrapText="1"/>
    </xf>
    <xf numFmtId="49" fontId="21" fillId="8" borderId="102" xfId="2" applyNumberFormat="1" applyFont="1" applyFill="1" applyBorder="1" applyAlignment="1">
      <alignment horizontal="center" vertical="center"/>
    </xf>
    <xf numFmtId="49" fontId="21" fillId="8" borderId="112" xfId="2" applyNumberFormat="1" applyFont="1" applyFill="1" applyBorder="1" applyAlignment="1">
      <alignment horizontal="center" vertical="center"/>
    </xf>
    <xf numFmtId="0" fontId="21" fillId="0" borderId="102" xfId="2" applyFont="1" applyBorder="1" applyAlignment="1">
      <alignment wrapText="1"/>
    </xf>
    <xf numFmtId="170" fontId="21" fillId="8" borderId="102" xfId="2" applyNumberFormat="1" applyFont="1" applyFill="1" applyBorder="1" applyAlignment="1">
      <alignment horizontal="right" vertical="center"/>
    </xf>
    <xf numFmtId="49" fontId="21" fillId="0" borderId="26" xfId="2" applyNumberFormat="1" applyFont="1" applyBorder="1" applyAlignment="1">
      <alignment horizontal="left" vertical="center"/>
    </xf>
    <xf numFmtId="1" fontId="21" fillId="0" borderId="23" xfId="2" applyNumberFormat="1" applyFont="1" applyBorder="1" applyAlignment="1">
      <alignment horizontal="center" vertical="center" wrapText="1"/>
    </xf>
    <xf numFmtId="0" fontId="21" fillId="0" borderId="102" xfId="2" applyFont="1" applyBorder="1" applyAlignment="1">
      <alignment vertical="center" wrapText="1"/>
    </xf>
    <xf numFmtId="14" fontId="21" fillId="0" borderId="102" xfId="2" applyNumberFormat="1" applyFont="1" applyBorder="1" applyAlignment="1">
      <alignment horizontal="right" vertical="center" wrapText="1"/>
    </xf>
    <xf numFmtId="49" fontId="21" fillId="0" borderId="26" xfId="2" applyNumberFormat="1" applyFont="1" applyBorder="1" applyAlignment="1">
      <alignment horizontal="left" vertical="center" wrapText="1"/>
    </xf>
    <xf numFmtId="10" fontId="21" fillId="12" borderId="17" xfId="2" applyNumberFormat="1" applyFont="1" applyFill="1" applyBorder="1" applyAlignment="1">
      <alignment horizontal="center" vertical="center" wrapText="1"/>
    </xf>
    <xf numFmtId="10" fontId="22" fillId="7" borderId="41" xfId="2" applyNumberFormat="1" applyFont="1" applyFill="1" applyBorder="1" applyAlignment="1">
      <alignment horizontal="center" vertical="center" wrapText="1"/>
    </xf>
    <xf numFmtId="49" fontId="21" fillId="0" borderId="102" xfId="2" applyNumberFormat="1" applyFont="1" applyBorder="1" applyAlignment="1">
      <alignment vertical="center" wrapText="1"/>
    </xf>
    <xf numFmtId="10" fontId="21" fillId="0" borderId="38" xfId="2" applyNumberFormat="1" applyFont="1" applyBorder="1" applyAlignment="1">
      <alignment vertical="center" wrapText="1"/>
    </xf>
    <xf numFmtId="10" fontId="21" fillId="0" borderId="14" xfId="2" applyNumberFormat="1" applyFont="1" applyBorder="1" applyAlignment="1">
      <alignment horizontal="center" vertical="center" wrapText="1"/>
    </xf>
    <xf numFmtId="9" fontId="21" fillId="0" borderId="14" xfId="2" applyNumberFormat="1" applyFont="1" applyBorder="1" applyAlignment="1">
      <alignment horizontal="center" vertical="center" wrapText="1"/>
    </xf>
    <xf numFmtId="49" fontId="21" fillId="0" borderId="0" xfId="2" applyNumberFormat="1" applyFont="1" applyAlignment="1">
      <alignment horizontal="center" vertical="center" wrapText="1"/>
    </xf>
    <xf numFmtId="1" fontId="21" fillId="0" borderId="44" xfId="2" applyNumberFormat="1" applyFont="1" applyBorder="1" applyAlignment="1">
      <alignment horizontal="center" vertical="center" wrapText="1"/>
    </xf>
    <xf numFmtId="1" fontId="21" fillId="0" borderId="45" xfId="2" applyNumberFormat="1" applyFont="1" applyBorder="1" applyAlignment="1">
      <alignment horizontal="center" vertical="center" wrapText="1"/>
    </xf>
    <xf numFmtId="49" fontId="21" fillId="0" borderId="45" xfId="2" applyNumberFormat="1" applyFont="1" applyBorder="1" applyAlignment="1">
      <alignment horizontal="left" vertical="center" wrapText="1"/>
    </xf>
    <xf numFmtId="169" fontId="21" fillId="0" borderId="45" xfId="2" applyNumberFormat="1" applyFont="1" applyBorder="1" applyAlignment="1">
      <alignment vertical="center" wrapText="1"/>
    </xf>
    <xf numFmtId="0" fontId="21" fillId="0" borderId="43" xfId="2" applyFont="1" applyBorder="1"/>
    <xf numFmtId="49" fontId="21" fillId="8" borderId="45" xfId="2" applyNumberFormat="1" applyFont="1" applyFill="1" applyBorder="1" applyAlignment="1">
      <alignment horizontal="left" vertical="center"/>
    </xf>
    <xf numFmtId="0" fontId="21" fillId="0" borderId="45" xfId="2" applyFont="1" applyBorder="1"/>
    <xf numFmtId="170" fontId="21" fillId="8" borderId="45" xfId="2" applyNumberFormat="1" applyFont="1" applyFill="1" applyBorder="1" applyAlignment="1">
      <alignment horizontal="right" vertical="center"/>
    </xf>
    <xf numFmtId="49" fontId="21" fillId="8" borderId="45" xfId="2" applyNumberFormat="1" applyFont="1" applyFill="1" applyBorder="1" applyAlignment="1">
      <alignment horizontal="center" vertical="center" wrapText="1"/>
    </xf>
    <xf numFmtId="49" fontId="21" fillId="8" borderId="43" xfId="2" applyNumberFormat="1" applyFont="1" applyFill="1" applyBorder="1" applyAlignment="1">
      <alignment horizontal="center" vertical="center" wrapText="1"/>
    </xf>
    <xf numFmtId="49" fontId="21" fillId="0" borderId="45" xfId="2" applyNumberFormat="1" applyFont="1" applyBorder="1" applyAlignment="1">
      <alignment vertical="center"/>
    </xf>
    <xf numFmtId="169" fontId="21" fillId="0" borderId="43" xfId="2" applyNumberFormat="1" applyFont="1" applyBorder="1" applyAlignment="1">
      <alignment vertical="center" wrapText="1"/>
    </xf>
    <xf numFmtId="0" fontId="21" fillId="8" borderId="28" xfId="2" applyFont="1" applyFill="1" applyBorder="1" applyAlignment="1">
      <alignment vertical="center" wrapText="1"/>
    </xf>
    <xf numFmtId="0" fontId="21" fillId="8" borderId="45" xfId="2" applyFont="1" applyFill="1" applyBorder="1" applyAlignment="1">
      <alignment vertical="center" wrapText="1"/>
    </xf>
    <xf numFmtId="0" fontId="21" fillId="0" borderId="28" xfId="2" applyFont="1" applyBorder="1"/>
    <xf numFmtId="49" fontId="21" fillId="0" borderId="7" xfId="2" applyNumberFormat="1" applyFont="1" applyBorder="1" applyAlignment="1">
      <alignment horizontal="center" vertical="center" wrapText="1"/>
    </xf>
    <xf numFmtId="169" fontId="21" fillId="0" borderId="7" xfId="2" applyNumberFormat="1" applyFont="1" applyBorder="1" applyAlignment="1">
      <alignment horizontal="center" vertical="center" wrapText="1"/>
    </xf>
    <xf numFmtId="49" fontId="21" fillId="0" borderId="62" xfId="2" applyNumberFormat="1" applyFont="1" applyBorder="1" applyAlignment="1">
      <alignment horizontal="center" vertical="center" wrapText="1"/>
    </xf>
    <xf numFmtId="49" fontId="21" fillId="0" borderId="14" xfId="2" applyNumberFormat="1" applyFont="1" applyBorder="1" applyAlignment="1">
      <alignment horizontal="left" vertical="center" wrapText="1"/>
    </xf>
    <xf numFmtId="170" fontId="21" fillId="8" borderId="11" xfId="2" applyNumberFormat="1" applyFont="1" applyFill="1" applyBorder="1" applyAlignment="1">
      <alignment horizontal="right" vertical="center"/>
    </xf>
    <xf numFmtId="1" fontId="21" fillId="0" borderId="100" xfId="2" applyNumberFormat="1" applyFont="1" applyBorder="1" applyAlignment="1">
      <alignment horizontal="center" vertical="center" wrapText="1"/>
    </xf>
    <xf numFmtId="49" fontId="21" fillId="0" borderId="15" xfId="2" applyNumberFormat="1" applyFont="1" applyBorder="1" applyAlignment="1">
      <alignment horizontal="left" vertical="center" wrapText="1"/>
    </xf>
    <xf numFmtId="49" fontId="21" fillId="8" borderId="100" xfId="2" applyNumberFormat="1" applyFont="1" applyFill="1" applyBorder="1" applyAlignment="1">
      <alignment horizontal="center" vertical="center" wrapText="1"/>
    </xf>
    <xf numFmtId="49" fontId="21" fillId="8" borderId="14" xfId="2" applyNumberFormat="1" applyFont="1" applyFill="1" applyBorder="1" applyAlignment="1">
      <alignment horizontal="center" vertical="center" wrapText="1"/>
    </xf>
    <xf numFmtId="49" fontId="21" fillId="8" borderId="15" xfId="2" applyNumberFormat="1" applyFont="1" applyFill="1" applyBorder="1" applyAlignment="1">
      <alignment horizontal="center" vertical="center" wrapText="1"/>
    </xf>
    <xf numFmtId="49" fontId="21" fillId="0" borderId="100" xfId="2" applyNumberFormat="1" applyFont="1" applyBorder="1" applyAlignment="1">
      <alignment horizontal="left" vertical="center"/>
    </xf>
    <xf numFmtId="0" fontId="21" fillId="8" borderId="100" xfId="2" applyFont="1" applyFill="1" applyBorder="1" applyAlignment="1">
      <alignment vertical="center" wrapText="1"/>
    </xf>
    <xf numFmtId="0" fontId="21" fillId="8" borderId="14" xfId="2" applyFont="1" applyFill="1" applyBorder="1" applyAlignment="1">
      <alignment vertical="center" wrapText="1"/>
    </xf>
    <xf numFmtId="0" fontId="21" fillId="8" borderId="15" xfId="2" applyFont="1" applyFill="1" applyBorder="1" applyAlignment="1">
      <alignment vertical="center" wrapText="1"/>
    </xf>
    <xf numFmtId="9" fontId="21" fillId="0" borderId="0" xfId="2" applyNumberFormat="1" applyFont="1" applyAlignment="1">
      <alignment vertical="center" wrapText="1"/>
    </xf>
    <xf numFmtId="49" fontId="21" fillId="0" borderId="100" xfId="2" applyNumberFormat="1" applyFont="1" applyBorder="1" applyAlignment="1">
      <alignment vertical="center" wrapText="1"/>
    </xf>
    <xf numFmtId="49" fontId="21" fillId="0" borderId="15" xfId="2" applyNumberFormat="1" applyFont="1" applyBorder="1" applyAlignment="1">
      <alignment vertical="center" wrapText="1"/>
    </xf>
    <xf numFmtId="10" fontId="21" fillId="0" borderId="100" xfId="2" applyNumberFormat="1" applyFont="1" applyBorder="1" applyAlignment="1">
      <alignment vertical="center" wrapText="1"/>
    </xf>
    <xf numFmtId="10" fontId="21" fillId="0" borderId="38" xfId="2" applyNumberFormat="1" applyFont="1" applyBorder="1" applyAlignment="1">
      <alignment horizontal="center" vertical="center" wrapText="1"/>
    </xf>
    <xf numFmtId="10" fontId="21" fillId="10" borderId="13" xfId="2" applyNumberFormat="1" applyFont="1" applyFill="1" applyBorder="1" applyAlignment="1">
      <alignment horizontal="center" vertical="center" wrapText="1"/>
    </xf>
    <xf numFmtId="10" fontId="22" fillId="11" borderId="17" xfId="2" applyNumberFormat="1" applyFont="1" applyFill="1" applyBorder="1" applyAlignment="1">
      <alignment horizontal="center" vertical="center" wrapText="1"/>
    </xf>
    <xf numFmtId="1" fontId="21" fillId="0" borderId="46" xfId="2" applyNumberFormat="1" applyFont="1" applyBorder="1" applyAlignment="1">
      <alignment horizontal="center" vertical="center" wrapText="1"/>
    </xf>
    <xf numFmtId="0" fontId="21" fillId="0" borderId="155" xfId="2" applyFont="1" applyBorder="1" applyAlignment="1">
      <alignment horizontal="center" vertical="center" wrapText="1"/>
    </xf>
    <xf numFmtId="0" fontId="21" fillId="0" borderId="47" xfId="2" applyFont="1" applyBorder="1" applyAlignment="1">
      <alignment horizontal="center" vertical="center" wrapText="1"/>
    </xf>
    <xf numFmtId="1" fontId="21" fillId="0" borderId="155" xfId="2" applyNumberFormat="1" applyFont="1" applyBorder="1" applyAlignment="1">
      <alignment horizontal="center" vertical="center" wrapText="1"/>
    </xf>
    <xf numFmtId="1" fontId="21" fillId="0" borderId="47" xfId="2" applyNumberFormat="1" applyFont="1" applyBorder="1" applyAlignment="1">
      <alignment horizontal="center" vertical="center" wrapText="1"/>
    </xf>
    <xf numFmtId="49" fontId="21" fillId="0" borderId="14" xfId="2" applyNumberFormat="1" applyFont="1" applyBorder="1" applyAlignment="1">
      <alignment horizontal="center" vertical="center" wrapText="1"/>
    </xf>
    <xf numFmtId="169" fontId="21" fillId="0" borderId="14" xfId="2" applyNumberFormat="1" applyFont="1" applyBorder="1" applyAlignment="1">
      <alignment horizontal="center" vertical="center" wrapText="1"/>
    </xf>
    <xf numFmtId="49" fontId="21" fillId="0" borderId="153" xfId="2" applyNumberFormat="1" applyFont="1" applyBorder="1" applyAlignment="1">
      <alignment horizontal="center" vertical="center" wrapText="1"/>
    </xf>
    <xf numFmtId="170" fontId="21" fillId="0" borderId="42" xfId="2" applyNumberFormat="1" applyFont="1" applyBorder="1" applyAlignment="1">
      <alignment horizontal="right" vertical="center"/>
    </xf>
    <xf numFmtId="0" fontId="21" fillId="0" borderId="14" xfId="2" applyFont="1" applyBorder="1"/>
    <xf numFmtId="0" fontId="21" fillId="0" borderId="15" xfId="2" applyFont="1" applyBorder="1"/>
    <xf numFmtId="49" fontId="21" fillId="0" borderId="101" xfId="2" applyNumberFormat="1" applyFont="1" applyBorder="1" applyAlignment="1">
      <alignment horizontal="left" vertical="center"/>
    </xf>
    <xf numFmtId="0" fontId="21" fillId="8" borderId="101" xfId="2" applyFont="1" applyFill="1" applyBorder="1" applyAlignment="1">
      <alignment vertical="center" wrapText="1"/>
    </xf>
    <xf numFmtId="0" fontId="21" fillId="0" borderId="51" xfId="2" applyFont="1" applyBorder="1" applyAlignment="1">
      <alignment horizontal="left" vertical="center" wrapText="1"/>
    </xf>
    <xf numFmtId="0" fontId="21" fillId="0" borderId="5" xfId="2" applyFont="1" applyBorder="1" applyAlignment="1">
      <alignment horizontal="left" vertical="center" wrapText="1"/>
    </xf>
    <xf numFmtId="1" fontId="21" fillId="0" borderId="5" xfId="2" applyNumberFormat="1" applyFont="1" applyBorder="1"/>
    <xf numFmtId="169" fontId="21" fillId="0" borderId="14" xfId="2" applyNumberFormat="1" applyFont="1" applyBorder="1" applyAlignment="1">
      <alignment vertical="center" wrapText="1"/>
    </xf>
    <xf numFmtId="49" fontId="21" fillId="0" borderId="62" xfId="2" applyNumberFormat="1" applyFont="1" applyBorder="1" applyAlignment="1">
      <alignment horizontal="left" vertical="center"/>
    </xf>
    <xf numFmtId="49" fontId="21" fillId="8" borderId="62" xfId="2" applyNumberFormat="1" applyFont="1" applyFill="1" applyBorder="1" applyAlignment="1">
      <alignment horizontal="left" vertical="center"/>
    </xf>
    <xf numFmtId="170" fontId="21" fillId="0" borderId="96" xfId="2" applyNumberFormat="1" applyFont="1" applyBorder="1" applyAlignment="1">
      <alignment horizontal="right" vertical="center"/>
    </xf>
    <xf numFmtId="49" fontId="31" fillId="0" borderId="102" xfId="2" applyNumberFormat="1" applyFont="1" applyBorder="1" applyAlignment="1">
      <alignment horizontal="left" wrapText="1"/>
    </xf>
    <xf numFmtId="0" fontId="30" fillId="0" borderId="95" xfId="2" applyFont="1" applyBorder="1" applyAlignment="1">
      <alignment horizontal="center" vertical="center" wrapText="1"/>
    </xf>
    <xf numFmtId="0" fontId="30" fillId="0" borderId="102" xfId="2" applyFont="1" applyBorder="1" applyAlignment="1">
      <alignment vertical="center" wrapText="1"/>
    </xf>
    <xf numFmtId="169" fontId="21" fillId="0" borderId="112" xfId="2" applyNumberFormat="1" applyFont="1" applyBorder="1" applyAlignment="1">
      <alignment horizontal="right" vertical="center" wrapText="1"/>
    </xf>
    <xf numFmtId="0" fontId="21" fillId="8" borderId="95" xfId="2" applyFont="1" applyFill="1" applyBorder="1" applyAlignment="1">
      <alignment vertical="center" wrapText="1"/>
    </xf>
    <xf numFmtId="0" fontId="21" fillId="0" borderId="42" xfId="2" applyFont="1" applyBorder="1"/>
    <xf numFmtId="0" fontId="21" fillId="0" borderId="16" xfId="2" applyFont="1" applyBorder="1" applyAlignment="1">
      <alignment horizontal="left" vertical="center" wrapText="1"/>
    </xf>
    <xf numFmtId="0" fontId="21" fillId="0" borderId="11" xfId="2" applyFont="1" applyBorder="1" applyAlignment="1">
      <alignment horizontal="left" vertical="center" wrapText="1"/>
    </xf>
    <xf numFmtId="1" fontId="21" fillId="0" borderId="16" xfId="2" applyNumberFormat="1" applyFont="1" applyBorder="1"/>
    <xf numFmtId="1" fontId="21" fillId="0" borderId="11" xfId="2" applyNumberFormat="1" applyFont="1" applyBorder="1"/>
    <xf numFmtId="49" fontId="31" fillId="0" borderId="14" xfId="2" applyNumberFormat="1" applyFont="1" applyBorder="1" applyAlignment="1">
      <alignment horizontal="left" wrapText="1"/>
    </xf>
    <xf numFmtId="49" fontId="21" fillId="0" borderId="38" xfId="2" applyNumberFormat="1" applyFont="1" applyBorder="1" applyAlignment="1">
      <alignment vertical="center" wrapText="1"/>
    </xf>
    <xf numFmtId="49" fontId="21" fillId="0" borderId="14" xfId="2" applyNumberFormat="1" applyFont="1" applyBorder="1" applyAlignment="1">
      <alignment vertical="center" wrapText="1"/>
    </xf>
    <xf numFmtId="0" fontId="21" fillId="0" borderId="101" xfId="2" applyFont="1" applyBorder="1"/>
    <xf numFmtId="169" fontId="21" fillId="0" borderId="39" xfId="2" applyNumberFormat="1" applyFont="1" applyBorder="1" applyAlignment="1">
      <alignment vertical="center" wrapText="1"/>
    </xf>
    <xf numFmtId="49" fontId="21" fillId="0" borderId="32" xfId="2" applyNumberFormat="1" applyFont="1" applyBorder="1" applyAlignment="1">
      <alignment horizontal="left" vertical="center"/>
    </xf>
    <xf numFmtId="49" fontId="21" fillId="0" borderId="11" xfId="2" applyNumberFormat="1" applyFont="1" applyBorder="1" applyAlignment="1">
      <alignment vertical="center" wrapText="1"/>
    </xf>
    <xf numFmtId="49" fontId="21" fillId="0" borderId="13" xfId="2" applyNumberFormat="1" applyFont="1" applyBorder="1" applyAlignment="1">
      <alignment vertical="center" wrapText="1"/>
    </xf>
    <xf numFmtId="49" fontId="21" fillId="0" borderId="13" xfId="2" applyNumberFormat="1" applyFont="1" applyBorder="1" applyAlignment="1">
      <alignment vertical="center"/>
    </xf>
    <xf numFmtId="169" fontId="21" fillId="0" borderId="17" xfId="2" applyNumberFormat="1" applyFont="1" applyBorder="1" applyAlignment="1">
      <alignment vertical="center" wrapText="1"/>
    </xf>
    <xf numFmtId="0" fontId="21" fillId="0" borderId="100" xfId="2" applyFont="1" applyBorder="1"/>
    <xf numFmtId="0" fontId="21" fillId="0" borderId="155" xfId="2" applyFont="1" applyBorder="1" applyAlignment="1">
      <alignment horizontal="left" vertical="center" wrapText="1"/>
    </xf>
    <xf numFmtId="0" fontId="21" fillId="0" borderId="47" xfId="2" applyFont="1" applyBorder="1" applyAlignment="1">
      <alignment horizontal="left" vertical="center" wrapText="1"/>
    </xf>
    <xf numFmtId="1" fontId="21" fillId="0" borderId="155" xfId="2" applyNumberFormat="1" applyFont="1" applyBorder="1"/>
    <xf numFmtId="1" fontId="21" fillId="0" borderId="47" xfId="2" applyNumberFormat="1" applyFont="1" applyBorder="1"/>
    <xf numFmtId="0" fontId="21" fillId="0" borderId="153" xfId="2" applyFont="1" applyBorder="1"/>
    <xf numFmtId="49" fontId="21" fillId="8" borderId="44" xfId="2" applyNumberFormat="1" applyFont="1" applyFill="1" applyBorder="1" applyAlignment="1">
      <alignment horizontal="left" vertical="center"/>
    </xf>
    <xf numFmtId="170" fontId="21" fillId="0" borderId="46" xfId="2" applyNumberFormat="1" applyFont="1" applyBorder="1" applyAlignment="1">
      <alignment horizontal="right" vertical="center"/>
    </xf>
    <xf numFmtId="170" fontId="21" fillId="8" borderId="46" xfId="2" applyNumberFormat="1" applyFont="1" applyFill="1" applyBorder="1" applyAlignment="1">
      <alignment horizontal="right" vertical="center"/>
    </xf>
    <xf numFmtId="170" fontId="21" fillId="8" borderId="48" xfId="2" applyNumberFormat="1" applyFont="1" applyFill="1" applyBorder="1" applyAlignment="1">
      <alignment horizontal="right" vertical="center"/>
    </xf>
    <xf numFmtId="170" fontId="21" fillId="8" borderId="153" xfId="2" applyNumberFormat="1" applyFont="1" applyFill="1" applyBorder="1" applyAlignment="1">
      <alignment horizontal="right" vertical="center"/>
    </xf>
    <xf numFmtId="49" fontId="21" fillId="0" borderId="45" xfId="2" applyNumberFormat="1" applyFont="1" applyBorder="1" applyAlignment="1">
      <alignment horizontal="left" vertical="center"/>
    </xf>
    <xf numFmtId="49" fontId="21" fillId="0" borderId="43" xfId="2" applyNumberFormat="1" applyFont="1" applyBorder="1" applyAlignment="1">
      <alignment horizontal="left" vertical="center" wrapText="1"/>
    </xf>
    <xf numFmtId="49" fontId="21" fillId="8" borderId="44" xfId="2" applyNumberFormat="1" applyFont="1" applyFill="1" applyBorder="1" applyAlignment="1">
      <alignment horizontal="center" vertical="center" wrapText="1"/>
    </xf>
    <xf numFmtId="49" fontId="21" fillId="0" borderId="44" xfId="2" applyNumberFormat="1" applyFont="1" applyBorder="1" applyAlignment="1">
      <alignment horizontal="left" vertical="center"/>
    </xf>
    <xf numFmtId="49" fontId="21" fillId="0" borderId="28" xfId="2" applyNumberFormat="1" applyFont="1" applyBorder="1" applyAlignment="1">
      <alignment vertical="center"/>
    </xf>
    <xf numFmtId="0" fontId="21" fillId="8" borderId="44" xfId="2" applyFont="1" applyFill="1" applyBorder="1" applyAlignment="1">
      <alignment vertical="center" wrapText="1"/>
    </xf>
    <xf numFmtId="0" fontId="21" fillId="8" borderId="43" xfId="2" applyFont="1" applyFill="1" applyBorder="1" applyAlignment="1">
      <alignment vertical="center" wrapText="1"/>
    </xf>
    <xf numFmtId="0" fontId="21" fillId="0" borderId="44" xfId="2" applyFont="1" applyBorder="1"/>
    <xf numFmtId="10" fontId="21" fillId="0" borderId="44" xfId="2" applyNumberFormat="1" applyFont="1" applyBorder="1" applyAlignment="1">
      <alignment vertical="center" wrapText="1"/>
    </xf>
    <xf numFmtId="10" fontId="21" fillId="0" borderId="28" xfId="2" applyNumberFormat="1" applyFont="1" applyBorder="1" applyAlignment="1">
      <alignment vertical="center" wrapText="1"/>
    </xf>
    <xf numFmtId="10" fontId="21" fillId="0" borderId="28" xfId="2" applyNumberFormat="1" applyFont="1" applyBorder="1" applyAlignment="1">
      <alignment horizontal="center" vertical="center" wrapText="1"/>
    </xf>
    <xf numFmtId="10" fontId="21" fillId="0" borderId="45" xfId="2" applyNumberFormat="1" applyFont="1" applyBorder="1" applyAlignment="1">
      <alignment horizontal="center" vertical="center" wrapText="1"/>
    </xf>
    <xf numFmtId="9" fontId="21" fillId="0" borderId="45" xfId="2" applyNumberFormat="1" applyFont="1" applyBorder="1" applyAlignment="1">
      <alignment horizontal="center" vertical="center" wrapText="1"/>
    </xf>
    <xf numFmtId="10" fontId="21" fillId="12" borderId="46" xfId="2" applyNumberFormat="1" applyFont="1" applyFill="1" applyBorder="1" applyAlignment="1">
      <alignment horizontal="center" vertical="center" wrapText="1"/>
    </xf>
    <xf numFmtId="10" fontId="21" fillId="12" borderId="48" xfId="2" applyNumberFormat="1" applyFont="1" applyFill="1" applyBorder="1" applyAlignment="1">
      <alignment horizontal="center" vertical="center" wrapText="1"/>
    </xf>
    <xf numFmtId="10" fontId="21" fillId="12" borderId="153" xfId="2" applyNumberFormat="1" applyFont="1" applyFill="1" applyBorder="1" applyAlignment="1">
      <alignment horizontal="center" vertical="center" wrapText="1"/>
    </xf>
    <xf numFmtId="10" fontId="22" fillId="7" borderId="160" xfId="2" applyNumberFormat="1" applyFont="1" applyFill="1" applyBorder="1" applyAlignment="1">
      <alignment horizontal="center" vertical="center" wrapText="1"/>
    </xf>
    <xf numFmtId="49" fontId="21" fillId="0" borderId="62" xfId="2" applyNumberFormat="1" applyFont="1" applyBorder="1" applyAlignment="1">
      <alignment horizontal="left" vertical="center" wrapText="1"/>
    </xf>
    <xf numFmtId="49" fontId="21" fillId="0" borderId="95" xfId="2" applyNumberFormat="1" applyFont="1" applyBorder="1" applyAlignment="1">
      <alignment horizontal="left" vertical="center"/>
    </xf>
    <xf numFmtId="14" fontId="21" fillId="0" borderId="39" xfId="2" applyNumberFormat="1" applyFont="1" applyBorder="1" applyAlignment="1">
      <alignment horizontal="right" vertical="center" wrapText="1"/>
    </xf>
    <xf numFmtId="0" fontId="21" fillId="0" borderId="46" xfId="2" applyFont="1" applyBorder="1"/>
    <xf numFmtId="49" fontId="21" fillId="0" borderId="9" xfId="2" applyNumberFormat="1" applyFont="1" applyBorder="1" applyAlignment="1">
      <alignment horizontal="left" vertical="center" wrapText="1"/>
    </xf>
    <xf numFmtId="49" fontId="21" fillId="0" borderId="102" xfId="2" applyNumberFormat="1" applyFont="1" applyBorder="1" applyAlignment="1">
      <alignment horizontal="left" vertical="center"/>
    </xf>
    <xf numFmtId="49" fontId="21" fillId="0" borderId="39" xfId="2" applyNumberFormat="1" applyFont="1" applyBorder="1" applyAlignment="1">
      <alignment horizontal="left" vertical="center"/>
    </xf>
    <xf numFmtId="49" fontId="31" fillId="0" borderId="102" xfId="2" applyNumberFormat="1" applyFont="1" applyBorder="1" applyAlignment="1">
      <alignment wrapText="1"/>
    </xf>
    <xf numFmtId="49" fontId="21" fillId="0" borderId="95" xfId="2" applyNumberFormat="1" applyFont="1" applyBorder="1" applyAlignment="1">
      <alignment vertical="center"/>
    </xf>
    <xf numFmtId="49" fontId="31" fillId="0" borderId="8" xfId="2" applyNumberFormat="1" applyFont="1" applyBorder="1" applyAlignment="1">
      <alignment vertical="center" wrapText="1"/>
    </xf>
    <xf numFmtId="169" fontId="31" fillId="0" borderId="9" xfId="2" applyNumberFormat="1" applyFont="1" applyBorder="1" applyAlignment="1">
      <alignment vertical="center" wrapText="1"/>
    </xf>
    <xf numFmtId="49" fontId="31" fillId="0" borderId="14" xfId="2" applyNumberFormat="1" applyFont="1" applyBorder="1" applyAlignment="1">
      <alignment wrapText="1"/>
    </xf>
    <xf numFmtId="49" fontId="31" fillId="0" borderId="14" xfId="2" applyNumberFormat="1" applyFont="1" applyBorder="1" applyAlignment="1">
      <alignment horizontal="left" vertical="center" wrapText="1"/>
    </xf>
    <xf numFmtId="49" fontId="21" fillId="0" borderId="101" xfId="2" applyNumberFormat="1" applyFont="1" applyBorder="1" applyAlignment="1">
      <alignment vertical="center"/>
    </xf>
    <xf numFmtId="49" fontId="31" fillId="0" borderId="102" xfId="2" applyNumberFormat="1" applyFont="1" applyBorder="1" applyAlignment="1">
      <alignment vertical="center" wrapText="1"/>
    </xf>
    <xf numFmtId="169" fontId="31" fillId="0" borderId="112" xfId="2" applyNumberFormat="1" applyFont="1" applyBorder="1" applyAlignment="1">
      <alignment vertical="center" wrapText="1"/>
    </xf>
    <xf numFmtId="49" fontId="21" fillId="0" borderId="112" xfId="2" applyNumberFormat="1" applyFont="1" applyBorder="1" applyAlignment="1">
      <alignment horizontal="left" vertical="center"/>
    </xf>
    <xf numFmtId="49" fontId="31" fillId="0" borderId="37" xfId="2" applyNumberFormat="1" applyFont="1" applyBorder="1" applyAlignment="1">
      <alignment horizontal="left"/>
    </xf>
    <xf numFmtId="49" fontId="31" fillId="8" borderId="95" xfId="2" applyNumberFormat="1" applyFont="1" applyFill="1" applyBorder="1" applyAlignment="1">
      <alignment horizontal="left"/>
    </xf>
    <xf numFmtId="49" fontId="31" fillId="8" borderId="8" xfId="2" applyNumberFormat="1" applyFont="1" applyFill="1" applyBorder="1" applyAlignment="1">
      <alignment horizontal="left"/>
    </xf>
    <xf numFmtId="49" fontId="31" fillId="8" borderId="9" xfId="2" applyNumberFormat="1" applyFont="1" applyFill="1" applyBorder="1" applyAlignment="1">
      <alignment horizontal="left"/>
    </xf>
    <xf numFmtId="49" fontId="31" fillId="0" borderId="38" xfId="2" applyNumberFormat="1" applyFont="1" applyBorder="1" applyAlignment="1">
      <alignment horizontal="left"/>
    </xf>
    <xf numFmtId="49" fontId="31" fillId="0" borderId="38" xfId="2" applyNumberFormat="1" applyFont="1" applyBorder="1" applyAlignment="1">
      <alignment horizontal="right"/>
    </xf>
    <xf numFmtId="9" fontId="31" fillId="0" borderId="38" xfId="2" applyNumberFormat="1" applyFont="1" applyBorder="1" applyAlignment="1">
      <alignment horizontal="right"/>
    </xf>
    <xf numFmtId="49" fontId="31" fillId="8" borderId="101" xfId="2" applyNumberFormat="1" applyFont="1" applyFill="1" applyBorder="1" applyAlignment="1">
      <alignment horizontal="left"/>
    </xf>
    <xf numFmtId="49" fontId="31" fillId="8" borderId="102" xfId="2" applyNumberFormat="1" applyFont="1" applyFill="1" applyBorder="1" applyAlignment="1">
      <alignment horizontal="left"/>
    </xf>
    <xf numFmtId="49" fontId="31" fillId="8" borderId="102" xfId="2" applyNumberFormat="1" applyFont="1" applyFill="1" applyBorder="1"/>
    <xf numFmtId="49" fontId="31" fillId="8" borderId="112" xfId="2" applyNumberFormat="1" applyFont="1" applyFill="1" applyBorder="1"/>
    <xf numFmtId="49" fontId="31" fillId="0" borderId="38" xfId="2" applyNumberFormat="1" applyFont="1" applyBorder="1"/>
    <xf numFmtId="49" fontId="31" fillId="0" borderId="102" xfId="2" applyNumberFormat="1" applyFont="1" applyBorder="1" applyAlignment="1">
      <alignment horizontal="left"/>
    </xf>
    <xf numFmtId="49" fontId="31" fillId="0" borderId="14" xfId="2" applyNumberFormat="1" applyFont="1" applyBorder="1" applyAlignment="1">
      <alignment horizontal="left"/>
    </xf>
    <xf numFmtId="49" fontId="21" fillId="0" borderId="24" xfId="2" applyNumberFormat="1" applyFont="1" applyBorder="1" applyAlignment="1">
      <alignment horizontal="left" vertical="center" wrapText="1"/>
    </xf>
    <xf numFmtId="49" fontId="21" fillId="0" borderId="7" xfId="2" applyNumberFormat="1" applyFont="1" applyBorder="1" applyAlignment="1">
      <alignment horizontal="left" vertical="center"/>
    </xf>
    <xf numFmtId="1" fontId="21" fillId="0" borderId="22" xfId="2" applyNumberFormat="1" applyFont="1" applyBorder="1" applyAlignment="1">
      <alignment horizontal="center" vertical="center" wrapText="1"/>
    </xf>
    <xf numFmtId="49" fontId="31" fillId="0" borderId="23" xfId="2" applyNumberFormat="1" applyFont="1" applyBorder="1" applyAlignment="1">
      <alignment horizontal="left"/>
    </xf>
    <xf numFmtId="14" fontId="21" fillId="0" borderId="102" xfId="2" applyNumberFormat="1" applyFont="1" applyBorder="1" applyAlignment="1">
      <alignment vertical="center" wrapText="1"/>
    </xf>
    <xf numFmtId="14" fontId="21" fillId="0" borderId="45" xfId="2" applyNumberFormat="1" applyFont="1" applyBorder="1" applyAlignment="1">
      <alignment vertical="center" wrapText="1"/>
    </xf>
    <xf numFmtId="14" fontId="21" fillId="0" borderId="8" xfId="2" applyNumberFormat="1" applyFont="1" applyBorder="1" applyAlignment="1">
      <alignment vertical="center" wrapText="1"/>
    </xf>
    <xf numFmtId="1" fontId="21" fillId="0" borderId="51" xfId="2" applyNumberFormat="1" applyFont="1" applyBorder="1" applyAlignment="1">
      <alignment horizontal="center" vertical="center"/>
    </xf>
    <xf numFmtId="1" fontId="21" fillId="0" borderId="5" xfId="2" applyNumberFormat="1" applyFont="1" applyBorder="1" applyAlignment="1">
      <alignment horizontal="center" vertical="center"/>
    </xf>
    <xf numFmtId="10" fontId="21" fillId="0" borderId="8" xfId="2" applyNumberFormat="1" applyFont="1" applyBorder="1" applyAlignment="1">
      <alignment vertical="center" wrapText="1"/>
    </xf>
    <xf numFmtId="0" fontId="21" fillId="10" borderId="7" xfId="2" applyFont="1" applyFill="1" applyBorder="1" applyAlignment="1">
      <alignment horizontal="center" vertical="center"/>
    </xf>
    <xf numFmtId="0" fontId="21" fillId="11" borderId="7" xfId="2" applyFont="1" applyFill="1" applyBorder="1" applyAlignment="1">
      <alignment horizontal="center" vertical="center"/>
    </xf>
    <xf numFmtId="0" fontId="21" fillId="11" borderId="62" xfId="2" applyFont="1" applyFill="1" applyBorder="1" applyAlignment="1">
      <alignment horizontal="center" vertical="center"/>
    </xf>
    <xf numFmtId="1" fontId="21" fillId="0" borderId="16" xfId="2" applyNumberFormat="1" applyFont="1" applyBorder="1" applyAlignment="1">
      <alignment horizontal="center" vertical="center"/>
    </xf>
    <xf numFmtId="1" fontId="21" fillId="0" borderId="11" xfId="2" applyNumberFormat="1" applyFont="1" applyBorder="1" applyAlignment="1">
      <alignment horizontal="center" vertical="center"/>
    </xf>
    <xf numFmtId="10" fontId="21" fillId="0" borderId="102" xfId="2" applyNumberFormat="1" applyFont="1" applyBorder="1" applyAlignment="1">
      <alignment vertical="center" wrapText="1"/>
    </xf>
    <xf numFmtId="0" fontId="21" fillId="10" borderId="13" xfId="2" applyFont="1" applyFill="1" applyBorder="1" applyAlignment="1">
      <alignment horizontal="center" vertical="center"/>
    </xf>
    <xf numFmtId="0" fontId="21" fillId="11" borderId="13" xfId="2" applyFont="1" applyFill="1" applyBorder="1" applyAlignment="1">
      <alignment horizontal="center" vertical="center"/>
    </xf>
    <xf numFmtId="0" fontId="21" fillId="11" borderId="17" xfId="2" applyFont="1" applyFill="1" applyBorder="1" applyAlignment="1">
      <alignment horizontal="center" vertical="center"/>
    </xf>
    <xf numFmtId="10" fontId="21" fillId="0" borderId="45" xfId="2" applyNumberFormat="1" applyFont="1" applyBorder="1" applyAlignment="1">
      <alignment vertical="center" wrapText="1"/>
    </xf>
    <xf numFmtId="0" fontId="21" fillId="10" borderId="48" xfId="2" applyFont="1" applyFill="1" applyBorder="1" applyAlignment="1">
      <alignment horizontal="center" vertical="center"/>
    </xf>
    <xf numFmtId="0" fontId="21" fillId="11" borderId="48" xfId="2" applyFont="1" applyFill="1" applyBorder="1" applyAlignment="1">
      <alignment horizontal="center" vertical="center"/>
    </xf>
    <xf numFmtId="0" fontId="21" fillId="11" borderId="153" xfId="2" applyFont="1" applyFill="1" applyBorder="1" applyAlignment="1">
      <alignment horizontal="center" vertical="center"/>
    </xf>
    <xf numFmtId="10" fontId="21" fillId="0" borderId="96" xfId="2" applyNumberFormat="1" applyFont="1" applyBorder="1" applyAlignment="1">
      <alignment vertical="center" wrapText="1"/>
    </xf>
    <xf numFmtId="10" fontId="21" fillId="0" borderId="5" xfId="2" applyNumberFormat="1" applyFont="1" applyBorder="1" applyAlignment="1">
      <alignment vertical="center" wrapText="1"/>
    </xf>
    <xf numFmtId="10" fontId="21" fillId="0" borderId="5" xfId="2" applyNumberFormat="1" applyFont="1" applyBorder="1" applyAlignment="1">
      <alignment horizontal="center" vertical="center" wrapText="1"/>
    </xf>
    <xf numFmtId="10" fontId="21" fillId="0" borderId="7" xfId="2" applyNumberFormat="1" applyFont="1" applyBorder="1" applyAlignment="1">
      <alignment horizontal="center" vertical="center" wrapText="1"/>
    </xf>
    <xf numFmtId="10" fontId="21" fillId="0" borderId="42" xfId="2" applyNumberFormat="1" applyFont="1" applyBorder="1" applyAlignment="1">
      <alignment vertical="center" wrapText="1"/>
    </xf>
    <xf numFmtId="10" fontId="21" fillId="0" borderId="11" xfId="2" applyNumberFormat="1" applyFont="1" applyBorder="1" applyAlignment="1">
      <alignment vertical="center" wrapText="1"/>
    </xf>
    <xf numFmtId="10" fontId="21" fillId="0" borderId="11" xfId="2" applyNumberFormat="1" applyFont="1" applyBorder="1" applyAlignment="1">
      <alignment horizontal="center" vertical="center" wrapText="1"/>
    </xf>
    <xf numFmtId="10" fontId="21" fillId="0" borderId="13" xfId="2" applyNumberFormat="1" applyFont="1" applyBorder="1" applyAlignment="1">
      <alignment horizontal="center" vertical="center" wrapText="1"/>
    </xf>
    <xf numFmtId="10" fontId="21" fillId="0" borderId="46" xfId="2" applyNumberFormat="1" applyFont="1" applyBorder="1" applyAlignment="1">
      <alignment vertical="center" wrapText="1"/>
    </xf>
    <xf numFmtId="10" fontId="21" fillId="0" borderId="47" xfId="2" applyNumberFormat="1" applyFont="1" applyBorder="1" applyAlignment="1">
      <alignment vertical="center" wrapText="1"/>
    </xf>
    <xf numFmtId="10" fontId="21" fillId="0" borderId="47" xfId="2" applyNumberFormat="1" applyFont="1" applyBorder="1" applyAlignment="1">
      <alignment horizontal="center" vertical="center" wrapText="1"/>
    </xf>
    <xf numFmtId="10" fontId="21" fillId="0" borderId="48" xfId="2" applyNumberFormat="1" applyFont="1" applyBorder="1" applyAlignment="1">
      <alignment horizontal="center" vertical="center" wrapText="1"/>
    </xf>
    <xf numFmtId="0" fontId="32" fillId="0" borderId="0" xfId="2" applyFont="1" applyAlignment="1">
      <alignment vertical="center" wrapText="1"/>
    </xf>
    <xf numFmtId="0" fontId="32" fillId="17" borderId="1" xfId="2" applyFont="1" applyFill="1" applyBorder="1" applyAlignment="1">
      <alignment vertical="center" wrapText="1"/>
    </xf>
    <xf numFmtId="169" fontId="19" fillId="12" borderId="163" xfId="2" applyNumberFormat="1" applyFont="1" applyFill="1" applyBorder="1" applyAlignment="1">
      <alignment horizontal="center" vertical="center" wrapText="1"/>
    </xf>
    <xf numFmtId="0" fontId="32" fillId="17" borderId="3" xfId="2" applyFont="1" applyFill="1" applyBorder="1" applyAlignment="1">
      <alignment vertical="center" wrapText="1"/>
    </xf>
    <xf numFmtId="49" fontId="19" fillId="8" borderId="154" xfId="2" applyNumberFormat="1" applyFont="1" applyFill="1" applyBorder="1" applyAlignment="1">
      <alignment horizontal="center" vertical="center" wrapText="1"/>
    </xf>
    <xf numFmtId="49" fontId="19" fillId="8" borderId="163" xfId="2" applyNumberFormat="1" applyFont="1" applyFill="1" applyBorder="1" applyAlignment="1">
      <alignment horizontal="center" vertical="center" wrapText="1"/>
    </xf>
    <xf numFmtId="0" fontId="32" fillId="8" borderId="165" xfId="2" applyFont="1" applyFill="1" applyBorder="1" applyAlignment="1">
      <alignment horizontal="center" vertical="center" wrapText="1"/>
    </xf>
    <xf numFmtId="0" fontId="32" fillId="17" borderId="163" xfId="2" applyFont="1" applyFill="1" applyBorder="1" applyAlignment="1">
      <alignment vertical="center" wrapText="1"/>
    </xf>
    <xf numFmtId="170" fontId="19" fillId="8" borderId="154" xfId="2" applyNumberFormat="1" applyFont="1" applyFill="1" applyBorder="1" applyAlignment="1">
      <alignment horizontal="right" vertical="center" wrapText="1"/>
    </xf>
    <xf numFmtId="170" fontId="19" fillId="8" borderId="163" xfId="2" applyNumberFormat="1" applyFont="1" applyFill="1" applyBorder="1" applyAlignment="1">
      <alignment horizontal="right" vertical="center" wrapText="1"/>
    </xf>
    <xf numFmtId="170" fontId="19" fillId="8" borderId="165" xfId="2" applyNumberFormat="1" applyFont="1" applyFill="1" applyBorder="1" applyAlignment="1">
      <alignment horizontal="right" vertical="center" wrapText="1"/>
    </xf>
    <xf numFmtId="0" fontId="32" fillId="0" borderId="0" xfId="2" applyFont="1" applyAlignment="1">
      <alignment horizontal="center" vertical="center" wrapText="1"/>
    </xf>
    <xf numFmtId="0" fontId="32" fillId="17" borderId="154" xfId="2" applyFont="1" applyFill="1" applyBorder="1" applyAlignment="1">
      <alignment horizontal="center" vertical="center" wrapText="1"/>
    </xf>
    <xf numFmtId="0" fontId="19" fillId="12" borderId="163" xfId="2" applyFont="1" applyFill="1" applyBorder="1" applyAlignment="1">
      <alignment horizontal="center" vertical="center" wrapText="1"/>
    </xf>
    <xf numFmtId="0" fontId="19" fillId="8" borderId="154" xfId="2" applyFont="1" applyFill="1" applyBorder="1" applyAlignment="1">
      <alignment horizontal="center" vertical="center" wrapText="1"/>
    </xf>
    <xf numFmtId="0" fontId="19" fillId="8" borderId="163" xfId="2" applyFont="1" applyFill="1" applyBorder="1" applyAlignment="1">
      <alignment horizontal="center" vertical="center" wrapText="1"/>
    </xf>
    <xf numFmtId="0" fontId="19" fillId="8" borderId="165" xfId="2" applyFont="1" applyFill="1" applyBorder="1" applyAlignment="1">
      <alignment horizontal="center" vertical="center" wrapText="1"/>
    </xf>
    <xf numFmtId="0" fontId="32" fillId="17" borderId="162" xfId="2" applyFont="1" applyFill="1" applyBorder="1" applyAlignment="1">
      <alignment vertical="center" wrapText="1"/>
    </xf>
    <xf numFmtId="0" fontId="32" fillId="17" borderId="161" xfId="2" applyFont="1" applyFill="1" applyBorder="1" applyAlignment="1">
      <alignment vertical="center" wrapText="1"/>
    </xf>
    <xf numFmtId="0" fontId="32" fillId="17" borderId="160" xfId="2" applyFont="1" applyFill="1" applyBorder="1" applyAlignment="1">
      <alignment vertical="center" wrapText="1"/>
    </xf>
    <xf numFmtId="0" fontId="32" fillId="17" borderId="162" xfId="2" applyFont="1" applyFill="1" applyBorder="1" applyAlignment="1">
      <alignment horizontal="left" vertical="center" wrapText="1"/>
    </xf>
    <xf numFmtId="0" fontId="32" fillId="17" borderId="160" xfId="2" applyFont="1" applyFill="1" applyBorder="1" applyAlignment="1">
      <alignment horizontal="left" vertical="center" wrapText="1"/>
    </xf>
    <xf numFmtId="0" fontId="32" fillId="0" borderId="41" xfId="2" applyFont="1" applyBorder="1" applyAlignment="1">
      <alignment vertical="center" wrapText="1"/>
    </xf>
    <xf numFmtId="10" fontId="19" fillId="17" borderId="154" xfId="2" applyNumberFormat="1" applyFont="1" applyFill="1" applyBorder="1" applyAlignment="1">
      <alignment vertical="center" wrapText="1"/>
    </xf>
    <xf numFmtId="10" fontId="19" fillId="17" borderId="163" xfId="2" applyNumberFormat="1" applyFont="1" applyFill="1" applyBorder="1" applyAlignment="1">
      <alignment vertical="center" wrapText="1"/>
    </xf>
    <xf numFmtId="0" fontId="19" fillId="10" borderId="163" xfId="2" applyFont="1" applyFill="1" applyBorder="1" applyAlignment="1">
      <alignment vertical="center" wrapText="1"/>
    </xf>
    <xf numFmtId="10" fontId="19" fillId="11" borderId="163" xfId="2" applyNumberFormat="1" applyFont="1" applyFill="1" applyBorder="1" applyAlignment="1">
      <alignment vertical="center" wrapText="1"/>
    </xf>
    <xf numFmtId="10" fontId="19" fillId="11" borderId="165" xfId="2" applyNumberFormat="1" applyFont="1" applyFill="1" applyBorder="1" applyAlignment="1">
      <alignment vertical="center" wrapText="1"/>
    </xf>
    <xf numFmtId="10" fontId="19" fillId="7" borderId="44" xfId="2" applyNumberFormat="1" applyFont="1" applyFill="1" applyBorder="1" applyAlignment="1">
      <alignment vertical="center"/>
    </xf>
    <xf numFmtId="10" fontId="19" fillId="7" borderId="166" xfId="2" applyNumberFormat="1" applyFont="1" applyFill="1" applyBorder="1" applyAlignment="1">
      <alignment vertical="center"/>
    </xf>
    <xf numFmtId="0" fontId="19" fillId="0" borderId="0" xfId="2" applyFont="1" applyAlignment="1">
      <alignment vertical="center"/>
    </xf>
    <xf numFmtId="0" fontId="23" fillId="0" borderId="0" xfId="2" applyFont="1" applyAlignment="1">
      <alignment horizontal="center" vertical="center"/>
    </xf>
    <xf numFmtId="0" fontId="24" fillId="0" borderId="0" xfId="2" applyFont="1" applyAlignment="1">
      <alignment horizontal="center" vertical="center"/>
    </xf>
    <xf numFmtId="0" fontId="24" fillId="0" borderId="0" xfId="2" applyFont="1" applyAlignment="1">
      <alignment vertical="center"/>
    </xf>
    <xf numFmtId="0" fontId="21" fillId="0" borderId="0" xfId="2" applyFont="1" applyAlignment="1">
      <alignment vertical="center"/>
    </xf>
    <xf numFmtId="0" fontId="22" fillId="5" borderId="32" xfId="2" applyFont="1" applyFill="1" applyBorder="1" applyAlignment="1">
      <alignment horizontal="center" vertical="center" wrapText="1"/>
    </xf>
    <xf numFmtId="0" fontId="22" fillId="5" borderId="33" xfId="2" applyFont="1" applyFill="1" applyBorder="1" applyAlignment="1">
      <alignment horizontal="center" vertical="center" wrapText="1"/>
    </xf>
    <xf numFmtId="0" fontId="22" fillId="5" borderId="34" xfId="2" applyFont="1" applyFill="1" applyBorder="1" applyAlignment="1">
      <alignment horizontal="center" vertical="center" wrapText="1"/>
    </xf>
    <xf numFmtId="0" fontId="29" fillId="0" borderId="34" xfId="2" applyFont="1" applyBorder="1"/>
    <xf numFmtId="0" fontId="22" fillId="5" borderId="35" xfId="2" applyFont="1" applyFill="1" applyBorder="1" applyAlignment="1">
      <alignment horizontal="center" vertical="center" wrapText="1"/>
    </xf>
    <xf numFmtId="0" fontId="22" fillId="8" borderId="17" xfId="2" applyFont="1" applyFill="1" applyBorder="1" applyAlignment="1">
      <alignment horizontal="center" vertical="center" wrapText="1"/>
    </xf>
    <xf numFmtId="0" fontId="22" fillId="5" borderId="39" xfId="2" applyFont="1" applyFill="1" applyBorder="1" applyAlignment="1">
      <alignment horizontal="center" vertical="center" wrapText="1"/>
    </xf>
    <xf numFmtId="0" fontId="22" fillId="5" borderId="39" xfId="2" applyFont="1" applyFill="1" applyBorder="1" applyAlignment="1">
      <alignment horizontal="center" vertical="center"/>
    </xf>
    <xf numFmtId="0" fontId="22" fillId="5" borderId="47" xfId="2" applyFont="1" applyFill="1" applyBorder="1" applyAlignment="1">
      <alignment horizontal="center" vertical="center" wrapText="1"/>
    </xf>
    <xf numFmtId="0" fontId="29" fillId="0" borderId="155" xfId="2" applyFont="1" applyBorder="1"/>
    <xf numFmtId="0" fontId="29" fillId="0" borderId="47" xfId="2" applyFont="1" applyBorder="1"/>
    <xf numFmtId="0" fontId="22" fillId="5" borderId="46" xfId="2" applyFont="1" applyFill="1" applyBorder="1" applyAlignment="1">
      <alignment horizontal="center" vertical="center" wrapText="1"/>
    </xf>
    <xf numFmtId="169" fontId="21" fillId="0" borderId="8" xfId="2" applyNumberFormat="1" applyFont="1" applyBorder="1" applyAlignment="1">
      <alignment vertical="center"/>
    </xf>
    <xf numFmtId="170" fontId="21" fillId="0" borderId="9" xfId="2" applyNumberFormat="1" applyFont="1" applyBorder="1" applyAlignment="1">
      <alignment horizontal="right" vertical="center"/>
    </xf>
    <xf numFmtId="169" fontId="21" fillId="0" borderId="102" xfId="2" applyNumberFormat="1" applyFont="1" applyBorder="1" applyAlignment="1">
      <alignment vertical="center"/>
    </xf>
    <xf numFmtId="170" fontId="21" fillId="0" borderId="112" xfId="2" applyNumberFormat="1" applyFont="1" applyBorder="1" applyAlignment="1">
      <alignment horizontal="right"/>
    </xf>
    <xf numFmtId="0" fontId="21" fillId="0" borderId="13" xfId="2" applyFont="1" applyBorder="1"/>
    <xf numFmtId="14" fontId="21" fillId="0" borderId="39" xfId="2" applyNumberFormat="1" applyFont="1" applyBorder="1" applyAlignment="1">
      <alignment vertical="center" wrapText="1"/>
    </xf>
    <xf numFmtId="170" fontId="21" fillId="0" borderId="43" xfId="2" applyNumberFormat="1" applyFont="1" applyBorder="1" applyAlignment="1">
      <alignment horizontal="right"/>
    </xf>
    <xf numFmtId="10" fontId="21" fillId="0" borderId="34" xfId="2" applyNumberFormat="1" applyFont="1" applyBorder="1" applyAlignment="1">
      <alignment vertical="center" wrapText="1"/>
    </xf>
    <xf numFmtId="0" fontId="21" fillId="0" borderId="48" xfId="2" applyFont="1" applyBorder="1"/>
    <xf numFmtId="10" fontId="22" fillId="7" borderId="153" xfId="2" applyNumberFormat="1" applyFont="1" applyFill="1" applyBorder="1" applyAlignment="1">
      <alignment horizontal="center" vertical="center" wrapText="1"/>
    </xf>
    <xf numFmtId="49" fontId="21" fillId="0" borderId="14" xfId="2" applyNumberFormat="1" applyFont="1" applyBorder="1" applyAlignment="1">
      <alignment horizontal="left" vertical="center"/>
    </xf>
    <xf numFmtId="49" fontId="21" fillId="8" borderId="42" xfId="2" applyNumberFormat="1" applyFont="1" applyFill="1" applyBorder="1" applyAlignment="1">
      <alignment horizontal="left" vertical="center"/>
    </xf>
    <xf numFmtId="49" fontId="21" fillId="8" borderId="13" xfId="2" applyNumberFormat="1" applyFont="1" applyFill="1" applyBorder="1" applyAlignment="1">
      <alignment horizontal="left" vertical="center"/>
    </xf>
    <xf numFmtId="170" fontId="21" fillId="0" borderId="17" xfId="2" applyNumberFormat="1" applyFont="1" applyBorder="1" applyAlignment="1">
      <alignment horizontal="right"/>
    </xf>
    <xf numFmtId="49" fontId="21" fillId="8" borderId="42" xfId="2" applyNumberFormat="1" applyFont="1" applyFill="1" applyBorder="1" applyAlignment="1">
      <alignment horizontal="center" vertical="center" wrapText="1"/>
    </xf>
    <xf numFmtId="49" fontId="21" fillId="8" borderId="13" xfId="2" applyNumberFormat="1" applyFont="1" applyFill="1" applyBorder="1" applyAlignment="1">
      <alignment horizontal="center" vertical="center" wrapText="1"/>
    </xf>
    <xf numFmtId="49" fontId="21" fillId="8" borderId="17" xfId="2" applyNumberFormat="1" applyFont="1" applyFill="1" applyBorder="1" applyAlignment="1">
      <alignment horizontal="center" vertical="center" wrapText="1"/>
    </xf>
    <xf numFmtId="0" fontId="21" fillId="8" borderId="42" xfId="2" applyFont="1" applyFill="1" applyBorder="1" applyAlignment="1">
      <alignment vertical="center" wrapText="1"/>
    </xf>
    <xf numFmtId="0" fontId="21" fillId="8" borderId="13" xfId="2" applyFont="1" applyFill="1" applyBorder="1" applyAlignment="1">
      <alignment vertical="center" wrapText="1"/>
    </xf>
    <xf numFmtId="0" fontId="21" fillId="8" borderId="17" xfId="2" applyFont="1" applyFill="1" applyBorder="1" applyAlignment="1">
      <alignment vertical="center" wrapText="1"/>
    </xf>
    <xf numFmtId="169" fontId="21" fillId="0" borderId="14" xfId="2" applyNumberFormat="1" applyFont="1" applyBorder="1" applyAlignment="1">
      <alignment vertical="center"/>
    </xf>
    <xf numFmtId="14" fontId="21" fillId="0" borderId="14" xfId="2" applyNumberFormat="1" applyFont="1" applyBorder="1" applyAlignment="1">
      <alignment vertical="center" wrapText="1"/>
    </xf>
    <xf numFmtId="49" fontId="21" fillId="13" borderId="112" xfId="2" applyNumberFormat="1" applyFont="1" applyFill="1" applyBorder="1" applyAlignment="1">
      <alignment horizontal="left" vertical="center" wrapText="1"/>
    </xf>
    <xf numFmtId="49" fontId="21" fillId="0" borderId="19" xfId="2" applyNumberFormat="1" applyFont="1" applyBorder="1" applyAlignment="1">
      <alignment vertical="center"/>
    </xf>
    <xf numFmtId="0" fontId="32" fillId="17" borderId="1" xfId="2" applyFont="1" applyFill="1" applyBorder="1" applyAlignment="1">
      <alignment horizontal="center" vertical="center" wrapText="1"/>
    </xf>
    <xf numFmtId="170" fontId="19" fillId="12" borderId="163" xfId="2" applyNumberFormat="1" applyFont="1" applyFill="1" applyBorder="1" applyAlignment="1">
      <alignment horizontal="center" vertical="center" wrapText="1"/>
    </xf>
    <xf numFmtId="0" fontId="19" fillId="12" borderId="163" xfId="2" applyFont="1" applyFill="1" applyBorder="1" applyAlignment="1">
      <alignment horizontal="center" vertical="center"/>
    </xf>
    <xf numFmtId="0" fontId="21" fillId="0" borderId="0" xfId="2" applyFont="1"/>
    <xf numFmtId="0" fontId="22" fillId="8" borderId="35" xfId="2" applyFont="1" applyFill="1" applyBorder="1" applyAlignment="1">
      <alignment horizontal="center" vertical="center" wrapText="1"/>
    </xf>
    <xf numFmtId="0" fontId="22" fillId="0" borderId="41" xfId="2" applyFont="1" applyBorder="1" applyAlignment="1">
      <alignment horizontal="center" vertical="center" wrapText="1"/>
    </xf>
    <xf numFmtId="0" fontId="22" fillId="5" borderId="16" xfId="2" applyFont="1" applyFill="1" applyBorder="1" applyAlignment="1">
      <alignment horizontal="center" vertical="center" wrapText="1"/>
    </xf>
    <xf numFmtId="0" fontId="22" fillId="5" borderId="11" xfId="2" applyFont="1" applyFill="1" applyBorder="1" applyAlignment="1">
      <alignment horizontal="center" vertical="center" wrapText="1"/>
    </xf>
    <xf numFmtId="0" fontId="29" fillId="0" borderId="11" xfId="2" applyFont="1" applyBorder="1"/>
    <xf numFmtId="0" fontId="22" fillId="8" borderId="32" xfId="2" applyFont="1" applyFill="1" applyBorder="1" applyAlignment="1">
      <alignment horizontal="center" vertical="center" wrapText="1"/>
    </xf>
    <xf numFmtId="0" fontId="22" fillId="5" borderId="13" xfId="2" applyFont="1" applyFill="1" applyBorder="1" applyAlignment="1">
      <alignment horizontal="center" vertical="center" wrapText="1"/>
    </xf>
    <xf numFmtId="0" fontId="22" fillId="5" borderId="17" xfId="2" applyFont="1" applyFill="1" applyBorder="1" applyAlignment="1">
      <alignment horizontal="center" vertical="center" wrapText="1"/>
    </xf>
    <xf numFmtId="1" fontId="21" fillId="0" borderId="4" xfId="2" applyNumberFormat="1" applyFont="1" applyBorder="1" applyAlignment="1">
      <alignment horizontal="center" vertical="center" wrapText="1"/>
    </xf>
    <xf numFmtId="49" fontId="21" fillId="0" borderId="8" xfId="2" applyNumberFormat="1" applyFont="1" applyBorder="1" applyAlignment="1">
      <alignment horizontal="left"/>
    </xf>
    <xf numFmtId="49" fontId="21" fillId="8" borderId="95" xfId="2" applyNumberFormat="1" applyFont="1" applyFill="1" applyBorder="1" applyAlignment="1">
      <alignment horizontal="center" vertical="center"/>
    </xf>
    <xf numFmtId="49" fontId="21" fillId="0" borderId="50" xfId="2" applyNumberFormat="1" applyFont="1" applyBorder="1" applyAlignment="1">
      <alignment horizontal="left" vertical="center"/>
    </xf>
    <xf numFmtId="49" fontId="21" fillId="0" borderId="8" xfId="2" applyNumberFormat="1" applyFont="1" applyBorder="1" applyAlignment="1">
      <alignment horizontal="left" wrapText="1"/>
    </xf>
    <xf numFmtId="171" fontId="21" fillId="0" borderId="19" xfId="2" applyNumberFormat="1" applyFont="1" applyBorder="1" applyAlignment="1">
      <alignment horizontal="right"/>
    </xf>
    <xf numFmtId="49" fontId="21" fillId="0" borderId="19" xfId="2" applyNumberFormat="1" applyFont="1" applyBorder="1" applyAlignment="1">
      <alignment horizontal="left"/>
    </xf>
    <xf numFmtId="49" fontId="21" fillId="0" borderId="50" xfId="2" applyNumberFormat="1" applyFont="1" applyBorder="1" applyAlignment="1">
      <alignment horizontal="left" vertical="center" wrapText="1"/>
    </xf>
    <xf numFmtId="0" fontId="29" fillId="0" borderId="8" xfId="2" applyFont="1" applyBorder="1" applyAlignment="1">
      <alignment horizontal="right"/>
    </xf>
    <xf numFmtId="0" fontId="21" fillId="8" borderId="95" xfId="2" applyFont="1" applyFill="1" applyBorder="1" applyAlignment="1">
      <alignment horizontal="center" vertical="center" wrapText="1"/>
    </xf>
    <xf numFmtId="0" fontId="21" fillId="0" borderId="50" xfId="2" applyFont="1" applyBorder="1" applyAlignment="1">
      <alignment vertical="center" wrapText="1"/>
    </xf>
    <xf numFmtId="1" fontId="21" fillId="0" borderId="10" xfId="2" applyNumberFormat="1" applyFont="1" applyBorder="1" applyAlignment="1">
      <alignment horizontal="center" vertical="center" wrapText="1"/>
    </xf>
    <xf numFmtId="49" fontId="21" fillId="0" borderId="23" xfId="2" applyNumberFormat="1" applyFont="1" applyBorder="1" applyAlignment="1">
      <alignment horizontal="left" vertical="center" wrapText="1"/>
    </xf>
    <xf numFmtId="49" fontId="21" fillId="0" borderId="14" xfId="2" applyNumberFormat="1" applyFont="1" applyBorder="1" applyAlignment="1">
      <alignment horizontal="left" wrapText="1"/>
    </xf>
    <xf numFmtId="171" fontId="21" fillId="0" borderId="38" xfId="2" applyNumberFormat="1" applyFont="1" applyBorder="1" applyAlignment="1">
      <alignment horizontal="right"/>
    </xf>
    <xf numFmtId="49" fontId="21" fillId="0" borderId="38" xfId="2" applyNumberFormat="1" applyFont="1" applyBorder="1" applyAlignment="1">
      <alignment horizontal="left"/>
    </xf>
    <xf numFmtId="0" fontId="29" fillId="0" borderId="102" xfId="2" applyFont="1" applyBorder="1" applyAlignment="1">
      <alignment horizontal="right"/>
    </xf>
    <xf numFmtId="0" fontId="29" fillId="0" borderId="102" xfId="2" applyFont="1" applyBorder="1"/>
    <xf numFmtId="0" fontId="21" fillId="8" borderId="101" xfId="2" applyFont="1" applyFill="1" applyBorder="1" applyAlignment="1">
      <alignment horizontal="center" vertical="center" wrapText="1"/>
    </xf>
    <xf numFmtId="171" fontId="21" fillId="13" borderId="102" xfId="2" applyNumberFormat="1" applyFont="1" applyFill="1" applyBorder="1" applyAlignment="1">
      <alignment horizontal="right" vertical="center" wrapText="1"/>
    </xf>
    <xf numFmtId="1" fontId="21" fillId="0" borderId="162" xfId="2" applyNumberFormat="1" applyFont="1" applyBorder="1" applyAlignment="1">
      <alignment horizontal="center" vertical="center" wrapText="1"/>
    </xf>
    <xf numFmtId="49" fontId="21" fillId="0" borderId="28" xfId="2" applyNumberFormat="1" applyFont="1" applyBorder="1" applyAlignment="1">
      <alignment horizontal="left" vertical="center" wrapText="1"/>
    </xf>
    <xf numFmtId="49" fontId="21" fillId="0" borderId="161" xfId="2" applyNumberFormat="1" applyFont="1" applyBorder="1" applyAlignment="1">
      <alignment horizontal="left" vertical="center"/>
    </xf>
    <xf numFmtId="171" fontId="21" fillId="0" borderId="45" xfId="2" applyNumberFormat="1" applyFont="1" applyBorder="1" applyAlignment="1">
      <alignment horizontal="right" vertical="center" wrapText="1"/>
    </xf>
    <xf numFmtId="49" fontId="21" fillId="0" borderId="161" xfId="2" applyNumberFormat="1" applyFont="1" applyBorder="1" applyAlignment="1">
      <alignment horizontal="left" vertical="center" wrapText="1"/>
    </xf>
    <xf numFmtId="0" fontId="21" fillId="0" borderId="161" xfId="2" applyFont="1" applyBorder="1" applyAlignment="1">
      <alignment vertical="center" wrapText="1"/>
    </xf>
    <xf numFmtId="10" fontId="21" fillId="0" borderId="39" xfId="2" applyNumberFormat="1" applyFont="1" applyBorder="1" applyAlignment="1">
      <alignment horizontal="center" vertical="center" wrapText="1"/>
    </xf>
    <xf numFmtId="1" fontId="21" fillId="0" borderId="8" xfId="2" applyNumberFormat="1" applyFont="1" applyBorder="1" applyAlignment="1">
      <alignment horizontal="center" vertical="center"/>
    </xf>
    <xf numFmtId="176" fontId="21" fillId="8" borderId="95" xfId="2" applyNumberFormat="1" applyFont="1" applyFill="1" applyBorder="1" applyAlignment="1">
      <alignment horizontal="center" vertical="center"/>
    </xf>
    <xf numFmtId="170" fontId="21" fillId="0" borderId="9" xfId="2" applyNumberFormat="1" applyFont="1" applyBorder="1" applyAlignment="1">
      <alignment horizontal="left" vertical="center"/>
    </xf>
    <xf numFmtId="1" fontId="21" fillId="0" borderId="18" xfId="2" applyNumberFormat="1" applyFont="1" applyBorder="1" applyAlignment="1">
      <alignment horizontal="center" vertical="center" wrapText="1"/>
    </xf>
    <xf numFmtId="171" fontId="21" fillId="0" borderId="7" xfId="2" applyNumberFormat="1" applyFont="1" applyBorder="1" applyAlignment="1">
      <alignment horizontal="right" vertical="center" wrapText="1"/>
    </xf>
    <xf numFmtId="0" fontId="29" fillId="0" borderId="50" xfId="2" applyFont="1" applyBorder="1"/>
    <xf numFmtId="1" fontId="21" fillId="0" borderId="102" xfId="2" applyNumberFormat="1" applyFont="1" applyBorder="1" applyAlignment="1">
      <alignment horizontal="center" vertical="center"/>
    </xf>
    <xf numFmtId="171" fontId="21" fillId="0" borderId="23" xfId="2" applyNumberFormat="1" applyFont="1" applyBorder="1" applyAlignment="1">
      <alignment horizontal="right" vertical="center" wrapText="1"/>
    </xf>
    <xf numFmtId="171" fontId="21" fillId="0" borderId="102" xfId="2" applyNumberFormat="1" applyFont="1" applyBorder="1" applyAlignment="1">
      <alignment horizontal="right" vertical="center" wrapText="1"/>
    </xf>
    <xf numFmtId="1" fontId="21" fillId="0" borderId="45" xfId="2" applyNumberFormat="1" applyFont="1" applyBorder="1" applyAlignment="1">
      <alignment horizontal="center" vertical="center"/>
    </xf>
    <xf numFmtId="49" fontId="21" fillId="0" borderId="47" xfId="2" applyNumberFormat="1" applyFont="1" applyBorder="1" applyAlignment="1">
      <alignment horizontal="left"/>
    </xf>
    <xf numFmtId="1" fontId="21" fillId="0" borderId="8" xfId="2" applyNumberFormat="1" applyFont="1" applyBorder="1" applyAlignment="1">
      <alignment horizontal="center"/>
    </xf>
    <xf numFmtId="171" fontId="21" fillId="13" borderId="8" xfId="2" applyNumberFormat="1" applyFont="1" applyFill="1" applyBorder="1" applyAlignment="1">
      <alignment horizontal="right" vertical="center" wrapText="1"/>
    </xf>
    <xf numFmtId="0" fontId="29" fillId="13" borderId="175" xfId="2" applyFont="1" applyFill="1" applyBorder="1" applyAlignment="1">
      <alignment horizontal="right"/>
    </xf>
    <xf numFmtId="0" fontId="29" fillId="0" borderId="0" xfId="2" applyFont="1"/>
    <xf numFmtId="49" fontId="21" fillId="0" borderId="19" xfId="2" applyNumberFormat="1" applyFont="1" applyBorder="1" applyAlignment="1">
      <alignment horizontal="left" wrapText="1"/>
    </xf>
    <xf numFmtId="1" fontId="21" fillId="0" borderId="19" xfId="2" applyNumberFormat="1" applyFont="1" applyBorder="1" applyAlignment="1">
      <alignment horizontal="center"/>
    </xf>
    <xf numFmtId="9" fontId="21" fillId="0" borderId="50" xfId="2" applyNumberFormat="1" applyFont="1" applyBorder="1" applyAlignment="1">
      <alignment vertical="center" wrapText="1"/>
    </xf>
    <xf numFmtId="1" fontId="21" fillId="0" borderId="102" xfId="2" applyNumberFormat="1" applyFont="1" applyBorder="1" applyAlignment="1">
      <alignment horizontal="center"/>
    </xf>
    <xf numFmtId="49" fontId="21" fillId="0" borderId="17" xfId="2" applyNumberFormat="1" applyFont="1" applyBorder="1" applyAlignment="1">
      <alignment horizontal="center" vertical="center" wrapText="1"/>
    </xf>
    <xf numFmtId="1" fontId="21" fillId="0" borderId="45" xfId="2" applyNumberFormat="1" applyFont="1" applyBorder="1" applyAlignment="1">
      <alignment horizontal="center"/>
    </xf>
    <xf numFmtId="171" fontId="21" fillId="13" borderId="45" xfId="2" applyNumberFormat="1" applyFont="1" applyFill="1" applyBorder="1" applyAlignment="1">
      <alignment horizontal="right" vertical="center" wrapText="1"/>
    </xf>
    <xf numFmtId="171" fontId="21" fillId="0" borderId="19" xfId="2" applyNumberFormat="1" applyFont="1" applyBorder="1" applyAlignment="1">
      <alignment horizontal="right" vertical="center" wrapText="1"/>
    </xf>
    <xf numFmtId="171" fontId="21" fillId="0" borderId="8" xfId="2" applyNumberFormat="1" applyFont="1" applyBorder="1" applyAlignment="1">
      <alignment horizontal="right" vertical="center" wrapText="1"/>
    </xf>
    <xf numFmtId="49" fontId="21" fillId="0" borderId="34" xfId="2" applyNumberFormat="1" applyFont="1" applyBorder="1" applyAlignment="1">
      <alignment horizontal="left" vertical="center" wrapText="1"/>
    </xf>
    <xf numFmtId="171" fontId="21" fillId="0" borderId="14" xfId="2" applyNumberFormat="1" applyFont="1" applyBorder="1" applyAlignment="1">
      <alignment horizontal="right" vertical="center" wrapText="1"/>
    </xf>
    <xf numFmtId="1" fontId="21" fillId="0" borderId="7" xfId="2" applyNumberFormat="1" applyFont="1" applyBorder="1" applyAlignment="1">
      <alignment horizontal="center" vertical="center" wrapText="1"/>
    </xf>
    <xf numFmtId="1" fontId="21" fillId="0" borderId="7" xfId="2" applyNumberFormat="1" applyFont="1" applyBorder="1" applyAlignment="1">
      <alignment horizontal="center"/>
    </xf>
    <xf numFmtId="1" fontId="21" fillId="0" borderId="13" xfId="2" applyNumberFormat="1" applyFont="1" applyBorder="1" applyAlignment="1">
      <alignment horizontal="center" vertical="center" wrapText="1"/>
    </xf>
    <xf numFmtId="1" fontId="21" fillId="0" borderId="13" xfId="2" applyNumberFormat="1" applyFont="1" applyBorder="1" applyAlignment="1">
      <alignment horizontal="center"/>
    </xf>
    <xf numFmtId="171" fontId="21" fillId="0" borderId="39" xfId="2" applyNumberFormat="1" applyFont="1" applyBorder="1" applyAlignment="1">
      <alignment horizontal="right" vertical="center" wrapText="1"/>
    </xf>
    <xf numFmtId="1" fontId="21" fillId="0" borderId="48" xfId="2" applyNumberFormat="1" applyFont="1" applyBorder="1" applyAlignment="1">
      <alignment horizontal="center" vertical="center" wrapText="1"/>
    </xf>
    <xf numFmtId="1" fontId="21" fillId="0" borderId="48" xfId="2" applyNumberFormat="1" applyFont="1" applyBorder="1" applyAlignment="1">
      <alignment horizontal="center"/>
    </xf>
    <xf numFmtId="0" fontId="21" fillId="0" borderId="50" xfId="2" applyFont="1" applyBorder="1" applyAlignment="1">
      <alignment horizontal="center" vertical="center" wrapText="1"/>
    </xf>
    <xf numFmtId="0" fontId="33" fillId="0" borderId="102" xfId="2" applyFont="1" applyBorder="1" applyAlignment="1">
      <alignment vertical="top" wrapText="1"/>
    </xf>
    <xf numFmtId="49" fontId="21" fillId="0" borderId="13" xfId="2" applyNumberFormat="1" applyFont="1" applyBorder="1" applyAlignment="1">
      <alignment horizontal="left" vertical="center"/>
    </xf>
    <xf numFmtId="0" fontId="21" fillId="0" borderId="161" xfId="2" applyFont="1" applyBorder="1" applyAlignment="1">
      <alignment horizontal="center" vertical="center" wrapText="1"/>
    </xf>
    <xf numFmtId="0" fontId="24" fillId="0" borderId="8" xfId="2" applyFont="1" applyBorder="1" applyAlignment="1">
      <alignment horizontal="left" vertical="center"/>
    </xf>
    <xf numFmtId="0" fontId="24" fillId="0" borderId="102" xfId="2" applyFont="1" applyBorder="1" applyAlignment="1">
      <alignment horizontal="left" vertical="center"/>
    </xf>
    <xf numFmtId="49" fontId="24" fillId="0" borderId="102" xfId="2" applyNumberFormat="1" applyFont="1" applyBorder="1" applyAlignment="1">
      <alignment horizontal="left" vertical="center" wrapText="1"/>
    </xf>
    <xf numFmtId="0" fontId="24" fillId="0" borderId="102" xfId="2" applyFont="1" applyBorder="1" applyAlignment="1">
      <alignment horizontal="left" vertical="center" wrapText="1"/>
    </xf>
    <xf numFmtId="49" fontId="24" fillId="0" borderId="102" xfId="2" applyNumberFormat="1" applyFont="1" applyBorder="1" applyAlignment="1">
      <alignment horizontal="left" vertical="center"/>
    </xf>
    <xf numFmtId="49" fontId="24" fillId="0" borderId="48" xfId="2" applyNumberFormat="1" applyFont="1" applyBorder="1" applyAlignment="1">
      <alignment horizontal="left" vertical="center"/>
    </xf>
    <xf numFmtId="171" fontId="21" fillId="13" borderId="39" xfId="2" applyNumberFormat="1" applyFont="1" applyFill="1" applyBorder="1" applyAlignment="1">
      <alignment horizontal="right" vertical="center" wrapText="1"/>
    </xf>
    <xf numFmtId="0" fontId="21" fillId="0" borderId="161" xfId="2" applyFont="1" applyBorder="1" applyAlignment="1">
      <alignment horizontal="left" vertical="center" wrapText="1"/>
    </xf>
    <xf numFmtId="49" fontId="21" fillId="0" borderId="7" xfId="2" applyNumberFormat="1" applyFont="1" applyBorder="1" applyAlignment="1">
      <alignment horizontal="left" vertical="center" wrapText="1"/>
    </xf>
    <xf numFmtId="0" fontId="29" fillId="0" borderId="96" xfId="2" applyFont="1" applyBorder="1"/>
    <xf numFmtId="0" fontId="29" fillId="0" borderId="7" xfId="2" applyFont="1" applyBorder="1"/>
    <xf numFmtId="0" fontId="29" fillId="0" borderId="62" xfId="2" applyFont="1" applyBorder="1"/>
    <xf numFmtId="49" fontId="21" fillId="8" borderId="101" xfId="2" applyNumberFormat="1" applyFont="1" applyFill="1" applyBorder="1" applyAlignment="1">
      <alignment horizontal="left"/>
    </xf>
    <xf numFmtId="49" fontId="21" fillId="8" borderId="102" xfId="2" applyNumberFormat="1" applyFont="1" applyFill="1" applyBorder="1" applyAlignment="1">
      <alignment horizontal="left"/>
    </xf>
    <xf numFmtId="49" fontId="21" fillId="8" borderId="102" xfId="2" applyNumberFormat="1" applyFont="1" applyFill="1" applyBorder="1"/>
    <xf numFmtId="49" fontId="21" fillId="8" borderId="112" xfId="2" applyNumberFormat="1" applyFont="1" applyFill="1" applyBorder="1"/>
    <xf numFmtId="49" fontId="21" fillId="0" borderId="38" xfId="2" applyNumberFormat="1" applyFont="1" applyBorder="1"/>
    <xf numFmtId="49" fontId="21" fillId="0" borderId="18" xfId="2" applyNumberFormat="1" applyFont="1" applyBorder="1" applyAlignment="1">
      <alignment horizontal="left" vertical="center"/>
    </xf>
    <xf numFmtId="49" fontId="21" fillId="0" borderId="102" xfId="2" applyNumberFormat="1" applyFont="1" applyBorder="1" applyAlignment="1">
      <alignment horizontal="left"/>
    </xf>
    <xf numFmtId="49" fontId="21" fillId="0" borderId="23" xfId="2" applyNumberFormat="1" applyFont="1" applyBorder="1" applyAlignment="1">
      <alignment horizontal="center" vertical="center" wrapText="1"/>
    </xf>
    <xf numFmtId="49" fontId="21" fillId="0" borderId="23" xfId="2" applyNumberFormat="1" applyFont="1" applyBorder="1" applyAlignment="1">
      <alignment horizontal="center" vertical="center"/>
    </xf>
    <xf numFmtId="49" fontId="21" fillId="0" borderId="11" xfId="2" applyNumberFormat="1" applyFont="1" applyBorder="1" applyAlignment="1">
      <alignment horizontal="left"/>
    </xf>
    <xf numFmtId="49" fontId="21" fillId="8" borderId="32" xfId="2" applyNumberFormat="1" applyFont="1" applyFill="1" applyBorder="1" applyAlignment="1">
      <alignment horizontal="center" vertical="center" wrapText="1"/>
    </xf>
    <xf numFmtId="49" fontId="21" fillId="0" borderId="96" xfId="2" applyNumberFormat="1" applyFont="1" applyBorder="1" applyAlignment="1">
      <alignment horizontal="left" vertical="center"/>
    </xf>
    <xf numFmtId="0" fontId="21" fillId="8" borderId="32" xfId="2" applyFont="1" applyFill="1" applyBorder="1" applyAlignment="1">
      <alignment vertical="center" wrapText="1"/>
    </xf>
    <xf numFmtId="0" fontId="21" fillId="0" borderId="32" xfId="2" applyFont="1" applyBorder="1"/>
    <xf numFmtId="49" fontId="21" fillId="8" borderId="51" xfId="2" applyNumberFormat="1" applyFont="1" applyFill="1" applyBorder="1" applyAlignment="1">
      <alignment horizontal="left" vertical="center"/>
    </xf>
    <xf numFmtId="170" fontId="21" fillId="0" borderId="8" xfId="2" applyNumberFormat="1" applyFont="1" applyBorder="1" applyAlignment="1">
      <alignment horizontal="right" vertical="center"/>
    </xf>
    <xf numFmtId="49" fontId="21" fillId="8" borderId="19" xfId="2" applyNumberFormat="1" applyFont="1" applyFill="1" applyBorder="1" applyAlignment="1">
      <alignment horizontal="center" vertical="center" wrapText="1"/>
    </xf>
    <xf numFmtId="0" fontId="21" fillId="0" borderId="12" xfId="2" applyFont="1" applyBorder="1"/>
    <xf numFmtId="0" fontId="21" fillId="0" borderId="16" xfId="2" applyFont="1" applyBorder="1"/>
    <xf numFmtId="170" fontId="21" fillId="0" borderId="102" xfId="2" applyNumberFormat="1" applyFont="1" applyBorder="1" applyAlignment="1">
      <alignment horizontal="right" vertical="center"/>
    </xf>
    <xf numFmtId="49" fontId="21" fillId="8" borderId="23" xfId="2" applyNumberFormat="1" applyFont="1" applyFill="1" applyBorder="1" applyAlignment="1">
      <alignment horizontal="center" vertical="center" wrapText="1"/>
    </xf>
    <xf numFmtId="0" fontId="21" fillId="0" borderId="24" xfId="2" applyFont="1" applyBorder="1"/>
    <xf numFmtId="0" fontId="29" fillId="0" borderId="23" xfId="2" applyFont="1" applyBorder="1" applyAlignment="1">
      <alignment vertical="center"/>
    </xf>
    <xf numFmtId="0" fontId="29" fillId="0" borderId="102" xfId="2" applyFont="1" applyBorder="1" applyAlignment="1">
      <alignment vertical="center"/>
    </xf>
    <xf numFmtId="1" fontId="21" fillId="0" borderId="27" xfId="2" applyNumberFormat="1" applyFont="1" applyBorder="1" applyAlignment="1">
      <alignment horizontal="center" vertical="center" wrapText="1"/>
    </xf>
    <xf numFmtId="0" fontId="29" fillId="0" borderId="45" xfId="2" applyFont="1" applyBorder="1"/>
    <xf numFmtId="0" fontId="29" fillId="0" borderId="28" xfId="2" applyFont="1" applyBorder="1"/>
    <xf numFmtId="49" fontId="21" fillId="0" borderId="165" xfId="2" applyNumberFormat="1" applyFont="1" applyBorder="1" applyAlignment="1">
      <alignment horizontal="left" vertical="center" wrapText="1"/>
    </xf>
    <xf numFmtId="49" fontId="21" fillId="8" borderId="28" xfId="2" applyNumberFormat="1" applyFont="1" applyFill="1" applyBorder="1" applyAlignment="1">
      <alignment horizontal="center" vertical="center" wrapText="1"/>
    </xf>
    <xf numFmtId="169" fontId="21" fillId="0" borderId="12" xfId="2" applyNumberFormat="1" applyFont="1" applyBorder="1" applyAlignment="1">
      <alignment vertical="center" wrapText="1"/>
    </xf>
    <xf numFmtId="49" fontId="21" fillId="8" borderId="38" xfId="2" applyNumberFormat="1" applyFont="1" applyFill="1" applyBorder="1" applyAlignment="1">
      <alignment horizontal="left" vertical="center"/>
    </xf>
    <xf numFmtId="49" fontId="21" fillId="8" borderId="14" xfId="2" applyNumberFormat="1" applyFont="1" applyFill="1" applyBorder="1" applyAlignment="1">
      <alignment horizontal="left" vertical="center"/>
    </xf>
    <xf numFmtId="49" fontId="21" fillId="8" borderId="17" xfId="2" applyNumberFormat="1" applyFont="1" applyFill="1" applyBorder="1" applyAlignment="1">
      <alignment horizontal="left" vertical="center"/>
    </xf>
    <xf numFmtId="170" fontId="21" fillId="0" borderId="15" xfId="2" applyNumberFormat="1" applyFont="1" applyBorder="1" applyAlignment="1">
      <alignment horizontal="left" vertical="center"/>
    </xf>
    <xf numFmtId="0" fontId="29" fillId="0" borderId="14" xfId="2" applyFont="1" applyBorder="1" applyAlignment="1">
      <alignment horizontal="left" vertical="center" wrapText="1"/>
    </xf>
    <xf numFmtId="0" fontId="29" fillId="0" borderId="14" xfId="2" applyFont="1" applyBorder="1" applyAlignment="1">
      <alignment horizontal="left" vertical="center"/>
    </xf>
    <xf numFmtId="49" fontId="21" fillId="8" borderId="100" xfId="2" applyNumberFormat="1" applyFont="1" applyFill="1" applyBorder="1" applyAlignment="1">
      <alignment horizontal="left" vertical="center"/>
    </xf>
    <xf numFmtId="0" fontId="29" fillId="0" borderId="102" xfId="2" applyFont="1" applyBorder="1" applyAlignment="1">
      <alignment horizontal="left" vertical="center"/>
    </xf>
    <xf numFmtId="0" fontId="29" fillId="0" borderId="102" xfId="2" applyFont="1" applyBorder="1" applyAlignment="1">
      <alignment horizontal="left" vertical="center" wrapText="1"/>
    </xf>
    <xf numFmtId="49" fontId="21" fillId="0" borderId="17" xfId="2" applyNumberFormat="1" applyFont="1" applyBorder="1" applyAlignment="1">
      <alignment horizontal="left" vertical="center" wrapText="1"/>
    </xf>
    <xf numFmtId="49" fontId="21" fillId="0" borderId="15" xfId="2" applyNumberFormat="1" applyFont="1" applyBorder="1" applyAlignment="1">
      <alignment horizontal="left" vertical="center"/>
    </xf>
    <xf numFmtId="0" fontId="19" fillId="0" borderId="0" xfId="2" applyFont="1" applyAlignment="1">
      <alignment horizontal="center" vertical="center"/>
    </xf>
    <xf numFmtId="0" fontId="22" fillId="0" borderId="0" xfId="2" applyFont="1" applyAlignment="1">
      <alignment vertical="center"/>
    </xf>
    <xf numFmtId="0" fontId="23" fillId="3" borderId="6" xfId="2" applyFont="1" applyFill="1" applyBorder="1" applyAlignment="1">
      <alignment horizontal="center" vertical="center"/>
    </xf>
    <xf numFmtId="0" fontId="23" fillId="3" borderId="8" xfId="2" applyFont="1" applyFill="1" applyBorder="1" applyAlignment="1">
      <alignment horizontal="center" vertical="center"/>
    </xf>
    <xf numFmtId="0" fontId="23" fillId="3" borderId="9" xfId="2" applyFont="1" applyFill="1" applyBorder="1" applyAlignment="1">
      <alignment horizontal="center" vertical="center"/>
    </xf>
    <xf numFmtId="0" fontId="23" fillId="0" borderId="10" xfId="2" applyFont="1" applyBorder="1" applyAlignment="1">
      <alignment vertical="center"/>
    </xf>
    <xf numFmtId="0" fontId="23" fillId="0" borderId="0" xfId="2" applyFont="1" applyAlignment="1">
      <alignment vertical="center"/>
    </xf>
    <xf numFmtId="0" fontId="24" fillId="0" borderId="0" xfId="2" applyFont="1" applyAlignment="1">
      <alignment horizontal="left" vertical="center"/>
    </xf>
    <xf numFmtId="0" fontId="23" fillId="3" borderId="12" xfId="2" applyFont="1" applyFill="1" applyBorder="1" applyAlignment="1">
      <alignment horizontal="center" vertical="center"/>
    </xf>
    <xf numFmtId="0" fontId="23" fillId="3" borderId="14" xfId="2" applyFont="1" applyFill="1" applyBorder="1" applyAlignment="1">
      <alignment horizontal="center" vertical="center"/>
    </xf>
    <xf numFmtId="0" fontId="23" fillId="3" borderId="15" xfId="2" applyFont="1" applyFill="1" applyBorder="1" applyAlignment="1">
      <alignment horizontal="center" vertical="center"/>
    </xf>
    <xf numFmtId="0" fontId="23" fillId="0" borderId="10" xfId="2" applyFont="1" applyBorder="1" applyAlignment="1">
      <alignment horizontal="center" vertical="center"/>
    </xf>
    <xf numFmtId="0" fontId="23" fillId="3" borderId="16" xfId="2" applyFont="1" applyFill="1" applyBorder="1" applyAlignment="1">
      <alignment horizontal="center" vertical="center"/>
    </xf>
    <xf numFmtId="0" fontId="23" fillId="3" borderId="13" xfId="2" applyFont="1" applyFill="1" applyBorder="1" applyAlignment="1">
      <alignment horizontal="center" vertical="center"/>
    </xf>
    <xf numFmtId="0" fontId="23" fillId="3" borderId="17" xfId="2" applyFont="1" applyFill="1" applyBorder="1" applyAlignment="1">
      <alignment horizontal="center" vertical="center"/>
    </xf>
    <xf numFmtId="0" fontId="21" fillId="0" borderId="0" xfId="2" applyFont="1" applyAlignment="1">
      <alignment horizontal="center" vertical="center"/>
    </xf>
    <xf numFmtId="0" fontId="21" fillId="0" borderId="0" xfId="2" applyFont="1" applyAlignment="1">
      <alignment horizontal="left" vertical="center"/>
    </xf>
    <xf numFmtId="0" fontId="26" fillId="0" borderId="0" xfId="2" applyFont="1" applyAlignment="1">
      <alignment horizontal="center" vertical="center"/>
    </xf>
    <xf numFmtId="0" fontId="22" fillId="8" borderId="153" xfId="2" applyFont="1" applyFill="1" applyBorder="1" applyAlignment="1">
      <alignment horizontal="center" vertical="center" wrapText="1"/>
    </xf>
    <xf numFmtId="0" fontId="29" fillId="0" borderId="48" xfId="2" applyFont="1" applyBorder="1" applyAlignment="1">
      <alignment wrapText="1"/>
    </xf>
    <xf numFmtId="1" fontId="21" fillId="0" borderId="96" xfId="2" applyNumberFormat="1" applyFont="1" applyBorder="1" applyAlignment="1">
      <alignment horizontal="center" vertical="center"/>
    </xf>
    <xf numFmtId="49" fontId="21" fillId="0" borderId="8" xfId="2" applyNumberFormat="1" applyFont="1" applyBorder="1" applyAlignment="1">
      <alignment horizontal="left" vertical="top"/>
    </xf>
    <xf numFmtId="169" fontId="21" fillId="0" borderId="8" xfId="2" applyNumberFormat="1" applyFont="1" applyBorder="1" applyAlignment="1">
      <alignment vertical="top"/>
    </xf>
    <xf numFmtId="49" fontId="21" fillId="0" borderId="9" xfId="2" applyNumberFormat="1" applyFont="1" applyBorder="1" applyAlignment="1">
      <alignment horizontal="left" vertical="top"/>
    </xf>
    <xf numFmtId="49" fontId="21" fillId="8" borderId="95" xfId="2" applyNumberFormat="1" applyFont="1" applyFill="1" applyBorder="1" applyAlignment="1">
      <alignment horizontal="left" vertical="top"/>
    </xf>
    <xf numFmtId="49" fontId="21" fillId="8" borderId="8" xfId="2" applyNumberFormat="1" applyFont="1" applyFill="1" applyBorder="1" applyAlignment="1">
      <alignment horizontal="left" vertical="top"/>
    </xf>
    <xf numFmtId="49" fontId="21" fillId="8" borderId="62" xfId="2" applyNumberFormat="1" applyFont="1" applyFill="1" applyBorder="1" applyAlignment="1">
      <alignment horizontal="left" vertical="top"/>
    </xf>
    <xf numFmtId="170" fontId="21" fillId="0" borderId="96" xfId="2" applyNumberFormat="1" applyFont="1" applyBorder="1" applyAlignment="1">
      <alignment horizontal="right" vertical="top"/>
    </xf>
    <xf numFmtId="170" fontId="21" fillId="0" borderId="9" xfId="2" applyNumberFormat="1" applyFont="1" applyBorder="1" applyAlignment="1">
      <alignment horizontal="right" vertical="top"/>
    </xf>
    <xf numFmtId="1" fontId="21" fillId="0" borderId="95" xfId="2" applyNumberFormat="1" applyFont="1" applyBorder="1" applyAlignment="1">
      <alignment horizontal="center" vertical="top"/>
    </xf>
    <xf numFmtId="171" fontId="21" fillId="0" borderId="8" xfId="2" applyNumberFormat="1" applyFont="1" applyBorder="1" applyAlignment="1">
      <alignment horizontal="right" vertical="top"/>
    </xf>
    <xf numFmtId="49" fontId="21" fillId="0" borderId="95" xfId="2" applyNumberFormat="1" applyFont="1" applyBorder="1" applyAlignment="1">
      <alignment horizontal="left" vertical="top"/>
    </xf>
    <xf numFmtId="49" fontId="21" fillId="0" borderId="8" xfId="2" applyNumberFormat="1" applyFont="1" applyBorder="1" applyAlignment="1">
      <alignment vertical="top"/>
    </xf>
    <xf numFmtId="0" fontId="21" fillId="0" borderId="0" xfId="2" applyFont="1" applyAlignment="1">
      <alignment vertical="top"/>
    </xf>
    <xf numFmtId="169" fontId="21" fillId="0" borderId="9" xfId="2" applyNumberFormat="1" applyFont="1" applyBorder="1" applyAlignment="1">
      <alignment vertical="top"/>
    </xf>
    <xf numFmtId="0" fontId="21" fillId="8" borderId="95" xfId="2" applyFont="1" applyFill="1" applyBorder="1" applyAlignment="1">
      <alignment vertical="center"/>
    </xf>
    <xf numFmtId="0" fontId="21" fillId="8" borderId="8" xfId="2" applyFont="1" applyFill="1" applyBorder="1" applyAlignment="1">
      <alignment vertical="center"/>
    </xf>
    <xf numFmtId="0" fontId="21" fillId="8" borderId="9" xfId="2" applyFont="1" applyFill="1" applyBorder="1" applyAlignment="1">
      <alignment vertical="center"/>
    </xf>
    <xf numFmtId="49" fontId="21" fillId="0" borderId="95" xfId="2" applyNumberFormat="1" applyFont="1" applyBorder="1" applyAlignment="1">
      <alignment vertical="top"/>
    </xf>
    <xf numFmtId="49" fontId="21" fillId="0" borderId="9" xfId="2" applyNumberFormat="1" applyFont="1" applyBorder="1" applyAlignment="1">
      <alignment vertical="top"/>
    </xf>
    <xf numFmtId="49" fontId="21" fillId="0" borderId="41" xfId="2" applyNumberFormat="1" applyFont="1" applyBorder="1" applyAlignment="1">
      <alignment horizontal="left" vertical="center"/>
    </xf>
    <xf numFmtId="10" fontId="21" fillId="0" borderId="95" xfId="2" applyNumberFormat="1" applyFont="1" applyBorder="1" applyAlignment="1">
      <alignment vertical="center"/>
    </xf>
    <xf numFmtId="10" fontId="21" fillId="0" borderId="19" xfId="2" applyNumberFormat="1" applyFont="1" applyBorder="1" applyAlignment="1">
      <alignment vertical="center"/>
    </xf>
    <xf numFmtId="0" fontId="21" fillId="0" borderId="8" xfId="2" applyFont="1" applyBorder="1" applyAlignment="1">
      <alignment horizontal="center" vertical="center"/>
    </xf>
    <xf numFmtId="10" fontId="21" fillId="0" borderId="8" xfId="2" applyNumberFormat="1" applyFont="1" applyBorder="1" applyAlignment="1">
      <alignment horizontal="center" vertical="center"/>
    </xf>
    <xf numFmtId="9" fontId="21" fillId="0" borderId="8" xfId="2" applyNumberFormat="1" applyFont="1" applyBorder="1" applyAlignment="1">
      <alignment horizontal="center" vertical="center"/>
    </xf>
    <xf numFmtId="10" fontId="21" fillId="10" borderId="7" xfId="2" applyNumberFormat="1" applyFont="1" applyFill="1" applyBorder="1" applyAlignment="1">
      <alignment horizontal="center" vertical="center"/>
    </xf>
    <xf numFmtId="10" fontId="21" fillId="11" borderId="7" xfId="2" applyNumberFormat="1" applyFont="1" applyFill="1" applyBorder="1" applyAlignment="1">
      <alignment horizontal="center" vertical="center"/>
    </xf>
    <xf numFmtId="10" fontId="22" fillId="11" borderId="62" xfId="2" applyNumberFormat="1" applyFont="1" applyFill="1" applyBorder="1" applyAlignment="1">
      <alignment horizontal="center" vertical="center"/>
    </xf>
    <xf numFmtId="0" fontId="21" fillId="12" borderId="96" xfId="2" applyFont="1" applyFill="1" applyBorder="1" applyAlignment="1">
      <alignment horizontal="center" vertical="center"/>
    </xf>
    <xf numFmtId="0" fontId="21" fillId="12" borderId="7" xfId="2" applyFont="1" applyFill="1" applyBorder="1" applyAlignment="1">
      <alignment horizontal="center" vertical="center"/>
    </xf>
    <xf numFmtId="10" fontId="22" fillId="7" borderId="62" xfId="2" applyNumberFormat="1" applyFont="1" applyFill="1" applyBorder="1" applyAlignment="1">
      <alignment horizontal="center" vertical="center"/>
    </xf>
    <xf numFmtId="1" fontId="21" fillId="0" borderId="42" xfId="2" applyNumberFormat="1" applyFont="1" applyBorder="1" applyAlignment="1">
      <alignment horizontal="center" vertical="center"/>
    </xf>
    <xf numFmtId="49" fontId="21" fillId="0" borderId="102" xfId="2" applyNumberFormat="1" applyFont="1" applyBorder="1" applyAlignment="1">
      <alignment horizontal="left" vertical="top"/>
    </xf>
    <xf numFmtId="169" fontId="21" fillId="0" borderId="102" xfId="2" applyNumberFormat="1" applyFont="1" applyBorder="1" applyAlignment="1">
      <alignment vertical="top"/>
    </xf>
    <xf numFmtId="0" fontId="21" fillId="0" borderId="112" xfId="2" applyFont="1" applyBorder="1" applyAlignment="1">
      <alignment vertical="top"/>
    </xf>
    <xf numFmtId="49" fontId="21" fillId="8" borderId="101" xfId="2" applyNumberFormat="1" applyFont="1" applyFill="1" applyBorder="1" applyAlignment="1">
      <alignment horizontal="left" vertical="top"/>
    </xf>
    <xf numFmtId="49" fontId="21" fillId="8" borderId="102" xfId="2" applyNumberFormat="1" applyFont="1" applyFill="1" applyBorder="1" applyAlignment="1">
      <alignment horizontal="left" vertical="top"/>
    </xf>
    <xf numFmtId="0" fontId="21" fillId="0" borderId="17" xfId="2" applyFont="1" applyBorder="1" applyAlignment="1">
      <alignment vertical="top"/>
    </xf>
    <xf numFmtId="170" fontId="21" fillId="0" borderId="42" xfId="2" applyNumberFormat="1" applyFont="1" applyBorder="1" applyAlignment="1">
      <alignment horizontal="right" vertical="top"/>
    </xf>
    <xf numFmtId="0" fontId="21" fillId="0" borderId="102" xfId="2" applyFont="1" applyBorder="1" applyAlignment="1">
      <alignment vertical="top"/>
    </xf>
    <xf numFmtId="170" fontId="21" fillId="0" borderId="112" xfId="2" applyNumberFormat="1" applyFont="1" applyBorder="1" applyAlignment="1">
      <alignment horizontal="right" vertical="top"/>
    </xf>
    <xf numFmtId="1" fontId="21" fillId="0" borderId="101" xfId="2" applyNumberFormat="1" applyFont="1" applyBorder="1" applyAlignment="1">
      <alignment horizontal="center" vertical="top"/>
    </xf>
    <xf numFmtId="171" fontId="21" fillId="0" borderId="102" xfId="2" applyNumberFormat="1" applyFont="1" applyBorder="1" applyAlignment="1">
      <alignment horizontal="right" vertical="top"/>
    </xf>
    <xf numFmtId="49" fontId="21" fillId="0" borderId="112" xfId="2" applyNumberFormat="1" applyFont="1" applyBorder="1" applyAlignment="1">
      <alignment horizontal="left" vertical="top"/>
    </xf>
    <xf numFmtId="49" fontId="21" fillId="8" borderId="101" xfId="2" applyNumberFormat="1" applyFont="1" applyFill="1" applyBorder="1" applyAlignment="1">
      <alignment horizontal="center" vertical="center"/>
    </xf>
    <xf numFmtId="49" fontId="21" fillId="0" borderId="101" xfId="2" applyNumberFormat="1" applyFont="1" applyBorder="1" applyAlignment="1">
      <alignment horizontal="left" vertical="top"/>
    </xf>
    <xf numFmtId="49" fontId="21" fillId="0" borderId="102" xfId="2" applyNumberFormat="1" applyFont="1" applyBorder="1" applyAlignment="1">
      <alignment vertical="top"/>
    </xf>
    <xf numFmtId="169" fontId="21" fillId="0" borderId="112" xfId="2" applyNumberFormat="1" applyFont="1" applyBorder="1" applyAlignment="1">
      <alignment vertical="top"/>
    </xf>
    <xf numFmtId="0" fontId="21" fillId="8" borderId="101" xfId="2" applyFont="1" applyFill="1" applyBorder="1" applyAlignment="1">
      <alignment vertical="center"/>
    </xf>
    <xf numFmtId="0" fontId="21" fillId="8" borderId="102" xfId="2" applyFont="1" applyFill="1" applyBorder="1" applyAlignment="1">
      <alignment vertical="center"/>
    </xf>
    <xf numFmtId="0" fontId="21" fillId="8" borderId="112" xfId="2" applyFont="1" applyFill="1" applyBorder="1" applyAlignment="1">
      <alignment vertical="center"/>
    </xf>
    <xf numFmtId="0" fontId="21" fillId="0" borderId="101" xfId="2" applyFont="1" applyBorder="1" applyAlignment="1">
      <alignment vertical="top"/>
    </xf>
    <xf numFmtId="10" fontId="21" fillId="0" borderId="101" xfId="2" applyNumberFormat="1" applyFont="1" applyBorder="1" applyAlignment="1">
      <alignment vertical="center"/>
    </xf>
    <xf numFmtId="10" fontId="21" fillId="0" borderId="23" xfId="2" applyNumberFormat="1" applyFont="1" applyBorder="1" applyAlignment="1">
      <alignment vertical="center"/>
    </xf>
    <xf numFmtId="10" fontId="21" fillId="0" borderId="102" xfId="2" applyNumberFormat="1" applyFont="1" applyBorder="1" applyAlignment="1">
      <alignment horizontal="center" vertical="center"/>
    </xf>
    <xf numFmtId="9" fontId="21" fillId="0" borderId="102" xfId="2" applyNumberFormat="1" applyFont="1" applyBorder="1" applyAlignment="1">
      <alignment horizontal="center" vertical="center"/>
    </xf>
    <xf numFmtId="10" fontId="21" fillId="12" borderId="42" xfId="2" applyNumberFormat="1" applyFont="1" applyFill="1" applyBorder="1" applyAlignment="1">
      <alignment horizontal="center" vertical="center"/>
    </xf>
    <xf numFmtId="10" fontId="21" fillId="12" borderId="13" xfId="2" applyNumberFormat="1" applyFont="1" applyFill="1" applyBorder="1" applyAlignment="1">
      <alignment horizontal="center" vertical="center"/>
    </xf>
    <xf numFmtId="10" fontId="22" fillId="7" borderId="17" xfId="2" applyNumberFormat="1" applyFont="1" applyFill="1" applyBorder="1" applyAlignment="1">
      <alignment horizontal="center" vertical="center"/>
    </xf>
    <xf numFmtId="1" fontId="21" fillId="0" borderId="46" xfId="2" applyNumberFormat="1" applyFont="1" applyBorder="1" applyAlignment="1">
      <alignment horizontal="center" vertical="center"/>
    </xf>
    <xf numFmtId="0" fontId="21" fillId="0" borderId="43" xfId="2" applyFont="1" applyBorder="1" applyAlignment="1">
      <alignment vertical="top"/>
    </xf>
    <xf numFmtId="49" fontId="21" fillId="8" borderId="44" xfId="2" applyNumberFormat="1" applyFont="1" applyFill="1" applyBorder="1" applyAlignment="1">
      <alignment horizontal="left" vertical="top"/>
    </xf>
    <xf numFmtId="49" fontId="21" fillId="8" borderId="45" xfId="2" applyNumberFormat="1" applyFont="1" applyFill="1" applyBorder="1" applyAlignment="1">
      <alignment horizontal="left" vertical="top"/>
    </xf>
    <xf numFmtId="0" fontId="21" fillId="0" borderId="153" xfId="2" applyFont="1" applyBorder="1" applyAlignment="1">
      <alignment vertical="top"/>
    </xf>
    <xf numFmtId="170" fontId="21" fillId="0" borderId="46" xfId="2" applyNumberFormat="1" applyFont="1" applyBorder="1" applyAlignment="1">
      <alignment horizontal="right" vertical="top"/>
    </xf>
    <xf numFmtId="0" fontId="21" fillId="0" borderId="45" xfId="2" applyFont="1" applyBorder="1" applyAlignment="1">
      <alignment vertical="top"/>
    </xf>
    <xf numFmtId="170" fontId="21" fillId="0" borderId="43" xfId="2" applyNumberFormat="1" applyFont="1" applyBorder="1" applyAlignment="1">
      <alignment horizontal="right" vertical="top"/>
    </xf>
    <xf numFmtId="49" fontId="21" fillId="8" borderId="44" xfId="2" applyNumberFormat="1" applyFont="1" applyFill="1" applyBorder="1" applyAlignment="1">
      <alignment horizontal="center" vertical="center"/>
    </xf>
    <xf numFmtId="49" fontId="21" fillId="8" borderId="45" xfId="2" applyNumberFormat="1" applyFont="1" applyFill="1" applyBorder="1" applyAlignment="1">
      <alignment horizontal="center" vertical="center"/>
    </xf>
    <xf numFmtId="49" fontId="21" fillId="8" borderId="43" xfId="2" applyNumberFormat="1" applyFont="1" applyFill="1" applyBorder="1" applyAlignment="1">
      <alignment horizontal="center" vertical="center"/>
    </xf>
    <xf numFmtId="0" fontId="21" fillId="8" borderId="44" xfId="2" applyFont="1" applyFill="1" applyBorder="1" applyAlignment="1">
      <alignment vertical="center"/>
    </xf>
    <xf numFmtId="0" fontId="21" fillId="8" borderId="45" xfId="2" applyFont="1" applyFill="1" applyBorder="1" applyAlignment="1">
      <alignment vertical="center"/>
    </xf>
    <xf numFmtId="0" fontId="21" fillId="8" borderId="43" xfId="2" applyFont="1" applyFill="1" applyBorder="1" applyAlignment="1">
      <alignment vertical="center"/>
    </xf>
    <xf numFmtId="0" fontId="21" fillId="0" borderId="44" xfId="2" applyFont="1" applyBorder="1" applyAlignment="1">
      <alignment vertical="top"/>
    </xf>
    <xf numFmtId="10" fontId="21" fillId="0" borderId="44" xfId="2" applyNumberFormat="1" applyFont="1" applyBorder="1" applyAlignment="1">
      <alignment vertical="center"/>
    </xf>
    <xf numFmtId="10" fontId="21" fillId="0" borderId="34" xfId="2" applyNumberFormat="1" applyFont="1" applyBorder="1" applyAlignment="1">
      <alignment vertical="center"/>
    </xf>
    <xf numFmtId="10" fontId="21" fillId="12" borderId="46" xfId="2" applyNumberFormat="1" applyFont="1" applyFill="1" applyBorder="1" applyAlignment="1">
      <alignment horizontal="center" vertical="center"/>
    </xf>
    <xf numFmtId="10" fontId="21" fillId="12" borderId="48" xfId="2" applyNumberFormat="1" applyFont="1" applyFill="1" applyBorder="1" applyAlignment="1">
      <alignment horizontal="center" vertical="center"/>
    </xf>
    <xf numFmtId="10" fontId="22" fillId="7" borderId="153" xfId="2" applyNumberFormat="1" applyFont="1" applyFill="1" applyBorder="1" applyAlignment="1">
      <alignment horizontal="center" vertical="center"/>
    </xf>
    <xf numFmtId="171" fontId="21" fillId="13" borderId="8" xfId="2" applyNumberFormat="1" applyFont="1" applyFill="1" applyBorder="1" applyAlignment="1">
      <alignment horizontal="right" vertical="top"/>
    </xf>
    <xf numFmtId="49" fontId="21" fillId="0" borderId="19" xfId="2" applyNumberFormat="1" applyFont="1" applyBorder="1" applyAlignment="1">
      <alignment vertical="top"/>
    </xf>
    <xf numFmtId="10" fontId="21" fillId="0" borderId="19" xfId="2" applyNumberFormat="1" applyFont="1" applyBorder="1" applyAlignment="1">
      <alignment horizontal="center" vertical="center"/>
    </xf>
    <xf numFmtId="171" fontId="21" fillId="13" borderId="102" xfId="2" applyNumberFormat="1" applyFont="1" applyFill="1" applyBorder="1" applyAlignment="1">
      <alignment horizontal="right" vertical="top"/>
    </xf>
    <xf numFmtId="49" fontId="21" fillId="0" borderId="100" xfId="2" applyNumberFormat="1" applyFont="1" applyBorder="1" applyAlignment="1">
      <alignment horizontal="left" vertical="top"/>
    </xf>
    <xf numFmtId="49" fontId="21" fillId="0" borderId="38" xfId="2" applyNumberFormat="1" applyFont="1" applyBorder="1" applyAlignment="1">
      <alignment vertical="top"/>
    </xf>
    <xf numFmtId="49" fontId="21" fillId="0" borderId="14" xfId="2" applyNumberFormat="1" applyFont="1" applyBorder="1" applyAlignment="1">
      <alignment vertical="top"/>
    </xf>
    <xf numFmtId="169" fontId="21" fillId="0" borderId="15" xfId="2" applyNumberFormat="1" applyFont="1" applyBorder="1" applyAlignment="1">
      <alignment vertical="top"/>
    </xf>
    <xf numFmtId="10" fontId="21" fillId="0" borderId="23" xfId="2" applyNumberFormat="1" applyFont="1" applyBorder="1" applyAlignment="1">
      <alignment horizontal="center" vertical="center"/>
    </xf>
    <xf numFmtId="49" fontId="21" fillId="0" borderId="23" xfId="2" applyNumberFormat="1" applyFont="1" applyBorder="1" applyAlignment="1">
      <alignment vertical="top"/>
    </xf>
    <xf numFmtId="171" fontId="21" fillId="0" borderId="45" xfId="2" applyNumberFormat="1" applyFont="1" applyBorder="1" applyAlignment="1">
      <alignment horizontal="right" vertical="top"/>
    </xf>
    <xf numFmtId="49" fontId="21" fillId="0" borderId="43" xfId="2" applyNumberFormat="1" applyFont="1" applyBorder="1" applyAlignment="1">
      <alignment horizontal="left" vertical="center"/>
    </xf>
    <xf numFmtId="49" fontId="21" fillId="0" borderId="44" xfId="2" applyNumberFormat="1" applyFont="1" applyBorder="1" applyAlignment="1">
      <alignment horizontal="left" vertical="top"/>
    </xf>
    <xf numFmtId="49" fontId="21" fillId="0" borderId="28" xfId="2" applyNumberFormat="1" applyFont="1" applyBorder="1" applyAlignment="1">
      <alignment vertical="top"/>
    </xf>
    <xf numFmtId="49" fontId="21" fillId="0" borderId="45" xfId="2" applyNumberFormat="1" applyFont="1" applyBorder="1" applyAlignment="1">
      <alignment vertical="top"/>
    </xf>
    <xf numFmtId="169" fontId="21" fillId="0" borderId="43" xfId="2" applyNumberFormat="1" applyFont="1" applyBorder="1" applyAlignment="1">
      <alignment vertical="top"/>
    </xf>
    <xf numFmtId="10" fontId="21" fillId="0" borderId="39" xfId="2" applyNumberFormat="1" applyFont="1" applyBorder="1" applyAlignment="1">
      <alignment horizontal="center" vertical="center"/>
    </xf>
    <xf numFmtId="9" fontId="21" fillId="0" borderId="45" xfId="2" applyNumberFormat="1" applyFont="1" applyBorder="1" applyAlignment="1">
      <alignment horizontal="center" vertical="center"/>
    </xf>
    <xf numFmtId="10" fontId="21" fillId="0" borderId="45" xfId="2" applyNumberFormat="1" applyFont="1" applyBorder="1" applyAlignment="1">
      <alignment horizontal="center" vertical="center"/>
    </xf>
    <xf numFmtId="1" fontId="21" fillId="0" borderId="96" xfId="2" applyNumberFormat="1" applyFont="1" applyBorder="1" applyAlignment="1">
      <alignment horizontal="center" vertical="top"/>
    </xf>
    <xf numFmtId="49" fontId="21" fillId="0" borderId="35" xfId="2" applyNumberFormat="1" applyFont="1" applyBorder="1" applyAlignment="1">
      <alignment horizontal="left" vertical="top"/>
    </xf>
    <xf numFmtId="0" fontId="32" fillId="0" borderId="41" xfId="2" applyFont="1" applyBorder="1" applyAlignment="1">
      <alignment vertical="center"/>
    </xf>
    <xf numFmtId="10" fontId="19" fillId="17" borderId="154" xfId="2" applyNumberFormat="1" applyFont="1" applyFill="1" applyBorder="1" applyAlignment="1">
      <alignment vertical="center"/>
    </xf>
    <xf numFmtId="10" fontId="19" fillId="17" borderId="163" xfId="2" applyNumberFormat="1" applyFont="1" applyFill="1" applyBorder="1" applyAlignment="1">
      <alignment vertical="center"/>
    </xf>
    <xf numFmtId="0" fontId="32" fillId="17" borderId="161" xfId="2" applyFont="1" applyFill="1" applyBorder="1" applyAlignment="1">
      <alignment vertical="center"/>
    </xf>
    <xf numFmtId="0" fontId="19" fillId="10" borderId="163" xfId="2" applyFont="1" applyFill="1" applyBorder="1" applyAlignment="1">
      <alignment vertical="center"/>
    </xf>
    <xf numFmtId="10" fontId="19" fillId="11" borderId="163" xfId="2" applyNumberFormat="1" applyFont="1" applyFill="1" applyBorder="1" applyAlignment="1">
      <alignment vertical="center"/>
    </xf>
    <xf numFmtId="10" fontId="19" fillId="11" borderId="165" xfId="2" applyNumberFormat="1" applyFont="1" applyFill="1" applyBorder="1" applyAlignment="1">
      <alignment vertical="center"/>
    </xf>
    <xf numFmtId="1" fontId="21" fillId="0" borderId="42" xfId="2" applyNumberFormat="1" applyFont="1" applyBorder="1" applyAlignment="1">
      <alignment horizontal="center" vertical="top"/>
    </xf>
    <xf numFmtId="10" fontId="21" fillId="0" borderId="0" xfId="2" applyNumberFormat="1" applyFont="1" applyAlignment="1">
      <alignment horizontal="center" vertical="center"/>
    </xf>
    <xf numFmtId="1" fontId="21" fillId="0" borderId="46" xfId="2" applyNumberFormat="1" applyFont="1" applyBorder="1" applyAlignment="1">
      <alignment horizontal="center" vertical="top"/>
    </xf>
    <xf numFmtId="49" fontId="21" fillId="0" borderId="39" xfId="2" applyNumberFormat="1" applyFont="1" applyBorder="1" applyAlignment="1">
      <alignment vertical="top"/>
    </xf>
    <xf numFmtId="1" fontId="21" fillId="0" borderId="18" xfId="2" applyNumberFormat="1" applyFont="1" applyBorder="1" applyAlignment="1">
      <alignment horizontal="center" vertical="top"/>
    </xf>
    <xf numFmtId="0" fontId="21" fillId="0" borderId="14" xfId="2" applyFont="1" applyBorder="1" applyAlignment="1">
      <alignment vertical="top"/>
    </xf>
    <xf numFmtId="14" fontId="21" fillId="0" borderId="14" xfId="2" applyNumberFormat="1" applyFont="1" applyBorder="1" applyAlignment="1">
      <alignment horizontal="right" vertical="top"/>
    </xf>
    <xf numFmtId="0" fontId="21" fillId="0" borderId="15" xfId="2" applyFont="1" applyBorder="1" applyAlignment="1">
      <alignment vertical="top"/>
    </xf>
    <xf numFmtId="0" fontId="21" fillId="0" borderId="8" xfId="2" applyFont="1" applyBorder="1" applyAlignment="1">
      <alignment vertical="top"/>
    </xf>
    <xf numFmtId="1" fontId="21" fillId="0" borderId="22" xfId="2" applyNumberFormat="1" applyFont="1" applyBorder="1" applyAlignment="1">
      <alignment horizontal="center" vertical="top"/>
    </xf>
    <xf numFmtId="14" fontId="21" fillId="0" borderId="102" xfId="2" applyNumberFormat="1" applyFont="1" applyBorder="1" applyAlignment="1">
      <alignment horizontal="right" vertical="top"/>
    </xf>
    <xf numFmtId="171" fontId="21" fillId="0" borderId="14" xfId="2" applyNumberFormat="1" applyFont="1" applyBorder="1" applyAlignment="1">
      <alignment horizontal="right" vertical="top"/>
    </xf>
    <xf numFmtId="49" fontId="21" fillId="0" borderId="15" xfId="2" applyNumberFormat="1" applyFont="1" applyBorder="1" applyAlignment="1">
      <alignment horizontal="left" vertical="top"/>
    </xf>
    <xf numFmtId="49" fontId="21" fillId="0" borderId="32" xfId="2" applyNumberFormat="1" applyFont="1" applyBorder="1" applyAlignment="1">
      <alignment horizontal="left" vertical="top"/>
    </xf>
    <xf numFmtId="1" fontId="21" fillId="0" borderId="155" xfId="2" applyNumberFormat="1" applyFont="1" applyBorder="1" applyAlignment="1">
      <alignment horizontal="center" vertical="center"/>
    </xf>
    <xf numFmtId="1" fontId="21" fillId="0" borderId="47" xfId="2" applyNumberFormat="1" applyFont="1" applyBorder="1" applyAlignment="1">
      <alignment horizontal="center" vertical="center"/>
    </xf>
    <xf numFmtId="49" fontId="21" fillId="0" borderId="17" xfId="2" applyNumberFormat="1" applyFont="1" applyBorder="1" applyAlignment="1">
      <alignment horizontal="left" vertical="top"/>
    </xf>
    <xf numFmtId="0" fontId="21" fillId="0" borderId="8" xfId="2" applyFont="1" applyBorder="1" applyAlignment="1">
      <alignment horizontal="left" vertical="center"/>
    </xf>
    <xf numFmtId="169" fontId="21" fillId="0" borderId="9" xfId="2" applyNumberFormat="1" applyFont="1" applyBorder="1" applyAlignment="1">
      <alignment horizontal="right" vertical="center"/>
    </xf>
    <xf numFmtId="49" fontId="21" fillId="0" borderId="153" xfId="2" applyNumberFormat="1" applyFont="1" applyBorder="1" applyAlignment="1">
      <alignment horizontal="left" vertical="center"/>
    </xf>
    <xf numFmtId="49" fontId="21" fillId="8" borderId="42" xfId="2" applyNumberFormat="1" applyFont="1" applyFill="1" applyBorder="1" applyAlignment="1">
      <alignment horizontal="left" vertical="top"/>
    </xf>
    <xf numFmtId="49" fontId="21" fillId="8" borderId="13" xfId="2" applyNumberFormat="1" applyFont="1" applyFill="1" applyBorder="1" applyAlignment="1">
      <alignment horizontal="left" vertical="top"/>
    </xf>
    <xf numFmtId="0" fontId="21" fillId="8" borderId="11" xfId="2" applyFont="1" applyFill="1" applyBorder="1" applyAlignment="1">
      <alignment vertical="center"/>
    </xf>
    <xf numFmtId="0" fontId="21" fillId="8" borderId="13" xfId="2" applyFont="1" applyFill="1" applyBorder="1" applyAlignment="1">
      <alignment vertical="center"/>
    </xf>
    <xf numFmtId="0" fontId="21" fillId="8" borderId="17" xfId="2" applyFont="1" applyFill="1" applyBorder="1" applyAlignment="1">
      <alignment vertical="center"/>
    </xf>
    <xf numFmtId="49" fontId="21" fillId="0" borderId="45" xfId="2" applyNumberFormat="1" applyFont="1" applyBorder="1" applyAlignment="1">
      <alignment horizontal="left" vertical="top"/>
    </xf>
    <xf numFmtId="169" fontId="21" fillId="0" borderId="45" xfId="2" applyNumberFormat="1" applyFont="1" applyBorder="1" applyAlignment="1">
      <alignment vertical="top"/>
    </xf>
    <xf numFmtId="1" fontId="21" fillId="0" borderId="44" xfId="2" applyNumberFormat="1" applyFont="1" applyBorder="1" applyAlignment="1">
      <alignment horizontal="center" vertical="top"/>
    </xf>
    <xf numFmtId="49" fontId="21" fillId="0" borderId="43" xfId="2" applyNumberFormat="1" applyFont="1" applyBorder="1" applyAlignment="1">
      <alignment horizontal="left" vertical="top"/>
    </xf>
    <xf numFmtId="0" fontId="21" fillId="0" borderId="102" xfId="2" applyFont="1" applyBorder="1" applyAlignment="1">
      <alignment horizontal="right" vertical="top"/>
    </xf>
    <xf numFmtId="0" fontId="21" fillId="8" borderId="42" xfId="2" applyFont="1" applyFill="1" applyBorder="1" applyAlignment="1">
      <alignment vertical="center"/>
    </xf>
    <xf numFmtId="0" fontId="21" fillId="0" borderId="95" xfId="2" applyFont="1" applyBorder="1" applyAlignment="1">
      <alignment vertical="top"/>
    </xf>
    <xf numFmtId="0" fontId="21" fillId="0" borderId="9" xfId="2" applyFont="1" applyBorder="1" applyAlignment="1">
      <alignment vertical="top"/>
    </xf>
    <xf numFmtId="0" fontId="21" fillId="0" borderId="8" xfId="2" applyFont="1" applyBorder="1" applyAlignment="1">
      <alignment vertical="center"/>
    </xf>
    <xf numFmtId="169" fontId="21" fillId="0" borderId="9" xfId="2" applyNumberFormat="1" applyFont="1" applyBorder="1" applyAlignment="1">
      <alignment vertical="center"/>
    </xf>
    <xf numFmtId="169" fontId="21" fillId="0" borderId="112" xfId="2" applyNumberFormat="1" applyFont="1" applyBorder="1" applyAlignment="1">
      <alignment vertical="center"/>
    </xf>
    <xf numFmtId="169" fontId="21" fillId="0" borderId="43" xfId="2" applyNumberFormat="1" applyFont="1" applyBorder="1" applyAlignment="1">
      <alignment vertical="center"/>
    </xf>
    <xf numFmtId="169" fontId="19" fillId="12" borderId="163" xfId="2" applyNumberFormat="1" applyFont="1" applyFill="1" applyBorder="1" applyAlignment="1">
      <alignment horizontal="center" vertical="center"/>
    </xf>
    <xf numFmtId="0" fontId="32" fillId="17" borderId="3" xfId="2" applyFont="1" applyFill="1" applyBorder="1" applyAlignment="1">
      <alignment vertical="center"/>
    </xf>
    <xf numFmtId="49" fontId="19" fillId="8" borderId="154" xfId="2" applyNumberFormat="1" applyFont="1" applyFill="1" applyBorder="1" applyAlignment="1">
      <alignment horizontal="center" vertical="center"/>
    </xf>
    <xf numFmtId="49" fontId="19" fillId="8" borderId="163" xfId="2" applyNumberFormat="1" applyFont="1" applyFill="1" applyBorder="1" applyAlignment="1">
      <alignment horizontal="center" vertical="center"/>
    </xf>
    <xf numFmtId="0" fontId="32" fillId="8" borderId="165" xfId="2" applyFont="1" applyFill="1" applyBorder="1" applyAlignment="1">
      <alignment horizontal="center" vertical="center"/>
    </xf>
    <xf numFmtId="170" fontId="19" fillId="12" borderId="163" xfId="2" applyNumberFormat="1" applyFont="1" applyFill="1" applyBorder="1" applyAlignment="1">
      <alignment horizontal="center" vertical="center"/>
    </xf>
    <xf numFmtId="0" fontId="32" fillId="17" borderId="163" xfId="2" applyFont="1" applyFill="1" applyBorder="1" applyAlignment="1">
      <alignment vertical="center"/>
    </xf>
    <xf numFmtId="170" fontId="19" fillId="8" borderId="154" xfId="2" applyNumberFormat="1" applyFont="1" applyFill="1" applyBorder="1" applyAlignment="1">
      <alignment horizontal="right" vertical="center"/>
    </xf>
    <xf numFmtId="170" fontId="19" fillId="8" borderId="163" xfId="2" applyNumberFormat="1" applyFont="1" applyFill="1" applyBorder="1" applyAlignment="1">
      <alignment horizontal="right" vertical="center"/>
    </xf>
    <xf numFmtId="170" fontId="19" fillId="8" borderId="165" xfId="2" applyNumberFormat="1" applyFont="1" applyFill="1" applyBorder="1" applyAlignment="1">
      <alignment horizontal="right" vertical="center"/>
    </xf>
    <xf numFmtId="0" fontId="32" fillId="0" borderId="0" xfId="2" applyFont="1" applyAlignment="1">
      <alignment horizontal="center" vertical="center"/>
    </xf>
    <xf numFmtId="0" fontId="32" fillId="17" borderId="154" xfId="2" applyFont="1" applyFill="1" applyBorder="1" applyAlignment="1">
      <alignment horizontal="center" vertical="top"/>
    </xf>
    <xf numFmtId="0" fontId="19" fillId="8" borderId="154" xfId="2" applyFont="1" applyFill="1" applyBorder="1" applyAlignment="1">
      <alignment horizontal="center" vertical="center"/>
    </xf>
    <xf numFmtId="0" fontId="19" fillId="8" borderId="163" xfId="2" applyFont="1" applyFill="1" applyBorder="1" applyAlignment="1">
      <alignment horizontal="center" vertical="center"/>
    </xf>
    <xf numFmtId="0" fontId="19" fillId="8" borderId="165" xfId="2" applyFont="1" applyFill="1" applyBorder="1" applyAlignment="1">
      <alignment horizontal="center" vertical="center"/>
    </xf>
    <xf numFmtId="0" fontId="32" fillId="0" borderId="0" xfId="2" applyFont="1" applyAlignment="1">
      <alignment vertical="center"/>
    </xf>
    <xf numFmtId="0" fontId="32" fillId="17" borderId="162" xfId="2" applyFont="1" applyFill="1" applyBorder="1" applyAlignment="1">
      <alignment vertical="center"/>
    </xf>
    <xf numFmtId="0" fontId="32" fillId="17" borderId="160" xfId="2" applyFont="1" applyFill="1" applyBorder="1" applyAlignment="1">
      <alignment vertical="center"/>
    </xf>
    <xf numFmtId="0" fontId="32" fillId="17" borderId="162" xfId="2" applyFont="1" applyFill="1" applyBorder="1" applyAlignment="1">
      <alignment horizontal="left" vertical="top"/>
    </xf>
    <xf numFmtId="0" fontId="32" fillId="17" borderId="160" xfId="2" applyFont="1" applyFill="1" applyBorder="1" applyAlignment="1">
      <alignment horizontal="left" vertical="top"/>
    </xf>
    <xf numFmtId="0" fontId="29" fillId="0" borderId="0" xfId="2" applyFont="1" applyAlignment="1">
      <alignment vertical="top"/>
    </xf>
    <xf numFmtId="0" fontId="29" fillId="0" borderId="46" xfId="2" applyFont="1" applyBorder="1" applyAlignment="1">
      <alignment wrapText="1"/>
    </xf>
    <xf numFmtId="0" fontId="29" fillId="0" borderId="153" xfId="2" applyFont="1" applyBorder="1" applyAlignment="1">
      <alignment wrapText="1"/>
    </xf>
    <xf numFmtId="49" fontId="21" fillId="8" borderId="95" xfId="2" applyNumberFormat="1" applyFont="1" applyFill="1" applyBorder="1" applyAlignment="1">
      <alignment horizontal="left" vertical="center" wrapText="1"/>
    </xf>
    <xf numFmtId="49" fontId="21" fillId="8" borderId="8" xfId="2" applyNumberFormat="1" applyFont="1" applyFill="1" applyBorder="1" applyAlignment="1">
      <alignment horizontal="left" vertical="center" wrapText="1"/>
    </xf>
    <xf numFmtId="49" fontId="21" fillId="8" borderId="62" xfId="2" applyNumberFormat="1" applyFont="1" applyFill="1" applyBorder="1" applyAlignment="1">
      <alignment horizontal="left" vertical="center" wrapText="1"/>
    </xf>
    <xf numFmtId="170" fontId="21" fillId="8" borderId="7" xfId="2" applyNumberFormat="1" applyFont="1" applyFill="1" applyBorder="1" applyAlignment="1">
      <alignment horizontal="right" vertical="center" wrapText="1"/>
    </xf>
    <xf numFmtId="170" fontId="21" fillId="8" borderId="62" xfId="2" applyNumberFormat="1" applyFont="1" applyFill="1" applyBorder="1" applyAlignment="1">
      <alignment horizontal="right" vertical="center" wrapText="1"/>
    </xf>
    <xf numFmtId="49" fontId="21" fillId="0" borderId="96" xfId="2" applyNumberFormat="1" applyFont="1" applyBorder="1" applyAlignment="1">
      <alignment horizontal="center" vertical="center" wrapText="1"/>
    </xf>
    <xf numFmtId="169" fontId="21" fillId="0" borderId="62" xfId="2" applyNumberFormat="1" applyFont="1" applyBorder="1" applyAlignment="1">
      <alignment horizontal="center" vertical="center" wrapText="1"/>
    </xf>
    <xf numFmtId="49" fontId="21" fillId="8" borderId="101" xfId="2" applyNumberFormat="1" applyFont="1" applyFill="1" applyBorder="1" applyAlignment="1">
      <alignment horizontal="left" vertical="center" wrapText="1"/>
    </xf>
    <xf numFmtId="49" fontId="21" fillId="8" borderId="102" xfId="2" applyNumberFormat="1" applyFont="1" applyFill="1" applyBorder="1" applyAlignment="1">
      <alignment horizontal="left" vertical="center" wrapText="1"/>
    </xf>
    <xf numFmtId="0" fontId="21" fillId="0" borderId="17" xfId="2" applyFont="1" applyBorder="1" applyAlignment="1">
      <alignment wrapText="1"/>
    </xf>
    <xf numFmtId="170" fontId="21" fillId="8" borderId="13" xfId="2" applyNumberFormat="1" applyFont="1" applyFill="1" applyBorder="1" applyAlignment="1">
      <alignment horizontal="right" vertical="center" wrapText="1"/>
    </xf>
    <xf numFmtId="170" fontId="21" fillId="8" borderId="17" xfId="2" applyNumberFormat="1" applyFont="1" applyFill="1" applyBorder="1" applyAlignment="1">
      <alignment horizontal="right" vertical="center" wrapText="1"/>
    </xf>
    <xf numFmtId="0" fontId="29" fillId="0" borderId="13" xfId="2" applyFont="1" applyBorder="1" applyAlignment="1">
      <alignment wrapText="1"/>
    </xf>
    <xf numFmtId="0" fontId="29" fillId="0" borderId="17" xfId="2" applyFont="1" applyBorder="1" applyAlignment="1">
      <alignment wrapText="1"/>
    </xf>
    <xf numFmtId="49" fontId="21" fillId="8" borderId="32" xfId="2" applyNumberFormat="1" applyFont="1" applyFill="1" applyBorder="1" applyAlignment="1">
      <alignment horizontal="left" vertical="center" wrapText="1"/>
    </xf>
    <xf numFmtId="49" fontId="21" fillId="8" borderId="39" xfId="2" applyNumberFormat="1" applyFont="1" applyFill="1" applyBorder="1" applyAlignment="1">
      <alignment horizontal="left" vertical="center" wrapText="1"/>
    </xf>
    <xf numFmtId="0" fontId="21" fillId="0" borderId="7" xfId="2" applyFont="1" applyBorder="1" applyAlignment="1">
      <alignment horizontal="center" vertical="center" wrapText="1"/>
    </xf>
    <xf numFmtId="49" fontId="21" fillId="8" borderId="100" xfId="2" applyNumberFormat="1" applyFont="1" applyFill="1" applyBorder="1" applyAlignment="1">
      <alignment horizontal="left" vertical="center" wrapText="1"/>
    </xf>
    <xf numFmtId="49" fontId="21" fillId="8" borderId="14" xfId="2" applyNumberFormat="1" applyFont="1" applyFill="1" applyBorder="1" applyAlignment="1">
      <alignment horizontal="left" vertical="center" wrapText="1"/>
    </xf>
    <xf numFmtId="49" fontId="21" fillId="8" borderId="17" xfId="2" applyNumberFormat="1" applyFont="1" applyFill="1" applyBorder="1" applyAlignment="1">
      <alignment horizontal="left" vertical="center" wrapText="1"/>
    </xf>
    <xf numFmtId="10" fontId="21" fillId="11" borderId="13" xfId="2" applyNumberFormat="1" applyFont="1" applyFill="1" applyBorder="1" applyAlignment="1">
      <alignment horizontal="center" vertical="center" wrapText="1"/>
    </xf>
    <xf numFmtId="0" fontId="21" fillId="12" borderId="42" xfId="2" applyFont="1" applyFill="1" applyBorder="1" applyAlignment="1">
      <alignment horizontal="center" vertical="center" wrapText="1"/>
    </xf>
    <xf numFmtId="0" fontId="21" fillId="12" borderId="13" xfId="2" applyFont="1" applyFill="1" applyBorder="1" applyAlignment="1">
      <alignment horizontal="center" vertical="center" wrapText="1"/>
    </xf>
    <xf numFmtId="0" fontId="21" fillId="12" borderId="17" xfId="2" applyFont="1" applyFill="1" applyBorder="1" applyAlignment="1">
      <alignment horizontal="center" vertical="center" wrapText="1"/>
    </xf>
    <xf numFmtId="49" fontId="21" fillId="8" borderId="44" xfId="2" applyNumberFormat="1" applyFont="1" applyFill="1" applyBorder="1" applyAlignment="1">
      <alignment horizontal="left" vertical="center" wrapText="1"/>
    </xf>
    <xf numFmtId="49" fontId="21" fillId="8" borderId="45" xfId="2" applyNumberFormat="1" applyFont="1" applyFill="1" applyBorder="1" applyAlignment="1">
      <alignment horizontal="left" vertical="center" wrapText="1"/>
    </xf>
    <xf numFmtId="0" fontId="21" fillId="0" borderId="153" xfId="2" applyFont="1" applyBorder="1" applyAlignment="1">
      <alignment wrapText="1"/>
    </xf>
    <xf numFmtId="49" fontId="31" fillId="0" borderId="8" xfId="2" applyNumberFormat="1" applyFont="1" applyBorder="1" applyAlignment="1">
      <alignment horizontal="left" vertical="center" wrapText="1"/>
    </xf>
    <xf numFmtId="49" fontId="31" fillId="0" borderId="48" xfId="2" applyNumberFormat="1" applyFont="1" applyBorder="1" applyAlignment="1">
      <alignment horizontal="left" wrapText="1"/>
    </xf>
    <xf numFmtId="171" fontId="21" fillId="0" borderId="48" xfId="2" applyNumberFormat="1" applyFont="1" applyBorder="1" applyAlignment="1">
      <alignment horizontal="right" vertical="center" wrapText="1"/>
    </xf>
    <xf numFmtId="49" fontId="21" fillId="0" borderId="153" xfId="2" applyNumberFormat="1" applyFont="1" applyBorder="1" applyAlignment="1">
      <alignment horizontal="left" vertical="center" wrapText="1"/>
    </xf>
    <xf numFmtId="0" fontId="29" fillId="0" borderId="0" xfId="2" applyFont="1" applyAlignment="1">
      <alignment wrapText="1"/>
    </xf>
    <xf numFmtId="10" fontId="19" fillId="7" borderId="44" xfId="2" applyNumberFormat="1" applyFont="1" applyFill="1" applyBorder="1" applyAlignment="1">
      <alignment vertical="center" wrapText="1"/>
    </xf>
    <xf numFmtId="10" fontId="19" fillId="7" borderId="166" xfId="2" applyNumberFormat="1" applyFont="1" applyFill="1" applyBorder="1" applyAlignment="1">
      <alignment vertical="center" wrapText="1"/>
    </xf>
    <xf numFmtId="0" fontId="29" fillId="5" borderId="34" xfId="2" applyFont="1" applyFill="1" applyBorder="1"/>
    <xf numFmtId="0" fontId="29" fillId="5" borderId="16" xfId="2" applyFont="1" applyFill="1" applyBorder="1"/>
    <xf numFmtId="0" fontId="29" fillId="5" borderId="47" xfId="2" applyFont="1" applyFill="1" applyBorder="1"/>
    <xf numFmtId="0" fontId="22" fillId="8" borderId="28" xfId="2" applyFont="1" applyFill="1" applyBorder="1" applyAlignment="1">
      <alignment horizontal="center" vertical="center" wrapText="1"/>
    </xf>
    <xf numFmtId="0" fontId="22" fillId="8" borderId="42" xfId="2" applyFont="1" applyFill="1" applyBorder="1" applyAlignment="1">
      <alignment horizontal="center" vertical="center" wrapText="1"/>
    </xf>
    <xf numFmtId="0" fontId="22" fillId="8" borderId="13" xfId="2" applyFont="1" applyFill="1" applyBorder="1" applyAlignment="1">
      <alignment horizontal="center" vertical="center" wrapText="1"/>
    </xf>
    <xf numFmtId="0" fontId="22" fillId="8" borderId="16" xfId="2" applyFont="1" applyFill="1" applyBorder="1" applyAlignment="1">
      <alignment horizontal="center" vertical="center" wrapText="1"/>
    </xf>
    <xf numFmtId="0" fontId="31" fillId="20" borderId="0" xfId="2" applyFont="1" applyFill="1" applyAlignment="1">
      <alignment horizontal="left" vertical="center" wrapText="1"/>
    </xf>
    <xf numFmtId="14" fontId="29" fillId="0" borderId="48" xfId="2" applyNumberFormat="1" applyFont="1" applyBorder="1"/>
    <xf numFmtId="0" fontId="22" fillId="8" borderId="11" xfId="2" applyFont="1" applyFill="1" applyBorder="1" applyAlignment="1">
      <alignment horizontal="center" vertical="center" wrapText="1"/>
    </xf>
    <xf numFmtId="0" fontId="22" fillId="2" borderId="42" xfId="2" applyFont="1" applyFill="1" applyBorder="1" applyAlignment="1">
      <alignment horizontal="center" vertical="center" wrapText="1"/>
    </xf>
    <xf numFmtId="0" fontId="22" fillId="2" borderId="11" xfId="2" applyFont="1" applyFill="1" applyBorder="1" applyAlignment="1">
      <alignment horizontal="center" vertical="center" wrapText="1"/>
    </xf>
    <xf numFmtId="0" fontId="22" fillId="2" borderId="13" xfId="2" applyFont="1" applyFill="1" applyBorder="1" applyAlignment="1">
      <alignment horizontal="center" vertical="center" wrapText="1"/>
    </xf>
    <xf numFmtId="0" fontId="22" fillId="10" borderId="13" xfId="2" applyFont="1" applyFill="1" applyBorder="1" applyAlignment="1">
      <alignment horizontal="center" vertical="center" wrapText="1"/>
    </xf>
    <xf numFmtId="0" fontId="22" fillId="11" borderId="13" xfId="2" applyFont="1" applyFill="1" applyBorder="1" applyAlignment="1">
      <alignment horizontal="center" vertical="center" wrapText="1"/>
    </xf>
    <xf numFmtId="0" fontId="22" fillId="11" borderId="17" xfId="2" applyFont="1" applyFill="1" applyBorder="1" applyAlignment="1">
      <alignment horizontal="center" vertical="center" wrapText="1"/>
    </xf>
    <xf numFmtId="0" fontId="22" fillId="12" borderId="42" xfId="2" applyFont="1" applyFill="1" applyBorder="1" applyAlignment="1">
      <alignment horizontal="center" vertical="center" wrapText="1"/>
    </xf>
    <xf numFmtId="0" fontId="22" fillId="12" borderId="13" xfId="2" applyFont="1" applyFill="1" applyBorder="1" applyAlignment="1">
      <alignment horizontal="center" vertical="center" wrapText="1"/>
    </xf>
    <xf numFmtId="0" fontId="22" fillId="7" borderId="17" xfId="2" applyFont="1" applyFill="1" applyBorder="1" applyAlignment="1">
      <alignment horizontal="center" vertical="center" wrapText="1"/>
    </xf>
    <xf numFmtId="1" fontId="21" fillId="0" borderId="39" xfId="2" applyNumberFormat="1" applyFont="1" applyBorder="1" applyAlignment="1">
      <alignment horizontal="center" vertical="center" wrapText="1"/>
    </xf>
    <xf numFmtId="1" fontId="21" fillId="0" borderId="50" xfId="2" applyNumberFormat="1" applyFont="1" applyBorder="1"/>
    <xf numFmtId="49" fontId="21" fillId="0" borderId="62" xfId="2" applyNumberFormat="1" applyFont="1" applyBorder="1" applyAlignment="1">
      <alignment vertical="top" wrapText="1"/>
    </xf>
    <xf numFmtId="49" fontId="21" fillId="0" borderId="6" xfId="2" applyNumberFormat="1" applyFont="1" applyBorder="1" applyAlignment="1">
      <alignment horizontal="left" vertical="center"/>
    </xf>
    <xf numFmtId="170" fontId="21" fillId="8" borderId="5" xfId="2" applyNumberFormat="1" applyFont="1" applyFill="1" applyBorder="1" applyAlignment="1">
      <alignment horizontal="right" vertical="center"/>
    </xf>
    <xf numFmtId="0" fontId="31" fillId="0" borderId="102" xfId="2" applyFont="1" applyBorder="1" applyAlignment="1">
      <alignment vertical="center" wrapText="1"/>
    </xf>
    <xf numFmtId="171" fontId="21" fillId="13" borderId="5" xfId="2" applyNumberFormat="1" applyFont="1" applyFill="1" applyBorder="1" applyAlignment="1">
      <alignment horizontal="right" vertical="center" wrapText="1"/>
    </xf>
    <xf numFmtId="171" fontId="21" fillId="13" borderId="7" xfId="2" applyNumberFormat="1" applyFont="1" applyFill="1" applyBorder="1" applyAlignment="1">
      <alignment horizontal="right" vertical="center" wrapText="1"/>
    </xf>
    <xf numFmtId="1" fontId="21" fillId="0" borderId="0" xfId="2" applyNumberFormat="1" applyFont="1"/>
    <xf numFmtId="169" fontId="21" fillId="0" borderId="13" xfId="2" applyNumberFormat="1" applyFont="1" applyBorder="1" applyAlignment="1">
      <alignment horizontal="center" vertical="center" wrapText="1"/>
    </xf>
    <xf numFmtId="49" fontId="21" fillId="0" borderId="17" xfId="2" applyNumberFormat="1" applyFont="1" applyBorder="1" applyAlignment="1">
      <alignment vertical="top" wrapText="1"/>
    </xf>
    <xf numFmtId="49" fontId="21" fillId="0" borderId="12" xfId="2" applyNumberFormat="1" applyFont="1" applyBorder="1" applyAlignment="1">
      <alignment horizontal="left" vertical="center"/>
    </xf>
    <xf numFmtId="171" fontId="21" fillId="13" borderId="19" xfId="2" applyNumberFormat="1" applyFont="1" applyFill="1" applyBorder="1" applyAlignment="1">
      <alignment horizontal="right" vertical="center" wrapText="1"/>
    </xf>
    <xf numFmtId="0" fontId="31" fillId="0" borderId="5" xfId="2" applyFont="1" applyBorder="1" applyAlignment="1">
      <alignment horizontal="center" vertical="center" wrapText="1"/>
    </xf>
    <xf numFmtId="0" fontId="31" fillId="0" borderId="7" xfId="2" applyFont="1" applyBorder="1" applyAlignment="1">
      <alignment horizontal="center" vertical="center" wrapText="1"/>
    </xf>
    <xf numFmtId="0" fontId="21" fillId="8" borderId="38" xfId="2" applyFont="1" applyFill="1" applyBorder="1" applyAlignment="1">
      <alignment vertical="center" wrapText="1"/>
    </xf>
    <xf numFmtId="49" fontId="21" fillId="0" borderId="42" xfId="2" applyNumberFormat="1" applyFont="1" applyBorder="1" applyAlignment="1">
      <alignment horizontal="center" vertical="center" wrapText="1"/>
    </xf>
    <xf numFmtId="49" fontId="21" fillId="0" borderId="17" xfId="2" applyNumberFormat="1" applyFont="1" applyBorder="1" applyAlignment="1">
      <alignment horizontal="center" wrapText="1"/>
    </xf>
    <xf numFmtId="171" fontId="21" fillId="13" borderId="23" xfId="2" applyNumberFormat="1" applyFont="1" applyFill="1" applyBorder="1" applyAlignment="1">
      <alignment horizontal="right" vertical="center" wrapText="1"/>
    </xf>
    <xf numFmtId="0" fontId="31" fillId="0" borderId="11" xfId="2" applyFont="1" applyBorder="1" applyAlignment="1">
      <alignment horizontal="center" vertical="center" wrapText="1"/>
    </xf>
    <xf numFmtId="0" fontId="31" fillId="0" borderId="13" xfId="2" applyFont="1" applyBorder="1" applyAlignment="1">
      <alignment horizontal="center" vertical="center" wrapText="1"/>
    </xf>
    <xf numFmtId="170" fontId="34" fillId="0" borderId="42" xfId="2" applyNumberFormat="1" applyFont="1" applyBorder="1" applyAlignment="1">
      <alignment horizontal="right" vertical="center"/>
    </xf>
    <xf numFmtId="0" fontId="29" fillId="0" borderId="16" xfId="2" applyFont="1" applyBorder="1"/>
    <xf numFmtId="49" fontId="21" fillId="0" borderId="17" xfId="2" applyNumberFormat="1" applyFont="1" applyBorder="1" applyAlignment="1">
      <alignment horizontal="center" vertical="top" wrapText="1"/>
    </xf>
    <xf numFmtId="0" fontId="31" fillId="0" borderId="39" xfId="2" applyFont="1" applyBorder="1" applyAlignment="1">
      <alignment vertical="center" wrapText="1"/>
    </xf>
    <xf numFmtId="171" fontId="21" fillId="13" borderId="34" xfId="2" applyNumberFormat="1" applyFont="1" applyFill="1" applyBorder="1" applyAlignment="1">
      <alignment horizontal="right" vertical="center" wrapText="1"/>
    </xf>
    <xf numFmtId="0" fontId="21" fillId="0" borderId="33" xfId="2" applyFont="1" applyBorder="1"/>
    <xf numFmtId="49" fontId="21" fillId="8" borderId="34" xfId="2" applyNumberFormat="1" applyFont="1" applyFill="1" applyBorder="1" applyAlignment="1">
      <alignment horizontal="center" vertical="center" wrapText="1"/>
    </xf>
    <xf numFmtId="10" fontId="21" fillId="0" borderId="32" xfId="2" applyNumberFormat="1" applyFont="1" applyBorder="1" applyAlignment="1">
      <alignment vertical="center" wrapText="1"/>
    </xf>
    <xf numFmtId="9" fontId="21" fillId="0" borderId="39" xfId="2" applyNumberFormat="1" applyFont="1" applyBorder="1" applyAlignment="1">
      <alignment horizontal="center" vertical="center" wrapText="1"/>
    </xf>
    <xf numFmtId="1" fontId="21" fillId="0" borderId="14" xfId="2" applyNumberFormat="1" applyFont="1" applyBorder="1" applyAlignment="1">
      <alignment horizontal="center" vertical="center" wrapText="1"/>
    </xf>
    <xf numFmtId="169" fontId="21" fillId="0" borderId="48" xfId="2" applyNumberFormat="1" applyFont="1" applyBorder="1" applyAlignment="1">
      <alignment horizontal="center" vertical="center" wrapText="1"/>
    </xf>
    <xf numFmtId="49" fontId="21" fillId="0" borderId="46" xfId="2" applyNumberFormat="1" applyFont="1" applyBorder="1" applyAlignment="1">
      <alignment horizontal="center" vertical="center" wrapText="1"/>
    </xf>
    <xf numFmtId="0" fontId="21" fillId="0" borderId="4" xfId="2" applyFont="1" applyBorder="1" applyAlignment="1">
      <alignment horizontal="center" vertical="center" wrapText="1"/>
    </xf>
    <xf numFmtId="1" fontId="21" fillId="0" borderId="16" xfId="2" applyNumberFormat="1" applyFont="1" applyBorder="1" applyAlignment="1">
      <alignment horizontal="center" wrapText="1"/>
    </xf>
    <xf numFmtId="1" fontId="21" fillId="0" borderId="7" xfId="2" applyNumberFormat="1" applyFont="1" applyBorder="1"/>
    <xf numFmtId="49" fontId="21" fillId="0" borderId="7" xfId="2" applyNumberFormat="1" applyFont="1" applyBorder="1" applyAlignment="1">
      <alignment horizontal="left" wrapText="1"/>
    </xf>
    <xf numFmtId="169" fontId="21" fillId="0" borderId="119" xfId="2" applyNumberFormat="1" applyFont="1" applyBorder="1" applyAlignment="1">
      <alignment horizontal="center" vertical="center" wrapText="1"/>
    </xf>
    <xf numFmtId="49" fontId="21" fillId="0" borderId="168" xfId="2" applyNumberFormat="1" applyFont="1" applyBorder="1" applyAlignment="1">
      <alignment horizontal="center" vertical="center" wrapText="1"/>
    </xf>
    <xf numFmtId="1" fontId="21" fillId="0" borderId="36" xfId="2" applyNumberFormat="1" applyFont="1" applyBorder="1" applyAlignment="1">
      <alignment horizontal="center" vertical="center" wrapText="1"/>
    </xf>
    <xf numFmtId="0" fontId="31" fillId="0" borderId="14" xfId="2" applyFont="1" applyBorder="1" applyAlignment="1">
      <alignment vertical="center" wrapText="1"/>
    </xf>
    <xf numFmtId="49" fontId="21" fillId="8" borderId="38" xfId="2" applyNumberFormat="1" applyFont="1" applyFill="1" applyBorder="1" applyAlignment="1">
      <alignment horizontal="center" vertical="center" wrapText="1"/>
    </xf>
    <xf numFmtId="49" fontId="21" fillId="8" borderId="12" xfId="2" applyNumberFormat="1" applyFont="1" applyFill="1" applyBorder="1" applyAlignment="1">
      <alignment horizontal="center" vertical="center" wrapText="1"/>
    </xf>
    <xf numFmtId="49" fontId="21" fillId="0" borderId="119" xfId="2" applyNumberFormat="1" applyFont="1" applyBorder="1" applyAlignment="1">
      <alignment horizontal="center" vertical="center" wrapText="1"/>
    </xf>
    <xf numFmtId="0" fontId="21" fillId="0" borderId="10" xfId="2" applyFont="1" applyBorder="1"/>
    <xf numFmtId="0" fontId="21" fillId="0" borderId="10" xfId="2" applyFont="1" applyBorder="1" applyAlignment="1">
      <alignment horizontal="center" vertical="center" wrapText="1"/>
    </xf>
    <xf numFmtId="1" fontId="21" fillId="0" borderId="13" xfId="2" applyNumberFormat="1" applyFont="1" applyBorder="1"/>
    <xf numFmtId="49" fontId="21" fillId="0" borderId="13" xfId="2" applyNumberFormat="1" applyFont="1" applyBorder="1" applyAlignment="1">
      <alignment horizontal="left" wrapText="1"/>
    </xf>
    <xf numFmtId="169" fontId="21" fillId="0" borderId="41" xfId="2" applyNumberFormat="1" applyFont="1" applyBorder="1" applyAlignment="1">
      <alignment horizontal="center" vertical="center" wrapText="1"/>
    </xf>
    <xf numFmtId="49" fontId="21" fillId="0" borderId="169" xfId="2" applyNumberFormat="1" applyFont="1" applyBorder="1" applyAlignment="1">
      <alignment horizontal="center" vertical="center" wrapText="1"/>
    </xf>
    <xf numFmtId="49" fontId="21" fillId="8" borderId="24" xfId="2" applyNumberFormat="1" applyFont="1" applyFill="1" applyBorder="1" applyAlignment="1">
      <alignment horizontal="center" vertical="center" wrapText="1"/>
    </xf>
    <xf numFmtId="0" fontId="31" fillId="0" borderId="102" xfId="2" applyFont="1" applyBorder="1" applyAlignment="1">
      <alignment vertical="center"/>
    </xf>
    <xf numFmtId="49" fontId="21" fillId="8" borderId="33" xfId="2" applyNumberFormat="1" applyFont="1" applyFill="1" applyBorder="1" applyAlignment="1">
      <alignment horizontal="center" vertical="center" wrapText="1"/>
    </xf>
    <xf numFmtId="0" fontId="21" fillId="0" borderId="162" xfId="2" applyFont="1" applyBorder="1"/>
    <xf numFmtId="49" fontId="21" fillId="0" borderId="10" xfId="2" applyNumberFormat="1" applyFont="1" applyBorder="1" applyAlignment="1">
      <alignment horizontal="left" vertical="center" wrapText="1"/>
    </xf>
    <xf numFmtId="0" fontId="31" fillId="0" borderId="13" xfId="2" applyFont="1" applyBorder="1" applyAlignment="1">
      <alignment vertical="center" wrapText="1"/>
    </xf>
    <xf numFmtId="49" fontId="21" fillId="8" borderId="154" xfId="2" applyNumberFormat="1" applyFont="1" applyFill="1" applyBorder="1" applyAlignment="1">
      <alignment horizontal="center" vertical="center" wrapText="1"/>
    </xf>
    <xf numFmtId="49" fontId="21" fillId="8" borderId="163" xfId="2" applyNumberFormat="1" applyFont="1" applyFill="1" applyBorder="1" applyAlignment="1">
      <alignment horizontal="center" vertical="center" wrapText="1"/>
    </xf>
    <xf numFmtId="49" fontId="21" fillId="8" borderId="165" xfId="2" applyNumberFormat="1" applyFont="1" applyFill="1" applyBorder="1" applyAlignment="1">
      <alignment horizontal="center" vertical="center" wrapText="1"/>
    </xf>
    <xf numFmtId="49" fontId="21" fillId="0" borderId="169" xfId="2" applyNumberFormat="1" applyFont="1" applyBorder="1" applyAlignment="1">
      <alignment horizontal="left" vertical="center"/>
    </xf>
    <xf numFmtId="0" fontId="31" fillId="0" borderId="48" xfId="2" applyFont="1" applyBorder="1" applyAlignment="1">
      <alignment horizontal="center" vertical="center" wrapText="1"/>
    </xf>
    <xf numFmtId="49" fontId="21" fillId="0" borderId="160" xfId="2" applyNumberFormat="1" applyFont="1" applyBorder="1" applyAlignment="1">
      <alignment horizontal="center" vertical="center" wrapText="1"/>
    </xf>
    <xf numFmtId="0" fontId="21" fillId="0" borderId="4" xfId="2" applyFont="1" applyBorder="1" applyAlignment="1">
      <alignment horizontal="center" wrapText="1"/>
    </xf>
    <xf numFmtId="49" fontId="21" fillId="0" borderId="4" xfId="2" applyNumberFormat="1" applyFont="1" applyBorder="1" applyAlignment="1">
      <alignment horizontal="left" vertical="center" wrapText="1"/>
    </xf>
    <xf numFmtId="169" fontId="21" fillId="0" borderId="7" xfId="2" applyNumberFormat="1" applyFont="1" applyBorder="1" applyAlignment="1">
      <alignment vertical="center" wrapText="1"/>
    </xf>
    <xf numFmtId="170" fontId="21" fillId="0" borderId="10" xfId="2" applyNumberFormat="1" applyFont="1" applyBorder="1" applyAlignment="1">
      <alignment horizontal="right" vertical="center"/>
    </xf>
    <xf numFmtId="171" fontId="21" fillId="0" borderId="6" xfId="2" applyNumberFormat="1" applyFont="1" applyBorder="1" applyAlignment="1">
      <alignment horizontal="right" vertical="center" wrapText="1"/>
    </xf>
    <xf numFmtId="0" fontId="21" fillId="0" borderId="10" xfId="2" applyFont="1" applyBorder="1" applyAlignment="1">
      <alignment horizontal="center" wrapText="1"/>
    </xf>
    <xf numFmtId="169" fontId="21" fillId="0" borderId="13" xfId="2" applyNumberFormat="1" applyFont="1" applyBorder="1" applyAlignment="1">
      <alignment vertical="center" wrapText="1"/>
    </xf>
    <xf numFmtId="49" fontId="21" fillId="8" borderId="23" xfId="2" applyNumberFormat="1" applyFont="1" applyFill="1" applyBorder="1" applyAlignment="1">
      <alignment horizontal="left" vertical="center"/>
    </xf>
    <xf numFmtId="171" fontId="21" fillId="0" borderId="38" xfId="2" applyNumberFormat="1" applyFont="1" applyBorder="1" applyAlignment="1">
      <alignment horizontal="right" vertical="center" wrapText="1"/>
    </xf>
    <xf numFmtId="171" fontId="21" fillId="0" borderId="12" xfId="2" applyNumberFormat="1" applyFont="1" applyBorder="1" applyAlignment="1">
      <alignment horizontal="right" vertical="center" wrapText="1"/>
    </xf>
    <xf numFmtId="171" fontId="21" fillId="0" borderId="24" xfId="2" applyNumberFormat="1" applyFont="1" applyBorder="1" applyAlignment="1">
      <alignment horizontal="right" vertical="center" wrapText="1"/>
    </xf>
    <xf numFmtId="0" fontId="31" fillId="0" borderId="15" xfId="2" applyFont="1" applyBorder="1" applyAlignment="1">
      <alignment vertical="center" wrapText="1"/>
    </xf>
    <xf numFmtId="171" fontId="21" fillId="0" borderId="13" xfId="2" applyNumberFormat="1" applyFont="1" applyBorder="1" applyAlignment="1">
      <alignment horizontal="right" vertical="center" wrapText="1"/>
    </xf>
    <xf numFmtId="49" fontId="21" fillId="13" borderId="35" xfId="2" applyNumberFormat="1" applyFont="1" applyFill="1" applyBorder="1" applyAlignment="1">
      <alignment horizontal="left" vertical="center" wrapText="1"/>
    </xf>
    <xf numFmtId="49" fontId="21" fillId="0" borderId="33" xfId="2" applyNumberFormat="1" applyFont="1" applyBorder="1" applyAlignment="1">
      <alignment horizontal="left" vertical="center" wrapText="1"/>
    </xf>
    <xf numFmtId="49" fontId="21" fillId="0" borderId="15" xfId="2" applyNumberFormat="1" applyFont="1" applyBorder="1" applyAlignment="1">
      <alignment horizontal="center" vertical="center" wrapText="1"/>
    </xf>
    <xf numFmtId="49" fontId="21" fillId="0" borderId="33" xfId="2" applyNumberFormat="1" applyFont="1" applyBorder="1" applyAlignment="1">
      <alignment horizontal="left" wrapText="1"/>
    </xf>
    <xf numFmtId="10" fontId="21" fillId="0" borderId="34" xfId="2" applyNumberFormat="1" applyFont="1" applyBorder="1" applyAlignment="1">
      <alignment horizontal="center" vertical="center" wrapText="1"/>
    </xf>
    <xf numFmtId="0" fontId="21" fillId="0" borderId="162" xfId="2" applyFont="1" applyBorder="1" applyAlignment="1">
      <alignment horizontal="center" vertical="center" wrapText="1"/>
    </xf>
    <xf numFmtId="1" fontId="21" fillId="0" borderId="48" xfId="2" applyNumberFormat="1" applyFont="1" applyBorder="1"/>
    <xf numFmtId="1" fontId="21" fillId="0" borderId="161" xfId="2" applyNumberFormat="1" applyFont="1" applyBorder="1"/>
    <xf numFmtId="49" fontId="21" fillId="0" borderId="162" xfId="2" applyNumberFormat="1" applyFont="1" applyBorder="1" applyAlignment="1">
      <alignment horizontal="left" vertical="center" wrapText="1"/>
    </xf>
    <xf numFmtId="169" fontId="21" fillId="0" borderId="48" xfId="2" applyNumberFormat="1" applyFont="1" applyBorder="1" applyAlignment="1">
      <alignment vertical="center" wrapText="1"/>
    </xf>
    <xf numFmtId="49" fontId="21" fillId="0" borderId="16" xfId="2" applyNumberFormat="1" applyFont="1" applyBorder="1" applyAlignment="1">
      <alignment horizontal="left" vertical="center" wrapText="1"/>
    </xf>
    <xf numFmtId="169" fontId="21" fillId="0" borderId="16" xfId="2" applyNumberFormat="1" applyFont="1" applyBorder="1" applyAlignment="1">
      <alignment vertical="center" wrapText="1"/>
    </xf>
    <xf numFmtId="0" fontId="30" fillId="0" borderId="100" xfId="2" applyFont="1" applyBorder="1" applyAlignment="1">
      <alignment horizontal="center" vertical="center" wrapText="1"/>
    </xf>
    <xf numFmtId="0" fontId="30" fillId="0" borderId="14" xfId="2" applyFont="1" applyBorder="1" applyAlignment="1">
      <alignment vertical="center" wrapText="1"/>
    </xf>
    <xf numFmtId="49" fontId="21" fillId="0" borderId="12" xfId="2" applyNumberFormat="1" applyFont="1" applyBorder="1" applyAlignment="1">
      <alignment vertical="center" wrapText="1"/>
    </xf>
    <xf numFmtId="169" fontId="21" fillId="0" borderId="14" xfId="2" applyNumberFormat="1" applyFont="1" applyBorder="1" applyAlignment="1">
      <alignment horizontal="right" vertical="center" wrapText="1"/>
    </xf>
    <xf numFmtId="49" fontId="21" fillId="0" borderId="12" xfId="2" applyNumberFormat="1" applyFont="1" applyBorder="1" applyAlignment="1">
      <alignment vertical="center"/>
    </xf>
    <xf numFmtId="0" fontId="29" fillId="0" borderId="24" xfId="2" applyFont="1" applyBorder="1"/>
    <xf numFmtId="170" fontId="4" fillId="0" borderId="42" xfId="2" applyNumberFormat="1" applyFont="1" applyBorder="1" applyAlignment="1">
      <alignment horizontal="right" vertical="center"/>
    </xf>
    <xf numFmtId="49" fontId="21" fillId="0" borderId="34" xfId="2" applyNumberFormat="1" applyFont="1" applyBorder="1" applyAlignment="1">
      <alignment vertical="center" wrapText="1"/>
    </xf>
    <xf numFmtId="49" fontId="21" fillId="0" borderId="39" xfId="2" applyNumberFormat="1" applyFont="1" applyBorder="1" applyAlignment="1">
      <alignment vertical="center" wrapText="1"/>
    </xf>
    <xf numFmtId="49" fontId="21" fillId="8" borderId="5" xfId="2" applyNumberFormat="1" applyFont="1" applyFill="1" applyBorder="1" applyAlignment="1">
      <alignment horizontal="left" vertical="center"/>
    </xf>
    <xf numFmtId="49" fontId="21" fillId="8" borderId="7" xfId="2" applyNumberFormat="1" applyFont="1" applyFill="1" applyBorder="1" applyAlignment="1">
      <alignment horizontal="left" vertical="center"/>
    </xf>
    <xf numFmtId="170" fontId="21" fillId="0" borderId="7" xfId="2" applyNumberFormat="1" applyFont="1" applyBorder="1" applyAlignment="1">
      <alignment horizontal="right" vertical="center"/>
    </xf>
    <xf numFmtId="49" fontId="21" fillId="0" borderId="51" xfId="2" applyNumberFormat="1" applyFont="1" applyBorder="1" applyAlignment="1">
      <alignment horizontal="left" vertical="center" wrapText="1"/>
    </xf>
    <xf numFmtId="49" fontId="4" fillId="0" borderId="90" xfId="2" applyNumberFormat="1" applyFont="1" applyBorder="1" applyAlignment="1">
      <alignment horizontal="left" vertical="center" wrapText="1"/>
    </xf>
    <xf numFmtId="0" fontId="21" fillId="8" borderId="11" xfId="2" applyFont="1" applyFill="1" applyBorder="1" applyAlignment="1">
      <alignment vertical="center" wrapText="1"/>
    </xf>
    <xf numFmtId="49" fontId="21" fillId="0" borderId="42" xfId="2" applyNumberFormat="1" applyFont="1" applyBorder="1" applyAlignment="1">
      <alignment vertical="center" wrapText="1"/>
    </xf>
    <xf numFmtId="49" fontId="21" fillId="0" borderId="17" xfId="2" applyNumberFormat="1" applyFont="1" applyBorder="1" applyAlignment="1">
      <alignment vertical="center" wrapText="1"/>
    </xf>
    <xf numFmtId="49" fontId="21" fillId="8" borderId="19" xfId="2" applyNumberFormat="1" applyFont="1" applyFill="1" applyBorder="1" applyAlignment="1">
      <alignment horizontal="left" vertical="center"/>
    </xf>
    <xf numFmtId="0" fontId="21" fillId="0" borderId="8" xfId="2" applyFont="1" applyBorder="1"/>
    <xf numFmtId="49" fontId="21" fillId="0" borderId="6" xfId="2" applyNumberFormat="1" applyFont="1" applyBorder="1" applyAlignment="1">
      <alignment horizontal="left" vertical="center" wrapText="1"/>
    </xf>
    <xf numFmtId="49" fontId="21" fillId="0" borderId="62" xfId="2" applyNumberFormat="1" applyFont="1" applyBorder="1" applyAlignment="1">
      <alignment vertical="center"/>
    </xf>
    <xf numFmtId="49" fontId="21" fillId="0" borderId="112" xfId="2" applyNumberFormat="1" applyFont="1" applyBorder="1" applyAlignment="1">
      <alignment vertical="center"/>
    </xf>
    <xf numFmtId="49" fontId="21" fillId="0" borderId="35" xfId="2" applyNumberFormat="1" applyFont="1" applyBorder="1" applyAlignment="1">
      <alignment vertical="center"/>
    </xf>
    <xf numFmtId="0" fontId="21" fillId="0" borderId="38" xfId="2" applyFont="1" applyBorder="1"/>
    <xf numFmtId="49" fontId="21" fillId="8" borderId="34" xfId="2" applyNumberFormat="1" applyFont="1" applyFill="1" applyBorder="1" applyAlignment="1">
      <alignment horizontal="left" vertical="center"/>
    </xf>
    <xf numFmtId="170" fontId="21" fillId="0" borderId="39" xfId="2" applyNumberFormat="1" applyFont="1" applyBorder="1" applyAlignment="1">
      <alignment horizontal="right" vertical="center"/>
    </xf>
    <xf numFmtId="170" fontId="21" fillId="8" borderId="39" xfId="2" applyNumberFormat="1" applyFont="1" applyFill="1" applyBorder="1" applyAlignment="1">
      <alignment horizontal="right" vertical="center"/>
    </xf>
    <xf numFmtId="171" fontId="21" fillId="13" borderId="33" xfId="2" applyNumberFormat="1" applyFont="1" applyFill="1" applyBorder="1" applyAlignment="1">
      <alignment horizontal="right" vertical="center" wrapText="1"/>
    </xf>
    <xf numFmtId="0" fontId="21" fillId="0" borderId="34" xfId="2" applyFont="1" applyBorder="1"/>
    <xf numFmtId="171" fontId="21" fillId="13" borderId="24" xfId="2" applyNumberFormat="1" applyFont="1" applyFill="1" applyBorder="1" applyAlignment="1">
      <alignment horizontal="right" vertical="center" wrapText="1"/>
    </xf>
    <xf numFmtId="49" fontId="21" fillId="0" borderId="25" xfId="2" applyNumberFormat="1" applyFont="1" applyBorder="1" applyAlignment="1">
      <alignment horizontal="left" vertical="center" wrapText="1"/>
    </xf>
    <xf numFmtId="0" fontId="21" fillId="0" borderId="12" xfId="2" applyFont="1" applyBorder="1" applyAlignment="1">
      <alignment horizontal="left" vertical="center" wrapText="1"/>
    </xf>
    <xf numFmtId="171" fontId="4" fillId="13" borderId="102" xfId="2" applyNumberFormat="1" applyFont="1" applyFill="1" applyBorder="1" applyAlignment="1">
      <alignment horizontal="right" vertical="center" wrapText="1"/>
    </xf>
    <xf numFmtId="0" fontId="21" fillId="0" borderId="48" xfId="2" applyFont="1" applyBorder="1" applyAlignment="1">
      <alignment horizontal="left" vertical="center" wrapText="1"/>
    </xf>
    <xf numFmtId="49" fontId="21" fillId="8" borderId="28" xfId="2" applyNumberFormat="1" applyFont="1" applyFill="1" applyBorder="1" applyAlignment="1">
      <alignment horizontal="left" vertical="center"/>
    </xf>
    <xf numFmtId="170" fontId="21" fillId="0" borderId="45" xfId="2" applyNumberFormat="1" applyFont="1" applyBorder="1" applyAlignment="1">
      <alignment horizontal="right" vertical="center"/>
    </xf>
    <xf numFmtId="49" fontId="21" fillId="0" borderId="29" xfId="2" applyNumberFormat="1" applyFont="1" applyBorder="1" applyAlignment="1">
      <alignment horizontal="left" vertical="center" wrapText="1"/>
    </xf>
    <xf numFmtId="49" fontId="21" fillId="0" borderId="30" xfId="2" applyNumberFormat="1" applyFont="1" applyBorder="1" applyAlignment="1">
      <alignment horizontal="left" vertical="center" wrapText="1"/>
    </xf>
    <xf numFmtId="49" fontId="31" fillId="0" borderId="43" xfId="2" applyNumberFormat="1" applyFont="1" applyBorder="1" applyAlignment="1">
      <alignment vertical="center" wrapText="1"/>
    </xf>
    <xf numFmtId="49" fontId="31" fillId="0" borderId="23" xfId="2" applyNumberFormat="1" applyFont="1" applyBorder="1" applyAlignment="1">
      <alignment vertical="center" wrapText="1"/>
    </xf>
    <xf numFmtId="49" fontId="19" fillId="8" borderId="158" xfId="2" applyNumberFormat="1" applyFont="1" applyFill="1" applyBorder="1" applyAlignment="1">
      <alignment horizontal="center" vertical="center" wrapText="1"/>
    </xf>
    <xf numFmtId="0" fontId="19" fillId="12" borderId="48" xfId="2" applyFont="1" applyFill="1" applyBorder="1" applyAlignment="1">
      <alignment horizontal="center" vertical="center" wrapText="1"/>
    </xf>
    <xf numFmtId="49" fontId="21" fillId="0" borderId="8" xfId="2" applyNumberFormat="1" applyFont="1" applyBorder="1" applyAlignment="1">
      <alignment horizontal="center" vertical="center" wrapText="1"/>
    </xf>
    <xf numFmtId="170" fontId="21" fillId="0" borderId="96" xfId="2" applyNumberFormat="1" applyFont="1" applyBorder="1" applyAlignment="1">
      <alignment horizontal="center" vertical="center"/>
    </xf>
    <xf numFmtId="49" fontId="21" fillId="0" borderId="7" xfId="2" applyNumberFormat="1" applyFont="1" applyBorder="1" applyAlignment="1">
      <alignment horizontal="center" vertical="center"/>
    </xf>
    <xf numFmtId="49" fontId="21" fillId="0" borderId="62" xfId="2" applyNumberFormat="1" applyFont="1" applyBorder="1" applyAlignment="1">
      <alignment horizontal="center" vertical="center"/>
    </xf>
    <xf numFmtId="0" fontId="36" fillId="0" borderId="102" xfId="2" applyFont="1" applyBorder="1" applyAlignment="1">
      <alignment vertical="center"/>
    </xf>
    <xf numFmtId="14" fontId="36" fillId="0" borderId="102" xfId="2" applyNumberFormat="1" applyFont="1" applyBorder="1" applyAlignment="1">
      <alignment horizontal="center" vertical="center"/>
    </xf>
    <xf numFmtId="14" fontId="36" fillId="0" borderId="24" xfId="2" applyNumberFormat="1" applyFont="1" applyBorder="1" applyAlignment="1">
      <alignment horizontal="center" vertical="center"/>
    </xf>
    <xf numFmtId="49" fontId="21" fillId="0" borderId="102" xfId="2" applyNumberFormat="1" applyFont="1" applyBorder="1" applyAlignment="1">
      <alignment horizontal="center" vertical="center" wrapText="1"/>
    </xf>
    <xf numFmtId="49" fontId="21" fillId="0" borderId="95" xfId="2" applyNumberFormat="1" applyFont="1" applyBorder="1" applyAlignment="1">
      <alignment horizontal="center" vertical="center"/>
    </xf>
    <xf numFmtId="49" fontId="21" fillId="0" borderId="19" xfId="2" applyNumberFormat="1" applyFont="1" applyBorder="1" applyAlignment="1">
      <alignment horizontal="center" vertical="center" wrapText="1"/>
    </xf>
    <xf numFmtId="49" fontId="21" fillId="0" borderId="51" xfId="2" applyNumberFormat="1" applyFont="1" applyBorder="1" applyAlignment="1">
      <alignment horizontal="center" vertical="center"/>
    </xf>
    <xf numFmtId="0" fontId="29" fillId="0" borderId="102" xfId="2" applyFont="1" applyBorder="1" applyAlignment="1">
      <alignment horizontal="center"/>
    </xf>
    <xf numFmtId="170" fontId="21" fillId="0" borderId="42" xfId="2" applyNumberFormat="1" applyFont="1" applyBorder="1" applyAlignment="1">
      <alignment horizontal="center" vertical="center"/>
    </xf>
    <xf numFmtId="49" fontId="21" fillId="0" borderId="13" xfId="2" applyNumberFormat="1" applyFont="1" applyBorder="1" applyAlignment="1">
      <alignment horizontal="center" vertical="center"/>
    </xf>
    <xf numFmtId="49" fontId="21" fillId="0" borderId="17" xfId="2" applyNumberFormat="1" applyFont="1" applyBorder="1" applyAlignment="1">
      <alignment horizontal="center" vertical="center"/>
    </xf>
    <xf numFmtId="49" fontId="21" fillId="0" borderId="100" xfId="2" applyNumberFormat="1" applyFont="1" applyBorder="1" applyAlignment="1">
      <alignment horizontal="center" vertical="center"/>
    </xf>
    <xf numFmtId="49" fontId="21" fillId="0" borderId="38" xfId="2" applyNumberFormat="1" applyFont="1" applyBorder="1" applyAlignment="1">
      <alignment horizontal="center" vertical="center"/>
    </xf>
    <xf numFmtId="49" fontId="21" fillId="0" borderId="12" xfId="2" applyNumberFormat="1" applyFont="1" applyBorder="1" applyAlignment="1">
      <alignment horizontal="center" vertical="center"/>
    </xf>
    <xf numFmtId="49" fontId="21" fillId="0" borderId="102" xfId="2" applyNumberFormat="1" applyFont="1" applyBorder="1" applyAlignment="1">
      <alignment horizontal="center" vertical="center"/>
    </xf>
    <xf numFmtId="49" fontId="21" fillId="0" borderId="101" xfId="2" applyNumberFormat="1" applyFont="1" applyBorder="1" applyAlignment="1">
      <alignment horizontal="center" vertical="center"/>
    </xf>
    <xf numFmtId="49" fontId="21" fillId="0" borderId="24" xfId="2" applyNumberFormat="1" applyFont="1" applyBorder="1" applyAlignment="1">
      <alignment horizontal="center" vertical="center"/>
    </xf>
    <xf numFmtId="169" fontId="21" fillId="0" borderId="102" xfId="2" applyNumberFormat="1" applyFont="1" applyBorder="1" applyAlignment="1">
      <alignment horizontal="center" vertical="center" wrapText="1"/>
    </xf>
    <xf numFmtId="49" fontId="21" fillId="0" borderId="153" xfId="2" applyNumberFormat="1" applyFont="1" applyBorder="1" applyAlignment="1">
      <alignment horizontal="center" vertical="center"/>
    </xf>
    <xf numFmtId="171" fontId="21" fillId="13" borderId="13" xfId="2" applyNumberFormat="1" applyFont="1" applyFill="1" applyBorder="1" applyAlignment="1">
      <alignment horizontal="right" vertical="center" wrapText="1"/>
    </xf>
    <xf numFmtId="171" fontId="21" fillId="13" borderId="16" xfId="2" applyNumberFormat="1" applyFont="1" applyFill="1" applyBorder="1" applyAlignment="1">
      <alignment horizontal="right" vertical="center" wrapText="1"/>
    </xf>
    <xf numFmtId="169" fontId="21" fillId="0" borderId="8" xfId="2" applyNumberFormat="1" applyFont="1" applyBorder="1" applyAlignment="1">
      <alignment horizontal="center" vertical="center" wrapText="1"/>
    </xf>
    <xf numFmtId="0" fontId="21" fillId="0" borderId="62" xfId="2" applyFont="1" applyBorder="1" applyAlignment="1">
      <alignment horizontal="center" wrapText="1"/>
    </xf>
    <xf numFmtId="0" fontId="21" fillId="0" borderId="7" xfId="2" applyFont="1" applyBorder="1" applyAlignment="1">
      <alignment horizontal="center" vertical="center"/>
    </xf>
    <xf numFmtId="0" fontId="36" fillId="0" borderId="8" xfId="2" applyFont="1" applyBorder="1" applyAlignment="1">
      <alignment vertical="center"/>
    </xf>
    <xf numFmtId="14" fontId="36" fillId="0" borderId="8" xfId="2" applyNumberFormat="1" applyFont="1" applyBorder="1" applyAlignment="1">
      <alignment horizontal="center" vertical="center"/>
    </xf>
    <xf numFmtId="49" fontId="21" fillId="0" borderId="9" xfId="2" applyNumberFormat="1" applyFont="1" applyBorder="1" applyAlignment="1">
      <alignment horizontal="center" vertical="center" wrapText="1"/>
    </xf>
    <xf numFmtId="49" fontId="21" fillId="0" borderId="6" xfId="2" applyNumberFormat="1" applyFont="1" applyBorder="1" applyAlignment="1">
      <alignment horizontal="center" vertical="center"/>
    </xf>
    <xf numFmtId="0" fontId="29" fillId="0" borderId="9" xfId="2" applyFont="1" applyBorder="1" applyAlignment="1">
      <alignment horizontal="center"/>
    </xf>
    <xf numFmtId="0" fontId="21" fillId="0" borderId="17" xfId="2" applyFont="1" applyBorder="1" applyAlignment="1">
      <alignment horizontal="center" wrapText="1"/>
    </xf>
    <xf numFmtId="0" fontId="21" fillId="0" borderId="13" xfId="2" applyFont="1" applyBorder="1" applyAlignment="1">
      <alignment horizontal="center" vertical="center"/>
    </xf>
    <xf numFmtId="49" fontId="21" fillId="0" borderId="112" xfId="2" applyNumberFormat="1" applyFont="1" applyBorder="1" applyAlignment="1">
      <alignment horizontal="center" vertical="center" wrapText="1"/>
    </xf>
    <xf numFmtId="49" fontId="21" fillId="0" borderId="14" xfId="2" applyNumberFormat="1" applyFont="1" applyBorder="1" applyAlignment="1">
      <alignment horizontal="center" vertical="center"/>
    </xf>
    <xf numFmtId="0" fontId="29" fillId="0" borderId="112" xfId="2" applyFont="1" applyBorder="1" applyAlignment="1">
      <alignment horizontal="center"/>
    </xf>
    <xf numFmtId="3" fontId="29" fillId="0" borderId="112" xfId="2" applyNumberFormat="1" applyFont="1" applyBorder="1" applyAlignment="1">
      <alignment horizontal="center"/>
    </xf>
    <xf numFmtId="170" fontId="21" fillId="0" borderId="46" xfId="2" applyNumberFormat="1" applyFont="1" applyBorder="1" applyAlignment="1">
      <alignment horizontal="center" vertical="center"/>
    </xf>
    <xf numFmtId="0" fontId="21" fillId="0" borderId="48" xfId="2" applyFont="1" applyBorder="1" applyAlignment="1">
      <alignment horizontal="center" vertical="center"/>
    </xf>
    <xf numFmtId="0" fontId="30" fillId="0" borderId="8" xfId="2" applyFont="1" applyBorder="1" applyAlignment="1">
      <alignment horizontal="center" vertical="center" wrapText="1"/>
    </xf>
    <xf numFmtId="49" fontId="21" fillId="0" borderId="8" xfId="2" applyNumberFormat="1" applyFont="1" applyBorder="1" applyAlignment="1">
      <alignment horizontal="center" vertical="center"/>
    </xf>
    <xf numFmtId="169" fontId="21" fillId="0" borderId="9" xfId="2" applyNumberFormat="1" applyFont="1" applyBorder="1" applyAlignment="1">
      <alignment horizontal="center" vertical="center" wrapText="1"/>
    </xf>
    <xf numFmtId="169" fontId="21" fillId="0" borderId="112" xfId="2" applyNumberFormat="1" applyFont="1" applyBorder="1" applyAlignment="1">
      <alignment horizontal="center" vertical="center" wrapText="1"/>
    </xf>
    <xf numFmtId="49" fontId="21" fillId="0" borderId="39" xfId="2" applyNumberFormat="1" applyFont="1" applyBorder="1" applyAlignment="1">
      <alignment horizontal="center" vertical="center" wrapText="1"/>
    </xf>
    <xf numFmtId="169" fontId="21" fillId="0" borderId="39" xfId="2" applyNumberFormat="1" applyFont="1" applyBorder="1" applyAlignment="1">
      <alignment horizontal="center" vertical="center" wrapText="1"/>
    </xf>
    <xf numFmtId="49" fontId="21" fillId="0" borderId="95" xfId="2" applyNumberFormat="1" applyFont="1" applyBorder="1" applyAlignment="1">
      <alignment horizontal="center" vertical="center" wrapText="1"/>
    </xf>
    <xf numFmtId="49" fontId="31" fillId="0" borderId="8" xfId="2" applyNumberFormat="1" applyFont="1" applyBorder="1" applyAlignment="1">
      <alignment horizontal="left" wrapText="1"/>
    </xf>
    <xf numFmtId="49" fontId="21" fillId="0" borderId="101" xfId="2" applyNumberFormat="1" applyFont="1" applyBorder="1" applyAlignment="1">
      <alignment horizontal="center" vertical="center" wrapText="1"/>
    </xf>
    <xf numFmtId="49" fontId="21" fillId="0" borderId="38" xfId="2" applyNumberFormat="1" applyFont="1" applyBorder="1" applyAlignment="1">
      <alignment horizontal="center" vertical="center" wrapText="1"/>
    </xf>
    <xf numFmtId="49" fontId="21" fillId="0" borderId="13" xfId="2" applyNumberFormat="1" applyFont="1" applyBorder="1" applyAlignment="1">
      <alignment horizontal="center" vertical="center" wrapText="1"/>
    </xf>
    <xf numFmtId="49" fontId="21" fillId="0" borderId="0" xfId="2" applyNumberFormat="1" applyFont="1" applyAlignment="1">
      <alignment vertical="center" wrapText="1"/>
    </xf>
    <xf numFmtId="49" fontId="21" fillId="0" borderId="44" xfId="2" applyNumberFormat="1" applyFont="1" applyBorder="1" applyAlignment="1">
      <alignment horizontal="center" vertical="center" wrapText="1"/>
    </xf>
    <xf numFmtId="169" fontId="21" fillId="0" borderId="43" xfId="2" applyNumberFormat="1" applyFont="1" applyBorder="1" applyAlignment="1">
      <alignment horizontal="center" vertical="center" wrapText="1"/>
    </xf>
    <xf numFmtId="49" fontId="31" fillId="0" borderId="45" xfId="2" applyNumberFormat="1" applyFont="1" applyBorder="1" applyAlignment="1">
      <alignment horizontal="left" wrapText="1"/>
    </xf>
    <xf numFmtId="49" fontId="21" fillId="0" borderId="45" xfId="2" applyNumberFormat="1" applyFont="1" applyBorder="1" applyAlignment="1">
      <alignment vertical="center" wrapText="1"/>
    </xf>
    <xf numFmtId="171" fontId="31" fillId="0" borderId="23" xfId="2" applyNumberFormat="1" applyFont="1" applyBorder="1" applyAlignment="1">
      <alignment horizontal="right" vertical="center"/>
    </xf>
    <xf numFmtId="171" fontId="31" fillId="0" borderId="38" xfId="2" applyNumberFormat="1" applyFont="1" applyBorder="1" applyAlignment="1">
      <alignment horizontal="right" vertical="center"/>
    </xf>
    <xf numFmtId="171" fontId="31" fillId="0" borderId="38" xfId="2" applyNumberFormat="1" applyFont="1" applyBorder="1" applyAlignment="1">
      <alignment horizontal="right"/>
    </xf>
    <xf numFmtId="0" fontId="2" fillId="0" borderId="0" xfId="2" applyFont="1" applyAlignment="1">
      <alignment horizontal="center" vertical="center" wrapText="1"/>
    </xf>
    <xf numFmtId="0" fontId="2" fillId="0" borderId="0" xfId="2" applyFont="1" applyAlignment="1">
      <alignment vertical="center" wrapText="1"/>
    </xf>
    <xf numFmtId="0" fontId="4" fillId="0" borderId="0" xfId="2" applyFont="1" applyAlignment="1">
      <alignment vertical="center" wrapText="1"/>
    </xf>
    <xf numFmtId="0" fontId="5" fillId="0" borderId="0" xfId="2" applyFont="1" applyAlignment="1">
      <alignment vertical="center" wrapText="1"/>
    </xf>
    <xf numFmtId="0" fontId="6" fillId="3" borderId="6" xfId="2" applyFont="1" applyFill="1" applyBorder="1" applyAlignment="1">
      <alignment horizontal="center" vertical="center" wrapText="1"/>
    </xf>
    <xf numFmtId="0" fontId="6" fillId="3" borderId="8"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0" borderId="10" xfId="2" applyFont="1" applyBorder="1" applyAlignment="1">
      <alignment horizontal="center" vertical="center" wrapText="1"/>
    </xf>
    <xf numFmtId="0" fontId="6" fillId="0" borderId="0" xfId="2" applyFont="1" applyAlignment="1">
      <alignment vertical="center" wrapText="1"/>
    </xf>
    <xf numFmtId="0" fontId="6" fillId="0" borderId="0" xfId="2" applyFont="1" applyAlignment="1">
      <alignment horizontal="center" vertical="center" wrapText="1"/>
    </xf>
    <xf numFmtId="0" fontId="7" fillId="0" borderId="0" xfId="2" applyFont="1" applyAlignment="1">
      <alignment horizontal="center" vertical="center" wrapText="1"/>
    </xf>
    <xf numFmtId="0" fontId="7" fillId="0" borderId="0" xfId="2" applyFont="1" applyAlignment="1">
      <alignment horizontal="left" vertical="center" wrapText="1"/>
    </xf>
    <xf numFmtId="0" fontId="7" fillId="0" borderId="0" xfId="2" applyFont="1" applyAlignment="1">
      <alignment vertical="center" wrapText="1"/>
    </xf>
    <xf numFmtId="0" fontId="6" fillId="3" borderId="12" xfId="2" applyFont="1" applyFill="1" applyBorder="1" applyAlignment="1">
      <alignment horizontal="center" vertical="center" wrapText="1"/>
    </xf>
    <xf numFmtId="0" fontId="3" fillId="0" borderId="13" xfId="2" applyFont="1" applyBorder="1"/>
    <xf numFmtId="0" fontId="6" fillId="3" borderId="14" xfId="2" applyFont="1" applyFill="1" applyBorder="1" applyAlignment="1">
      <alignment horizontal="center" vertical="center" wrapText="1"/>
    </xf>
    <xf numFmtId="0" fontId="6" fillId="3" borderId="15"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4" fillId="0" borderId="0" xfId="2" applyFont="1" applyAlignment="1">
      <alignment horizontal="center" vertical="center" wrapText="1"/>
    </xf>
    <xf numFmtId="0" fontId="4" fillId="0" borderId="0" xfId="2" applyFont="1" applyAlignment="1">
      <alignment horizontal="left" vertical="center" wrapText="1"/>
    </xf>
    <xf numFmtId="0" fontId="9" fillId="0" borderId="0" xfId="2" applyFont="1" applyAlignment="1">
      <alignment horizontal="center" vertical="center" wrapText="1"/>
    </xf>
    <xf numFmtId="0" fontId="5" fillId="5" borderId="32" xfId="2" applyFont="1" applyFill="1" applyBorder="1" applyAlignment="1">
      <alignment horizontal="center" vertical="center" wrapText="1"/>
    </xf>
    <xf numFmtId="0" fontId="5" fillId="5" borderId="35" xfId="2" applyFont="1" applyFill="1" applyBorder="1" applyAlignment="1">
      <alignment horizontal="center" vertical="center" wrapText="1"/>
    </xf>
    <xf numFmtId="0" fontId="5" fillId="5" borderId="39" xfId="2" applyFont="1" applyFill="1" applyBorder="1" applyAlignment="1">
      <alignment horizontal="center" vertical="center" wrapText="1"/>
    </xf>
    <xf numFmtId="0" fontId="12" fillId="0" borderId="0" xfId="2" applyFont="1" applyAlignment="1">
      <alignment horizontal="center" vertical="center" wrapText="1"/>
    </xf>
    <xf numFmtId="0" fontId="12" fillId="0" borderId="41" xfId="2" applyFont="1" applyBorder="1" applyAlignment="1">
      <alignment horizontal="center" vertical="center" wrapText="1"/>
    </xf>
    <xf numFmtId="0" fontId="5" fillId="2" borderId="39" xfId="2" applyFont="1" applyFill="1" applyBorder="1" applyAlignment="1">
      <alignment horizontal="center" vertical="center" wrapText="1"/>
    </xf>
    <xf numFmtId="0" fontId="5" fillId="0" borderId="0" xfId="2" applyFont="1" applyAlignment="1">
      <alignment horizontal="center" vertical="center" wrapText="1"/>
    </xf>
    <xf numFmtId="0" fontId="5" fillId="5" borderId="46" xfId="2" applyFont="1" applyFill="1" applyBorder="1" applyAlignment="1">
      <alignment horizontal="center" vertical="center" wrapText="1"/>
    </xf>
    <xf numFmtId="0" fontId="5" fillId="5" borderId="45" xfId="2" applyFont="1" applyFill="1" applyBorder="1" applyAlignment="1">
      <alignment horizontal="center" vertical="center" wrapText="1"/>
    </xf>
    <xf numFmtId="0" fontId="5" fillId="8" borderId="44" xfId="2" applyFont="1" applyFill="1" applyBorder="1" applyAlignment="1">
      <alignment horizontal="center" vertical="center" wrapText="1"/>
    </xf>
    <xf numFmtId="0" fontId="5" fillId="8" borderId="45" xfId="2" applyFont="1" applyFill="1" applyBorder="1" applyAlignment="1">
      <alignment horizontal="center" vertical="center" wrapText="1"/>
    </xf>
    <xf numFmtId="0" fontId="11" fillId="0" borderId="46" xfId="2" applyFont="1" applyBorder="1"/>
    <xf numFmtId="0" fontId="11" fillId="0" borderId="48" xfId="2" applyFont="1" applyBorder="1"/>
    <xf numFmtId="0" fontId="11" fillId="0" borderId="153" xfId="2" applyFont="1" applyBorder="1"/>
    <xf numFmtId="0" fontId="5" fillId="8" borderId="43" xfId="2" applyFont="1" applyFill="1" applyBorder="1" applyAlignment="1">
      <alignment horizontal="center" vertical="center" wrapText="1"/>
    </xf>
    <xf numFmtId="0" fontId="5" fillId="2" borderId="46" xfId="2" applyFont="1" applyFill="1" applyBorder="1" applyAlignment="1">
      <alignment horizontal="center" vertical="center" wrapText="1"/>
    </xf>
    <xf numFmtId="0" fontId="5" fillId="2" borderId="47" xfId="2" applyFont="1" applyFill="1" applyBorder="1" applyAlignment="1">
      <alignment horizontal="center" vertical="center" wrapText="1"/>
    </xf>
    <xf numFmtId="0" fontId="5" fillId="2" borderId="45" xfId="2" applyFont="1" applyFill="1" applyBorder="1" applyAlignment="1">
      <alignment horizontal="center" vertical="center" wrapText="1"/>
    </xf>
    <xf numFmtId="0" fontId="5" fillId="2" borderId="48" xfId="2" applyFont="1" applyFill="1" applyBorder="1" applyAlignment="1">
      <alignment horizontal="center" vertical="center" wrapText="1"/>
    </xf>
    <xf numFmtId="0" fontId="5" fillId="10" borderId="48" xfId="2" applyFont="1" applyFill="1" applyBorder="1" applyAlignment="1">
      <alignment horizontal="center" vertical="center" wrapText="1"/>
    </xf>
    <xf numFmtId="0" fontId="5" fillId="11" borderId="45" xfId="2" applyFont="1" applyFill="1" applyBorder="1" applyAlignment="1">
      <alignment horizontal="center" vertical="center" wrapText="1"/>
    </xf>
    <xf numFmtId="0" fontId="5" fillId="11" borderId="43" xfId="2" applyFont="1" applyFill="1" applyBorder="1" applyAlignment="1">
      <alignment horizontal="center" vertical="center" wrapText="1"/>
    </xf>
    <xf numFmtId="0" fontId="5" fillId="12" borderId="32" xfId="2" applyFont="1" applyFill="1" applyBorder="1" applyAlignment="1">
      <alignment horizontal="center" vertical="center" wrapText="1"/>
    </xf>
    <xf numFmtId="0" fontId="5" fillId="12" borderId="39" xfId="2" applyFont="1" applyFill="1" applyBorder="1" applyAlignment="1">
      <alignment horizontal="center" vertical="center" wrapText="1"/>
    </xf>
    <xf numFmtId="0" fontId="5" fillId="7" borderId="35" xfId="2" applyFont="1" applyFill="1" applyBorder="1" applyAlignment="1">
      <alignment horizontal="center" vertical="center" wrapText="1"/>
    </xf>
    <xf numFmtId="1" fontId="4" fillId="0" borderId="96" xfId="2" applyNumberFormat="1" applyFont="1" applyBorder="1" applyAlignment="1">
      <alignment horizontal="center" vertical="center" wrapText="1"/>
    </xf>
    <xf numFmtId="0" fontId="4" fillId="0" borderId="51" xfId="2" applyFont="1" applyBorder="1" applyAlignment="1">
      <alignment horizontal="center" vertical="center" wrapText="1"/>
    </xf>
    <xf numFmtId="0" fontId="4" fillId="0" borderId="5" xfId="2" applyFont="1" applyBorder="1" applyAlignment="1">
      <alignment horizontal="center" vertical="center" wrapText="1"/>
    </xf>
    <xf numFmtId="1" fontId="4" fillId="0" borderId="158" xfId="2" applyNumberFormat="1" applyFont="1" applyBorder="1" applyAlignment="1">
      <alignment horizontal="center" vertical="center" wrapText="1"/>
    </xf>
    <xf numFmtId="49" fontId="4" fillId="0" borderId="8" xfId="2" applyNumberFormat="1" applyFont="1" applyBorder="1" applyAlignment="1">
      <alignment horizontal="left" vertical="center" wrapText="1"/>
    </xf>
    <xf numFmtId="169" fontId="4" fillId="0" borderId="8" xfId="2" applyNumberFormat="1" applyFont="1" applyBorder="1" applyAlignment="1">
      <alignment vertical="center"/>
    </xf>
    <xf numFmtId="49" fontId="4" fillId="0" borderId="62" xfId="2" applyNumberFormat="1" applyFont="1" applyBorder="1" applyAlignment="1">
      <alignment horizontal="center" vertical="center" wrapText="1"/>
    </xf>
    <xf numFmtId="49" fontId="4" fillId="8" borderId="95" xfId="2" applyNumberFormat="1" applyFont="1" applyFill="1" applyBorder="1" applyAlignment="1">
      <alignment horizontal="left" vertical="center"/>
    </xf>
    <xf numFmtId="49" fontId="4" fillId="8" borderId="8" xfId="2" applyNumberFormat="1" applyFont="1" applyFill="1" applyBorder="1" applyAlignment="1">
      <alignment horizontal="left" vertical="center"/>
    </xf>
    <xf numFmtId="49" fontId="4" fillId="8" borderId="62" xfId="2" applyNumberFormat="1" applyFont="1" applyFill="1" applyBorder="1" applyAlignment="1">
      <alignment horizontal="left" vertical="center"/>
    </xf>
    <xf numFmtId="170" fontId="4" fillId="0" borderId="96" xfId="2" applyNumberFormat="1" applyFont="1" applyBorder="1" applyAlignment="1">
      <alignment horizontal="right" vertical="center"/>
    </xf>
    <xf numFmtId="49" fontId="4" fillId="0" borderId="7" xfId="2" applyNumberFormat="1" applyFont="1" applyBorder="1" applyAlignment="1">
      <alignment horizontal="left" vertical="center" wrapText="1"/>
    </xf>
    <xf numFmtId="170" fontId="4" fillId="0" borderId="35" xfId="2" applyNumberFormat="1" applyFont="1" applyBorder="1" applyAlignment="1">
      <alignment horizontal="right" vertical="center"/>
    </xf>
    <xf numFmtId="170" fontId="4" fillId="8" borderId="96" xfId="2" applyNumberFormat="1" applyFont="1" applyFill="1" applyBorder="1" applyAlignment="1">
      <alignment horizontal="right" vertical="center"/>
    </xf>
    <xf numFmtId="170" fontId="4" fillId="8" borderId="7" xfId="2" applyNumberFormat="1" applyFont="1" applyFill="1" applyBorder="1" applyAlignment="1">
      <alignment horizontal="right" vertical="center"/>
    </xf>
    <xf numFmtId="170" fontId="4" fillId="8" borderId="62" xfId="2" applyNumberFormat="1" applyFont="1" applyFill="1" applyBorder="1" applyAlignment="1">
      <alignment horizontal="right" vertical="center"/>
    </xf>
    <xf numFmtId="49" fontId="4" fillId="0" borderId="0" xfId="2" applyNumberFormat="1" applyFont="1" applyAlignment="1">
      <alignment horizontal="left" vertical="center"/>
    </xf>
    <xf numFmtId="14" fontId="37" fillId="0" borderId="7" xfId="2" applyNumberFormat="1" applyFont="1" applyBorder="1"/>
    <xf numFmtId="49" fontId="4" fillId="0" borderId="62" xfId="2" applyNumberFormat="1" applyFont="1" applyBorder="1" applyAlignment="1">
      <alignment horizontal="left" vertical="center" wrapText="1"/>
    </xf>
    <xf numFmtId="49" fontId="4" fillId="8" borderId="95" xfId="2" applyNumberFormat="1" applyFont="1" applyFill="1" applyBorder="1" applyAlignment="1">
      <alignment horizontal="center" vertical="center" wrapText="1"/>
    </xf>
    <xf numFmtId="49" fontId="4" fillId="8" borderId="8" xfId="2" applyNumberFormat="1" applyFont="1" applyFill="1" applyBorder="1" applyAlignment="1">
      <alignment horizontal="center" vertical="center" wrapText="1"/>
    </xf>
    <xf numFmtId="49" fontId="4" fillId="8" borderId="9" xfId="2" applyNumberFormat="1" applyFont="1" applyFill="1" applyBorder="1" applyAlignment="1">
      <alignment horizontal="center" vertical="center" wrapText="1"/>
    </xf>
    <xf numFmtId="49" fontId="4" fillId="0" borderId="95" xfId="2" applyNumberFormat="1" applyFont="1" applyBorder="1" applyAlignment="1">
      <alignment horizontal="left" vertical="center"/>
    </xf>
    <xf numFmtId="49" fontId="4" fillId="0" borderId="8" xfId="2" applyNumberFormat="1" applyFont="1" applyBorder="1" applyAlignment="1">
      <alignment vertical="center" wrapText="1"/>
    </xf>
    <xf numFmtId="169" fontId="4" fillId="0" borderId="9" xfId="2" applyNumberFormat="1" applyFont="1" applyBorder="1" applyAlignment="1">
      <alignment vertical="center" wrapText="1"/>
    </xf>
    <xf numFmtId="0" fontId="4" fillId="8" borderId="95" xfId="2" applyFont="1" applyFill="1" applyBorder="1" applyAlignment="1">
      <alignment vertical="center" wrapText="1"/>
    </xf>
    <xf numFmtId="0" fontId="4" fillId="8" borderId="8" xfId="2" applyFont="1" applyFill="1" applyBorder="1" applyAlignment="1">
      <alignment vertical="center" wrapText="1"/>
    </xf>
    <xf numFmtId="0" fontId="4" fillId="8" borderId="9" xfId="2" applyFont="1" applyFill="1" applyBorder="1" applyAlignment="1">
      <alignment vertical="center" wrapText="1"/>
    </xf>
    <xf numFmtId="49" fontId="4" fillId="0" borderId="95" xfId="2" applyNumberFormat="1" applyFont="1" applyBorder="1" applyAlignment="1">
      <alignment vertical="center" wrapText="1"/>
    </xf>
    <xf numFmtId="49" fontId="4" fillId="0" borderId="9" xfId="2" applyNumberFormat="1" applyFont="1" applyBorder="1" applyAlignment="1">
      <alignment vertical="center" wrapText="1"/>
    </xf>
    <xf numFmtId="49" fontId="4" fillId="0" borderId="41" xfId="2" applyNumberFormat="1" applyFont="1" applyBorder="1" applyAlignment="1">
      <alignment horizontal="left" vertical="center" wrapText="1"/>
    </xf>
    <xf numFmtId="10" fontId="4" fillId="0" borderId="95" xfId="2" applyNumberFormat="1" applyFont="1" applyBorder="1" applyAlignment="1">
      <alignment vertical="center" wrapText="1"/>
    </xf>
    <xf numFmtId="10" fontId="4" fillId="0" borderId="19" xfId="2" applyNumberFormat="1" applyFont="1" applyBorder="1" applyAlignment="1">
      <alignment vertical="center" wrapText="1"/>
    </xf>
    <xf numFmtId="0" fontId="4" fillId="0" borderId="8" xfId="2" applyFont="1" applyBorder="1" applyAlignment="1">
      <alignment horizontal="center" vertical="center" wrapText="1"/>
    </xf>
    <xf numFmtId="10" fontId="4" fillId="0" borderId="8" xfId="2" applyNumberFormat="1" applyFont="1" applyBorder="1" applyAlignment="1">
      <alignment horizontal="center" vertical="center" wrapText="1"/>
    </xf>
    <xf numFmtId="9" fontId="4" fillId="0" borderId="8" xfId="2" applyNumberFormat="1" applyFont="1" applyBorder="1" applyAlignment="1">
      <alignment horizontal="center" vertical="center" wrapText="1"/>
    </xf>
    <xf numFmtId="10" fontId="4" fillId="10" borderId="7" xfId="2" applyNumberFormat="1" applyFont="1" applyFill="1" applyBorder="1" applyAlignment="1">
      <alignment horizontal="center" vertical="center" wrapText="1"/>
    </xf>
    <xf numFmtId="10" fontId="4" fillId="11" borderId="7" xfId="2" applyNumberFormat="1" applyFont="1" applyFill="1" applyBorder="1" applyAlignment="1">
      <alignment horizontal="center" vertical="center" wrapText="1"/>
    </xf>
    <xf numFmtId="10" fontId="5" fillId="11" borderId="62" xfId="2" applyNumberFormat="1" applyFont="1" applyFill="1" applyBorder="1" applyAlignment="1">
      <alignment horizontal="center" vertical="center" wrapText="1"/>
    </xf>
    <xf numFmtId="0" fontId="4" fillId="12" borderId="96" xfId="2" applyFont="1" applyFill="1" applyBorder="1" applyAlignment="1">
      <alignment horizontal="center" vertical="center" wrapText="1"/>
    </xf>
    <xf numFmtId="0" fontId="4" fillId="12" borderId="7" xfId="2" applyFont="1" applyFill="1" applyBorder="1" applyAlignment="1">
      <alignment horizontal="center" vertical="center" wrapText="1"/>
    </xf>
    <xf numFmtId="10" fontId="5" fillId="7" borderId="62" xfId="2" applyNumberFormat="1" applyFont="1" applyFill="1" applyBorder="1" applyAlignment="1">
      <alignment horizontal="center" vertical="center" wrapText="1"/>
    </xf>
    <xf numFmtId="1" fontId="4" fillId="0" borderId="51" xfId="2" applyNumberFormat="1" applyFont="1" applyBorder="1" applyAlignment="1">
      <alignment horizontal="center" vertical="center" wrapText="1"/>
    </xf>
    <xf numFmtId="169" fontId="4" fillId="0" borderId="8" xfId="2" applyNumberFormat="1" applyFont="1" applyBorder="1" applyAlignment="1">
      <alignment vertical="center" wrapText="1"/>
    </xf>
    <xf numFmtId="49" fontId="4" fillId="0" borderId="51" xfId="2" applyNumberFormat="1" applyFont="1" applyBorder="1" applyAlignment="1">
      <alignment horizontal="center" vertical="center"/>
    </xf>
    <xf numFmtId="49" fontId="4" fillId="8" borderId="88" xfId="2" applyNumberFormat="1" applyFont="1" applyFill="1" applyBorder="1" applyAlignment="1">
      <alignment horizontal="left" vertical="center"/>
    </xf>
    <xf numFmtId="49" fontId="4" fillId="8" borderId="90" xfId="2" applyNumberFormat="1" applyFont="1" applyFill="1" applyBorder="1" applyAlignment="1">
      <alignment horizontal="left" vertical="center"/>
    </xf>
    <xf numFmtId="49" fontId="4" fillId="8" borderId="94" xfId="2" applyNumberFormat="1" applyFont="1" applyFill="1" applyBorder="1" applyAlignment="1">
      <alignment horizontal="left" vertical="center"/>
    </xf>
    <xf numFmtId="170" fontId="4" fillId="0" borderId="132" xfId="2" applyNumberFormat="1" applyFont="1" applyBorder="1" applyAlignment="1">
      <alignment horizontal="right" vertical="center"/>
    </xf>
    <xf numFmtId="49" fontId="4" fillId="0" borderId="121" xfId="2" applyNumberFormat="1" applyFont="1" applyBorder="1" applyAlignment="1">
      <alignment horizontal="left" vertical="center" wrapText="1"/>
    </xf>
    <xf numFmtId="170" fontId="4" fillId="0" borderId="147" xfId="2" applyNumberFormat="1" applyFont="1" applyBorder="1" applyAlignment="1">
      <alignment horizontal="right"/>
    </xf>
    <xf numFmtId="170" fontId="4" fillId="8" borderId="5" xfId="2" applyNumberFormat="1" applyFont="1" applyFill="1" applyBorder="1" applyAlignment="1">
      <alignment horizontal="right" vertical="center"/>
    </xf>
    <xf numFmtId="1" fontId="4" fillId="0" borderId="146" xfId="2" applyNumberFormat="1" applyFont="1" applyBorder="1" applyAlignment="1">
      <alignment horizontal="center" vertical="center" wrapText="1"/>
    </xf>
    <xf numFmtId="14" fontId="37" fillId="0" borderId="121" xfId="2" applyNumberFormat="1" applyFont="1" applyBorder="1"/>
    <xf numFmtId="49" fontId="4" fillId="0" borderId="147" xfId="2" applyNumberFormat="1" applyFont="1" applyBorder="1" applyAlignment="1">
      <alignment horizontal="left" vertical="center" wrapText="1"/>
    </xf>
    <xf numFmtId="49" fontId="4" fillId="8" borderId="19" xfId="2" applyNumberFormat="1" applyFont="1" applyFill="1" applyBorder="1" applyAlignment="1">
      <alignment horizontal="center" vertical="center" wrapText="1"/>
    </xf>
    <xf numFmtId="49" fontId="4" fillId="0" borderId="0" xfId="2" applyNumberFormat="1" applyFont="1" applyAlignment="1">
      <alignment horizontal="left" vertical="center" wrapText="1"/>
    </xf>
    <xf numFmtId="49" fontId="4" fillId="0" borderId="19" xfId="2" applyNumberFormat="1" applyFont="1" applyBorder="1" applyAlignment="1">
      <alignment vertical="center" wrapText="1"/>
    </xf>
    <xf numFmtId="49" fontId="4" fillId="0" borderId="8" xfId="2" applyNumberFormat="1" applyFont="1" applyBorder="1" applyAlignment="1">
      <alignment vertical="center"/>
    </xf>
    <xf numFmtId="10" fontId="4" fillId="0" borderId="19" xfId="2" applyNumberFormat="1" applyFont="1" applyBorder="1" applyAlignment="1">
      <alignment horizontal="center" vertical="center" wrapText="1"/>
    </xf>
    <xf numFmtId="0" fontId="4" fillId="0" borderId="16" xfId="2" applyFont="1" applyBorder="1" applyAlignment="1">
      <alignment horizontal="center" vertical="center" wrapText="1"/>
    </xf>
    <xf numFmtId="0" fontId="4" fillId="0" borderId="11" xfId="2" applyFont="1" applyBorder="1" applyAlignment="1">
      <alignment horizontal="center" vertical="center" wrapText="1"/>
    </xf>
    <xf numFmtId="49" fontId="4" fillId="0" borderId="102" xfId="2" applyNumberFormat="1" applyFont="1" applyBorder="1" applyAlignment="1">
      <alignment horizontal="left" vertical="center" wrapText="1"/>
    </xf>
    <xf numFmtId="169" fontId="4" fillId="0" borderId="102" xfId="2" applyNumberFormat="1" applyFont="1" applyBorder="1" applyAlignment="1">
      <alignment vertical="center" wrapText="1"/>
    </xf>
    <xf numFmtId="0" fontId="4" fillId="0" borderId="16" xfId="2" applyFont="1" applyBorder="1" applyAlignment="1">
      <alignment horizontal="center"/>
    </xf>
    <xf numFmtId="49" fontId="4" fillId="8" borderId="97" xfId="2" applyNumberFormat="1" applyFont="1" applyFill="1" applyBorder="1" applyAlignment="1">
      <alignment horizontal="left" vertical="center"/>
    </xf>
    <xf numFmtId="49" fontId="4" fillId="8" borderId="49" xfId="2" applyNumberFormat="1" applyFont="1" applyFill="1" applyBorder="1" applyAlignment="1">
      <alignment horizontal="left" vertical="center"/>
    </xf>
    <xf numFmtId="49" fontId="4" fillId="8" borderId="64" xfId="2" applyNumberFormat="1" applyFont="1" applyFill="1" applyBorder="1" applyAlignment="1">
      <alignment horizontal="left" vertical="center"/>
    </xf>
    <xf numFmtId="170" fontId="4" fillId="0" borderId="136" xfId="2" applyNumberFormat="1" applyFont="1" applyBorder="1" applyAlignment="1">
      <alignment horizontal="right" vertical="center"/>
    </xf>
    <xf numFmtId="0" fontId="4" fillId="0" borderId="102" xfId="2" applyFont="1" applyBorder="1"/>
    <xf numFmtId="0" fontId="4" fillId="0" borderId="179" xfId="2" applyFont="1" applyBorder="1"/>
    <xf numFmtId="170" fontId="4" fillId="8" borderId="11" xfId="2" applyNumberFormat="1" applyFont="1" applyFill="1" applyBorder="1" applyAlignment="1">
      <alignment horizontal="right" vertical="center"/>
    </xf>
    <xf numFmtId="170" fontId="4" fillId="8" borderId="13" xfId="2" applyNumberFormat="1" applyFont="1" applyFill="1" applyBorder="1" applyAlignment="1">
      <alignment horizontal="right" vertical="center"/>
    </xf>
    <xf numFmtId="170" fontId="4" fillId="8" borderId="17" xfId="2" applyNumberFormat="1" applyFont="1" applyFill="1" applyBorder="1" applyAlignment="1">
      <alignment horizontal="right" vertical="center"/>
    </xf>
    <xf numFmtId="1" fontId="4" fillId="0" borderId="196" xfId="2" applyNumberFormat="1" applyFont="1" applyBorder="1" applyAlignment="1">
      <alignment horizontal="center" vertical="center" wrapText="1"/>
    </xf>
    <xf numFmtId="0" fontId="37" fillId="0" borderId="0" xfId="2" applyFont="1"/>
    <xf numFmtId="171" fontId="4" fillId="0" borderId="102" xfId="2" applyNumberFormat="1" applyFont="1" applyBorder="1" applyAlignment="1">
      <alignment horizontal="right" vertical="center" wrapText="1"/>
    </xf>
    <xf numFmtId="49" fontId="4" fillId="0" borderId="179" xfId="2" applyNumberFormat="1" applyFont="1" applyBorder="1" applyAlignment="1">
      <alignment horizontal="left" vertical="center" wrapText="1"/>
    </xf>
    <xf numFmtId="49" fontId="4" fillId="8" borderId="23" xfId="2" applyNumberFormat="1" applyFont="1" applyFill="1" applyBorder="1" applyAlignment="1">
      <alignment horizontal="center" vertical="center" wrapText="1"/>
    </xf>
    <xf numFmtId="49" fontId="4" fillId="8" borderId="102" xfId="2" applyNumberFormat="1" applyFont="1" applyFill="1" applyBorder="1" applyAlignment="1">
      <alignment horizontal="center" vertical="center" wrapText="1"/>
    </xf>
    <xf numFmtId="49" fontId="4" fillId="8" borderId="112" xfId="2" applyNumberFormat="1" applyFont="1" applyFill="1" applyBorder="1" applyAlignment="1">
      <alignment horizontal="center" vertical="center" wrapText="1"/>
    </xf>
    <xf numFmtId="49" fontId="4" fillId="0" borderId="100" xfId="2" applyNumberFormat="1" applyFont="1" applyBorder="1" applyAlignment="1">
      <alignment horizontal="left" vertical="center"/>
    </xf>
    <xf numFmtId="49" fontId="4" fillId="0" borderId="38" xfId="2" applyNumberFormat="1" applyFont="1" applyBorder="1" applyAlignment="1">
      <alignment vertical="center"/>
    </xf>
    <xf numFmtId="49" fontId="4" fillId="0" borderId="14" xfId="2" applyNumberFormat="1" applyFont="1" applyBorder="1" applyAlignment="1">
      <alignment vertical="center"/>
    </xf>
    <xf numFmtId="169" fontId="4" fillId="0" borderId="15" xfId="2" applyNumberFormat="1" applyFont="1" applyBorder="1" applyAlignment="1">
      <alignment vertical="center" wrapText="1"/>
    </xf>
    <xf numFmtId="0" fontId="4" fillId="8" borderId="101" xfId="2" applyFont="1" applyFill="1" applyBorder="1" applyAlignment="1">
      <alignment vertical="center" wrapText="1"/>
    </xf>
    <xf numFmtId="0" fontId="4" fillId="8" borderId="102" xfId="2" applyFont="1" applyFill="1" applyBorder="1" applyAlignment="1">
      <alignment vertical="center" wrapText="1"/>
    </xf>
    <xf numFmtId="0" fontId="4" fillId="8" borderId="112" xfId="2" applyFont="1" applyFill="1" applyBorder="1" applyAlignment="1">
      <alignment vertical="center" wrapText="1"/>
    </xf>
    <xf numFmtId="0" fontId="4" fillId="0" borderId="101" xfId="2" applyFont="1" applyBorder="1"/>
    <xf numFmtId="0" fontId="4" fillId="0" borderId="112" xfId="2" applyFont="1" applyBorder="1"/>
    <xf numFmtId="10" fontId="4" fillId="0" borderId="101" xfId="2" applyNumberFormat="1" applyFont="1" applyBorder="1" applyAlignment="1">
      <alignment vertical="center" wrapText="1"/>
    </xf>
    <xf numFmtId="10" fontId="4" fillId="0" borderId="23" xfId="2" applyNumberFormat="1" applyFont="1" applyBorder="1" applyAlignment="1">
      <alignment vertical="center" wrapText="1"/>
    </xf>
    <xf numFmtId="10" fontId="4" fillId="0" borderId="23" xfId="2" applyNumberFormat="1" applyFont="1" applyBorder="1" applyAlignment="1">
      <alignment horizontal="center" vertical="center" wrapText="1"/>
    </xf>
    <xf numFmtId="10" fontId="4" fillId="0" borderId="102" xfId="2" applyNumberFormat="1" applyFont="1" applyBorder="1" applyAlignment="1">
      <alignment horizontal="center" vertical="center" wrapText="1"/>
    </xf>
    <xf numFmtId="9" fontId="4" fillId="0" borderId="102" xfId="2" applyNumberFormat="1" applyFont="1" applyBorder="1" applyAlignment="1">
      <alignment horizontal="center" vertical="center" wrapText="1"/>
    </xf>
    <xf numFmtId="0" fontId="11" fillId="0" borderId="13" xfId="2" applyFont="1" applyBorder="1"/>
    <xf numFmtId="0" fontId="11" fillId="0" borderId="17" xfId="2" applyFont="1" applyBorder="1"/>
    <xf numFmtId="10" fontId="4" fillId="12" borderId="42" xfId="2" applyNumberFormat="1" applyFont="1" applyFill="1" applyBorder="1" applyAlignment="1">
      <alignment horizontal="center" vertical="center" wrapText="1"/>
    </xf>
    <xf numFmtId="10" fontId="4" fillId="12" borderId="13" xfId="2" applyNumberFormat="1" applyFont="1" applyFill="1" applyBorder="1" applyAlignment="1">
      <alignment horizontal="center" vertical="center" wrapText="1"/>
    </xf>
    <xf numFmtId="10" fontId="5" fillId="7" borderId="17" xfId="2" applyNumberFormat="1" applyFont="1" applyFill="1" applyBorder="1" applyAlignment="1">
      <alignment horizontal="center" vertical="center" wrapText="1"/>
    </xf>
    <xf numFmtId="1" fontId="4" fillId="0" borderId="190" xfId="2" applyNumberFormat="1" applyFont="1" applyBorder="1" applyAlignment="1">
      <alignment horizontal="center" vertical="center" wrapText="1"/>
    </xf>
    <xf numFmtId="14" fontId="37" fillId="0" borderId="90" xfId="2" applyNumberFormat="1" applyFont="1" applyBorder="1"/>
    <xf numFmtId="171" fontId="4" fillId="0" borderId="90" xfId="2" applyNumberFormat="1" applyFont="1" applyBorder="1" applyAlignment="1">
      <alignment horizontal="right" vertical="center" wrapText="1"/>
    </xf>
    <xf numFmtId="49" fontId="4" fillId="0" borderId="101" xfId="2" applyNumberFormat="1" applyFont="1" applyBorder="1" applyAlignment="1">
      <alignment horizontal="left" vertical="center"/>
    </xf>
    <xf numFmtId="49" fontId="4" fillId="0" borderId="23" xfId="2" applyNumberFormat="1" applyFont="1" applyBorder="1" applyAlignment="1">
      <alignment vertical="center"/>
    </xf>
    <xf numFmtId="49" fontId="4" fillId="0" borderId="102" xfId="2" applyNumberFormat="1" applyFont="1" applyBorder="1" applyAlignment="1">
      <alignment vertical="center"/>
    </xf>
    <xf numFmtId="169" fontId="4" fillId="0" borderId="112" xfId="2" applyNumberFormat="1" applyFont="1" applyBorder="1" applyAlignment="1">
      <alignment vertical="center" wrapText="1"/>
    </xf>
    <xf numFmtId="0" fontId="37" fillId="0" borderId="49" xfId="2" applyFont="1" applyBorder="1"/>
    <xf numFmtId="14" fontId="37" fillId="0" borderId="49" xfId="2" applyNumberFormat="1" applyFont="1" applyBorder="1"/>
    <xf numFmtId="171" fontId="4" fillId="0" borderId="49" xfId="2" applyNumberFormat="1" applyFont="1" applyBorder="1" applyAlignment="1">
      <alignment horizontal="right" vertical="center" wrapText="1"/>
    </xf>
    <xf numFmtId="0" fontId="37" fillId="0" borderId="49" xfId="2" applyFont="1" applyBorder="1" applyAlignment="1">
      <alignment wrapText="1"/>
    </xf>
    <xf numFmtId="49" fontId="4" fillId="0" borderId="39" xfId="2" applyNumberFormat="1" applyFont="1" applyBorder="1" applyAlignment="1">
      <alignment horizontal="left" vertical="center" wrapText="1"/>
    </xf>
    <xf numFmtId="169" fontId="4" fillId="0" borderId="39" xfId="2" applyNumberFormat="1" applyFont="1" applyBorder="1" applyAlignment="1">
      <alignment vertical="center" wrapText="1"/>
    </xf>
    <xf numFmtId="49" fontId="4" fillId="8" borderId="103" xfId="2" applyNumberFormat="1" applyFont="1" applyFill="1" applyBorder="1" applyAlignment="1">
      <alignment horizontal="left" vertical="center"/>
    </xf>
    <xf numFmtId="49" fontId="4" fillId="8" borderId="78" xfId="2" applyNumberFormat="1" applyFont="1" applyFill="1" applyBorder="1" applyAlignment="1">
      <alignment horizontal="left" vertical="center"/>
    </xf>
    <xf numFmtId="49" fontId="4" fillId="8" borderId="87" xfId="2" applyNumberFormat="1" applyFont="1" applyFill="1" applyBorder="1" applyAlignment="1">
      <alignment horizontal="left" vertical="center"/>
    </xf>
    <xf numFmtId="0" fontId="4" fillId="0" borderId="39" xfId="2" applyFont="1" applyBorder="1"/>
    <xf numFmtId="0" fontId="4" fillId="0" borderId="113" xfId="2" applyFont="1" applyBorder="1"/>
    <xf numFmtId="1" fontId="4" fillId="0" borderId="197" xfId="2" applyNumberFormat="1" applyFont="1" applyBorder="1" applyAlignment="1">
      <alignment horizontal="center" vertical="center" wrapText="1"/>
    </xf>
    <xf numFmtId="171" fontId="4" fillId="0" borderId="39" xfId="2" applyNumberFormat="1" applyFont="1" applyBorder="1" applyAlignment="1">
      <alignment horizontal="right" vertical="center" wrapText="1"/>
    </xf>
    <xf numFmtId="49" fontId="4" fillId="0" borderId="113" xfId="2" applyNumberFormat="1" applyFont="1" applyBorder="1" applyAlignment="1">
      <alignment horizontal="left" vertical="center" wrapText="1"/>
    </xf>
    <xf numFmtId="49" fontId="4" fillId="8" borderId="28" xfId="2" applyNumberFormat="1" applyFont="1" applyFill="1" applyBorder="1" applyAlignment="1">
      <alignment horizontal="center" vertical="center" wrapText="1"/>
    </xf>
    <xf numFmtId="49" fontId="4" fillId="8" borderId="45" xfId="2" applyNumberFormat="1" applyFont="1" applyFill="1" applyBorder="1" applyAlignment="1">
      <alignment horizontal="center" vertical="center" wrapText="1"/>
    </xf>
    <xf numFmtId="49" fontId="4" fillId="8" borderId="43" xfId="2" applyNumberFormat="1" applyFont="1" applyFill="1" applyBorder="1" applyAlignment="1">
      <alignment horizontal="center" vertical="center" wrapText="1"/>
    </xf>
    <xf numFmtId="49" fontId="4" fillId="0" borderId="32" xfId="2" applyNumberFormat="1" applyFont="1" applyBorder="1" applyAlignment="1">
      <alignment horizontal="left" vertical="center"/>
    </xf>
    <xf numFmtId="49" fontId="4" fillId="0" borderId="34" xfId="2" applyNumberFormat="1" applyFont="1" applyBorder="1" applyAlignment="1">
      <alignment vertical="center"/>
    </xf>
    <xf numFmtId="49" fontId="4" fillId="0" borderId="39" xfId="2" applyNumberFormat="1" applyFont="1" applyBorder="1" applyAlignment="1">
      <alignment vertical="center"/>
    </xf>
    <xf numFmtId="169" fontId="4" fillId="0" borderId="35" xfId="2" applyNumberFormat="1" applyFont="1" applyBorder="1" applyAlignment="1">
      <alignment vertical="center" wrapText="1"/>
    </xf>
    <xf numFmtId="0" fontId="4" fillId="8" borderId="32" xfId="2" applyFont="1" applyFill="1" applyBorder="1" applyAlignment="1">
      <alignment vertical="center" wrapText="1"/>
    </xf>
    <xf numFmtId="0" fontId="4" fillId="8" borderId="39" xfId="2" applyFont="1" applyFill="1" applyBorder="1" applyAlignment="1">
      <alignment vertical="center" wrapText="1"/>
    </xf>
    <xf numFmtId="0" fontId="4" fillId="8" borderId="35" xfId="2" applyFont="1" applyFill="1" applyBorder="1" applyAlignment="1">
      <alignment vertical="center" wrapText="1"/>
    </xf>
    <xf numFmtId="0" fontId="4" fillId="0" borderId="32" xfId="2" applyFont="1" applyBorder="1"/>
    <xf numFmtId="0" fontId="4" fillId="0" borderId="35" xfId="2" applyFont="1" applyBorder="1"/>
    <xf numFmtId="10" fontId="4" fillId="0" borderId="44" xfId="2" applyNumberFormat="1" applyFont="1" applyBorder="1" applyAlignment="1">
      <alignment vertical="center" wrapText="1"/>
    </xf>
    <xf numFmtId="10" fontId="4" fillId="0" borderId="34" xfId="2" applyNumberFormat="1" applyFont="1" applyBorder="1" applyAlignment="1">
      <alignment vertical="center" wrapText="1"/>
    </xf>
    <xf numFmtId="10" fontId="4" fillId="0" borderId="39" xfId="2" applyNumberFormat="1" applyFont="1" applyBorder="1" applyAlignment="1">
      <alignment horizontal="center" vertical="center" wrapText="1"/>
    </xf>
    <xf numFmtId="9" fontId="4" fillId="0" borderId="45" xfId="2" applyNumberFormat="1" applyFont="1" applyBorder="1" applyAlignment="1">
      <alignment horizontal="center" vertical="center" wrapText="1"/>
    </xf>
    <xf numFmtId="10" fontId="4" fillId="0" borderId="45" xfId="2" applyNumberFormat="1" applyFont="1" applyBorder="1" applyAlignment="1">
      <alignment horizontal="center" vertical="center" wrapText="1"/>
    </xf>
    <xf numFmtId="10" fontId="4" fillId="12" borderId="46" xfId="2" applyNumberFormat="1" applyFont="1" applyFill="1" applyBorder="1" applyAlignment="1">
      <alignment horizontal="center" vertical="center" wrapText="1"/>
    </xf>
    <xf numFmtId="10" fontId="4" fillId="12" borderId="48" xfId="2" applyNumberFormat="1" applyFont="1" applyFill="1" applyBorder="1" applyAlignment="1">
      <alignment horizontal="center" vertical="center" wrapText="1"/>
    </xf>
    <xf numFmtId="10" fontId="5" fillId="7" borderId="153" xfId="2" applyNumberFormat="1" applyFont="1" applyFill="1" applyBorder="1" applyAlignment="1">
      <alignment horizontal="center" vertical="center" wrapText="1"/>
    </xf>
    <xf numFmtId="1" fontId="4" fillId="0" borderId="132" xfId="2" applyNumberFormat="1" applyFont="1" applyBorder="1" applyAlignment="1">
      <alignment horizontal="center" vertical="center" wrapText="1"/>
    </xf>
    <xf numFmtId="49" fontId="4" fillId="0" borderId="189" xfId="2" applyNumberFormat="1" applyFont="1" applyBorder="1" applyAlignment="1">
      <alignment horizontal="left" vertical="center" wrapText="1"/>
    </xf>
    <xf numFmtId="169" fontId="4" fillId="0" borderId="121" xfId="2" applyNumberFormat="1" applyFont="1" applyBorder="1" applyAlignment="1">
      <alignment vertical="center" wrapText="1"/>
    </xf>
    <xf numFmtId="49" fontId="4" fillId="0" borderId="133" xfId="2" applyNumberFormat="1" applyFont="1" applyBorder="1" applyAlignment="1">
      <alignment horizontal="center" vertical="center"/>
    </xf>
    <xf numFmtId="49" fontId="4" fillId="8" borderId="201" xfId="2" applyNumberFormat="1" applyFont="1" applyFill="1" applyBorder="1" applyAlignment="1">
      <alignment horizontal="left" vertical="center"/>
    </xf>
    <xf numFmtId="170" fontId="4" fillId="0" borderId="120" xfId="2" applyNumberFormat="1" applyFont="1" applyBorder="1" applyAlignment="1">
      <alignment horizontal="right" vertical="center"/>
    </xf>
    <xf numFmtId="170" fontId="4" fillId="0" borderId="107" xfId="2" applyNumberFormat="1" applyFont="1" applyBorder="1" applyAlignment="1">
      <alignment horizontal="right" vertical="center"/>
    </xf>
    <xf numFmtId="170" fontId="4" fillId="8" borderId="126" xfId="2" applyNumberFormat="1" applyFont="1" applyFill="1" applyBorder="1" applyAlignment="1">
      <alignment horizontal="right" vertical="center"/>
    </xf>
    <xf numFmtId="170" fontId="4" fillId="8" borderId="128" xfId="2" applyNumberFormat="1" applyFont="1" applyFill="1" applyBorder="1" applyAlignment="1">
      <alignment horizontal="right" vertical="center"/>
    </xf>
    <xf numFmtId="170" fontId="4" fillId="8" borderId="133" xfId="2" applyNumberFormat="1" applyFont="1" applyFill="1" applyBorder="1" applyAlignment="1">
      <alignment horizontal="right" vertical="center"/>
    </xf>
    <xf numFmtId="49" fontId="4" fillId="0" borderId="107" xfId="2" applyNumberFormat="1" applyFont="1" applyBorder="1" applyAlignment="1">
      <alignment horizontal="left" vertical="center" wrapText="1"/>
    </xf>
    <xf numFmtId="49" fontId="4" fillId="8" borderId="11" xfId="2" applyNumberFormat="1" applyFont="1" applyFill="1" applyBorder="1" applyAlignment="1">
      <alignment horizontal="center" vertical="center" wrapText="1"/>
    </xf>
    <xf numFmtId="49" fontId="4" fillId="8" borderId="13" xfId="2" applyNumberFormat="1" applyFont="1" applyFill="1" applyBorder="1" applyAlignment="1">
      <alignment horizontal="center" vertical="center" wrapText="1"/>
    </xf>
    <xf numFmtId="49" fontId="4" fillId="8" borderId="17" xfId="2" applyNumberFormat="1" applyFont="1" applyFill="1" applyBorder="1" applyAlignment="1">
      <alignment horizontal="center" vertical="center" wrapText="1"/>
    </xf>
    <xf numFmtId="49" fontId="4" fillId="0" borderId="146" xfId="2" applyNumberFormat="1" applyFont="1" applyBorder="1" applyAlignment="1">
      <alignment horizontal="left" vertical="center"/>
    </xf>
    <xf numFmtId="49" fontId="4" fillId="0" borderId="189" xfId="2" applyNumberFormat="1" applyFont="1" applyBorder="1" applyAlignment="1">
      <alignment vertical="center" wrapText="1"/>
    </xf>
    <xf numFmtId="49" fontId="4" fillId="0" borderId="121" xfId="2" applyNumberFormat="1" applyFont="1" applyBorder="1" applyAlignment="1">
      <alignment vertical="center" wrapText="1"/>
    </xf>
    <xf numFmtId="49" fontId="4" fillId="0" borderId="121" xfId="2" applyNumberFormat="1" applyFont="1" applyBorder="1" applyAlignment="1">
      <alignment vertical="center"/>
    </xf>
    <xf numFmtId="169" fontId="4" fillId="0" borderId="202" xfId="2" applyNumberFormat="1" applyFont="1" applyBorder="1" applyAlignment="1">
      <alignment vertical="center" wrapText="1"/>
    </xf>
    <xf numFmtId="9" fontId="4" fillId="8" borderId="130" xfId="2" applyNumberFormat="1" applyFont="1" applyFill="1" applyBorder="1" applyAlignment="1">
      <alignment vertical="center" wrapText="1"/>
    </xf>
    <xf numFmtId="0" fontId="4" fillId="8" borderId="128" xfId="2" applyFont="1" applyFill="1" applyBorder="1" applyAlignment="1">
      <alignment vertical="center" wrapText="1"/>
    </xf>
    <xf numFmtId="0" fontId="4" fillId="8" borderId="129" xfId="2" applyFont="1" applyFill="1" applyBorder="1" applyAlignment="1">
      <alignment vertical="center" wrapText="1"/>
    </xf>
    <xf numFmtId="0" fontId="4" fillId="0" borderId="89" xfId="2" applyFont="1" applyBorder="1" applyAlignment="1">
      <alignment vertical="center" wrapText="1"/>
    </xf>
    <xf numFmtId="0" fontId="4" fillId="0" borderId="130" xfId="2" applyFont="1" applyBorder="1"/>
    <xf numFmtId="0" fontId="4" fillId="0" borderId="133" xfId="2" applyFont="1" applyBorder="1"/>
    <xf numFmtId="10" fontId="4" fillId="0" borderId="42" xfId="2" applyNumberFormat="1" applyFont="1" applyBorder="1" applyAlignment="1">
      <alignment vertical="center" wrapText="1"/>
    </xf>
    <xf numFmtId="10" fontId="4" fillId="0" borderId="11" xfId="2" applyNumberFormat="1" applyFont="1" applyBorder="1" applyAlignment="1">
      <alignment vertical="center" wrapText="1"/>
    </xf>
    <xf numFmtId="10" fontId="4" fillId="0" borderId="38" xfId="2" applyNumberFormat="1" applyFont="1" applyBorder="1" applyAlignment="1">
      <alignment horizontal="center" vertical="center" wrapText="1"/>
    </xf>
    <xf numFmtId="10" fontId="4" fillId="0" borderId="14" xfId="2" applyNumberFormat="1" applyFont="1" applyBorder="1" applyAlignment="1">
      <alignment horizontal="center" vertical="center" wrapText="1"/>
    </xf>
    <xf numFmtId="10" fontId="4" fillId="0" borderId="13" xfId="2" applyNumberFormat="1" applyFont="1" applyBorder="1" applyAlignment="1">
      <alignment horizontal="center" vertical="center" wrapText="1"/>
    </xf>
    <xf numFmtId="9" fontId="4" fillId="0" borderId="13" xfId="2" applyNumberFormat="1" applyFont="1" applyBorder="1" applyAlignment="1">
      <alignment horizontal="center" vertical="center" wrapText="1"/>
    </xf>
    <xf numFmtId="10" fontId="4" fillId="12" borderId="16" xfId="2" applyNumberFormat="1" applyFont="1" applyFill="1" applyBorder="1" applyAlignment="1">
      <alignment horizontal="center" vertical="center" wrapText="1"/>
    </xf>
    <xf numFmtId="10" fontId="5" fillId="7" borderId="41" xfId="2" applyNumberFormat="1" applyFont="1" applyFill="1" applyBorder="1" applyAlignment="1">
      <alignment horizontal="center" vertical="center" wrapText="1"/>
    </xf>
    <xf numFmtId="1" fontId="4" fillId="0" borderId="136" xfId="2" applyNumberFormat="1" applyFont="1" applyBorder="1" applyAlignment="1">
      <alignment horizontal="center" vertical="center" wrapText="1"/>
    </xf>
    <xf numFmtId="0" fontId="4" fillId="0" borderId="16" xfId="2" applyFont="1" applyBorder="1" applyAlignment="1">
      <alignment horizontal="left" vertical="center" wrapText="1"/>
    </xf>
    <xf numFmtId="49" fontId="4" fillId="0" borderId="23" xfId="2" applyNumberFormat="1" applyFont="1" applyBorder="1" applyAlignment="1">
      <alignment horizontal="left" vertical="center" wrapText="1"/>
    </xf>
    <xf numFmtId="0" fontId="4" fillId="0" borderId="114" xfId="2" applyFont="1" applyBorder="1" applyAlignment="1">
      <alignment horizontal="center"/>
    </xf>
    <xf numFmtId="49" fontId="4" fillId="8" borderId="110" xfId="2" applyNumberFormat="1" applyFont="1" applyFill="1" applyBorder="1" applyAlignment="1">
      <alignment horizontal="left" vertical="center"/>
    </xf>
    <xf numFmtId="170" fontId="4" fillId="0" borderId="65" xfId="2" applyNumberFormat="1" applyFont="1" applyBorder="1" applyAlignment="1">
      <alignment horizontal="right" vertical="center"/>
    </xf>
    <xf numFmtId="0" fontId="4" fillId="0" borderId="49" xfId="2" applyFont="1" applyBorder="1"/>
    <xf numFmtId="0" fontId="4" fillId="0" borderId="111" xfId="2" applyFont="1" applyBorder="1"/>
    <xf numFmtId="170" fontId="4" fillId="8" borderId="114" xfId="2" applyNumberFormat="1" applyFont="1" applyFill="1" applyBorder="1" applyAlignment="1">
      <alignment horizontal="right" vertical="center"/>
    </xf>
    <xf numFmtId="49" fontId="4" fillId="0" borderId="63" xfId="2" applyNumberFormat="1" applyFont="1" applyBorder="1" applyAlignment="1">
      <alignment horizontal="left" vertical="center" wrapText="1"/>
    </xf>
    <xf numFmtId="49" fontId="4" fillId="0" borderId="197" xfId="2" applyNumberFormat="1" applyFont="1" applyBorder="1" applyAlignment="1">
      <alignment horizontal="left" vertical="center"/>
    </xf>
    <xf numFmtId="0" fontId="4" fillId="8" borderId="42" xfId="2" applyFont="1" applyFill="1" applyBorder="1" applyAlignment="1">
      <alignment vertical="center" wrapText="1"/>
    </xf>
    <xf numFmtId="0" fontId="4" fillId="8" borderId="13" xfId="2" applyFont="1" applyFill="1" applyBorder="1" applyAlignment="1">
      <alignment vertical="center" wrapText="1"/>
    </xf>
    <xf numFmtId="0" fontId="4" fillId="8" borderId="17" xfId="2" applyFont="1" applyFill="1" applyBorder="1" applyAlignment="1">
      <alignment vertical="center" wrapText="1"/>
    </xf>
    <xf numFmtId="49" fontId="4" fillId="0" borderId="49" xfId="2" applyNumberFormat="1" applyFont="1" applyBorder="1" applyAlignment="1">
      <alignment horizontal="left" vertical="center" wrapText="1"/>
    </xf>
    <xf numFmtId="49" fontId="4" fillId="0" borderId="64" xfId="2" applyNumberFormat="1" applyFont="1" applyBorder="1" applyAlignment="1">
      <alignment horizontal="left" vertical="center" wrapText="1"/>
    </xf>
    <xf numFmtId="1" fontId="4" fillId="0" borderId="97" xfId="2" applyNumberFormat="1" applyFont="1" applyBorder="1" applyAlignment="1">
      <alignment horizontal="center" vertical="center" wrapText="1"/>
    </xf>
    <xf numFmtId="1" fontId="4" fillId="0" borderId="143" xfId="2" applyNumberFormat="1" applyFont="1" applyBorder="1" applyAlignment="1">
      <alignment horizontal="center" vertical="center" wrapText="1"/>
    </xf>
    <xf numFmtId="0" fontId="4" fillId="0" borderId="82" xfId="2" applyFont="1" applyBorder="1" applyAlignment="1">
      <alignment horizontal="left" vertical="center" wrapText="1"/>
    </xf>
    <xf numFmtId="49" fontId="4" fillId="0" borderId="182" xfId="2" applyNumberFormat="1" applyFont="1" applyBorder="1" applyAlignment="1">
      <alignment horizontal="left" vertical="center" wrapText="1"/>
    </xf>
    <xf numFmtId="169" fontId="4" fillId="0" borderId="181" xfId="2" applyNumberFormat="1" applyFont="1" applyBorder="1" applyAlignment="1">
      <alignment vertical="center" wrapText="1"/>
    </xf>
    <xf numFmtId="0" fontId="4" fillId="0" borderId="144" xfId="2" applyFont="1" applyBorder="1" applyAlignment="1">
      <alignment horizontal="center"/>
    </xf>
    <xf numFmtId="49" fontId="4" fillId="8" borderId="106" xfId="2" applyNumberFormat="1" applyFont="1" applyFill="1" applyBorder="1" applyAlignment="1">
      <alignment horizontal="left" vertical="center"/>
    </xf>
    <xf numFmtId="170" fontId="4" fillId="0" borderId="143" xfId="2" applyNumberFormat="1" applyFont="1" applyBorder="1" applyAlignment="1">
      <alignment horizontal="right" vertical="center"/>
    </xf>
    <xf numFmtId="0" fontId="4" fillId="0" borderId="203" xfId="2" applyFont="1" applyBorder="1"/>
    <xf numFmtId="0" fontId="4" fillId="0" borderId="204" xfId="2" applyFont="1" applyBorder="1"/>
    <xf numFmtId="170" fontId="4" fillId="8" borderId="137" xfId="2" applyNumberFormat="1" applyFont="1" applyFill="1" applyBorder="1" applyAlignment="1">
      <alignment horizontal="right" vertical="center"/>
    </xf>
    <xf numFmtId="170" fontId="4" fillId="8" borderId="83" xfId="2" applyNumberFormat="1" applyFont="1" applyFill="1" applyBorder="1" applyAlignment="1">
      <alignment horizontal="right" vertical="center"/>
    </xf>
    <xf numFmtId="170" fontId="4" fillId="8" borderId="144" xfId="2" applyNumberFormat="1" applyFont="1" applyFill="1" applyBorder="1" applyAlignment="1">
      <alignment horizontal="right" vertical="center"/>
    </xf>
    <xf numFmtId="1" fontId="4" fillId="0" borderId="103" xfId="2" applyNumberFormat="1" applyFont="1" applyBorder="1" applyAlignment="1">
      <alignment horizontal="center" vertical="center" wrapText="1"/>
    </xf>
    <xf numFmtId="49" fontId="4" fillId="0" borderId="78" xfId="2" applyNumberFormat="1" applyFont="1" applyBorder="1" applyAlignment="1">
      <alignment horizontal="left" vertical="center" wrapText="1"/>
    </xf>
    <xf numFmtId="171" fontId="4" fillId="0" borderId="78" xfId="2" applyNumberFormat="1" applyFont="1" applyBorder="1" applyAlignment="1">
      <alignment horizontal="right" vertical="center" wrapText="1"/>
    </xf>
    <xf numFmtId="171" fontId="4" fillId="0" borderId="52" xfId="2" applyNumberFormat="1" applyFont="1" applyBorder="1" applyAlignment="1">
      <alignment horizontal="right" vertical="center" wrapText="1"/>
    </xf>
    <xf numFmtId="49" fontId="4" fillId="0" borderId="61" xfId="2" applyNumberFormat="1" applyFont="1" applyBorder="1" applyAlignment="1">
      <alignment horizontal="left" vertical="center" wrapText="1"/>
    </xf>
    <xf numFmtId="49" fontId="4" fillId="0" borderId="199" xfId="2" applyNumberFormat="1" applyFont="1" applyBorder="1" applyAlignment="1">
      <alignment horizontal="left" vertical="center"/>
    </xf>
    <xf numFmtId="49" fontId="4" fillId="0" borderId="182" xfId="2" applyNumberFormat="1" applyFont="1" applyBorder="1" applyAlignment="1">
      <alignment vertical="center"/>
    </xf>
    <xf numFmtId="49" fontId="4" fillId="0" borderId="181" xfId="2" applyNumberFormat="1" applyFont="1" applyBorder="1" applyAlignment="1">
      <alignment vertical="center"/>
    </xf>
    <xf numFmtId="169" fontId="4" fillId="0" borderId="84" xfId="2" applyNumberFormat="1" applyFont="1" applyBorder="1" applyAlignment="1">
      <alignment vertical="center" wrapText="1"/>
    </xf>
    <xf numFmtId="0" fontId="4" fillId="8" borderId="140" xfId="2" applyFont="1" applyFill="1" applyBorder="1" applyAlignment="1">
      <alignment vertical="center" wrapText="1"/>
    </xf>
    <xf numFmtId="0" fontId="4" fillId="8" borderId="83" xfId="2" applyFont="1" applyFill="1" applyBorder="1" applyAlignment="1">
      <alignment vertical="center" wrapText="1"/>
    </xf>
    <xf numFmtId="0" fontId="4" fillId="8" borderId="139" xfId="2" applyFont="1" applyFill="1" applyBorder="1" applyAlignment="1">
      <alignment vertical="center" wrapText="1"/>
    </xf>
    <xf numFmtId="0" fontId="4" fillId="0" borderId="82" xfId="2" applyFont="1" applyBorder="1" applyAlignment="1">
      <alignment vertical="center" wrapText="1"/>
    </xf>
    <xf numFmtId="0" fontId="4" fillId="0" borderId="205" xfId="2" applyFont="1" applyBorder="1"/>
    <xf numFmtId="0" fontId="4" fillId="0" borderId="183" xfId="2" applyFont="1" applyBorder="1"/>
    <xf numFmtId="1" fontId="4" fillId="0" borderId="0" xfId="2" applyNumberFormat="1" applyFont="1"/>
    <xf numFmtId="1" fontId="4" fillId="0" borderId="11" xfId="2" applyNumberFormat="1" applyFont="1" applyBorder="1"/>
    <xf numFmtId="49" fontId="4" fillId="0" borderId="13" xfId="2" applyNumberFormat="1" applyFont="1" applyBorder="1" applyAlignment="1">
      <alignment horizontal="left" vertical="center" wrapText="1"/>
    </xf>
    <xf numFmtId="169" fontId="4" fillId="0" borderId="13" xfId="2" applyNumberFormat="1" applyFont="1" applyBorder="1" applyAlignment="1">
      <alignment vertical="center" wrapText="1"/>
    </xf>
    <xf numFmtId="0" fontId="4" fillId="0" borderId="17" xfId="2" applyFont="1" applyBorder="1" applyAlignment="1">
      <alignment horizontal="center" vertical="top"/>
    </xf>
    <xf numFmtId="49" fontId="4" fillId="0" borderId="122" xfId="2" applyNumberFormat="1" applyFont="1" applyBorder="1" applyAlignment="1">
      <alignment horizontal="left" vertical="center" wrapText="1"/>
    </xf>
    <xf numFmtId="170" fontId="4" fillId="0" borderId="74" xfId="2" applyNumberFormat="1" applyFont="1" applyBorder="1" applyAlignment="1">
      <alignment horizontal="right" vertical="center"/>
    </xf>
    <xf numFmtId="170" fontId="4" fillId="9" borderId="74" xfId="2" applyNumberFormat="1" applyFont="1" applyFill="1" applyBorder="1" applyAlignment="1">
      <alignment horizontal="right" vertical="center"/>
    </xf>
    <xf numFmtId="1" fontId="4" fillId="0" borderId="148" xfId="2" applyNumberFormat="1" applyFont="1" applyBorder="1" applyAlignment="1">
      <alignment horizontal="center" vertical="center" wrapText="1"/>
    </xf>
    <xf numFmtId="49" fontId="4" fillId="0" borderId="12" xfId="2" applyNumberFormat="1" applyFont="1" applyBorder="1" applyAlignment="1">
      <alignment horizontal="left" vertical="center" wrapText="1"/>
    </xf>
    <xf numFmtId="14" fontId="37" fillId="0" borderId="149" xfId="2" applyNumberFormat="1" applyFont="1" applyBorder="1"/>
    <xf numFmtId="171" fontId="4" fillId="0" borderId="132" xfId="2" applyNumberFormat="1" applyFont="1" applyBorder="1" applyAlignment="1">
      <alignment horizontal="right" vertical="center" wrapText="1"/>
    </xf>
    <xf numFmtId="49" fontId="4" fillId="0" borderId="206" xfId="2" applyNumberFormat="1" applyFont="1" applyBorder="1" applyAlignment="1">
      <alignment horizontal="left" vertical="center" wrapText="1"/>
    </xf>
    <xf numFmtId="49" fontId="4" fillId="8" borderId="126" xfId="2" applyNumberFormat="1" applyFont="1" applyFill="1" applyBorder="1" applyAlignment="1">
      <alignment horizontal="center" vertical="center" wrapText="1"/>
    </xf>
    <xf numFmtId="49" fontId="4" fillId="8" borderId="128" xfId="2" applyNumberFormat="1" applyFont="1" applyFill="1" applyBorder="1" applyAlignment="1">
      <alignment horizontal="center" vertical="center" wrapText="1"/>
    </xf>
    <xf numFmtId="49" fontId="4" fillId="8" borderId="133" xfId="2" applyNumberFormat="1" applyFont="1" applyFill="1" applyBorder="1" applyAlignment="1">
      <alignment horizontal="center" vertical="center" wrapText="1"/>
    </xf>
    <xf numFmtId="49" fontId="4" fillId="0" borderId="42" xfId="2" applyNumberFormat="1" applyFont="1" applyBorder="1" applyAlignment="1">
      <alignment horizontal="left" vertical="center"/>
    </xf>
    <xf numFmtId="49" fontId="4" fillId="0" borderId="11" xfId="2" applyNumberFormat="1" applyFont="1" applyBorder="1" applyAlignment="1">
      <alignment vertical="center"/>
    </xf>
    <xf numFmtId="49" fontId="4" fillId="0" borderId="13" xfId="2" applyNumberFormat="1" applyFont="1" applyBorder="1" applyAlignment="1">
      <alignment vertical="center"/>
    </xf>
    <xf numFmtId="169" fontId="4" fillId="0" borderId="17" xfId="2" applyNumberFormat="1" applyFont="1" applyBorder="1" applyAlignment="1">
      <alignment vertical="center" wrapText="1"/>
    </xf>
    <xf numFmtId="9" fontId="4" fillId="8" borderId="42" xfId="2" applyNumberFormat="1" applyFont="1" applyFill="1" applyBorder="1" applyAlignment="1">
      <alignment vertical="center" wrapText="1"/>
    </xf>
    <xf numFmtId="0" fontId="4" fillId="0" borderId="42" xfId="2" applyFont="1" applyBorder="1"/>
    <xf numFmtId="0" fontId="4" fillId="0" borderId="17" xfId="2" applyFont="1" applyBorder="1" applyAlignment="1">
      <alignment horizontal="left"/>
    </xf>
    <xf numFmtId="0" fontId="4" fillId="0" borderId="17" xfId="2" applyFont="1" applyBorder="1" applyAlignment="1">
      <alignment horizontal="center"/>
    </xf>
    <xf numFmtId="0" fontId="4" fillId="0" borderId="58" xfId="2" applyFont="1" applyBorder="1"/>
    <xf numFmtId="0" fontId="4" fillId="0" borderId="64" xfId="2" applyFont="1" applyBorder="1"/>
    <xf numFmtId="170" fontId="4" fillId="8" borderId="42" xfId="2" applyNumberFormat="1" applyFont="1" applyFill="1" applyBorder="1" applyAlignment="1">
      <alignment horizontal="right" vertical="center"/>
    </xf>
    <xf numFmtId="1" fontId="4" fillId="0" borderId="193" xfId="2" applyNumberFormat="1" applyFont="1" applyBorder="1" applyAlignment="1">
      <alignment horizontal="center" vertical="center" wrapText="1"/>
    </xf>
    <xf numFmtId="0" fontId="37" fillId="0" borderId="39" xfId="2" applyFont="1" applyBorder="1"/>
    <xf numFmtId="171" fontId="4" fillId="0" borderId="136" xfId="2" applyNumberFormat="1" applyFont="1" applyBorder="1" applyAlignment="1">
      <alignment horizontal="right" vertical="center" wrapText="1"/>
    </xf>
    <xf numFmtId="49" fontId="4" fillId="8" borderId="114" xfId="2" applyNumberFormat="1" applyFont="1" applyFill="1" applyBorder="1" applyAlignment="1">
      <alignment horizontal="center" vertical="center" wrapText="1"/>
    </xf>
    <xf numFmtId="171" fontId="4" fillId="0" borderId="207" xfId="2" applyNumberFormat="1" applyFont="1" applyBorder="1" applyAlignment="1">
      <alignment horizontal="right" vertical="center" wrapText="1"/>
    </xf>
    <xf numFmtId="1" fontId="4" fillId="0" borderId="180" xfId="2" applyNumberFormat="1" applyFont="1" applyBorder="1" applyAlignment="1">
      <alignment horizontal="center" vertical="center" wrapText="1"/>
    </xf>
    <xf numFmtId="49" fontId="4" fillId="8" borderId="60" xfId="2" applyNumberFormat="1" applyFont="1" applyFill="1" applyBorder="1" applyAlignment="1">
      <alignment horizontal="left" vertical="center"/>
    </xf>
    <xf numFmtId="49" fontId="4" fillId="8" borderId="52" xfId="2" applyNumberFormat="1" applyFont="1" applyFill="1" applyBorder="1" applyAlignment="1">
      <alignment horizontal="left" vertical="center"/>
    </xf>
    <xf numFmtId="49" fontId="4" fillId="8" borderId="53" xfId="2" applyNumberFormat="1" applyFont="1" applyFill="1" applyBorder="1" applyAlignment="1">
      <alignment horizontal="left" vertical="center"/>
    </xf>
    <xf numFmtId="0" fontId="4" fillId="0" borderId="56" xfId="2" applyFont="1" applyBorder="1"/>
    <xf numFmtId="0" fontId="4" fillId="0" borderId="61" xfId="2" applyFont="1" applyBorder="1"/>
    <xf numFmtId="1" fontId="4" fillId="0" borderId="192" xfId="2" applyNumberFormat="1" applyFont="1" applyBorder="1" applyAlignment="1">
      <alignment horizontal="center" vertical="center" wrapText="1"/>
    </xf>
    <xf numFmtId="0" fontId="37" fillId="0" borderId="52" xfId="2" applyFont="1" applyBorder="1" applyAlignment="1">
      <alignment wrapText="1"/>
    </xf>
    <xf numFmtId="171" fontId="4" fillId="0" borderId="63" xfId="2" applyNumberFormat="1" applyFont="1" applyBorder="1" applyAlignment="1">
      <alignment horizontal="right" vertical="center" wrapText="1"/>
    </xf>
    <xf numFmtId="171" fontId="4" fillId="0" borderId="143" xfId="2" applyNumberFormat="1" applyFont="1" applyBorder="1" applyAlignment="1">
      <alignment horizontal="right" vertical="center" wrapText="1"/>
    </xf>
    <xf numFmtId="49" fontId="4" fillId="0" borderId="200" xfId="2" applyNumberFormat="1" applyFont="1" applyBorder="1" applyAlignment="1">
      <alignment horizontal="left" vertical="center" wrapText="1"/>
    </xf>
    <xf numFmtId="49" fontId="4" fillId="8" borderId="137" xfId="2" applyNumberFormat="1" applyFont="1" applyFill="1" applyBorder="1" applyAlignment="1">
      <alignment horizontal="center" vertical="center" wrapText="1"/>
    </xf>
    <xf numFmtId="49" fontId="4" fillId="8" borderId="83" xfId="2" applyNumberFormat="1" applyFont="1" applyFill="1" applyBorder="1" applyAlignment="1">
      <alignment horizontal="center" vertical="center" wrapText="1"/>
    </xf>
    <xf numFmtId="49" fontId="4" fillId="8" borderId="144" xfId="2" applyNumberFormat="1" applyFont="1" applyFill="1" applyBorder="1" applyAlignment="1">
      <alignment horizontal="center" vertical="center" wrapText="1"/>
    </xf>
    <xf numFmtId="1" fontId="4" fillId="0" borderId="127" xfId="2" applyNumberFormat="1" applyFont="1" applyBorder="1"/>
    <xf numFmtId="1" fontId="4" fillId="0" borderId="126" xfId="2" applyNumberFormat="1" applyFont="1" applyBorder="1"/>
    <xf numFmtId="49" fontId="4" fillId="0" borderId="128" xfId="2" applyNumberFormat="1" applyFont="1" applyBorder="1" applyAlignment="1">
      <alignment horizontal="left" vertical="center" wrapText="1"/>
    </xf>
    <xf numFmtId="169" fontId="4" fillId="0" borderId="128" xfId="2" applyNumberFormat="1" applyFont="1" applyBorder="1" applyAlignment="1">
      <alignment vertical="center" wrapText="1"/>
    </xf>
    <xf numFmtId="0" fontId="4" fillId="0" borderId="129" xfId="2" applyFont="1" applyBorder="1" applyAlignment="1">
      <alignment horizontal="center" vertical="top"/>
    </xf>
    <xf numFmtId="170" fontId="4" fillId="0" borderId="130" xfId="2" applyNumberFormat="1" applyFont="1" applyBorder="1" applyAlignment="1">
      <alignment horizontal="right" vertical="center"/>
    </xf>
    <xf numFmtId="170" fontId="4" fillId="0" borderId="94" xfId="2" applyNumberFormat="1" applyFont="1" applyBorder="1" applyAlignment="1">
      <alignment horizontal="right" vertical="center"/>
    </xf>
    <xf numFmtId="170" fontId="4" fillId="8" borderId="130" xfId="2" applyNumberFormat="1" applyFont="1" applyFill="1" applyBorder="1" applyAlignment="1">
      <alignment horizontal="right" vertical="center"/>
    </xf>
    <xf numFmtId="170" fontId="4" fillId="8" borderId="129" xfId="2" applyNumberFormat="1" applyFont="1" applyFill="1" applyBorder="1" applyAlignment="1">
      <alignment horizontal="right" vertical="center"/>
    </xf>
    <xf numFmtId="49" fontId="4" fillId="0" borderId="89" xfId="2" applyNumberFormat="1" applyFont="1" applyBorder="1" applyAlignment="1">
      <alignment horizontal="left" vertical="center"/>
    </xf>
    <xf numFmtId="49" fontId="4" fillId="0" borderId="208" xfId="2" applyNumberFormat="1" applyFont="1" applyBorder="1" applyAlignment="1">
      <alignment horizontal="left" vertical="center" wrapText="1"/>
    </xf>
    <xf numFmtId="14" fontId="37" fillId="0" borderId="147" xfId="2" applyNumberFormat="1" applyFont="1" applyBorder="1"/>
    <xf numFmtId="171" fontId="4" fillId="0" borderId="126" xfId="2" applyNumberFormat="1" applyFont="1" applyBorder="1" applyAlignment="1">
      <alignment horizontal="right" vertical="center" wrapText="1"/>
    </xf>
    <xf numFmtId="49" fontId="4" fillId="8" borderId="129" xfId="2" applyNumberFormat="1" applyFont="1" applyFill="1" applyBorder="1" applyAlignment="1">
      <alignment horizontal="center" vertical="center" wrapText="1"/>
    </xf>
    <xf numFmtId="49" fontId="4" fillId="0" borderId="89" xfId="2" applyNumberFormat="1" applyFont="1" applyBorder="1" applyAlignment="1">
      <alignment horizontal="left" vertical="center" wrapText="1"/>
    </xf>
    <xf numFmtId="49" fontId="4" fillId="0" borderId="130" xfId="2" applyNumberFormat="1" applyFont="1" applyBorder="1" applyAlignment="1">
      <alignment horizontal="left" vertical="center"/>
    </xf>
    <xf numFmtId="49" fontId="4" fillId="0" borderId="126" xfId="2" applyNumberFormat="1" applyFont="1" applyBorder="1" applyAlignment="1">
      <alignment vertical="center"/>
    </xf>
    <xf numFmtId="49" fontId="4" fillId="0" borderId="128" xfId="2" applyNumberFormat="1" applyFont="1" applyBorder="1" applyAlignment="1">
      <alignment vertical="center"/>
    </xf>
    <xf numFmtId="169" fontId="4" fillId="0" borderId="129" xfId="2" applyNumberFormat="1" applyFont="1" applyBorder="1" applyAlignment="1">
      <alignment vertical="center" wrapText="1"/>
    </xf>
    <xf numFmtId="0" fontId="4" fillId="8" borderId="130" xfId="2" applyFont="1" applyFill="1" applyBorder="1" applyAlignment="1">
      <alignment vertical="center" wrapText="1"/>
    </xf>
    <xf numFmtId="1" fontId="4" fillId="0" borderId="16" xfId="2" applyNumberFormat="1" applyFont="1" applyBorder="1"/>
    <xf numFmtId="171" fontId="4" fillId="0" borderId="11" xfId="2" applyNumberFormat="1" applyFont="1" applyBorder="1" applyAlignment="1">
      <alignment horizontal="right" vertical="center" wrapText="1"/>
    </xf>
    <xf numFmtId="1" fontId="4" fillId="0" borderId="138" xfId="2" applyNumberFormat="1" applyFont="1" applyBorder="1"/>
    <xf numFmtId="1" fontId="4" fillId="0" borderId="137" xfId="2" applyNumberFormat="1" applyFont="1" applyBorder="1"/>
    <xf numFmtId="49" fontId="4" fillId="0" borderId="83" xfId="2" applyNumberFormat="1" applyFont="1" applyBorder="1" applyAlignment="1">
      <alignment horizontal="left" vertical="center" wrapText="1"/>
    </xf>
    <xf numFmtId="169" fontId="4" fillId="0" borderId="83" xfId="2" applyNumberFormat="1" applyFont="1" applyBorder="1" applyAlignment="1">
      <alignment vertical="center" wrapText="1"/>
    </xf>
    <xf numFmtId="0" fontId="4" fillId="0" borderId="139" xfId="2" applyFont="1" applyBorder="1" applyAlignment="1">
      <alignment horizontal="center"/>
    </xf>
    <xf numFmtId="170" fontId="4" fillId="0" borderId="140" xfId="2" applyNumberFormat="1" applyFont="1" applyBorder="1" applyAlignment="1">
      <alignment horizontal="right" vertical="center"/>
    </xf>
    <xf numFmtId="0" fontId="4" fillId="0" borderId="81" xfId="2" applyFont="1" applyBorder="1"/>
    <xf numFmtId="0" fontId="4" fillId="0" borderId="87" xfId="2" applyFont="1" applyBorder="1"/>
    <xf numFmtId="170" fontId="4" fillId="8" borderId="140" xfId="2" applyNumberFormat="1" applyFont="1" applyFill="1" applyBorder="1" applyAlignment="1">
      <alignment horizontal="right" vertical="center"/>
    </xf>
    <xf numFmtId="170" fontId="4" fillId="8" borderId="139" xfId="2" applyNumberFormat="1" applyFont="1" applyFill="1" applyBorder="1" applyAlignment="1">
      <alignment horizontal="right" vertical="center"/>
    </xf>
    <xf numFmtId="49" fontId="4" fillId="0" borderId="82" xfId="2" applyNumberFormat="1" applyFont="1" applyBorder="1" applyAlignment="1">
      <alignment horizontal="left" vertical="center"/>
    </xf>
    <xf numFmtId="1" fontId="4" fillId="0" borderId="184" xfId="2" applyNumberFormat="1" applyFont="1" applyBorder="1" applyAlignment="1">
      <alignment horizontal="center" vertical="center" wrapText="1"/>
    </xf>
    <xf numFmtId="14" fontId="37" fillId="0" borderId="117" xfId="2" applyNumberFormat="1" applyFont="1" applyBorder="1"/>
    <xf numFmtId="171" fontId="4" fillId="0" borderId="137" xfId="2" applyNumberFormat="1" applyFont="1" applyBorder="1" applyAlignment="1">
      <alignment horizontal="right" vertical="center" wrapText="1"/>
    </xf>
    <xf numFmtId="49" fontId="4" fillId="8" borderId="139" xfId="2" applyNumberFormat="1" applyFont="1" applyFill="1" applyBorder="1" applyAlignment="1">
      <alignment horizontal="center" vertical="center" wrapText="1"/>
    </xf>
    <xf numFmtId="49" fontId="4" fillId="0" borderId="82" xfId="2" applyNumberFormat="1" applyFont="1" applyBorder="1" applyAlignment="1">
      <alignment horizontal="left" vertical="center" wrapText="1"/>
    </xf>
    <xf numFmtId="49" fontId="4" fillId="0" borderId="205" xfId="2" applyNumberFormat="1" applyFont="1" applyBorder="1" applyAlignment="1">
      <alignment horizontal="left" vertical="center"/>
    </xf>
    <xf numFmtId="49" fontId="4" fillId="23" borderId="14" xfId="2" applyNumberFormat="1" applyFont="1" applyFill="1" applyBorder="1" applyAlignment="1">
      <alignment horizontal="left" vertical="center" wrapText="1"/>
    </xf>
    <xf numFmtId="169" fontId="4" fillId="23" borderId="14" xfId="2" applyNumberFormat="1" applyFont="1" applyFill="1" applyBorder="1" applyAlignment="1">
      <alignment vertical="center" wrapText="1"/>
    </xf>
    <xf numFmtId="49" fontId="4" fillId="23" borderId="17" xfId="2" applyNumberFormat="1" applyFont="1" applyFill="1" applyBorder="1" applyAlignment="1">
      <alignment horizontal="center" vertical="center"/>
    </xf>
    <xf numFmtId="49" fontId="4" fillId="25" borderId="100" xfId="2" applyNumberFormat="1" applyFont="1" applyFill="1" applyBorder="1" applyAlignment="1">
      <alignment horizontal="left" vertical="center"/>
    </xf>
    <xf numFmtId="49" fontId="4" fillId="25" borderId="14" xfId="2" applyNumberFormat="1" applyFont="1" applyFill="1" applyBorder="1" applyAlignment="1">
      <alignment horizontal="left" vertical="center"/>
    </xf>
    <xf numFmtId="170" fontId="4" fillId="23" borderId="42" xfId="2" applyNumberFormat="1" applyFont="1" applyFill="1" applyBorder="1" applyAlignment="1">
      <alignment horizontal="right" vertical="center"/>
    </xf>
    <xf numFmtId="170" fontId="4" fillId="23" borderId="15" xfId="2" applyNumberFormat="1" applyFont="1" applyFill="1" applyBorder="1" applyAlignment="1">
      <alignment horizontal="right"/>
    </xf>
    <xf numFmtId="170" fontId="4" fillId="25" borderId="42" xfId="2" applyNumberFormat="1" applyFont="1" applyFill="1" applyBorder="1" applyAlignment="1">
      <alignment horizontal="right" vertical="center"/>
    </xf>
    <xf numFmtId="170" fontId="4" fillId="25" borderId="13" xfId="2" applyNumberFormat="1" applyFont="1" applyFill="1" applyBorder="1" applyAlignment="1">
      <alignment horizontal="right" vertical="center"/>
    </xf>
    <xf numFmtId="170" fontId="4" fillId="25" borderId="17" xfId="2" applyNumberFormat="1" applyFont="1" applyFill="1" applyBorder="1" applyAlignment="1">
      <alignment horizontal="right" vertical="center"/>
    </xf>
    <xf numFmtId="49" fontId="4" fillId="23" borderId="0" xfId="2" applyNumberFormat="1" applyFont="1" applyFill="1" applyAlignment="1">
      <alignment horizontal="left" vertical="center"/>
    </xf>
    <xf numFmtId="1" fontId="4" fillId="23" borderId="100" xfId="2" applyNumberFormat="1" applyFont="1" applyFill="1" applyBorder="1" applyAlignment="1">
      <alignment horizontal="center" vertical="center" wrapText="1"/>
    </xf>
    <xf numFmtId="49" fontId="4" fillId="23" borderId="12" xfId="2" applyNumberFormat="1" applyFont="1" applyFill="1" applyBorder="1" applyAlignment="1">
      <alignment horizontal="left" vertical="center" wrapText="1"/>
    </xf>
    <xf numFmtId="14" fontId="37" fillId="23" borderId="14" xfId="2" applyNumberFormat="1" applyFont="1" applyFill="1" applyBorder="1"/>
    <xf numFmtId="49" fontId="4" fillId="23" borderId="40" xfId="2" applyNumberFormat="1" applyFont="1" applyFill="1" applyBorder="1" applyAlignment="1">
      <alignment horizontal="left" vertical="center" wrapText="1"/>
    </xf>
    <xf numFmtId="49" fontId="4" fillId="25" borderId="38" xfId="2" applyNumberFormat="1" applyFont="1" applyFill="1" applyBorder="1" applyAlignment="1">
      <alignment horizontal="center" vertical="center" wrapText="1"/>
    </xf>
    <xf numFmtId="49" fontId="4" fillId="25" borderId="14" xfId="2" applyNumberFormat="1" applyFont="1" applyFill="1" applyBorder="1" applyAlignment="1">
      <alignment horizontal="center" vertical="center" wrapText="1"/>
    </xf>
    <xf numFmtId="49" fontId="4" fillId="25" borderId="15" xfId="2" applyNumberFormat="1" applyFont="1" applyFill="1" applyBorder="1" applyAlignment="1">
      <alignment horizontal="center" vertical="center" wrapText="1"/>
    </xf>
    <xf numFmtId="49" fontId="4" fillId="23" borderId="0" xfId="2" applyNumberFormat="1" applyFont="1" applyFill="1" applyAlignment="1">
      <alignment horizontal="left" vertical="center" wrapText="1"/>
    </xf>
    <xf numFmtId="49" fontId="4" fillId="23" borderId="100" xfId="2" applyNumberFormat="1" applyFont="1" applyFill="1" applyBorder="1" applyAlignment="1">
      <alignment horizontal="left" vertical="center"/>
    </xf>
    <xf numFmtId="49" fontId="4" fillId="23" borderId="14" xfId="2" applyNumberFormat="1" applyFont="1" applyFill="1" applyBorder="1" applyAlignment="1">
      <alignment vertical="center" wrapText="1"/>
    </xf>
    <xf numFmtId="49" fontId="4" fillId="23" borderId="14" xfId="2" applyNumberFormat="1" applyFont="1" applyFill="1" applyBorder="1" applyAlignment="1">
      <alignment vertical="center"/>
    </xf>
    <xf numFmtId="169" fontId="4" fillId="23" borderId="15" xfId="2" applyNumberFormat="1" applyFont="1" applyFill="1" applyBorder="1" applyAlignment="1">
      <alignment vertical="center" wrapText="1"/>
    </xf>
    <xf numFmtId="0" fontId="4" fillId="25" borderId="100" xfId="2" applyFont="1" applyFill="1" applyBorder="1" applyAlignment="1">
      <alignment vertical="center" wrapText="1"/>
    </xf>
    <xf numFmtId="0" fontId="4" fillId="25" borderId="14" xfId="2" applyFont="1" applyFill="1" applyBorder="1" applyAlignment="1">
      <alignment vertical="center" wrapText="1"/>
    </xf>
    <xf numFmtId="0" fontId="4" fillId="25" borderId="15" xfId="2" applyFont="1" applyFill="1" applyBorder="1" applyAlignment="1">
      <alignment vertical="center" wrapText="1"/>
    </xf>
    <xf numFmtId="0" fontId="4" fillId="23" borderId="0" xfId="2" applyFont="1" applyFill="1" applyAlignment="1">
      <alignment vertical="center" wrapText="1"/>
    </xf>
    <xf numFmtId="0" fontId="4" fillId="23" borderId="100" xfId="2" applyFont="1" applyFill="1" applyBorder="1"/>
    <xf numFmtId="0" fontId="4" fillId="23" borderId="15" xfId="2" applyFont="1" applyFill="1" applyBorder="1"/>
    <xf numFmtId="49" fontId="4" fillId="23" borderId="41" xfId="2" applyNumberFormat="1" applyFont="1" applyFill="1" applyBorder="1" applyAlignment="1">
      <alignment horizontal="center" vertical="center" wrapText="1"/>
    </xf>
    <xf numFmtId="10" fontId="4" fillId="23" borderId="95" xfId="2" applyNumberFormat="1" applyFont="1" applyFill="1" applyBorder="1" applyAlignment="1">
      <alignment vertical="center" wrapText="1"/>
    </xf>
    <xf numFmtId="10" fontId="4" fillId="23" borderId="19" xfId="2" applyNumberFormat="1" applyFont="1" applyFill="1" applyBorder="1" applyAlignment="1">
      <alignment vertical="center" wrapText="1"/>
    </xf>
    <xf numFmtId="10" fontId="4" fillId="23" borderId="19" xfId="2" applyNumberFormat="1" applyFont="1" applyFill="1" applyBorder="1" applyAlignment="1">
      <alignment horizontal="center" vertical="center" wrapText="1"/>
    </xf>
    <xf numFmtId="10" fontId="4" fillId="23" borderId="8" xfId="2" applyNumberFormat="1" applyFont="1" applyFill="1" applyBorder="1" applyAlignment="1">
      <alignment horizontal="center" vertical="center" wrapText="1"/>
    </xf>
    <xf numFmtId="9" fontId="4" fillId="23" borderId="8" xfId="2" applyNumberFormat="1" applyFont="1" applyFill="1" applyBorder="1" applyAlignment="1">
      <alignment horizontal="center" vertical="center" wrapText="1"/>
    </xf>
    <xf numFmtId="10" fontId="4" fillId="26" borderId="7" xfId="2" applyNumberFormat="1" applyFont="1" applyFill="1" applyBorder="1" applyAlignment="1">
      <alignment horizontal="center" vertical="center" wrapText="1"/>
    </xf>
    <xf numFmtId="10" fontId="4" fillId="27" borderId="7" xfId="2" applyNumberFormat="1" applyFont="1" applyFill="1" applyBorder="1" applyAlignment="1">
      <alignment horizontal="center" vertical="center" wrapText="1"/>
    </xf>
    <xf numFmtId="10" fontId="5" fillId="27" borderId="62" xfId="2" applyNumberFormat="1" applyFont="1" applyFill="1" applyBorder="1" applyAlignment="1">
      <alignment horizontal="center" vertical="center" wrapText="1"/>
    </xf>
    <xf numFmtId="0" fontId="4" fillId="28" borderId="96" xfId="2" applyFont="1" applyFill="1" applyBorder="1" applyAlignment="1">
      <alignment horizontal="center" vertical="center" wrapText="1"/>
    </xf>
    <xf numFmtId="0" fontId="4" fillId="28" borderId="7" xfId="2" applyFont="1" applyFill="1" applyBorder="1" applyAlignment="1">
      <alignment horizontal="center" vertical="center" wrapText="1"/>
    </xf>
    <xf numFmtId="0" fontId="4" fillId="28" borderId="62" xfId="2" applyFont="1" applyFill="1" applyBorder="1" applyAlignment="1">
      <alignment horizontal="center" vertical="center" wrapText="1"/>
    </xf>
    <xf numFmtId="10" fontId="5" fillId="29" borderId="119" xfId="2" applyNumberFormat="1" applyFont="1" applyFill="1" applyBorder="1" applyAlignment="1">
      <alignment horizontal="center" vertical="center" wrapText="1"/>
    </xf>
    <xf numFmtId="0" fontId="18" fillId="23" borderId="0" xfId="2" applyFill="1"/>
    <xf numFmtId="49" fontId="4" fillId="23" borderId="102" xfId="2" applyNumberFormat="1" applyFont="1" applyFill="1" applyBorder="1" applyAlignment="1">
      <alignment horizontal="left" vertical="center" wrapText="1"/>
    </xf>
    <xf numFmtId="169" fontId="4" fillId="23" borderId="102" xfId="2" applyNumberFormat="1" applyFont="1" applyFill="1" applyBorder="1" applyAlignment="1">
      <alignment vertical="center" wrapText="1"/>
    </xf>
    <xf numFmtId="0" fontId="4" fillId="23" borderId="17" xfId="2" applyFont="1" applyFill="1" applyBorder="1" applyAlignment="1">
      <alignment horizontal="center"/>
    </xf>
    <xf numFmtId="49" fontId="4" fillId="25" borderId="101" xfId="2" applyNumberFormat="1" applyFont="1" applyFill="1" applyBorder="1" applyAlignment="1">
      <alignment horizontal="left" vertical="center"/>
    </xf>
    <xf numFmtId="49" fontId="4" fillId="25" borderId="102" xfId="2" applyNumberFormat="1" applyFont="1" applyFill="1" applyBorder="1" applyAlignment="1">
      <alignment horizontal="left" vertical="center"/>
    </xf>
    <xf numFmtId="0" fontId="4" fillId="23" borderId="102" xfId="2" applyFont="1" applyFill="1" applyBorder="1"/>
    <xf numFmtId="0" fontId="4" fillId="23" borderId="112" xfId="2" applyFont="1" applyFill="1" applyBorder="1"/>
    <xf numFmtId="1" fontId="4" fillId="23" borderId="36" xfId="2" applyNumberFormat="1" applyFont="1" applyFill="1" applyBorder="1" applyAlignment="1">
      <alignment horizontal="center" vertical="center" wrapText="1"/>
    </xf>
    <xf numFmtId="0" fontId="37" fillId="23" borderId="102" xfId="2" applyFont="1" applyFill="1" applyBorder="1"/>
    <xf numFmtId="49" fontId="4" fillId="25" borderId="23" xfId="2" applyNumberFormat="1" applyFont="1" applyFill="1" applyBorder="1" applyAlignment="1">
      <alignment horizontal="center" vertical="center" wrapText="1"/>
    </xf>
    <xf numFmtId="49" fontId="4" fillId="25" borderId="102" xfId="2" applyNumberFormat="1" applyFont="1" applyFill="1" applyBorder="1" applyAlignment="1">
      <alignment horizontal="center" vertical="center" wrapText="1"/>
    </xf>
    <xf numFmtId="49" fontId="4" fillId="25" borderId="112" xfId="2" applyNumberFormat="1" applyFont="1" applyFill="1" applyBorder="1" applyAlignment="1">
      <alignment horizontal="center" vertical="center" wrapText="1"/>
    </xf>
    <xf numFmtId="49" fontId="4" fillId="23" borderId="101" xfId="2" applyNumberFormat="1" applyFont="1" applyFill="1" applyBorder="1" applyAlignment="1">
      <alignment horizontal="left" vertical="center"/>
    </xf>
    <xf numFmtId="49" fontId="4" fillId="23" borderId="102" xfId="2" applyNumberFormat="1" applyFont="1" applyFill="1" applyBorder="1" applyAlignment="1">
      <alignment vertical="center" wrapText="1"/>
    </xf>
    <xf numFmtId="49" fontId="4" fillId="23" borderId="102" xfId="2" applyNumberFormat="1" applyFont="1" applyFill="1" applyBorder="1" applyAlignment="1">
      <alignment vertical="center"/>
    </xf>
    <xf numFmtId="169" fontId="4" fillId="23" borderId="112" xfId="2" applyNumberFormat="1" applyFont="1" applyFill="1" applyBorder="1" applyAlignment="1">
      <alignment vertical="center" wrapText="1"/>
    </xf>
    <xf numFmtId="0" fontId="4" fillId="25" borderId="101" xfId="2" applyFont="1" applyFill="1" applyBorder="1" applyAlignment="1">
      <alignment vertical="center" wrapText="1"/>
    </xf>
    <xf numFmtId="0" fontId="4" fillId="25" borderId="102" xfId="2" applyFont="1" applyFill="1" applyBorder="1" applyAlignment="1">
      <alignment vertical="center" wrapText="1"/>
    </xf>
    <xf numFmtId="0" fontId="4" fillId="25" borderId="112" xfId="2" applyFont="1" applyFill="1" applyBorder="1" applyAlignment="1">
      <alignment vertical="center" wrapText="1"/>
    </xf>
    <xf numFmtId="9" fontId="4" fillId="23" borderId="0" xfId="2" applyNumberFormat="1" applyFont="1" applyFill="1" applyAlignment="1">
      <alignment vertical="center" wrapText="1"/>
    </xf>
    <xf numFmtId="0" fontId="4" fillId="23" borderId="101" xfId="2" applyFont="1" applyFill="1" applyBorder="1"/>
    <xf numFmtId="10" fontId="4" fillId="23" borderId="101" xfId="2" applyNumberFormat="1" applyFont="1" applyFill="1" applyBorder="1" applyAlignment="1">
      <alignment vertical="center" wrapText="1"/>
    </xf>
    <xf numFmtId="10" fontId="4" fillId="23" borderId="23" xfId="2" applyNumberFormat="1" applyFont="1" applyFill="1" applyBorder="1" applyAlignment="1">
      <alignment vertical="center" wrapText="1"/>
    </xf>
    <xf numFmtId="10" fontId="4" fillId="23" borderId="23" xfId="2" applyNumberFormat="1" applyFont="1" applyFill="1" applyBorder="1" applyAlignment="1">
      <alignment horizontal="center" vertical="center" wrapText="1"/>
    </xf>
    <xf numFmtId="10" fontId="4" fillId="23" borderId="102" xfId="2" applyNumberFormat="1" applyFont="1" applyFill="1" applyBorder="1" applyAlignment="1">
      <alignment horizontal="center" vertical="center" wrapText="1"/>
    </xf>
    <xf numFmtId="9" fontId="4" fillId="23" borderId="102" xfId="2" applyNumberFormat="1" applyFont="1" applyFill="1" applyBorder="1" applyAlignment="1">
      <alignment horizontal="center" vertical="center" wrapText="1"/>
    </xf>
    <xf numFmtId="0" fontId="11" fillId="23" borderId="13" xfId="2" applyFont="1" applyFill="1" applyBorder="1"/>
    <xf numFmtId="0" fontId="11" fillId="23" borderId="17" xfId="2" applyFont="1" applyFill="1" applyBorder="1"/>
    <xf numFmtId="10" fontId="4" fillId="28" borderId="42" xfId="2" applyNumberFormat="1" applyFont="1" applyFill="1" applyBorder="1" applyAlignment="1">
      <alignment horizontal="center" vertical="center" wrapText="1"/>
    </xf>
    <xf numFmtId="10" fontId="4" fillId="28" borderId="13" xfId="2" applyNumberFormat="1" applyFont="1" applyFill="1" applyBorder="1" applyAlignment="1">
      <alignment horizontal="center" vertical="center" wrapText="1"/>
    </xf>
    <xf numFmtId="10" fontId="4" fillId="28" borderId="17" xfId="2" applyNumberFormat="1" applyFont="1" applyFill="1" applyBorder="1" applyAlignment="1">
      <alignment horizontal="center" vertical="center" wrapText="1"/>
    </xf>
    <xf numFmtId="10" fontId="5" fillId="29" borderId="41" xfId="2" applyNumberFormat="1" applyFont="1" applyFill="1" applyBorder="1" applyAlignment="1">
      <alignment horizontal="center" vertical="center" wrapText="1"/>
    </xf>
    <xf numFmtId="1" fontId="4" fillId="23" borderId="101" xfId="2" applyNumberFormat="1" applyFont="1" applyFill="1" applyBorder="1" applyAlignment="1">
      <alignment horizontal="center" vertical="center" wrapText="1"/>
    </xf>
    <xf numFmtId="49" fontId="4" fillId="23" borderId="13" xfId="2" applyNumberFormat="1" applyFont="1" applyFill="1" applyBorder="1" applyAlignment="1">
      <alignment horizontal="left" vertical="center" wrapText="1"/>
    </xf>
    <xf numFmtId="171" fontId="4" fillId="23" borderId="102" xfId="2" applyNumberFormat="1" applyFont="1" applyFill="1" applyBorder="1" applyAlignment="1">
      <alignment horizontal="right" vertical="center" wrapText="1"/>
    </xf>
    <xf numFmtId="10" fontId="4" fillId="23" borderId="38" xfId="2" applyNumberFormat="1" applyFont="1" applyFill="1" applyBorder="1" applyAlignment="1">
      <alignment vertical="center" wrapText="1"/>
    </xf>
    <xf numFmtId="10" fontId="4" fillId="23" borderId="14" xfId="2" applyNumberFormat="1" applyFont="1" applyFill="1" applyBorder="1" applyAlignment="1">
      <alignment horizontal="center" vertical="center" wrapText="1"/>
    </xf>
    <xf numFmtId="9" fontId="4" fillId="23" borderId="14" xfId="2" applyNumberFormat="1" applyFont="1" applyFill="1" applyBorder="1" applyAlignment="1">
      <alignment horizontal="center" vertical="center" wrapText="1"/>
    </xf>
    <xf numFmtId="0" fontId="37" fillId="23" borderId="39" xfId="2" applyFont="1" applyFill="1" applyBorder="1"/>
    <xf numFmtId="49" fontId="4" fillId="23" borderId="0" xfId="2" applyNumberFormat="1" applyFont="1" applyFill="1" applyAlignment="1">
      <alignment horizontal="center" vertical="center" wrapText="1"/>
    </xf>
    <xf numFmtId="0" fontId="37" fillId="23" borderId="49" xfId="2" applyFont="1" applyFill="1" applyBorder="1" applyAlignment="1">
      <alignment wrapText="1"/>
    </xf>
    <xf numFmtId="49" fontId="4" fillId="0" borderId="62" xfId="2" applyNumberFormat="1" applyFont="1" applyBorder="1" applyAlignment="1">
      <alignment horizontal="center" vertical="center"/>
    </xf>
    <xf numFmtId="49" fontId="4" fillId="8" borderId="100" xfId="2" applyNumberFormat="1" applyFont="1" applyFill="1" applyBorder="1" applyAlignment="1">
      <alignment horizontal="left" vertical="center"/>
    </xf>
    <xf numFmtId="49" fontId="4" fillId="8" borderId="14" xfId="2" applyNumberFormat="1" applyFont="1" applyFill="1" applyBorder="1" applyAlignment="1">
      <alignment horizontal="left" vertical="center"/>
    </xf>
    <xf numFmtId="170" fontId="4" fillId="0" borderId="112" xfId="2" applyNumberFormat="1" applyFont="1" applyBorder="1" applyAlignment="1">
      <alignment horizontal="right" vertical="center"/>
    </xf>
    <xf numFmtId="1" fontId="4" fillId="0" borderId="100" xfId="2" applyNumberFormat="1" applyFont="1" applyBorder="1" applyAlignment="1">
      <alignment horizontal="center" vertical="center" wrapText="1"/>
    </xf>
    <xf numFmtId="14" fontId="37" fillId="0" borderId="8" xfId="2" applyNumberFormat="1" applyFont="1" applyBorder="1"/>
    <xf numFmtId="49" fontId="4" fillId="0" borderId="15" xfId="2" applyNumberFormat="1" applyFont="1" applyBorder="1" applyAlignment="1">
      <alignment horizontal="left" vertical="center" wrapText="1"/>
    </xf>
    <xf numFmtId="49" fontId="4" fillId="0" borderId="0" xfId="2" applyNumberFormat="1" applyFont="1" applyAlignment="1">
      <alignment horizontal="center" vertical="center" wrapText="1"/>
    </xf>
    <xf numFmtId="10" fontId="4" fillId="0" borderId="11" xfId="2" applyNumberFormat="1" applyFont="1" applyBorder="1" applyAlignment="1">
      <alignment horizontal="center" vertical="center" wrapText="1"/>
    </xf>
    <xf numFmtId="10" fontId="4" fillId="12" borderId="17" xfId="2" applyNumberFormat="1" applyFont="1" applyFill="1" applyBorder="1" applyAlignment="1">
      <alignment horizontal="center" vertical="center" wrapText="1"/>
    </xf>
    <xf numFmtId="49" fontId="4" fillId="8" borderId="101" xfId="2" applyNumberFormat="1" applyFont="1" applyFill="1" applyBorder="1" applyAlignment="1">
      <alignment horizontal="left" vertical="center"/>
    </xf>
    <xf numFmtId="49" fontId="4" fillId="8" borderId="102" xfId="2" applyNumberFormat="1" applyFont="1" applyFill="1" applyBorder="1" applyAlignment="1">
      <alignment horizontal="left" vertical="center"/>
    </xf>
    <xf numFmtId="1" fontId="4" fillId="0" borderId="22" xfId="2" applyNumberFormat="1" applyFont="1" applyBorder="1" applyAlignment="1">
      <alignment horizontal="center" vertical="center" wrapText="1"/>
    </xf>
    <xf numFmtId="0" fontId="37" fillId="0" borderId="102" xfId="2" applyFont="1" applyBorder="1"/>
    <xf numFmtId="49" fontId="4" fillId="0" borderId="40" xfId="2" applyNumberFormat="1" applyFont="1" applyBorder="1" applyAlignment="1">
      <alignment horizontal="left" vertical="center" wrapText="1"/>
    </xf>
    <xf numFmtId="49" fontId="4" fillId="8" borderId="101" xfId="2" applyNumberFormat="1" applyFont="1" applyFill="1" applyBorder="1" applyAlignment="1">
      <alignment horizontal="center" vertical="center" wrapText="1"/>
    </xf>
    <xf numFmtId="49" fontId="4" fillId="0" borderId="102" xfId="2" applyNumberFormat="1" applyFont="1" applyBorder="1" applyAlignment="1">
      <alignment vertical="center" wrapText="1"/>
    </xf>
    <xf numFmtId="9" fontId="4" fillId="0" borderId="0" xfId="2" applyNumberFormat="1" applyFont="1" applyAlignment="1">
      <alignment vertical="center" wrapText="1"/>
    </xf>
    <xf numFmtId="1" fontId="4" fillId="0" borderId="101" xfId="2" applyNumberFormat="1" applyFont="1" applyBorder="1" applyAlignment="1">
      <alignment horizontal="center" vertical="center" wrapText="1"/>
    </xf>
    <xf numFmtId="0" fontId="4" fillId="0" borderId="155" xfId="2" applyFont="1" applyBorder="1" applyAlignment="1">
      <alignment horizontal="center" vertical="center" wrapText="1"/>
    </xf>
    <xf numFmtId="0" fontId="4" fillId="0" borderId="47" xfId="2" applyFont="1" applyBorder="1" applyAlignment="1">
      <alignment horizontal="center" vertical="center" wrapText="1"/>
    </xf>
    <xf numFmtId="49" fontId="4" fillId="8" borderId="146" xfId="2" applyNumberFormat="1" applyFont="1" applyFill="1" applyBorder="1" applyAlignment="1">
      <alignment horizontal="left" vertical="center"/>
    </xf>
    <xf numFmtId="49" fontId="4" fillId="8" borderId="121" xfId="2" applyNumberFormat="1" applyFont="1" applyFill="1" applyBorder="1" applyAlignment="1">
      <alignment horizontal="left" vertical="center"/>
    </xf>
    <xf numFmtId="49" fontId="4" fillId="8" borderId="147" xfId="2" applyNumberFormat="1" applyFont="1" applyFill="1" applyBorder="1" applyAlignment="1">
      <alignment horizontal="left" vertical="center"/>
    </xf>
    <xf numFmtId="170" fontId="4" fillId="0" borderId="5" xfId="2" applyNumberFormat="1" applyFont="1" applyBorder="1" applyAlignment="1">
      <alignment horizontal="right" vertical="center"/>
    </xf>
    <xf numFmtId="1" fontId="4" fillId="0" borderId="95" xfId="2" applyNumberFormat="1" applyFont="1" applyBorder="1" applyAlignment="1">
      <alignment horizontal="center" vertical="center" wrapText="1"/>
    </xf>
    <xf numFmtId="49" fontId="4" fillId="8" borderId="196" xfId="2" applyNumberFormat="1" applyFont="1" applyFill="1" applyBorder="1" applyAlignment="1">
      <alignment horizontal="left" vertical="center"/>
    </xf>
    <xf numFmtId="49" fontId="4" fillId="8" borderId="179" xfId="2" applyNumberFormat="1" applyFont="1" applyFill="1" applyBorder="1" applyAlignment="1">
      <alignment horizontal="left" vertical="center"/>
    </xf>
    <xf numFmtId="170" fontId="4" fillId="0" borderId="11" xfId="2" applyNumberFormat="1" applyFont="1" applyBorder="1" applyAlignment="1">
      <alignment horizontal="right" vertical="center"/>
    </xf>
    <xf numFmtId="1" fontId="4" fillId="0" borderId="51" xfId="2" applyNumberFormat="1" applyFont="1" applyBorder="1" applyAlignment="1">
      <alignment horizontal="center" vertical="center"/>
    </xf>
    <xf numFmtId="1" fontId="4" fillId="0" borderId="5" xfId="2" applyNumberFormat="1" applyFont="1" applyBorder="1" applyAlignment="1">
      <alignment horizontal="center" vertical="center"/>
    </xf>
    <xf numFmtId="0" fontId="4" fillId="0" borderId="13" xfId="2" applyFont="1" applyBorder="1" applyAlignment="1">
      <alignment wrapText="1"/>
    </xf>
    <xf numFmtId="1" fontId="4" fillId="0" borderId="88" xfId="2" applyNumberFormat="1" applyFont="1" applyBorder="1" applyAlignment="1">
      <alignment horizontal="center" vertical="center" wrapText="1"/>
    </xf>
    <xf numFmtId="49" fontId="4" fillId="0" borderId="176" xfId="2" applyNumberFormat="1" applyFont="1" applyBorder="1" applyAlignment="1">
      <alignment horizontal="left" vertical="center" wrapText="1"/>
    </xf>
    <xf numFmtId="49" fontId="4" fillId="0" borderId="188" xfId="2" applyNumberFormat="1" applyFont="1" applyBorder="1" applyAlignment="1">
      <alignment horizontal="left" vertical="center" wrapText="1"/>
    </xf>
    <xf numFmtId="1" fontId="4" fillId="0" borderId="16" xfId="2" applyNumberFormat="1" applyFont="1" applyBorder="1" applyAlignment="1">
      <alignment horizontal="center" vertical="center"/>
    </xf>
    <xf numFmtId="1" fontId="4" fillId="0" borderId="11" xfId="2" applyNumberFormat="1" applyFont="1" applyBorder="1" applyAlignment="1">
      <alignment horizontal="center" vertical="center"/>
    </xf>
    <xf numFmtId="0" fontId="4" fillId="0" borderId="13" xfId="2" applyFont="1" applyBorder="1"/>
    <xf numFmtId="0" fontId="37" fillId="0" borderId="23" xfId="2" applyFont="1" applyBorder="1"/>
    <xf numFmtId="14" fontId="37" fillId="0" borderId="14" xfId="2" applyNumberFormat="1" applyFont="1" applyBorder="1"/>
    <xf numFmtId="49" fontId="4" fillId="0" borderId="207" xfId="2" applyNumberFormat="1" applyFont="1" applyBorder="1" applyAlignment="1">
      <alignment horizontal="left" vertical="center" wrapText="1"/>
    </xf>
    <xf numFmtId="0" fontId="4" fillId="0" borderId="17" xfId="2" applyFont="1" applyBorder="1"/>
    <xf numFmtId="49" fontId="4" fillId="0" borderId="11" xfId="2" applyNumberFormat="1" applyFont="1" applyBorder="1" applyAlignment="1">
      <alignment horizontal="left" vertical="center" wrapText="1"/>
    </xf>
    <xf numFmtId="49" fontId="4" fillId="0" borderId="114" xfId="2" applyNumberFormat="1" applyFont="1" applyBorder="1" applyAlignment="1">
      <alignment horizontal="left" vertical="center" wrapText="1"/>
    </xf>
    <xf numFmtId="49" fontId="4" fillId="0" borderId="37" xfId="2" applyNumberFormat="1" applyFont="1" applyBorder="1" applyAlignment="1">
      <alignment horizontal="left" vertical="center" wrapText="1"/>
    </xf>
    <xf numFmtId="0" fontId="37" fillId="0" borderId="34" xfId="2" applyFont="1" applyBorder="1"/>
    <xf numFmtId="0" fontId="37" fillId="0" borderId="58" xfId="2" applyFont="1" applyBorder="1" applyAlignment="1">
      <alignment wrapText="1"/>
    </xf>
    <xf numFmtId="171" fontId="4" fillId="0" borderId="13" xfId="2" applyNumberFormat="1" applyFont="1" applyBorder="1" applyAlignment="1">
      <alignment horizontal="right" vertical="center" wrapText="1"/>
    </xf>
    <xf numFmtId="49" fontId="4" fillId="8" borderId="197" xfId="2" applyNumberFormat="1" applyFont="1" applyFill="1" applyBorder="1" applyAlignment="1">
      <alignment horizontal="left" vertical="center"/>
    </xf>
    <xf numFmtId="49" fontId="4" fillId="8" borderId="39" xfId="2" applyNumberFormat="1" applyFont="1" applyFill="1" applyBorder="1" applyAlignment="1">
      <alignment horizontal="left" vertical="center"/>
    </xf>
    <xf numFmtId="49" fontId="4" fillId="8" borderId="113" xfId="2" applyNumberFormat="1" applyFont="1" applyFill="1" applyBorder="1" applyAlignment="1">
      <alignment horizontal="left" vertical="center"/>
    </xf>
    <xf numFmtId="171" fontId="4" fillId="0" borderId="83" xfId="2" applyNumberFormat="1" applyFont="1" applyBorder="1" applyAlignment="1">
      <alignment horizontal="right" vertical="center" wrapText="1"/>
    </xf>
    <xf numFmtId="49" fontId="4" fillId="0" borderId="144" xfId="2" applyNumberFormat="1" applyFont="1" applyBorder="1" applyAlignment="1">
      <alignment horizontal="left" vertical="center" wrapText="1"/>
    </xf>
    <xf numFmtId="49" fontId="4" fillId="0" borderId="127" xfId="2" applyNumberFormat="1" applyFont="1" applyBorder="1" applyAlignment="1">
      <alignment horizontal="center" vertical="center"/>
    </xf>
    <xf numFmtId="170" fontId="4" fillId="0" borderId="112" xfId="2" applyNumberFormat="1" applyFont="1" applyBorder="1" applyAlignment="1">
      <alignment horizontal="right"/>
    </xf>
    <xf numFmtId="49" fontId="4" fillId="0" borderId="14" xfId="2" applyNumberFormat="1" applyFont="1" applyBorder="1" applyAlignment="1">
      <alignment horizontal="left" vertical="center" wrapText="1"/>
    </xf>
    <xf numFmtId="171" fontId="4" fillId="0" borderId="14" xfId="2" applyNumberFormat="1" applyFont="1" applyBorder="1" applyAlignment="1">
      <alignment horizontal="right" vertical="center" wrapText="1"/>
    </xf>
    <xf numFmtId="49" fontId="4" fillId="0" borderId="112" xfId="2" applyNumberFormat="1" applyFont="1" applyBorder="1" applyAlignment="1">
      <alignment horizontal="left" vertical="center" wrapText="1"/>
    </xf>
    <xf numFmtId="169" fontId="4" fillId="0" borderId="14" xfId="2" applyNumberFormat="1" applyFont="1" applyBorder="1" applyAlignment="1">
      <alignment vertical="center" wrapText="1"/>
    </xf>
    <xf numFmtId="49" fontId="4" fillId="0" borderId="6" xfId="2" applyNumberFormat="1" applyFont="1" applyBorder="1" applyAlignment="1">
      <alignment horizontal="left" vertical="center" wrapText="1"/>
    </xf>
    <xf numFmtId="49" fontId="4" fillId="8" borderId="61" xfId="2" applyNumberFormat="1" applyFont="1" applyFill="1" applyBorder="1" applyAlignment="1">
      <alignment horizontal="left" vertical="center"/>
    </xf>
    <xf numFmtId="1" fontId="4" fillId="0" borderId="32" xfId="2" applyNumberFormat="1" applyFont="1" applyBorder="1" applyAlignment="1">
      <alignment horizontal="center" vertical="center" wrapText="1"/>
    </xf>
    <xf numFmtId="49" fontId="4" fillId="0" borderId="35" xfId="2" applyNumberFormat="1" applyFont="1" applyBorder="1" applyAlignment="1">
      <alignment horizontal="left" vertical="center" wrapText="1"/>
    </xf>
    <xf numFmtId="49" fontId="4" fillId="8" borderId="32" xfId="2" applyNumberFormat="1" applyFont="1" applyFill="1" applyBorder="1" applyAlignment="1">
      <alignment horizontal="center" vertical="center" wrapText="1"/>
    </xf>
    <xf numFmtId="49" fontId="4" fillId="8" borderId="39" xfId="2" applyNumberFormat="1" applyFont="1" applyFill="1" applyBorder="1" applyAlignment="1">
      <alignment horizontal="center" vertical="center" wrapText="1"/>
    </xf>
    <xf numFmtId="49" fontId="4" fillId="8" borderId="35" xfId="2" applyNumberFormat="1" applyFont="1" applyFill="1" applyBorder="1" applyAlignment="1">
      <alignment horizontal="center" vertical="center" wrapText="1"/>
    </xf>
    <xf numFmtId="0" fontId="4" fillId="0" borderId="127" xfId="2" applyFont="1" applyBorder="1" applyAlignment="1">
      <alignment horizontal="center"/>
    </xf>
    <xf numFmtId="170" fontId="4" fillId="0" borderId="126" xfId="2" applyNumberFormat="1" applyFont="1" applyBorder="1" applyAlignment="1">
      <alignment horizontal="right" vertical="center"/>
    </xf>
    <xf numFmtId="0" fontId="4" fillId="0" borderId="121" xfId="2" applyFont="1" applyBorder="1"/>
    <xf numFmtId="166" fontId="4" fillId="0" borderId="202" xfId="3" applyFont="1" applyBorder="1"/>
    <xf numFmtId="1" fontId="4" fillId="0" borderId="210" xfId="2" applyNumberFormat="1" applyFont="1" applyBorder="1" applyAlignment="1">
      <alignment horizontal="center" vertical="center" wrapText="1"/>
    </xf>
    <xf numFmtId="0" fontId="37" fillId="0" borderId="122" xfId="2" applyFont="1" applyBorder="1"/>
    <xf numFmtId="49" fontId="4" fillId="0" borderId="94" xfId="2" applyNumberFormat="1" applyFont="1" applyBorder="1" applyAlignment="1">
      <alignment horizontal="left" vertical="center" wrapText="1"/>
    </xf>
    <xf numFmtId="49" fontId="4" fillId="8" borderId="189" xfId="2" applyNumberFormat="1" applyFont="1" applyFill="1" applyBorder="1" applyAlignment="1">
      <alignment horizontal="center" vertical="center" wrapText="1"/>
    </xf>
    <xf numFmtId="49" fontId="4" fillId="8" borderId="121" xfId="2" applyNumberFormat="1" applyFont="1" applyFill="1" applyBorder="1" applyAlignment="1">
      <alignment horizontal="center" vertical="center" wrapText="1"/>
    </xf>
    <xf numFmtId="49" fontId="4" fillId="8" borderId="202" xfId="2" applyNumberFormat="1" applyFont="1" applyFill="1" applyBorder="1" applyAlignment="1">
      <alignment horizontal="center" vertical="center" wrapText="1"/>
    </xf>
    <xf numFmtId="49" fontId="4" fillId="0" borderId="211" xfId="2" applyNumberFormat="1" applyFont="1" applyBorder="1" applyAlignment="1">
      <alignment horizontal="left" vertical="center"/>
    </xf>
    <xf numFmtId="9" fontId="4" fillId="8" borderId="211" xfId="2" applyNumberFormat="1" applyFont="1" applyFill="1" applyBorder="1" applyAlignment="1">
      <alignment vertical="center" wrapText="1"/>
    </xf>
    <xf numFmtId="0" fontId="4" fillId="8" borderId="121" xfId="2" applyFont="1" applyFill="1" applyBorder="1" applyAlignment="1">
      <alignment vertical="center" wrapText="1"/>
    </xf>
    <xf numFmtId="0" fontId="4" fillId="8" borderId="202" xfId="2" applyFont="1" applyFill="1" applyBorder="1" applyAlignment="1">
      <alignment vertical="center" wrapText="1"/>
    </xf>
    <xf numFmtId="0" fontId="4" fillId="0" borderId="211" xfId="2" applyFont="1" applyBorder="1"/>
    <xf numFmtId="0" fontId="4" fillId="0" borderId="147" xfId="2" applyFont="1" applyBorder="1"/>
    <xf numFmtId="0" fontId="4" fillId="0" borderId="14" xfId="2" applyFont="1" applyBorder="1"/>
    <xf numFmtId="166" fontId="4" fillId="0" borderId="15" xfId="3" applyFont="1" applyBorder="1"/>
    <xf numFmtId="1" fontId="4" fillId="0" borderId="212" xfId="2" applyNumberFormat="1" applyFont="1" applyBorder="1" applyAlignment="1">
      <alignment horizontal="center" vertical="center" wrapText="1"/>
    </xf>
    <xf numFmtId="0" fontId="37" fillId="0" borderId="58" xfId="2" applyFont="1" applyBorder="1"/>
    <xf numFmtId="49" fontId="4" fillId="8" borderId="38" xfId="2" applyNumberFormat="1" applyFont="1" applyFill="1" applyBorder="1" applyAlignment="1">
      <alignment horizontal="center" vertical="center" wrapText="1"/>
    </xf>
    <xf numFmtId="49" fontId="4" fillId="8" borderId="14" xfId="2" applyNumberFormat="1" applyFont="1" applyFill="1" applyBorder="1" applyAlignment="1">
      <alignment horizontal="center" vertical="center" wrapText="1"/>
    </xf>
    <xf numFmtId="49" fontId="4" fillId="8" borderId="15" xfId="2" applyNumberFormat="1" applyFont="1" applyFill="1" applyBorder="1" applyAlignment="1">
      <alignment horizontal="center" vertical="center" wrapText="1"/>
    </xf>
    <xf numFmtId="9" fontId="4" fillId="8" borderId="100" xfId="2" applyNumberFormat="1" applyFont="1" applyFill="1" applyBorder="1" applyAlignment="1">
      <alignment vertical="center" wrapText="1"/>
    </xf>
    <xf numFmtId="0" fontId="4" fillId="8" borderId="14" xfId="2" applyFont="1" applyFill="1" applyBorder="1" applyAlignment="1">
      <alignment vertical="center" wrapText="1"/>
    </xf>
    <xf numFmtId="0" fontId="4" fillId="8" borderId="15" xfId="2" applyFont="1" applyFill="1" applyBorder="1" applyAlignment="1">
      <alignment vertical="center" wrapText="1"/>
    </xf>
    <xf numFmtId="0" fontId="4" fillId="0" borderId="100" xfId="2" applyFont="1" applyBorder="1"/>
    <xf numFmtId="0" fontId="4" fillId="0" borderId="149" xfId="2" applyFont="1" applyBorder="1"/>
    <xf numFmtId="1" fontId="4" fillId="0" borderId="213" xfId="2" applyNumberFormat="1" applyFont="1" applyBorder="1" applyAlignment="1">
      <alignment horizontal="center" vertical="center" wrapText="1"/>
    </xf>
    <xf numFmtId="0" fontId="18" fillId="0" borderId="58" xfId="2" applyBorder="1"/>
    <xf numFmtId="0" fontId="4" fillId="8" borderId="100" xfId="2" applyFont="1" applyFill="1" applyBorder="1" applyAlignment="1">
      <alignment vertical="center" wrapText="1"/>
    </xf>
    <xf numFmtId="1" fontId="4" fillId="0" borderId="214" xfId="2" applyNumberFormat="1" applyFont="1" applyBorder="1" applyAlignment="1">
      <alignment horizontal="center" vertical="center" wrapText="1"/>
    </xf>
    <xf numFmtId="0" fontId="4" fillId="0" borderId="138" xfId="2" applyFont="1" applyBorder="1" applyAlignment="1">
      <alignment horizontal="center"/>
    </xf>
    <xf numFmtId="170" fontId="4" fillId="0" borderId="137" xfId="2" applyNumberFormat="1" applyFont="1" applyBorder="1" applyAlignment="1">
      <alignment horizontal="right" vertical="center"/>
    </xf>
    <xf numFmtId="0" fontId="4" fillId="0" borderId="83" xfId="2" applyFont="1" applyBorder="1"/>
    <xf numFmtId="166" fontId="4" fillId="0" borderId="139" xfId="3" applyFont="1" applyBorder="1"/>
    <xf numFmtId="0" fontId="18" fillId="0" borderId="81" xfId="2" applyBorder="1"/>
    <xf numFmtId="49" fontId="4" fillId="0" borderId="87" xfId="2" applyNumberFormat="1" applyFont="1" applyBorder="1" applyAlignment="1">
      <alignment horizontal="left" vertical="center" wrapText="1"/>
    </xf>
    <xf numFmtId="49" fontId="4" fillId="0" borderId="140" xfId="2" applyNumberFormat="1" applyFont="1" applyBorder="1" applyAlignment="1">
      <alignment horizontal="left" vertical="center"/>
    </xf>
    <xf numFmtId="49" fontId="4" fillId="0" borderId="83" xfId="2" applyNumberFormat="1" applyFont="1" applyBorder="1" applyAlignment="1">
      <alignment vertical="center"/>
    </xf>
    <xf numFmtId="169" fontId="4" fillId="0" borderId="139" xfId="2" applyNumberFormat="1" applyFont="1" applyBorder="1" applyAlignment="1">
      <alignment vertical="center" wrapText="1"/>
    </xf>
    <xf numFmtId="0" fontId="4" fillId="0" borderId="140" xfId="2" applyFont="1" applyBorder="1"/>
    <xf numFmtId="0" fontId="4" fillId="0" borderId="144" xfId="2" applyFont="1" applyBorder="1"/>
    <xf numFmtId="0" fontId="37" fillId="0" borderId="90" xfId="2" applyFont="1" applyBorder="1"/>
    <xf numFmtId="0" fontId="4" fillId="0" borderId="15" xfId="2" applyFont="1" applyBorder="1"/>
    <xf numFmtId="0" fontId="18" fillId="0" borderId="49" xfId="2" applyBorder="1"/>
    <xf numFmtId="0" fontId="4" fillId="0" borderId="139" xfId="2" applyFont="1" applyBorder="1"/>
    <xf numFmtId="0" fontId="18" fillId="0" borderId="78" xfId="2" applyBorder="1"/>
    <xf numFmtId="49" fontId="4" fillId="0" borderId="16" xfId="2" applyNumberFormat="1" applyFont="1" applyBorder="1" applyAlignment="1">
      <alignment horizontal="center" vertical="center"/>
    </xf>
    <xf numFmtId="49" fontId="4" fillId="8" borderId="148" xfId="2" applyNumberFormat="1" applyFont="1" applyFill="1" applyBorder="1" applyAlignment="1">
      <alignment horizontal="left" vertical="center"/>
    </xf>
    <xf numFmtId="49" fontId="4" fillId="8" borderId="114" xfId="2" applyNumberFormat="1" applyFont="1" applyFill="1" applyBorder="1" applyAlignment="1">
      <alignment horizontal="left" vertical="center"/>
    </xf>
    <xf numFmtId="49" fontId="4" fillId="0" borderId="14" xfId="2" applyNumberFormat="1" applyFont="1" applyBorder="1" applyAlignment="1">
      <alignment horizontal="left" vertical="center"/>
    </xf>
    <xf numFmtId="170" fontId="4" fillId="0" borderId="15" xfId="2" applyNumberFormat="1" applyFont="1" applyBorder="1" applyAlignment="1">
      <alignment horizontal="right" vertical="center"/>
    </xf>
    <xf numFmtId="1" fontId="4" fillId="0" borderId="73" xfId="2" applyNumberFormat="1" applyFont="1" applyBorder="1" applyAlignment="1">
      <alignment horizontal="center" vertical="center" wrapText="1"/>
    </xf>
    <xf numFmtId="0" fontId="37" fillId="0" borderId="67" xfId="2" applyFont="1" applyBorder="1"/>
    <xf numFmtId="14" fontId="37" fillId="0" borderId="67" xfId="2" applyNumberFormat="1" applyFont="1" applyBorder="1"/>
    <xf numFmtId="49" fontId="4" fillId="0" borderId="74" xfId="2" applyNumberFormat="1" applyFont="1" applyBorder="1" applyAlignment="1">
      <alignment horizontal="left" vertical="center" wrapText="1"/>
    </xf>
    <xf numFmtId="0" fontId="13" fillId="0" borderId="100" xfId="2" applyFont="1" applyBorder="1" applyAlignment="1">
      <alignment horizontal="center" vertical="center" wrapText="1"/>
    </xf>
    <xf numFmtId="0" fontId="13" fillId="0" borderId="14" xfId="2" applyFont="1" applyBorder="1" applyAlignment="1">
      <alignment vertical="center" wrapText="1"/>
    </xf>
    <xf numFmtId="49" fontId="4" fillId="0" borderId="100" xfId="2" applyNumberFormat="1" applyFont="1" applyBorder="1" applyAlignment="1">
      <alignment vertical="center" wrapText="1"/>
    </xf>
    <xf numFmtId="49" fontId="4" fillId="0" borderId="15" xfId="2" applyNumberFormat="1" applyFont="1" applyBorder="1" applyAlignment="1">
      <alignment vertical="center" wrapText="1"/>
    </xf>
    <xf numFmtId="10" fontId="4" fillId="0" borderId="100" xfId="2" applyNumberFormat="1" applyFont="1" applyBorder="1" applyAlignment="1">
      <alignment vertical="center" wrapText="1"/>
    </xf>
    <xf numFmtId="10" fontId="4" fillId="0" borderId="38" xfId="2" applyNumberFormat="1" applyFont="1" applyBorder="1" applyAlignment="1">
      <alignment vertical="center" wrapText="1"/>
    </xf>
    <xf numFmtId="9" fontId="4" fillId="0" borderId="14" xfId="2" applyNumberFormat="1" applyFont="1" applyBorder="1" applyAlignment="1">
      <alignment horizontal="center" vertical="center" wrapText="1"/>
    </xf>
    <xf numFmtId="10" fontId="4" fillId="10" borderId="13" xfId="2" applyNumberFormat="1" applyFont="1" applyFill="1" applyBorder="1" applyAlignment="1">
      <alignment horizontal="center" vertical="center" wrapText="1"/>
    </xf>
    <xf numFmtId="10" fontId="5" fillId="11" borderId="17" xfId="2" applyNumberFormat="1" applyFont="1" applyFill="1" applyBorder="1" applyAlignment="1">
      <alignment horizontal="center" vertical="center" wrapText="1"/>
    </xf>
    <xf numFmtId="0" fontId="4" fillId="12" borderId="62" xfId="2" applyFont="1" applyFill="1" applyBorder="1" applyAlignment="1">
      <alignment horizontal="center" vertical="center" wrapText="1"/>
    </xf>
    <xf numFmtId="10" fontId="5" fillId="7" borderId="119" xfId="2" applyNumberFormat="1" applyFont="1" applyFill="1" applyBorder="1" applyAlignment="1">
      <alignment horizontal="center" vertical="center" wrapText="1"/>
    </xf>
    <xf numFmtId="0" fontId="4" fillId="0" borderId="184" xfId="2" applyFont="1" applyBorder="1" applyAlignment="1">
      <alignment horizontal="center" vertical="center" wrapText="1"/>
    </xf>
    <xf numFmtId="0" fontId="4" fillId="0" borderId="117" xfId="2" applyFont="1" applyBorder="1" applyAlignment="1">
      <alignment horizontal="center" vertical="center" wrapText="1"/>
    </xf>
    <xf numFmtId="49" fontId="4" fillId="0" borderId="45" xfId="2" applyNumberFormat="1" applyFont="1" applyBorder="1" applyAlignment="1">
      <alignment horizontal="left" vertical="center" wrapText="1"/>
    </xf>
    <xf numFmtId="169" fontId="4" fillId="0" borderId="45" xfId="2" applyNumberFormat="1" applyFont="1" applyBorder="1" applyAlignment="1">
      <alignment vertical="center" wrapText="1"/>
    </xf>
    <xf numFmtId="0" fontId="4" fillId="0" borderId="155" xfId="2" applyFont="1" applyBorder="1" applyAlignment="1">
      <alignment horizontal="center"/>
    </xf>
    <xf numFmtId="49" fontId="4" fillId="8" borderId="199" xfId="2" applyNumberFormat="1" applyFont="1" applyFill="1" applyBorder="1" applyAlignment="1">
      <alignment horizontal="left" vertical="center"/>
    </xf>
    <xf numFmtId="49" fontId="4" fillId="8" borderId="181" xfId="2" applyNumberFormat="1" applyFont="1" applyFill="1" applyBorder="1" applyAlignment="1">
      <alignment horizontal="left" vertical="center"/>
    </xf>
    <xf numFmtId="49" fontId="4" fillId="8" borderId="183" xfId="2" applyNumberFormat="1" applyFont="1" applyFill="1" applyBorder="1" applyAlignment="1">
      <alignment horizontal="left" vertical="center"/>
    </xf>
    <xf numFmtId="170" fontId="4" fillId="0" borderId="47" xfId="2" applyNumberFormat="1" applyFont="1" applyBorder="1" applyAlignment="1">
      <alignment horizontal="right" vertical="center"/>
    </xf>
    <xf numFmtId="0" fontId="4" fillId="0" borderId="45" xfId="2" applyFont="1" applyBorder="1"/>
    <xf numFmtId="0" fontId="4" fillId="0" borderId="43" xfId="2" applyFont="1" applyBorder="1"/>
    <xf numFmtId="170" fontId="4" fillId="8" borderId="46" xfId="2" applyNumberFormat="1" applyFont="1" applyFill="1" applyBorder="1" applyAlignment="1">
      <alignment horizontal="right" vertical="center"/>
    </xf>
    <xf numFmtId="170" fontId="4" fillId="8" borderId="48" xfId="2" applyNumberFormat="1" applyFont="1" applyFill="1" applyBorder="1" applyAlignment="1">
      <alignment horizontal="right" vertical="center"/>
    </xf>
    <xf numFmtId="170" fontId="4" fillId="8" borderId="153" xfId="2" applyNumberFormat="1" applyFont="1" applyFill="1" applyBorder="1" applyAlignment="1">
      <alignment horizontal="right" vertical="center"/>
    </xf>
    <xf numFmtId="1" fontId="4" fillId="0" borderId="60" xfId="2" applyNumberFormat="1" applyFont="1" applyBorder="1" applyAlignment="1">
      <alignment horizontal="center" vertical="center" wrapText="1"/>
    </xf>
    <xf numFmtId="49" fontId="4" fillId="0" borderId="52" xfId="2" applyNumberFormat="1" applyFont="1" applyBorder="1" applyAlignment="1">
      <alignment horizontal="left" vertical="center"/>
    </xf>
    <xf numFmtId="49" fontId="4" fillId="0" borderId="44" xfId="2" applyNumberFormat="1" applyFont="1" applyBorder="1" applyAlignment="1">
      <alignment horizontal="left" vertical="center"/>
    </xf>
    <xf numFmtId="49" fontId="4" fillId="0" borderId="28" xfId="2" applyNumberFormat="1" applyFont="1" applyBorder="1" applyAlignment="1">
      <alignment vertical="center"/>
    </xf>
    <xf numFmtId="49" fontId="4" fillId="0" borderId="45" xfId="2" applyNumberFormat="1" applyFont="1" applyBorder="1" applyAlignment="1">
      <alignment vertical="center"/>
    </xf>
    <xf numFmtId="169" fontId="4" fillId="0" borderId="43" xfId="2" applyNumberFormat="1" applyFont="1" applyBorder="1" applyAlignment="1">
      <alignment vertical="center" wrapText="1"/>
    </xf>
    <xf numFmtId="0" fontId="4" fillId="8" borderId="44" xfId="2" applyFont="1" applyFill="1" applyBorder="1" applyAlignment="1">
      <alignment vertical="center" wrapText="1"/>
    </xf>
    <xf numFmtId="0" fontId="4" fillId="8" borderId="45" xfId="2" applyFont="1" applyFill="1" applyBorder="1" applyAlignment="1">
      <alignment vertical="center" wrapText="1"/>
    </xf>
    <xf numFmtId="0" fontId="4" fillId="8" borderId="43" xfId="2" applyFont="1" applyFill="1" applyBorder="1" applyAlignment="1">
      <alignment vertical="center" wrapText="1"/>
    </xf>
    <xf numFmtId="0" fontId="4" fillId="0" borderId="44" xfId="2" applyFont="1" applyBorder="1"/>
    <xf numFmtId="10" fontId="4" fillId="0" borderId="28" xfId="2" applyNumberFormat="1" applyFont="1" applyBorder="1" applyAlignment="1">
      <alignment vertical="center" wrapText="1"/>
    </xf>
    <xf numFmtId="10" fontId="4" fillId="0" borderId="28" xfId="2" applyNumberFormat="1" applyFont="1" applyBorder="1" applyAlignment="1">
      <alignment horizontal="center" vertical="center" wrapText="1"/>
    </xf>
    <xf numFmtId="10" fontId="4" fillId="12" borderId="153" xfId="2" applyNumberFormat="1" applyFont="1" applyFill="1" applyBorder="1" applyAlignment="1">
      <alignment horizontal="center" vertical="center" wrapText="1"/>
    </xf>
    <xf numFmtId="10" fontId="5" fillId="7" borderId="160" xfId="2" applyNumberFormat="1" applyFont="1" applyFill="1" applyBorder="1" applyAlignment="1">
      <alignment horizontal="center" vertical="center" wrapText="1"/>
    </xf>
    <xf numFmtId="49" fontId="4" fillId="0" borderId="8" xfId="2" applyNumberFormat="1" applyFont="1" applyBorder="1" applyAlignment="1">
      <alignment horizontal="left" vertical="center"/>
    </xf>
    <xf numFmtId="170" fontId="4" fillId="0" borderId="9" xfId="2" applyNumberFormat="1" applyFont="1" applyBorder="1" applyAlignment="1">
      <alignment horizontal="right" vertical="center"/>
    </xf>
    <xf numFmtId="0" fontId="13" fillId="0" borderId="95" xfId="2" applyFont="1" applyBorder="1" applyAlignment="1">
      <alignment horizontal="center" vertical="center" wrapText="1"/>
    </xf>
    <xf numFmtId="0" fontId="13" fillId="0" borderId="102" xfId="2" applyFont="1" applyBorder="1" applyAlignment="1">
      <alignment vertical="center" wrapText="1"/>
    </xf>
    <xf numFmtId="169" fontId="4" fillId="0" borderId="112" xfId="2" applyNumberFormat="1" applyFont="1" applyBorder="1" applyAlignment="1">
      <alignment horizontal="right" vertical="center" wrapText="1"/>
    </xf>
    <xf numFmtId="49" fontId="4" fillId="0" borderId="38" xfId="2" applyNumberFormat="1" applyFont="1" applyBorder="1" applyAlignment="1">
      <alignment vertical="center" wrapText="1"/>
    </xf>
    <xf numFmtId="49" fontId="4" fillId="0" borderId="14" xfId="2" applyNumberFormat="1" applyFont="1" applyBorder="1" applyAlignment="1">
      <alignment vertical="center" wrapText="1"/>
    </xf>
    <xf numFmtId="49" fontId="4" fillId="0" borderId="11" xfId="2" applyNumberFormat="1" applyFont="1" applyBorder="1" applyAlignment="1">
      <alignment vertical="center" wrapText="1"/>
    </xf>
    <xf numFmtId="49" fontId="4" fillId="0" borderId="13" xfId="2" applyNumberFormat="1" applyFont="1" applyBorder="1" applyAlignment="1">
      <alignment vertical="center" wrapText="1"/>
    </xf>
    <xf numFmtId="49" fontId="15" fillId="0" borderId="49" xfId="2" applyNumberFormat="1" applyFont="1" applyBorder="1" applyAlignment="1">
      <alignment horizontal="left" wrapText="1"/>
    </xf>
    <xf numFmtId="49" fontId="4" fillId="0" borderId="149" xfId="2" applyNumberFormat="1" applyFont="1" applyBorder="1" applyAlignment="1">
      <alignment horizontal="left" vertical="center" wrapText="1"/>
    </xf>
    <xf numFmtId="1" fontId="4" fillId="0" borderId="155" xfId="2" applyNumberFormat="1" applyFont="1" applyBorder="1"/>
    <xf numFmtId="1" fontId="4" fillId="0" borderId="47" xfId="2" applyNumberFormat="1" applyFont="1" applyBorder="1"/>
    <xf numFmtId="0" fontId="4" fillId="0" borderId="153" xfId="2" applyFont="1" applyBorder="1" applyAlignment="1">
      <alignment horizontal="center"/>
    </xf>
    <xf numFmtId="49" fontId="4" fillId="8" borderId="44" xfId="2" applyNumberFormat="1" applyFont="1" applyFill="1" applyBorder="1" applyAlignment="1">
      <alignment horizontal="left" vertical="center"/>
    </xf>
    <xf numFmtId="49" fontId="4" fillId="8" borderId="45" xfId="2" applyNumberFormat="1" applyFont="1" applyFill="1" applyBorder="1" applyAlignment="1">
      <alignment horizontal="left" vertical="center"/>
    </xf>
    <xf numFmtId="170" fontId="4" fillId="0" borderId="46" xfId="2" applyNumberFormat="1" applyFont="1" applyBorder="1" applyAlignment="1">
      <alignment horizontal="right" vertical="center"/>
    </xf>
    <xf numFmtId="1" fontId="4" fillId="0" borderId="199" xfId="2" applyNumberFormat="1" applyFont="1" applyBorder="1" applyAlignment="1">
      <alignment horizontal="center" vertical="center" wrapText="1"/>
    </xf>
    <xf numFmtId="49" fontId="4" fillId="0" borderId="181" xfId="2" applyNumberFormat="1" applyFont="1" applyBorder="1" applyAlignment="1">
      <alignment horizontal="left" vertical="center"/>
    </xf>
    <xf numFmtId="171" fontId="4" fillId="0" borderId="181" xfId="2" applyNumberFormat="1" applyFont="1" applyBorder="1" applyAlignment="1">
      <alignment horizontal="right" vertical="center" wrapText="1"/>
    </xf>
    <xf numFmtId="49" fontId="4" fillId="0" borderId="183" xfId="2" applyNumberFormat="1" applyFont="1" applyBorder="1" applyAlignment="1">
      <alignment horizontal="left" vertical="center" wrapText="1"/>
    </xf>
    <xf numFmtId="1" fontId="4" fillId="0" borderId="5" xfId="2" applyNumberFormat="1" applyFont="1" applyBorder="1"/>
    <xf numFmtId="170" fontId="4" fillId="0" borderId="9" xfId="2" applyNumberFormat="1" applyFont="1" applyBorder="1" applyAlignment="1">
      <alignment horizontal="left" vertical="center"/>
    </xf>
    <xf numFmtId="49" fontId="4" fillId="0" borderId="39" xfId="2" applyNumberFormat="1" applyFont="1" applyBorder="1" applyAlignment="1">
      <alignment horizontal="left" vertical="center"/>
    </xf>
    <xf numFmtId="49" fontId="4" fillId="8" borderId="32" xfId="2" applyNumberFormat="1" applyFont="1" applyFill="1" applyBorder="1" applyAlignment="1">
      <alignment horizontal="left" vertical="center"/>
    </xf>
    <xf numFmtId="49" fontId="4" fillId="0" borderId="195" xfId="2" applyNumberFormat="1" applyFont="1" applyBorder="1" applyAlignment="1">
      <alignment vertical="center" wrapText="1"/>
    </xf>
    <xf numFmtId="169" fontId="4" fillId="0" borderId="195" xfId="2" applyNumberFormat="1" applyFont="1" applyBorder="1" applyAlignment="1">
      <alignment vertical="center" wrapText="1"/>
    </xf>
    <xf numFmtId="49" fontId="4" fillId="8" borderId="217" xfId="2" applyNumberFormat="1" applyFont="1" applyFill="1" applyBorder="1" applyAlignment="1">
      <alignment horizontal="left" vertical="center"/>
    </xf>
    <xf numFmtId="49" fontId="4" fillId="8" borderId="195" xfId="2" applyNumberFormat="1" applyFont="1" applyFill="1" applyBorder="1" applyAlignment="1">
      <alignment horizontal="left" vertical="center"/>
    </xf>
    <xf numFmtId="170" fontId="4" fillId="8" borderId="217" xfId="2" applyNumberFormat="1" applyFont="1" applyFill="1" applyBorder="1" applyAlignment="1">
      <alignment horizontal="right" vertical="center"/>
    </xf>
    <xf numFmtId="170" fontId="4" fillId="8" borderId="195" xfId="2" applyNumberFormat="1" applyFont="1" applyFill="1" applyBorder="1" applyAlignment="1">
      <alignment horizontal="right" vertical="center"/>
    </xf>
    <xf numFmtId="170" fontId="4" fillId="8" borderId="218" xfId="2" applyNumberFormat="1" applyFont="1" applyFill="1" applyBorder="1" applyAlignment="1">
      <alignment horizontal="right" vertical="center"/>
    </xf>
    <xf numFmtId="49" fontId="4" fillId="0" borderId="145" xfId="2" applyNumberFormat="1" applyFont="1" applyBorder="1" applyAlignment="1">
      <alignment horizontal="left" vertical="center" wrapText="1"/>
    </xf>
    <xf numFmtId="1" fontId="4" fillId="0" borderId="219" xfId="2" applyNumberFormat="1" applyFont="1" applyBorder="1" applyAlignment="1">
      <alignment horizontal="center" vertical="center" wrapText="1"/>
    </xf>
    <xf numFmtId="14" fontId="37" fillId="0" borderId="195" xfId="2" applyNumberFormat="1" applyFont="1" applyBorder="1" applyAlignment="1">
      <alignment vertical="center"/>
    </xf>
    <xf numFmtId="171" fontId="4" fillId="0" borderId="195" xfId="2" applyNumberFormat="1" applyFont="1" applyBorder="1" applyAlignment="1">
      <alignment horizontal="right" vertical="center" wrapText="1"/>
    </xf>
    <xf numFmtId="49" fontId="4" fillId="0" borderId="220" xfId="2" applyNumberFormat="1" applyFont="1" applyBorder="1" applyAlignment="1">
      <alignment horizontal="left" vertical="center" wrapText="1"/>
    </xf>
    <xf numFmtId="49" fontId="4" fillId="8" borderId="185" xfId="2" applyNumberFormat="1" applyFont="1" applyFill="1" applyBorder="1" applyAlignment="1">
      <alignment horizontal="center" vertical="center" wrapText="1"/>
    </xf>
    <xf numFmtId="49" fontId="4" fillId="8" borderId="195" xfId="2" applyNumberFormat="1" applyFont="1" applyFill="1" applyBorder="1" applyAlignment="1">
      <alignment horizontal="center" vertical="center" wrapText="1"/>
    </xf>
    <xf numFmtId="49" fontId="4" fillId="8" borderId="218" xfId="2" applyNumberFormat="1" applyFont="1" applyFill="1" applyBorder="1" applyAlignment="1">
      <alignment horizontal="center" vertical="center" wrapText="1"/>
    </xf>
    <xf numFmtId="49" fontId="4" fillId="0" borderId="217" xfId="2" applyNumberFormat="1" applyFont="1" applyBorder="1" applyAlignment="1">
      <alignment vertical="center"/>
    </xf>
    <xf numFmtId="49" fontId="15" fillId="0" borderId="195" xfId="2" applyNumberFormat="1" applyFont="1" applyBorder="1" applyAlignment="1">
      <alignment vertical="center" wrapText="1"/>
    </xf>
    <xf numFmtId="169" fontId="15" fillId="0" borderId="218" xfId="2" applyNumberFormat="1" applyFont="1" applyBorder="1" applyAlignment="1">
      <alignment vertical="center" wrapText="1"/>
    </xf>
    <xf numFmtId="10" fontId="4" fillId="8" borderId="217" xfId="2" applyNumberFormat="1" applyFont="1" applyFill="1" applyBorder="1" applyAlignment="1">
      <alignment vertical="center" wrapText="1"/>
    </xf>
    <xf numFmtId="0" fontId="4" fillId="8" borderId="195" xfId="2" applyFont="1" applyFill="1" applyBorder="1" applyAlignment="1">
      <alignment vertical="center" wrapText="1"/>
    </xf>
    <xf numFmtId="0" fontId="4" fillId="8" borderId="218" xfId="2" applyFont="1" applyFill="1" applyBorder="1" applyAlignment="1">
      <alignment vertical="center" wrapText="1"/>
    </xf>
    <xf numFmtId="0" fontId="4" fillId="0" borderId="145" xfId="2" applyFont="1" applyBorder="1" applyAlignment="1">
      <alignment vertical="center" wrapText="1"/>
    </xf>
    <xf numFmtId="49" fontId="4" fillId="0" borderId="217" xfId="2" applyNumberFormat="1" applyFont="1" applyBorder="1" applyAlignment="1">
      <alignment vertical="center" wrapText="1"/>
    </xf>
    <xf numFmtId="49" fontId="4" fillId="0" borderId="186" xfId="2" applyNumberFormat="1" applyFont="1" applyBorder="1" applyAlignment="1">
      <alignment vertical="center" wrapText="1"/>
    </xf>
    <xf numFmtId="49" fontId="4" fillId="8" borderId="211" xfId="2" applyNumberFormat="1" applyFont="1" applyFill="1" applyBorder="1" applyAlignment="1">
      <alignment horizontal="left" vertical="center"/>
    </xf>
    <xf numFmtId="1" fontId="4" fillId="0" borderId="36" xfId="2" applyNumberFormat="1" applyFont="1" applyBorder="1" applyAlignment="1">
      <alignment horizontal="center" vertical="center" wrapText="1"/>
    </xf>
    <xf numFmtId="49" fontId="4" fillId="0" borderId="67" xfId="2" applyNumberFormat="1" applyFont="1" applyBorder="1" applyAlignment="1">
      <alignment horizontal="left" vertical="center" wrapText="1"/>
    </xf>
    <xf numFmtId="14" fontId="37" fillId="0" borderId="38" xfId="2" applyNumberFormat="1" applyFont="1" applyBorder="1"/>
    <xf numFmtId="49" fontId="4" fillId="8" borderId="211" xfId="2" applyNumberFormat="1" applyFont="1" applyFill="1" applyBorder="1" applyAlignment="1">
      <alignment horizontal="center" vertical="center" wrapText="1"/>
    </xf>
    <xf numFmtId="0" fontId="4" fillId="0" borderId="202" xfId="2" applyFont="1" applyBorder="1"/>
    <xf numFmtId="10" fontId="4" fillId="8" borderId="211" xfId="2" applyNumberFormat="1" applyFont="1" applyFill="1" applyBorder="1" applyAlignment="1">
      <alignment vertical="center" wrapText="1"/>
    </xf>
    <xf numFmtId="0" fontId="37" fillId="0" borderId="75" xfId="2" applyFont="1" applyBorder="1" applyAlignment="1">
      <alignment wrapText="1"/>
    </xf>
    <xf numFmtId="0" fontId="4" fillId="0" borderId="181" xfId="2" applyFont="1" applyBorder="1"/>
    <xf numFmtId="49" fontId="4" fillId="8" borderId="205" xfId="2" applyNumberFormat="1" applyFont="1" applyFill="1" applyBorder="1" applyAlignment="1">
      <alignment horizontal="left" vertical="center"/>
    </xf>
    <xf numFmtId="171" fontId="15" fillId="0" borderId="11" xfId="2" applyNumberFormat="1" applyFont="1" applyBorder="1" applyAlignment="1">
      <alignment horizontal="right" vertical="center"/>
    </xf>
    <xf numFmtId="0" fontId="4" fillId="0" borderId="84" xfId="2" applyFont="1" applyBorder="1"/>
    <xf numFmtId="0" fontId="4" fillId="8" borderId="205" xfId="2" applyFont="1" applyFill="1" applyBorder="1" applyAlignment="1">
      <alignment vertical="center" wrapText="1"/>
    </xf>
    <xf numFmtId="0" fontId="4" fillId="8" borderId="181" xfId="2" applyFont="1" applyFill="1" applyBorder="1" applyAlignment="1">
      <alignment vertical="center" wrapText="1"/>
    </xf>
    <xf numFmtId="0" fontId="4" fillId="8" borderId="84" xfId="2" applyFont="1" applyFill="1" applyBorder="1" applyAlignment="1">
      <alignment vertical="center" wrapText="1"/>
    </xf>
    <xf numFmtId="1" fontId="4" fillId="0" borderId="187" xfId="2" applyNumberFormat="1" applyFont="1" applyBorder="1" applyAlignment="1">
      <alignment horizontal="center" vertical="center" wrapText="1"/>
    </xf>
    <xf numFmtId="14" fontId="37" fillId="0" borderId="189" xfId="2" applyNumberFormat="1" applyFont="1" applyBorder="1"/>
    <xf numFmtId="171" fontId="4" fillId="0" borderId="121" xfId="2" applyNumberFormat="1" applyFont="1" applyBorder="1" applyAlignment="1">
      <alignment horizontal="right" vertical="center" wrapText="1"/>
    </xf>
    <xf numFmtId="49" fontId="4" fillId="8" borderId="147" xfId="2" applyNumberFormat="1" applyFont="1" applyFill="1" applyBorder="1" applyAlignment="1">
      <alignment horizontal="center" vertical="center" wrapText="1"/>
    </xf>
    <xf numFmtId="49" fontId="15" fillId="0" borderId="14" xfId="2" applyNumberFormat="1" applyFont="1" applyBorder="1" applyAlignment="1">
      <alignment wrapText="1"/>
    </xf>
    <xf numFmtId="171" fontId="15" fillId="0" borderId="38" xfId="2" applyNumberFormat="1" applyFont="1" applyBorder="1" applyAlignment="1">
      <alignment horizontal="right" vertical="center"/>
    </xf>
    <xf numFmtId="49" fontId="4" fillId="8" borderId="179" xfId="2" applyNumberFormat="1" applyFont="1" applyFill="1" applyBorder="1" applyAlignment="1">
      <alignment horizontal="center" vertical="center" wrapText="1"/>
    </xf>
    <xf numFmtId="49" fontId="4" fillId="0" borderId="101" xfId="2" applyNumberFormat="1" applyFont="1" applyBorder="1" applyAlignment="1">
      <alignment vertical="center"/>
    </xf>
    <xf numFmtId="49" fontId="15" fillId="0" borderId="102" xfId="2" applyNumberFormat="1" applyFont="1" applyBorder="1" applyAlignment="1">
      <alignment vertical="center" wrapText="1"/>
    </xf>
    <xf numFmtId="169" fontId="15" fillId="0" borderId="112" xfId="2" applyNumberFormat="1" applyFont="1" applyBorder="1" applyAlignment="1">
      <alignment vertical="center" wrapText="1"/>
    </xf>
    <xf numFmtId="49" fontId="15" fillId="0" borderId="83" xfId="2" applyNumberFormat="1" applyFont="1" applyBorder="1" applyAlignment="1">
      <alignment wrapText="1"/>
    </xf>
    <xf numFmtId="171" fontId="15" fillId="0" borderId="137" xfId="2" applyNumberFormat="1" applyFont="1" applyBorder="1" applyAlignment="1">
      <alignment horizontal="right" vertical="center"/>
    </xf>
    <xf numFmtId="49" fontId="4" fillId="8" borderId="182" xfId="2" applyNumberFormat="1" applyFont="1" applyFill="1" applyBorder="1" applyAlignment="1">
      <alignment horizontal="center" vertical="center" wrapText="1"/>
    </xf>
    <xf numFmtId="49" fontId="4" fillId="8" borderId="181" xfId="2" applyNumberFormat="1" applyFont="1" applyFill="1" applyBorder="1" applyAlignment="1">
      <alignment horizontal="center" vertical="center" wrapText="1"/>
    </xf>
    <xf numFmtId="49" fontId="4" fillId="8" borderId="183" xfId="2" applyNumberFormat="1" applyFont="1" applyFill="1" applyBorder="1" applyAlignment="1">
      <alignment horizontal="center" vertical="center" wrapText="1"/>
    </xf>
    <xf numFmtId="0" fontId="4" fillId="0" borderId="102" xfId="2" applyFont="1" applyBorder="1" applyAlignment="1">
      <alignment vertical="center"/>
    </xf>
    <xf numFmtId="166" fontId="4" fillId="0" borderId="112" xfId="3" applyFont="1" applyBorder="1" applyAlignment="1">
      <alignment vertical="center"/>
    </xf>
    <xf numFmtId="3" fontId="38" fillId="13" borderId="102" xfId="2" applyNumberFormat="1" applyFont="1" applyFill="1" applyBorder="1" applyAlignment="1">
      <alignment horizontal="center" vertical="center" wrapText="1"/>
    </xf>
    <xf numFmtId="0" fontId="4" fillId="0" borderId="102" xfId="2" applyFont="1" applyBorder="1" applyAlignment="1">
      <alignment horizontal="center" vertical="center" wrapText="1"/>
    </xf>
    <xf numFmtId="0" fontId="4" fillId="0" borderId="112" xfId="2" applyFont="1" applyBorder="1" applyAlignment="1">
      <alignment vertical="center"/>
    </xf>
    <xf numFmtId="9" fontId="4" fillId="8" borderId="101" xfId="4" applyFont="1" applyFill="1" applyBorder="1" applyAlignment="1">
      <alignment vertical="center" wrapText="1"/>
    </xf>
    <xf numFmtId="9" fontId="4" fillId="8" borderId="102" xfId="4" applyFont="1" applyFill="1" applyBorder="1" applyAlignment="1">
      <alignment vertical="center" wrapText="1"/>
    </xf>
    <xf numFmtId="9" fontId="4" fillId="8" borderId="112" xfId="4" applyFont="1" applyFill="1" applyBorder="1" applyAlignment="1">
      <alignment vertical="center" wrapText="1"/>
    </xf>
    <xf numFmtId="9" fontId="4" fillId="0" borderId="0" xfId="4" applyFont="1" applyAlignment="1">
      <alignment vertical="center" wrapText="1"/>
    </xf>
    <xf numFmtId="9" fontId="4" fillId="0" borderId="101" xfId="4" applyFont="1" applyBorder="1"/>
    <xf numFmtId="9" fontId="4" fillId="0" borderId="112" xfId="4" applyFont="1" applyBorder="1"/>
    <xf numFmtId="3" fontId="38" fillId="0" borderId="102" xfId="2" applyNumberFormat="1" applyFont="1" applyBorder="1" applyAlignment="1">
      <alignment horizontal="center" vertical="center" wrapText="1"/>
    </xf>
    <xf numFmtId="3" fontId="38" fillId="0" borderId="102" xfId="2" applyNumberFormat="1" applyFont="1" applyBorder="1" applyAlignment="1">
      <alignment horizontal="center" wrapText="1"/>
    </xf>
    <xf numFmtId="166" fontId="4" fillId="0" borderId="35" xfId="3" applyFont="1" applyBorder="1" applyAlignment="1">
      <alignment vertical="center"/>
    </xf>
    <xf numFmtId="3" fontId="38" fillId="0" borderId="39" xfId="2" applyNumberFormat="1" applyFont="1" applyBorder="1" applyAlignment="1">
      <alignment horizontal="center" vertical="center" wrapText="1"/>
    </xf>
    <xf numFmtId="49" fontId="4" fillId="8" borderId="44" xfId="2" applyNumberFormat="1" applyFont="1" applyFill="1" applyBorder="1" applyAlignment="1">
      <alignment horizontal="center" vertical="center" wrapText="1"/>
    </xf>
    <xf numFmtId="49" fontId="4" fillId="8" borderId="6" xfId="2" applyNumberFormat="1" applyFont="1" applyFill="1" applyBorder="1" applyAlignment="1">
      <alignment horizontal="left" vertical="center"/>
    </xf>
    <xf numFmtId="49" fontId="4" fillId="0" borderId="90" xfId="2" applyNumberFormat="1" applyFont="1" applyBorder="1" applyAlignment="1">
      <alignment horizontal="left" vertical="center"/>
    </xf>
    <xf numFmtId="166" fontId="4" fillId="0" borderId="188" xfId="3" applyFont="1" applyBorder="1" applyAlignment="1">
      <alignment vertical="center"/>
    </xf>
    <xf numFmtId="0" fontId="15" fillId="0" borderId="90" xfId="2" applyFont="1" applyBorder="1" applyAlignment="1">
      <alignment vertical="center" wrapText="1"/>
    </xf>
    <xf numFmtId="49" fontId="4" fillId="0" borderId="147" xfId="2" applyNumberFormat="1" applyFont="1" applyBorder="1" applyAlignment="1">
      <alignment horizontal="left" vertical="center"/>
    </xf>
    <xf numFmtId="9" fontId="4" fillId="8" borderId="95" xfId="4" applyFont="1" applyFill="1" applyBorder="1" applyAlignment="1">
      <alignment vertical="center" wrapText="1"/>
    </xf>
    <xf numFmtId="49" fontId="4" fillId="8" borderId="24" xfId="2" applyNumberFormat="1" applyFont="1" applyFill="1" applyBorder="1" applyAlignment="1">
      <alignment horizontal="left" vertical="center"/>
    </xf>
    <xf numFmtId="49" fontId="4" fillId="0" borderId="49" xfId="2" applyNumberFormat="1" applyFont="1" applyBorder="1" applyAlignment="1">
      <alignment horizontal="left" vertical="center"/>
    </xf>
    <xf numFmtId="166" fontId="4" fillId="0" borderId="191" xfId="3" applyFont="1" applyBorder="1" applyAlignment="1">
      <alignment vertical="center"/>
    </xf>
    <xf numFmtId="0" fontId="15" fillId="0" borderId="49" xfId="2" applyFont="1" applyBorder="1" applyAlignment="1">
      <alignment vertical="center" wrapText="1"/>
    </xf>
    <xf numFmtId="0" fontId="38" fillId="0" borderId="102" xfId="2" applyFont="1" applyBorder="1" applyAlignment="1">
      <alignment horizontal="center" vertical="center" wrapText="1"/>
    </xf>
    <xf numFmtId="49" fontId="4" fillId="0" borderId="179" xfId="2" applyNumberFormat="1" applyFont="1" applyBorder="1" applyAlignment="1">
      <alignment horizontal="left" vertical="center"/>
    </xf>
    <xf numFmtId="49" fontId="4" fillId="8" borderId="29" xfId="2" applyNumberFormat="1" applyFont="1" applyFill="1" applyBorder="1" applyAlignment="1">
      <alignment horizontal="left" vertical="center"/>
    </xf>
    <xf numFmtId="170" fontId="4" fillId="8" borderId="47" xfId="2" applyNumberFormat="1" applyFont="1" applyFill="1" applyBorder="1" applyAlignment="1">
      <alignment horizontal="right" vertical="center"/>
    </xf>
    <xf numFmtId="171" fontId="15" fillId="0" borderId="38" xfId="2" applyNumberFormat="1" applyFont="1" applyBorder="1" applyAlignment="1">
      <alignment horizontal="right"/>
    </xf>
    <xf numFmtId="49" fontId="15" fillId="0" borderId="37" xfId="2" applyNumberFormat="1" applyFont="1" applyBorder="1" applyAlignment="1">
      <alignment horizontal="left"/>
    </xf>
    <xf numFmtId="49" fontId="15" fillId="8" borderId="95" xfId="2" applyNumberFormat="1" applyFont="1" applyFill="1" applyBorder="1" applyAlignment="1">
      <alignment horizontal="left"/>
    </xf>
    <xf numFmtId="49" fontId="15" fillId="8" borderId="8" xfId="2" applyNumberFormat="1" applyFont="1" applyFill="1" applyBorder="1" applyAlignment="1">
      <alignment horizontal="left"/>
    </xf>
    <xf numFmtId="49" fontId="15" fillId="8" borderId="9" xfId="2" applyNumberFormat="1" applyFont="1" applyFill="1" applyBorder="1" applyAlignment="1">
      <alignment horizontal="left"/>
    </xf>
    <xf numFmtId="49" fontId="15" fillId="0" borderId="38" xfId="2" applyNumberFormat="1" applyFont="1" applyBorder="1" applyAlignment="1">
      <alignment horizontal="left"/>
    </xf>
    <xf numFmtId="9" fontId="15" fillId="0" borderId="38" xfId="2" applyNumberFormat="1" applyFont="1" applyBorder="1" applyAlignment="1">
      <alignment horizontal="right"/>
    </xf>
    <xf numFmtId="49" fontId="15" fillId="8" borderId="101" xfId="2" applyNumberFormat="1" applyFont="1" applyFill="1" applyBorder="1" applyAlignment="1">
      <alignment horizontal="left"/>
    </xf>
    <xf numFmtId="49" fontId="15" fillId="8" borderId="102" xfId="2" applyNumberFormat="1" applyFont="1" applyFill="1" applyBorder="1" applyAlignment="1">
      <alignment horizontal="left"/>
    </xf>
    <xf numFmtId="49" fontId="15" fillId="8" borderId="102" xfId="2" applyNumberFormat="1" applyFont="1" applyFill="1" applyBorder="1"/>
    <xf numFmtId="49" fontId="15" fillId="8" borderId="112" xfId="2" applyNumberFormat="1" applyFont="1" applyFill="1" applyBorder="1"/>
    <xf numFmtId="49" fontId="15" fillId="0" borderId="38" xfId="2" applyNumberFormat="1" applyFont="1" applyBorder="1"/>
    <xf numFmtId="49" fontId="15" fillId="0" borderId="102" xfId="2" applyNumberFormat="1" applyFont="1" applyBorder="1" applyAlignment="1">
      <alignment horizontal="left"/>
    </xf>
    <xf numFmtId="9" fontId="4" fillId="8" borderId="23" xfId="4" applyFont="1" applyFill="1" applyBorder="1" applyAlignment="1">
      <alignment vertical="center" wrapText="1"/>
    </xf>
    <xf numFmtId="49" fontId="4" fillId="0" borderId="112" xfId="2" applyNumberFormat="1" applyFont="1" applyBorder="1" applyAlignment="1">
      <alignment horizontal="left" vertical="center"/>
    </xf>
    <xf numFmtId="49" fontId="4" fillId="0" borderId="102" xfId="2" applyNumberFormat="1" applyFont="1" applyBorder="1" applyAlignment="1">
      <alignment horizontal="left" vertical="center"/>
    </xf>
    <xf numFmtId="49" fontId="4" fillId="0" borderId="129" xfId="2" applyNumberFormat="1" applyFont="1" applyBorder="1" applyAlignment="1">
      <alignment horizontal="center" vertical="center" wrapText="1"/>
    </xf>
    <xf numFmtId="49" fontId="4" fillId="0" borderId="121" xfId="2" applyNumberFormat="1" applyFont="1" applyBorder="1" applyAlignment="1">
      <alignment horizontal="left" vertical="center"/>
    </xf>
    <xf numFmtId="166" fontId="4" fillId="0" borderId="202" xfId="3" applyFont="1" applyBorder="1" applyAlignment="1">
      <alignment horizontal="left" vertical="center"/>
    </xf>
    <xf numFmtId="1" fontId="4" fillId="0" borderId="211" xfId="2" applyNumberFormat="1" applyFont="1" applyBorder="1" applyAlignment="1">
      <alignment horizontal="center" vertical="center" wrapText="1"/>
    </xf>
    <xf numFmtId="0" fontId="39" fillId="0" borderId="102" xfId="2" applyFont="1" applyBorder="1" applyAlignment="1">
      <alignment horizontal="center" vertical="center" wrapText="1"/>
    </xf>
    <xf numFmtId="49" fontId="4" fillId="0" borderId="202" xfId="2" applyNumberFormat="1" applyFont="1" applyBorder="1" applyAlignment="1">
      <alignment horizontal="left" vertical="center"/>
    </xf>
    <xf numFmtId="9" fontId="4" fillId="0" borderId="89" xfId="2" applyNumberFormat="1" applyFont="1" applyBorder="1" applyAlignment="1">
      <alignment vertical="center" wrapText="1"/>
    </xf>
    <xf numFmtId="49" fontId="4" fillId="0" borderId="211" xfId="2" applyNumberFormat="1" applyFont="1" applyBorder="1" applyAlignment="1">
      <alignment vertical="center" wrapText="1"/>
    </xf>
    <xf numFmtId="49" fontId="4" fillId="0" borderId="147" xfId="2" applyNumberFormat="1" applyFont="1" applyBorder="1" applyAlignment="1">
      <alignment vertical="center" wrapText="1"/>
    </xf>
    <xf numFmtId="0" fontId="4" fillId="0" borderId="136" xfId="2" applyFont="1" applyBorder="1"/>
    <xf numFmtId="166" fontId="4" fillId="0" borderId="112" xfId="3" applyFont="1" applyBorder="1"/>
    <xf numFmtId="0" fontId="4" fillId="0" borderId="143" xfId="2" applyFont="1" applyBorder="1"/>
    <xf numFmtId="49" fontId="4" fillId="0" borderId="181" xfId="2" applyNumberFormat="1" applyFont="1" applyBorder="1" applyAlignment="1">
      <alignment horizontal="left" vertical="center" wrapText="1"/>
    </xf>
    <xf numFmtId="166" fontId="4" fillId="0" borderId="84" xfId="3" applyFont="1" applyBorder="1"/>
    <xf numFmtId="1" fontId="4" fillId="0" borderId="205" xfId="2" applyNumberFormat="1" applyFont="1" applyBorder="1" applyAlignment="1">
      <alignment horizontal="center" vertical="center" wrapText="1"/>
    </xf>
    <xf numFmtId="49" fontId="4" fillId="0" borderId="84" xfId="2" applyNumberFormat="1" applyFont="1" applyBorder="1" applyAlignment="1">
      <alignment horizontal="left" vertical="center"/>
    </xf>
    <xf numFmtId="49" fontId="4" fillId="8" borderId="205" xfId="2" applyNumberFormat="1" applyFont="1" applyFill="1" applyBorder="1" applyAlignment="1">
      <alignment horizontal="center" vertical="center" wrapText="1"/>
    </xf>
    <xf numFmtId="49" fontId="4" fillId="8" borderId="84" xfId="2" applyNumberFormat="1" applyFont="1" applyFill="1" applyBorder="1" applyAlignment="1">
      <alignment horizontal="center" vertical="center" wrapText="1"/>
    </xf>
    <xf numFmtId="0" fontId="4" fillId="0" borderId="16" xfId="2" applyFont="1" applyBorder="1" applyAlignment="1">
      <alignment vertical="top" wrapText="1"/>
    </xf>
    <xf numFmtId="0" fontId="4" fillId="0" borderId="11" xfId="2" applyFont="1" applyBorder="1" applyAlignment="1">
      <alignment vertical="center" wrapText="1"/>
    </xf>
    <xf numFmtId="1" fontId="4" fillId="0" borderId="16" xfId="2" applyNumberFormat="1" applyFont="1" applyBorder="1" applyAlignment="1">
      <alignment vertical="center" wrapText="1"/>
    </xf>
    <xf numFmtId="1" fontId="4" fillId="0" borderId="11" xfId="2" applyNumberFormat="1" applyFont="1" applyBorder="1" applyAlignment="1">
      <alignment vertical="center" wrapText="1"/>
    </xf>
    <xf numFmtId="49" fontId="4" fillId="0" borderId="15" xfId="2" applyNumberFormat="1" applyFont="1" applyBorder="1" applyAlignment="1">
      <alignment horizontal="left" vertical="center"/>
    </xf>
    <xf numFmtId="49" fontId="4" fillId="8" borderId="100" xfId="2" applyNumberFormat="1" applyFont="1" applyFill="1" applyBorder="1" applyAlignment="1">
      <alignment horizontal="center" vertical="center" wrapText="1"/>
    </xf>
    <xf numFmtId="0" fontId="4" fillId="0" borderId="16" xfId="2" applyFont="1" applyBorder="1" applyAlignment="1">
      <alignment vertical="center" wrapText="1"/>
    </xf>
    <xf numFmtId="0" fontId="4" fillId="0" borderId="46" xfId="2" applyFont="1" applyBorder="1"/>
    <xf numFmtId="0" fontId="4" fillId="0" borderId="155" xfId="2" applyFont="1" applyBorder="1" applyAlignment="1">
      <alignment vertical="center" wrapText="1"/>
    </xf>
    <xf numFmtId="0" fontId="4" fillId="0" borderId="47" xfId="2" applyFont="1" applyBorder="1" applyAlignment="1">
      <alignment vertical="center" wrapText="1"/>
    </xf>
    <xf numFmtId="1" fontId="4" fillId="0" borderId="155" xfId="2" applyNumberFormat="1" applyFont="1" applyBorder="1" applyAlignment="1">
      <alignment vertical="center" wrapText="1"/>
    </xf>
    <xf numFmtId="1" fontId="4" fillId="0" borderId="47" xfId="2" applyNumberFormat="1" applyFont="1" applyBorder="1" applyAlignment="1">
      <alignment vertical="center" wrapText="1"/>
    </xf>
    <xf numFmtId="1" fontId="4" fillId="0" borderId="44" xfId="2" applyNumberFormat="1" applyFont="1" applyBorder="1" applyAlignment="1">
      <alignment horizontal="center" vertical="center" wrapText="1"/>
    </xf>
    <xf numFmtId="49" fontId="4" fillId="0" borderId="45" xfId="2" applyNumberFormat="1" applyFont="1" applyBorder="1" applyAlignment="1">
      <alignment horizontal="left" vertical="center"/>
    </xf>
    <xf numFmtId="171" fontId="4" fillId="0" borderId="45" xfId="2" applyNumberFormat="1" applyFont="1" applyBorder="1" applyAlignment="1">
      <alignment horizontal="right" vertical="center" wrapText="1"/>
    </xf>
    <xf numFmtId="49" fontId="4" fillId="0" borderId="43" xfId="2" applyNumberFormat="1" applyFont="1" applyBorder="1" applyAlignment="1">
      <alignment horizontal="left" vertical="center" wrapText="1"/>
    </xf>
    <xf numFmtId="0" fontId="4" fillId="0" borderId="51" xfId="2" applyFont="1" applyBorder="1" applyAlignment="1">
      <alignment horizontal="left" vertical="center" wrapText="1"/>
    </xf>
    <xf numFmtId="0" fontId="4" fillId="0" borderId="5" xfId="2" applyFont="1" applyBorder="1" applyAlignment="1">
      <alignment horizontal="left" vertical="center" wrapText="1"/>
    </xf>
    <xf numFmtId="49" fontId="4" fillId="0" borderId="9" xfId="2" applyNumberFormat="1" applyFont="1" applyBorder="1" applyAlignment="1">
      <alignment horizontal="left" vertical="center"/>
    </xf>
    <xf numFmtId="171" fontId="4" fillId="0" borderId="7" xfId="2" applyNumberFormat="1" applyFont="1" applyBorder="1" applyAlignment="1">
      <alignment horizontal="right" vertical="center" wrapText="1"/>
    </xf>
    <xf numFmtId="0" fontId="4" fillId="0" borderId="11" xfId="2" applyFont="1" applyBorder="1" applyAlignment="1">
      <alignment horizontal="left" vertical="center" wrapText="1"/>
    </xf>
    <xf numFmtId="49" fontId="4" fillId="0" borderId="24" xfId="2" applyNumberFormat="1" applyFont="1" applyBorder="1" applyAlignment="1">
      <alignment horizontal="left" vertical="center" wrapText="1"/>
    </xf>
    <xf numFmtId="0" fontId="4" fillId="0" borderId="155" xfId="2" applyFont="1" applyBorder="1" applyAlignment="1">
      <alignment horizontal="left" vertical="center" wrapText="1"/>
    </xf>
    <xf numFmtId="0" fontId="4" fillId="0" borderId="47" xfId="2" applyFont="1" applyBorder="1" applyAlignment="1">
      <alignment horizontal="left" vertical="center" wrapText="1"/>
    </xf>
    <xf numFmtId="49" fontId="4" fillId="0" borderId="7" xfId="2" applyNumberFormat="1" applyFont="1" applyBorder="1" applyAlignment="1">
      <alignment horizontal="left" vertical="center"/>
    </xf>
    <xf numFmtId="49" fontId="4" fillId="0" borderId="26" xfId="2" applyNumberFormat="1" applyFont="1" applyBorder="1" applyAlignment="1">
      <alignment horizontal="left" vertical="center"/>
    </xf>
    <xf numFmtId="49" fontId="15" fillId="0" borderId="14" xfId="2" applyNumberFormat="1" applyFont="1" applyBorder="1" applyAlignment="1">
      <alignment horizontal="left"/>
    </xf>
    <xf numFmtId="49" fontId="15" fillId="0" borderId="102" xfId="2" applyNumberFormat="1" applyFont="1" applyBorder="1" applyAlignment="1">
      <alignment horizontal="left" wrapText="1"/>
    </xf>
    <xf numFmtId="49" fontId="15" fillId="0" borderId="23" xfId="2" applyNumberFormat="1" applyFont="1" applyBorder="1" applyAlignment="1">
      <alignment horizontal="left"/>
    </xf>
    <xf numFmtId="49" fontId="15" fillId="0" borderId="14" xfId="2" applyNumberFormat="1" applyFont="1" applyBorder="1" applyAlignment="1">
      <alignment horizontal="left" wrapText="1"/>
    </xf>
    <xf numFmtId="171" fontId="4" fillId="0" borderId="8" xfId="2" applyNumberFormat="1" applyFont="1" applyBorder="1" applyAlignment="1">
      <alignment horizontal="right" vertical="center" wrapText="1"/>
    </xf>
    <xf numFmtId="14" fontId="4" fillId="0" borderId="102" xfId="2" applyNumberFormat="1" applyFont="1" applyBorder="1" applyAlignment="1">
      <alignment vertical="center" wrapText="1"/>
    </xf>
    <xf numFmtId="14" fontId="4" fillId="0" borderId="45" xfId="2" applyNumberFormat="1" applyFont="1" applyBorder="1" applyAlignment="1">
      <alignment vertical="center" wrapText="1"/>
    </xf>
    <xf numFmtId="14" fontId="4" fillId="0" borderId="8" xfId="2" applyNumberFormat="1" applyFont="1" applyBorder="1" applyAlignment="1">
      <alignment vertical="center" wrapText="1"/>
    </xf>
    <xf numFmtId="10" fontId="4" fillId="0" borderId="8" xfId="2" applyNumberFormat="1" applyFont="1" applyBorder="1" applyAlignment="1">
      <alignment vertical="center" wrapText="1"/>
    </xf>
    <xf numFmtId="0" fontId="4" fillId="10" borderId="7" xfId="2" applyFont="1" applyFill="1" applyBorder="1" applyAlignment="1">
      <alignment horizontal="center" vertical="center"/>
    </xf>
    <xf numFmtId="0" fontId="4" fillId="11" borderId="7" xfId="2" applyFont="1" applyFill="1" applyBorder="1" applyAlignment="1">
      <alignment horizontal="center" vertical="center"/>
    </xf>
    <xf numFmtId="0" fontId="4" fillId="11" borderId="62" xfId="2" applyFont="1" applyFill="1" applyBorder="1" applyAlignment="1">
      <alignment horizontal="center" vertical="center"/>
    </xf>
    <xf numFmtId="10" fontId="4" fillId="0" borderId="102" xfId="2" applyNumberFormat="1" applyFont="1" applyBorder="1" applyAlignment="1">
      <alignment vertical="center" wrapText="1"/>
    </xf>
    <xf numFmtId="0" fontId="4" fillId="10" borderId="13" xfId="2" applyFont="1" applyFill="1" applyBorder="1" applyAlignment="1">
      <alignment horizontal="center" vertical="center"/>
    </xf>
    <xf numFmtId="0" fontId="4" fillId="11" borderId="13" xfId="2" applyFont="1" applyFill="1" applyBorder="1" applyAlignment="1">
      <alignment horizontal="center" vertical="center"/>
    </xf>
    <xf numFmtId="0" fontId="4" fillId="11" borderId="17" xfId="2" applyFont="1" applyFill="1" applyBorder="1" applyAlignment="1">
      <alignment horizontal="center" vertical="center"/>
    </xf>
    <xf numFmtId="10" fontId="4" fillId="0" borderId="45" xfId="2" applyNumberFormat="1" applyFont="1" applyBorder="1" applyAlignment="1">
      <alignment vertical="center" wrapText="1"/>
    </xf>
    <xf numFmtId="0" fontId="4" fillId="10" borderId="48" xfId="2" applyFont="1" applyFill="1" applyBorder="1" applyAlignment="1">
      <alignment horizontal="center" vertical="center"/>
    </xf>
    <xf numFmtId="0" fontId="4" fillId="11" borderId="48" xfId="2" applyFont="1" applyFill="1" applyBorder="1" applyAlignment="1">
      <alignment horizontal="center" vertical="center"/>
    </xf>
    <xf numFmtId="0" fontId="4" fillId="11" borderId="153" xfId="2" applyFont="1" applyFill="1" applyBorder="1" applyAlignment="1">
      <alignment horizontal="center" vertical="center"/>
    </xf>
    <xf numFmtId="10" fontId="4" fillId="0" borderId="96" xfId="2" applyNumberFormat="1" applyFont="1" applyBorder="1" applyAlignment="1">
      <alignment vertical="center" wrapText="1"/>
    </xf>
    <xf numFmtId="10" fontId="4" fillId="0" borderId="5" xfId="2" applyNumberFormat="1" applyFont="1" applyBorder="1" applyAlignment="1">
      <alignment vertical="center" wrapText="1"/>
    </xf>
    <xf numFmtId="10" fontId="4" fillId="0" borderId="5" xfId="2" applyNumberFormat="1" applyFont="1" applyBorder="1" applyAlignment="1">
      <alignment horizontal="center" vertical="center" wrapText="1"/>
    </xf>
    <xf numFmtId="10" fontId="4" fillId="0" borderId="7" xfId="2" applyNumberFormat="1" applyFont="1" applyBorder="1" applyAlignment="1">
      <alignment horizontal="center" vertical="center" wrapText="1"/>
    </xf>
    <xf numFmtId="1" fontId="4" fillId="0" borderId="155" xfId="2" applyNumberFormat="1" applyFont="1" applyBorder="1" applyAlignment="1">
      <alignment horizontal="center" vertical="center"/>
    </xf>
    <xf numFmtId="1" fontId="4" fillId="0" borderId="47" xfId="2" applyNumberFormat="1" applyFont="1" applyBorder="1" applyAlignment="1">
      <alignment horizontal="center" vertical="center"/>
    </xf>
    <xf numFmtId="10" fontId="4" fillId="0" borderId="46" xfId="2" applyNumberFormat="1" applyFont="1" applyBorder="1" applyAlignment="1">
      <alignment vertical="center" wrapText="1"/>
    </xf>
    <xf numFmtId="10" fontId="4" fillId="0" borderId="47" xfId="2" applyNumberFormat="1" applyFont="1" applyBorder="1" applyAlignment="1">
      <alignment vertical="center" wrapText="1"/>
    </xf>
    <xf numFmtId="10" fontId="4" fillId="0" borderId="47" xfId="2" applyNumberFormat="1" applyFont="1" applyBorder="1" applyAlignment="1">
      <alignment horizontal="center" vertical="center" wrapText="1"/>
    </xf>
    <xf numFmtId="10" fontId="4" fillId="0" borderId="48" xfId="2" applyNumberFormat="1" applyFont="1" applyBorder="1" applyAlignment="1">
      <alignment horizontal="center" vertical="center" wrapText="1"/>
    </xf>
    <xf numFmtId="0" fontId="17" fillId="0" borderId="0" xfId="2" applyFont="1" applyAlignment="1">
      <alignment vertical="center" wrapText="1"/>
    </xf>
    <xf numFmtId="0" fontId="4" fillId="8" borderId="153" xfId="2" applyFont="1" applyFill="1" applyBorder="1" applyAlignment="1">
      <alignment horizontal="left" vertical="center"/>
    </xf>
    <xf numFmtId="0" fontId="17" fillId="17" borderId="1" xfId="2" applyFont="1" applyFill="1" applyBorder="1" applyAlignment="1">
      <alignment vertical="center" wrapText="1"/>
    </xf>
    <xf numFmtId="169" fontId="2" fillId="12" borderId="163" xfId="2" applyNumberFormat="1" applyFont="1" applyFill="1" applyBorder="1" applyAlignment="1">
      <alignment horizontal="center" vertical="center" wrapText="1"/>
    </xf>
    <xf numFmtId="0" fontId="17" fillId="17" borderId="3" xfId="2" applyFont="1" applyFill="1" applyBorder="1" applyAlignment="1">
      <alignment horizontal="center" vertical="center" wrapText="1"/>
    </xf>
    <xf numFmtId="49" fontId="2" fillId="8" borderId="154" xfId="2" applyNumberFormat="1" applyFont="1" applyFill="1" applyBorder="1" applyAlignment="1">
      <alignment horizontal="center" vertical="center" wrapText="1"/>
    </xf>
    <xf numFmtId="49" fontId="2" fillId="8" borderId="163" xfId="2" applyNumberFormat="1" applyFont="1" applyFill="1" applyBorder="1" applyAlignment="1">
      <alignment horizontal="center" vertical="center" wrapText="1"/>
    </xf>
    <xf numFmtId="0" fontId="17" fillId="8" borderId="165" xfId="2" applyFont="1" applyFill="1" applyBorder="1" applyAlignment="1">
      <alignment horizontal="center" vertical="center" wrapText="1"/>
    </xf>
    <xf numFmtId="169" fontId="5" fillId="12" borderId="163" xfId="2" applyNumberFormat="1" applyFont="1" applyFill="1" applyBorder="1" applyAlignment="1">
      <alignment horizontal="center" vertical="center" wrapText="1"/>
    </xf>
    <xf numFmtId="0" fontId="17" fillId="17" borderId="163" xfId="2" applyFont="1" applyFill="1" applyBorder="1" applyAlignment="1">
      <alignment vertical="center" wrapText="1"/>
    </xf>
    <xf numFmtId="0" fontId="17" fillId="17" borderId="3" xfId="2" applyFont="1" applyFill="1" applyBorder="1" applyAlignment="1">
      <alignment vertical="center" wrapText="1"/>
    </xf>
    <xf numFmtId="170" fontId="40" fillId="8" borderId="154" xfId="2" applyNumberFormat="1" applyFont="1" applyFill="1" applyBorder="1" applyAlignment="1">
      <alignment horizontal="right" vertical="center" wrapText="1"/>
    </xf>
    <xf numFmtId="170" fontId="2" fillId="8" borderId="163" xfId="2" applyNumberFormat="1" applyFont="1" applyFill="1" applyBorder="1" applyAlignment="1">
      <alignment horizontal="right" vertical="center" wrapText="1"/>
    </xf>
    <xf numFmtId="170" fontId="2" fillId="8" borderId="165" xfId="2" applyNumberFormat="1" applyFont="1" applyFill="1" applyBorder="1" applyAlignment="1">
      <alignment horizontal="right" vertical="center" wrapText="1"/>
    </xf>
    <xf numFmtId="0" fontId="17" fillId="0" borderId="0" xfId="2" applyFont="1" applyAlignment="1">
      <alignment horizontal="center" vertical="center" wrapText="1"/>
    </xf>
    <xf numFmtId="0" fontId="17" fillId="17" borderId="154" xfId="2" applyFont="1" applyFill="1" applyBorder="1" applyAlignment="1">
      <alignment horizontal="center" vertical="center" wrapText="1"/>
    </xf>
    <xf numFmtId="0" fontId="2" fillId="12" borderId="163" xfId="2" applyFont="1" applyFill="1" applyBorder="1" applyAlignment="1">
      <alignment horizontal="center" vertical="center" wrapText="1"/>
    </xf>
    <xf numFmtId="0" fontId="2" fillId="8" borderId="154" xfId="2" applyFont="1" applyFill="1" applyBorder="1" applyAlignment="1">
      <alignment horizontal="center" vertical="center" wrapText="1"/>
    </xf>
    <xf numFmtId="0" fontId="2" fillId="8" borderId="163" xfId="2" applyFont="1" applyFill="1" applyBorder="1" applyAlignment="1">
      <alignment horizontal="center" vertical="center" wrapText="1"/>
    </xf>
    <xf numFmtId="0" fontId="2" fillId="8" borderId="165" xfId="2" applyFont="1" applyFill="1" applyBorder="1" applyAlignment="1">
      <alignment horizontal="center" vertical="center" wrapText="1"/>
    </xf>
    <xf numFmtId="0" fontId="17" fillId="17" borderId="162" xfId="2" applyFont="1" applyFill="1" applyBorder="1" applyAlignment="1">
      <alignment vertical="center" wrapText="1"/>
    </xf>
    <xf numFmtId="0" fontId="17" fillId="17" borderId="161" xfId="2" applyFont="1" applyFill="1" applyBorder="1" applyAlignment="1">
      <alignment vertical="center" wrapText="1"/>
    </xf>
    <xf numFmtId="0" fontId="17" fillId="17" borderId="160" xfId="2" applyFont="1" applyFill="1" applyBorder="1" applyAlignment="1">
      <alignment vertical="center" wrapText="1"/>
    </xf>
    <xf numFmtId="0" fontId="17" fillId="17" borderId="162" xfId="2" applyFont="1" applyFill="1" applyBorder="1" applyAlignment="1">
      <alignment horizontal="left" vertical="center" wrapText="1"/>
    </xf>
    <xf numFmtId="0" fontId="17" fillId="17" borderId="160" xfId="2" applyFont="1" applyFill="1" applyBorder="1" applyAlignment="1">
      <alignment horizontal="left" vertical="center" wrapText="1"/>
    </xf>
    <xf numFmtId="0" fontId="17" fillId="0" borderId="41" xfId="2" applyFont="1" applyBorder="1" applyAlignment="1">
      <alignment vertical="center" wrapText="1"/>
    </xf>
    <xf numFmtId="10" fontId="2" fillId="17" borderId="154" xfId="2" applyNumberFormat="1" applyFont="1" applyFill="1" applyBorder="1" applyAlignment="1">
      <alignment vertical="center" wrapText="1"/>
    </xf>
    <xf numFmtId="10" fontId="2" fillId="17" borderId="163" xfId="2" applyNumberFormat="1" applyFont="1" applyFill="1" applyBorder="1" applyAlignment="1">
      <alignment vertical="center" wrapText="1"/>
    </xf>
    <xf numFmtId="0" fontId="2" fillId="10" borderId="163" xfId="2" applyFont="1" applyFill="1" applyBorder="1" applyAlignment="1">
      <alignment vertical="center" wrapText="1"/>
    </xf>
    <xf numFmtId="10" fontId="2" fillId="11" borderId="163" xfId="2" applyNumberFormat="1" applyFont="1" applyFill="1" applyBorder="1" applyAlignment="1">
      <alignment vertical="center" wrapText="1"/>
    </xf>
    <xf numFmtId="10" fontId="2" fillId="11" borderId="165" xfId="2" applyNumberFormat="1" applyFont="1" applyFill="1" applyBorder="1" applyAlignment="1">
      <alignment vertical="center" wrapText="1"/>
    </xf>
    <xf numFmtId="10" fontId="2" fillId="7" borderId="44" xfId="2" applyNumberFormat="1" applyFont="1" applyFill="1" applyBorder="1" applyAlignment="1">
      <alignment vertical="center"/>
    </xf>
    <xf numFmtId="10" fontId="2" fillId="7" borderId="166" xfId="2" applyNumberFormat="1" applyFont="1" applyFill="1" applyBorder="1" applyAlignment="1">
      <alignment vertical="center"/>
    </xf>
    <xf numFmtId="0" fontId="18" fillId="0" borderId="0" xfId="2" applyAlignment="1">
      <alignment horizontal="center"/>
    </xf>
    <xf numFmtId="49" fontId="21" fillId="0" borderId="42" xfId="2" applyNumberFormat="1" applyFont="1" applyBorder="1" applyAlignment="1">
      <alignment horizontal="center" vertical="center"/>
    </xf>
    <xf numFmtId="169" fontId="21" fillId="0" borderId="17" xfId="2" applyNumberFormat="1" applyFont="1" applyBorder="1" applyAlignment="1">
      <alignment horizontal="center" vertical="center" wrapText="1"/>
    </xf>
    <xf numFmtId="49" fontId="21" fillId="0" borderId="48" xfId="2" applyNumberFormat="1" applyFont="1" applyBorder="1" applyAlignment="1">
      <alignment horizontal="center" vertical="center" wrapText="1"/>
    </xf>
    <xf numFmtId="49" fontId="21" fillId="0" borderId="48" xfId="2" applyNumberFormat="1" applyFont="1" applyBorder="1" applyAlignment="1">
      <alignment horizontal="left" vertical="center" wrapText="1"/>
    </xf>
    <xf numFmtId="49" fontId="21" fillId="0" borderId="46" xfId="2" applyNumberFormat="1" applyFont="1" applyBorder="1" applyAlignment="1">
      <alignment horizontal="center" vertical="center"/>
    </xf>
    <xf numFmtId="49" fontId="21" fillId="0" borderId="48" xfId="2" applyNumberFormat="1" applyFont="1" applyBorder="1" applyAlignment="1">
      <alignment horizontal="center" vertical="center"/>
    </xf>
    <xf numFmtId="169" fontId="21" fillId="0" borderId="153" xfId="2" applyNumberFormat="1" applyFont="1" applyBorder="1" applyAlignment="1">
      <alignment horizontal="center" vertical="center" wrapText="1"/>
    </xf>
    <xf numFmtId="0" fontId="29" fillId="0" borderId="14" xfId="2" applyFont="1" applyBorder="1"/>
    <xf numFmtId="0" fontId="29" fillId="0" borderId="15" xfId="2" applyFont="1" applyBorder="1"/>
    <xf numFmtId="171" fontId="21" fillId="13" borderId="39" xfId="2" applyNumberFormat="1" applyFont="1" applyFill="1" applyBorder="1" applyAlignment="1">
      <alignment horizontal="center" vertical="center" wrapText="1"/>
    </xf>
    <xf numFmtId="0" fontId="21" fillId="0" borderId="35" xfId="2" applyFont="1" applyBorder="1" applyAlignment="1">
      <alignment horizontal="center"/>
    </xf>
    <xf numFmtId="0" fontId="21" fillId="0" borderId="42" xfId="2" applyFont="1" applyBorder="1" applyAlignment="1">
      <alignment horizontal="center"/>
    </xf>
    <xf numFmtId="0" fontId="21" fillId="0" borderId="17" xfId="2" applyFont="1" applyBorder="1" applyAlignment="1">
      <alignment horizontal="center"/>
    </xf>
    <xf numFmtId="0" fontId="21" fillId="0" borderId="46" xfId="2" applyFont="1" applyBorder="1" applyAlignment="1">
      <alignment horizontal="center"/>
    </xf>
    <xf numFmtId="0" fontId="21" fillId="0" borderId="153" xfId="2" applyFont="1" applyBorder="1" applyAlignment="1">
      <alignment horizontal="center"/>
    </xf>
    <xf numFmtId="171" fontId="21" fillId="0" borderId="39" xfId="2" applyNumberFormat="1" applyFont="1" applyBorder="1" applyAlignment="1">
      <alignment horizontal="center" vertical="center" wrapText="1"/>
    </xf>
    <xf numFmtId="0" fontId="29" fillId="13" borderId="16" xfId="2" applyFont="1" applyFill="1" applyBorder="1"/>
    <xf numFmtId="0" fontId="29" fillId="13" borderId="0" xfId="2" applyFont="1" applyFill="1"/>
    <xf numFmtId="0" fontId="22" fillId="13" borderId="39" xfId="2" applyFont="1" applyFill="1" applyBorder="1" applyAlignment="1">
      <alignment horizontal="center" vertical="center" wrapText="1"/>
    </xf>
    <xf numFmtId="0" fontId="22" fillId="13" borderId="11" xfId="2" applyFont="1" applyFill="1" applyBorder="1" applyAlignment="1">
      <alignment horizontal="center" vertical="center" wrapText="1"/>
    </xf>
    <xf numFmtId="0" fontId="22" fillId="13" borderId="42" xfId="2" applyFont="1" applyFill="1" applyBorder="1" applyAlignment="1">
      <alignment horizontal="center" vertical="center" wrapText="1"/>
    </xf>
    <xf numFmtId="0" fontId="22" fillId="13" borderId="13" xfId="2" applyFont="1" applyFill="1" applyBorder="1" applyAlignment="1">
      <alignment horizontal="center" vertical="center" wrapText="1"/>
    </xf>
    <xf numFmtId="0" fontId="22" fillId="13" borderId="17" xfId="2" applyFont="1" applyFill="1" applyBorder="1" applyAlignment="1">
      <alignment horizontal="center" vertical="center" wrapText="1"/>
    </xf>
    <xf numFmtId="0" fontId="29" fillId="0" borderId="10" xfId="2" applyFont="1" applyBorder="1"/>
    <xf numFmtId="49" fontId="21" fillId="0" borderId="168" xfId="2" applyNumberFormat="1" applyFont="1" applyBorder="1" applyAlignment="1">
      <alignment horizontal="center" vertical="center"/>
    </xf>
    <xf numFmtId="49" fontId="21" fillId="0" borderId="169" xfId="2" applyNumberFormat="1" applyFont="1" applyBorder="1" applyAlignment="1">
      <alignment horizontal="center" vertical="center"/>
    </xf>
    <xf numFmtId="49" fontId="21" fillId="0" borderId="171" xfId="2" applyNumberFormat="1" applyFont="1" applyBorder="1" applyAlignment="1">
      <alignment horizontal="center" vertical="center" wrapText="1"/>
    </xf>
    <xf numFmtId="1" fontId="21" fillId="0" borderId="1" xfId="2" applyNumberFormat="1" applyFont="1" applyBorder="1" applyAlignment="1">
      <alignment horizontal="center" vertical="center" wrapText="1"/>
    </xf>
    <xf numFmtId="0" fontId="31" fillId="0" borderId="45" xfId="2" applyFont="1" applyBorder="1" applyAlignment="1">
      <alignment vertical="center" wrapText="1"/>
    </xf>
    <xf numFmtId="49" fontId="21" fillId="0" borderId="171" xfId="2" applyNumberFormat="1" applyFont="1" applyBorder="1" applyAlignment="1">
      <alignment horizontal="center" vertical="center"/>
    </xf>
    <xf numFmtId="0" fontId="31" fillId="0" borderId="47" xfId="2" applyFont="1" applyBorder="1" applyAlignment="1">
      <alignment horizontal="center" vertical="center" wrapText="1"/>
    </xf>
    <xf numFmtId="0" fontId="29" fillId="0" borderId="168" xfId="2" applyFont="1" applyBorder="1" applyAlignment="1">
      <alignment horizontal="center"/>
    </xf>
    <xf numFmtId="0" fontId="29" fillId="0" borderId="169" xfId="2" applyFont="1" applyBorder="1" applyAlignment="1">
      <alignment horizontal="center"/>
    </xf>
    <xf numFmtId="0" fontId="29" fillId="0" borderId="171" xfId="2" applyFont="1" applyBorder="1" applyAlignment="1">
      <alignment horizontal="center"/>
    </xf>
    <xf numFmtId="0" fontId="18" fillId="9" borderId="0" xfId="2" applyFill="1" applyAlignment="1">
      <alignment horizontal="right"/>
    </xf>
    <xf numFmtId="0" fontId="29" fillId="0" borderId="168" xfId="2" applyFont="1" applyBorder="1" applyAlignment="1">
      <alignment horizontal="center" vertical="center"/>
    </xf>
    <xf numFmtId="0" fontId="31" fillId="0" borderId="168" xfId="2" applyFont="1" applyBorder="1" applyAlignment="1">
      <alignment horizontal="center" vertical="center" wrapText="1"/>
    </xf>
    <xf numFmtId="0" fontId="31" fillId="0" borderId="96" xfId="2" applyFont="1" applyBorder="1" applyAlignment="1">
      <alignment horizontal="center" vertical="center" wrapText="1"/>
    </xf>
    <xf numFmtId="0" fontId="18" fillId="9" borderId="0" xfId="2" applyFill="1"/>
    <xf numFmtId="0" fontId="29" fillId="0" borderId="169" xfId="2" applyFont="1" applyBorder="1" applyAlignment="1">
      <alignment horizontal="center" vertical="center"/>
    </xf>
    <xf numFmtId="0" fontId="31" fillId="0" borderId="169" xfId="2" applyFont="1" applyBorder="1" applyAlignment="1">
      <alignment horizontal="center" vertical="center" wrapText="1"/>
    </xf>
    <xf numFmtId="0" fontId="31" fillId="0" borderId="42" xfId="2" applyFont="1" applyBorder="1" applyAlignment="1">
      <alignment horizontal="center" vertical="center" wrapText="1"/>
    </xf>
    <xf numFmtId="49" fontId="21" fillId="8" borderId="102" xfId="2" applyNumberFormat="1" applyFont="1" applyFill="1" applyBorder="1" applyAlignment="1">
      <alignment horizontal="right" vertical="center"/>
    </xf>
    <xf numFmtId="49" fontId="21" fillId="8" borderId="39" xfId="2" applyNumberFormat="1" applyFont="1" applyFill="1" applyBorder="1" applyAlignment="1">
      <alignment horizontal="right" vertical="center"/>
    </xf>
    <xf numFmtId="0" fontId="29" fillId="0" borderId="171" xfId="2" applyFont="1" applyBorder="1" applyAlignment="1">
      <alignment horizontal="center" vertical="center"/>
    </xf>
    <xf numFmtId="0" fontId="41" fillId="0" borderId="166" xfId="2" applyFont="1" applyBorder="1"/>
    <xf numFmtId="0" fontId="41" fillId="0" borderId="2" xfId="2" applyFont="1" applyBorder="1" applyAlignment="1">
      <alignment vertical="center" wrapText="1"/>
    </xf>
    <xf numFmtId="0" fontId="41" fillId="0" borderId="166" xfId="2" applyFont="1" applyBorder="1" applyAlignment="1">
      <alignment vertical="center" wrapText="1"/>
    </xf>
    <xf numFmtId="49" fontId="21" fillId="0" borderId="158" xfId="2" applyNumberFormat="1" applyFont="1" applyBorder="1" applyAlignment="1">
      <alignment vertical="center"/>
    </xf>
    <xf numFmtId="169" fontId="21" fillId="0" borderId="165" xfId="2" applyNumberFormat="1" applyFont="1" applyBorder="1" applyAlignment="1">
      <alignment vertical="center" wrapText="1"/>
    </xf>
    <xf numFmtId="49" fontId="21" fillId="8" borderId="62" xfId="2" applyNumberFormat="1" applyFont="1" applyFill="1" applyBorder="1" applyAlignment="1">
      <alignment horizontal="center" vertical="center" wrapText="1"/>
    </xf>
    <xf numFmtId="0" fontId="31" fillId="20" borderId="4" xfId="2" applyFont="1" applyFill="1" applyBorder="1" applyAlignment="1">
      <alignment horizontal="left" vertical="center" wrapText="1"/>
    </xf>
    <xf numFmtId="49" fontId="21" fillId="8" borderId="21" xfId="2" applyNumberFormat="1" applyFont="1" applyFill="1" applyBorder="1" applyAlignment="1">
      <alignment horizontal="center" vertical="center" wrapText="1"/>
    </xf>
    <xf numFmtId="0" fontId="41" fillId="0" borderId="0" xfId="2" applyFont="1" applyAlignment="1">
      <alignment vertical="center" wrapText="1"/>
    </xf>
    <xf numFmtId="0" fontId="31" fillId="0" borderId="22" xfId="2" applyFont="1" applyBorder="1" applyAlignment="1">
      <alignment vertical="center" wrapText="1"/>
    </xf>
    <xf numFmtId="49" fontId="21" fillId="8" borderId="26" xfId="2" applyNumberFormat="1" applyFont="1" applyFill="1" applyBorder="1" applyAlignment="1">
      <alignment horizontal="center" vertical="center" wrapText="1"/>
    </xf>
    <xf numFmtId="0" fontId="35" fillId="0" borderId="22" xfId="2" applyFont="1" applyBorder="1" applyAlignment="1">
      <alignment vertical="center" wrapText="1"/>
    </xf>
    <xf numFmtId="1" fontId="21" fillId="0" borderId="167" xfId="2" applyNumberFormat="1" applyFont="1" applyBorder="1" applyAlignment="1">
      <alignment horizontal="center" vertical="center" wrapText="1"/>
    </xf>
    <xf numFmtId="49" fontId="21" fillId="0" borderId="174" xfId="2" applyNumberFormat="1" applyFont="1" applyBorder="1" applyAlignment="1">
      <alignment horizontal="left" vertical="center" wrapText="1"/>
    </xf>
    <xf numFmtId="49" fontId="21" fillId="8" borderId="174" xfId="2" applyNumberFormat="1" applyFont="1" applyFill="1" applyBorder="1" applyAlignment="1">
      <alignment horizontal="center" vertical="center" wrapText="1"/>
    </xf>
    <xf numFmtId="0" fontId="31" fillId="0" borderId="10" xfId="2" applyFont="1" applyBorder="1" applyAlignment="1">
      <alignment vertical="center" wrapText="1"/>
    </xf>
    <xf numFmtId="0" fontId="21" fillId="0" borderId="1" xfId="2" applyFont="1" applyBorder="1" applyAlignment="1">
      <alignment horizontal="left" vertical="center" wrapText="1"/>
    </xf>
    <xf numFmtId="0" fontId="21" fillId="0" borderId="159" xfId="2" applyFont="1" applyBorder="1" applyAlignment="1">
      <alignment horizontal="left" vertical="center" wrapText="1"/>
    </xf>
    <xf numFmtId="1" fontId="21" fillId="0" borderId="163" xfId="2" applyNumberFormat="1" applyFont="1" applyBorder="1" applyAlignment="1">
      <alignment horizontal="center" vertical="center" wrapText="1"/>
    </xf>
    <xf numFmtId="1" fontId="21" fillId="0" borderId="165" xfId="2" applyNumberFormat="1" applyFont="1" applyBorder="1"/>
    <xf numFmtId="49" fontId="21" fillId="0" borderId="5" xfId="2" applyNumberFormat="1" applyFont="1" applyBorder="1" applyAlignment="1">
      <alignment horizontal="left" vertical="center" wrapText="1"/>
    </xf>
    <xf numFmtId="49" fontId="21" fillId="0" borderId="119" xfId="2" applyNumberFormat="1" applyFont="1" applyBorder="1" applyAlignment="1">
      <alignment horizontal="left" vertical="center" wrapText="1"/>
    </xf>
    <xf numFmtId="0" fontId="31" fillId="20" borderId="8" xfId="2" applyFont="1" applyFill="1" applyBorder="1" applyAlignment="1">
      <alignment horizontal="left" vertical="center" wrapText="1"/>
    </xf>
    <xf numFmtId="14" fontId="29" fillId="0" borderId="19" xfId="2" applyNumberFormat="1" applyFont="1" applyBorder="1"/>
    <xf numFmtId="49" fontId="21" fillId="8" borderId="5" xfId="2" applyNumberFormat="1" applyFont="1" applyFill="1" applyBorder="1" applyAlignment="1">
      <alignment horizontal="center" vertical="center" wrapText="1"/>
    </xf>
    <xf numFmtId="49" fontId="21" fillId="8" borderId="7" xfId="2" applyNumberFormat="1" applyFont="1" applyFill="1" applyBorder="1" applyAlignment="1">
      <alignment horizontal="center" vertical="center" wrapText="1"/>
    </xf>
    <xf numFmtId="49" fontId="21" fillId="0" borderId="62" xfId="2" applyNumberFormat="1" applyFont="1" applyBorder="1" applyAlignment="1">
      <alignment vertical="center" wrapText="1"/>
    </xf>
    <xf numFmtId="49" fontId="21" fillId="0" borderId="5" xfId="2" applyNumberFormat="1" applyFont="1" applyBorder="1" applyAlignment="1">
      <alignment vertical="center" wrapText="1"/>
    </xf>
    <xf numFmtId="49" fontId="21" fillId="0" borderId="7" xfId="2" applyNumberFormat="1" applyFont="1" applyBorder="1" applyAlignment="1">
      <alignment vertical="center"/>
    </xf>
    <xf numFmtId="169" fontId="21" fillId="0" borderId="62" xfId="2" applyNumberFormat="1" applyFont="1" applyBorder="1" applyAlignment="1">
      <alignment vertical="center" wrapText="1"/>
    </xf>
    <xf numFmtId="0" fontId="21" fillId="0" borderId="96" xfId="2" applyFont="1" applyBorder="1" applyAlignment="1">
      <alignment horizontal="center"/>
    </xf>
    <xf numFmtId="0" fontId="21" fillId="0" borderId="119" xfId="2" applyFont="1" applyBorder="1"/>
    <xf numFmtId="0" fontId="31" fillId="20" borderId="102" xfId="2" applyFont="1" applyFill="1" applyBorder="1" applyAlignment="1">
      <alignment horizontal="left" vertical="center" wrapText="1"/>
    </xf>
    <xf numFmtId="14" fontId="29" fillId="0" borderId="23" xfId="2" applyNumberFormat="1" applyFont="1" applyBorder="1"/>
    <xf numFmtId="14" fontId="29" fillId="0" borderId="102" xfId="2" applyNumberFormat="1" applyFont="1" applyBorder="1"/>
    <xf numFmtId="49" fontId="21" fillId="0" borderId="38" xfId="2" applyNumberFormat="1" applyFont="1" applyBorder="1" applyAlignment="1">
      <alignment horizontal="left" vertical="center" wrapText="1"/>
    </xf>
    <xf numFmtId="0" fontId="41" fillId="0" borderId="101" xfId="2" applyFont="1" applyBorder="1" applyAlignment="1">
      <alignment vertical="center" wrapText="1"/>
    </xf>
    <xf numFmtId="0" fontId="41" fillId="0" borderId="102" xfId="2" applyFont="1" applyBorder="1" applyAlignment="1">
      <alignment vertical="center" wrapText="1"/>
    </xf>
    <xf numFmtId="0" fontId="21" fillId="0" borderId="41" xfId="2" applyFont="1" applyBorder="1"/>
    <xf numFmtId="0" fontId="21" fillId="0" borderId="160" xfId="2" applyFont="1" applyBorder="1"/>
    <xf numFmtId="49" fontId="21" fillId="0" borderId="44" xfId="2" applyNumberFormat="1" applyFont="1" applyBorder="1" applyAlignment="1">
      <alignment vertical="center"/>
    </xf>
    <xf numFmtId="0" fontId="32" fillId="22" borderId="46" xfId="2" applyFont="1" applyFill="1" applyBorder="1" applyAlignment="1">
      <alignment horizontal="center" vertical="center" wrapText="1"/>
    </xf>
    <xf numFmtId="49" fontId="21" fillId="22" borderId="48" xfId="2" applyNumberFormat="1" applyFont="1" applyFill="1" applyBorder="1" applyAlignment="1">
      <alignment horizontal="left" vertical="center"/>
    </xf>
    <xf numFmtId="0" fontId="19" fillId="8" borderId="47" xfId="2" applyFont="1" applyFill="1" applyBorder="1" applyAlignment="1">
      <alignment horizontal="center" vertical="center" wrapText="1"/>
    </xf>
    <xf numFmtId="0" fontId="19" fillId="8" borderId="48" xfId="2" applyFont="1" applyFill="1" applyBorder="1" applyAlignment="1">
      <alignment horizontal="center" vertical="center" wrapText="1"/>
    </xf>
    <xf numFmtId="0" fontId="19" fillId="8" borderId="153" xfId="2" applyFont="1" applyFill="1" applyBorder="1" applyAlignment="1">
      <alignment horizontal="center" vertical="center" wrapText="1"/>
    </xf>
    <xf numFmtId="0" fontId="21" fillId="0" borderId="155" xfId="2" applyFont="1" applyBorder="1"/>
    <xf numFmtId="0" fontId="21" fillId="0" borderId="47" xfId="2" applyFont="1" applyBorder="1"/>
    <xf numFmtId="1" fontId="42" fillId="0" borderId="102" xfId="2" applyNumberFormat="1" applyFont="1" applyBorder="1" applyAlignment="1">
      <alignment horizontal="center"/>
    </xf>
    <xf numFmtId="0" fontId="42" fillId="0" borderId="102" xfId="2" applyFont="1" applyBorder="1" applyAlignment="1">
      <alignment horizontal="left" wrapText="1"/>
    </xf>
    <xf numFmtId="14" fontId="42" fillId="0" borderId="102" xfId="2" applyNumberFormat="1" applyFont="1" applyBorder="1" applyAlignment="1">
      <alignment horizontal="right"/>
    </xf>
    <xf numFmtId="14" fontId="42" fillId="0" borderId="25" xfId="2" applyNumberFormat="1" applyFont="1" applyBorder="1" applyAlignment="1">
      <alignment horizontal="right"/>
    </xf>
    <xf numFmtId="49" fontId="42" fillId="0" borderId="102" xfId="2" applyNumberFormat="1" applyFont="1" applyBorder="1" applyAlignment="1">
      <alignment horizontal="left" wrapText="1"/>
    </xf>
    <xf numFmtId="49" fontId="43" fillId="0" borderId="102" xfId="2" applyNumberFormat="1" applyFont="1" applyBorder="1" applyAlignment="1">
      <alignment horizontal="center"/>
    </xf>
    <xf numFmtId="49" fontId="43" fillId="0" borderId="102" xfId="2" applyNumberFormat="1" applyFont="1" applyBorder="1" applyAlignment="1">
      <alignment horizontal="left" wrapText="1"/>
    </xf>
    <xf numFmtId="49" fontId="42" fillId="0" borderId="102" xfId="2" applyNumberFormat="1" applyFont="1" applyBorder="1" applyAlignment="1">
      <alignment horizontal="center"/>
    </xf>
    <xf numFmtId="169" fontId="43" fillId="0" borderId="102" xfId="2" applyNumberFormat="1" applyFont="1" applyBorder="1" applyAlignment="1">
      <alignment horizontal="center"/>
    </xf>
    <xf numFmtId="1" fontId="42" fillId="0" borderId="14" xfId="2" applyNumberFormat="1" applyFont="1" applyBorder="1" applyAlignment="1">
      <alignment horizontal="center"/>
    </xf>
    <xf numFmtId="0" fontId="42" fillId="0" borderId="102" xfId="2" applyFont="1" applyBorder="1" applyAlignment="1">
      <alignment horizontal="left"/>
    </xf>
    <xf numFmtId="14" fontId="42" fillId="0" borderId="37" xfId="2" applyNumberFormat="1" applyFont="1" applyBorder="1" applyAlignment="1">
      <alignment horizontal="right"/>
    </xf>
    <xf numFmtId="169" fontId="42" fillId="0" borderId="102" xfId="2" applyNumberFormat="1" applyFont="1" applyBorder="1" applyAlignment="1">
      <alignment horizontal="center"/>
    </xf>
    <xf numFmtId="1" fontId="42" fillId="0" borderId="38" xfId="2" applyNumberFormat="1" applyFont="1" applyBorder="1" applyAlignment="1">
      <alignment horizontal="center"/>
    </xf>
    <xf numFmtId="10" fontId="21" fillId="12" borderId="16" xfId="2" applyNumberFormat="1" applyFont="1" applyFill="1" applyBorder="1" applyAlignment="1">
      <alignment horizontal="center" vertical="center" wrapText="1"/>
    </xf>
    <xf numFmtId="49" fontId="42" fillId="0" borderId="11" xfId="2" applyNumberFormat="1" applyFont="1" applyBorder="1" applyAlignment="1">
      <alignment horizontal="left" wrapText="1"/>
    </xf>
    <xf numFmtId="1" fontId="21" fillId="0" borderId="5" xfId="2" applyNumberFormat="1" applyFont="1" applyBorder="1" applyAlignment="1">
      <alignment horizontal="center"/>
    </xf>
    <xf numFmtId="0" fontId="21" fillId="0" borderId="39" xfId="2" applyFont="1" applyBorder="1" applyAlignment="1">
      <alignment horizontal="center"/>
    </xf>
    <xf numFmtId="49" fontId="42" fillId="0" borderId="102" xfId="2" applyNumberFormat="1" applyFont="1" applyBorder="1" applyAlignment="1">
      <alignment horizontal="left"/>
    </xf>
    <xf numFmtId="0" fontId="21" fillId="0" borderId="13" xfId="2" applyFont="1" applyBorder="1" applyAlignment="1">
      <alignment horizontal="center"/>
    </xf>
    <xf numFmtId="14" fontId="42" fillId="0" borderId="14" xfId="2" applyNumberFormat="1" applyFont="1" applyBorder="1" applyAlignment="1">
      <alignment horizontal="right"/>
    </xf>
    <xf numFmtId="14" fontId="42" fillId="0" borderId="38" xfId="2" applyNumberFormat="1" applyFont="1" applyBorder="1" applyAlignment="1">
      <alignment horizontal="right"/>
    </xf>
    <xf numFmtId="49" fontId="42" fillId="0" borderId="14" xfId="2" applyNumberFormat="1" applyFont="1" applyBorder="1" applyAlignment="1">
      <alignment horizontal="left" wrapText="1"/>
    </xf>
    <xf numFmtId="0" fontId="21" fillId="0" borderId="48" xfId="2" applyFont="1" applyBorder="1" applyAlignment="1">
      <alignment horizontal="center"/>
    </xf>
    <xf numFmtId="1" fontId="42" fillId="0" borderId="13" xfId="2" applyNumberFormat="1" applyFont="1" applyBorder="1" applyAlignment="1">
      <alignment horizontal="left" wrapText="1"/>
    </xf>
    <xf numFmtId="14" fontId="42" fillId="0" borderId="13" xfId="2" applyNumberFormat="1" applyFont="1" applyBorder="1" applyAlignment="1">
      <alignment horizontal="right"/>
    </xf>
    <xf numFmtId="14" fontId="42" fillId="0" borderId="11" xfId="2" applyNumberFormat="1" applyFont="1" applyBorder="1" applyAlignment="1">
      <alignment horizontal="right"/>
    </xf>
    <xf numFmtId="169" fontId="21" fillId="0" borderId="17" xfId="2" applyNumberFormat="1" applyFont="1" applyBorder="1" applyAlignment="1">
      <alignment horizontal="center" vertical="center"/>
    </xf>
    <xf numFmtId="49" fontId="43" fillId="0" borderId="13" xfId="2" applyNumberFormat="1" applyFont="1" applyBorder="1" applyAlignment="1">
      <alignment horizontal="center"/>
    </xf>
    <xf numFmtId="49" fontId="42" fillId="0" borderId="0" xfId="2" applyNumberFormat="1" applyFont="1" applyAlignment="1">
      <alignment horizontal="left" wrapText="1"/>
    </xf>
    <xf numFmtId="0" fontId="42" fillId="0" borderId="13" xfId="2" applyFont="1" applyBorder="1" applyAlignment="1">
      <alignment horizontal="left" wrapText="1"/>
    </xf>
    <xf numFmtId="49" fontId="42" fillId="0" borderId="11" xfId="2" applyNumberFormat="1" applyFont="1" applyBorder="1" applyAlignment="1">
      <alignment horizontal="center"/>
    </xf>
    <xf numFmtId="169" fontId="42" fillId="0" borderId="11" xfId="2" applyNumberFormat="1" applyFont="1" applyBorder="1" applyAlignment="1">
      <alignment horizontal="center"/>
    </xf>
    <xf numFmtId="0" fontId="21" fillId="0" borderId="13" xfId="2" applyFont="1" applyBorder="1" applyAlignment="1">
      <alignment horizontal="center" vertical="center" wrapText="1"/>
    </xf>
    <xf numFmtId="1" fontId="42" fillId="0" borderId="13" xfId="2" applyNumberFormat="1" applyFont="1" applyBorder="1" applyAlignment="1">
      <alignment horizontal="center"/>
    </xf>
    <xf numFmtId="0" fontId="21" fillId="0" borderId="48" xfId="2" applyFont="1" applyBorder="1" applyAlignment="1">
      <alignment horizontal="center" vertical="center" wrapText="1"/>
    </xf>
    <xf numFmtId="1" fontId="21" fillId="0" borderId="50" xfId="2" applyNumberFormat="1" applyFont="1" applyBorder="1" applyAlignment="1">
      <alignment horizontal="center" vertical="center"/>
    </xf>
    <xf numFmtId="49" fontId="21" fillId="0" borderId="51" xfId="2" applyNumberFormat="1" applyFont="1" applyBorder="1" applyAlignment="1">
      <alignment horizontal="center" vertical="center" wrapText="1"/>
    </xf>
    <xf numFmtId="169" fontId="21" fillId="0" borderId="168" xfId="2" applyNumberFormat="1" applyFont="1" applyBorder="1" applyAlignment="1">
      <alignment horizontal="center" vertical="center" wrapText="1"/>
    </xf>
    <xf numFmtId="0" fontId="30" fillId="0" borderId="96" xfId="2" applyFont="1" applyBorder="1" applyAlignment="1">
      <alignment horizontal="center" vertical="center" wrapText="1"/>
    </xf>
    <xf numFmtId="1" fontId="21" fillId="0" borderId="0" xfId="2" applyNumberFormat="1" applyFont="1" applyAlignment="1">
      <alignment horizontal="center" vertical="center"/>
    </xf>
    <xf numFmtId="49" fontId="21" fillId="0" borderId="16" xfId="2" applyNumberFormat="1" applyFont="1" applyBorder="1" applyAlignment="1">
      <alignment horizontal="center" vertical="center" wrapText="1"/>
    </xf>
    <xf numFmtId="169" fontId="21" fillId="0" borderId="169" xfId="2" applyNumberFormat="1" applyFont="1" applyBorder="1" applyAlignment="1">
      <alignment horizontal="center" vertical="center" wrapText="1"/>
    </xf>
    <xf numFmtId="0" fontId="30" fillId="0" borderId="42" xfId="2" applyFont="1" applyBorder="1" applyAlignment="1">
      <alignment horizontal="center" vertical="center" wrapText="1"/>
    </xf>
    <xf numFmtId="1" fontId="21" fillId="0" borderId="161" xfId="2" applyNumberFormat="1" applyFont="1" applyBorder="1" applyAlignment="1">
      <alignment horizontal="center" vertical="center"/>
    </xf>
    <xf numFmtId="49" fontId="21" fillId="0" borderId="155" xfId="2" applyNumberFormat="1" applyFont="1" applyBorder="1" applyAlignment="1">
      <alignment horizontal="center" vertical="center" wrapText="1"/>
    </xf>
    <xf numFmtId="169" fontId="21" fillId="0" borderId="171" xfId="2" applyNumberFormat="1" applyFont="1" applyBorder="1" applyAlignment="1">
      <alignment horizontal="center" vertical="center" wrapText="1"/>
    </xf>
    <xf numFmtId="0" fontId="30" fillId="0" borderId="46" xfId="2" applyFont="1" applyBorder="1" applyAlignment="1">
      <alignment horizontal="center" vertical="center" wrapText="1"/>
    </xf>
    <xf numFmtId="1" fontId="21" fillId="0" borderId="51" xfId="2" applyNumberFormat="1" applyFont="1" applyBorder="1" applyAlignment="1">
      <alignment horizontal="center"/>
    </xf>
    <xf numFmtId="0" fontId="21" fillId="0" borderId="38" xfId="2" applyFont="1" applyBorder="1" applyAlignment="1">
      <alignment horizontal="left" vertical="top" wrapText="1"/>
    </xf>
    <xf numFmtId="49" fontId="21" fillId="0" borderId="96" xfId="2" applyNumberFormat="1" applyFont="1" applyBorder="1" applyAlignment="1">
      <alignment horizontal="center" vertical="center"/>
    </xf>
    <xf numFmtId="1" fontId="21" fillId="0" borderId="16" xfId="2" applyNumberFormat="1" applyFont="1" applyBorder="1" applyAlignment="1">
      <alignment horizontal="center"/>
    </xf>
    <xf numFmtId="1" fontId="21" fillId="0" borderId="11" xfId="2" applyNumberFormat="1" applyFont="1" applyBorder="1" applyAlignment="1">
      <alignment horizontal="center"/>
    </xf>
    <xf numFmtId="1" fontId="21" fillId="0" borderId="155" xfId="2" applyNumberFormat="1" applyFont="1" applyBorder="1" applyAlignment="1">
      <alignment horizontal="center"/>
    </xf>
    <xf numFmtId="1" fontId="21" fillId="0" borderId="47" xfId="2" applyNumberFormat="1" applyFont="1" applyBorder="1" applyAlignment="1">
      <alignment horizontal="center"/>
    </xf>
    <xf numFmtId="0" fontId="5" fillId="5" borderId="197" xfId="0" applyFont="1" applyFill="1" applyBorder="1" applyAlignment="1">
      <alignment horizontal="center" vertical="center" wrapText="1"/>
    </xf>
    <xf numFmtId="0" fontId="5" fillId="5" borderId="47" xfId="0" applyFont="1" applyFill="1" applyBorder="1" applyAlignment="1">
      <alignment horizontal="center" vertical="center" wrapText="1"/>
    </xf>
    <xf numFmtId="0" fontId="11" fillId="0" borderId="136" xfId="0" applyFont="1" applyBorder="1"/>
    <xf numFmtId="0" fontId="5" fillId="8" borderId="198" xfId="0" applyFont="1" applyFill="1" applyBorder="1" applyAlignment="1">
      <alignment horizontal="center" vertical="center" wrapText="1"/>
    </xf>
    <xf numFmtId="166" fontId="4" fillId="0" borderId="9" xfId="1" applyFont="1" applyBorder="1" applyAlignment="1">
      <alignment horizontal="left" vertical="center" wrapText="1"/>
    </xf>
    <xf numFmtId="49" fontId="15" fillId="0" borderId="90" xfId="0" applyNumberFormat="1" applyFont="1" applyBorder="1" applyAlignment="1">
      <alignment horizontal="left" wrapText="1"/>
    </xf>
    <xf numFmtId="171" fontId="4" fillId="13" borderId="90" xfId="0" applyNumberFormat="1" applyFont="1" applyFill="1" applyBorder="1" applyAlignment="1">
      <alignment horizontal="right" vertical="center" wrapText="1"/>
    </xf>
    <xf numFmtId="49" fontId="4" fillId="0" borderId="94" xfId="0" applyNumberFormat="1" applyFont="1" applyBorder="1" applyAlignment="1">
      <alignment horizontal="left" vertical="center" wrapText="1"/>
    </xf>
    <xf numFmtId="49" fontId="4" fillId="30" borderId="19" xfId="0" applyNumberFormat="1" applyFont="1" applyFill="1" applyBorder="1" applyAlignment="1">
      <alignment horizontal="center" vertical="center" wrapText="1"/>
    </xf>
    <xf numFmtId="49" fontId="4" fillId="8" borderId="178" xfId="0" applyNumberFormat="1" applyFont="1" applyFill="1" applyBorder="1" applyAlignment="1">
      <alignment horizontal="center" vertical="center" wrapText="1"/>
    </xf>
    <xf numFmtId="49" fontId="4" fillId="0" borderId="19" xfId="0" applyNumberFormat="1" applyFont="1" applyBorder="1" applyAlignment="1">
      <alignment vertical="center" wrapText="1"/>
    </xf>
    <xf numFmtId="49" fontId="4" fillId="0" borderId="8" xfId="0" applyNumberFormat="1" applyFont="1" applyBorder="1" applyAlignment="1">
      <alignment vertical="center" wrapText="1"/>
    </xf>
    <xf numFmtId="49" fontId="15" fillId="0" borderId="49" xfId="0" applyNumberFormat="1" applyFont="1" applyBorder="1" applyAlignment="1">
      <alignment horizontal="left" wrapText="1"/>
    </xf>
    <xf numFmtId="171" fontId="4" fillId="13" borderId="49" xfId="0" applyNumberFormat="1" applyFont="1" applyFill="1" applyBorder="1" applyAlignment="1">
      <alignment horizontal="right" vertical="center" wrapText="1"/>
    </xf>
    <xf numFmtId="49" fontId="4" fillId="0" borderId="64" xfId="0" applyNumberFormat="1" applyFont="1" applyBorder="1" applyAlignment="1">
      <alignment horizontal="left" vertical="center" wrapText="1"/>
    </xf>
    <xf numFmtId="49" fontId="4" fillId="8" borderId="179" xfId="0" applyNumberFormat="1" applyFont="1" applyFill="1" applyBorder="1" applyAlignment="1">
      <alignment horizontal="center" vertical="center" wrapText="1"/>
    </xf>
    <xf numFmtId="49" fontId="4" fillId="0" borderId="38" xfId="0" applyNumberFormat="1" applyFont="1" applyBorder="1" applyAlignment="1">
      <alignment vertical="center"/>
    </xf>
    <xf numFmtId="49" fontId="4" fillId="0" borderId="14" xfId="0" applyNumberFormat="1" applyFont="1" applyBorder="1" applyAlignment="1">
      <alignment vertical="center"/>
    </xf>
    <xf numFmtId="49" fontId="4" fillId="8" borderId="23" xfId="0" applyNumberFormat="1" applyFont="1" applyFill="1" applyBorder="1" applyAlignment="1">
      <alignment horizontal="center" vertical="center" wrapText="1"/>
    </xf>
    <xf numFmtId="49" fontId="4" fillId="30" borderId="102" xfId="0" applyNumberFormat="1" applyFont="1" applyFill="1" applyBorder="1" applyAlignment="1">
      <alignment horizontal="center" vertical="center" wrapText="1"/>
    </xf>
    <xf numFmtId="49" fontId="4" fillId="0" borderId="23" xfId="0" applyNumberFormat="1" applyFont="1" applyBorder="1" applyAlignment="1">
      <alignment vertical="center"/>
    </xf>
    <xf numFmtId="171" fontId="4" fillId="13" borderId="12" xfId="0" applyNumberFormat="1" applyFont="1" applyFill="1" applyBorder="1" applyAlignment="1">
      <alignment horizontal="right" vertical="center" wrapText="1"/>
    </xf>
    <xf numFmtId="0" fontId="4" fillId="0" borderId="49" xfId="0" applyFont="1" applyBorder="1" applyAlignment="1">
      <alignment wrapText="1"/>
    </xf>
    <xf numFmtId="171" fontId="4" fillId="13" borderId="23" xfId="0" applyNumberFormat="1" applyFont="1" applyFill="1" applyBorder="1" applyAlignment="1">
      <alignment horizontal="right" vertical="center" wrapText="1"/>
    </xf>
    <xf numFmtId="171" fontId="4" fillId="13" borderId="24" xfId="0" applyNumberFormat="1" applyFont="1" applyFill="1" applyBorder="1" applyAlignment="1">
      <alignment horizontal="right" vertical="center" wrapText="1"/>
    </xf>
    <xf numFmtId="49" fontId="4" fillId="8" borderId="32" xfId="0" applyNumberFormat="1" applyFont="1" applyFill="1" applyBorder="1" applyAlignment="1">
      <alignment horizontal="left" vertical="center"/>
    </xf>
    <xf numFmtId="49" fontId="4" fillId="8" borderId="39" xfId="0" applyNumberFormat="1" applyFont="1" applyFill="1" applyBorder="1" applyAlignment="1">
      <alignment horizontal="left" vertical="center"/>
    </xf>
    <xf numFmtId="0" fontId="4" fillId="0" borderId="39" xfId="0" applyFont="1" applyBorder="1"/>
    <xf numFmtId="0" fontId="4" fillId="0" borderId="35" xfId="0" applyFont="1" applyBorder="1"/>
    <xf numFmtId="49" fontId="4" fillId="8" borderId="34" xfId="0" applyNumberFormat="1" applyFont="1" applyFill="1" applyBorder="1" applyAlignment="1">
      <alignment horizontal="center" vertical="center" wrapText="1"/>
    </xf>
    <xf numFmtId="49" fontId="4" fillId="30" borderId="39" xfId="0" applyNumberFormat="1" applyFont="1" applyFill="1" applyBorder="1" applyAlignment="1">
      <alignment horizontal="center" vertical="center" wrapText="1"/>
    </xf>
    <xf numFmtId="49" fontId="4" fillId="8" borderId="39" xfId="0" applyNumberFormat="1" applyFont="1" applyFill="1" applyBorder="1" applyAlignment="1">
      <alignment horizontal="center" vertical="center" wrapText="1"/>
    </xf>
    <xf numFmtId="49" fontId="4" fillId="8" borderId="113" xfId="0" applyNumberFormat="1" applyFont="1" applyFill="1" applyBorder="1" applyAlignment="1">
      <alignment horizontal="center" vertical="center" wrapText="1"/>
    </xf>
    <xf numFmtId="49" fontId="4" fillId="0" borderId="34" xfId="0" applyNumberFormat="1" applyFont="1" applyBorder="1" applyAlignment="1">
      <alignment vertical="center"/>
    </xf>
    <xf numFmtId="49" fontId="4" fillId="0" borderId="39" xfId="0" applyNumberFormat="1" applyFont="1" applyBorder="1" applyAlignment="1">
      <alignment vertical="center"/>
    </xf>
    <xf numFmtId="169" fontId="4" fillId="0" borderId="35" xfId="0" applyNumberFormat="1" applyFont="1" applyBorder="1" applyAlignment="1">
      <alignment vertical="center" wrapText="1"/>
    </xf>
    <xf numFmtId="0" fontId="4" fillId="8" borderId="32" xfId="0" applyFont="1" applyFill="1" applyBorder="1" applyAlignment="1">
      <alignment vertical="center" wrapText="1"/>
    </xf>
    <xf numFmtId="0" fontId="4" fillId="8" borderId="39" xfId="0" applyFont="1" applyFill="1" applyBorder="1" applyAlignment="1">
      <alignment vertical="center" wrapText="1"/>
    </xf>
    <xf numFmtId="0" fontId="4" fillId="8" borderId="35" xfId="0" applyFont="1" applyFill="1" applyBorder="1" applyAlignment="1">
      <alignment vertical="center" wrapText="1"/>
    </xf>
    <xf numFmtId="0" fontId="4" fillId="0" borderId="32" xfId="0" applyFont="1" applyBorder="1"/>
    <xf numFmtId="171" fontId="4" fillId="13" borderId="182" xfId="0" applyNumberFormat="1" applyFont="1" applyFill="1" applyBorder="1" applyAlignment="1">
      <alignment horizontal="right" vertical="center" wrapText="1"/>
    </xf>
    <xf numFmtId="171" fontId="4" fillId="13" borderId="223" xfId="0" applyNumberFormat="1" applyFont="1" applyFill="1" applyBorder="1" applyAlignment="1">
      <alignment horizontal="right" vertical="center" wrapText="1"/>
    </xf>
    <xf numFmtId="49" fontId="4" fillId="0" borderId="87" xfId="0" applyNumberFormat="1" applyFont="1" applyBorder="1" applyAlignment="1">
      <alignment horizontal="left" vertical="center" wrapText="1"/>
    </xf>
    <xf numFmtId="49" fontId="4" fillId="8" borderId="182" xfId="0" applyNumberFormat="1" applyFont="1" applyFill="1" applyBorder="1" applyAlignment="1">
      <alignment horizontal="center" vertical="center" wrapText="1"/>
    </xf>
    <xf numFmtId="49" fontId="4" fillId="30" borderId="181" xfId="0" applyNumberFormat="1" applyFont="1" applyFill="1" applyBorder="1" applyAlignment="1">
      <alignment horizontal="center" vertical="center" wrapText="1"/>
    </xf>
    <xf numFmtId="49" fontId="4" fillId="8" borderId="181" xfId="0" applyNumberFormat="1" applyFont="1" applyFill="1" applyBorder="1" applyAlignment="1">
      <alignment horizontal="center" vertical="center" wrapText="1"/>
    </xf>
    <xf numFmtId="49" fontId="4" fillId="8" borderId="183" xfId="0" applyNumberFormat="1" applyFont="1" applyFill="1" applyBorder="1" applyAlignment="1">
      <alignment horizontal="center" vertical="center" wrapText="1"/>
    </xf>
    <xf numFmtId="49" fontId="4" fillId="0" borderId="147" xfId="0" applyNumberFormat="1" applyFont="1" applyBorder="1" applyAlignment="1">
      <alignment horizontal="left" vertical="center" wrapText="1"/>
    </xf>
    <xf numFmtId="49" fontId="4" fillId="30" borderId="38" xfId="0" applyNumberFormat="1" applyFont="1" applyFill="1" applyBorder="1" applyAlignment="1">
      <alignment horizontal="center" vertical="center" wrapText="1"/>
    </xf>
    <xf numFmtId="49" fontId="4" fillId="8" borderId="14" xfId="0" applyNumberFormat="1" applyFont="1" applyFill="1" applyBorder="1" applyAlignment="1">
      <alignment horizontal="center" vertical="center" wrapText="1"/>
    </xf>
    <xf numFmtId="49" fontId="4" fillId="8" borderId="15" xfId="0" applyNumberFormat="1" applyFont="1" applyFill="1" applyBorder="1" applyAlignment="1">
      <alignment horizontal="center" vertical="center" wrapText="1"/>
    </xf>
    <xf numFmtId="0" fontId="11" fillId="0" borderId="120" xfId="0" applyFont="1" applyBorder="1"/>
    <xf numFmtId="0" fontId="11" fillId="0" borderId="89" xfId="0" applyFont="1" applyBorder="1" applyAlignment="1">
      <alignment wrapText="1"/>
    </xf>
    <xf numFmtId="49" fontId="4" fillId="0" borderId="121" xfId="0" applyNumberFormat="1" applyFont="1" applyBorder="1" applyAlignment="1">
      <alignment vertical="center"/>
    </xf>
    <xf numFmtId="169" fontId="4" fillId="0" borderId="147" xfId="0" applyNumberFormat="1" applyFont="1" applyBorder="1" applyAlignment="1">
      <alignment vertical="center" wrapText="1"/>
    </xf>
    <xf numFmtId="0" fontId="4" fillId="8" borderId="19" xfId="0" applyFont="1" applyFill="1" applyBorder="1" applyAlignment="1">
      <alignment vertical="center" wrapText="1"/>
    </xf>
    <xf numFmtId="1" fontId="4" fillId="0" borderId="196" xfId="0" applyNumberFormat="1" applyFont="1" applyBorder="1" applyAlignment="1">
      <alignment horizontal="center" vertical="center" wrapText="1"/>
    </xf>
    <xf numFmtId="49" fontId="4" fillId="0" borderId="149" xfId="0" applyNumberFormat="1" applyFont="1" applyBorder="1" applyAlignment="1">
      <alignment horizontal="left" vertical="center" wrapText="1"/>
    </xf>
    <xf numFmtId="49" fontId="4" fillId="0" borderId="196" xfId="0" applyNumberFormat="1" applyFont="1" applyBorder="1" applyAlignment="1">
      <alignment horizontal="left" vertical="center"/>
    </xf>
    <xf numFmtId="169" fontId="4" fillId="0" borderId="179" xfId="0" applyNumberFormat="1" applyFont="1" applyBorder="1" applyAlignment="1">
      <alignment vertical="center" wrapText="1"/>
    </xf>
    <xf numFmtId="0" fontId="4" fillId="8" borderId="23" xfId="0" applyFont="1" applyFill="1" applyBorder="1" applyAlignment="1">
      <alignment vertical="center" wrapText="1"/>
    </xf>
    <xf numFmtId="171" fontId="4" fillId="0" borderId="14" xfId="0" applyNumberFormat="1" applyFont="1" applyBorder="1" applyAlignment="1">
      <alignment horizontal="right" vertical="center" wrapText="1"/>
    </xf>
    <xf numFmtId="1" fontId="4" fillId="0" borderId="197" xfId="0" applyNumberFormat="1" applyFont="1" applyBorder="1" applyAlignment="1">
      <alignment horizontal="center" vertical="center" wrapText="1"/>
    </xf>
    <xf numFmtId="171" fontId="4" fillId="0" borderId="39" xfId="0" applyNumberFormat="1" applyFont="1" applyBorder="1" applyAlignment="1">
      <alignment horizontal="right" vertical="center" wrapText="1"/>
    </xf>
    <xf numFmtId="49" fontId="4" fillId="0" borderId="113" xfId="0" applyNumberFormat="1" applyFont="1" applyBorder="1" applyAlignment="1">
      <alignment horizontal="left" vertical="center" wrapText="1"/>
    </xf>
    <xf numFmtId="49" fontId="4" fillId="0" borderId="199" xfId="0" applyNumberFormat="1" applyFont="1" applyBorder="1" applyAlignment="1">
      <alignment horizontal="left" vertical="center"/>
    </xf>
    <xf numFmtId="49" fontId="4" fillId="0" borderId="181" xfId="0" applyNumberFormat="1" applyFont="1" applyBorder="1" applyAlignment="1">
      <alignment vertical="center"/>
    </xf>
    <xf numFmtId="169" fontId="4" fillId="0" borderId="183" xfId="0" applyNumberFormat="1" applyFont="1" applyBorder="1" applyAlignment="1">
      <alignment vertical="center" wrapText="1"/>
    </xf>
    <xf numFmtId="0" fontId="44" fillId="0" borderId="90" xfId="0" applyFont="1" applyBorder="1" applyAlignment="1">
      <alignment wrapText="1"/>
    </xf>
    <xf numFmtId="0" fontId="11" fillId="0" borderId="0" xfId="0" applyFont="1" applyAlignment="1">
      <alignment wrapText="1"/>
    </xf>
    <xf numFmtId="0" fontId="44" fillId="0" borderId="49" xfId="0" applyFont="1" applyBorder="1" applyAlignment="1">
      <alignment wrapText="1"/>
    </xf>
    <xf numFmtId="49" fontId="4" fillId="0" borderId="49" xfId="0" applyNumberFormat="1" applyFont="1" applyBorder="1" applyAlignment="1">
      <alignment vertical="center" wrapText="1"/>
    </xf>
    <xf numFmtId="0" fontId="45" fillId="0" borderId="49" xfId="0" applyFont="1" applyBorder="1"/>
    <xf numFmtId="49" fontId="15" fillId="0" borderId="49" xfId="0" applyNumberFormat="1" applyFont="1" applyBorder="1" applyAlignment="1">
      <alignment wrapText="1"/>
    </xf>
    <xf numFmtId="49" fontId="4" fillId="0" borderId="78" xfId="0" applyNumberFormat="1" applyFont="1" applyBorder="1" applyAlignment="1">
      <alignment horizontal="left" vertical="center"/>
    </xf>
    <xf numFmtId="49" fontId="4" fillId="8" borderId="28" xfId="0" applyNumberFormat="1" applyFont="1" applyFill="1" applyBorder="1" applyAlignment="1">
      <alignment horizontal="center" vertical="center" wrapText="1"/>
    </xf>
    <xf numFmtId="49" fontId="4" fillId="30" borderId="45" xfId="0" applyNumberFormat="1" applyFont="1" applyFill="1" applyBorder="1" applyAlignment="1">
      <alignment horizontal="center" vertical="center" wrapText="1"/>
    </xf>
    <xf numFmtId="49" fontId="4" fillId="0" borderId="197" xfId="0" applyNumberFormat="1" applyFont="1" applyBorder="1" applyAlignment="1">
      <alignment horizontal="left" vertical="center"/>
    </xf>
    <xf numFmtId="0" fontId="4" fillId="8" borderId="28" xfId="0" applyFont="1" applyFill="1" applyBorder="1" applyAlignment="1">
      <alignment vertical="center" wrapText="1"/>
    </xf>
    <xf numFmtId="0" fontId="11" fillId="0" borderId="49" xfId="0" applyFont="1" applyBorder="1"/>
    <xf numFmtId="0" fontId="11" fillId="0" borderId="49" xfId="0" applyFont="1" applyBorder="1" applyAlignment="1">
      <alignment wrapText="1"/>
    </xf>
    <xf numFmtId="49" fontId="4" fillId="0" borderId="189" xfId="0" applyNumberFormat="1" applyFont="1" applyBorder="1" applyAlignment="1">
      <alignment vertical="center"/>
    </xf>
    <xf numFmtId="169" fontId="4" fillId="0" borderId="15" xfId="0" applyNumberFormat="1" applyFont="1" applyBorder="1" applyAlignment="1">
      <alignment horizontal="right" vertical="center" wrapText="1"/>
    </xf>
    <xf numFmtId="49" fontId="4" fillId="0" borderId="42" xfId="0" applyNumberFormat="1" applyFont="1" applyBorder="1" applyAlignment="1">
      <alignment horizontal="left" vertical="center"/>
    </xf>
    <xf numFmtId="49" fontId="4" fillId="0" borderId="11" xfId="0" applyNumberFormat="1" applyFont="1" applyBorder="1" applyAlignment="1">
      <alignment vertical="center" wrapText="1"/>
    </xf>
    <xf numFmtId="49" fontId="4" fillId="0" borderId="13" xfId="0" applyNumberFormat="1" applyFont="1" applyBorder="1" applyAlignment="1">
      <alignment vertical="center" wrapText="1"/>
    </xf>
    <xf numFmtId="49" fontId="4" fillId="0" borderId="13" xfId="0" applyNumberFormat="1" applyFont="1" applyBorder="1" applyAlignment="1">
      <alignment vertical="center"/>
    </xf>
    <xf numFmtId="169" fontId="4" fillId="0" borderId="17" xfId="0" applyNumberFormat="1" applyFont="1" applyBorder="1" applyAlignment="1">
      <alignment vertical="center" wrapText="1"/>
    </xf>
    <xf numFmtId="49" fontId="4" fillId="0" borderId="28" xfId="0" applyNumberFormat="1" applyFont="1" applyBorder="1" applyAlignment="1">
      <alignment vertical="center"/>
    </xf>
    <xf numFmtId="166" fontId="4" fillId="0" borderId="9" xfId="1" applyFont="1" applyBorder="1" applyAlignment="1">
      <alignment horizontal="left" vertical="center"/>
    </xf>
    <xf numFmtId="171" fontId="4" fillId="13" borderId="67" xfId="0" applyNumberFormat="1" applyFont="1" applyFill="1" applyBorder="1" applyAlignment="1">
      <alignment horizontal="right" vertical="center" wrapText="1"/>
    </xf>
    <xf numFmtId="171" fontId="4" fillId="13" borderId="68" xfId="0" applyNumberFormat="1" applyFont="1" applyFill="1" applyBorder="1" applyAlignment="1">
      <alignment horizontal="right" vertical="center" wrapText="1"/>
    </xf>
    <xf numFmtId="49" fontId="4" fillId="0" borderId="74" xfId="0" applyNumberFormat="1" applyFont="1" applyBorder="1" applyAlignment="1">
      <alignment horizontal="left" vertical="center" wrapText="1"/>
    </xf>
    <xf numFmtId="0" fontId="11" fillId="0" borderId="0" xfId="0" applyFont="1"/>
    <xf numFmtId="171" fontId="4" fillId="13" borderId="110" xfId="0" applyNumberFormat="1" applyFont="1" applyFill="1" applyBorder="1" applyAlignment="1">
      <alignment horizontal="right" vertical="center" wrapText="1"/>
    </xf>
    <xf numFmtId="171" fontId="4" fillId="13" borderId="25" xfId="0" applyNumberFormat="1" applyFont="1" applyFill="1" applyBorder="1" applyAlignment="1">
      <alignment horizontal="right" vertical="center" wrapText="1"/>
    </xf>
    <xf numFmtId="49" fontId="4" fillId="8" borderId="35" xfId="0" applyNumberFormat="1" applyFont="1" applyFill="1" applyBorder="1" applyAlignment="1">
      <alignment horizontal="center" vertical="center" wrapText="1"/>
    </xf>
    <xf numFmtId="166" fontId="11" fillId="0" borderId="224" xfId="1" applyFont="1" applyBorder="1" applyAlignment="1">
      <alignment vertical="center"/>
    </xf>
    <xf numFmtId="171" fontId="4" fillId="0" borderId="201" xfId="0" applyNumberFormat="1" applyFont="1" applyBorder="1" applyAlignment="1">
      <alignment horizontal="right" vertical="center" wrapText="1"/>
    </xf>
    <xf numFmtId="0" fontId="11" fillId="0" borderId="120" xfId="0" applyFont="1" applyBorder="1" applyAlignment="1">
      <alignment wrapText="1"/>
    </xf>
    <xf numFmtId="171" fontId="4" fillId="0" borderId="110" xfId="0" applyNumberFormat="1" applyFont="1" applyBorder="1" applyAlignment="1">
      <alignment horizontal="right" vertical="center" wrapText="1"/>
    </xf>
    <xf numFmtId="49" fontId="15" fillId="0" borderId="69" xfId="0" applyNumberFormat="1" applyFont="1" applyBorder="1" applyAlignment="1">
      <alignment horizontal="left" wrapText="1"/>
    </xf>
    <xf numFmtId="14" fontId="0" fillId="0" borderId="0" xfId="0" applyNumberFormat="1"/>
    <xf numFmtId="1" fontId="4" fillId="0" borderId="190" xfId="0" applyNumberFormat="1" applyFont="1" applyBorder="1" applyAlignment="1">
      <alignment horizontal="center" vertical="center" wrapText="1"/>
    </xf>
    <xf numFmtId="49" fontId="4" fillId="0" borderId="207" xfId="0" applyNumberFormat="1" applyFont="1" applyBorder="1" applyAlignment="1">
      <alignment horizontal="left" vertical="center" wrapText="1"/>
    </xf>
    <xf numFmtId="169" fontId="4" fillId="0" borderId="113" xfId="0" applyNumberFormat="1" applyFont="1" applyBorder="1" applyAlignment="1">
      <alignment vertical="center" wrapText="1"/>
    </xf>
    <xf numFmtId="49" fontId="4" fillId="0" borderId="111" xfId="0" applyNumberFormat="1" applyFont="1" applyBorder="1" applyAlignment="1">
      <alignment horizontal="left" vertical="center" wrapText="1"/>
    </xf>
    <xf numFmtId="171" fontId="4" fillId="0" borderId="13" xfId="0" applyNumberFormat="1" applyFont="1" applyBorder="1" applyAlignment="1">
      <alignment horizontal="right" vertical="center" wrapText="1"/>
    </xf>
    <xf numFmtId="1" fontId="4" fillId="0" borderId="199" xfId="0" applyNumberFormat="1" applyFont="1" applyBorder="1" applyAlignment="1">
      <alignment horizontal="center" vertical="center" wrapText="1"/>
    </xf>
    <xf numFmtId="49" fontId="4" fillId="0" borderId="181" xfId="0" applyNumberFormat="1" applyFont="1" applyBorder="1" applyAlignment="1">
      <alignment horizontal="left" vertical="center"/>
    </xf>
    <xf numFmtId="171" fontId="4" fillId="0" borderId="181" xfId="0" applyNumberFormat="1" applyFont="1" applyBorder="1" applyAlignment="1">
      <alignment horizontal="right" vertical="center" wrapText="1"/>
    </xf>
    <xf numFmtId="49" fontId="4" fillId="0" borderId="183" xfId="0" applyNumberFormat="1" applyFont="1" applyBorder="1" applyAlignment="1">
      <alignment horizontal="left" vertical="center" wrapText="1"/>
    </xf>
    <xf numFmtId="1" fontId="4" fillId="0" borderId="100" xfId="0" applyNumberFormat="1" applyFont="1" applyBorder="1" applyAlignment="1">
      <alignment horizontal="center" vertical="center" wrapText="1"/>
    </xf>
    <xf numFmtId="49" fontId="4" fillId="30" borderId="95" xfId="0" applyNumberFormat="1" applyFont="1" applyFill="1" applyBorder="1" applyAlignment="1">
      <alignment horizontal="center" vertical="center" wrapText="1"/>
    </xf>
    <xf numFmtId="169" fontId="15" fillId="0" borderId="15" xfId="0" applyNumberFormat="1" applyFont="1" applyBorder="1" applyAlignment="1">
      <alignment vertical="center" wrapText="1"/>
    </xf>
    <xf numFmtId="49" fontId="4" fillId="0" borderId="101" xfId="0" applyNumberFormat="1" applyFont="1" applyBorder="1" applyAlignment="1">
      <alignment vertical="center"/>
    </xf>
    <xf numFmtId="49" fontId="15" fillId="0" borderId="102" xfId="0" applyNumberFormat="1" applyFont="1" applyBorder="1" applyAlignment="1">
      <alignment vertical="center" wrapText="1"/>
    </xf>
    <xf numFmtId="169" fontId="15" fillId="0" borderId="112" xfId="0" applyNumberFormat="1" applyFont="1" applyBorder="1" applyAlignment="1">
      <alignment vertical="center" wrapText="1"/>
    </xf>
    <xf numFmtId="49" fontId="15" fillId="0" borderId="14" xfId="0" applyNumberFormat="1" applyFont="1" applyBorder="1" applyAlignment="1">
      <alignment wrapText="1"/>
    </xf>
    <xf numFmtId="171" fontId="15" fillId="0" borderId="38" xfId="0" applyNumberFormat="1" applyFont="1" applyBorder="1" applyAlignment="1">
      <alignment horizontal="right" vertical="center"/>
    </xf>
    <xf numFmtId="171" fontId="4" fillId="0" borderId="45" xfId="0" applyNumberFormat="1" applyFont="1" applyBorder="1" applyAlignment="1">
      <alignment horizontal="right" vertical="center" wrapText="1"/>
    </xf>
    <xf numFmtId="171" fontId="4" fillId="13" borderId="201" xfId="0" applyNumberFormat="1" applyFont="1" applyFill="1" applyBorder="1" applyAlignment="1">
      <alignment horizontal="right" vertical="center" wrapText="1"/>
    </xf>
    <xf numFmtId="0" fontId="11" fillId="0" borderId="88" xfId="0" applyFont="1" applyBorder="1"/>
    <xf numFmtId="0" fontId="11" fillId="0" borderId="90" xfId="0" applyFont="1" applyBorder="1" applyAlignment="1">
      <alignment wrapText="1"/>
    </xf>
    <xf numFmtId="0" fontId="11" fillId="0" borderId="90" xfId="0" applyFont="1" applyBorder="1"/>
    <xf numFmtId="169" fontId="15" fillId="0" borderId="94" xfId="0" applyNumberFormat="1" applyFont="1" applyBorder="1" applyAlignment="1">
      <alignment vertical="center" wrapText="1"/>
    </xf>
    <xf numFmtId="49" fontId="4" fillId="30" borderId="101" xfId="0" applyNumberFormat="1" applyFont="1" applyFill="1" applyBorder="1" applyAlignment="1">
      <alignment horizontal="center" vertical="center" wrapText="1"/>
    </xf>
    <xf numFmtId="0" fontId="4" fillId="0" borderId="97" xfId="0" applyFont="1" applyBorder="1"/>
    <xf numFmtId="0" fontId="4" fillId="0" borderId="49" xfId="0" applyFont="1" applyBorder="1"/>
    <xf numFmtId="0" fontId="4" fillId="0" borderId="64" xfId="0" applyFont="1" applyBorder="1"/>
    <xf numFmtId="49" fontId="4" fillId="0" borderId="97" xfId="0" applyNumberFormat="1" applyFont="1" applyBorder="1" applyAlignment="1">
      <alignment vertical="center"/>
    </xf>
    <xf numFmtId="49" fontId="15" fillId="0" borderId="49" xfId="0" applyNumberFormat="1" applyFont="1" applyBorder="1" applyAlignment="1">
      <alignment vertical="center" wrapText="1"/>
    </xf>
    <xf numFmtId="169" fontId="15" fillId="0" borderId="64" xfId="0" applyNumberFormat="1" applyFont="1" applyBorder="1" applyAlignment="1">
      <alignment vertical="center" wrapText="1"/>
    </xf>
    <xf numFmtId="49" fontId="4" fillId="0" borderId="97" xfId="0" applyNumberFormat="1" applyFont="1" applyBorder="1" applyAlignment="1">
      <alignment horizontal="left" vertical="center"/>
    </xf>
    <xf numFmtId="49" fontId="4" fillId="8" borderId="32" xfId="0" applyNumberFormat="1" applyFont="1" applyFill="1" applyBorder="1" applyAlignment="1">
      <alignment horizontal="center" vertical="center" wrapText="1"/>
    </xf>
    <xf numFmtId="49" fontId="4" fillId="0" borderId="60" xfId="0" applyNumberFormat="1" applyFont="1" applyBorder="1" applyAlignment="1">
      <alignment horizontal="left" vertical="center"/>
    </xf>
    <xf numFmtId="169" fontId="4" fillId="0" borderId="61" xfId="0" applyNumberFormat="1" applyFont="1" applyBorder="1" applyAlignment="1">
      <alignment vertical="center" wrapText="1"/>
    </xf>
    <xf numFmtId="0" fontId="4" fillId="8" borderId="34" xfId="0" applyFont="1" applyFill="1" applyBorder="1" applyAlignment="1">
      <alignment vertical="center" wrapText="1"/>
    </xf>
    <xf numFmtId="171" fontId="4" fillId="13" borderId="16" xfId="0" applyNumberFormat="1" applyFont="1" applyFill="1" applyBorder="1" applyAlignment="1">
      <alignment horizontal="right" vertical="center" wrapText="1"/>
    </xf>
    <xf numFmtId="171" fontId="15" fillId="0" borderId="11" xfId="0" applyNumberFormat="1" applyFont="1" applyBorder="1" applyAlignment="1">
      <alignment horizontal="right" vertical="center"/>
    </xf>
    <xf numFmtId="49" fontId="4" fillId="0" borderId="61" xfId="0" applyNumberFormat="1" applyFont="1" applyBorder="1" applyAlignment="1">
      <alignment horizontal="left" vertical="center" wrapText="1"/>
    </xf>
    <xf numFmtId="49" fontId="4" fillId="0" borderId="103" xfId="0" applyNumberFormat="1" applyFont="1" applyBorder="1" applyAlignment="1">
      <alignment horizontal="left" vertical="center"/>
    </xf>
    <xf numFmtId="49" fontId="4" fillId="8" borderId="19" xfId="0" applyNumberFormat="1" applyFont="1" applyFill="1" applyBorder="1" applyAlignment="1">
      <alignment horizontal="center" vertical="center" wrapText="1"/>
    </xf>
    <xf numFmtId="49" fontId="4" fillId="30" borderId="8" xfId="0" applyNumberFormat="1" applyFont="1" applyFill="1" applyBorder="1" applyAlignment="1">
      <alignment horizontal="center" vertical="center" wrapText="1"/>
    </xf>
    <xf numFmtId="171" fontId="4" fillId="0" borderId="102" xfId="0" applyNumberFormat="1" applyFont="1" applyBorder="1" applyAlignment="1">
      <alignment horizontal="right" vertical="center" wrapText="1"/>
    </xf>
    <xf numFmtId="49" fontId="4" fillId="0" borderId="181" xfId="0" applyNumberFormat="1" applyFont="1" applyBorder="1" applyAlignment="1">
      <alignment horizontal="left" vertical="center" wrapText="1"/>
    </xf>
    <xf numFmtId="171" fontId="4" fillId="13" borderId="78" xfId="0" applyNumberFormat="1" applyFont="1" applyFill="1" applyBorder="1" applyAlignment="1">
      <alignment horizontal="right" vertical="center" wrapText="1"/>
    </xf>
    <xf numFmtId="49" fontId="4" fillId="0" borderId="144" xfId="0" applyNumberFormat="1" applyFont="1" applyBorder="1" applyAlignment="1">
      <alignment horizontal="left" vertical="center" wrapText="1"/>
    </xf>
    <xf numFmtId="49" fontId="15" fillId="8" borderId="19" xfId="0" applyNumberFormat="1" applyFont="1" applyFill="1" applyBorder="1" applyAlignment="1">
      <alignment horizontal="left"/>
    </xf>
    <xf numFmtId="49" fontId="15" fillId="30" borderId="8" xfId="0" applyNumberFormat="1" applyFont="1" applyFill="1" applyBorder="1" applyAlignment="1">
      <alignment horizontal="left"/>
    </xf>
    <xf numFmtId="49" fontId="15" fillId="8" borderId="8" xfId="0" applyNumberFormat="1" applyFont="1" applyFill="1" applyBorder="1" applyAlignment="1">
      <alignment horizontal="left"/>
    </xf>
    <xf numFmtId="49" fontId="15" fillId="8" borderId="9" xfId="0" applyNumberFormat="1" applyFont="1" applyFill="1" applyBorder="1" applyAlignment="1">
      <alignment horizontal="left"/>
    </xf>
    <xf numFmtId="49" fontId="15" fillId="0" borderId="37" xfId="0" applyNumberFormat="1" applyFont="1" applyBorder="1" applyAlignment="1">
      <alignment horizontal="left"/>
    </xf>
    <xf numFmtId="0" fontId="11" fillId="0" borderId="89" xfId="0" applyFont="1" applyBorder="1"/>
    <xf numFmtId="49" fontId="15" fillId="8" borderId="23" xfId="0" applyNumberFormat="1" applyFont="1" applyFill="1" applyBorder="1" applyAlignment="1">
      <alignment horizontal="left"/>
    </xf>
    <xf numFmtId="49" fontId="15" fillId="30" borderId="102" xfId="0" applyNumberFormat="1" applyFont="1" applyFill="1" applyBorder="1" applyAlignment="1">
      <alignment horizontal="left"/>
    </xf>
    <xf numFmtId="49" fontId="15" fillId="8" borderId="102" xfId="0" applyNumberFormat="1" applyFont="1" applyFill="1" applyBorder="1"/>
    <xf numFmtId="49" fontId="15" fillId="8" borderId="112" xfId="0" applyNumberFormat="1" applyFont="1" applyFill="1" applyBorder="1"/>
    <xf numFmtId="49" fontId="15" fillId="0" borderId="37" xfId="0" applyNumberFormat="1" applyFont="1" applyBorder="1"/>
    <xf numFmtId="49" fontId="15" fillId="0" borderId="97" xfId="0" applyNumberFormat="1" applyFont="1" applyBorder="1"/>
    <xf numFmtId="49" fontId="15" fillId="0" borderId="23" xfId="0" applyNumberFormat="1" applyFont="1" applyBorder="1" applyAlignment="1">
      <alignment horizontal="left"/>
    </xf>
    <xf numFmtId="49" fontId="15" fillId="8" borderId="102" xfId="0" applyNumberFormat="1" applyFont="1" applyFill="1" applyBorder="1" applyAlignment="1">
      <alignment horizontal="left"/>
    </xf>
    <xf numFmtId="49" fontId="4" fillId="0" borderId="148" xfId="0" applyNumberFormat="1" applyFont="1" applyBorder="1" applyAlignment="1">
      <alignment horizontal="left" vertical="center"/>
    </xf>
    <xf numFmtId="171" fontId="15" fillId="0" borderId="49" xfId="0" applyNumberFormat="1" applyFont="1" applyBorder="1" applyAlignment="1">
      <alignment horizontal="right" vertical="center"/>
    </xf>
    <xf numFmtId="49" fontId="4" fillId="0" borderId="114" xfId="0" applyNumberFormat="1" applyFont="1" applyBorder="1" applyAlignment="1">
      <alignment horizontal="left" vertical="center" wrapText="1"/>
    </xf>
    <xf numFmtId="171" fontId="4" fillId="13" borderId="52" xfId="0" applyNumberFormat="1" applyFont="1" applyFill="1" applyBorder="1" applyAlignment="1">
      <alignment horizontal="right" vertical="center" wrapText="1"/>
    </xf>
    <xf numFmtId="171" fontId="15" fillId="0" borderId="52" xfId="0" applyNumberFormat="1" applyFont="1" applyBorder="1" applyAlignment="1">
      <alignment horizontal="right" vertical="center"/>
    </xf>
    <xf numFmtId="1" fontId="4" fillId="0" borderId="187" xfId="0" applyNumberFormat="1" applyFont="1" applyBorder="1" applyAlignment="1">
      <alignment horizontal="center" vertical="center" wrapText="1"/>
    </xf>
    <xf numFmtId="49" fontId="4" fillId="0" borderId="83" xfId="0" applyNumberFormat="1" applyFont="1" applyBorder="1" applyAlignment="1">
      <alignment horizontal="left" vertical="center"/>
    </xf>
    <xf numFmtId="171" fontId="4" fillId="0" borderId="83" xfId="0" applyNumberFormat="1" applyFont="1" applyBorder="1" applyAlignment="1">
      <alignment horizontal="right" vertical="center" wrapText="1"/>
    </xf>
    <xf numFmtId="1" fontId="4" fillId="0" borderId="22" xfId="0" applyNumberFormat="1" applyFont="1" applyBorder="1" applyAlignment="1">
      <alignment horizontal="center" vertical="center" wrapText="1"/>
    </xf>
    <xf numFmtId="49" fontId="4" fillId="0" borderId="149" xfId="0" applyNumberFormat="1" applyFont="1" applyBorder="1" applyAlignment="1">
      <alignment horizontal="left" vertical="center"/>
    </xf>
    <xf numFmtId="49" fontId="4" fillId="0" borderId="9" xfId="2" applyNumberFormat="1" applyFont="1" applyBorder="1" applyAlignment="1">
      <alignment horizontal="left" vertical="center" wrapText="1"/>
    </xf>
    <xf numFmtId="49" fontId="4" fillId="0" borderId="21" xfId="2" applyNumberFormat="1" applyFont="1" applyBorder="1" applyAlignment="1">
      <alignment horizontal="left" vertical="center"/>
    </xf>
    <xf numFmtId="49" fontId="21" fillId="0" borderId="23" xfId="2" applyNumberFormat="1" applyFont="1" applyBorder="1" applyAlignment="1">
      <alignment vertical="center" wrapText="1"/>
    </xf>
    <xf numFmtId="170" fontId="21" fillId="0" borderId="35" xfId="2" applyNumberFormat="1" applyFont="1" applyBorder="1" applyAlignment="1">
      <alignment horizontal="right"/>
    </xf>
    <xf numFmtId="0" fontId="4" fillId="0" borderId="49" xfId="2" applyFont="1" applyBorder="1" applyAlignment="1">
      <alignment wrapText="1"/>
    </xf>
    <xf numFmtId="0" fontId="18" fillId="0" borderId="49" xfId="2" applyBorder="1" applyAlignment="1">
      <alignment wrapText="1"/>
    </xf>
    <xf numFmtId="0" fontId="1" fillId="0" borderId="49" xfId="2" applyFont="1" applyBorder="1" applyAlignment="1">
      <alignment wrapText="1"/>
    </xf>
    <xf numFmtId="49" fontId="4" fillId="0" borderId="49" xfId="2" applyNumberFormat="1" applyFont="1" applyBorder="1" applyAlignment="1">
      <alignment vertical="center" wrapText="1"/>
    </xf>
    <xf numFmtId="0" fontId="18" fillId="0" borderId="52" xfId="2" applyBorder="1" applyAlignment="1">
      <alignment wrapText="1"/>
    </xf>
    <xf numFmtId="170" fontId="21" fillId="8" borderId="47" xfId="2" applyNumberFormat="1" applyFont="1" applyFill="1" applyBorder="1" applyAlignment="1">
      <alignment horizontal="right" vertical="center"/>
    </xf>
    <xf numFmtId="0" fontId="32" fillId="17" borderId="46" xfId="2" applyFont="1" applyFill="1" applyBorder="1" applyAlignment="1">
      <alignment horizontal="center" vertical="center" wrapText="1"/>
    </xf>
    <xf numFmtId="1" fontId="29" fillId="0" borderId="0" xfId="2" applyNumberFormat="1" applyFont="1"/>
    <xf numFmtId="0" fontId="29" fillId="0" borderId="0" xfId="2" applyFont="1" applyAlignment="1">
      <alignment horizontal="left"/>
    </xf>
    <xf numFmtId="0" fontId="29" fillId="0" borderId="0" xfId="2" applyFont="1" applyAlignment="1">
      <alignment horizontal="center"/>
    </xf>
    <xf numFmtId="0" fontId="29" fillId="0" borderId="0" xfId="2" applyFont="1" applyAlignment="1">
      <alignment vertical="center"/>
    </xf>
    <xf numFmtId="177" fontId="29" fillId="0" borderId="0" xfId="2" applyNumberFormat="1" applyFont="1"/>
    <xf numFmtId="1" fontId="32" fillId="17" borderId="160" xfId="2" applyNumberFormat="1" applyFont="1" applyFill="1" applyBorder="1" applyAlignment="1">
      <alignment vertical="center" wrapText="1"/>
    </xf>
    <xf numFmtId="177" fontId="32" fillId="17" borderId="3" xfId="2" applyNumberFormat="1" applyFont="1" applyFill="1" applyBorder="1" applyAlignment="1">
      <alignment vertical="center" wrapText="1"/>
    </xf>
    <xf numFmtId="0" fontId="29" fillId="0" borderId="0" xfId="2" applyFont="1" applyAlignment="1">
      <alignment vertical="center" wrapText="1"/>
    </xf>
    <xf numFmtId="0" fontId="43" fillId="8" borderId="38" xfId="2" applyFont="1" applyFill="1" applyBorder="1"/>
    <xf numFmtId="0" fontId="43" fillId="8" borderId="14" xfId="2" applyFont="1" applyFill="1" applyBorder="1"/>
    <xf numFmtId="171" fontId="21" fillId="0" borderId="45" xfId="2" applyNumberFormat="1" applyFont="1" applyBorder="1" applyAlignment="1">
      <alignment horizontal="center" vertical="center" wrapText="1"/>
    </xf>
    <xf numFmtId="0" fontId="21" fillId="0" borderId="45" xfId="2" applyFont="1" applyBorder="1" applyAlignment="1">
      <alignment wrapText="1"/>
    </xf>
    <xf numFmtId="0" fontId="43" fillId="8" borderId="102" xfId="2" applyFont="1" applyFill="1" applyBorder="1"/>
    <xf numFmtId="171" fontId="21" fillId="0" borderId="102" xfId="2" applyNumberFormat="1" applyFont="1" applyBorder="1" applyAlignment="1">
      <alignment horizontal="center" vertical="center" wrapText="1"/>
    </xf>
    <xf numFmtId="171" fontId="31" fillId="0" borderId="38" xfId="2" applyNumberFormat="1" applyFont="1" applyBorder="1" applyAlignment="1">
      <alignment horizontal="center"/>
    </xf>
    <xf numFmtId="9" fontId="29" fillId="0" borderId="0" xfId="2" applyNumberFormat="1" applyFont="1" applyAlignment="1">
      <alignment vertical="center" wrapText="1"/>
    </xf>
    <xf numFmtId="0" fontId="43" fillId="8" borderId="23" xfId="2" applyFont="1" applyFill="1" applyBorder="1"/>
    <xf numFmtId="171" fontId="31" fillId="0" borderId="19" xfId="2" applyNumberFormat="1" applyFont="1" applyBorder="1" applyAlignment="1">
      <alignment horizontal="center"/>
    </xf>
    <xf numFmtId="49" fontId="42" fillId="8" borderId="38" xfId="2" applyNumberFormat="1" applyFont="1" applyFill="1" applyBorder="1" applyAlignment="1">
      <alignment horizontal="left"/>
    </xf>
    <xf numFmtId="49" fontId="42" fillId="8" borderId="14" xfId="2" applyNumberFormat="1" applyFont="1" applyFill="1" applyBorder="1" applyAlignment="1">
      <alignment horizontal="left"/>
    </xf>
    <xf numFmtId="0" fontId="43" fillId="8" borderId="23" xfId="2" applyFont="1" applyFill="1" applyBorder="1" applyAlignment="1">
      <alignment horizontal="right"/>
    </xf>
    <xf numFmtId="171" fontId="21" fillId="0" borderId="8" xfId="2" applyNumberFormat="1" applyFont="1" applyBorder="1" applyAlignment="1">
      <alignment horizontal="center" vertical="center" wrapText="1"/>
    </xf>
    <xf numFmtId="49" fontId="42" fillId="8" borderId="19" xfId="2" applyNumberFormat="1" applyFont="1" applyFill="1" applyBorder="1" applyAlignment="1">
      <alignment horizontal="left"/>
    </xf>
    <xf numFmtId="49" fontId="42" fillId="8" borderId="8" xfId="2" applyNumberFormat="1" applyFont="1" applyFill="1" applyBorder="1" applyAlignment="1">
      <alignment horizontal="left"/>
    </xf>
    <xf numFmtId="171" fontId="31" fillId="0" borderId="38" xfId="2" applyNumberFormat="1" applyFont="1" applyBorder="1" applyAlignment="1">
      <alignment horizontal="center" vertical="center"/>
    </xf>
    <xf numFmtId="49" fontId="31" fillId="0" borderId="14" xfId="2" applyNumberFormat="1" applyFont="1" applyBorder="1" applyAlignment="1">
      <alignment vertical="center" wrapText="1"/>
    </xf>
    <xf numFmtId="171" fontId="31" fillId="0" borderId="161" xfId="2" applyNumberFormat="1" applyFont="1" applyBorder="1" applyAlignment="1">
      <alignment horizontal="center" vertical="center"/>
    </xf>
    <xf numFmtId="171" fontId="31" fillId="0" borderId="47" xfId="2" applyNumberFormat="1" applyFont="1" applyBorder="1" applyAlignment="1">
      <alignment horizontal="center" vertical="center"/>
    </xf>
    <xf numFmtId="49" fontId="31" fillId="0" borderId="48" xfId="2" applyNumberFormat="1" applyFont="1" applyBorder="1" applyAlignment="1">
      <alignment horizontal="left" vertical="center" wrapText="1"/>
    </xf>
    <xf numFmtId="171" fontId="31" fillId="0" borderId="37" xfId="2" applyNumberFormat="1" applyFont="1" applyBorder="1" applyAlignment="1">
      <alignment horizontal="center" vertical="center"/>
    </xf>
    <xf numFmtId="171" fontId="31" fillId="0" borderId="20" xfId="2" applyNumberFormat="1" applyFont="1" applyBorder="1" applyAlignment="1">
      <alignment horizontal="center" vertical="center"/>
    </xf>
    <xf numFmtId="171" fontId="31" fillId="0" borderId="19" xfId="2" applyNumberFormat="1" applyFont="1" applyBorder="1" applyAlignment="1">
      <alignment horizontal="center" vertical="center"/>
    </xf>
    <xf numFmtId="49" fontId="42" fillId="8" borderId="102" xfId="2" applyNumberFormat="1" applyFont="1" applyFill="1" applyBorder="1" applyAlignment="1">
      <alignment horizontal="left"/>
    </xf>
    <xf numFmtId="0" fontId="43" fillId="8" borderId="38" xfId="2" applyFont="1" applyFill="1" applyBorder="1" applyAlignment="1">
      <alignment horizontal="right"/>
    </xf>
    <xf numFmtId="171" fontId="21" fillId="0" borderId="14" xfId="2" applyNumberFormat="1" applyFont="1" applyBorder="1" applyAlignment="1">
      <alignment horizontal="center" vertical="center" wrapText="1"/>
    </xf>
    <xf numFmtId="0" fontId="29" fillId="0" borderId="153" xfId="2" applyFont="1" applyBorder="1" applyAlignment="1">
      <alignment vertical="center"/>
    </xf>
    <xf numFmtId="0" fontId="29" fillId="0" borderId="48" xfId="2" applyFont="1" applyBorder="1" applyAlignment="1">
      <alignment vertical="center"/>
    </xf>
    <xf numFmtId="0" fontId="21" fillId="0" borderId="153" xfId="2" applyFont="1" applyBorder="1" applyAlignment="1">
      <alignment vertical="center"/>
    </xf>
    <xf numFmtId="0" fontId="29" fillId="0" borderId="17" xfId="2" applyFont="1" applyBorder="1" applyAlignment="1">
      <alignment vertical="center"/>
    </xf>
    <xf numFmtId="0" fontId="29" fillId="0" borderId="13" xfId="2" applyFont="1" applyBorder="1" applyAlignment="1">
      <alignment vertical="center"/>
    </xf>
    <xf numFmtId="0" fontId="21" fillId="0" borderId="17" xfId="2" applyFont="1" applyBorder="1" applyAlignment="1">
      <alignment vertical="center"/>
    </xf>
    <xf numFmtId="49" fontId="31" fillId="0" borderId="102" xfId="2" applyNumberFormat="1" applyFont="1" applyBorder="1" applyAlignment="1">
      <alignment horizontal="left" vertical="center" wrapText="1"/>
    </xf>
    <xf numFmtId="49" fontId="42" fillId="8" borderId="23" xfId="2" applyNumberFormat="1" applyFont="1" applyFill="1" applyBorder="1" applyAlignment="1">
      <alignment horizontal="left"/>
    </xf>
    <xf numFmtId="171" fontId="21" fillId="0" borderId="0" xfId="2" applyNumberFormat="1" applyFont="1" applyAlignment="1">
      <alignment horizontal="center" vertical="center" wrapText="1"/>
    </xf>
    <xf numFmtId="0" fontId="43" fillId="8" borderId="102" xfId="2" applyFont="1" applyFill="1" applyBorder="1" applyAlignment="1">
      <alignment horizontal="right"/>
    </xf>
    <xf numFmtId="0" fontId="42" fillId="0" borderId="11" xfId="2" applyFont="1" applyBorder="1" applyAlignment="1">
      <alignment horizontal="right"/>
    </xf>
    <xf numFmtId="49" fontId="42" fillId="8" borderId="11" xfId="2" applyNumberFormat="1" applyFont="1" applyFill="1" applyBorder="1" applyAlignment="1">
      <alignment horizontal="left"/>
    </xf>
    <xf numFmtId="0" fontId="43" fillId="8" borderId="11" xfId="2" applyFont="1" applyFill="1" applyBorder="1" applyAlignment="1">
      <alignment horizontal="right"/>
    </xf>
    <xf numFmtId="1" fontId="21" fillId="0" borderId="34" xfId="2" applyNumberFormat="1" applyFont="1" applyBorder="1" applyAlignment="1">
      <alignment horizontal="center" vertical="center" wrapText="1"/>
    </xf>
    <xf numFmtId="49" fontId="21" fillId="0" borderId="160" xfId="2" applyNumberFormat="1" applyFont="1" applyBorder="1" applyAlignment="1">
      <alignment horizontal="left" vertical="center"/>
    </xf>
    <xf numFmtId="171" fontId="21" fillId="13" borderId="102" xfId="2" applyNumberFormat="1" applyFont="1" applyFill="1" applyBorder="1" applyAlignment="1">
      <alignment horizontal="center" vertical="center" wrapText="1"/>
    </xf>
    <xf numFmtId="171" fontId="21" fillId="13" borderId="14" xfId="2" applyNumberFormat="1" applyFont="1" applyFill="1" applyBorder="1" applyAlignment="1">
      <alignment horizontal="center" vertical="center" wrapText="1"/>
    </xf>
    <xf numFmtId="1" fontId="21" fillId="0" borderId="38" xfId="2" applyNumberFormat="1" applyFont="1" applyBorder="1" applyAlignment="1">
      <alignment horizontal="center" vertical="center" wrapText="1"/>
    </xf>
    <xf numFmtId="171" fontId="21" fillId="13" borderId="8" xfId="2" applyNumberFormat="1" applyFont="1" applyFill="1" applyBorder="1" applyAlignment="1">
      <alignment horizontal="center" vertical="center" wrapText="1"/>
    </xf>
    <xf numFmtId="49" fontId="21" fillId="0" borderId="119" xfId="2" applyNumberFormat="1" applyFont="1" applyBorder="1" applyAlignment="1">
      <alignment horizontal="left" vertical="center"/>
    </xf>
    <xf numFmtId="49" fontId="42" fillId="8" borderId="34" xfId="2" applyNumberFormat="1" applyFont="1" applyFill="1" applyBorder="1" applyAlignment="1">
      <alignment horizontal="left"/>
    </xf>
    <xf numFmtId="1" fontId="29" fillId="0" borderId="17" xfId="2" applyNumberFormat="1" applyFont="1" applyBorder="1"/>
    <xf numFmtId="0" fontId="29" fillId="0" borderId="153" xfId="2" applyFont="1" applyBorder="1" applyAlignment="1">
      <alignment horizontal="left"/>
    </xf>
    <xf numFmtId="0" fontId="29" fillId="0" borderId="48" xfId="2" applyFont="1" applyBorder="1" applyAlignment="1">
      <alignment horizontal="center"/>
    </xf>
    <xf numFmtId="1" fontId="22" fillId="5" borderId="35" xfId="2" applyNumberFormat="1" applyFont="1" applyFill="1" applyBorder="1" applyAlignment="1">
      <alignment horizontal="center" vertical="center" wrapText="1"/>
    </xf>
    <xf numFmtId="0" fontId="22" fillId="5" borderId="35" xfId="2" applyFont="1" applyFill="1" applyBorder="1" applyAlignment="1">
      <alignment horizontal="left" vertical="center" wrapText="1"/>
    </xf>
    <xf numFmtId="1" fontId="21" fillId="0" borderId="0" xfId="2" applyNumberFormat="1" applyFont="1" applyAlignment="1">
      <alignment vertical="center" wrapText="1"/>
    </xf>
    <xf numFmtId="177" fontId="21" fillId="0" borderId="0" xfId="2" applyNumberFormat="1" applyFont="1" applyAlignment="1">
      <alignment vertical="center" wrapText="1"/>
    </xf>
    <xf numFmtId="1" fontId="24" fillId="0" borderId="0" xfId="2" applyNumberFormat="1" applyFont="1" applyAlignment="1">
      <alignment vertical="center" wrapText="1"/>
    </xf>
    <xf numFmtId="177" fontId="23" fillId="0" borderId="0" xfId="2" applyNumberFormat="1" applyFont="1" applyAlignment="1">
      <alignment vertical="center" wrapText="1"/>
    </xf>
    <xf numFmtId="1" fontId="24" fillId="0" borderId="0" xfId="2" applyNumberFormat="1" applyFont="1" applyAlignment="1">
      <alignment horizontal="center" vertical="center" wrapText="1"/>
    </xf>
    <xf numFmtId="0" fontId="23" fillId="0" borderId="0" xfId="2" applyFont="1" applyAlignment="1">
      <alignment horizontal="left" vertical="center" wrapText="1"/>
    </xf>
    <xf numFmtId="177" fontId="23" fillId="0" borderId="0" xfId="2" applyNumberFormat="1" applyFont="1" applyAlignment="1">
      <alignment horizontal="center" vertical="center" wrapText="1"/>
    </xf>
    <xf numFmtId="1" fontId="19" fillId="0" borderId="0" xfId="2" applyNumberFormat="1" applyFont="1" applyAlignment="1">
      <alignment vertical="center" wrapText="1"/>
    </xf>
    <xf numFmtId="0" fontId="19" fillId="0" borderId="0" xfId="2" applyFont="1" applyAlignment="1">
      <alignment horizontal="left" vertical="center" wrapText="1"/>
    </xf>
    <xf numFmtId="177" fontId="19" fillId="0" borderId="0" xfId="2" applyNumberFormat="1" applyFont="1" applyAlignment="1">
      <alignment vertical="center" wrapText="1"/>
    </xf>
    <xf numFmtId="0" fontId="22" fillId="3" borderId="6"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0" borderId="10" xfId="2" applyFont="1" applyBorder="1" applyAlignment="1">
      <alignment vertical="center" wrapText="1"/>
    </xf>
    <xf numFmtId="0" fontId="22" fillId="3" borderId="12"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15" xfId="2" applyFont="1" applyFill="1" applyBorder="1" applyAlignment="1">
      <alignment horizontal="center" vertical="center" wrapText="1"/>
    </xf>
    <xf numFmtId="0" fontId="22" fillId="0" borderId="10" xfId="2" applyFont="1" applyBorder="1" applyAlignment="1">
      <alignment horizontal="center" vertical="center" wrapText="1"/>
    </xf>
    <xf numFmtId="0" fontId="22" fillId="3" borderId="16" xfId="2" applyFont="1" applyFill="1" applyBorder="1" applyAlignment="1">
      <alignment horizontal="center" vertical="center" wrapText="1"/>
    </xf>
    <xf numFmtId="0" fontId="22" fillId="3" borderId="13" xfId="2" applyFont="1" applyFill="1" applyBorder="1" applyAlignment="1">
      <alignment horizontal="center" vertical="center" wrapText="1"/>
    </xf>
    <xf numFmtId="0" fontId="22" fillId="3" borderId="17" xfId="2" applyFont="1" applyFill="1" applyBorder="1" applyAlignment="1">
      <alignment horizontal="center" vertical="center" wrapText="1"/>
    </xf>
    <xf numFmtId="0" fontId="21" fillId="0" borderId="102" xfId="2" applyFont="1" applyBorder="1" applyAlignment="1">
      <alignment horizontal="left" vertical="center" wrapText="1"/>
    </xf>
    <xf numFmtId="1" fontId="21" fillId="0" borderId="102" xfId="2" applyNumberFormat="1" applyFont="1" applyBorder="1"/>
    <xf numFmtId="49" fontId="46" fillId="0" borderId="102" xfId="2" applyNumberFormat="1" applyFont="1" applyBorder="1" applyAlignment="1">
      <alignment vertical="center" wrapText="1"/>
    </xf>
    <xf numFmtId="175" fontId="21" fillId="20" borderId="102" xfId="2" applyNumberFormat="1" applyFont="1" applyFill="1" applyBorder="1" applyAlignment="1">
      <alignment horizontal="right"/>
    </xf>
    <xf numFmtId="49" fontId="31" fillId="0" borderId="102" xfId="2" applyNumberFormat="1" applyFont="1" applyBorder="1" applyAlignment="1">
      <alignment horizontal="center"/>
    </xf>
    <xf numFmtId="49" fontId="31" fillId="20" borderId="12" xfId="2" applyNumberFormat="1" applyFont="1" applyFill="1" applyBorder="1" applyAlignment="1">
      <alignment horizontal="center" wrapText="1"/>
    </xf>
    <xf numFmtId="175" fontId="31" fillId="20" borderId="102" xfId="2" applyNumberFormat="1" applyFont="1" applyFill="1" applyBorder="1" applyAlignment="1">
      <alignment horizontal="center"/>
    </xf>
    <xf numFmtId="175" fontId="21" fillId="0" borderId="112" xfId="2" applyNumberFormat="1" applyFont="1" applyBorder="1" applyAlignment="1">
      <alignment horizontal="right"/>
    </xf>
    <xf numFmtId="49" fontId="42" fillId="20" borderId="102" xfId="2" applyNumberFormat="1" applyFont="1" applyFill="1" applyBorder="1" applyAlignment="1">
      <alignment horizontal="center"/>
    </xf>
    <xf numFmtId="49" fontId="46" fillId="20" borderId="12" xfId="2" applyNumberFormat="1" applyFont="1" applyFill="1" applyBorder="1" applyAlignment="1">
      <alignment horizontal="center" vertical="center" wrapText="1"/>
    </xf>
    <xf numFmtId="49" fontId="42" fillId="20" borderId="102" xfId="2" applyNumberFormat="1" applyFont="1" applyFill="1" applyBorder="1" applyAlignment="1">
      <alignment horizontal="center" wrapText="1"/>
    </xf>
    <xf numFmtId="175" fontId="21" fillId="20" borderId="39" xfId="2" applyNumberFormat="1" applyFont="1" applyFill="1" applyBorder="1" applyAlignment="1">
      <alignment horizontal="right"/>
    </xf>
    <xf numFmtId="175" fontId="21" fillId="0" borderId="112" xfId="2" applyNumberFormat="1" applyFont="1" applyBorder="1"/>
    <xf numFmtId="175" fontId="21" fillId="0" borderId="43" xfId="2" applyNumberFormat="1" applyFont="1" applyBorder="1"/>
    <xf numFmtId="175" fontId="21" fillId="0" borderId="9" xfId="2" applyNumberFormat="1" applyFont="1" applyBorder="1" applyAlignment="1">
      <alignment horizontal="left" vertical="center"/>
    </xf>
    <xf numFmtId="175" fontId="21" fillId="0" borderId="35" xfId="2" applyNumberFormat="1" applyFont="1" applyBorder="1"/>
    <xf numFmtId="49" fontId="31" fillId="20" borderId="102" xfId="2" applyNumberFormat="1" applyFont="1" applyFill="1" applyBorder="1" applyAlignment="1">
      <alignment horizontal="left" wrapText="1"/>
    </xf>
    <xf numFmtId="175" fontId="21" fillId="0" borderId="17" xfId="2" applyNumberFormat="1" applyFont="1" applyBorder="1"/>
    <xf numFmtId="49" fontId="31" fillId="0" borderId="14" xfId="2" applyNumberFormat="1" applyFont="1" applyBorder="1" applyAlignment="1">
      <alignment horizontal="center"/>
    </xf>
    <xf numFmtId="49" fontId="31" fillId="20" borderId="14" xfId="2" applyNumberFormat="1" applyFont="1" applyFill="1" applyBorder="1" applyAlignment="1">
      <alignment horizontal="left" wrapText="1"/>
    </xf>
    <xf numFmtId="169" fontId="47" fillId="0" borderId="102" xfId="2" applyNumberFormat="1" applyFont="1" applyBorder="1" applyAlignment="1">
      <alignment vertical="center" wrapText="1"/>
    </xf>
    <xf numFmtId="0" fontId="42" fillId="20" borderId="13" xfId="2" applyFont="1" applyFill="1" applyBorder="1" applyAlignment="1">
      <alignment horizontal="center"/>
    </xf>
    <xf numFmtId="0" fontId="31" fillId="0" borderId="102" xfId="2" applyFont="1" applyBorder="1" applyAlignment="1">
      <alignment horizontal="center"/>
    </xf>
    <xf numFmtId="49" fontId="46" fillId="20" borderId="14" xfId="2" applyNumberFormat="1" applyFont="1" applyFill="1" applyBorder="1" applyAlignment="1">
      <alignment horizontal="center" vertical="center" wrapText="1"/>
    </xf>
    <xf numFmtId="169" fontId="48" fillId="20" borderId="0" xfId="2" applyNumberFormat="1" applyFont="1" applyFill="1" applyAlignment="1">
      <alignment horizontal="center"/>
    </xf>
    <xf numFmtId="49" fontId="21" fillId="0" borderId="102" xfId="2" applyNumberFormat="1" applyFont="1" applyBorder="1" applyAlignment="1">
      <alignment wrapText="1"/>
    </xf>
    <xf numFmtId="49" fontId="21" fillId="0" borderId="8" xfId="2" applyNumberFormat="1" applyFont="1" applyBorder="1" applyAlignment="1">
      <alignment wrapText="1"/>
    </xf>
    <xf numFmtId="169" fontId="21" fillId="0" borderId="15" xfId="2" applyNumberFormat="1" applyFont="1" applyBorder="1" applyAlignment="1">
      <alignment wrapText="1"/>
    </xf>
    <xf numFmtId="49" fontId="21" fillId="0" borderId="9" xfId="2" applyNumberFormat="1" applyFont="1" applyBorder="1" applyAlignment="1">
      <alignment horizontal="center" vertical="center"/>
    </xf>
    <xf numFmtId="49" fontId="31" fillId="8" borderId="19" xfId="2" applyNumberFormat="1" applyFont="1" applyFill="1" applyBorder="1" applyAlignment="1">
      <alignment horizontal="left"/>
    </xf>
    <xf numFmtId="0" fontId="29" fillId="0" borderId="102" xfId="2" applyFont="1" applyBorder="1" applyAlignment="1">
      <alignment wrapText="1"/>
    </xf>
    <xf numFmtId="49" fontId="42" fillId="0" borderId="102" xfId="2" applyNumberFormat="1" applyFont="1" applyBorder="1" applyAlignment="1">
      <alignment horizontal="left" vertical="center" wrapText="1"/>
    </xf>
    <xf numFmtId="171" fontId="42" fillId="20" borderId="23" xfId="2" applyNumberFormat="1" applyFont="1" applyFill="1" applyBorder="1" applyAlignment="1">
      <alignment horizontal="center" vertical="center"/>
    </xf>
    <xf numFmtId="49" fontId="42" fillId="0" borderId="23" xfId="2" applyNumberFormat="1" applyFont="1" applyBorder="1" applyAlignment="1">
      <alignment horizontal="left" wrapText="1"/>
    </xf>
    <xf numFmtId="49" fontId="42" fillId="0" borderId="102" xfId="2" applyNumberFormat="1" applyFont="1" applyBorder="1" applyAlignment="1">
      <alignment horizontal="center" vertical="center" wrapText="1"/>
    </xf>
    <xf numFmtId="49" fontId="42" fillId="0" borderId="23" xfId="2" applyNumberFormat="1" applyFont="1" applyBorder="1" applyAlignment="1">
      <alignment horizontal="left" vertical="center" wrapText="1"/>
    </xf>
    <xf numFmtId="49" fontId="42" fillId="0" borderId="23" xfId="2" applyNumberFormat="1" applyFont="1" applyBorder="1" applyAlignment="1">
      <alignment horizontal="center" vertical="center" wrapText="1"/>
    </xf>
    <xf numFmtId="169" fontId="42" fillId="0" borderId="23" xfId="2" applyNumberFormat="1" applyFont="1" applyBorder="1" applyAlignment="1">
      <alignment horizontal="center" vertical="center" wrapText="1"/>
    </xf>
    <xf numFmtId="0" fontId="21" fillId="8" borderId="8" xfId="2" applyFont="1" applyFill="1" applyBorder="1" applyAlignment="1">
      <alignment horizontal="center" vertical="center" wrapText="1"/>
    </xf>
    <xf numFmtId="0" fontId="21" fillId="8" borderId="9" xfId="2" applyFont="1" applyFill="1" applyBorder="1" applyAlignment="1">
      <alignment horizontal="center" vertical="center" wrapText="1"/>
    </xf>
    <xf numFmtId="49" fontId="42" fillId="0" borderId="14" xfId="2" applyNumberFormat="1" applyFont="1" applyBorder="1" applyAlignment="1">
      <alignment horizontal="left" vertical="center" wrapText="1"/>
    </xf>
    <xf numFmtId="49" fontId="42" fillId="0" borderId="38" xfId="2" applyNumberFormat="1" applyFont="1" applyBorder="1" applyAlignment="1">
      <alignment horizontal="left" wrapText="1"/>
    </xf>
    <xf numFmtId="0" fontId="21" fillId="8" borderId="102" xfId="2" applyFont="1" applyFill="1" applyBorder="1" applyAlignment="1">
      <alignment horizontal="center" vertical="center" wrapText="1"/>
    </xf>
    <xf numFmtId="0" fontId="21" fillId="8" borderId="112" xfId="2" applyFont="1" applyFill="1" applyBorder="1" applyAlignment="1">
      <alignment horizontal="center" vertical="center" wrapText="1"/>
    </xf>
    <xf numFmtId="0" fontId="21" fillId="17" borderId="1" xfId="2" applyFont="1" applyFill="1" applyBorder="1" applyAlignment="1">
      <alignment vertical="center" wrapText="1"/>
    </xf>
    <xf numFmtId="169" fontId="22" fillId="12" borderId="163" xfId="2" applyNumberFormat="1" applyFont="1" applyFill="1" applyBorder="1" applyAlignment="1">
      <alignment horizontal="center" vertical="center" wrapText="1"/>
    </xf>
    <xf numFmtId="0" fontId="21" fillId="17" borderId="3" xfId="2" applyFont="1" applyFill="1" applyBorder="1" applyAlignment="1">
      <alignment vertical="center" wrapText="1"/>
    </xf>
    <xf numFmtId="49" fontId="22" fillId="8" borderId="154" xfId="2" applyNumberFormat="1" applyFont="1" applyFill="1" applyBorder="1" applyAlignment="1">
      <alignment horizontal="center" vertical="center" wrapText="1"/>
    </xf>
    <xf numFmtId="49" fontId="22" fillId="8" borderId="163" xfId="2" applyNumberFormat="1" applyFont="1" applyFill="1" applyBorder="1" applyAlignment="1">
      <alignment horizontal="center" vertical="center" wrapText="1"/>
    </xf>
    <xf numFmtId="0" fontId="21" fillId="8" borderId="165" xfId="2" applyFont="1" applyFill="1" applyBorder="1" applyAlignment="1">
      <alignment horizontal="center" vertical="center" wrapText="1"/>
    </xf>
    <xf numFmtId="0" fontId="21" fillId="17" borderId="163" xfId="2" applyFont="1" applyFill="1" applyBorder="1" applyAlignment="1">
      <alignment vertical="center" wrapText="1"/>
    </xf>
    <xf numFmtId="170" fontId="22" fillId="8" borderId="154" xfId="2" applyNumberFormat="1" applyFont="1" applyFill="1" applyBorder="1" applyAlignment="1">
      <alignment horizontal="right" vertical="center" wrapText="1"/>
    </xf>
    <xf numFmtId="170" fontId="22" fillId="8" borderId="163" xfId="2" applyNumberFormat="1" applyFont="1" applyFill="1" applyBorder="1" applyAlignment="1">
      <alignment horizontal="right" vertical="center" wrapText="1"/>
    </xf>
    <xf numFmtId="170" fontId="22" fillId="8" borderId="165" xfId="2" applyNumberFormat="1" applyFont="1" applyFill="1" applyBorder="1" applyAlignment="1">
      <alignment horizontal="right" vertical="center" wrapText="1"/>
    </xf>
    <xf numFmtId="0" fontId="21" fillId="17" borderId="154" xfId="2" applyFont="1" applyFill="1" applyBorder="1" applyAlignment="1">
      <alignment horizontal="center" vertical="center" wrapText="1"/>
    </xf>
    <xf numFmtId="0" fontId="22" fillId="12" borderId="163" xfId="2" applyFont="1" applyFill="1" applyBorder="1" applyAlignment="1">
      <alignment horizontal="center" vertical="center" wrapText="1"/>
    </xf>
    <xf numFmtId="0" fontId="22" fillId="8" borderId="154" xfId="2" applyFont="1" applyFill="1" applyBorder="1" applyAlignment="1">
      <alignment horizontal="center" vertical="center" wrapText="1"/>
    </xf>
    <xf numFmtId="0" fontId="22" fillId="8" borderId="163" xfId="2" applyFont="1" applyFill="1" applyBorder="1" applyAlignment="1">
      <alignment horizontal="center" vertical="center" wrapText="1"/>
    </xf>
    <xf numFmtId="0" fontId="22" fillId="8" borderId="165" xfId="2" applyFont="1" applyFill="1" applyBorder="1" applyAlignment="1">
      <alignment horizontal="center" vertical="center" wrapText="1"/>
    </xf>
    <xf numFmtId="0" fontId="21" fillId="17" borderId="162" xfId="2" applyFont="1" applyFill="1" applyBorder="1" applyAlignment="1">
      <alignment vertical="center" wrapText="1"/>
    </xf>
    <xf numFmtId="0" fontId="21" fillId="17" borderId="161" xfId="2" applyFont="1" applyFill="1" applyBorder="1" applyAlignment="1">
      <alignment vertical="center" wrapText="1"/>
    </xf>
    <xf numFmtId="0" fontId="21" fillId="17" borderId="160" xfId="2" applyFont="1" applyFill="1" applyBorder="1" applyAlignment="1">
      <alignment vertical="center" wrapText="1"/>
    </xf>
    <xf numFmtId="0" fontId="21" fillId="17" borderId="162" xfId="2" applyFont="1" applyFill="1" applyBorder="1" applyAlignment="1">
      <alignment horizontal="left" vertical="center" wrapText="1"/>
    </xf>
    <xf numFmtId="0" fontId="21" fillId="17" borderId="160" xfId="2" applyFont="1" applyFill="1" applyBorder="1" applyAlignment="1">
      <alignment horizontal="left" vertical="center" wrapText="1"/>
    </xf>
    <xf numFmtId="0" fontId="21" fillId="0" borderId="41" xfId="2" applyFont="1" applyBorder="1" applyAlignment="1">
      <alignment vertical="center" wrapText="1"/>
    </xf>
    <xf numFmtId="10" fontId="22" fillId="17" borderId="154" xfId="2" applyNumberFormat="1" applyFont="1" applyFill="1" applyBorder="1" applyAlignment="1">
      <alignment vertical="center" wrapText="1"/>
    </xf>
    <xf numFmtId="10" fontId="22" fillId="17" borderId="163" xfId="2" applyNumberFormat="1" applyFont="1" applyFill="1" applyBorder="1" applyAlignment="1">
      <alignment vertical="center" wrapText="1"/>
    </xf>
    <xf numFmtId="0" fontId="22" fillId="10" borderId="163" xfId="2" applyFont="1" applyFill="1" applyBorder="1" applyAlignment="1">
      <alignment vertical="center" wrapText="1"/>
    </xf>
    <xf numFmtId="10" fontId="22" fillId="11" borderId="163" xfId="2" applyNumberFormat="1" applyFont="1" applyFill="1" applyBorder="1" applyAlignment="1">
      <alignment vertical="center" wrapText="1"/>
    </xf>
    <xf numFmtId="10" fontId="22" fillId="11" borderId="165" xfId="2" applyNumberFormat="1" applyFont="1" applyFill="1" applyBorder="1" applyAlignment="1">
      <alignment vertical="center" wrapText="1"/>
    </xf>
    <xf numFmtId="10" fontId="22" fillId="7" borderId="44" xfId="2" applyNumberFormat="1" applyFont="1" applyFill="1" applyBorder="1" applyAlignment="1">
      <alignment vertical="center"/>
    </xf>
    <xf numFmtId="10" fontId="22" fillId="7" borderId="166" xfId="2" applyNumberFormat="1" applyFont="1" applyFill="1" applyBorder="1" applyAlignment="1">
      <alignment vertical="center"/>
    </xf>
    <xf numFmtId="49" fontId="21" fillId="8" borderId="8" xfId="2" applyNumberFormat="1" applyFont="1" applyFill="1" applyBorder="1" applyAlignment="1">
      <alignment horizontal="right" vertical="center"/>
    </xf>
    <xf numFmtId="49" fontId="21" fillId="8" borderId="101" xfId="2" applyNumberFormat="1" applyFont="1" applyFill="1" applyBorder="1" applyAlignment="1">
      <alignment horizontal="right" vertical="center"/>
    </xf>
    <xf numFmtId="49" fontId="21" fillId="14" borderId="62" xfId="2" applyNumberFormat="1" applyFont="1" applyFill="1" applyBorder="1" applyAlignment="1">
      <alignment horizontal="center" vertical="center"/>
    </xf>
    <xf numFmtId="49" fontId="21" fillId="8" borderId="95" xfId="2" applyNumberFormat="1" applyFont="1" applyFill="1" applyBorder="1" applyAlignment="1">
      <alignment horizontal="right" vertical="center"/>
    </xf>
    <xf numFmtId="0" fontId="5" fillId="0" borderId="7" xfId="2" applyFont="1" applyBorder="1" applyAlignment="1">
      <alignment horizontal="center" vertical="center" wrapText="1"/>
    </xf>
    <xf numFmtId="0" fontId="3" fillId="0" borderId="50" xfId="2" applyFont="1" applyBorder="1"/>
    <xf numFmtId="0" fontId="49" fillId="0" borderId="0" xfId="2" applyFont="1" applyAlignment="1">
      <alignment vertical="center" wrapText="1"/>
    </xf>
    <xf numFmtId="0" fontId="12" fillId="0" borderId="169" xfId="2" applyFont="1" applyBorder="1" applyAlignment="1">
      <alignment horizontal="center" vertical="center" wrapText="1"/>
    </xf>
    <xf numFmtId="0" fontId="11" fillId="0" borderId="0" xfId="2" applyFont="1" applyAlignment="1">
      <alignment vertical="center" wrapText="1"/>
    </xf>
    <xf numFmtId="0" fontId="12" fillId="31" borderId="236" xfId="2" applyFont="1" applyFill="1" applyBorder="1" applyAlignment="1">
      <alignment horizontal="center" vertical="center" wrapText="1"/>
    </xf>
    <xf numFmtId="0" fontId="12" fillId="31" borderId="238" xfId="2" applyFont="1" applyFill="1" applyBorder="1" applyAlignment="1">
      <alignment horizontal="center" vertical="center" wrapText="1"/>
    </xf>
    <xf numFmtId="0" fontId="12" fillId="31" borderId="239" xfId="2" applyFont="1" applyFill="1" applyBorder="1" applyAlignment="1">
      <alignment horizontal="center" vertical="center" wrapText="1"/>
    </xf>
    <xf numFmtId="0" fontId="12" fillId="31" borderId="240" xfId="2" applyFont="1" applyFill="1" applyBorder="1" applyAlignment="1">
      <alignment horizontal="center" vertical="center" wrapText="1"/>
    </xf>
    <xf numFmtId="0" fontId="5" fillId="0" borderId="44" xfId="2" applyFont="1" applyBorder="1" applyAlignment="1">
      <alignment horizontal="center" vertical="center" wrapText="1"/>
    </xf>
    <xf numFmtId="0" fontId="5" fillId="0" borderId="43" xfId="2" applyFont="1" applyBorder="1" applyAlignment="1">
      <alignment horizontal="center" vertical="center" wrapText="1"/>
    </xf>
    <xf numFmtId="0" fontId="5" fillId="0" borderId="34" xfId="2" applyFont="1" applyBorder="1" applyAlignment="1">
      <alignment horizontal="center" vertical="center" wrapText="1"/>
    </xf>
    <xf numFmtId="0" fontId="5" fillId="0" borderId="39" xfId="2" applyFont="1" applyBorder="1" applyAlignment="1">
      <alignment horizontal="center" vertical="center" wrapText="1"/>
    </xf>
    <xf numFmtId="0" fontId="5" fillId="10" borderId="39" xfId="2" applyFont="1" applyFill="1" applyBorder="1" applyAlignment="1">
      <alignment horizontal="center" vertical="center" wrapText="1"/>
    </xf>
    <xf numFmtId="0" fontId="5" fillId="33" borderId="39" xfId="2" applyFont="1" applyFill="1" applyBorder="1" applyAlignment="1">
      <alignment horizontal="center" vertical="center" wrapText="1"/>
    </xf>
    <xf numFmtId="0" fontId="5" fillId="11" borderId="39" xfId="2" applyFont="1" applyFill="1" applyBorder="1" applyAlignment="1">
      <alignment horizontal="center" vertical="center" wrapText="1"/>
    </xf>
    <xf numFmtId="0" fontId="4" fillId="0" borderId="7" xfId="2" applyFont="1" applyBorder="1" applyAlignment="1">
      <alignment horizontal="center" vertical="center" wrapText="1"/>
    </xf>
    <xf numFmtId="49" fontId="4" fillId="9" borderId="62" xfId="2" applyNumberFormat="1" applyFont="1" applyFill="1" applyBorder="1" applyAlignment="1">
      <alignment horizontal="center" vertical="center" wrapText="1"/>
    </xf>
    <xf numFmtId="1" fontId="4" fillId="0" borderId="19" xfId="2" applyNumberFormat="1" applyFont="1" applyBorder="1" applyAlignment="1">
      <alignment horizontal="center" vertical="center" wrapText="1"/>
    </xf>
    <xf numFmtId="49" fontId="4" fillId="0" borderId="95" xfId="2" applyNumberFormat="1" applyFont="1" applyBorder="1" applyAlignment="1">
      <alignment horizontal="left" vertical="center" wrapText="1"/>
    </xf>
    <xf numFmtId="49" fontId="4" fillId="0" borderId="169" xfId="2" applyNumberFormat="1" applyFont="1" applyBorder="1" applyAlignment="1">
      <alignment horizontal="left" vertical="center" wrapText="1"/>
    </xf>
    <xf numFmtId="49" fontId="4" fillId="0" borderId="39" xfId="2" applyNumberFormat="1" applyFont="1" applyBorder="1" applyAlignment="1">
      <alignment vertical="center" wrapText="1"/>
    </xf>
    <xf numFmtId="10" fontId="4" fillId="0" borderId="95" xfId="2" applyNumberFormat="1" applyFont="1" applyBorder="1" applyAlignment="1">
      <alignment horizontal="center" vertical="center" wrapText="1"/>
    </xf>
    <xf numFmtId="10" fontId="4" fillId="10" borderId="8" xfId="2" applyNumberFormat="1" applyFont="1" applyFill="1" applyBorder="1" applyAlignment="1">
      <alignment horizontal="center" vertical="center" wrapText="1"/>
    </xf>
    <xf numFmtId="49" fontId="4" fillId="9" borderId="17" xfId="2" applyNumberFormat="1" applyFont="1" applyFill="1" applyBorder="1" applyAlignment="1">
      <alignment horizontal="center" vertical="center" wrapText="1"/>
    </xf>
    <xf numFmtId="1" fontId="4" fillId="0" borderId="23" xfId="2" applyNumberFormat="1" applyFont="1" applyBorder="1" applyAlignment="1">
      <alignment horizontal="center" vertical="center" wrapText="1"/>
    </xf>
    <xf numFmtId="49" fontId="4" fillId="0" borderId="101" xfId="2" applyNumberFormat="1" applyFont="1" applyBorder="1" applyAlignment="1">
      <alignment horizontal="left" vertical="center" wrapText="1"/>
    </xf>
    <xf numFmtId="0" fontId="3" fillId="0" borderId="17" xfId="2" applyFont="1" applyBorder="1"/>
    <xf numFmtId="10" fontId="4" fillId="0" borderId="101" xfId="2" applyNumberFormat="1" applyFont="1" applyBorder="1" applyAlignment="1">
      <alignment horizontal="center" vertical="center" wrapText="1"/>
    </xf>
    <xf numFmtId="10" fontId="4" fillId="10" borderId="102" xfId="2" applyNumberFormat="1" applyFont="1" applyFill="1" applyBorder="1" applyAlignment="1">
      <alignment horizontal="center" vertical="center" wrapText="1"/>
    </xf>
    <xf numFmtId="0" fontId="11" fillId="0" borderId="24" xfId="2" applyFont="1" applyBorder="1" applyAlignment="1">
      <alignment vertical="center" wrapText="1"/>
    </xf>
    <xf numFmtId="0" fontId="4" fillId="0" borderId="101" xfId="2" applyFont="1" applyBorder="1" applyAlignment="1">
      <alignment vertical="center" wrapText="1"/>
    </xf>
    <xf numFmtId="0" fontId="4" fillId="0" borderId="102" xfId="2" applyFont="1" applyBorder="1" applyAlignment="1">
      <alignment vertical="center" wrapText="1"/>
    </xf>
    <xf numFmtId="0" fontId="4" fillId="0" borderId="112" xfId="2" applyFont="1" applyBorder="1" applyAlignment="1">
      <alignment vertical="center" wrapText="1"/>
    </xf>
    <xf numFmtId="0" fontId="1" fillId="0" borderId="24" xfId="2" applyFont="1" applyBorder="1" applyAlignment="1">
      <alignment wrapText="1"/>
    </xf>
    <xf numFmtId="0" fontId="4" fillId="0" borderId="101" xfId="2" applyFont="1" applyBorder="1" applyAlignment="1">
      <alignment wrapText="1"/>
    </xf>
    <xf numFmtId="0" fontId="4" fillId="0" borderId="102" xfId="2" applyFont="1" applyBorder="1" applyAlignment="1">
      <alignment wrapText="1"/>
    </xf>
    <xf numFmtId="0" fontId="4" fillId="0" borderId="112" xfId="2" applyFont="1" applyBorder="1" applyAlignment="1">
      <alignment wrapText="1"/>
    </xf>
    <xf numFmtId="49" fontId="4" fillId="9" borderId="153" xfId="2" applyNumberFormat="1" applyFont="1" applyFill="1" applyBorder="1" applyAlignment="1">
      <alignment horizontal="center" vertical="center" wrapText="1"/>
    </xf>
    <xf numFmtId="49" fontId="4" fillId="0" borderId="45" xfId="2" applyNumberFormat="1" applyFont="1" applyBorder="1" applyAlignment="1">
      <alignment vertical="center" wrapText="1"/>
    </xf>
    <xf numFmtId="49" fontId="4" fillId="0" borderId="29" xfId="2" applyNumberFormat="1" applyFont="1" applyBorder="1" applyAlignment="1">
      <alignment horizontal="left" vertical="center" wrapText="1"/>
    </xf>
    <xf numFmtId="49" fontId="4" fillId="0" borderId="44" xfId="2" applyNumberFormat="1" applyFont="1" applyBorder="1" applyAlignment="1">
      <alignment horizontal="left" vertical="center" wrapText="1"/>
    </xf>
    <xf numFmtId="10" fontId="4" fillId="0" borderId="44" xfId="2" applyNumberFormat="1" applyFont="1" applyBorder="1" applyAlignment="1">
      <alignment horizontal="center" vertical="center" wrapText="1"/>
    </xf>
    <xf numFmtId="0" fontId="4" fillId="0" borderId="6" xfId="2" applyFont="1" applyBorder="1" applyAlignment="1">
      <alignment vertical="center" wrapText="1"/>
    </xf>
    <xf numFmtId="0" fontId="4" fillId="0" borderId="95" xfId="2" applyFont="1" applyBorder="1" applyAlignment="1">
      <alignment vertical="center" wrapText="1"/>
    </xf>
    <xf numFmtId="0" fontId="4" fillId="0" borderId="8" xfId="2" applyFont="1" applyBorder="1" applyAlignment="1">
      <alignment vertical="center" wrapText="1"/>
    </xf>
    <xf numFmtId="0" fontId="4" fillId="0" borderId="9" xfId="2" applyFont="1" applyBorder="1" applyAlignment="1">
      <alignment vertical="center" wrapText="1"/>
    </xf>
    <xf numFmtId="1" fontId="4" fillId="0" borderId="95" xfId="2" applyNumberFormat="1" applyFont="1" applyBorder="1" applyAlignment="1">
      <alignment vertical="center" wrapText="1"/>
    </xf>
    <xf numFmtId="1" fontId="4" fillId="0" borderId="8" xfId="2" applyNumberFormat="1" applyFont="1" applyBorder="1" applyAlignment="1">
      <alignment vertical="center" wrapText="1"/>
    </xf>
    <xf numFmtId="1" fontId="4" fillId="0" borderId="9" xfId="2" applyNumberFormat="1" applyFont="1" applyBorder="1" applyAlignment="1">
      <alignment vertical="center" wrapText="1"/>
    </xf>
    <xf numFmtId="0" fontId="18" fillId="0" borderId="24" xfId="2" applyBorder="1" applyAlignment="1">
      <alignment wrapText="1"/>
    </xf>
    <xf numFmtId="49" fontId="4" fillId="0" borderId="23" xfId="2" applyNumberFormat="1" applyFont="1" applyBorder="1" applyAlignment="1">
      <alignment vertical="center" wrapText="1"/>
    </xf>
    <xf numFmtId="0" fontId="4" fillId="0" borderId="24" xfId="2" applyFont="1" applyBorder="1" applyAlignment="1">
      <alignment vertical="center" wrapText="1"/>
    </xf>
    <xf numFmtId="1" fontId="4" fillId="0" borderId="101" xfId="2" applyNumberFormat="1" applyFont="1" applyBorder="1" applyAlignment="1">
      <alignment vertical="center" wrapText="1"/>
    </xf>
    <xf numFmtId="1" fontId="4" fillId="0" borderId="102" xfId="2" applyNumberFormat="1" applyFont="1" applyBorder="1" applyAlignment="1">
      <alignment vertical="center" wrapText="1"/>
    </xf>
    <xf numFmtId="1" fontId="4" fillId="0" borderId="112" xfId="2" applyNumberFormat="1" applyFont="1" applyBorder="1" applyAlignment="1">
      <alignment vertical="center" wrapText="1"/>
    </xf>
    <xf numFmtId="0" fontId="3" fillId="0" borderId="48" xfId="2" applyFont="1" applyBorder="1"/>
    <xf numFmtId="1" fontId="4" fillId="0" borderId="28" xfId="2" applyNumberFormat="1" applyFont="1" applyBorder="1" applyAlignment="1">
      <alignment horizontal="center" vertical="center" wrapText="1"/>
    </xf>
    <xf numFmtId="0" fontId="4" fillId="0" borderId="29" xfId="2" applyFont="1" applyBorder="1" applyAlignment="1">
      <alignment vertical="center" wrapText="1"/>
    </xf>
    <xf numFmtId="0" fontId="4" fillId="0" borderId="44" xfId="2" applyFont="1" applyBorder="1" applyAlignment="1">
      <alignment vertical="center" wrapText="1"/>
    </xf>
    <xf numFmtId="0" fontId="4" fillId="0" borderId="45" xfId="2" applyFont="1" applyBorder="1" applyAlignment="1">
      <alignment vertical="center" wrapText="1"/>
    </xf>
    <xf numFmtId="0" fontId="4" fillId="0" borderId="43" xfId="2" applyFont="1" applyBorder="1" applyAlignment="1">
      <alignment vertical="center" wrapText="1"/>
    </xf>
    <xf numFmtId="1" fontId="4" fillId="0" borderId="44" xfId="2" applyNumberFormat="1" applyFont="1" applyBorder="1" applyAlignment="1">
      <alignment vertical="center" wrapText="1"/>
    </xf>
    <xf numFmtId="1" fontId="4" fillId="0" borderId="45" xfId="2" applyNumberFormat="1" applyFont="1" applyBorder="1" applyAlignment="1">
      <alignment vertical="center" wrapText="1"/>
    </xf>
    <xf numFmtId="1" fontId="4" fillId="0" borderId="43" xfId="2" applyNumberFormat="1" applyFont="1" applyBorder="1" applyAlignment="1">
      <alignment vertical="center" wrapText="1"/>
    </xf>
    <xf numFmtId="10" fontId="4" fillId="33" borderId="7" xfId="2" applyNumberFormat="1" applyFont="1" applyFill="1" applyBorder="1" applyAlignment="1">
      <alignment vertical="center" wrapText="1"/>
    </xf>
    <xf numFmtId="10" fontId="4" fillId="11" borderId="62" xfId="2" applyNumberFormat="1" applyFont="1" applyFill="1" applyBorder="1" applyAlignment="1">
      <alignment vertical="center" wrapText="1"/>
    </xf>
    <xf numFmtId="49" fontId="4" fillId="0" borderId="28" xfId="2" applyNumberFormat="1" applyFont="1" applyBorder="1" applyAlignment="1">
      <alignment vertical="center" wrapText="1"/>
    </xf>
    <xf numFmtId="0" fontId="3" fillId="0" borderId="153" xfId="2" applyFont="1" applyBorder="1"/>
    <xf numFmtId="1" fontId="4" fillId="0" borderId="154" xfId="2" applyNumberFormat="1" applyFont="1" applyBorder="1" applyAlignment="1">
      <alignment horizontal="center" vertical="center" wrapText="1"/>
    </xf>
    <xf numFmtId="0" fontId="4" fillId="0" borderId="163" xfId="2" applyFont="1" applyBorder="1" applyAlignment="1">
      <alignment horizontal="center" vertical="center" wrapText="1"/>
    </xf>
    <xf numFmtId="10" fontId="4" fillId="0" borderId="163" xfId="2" applyNumberFormat="1" applyFont="1" applyBorder="1" applyAlignment="1">
      <alignment horizontal="center" vertical="center" wrapText="1"/>
    </xf>
    <xf numFmtId="1" fontId="4" fillId="0" borderId="163" xfId="2" applyNumberFormat="1" applyFont="1" applyBorder="1" applyAlignment="1">
      <alignment horizontal="center" vertical="center" wrapText="1"/>
    </xf>
    <xf numFmtId="49" fontId="4" fillId="0" borderId="163" xfId="2" applyNumberFormat="1" applyFont="1" applyBorder="1" applyAlignment="1">
      <alignment horizontal="left" vertical="center" wrapText="1"/>
    </xf>
    <xf numFmtId="1" fontId="4" fillId="0" borderId="163" xfId="2" applyNumberFormat="1" applyFont="1" applyBorder="1" applyAlignment="1">
      <alignment vertical="center" wrapText="1"/>
    </xf>
    <xf numFmtId="49" fontId="4" fillId="0" borderId="159" xfId="2" applyNumberFormat="1" applyFont="1" applyBorder="1" applyAlignment="1">
      <alignment horizontal="left" vertical="center" wrapText="1"/>
    </xf>
    <xf numFmtId="1" fontId="4" fillId="9" borderId="154" xfId="2" applyNumberFormat="1" applyFont="1" applyFill="1" applyBorder="1" applyAlignment="1">
      <alignment horizontal="left" vertical="center" wrapText="1"/>
    </xf>
    <xf numFmtId="1" fontId="4" fillId="9" borderId="163" xfId="2" applyNumberFormat="1" applyFont="1" applyFill="1" applyBorder="1" applyAlignment="1">
      <alignment horizontal="left" vertical="center" wrapText="1"/>
    </xf>
    <xf numFmtId="49" fontId="4" fillId="9" borderId="165" xfId="2" applyNumberFormat="1" applyFont="1" applyFill="1" applyBorder="1" applyAlignment="1">
      <alignment horizontal="left" vertical="center" wrapText="1"/>
    </xf>
    <xf numFmtId="174" fontId="4" fillId="0" borderId="158" xfId="2" applyNumberFormat="1" applyFont="1" applyBorder="1" applyAlignment="1">
      <alignment horizontal="center" vertical="center" wrapText="1"/>
    </xf>
    <xf numFmtId="174" fontId="4" fillId="0" borderId="163" xfId="2" applyNumberFormat="1" applyFont="1" applyBorder="1" applyAlignment="1">
      <alignment vertical="center" wrapText="1"/>
    </xf>
    <xf numFmtId="167" fontId="4" fillId="9" borderId="154" xfId="6" applyFont="1" applyFill="1" applyBorder="1" applyAlignment="1">
      <alignment horizontal="left" vertical="center" wrapText="1"/>
    </xf>
    <xf numFmtId="167" fontId="4" fillId="9" borderId="163" xfId="6" applyFont="1" applyFill="1" applyBorder="1" applyAlignment="1">
      <alignment horizontal="left" vertical="center" wrapText="1"/>
    </xf>
    <xf numFmtId="167" fontId="4" fillId="9" borderId="165" xfId="6" applyFont="1" applyFill="1" applyBorder="1" applyAlignment="1">
      <alignment horizontal="left" vertical="center" wrapText="1"/>
    </xf>
    <xf numFmtId="49" fontId="4" fillId="0" borderId="153" xfId="2" applyNumberFormat="1" applyFont="1" applyBorder="1" applyAlignment="1">
      <alignment horizontal="left" vertical="center" wrapText="1"/>
    </xf>
    <xf numFmtId="49" fontId="4" fillId="0" borderId="154" xfId="2" applyNumberFormat="1" applyFont="1" applyBorder="1" applyAlignment="1">
      <alignment horizontal="left" vertical="center" wrapText="1"/>
    </xf>
    <xf numFmtId="49" fontId="4" fillId="0" borderId="165" xfId="2" applyNumberFormat="1" applyFont="1" applyBorder="1" applyAlignment="1">
      <alignment horizontal="left" vertical="center" wrapText="1"/>
    </xf>
    <xf numFmtId="0" fontId="4" fillId="13" borderId="154" xfId="2" applyFont="1" applyFill="1" applyBorder="1" applyAlignment="1">
      <alignment horizontal="center" vertical="center"/>
    </xf>
    <xf numFmtId="49" fontId="4" fillId="0" borderId="163" xfId="2" applyNumberFormat="1" applyFont="1" applyBorder="1" applyAlignment="1">
      <alignment vertical="center" wrapText="1"/>
    </xf>
    <xf numFmtId="0" fontId="4" fillId="0" borderId="159" xfId="2" applyFont="1" applyBorder="1" applyAlignment="1">
      <alignment vertical="center" wrapText="1"/>
    </xf>
    <xf numFmtId="1" fontId="4" fillId="0" borderId="154" xfId="2" applyNumberFormat="1" applyFont="1" applyBorder="1" applyAlignment="1">
      <alignment vertical="center" wrapText="1"/>
    </xf>
    <xf numFmtId="1" fontId="4" fillId="0" borderId="165" xfId="2" applyNumberFormat="1" applyFont="1" applyBorder="1" applyAlignment="1">
      <alignment vertical="center" wrapText="1"/>
    </xf>
    <xf numFmtId="49" fontId="4" fillId="0" borderId="158" xfId="2" applyNumberFormat="1" applyFont="1" applyBorder="1" applyAlignment="1">
      <alignment horizontal="left" vertical="center" wrapText="1"/>
    </xf>
    <xf numFmtId="10" fontId="4" fillId="10" borderId="45" xfId="2" applyNumberFormat="1" applyFont="1" applyFill="1" applyBorder="1" applyAlignment="1">
      <alignment horizontal="center" vertical="center" wrapText="1"/>
    </xf>
    <xf numFmtId="0" fontId="4" fillId="0" borderId="165" xfId="2" applyFont="1" applyBorder="1" applyAlignment="1">
      <alignment vertical="center" wrapText="1"/>
    </xf>
    <xf numFmtId="0" fontId="4" fillId="0" borderId="42" xfId="2" applyFont="1" applyBorder="1" applyAlignment="1">
      <alignment vertical="center" wrapText="1"/>
    </xf>
    <xf numFmtId="0" fontId="4" fillId="0" borderId="13" xfId="2" applyFont="1" applyBorder="1" applyAlignment="1">
      <alignment vertical="center" wrapText="1"/>
    </xf>
    <xf numFmtId="0" fontId="4" fillId="0" borderId="17" xfId="2" applyFont="1" applyBorder="1" applyAlignment="1">
      <alignment vertical="center" wrapText="1"/>
    </xf>
    <xf numFmtId="10" fontId="5" fillId="12" borderId="163" xfId="2" applyNumberFormat="1" applyFont="1" applyFill="1" applyBorder="1" applyAlignment="1">
      <alignment horizontal="center" vertical="center" wrapText="1"/>
    </xf>
    <xf numFmtId="1" fontId="50" fillId="34" borderId="154" xfId="2" applyNumberFormat="1" applyFont="1" applyFill="1" applyBorder="1" applyAlignment="1">
      <alignment horizontal="center" vertical="center"/>
    </xf>
    <xf numFmtId="1" fontId="50" fillId="34" borderId="163" xfId="2" applyNumberFormat="1" applyFont="1" applyFill="1" applyBorder="1" applyAlignment="1">
      <alignment horizontal="center" vertical="center"/>
    </xf>
    <xf numFmtId="0" fontId="3" fillId="34" borderId="3" xfId="2" applyFont="1" applyFill="1" applyBorder="1"/>
    <xf numFmtId="174" fontId="5" fillId="12" borderId="158" xfId="2" applyNumberFormat="1" applyFont="1" applyFill="1" applyBorder="1" applyAlignment="1">
      <alignment horizontal="center" vertical="center" wrapText="1"/>
    </xf>
    <xf numFmtId="174" fontId="4" fillId="17" borderId="163" xfId="2" applyNumberFormat="1" applyFont="1" applyFill="1" applyBorder="1" applyAlignment="1">
      <alignment vertical="center" wrapText="1"/>
    </xf>
    <xf numFmtId="0" fontId="50" fillId="34" borderId="159" xfId="2" applyFont="1" applyFill="1" applyBorder="1" applyAlignment="1">
      <alignment vertical="center"/>
    </xf>
    <xf numFmtId="167" fontId="50" fillId="34" borderId="154" xfId="2" applyNumberFormat="1" applyFont="1" applyFill="1" applyBorder="1" applyAlignment="1">
      <alignment vertical="center"/>
    </xf>
    <xf numFmtId="167" fontId="50" fillId="34" borderId="163" xfId="2" applyNumberFormat="1" applyFont="1" applyFill="1" applyBorder="1" applyAlignment="1">
      <alignment vertical="center"/>
    </xf>
    <xf numFmtId="167" fontId="50" fillId="34" borderId="165" xfId="2" applyNumberFormat="1" applyFont="1" applyFill="1" applyBorder="1" applyAlignment="1">
      <alignment vertical="center"/>
    </xf>
    <xf numFmtId="0" fontId="50" fillId="34" borderId="158" xfId="2" applyFont="1" applyFill="1" applyBorder="1" applyAlignment="1">
      <alignment vertical="center"/>
    </xf>
    <xf numFmtId="0" fontId="5" fillId="34" borderId="163" xfId="2" applyFont="1" applyFill="1" applyBorder="1" applyAlignment="1">
      <alignment horizontal="center" vertical="center" wrapText="1"/>
    </xf>
    <xf numFmtId="0" fontId="16" fillId="34" borderId="154" xfId="2" applyFont="1" applyFill="1" applyBorder="1"/>
    <xf numFmtId="0" fontId="16" fillId="34" borderId="163" xfId="2" applyFont="1" applyFill="1" applyBorder="1"/>
    <xf numFmtId="0" fontId="16" fillId="34" borderId="165" xfId="2" applyFont="1" applyFill="1" applyBorder="1"/>
    <xf numFmtId="0" fontId="4" fillId="0" borderId="169" xfId="2" applyFont="1" applyBorder="1" applyAlignment="1">
      <alignment vertical="center" wrapText="1"/>
    </xf>
    <xf numFmtId="0" fontId="4" fillId="0" borderId="169" xfId="2" applyFont="1" applyBorder="1" applyAlignment="1">
      <alignment horizontal="center" vertical="center" wrapText="1"/>
    </xf>
    <xf numFmtId="0" fontId="11" fillId="0" borderId="0" xfId="2" applyFont="1" applyAlignment="1">
      <alignment horizontal="center" vertical="center" wrapText="1"/>
    </xf>
    <xf numFmtId="10" fontId="4" fillId="0" borderId="154" xfId="2" applyNumberFormat="1" applyFont="1" applyBorder="1" applyAlignment="1">
      <alignment horizontal="center" vertical="center" wrapText="1"/>
    </xf>
    <xf numFmtId="10" fontId="4" fillId="0" borderId="158" xfId="2" applyNumberFormat="1" applyFont="1" applyBorder="1" applyAlignment="1">
      <alignment horizontal="center" vertical="center" wrapText="1"/>
    </xf>
    <xf numFmtId="9" fontId="4" fillId="0" borderId="163" xfId="2" applyNumberFormat="1" applyFont="1" applyBorder="1" applyAlignment="1">
      <alignment horizontal="center" vertical="center" wrapText="1"/>
    </xf>
    <xf numFmtId="10" fontId="4" fillId="10" borderId="163" xfId="2" applyNumberFormat="1" applyFont="1" applyFill="1" applyBorder="1" applyAlignment="1">
      <alignment horizontal="center" vertical="center" wrapText="1"/>
    </xf>
    <xf numFmtId="10" fontId="4" fillId="33" borderId="163" xfId="2" applyNumberFormat="1" applyFont="1" applyFill="1" applyBorder="1" applyAlignment="1">
      <alignment horizontal="center" vertical="center" wrapText="1"/>
    </xf>
    <xf numFmtId="10" fontId="4" fillId="11" borderId="165" xfId="2" applyNumberFormat="1" applyFont="1" applyFill="1" applyBorder="1" applyAlignment="1">
      <alignment horizontal="center" vertical="center" wrapText="1"/>
    </xf>
    <xf numFmtId="0" fontId="4" fillId="17" borderId="2" xfId="2" applyFont="1" applyFill="1" applyBorder="1" applyAlignment="1">
      <alignment vertical="center" wrapText="1"/>
    </xf>
    <xf numFmtId="0" fontId="4" fillId="17" borderId="158" xfId="2" applyFont="1" applyFill="1" applyBorder="1" applyAlignment="1">
      <alignment vertical="center" wrapText="1"/>
    </xf>
    <xf numFmtId="0" fontId="4" fillId="0" borderId="0" xfId="2" applyFont="1"/>
    <xf numFmtId="0" fontId="6" fillId="0" borderId="6" xfId="2" applyFont="1" applyBorder="1" applyAlignment="1">
      <alignment horizontal="center" vertical="center" wrapText="1"/>
    </xf>
    <xf numFmtId="0" fontId="6" fillId="0" borderId="8" xfId="2" applyFont="1" applyBorder="1" applyAlignment="1">
      <alignment horizontal="center" vertical="center" wrapText="1"/>
    </xf>
    <xf numFmtId="0" fontId="6" fillId="0" borderId="9" xfId="2" applyFont="1" applyBorder="1" applyAlignment="1">
      <alignment horizontal="center" vertical="center" wrapText="1"/>
    </xf>
    <xf numFmtId="0" fontId="6" fillId="0" borderId="10" xfId="2" applyFont="1" applyBorder="1" applyAlignment="1">
      <alignment vertical="center" wrapText="1"/>
    </xf>
    <xf numFmtId="0" fontId="6" fillId="0" borderId="12" xfId="2" applyFont="1" applyBorder="1" applyAlignment="1">
      <alignment horizontal="center" vertical="center" wrapText="1"/>
    </xf>
    <xf numFmtId="0" fontId="6" fillId="0" borderId="14" xfId="2" applyFont="1" applyBorder="1" applyAlignment="1">
      <alignment horizontal="center" vertical="center" wrapText="1"/>
    </xf>
    <xf numFmtId="0" fontId="6" fillId="0" borderId="15" xfId="2" applyFont="1" applyBorder="1" applyAlignment="1">
      <alignment horizontal="center" vertical="center" wrapText="1"/>
    </xf>
    <xf numFmtId="0" fontId="6" fillId="0" borderId="16" xfId="2" applyFont="1" applyBorder="1" applyAlignment="1">
      <alignment horizontal="center" vertical="center" wrapText="1"/>
    </xf>
    <xf numFmtId="0" fontId="6" fillId="0" borderId="13" xfId="2" applyFont="1" applyBorder="1" applyAlignment="1">
      <alignment horizontal="center" vertical="center" wrapText="1"/>
    </xf>
    <xf numFmtId="0" fontId="6" fillId="0" borderId="17" xfId="2" applyFont="1" applyBorder="1" applyAlignment="1">
      <alignment horizontal="center" vertical="center" wrapText="1"/>
    </xf>
    <xf numFmtId="0" fontId="5" fillId="0" borderId="32" xfId="2" applyFont="1" applyBorder="1" applyAlignment="1">
      <alignment horizontal="center" vertical="center" wrapText="1"/>
    </xf>
    <xf numFmtId="0" fontId="5" fillId="0" borderId="33" xfId="2" applyFont="1" applyBorder="1" applyAlignment="1">
      <alignment horizontal="center" vertical="center" wrapText="1"/>
    </xf>
    <xf numFmtId="0" fontId="11" fillId="0" borderId="34" xfId="2" applyFont="1" applyBorder="1"/>
    <xf numFmtId="0" fontId="5" fillId="0" borderId="35" xfId="2" applyFont="1" applyBorder="1" applyAlignment="1">
      <alignment horizontal="center" vertical="center" wrapText="1"/>
    </xf>
    <xf numFmtId="0" fontId="5" fillId="0" borderId="17" xfId="2" applyFont="1" applyBorder="1" applyAlignment="1">
      <alignment horizontal="center" vertical="center" wrapText="1"/>
    </xf>
    <xf numFmtId="0" fontId="5" fillId="0" borderId="47" xfId="2" applyFont="1" applyBorder="1" applyAlignment="1">
      <alignment horizontal="center" vertical="center" wrapText="1"/>
    </xf>
    <xf numFmtId="0" fontId="11" fillId="0" borderId="155" xfId="2" applyFont="1" applyBorder="1"/>
    <xf numFmtId="0" fontId="11" fillId="0" borderId="47" xfId="2" applyFont="1" applyBorder="1"/>
    <xf numFmtId="0" fontId="5" fillId="0" borderId="45" xfId="2" applyFont="1" applyBorder="1" applyAlignment="1">
      <alignment horizontal="center" vertical="center" wrapText="1"/>
    </xf>
    <xf numFmtId="0" fontId="5" fillId="9" borderId="44" xfId="2" applyFont="1" applyFill="1" applyBorder="1" applyAlignment="1">
      <alignment horizontal="center" vertical="center" wrapText="1"/>
    </xf>
    <xf numFmtId="0" fontId="5" fillId="9" borderId="45" xfId="2" applyFont="1" applyFill="1" applyBorder="1" applyAlignment="1">
      <alignment horizontal="center" vertical="center" wrapText="1"/>
    </xf>
    <xf numFmtId="0" fontId="5" fillId="0" borderId="46" xfId="2" applyFont="1" applyBorder="1" applyAlignment="1">
      <alignment horizontal="center" vertical="center" wrapText="1"/>
    </xf>
    <xf numFmtId="0" fontId="5" fillId="0" borderId="48" xfId="2" applyFont="1" applyBorder="1" applyAlignment="1">
      <alignment horizontal="center" vertical="center" wrapText="1"/>
    </xf>
    <xf numFmtId="0" fontId="5" fillId="0" borderId="153" xfId="2" applyFont="1" applyBorder="1" applyAlignment="1">
      <alignment horizontal="center" vertical="center" wrapText="1"/>
    </xf>
    <xf numFmtId="0" fontId="5" fillId="9" borderId="43" xfId="2" applyFont="1" applyFill="1" applyBorder="1" applyAlignment="1">
      <alignment horizontal="center" vertical="center" wrapText="1"/>
    </xf>
    <xf numFmtId="49" fontId="4" fillId="9" borderId="95" xfId="2" applyNumberFormat="1" applyFont="1" applyFill="1" applyBorder="1" applyAlignment="1">
      <alignment horizontal="left" vertical="center"/>
    </xf>
    <xf numFmtId="49" fontId="4" fillId="9" borderId="8" xfId="2" applyNumberFormat="1" applyFont="1" applyFill="1" applyBorder="1" applyAlignment="1">
      <alignment horizontal="left" vertical="center"/>
    </xf>
    <xf numFmtId="49" fontId="4" fillId="0" borderId="62" xfId="2" applyNumberFormat="1" applyFont="1" applyBorder="1" applyAlignment="1">
      <alignment horizontal="left" vertical="center"/>
    </xf>
    <xf numFmtId="170" fontId="4" fillId="9" borderId="96" xfId="2" applyNumberFormat="1" applyFont="1" applyFill="1" applyBorder="1" applyAlignment="1">
      <alignment horizontal="right" vertical="center"/>
    </xf>
    <xf numFmtId="170" fontId="4" fillId="9" borderId="7" xfId="2" applyNumberFormat="1" applyFont="1" applyFill="1" applyBorder="1" applyAlignment="1">
      <alignment horizontal="right" vertical="center"/>
    </xf>
    <xf numFmtId="170" fontId="4" fillId="9" borderId="62" xfId="2" applyNumberFormat="1" applyFont="1" applyFill="1" applyBorder="1" applyAlignment="1">
      <alignment horizontal="right" vertical="center"/>
    </xf>
    <xf numFmtId="49" fontId="4" fillId="9" borderId="95" xfId="2" applyNumberFormat="1" applyFont="1" applyFill="1" applyBorder="1" applyAlignment="1">
      <alignment horizontal="center" vertical="center" wrapText="1"/>
    </xf>
    <xf numFmtId="49" fontId="4" fillId="9" borderId="8" xfId="2" applyNumberFormat="1" applyFont="1" applyFill="1" applyBorder="1" applyAlignment="1">
      <alignment horizontal="center" vertical="center" wrapText="1"/>
    </xf>
    <xf numFmtId="49" fontId="4" fillId="9" borderId="9" xfId="2" applyNumberFormat="1" applyFont="1" applyFill="1" applyBorder="1" applyAlignment="1">
      <alignment horizontal="center" vertical="center" wrapText="1"/>
    </xf>
    <xf numFmtId="49" fontId="51" fillId="0" borderId="0" xfId="2" applyNumberFormat="1" applyFont="1" applyAlignment="1">
      <alignment vertical="center" wrapText="1"/>
    </xf>
    <xf numFmtId="49" fontId="51" fillId="0" borderId="102" xfId="2" applyNumberFormat="1" applyFont="1" applyBorder="1" applyAlignment="1">
      <alignment vertical="center" wrapText="1"/>
    </xf>
    <xf numFmtId="169" fontId="4" fillId="0" borderId="9" xfId="2" applyNumberFormat="1" applyFont="1" applyBorder="1" applyAlignment="1">
      <alignment vertical="center"/>
    </xf>
    <xf numFmtId="0" fontId="4" fillId="9" borderId="95" xfId="2" applyFont="1" applyFill="1" applyBorder="1" applyAlignment="1">
      <alignment vertical="center" wrapText="1"/>
    </xf>
    <xf numFmtId="0" fontId="4" fillId="9" borderId="8" xfId="2" applyFont="1" applyFill="1" applyBorder="1" applyAlignment="1">
      <alignment vertical="center" wrapText="1"/>
    </xf>
    <xf numFmtId="0" fontId="4" fillId="9" borderId="9" xfId="2" applyFont="1" applyFill="1" applyBorder="1" applyAlignment="1">
      <alignment vertical="center" wrapText="1"/>
    </xf>
    <xf numFmtId="10" fontId="5" fillId="0" borderId="62" xfId="2" applyNumberFormat="1" applyFont="1" applyBorder="1" applyAlignment="1">
      <alignment horizontal="center" vertical="center" wrapText="1"/>
    </xf>
    <xf numFmtId="0" fontId="4" fillId="0" borderId="96" xfId="2" applyFont="1" applyBorder="1" applyAlignment="1">
      <alignment horizontal="center" vertical="center" wrapText="1"/>
    </xf>
    <xf numFmtId="169" fontId="4" fillId="0" borderId="102" xfId="2" applyNumberFormat="1" applyFont="1" applyBorder="1" applyAlignment="1">
      <alignment vertical="center"/>
    </xf>
    <xf numFmtId="49" fontId="4" fillId="9" borderId="102" xfId="2" applyNumberFormat="1" applyFont="1" applyFill="1" applyBorder="1" applyAlignment="1">
      <alignment horizontal="left" vertical="center"/>
    </xf>
    <xf numFmtId="170" fontId="4" fillId="9" borderId="42" xfId="2" applyNumberFormat="1" applyFont="1" applyFill="1" applyBorder="1" applyAlignment="1">
      <alignment horizontal="right" vertical="center"/>
    </xf>
    <xf numFmtId="170" fontId="4" fillId="9" borderId="13" xfId="2" applyNumberFormat="1" applyFont="1" applyFill="1" applyBorder="1" applyAlignment="1">
      <alignment horizontal="right" vertical="center"/>
    </xf>
    <xf numFmtId="170" fontId="4" fillId="9" borderId="17" xfId="2" applyNumberFormat="1" applyFont="1" applyFill="1" applyBorder="1" applyAlignment="1">
      <alignment horizontal="right" vertical="center"/>
    </xf>
    <xf numFmtId="49" fontId="4" fillId="9" borderId="102" xfId="2" applyNumberFormat="1" applyFont="1" applyFill="1" applyBorder="1" applyAlignment="1">
      <alignment horizontal="center" vertical="center" wrapText="1"/>
    </xf>
    <xf numFmtId="49" fontId="4" fillId="9" borderId="112" xfId="2" applyNumberFormat="1" applyFont="1" applyFill="1" applyBorder="1" applyAlignment="1">
      <alignment horizontal="center" vertical="center" wrapText="1"/>
    </xf>
    <xf numFmtId="169" fontId="4" fillId="0" borderId="112" xfId="2" applyNumberFormat="1" applyFont="1" applyBorder="1" applyAlignment="1">
      <alignment vertical="center"/>
    </xf>
    <xf numFmtId="0" fontId="4" fillId="9" borderId="101" xfId="2" applyFont="1" applyFill="1" applyBorder="1" applyAlignment="1">
      <alignment vertical="center" wrapText="1"/>
    </xf>
    <xf numFmtId="0" fontId="4" fillId="9" borderId="102" xfId="2" applyFont="1" applyFill="1" applyBorder="1" applyAlignment="1">
      <alignment vertical="center" wrapText="1"/>
    </xf>
    <xf numFmtId="0" fontId="4" fillId="9" borderId="112" xfId="2" applyFont="1" applyFill="1" applyBorder="1" applyAlignment="1">
      <alignment vertical="center" wrapText="1"/>
    </xf>
    <xf numFmtId="10" fontId="4" fillId="0" borderId="42" xfId="2" applyNumberFormat="1" applyFont="1" applyBorder="1" applyAlignment="1">
      <alignment horizontal="center" vertical="center" wrapText="1"/>
    </xf>
    <xf numFmtId="10" fontId="5" fillId="0" borderId="17" xfId="2" applyNumberFormat="1" applyFont="1" applyBorder="1" applyAlignment="1">
      <alignment horizontal="center" vertical="center" wrapText="1"/>
    </xf>
    <xf numFmtId="0" fontId="4" fillId="0" borderId="153" xfId="2" applyFont="1" applyBorder="1"/>
    <xf numFmtId="49" fontId="4" fillId="9" borderId="45" xfId="2" applyNumberFormat="1" applyFont="1" applyFill="1" applyBorder="1" applyAlignment="1">
      <alignment horizontal="left" vertical="center"/>
    </xf>
    <xf numFmtId="170" fontId="4" fillId="9" borderId="46" xfId="2" applyNumberFormat="1" applyFont="1" applyFill="1" applyBorder="1" applyAlignment="1">
      <alignment horizontal="right" vertical="center"/>
    </xf>
    <xf numFmtId="170" fontId="4" fillId="9" borderId="48" xfId="2" applyNumberFormat="1" applyFont="1" applyFill="1" applyBorder="1" applyAlignment="1">
      <alignment horizontal="right" vertical="center"/>
    </xf>
    <xf numFmtId="170" fontId="4" fillId="9" borderId="153" xfId="2" applyNumberFormat="1" applyFont="1" applyFill="1" applyBorder="1" applyAlignment="1">
      <alignment horizontal="right" vertical="center"/>
    </xf>
    <xf numFmtId="49" fontId="4" fillId="9" borderId="44" xfId="2" applyNumberFormat="1" applyFont="1" applyFill="1" applyBorder="1" applyAlignment="1">
      <alignment horizontal="center" vertical="center" wrapText="1"/>
    </xf>
    <xf numFmtId="49" fontId="4" fillId="9" borderId="45" xfId="2" applyNumberFormat="1" applyFont="1" applyFill="1" applyBorder="1" applyAlignment="1">
      <alignment horizontal="center" vertical="center" wrapText="1"/>
    </xf>
    <xf numFmtId="49" fontId="4" fillId="9" borderId="43" xfId="2" applyNumberFormat="1" applyFont="1" applyFill="1" applyBorder="1" applyAlignment="1">
      <alignment horizontal="center" vertical="center" wrapText="1"/>
    </xf>
    <xf numFmtId="0" fontId="4" fillId="9" borderId="44" xfId="2" applyFont="1" applyFill="1" applyBorder="1" applyAlignment="1">
      <alignment vertical="center" wrapText="1"/>
    </xf>
    <xf numFmtId="0" fontId="4" fillId="9" borderId="45" xfId="2" applyFont="1" applyFill="1" applyBorder="1" applyAlignment="1">
      <alignment vertical="center" wrapText="1"/>
    </xf>
    <xf numFmtId="0" fontId="4" fillId="9" borderId="43" xfId="2" applyFont="1" applyFill="1" applyBorder="1" applyAlignment="1">
      <alignment vertical="center" wrapText="1"/>
    </xf>
    <xf numFmtId="0" fontId="11" fillId="0" borderId="14" xfId="2" applyFont="1" applyBorder="1"/>
    <xf numFmtId="0" fontId="11" fillId="0" borderId="15" xfId="2" applyFont="1" applyBorder="1"/>
    <xf numFmtId="10" fontId="4" fillId="0" borderId="46" xfId="2" applyNumberFormat="1" applyFont="1" applyBorder="1" applyAlignment="1">
      <alignment horizontal="center" vertical="center" wrapText="1"/>
    </xf>
    <xf numFmtId="10" fontId="5" fillId="0" borderId="153" xfId="2" applyNumberFormat="1" applyFont="1" applyBorder="1" applyAlignment="1">
      <alignment horizontal="center" vertical="center" wrapText="1"/>
    </xf>
    <xf numFmtId="3" fontId="4" fillId="0" borderId="102" xfId="2" applyNumberFormat="1" applyFont="1" applyBorder="1" applyAlignment="1">
      <alignment horizontal="left" vertical="center" wrapText="1"/>
    </xf>
    <xf numFmtId="0" fontId="1" fillId="0" borderId="49" xfId="2" applyFont="1" applyBorder="1"/>
    <xf numFmtId="0" fontId="4" fillId="9" borderId="19" xfId="2" applyFont="1" applyFill="1" applyBorder="1" applyAlignment="1">
      <alignment vertical="center" wrapText="1"/>
    </xf>
    <xf numFmtId="49" fontId="4" fillId="9" borderId="101" xfId="2" applyNumberFormat="1" applyFont="1" applyFill="1" applyBorder="1" applyAlignment="1">
      <alignment horizontal="left" vertical="center"/>
    </xf>
    <xf numFmtId="0" fontId="4" fillId="9" borderId="23" xfId="2" applyFont="1" applyFill="1" applyBorder="1" applyAlignment="1">
      <alignment vertical="center" wrapText="1"/>
    </xf>
    <xf numFmtId="0" fontId="4" fillId="0" borderId="102" xfId="2" applyFont="1" applyBorder="1" applyAlignment="1">
      <alignment horizontal="left" vertical="center" wrapText="1"/>
    </xf>
    <xf numFmtId="49" fontId="4" fillId="9" borderId="44" xfId="2" applyNumberFormat="1" applyFont="1" applyFill="1" applyBorder="1" applyAlignment="1">
      <alignment horizontal="left" vertical="center"/>
    </xf>
    <xf numFmtId="49" fontId="4" fillId="0" borderId="41" xfId="2" applyNumberFormat="1" applyFont="1" applyBorder="1" applyAlignment="1">
      <alignment horizontal="center" vertical="center" wrapText="1"/>
    </xf>
    <xf numFmtId="0" fontId="4" fillId="0" borderId="62" xfId="2" applyFont="1" applyBorder="1" applyAlignment="1">
      <alignment horizontal="center" vertical="center" wrapText="1"/>
    </xf>
    <xf numFmtId="10" fontId="5" fillId="0" borderId="119" xfId="2" applyNumberFormat="1" applyFont="1" applyBorder="1" applyAlignment="1">
      <alignment horizontal="center" vertical="center" wrapText="1"/>
    </xf>
    <xf numFmtId="10" fontId="4" fillId="0" borderId="17" xfId="2" applyNumberFormat="1" applyFont="1" applyBorder="1" applyAlignment="1">
      <alignment horizontal="center" vertical="center" wrapText="1"/>
    </xf>
    <xf numFmtId="10" fontId="5" fillId="0" borderId="41" xfId="2" applyNumberFormat="1" applyFont="1" applyBorder="1" applyAlignment="1">
      <alignment horizontal="center" vertical="center" wrapText="1"/>
    </xf>
    <xf numFmtId="49" fontId="4" fillId="9" borderId="101" xfId="2" applyNumberFormat="1" applyFont="1" applyFill="1" applyBorder="1" applyAlignment="1">
      <alignment horizontal="center" vertical="center" wrapText="1"/>
    </xf>
    <xf numFmtId="10" fontId="4" fillId="0" borderId="153" xfId="2" applyNumberFormat="1" applyFont="1" applyBorder="1" applyAlignment="1">
      <alignment horizontal="center" vertical="center" wrapText="1"/>
    </xf>
    <xf numFmtId="10" fontId="5" fillId="0" borderId="160" xfId="2" applyNumberFormat="1" applyFont="1" applyBorder="1" applyAlignment="1">
      <alignment horizontal="center" vertical="center" wrapText="1"/>
    </xf>
    <xf numFmtId="0" fontId="1" fillId="0" borderId="242" xfId="2" applyFont="1" applyBorder="1" applyAlignment="1">
      <alignment vertical="center" wrapText="1"/>
    </xf>
    <xf numFmtId="0" fontId="1" fillId="0" borderId="180" xfId="2" applyFont="1" applyBorder="1" applyAlignment="1">
      <alignment vertical="center" wrapText="1"/>
    </xf>
    <xf numFmtId="49" fontId="15" fillId="0" borderId="102" xfId="2" applyNumberFormat="1" applyFont="1" applyBorder="1" applyAlignment="1">
      <alignment wrapText="1"/>
    </xf>
    <xf numFmtId="171" fontId="15" fillId="0" borderId="23" xfId="2" applyNumberFormat="1" applyFont="1" applyBorder="1" applyAlignment="1">
      <alignment horizontal="right" vertical="center"/>
    </xf>
    <xf numFmtId="49" fontId="4" fillId="0" borderId="95" xfId="2" applyNumberFormat="1" applyFont="1" applyBorder="1" applyAlignment="1">
      <alignment vertical="center"/>
    </xf>
    <xf numFmtId="49" fontId="15" fillId="0" borderId="8" xfId="2" applyNumberFormat="1" applyFont="1" applyBorder="1" applyAlignment="1">
      <alignment vertical="center" wrapText="1"/>
    </xf>
    <xf numFmtId="169" fontId="15" fillId="0" borderId="9" xfId="2" applyNumberFormat="1" applyFont="1" applyBorder="1" applyAlignment="1">
      <alignment vertical="center" wrapText="1"/>
    </xf>
    <xf numFmtId="49" fontId="15" fillId="0" borderId="14" xfId="2" applyNumberFormat="1" applyFont="1" applyBorder="1" applyAlignment="1">
      <alignment horizontal="left" vertical="center" wrapText="1"/>
    </xf>
    <xf numFmtId="49" fontId="15" fillId="9" borderId="8" xfId="2" applyNumberFormat="1" applyFont="1" applyFill="1" applyBorder="1" applyAlignment="1">
      <alignment horizontal="left"/>
    </xf>
    <xf numFmtId="49" fontId="15" fillId="9" borderId="9" xfId="2" applyNumberFormat="1" applyFont="1" applyFill="1" applyBorder="1" applyAlignment="1">
      <alignment horizontal="left"/>
    </xf>
    <xf numFmtId="49" fontId="15" fillId="0" borderId="38" xfId="2" applyNumberFormat="1" applyFont="1" applyBorder="1" applyAlignment="1">
      <alignment horizontal="right"/>
    </xf>
    <xf numFmtId="49" fontId="15" fillId="9" borderId="102" xfId="2" applyNumberFormat="1" applyFont="1" applyFill="1" applyBorder="1"/>
    <xf numFmtId="49" fontId="15" fillId="9" borderId="112" xfId="2" applyNumberFormat="1" applyFont="1" applyFill="1" applyBorder="1"/>
    <xf numFmtId="0" fontId="4" fillId="0" borderId="7" xfId="2" applyFont="1" applyBorder="1" applyAlignment="1">
      <alignment horizontal="center" vertical="center"/>
    </xf>
    <xf numFmtId="0" fontId="4" fillId="0" borderId="62" xfId="2" applyFont="1" applyBorder="1" applyAlignment="1">
      <alignment horizontal="center" vertical="center"/>
    </xf>
    <xf numFmtId="0" fontId="4" fillId="0" borderId="13" xfId="2" applyFont="1" applyBorder="1" applyAlignment="1">
      <alignment horizontal="center" vertical="center"/>
    </xf>
    <xf numFmtId="0" fontId="4" fillId="0" borderId="17" xfId="2" applyFont="1" applyBorder="1" applyAlignment="1">
      <alignment horizontal="center" vertical="center"/>
    </xf>
    <xf numFmtId="0" fontId="4" fillId="0" borderId="48" xfId="2" applyFont="1" applyBorder="1" applyAlignment="1">
      <alignment horizontal="center" vertical="center"/>
    </xf>
    <xf numFmtId="0" fontId="4" fillId="0" borderId="153" xfId="2" applyFont="1" applyBorder="1" applyAlignment="1">
      <alignment horizontal="center" vertical="center"/>
    </xf>
    <xf numFmtId="169" fontId="2" fillId="0" borderId="163" xfId="2" applyNumberFormat="1" applyFont="1" applyBorder="1" applyAlignment="1">
      <alignment horizontal="center" vertical="center" wrapText="1"/>
    </xf>
    <xf numFmtId="0" fontId="17" fillId="0" borderId="3" xfId="2" applyFont="1" applyBorder="1" applyAlignment="1">
      <alignment vertical="center" wrapText="1"/>
    </xf>
    <xf numFmtId="49" fontId="2" fillId="9" borderId="154" xfId="2" applyNumberFormat="1" applyFont="1" applyFill="1" applyBorder="1" applyAlignment="1">
      <alignment horizontal="center" vertical="center" wrapText="1"/>
    </xf>
    <xf numFmtId="49" fontId="2" fillId="9" borderId="163" xfId="2" applyNumberFormat="1" applyFont="1" applyFill="1" applyBorder="1" applyAlignment="1">
      <alignment horizontal="center" vertical="center" wrapText="1"/>
    </xf>
    <xf numFmtId="0" fontId="17" fillId="0" borderId="165" xfId="2" applyFont="1" applyBorder="1" applyAlignment="1">
      <alignment horizontal="center" vertical="center" wrapText="1"/>
    </xf>
    <xf numFmtId="0" fontId="17" fillId="0" borderId="163" xfId="2" applyFont="1" applyBorder="1" applyAlignment="1">
      <alignment vertical="center" wrapText="1"/>
    </xf>
    <xf numFmtId="170" fontId="2" fillId="9" borderId="154" xfId="2" applyNumberFormat="1" applyFont="1" applyFill="1" applyBorder="1" applyAlignment="1">
      <alignment horizontal="right" vertical="center" wrapText="1"/>
    </xf>
    <xf numFmtId="170" fontId="2" fillId="9" borderId="163" xfId="2" applyNumberFormat="1" applyFont="1" applyFill="1" applyBorder="1" applyAlignment="1">
      <alignment horizontal="right" vertical="center" wrapText="1"/>
    </xf>
    <xf numFmtId="170" fontId="2" fillId="9" borderId="165" xfId="2" applyNumberFormat="1" applyFont="1" applyFill="1" applyBorder="1" applyAlignment="1">
      <alignment horizontal="right" vertical="center" wrapText="1"/>
    </xf>
    <xf numFmtId="0" fontId="17" fillId="0" borderId="154" xfId="2" applyFont="1" applyBorder="1" applyAlignment="1">
      <alignment horizontal="center" vertical="center" wrapText="1"/>
    </xf>
    <xf numFmtId="0" fontId="2" fillId="0" borderId="163" xfId="2" applyFont="1" applyBorder="1" applyAlignment="1">
      <alignment horizontal="center" vertical="center" wrapText="1"/>
    </xf>
    <xf numFmtId="0" fontId="2" fillId="9" borderId="154" xfId="2" applyFont="1" applyFill="1" applyBorder="1" applyAlignment="1">
      <alignment horizontal="center" vertical="center" wrapText="1"/>
    </xf>
    <xf numFmtId="0" fontId="2" fillId="9" borderId="163" xfId="2" applyFont="1" applyFill="1" applyBorder="1" applyAlignment="1">
      <alignment horizontal="center" vertical="center" wrapText="1"/>
    </xf>
    <xf numFmtId="0" fontId="2" fillId="9" borderId="165" xfId="2" applyFont="1" applyFill="1" applyBorder="1" applyAlignment="1">
      <alignment horizontal="center" vertical="center" wrapText="1"/>
    </xf>
    <xf numFmtId="0" fontId="17" fillId="0" borderId="162" xfId="2" applyFont="1" applyBorder="1" applyAlignment="1">
      <alignment vertical="center" wrapText="1"/>
    </xf>
    <xf numFmtId="0" fontId="17" fillId="0" borderId="161" xfId="2" applyFont="1" applyBorder="1" applyAlignment="1">
      <alignment vertical="center" wrapText="1"/>
    </xf>
    <xf numFmtId="0" fontId="17" fillId="0" borderId="160" xfId="2" applyFont="1" applyBorder="1" applyAlignment="1">
      <alignment vertical="center" wrapText="1"/>
    </xf>
    <xf numFmtId="0" fontId="17" fillId="0" borderId="162" xfId="2" applyFont="1" applyBorder="1" applyAlignment="1">
      <alignment horizontal="left" vertical="center" wrapText="1"/>
    </xf>
    <xf numFmtId="0" fontId="17" fillId="0" borderId="160" xfId="2" applyFont="1" applyBorder="1" applyAlignment="1">
      <alignment horizontal="left" vertical="center" wrapText="1"/>
    </xf>
    <xf numFmtId="10" fontId="2" fillId="0" borderId="154" xfId="2" applyNumberFormat="1" applyFont="1" applyBorder="1" applyAlignment="1">
      <alignment vertical="center" wrapText="1"/>
    </xf>
    <xf numFmtId="10" fontId="2" fillId="0" borderId="163" xfId="2" applyNumberFormat="1" applyFont="1" applyBorder="1" applyAlignment="1">
      <alignment vertical="center" wrapText="1"/>
    </xf>
    <xf numFmtId="0" fontId="2" fillId="0" borderId="163" xfId="2" applyFont="1" applyBorder="1" applyAlignment="1">
      <alignment vertical="center" wrapText="1"/>
    </xf>
    <xf numFmtId="10" fontId="2" fillId="0" borderId="165" xfId="2" applyNumberFormat="1" applyFont="1" applyBorder="1" applyAlignment="1">
      <alignment vertical="center" wrapText="1"/>
    </xf>
    <xf numFmtId="10" fontId="2" fillId="0" borderId="44" xfId="2" applyNumberFormat="1" applyFont="1" applyBorder="1" applyAlignment="1">
      <alignment vertical="center"/>
    </xf>
    <xf numFmtId="10" fontId="2" fillId="0" borderId="166" xfId="2" applyNumberFormat="1" applyFont="1" applyBorder="1" applyAlignment="1">
      <alignment vertical="center"/>
    </xf>
    <xf numFmtId="0" fontId="18" fillId="0" borderId="0" xfId="2" applyAlignment="1">
      <alignment horizontal="left"/>
    </xf>
    <xf numFmtId="0" fontId="31" fillId="0" borderId="0" xfId="2" applyFont="1" applyAlignment="1">
      <alignment wrapText="1"/>
    </xf>
    <xf numFmtId="49" fontId="31" fillId="20" borderId="37" xfId="2" applyNumberFormat="1" applyFont="1" applyFill="1" applyBorder="1" applyAlignment="1">
      <alignment horizontal="center" wrapText="1"/>
    </xf>
    <xf numFmtId="0" fontId="31" fillId="20" borderId="102" xfId="2" applyFont="1" applyFill="1" applyBorder="1" applyAlignment="1">
      <alignment horizontal="left" wrapText="1"/>
    </xf>
    <xf numFmtId="49" fontId="31" fillId="20" borderId="102" xfId="2" applyNumberFormat="1" applyFont="1" applyFill="1" applyBorder="1" applyAlignment="1">
      <alignment horizontal="center" vertical="top" wrapText="1"/>
    </xf>
    <xf numFmtId="49" fontId="31" fillId="20" borderId="102" xfId="2" applyNumberFormat="1" applyFont="1" applyFill="1" applyBorder="1" applyAlignment="1">
      <alignment horizontal="left" vertical="top" wrapText="1"/>
    </xf>
    <xf numFmtId="49" fontId="31" fillId="20" borderId="14" xfId="2" applyNumberFormat="1" applyFont="1" applyFill="1" applyBorder="1" applyAlignment="1">
      <alignment horizontal="left" vertical="top" wrapText="1"/>
    </xf>
    <xf numFmtId="49" fontId="31" fillId="0" borderId="102" xfId="2" applyNumberFormat="1" applyFont="1" applyBorder="1" applyAlignment="1">
      <alignment horizontal="left" vertical="top" wrapText="1"/>
    </xf>
    <xf numFmtId="49" fontId="31" fillId="0" borderId="14" xfId="2" applyNumberFormat="1" applyFont="1" applyBorder="1" applyAlignment="1">
      <alignment horizontal="left" vertical="top" wrapText="1"/>
    </xf>
    <xf numFmtId="49" fontId="31" fillId="20" borderId="0" xfId="2" applyNumberFormat="1" applyFont="1" applyFill="1" applyAlignment="1">
      <alignment horizontal="left" wrapText="1"/>
    </xf>
    <xf numFmtId="49" fontId="31" fillId="20" borderId="38" xfId="2" applyNumberFormat="1" applyFont="1" applyFill="1" applyBorder="1" applyAlignment="1">
      <alignment horizontal="left" vertical="top" wrapText="1"/>
    </xf>
    <xf numFmtId="49" fontId="31" fillId="20" borderId="38" xfId="2" applyNumberFormat="1" applyFont="1" applyFill="1" applyBorder="1" applyAlignment="1">
      <alignment horizontal="center" wrapText="1"/>
    </xf>
    <xf numFmtId="49" fontId="31" fillId="20" borderId="39" xfId="2" applyNumberFormat="1" applyFont="1" applyFill="1" applyBorder="1" applyAlignment="1">
      <alignment horizontal="left" wrapText="1"/>
    </xf>
    <xf numFmtId="49" fontId="31" fillId="20" borderId="102" xfId="2" applyNumberFormat="1" applyFont="1" applyFill="1" applyBorder="1" applyAlignment="1">
      <alignment horizontal="center" wrapText="1"/>
    </xf>
    <xf numFmtId="49" fontId="31" fillId="0" borderId="102" xfId="2" applyNumberFormat="1" applyFont="1" applyBorder="1" applyAlignment="1">
      <alignment horizontal="center" wrapText="1"/>
    </xf>
    <xf numFmtId="49" fontId="31" fillId="0" borderId="14" xfId="2" applyNumberFormat="1" applyFont="1" applyBorder="1" applyAlignment="1">
      <alignment horizontal="center" wrapText="1"/>
    </xf>
    <xf numFmtId="49" fontId="31" fillId="20" borderId="39" xfId="2" applyNumberFormat="1" applyFont="1" applyFill="1" applyBorder="1" applyAlignment="1">
      <alignment wrapText="1"/>
    </xf>
    <xf numFmtId="49" fontId="31" fillId="20" borderId="102" xfId="2" applyNumberFormat="1" applyFont="1" applyFill="1" applyBorder="1" applyAlignment="1">
      <alignment wrapText="1"/>
    </xf>
    <xf numFmtId="49" fontId="31" fillId="0" borderId="39" xfId="2" applyNumberFormat="1" applyFont="1" applyBorder="1" applyAlignment="1">
      <alignment horizontal="center" wrapText="1"/>
    </xf>
    <xf numFmtId="0" fontId="31" fillId="20" borderId="23" xfId="2" applyFont="1" applyFill="1" applyBorder="1" applyAlignment="1">
      <alignment horizontal="center" wrapText="1"/>
    </xf>
    <xf numFmtId="49" fontId="31" fillId="20" borderId="23" xfId="2" applyNumberFormat="1" applyFont="1" applyFill="1" applyBorder="1" applyAlignment="1">
      <alignment horizontal="center" wrapText="1"/>
    </xf>
    <xf numFmtId="0" fontId="4" fillId="0" borderId="0" xfId="0" applyFont="1" applyAlignment="1">
      <alignment vertical="center"/>
    </xf>
    <xf numFmtId="17" fontId="4" fillId="0" borderId="0" xfId="0" applyNumberFormat="1" applyFont="1" applyAlignment="1">
      <alignment vertical="center"/>
    </xf>
    <xf numFmtId="0" fontId="5" fillId="0" borderId="0" xfId="0" applyFont="1" applyAlignment="1">
      <alignment horizontal="center" vertical="center"/>
    </xf>
    <xf numFmtId="0" fontId="5" fillId="36" borderId="49" xfId="0" applyFont="1" applyFill="1" applyBorder="1" applyAlignment="1">
      <alignment horizontal="center" vertical="center" wrapText="1"/>
    </xf>
    <xf numFmtId="0" fontId="5" fillId="36" borderId="49" xfId="0" applyFont="1" applyFill="1" applyBorder="1" applyAlignment="1">
      <alignment horizontal="center" vertical="center"/>
    </xf>
    <xf numFmtId="0" fontId="55" fillId="0" borderId="49" xfId="8" applyFont="1" applyBorder="1" applyAlignment="1">
      <alignment vertical="center" wrapText="1"/>
    </xf>
    <xf numFmtId="49" fontId="4" fillId="0" borderId="13" xfId="0" applyNumberFormat="1" applyFont="1" applyBorder="1" applyAlignment="1">
      <alignment horizontal="center" vertical="center"/>
    </xf>
    <xf numFmtId="169" fontId="4" fillId="0" borderId="13" xfId="0" applyNumberFormat="1" applyFont="1" applyBorder="1" applyAlignment="1">
      <alignment horizontal="center" vertical="center" wrapText="1"/>
    </xf>
    <xf numFmtId="49" fontId="4" fillId="0" borderId="42" xfId="0" applyNumberFormat="1" applyFont="1" applyBorder="1" applyAlignment="1">
      <alignment horizontal="center" vertical="center"/>
    </xf>
    <xf numFmtId="0" fontId="4" fillId="0" borderId="48" xfId="0" applyFont="1" applyBorder="1" applyAlignment="1">
      <alignment horizontal="center" vertical="center" wrapText="1"/>
    </xf>
    <xf numFmtId="49" fontId="4" fillId="0" borderId="46" xfId="0" applyNumberFormat="1" applyFont="1" applyBorder="1" applyAlignment="1">
      <alignment horizontal="center" vertical="center"/>
    </xf>
    <xf numFmtId="49" fontId="4" fillId="0" borderId="48" xfId="0" applyNumberFormat="1" applyFont="1" applyBorder="1" applyAlignment="1">
      <alignment horizontal="center" vertical="center"/>
    </xf>
    <xf numFmtId="0" fontId="22" fillId="5" borderId="14" xfId="2" applyFont="1" applyFill="1" applyBorder="1" applyAlignment="1">
      <alignment horizontal="center" vertical="center" wrapText="1"/>
    </xf>
    <xf numFmtId="0" fontId="21" fillId="0" borderId="7" xfId="2" applyFont="1" applyBorder="1" applyAlignment="1">
      <alignment vertical="center"/>
    </xf>
    <xf numFmtId="176" fontId="21" fillId="0" borderId="9" xfId="2" applyNumberFormat="1" applyFont="1" applyBorder="1" applyAlignment="1">
      <alignment horizontal="left" vertical="center"/>
    </xf>
    <xf numFmtId="0" fontId="21" fillId="0" borderId="9" xfId="2" applyFont="1" applyBorder="1" applyAlignment="1">
      <alignment horizontal="center" vertical="center" wrapText="1"/>
    </xf>
    <xf numFmtId="0" fontId="21" fillId="0" borderId="13" xfId="2" applyFont="1" applyBorder="1" applyAlignment="1">
      <alignment vertical="center"/>
    </xf>
    <xf numFmtId="176" fontId="21" fillId="0" borderId="15" xfId="2" applyNumberFormat="1" applyFont="1" applyBorder="1" applyAlignment="1">
      <alignment horizontal="left" vertical="center"/>
    </xf>
    <xf numFmtId="0" fontId="21" fillId="0" borderId="48" xfId="2" applyFont="1" applyBorder="1" applyAlignment="1">
      <alignment vertical="center"/>
    </xf>
    <xf numFmtId="0" fontId="21" fillId="0" borderId="7" xfId="2" applyFont="1" applyBorder="1" applyAlignment="1">
      <alignment horizontal="left" vertical="center" wrapText="1"/>
    </xf>
    <xf numFmtId="0" fontId="21" fillId="0" borderId="8" xfId="2" applyFont="1" applyBorder="1" applyAlignment="1">
      <alignment vertical="center" wrapText="1"/>
    </xf>
    <xf numFmtId="0" fontId="21" fillId="0" borderId="13" xfId="2" applyFont="1" applyBorder="1" applyAlignment="1">
      <alignment horizontal="left" vertical="center" wrapText="1"/>
    </xf>
    <xf numFmtId="176" fontId="21" fillId="0" borderId="112" xfId="2" applyNumberFormat="1" applyFont="1" applyBorder="1"/>
    <xf numFmtId="176" fontId="21" fillId="0" borderId="43" xfId="2" applyNumberFormat="1" applyFont="1" applyBorder="1"/>
    <xf numFmtId="0" fontId="21" fillId="0" borderId="15" xfId="2" applyFont="1" applyBorder="1" applyAlignment="1">
      <alignment horizontal="center" vertical="center" wrapText="1"/>
    </xf>
    <xf numFmtId="0" fontId="21" fillId="0" borderId="112" xfId="2" applyFont="1" applyBorder="1" applyAlignment="1">
      <alignment horizontal="center" vertical="center" wrapText="1"/>
    </xf>
    <xf numFmtId="165" fontId="21" fillId="0" borderId="9" xfId="2" applyNumberFormat="1" applyFont="1" applyBorder="1" applyAlignment="1">
      <alignment horizontal="left" vertical="center"/>
    </xf>
    <xf numFmtId="49" fontId="21" fillId="0" borderId="95" xfId="2" applyNumberFormat="1" applyFont="1" applyBorder="1" applyAlignment="1">
      <alignment horizontal="left" vertical="center" wrapText="1"/>
    </xf>
    <xf numFmtId="0" fontId="56" fillId="0" borderId="0" xfId="2" applyFont="1" applyAlignment="1">
      <alignment wrapText="1"/>
    </xf>
    <xf numFmtId="0" fontId="21" fillId="8" borderId="44" xfId="2" applyFont="1" applyFill="1" applyBorder="1" applyAlignment="1">
      <alignment horizontal="center" vertical="center" wrapText="1"/>
    </xf>
    <xf numFmtId="168" fontId="31" fillId="0" borderId="119" xfId="2" applyNumberFormat="1" applyFont="1" applyBorder="1"/>
    <xf numFmtId="49" fontId="21" fillId="13" borderId="102" xfId="2" applyNumberFormat="1" applyFont="1" applyFill="1" applyBorder="1" applyAlignment="1">
      <alignment horizontal="left" vertical="center"/>
    </xf>
    <xf numFmtId="49" fontId="21" fillId="13" borderId="102" xfId="2" applyNumberFormat="1" applyFont="1" applyFill="1" applyBorder="1" applyAlignment="1">
      <alignment horizontal="left" vertical="center" wrapText="1"/>
    </xf>
    <xf numFmtId="49" fontId="21" fillId="13" borderId="39" xfId="2" applyNumberFormat="1" applyFont="1" applyFill="1" applyBorder="1" applyAlignment="1">
      <alignment horizontal="left" vertical="center"/>
    </xf>
    <xf numFmtId="168" fontId="21" fillId="0" borderId="9" xfId="2" applyNumberFormat="1" applyFont="1" applyBorder="1" applyAlignment="1">
      <alignment horizontal="left" vertical="center"/>
    </xf>
    <xf numFmtId="49" fontId="31" fillId="0" borderId="35" xfId="2" applyNumberFormat="1" applyFont="1" applyBorder="1" applyAlignment="1">
      <alignment horizontal="center" vertical="center" wrapText="1"/>
    </xf>
    <xf numFmtId="49" fontId="31" fillId="8" borderId="8" xfId="2" applyNumberFormat="1" applyFont="1" applyFill="1" applyBorder="1" applyAlignment="1">
      <alignment horizontal="center"/>
    </xf>
    <xf numFmtId="49" fontId="31" fillId="0" borderId="17" xfId="2" applyNumberFormat="1" applyFont="1" applyBorder="1" applyAlignment="1">
      <alignment horizontal="center" vertical="center" wrapText="1"/>
    </xf>
    <xf numFmtId="49" fontId="31" fillId="8" borderId="102" xfId="2" applyNumberFormat="1" applyFont="1" applyFill="1" applyBorder="1" applyAlignment="1">
      <alignment horizontal="center"/>
    </xf>
    <xf numFmtId="49" fontId="31" fillId="0" borderId="15" xfId="2" applyNumberFormat="1" applyFont="1" applyBorder="1" applyAlignment="1">
      <alignment horizontal="center" vertical="center" wrapText="1"/>
    </xf>
    <xf numFmtId="178" fontId="21" fillId="0" borderId="9" xfId="2" applyNumberFormat="1" applyFont="1" applyBorder="1" applyAlignment="1">
      <alignment horizontal="right" vertical="center"/>
    </xf>
    <xf numFmtId="49" fontId="31" fillId="0" borderId="62" xfId="2" applyNumberFormat="1" applyFont="1" applyBorder="1" applyAlignment="1">
      <alignment horizontal="center" vertical="center" wrapText="1"/>
    </xf>
    <xf numFmtId="178" fontId="21" fillId="0" borderId="15" xfId="2" applyNumberFormat="1" applyFont="1" applyBorder="1" applyAlignment="1">
      <alignment horizontal="right" vertical="center"/>
    </xf>
    <xf numFmtId="0" fontId="21" fillId="0" borderId="51" xfId="2" applyFont="1" applyBorder="1" applyAlignment="1">
      <alignment vertical="center" wrapText="1"/>
    </xf>
    <xf numFmtId="0" fontId="55" fillId="0" borderId="0" xfId="8" applyFont="1" applyFill="1"/>
    <xf numFmtId="0" fontId="55" fillId="0" borderId="0" xfId="8" applyFont="1" applyFill="1" applyAlignment="1">
      <alignment vertical="center"/>
    </xf>
    <xf numFmtId="169" fontId="4" fillId="0" borderId="7" xfId="0" applyNumberFormat="1" applyFont="1" applyBorder="1" applyAlignment="1">
      <alignment horizontal="center" vertical="center" wrapText="1"/>
    </xf>
    <xf numFmtId="49" fontId="4" fillId="0" borderId="62" xfId="0" applyNumberFormat="1" applyFont="1" applyBorder="1" applyAlignment="1">
      <alignment horizontal="center" vertical="center"/>
    </xf>
    <xf numFmtId="49" fontId="15" fillId="0" borderId="19" xfId="0" applyNumberFormat="1" applyFont="1" applyBorder="1" applyAlignment="1">
      <alignment horizontal="left" vertical="center"/>
    </xf>
    <xf numFmtId="171" fontId="15" fillId="0" borderId="19" xfId="0" applyNumberFormat="1" applyFont="1" applyBorder="1" applyAlignment="1">
      <alignment horizontal="right" vertical="center"/>
    </xf>
    <xf numFmtId="49" fontId="15" fillId="0" borderId="21" xfId="0" applyNumberFormat="1" applyFont="1" applyBorder="1" applyAlignment="1">
      <alignment horizontal="left" vertical="center"/>
    </xf>
    <xf numFmtId="49" fontId="15" fillId="20" borderId="95" xfId="0" applyNumberFormat="1" applyFont="1" applyFill="1" applyBorder="1" applyAlignment="1">
      <alignment horizontal="left" vertical="center" wrapText="1"/>
    </xf>
    <xf numFmtId="0" fontId="4" fillId="0" borderId="8" xfId="0" applyFont="1" applyBorder="1" applyAlignment="1">
      <alignment horizontal="center" vertical="center"/>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49" fontId="4" fillId="0" borderId="17" xfId="0" applyNumberFormat="1" applyFont="1" applyBorder="1" applyAlignment="1">
      <alignment horizontal="center" vertical="center"/>
    </xf>
    <xf numFmtId="49" fontId="15" fillId="0" borderId="26" xfId="0" applyNumberFormat="1" applyFont="1" applyBorder="1" applyAlignment="1">
      <alignment horizontal="left" vertical="center"/>
    </xf>
    <xf numFmtId="0" fontId="4" fillId="0" borderId="13" xfId="0" applyFont="1" applyBorder="1"/>
    <xf numFmtId="49" fontId="15" fillId="0" borderId="11" xfId="0" applyNumberFormat="1" applyFont="1" applyBorder="1" applyAlignment="1">
      <alignment vertical="center"/>
    </xf>
    <xf numFmtId="169" fontId="4" fillId="0" borderId="48" xfId="0" applyNumberFormat="1" applyFont="1" applyBorder="1" applyAlignment="1">
      <alignment horizontal="center" vertical="center" wrapText="1"/>
    </xf>
    <xf numFmtId="49" fontId="4" fillId="0" borderId="153" xfId="0" applyNumberFormat="1" applyFont="1" applyBorder="1" applyAlignment="1">
      <alignment horizontal="center" vertical="center"/>
    </xf>
    <xf numFmtId="1" fontId="4" fillId="0" borderId="27" xfId="0" applyNumberFormat="1" applyFont="1" applyBorder="1" applyAlignment="1">
      <alignment horizontal="center" vertical="center" wrapText="1"/>
    </xf>
    <xf numFmtId="49" fontId="15" fillId="0" borderId="31" xfId="0" applyNumberFormat="1" applyFont="1" applyBorder="1" applyAlignment="1">
      <alignment horizontal="left" vertical="center"/>
    </xf>
    <xf numFmtId="0" fontId="4" fillId="0" borderId="45" xfId="0" applyFont="1" applyBorder="1" applyAlignment="1">
      <alignment horizontal="center" vertical="center"/>
    </xf>
    <xf numFmtId="49" fontId="4" fillId="0" borderId="153" xfId="0" applyNumberFormat="1" applyFont="1" applyBorder="1" applyAlignment="1">
      <alignment horizontal="center" vertical="center" wrapText="1"/>
    </xf>
    <xf numFmtId="49" fontId="4" fillId="8" borderId="19" xfId="0" applyNumberFormat="1" applyFont="1" applyFill="1" applyBorder="1" applyAlignment="1">
      <alignment horizontal="left" vertical="center"/>
    </xf>
    <xf numFmtId="1" fontId="4" fillId="0" borderId="18" xfId="0" applyNumberFormat="1" applyFont="1" applyBorder="1" applyAlignment="1">
      <alignment horizontal="center" vertical="center" wrapText="1"/>
    </xf>
    <xf numFmtId="171" fontId="15" fillId="0" borderId="5" xfId="0" applyNumberFormat="1" applyFont="1" applyBorder="1" applyAlignment="1">
      <alignment horizontal="right" vertical="center"/>
    </xf>
    <xf numFmtId="49" fontId="4" fillId="0" borderId="96" xfId="0" applyNumberFormat="1" applyFont="1" applyBorder="1" applyAlignment="1">
      <alignment horizontal="center" vertical="center"/>
    </xf>
    <xf numFmtId="49" fontId="15" fillId="0" borderId="7" xfId="0" applyNumberFormat="1" applyFont="1" applyBorder="1" applyAlignment="1">
      <alignment horizontal="center" vertical="center" wrapText="1"/>
    </xf>
    <xf numFmtId="169" fontId="15" fillId="0" borderId="62" xfId="0" applyNumberFormat="1" applyFont="1" applyBorder="1" applyAlignment="1">
      <alignment horizontal="center" vertical="center" wrapText="1"/>
    </xf>
    <xf numFmtId="49" fontId="4" fillId="8" borderId="23" xfId="0" applyNumberFormat="1" applyFont="1" applyFill="1" applyBorder="1" applyAlignment="1">
      <alignment horizontal="left" vertical="center"/>
    </xf>
    <xf numFmtId="171" fontId="4" fillId="0" borderId="23" xfId="0" applyNumberFormat="1" applyFont="1" applyBorder="1" applyAlignment="1">
      <alignment horizontal="right" vertical="center" wrapText="1"/>
    </xf>
    <xf numFmtId="49" fontId="15" fillId="0" borderId="13" xfId="0" applyNumberFormat="1" applyFont="1" applyBorder="1" applyAlignment="1">
      <alignment horizontal="center" vertical="center" wrapText="1"/>
    </xf>
    <xf numFmtId="169" fontId="15" fillId="0" borderId="17" xfId="0" applyNumberFormat="1" applyFont="1" applyBorder="1" applyAlignment="1">
      <alignment horizontal="center" vertical="center" wrapText="1"/>
    </xf>
    <xf numFmtId="49" fontId="15" fillId="0" borderId="48" xfId="0" applyNumberFormat="1" applyFont="1" applyBorder="1" applyAlignment="1">
      <alignment horizontal="center" vertical="center" wrapText="1"/>
    </xf>
    <xf numFmtId="169" fontId="15" fillId="0" borderId="153" xfId="0" applyNumberFormat="1" applyFont="1" applyBorder="1" applyAlignment="1">
      <alignment horizontal="center" vertical="center" wrapText="1"/>
    </xf>
    <xf numFmtId="0" fontId="13" fillId="0" borderId="7" xfId="0" applyFont="1" applyBorder="1" applyAlignment="1">
      <alignment horizontal="center" vertical="center" wrapText="1"/>
    </xf>
    <xf numFmtId="49" fontId="4" fillId="0" borderId="7" xfId="0" applyNumberFormat="1" applyFont="1" applyBorder="1" applyAlignment="1">
      <alignment horizontal="center" vertical="center"/>
    </xf>
    <xf numFmtId="169" fontId="4" fillId="0" borderId="62" xfId="0" applyNumberFormat="1" applyFont="1" applyBorder="1" applyAlignment="1">
      <alignment horizontal="center" vertical="center" wrapText="1"/>
    </xf>
    <xf numFmtId="0" fontId="13" fillId="0" borderId="13" xfId="0" applyFont="1" applyBorder="1" applyAlignment="1">
      <alignment horizontal="center" vertical="center" wrapText="1"/>
    </xf>
    <xf numFmtId="169" fontId="4" fillId="0" borderId="17" xfId="0" applyNumberFormat="1" applyFont="1" applyBorder="1" applyAlignment="1">
      <alignment horizontal="center" vertical="center" wrapText="1"/>
    </xf>
    <xf numFmtId="49" fontId="15" fillId="0" borderId="39" xfId="0" applyNumberFormat="1" applyFont="1" applyBorder="1"/>
    <xf numFmtId="0" fontId="13" fillId="0" borderId="48" xfId="0" applyFont="1" applyBorder="1" applyAlignment="1">
      <alignment horizontal="center" vertical="center" wrapText="1"/>
    </xf>
    <xf numFmtId="169" fontId="4" fillId="0" borderId="153" xfId="0" applyNumberFormat="1" applyFont="1" applyBorder="1" applyAlignment="1">
      <alignment horizontal="center" vertical="center" wrapText="1"/>
    </xf>
    <xf numFmtId="10" fontId="4" fillId="0" borderId="51" xfId="0" applyNumberFormat="1" applyFont="1" applyBorder="1" applyAlignment="1">
      <alignment horizontal="center" vertical="center" wrapText="1"/>
    </xf>
    <xf numFmtId="49" fontId="4" fillId="8" borderId="51" xfId="0" applyNumberFormat="1" applyFont="1" applyFill="1" applyBorder="1" applyAlignment="1">
      <alignment horizontal="left" vertical="center"/>
    </xf>
    <xf numFmtId="170" fontId="4" fillId="8" borderId="5" xfId="0" applyNumberFormat="1" applyFont="1" applyFill="1" applyBorder="1" applyAlignment="1">
      <alignment horizontal="right" vertical="center"/>
    </xf>
    <xf numFmtId="0" fontId="13" fillId="0" borderId="96" xfId="0" applyFont="1" applyBorder="1" applyAlignment="1">
      <alignment horizontal="center" vertical="center" wrapText="1"/>
    </xf>
    <xf numFmtId="0" fontId="4" fillId="0" borderId="16" xfId="0" applyFont="1" applyBorder="1"/>
    <xf numFmtId="170" fontId="4" fillId="8" borderId="11" xfId="0" applyNumberFormat="1" applyFont="1" applyFill="1" applyBorder="1" applyAlignment="1">
      <alignment horizontal="right" vertical="center"/>
    </xf>
    <xf numFmtId="49" fontId="15" fillId="0" borderId="14" xfId="0" applyNumberFormat="1" applyFont="1" applyBorder="1" applyAlignment="1">
      <alignment horizontal="left" wrapText="1"/>
    </xf>
    <xf numFmtId="0" fontId="13" fillId="0" borderId="42" xfId="0" applyFont="1" applyBorder="1" applyAlignment="1">
      <alignment horizontal="center" vertical="center" wrapText="1"/>
    </xf>
    <xf numFmtId="10" fontId="4" fillId="0" borderId="155" xfId="0" applyNumberFormat="1" applyFont="1" applyBorder="1" applyAlignment="1">
      <alignment horizontal="center" vertical="center" wrapText="1"/>
    </xf>
    <xf numFmtId="49" fontId="4" fillId="8" borderId="28" xfId="0" applyNumberFormat="1" applyFont="1" applyFill="1" applyBorder="1" applyAlignment="1">
      <alignment horizontal="left" vertical="center"/>
    </xf>
    <xf numFmtId="0" fontId="4" fillId="0" borderId="155" xfId="0" applyFont="1" applyBorder="1"/>
    <xf numFmtId="170" fontId="4" fillId="8" borderId="47" xfId="0" applyNumberFormat="1" applyFont="1" applyFill="1" applyBorder="1" applyAlignment="1">
      <alignment horizontal="right" vertical="center"/>
    </xf>
    <xf numFmtId="0" fontId="13" fillId="0" borderId="46" xfId="0" applyFont="1" applyBorder="1" applyAlignment="1">
      <alignment horizontal="center" vertical="center" wrapText="1"/>
    </xf>
    <xf numFmtId="0" fontId="4" fillId="0" borderId="48" xfId="0" applyFont="1" applyBorder="1"/>
    <xf numFmtId="169" fontId="4" fillId="0" borderId="119" xfId="0" applyNumberFormat="1" applyFont="1" applyBorder="1" applyAlignment="1">
      <alignment horizontal="center" vertical="center" wrapText="1"/>
    </xf>
    <xf numFmtId="0" fontId="4" fillId="0" borderId="41" xfId="0" applyFont="1" applyBorder="1"/>
    <xf numFmtId="49" fontId="15" fillId="0" borderId="102" xfId="0" applyNumberFormat="1" applyFont="1" applyBorder="1" applyAlignment="1">
      <alignment wrapText="1"/>
    </xf>
    <xf numFmtId="171" fontId="15" fillId="0" borderId="8" xfId="0" applyNumberFormat="1" applyFont="1" applyBorder="1" applyAlignment="1">
      <alignment horizontal="right" vertical="center"/>
    </xf>
    <xf numFmtId="10" fontId="15" fillId="0" borderId="51" xfId="0" applyNumberFormat="1" applyFont="1" applyBorder="1" applyAlignment="1">
      <alignment horizontal="center" vertical="center" wrapText="1"/>
    </xf>
    <xf numFmtId="0" fontId="4" fillId="0" borderId="5" xfId="0" applyFont="1" applyBorder="1"/>
    <xf numFmtId="49" fontId="15" fillId="0" borderId="5" xfId="0" applyNumberFormat="1" applyFont="1" applyBorder="1" applyAlignment="1">
      <alignment horizontal="left"/>
    </xf>
    <xf numFmtId="0" fontId="15" fillId="0" borderId="5" xfId="0" applyFont="1" applyBorder="1" applyAlignment="1">
      <alignment vertical="center" wrapText="1"/>
    </xf>
    <xf numFmtId="0" fontId="15" fillId="0" borderId="7" xfId="0" applyFont="1" applyBorder="1" applyAlignment="1">
      <alignment vertical="center" wrapText="1"/>
    </xf>
    <xf numFmtId="49" fontId="15" fillId="0" borderId="7" xfId="0" applyNumberFormat="1" applyFont="1" applyBorder="1" applyAlignment="1">
      <alignment vertical="center" wrapText="1"/>
    </xf>
    <xf numFmtId="169" fontId="15" fillId="0" borderId="62" xfId="0" applyNumberFormat="1" applyFont="1" applyBorder="1" applyAlignment="1">
      <alignment vertical="center" wrapText="1"/>
    </xf>
    <xf numFmtId="0" fontId="4" fillId="0" borderId="11" xfId="0" applyFont="1" applyBorder="1"/>
    <xf numFmtId="49" fontId="15" fillId="0" borderId="34" xfId="0" applyNumberFormat="1" applyFont="1" applyBorder="1" applyAlignment="1">
      <alignment horizontal="left"/>
    </xf>
    <xf numFmtId="0" fontId="4" fillId="0" borderId="47" xfId="0" applyFont="1" applyBorder="1"/>
    <xf numFmtId="10" fontId="4" fillId="0" borderId="50"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5" xfId="0" applyNumberFormat="1" applyFont="1" applyBorder="1" applyAlignment="1">
      <alignment vertical="center" wrapText="1"/>
    </xf>
    <xf numFmtId="169" fontId="4" fillId="0" borderId="119" xfId="0" applyNumberFormat="1" applyFont="1" applyBorder="1" applyAlignment="1">
      <alignment horizontal="right" vertical="center" wrapText="1"/>
    </xf>
    <xf numFmtId="0" fontId="4" fillId="0" borderId="0" xfId="0" applyFont="1"/>
    <xf numFmtId="0" fontId="4" fillId="0" borderId="161" xfId="0" applyFont="1" applyBorder="1"/>
    <xf numFmtId="0" fontId="4" fillId="0" borderId="160" xfId="0" applyFont="1" applyBorder="1"/>
    <xf numFmtId="49" fontId="4" fillId="0" borderId="43" xfId="0" applyNumberFormat="1" applyFont="1" applyBorder="1" applyAlignment="1">
      <alignment horizontal="left" vertical="center"/>
    </xf>
    <xf numFmtId="0" fontId="17" fillId="17" borderId="46" xfId="0" applyFont="1" applyFill="1" applyBorder="1" applyAlignment="1">
      <alignment horizontal="center" vertical="center" wrapText="1"/>
    </xf>
    <xf numFmtId="0" fontId="2" fillId="12" borderId="48" xfId="0" applyFont="1" applyFill="1" applyBorder="1" applyAlignment="1">
      <alignment horizontal="center" vertical="center" wrapText="1"/>
    </xf>
    <xf numFmtId="0" fontId="4" fillId="0" borderId="82" xfId="0" applyFont="1" applyBorder="1" applyAlignment="1">
      <alignment horizontal="center" vertical="center" wrapText="1"/>
    </xf>
    <xf numFmtId="0" fontId="4" fillId="0" borderId="11" xfId="0" applyFont="1" applyBorder="1" applyAlignment="1">
      <alignment horizontal="center" vertical="center" wrapText="1"/>
    </xf>
    <xf numFmtId="1" fontId="4" fillId="0" borderId="70" xfId="0" applyNumberFormat="1" applyFont="1" applyBorder="1" applyAlignment="1">
      <alignment horizontal="center" vertical="center" wrapText="1"/>
    </xf>
    <xf numFmtId="1" fontId="4" fillId="0" borderId="66" xfId="0" applyNumberFormat="1" applyFont="1" applyBorder="1" applyAlignment="1">
      <alignment horizontal="center" vertical="center" wrapText="1"/>
    </xf>
    <xf numFmtId="0" fontId="4" fillId="0" borderId="70" xfId="0" applyFont="1" applyBorder="1" applyAlignment="1">
      <alignment horizontal="center" vertical="center" wrapText="1"/>
    </xf>
    <xf numFmtId="0" fontId="4" fillId="0" borderId="80" xfId="0" applyFont="1" applyBorder="1" applyAlignment="1">
      <alignment horizontal="center" vertical="center" wrapText="1"/>
    </xf>
    <xf numFmtId="0" fontId="4" fillId="0" borderId="126" xfId="0" applyFont="1" applyBorder="1" applyAlignment="1">
      <alignment horizontal="center" vertical="center" wrapText="1"/>
    </xf>
    <xf numFmtId="0" fontId="4" fillId="0" borderId="137" xfId="0" applyFont="1" applyBorder="1" applyAlignment="1">
      <alignment horizontal="center" vertical="center" wrapText="1"/>
    </xf>
    <xf numFmtId="1" fontId="4" fillId="0" borderId="127" xfId="0" applyNumberFormat="1" applyFont="1" applyBorder="1" applyAlignment="1">
      <alignment horizontal="center" vertical="center" wrapText="1"/>
    </xf>
    <xf numFmtId="1" fontId="4" fillId="0" borderId="126" xfId="0" applyNumberFormat="1" applyFont="1" applyBorder="1" applyAlignment="1">
      <alignment horizontal="center" vertical="center" wrapText="1"/>
    </xf>
    <xf numFmtId="1" fontId="4" fillId="0" borderId="16" xfId="0" applyNumberFormat="1" applyFont="1" applyBorder="1" applyAlignment="1">
      <alignment horizontal="center" vertical="center" wrapText="1"/>
    </xf>
    <xf numFmtId="1" fontId="4" fillId="0" borderId="11" xfId="0" applyNumberFormat="1" applyFont="1" applyBorder="1" applyAlignment="1">
      <alignment horizontal="center" vertical="center" wrapText="1"/>
    </xf>
    <xf numFmtId="1" fontId="4" fillId="0" borderId="138" xfId="0" applyNumberFormat="1" applyFont="1" applyBorder="1" applyAlignment="1">
      <alignment horizontal="center" vertical="center" wrapText="1"/>
    </xf>
    <xf numFmtId="1" fontId="4" fillId="0" borderId="137" xfId="0" applyNumberFormat="1" applyFont="1" applyBorder="1" applyAlignment="1">
      <alignment horizontal="center" vertical="center" wrapText="1"/>
    </xf>
    <xf numFmtId="49" fontId="4" fillId="0" borderId="128" xfId="0" applyNumberFormat="1" applyFont="1" applyBorder="1" applyAlignment="1">
      <alignment horizontal="center" vertical="center" wrapText="1"/>
    </xf>
    <xf numFmtId="169" fontId="4" fillId="0" borderId="128" xfId="0" applyNumberFormat="1" applyFont="1" applyBorder="1" applyAlignment="1">
      <alignment horizontal="center" vertical="center" wrapText="1"/>
    </xf>
    <xf numFmtId="169" fontId="4" fillId="0" borderId="83" xfId="0" applyNumberFormat="1" applyFont="1" applyBorder="1" applyAlignment="1">
      <alignment horizontal="center" vertical="center" wrapText="1"/>
    </xf>
    <xf numFmtId="0" fontId="4" fillId="0" borderId="138" xfId="0" applyFont="1" applyBorder="1" applyAlignment="1">
      <alignment horizontal="center" vertical="center" wrapText="1"/>
    </xf>
    <xf numFmtId="0" fontId="4" fillId="0" borderId="127" xfId="0" applyFont="1" applyBorder="1" applyAlignment="1">
      <alignment horizontal="center" vertical="center" wrapText="1"/>
    </xf>
    <xf numFmtId="0" fontId="5" fillId="5" borderId="33" xfId="2" applyFont="1" applyFill="1" applyBorder="1" applyAlignment="1">
      <alignment horizontal="center" vertical="center" wrapText="1"/>
    </xf>
    <xf numFmtId="0" fontId="5" fillId="5" borderId="34" xfId="2" applyFont="1" applyFill="1" applyBorder="1" applyAlignment="1">
      <alignment horizontal="center" vertical="center" wrapText="1"/>
    </xf>
    <xf numFmtId="0" fontId="5" fillId="5" borderId="155" xfId="2" applyFont="1" applyFill="1" applyBorder="1" applyAlignment="1">
      <alignment horizontal="center" vertical="center" wrapText="1"/>
    </xf>
    <xf numFmtId="0" fontId="5" fillId="5" borderId="47" xfId="2" applyFont="1" applyFill="1" applyBorder="1" applyAlignment="1">
      <alignment horizontal="center" vertical="center" wrapText="1"/>
    </xf>
    <xf numFmtId="0" fontId="5" fillId="5" borderId="153" xfId="2" applyFont="1" applyFill="1" applyBorder="1" applyAlignment="1">
      <alignment horizontal="center" vertical="center" wrapText="1"/>
    </xf>
    <xf numFmtId="0" fontId="5" fillId="5" borderId="48" xfId="2" applyFont="1" applyFill="1" applyBorder="1" applyAlignment="1">
      <alignment horizontal="center" vertical="center" wrapText="1"/>
    </xf>
    <xf numFmtId="1" fontId="4" fillId="0" borderId="10" xfId="2" applyNumberFormat="1" applyFont="1" applyBorder="1" applyAlignment="1">
      <alignment horizontal="center" vertical="center" wrapText="1"/>
    </xf>
    <xf numFmtId="1" fontId="4" fillId="0" borderId="42" xfId="2" applyNumberFormat="1" applyFont="1" applyBorder="1" applyAlignment="1">
      <alignment horizontal="center" vertical="center" wrapText="1"/>
    </xf>
    <xf numFmtId="1" fontId="4" fillId="0" borderId="5" xfId="2" applyNumberFormat="1" applyFont="1" applyBorder="1" applyAlignment="1">
      <alignment horizontal="center" vertical="center" wrapText="1"/>
    </xf>
    <xf numFmtId="1" fontId="4" fillId="0" borderId="16" xfId="2" applyNumberFormat="1" applyFont="1" applyBorder="1" applyAlignment="1">
      <alignment horizontal="center" vertical="center" wrapText="1"/>
    </xf>
    <xf numFmtId="1" fontId="4" fillId="0" borderId="11" xfId="2" applyNumberFormat="1" applyFont="1" applyBorder="1" applyAlignment="1">
      <alignment horizontal="center" vertical="center" wrapText="1"/>
    </xf>
    <xf numFmtId="0" fontId="4" fillId="0" borderId="42" xfId="2" applyFont="1" applyBorder="1" applyAlignment="1">
      <alignment horizontal="center" vertical="center"/>
    </xf>
    <xf numFmtId="49" fontId="4" fillId="0" borderId="13" xfId="2" applyNumberFormat="1" applyFont="1" applyBorder="1" applyAlignment="1">
      <alignment horizontal="center" vertical="center" wrapText="1"/>
    </xf>
    <xf numFmtId="1" fontId="4" fillId="0" borderId="4" xfId="2" applyNumberFormat="1" applyFont="1" applyBorder="1" applyAlignment="1">
      <alignment horizontal="center" vertical="center" wrapText="1"/>
    </xf>
    <xf numFmtId="0" fontId="5" fillId="0" borderId="51" xfId="2" applyFont="1" applyBorder="1" applyAlignment="1">
      <alignment horizontal="center" vertical="center" wrapText="1"/>
    </xf>
    <xf numFmtId="49" fontId="4" fillId="0" borderId="102" xfId="2" applyNumberFormat="1" applyFont="1" applyBorder="1" applyAlignment="1">
      <alignment horizontal="center" vertical="center" wrapText="1"/>
    </xf>
    <xf numFmtId="0" fontId="5" fillId="0" borderId="155" xfId="2" applyFont="1" applyBorder="1" applyAlignment="1">
      <alignment horizontal="center" vertical="center" wrapText="1"/>
    </xf>
    <xf numFmtId="14" fontId="21" fillId="0" borderId="8" xfId="2" applyNumberFormat="1" applyFont="1" applyBorder="1" applyAlignment="1">
      <alignment horizontal="center" vertical="center" wrapText="1"/>
    </xf>
    <xf numFmtId="14" fontId="21" fillId="0" borderId="102" xfId="2" applyNumberFormat="1" applyFont="1" applyBorder="1" applyAlignment="1">
      <alignment horizontal="center" vertical="center" wrapText="1"/>
    </xf>
    <xf numFmtId="14" fontId="21" fillId="13" borderId="102" xfId="2" applyNumberFormat="1" applyFont="1" applyFill="1" applyBorder="1" applyAlignment="1">
      <alignment vertical="center" wrapText="1"/>
    </xf>
    <xf numFmtId="0" fontId="21" fillId="0" borderId="12" xfId="2" applyFont="1" applyBorder="1" applyAlignment="1">
      <alignment horizontal="center" vertical="center" wrapText="1"/>
    </xf>
    <xf numFmtId="0" fontId="21" fillId="0" borderId="38" xfId="2" applyFont="1" applyBorder="1" applyAlignment="1">
      <alignment horizontal="center" vertical="center" wrapText="1"/>
    </xf>
    <xf numFmtId="0" fontId="21" fillId="0" borderId="33" xfId="2" applyFont="1" applyBorder="1" applyAlignment="1">
      <alignment horizontal="center" vertical="center" wrapText="1"/>
    </xf>
    <xf numFmtId="0" fontId="21" fillId="0" borderId="34" xfId="2" applyFont="1" applyBorder="1" applyAlignment="1">
      <alignment horizontal="center" vertical="center" wrapText="1"/>
    </xf>
    <xf numFmtId="0" fontId="11" fillId="0" borderId="162" xfId="0" applyFont="1" applyBorder="1"/>
    <xf numFmtId="0" fontId="5" fillId="8" borderId="28" xfId="0" applyFont="1" applyFill="1" applyBorder="1" applyAlignment="1">
      <alignment horizontal="center" vertical="center" wrapText="1"/>
    </xf>
    <xf numFmtId="0" fontId="11" fillId="0" borderId="48" xfId="0" applyFont="1" applyBorder="1" applyAlignment="1">
      <alignment wrapText="1"/>
    </xf>
    <xf numFmtId="179" fontId="11" fillId="0" borderId="153" xfId="0" applyNumberFormat="1" applyFont="1" applyBorder="1"/>
    <xf numFmtId="180" fontId="4" fillId="8" borderId="8" xfId="9" applyNumberFormat="1" applyFont="1" applyFill="1" applyBorder="1" applyAlignment="1">
      <alignment horizontal="right" vertical="center"/>
    </xf>
    <xf numFmtId="174" fontId="4" fillId="0" borderId="9" xfId="9" applyNumberFormat="1" applyFont="1" applyBorder="1" applyAlignment="1">
      <alignment horizontal="right" vertical="center"/>
    </xf>
    <xf numFmtId="14" fontId="11" fillId="0" borderId="48" xfId="0" applyNumberFormat="1" applyFont="1" applyBorder="1"/>
    <xf numFmtId="14" fontId="11" fillId="0" borderId="155" xfId="0" applyNumberFormat="1" applyFont="1" applyBorder="1"/>
    <xf numFmtId="0" fontId="11" fillId="0" borderId="79" xfId="0" applyFont="1" applyBorder="1"/>
    <xf numFmtId="49" fontId="4" fillId="0" borderId="38" xfId="0" applyNumberFormat="1" applyFont="1" applyBorder="1" applyAlignment="1">
      <alignment vertical="center" wrapText="1"/>
    </xf>
    <xf numFmtId="180" fontId="11" fillId="0" borderId="153" xfId="9" applyNumberFormat="1" applyFont="1" applyBorder="1"/>
    <xf numFmtId="171" fontId="4" fillId="13" borderId="8" xfId="0" applyNumberFormat="1" applyFont="1" applyFill="1" applyBorder="1" applyAlignment="1">
      <alignment horizontal="right" vertical="center" wrapText="1"/>
    </xf>
    <xf numFmtId="171" fontId="4" fillId="13" borderId="6" xfId="0" applyNumberFormat="1" applyFont="1" applyFill="1" applyBorder="1" applyAlignment="1">
      <alignment horizontal="right" vertical="center" wrapText="1"/>
    </xf>
    <xf numFmtId="0" fontId="11" fillId="0" borderId="67" xfId="0" applyFont="1" applyBorder="1"/>
    <xf numFmtId="171" fontId="4" fillId="13" borderId="102" xfId="0" applyNumberFormat="1" applyFont="1" applyFill="1" applyBorder="1" applyAlignment="1">
      <alignment horizontal="right" vertical="center" wrapText="1"/>
    </xf>
    <xf numFmtId="49" fontId="4" fillId="0" borderId="24" xfId="0" applyNumberFormat="1" applyFont="1" applyBorder="1" applyAlignment="1">
      <alignment horizontal="left" vertical="center" wrapText="1"/>
    </xf>
    <xf numFmtId="49" fontId="4" fillId="0" borderId="84" xfId="0" applyNumberFormat="1" applyFont="1" applyBorder="1" applyAlignment="1">
      <alignment horizontal="left" vertical="center" wrapText="1"/>
    </xf>
    <xf numFmtId="180" fontId="4" fillId="8" borderId="95" xfId="9" applyNumberFormat="1" applyFont="1" applyFill="1" applyBorder="1" applyAlignment="1">
      <alignment horizontal="left" vertical="center"/>
    </xf>
    <xf numFmtId="166" fontId="4" fillId="0" borderId="9" xfId="0" applyNumberFormat="1" applyFont="1" applyBorder="1" applyAlignment="1">
      <alignment horizontal="left" vertical="center"/>
    </xf>
    <xf numFmtId="49" fontId="4" fillId="0" borderId="6" xfId="0" applyNumberFormat="1" applyFont="1" applyBorder="1" applyAlignment="1">
      <alignment horizontal="left" vertical="center" wrapText="1"/>
    </xf>
    <xf numFmtId="171" fontId="4" fillId="0" borderId="6" xfId="0" applyNumberFormat="1" applyFont="1" applyBorder="1" applyAlignment="1">
      <alignment horizontal="right" vertical="center" wrapText="1"/>
    </xf>
    <xf numFmtId="169" fontId="4" fillId="0" borderId="6" xfId="0" applyNumberFormat="1" applyFont="1" applyBorder="1" applyAlignment="1">
      <alignment horizontal="left" vertical="center" wrapText="1"/>
    </xf>
    <xf numFmtId="171" fontId="4" fillId="0" borderId="24" xfId="0" applyNumberFormat="1" applyFont="1" applyBorder="1" applyAlignment="1">
      <alignment horizontal="right" vertical="center" wrapText="1"/>
    </xf>
    <xf numFmtId="169" fontId="4" fillId="0" borderId="84" xfId="0" applyNumberFormat="1" applyFont="1" applyBorder="1" applyAlignment="1">
      <alignment vertical="center" wrapText="1"/>
    </xf>
    <xf numFmtId="0" fontId="13" fillId="0" borderId="102" xfId="0" applyFont="1" applyBorder="1" applyAlignment="1">
      <alignment vertical="center" wrapText="1"/>
    </xf>
    <xf numFmtId="174" fontId="4" fillId="0" borderId="9" xfId="0" applyNumberFormat="1" applyFont="1" applyBorder="1" applyAlignment="1">
      <alignment horizontal="right" vertical="center"/>
    </xf>
    <xf numFmtId="171" fontId="4" fillId="0" borderId="12" xfId="0" applyNumberFormat="1" applyFont="1" applyBorder="1" applyAlignment="1">
      <alignment horizontal="right" vertical="center" wrapText="1"/>
    </xf>
    <xf numFmtId="49" fontId="4" fillId="0" borderId="14" xfId="0" applyNumberFormat="1" applyFont="1" applyBorder="1" applyAlignment="1">
      <alignment vertical="center" wrapText="1"/>
    </xf>
    <xf numFmtId="0" fontId="4" fillId="0" borderId="17" xfId="0" applyFont="1" applyBorder="1" applyAlignment="1">
      <alignment horizontal="center"/>
    </xf>
    <xf numFmtId="0" fontId="4" fillId="0" borderId="153" xfId="0" applyFont="1" applyBorder="1" applyAlignment="1">
      <alignment horizontal="center"/>
    </xf>
    <xf numFmtId="171" fontId="15" fillId="0" borderId="23" xfId="0" applyNumberFormat="1" applyFont="1" applyBorder="1" applyAlignment="1">
      <alignment horizontal="right" vertical="center"/>
    </xf>
    <xf numFmtId="49" fontId="4" fillId="0" borderId="95" xfId="0" applyNumberFormat="1" applyFont="1" applyBorder="1" applyAlignment="1">
      <alignment vertical="center"/>
    </xf>
    <xf numFmtId="49" fontId="15" fillId="0" borderId="8" xfId="0" applyNumberFormat="1" applyFont="1" applyBorder="1" applyAlignment="1">
      <alignment vertical="center" wrapText="1"/>
    </xf>
    <xf numFmtId="169" fontId="15" fillId="0" borderId="9" xfId="0" applyNumberFormat="1" applyFont="1" applyBorder="1" applyAlignment="1">
      <alignment vertical="center" wrapText="1"/>
    </xf>
    <xf numFmtId="171" fontId="15" fillId="0" borderId="38" xfId="0" applyNumberFormat="1" applyFont="1" applyBorder="1" applyAlignment="1">
      <alignment horizontal="right"/>
    </xf>
    <xf numFmtId="49" fontId="15" fillId="8" borderId="95" xfId="0" applyNumberFormat="1" applyFont="1" applyFill="1" applyBorder="1" applyAlignment="1">
      <alignment horizontal="left"/>
    </xf>
    <xf numFmtId="49" fontId="15" fillId="0" borderId="38" xfId="0" applyNumberFormat="1" applyFont="1" applyBorder="1" applyAlignment="1">
      <alignment horizontal="left"/>
    </xf>
    <xf numFmtId="49" fontId="15" fillId="0" borderId="38" xfId="0" applyNumberFormat="1" applyFont="1" applyBorder="1" applyAlignment="1">
      <alignment horizontal="right"/>
    </xf>
    <xf numFmtId="9" fontId="15" fillId="0" borderId="38" xfId="0" applyNumberFormat="1" applyFont="1" applyBorder="1" applyAlignment="1">
      <alignment horizontal="right"/>
    </xf>
    <xf numFmtId="49" fontId="15" fillId="8" borderId="101" xfId="0" applyNumberFormat="1" applyFont="1" applyFill="1" applyBorder="1" applyAlignment="1">
      <alignment horizontal="left"/>
    </xf>
    <xf numFmtId="49" fontId="15" fillId="0" borderId="38" xfId="0" applyNumberFormat="1" applyFont="1" applyBorder="1"/>
    <xf numFmtId="49" fontId="15" fillId="0" borderId="102" xfId="0" applyNumberFormat="1" applyFont="1" applyBorder="1" applyAlignment="1">
      <alignment horizontal="left"/>
    </xf>
    <xf numFmtId="49" fontId="15" fillId="0" borderId="14" xfId="0" applyNumberFormat="1" applyFont="1" applyBorder="1" applyAlignment="1">
      <alignment horizontal="left"/>
    </xf>
    <xf numFmtId="171" fontId="4" fillId="0" borderId="7" xfId="0" applyNumberFormat="1" applyFont="1" applyBorder="1" applyAlignment="1">
      <alignment horizontal="right" vertical="center" wrapText="1"/>
    </xf>
    <xf numFmtId="49" fontId="15" fillId="0" borderId="102" xfId="0" applyNumberFormat="1" applyFont="1" applyBorder="1" applyAlignment="1">
      <alignment horizontal="left" wrapText="1"/>
    </xf>
    <xf numFmtId="0" fontId="17" fillId="17" borderId="3" xfId="0" applyFont="1" applyFill="1" applyBorder="1" applyAlignment="1">
      <alignment horizontal="center" vertical="center" wrapText="1"/>
    </xf>
    <xf numFmtId="0" fontId="0" fillId="0" borderId="0" xfId="0" applyAlignment="1">
      <alignment horizontal="center"/>
    </xf>
    <xf numFmtId="0" fontId="55" fillId="0" borderId="124" xfId="8" applyFont="1" applyFill="1" applyBorder="1" applyAlignment="1">
      <alignment vertical="center"/>
    </xf>
    <xf numFmtId="0" fontId="5" fillId="8" borderId="17" xfId="2" applyFont="1" applyFill="1" applyBorder="1" applyAlignment="1">
      <alignment horizontal="center" vertical="center" wrapText="1"/>
    </xf>
    <xf numFmtId="0" fontId="11" fillId="0" borderId="42" xfId="2" applyFont="1" applyBorder="1"/>
    <xf numFmtId="0" fontId="5" fillId="5" borderId="16" xfId="2" applyFont="1" applyFill="1" applyBorder="1" applyAlignment="1">
      <alignment horizontal="center" vertical="center" wrapText="1"/>
    </xf>
    <xf numFmtId="0" fontId="5" fillId="5" borderId="11" xfId="2" applyFont="1" applyFill="1" applyBorder="1" applyAlignment="1">
      <alignment horizontal="center" vertical="center" wrapText="1"/>
    </xf>
    <xf numFmtId="0" fontId="11" fillId="0" borderId="16" xfId="2" applyFont="1" applyBorder="1"/>
    <xf numFmtId="0" fontId="11" fillId="0" borderId="11" xfId="2" applyFont="1" applyBorder="1"/>
    <xf numFmtId="0" fontId="5" fillId="5" borderId="13" xfId="2" applyFont="1" applyFill="1" applyBorder="1" applyAlignment="1">
      <alignment horizontal="center" vertical="center" wrapText="1"/>
    </xf>
    <xf numFmtId="0" fontId="5" fillId="8" borderId="42" xfId="2" applyFont="1" applyFill="1" applyBorder="1" applyAlignment="1">
      <alignment horizontal="center" vertical="center" wrapText="1"/>
    </xf>
    <xf numFmtId="0" fontId="5" fillId="8" borderId="13" xfId="2" applyFont="1" applyFill="1" applyBorder="1" applyAlignment="1">
      <alignment horizontal="center" vertical="center" wrapText="1"/>
    </xf>
    <xf numFmtId="0" fontId="5" fillId="5" borderId="42" xfId="2" applyFont="1" applyFill="1" applyBorder="1" applyAlignment="1">
      <alignment horizontal="center" vertical="center" wrapText="1"/>
    </xf>
    <xf numFmtId="0" fontId="5" fillId="5" borderId="17" xfId="2" applyFont="1" applyFill="1" applyBorder="1" applyAlignment="1">
      <alignment horizontal="center" vertical="center" wrapText="1"/>
    </xf>
    <xf numFmtId="0" fontId="5" fillId="8" borderId="16" xfId="2" applyFont="1" applyFill="1" applyBorder="1" applyAlignment="1">
      <alignment horizontal="center" vertical="center" wrapText="1"/>
    </xf>
    <xf numFmtId="14" fontId="4" fillId="0" borderId="13" xfId="2" applyNumberFormat="1" applyFont="1" applyBorder="1"/>
    <xf numFmtId="0" fontId="4" fillId="0" borderId="17" xfId="2" applyFont="1" applyBorder="1" applyAlignment="1">
      <alignment wrapText="1"/>
    </xf>
    <xf numFmtId="0" fontId="5" fillId="2" borderId="42" xfId="2" applyFont="1" applyFill="1" applyBorder="1" applyAlignment="1">
      <alignment horizontal="center" vertical="center" wrapText="1"/>
    </xf>
    <xf numFmtId="0" fontId="5" fillId="2" borderId="11" xfId="2" applyFont="1" applyFill="1" applyBorder="1" applyAlignment="1">
      <alignment horizontal="center" vertical="center" wrapText="1"/>
    </xf>
    <xf numFmtId="0" fontId="5" fillId="2" borderId="13" xfId="2" applyFont="1" applyFill="1" applyBorder="1" applyAlignment="1">
      <alignment horizontal="center" vertical="center" wrapText="1"/>
    </xf>
    <xf numFmtId="0" fontId="5" fillId="10" borderId="13" xfId="2" applyFont="1" applyFill="1" applyBorder="1" applyAlignment="1">
      <alignment horizontal="center" vertical="center" wrapText="1"/>
    </xf>
    <xf numFmtId="0" fontId="5" fillId="11" borderId="13" xfId="2" applyFont="1" applyFill="1" applyBorder="1" applyAlignment="1">
      <alignment horizontal="center" vertical="center" wrapText="1"/>
    </xf>
    <xf numFmtId="0" fontId="5" fillId="11" borderId="17" xfId="2" applyFont="1" applyFill="1" applyBorder="1" applyAlignment="1">
      <alignment horizontal="center" vertical="center" wrapText="1"/>
    </xf>
    <xf numFmtId="0" fontId="5" fillId="12" borderId="42" xfId="2" applyFont="1" applyFill="1" applyBorder="1" applyAlignment="1">
      <alignment horizontal="center" vertical="center" wrapText="1"/>
    </xf>
    <xf numFmtId="0" fontId="5" fillId="12" borderId="13" xfId="2" applyFont="1" applyFill="1" applyBorder="1" applyAlignment="1">
      <alignment horizontal="center" vertical="center" wrapText="1"/>
    </xf>
    <xf numFmtId="0" fontId="5" fillId="7" borderId="17" xfId="2" applyFont="1" applyFill="1" applyBorder="1" applyAlignment="1">
      <alignment horizontal="center" vertical="center" wrapText="1"/>
    </xf>
    <xf numFmtId="0" fontId="5" fillId="0" borderId="5" xfId="2" applyFont="1" applyBorder="1" applyAlignment="1">
      <alignment horizontal="center" vertical="center" wrapText="1"/>
    </xf>
    <xf numFmtId="49" fontId="4" fillId="8" borderId="62" xfId="2" applyNumberFormat="1" applyFont="1" applyFill="1" applyBorder="1" applyAlignment="1">
      <alignment horizontal="left" vertical="center" wrapText="1"/>
    </xf>
    <xf numFmtId="1" fontId="4" fillId="0" borderId="18" xfId="2" applyNumberFormat="1" applyFont="1" applyBorder="1" applyAlignment="1">
      <alignment horizontal="center" vertical="center" wrapText="1"/>
    </xf>
    <xf numFmtId="14" fontId="4" fillId="0" borderId="102" xfId="2" applyNumberFormat="1" applyFont="1" applyBorder="1"/>
    <xf numFmtId="49" fontId="4" fillId="0" borderId="21" xfId="2" applyNumberFormat="1" applyFont="1" applyBorder="1" applyAlignment="1">
      <alignment horizontal="left" vertical="center" wrapText="1"/>
    </xf>
    <xf numFmtId="0" fontId="11" fillId="0" borderId="102" xfId="2" applyFont="1" applyBorder="1"/>
    <xf numFmtId="0" fontId="5" fillId="0" borderId="16" xfId="2" applyFont="1" applyBorder="1" applyAlignment="1">
      <alignment horizontal="center" vertical="center" wrapText="1"/>
    </xf>
    <xf numFmtId="0" fontId="5" fillId="0" borderId="11" xfId="2" applyFont="1" applyBorder="1" applyAlignment="1">
      <alignment horizontal="center" vertical="center" wrapText="1"/>
    </xf>
    <xf numFmtId="170" fontId="4" fillId="0" borderId="112" xfId="2" applyNumberFormat="1" applyFont="1" applyBorder="1"/>
    <xf numFmtId="49" fontId="4" fillId="0" borderId="119" xfId="2" applyNumberFormat="1" applyFont="1" applyBorder="1" applyAlignment="1">
      <alignment horizontal="left" vertical="center" wrapText="1"/>
    </xf>
    <xf numFmtId="169" fontId="4" fillId="0" borderId="40" xfId="2" applyNumberFormat="1" applyFont="1" applyBorder="1" applyAlignment="1">
      <alignment vertical="center" wrapText="1"/>
    </xf>
    <xf numFmtId="0" fontId="4" fillId="8" borderId="23" xfId="2" applyFont="1" applyFill="1" applyBorder="1" applyAlignment="1">
      <alignment vertical="center" wrapText="1"/>
    </xf>
    <xf numFmtId="0" fontId="4" fillId="0" borderId="10" xfId="2" applyFont="1" applyBorder="1" applyAlignment="1">
      <alignment horizontal="center" vertical="center"/>
    </xf>
    <xf numFmtId="0" fontId="4" fillId="0" borderId="23" xfId="2" applyFont="1" applyBorder="1" applyAlignment="1">
      <alignment wrapText="1"/>
    </xf>
    <xf numFmtId="49" fontId="4" fillId="0" borderId="10" xfId="2" applyNumberFormat="1" applyFont="1" applyBorder="1" applyAlignment="1">
      <alignment horizontal="left" vertical="center"/>
    </xf>
    <xf numFmtId="0" fontId="4" fillId="0" borderId="39" xfId="2" applyFont="1" applyBorder="1" applyAlignment="1">
      <alignment wrapText="1"/>
    </xf>
    <xf numFmtId="169" fontId="4" fillId="0" borderId="14" xfId="2" applyNumberFormat="1" applyFont="1" applyBorder="1" applyAlignment="1">
      <alignment vertical="center"/>
    </xf>
    <xf numFmtId="1" fontId="4" fillId="0" borderId="102" xfId="2" applyNumberFormat="1" applyFont="1" applyBorder="1" applyAlignment="1">
      <alignment horizontal="center" vertical="center" wrapText="1"/>
    </xf>
    <xf numFmtId="0" fontId="4" fillId="8" borderId="38" xfId="2" applyFont="1" applyFill="1" applyBorder="1" applyAlignment="1">
      <alignment vertical="center" wrapText="1"/>
    </xf>
    <xf numFmtId="0" fontId="4" fillId="0" borderId="14" xfId="2" applyFont="1" applyBorder="1" applyAlignment="1">
      <alignment wrapText="1"/>
    </xf>
    <xf numFmtId="169" fontId="4" fillId="0" borderId="0" xfId="2" applyNumberFormat="1" applyFont="1" applyAlignment="1">
      <alignment vertical="center" wrapText="1"/>
    </xf>
    <xf numFmtId="49" fontId="4" fillId="0" borderId="19" xfId="2" applyNumberFormat="1" applyFont="1" applyBorder="1" applyAlignment="1">
      <alignment horizontal="left" vertical="center" wrapText="1"/>
    </xf>
    <xf numFmtId="169" fontId="4" fillId="0" borderId="6" xfId="2" applyNumberFormat="1" applyFont="1" applyBorder="1" applyAlignment="1">
      <alignment vertical="center" wrapText="1"/>
    </xf>
    <xf numFmtId="49" fontId="4" fillId="8" borderId="19" xfId="2" applyNumberFormat="1" applyFont="1" applyFill="1" applyBorder="1" applyAlignment="1">
      <alignment horizontal="left" vertical="center"/>
    </xf>
    <xf numFmtId="49" fontId="4" fillId="8" borderId="51" xfId="2" applyNumberFormat="1" applyFont="1" applyFill="1" applyBorder="1" applyAlignment="1">
      <alignment horizontal="left" vertical="center" wrapText="1"/>
    </xf>
    <xf numFmtId="170" fontId="4" fillId="0" borderId="102" xfId="2" applyNumberFormat="1" applyFont="1" applyBorder="1" applyAlignment="1">
      <alignment horizontal="center" vertical="center"/>
    </xf>
    <xf numFmtId="0" fontId="15" fillId="0" borderId="14" xfId="2" applyFont="1" applyBorder="1" applyAlignment="1">
      <alignment horizontal="left" vertical="center" wrapText="1"/>
    </xf>
    <xf numFmtId="49" fontId="4" fillId="0" borderId="12" xfId="2" applyNumberFormat="1" applyFont="1" applyBorder="1" applyAlignment="1">
      <alignment vertical="center" wrapText="1"/>
    </xf>
    <xf numFmtId="0" fontId="4" fillId="8" borderId="19" xfId="2" applyFont="1" applyFill="1" applyBorder="1" applyAlignment="1">
      <alignment vertical="center" wrapText="1"/>
    </xf>
    <xf numFmtId="49" fontId="4" fillId="0" borderId="38" xfId="2" applyNumberFormat="1" applyFont="1" applyBorder="1" applyAlignment="1">
      <alignment horizontal="left" vertical="center" wrapText="1"/>
    </xf>
    <xf numFmtId="169" fontId="4" fillId="0" borderId="12" xfId="2" applyNumberFormat="1" applyFont="1" applyBorder="1" applyAlignment="1">
      <alignment vertical="center" wrapText="1"/>
    </xf>
    <xf numFmtId="49" fontId="4" fillId="8" borderId="38" xfId="2" applyNumberFormat="1" applyFont="1" applyFill="1" applyBorder="1" applyAlignment="1">
      <alignment horizontal="left" vertical="center"/>
    </xf>
    <xf numFmtId="49" fontId="4" fillId="8" borderId="16" xfId="2" applyNumberFormat="1" applyFont="1" applyFill="1" applyBorder="1" applyAlignment="1">
      <alignment horizontal="left" vertical="center"/>
    </xf>
    <xf numFmtId="170" fontId="4" fillId="0" borderId="15" xfId="2" applyNumberFormat="1" applyFont="1" applyBorder="1" applyAlignment="1">
      <alignment horizontal="left" vertical="center"/>
    </xf>
    <xf numFmtId="0" fontId="15" fillId="0" borderId="102" xfId="2" applyFont="1" applyBorder="1" applyAlignment="1">
      <alignment horizontal="left" vertical="center" wrapText="1"/>
    </xf>
    <xf numFmtId="10" fontId="4" fillId="11" borderId="13" xfId="2" applyNumberFormat="1" applyFont="1" applyFill="1" applyBorder="1" applyAlignment="1">
      <alignment horizontal="center" vertical="center" wrapText="1"/>
    </xf>
    <xf numFmtId="0" fontId="4" fillId="12" borderId="42" xfId="2" applyFont="1" applyFill="1" applyBorder="1" applyAlignment="1">
      <alignment horizontal="center" vertical="center" wrapText="1"/>
    </xf>
    <xf numFmtId="0" fontId="4" fillId="12" borderId="13" xfId="2" applyFont="1" applyFill="1" applyBorder="1" applyAlignment="1">
      <alignment horizontal="center" vertical="center" wrapText="1"/>
    </xf>
    <xf numFmtId="0" fontId="15" fillId="0" borderId="39" xfId="2" applyFont="1" applyBorder="1" applyAlignment="1">
      <alignment horizontal="left" vertical="center" wrapText="1"/>
    </xf>
    <xf numFmtId="0" fontId="4" fillId="0" borderId="39" xfId="2" applyFont="1" applyBorder="1" applyAlignment="1">
      <alignment vertical="center"/>
    </xf>
    <xf numFmtId="171" fontId="4" fillId="13" borderId="38" xfId="2" applyNumberFormat="1" applyFont="1" applyFill="1" applyBorder="1" applyAlignment="1">
      <alignment horizontal="right" vertical="center" wrapText="1"/>
    </xf>
    <xf numFmtId="171" fontId="4" fillId="13" borderId="14" xfId="2" applyNumberFormat="1" applyFont="1" applyFill="1" applyBorder="1" applyAlignment="1">
      <alignment horizontal="right" vertical="center" wrapText="1"/>
    </xf>
    <xf numFmtId="171" fontId="4" fillId="13" borderId="23" xfId="2" applyNumberFormat="1" applyFont="1" applyFill="1" applyBorder="1" applyAlignment="1">
      <alignment horizontal="right" vertical="center" wrapText="1"/>
    </xf>
    <xf numFmtId="171" fontId="4" fillId="13" borderId="24" xfId="2" applyNumberFormat="1" applyFont="1" applyFill="1" applyBorder="1" applyAlignment="1">
      <alignment horizontal="right" vertical="center" wrapText="1"/>
    </xf>
    <xf numFmtId="0" fontId="15" fillId="0" borderId="13" xfId="2" applyFont="1" applyBorder="1" applyAlignment="1">
      <alignment horizontal="left" vertical="center" wrapText="1"/>
    </xf>
    <xf numFmtId="169" fontId="4" fillId="0" borderId="24" xfId="2" applyNumberFormat="1" applyFont="1" applyBorder="1" applyAlignment="1">
      <alignment vertical="center" wrapText="1"/>
    </xf>
    <xf numFmtId="49" fontId="4" fillId="8" borderId="23" xfId="2" applyNumberFormat="1" applyFont="1" applyFill="1" applyBorder="1" applyAlignment="1">
      <alignment horizontal="left" vertical="center"/>
    </xf>
    <xf numFmtId="0" fontId="4" fillId="0" borderId="16" xfId="2" applyFont="1" applyBorder="1"/>
    <xf numFmtId="0" fontId="4" fillId="0" borderId="23" xfId="2" applyFont="1" applyBorder="1"/>
    <xf numFmtId="49" fontId="13" fillId="0" borderId="102" xfId="2" applyNumberFormat="1" applyFont="1" applyBorder="1" applyAlignment="1">
      <alignment horizontal="left" vertical="center" wrapText="1"/>
    </xf>
    <xf numFmtId="171" fontId="4" fillId="13" borderId="34" xfId="2" applyNumberFormat="1" applyFont="1" applyFill="1" applyBorder="1" applyAlignment="1">
      <alignment horizontal="right" vertical="center" wrapText="1"/>
    </xf>
    <xf numFmtId="171" fontId="4" fillId="13" borderId="33" xfId="2" applyNumberFormat="1" applyFont="1" applyFill="1" applyBorder="1" applyAlignment="1">
      <alignment horizontal="right" vertical="center" wrapText="1"/>
    </xf>
    <xf numFmtId="0" fontId="5" fillId="0" borderId="12" xfId="2" applyFont="1" applyBorder="1" applyAlignment="1">
      <alignment horizontal="center" vertical="center" wrapText="1"/>
    </xf>
    <xf numFmtId="0" fontId="5" fillId="0" borderId="38" xfId="2" applyFont="1" applyBorder="1" applyAlignment="1">
      <alignment horizontal="center" vertical="center" wrapText="1"/>
    </xf>
    <xf numFmtId="1" fontId="4" fillId="0" borderId="39" xfId="2" applyNumberFormat="1" applyFont="1" applyBorder="1" applyAlignment="1">
      <alignment horizontal="center" vertical="center" wrapText="1"/>
    </xf>
    <xf numFmtId="49" fontId="4" fillId="0" borderId="34" xfId="2" applyNumberFormat="1" applyFont="1" applyBorder="1" applyAlignment="1">
      <alignment horizontal="left" vertical="center" wrapText="1"/>
    </xf>
    <xf numFmtId="169" fontId="4" fillId="0" borderId="33" xfId="2" applyNumberFormat="1" applyFont="1" applyBorder="1" applyAlignment="1">
      <alignment vertical="center" wrapText="1"/>
    </xf>
    <xf numFmtId="49" fontId="4" fillId="0" borderId="39" xfId="2" applyNumberFormat="1" applyFont="1" applyBorder="1" applyAlignment="1">
      <alignment horizontal="center" vertical="center" wrapText="1"/>
    </xf>
    <xf numFmtId="49" fontId="4" fillId="8" borderId="34" xfId="2" applyNumberFormat="1" applyFont="1" applyFill="1" applyBorder="1" applyAlignment="1">
      <alignment horizontal="left" vertical="center"/>
    </xf>
    <xf numFmtId="170" fontId="4" fillId="0" borderId="39" xfId="2" applyNumberFormat="1" applyFont="1" applyBorder="1" applyAlignment="1">
      <alignment horizontal="center" vertical="center"/>
    </xf>
    <xf numFmtId="0" fontId="4" fillId="0" borderId="34" xfId="2" applyFont="1" applyBorder="1"/>
    <xf numFmtId="49" fontId="4" fillId="0" borderId="174" xfId="2" applyNumberFormat="1" applyFont="1" applyBorder="1" applyAlignment="1">
      <alignment horizontal="left" vertical="center" wrapText="1"/>
    </xf>
    <xf numFmtId="1" fontId="4" fillId="0" borderId="0" xfId="2" applyNumberFormat="1" applyFont="1" applyAlignment="1">
      <alignment horizontal="center" vertical="center" wrapText="1"/>
    </xf>
    <xf numFmtId="1" fontId="4" fillId="0" borderId="33" xfId="2" applyNumberFormat="1" applyFont="1" applyBorder="1" applyAlignment="1">
      <alignment horizontal="center" vertical="center" wrapText="1"/>
    </xf>
    <xf numFmtId="1" fontId="4" fillId="0" borderId="34" xfId="2" applyNumberFormat="1" applyFont="1" applyBorder="1" applyAlignment="1">
      <alignment horizontal="center" vertical="center" wrapText="1"/>
    </xf>
    <xf numFmtId="170" fontId="4" fillId="0" borderId="41" xfId="2" applyNumberFormat="1" applyFont="1" applyBorder="1"/>
    <xf numFmtId="49" fontId="4" fillId="8" borderId="0" xfId="2" applyNumberFormat="1" applyFont="1" applyFill="1" applyAlignment="1">
      <alignment horizontal="left" vertical="center" wrapText="1"/>
    </xf>
    <xf numFmtId="0" fontId="4" fillId="8" borderId="11" xfId="2" applyFont="1" applyFill="1" applyBorder="1" applyAlignment="1">
      <alignment vertical="center" wrapText="1"/>
    </xf>
    <xf numFmtId="170" fontId="4" fillId="0" borderId="13" xfId="2" applyNumberFormat="1" applyFont="1" applyBorder="1" applyAlignment="1">
      <alignment horizontal="center" vertical="center"/>
    </xf>
    <xf numFmtId="49" fontId="4" fillId="8" borderId="42" xfId="2" applyNumberFormat="1" applyFont="1" applyFill="1" applyBorder="1" applyAlignment="1">
      <alignment horizontal="center" vertical="center" wrapText="1"/>
    </xf>
    <xf numFmtId="0" fontId="11" fillId="0" borderId="39" xfId="2" applyFont="1" applyBorder="1" applyAlignment="1">
      <alignment vertical="center" wrapText="1"/>
    </xf>
    <xf numFmtId="171" fontId="4" fillId="13" borderId="39" xfId="2" applyNumberFormat="1" applyFont="1" applyFill="1" applyBorder="1" applyAlignment="1">
      <alignment horizontal="right" vertical="center" wrapText="1"/>
    </xf>
    <xf numFmtId="0" fontId="11" fillId="0" borderId="102" xfId="2" applyFont="1" applyBorder="1" applyAlignment="1">
      <alignment vertical="center" wrapText="1"/>
    </xf>
    <xf numFmtId="0" fontId="4" fillId="0" borderId="10" xfId="2" applyFont="1" applyBorder="1"/>
    <xf numFmtId="1" fontId="4" fillId="0" borderId="12" xfId="2" applyNumberFormat="1" applyFont="1" applyBorder="1" applyAlignment="1">
      <alignment horizontal="center" vertical="center" wrapText="1"/>
    </xf>
    <xf numFmtId="1" fontId="4" fillId="0" borderId="38" xfId="2" applyNumberFormat="1" applyFont="1" applyBorder="1" applyAlignment="1">
      <alignment horizontal="center" vertical="center" wrapText="1"/>
    </xf>
    <xf numFmtId="49" fontId="4" fillId="0" borderId="14" xfId="2" applyNumberFormat="1" applyFont="1" applyBorder="1" applyAlignment="1">
      <alignment horizontal="center" vertical="center" wrapText="1"/>
    </xf>
    <xf numFmtId="170" fontId="4" fillId="0" borderId="14" xfId="2" applyNumberFormat="1" applyFont="1" applyBorder="1" applyAlignment="1">
      <alignment horizontal="center" vertical="center"/>
    </xf>
    <xf numFmtId="49" fontId="4" fillId="0" borderId="17" xfId="2" applyNumberFormat="1" applyFont="1" applyBorder="1" applyAlignment="1">
      <alignment horizontal="left" vertical="center" wrapText="1"/>
    </xf>
    <xf numFmtId="49" fontId="4" fillId="8" borderId="17" xfId="2" applyNumberFormat="1" applyFont="1" applyFill="1" applyBorder="1" applyAlignment="1">
      <alignment horizontal="left" vertical="center" wrapText="1"/>
    </xf>
    <xf numFmtId="175" fontId="4" fillId="0" borderId="42" xfId="2" applyNumberFormat="1" applyFont="1" applyBorder="1" applyAlignment="1">
      <alignment horizontal="right" vertical="center"/>
    </xf>
    <xf numFmtId="166" fontId="4" fillId="0" borderId="15" xfId="1" applyFont="1" applyBorder="1" applyAlignment="1">
      <alignment horizontal="right" vertical="center"/>
    </xf>
    <xf numFmtId="171" fontId="4" fillId="0" borderId="12" xfId="2" applyNumberFormat="1" applyFont="1" applyBorder="1" applyAlignment="1">
      <alignment horizontal="right" vertical="center" wrapText="1"/>
    </xf>
    <xf numFmtId="49" fontId="4" fillId="8" borderId="17" xfId="2" applyNumberFormat="1" applyFont="1" applyFill="1" applyBorder="1" applyAlignment="1">
      <alignment horizontal="left" vertical="center"/>
    </xf>
    <xf numFmtId="171" fontId="4" fillId="0" borderId="33" xfId="2" applyNumberFormat="1" applyFont="1" applyBorder="1" applyAlignment="1">
      <alignment horizontal="right" vertical="center" wrapText="1"/>
    </xf>
    <xf numFmtId="0" fontId="4" fillId="12" borderId="17" xfId="2" applyFont="1" applyFill="1" applyBorder="1" applyAlignment="1">
      <alignment horizontal="center" vertical="center" wrapText="1"/>
    </xf>
    <xf numFmtId="171" fontId="4" fillId="0" borderId="24" xfId="2" applyNumberFormat="1" applyFont="1" applyBorder="1" applyAlignment="1">
      <alignment horizontal="right" vertical="center" wrapText="1"/>
    </xf>
    <xf numFmtId="0" fontId="4" fillId="0" borderId="153" xfId="2" applyFont="1" applyBorder="1" applyAlignment="1">
      <alignment wrapText="1"/>
    </xf>
    <xf numFmtId="175" fontId="4" fillId="0" borderId="46" xfId="2" applyNumberFormat="1" applyFont="1" applyBorder="1" applyAlignment="1">
      <alignment horizontal="right" vertical="center"/>
    </xf>
    <xf numFmtId="171" fontId="4" fillId="0" borderId="48" xfId="2" applyNumberFormat="1" applyFont="1" applyBorder="1" applyAlignment="1">
      <alignment horizontal="right" vertical="center" wrapText="1"/>
    </xf>
    <xf numFmtId="175" fontId="4" fillId="0" borderId="9" xfId="2" applyNumberFormat="1" applyFont="1" applyBorder="1" applyAlignment="1">
      <alignment horizontal="right" vertical="center"/>
    </xf>
    <xf numFmtId="9" fontId="5" fillId="8" borderId="62" xfId="2" applyNumberFormat="1" applyFont="1" applyFill="1" applyBorder="1" applyAlignment="1">
      <alignment horizontal="center" vertical="center"/>
    </xf>
    <xf numFmtId="49" fontId="4" fillId="0" borderId="17" xfId="2" applyNumberFormat="1" applyFont="1" applyBorder="1" applyAlignment="1">
      <alignment horizontal="left" vertical="center"/>
    </xf>
    <xf numFmtId="49" fontId="4" fillId="8" borderId="42" xfId="2" applyNumberFormat="1" applyFont="1" applyFill="1" applyBorder="1" applyAlignment="1">
      <alignment horizontal="left" vertical="center"/>
    </xf>
    <xf numFmtId="49" fontId="4" fillId="8" borderId="13" xfId="2" applyNumberFormat="1" applyFont="1" applyFill="1" applyBorder="1" applyAlignment="1">
      <alignment horizontal="left" vertical="center"/>
    </xf>
    <xf numFmtId="175" fontId="4" fillId="0" borderId="17" xfId="2" applyNumberFormat="1" applyFont="1" applyBorder="1" applyAlignment="1">
      <alignment horizontal="right" vertical="center"/>
    </xf>
    <xf numFmtId="170" fontId="5" fillId="8" borderId="17" xfId="2" applyNumberFormat="1" applyFont="1" applyFill="1" applyBorder="1" applyAlignment="1">
      <alignment horizontal="center" vertical="center"/>
    </xf>
    <xf numFmtId="49" fontId="4" fillId="0" borderId="11" xfId="2" applyNumberFormat="1" applyFont="1" applyBorder="1" applyAlignment="1">
      <alignment horizontal="left" vertical="center"/>
    </xf>
    <xf numFmtId="49" fontId="4" fillId="0" borderId="42" xfId="2" applyNumberFormat="1" applyFont="1" applyBorder="1" applyAlignment="1">
      <alignment vertical="center" wrapText="1"/>
    </xf>
    <xf numFmtId="49" fontId="4" fillId="0" borderId="17" xfId="2" applyNumberFormat="1" applyFont="1" applyBorder="1" applyAlignment="1">
      <alignment vertical="center" wrapText="1"/>
    </xf>
    <xf numFmtId="170" fontId="5" fillId="8" borderId="153" xfId="2" applyNumberFormat="1" applyFont="1" applyFill="1" applyBorder="1" applyAlignment="1">
      <alignment horizontal="center" vertical="center"/>
    </xf>
    <xf numFmtId="49" fontId="4" fillId="0" borderId="26" xfId="2" applyNumberFormat="1" applyFont="1" applyBorder="1" applyAlignment="1">
      <alignment horizontal="left" vertical="center" wrapText="1"/>
    </xf>
    <xf numFmtId="10" fontId="5" fillId="7" borderId="168" xfId="2" applyNumberFormat="1" applyFont="1" applyFill="1" applyBorder="1" applyAlignment="1">
      <alignment horizontal="center" vertical="center" wrapText="1"/>
    </xf>
    <xf numFmtId="10" fontId="5" fillId="7" borderId="169" xfId="2" applyNumberFormat="1" applyFont="1" applyFill="1" applyBorder="1" applyAlignment="1">
      <alignment horizontal="center" vertical="center" wrapText="1"/>
    </xf>
    <xf numFmtId="0" fontId="4" fillId="0" borderId="0" xfId="2" applyFont="1" applyAlignment="1">
      <alignment wrapText="1"/>
    </xf>
    <xf numFmtId="175" fontId="4" fillId="0" borderId="15" xfId="2" applyNumberFormat="1" applyFont="1" applyBorder="1" applyAlignment="1">
      <alignment horizontal="right" vertical="center"/>
    </xf>
    <xf numFmtId="49" fontId="4" fillId="0" borderId="35" xfId="2" applyNumberFormat="1" applyFont="1" applyBorder="1" applyAlignment="1">
      <alignment horizontal="left" vertical="center"/>
    </xf>
    <xf numFmtId="0" fontId="4" fillId="8" borderId="62" xfId="2" applyFont="1" applyFill="1" applyBorder="1" applyAlignment="1">
      <alignment horizontal="left" vertical="center"/>
    </xf>
    <xf numFmtId="0" fontId="4" fillId="8" borderId="17" xfId="2" applyFont="1" applyFill="1" applyBorder="1" applyAlignment="1">
      <alignment horizontal="left" vertical="center"/>
    </xf>
    <xf numFmtId="170" fontId="2" fillId="8" borderId="154" xfId="2" applyNumberFormat="1" applyFont="1" applyFill="1" applyBorder="1" applyAlignment="1">
      <alignment horizontal="right" vertical="center" wrapText="1"/>
    </xf>
    <xf numFmtId="0" fontId="5" fillId="5" borderId="96" xfId="0" applyFont="1" applyFill="1" applyBorder="1" applyAlignment="1">
      <alignment horizontal="center" vertical="center" wrapText="1"/>
    </xf>
    <xf numFmtId="0" fontId="5" fillId="5" borderId="62" xfId="0" applyFont="1" applyFill="1" applyBorder="1" applyAlignment="1">
      <alignment horizontal="center" vertical="center" wrapText="1"/>
    </xf>
    <xf numFmtId="0" fontId="5" fillId="8" borderId="62"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12" fillId="0" borderId="50" xfId="0" applyFont="1" applyBorder="1" applyAlignment="1">
      <alignment horizontal="center" vertical="center" wrapText="1"/>
    </xf>
    <xf numFmtId="0" fontId="5" fillId="8" borderId="34" xfId="0" applyFont="1" applyFill="1" applyBorder="1" applyAlignment="1">
      <alignment horizontal="center" vertical="center" wrapText="1"/>
    </xf>
    <xf numFmtId="0" fontId="5" fillId="8" borderId="39" xfId="0" applyFont="1" applyFill="1" applyBorder="1" applyAlignment="1">
      <alignment horizontal="center" vertical="center" wrapText="1"/>
    </xf>
    <xf numFmtId="0" fontId="5" fillId="5" borderId="42"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5" fillId="8" borderId="32" xfId="0" applyFont="1" applyFill="1" applyBorder="1" applyAlignment="1">
      <alignment horizontal="center" vertical="center" wrapText="1"/>
    </xf>
    <xf numFmtId="1" fontId="4" fillId="0" borderId="132" xfId="0" applyNumberFormat="1" applyFont="1" applyBorder="1" applyAlignment="1">
      <alignment horizontal="center" vertical="center" wrapText="1"/>
    </xf>
    <xf numFmtId="49" fontId="4" fillId="0" borderId="121" xfId="0" applyNumberFormat="1" applyFont="1" applyBorder="1" applyAlignment="1">
      <alignment horizontal="left" vertical="center" wrapText="1"/>
    </xf>
    <xf numFmtId="169" fontId="4" fillId="0" borderId="208" xfId="0" applyNumberFormat="1" applyFont="1" applyBorder="1" applyAlignment="1">
      <alignment vertical="center" wrapText="1"/>
    </xf>
    <xf numFmtId="49" fontId="4" fillId="0" borderId="202" xfId="0" applyNumberFormat="1" applyFont="1" applyBorder="1" applyAlignment="1">
      <alignment horizontal="left" vertical="center" wrapText="1"/>
    </xf>
    <xf numFmtId="49" fontId="4" fillId="8" borderId="211" xfId="0" applyNumberFormat="1" applyFont="1" applyFill="1" applyBorder="1" applyAlignment="1">
      <alignment horizontal="left" vertical="center"/>
    </xf>
    <xf numFmtId="49" fontId="4" fillId="8" borderId="121" xfId="0" applyNumberFormat="1" applyFont="1" applyFill="1" applyBorder="1" applyAlignment="1">
      <alignment horizontal="left" vertical="center"/>
    </xf>
    <xf numFmtId="49" fontId="4" fillId="8" borderId="208" xfId="0" applyNumberFormat="1" applyFont="1" applyFill="1" applyBorder="1" applyAlignment="1">
      <alignment horizontal="left" vertical="center"/>
    </xf>
    <xf numFmtId="170" fontId="4" fillId="8" borderId="128" xfId="0" applyNumberFormat="1" applyFont="1" applyFill="1" applyBorder="1" applyAlignment="1">
      <alignment horizontal="right" vertical="center"/>
    </xf>
    <xf numFmtId="170" fontId="4" fillId="8" borderId="133" xfId="0" applyNumberFormat="1" applyFont="1" applyFill="1" applyBorder="1" applyAlignment="1">
      <alignment horizontal="right" vertical="center"/>
    </xf>
    <xf numFmtId="49" fontId="4" fillId="18" borderId="7" xfId="0" applyNumberFormat="1" applyFont="1" applyFill="1" applyBorder="1" applyAlignment="1">
      <alignment horizontal="left" vertical="center" wrapText="1"/>
    </xf>
    <xf numFmtId="14" fontId="4" fillId="13" borderId="39" xfId="0" applyNumberFormat="1" applyFont="1" applyFill="1" applyBorder="1" applyAlignment="1">
      <alignment horizontal="right" vertical="center" wrapText="1"/>
    </xf>
    <xf numFmtId="14" fontId="4" fillId="13" borderId="51" xfId="0" applyNumberFormat="1" applyFont="1" applyFill="1" applyBorder="1" applyAlignment="1">
      <alignment horizontal="right" vertical="center" wrapText="1"/>
    </xf>
    <xf numFmtId="49" fontId="4" fillId="13" borderId="9" xfId="0" applyNumberFormat="1" applyFont="1" applyFill="1" applyBorder="1" applyAlignment="1">
      <alignment horizontal="left" vertical="center" wrapText="1"/>
    </xf>
    <xf numFmtId="0" fontId="11" fillId="0" borderId="95" xfId="0" applyFont="1" applyBorder="1" applyAlignment="1">
      <alignment vertical="center"/>
    </xf>
    <xf numFmtId="1" fontId="4" fillId="0" borderId="136" xfId="0" applyNumberFormat="1" applyFont="1" applyBorder="1" applyAlignment="1">
      <alignment horizontal="center" vertical="center" wrapText="1"/>
    </xf>
    <xf numFmtId="49" fontId="4" fillId="8" borderId="24" xfId="0" applyNumberFormat="1" applyFont="1" applyFill="1" applyBorder="1" applyAlignment="1">
      <alignment horizontal="left" vertical="center"/>
    </xf>
    <xf numFmtId="49" fontId="4" fillId="8" borderId="17" xfId="0" applyNumberFormat="1" applyFont="1" applyFill="1" applyBorder="1" applyAlignment="1">
      <alignment horizontal="center" vertical="center"/>
    </xf>
    <xf numFmtId="170" fontId="4" fillId="8" borderId="114" xfId="0" applyNumberFormat="1" applyFont="1" applyFill="1" applyBorder="1" applyAlignment="1">
      <alignment horizontal="right" vertical="center"/>
    </xf>
    <xf numFmtId="0" fontId="13" fillId="18" borderId="102" xfId="0" applyFont="1" applyFill="1" applyBorder="1" applyAlignment="1">
      <alignment vertical="center" wrapText="1"/>
    </xf>
    <xf numFmtId="49" fontId="13" fillId="13" borderId="21" xfId="0" applyNumberFormat="1" applyFont="1" applyFill="1" applyBorder="1" applyAlignment="1">
      <alignment horizontal="left" vertical="center" wrapText="1"/>
    </xf>
    <xf numFmtId="0" fontId="11" fillId="0" borderId="101" xfId="0" applyFont="1" applyBorder="1" applyAlignment="1">
      <alignment vertical="center"/>
    </xf>
    <xf numFmtId="0" fontId="4" fillId="0" borderId="101" xfId="0" applyFont="1" applyBorder="1" applyAlignment="1">
      <alignment wrapText="1"/>
    </xf>
    <xf numFmtId="0" fontId="4" fillId="0" borderId="112" xfId="0" applyFont="1" applyBorder="1" applyAlignment="1">
      <alignment wrapText="1"/>
    </xf>
    <xf numFmtId="0" fontId="13" fillId="18" borderId="102" xfId="0" applyFont="1" applyFill="1" applyBorder="1" applyAlignment="1">
      <alignment wrapText="1"/>
    </xf>
    <xf numFmtId="0" fontId="4" fillId="18" borderId="102" xfId="0" applyFont="1" applyFill="1" applyBorder="1" applyAlignment="1">
      <alignment wrapText="1"/>
    </xf>
    <xf numFmtId="14" fontId="4" fillId="13" borderId="33" xfId="0" applyNumberFormat="1" applyFont="1" applyFill="1" applyBorder="1" applyAlignment="1">
      <alignment horizontal="right" vertical="center" wrapText="1"/>
    </xf>
    <xf numFmtId="49" fontId="4" fillId="13" borderId="21" xfId="0" applyNumberFormat="1" applyFont="1" applyFill="1" applyBorder="1" applyAlignment="1">
      <alignment horizontal="left" vertical="center" wrapText="1"/>
    </xf>
    <xf numFmtId="49" fontId="4" fillId="19" borderId="101" xfId="0" applyNumberFormat="1" applyFont="1" applyFill="1" applyBorder="1" applyAlignment="1">
      <alignment horizontal="center" vertical="center" wrapText="1"/>
    </xf>
    <xf numFmtId="49" fontId="4" fillId="8" borderId="33" xfId="0" applyNumberFormat="1" applyFont="1" applyFill="1" applyBorder="1" applyAlignment="1">
      <alignment horizontal="left" vertical="center"/>
    </xf>
    <xf numFmtId="0" fontId="4" fillId="18" borderId="0" xfId="0" applyFont="1" applyFill="1" applyAlignment="1">
      <alignment wrapText="1"/>
    </xf>
    <xf numFmtId="169" fontId="4" fillId="0" borderId="33" xfId="0" applyNumberFormat="1" applyFont="1" applyBorder="1" applyAlignment="1">
      <alignment horizontal="center" vertical="center" wrapText="1"/>
    </xf>
    <xf numFmtId="14" fontId="4" fillId="13" borderId="102" xfId="0" applyNumberFormat="1" applyFont="1" applyFill="1" applyBorder="1" applyAlignment="1">
      <alignment horizontal="right" vertical="center" wrapText="1"/>
    </xf>
    <xf numFmtId="169" fontId="4" fillId="0" borderId="16" xfId="0" applyNumberFormat="1" applyFont="1" applyBorder="1" applyAlignment="1">
      <alignment horizontal="center" vertical="center" wrapText="1"/>
    </xf>
    <xf numFmtId="49" fontId="4" fillId="13" borderId="39" xfId="0" applyNumberFormat="1" applyFont="1" applyFill="1" applyBorder="1" applyAlignment="1">
      <alignment horizontal="left" vertical="center" wrapText="1"/>
    </xf>
    <xf numFmtId="49" fontId="4" fillId="13" borderId="119" xfId="0" applyNumberFormat="1" applyFont="1" applyFill="1" applyBorder="1" applyAlignment="1">
      <alignment horizontal="left" vertical="center" wrapText="1"/>
    </xf>
    <xf numFmtId="49" fontId="4" fillId="19" borderId="32" xfId="0" applyNumberFormat="1" applyFont="1" applyFill="1" applyBorder="1" applyAlignment="1">
      <alignment horizontal="center" vertical="center" wrapText="1"/>
    </xf>
    <xf numFmtId="0" fontId="4" fillId="0" borderId="32" xfId="0" applyFont="1" applyBorder="1" applyAlignment="1">
      <alignment wrapText="1"/>
    </xf>
    <xf numFmtId="0" fontId="4" fillId="0" borderId="35" xfId="0" applyFont="1" applyBorder="1" applyAlignment="1">
      <alignment wrapText="1"/>
    </xf>
    <xf numFmtId="49" fontId="4" fillId="0" borderId="243" xfId="0" applyNumberFormat="1" applyFont="1" applyBorder="1" applyAlignment="1">
      <alignment horizontal="left" vertical="center" wrapText="1"/>
    </xf>
    <xf numFmtId="169" fontId="4" fillId="0" borderId="121" xfId="0" applyNumberFormat="1" applyFont="1" applyBorder="1" applyAlignment="1">
      <alignment vertical="center" wrapText="1"/>
    </xf>
    <xf numFmtId="0" fontId="4" fillId="0" borderId="202" xfId="0" applyFont="1" applyBorder="1"/>
    <xf numFmtId="169" fontId="4" fillId="0" borderId="189" xfId="0" applyNumberFormat="1" applyFont="1" applyBorder="1" applyAlignment="1">
      <alignment horizontal="center" vertical="center" wrapText="1"/>
    </xf>
    <xf numFmtId="49" fontId="4" fillId="8" borderId="121" xfId="0" applyNumberFormat="1" applyFont="1" applyFill="1" applyBorder="1" applyAlignment="1">
      <alignment horizontal="center" vertical="center"/>
    </xf>
    <xf numFmtId="49" fontId="4" fillId="0" borderId="70" xfId="0" applyNumberFormat="1" applyFont="1" applyBorder="1" applyAlignment="1">
      <alignment horizontal="left" vertical="center" wrapText="1"/>
    </xf>
    <xf numFmtId="170" fontId="4" fillId="8" borderId="121" xfId="0" applyNumberFormat="1" applyFont="1" applyFill="1" applyBorder="1" applyAlignment="1">
      <alignment horizontal="right" vertical="center"/>
    </xf>
    <xf numFmtId="170" fontId="4" fillId="8" borderId="202" xfId="0" applyNumberFormat="1" applyFont="1" applyFill="1" applyBorder="1" applyAlignment="1">
      <alignment horizontal="right" vertical="center"/>
    </xf>
    <xf numFmtId="49" fontId="4" fillId="0" borderId="244" xfId="0" applyNumberFormat="1" applyFont="1" applyBorder="1" applyAlignment="1">
      <alignment horizontal="left" vertical="center"/>
    </xf>
    <xf numFmtId="1" fontId="4" fillId="0" borderId="189" xfId="0" applyNumberFormat="1" applyFont="1" applyBorder="1" applyAlignment="1">
      <alignment horizontal="center" vertical="center" wrapText="1"/>
    </xf>
    <xf numFmtId="14" fontId="4" fillId="0" borderId="121" xfId="0" applyNumberFormat="1" applyFont="1" applyBorder="1" applyAlignment="1">
      <alignment horizontal="right" vertical="center" wrapText="1"/>
    </xf>
    <xf numFmtId="49" fontId="4" fillId="8" borderId="121" xfId="0" applyNumberFormat="1" applyFont="1" applyFill="1" applyBorder="1" applyAlignment="1">
      <alignment horizontal="center" vertical="center" wrapText="1"/>
    </xf>
    <xf numFmtId="49" fontId="4" fillId="8" borderId="202" xfId="0" applyNumberFormat="1" applyFont="1" applyFill="1" applyBorder="1" applyAlignment="1">
      <alignment horizontal="center" vertical="center" wrapText="1"/>
    </xf>
    <xf numFmtId="49" fontId="4" fillId="0" borderId="244" xfId="0" applyNumberFormat="1" applyFont="1" applyBorder="1" applyAlignment="1">
      <alignment horizontal="left" vertical="center" wrapText="1"/>
    </xf>
    <xf numFmtId="49" fontId="4" fillId="0" borderId="189" xfId="0" applyNumberFormat="1" applyFont="1" applyBorder="1" applyAlignment="1">
      <alignment horizontal="left" vertical="center"/>
    </xf>
    <xf numFmtId="49" fontId="4" fillId="0" borderId="121" xfId="0" applyNumberFormat="1" applyFont="1" applyBorder="1" applyAlignment="1">
      <alignment vertical="center" wrapText="1"/>
    </xf>
    <xf numFmtId="169" fontId="4" fillId="0" borderId="202" xfId="0" applyNumberFormat="1" applyFont="1" applyBorder="1" applyAlignment="1">
      <alignment vertical="center" wrapText="1"/>
    </xf>
    <xf numFmtId="0" fontId="4" fillId="8" borderId="189" xfId="0" applyFont="1" applyFill="1" applyBorder="1" applyAlignment="1">
      <alignment vertical="center" wrapText="1"/>
    </xf>
    <xf numFmtId="0" fontId="4" fillId="8" borderId="121" xfId="0" applyFont="1" applyFill="1" applyBorder="1" applyAlignment="1">
      <alignment vertical="center" wrapText="1"/>
    </xf>
    <xf numFmtId="0" fontId="4" fillId="0" borderId="202" xfId="0" applyFont="1" applyBorder="1" applyAlignment="1">
      <alignment vertical="center" wrapText="1"/>
    </xf>
    <xf numFmtId="49" fontId="4" fillId="0" borderId="189" xfId="0" applyNumberFormat="1" applyFont="1" applyBorder="1" applyAlignment="1">
      <alignment vertical="center" wrapText="1"/>
    </xf>
    <xf numFmtId="49" fontId="4" fillId="0" borderId="147" xfId="0" applyNumberFormat="1" applyFont="1" applyBorder="1" applyAlignment="1">
      <alignment vertical="center" wrapText="1"/>
    </xf>
    <xf numFmtId="1" fontId="4" fillId="0" borderId="65" xfId="0" applyNumberFormat="1" applyFont="1" applyBorder="1" applyAlignment="1">
      <alignment horizontal="center" vertical="center" wrapText="1"/>
    </xf>
    <xf numFmtId="169" fontId="4" fillId="0" borderId="23" xfId="0" applyNumberFormat="1" applyFont="1" applyBorder="1" applyAlignment="1">
      <alignment horizontal="center" vertical="center" wrapText="1"/>
    </xf>
    <xf numFmtId="49" fontId="4" fillId="8" borderId="102" xfId="0" applyNumberFormat="1" applyFont="1" applyFill="1" applyBorder="1" applyAlignment="1">
      <alignment horizontal="center" vertical="center"/>
    </xf>
    <xf numFmtId="0" fontId="4" fillId="0" borderId="70" xfId="0" applyFont="1" applyBorder="1" applyAlignment="1">
      <alignment wrapText="1"/>
    </xf>
    <xf numFmtId="170" fontId="4" fillId="8" borderId="102" xfId="0" applyNumberFormat="1" applyFont="1" applyFill="1" applyBorder="1" applyAlignment="1">
      <alignment horizontal="right" vertical="center"/>
    </xf>
    <xf numFmtId="170" fontId="4" fillId="8" borderId="112" xfId="0" applyNumberFormat="1" applyFont="1" applyFill="1" applyBorder="1" applyAlignment="1">
      <alignment horizontal="right" vertical="center"/>
    </xf>
    <xf numFmtId="1" fontId="4" fillId="0" borderId="23" xfId="0" applyNumberFormat="1" applyFont="1" applyBorder="1" applyAlignment="1">
      <alignment horizontal="center" vertical="center" wrapText="1"/>
    </xf>
    <xf numFmtId="14" fontId="4" fillId="0" borderId="102" xfId="0" applyNumberFormat="1" applyFont="1" applyBorder="1" applyAlignment="1">
      <alignment horizontal="right" vertical="center" wrapText="1"/>
    </xf>
    <xf numFmtId="49" fontId="4" fillId="0" borderId="26" xfId="0" applyNumberFormat="1" applyFont="1" applyBorder="1" applyAlignment="1">
      <alignment horizontal="left" vertical="center" wrapText="1"/>
    </xf>
    <xf numFmtId="9" fontId="4" fillId="0" borderId="112" xfId="0" applyNumberFormat="1" applyFont="1" applyBorder="1" applyAlignment="1">
      <alignment vertical="center" wrapText="1"/>
    </xf>
    <xf numFmtId="0" fontId="4" fillId="0" borderId="23" xfId="0" applyFont="1" applyBorder="1" applyAlignment="1">
      <alignment vertical="center" wrapText="1"/>
    </xf>
    <xf numFmtId="0" fontId="4" fillId="0" borderId="179" xfId="0" applyFont="1" applyBorder="1" applyAlignment="1">
      <alignment vertical="center" wrapText="1"/>
    </xf>
    <xf numFmtId="169" fontId="4" fillId="0" borderId="23" xfId="0" applyNumberFormat="1" applyFont="1" applyBorder="1" applyAlignment="1">
      <alignment vertical="center" wrapText="1"/>
    </xf>
    <xf numFmtId="170" fontId="4" fillId="0" borderId="70" xfId="0" applyNumberFormat="1" applyFont="1" applyBorder="1" applyAlignment="1">
      <alignment horizontal="right" vertical="center"/>
    </xf>
    <xf numFmtId="0" fontId="4" fillId="0" borderId="70" xfId="0" applyFont="1" applyBorder="1"/>
    <xf numFmtId="0" fontId="4" fillId="0" borderId="69" xfId="0" applyFont="1" applyBorder="1"/>
    <xf numFmtId="0" fontId="4" fillId="0" borderId="23" xfId="0" applyFont="1" applyBorder="1"/>
    <xf numFmtId="0" fontId="4" fillId="0" borderId="179" xfId="0" applyFont="1" applyBorder="1"/>
    <xf numFmtId="1" fontId="4" fillId="0" borderId="184" xfId="0" applyNumberFormat="1" applyFont="1" applyBorder="1" applyAlignment="1">
      <alignment horizontal="center" vertical="center" wrapText="1"/>
    </xf>
    <xf numFmtId="49" fontId="4" fillId="0" borderId="182" xfId="0" applyNumberFormat="1" applyFont="1" applyBorder="1" applyAlignment="1">
      <alignment horizontal="left" vertical="center" wrapText="1"/>
    </xf>
    <xf numFmtId="169" fontId="4" fillId="0" borderId="181" xfId="0" applyNumberFormat="1" applyFont="1" applyBorder="1" applyAlignment="1">
      <alignment vertical="center" wrapText="1"/>
    </xf>
    <xf numFmtId="0" fontId="4" fillId="0" borderId="84" xfId="0" applyFont="1" applyBorder="1"/>
    <xf numFmtId="169" fontId="4" fillId="0" borderId="182" xfId="0" applyNumberFormat="1" applyFont="1" applyBorder="1" applyAlignment="1">
      <alignment vertical="center" wrapText="1"/>
    </xf>
    <xf numFmtId="49" fontId="4" fillId="8" borderId="181" xfId="0" applyNumberFormat="1" applyFont="1" applyFill="1" applyBorder="1" applyAlignment="1">
      <alignment horizontal="left" vertical="center"/>
    </xf>
    <xf numFmtId="170" fontId="4" fillId="0" borderId="80" xfId="0" applyNumberFormat="1" applyFont="1" applyBorder="1" applyAlignment="1">
      <alignment horizontal="right" vertical="center"/>
    </xf>
    <xf numFmtId="0" fontId="4" fillId="0" borderId="80" xfId="0" applyFont="1" applyBorder="1"/>
    <xf numFmtId="0" fontId="4" fillId="0" borderId="79" xfId="0" applyFont="1" applyBorder="1"/>
    <xf numFmtId="170" fontId="4" fillId="8" borderId="181" xfId="0" applyNumberFormat="1" applyFont="1" applyFill="1" applyBorder="1" applyAlignment="1">
      <alignment horizontal="right" vertical="center"/>
    </xf>
    <xf numFmtId="170" fontId="4" fillId="8" borderId="84" xfId="0" applyNumberFormat="1" applyFont="1" applyFill="1" applyBorder="1" applyAlignment="1">
      <alignment horizontal="right" vertical="center"/>
    </xf>
    <xf numFmtId="49" fontId="4" fillId="0" borderId="245" xfId="0" applyNumberFormat="1" applyFont="1" applyBorder="1" applyAlignment="1">
      <alignment horizontal="left" vertical="center"/>
    </xf>
    <xf numFmtId="1" fontId="4" fillId="0" borderId="182" xfId="0" applyNumberFormat="1" applyFont="1" applyBorder="1" applyAlignment="1">
      <alignment horizontal="center" vertical="center" wrapText="1"/>
    </xf>
    <xf numFmtId="14" fontId="4" fillId="0" borderId="181" xfId="0" applyNumberFormat="1" applyFont="1" applyBorder="1" applyAlignment="1">
      <alignment horizontal="right" vertical="center" wrapText="1"/>
    </xf>
    <xf numFmtId="49" fontId="4" fillId="8" borderId="84" xfId="0" applyNumberFormat="1" applyFont="1" applyFill="1" applyBorder="1" applyAlignment="1">
      <alignment horizontal="center" vertical="center" wrapText="1"/>
    </xf>
    <xf numFmtId="49" fontId="4" fillId="0" borderId="245" xfId="0" applyNumberFormat="1" applyFont="1" applyBorder="1" applyAlignment="1">
      <alignment horizontal="left" vertical="center" wrapText="1"/>
    </xf>
    <xf numFmtId="49" fontId="4" fillId="0" borderId="182" xfId="0" applyNumberFormat="1" applyFont="1" applyBorder="1" applyAlignment="1">
      <alignment horizontal="left" vertical="center"/>
    </xf>
    <xf numFmtId="0" fontId="4" fillId="8" borderId="182" xfId="0" applyFont="1" applyFill="1" applyBorder="1" applyAlignment="1">
      <alignment vertical="center" wrapText="1"/>
    </xf>
    <xf numFmtId="0" fontId="4" fillId="8" borderId="181" xfId="0" applyFont="1" applyFill="1" applyBorder="1" applyAlignment="1">
      <alignment vertical="center" wrapText="1"/>
    </xf>
    <xf numFmtId="0" fontId="4" fillId="0" borderId="84" xfId="0" applyFont="1" applyBorder="1" applyAlignment="1">
      <alignment vertical="center" wrapText="1"/>
    </xf>
    <xf numFmtId="0" fontId="4" fillId="0" borderId="182" xfId="0" applyFont="1" applyBorder="1"/>
    <xf numFmtId="0" fontId="4" fillId="0" borderId="183" xfId="0" applyFont="1" applyBorder="1"/>
    <xf numFmtId="49" fontId="4" fillId="0" borderId="133" xfId="0" applyNumberFormat="1" applyFont="1" applyBorder="1" applyAlignment="1">
      <alignment horizontal="center" vertical="center" wrapText="1"/>
    </xf>
    <xf numFmtId="49" fontId="4" fillId="8" borderId="11" xfId="0" applyNumberFormat="1" applyFont="1" applyFill="1" applyBorder="1" applyAlignment="1">
      <alignment horizontal="center" vertical="center"/>
    </xf>
    <xf numFmtId="49" fontId="4" fillId="8" borderId="13" xfId="0" applyNumberFormat="1" applyFont="1" applyFill="1" applyBorder="1" applyAlignment="1">
      <alignment horizontal="center" vertical="center"/>
    </xf>
    <xf numFmtId="170" fontId="4" fillId="0" borderId="10" xfId="0" applyNumberFormat="1" applyFont="1" applyBorder="1" applyAlignment="1">
      <alignment horizontal="center" vertical="center" wrapText="1"/>
    </xf>
    <xf numFmtId="170" fontId="4" fillId="0" borderId="14" xfId="0" applyNumberFormat="1" applyFont="1" applyBorder="1" applyAlignment="1">
      <alignment horizontal="center" vertical="center" wrapText="1"/>
    </xf>
    <xf numFmtId="14" fontId="4" fillId="0" borderId="14" xfId="0" applyNumberFormat="1" applyFont="1" applyBorder="1" applyAlignment="1">
      <alignment horizontal="right" vertical="center" wrapText="1"/>
    </xf>
    <xf numFmtId="0" fontId="4" fillId="0" borderId="14" xfId="0" applyFont="1" applyBorder="1" applyAlignment="1">
      <alignment vertical="center" wrapText="1"/>
    </xf>
    <xf numFmtId="0" fontId="4" fillId="8" borderId="100" xfId="0" applyFont="1" applyFill="1" applyBorder="1" applyAlignment="1">
      <alignment vertical="center" wrapText="1"/>
    </xf>
    <xf numFmtId="0" fontId="4" fillId="8" borderId="14" xfId="0" applyFont="1" applyFill="1" applyBorder="1" applyAlignment="1">
      <alignment vertical="center" wrapText="1"/>
    </xf>
    <xf numFmtId="0" fontId="4" fillId="8" borderId="15" xfId="0" applyFont="1" applyFill="1" applyBorder="1" applyAlignment="1">
      <alignment vertical="center" wrapText="1"/>
    </xf>
    <xf numFmtId="49" fontId="4" fillId="0" borderId="100" xfId="0" applyNumberFormat="1" applyFont="1" applyBorder="1" applyAlignment="1">
      <alignment vertical="center" wrapText="1"/>
    </xf>
    <xf numFmtId="49" fontId="4" fillId="0" borderId="15" xfId="0" applyNumberFormat="1" applyFont="1" applyBorder="1" applyAlignment="1">
      <alignment vertical="center" wrapText="1"/>
    </xf>
    <xf numFmtId="49" fontId="4" fillId="8" borderId="47" xfId="0" applyNumberFormat="1" applyFont="1" applyFill="1" applyBorder="1" applyAlignment="1">
      <alignment horizontal="center" vertical="center"/>
    </xf>
    <xf numFmtId="49" fontId="4" fillId="8" borderId="48" xfId="0" applyNumberFormat="1" applyFont="1" applyFill="1" applyBorder="1" applyAlignment="1">
      <alignment horizontal="center" vertical="center"/>
    </xf>
    <xf numFmtId="49" fontId="4" fillId="8" borderId="153" xfId="0" applyNumberFormat="1" applyFont="1" applyFill="1" applyBorder="1" applyAlignment="1">
      <alignment horizontal="center" vertical="center"/>
    </xf>
    <xf numFmtId="0" fontId="4" fillId="0" borderId="14" xfId="0" applyFont="1" applyBorder="1"/>
    <xf numFmtId="0" fontId="4" fillId="0" borderId="15" xfId="0" applyFont="1" applyBorder="1"/>
    <xf numFmtId="0" fontId="4" fillId="0" borderId="101" xfId="0" applyFont="1" applyBorder="1" applyAlignment="1">
      <alignment vertical="center"/>
    </xf>
    <xf numFmtId="0" fontId="13" fillId="0" borderId="95" xfId="0" applyFont="1" applyBorder="1" applyAlignment="1">
      <alignment horizontal="center" vertical="center" wrapText="1"/>
    </xf>
    <xf numFmtId="169" fontId="4" fillId="0" borderId="112" xfId="0" applyNumberFormat="1" applyFont="1" applyBorder="1" applyAlignment="1">
      <alignment horizontal="right" vertical="center" wrapText="1"/>
    </xf>
    <xf numFmtId="14" fontId="4" fillId="0" borderId="45" xfId="0" applyNumberFormat="1" applyFont="1" applyBorder="1" applyAlignment="1">
      <alignment horizontal="right" vertical="center" wrapText="1"/>
    </xf>
    <xf numFmtId="14" fontId="4" fillId="0" borderId="39" xfId="0" applyNumberFormat="1" applyFont="1" applyBorder="1" applyAlignment="1">
      <alignment horizontal="right" vertical="center" wrapText="1"/>
    </xf>
    <xf numFmtId="14" fontId="4" fillId="0" borderId="8" xfId="0" applyNumberFormat="1" applyFont="1" applyBorder="1" applyAlignment="1">
      <alignment horizontal="right" vertical="center" wrapText="1"/>
    </xf>
    <xf numFmtId="14" fontId="15" fillId="0" borderId="23" xfId="0" applyNumberFormat="1" applyFont="1" applyBorder="1" applyAlignment="1">
      <alignment horizontal="right" vertical="center"/>
    </xf>
    <xf numFmtId="14" fontId="15" fillId="0" borderId="38" xfId="0" applyNumberFormat="1" applyFont="1" applyBorder="1" applyAlignment="1">
      <alignment horizontal="right" vertical="center"/>
    </xf>
    <xf numFmtId="14" fontId="15" fillId="0" borderId="38" xfId="0" applyNumberFormat="1" applyFont="1" applyBorder="1" applyAlignment="1">
      <alignment horizontal="right"/>
    </xf>
    <xf numFmtId="14" fontId="4" fillId="0" borderId="7" xfId="0" applyNumberFormat="1" applyFont="1" applyBorder="1" applyAlignment="1">
      <alignment horizontal="right" vertical="center" wrapText="1"/>
    </xf>
    <xf numFmtId="0" fontId="55" fillId="0" borderId="58" xfId="8" applyFont="1" applyFill="1" applyBorder="1" applyAlignment="1">
      <alignment vertical="center"/>
    </xf>
    <xf numFmtId="0" fontId="11" fillId="0" borderId="49" xfId="0" applyFont="1" applyBorder="1" applyAlignment="1">
      <alignment horizontal="center" vertical="center" wrapText="1"/>
    </xf>
    <xf numFmtId="0" fontId="11" fillId="0" borderId="58" xfId="0" applyFont="1" applyBorder="1" applyAlignment="1">
      <alignment horizontal="center" vertical="center" wrapText="1"/>
    </xf>
    <xf numFmtId="49" fontId="4" fillId="0" borderId="32" xfId="0" applyNumberFormat="1" applyFont="1" applyBorder="1" applyAlignment="1">
      <alignment horizontal="center" vertical="center"/>
    </xf>
    <xf numFmtId="49" fontId="4" fillId="0" borderId="39" xfId="0" applyNumberFormat="1" applyFont="1" applyBorder="1" applyAlignment="1">
      <alignment horizontal="center" vertical="center"/>
    </xf>
    <xf numFmtId="0" fontId="5" fillId="5" borderId="197" xfId="2" applyFont="1" applyFill="1" applyBorder="1" applyAlignment="1">
      <alignment horizontal="center" vertical="center" wrapText="1"/>
    </xf>
    <xf numFmtId="0" fontId="4" fillId="0" borderId="155" xfId="2" applyFont="1" applyBorder="1"/>
    <xf numFmtId="0" fontId="4" fillId="0" borderId="47" xfId="2" applyFont="1" applyBorder="1"/>
    <xf numFmtId="0" fontId="5" fillId="8" borderId="198" xfId="2" applyFont="1" applyFill="1" applyBorder="1" applyAlignment="1">
      <alignment horizontal="center" vertical="center" wrapText="1"/>
    </xf>
    <xf numFmtId="0" fontId="4" fillId="0" borderId="48" xfId="2" applyFont="1" applyBorder="1"/>
    <xf numFmtId="180" fontId="4" fillId="0" borderId="0" xfId="9" applyNumberFormat="1" applyFont="1"/>
    <xf numFmtId="171" fontId="4" fillId="13" borderId="90" xfId="2" applyNumberFormat="1" applyFont="1" applyFill="1" applyBorder="1" applyAlignment="1">
      <alignment horizontal="right" vertical="center" wrapText="1"/>
    </xf>
    <xf numFmtId="0" fontId="4" fillId="0" borderId="88" xfId="2" applyFont="1" applyBorder="1"/>
    <xf numFmtId="0" fontId="4" fillId="0" borderId="90" xfId="2" applyFont="1" applyBorder="1"/>
    <xf numFmtId="176" fontId="4" fillId="0" borderId="94" xfId="2" applyNumberFormat="1" applyFont="1" applyBorder="1"/>
    <xf numFmtId="0" fontId="4" fillId="8" borderId="178" xfId="2" applyFont="1" applyFill="1" applyBorder="1" applyAlignment="1">
      <alignment vertical="center" wrapText="1"/>
    </xf>
    <xf numFmtId="171" fontId="4" fillId="13" borderId="49" xfId="2" applyNumberFormat="1" applyFont="1" applyFill="1" applyBorder="1" applyAlignment="1">
      <alignment horizontal="right" vertical="center" wrapText="1"/>
    </xf>
    <xf numFmtId="0" fontId="4" fillId="0" borderId="97" xfId="2" applyFont="1" applyBorder="1"/>
    <xf numFmtId="176" fontId="4" fillId="0" borderId="64" xfId="2" applyNumberFormat="1" applyFont="1" applyBorder="1"/>
    <xf numFmtId="0" fontId="4" fillId="8" borderId="179" xfId="2" applyFont="1" applyFill="1" applyBorder="1" applyAlignment="1">
      <alignment vertical="center" wrapText="1"/>
    </xf>
    <xf numFmtId="49" fontId="4" fillId="0" borderId="148" xfId="2" applyNumberFormat="1" applyFont="1" applyBorder="1" applyAlignment="1">
      <alignment horizontal="left" vertical="center"/>
    </xf>
    <xf numFmtId="169" fontId="4" fillId="0" borderId="149" xfId="2" applyNumberFormat="1" applyFont="1" applyBorder="1" applyAlignment="1">
      <alignment vertical="center" wrapText="1"/>
    </xf>
    <xf numFmtId="49" fontId="4" fillId="0" borderId="52" xfId="2" applyNumberFormat="1" applyFont="1" applyBorder="1" applyAlignment="1">
      <alignment horizontal="left" vertical="center" wrapText="1"/>
    </xf>
    <xf numFmtId="171" fontId="4" fillId="13" borderId="52" xfId="2" applyNumberFormat="1" applyFont="1" applyFill="1" applyBorder="1" applyAlignment="1">
      <alignment horizontal="right" vertical="center" wrapText="1"/>
    </xf>
    <xf numFmtId="169" fontId="4" fillId="0" borderId="113" xfId="2" applyNumberFormat="1" applyFont="1" applyBorder="1" applyAlignment="1">
      <alignment vertical="center" wrapText="1"/>
    </xf>
    <xf numFmtId="0" fontId="4" fillId="8" borderId="182" xfId="2" applyFont="1" applyFill="1" applyBorder="1" applyAlignment="1">
      <alignment vertical="center" wrapText="1"/>
    </xf>
    <xf numFmtId="0" fontId="4" fillId="8" borderId="183" xfId="2" applyFont="1" applyFill="1" applyBorder="1" applyAlignment="1">
      <alignment vertical="center" wrapText="1"/>
    </xf>
    <xf numFmtId="49" fontId="4" fillId="8" borderId="9" xfId="2" applyNumberFormat="1" applyFont="1" applyFill="1" applyBorder="1" applyAlignment="1">
      <alignment horizontal="left" vertical="center"/>
    </xf>
    <xf numFmtId="1" fontId="4" fillId="0" borderId="246" xfId="2" applyNumberFormat="1" applyFont="1" applyBorder="1" applyAlignment="1">
      <alignment horizontal="center" vertical="center" wrapText="1"/>
    </xf>
    <xf numFmtId="49" fontId="4" fillId="0" borderId="247" xfId="2" applyNumberFormat="1" applyFont="1" applyBorder="1" applyAlignment="1">
      <alignment horizontal="left" vertical="center" wrapText="1"/>
    </xf>
    <xf numFmtId="171" fontId="4" fillId="13" borderId="247" xfId="2" applyNumberFormat="1" applyFont="1" applyFill="1" applyBorder="1" applyAlignment="1">
      <alignment horizontal="right" vertical="center" wrapText="1"/>
    </xf>
    <xf numFmtId="49" fontId="4" fillId="0" borderId="249" xfId="2" applyNumberFormat="1" applyFont="1" applyBorder="1" applyAlignment="1">
      <alignment horizontal="left" vertical="center"/>
    </xf>
    <xf numFmtId="0" fontId="13" fillId="0" borderId="8" xfId="2" applyFont="1" applyBorder="1" applyAlignment="1">
      <alignment vertical="center" wrapText="1"/>
    </xf>
    <xf numFmtId="169" fontId="4" fillId="0" borderId="178" xfId="2" applyNumberFormat="1" applyFont="1" applyBorder="1" applyAlignment="1">
      <alignment vertical="center" wrapText="1"/>
    </xf>
    <xf numFmtId="49" fontId="4" fillId="0" borderId="196" xfId="2" applyNumberFormat="1" applyFont="1" applyBorder="1" applyAlignment="1">
      <alignment horizontal="left" vertical="center"/>
    </xf>
    <xf numFmtId="169" fontId="4" fillId="0" borderId="179" xfId="2" applyNumberFormat="1" applyFont="1" applyBorder="1" applyAlignment="1">
      <alignment vertical="center" wrapText="1"/>
    </xf>
    <xf numFmtId="171" fontId="4" fillId="13" borderId="78" xfId="2" applyNumberFormat="1" applyFont="1" applyFill="1" applyBorder="1" applyAlignment="1">
      <alignment horizontal="right" vertical="center" wrapText="1"/>
    </xf>
    <xf numFmtId="169" fontId="4" fillId="0" borderId="183" xfId="2" applyNumberFormat="1" applyFont="1" applyBorder="1" applyAlignment="1">
      <alignment vertical="center" wrapText="1"/>
    </xf>
    <xf numFmtId="0" fontId="13" fillId="0" borderId="146" xfId="2" applyFont="1" applyBorder="1" applyAlignment="1">
      <alignment horizontal="center" vertical="center" wrapText="1"/>
    </xf>
    <xf numFmtId="0" fontId="13" fillId="0" borderId="121" xfId="2" applyFont="1" applyBorder="1" applyAlignment="1">
      <alignment vertical="center" wrapText="1"/>
    </xf>
    <xf numFmtId="169" fontId="4" fillId="0" borderId="147" xfId="2" applyNumberFormat="1" applyFont="1" applyBorder="1" applyAlignment="1">
      <alignment horizontal="right" vertical="center" wrapText="1"/>
    </xf>
    <xf numFmtId="166" fontId="4" fillId="0" borderId="112" xfId="1" applyFont="1" applyBorder="1" applyAlignment="1">
      <alignment horizontal="left" vertical="center"/>
    </xf>
    <xf numFmtId="169" fontId="4" fillId="0" borderId="114" xfId="2" applyNumberFormat="1" applyFont="1" applyBorder="1" applyAlignment="1">
      <alignment vertical="center" wrapText="1"/>
    </xf>
    <xf numFmtId="49" fontId="4" fillId="0" borderId="250" xfId="2" applyNumberFormat="1" applyFont="1" applyBorder="1" applyAlignment="1">
      <alignment horizontal="left" vertical="center" wrapText="1"/>
    </xf>
    <xf numFmtId="169" fontId="4" fillId="0" borderId="250" xfId="2" applyNumberFormat="1" applyFont="1" applyBorder="1" applyAlignment="1">
      <alignment vertical="center" wrapText="1"/>
    </xf>
    <xf numFmtId="49" fontId="4" fillId="0" borderId="251" xfId="2" applyNumberFormat="1" applyFont="1" applyBorder="1" applyAlignment="1">
      <alignment horizontal="left" vertical="center" wrapText="1"/>
    </xf>
    <xf numFmtId="169" fontId="4" fillId="0" borderId="251" xfId="2" applyNumberFormat="1" applyFont="1" applyBorder="1" applyAlignment="1">
      <alignment vertical="center" wrapText="1"/>
    </xf>
    <xf numFmtId="49" fontId="4" fillId="0" borderId="181" xfId="2" applyNumberFormat="1" applyFont="1" applyBorder="1" applyAlignment="1">
      <alignment vertical="center" wrapText="1"/>
    </xf>
    <xf numFmtId="0" fontId="4" fillId="0" borderId="90" xfId="2" applyFont="1" applyBorder="1" applyAlignment="1">
      <alignment wrapText="1"/>
    </xf>
    <xf numFmtId="164" fontId="4" fillId="0" borderId="112" xfId="2" applyNumberFormat="1" applyFont="1" applyBorder="1"/>
    <xf numFmtId="49" fontId="4" fillId="0" borderId="49" xfId="2" applyNumberFormat="1" applyFont="1" applyBorder="1" applyAlignment="1">
      <alignment vertical="center"/>
    </xf>
    <xf numFmtId="0" fontId="4" fillId="8" borderId="101" xfId="2" applyFont="1" applyFill="1" applyBorder="1" applyAlignment="1">
      <alignment horizontal="left" vertical="center"/>
    </xf>
    <xf numFmtId="49" fontId="4" fillId="0" borderId="143" xfId="2" applyNumberFormat="1" applyFont="1" applyBorder="1" applyAlignment="1">
      <alignment horizontal="left" vertical="center"/>
    </xf>
    <xf numFmtId="49" fontId="4" fillId="0" borderId="137" xfId="2" applyNumberFormat="1" applyFont="1" applyBorder="1" applyAlignment="1">
      <alignment vertical="center"/>
    </xf>
    <xf numFmtId="169" fontId="4" fillId="0" borderId="144" xfId="2" applyNumberFormat="1" applyFont="1" applyBorder="1" applyAlignment="1">
      <alignment vertical="center" wrapText="1"/>
    </xf>
    <xf numFmtId="49" fontId="4" fillId="8" borderId="51" xfId="2" applyNumberFormat="1" applyFont="1" applyFill="1" applyBorder="1" applyAlignment="1">
      <alignment horizontal="left" vertical="center"/>
    </xf>
    <xf numFmtId="49" fontId="4" fillId="0" borderId="247" xfId="2" applyNumberFormat="1" applyFont="1" applyBorder="1" applyAlignment="1">
      <alignment vertical="center" wrapText="1"/>
    </xf>
    <xf numFmtId="166" fontId="4" fillId="0" borderId="252" xfId="1" applyFont="1" applyBorder="1" applyAlignment="1">
      <alignment vertical="center"/>
    </xf>
    <xf numFmtId="0" fontId="4" fillId="0" borderId="88" xfId="2" applyFont="1" applyBorder="1" applyAlignment="1">
      <alignment vertical="center"/>
    </xf>
    <xf numFmtId="49" fontId="4" fillId="0" borderId="90" xfId="2" applyNumberFormat="1" applyFont="1" applyBorder="1" applyAlignment="1">
      <alignment vertical="center" wrapText="1"/>
    </xf>
    <xf numFmtId="0" fontId="4" fillId="0" borderId="90" xfId="2" applyFont="1" applyBorder="1" applyAlignment="1">
      <alignment vertical="center"/>
    </xf>
    <xf numFmtId="176" fontId="4" fillId="0" borderId="94" xfId="2" applyNumberFormat="1" applyFont="1" applyBorder="1" applyAlignment="1">
      <alignment vertical="center"/>
    </xf>
    <xf numFmtId="166" fontId="4" fillId="0" borderId="253" xfId="1" applyFont="1" applyBorder="1" applyAlignment="1">
      <alignment vertical="center"/>
    </xf>
    <xf numFmtId="49" fontId="4" fillId="0" borderId="97" xfId="2" applyNumberFormat="1" applyFont="1" applyBorder="1" applyAlignment="1">
      <alignment horizontal="left" vertical="center"/>
    </xf>
    <xf numFmtId="169" fontId="4" fillId="0" borderId="64" xfId="2" applyNumberFormat="1" applyFont="1" applyBorder="1" applyAlignment="1">
      <alignment vertical="center" wrapText="1"/>
    </xf>
    <xf numFmtId="0" fontId="4" fillId="0" borderId="138" xfId="2" applyFont="1" applyBorder="1"/>
    <xf numFmtId="49" fontId="4" fillId="0" borderId="78" xfId="2" applyNumberFormat="1" applyFont="1" applyBorder="1" applyAlignment="1">
      <alignment vertical="center" wrapText="1"/>
    </xf>
    <xf numFmtId="166" fontId="4" fillId="0" borderId="254" xfId="1" applyFont="1" applyBorder="1" applyAlignment="1">
      <alignment vertical="center"/>
    </xf>
    <xf numFmtId="0" fontId="4" fillId="0" borderId="129" xfId="2" applyFont="1" applyBorder="1"/>
    <xf numFmtId="0" fontId="4" fillId="0" borderId="94" xfId="2" applyFont="1" applyBorder="1" applyAlignment="1">
      <alignment vertical="center"/>
    </xf>
    <xf numFmtId="0" fontId="4" fillId="0" borderId="97" xfId="2" applyFont="1" applyBorder="1" applyAlignment="1">
      <alignment vertical="center"/>
    </xf>
    <xf numFmtId="0" fontId="4" fillId="0" borderId="49" xfId="2" applyFont="1" applyBorder="1" applyAlignment="1">
      <alignment vertical="center"/>
    </xf>
    <xf numFmtId="0" fontId="4" fillId="0" borderId="64" xfId="2" applyFont="1" applyBorder="1" applyAlignment="1">
      <alignment vertical="center"/>
    </xf>
    <xf numFmtId="0" fontId="4" fillId="8" borderId="95" xfId="2" applyFont="1" applyFill="1" applyBorder="1" applyAlignment="1">
      <alignment horizontal="left" vertical="center"/>
    </xf>
    <xf numFmtId="3" fontId="4" fillId="8" borderId="8" xfId="2" applyNumberFormat="1" applyFont="1" applyFill="1" applyBorder="1" applyAlignment="1">
      <alignment horizontal="left" vertical="center"/>
    </xf>
    <xf numFmtId="183" fontId="58" fillId="38" borderId="49" xfId="10" applyNumberFormat="1" applyFill="1" applyBorder="1" applyAlignment="1" applyProtection="1">
      <alignment horizontal="center" vertical="center"/>
    </xf>
    <xf numFmtId="171" fontId="15" fillId="0" borderId="90" xfId="2" applyNumberFormat="1" applyFont="1" applyBorder="1" applyAlignment="1">
      <alignment horizontal="right" vertical="center"/>
    </xf>
    <xf numFmtId="49" fontId="15" fillId="0" borderId="121" xfId="2" applyNumberFormat="1" applyFont="1" applyBorder="1" applyAlignment="1">
      <alignment vertical="center" wrapText="1"/>
    </xf>
    <xf numFmtId="169" fontId="15" fillId="0" borderId="147" xfId="2" applyNumberFormat="1" applyFont="1" applyBorder="1" applyAlignment="1">
      <alignment vertical="center" wrapText="1"/>
    </xf>
    <xf numFmtId="3" fontId="4" fillId="8" borderId="19" xfId="2" applyNumberFormat="1" applyFont="1" applyFill="1" applyBorder="1" applyAlignment="1">
      <alignment vertical="center" wrapText="1"/>
    </xf>
    <xf numFmtId="171" fontId="15" fillId="0" borderId="49" xfId="2" applyNumberFormat="1" applyFont="1" applyBorder="1" applyAlignment="1">
      <alignment horizontal="right" vertical="center"/>
    </xf>
    <xf numFmtId="0" fontId="4" fillId="0" borderId="196" xfId="2" applyFont="1" applyBorder="1" applyAlignment="1">
      <alignment vertical="center"/>
    </xf>
    <xf numFmtId="0" fontId="4" fillId="0" borderId="179" xfId="2" applyFont="1" applyBorder="1" applyAlignment="1">
      <alignment vertical="center"/>
    </xf>
    <xf numFmtId="171" fontId="15" fillId="0" borderId="78" xfId="2" applyNumberFormat="1" applyFont="1" applyBorder="1" applyAlignment="1">
      <alignment horizontal="right" vertical="center"/>
    </xf>
    <xf numFmtId="0" fontId="4" fillId="0" borderId="199" xfId="2" applyFont="1" applyBorder="1" applyAlignment="1">
      <alignment vertical="center"/>
    </xf>
    <xf numFmtId="0" fontId="4" fillId="0" borderId="181" xfId="2" applyFont="1" applyBorder="1" applyAlignment="1">
      <alignment vertical="center"/>
    </xf>
    <xf numFmtId="0" fontId="4" fillId="0" borderId="183" xfId="2" applyFont="1" applyBorder="1" applyAlignment="1">
      <alignment vertical="center"/>
    </xf>
    <xf numFmtId="180" fontId="4" fillId="0" borderId="247" xfId="9" applyNumberFormat="1" applyFont="1" applyBorder="1" applyAlignment="1">
      <alignment vertical="center" wrapText="1"/>
    </xf>
    <xf numFmtId="180" fontId="4" fillId="0" borderId="49" xfId="9" applyNumberFormat="1" applyFont="1" applyBorder="1"/>
    <xf numFmtId="0" fontId="4" fillId="0" borderId="196" xfId="2" applyFont="1" applyBorder="1"/>
    <xf numFmtId="0" fontId="4" fillId="0" borderId="78" xfId="2" applyFont="1" applyBorder="1"/>
    <xf numFmtId="49" fontId="4" fillId="8" borderId="182" xfId="2" applyNumberFormat="1" applyFont="1" applyFill="1" applyBorder="1" applyAlignment="1">
      <alignment horizontal="left" vertical="center"/>
    </xf>
    <xf numFmtId="49" fontId="4" fillId="0" borderId="199" xfId="2" applyNumberFormat="1" applyFont="1" applyBorder="1" applyAlignment="1">
      <alignment vertical="center"/>
    </xf>
    <xf numFmtId="49" fontId="15" fillId="0" borderId="181" xfId="2" applyNumberFormat="1" applyFont="1" applyBorder="1" applyAlignment="1">
      <alignment vertical="center" wrapText="1"/>
    </xf>
    <xf numFmtId="169" fontId="15" fillId="0" borderId="183" xfId="2" applyNumberFormat="1" applyFont="1" applyBorder="1" applyAlignment="1">
      <alignment vertical="center" wrapText="1"/>
    </xf>
    <xf numFmtId="180" fontId="4" fillId="0" borderId="90" xfId="9" applyNumberFormat="1" applyFont="1" applyBorder="1" applyAlignment="1">
      <alignment vertical="center"/>
    </xf>
    <xf numFmtId="170" fontId="4" fillId="0" borderId="202" xfId="2" applyNumberFormat="1" applyFont="1" applyBorder="1" applyAlignment="1">
      <alignment vertical="center"/>
    </xf>
    <xf numFmtId="49" fontId="15" fillId="0" borderId="258" xfId="2" applyNumberFormat="1" applyFont="1" applyBorder="1" applyAlignment="1">
      <alignment vertical="center" wrapText="1"/>
    </xf>
    <xf numFmtId="0" fontId="4" fillId="0" borderId="90" xfId="2" applyFont="1" applyBorder="1" applyAlignment="1">
      <alignment vertical="center" wrapText="1"/>
    </xf>
    <xf numFmtId="0" fontId="4" fillId="0" borderId="259" xfId="2" applyFont="1" applyBorder="1" applyAlignment="1">
      <alignment vertical="center"/>
    </xf>
    <xf numFmtId="0" fontId="4" fillId="0" borderId="78" xfId="2" applyFont="1" applyBorder="1" applyAlignment="1">
      <alignment vertical="center"/>
    </xf>
    <xf numFmtId="170" fontId="4" fillId="0" borderId="139" xfId="2" applyNumberFormat="1" applyFont="1" applyBorder="1" applyAlignment="1">
      <alignment vertical="center"/>
    </xf>
    <xf numFmtId="0" fontId="4" fillId="0" borderId="60" xfId="2" applyFont="1" applyBorder="1" applyAlignment="1">
      <alignment vertical="center"/>
    </xf>
    <xf numFmtId="49" fontId="15" fillId="0" borderId="261" xfId="2" applyNumberFormat="1" applyFont="1" applyBorder="1" applyAlignment="1">
      <alignment vertical="center" wrapText="1"/>
    </xf>
    <xf numFmtId="0" fontId="4" fillId="0" borderId="52" xfId="2" applyFont="1" applyBorder="1" applyAlignment="1">
      <alignment vertical="center" wrapText="1"/>
    </xf>
    <xf numFmtId="0" fontId="4" fillId="0" borderId="262" xfId="2" applyFont="1" applyBorder="1" applyAlignment="1">
      <alignment vertical="center"/>
    </xf>
    <xf numFmtId="49" fontId="4" fillId="0" borderId="88" xfId="2" applyNumberFormat="1" applyFont="1" applyBorder="1" applyAlignment="1">
      <alignment horizontal="left" vertical="center"/>
    </xf>
    <xf numFmtId="49" fontId="4" fillId="0" borderId="90" xfId="2" applyNumberFormat="1" applyFont="1" applyBorder="1" applyAlignment="1">
      <alignment vertical="center"/>
    </xf>
    <xf numFmtId="169" fontId="4" fillId="0" borderId="94" xfId="2" applyNumberFormat="1" applyFont="1" applyBorder="1" applyAlignment="1">
      <alignment vertical="center" wrapText="1"/>
    </xf>
    <xf numFmtId="49" fontId="4" fillId="0" borderId="103" xfId="2" applyNumberFormat="1" applyFont="1" applyBorder="1" applyAlignment="1">
      <alignment horizontal="left" vertical="center"/>
    </xf>
    <xf numFmtId="49" fontId="4" fillId="0" borderId="78" xfId="2" applyNumberFormat="1" applyFont="1" applyBorder="1" applyAlignment="1">
      <alignment vertical="center"/>
    </xf>
    <xf numFmtId="169" fontId="4" fillId="0" borderId="87" xfId="2" applyNumberFormat="1" applyFont="1" applyBorder="1" applyAlignment="1">
      <alignment vertical="center" wrapText="1"/>
    </xf>
    <xf numFmtId="171" fontId="4" fillId="0" borderId="67" xfId="2" applyNumberFormat="1" applyFont="1" applyBorder="1" applyAlignment="1">
      <alignment horizontal="right" vertical="center" wrapText="1"/>
    </xf>
    <xf numFmtId="171" fontId="15" fillId="0" borderId="67" xfId="2" applyNumberFormat="1" applyFont="1" applyBorder="1" applyAlignment="1">
      <alignment horizontal="right"/>
    </xf>
    <xf numFmtId="49" fontId="15" fillId="8" borderId="19" xfId="2" applyNumberFormat="1" applyFont="1" applyFill="1" applyBorder="1" applyAlignment="1">
      <alignment horizontal="left"/>
    </xf>
    <xf numFmtId="49" fontId="15" fillId="8" borderId="6" xfId="2" applyNumberFormat="1" applyFont="1" applyFill="1" applyBorder="1" applyAlignment="1">
      <alignment horizontal="left"/>
    </xf>
    <xf numFmtId="49" fontId="15" fillId="0" borderId="264" xfId="2" applyNumberFormat="1" applyFont="1" applyBorder="1" applyAlignment="1">
      <alignment horizontal="left"/>
    </xf>
    <xf numFmtId="0" fontId="4" fillId="0" borderId="75" xfId="2" applyFont="1" applyBorder="1"/>
    <xf numFmtId="0" fontId="4" fillId="0" borderId="75" xfId="2" applyFont="1" applyBorder="1" applyAlignment="1">
      <alignment horizontal="left" vertical="center" wrapText="1"/>
    </xf>
    <xf numFmtId="0" fontId="4" fillId="0" borderId="67" xfId="2" applyFont="1" applyBorder="1"/>
    <xf numFmtId="184" fontId="4" fillId="0" borderId="74" xfId="2" applyNumberFormat="1" applyFont="1" applyBorder="1"/>
    <xf numFmtId="171" fontId="15" fillId="0" borderId="49" xfId="2" applyNumberFormat="1" applyFont="1" applyBorder="1" applyAlignment="1">
      <alignment horizontal="right"/>
    </xf>
    <xf numFmtId="49" fontId="15" fillId="8" borderId="23" xfId="2" applyNumberFormat="1" applyFont="1" applyFill="1" applyBorder="1" applyAlignment="1">
      <alignment horizontal="left"/>
    </xf>
    <xf numFmtId="49" fontId="15" fillId="8" borderId="24" xfId="2" applyNumberFormat="1" applyFont="1" applyFill="1" applyBorder="1"/>
    <xf numFmtId="49" fontId="15" fillId="0" borderId="264" xfId="2" applyNumberFormat="1" applyFont="1" applyBorder="1"/>
    <xf numFmtId="184" fontId="4" fillId="0" borderId="64" xfId="2" applyNumberFormat="1" applyFont="1" applyBorder="1"/>
    <xf numFmtId="49" fontId="15" fillId="0" borderId="58" xfId="2" applyNumberFormat="1" applyFont="1" applyBorder="1"/>
    <xf numFmtId="49" fontId="15" fillId="0" borderId="58" xfId="2" applyNumberFormat="1" applyFont="1" applyBorder="1" applyAlignment="1">
      <alignment horizontal="left"/>
    </xf>
    <xf numFmtId="171" fontId="15" fillId="0" borderId="78" xfId="2" applyNumberFormat="1" applyFont="1" applyBorder="1" applyAlignment="1">
      <alignment horizontal="right"/>
    </xf>
    <xf numFmtId="49" fontId="15" fillId="0" borderId="56" xfId="2" applyNumberFormat="1" applyFont="1" applyBorder="1"/>
    <xf numFmtId="49" fontId="15" fillId="0" borderId="137" xfId="2" applyNumberFormat="1" applyFont="1" applyBorder="1" applyAlignment="1">
      <alignment horizontal="left"/>
    </xf>
    <xf numFmtId="49" fontId="15" fillId="0" borderId="83" xfId="2" applyNumberFormat="1" applyFont="1" applyBorder="1" applyAlignment="1">
      <alignment horizontal="left"/>
    </xf>
    <xf numFmtId="49" fontId="17" fillId="8" borderId="165" xfId="2" applyNumberFormat="1" applyFont="1" applyFill="1" applyBorder="1" applyAlignment="1">
      <alignment horizontal="center" vertical="center" wrapText="1"/>
    </xf>
    <xf numFmtId="0" fontId="17" fillId="17" borderId="46" xfId="2" applyFont="1" applyFill="1" applyBorder="1" applyAlignment="1">
      <alignment horizontal="center" vertical="center" wrapText="1"/>
    </xf>
    <xf numFmtId="0" fontId="2" fillId="12" borderId="48" xfId="2" applyFont="1" applyFill="1" applyBorder="1" applyAlignment="1">
      <alignment horizontal="center" vertical="center" wrapText="1"/>
    </xf>
    <xf numFmtId="0" fontId="17" fillId="17" borderId="242" xfId="2" applyFont="1" applyFill="1" applyBorder="1" applyAlignment="1">
      <alignment vertical="center" wrapText="1"/>
    </xf>
    <xf numFmtId="0" fontId="5" fillId="36" borderId="45" xfId="0" applyFont="1" applyFill="1" applyBorder="1" applyAlignment="1">
      <alignment horizontal="center" vertical="center" wrapText="1"/>
    </xf>
    <xf numFmtId="0" fontId="5" fillId="9" borderId="44" xfId="0" applyFont="1" applyFill="1" applyBorder="1" applyAlignment="1">
      <alignment horizontal="center" vertical="center" wrapText="1"/>
    </xf>
    <xf numFmtId="0" fontId="5" fillId="9" borderId="45" xfId="0" applyFont="1" applyFill="1" applyBorder="1" applyAlignment="1">
      <alignment horizontal="center" vertical="center" wrapText="1"/>
    </xf>
    <xf numFmtId="0" fontId="5" fillId="9" borderId="32" xfId="0" applyFont="1" applyFill="1" applyBorder="1" applyAlignment="1">
      <alignment horizontal="center" vertical="center" wrapText="1"/>
    </xf>
    <xf numFmtId="0" fontId="5" fillId="9" borderId="39" xfId="0" applyFont="1" applyFill="1" applyBorder="1" applyAlignment="1">
      <alignment horizontal="center" vertical="center" wrapText="1"/>
    </xf>
    <xf numFmtId="0" fontId="5" fillId="9" borderId="43" xfId="0" applyFont="1" applyFill="1" applyBorder="1" applyAlignment="1">
      <alignment horizontal="center" vertical="center" wrapText="1"/>
    </xf>
    <xf numFmtId="49" fontId="4" fillId="9" borderId="67" xfId="0" applyNumberFormat="1" applyFont="1" applyFill="1" applyBorder="1" applyAlignment="1">
      <alignment horizontal="center" vertical="center" wrapText="1"/>
    </xf>
    <xf numFmtId="49" fontId="4" fillId="9" borderId="40" xfId="0" applyNumberFormat="1" applyFont="1" applyFill="1" applyBorder="1" applyAlignment="1">
      <alignment horizontal="center" vertical="center" wrapText="1"/>
    </xf>
    <xf numFmtId="49" fontId="4" fillId="9" borderId="49" xfId="0" applyNumberFormat="1" applyFont="1" applyFill="1" applyBorder="1" applyAlignment="1">
      <alignment horizontal="center" vertical="center" wrapText="1"/>
    </xf>
    <xf numFmtId="49" fontId="4" fillId="9" borderId="26" xfId="0" applyNumberFormat="1" applyFont="1" applyFill="1" applyBorder="1" applyAlignment="1">
      <alignment horizontal="center" vertical="center" wrapText="1"/>
    </xf>
    <xf numFmtId="49" fontId="4" fillId="9" borderId="13" xfId="0" applyNumberFormat="1" applyFont="1" applyFill="1" applyBorder="1" applyAlignment="1">
      <alignment horizontal="center" vertical="center" wrapText="1"/>
    </xf>
    <xf numFmtId="49" fontId="4" fillId="9" borderId="83" xfId="0" applyNumberFormat="1" applyFont="1" applyFill="1" applyBorder="1" applyAlignment="1">
      <alignment horizontal="center" vertical="center" wrapText="1"/>
    </xf>
    <xf numFmtId="49" fontId="4" fillId="9" borderId="84" xfId="0" applyNumberFormat="1" applyFont="1" applyFill="1" applyBorder="1" applyAlignment="1">
      <alignment horizontal="center" vertical="center" wrapText="1"/>
    </xf>
    <xf numFmtId="49" fontId="4" fillId="9" borderId="90" xfId="0" applyNumberFormat="1" applyFont="1" applyFill="1" applyBorder="1" applyAlignment="1">
      <alignment horizontal="center" vertical="center" wrapText="1"/>
    </xf>
    <xf numFmtId="49" fontId="4" fillId="9" borderId="94" xfId="0" applyNumberFormat="1" applyFont="1" applyFill="1" applyBorder="1" applyAlignment="1">
      <alignment horizontal="center" vertical="center" wrapText="1"/>
    </xf>
    <xf numFmtId="49" fontId="4" fillId="9" borderId="64" xfId="0" applyNumberFormat="1" applyFont="1" applyFill="1" applyBorder="1" applyAlignment="1">
      <alignment horizontal="center" vertical="center" wrapText="1"/>
    </xf>
    <xf numFmtId="0" fontId="4" fillId="9" borderId="58" xfId="0" applyFont="1" applyFill="1" applyBorder="1" applyAlignment="1">
      <alignment horizontal="center" vertical="center" wrapText="1"/>
    </xf>
    <xf numFmtId="0" fontId="4" fillId="9" borderId="49" xfId="0"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4" fillId="9" borderId="78" xfId="0" applyNumberFormat="1" applyFont="1" applyFill="1" applyBorder="1" applyAlignment="1">
      <alignment horizontal="center" vertical="center" wrapText="1"/>
    </xf>
    <xf numFmtId="49" fontId="4" fillId="9" borderId="87" xfId="0" applyNumberFormat="1" applyFont="1" applyFill="1" applyBorder="1" applyAlignment="1">
      <alignment horizontal="center" vertical="center" wrapText="1"/>
    </xf>
    <xf numFmtId="0" fontId="4" fillId="9" borderId="58" xfId="0" applyFont="1" applyFill="1" applyBorder="1" applyAlignment="1">
      <alignment vertical="center" wrapText="1"/>
    </xf>
    <xf numFmtId="0" fontId="4" fillId="9" borderId="49" xfId="0" applyFont="1" applyFill="1" applyBorder="1" applyAlignment="1">
      <alignment vertical="center" wrapText="1"/>
    </xf>
    <xf numFmtId="1" fontId="4" fillId="9" borderId="92" xfId="0" applyNumberFormat="1" applyFont="1" applyFill="1" applyBorder="1" applyAlignment="1">
      <alignment horizontal="right" vertical="center"/>
    </xf>
    <xf numFmtId="49" fontId="4" fillId="9" borderId="16" xfId="0" applyNumberFormat="1" applyFont="1" applyFill="1" applyBorder="1" applyAlignment="1">
      <alignment horizontal="center" vertical="center" wrapText="1"/>
    </xf>
    <xf numFmtId="49" fontId="4" fillId="9" borderId="107" xfId="0" applyNumberFormat="1" applyFont="1" applyFill="1" applyBorder="1" applyAlignment="1">
      <alignment horizontal="center" vertical="center" wrapText="1"/>
    </xf>
    <xf numFmtId="1" fontId="4" fillId="9" borderId="49" xfId="0" applyNumberFormat="1" applyFont="1" applyFill="1" applyBorder="1" applyAlignment="1">
      <alignment horizontal="right" vertical="center"/>
    </xf>
    <xf numFmtId="49" fontId="4" fillId="9" borderId="110" xfId="0" applyNumberFormat="1" applyFont="1" applyFill="1" applyBorder="1" applyAlignment="1">
      <alignment horizontal="center" vertical="center" wrapText="1"/>
    </xf>
    <xf numFmtId="49" fontId="4" fillId="9" borderId="111" xfId="0" applyNumberFormat="1" applyFont="1" applyFill="1" applyBorder="1" applyAlignment="1">
      <alignment horizontal="center" vertical="center" wrapText="1"/>
    </xf>
    <xf numFmtId="0" fontId="4" fillId="9" borderId="67" xfId="0" applyFont="1" applyFill="1" applyBorder="1" applyAlignment="1">
      <alignment vertical="center" wrapText="1"/>
    </xf>
    <xf numFmtId="0" fontId="4" fillId="9" borderId="52" xfId="0" applyFont="1" applyFill="1" applyBorder="1" applyAlignment="1">
      <alignment vertical="center" wrapText="1"/>
    </xf>
    <xf numFmtId="1" fontId="4" fillId="9" borderId="78" xfId="0" applyNumberFormat="1" applyFont="1" applyFill="1" applyBorder="1" applyAlignment="1">
      <alignment horizontal="right" vertical="center"/>
    </xf>
    <xf numFmtId="49" fontId="4" fillId="9" borderId="116" xfId="0" applyNumberFormat="1" applyFont="1" applyFill="1" applyBorder="1" applyAlignment="1">
      <alignment horizontal="center" vertical="center" wrapText="1"/>
    </xf>
    <xf numFmtId="0" fontId="4" fillId="9" borderId="81" xfId="0" applyFont="1" applyFill="1" applyBorder="1" applyAlignment="1">
      <alignment vertical="center" wrapText="1"/>
    </xf>
    <xf numFmtId="0" fontId="4" fillId="9" borderId="78" xfId="0" applyFont="1" applyFill="1" applyBorder="1" applyAlignment="1">
      <alignment vertical="center" wrapText="1"/>
    </xf>
    <xf numFmtId="0" fontId="0" fillId="9" borderId="90" xfId="0" applyFill="1" applyBorder="1" applyAlignment="1">
      <alignment vertical="center"/>
    </xf>
    <xf numFmtId="0" fontId="0" fillId="9" borderId="94" xfId="0" applyFill="1" applyBorder="1" applyAlignment="1">
      <alignment vertical="center"/>
    </xf>
    <xf numFmtId="49" fontId="4" fillId="9" borderId="61" xfId="0" applyNumberFormat="1" applyFont="1" applyFill="1" applyBorder="1" applyAlignment="1">
      <alignment horizontal="center" vertical="center" wrapText="1"/>
    </xf>
    <xf numFmtId="49" fontId="4" fillId="9" borderId="121" xfId="0" applyNumberFormat="1" applyFont="1" applyFill="1" applyBorder="1" applyAlignment="1">
      <alignment horizontal="center" vertical="center" wrapText="1"/>
    </xf>
    <xf numFmtId="49" fontId="4" fillId="9" borderId="14" xfId="0" applyNumberFormat="1" applyFont="1" applyFill="1" applyBorder="1" applyAlignment="1">
      <alignment horizontal="center" vertical="center" wrapText="1"/>
    </xf>
    <xf numFmtId="49" fontId="4" fillId="9" borderId="69" xfId="0" applyNumberFormat="1" applyFont="1" applyFill="1" applyBorder="1" applyAlignment="1">
      <alignment horizontal="center" vertical="center" wrapText="1"/>
    </xf>
    <xf numFmtId="49" fontId="4" fillId="9" borderId="131" xfId="0" applyNumberFormat="1" applyFont="1" applyFill="1" applyBorder="1" applyAlignment="1">
      <alignment horizontal="center" vertical="center" wrapText="1"/>
    </xf>
    <xf numFmtId="49" fontId="4" fillId="9" borderId="15" xfId="0" applyNumberFormat="1" applyFont="1" applyFill="1" applyBorder="1" applyAlignment="1">
      <alignment horizontal="center" vertical="center" wrapText="1"/>
    </xf>
    <xf numFmtId="49" fontId="4" fillId="9" borderId="142" xfId="0" applyNumberFormat="1" applyFont="1" applyFill="1" applyBorder="1" applyAlignment="1">
      <alignment horizontal="center" vertical="center" wrapText="1"/>
    </xf>
    <xf numFmtId="49" fontId="4" fillId="9" borderId="139" xfId="0" applyNumberFormat="1" applyFont="1" applyFill="1" applyBorder="1" applyAlignment="1">
      <alignment horizontal="center" vertical="center" wrapText="1"/>
    </xf>
    <xf numFmtId="49" fontId="4" fillId="9" borderId="147" xfId="0" applyNumberFormat="1" applyFont="1" applyFill="1" applyBorder="1" applyAlignment="1">
      <alignment horizontal="center" vertical="center" wrapText="1"/>
    </xf>
    <xf numFmtId="49" fontId="4" fillId="9" borderId="149" xfId="0" applyNumberFormat="1" applyFont="1" applyFill="1" applyBorder="1" applyAlignment="1">
      <alignment horizontal="center" vertical="center" wrapText="1"/>
    </xf>
    <xf numFmtId="49" fontId="4" fillId="9" borderId="144" xfId="0" applyNumberFormat="1" applyFont="1" applyFill="1" applyBorder="1" applyAlignment="1">
      <alignment horizontal="center" vertical="center" wrapText="1"/>
    </xf>
    <xf numFmtId="1" fontId="4" fillId="9" borderId="90" xfId="0" applyNumberFormat="1" applyFont="1" applyFill="1" applyBorder="1" applyAlignment="1">
      <alignment vertical="center"/>
    </xf>
    <xf numFmtId="49" fontId="4" fillId="9" borderId="90" xfId="0" applyNumberFormat="1" applyFont="1" applyFill="1" applyBorder="1" applyAlignment="1">
      <alignment vertical="center"/>
    </xf>
    <xf numFmtId="1" fontId="4" fillId="9" borderId="49" xfId="0" applyNumberFormat="1" applyFont="1" applyFill="1" applyBorder="1" applyAlignment="1">
      <alignment vertical="center"/>
    </xf>
    <xf numFmtId="49" fontId="4" fillId="9" borderId="49" xfId="0" applyNumberFormat="1" applyFont="1" applyFill="1" applyBorder="1" applyAlignment="1">
      <alignment vertical="center"/>
    </xf>
    <xf numFmtId="49" fontId="4" fillId="9" borderId="74" xfId="0" applyNumberFormat="1" applyFont="1" applyFill="1" applyBorder="1" applyAlignment="1">
      <alignment horizontal="center" vertical="center" wrapText="1"/>
    </xf>
    <xf numFmtId="1" fontId="4" fillId="9" borderId="78" xfId="0" applyNumberFormat="1" applyFont="1" applyFill="1" applyBorder="1" applyAlignment="1">
      <alignment vertical="center"/>
    </xf>
    <xf numFmtId="49" fontId="4" fillId="9" borderId="78" xfId="0" applyNumberFormat="1" applyFont="1" applyFill="1" applyBorder="1" applyAlignment="1">
      <alignment vertical="center"/>
    </xf>
    <xf numFmtId="0" fontId="4" fillId="9" borderId="67" xfId="0" applyFont="1" applyFill="1" applyBorder="1" applyAlignment="1">
      <alignment vertical="center"/>
    </xf>
    <xf numFmtId="49" fontId="4" fillId="9" borderId="67" xfId="0" applyNumberFormat="1" applyFont="1" applyFill="1" applyBorder="1" applyAlignment="1">
      <alignment vertical="center"/>
    </xf>
    <xf numFmtId="0" fontId="4" fillId="9" borderId="151" xfId="0" applyFont="1" applyFill="1" applyBorder="1" applyAlignment="1">
      <alignment wrapText="1"/>
    </xf>
    <xf numFmtId="0" fontId="4" fillId="9" borderId="49" xfId="0" applyFont="1" applyFill="1" applyBorder="1" applyAlignment="1">
      <alignment vertical="center"/>
    </xf>
    <xf numFmtId="0" fontId="4" fillId="9" borderId="52" xfId="0" applyFont="1" applyFill="1" applyBorder="1" applyAlignment="1">
      <alignment vertical="center"/>
    </xf>
    <xf numFmtId="49" fontId="4" fillId="9" borderId="52" xfId="0" applyNumberFormat="1" applyFont="1" applyFill="1" applyBorder="1" applyAlignment="1">
      <alignment vertical="center"/>
    </xf>
    <xf numFmtId="49" fontId="2" fillId="9" borderId="46" xfId="0" applyNumberFormat="1" applyFont="1" applyFill="1" applyBorder="1" applyAlignment="1">
      <alignment horizontal="center" vertical="center" wrapText="1"/>
    </xf>
    <xf numFmtId="49" fontId="2" fillId="9" borderId="48" xfId="0" applyNumberFormat="1" applyFont="1" applyFill="1" applyBorder="1" applyAlignment="1">
      <alignment horizontal="center" vertical="center" wrapText="1"/>
    </xf>
    <xf numFmtId="0" fontId="17" fillId="9" borderId="153" xfId="0" applyFont="1" applyFill="1" applyBorder="1" applyAlignment="1">
      <alignment horizontal="center" vertical="center" wrapText="1"/>
    </xf>
    <xf numFmtId="172" fontId="2" fillId="9" borderId="46" xfId="0" applyNumberFormat="1" applyFont="1" applyFill="1" applyBorder="1" applyAlignment="1">
      <alignment horizontal="right" vertical="center" wrapText="1"/>
    </xf>
    <xf numFmtId="170" fontId="2" fillId="9" borderId="48" xfId="0" applyNumberFormat="1" applyFont="1" applyFill="1" applyBorder="1" applyAlignment="1">
      <alignment horizontal="right" vertical="center" wrapText="1"/>
    </xf>
    <xf numFmtId="170" fontId="2" fillId="9" borderId="153" xfId="0" applyNumberFormat="1" applyFont="1" applyFill="1" applyBorder="1" applyAlignment="1">
      <alignment horizontal="right" vertical="center" wrapText="1"/>
    </xf>
    <xf numFmtId="0" fontId="2" fillId="9" borderId="46" xfId="0" applyFont="1" applyFill="1" applyBorder="1" applyAlignment="1">
      <alignment horizontal="center" vertical="center" wrapText="1"/>
    </xf>
    <xf numFmtId="0" fontId="2" fillId="9" borderId="48" xfId="0" applyFont="1" applyFill="1" applyBorder="1" applyAlignment="1">
      <alignment horizontal="center" vertical="center" wrapText="1"/>
    </xf>
    <xf numFmtId="0" fontId="2" fillId="9" borderId="153" xfId="0" applyFont="1" applyFill="1" applyBorder="1" applyAlignment="1">
      <alignment horizontal="center" vertical="center" wrapText="1"/>
    </xf>
    <xf numFmtId="0" fontId="4" fillId="0" borderId="46" xfId="0" applyFont="1" applyBorder="1" applyAlignment="1">
      <alignment horizontal="center"/>
    </xf>
    <xf numFmtId="171" fontId="4" fillId="0" borderId="48" xfId="0" applyNumberFormat="1" applyFont="1" applyBorder="1" applyAlignment="1">
      <alignment horizontal="center" vertical="center" wrapText="1"/>
    </xf>
    <xf numFmtId="171" fontId="4" fillId="0" borderId="13" xfId="0" applyNumberFormat="1" applyFont="1" applyBorder="1" applyAlignment="1">
      <alignment horizontal="center" vertical="center" wrapText="1"/>
    </xf>
    <xf numFmtId="0" fontId="4" fillId="0" borderId="32" xfId="0" applyFont="1" applyBorder="1" applyAlignment="1">
      <alignment horizontal="center"/>
    </xf>
    <xf numFmtId="169" fontId="4" fillId="0" borderId="35" xfId="0" applyNumberFormat="1" applyFont="1" applyBorder="1" applyAlignment="1">
      <alignment horizontal="center" vertical="center" wrapText="1"/>
    </xf>
    <xf numFmtId="171" fontId="4" fillId="0" borderId="39" xfId="0" applyNumberFormat="1" applyFont="1" applyBorder="1" applyAlignment="1">
      <alignment horizontal="center" vertical="center" wrapText="1"/>
    </xf>
    <xf numFmtId="9" fontId="4" fillId="0" borderId="48" xfId="0" applyNumberFormat="1" applyFont="1" applyBorder="1" applyAlignment="1">
      <alignment horizontal="center" vertical="center" wrapText="1"/>
    </xf>
    <xf numFmtId="0" fontId="4" fillId="8" borderId="153" xfId="0" applyFont="1" applyFill="1" applyBorder="1" applyAlignment="1">
      <alignment vertical="center" wrapText="1"/>
    </xf>
    <xf numFmtId="0" fontId="4" fillId="8" borderId="48" xfId="0" applyFont="1" applyFill="1" applyBorder="1" applyAlignment="1">
      <alignment vertical="center" wrapText="1"/>
    </xf>
    <xf numFmtId="0" fontId="4" fillId="8" borderId="46" xfId="0" applyFont="1" applyFill="1" applyBorder="1" applyAlignment="1">
      <alignment vertical="center" wrapText="1"/>
    </xf>
    <xf numFmtId="49" fontId="4" fillId="8" borderId="153" xfId="0" applyNumberFormat="1" applyFont="1" applyFill="1" applyBorder="1" applyAlignment="1">
      <alignment horizontal="center" vertical="center" wrapText="1"/>
    </xf>
    <xf numFmtId="49" fontId="4" fillId="8" borderId="48" xfId="0" applyNumberFormat="1" applyFont="1" applyFill="1" applyBorder="1" applyAlignment="1">
      <alignment horizontal="center" vertical="center" wrapText="1"/>
    </xf>
    <xf numFmtId="49" fontId="4" fillId="8" borderId="46" xfId="0" applyNumberFormat="1" applyFont="1" applyFill="1" applyBorder="1" applyAlignment="1">
      <alignment horizontal="center" vertical="center" wrapText="1"/>
    </xf>
    <xf numFmtId="49" fontId="4" fillId="8" borderId="48" xfId="0" applyNumberFormat="1" applyFont="1" applyFill="1" applyBorder="1" applyAlignment="1">
      <alignment horizontal="left" vertical="center"/>
    </xf>
    <xf numFmtId="49" fontId="4" fillId="8" borderId="46" xfId="0" applyNumberFormat="1" applyFont="1" applyFill="1" applyBorder="1" applyAlignment="1">
      <alignment horizontal="left" vertical="center"/>
    </xf>
    <xf numFmtId="0" fontId="4" fillId="0" borderId="161" xfId="0" applyFont="1" applyBorder="1" applyAlignment="1">
      <alignment vertical="center" wrapText="1"/>
    </xf>
    <xf numFmtId="49" fontId="4" fillId="0" borderId="161" xfId="0" applyNumberFormat="1" applyFont="1" applyBorder="1" applyAlignment="1">
      <alignment horizontal="center" vertical="center" wrapText="1"/>
    </xf>
    <xf numFmtId="49" fontId="4" fillId="0" borderId="161" xfId="0" applyNumberFormat="1" applyFont="1" applyBorder="1" applyAlignment="1">
      <alignment horizontal="left" vertical="center" wrapText="1"/>
    </xf>
    <xf numFmtId="49" fontId="4" fillId="0" borderId="161" xfId="0" applyNumberFormat="1" applyFont="1" applyBorder="1" applyAlignment="1">
      <alignment horizontal="left" vertical="center"/>
    </xf>
    <xf numFmtId="171" fontId="4" fillId="13" borderId="48" xfId="0" applyNumberFormat="1" applyFont="1" applyFill="1" applyBorder="1" applyAlignment="1">
      <alignment horizontal="center" vertical="center" wrapText="1"/>
    </xf>
    <xf numFmtId="171" fontId="4" fillId="13" borderId="13" xfId="0" applyNumberFormat="1" applyFont="1" applyFill="1" applyBorder="1" applyAlignment="1">
      <alignment horizontal="center" vertical="center" wrapText="1"/>
    </xf>
    <xf numFmtId="171" fontId="4" fillId="13" borderId="39" xfId="0" applyNumberFormat="1" applyFont="1" applyFill="1" applyBorder="1" applyAlignment="1">
      <alignment horizontal="center" vertical="center" wrapText="1"/>
    </xf>
    <xf numFmtId="0" fontId="11" fillId="0" borderId="15" xfId="0" applyFont="1" applyBorder="1"/>
    <xf numFmtId="169" fontId="4" fillId="0" borderId="48" xfId="0" applyNumberFormat="1" applyFont="1" applyBorder="1" applyAlignment="1">
      <alignment horizontal="center" vertical="center"/>
    </xf>
    <xf numFmtId="169" fontId="4" fillId="0" borderId="13" xfId="0" applyNumberFormat="1" applyFont="1" applyBorder="1" applyAlignment="1">
      <alignment horizontal="center" vertical="center"/>
    </xf>
    <xf numFmtId="0" fontId="4" fillId="9" borderId="17" xfId="0" applyFont="1" applyFill="1" applyBorder="1"/>
    <xf numFmtId="0" fontId="4" fillId="0" borderId="8" xfId="0" applyFont="1" applyBorder="1" applyAlignment="1">
      <alignment horizontal="center" vertical="center" wrapText="1"/>
    </xf>
    <xf numFmtId="49" fontId="4" fillId="0" borderId="8" xfId="0" applyNumberFormat="1" applyFont="1" applyBorder="1" applyAlignment="1">
      <alignment horizontal="center" vertical="center"/>
    </xf>
    <xf numFmtId="171" fontId="4" fillId="0" borderId="7" xfId="0" applyNumberFormat="1" applyFont="1" applyBorder="1" applyAlignment="1">
      <alignment horizontal="center" vertical="center" wrapText="1"/>
    </xf>
    <xf numFmtId="169" fontId="4" fillId="0" borderId="7" xfId="0" applyNumberFormat="1" applyFont="1" applyBorder="1" applyAlignment="1">
      <alignment horizontal="center" vertical="center"/>
    </xf>
    <xf numFmtId="0" fontId="4" fillId="0" borderId="0" xfId="0" applyFont="1" applyAlignment="1">
      <alignment horizontal="left" vertical="center" wrapText="1"/>
    </xf>
    <xf numFmtId="49" fontId="4" fillId="0" borderId="13" xfId="0" applyNumberFormat="1" applyFont="1" applyBorder="1" applyAlignment="1">
      <alignment horizontal="center" vertical="center"/>
    </xf>
    <xf numFmtId="0" fontId="4" fillId="0" borderId="13" xfId="0" applyFont="1" applyBorder="1" applyAlignment="1">
      <alignment horizontal="center" vertical="center" wrapText="1"/>
    </xf>
    <xf numFmtId="49" fontId="4" fillId="0" borderId="13" xfId="0" applyNumberFormat="1" applyFont="1" applyBorder="1" applyAlignment="1">
      <alignment horizontal="center" vertical="center" wrapText="1"/>
    </xf>
    <xf numFmtId="169" fontId="4" fillId="0" borderId="13"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4" fillId="0" borderId="16" xfId="0" applyFont="1" applyBorder="1" applyAlignment="1">
      <alignment horizontal="center" vertical="center" wrapText="1"/>
    </xf>
    <xf numFmtId="0" fontId="4" fillId="0" borderId="155" xfId="0" applyFont="1" applyBorder="1" applyAlignment="1">
      <alignment horizontal="center" vertical="center" wrapText="1"/>
    </xf>
    <xf numFmtId="49" fontId="4" fillId="0" borderId="42" xfId="0" applyNumberFormat="1" applyFont="1" applyBorder="1" applyAlignment="1">
      <alignment horizontal="center" vertical="center"/>
    </xf>
    <xf numFmtId="49" fontId="4" fillId="0" borderId="46" xfId="0" applyNumberFormat="1" applyFont="1" applyBorder="1" applyAlignment="1">
      <alignment horizontal="center" vertical="center"/>
    </xf>
    <xf numFmtId="49" fontId="4" fillId="0" borderId="48" xfId="0" applyNumberFormat="1" applyFont="1" applyBorder="1" applyAlignment="1">
      <alignment horizontal="center" vertical="center" wrapText="1"/>
    </xf>
    <xf numFmtId="49" fontId="4" fillId="0" borderId="48" xfId="0" applyNumberFormat="1" applyFont="1" applyBorder="1" applyAlignment="1">
      <alignment horizontal="center" vertical="center"/>
    </xf>
    <xf numFmtId="0" fontId="4" fillId="12" borderId="96"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4" fillId="12" borderId="62" xfId="0" applyFont="1" applyFill="1" applyBorder="1" applyAlignment="1">
      <alignment horizontal="center" vertical="center" wrapText="1"/>
    </xf>
    <xf numFmtId="10" fontId="5" fillId="7" borderId="119" xfId="0" applyNumberFormat="1" applyFont="1" applyFill="1" applyBorder="1" applyAlignment="1">
      <alignment horizontal="center" vertical="center" wrapText="1"/>
    </xf>
    <xf numFmtId="170" fontId="4" fillId="8" borderId="96" xfId="0" applyNumberFormat="1" applyFont="1" applyFill="1" applyBorder="1" applyAlignment="1">
      <alignment horizontal="right" vertical="center"/>
    </xf>
    <xf numFmtId="170" fontId="4" fillId="8" borderId="7" xfId="0" applyNumberFormat="1" applyFont="1" applyFill="1" applyBorder="1" applyAlignment="1">
      <alignment horizontal="right" vertical="center"/>
    </xf>
    <xf numFmtId="170" fontId="4" fillId="8" borderId="62" xfId="0" applyNumberFormat="1" applyFont="1" applyFill="1" applyBorder="1" applyAlignment="1">
      <alignment horizontal="right" vertical="center"/>
    </xf>
    <xf numFmtId="1" fontId="4" fillId="0" borderId="96" xfId="0" applyNumberFormat="1" applyFont="1" applyBorder="1" applyAlignment="1">
      <alignment horizontal="center" vertical="center" wrapText="1"/>
    </xf>
    <xf numFmtId="170" fontId="4" fillId="0" borderId="96" xfId="0" applyNumberFormat="1" applyFont="1" applyBorder="1" applyAlignment="1">
      <alignment horizontal="right" vertical="center"/>
    </xf>
    <xf numFmtId="49" fontId="4" fillId="0" borderId="62"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0" fontId="4" fillId="0" borderId="51" xfId="0" applyFont="1" applyBorder="1" applyAlignment="1">
      <alignment horizontal="center" vertical="center" wrapText="1"/>
    </xf>
    <xf numFmtId="0" fontId="4" fillId="0" borderId="5" xfId="0" applyFont="1" applyBorder="1" applyAlignment="1">
      <alignment horizontal="left" vertical="center" wrapText="1"/>
    </xf>
    <xf numFmtId="0" fontId="4" fillId="0" borderId="11" xfId="0" applyFont="1" applyBorder="1" applyAlignment="1">
      <alignment horizontal="left" vertical="center" wrapText="1"/>
    </xf>
    <xf numFmtId="0" fontId="4" fillId="0" borderId="47" xfId="0" applyFont="1" applyBorder="1" applyAlignment="1">
      <alignment horizontal="left" vertical="center" wrapText="1"/>
    </xf>
    <xf numFmtId="49" fontId="4" fillId="0" borderId="153" xfId="0" applyNumberFormat="1" applyFont="1" applyBorder="1" applyAlignment="1">
      <alignment horizontal="center" vertical="center" wrapText="1"/>
    </xf>
    <xf numFmtId="0" fontId="4" fillId="0" borderId="5" xfId="0" applyFont="1" applyBorder="1" applyAlignment="1">
      <alignment horizontal="center" vertical="center" wrapText="1"/>
    </xf>
    <xf numFmtId="1" fontId="4" fillId="0" borderId="51" xfId="0" applyNumberFormat="1" applyFont="1" applyBorder="1" applyAlignment="1">
      <alignment horizontal="center" vertical="center" wrapText="1"/>
    </xf>
    <xf numFmtId="0" fontId="5" fillId="0" borderId="0" xfId="0" applyFont="1" applyAlignment="1">
      <alignment vertical="center"/>
    </xf>
    <xf numFmtId="0" fontId="5" fillId="0" borderId="0" xfId="0" applyFont="1" applyAlignment="1">
      <alignment horizontal="right" vertical="center"/>
    </xf>
    <xf numFmtId="17" fontId="5" fillId="0" borderId="0" xfId="0" applyNumberFormat="1" applyFont="1" applyAlignment="1">
      <alignment vertical="center"/>
    </xf>
    <xf numFmtId="0" fontId="12" fillId="35" borderId="0" xfId="0" applyFont="1" applyFill="1" applyAlignment="1">
      <alignment horizontal="center" vertical="center"/>
    </xf>
    <xf numFmtId="0" fontId="5" fillId="0" borderId="110" xfId="0" applyFont="1" applyBorder="1" applyAlignment="1">
      <alignment horizontal="center" vertical="center" wrapText="1"/>
    </xf>
    <xf numFmtId="0" fontId="5" fillId="0" borderId="58" xfId="0" applyFont="1" applyBorder="1" applyAlignment="1">
      <alignment horizontal="center" vertical="center" wrapText="1"/>
    </xf>
    <xf numFmtId="0" fontId="4" fillId="0" borderId="0" xfId="0" applyFont="1" applyAlignment="1">
      <alignment horizontal="left" vertical="center" wrapText="1"/>
    </xf>
    <xf numFmtId="0" fontId="4" fillId="17" borderId="2" xfId="2" applyFont="1" applyFill="1" applyBorder="1" applyAlignment="1">
      <alignment horizontal="center"/>
    </xf>
    <xf numFmtId="0" fontId="3" fillId="0" borderId="158" xfId="2" applyFont="1" applyBorder="1"/>
    <xf numFmtId="10" fontId="2" fillId="17" borderId="159" xfId="2" applyNumberFormat="1" applyFont="1" applyFill="1" applyBorder="1" applyAlignment="1">
      <alignment horizontal="center" vertical="center" wrapText="1"/>
    </xf>
    <xf numFmtId="0" fontId="3" fillId="0" borderId="2" xfId="2" applyFont="1" applyBorder="1"/>
    <xf numFmtId="0" fontId="17" fillId="17" borderId="159" xfId="2" applyFont="1" applyFill="1" applyBorder="1" applyAlignment="1">
      <alignment horizontal="center" vertical="center" wrapText="1"/>
    </xf>
    <xf numFmtId="0" fontId="3" fillId="0" borderId="3" xfId="2" applyFont="1" applyBorder="1"/>
    <xf numFmtId="0" fontId="17" fillId="8" borderId="1" xfId="2" applyFont="1" applyFill="1" applyBorder="1" applyAlignment="1">
      <alignment horizontal="center" vertical="center" wrapText="1"/>
    </xf>
    <xf numFmtId="0" fontId="5" fillId="2" borderId="24" xfId="2" applyFont="1" applyFill="1" applyBorder="1" applyAlignment="1">
      <alignment horizontal="center" vertical="center" wrapText="1"/>
    </xf>
    <xf numFmtId="0" fontId="3" fillId="0" borderId="25" xfId="2" applyFont="1" applyBorder="1"/>
    <xf numFmtId="0" fontId="3" fillId="0" borderId="23" xfId="2" applyFont="1" applyBorder="1"/>
    <xf numFmtId="0" fontId="5" fillId="10" borderId="24" xfId="2" applyFont="1" applyFill="1" applyBorder="1" applyAlignment="1">
      <alignment horizontal="center" vertical="center" wrapText="1"/>
    </xf>
    <xf numFmtId="0" fontId="5" fillId="11" borderId="24" xfId="2" applyFont="1" applyFill="1" applyBorder="1" applyAlignment="1">
      <alignment horizontal="center" vertical="center" wrapText="1"/>
    </xf>
    <xf numFmtId="0" fontId="3" fillId="0" borderId="26" xfId="2" applyFont="1" applyBorder="1"/>
    <xf numFmtId="0" fontId="5" fillId="7" borderId="22" xfId="2" applyFont="1" applyFill="1" applyBorder="1" applyAlignment="1">
      <alignment horizontal="center" vertical="center" wrapText="1"/>
    </xf>
    <xf numFmtId="0" fontId="10" fillId="6" borderId="24" xfId="2" applyFont="1" applyFill="1" applyBorder="1" applyAlignment="1">
      <alignment horizontal="center" vertical="center" wrapText="1"/>
    </xf>
    <xf numFmtId="0" fontId="2" fillId="7" borderId="22" xfId="2" applyFont="1" applyFill="1" applyBorder="1" applyAlignment="1">
      <alignment horizontal="center" vertical="center" wrapText="1"/>
    </xf>
    <xf numFmtId="0" fontId="5" fillId="5" borderId="24" xfId="2" applyFont="1" applyFill="1" applyBorder="1" applyAlignment="1">
      <alignment horizontal="center" vertical="center" wrapText="1"/>
    </xf>
    <xf numFmtId="0" fontId="5" fillId="8" borderId="36" xfId="2" applyFont="1" applyFill="1" applyBorder="1" applyAlignment="1">
      <alignment horizontal="center" vertical="center" wrapText="1"/>
    </xf>
    <xf numFmtId="0" fontId="3" fillId="0" borderId="37" xfId="2" applyFont="1" applyBorder="1"/>
    <xf numFmtId="0" fontId="3" fillId="0" borderId="38" xfId="2" applyFont="1" applyBorder="1"/>
    <xf numFmtId="0" fontId="5" fillId="8" borderId="22" xfId="2" applyFont="1" applyFill="1" applyBorder="1" applyAlignment="1">
      <alignment horizontal="center" vertical="center" wrapText="1"/>
    </xf>
    <xf numFmtId="0" fontId="3" fillId="0" borderId="40" xfId="2" applyFont="1" applyBorder="1"/>
    <xf numFmtId="0" fontId="5" fillId="2" borderId="22" xfId="2" applyFont="1" applyFill="1" applyBorder="1" applyAlignment="1">
      <alignment horizontal="center" vertical="center" wrapText="1"/>
    </xf>
    <xf numFmtId="0" fontId="9" fillId="5" borderId="18" xfId="2" applyFont="1" applyFill="1" applyBorder="1" applyAlignment="1">
      <alignment horizontal="center" vertical="center" wrapText="1"/>
    </xf>
    <xf numFmtId="0" fontId="3" fillId="0" borderId="20" xfId="2" applyFont="1" applyBorder="1"/>
    <xf numFmtId="0" fontId="3" fillId="0" borderId="21" xfId="2" applyFont="1" applyBorder="1"/>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8" fillId="4" borderId="18"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6" fillId="3" borderId="4" xfId="2" applyFont="1" applyFill="1" applyBorder="1" applyAlignment="1">
      <alignment horizontal="center" vertical="center" wrapText="1"/>
    </xf>
    <xf numFmtId="0" fontId="3" fillId="0" borderId="5" xfId="2" applyFont="1" applyBorder="1"/>
    <xf numFmtId="0" fontId="3" fillId="0" borderId="10" xfId="2" applyFont="1" applyBorder="1"/>
    <xf numFmtId="0" fontId="3" fillId="0" borderId="11" xfId="2" applyFont="1" applyBorder="1"/>
    <xf numFmtId="0" fontId="6" fillId="3" borderId="7" xfId="2" applyFont="1" applyFill="1" applyBorder="1" applyAlignment="1">
      <alignment horizontal="center" vertical="center" wrapText="1"/>
    </xf>
    <xf numFmtId="0" fontId="3" fillId="0" borderId="13" xfId="2" applyFont="1" applyBorder="1"/>
    <xf numFmtId="0" fontId="6" fillId="0" borderId="0" xfId="2" applyFont="1" applyAlignment="1">
      <alignment horizontal="center" vertical="center" wrapText="1"/>
    </xf>
    <xf numFmtId="0" fontId="18" fillId="0" borderId="0" xfId="2"/>
    <xf numFmtId="0" fontId="6" fillId="2" borderId="18" xfId="2" applyFont="1" applyFill="1" applyBorder="1" applyAlignment="1">
      <alignment horizontal="center" vertical="center" wrapText="1"/>
    </xf>
    <xf numFmtId="0" fontId="3" fillId="0" borderId="19" xfId="2" applyFont="1" applyBorder="1"/>
    <xf numFmtId="0" fontId="5" fillId="2" borderId="6" xfId="2" applyFont="1" applyFill="1" applyBorder="1" applyAlignment="1">
      <alignment horizontal="center" vertical="center" wrapText="1"/>
    </xf>
    <xf numFmtId="0" fontId="6" fillId="2" borderId="22" xfId="2" applyFont="1" applyFill="1" applyBorder="1" applyAlignment="1">
      <alignment horizontal="center" vertical="center" wrapText="1"/>
    </xf>
    <xf numFmtId="0" fontId="6" fillId="2" borderId="27" xfId="2" applyFont="1" applyFill="1" applyBorder="1" applyAlignment="1">
      <alignment horizontal="center" vertical="center" wrapText="1"/>
    </xf>
    <xf numFmtId="0" fontId="3" fillId="0" borderId="28" xfId="2" applyFont="1" applyBorder="1"/>
    <xf numFmtId="0" fontId="5" fillId="2" borderId="29" xfId="2" applyFont="1" applyFill="1" applyBorder="1" applyAlignment="1">
      <alignment horizontal="center" vertical="center" wrapText="1"/>
    </xf>
    <xf numFmtId="0" fontId="3" fillId="0" borderId="30" xfId="2" applyFont="1" applyBorder="1"/>
    <xf numFmtId="0" fontId="3" fillId="0" borderId="31" xfId="2" applyFont="1" applyBorder="1"/>
    <xf numFmtId="0" fontId="21" fillId="17" borderId="2" xfId="2" applyFont="1" applyFill="1" applyBorder="1" applyAlignment="1">
      <alignment horizontal="center"/>
    </xf>
    <xf numFmtId="0" fontId="20" fillId="0" borderId="158" xfId="2" applyFont="1" applyBorder="1"/>
    <xf numFmtId="10" fontId="22" fillId="17" borderId="159" xfId="2" applyNumberFormat="1" applyFont="1" applyFill="1" applyBorder="1" applyAlignment="1">
      <alignment horizontal="center" vertical="center" wrapText="1"/>
    </xf>
    <xf numFmtId="0" fontId="20" fillId="0" borderId="2" xfId="2" applyFont="1" applyBorder="1"/>
    <xf numFmtId="0" fontId="21" fillId="17" borderId="159" xfId="2" applyFont="1" applyFill="1" applyBorder="1" applyAlignment="1">
      <alignment horizontal="center" vertical="center" wrapText="1"/>
    </xf>
    <xf numFmtId="0" fontId="20" fillId="0" borderId="3" xfId="2" applyFont="1" applyBorder="1"/>
    <xf numFmtId="0" fontId="21" fillId="8" borderId="1" xfId="2" applyFont="1" applyFill="1" applyBorder="1" applyAlignment="1">
      <alignment horizontal="center" vertical="center" wrapText="1"/>
    </xf>
    <xf numFmtId="0" fontId="21" fillId="11" borderId="7" xfId="2" applyFont="1" applyFill="1" applyBorder="1" applyAlignment="1">
      <alignment horizontal="center" vertical="center"/>
    </xf>
    <xf numFmtId="0" fontId="20" fillId="0" borderId="13" xfId="2" applyFont="1" applyBorder="1"/>
    <xf numFmtId="0" fontId="20" fillId="0" borderId="48" xfId="2" applyFont="1" applyBorder="1"/>
    <xf numFmtId="0" fontId="21" fillId="11" borderId="62" xfId="2" applyFont="1" applyFill="1" applyBorder="1" applyAlignment="1">
      <alignment horizontal="center" vertical="center"/>
    </xf>
    <xf numFmtId="0" fontId="20" fillId="0" borderId="17" xfId="2" applyFont="1" applyBorder="1"/>
    <xf numFmtId="0" fontId="20" fillId="0" borderId="153" xfId="2" applyFont="1" applyBorder="1"/>
    <xf numFmtId="0" fontId="21" fillId="12" borderId="96" xfId="2" applyFont="1" applyFill="1" applyBorder="1" applyAlignment="1">
      <alignment horizontal="center" vertical="center" wrapText="1"/>
    </xf>
    <xf numFmtId="0" fontId="20" fillId="0" borderId="42" xfId="2" applyFont="1" applyBorder="1"/>
    <xf numFmtId="0" fontId="20" fillId="0" borderId="46" xfId="2" applyFont="1" applyBorder="1"/>
    <xf numFmtId="0" fontId="21" fillId="12" borderId="7" xfId="2" applyFont="1" applyFill="1" applyBorder="1" applyAlignment="1">
      <alignment horizontal="center" vertical="center" wrapText="1"/>
    </xf>
    <xf numFmtId="0" fontId="21" fillId="10" borderId="7" xfId="2" applyFont="1" applyFill="1" applyBorder="1" applyAlignment="1">
      <alignment horizontal="center" vertical="center"/>
    </xf>
    <xf numFmtId="170" fontId="21" fillId="0" borderId="96" xfId="2" applyNumberFormat="1" applyFont="1" applyBorder="1" applyAlignment="1">
      <alignment horizontal="right" vertical="center"/>
    </xf>
    <xf numFmtId="170" fontId="21" fillId="8" borderId="96" xfId="2" applyNumberFormat="1" applyFont="1" applyFill="1" applyBorder="1" applyAlignment="1">
      <alignment horizontal="right" vertical="center"/>
    </xf>
    <xf numFmtId="170" fontId="21" fillId="8" borderId="7" xfId="2" applyNumberFormat="1" applyFont="1" applyFill="1" applyBorder="1" applyAlignment="1">
      <alignment horizontal="right" vertical="center"/>
    </xf>
    <xf numFmtId="170" fontId="21" fillId="8" borderId="62" xfId="2" applyNumberFormat="1" applyFont="1" applyFill="1" applyBorder="1" applyAlignment="1">
      <alignment horizontal="right" vertical="center"/>
    </xf>
    <xf numFmtId="0" fontId="21" fillId="12" borderId="62" xfId="2" applyFont="1" applyFill="1" applyBorder="1" applyAlignment="1">
      <alignment horizontal="center" vertical="center" wrapText="1"/>
    </xf>
    <xf numFmtId="10" fontId="22" fillId="7" borderId="119" xfId="2" applyNumberFormat="1" applyFont="1" applyFill="1" applyBorder="1" applyAlignment="1">
      <alignment horizontal="center" vertical="center" wrapText="1"/>
    </xf>
    <xf numFmtId="0" fontId="20" fillId="0" borderId="41" xfId="2" applyFont="1" applyBorder="1"/>
    <xf numFmtId="0" fontId="20" fillId="0" borderId="160" xfId="2" applyFont="1" applyBorder="1"/>
    <xf numFmtId="1" fontId="21" fillId="0" borderId="96" xfId="2" applyNumberFormat="1" applyFont="1" applyBorder="1" applyAlignment="1">
      <alignment horizontal="center" vertical="center" wrapText="1"/>
    </xf>
    <xf numFmtId="0" fontId="21" fillId="0" borderId="51" xfId="2" applyFont="1" applyBorder="1" applyAlignment="1">
      <alignment horizontal="left" vertical="center" wrapText="1"/>
    </xf>
    <xf numFmtId="0" fontId="20" fillId="0" borderId="5" xfId="2" applyFont="1" applyBorder="1"/>
    <xf numFmtId="0" fontId="20" fillId="0" borderId="16" xfId="2" applyFont="1" applyBorder="1"/>
    <xf numFmtId="0" fontId="20" fillId="0" borderId="11" xfId="2" applyFont="1" applyBorder="1"/>
    <xf numFmtId="0" fontId="20" fillId="0" borderId="155" xfId="2" applyFont="1" applyBorder="1"/>
    <xf numFmtId="0" fontId="20" fillId="0" borderId="47" xfId="2" applyFont="1" applyBorder="1"/>
    <xf numFmtId="1" fontId="21" fillId="0" borderId="51" xfId="2" applyNumberFormat="1" applyFont="1" applyBorder="1" applyAlignment="1">
      <alignment horizontal="center" vertical="center"/>
    </xf>
    <xf numFmtId="49" fontId="21" fillId="0" borderId="62" xfId="2" applyNumberFormat="1" applyFont="1" applyBorder="1" applyAlignment="1">
      <alignment horizontal="left" vertical="center" wrapText="1"/>
    </xf>
    <xf numFmtId="0" fontId="21" fillId="8" borderId="62" xfId="2" applyFont="1" applyFill="1" applyBorder="1" applyAlignment="1">
      <alignment horizontal="left" vertical="center"/>
    </xf>
    <xf numFmtId="0" fontId="21" fillId="0" borderId="51" xfId="2" applyFont="1" applyBorder="1" applyAlignment="1">
      <alignment horizontal="left" vertical="top" wrapText="1"/>
    </xf>
    <xf numFmtId="0" fontId="29" fillId="0" borderId="39" xfId="2" applyFont="1" applyBorder="1" applyAlignment="1">
      <alignment horizontal="center" vertical="center"/>
    </xf>
    <xf numFmtId="0" fontId="20" fillId="0" borderId="14" xfId="2" applyFont="1" applyBorder="1"/>
    <xf numFmtId="49" fontId="21" fillId="0" borderId="7" xfId="2" applyNumberFormat="1" applyFont="1" applyBorder="1" applyAlignment="1">
      <alignment vertical="center" wrapText="1"/>
    </xf>
    <xf numFmtId="169" fontId="21" fillId="0" borderId="62" xfId="2" applyNumberFormat="1" applyFont="1" applyBorder="1" applyAlignment="1">
      <alignment vertical="center" wrapText="1"/>
    </xf>
    <xf numFmtId="0" fontId="20" fillId="0" borderId="15" xfId="2" applyFont="1" applyBorder="1"/>
    <xf numFmtId="1" fontId="21" fillId="0" borderId="51" xfId="2" applyNumberFormat="1" applyFont="1" applyBorder="1" applyAlignment="1">
      <alignment horizontal="center" vertical="center" wrapText="1"/>
    </xf>
    <xf numFmtId="49" fontId="21" fillId="0" borderId="7" xfId="2" applyNumberFormat="1" applyFont="1" applyBorder="1" applyAlignment="1">
      <alignment vertical="center"/>
    </xf>
    <xf numFmtId="49" fontId="21" fillId="20" borderId="39" xfId="2" applyNumberFormat="1" applyFont="1" applyFill="1" applyBorder="1" applyAlignment="1">
      <alignment horizontal="left" vertical="center" wrapText="1"/>
    </xf>
    <xf numFmtId="49" fontId="21" fillId="20" borderId="39" xfId="2" applyNumberFormat="1" applyFont="1" applyFill="1" applyBorder="1" applyAlignment="1">
      <alignment horizontal="left" vertical="center"/>
    </xf>
    <xf numFmtId="49" fontId="21" fillId="0" borderId="11" xfId="2" applyNumberFormat="1" applyFont="1" applyBorder="1" applyAlignment="1">
      <alignment horizontal="left" vertical="center" wrapText="1"/>
    </xf>
    <xf numFmtId="0" fontId="20" fillId="0" borderId="38" xfId="2" applyFont="1" applyBorder="1"/>
    <xf numFmtId="0" fontId="21" fillId="0" borderId="41" xfId="2" applyFont="1" applyBorder="1" applyAlignment="1">
      <alignment horizontal="left" vertical="center" wrapText="1"/>
    </xf>
    <xf numFmtId="0" fontId="20" fillId="0" borderId="40" xfId="2" applyFont="1" applyBorder="1"/>
    <xf numFmtId="49" fontId="46" fillId="20" borderId="13" xfId="2" applyNumberFormat="1" applyFont="1" applyFill="1" applyBorder="1" applyAlignment="1">
      <alignment horizontal="center" vertical="center" wrapText="1"/>
    </xf>
    <xf numFmtId="49" fontId="42" fillId="20" borderId="39" xfId="2" applyNumberFormat="1" applyFont="1" applyFill="1" applyBorder="1" applyAlignment="1">
      <alignment horizontal="center" wrapText="1"/>
    </xf>
    <xf numFmtId="49" fontId="42" fillId="20" borderId="39" xfId="2" applyNumberFormat="1" applyFont="1" applyFill="1" applyBorder="1" applyAlignment="1">
      <alignment horizontal="center"/>
    </xf>
    <xf numFmtId="49" fontId="46" fillId="20" borderId="16" xfId="2" applyNumberFormat="1" applyFont="1" applyFill="1" applyBorder="1" applyAlignment="1">
      <alignment horizontal="center" vertical="center" wrapText="1"/>
    </xf>
    <xf numFmtId="0" fontId="20" fillId="0" borderId="12" xfId="2" applyFont="1" applyBorder="1"/>
    <xf numFmtId="49" fontId="21" fillId="0" borderId="39" xfId="2" applyNumberFormat="1" applyFont="1" applyBorder="1" applyAlignment="1">
      <alignment vertical="center"/>
    </xf>
    <xf numFmtId="169" fontId="21" fillId="0" borderId="35" xfId="2" applyNumberFormat="1" applyFont="1" applyBorder="1" applyAlignment="1">
      <alignment vertical="center" wrapText="1"/>
    </xf>
    <xf numFmtId="49" fontId="46" fillId="21" borderId="16" xfId="2" applyNumberFormat="1" applyFont="1" applyFill="1" applyBorder="1" applyAlignment="1">
      <alignment horizontal="center" vertical="center" wrapText="1"/>
    </xf>
    <xf numFmtId="0" fontId="21" fillId="0" borderId="32" xfId="2" applyFont="1" applyBorder="1"/>
    <xf numFmtId="0" fontId="21" fillId="0" borderId="35" xfId="2" applyFont="1" applyBorder="1"/>
    <xf numFmtId="49" fontId="42" fillId="20" borderId="13" xfId="2" applyNumberFormat="1" applyFont="1" applyFill="1" applyBorder="1" applyAlignment="1">
      <alignment horizontal="center"/>
    </xf>
    <xf numFmtId="49" fontId="21" fillId="0" borderId="39" xfId="2" applyNumberFormat="1" applyFont="1" applyBorder="1" applyAlignment="1">
      <alignment vertical="center" wrapText="1"/>
    </xf>
    <xf numFmtId="0" fontId="20" fillId="0" borderId="100" xfId="2" applyFont="1" applyBorder="1"/>
    <xf numFmtId="0" fontId="42" fillId="20" borderId="39" xfId="2" applyFont="1" applyFill="1" applyBorder="1" applyAlignment="1">
      <alignment horizontal="center" wrapText="1"/>
    </xf>
    <xf numFmtId="49" fontId="46" fillId="20" borderId="33" xfId="2" applyNumberFormat="1" applyFont="1" applyFill="1" applyBorder="1" applyAlignment="1">
      <alignment horizontal="center" vertical="center" wrapText="1"/>
    </xf>
    <xf numFmtId="169" fontId="21" fillId="0" borderId="35" xfId="2" applyNumberFormat="1" applyFont="1" applyBorder="1" applyAlignment="1">
      <alignment vertical="center"/>
    </xf>
    <xf numFmtId="49" fontId="21" fillId="0" borderId="39" xfId="2" applyNumberFormat="1" applyFont="1" applyBorder="1" applyAlignment="1">
      <alignment horizontal="left" vertical="center" wrapText="1"/>
    </xf>
    <xf numFmtId="169" fontId="21" fillId="0" borderId="39" xfId="2" applyNumberFormat="1" applyFont="1" applyBorder="1" applyAlignment="1">
      <alignment vertical="center"/>
    </xf>
    <xf numFmtId="0" fontId="21" fillId="0" borderId="17" xfId="2" applyFont="1" applyBorder="1"/>
    <xf numFmtId="0" fontId="21" fillId="0" borderId="39" xfId="2" applyFont="1" applyBorder="1" applyAlignment="1">
      <alignment horizontal="left" vertical="center" wrapText="1"/>
    </xf>
    <xf numFmtId="170" fontId="21" fillId="0" borderId="42" xfId="2" applyNumberFormat="1" applyFont="1" applyBorder="1" applyAlignment="1">
      <alignment horizontal="right" vertical="center"/>
    </xf>
    <xf numFmtId="49" fontId="42" fillId="20" borderId="13" xfId="2" applyNumberFormat="1" applyFont="1" applyFill="1" applyBorder="1" applyAlignment="1">
      <alignment horizontal="center" wrapText="1"/>
    </xf>
    <xf numFmtId="0" fontId="22" fillId="2" borderId="24" xfId="2" applyFont="1" applyFill="1" applyBorder="1" applyAlignment="1">
      <alignment horizontal="center" vertical="center" wrapText="1"/>
    </xf>
    <xf numFmtId="0" fontId="20" fillId="0" borderId="25" xfId="2" applyFont="1" applyBorder="1"/>
    <xf numFmtId="0" fontId="20" fillId="0" borderId="23" xfId="2" applyFont="1" applyBorder="1"/>
    <xf numFmtId="0" fontId="22" fillId="10" borderId="24" xfId="2" applyFont="1" applyFill="1" applyBorder="1" applyAlignment="1">
      <alignment horizontal="center" vertical="center" wrapText="1"/>
    </xf>
    <xf numFmtId="0" fontId="22" fillId="11" borderId="24" xfId="2" applyFont="1" applyFill="1" applyBorder="1" applyAlignment="1">
      <alignment horizontal="center" vertical="center" wrapText="1"/>
    </xf>
    <xf numFmtId="0" fontId="20" fillId="0" borderId="26" xfId="2" applyFont="1" applyBorder="1"/>
    <xf numFmtId="0" fontId="22" fillId="7" borderId="22" xfId="2" applyFont="1" applyFill="1" applyBorder="1" applyAlignment="1">
      <alignment horizontal="center" vertical="center" wrapText="1"/>
    </xf>
    <xf numFmtId="0" fontId="28" fillId="6" borderId="24" xfId="2" applyFont="1" applyFill="1" applyBorder="1" applyAlignment="1">
      <alignment horizontal="center" vertical="center" wrapText="1"/>
    </xf>
    <xf numFmtId="0" fontId="22" fillId="5" borderId="24" xfId="2" applyFont="1" applyFill="1" applyBorder="1" applyAlignment="1">
      <alignment horizontal="center" vertical="center" wrapText="1"/>
    </xf>
    <xf numFmtId="0" fontId="22" fillId="8" borderId="36" xfId="2" applyFont="1" applyFill="1" applyBorder="1" applyAlignment="1">
      <alignment horizontal="center" vertical="center" wrapText="1"/>
    </xf>
    <xf numFmtId="0" fontId="20" fillId="0" borderId="37" xfId="2" applyFont="1" applyBorder="1"/>
    <xf numFmtId="0" fontId="22" fillId="8" borderId="22" xfId="2" applyFont="1" applyFill="1" applyBorder="1" applyAlignment="1">
      <alignment horizontal="center" vertical="center" wrapText="1"/>
    </xf>
    <xf numFmtId="0" fontId="22" fillId="2" borderId="22" xfId="2" applyFont="1" applyFill="1" applyBorder="1" applyAlignment="1">
      <alignment horizontal="center" vertical="center" wrapText="1"/>
    </xf>
    <xf numFmtId="0" fontId="22" fillId="5" borderId="18" xfId="2" applyFont="1" applyFill="1" applyBorder="1" applyAlignment="1">
      <alignment horizontal="center" vertical="center" wrapText="1"/>
    </xf>
    <xf numFmtId="0" fontId="20" fillId="0" borderId="20" xfId="2" applyFont="1" applyBorder="1"/>
    <xf numFmtId="0" fontId="20" fillId="0" borderId="21" xfId="2" applyFont="1" applyBorder="1"/>
    <xf numFmtId="0" fontId="22" fillId="2" borderId="27" xfId="2" applyFont="1" applyFill="1" applyBorder="1" applyAlignment="1">
      <alignment horizontal="center" vertical="center" wrapText="1"/>
    </xf>
    <xf numFmtId="0" fontId="20" fillId="0" borderId="28" xfId="2" applyFont="1" applyBorder="1"/>
    <xf numFmtId="0" fontId="22" fillId="2" borderId="29" xfId="2" applyFont="1" applyFill="1" applyBorder="1" applyAlignment="1">
      <alignment horizontal="center" vertical="center" wrapText="1"/>
    </xf>
    <xf numFmtId="0" fontId="20" fillId="0" borderId="30" xfId="2" applyFont="1" applyBorder="1"/>
    <xf numFmtId="0" fontId="20" fillId="0" borderId="31" xfId="2" applyFont="1" applyBorder="1"/>
    <xf numFmtId="0" fontId="28" fillId="4" borderId="18" xfId="2" applyFont="1" applyFill="1" applyBorder="1" applyAlignment="1">
      <alignment horizontal="center" vertical="center" wrapText="1"/>
    </xf>
    <xf numFmtId="0" fontId="22" fillId="2" borderId="1"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0" fillId="0" borderId="10" xfId="2" applyFont="1" applyBorder="1"/>
    <xf numFmtId="0" fontId="22" fillId="3" borderId="7" xfId="2" applyFont="1" applyFill="1" applyBorder="1" applyAlignment="1">
      <alignment horizontal="center" vertical="center" wrapText="1"/>
    </xf>
    <xf numFmtId="0" fontId="22" fillId="0" borderId="0" xfId="2" applyFont="1" applyAlignment="1">
      <alignment horizontal="center" vertical="center" wrapText="1"/>
    </xf>
    <xf numFmtId="0" fontId="22" fillId="2" borderId="18" xfId="2" applyFont="1" applyFill="1" applyBorder="1" applyAlignment="1">
      <alignment horizontal="center" vertical="center" wrapText="1"/>
    </xf>
    <xf numFmtId="0" fontId="20" fillId="0" borderId="19" xfId="2" applyFont="1" applyBorder="1"/>
    <xf numFmtId="0" fontId="22" fillId="2" borderId="6" xfId="2" applyFont="1" applyFill="1" applyBorder="1" applyAlignment="1">
      <alignment horizontal="center" vertical="center" wrapText="1"/>
    </xf>
    <xf numFmtId="0" fontId="16" fillId="0" borderId="23" xfId="2" applyFont="1" applyBorder="1"/>
    <xf numFmtId="0" fontId="6" fillId="2" borderId="24" xfId="2" applyFont="1" applyFill="1" applyBorder="1" applyAlignment="1">
      <alignment horizontal="center" vertical="center" wrapText="1"/>
    </xf>
    <xf numFmtId="0" fontId="16" fillId="0" borderId="25" xfId="2" applyFont="1" applyBorder="1"/>
    <xf numFmtId="0" fontId="16" fillId="0" borderId="26" xfId="2" applyFont="1" applyBorder="1"/>
    <xf numFmtId="0" fontId="16" fillId="0" borderId="28" xfId="2" applyFont="1" applyBorder="1"/>
    <xf numFmtId="173" fontId="6" fillId="2" borderId="29" xfId="2" applyNumberFormat="1" applyFont="1" applyFill="1" applyBorder="1" applyAlignment="1">
      <alignment horizontal="center" vertical="center" wrapText="1"/>
    </xf>
    <xf numFmtId="0" fontId="16" fillId="0" borderId="30" xfId="2" applyFont="1" applyBorder="1"/>
    <xf numFmtId="0" fontId="16" fillId="0" borderId="31" xfId="2" applyFont="1" applyBorder="1"/>
    <xf numFmtId="0" fontId="16" fillId="0" borderId="20" xfId="2" applyFont="1" applyBorder="1"/>
    <xf numFmtId="0" fontId="16" fillId="0" borderId="21" xfId="2" applyFont="1" applyBorder="1"/>
    <xf numFmtId="0" fontId="16" fillId="0" borderId="2" xfId="2" applyFont="1" applyBorder="1"/>
    <xf numFmtId="0" fontId="16" fillId="0" borderId="3" xfId="2" applyFont="1" applyBorder="1"/>
    <xf numFmtId="0" fontId="16" fillId="0" borderId="5" xfId="2" applyFont="1" applyBorder="1"/>
    <xf numFmtId="0" fontId="16" fillId="0" borderId="10" xfId="2" applyFont="1" applyBorder="1"/>
    <xf numFmtId="0" fontId="16" fillId="0" borderId="11" xfId="2" applyFont="1" applyBorder="1"/>
    <xf numFmtId="0" fontId="16" fillId="0" borderId="13" xfId="2" applyFont="1" applyBorder="1"/>
    <xf numFmtId="0" fontId="4" fillId="0" borderId="0" xfId="2" applyFont="1"/>
    <xf numFmtId="0" fontId="16" fillId="0" borderId="19" xfId="2" applyFont="1" applyBorder="1"/>
    <xf numFmtId="0" fontId="6" fillId="2" borderId="6" xfId="2" applyFont="1" applyFill="1" applyBorder="1" applyAlignment="1">
      <alignment horizontal="center" vertical="center" wrapText="1"/>
    </xf>
    <xf numFmtId="0" fontId="16" fillId="0" borderId="37" xfId="2" applyFont="1" applyBorder="1"/>
    <xf numFmtId="0" fontId="16" fillId="0" borderId="38" xfId="2" applyFont="1" applyBorder="1"/>
    <xf numFmtId="0" fontId="16" fillId="0" borderId="40" xfId="2" applyFont="1" applyBorder="1"/>
    <xf numFmtId="0" fontId="16" fillId="0" borderId="191" xfId="2" applyFont="1" applyBorder="1"/>
    <xf numFmtId="0" fontId="9" fillId="5" borderId="187" xfId="2" applyFont="1" applyFill="1" applyBorder="1" applyAlignment="1">
      <alignment horizontal="center" vertical="center" wrapText="1"/>
    </xf>
    <xf numFmtId="0" fontId="16" fillId="0" borderId="176" xfId="2" applyFont="1" applyBorder="1"/>
    <xf numFmtId="0" fontId="16" fillId="0" borderId="188" xfId="2" applyFont="1" applyBorder="1"/>
    <xf numFmtId="49" fontId="4" fillId="0" borderId="62" xfId="2" applyNumberFormat="1" applyFont="1" applyBorder="1" applyAlignment="1">
      <alignment horizontal="center" vertical="center" wrapText="1"/>
    </xf>
    <xf numFmtId="49" fontId="4" fillId="0" borderId="17" xfId="2" applyNumberFormat="1" applyFont="1" applyBorder="1" applyAlignment="1">
      <alignment horizontal="center" vertical="center" wrapText="1"/>
    </xf>
    <xf numFmtId="49" fontId="4" fillId="0" borderId="153" xfId="2" applyNumberFormat="1" applyFont="1" applyBorder="1" applyAlignment="1">
      <alignment horizontal="center" vertical="center" wrapText="1"/>
    </xf>
    <xf numFmtId="170" fontId="4" fillId="0" borderId="49" xfId="2" applyNumberFormat="1" applyFont="1" applyBorder="1" applyAlignment="1">
      <alignment horizontal="center" vertical="center"/>
    </xf>
    <xf numFmtId="170" fontId="4" fillId="0" borderId="52" xfId="2" applyNumberFormat="1" applyFont="1" applyBorder="1" applyAlignment="1">
      <alignment horizontal="center" vertical="center"/>
    </xf>
    <xf numFmtId="49" fontId="4" fillId="0" borderId="94" xfId="2" applyNumberFormat="1" applyFont="1" applyBorder="1" applyAlignment="1">
      <alignment horizontal="center" vertical="center" wrapText="1"/>
    </xf>
    <xf numFmtId="49" fontId="4" fillId="0" borderId="64" xfId="2" applyNumberFormat="1" applyFont="1" applyBorder="1" applyAlignment="1">
      <alignment horizontal="center" vertical="center" wrapText="1"/>
    </xf>
    <xf numFmtId="49" fontId="4" fillId="0" borderId="61" xfId="2" applyNumberFormat="1" applyFont="1" applyBorder="1" applyAlignment="1">
      <alignment horizontal="center" vertical="center" wrapText="1"/>
    </xf>
    <xf numFmtId="49" fontId="4" fillId="0" borderId="96" xfId="2" applyNumberFormat="1" applyFont="1" applyBorder="1" applyAlignment="1">
      <alignment horizontal="center" vertical="center" wrapText="1"/>
    </xf>
    <xf numFmtId="49" fontId="4" fillId="0" borderId="42" xfId="2" applyNumberFormat="1" applyFont="1" applyBorder="1" applyAlignment="1">
      <alignment horizontal="center" vertical="center" wrapText="1"/>
    </xf>
    <xf numFmtId="49" fontId="4" fillId="0" borderId="46" xfId="2" applyNumberFormat="1" applyFont="1" applyBorder="1" applyAlignment="1">
      <alignment horizontal="center" vertical="center" wrapText="1"/>
    </xf>
    <xf numFmtId="1" fontId="4" fillId="0" borderId="95" xfId="2" applyNumberFormat="1" applyFont="1" applyBorder="1" applyAlignment="1">
      <alignment horizontal="center" vertical="center" wrapText="1"/>
    </xf>
    <xf numFmtId="1" fontId="4" fillId="0" borderId="101" xfId="2" applyNumberFormat="1" applyFont="1" applyBorder="1" applyAlignment="1">
      <alignment horizontal="center" vertical="center" wrapText="1"/>
    </xf>
    <xf numFmtId="1" fontId="4" fillId="0" borderId="44" xfId="2" applyNumberFormat="1" applyFont="1" applyBorder="1" applyAlignment="1">
      <alignment horizontal="center" vertical="center" wrapText="1"/>
    </xf>
    <xf numFmtId="0" fontId="4" fillId="0" borderId="8" xfId="2" applyFont="1" applyBorder="1" applyAlignment="1">
      <alignment horizontal="left" vertical="center" wrapText="1"/>
    </xf>
    <xf numFmtId="0" fontId="4" fillId="0" borderId="102" xfId="2" applyFont="1" applyBorder="1" applyAlignment="1">
      <alignment horizontal="left" vertical="center" wrapText="1"/>
    </xf>
    <xf numFmtId="0" fontId="4" fillId="0" borderId="45" xfId="2" applyFont="1" applyBorder="1" applyAlignment="1">
      <alignment horizontal="left" vertical="center" wrapText="1"/>
    </xf>
    <xf numFmtId="1" fontId="4" fillId="37" borderId="6" xfId="2" applyNumberFormat="1" applyFont="1" applyFill="1" applyBorder="1" applyAlignment="1">
      <alignment horizontal="left" vertical="center" wrapText="1"/>
    </xf>
    <xf numFmtId="1" fontId="4" fillId="37" borderId="19" xfId="2" applyNumberFormat="1" applyFont="1" applyFill="1" applyBorder="1" applyAlignment="1">
      <alignment horizontal="left" vertical="center" wrapText="1"/>
    </xf>
    <xf numFmtId="1" fontId="4" fillId="37" borderId="24" xfId="2" applyNumberFormat="1" applyFont="1" applyFill="1" applyBorder="1" applyAlignment="1">
      <alignment horizontal="left" vertical="center" wrapText="1"/>
    </xf>
    <xf numFmtId="1" fontId="4" fillId="37" borderId="23" xfId="2" applyNumberFormat="1" applyFont="1" applyFill="1" applyBorder="1" applyAlignment="1">
      <alignment horizontal="left" vertical="center" wrapText="1"/>
    </xf>
    <xf numFmtId="1" fontId="4" fillId="37" borderId="29" xfId="2" applyNumberFormat="1" applyFont="1" applyFill="1" applyBorder="1" applyAlignment="1">
      <alignment horizontal="left" vertical="center" wrapText="1"/>
    </xf>
    <xf numFmtId="1" fontId="4" fillId="37" borderId="28" xfId="2" applyNumberFormat="1" applyFont="1" applyFill="1" applyBorder="1" applyAlignment="1">
      <alignment horizontal="left" vertical="center" wrapText="1"/>
    </xf>
    <xf numFmtId="49" fontId="4" fillId="0" borderId="9" xfId="2" applyNumberFormat="1" applyFont="1" applyBorder="1" applyAlignment="1">
      <alignment horizontal="center" vertical="center"/>
    </xf>
    <xf numFmtId="49" fontId="4" fillId="0" borderId="112" xfId="2" applyNumberFormat="1" applyFont="1" applyBorder="1" applyAlignment="1">
      <alignment horizontal="center" vertical="center"/>
    </xf>
    <xf numFmtId="49" fontId="4" fillId="0" borderId="43" xfId="2" applyNumberFormat="1" applyFont="1" applyBorder="1" applyAlignment="1">
      <alignment horizontal="center" vertical="center"/>
    </xf>
    <xf numFmtId="170" fontId="4" fillId="0" borderId="95" xfId="2" applyNumberFormat="1" applyFont="1" applyBorder="1" applyAlignment="1">
      <alignment horizontal="center" vertical="center"/>
    </xf>
    <xf numFmtId="170" fontId="4" fillId="0" borderId="101" xfId="2" applyNumberFormat="1" applyFont="1" applyBorder="1" applyAlignment="1">
      <alignment horizontal="center" vertical="center"/>
    </xf>
    <xf numFmtId="170" fontId="4" fillId="0" borderId="44" xfId="2" applyNumberFormat="1" applyFont="1" applyBorder="1" applyAlignment="1">
      <alignment horizontal="center" vertical="center"/>
    </xf>
    <xf numFmtId="49" fontId="4" fillId="0" borderId="8" xfId="2" applyNumberFormat="1" applyFont="1" applyBorder="1" applyAlignment="1">
      <alignment horizontal="center" vertical="center" wrapText="1"/>
    </xf>
    <xf numFmtId="49" fontId="4" fillId="0" borderId="102" xfId="2" applyNumberFormat="1" applyFont="1" applyBorder="1" applyAlignment="1">
      <alignment horizontal="center" vertical="center" wrapText="1"/>
    </xf>
    <xf numFmtId="49" fontId="4" fillId="0" borderId="45" xfId="2" applyNumberFormat="1" applyFont="1" applyBorder="1" applyAlignment="1">
      <alignment horizontal="center" vertical="center" wrapText="1"/>
    </xf>
    <xf numFmtId="1" fontId="4" fillId="0" borderId="96" xfId="2" applyNumberFormat="1" applyFont="1" applyBorder="1" applyAlignment="1">
      <alignment horizontal="center" vertical="center" wrapText="1"/>
    </xf>
    <xf numFmtId="1" fontId="4" fillId="0" borderId="42" xfId="2" applyNumberFormat="1" applyFont="1" applyBorder="1" applyAlignment="1">
      <alignment horizontal="center" vertical="center" wrapText="1"/>
    </xf>
    <xf numFmtId="0" fontId="4" fillId="0" borderId="51" xfId="2" applyFont="1" applyBorder="1" applyAlignment="1">
      <alignment horizontal="left" vertical="center" wrapText="1"/>
    </xf>
    <xf numFmtId="0" fontId="4" fillId="0" borderId="5" xfId="2" applyFont="1" applyBorder="1" applyAlignment="1">
      <alignment horizontal="left" vertical="center" wrapText="1"/>
    </xf>
    <xf numFmtId="0" fontId="4" fillId="0" borderId="16" xfId="2" applyFont="1" applyBorder="1" applyAlignment="1">
      <alignment horizontal="left" vertical="center" wrapText="1"/>
    </xf>
    <xf numFmtId="0" fontId="4" fillId="0" borderId="11" xfId="2" applyFont="1" applyBorder="1" applyAlignment="1">
      <alignment horizontal="left" vertical="center" wrapText="1"/>
    </xf>
    <xf numFmtId="1" fontId="4" fillId="37" borderId="51" xfId="2" applyNumberFormat="1" applyFont="1" applyFill="1" applyBorder="1" applyAlignment="1">
      <alignment horizontal="left" vertical="center" wrapText="1"/>
    </xf>
    <xf numFmtId="1" fontId="4" fillId="37" borderId="5" xfId="2" applyNumberFormat="1" applyFont="1" applyFill="1" applyBorder="1" applyAlignment="1">
      <alignment horizontal="left" vertical="center" wrapText="1"/>
    </xf>
    <xf numFmtId="1" fontId="4" fillId="37" borderId="16" xfId="2" applyNumberFormat="1" applyFont="1" applyFill="1" applyBorder="1" applyAlignment="1">
      <alignment horizontal="left" vertical="center" wrapText="1"/>
    </xf>
    <xf numFmtId="1" fontId="4" fillId="37" borderId="11" xfId="2" applyNumberFormat="1" applyFont="1" applyFill="1" applyBorder="1" applyAlignment="1">
      <alignment horizontal="left" vertical="center" wrapText="1"/>
    </xf>
    <xf numFmtId="49" fontId="4" fillId="0" borderId="62" xfId="2" applyNumberFormat="1" applyFont="1" applyBorder="1" applyAlignment="1">
      <alignment horizontal="center" vertical="center"/>
    </xf>
    <xf numFmtId="49" fontId="4" fillId="0" borderId="17" xfId="2" applyNumberFormat="1" applyFont="1" applyBorder="1" applyAlignment="1">
      <alignment horizontal="center" vertical="center"/>
    </xf>
    <xf numFmtId="170" fontId="4" fillId="0" borderId="4" xfId="2" applyNumberFormat="1" applyFont="1" applyBorder="1" applyAlignment="1">
      <alignment horizontal="center" vertical="center"/>
    </xf>
    <xf numFmtId="170" fontId="4" fillId="0" borderId="10" xfId="2" applyNumberFormat="1" applyFont="1" applyBorder="1" applyAlignment="1">
      <alignment horizontal="center" vertical="center"/>
    </xf>
    <xf numFmtId="49" fontId="4" fillId="0" borderId="49" xfId="2" applyNumberFormat="1" applyFont="1" applyBorder="1" applyAlignment="1">
      <alignment horizontal="center" vertical="center" wrapText="1"/>
    </xf>
    <xf numFmtId="49" fontId="4" fillId="0" borderId="52" xfId="2" applyNumberFormat="1" applyFont="1" applyBorder="1" applyAlignment="1">
      <alignment horizontal="center" vertical="center" wrapText="1"/>
    </xf>
    <xf numFmtId="170" fontId="4" fillId="0" borderId="9" xfId="2" applyNumberFormat="1" applyFont="1" applyBorder="1" applyAlignment="1">
      <alignment horizontal="center" vertical="center"/>
    </xf>
    <xf numFmtId="170" fontId="4" fillId="0" borderId="112" xfId="2" applyNumberFormat="1" applyFont="1" applyBorder="1" applyAlignment="1">
      <alignment horizontal="center" vertical="center"/>
    </xf>
    <xf numFmtId="170" fontId="4" fillId="0" borderId="43" xfId="2" applyNumberFormat="1" applyFont="1" applyBorder="1" applyAlignment="1">
      <alignment horizontal="center" vertical="center"/>
    </xf>
    <xf numFmtId="49" fontId="4" fillId="0" borderId="248" xfId="2" applyNumberFormat="1" applyFont="1" applyBorder="1" applyAlignment="1">
      <alignment horizontal="center" vertical="center" wrapText="1"/>
    </xf>
    <xf numFmtId="49" fontId="4" fillId="0" borderId="87" xfId="2" applyNumberFormat="1" applyFont="1" applyBorder="1" applyAlignment="1">
      <alignment horizontal="center" vertical="center" wrapText="1"/>
    </xf>
    <xf numFmtId="166" fontId="4" fillId="0" borderId="129" xfId="1" applyFont="1" applyBorder="1" applyAlignment="1">
      <alignment horizontal="center" vertical="center"/>
    </xf>
    <xf numFmtId="166" fontId="4" fillId="0" borderId="17" xfId="1" applyFont="1" applyBorder="1" applyAlignment="1">
      <alignment horizontal="center" vertical="center"/>
    </xf>
    <xf numFmtId="166" fontId="4" fillId="0" borderId="153" xfId="1" applyFont="1" applyBorder="1" applyAlignment="1">
      <alignment horizontal="center" vertical="center"/>
    </xf>
    <xf numFmtId="0" fontId="4" fillId="0" borderId="6" xfId="2" applyFont="1" applyBorder="1" applyAlignment="1">
      <alignment horizontal="left" vertical="center" wrapText="1"/>
    </xf>
    <xf numFmtId="0" fontId="4" fillId="0" borderId="19" xfId="2" applyFont="1" applyBorder="1" applyAlignment="1">
      <alignment horizontal="left" vertical="center" wrapText="1"/>
    </xf>
    <xf numFmtId="0" fontId="4" fillId="0" borderId="24" xfId="2" applyFont="1" applyBorder="1" applyAlignment="1">
      <alignment horizontal="left" vertical="center" wrapText="1"/>
    </xf>
    <xf numFmtId="0" fontId="4" fillId="0" borderId="23" xfId="2" applyFont="1" applyBorder="1" applyAlignment="1">
      <alignment horizontal="left" vertical="center" wrapText="1"/>
    </xf>
    <xf numFmtId="0" fontId="4" fillId="0" borderId="29" xfId="2" applyFont="1" applyBorder="1" applyAlignment="1">
      <alignment horizontal="left" vertical="center" wrapText="1"/>
    </xf>
    <xf numFmtId="0" fontId="4" fillId="0" borderId="28" xfId="2" applyFont="1" applyBorder="1" applyAlignment="1">
      <alignment horizontal="left" vertical="center" wrapText="1"/>
    </xf>
    <xf numFmtId="1" fontId="4" fillId="37" borderId="20" xfId="2" applyNumberFormat="1" applyFont="1" applyFill="1" applyBorder="1" applyAlignment="1">
      <alignment horizontal="left" vertical="center" wrapText="1"/>
    </xf>
    <xf numFmtId="1" fontId="4" fillId="37" borderId="25" xfId="2" applyNumberFormat="1" applyFont="1" applyFill="1" applyBorder="1" applyAlignment="1">
      <alignment horizontal="left" vertical="center" wrapText="1"/>
    </xf>
    <xf numFmtId="1" fontId="4" fillId="37" borderId="30" xfId="2" applyNumberFormat="1" applyFont="1" applyFill="1" applyBorder="1" applyAlignment="1">
      <alignment horizontal="left" vertical="center" wrapText="1"/>
    </xf>
    <xf numFmtId="49" fontId="4" fillId="0" borderId="26" xfId="2" applyNumberFormat="1" applyFont="1" applyBorder="1" applyAlignment="1">
      <alignment horizontal="center" vertical="center"/>
    </xf>
    <xf numFmtId="49" fontId="4" fillId="0" borderId="31" xfId="2" applyNumberFormat="1" applyFont="1" applyBorder="1" applyAlignment="1">
      <alignment horizontal="center" vertical="center"/>
    </xf>
    <xf numFmtId="1" fontId="4" fillId="0" borderId="46" xfId="2" applyNumberFormat="1" applyFont="1" applyBorder="1" applyAlignment="1">
      <alignment horizontal="center" vertical="center" wrapText="1"/>
    </xf>
    <xf numFmtId="0" fontId="4" fillId="0" borderId="155" xfId="2" applyFont="1" applyBorder="1" applyAlignment="1">
      <alignment horizontal="left" vertical="center" wrapText="1"/>
    </xf>
    <xf numFmtId="0" fontId="4" fillId="0" borderId="47" xfId="2" applyFont="1" applyBorder="1" applyAlignment="1">
      <alignment horizontal="left" vertical="center" wrapText="1"/>
    </xf>
    <xf numFmtId="1" fontId="4" fillId="37" borderId="155" xfId="2" applyNumberFormat="1" applyFont="1" applyFill="1" applyBorder="1" applyAlignment="1">
      <alignment horizontal="left" vertical="center" wrapText="1"/>
    </xf>
    <xf numFmtId="1" fontId="4" fillId="37" borderId="47" xfId="2" applyNumberFormat="1" applyFont="1" applyFill="1" applyBorder="1" applyAlignment="1">
      <alignment horizontal="left" vertical="center" wrapText="1"/>
    </xf>
    <xf numFmtId="49" fontId="4" fillId="0" borderId="153" xfId="2" applyNumberFormat="1" applyFont="1" applyBorder="1" applyAlignment="1">
      <alignment horizontal="center" vertical="center"/>
    </xf>
    <xf numFmtId="0" fontId="4" fillId="8" borderId="96" xfId="2" applyFont="1" applyFill="1" applyBorder="1" applyAlignment="1">
      <alignment horizontal="center" vertical="center"/>
    </xf>
    <xf numFmtId="0" fontId="4" fillId="8" borderId="42" xfId="2" applyFont="1" applyFill="1" applyBorder="1" applyAlignment="1">
      <alignment horizontal="center" vertical="center"/>
    </xf>
    <xf numFmtId="0" fontId="4" fillId="8" borderId="100" xfId="2" applyFont="1" applyFill="1" applyBorder="1" applyAlignment="1">
      <alignment horizontal="center" vertical="center"/>
    </xf>
    <xf numFmtId="170" fontId="4" fillId="0" borderId="96" xfId="2" applyNumberFormat="1" applyFont="1" applyBorder="1" applyAlignment="1">
      <alignment horizontal="center" vertical="center"/>
    </xf>
    <xf numFmtId="170" fontId="4" fillId="0" borderId="42" xfId="2" applyNumberFormat="1" applyFont="1" applyBorder="1" applyAlignment="1">
      <alignment horizontal="center" vertical="center"/>
    </xf>
    <xf numFmtId="170" fontId="4" fillId="0" borderId="46" xfId="2" applyNumberFormat="1" applyFont="1" applyBorder="1" applyAlignment="1">
      <alignment horizontal="center" vertical="center"/>
    </xf>
    <xf numFmtId="0" fontId="4" fillId="0" borderId="130" xfId="2" applyFont="1" applyBorder="1" applyAlignment="1">
      <alignment horizontal="center" vertical="center"/>
    </xf>
    <xf numFmtId="0" fontId="4" fillId="0" borderId="42" xfId="2" applyFont="1" applyBorder="1" applyAlignment="1">
      <alignment horizontal="center" vertical="center"/>
    </xf>
    <xf numFmtId="0" fontId="4" fillId="0" borderId="46" xfId="2" applyFont="1" applyBorder="1" applyAlignment="1">
      <alignment horizontal="center" vertical="center"/>
    </xf>
    <xf numFmtId="0" fontId="4" fillId="0" borderId="127" xfId="2" applyFont="1" applyBorder="1" applyAlignment="1">
      <alignment horizontal="left" vertical="top" wrapText="1"/>
    </xf>
    <xf numFmtId="0" fontId="4" fillId="0" borderId="126" xfId="2" applyFont="1" applyBorder="1" applyAlignment="1">
      <alignment horizontal="left" vertical="top" wrapText="1"/>
    </xf>
    <xf numFmtId="0" fontId="4" fillId="0" borderId="16" xfId="2" applyFont="1" applyBorder="1" applyAlignment="1">
      <alignment horizontal="left" vertical="top" wrapText="1"/>
    </xf>
    <xf numFmtId="0" fontId="4" fillId="0" borderId="11" xfId="2" applyFont="1" applyBorder="1" applyAlignment="1">
      <alignment horizontal="left" vertical="top" wrapText="1"/>
    </xf>
    <xf numFmtId="0" fontId="4" fillId="0" borderId="155" xfId="2" applyFont="1" applyBorder="1" applyAlignment="1">
      <alignment horizontal="left" vertical="top" wrapText="1"/>
    </xf>
    <xf numFmtId="0" fontId="4" fillId="0" borderId="47" xfId="2" applyFont="1" applyBorder="1" applyAlignment="1">
      <alignment horizontal="left" vertical="top" wrapText="1"/>
    </xf>
    <xf numFmtId="1" fontId="4" fillId="37" borderId="127" xfId="2" applyNumberFormat="1" applyFont="1" applyFill="1" applyBorder="1" applyAlignment="1">
      <alignment horizontal="left" vertical="center"/>
    </xf>
    <xf numFmtId="1" fontId="4" fillId="37" borderId="126" xfId="2" applyNumberFormat="1" applyFont="1" applyFill="1" applyBorder="1" applyAlignment="1">
      <alignment horizontal="left" vertical="center"/>
    </xf>
    <xf numFmtId="1" fontId="4" fillId="37" borderId="16" xfId="2" applyNumberFormat="1" applyFont="1" applyFill="1" applyBorder="1" applyAlignment="1">
      <alignment horizontal="left" vertical="center"/>
    </xf>
    <xf numFmtId="1" fontId="4" fillId="37" borderId="11" xfId="2" applyNumberFormat="1" applyFont="1" applyFill="1" applyBorder="1" applyAlignment="1">
      <alignment horizontal="left" vertical="center"/>
    </xf>
    <xf numFmtId="1" fontId="4" fillId="37" borderId="155" xfId="2" applyNumberFormat="1" applyFont="1" applyFill="1" applyBorder="1" applyAlignment="1">
      <alignment horizontal="left" vertical="center"/>
    </xf>
    <xf numFmtId="1" fontId="4" fillId="37" borderId="47" xfId="2" applyNumberFormat="1" applyFont="1" applyFill="1" applyBorder="1" applyAlignment="1">
      <alignment horizontal="left" vertical="center"/>
    </xf>
    <xf numFmtId="49" fontId="4" fillId="0" borderId="129" xfId="2" applyNumberFormat="1" applyFont="1" applyBorder="1" applyAlignment="1">
      <alignment horizontal="center" vertical="center"/>
    </xf>
    <xf numFmtId="170" fontId="4" fillId="0" borderId="130" xfId="2" applyNumberFormat="1" applyFont="1" applyBorder="1" applyAlignment="1">
      <alignment horizontal="center" vertical="center"/>
    </xf>
    <xf numFmtId="0" fontId="4" fillId="0" borderId="128" xfId="2" applyFont="1" applyBorder="1" applyAlignment="1">
      <alignment horizontal="center" vertical="center" wrapText="1"/>
    </xf>
    <xf numFmtId="0" fontId="4" fillId="0" borderId="13" xfId="2" applyFont="1" applyBorder="1" applyAlignment="1">
      <alignment horizontal="center" vertical="center" wrapText="1"/>
    </xf>
    <xf numFmtId="0" fontId="4" fillId="0" borderId="48" xfId="2" applyFont="1" applyBorder="1" applyAlignment="1">
      <alignment horizontal="center" vertical="center" wrapText="1"/>
    </xf>
    <xf numFmtId="1" fontId="4" fillId="0" borderId="246" xfId="2" applyNumberFormat="1" applyFont="1" applyBorder="1" applyAlignment="1">
      <alignment horizontal="center" vertical="center" wrapText="1"/>
    </xf>
    <xf numFmtId="1" fontId="4" fillId="0" borderId="97" xfId="2" applyNumberFormat="1" applyFont="1" applyBorder="1" applyAlignment="1">
      <alignment horizontal="center" vertical="center" wrapText="1"/>
    </xf>
    <xf numFmtId="1" fontId="4" fillId="0" borderId="103" xfId="2" applyNumberFormat="1" applyFont="1" applyBorder="1" applyAlignment="1">
      <alignment horizontal="center" vertical="center" wrapText="1"/>
    </xf>
    <xf numFmtId="0" fontId="4" fillId="0" borderId="247" xfId="2" applyFont="1" applyBorder="1" applyAlignment="1">
      <alignment horizontal="left" vertical="center" wrapText="1"/>
    </xf>
    <xf numFmtId="0" fontId="4" fillId="0" borderId="49" xfId="2" applyFont="1" applyBorder="1" applyAlignment="1">
      <alignment horizontal="left" vertical="center" wrapText="1"/>
    </xf>
    <xf numFmtId="0" fontId="4" fillId="0" borderId="78" xfId="2" applyFont="1" applyBorder="1" applyAlignment="1">
      <alignment horizontal="left" vertical="center" wrapText="1"/>
    </xf>
    <xf numFmtId="0" fontId="4" fillId="37" borderId="247" xfId="2" applyFont="1" applyFill="1" applyBorder="1" applyAlignment="1">
      <alignment horizontal="left" vertical="center" wrapText="1"/>
    </xf>
    <xf numFmtId="0" fontId="4" fillId="37" borderId="49" xfId="2" applyFont="1" applyFill="1" applyBorder="1" applyAlignment="1">
      <alignment horizontal="left" vertical="center" wrapText="1"/>
    </xf>
    <xf numFmtId="0" fontId="4" fillId="37" borderId="78" xfId="2" applyFont="1" applyFill="1" applyBorder="1" applyAlignment="1">
      <alignment horizontal="left" vertical="center" wrapText="1"/>
    </xf>
    <xf numFmtId="49" fontId="4" fillId="0" borderId="139" xfId="2" applyNumberFormat="1" applyFont="1" applyBorder="1" applyAlignment="1">
      <alignment horizontal="center" vertical="center"/>
    </xf>
    <xf numFmtId="170" fontId="4" fillId="0" borderId="247" xfId="2" applyNumberFormat="1" applyFont="1" applyBorder="1" applyAlignment="1">
      <alignment horizontal="center" vertical="center"/>
    </xf>
    <xf numFmtId="170" fontId="4" fillId="0" borderId="78" xfId="2" applyNumberFormat="1" applyFont="1" applyBorder="1" applyAlignment="1">
      <alignment horizontal="center" vertical="center"/>
    </xf>
    <xf numFmtId="164" fontId="4" fillId="0" borderId="62" xfId="1" applyNumberFormat="1" applyFont="1" applyBorder="1" applyAlignment="1">
      <alignment horizontal="center" vertical="center"/>
    </xf>
    <xf numFmtId="164" fontId="4" fillId="0" borderId="17" xfId="1" applyNumberFormat="1" applyFont="1" applyBorder="1" applyAlignment="1">
      <alignment horizontal="center" vertical="center"/>
    </xf>
    <xf numFmtId="164" fontId="4" fillId="0" borderId="153" xfId="1" applyNumberFormat="1" applyFont="1" applyBorder="1" applyAlignment="1">
      <alignment horizontal="center" vertical="center"/>
    </xf>
    <xf numFmtId="1" fontId="4" fillId="0" borderId="255" xfId="2" applyNumberFormat="1" applyFont="1" applyBorder="1" applyAlignment="1">
      <alignment horizontal="center" vertical="center" wrapText="1"/>
    </xf>
    <xf numFmtId="1" fontId="4" fillId="0" borderId="71" xfId="2" applyNumberFormat="1" applyFont="1" applyBorder="1" applyAlignment="1">
      <alignment horizontal="center" vertical="center" wrapText="1"/>
    </xf>
    <xf numFmtId="1" fontId="4" fillId="0" borderId="85" xfId="2" applyNumberFormat="1" applyFont="1" applyBorder="1" applyAlignment="1">
      <alignment horizontal="center" vertical="center" wrapText="1"/>
    </xf>
    <xf numFmtId="0" fontId="4" fillId="0" borderId="247" xfId="2" applyFont="1" applyBorder="1" applyAlignment="1">
      <alignment horizontal="left" vertical="top" wrapText="1"/>
    </xf>
    <xf numFmtId="0" fontId="4" fillId="0" borderId="49" xfId="2" applyFont="1" applyBorder="1" applyAlignment="1">
      <alignment horizontal="left" vertical="top" wrapText="1"/>
    </xf>
    <xf numFmtId="0" fontId="4" fillId="0" borderId="78" xfId="2" applyFont="1" applyBorder="1" applyAlignment="1">
      <alignment horizontal="left" vertical="top" wrapText="1"/>
    </xf>
    <xf numFmtId="1" fontId="4" fillId="37" borderId="247" xfId="2" applyNumberFormat="1" applyFont="1" applyFill="1" applyBorder="1" applyAlignment="1">
      <alignment horizontal="left" vertical="center" wrapText="1"/>
    </xf>
    <xf numFmtId="1" fontId="4" fillId="37" borderId="49" xfId="2" applyNumberFormat="1" applyFont="1" applyFill="1" applyBorder="1" applyAlignment="1">
      <alignment horizontal="left" vertical="center" wrapText="1"/>
    </xf>
    <xf numFmtId="1" fontId="4" fillId="37" borderId="78" xfId="2" applyNumberFormat="1" applyFont="1" applyFill="1" applyBorder="1" applyAlignment="1">
      <alignment horizontal="left" vertical="center" wrapText="1"/>
    </xf>
    <xf numFmtId="49" fontId="4" fillId="0" borderId="247" xfId="2" applyNumberFormat="1" applyFont="1" applyBorder="1" applyAlignment="1">
      <alignment horizontal="center" vertical="center"/>
    </xf>
    <xf numFmtId="49" fontId="4" fillId="0" borderId="49" xfId="2" applyNumberFormat="1" applyFont="1" applyBorder="1" applyAlignment="1">
      <alignment horizontal="center" vertical="center"/>
    </xf>
    <xf numFmtId="49" fontId="4" fillId="0" borderId="78" xfId="2" applyNumberFormat="1" applyFont="1" applyBorder="1" applyAlignment="1">
      <alignment horizontal="center" vertical="center"/>
    </xf>
    <xf numFmtId="164" fontId="4" fillId="0" borderId="4" xfId="1" applyNumberFormat="1" applyFont="1" applyBorder="1" applyAlignment="1">
      <alignment horizontal="center" vertical="center"/>
    </xf>
    <xf numFmtId="164" fontId="4" fillId="0" borderId="10" xfId="1" applyNumberFormat="1" applyFont="1" applyBorder="1" applyAlignment="1">
      <alignment horizontal="center" vertical="center"/>
    </xf>
    <xf numFmtId="164" fontId="4" fillId="0" borderId="256" xfId="1" applyNumberFormat="1" applyFont="1" applyBorder="1" applyAlignment="1">
      <alignment horizontal="center" vertical="center"/>
    </xf>
    <xf numFmtId="49" fontId="4" fillId="0" borderId="7" xfId="2" applyNumberFormat="1" applyFont="1" applyBorder="1" applyAlignment="1">
      <alignment horizontal="center" vertical="center" wrapText="1"/>
    </xf>
    <xf numFmtId="49" fontId="4" fillId="0" borderId="13" xfId="2" applyNumberFormat="1" applyFont="1" applyBorder="1" applyAlignment="1">
      <alignment horizontal="center" vertical="center" wrapText="1"/>
    </xf>
    <xf numFmtId="49" fontId="4" fillId="0" borderId="83" xfId="2" applyNumberFormat="1" applyFont="1" applyBorder="1" applyAlignment="1">
      <alignment horizontal="center" vertical="center" wrapText="1"/>
    </xf>
    <xf numFmtId="164" fontId="4" fillId="0" borderId="62" xfId="1" applyNumberFormat="1" applyFont="1" applyBorder="1" applyAlignment="1">
      <alignment horizontal="center" vertical="center" wrapText="1"/>
    </xf>
    <xf numFmtId="164" fontId="4" fillId="0" borderId="17" xfId="1" applyNumberFormat="1" applyFont="1" applyBorder="1" applyAlignment="1">
      <alignment horizontal="center" vertical="center" wrapText="1"/>
    </xf>
    <xf numFmtId="164" fontId="4" fillId="0" borderId="139" xfId="1" applyNumberFormat="1" applyFont="1" applyBorder="1" applyAlignment="1">
      <alignment horizontal="center" vertical="center" wrapText="1"/>
    </xf>
    <xf numFmtId="0" fontId="4" fillId="0" borderId="51" xfId="2" applyFont="1" applyBorder="1" applyAlignment="1">
      <alignment horizontal="left" vertical="top" wrapText="1"/>
    </xf>
    <xf numFmtId="0" fontId="4" fillId="0" borderId="5" xfId="2" applyFont="1" applyBorder="1" applyAlignment="1">
      <alignment horizontal="left" vertical="top" wrapText="1"/>
    </xf>
    <xf numFmtId="1" fontId="4" fillId="37" borderId="51" xfId="2" applyNumberFormat="1" applyFont="1" applyFill="1" applyBorder="1" applyAlignment="1">
      <alignment horizontal="left" vertical="center"/>
    </xf>
    <xf numFmtId="1" fontId="4" fillId="37" borderId="5" xfId="2" applyNumberFormat="1" applyFont="1" applyFill="1" applyBorder="1" applyAlignment="1">
      <alignment horizontal="left" vertical="center"/>
    </xf>
    <xf numFmtId="170" fontId="4" fillId="0" borderId="96" xfId="2" applyNumberFormat="1" applyFont="1" applyBorder="1" applyAlignment="1">
      <alignment horizontal="center" vertical="center" wrapText="1"/>
    </xf>
    <xf numFmtId="170" fontId="4" fillId="0" borderId="42" xfId="2" applyNumberFormat="1" applyFont="1" applyBorder="1" applyAlignment="1">
      <alignment horizontal="center" vertical="center" wrapText="1"/>
    </xf>
    <xf numFmtId="170" fontId="4" fillId="0" borderId="46" xfId="2" applyNumberFormat="1" applyFont="1" applyBorder="1" applyAlignment="1">
      <alignment horizontal="center" vertical="center" wrapText="1"/>
    </xf>
    <xf numFmtId="49" fontId="4" fillId="0" borderId="48" xfId="2" applyNumberFormat="1" applyFont="1" applyBorder="1" applyAlignment="1">
      <alignment horizontal="center" vertical="center" wrapText="1"/>
    </xf>
    <xf numFmtId="1" fontId="4" fillId="37" borderId="51" xfId="2" applyNumberFormat="1" applyFont="1" applyFill="1" applyBorder="1" applyAlignment="1">
      <alignment horizontal="center" vertical="center" wrapText="1"/>
    </xf>
    <xf numFmtId="1" fontId="4" fillId="37" borderId="5" xfId="2" applyNumberFormat="1" applyFont="1" applyFill="1" applyBorder="1" applyAlignment="1">
      <alignment horizontal="center" vertical="center" wrapText="1"/>
    </xf>
    <xf numFmtId="1" fontId="4" fillId="37" borderId="16" xfId="2" applyNumberFormat="1" applyFont="1" applyFill="1" applyBorder="1" applyAlignment="1">
      <alignment horizontal="center" vertical="center" wrapText="1"/>
    </xf>
    <xf numFmtId="1" fontId="4" fillId="37" borderId="11" xfId="2" applyNumberFormat="1" applyFont="1" applyFill="1" applyBorder="1" applyAlignment="1">
      <alignment horizontal="center" vertical="center" wrapText="1"/>
    </xf>
    <xf numFmtId="1" fontId="4" fillId="37" borderId="155" xfId="2" applyNumberFormat="1" applyFont="1" applyFill="1" applyBorder="1" applyAlignment="1">
      <alignment horizontal="center" vertical="center" wrapText="1"/>
    </xf>
    <xf numFmtId="1" fontId="4" fillId="37" borderId="47" xfId="2" applyNumberFormat="1" applyFont="1" applyFill="1" applyBorder="1" applyAlignment="1">
      <alignment horizontal="center" vertical="center" wrapText="1"/>
    </xf>
    <xf numFmtId="169" fontId="4" fillId="0" borderId="7" xfId="2" applyNumberFormat="1" applyFont="1" applyBorder="1" applyAlignment="1">
      <alignment horizontal="center" vertical="center" wrapText="1"/>
    </xf>
    <xf numFmtId="169" fontId="4" fillId="0" borderId="13" xfId="2" applyNumberFormat="1" applyFont="1" applyBorder="1" applyAlignment="1">
      <alignment horizontal="center" vertical="center" wrapText="1"/>
    </xf>
    <xf numFmtId="169" fontId="4" fillId="0" borderId="48" xfId="2" applyNumberFormat="1" applyFont="1" applyBorder="1" applyAlignment="1">
      <alignment horizontal="center" vertical="center" wrapText="1"/>
    </xf>
    <xf numFmtId="49" fontId="15" fillId="0" borderId="74" xfId="2" applyNumberFormat="1" applyFont="1" applyBorder="1" applyAlignment="1">
      <alignment horizontal="center" vertical="center" wrapText="1"/>
    </xf>
    <xf numFmtId="49" fontId="15" fillId="0" borderId="64" xfId="2" applyNumberFormat="1" applyFont="1" applyBorder="1" applyAlignment="1">
      <alignment horizontal="center" vertical="center" wrapText="1"/>
    </xf>
    <xf numFmtId="49" fontId="15" fillId="0" borderId="87" xfId="2" applyNumberFormat="1" applyFont="1" applyBorder="1" applyAlignment="1">
      <alignment horizontal="center" vertical="center" wrapText="1"/>
    </xf>
    <xf numFmtId="0" fontId="4" fillId="0" borderId="17" xfId="2" applyFont="1" applyBorder="1" applyAlignment="1">
      <alignment horizontal="center" vertical="center" wrapText="1"/>
    </xf>
    <xf numFmtId="0" fontId="4" fillId="0" borderId="153" xfId="2" applyFont="1" applyBorder="1" applyAlignment="1">
      <alignment horizontal="center" vertical="center" wrapText="1"/>
    </xf>
    <xf numFmtId="0" fontId="4" fillId="0" borderId="151" xfId="2" applyFont="1" applyBorder="1" applyAlignment="1">
      <alignment horizontal="center" vertical="center"/>
    </xf>
    <xf numFmtId="0" fontId="4" fillId="0" borderId="263" xfId="2" applyFont="1" applyBorder="1" applyAlignment="1">
      <alignment horizontal="center" vertical="center"/>
    </xf>
    <xf numFmtId="0" fontId="4" fillId="0" borderId="88" xfId="2" applyFont="1" applyBorder="1" applyAlignment="1">
      <alignment horizontal="center" vertical="center"/>
    </xf>
    <xf numFmtId="0" fontId="4" fillId="0" borderId="103" xfId="2" applyFont="1" applyBorder="1" applyAlignment="1">
      <alignment horizontal="center" vertical="center"/>
    </xf>
    <xf numFmtId="0" fontId="4" fillId="0" borderId="90" xfId="2" applyFont="1" applyBorder="1" applyAlignment="1">
      <alignment horizontal="left" vertical="center" wrapText="1"/>
    </xf>
    <xf numFmtId="1" fontId="4" fillId="37" borderId="76" xfId="9" applyNumberFormat="1" applyFont="1" applyFill="1" applyBorder="1" applyAlignment="1">
      <alignment horizontal="left" vertical="center"/>
    </xf>
    <xf numFmtId="1" fontId="4" fillId="37" borderId="118" xfId="9" applyNumberFormat="1" applyFont="1" applyFill="1" applyBorder="1" applyAlignment="1">
      <alignment horizontal="left" vertical="center"/>
    </xf>
    <xf numFmtId="1" fontId="4" fillId="37" borderId="80" xfId="9" applyNumberFormat="1" applyFont="1" applyFill="1" applyBorder="1" applyAlignment="1">
      <alignment horizontal="left" vertical="center"/>
    </xf>
    <xf numFmtId="1" fontId="4" fillId="37" borderId="77" xfId="9" applyNumberFormat="1" applyFont="1" applyFill="1" applyBorder="1" applyAlignment="1">
      <alignment horizontal="left" vertical="center"/>
    </xf>
    <xf numFmtId="0" fontId="4" fillId="0" borderId="257" xfId="2" applyFont="1" applyBorder="1" applyAlignment="1">
      <alignment horizontal="center" vertical="center"/>
    </xf>
    <xf numFmtId="0" fontId="4" fillId="0" borderId="260" xfId="2" applyFont="1" applyBorder="1" applyAlignment="1">
      <alignment horizontal="center" vertical="center"/>
    </xf>
    <xf numFmtId="170" fontId="4" fillId="0" borderId="140" xfId="2" applyNumberFormat="1" applyFont="1" applyBorder="1" applyAlignment="1">
      <alignment horizontal="center" vertical="center"/>
    </xf>
    <xf numFmtId="0" fontId="16" fillId="0" borderId="158" xfId="2" applyFont="1" applyBorder="1"/>
    <xf numFmtId="0" fontId="17" fillId="17" borderId="155" xfId="2" applyFont="1" applyFill="1" applyBorder="1" applyAlignment="1">
      <alignment horizontal="center" vertical="center" wrapText="1"/>
    </xf>
    <xf numFmtId="0" fontId="16" fillId="0" borderId="161" xfId="2" applyFont="1" applyBorder="1"/>
    <xf numFmtId="0" fontId="16" fillId="0" borderId="160" xfId="2" applyFont="1" applyBorder="1"/>
    <xf numFmtId="0" fontId="4" fillId="0" borderId="32" xfId="2" applyFont="1" applyBorder="1" applyAlignment="1">
      <alignment horizontal="center" vertical="center"/>
    </xf>
    <xf numFmtId="0" fontId="4" fillId="0" borderId="35" xfId="2" applyFont="1" applyBorder="1" applyAlignment="1">
      <alignment horizontal="center" vertical="center" wrapText="1"/>
    </xf>
    <xf numFmtId="10" fontId="19" fillId="17" borderId="159" xfId="2" applyNumberFormat="1" applyFont="1" applyFill="1" applyBorder="1" applyAlignment="1">
      <alignment horizontal="center" vertical="center" wrapText="1"/>
    </xf>
    <xf numFmtId="0" fontId="32" fillId="17" borderId="159" xfId="2" applyFont="1" applyFill="1" applyBorder="1" applyAlignment="1">
      <alignment horizontal="center" vertical="center" wrapText="1"/>
    </xf>
    <xf numFmtId="0" fontId="32" fillId="8" borderId="1" xfId="2" applyFont="1" applyFill="1" applyBorder="1" applyAlignment="1">
      <alignment horizontal="center" vertical="center" wrapText="1"/>
    </xf>
    <xf numFmtId="0" fontId="19" fillId="6" borderId="24" xfId="2" applyFont="1" applyFill="1" applyBorder="1" applyAlignment="1">
      <alignment horizontal="center" vertical="center" wrapText="1"/>
    </xf>
    <xf numFmtId="0" fontId="19" fillId="7" borderId="22" xfId="2" applyFont="1" applyFill="1" applyBorder="1" applyAlignment="1">
      <alignment horizontal="center" vertical="center" wrapText="1"/>
    </xf>
    <xf numFmtId="0" fontId="26" fillId="5" borderId="18" xfId="2" applyFont="1" applyFill="1" applyBorder="1" applyAlignment="1">
      <alignment horizontal="center" vertical="center" wrapText="1"/>
    </xf>
    <xf numFmtId="0" fontId="19" fillId="2" borderId="22" xfId="2" applyFont="1" applyFill="1" applyBorder="1" applyAlignment="1">
      <alignment horizontal="center" vertical="center" wrapText="1"/>
    </xf>
    <xf numFmtId="0" fontId="19" fillId="2" borderId="24" xfId="2" applyFont="1" applyFill="1" applyBorder="1" applyAlignment="1">
      <alignment horizontal="center" vertical="center" wrapText="1"/>
    </xf>
    <xf numFmtId="0" fontId="26" fillId="4" borderId="18" xfId="2" applyFont="1" applyFill="1" applyBorder="1" applyAlignment="1">
      <alignment horizontal="center" vertical="center" wrapText="1"/>
    </xf>
    <xf numFmtId="0" fontId="19" fillId="2" borderId="1" xfId="2" applyFont="1" applyFill="1" applyBorder="1" applyAlignment="1">
      <alignment horizontal="center" vertical="center" wrapText="1"/>
    </xf>
    <xf numFmtId="0" fontId="23" fillId="3" borderId="4" xfId="2" applyFont="1" applyFill="1" applyBorder="1" applyAlignment="1">
      <alignment horizontal="center" vertical="center" wrapText="1"/>
    </xf>
    <xf numFmtId="0" fontId="23" fillId="3" borderId="7" xfId="2" applyFont="1" applyFill="1" applyBorder="1" applyAlignment="1">
      <alignment horizontal="center" vertical="center" wrapText="1"/>
    </xf>
    <xf numFmtId="0" fontId="23" fillId="0" borderId="0" xfId="2" applyFont="1" applyAlignment="1">
      <alignment horizontal="center" vertical="center" wrapText="1"/>
    </xf>
    <xf numFmtId="0" fontId="23" fillId="2" borderId="18" xfId="2" applyFont="1" applyFill="1" applyBorder="1" applyAlignment="1">
      <alignment horizontal="center" vertical="center" wrapText="1"/>
    </xf>
    <xf numFmtId="0" fontId="23" fillId="2" borderId="6" xfId="2" applyFont="1" applyFill="1" applyBorder="1" applyAlignment="1">
      <alignment horizontal="center" vertical="center" wrapText="1"/>
    </xf>
    <xf numFmtId="0" fontId="23" fillId="2" borderId="22" xfId="2" applyFont="1" applyFill="1" applyBorder="1" applyAlignment="1">
      <alignment horizontal="center" vertical="center" wrapText="1"/>
    </xf>
    <xf numFmtId="0" fontId="23" fillId="2" borderId="24" xfId="2" applyFont="1" applyFill="1" applyBorder="1" applyAlignment="1">
      <alignment horizontal="center" vertical="center" wrapText="1"/>
    </xf>
    <xf numFmtId="0" fontId="23" fillId="2" borderId="27" xfId="2" applyFont="1" applyFill="1" applyBorder="1" applyAlignment="1">
      <alignment horizontal="center" vertical="center" wrapText="1"/>
    </xf>
    <xf numFmtId="0" fontId="23" fillId="2" borderId="29" xfId="2" applyFont="1" applyFill="1" applyBorder="1" applyAlignment="1">
      <alignment horizontal="center" vertical="center" wrapText="1"/>
    </xf>
    <xf numFmtId="0" fontId="17" fillId="9" borderId="164" xfId="0" applyFont="1" applyFill="1" applyBorder="1" applyAlignment="1">
      <alignment horizontal="center" vertical="center" wrapText="1"/>
    </xf>
    <xf numFmtId="0" fontId="3" fillId="9" borderId="2" xfId="0" applyFont="1" applyFill="1" applyBorder="1"/>
    <xf numFmtId="0" fontId="3" fillId="9" borderId="3" xfId="0" applyFont="1" applyFill="1" applyBorder="1"/>
    <xf numFmtId="49" fontId="4" fillId="0" borderId="52" xfId="0" applyNumberFormat="1" applyFont="1" applyBorder="1" applyAlignment="1">
      <alignment horizontal="center" vertical="center" wrapText="1"/>
    </xf>
    <xf numFmtId="49" fontId="4" fillId="0" borderId="67" xfId="0" applyNumberFormat="1" applyFont="1" applyBorder="1" applyAlignment="1">
      <alignment horizontal="center" vertical="center" wrapText="1"/>
    </xf>
    <xf numFmtId="49" fontId="4" fillId="9" borderId="52" xfId="0" applyNumberFormat="1" applyFont="1" applyFill="1" applyBorder="1" applyAlignment="1">
      <alignment horizontal="center" vertical="center" wrapText="1"/>
    </xf>
    <xf numFmtId="49" fontId="4" fillId="9" borderId="67" xfId="0" applyNumberFormat="1" applyFont="1" applyFill="1" applyBorder="1" applyAlignment="1">
      <alignment horizontal="center" vertical="center" wrapText="1"/>
    </xf>
    <xf numFmtId="49" fontId="4" fillId="9" borderId="61" xfId="0" applyNumberFormat="1" applyFont="1" applyFill="1" applyBorder="1" applyAlignment="1">
      <alignment horizontal="center" vertical="center" wrapText="1"/>
    </xf>
    <xf numFmtId="49" fontId="4" fillId="9" borderId="74" xfId="0" applyNumberFormat="1" applyFont="1" applyFill="1" applyBorder="1" applyAlignment="1">
      <alignment horizontal="center" vertical="center" wrapText="1"/>
    </xf>
    <xf numFmtId="0" fontId="4" fillId="0" borderId="2" xfId="0" applyFont="1" applyBorder="1" applyAlignment="1">
      <alignment horizontal="center"/>
    </xf>
    <xf numFmtId="0" fontId="3" fillId="0" borderId="158" xfId="0" applyFont="1" applyBorder="1"/>
    <xf numFmtId="10" fontId="2" fillId="0" borderId="159" xfId="0" applyNumberFormat="1" applyFont="1" applyBorder="1" applyAlignment="1">
      <alignment horizontal="center" vertical="center" wrapText="1"/>
    </xf>
    <xf numFmtId="0" fontId="3" fillId="0" borderId="2" xfId="0" applyFont="1" applyBorder="1"/>
    <xf numFmtId="0" fontId="3" fillId="0" borderId="47" xfId="0" applyFont="1" applyBorder="1"/>
    <xf numFmtId="0" fontId="17" fillId="0" borderId="155" xfId="0" applyFont="1" applyBorder="1" applyAlignment="1">
      <alignment horizontal="center" vertical="center" wrapText="1"/>
    </xf>
    <xf numFmtId="0" fontId="3" fillId="0" borderId="161" xfId="0" applyFont="1" applyBorder="1"/>
    <xf numFmtId="0" fontId="3" fillId="0" borderId="160" xfId="0" applyFont="1" applyBorder="1"/>
    <xf numFmtId="0" fontId="4" fillId="9" borderId="5" xfId="0" applyFont="1" applyFill="1" applyBorder="1" applyAlignment="1">
      <alignment horizontal="center" vertical="center" wrapText="1"/>
    </xf>
    <xf numFmtId="0" fontId="4" fillId="9" borderId="11" xfId="0" applyFont="1" applyFill="1" applyBorder="1" applyAlignment="1">
      <alignment horizontal="center" vertical="center" wrapText="1"/>
    </xf>
    <xf numFmtId="0" fontId="4" fillId="9" borderId="47"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3" xfId="0" applyFont="1" applyFill="1" applyBorder="1" applyAlignment="1">
      <alignment horizontal="center" vertical="center" wrapText="1"/>
    </xf>
    <xf numFmtId="0" fontId="4" fillId="9" borderId="48" xfId="0" applyFont="1" applyFill="1" applyBorder="1" applyAlignment="1">
      <alignment horizontal="center" vertical="center" wrapText="1"/>
    </xf>
    <xf numFmtId="0" fontId="4" fillId="9" borderId="62" xfId="0" applyFont="1" applyFill="1" applyBorder="1" applyAlignment="1">
      <alignment horizontal="center" vertical="center" wrapText="1"/>
    </xf>
    <xf numFmtId="0" fontId="4" fillId="9" borderId="17" xfId="0" applyFont="1" applyFill="1" applyBorder="1" applyAlignment="1">
      <alignment horizontal="center" vertical="center" wrapText="1"/>
    </xf>
    <xf numFmtId="0" fontId="4" fillId="9" borderId="153" xfId="0" applyFont="1" applyFill="1" applyBorder="1" applyAlignment="1">
      <alignment horizontal="center" vertical="center" wrapText="1"/>
    </xf>
    <xf numFmtId="170" fontId="4" fillId="0" borderId="52" xfId="0" applyNumberFormat="1" applyFont="1" applyBorder="1" applyAlignment="1">
      <alignment horizontal="center" vertical="center"/>
    </xf>
    <xf numFmtId="170" fontId="4" fillId="0" borderId="69" xfId="0" applyNumberFormat="1" applyFont="1" applyBorder="1" applyAlignment="1">
      <alignment horizontal="center" vertical="center"/>
    </xf>
    <xf numFmtId="170" fontId="4" fillId="0" borderId="67" xfId="0" applyNumberFormat="1" applyFont="1" applyBorder="1" applyAlignment="1">
      <alignment horizontal="center" vertical="center"/>
    </xf>
    <xf numFmtId="0" fontId="4" fillId="0" borderId="52" xfId="0" applyFont="1" applyBorder="1" applyAlignment="1">
      <alignment horizontal="center" vertical="center"/>
    </xf>
    <xf numFmtId="0" fontId="4" fillId="0" borderId="69" xfId="0" applyFont="1" applyBorder="1" applyAlignment="1">
      <alignment horizontal="center" vertical="center"/>
    </xf>
    <xf numFmtId="0" fontId="4" fillId="0" borderId="67" xfId="0" applyFont="1" applyBorder="1" applyAlignment="1">
      <alignment horizontal="center" vertical="center"/>
    </xf>
    <xf numFmtId="166" fontId="4" fillId="9" borderId="52" xfId="1" applyFont="1" applyFill="1" applyBorder="1" applyAlignment="1">
      <alignment horizontal="center" vertical="center"/>
    </xf>
    <xf numFmtId="166" fontId="4" fillId="9" borderId="69" xfId="1" applyFont="1" applyFill="1" applyBorder="1" applyAlignment="1">
      <alignment horizontal="center" vertical="center"/>
    </xf>
    <xf numFmtId="166" fontId="4" fillId="9" borderId="67" xfId="1" applyFont="1" applyFill="1" applyBorder="1" applyAlignment="1">
      <alignment horizontal="center" vertical="center"/>
    </xf>
    <xf numFmtId="170" fontId="4" fillId="9" borderId="52" xfId="0" applyNumberFormat="1" applyFont="1" applyFill="1" applyBorder="1" applyAlignment="1">
      <alignment horizontal="center" vertical="center"/>
    </xf>
    <xf numFmtId="170" fontId="4" fillId="9" borderId="69" xfId="0" applyNumberFormat="1" applyFont="1" applyFill="1" applyBorder="1" applyAlignment="1">
      <alignment horizontal="center" vertical="center"/>
    </xf>
    <xf numFmtId="170" fontId="4" fillId="9" borderId="67" xfId="0" applyNumberFormat="1" applyFont="1" applyFill="1" applyBorder="1" applyAlignment="1">
      <alignment horizontal="center" vertical="center"/>
    </xf>
    <xf numFmtId="0" fontId="4" fillId="0" borderId="32"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49" fontId="4" fillId="0" borderId="42" xfId="0" applyNumberFormat="1" applyFont="1" applyBorder="1" applyAlignment="1">
      <alignment horizontal="center" vertical="center"/>
    </xf>
    <xf numFmtId="49" fontId="4" fillId="0" borderId="46" xfId="0" applyNumberFormat="1" applyFont="1" applyBorder="1" applyAlignment="1">
      <alignment horizontal="center" vertical="center"/>
    </xf>
    <xf numFmtId="49" fontId="4" fillId="0" borderId="13" xfId="0" applyNumberFormat="1" applyFont="1" applyBorder="1" applyAlignment="1">
      <alignment horizontal="center" vertical="center" wrapText="1"/>
    </xf>
    <xf numFmtId="49" fontId="4" fillId="0" borderId="48" xfId="0" applyNumberFormat="1" applyFont="1" applyBorder="1" applyAlignment="1">
      <alignment horizontal="center" vertical="center" wrapText="1"/>
    </xf>
    <xf numFmtId="49" fontId="4" fillId="0" borderId="13" xfId="0" applyNumberFormat="1" applyFont="1" applyBorder="1" applyAlignment="1">
      <alignment horizontal="center" vertical="center"/>
    </xf>
    <xf numFmtId="49" fontId="4" fillId="0" borderId="48" xfId="0" applyNumberFormat="1" applyFont="1" applyBorder="1" applyAlignment="1">
      <alignment horizontal="center" vertical="center"/>
    </xf>
    <xf numFmtId="169" fontId="4" fillId="0" borderId="114" xfId="0" applyNumberFormat="1" applyFont="1" applyBorder="1" applyAlignment="1">
      <alignment horizontal="center" vertical="center" wrapText="1"/>
    </xf>
    <xf numFmtId="169" fontId="4" fillId="0" borderId="157" xfId="0" applyNumberFormat="1" applyFont="1" applyBorder="1" applyAlignment="1">
      <alignment horizontal="center" vertical="center" wrapText="1"/>
    </xf>
    <xf numFmtId="1" fontId="4" fillId="0" borderId="52" xfId="0" applyNumberFormat="1" applyFont="1" applyBorder="1" applyAlignment="1">
      <alignment horizontal="center" vertical="center" wrapText="1"/>
    </xf>
    <xf numFmtId="1" fontId="4" fillId="0" borderId="67" xfId="0" applyNumberFormat="1" applyFont="1" applyBorder="1" applyAlignment="1">
      <alignment horizontal="center" vertical="center" wrapText="1"/>
    </xf>
    <xf numFmtId="171" fontId="4" fillId="0" borderId="52" xfId="0" applyNumberFormat="1" applyFont="1" applyBorder="1" applyAlignment="1">
      <alignment horizontal="center" vertical="center" wrapText="1"/>
    </xf>
    <xf numFmtId="171" fontId="4" fillId="0" borderId="67" xfId="0" applyNumberFormat="1" applyFont="1" applyBorder="1" applyAlignment="1">
      <alignment horizontal="center" vertical="center" wrapText="1"/>
    </xf>
    <xf numFmtId="0" fontId="4" fillId="0" borderId="1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55" xfId="0" applyFont="1" applyBorder="1" applyAlignment="1">
      <alignment horizontal="center" vertical="center" wrapText="1"/>
    </xf>
    <xf numFmtId="0" fontId="4" fillId="0" borderId="47" xfId="0" applyFont="1" applyBorder="1" applyAlignment="1">
      <alignment horizontal="center" vertical="center" wrapText="1"/>
    </xf>
    <xf numFmtId="49" fontId="4" fillId="0" borderId="69" xfId="0" applyNumberFormat="1" applyFont="1" applyBorder="1" applyAlignment="1">
      <alignment horizontal="center" vertical="center" wrapText="1"/>
    </xf>
    <xf numFmtId="0" fontId="4" fillId="9" borderId="52" xfId="0" applyFont="1" applyFill="1" applyBorder="1" applyAlignment="1">
      <alignment horizontal="center" vertical="center"/>
    </xf>
    <xf numFmtId="0" fontId="4" fillId="9" borderId="69" xfId="0" applyFont="1" applyFill="1" applyBorder="1" applyAlignment="1">
      <alignment horizontal="center" vertical="center"/>
    </xf>
    <xf numFmtId="0" fontId="4" fillId="9" borderId="67" xfId="0" applyFont="1" applyFill="1" applyBorder="1" applyAlignment="1">
      <alignment horizontal="center" vertical="center"/>
    </xf>
    <xf numFmtId="49" fontId="4" fillId="9" borderId="52" xfId="0" applyNumberFormat="1" applyFont="1" applyFill="1" applyBorder="1" applyAlignment="1">
      <alignment horizontal="center" vertical="center"/>
    </xf>
    <xf numFmtId="49" fontId="4" fillId="9" borderId="69" xfId="0" applyNumberFormat="1" applyFont="1" applyFill="1" applyBorder="1" applyAlignment="1">
      <alignment horizontal="center" vertical="center"/>
    </xf>
    <xf numFmtId="49" fontId="4" fillId="9" borderId="67" xfId="0" applyNumberFormat="1" applyFont="1" applyFill="1" applyBorder="1" applyAlignment="1">
      <alignment horizontal="center" vertical="center"/>
    </xf>
    <xf numFmtId="0" fontId="4" fillId="9" borderId="52" xfId="0" applyFont="1" applyFill="1" applyBorder="1" applyAlignment="1">
      <alignment horizontal="center"/>
    </xf>
    <xf numFmtId="0" fontId="4" fillId="9" borderId="69" xfId="0" applyFont="1" applyFill="1" applyBorder="1" applyAlignment="1">
      <alignment horizontal="center"/>
    </xf>
    <xf numFmtId="0" fontId="4" fillId="9" borderId="67" xfId="0" applyFont="1" applyFill="1" applyBorder="1" applyAlignment="1">
      <alignment horizontal="center"/>
    </xf>
    <xf numFmtId="0" fontId="11" fillId="0" borderId="32"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140"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83" xfId="0" applyFont="1" applyBorder="1" applyAlignment="1">
      <alignment horizontal="center" vertical="center" wrapText="1"/>
    </xf>
    <xf numFmtId="0" fontId="11" fillId="13" borderId="42" xfId="0" applyFont="1" applyFill="1" applyBorder="1" applyAlignment="1">
      <alignment horizontal="center" vertical="center" wrapText="1"/>
    </xf>
    <xf numFmtId="0" fontId="11" fillId="13" borderId="100" xfId="0" applyFont="1" applyFill="1" applyBorder="1" applyAlignment="1">
      <alignment horizontal="center" vertical="center" wrapText="1"/>
    </xf>
    <xf numFmtId="0" fontId="11" fillId="0" borderId="14" xfId="0" applyFont="1" applyBorder="1" applyAlignment="1">
      <alignment horizontal="center" vertical="center" wrapText="1"/>
    </xf>
    <xf numFmtId="170" fontId="4" fillId="0" borderId="49" xfId="0" applyNumberFormat="1" applyFont="1" applyBorder="1" applyAlignment="1">
      <alignment horizontal="center" vertical="center"/>
    </xf>
    <xf numFmtId="0" fontId="4" fillId="0" borderId="49" xfId="0" applyFont="1" applyBorder="1" applyAlignment="1">
      <alignment horizontal="center" vertical="center" wrapText="1"/>
    </xf>
    <xf numFmtId="0" fontId="4" fillId="0" borderId="15" xfId="0" applyFont="1" applyBorder="1" applyAlignment="1">
      <alignment horizontal="center" vertical="center" wrapText="1"/>
    </xf>
    <xf numFmtId="0" fontId="4" fillId="9" borderId="34" xfId="0" applyFont="1" applyFill="1" applyBorder="1" applyAlignment="1">
      <alignment horizontal="center" vertical="center" wrapText="1"/>
    </xf>
    <xf numFmtId="0" fontId="4" fillId="9" borderId="38" xfId="0" applyFont="1" applyFill="1" applyBorder="1" applyAlignment="1">
      <alignment horizontal="center" vertical="center" wrapText="1"/>
    </xf>
    <xf numFmtId="0" fontId="4" fillId="9" borderId="39" xfId="0" applyFont="1" applyFill="1" applyBorder="1" applyAlignment="1">
      <alignment horizontal="center" vertical="center" wrapText="1"/>
    </xf>
    <xf numFmtId="0" fontId="4" fillId="9" borderId="14" xfId="0" applyFont="1" applyFill="1" applyBorder="1" applyAlignment="1">
      <alignment horizontal="center" vertical="center" wrapText="1"/>
    </xf>
    <xf numFmtId="0" fontId="4" fillId="9" borderId="35" xfId="0" applyFont="1" applyFill="1" applyBorder="1" applyAlignment="1">
      <alignment horizontal="center" vertical="center" wrapText="1"/>
    </xf>
    <xf numFmtId="0" fontId="4" fillId="9" borderId="15" xfId="0" applyFont="1" applyFill="1" applyBorder="1" applyAlignment="1">
      <alignment horizontal="center" vertical="center" wrapText="1"/>
    </xf>
    <xf numFmtId="169" fontId="4" fillId="0" borderId="113" xfId="0" applyNumberFormat="1" applyFont="1" applyBorder="1" applyAlignment="1">
      <alignment horizontal="center" vertical="center" wrapText="1"/>
    </xf>
    <xf numFmtId="169" fontId="4" fillId="0" borderId="149" xfId="0" applyNumberFormat="1" applyFont="1" applyBorder="1" applyAlignment="1">
      <alignment horizontal="center" vertical="center" wrapText="1"/>
    </xf>
    <xf numFmtId="169" fontId="4" fillId="0" borderId="144" xfId="0" applyNumberFormat="1" applyFont="1" applyBorder="1" applyAlignment="1">
      <alignment horizontal="center" vertical="center" wrapText="1"/>
    </xf>
    <xf numFmtId="49" fontId="4" fillId="9" borderId="49" xfId="0" applyNumberFormat="1" applyFont="1" applyFill="1" applyBorder="1" applyAlignment="1">
      <alignment horizontal="center" vertical="center"/>
    </xf>
    <xf numFmtId="0" fontId="4" fillId="9" borderId="49" xfId="0" applyFont="1" applyFill="1" applyBorder="1" applyAlignment="1">
      <alignment horizontal="center"/>
    </xf>
    <xf numFmtId="0" fontId="4" fillId="9" borderId="126" xfId="0" applyFont="1" applyFill="1" applyBorder="1" applyAlignment="1">
      <alignment horizontal="center" vertical="center" wrapText="1"/>
    </xf>
    <xf numFmtId="0" fontId="4" fillId="0" borderId="100" xfId="0" applyFont="1" applyBorder="1" applyAlignment="1">
      <alignment horizontal="center" vertical="center" wrapText="1"/>
    </xf>
    <xf numFmtId="0" fontId="11" fillId="0" borderId="100" xfId="0" applyFont="1" applyBorder="1" applyAlignment="1">
      <alignment horizontal="center" vertical="center" wrapText="1"/>
    </xf>
    <xf numFmtId="49" fontId="4" fillId="0" borderId="39"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83" xfId="0" applyNumberFormat="1" applyFont="1" applyBorder="1" applyAlignment="1">
      <alignment horizontal="center" vertical="center"/>
    </xf>
    <xf numFmtId="170" fontId="4" fillId="9" borderId="109" xfId="0" applyNumberFormat="1" applyFont="1" applyFill="1" applyBorder="1" applyAlignment="1">
      <alignment horizontal="center" vertical="center"/>
    </xf>
    <xf numFmtId="170" fontId="4" fillId="9" borderId="72" xfId="0" applyNumberFormat="1" applyFont="1" applyFill="1" applyBorder="1" applyAlignment="1">
      <alignment horizontal="center" vertical="center"/>
    </xf>
    <xf numFmtId="170" fontId="4" fillId="9" borderId="86" xfId="0" applyNumberFormat="1" applyFont="1" applyFill="1" applyBorder="1" applyAlignment="1">
      <alignment horizontal="center" vertical="center"/>
    </xf>
    <xf numFmtId="171" fontId="4" fillId="0" borderId="91" xfId="0" applyNumberFormat="1" applyFont="1" applyBorder="1" applyAlignment="1">
      <alignment horizontal="center" vertical="center" wrapText="1"/>
    </xf>
    <xf numFmtId="0" fontId="4" fillId="9" borderId="137" xfId="0" applyFont="1" applyFill="1" applyBorder="1" applyAlignment="1">
      <alignment horizontal="center" vertical="center" wrapText="1"/>
    </xf>
    <xf numFmtId="0" fontId="4" fillId="9" borderId="128" xfId="0" applyFont="1" applyFill="1" applyBorder="1" applyAlignment="1">
      <alignment horizontal="center" vertical="center" wrapText="1"/>
    </xf>
    <xf numFmtId="0" fontId="4" fillId="9" borderId="83" xfId="0" applyFont="1" applyFill="1" applyBorder="1" applyAlignment="1">
      <alignment horizontal="center" vertical="center" wrapText="1"/>
    </xf>
    <xf numFmtId="0" fontId="4" fillId="9" borderId="133" xfId="0" applyFont="1" applyFill="1" applyBorder="1" applyAlignment="1">
      <alignment horizontal="center" vertical="center" wrapText="1"/>
    </xf>
    <xf numFmtId="0" fontId="4" fillId="9" borderId="114" xfId="0" applyFont="1" applyFill="1" applyBorder="1" applyAlignment="1">
      <alignment horizontal="center" vertical="center" wrapText="1"/>
    </xf>
    <xf numFmtId="0" fontId="4" fillId="9" borderId="144" xfId="0" applyFont="1" applyFill="1" applyBorder="1" applyAlignment="1">
      <alignment horizontal="center" vertical="center" wrapText="1"/>
    </xf>
    <xf numFmtId="0" fontId="4" fillId="0" borderId="132" xfId="0" applyFont="1" applyBorder="1" applyAlignment="1">
      <alignment horizontal="center" vertical="center" wrapText="1"/>
    </xf>
    <xf numFmtId="0" fontId="4" fillId="0" borderId="136" xfId="0" applyFont="1" applyBorder="1" applyAlignment="1">
      <alignment horizontal="center" vertical="center" wrapText="1"/>
    </xf>
    <xf numFmtId="0" fontId="4" fillId="0" borderId="143" xfId="0" applyFont="1" applyBorder="1" applyAlignment="1">
      <alignment horizontal="center" vertical="center" wrapText="1"/>
    </xf>
    <xf numFmtId="0" fontId="4" fillId="0" borderId="4" xfId="0" applyFont="1" applyBorder="1" applyAlignment="1">
      <alignment horizontal="center"/>
    </xf>
    <xf numFmtId="0" fontId="4" fillId="0" borderId="10" xfId="0" applyFont="1" applyBorder="1" applyAlignment="1">
      <alignment horizontal="center"/>
    </xf>
    <xf numFmtId="1" fontId="4" fillId="0" borderId="49" xfId="0" applyNumberFormat="1" applyFont="1" applyBorder="1" applyAlignment="1">
      <alignment horizontal="center"/>
    </xf>
    <xf numFmtId="49" fontId="4" fillId="0" borderId="49" xfId="0" applyNumberFormat="1" applyFont="1" applyBorder="1" applyAlignment="1">
      <alignment horizontal="center" vertical="center" wrapText="1"/>
    </xf>
    <xf numFmtId="169" fontId="4" fillId="0" borderId="49" xfId="0" applyNumberFormat="1" applyFont="1" applyBorder="1" applyAlignment="1">
      <alignment horizontal="center" vertical="center" wrapText="1"/>
    </xf>
    <xf numFmtId="170" fontId="4" fillId="9" borderId="49" xfId="0" applyNumberFormat="1" applyFont="1" applyFill="1" applyBorder="1" applyAlignment="1">
      <alignment horizontal="center" vertical="center"/>
    </xf>
    <xf numFmtId="49" fontId="4" fillId="0" borderId="132" xfId="0" applyNumberFormat="1" applyFont="1" applyBorder="1" applyAlignment="1">
      <alignment horizontal="center" vertical="center"/>
    </xf>
    <xf numFmtId="49" fontId="4" fillId="0" borderId="136" xfId="0" applyNumberFormat="1" applyFont="1" applyBorder="1" applyAlignment="1">
      <alignment horizontal="center" vertical="center"/>
    </xf>
    <xf numFmtId="49" fontId="4" fillId="0" borderId="143" xfId="0" applyNumberFormat="1" applyFont="1" applyBorder="1" applyAlignment="1">
      <alignment horizontal="center" vertical="center"/>
    </xf>
    <xf numFmtId="49" fontId="4" fillId="0" borderId="128" xfId="0" applyNumberFormat="1" applyFont="1" applyBorder="1" applyAlignment="1">
      <alignment horizontal="center" vertical="center" wrapText="1"/>
    </xf>
    <xf numFmtId="49" fontId="4" fillId="0" borderId="83" xfId="0" applyNumberFormat="1" applyFont="1" applyBorder="1" applyAlignment="1">
      <alignment horizontal="center" vertical="center" wrapText="1"/>
    </xf>
    <xf numFmtId="49" fontId="4" fillId="0" borderId="128" xfId="0" applyNumberFormat="1" applyFont="1" applyBorder="1" applyAlignment="1">
      <alignment horizontal="center" vertical="center"/>
    </xf>
    <xf numFmtId="169" fontId="4" fillId="0" borderId="133" xfId="0" applyNumberFormat="1" applyFont="1" applyBorder="1" applyAlignment="1">
      <alignment horizontal="center" vertical="center" wrapText="1"/>
    </xf>
    <xf numFmtId="0" fontId="4" fillId="0" borderId="49" xfId="0" applyFont="1" applyBorder="1" applyAlignment="1">
      <alignment horizontal="center" vertical="center"/>
    </xf>
    <xf numFmtId="0" fontId="4" fillId="0" borderId="150" xfId="0" applyFont="1" applyBorder="1" applyAlignment="1">
      <alignment horizontal="center"/>
    </xf>
    <xf numFmtId="0" fontId="4" fillId="0" borderId="152" xfId="0" applyFont="1" applyBorder="1" applyAlignment="1">
      <alignment horizontal="center"/>
    </xf>
    <xf numFmtId="0" fontId="4" fillId="0" borderId="67" xfId="0" applyFont="1" applyBorder="1" applyAlignment="1">
      <alignment horizontal="center" vertical="center" wrapText="1"/>
    </xf>
    <xf numFmtId="1" fontId="4" fillId="0" borderId="67" xfId="0" applyNumberFormat="1" applyFont="1" applyBorder="1" applyAlignment="1">
      <alignment horizontal="center" vertical="center"/>
    </xf>
    <xf numFmtId="1" fontId="4" fillId="0" borderId="49" xfId="0" applyNumberFormat="1" applyFont="1" applyBorder="1" applyAlignment="1">
      <alignment horizontal="center" vertical="center"/>
    </xf>
    <xf numFmtId="166" fontId="4" fillId="9" borderId="49" xfId="1" applyFont="1" applyFill="1" applyBorder="1" applyAlignment="1">
      <alignment horizontal="center" vertical="center"/>
    </xf>
    <xf numFmtId="170" fontId="4" fillId="9" borderId="91" xfId="0" applyNumberFormat="1" applyFont="1" applyFill="1" applyBorder="1" applyAlignment="1">
      <alignment horizontal="center" vertical="center"/>
    </xf>
    <xf numFmtId="170" fontId="4" fillId="9" borderId="79" xfId="0" applyNumberFormat="1" applyFont="1" applyFill="1" applyBorder="1" applyAlignment="1">
      <alignment horizontal="center" vertical="center"/>
    </xf>
    <xf numFmtId="1" fontId="4" fillId="0" borderId="60" xfId="0" applyNumberFormat="1" applyFont="1" applyBorder="1" applyAlignment="1">
      <alignment horizontal="center" vertical="center" wrapText="1"/>
    </xf>
    <xf numFmtId="1" fontId="4" fillId="0" borderId="85" xfId="0" applyNumberFormat="1" applyFont="1" applyBorder="1" applyAlignment="1">
      <alignment horizontal="center" vertical="center" wrapText="1"/>
    </xf>
    <xf numFmtId="49" fontId="15" fillId="0" borderId="52" xfId="0" applyNumberFormat="1" applyFont="1" applyBorder="1" applyAlignment="1">
      <alignment horizontal="center" vertical="center" wrapText="1"/>
    </xf>
    <xf numFmtId="49" fontId="15" fillId="0" borderId="67" xfId="0" applyNumberFormat="1" applyFont="1" applyBorder="1" applyAlignment="1">
      <alignment horizontal="center" vertical="center" wrapText="1"/>
    </xf>
    <xf numFmtId="171" fontId="4" fillId="0" borderId="79" xfId="0" applyNumberFormat="1" applyFont="1" applyBorder="1" applyAlignment="1">
      <alignment horizontal="center" vertical="center" wrapText="1"/>
    </xf>
    <xf numFmtId="49" fontId="4" fillId="0" borderId="79" xfId="0" applyNumberFormat="1" applyFont="1" applyBorder="1" applyAlignment="1">
      <alignment horizontal="center" vertical="center" wrapText="1"/>
    </xf>
    <xf numFmtId="49" fontId="4" fillId="9" borderId="79" xfId="0" applyNumberFormat="1" applyFont="1" applyFill="1" applyBorder="1" applyAlignment="1">
      <alignment horizontal="center" vertical="center" wrapText="1"/>
    </xf>
    <xf numFmtId="49" fontId="4" fillId="9" borderId="86" xfId="0" applyNumberFormat="1" applyFont="1" applyFill="1" applyBorder="1" applyAlignment="1">
      <alignment horizontal="center" vertical="center" wrapText="1"/>
    </xf>
    <xf numFmtId="49" fontId="4" fillId="0" borderId="88" xfId="0" applyNumberFormat="1" applyFont="1" applyBorder="1" applyAlignment="1">
      <alignment horizontal="center" vertical="center" wrapText="1"/>
    </xf>
    <xf numFmtId="49" fontId="4" fillId="0" borderId="97" xfId="0" applyNumberFormat="1" applyFont="1" applyBorder="1" applyAlignment="1">
      <alignment horizontal="center" vertical="center" wrapText="1"/>
    </xf>
    <xf numFmtId="49" fontId="4" fillId="0" borderId="103" xfId="0" applyNumberFormat="1" applyFont="1" applyBorder="1" applyAlignment="1">
      <alignment horizontal="center" vertical="center" wrapText="1"/>
    </xf>
    <xf numFmtId="49" fontId="4" fillId="0" borderId="94" xfId="0" applyNumberFormat="1" applyFont="1" applyBorder="1" applyAlignment="1">
      <alignment horizontal="center" vertical="center" wrapText="1"/>
    </xf>
    <xf numFmtId="49" fontId="4" fillId="0" borderId="64" xfId="0" applyNumberFormat="1" applyFont="1" applyBorder="1" applyAlignment="1">
      <alignment horizontal="center" vertical="center" wrapText="1"/>
    </xf>
    <xf numFmtId="49" fontId="4" fillId="0" borderId="87" xfId="0" applyNumberFormat="1" applyFont="1" applyBorder="1" applyAlignment="1">
      <alignment horizontal="center" vertical="center" wrapText="1"/>
    </xf>
    <xf numFmtId="1" fontId="4" fillId="0" borderId="73" xfId="0" applyNumberFormat="1" applyFont="1" applyBorder="1" applyAlignment="1">
      <alignment horizontal="center" vertical="center" wrapText="1"/>
    </xf>
    <xf numFmtId="49" fontId="4" fillId="0" borderId="91" xfId="0" applyNumberFormat="1" applyFont="1" applyBorder="1" applyAlignment="1">
      <alignment horizontal="center" vertical="center" wrapText="1"/>
    </xf>
    <xf numFmtId="49" fontId="4" fillId="9" borderId="91" xfId="0" applyNumberFormat="1" applyFont="1" applyFill="1" applyBorder="1" applyAlignment="1">
      <alignment horizontal="center" vertical="center" wrapText="1"/>
    </xf>
    <xf numFmtId="49" fontId="4" fillId="9" borderId="109" xfId="0" applyNumberFormat="1" applyFont="1" applyFill="1" applyBorder="1" applyAlignment="1">
      <alignment horizontal="center" vertical="center" wrapText="1"/>
    </xf>
    <xf numFmtId="1" fontId="4" fillId="0" borderId="108" xfId="0" applyNumberFormat="1" applyFont="1" applyBorder="1" applyAlignment="1">
      <alignment horizontal="center" vertical="center" wrapText="1"/>
    </xf>
    <xf numFmtId="49" fontId="15" fillId="0" borderId="91" xfId="0" applyNumberFormat="1" applyFont="1" applyBorder="1" applyAlignment="1">
      <alignment horizontal="center" vertical="center" wrapText="1"/>
    </xf>
    <xf numFmtId="170" fontId="4" fillId="9" borderId="94" xfId="0" applyNumberFormat="1" applyFont="1" applyFill="1" applyBorder="1" applyAlignment="1">
      <alignment horizontal="center" vertical="center"/>
    </xf>
    <xf numFmtId="170" fontId="4" fillId="9" borderId="64" xfId="0" applyNumberFormat="1" applyFont="1" applyFill="1" applyBorder="1" applyAlignment="1">
      <alignment horizontal="center" vertical="center"/>
    </xf>
    <xf numFmtId="170" fontId="4" fillId="9" borderId="87" xfId="0" applyNumberFormat="1" applyFont="1" applyFill="1" applyBorder="1" applyAlignment="1">
      <alignment horizontal="center" vertical="center"/>
    </xf>
    <xf numFmtId="49" fontId="4" fillId="9" borderId="91" xfId="0" applyNumberFormat="1" applyFont="1" applyFill="1" applyBorder="1" applyAlignment="1">
      <alignment horizontal="center" vertical="center"/>
    </xf>
    <xf numFmtId="49" fontId="4" fillId="9" borderId="79" xfId="0" applyNumberFormat="1" applyFont="1" applyFill="1" applyBorder="1" applyAlignment="1">
      <alignment horizontal="center" vertical="center"/>
    </xf>
    <xf numFmtId="0" fontId="4" fillId="9" borderId="91" xfId="0" applyFont="1" applyFill="1" applyBorder="1" applyAlignment="1">
      <alignment horizontal="center"/>
    </xf>
    <xf numFmtId="0" fontId="4" fillId="9" borderId="79" xfId="0" applyFont="1" applyFill="1" applyBorder="1" applyAlignment="1">
      <alignment horizontal="center"/>
    </xf>
    <xf numFmtId="0" fontId="4" fillId="0" borderId="52" xfId="0" applyFont="1" applyBorder="1" applyAlignment="1">
      <alignment horizontal="center" vertical="center" wrapText="1"/>
    </xf>
    <xf numFmtId="0" fontId="4" fillId="0" borderId="132" xfId="0" applyFont="1" applyBorder="1" applyAlignment="1">
      <alignment horizontal="center"/>
    </xf>
    <xf numFmtId="0" fontId="4" fillId="0" borderId="136" xfId="0" applyFont="1" applyBorder="1" applyAlignment="1">
      <alignment horizontal="center"/>
    </xf>
    <xf numFmtId="0" fontId="4" fillId="0" borderId="143" xfId="0" applyFont="1" applyBorder="1" applyAlignment="1">
      <alignment horizontal="center"/>
    </xf>
    <xf numFmtId="0" fontId="4" fillId="0" borderId="127" xfId="0" applyFont="1" applyBorder="1" applyAlignment="1">
      <alignment horizontal="center" vertical="center" wrapText="1"/>
    </xf>
    <xf numFmtId="0" fontId="4" fillId="0" borderId="126" xfId="0" applyFont="1" applyBorder="1" applyAlignment="1">
      <alignment horizontal="center" vertical="center" wrapText="1"/>
    </xf>
    <xf numFmtId="0" fontId="4" fillId="0" borderId="138" xfId="0" applyFont="1" applyBorder="1" applyAlignment="1">
      <alignment horizontal="center" vertical="center" wrapText="1"/>
    </xf>
    <xf numFmtId="0" fontId="4" fillId="0" borderId="137" xfId="0" applyFont="1" applyBorder="1" applyAlignment="1">
      <alignment horizontal="center" vertical="center" wrapText="1"/>
    </xf>
    <xf numFmtId="1" fontId="4" fillId="0" borderId="127" xfId="0" applyNumberFormat="1" applyFont="1" applyBorder="1" applyAlignment="1">
      <alignment horizontal="center"/>
    </xf>
    <xf numFmtId="1" fontId="4" fillId="0" borderId="126" xfId="0" applyNumberFormat="1" applyFont="1" applyBorder="1" applyAlignment="1">
      <alignment horizontal="center"/>
    </xf>
    <xf numFmtId="1" fontId="4" fillId="0" borderId="16" xfId="0" applyNumberFormat="1" applyFont="1" applyBorder="1" applyAlignment="1">
      <alignment horizontal="center"/>
    </xf>
    <xf numFmtId="1" fontId="4" fillId="0" borderId="11" xfId="0" applyNumberFormat="1" applyFont="1" applyBorder="1" applyAlignment="1">
      <alignment horizontal="center"/>
    </xf>
    <xf numFmtId="1" fontId="4" fillId="0" borderId="138" xfId="0" applyNumberFormat="1" applyFont="1" applyBorder="1" applyAlignment="1">
      <alignment horizontal="center"/>
    </xf>
    <xf numFmtId="1" fontId="4" fillId="0" borderId="137" xfId="0" applyNumberFormat="1" applyFont="1" applyBorder="1" applyAlignment="1">
      <alignment horizontal="center"/>
    </xf>
    <xf numFmtId="0" fontId="4" fillId="0" borderId="90" xfId="0" applyFont="1" applyBorder="1" applyAlignment="1">
      <alignment horizontal="center" vertical="center"/>
    </xf>
    <xf numFmtId="0" fontId="4" fillId="0" borderId="78" xfId="0" applyFont="1" applyBorder="1" applyAlignment="1">
      <alignment horizontal="center" vertical="center"/>
    </xf>
    <xf numFmtId="0" fontId="4" fillId="9" borderId="76" xfId="0" applyFont="1" applyFill="1" applyBorder="1" applyAlignment="1">
      <alignment horizontal="center" vertical="center" wrapText="1"/>
    </xf>
    <xf numFmtId="0" fontId="4" fillId="9" borderId="70" xfId="0" applyFont="1" applyFill="1" applyBorder="1" applyAlignment="1">
      <alignment horizontal="center" vertical="center" wrapText="1"/>
    </xf>
    <xf numFmtId="0" fontId="4" fillId="9" borderId="80" xfId="0" applyFont="1" applyFill="1" applyBorder="1" applyAlignment="1">
      <alignment horizontal="center" vertical="center" wrapText="1"/>
    </xf>
    <xf numFmtId="170" fontId="4" fillId="0" borderId="90" xfId="0" applyNumberFormat="1" applyFont="1" applyBorder="1" applyAlignment="1">
      <alignment horizontal="center" vertical="center"/>
    </xf>
    <xf numFmtId="170" fontId="4" fillId="0" borderId="78" xfId="0" applyNumberFormat="1" applyFont="1" applyBorder="1" applyAlignment="1">
      <alignment horizontal="center" vertical="center"/>
    </xf>
    <xf numFmtId="0" fontId="4" fillId="0" borderId="90" xfId="0" applyFont="1" applyBorder="1" applyAlignment="1">
      <alignment horizontal="center" vertical="center" wrapText="1"/>
    </xf>
    <xf numFmtId="0" fontId="4" fillId="0" borderId="78" xfId="0" applyFont="1" applyBorder="1" applyAlignment="1">
      <alignment horizontal="center" vertical="center" wrapText="1"/>
    </xf>
    <xf numFmtId="164" fontId="4" fillId="9" borderId="90" xfId="1" applyNumberFormat="1" applyFont="1" applyFill="1" applyBorder="1" applyAlignment="1">
      <alignment horizontal="center" vertical="center"/>
    </xf>
    <xf numFmtId="164" fontId="4" fillId="9" borderId="49" xfId="1" applyNumberFormat="1" applyFont="1" applyFill="1" applyBorder="1" applyAlignment="1">
      <alignment horizontal="center" vertical="center"/>
    </xf>
    <xf numFmtId="166" fontId="4" fillId="9" borderId="78" xfId="1" applyFont="1" applyFill="1" applyBorder="1" applyAlignment="1">
      <alignment horizontal="center" vertical="center"/>
    </xf>
    <xf numFmtId="169" fontId="4" fillId="0" borderId="64" xfId="0" applyNumberFormat="1" applyFont="1" applyBorder="1" applyAlignment="1">
      <alignment horizontal="center" vertical="center" wrapText="1"/>
    </xf>
    <xf numFmtId="0" fontId="4" fillId="9" borderId="58" xfId="0" applyFont="1" applyFill="1" applyBorder="1" applyAlignment="1">
      <alignment horizontal="center" vertical="center" wrapText="1"/>
    </xf>
    <xf numFmtId="0" fontId="4" fillId="9" borderId="49" xfId="0" applyFont="1" applyFill="1" applyBorder="1" applyAlignment="1">
      <alignment horizontal="center" vertical="center" wrapText="1"/>
    </xf>
    <xf numFmtId="0" fontId="4" fillId="9" borderId="110" xfId="0" applyFont="1" applyFill="1" applyBorder="1" applyAlignment="1">
      <alignment horizontal="center" vertical="center" wrapText="1"/>
    </xf>
    <xf numFmtId="49" fontId="11" fillId="0" borderId="49" xfId="0" applyNumberFormat="1" applyFont="1" applyBorder="1" applyAlignment="1">
      <alignment horizontal="center" vertical="center" wrapText="1"/>
    </xf>
    <xf numFmtId="49" fontId="11" fillId="0" borderId="52" xfId="0" applyNumberFormat="1" applyFont="1" applyBorder="1" applyAlignment="1">
      <alignment horizontal="center" vertical="center" wrapText="1"/>
    </xf>
    <xf numFmtId="49" fontId="4" fillId="0" borderId="49" xfId="0" applyNumberFormat="1" applyFont="1" applyBorder="1" applyAlignment="1">
      <alignment horizontal="center" vertical="center"/>
    </xf>
    <xf numFmtId="49" fontId="4" fillId="0" borderId="52" xfId="0" applyNumberFormat="1" applyFont="1" applyBorder="1" applyAlignment="1">
      <alignment horizontal="center" vertical="center"/>
    </xf>
    <xf numFmtId="169" fontId="4" fillId="0" borderId="87" xfId="0" applyNumberFormat="1" applyFont="1" applyBorder="1" applyAlignment="1">
      <alignment horizontal="center" vertical="center" wrapText="1"/>
    </xf>
    <xf numFmtId="0" fontId="4" fillId="9" borderId="56" xfId="0" applyFont="1" applyFill="1" applyBorder="1" applyAlignment="1">
      <alignment horizontal="center" vertical="center" wrapText="1"/>
    </xf>
    <xf numFmtId="0" fontId="4" fillId="9" borderId="52" xfId="0" applyFont="1" applyFill="1" applyBorder="1" applyAlignment="1">
      <alignment horizontal="center" vertical="center" wrapText="1"/>
    </xf>
    <xf numFmtId="0" fontId="4" fillId="9" borderId="53" xfId="0" applyFont="1" applyFill="1" applyBorder="1" applyAlignment="1">
      <alignment horizontal="center" vertical="center" wrapText="1"/>
    </xf>
    <xf numFmtId="0" fontId="4" fillId="9" borderId="67" xfId="0" applyFont="1" applyFill="1" applyBorder="1" applyAlignment="1">
      <alignment horizontal="center" vertical="center" wrapText="1"/>
    </xf>
    <xf numFmtId="0" fontId="4" fillId="9" borderId="68" xfId="0" applyFont="1" applyFill="1" applyBorder="1" applyAlignment="1">
      <alignment horizontal="center" vertical="center" wrapText="1"/>
    </xf>
    <xf numFmtId="49" fontId="4" fillId="0" borderId="126"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11" fillId="0" borderId="49" xfId="0" applyFont="1" applyBorder="1" applyAlignment="1">
      <alignment horizontal="center" vertical="center" wrapText="1"/>
    </xf>
    <xf numFmtId="0" fontId="11" fillId="0" borderId="67" xfId="0" applyFont="1" applyBorder="1" applyAlignment="1">
      <alignment horizontal="center" vertical="center" wrapText="1"/>
    </xf>
    <xf numFmtId="49" fontId="4" fillId="0" borderId="67" xfId="0" applyNumberFormat="1" applyFont="1" applyBorder="1" applyAlignment="1">
      <alignment horizontal="center" vertical="center"/>
    </xf>
    <xf numFmtId="169" fontId="4" fillId="0" borderId="74" xfId="0" applyNumberFormat="1" applyFont="1" applyBorder="1" applyAlignment="1">
      <alignment horizontal="center" vertical="center" wrapText="1"/>
    </xf>
    <xf numFmtId="0" fontId="4" fillId="9" borderId="75" xfId="0" applyFont="1" applyFill="1" applyBorder="1" applyAlignment="1">
      <alignment horizontal="center" vertical="center" wrapText="1"/>
    </xf>
    <xf numFmtId="0" fontId="0" fillId="9" borderId="49" xfId="0" applyFill="1" applyBorder="1" applyAlignment="1">
      <alignment horizontal="center"/>
    </xf>
    <xf numFmtId="0" fontId="0" fillId="9" borderId="110" xfId="0" applyFill="1" applyBorder="1" applyAlignment="1">
      <alignment horizontal="center"/>
    </xf>
    <xf numFmtId="0" fontId="4" fillId="9" borderId="138" xfId="0" applyFont="1" applyFill="1" applyBorder="1" applyAlignment="1">
      <alignment horizontal="center" vertical="center" wrapText="1"/>
    </xf>
    <xf numFmtId="49" fontId="4" fillId="0" borderId="134" xfId="0" applyNumberFormat="1" applyFont="1" applyBorder="1" applyAlignment="1">
      <alignment horizontal="center" vertical="center" wrapText="1"/>
    </xf>
    <xf numFmtId="49" fontId="4" fillId="0" borderId="145" xfId="0" applyNumberFormat="1" applyFont="1" applyBorder="1" applyAlignment="1">
      <alignment horizontal="center" vertical="center" wrapText="1"/>
    </xf>
    <xf numFmtId="49" fontId="4" fillId="0" borderId="135" xfId="0" applyNumberFormat="1" applyFont="1" applyBorder="1" applyAlignment="1">
      <alignment horizontal="center" vertical="center" wrapText="1"/>
    </xf>
    <xf numFmtId="1" fontId="4" fillId="0" borderId="52" xfId="0" applyNumberFormat="1" applyFont="1" applyBorder="1" applyAlignment="1">
      <alignment horizontal="center" vertical="center"/>
    </xf>
    <xf numFmtId="169" fontId="4" fillId="0" borderId="91" xfId="0" applyNumberFormat="1" applyFont="1" applyBorder="1" applyAlignment="1">
      <alignment horizontal="center" vertical="center" wrapText="1"/>
    </xf>
    <xf numFmtId="169" fontId="4" fillId="0" borderId="69" xfId="0" applyNumberFormat="1" applyFont="1" applyBorder="1" applyAlignment="1">
      <alignment horizontal="center" vertical="center" wrapText="1"/>
    </xf>
    <xf numFmtId="169" fontId="4" fillId="0" borderId="79" xfId="0" applyNumberFormat="1" applyFont="1" applyBorder="1" applyAlignment="1">
      <alignment horizontal="center" vertical="center" wrapText="1"/>
    </xf>
    <xf numFmtId="0" fontId="4" fillId="0" borderId="91"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79" xfId="0" applyFont="1" applyBorder="1" applyAlignment="1">
      <alignment horizontal="center" vertical="center" wrapText="1"/>
    </xf>
    <xf numFmtId="0" fontId="4" fillId="9" borderId="91" xfId="0" applyFont="1" applyFill="1" applyBorder="1" applyAlignment="1">
      <alignment horizontal="center" vertical="center"/>
    </xf>
    <xf numFmtId="0" fontId="4" fillId="9" borderId="79" xfId="0" applyFont="1" applyFill="1" applyBorder="1" applyAlignment="1">
      <alignment horizontal="center" vertical="center"/>
    </xf>
    <xf numFmtId="0" fontId="11" fillId="0" borderId="128" xfId="0" applyFont="1" applyBorder="1" applyAlignment="1">
      <alignment horizontal="center" vertical="center" wrapText="1"/>
    </xf>
    <xf numFmtId="49" fontId="4" fillId="0" borderId="90" xfId="0" applyNumberFormat="1" applyFont="1" applyBorder="1" applyAlignment="1">
      <alignment horizontal="center" vertical="center" wrapText="1"/>
    </xf>
    <xf numFmtId="49" fontId="4" fillId="0" borderId="78" xfId="0" applyNumberFormat="1" applyFont="1" applyBorder="1" applyAlignment="1">
      <alignment horizontal="center" vertical="center" wrapText="1"/>
    </xf>
    <xf numFmtId="49" fontId="4" fillId="9" borderId="128" xfId="0" applyNumberFormat="1" applyFont="1" applyFill="1" applyBorder="1" applyAlignment="1">
      <alignment horizontal="center" vertical="center"/>
    </xf>
    <xf numFmtId="49" fontId="4" fillId="9" borderId="13" xfId="0" applyNumberFormat="1" applyFont="1" applyFill="1" applyBorder="1" applyAlignment="1">
      <alignment horizontal="center" vertical="center"/>
    </xf>
    <xf numFmtId="49" fontId="4" fillId="9" borderId="83" xfId="0" applyNumberFormat="1" applyFont="1" applyFill="1" applyBorder="1" applyAlignment="1">
      <alignment horizontal="center" vertical="center"/>
    </xf>
    <xf numFmtId="49" fontId="4" fillId="9" borderId="127" xfId="0" applyNumberFormat="1" applyFont="1" applyFill="1" applyBorder="1" applyAlignment="1">
      <alignment horizontal="center" vertical="center"/>
    </xf>
    <xf numFmtId="49" fontId="4" fillId="9" borderId="16" xfId="0" applyNumberFormat="1" applyFont="1" applyFill="1" applyBorder="1" applyAlignment="1">
      <alignment horizontal="center" vertical="center"/>
    </xf>
    <xf numFmtId="49" fontId="4" fillId="9" borderId="138" xfId="0" applyNumberFormat="1" applyFont="1" applyFill="1" applyBorder="1" applyAlignment="1">
      <alignment horizontal="center" vertical="center"/>
    </xf>
    <xf numFmtId="170" fontId="4" fillId="0" borderId="92" xfId="0" applyNumberFormat="1" applyFont="1" applyBorder="1" applyAlignment="1">
      <alignment horizontal="center" vertical="center"/>
    </xf>
    <xf numFmtId="170" fontId="4" fillId="0" borderId="98" xfId="0" applyNumberFormat="1" applyFont="1" applyBorder="1" applyAlignment="1">
      <alignment horizontal="center" vertical="center"/>
    </xf>
    <xf numFmtId="170" fontId="4" fillId="0" borderId="104" xfId="0" applyNumberFormat="1" applyFont="1" applyBorder="1" applyAlignment="1">
      <alignment horizontal="center" vertical="center"/>
    </xf>
    <xf numFmtId="0" fontId="4" fillId="0" borderId="12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3" xfId="0" applyFont="1" applyBorder="1" applyAlignment="1">
      <alignment horizontal="center" vertical="center" wrapText="1"/>
    </xf>
    <xf numFmtId="170" fontId="4" fillId="0" borderId="93" xfId="0" applyNumberFormat="1" applyFont="1" applyBorder="1" applyAlignment="1">
      <alignment horizontal="center" vertical="center"/>
    </xf>
    <xf numFmtId="170" fontId="4" fillId="0" borderId="99" xfId="0" applyNumberFormat="1" applyFont="1" applyBorder="1" applyAlignment="1">
      <alignment horizontal="center" vertical="center"/>
    </xf>
    <xf numFmtId="170" fontId="4" fillId="0" borderId="105" xfId="0" applyNumberFormat="1" applyFont="1" applyBorder="1" applyAlignment="1">
      <alignment horizontal="center" vertical="center"/>
    </xf>
    <xf numFmtId="166" fontId="4" fillId="9" borderId="91" xfId="1" applyFont="1" applyFill="1" applyBorder="1" applyAlignment="1">
      <alignment horizontal="center" vertical="center"/>
    </xf>
    <xf numFmtId="166" fontId="4" fillId="9" borderId="79" xfId="1" applyFont="1" applyFill="1" applyBorder="1" applyAlignment="1">
      <alignment horizontal="center" vertical="center"/>
    </xf>
    <xf numFmtId="1" fontId="4" fillId="0" borderId="88" xfId="0" applyNumberFormat="1" applyFont="1" applyBorder="1" applyAlignment="1">
      <alignment horizontal="center" vertical="center" wrapText="1"/>
    </xf>
    <xf numFmtId="1" fontId="4" fillId="0" borderId="97" xfId="0" applyNumberFormat="1" applyFont="1" applyBorder="1" applyAlignment="1">
      <alignment horizontal="center" vertical="center" wrapText="1"/>
    </xf>
    <xf numFmtId="1" fontId="4" fillId="0" borderId="103" xfId="0" applyNumberFormat="1" applyFont="1" applyBorder="1" applyAlignment="1">
      <alignment horizontal="center" vertical="center" wrapText="1"/>
    </xf>
    <xf numFmtId="0" fontId="4" fillId="0" borderId="89" xfId="0" applyFont="1" applyBorder="1" applyAlignment="1">
      <alignment horizontal="center" vertical="center" wrapText="1"/>
    </xf>
    <xf numFmtId="0" fontId="4" fillId="0" borderId="0" xfId="0" applyFont="1" applyAlignment="1">
      <alignment horizontal="center" vertical="center" wrapText="1"/>
    </xf>
    <xf numFmtId="0" fontId="4" fillId="0" borderId="82" xfId="0" applyFont="1" applyBorder="1" applyAlignment="1">
      <alignment horizontal="center" vertical="center" wrapText="1"/>
    </xf>
    <xf numFmtId="1" fontId="4" fillId="0" borderId="127" xfId="0" applyNumberFormat="1" applyFont="1" applyBorder="1" applyAlignment="1">
      <alignment horizontal="center" vertical="center" wrapText="1"/>
    </xf>
    <xf numFmtId="1" fontId="4" fillId="0" borderId="126" xfId="0" applyNumberFormat="1" applyFont="1" applyBorder="1" applyAlignment="1">
      <alignment horizontal="center" vertical="center" wrapText="1"/>
    </xf>
    <xf numFmtId="1" fontId="4" fillId="0" borderId="16" xfId="0" applyNumberFormat="1" applyFont="1" applyBorder="1" applyAlignment="1">
      <alignment horizontal="center" vertical="center" wrapText="1"/>
    </xf>
    <xf numFmtId="1" fontId="4" fillId="0" borderId="11" xfId="0" applyNumberFormat="1" applyFont="1" applyBorder="1" applyAlignment="1">
      <alignment horizontal="center" vertical="center" wrapText="1"/>
    </xf>
    <xf numFmtId="1" fontId="4" fillId="0" borderId="138" xfId="0" applyNumberFormat="1" applyFont="1" applyBorder="1" applyAlignment="1">
      <alignment horizontal="center" vertical="center" wrapText="1"/>
    </xf>
    <xf numFmtId="1" fontId="4" fillId="0" borderId="137" xfId="0" applyNumberFormat="1" applyFont="1" applyBorder="1" applyAlignment="1">
      <alignment horizontal="center" vertical="center" wrapText="1"/>
    </xf>
    <xf numFmtId="169" fontId="4" fillId="0" borderId="128" xfId="0" applyNumberFormat="1" applyFont="1" applyBorder="1" applyAlignment="1">
      <alignment horizontal="center" vertical="center" wrapText="1"/>
    </xf>
    <xf numFmtId="169" fontId="4" fillId="0" borderId="13" xfId="0" applyNumberFormat="1" applyFont="1" applyBorder="1" applyAlignment="1">
      <alignment horizontal="center" vertical="center" wrapText="1"/>
    </xf>
    <xf numFmtId="169" fontId="4" fillId="0" borderId="83" xfId="0" applyNumberFormat="1" applyFont="1" applyBorder="1" applyAlignment="1">
      <alignment horizontal="center" vertical="center" wrapText="1"/>
    </xf>
    <xf numFmtId="0" fontId="4" fillId="0" borderId="129" xfId="0" applyFont="1" applyBorder="1" applyAlignment="1">
      <alignment horizontal="center" vertical="center" wrapText="1"/>
    </xf>
    <xf numFmtId="0" fontId="4" fillId="0" borderId="139" xfId="0" applyFont="1" applyBorder="1" applyAlignment="1">
      <alignment horizontal="center" vertical="center" wrapText="1"/>
    </xf>
    <xf numFmtId="0" fontId="4" fillId="9" borderId="130" xfId="0" applyFont="1" applyFill="1" applyBorder="1" applyAlignment="1">
      <alignment horizontal="center" vertical="center"/>
    </xf>
    <xf numFmtId="49" fontId="4" fillId="9" borderId="42" xfId="0" applyNumberFormat="1" applyFont="1" applyFill="1" applyBorder="1" applyAlignment="1">
      <alignment horizontal="center" vertical="center"/>
    </xf>
    <xf numFmtId="49" fontId="4" fillId="9" borderId="140" xfId="0" applyNumberFormat="1" applyFont="1" applyFill="1" applyBorder="1" applyAlignment="1">
      <alignment horizontal="center" vertical="center"/>
    </xf>
    <xf numFmtId="169" fontId="4" fillId="0" borderId="94" xfId="0" applyNumberFormat="1" applyFont="1" applyBorder="1" applyAlignment="1">
      <alignment horizontal="center" vertical="center" wrapText="1"/>
    </xf>
    <xf numFmtId="0" fontId="4" fillId="9" borderId="118" xfId="0" applyFont="1" applyFill="1" applyBorder="1" applyAlignment="1">
      <alignment horizontal="center" vertical="center" wrapText="1"/>
    </xf>
    <xf numFmtId="0" fontId="4" fillId="9" borderId="66" xfId="0" applyFont="1" applyFill="1" applyBorder="1" applyAlignment="1">
      <alignment horizontal="center" vertical="center" wrapText="1"/>
    </xf>
    <xf numFmtId="0" fontId="4" fillId="9" borderId="77" xfId="0" applyFont="1" applyFill="1" applyBorder="1" applyAlignment="1">
      <alignment horizontal="center" vertical="center" wrapText="1"/>
    </xf>
    <xf numFmtId="0" fontId="4" fillId="9" borderId="91" xfId="0" applyFont="1" applyFill="1" applyBorder="1" applyAlignment="1">
      <alignment horizontal="center" vertical="center" wrapText="1"/>
    </xf>
    <xf numFmtId="0" fontId="4" fillId="9" borderId="69" xfId="0" applyFont="1" applyFill="1" applyBorder="1" applyAlignment="1">
      <alignment horizontal="center" vertical="center" wrapText="1"/>
    </xf>
    <xf numFmtId="0" fontId="4" fillId="9" borderId="79" xfId="0" applyFont="1" applyFill="1" applyBorder="1" applyAlignment="1">
      <alignment horizontal="center" vertical="center" wrapText="1"/>
    </xf>
    <xf numFmtId="0" fontId="4" fillId="9" borderId="109" xfId="0" applyFont="1" applyFill="1" applyBorder="1" applyAlignment="1">
      <alignment horizontal="center" vertical="center" wrapText="1"/>
    </xf>
    <xf numFmtId="0" fontId="4" fillId="9" borderId="72" xfId="0" applyFont="1" applyFill="1" applyBorder="1" applyAlignment="1">
      <alignment horizontal="center" vertical="center" wrapText="1"/>
    </xf>
    <xf numFmtId="0" fontId="4" fillId="9" borderId="86" xfId="0" applyFont="1" applyFill="1" applyBorder="1" applyAlignment="1">
      <alignment horizontal="center" vertical="center" wrapText="1"/>
    </xf>
    <xf numFmtId="0" fontId="13" fillId="0" borderId="88" xfId="0" applyFont="1" applyBorder="1" applyAlignment="1">
      <alignment horizontal="center" vertical="center" wrapText="1"/>
    </xf>
    <xf numFmtId="0" fontId="13" fillId="0" borderId="97" xfId="0" applyFont="1" applyBorder="1" applyAlignment="1">
      <alignment horizontal="center" vertical="center" wrapText="1"/>
    </xf>
    <xf numFmtId="0" fontId="13" fillId="0" borderId="103" xfId="0" applyFont="1" applyBorder="1" applyAlignment="1">
      <alignment horizontal="center" vertical="center" wrapText="1"/>
    </xf>
    <xf numFmtId="0" fontId="11" fillId="0" borderId="90" xfId="0" applyFont="1" applyBorder="1" applyAlignment="1">
      <alignment horizontal="center" vertical="center" wrapText="1"/>
    </xf>
    <xf numFmtId="0" fontId="11" fillId="0" borderId="78" xfId="0" applyFont="1" applyBorder="1" applyAlignment="1">
      <alignment horizontal="center" vertical="center" wrapText="1"/>
    </xf>
    <xf numFmtId="49" fontId="4" fillId="0" borderId="90" xfId="0" applyNumberFormat="1" applyFont="1" applyBorder="1" applyAlignment="1">
      <alignment horizontal="center" vertical="center"/>
    </xf>
    <xf numFmtId="49" fontId="4" fillId="0" borderId="78" xfId="0" applyNumberFormat="1" applyFont="1" applyBorder="1" applyAlignment="1">
      <alignment horizontal="center" vertical="center"/>
    </xf>
    <xf numFmtId="170" fontId="4" fillId="0" borderId="90" xfId="0" applyNumberFormat="1" applyFont="1" applyBorder="1" applyAlignment="1">
      <alignment horizontal="center" vertical="center" wrapText="1"/>
    </xf>
    <xf numFmtId="170" fontId="4" fillId="0" borderId="49" xfId="0" applyNumberFormat="1" applyFont="1" applyBorder="1" applyAlignment="1">
      <alignment horizontal="center" vertical="center" wrapText="1"/>
    </xf>
    <xf numFmtId="170" fontId="4" fillId="0" borderId="52" xfId="0" applyNumberFormat="1" applyFont="1" applyBorder="1" applyAlignment="1">
      <alignment horizontal="center" vertical="center" wrapText="1"/>
    </xf>
    <xf numFmtId="0" fontId="4" fillId="9" borderId="90" xfId="0" applyFont="1" applyFill="1" applyBorder="1" applyAlignment="1">
      <alignment horizontal="center" vertical="center"/>
    </xf>
    <xf numFmtId="49" fontId="4" fillId="9" borderId="90" xfId="0" applyNumberFormat="1" applyFont="1" applyFill="1" applyBorder="1" applyAlignment="1">
      <alignment horizontal="center" vertical="center"/>
    </xf>
    <xf numFmtId="1" fontId="4" fillId="0" borderId="49" xfId="0" applyNumberFormat="1" applyFont="1" applyBorder="1" applyAlignment="1">
      <alignment horizontal="center" vertical="center" wrapText="1"/>
    </xf>
    <xf numFmtId="0" fontId="4" fillId="0" borderId="122"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56" xfId="0" applyFont="1" applyBorder="1" applyAlignment="1">
      <alignment horizontal="center" vertical="center" wrapText="1"/>
    </xf>
    <xf numFmtId="1" fontId="4" fillId="0" borderId="90" xfId="0" applyNumberFormat="1" applyFont="1" applyBorder="1" applyAlignment="1">
      <alignment horizontal="center" vertical="center" wrapText="1"/>
    </xf>
    <xf numFmtId="169" fontId="4" fillId="14" borderId="90" xfId="0" applyNumberFormat="1" applyFont="1" applyFill="1" applyBorder="1" applyAlignment="1">
      <alignment horizontal="center" vertical="center" wrapText="1"/>
    </xf>
    <xf numFmtId="169" fontId="4" fillId="14" borderId="49" xfId="0" applyNumberFormat="1" applyFont="1" applyFill="1" applyBorder="1" applyAlignment="1">
      <alignment horizontal="center" vertical="center" wrapText="1"/>
    </xf>
    <xf numFmtId="169" fontId="4" fillId="14" borderId="52" xfId="0" applyNumberFormat="1" applyFont="1" applyFill="1" applyBorder="1" applyAlignment="1">
      <alignment horizontal="center" vertical="center" wrapText="1"/>
    </xf>
    <xf numFmtId="0" fontId="13" fillId="0" borderId="67" xfId="0" applyFont="1" applyBorder="1" applyAlignment="1">
      <alignment horizontal="center" vertical="center" wrapText="1"/>
    </xf>
    <xf numFmtId="0" fontId="13" fillId="0" borderId="49" xfId="0" applyFont="1" applyBorder="1" applyAlignment="1">
      <alignment horizontal="center" vertical="center" wrapText="1"/>
    </xf>
    <xf numFmtId="0" fontId="4" fillId="9" borderId="122" xfId="0" applyFont="1" applyFill="1" applyBorder="1" applyAlignment="1">
      <alignment horizontal="center" vertical="center" wrapText="1"/>
    </xf>
    <xf numFmtId="0" fontId="4" fillId="9" borderId="81" xfId="0" applyFont="1" applyFill="1" applyBorder="1" applyAlignment="1">
      <alignment horizontal="center" vertical="center" wrapText="1"/>
    </xf>
    <xf numFmtId="164" fontId="14" fillId="0" borderId="69" xfId="0" applyNumberFormat="1" applyFont="1" applyBorder="1" applyAlignment="1">
      <alignment horizontal="center" vertical="center"/>
    </xf>
    <xf numFmtId="164" fontId="14" fillId="0" borderId="79" xfId="0" applyNumberFormat="1" applyFont="1" applyBorder="1" applyAlignment="1">
      <alignment horizontal="center" vertical="center"/>
    </xf>
    <xf numFmtId="0" fontId="4" fillId="9" borderId="90" xfId="0" applyFont="1" applyFill="1" applyBorder="1" applyAlignment="1">
      <alignment horizontal="center" vertical="center" wrapText="1"/>
    </xf>
    <xf numFmtId="0" fontId="4" fillId="9" borderId="78" xfId="0" applyFont="1" applyFill="1" applyBorder="1" applyAlignment="1">
      <alignment horizontal="center" vertical="center" wrapText="1"/>
    </xf>
    <xf numFmtId="0" fontId="4" fillId="9" borderId="94" xfId="0" applyFont="1" applyFill="1" applyBorder="1" applyAlignment="1">
      <alignment horizontal="center" vertical="center" wrapText="1"/>
    </xf>
    <xf numFmtId="0" fontId="4" fillId="9" borderId="64" xfId="0" applyFont="1" applyFill="1" applyBorder="1" applyAlignment="1">
      <alignment horizontal="center" vertical="center" wrapText="1"/>
    </xf>
    <xf numFmtId="0" fontId="4" fillId="9" borderId="87" xfId="0" applyFont="1" applyFill="1" applyBorder="1" applyAlignment="1">
      <alignment horizontal="center" vertical="center" wrapText="1"/>
    </xf>
    <xf numFmtId="49" fontId="4" fillId="0" borderId="108"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85" xfId="0" applyNumberFormat="1" applyFont="1" applyBorder="1" applyAlignment="1">
      <alignment horizontal="center" vertical="center" wrapText="1"/>
    </xf>
    <xf numFmtId="49" fontId="4" fillId="0" borderId="10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86" xfId="0" applyNumberFormat="1" applyFont="1" applyBorder="1" applyAlignment="1">
      <alignment horizontal="center" vertical="center" wrapText="1"/>
    </xf>
    <xf numFmtId="0" fontId="4" fillId="0" borderId="66" xfId="0" applyFont="1" applyBorder="1" applyAlignment="1">
      <alignment horizontal="center" vertical="center" wrapText="1"/>
    </xf>
    <xf numFmtId="0" fontId="4" fillId="0" borderId="77" xfId="0" applyFont="1" applyBorder="1" applyAlignment="1">
      <alignment horizontal="center" vertical="center" wrapText="1"/>
    </xf>
    <xf numFmtId="1" fontId="4" fillId="14" borderId="70" xfId="0" applyNumberFormat="1" applyFont="1" applyFill="1" applyBorder="1" applyAlignment="1">
      <alignment horizontal="center" vertical="center" wrapText="1"/>
    </xf>
    <xf numFmtId="1" fontId="4" fillId="14" borderId="66" xfId="0" applyNumberFormat="1" applyFont="1" applyFill="1" applyBorder="1" applyAlignment="1">
      <alignment horizontal="center" vertical="center" wrapText="1"/>
    </xf>
    <xf numFmtId="1" fontId="4" fillId="14" borderId="80" xfId="0" applyNumberFormat="1" applyFont="1" applyFill="1" applyBorder="1" applyAlignment="1">
      <alignment horizontal="center" vertical="center" wrapText="1"/>
    </xf>
    <xf numFmtId="1" fontId="4" fillId="14" borderId="77" xfId="0" applyNumberFormat="1" applyFont="1" applyFill="1" applyBorder="1" applyAlignment="1">
      <alignment horizontal="center" vertical="center" wrapText="1"/>
    </xf>
    <xf numFmtId="49" fontId="4" fillId="0" borderId="69" xfId="0" applyNumberFormat="1" applyFont="1" applyBorder="1" applyAlignment="1">
      <alignment horizontal="center" vertical="center"/>
    </xf>
    <xf numFmtId="49" fontId="4" fillId="0" borderId="79" xfId="0" applyNumberFormat="1" applyFont="1" applyBorder="1" applyAlignment="1">
      <alignment horizontal="center" vertical="center"/>
    </xf>
    <xf numFmtId="0" fontId="13" fillId="0" borderId="90" xfId="0" applyFont="1" applyBorder="1" applyAlignment="1">
      <alignment horizontal="center" vertical="center" wrapText="1"/>
    </xf>
    <xf numFmtId="0" fontId="13" fillId="0" borderId="78" xfId="0" applyFont="1" applyBorder="1" applyAlignment="1">
      <alignment horizontal="center" vertical="center" wrapText="1"/>
    </xf>
    <xf numFmtId="164" fontId="14" fillId="0" borderId="91" xfId="0" applyNumberFormat="1" applyFont="1" applyBorder="1" applyAlignment="1">
      <alignment horizontal="center" vertical="center"/>
    </xf>
    <xf numFmtId="49" fontId="4" fillId="0" borderId="88" xfId="0" applyNumberFormat="1" applyFont="1" applyBorder="1" applyAlignment="1">
      <alignment horizontal="center" vertical="center"/>
    </xf>
    <xf numFmtId="49" fontId="4" fillId="0" borderId="97" xfId="0" applyNumberFormat="1" applyFont="1" applyBorder="1" applyAlignment="1">
      <alignment horizontal="center" vertical="center"/>
    </xf>
    <xf numFmtId="49" fontId="4" fillId="0" borderId="103" xfId="0" applyNumberFormat="1" applyFont="1" applyBorder="1" applyAlignment="1">
      <alignment horizontal="center" vertical="center"/>
    </xf>
    <xf numFmtId="0" fontId="4" fillId="0" borderId="88" xfId="0" applyFont="1" applyBorder="1" applyAlignment="1">
      <alignment horizontal="center" vertical="center" wrapText="1"/>
    </xf>
    <xf numFmtId="0" fontId="4" fillId="0" borderId="97" xfId="0" applyFont="1" applyBorder="1" applyAlignment="1">
      <alignment horizontal="center" vertical="center" wrapText="1"/>
    </xf>
    <xf numFmtId="0" fontId="4" fillId="0" borderId="103" xfId="0" applyFont="1" applyBorder="1" applyAlignment="1">
      <alignment horizontal="center" vertical="center" wrapText="1"/>
    </xf>
    <xf numFmtId="0" fontId="4" fillId="0" borderId="118" xfId="0" applyFont="1" applyBorder="1" applyAlignment="1">
      <alignment horizontal="center" vertical="center" wrapText="1"/>
    </xf>
    <xf numFmtId="1" fontId="4" fillId="14" borderId="76" xfId="0" applyNumberFormat="1" applyFont="1" applyFill="1" applyBorder="1" applyAlignment="1">
      <alignment horizontal="center" vertical="center" wrapText="1"/>
    </xf>
    <xf numFmtId="1" fontId="4" fillId="14" borderId="118" xfId="0" applyNumberFormat="1" applyFont="1" applyFill="1" applyBorder="1" applyAlignment="1">
      <alignment horizontal="center" vertical="center" wrapText="1"/>
    </xf>
    <xf numFmtId="49" fontId="4" fillId="0" borderId="91" xfId="0" applyNumberFormat="1" applyFont="1" applyBorder="1" applyAlignment="1">
      <alignment horizontal="center" vertical="center"/>
    </xf>
    <xf numFmtId="166" fontId="4" fillId="9" borderId="90" xfId="1" applyFont="1" applyFill="1" applyBorder="1" applyAlignment="1">
      <alignment horizontal="center" vertical="center"/>
    </xf>
    <xf numFmtId="170" fontId="4" fillId="9" borderId="90" xfId="0" applyNumberFormat="1" applyFont="1" applyFill="1" applyBorder="1" applyAlignment="1">
      <alignment horizontal="center" vertical="center"/>
    </xf>
    <xf numFmtId="170" fontId="4" fillId="9" borderId="78" xfId="0" applyNumberFormat="1" applyFont="1" applyFill="1" applyBorder="1" applyAlignment="1">
      <alignment horizontal="center" vertical="center"/>
    </xf>
    <xf numFmtId="49" fontId="4" fillId="9" borderId="78" xfId="0" applyNumberFormat="1" applyFont="1" applyFill="1" applyBorder="1" applyAlignment="1">
      <alignment horizontal="center" vertical="center"/>
    </xf>
    <xf numFmtId="0" fontId="4" fillId="15" borderId="71" xfId="0" applyFont="1" applyFill="1" applyBorder="1" applyAlignment="1">
      <alignment horizontal="left" vertical="center" wrapText="1"/>
    </xf>
    <xf numFmtId="0" fontId="4" fillId="15" borderId="73" xfId="0" applyFont="1" applyFill="1" applyBorder="1" applyAlignment="1">
      <alignment horizontal="left" vertical="center" wrapText="1"/>
    </xf>
    <xf numFmtId="0" fontId="4" fillId="15" borderId="69" xfId="0" applyFont="1" applyFill="1" applyBorder="1" applyAlignment="1">
      <alignment horizontal="left" vertical="center" wrapText="1"/>
    </xf>
    <xf numFmtId="0" fontId="4" fillId="15" borderId="67" xfId="0" applyFont="1" applyFill="1" applyBorder="1" applyAlignment="1">
      <alignment horizontal="left" vertical="center" wrapText="1"/>
    </xf>
    <xf numFmtId="49" fontId="4" fillId="15" borderId="69" xfId="0" applyNumberFormat="1" applyFont="1" applyFill="1" applyBorder="1" applyAlignment="1">
      <alignment horizontal="left" vertical="center"/>
    </xf>
    <xf numFmtId="49" fontId="4" fillId="15" borderId="67" xfId="0" applyNumberFormat="1" applyFont="1" applyFill="1" applyBorder="1" applyAlignment="1">
      <alignment horizontal="left" vertical="center"/>
    </xf>
    <xf numFmtId="169" fontId="4" fillId="15" borderId="72" xfId="0" applyNumberFormat="1" applyFont="1" applyFill="1" applyBorder="1" applyAlignment="1">
      <alignment horizontal="left" vertical="center" wrapText="1"/>
    </xf>
    <xf numFmtId="169" fontId="4" fillId="15" borderId="74" xfId="0" applyNumberFormat="1" applyFont="1" applyFill="1" applyBorder="1" applyAlignment="1">
      <alignment horizontal="left" vertical="center" wrapText="1"/>
    </xf>
    <xf numFmtId="170" fontId="4" fillId="15" borderId="90" xfId="0" applyNumberFormat="1" applyFont="1" applyFill="1" applyBorder="1" applyAlignment="1">
      <alignment horizontal="center" vertical="center"/>
    </xf>
    <xf numFmtId="170" fontId="4" fillId="15" borderId="49" xfId="0" applyNumberFormat="1" applyFont="1" applyFill="1" applyBorder="1" applyAlignment="1">
      <alignment horizontal="center" vertical="center"/>
    </xf>
    <xf numFmtId="170" fontId="4" fillId="15" borderId="78" xfId="0" applyNumberFormat="1" applyFont="1" applyFill="1" applyBorder="1" applyAlignment="1">
      <alignment horizontal="center" vertical="center"/>
    </xf>
    <xf numFmtId="170" fontId="4" fillId="15" borderId="90" xfId="0" applyNumberFormat="1" applyFont="1" applyFill="1" applyBorder="1" applyAlignment="1">
      <alignment horizontal="center" vertical="center" wrapText="1"/>
    </xf>
    <xf numFmtId="170" fontId="4" fillId="15" borderId="49" xfId="0" applyNumberFormat="1" applyFont="1" applyFill="1" applyBorder="1" applyAlignment="1">
      <alignment horizontal="center" vertical="center" wrapText="1"/>
    </xf>
    <xf numFmtId="170" fontId="4" fillId="15" borderId="78" xfId="0" applyNumberFormat="1" applyFont="1" applyFill="1" applyBorder="1" applyAlignment="1">
      <alignment horizontal="center" vertical="center" wrapText="1"/>
    </xf>
    <xf numFmtId="169" fontId="4" fillId="0" borderId="90" xfId="0" applyNumberFormat="1" applyFont="1" applyBorder="1" applyAlignment="1">
      <alignment horizontal="center" vertical="center" wrapText="1"/>
    </xf>
    <xf numFmtId="169" fontId="4" fillId="0" borderId="78" xfId="0" applyNumberFormat="1" applyFont="1" applyBorder="1" applyAlignment="1">
      <alignment horizontal="center" vertical="center" wrapText="1"/>
    </xf>
    <xf numFmtId="170" fontId="4" fillId="15" borderId="91" xfId="0" applyNumberFormat="1" applyFont="1" applyFill="1" applyBorder="1" applyAlignment="1">
      <alignment horizontal="center" vertical="center"/>
    </xf>
    <xf numFmtId="170" fontId="4" fillId="15" borderId="69" xfId="0" applyNumberFormat="1" applyFont="1" applyFill="1" applyBorder="1" applyAlignment="1">
      <alignment horizontal="center" vertical="center"/>
    </xf>
    <xf numFmtId="170" fontId="4" fillId="15" borderId="79" xfId="0" applyNumberFormat="1" applyFont="1" applyFill="1" applyBorder="1" applyAlignment="1">
      <alignment horizontal="center" vertical="center"/>
    </xf>
    <xf numFmtId="0" fontId="4" fillId="15" borderId="60" xfId="0" applyFont="1" applyFill="1" applyBorder="1" applyAlignment="1">
      <alignment horizontal="left" vertical="center" wrapText="1"/>
    </xf>
    <xf numFmtId="0" fontId="4" fillId="15" borderId="52" xfId="0" applyFont="1" applyFill="1" applyBorder="1" applyAlignment="1">
      <alignment horizontal="left" vertical="center" wrapText="1"/>
    </xf>
    <xf numFmtId="49" fontId="4" fillId="15" borderId="52" xfId="0" applyNumberFormat="1" applyFont="1" applyFill="1" applyBorder="1" applyAlignment="1">
      <alignment horizontal="left" vertical="center"/>
    </xf>
    <xf numFmtId="0" fontId="4" fillId="9" borderId="61" xfId="0" applyFont="1" applyFill="1" applyBorder="1" applyAlignment="1">
      <alignment horizontal="center" vertical="center" wrapText="1"/>
    </xf>
    <xf numFmtId="0" fontId="4" fillId="9" borderId="74" xfId="0" applyFont="1" applyFill="1" applyBorder="1" applyAlignment="1">
      <alignment horizontal="center" vertical="center" wrapText="1"/>
    </xf>
    <xf numFmtId="0" fontId="4" fillId="15" borderId="85" xfId="0" applyFont="1" applyFill="1" applyBorder="1" applyAlignment="1">
      <alignment horizontal="left" vertical="center" wrapText="1"/>
    </xf>
    <xf numFmtId="0" fontId="4" fillId="15" borderId="79" xfId="0" applyFont="1" applyFill="1" applyBorder="1" applyAlignment="1">
      <alignment horizontal="left" vertical="center" wrapText="1"/>
    </xf>
    <xf numFmtId="49" fontId="4" fillId="15" borderId="79" xfId="0" applyNumberFormat="1" applyFont="1" applyFill="1" applyBorder="1" applyAlignment="1">
      <alignment horizontal="left" vertical="center"/>
    </xf>
    <xf numFmtId="169" fontId="4" fillId="15" borderId="61" xfId="0" applyNumberFormat="1" applyFont="1" applyFill="1" applyBorder="1" applyAlignment="1">
      <alignment horizontal="left" vertical="center" wrapText="1"/>
    </xf>
    <xf numFmtId="169" fontId="4" fillId="15" borderId="86" xfId="0" applyNumberFormat="1" applyFont="1" applyFill="1" applyBorder="1" applyAlignment="1">
      <alignment horizontal="left" vertical="center" wrapText="1"/>
    </xf>
    <xf numFmtId="0" fontId="4" fillId="9" borderId="56" xfId="0" applyFont="1" applyFill="1" applyBorder="1" applyAlignment="1">
      <alignment horizontal="left" vertical="center" wrapText="1"/>
    </xf>
    <xf numFmtId="0" fontId="4" fillId="9" borderId="77" xfId="0" applyFont="1" applyFill="1" applyBorder="1" applyAlignment="1">
      <alignment horizontal="left" vertical="center" wrapText="1"/>
    </xf>
    <xf numFmtId="0" fontId="4" fillId="16" borderId="52" xfId="0" applyFont="1" applyFill="1" applyBorder="1" applyAlignment="1">
      <alignment horizontal="left" vertical="center" wrapText="1"/>
    </xf>
    <xf numFmtId="0" fontId="4" fillId="16" borderId="69" xfId="0" applyFont="1" applyFill="1" applyBorder="1" applyAlignment="1">
      <alignment horizontal="left" vertical="center" wrapText="1"/>
    </xf>
    <xf numFmtId="0" fontId="4" fillId="16" borderId="67" xfId="0" applyFont="1" applyFill="1" applyBorder="1" applyAlignment="1">
      <alignment horizontal="left" vertical="center" wrapText="1"/>
    </xf>
    <xf numFmtId="0" fontId="4" fillId="9" borderId="66" xfId="0" applyFont="1" applyFill="1" applyBorder="1" applyAlignment="1">
      <alignment horizontal="left" vertical="center" wrapText="1"/>
    </xf>
    <xf numFmtId="0" fontId="4" fillId="9" borderId="75" xfId="0" applyFont="1" applyFill="1" applyBorder="1" applyAlignment="1">
      <alignment horizontal="left" vertical="center" wrapText="1"/>
    </xf>
    <xf numFmtId="49" fontId="4" fillId="15" borderId="88" xfId="0" applyNumberFormat="1" applyFont="1" applyFill="1" applyBorder="1" applyAlignment="1">
      <alignment horizontal="center" vertical="center" wrapText="1"/>
    </xf>
    <xf numFmtId="49" fontId="4" fillId="15" borderId="97" xfId="0" applyNumberFormat="1" applyFont="1" applyFill="1" applyBorder="1" applyAlignment="1">
      <alignment horizontal="center" vertical="center" wrapText="1"/>
    </xf>
    <xf numFmtId="49" fontId="4" fillId="15" borderId="103" xfId="0" applyNumberFormat="1" applyFont="1" applyFill="1" applyBorder="1" applyAlignment="1">
      <alignment horizontal="center" vertical="center" wrapText="1"/>
    </xf>
    <xf numFmtId="49" fontId="4" fillId="15" borderId="94" xfId="0" applyNumberFormat="1" applyFont="1" applyFill="1" applyBorder="1" applyAlignment="1">
      <alignment horizontal="center" vertical="center" wrapText="1"/>
    </xf>
    <xf numFmtId="49" fontId="4" fillId="15" borderId="64" xfId="0" applyNumberFormat="1" applyFont="1" applyFill="1" applyBorder="1" applyAlignment="1">
      <alignment horizontal="center" vertical="center" wrapText="1"/>
    </xf>
    <xf numFmtId="49" fontId="4" fillId="15" borderId="87" xfId="0" applyNumberFormat="1" applyFont="1" applyFill="1" applyBorder="1" applyAlignment="1">
      <alignment horizontal="center" vertical="center" wrapText="1"/>
    </xf>
    <xf numFmtId="1" fontId="4" fillId="9" borderId="91" xfId="0" applyNumberFormat="1" applyFont="1" applyFill="1" applyBorder="1" applyAlignment="1">
      <alignment horizontal="center" vertical="center"/>
    </xf>
    <xf numFmtId="1" fontId="4" fillId="9" borderId="69" xfId="0" applyNumberFormat="1" applyFont="1" applyFill="1" applyBorder="1" applyAlignment="1">
      <alignment horizontal="center" vertical="center"/>
    </xf>
    <xf numFmtId="1" fontId="4" fillId="9" borderId="79" xfId="0" applyNumberFormat="1" applyFont="1" applyFill="1" applyBorder="1" applyAlignment="1">
      <alignment horizontal="center" vertical="center"/>
    </xf>
    <xf numFmtId="0" fontId="0" fillId="9" borderId="52" xfId="0" applyFill="1" applyBorder="1" applyAlignment="1">
      <alignment horizontal="center" vertical="center"/>
    </xf>
    <xf numFmtId="0" fontId="0" fillId="9" borderId="67" xfId="0" applyFill="1" applyBorder="1" applyAlignment="1">
      <alignment horizontal="center" vertical="center"/>
    </xf>
    <xf numFmtId="0" fontId="0" fillId="9" borderId="52" xfId="0" applyFill="1" applyBorder="1" applyAlignment="1">
      <alignment horizontal="center"/>
    </xf>
    <xf numFmtId="0" fontId="0" fillId="9" borderId="67" xfId="0" applyFill="1" applyBorder="1" applyAlignment="1">
      <alignment horizontal="center"/>
    </xf>
    <xf numFmtId="170" fontId="4" fillId="0" borderId="79" xfId="0" applyNumberFormat="1" applyFont="1" applyBorder="1" applyAlignment="1">
      <alignment horizontal="center" vertical="center"/>
    </xf>
    <xf numFmtId="1" fontId="4" fillId="15" borderId="88" xfId="0" applyNumberFormat="1" applyFont="1" applyFill="1" applyBorder="1" applyAlignment="1">
      <alignment horizontal="center" vertical="center" wrapText="1"/>
    </xf>
    <xf numFmtId="1" fontId="4" fillId="15" borderId="97" xfId="0" applyNumberFormat="1" applyFont="1" applyFill="1" applyBorder="1" applyAlignment="1">
      <alignment horizontal="center" vertical="center" wrapText="1"/>
    </xf>
    <xf numFmtId="1" fontId="4" fillId="15" borderId="103" xfId="0" applyNumberFormat="1" applyFont="1" applyFill="1" applyBorder="1" applyAlignment="1">
      <alignment horizontal="center" vertical="center" wrapText="1"/>
    </xf>
    <xf numFmtId="170" fontId="4" fillId="15" borderId="76" xfId="0" applyNumberFormat="1" applyFont="1" applyFill="1" applyBorder="1" applyAlignment="1">
      <alignment horizontal="center" vertical="center" wrapText="1"/>
    </xf>
    <xf numFmtId="170" fontId="4" fillId="15" borderId="118" xfId="0" applyNumberFormat="1" applyFont="1" applyFill="1" applyBorder="1" applyAlignment="1">
      <alignment horizontal="center" vertical="center" wrapText="1"/>
    </xf>
    <xf numFmtId="170" fontId="4" fillId="15" borderId="70" xfId="0" applyNumberFormat="1" applyFont="1" applyFill="1" applyBorder="1" applyAlignment="1">
      <alignment horizontal="center" vertical="center" wrapText="1"/>
    </xf>
    <xf numFmtId="170" fontId="4" fillId="15" borderId="66" xfId="0" applyNumberFormat="1" applyFont="1" applyFill="1" applyBorder="1" applyAlignment="1">
      <alignment horizontal="center" vertical="center" wrapText="1"/>
    </xf>
    <xf numFmtId="170" fontId="4" fillId="15" borderId="80" xfId="0" applyNumberFormat="1" applyFont="1" applyFill="1" applyBorder="1" applyAlignment="1">
      <alignment horizontal="center" vertical="center" wrapText="1"/>
    </xf>
    <xf numFmtId="170" fontId="4" fillId="15" borderId="77" xfId="0" applyNumberFormat="1" applyFont="1" applyFill="1" applyBorder="1" applyAlignment="1">
      <alignment horizontal="center" vertical="center" wrapText="1"/>
    </xf>
    <xf numFmtId="170" fontId="4" fillId="15" borderId="76" xfId="0" applyNumberFormat="1" applyFont="1" applyFill="1" applyBorder="1" applyAlignment="1">
      <alignment horizontal="center" vertical="center"/>
    </xf>
    <xf numFmtId="170" fontId="4" fillId="15" borderId="118" xfId="0" applyNumberFormat="1" applyFont="1" applyFill="1" applyBorder="1" applyAlignment="1">
      <alignment horizontal="center" vertical="center"/>
    </xf>
    <xf numFmtId="170" fontId="4" fillId="15" borderId="70" xfId="0" applyNumberFormat="1" applyFont="1" applyFill="1" applyBorder="1" applyAlignment="1">
      <alignment horizontal="center" vertical="center"/>
    </xf>
    <xf numFmtId="170" fontId="4" fillId="15" borderId="66" xfId="0" applyNumberFormat="1" applyFont="1" applyFill="1" applyBorder="1" applyAlignment="1">
      <alignment horizontal="center" vertical="center"/>
    </xf>
    <xf numFmtId="170" fontId="4" fillId="15" borderId="80" xfId="0" applyNumberFormat="1" applyFont="1" applyFill="1" applyBorder="1" applyAlignment="1">
      <alignment horizontal="center" vertical="center"/>
    </xf>
    <xf numFmtId="170" fontId="4" fillId="15" borderId="77" xfId="0" applyNumberFormat="1" applyFont="1" applyFill="1" applyBorder="1" applyAlignment="1">
      <alignment horizontal="center" vertical="center"/>
    </xf>
    <xf numFmtId="49" fontId="4" fillId="0" borderId="32" xfId="0" applyNumberFormat="1" applyFont="1" applyBorder="1" applyAlignment="1">
      <alignment horizontal="center" vertical="center"/>
    </xf>
    <xf numFmtId="49" fontId="4" fillId="0" borderId="11" xfId="0" applyNumberFormat="1" applyFont="1" applyBorder="1" applyAlignment="1">
      <alignment horizontal="center" vertical="center"/>
    </xf>
    <xf numFmtId="170" fontId="4" fillId="0" borderId="91" xfId="0" applyNumberFormat="1" applyFont="1" applyBorder="1" applyAlignment="1">
      <alignment horizontal="center" vertical="center"/>
    </xf>
    <xf numFmtId="170" fontId="4" fillId="9" borderId="76" xfId="0" applyNumberFormat="1" applyFont="1" applyFill="1" applyBorder="1" applyAlignment="1">
      <alignment horizontal="center" vertical="center"/>
    </xf>
    <xf numFmtId="0" fontId="11" fillId="0" borderId="58" xfId="0" applyFont="1" applyBorder="1" applyAlignment="1">
      <alignment horizontal="center" vertical="center" wrapText="1"/>
    </xf>
    <xf numFmtId="1" fontId="4" fillId="0" borderId="91" xfId="0" applyNumberFormat="1" applyFont="1" applyBorder="1" applyAlignment="1">
      <alignment horizontal="center" vertical="center" wrapText="1"/>
    </xf>
    <xf numFmtId="1" fontId="4" fillId="0" borderId="69" xfId="0" applyNumberFormat="1" applyFont="1" applyBorder="1" applyAlignment="1">
      <alignment horizontal="center" vertical="center" wrapText="1"/>
    </xf>
    <xf numFmtId="1" fontId="4" fillId="0" borderId="79" xfId="0" applyNumberFormat="1" applyFont="1" applyBorder="1" applyAlignment="1">
      <alignment horizontal="center" vertical="center" wrapText="1"/>
    </xf>
    <xf numFmtId="0" fontId="4" fillId="0" borderId="70" xfId="0" applyFont="1" applyBorder="1" applyAlignment="1">
      <alignment horizontal="center" vertical="center" wrapText="1"/>
    </xf>
    <xf numFmtId="0" fontId="4" fillId="0" borderId="80" xfId="0" applyFont="1" applyBorder="1" applyAlignment="1">
      <alignment horizontal="center" vertical="center" wrapText="1"/>
    </xf>
    <xf numFmtId="1" fontId="4" fillId="0" borderId="70" xfId="0" applyNumberFormat="1" applyFont="1" applyBorder="1" applyAlignment="1">
      <alignment horizontal="center" vertical="center" wrapText="1"/>
    </xf>
    <xf numFmtId="1" fontId="4" fillId="0" borderId="66" xfId="0" applyNumberFormat="1" applyFont="1" applyBorder="1" applyAlignment="1">
      <alignment horizontal="center" vertical="center" wrapText="1"/>
    </xf>
    <xf numFmtId="1" fontId="4" fillId="0" borderId="80" xfId="0" applyNumberFormat="1" applyFont="1" applyBorder="1" applyAlignment="1">
      <alignment horizontal="center" vertical="center" wrapText="1"/>
    </xf>
    <xf numFmtId="1" fontId="4" fillId="0" borderId="77" xfId="0" applyNumberFormat="1" applyFont="1" applyBorder="1" applyAlignment="1">
      <alignment horizontal="center" vertical="center" wrapText="1"/>
    </xf>
    <xf numFmtId="0" fontId="11" fillId="14" borderId="69" xfId="0" applyFont="1" applyFill="1" applyBorder="1" applyAlignment="1">
      <alignment horizontal="center" vertical="center" wrapText="1"/>
    </xf>
    <xf numFmtId="0" fontId="11" fillId="14" borderId="79" xfId="0" applyFont="1" applyFill="1" applyBorder="1" applyAlignment="1">
      <alignment horizontal="center" vertical="center" wrapText="1"/>
    </xf>
    <xf numFmtId="170" fontId="4" fillId="9" borderId="70" xfId="0" applyNumberFormat="1" applyFont="1" applyFill="1" applyBorder="1" applyAlignment="1">
      <alignment horizontal="center" vertical="center"/>
    </xf>
    <xf numFmtId="170" fontId="4" fillId="9" borderId="80" xfId="0" applyNumberFormat="1" applyFont="1" applyFill="1" applyBorder="1" applyAlignment="1">
      <alignment horizontal="center" vertical="center"/>
    </xf>
    <xf numFmtId="170" fontId="4" fillId="0" borderId="89" xfId="0" applyNumberFormat="1" applyFont="1" applyBorder="1" applyAlignment="1">
      <alignment horizontal="center" vertical="center"/>
    </xf>
    <xf numFmtId="170" fontId="4" fillId="0" borderId="0" xfId="0" applyNumberFormat="1" applyFont="1" applyAlignment="1">
      <alignment horizontal="center" vertical="center"/>
    </xf>
    <xf numFmtId="170" fontId="4" fillId="0" borderId="82" xfId="0" applyNumberFormat="1" applyFont="1" applyBorder="1" applyAlignment="1">
      <alignment horizontal="center" vertical="center"/>
    </xf>
    <xf numFmtId="49" fontId="4" fillId="0" borderId="92" xfId="0" applyNumberFormat="1" applyFont="1" applyBorder="1" applyAlignment="1">
      <alignment horizontal="center" vertical="center" wrapText="1"/>
    </xf>
    <xf numFmtId="49" fontId="4" fillId="0" borderId="98" xfId="0" applyNumberFormat="1" applyFont="1" applyBorder="1" applyAlignment="1">
      <alignment horizontal="center" vertical="center" wrapText="1"/>
    </xf>
    <xf numFmtId="49" fontId="4" fillId="0" borderId="104" xfId="0" applyNumberFormat="1" applyFont="1" applyBorder="1" applyAlignment="1">
      <alignment horizontal="center" vertical="center" wrapText="1"/>
    </xf>
    <xf numFmtId="0" fontId="11" fillId="0" borderId="52" xfId="0" applyFont="1" applyBorder="1" applyAlignment="1">
      <alignment horizontal="center" vertical="center" wrapText="1"/>
    </xf>
    <xf numFmtId="0" fontId="11" fillId="0" borderId="69" xfId="0" applyFont="1" applyBorder="1" applyAlignment="1">
      <alignment horizontal="center" vertical="center" wrapText="1"/>
    </xf>
    <xf numFmtId="169" fontId="4" fillId="0" borderId="61" xfId="0" applyNumberFormat="1" applyFont="1" applyBorder="1" applyAlignment="1">
      <alignment horizontal="center" vertical="center" wrapText="1"/>
    </xf>
    <xf numFmtId="169" fontId="4" fillId="0" borderId="72" xfId="0" applyNumberFormat="1" applyFont="1" applyBorder="1" applyAlignment="1">
      <alignment horizontal="center" vertical="center" wrapText="1"/>
    </xf>
    <xf numFmtId="0" fontId="4" fillId="9" borderId="60" xfId="0" applyFont="1" applyFill="1" applyBorder="1" applyAlignment="1">
      <alignment horizontal="center" vertical="center" wrapText="1"/>
    </xf>
    <xf numFmtId="0" fontId="4" fillId="9" borderId="71" xfId="0" applyFont="1" applyFill="1" applyBorder="1" applyAlignment="1">
      <alignment horizontal="center" vertical="center" wrapText="1"/>
    </xf>
    <xf numFmtId="0" fontId="4" fillId="9" borderId="73" xfId="0" applyFont="1" applyFill="1" applyBorder="1" applyAlignment="1">
      <alignment horizontal="center" vertical="center" wrapText="1"/>
    </xf>
    <xf numFmtId="0" fontId="11" fillId="0" borderId="60" xfId="0" applyFont="1" applyBorder="1" applyAlignment="1">
      <alignment horizontal="center" vertical="center" wrapText="1"/>
    </xf>
    <xf numFmtId="0" fontId="11" fillId="0" borderId="71"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85" xfId="0" applyFont="1" applyBorder="1" applyAlignment="1">
      <alignment horizontal="center" vertical="center" wrapText="1"/>
    </xf>
    <xf numFmtId="49" fontId="4" fillId="0" borderId="58" xfId="0" applyNumberFormat="1" applyFont="1" applyBorder="1" applyAlignment="1">
      <alignment horizontal="center" vertical="center"/>
    </xf>
    <xf numFmtId="49" fontId="4" fillId="0" borderId="74" xfId="0" applyNumberFormat="1" applyFont="1" applyBorder="1" applyAlignment="1">
      <alignment horizontal="center" vertical="center"/>
    </xf>
    <xf numFmtId="49" fontId="4" fillId="0" borderId="64" xfId="0" applyNumberFormat="1" applyFont="1" applyBorder="1" applyAlignment="1">
      <alignment horizontal="center" vertical="center"/>
    </xf>
    <xf numFmtId="49" fontId="4" fillId="0" borderId="75" xfId="0" applyNumberFormat="1" applyFont="1" applyBorder="1" applyAlignment="1">
      <alignment horizontal="center" vertical="center"/>
    </xf>
    <xf numFmtId="0" fontId="11" fillId="0" borderId="56"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75" xfId="0" applyFont="1" applyBorder="1" applyAlignment="1">
      <alignment horizontal="center" vertical="center" wrapText="1"/>
    </xf>
    <xf numFmtId="1" fontId="4" fillId="0" borderId="90" xfId="0" applyNumberFormat="1" applyFont="1" applyBorder="1" applyAlignment="1">
      <alignment horizontal="center" vertical="center"/>
    </xf>
    <xf numFmtId="1" fontId="4" fillId="0" borderId="78" xfId="0" applyNumberFormat="1" applyFont="1" applyBorder="1" applyAlignment="1">
      <alignment horizontal="center" vertical="center"/>
    </xf>
    <xf numFmtId="3" fontId="4" fillId="14" borderId="90" xfId="0" applyNumberFormat="1" applyFont="1" applyFill="1" applyBorder="1" applyAlignment="1">
      <alignment horizontal="center" vertical="center" wrapText="1"/>
    </xf>
    <xf numFmtId="0" fontId="4" fillId="14" borderId="49" xfId="0" applyFont="1" applyFill="1" applyBorder="1" applyAlignment="1">
      <alignment horizontal="center" vertical="center" wrapText="1"/>
    </xf>
    <xf numFmtId="0" fontId="4" fillId="14" borderId="78" xfId="0" applyFont="1" applyFill="1" applyBorder="1" applyAlignment="1">
      <alignment horizontal="center" vertical="center" wrapText="1"/>
    </xf>
    <xf numFmtId="49" fontId="4" fillId="0" borderId="70" xfId="0" applyNumberFormat="1" applyFont="1" applyBorder="1" applyAlignment="1">
      <alignment horizontal="center" vertical="center"/>
    </xf>
    <xf numFmtId="1" fontId="4" fillId="9" borderId="90" xfId="0" applyNumberFormat="1" applyFont="1" applyFill="1" applyBorder="1" applyAlignment="1">
      <alignment horizontal="center" vertical="center"/>
    </xf>
    <xf numFmtId="1" fontId="4" fillId="9" borderId="49" xfId="0" applyNumberFormat="1" applyFont="1" applyFill="1" applyBorder="1" applyAlignment="1">
      <alignment horizontal="center" vertical="center"/>
    </xf>
    <xf numFmtId="1" fontId="4" fillId="9" borderId="78" xfId="0" applyNumberFormat="1" applyFont="1" applyFill="1" applyBorder="1" applyAlignment="1">
      <alignment horizontal="center" vertical="center"/>
    </xf>
    <xf numFmtId="0" fontId="11" fillId="0" borderId="79" xfId="0" applyFont="1" applyBorder="1" applyAlignment="1">
      <alignment horizontal="center" vertical="center" wrapText="1"/>
    </xf>
    <xf numFmtId="169" fontId="4" fillId="0" borderId="86" xfId="0" applyNumberFormat="1" applyFont="1" applyBorder="1" applyAlignment="1">
      <alignment horizontal="center" vertical="center" wrapText="1"/>
    </xf>
    <xf numFmtId="49" fontId="4" fillId="0" borderId="49" xfId="0" applyNumberFormat="1" applyFont="1" applyBorder="1" applyAlignment="1">
      <alignment horizontal="left" vertical="center" wrapText="1"/>
    </xf>
    <xf numFmtId="49" fontId="4" fillId="0" borderId="52" xfId="0" applyNumberFormat="1" applyFont="1" applyBorder="1" applyAlignment="1">
      <alignment horizontal="left" vertical="center" wrapText="1"/>
    </xf>
    <xf numFmtId="169" fontId="4" fillId="0" borderId="49" xfId="0" applyNumberFormat="1" applyFont="1" applyBorder="1" applyAlignment="1">
      <alignment horizontal="center" vertical="center"/>
    </xf>
    <xf numFmtId="169" fontId="4" fillId="0" borderId="52" xfId="0" applyNumberFormat="1" applyFont="1" applyBorder="1" applyAlignment="1">
      <alignment horizontal="center" vertical="center"/>
    </xf>
    <xf numFmtId="0" fontId="4" fillId="9" borderId="49" xfId="0" applyFont="1" applyFill="1" applyBorder="1" applyAlignment="1">
      <alignment horizontal="center" vertical="center"/>
    </xf>
    <xf numFmtId="0" fontId="4" fillId="9" borderId="53" xfId="0" applyFont="1" applyFill="1" applyBorder="1" applyAlignment="1">
      <alignment horizontal="center"/>
    </xf>
    <xf numFmtId="0" fontId="4" fillId="9" borderId="68" xfId="0" applyFont="1" applyFill="1" applyBorder="1" applyAlignment="1">
      <alignment horizontal="center"/>
    </xf>
    <xf numFmtId="166" fontId="4" fillId="9" borderId="56" xfId="1" applyFont="1" applyFill="1" applyBorder="1" applyAlignment="1">
      <alignment horizontal="center" vertical="center"/>
    </xf>
    <xf numFmtId="166" fontId="4" fillId="9" borderId="66" xfId="1" applyFont="1" applyFill="1" applyBorder="1" applyAlignment="1">
      <alignment horizontal="center" vertical="center"/>
    </xf>
    <xf numFmtId="166" fontId="4" fillId="9" borderId="77" xfId="1" applyFont="1" applyFill="1" applyBorder="1" applyAlignment="1">
      <alignment horizontal="center" vertical="center"/>
    </xf>
    <xf numFmtId="170" fontId="4" fillId="9" borderId="53" xfId="0" applyNumberFormat="1" applyFont="1" applyFill="1" applyBorder="1" applyAlignment="1">
      <alignment horizontal="center" vertical="center"/>
    </xf>
    <xf numFmtId="0" fontId="11" fillId="13" borderId="71" xfId="0" applyFont="1" applyFill="1" applyBorder="1" applyAlignment="1">
      <alignment horizontal="center" vertical="center" wrapText="1"/>
    </xf>
    <xf numFmtId="0" fontId="11" fillId="13" borderId="73" xfId="0" applyFont="1" applyFill="1" applyBorder="1" applyAlignment="1">
      <alignment horizontal="center" vertical="center" wrapText="1"/>
    </xf>
    <xf numFmtId="170" fontId="4" fillId="0" borderId="55" xfId="0" applyNumberFormat="1" applyFont="1" applyBorder="1" applyAlignment="1">
      <alignment horizontal="center" vertical="center"/>
    </xf>
    <xf numFmtId="0" fontId="4" fillId="9" borderId="70" xfId="0" applyFont="1" applyFill="1" applyBorder="1" applyAlignment="1">
      <alignment horizontal="center"/>
    </xf>
    <xf numFmtId="0" fontId="5" fillId="11" borderId="24" xfId="0" applyFont="1" applyFill="1" applyBorder="1" applyAlignment="1">
      <alignment horizontal="center" vertical="center" wrapText="1"/>
    </xf>
    <xf numFmtId="0" fontId="5" fillId="11" borderId="25" xfId="0" applyFont="1" applyFill="1" applyBorder="1" applyAlignment="1">
      <alignment horizontal="center" vertical="center" wrapText="1"/>
    </xf>
    <xf numFmtId="0" fontId="5" fillId="11" borderId="26" xfId="0" applyFont="1" applyFill="1" applyBorder="1" applyAlignment="1">
      <alignment horizontal="center" vertical="center" wrapText="1"/>
    </xf>
    <xf numFmtId="0" fontId="5" fillId="36" borderId="32" xfId="0" applyFont="1" applyFill="1" applyBorder="1" applyAlignment="1">
      <alignment horizontal="center" vertical="center" wrapText="1"/>
    </xf>
    <xf numFmtId="0" fontId="5" fillId="36" borderId="46" xfId="0" applyFont="1" applyFill="1" applyBorder="1" applyAlignment="1">
      <alignment horizontal="center" vertical="center" wrapText="1"/>
    </xf>
    <xf numFmtId="0" fontId="5" fillId="36" borderId="39" xfId="0" applyFont="1" applyFill="1" applyBorder="1" applyAlignment="1">
      <alignment horizontal="center" vertical="center" wrapText="1"/>
    </xf>
    <xf numFmtId="0" fontId="5" fillId="36" borderId="48" xfId="0" applyFont="1" applyFill="1" applyBorder="1" applyAlignment="1">
      <alignment horizontal="center" vertical="center" wrapText="1"/>
    </xf>
    <xf numFmtId="0" fontId="5" fillId="36" borderId="83" xfId="0" applyFont="1" applyFill="1" applyBorder="1" applyAlignment="1">
      <alignment horizontal="center" vertical="center" wrapText="1"/>
    </xf>
    <xf numFmtId="0" fontId="5" fillId="36" borderId="35" xfId="0" applyFont="1" applyFill="1" applyBorder="1" applyAlignment="1">
      <alignment horizontal="center" vertical="center" wrapText="1"/>
    </xf>
    <xf numFmtId="0" fontId="5" fillId="36" borderId="139" xfId="0" applyFont="1" applyFill="1" applyBorder="1" applyAlignment="1">
      <alignment horizontal="center" vertical="center" wrapText="1"/>
    </xf>
    <xf numFmtId="0" fontId="5" fillId="9" borderId="22" xfId="0" applyFont="1" applyFill="1" applyBorder="1" applyAlignment="1">
      <alignment horizontal="center" vertical="center" wrapText="1"/>
    </xf>
    <xf numFmtId="0" fontId="3" fillId="9" borderId="25" xfId="0" applyFont="1" applyFill="1" applyBorder="1"/>
    <xf numFmtId="0" fontId="3" fillId="9" borderId="26" xfId="0" applyFont="1" applyFill="1" applyBorder="1"/>
    <xf numFmtId="0" fontId="4" fillId="9" borderId="266" xfId="0" applyFont="1" applyFill="1" applyBorder="1" applyAlignment="1">
      <alignment horizontal="center" vertical="center" wrapText="1"/>
    </xf>
    <xf numFmtId="0" fontId="4" fillId="0" borderId="75" xfId="0" applyFont="1" applyBorder="1" applyAlignment="1">
      <alignment horizontal="center" vertical="center" wrapText="1"/>
    </xf>
    <xf numFmtId="0" fontId="4" fillId="0" borderId="81" xfId="0" applyFont="1" applyBorder="1" applyAlignment="1">
      <alignment horizontal="center" vertical="center" wrapText="1"/>
    </xf>
    <xf numFmtId="49" fontId="4" fillId="0" borderId="74" xfId="0" applyNumberFormat="1" applyFont="1" applyBorder="1" applyAlignment="1">
      <alignment horizontal="center" vertical="center" wrapText="1"/>
    </xf>
    <xf numFmtId="0" fontId="4" fillId="9" borderId="255" xfId="0" applyFont="1" applyFill="1" applyBorder="1" applyAlignment="1">
      <alignment horizontal="center" vertical="center" wrapText="1"/>
    </xf>
    <xf numFmtId="0" fontId="4" fillId="9" borderId="265" xfId="0" applyFont="1" applyFill="1" applyBorder="1" applyAlignment="1">
      <alignment horizontal="center" vertical="center" wrapText="1"/>
    </xf>
    <xf numFmtId="0" fontId="4" fillId="0" borderId="67" xfId="0" applyFont="1" applyBorder="1" applyAlignment="1">
      <alignment horizontal="center"/>
    </xf>
    <xf numFmtId="0" fontId="4" fillId="0" borderId="49" xfId="0" applyFont="1" applyBorder="1" applyAlignment="1">
      <alignment horizontal="center"/>
    </xf>
    <xf numFmtId="0" fontId="4" fillId="0" borderId="52" xfId="0" applyFont="1" applyBorder="1" applyAlignment="1">
      <alignment horizontal="center"/>
    </xf>
    <xf numFmtId="1" fontId="4" fillId="0" borderId="16" xfId="0" applyNumberFormat="1" applyFont="1" applyBorder="1" applyAlignment="1">
      <alignment horizontal="center" vertical="center"/>
    </xf>
    <xf numFmtId="1" fontId="4" fillId="0" borderId="66" xfId="0" applyNumberFormat="1" applyFont="1" applyBorder="1" applyAlignment="1">
      <alignment horizontal="center" vertical="center"/>
    </xf>
    <xf numFmtId="49" fontId="4" fillId="0" borderId="67" xfId="0" applyNumberFormat="1" applyFont="1" applyBorder="1" applyAlignment="1">
      <alignment horizontal="left" vertical="center" wrapText="1"/>
    </xf>
    <xf numFmtId="169" fontId="4" fillId="0" borderId="67" xfId="0" applyNumberFormat="1" applyFont="1" applyBorder="1" applyAlignment="1">
      <alignment horizontal="center" vertical="center"/>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3" xfId="0" applyFont="1" applyBorder="1" applyAlignment="1">
      <alignment horizontal="center" vertical="center" wrapText="1"/>
    </xf>
    <xf numFmtId="0" fontId="5" fillId="36" borderId="153" xfId="0" applyFont="1" applyFill="1" applyBorder="1" applyAlignment="1">
      <alignment horizontal="center" vertical="center" wrapText="1"/>
    </xf>
    <xf numFmtId="0" fontId="5" fillId="0" borderId="22" xfId="0" applyFont="1" applyBorder="1" applyAlignment="1">
      <alignment horizontal="center" vertical="center" wrapText="1"/>
    </xf>
    <xf numFmtId="0" fontId="5" fillId="8" borderId="22" xfId="0" applyFont="1" applyFill="1" applyBorder="1" applyAlignment="1">
      <alignment horizontal="center" vertical="center" wrapText="1"/>
    </xf>
    <xf numFmtId="170" fontId="4" fillId="0" borderId="54" xfId="0" applyNumberFormat="1" applyFont="1" applyBorder="1" applyAlignment="1">
      <alignment horizontal="center" vertical="center"/>
    </xf>
    <xf numFmtId="170" fontId="4" fillId="0" borderId="76" xfId="0" applyNumberFormat="1" applyFont="1" applyBorder="1" applyAlignment="1">
      <alignment horizontal="center" vertical="center"/>
    </xf>
    <xf numFmtId="0" fontId="4" fillId="0" borderId="54" xfId="0" applyFont="1" applyBorder="1" applyAlignment="1">
      <alignment horizontal="center" vertical="center" wrapText="1"/>
    </xf>
    <xf numFmtId="0" fontId="10" fillId="6" borderId="24" xfId="0" applyFont="1" applyFill="1" applyBorder="1" applyAlignment="1">
      <alignment horizontal="center" vertical="center" wrapText="1"/>
    </xf>
    <xf numFmtId="0" fontId="10" fillId="6" borderId="25"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2" fillId="7" borderId="22" xfId="0" applyFont="1" applyFill="1" applyBorder="1" applyAlignment="1">
      <alignment horizontal="center" vertical="center" wrapText="1"/>
    </xf>
    <xf numFmtId="0" fontId="2" fillId="7" borderId="25"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5" fillId="36" borderId="33" xfId="0" applyFont="1" applyFill="1" applyBorder="1" applyAlignment="1">
      <alignment horizontal="center" vertical="center" wrapText="1"/>
    </xf>
    <xf numFmtId="0" fontId="5" fillId="36" borderId="34" xfId="0" applyFont="1" applyFill="1" applyBorder="1" applyAlignment="1">
      <alignment horizontal="center" vertical="center" wrapText="1"/>
    </xf>
    <xf numFmtId="0" fontId="5" fillId="36" borderId="155" xfId="0" applyFont="1" applyFill="1" applyBorder="1" applyAlignment="1">
      <alignment horizontal="center" vertical="center" wrapText="1"/>
    </xf>
    <xf numFmtId="0" fontId="5" fillId="36" borderId="47" xfId="0" applyFont="1" applyFill="1" applyBorder="1" applyAlignment="1">
      <alignment horizontal="center" vertical="center" wrapText="1"/>
    </xf>
    <xf numFmtId="0" fontId="5" fillId="36" borderId="24" xfId="0" applyFont="1" applyFill="1" applyBorder="1" applyAlignment="1">
      <alignment horizontal="center" vertical="center" wrapText="1"/>
    </xf>
    <xf numFmtId="0" fontId="3" fillId="36" borderId="23" xfId="0" applyFont="1" applyFill="1" applyBorder="1"/>
    <xf numFmtId="0" fontId="3" fillId="9" borderId="23" xfId="0" applyFont="1" applyFill="1" applyBorder="1"/>
    <xf numFmtId="0" fontId="5" fillId="9" borderId="35" xfId="0" applyFont="1" applyFill="1" applyBorder="1" applyAlignment="1">
      <alignment horizontal="center" vertical="center" wrapText="1"/>
    </xf>
    <xf numFmtId="0" fontId="5" fillId="9" borderId="153" xfId="0" applyFont="1" applyFill="1" applyBorder="1" applyAlignment="1">
      <alignment horizontal="center" vertical="center" wrapText="1"/>
    </xf>
    <xf numFmtId="0" fontId="5" fillId="36" borderId="140"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3" fillId="0" borderId="20" xfId="0" applyFont="1" applyBorder="1"/>
    <xf numFmtId="0" fontId="3" fillId="0" borderId="21" xfId="0" applyFont="1" applyBorder="1"/>
    <xf numFmtId="0" fontId="2" fillId="0" borderId="2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10" borderId="24" xfId="0" applyFont="1" applyFill="1" applyBorder="1" applyAlignment="1">
      <alignment horizontal="center" vertical="center" wrapText="1"/>
    </xf>
    <xf numFmtId="0" fontId="5" fillId="10" borderId="25" xfId="0" applyFont="1" applyFill="1" applyBorder="1" applyAlignment="1">
      <alignment horizontal="center" vertical="center" wrapText="1"/>
    </xf>
    <xf numFmtId="0" fontId="5" fillId="10" borderId="23" xfId="0" applyFont="1" applyFill="1" applyBorder="1" applyAlignment="1">
      <alignment horizontal="center" vertical="center" wrapText="1"/>
    </xf>
    <xf numFmtId="0" fontId="6" fillId="0" borderId="22" xfId="0" applyFont="1" applyBorder="1" applyAlignment="1">
      <alignment horizontal="center" vertical="center" wrapText="1"/>
    </xf>
    <xf numFmtId="0" fontId="3" fillId="0" borderId="23" xfId="0" applyFont="1" applyBorder="1"/>
    <xf numFmtId="0" fontId="3" fillId="0" borderId="25" xfId="0" applyFont="1" applyBorder="1"/>
    <xf numFmtId="0" fontId="3" fillId="0" borderId="26" xfId="0" applyFont="1" applyBorder="1"/>
    <xf numFmtId="0" fontId="6" fillId="0" borderId="27" xfId="0" applyFont="1" applyBorder="1" applyAlignment="1">
      <alignment horizontal="center" vertical="center" wrapText="1"/>
    </xf>
    <xf numFmtId="0" fontId="3" fillId="0" borderId="28" xfId="0" applyFont="1" applyBorder="1"/>
    <xf numFmtId="14" fontId="5" fillId="0" borderId="29" xfId="0" applyNumberFormat="1" applyFont="1" applyBorder="1" applyAlignment="1">
      <alignment horizontal="center" vertical="center" wrapText="1"/>
    </xf>
    <xf numFmtId="0" fontId="3" fillId="0" borderId="30" xfId="0" applyFont="1" applyBorder="1"/>
    <xf numFmtId="0" fontId="3" fillId="0" borderId="31" xfId="0" applyFont="1" applyBorder="1"/>
    <xf numFmtId="0" fontId="8" fillId="4" borderId="18"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3" xfId="0" applyFont="1" applyBorder="1"/>
    <xf numFmtId="0" fontId="6" fillId="3" borderId="4" xfId="0" applyFont="1" applyFill="1" applyBorder="1" applyAlignment="1">
      <alignment horizontal="center" vertical="center" wrapText="1"/>
    </xf>
    <xf numFmtId="0" fontId="3" fillId="0" borderId="5" xfId="0" applyFont="1" applyBorder="1"/>
    <xf numFmtId="0" fontId="3" fillId="0" borderId="10" xfId="0" applyFont="1" applyBorder="1"/>
    <xf numFmtId="0" fontId="3" fillId="0" borderId="11" xfId="0" applyFont="1" applyBorder="1"/>
    <xf numFmtId="0" fontId="6" fillId="0" borderId="7" xfId="0" applyFont="1" applyBorder="1" applyAlignment="1">
      <alignment horizontal="center" vertical="center" wrapText="1"/>
    </xf>
    <xf numFmtId="0" fontId="3" fillId="0" borderId="13" xfId="0" applyFont="1" applyBorder="1"/>
    <xf numFmtId="0" fontId="6" fillId="0" borderId="0" xfId="0" applyFont="1" applyAlignment="1">
      <alignment horizontal="center" vertical="center" wrapText="1"/>
    </xf>
    <xf numFmtId="0" fontId="0" fillId="0" borderId="0" xfId="0"/>
    <xf numFmtId="0" fontId="6" fillId="0" borderId="18" xfId="0" applyFont="1" applyBorder="1" applyAlignment="1">
      <alignment horizontal="center" vertical="center" wrapText="1"/>
    </xf>
    <xf numFmtId="0" fontId="3" fillId="0" borderId="19" xfId="0" applyFont="1" applyBorder="1"/>
    <xf numFmtId="0" fontId="5" fillId="0" borderId="6" xfId="0" applyFont="1" applyBorder="1" applyAlignment="1">
      <alignment horizontal="center" vertical="center" wrapText="1"/>
    </xf>
    <xf numFmtId="0" fontId="25" fillId="4" borderId="18" xfId="2" applyFont="1" applyFill="1" applyBorder="1" applyAlignment="1">
      <alignment horizontal="center" vertical="center" wrapText="1"/>
    </xf>
    <xf numFmtId="173" fontId="23" fillId="2" borderId="29" xfId="2" applyNumberFormat="1" applyFont="1" applyFill="1" applyBorder="1" applyAlignment="1">
      <alignment horizontal="center" vertical="center" wrapText="1"/>
    </xf>
    <xf numFmtId="0" fontId="27" fillId="6" borderId="24" xfId="2" applyFont="1" applyFill="1" applyBorder="1" applyAlignment="1">
      <alignment horizontal="center" vertical="center" wrapText="1"/>
    </xf>
    <xf numFmtId="0" fontId="22" fillId="8" borderId="18" xfId="2" applyFont="1" applyFill="1" applyBorder="1" applyAlignment="1">
      <alignment horizontal="center" vertical="center" wrapText="1"/>
    </xf>
    <xf numFmtId="0" fontId="22" fillId="8" borderId="25" xfId="2" applyFont="1" applyFill="1" applyBorder="1" applyAlignment="1">
      <alignment horizontal="center" vertical="center" wrapText="1"/>
    </xf>
    <xf numFmtId="0" fontId="26" fillId="5" borderId="4" xfId="2" applyFont="1" applyFill="1" applyBorder="1" applyAlignment="1">
      <alignment horizontal="center" vertical="center" wrapText="1"/>
    </xf>
    <xf numFmtId="0" fontId="20" fillId="0" borderId="50" xfId="2" applyFont="1" applyBorder="1"/>
    <xf numFmtId="0" fontId="20" fillId="0" borderId="119" xfId="2" applyFont="1" applyBorder="1"/>
    <xf numFmtId="49" fontId="21" fillId="8" borderId="17" xfId="2" applyNumberFormat="1" applyFont="1" applyFill="1" applyBorder="1" applyAlignment="1">
      <alignment horizontal="center" vertical="center" wrapText="1"/>
    </xf>
    <xf numFmtId="49" fontId="21" fillId="8" borderId="153" xfId="2" applyNumberFormat="1" applyFont="1" applyFill="1" applyBorder="1" applyAlignment="1">
      <alignment horizontal="center" vertical="center" wrapText="1"/>
    </xf>
    <xf numFmtId="49" fontId="21" fillId="8" borderId="62" xfId="2" applyNumberFormat="1" applyFont="1" applyFill="1" applyBorder="1" applyAlignment="1">
      <alignment horizontal="center" vertical="center" wrapText="1"/>
    </xf>
    <xf numFmtId="0" fontId="29" fillId="0" borderId="42" xfId="2" applyFont="1" applyBorder="1"/>
    <xf numFmtId="0" fontId="29" fillId="0" borderId="16" xfId="2" applyFont="1" applyBorder="1"/>
    <xf numFmtId="0" fontId="29" fillId="0" borderId="17" xfId="2" applyFont="1" applyBorder="1"/>
    <xf numFmtId="0" fontId="29" fillId="0" borderId="13" xfId="2" applyFont="1" applyBorder="1"/>
    <xf numFmtId="0" fontId="29" fillId="0" borderId="41" xfId="2" applyFont="1" applyBorder="1"/>
    <xf numFmtId="0" fontId="32" fillId="22" borderId="155" xfId="2" applyFont="1" applyFill="1" applyBorder="1" applyAlignment="1">
      <alignment horizontal="center" vertical="center" wrapText="1"/>
    </xf>
    <xf numFmtId="0" fontId="20" fillId="0" borderId="161" xfId="2" applyFont="1" applyBorder="1"/>
    <xf numFmtId="0" fontId="6" fillId="2" borderId="22"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7" xfId="0" applyFont="1" applyFill="1" applyBorder="1" applyAlignment="1">
      <alignment horizontal="center" vertical="center" wrapText="1"/>
    </xf>
    <xf numFmtId="173" fontId="6" fillId="2" borderId="29" xfId="0" applyNumberFormat="1"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8" borderId="36" xfId="0" applyFont="1" applyFill="1" applyBorder="1" applyAlignment="1">
      <alignment horizontal="center" vertical="center" wrapText="1"/>
    </xf>
    <xf numFmtId="0" fontId="3" fillId="0" borderId="37" xfId="0" applyFont="1" applyBorder="1"/>
    <xf numFmtId="0" fontId="3" fillId="0" borderId="38" xfId="0" applyFont="1" applyBorder="1"/>
    <xf numFmtId="0" fontId="5" fillId="5" borderId="39" xfId="0" applyFont="1" applyFill="1" applyBorder="1" applyAlignment="1">
      <alignment horizontal="center" vertical="center" wrapText="1"/>
    </xf>
    <xf numFmtId="0" fontId="5" fillId="5" borderId="48"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5" fillId="5" borderId="153" xfId="0" applyFont="1" applyFill="1" applyBorder="1" applyAlignment="1">
      <alignment horizontal="center" vertical="center" wrapText="1"/>
    </xf>
    <xf numFmtId="0" fontId="3" fillId="0" borderId="207" xfId="0" applyFont="1" applyBorder="1"/>
    <xf numFmtId="0" fontId="5" fillId="2" borderId="22" xfId="0" applyFont="1" applyFill="1" applyBorder="1" applyAlignment="1">
      <alignment horizontal="center" vertical="center" wrapText="1"/>
    </xf>
    <xf numFmtId="0" fontId="9" fillId="5" borderId="187" xfId="0" applyFont="1" applyFill="1" applyBorder="1" applyAlignment="1">
      <alignment horizontal="center" vertical="center" wrapText="1"/>
    </xf>
    <xf numFmtId="0" fontId="3" fillId="0" borderId="176" xfId="0" applyFont="1" applyBorder="1"/>
    <xf numFmtId="0" fontId="3" fillId="0" borderId="188" xfId="0" applyFont="1" applyBorder="1"/>
    <xf numFmtId="0" fontId="2" fillId="2" borderId="2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5" fillId="7" borderId="22" xfId="0" applyFont="1" applyFill="1" applyBorder="1" applyAlignment="1">
      <alignment horizontal="center" vertical="center" wrapText="1"/>
    </xf>
    <xf numFmtId="0" fontId="11" fillId="0" borderId="51" xfId="0" applyFont="1" applyBorder="1" applyAlignment="1">
      <alignment horizontal="center" vertical="center" wrapText="1"/>
    </xf>
    <xf numFmtId="0" fontId="11" fillId="0" borderId="16" xfId="0" applyFont="1" applyBorder="1" applyAlignment="1">
      <alignment horizontal="center" vertical="center" wrapText="1"/>
    </xf>
    <xf numFmtId="49" fontId="4" fillId="0" borderId="62"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0" fontId="4" fillId="0" borderId="51" xfId="0" applyFont="1" applyBorder="1" applyAlignment="1">
      <alignment horizontal="center" vertical="center" wrapText="1"/>
    </xf>
    <xf numFmtId="170" fontId="4" fillId="0" borderId="96" xfId="0" applyNumberFormat="1" applyFont="1" applyBorder="1" applyAlignment="1">
      <alignment horizontal="center" vertical="center"/>
    </xf>
    <xf numFmtId="170" fontId="4" fillId="0" borderId="42" xfId="0" applyNumberFormat="1" applyFont="1" applyBorder="1" applyAlignment="1">
      <alignment horizontal="center" vertical="center"/>
    </xf>
    <xf numFmtId="0" fontId="38" fillId="0" borderId="51" xfId="0" applyFont="1" applyBorder="1" applyAlignment="1">
      <alignment horizontal="center" vertical="center" wrapText="1"/>
    </xf>
    <xf numFmtId="0" fontId="38" fillId="0" borderId="16" xfId="0" applyFont="1" applyBorder="1" applyAlignment="1">
      <alignment horizontal="center" vertical="center" wrapText="1"/>
    </xf>
    <xf numFmtId="166" fontId="11" fillId="0" borderId="96" xfId="1" applyFont="1" applyBorder="1" applyAlignment="1">
      <alignment horizontal="center" vertical="center"/>
    </xf>
    <xf numFmtId="166" fontId="11" fillId="0" borderId="42" xfId="1" applyFont="1" applyBorder="1" applyAlignment="1">
      <alignment horizontal="center" vertical="center"/>
    </xf>
    <xf numFmtId="0" fontId="11" fillId="0" borderId="51" xfId="0" applyFont="1" applyBorder="1" applyAlignment="1">
      <alignment horizontal="center" wrapText="1"/>
    </xf>
    <xf numFmtId="0" fontId="11" fillId="0" borderId="16" xfId="0" applyFont="1" applyBorder="1" applyAlignment="1">
      <alignment horizontal="center" wrapText="1"/>
    </xf>
    <xf numFmtId="1" fontId="4" fillId="0" borderId="96" xfId="0" applyNumberFormat="1" applyFont="1" applyBorder="1" applyAlignment="1">
      <alignment horizontal="center" vertical="center" wrapText="1"/>
    </xf>
    <xf numFmtId="0" fontId="3" fillId="0" borderId="42" xfId="0" applyFont="1" applyBorder="1"/>
    <xf numFmtId="0" fontId="3" fillId="0" borderId="46" xfId="0" applyFont="1" applyBorder="1"/>
    <xf numFmtId="0" fontId="4" fillId="0" borderId="51" xfId="0" applyFont="1" applyBorder="1" applyAlignment="1">
      <alignment horizontal="left" vertical="center" wrapText="1"/>
    </xf>
    <xf numFmtId="0" fontId="3" fillId="0" borderId="16" xfId="0" applyFont="1" applyBorder="1"/>
    <xf numFmtId="0" fontId="3" fillId="0" borderId="155" xfId="0" applyFont="1" applyBorder="1"/>
    <xf numFmtId="1" fontId="4" fillId="0" borderId="51" xfId="0" applyNumberFormat="1" applyFont="1" applyBorder="1" applyAlignment="1">
      <alignment horizontal="center" vertical="center"/>
    </xf>
    <xf numFmtId="49" fontId="4" fillId="0" borderId="62" xfId="0" applyNumberFormat="1" applyFont="1" applyBorder="1" applyAlignment="1">
      <alignment horizontal="left" vertical="center" wrapText="1"/>
    </xf>
    <xf numFmtId="0" fontId="3" fillId="0" borderId="17" xfId="0" applyFont="1" applyBorder="1"/>
    <xf numFmtId="0" fontId="3" fillId="0" borderId="153" xfId="0" applyFont="1" applyBorder="1"/>
    <xf numFmtId="0" fontId="4" fillId="10" borderId="7" xfId="0" applyFont="1" applyFill="1" applyBorder="1" applyAlignment="1">
      <alignment horizontal="center" vertical="center"/>
    </xf>
    <xf numFmtId="0" fontId="3" fillId="0" borderId="48" xfId="0" applyFont="1" applyBorder="1"/>
    <xf numFmtId="0" fontId="4" fillId="11" borderId="7" xfId="0" applyFont="1" applyFill="1" applyBorder="1" applyAlignment="1">
      <alignment horizontal="center" vertical="center"/>
    </xf>
    <xf numFmtId="0" fontId="4" fillId="8" borderId="62" xfId="0" applyFont="1" applyFill="1" applyBorder="1" applyAlignment="1">
      <alignment horizontal="left" vertical="center"/>
    </xf>
    <xf numFmtId="170" fontId="4" fillId="0" borderId="96" xfId="0" applyNumberFormat="1" applyFont="1" applyBorder="1" applyAlignment="1">
      <alignment horizontal="right" vertical="center"/>
    </xf>
    <xf numFmtId="170" fontId="4" fillId="8" borderId="96" xfId="0" applyNumberFormat="1" applyFont="1" applyFill="1" applyBorder="1" applyAlignment="1">
      <alignment horizontal="right" vertical="center"/>
    </xf>
    <xf numFmtId="170" fontId="4" fillId="8" borderId="7" xfId="0" applyNumberFormat="1" applyFont="1" applyFill="1" applyBorder="1" applyAlignment="1">
      <alignment horizontal="right" vertical="center"/>
    </xf>
    <xf numFmtId="170" fontId="4" fillId="8" borderId="62" xfId="0" applyNumberFormat="1" applyFont="1" applyFill="1" applyBorder="1" applyAlignment="1">
      <alignment horizontal="right" vertical="center"/>
    </xf>
    <xf numFmtId="0" fontId="4" fillId="12" borderId="62" xfId="0" applyFont="1" applyFill="1" applyBorder="1" applyAlignment="1">
      <alignment horizontal="center" vertical="center" wrapText="1"/>
    </xf>
    <xf numFmtId="10" fontId="5" fillId="7" borderId="119" xfId="0" applyNumberFormat="1" applyFont="1" applyFill="1" applyBorder="1" applyAlignment="1">
      <alignment horizontal="center" vertical="center" wrapText="1"/>
    </xf>
    <xf numFmtId="0" fontId="3" fillId="0" borderId="41" xfId="0" applyFont="1" applyBorder="1"/>
    <xf numFmtId="0" fontId="4" fillId="11" borderId="62" xfId="0" applyFont="1" applyFill="1" applyBorder="1" applyAlignment="1">
      <alignment horizontal="center" vertical="center"/>
    </xf>
    <xf numFmtId="0" fontId="4" fillId="12" borderId="96"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4" fillId="17" borderId="2" xfId="0" applyFont="1" applyFill="1" applyBorder="1" applyAlignment="1">
      <alignment horizontal="center"/>
    </xf>
    <xf numFmtId="10" fontId="2" fillId="17" borderId="159" xfId="0" applyNumberFormat="1" applyFont="1" applyFill="1" applyBorder="1" applyAlignment="1">
      <alignment horizontal="center" vertical="center" wrapText="1"/>
    </xf>
    <xf numFmtId="0" fontId="17" fillId="8" borderId="1" xfId="0" applyFont="1" applyFill="1" applyBorder="1" applyAlignment="1">
      <alignment horizontal="center" vertical="center" wrapText="1"/>
    </xf>
    <xf numFmtId="0" fontId="5" fillId="5" borderId="32" xfId="2" applyFont="1" applyFill="1" applyBorder="1" applyAlignment="1">
      <alignment horizontal="center" vertical="center" wrapText="1"/>
    </xf>
    <xf numFmtId="0" fontId="5" fillId="5" borderId="46" xfId="2" applyFont="1" applyFill="1" applyBorder="1" applyAlignment="1">
      <alignment horizontal="center" vertical="center" wrapText="1"/>
    </xf>
    <xf numFmtId="0" fontId="5" fillId="5" borderId="33" xfId="2" applyFont="1" applyFill="1" applyBorder="1" applyAlignment="1">
      <alignment horizontal="center" vertical="center" wrapText="1"/>
    </xf>
    <xf numFmtId="0" fontId="5" fillId="5" borderId="34" xfId="2" applyFont="1" applyFill="1" applyBorder="1" applyAlignment="1">
      <alignment horizontal="center" vertical="center" wrapText="1"/>
    </xf>
    <xf numFmtId="0" fontId="5" fillId="5" borderId="155" xfId="2" applyFont="1" applyFill="1" applyBorder="1" applyAlignment="1">
      <alignment horizontal="center" vertical="center" wrapText="1"/>
    </xf>
    <xf numFmtId="0" fontId="5" fillId="5" borderId="47" xfId="2" applyFont="1" applyFill="1" applyBorder="1" applyAlignment="1">
      <alignment horizontal="center" vertical="center" wrapText="1"/>
    </xf>
    <xf numFmtId="0" fontId="5" fillId="5" borderId="35" xfId="2" applyFont="1" applyFill="1" applyBorder="1" applyAlignment="1">
      <alignment horizontal="center" vertical="center" wrapText="1"/>
    </xf>
    <xf numFmtId="0" fontId="5" fillId="5" borderId="153" xfId="2" applyFont="1" applyFill="1" applyBorder="1" applyAlignment="1">
      <alignment horizontal="center" vertical="center" wrapText="1"/>
    </xf>
    <xf numFmtId="0" fontId="5" fillId="8" borderId="35" xfId="2" applyFont="1" applyFill="1" applyBorder="1" applyAlignment="1">
      <alignment horizontal="center" vertical="center" wrapText="1"/>
    </xf>
    <xf numFmtId="0" fontId="5" fillId="8" borderId="153" xfId="2" applyFont="1" applyFill="1" applyBorder="1" applyAlignment="1">
      <alignment horizontal="center" vertical="center" wrapText="1"/>
    </xf>
    <xf numFmtId="0" fontId="5" fillId="5" borderId="39" xfId="2" applyFont="1" applyFill="1" applyBorder="1" applyAlignment="1">
      <alignment horizontal="center" vertical="center" wrapText="1"/>
    </xf>
    <xf numFmtId="0" fontId="5" fillId="5" borderId="48" xfId="2" applyFont="1" applyFill="1" applyBorder="1" applyAlignment="1">
      <alignment horizontal="center" vertical="center" wrapText="1"/>
    </xf>
    <xf numFmtId="1" fontId="4" fillId="0" borderId="132" xfId="2" applyNumberFormat="1" applyFont="1" applyBorder="1" applyAlignment="1">
      <alignment horizontal="center" vertical="center" wrapText="1"/>
    </xf>
    <xf numFmtId="1" fontId="4" fillId="0" borderId="136" xfId="2" applyNumberFormat="1" applyFont="1" applyBorder="1" applyAlignment="1">
      <alignment horizontal="center" vertical="center" wrapText="1"/>
    </xf>
    <xf numFmtId="1" fontId="4" fillId="0" borderId="143" xfId="2" applyNumberFormat="1" applyFont="1" applyBorder="1" applyAlignment="1">
      <alignment horizontal="center" vertical="center" wrapText="1"/>
    </xf>
    <xf numFmtId="0" fontId="4" fillId="0" borderId="127" xfId="2" applyFont="1" applyBorder="1" applyAlignment="1">
      <alignment horizontal="left" vertical="center" wrapText="1"/>
    </xf>
    <xf numFmtId="0" fontId="4" fillId="0" borderId="89" xfId="2" applyFont="1" applyBorder="1" applyAlignment="1">
      <alignment horizontal="left" vertical="center" wrapText="1"/>
    </xf>
    <xf numFmtId="0" fontId="4" fillId="0" borderId="0" xfId="2" applyFont="1" applyAlignment="1">
      <alignment horizontal="left" vertical="center" wrapText="1"/>
    </xf>
    <xf numFmtId="0" fontId="4" fillId="0" borderId="138" xfId="2" applyFont="1" applyBorder="1" applyAlignment="1">
      <alignment horizontal="left" vertical="center" wrapText="1"/>
    </xf>
    <xf numFmtId="0" fontId="4" fillId="0" borderId="82" xfId="2" applyFont="1" applyBorder="1" applyAlignment="1">
      <alignment horizontal="left" vertical="center" wrapText="1"/>
    </xf>
    <xf numFmtId="49" fontId="4" fillId="0" borderId="90" xfId="2" applyNumberFormat="1" applyFont="1" applyBorder="1" applyAlignment="1">
      <alignment horizontal="center" vertical="center" wrapText="1"/>
    </xf>
    <xf numFmtId="49" fontId="4" fillId="0" borderId="78" xfId="2" applyNumberFormat="1" applyFont="1" applyBorder="1" applyAlignment="1">
      <alignment horizontal="center" vertical="center" wrapText="1"/>
    </xf>
    <xf numFmtId="1" fontId="4" fillId="0" borderId="177" xfId="2" applyNumberFormat="1" applyFont="1" applyBorder="1" applyAlignment="1">
      <alignment horizontal="center" vertical="center" wrapText="1"/>
    </xf>
    <xf numFmtId="1" fontId="4" fillId="0" borderId="57" xfId="2" applyNumberFormat="1" applyFont="1" applyBorder="1" applyAlignment="1">
      <alignment horizontal="center" vertical="center" wrapText="1"/>
    </xf>
    <xf numFmtId="1" fontId="4" fillId="0" borderId="180" xfId="2" applyNumberFormat="1" applyFont="1" applyBorder="1" applyAlignment="1">
      <alignment horizontal="center" vertical="center" wrapText="1"/>
    </xf>
    <xf numFmtId="0" fontId="4" fillId="14" borderId="120" xfId="2" applyFont="1" applyFill="1" applyBorder="1" applyAlignment="1">
      <alignment horizontal="center" vertical="center" wrapText="1"/>
    </xf>
    <xf numFmtId="0" fontId="4" fillId="14" borderId="107" xfId="2" applyFont="1" applyFill="1" applyBorder="1" applyAlignment="1">
      <alignment horizontal="center" vertical="center" wrapText="1"/>
    </xf>
    <xf numFmtId="0" fontId="4" fillId="14" borderId="65" xfId="2" applyFont="1" applyFill="1" applyBorder="1" applyAlignment="1">
      <alignment horizontal="center" vertical="center" wrapText="1"/>
    </xf>
    <xf numFmtId="0" fontId="4" fillId="14" borderId="63" xfId="2" applyFont="1" applyFill="1" applyBorder="1" applyAlignment="1">
      <alignment horizontal="center" vertical="center" wrapText="1"/>
    </xf>
    <xf numFmtId="0" fontId="4" fillId="14" borderId="184" xfId="2" applyFont="1" applyFill="1" applyBorder="1" applyAlignment="1">
      <alignment horizontal="center" vertical="center" wrapText="1"/>
    </xf>
    <xf numFmtId="0" fontId="4" fillId="14" borderId="117" xfId="2" applyFont="1" applyFill="1" applyBorder="1" applyAlignment="1">
      <alignment horizontal="center" vertical="center" wrapText="1"/>
    </xf>
    <xf numFmtId="1" fontId="4" fillId="0" borderId="10" xfId="2" applyNumberFormat="1" applyFont="1" applyBorder="1" applyAlignment="1">
      <alignment horizontal="center" vertical="center" wrapText="1"/>
    </xf>
    <xf numFmtId="1" fontId="4" fillId="0" borderId="162" xfId="2" applyNumberFormat="1" applyFont="1" applyBorder="1" applyAlignment="1">
      <alignment horizontal="center" vertical="center" wrapText="1"/>
    </xf>
    <xf numFmtId="0" fontId="4" fillId="9" borderId="120" xfId="2" applyFont="1" applyFill="1" applyBorder="1" applyAlignment="1">
      <alignment horizontal="center" vertical="center" wrapText="1"/>
    </xf>
    <xf numFmtId="0" fontId="4" fillId="9" borderId="126" xfId="2" applyFont="1" applyFill="1" applyBorder="1" applyAlignment="1">
      <alignment horizontal="center" vertical="center" wrapText="1"/>
    </xf>
    <xf numFmtId="0" fontId="4" fillId="9" borderId="65" xfId="2" applyFont="1" applyFill="1" applyBorder="1" applyAlignment="1">
      <alignment horizontal="center" vertical="center" wrapText="1"/>
    </xf>
    <xf numFmtId="0" fontId="4" fillId="9" borderId="11" xfId="2" applyFont="1" applyFill="1" applyBorder="1" applyAlignment="1">
      <alignment horizontal="center" vertical="center" wrapText="1"/>
    </xf>
    <xf numFmtId="0" fontId="4" fillId="9" borderId="184" xfId="2" applyFont="1" applyFill="1" applyBorder="1" applyAlignment="1">
      <alignment horizontal="center" vertical="center" wrapText="1"/>
    </xf>
    <xf numFmtId="0" fontId="4" fillId="9" borderId="137" xfId="2" applyFont="1" applyFill="1" applyBorder="1" applyAlignment="1">
      <alignment horizontal="center" vertical="center" wrapText="1"/>
    </xf>
    <xf numFmtId="1" fontId="4" fillId="0" borderId="159" xfId="2" applyNumberFormat="1" applyFont="1" applyBorder="1" applyAlignment="1">
      <alignment horizontal="center" vertical="center" wrapText="1"/>
    </xf>
    <xf numFmtId="1" fontId="4" fillId="0" borderId="158" xfId="2" applyNumberFormat="1" applyFont="1" applyBorder="1" applyAlignment="1">
      <alignment horizontal="center" vertical="center" wrapText="1"/>
    </xf>
    <xf numFmtId="1" fontId="4" fillId="0" borderId="140" xfId="2" applyNumberFormat="1" applyFont="1" applyBorder="1" applyAlignment="1">
      <alignment horizontal="center" vertical="center" wrapText="1"/>
    </xf>
    <xf numFmtId="0" fontId="4" fillId="0" borderId="51" xfId="2" applyFont="1" applyBorder="1" applyAlignment="1">
      <alignment horizontal="center" vertical="center" wrapText="1"/>
    </xf>
    <xf numFmtId="0" fontId="4" fillId="0" borderId="5" xfId="2" applyFont="1" applyBorder="1" applyAlignment="1">
      <alignment horizontal="center" vertical="center" wrapText="1"/>
    </xf>
    <xf numFmtId="0" fontId="4" fillId="0" borderId="16" xfId="2" applyFont="1" applyBorder="1" applyAlignment="1">
      <alignment horizontal="center" vertical="center" wrapText="1"/>
    </xf>
    <xf numFmtId="0" fontId="4" fillId="0" borderId="11" xfId="2" applyFont="1" applyBorder="1" applyAlignment="1">
      <alignment horizontal="center" vertical="center" wrapText="1"/>
    </xf>
    <xf numFmtId="1" fontId="4" fillId="0" borderId="51" xfId="2" applyNumberFormat="1" applyFont="1" applyBorder="1" applyAlignment="1">
      <alignment horizontal="center" vertical="center" wrapText="1"/>
    </xf>
    <xf numFmtId="1" fontId="4" fillId="0" borderId="5" xfId="2" applyNumberFormat="1" applyFont="1" applyBorder="1" applyAlignment="1">
      <alignment horizontal="center" vertical="center" wrapText="1"/>
    </xf>
    <xf numFmtId="1" fontId="4" fillId="0" borderId="16" xfId="2" applyNumberFormat="1" applyFont="1" applyBorder="1" applyAlignment="1">
      <alignment horizontal="center" vertical="center" wrapText="1"/>
    </xf>
    <xf numFmtId="1" fontId="4" fillId="0" borderId="11" xfId="2" applyNumberFormat="1" applyFont="1" applyBorder="1" applyAlignment="1">
      <alignment horizontal="center" vertical="center" wrapText="1"/>
    </xf>
    <xf numFmtId="1" fontId="4" fillId="0" borderId="100" xfId="2" applyNumberFormat="1" applyFont="1" applyBorder="1" applyAlignment="1">
      <alignment horizontal="center" vertical="center" wrapText="1"/>
    </xf>
    <xf numFmtId="0" fontId="4" fillId="0" borderId="155" xfId="2" applyFont="1" applyBorder="1" applyAlignment="1">
      <alignment horizontal="center" vertical="center" wrapText="1"/>
    </xf>
    <xf numFmtId="0" fontId="4" fillId="0" borderId="47" xfId="2" applyFont="1" applyBorder="1" applyAlignment="1">
      <alignment horizontal="center" vertical="center" wrapText="1"/>
    </xf>
    <xf numFmtId="1" fontId="4" fillId="0" borderId="155" xfId="2" applyNumberFormat="1" applyFont="1" applyBorder="1" applyAlignment="1">
      <alignment horizontal="center" vertical="center" wrapText="1"/>
    </xf>
    <xf numFmtId="1" fontId="4" fillId="0" borderId="47" xfId="2" applyNumberFormat="1" applyFont="1" applyBorder="1" applyAlignment="1">
      <alignment horizontal="center" vertical="center" wrapText="1"/>
    </xf>
    <xf numFmtId="0" fontId="4" fillId="13" borderId="51" xfId="2" applyFont="1" applyFill="1" applyBorder="1" applyAlignment="1">
      <alignment horizontal="center" vertical="center" wrapText="1"/>
    </xf>
    <xf numFmtId="0" fontId="4" fillId="13" borderId="5" xfId="2" applyFont="1" applyFill="1" applyBorder="1" applyAlignment="1">
      <alignment horizontal="center" vertical="center" wrapText="1"/>
    </xf>
    <xf numFmtId="0" fontId="4" fillId="13" borderId="16" xfId="2" applyFont="1" applyFill="1" applyBorder="1" applyAlignment="1">
      <alignment horizontal="center" vertical="center" wrapText="1"/>
    </xf>
    <xf numFmtId="0" fontId="4" fillId="13" borderId="11" xfId="2" applyFont="1" applyFill="1" applyBorder="1" applyAlignment="1">
      <alignment horizontal="center" vertical="center" wrapText="1"/>
    </xf>
    <xf numFmtId="0" fontId="4" fillId="13" borderId="155" xfId="2" applyFont="1" applyFill="1" applyBorder="1" applyAlignment="1">
      <alignment horizontal="center" vertical="center" wrapText="1"/>
    </xf>
    <xf numFmtId="0" fontId="4" fillId="13" borderId="47" xfId="2" applyFont="1" applyFill="1" applyBorder="1" applyAlignment="1">
      <alignment horizontal="center" vertical="center" wrapText="1"/>
    </xf>
    <xf numFmtId="1" fontId="4" fillId="0" borderId="51" xfId="2" applyNumberFormat="1" applyFont="1" applyBorder="1" applyAlignment="1">
      <alignment horizontal="center" vertical="center"/>
    </xf>
    <xf numFmtId="1" fontId="4" fillId="0" borderId="5" xfId="2" applyNumberFormat="1" applyFont="1" applyBorder="1" applyAlignment="1">
      <alignment horizontal="center" vertical="center"/>
    </xf>
    <xf numFmtId="1" fontId="4" fillId="0" borderId="16" xfId="2" applyNumberFormat="1" applyFont="1" applyBorder="1" applyAlignment="1">
      <alignment horizontal="center" vertical="center"/>
    </xf>
    <xf numFmtId="1" fontId="4" fillId="0" borderId="11" xfId="2" applyNumberFormat="1" applyFont="1" applyBorder="1" applyAlignment="1">
      <alignment horizontal="center" vertical="center"/>
    </xf>
    <xf numFmtId="1" fontId="4" fillId="23" borderId="96" xfId="2" applyNumberFormat="1" applyFont="1" applyFill="1" applyBorder="1" applyAlignment="1">
      <alignment horizontal="center" vertical="center" wrapText="1"/>
    </xf>
    <xf numFmtId="1" fontId="4" fillId="23" borderId="42" xfId="2" applyNumberFormat="1" applyFont="1" applyFill="1" applyBorder="1" applyAlignment="1">
      <alignment horizontal="center" vertical="center" wrapText="1"/>
    </xf>
    <xf numFmtId="1" fontId="4" fillId="23" borderId="46" xfId="2" applyNumberFormat="1" applyFont="1" applyFill="1" applyBorder="1" applyAlignment="1">
      <alignment horizontal="center" vertical="center" wrapText="1"/>
    </xf>
    <xf numFmtId="0" fontId="4" fillId="24" borderId="127" xfId="2" applyFont="1" applyFill="1" applyBorder="1" applyAlignment="1">
      <alignment horizontal="center" vertical="center" wrapText="1"/>
    </xf>
    <xf numFmtId="0" fontId="4" fillId="24" borderId="126" xfId="2" applyFont="1" applyFill="1" applyBorder="1" applyAlignment="1">
      <alignment horizontal="center" vertical="center" wrapText="1"/>
    </xf>
    <xf numFmtId="0" fontId="4" fillId="24" borderId="16" xfId="2" applyFont="1" applyFill="1" applyBorder="1" applyAlignment="1">
      <alignment horizontal="center" vertical="center" wrapText="1"/>
    </xf>
    <xf numFmtId="0" fontId="4" fillId="24" borderId="11" xfId="2" applyFont="1" applyFill="1" applyBorder="1" applyAlignment="1">
      <alignment horizontal="center" vertical="center" wrapText="1"/>
    </xf>
    <xf numFmtId="1" fontId="4" fillId="23" borderId="127" xfId="2" applyNumberFormat="1" applyFont="1" applyFill="1" applyBorder="1" applyAlignment="1">
      <alignment horizontal="center" vertical="center" wrapText="1"/>
    </xf>
    <xf numFmtId="1" fontId="4" fillId="23" borderId="126" xfId="2" applyNumberFormat="1" applyFont="1" applyFill="1" applyBorder="1" applyAlignment="1">
      <alignment horizontal="center" vertical="center" wrapText="1"/>
    </xf>
    <xf numFmtId="1" fontId="4" fillId="23" borderId="16" xfId="2" applyNumberFormat="1" applyFont="1" applyFill="1" applyBorder="1" applyAlignment="1">
      <alignment horizontal="center" vertical="center" wrapText="1"/>
    </xf>
    <xf numFmtId="1" fontId="4" fillId="23" borderId="11" xfId="2" applyNumberFormat="1" applyFont="1" applyFill="1" applyBorder="1" applyAlignment="1">
      <alignment horizontal="center" vertical="center" wrapText="1"/>
    </xf>
    <xf numFmtId="1" fontId="4" fillId="23" borderId="155" xfId="2" applyNumberFormat="1" applyFont="1" applyFill="1" applyBorder="1" applyAlignment="1">
      <alignment horizontal="center" vertical="center" wrapText="1"/>
    </xf>
    <xf numFmtId="1" fontId="4" fillId="23" borderId="47" xfId="2" applyNumberFormat="1" applyFont="1" applyFill="1" applyBorder="1" applyAlignment="1">
      <alignment horizontal="center" vertical="center" wrapText="1"/>
    </xf>
    <xf numFmtId="49" fontId="4" fillId="0" borderId="128" xfId="2" applyNumberFormat="1" applyFont="1" applyBorder="1" applyAlignment="1">
      <alignment horizontal="center" vertical="center" wrapText="1"/>
    </xf>
    <xf numFmtId="169" fontId="4" fillId="0" borderId="128" xfId="2" applyNumberFormat="1" applyFont="1" applyBorder="1" applyAlignment="1">
      <alignment horizontal="center" vertical="center" wrapText="1"/>
    </xf>
    <xf numFmtId="169" fontId="4" fillId="0" borderId="83" xfId="2" applyNumberFormat="1" applyFont="1" applyBorder="1" applyAlignment="1">
      <alignment horizontal="center" vertical="center" wrapText="1"/>
    </xf>
    <xf numFmtId="0" fontId="4" fillId="24" borderId="120" xfId="2" applyFont="1" applyFill="1" applyBorder="1" applyAlignment="1">
      <alignment horizontal="center" vertical="center" wrapText="1"/>
    </xf>
    <xf numFmtId="0" fontId="4" fillId="24" borderId="107" xfId="2" applyFont="1" applyFill="1" applyBorder="1" applyAlignment="1">
      <alignment horizontal="center" vertical="center" wrapText="1"/>
    </xf>
    <xf numFmtId="0" fontId="4" fillId="24" borderId="65" xfId="2" applyFont="1" applyFill="1" applyBorder="1" applyAlignment="1">
      <alignment horizontal="center" vertical="center" wrapText="1"/>
    </xf>
    <xf numFmtId="0" fontId="4" fillId="24" borderId="63" xfId="2" applyFont="1" applyFill="1" applyBorder="1" applyAlignment="1">
      <alignment horizontal="center" vertical="center" wrapText="1"/>
    </xf>
    <xf numFmtId="0" fontId="4" fillId="24" borderId="184" xfId="2" applyFont="1" applyFill="1" applyBorder="1" applyAlignment="1">
      <alignment horizontal="center" vertical="center" wrapText="1"/>
    </xf>
    <xf numFmtId="0" fontId="4" fillId="24" borderId="117" xfId="2" applyFont="1" applyFill="1" applyBorder="1" applyAlignment="1">
      <alignment horizontal="center" vertical="center" wrapText="1"/>
    </xf>
    <xf numFmtId="1" fontId="4" fillId="0" borderId="59" xfId="2" applyNumberFormat="1" applyFont="1" applyBorder="1" applyAlignment="1">
      <alignment horizontal="center" vertical="center" wrapText="1"/>
    </xf>
    <xf numFmtId="1" fontId="4" fillId="0" borderId="215" xfId="2" applyNumberFormat="1" applyFont="1" applyBorder="1" applyAlignment="1">
      <alignment horizontal="center" vertical="center" wrapText="1"/>
    </xf>
    <xf numFmtId="0" fontId="4" fillId="0" borderId="65" xfId="2" applyFont="1" applyBorder="1" applyAlignment="1">
      <alignment horizontal="center" vertical="center" wrapText="1"/>
    </xf>
    <xf numFmtId="0" fontId="4" fillId="0" borderId="63" xfId="2" applyFont="1" applyBorder="1" applyAlignment="1">
      <alignment horizontal="center" vertical="center" wrapText="1"/>
    </xf>
    <xf numFmtId="1" fontId="4" fillId="0" borderId="65" xfId="2" applyNumberFormat="1" applyFont="1" applyBorder="1" applyAlignment="1">
      <alignment horizontal="center" vertical="center" wrapText="1"/>
    </xf>
    <xf numFmtId="1" fontId="4" fillId="0" borderId="216" xfId="2" applyNumberFormat="1" applyFont="1" applyBorder="1" applyAlignment="1">
      <alignment horizontal="center" vertical="center" wrapText="1"/>
    </xf>
    <xf numFmtId="1" fontId="4" fillId="0" borderId="4" xfId="2" applyNumberFormat="1" applyFont="1" applyBorder="1" applyAlignment="1">
      <alignment horizontal="center" vertical="center" wrapText="1"/>
    </xf>
    <xf numFmtId="0" fontId="4" fillId="13" borderId="50" xfId="2" applyFont="1" applyFill="1" applyBorder="1" applyAlignment="1">
      <alignment horizontal="center" vertical="center" wrapText="1"/>
    </xf>
    <xf numFmtId="1" fontId="4" fillId="0" borderId="120" xfId="2" applyNumberFormat="1" applyFont="1" applyBorder="1" applyAlignment="1">
      <alignment horizontal="center" vertical="center" wrapText="1"/>
    </xf>
    <xf numFmtId="1" fontId="4" fillId="0" borderId="126" xfId="2" applyNumberFormat="1" applyFont="1" applyBorder="1" applyAlignment="1">
      <alignment horizontal="center" vertical="center" wrapText="1"/>
    </xf>
    <xf numFmtId="0" fontId="4" fillId="13" borderId="120" xfId="2" applyFont="1" applyFill="1" applyBorder="1" applyAlignment="1">
      <alignment horizontal="center" vertical="center" wrapText="1"/>
    </xf>
    <xf numFmtId="0" fontId="4" fillId="13" borderId="107" xfId="2" applyFont="1" applyFill="1" applyBorder="1" applyAlignment="1">
      <alignment horizontal="center" vertical="center" wrapText="1"/>
    </xf>
    <xf numFmtId="0" fontId="4" fillId="13" borderId="65" xfId="2" applyFont="1" applyFill="1" applyBorder="1" applyAlignment="1">
      <alignment horizontal="center" vertical="center" wrapText="1"/>
    </xf>
    <xf numFmtId="0" fontId="4" fillId="13" borderId="63" xfId="2" applyFont="1" applyFill="1" applyBorder="1" applyAlignment="1">
      <alignment horizontal="center" vertical="center" wrapText="1"/>
    </xf>
    <xf numFmtId="1" fontId="4" fillId="0" borderId="209" xfId="2" applyNumberFormat="1" applyFont="1" applyBorder="1" applyAlignment="1">
      <alignment horizontal="center" vertical="center" wrapText="1"/>
    </xf>
    <xf numFmtId="1" fontId="4" fillId="0" borderId="184" xfId="2" applyNumberFormat="1" applyFont="1" applyBorder="1" applyAlignment="1">
      <alignment horizontal="center" vertical="center" wrapText="1"/>
    </xf>
    <xf numFmtId="1" fontId="4" fillId="0" borderId="137" xfId="2" applyNumberFormat="1" applyFont="1" applyBorder="1" applyAlignment="1">
      <alignment horizontal="center" vertical="center" wrapText="1"/>
    </xf>
    <xf numFmtId="170" fontId="4" fillId="0" borderId="129" xfId="2" applyNumberFormat="1" applyFont="1" applyBorder="1" applyAlignment="1">
      <alignment horizontal="center" vertical="center"/>
    </xf>
    <xf numFmtId="170" fontId="4" fillId="0" borderId="17" xfId="2" applyNumberFormat="1" applyFont="1" applyBorder="1" applyAlignment="1">
      <alignment horizontal="center" vertical="center"/>
    </xf>
    <xf numFmtId="170" fontId="4" fillId="0" borderId="153" xfId="2" applyNumberFormat="1" applyFont="1" applyBorder="1" applyAlignment="1">
      <alignment horizontal="center" vertical="center"/>
    </xf>
    <xf numFmtId="0" fontId="4" fillId="0" borderId="89" xfId="2" applyFont="1" applyBorder="1" applyAlignment="1">
      <alignment horizontal="center" vertical="center" wrapText="1"/>
    </xf>
    <xf numFmtId="0" fontId="4" fillId="0" borderId="126" xfId="2" applyFont="1" applyBorder="1" applyAlignment="1">
      <alignment horizontal="center" vertical="center" wrapText="1"/>
    </xf>
    <xf numFmtId="0" fontId="4" fillId="0" borderId="0" xfId="2" applyFont="1" applyAlignment="1">
      <alignment horizontal="center" vertical="center" wrapText="1"/>
    </xf>
    <xf numFmtId="0" fontId="4" fillId="0" borderId="82" xfId="2" applyFont="1" applyBorder="1" applyAlignment="1">
      <alignment horizontal="center" vertical="center" wrapText="1"/>
    </xf>
    <xf numFmtId="0" fontId="4" fillId="0" borderId="137" xfId="2" applyFont="1" applyBorder="1" applyAlignment="1">
      <alignment horizontal="center" vertical="center" wrapText="1"/>
    </xf>
    <xf numFmtId="1" fontId="4" fillId="0" borderId="127" xfId="2" applyNumberFormat="1" applyFont="1" applyBorder="1" applyAlignment="1">
      <alignment horizontal="center" vertical="center" wrapText="1"/>
    </xf>
    <xf numFmtId="1" fontId="4" fillId="0" borderId="138" xfId="2" applyNumberFormat="1" applyFont="1" applyBorder="1" applyAlignment="1">
      <alignment horizontal="center" vertical="center" wrapText="1"/>
    </xf>
    <xf numFmtId="0" fontId="4" fillId="0" borderId="120" xfId="2" applyFont="1" applyBorder="1" applyAlignment="1">
      <alignment horizontal="center" vertical="center" wrapText="1"/>
    </xf>
    <xf numFmtId="0" fontId="4" fillId="0" borderId="184" xfId="2" applyFont="1" applyBorder="1" applyAlignment="1">
      <alignment horizontal="center" vertical="center" wrapText="1"/>
    </xf>
    <xf numFmtId="0" fontId="4" fillId="0" borderId="127" xfId="2" applyFont="1" applyBorder="1" applyAlignment="1">
      <alignment horizontal="center" vertical="center" wrapText="1"/>
    </xf>
    <xf numFmtId="0" fontId="4" fillId="0" borderId="145" xfId="2" applyFont="1" applyBorder="1" applyAlignment="1">
      <alignment horizontal="center" vertical="center" wrapText="1"/>
    </xf>
    <xf numFmtId="0" fontId="4" fillId="0" borderId="185" xfId="2" applyFont="1" applyBorder="1" applyAlignment="1">
      <alignment horizontal="center" vertical="center" wrapText="1"/>
    </xf>
    <xf numFmtId="1" fontId="4" fillId="0" borderId="194" xfId="2" applyNumberFormat="1" applyFont="1" applyBorder="1" applyAlignment="1">
      <alignment horizontal="center" vertical="center" wrapText="1"/>
    </xf>
    <xf numFmtId="1" fontId="4" fillId="0" borderId="185" xfId="2" applyNumberFormat="1" applyFont="1" applyBorder="1" applyAlignment="1">
      <alignment horizontal="center" vertical="center" wrapText="1"/>
    </xf>
    <xf numFmtId="1" fontId="4" fillId="0" borderId="130" xfId="2" applyNumberFormat="1" applyFont="1" applyBorder="1" applyAlignment="1">
      <alignment horizontal="center" vertical="center" wrapText="1"/>
    </xf>
    <xf numFmtId="0" fontId="4" fillId="0" borderId="221" xfId="2" applyFont="1" applyBorder="1" applyAlignment="1">
      <alignment horizontal="center" vertical="center" wrapText="1"/>
    </xf>
    <xf numFmtId="0" fontId="4" fillId="0" borderId="222" xfId="2" applyFont="1" applyBorder="1" applyAlignment="1">
      <alignment horizontal="center" vertical="center" wrapText="1"/>
    </xf>
    <xf numFmtId="1" fontId="4" fillId="0" borderId="221" xfId="2" applyNumberFormat="1" applyFont="1" applyBorder="1" applyAlignment="1">
      <alignment horizontal="center" vertical="center"/>
    </xf>
    <xf numFmtId="1" fontId="4" fillId="0" borderId="222" xfId="2" applyNumberFormat="1" applyFont="1" applyBorder="1" applyAlignment="1">
      <alignment horizontal="center" vertical="center"/>
    </xf>
    <xf numFmtId="49" fontId="4" fillId="0" borderId="127" xfId="2" applyNumberFormat="1" applyFont="1" applyBorder="1" applyAlignment="1">
      <alignment horizontal="center" vertical="center" wrapText="1"/>
    </xf>
    <xf numFmtId="49" fontId="4" fillId="0" borderId="16" xfId="2" applyNumberFormat="1" applyFont="1" applyBorder="1" applyAlignment="1">
      <alignment horizontal="center" vertical="center" wrapText="1"/>
    </xf>
    <xf numFmtId="49" fontId="4" fillId="0" borderId="138" xfId="2" applyNumberFormat="1" applyFont="1" applyBorder="1" applyAlignment="1">
      <alignment horizontal="center" vertical="center" wrapText="1"/>
    </xf>
    <xf numFmtId="170" fontId="4" fillId="0" borderId="126" xfId="2" applyNumberFormat="1" applyFont="1" applyBorder="1" applyAlignment="1">
      <alignment horizontal="center" vertical="center"/>
    </xf>
    <xf numFmtId="170" fontId="4" fillId="0" borderId="11" xfId="2" applyNumberFormat="1" applyFont="1" applyBorder="1" applyAlignment="1">
      <alignment horizontal="center" vertical="center"/>
    </xf>
    <xf numFmtId="170" fontId="4" fillId="0" borderId="47" xfId="2" applyNumberFormat="1" applyFont="1" applyBorder="1" applyAlignment="1">
      <alignment horizontal="center" vertical="center"/>
    </xf>
    <xf numFmtId="49" fontId="4" fillId="0" borderId="128" xfId="2" applyNumberFormat="1" applyFont="1" applyBorder="1" applyAlignment="1">
      <alignment horizontal="center" vertical="center"/>
    </xf>
    <xf numFmtId="49" fontId="4" fillId="0" borderId="13" xfId="2" applyNumberFormat="1" applyFont="1" applyBorder="1" applyAlignment="1">
      <alignment horizontal="center" vertical="center"/>
    </xf>
    <xf numFmtId="49" fontId="4" fillId="0" borderId="48" xfId="2" applyNumberFormat="1" applyFont="1" applyBorder="1" applyAlignment="1">
      <alignment horizontal="center" vertical="center"/>
    </xf>
    <xf numFmtId="0" fontId="4" fillId="0" borderId="138" xfId="2" applyFont="1" applyBorder="1" applyAlignment="1">
      <alignment horizontal="center" vertical="center" wrapText="1"/>
    </xf>
    <xf numFmtId="0" fontId="22" fillId="5" borderId="33" xfId="2" applyFont="1" applyFill="1" applyBorder="1" applyAlignment="1">
      <alignment horizontal="center" vertical="center" wrapText="1"/>
    </xf>
    <xf numFmtId="0" fontId="22" fillId="5" borderId="34" xfId="2" applyFont="1" applyFill="1" applyBorder="1" applyAlignment="1">
      <alignment horizontal="center" vertical="center" wrapText="1"/>
    </xf>
    <xf numFmtId="0" fontId="22" fillId="5" borderId="155" xfId="2" applyFont="1" applyFill="1" applyBorder="1" applyAlignment="1">
      <alignment horizontal="center" vertical="center" wrapText="1"/>
    </xf>
    <xf numFmtId="0" fontId="22" fillId="5" borderId="47" xfId="2" applyFont="1" applyFill="1" applyBorder="1" applyAlignment="1">
      <alignment horizontal="center" vertical="center" wrapText="1"/>
    </xf>
    <xf numFmtId="0" fontId="18" fillId="0" borderId="51" xfId="2" applyBorder="1" applyAlignment="1">
      <alignment horizontal="center" vertical="center" wrapText="1"/>
    </xf>
    <xf numFmtId="0" fontId="18" fillId="0" borderId="5" xfId="2" applyBorder="1" applyAlignment="1">
      <alignment horizontal="center" vertical="center" wrapText="1"/>
    </xf>
    <xf numFmtId="0" fontId="18" fillId="0" borderId="16" xfId="2" applyBorder="1" applyAlignment="1">
      <alignment horizontal="center" vertical="center" wrapText="1"/>
    </xf>
    <xf numFmtId="0" fontId="18" fillId="0" borderId="11" xfId="2" applyBorder="1" applyAlignment="1">
      <alignment horizontal="center" vertical="center" wrapText="1"/>
    </xf>
    <xf numFmtId="0" fontId="18" fillId="0" borderId="155" xfId="2" applyBorder="1" applyAlignment="1">
      <alignment horizontal="center" vertical="center" wrapText="1"/>
    </xf>
    <xf numFmtId="0" fontId="18" fillId="0" borderId="47" xfId="2" applyBorder="1" applyAlignment="1">
      <alignment horizontal="center" vertical="center" wrapText="1"/>
    </xf>
    <xf numFmtId="1" fontId="0" fillId="0" borderId="51" xfId="5" applyNumberFormat="1" applyFont="1" applyBorder="1" applyAlignment="1">
      <alignment horizontal="center" vertical="center"/>
    </xf>
    <xf numFmtId="1" fontId="0" fillId="0" borderId="5" xfId="5" applyNumberFormat="1" applyFont="1" applyBorder="1" applyAlignment="1">
      <alignment horizontal="center" vertical="center"/>
    </xf>
    <xf numFmtId="1" fontId="0" fillId="0" borderId="16" xfId="5" applyNumberFormat="1" applyFont="1" applyBorder="1" applyAlignment="1">
      <alignment horizontal="center" vertical="center"/>
    </xf>
    <xf numFmtId="1" fontId="0" fillId="0" borderId="11" xfId="5" applyNumberFormat="1" applyFont="1" applyBorder="1" applyAlignment="1">
      <alignment horizontal="center" vertical="center"/>
    </xf>
    <xf numFmtId="1" fontId="0" fillId="0" borderId="155" xfId="5" applyNumberFormat="1" applyFont="1" applyBorder="1" applyAlignment="1">
      <alignment horizontal="center" vertical="center"/>
    </xf>
    <xf numFmtId="1" fontId="0" fillId="0" borderId="47" xfId="5" applyNumberFormat="1" applyFont="1" applyBorder="1" applyAlignment="1">
      <alignment horizontal="center" vertical="center"/>
    </xf>
    <xf numFmtId="0" fontId="32" fillId="17" borderId="1" xfId="2" applyFont="1" applyFill="1" applyBorder="1" applyAlignment="1">
      <alignment horizontal="center" vertical="center" wrapText="1"/>
    </xf>
    <xf numFmtId="0" fontId="32" fillId="17" borderId="2" xfId="2"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3" fillId="0" borderId="40" xfId="0" applyFont="1" applyBorder="1"/>
    <xf numFmtId="0" fontId="11" fillId="0" borderId="155" xfId="0" applyFont="1" applyBorder="1" applyAlignment="1">
      <alignment horizontal="center"/>
    </xf>
    <xf numFmtId="0" fontId="11" fillId="0" borderId="47" xfId="0" applyFont="1" applyBorder="1" applyAlignment="1">
      <alignment horizontal="center"/>
    </xf>
    <xf numFmtId="0" fontId="4" fillId="0" borderId="5" xfId="0" applyFont="1" applyBorder="1" applyAlignment="1">
      <alignment horizontal="left" vertical="center" wrapText="1"/>
    </xf>
    <xf numFmtId="0" fontId="4" fillId="0" borderId="16" xfId="0" applyFont="1" applyBorder="1" applyAlignment="1">
      <alignment horizontal="left" vertical="center" wrapText="1"/>
    </xf>
    <xf numFmtId="0" fontId="4" fillId="0" borderId="11" xfId="0" applyFont="1" applyBorder="1" applyAlignment="1">
      <alignment horizontal="left" vertical="center" wrapText="1"/>
    </xf>
    <xf numFmtId="0" fontId="4" fillId="0" borderId="155" xfId="0" applyFont="1" applyBorder="1" applyAlignment="1">
      <alignment horizontal="left" vertical="center" wrapText="1"/>
    </xf>
    <xf numFmtId="0" fontId="4" fillId="0" borderId="47" xfId="0" applyFont="1" applyBorder="1" applyAlignment="1">
      <alignment horizontal="left" vertical="center" wrapText="1"/>
    </xf>
    <xf numFmtId="1" fontId="4" fillId="0" borderId="51"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1" fontId="4" fillId="0" borderId="0" xfId="0" applyNumberFormat="1" applyFont="1" applyAlignment="1">
      <alignment horizontal="center" vertical="center" wrapText="1"/>
    </xf>
    <xf numFmtId="1" fontId="4" fillId="0" borderId="155" xfId="0" applyNumberFormat="1" applyFont="1" applyBorder="1" applyAlignment="1">
      <alignment horizontal="center" vertical="center" wrapText="1"/>
    </xf>
    <xf numFmtId="1" fontId="4" fillId="0" borderId="47" xfId="0" applyNumberFormat="1" applyFont="1" applyBorder="1" applyAlignment="1">
      <alignment horizontal="center" vertical="center" wrapText="1"/>
    </xf>
    <xf numFmtId="0" fontId="4" fillId="0" borderId="62" xfId="0" applyFont="1" applyBorder="1" applyAlignment="1">
      <alignment horizontal="center" wrapText="1"/>
    </xf>
    <xf numFmtId="0" fontId="4" fillId="0" borderId="17" xfId="0" applyFont="1" applyBorder="1" applyAlignment="1">
      <alignment horizontal="center" wrapText="1"/>
    </xf>
    <xf numFmtId="0" fontId="4" fillId="0" borderId="41" xfId="0" applyFont="1" applyBorder="1" applyAlignment="1">
      <alignment horizontal="center" wrapText="1"/>
    </xf>
    <xf numFmtId="0" fontId="4" fillId="0" borderId="153" xfId="0" applyFont="1" applyBorder="1" applyAlignment="1">
      <alignment horizontal="center" wrapText="1"/>
    </xf>
    <xf numFmtId="0" fontId="3" fillId="0" borderId="17" xfId="0" applyFont="1" applyBorder="1" applyAlignment="1">
      <alignment horizontal="center"/>
    </xf>
    <xf numFmtId="0" fontId="3" fillId="0" borderId="153" xfId="0" applyFont="1" applyBorder="1" applyAlignment="1">
      <alignment horizontal="center"/>
    </xf>
    <xf numFmtId="49" fontId="4" fillId="0" borderId="153"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17" fillId="17" borderId="159" xfId="0" applyFont="1" applyFill="1" applyBorder="1" applyAlignment="1">
      <alignment horizontal="center" vertical="center" wrapText="1"/>
    </xf>
    <xf numFmtId="0" fontId="32" fillId="8" borderId="1" xfId="2" applyFont="1" applyFill="1" applyBorder="1" applyAlignment="1">
      <alignment horizontal="center" vertical="center"/>
    </xf>
    <xf numFmtId="0" fontId="21" fillId="0" borderId="51" xfId="2" applyFont="1" applyBorder="1" applyAlignment="1">
      <alignment horizontal="left" vertical="top"/>
    </xf>
    <xf numFmtId="0" fontId="32" fillId="17" borderId="1" xfId="2" applyFont="1" applyFill="1" applyBorder="1" applyAlignment="1">
      <alignment horizontal="center" vertical="center"/>
    </xf>
    <xf numFmtId="10" fontId="19" fillId="17" borderId="159" xfId="2" applyNumberFormat="1" applyFont="1" applyFill="1" applyBorder="1" applyAlignment="1">
      <alignment horizontal="center" vertical="center"/>
    </xf>
    <xf numFmtId="0" fontId="32" fillId="17" borderId="159" xfId="2" applyFont="1" applyFill="1" applyBorder="1" applyAlignment="1">
      <alignment horizontal="center" vertical="center"/>
    </xf>
    <xf numFmtId="170" fontId="21" fillId="8" borderId="7" xfId="2" applyNumberFormat="1" applyFont="1" applyFill="1" applyBorder="1" applyAlignment="1">
      <alignment horizontal="center" vertical="top"/>
    </xf>
    <xf numFmtId="170" fontId="21" fillId="8" borderId="13" xfId="2" applyNumberFormat="1" applyFont="1" applyFill="1" applyBorder="1" applyAlignment="1">
      <alignment horizontal="center" vertical="top"/>
    </xf>
    <xf numFmtId="170" fontId="21" fillId="8" borderId="48" xfId="2" applyNumberFormat="1" applyFont="1" applyFill="1" applyBorder="1" applyAlignment="1">
      <alignment horizontal="center" vertical="top"/>
    </xf>
    <xf numFmtId="0" fontId="18" fillId="0" borderId="13" xfId="2" applyBorder="1" applyAlignment="1">
      <alignment horizontal="center" vertical="top"/>
    </xf>
    <xf numFmtId="0" fontId="18" fillId="0" borderId="48" xfId="2" applyBorder="1" applyAlignment="1">
      <alignment horizontal="center" vertical="top"/>
    </xf>
    <xf numFmtId="170" fontId="21" fillId="8" borderId="62" xfId="2" applyNumberFormat="1" applyFont="1" applyFill="1" applyBorder="1" applyAlignment="1">
      <alignment horizontal="center" vertical="top"/>
    </xf>
    <xf numFmtId="0" fontId="18" fillId="0" borderId="17" xfId="2" applyBorder="1" applyAlignment="1">
      <alignment horizontal="center" vertical="top"/>
    </xf>
    <xf numFmtId="0" fontId="18" fillId="0" borderId="153" xfId="2" applyBorder="1" applyAlignment="1">
      <alignment horizontal="center" vertical="top"/>
    </xf>
    <xf numFmtId="170" fontId="21" fillId="0" borderId="62" xfId="2" applyNumberFormat="1" applyFont="1" applyBorder="1" applyAlignment="1">
      <alignment horizontal="center" vertical="top"/>
    </xf>
    <xf numFmtId="170" fontId="21" fillId="0" borderId="17" xfId="2" applyNumberFormat="1" applyFont="1" applyBorder="1" applyAlignment="1">
      <alignment horizontal="center" vertical="top"/>
    </xf>
    <xf numFmtId="170" fontId="21" fillId="0" borderId="153" xfId="2" applyNumberFormat="1" applyFont="1" applyBorder="1" applyAlignment="1">
      <alignment horizontal="center" vertical="top"/>
    </xf>
    <xf numFmtId="170" fontId="21" fillId="8" borderId="96" xfId="2" applyNumberFormat="1" applyFont="1" applyFill="1" applyBorder="1" applyAlignment="1">
      <alignment horizontal="center" vertical="top"/>
    </xf>
    <xf numFmtId="170" fontId="21" fillId="8" borderId="42" xfId="2" applyNumberFormat="1" applyFont="1" applyFill="1" applyBorder="1" applyAlignment="1">
      <alignment horizontal="center" vertical="top"/>
    </xf>
    <xf numFmtId="170" fontId="21" fillId="8" borderId="46" xfId="2" applyNumberFormat="1" applyFont="1" applyFill="1" applyBorder="1" applyAlignment="1">
      <alignment horizontal="center" vertical="top"/>
    </xf>
    <xf numFmtId="1" fontId="21" fillId="0" borderId="51" xfId="2" applyNumberFormat="1" applyFont="1" applyBorder="1" applyAlignment="1">
      <alignment horizontal="center" vertical="top"/>
    </xf>
    <xf numFmtId="1" fontId="21" fillId="0" borderId="5" xfId="2" applyNumberFormat="1" applyFont="1" applyBorder="1" applyAlignment="1">
      <alignment horizontal="center" vertical="top"/>
    </xf>
    <xf numFmtId="1" fontId="21" fillId="0" borderId="16" xfId="2" applyNumberFormat="1" applyFont="1" applyBorder="1" applyAlignment="1">
      <alignment horizontal="center" vertical="top"/>
    </xf>
    <xf numFmtId="1" fontId="21" fillId="0" borderId="11" xfId="2" applyNumberFormat="1" applyFont="1" applyBorder="1" applyAlignment="1">
      <alignment horizontal="center" vertical="top"/>
    </xf>
    <xf numFmtId="1" fontId="21" fillId="0" borderId="155" xfId="2" applyNumberFormat="1" applyFont="1" applyBorder="1" applyAlignment="1">
      <alignment horizontal="center" vertical="top"/>
    </xf>
    <xf numFmtId="1" fontId="21" fillId="0" borderId="47" xfId="2" applyNumberFormat="1" applyFont="1" applyBorder="1" applyAlignment="1">
      <alignment horizontal="center" vertical="top"/>
    </xf>
    <xf numFmtId="170" fontId="21" fillId="0" borderId="96" xfId="2" applyNumberFormat="1" applyFont="1" applyBorder="1" applyAlignment="1">
      <alignment horizontal="center" vertical="top"/>
    </xf>
    <xf numFmtId="170" fontId="21" fillId="0" borderId="42" xfId="2" applyNumberFormat="1" applyFont="1" applyBorder="1" applyAlignment="1">
      <alignment horizontal="center" vertical="top"/>
    </xf>
    <xf numFmtId="170" fontId="21" fillId="0" borderId="46" xfId="2" applyNumberFormat="1" applyFont="1" applyBorder="1" applyAlignment="1">
      <alignment horizontal="center" vertical="top"/>
    </xf>
    <xf numFmtId="49" fontId="21" fillId="0" borderId="7" xfId="2" applyNumberFormat="1" applyFont="1" applyBorder="1" applyAlignment="1">
      <alignment horizontal="center" vertical="top"/>
    </xf>
    <xf numFmtId="49" fontId="21" fillId="0" borderId="13" xfId="2" applyNumberFormat="1" applyFont="1" applyBorder="1" applyAlignment="1">
      <alignment horizontal="center" vertical="top"/>
    </xf>
    <xf numFmtId="49" fontId="21" fillId="0" borderId="48" xfId="2" applyNumberFormat="1" applyFont="1" applyBorder="1" applyAlignment="1">
      <alignment horizontal="center" vertical="top"/>
    </xf>
    <xf numFmtId="1" fontId="21" fillId="0" borderId="51" xfId="2" applyNumberFormat="1" applyFont="1" applyBorder="1" applyAlignment="1">
      <alignment horizontal="left" vertical="top"/>
    </xf>
    <xf numFmtId="0" fontId="22" fillId="5" borderId="39" xfId="2" applyFont="1" applyFill="1" applyBorder="1" applyAlignment="1">
      <alignment horizontal="center" vertical="top" wrapText="1"/>
    </xf>
    <xf numFmtId="0" fontId="22" fillId="5" borderId="35" xfId="2" applyFont="1" applyFill="1" applyBorder="1" applyAlignment="1">
      <alignment horizontal="center" vertical="center" wrapText="1"/>
    </xf>
    <xf numFmtId="0" fontId="22" fillId="5" borderId="32" xfId="2" applyFont="1" applyFill="1" applyBorder="1" applyAlignment="1">
      <alignment horizontal="center" vertical="center" wrapText="1"/>
    </xf>
    <xf numFmtId="0" fontId="22" fillId="5" borderId="39" xfId="2" applyFont="1" applyFill="1" applyBorder="1" applyAlignment="1">
      <alignment horizontal="center" vertical="center" wrapText="1"/>
    </xf>
    <xf numFmtId="0" fontId="27" fillId="6" borderId="24" xfId="2" applyFont="1" applyFill="1" applyBorder="1" applyAlignment="1">
      <alignment horizontal="center" vertical="center"/>
    </xf>
    <xf numFmtId="0" fontId="19" fillId="7" borderId="22" xfId="2" applyFont="1" applyFill="1" applyBorder="1" applyAlignment="1">
      <alignment horizontal="center" vertical="center"/>
    </xf>
    <xf numFmtId="0" fontId="20" fillId="0" borderId="34" xfId="2" applyFont="1" applyBorder="1"/>
    <xf numFmtId="0" fontId="26" fillId="5" borderId="18" xfId="2" applyFont="1" applyFill="1" applyBorder="1" applyAlignment="1">
      <alignment horizontal="center" vertical="center"/>
    </xf>
    <xf numFmtId="0" fontId="19" fillId="2" borderId="22" xfId="2" applyFont="1" applyFill="1" applyBorder="1" applyAlignment="1">
      <alignment horizontal="center" vertical="center"/>
    </xf>
    <xf numFmtId="0" fontId="19" fillId="2" borderId="24" xfId="2" applyFont="1" applyFill="1" applyBorder="1" applyAlignment="1">
      <alignment horizontal="center" vertical="center"/>
    </xf>
    <xf numFmtId="0" fontId="25" fillId="4" borderId="18" xfId="2" applyFont="1" applyFill="1" applyBorder="1" applyAlignment="1">
      <alignment horizontal="center" vertical="center"/>
    </xf>
    <xf numFmtId="0" fontId="19" fillId="2" borderId="1" xfId="2" applyFont="1" applyFill="1" applyBorder="1" applyAlignment="1">
      <alignment horizontal="center" vertical="center"/>
    </xf>
    <xf numFmtId="0" fontId="23" fillId="3" borderId="4" xfId="2" applyFont="1" applyFill="1" applyBorder="1" applyAlignment="1">
      <alignment horizontal="center" vertical="center"/>
    </xf>
    <xf numFmtId="0" fontId="23" fillId="3" borderId="7" xfId="2" applyFont="1" applyFill="1" applyBorder="1" applyAlignment="1">
      <alignment horizontal="center" vertical="center"/>
    </xf>
    <xf numFmtId="0" fontId="23" fillId="0" borderId="0" xfId="2" applyFont="1" applyAlignment="1">
      <alignment horizontal="center" vertical="center"/>
    </xf>
    <xf numFmtId="0" fontId="23" fillId="2" borderId="18" xfId="2" applyFont="1" applyFill="1" applyBorder="1" applyAlignment="1">
      <alignment horizontal="center" vertical="center"/>
    </xf>
    <xf numFmtId="0" fontId="23" fillId="2" borderId="6" xfId="2" applyFont="1" applyFill="1" applyBorder="1" applyAlignment="1">
      <alignment horizontal="center" vertical="center"/>
    </xf>
    <xf numFmtId="0" fontId="23" fillId="2" borderId="22" xfId="2" applyFont="1" applyFill="1" applyBorder="1" applyAlignment="1">
      <alignment horizontal="center" vertical="center"/>
    </xf>
    <xf numFmtId="0" fontId="24" fillId="2" borderId="24" xfId="2" applyFont="1" applyFill="1" applyBorder="1" applyAlignment="1">
      <alignment horizontal="center" vertical="center"/>
    </xf>
    <xf numFmtId="0" fontId="23" fillId="2" borderId="27" xfId="2" applyFont="1" applyFill="1" applyBorder="1" applyAlignment="1">
      <alignment horizontal="center" vertical="center"/>
    </xf>
    <xf numFmtId="173" fontId="23" fillId="2" borderId="29" xfId="2" applyNumberFormat="1" applyFont="1" applyFill="1" applyBorder="1" applyAlignment="1">
      <alignment horizontal="center" vertical="center"/>
    </xf>
    <xf numFmtId="0" fontId="17" fillId="17" borderId="155" xfId="0" applyFont="1" applyFill="1" applyBorder="1" applyAlignment="1">
      <alignment horizontal="center" vertical="center" wrapText="1"/>
    </xf>
    <xf numFmtId="0" fontId="29" fillId="0" borderId="62" xfId="2" applyFont="1" applyBorder="1" applyAlignment="1">
      <alignment horizontal="center" vertical="center" wrapText="1"/>
    </xf>
    <xf numFmtId="49" fontId="21" fillId="0" borderId="7" xfId="2" applyNumberFormat="1" applyFont="1" applyBorder="1" applyAlignment="1">
      <alignment horizontal="center" vertical="center" wrapText="1"/>
    </xf>
    <xf numFmtId="177" fontId="21" fillId="0" borderId="62" xfId="2" applyNumberFormat="1" applyFont="1" applyBorder="1" applyAlignment="1">
      <alignment horizontal="center" vertical="center"/>
    </xf>
    <xf numFmtId="49" fontId="21" fillId="0" borderId="62" xfId="2" applyNumberFormat="1" applyFont="1" applyBorder="1" applyAlignment="1">
      <alignment horizontal="left" vertical="center"/>
    </xf>
    <xf numFmtId="49" fontId="29" fillId="0" borderId="96" xfId="2" applyNumberFormat="1" applyFont="1" applyBorder="1" applyAlignment="1">
      <alignment horizontal="center" vertical="center"/>
    </xf>
    <xf numFmtId="49" fontId="29" fillId="0" borderId="7" xfId="2" applyNumberFormat="1" applyFont="1" applyBorder="1" applyAlignment="1">
      <alignment horizontal="center" vertical="center" wrapText="1"/>
    </xf>
    <xf numFmtId="49" fontId="43" fillId="0" borderId="7" xfId="2" applyNumberFormat="1" applyFont="1" applyBorder="1" applyAlignment="1">
      <alignment horizontal="center" vertical="center" wrapText="1"/>
    </xf>
    <xf numFmtId="1" fontId="29" fillId="0" borderId="62" xfId="2" applyNumberFormat="1" applyFont="1" applyBorder="1" applyAlignment="1">
      <alignment horizontal="center" vertical="center" wrapText="1"/>
    </xf>
    <xf numFmtId="49" fontId="43" fillId="0" borderId="96" xfId="2" applyNumberFormat="1" applyFont="1" applyBorder="1" applyAlignment="1">
      <alignment horizontal="center" vertical="center"/>
    </xf>
    <xf numFmtId="170" fontId="21" fillId="0" borderId="5" xfId="2" applyNumberFormat="1" applyFont="1" applyBorder="1" applyAlignment="1">
      <alignment horizontal="center" vertical="center"/>
    </xf>
    <xf numFmtId="1" fontId="21" fillId="0" borderId="168" xfId="2" applyNumberFormat="1" applyFont="1" applyBorder="1" applyAlignment="1">
      <alignment horizontal="center" vertical="center" wrapText="1"/>
    </xf>
    <xf numFmtId="0" fontId="20" fillId="0" borderId="169" xfId="2" applyFont="1" applyBorder="1"/>
    <xf numFmtId="0" fontId="20" fillId="0" borderId="171" xfId="2" applyFont="1" applyBorder="1"/>
    <xf numFmtId="0" fontId="21" fillId="0" borderId="50" xfId="2" applyFont="1" applyBorder="1" applyAlignment="1">
      <alignment horizontal="center" vertical="center" wrapText="1"/>
    </xf>
    <xf numFmtId="49" fontId="31" fillId="0" borderId="7" xfId="2" applyNumberFormat="1" applyFont="1" applyBorder="1" applyAlignment="1">
      <alignment horizontal="center" vertical="center"/>
    </xf>
    <xf numFmtId="169" fontId="21" fillId="0" borderId="7" xfId="2" applyNumberFormat="1" applyFont="1" applyBorder="1" applyAlignment="1">
      <alignment horizontal="center" vertical="center" wrapText="1"/>
    </xf>
    <xf numFmtId="0" fontId="21" fillId="0" borderId="62" xfId="2" applyFont="1" applyBorder="1" applyAlignment="1">
      <alignment horizontal="center" vertical="center"/>
    </xf>
    <xf numFmtId="1" fontId="21" fillId="0" borderId="4" xfId="2" applyNumberFormat="1" applyFont="1" applyBorder="1" applyAlignment="1">
      <alignment horizontal="center" vertical="center" wrapText="1"/>
    </xf>
    <xf numFmtId="0" fontId="21" fillId="0" borderId="4" xfId="2" applyFont="1" applyBorder="1" applyAlignment="1">
      <alignment horizontal="center" vertical="center" wrapText="1"/>
    </xf>
    <xf numFmtId="0" fontId="20" fillId="0" borderId="162" xfId="2" applyFont="1" applyBorder="1"/>
    <xf numFmtId="0" fontId="32" fillId="17" borderId="155" xfId="2" applyFont="1" applyFill="1" applyBorder="1" applyAlignment="1">
      <alignment horizontal="center" vertical="center" wrapText="1"/>
    </xf>
    <xf numFmtId="170" fontId="21" fillId="0" borderId="96" xfId="2" applyNumberFormat="1" applyFont="1" applyBorder="1" applyAlignment="1">
      <alignment horizontal="center" vertical="center"/>
    </xf>
    <xf numFmtId="1" fontId="43" fillId="0" borderId="62" xfId="2" applyNumberFormat="1" applyFont="1" applyBorder="1" applyAlignment="1">
      <alignment horizontal="center" vertical="center" wrapText="1"/>
    </xf>
    <xf numFmtId="49" fontId="29" fillId="0" borderId="96" xfId="2" applyNumberFormat="1" applyFont="1" applyBorder="1" applyAlignment="1">
      <alignment horizontal="center" vertical="center" wrapText="1"/>
    </xf>
    <xf numFmtId="0" fontId="29" fillId="0" borderId="96" xfId="2" applyFont="1" applyBorder="1" applyAlignment="1">
      <alignment horizontal="center" vertical="center" wrapText="1"/>
    </xf>
    <xf numFmtId="49" fontId="29" fillId="0" borderId="62" xfId="2" applyNumberFormat="1" applyFont="1" applyBorder="1" applyAlignment="1">
      <alignment horizontal="center" vertical="center" wrapText="1"/>
    </xf>
    <xf numFmtId="49" fontId="21" fillId="0" borderId="17" xfId="2" applyNumberFormat="1" applyFont="1" applyBorder="1" applyAlignment="1">
      <alignment horizontal="left" vertical="center" wrapText="1"/>
    </xf>
    <xf numFmtId="0" fontId="29" fillId="13" borderId="96" xfId="2" applyFont="1" applyFill="1" applyBorder="1" applyAlignment="1">
      <alignment horizontal="center" vertical="center"/>
    </xf>
    <xf numFmtId="0" fontId="29" fillId="13" borderId="7" xfId="2" applyFont="1" applyFill="1" applyBorder="1" applyAlignment="1">
      <alignment horizontal="center" vertical="center" wrapText="1"/>
    </xf>
    <xf numFmtId="1" fontId="29" fillId="13" borderId="62" xfId="2" applyNumberFormat="1" applyFont="1" applyFill="1" applyBorder="1" applyAlignment="1">
      <alignment horizontal="center" vertical="center" wrapText="1"/>
    </xf>
    <xf numFmtId="1" fontId="21" fillId="0" borderId="169" xfId="2" applyNumberFormat="1" applyFont="1" applyBorder="1" applyAlignment="1">
      <alignment horizontal="center" vertical="center" wrapText="1"/>
    </xf>
    <xf numFmtId="0" fontId="21" fillId="0" borderId="0" xfId="2" applyFont="1" applyAlignment="1">
      <alignment horizontal="center" vertical="center" wrapText="1"/>
    </xf>
    <xf numFmtId="0" fontId="21" fillId="0" borderId="17" xfId="2" applyFont="1" applyBorder="1" applyAlignment="1">
      <alignment horizontal="center" vertical="center"/>
    </xf>
    <xf numFmtId="0" fontId="21" fillId="0" borderId="13" xfId="2" applyFont="1" applyBorder="1" applyAlignment="1">
      <alignment horizontal="center" vertical="center" wrapText="1"/>
    </xf>
    <xf numFmtId="177" fontId="21" fillId="0" borderId="17" xfId="2" applyNumberFormat="1" applyFont="1" applyBorder="1" applyAlignment="1">
      <alignment horizontal="center" vertical="center"/>
    </xf>
    <xf numFmtId="1" fontId="21" fillId="0" borderId="16" xfId="2" applyNumberFormat="1" applyFont="1" applyBorder="1" applyAlignment="1">
      <alignment horizontal="center" vertical="center" wrapText="1"/>
    </xf>
    <xf numFmtId="49" fontId="29" fillId="13" borderId="96" xfId="2" applyNumberFormat="1" applyFont="1" applyFill="1" applyBorder="1" applyAlignment="1">
      <alignment horizontal="center" vertical="center"/>
    </xf>
    <xf numFmtId="170" fontId="21" fillId="0" borderId="42" xfId="2" applyNumberFormat="1" applyFont="1" applyBorder="1" applyAlignment="1">
      <alignment horizontal="center" vertical="center"/>
    </xf>
    <xf numFmtId="49" fontId="29" fillId="13" borderId="7" xfId="2" applyNumberFormat="1" applyFont="1" applyFill="1" applyBorder="1" applyAlignment="1">
      <alignment horizontal="center" vertical="center" wrapText="1"/>
    </xf>
    <xf numFmtId="0" fontId="29" fillId="13" borderId="7" xfId="2" applyFont="1" applyFill="1" applyBorder="1" applyAlignment="1">
      <alignment horizontal="center" vertical="center"/>
    </xf>
    <xf numFmtId="1" fontId="29" fillId="13" borderId="62" xfId="2" applyNumberFormat="1" applyFont="1" applyFill="1" applyBorder="1" applyAlignment="1">
      <alignment horizontal="center" vertical="center"/>
    </xf>
    <xf numFmtId="0" fontId="21" fillId="0" borderId="7" xfId="2" applyFont="1" applyBorder="1" applyAlignment="1">
      <alignment horizontal="center" vertical="center" wrapText="1"/>
    </xf>
    <xf numFmtId="177" fontId="22" fillId="5" borderId="35" xfId="2" applyNumberFormat="1" applyFont="1" applyFill="1" applyBorder="1" applyAlignment="1">
      <alignment horizontal="center" vertical="center" wrapText="1"/>
    </xf>
    <xf numFmtId="0" fontId="6" fillId="2" borderId="18"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27" xfId="0" applyFont="1" applyFill="1" applyBorder="1" applyAlignment="1">
      <alignment horizontal="left" vertical="center" wrapText="1"/>
    </xf>
    <xf numFmtId="173" fontId="6" fillId="2" borderId="29" xfId="0" applyNumberFormat="1" applyFont="1" applyFill="1" applyBorder="1" applyAlignment="1">
      <alignment horizontal="left" vertical="center" wrapText="1"/>
    </xf>
    <xf numFmtId="0" fontId="5" fillId="5" borderId="24" xfId="0" applyFont="1" applyFill="1" applyBorder="1" applyAlignment="1">
      <alignment horizontal="left" vertical="center" wrapText="1"/>
    </xf>
    <xf numFmtId="0" fontId="5" fillId="8" borderId="36" xfId="0" applyFont="1" applyFill="1" applyBorder="1" applyAlignment="1">
      <alignment horizontal="left" vertical="center" wrapText="1"/>
    </xf>
    <xf numFmtId="0" fontId="5" fillId="8" borderId="22" xfId="0" applyFont="1" applyFill="1" applyBorder="1" applyAlignment="1">
      <alignment horizontal="left" vertical="center" wrapText="1"/>
    </xf>
    <xf numFmtId="0" fontId="9" fillId="5" borderId="18" xfId="0" applyFont="1" applyFill="1" applyBorder="1" applyAlignment="1">
      <alignment horizontal="left" vertical="center" wrapText="1"/>
    </xf>
    <xf numFmtId="170" fontId="4" fillId="8" borderId="128" xfId="0" applyNumberFormat="1" applyFont="1" applyFill="1" applyBorder="1" applyAlignment="1">
      <alignment horizontal="center" vertical="center"/>
    </xf>
    <xf numFmtId="170" fontId="4" fillId="8" borderId="13" xfId="0" applyNumberFormat="1" applyFont="1" applyFill="1" applyBorder="1" applyAlignment="1">
      <alignment horizontal="center" vertical="center"/>
    </xf>
    <xf numFmtId="170" fontId="4" fillId="8" borderId="83" xfId="0" applyNumberFormat="1" applyFont="1" applyFill="1" applyBorder="1" applyAlignment="1">
      <alignment horizontal="center" vertical="center"/>
    </xf>
    <xf numFmtId="0" fontId="4" fillId="0" borderId="76" xfId="0" applyFont="1" applyBorder="1" applyAlignment="1">
      <alignment horizontal="center" vertical="center" wrapText="1"/>
    </xf>
    <xf numFmtId="49" fontId="4" fillId="0" borderId="76" xfId="0" applyNumberFormat="1" applyFont="1" applyBorder="1" applyAlignment="1">
      <alignment horizontal="center" vertical="center" wrapText="1"/>
    </xf>
    <xf numFmtId="49" fontId="4" fillId="0" borderId="89" xfId="0" applyNumberFormat="1" applyFont="1" applyBorder="1" applyAlignment="1">
      <alignment horizontal="center" vertical="center" wrapText="1"/>
    </xf>
    <xf numFmtId="49" fontId="4" fillId="8" borderId="127" xfId="0" applyNumberFormat="1" applyFont="1" applyFill="1" applyBorder="1" applyAlignment="1">
      <alignment horizontal="center" vertical="center" wrapText="1"/>
    </xf>
    <xf numFmtId="49" fontId="4" fillId="8" borderId="16" xfId="0" applyNumberFormat="1" applyFont="1" applyFill="1" applyBorder="1" applyAlignment="1">
      <alignment horizontal="center" vertical="center" wrapText="1"/>
    </xf>
    <xf numFmtId="49" fontId="4" fillId="8" borderId="138" xfId="0" applyNumberFormat="1" applyFont="1" applyFill="1" applyBorder="1" applyAlignment="1">
      <alignment horizontal="center" vertical="center" wrapText="1"/>
    </xf>
    <xf numFmtId="170" fontId="4" fillId="0" borderId="70" xfId="0" applyNumberFormat="1" applyFont="1" applyBorder="1" applyAlignment="1">
      <alignment horizontal="center" vertical="center"/>
    </xf>
    <xf numFmtId="181" fontId="4" fillId="0" borderId="69" xfId="0" applyNumberFormat="1" applyFont="1" applyBorder="1" applyAlignment="1">
      <alignment horizontal="center" vertical="center"/>
    </xf>
    <xf numFmtId="170" fontId="4" fillId="8" borderId="126" xfId="0" applyNumberFormat="1" applyFont="1" applyFill="1" applyBorder="1" applyAlignment="1">
      <alignment horizontal="center" vertical="center"/>
    </xf>
    <xf numFmtId="170" fontId="4" fillId="8" borderId="11" xfId="0" applyNumberFormat="1" applyFont="1" applyFill="1" applyBorder="1" applyAlignment="1">
      <alignment horizontal="center" vertical="center"/>
    </xf>
    <xf numFmtId="170" fontId="4" fillId="8" borderId="137" xfId="0" applyNumberFormat="1" applyFont="1" applyFill="1" applyBorder="1" applyAlignment="1">
      <alignment horizontal="center" vertical="center"/>
    </xf>
    <xf numFmtId="0" fontId="57" fillId="0" borderId="16" xfId="0" applyFont="1" applyBorder="1" applyAlignment="1">
      <alignment horizontal="left" vertical="center" wrapText="1"/>
    </xf>
    <xf numFmtId="0" fontId="57" fillId="0" borderId="11" xfId="0" applyFont="1" applyBorder="1" applyAlignment="1">
      <alignment horizontal="left" vertical="center" wrapText="1"/>
    </xf>
    <xf numFmtId="49" fontId="4" fillId="0" borderId="35" xfId="0" applyNumberFormat="1" applyFont="1" applyBorder="1" applyAlignment="1">
      <alignment horizontal="center" vertical="center" wrapText="1"/>
    </xf>
    <xf numFmtId="49" fontId="4" fillId="8" borderId="96" xfId="0" applyNumberFormat="1" applyFont="1" applyFill="1" applyBorder="1" applyAlignment="1">
      <alignment horizontal="left" vertical="center"/>
    </xf>
    <xf numFmtId="49" fontId="4" fillId="8" borderId="42" xfId="0" applyNumberFormat="1" applyFont="1" applyFill="1" applyBorder="1" applyAlignment="1">
      <alignment horizontal="left" vertical="center"/>
    </xf>
    <xf numFmtId="49" fontId="4" fillId="8" borderId="7" xfId="0" applyNumberFormat="1" applyFont="1" applyFill="1" applyBorder="1" applyAlignment="1">
      <alignment horizontal="left" vertical="center"/>
    </xf>
    <xf numFmtId="49" fontId="4" fillId="8" borderId="13" xfId="0" applyNumberFormat="1" applyFont="1" applyFill="1" applyBorder="1" applyAlignment="1">
      <alignment horizontal="left" vertical="center"/>
    </xf>
    <xf numFmtId="0" fontId="5" fillId="5" borderId="16" xfId="0" applyFont="1" applyFill="1" applyBorder="1" applyAlignment="1">
      <alignment horizontal="center" vertical="center" wrapText="1"/>
    </xf>
    <xf numFmtId="0" fontId="11" fillId="0" borderId="16" xfId="0" applyFont="1" applyBorder="1" applyAlignment="1">
      <alignment horizontal="center"/>
    </xf>
    <xf numFmtId="49" fontId="4" fillId="8" borderId="129" xfId="0" applyNumberFormat="1" applyFont="1" applyFill="1" applyBorder="1" applyAlignment="1">
      <alignment horizontal="center" vertical="center"/>
    </xf>
    <xf numFmtId="49" fontId="4" fillId="8" borderId="17" xfId="0" applyNumberFormat="1" applyFont="1" applyFill="1" applyBorder="1" applyAlignment="1">
      <alignment horizontal="center" vertical="center"/>
    </xf>
    <xf numFmtId="170" fontId="5" fillId="0" borderId="130" xfId="0" applyNumberFormat="1" applyFont="1" applyBorder="1" applyAlignment="1">
      <alignment horizontal="center" vertical="center"/>
    </xf>
    <xf numFmtId="170" fontId="5" fillId="0" borderId="42" xfId="0" applyNumberFormat="1" applyFont="1" applyBorder="1" applyAlignment="1">
      <alignment horizontal="center" vertical="center"/>
    </xf>
    <xf numFmtId="170" fontId="5" fillId="0" borderId="140" xfId="0" applyNumberFormat="1" applyFont="1" applyBorder="1" applyAlignment="1">
      <alignment horizontal="center" vertical="center"/>
    </xf>
    <xf numFmtId="49" fontId="5" fillId="0" borderId="129"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39" xfId="0" applyNumberFormat="1" applyFont="1" applyBorder="1" applyAlignment="1">
      <alignment horizontal="center" vertical="center"/>
    </xf>
    <xf numFmtId="170" fontId="4" fillId="8" borderId="130" xfId="0" applyNumberFormat="1" applyFont="1" applyFill="1" applyBorder="1" applyAlignment="1">
      <alignment horizontal="center" vertical="center"/>
    </xf>
    <xf numFmtId="170" fontId="4" fillId="8" borderId="42" xfId="0" applyNumberFormat="1" applyFont="1" applyFill="1" applyBorder="1" applyAlignment="1">
      <alignment horizontal="center" vertical="center"/>
    </xf>
    <xf numFmtId="0" fontId="5" fillId="5" borderId="51"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5" fillId="8" borderId="18"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3" fillId="0" borderId="50" xfId="0" applyFont="1" applyBorder="1"/>
    <xf numFmtId="0" fontId="3" fillId="0" borderId="119" xfId="0" applyFont="1" applyBorder="1"/>
    <xf numFmtId="0" fontId="5" fillId="2" borderId="18" xfId="2" applyFont="1" applyFill="1" applyBorder="1" applyAlignment="1">
      <alignment horizontal="center" vertical="center" wrapText="1"/>
    </xf>
    <xf numFmtId="0" fontId="5" fillId="0" borderId="51" xfId="2" applyFont="1" applyBorder="1" applyAlignment="1">
      <alignment horizontal="center" vertical="center" wrapText="1"/>
    </xf>
    <xf numFmtId="0" fontId="3" fillId="0" borderId="50" xfId="2" applyFont="1" applyBorder="1"/>
    <xf numFmtId="14" fontId="4" fillId="0" borderId="6" xfId="2" applyNumberFormat="1" applyFont="1" applyBorder="1" applyAlignment="1">
      <alignment horizontal="center" vertical="center" wrapText="1"/>
    </xf>
    <xf numFmtId="14" fontId="4" fillId="0" borderId="20" xfId="2" applyNumberFormat="1" applyFont="1" applyBorder="1" applyAlignment="1">
      <alignment horizontal="center" vertical="center" wrapText="1"/>
    </xf>
    <xf numFmtId="0" fontId="5" fillId="0" borderId="24" xfId="2" applyFont="1" applyBorder="1" applyAlignment="1">
      <alignment horizontal="left" vertical="center" wrapText="1"/>
    </xf>
    <xf numFmtId="0" fontId="5" fillId="2" borderId="27" xfId="2" applyFont="1" applyFill="1" applyBorder="1" applyAlignment="1">
      <alignment horizontal="center" vertical="center" wrapText="1"/>
    </xf>
    <xf numFmtId="0" fontId="5" fillId="0" borderId="29" xfId="2" applyFont="1" applyBorder="1" applyAlignment="1">
      <alignment horizontal="left" vertical="center" wrapText="1"/>
    </xf>
    <xf numFmtId="0" fontId="12" fillId="31" borderId="225" xfId="2" applyFont="1" applyFill="1" applyBorder="1" applyAlignment="1">
      <alignment horizontal="center" vertical="center" wrapText="1"/>
    </xf>
    <xf numFmtId="0" fontId="3" fillId="32" borderId="234" xfId="2" applyFont="1" applyFill="1" applyBorder="1"/>
    <xf numFmtId="0" fontId="12" fillId="31" borderId="226" xfId="2" applyFont="1" applyFill="1" applyBorder="1" applyAlignment="1">
      <alignment horizontal="center" vertical="center" wrapText="1"/>
    </xf>
    <xf numFmtId="0" fontId="3" fillId="32" borderId="235" xfId="2" applyFont="1" applyFill="1" applyBorder="1"/>
    <xf numFmtId="0" fontId="12" fillId="31" borderId="227" xfId="2" applyFont="1" applyFill="1" applyBorder="1" applyAlignment="1">
      <alignment horizontal="center" vertical="center" wrapText="1"/>
    </xf>
    <xf numFmtId="0" fontId="3" fillId="32" borderId="228" xfId="2" applyFont="1" applyFill="1" applyBorder="1"/>
    <xf numFmtId="0" fontId="12" fillId="31" borderId="229" xfId="2" applyFont="1" applyFill="1" applyBorder="1" applyAlignment="1">
      <alignment horizontal="center" vertical="center" wrapText="1"/>
    </xf>
    <xf numFmtId="0" fontId="3" fillId="32" borderId="237" xfId="2" applyFont="1" applyFill="1" applyBorder="1"/>
    <xf numFmtId="0" fontId="5" fillId="8" borderId="18" xfId="2" applyFont="1" applyFill="1" applyBorder="1" applyAlignment="1">
      <alignment horizontal="center" vertical="center" wrapText="1"/>
    </xf>
    <xf numFmtId="0" fontId="5" fillId="8" borderId="62" xfId="2" applyFont="1" applyFill="1" applyBorder="1" applyAlignment="1">
      <alignment horizontal="center" vertical="center" wrapText="1"/>
    </xf>
    <xf numFmtId="0" fontId="12" fillId="31" borderId="233" xfId="2" applyFont="1" applyFill="1" applyBorder="1" applyAlignment="1">
      <alignment horizontal="center" vertical="center" wrapText="1"/>
    </xf>
    <xf numFmtId="0" fontId="3" fillId="32" borderId="241" xfId="2" applyFont="1" applyFill="1" applyBorder="1"/>
    <xf numFmtId="0" fontId="5" fillId="0" borderId="18" xfId="2" applyFont="1" applyBorder="1" applyAlignment="1">
      <alignment horizontal="center" vertical="center" wrapText="1"/>
    </xf>
    <xf numFmtId="0" fontId="3" fillId="0" borderId="42" xfId="2" applyFont="1" applyBorder="1"/>
    <xf numFmtId="0" fontId="3" fillId="0" borderId="100" xfId="2" applyFont="1" applyBorder="1"/>
    <xf numFmtId="0" fontId="4" fillId="0" borderId="7" xfId="2" applyFont="1" applyBorder="1" applyAlignment="1">
      <alignment horizontal="center" vertical="center" wrapText="1"/>
    </xf>
    <xf numFmtId="0" fontId="3" fillId="0" borderId="13" xfId="2" applyFont="1" applyBorder="1" applyAlignment="1">
      <alignment horizontal="center"/>
    </xf>
    <xf numFmtId="0" fontId="3" fillId="0" borderId="14" xfId="2" applyFont="1" applyBorder="1" applyAlignment="1">
      <alignment horizontal="center"/>
    </xf>
    <xf numFmtId="10" fontId="4" fillId="0" borderId="7" xfId="2" applyNumberFormat="1" applyFont="1" applyBorder="1" applyAlignment="1">
      <alignment horizontal="center" vertical="center" wrapText="1"/>
    </xf>
    <xf numFmtId="0" fontId="3" fillId="0" borderId="14" xfId="2" applyFont="1" applyBorder="1"/>
    <xf numFmtId="1" fontId="4" fillId="0" borderId="7" xfId="2" applyNumberFormat="1" applyFont="1" applyBorder="1" applyAlignment="1">
      <alignment horizontal="center" vertical="center" wrapText="1"/>
    </xf>
    <xf numFmtId="49" fontId="4" fillId="0" borderId="51" xfId="2" applyNumberFormat="1" applyFont="1" applyBorder="1" applyAlignment="1">
      <alignment horizontal="center" vertical="center" wrapText="1"/>
    </xf>
    <xf numFmtId="49" fontId="4" fillId="0" borderId="155" xfId="2" applyNumberFormat="1" applyFont="1" applyBorder="1" applyAlignment="1">
      <alignment horizontal="center" vertical="center" wrapText="1"/>
    </xf>
    <xf numFmtId="0" fontId="12" fillId="31" borderId="230" xfId="2" applyFont="1" applyFill="1" applyBorder="1" applyAlignment="1">
      <alignment horizontal="center" vertical="center" wrapText="1"/>
    </xf>
    <xf numFmtId="0" fontId="3" fillId="32" borderId="230" xfId="2" applyFont="1" applyFill="1" applyBorder="1"/>
    <xf numFmtId="0" fontId="3" fillId="32" borderId="231" xfId="2" applyFont="1" applyFill="1" applyBorder="1"/>
    <xf numFmtId="0" fontId="12" fillId="31" borderId="232" xfId="2" applyFont="1" applyFill="1" applyBorder="1" applyAlignment="1">
      <alignment horizontal="center" vertical="center" wrapText="1"/>
    </xf>
    <xf numFmtId="174" fontId="4" fillId="0" borderId="7" xfId="2" applyNumberFormat="1" applyFont="1" applyBorder="1" applyAlignment="1">
      <alignment horizontal="center" vertical="center" wrapText="1"/>
    </xf>
    <xf numFmtId="167" fontId="13" fillId="9" borderId="96" xfId="6" applyFont="1" applyFill="1" applyBorder="1" applyAlignment="1">
      <alignment horizontal="center" vertical="center" wrapText="1"/>
    </xf>
    <xf numFmtId="167" fontId="13" fillId="9" borderId="42" xfId="6" applyFont="1" applyFill="1" applyBorder="1" applyAlignment="1">
      <alignment horizontal="center" vertical="center" wrapText="1"/>
    </xf>
    <xf numFmtId="167" fontId="13" fillId="9" borderId="46" xfId="6" applyFont="1" applyFill="1" applyBorder="1" applyAlignment="1">
      <alignment horizontal="center" vertical="center" wrapText="1"/>
    </xf>
    <xf numFmtId="167" fontId="4" fillId="9" borderId="7" xfId="6" applyFont="1" applyFill="1" applyBorder="1" applyAlignment="1">
      <alignment horizontal="center" vertical="center" wrapText="1"/>
    </xf>
    <xf numFmtId="167" fontId="4" fillId="9" borderId="13" xfId="6" applyFont="1" applyFill="1" applyBorder="1" applyAlignment="1">
      <alignment horizontal="center" vertical="center" wrapText="1"/>
    </xf>
    <xf numFmtId="167" fontId="4" fillId="9" borderId="48" xfId="6" applyFont="1" applyFill="1" applyBorder="1" applyAlignment="1">
      <alignment horizontal="center" vertical="center" wrapText="1"/>
    </xf>
    <xf numFmtId="167" fontId="4" fillId="9" borderId="62" xfId="6" applyFont="1" applyFill="1" applyBorder="1" applyAlignment="1">
      <alignment horizontal="center" vertical="center" wrapText="1"/>
    </xf>
    <xf numFmtId="167" fontId="4" fillId="9" borderId="17" xfId="6" applyFont="1" applyFill="1" applyBorder="1" applyAlignment="1">
      <alignment horizontal="center" vertical="center" wrapText="1"/>
    </xf>
    <xf numFmtId="167" fontId="4" fillId="9" borderId="153" xfId="6" applyFont="1" applyFill="1" applyBorder="1" applyAlignment="1">
      <alignment horizontal="center" vertical="center" wrapText="1"/>
    </xf>
    <xf numFmtId="1" fontId="4" fillId="9" borderId="96" xfId="2" applyNumberFormat="1" applyFont="1" applyFill="1" applyBorder="1" applyAlignment="1">
      <alignment horizontal="center" vertical="center" wrapText="1"/>
    </xf>
    <xf numFmtId="1" fontId="4" fillId="9" borderId="42" xfId="2" applyNumberFormat="1" applyFont="1" applyFill="1" applyBorder="1" applyAlignment="1">
      <alignment horizontal="center" vertical="center" wrapText="1"/>
    </xf>
    <xf numFmtId="1" fontId="4" fillId="9" borderId="46" xfId="2" applyNumberFormat="1" applyFont="1" applyFill="1" applyBorder="1" applyAlignment="1">
      <alignment horizontal="center" vertical="center" wrapText="1"/>
    </xf>
    <xf numFmtId="1" fontId="4" fillId="9" borderId="7" xfId="2" applyNumberFormat="1" applyFont="1" applyFill="1" applyBorder="1" applyAlignment="1">
      <alignment horizontal="center" vertical="center" wrapText="1"/>
    </xf>
    <xf numFmtId="1" fontId="4" fillId="9" borderId="13" xfId="2" applyNumberFormat="1" applyFont="1" applyFill="1" applyBorder="1" applyAlignment="1">
      <alignment horizontal="center" vertical="center" wrapText="1"/>
    </xf>
    <xf numFmtId="1" fontId="4" fillId="9" borderId="48" xfId="2" applyNumberFormat="1" applyFont="1" applyFill="1" applyBorder="1" applyAlignment="1">
      <alignment horizontal="center" vertical="center" wrapText="1"/>
    </xf>
    <xf numFmtId="49" fontId="4" fillId="9" borderId="62" xfId="2" applyNumberFormat="1" applyFont="1" applyFill="1" applyBorder="1" applyAlignment="1">
      <alignment horizontal="center" vertical="center" wrapText="1"/>
    </xf>
    <xf numFmtId="49" fontId="4" fillId="9" borderId="17" xfId="2" applyNumberFormat="1" applyFont="1" applyFill="1" applyBorder="1" applyAlignment="1">
      <alignment horizontal="center" vertical="center" wrapText="1"/>
    </xf>
    <xf numFmtId="49" fontId="4" fillId="9" borderId="153" xfId="2" applyNumberFormat="1" applyFont="1" applyFill="1" applyBorder="1" applyAlignment="1">
      <alignment horizontal="center" vertical="center" wrapText="1"/>
    </xf>
    <xf numFmtId="174" fontId="4" fillId="0" borderId="5" xfId="2" applyNumberFormat="1" applyFont="1" applyBorder="1" applyAlignment="1">
      <alignment horizontal="center" vertical="center" wrapText="1"/>
    </xf>
    <xf numFmtId="1" fontId="4" fillId="0" borderId="7" xfId="7" applyNumberFormat="1" applyFont="1" applyBorder="1" applyAlignment="1">
      <alignment horizontal="center" vertical="center" wrapText="1"/>
    </xf>
    <xf numFmtId="1" fontId="4" fillId="0" borderId="13" xfId="7" applyNumberFormat="1" applyFont="1" applyBorder="1" applyAlignment="1">
      <alignment horizontal="center" vertical="center" wrapText="1"/>
    </xf>
    <xf numFmtId="1" fontId="4" fillId="0" borderId="48" xfId="7" applyNumberFormat="1" applyFont="1" applyBorder="1" applyAlignment="1">
      <alignment horizontal="center" vertical="center" wrapText="1"/>
    </xf>
    <xf numFmtId="1" fontId="4" fillId="0" borderId="62" xfId="7" applyNumberFormat="1" applyFont="1" applyBorder="1" applyAlignment="1">
      <alignment horizontal="center" vertical="center" wrapText="1"/>
    </xf>
    <xf numFmtId="1" fontId="4" fillId="0" borderId="17" xfId="7" applyNumberFormat="1" applyFont="1" applyBorder="1" applyAlignment="1">
      <alignment horizontal="center" vertical="center" wrapText="1"/>
    </xf>
    <xf numFmtId="1" fontId="4" fillId="0" borderId="153" xfId="7" applyNumberFormat="1" applyFont="1" applyBorder="1" applyAlignment="1">
      <alignment horizontal="center" vertical="center" wrapText="1"/>
    </xf>
    <xf numFmtId="49" fontId="4" fillId="0" borderId="5" xfId="2" applyNumberFormat="1" applyFont="1" applyBorder="1" applyAlignment="1">
      <alignment horizontal="left" vertical="center" wrapText="1"/>
    </xf>
    <xf numFmtId="49" fontId="4" fillId="0" borderId="62" xfId="2" applyNumberFormat="1" applyFont="1" applyBorder="1" applyAlignment="1">
      <alignment horizontal="left" vertical="center" wrapText="1"/>
    </xf>
    <xf numFmtId="0" fontId="3" fillId="0" borderId="17" xfId="2" applyFont="1" applyBorder="1"/>
    <xf numFmtId="0" fontId="3" fillId="0" borderId="15" xfId="2" applyFont="1" applyBorder="1"/>
    <xf numFmtId="10" fontId="4" fillId="33" borderId="7" xfId="2" applyNumberFormat="1" applyFont="1" applyFill="1" applyBorder="1" applyAlignment="1">
      <alignment horizontal="center" vertical="center" wrapText="1"/>
    </xf>
    <xf numFmtId="10" fontId="4" fillId="11" borderId="62" xfId="2" applyNumberFormat="1" applyFont="1" applyFill="1" applyBorder="1" applyAlignment="1">
      <alignment horizontal="center" vertical="center" wrapText="1"/>
    </xf>
    <xf numFmtId="49" fontId="16" fillId="0" borderId="34" xfId="2" applyNumberFormat="1" applyFont="1" applyBorder="1" applyAlignment="1">
      <alignment vertical="center" wrapText="1"/>
    </xf>
    <xf numFmtId="49" fontId="4" fillId="0" borderId="39" xfId="2" applyNumberFormat="1" applyFont="1" applyBorder="1" applyAlignment="1">
      <alignment vertical="center" wrapText="1"/>
    </xf>
    <xf numFmtId="9" fontId="4" fillId="0" borderId="33" xfId="7" applyNumberFormat="1" applyFont="1" applyBorder="1" applyAlignment="1">
      <alignment horizontal="left" vertical="center" wrapText="1"/>
    </xf>
    <xf numFmtId="43" fontId="3" fillId="0" borderId="16" xfId="7" applyFont="1" applyBorder="1"/>
    <xf numFmtId="43" fontId="3" fillId="0" borderId="12" xfId="7" applyFont="1" applyBorder="1"/>
    <xf numFmtId="1" fontId="4" fillId="0" borderId="96" xfId="7" applyNumberFormat="1" applyFont="1" applyBorder="1" applyAlignment="1">
      <alignment horizontal="center" vertical="center" wrapText="1"/>
    </xf>
    <xf numFmtId="1" fontId="4" fillId="0" borderId="42" xfId="7" applyNumberFormat="1" applyFont="1" applyBorder="1" applyAlignment="1">
      <alignment horizontal="center" vertical="center" wrapText="1"/>
    </xf>
    <xf numFmtId="1" fontId="4" fillId="0" borderId="46" xfId="7" applyNumberFormat="1" applyFont="1" applyBorder="1" applyAlignment="1">
      <alignment horizontal="center" vertical="center" wrapText="1"/>
    </xf>
    <xf numFmtId="0" fontId="3" fillId="0" borderId="46" xfId="2" applyFont="1" applyBorder="1"/>
    <xf numFmtId="0" fontId="3" fillId="0" borderId="48" xfId="2" applyFont="1" applyBorder="1" applyAlignment="1">
      <alignment horizontal="center"/>
    </xf>
    <xf numFmtId="0" fontId="3" fillId="0" borderId="48" xfId="2" applyFont="1" applyBorder="1"/>
    <xf numFmtId="1" fontId="4" fillId="0" borderId="13" xfId="2" applyNumberFormat="1" applyFont="1" applyBorder="1" applyAlignment="1">
      <alignment horizontal="center" vertical="center" wrapText="1"/>
    </xf>
    <xf numFmtId="1" fontId="4" fillId="0" borderId="48" xfId="2" applyNumberFormat="1" applyFont="1" applyBorder="1" applyAlignment="1">
      <alignment horizontal="center" vertical="center" wrapText="1"/>
    </xf>
    <xf numFmtId="9" fontId="4" fillId="33" borderId="7" xfId="2" applyNumberFormat="1" applyFont="1" applyFill="1" applyBorder="1" applyAlignment="1">
      <alignment horizontal="center" vertical="center" wrapText="1"/>
    </xf>
    <xf numFmtId="0" fontId="3" fillId="0" borderId="47" xfId="2" applyFont="1" applyBorder="1"/>
    <xf numFmtId="174" fontId="4" fillId="0" borderId="13" xfId="2" applyNumberFormat="1" applyFont="1" applyBorder="1" applyAlignment="1">
      <alignment horizontal="center" vertical="center" wrapText="1"/>
    </xf>
    <xf numFmtId="174" fontId="4" fillId="0" borderId="48" xfId="2" applyNumberFormat="1" applyFont="1" applyBorder="1" applyAlignment="1">
      <alignment horizontal="center" vertical="center" wrapText="1"/>
    </xf>
    <xf numFmtId="167" fontId="4" fillId="9" borderId="96" xfId="6" applyFont="1" applyFill="1" applyBorder="1" applyAlignment="1">
      <alignment horizontal="center" vertical="center" wrapText="1"/>
    </xf>
    <xf numFmtId="167" fontId="4" fillId="9" borderId="42" xfId="6" applyFont="1" applyFill="1" applyBorder="1" applyAlignment="1">
      <alignment horizontal="center" vertical="center" wrapText="1"/>
    </xf>
    <xf numFmtId="167" fontId="4" fillId="9" borderId="46" xfId="6" applyFont="1" applyFill="1" applyBorder="1" applyAlignment="1">
      <alignment horizontal="center" vertical="center" wrapText="1"/>
    </xf>
    <xf numFmtId="0" fontId="3" fillId="0" borderId="153" xfId="2" applyFont="1" applyBorder="1"/>
    <xf numFmtId="0" fontId="4" fillId="17" borderId="1" xfId="2" applyFont="1" applyFill="1" applyBorder="1" applyAlignment="1">
      <alignment horizontal="center" vertical="center" wrapText="1"/>
    </xf>
    <xf numFmtId="0" fontId="4" fillId="17" borderId="159" xfId="2" applyFont="1" applyFill="1" applyBorder="1" applyAlignment="1">
      <alignment horizontal="center" vertical="center" wrapText="1"/>
    </xf>
    <xf numFmtId="0" fontId="4" fillId="17" borderId="2" xfId="2" applyFont="1" applyFill="1" applyBorder="1" applyAlignment="1">
      <alignment horizontal="center" vertical="center" wrapText="1"/>
    </xf>
    <xf numFmtId="0" fontId="3" fillId="34" borderId="1" xfId="2" applyFont="1" applyFill="1" applyBorder="1" applyAlignment="1">
      <alignment horizontal="center"/>
    </xf>
    <xf numFmtId="0" fontId="3" fillId="34" borderId="2" xfId="2" applyFont="1" applyFill="1" applyBorder="1" applyAlignment="1">
      <alignment horizontal="center"/>
    </xf>
    <xf numFmtId="0" fontId="3" fillId="34" borderId="3" xfId="2" applyFont="1" applyFill="1" applyBorder="1" applyAlignment="1">
      <alignment horizontal="center"/>
    </xf>
    <xf numFmtId="0" fontId="6" fillId="2" borderId="29" xfId="0" applyFont="1" applyFill="1" applyBorder="1" applyAlignment="1">
      <alignment horizontal="center" vertical="center" wrapText="1"/>
    </xf>
    <xf numFmtId="0" fontId="21" fillId="17" borderId="2" xfId="2" applyFont="1" applyFill="1" applyBorder="1" applyAlignment="1">
      <alignment horizontal="center" wrapText="1"/>
    </xf>
    <xf numFmtId="9" fontId="21" fillId="0" borderId="62" xfId="2" applyNumberFormat="1" applyFont="1" applyBorder="1" applyAlignment="1">
      <alignment horizontal="center" vertical="center" wrapText="1"/>
    </xf>
    <xf numFmtId="0" fontId="21" fillId="8" borderId="5" xfId="2" applyFont="1" applyFill="1" applyBorder="1" applyAlignment="1">
      <alignment horizontal="center" vertical="center" wrapText="1"/>
    </xf>
    <xf numFmtId="49" fontId="21" fillId="0" borderId="62" xfId="2" applyNumberFormat="1" applyFont="1" applyBorder="1" applyAlignment="1">
      <alignment horizontal="center" vertical="center" wrapText="1"/>
    </xf>
    <xf numFmtId="170" fontId="21" fillId="0" borderId="96" xfId="2" applyNumberFormat="1" applyFont="1" applyBorder="1" applyAlignment="1">
      <alignment horizontal="center" vertical="center" wrapText="1"/>
    </xf>
    <xf numFmtId="170" fontId="21" fillId="8" borderId="5" xfId="2" applyNumberFormat="1" applyFont="1" applyFill="1" applyBorder="1" applyAlignment="1">
      <alignment horizontal="right" vertical="center" wrapText="1"/>
    </xf>
    <xf numFmtId="0" fontId="21" fillId="0" borderId="96" xfId="2" applyFont="1" applyBorder="1" applyAlignment="1">
      <alignment horizontal="center" vertical="center" wrapText="1"/>
    </xf>
    <xf numFmtId="169" fontId="21" fillId="0" borderId="62" xfId="2" applyNumberFormat="1" applyFont="1" applyBorder="1" applyAlignment="1">
      <alignment horizontal="center" vertical="center" wrapText="1"/>
    </xf>
    <xf numFmtId="49" fontId="21" fillId="0" borderId="96" xfId="2" applyNumberFormat="1" applyFont="1" applyBorder="1" applyAlignment="1">
      <alignment horizontal="center" vertical="center" wrapText="1"/>
    </xf>
    <xf numFmtId="0" fontId="21" fillId="0" borderId="51" xfId="2" applyFont="1" applyBorder="1" applyAlignment="1">
      <alignment horizontal="center" vertical="center" wrapText="1"/>
    </xf>
    <xf numFmtId="9" fontId="21" fillId="0" borderId="7" xfId="2" applyNumberFormat="1" applyFont="1" applyBorder="1" applyAlignment="1">
      <alignment horizontal="center" vertical="center" wrapText="1"/>
    </xf>
    <xf numFmtId="0" fontId="21" fillId="8" borderId="96" xfId="2" applyFont="1" applyFill="1" applyBorder="1" applyAlignment="1">
      <alignment horizontal="center" vertical="center" wrapText="1"/>
    </xf>
    <xf numFmtId="172" fontId="21" fillId="0" borderId="96" xfId="2" applyNumberFormat="1" applyFont="1" applyBorder="1" applyAlignment="1">
      <alignment horizontal="center" vertical="center" wrapText="1"/>
    </xf>
    <xf numFmtId="172" fontId="21" fillId="0" borderId="62" xfId="2" applyNumberFormat="1" applyFont="1" applyBorder="1" applyAlignment="1">
      <alignment horizontal="center" vertical="center" wrapText="1"/>
    </xf>
    <xf numFmtId="170" fontId="21" fillId="8" borderId="96" xfId="2" applyNumberFormat="1" applyFont="1" applyFill="1" applyBorder="1" applyAlignment="1">
      <alignment horizontal="right" vertical="center" wrapText="1"/>
    </xf>
    <xf numFmtId="0" fontId="5" fillId="5" borderId="32"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5" fillId="5" borderId="155" xfId="0" applyFont="1" applyFill="1" applyBorder="1" applyAlignment="1">
      <alignment horizontal="center" vertical="center" wrapText="1"/>
    </xf>
    <xf numFmtId="0" fontId="5" fillId="5" borderId="47" xfId="0" applyFont="1" applyFill="1" applyBorder="1" applyAlignment="1">
      <alignment horizontal="center" vertical="center" wrapText="1"/>
    </xf>
    <xf numFmtId="0" fontId="5" fillId="8" borderId="35" xfId="0" applyFont="1" applyFill="1" applyBorder="1" applyAlignment="1">
      <alignment horizontal="center" vertical="center" wrapText="1"/>
    </xf>
    <xf numFmtId="0" fontId="5" fillId="8" borderId="153" xfId="0" applyFont="1" applyFill="1" applyBorder="1" applyAlignment="1">
      <alignment horizontal="center" vertical="center" wrapText="1"/>
    </xf>
    <xf numFmtId="0" fontId="4" fillId="0" borderId="2" xfId="2" applyFont="1" applyBorder="1" applyAlignment="1">
      <alignment horizontal="left"/>
    </xf>
    <xf numFmtId="0" fontId="3" fillId="0" borderId="158" xfId="2" applyFont="1" applyBorder="1" applyAlignment="1">
      <alignment horizontal="left"/>
    </xf>
    <xf numFmtId="10" fontId="2" fillId="0" borderId="159" xfId="2" applyNumberFormat="1" applyFont="1" applyBorder="1" applyAlignment="1">
      <alignment horizontal="center" vertical="center" wrapText="1"/>
    </xf>
    <xf numFmtId="0" fontId="17" fillId="0" borderId="159" xfId="2" applyFont="1" applyBorder="1" applyAlignment="1">
      <alignment horizontal="center" vertical="center" wrapText="1"/>
    </xf>
    <xf numFmtId="0" fontId="17" fillId="9" borderId="1" xfId="2" applyFont="1" applyFill="1" applyBorder="1" applyAlignment="1">
      <alignment horizontal="center" vertical="center" wrapText="1"/>
    </xf>
    <xf numFmtId="0" fontId="3" fillId="9" borderId="2" xfId="2" applyFont="1" applyFill="1" applyBorder="1"/>
    <xf numFmtId="0" fontId="3" fillId="9" borderId="3" xfId="2" applyFont="1" applyFill="1" applyBorder="1"/>
    <xf numFmtId="0" fontId="4" fillId="0" borderId="62" xfId="2" applyFont="1" applyBorder="1" applyAlignment="1">
      <alignment horizontal="center" vertical="center"/>
    </xf>
    <xf numFmtId="0" fontId="4" fillId="0" borderId="96" xfId="2" applyFont="1" applyBorder="1" applyAlignment="1">
      <alignment horizontal="center" vertical="center" wrapText="1"/>
    </xf>
    <xf numFmtId="0" fontId="4" fillId="0" borderId="62" xfId="2" applyFont="1" applyBorder="1" applyAlignment="1">
      <alignment horizontal="center" vertical="center" wrapText="1"/>
    </xf>
    <xf numFmtId="10" fontId="5" fillId="0" borderId="119" xfId="2" applyNumberFormat="1" applyFont="1" applyBorder="1" applyAlignment="1">
      <alignment horizontal="center" vertical="center" wrapText="1"/>
    </xf>
    <xf numFmtId="0" fontId="3" fillId="0" borderId="41" xfId="2" applyFont="1" applyBorder="1"/>
    <xf numFmtId="0" fontId="3" fillId="0" borderId="160" xfId="2" applyFont="1" applyBorder="1"/>
    <xf numFmtId="0" fontId="4" fillId="0" borderId="7" xfId="2" applyFont="1" applyBorder="1" applyAlignment="1">
      <alignment horizontal="center" vertical="center"/>
    </xf>
    <xf numFmtId="170" fontId="4" fillId="9" borderId="96" xfId="2" applyNumberFormat="1" applyFont="1" applyFill="1" applyBorder="1" applyAlignment="1">
      <alignment horizontal="right" vertical="center"/>
    </xf>
    <xf numFmtId="0" fontId="3" fillId="9" borderId="42" xfId="2" applyFont="1" applyFill="1" applyBorder="1"/>
    <xf numFmtId="0" fontId="3" fillId="9" borderId="46" xfId="2" applyFont="1" applyFill="1" applyBorder="1"/>
    <xf numFmtId="170" fontId="4" fillId="9" borderId="7" xfId="2" applyNumberFormat="1" applyFont="1" applyFill="1" applyBorder="1" applyAlignment="1">
      <alignment horizontal="right" vertical="center"/>
    </xf>
    <xf numFmtId="0" fontId="3" fillId="9" borderId="13" xfId="2" applyFont="1" applyFill="1" applyBorder="1"/>
    <xf numFmtId="0" fontId="3" fillId="9" borderId="48" xfId="2" applyFont="1" applyFill="1" applyBorder="1"/>
    <xf numFmtId="170" fontId="4" fillId="9" borderId="62" xfId="2" applyNumberFormat="1" applyFont="1" applyFill="1" applyBorder="1" applyAlignment="1">
      <alignment horizontal="right" vertical="center"/>
    </xf>
    <xf numFmtId="0" fontId="3" fillId="9" borderId="17" xfId="2" applyFont="1" applyFill="1" applyBorder="1"/>
    <xf numFmtId="0" fontId="3" fillId="9" borderId="153" xfId="2" applyFont="1" applyFill="1" applyBorder="1"/>
    <xf numFmtId="0" fontId="3" fillId="0" borderId="5" xfId="2" applyFont="1" applyBorder="1" applyAlignment="1">
      <alignment horizontal="left"/>
    </xf>
    <xf numFmtId="0" fontId="3" fillId="0" borderId="16" xfId="2" applyFont="1" applyBorder="1" applyAlignment="1">
      <alignment horizontal="left"/>
    </xf>
    <xf numFmtId="0" fontId="3" fillId="0" borderId="11" xfId="2" applyFont="1" applyBorder="1" applyAlignment="1">
      <alignment horizontal="left"/>
    </xf>
    <xf numFmtId="0" fontId="3" fillId="0" borderId="155" xfId="2" applyFont="1" applyBorder="1" applyAlignment="1">
      <alignment horizontal="left"/>
    </xf>
    <xf numFmtId="0" fontId="3" fillId="0" borderId="47" xfId="2" applyFont="1" applyBorder="1" applyAlignment="1">
      <alignment horizontal="left"/>
    </xf>
    <xf numFmtId="0" fontId="3" fillId="0" borderId="16" xfId="2" applyFont="1" applyBorder="1"/>
    <xf numFmtId="0" fontId="3" fillId="0" borderId="155" xfId="2" applyFont="1" applyBorder="1"/>
    <xf numFmtId="0" fontId="4" fillId="0" borderId="62" xfId="2" applyFont="1" applyBorder="1" applyAlignment="1">
      <alignment horizontal="left" vertical="center"/>
    </xf>
    <xf numFmtId="170" fontId="4" fillId="0" borderId="96" xfId="2" applyNumberFormat="1" applyFont="1" applyBorder="1" applyAlignment="1">
      <alignment horizontal="right" vertical="center"/>
    </xf>
    <xf numFmtId="0" fontId="5" fillId="0" borderId="24" xfId="2" applyFont="1" applyBorder="1" applyAlignment="1">
      <alignment horizontal="center" vertical="center" wrapText="1"/>
    </xf>
    <xf numFmtId="0" fontId="5" fillId="0" borderId="33" xfId="2" applyFont="1" applyBorder="1" applyAlignment="1">
      <alignment horizontal="center" vertical="center" wrapText="1"/>
    </xf>
    <xf numFmtId="0" fontId="5" fillId="0" borderId="34" xfId="2" applyFont="1" applyBorder="1" applyAlignment="1">
      <alignment horizontal="center" vertical="center" wrapText="1"/>
    </xf>
    <xf numFmtId="0" fontId="5" fillId="0" borderId="155" xfId="2" applyFont="1" applyBorder="1" applyAlignment="1">
      <alignment horizontal="center" vertical="center" wrapText="1"/>
    </xf>
    <xf numFmtId="0" fontId="5" fillId="0" borderId="47" xfId="2" applyFont="1" applyBorder="1" applyAlignment="1">
      <alignment horizontal="center" vertical="center" wrapText="1"/>
    </xf>
    <xf numFmtId="0" fontId="5" fillId="9" borderId="22" xfId="2" applyFont="1" applyFill="1" applyBorder="1" applyAlignment="1">
      <alignment horizontal="center" vertical="center" wrapText="1"/>
    </xf>
    <xf numFmtId="0" fontId="3" fillId="9" borderId="25" xfId="2" applyFont="1" applyFill="1" applyBorder="1"/>
    <xf numFmtId="0" fontId="3" fillId="9" borderId="26" xfId="2" applyFont="1" applyFill="1" applyBorder="1"/>
    <xf numFmtId="0" fontId="3" fillId="9" borderId="37" xfId="2" applyFont="1" applyFill="1" applyBorder="1"/>
    <xf numFmtId="0" fontId="3" fillId="9" borderId="40" xfId="2" applyFont="1" applyFill="1" applyBorder="1"/>
    <xf numFmtId="0" fontId="5" fillId="0" borderId="22" xfId="2" applyFont="1" applyBorder="1" applyAlignment="1">
      <alignment horizontal="center" vertical="center" wrapText="1"/>
    </xf>
    <xf numFmtId="0" fontId="2" fillId="0" borderId="22" xfId="2" applyFont="1" applyBorder="1" applyAlignment="1">
      <alignment horizontal="center" vertical="center" wrapText="1"/>
    </xf>
    <xf numFmtId="0" fontId="2" fillId="0" borderId="24" xfId="2" applyFont="1" applyBorder="1" applyAlignment="1">
      <alignment horizontal="center" vertical="center" wrapText="1"/>
    </xf>
    <xf numFmtId="0" fontId="6" fillId="0" borderId="22"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27" xfId="2" applyFont="1" applyBorder="1" applyAlignment="1">
      <alignment horizontal="center" vertical="center" wrapText="1"/>
    </xf>
    <xf numFmtId="173" fontId="6" fillId="0" borderId="29" xfId="2" applyNumberFormat="1" applyFont="1" applyBorder="1" applyAlignment="1">
      <alignment horizontal="center" vertical="center" wrapText="1"/>
    </xf>
    <xf numFmtId="0" fontId="6" fillId="0" borderId="7" xfId="2" applyFont="1" applyBorder="1" applyAlignment="1">
      <alignment horizontal="center" vertical="center" wrapText="1"/>
    </xf>
    <xf numFmtId="0" fontId="6" fillId="0" borderId="18" xfId="2" applyFont="1" applyBorder="1" applyAlignment="1">
      <alignment horizontal="center" vertical="center" wrapText="1"/>
    </xf>
    <xf numFmtId="0" fontId="6" fillId="0" borderId="6" xfId="2" applyFont="1" applyBorder="1" applyAlignment="1">
      <alignment horizontal="center" vertical="center" wrapText="1"/>
    </xf>
    <xf numFmtId="49" fontId="15" fillId="0" borderId="19" xfId="0" applyNumberFormat="1" applyFont="1" applyBorder="1" applyAlignment="1">
      <alignment horizontal="left" vertical="center" wrapText="1"/>
    </xf>
    <xf numFmtId="0" fontId="0" fillId="0" borderId="0" xfId="0" applyFont="1" applyAlignment="1"/>
    <xf numFmtId="0" fontId="7" fillId="0" borderId="95" xfId="0" applyFont="1" applyBorder="1" applyAlignment="1">
      <alignment horizontal="left" vertical="center"/>
    </xf>
    <xf numFmtId="0" fontId="7" fillId="0" borderId="101" xfId="0" applyFont="1" applyBorder="1" applyAlignment="1">
      <alignment horizontal="left" vertical="center"/>
    </xf>
    <xf numFmtId="0" fontId="7" fillId="0" borderId="44" xfId="0" applyFont="1" applyBorder="1" applyAlignment="1">
      <alignment horizontal="left" vertical="center"/>
    </xf>
    <xf numFmtId="171" fontId="4" fillId="0" borderId="28" xfId="0" applyNumberFormat="1" applyFont="1" applyBorder="1" applyAlignment="1">
      <alignment horizontal="right" vertical="center" wrapText="1"/>
    </xf>
    <xf numFmtId="0" fontId="4" fillId="0" borderId="14" xfId="0" applyFont="1" applyBorder="1" applyAlignment="1">
      <alignment wrapText="1"/>
    </xf>
    <xf numFmtId="171" fontId="4" fillId="0" borderId="14" xfId="0" applyNumberFormat="1" applyFont="1" applyBorder="1" applyAlignment="1">
      <alignment vertical="center"/>
    </xf>
    <xf numFmtId="49" fontId="15" fillId="0" borderId="39" xfId="0" applyNumberFormat="1" applyFont="1" applyBorder="1" applyAlignment="1"/>
    <xf numFmtId="49" fontId="15" fillId="0" borderId="95" xfId="0" applyNumberFormat="1" applyFont="1" applyBorder="1" applyAlignment="1">
      <alignment horizontal="left" wrapText="1"/>
    </xf>
    <xf numFmtId="0" fontId="4" fillId="0" borderId="8" xfId="0" applyFont="1" applyBorder="1" applyAlignment="1">
      <alignment horizontal="right" vertical="center" wrapText="1"/>
    </xf>
    <xf numFmtId="49" fontId="15" fillId="0" borderId="101" xfId="0" applyNumberFormat="1" applyFont="1" applyBorder="1" applyAlignment="1">
      <alignment horizontal="left" wrapText="1"/>
    </xf>
    <xf numFmtId="49" fontId="4" fillId="8" borderId="34" xfId="0" applyNumberFormat="1" applyFont="1" applyFill="1" applyBorder="1" applyAlignment="1">
      <alignment horizontal="left" vertical="center"/>
    </xf>
    <xf numFmtId="49" fontId="15" fillId="0" borderId="32" xfId="0" applyNumberFormat="1" applyFont="1" applyBorder="1" applyAlignment="1">
      <alignment horizontal="left" wrapText="1"/>
    </xf>
    <xf numFmtId="0" fontId="4" fillId="13" borderId="101" xfId="0" applyFont="1" applyFill="1" applyBorder="1" applyAlignment="1">
      <alignment horizontal="left" vertical="center" wrapText="1"/>
    </xf>
    <xf numFmtId="49" fontId="15" fillId="13" borderId="101" xfId="0" applyNumberFormat="1" applyFont="1" applyFill="1" applyBorder="1" applyAlignment="1">
      <alignment horizontal="left" vertical="center" wrapText="1"/>
    </xf>
    <xf numFmtId="49" fontId="15" fillId="0" borderId="101" xfId="0" applyNumberFormat="1" applyFont="1" applyBorder="1"/>
    <xf numFmtId="49" fontId="15" fillId="0" borderId="44" xfId="0" applyNumberFormat="1" applyFont="1" applyBorder="1"/>
    <xf numFmtId="0" fontId="4" fillId="0" borderId="50" xfId="0" applyFont="1" applyBorder="1" applyAlignment="1">
      <alignment horizontal="left" vertical="center" wrapText="1"/>
    </xf>
    <xf numFmtId="49" fontId="4" fillId="8" borderId="38" xfId="0" applyNumberFormat="1" applyFont="1" applyFill="1" applyBorder="1" applyAlignment="1">
      <alignment horizontal="center" vertical="center" wrapText="1"/>
    </xf>
    <xf numFmtId="49" fontId="4" fillId="8" borderId="38" xfId="0" applyNumberFormat="1" applyFont="1" applyFill="1" applyBorder="1" applyAlignment="1">
      <alignment horizontal="left" vertical="center"/>
    </xf>
    <xf numFmtId="49" fontId="4" fillId="8" borderId="14" xfId="0" applyNumberFormat="1" applyFont="1" applyFill="1" applyBorder="1" applyAlignment="1">
      <alignment horizontal="left" vertical="center"/>
    </xf>
    <xf numFmtId="49" fontId="4" fillId="8" borderId="16" xfId="0" applyNumberFormat="1" applyFont="1" applyFill="1" applyBorder="1" applyAlignment="1">
      <alignment horizontal="left" vertical="center"/>
    </xf>
    <xf numFmtId="49" fontId="4" fillId="0" borderId="15" xfId="0" applyNumberFormat="1" applyFont="1" applyBorder="1" applyAlignment="1">
      <alignment horizontal="left" vertical="center"/>
    </xf>
    <xf numFmtId="0" fontId="4" fillId="8" borderId="38" xfId="0" applyFont="1" applyFill="1" applyBorder="1" applyAlignment="1">
      <alignment vertical="center" wrapText="1"/>
    </xf>
    <xf numFmtId="10" fontId="4" fillId="11" borderId="13" xfId="0" applyNumberFormat="1" applyFont="1" applyFill="1" applyBorder="1" applyAlignment="1">
      <alignment horizontal="center" vertical="center" wrapText="1"/>
    </xf>
    <xf numFmtId="0" fontId="4" fillId="12" borderId="42" xfId="0" applyFont="1" applyFill="1" applyBorder="1" applyAlignment="1">
      <alignment horizontal="center" vertical="center" wrapText="1"/>
    </xf>
    <xf numFmtId="0" fontId="4" fillId="12" borderId="13" xfId="0" applyFont="1" applyFill="1" applyBorder="1" applyAlignment="1">
      <alignment horizontal="center" vertical="center" wrapText="1"/>
    </xf>
    <xf numFmtId="0" fontId="4" fillId="12" borderId="17" xfId="0" applyFont="1" applyFill="1" applyBorder="1" applyAlignment="1">
      <alignment horizontal="center" vertical="center" wrapText="1"/>
    </xf>
    <xf numFmtId="1" fontId="4" fillId="0" borderId="42" xfId="0" applyNumberFormat="1" applyFont="1" applyBorder="1" applyAlignment="1">
      <alignment horizontal="center" vertical="center" wrapText="1"/>
    </xf>
    <xf numFmtId="49" fontId="15" fillId="0" borderId="47" xfId="0" applyNumberFormat="1" applyFont="1" applyBorder="1" applyAlignment="1">
      <alignment horizontal="left" vertical="center" wrapText="1"/>
    </xf>
    <xf numFmtId="49" fontId="4" fillId="8" borderId="47" xfId="0" applyNumberFormat="1" applyFont="1" applyFill="1" applyBorder="1" applyAlignment="1">
      <alignment horizontal="center" vertical="center" wrapText="1"/>
    </xf>
    <xf numFmtId="0" fontId="15" fillId="0" borderId="51" xfId="0" applyFont="1" applyBorder="1" applyAlignment="1">
      <alignment horizontal="center" vertical="center" wrapText="1"/>
    </xf>
    <xf numFmtId="49" fontId="15" fillId="0" borderId="34" xfId="0" applyNumberFormat="1" applyFont="1" applyBorder="1" applyAlignment="1">
      <alignment horizontal="left" wrapText="1"/>
    </xf>
    <xf numFmtId="171" fontId="15" fillId="0" borderId="102" xfId="0" applyNumberFormat="1" applyFont="1" applyBorder="1" applyAlignment="1">
      <alignment horizontal="right" vertical="center"/>
    </xf>
    <xf numFmtId="49" fontId="15" fillId="0" borderId="47" xfId="0" applyNumberFormat="1" applyFont="1" applyBorder="1" applyAlignment="1">
      <alignment horizontal="left" wrapText="1"/>
    </xf>
    <xf numFmtId="171" fontId="15" fillId="0" borderId="47" xfId="0" applyNumberFormat="1" applyFont="1" applyBorder="1" applyAlignment="1">
      <alignment horizontal="right" vertical="center"/>
    </xf>
    <xf numFmtId="0" fontId="15" fillId="0" borderId="47" xfId="0" applyFont="1" applyBorder="1" applyAlignment="1">
      <alignment horizontal="right" vertical="center"/>
    </xf>
  </cellXfs>
  <cellStyles count="11">
    <cellStyle name="Excel Built-in Currency [0]" xfId="10" xr:uid="{4A7718B4-9BCA-4126-9FB6-0C8F4163A621}"/>
    <cellStyle name="Hipervínculo" xfId="8" builtinId="8"/>
    <cellStyle name="Millares" xfId="9" builtinId="3"/>
    <cellStyle name="Millares 2" xfId="5" xr:uid="{E5493555-FA3C-4908-A9DF-BA5F3B952CC7}"/>
    <cellStyle name="Millares 3" xfId="7" xr:uid="{EEC25DFE-17A7-42FA-A167-71C7A038D920}"/>
    <cellStyle name="Moneda" xfId="1" builtinId="4"/>
    <cellStyle name="Moneda 2" xfId="3" xr:uid="{00DD7E8F-F847-40E2-A825-473659C8D810}"/>
    <cellStyle name="Moneda 3" xfId="6" xr:uid="{8A5DA401-4600-4907-BD67-0CECC90FB28E}"/>
    <cellStyle name="Normal" xfId="0" builtinId="0"/>
    <cellStyle name="Normal 2" xfId="2" xr:uid="{D4B48171-9D42-4685-B194-542E4E96D41D}"/>
    <cellStyle name="Porcentaje 2" xfId="4" xr:uid="{7C11B06B-CE62-4676-B608-F1DABDBD6C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32</xdr:col>
      <xdr:colOff>0</xdr:colOff>
      <xdr:row>44</xdr:row>
      <xdr:rowOff>0</xdr:rowOff>
    </xdr:from>
    <xdr:ext cx="914400" cy="228600"/>
    <xdr:pic>
      <xdr:nvPicPr>
        <xdr:cNvPr id="2" name="image1.png">
          <a:extLst>
            <a:ext uri="{FF2B5EF4-FFF2-40B4-BE49-F238E27FC236}">
              <a16:creationId xmlns:a16="http://schemas.microsoft.com/office/drawing/2014/main" id="{ADBEECE7-903F-490A-B955-91B65B79CD45}"/>
            </a:ext>
          </a:extLst>
        </xdr:cNvPr>
        <xdr:cNvPicPr preferRelativeResize="0"/>
      </xdr:nvPicPr>
      <xdr:blipFill>
        <a:blip xmlns:r="http://schemas.openxmlformats.org/officeDocument/2006/relationships" r:embed="rId1" cstate="print"/>
        <a:stretch>
          <a:fillRect/>
        </a:stretch>
      </xdr:blipFill>
      <xdr:spPr>
        <a:xfrm>
          <a:off x="32575500" y="12773025"/>
          <a:ext cx="914400" cy="22860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5976E-B546-4AF8-A5C6-CB6538E1A4DB}">
  <sheetPr>
    <tabColor theme="8" tint="-0.499984740745262"/>
  </sheetPr>
  <dimension ref="A1:C35"/>
  <sheetViews>
    <sheetView topLeftCell="A7" zoomScale="110" zoomScaleNormal="110" workbookViewId="0">
      <selection activeCell="A21" sqref="A21"/>
    </sheetView>
  </sheetViews>
  <sheetFormatPr baseColWidth="10" defaultColWidth="11.44140625" defaultRowHeight="13.8"/>
  <cols>
    <col min="1" max="1" width="88.109375" style="3" customWidth="1"/>
    <col min="2" max="2" width="20.6640625" style="3375" customWidth="1"/>
    <col min="3" max="3" width="0" style="3375" hidden="1" customWidth="1"/>
    <col min="4" max="16384" width="11.44140625" style="3375"/>
  </cols>
  <sheetData>
    <row r="1" spans="1:3" ht="24.75" customHeight="1">
      <c r="A1" s="4129" t="s">
        <v>2190</v>
      </c>
      <c r="B1" s="4129"/>
    </row>
    <row r="2" spans="1:3" ht="6.6" customHeight="1"/>
    <row r="3" spans="1:3">
      <c r="A3" s="4" t="s">
        <v>2189</v>
      </c>
      <c r="B3" s="4126">
        <v>2025</v>
      </c>
    </row>
    <row r="4" spans="1:3">
      <c r="A4" s="4" t="s">
        <v>2187</v>
      </c>
      <c r="B4" s="4127" t="s">
        <v>2188</v>
      </c>
    </row>
    <row r="5" spans="1:3">
      <c r="A5" s="4" t="s">
        <v>2191</v>
      </c>
      <c r="B5" s="4128">
        <v>45839</v>
      </c>
    </row>
    <row r="6" spans="1:3">
      <c r="A6" s="4"/>
      <c r="B6" s="3376"/>
    </row>
    <row r="7" spans="1:3">
      <c r="A7" s="4130" t="s">
        <v>2208</v>
      </c>
      <c r="B7" s="4131"/>
    </row>
    <row r="8" spans="1:3" s="3377" customFormat="1">
      <c r="A8" s="3378" t="s">
        <v>2192</v>
      </c>
      <c r="B8" s="3379" t="s">
        <v>57</v>
      </c>
    </row>
    <row r="9" spans="1:3" s="3377" customFormat="1">
      <c r="A9" s="3588" t="s">
        <v>2319</v>
      </c>
      <c r="B9" s="266" t="s">
        <v>2194</v>
      </c>
    </row>
    <row r="10" spans="1:3">
      <c r="A10" s="3860" t="s">
        <v>2193</v>
      </c>
      <c r="B10" s="260" t="s">
        <v>2194</v>
      </c>
    </row>
    <row r="11" spans="1:3">
      <c r="A11" s="3420" t="s">
        <v>2469</v>
      </c>
      <c r="B11" s="260" t="s">
        <v>2194</v>
      </c>
    </row>
    <row r="12" spans="1:3">
      <c r="A12" s="3380" t="s">
        <v>2195</v>
      </c>
      <c r="B12" s="266" t="s">
        <v>2194</v>
      </c>
      <c r="C12" s="3375" t="s">
        <v>2467</v>
      </c>
    </row>
    <row r="13" spans="1:3">
      <c r="A13" s="3380" t="s">
        <v>10</v>
      </c>
      <c r="B13" s="266" t="s">
        <v>2194</v>
      </c>
    </row>
    <row r="14" spans="1:3">
      <c r="A14" s="3380" t="s">
        <v>2196</v>
      </c>
      <c r="B14" s="266" t="s">
        <v>2194</v>
      </c>
    </row>
    <row r="15" spans="1:3">
      <c r="A15" s="3380" t="s">
        <v>2197</v>
      </c>
      <c r="B15" s="266" t="s">
        <v>2194</v>
      </c>
    </row>
    <row r="16" spans="1:3">
      <c r="A16" s="3380" t="s">
        <v>2468</v>
      </c>
      <c r="B16" s="266" t="s">
        <v>2194</v>
      </c>
    </row>
    <row r="17" spans="1:3">
      <c r="A17" s="3380" t="s">
        <v>2198</v>
      </c>
      <c r="B17" s="266" t="s">
        <v>2194</v>
      </c>
    </row>
    <row r="18" spans="1:3">
      <c r="A18" s="3380" t="s">
        <v>2199</v>
      </c>
      <c r="B18" s="266" t="s">
        <v>2194</v>
      </c>
      <c r="C18" s="3375" t="s">
        <v>2467</v>
      </c>
    </row>
    <row r="19" spans="1:3">
      <c r="A19" s="3380" t="s">
        <v>2335</v>
      </c>
      <c r="B19" s="266" t="s">
        <v>2194</v>
      </c>
    </row>
    <row r="20" spans="1:3">
      <c r="A20" s="3380" t="s">
        <v>912</v>
      </c>
      <c r="B20" s="266" t="s">
        <v>2194</v>
      </c>
    </row>
    <row r="21" spans="1:3">
      <c r="A21" s="3420" t="s">
        <v>2200</v>
      </c>
      <c r="B21" s="266" t="s">
        <v>2194</v>
      </c>
    </row>
    <row r="22" spans="1:3">
      <c r="A22" s="3380" t="s">
        <v>2201</v>
      </c>
      <c r="B22" s="266" t="s">
        <v>2194</v>
      </c>
    </row>
    <row r="23" spans="1:3">
      <c r="A23" s="3380" t="s">
        <v>1988</v>
      </c>
      <c r="B23" s="266" t="s">
        <v>2194</v>
      </c>
    </row>
    <row r="24" spans="1:3">
      <c r="A24" s="3380" t="s">
        <v>366</v>
      </c>
      <c r="B24" s="266" t="s">
        <v>2194</v>
      </c>
      <c r="C24" s="3375" t="s">
        <v>2467</v>
      </c>
    </row>
    <row r="25" spans="1:3">
      <c r="A25" s="3380" t="s">
        <v>2202</v>
      </c>
      <c r="B25" s="266" t="s">
        <v>2194</v>
      </c>
    </row>
    <row r="26" spans="1:3">
      <c r="A26" s="3380" t="s">
        <v>2203</v>
      </c>
      <c r="B26" s="266" t="s">
        <v>2194</v>
      </c>
    </row>
    <row r="27" spans="1:3">
      <c r="A27" s="3380" t="s">
        <v>2204</v>
      </c>
      <c r="B27" s="266" t="s">
        <v>2194</v>
      </c>
    </row>
    <row r="28" spans="1:3">
      <c r="A28" s="3380" t="s">
        <v>291</v>
      </c>
      <c r="B28" s="266" t="s">
        <v>2194</v>
      </c>
    </row>
    <row r="29" spans="1:3">
      <c r="A29" s="3380" t="s">
        <v>1175</v>
      </c>
      <c r="B29" s="266" t="s">
        <v>2194</v>
      </c>
    </row>
    <row r="30" spans="1:3">
      <c r="A30" s="3380" t="s">
        <v>2205</v>
      </c>
      <c r="B30" s="266" t="s">
        <v>2194</v>
      </c>
    </row>
    <row r="31" spans="1:3">
      <c r="A31" s="3380" t="s">
        <v>2320</v>
      </c>
      <c r="B31" s="266" t="s">
        <v>2194</v>
      </c>
    </row>
    <row r="32" spans="1:3">
      <c r="A32" s="3419" t="s">
        <v>2209</v>
      </c>
      <c r="B32" s="260" t="s">
        <v>2206</v>
      </c>
    </row>
    <row r="33" spans="1:2">
      <c r="A33" s="3380" t="s">
        <v>2207</v>
      </c>
      <c r="B33" s="266" t="s">
        <v>2206</v>
      </c>
    </row>
    <row r="35" spans="1:2" ht="69" customHeight="1">
      <c r="A35" s="4132" t="s">
        <v>2470</v>
      </c>
      <c r="B35" s="4132"/>
    </row>
  </sheetData>
  <mergeCells count="3">
    <mergeCell ref="A1:B1"/>
    <mergeCell ref="A7:B7"/>
    <mergeCell ref="A35:B35"/>
  </mergeCells>
  <hyperlinks>
    <hyperlink ref="A12" location="Secretaría_Desarrollo_Económico!A1" display="SECRETARÍA DE DESARROLLO ECONÓMICO" xr:uid="{C57CE13E-C278-4F69-8283-A2F5120E63ED}"/>
    <hyperlink ref="A13" location="'Secretaría de_Equidad'!A1" display="SECRETARÍA DE EQUIDAD Y PODER POPULAR" xr:uid="{6AADFB85-26A0-4758-8666-DE9E1A9DC7AE}"/>
    <hyperlink ref="A14" location="Secretaría_Mujer_Equidad_Género!A1" display="SECRETARÍA DE LA MUJER Y PODER POPULAR" xr:uid="{644D3685-4689-47F7-9EA0-1C94DDBDEEA5}"/>
    <hyperlink ref="A15" location="'Secretaría de Ambiente'!A1" display="SECRETARÍA DE AMBIENTE, GESTIÓN DEL RIESGO DE DESASTRES Y CAMBIO CLIMÁTICO" xr:uid="{69E02C80-A9B1-432C-8F90-47F3FC39126B}"/>
    <hyperlink ref="A16" location="'Secretaría de Infraestructura'!A1" display="SECERTARÍA DE INFRAESTRUCTURA" xr:uid="{EAA6A4B3-DA82-4A9A-8F17-D2269FD69598}"/>
    <hyperlink ref="A17" location="'Secretaría de Hacienda'!A1" display="SECRETARÍA DE HACIENDA" xr:uid="{986CD0E8-9CBE-4EEE-B9CF-F94102FEF991}"/>
    <hyperlink ref="A18" location="Secretaría_General!A1" display="SECRETARÍA GENERAL" xr:uid="{68AF6A62-9415-4F24-B0A4-F7D3352952FD}"/>
    <hyperlink ref="A20" location="Oficina_Asesora_Planeación!A1" display="OFICINA ASESORA DE PLANEACIÓN" xr:uid="{3A8CCA19-74B5-4506-A52B-C705FF745700}"/>
    <hyperlink ref="A22" location="'Oficina Consejería de Paz y DDH'!A1" display="OFICINA CONSEJERÍA PARA LA CONSTRUCCIÓN DE PAZ Y DEFENSA DE LOS DERECHOS HUMANOS" xr:uid="{F069B3D0-58CD-4299-A242-37246F5914B5}"/>
    <hyperlink ref="A23" location="'Oficina de Turismo'!A1" display="OFICINA DE TURISMO" xr:uid="{32BE9D26-2737-4C12-9B7D-CD6D8D24DD32}"/>
    <hyperlink ref="A24" location="Oficina_Cultura!A1" display="OFICINA DE CULTURA" xr:uid="{017BD209-9545-418A-9B0E-47CA21BA8878}"/>
    <hyperlink ref="A25" location="Oficina_Tránsito_Transporte!A1" display="OFICINA DE TRÁNSITO Y TRANSPORTES" xr:uid="{CF62FC0D-654B-4434-A561-E7B65364AB2D}"/>
    <hyperlink ref="A26" location="Gerencia_Proyectos!A1" display="GERENCIA DE PROYECTOS" xr:uid="{932A00A7-28C9-4F8E-8C6A-4095C02D71BB}"/>
    <hyperlink ref="A27" location="Oficina_Jurídica!A1" display="OFICINA JURÍDICA" xr:uid="{B44C14F7-8A74-43D8-9039-6DA7A306DCC2}"/>
    <hyperlink ref="A28" location="Ofic_Control_Interno!A1" display="OFICINA DE CONTROL INTERNO" xr:uid="{237E9ED7-1C06-4EA0-ACF3-EEF5B00EFF7B}"/>
    <hyperlink ref="A29" location="Oficina_Talento_Humano!A1" display="OFICINA DE TALENTO HUMANO" xr:uid="{E76C7201-0532-4A56-A447-4276F906ADE0}"/>
    <hyperlink ref="A30" location="Oficina_Comunicaciones!A1" display="OFICINA DE COMUNICACIONES" xr:uid="{DC01B87B-4817-4B00-A604-FF6AA44AFFA1}"/>
    <hyperlink ref="A33" location="Índice!A1" display="INSTITUTO DEPARTAMENTAL DE RECREACIÓN Y DEPORTE -INDEPORTES-" xr:uid="{5043C163-DFD5-4A51-A5A3-EA4E6A03C4FF}"/>
    <hyperlink ref="A32" location="'Aguas del Magdalena S.A., E.S.P'!A1" display="AGUAS DEL MAGDALENA S.A., E.S.P." xr:uid="{690F4940-EE4A-442D-AF3F-8F76BB945260}"/>
    <hyperlink ref="A10" location="Secretaría_de_Salud!A1" display="SECRETARÍA DE SALUD" xr:uid="{034B5EAB-383E-48C3-A785-3FB4E8F4F105}"/>
    <hyperlink ref="A21" location="Oficina_TIC!A1" display="OFICINA DE TECNOLOGÍAS DE LA INFORMACIÓN Y LAS COMUNICACIONES" xr:uid="{4BE6D5D7-895C-4B76-B24A-54430F2CB9A6}"/>
    <hyperlink ref="A31" location="Oficina_Control_Disc_Interno!A1" display="OFICINA DE CONTROL DISCIPLINARIO INTERNO" xr:uid="{262C8112-6862-4918-A248-7B5BEB968CEB}"/>
    <hyperlink ref="A19" location="Oficina_Programas_Alimentación!A1" display="OFICINA DE PROGRAMAS DE ALIMENTACIÓN" xr:uid="{23273A32-EF43-4FBE-9E11-CBABF28C1370}"/>
    <hyperlink ref="A9" location="Secretaría_de_Interior!A1" display="SECRETARÍA DE INTERIOR" xr:uid="{D16DBE10-9F4B-47F1-9991-C9DE13A615C7}"/>
    <hyperlink ref="A11" location="Secretaría_de_Educación!A1" display="SECRETARÍA DE EDUCACIÓN" xr:uid="{22B5FB71-AB56-4F8A-8A31-E249E9B05E4F}"/>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495C-D1CB-4B73-BC2D-141C4862A5FB}">
  <sheetPr filterMode="1"/>
  <dimension ref="A1:CT268"/>
  <sheetViews>
    <sheetView showGridLines="0" workbookViewId="0">
      <pane ySplit="13" topLeftCell="A14" activePane="bottomLeft" state="frozen"/>
      <selection pane="bottomLeft" activeCell="C6" sqref="C6:G6"/>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16" style="800" customWidth="1"/>
    <col min="5" max="5" width="15.88671875" style="800" customWidth="1"/>
    <col min="6" max="6" width="16.6640625" style="800" customWidth="1"/>
    <col min="7" max="7" width="15.33203125" style="800" customWidth="1"/>
    <col min="8" max="8" width="13.109375" style="800" customWidth="1"/>
    <col min="9" max="12" width="13.109375" style="800" customWidth="1" outlineLevel="1"/>
    <col min="13" max="13" width="17.33203125" style="800" customWidth="1" outlineLevel="1"/>
    <col min="14" max="14" width="24.5546875" style="800" customWidth="1"/>
    <col min="15" max="15" width="18.6640625" style="800" customWidth="1"/>
    <col min="16" max="16" width="26.44140625" style="800" customWidth="1"/>
    <col min="17" max="19" width="17.33203125" style="800" hidden="1" customWidth="1" outlineLevel="1"/>
    <col min="20" max="20" width="22.109375" style="800" customWidth="1" outlineLevel="1"/>
    <col min="21" max="21" width="1.33203125" style="800" customWidth="1"/>
    <col min="22" max="22" width="7.44140625" style="800" customWidth="1"/>
    <col min="23" max="23" width="34.66406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2.33203125" style="800" customWidth="1"/>
    <col min="33" max="33" width="25.6640625" style="800" customWidth="1"/>
    <col min="34" max="34" width="17.44140625" style="800" customWidth="1"/>
    <col min="35" max="35" width="9.6640625" style="800" customWidth="1"/>
    <col min="36" max="36" width="11.5546875" style="800" customWidth="1"/>
    <col min="37" max="40" width="11.5546875" style="800" customWidth="1" outlineLevel="1"/>
    <col min="41" max="41" width="1.5546875" style="800" customWidth="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8.600000000000001" thickBot="1">
      <c r="A1" s="4162" t="s">
        <v>0</v>
      </c>
      <c r="B1" s="4136"/>
      <c r="C1" s="4136"/>
      <c r="D1" s="4136"/>
      <c r="E1" s="4136"/>
      <c r="F1" s="4136"/>
      <c r="G1" s="4138"/>
      <c r="H1" s="1782"/>
      <c r="I1" s="1782"/>
      <c r="J1" s="1782"/>
      <c r="K1" s="1782"/>
      <c r="L1" s="1782"/>
      <c r="M1" s="1782"/>
      <c r="N1" s="1782"/>
      <c r="O1" s="1782"/>
      <c r="P1" s="1782"/>
      <c r="Q1" s="1782"/>
      <c r="R1" s="1782"/>
      <c r="S1" s="1782"/>
      <c r="T1" s="1782"/>
      <c r="U1" s="1782"/>
      <c r="V1" s="1782"/>
      <c r="W1" s="1782"/>
      <c r="X1" s="1782"/>
      <c r="Y1" s="1782"/>
      <c r="Z1" s="1782"/>
      <c r="AA1" s="1782"/>
      <c r="AB1" s="1782"/>
      <c r="AC1" s="1782"/>
      <c r="AD1" s="1782"/>
      <c r="AE1" s="1782"/>
      <c r="AF1" s="1782"/>
      <c r="AG1" s="1782"/>
      <c r="AH1" s="1782"/>
      <c r="AI1" s="1782"/>
      <c r="AJ1" s="1782"/>
      <c r="AK1" s="1782"/>
      <c r="AL1" s="1782"/>
      <c r="AM1" s="1782"/>
      <c r="AN1" s="1782"/>
      <c r="AO1" s="1782"/>
      <c r="AP1" s="1782"/>
      <c r="AQ1" s="1782"/>
      <c r="AR1" s="1782"/>
      <c r="AS1" s="1781"/>
      <c r="AT1" s="1781"/>
      <c r="AU1" s="1781"/>
      <c r="AV1" s="1781"/>
      <c r="AW1" s="1783"/>
      <c r="AX1" s="1783"/>
      <c r="AY1" s="1783"/>
      <c r="AZ1" s="1783"/>
      <c r="BA1" s="1783"/>
      <c r="BB1" s="1783"/>
      <c r="BC1" s="1783"/>
      <c r="BD1" s="1783"/>
      <c r="BE1" s="1783"/>
      <c r="BF1" s="1783"/>
      <c r="BG1" s="1783"/>
      <c r="BH1" s="1783"/>
      <c r="BI1" s="1783"/>
      <c r="BJ1" s="1783"/>
      <c r="BK1" s="1783"/>
      <c r="BL1" s="1783"/>
      <c r="BM1" s="1783"/>
      <c r="BN1" s="1783"/>
      <c r="BO1" s="1783"/>
      <c r="BP1" s="1783"/>
      <c r="BQ1" s="1783"/>
      <c r="BR1" s="1783"/>
      <c r="BS1" s="1783"/>
      <c r="BT1" s="1783"/>
      <c r="BU1" s="1783"/>
      <c r="BV1" s="1783"/>
      <c r="BW1" s="1783"/>
      <c r="BX1" s="1783"/>
      <c r="BY1" s="1783"/>
      <c r="BZ1" s="1783"/>
      <c r="CA1" s="1784"/>
      <c r="CB1" s="1783"/>
      <c r="CC1" s="1783"/>
      <c r="CD1" s="1783"/>
      <c r="CE1" s="1783"/>
      <c r="CF1" s="1783"/>
      <c r="CG1" s="1783"/>
      <c r="CH1" s="1783"/>
      <c r="CI1" s="1783"/>
      <c r="CJ1" s="1783"/>
      <c r="CK1" s="1783"/>
      <c r="CL1" s="1783"/>
      <c r="CM1" s="1783"/>
      <c r="CN1" s="1783"/>
      <c r="CO1" s="1783"/>
      <c r="CP1" s="1783"/>
      <c r="CQ1" s="1783"/>
      <c r="CR1" s="1783"/>
      <c r="CS1" s="1783"/>
      <c r="CT1" s="1783"/>
    </row>
    <row r="2" spans="1:98" ht="15.6">
      <c r="A2" s="4163" t="s">
        <v>1</v>
      </c>
      <c r="B2" s="4164"/>
      <c r="C2" s="1785">
        <v>2024</v>
      </c>
      <c r="D2" s="1785"/>
      <c r="E2" s="4167" t="s">
        <v>2</v>
      </c>
      <c r="F2" s="1786" t="s">
        <v>3</v>
      </c>
      <c r="G2" s="1787"/>
      <c r="H2" s="3228"/>
      <c r="I2" s="1789"/>
      <c r="J2" s="1789"/>
      <c r="K2" s="1789"/>
      <c r="L2" s="1789"/>
      <c r="M2" s="1789"/>
      <c r="N2" s="1789"/>
      <c r="O2" s="1789"/>
      <c r="P2" s="1789"/>
      <c r="Q2" s="1789"/>
      <c r="R2" s="1789"/>
      <c r="S2" s="1789"/>
      <c r="T2" s="1789"/>
      <c r="U2" s="1789"/>
      <c r="V2" s="1789"/>
      <c r="W2" s="1790"/>
      <c r="X2" s="4169"/>
      <c r="Y2" s="4170"/>
      <c r="Z2" s="4170"/>
      <c r="AA2" s="1790"/>
      <c r="AB2" s="1790"/>
      <c r="AC2" s="1790"/>
      <c r="AD2" s="1790"/>
      <c r="AE2" s="1791"/>
      <c r="AF2" s="1791"/>
      <c r="AG2" s="1791"/>
      <c r="AH2" s="1791"/>
      <c r="AI2" s="1791"/>
      <c r="AJ2" s="1791"/>
      <c r="AK2" s="1791"/>
      <c r="AL2" s="1791"/>
      <c r="AM2" s="1791"/>
      <c r="AN2" s="1791"/>
      <c r="AO2" s="1791"/>
      <c r="AP2" s="1792"/>
      <c r="AQ2" s="1792"/>
      <c r="AR2" s="1791"/>
      <c r="AS2" s="1791"/>
      <c r="AT2" s="1791"/>
      <c r="AU2" s="1791"/>
      <c r="AV2" s="1791"/>
      <c r="AW2" s="1793"/>
      <c r="AX2" s="1793"/>
      <c r="AY2" s="1793"/>
      <c r="AZ2" s="1793"/>
      <c r="BA2" s="1793"/>
      <c r="BB2" s="1793"/>
      <c r="BC2" s="1793"/>
      <c r="BD2" s="1793"/>
      <c r="BE2" s="1793"/>
      <c r="BF2" s="1793"/>
      <c r="BG2" s="1793"/>
      <c r="BH2" s="1793"/>
      <c r="BI2" s="1793"/>
      <c r="BJ2" s="1793"/>
      <c r="BK2" s="1793"/>
      <c r="BL2" s="1793"/>
      <c r="BM2" s="1793"/>
      <c r="BN2" s="1793"/>
      <c r="BO2" s="1793"/>
      <c r="BP2" s="1793"/>
      <c r="BQ2" s="1793"/>
      <c r="BR2" s="1793"/>
      <c r="BS2" s="1793"/>
      <c r="BT2" s="1793"/>
      <c r="BU2" s="1793"/>
      <c r="BV2" s="1793"/>
      <c r="BW2" s="1793"/>
      <c r="BX2" s="1793"/>
      <c r="BY2" s="1793"/>
      <c r="BZ2" s="1793"/>
      <c r="CA2" s="1789"/>
      <c r="CB2" s="1793"/>
      <c r="CC2" s="1793"/>
      <c r="CD2" s="1793"/>
      <c r="CE2" s="1793"/>
      <c r="CF2" s="1793"/>
      <c r="CG2" s="1793"/>
      <c r="CH2" s="1793"/>
      <c r="CI2" s="1793"/>
      <c r="CJ2" s="1793"/>
      <c r="CK2" s="1793"/>
      <c r="CL2" s="1793"/>
      <c r="CM2" s="1793"/>
      <c r="CN2" s="1793"/>
      <c r="CO2" s="1793"/>
      <c r="CP2" s="1793"/>
      <c r="CQ2" s="1793"/>
      <c r="CR2" s="1793"/>
      <c r="CS2" s="1793"/>
      <c r="CT2" s="1793"/>
    </row>
    <row r="3" spans="1:98" ht="15.6">
      <c r="A3" s="4165"/>
      <c r="B3" s="4166"/>
      <c r="C3" s="1794">
        <v>2025</v>
      </c>
      <c r="D3" s="1794" t="s">
        <v>4</v>
      </c>
      <c r="E3" s="4168"/>
      <c r="F3" s="1796" t="s">
        <v>5</v>
      </c>
      <c r="G3" s="1797" t="s">
        <v>4</v>
      </c>
      <c r="H3" s="1788"/>
      <c r="I3" s="1790"/>
      <c r="J3" s="1790"/>
      <c r="K3" s="1790"/>
      <c r="L3" s="1790"/>
      <c r="M3" s="1790"/>
      <c r="N3" s="1790"/>
      <c r="O3" s="1790"/>
      <c r="P3" s="1790"/>
      <c r="Q3" s="1790"/>
      <c r="R3" s="1790"/>
      <c r="S3" s="1790"/>
      <c r="T3" s="1790"/>
      <c r="U3" s="1790"/>
      <c r="V3" s="1790"/>
      <c r="W3" s="1790"/>
      <c r="X3" s="1790"/>
      <c r="Y3" s="1790"/>
      <c r="Z3" s="1790"/>
      <c r="AA3" s="1790"/>
      <c r="AB3" s="1790"/>
      <c r="AC3" s="1790"/>
      <c r="AD3" s="1790"/>
      <c r="AE3" s="1791"/>
      <c r="AF3" s="1791"/>
      <c r="AG3" s="1791"/>
      <c r="AH3" s="1791"/>
      <c r="AI3" s="1791"/>
      <c r="AJ3" s="1791"/>
      <c r="AK3" s="1791"/>
      <c r="AL3" s="1791"/>
      <c r="AM3" s="1791"/>
      <c r="AN3" s="1791"/>
      <c r="AO3" s="1791"/>
      <c r="AP3" s="1792"/>
      <c r="AQ3" s="1792"/>
      <c r="AR3" s="1791"/>
      <c r="AS3" s="1791"/>
      <c r="AT3" s="1791"/>
      <c r="AU3" s="1791"/>
      <c r="AV3" s="1791"/>
      <c r="AW3" s="1793"/>
      <c r="AX3" s="1793"/>
      <c r="AY3" s="1793"/>
      <c r="AZ3" s="1793"/>
      <c r="BA3" s="1793"/>
      <c r="BB3" s="1793"/>
      <c r="BC3" s="1793"/>
      <c r="BD3" s="1793"/>
      <c r="BE3" s="1793"/>
      <c r="BF3" s="1793"/>
      <c r="BG3" s="1793"/>
      <c r="BH3" s="1793"/>
      <c r="BI3" s="1793"/>
      <c r="BJ3" s="1793"/>
      <c r="BK3" s="1793"/>
      <c r="BL3" s="1793"/>
      <c r="BM3" s="1793"/>
      <c r="BN3" s="1793"/>
      <c r="BO3" s="1793"/>
      <c r="BP3" s="1793"/>
      <c r="BQ3" s="1793"/>
      <c r="BR3" s="1793"/>
      <c r="BS3" s="1793"/>
      <c r="BT3" s="1793"/>
      <c r="BU3" s="1793"/>
      <c r="BV3" s="1793"/>
      <c r="BW3" s="1793"/>
      <c r="BX3" s="1793"/>
      <c r="BY3" s="1793"/>
      <c r="BZ3" s="1793"/>
      <c r="CA3" s="1789"/>
      <c r="CB3" s="1793"/>
      <c r="CC3" s="1793"/>
      <c r="CD3" s="1793"/>
      <c r="CE3" s="1793"/>
      <c r="CF3" s="1793"/>
      <c r="CG3" s="1793"/>
      <c r="CH3" s="1793"/>
      <c r="CI3" s="1793"/>
      <c r="CJ3" s="1793"/>
      <c r="CK3" s="1793"/>
      <c r="CL3" s="1793"/>
      <c r="CM3" s="1793"/>
      <c r="CN3" s="1793"/>
      <c r="CO3" s="1793"/>
      <c r="CP3" s="1793"/>
      <c r="CQ3" s="1793"/>
      <c r="CR3" s="1793"/>
      <c r="CS3" s="1793"/>
      <c r="CT3" s="1793"/>
    </row>
    <row r="4" spans="1:98" ht="15.6">
      <c r="A4" s="4165"/>
      <c r="B4" s="4166"/>
      <c r="C4" s="1794">
        <v>2026</v>
      </c>
      <c r="D4" s="1794"/>
      <c r="E4" s="4168"/>
      <c r="F4" s="1796" t="s">
        <v>7</v>
      </c>
      <c r="G4" s="1797"/>
      <c r="H4" s="1788"/>
      <c r="I4" s="1790"/>
      <c r="J4" s="1790"/>
      <c r="K4" s="1790"/>
      <c r="L4" s="1790"/>
      <c r="M4" s="1790"/>
      <c r="N4" s="1790"/>
      <c r="O4" s="1790"/>
      <c r="P4" s="1790"/>
      <c r="Q4" s="1790"/>
      <c r="R4" s="1790"/>
      <c r="S4" s="1790"/>
      <c r="T4" s="1790"/>
      <c r="U4" s="1790"/>
      <c r="V4" s="1790"/>
      <c r="W4" s="1790"/>
      <c r="X4" s="1790"/>
      <c r="Y4" s="1790"/>
      <c r="Z4" s="1790"/>
      <c r="AA4" s="1790"/>
      <c r="AB4" s="1790"/>
      <c r="AC4" s="1790"/>
      <c r="AD4" s="1790"/>
      <c r="AE4" s="1791"/>
      <c r="AF4" s="1791"/>
      <c r="AG4" s="1791"/>
      <c r="AH4" s="1791"/>
      <c r="AI4" s="1791"/>
      <c r="AJ4" s="1791"/>
      <c r="AK4" s="1791"/>
      <c r="AL4" s="1791"/>
      <c r="AM4" s="1791"/>
      <c r="AN4" s="1791"/>
      <c r="AO4" s="1791"/>
      <c r="AP4" s="1792"/>
      <c r="AQ4" s="1792"/>
      <c r="AR4" s="1791"/>
      <c r="AS4" s="1791"/>
      <c r="AT4" s="1791"/>
      <c r="AU4" s="1791"/>
      <c r="AV4" s="1791"/>
      <c r="AW4" s="1793"/>
      <c r="AX4" s="1793"/>
      <c r="AY4" s="1793"/>
      <c r="AZ4" s="1793"/>
      <c r="BA4" s="1793"/>
      <c r="BB4" s="1793"/>
      <c r="BC4" s="1793"/>
      <c r="BD4" s="1793"/>
      <c r="BE4" s="1793"/>
      <c r="BF4" s="1793"/>
      <c r="BG4" s="1793"/>
      <c r="BH4" s="1793"/>
      <c r="BI4" s="1793"/>
      <c r="BJ4" s="1793"/>
      <c r="BK4" s="1793"/>
      <c r="BL4" s="1793"/>
      <c r="BM4" s="1793"/>
      <c r="BN4" s="1793"/>
      <c r="BO4" s="1793"/>
      <c r="BP4" s="1793"/>
      <c r="BQ4" s="1793"/>
      <c r="BR4" s="1793"/>
      <c r="BS4" s="1793"/>
      <c r="BT4" s="1793"/>
      <c r="BU4" s="1793"/>
      <c r="BV4" s="1793"/>
      <c r="BW4" s="1793"/>
      <c r="BX4" s="1793"/>
      <c r="BY4" s="1793"/>
      <c r="BZ4" s="1793"/>
      <c r="CA4" s="1789"/>
      <c r="CB4" s="1793"/>
      <c r="CC4" s="1793"/>
      <c r="CD4" s="1793"/>
      <c r="CE4" s="1793"/>
      <c r="CF4" s="1793"/>
      <c r="CG4" s="1793"/>
      <c r="CH4" s="1793"/>
      <c r="CI4" s="1793"/>
      <c r="CJ4" s="1793"/>
      <c r="CK4" s="1793"/>
      <c r="CL4" s="1793"/>
      <c r="CM4" s="1793"/>
      <c r="CN4" s="1793"/>
      <c r="CO4" s="1793"/>
      <c r="CP4" s="1793"/>
      <c r="CQ4" s="1793"/>
      <c r="CR4" s="1793"/>
      <c r="CS4" s="1793"/>
      <c r="CT4" s="1793"/>
    </row>
    <row r="5" spans="1:98" ht="16.2" thickBot="1">
      <c r="A5" s="4165"/>
      <c r="B5" s="4166"/>
      <c r="C5" s="1798">
        <v>2027</v>
      </c>
      <c r="D5" s="1798"/>
      <c r="E5" s="4168"/>
      <c r="F5" s="1799" t="s">
        <v>8</v>
      </c>
      <c r="G5" s="1800" t="s">
        <v>4</v>
      </c>
      <c r="H5" s="1788"/>
      <c r="I5" s="1790"/>
      <c r="J5" s="1790"/>
      <c r="K5" s="1790"/>
      <c r="L5" s="1790"/>
      <c r="M5" s="1790"/>
      <c r="N5" s="1790"/>
      <c r="O5" s="1790"/>
      <c r="P5" s="1790"/>
      <c r="Q5" s="1790"/>
      <c r="R5" s="1790"/>
      <c r="S5" s="1790"/>
      <c r="T5" s="1790"/>
      <c r="U5" s="1790"/>
      <c r="V5" s="1790"/>
      <c r="W5" s="1790"/>
      <c r="X5" s="1790"/>
      <c r="Y5" s="1790"/>
      <c r="Z5" s="1790"/>
      <c r="AA5" s="1790"/>
      <c r="AB5" s="1790"/>
      <c r="AC5" s="1790"/>
      <c r="AD5" s="1790"/>
      <c r="AE5" s="1791"/>
      <c r="AF5" s="1791"/>
      <c r="AG5" s="1791"/>
      <c r="AH5" s="1791"/>
      <c r="AI5" s="1791"/>
      <c r="AJ5" s="1791"/>
      <c r="AK5" s="1791"/>
      <c r="AL5" s="1791"/>
      <c r="AM5" s="1791"/>
      <c r="AN5" s="1791"/>
      <c r="AO5" s="1791"/>
      <c r="AP5" s="1792"/>
      <c r="AQ5" s="1792"/>
      <c r="AR5" s="1791"/>
      <c r="AS5" s="1791"/>
      <c r="AT5" s="1791"/>
      <c r="AU5" s="1791"/>
      <c r="AV5" s="1791"/>
      <c r="AW5" s="1793"/>
      <c r="AX5" s="1793"/>
      <c r="AY5" s="1793"/>
      <c r="AZ5" s="1793"/>
      <c r="BA5" s="1793"/>
      <c r="BB5" s="1793"/>
      <c r="BC5" s="1793"/>
      <c r="BD5" s="1793"/>
      <c r="BE5" s="1793"/>
      <c r="BF5" s="1793"/>
      <c r="BG5" s="1793"/>
      <c r="BH5" s="1793"/>
      <c r="BI5" s="1793"/>
      <c r="BJ5" s="1793"/>
      <c r="BK5" s="1793"/>
      <c r="BL5" s="1793"/>
      <c r="BM5" s="1793"/>
      <c r="BN5" s="1793"/>
      <c r="BO5" s="1793"/>
      <c r="BP5" s="1793"/>
      <c r="BQ5" s="1793"/>
      <c r="BR5" s="1793"/>
      <c r="BS5" s="1793"/>
      <c r="BT5" s="1793"/>
      <c r="BU5" s="1793"/>
      <c r="BV5" s="1793"/>
      <c r="BW5" s="1793"/>
      <c r="BX5" s="1793"/>
      <c r="BY5" s="1793"/>
      <c r="BZ5" s="1793"/>
      <c r="CA5" s="1789"/>
      <c r="CB5" s="1793"/>
      <c r="CC5" s="1793"/>
      <c r="CD5" s="1793"/>
      <c r="CE5" s="1793"/>
      <c r="CF5" s="1793"/>
      <c r="CG5" s="1793"/>
      <c r="CH5" s="1793"/>
      <c r="CI5" s="1793"/>
      <c r="CJ5" s="1793"/>
      <c r="CK5" s="1793"/>
      <c r="CL5" s="1793"/>
      <c r="CM5" s="1793"/>
      <c r="CN5" s="1793"/>
      <c r="CO5" s="1793"/>
      <c r="CP5" s="1793"/>
      <c r="CQ5" s="1793"/>
      <c r="CR5" s="1793"/>
      <c r="CS5" s="1793"/>
      <c r="CT5" s="1793"/>
    </row>
    <row r="6" spans="1:98" ht="15.75" customHeight="1">
      <c r="A6" s="4171" t="s">
        <v>9</v>
      </c>
      <c r="B6" s="4172"/>
      <c r="C6" s="4173" t="s">
        <v>2319</v>
      </c>
      <c r="D6" s="4157"/>
      <c r="E6" s="4157"/>
      <c r="F6" s="4157"/>
      <c r="G6" s="4158"/>
      <c r="H6" s="3228"/>
      <c r="I6" s="1789"/>
      <c r="J6" s="1789"/>
      <c r="K6" s="1789"/>
      <c r="L6" s="1789"/>
      <c r="M6" s="1789"/>
      <c r="N6" s="1789"/>
      <c r="O6" s="1789"/>
      <c r="P6" s="1789"/>
      <c r="Q6" s="1789"/>
      <c r="R6" s="1789"/>
      <c r="S6" s="1789"/>
      <c r="T6" s="1789"/>
      <c r="U6" s="1789"/>
      <c r="V6" s="1789"/>
      <c r="W6" s="1791"/>
      <c r="X6" s="1791"/>
      <c r="Y6" s="1791"/>
      <c r="Z6" s="1791"/>
      <c r="AA6" s="1791"/>
      <c r="AB6" s="1791"/>
      <c r="AC6" s="1791"/>
      <c r="AD6" s="1791"/>
      <c r="AE6" s="1791"/>
      <c r="AF6" s="1791"/>
      <c r="AG6" s="1791"/>
      <c r="AH6" s="1791"/>
      <c r="AI6" s="1791"/>
      <c r="AJ6" s="1791"/>
      <c r="AK6" s="1791"/>
      <c r="AL6" s="1791"/>
      <c r="AM6" s="1791"/>
      <c r="AN6" s="1791"/>
      <c r="AO6" s="1791"/>
      <c r="AP6" s="1792"/>
      <c r="AQ6" s="1792"/>
      <c r="AR6" s="1791"/>
      <c r="AS6" s="1791"/>
      <c r="AT6" s="1791"/>
      <c r="AU6" s="1791"/>
      <c r="AV6" s="1791"/>
      <c r="AW6" s="1793"/>
      <c r="AX6" s="1793"/>
      <c r="AY6" s="1793"/>
      <c r="AZ6" s="1793"/>
      <c r="BA6" s="1793"/>
      <c r="BB6" s="1793"/>
      <c r="BC6" s="1793"/>
      <c r="BD6" s="1793"/>
      <c r="BE6" s="1793"/>
      <c r="BF6" s="1793"/>
      <c r="BG6" s="1793"/>
      <c r="BH6" s="1793"/>
      <c r="BI6" s="1793"/>
      <c r="BJ6" s="1793"/>
      <c r="BK6" s="1793"/>
      <c r="BL6" s="1793"/>
      <c r="BM6" s="1793"/>
      <c r="BN6" s="1793"/>
      <c r="BO6" s="1793"/>
      <c r="BP6" s="1793"/>
      <c r="BQ6" s="1793"/>
      <c r="BR6" s="1793"/>
      <c r="BS6" s="1793"/>
      <c r="BT6" s="1793"/>
      <c r="BU6" s="1793"/>
      <c r="BV6" s="1793"/>
      <c r="BW6" s="1793"/>
      <c r="BX6" s="1793"/>
      <c r="BY6" s="1793"/>
      <c r="BZ6" s="1793"/>
      <c r="CA6" s="1789"/>
      <c r="CB6" s="1793"/>
      <c r="CC6" s="1793"/>
      <c r="CD6" s="1793"/>
      <c r="CE6" s="1793"/>
      <c r="CF6" s="1793"/>
      <c r="CG6" s="1793"/>
      <c r="CH6" s="1793"/>
      <c r="CI6" s="1793"/>
      <c r="CJ6" s="1793"/>
      <c r="CK6" s="1793"/>
      <c r="CL6" s="1793"/>
      <c r="CM6" s="1793"/>
      <c r="CN6" s="1793"/>
      <c r="CO6" s="1793"/>
      <c r="CP6" s="1793"/>
      <c r="CQ6" s="1793"/>
      <c r="CR6" s="1793"/>
      <c r="CS6" s="1793"/>
      <c r="CT6" s="1793"/>
    </row>
    <row r="7" spans="1:98" ht="15.75" customHeight="1">
      <c r="A7" s="4174" t="s">
        <v>11</v>
      </c>
      <c r="B7" s="4142"/>
      <c r="C7" s="4140" t="s">
        <v>2367</v>
      </c>
      <c r="D7" s="4141"/>
      <c r="E7" s="4141"/>
      <c r="F7" s="4141"/>
      <c r="G7" s="4145"/>
      <c r="H7" s="3228"/>
      <c r="I7" s="1789"/>
      <c r="J7" s="1789"/>
      <c r="K7" s="1789"/>
      <c r="L7" s="1789"/>
      <c r="M7" s="1789"/>
      <c r="N7" s="1789"/>
      <c r="O7" s="1789"/>
      <c r="P7" s="1789"/>
      <c r="Q7" s="1789"/>
      <c r="R7" s="1789"/>
      <c r="S7" s="1789"/>
      <c r="T7" s="1789"/>
      <c r="U7" s="1789"/>
      <c r="V7" s="1789"/>
      <c r="W7" s="1793"/>
      <c r="X7" s="1793"/>
      <c r="Y7" s="1793"/>
      <c r="Z7" s="1793"/>
      <c r="AA7" s="1791"/>
      <c r="AB7" s="1791"/>
      <c r="AC7" s="1791"/>
      <c r="AD7" s="1791"/>
      <c r="AE7" s="1793"/>
      <c r="AF7" s="1793"/>
      <c r="AG7" s="1793"/>
      <c r="AH7" s="1793"/>
      <c r="AI7" s="1793"/>
      <c r="AJ7" s="1793"/>
      <c r="AK7" s="1793"/>
      <c r="AL7" s="1793"/>
      <c r="AM7" s="1793"/>
      <c r="AN7" s="1793"/>
      <c r="AO7" s="1793"/>
      <c r="AP7" s="1792"/>
      <c r="AQ7" s="1792"/>
      <c r="AR7" s="1793"/>
      <c r="AS7" s="1793"/>
      <c r="AT7" s="1793"/>
      <c r="AU7" s="1793"/>
      <c r="AV7" s="1793"/>
      <c r="AW7" s="1793"/>
      <c r="AX7" s="1793"/>
      <c r="AY7" s="1793"/>
      <c r="AZ7" s="1793"/>
      <c r="BA7" s="1793"/>
      <c r="BB7" s="1793"/>
      <c r="BC7" s="1793"/>
      <c r="BD7" s="1793"/>
      <c r="BE7" s="1793"/>
      <c r="BF7" s="1793"/>
      <c r="BG7" s="1793"/>
      <c r="BH7" s="1793"/>
      <c r="BI7" s="1793"/>
      <c r="BJ7" s="1793"/>
      <c r="BK7" s="1793"/>
      <c r="BL7" s="1793"/>
      <c r="BM7" s="1793"/>
      <c r="BN7" s="1793"/>
      <c r="BO7" s="1793"/>
      <c r="BP7" s="1793"/>
      <c r="BQ7" s="1793"/>
      <c r="BR7" s="1793"/>
      <c r="BS7" s="1793"/>
      <c r="BT7" s="1793"/>
      <c r="BU7" s="1793"/>
      <c r="BV7" s="1793"/>
      <c r="BW7" s="1793"/>
      <c r="BX7" s="1793"/>
      <c r="BY7" s="1793"/>
      <c r="BZ7" s="1793"/>
      <c r="CA7" s="1789"/>
      <c r="CB7" s="1793"/>
      <c r="CC7" s="1793"/>
      <c r="CD7" s="1793"/>
      <c r="CE7" s="1793"/>
      <c r="CF7" s="1793"/>
      <c r="CG7" s="1793"/>
      <c r="CH7" s="1793"/>
      <c r="CI7" s="1793"/>
      <c r="CJ7" s="1793"/>
      <c r="CK7" s="1793"/>
      <c r="CL7" s="1793"/>
      <c r="CM7" s="1793"/>
      <c r="CN7" s="1793"/>
      <c r="CO7" s="1793"/>
      <c r="CP7" s="1793"/>
      <c r="CQ7" s="1793"/>
      <c r="CR7" s="1793"/>
      <c r="CS7" s="1793"/>
      <c r="CT7" s="1793"/>
    </row>
    <row r="8" spans="1:98" ht="16.5" customHeight="1" thickBot="1">
      <c r="A8" s="4175" t="s">
        <v>12</v>
      </c>
      <c r="B8" s="4176"/>
      <c r="C8" s="4177" t="s">
        <v>2368</v>
      </c>
      <c r="D8" s="4178"/>
      <c r="E8" s="4178"/>
      <c r="F8" s="4178"/>
      <c r="G8" s="4179"/>
      <c r="H8" s="1789"/>
      <c r="I8" s="1789"/>
      <c r="J8" s="1789"/>
      <c r="K8" s="1789"/>
      <c r="L8" s="1789"/>
      <c r="M8" s="1789"/>
      <c r="N8" s="1789"/>
      <c r="O8" s="1789"/>
      <c r="P8" s="1789"/>
      <c r="Q8" s="1789"/>
      <c r="R8" s="1789"/>
      <c r="S8" s="1789"/>
      <c r="T8" s="1789"/>
      <c r="U8" s="1789"/>
      <c r="V8" s="1789"/>
      <c r="W8" s="1793"/>
      <c r="X8" s="1793"/>
      <c r="Y8" s="1793"/>
      <c r="Z8" s="1793"/>
      <c r="AA8" s="1791"/>
      <c r="AB8" s="1791"/>
      <c r="AC8" s="1791"/>
      <c r="AD8" s="1791"/>
      <c r="AE8" s="1793"/>
      <c r="AF8" s="1793"/>
      <c r="AG8" s="1793"/>
      <c r="AH8" s="1793"/>
      <c r="AI8" s="1793"/>
      <c r="AJ8" s="1793"/>
      <c r="AK8" s="1793"/>
      <c r="AL8" s="1793"/>
      <c r="AM8" s="1793"/>
      <c r="AN8" s="1793"/>
      <c r="AO8" s="1793"/>
      <c r="AP8" s="1792"/>
      <c r="AQ8" s="1792"/>
      <c r="AR8" s="1793"/>
      <c r="AS8" s="1793"/>
      <c r="AT8" s="1793"/>
      <c r="AU8" s="1793"/>
      <c r="AV8" s="1793"/>
      <c r="AW8" s="1793"/>
      <c r="AX8" s="1793"/>
      <c r="AY8" s="1793"/>
      <c r="AZ8" s="1793"/>
      <c r="BA8" s="1793"/>
      <c r="BB8" s="1793"/>
      <c r="BC8" s="1793"/>
      <c r="BD8" s="1793"/>
      <c r="BE8" s="1793"/>
      <c r="BF8" s="1793"/>
      <c r="BG8" s="1793"/>
      <c r="BH8" s="1793"/>
      <c r="BI8" s="1793"/>
      <c r="BJ8" s="1793"/>
      <c r="BK8" s="1793"/>
      <c r="BL8" s="1793"/>
      <c r="BM8" s="1793"/>
      <c r="BN8" s="1793"/>
      <c r="BO8" s="1793"/>
      <c r="BP8" s="1793"/>
      <c r="BQ8" s="1793"/>
      <c r="BR8" s="1793"/>
      <c r="BS8" s="1793"/>
      <c r="BT8" s="1793"/>
      <c r="BU8" s="1793"/>
      <c r="BV8" s="1793"/>
      <c r="BW8" s="1793"/>
      <c r="BX8" s="1793"/>
      <c r="BY8" s="1793"/>
      <c r="BZ8" s="1793"/>
      <c r="CA8" s="1789"/>
      <c r="CB8" s="1793"/>
      <c r="CC8" s="1793"/>
      <c r="CD8" s="1793"/>
      <c r="CE8" s="1793"/>
      <c r="CF8" s="1793"/>
      <c r="CG8" s="1793"/>
      <c r="CH8" s="1793"/>
      <c r="CI8" s="1793"/>
      <c r="CJ8" s="1793"/>
      <c r="CK8" s="1793"/>
      <c r="CL8" s="1793"/>
      <c r="CM8" s="1793"/>
      <c r="CN8" s="1793"/>
      <c r="CO8" s="1793"/>
      <c r="CP8" s="1793"/>
      <c r="CQ8" s="1793"/>
      <c r="CR8" s="1793"/>
      <c r="CS8" s="1793"/>
      <c r="CT8" s="1793"/>
    </row>
    <row r="9" spans="1:98" thickBot="1">
      <c r="A9" s="1783"/>
      <c r="B9" s="1783"/>
      <c r="C9" s="1801"/>
      <c r="D9" s="1801"/>
      <c r="E9" s="1783"/>
      <c r="F9" s="1783"/>
      <c r="G9" s="1783"/>
      <c r="H9" s="1783"/>
      <c r="I9" s="1783"/>
      <c r="J9" s="1783"/>
      <c r="K9" s="1783"/>
      <c r="L9" s="1783"/>
      <c r="M9" s="1783"/>
      <c r="N9" s="1783"/>
      <c r="O9" s="1783"/>
      <c r="P9" s="1783"/>
      <c r="Q9" s="1783"/>
      <c r="R9" s="1783"/>
      <c r="S9" s="1783"/>
      <c r="T9" s="1783"/>
      <c r="U9" s="1783"/>
      <c r="V9" s="1801"/>
      <c r="W9" s="1783"/>
      <c r="X9" s="1783"/>
      <c r="Y9" s="1783"/>
      <c r="Z9" s="1783"/>
      <c r="AA9" s="1801"/>
      <c r="AB9" s="1801"/>
      <c r="AC9" s="1801"/>
      <c r="AD9" s="1801"/>
      <c r="AE9" s="1783"/>
      <c r="AF9" s="1783"/>
      <c r="AG9" s="1783"/>
      <c r="AH9" s="1783"/>
      <c r="AI9" s="1783"/>
      <c r="AJ9" s="1783"/>
      <c r="AK9" s="1783"/>
      <c r="AL9" s="1783"/>
      <c r="AM9" s="1783"/>
      <c r="AN9" s="1783"/>
      <c r="AO9" s="1783"/>
      <c r="AP9" s="1802"/>
      <c r="AQ9" s="1802"/>
      <c r="AR9" s="1783"/>
      <c r="AS9" s="4161" t="s">
        <v>13</v>
      </c>
      <c r="AT9" s="4157"/>
      <c r="AU9" s="4157"/>
      <c r="AV9" s="4157"/>
      <c r="AW9" s="4157"/>
      <c r="AX9" s="4157"/>
      <c r="AY9" s="4157"/>
      <c r="AZ9" s="4157"/>
      <c r="BA9" s="4157"/>
      <c r="BB9" s="4157"/>
      <c r="BC9" s="4157"/>
      <c r="BD9" s="4157"/>
      <c r="BE9" s="4157"/>
      <c r="BF9" s="4157"/>
      <c r="BG9" s="4157"/>
      <c r="BH9" s="4157"/>
      <c r="BI9" s="4157"/>
      <c r="BJ9" s="4157"/>
      <c r="BK9" s="4157"/>
      <c r="BL9" s="4157"/>
      <c r="BM9" s="4157"/>
      <c r="BN9" s="4157"/>
      <c r="BO9" s="4157"/>
      <c r="BP9" s="4157"/>
      <c r="BQ9" s="4157"/>
      <c r="BR9" s="4157"/>
      <c r="BS9" s="4157"/>
      <c r="BT9" s="4157"/>
      <c r="BU9" s="4157"/>
      <c r="BV9" s="4157"/>
      <c r="BW9" s="4157"/>
      <c r="BX9" s="4157"/>
      <c r="BY9" s="4157"/>
      <c r="BZ9" s="4157"/>
      <c r="CA9" s="4158"/>
      <c r="CB9" s="1783"/>
      <c r="CC9" s="4161" t="s">
        <v>13</v>
      </c>
      <c r="CD9" s="4157"/>
      <c r="CE9" s="4157"/>
      <c r="CF9" s="4157"/>
      <c r="CG9" s="4158"/>
      <c r="CH9" s="1783"/>
      <c r="CI9" s="1783"/>
      <c r="CJ9" s="1783"/>
      <c r="CK9" s="1783"/>
      <c r="CL9" s="1783"/>
      <c r="CM9" s="1783"/>
      <c r="CN9" s="1783"/>
      <c r="CO9" s="1783"/>
      <c r="CP9" s="1783"/>
      <c r="CQ9" s="1783"/>
      <c r="CR9" s="1783"/>
      <c r="CS9" s="1783"/>
      <c r="CT9" s="1783"/>
    </row>
    <row r="10" spans="1:98" ht="20.25" customHeight="1">
      <c r="A10" s="4156" t="s">
        <v>14</v>
      </c>
      <c r="B10" s="4157"/>
      <c r="C10" s="4157"/>
      <c r="D10" s="4157"/>
      <c r="E10" s="4157"/>
      <c r="F10" s="4157"/>
      <c r="G10" s="4157"/>
      <c r="H10" s="4157"/>
      <c r="I10" s="4157"/>
      <c r="J10" s="4157"/>
      <c r="K10" s="4157"/>
      <c r="L10" s="4157"/>
      <c r="M10" s="4157"/>
      <c r="N10" s="4157"/>
      <c r="O10" s="4157"/>
      <c r="P10" s="4157"/>
      <c r="Q10" s="4157"/>
      <c r="R10" s="4157"/>
      <c r="S10" s="4157"/>
      <c r="T10" s="4158"/>
      <c r="U10" s="1803"/>
      <c r="V10" s="4156" t="s">
        <v>15</v>
      </c>
      <c r="W10" s="4157"/>
      <c r="X10" s="4157"/>
      <c r="Y10" s="4157"/>
      <c r="Z10" s="4157"/>
      <c r="AA10" s="4157"/>
      <c r="AB10" s="4157"/>
      <c r="AC10" s="4157"/>
      <c r="AD10" s="4158"/>
      <c r="AE10" s="1783"/>
      <c r="AF10" s="4156" t="s">
        <v>16</v>
      </c>
      <c r="AG10" s="4157"/>
      <c r="AH10" s="4157"/>
      <c r="AI10" s="4157"/>
      <c r="AJ10" s="4157"/>
      <c r="AK10" s="4157"/>
      <c r="AL10" s="4157"/>
      <c r="AM10" s="4157"/>
      <c r="AN10" s="4158"/>
      <c r="AO10" s="1803"/>
      <c r="AP10" s="4156" t="s">
        <v>17</v>
      </c>
      <c r="AQ10" s="4158"/>
      <c r="AR10" s="1783"/>
      <c r="AS10" s="4159" t="s">
        <v>18</v>
      </c>
      <c r="AT10" s="4141"/>
      <c r="AU10" s="4141"/>
      <c r="AV10" s="4141"/>
      <c r="AW10" s="4141"/>
      <c r="AX10" s="4141"/>
      <c r="AY10" s="4141"/>
      <c r="AZ10" s="4141"/>
      <c r="BA10" s="4141"/>
      <c r="BB10" s="4141"/>
      <c r="BC10" s="4141"/>
      <c r="BD10" s="4142"/>
      <c r="BE10" s="4160" t="s">
        <v>19</v>
      </c>
      <c r="BF10" s="4141"/>
      <c r="BG10" s="4141"/>
      <c r="BH10" s="4141"/>
      <c r="BI10" s="4141"/>
      <c r="BJ10" s="4141"/>
      <c r="BK10" s="4141"/>
      <c r="BL10" s="4141"/>
      <c r="BM10" s="4141"/>
      <c r="BN10" s="4141"/>
      <c r="BO10" s="4141"/>
      <c r="BP10" s="4141"/>
      <c r="BQ10" s="4141"/>
      <c r="BR10" s="4142"/>
      <c r="BS10" s="4147" t="s">
        <v>20</v>
      </c>
      <c r="BT10" s="4141"/>
      <c r="BU10" s="4141"/>
      <c r="BV10" s="4141"/>
      <c r="BW10" s="4141"/>
      <c r="BX10" s="4141"/>
      <c r="BY10" s="4141"/>
      <c r="BZ10" s="4141"/>
      <c r="CA10" s="4145"/>
      <c r="CB10" s="1783"/>
      <c r="CC10" s="4148" t="s">
        <v>21</v>
      </c>
      <c r="CD10" s="4141"/>
      <c r="CE10" s="4141"/>
      <c r="CF10" s="4141"/>
      <c r="CG10" s="4145"/>
      <c r="CH10" s="1783"/>
      <c r="CI10" s="1783"/>
      <c r="CJ10" s="1783"/>
      <c r="CK10" s="1783"/>
      <c r="CL10" s="1783"/>
      <c r="CM10" s="1783"/>
      <c r="CN10" s="1783"/>
      <c r="CO10" s="1783"/>
      <c r="CP10" s="1783"/>
      <c r="CQ10" s="1783"/>
      <c r="CR10" s="1783"/>
      <c r="CS10" s="1783"/>
      <c r="CT10" s="1783"/>
    </row>
    <row r="11" spans="1:98" ht="63" customHeight="1">
      <c r="A11" s="1804" t="s">
        <v>22</v>
      </c>
      <c r="B11" s="3517" t="s">
        <v>23</v>
      </c>
      <c r="C11" s="3518"/>
      <c r="D11" s="3517" t="s">
        <v>24</v>
      </c>
      <c r="E11" s="3237"/>
      <c r="F11" s="4149" t="s">
        <v>25</v>
      </c>
      <c r="G11" s="4142"/>
      <c r="H11" s="1805" t="s">
        <v>26</v>
      </c>
      <c r="I11" s="4150" t="s">
        <v>27</v>
      </c>
      <c r="J11" s="4151"/>
      <c r="K11" s="4151"/>
      <c r="L11" s="4152"/>
      <c r="M11" s="3589" t="s">
        <v>28</v>
      </c>
      <c r="N11" s="1804" t="s">
        <v>29</v>
      </c>
      <c r="O11" s="1806" t="s">
        <v>30</v>
      </c>
      <c r="P11" s="1805" t="s">
        <v>31</v>
      </c>
      <c r="Q11" s="4153" t="s">
        <v>32</v>
      </c>
      <c r="R11" s="4141"/>
      <c r="S11" s="4141"/>
      <c r="T11" s="4145"/>
      <c r="U11" s="1807"/>
      <c r="V11" s="1804" t="s">
        <v>33</v>
      </c>
      <c r="W11" s="1806" t="s">
        <v>34</v>
      </c>
      <c r="X11" s="1806" t="s">
        <v>35</v>
      </c>
      <c r="Y11" s="1806" t="s">
        <v>36</v>
      </c>
      <c r="Z11" s="1805" t="s">
        <v>37</v>
      </c>
      <c r="AA11" s="4150" t="s">
        <v>38</v>
      </c>
      <c r="AB11" s="4151"/>
      <c r="AC11" s="4151"/>
      <c r="AD11" s="4154"/>
      <c r="AE11" s="1807"/>
      <c r="AF11" s="1804" t="s">
        <v>39</v>
      </c>
      <c r="AG11" s="1806" t="s">
        <v>40</v>
      </c>
      <c r="AH11" s="1806" t="s">
        <v>41</v>
      </c>
      <c r="AI11" s="1806" t="s">
        <v>42</v>
      </c>
      <c r="AJ11" s="1805" t="s">
        <v>43</v>
      </c>
      <c r="AK11" s="4153" t="s">
        <v>44</v>
      </c>
      <c r="AL11" s="4141"/>
      <c r="AM11" s="4141"/>
      <c r="AN11" s="4145"/>
      <c r="AO11" s="1807"/>
      <c r="AP11" s="1804" t="s">
        <v>45</v>
      </c>
      <c r="AQ11" s="1805" t="s">
        <v>46</v>
      </c>
      <c r="AR11" s="1808"/>
      <c r="AS11" s="4155" t="s">
        <v>47</v>
      </c>
      <c r="AT11" s="4141"/>
      <c r="AU11" s="4141"/>
      <c r="AV11" s="4142"/>
      <c r="AW11" s="4140" t="s">
        <v>48</v>
      </c>
      <c r="AX11" s="4141"/>
      <c r="AY11" s="4141"/>
      <c r="AZ11" s="4142"/>
      <c r="BA11" s="4140" t="s">
        <v>49</v>
      </c>
      <c r="BB11" s="4141"/>
      <c r="BC11" s="4141"/>
      <c r="BD11" s="4142"/>
      <c r="BE11" s="1809" t="s">
        <v>50</v>
      </c>
      <c r="BF11" s="1809" t="s">
        <v>51</v>
      </c>
      <c r="BG11" s="4140" t="s">
        <v>52</v>
      </c>
      <c r="BH11" s="4141"/>
      <c r="BI11" s="4141"/>
      <c r="BJ11" s="4142"/>
      <c r="BK11" s="4140" t="s">
        <v>49</v>
      </c>
      <c r="BL11" s="4141"/>
      <c r="BM11" s="4141"/>
      <c r="BN11" s="4142"/>
      <c r="BO11" s="4140" t="s">
        <v>53</v>
      </c>
      <c r="BP11" s="4141"/>
      <c r="BQ11" s="4141"/>
      <c r="BR11" s="4142"/>
      <c r="BS11" s="4143" t="s">
        <v>54</v>
      </c>
      <c r="BT11" s="4141"/>
      <c r="BU11" s="4141"/>
      <c r="BV11" s="4142"/>
      <c r="BW11" s="4144" t="s">
        <v>55</v>
      </c>
      <c r="BX11" s="4141"/>
      <c r="BY11" s="4141"/>
      <c r="BZ11" s="4141"/>
      <c r="CA11" s="4145"/>
      <c r="CB11" s="1810"/>
      <c r="CC11" s="4146" t="s">
        <v>56</v>
      </c>
      <c r="CD11" s="4141"/>
      <c r="CE11" s="4141"/>
      <c r="CF11" s="4141"/>
      <c r="CG11" s="4145"/>
      <c r="CH11" s="1810"/>
      <c r="CI11" s="1810"/>
      <c r="CJ11" s="1810"/>
      <c r="CK11" s="1810"/>
      <c r="CL11" s="1810"/>
      <c r="CM11" s="1810"/>
      <c r="CN11" s="1810"/>
      <c r="CO11" s="1810"/>
      <c r="CP11" s="1810"/>
      <c r="CQ11" s="1810"/>
      <c r="CR11" s="1810"/>
      <c r="CS11" s="1810"/>
      <c r="CT11" s="1810"/>
    </row>
    <row r="12" spans="1:98" thickBot="1">
      <c r="A12" s="1815"/>
      <c r="B12" s="3519"/>
      <c r="C12" s="3520"/>
      <c r="D12" s="3241"/>
      <c r="E12" s="3242"/>
      <c r="F12" s="1812" t="s">
        <v>57</v>
      </c>
      <c r="G12" s="1812" t="s">
        <v>58</v>
      </c>
      <c r="H12" s="1817"/>
      <c r="I12" s="1813" t="s">
        <v>59</v>
      </c>
      <c r="J12" s="1814" t="s">
        <v>60</v>
      </c>
      <c r="K12" s="1814" t="s">
        <v>61</v>
      </c>
      <c r="L12" s="1814" t="s">
        <v>62</v>
      </c>
      <c r="M12" s="1817"/>
      <c r="N12" s="1811"/>
      <c r="O12" s="3522"/>
      <c r="P12" s="3521"/>
      <c r="Q12" s="1813" t="s">
        <v>59</v>
      </c>
      <c r="R12" s="1814" t="s">
        <v>60</v>
      </c>
      <c r="S12" s="1814" t="s">
        <v>61</v>
      </c>
      <c r="T12" s="1814" t="s">
        <v>62</v>
      </c>
      <c r="U12" s="1807"/>
      <c r="V12" s="1815"/>
      <c r="W12" s="1816"/>
      <c r="X12" s="1816"/>
      <c r="Y12" s="1816"/>
      <c r="Z12" s="1817"/>
      <c r="AA12" s="1813" t="s">
        <v>59</v>
      </c>
      <c r="AB12" s="1814" t="s">
        <v>60</v>
      </c>
      <c r="AC12" s="1814" t="s">
        <v>61</v>
      </c>
      <c r="AD12" s="1818" t="s">
        <v>62</v>
      </c>
      <c r="AE12" s="1807"/>
      <c r="AF12" s="1815"/>
      <c r="AG12" s="1816"/>
      <c r="AH12" s="1816"/>
      <c r="AI12" s="1816"/>
      <c r="AJ12" s="1817"/>
      <c r="AK12" s="1813" t="s">
        <v>59</v>
      </c>
      <c r="AL12" s="1814" t="s">
        <v>60</v>
      </c>
      <c r="AM12" s="1814" t="s">
        <v>61</v>
      </c>
      <c r="AN12" s="1818" t="s">
        <v>62</v>
      </c>
      <c r="AO12" s="1807"/>
      <c r="AP12" s="1815"/>
      <c r="AQ12" s="1817"/>
      <c r="AR12" s="1808"/>
      <c r="AS12" s="1819" t="s">
        <v>59</v>
      </c>
      <c r="AT12" s="1820" t="s">
        <v>60</v>
      </c>
      <c r="AU12" s="1820" t="s">
        <v>61</v>
      </c>
      <c r="AV12" s="1821" t="s">
        <v>62</v>
      </c>
      <c r="AW12" s="1820" t="s">
        <v>59</v>
      </c>
      <c r="AX12" s="1820" t="s">
        <v>60</v>
      </c>
      <c r="AY12" s="1820" t="s">
        <v>61</v>
      </c>
      <c r="AZ12" s="1820" t="s">
        <v>62</v>
      </c>
      <c r="BA12" s="1820" t="s">
        <v>59</v>
      </c>
      <c r="BB12" s="1820" t="s">
        <v>60</v>
      </c>
      <c r="BC12" s="1820" t="s">
        <v>61</v>
      </c>
      <c r="BD12" s="1820" t="s">
        <v>62</v>
      </c>
      <c r="BE12" s="1816"/>
      <c r="BF12" s="1816"/>
      <c r="BG12" s="1820" t="s">
        <v>59</v>
      </c>
      <c r="BH12" s="1820" t="s">
        <v>60</v>
      </c>
      <c r="BI12" s="1820" t="s">
        <v>61</v>
      </c>
      <c r="BJ12" s="1820" t="s">
        <v>62</v>
      </c>
      <c r="BK12" s="1820" t="s">
        <v>59</v>
      </c>
      <c r="BL12" s="1820" t="s">
        <v>60</v>
      </c>
      <c r="BM12" s="1820" t="s">
        <v>61</v>
      </c>
      <c r="BN12" s="1820" t="s">
        <v>62</v>
      </c>
      <c r="BO12" s="1822" t="s">
        <v>59</v>
      </c>
      <c r="BP12" s="1822" t="s">
        <v>60</v>
      </c>
      <c r="BQ12" s="1822" t="s">
        <v>61</v>
      </c>
      <c r="BR12" s="1822" t="s">
        <v>62</v>
      </c>
      <c r="BS12" s="1823" t="s">
        <v>59</v>
      </c>
      <c r="BT12" s="1823" t="s">
        <v>60</v>
      </c>
      <c r="BU12" s="1823" t="s">
        <v>61</v>
      </c>
      <c r="BV12" s="1823" t="s">
        <v>62</v>
      </c>
      <c r="BW12" s="1824" t="s">
        <v>59</v>
      </c>
      <c r="BX12" s="1824" t="s">
        <v>60</v>
      </c>
      <c r="BY12" s="1824" t="s">
        <v>61</v>
      </c>
      <c r="BZ12" s="1824" t="s">
        <v>62</v>
      </c>
      <c r="CA12" s="1825" t="s">
        <v>63</v>
      </c>
      <c r="CB12" s="1810"/>
      <c r="CC12" s="1826" t="s">
        <v>59</v>
      </c>
      <c r="CD12" s="1827" t="s">
        <v>60</v>
      </c>
      <c r="CE12" s="1827" t="s">
        <v>61</v>
      </c>
      <c r="CF12" s="1827" t="s">
        <v>62</v>
      </c>
      <c r="CG12" s="1828" t="s">
        <v>63</v>
      </c>
      <c r="CH12" s="1810"/>
      <c r="CI12" s="1810"/>
      <c r="CJ12" s="1810"/>
      <c r="CK12" s="1810"/>
      <c r="CL12" s="1810"/>
      <c r="CM12" s="1810"/>
      <c r="CN12" s="1810"/>
      <c r="CO12" s="1810"/>
      <c r="CP12" s="1810"/>
      <c r="CQ12" s="1810"/>
      <c r="CR12" s="1810"/>
      <c r="CS12" s="1810"/>
      <c r="CT12" s="1810"/>
    </row>
    <row r="13" spans="1:98" ht="16.95" customHeight="1" thickBot="1">
      <c r="A13" s="3590"/>
      <c r="B13" s="3591"/>
      <c r="C13" s="3592"/>
      <c r="D13" s="3593"/>
      <c r="E13" s="3594"/>
      <c r="F13" s="3595"/>
      <c r="G13" s="3595"/>
      <c r="H13" s="1925"/>
      <c r="I13" s="3596"/>
      <c r="J13" s="3597"/>
      <c r="K13" s="3597"/>
      <c r="L13" s="3597"/>
      <c r="M13" s="1925"/>
      <c r="N13" s="3598"/>
      <c r="O13" s="3595"/>
      <c r="P13" s="3599"/>
      <c r="Q13" s="3596"/>
      <c r="R13" s="3597"/>
      <c r="S13" s="3597"/>
      <c r="T13" s="3600"/>
      <c r="U13" s="1807"/>
      <c r="V13" s="3528">
        <v>1</v>
      </c>
      <c r="W13" s="2247" t="s">
        <v>2369</v>
      </c>
      <c r="X13" s="3601">
        <v>45696</v>
      </c>
      <c r="Y13" s="3601">
        <v>45696</v>
      </c>
      <c r="Z13" s="3602" t="s">
        <v>2370</v>
      </c>
      <c r="AA13" s="3596"/>
      <c r="AB13" s="3597">
        <v>1</v>
      </c>
      <c r="AC13" s="3597"/>
      <c r="AD13" s="3589"/>
      <c r="AE13" s="1807"/>
      <c r="AF13" s="1953" t="s">
        <v>1096</v>
      </c>
      <c r="AG13" s="3121" t="s">
        <v>2371</v>
      </c>
      <c r="AH13" s="3121" t="s">
        <v>1098</v>
      </c>
      <c r="AI13" s="1955" t="s">
        <v>156</v>
      </c>
      <c r="AJ13" s="1956">
        <v>1</v>
      </c>
      <c r="AK13" s="3596"/>
      <c r="AL13" s="3597"/>
      <c r="AM13" s="3597"/>
      <c r="AN13" s="3589"/>
      <c r="AO13" s="1807"/>
      <c r="AP13" s="3590"/>
      <c r="AQ13" s="1925"/>
      <c r="AR13" s="1808"/>
      <c r="AS13" s="3603"/>
      <c r="AT13" s="3604"/>
      <c r="AU13" s="3604"/>
      <c r="AV13" s="3604"/>
      <c r="AW13" s="3604"/>
      <c r="AX13" s="3604"/>
      <c r="AY13" s="3604"/>
      <c r="AZ13" s="3604"/>
      <c r="BA13" s="3604"/>
      <c r="BB13" s="3604"/>
      <c r="BC13" s="3604"/>
      <c r="BD13" s="3604"/>
      <c r="BE13" s="1924"/>
      <c r="BF13" s="1924"/>
      <c r="BG13" s="3604"/>
      <c r="BH13" s="3604"/>
      <c r="BI13" s="3604"/>
      <c r="BJ13" s="3604"/>
      <c r="BK13" s="3604"/>
      <c r="BL13" s="3604"/>
      <c r="BM13" s="3604"/>
      <c r="BN13" s="3604"/>
      <c r="BO13" s="3605"/>
      <c r="BP13" s="3605"/>
      <c r="BQ13" s="3605"/>
      <c r="BR13" s="3605"/>
      <c r="BS13" s="3606"/>
      <c r="BT13" s="3606"/>
      <c r="BU13" s="3606"/>
      <c r="BV13" s="3606"/>
      <c r="BW13" s="3607"/>
      <c r="BX13" s="3607"/>
      <c r="BY13" s="3607"/>
      <c r="BZ13" s="3607"/>
      <c r="CA13" s="3608"/>
      <c r="CB13" s="1810"/>
      <c r="CC13" s="3609"/>
      <c r="CD13" s="3610"/>
      <c r="CE13" s="3610"/>
      <c r="CF13" s="3610"/>
      <c r="CG13" s="3611"/>
      <c r="CH13" s="1810"/>
      <c r="CI13" s="1810"/>
      <c r="CJ13" s="1810"/>
      <c r="CK13" s="1810"/>
      <c r="CL13" s="1810"/>
      <c r="CM13" s="1810"/>
      <c r="CN13" s="1810"/>
      <c r="CO13" s="1810"/>
      <c r="CP13" s="1810"/>
      <c r="CQ13" s="1810"/>
      <c r="CR13" s="1810"/>
      <c r="CS13" s="1810"/>
      <c r="CT13" s="1810"/>
    </row>
    <row r="14" spans="1:98" ht="81" customHeight="1" thickBot="1">
      <c r="A14" s="1829">
        <v>1</v>
      </c>
      <c r="B14" s="3531" t="s">
        <v>2372</v>
      </c>
      <c r="C14" s="3612"/>
      <c r="D14" s="1871">
        <v>2024002470091</v>
      </c>
      <c r="E14" s="2399"/>
      <c r="F14" s="1833" t="s">
        <v>77</v>
      </c>
      <c r="G14" s="1872" t="s">
        <v>2373</v>
      </c>
      <c r="H14" s="1847" t="s">
        <v>2323</v>
      </c>
      <c r="I14" s="1836"/>
      <c r="J14" s="1837" t="s">
        <v>2374</v>
      </c>
      <c r="K14" s="1837"/>
      <c r="L14" s="1837"/>
      <c r="M14" s="3613" t="s">
        <v>1178</v>
      </c>
      <c r="N14" s="1839">
        <f>P14+P15</f>
        <v>17946002112</v>
      </c>
      <c r="O14" s="1833" t="s">
        <v>2375</v>
      </c>
      <c r="P14" s="2400">
        <v>17841002112</v>
      </c>
      <c r="Q14" s="1842"/>
      <c r="R14" s="1843"/>
      <c r="S14" s="1843"/>
      <c r="T14" s="1844">
        <v>1700000000</v>
      </c>
      <c r="U14" s="1845"/>
      <c r="V14" s="3614">
        <v>2</v>
      </c>
      <c r="W14" s="1891" t="s">
        <v>2376</v>
      </c>
      <c r="X14" s="3615">
        <v>45698</v>
      </c>
      <c r="Y14" s="3615">
        <v>45714</v>
      </c>
      <c r="Z14" s="3616" t="s">
        <v>2377</v>
      </c>
      <c r="AA14" s="1848"/>
      <c r="AB14" s="1849">
        <v>1</v>
      </c>
      <c r="AC14" s="1849"/>
      <c r="AD14" s="1850"/>
      <c r="AE14" s="1845"/>
      <c r="AF14" s="1898" t="s">
        <v>2378</v>
      </c>
      <c r="AG14" s="3136" t="s">
        <v>2379</v>
      </c>
      <c r="AH14" s="3136" t="s">
        <v>2380</v>
      </c>
      <c r="AI14" s="1898" t="s">
        <v>156</v>
      </c>
      <c r="AJ14" s="3617">
        <v>1</v>
      </c>
      <c r="AK14" s="1854"/>
      <c r="AL14" s="1855">
        <v>0</v>
      </c>
      <c r="AM14" s="1855"/>
      <c r="AN14" s="1856"/>
      <c r="AO14" s="1783"/>
      <c r="AP14" s="1857"/>
      <c r="AQ14" s="1858"/>
      <c r="AR14" s="1859"/>
      <c r="AS14" s="1860" t="e">
        <f t="shared" ref="AS14:AS16" si="0">+I14/G14</f>
        <v>#VALUE!</v>
      </c>
      <c r="AT14" s="1861" t="e">
        <f t="shared" ref="AT14:AT16" si="1">+J14/G14</f>
        <v>#VALUE!</v>
      </c>
      <c r="AU14" s="1861" t="e">
        <f t="shared" ref="AU14:AU16" si="2">+K14/G14</f>
        <v>#VALUE!</v>
      </c>
      <c r="AV14" s="1861" t="e">
        <f t="shared" ref="AV14:AV16" si="3">+L14/G14</f>
        <v>#VALUE!</v>
      </c>
      <c r="AW14" s="1862" t="e">
        <f t="shared" ref="AW14:AY15" si="4">+AA14/COUNTIF(#REF!,"*")</f>
        <v>#REF!</v>
      </c>
      <c r="AX14" s="1862" t="e">
        <f t="shared" si="4"/>
        <v>#REF!</v>
      </c>
      <c r="AY14" s="1862" t="e">
        <f t="shared" si="4"/>
        <v>#REF!</v>
      </c>
      <c r="AZ14" s="1862" t="e">
        <f t="shared" ref="AZ14:AZ16" si="5">+AD14/COUNTIF(AD14,"*")</f>
        <v>#DIV/0!</v>
      </c>
      <c r="BA14" s="1863" t="e">
        <f t="shared" ref="BA14:BD14" si="6">+AK14/#REF!</f>
        <v>#REF!</v>
      </c>
      <c r="BB14" s="1863" t="e">
        <f t="shared" si="6"/>
        <v>#REF!</v>
      </c>
      <c r="BC14" s="1863" t="e">
        <f t="shared" si="6"/>
        <v>#REF!</v>
      </c>
      <c r="BD14" s="1863" t="e">
        <f t="shared" si="6"/>
        <v>#REF!</v>
      </c>
      <c r="BE14" s="1864">
        <v>0.2</v>
      </c>
      <c r="BF14" s="1864">
        <v>0.8</v>
      </c>
      <c r="BG14" s="1863" t="e">
        <f t="shared" ref="BG14:BG16" si="7">+AW14*BE14</f>
        <v>#REF!</v>
      </c>
      <c r="BH14" s="1863" t="e">
        <f t="shared" ref="BH14:BH16" si="8">+AX14*BE14</f>
        <v>#REF!</v>
      </c>
      <c r="BI14" s="1863" t="e">
        <f t="shared" ref="BI14:BI16" si="9">+AY14*BE14</f>
        <v>#REF!</v>
      </c>
      <c r="BJ14" s="1863" t="e">
        <f t="shared" ref="BJ14:BK16" si="10">+AZ14*BE14</f>
        <v>#DIV/0!</v>
      </c>
      <c r="BK14" s="1863" t="e">
        <f t="shared" si="10"/>
        <v>#REF!</v>
      </c>
      <c r="BL14" s="1863" t="e">
        <f t="shared" ref="BL14:BL16" si="11">+BB14*BF14</f>
        <v>#REF!</v>
      </c>
      <c r="BM14" s="1863" t="e">
        <f t="shared" ref="BM14:BM16" si="12">+BC14*BF14</f>
        <v>#REF!</v>
      </c>
      <c r="BN14" s="1863" t="e">
        <f t="shared" ref="BN14:BN16" si="13">+BD14*BF14</f>
        <v>#REF!</v>
      </c>
      <c r="BO14" s="1863" t="e">
        <f t="shared" ref="BO14:BR16" si="14">+BG14+BK14</f>
        <v>#REF!</v>
      </c>
      <c r="BP14" s="1863" t="e">
        <f t="shared" si="14"/>
        <v>#REF!</v>
      </c>
      <c r="BQ14" s="1863" t="e">
        <f t="shared" si="14"/>
        <v>#REF!</v>
      </c>
      <c r="BR14" s="1863" t="e">
        <f t="shared" si="14"/>
        <v>#DIV/0!</v>
      </c>
      <c r="BS14" s="1865" t="e">
        <f t="shared" ref="BS14:BV14" si="15">AVERAGEIF(BO14:BO17,"&lt;&gt;#¡DIV/0!")</f>
        <v>#REF!</v>
      </c>
      <c r="BT14" s="1865" t="e">
        <f t="shared" si="15"/>
        <v>#REF!</v>
      </c>
      <c r="BU14" s="1865" t="e">
        <f t="shared" si="15"/>
        <v>#REF!</v>
      </c>
      <c r="BV14" s="1865" t="e">
        <f t="shared" si="15"/>
        <v>#DIV/0!</v>
      </c>
      <c r="BW14" s="1866" t="e">
        <f>+C14*BS14</f>
        <v>#REF!</v>
      </c>
      <c r="BX14" s="1866" t="e">
        <f>+C14*BT14</f>
        <v>#REF!</v>
      </c>
      <c r="BY14" s="1866" t="e">
        <f>+C14*BU14</f>
        <v>#REF!</v>
      </c>
      <c r="BZ14" s="1866" t="e">
        <f>+C14*BV14</f>
        <v>#DIV/0!</v>
      </c>
      <c r="CA14" s="1867" t="e">
        <f>SUM(BW14:BZ17)</f>
        <v>#REF!</v>
      </c>
      <c r="CB14" s="1783"/>
      <c r="CC14" s="1868">
        <f t="shared" ref="CC14:CF14" si="16">+Q14/$N$14</f>
        <v>0</v>
      </c>
      <c r="CD14" s="1869">
        <f t="shared" si="16"/>
        <v>0</v>
      </c>
      <c r="CE14" s="1869">
        <f t="shared" si="16"/>
        <v>0</v>
      </c>
      <c r="CF14" s="1869">
        <f t="shared" si="16"/>
        <v>9.472861918718134E-2</v>
      </c>
      <c r="CG14" s="1870">
        <f>AVERAGE(CC14:CF17)</f>
        <v>2.3682154796795335E-2</v>
      </c>
      <c r="CH14" s="1783"/>
      <c r="CI14" s="1783"/>
      <c r="CJ14" s="1783"/>
      <c r="CK14" s="1783"/>
      <c r="CL14" s="1783"/>
      <c r="CM14" s="1783"/>
      <c r="CN14" s="1783"/>
      <c r="CO14" s="1783"/>
      <c r="CP14" s="1783"/>
      <c r="CQ14" s="1783"/>
      <c r="CR14" s="1783"/>
      <c r="CS14" s="1783"/>
      <c r="CT14" s="1783"/>
    </row>
    <row r="15" spans="1:98" ht="66" customHeight="1">
      <c r="A15" s="2068"/>
      <c r="B15" s="3618"/>
      <c r="C15" s="3619"/>
      <c r="D15" s="2113"/>
      <c r="E15" s="2048"/>
      <c r="F15" s="1891"/>
      <c r="G15" s="3267"/>
      <c r="H15" s="2257"/>
      <c r="I15" s="2226"/>
      <c r="J15" s="2227" t="s">
        <v>2381</v>
      </c>
      <c r="K15" s="2227"/>
      <c r="L15" s="2227"/>
      <c r="M15" s="2257"/>
      <c r="N15" s="1685"/>
      <c r="O15" s="3136" t="s">
        <v>91</v>
      </c>
      <c r="P15" s="3620">
        <v>105000000</v>
      </c>
      <c r="Q15" s="2073"/>
      <c r="R15" s="1901"/>
      <c r="S15" s="1901"/>
      <c r="T15" s="1902"/>
      <c r="U15" s="1845"/>
      <c r="V15" s="2228">
        <v>3</v>
      </c>
      <c r="W15" s="1891" t="s">
        <v>2382</v>
      </c>
      <c r="X15" s="1905">
        <v>45721</v>
      </c>
      <c r="Y15" s="1905">
        <v>45721</v>
      </c>
      <c r="Z15" s="3621" t="s">
        <v>2377</v>
      </c>
      <c r="AA15" s="2231"/>
      <c r="AB15" s="1908">
        <v>1</v>
      </c>
      <c r="AC15" s="1908"/>
      <c r="AD15" s="1909"/>
      <c r="AE15" s="1845"/>
      <c r="AF15" s="2502" t="s">
        <v>2383</v>
      </c>
      <c r="AG15" s="3136" t="s">
        <v>2384</v>
      </c>
      <c r="AH15" s="2232" t="s">
        <v>2385</v>
      </c>
      <c r="AI15" s="2232" t="s">
        <v>156</v>
      </c>
      <c r="AJ15" s="3622">
        <v>10</v>
      </c>
      <c r="AK15" s="3623"/>
      <c r="AL15" s="1915">
        <v>0</v>
      </c>
      <c r="AM15" s="1915"/>
      <c r="AN15" s="1916"/>
      <c r="AO15" s="1783"/>
      <c r="AP15" s="3135" t="s">
        <v>320</v>
      </c>
      <c r="AQ15" s="3137" t="s">
        <v>356</v>
      </c>
      <c r="AR15" s="1859"/>
      <c r="AS15" s="1919" t="e">
        <f t="shared" si="0"/>
        <v>#DIV/0!</v>
      </c>
      <c r="AT15" s="1920" t="e">
        <f t="shared" si="1"/>
        <v>#DIV/0!</v>
      </c>
      <c r="AU15" s="1920" t="e">
        <f t="shared" si="2"/>
        <v>#DIV/0!</v>
      </c>
      <c r="AV15" s="1920" t="e">
        <f t="shared" si="3"/>
        <v>#DIV/0!</v>
      </c>
      <c r="AW15" s="1922" t="e">
        <f t="shared" si="4"/>
        <v>#REF!</v>
      </c>
      <c r="AX15" s="1922" t="e">
        <f t="shared" si="4"/>
        <v>#REF!</v>
      </c>
      <c r="AY15" s="1922" t="e">
        <f t="shared" si="4"/>
        <v>#REF!</v>
      </c>
      <c r="AZ15" s="1922" t="e">
        <f t="shared" si="5"/>
        <v>#DIV/0!</v>
      </c>
      <c r="BA15" s="1922">
        <f>+AK15/AJ13</f>
        <v>0</v>
      </c>
      <c r="BB15" s="1922">
        <f>+AL15/AJ13</f>
        <v>0</v>
      </c>
      <c r="BC15" s="1922">
        <f>+AM15/AJ13</f>
        <v>0</v>
      </c>
      <c r="BD15" s="1922">
        <f>+AN15/AJ13</f>
        <v>0</v>
      </c>
      <c r="BE15" s="1923">
        <v>0.2</v>
      </c>
      <c r="BF15" s="1923">
        <v>0.8</v>
      </c>
      <c r="BG15" s="1922" t="e">
        <f t="shared" si="7"/>
        <v>#REF!</v>
      </c>
      <c r="BH15" s="1922" t="e">
        <f t="shared" si="8"/>
        <v>#REF!</v>
      </c>
      <c r="BI15" s="1922" t="e">
        <f t="shared" si="9"/>
        <v>#REF!</v>
      </c>
      <c r="BJ15" s="1922" t="e">
        <f t="shared" si="10"/>
        <v>#DIV/0!</v>
      </c>
      <c r="BK15" s="1922">
        <f t="shared" si="10"/>
        <v>0</v>
      </c>
      <c r="BL15" s="1922">
        <f t="shared" si="11"/>
        <v>0</v>
      </c>
      <c r="BM15" s="1922">
        <f t="shared" si="12"/>
        <v>0</v>
      </c>
      <c r="BN15" s="1922">
        <f t="shared" si="13"/>
        <v>0</v>
      </c>
      <c r="BO15" s="1922" t="e">
        <f t="shared" si="14"/>
        <v>#REF!</v>
      </c>
      <c r="BP15" s="1922" t="e">
        <f t="shared" si="14"/>
        <v>#REF!</v>
      </c>
      <c r="BQ15" s="1922" t="e">
        <f t="shared" si="14"/>
        <v>#REF!</v>
      </c>
      <c r="BR15" s="1922" t="e">
        <f t="shared" si="14"/>
        <v>#DIV/0!</v>
      </c>
      <c r="BS15" s="1924"/>
      <c r="BT15" s="1924"/>
      <c r="BU15" s="1924"/>
      <c r="BV15" s="1924"/>
      <c r="BW15" s="1924"/>
      <c r="BX15" s="1924"/>
      <c r="BY15" s="1924"/>
      <c r="BZ15" s="1924"/>
      <c r="CA15" s="1925"/>
      <c r="CB15" s="1783"/>
      <c r="CC15" s="1926"/>
      <c r="CD15" s="1927"/>
      <c r="CE15" s="1927"/>
      <c r="CF15" s="1927"/>
      <c r="CG15" s="1928"/>
      <c r="CH15" s="1783"/>
      <c r="CI15" s="1783"/>
      <c r="CJ15" s="1783"/>
      <c r="CK15" s="1783"/>
      <c r="CL15" s="1783"/>
      <c r="CM15" s="1783"/>
      <c r="CN15" s="1783"/>
      <c r="CO15" s="1783"/>
      <c r="CP15" s="1783"/>
      <c r="CQ15" s="1783"/>
      <c r="CR15" s="1783"/>
      <c r="CS15" s="1783"/>
      <c r="CT15" s="1783"/>
    </row>
    <row r="16" spans="1:98" ht="56.4" thickBot="1">
      <c r="A16" s="2068"/>
      <c r="B16" s="3618"/>
      <c r="C16" s="3619"/>
      <c r="D16" s="2113"/>
      <c r="E16" s="2048"/>
      <c r="F16" s="1891"/>
      <c r="G16" s="3267"/>
      <c r="H16" s="2257"/>
      <c r="I16" s="2226"/>
      <c r="J16" s="2227" t="s">
        <v>280</v>
      </c>
      <c r="K16" s="2227"/>
      <c r="L16" s="2227"/>
      <c r="M16" s="2257"/>
      <c r="N16" s="1685"/>
      <c r="O16" s="1898"/>
      <c r="P16" s="1918"/>
      <c r="Q16" s="2073"/>
      <c r="R16" s="1901"/>
      <c r="S16" s="1901"/>
      <c r="T16" s="1902"/>
      <c r="U16" s="1845"/>
      <c r="V16" s="3624">
        <v>4</v>
      </c>
      <c r="W16" s="1891" t="s">
        <v>2386</v>
      </c>
      <c r="X16" s="1905">
        <v>45778</v>
      </c>
      <c r="Y16" s="1905">
        <v>46022</v>
      </c>
      <c r="Z16" s="3625" t="s">
        <v>2387</v>
      </c>
      <c r="AA16" s="1907"/>
      <c r="AB16" s="1908">
        <v>1</v>
      </c>
      <c r="AC16" s="1908"/>
      <c r="AD16" s="1909"/>
      <c r="AE16" s="1845"/>
      <c r="AF16" s="3626" t="s">
        <v>2388</v>
      </c>
      <c r="AG16" s="3627" t="s">
        <v>2389</v>
      </c>
      <c r="AH16" s="1945" t="s">
        <v>2390</v>
      </c>
      <c r="AI16" s="2385" t="s">
        <v>156</v>
      </c>
      <c r="AJ16" s="2066">
        <v>50</v>
      </c>
      <c r="AK16" s="1914"/>
      <c r="AL16" s="1915">
        <v>0</v>
      </c>
      <c r="AM16" s="1915"/>
      <c r="AN16" s="1916"/>
      <c r="AO16" s="1783"/>
      <c r="AP16" s="1917"/>
      <c r="AQ16" s="1918"/>
      <c r="AR16" s="1859"/>
      <c r="AS16" s="1919" t="e">
        <f t="shared" si="0"/>
        <v>#DIV/0!</v>
      </c>
      <c r="AT16" s="1920" t="e">
        <f t="shared" si="1"/>
        <v>#DIV/0!</v>
      </c>
      <c r="AU16" s="1920" t="e">
        <f t="shared" si="2"/>
        <v>#DIV/0!</v>
      </c>
      <c r="AV16" s="1920" t="e">
        <f t="shared" si="3"/>
        <v>#DIV/0!</v>
      </c>
      <c r="AW16" s="1922">
        <f>+AA16/COUNTIF(W14,"*")</f>
        <v>0</v>
      </c>
      <c r="AX16" s="1922">
        <f>+AB16/COUNTIF(W14,"*")</f>
        <v>1</v>
      </c>
      <c r="AY16" s="1922">
        <f>+AC16/COUNTIF(W14,"*")</f>
        <v>0</v>
      </c>
      <c r="AZ16" s="1922" t="e">
        <f t="shared" si="5"/>
        <v>#DIV/0!</v>
      </c>
      <c r="BA16" s="1922">
        <f>+AK16/AJ15</f>
        <v>0</v>
      </c>
      <c r="BB16" s="1922">
        <f>+AL16/AJ15</f>
        <v>0</v>
      </c>
      <c r="BC16" s="1922">
        <f>+AM16/AJ15</f>
        <v>0</v>
      </c>
      <c r="BD16" s="1922">
        <f>+AN16/AJ15</f>
        <v>0</v>
      </c>
      <c r="BE16" s="1923">
        <v>0.2</v>
      </c>
      <c r="BF16" s="1923">
        <v>0.8</v>
      </c>
      <c r="BG16" s="1922">
        <f t="shared" si="7"/>
        <v>0</v>
      </c>
      <c r="BH16" s="1922">
        <f t="shared" si="8"/>
        <v>0.2</v>
      </c>
      <c r="BI16" s="1922">
        <f t="shared" si="9"/>
        <v>0</v>
      </c>
      <c r="BJ16" s="1922" t="e">
        <f t="shared" si="10"/>
        <v>#DIV/0!</v>
      </c>
      <c r="BK16" s="1922">
        <f t="shared" si="10"/>
        <v>0</v>
      </c>
      <c r="BL16" s="1922">
        <f t="shared" si="11"/>
        <v>0</v>
      </c>
      <c r="BM16" s="1922">
        <f t="shared" si="12"/>
        <v>0</v>
      </c>
      <c r="BN16" s="1922">
        <f t="shared" si="13"/>
        <v>0</v>
      </c>
      <c r="BO16" s="1922">
        <f t="shared" si="14"/>
        <v>0</v>
      </c>
      <c r="BP16" s="1922">
        <f t="shared" si="14"/>
        <v>0.2</v>
      </c>
      <c r="BQ16" s="1922">
        <f t="shared" si="14"/>
        <v>0</v>
      </c>
      <c r="BR16" s="1922" t="e">
        <f t="shared" si="14"/>
        <v>#DIV/0!</v>
      </c>
      <c r="BS16" s="1924"/>
      <c r="BT16" s="1924"/>
      <c r="BU16" s="1924"/>
      <c r="BV16" s="1924"/>
      <c r="BW16" s="1924"/>
      <c r="BX16" s="1924"/>
      <c r="BY16" s="1924"/>
      <c r="BZ16" s="1924"/>
      <c r="CA16" s="1925"/>
      <c r="CB16" s="1783"/>
      <c r="CC16" s="1926"/>
      <c r="CD16" s="1927"/>
      <c r="CE16" s="1927"/>
      <c r="CF16" s="1927"/>
      <c r="CG16" s="1928"/>
      <c r="CH16" s="1783"/>
      <c r="CI16" s="1783"/>
      <c r="CJ16" s="1783"/>
      <c r="CK16" s="1783"/>
      <c r="CL16" s="1783"/>
      <c r="CM16" s="1783"/>
      <c r="CN16" s="1783"/>
      <c r="CO16" s="1783"/>
      <c r="CP16" s="1783"/>
      <c r="CQ16" s="1783"/>
      <c r="CR16" s="1783"/>
      <c r="CS16" s="1783"/>
      <c r="CT16" s="1783"/>
    </row>
    <row r="17" spans="1:98" ht="90" customHeight="1">
      <c r="A17" s="2068"/>
      <c r="B17" s="3618"/>
      <c r="C17" s="3619"/>
      <c r="D17" s="2113"/>
      <c r="E17" s="2048"/>
      <c r="F17" s="1891"/>
      <c r="G17" s="3267"/>
      <c r="H17" s="2257"/>
      <c r="I17" s="2226"/>
      <c r="J17" s="2227"/>
      <c r="K17" s="2227"/>
      <c r="L17" s="2227"/>
      <c r="M17" s="2257"/>
      <c r="N17" s="1685"/>
      <c r="O17" s="1898"/>
      <c r="P17" s="1918"/>
      <c r="Q17" s="2073"/>
      <c r="R17" s="1901"/>
      <c r="S17" s="1901"/>
      <c r="T17" s="1902"/>
      <c r="U17" s="1845"/>
      <c r="V17" s="3530">
        <v>5</v>
      </c>
      <c r="W17" s="1940" t="s">
        <v>2391</v>
      </c>
      <c r="X17" s="1948">
        <v>45778</v>
      </c>
      <c r="Y17" s="1948">
        <v>46022</v>
      </c>
      <c r="Z17" s="3625" t="s">
        <v>2387</v>
      </c>
      <c r="AA17" s="1907"/>
      <c r="AB17" s="1908">
        <v>1</v>
      </c>
      <c r="AC17" s="1908"/>
      <c r="AD17" s="1909"/>
      <c r="AE17" s="1845"/>
      <c r="AF17" s="3617"/>
      <c r="AG17" s="3617"/>
      <c r="AH17" s="3617"/>
      <c r="AI17" s="3617"/>
      <c r="AJ17" s="3617"/>
      <c r="AK17" s="3623"/>
      <c r="AL17" s="1915">
        <v>0</v>
      </c>
      <c r="AM17" s="1915"/>
      <c r="AN17" s="1916"/>
      <c r="AO17" s="1783"/>
      <c r="AP17" s="1917"/>
      <c r="AQ17" s="1918"/>
      <c r="AR17" s="1859"/>
      <c r="AS17" s="1919"/>
      <c r="AT17" s="1920"/>
      <c r="AU17" s="1920"/>
      <c r="AV17" s="1920"/>
      <c r="AW17" s="1922"/>
      <c r="AX17" s="1922"/>
      <c r="AY17" s="1922"/>
      <c r="AZ17" s="1922"/>
      <c r="BA17" s="1922"/>
      <c r="BB17" s="1922"/>
      <c r="BC17" s="1922"/>
      <c r="BD17" s="1922"/>
      <c r="BE17" s="1923"/>
      <c r="BF17" s="1923"/>
      <c r="BG17" s="1922"/>
      <c r="BH17" s="1922"/>
      <c r="BI17" s="1922"/>
      <c r="BJ17" s="1922"/>
      <c r="BK17" s="1922"/>
      <c r="BL17" s="1922"/>
      <c r="BM17" s="1922"/>
      <c r="BN17" s="1922"/>
      <c r="BO17" s="1922"/>
      <c r="BP17" s="1922"/>
      <c r="BQ17" s="1922"/>
      <c r="BR17" s="1922"/>
      <c r="BS17" s="1924"/>
      <c r="BT17" s="1924"/>
      <c r="BU17" s="1924"/>
      <c r="BV17" s="1924"/>
      <c r="BW17" s="1924"/>
      <c r="BX17" s="1924"/>
      <c r="BY17" s="1924"/>
      <c r="BZ17" s="1924"/>
      <c r="CA17" s="1925"/>
      <c r="CB17" s="1783"/>
      <c r="CC17" s="1926"/>
      <c r="CD17" s="1927"/>
      <c r="CE17" s="1927"/>
      <c r="CF17" s="1927"/>
      <c r="CG17" s="1928"/>
      <c r="CH17" s="1783"/>
      <c r="CI17" s="1783"/>
      <c r="CJ17" s="1783"/>
      <c r="CK17" s="1783"/>
      <c r="CL17" s="1783"/>
      <c r="CM17" s="1783"/>
      <c r="CN17" s="1783"/>
      <c r="CO17" s="1783"/>
      <c r="CP17" s="1783"/>
      <c r="CQ17" s="1783"/>
      <c r="CR17" s="1783"/>
      <c r="CS17" s="1783"/>
      <c r="CT17" s="1783"/>
    </row>
    <row r="18" spans="1:98" ht="28.2">
      <c r="A18" s="2068"/>
      <c r="B18" s="3618"/>
      <c r="C18" s="3619"/>
      <c r="D18" s="2113"/>
      <c r="E18" s="2048"/>
      <c r="F18" s="2271"/>
      <c r="G18" s="3628"/>
      <c r="H18" s="2257"/>
      <c r="I18" s="2217"/>
      <c r="J18" s="2218"/>
      <c r="K18" s="2218"/>
      <c r="L18" s="2218"/>
      <c r="M18" s="2257"/>
      <c r="N18" s="1685"/>
      <c r="O18" s="2298"/>
      <c r="P18" s="2326"/>
      <c r="Q18" s="2073"/>
      <c r="R18" s="1901"/>
      <c r="S18" s="1901"/>
      <c r="T18" s="1902"/>
      <c r="U18" s="1845"/>
      <c r="V18" s="3629">
        <v>6</v>
      </c>
      <c r="W18" s="1891" t="s">
        <v>2392</v>
      </c>
      <c r="X18" s="1905">
        <v>46022</v>
      </c>
      <c r="Y18" s="1905">
        <v>46022</v>
      </c>
      <c r="Z18" s="3625" t="s">
        <v>2387</v>
      </c>
      <c r="AA18" s="2302"/>
      <c r="AB18" s="2303">
        <v>0</v>
      </c>
      <c r="AC18" s="2303"/>
      <c r="AD18" s="2304"/>
      <c r="AE18" s="1845"/>
      <c r="AF18" s="3291"/>
      <c r="AG18" s="3617"/>
      <c r="AH18" s="3617"/>
      <c r="AI18" s="3617"/>
      <c r="AJ18" s="3617"/>
      <c r="AK18" s="3630"/>
      <c r="AL18" s="2306">
        <v>0</v>
      </c>
      <c r="AM18" s="2306"/>
      <c r="AN18" s="2307"/>
      <c r="AO18" s="1783"/>
      <c r="AP18" s="2308"/>
      <c r="AQ18" s="2326"/>
      <c r="AR18" s="1859"/>
      <c r="AS18" s="2343"/>
      <c r="AT18" s="2344"/>
      <c r="AU18" s="2344"/>
      <c r="AV18" s="2344"/>
      <c r="AW18" s="1997"/>
      <c r="AX18" s="1997"/>
      <c r="AY18" s="1997"/>
      <c r="AZ18" s="1997"/>
      <c r="BA18" s="1998"/>
      <c r="BB18" s="1998"/>
      <c r="BC18" s="1998"/>
      <c r="BD18" s="1998"/>
      <c r="BE18" s="2345"/>
      <c r="BF18" s="2345"/>
      <c r="BG18" s="1998"/>
      <c r="BH18" s="1998"/>
      <c r="BI18" s="1998"/>
      <c r="BJ18" s="1998"/>
      <c r="BK18" s="1998"/>
      <c r="BL18" s="1998"/>
      <c r="BM18" s="1998"/>
      <c r="BN18" s="1998"/>
      <c r="BO18" s="1998"/>
      <c r="BP18" s="1998"/>
      <c r="BQ18" s="1998"/>
      <c r="BR18" s="1998"/>
      <c r="BS18" s="1924"/>
      <c r="BT18" s="1924"/>
      <c r="BU18" s="1924"/>
      <c r="BV18" s="1924"/>
      <c r="BW18" s="1924"/>
      <c r="BX18" s="1924"/>
      <c r="BY18" s="1924"/>
      <c r="BZ18" s="1924"/>
      <c r="CA18" s="1925"/>
      <c r="CB18" s="1783"/>
      <c r="CC18" s="1926"/>
      <c r="CD18" s="1927"/>
      <c r="CE18" s="1927"/>
      <c r="CF18" s="1927"/>
      <c r="CG18" s="1928"/>
      <c r="CH18" s="1783"/>
      <c r="CI18" s="1783"/>
      <c r="CJ18" s="1783"/>
      <c r="CK18" s="1783"/>
      <c r="CL18" s="1783"/>
      <c r="CM18" s="1783"/>
      <c r="CN18" s="1783"/>
      <c r="CO18" s="1783"/>
      <c r="CP18" s="1783"/>
      <c r="CQ18" s="1783"/>
      <c r="CR18" s="1783"/>
      <c r="CS18" s="1783"/>
      <c r="CT18" s="1783"/>
    </row>
    <row r="19" spans="1:98" thickBot="1">
      <c r="A19" s="2068"/>
      <c r="B19" s="2004"/>
      <c r="C19" s="2541"/>
      <c r="D19" s="2113"/>
      <c r="E19" s="2048"/>
      <c r="F19" s="2333"/>
      <c r="G19" s="3628"/>
      <c r="H19" s="2257"/>
      <c r="I19" s="2217"/>
      <c r="J19" s="2218"/>
      <c r="K19" s="2218"/>
      <c r="L19" s="2218"/>
      <c r="M19" s="2257"/>
      <c r="N19" s="1685"/>
      <c r="O19" s="2298"/>
      <c r="P19" s="2326"/>
      <c r="Q19" s="2073"/>
      <c r="R19" s="1901"/>
      <c r="S19" s="1901"/>
      <c r="T19" s="1902"/>
      <c r="U19" s="1845"/>
      <c r="V19" s="3617"/>
      <c r="W19" s="3617"/>
      <c r="X19" s="3617"/>
      <c r="Y19" s="3617"/>
      <c r="Z19" s="3617"/>
      <c r="AA19" s="2302"/>
      <c r="AB19" s="2303"/>
      <c r="AC19" s="2303"/>
      <c r="AD19" s="2304"/>
      <c r="AE19" s="1845"/>
      <c r="AF19" s="2298"/>
      <c r="AG19" s="3631"/>
      <c r="AH19" s="2384"/>
      <c r="AI19" s="2386"/>
      <c r="AJ19" s="3632"/>
      <c r="AK19" s="3630"/>
      <c r="AL19" s="2306"/>
      <c r="AM19" s="2306"/>
      <c r="AN19" s="2307"/>
      <c r="AO19" s="1783"/>
      <c r="AP19" s="2308"/>
      <c r="AQ19" s="2326"/>
      <c r="AR19" s="1859"/>
      <c r="AS19" s="2343"/>
      <c r="AT19" s="2344"/>
      <c r="AU19" s="2344"/>
      <c r="AV19" s="2344"/>
      <c r="AW19" s="1997"/>
      <c r="AX19" s="1997"/>
      <c r="AY19" s="1997"/>
      <c r="AZ19" s="1997"/>
      <c r="BA19" s="1998"/>
      <c r="BB19" s="1998"/>
      <c r="BC19" s="1998"/>
      <c r="BD19" s="1998"/>
      <c r="BE19" s="2345"/>
      <c r="BF19" s="2345"/>
      <c r="BG19" s="1998"/>
      <c r="BH19" s="1998"/>
      <c r="BI19" s="1998"/>
      <c r="BJ19" s="1998"/>
      <c r="BK19" s="1998"/>
      <c r="BL19" s="1998"/>
      <c r="BM19" s="1998"/>
      <c r="BN19" s="1998"/>
      <c r="BO19" s="1998"/>
      <c r="BP19" s="1998"/>
      <c r="BQ19" s="1998"/>
      <c r="BR19" s="1998"/>
      <c r="BS19" s="1924"/>
      <c r="BT19" s="1924"/>
      <c r="BU19" s="1924"/>
      <c r="BV19" s="1924"/>
      <c r="BW19" s="1924"/>
      <c r="BX19" s="1924"/>
      <c r="BY19" s="1924"/>
      <c r="BZ19" s="1924"/>
      <c r="CA19" s="1925"/>
      <c r="CB19" s="1783"/>
      <c r="CC19" s="1926"/>
      <c r="CD19" s="1927"/>
      <c r="CE19" s="1927"/>
      <c r="CF19" s="1927"/>
      <c r="CG19" s="1928"/>
      <c r="CH19" s="1783"/>
      <c r="CI19" s="1783"/>
      <c r="CJ19" s="1783"/>
      <c r="CK19" s="1783"/>
      <c r="CL19" s="1783"/>
      <c r="CM19" s="1783"/>
      <c r="CN19" s="1783"/>
      <c r="CO19" s="1783"/>
      <c r="CP19" s="1783"/>
      <c r="CQ19" s="1783"/>
      <c r="CR19" s="1783"/>
      <c r="CS19" s="1783"/>
      <c r="CT19" s="1783"/>
    </row>
    <row r="20" spans="1:98" ht="197.25" customHeight="1">
      <c r="A20" s="3629">
        <v>2</v>
      </c>
      <c r="B20" s="3236" t="s">
        <v>2393</v>
      </c>
      <c r="C20" s="3111"/>
      <c r="D20" s="3629" t="s">
        <v>2394</v>
      </c>
      <c r="E20" s="3629"/>
      <c r="F20" s="3633" t="s">
        <v>77</v>
      </c>
      <c r="G20" s="3634" t="s">
        <v>2373</v>
      </c>
      <c r="H20" s="3532" t="s">
        <v>2323</v>
      </c>
      <c r="I20" s="3635"/>
      <c r="J20" s="1837" t="s">
        <v>280</v>
      </c>
      <c r="K20" s="1837"/>
      <c r="L20" s="1837"/>
      <c r="M20" s="3636" t="s">
        <v>1178</v>
      </c>
      <c r="N20" s="3637">
        <v>190000000</v>
      </c>
      <c r="O20" s="3633" t="s">
        <v>91</v>
      </c>
      <c r="P20" s="2400">
        <f>N20</f>
        <v>190000000</v>
      </c>
      <c r="Q20" s="1842"/>
      <c r="R20" s="1843"/>
      <c r="S20" s="1843"/>
      <c r="T20" s="1844">
        <v>0</v>
      </c>
      <c r="U20" s="1845"/>
      <c r="V20" s="3629">
        <v>1</v>
      </c>
      <c r="W20" s="1891" t="s">
        <v>2395</v>
      </c>
      <c r="X20" s="1711">
        <v>45863</v>
      </c>
      <c r="Y20" s="1711">
        <v>46022</v>
      </c>
      <c r="Z20" s="1891" t="s">
        <v>2396</v>
      </c>
      <c r="AA20" s="1884"/>
      <c r="AB20" s="1849">
        <v>1</v>
      </c>
      <c r="AC20" s="1849"/>
      <c r="AD20" s="1850"/>
      <c r="AE20" s="1885"/>
      <c r="AF20" s="1910" t="s">
        <v>2397</v>
      </c>
      <c r="AG20" s="3638" t="s">
        <v>2398</v>
      </c>
      <c r="AH20" s="3639" t="s">
        <v>2399</v>
      </c>
      <c r="AI20" s="1934" t="s">
        <v>502</v>
      </c>
      <c r="AJ20" s="1892">
        <v>3</v>
      </c>
      <c r="AK20" s="3640"/>
      <c r="AL20" s="1855">
        <v>0</v>
      </c>
      <c r="AM20" s="1855"/>
      <c r="AN20" s="1856"/>
      <c r="AO20" s="1783"/>
      <c r="AP20" s="1857" t="s">
        <v>320</v>
      </c>
      <c r="AQ20" s="1858" t="s">
        <v>356</v>
      </c>
      <c r="AR20" s="1859"/>
      <c r="AS20" s="1860" t="e">
        <f>+I20/G20</f>
        <v>#VALUE!</v>
      </c>
      <c r="AT20" s="1861" t="e">
        <f>+J20/G20</f>
        <v>#VALUE!</v>
      </c>
      <c r="AU20" s="1861" t="e">
        <f>+K20/G20</f>
        <v>#VALUE!</v>
      </c>
      <c r="AV20" s="1861" t="e">
        <f>+L20/G20</f>
        <v>#VALUE!</v>
      </c>
      <c r="AW20" s="1888">
        <f>+AA20/COUNTIF(W20,"*")</f>
        <v>0</v>
      </c>
      <c r="AX20" s="1888">
        <f>+AB20/COUNTIF(W20,"*")</f>
        <v>1</v>
      </c>
      <c r="AY20" s="1888">
        <f>+AC20/COUNTIF(W20,"*")</f>
        <v>0</v>
      </c>
      <c r="AZ20" s="1888" t="e">
        <f>+AD20/COUNTIF(AD20,"*")</f>
        <v>#DIV/0!</v>
      </c>
      <c r="BA20" s="1863">
        <f>+AK20/AJ20</f>
        <v>0</v>
      </c>
      <c r="BB20" s="1863">
        <f>+AL20/AJ20</f>
        <v>0</v>
      </c>
      <c r="BC20" s="1863">
        <f>+AM20/AJ20</f>
        <v>0</v>
      </c>
      <c r="BD20" s="1863">
        <f>+AN20/AJ20</f>
        <v>0</v>
      </c>
      <c r="BE20" s="1864">
        <v>0.2</v>
      </c>
      <c r="BF20" s="1864">
        <v>0.8</v>
      </c>
      <c r="BG20" s="1863">
        <f>+AW20*BE20</f>
        <v>0</v>
      </c>
      <c r="BH20" s="1863">
        <f>+AX20*BE20</f>
        <v>0.2</v>
      </c>
      <c r="BI20" s="1863">
        <f>+AY20*BE20</f>
        <v>0</v>
      </c>
      <c r="BJ20" s="1863" t="e">
        <f t="shared" ref="BJ20:BK20" si="17">+AZ20*BE20</f>
        <v>#DIV/0!</v>
      </c>
      <c r="BK20" s="1863">
        <f t="shared" si="17"/>
        <v>0</v>
      </c>
      <c r="BL20" s="1863">
        <f>+BB20*BF20</f>
        <v>0</v>
      </c>
      <c r="BM20" s="1863">
        <f>+BC20*BF20</f>
        <v>0</v>
      </c>
      <c r="BN20" s="1863">
        <f>+BD20*BF20</f>
        <v>0</v>
      </c>
      <c r="BO20" s="1863">
        <f t="shared" ref="BO20:BR20" si="18">+BG20+BK20</f>
        <v>0</v>
      </c>
      <c r="BP20" s="1863">
        <f t="shared" si="18"/>
        <v>0.2</v>
      </c>
      <c r="BQ20" s="1863">
        <f t="shared" si="18"/>
        <v>0</v>
      </c>
      <c r="BR20" s="1863" t="e">
        <f t="shared" si="18"/>
        <v>#DIV/0!</v>
      </c>
      <c r="BS20" s="1865" t="e">
        <f t="shared" ref="BS20:BV20" si="19">AVERAGEIF(BO20:BO27,"&lt;&gt;#¡DIV/0!")</f>
        <v>#REF!</v>
      </c>
      <c r="BT20" s="1865" t="e">
        <f t="shared" si="19"/>
        <v>#REF!</v>
      </c>
      <c r="BU20" s="1865" t="e">
        <f t="shared" si="19"/>
        <v>#REF!</v>
      </c>
      <c r="BV20" s="1865" t="e">
        <f t="shared" si="19"/>
        <v>#DIV/0!</v>
      </c>
      <c r="BW20" s="1866" t="e">
        <f>+C20*BS20</f>
        <v>#REF!</v>
      </c>
      <c r="BX20" s="1866" t="e">
        <f>+C20*BT20</f>
        <v>#REF!</v>
      </c>
      <c r="BY20" s="1866" t="e">
        <f>+C20*BU20</f>
        <v>#REF!</v>
      </c>
      <c r="BZ20" s="1866" t="e">
        <f>+C20*BV20</f>
        <v>#DIV/0!</v>
      </c>
      <c r="CA20" s="1867" t="e">
        <f>SUM(BW20:BZ27)</f>
        <v>#REF!</v>
      </c>
      <c r="CB20" s="1783"/>
      <c r="CC20" s="1868">
        <f t="shared" ref="CC20:CF20" si="20">+Q20/$N$20</f>
        <v>0</v>
      </c>
      <c r="CD20" s="1869">
        <f t="shared" si="20"/>
        <v>0</v>
      </c>
      <c r="CE20" s="1869">
        <f t="shared" si="20"/>
        <v>0</v>
      </c>
      <c r="CF20" s="1869">
        <f t="shared" si="20"/>
        <v>0</v>
      </c>
      <c r="CG20" s="1870">
        <f>AVERAGE(CC20:CF27)</f>
        <v>0</v>
      </c>
      <c r="CH20" s="1783"/>
      <c r="CI20" s="1783"/>
      <c r="CJ20" s="1783"/>
      <c r="CK20" s="1783"/>
      <c r="CL20" s="1783"/>
      <c r="CM20" s="1783"/>
      <c r="CN20" s="1783"/>
      <c r="CO20" s="1783"/>
      <c r="CP20" s="1783"/>
      <c r="CQ20" s="1783"/>
      <c r="CR20" s="1783"/>
      <c r="CS20" s="1783"/>
      <c r="CT20" s="1783"/>
    </row>
    <row r="21" spans="1:98" ht="198.75" customHeight="1" thickBot="1">
      <c r="A21" s="3629"/>
      <c r="B21" s="3618"/>
      <c r="C21" s="3619"/>
      <c r="D21" s="3629"/>
      <c r="E21" s="3629"/>
      <c r="F21" s="3641"/>
      <c r="G21" s="3642"/>
      <c r="H21" s="3532"/>
      <c r="I21" s="3643"/>
      <c r="J21" s="2218"/>
      <c r="K21" s="2218"/>
      <c r="L21" s="2218"/>
      <c r="M21" s="3644"/>
      <c r="N21" s="3637"/>
      <c r="O21" s="3641"/>
      <c r="P21" s="3645"/>
      <c r="Q21" s="2073"/>
      <c r="R21" s="1901"/>
      <c r="S21" s="1901"/>
      <c r="T21" s="1902"/>
      <c r="U21" s="1845"/>
      <c r="V21" s="2428">
        <v>2</v>
      </c>
      <c r="W21" s="2049" t="s">
        <v>2400</v>
      </c>
      <c r="X21" s="3615">
        <v>45863</v>
      </c>
      <c r="Y21" s="3615">
        <v>46022</v>
      </c>
      <c r="Z21" s="1891" t="s">
        <v>2401</v>
      </c>
      <c r="AA21" s="2302"/>
      <c r="AB21" s="2303">
        <v>1</v>
      </c>
      <c r="AC21" s="2303"/>
      <c r="AD21" s="2304"/>
      <c r="AE21" s="1885"/>
      <c r="AF21" s="1910" t="s">
        <v>2397</v>
      </c>
      <c r="AG21" s="3646" t="s">
        <v>2402</v>
      </c>
      <c r="AH21" s="2384" t="s">
        <v>2399</v>
      </c>
      <c r="AI21" s="1912" t="s">
        <v>502</v>
      </c>
      <c r="AJ21" s="1913">
        <v>3</v>
      </c>
      <c r="AK21" s="2312"/>
      <c r="AL21" s="2306">
        <v>0</v>
      </c>
      <c r="AM21" s="2306"/>
      <c r="AN21" s="2307"/>
      <c r="AO21" s="1783"/>
      <c r="AP21" s="2341"/>
      <c r="AQ21" s="2342"/>
      <c r="AR21" s="1859"/>
      <c r="AS21" s="2343"/>
      <c r="AT21" s="2344"/>
      <c r="AU21" s="2344"/>
      <c r="AV21" s="2344"/>
      <c r="AW21" s="1997"/>
      <c r="AX21" s="1997"/>
      <c r="AY21" s="1997"/>
      <c r="AZ21" s="1997"/>
      <c r="BA21" s="1998"/>
      <c r="BB21" s="1998"/>
      <c r="BC21" s="1998"/>
      <c r="BD21" s="1998"/>
      <c r="BE21" s="2345"/>
      <c r="BF21" s="2345"/>
      <c r="BG21" s="1998"/>
      <c r="BH21" s="1998"/>
      <c r="BI21" s="1998"/>
      <c r="BJ21" s="1998"/>
      <c r="BK21" s="1998"/>
      <c r="BL21" s="1998"/>
      <c r="BM21" s="1998"/>
      <c r="BN21" s="1998"/>
      <c r="BO21" s="1998"/>
      <c r="BP21" s="1998"/>
      <c r="BQ21" s="1998"/>
      <c r="BR21" s="1998"/>
      <c r="BS21" s="2346"/>
      <c r="BT21" s="2346"/>
      <c r="BU21" s="2346"/>
      <c r="BV21" s="2346"/>
      <c r="BW21" s="3647"/>
      <c r="BX21" s="3647"/>
      <c r="BY21" s="3647"/>
      <c r="BZ21" s="3647"/>
      <c r="CA21" s="2347"/>
      <c r="CB21" s="1783"/>
      <c r="CC21" s="3648"/>
      <c r="CD21" s="3649"/>
      <c r="CE21" s="3649"/>
      <c r="CF21" s="3649"/>
      <c r="CG21" s="1928"/>
      <c r="CH21" s="1783"/>
      <c r="CI21" s="1783"/>
      <c r="CJ21" s="1783"/>
      <c r="CK21" s="1783"/>
      <c r="CL21" s="1783"/>
      <c r="CM21" s="1783"/>
      <c r="CN21" s="1783"/>
      <c r="CO21" s="1783"/>
      <c r="CP21" s="1783"/>
      <c r="CQ21" s="1783"/>
      <c r="CR21" s="1783"/>
      <c r="CS21" s="1783"/>
      <c r="CT21" s="1783"/>
    </row>
    <row r="22" spans="1:98" ht="57" customHeight="1">
      <c r="A22" s="3629"/>
      <c r="B22" s="3618"/>
      <c r="C22" s="3619"/>
      <c r="D22" s="3629"/>
      <c r="E22" s="3629"/>
      <c r="F22" s="3641"/>
      <c r="G22" s="3642"/>
      <c r="H22" s="3532"/>
      <c r="I22" s="3643"/>
      <c r="J22" s="2218"/>
      <c r="K22" s="2218"/>
      <c r="L22" s="2218"/>
      <c r="M22" s="3644"/>
      <c r="N22" s="3637"/>
      <c r="O22" s="3641"/>
      <c r="P22" s="3645"/>
      <c r="Q22" s="2073"/>
      <c r="R22" s="1901"/>
      <c r="S22" s="1901"/>
      <c r="T22" s="1902"/>
      <c r="U22" s="1845" t="s">
        <v>2403</v>
      </c>
      <c r="V22" s="3614">
        <v>3</v>
      </c>
      <c r="W22" s="1891" t="s">
        <v>2404</v>
      </c>
      <c r="X22" s="1711">
        <v>45705</v>
      </c>
      <c r="Y22" s="1711">
        <v>45767</v>
      </c>
      <c r="Z22" s="1891" t="s">
        <v>2396</v>
      </c>
      <c r="AA22" s="2302"/>
      <c r="AB22" s="2303">
        <v>1</v>
      </c>
      <c r="AC22" s="2303"/>
      <c r="AD22" s="2304"/>
      <c r="AE22" s="1885"/>
      <c r="AF22" s="1953" t="s">
        <v>2405</v>
      </c>
      <c r="AG22" s="3650" t="s">
        <v>2406</v>
      </c>
      <c r="AH22" s="3121" t="s">
        <v>2407</v>
      </c>
      <c r="AI22" s="1955" t="s">
        <v>502</v>
      </c>
      <c r="AJ22" s="1956">
        <v>400</v>
      </c>
      <c r="AK22" s="2312"/>
      <c r="AL22" s="2306">
        <v>0</v>
      </c>
      <c r="AM22" s="2306"/>
      <c r="AN22" s="2307"/>
      <c r="AO22" s="1783"/>
      <c r="AP22" s="2341"/>
      <c r="AQ22" s="2342"/>
      <c r="AR22" s="1859"/>
      <c r="AS22" s="2343"/>
      <c r="AT22" s="2344"/>
      <c r="AU22" s="2344"/>
      <c r="AV22" s="2344"/>
      <c r="AW22" s="1997"/>
      <c r="AX22" s="1997"/>
      <c r="AY22" s="1997"/>
      <c r="AZ22" s="1997"/>
      <c r="BA22" s="1998"/>
      <c r="BB22" s="1998"/>
      <c r="BC22" s="1998"/>
      <c r="BD22" s="1998"/>
      <c r="BE22" s="2345"/>
      <c r="BF22" s="2345"/>
      <c r="BG22" s="1998"/>
      <c r="BH22" s="1998"/>
      <c r="BI22" s="1998"/>
      <c r="BJ22" s="1998"/>
      <c r="BK22" s="1998"/>
      <c r="BL22" s="1998"/>
      <c r="BM22" s="1998"/>
      <c r="BN22" s="1998"/>
      <c r="BO22" s="1998"/>
      <c r="BP22" s="1998"/>
      <c r="BQ22" s="1998"/>
      <c r="BR22" s="1998"/>
      <c r="BS22" s="2346"/>
      <c r="BT22" s="2346"/>
      <c r="BU22" s="2346"/>
      <c r="BV22" s="2346"/>
      <c r="BW22" s="3647"/>
      <c r="BX22" s="3647"/>
      <c r="BY22" s="3647"/>
      <c r="BZ22" s="3647"/>
      <c r="CA22" s="2347"/>
      <c r="CB22" s="1783"/>
      <c r="CC22" s="3648"/>
      <c r="CD22" s="3649"/>
      <c r="CE22" s="3649"/>
      <c r="CF22" s="3649"/>
      <c r="CG22" s="1928"/>
      <c r="CH22" s="1783"/>
      <c r="CI22" s="1783"/>
      <c r="CJ22" s="1783"/>
      <c r="CK22" s="1783"/>
      <c r="CL22" s="1783"/>
      <c r="CM22" s="1783"/>
      <c r="CN22" s="1783"/>
      <c r="CO22" s="1783"/>
      <c r="CP22" s="1783"/>
      <c r="CQ22" s="1783"/>
      <c r="CR22" s="1783"/>
      <c r="CS22" s="1783"/>
      <c r="CT22" s="1783"/>
    </row>
    <row r="23" spans="1:98" ht="60.75" customHeight="1" thickBot="1">
      <c r="A23" s="3629"/>
      <c r="B23" s="3618"/>
      <c r="C23" s="3619"/>
      <c r="D23" s="3629"/>
      <c r="E23" s="3629"/>
      <c r="F23" s="3641"/>
      <c r="G23" s="3642"/>
      <c r="H23" s="3532"/>
      <c r="I23" s="3643"/>
      <c r="J23" s="2218"/>
      <c r="K23" s="2218"/>
      <c r="L23" s="2218"/>
      <c r="M23" s="3644"/>
      <c r="N23" s="3637"/>
      <c r="O23" s="3641"/>
      <c r="P23" s="3645"/>
      <c r="Q23" s="2073"/>
      <c r="R23" s="1901"/>
      <c r="S23" s="1901"/>
      <c r="T23" s="1902"/>
      <c r="U23" s="1845"/>
      <c r="V23" s="2428">
        <v>4</v>
      </c>
      <c r="W23" s="3651" t="s">
        <v>2408</v>
      </c>
      <c r="X23" s="3652">
        <v>45752</v>
      </c>
      <c r="Y23" s="3653">
        <v>45755</v>
      </c>
      <c r="Z23" s="2271" t="s">
        <v>2377</v>
      </c>
      <c r="AA23" s="2526"/>
      <c r="AB23" s="2303">
        <v>1</v>
      </c>
      <c r="AC23" s="2303"/>
      <c r="AD23" s="2304"/>
      <c r="AE23" s="1885"/>
      <c r="AF23" s="3617"/>
      <c r="AG23" s="3617"/>
      <c r="AH23" s="3617"/>
      <c r="AI23" s="3617"/>
      <c r="AJ23" s="3617"/>
      <c r="AK23" s="3630"/>
      <c r="AL23" s="2306">
        <v>0</v>
      </c>
      <c r="AM23" s="2306"/>
      <c r="AN23" s="2307"/>
      <c r="AO23" s="1783"/>
      <c r="AP23" s="2341"/>
      <c r="AQ23" s="2342"/>
      <c r="AR23" s="1859"/>
      <c r="AS23" s="2343"/>
      <c r="AT23" s="2344"/>
      <c r="AU23" s="2344"/>
      <c r="AV23" s="2344"/>
      <c r="AW23" s="1997"/>
      <c r="AX23" s="1997"/>
      <c r="AY23" s="1997"/>
      <c r="AZ23" s="1997"/>
      <c r="BA23" s="1998"/>
      <c r="BB23" s="1998"/>
      <c r="BC23" s="1998"/>
      <c r="BD23" s="1998"/>
      <c r="BE23" s="2345"/>
      <c r="BF23" s="2345"/>
      <c r="BG23" s="1998"/>
      <c r="BH23" s="1998"/>
      <c r="BI23" s="1998"/>
      <c r="BJ23" s="1998"/>
      <c r="BK23" s="1998"/>
      <c r="BL23" s="1998"/>
      <c r="BM23" s="1998"/>
      <c r="BN23" s="1998"/>
      <c r="BO23" s="1998"/>
      <c r="BP23" s="1998"/>
      <c r="BQ23" s="1998"/>
      <c r="BR23" s="1998"/>
      <c r="BS23" s="2346"/>
      <c r="BT23" s="2346"/>
      <c r="BU23" s="2346"/>
      <c r="BV23" s="2346"/>
      <c r="BW23" s="3647"/>
      <c r="BX23" s="3647"/>
      <c r="BY23" s="3647"/>
      <c r="BZ23" s="3647"/>
      <c r="CA23" s="2347"/>
      <c r="CB23" s="1783"/>
      <c r="CC23" s="3648"/>
      <c r="CD23" s="3649"/>
      <c r="CE23" s="3649"/>
      <c r="CF23" s="3649"/>
      <c r="CG23" s="1928"/>
      <c r="CH23" s="1783"/>
      <c r="CI23" s="1783"/>
      <c r="CJ23" s="1783"/>
      <c r="CK23" s="1783"/>
      <c r="CL23" s="1783"/>
      <c r="CM23" s="1783"/>
      <c r="CN23" s="1783"/>
      <c r="CO23" s="1783"/>
      <c r="CP23" s="1783"/>
      <c r="CQ23" s="1783"/>
      <c r="CR23" s="1783"/>
      <c r="CS23" s="1783"/>
      <c r="CT23" s="1783"/>
    </row>
    <row r="24" spans="1:98" ht="15.75" customHeight="1">
      <c r="A24" s="3629"/>
      <c r="B24" s="3618"/>
      <c r="C24" s="3619"/>
      <c r="D24" s="3629"/>
      <c r="E24" s="3629"/>
      <c r="F24" s="3641"/>
      <c r="G24" s="3642"/>
      <c r="H24" s="3532"/>
      <c r="I24" s="3643"/>
      <c r="J24" s="2218"/>
      <c r="K24" s="2218"/>
      <c r="L24" s="2218"/>
      <c r="M24" s="3644"/>
      <c r="N24" s="3637"/>
      <c r="O24" s="3641"/>
      <c r="P24" s="3645"/>
      <c r="Q24" s="2073"/>
      <c r="R24" s="1901"/>
      <c r="S24" s="1901"/>
      <c r="T24" s="1902"/>
      <c r="U24" s="1845"/>
      <c r="V24" s="3614">
        <v>5</v>
      </c>
      <c r="W24" s="3132" t="s">
        <v>2382</v>
      </c>
      <c r="X24" s="3654">
        <v>45756</v>
      </c>
      <c r="Y24" s="3655">
        <v>45756</v>
      </c>
      <c r="Z24" s="1891" t="s">
        <v>2377</v>
      </c>
      <c r="AA24" s="2526"/>
      <c r="AB24" s="2303">
        <v>1</v>
      </c>
      <c r="AC24" s="2303"/>
      <c r="AD24" s="2304"/>
      <c r="AE24" s="1885"/>
      <c r="AF24" s="2063"/>
      <c r="AG24" s="3656"/>
      <c r="AH24" s="2386"/>
      <c r="AI24" s="2065"/>
      <c r="AJ24" s="2066"/>
      <c r="AK24" s="2312"/>
      <c r="AL24" s="2306"/>
      <c r="AM24" s="2306"/>
      <c r="AN24" s="2307"/>
      <c r="AO24" s="1783"/>
      <c r="AP24" s="2341"/>
      <c r="AQ24" s="2342"/>
      <c r="AR24" s="1859"/>
      <c r="AS24" s="2343"/>
      <c r="AT24" s="2344"/>
      <c r="AU24" s="2344"/>
      <c r="AV24" s="2344"/>
      <c r="AW24" s="1997"/>
      <c r="AX24" s="1997"/>
      <c r="AY24" s="1997"/>
      <c r="AZ24" s="1997"/>
      <c r="BA24" s="1998"/>
      <c r="BB24" s="1998"/>
      <c r="BC24" s="1998"/>
      <c r="BD24" s="1998"/>
      <c r="BE24" s="2345"/>
      <c r="BF24" s="2345"/>
      <c r="BG24" s="1998"/>
      <c r="BH24" s="1998"/>
      <c r="BI24" s="1998"/>
      <c r="BJ24" s="1998"/>
      <c r="BK24" s="1998"/>
      <c r="BL24" s="1998"/>
      <c r="BM24" s="1998"/>
      <c r="BN24" s="1998"/>
      <c r="BO24" s="1998"/>
      <c r="BP24" s="1998"/>
      <c r="BQ24" s="1998"/>
      <c r="BR24" s="1998"/>
      <c r="BS24" s="2346"/>
      <c r="BT24" s="2346"/>
      <c r="BU24" s="2346"/>
      <c r="BV24" s="2346"/>
      <c r="BW24" s="3647"/>
      <c r="BX24" s="3647"/>
      <c r="BY24" s="3647"/>
      <c r="BZ24" s="3647"/>
      <c r="CA24" s="2347"/>
      <c r="CB24" s="1783"/>
      <c r="CC24" s="3648"/>
      <c r="CD24" s="3649"/>
      <c r="CE24" s="3649"/>
      <c r="CF24" s="3649"/>
      <c r="CG24" s="1928"/>
      <c r="CH24" s="1783"/>
      <c r="CI24" s="1783"/>
      <c r="CJ24" s="1783"/>
      <c r="CK24" s="1783"/>
      <c r="CL24" s="1783"/>
      <c r="CM24" s="1783"/>
      <c r="CN24" s="1783"/>
      <c r="CO24" s="1783"/>
      <c r="CP24" s="1783"/>
      <c r="CQ24" s="1783"/>
      <c r="CR24" s="1783"/>
      <c r="CS24" s="1783"/>
      <c r="CT24" s="1783"/>
    </row>
    <row r="25" spans="1:98" ht="294" customHeight="1">
      <c r="A25" s="3629"/>
      <c r="B25" s="3618"/>
      <c r="C25" s="3619"/>
      <c r="D25" s="3629"/>
      <c r="E25" s="3629"/>
      <c r="F25" s="2005"/>
      <c r="G25" s="3657"/>
      <c r="H25" s="3532"/>
      <c r="I25" s="3658"/>
      <c r="J25" s="2227"/>
      <c r="K25" s="2227"/>
      <c r="L25" s="2227"/>
      <c r="M25" s="3659"/>
      <c r="N25" s="3637"/>
      <c r="O25" s="3660"/>
      <c r="P25" s="1918"/>
      <c r="Q25" s="2073"/>
      <c r="R25" s="1901"/>
      <c r="S25" s="1901"/>
      <c r="T25" s="1902"/>
      <c r="U25" s="1845"/>
      <c r="V25" s="3523">
        <v>6</v>
      </c>
      <c r="W25" s="3661" t="s">
        <v>2409</v>
      </c>
      <c r="X25" s="3654">
        <v>45856</v>
      </c>
      <c r="Y25" s="3655">
        <v>46022</v>
      </c>
      <c r="Z25" s="2278" t="s">
        <v>2396</v>
      </c>
      <c r="AA25" s="1907"/>
      <c r="AB25" s="1908">
        <v>1</v>
      </c>
      <c r="AC25" s="1908"/>
      <c r="AD25" s="1909"/>
      <c r="AE25" s="1885"/>
      <c r="AF25" s="3617"/>
      <c r="AG25" s="3617"/>
      <c r="AH25" s="3617"/>
      <c r="AI25" s="3617"/>
      <c r="AJ25" s="3617"/>
      <c r="AK25" s="3623"/>
      <c r="AL25" s="1915">
        <v>0</v>
      </c>
      <c r="AM25" s="1915"/>
      <c r="AN25" s="1916"/>
      <c r="AO25" s="1783"/>
      <c r="AP25" s="1917"/>
      <c r="AQ25" s="1918"/>
      <c r="AR25" s="1859"/>
      <c r="AS25" s="1919" t="e">
        <f t="shared" ref="AS25:AS27" si="21">+I25/G25</f>
        <v>#DIV/0!</v>
      </c>
      <c r="AT25" s="1920" t="e">
        <f t="shared" ref="AT25:AT27" si="22">+J25/G25</f>
        <v>#DIV/0!</v>
      </c>
      <c r="AU25" s="1920" t="e">
        <f t="shared" ref="AU25:AU27" si="23">+K25/G25</f>
        <v>#DIV/0!</v>
      </c>
      <c r="AV25" s="1920" t="e">
        <f t="shared" ref="AV25:AV27" si="24">+L25/G25</f>
        <v>#DIV/0!</v>
      </c>
      <c r="AW25" s="1921" t="e">
        <f t="shared" ref="AW25:AY26" si="25">+AA25/COUNTIF(#REF!,"*")</f>
        <v>#REF!</v>
      </c>
      <c r="AX25" s="1921" t="e">
        <f t="shared" si="25"/>
        <v>#REF!</v>
      </c>
      <c r="AY25" s="1921" t="e">
        <f t="shared" si="25"/>
        <v>#REF!</v>
      </c>
      <c r="AZ25" s="1921" t="e">
        <f t="shared" ref="AZ25:AZ27" si="26">+AD25/COUNTIF(AD25,"*")</f>
        <v>#DIV/0!</v>
      </c>
      <c r="BA25" s="1922">
        <f>+AK25/AJ21</f>
        <v>0</v>
      </c>
      <c r="BB25" s="1922">
        <f>+AL25/AJ21</f>
        <v>0</v>
      </c>
      <c r="BC25" s="1922">
        <f>+AM25/AJ21</f>
        <v>0</v>
      </c>
      <c r="BD25" s="1922">
        <f>+AN25/AJ21</f>
        <v>0</v>
      </c>
      <c r="BE25" s="1923">
        <v>0.2</v>
      </c>
      <c r="BF25" s="1923">
        <v>0.8</v>
      </c>
      <c r="BG25" s="1922" t="e">
        <f t="shared" ref="BG25:BG27" si="27">+AW25*BE25</f>
        <v>#REF!</v>
      </c>
      <c r="BH25" s="1922" t="e">
        <f t="shared" ref="BH25:BH27" si="28">+AX25*BE25</f>
        <v>#REF!</v>
      </c>
      <c r="BI25" s="1922" t="e">
        <f t="shared" ref="BI25:BI27" si="29">+AY25*BE25</f>
        <v>#REF!</v>
      </c>
      <c r="BJ25" s="1922" t="e">
        <f t="shared" ref="BJ25:BK27" si="30">+AZ25*BE25</f>
        <v>#DIV/0!</v>
      </c>
      <c r="BK25" s="1922">
        <f t="shared" si="30"/>
        <v>0</v>
      </c>
      <c r="BL25" s="1922">
        <f t="shared" ref="BL25:BL27" si="31">+BB25*BF25</f>
        <v>0</v>
      </c>
      <c r="BM25" s="1922">
        <f t="shared" ref="BM25:BM27" si="32">+BC25*BF25</f>
        <v>0</v>
      </c>
      <c r="BN25" s="1922">
        <f t="shared" ref="BN25:BN27" si="33">+BD25*BF25</f>
        <v>0</v>
      </c>
      <c r="BO25" s="1922" t="e">
        <f t="shared" ref="BO25:BR27" si="34">+BG25+BK25</f>
        <v>#REF!</v>
      </c>
      <c r="BP25" s="1922" t="e">
        <f t="shared" si="34"/>
        <v>#REF!</v>
      </c>
      <c r="BQ25" s="1922" t="e">
        <f t="shared" si="34"/>
        <v>#REF!</v>
      </c>
      <c r="BR25" s="1922" t="e">
        <f t="shared" si="34"/>
        <v>#DIV/0!</v>
      </c>
      <c r="BS25" s="1924"/>
      <c r="BT25" s="1924"/>
      <c r="BU25" s="1924"/>
      <c r="BV25" s="1924"/>
      <c r="BW25" s="1924"/>
      <c r="BX25" s="1924"/>
      <c r="BY25" s="1924"/>
      <c r="BZ25" s="1924"/>
      <c r="CA25" s="1925"/>
      <c r="CB25" s="1783"/>
      <c r="CC25" s="1926"/>
      <c r="CD25" s="1927"/>
      <c r="CE25" s="1927"/>
      <c r="CF25" s="1927"/>
      <c r="CG25" s="1928"/>
      <c r="CH25" s="1783"/>
      <c r="CI25" s="1783"/>
      <c r="CJ25" s="1783"/>
      <c r="CK25" s="1783"/>
      <c r="CL25" s="1783"/>
      <c r="CM25" s="1783"/>
      <c r="CN25" s="1783"/>
      <c r="CO25" s="1783"/>
      <c r="CP25" s="1783"/>
      <c r="CQ25" s="1783"/>
      <c r="CR25" s="1783"/>
      <c r="CS25" s="1783"/>
      <c r="CT25" s="1783"/>
    </row>
    <row r="26" spans="1:98" ht="72" customHeight="1">
      <c r="A26" s="3629"/>
      <c r="B26" s="3618"/>
      <c r="C26" s="3619"/>
      <c r="D26" s="3629"/>
      <c r="E26" s="3629"/>
      <c r="F26" s="2005"/>
      <c r="G26" s="3657"/>
      <c r="H26" s="3532"/>
      <c r="I26" s="3658"/>
      <c r="J26" s="2227"/>
      <c r="K26" s="2227"/>
      <c r="L26" s="2227"/>
      <c r="M26" s="3659"/>
      <c r="N26" s="3637"/>
      <c r="O26" s="3660"/>
      <c r="P26" s="1918"/>
      <c r="Q26" s="2073"/>
      <c r="R26" s="1901"/>
      <c r="S26" s="1901"/>
      <c r="T26" s="1902"/>
      <c r="U26" s="1845"/>
      <c r="V26" s="3629">
        <v>7</v>
      </c>
      <c r="W26" s="3196" t="s">
        <v>2410</v>
      </c>
      <c r="X26" s="3662">
        <v>45884</v>
      </c>
      <c r="Y26" s="3663">
        <v>46022</v>
      </c>
      <c r="Z26" s="2278" t="s">
        <v>2396</v>
      </c>
      <c r="AA26" s="1907"/>
      <c r="AB26" s="1908">
        <v>0</v>
      </c>
      <c r="AC26" s="1908"/>
      <c r="AD26" s="1909"/>
      <c r="AE26" s="1885"/>
      <c r="AF26" s="3617"/>
      <c r="AG26" s="3617"/>
      <c r="AH26" s="3617"/>
      <c r="AI26" s="3617"/>
      <c r="AJ26" s="3617"/>
      <c r="AK26" s="3623"/>
      <c r="AL26" s="1915">
        <v>0</v>
      </c>
      <c r="AM26" s="1915"/>
      <c r="AN26" s="1916"/>
      <c r="AO26" s="1783"/>
      <c r="AP26" s="1917"/>
      <c r="AQ26" s="1918"/>
      <c r="AR26" s="1859"/>
      <c r="AS26" s="1919" t="e">
        <f t="shared" si="21"/>
        <v>#DIV/0!</v>
      </c>
      <c r="AT26" s="1920" t="e">
        <f t="shared" si="22"/>
        <v>#DIV/0!</v>
      </c>
      <c r="AU26" s="1920" t="e">
        <f t="shared" si="23"/>
        <v>#DIV/0!</v>
      </c>
      <c r="AV26" s="1920" t="e">
        <f t="shared" si="24"/>
        <v>#DIV/0!</v>
      </c>
      <c r="AW26" s="1921" t="e">
        <f t="shared" si="25"/>
        <v>#REF!</v>
      </c>
      <c r="AX26" s="1921" t="e">
        <f t="shared" si="25"/>
        <v>#REF!</v>
      </c>
      <c r="AY26" s="1921" t="e">
        <f t="shared" si="25"/>
        <v>#REF!</v>
      </c>
      <c r="AZ26" s="1921" t="e">
        <f t="shared" si="26"/>
        <v>#DIV/0!</v>
      </c>
      <c r="BA26" s="1922">
        <f>+AK26/AJ28</f>
        <v>0</v>
      </c>
      <c r="BB26" s="1922">
        <f>+AL26/AJ28</f>
        <v>0</v>
      </c>
      <c r="BC26" s="1922">
        <f>+AM26/AJ28</f>
        <v>0</v>
      </c>
      <c r="BD26" s="1922">
        <f>+AN26/AJ28</f>
        <v>0</v>
      </c>
      <c r="BE26" s="1923">
        <v>0.2</v>
      </c>
      <c r="BF26" s="1923">
        <v>0.8</v>
      </c>
      <c r="BG26" s="1922" t="e">
        <f t="shared" si="27"/>
        <v>#REF!</v>
      </c>
      <c r="BH26" s="1922" t="e">
        <f t="shared" si="28"/>
        <v>#REF!</v>
      </c>
      <c r="BI26" s="1922" t="e">
        <f t="shared" si="29"/>
        <v>#REF!</v>
      </c>
      <c r="BJ26" s="1922" t="e">
        <f t="shared" si="30"/>
        <v>#DIV/0!</v>
      </c>
      <c r="BK26" s="1922">
        <f t="shared" si="30"/>
        <v>0</v>
      </c>
      <c r="BL26" s="1922">
        <f t="shared" si="31"/>
        <v>0</v>
      </c>
      <c r="BM26" s="1922">
        <f t="shared" si="32"/>
        <v>0</v>
      </c>
      <c r="BN26" s="1922">
        <f t="shared" si="33"/>
        <v>0</v>
      </c>
      <c r="BO26" s="1922" t="e">
        <f t="shared" si="34"/>
        <v>#REF!</v>
      </c>
      <c r="BP26" s="1922" t="e">
        <f t="shared" si="34"/>
        <v>#REF!</v>
      </c>
      <c r="BQ26" s="1922" t="e">
        <f t="shared" si="34"/>
        <v>#REF!</v>
      </c>
      <c r="BR26" s="1922" t="e">
        <f t="shared" si="34"/>
        <v>#DIV/0!</v>
      </c>
      <c r="BS26" s="1924"/>
      <c r="BT26" s="1924"/>
      <c r="BU26" s="1924"/>
      <c r="BV26" s="1924"/>
      <c r="BW26" s="1924"/>
      <c r="BX26" s="1924"/>
      <c r="BY26" s="1924"/>
      <c r="BZ26" s="1924"/>
      <c r="CA26" s="1925"/>
      <c r="CB26" s="1783"/>
      <c r="CC26" s="1926"/>
      <c r="CD26" s="1927"/>
      <c r="CE26" s="1927"/>
      <c r="CF26" s="1927"/>
      <c r="CG26" s="1928"/>
      <c r="CH26" s="1783"/>
      <c r="CI26" s="1783"/>
      <c r="CJ26" s="1783"/>
      <c r="CK26" s="1783"/>
      <c r="CL26" s="1783"/>
      <c r="CM26" s="1783"/>
      <c r="CN26" s="1783"/>
      <c r="CO26" s="1783"/>
      <c r="CP26" s="1783"/>
      <c r="CQ26" s="1783"/>
      <c r="CR26" s="1783"/>
      <c r="CS26" s="1783"/>
      <c r="CT26" s="1783"/>
    </row>
    <row r="27" spans="1:98" ht="15.75" customHeight="1">
      <c r="A27" s="3629"/>
      <c r="B27" s="3664"/>
      <c r="C27" s="3665"/>
      <c r="D27" s="3666"/>
      <c r="E27" s="3666"/>
      <c r="F27" s="3667"/>
      <c r="G27" s="3668"/>
      <c r="H27" s="3669"/>
      <c r="I27" s="3670"/>
      <c r="J27" s="2265"/>
      <c r="K27" s="2265"/>
      <c r="L27" s="2265"/>
      <c r="M27" s="3659"/>
      <c r="N27" s="3671"/>
      <c r="O27" s="3672"/>
      <c r="P27" s="1918"/>
      <c r="Q27" s="2073"/>
      <c r="R27" s="1901"/>
      <c r="S27" s="1901"/>
      <c r="T27" s="1902"/>
      <c r="U27" s="1845"/>
      <c r="V27" s="2428">
        <v>8</v>
      </c>
      <c r="W27" s="1891" t="s">
        <v>2392</v>
      </c>
      <c r="X27" s="1711">
        <v>46022</v>
      </c>
      <c r="Y27" s="1711">
        <v>46022</v>
      </c>
      <c r="Z27" s="3673" t="s">
        <v>2396</v>
      </c>
      <c r="AA27" s="2231"/>
      <c r="AB27" s="1908">
        <v>0</v>
      </c>
      <c r="AC27" s="1908"/>
      <c r="AD27" s="1909"/>
      <c r="AE27" s="1885"/>
      <c r="AF27" s="3617"/>
      <c r="AG27" s="3617"/>
      <c r="AH27" s="3617"/>
      <c r="AI27" s="3617"/>
      <c r="AJ27" s="3617"/>
      <c r="AK27" s="3623"/>
      <c r="AL27" s="1915"/>
      <c r="AM27" s="1915"/>
      <c r="AN27" s="1916"/>
      <c r="AO27" s="1783"/>
      <c r="AP27" s="1917"/>
      <c r="AQ27" s="1918"/>
      <c r="AR27" s="1859"/>
      <c r="AS27" s="1919" t="e">
        <f t="shared" si="21"/>
        <v>#DIV/0!</v>
      </c>
      <c r="AT27" s="1920" t="e">
        <f t="shared" si="22"/>
        <v>#DIV/0!</v>
      </c>
      <c r="AU27" s="1920" t="e">
        <f t="shared" si="23"/>
        <v>#DIV/0!</v>
      </c>
      <c r="AV27" s="1920" t="e">
        <f t="shared" si="24"/>
        <v>#DIV/0!</v>
      </c>
      <c r="AW27" s="1921">
        <f>+AA27/COUNTIF(W27,"*")</f>
        <v>0</v>
      </c>
      <c r="AX27" s="1921">
        <f>+AB27/COUNTIF(W27,"*")</f>
        <v>0</v>
      </c>
      <c r="AY27" s="1921">
        <f>+AC27/COUNTIF(W27,"*")</f>
        <v>0</v>
      </c>
      <c r="AZ27" s="1921" t="e">
        <f t="shared" si="26"/>
        <v>#DIV/0!</v>
      </c>
      <c r="BA27" s="1922">
        <f>+AK27/AJ22</f>
        <v>0</v>
      </c>
      <c r="BB27" s="1922">
        <f>+AL27/AJ22</f>
        <v>0</v>
      </c>
      <c r="BC27" s="1922">
        <f>+AM27/AJ22</f>
        <v>0</v>
      </c>
      <c r="BD27" s="1922">
        <f>+AN27/AJ22</f>
        <v>0</v>
      </c>
      <c r="BE27" s="1923">
        <v>0.2</v>
      </c>
      <c r="BF27" s="1923">
        <v>0.8</v>
      </c>
      <c r="BG27" s="1922">
        <f t="shared" si="27"/>
        <v>0</v>
      </c>
      <c r="BH27" s="1922">
        <f t="shared" si="28"/>
        <v>0</v>
      </c>
      <c r="BI27" s="1922">
        <f t="shared" si="29"/>
        <v>0</v>
      </c>
      <c r="BJ27" s="1922" t="e">
        <f t="shared" si="30"/>
        <v>#DIV/0!</v>
      </c>
      <c r="BK27" s="1922">
        <f t="shared" si="30"/>
        <v>0</v>
      </c>
      <c r="BL27" s="1922">
        <f t="shared" si="31"/>
        <v>0</v>
      </c>
      <c r="BM27" s="1922">
        <f t="shared" si="32"/>
        <v>0</v>
      </c>
      <c r="BN27" s="1922">
        <f t="shared" si="33"/>
        <v>0</v>
      </c>
      <c r="BO27" s="1922">
        <f t="shared" si="34"/>
        <v>0</v>
      </c>
      <c r="BP27" s="1922">
        <f t="shared" si="34"/>
        <v>0</v>
      </c>
      <c r="BQ27" s="1922">
        <f t="shared" si="34"/>
        <v>0</v>
      </c>
      <c r="BR27" s="1922" t="e">
        <f t="shared" si="34"/>
        <v>#DIV/0!</v>
      </c>
      <c r="BS27" s="1924"/>
      <c r="BT27" s="1924"/>
      <c r="BU27" s="1924"/>
      <c r="BV27" s="1924"/>
      <c r="BW27" s="1924"/>
      <c r="BX27" s="1924"/>
      <c r="BY27" s="1924"/>
      <c r="BZ27" s="1924"/>
      <c r="CA27" s="1925"/>
      <c r="CB27" s="1783"/>
      <c r="CC27" s="1926"/>
      <c r="CD27" s="1927"/>
      <c r="CE27" s="1927"/>
      <c r="CF27" s="1927"/>
      <c r="CG27" s="1928"/>
      <c r="CH27" s="1783"/>
      <c r="CI27" s="1783"/>
      <c r="CJ27" s="1783"/>
      <c r="CK27" s="1783"/>
      <c r="CL27" s="1783"/>
      <c r="CM27" s="1783"/>
      <c r="CN27" s="1783"/>
      <c r="CO27" s="1783"/>
      <c r="CP27" s="1783"/>
      <c r="CQ27" s="1783"/>
      <c r="CR27" s="1783"/>
      <c r="CS27" s="1783"/>
      <c r="CT27" s="1783"/>
    </row>
    <row r="28" spans="1:98" ht="134.25" customHeight="1">
      <c r="A28" s="3674"/>
      <c r="B28" s="3236" t="s">
        <v>2411</v>
      </c>
      <c r="C28" s="3111"/>
      <c r="D28" s="3675" t="s">
        <v>2412</v>
      </c>
      <c r="E28" s="3676"/>
      <c r="F28" s="1891" t="s">
        <v>77</v>
      </c>
      <c r="G28" s="1892">
        <v>15000</v>
      </c>
      <c r="H28" s="3669" t="s">
        <v>1178</v>
      </c>
      <c r="I28" s="2227"/>
      <c r="J28" s="2227" t="s">
        <v>280</v>
      </c>
      <c r="K28" s="2227"/>
      <c r="L28" s="2227"/>
      <c r="M28" s="3136" t="s">
        <v>1178</v>
      </c>
      <c r="N28" s="3671">
        <v>146000000</v>
      </c>
      <c r="O28" s="2271" t="s">
        <v>91</v>
      </c>
      <c r="P28" s="3677">
        <v>146000000</v>
      </c>
      <c r="Q28" s="2073"/>
      <c r="R28" s="1901"/>
      <c r="S28" s="1901"/>
      <c r="T28" s="1902">
        <v>0</v>
      </c>
      <c r="U28" s="1845"/>
      <c r="V28" s="2428">
        <v>1</v>
      </c>
      <c r="W28" s="1891" t="s">
        <v>2413</v>
      </c>
      <c r="X28" s="3615">
        <v>45693</v>
      </c>
      <c r="Y28" s="3615">
        <v>45767</v>
      </c>
      <c r="Z28" s="1891" t="s">
        <v>2396</v>
      </c>
      <c r="AA28" s="2302"/>
      <c r="AB28" s="2303">
        <v>1</v>
      </c>
      <c r="AC28" s="2303"/>
      <c r="AD28" s="2304"/>
      <c r="AE28" s="3678"/>
      <c r="AF28" s="1953" t="s">
        <v>2414</v>
      </c>
      <c r="AG28" s="3650" t="s">
        <v>2415</v>
      </c>
      <c r="AH28" s="3121" t="s">
        <v>2416</v>
      </c>
      <c r="AI28" s="1955" t="s">
        <v>502</v>
      </c>
      <c r="AJ28" s="1956">
        <v>15000</v>
      </c>
      <c r="AK28" s="3679"/>
      <c r="AL28" s="2015"/>
      <c r="AM28" s="2015"/>
      <c r="AN28" s="2016"/>
      <c r="AO28" s="1783"/>
      <c r="AP28" s="2068"/>
      <c r="AQ28" s="2257"/>
      <c r="AR28" s="1859"/>
      <c r="AS28" s="1995"/>
      <c r="AT28" s="1996"/>
      <c r="AU28" s="1996"/>
      <c r="AV28" s="1996"/>
      <c r="AW28" s="1997"/>
      <c r="AX28" s="1997"/>
      <c r="AY28" s="1997"/>
      <c r="AZ28" s="1997"/>
      <c r="BA28" s="1998"/>
      <c r="BB28" s="1999"/>
      <c r="BC28" s="1999"/>
      <c r="BD28" s="1999"/>
      <c r="BE28" s="2000"/>
      <c r="BF28" s="2000"/>
      <c r="BG28" s="1998"/>
      <c r="BH28" s="1998"/>
      <c r="BI28" s="1998"/>
      <c r="BJ28" s="1998"/>
      <c r="BK28" s="1998"/>
      <c r="BL28" s="1998"/>
      <c r="BM28" s="1998"/>
      <c r="BN28" s="1998"/>
      <c r="BO28" s="1998"/>
      <c r="BP28" s="1999"/>
      <c r="BQ28" s="1999"/>
      <c r="BR28" s="1999"/>
      <c r="BS28" s="1924"/>
      <c r="BT28" s="1924"/>
      <c r="BU28" s="1924"/>
      <c r="BV28" s="1924"/>
      <c r="BW28" s="1924"/>
      <c r="BX28" s="1924"/>
      <c r="BY28" s="1924"/>
      <c r="BZ28" s="1924"/>
      <c r="CA28" s="1925"/>
      <c r="CB28" s="1783"/>
      <c r="CC28" s="1926"/>
      <c r="CD28" s="1927"/>
      <c r="CE28" s="1927"/>
      <c r="CF28" s="2001"/>
      <c r="CG28" s="2002"/>
      <c r="CH28" s="1783"/>
      <c r="CI28" s="1783"/>
      <c r="CJ28" s="1783"/>
      <c r="CK28" s="1783"/>
      <c r="CL28" s="1783"/>
      <c r="CM28" s="1783"/>
      <c r="CN28" s="1783"/>
      <c r="CO28" s="1783"/>
      <c r="CP28" s="1783"/>
      <c r="CQ28" s="1783"/>
      <c r="CR28" s="1783"/>
      <c r="CS28" s="1783"/>
      <c r="CT28" s="1783"/>
    </row>
    <row r="29" spans="1:98" ht="63.75" customHeight="1">
      <c r="A29" s="3674"/>
      <c r="B29" s="3618"/>
      <c r="C29" s="3619"/>
      <c r="D29" s="3526"/>
      <c r="E29" s="3527"/>
      <c r="F29" s="1891"/>
      <c r="G29" s="1892"/>
      <c r="H29" s="3529"/>
      <c r="I29" s="2227"/>
      <c r="J29" s="2227"/>
      <c r="K29" s="2227"/>
      <c r="L29" s="2227"/>
      <c r="M29" s="1898"/>
      <c r="N29" s="3680"/>
      <c r="O29" s="1898"/>
      <c r="P29" s="1898"/>
      <c r="Q29" s="1900"/>
      <c r="R29" s="1901"/>
      <c r="S29" s="1901"/>
      <c r="T29" s="1902"/>
      <c r="U29" s="1845"/>
      <c r="V29" s="2428">
        <v>2</v>
      </c>
      <c r="W29" s="3651" t="s">
        <v>2408</v>
      </c>
      <c r="X29" s="3652">
        <v>45762</v>
      </c>
      <c r="Y29" s="3653">
        <v>45038</v>
      </c>
      <c r="Z29" s="1891" t="s">
        <v>2377</v>
      </c>
      <c r="AA29" s="3681"/>
      <c r="AB29" s="1982">
        <v>1</v>
      </c>
      <c r="AC29" s="1982"/>
      <c r="AD29" s="1983"/>
      <c r="AE29" s="1885"/>
      <c r="AF29" s="3617"/>
      <c r="AG29" s="3617"/>
      <c r="AH29" s="3617"/>
      <c r="AI29" s="3617"/>
      <c r="AJ29" s="3617"/>
      <c r="AK29" s="3679"/>
      <c r="AL29" s="2015">
        <v>0</v>
      </c>
      <c r="AM29" s="2015"/>
      <c r="AN29" s="2016"/>
      <c r="AO29" s="1783"/>
      <c r="AP29" s="2068"/>
      <c r="AQ29" s="2257"/>
      <c r="AR29" s="1859"/>
      <c r="AS29" s="1995"/>
      <c r="AT29" s="1996"/>
      <c r="AU29" s="1996"/>
      <c r="AV29" s="1996"/>
      <c r="AW29" s="1997"/>
      <c r="AX29" s="1997"/>
      <c r="AY29" s="1997"/>
      <c r="AZ29" s="1997"/>
      <c r="BA29" s="1998"/>
      <c r="BB29" s="1999"/>
      <c r="BC29" s="1999"/>
      <c r="BD29" s="1999"/>
      <c r="BE29" s="2000"/>
      <c r="BF29" s="2000"/>
      <c r="BG29" s="1998"/>
      <c r="BH29" s="1998"/>
      <c r="BI29" s="1998"/>
      <c r="BJ29" s="1998"/>
      <c r="BK29" s="1998"/>
      <c r="BL29" s="1998"/>
      <c r="BM29" s="1998"/>
      <c r="BN29" s="1998"/>
      <c r="BO29" s="1998"/>
      <c r="BP29" s="1999"/>
      <c r="BQ29" s="1999"/>
      <c r="BR29" s="1999"/>
      <c r="BS29" s="1924"/>
      <c r="BT29" s="1924"/>
      <c r="BU29" s="1924"/>
      <c r="BV29" s="1924"/>
      <c r="BW29" s="1924"/>
      <c r="BX29" s="1924"/>
      <c r="BY29" s="1924"/>
      <c r="BZ29" s="1924"/>
      <c r="CA29" s="1925"/>
      <c r="CB29" s="1783"/>
      <c r="CC29" s="1926"/>
      <c r="CD29" s="1927"/>
      <c r="CE29" s="1927"/>
      <c r="CF29" s="2001"/>
      <c r="CG29" s="2002"/>
      <c r="CH29" s="1783"/>
      <c r="CI29" s="1783"/>
      <c r="CJ29" s="1783"/>
      <c r="CK29" s="1783"/>
      <c r="CL29" s="1783"/>
      <c r="CM29" s="1783"/>
      <c r="CN29" s="1783"/>
      <c r="CO29" s="1783"/>
      <c r="CP29" s="1783"/>
      <c r="CQ29" s="1783"/>
      <c r="CR29" s="1783"/>
      <c r="CS29" s="1783"/>
      <c r="CT29" s="1783"/>
    </row>
    <row r="30" spans="1:98" ht="78" customHeight="1">
      <c r="A30" s="3674"/>
      <c r="B30" s="3618"/>
      <c r="C30" s="3619"/>
      <c r="D30" s="3526"/>
      <c r="E30" s="3527"/>
      <c r="F30" s="1891"/>
      <c r="G30" s="1892"/>
      <c r="H30" s="3529"/>
      <c r="I30" s="2227"/>
      <c r="J30" s="2227"/>
      <c r="K30" s="2227"/>
      <c r="L30" s="2227"/>
      <c r="M30" s="1898"/>
      <c r="N30" s="3680"/>
      <c r="O30" s="1898"/>
      <c r="P30" s="1898"/>
      <c r="Q30" s="1900"/>
      <c r="R30" s="1901"/>
      <c r="S30" s="1901"/>
      <c r="T30" s="1902"/>
      <c r="U30" s="1845"/>
      <c r="V30" s="2428">
        <v>3</v>
      </c>
      <c r="W30" s="3661" t="s">
        <v>2409</v>
      </c>
      <c r="X30" s="1711">
        <v>45856</v>
      </c>
      <c r="Y30" s="1711">
        <v>46022</v>
      </c>
      <c r="Z30" s="2278" t="s">
        <v>2396</v>
      </c>
      <c r="AA30" s="3681"/>
      <c r="AB30" s="1982">
        <v>1</v>
      </c>
      <c r="AC30" s="1982"/>
      <c r="AD30" s="1983"/>
      <c r="AE30" s="1885"/>
      <c r="AF30" s="3617"/>
      <c r="AG30" s="3617"/>
      <c r="AH30" s="3617"/>
      <c r="AI30" s="3617"/>
      <c r="AJ30" s="3617"/>
      <c r="AK30" s="3679"/>
      <c r="AL30" s="2015">
        <v>0</v>
      </c>
      <c r="AM30" s="2015"/>
      <c r="AN30" s="2016"/>
      <c r="AO30" s="1783"/>
      <c r="AP30" s="2068"/>
      <c r="AQ30" s="2257"/>
      <c r="AR30" s="1859"/>
      <c r="AS30" s="1995"/>
      <c r="AT30" s="1996"/>
      <c r="AU30" s="1996"/>
      <c r="AV30" s="1996"/>
      <c r="AW30" s="1997"/>
      <c r="AX30" s="1997"/>
      <c r="AY30" s="1997"/>
      <c r="AZ30" s="1997"/>
      <c r="BA30" s="1998"/>
      <c r="BB30" s="1999"/>
      <c r="BC30" s="1999"/>
      <c r="BD30" s="1999"/>
      <c r="BE30" s="2000"/>
      <c r="BF30" s="2000"/>
      <c r="BG30" s="1998"/>
      <c r="BH30" s="1998"/>
      <c r="BI30" s="1998"/>
      <c r="BJ30" s="1998"/>
      <c r="BK30" s="1998"/>
      <c r="BL30" s="1998"/>
      <c r="BM30" s="1998"/>
      <c r="BN30" s="1998"/>
      <c r="BO30" s="1998"/>
      <c r="BP30" s="1999"/>
      <c r="BQ30" s="1999"/>
      <c r="BR30" s="1999"/>
      <c r="BS30" s="1924"/>
      <c r="BT30" s="1924"/>
      <c r="BU30" s="1924"/>
      <c r="BV30" s="1924"/>
      <c r="BW30" s="1924"/>
      <c r="BX30" s="1924"/>
      <c r="BY30" s="1924"/>
      <c r="BZ30" s="1924"/>
      <c r="CA30" s="1925"/>
      <c r="CB30" s="1783"/>
      <c r="CC30" s="1926"/>
      <c r="CD30" s="1927"/>
      <c r="CE30" s="1927"/>
      <c r="CF30" s="2001"/>
      <c r="CG30" s="2002"/>
      <c r="CH30" s="1783"/>
      <c r="CI30" s="1783"/>
      <c r="CJ30" s="1783"/>
      <c r="CK30" s="1783"/>
      <c r="CL30" s="1783"/>
      <c r="CM30" s="1783"/>
      <c r="CN30" s="1783"/>
      <c r="CO30" s="1783"/>
      <c r="CP30" s="1783"/>
      <c r="CQ30" s="1783"/>
      <c r="CR30" s="1783"/>
      <c r="CS30" s="1783"/>
      <c r="CT30" s="1783"/>
    </row>
    <row r="31" spans="1:98" ht="59.25" customHeight="1">
      <c r="A31" s="3674"/>
      <c r="B31" s="3618"/>
      <c r="C31" s="3619"/>
      <c r="D31" s="3526"/>
      <c r="E31" s="3527"/>
      <c r="F31" s="1891"/>
      <c r="G31" s="1892"/>
      <c r="H31" s="3529"/>
      <c r="I31" s="2227"/>
      <c r="J31" s="2227"/>
      <c r="K31" s="2227"/>
      <c r="L31" s="2227"/>
      <c r="M31" s="1898"/>
      <c r="N31" s="3680"/>
      <c r="O31" s="1898"/>
      <c r="P31" s="1898"/>
      <c r="Q31" s="1900"/>
      <c r="R31" s="1901"/>
      <c r="S31" s="1901"/>
      <c r="T31" s="1902"/>
      <c r="U31" s="1845"/>
      <c r="V31" s="2428">
        <v>4</v>
      </c>
      <c r="W31" s="3682" t="s">
        <v>2417</v>
      </c>
      <c r="X31" s="3683">
        <v>45875</v>
      </c>
      <c r="Y31" s="3683" t="s">
        <v>2418</v>
      </c>
      <c r="Z31" s="2278" t="s">
        <v>2396</v>
      </c>
      <c r="AA31" s="3681"/>
      <c r="AB31" s="1982">
        <v>0</v>
      </c>
      <c r="AC31" s="1982"/>
      <c r="AD31" s="1983"/>
      <c r="AE31" s="1885"/>
      <c r="AF31" s="3617"/>
      <c r="AG31" s="3617"/>
      <c r="AH31" s="3617"/>
      <c r="AI31" s="3617"/>
      <c r="AJ31" s="3617"/>
      <c r="AK31" s="3679"/>
      <c r="AL31" s="2015">
        <v>0</v>
      </c>
      <c r="AM31" s="2015"/>
      <c r="AN31" s="2016"/>
      <c r="AO31" s="1783"/>
      <c r="AP31" s="2068"/>
      <c r="AQ31" s="2257"/>
      <c r="AR31" s="1859"/>
      <c r="AS31" s="1995"/>
      <c r="AT31" s="1996"/>
      <c r="AU31" s="1996"/>
      <c r="AV31" s="1996"/>
      <c r="AW31" s="1997"/>
      <c r="AX31" s="1997"/>
      <c r="AY31" s="1997"/>
      <c r="AZ31" s="1997"/>
      <c r="BA31" s="1998"/>
      <c r="BB31" s="1999"/>
      <c r="BC31" s="1999"/>
      <c r="BD31" s="1999"/>
      <c r="BE31" s="2000"/>
      <c r="BF31" s="2000"/>
      <c r="BG31" s="1998"/>
      <c r="BH31" s="1998"/>
      <c r="BI31" s="1998"/>
      <c r="BJ31" s="1998"/>
      <c r="BK31" s="1998"/>
      <c r="BL31" s="1998"/>
      <c r="BM31" s="1998"/>
      <c r="BN31" s="1998"/>
      <c r="BO31" s="1998"/>
      <c r="BP31" s="1999"/>
      <c r="BQ31" s="1999"/>
      <c r="BR31" s="1999"/>
      <c r="BS31" s="1924"/>
      <c r="BT31" s="1924"/>
      <c r="BU31" s="1924"/>
      <c r="BV31" s="1924"/>
      <c r="BW31" s="1924"/>
      <c r="BX31" s="1924"/>
      <c r="BY31" s="1924"/>
      <c r="BZ31" s="1924"/>
      <c r="CA31" s="1925"/>
      <c r="CB31" s="1783"/>
      <c r="CC31" s="1926"/>
      <c r="CD31" s="1927"/>
      <c r="CE31" s="1927"/>
      <c r="CF31" s="2001"/>
      <c r="CG31" s="2002"/>
      <c r="CH31" s="1783"/>
      <c r="CI31" s="1783"/>
      <c r="CJ31" s="1783"/>
      <c r="CK31" s="1783"/>
      <c r="CL31" s="1783"/>
      <c r="CM31" s="1783"/>
      <c r="CN31" s="1783"/>
      <c r="CO31" s="1783"/>
      <c r="CP31" s="1783"/>
      <c r="CQ31" s="1783"/>
      <c r="CR31" s="1783"/>
      <c r="CS31" s="1783"/>
      <c r="CT31" s="1783"/>
    </row>
    <row r="32" spans="1:98" ht="59.25" customHeight="1">
      <c r="A32" s="3674"/>
      <c r="B32" s="3618"/>
      <c r="C32" s="3619"/>
      <c r="D32" s="3526"/>
      <c r="E32" s="3527"/>
      <c r="F32" s="1891"/>
      <c r="G32" s="1892"/>
      <c r="H32" s="3529"/>
      <c r="I32" s="2227"/>
      <c r="J32" s="2227"/>
      <c r="K32" s="2227"/>
      <c r="L32" s="2227"/>
      <c r="M32" s="1898"/>
      <c r="N32" s="3680"/>
      <c r="O32" s="1898"/>
      <c r="P32" s="1898"/>
      <c r="Q32" s="1900"/>
      <c r="R32" s="1901"/>
      <c r="S32" s="1901"/>
      <c r="T32" s="1902"/>
      <c r="U32" s="1845"/>
      <c r="V32" s="2428">
        <v>5</v>
      </c>
      <c r="W32" s="3684" t="s">
        <v>2419</v>
      </c>
      <c r="X32" s="1711">
        <v>45884</v>
      </c>
      <c r="Y32" s="1711">
        <v>45889</v>
      </c>
      <c r="Z32" s="2278" t="s">
        <v>2396</v>
      </c>
      <c r="AA32" s="1981"/>
      <c r="AB32" s="1982">
        <v>0</v>
      </c>
      <c r="AC32" s="1982"/>
      <c r="AD32" s="1983"/>
      <c r="AE32" s="1885"/>
      <c r="AF32" s="3617"/>
      <c r="AG32" s="3617"/>
      <c r="AH32" s="3617"/>
      <c r="AI32" s="3617"/>
      <c r="AJ32" s="3617"/>
      <c r="AK32" s="3679"/>
      <c r="AL32" s="2015">
        <v>0</v>
      </c>
      <c r="AM32" s="2015"/>
      <c r="AN32" s="2016"/>
      <c r="AO32" s="1783"/>
      <c r="AP32" s="2068"/>
      <c r="AQ32" s="2257"/>
      <c r="AR32" s="1859"/>
      <c r="AS32" s="1995"/>
      <c r="AT32" s="1996"/>
      <c r="AU32" s="1996"/>
      <c r="AV32" s="1996"/>
      <c r="AW32" s="1997"/>
      <c r="AX32" s="1997"/>
      <c r="AY32" s="1997"/>
      <c r="AZ32" s="1997"/>
      <c r="BA32" s="1998"/>
      <c r="BB32" s="1999"/>
      <c r="BC32" s="1999"/>
      <c r="BD32" s="1999"/>
      <c r="BE32" s="2000"/>
      <c r="BF32" s="2000"/>
      <c r="BG32" s="1998"/>
      <c r="BH32" s="1998"/>
      <c r="BI32" s="1998"/>
      <c r="BJ32" s="1998"/>
      <c r="BK32" s="1998"/>
      <c r="BL32" s="1998"/>
      <c r="BM32" s="1998"/>
      <c r="BN32" s="1998"/>
      <c r="BO32" s="1998"/>
      <c r="BP32" s="1999"/>
      <c r="BQ32" s="1999"/>
      <c r="BR32" s="1999"/>
      <c r="BS32" s="1924"/>
      <c r="BT32" s="1924"/>
      <c r="BU32" s="1924"/>
      <c r="BV32" s="1924"/>
      <c r="BW32" s="1924"/>
      <c r="BX32" s="1924"/>
      <c r="BY32" s="1924"/>
      <c r="BZ32" s="1924"/>
      <c r="CA32" s="1925"/>
      <c r="CB32" s="1783"/>
      <c r="CC32" s="1926"/>
      <c r="CD32" s="1927"/>
      <c r="CE32" s="1927"/>
      <c r="CF32" s="2001"/>
      <c r="CG32" s="2002"/>
      <c r="CH32" s="1783"/>
      <c r="CI32" s="1783"/>
      <c r="CJ32" s="1783"/>
      <c r="CK32" s="1783"/>
      <c r="CL32" s="1783"/>
      <c r="CM32" s="1783"/>
      <c r="CN32" s="1783"/>
      <c r="CO32" s="1783"/>
      <c r="CP32" s="1783"/>
      <c r="CQ32" s="1783"/>
      <c r="CR32" s="1783"/>
      <c r="CS32" s="1783"/>
      <c r="CT32" s="1783"/>
    </row>
    <row r="33" spans="1:98" ht="59.25" customHeight="1">
      <c r="A33" s="3674"/>
      <c r="B33" s="3618"/>
      <c r="C33" s="3619"/>
      <c r="D33" s="3526"/>
      <c r="E33" s="3527"/>
      <c r="F33" s="1891"/>
      <c r="G33" s="1892"/>
      <c r="H33" s="3529"/>
      <c r="I33" s="2227"/>
      <c r="J33" s="2227"/>
      <c r="K33" s="2227"/>
      <c r="L33" s="2227"/>
      <c r="M33" s="1898"/>
      <c r="N33" s="3680"/>
      <c r="O33" s="1898"/>
      <c r="P33" s="1898"/>
      <c r="Q33" s="1900"/>
      <c r="R33" s="1901"/>
      <c r="S33" s="1901"/>
      <c r="T33" s="1902"/>
      <c r="U33" s="1845"/>
      <c r="V33" s="2428">
        <v>6</v>
      </c>
      <c r="W33" s="3684" t="s">
        <v>2420</v>
      </c>
      <c r="X33" s="1711">
        <v>45898</v>
      </c>
      <c r="Y33" s="1711">
        <v>45903</v>
      </c>
      <c r="Z33" s="2278" t="s">
        <v>2396</v>
      </c>
      <c r="AA33" s="1981"/>
      <c r="AB33" s="1982">
        <v>0</v>
      </c>
      <c r="AC33" s="1982"/>
      <c r="AD33" s="1983"/>
      <c r="AE33" s="1885"/>
      <c r="AF33" s="3617"/>
      <c r="AG33" s="3617"/>
      <c r="AH33" s="3617"/>
      <c r="AI33" s="3617"/>
      <c r="AJ33" s="3617"/>
      <c r="AK33" s="3679"/>
      <c r="AL33" s="2015">
        <v>0</v>
      </c>
      <c r="AM33" s="2015"/>
      <c r="AN33" s="2016"/>
      <c r="AO33" s="1783"/>
      <c r="AP33" s="2068"/>
      <c r="AQ33" s="2257"/>
      <c r="AR33" s="1859"/>
      <c r="AS33" s="1995"/>
      <c r="AT33" s="1996"/>
      <c r="AU33" s="1996"/>
      <c r="AV33" s="1996"/>
      <c r="AW33" s="1997"/>
      <c r="AX33" s="1997"/>
      <c r="AY33" s="1997"/>
      <c r="AZ33" s="1997"/>
      <c r="BA33" s="1998"/>
      <c r="BB33" s="1999"/>
      <c r="BC33" s="1999"/>
      <c r="BD33" s="1999"/>
      <c r="BE33" s="2000"/>
      <c r="BF33" s="2000"/>
      <c r="BG33" s="1998"/>
      <c r="BH33" s="1998"/>
      <c r="BI33" s="1998"/>
      <c r="BJ33" s="1998"/>
      <c r="BK33" s="1998"/>
      <c r="BL33" s="1998"/>
      <c r="BM33" s="1998"/>
      <c r="BN33" s="1998"/>
      <c r="BO33" s="1998"/>
      <c r="BP33" s="1999"/>
      <c r="BQ33" s="1999"/>
      <c r="BR33" s="1999"/>
      <c r="BS33" s="1924"/>
      <c r="BT33" s="1924"/>
      <c r="BU33" s="1924"/>
      <c r="BV33" s="1924"/>
      <c r="BW33" s="1924"/>
      <c r="BX33" s="1924"/>
      <c r="BY33" s="1924"/>
      <c r="BZ33" s="1924"/>
      <c r="CA33" s="1925"/>
      <c r="CB33" s="1783"/>
      <c r="CC33" s="1926"/>
      <c r="CD33" s="1927"/>
      <c r="CE33" s="1927"/>
      <c r="CF33" s="2001"/>
      <c r="CG33" s="2002"/>
      <c r="CH33" s="1783"/>
      <c r="CI33" s="1783"/>
      <c r="CJ33" s="1783"/>
      <c r="CK33" s="1783"/>
      <c r="CL33" s="1783"/>
      <c r="CM33" s="1783"/>
      <c r="CN33" s="1783"/>
      <c r="CO33" s="1783"/>
      <c r="CP33" s="1783"/>
      <c r="CQ33" s="1783"/>
      <c r="CR33" s="1783"/>
      <c r="CS33" s="1783"/>
      <c r="CT33" s="1783"/>
    </row>
    <row r="34" spans="1:98" ht="59.25" customHeight="1">
      <c r="A34" s="3674"/>
      <c r="B34" s="3618"/>
      <c r="C34" s="3619"/>
      <c r="D34" s="3526"/>
      <c r="E34" s="3527"/>
      <c r="F34" s="1891"/>
      <c r="G34" s="1892"/>
      <c r="H34" s="3529"/>
      <c r="I34" s="2227"/>
      <c r="J34" s="2227"/>
      <c r="K34" s="2227"/>
      <c r="L34" s="2227"/>
      <c r="M34" s="1898"/>
      <c r="N34" s="3680"/>
      <c r="O34" s="1898"/>
      <c r="P34" s="1898"/>
      <c r="Q34" s="1900"/>
      <c r="R34" s="1901"/>
      <c r="S34" s="1901"/>
      <c r="T34" s="1902"/>
      <c r="U34" s="1845"/>
      <c r="V34" s="2428">
        <v>7</v>
      </c>
      <c r="W34" s="3684" t="s">
        <v>2421</v>
      </c>
      <c r="X34" s="1711">
        <v>45915</v>
      </c>
      <c r="Y34" s="1711">
        <v>45919</v>
      </c>
      <c r="Z34" s="2278" t="s">
        <v>2396</v>
      </c>
      <c r="AA34" s="1981"/>
      <c r="AB34" s="1982">
        <v>0</v>
      </c>
      <c r="AC34" s="1982"/>
      <c r="AD34" s="1983"/>
      <c r="AE34" s="1885"/>
      <c r="AF34" s="3617"/>
      <c r="AG34" s="3617"/>
      <c r="AH34" s="3617"/>
      <c r="AI34" s="3617"/>
      <c r="AJ34" s="3617"/>
      <c r="AK34" s="3679"/>
      <c r="AL34" s="2015">
        <v>0</v>
      </c>
      <c r="AM34" s="2015"/>
      <c r="AN34" s="2016"/>
      <c r="AO34" s="1783"/>
      <c r="AP34" s="2068"/>
      <c r="AQ34" s="2257"/>
      <c r="AR34" s="1859"/>
      <c r="AS34" s="1995"/>
      <c r="AT34" s="1996"/>
      <c r="AU34" s="1996"/>
      <c r="AV34" s="1996"/>
      <c r="AW34" s="1997"/>
      <c r="AX34" s="1997"/>
      <c r="AY34" s="1997"/>
      <c r="AZ34" s="1997"/>
      <c r="BA34" s="1998"/>
      <c r="BB34" s="1999"/>
      <c r="BC34" s="1999"/>
      <c r="BD34" s="1999"/>
      <c r="BE34" s="2000"/>
      <c r="BF34" s="2000"/>
      <c r="BG34" s="1998"/>
      <c r="BH34" s="1998"/>
      <c r="BI34" s="1998"/>
      <c r="BJ34" s="1998"/>
      <c r="BK34" s="1998"/>
      <c r="BL34" s="1998"/>
      <c r="BM34" s="1998"/>
      <c r="BN34" s="1998"/>
      <c r="BO34" s="1998"/>
      <c r="BP34" s="1999"/>
      <c r="BQ34" s="1999"/>
      <c r="BR34" s="1999"/>
      <c r="BS34" s="1924"/>
      <c r="BT34" s="1924"/>
      <c r="BU34" s="1924"/>
      <c r="BV34" s="1924"/>
      <c r="BW34" s="1924"/>
      <c r="BX34" s="1924"/>
      <c r="BY34" s="1924"/>
      <c r="BZ34" s="1924"/>
      <c r="CA34" s="1925"/>
      <c r="CB34" s="1783"/>
      <c r="CC34" s="1926"/>
      <c r="CD34" s="1927"/>
      <c r="CE34" s="1927"/>
      <c r="CF34" s="2001"/>
      <c r="CG34" s="2002"/>
      <c r="CH34" s="1783"/>
      <c r="CI34" s="1783"/>
      <c r="CJ34" s="1783"/>
      <c r="CK34" s="1783"/>
      <c r="CL34" s="1783"/>
      <c r="CM34" s="1783"/>
      <c r="CN34" s="1783"/>
      <c r="CO34" s="1783"/>
      <c r="CP34" s="1783"/>
      <c r="CQ34" s="1783"/>
      <c r="CR34" s="1783"/>
      <c r="CS34" s="1783"/>
      <c r="CT34" s="1783"/>
    </row>
    <row r="35" spans="1:98" ht="70.5" customHeight="1" thickBot="1">
      <c r="A35" s="3685"/>
      <c r="B35" s="3664"/>
      <c r="C35" s="3665"/>
      <c r="D35" s="3686"/>
      <c r="E35" s="3687"/>
      <c r="F35" s="1891"/>
      <c r="G35" s="1892"/>
      <c r="H35" s="3688"/>
      <c r="I35" s="2227"/>
      <c r="J35" s="2227"/>
      <c r="K35" s="2227"/>
      <c r="L35" s="2227"/>
      <c r="M35" s="1898"/>
      <c r="N35" s="3689"/>
      <c r="O35" s="1898"/>
      <c r="P35" s="1898"/>
      <c r="Q35" s="1900"/>
      <c r="R35" s="1901"/>
      <c r="S35" s="1901"/>
      <c r="T35" s="1902"/>
      <c r="U35" s="1845"/>
      <c r="V35" s="2428">
        <v>8</v>
      </c>
      <c r="W35" s="3646" t="s">
        <v>2422</v>
      </c>
      <c r="X35" s="1711">
        <v>45930</v>
      </c>
      <c r="Y35" s="3655">
        <v>45933</v>
      </c>
      <c r="Z35" s="1891" t="s">
        <v>2396</v>
      </c>
      <c r="AA35" s="1981"/>
      <c r="AB35" s="1982">
        <v>0</v>
      </c>
      <c r="AC35" s="1982"/>
      <c r="AD35" s="1983"/>
      <c r="AE35" s="1885"/>
      <c r="AF35" s="2063"/>
      <c r="AG35" s="2064"/>
      <c r="AH35" s="2065"/>
      <c r="AI35" s="2065"/>
      <c r="AJ35" s="2066"/>
      <c r="AK35" s="2014"/>
      <c r="AL35" s="2015">
        <v>0</v>
      </c>
      <c r="AM35" s="2015"/>
      <c r="AN35" s="2016"/>
      <c r="AO35" s="1783"/>
      <c r="AP35" s="2068"/>
      <c r="AQ35" s="2257"/>
      <c r="AR35" s="1859"/>
      <c r="AS35" s="1995"/>
      <c r="AT35" s="1996"/>
      <c r="AU35" s="1996"/>
      <c r="AV35" s="1996"/>
      <c r="AW35" s="1997"/>
      <c r="AX35" s="1997"/>
      <c r="AY35" s="1997"/>
      <c r="AZ35" s="1997"/>
      <c r="BA35" s="1998"/>
      <c r="BB35" s="1999"/>
      <c r="BC35" s="1999"/>
      <c r="BD35" s="1999"/>
      <c r="BE35" s="2000"/>
      <c r="BF35" s="2000"/>
      <c r="BG35" s="1998"/>
      <c r="BH35" s="1998"/>
      <c r="BI35" s="1998"/>
      <c r="BJ35" s="1998"/>
      <c r="BK35" s="1998"/>
      <c r="BL35" s="1998"/>
      <c r="BM35" s="1998"/>
      <c r="BN35" s="1998"/>
      <c r="BO35" s="1998"/>
      <c r="BP35" s="1999"/>
      <c r="BQ35" s="1999"/>
      <c r="BR35" s="1999"/>
      <c r="BS35" s="1924"/>
      <c r="BT35" s="1924"/>
      <c r="BU35" s="1924"/>
      <c r="BV35" s="1924"/>
      <c r="BW35" s="1924"/>
      <c r="BX35" s="1924"/>
      <c r="BY35" s="1924"/>
      <c r="BZ35" s="1924"/>
      <c r="CA35" s="1925"/>
      <c r="CB35" s="1783"/>
      <c r="CC35" s="1926"/>
      <c r="CD35" s="1927"/>
      <c r="CE35" s="1927"/>
      <c r="CF35" s="2001"/>
      <c r="CG35" s="2002"/>
      <c r="CH35" s="1783"/>
      <c r="CI35" s="1783"/>
      <c r="CJ35" s="1783"/>
      <c r="CK35" s="1783"/>
      <c r="CL35" s="1783"/>
      <c r="CM35" s="1783"/>
      <c r="CN35" s="1783"/>
      <c r="CO35" s="1783"/>
      <c r="CP35" s="1783"/>
      <c r="CQ35" s="1783"/>
      <c r="CR35" s="1783"/>
      <c r="CS35" s="1783"/>
      <c r="CT35" s="1783"/>
    </row>
    <row r="36" spans="1:98" ht="190.5" customHeight="1">
      <c r="A36" s="1829">
        <v>3</v>
      </c>
      <c r="B36" s="3618" t="s">
        <v>2423</v>
      </c>
      <c r="C36" s="3619"/>
      <c r="D36" s="3526">
        <v>2024002470103</v>
      </c>
      <c r="E36" s="2048"/>
      <c r="F36" s="2271" t="s">
        <v>77</v>
      </c>
      <c r="G36" s="2274" t="s">
        <v>2373</v>
      </c>
      <c r="H36" s="3690" t="s">
        <v>2424</v>
      </c>
      <c r="I36" s="2217"/>
      <c r="J36" s="2218" t="s">
        <v>280</v>
      </c>
      <c r="K36" s="2218"/>
      <c r="L36" s="2218"/>
      <c r="M36" s="3691" t="s">
        <v>1178</v>
      </c>
      <c r="N36" s="3692">
        <v>10000000000</v>
      </c>
      <c r="O36" s="2271" t="s">
        <v>2375</v>
      </c>
      <c r="P36" s="3693">
        <v>10000000000</v>
      </c>
      <c r="Q36" s="1842"/>
      <c r="R36" s="1843"/>
      <c r="S36" s="1843"/>
      <c r="T36" s="1844">
        <v>0</v>
      </c>
      <c r="U36" s="1845"/>
      <c r="V36" s="2220">
        <v>1</v>
      </c>
      <c r="W36" s="2271" t="s">
        <v>2425</v>
      </c>
      <c r="X36" s="2272">
        <v>45717</v>
      </c>
      <c r="Y36" s="3694">
        <v>45778</v>
      </c>
      <c r="Z36" s="1891" t="s">
        <v>2426</v>
      </c>
      <c r="AA36" s="1884"/>
      <c r="AB36" s="1849">
        <v>1</v>
      </c>
      <c r="AC36" s="1849"/>
      <c r="AD36" s="1850"/>
      <c r="AE36" s="1885"/>
      <c r="AF36" s="1851" t="s">
        <v>2427</v>
      </c>
      <c r="AG36" s="1886" t="s">
        <v>2428</v>
      </c>
      <c r="AH36" s="1852" t="s">
        <v>2429</v>
      </c>
      <c r="AI36" s="1887" t="s">
        <v>502</v>
      </c>
      <c r="AJ36" s="1853">
        <v>1</v>
      </c>
      <c r="AK36" s="1854"/>
      <c r="AL36" s="1855">
        <v>0</v>
      </c>
      <c r="AM36" s="1855"/>
      <c r="AN36" s="1856"/>
      <c r="AO36" s="1783"/>
      <c r="AP36" s="1857" t="s">
        <v>320</v>
      </c>
      <c r="AQ36" s="1858" t="s">
        <v>356</v>
      </c>
      <c r="AR36" s="3302"/>
      <c r="AS36" s="1860" t="e">
        <f>+I36/G36</f>
        <v>#VALUE!</v>
      </c>
      <c r="AT36" s="1861" t="e">
        <f>+J36/G36</f>
        <v>#VALUE!</v>
      </c>
      <c r="AU36" s="1861" t="e">
        <f>+K36/G36</f>
        <v>#VALUE!</v>
      </c>
      <c r="AV36" s="1861" t="e">
        <f>+L36/G36</f>
        <v>#VALUE!</v>
      </c>
      <c r="AW36" s="1888">
        <f>+AA36/COUNTIF(W36,"*")</f>
        <v>0</v>
      </c>
      <c r="AX36" s="1888">
        <f>+AB36/COUNTIF(W36,"*")</f>
        <v>1</v>
      </c>
      <c r="AY36" s="1888">
        <f>+AC36/COUNTIF(W36,"*")</f>
        <v>0</v>
      </c>
      <c r="AZ36" s="1888" t="e">
        <f>+AD36/COUNTIF(AD36,"*")</f>
        <v>#DIV/0!</v>
      </c>
      <c r="BA36" s="1863">
        <f>+AK36/AJ36</f>
        <v>0</v>
      </c>
      <c r="BB36" s="1863">
        <f>+AL36/AJ36</f>
        <v>0</v>
      </c>
      <c r="BC36" s="1863">
        <f>+AM36/AJ36</f>
        <v>0</v>
      </c>
      <c r="BD36" s="1863">
        <f>+AN36/AJ36</f>
        <v>0</v>
      </c>
      <c r="BE36" s="1864">
        <v>0.2</v>
      </c>
      <c r="BF36" s="1864">
        <v>0.8</v>
      </c>
      <c r="BG36" s="1863">
        <f>+AW36*BE36</f>
        <v>0</v>
      </c>
      <c r="BH36" s="1863">
        <f>+AX36*BE36</f>
        <v>0.2</v>
      </c>
      <c r="BI36" s="1863">
        <f>+AY36*BE36</f>
        <v>0</v>
      </c>
      <c r="BJ36" s="1863" t="e">
        <f t="shared" ref="BJ36:BK36" si="35">+AZ36*BE36</f>
        <v>#DIV/0!</v>
      </c>
      <c r="BK36" s="1863">
        <f t="shared" si="35"/>
        <v>0</v>
      </c>
      <c r="BL36" s="1863">
        <f>+BB36*BF36</f>
        <v>0</v>
      </c>
      <c r="BM36" s="1863">
        <f>+BC36*BF36</f>
        <v>0</v>
      </c>
      <c r="BN36" s="1863">
        <f>+BD36*BF36</f>
        <v>0</v>
      </c>
      <c r="BO36" s="1863">
        <f t="shared" ref="BO36:BR36" si="36">+BG36+BK36</f>
        <v>0</v>
      </c>
      <c r="BP36" s="1863">
        <f t="shared" si="36"/>
        <v>0.2</v>
      </c>
      <c r="BQ36" s="1863">
        <f t="shared" si="36"/>
        <v>0</v>
      </c>
      <c r="BR36" s="1863" t="e">
        <f t="shared" si="36"/>
        <v>#DIV/0!</v>
      </c>
      <c r="BS36" s="1865" t="e">
        <f t="shared" ref="BS36:BV36" si="37">AVERAGEIF(BO36:BO41,"&lt;&gt;#¡DIV/0!")</f>
        <v>#REF!</v>
      </c>
      <c r="BT36" s="1865" t="e">
        <f t="shared" si="37"/>
        <v>#REF!</v>
      </c>
      <c r="BU36" s="1865" t="e">
        <f t="shared" si="37"/>
        <v>#REF!</v>
      </c>
      <c r="BV36" s="1865" t="e">
        <f t="shared" si="37"/>
        <v>#DIV/0!</v>
      </c>
      <c r="BW36" s="1866" t="e">
        <f>+C36*BS36</f>
        <v>#REF!</v>
      </c>
      <c r="BX36" s="1866" t="e">
        <f>+C36*BT36</f>
        <v>#REF!</v>
      </c>
      <c r="BY36" s="1866" t="e">
        <f>+C36*BU36</f>
        <v>#REF!</v>
      </c>
      <c r="BZ36" s="1866" t="e">
        <f>+C36*BV36</f>
        <v>#DIV/0!</v>
      </c>
      <c r="CA36" s="1867" t="e">
        <f>SUM(BW36:BZ41)</f>
        <v>#REF!</v>
      </c>
      <c r="CB36" s="1783"/>
      <c r="CC36" s="1868">
        <f t="shared" ref="CC36:CF36" si="38">+Q36/$N$36</f>
        <v>0</v>
      </c>
      <c r="CD36" s="1869">
        <f t="shared" si="38"/>
        <v>0</v>
      </c>
      <c r="CE36" s="1869">
        <f t="shared" si="38"/>
        <v>0</v>
      </c>
      <c r="CF36" s="2348">
        <f t="shared" si="38"/>
        <v>0</v>
      </c>
      <c r="CG36" s="2349">
        <f>AVERAGE(CC36:CF41)</f>
        <v>0</v>
      </c>
      <c r="CH36" s="1783"/>
      <c r="CI36" s="1783"/>
      <c r="CJ36" s="1783"/>
      <c r="CK36" s="1783"/>
      <c r="CL36" s="1783"/>
      <c r="CM36" s="1783"/>
      <c r="CN36" s="1783"/>
      <c r="CO36" s="1783"/>
      <c r="CP36" s="1783"/>
      <c r="CQ36" s="1783"/>
      <c r="CR36" s="1783"/>
      <c r="CS36" s="1783"/>
      <c r="CT36" s="1783"/>
    </row>
    <row r="37" spans="1:98" ht="91.5" customHeight="1">
      <c r="A37" s="3524"/>
      <c r="B37" s="3618"/>
      <c r="C37" s="3619"/>
      <c r="D37" s="3526"/>
      <c r="E37" s="2048"/>
      <c r="F37" s="2271"/>
      <c r="G37" s="2274"/>
      <c r="H37" s="3690"/>
      <c r="I37" s="2217"/>
      <c r="J37" s="2218"/>
      <c r="K37" s="2218"/>
      <c r="L37" s="2218"/>
      <c r="M37" s="3695"/>
      <c r="N37" s="3692"/>
      <c r="O37" s="2271" t="s">
        <v>2375</v>
      </c>
      <c r="P37" s="2334">
        <v>10000000000</v>
      </c>
      <c r="Q37" s="2073"/>
      <c r="R37" s="1901"/>
      <c r="S37" s="1901"/>
      <c r="T37" s="1902"/>
      <c r="U37" s="1845"/>
      <c r="V37" s="2220">
        <v>2</v>
      </c>
      <c r="W37" s="1940" t="s">
        <v>2430</v>
      </c>
      <c r="X37" s="1948">
        <v>45823</v>
      </c>
      <c r="Y37" s="3696">
        <v>45991</v>
      </c>
      <c r="Z37" s="1891" t="s">
        <v>2396</v>
      </c>
      <c r="AA37" s="2302"/>
      <c r="AB37" s="2303">
        <v>1</v>
      </c>
      <c r="AC37" s="2303"/>
      <c r="AD37" s="2304"/>
      <c r="AE37" s="1885"/>
      <c r="AF37" s="1910"/>
      <c r="AG37" s="2383"/>
      <c r="AH37" s="2384"/>
      <c r="AI37" s="1912"/>
      <c r="AJ37" s="1913"/>
      <c r="AK37" s="2312"/>
      <c r="AL37" s="2306">
        <v>0</v>
      </c>
      <c r="AM37" s="2306"/>
      <c r="AN37" s="2307"/>
      <c r="AO37" s="1783"/>
      <c r="AP37" s="2341"/>
      <c r="AQ37" s="2342"/>
      <c r="AR37" s="3302"/>
      <c r="AS37" s="2343"/>
      <c r="AT37" s="2344"/>
      <c r="AU37" s="2344"/>
      <c r="AV37" s="2344"/>
      <c r="AW37" s="1997"/>
      <c r="AX37" s="1997"/>
      <c r="AY37" s="1997"/>
      <c r="AZ37" s="1997"/>
      <c r="BA37" s="1998"/>
      <c r="BB37" s="1998"/>
      <c r="BC37" s="1998"/>
      <c r="BD37" s="1998"/>
      <c r="BE37" s="2345"/>
      <c r="BF37" s="2345"/>
      <c r="BG37" s="1998"/>
      <c r="BH37" s="1998"/>
      <c r="BI37" s="1998"/>
      <c r="BJ37" s="1998"/>
      <c r="BK37" s="1998"/>
      <c r="BL37" s="1998"/>
      <c r="BM37" s="1998"/>
      <c r="BN37" s="1998"/>
      <c r="BO37" s="1998"/>
      <c r="BP37" s="1998"/>
      <c r="BQ37" s="1998"/>
      <c r="BR37" s="1998"/>
      <c r="BS37" s="2346"/>
      <c r="BT37" s="2346"/>
      <c r="BU37" s="2346"/>
      <c r="BV37" s="2346"/>
      <c r="BW37" s="3647"/>
      <c r="BX37" s="3647"/>
      <c r="BY37" s="3647"/>
      <c r="BZ37" s="3647"/>
      <c r="CA37" s="2347"/>
      <c r="CB37" s="1783"/>
      <c r="CC37" s="3648"/>
      <c r="CD37" s="3649"/>
      <c r="CE37" s="3649"/>
      <c r="CF37" s="3697"/>
      <c r="CG37" s="2002"/>
      <c r="CH37" s="1783"/>
      <c r="CI37" s="1783"/>
      <c r="CJ37" s="1783"/>
      <c r="CK37" s="1783"/>
      <c r="CL37" s="1783"/>
      <c r="CM37" s="1783"/>
      <c r="CN37" s="1783"/>
      <c r="CO37" s="1783"/>
      <c r="CP37" s="1783"/>
      <c r="CQ37" s="1783"/>
      <c r="CR37" s="1783"/>
      <c r="CS37" s="1783"/>
      <c r="CT37" s="1783"/>
    </row>
    <row r="38" spans="1:98" ht="15.75" customHeight="1">
      <c r="A38" s="2068"/>
      <c r="B38" s="3618"/>
      <c r="C38" s="3619"/>
      <c r="D38" s="2113"/>
      <c r="E38" s="2048"/>
      <c r="F38" s="1891"/>
      <c r="G38" s="1892"/>
      <c r="H38" s="3602"/>
      <c r="I38" s="2226"/>
      <c r="J38" s="2227"/>
      <c r="K38" s="2227"/>
      <c r="L38" s="2227"/>
      <c r="M38" s="2257"/>
      <c r="N38" s="3692"/>
      <c r="O38" s="1898"/>
      <c r="P38" s="1918"/>
      <c r="Q38" s="2073"/>
      <c r="R38" s="1901"/>
      <c r="S38" s="1901"/>
      <c r="T38" s="1902"/>
      <c r="U38" s="1845"/>
      <c r="V38" s="2228">
        <v>3</v>
      </c>
      <c r="W38" s="1891" t="s">
        <v>2431</v>
      </c>
      <c r="X38" s="1905">
        <v>45991</v>
      </c>
      <c r="Y38" s="3698">
        <v>46022</v>
      </c>
      <c r="Z38" s="1891" t="s">
        <v>2396</v>
      </c>
      <c r="AA38" s="1907"/>
      <c r="AB38" s="1908">
        <v>1</v>
      </c>
      <c r="AC38" s="1908"/>
      <c r="AD38" s="1909"/>
      <c r="AE38" s="1885"/>
      <c r="AF38" s="1932"/>
      <c r="AG38" s="1891"/>
      <c r="AH38" s="2232"/>
      <c r="AI38" s="1934"/>
      <c r="AJ38" s="1935"/>
      <c r="AK38" s="1914"/>
      <c r="AL38" s="1915">
        <v>0</v>
      </c>
      <c r="AM38" s="1915"/>
      <c r="AN38" s="1916"/>
      <c r="AO38" s="2233"/>
      <c r="AP38" s="1917"/>
      <c r="AQ38" s="1918"/>
      <c r="AR38" s="3302"/>
      <c r="AS38" s="1919" t="e">
        <f t="shared" ref="AS38:AS42" si="39">+I38/G38</f>
        <v>#DIV/0!</v>
      </c>
      <c r="AT38" s="1920" t="e">
        <f t="shared" ref="AT38:AT42" si="40">+J38/G38</f>
        <v>#DIV/0!</v>
      </c>
      <c r="AU38" s="1920" t="e">
        <f t="shared" ref="AU38:AU42" si="41">+K38/G38</f>
        <v>#DIV/0!</v>
      </c>
      <c r="AV38" s="1920" t="e">
        <f t="shared" ref="AV38:AV42" si="42">+L38/G38</f>
        <v>#DIV/0!</v>
      </c>
      <c r="AW38" s="1921" t="e">
        <f t="shared" ref="AW38:AY39" si="43">+AA38/COUNTIF(#REF!,"*")</f>
        <v>#REF!</v>
      </c>
      <c r="AX38" s="1921" t="e">
        <f t="shared" si="43"/>
        <v>#REF!</v>
      </c>
      <c r="AY38" s="1921" t="e">
        <f t="shared" si="43"/>
        <v>#REF!</v>
      </c>
      <c r="AZ38" s="1921" t="e">
        <f t="shared" ref="AZ38:AZ42" si="44">+AD38/COUNTIF(AD38,"*")</f>
        <v>#DIV/0!</v>
      </c>
      <c r="BA38" s="1922" t="e">
        <f t="shared" ref="BA38:BA42" si="45">+AK38/AJ38</f>
        <v>#DIV/0!</v>
      </c>
      <c r="BB38" s="1922" t="e">
        <f t="shared" ref="BB38:BB42" si="46">+AL38/AJ38</f>
        <v>#DIV/0!</v>
      </c>
      <c r="BC38" s="1922" t="e">
        <f t="shared" ref="BC38:BC42" si="47">+AM38/AJ38</f>
        <v>#DIV/0!</v>
      </c>
      <c r="BD38" s="1922" t="e">
        <f t="shared" ref="BD38:BD42" si="48">+AN38/AJ38</f>
        <v>#DIV/0!</v>
      </c>
      <c r="BE38" s="1923">
        <v>0.2</v>
      </c>
      <c r="BF38" s="1923">
        <v>0.8</v>
      </c>
      <c r="BG38" s="1922" t="e">
        <f t="shared" ref="BG38:BG42" si="49">+AW38*BE38</f>
        <v>#REF!</v>
      </c>
      <c r="BH38" s="1922" t="e">
        <f t="shared" ref="BH38:BH42" si="50">+AX38*BE38</f>
        <v>#REF!</v>
      </c>
      <c r="BI38" s="1922" t="e">
        <f t="shared" ref="BI38:BI42" si="51">+AY38*BE38</f>
        <v>#REF!</v>
      </c>
      <c r="BJ38" s="1922" t="e">
        <f t="shared" ref="BJ38:BK42" si="52">+AZ38*BE38</f>
        <v>#DIV/0!</v>
      </c>
      <c r="BK38" s="1922" t="e">
        <f t="shared" si="52"/>
        <v>#DIV/0!</v>
      </c>
      <c r="BL38" s="1922" t="e">
        <f t="shared" ref="BL38:BL42" si="53">+BB38*BF38</f>
        <v>#DIV/0!</v>
      </c>
      <c r="BM38" s="1922" t="e">
        <f t="shared" ref="BM38:BM42" si="54">+BC38*BF38</f>
        <v>#DIV/0!</v>
      </c>
      <c r="BN38" s="1922" t="e">
        <f t="shared" ref="BN38:BN42" si="55">+BD38*BF38</f>
        <v>#DIV/0!</v>
      </c>
      <c r="BO38" s="1922" t="e">
        <f t="shared" ref="BO38:BR42" si="56">+BG38+BK38</f>
        <v>#REF!</v>
      </c>
      <c r="BP38" s="1922" t="e">
        <f t="shared" si="56"/>
        <v>#REF!</v>
      </c>
      <c r="BQ38" s="1922" t="e">
        <f t="shared" si="56"/>
        <v>#REF!</v>
      </c>
      <c r="BR38" s="1922" t="e">
        <f t="shared" si="56"/>
        <v>#DIV/0!</v>
      </c>
      <c r="BS38" s="1924"/>
      <c r="BT38" s="1924"/>
      <c r="BU38" s="1924"/>
      <c r="BV38" s="1924"/>
      <c r="BW38" s="1924"/>
      <c r="BX38" s="1924"/>
      <c r="BY38" s="1924"/>
      <c r="BZ38" s="1924"/>
      <c r="CA38" s="1925"/>
      <c r="CB38" s="1783"/>
      <c r="CC38" s="1926"/>
      <c r="CD38" s="1927"/>
      <c r="CE38" s="1927"/>
      <c r="CF38" s="2225"/>
      <c r="CG38" s="2002"/>
      <c r="CH38" s="1783"/>
      <c r="CI38" s="1783"/>
      <c r="CJ38" s="1783"/>
      <c r="CK38" s="1783"/>
      <c r="CL38" s="1783"/>
      <c r="CM38" s="1783"/>
      <c r="CN38" s="1783"/>
      <c r="CO38" s="1783"/>
      <c r="CP38" s="1783"/>
      <c r="CQ38" s="1783"/>
      <c r="CR38" s="1783"/>
      <c r="CS38" s="1783"/>
      <c r="CT38" s="1783"/>
    </row>
    <row r="39" spans="1:98" ht="15.75" customHeight="1">
      <c r="A39" s="2068"/>
      <c r="B39" s="3618"/>
      <c r="C39" s="3619"/>
      <c r="D39" s="2113"/>
      <c r="E39" s="2048"/>
      <c r="F39" s="1891"/>
      <c r="G39" s="1892"/>
      <c r="H39" s="3602"/>
      <c r="I39" s="2226"/>
      <c r="J39" s="2227"/>
      <c r="K39" s="2227"/>
      <c r="L39" s="2227"/>
      <c r="M39" s="2257"/>
      <c r="N39" s="3692"/>
      <c r="O39" s="1898"/>
      <c r="P39" s="1918"/>
      <c r="Q39" s="2073"/>
      <c r="R39" s="1901"/>
      <c r="S39" s="1901"/>
      <c r="T39" s="1902"/>
      <c r="U39" s="1845"/>
      <c r="V39" s="2228"/>
      <c r="W39" s="3617"/>
      <c r="X39" s="3617"/>
      <c r="Y39" s="3617"/>
      <c r="Z39" s="3617"/>
      <c r="AA39" s="1907"/>
      <c r="AB39" s="1908"/>
      <c r="AC39" s="1908"/>
      <c r="AD39" s="1909"/>
      <c r="AE39" s="1885"/>
      <c r="AF39" s="1932"/>
      <c r="AG39" s="2232"/>
      <c r="AH39" s="1934"/>
      <c r="AI39" s="1934"/>
      <c r="AJ39" s="1935"/>
      <c r="AK39" s="1914"/>
      <c r="AL39" s="1915"/>
      <c r="AM39" s="1915"/>
      <c r="AN39" s="1916"/>
      <c r="AO39" s="1783"/>
      <c r="AP39" s="1917"/>
      <c r="AQ39" s="1918"/>
      <c r="AR39" s="3302"/>
      <c r="AS39" s="1919" t="e">
        <f t="shared" si="39"/>
        <v>#DIV/0!</v>
      </c>
      <c r="AT39" s="1920" t="e">
        <f t="shared" si="40"/>
        <v>#DIV/0!</v>
      </c>
      <c r="AU39" s="1920" t="e">
        <f t="shared" si="41"/>
        <v>#DIV/0!</v>
      </c>
      <c r="AV39" s="1920" t="e">
        <f t="shared" si="42"/>
        <v>#DIV/0!</v>
      </c>
      <c r="AW39" s="1921" t="e">
        <f t="shared" si="43"/>
        <v>#REF!</v>
      </c>
      <c r="AX39" s="1921" t="e">
        <f t="shared" si="43"/>
        <v>#REF!</v>
      </c>
      <c r="AY39" s="1921" t="e">
        <f t="shared" si="43"/>
        <v>#REF!</v>
      </c>
      <c r="AZ39" s="1921" t="e">
        <f t="shared" si="44"/>
        <v>#DIV/0!</v>
      </c>
      <c r="BA39" s="1922" t="e">
        <f t="shared" si="45"/>
        <v>#DIV/0!</v>
      </c>
      <c r="BB39" s="1922" t="e">
        <f t="shared" si="46"/>
        <v>#DIV/0!</v>
      </c>
      <c r="BC39" s="1922" t="e">
        <f t="shared" si="47"/>
        <v>#DIV/0!</v>
      </c>
      <c r="BD39" s="1922" t="e">
        <f t="shared" si="48"/>
        <v>#DIV/0!</v>
      </c>
      <c r="BE39" s="1923">
        <v>0.2</v>
      </c>
      <c r="BF39" s="1923">
        <v>0.8</v>
      </c>
      <c r="BG39" s="1922" t="e">
        <f t="shared" si="49"/>
        <v>#REF!</v>
      </c>
      <c r="BH39" s="1922" t="e">
        <f t="shared" si="50"/>
        <v>#REF!</v>
      </c>
      <c r="BI39" s="1922" t="e">
        <f t="shared" si="51"/>
        <v>#REF!</v>
      </c>
      <c r="BJ39" s="1922" t="e">
        <f t="shared" si="52"/>
        <v>#DIV/0!</v>
      </c>
      <c r="BK39" s="1922" t="e">
        <f t="shared" si="52"/>
        <v>#DIV/0!</v>
      </c>
      <c r="BL39" s="1922" t="e">
        <f t="shared" si="53"/>
        <v>#DIV/0!</v>
      </c>
      <c r="BM39" s="1922" t="e">
        <f t="shared" si="54"/>
        <v>#DIV/0!</v>
      </c>
      <c r="BN39" s="1922" t="e">
        <f t="shared" si="55"/>
        <v>#DIV/0!</v>
      </c>
      <c r="BO39" s="1922" t="e">
        <f t="shared" si="56"/>
        <v>#REF!</v>
      </c>
      <c r="BP39" s="1922" t="e">
        <f t="shared" si="56"/>
        <v>#REF!</v>
      </c>
      <c r="BQ39" s="1922" t="e">
        <f t="shared" si="56"/>
        <v>#REF!</v>
      </c>
      <c r="BR39" s="1922" t="e">
        <f t="shared" si="56"/>
        <v>#DIV/0!</v>
      </c>
      <c r="BS39" s="1924"/>
      <c r="BT39" s="1924"/>
      <c r="BU39" s="1924"/>
      <c r="BV39" s="1924"/>
      <c r="BW39" s="1924"/>
      <c r="BX39" s="1924"/>
      <c r="BY39" s="1924"/>
      <c r="BZ39" s="1924"/>
      <c r="CA39" s="1925"/>
      <c r="CB39" s="1783"/>
      <c r="CC39" s="1926"/>
      <c r="CD39" s="1927"/>
      <c r="CE39" s="1927"/>
      <c r="CF39" s="2225"/>
      <c r="CG39" s="2002"/>
      <c r="CH39" s="1783"/>
      <c r="CI39" s="1783"/>
      <c r="CJ39" s="1783"/>
      <c r="CK39" s="1783"/>
      <c r="CL39" s="1783"/>
      <c r="CM39" s="1783"/>
      <c r="CN39" s="1783"/>
      <c r="CO39" s="1783"/>
      <c r="CP39" s="1783"/>
      <c r="CQ39" s="1783"/>
      <c r="CR39" s="1783"/>
      <c r="CS39" s="1783"/>
      <c r="CT39" s="1783"/>
    </row>
    <row r="40" spans="1:98" ht="15.75" customHeight="1">
      <c r="A40" s="2068"/>
      <c r="B40" s="3618"/>
      <c r="C40" s="3619"/>
      <c r="D40" s="2113"/>
      <c r="E40" s="2048"/>
      <c r="F40" s="1891"/>
      <c r="G40" s="1892"/>
      <c r="H40" s="3602"/>
      <c r="I40" s="2226"/>
      <c r="J40" s="2227"/>
      <c r="K40" s="2227"/>
      <c r="L40" s="2227"/>
      <c r="M40" s="2257"/>
      <c r="N40" s="3692"/>
      <c r="O40" s="1898"/>
      <c r="P40" s="1918"/>
      <c r="Q40" s="2073"/>
      <c r="R40" s="1901"/>
      <c r="S40" s="1901"/>
      <c r="T40" s="1902"/>
      <c r="U40" s="1845"/>
      <c r="V40" s="2228"/>
      <c r="W40" s="3617"/>
      <c r="X40" s="3617"/>
      <c r="Y40" s="3617"/>
      <c r="Z40" s="3617"/>
      <c r="AA40" s="1907"/>
      <c r="AB40" s="1908"/>
      <c r="AC40" s="1908"/>
      <c r="AD40" s="1909"/>
      <c r="AE40" s="1885"/>
      <c r="AF40" s="1932"/>
      <c r="AG40" s="1934"/>
      <c r="AH40" s="1934"/>
      <c r="AI40" s="1934"/>
      <c r="AJ40" s="1935"/>
      <c r="AK40" s="1914"/>
      <c r="AL40" s="1915"/>
      <c r="AM40" s="1915"/>
      <c r="AN40" s="1916"/>
      <c r="AO40" s="1783"/>
      <c r="AP40" s="1917"/>
      <c r="AQ40" s="1918"/>
      <c r="AR40" s="3302"/>
      <c r="AS40" s="1919" t="e">
        <f t="shared" si="39"/>
        <v>#DIV/0!</v>
      </c>
      <c r="AT40" s="1920" t="e">
        <f t="shared" si="40"/>
        <v>#DIV/0!</v>
      </c>
      <c r="AU40" s="1920" t="e">
        <f t="shared" si="41"/>
        <v>#DIV/0!</v>
      </c>
      <c r="AV40" s="1920" t="e">
        <f t="shared" si="42"/>
        <v>#DIV/0!</v>
      </c>
      <c r="AW40" s="1921">
        <f>+AA40/COUNTIF(W37,"*")</f>
        <v>0</v>
      </c>
      <c r="AX40" s="1921">
        <f>+AB40/COUNTIF(W37,"*")</f>
        <v>0</v>
      </c>
      <c r="AY40" s="1921">
        <f>+AC40/COUNTIF(W37,"*")</f>
        <v>0</v>
      </c>
      <c r="AZ40" s="1921" t="e">
        <f t="shared" si="44"/>
        <v>#DIV/0!</v>
      </c>
      <c r="BA40" s="1922" t="e">
        <f t="shared" si="45"/>
        <v>#DIV/0!</v>
      </c>
      <c r="BB40" s="1922" t="e">
        <f t="shared" si="46"/>
        <v>#DIV/0!</v>
      </c>
      <c r="BC40" s="1922" t="e">
        <f t="shared" si="47"/>
        <v>#DIV/0!</v>
      </c>
      <c r="BD40" s="1922" t="e">
        <f t="shared" si="48"/>
        <v>#DIV/0!</v>
      </c>
      <c r="BE40" s="1923">
        <v>0.2</v>
      </c>
      <c r="BF40" s="1923">
        <v>0.8</v>
      </c>
      <c r="BG40" s="1922">
        <f t="shared" si="49"/>
        <v>0</v>
      </c>
      <c r="BH40" s="1922">
        <f t="shared" si="50"/>
        <v>0</v>
      </c>
      <c r="BI40" s="1922">
        <f t="shared" si="51"/>
        <v>0</v>
      </c>
      <c r="BJ40" s="1922" t="e">
        <f t="shared" si="52"/>
        <v>#DIV/0!</v>
      </c>
      <c r="BK40" s="1922" t="e">
        <f t="shared" si="52"/>
        <v>#DIV/0!</v>
      </c>
      <c r="BL40" s="1922" t="e">
        <f t="shared" si="53"/>
        <v>#DIV/0!</v>
      </c>
      <c r="BM40" s="1922" t="e">
        <f t="shared" si="54"/>
        <v>#DIV/0!</v>
      </c>
      <c r="BN40" s="1922" t="e">
        <f t="shared" si="55"/>
        <v>#DIV/0!</v>
      </c>
      <c r="BO40" s="1922" t="e">
        <f t="shared" si="56"/>
        <v>#DIV/0!</v>
      </c>
      <c r="BP40" s="1922" t="e">
        <f t="shared" si="56"/>
        <v>#DIV/0!</v>
      </c>
      <c r="BQ40" s="1922" t="e">
        <f t="shared" si="56"/>
        <v>#DIV/0!</v>
      </c>
      <c r="BR40" s="1922" t="e">
        <f t="shared" si="56"/>
        <v>#DIV/0!</v>
      </c>
      <c r="BS40" s="1924"/>
      <c r="BT40" s="1924"/>
      <c r="BU40" s="1924"/>
      <c r="BV40" s="1924"/>
      <c r="BW40" s="1924"/>
      <c r="BX40" s="1924"/>
      <c r="BY40" s="1924"/>
      <c r="BZ40" s="1924"/>
      <c r="CA40" s="1925"/>
      <c r="CB40" s="1783"/>
      <c r="CC40" s="1926"/>
      <c r="CD40" s="1927"/>
      <c r="CE40" s="1927"/>
      <c r="CF40" s="2225"/>
      <c r="CG40" s="2002"/>
      <c r="CH40" s="1783"/>
      <c r="CI40" s="1783"/>
      <c r="CJ40" s="1783"/>
      <c r="CK40" s="1783"/>
      <c r="CL40" s="1783"/>
      <c r="CM40" s="1783"/>
      <c r="CN40" s="1783"/>
      <c r="CO40" s="1783"/>
      <c r="CP40" s="1783"/>
      <c r="CQ40" s="1783"/>
      <c r="CR40" s="1783"/>
      <c r="CS40" s="1783"/>
      <c r="CT40" s="1783"/>
    </row>
    <row r="41" spans="1:98" ht="15.75" customHeight="1" thickBot="1">
      <c r="A41" s="2308"/>
      <c r="B41" s="3533"/>
      <c r="C41" s="3240"/>
      <c r="D41" s="2389"/>
      <c r="E41" s="2390"/>
      <c r="F41" s="2352"/>
      <c r="G41" s="2353"/>
      <c r="H41" s="3699"/>
      <c r="I41" s="2392"/>
      <c r="J41" s="2393"/>
      <c r="K41" s="2393"/>
      <c r="L41" s="2393"/>
      <c r="M41" s="3280"/>
      <c r="N41" s="3700"/>
      <c r="O41" s="2359"/>
      <c r="P41" s="2360"/>
      <c r="Q41" s="2361"/>
      <c r="R41" s="2362"/>
      <c r="S41" s="2362"/>
      <c r="T41" s="2363"/>
      <c r="U41" s="1845"/>
      <c r="V41" s="2533"/>
      <c r="W41" s="2049"/>
      <c r="X41" s="3701"/>
      <c r="Y41" s="3701"/>
      <c r="Z41" s="2222"/>
      <c r="AA41" s="2472"/>
      <c r="AB41" s="1951"/>
      <c r="AC41" s="1951"/>
      <c r="AD41" s="1952"/>
      <c r="AE41" s="1885"/>
      <c r="AF41" s="1953"/>
      <c r="AG41" s="1955"/>
      <c r="AH41" s="1940"/>
      <c r="AI41" s="1955"/>
      <c r="AJ41" s="1956"/>
      <c r="AK41" s="2370"/>
      <c r="AL41" s="2371"/>
      <c r="AM41" s="2371"/>
      <c r="AN41" s="2372"/>
      <c r="AO41" s="1783"/>
      <c r="AP41" s="2373"/>
      <c r="AQ41" s="2360"/>
      <c r="AR41" s="2223"/>
      <c r="AS41" s="1962" t="e">
        <f t="shared" si="39"/>
        <v>#DIV/0!</v>
      </c>
      <c r="AT41" s="2374" t="e">
        <f t="shared" si="40"/>
        <v>#DIV/0!</v>
      </c>
      <c r="AU41" s="2374" t="e">
        <f t="shared" si="41"/>
        <v>#DIV/0!</v>
      </c>
      <c r="AV41" s="2374" t="e">
        <f t="shared" si="42"/>
        <v>#DIV/0!</v>
      </c>
      <c r="AW41" s="1966" t="e">
        <f t="shared" ref="AW41:AW42" si="57">+AA41/COUNTIF(W41,"*")</f>
        <v>#DIV/0!</v>
      </c>
      <c r="AX41" s="1966" t="e">
        <f t="shared" ref="AX41:AX42" si="58">+AB41/COUNTIF(W41,"*")</f>
        <v>#DIV/0!</v>
      </c>
      <c r="AY41" s="1966" t="e">
        <f t="shared" ref="AY41:AY42" si="59">+AC41/COUNTIF(W41,"*")</f>
        <v>#DIV/0!</v>
      </c>
      <c r="AZ41" s="1966" t="e">
        <f t="shared" si="44"/>
        <v>#DIV/0!</v>
      </c>
      <c r="BA41" s="1966" t="e">
        <f t="shared" si="45"/>
        <v>#DIV/0!</v>
      </c>
      <c r="BB41" s="1966" t="e">
        <f t="shared" si="46"/>
        <v>#DIV/0!</v>
      </c>
      <c r="BC41" s="1966" t="e">
        <f t="shared" si="47"/>
        <v>#DIV/0!</v>
      </c>
      <c r="BD41" s="1966" t="e">
        <f t="shared" si="48"/>
        <v>#DIV/0!</v>
      </c>
      <c r="BE41" s="1965">
        <v>0.2</v>
      </c>
      <c r="BF41" s="1965">
        <v>0.8</v>
      </c>
      <c r="BG41" s="1966" t="e">
        <f t="shared" si="49"/>
        <v>#DIV/0!</v>
      </c>
      <c r="BH41" s="1966" t="e">
        <f t="shared" si="50"/>
        <v>#DIV/0!</v>
      </c>
      <c r="BI41" s="1966" t="e">
        <f t="shared" si="51"/>
        <v>#DIV/0!</v>
      </c>
      <c r="BJ41" s="1966" t="e">
        <f t="shared" si="52"/>
        <v>#DIV/0!</v>
      </c>
      <c r="BK41" s="1966" t="e">
        <f t="shared" si="52"/>
        <v>#DIV/0!</v>
      </c>
      <c r="BL41" s="1966" t="e">
        <f t="shared" si="53"/>
        <v>#DIV/0!</v>
      </c>
      <c r="BM41" s="1966" t="e">
        <f t="shared" si="54"/>
        <v>#DIV/0!</v>
      </c>
      <c r="BN41" s="1966" t="e">
        <f t="shared" si="55"/>
        <v>#DIV/0!</v>
      </c>
      <c r="BO41" s="1966" t="e">
        <f t="shared" si="56"/>
        <v>#DIV/0!</v>
      </c>
      <c r="BP41" s="1966" t="e">
        <f t="shared" si="56"/>
        <v>#DIV/0!</v>
      </c>
      <c r="BQ41" s="1966" t="e">
        <f t="shared" si="56"/>
        <v>#DIV/0!</v>
      </c>
      <c r="BR41" s="1966" t="e">
        <f t="shared" si="56"/>
        <v>#DIV/0!</v>
      </c>
      <c r="BS41" s="1816"/>
      <c r="BT41" s="1816"/>
      <c r="BU41" s="1816"/>
      <c r="BV41" s="1816"/>
      <c r="BW41" s="1816"/>
      <c r="BX41" s="1816"/>
      <c r="BY41" s="1816"/>
      <c r="BZ41" s="1816"/>
      <c r="CA41" s="1817"/>
      <c r="CB41" s="1783"/>
      <c r="CC41" s="1967"/>
      <c r="CD41" s="1968"/>
      <c r="CE41" s="1968"/>
      <c r="CF41" s="2376"/>
      <c r="CG41" s="2377"/>
      <c r="CH41" s="1783"/>
      <c r="CI41" s="1783"/>
      <c r="CJ41" s="1783"/>
      <c r="CK41" s="1783"/>
      <c r="CL41" s="1783"/>
      <c r="CM41" s="1783"/>
      <c r="CN41" s="1783"/>
      <c r="CO41" s="1783"/>
      <c r="CP41" s="1783"/>
      <c r="CQ41" s="1783"/>
      <c r="CR41" s="1783"/>
      <c r="CS41" s="1783"/>
      <c r="CT41" s="1783"/>
    </row>
    <row r="42" spans="1:98" ht="92.25" customHeight="1">
      <c r="A42" s="1829">
        <v>4</v>
      </c>
      <c r="B42" s="3531" t="s">
        <v>2432</v>
      </c>
      <c r="C42" s="3612"/>
      <c r="D42" s="1871" t="s">
        <v>151</v>
      </c>
      <c r="E42" s="2399"/>
      <c r="F42" s="2271"/>
      <c r="G42" s="2274"/>
      <c r="H42" s="3252" t="s">
        <v>151</v>
      </c>
      <c r="I42" s="1836"/>
      <c r="J42" s="1837"/>
      <c r="K42" s="1837"/>
      <c r="L42" s="1837"/>
      <c r="M42" s="1838"/>
      <c r="N42" s="1839">
        <v>300000000</v>
      </c>
      <c r="O42" s="1833" t="s">
        <v>296</v>
      </c>
      <c r="P42" s="3702">
        <v>300000000</v>
      </c>
      <c r="Q42" s="1842"/>
      <c r="R42" s="1843"/>
      <c r="S42" s="1843"/>
      <c r="T42" s="3703">
        <v>0.5</v>
      </c>
      <c r="U42" s="1845"/>
      <c r="V42" s="3614">
        <v>1</v>
      </c>
      <c r="W42" s="1891" t="s">
        <v>2433</v>
      </c>
      <c r="X42" s="2114">
        <v>45659</v>
      </c>
      <c r="Y42" s="2114">
        <v>45659</v>
      </c>
      <c r="Z42" s="2273" t="s">
        <v>2370</v>
      </c>
      <c r="AA42" s="1848"/>
      <c r="AB42" s="1849"/>
      <c r="AC42" s="1849"/>
      <c r="AD42" s="1850"/>
      <c r="AE42" s="1885"/>
      <c r="AF42" s="1851" t="s">
        <v>151</v>
      </c>
      <c r="AG42" s="1851" t="s">
        <v>151</v>
      </c>
      <c r="AH42" s="1851" t="s">
        <v>151</v>
      </c>
      <c r="AI42" s="1851" t="s">
        <v>151</v>
      </c>
      <c r="AJ42" s="1851" t="s">
        <v>151</v>
      </c>
      <c r="AK42" s="1854"/>
      <c r="AL42" s="1855"/>
      <c r="AM42" s="1855"/>
      <c r="AN42" s="1856"/>
      <c r="AO42" s="1783"/>
      <c r="AP42" s="1857" t="s">
        <v>320</v>
      </c>
      <c r="AQ42" s="1858" t="s">
        <v>466</v>
      </c>
      <c r="AR42" s="1859"/>
      <c r="AS42" s="1860" t="e">
        <f t="shared" si="39"/>
        <v>#DIV/0!</v>
      </c>
      <c r="AT42" s="2344" t="e">
        <f t="shared" si="40"/>
        <v>#DIV/0!</v>
      </c>
      <c r="AU42" s="2344" t="e">
        <f t="shared" si="41"/>
        <v>#DIV/0!</v>
      </c>
      <c r="AV42" s="2344" t="e">
        <f t="shared" si="42"/>
        <v>#DIV/0!</v>
      </c>
      <c r="AW42" s="1997">
        <f t="shared" si="57"/>
        <v>0</v>
      </c>
      <c r="AX42" s="1997">
        <f t="shared" si="58"/>
        <v>0</v>
      </c>
      <c r="AY42" s="1997">
        <f t="shared" si="59"/>
        <v>0</v>
      </c>
      <c r="AZ42" s="1997" t="e">
        <f t="shared" si="44"/>
        <v>#DIV/0!</v>
      </c>
      <c r="BA42" s="1998" t="e">
        <f t="shared" si="45"/>
        <v>#VALUE!</v>
      </c>
      <c r="BB42" s="1998" t="e">
        <f t="shared" si="46"/>
        <v>#VALUE!</v>
      </c>
      <c r="BC42" s="1998" t="e">
        <f t="shared" si="47"/>
        <v>#VALUE!</v>
      </c>
      <c r="BD42" s="1998" t="e">
        <f t="shared" si="48"/>
        <v>#VALUE!</v>
      </c>
      <c r="BE42" s="2345">
        <v>0.2</v>
      </c>
      <c r="BF42" s="2345">
        <v>0.8</v>
      </c>
      <c r="BG42" s="1998">
        <f t="shared" si="49"/>
        <v>0</v>
      </c>
      <c r="BH42" s="1998">
        <f t="shared" si="50"/>
        <v>0</v>
      </c>
      <c r="BI42" s="1998">
        <f t="shared" si="51"/>
        <v>0</v>
      </c>
      <c r="BJ42" s="1998" t="e">
        <f t="shared" si="52"/>
        <v>#DIV/0!</v>
      </c>
      <c r="BK42" s="1998" t="e">
        <f t="shared" si="52"/>
        <v>#VALUE!</v>
      </c>
      <c r="BL42" s="1998" t="e">
        <f t="shared" si="53"/>
        <v>#VALUE!</v>
      </c>
      <c r="BM42" s="1998" t="e">
        <f t="shared" si="54"/>
        <v>#VALUE!</v>
      </c>
      <c r="BN42" s="1998" t="e">
        <f t="shared" si="55"/>
        <v>#VALUE!</v>
      </c>
      <c r="BO42" s="1998" t="e">
        <f t="shared" si="56"/>
        <v>#VALUE!</v>
      </c>
      <c r="BP42" s="1863" t="e">
        <f t="shared" si="56"/>
        <v>#VALUE!</v>
      </c>
      <c r="BQ42" s="1863" t="e">
        <f t="shared" si="56"/>
        <v>#VALUE!</v>
      </c>
      <c r="BR42" s="1863" t="e">
        <f t="shared" si="56"/>
        <v>#DIV/0!</v>
      </c>
      <c r="BS42" s="2346" t="e">
        <f t="shared" ref="BS42:BV42" si="60">AVERAGEIF(BO42:BO45,"&lt;&gt;#¡DIV/0!")</f>
        <v>#VALUE!</v>
      </c>
      <c r="BT42" s="2346" t="e">
        <f t="shared" si="60"/>
        <v>#VALUE!</v>
      </c>
      <c r="BU42" s="2346" t="e">
        <f t="shared" si="60"/>
        <v>#VALUE!</v>
      </c>
      <c r="BV42" s="2346" t="e">
        <f t="shared" si="60"/>
        <v>#DIV/0!</v>
      </c>
      <c r="BW42" s="1866" t="e">
        <f>+C42*BS42</f>
        <v>#VALUE!</v>
      </c>
      <c r="BX42" s="1866" t="e">
        <f>+C42*BT42</f>
        <v>#VALUE!</v>
      </c>
      <c r="BY42" s="1866" t="e">
        <f>+C42*BU42</f>
        <v>#VALUE!</v>
      </c>
      <c r="BZ42" s="1866" t="e">
        <f>+C42*BV42</f>
        <v>#DIV/0!</v>
      </c>
      <c r="CA42" s="2347" t="e">
        <f>SUM(BW42:BZ45)</f>
        <v>#VALUE!</v>
      </c>
      <c r="CB42" s="1783"/>
      <c r="CC42" s="1868">
        <f t="shared" ref="CC42:CF42" si="61">+Q42/$N$42</f>
        <v>0</v>
      </c>
      <c r="CD42" s="1869">
        <f t="shared" si="61"/>
        <v>0</v>
      </c>
      <c r="CE42" s="1869">
        <f t="shared" si="61"/>
        <v>0</v>
      </c>
      <c r="CF42" s="2348">
        <f t="shared" si="61"/>
        <v>1.6666666666666667E-9</v>
      </c>
      <c r="CG42" s="2349">
        <f>AVERAGE(CC42:CF45)</f>
        <v>4.1666666666666668E-10</v>
      </c>
      <c r="CH42" s="1783"/>
      <c r="CI42" s="1783"/>
      <c r="CJ42" s="1783"/>
      <c r="CK42" s="1783"/>
      <c r="CL42" s="1783"/>
      <c r="CM42" s="1783"/>
      <c r="CN42" s="1783"/>
      <c r="CO42" s="1783"/>
      <c r="CP42" s="1783"/>
      <c r="CQ42" s="1783"/>
      <c r="CR42" s="1783"/>
      <c r="CS42" s="1783"/>
      <c r="CT42" s="1783"/>
    </row>
    <row r="43" spans="1:98" ht="50.25" customHeight="1">
      <c r="A43" s="3524"/>
      <c r="B43" s="3618"/>
      <c r="C43" s="3619"/>
      <c r="D43" s="3526"/>
      <c r="E43" s="2048"/>
      <c r="F43" s="2049"/>
      <c r="G43" s="2050"/>
      <c r="H43" s="3704"/>
      <c r="I43" s="3705"/>
      <c r="J43" s="3706"/>
      <c r="K43" s="3706"/>
      <c r="L43" s="3706"/>
      <c r="M43" s="3695"/>
      <c r="N43" s="1685"/>
      <c r="O43" s="2049"/>
      <c r="P43" s="3707"/>
      <c r="Q43" s="2073"/>
      <c r="R43" s="1901"/>
      <c r="S43" s="1901"/>
      <c r="T43" s="3708"/>
      <c r="U43" s="1845"/>
      <c r="V43" s="3523"/>
      <c r="W43" s="1891" t="s">
        <v>2434</v>
      </c>
      <c r="X43" s="1905">
        <v>45659</v>
      </c>
      <c r="Y43" s="1905">
        <v>45661</v>
      </c>
      <c r="Z43" s="3673" t="s">
        <v>2396</v>
      </c>
      <c r="AA43" s="3681"/>
      <c r="AB43" s="1982"/>
      <c r="AC43" s="1982"/>
      <c r="AD43" s="1983"/>
      <c r="AE43" s="1885"/>
      <c r="AF43" s="2063"/>
      <c r="AG43" s="3709"/>
      <c r="AH43" s="3709"/>
      <c r="AI43" s="3709"/>
      <c r="AJ43" s="1845"/>
      <c r="AK43" s="2014"/>
      <c r="AL43" s="2015"/>
      <c r="AM43" s="2015"/>
      <c r="AN43" s="2016"/>
      <c r="AO43" s="1783"/>
      <c r="AP43" s="3710"/>
      <c r="AQ43" s="3711"/>
      <c r="AR43" s="1859"/>
      <c r="AS43" s="1995"/>
      <c r="AT43" s="1996"/>
      <c r="AU43" s="1996"/>
      <c r="AV43" s="1996"/>
      <c r="AW43" s="2224"/>
      <c r="AX43" s="2224"/>
      <c r="AY43" s="2224"/>
      <c r="AZ43" s="2224"/>
      <c r="BA43" s="1999"/>
      <c r="BB43" s="1999"/>
      <c r="BC43" s="1999"/>
      <c r="BD43" s="1999"/>
      <c r="BE43" s="2000"/>
      <c r="BF43" s="2000"/>
      <c r="BG43" s="1999"/>
      <c r="BH43" s="1999"/>
      <c r="BI43" s="1999"/>
      <c r="BJ43" s="1999"/>
      <c r="BK43" s="1999"/>
      <c r="BL43" s="1999"/>
      <c r="BM43" s="1999"/>
      <c r="BN43" s="1999"/>
      <c r="BO43" s="1999"/>
      <c r="BP43" s="1999"/>
      <c r="BQ43" s="1999"/>
      <c r="BR43" s="1999"/>
      <c r="BS43" s="2346"/>
      <c r="BT43" s="2346"/>
      <c r="BU43" s="2346"/>
      <c r="BV43" s="2346"/>
      <c r="BW43" s="3647"/>
      <c r="BX43" s="3647"/>
      <c r="BY43" s="3647"/>
      <c r="BZ43" s="3647"/>
      <c r="CA43" s="2347"/>
      <c r="CB43" s="1783"/>
      <c r="CC43" s="3648"/>
      <c r="CD43" s="3649"/>
      <c r="CE43" s="3649"/>
      <c r="CF43" s="3697"/>
      <c r="CG43" s="2002"/>
      <c r="CH43" s="1783"/>
      <c r="CI43" s="1783"/>
      <c r="CJ43" s="1783"/>
      <c r="CK43" s="1783"/>
      <c r="CL43" s="1783"/>
      <c r="CM43" s="1783"/>
      <c r="CN43" s="1783"/>
      <c r="CO43" s="1783"/>
      <c r="CP43" s="1783"/>
      <c r="CQ43" s="1783"/>
      <c r="CR43" s="1783"/>
      <c r="CS43" s="1783"/>
      <c r="CT43" s="1783"/>
    </row>
    <row r="44" spans="1:98" ht="50.25" customHeight="1">
      <c r="A44" s="3524"/>
      <c r="B44" s="3618"/>
      <c r="C44" s="3619"/>
      <c r="D44" s="3526"/>
      <c r="E44" s="2048"/>
      <c r="F44" s="2049"/>
      <c r="G44" s="2050"/>
      <c r="H44" s="3704"/>
      <c r="I44" s="3705"/>
      <c r="J44" s="3706"/>
      <c r="K44" s="3706"/>
      <c r="L44" s="3706"/>
      <c r="M44" s="3695"/>
      <c r="N44" s="1685"/>
      <c r="O44" s="2049"/>
      <c r="P44" s="3707"/>
      <c r="Q44" s="2073"/>
      <c r="R44" s="1901"/>
      <c r="S44" s="1901"/>
      <c r="T44" s="3708"/>
      <c r="U44" s="1845"/>
      <c r="V44" s="3523"/>
      <c r="W44" s="1891" t="s">
        <v>2435</v>
      </c>
      <c r="X44" s="1905">
        <v>45664</v>
      </c>
      <c r="Y44" s="1905">
        <v>45665</v>
      </c>
      <c r="Z44" s="3673" t="s">
        <v>2396</v>
      </c>
      <c r="AA44" s="3681"/>
      <c r="AB44" s="1982"/>
      <c r="AC44" s="1982"/>
      <c r="AD44" s="1983"/>
      <c r="AE44" s="1885"/>
      <c r="AF44" s="2063"/>
      <c r="AG44" s="3709"/>
      <c r="AH44" s="3709"/>
      <c r="AI44" s="3709"/>
      <c r="AJ44" s="1845"/>
      <c r="AK44" s="2014"/>
      <c r="AL44" s="2015"/>
      <c r="AM44" s="2015"/>
      <c r="AN44" s="2016"/>
      <c r="AO44" s="1783"/>
      <c r="AP44" s="3710"/>
      <c r="AQ44" s="3711"/>
      <c r="AR44" s="1859"/>
      <c r="AS44" s="1995"/>
      <c r="AT44" s="1996"/>
      <c r="AU44" s="1996"/>
      <c r="AV44" s="1996"/>
      <c r="AW44" s="2224"/>
      <c r="AX44" s="2224"/>
      <c r="AY44" s="2224"/>
      <c r="AZ44" s="2224"/>
      <c r="BA44" s="1999"/>
      <c r="BB44" s="1999"/>
      <c r="BC44" s="1999"/>
      <c r="BD44" s="1999"/>
      <c r="BE44" s="2000"/>
      <c r="BF44" s="2000"/>
      <c r="BG44" s="1999"/>
      <c r="BH44" s="1999"/>
      <c r="BI44" s="1999"/>
      <c r="BJ44" s="1999"/>
      <c r="BK44" s="1999"/>
      <c r="BL44" s="1999"/>
      <c r="BM44" s="1999"/>
      <c r="BN44" s="1999"/>
      <c r="BO44" s="1999"/>
      <c r="BP44" s="1999"/>
      <c r="BQ44" s="1999"/>
      <c r="BR44" s="1999"/>
      <c r="BS44" s="2346"/>
      <c r="BT44" s="2346"/>
      <c r="BU44" s="2346"/>
      <c r="BV44" s="2346"/>
      <c r="BW44" s="3647"/>
      <c r="BX44" s="3647"/>
      <c r="BY44" s="3647"/>
      <c r="BZ44" s="3647"/>
      <c r="CA44" s="2347"/>
      <c r="CB44" s="1783"/>
      <c r="CC44" s="3648"/>
      <c r="CD44" s="3649"/>
      <c r="CE44" s="3649"/>
      <c r="CF44" s="3697"/>
      <c r="CG44" s="2002"/>
      <c r="CH44" s="1783"/>
      <c r="CI44" s="1783"/>
      <c r="CJ44" s="1783"/>
      <c r="CK44" s="1783"/>
      <c r="CL44" s="1783"/>
      <c r="CM44" s="1783"/>
      <c r="CN44" s="1783"/>
      <c r="CO44" s="1783"/>
      <c r="CP44" s="1783"/>
      <c r="CQ44" s="1783"/>
      <c r="CR44" s="1783"/>
      <c r="CS44" s="1783"/>
      <c r="CT44" s="1783"/>
    </row>
    <row r="45" spans="1:98" ht="55.5" customHeight="1" thickBot="1">
      <c r="A45" s="2308"/>
      <c r="B45" s="3533"/>
      <c r="C45" s="3240"/>
      <c r="D45" s="2389"/>
      <c r="E45" s="2390"/>
      <c r="F45" s="2352"/>
      <c r="G45" s="2353"/>
      <c r="H45" s="3280"/>
      <c r="I45" s="2392"/>
      <c r="J45" s="2393"/>
      <c r="K45" s="2393"/>
      <c r="L45" s="2393"/>
      <c r="M45" s="3280"/>
      <c r="N45" s="2394"/>
      <c r="O45" s="2359"/>
      <c r="P45" s="2360"/>
      <c r="Q45" s="2361"/>
      <c r="R45" s="2362"/>
      <c r="S45" s="2362"/>
      <c r="T45" s="3712"/>
      <c r="U45" s="1845"/>
      <c r="V45" s="2533"/>
      <c r="W45" s="1891" t="s">
        <v>2436</v>
      </c>
      <c r="X45" s="3701">
        <v>45667</v>
      </c>
      <c r="Y45" s="3701">
        <v>45688</v>
      </c>
      <c r="Z45" s="2273" t="s">
        <v>2370</v>
      </c>
      <c r="AA45" s="2472"/>
      <c r="AB45" s="1951"/>
      <c r="AC45" s="1951"/>
      <c r="AD45" s="1952"/>
      <c r="AE45" s="1885"/>
      <c r="AF45" s="1953"/>
      <c r="AG45" s="1954"/>
      <c r="AH45" s="1955"/>
      <c r="AI45" s="1955"/>
      <c r="AJ45" s="1956"/>
      <c r="AK45" s="2370"/>
      <c r="AL45" s="2371"/>
      <c r="AM45" s="2371"/>
      <c r="AN45" s="2372"/>
      <c r="AO45" s="1783"/>
      <c r="AP45" s="2373"/>
      <c r="AQ45" s="2360"/>
      <c r="AR45" s="1859"/>
      <c r="AS45" s="1962" t="e">
        <f t="shared" ref="AS45:AS51" si="62">+I45/G45</f>
        <v>#DIV/0!</v>
      </c>
      <c r="AT45" s="2374" t="e">
        <f t="shared" ref="AT45:AT51" si="63">+J45/G45</f>
        <v>#DIV/0!</v>
      </c>
      <c r="AU45" s="2374" t="e">
        <f t="shared" ref="AU45:AU51" si="64">+K45/G45</f>
        <v>#DIV/0!</v>
      </c>
      <c r="AV45" s="2374" t="e">
        <f t="shared" ref="AV45:AV51" si="65">+L45/G45</f>
        <v>#DIV/0!</v>
      </c>
      <c r="AW45" s="2375">
        <f>+AA45/COUNTIF(W45,"*")</f>
        <v>0</v>
      </c>
      <c r="AX45" s="2375">
        <f>+AB45/COUNTIF(W45,"*")</f>
        <v>0</v>
      </c>
      <c r="AY45" s="2375">
        <f>+AC45/COUNTIF(W45,"*")</f>
        <v>0</v>
      </c>
      <c r="AZ45" s="2375" t="e">
        <f t="shared" ref="AZ45:AZ51" si="66">+AD45/COUNTIF(AD45,"*")</f>
        <v>#DIV/0!</v>
      </c>
      <c r="BA45" s="1966" t="e">
        <f>+AK45/AJ45</f>
        <v>#DIV/0!</v>
      </c>
      <c r="BB45" s="1966" t="e">
        <f>+AL45/AJ45</f>
        <v>#DIV/0!</v>
      </c>
      <c r="BC45" s="1966" t="e">
        <f>+AM45/AJ45</f>
        <v>#DIV/0!</v>
      </c>
      <c r="BD45" s="1966" t="e">
        <f>+AN45/AJ45</f>
        <v>#DIV/0!</v>
      </c>
      <c r="BE45" s="1965">
        <v>0.2</v>
      </c>
      <c r="BF45" s="1965">
        <v>0.8</v>
      </c>
      <c r="BG45" s="1966">
        <f t="shared" ref="BG45:BG51" si="67">+AW45*BE45</f>
        <v>0</v>
      </c>
      <c r="BH45" s="1966">
        <f t="shared" ref="BH45:BH51" si="68">+AX45*BE45</f>
        <v>0</v>
      </c>
      <c r="BI45" s="1966">
        <f t="shared" ref="BI45:BI51" si="69">+AY45*BE45</f>
        <v>0</v>
      </c>
      <c r="BJ45" s="1966" t="e">
        <f t="shared" ref="BJ45:BK51" si="70">+AZ45*BE45</f>
        <v>#DIV/0!</v>
      </c>
      <c r="BK45" s="1966" t="e">
        <f t="shared" si="70"/>
        <v>#DIV/0!</v>
      </c>
      <c r="BL45" s="1966" t="e">
        <f t="shared" ref="BL45:BL51" si="71">+BB45*BF45</f>
        <v>#DIV/0!</v>
      </c>
      <c r="BM45" s="1966" t="e">
        <f t="shared" ref="BM45:BM51" si="72">+BC45*BF45</f>
        <v>#DIV/0!</v>
      </c>
      <c r="BN45" s="1966" t="e">
        <f t="shared" ref="BN45:BN51" si="73">+BD45*BF45</f>
        <v>#DIV/0!</v>
      </c>
      <c r="BO45" s="1966" t="e">
        <f t="shared" ref="BO45:BR51" si="74">+BG45+BK45</f>
        <v>#DIV/0!</v>
      </c>
      <c r="BP45" s="1966" t="e">
        <f t="shared" si="74"/>
        <v>#DIV/0!</v>
      </c>
      <c r="BQ45" s="1966" t="e">
        <f t="shared" si="74"/>
        <v>#DIV/0!</v>
      </c>
      <c r="BR45" s="1966" t="e">
        <f t="shared" si="74"/>
        <v>#DIV/0!</v>
      </c>
      <c r="BS45" s="1816"/>
      <c r="BT45" s="1816"/>
      <c r="BU45" s="1816"/>
      <c r="BV45" s="1816"/>
      <c r="BW45" s="1816"/>
      <c r="BX45" s="1816"/>
      <c r="BY45" s="1816"/>
      <c r="BZ45" s="1816"/>
      <c r="CA45" s="1817"/>
      <c r="CB45" s="1783"/>
      <c r="CC45" s="1967"/>
      <c r="CD45" s="1968"/>
      <c r="CE45" s="1968"/>
      <c r="CF45" s="2376"/>
      <c r="CG45" s="2377"/>
      <c r="CH45" s="1783"/>
      <c r="CI45" s="1783"/>
      <c r="CJ45" s="1783"/>
      <c r="CK45" s="1783"/>
      <c r="CL45" s="1783"/>
      <c r="CM45" s="1783"/>
      <c r="CN45" s="1783"/>
      <c r="CO45" s="1783"/>
      <c r="CP45" s="1783"/>
      <c r="CQ45" s="1783"/>
      <c r="CR45" s="1783"/>
      <c r="CS45" s="1783"/>
      <c r="CT45" s="1783"/>
    </row>
    <row r="46" spans="1:98" ht="49.5" customHeight="1">
      <c r="A46" s="1829">
        <v>5</v>
      </c>
      <c r="B46" s="3531" t="s">
        <v>2437</v>
      </c>
      <c r="C46" s="3612"/>
      <c r="D46" s="1871" t="s">
        <v>151</v>
      </c>
      <c r="E46" s="3525"/>
      <c r="F46" s="2271" t="s">
        <v>150</v>
      </c>
      <c r="G46" s="2274" t="s">
        <v>2438</v>
      </c>
      <c r="H46" s="1847" t="s">
        <v>2439</v>
      </c>
      <c r="I46" s="1836"/>
      <c r="J46" s="1837"/>
      <c r="K46" s="1837"/>
      <c r="L46" s="1837"/>
      <c r="M46" s="1838"/>
      <c r="N46" s="1839" t="s">
        <v>151</v>
      </c>
      <c r="O46" s="1833"/>
      <c r="P46" s="2539"/>
      <c r="Q46" s="1842"/>
      <c r="R46" s="1843"/>
      <c r="S46" s="1843"/>
      <c r="T46" s="1844"/>
      <c r="U46" s="1885"/>
      <c r="V46" s="2241">
        <v>1</v>
      </c>
      <c r="W46" s="1833" t="s">
        <v>2440</v>
      </c>
      <c r="X46" s="2551" t="s">
        <v>2441</v>
      </c>
      <c r="Y46" s="2551" t="s">
        <v>2442</v>
      </c>
      <c r="Z46" s="3713" t="s">
        <v>2426</v>
      </c>
      <c r="AA46" s="1848"/>
      <c r="AB46" s="1849"/>
      <c r="AC46" s="1849"/>
      <c r="AD46" s="1850"/>
      <c r="AE46" s="1885"/>
      <c r="AF46" s="1851" t="s">
        <v>151</v>
      </c>
      <c r="AG46" s="1851" t="s">
        <v>151</v>
      </c>
      <c r="AH46" s="1851" t="s">
        <v>151</v>
      </c>
      <c r="AI46" s="1851" t="s">
        <v>151</v>
      </c>
      <c r="AJ46" s="1851" t="s">
        <v>151</v>
      </c>
      <c r="AK46" s="3640"/>
      <c r="AL46" s="1855"/>
      <c r="AM46" s="1855"/>
      <c r="AN46" s="1856"/>
      <c r="AO46" s="1783"/>
      <c r="AP46" s="1857" t="s">
        <v>320</v>
      </c>
      <c r="AQ46" s="1858" t="s">
        <v>466</v>
      </c>
      <c r="AR46" s="1859"/>
      <c r="AS46" s="1860" t="e">
        <f t="shared" si="62"/>
        <v>#VALUE!</v>
      </c>
      <c r="AT46" s="2344" t="e">
        <f t="shared" si="63"/>
        <v>#VALUE!</v>
      </c>
      <c r="AU46" s="2344" t="e">
        <f t="shared" si="64"/>
        <v>#VALUE!</v>
      </c>
      <c r="AV46" s="2344" t="e">
        <f t="shared" si="65"/>
        <v>#VALUE!</v>
      </c>
      <c r="AW46" s="1997" t="e">
        <f t="shared" ref="AW46:AY46" si="75">+AA46/COUNTIF(#REF!,"*")</f>
        <v>#REF!</v>
      </c>
      <c r="AX46" s="1997" t="e">
        <f t="shared" si="75"/>
        <v>#REF!</v>
      </c>
      <c r="AY46" s="1997" t="e">
        <f t="shared" si="75"/>
        <v>#REF!</v>
      </c>
      <c r="AZ46" s="1997" t="e">
        <f t="shared" si="66"/>
        <v>#DIV/0!</v>
      </c>
      <c r="BA46" s="1998" t="e">
        <f t="shared" ref="BA46:BD46" si="76">+AK46/#REF!</f>
        <v>#REF!</v>
      </c>
      <c r="BB46" s="1998" t="e">
        <f t="shared" si="76"/>
        <v>#REF!</v>
      </c>
      <c r="BC46" s="1998" t="e">
        <f t="shared" si="76"/>
        <v>#REF!</v>
      </c>
      <c r="BD46" s="1998" t="e">
        <f t="shared" si="76"/>
        <v>#REF!</v>
      </c>
      <c r="BE46" s="2345">
        <v>0.2</v>
      </c>
      <c r="BF46" s="2345">
        <v>0.8</v>
      </c>
      <c r="BG46" s="1998" t="e">
        <f t="shared" si="67"/>
        <v>#REF!</v>
      </c>
      <c r="BH46" s="1998" t="e">
        <f t="shared" si="68"/>
        <v>#REF!</v>
      </c>
      <c r="BI46" s="1998" t="e">
        <f t="shared" si="69"/>
        <v>#REF!</v>
      </c>
      <c r="BJ46" s="1998" t="e">
        <f t="shared" si="70"/>
        <v>#DIV/0!</v>
      </c>
      <c r="BK46" s="1998" t="e">
        <f t="shared" si="70"/>
        <v>#REF!</v>
      </c>
      <c r="BL46" s="1998" t="e">
        <f t="shared" si="71"/>
        <v>#REF!</v>
      </c>
      <c r="BM46" s="1998" t="e">
        <f t="shared" si="72"/>
        <v>#REF!</v>
      </c>
      <c r="BN46" s="1998" t="e">
        <f t="shared" si="73"/>
        <v>#REF!</v>
      </c>
      <c r="BO46" s="1998" t="e">
        <f t="shared" si="74"/>
        <v>#REF!</v>
      </c>
      <c r="BP46" s="1863" t="e">
        <f t="shared" si="74"/>
        <v>#REF!</v>
      </c>
      <c r="BQ46" s="1863" t="e">
        <f t="shared" si="74"/>
        <v>#REF!</v>
      </c>
      <c r="BR46" s="1863" t="e">
        <f t="shared" si="74"/>
        <v>#DIV/0!</v>
      </c>
      <c r="BS46" s="1865" t="e">
        <f t="shared" ref="BS46:BV46" si="77">AVERAGEIF(BO46:BO48,"&lt;&gt;#¡DIV/0!")</f>
        <v>#REF!</v>
      </c>
      <c r="BT46" s="1865" t="e">
        <f t="shared" si="77"/>
        <v>#REF!</v>
      </c>
      <c r="BU46" s="1865" t="e">
        <f t="shared" si="77"/>
        <v>#REF!</v>
      </c>
      <c r="BV46" s="1865" t="e">
        <f t="shared" si="77"/>
        <v>#DIV/0!</v>
      </c>
      <c r="BW46" s="1866" t="e">
        <f>+C46*BS46</f>
        <v>#REF!</v>
      </c>
      <c r="BX46" s="1866" t="e">
        <f>+C46*BT46</f>
        <v>#REF!</v>
      </c>
      <c r="BY46" s="1866" t="e">
        <f>+C46*BU46</f>
        <v>#REF!</v>
      </c>
      <c r="BZ46" s="1866" t="e">
        <f>+C46*BV46</f>
        <v>#DIV/0!</v>
      </c>
      <c r="CA46" s="1867" t="e">
        <f>SUM(BW46:BZ48)</f>
        <v>#REF!</v>
      </c>
      <c r="CB46" s="1783"/>
      <c r="CC46" s="1868" t="e">
        <f t="shared" ref="CC46:CF46" si="78">+Q46/$N$46</f>
        <v>#VALUE!</v>
      </c>
      <c r="CD46" s="1869" t="e">
        <f t="shared" si="78"/>
        <v>#VALUE!</v>
      </c>
      <c r="CE46" s="1869" t="e">
        <f t="shared" si="78"/>
        <v>#VALUE!</v>
      </c>
      <c r="CF46" s="2348" t="e">
        <f t="shared" si="78"/>
        <v>#VALUE!</v>
      </c>
      <c r="CG46" s="3714" t="e">
        <f>AVERAGE(CC46:CF48)</f>
        <v>#VALUE!</v>
      </c>
      <c r="CH46" s="1783"/>
      <c r="CI46" s="1783"/>
      <c r="CJ46" s="1783"/>
      <c r="CK46" s="1783"/>
      <c r="CL46" s="1783"/>
      <c r="CM46" s="1783"/>
      <c r="CN46" s="1783"/>
      <c r="CO46" s="1783"/>
      <c r="CP46" s="1783"/>
      <c r="CQ46" s="1783"/>
      <c r="CR46" s="1783"/>
      <c r="CS46" s="1783"/>
      <c r="CT46" s="1783"/>
    </row>
    <row r="47" spans="1:98" ht="15.75" customHeight="1">
      <c r="A47" s="3524"/>
      <c r="B47" s="3618"/>
      <c r="C47" s="3619"/>
      <c r="D47" s="3526"/>
      <c r="E47" s="3527"/>
      <c r="F47" s="1891"/>
      <c r="G47" s="1892"/>
      <c r="H47" s="3690"/>
      <c r="I47" s="2226"/>
      <c r="J47" s="2227"/>
      <c r="K47" s="2227"/>
      <c r="L47" s="2227"/>
      <c r="M47" s="3695"/>
      <c r="N47" s="1685"/>
      <c r="O47" s="1898"/>
      <c r="P47" s="1918"/>
      <c r="Q47" s="2073"/>
      <c r="R47" s="1901"/>
      <c r="S47" s="1901"/>
      <c r="T47" s="1902"/>
      <c r="U47" s="1885"/>
      <c r="V47" s="2234"/>
      <c r="W47" s="2271"/>
      <c r="X47" s="1905"/>
      <c r="Y47" s="1905"/>
      <c r="Z47" s="2222"/>
      <c r="AA47" s="2231"/>
      <c r="AB47" s="1908"/>
      <c r="AC47" s="1908"/>
      <c r="AD47" s="1909"/>
      <c r="AE47" s="1885"/>
      <c r="AF47" s="1910"/>
      <c r="AG47" s="1911"/>
      <c r="AH47" s="1912"/>
      <c r="AI47" s="1912"/>
      <c r="AJ47" s="1913"/>
      <c r="AK47" s="1914"/>
      <c r="AL47" s="1915"/>
      <c r="AM47" s="1915"/>
      <c r="AN47" s="1916"/>
      <c r="AO47" s="1783"/>
      <c r="AP47" s="1917"/>
      <c r="AQ47" s="1918"/>
      <c r="AR47" s="1859"/>
      <c r="AS47" s="1919" t="e">
        <f t="shared" si="62"/>
        <v>#DIV/0!</v>
      </c>
      <c r="AT47" s="1920" t="e">
        <f t="shared" si="63"/>
        <v>#DIV/0!</v>
      </c>
      <c r="AU47" s="1920" t="e">
        <f t="shared" si="64"/>
        <v>#DIV/0!</v>
      </c>
      <c r="AV47" s="1920" t="e">
        <f t="shared" si="65"/>
        <v>#DIV/0!</v>
      </c>
      <c r="AW47" s="1921" t="e">
        <f t="shared" ref="AW47:AW48" si="79">+AA47/COUNTIF(W47,"*")</f>
        <v>#DIV/0!</v>
      </c>
      <c r="AX47" s="1921" t="e">
        <f t="shared" ref="AX47:AX48" si="80">+AB47/COUNTIF(W47,"*")</f>
        <v>#DIV/0!</v>
      </c>
      <c r="AY47" s="1921" t="e">
        <f t="shared" ref="AY47:AY48" si="81">+AC47/COUNTIF(W47,"*")</f>
        <v>#DIV/0!</v>
      </c>
      <c r="AZ47" s="1921" t="e">
        <f t="shared" si="66"/>
        <v>#DIV/0!</v>
      </c>
      <c r="BA47" s="1922" t="e">
        <f t="shared" ref="BA47:BA48" si="82">+AK47/AJ47</f>
        <v>#DIV/0!</v>
      </c>
      <c r="BB47" s="1922" t="e">
        <f t="shared" ref="BB47:BB48" si="83">+AL47/AJ47</f>
        <v>#DIV/0!</v>
      </c>
      <c r="BC47" s="1922" t="e">
        <f t="shared" ref="BC47:BC48" si="84">+AM47/AJ47</f>
        <v>#DIV/0!</v>
      </c>
      <c r="BD47" s="1922" t="e">
        <f t="shared" ref="BD47:BD48" si="85">+AN47/AJ47</f>
        <v>#DIV/0!</v>
      </c>
      <c r="BE47" s="1923">
        <v>0.2</v>
      </c>
      <c r="BF47" s="1923">
        <v>0.8</v>
      </c>
      <c r="BG47" s="1922" t="e">
        <f t="shared" si="67"/>
        <v>#DIV/0!</v>
      </c>
      <c r="BH47" s="1922" t="e">
        <f t="shared" si="68"/>
        <v>#DIV/0!</v>
      </c>
      <c r="BI47" s="1922" t="e">
        <f t="shared" si="69"/>
        <v>#DIV/0!</v>
      </c>
      <c r="BJ47" s="1922" t="e">
        <f t="shared" si="70"/>
        <v>#DIV/0!</v>
      </c>
      <c r="BK47" s="1922" t="e">
        <f t="shared" si="70"/>
        <v>#DIV/0!</v>
      </c>
      <c r="BL47" s="1922" t="e">
        <f t="shared" si="71"/>
        <v>#DIV/0!</v>
      </c>
      <c r="BM47" s="1922" t="e">
        <f t="shared" si="72"/>
        <v>#DIV/0!</v>
      </c>
      <c r="BN47" s="1922" t="e">
        <f t="shared" si="73"/>
        <v>#DIV/0!</v>
      </c>
      <c r="BO47" s="1922" t="e">
        <f t="shared" si="74"/>
        <v>#DIV/0!</v>
      </c>
      <c r="BP47" s="1922" t="e">
        <f t="shared" si="74"/>
        <v>#DIV/0!</v>
      </c>
      <c r="BQ47" s="1922" t="e">
        <f t="shared" si="74"/>
        <v>#DIV/0!</v>
      </c>
      <c r="BR47" s="1922" t="e">
        <f t="shared" si="74"/>
        <v>#DIV/0!</v>
      </c>
      <c r="BS47" s="2346"/>
      <c r="BT47" s="2346"/>
      <c r="BU47" s="2346"/>
      <c r="BV47" s="2346"/>
      <c r="BW47" s="3647"/>
      <c r="BX47" s="3647"/>
      <c r="BY47" s="3647"/>
      <c r="BZ47" s="3647"/>
      <c r="CA47" s="2347"/>
      <c r="CB47" s="1783"/>
      <c r="CC47" s="3648"/>
      <c r="CD47" s="3649"/>
      <c r="CE47" s="3649"/>
      <c r="CF47" s="3697"/>
      <c r="CG47" s="3715"/>
      <c r="CH47" s="1783"/>
      <c r="CI47" s="1783"/>
      <c r="CJ47" s="1783"/>
      <c r="CK47" s="1783"/>
      <c r="CL47" s="1783"/>
      <c r="CM47" s="1783"/>
      <c r="CN47" s="1783"/>
      <c r="CO47" s="1783"/>
      <c r="CP47" s="1783"/>
      <c r="CQ47" s="1783"/>
      <c r="CR47" s="1783"/>
      <c r="CS47" s="1783"/>
      <c r="CT47" s="1783"/>
    </row>
    <row r="48" spans="1:98" ht="15.75" customHeight="1" thickBot="1">
      <c r="A48" s="3524"/>
      <c r="B48" s="3618"/>
      <c r="C48" s="3619"/>
      <c r="D48" s="3526"/>
      <c r="E48" s="3527"/>
      <c r="F48" s="1891"/>
      <c r="G48" s="1892"/>
      <c r="H48" s="3690"/>
      <c r="I48" s="2226"/>
      <c r="J48" s="2227"/>
      <c r="K48" s="2227"/>
      <c r="L48" s="2227"/>
      <c r="M48" s="3695"/>
      <c r="N48" s="1685"/>
      <c r="O48" s="1898"/>
      <c r="P48" s="1918"/>
      <c r="Q48" s="2073"/>
      <c r="R48" s="1901"/>
      <c r="S48" s="1901"/>
      <c r="T48" s="1902"/>
      <c r="U48" s="1885"/>
      <c r="V48" s="2234"/>
      <c r="W48" s="2271"/>
      <c r="X48" s="1948"/>
      <c r="Y48" s="1948"/>
      <c r="Z48" s="3690"/>
      <c r="AA48" s="2231"/>
      <c r="AB48" s="1908"/>
      <c r="AC48" s="1908"/>
      <c r="AD48" s="1909"/>
      <c r="AE48" s="1885"/>
      <c r="AF48" s="1953"/>
      <c r="AG48" s="1954"/>
      <c r="AH48" s="1955"/>
      <c r="AI48" s="1955"/>
      <c r="AJ48" s="1956"/>
      <c r="AK48" s="1914"/>
      <c r="AL48" s="1915"/>
      <c r="AM48" s="1915"/>
      <c r="AN48" s="1916"/>
      <c r="AO48" s="1783"/>
      <c r="AP48" s="1917"/>
      <c r="AQ48" s="1918"/>
      <c r="AR48" s="1859"/>
      <c r="AS48" s="1919" t="e">
        <f t="shared" si="62"/>
        <v>#DIV/0!</v>
      </c>
      <c r="AT48" s="1920" t="e">
        <f t="shared" si="63"/>
        <v>#DIV/0!</v>
      </c>
      <c r="AU48" s="1920" t="e">
        <f t="shared" si="64"/>
        <v>#DIV/0!</v>
      </c>
      <c r="AV48" s="1920" t="e">
        <f t="shared" si="65"/>
        <v>#DIV/0!</v>
      </c>
      <c r="AW48" s="1921" t="e">
        <f t="shared" si="79"/>
        <v>#DIV/0!</v>
      </c>
      <c r="AX48" s="1921" t="e">
        <f t="shared" si="80"/>
        <v>#DIV/0!</v>
      </c>
      <c r="AY48" s="1921" t="e">
        <f t="shared" si="81"/>
        <v>#DIV/0!</v>
      </c>
      <c r="AZ48" s="1921" t="e">
        <f t="shared" si="66"/>
        <v>#DIV/0!</v>
      </c>
      <c r="BA48" s="1922" t="e">
        <f t="shared" si="82"/>
        <v>#DIV/0!</v>
      </c>
      <c r="BB48" s="1922" t="e">
        <f t="shared" si="83"/>
        <v>#DIV/0!</v>
      </c>
      <c r="BC48" s="1922" t="e">
        <f t="shared" si="84"/>
        <v>#DIV/0!</v>
      </c>
      <c r="BD48" s="1922" t="e">
        <f t="shared" si="85"/>
        <v>#DIV/0!</v>
      </c>
      <c r="BE48" s="1923">
        <v>0.2</v>
      </c>
      <c r="BF48" s="1923">
        <v>0.8</v>
      </c>
      <c r="BG48" s="1922" t="e">
        <f t="shared" si="67"/>
        <v>#DIV/0!</v>
      </c>
      <c r="BH48" s="1922" t="e">
        <f t="shared" si="68"/>
        <v>#DIV/0!</v>
      </c>
      <c r="BI48" s="1922" t="e">
        <f t="shared" si="69"/>
        <v>#DIV/0!</v>
      </c>
      <c r="BJ48" s="1922" t="e">
        <f t="shared" si="70"/>
        <v>#DIV/0!</v>
      </c>
      <c r="BK48" s="1922" t="e">
        <f t="shared" si="70"/>
        <v>#DIV/0!</v>
      </c>
      <c r="BL48" s="1922" t="e">
        <f t="shared" si="71"/>
        <v>#DIV/0!</v>
      </c>
      <c r="BM48" s="1922" t="e">
        <f t="shared" si="72"/>
        <v>#DIV/0!</v>
      </c>
      <c r="BN48" s="1922" t="e">
        <f t="shared" si="73"/>
        <v>#DIV/0!</v>
      </c>
      <c r="BO48" s="1922" t="e">
        <f t="shared" si="74"/>
        <v>#DIV/0!</v>
      </c>
      <c r="BP48" s="1922" t="e">
        <f t="shared" si="74"/>
        <v>#DIV/0!</v>
      </c>
      <c r="BQ48" s="1922" t="e">
        <f t="shared" si="74"/>
        <v>#DIV/0!</v>
      </c>
      <c r="BR48" s="1922" t="e">
        <f t="shared" si="74"/>
        <v>#DIV/0!</v>
      </c>
      <c r="BS48" s="2346"/>
      <c r="BT48" s="2346"/>
      <c r="BU48" s="2346"/>
      <c r="BV48" s="2346"/>
      <c r="BW48" s="3647"/>
      <c r="BX48" s="3647"/>
      <c r="BY48" s="3647"/>
      <c r="BZ48" s="3647"/>
      <c r="CA48" s="2347"/>
      <c r="CB48" s="1783"/>
      <c r="CC48" s="3648"/>
      <c r="CD48" s="3649"/>
      <c r="CE48" s="3649"/>
      <c r="CF48" s="3697"/>
      <c r="CG48" s="3715"/>
      <c r="CH48" s="1783"/>
      <c r="CI48" s="1783"/>
      <c r="CJ48" s="1783"/>
      <c r="CK48" s="1783"/>
      <c r="CL48" s="1783"/>
      <c r="CM48" s="1783"/>
      <c r="CN48" s="1783"/>
      <c r="CO48" s="1783"/>
      <c r="CP48" s="1783"/>
      <c r="CQ48" s="1783"/>
      <c r="CR48" s="1783"/>
      <c r="CS48" s="1783"/>
      <c r="CT48" s="1783"/>
    </row>
    <row r="49" spans="1:98" ht="42.75" customHeight="1">
      <c r="A49" s="1829">
        <v>6</v>
      </c>
      <c r="B49" s="3531" t="s">
        <v>2443</v>
      </c>
      <c r="C49" s="3612"/>
      <c r="D49" s="1871" t="s">
        <v>151</v>
      </c>
      <c r="E49" s="2399"/>
      <c r="F49" s="1833" t="s">
        <v>150</v>
      </c>
      <c r="G49" s="1872" t="s">
        <v>2438</v>
      </c>
      <c r="H49" s="1847" t="s">
        <v>1178</v>
      </c>
      <c r="I49" s="1836"/>
      <c r="J49" s="1837"/>
      <c r="K49" s="1837"/>
      <c r="L49" s="1837"/>
      <c r="M49" s="1838"/>
      <c r="N49" s="1839" t="s">
        <v>151</v>
      </c>
      <c r="O49" s="2378"/>
      <c r="P49" s="2539"/>
      <c r="Q49" s="1842"/>
      <c r="R49" s="1843"/>
      <c r="S49" s="1843"/>
      <c r="T49" s="1844"/>
      <c r="U49" s="1885"/>
      <c r="V49" s="2241">
        <v>1</v>
      </c>
      <c r="W49" s="3716" t="s">
        <v>2444</v>
      </c>
      <c r="X49" s="3615">
        <v>45691</v>
      </c>
      <c r="Y49" s="3615">
        <v>46022</v>
      </c>
      <c r="Z49" s="1891" t="s">
        <v>2426</v>
      </c>
      <c r="AA49" s="1884"/>
      <c r="AB49" s="1849"/>
      <c r="AC49" s="1849"/>
      <c r="AD49" s="1850"/>
      <c r="AE49" s="1885"/>
      <c r="AF49" s="2502" t="s">
        <v>151</v>
      </c>
      <c r="AG49" s="2502" t="s">
        <v>151</v>
      </c>
      <c r="AH49" s="2502" t="s">
        <v>151</v>
      </c>
      <c r="AI49" s="2502" t="s">
        <v>151</v>
      </c>
      <c r="AJ49" s="2502" t="s">
        <v>151</v>
      </c>
      <c r="AK49" s="3640"/>
      <c r="AL49" s="1855"/>
      <c r="AM49" s="1855"/>
      <c r="AN49" s="1856"/>
      <c r="AO49" s="2233"/>
      <c r="AP49" s="1857" t="s">
        <v>320</v>
      </c>
      <c r="AQ49" s="1858" t="s">
        <v>466</v>
      </c>
      <c r="AR49" s="1859"/>
      <c r="AS49" s="1860" t="e">
        <f t="shared" si="62"/>
        <v>#VALUE!</v>
      </c>
      <c r="AT49" s="2344" t="e">
        <f t="shared" si="63"/>
        <v>#VALUE!</v>
      </c>
      <c r="AU49" s="2344" t="e">
        <f t="shared" si="64"/>
        <v>#VALUE!</v>
      </c>
      <c r="AV49" s="2344" t="e">
        <f t="shared" si="65"/>
        <v>#VALUE!</v>
      </c>
      <c r="AW49" s="1997">
        <f>+AA49/COUNTIF(W46,"*")</f>
        <v>0</v>
      </c>
      <c r="AX49" s="1997">
        <f>+AB49/COUNTIF(W46,"*")</f>
        <v>0</v>
      </c>
      <c r="AY49" s="1997">
        <f>+AC49/COUNTIF(W46,"*")</f>
        <v>0</v>
      </c>
      <c r="AZ49" s="1997" t="e">
        <f t="shared" si="66"/>
        <v>#DIV/0!</v>
      </c>
      <c r="BA49" s="1998" t="e">
        <f>+AK49/AJ46</f>
        <v>#VALUE!</v>
      </c>
      <c r="BB49" s="1998" t="e">
        <f>+AL49/AJ46</f>
        <v>#VALUE!</v>
      </c>
      <c r="BC49" s="1998" t="e">
        <f>+AM49/AJ46</f>
        <v>#VALUE!</v>
      </c>
      <c r="BD49" s="1998" t="e">
        <f>+AN49/AJ46</f>
        <v>#VALUE!</v>
      </c>
      <c r="BE49" s="2345">
        <v>0.2</v>
      </c>
      <c r="BF49" s="2345">
        <v>0.8</v>
      </c>
      <c r="BG49" s="1998">
        <f t="shared" si="67"/>
        <v>0</v>
      </c>
      <c r="BH49" s="1998">
        <f t="shared" si="68"/>
        <v>0</v>
      </c>
      <c r="BI49" s="1998">
        <f t="shared" si="69"/>
        <v>0</v>
      </c>
      <c r="BJ49" s="1998" t="e">
        <f t="shared" si="70"/>
        <v>#DIV/0!</v>
      </c>
      <c r="BK49" s="1998" t="e">
        <f t="shared" si="70"/>
        <v>#VALUE!</v>
      </c>
      <c r="BL49" s="1998" t="e">
        <f t="shared" si="71"/>
        <v>#VALUE!</v>
      </c>
      <c r="BM49" s="1998" t="e">
        <f t="shared" si="72"/>
        <v>#VALUE!</v>
      </c>
      <c r="BN49" s="1998" t="e">
        <f t="shared" si="73"/>
        <v>#VALUE!</v>
      </c>
      <c r="BO49" s="1998" t="e">
        <f t="shared" si="74"/>
        <v>#VALUE!</v>
      </c>
      <c r="BP49" s="1863" t="e">
        <f t="shared" si="74"/>
        <v>#VALUE!</v>
      </c>
      <c r="BQ49" s="1863" t="e">
        <f t="shared" si="74"/>
        <v>#VALUE!</v>
      </c>
      <c r="BR49" s="1863" t="e">
        <f t="shared" si="74"/>
        <v>#DIV/0!</v>
      </c>
      <c r="BS49" s="2346" t="e">
        <f t="shared" ref="BS49:BV49" si="86">AVERAGEIF(BO49:BO50,"&lt;&gt;#¡DIV/0!")</f>
        <v>#VALUE!</v>
      </c>
      <c r="BT49" s="2346" t="e">
        <f t="shared" si="86"/>
        <v>#VALUE!</v>
      </c>
      <c r="BU49" s="2346" t="e">
        <f t="shared" si="86"/>
        <v>#VALUE!</v>
      </c>
      <c r="BV49" s="2346" t="e">
        <f t="shared" si="86"/>
        <v>#DIV/0!</v>
      </c>
      <c r="BW49" s="1866" t="e">
        <f>+C49*BS49</f>
        <v>#VALUE!</v>
      </c>
      <c r="BX49" s="1866" t="e">
        <f>+C49*BT49</f>
        <v>#VALUE!</v>
      </c>
      <c r="BY49" s="1866" t="e">
        <f>+C49*BU49</f>
        <v>#VALUE!</v>
      </c>
      <c r="BZ49" s="1866" t="e">
        <f>+C49*BV49</f>
        <v>#DIV/0!</v>
      </c>
      <c r="CA49" s="2347" t="e">
        <f>SUM(BW49:BZ50)</f>
        <v>#VALUE!</v>
      </c>
      <c r="CB49" s="1783"/>
      <c r="CC49" s="1868" t="e">
        <f t="shared" ref="CC49:CF49" si="87">+Q49/$N$49</f>
        <v>#VALUE!</v>
      </c>
      <c r="CD49" s="1869" t="e">
        <f t="shared" si="87"/>
        <v>#VALUE!</v>
      </c>
      <c r="CE49" s="1869" t="e">
        <f t="shared" si="87"/>
        <v>#VALUE!</v>
      </c>
      <c r="CF49" s="2348" t="e">
        <f t="shared" si="87"/>
        <v>#VALUE!</v>
      </c>
      <c r="CG49" s="2349" t="e">
        <f>AVERAGE(CC49:CF50)</f>
        <v>#VALUE!</v>
      </c>
      <c r="CH49" s="1783"/>
      <c r="CI49" s="1783"/>
      <c r="CJ49" s="1783"/>
      <c r="CK49" s="1783"/>
      <c r="CL49" s="1783"/>
      <c r="CM49" s="1783"/>
      <c r="CN49" s="1783"/>
      <c r="CO49" s="1783"/>
      <c r="CP49" s="1783"/>
      <c r="CQ49" s="1783"/>
      <c r="CR49" s="1783"/>
      <c r="CS49" s="1783"/>
      <c r="CT49" s="1783"/>
    </row>
    <row r="50" spans="1:98" ht="29.25" customHeight="1" thickBot="1">
      <c r="A50" s="2068"/>
      <c r="B50" s="3618"/>
      <c r="C50" s="3619"/>
      <c r="D50" s="2113"/>
      <c r="E50" s="2048"/>
      <c r="F50" s="1891"/>
      <c r="G50" s="1892"/>
      <c r="H50" s="2257"/>
      <c r="I50" s="2226"/>
      <c r="J50" s="2227"/>
      <c r="K50" s="2227"/>
      <c r="L50" s="2227"/>
      <c r="M50" s="2257"/>
      <c r="N50" s="1685"/>
      <c r="O50" s="1898"/>
      <c r="P50" s="1918"/>
      <c r="Q50" s="2073"/>
      <c r="R50" s="1901"/>
      <c r="S50" s="1901"/>
      <c r="T50" s="1902"/>
      <c r="U50" s="1885"/>
      <c r="V50" s="2234"/>
      <c r="W50" s="2502"/>
      <c r="X50" s="2272"/>
      <c r="Y50" s="2272"/>
      <c r="Z50" s="2222"/>
      <c r="AA50" s="2231"/>
      <c r="AB50" s="1908"/>
      <c r="AC50" s="1908"/>
      <c r="AD50" s="1909"/>
      <c r="AE50" s="1885"/>
      <c r="AF50" s="1910"/>
      <c r="AG50" s="1912"/>
      <c r="AH50" s="1912"/>
      <c r="AI50" s="1912"/>
      <c r="AJ50" s="1913"/>
      <c r="AK50" s="1914"/>
      <c r="AL50" s="1915"/>
      <c r="AM50" s="1915"/>
      <c r="AN50" s="1916"/>
      <c r="AO50" s="1783"/>
      <c r="AP50" s="1917"/>
      <c r="AQ50" s="1918"/>
      <c r="AR50" s="1859"/>
      <c r="AS50" s="1919" t="e">
        <f t="shared" si="62"/>
        <v>#DIV/0!</v>
      </c>
      <c r="AT50" s="1920" t="e">
        <f t="shared" si="63"/>
        <v>#DIV/0!</v>
      </c>
      <c r="AU50" s="1920" t="e">
        <f t="shared" si="64"/>
        <v>#DIV/0!</v>
      </c>
      <c r="AV50" s="1920" t="e">
        <f t="shared" si="65"/>
        <v>#DIV/0!</v>
      </c>
      <c r="AW50" s="1921" t="e">
        <f t="shared" ref="AW50:AW51" si="88">+AA50/COUNTIF(W50,"*")</f>
        <v>#DIV/0!</v>
      </c>
      <c r="AX50" s="1921" t="e">
        <f t="shared" ref="AX50:AX51" si="89">+AB50/COUNTIF(W50,"*")</f>
        <v>#DIV/0!</v>
      </c>
      <c r="AY50" s="1921" t="e">
        <f t="shared" ref="AY50:AY51" si="90">+AC50/COUNTIF(W50,"*")</f>
        <v>#DIV/0!</v>
      </c>
      <c r="AZ50" s="1921" t="e">
        <f t="shared" si="66"/>
        <v>#DIV/0!</v>
      </c>
      <c r="BA50" s="1922" t="e">
        <f t="shared" ref="BA50:BA51" si="91">+AK50/AJ50</f>
        <v>#DIV/0!</v>
      </c>
      <c r="BB50" s="1922" t="e">
        <f t="shared" ref="BB50:BB51" si="92">+AL50/AJ50</f>
        <v>#DIV/0!</v>
      </c>
      <c r="BC50" s="1922" t="e">
        <f t="shared" ref="BC50:BC51" si="93">+AM50/AJ50</f>
        <v>#DIV/0!</v>
      </c>
      <c r="BD50" s="1922" t="e">
        <f t="shared" ref="BD50:BD51" si="94">+AN50/AJ50</f>
        <v>#DIV/0!</v>
      </c>
      <c r="BE50" s="1923">
        <v>0.2</v>
      </c>
      <c r="BF50" s="1923">
        <v>0.8</v>
      </c>
      <c r="BG50" s="1922" t="e">
        <f t="shared" si="67"/>
        <v>#DIV/0!</v>
      </c>
      <c r="BH50" s="1922" t="e">
        <f t="shared" si="68"/>
        <v>#DIV/0!</v>
      </c>
      <c r="BI50" s="1922" t="e">
        <f t="shared" si="69"/>
        <v>#DIV/0!</v>
      </c>
      <c r="BJ50" s="1922" t="e">
        <f t="shared" si="70"/>
        <v>#DIV/0!</v>
      </c>
      <c r="BK50" s="1922" t="e">
        <f t="shared" si="70"/>
        <v>#DIV/0!</v>
      </c>
      <c r="BL50" s="1922" t="e">
        <f t="shared" si="71"/>
        <v>#DIV/0!</v>
      </c>
      <c r="BM50" s="1922" t="e">
        <f t="shared" si="72"/>
        <v>#DIV/0!</v>
      </c>
      <c r="BN50" s="1922" t="e">
        <f t="shared" si="73"/>
        <v>#DIV/0!</v>
      </c>
      <c r="BO50" s="1922" t="e">
        <f t="shared" si="74"/>
        <v>#DIV/0!</v>
      </c>
      <c r="BP50" s="1922" t="e">
        <f t="shared" si="74"/>
        <v>#DIV/0!</v>
      </c>
      <c r="BQ50" s="1922" t="e">
        <f t="shared" si="74"/>
        <v>#DIV/0!</v>
      </c>
      <c r="BR50" s="1922" t="e">
        <f t="shared" si="74"/>
        <v>#DIV/0!</v>
      </c>
      <c r="BS50" s="1924"/>
      <c r="BT50" s="1924"/>
      <c r="BU50" s="1924"/>
      <c r="BV50" s="1924"/>
      <c r="BW50" s="1924"/>
      <c r="BX50" s="1924"/>
      <c r="BY50" s="1924"/>
      <c r="BZ50" s="1924"/>
      <c r="CA50" s="1925"/>
      <c r="CB50" s="1783"/>
      <c r="CC50" s="1926"/>
      <c r="CD50" s="1927"/>
      <c r="CE50" s="1927"/>
      <c r="CF50" s="2225"/>
      <c r="CG50" s="2002"/>
      <c r="CH50" s="1783"/>
      <c r="CI50" s="1783"/>
      <c r="CJ50" s="1783"/>
      <c r="CK50" s="1783"/>
      <c r="CL50" s="1783"/>
      <c r="CM50" s="1783"/>
      <c r="CN50" s="1783"/>
      <c r="CO50" s="1783"/>
      <c r="CP50" s="1783"/>
      <c r="CQ50" s="1783"/>
      <c r="CR50" s="1783"/>
      <c r="CS50" s="1783"/>
      <c r="CT50" s="1783"/>
    </row>
    <row r="51" spans="1:98" ht="128.25" customHeight="1" thickBot="1">
      <c r="A51" s="1829">
        <v>8</v>
      </c>
      <c r="B51" s="3531" t="s">
        <v>2445</v>
      </c>
      <c r="C51" s="1831"/>
      <c r="D51" s="1871" t="s">
        <v>151</v>
      </c>
      <c r="E51" s="2399"/>
      <c r="F51" s="1833" t="s">
        <v>150</v>
      </c>
      <c r="G51" s="1872" t="s">
        <v>2438</v>
      </c>
      <c r="H51" s="1847" t="s">
        <v>1178</v>
      </c>
      <c r="I51" s="1836"/>
      <c r="J51" s="1837"/>
      <c r="K51" s="1837"/>
      <c r="L51" s="1837"/>
      <c r="M51" s="1838"/>
      <c r="N51" s="1839">
        <v>360000000</v>
      </c>
      <c r="O51" s="1833" t="s">
        <v>2375</v>
      </c>
      <c r="P51" s="3702">
        <v>360000000</v>
      </c>
      <c r="Q51" s="1842"/>
      <c r="R51" s="1843"/>
      <c r="S51" s="1843"/>
      <c r="T51" s="1844"/>
      <c r="U51" s="1885"/>
      <c r="V51" s="2241">
        <v>1</v>
      </c>
      <c r="W51" s="1891" t="s">
        <v>2446</v>
      </c>
      <c r="X51" s="3313">
        <v>45728</v>
      </c>
      <c r="Y51" s="3313">
        <v>46022</v>
      </c>
      <c r="Z51" s="3713" t="s">
        <v>2426</v>
      </c>
      <c r="AA51" s="1848"/>
      <c r="AB51" s="1849"/>
      <c r="AC51" s="1849"/>
      <c r="AD51" s="1850"/>
      <c r="AE51" s="1885"/>
      <c r="AF51" s="1851" t="s">
        <v>151</v>
      </c>
      <c r="AG51" s="1851" t="s">
        <v>151</v>
      </c>
      <c r="AH51" s="1851" t="s">
        <v>151</v>
      </c>
      <c r="AI51" s="1851" t="s">
        <v>151</v>
      </c>
      <c r="AJ51" s="1851" t="s">
        <v>151</v>
      </c>
      <c r="AK51" s="1854"/>
      <c r="AL51" s="1855"/>
      <c r="AM51" s="1855"/>
      <c r="AN51" s="1856"/>
      <c r="AO51" s="1783"/>
      <c r="AP51" s="1857" t="s">
        <v>320</v>
      </c>
      <c r="AQ51" s="1858" t="s">
        <v>466</v>
      </c>
      <c r="AR51" s="1859"/>
      <c r="AS51" s="1860" t="e">
        <f t="shared" si="62"/>
        <v>#VALUE!</v>
      </c>
      <c r="AT51" s="2344" t="e">
        <f t="shared" si="63"/>
        <v>#VALUE!</v>
      </c>
      <c r="AU51" s="2344" t="e">
        <f t="shared" si="64"/>
        <v>#VALUE!</v>
      </c>
      <c r="AV51" s="2344" t="e">
        <f t="shared" si="65"/>
        <v>#VALUE!</v>
      </c>
      <c r="AW51" s="1997">
        <f t="shared" si="88"/>
        <v>0</v>
      </c>
      <c r="AX51" s="1997">
        <f t="shared" si="89"/>
        <v>0</v>
      </c>
      <c r="AY51" s="1997">
        <f t="shared" si="90"/>
        <v>0</v>
      </c>
      <c r="AZ51" s="1997" t="e">
        <f t="shared" si="66"/>
        <v>#DIV/0!</v>
      </c>
      <c r="BA51" s="1998" t="e">
        <f t="shared" si="91"/>
        <v>#VALUE!</v>
      </c>
      <c r="BB51" s="1998" t="e">
        <f t="shared" si="92"/>
        <v>#VALUE!</v>
      </c>
      <c r="BC51" s="1998" t="e">
        <f t="shared" si="93"/>
        <v>#VALUE!</v>
      </c>
      <c r="BD51" s="1998" t="e">
        <f t="shared" si="94"/>
        <v>#VALUE!</v>
      </c>
      <c r="BE51" s="2345">
        <v>0.2</v>
      </c>
      <c r="BF51" s="2345">
        <v>0.8</v>
      </c>
      <c r="BG51" s="1998">
        <f t="shared" si="67"/>
        <v>0</v>
      </c>
      <c r="BH51" s="1998">
        <f t="shared" si="68"/>
        <v>0</v>
      </c>
      <c r="BI51" s="1998">
        <f t="shared" si="69"/>
        <v>0</v>
      </c>
      <c r="BJ51" s="1998" t="e">
        <f t="shared" si="70"/>
        <v>#DIV/0!</v>
      </c>
      <c r="BK51" s="1998" t="e">
        <f t="shared" si="70"/>
        <v>#VALUE!</v>
      </c>
      <c r="BL51" s="1998" t="e">
        <f t="shared" si="71"/>
        <v>#VALUE!</v>
      </c>
      <c r="BM51" s="1998" t="e">
        <f t="shared" si="72"/>
        <v>#VALUE!</v>
      </c>
      <c r="BN51" s="1998" t="e">
        <f t="shared" si="73"/>
        <v>#VALUE!</v>
      </c>
      <c r="BO51" s="1998" t="e">
        <f t="shared" si="74"/>
        <v>#VALUE!</v>
      </c>
      <c r="BP51" s="1863" t="e">
        <f t="shared" si="74"/>
        <v>#VALUE!</v>
      </c>
      <c r="BQ51" s="1863" t="e">
        <f t="shared" si="74"/>
        <v>#VALUE!</v>
      </c>
      <c r="BR51" s="1863" t="e">
        <f t="shared" si="74"/>
        <v>#DIV/0!</v>
      </c>
      <c r="BS51" s="2346" t="e">
        <f t="shared" ref="BS51:BV51" si="95">AVERAGEIF(BO51:BO57,"&lt;&gt;#¡DIV/0!")</f>
        <v>#VALUE!</v>
      </c>
      <c r="BT51" s="2346" t="e">
        <f t="shared" si="95"/>
        <v>#VALUE!</v>
      </c>
      <c r="BU51" s="2346" t="e">
        <f t="shared" si="95"/>
        <v>#VALUE!</v>
      </c>
      <c r="BV51" s="2346" t="e">
        <f t="shared" si="95"/>
        <v>#DIV/0!</v>
      </c>
      <c r="BW51" s="1866" t="e">
        <f>+C51*BS51</f>
        <v>#VALUE!</v>
      </c>
      <c r="BX51" s="1866" t="e">
        <f>+C51*BT51</f>
        <v>#VALUE!</v>
      </c>
      <c r="BY51" s="1866" t="e">
        <f>+C51*BU51</f>
        <v>#VALUE!</v>
      </c>
      <c r="BZ51" s="1866" t="e">
        <f>+C51*BV51</f>
        <v>#DIV/0!</v>
      </c>
      <c r="CA51" s="2347" t="e">
        <f>SUM(BW51:BZ57)</f>
        <v>#VALUE!</v>
      </c>
      <c r="CB51" s="1783"/>
      <c r="CC51" s="1868">
        <f t="shared" ref="CC51:CF51" si="96">+Q51/$N$51</f>
        <v>0</v>
      </c>
      <c r="CD51" s="1869">
        <f t="shared" si="96"/>
        <v>0</v>
      </c>
      <c r="CE51" s="1869">
        <f t="shared" si="96"/>
        <v>0</v>
      </c>
      <c r="CF51" s="2348">
        <f t="shared" si="96"/>
        <v>0</v>
      </c>
      <c r="CG51" s="2349">
        <f>AVERAGE(CC51:CF57)</f>
        <v>0</v>
      </c>
      <c r="CH51" s="1783"/>
      <c r="CI51" s="1783"/>
      <c r="CJ51" s="1783"/>
      <c r="CK51" s="1783"/>
      <c r="CL51" s="1783"/>
      <c r="CM51" s="1783"/>
      <c r="CN51" s="1783"/>
      <c r="CO51" s="1783"/>
      <c r="CP51" s="1783"/>
      <c r="CQ51" s="1783"/>
      <c r="CR51" s="1783"/>
      <c r="CS51" s="1783"/>
      <c r="CT51" s="1783"/>
    </row>
    <row r="52" spans="1:98" ht="30" customHeight="1" thickBot="1">
      <c r="A52" s="3524"/>
      <c r="B52" s="3618"/>
      <c r="C52" s="1890"/>
      <c r="D52" s="3526"/>
      <c r="E52" s="2048"/>
      <c r="F52" s="2271"/>
      <c r="G52" s="2274"/>
      <c r="H52" s="3690"/>
      <c r="I52" s="2217"/>
      <c r="J52" s="2218"/>
      <c r="K52" s="2218"/>
      <c r="L52" s="2218"/>
      <c r="M52" s="3695"/>
      <c r="N52" s="1685"/>
      <c r="O52" s="2271"/>
      <c r="P52" s="3717"/>
      <c r="Q52" s="2073"/>
      <c r="R52" s="1901"/>
      <c r="S52" s="1901"/>
      <c r="T52" s="1902"/>
      <c r="U52" s="1885"/>
      <c r="V52" s="2428"/>
      <c r="W52" s="1891" t="s">
        <v>2447</v>
      </c>
      <c r="X52" s="2447">
        <v>45779</v>
      </c>
      <c r="Y52" s="2447">
        <v>46022</v>
      </c>
      <c r="Z52" s="3713" t="s">
        <v>2426</v>
      </c>
      <c r="AA52" s="2526"/>
      <c r="AB52" s="2303"/>
      <c r="AC52" s="2303"/>
      <c r="AD52" s="2304"/>
      <c r="AE52" s="1885"/>
      <c r="AF52" s="1851"/>
      <c r="AG52" s="1851"/>
      <c r="AH52" s="1851"/>
      <c r="AI52" s="1851"/>
      <c r="AJ52" s="1851"/>
      <c r="AK52" s="1854"/>
      <c r="AL52" s="1855"/>
      <c r="AM52" s="1855"/>
      <c r="AN52" s="1856"/>
      <c r="AO52" s="1783"/>
      <c r="AP52" s="1857"/>
      <c r="AQ52" s="1858"/>
      <c r="AR52" s="1859"/>
      <c r="AS52" s="2343"/>
      <c r="AT52" s="2344"/>
      <c r="AU52" s="2344"/>
      <c r="AV52" s="2344"/>
      <c r="AW52" s="1997"/>
      <c r="AX52" s="1997"/>
      <c r="AY52" s="1997"/>
      <c r="AZ52" s="1997"/>
      <c r="BA52" s="1998"/>
      <c r="BB52" s="1998"/>
      <c r="BC52" s="1998"/>
      <c r="BD52" s="1998"/>
      <c r="BE52" s="2345"/>
      <c r="BF52" s="2345"/>
      <c r="BG52" s="1998"/>
      <c r="BH52" s="1998"/>
      <c r="BI52" s="1998"/>
      <c r="BJ52" s="1998"/>
      <c r="BK52" s="1998"/>
      <c r="BL52" s="1998"/>
      <c r="BM52" s="1998"/>
      <c r="BN52" s="1998"/>
      <c r="BO52" s="1998"/>
      <c r="BP52" s="1998"/>
      <c r="BQ52" s="1998"/>
      <c r="BR52" s="1998"/>
      <c r="BS52" s="2346"/>
      <c r="BT52" s="2346"/>
      <c r="BU52" s="2346"/>
      <c r="BV52" s="2346"/>
      <c r="BW52" s="3647"/>
      <c r="BX52" s="3647"/>
      <c r="BY52" s="3647"/>
      <c r="BZ52" s="3647"/>
      <c r="CA52" s="2347"/>
      <c r="CB52" s="1783"/>
      <c r="CC52" s="3648"/>
      <c r="CD52" s="3649"/>
      <c r="CE52" s="3649"/>
      <c r="CF52" s="3697"/>
      <c r="CG52" s="2002"/>
      <c r="CH52" s="1783"/>
      <c r="CI52" s="1783"/>
      <c r="CJ52" s="1783"/>
      <c r="CK52" s="1783"/>
      <c r="CL52" s="1783"/>
      <c r="CM52" s="1783"/>
      <c r="CN52" s="1783"/>
      <c r="CO52" s="1783"/>
      <c r="CP52" s="1783"/>
      <c r="CQ52" s="1783"/>
      <c r="CR52" s="1783"/>
      <c r="CS52" s="1783"/>
      <c r="CT52" s="1783"/>
    </row>
    <row r="53" spans="1:98" ht="30" customHeight="1" thickBot="1">
      <c r="A53" s="3524"/>
      <c r="B53" s="3618"/>
      <c r="C53" s="1890"/>
      <c r="D53" s="3526"/>
      <c r="E53" s="2048"/>
      <c r="F53" s="2271"/>
      <c r="G53" s="2274"/>
      <c r="H53" s="3690"/>
      <c r="I53" s="2217"/>
      <c r="J53" s="2218"/>
      <c r="K53" s="2218"/>
      <c r="L53" s="2218"/>
      <c r="M53" s="3695"/>
      <c r="N53" s="1685"/>
      <c r="O53" s="2271"/>
      <c r="P53" s="3717"/>
      <c r="Q53" s="2073"/>
      <c r="R53" s="1901"/>
      <c r="S53" s="1901"/>
      <c r="T53" s="1902"/>
      <c r="U53" s="1885"/>
      <c r="V53" s="2428"/>
      <c r="W53" s="1891" t="s">
        <v>2448</v>
      </c>
      <c r="X53" s="2447" t="s">
        <v>2449</v>
      </c>
      <c r="Y53" s="2447">
        <v>46022</v>
      </c>
      <c r="Z53" s="3713" t="s">
        <v>2426</v>
      </c>
      <c r="AA53" s="2526"/>
      <c r="AB53" s="2303"/>
      <c r="AC53" s="2303"/>
      <c r="AD53" s="2304"/>
      <c r="AE53" s="1885"/>
      <c r="AF53" s="1851"/>
      <c r="AG53" s="1851"/>
      <c r="AH53" s="1851"/>
      <c r="AI53" s="1851"/>
      <c r="AJ53" s="1851"/>
      <c r="AK53" s="1854"/>
      <c r="AL53" s="1855"/>
      <c r="AM53" s="1855"/>
      <c r="AN53" s="1856"/>
      <c r="AO53" s="1783"/>
      <c r="AP53" s="1857"/>
      <c r="AQ53" s="1858"/>
      <c r="AR53" s="1859"/>
      <c r="AS53" s="2343"/>
      <c r="AT53" s="2344"/>
      <c r="AU53" s="2344"/>
      <c r="AV53" s="2344"/>
      <c r="AW53" s="1997"/>
      <c r="AX53" s="1997"/>
      <c r="AY53" s="1997"/>
      <c r="AZ53" s="1997"/>
      <c r="BA53" s="1998"/>
      <c r="BB53" s="1998"/>
      <c r="BC53" s="1998"/>
      <c r="BD53" s="1998"/>
      <c r="BE53" s="2345"/>
      <c r="BF53" s="2345"/>
      <c r="BG53" s="1998"/>
      <c r="BH53" s="1998"/>
      <c r="BI53" s="1998"/>
      <c r="BJ53" s="1998"/>
      <c r="BK53" s="1998"/>
      <c r="BL53" s="1998"/>
      <c r="BM53" s="1998"/>
      <c r="BN53" s="1998"/>
      <c r="BO53" s="1998"/>
      <c r="BP53" s="1998"/>
      <c r="BQ53" s="1998"/>
      <c r="BR53" s="1998"/>
      <c r="BS53" s="2346"/>
      <c r="BT53" s="2346"/>
      <c r="BU53" s="2346"/>
      <c r="BV53" s="2346"/>
      <c r="BW53" s="3647"/>
      <c r="BX53" s="3647"/>
      <c r="BY53" s="3647"/>
      <c r="BZ53" s="3647"/>
      <c r="CA53" s="2347"/>
      <c r="CB53" s="1783"/>
      <c r="CC53" s="3648"/>
      <c r="CD53" s="3649"/>
      <c r="CE53" s="3649"/>
      <c r="CF53" s="3697"/>
      <c r="CG53" s="2002"/>
      <c r="CH53" s="1783"/>
      <c r="CI53" s="1783"/>
      <c r="CJ53" s="1783"/>
      <c r="CK53" s="1783"/>
      <c r="CL53" s="1783"/>
      <c r="CM53" s="1783"/>
      <c r="CN53" s="1783"/>
      <c r="CO53" s="1783"/>
      <c r="CP53" s="1783"/>
      <c r="CQ53" s="1783"/>
      <c r="CR53" s="1783"/>
      <c r="CS53" s="1783"/>
      <c r="CT53" s="1783"/>
    </row>
    <row r="54" spans="1:98" ht="15.75" customHeight="1">
      <c r="A54" s="2068"/>
      <c r="B54" s="1889"/>
      <c r="C54" s="1890"/>
      <c r="D54" s="2113"/>
      <c r="E54" s="2048"/>
      <c r="F54" s="1898"/>
      <c r="G54" s="1898"/>
      <c r="H54" s="2257"/>
      <c r="I54" s="2226"/>
      <c r="J54" s="2227"/>
      <c r="K54" s="2227"/>
      <c r="L54" s="2227"/>
      <c r="M54" s="2257"/>
      <c r="N54" s="1685"/>
      <c r="O54" s="1898"/>
      <c r="P54" s="1918"/>
      <c r="Q54" s="2073"/>
      <c r="R54" s="1901"/>
      <c r="S54" s="1901"/>
      <c r="T54" s="1902"/>
      <c r="U54" s="1885"/>
      <c r="V54" s="2234">
        <v>2</v>
      </c>
      <c r="W54" s="2446" t="s">
        <v>2450</v>
      </c>
      <c r="X54" s="2447">
        <v>45841</v>
      </c>
      <c r="Y54" s="2447">
        <v>45848</v>
      </c>
      <c r="Z54" s="2273" t="s">
        <v>2451</v>
      </c>
      <c r="AA54" s="2231"/>
      <c r="AB54" s="1908"/>
      <c r="AC54" s="1908"/>
      <c r="AD54" s="1909"/>
      <c r="AE54" s="1885"/>
      <c r="AF54" s="1851" t="s">
        <v>151</v>
      </c>
      <c r="AG54" s="1851" t="s">
        <v>151</v>
      </c>
      <c r="AH54" s="1851" t="s">
        <v>151</v>
      </c>
      <c r="AI54" s="1851" t="s">
        <v>151</v>
      </c>
      <c r="AJ54" s="1851" t="s">
        <v>151</v>
      </c>
      <c r="AK54" s="1854"/>
      <c r="AL54" s="1855"/>
      <c r="AM54" s="1855"/>
      <c r="AN54" s="1856"/>
      <c r="AO54" s="1783"/>
      <c r="AP54" s="1857" t="s">
        <v>320</v>
      </c>
      <c r="AQ54" s="1858" t="s">
        <v>466</v>
      </c>
      <c r="AR54" s="1859"/>
      <c r="AS54" s="1919" t="e">
        <f t="shared" ref="AS54:AS268" si="97">+I54/G54</f>
        <v>#DIV/0!</v>
      </c>
      <c r="AT54" s="1920" t="e">
        <f t="shared" ref="AT54:AT268" si="98">+J54/G54</f>
        <v>#DIV/0!</v>
      </c>
      <c r="AU54" s="1920" t="e">
        <f t="shared" ref="AU54:AU268" si="99">+K54/G54</f>
        <v>#DIV/0!</v>
      </c>
      <c r="AV54" s="1920" t="e">
        <f t="shared" ref="AV54:AV268" si="100">+L54/G54</f>
        <v>#DIV/0!</v>
      </c>
      <c r="AW54" s="1921">
        <f t="shared" ref="AW54:AW267" si="101">+AA54/COUNTIF(W54,"*")</f>
        <v>0</v>
      </c>
      <c r="AX54" s="1921">
        <f t="shared" ref="AX54:AX267" si="102">+AB54/COUNTIF(W54,"*")</f>
        <v>0</v>
      </c>
      <c r="AY54" s="1921">
        <f t="shared" ref="AY54:AY267" si="103">+AC54/COUNTIF(W54,"*")</f>
        <v>0</v>
      </c>
      <c r="AZ54" s="1921" t="e">
        <f t="shared" ref="AZ54:AZ267" si="104">+AD54/COUNTIF(AD54,"*")</f>
        <v>#DIV/0!</v>
      </c>
      <c r="BA54" s="1922" t="e">
        <f t="shared" ref="BA54:BA267" si="105">+AK54/AJ54</f>
        <v>#VALUE!</v>
      </c>
      <c r="BB54" s="1922" t="e">
        <f t="shared" ref="BB54:BB267" si="106">+AL54/AJ54</f>
        <v>#VALUE!</v>
      </c>
      <c r="BC54" s="1922" t="e">
        <f t="shared" ref="BC54:BC267" si="107">+AM54/AJ54</f>
        <v>#VALUE!</v>
      </c>
      <c r="BD54" s="1922" t="e">
        <f t="shared" ref="BD54:BD267" si="108">+AN54/AJ54</f>
        <v>#VALUE!</v>
      </c>
      <c r="BE54" s="1923">
        <v>0.2</v>
      </c>
      <c r="BF54" s="1923">
        <v>0.8</v>
      </c>
      <c r="BG54" s="1922">
        <f t="shared" ref="BG54:BG267" si="109">+AW54*BE54</f>
        <v>0</v>
      </c>
      <c r="BH54" s="1922">
        <f t="shared" ref="BH54:BH267" si="110">+AX54*BE54</f>
        <v>0</v>
      </c>
      <c r="BI54" s="1922">
        <f t="shared" ref="BI54:BI267" si="111">+AY54*BE54</f>
        <v>0</v>
      </c>
      <c r="BJ54" s="1922" t="e">
        <f t="shared" ref="BJ54:BK69" si="112">+AZ54*BE54</f>
        <v>#DIV/0!</v>
      </c>
      <c r="BK54" s="1922" t="e">
        <f t="shared" si="112"/>
        <v>#VALUE!</v>
      </c>
      <c r="BL54" s="1922" t="e">
        <f t="shared" ref="BL54:BL267" si="113">+BB54*BF54</f>
        <v>#VALUE!</v>
      </c>
      <c r="BM54" s="1922" t="e">
        <f t="shared" ref="BM54:BM267" si="114">+BC54*BF54</f>
        <v>#VALUE!</v>
      </c>
      <c r="BN54" s="1922" t="e">
        <f t="shared" ref="BN54:BN267" si="115">+BD54*BF54</f>
        <v>#VALUE!</v>
      </c>
      <c r="BO54" s="1922" t="e">
        <f t="shared" ref="BO54:BR69" si="116">+BG54+BK54</f>
        <v>#VALUE!</v>
      </c>
      <c r="BP54" s="1922" t="e">
        <f t="shared" si="116"/>
        <v>#VALUE!</v>
      </c>
      <c r="BQ54" s="1922" t="e">
        <f t="shared" si="116"/>
        <v>#VALUE!</v>
      </c>
      <c r="BR54" s="1922" t="e">
        <f t="shared" si="116"/>
        <v>#DIV/0!</v>
      </c>
      <c r="BS54" s="1924"/>
      <c r="BT54" s="1924"/>
      <c r="BU54" s="1924"/>
      <c r="BV54" s="1924"/>
      <c r="BW54" s="1924"/>
      <c r="BX54" s="1924"/>
      <c r="BY54" s="1924"/>
      <c r="BZ54" s="1924"/>
      <c r="CA54" s="1925"/>
      <c r="CB54" s="1783"/>
      <c r="CC54" s="1926"/>
      <c r="CD54" s="1927"/>
      <c r="CE54" s="1927"/>
      <c r="CF54" s="2225"/>
      <c r="CG54" s="2002"/>
      <c r="CH54" s="1783"/>
      <c r="CI54" s="1783"/>
      <c r="CJ54" s="1783"/>
      <c r="CK54" s="1783"/>
      <c r="CL54" s="1783"/>
      <c r="CM54" s="1783"/>
      <c r="CN54" s="1783"/>
      <c r="CO54" s="1783"/>
      <c r="CP54" s="1783"/>
      <c r="CQ54" s="1783"/>
      <c r="CR54" s="1783"/>
      <c r="CS54" s="1783"/>
      <c r="CT54" s="1783"/>
    </row>
    <row r="55" spans="1:98" ht="47.25" customHeight="1">
      <c r="A55" s="2068"/>
      <c r="B55" s="1889"/>
      <c r="C55" s="1890"/>
      <c r="D55" s="2113"/>
      <c r="E55" s="2048"/>
      <c r="F55" s="1898"/>
      <c r="G55" s="1898"/>
      <c r="H55" s="2257"/>
      <c r="I55" s="2226"/>
      <c r="J55" s="2227"/>
      <c r="K55" s="2227"/>
      <c r="L55" s="2227"/>
      <c r="M55" s="2257"/>
      <c r="N55" s="1685"/>
      <c r="O55" s="1898"/>
      <c r="P55" s="1918"/>
      <c r="Q55" s="2073"/>
      <c r="R55" s="1901"/>
      <c r="S55" s="1901"/>
      <c r="T55" s="1902"/>
      <c r="U55" s="1885"/>
      <c r="V55" s="2234">
        <v>3</v>
      </c>
      <c r="W55" s="2446" t="s">
        <v>2452</v>
      </c>
      <c r="X55" s="2447">
        <v>45841</v>
      </c>
      <c r="Y55" s="2447">
        <v>46022</v>
      </c>
      <c r="Z55" s="3673" t="s">
        <v>2396</v>
      </c>
      <c r="AA55" s="2231"/>
      <c r="AB55" s="1908"/>
      <c r="AC55" s="1908"/>
      <c r="AD55" s="1909"/>
      <c r="AE55" s="1885"/>
      <c r="AF55" s="1917"/>
      <c r="AG55" s="1898"/>
      <c r="AH55" s="1898"/>
      <c r="AI55" s="1898"/>
      <c r="AJ55" s="1918"/>
      <c r="AK55" s="1914"/>
      <c r="AL55" s="1915"/>
      <c r="AM55" s="1915"/>
      <c r="AN55" s="1916"/>
      <c r="AO55" s="1783"/>
      <c r="AP55" s="1917"/>
      <c r="AQ55" s="1918"/>
      <c r="AR55" s="1859"/>
      <c r="AS55" s="1919" t="e">
        <f t="shared" si="97"/>
        <v>#DIV/0!</v>
      </c>
      <c r="AT55" s="1920" t="e">
        <f t="shared" si="98"/>
        <v>#DIV/0!</v>
      </c>
      <c r="AU55" s="1920" t="e">
        <f t="shared" si="99"/>
        <v>#DIV/0!</v>
      </c>
      <c r="AV55" s="1920" t="e">
        <f t="shared" si="100"/>
        <v>#DIV/0!</v>
      </c>
      <c r="AW55" s="1921">
        <f t="shared" si="101"/>
        <v>0</v>
      </c>
      <c r="AX55" s="1921">
        <f t="shared" si="102"/>
        <v>0</v>
      </c>
      <c r="AY55" s="1921">
        <f t="shared" si="103"/>
        <v>0</v>
      </c>
      <c r="AZ55" s="1921" t="e">
        <f t="shared" si="104"/>
        <v>#DIV/0!</v>
      </c>
      <c r="BA55" s="1922" t="e">
        <f t="shared" si="105"/>
        <v>#DIV/0!</v>
      </c>
      <c r="BB55" s="1922" t="e">
        <f t="shared" si="106"/>
        <v>#DIV/0!</v>
      </c>
      <c r="BC55" s="1922" t="e">
        <f t="shared" si="107"/>
        <v>#DIV/0!</v>
      </c>
      <c r="BD55" s="1922" t="e">
        <f t="shared" si="108"/>
        <v>#DIV/0!</v>
      </c>
      <c r="BE55" s="1923">
        <v>0.2</v>
      </c>
      <c r="BF55" s="1923">
        <v>0.8</v>
      </c>
      <c r="BG55" s="1922">
        <f t="shared" si="109"/>
        <v>0</v>
      </c>
      <c r="BH55" s="1922">
        <f t="shared" si="110"/>
        <v>0</v>
      </c>
      <c r="BI55" s="1922">
        <f t="shared" si="111"/>
        <v>0</v>
      </c>
      <c r="BJ55" s="1922" t="e">
        <f t="shared" si="112"/>
        <v>#DIV/0!</v>
      </c>
      <c r="BK55" s="1922" t="e">
        <f t="shared" si="112"/>
        <v>#DIV/0!</v>
      </c>
      <c r="BL55" s="1922" t="e">
        <f t="shared" si="113"/>
        <v>#DIV/0!</v>
      </c>
      <c r="BM55" s="1922" t="e">
        <f t="shared" si="114"/>
        <v>#DIV/0!</v>
      </c>
      <c r="BN55" s="1922" t="e">
        <f t="shared" si="115"/>
        <v>#DIV/0!</v>
      </c>
      <c r="BO55" s="1922" t="e">
        <f t="shared" si="116"/>
        <v>#DIV/0!</v>
      </c>
      <c r="BP55" s="1922" t="e">
        <f t="shared" si="116"/>
        <v>#DIV/0!</v>
      </c>
      <c r="BQ55" s="1922" t="e">
        <f t="shared" si="116"/>
        <v>#DIV/0!</v>
      </c>
      <c r="BR55" s="1922" t="e">
        <f t="shared" si="116"/>
        <v>#DIV/0!</v>
      </c>
      <c r="BS55" s="1924"/>
      <c r="BT55" s="1924"/>
      <c r="BU55" s="1924"/>
      <c r="BV55" s="1924"/>
      <c r="BW55" s="1924"/>
      <c r="BX55" s="1924"/>
      <c r="BY55" s="1924"/>
      <c r="BZ55" s="1924"/>
      <c r="CA55" s="1925"/>
      <c r="CB55" s="1783"/>
      <c r="CC55" s="1926"/>
      <c r="CD55" s="1927"/>
      <c r="CE55" s="1927"/>
      <c r="CF55" s="2225"/>
      <c r="CG55" s="2002"/>
      <c r="CH55" s="1783"/>
      <c r="CI55" s="1783"/>
      <c r="CJ55" s="1783"/>
      <c r="CK55" s="1783"/>
      <c r="CL55" s="1783"/>
      <c r="CM55" s="1783"/>
      <c r="CN55" s="1783"/>
      <c r="CO55" s="1783"/>
      <c r="CP55" s="1783"/>
      <c r="CQ55" s="1783"/>
      <c r="CR55" s="1783"/>
      <c r="CS55" s="1783"/>
      <c r="CT55" s="1783"/>
    </row>
    <row r="56" spans="1:98" ht="15.75" customHeight="1">
      <c r="A56" s="2068"/>
      <c r="B56" s="1889"/>
      <c r="C56" s="1890"/>
      <c r="D56" s="2113"/>
      <c r="E56" s="2048"/>
      <c r="F56" s="1898"/>
      <c r="G56" s="1898"/>
      <c r="H56" s="2257"/>
      <c r="I56" s="2226"/>
      <c r="J56" s="2227"/>
      <c r="K56" s="2227"/>
      <c r="L56" s="2227"/>
      <c r="M56" s="2257"/>
      <c r="N56" s="1685"/>
      <c r="O56" s="1898"/>
      <c r="P56" s="1918"/>
      <c r="Q56" s="2073"/>
      <c r="R56" s="1901"/>
      <c r="S56" s="1901"/>
      <c r="T56" s="1902"/>
      <c r="U56" s="1885"/>
      <c r="V56" s="2234">
        <v>5</v>
      </c>
      <c r="W56" s="1891" t="s">
        <v>2453</v>
      </c>
      <c r="X56" s="3313">
        <v>45782</v>
      </c>
      <c r="Y56" s="3313">
        <v>46022</v>
      </c>
      <c r="Z56" s="3713" t="s">
        <v>2426</v>
      </c>
      <c r="AA56" s="2231"/>
      <c r="AB56" s="1908"/>
      <c r="AC56" s="1908"/>
      <c r="AD56" s="1909"/>
      <c r="AE56" s="1885"/>
      <c r="AF56" s="1917"/>
      <c r="AG56" s="1898"/>
      <c r="AH56" s="1898"/>
      <c r="AI56" s="1898"/>
      <c r="AJ56" s="1918"/>
      <c r="AK56" s="1914"/>
      <c r="AL56" s="1915"/>
      <c r="AM56" s="1915"/>
      <c r="AN56" s="1916"/>
      <c r="AO56" s="1783"/>
      <c r="AP56" s="1917"/>
      <c r="AQ56" s="1918"/>
      <c r="AR56" s="1859"/>
      <c r="AS56" s="1919" t="e">
        <f t="shared" si="97"/>
        <v>#DIV/0!</v>
      </c>
      <c r="AT56" s="1920" t="e">
        <f t="shared" si="98"/>
        <v>#DIV/0!</v>
      </c>
      <c r="AU56" s="1920" t="e">
        <f t="shared" si="99"/>
        <v>#DIV/0!</v>
      </c>
      <c r="AV56" s="1920" t="e">
        <f t="shared" si="100"/>
        <v>#DIV/0!</v>
      </c>
      <c r="AW56" s="1921">
        <f t="shared" si="101"/>
        <v>0</v>
      </c>
      <c r="AX56" s="1921">
        <f t="shared" si="102"/>
        <v>0</v>
      </c>
      <c r="AY56" s="1921">
        <f t="shared" si="103"/>
        <v>0</v>
      </c>
      <c r="AZ56" s="1921" t="e">
        <f t="shared" si="104"/>
        <v>#DIV/0!</v>
      </c>
      <c r="BA56" s="1922" t="e">
        <f t="shared" si="105"/>
        <v>#DIV/0!</v>
      </c>
      <c r="BB56" s="1922" t="e">
        <f t="shared" si="106"/>
        <v>#DIV/0!</v>
      </c>
      <c r="BC56" s="1922" t="e">
        <f t="shared" si="107"/>
        <v>#DIV/0!</v>
      </c>
      <c r="BD56" s="1922" t="e">
        <f t="shared" si="108"/>
        <v>#DIV/0!</v>
      </c>
      <c r="BE56" s="1923">
        <v>0.2</v>
      </c>
      <c r="BF56" s="1923">
        <v>0.8</v>
      </c>
      <c r="BG56" s="1922">
        <f t="shared" si="109"/>
        <v>0</v>
      </c>
      <c r="BH56" s="1922">
        <f t="shared" si="110"/>
        <v>0</v>
      </c>
      <c r="BI56" s="1922">
        <f t="shared" si="111"/>
        <v>0</v>
      </c>
      <c r="BJ56" s="1922" t="e">
        <f t="shared" si="112"/>
        <v>#DIV/0!</v>
      </c>
      <c r="BK56" s="1922" t="e">
        <f t="shared" si="112"/>
        <v>#DIV/0!</v>
      </c>
      <c r="BL56" s="1922" t="e">
        <f t="shared" si="113"/>
        <v>#DIV/0!</v>
      </c>
      <c r="BM56" s="1922" t="e">
        <f t="shared" si="114"/>
        <v>#DIV/0!</v>
      </c>
      <c r="BN56" s="1922" t="e">
        <f t="shared" si="115"/>
        <v>#DIV/0!</v>
      </c>
      <c r="BO56" s="1922" t="e">
        <f t="shared" si="116"/>
        <v>#DIV/0!</v>
      </c>
      <c r="BP56" s="1922" t="e">
        <f t="shared" si="116"/>
        <v>#DIV/0!</v>
      </c>
      <c r="BQ56" s="1922" t="e">
        <f t="shared" si="116"/>
        <v>#DIV/0!</v>
      </c>
      <c r="BR56" s="1922" t="e">
        <f t="shared" si="116"/>
        <v>#DIV/0!</v>
      </c>
      <c r="BS56" s="1924"/>
      <c r="BT56" s="1924"/>
      <c r="BU56" s="1924"/>
      <c r="BV56" s="1924"/>
      <c r="BW56" s="1924"/>
      <c r="BX56" s="1924"/>
      <c r="BY56" s="1924"/>
      <c r="BZ56" s="1924"/>
      <c r="CA56" s="1925"/>
      <c r="CB56" s="1783"/>
      <c r="CC56" s="1926"/>
      <c r="CD56" s="1927"/>
      <c r="CE56" s="1927"/>
      <c r="CF56" s="2225"/>
      <c r="CG56" s="2002"/>
      <c r="CH56" s="1783"/>
      <c r="CI56" s="1783"/>
      <c r="CJ56" s="1783"/>
      <c r="CK56" s="1783"/>
      <c r="CL56" s="1783"/>
      <c r="CM56" s="1783"/>
      <c r="CN56" s="1783"/>
      <c r="CO56" s="1783"/>
      <c r="CP56" s="1783"/>
      <c r="CQ56" s="1783"/>
      <c r="CR56" s="1783"/>
      <c r="CS56" s="1783"/>
      <c r="CT56" s="1783"/>
    </row>
    <row r="57" spans="1:98" ht="15.75" customHeight="1" thickBot="1">
      <c r="A57" s="2068"/>
      <c r="B57" s="1889"/>
      <c r="C57" s="1890"/>
      <c r="D57" s="2113"/>
      <c r="E57" s="2048"/>
      <c r="F57" s="1898"/>
      <c r="G57" s="1898"/>
      <c r="H57" s="2257"/>
      <c r="I57" s="2226"/>
      <c r="J57" s="2227"/>
      <c r="K57" s="2227"/>
      <c r="L57" s="2227"/>
      <c r="M57" s="2257"/>
      <c r="N57" s="1685"/>
      <c r="O57" s="1898"/>
      <c r="P57" s="1918"/>
      <c r="Q57" s="2073"/>
      <c r="R57" s="1901"/>
      <c r="S57" s="1901"/>
      <c r="T57" s="1902"/>
      <c r="U57" s="1885"/>
      <c r="V57" s="2234">
        <v>7</v>
      </c>
      <c r="W57" s="2446" t="s">
        <v>2452</v>
      </c>
      <c r="X57" s="2447"/>
      <c r="Y57" s="2447"/>
      <c r="Z57" s="2273"/>
      <c r="AA57" s="2231"/>
      <c r="AB57" s="1908"/>
      <c r="AC57" s="1908"/>
      <c r="AD57" s="1909"/>
      <c r="AE57" s="1885"/>
      <c r="AF57" s="1917"/>
      <c r="AG57" s="1898"/>
      <c r="AH57" s="1898"/>
      <c r="AI57" s="1898"/>
      <c r="AJ57" s="1918"/>
      <c r="AK57" s="1914"/>
      <c r="AL57" s="1915"/>
      <c r="AM57" s="1915"/>
      <c r="AN57" s="1916"/>
      <c r="AO57" s="1783"/>
      <c r="AP57" s="1917"/>
      <c r="AQ57" s="1918"/>
      <c r="AR57" s="1859"/>
      <c r="AS57" s="1919" t="e">
        <f t="shared" si="97"/>
        <v>#DIV/0!</v>
      </c>
      <c r="AT57" s="1920" t="e">
        <f t="shared" si="98"/>
        <v>#DIV/0!</v>
      </c>
      <c r="AU57" s="1920" t="e">
        <f t="shared" si="99"/>
        <v>#DIV/0!</v>
      </c>
      <c r="AV57" s="1920" t="e">
        <f t="shared" si="100"/>
        <v>#DIV/0!</v>
      </c>
      <c r="AW57" s="1921">
        <f t="shared" si="101"/>
        <v>0</v>
      </c>
      <c r="AX57" s="1921">
        <f t="shared" si="102"/>
        <v>0</v>
      </c>
      <c r="AY57" s="1921">
        <f t="shared" si="103"/>
        <v>0</v>
      </c>
      <c r="AZ57" s="1921" t="e">
        <f t="shared" si="104"/>
        <v>#DIV/0!</v>
      </c>
      <c r="BA57" s="1922" t="e">
        <f t="shared" si="105"/>
        <v>#DIV/0!</v>
      </c>
      <c r="BB57" s="1922" t="e">
        <f t="shared" si="106"/>
        <v>#DIV/0!</v>
      </c>
      <c r="BC57" s="1922" t="e">
        <f t="shared" si="107"/>
        <v>#DIV/0!</v>
      </c>
      <c r="BD57" s="1922" t="e">
        <f t="shared" si="108"/>
        <v>#DIV/0!</v>
      </c>
      <c r="BE57" s="1923">
        <v>0.2</v>
      </c>
      <c r="BF57" s="1923">
        <v>0.8</v>
      </c>
      <c r="BG57" s="1922">
        <f t="shared" si="109"/>
        <v>0</v>
      </c>
      <c r="BH57" s="1922">
        <f t="shared" si="110"/>
        <v>0</v>
      </c>
      <c r="BI57" s="1922">
        <f t="shared" si="111"/>
        <v>0</v>
      </c>
      <c r="BJ57" s="1922" t="e">
        <f t="shared" si="112"/>
        <v>#DIV/0!</v>
      </c>
      <c r="BK57" s="1922" t="e">
        <f t="shared" si="112"/>
        <v>#DIV/0!</v>
      </c>
      <c r="BL57" s="1922" t="e">
        <f t="shared" si="113"/>
        <v>#DIV/0!</v>
      </c>
      <c r="BM57" s="1922" t="e">
        <f t="shared" si="114"/>
        <v>#DIV/0!</v>
      </c>
      <c r="BN57" s="1922" t="e">
        <f t="shared" si="115"/>
        <v>#DIV/0!</v>
      </c>
      <c r="BO57" s="1922" t="e">
        <f t="shared" si="116"/>
        <v>#DIV/0!</v>
      </c>
      <c r="BP57" s="1922" t="e">
        <f t="shared" si="116"/>
        <v>#DIV/0!</v>
      </c>
      <c r="BQ57" s="1922" t="e">
        <f t="shared" si="116"/>
        <v>#DIV/0!</v>
      </c>
      <c r="BR57" s="1922" t="e">
        <f t="shared" si="116"/>
        <v>#DIV/0!</v>
      </c>
      <c r="BS57" s="1924"/>
      <c r="BT57" s="1924"/>
      <c r="BU57" s="1924"/>
      <c r="BV57" s="1924"/>
      <c r="BW57" s="1924"/>
      <c r="BX57" s="1924"/>
      <c r="BY57" s="1924"/>
      <c r="BZ57" s="1924"/>
      <c r="CA57" s="1925"/>
      <c r="CB57" s="1783"/>
      <c r="CC57" s="1926"/>
      <c r="CD57" s="1927"/>
      <c r="CE57" s="1927"/>
      <c r="CF57" s="2225"/>
      <c r="CG57" s="2002"/>
      <c r="CH57" s="1783"/>
      <c r="CI57" s="1783"/>
      <c r="CJ57" s="1783"/>
      <c r="CK57" s="1783"/>
      <c r="CL57" s="1783"/>
      <c r="CM57" s="1783"/>
      <c r="CN57" s="1783"/>
      <c r="CO57" s="1783"/>
      <c r="CP57" s="1783"/>
      <c r="CQ57" s="1783"/>
      <c r="CR57" s="1783"/>
      <c r="CS57" s="1783"/>
      <c r="CT57" s="1783"/>
    </row>
    <row r="58" spans="1:98" ht="82.5" customHeight="1">
      <c r="A58" s="1829">
        <v>9</v>
      </c>
      <c r="B58" s="3531" t="s">
        <v>2454</v>
      </c>
      <c r="C58" s="1831"/>
      <c r="D58" s="1871" t="s">
        <v>151</v>
      </c>
      <c r="E58" s="2399"/>
      <c r="F58" s="1833" t="s">
        <v>150</v>
      </c>
      <c r="G58" s="1872" t="s">
        <v>2438</v>
      </c>
      <c r="H58" s="1847" t="s">
        <v>1178</v>
      </c>
      <c r="I58" s="1836"/>
      <c r="J58" s="1837"/>
      <c r="K58" s="1837"/>
      <c r="L58" s="1837"/>
      <c r="M58" s="1838"/>
      <c r="N58" s="1839">
        <v>120000000</v>
      </c>
      <c r="O58" s="1833" t="s">
        <v>2375</v>
      </c>
      <c r="P58" s="3702">
        <v>120000000</v>
      </c>
      <c r="Q58" s="1842"/>
      <c r="R58" s="1843"/>
      <c r="S58" s="1843"/>
      <c r="T58" s="3703">
        <v>0.36</v>
      </c>
      <c r="U58" s="1885"/>
      <c r="V58" s="2241">
        <v>1</v>
      </c>
      <c r="W58" s="1891" t="s">
        <v>2455</v>
      </c>
      <c r="X58" s="2447">
        <v>45729</v>
      </c>
      <c r="Y58" s="2447">
        <v>46022</v>
      </c>
      <c r="Z58" s="3713" t="s">
        <v>2426</v>
      </c>
      <c r="AA58" s="1848"/>
      <c r="AB58" s="1849"/>
      <c r="AC58" s="1849"/>
      <c r="AD58" s="1850"/>
      <c r="AE58" s="1885"/>
      <c r="AF58" s="1851" t="s">
        <v>151</v>
      </c>
      <c r="AG58" s="1851" t="s">
        <v>151</v>
      </c>
      <c r="AH58" s="1851" t="s">
        <v>151</v>
      </c>
      <c r="AI58" s="1851" t="s">
        <v>151</v>
      </c>
      <c r="AJ58" s="1851" t="s">
        <v>151</v>
      </c>
      <c r="AK58" s="1854"/>
      <c r="AL58" s="1855"/>
      <c r="AM58" s="1855"/>
      <c r="AN58" s="1856"/>
      <c r="AO58" s="1783"/>
      <c r="AP58" s="1857" t="s">
        <v>320</v>
      </c>
      <c r="AQ58" s="1858" t="s">
        <v>466</v>
      </c>
      <c r="AR58" s="1859"/>
      <c r="AS58" s="1860" t="e">
        <f t="shared" si="97"/>
        <v>#VALUE!</v>
      </c>
      <c r="AT58" s="2344" t="e">
        <f t="shared" si="98"/>
        <v>#VALUE!</v>
      </c>
      <c r="AU58" s="2344" t="e">
        <f t="shared" si="99"/>
        <v>#VALUE!</v>
      </c>
      <c r="AV58" s="2344" t="e">
        <f t="shared" si="100"/>
        <v>#VALUE!</v>
      </c>
      <c r="AW58" s="1997">
        <f t="shared" si="101"/>
        <v>0</v>
      </c>
      <c r="AX58" s="1997">
        <f t="shared" si="102"/>
        <v>0</v>
      </c>
      <c r="AY58" s="1997">
        <f t="shared" si="103"/>
        <v>0</v>
      </c>
      <c r="AZ58" s="1997" t="e">
        <f t="shared" si="104"/>
        <v>#DIV/0!</v>
      </c>
      <c r="BA58" s="1998" t="e">
        <f t="shared" si="105"/>
        <v>#VALUE!</v>
      </c>
      <c r="BB58" s="1998" t="e">
        <f t="shared" si="106"/>
        <v>#VALUE!</v>
      </c>
      <c r="BC58" s="1998" t="e">
        <f t="shared" si="107"/>
        <v>#VALUE!</v>
      </c>
      <c r="BD58" s="1998" t="e">
        <f t="shared" si="108"/>
        <v>#VALUE!</v>
      </c>
      <c r="BE58" s="2345">
        <v>0.2</v>
      </c>
      <c r="BF58" s="2345">
        <v>0.8</v>
      </c>
      <c r="BG58" s="1998">
        <f t="shared" si="109"/>
        <v>0</v>
      </c>
      <c r="BH58" s="1998">
        <f t="shared" si="110"/>
        <v>0</v>
      </c>
      <c r="BI58" s="1998">
        <f t="shared" si="111"/>
        <v>0</v>
      </c>
      <c r="BJ58" s="1998" t="e">
        <f t="shared" si="112"/>
        <v>#DIV/0!</v>
      </c>
      <c r="BK58" s="1998" t="e">
        <f t="shared" si="112"/>
        <v>#VALUE!</v>
      </c>
      <c r="BL58" s="1998" t="e">
        <f t="shared" si="113"/>
        <v>#VALUE!</v>
      </c>
      <c r="BM58" s="1998" t="e">
        <f t="shared" si="114"/>
        <v>#VALUE!</v>
      </c>
      <c r="BN58" s="1998" t="e">
        <f t="shared" si="115"/>
        <v>#VALUE!</v>
      </c>
      <c r="BO58" s="1998" t="e">
        <f t="shared" si="116"/>
        <v>#VALUE!</v>
      </c>
      <c r="BP58" s="1863" t="e">
        <f t="shared" si="116"/>
        <v>#VALUE!</v>
      </c>
      <c r="BQ58" s="1863" t="e">
        <f t="shared" si="116"/>
        <v>#VALUE!</v>
      </c>
      <c r="BR58" s="1863" t="e">
        <f t="shared" si="116"/>
        <v>#DIV/0!</v>
      </c>
      <c r="BS58" s="2346" t="e">
        <f t="shared" ref="BS58:BV58" si="117">AVERAGEIF(BO58:BO61,"&lt;&gt;#¡DIV/0!")</f>
        <v>#VALUE!</v>
      </c>
      <c r="BT58" s="2346" t="e">
        <f t="shared" si="117"/>
        <v>#VALUE!</v>
      </c>
      <c r="BU58" s="2346" t="e">
        <f t="shared" si="117"/>
        <v>#VALUE!</v>
      </c>
      <c r="BV58" s="2346" t="e">
        <f t="shared" si="117"/>
        <v>#DIV/0!</v>
      </c>
      <c r="BW58" s="1866" t="e">
        <f>+C58*BS58</f>
        <v>#VALUE!</v>
      </c>
      <c r="BX58" s="1866" t="e">
        <f>+C58*BT58</f>
        <v>#VALUE!</v>
      </c>
      <c r="BY58" s="1866" t="e">
        <f>+C58*BU58</f>
        <v>#VALUE!</v>
      </c>
      <c r="BZ58" s="1866" t="e">
        <f>+C58*BV58</f>
        <v>#DIV/0!</v>
      </c>
      <c r="CA58" s="2347" t="e">
        <f>SUM(BW58:BZ61)</f>
        <v>#VALUE!</v>
      </c>
      <c r="CB58" s="1783"/>
      <c r="CC58" s="1868">
        <f t="shared" ref="CC58:CF58" si="118">+Q58/$N$58</f>
        <v>0</v>
      </c>
      <c r="CD58" s="1869">
        <f t="shared" si="118"/>
        <v>0</v>
      </c>
      <c r="CE58" s="1869">
        <f t="shared" si="118"/>
        <v>0</v>
      </c>
      <c r="CF58" s="2348">
        <f t="shared" si="118"/>
        <v>3E-9</v>
      </c>
      <c r="CG58" s="2349">
        <f>AVERAGE(CC58:CF61)</f>
        <v>7.5E-10</v>
      </c>
      <c r="CH58" s="1783"/>
      <c r="CI58" s="1783"/>
      <c r="CJ58" s="1783"/>
      <c r="CK58" s="1783"/>
      <c r="CL58" s="1783"/>
      <c r="CM58" s="1783"/>
      <c r="CN58" s="1783"/>
      <c r="CO58" s="1783"/>
      <c r="CP58" s="1783"/>
      <c r="CQ58" s="1783"/>
      <c r="CR58" s="1783"/>
      <c r="CS58" s="1783"/>
      <c r="CT58" s="1783"/>
    </row>
    <row r="59" spans="1:98" ht="48.75" customHeight="1">
      <c r="A59" s="2068"/>
      <c r="B59" s="1889"/>
      <c r="C59" s="1890"/>
      <c r="D59" s="2113"/>
      <c r="E59" s="2048"/>
      <c r="F59" s="1898"/>
      <c r="G59" s="1898"/>
      <c r="H59" s="2257"/>
      <c r="I59" s="2226"/>
      <c r="J59" s="2227"/>
      <c r="K59" s="2227"/>
      <c r="L59" s="2227"/>
      <c r="M59" s="2257"/>
      <c r="N59" s="1685"/>
      <c r="O59" s="1898"/>
      <c r="P59" s="1918"/>
      <c r="Q59" s="2073"/>
      <c r="R59" s="1901"/>
      <c r="S59" s="1901"/>
      <c r="T59" s="3708"/>
      <c r="U59" s="1885"/>
      <c r="V59" s="2234">
        <v>2</v>
      </c>
      <c r="W59" s="1891" t="s">
        <v>2456</v>
      </c>
      <c r="X59" s="2447">
        <v>45790</v>
      </c>
      <c r="Y59" s="2447">
        <v>46022</v>
      </c>
      <c r="Z59" s="3713" t="s">
        <v>2426</v>
      </c>
      <c r="AA59" s="2231"/>
      <c r="AB59" s="1908"/>
      <c r="AC59" s="1908"/>
      <c r="AD59" s="1909"/>
      <c r="AE59" s="1885"/>
      <c r="AF59" s="1917"/>
      <c r="AG59" s="1898"/>
      <c r="AH59" s="1898"/>
      <c r="AI59" s="1898"/>
      <c r="AJ59" s="1918"/>
      <c r="AK59" s="1914"/>
      <c r="AL59" s="1915"/>
      <c r="AM59" s="1915"/>
      <c r="AN59" s="1916"/>
      <c r="AO59" s="1783"/>
      <c r="AP59" s="1917"/>
      <c r="AQ59" s="1918"/>
      <c r="AR59" s="1859"/>
      <c r="AS59" s="1919" t="e">
        <f t="shared" si="97"/>
        <v>#DIV/0!</v>
      </c>
      <c r="AT59" s="1920" t="e">
        <f t="shared" si="98"/>
        <v>#DIV/0!</v>
      </c>
      <c r="AU59" s="1920" t="e">
        <f t="shared" si="99"/>
        <v>#DIV/0!</v>
      </c>
      <c r="AV59" s="1920" t="e">
        <f t="shared" si="100"/>
        <v>#DIV/0!</v>
      </c>
      <c r="AW59" s="1921">
        <f t="shared" si="101"/>
        <v>0</v>
      </c>
      <c r="AX59" s="1921">
        <f t="shared" si="102"/>
        <v>0</v>
      </c>
      <c r="AY59" s="1921">
        <f t="shared" si="103"/>
        <v>0</v>
      </c>
      <c r="AZ59" s="1921" t="e">
        <f t="shared" si="104"/>
        <v>#DIV/0!</v>
      </c>
      <c r="BA59" s="1922" t="e">
        <f t="shared" si="105"/>
        <v>#DIV/0!</v>
      </c>
      <c r="BB59" s="1922" t="e">
        <f t="shared" si="106"/>
        <v>#DIV/0!</v>
      </c>
      <c r="BC59" s="1922" t="e">
        <f t="shared" si="107"/>
        <v>#DIV/0!</v>
      </c>
      <c r="BD59" s="1922" t="e">
        <f t="shared" si="108"/>
        <v>#DIV/0!</v>
      </c>
      <c r="BE59" s="1923">
        <v>0.2</v>
      </c>
      <c r="BF59" s="1923">
        <v>0.8</v>
      </c>
      <c r="BG59" s="1922">
        <f t="shared" si="109"/>
        <v>0</v>
      </c>
      <c r="BH59" s="1922">
        <f t="shared" si="110"/>
        <v>0</v>
      </c>
      <c r="BI59" s="1922">
        <f t="shared" si="111"/>
        <v>0</v>
      </c>
      <c r="BJ59" s="1922" t="e">
        <f t="shared" si="112"/>
        <v>#DIV/0!</v>
      </c>
      <c r="BK59" s="1922" t="e">
        <f t="shared" si="112"/>
        <v>#DIV/0!</v>
      </c>
      <c r="BL59" s="1922" t="e">
        <f t="shared" si="113"/>
        <v>#DIV/0!</v>
      </c>
      <c r="BM59" s="1922" t="e">
        <f t="shared" si="114"/>
        <v>#DIV/0!</v>
      </c>
      <c r="BN59" s="1922" t="e">
        <f t="shared" si="115"/>
        <v>#DIV/0!</v>
      </c>
      <c r="BO59" s="1922" t="e">
        <f t="shared" si="116"/>
        <v>#DIV/0!</v>
      </c>
      <c r="BP59" s="1922" t="e">
        <f t="shared" si="116"/>
        <v>#DIV/0!</v>
      </c>
      <c r="BQ59" s="1922" t="e">
        <f t="shared" si="116"/>
        <v>#DIV/0!</v>
      </c>
      <c r="BR59" s="1922" t="e">
        <f t="shared" si="116"/>
        <v>#DIV/0!</v>
      </c>
      <c r="BS59" s="1924"/>
      <c r="BT59" s="1924"/>
      <c r="BU59" s="1924"/>
      <c r="BV59" s="1924"/>
      <c r="BW59" s="1924"/>
      <c r="BX59" s="1924"/>
      <c r="BY59" s="1924"/>
      <c r="BZ59" s="1924"/>
      <c r="CA59" s="1925"/>
      <c r="CB59" s="1783"/>
      <c r="CC59" s="1926"/>
      <c r="CD59" s="1927"/>
      <c r="CE59" s="1927"/>
      <c r="CF59" s="2225"/>
      <c r="CG59" s="2002"/>
      <c r="CH59" s="1783"/>
      <c r="CI59" s="1783"/>
      <c r="CJ59" s="1783"/>
      <c r="CK59" s="1783"/>
      <c r="CL59" s="1783"/>
      <c r="CM59" s="1783"/>
      <c r="CN59" s="1783"/>
      <c r="CO59" s="1783"/>
      <c r="CP59" s="1783"/>
      <c r="CQ59" s="1783"/>
      <c r="CR59" s="1783"/>
      <c r="CS59" s="1783"/>
      <c r="CT59" s="1783"/>
    </row>
    <row r="60" spans="1:98" ht="45.75" customHeight="1">
      <c r="A60" s="2068"/>
      <c r="B60" s="1889"/>
      <c r="C60" s="1890"/>
      <c r="D60" s="2113"/>
      <c r="E60" s="2048"/>
      <c r="F60" s="1898"/>
      <c r="G60" s="1898"/>
      <c r="H60" s="2257"/>
      <c r="I60" s="2226"/>
      <c r="J60" s="2227"/>
      <c r="K60" s="2227"/>
      <c r="L60" s="2227"/>
      <c r="M60" s="2257"/>
      <c r="N60" s="1685"/>
      <c r="O60" s="1898"/>
      <c r="P60" s="1918"/>
      <c r="Q60" s="2073"/>
      <c r="R60" s="1901"/>
      <c r="S60" s="1901"/>
      <c r="T60" s="3708"/>
      <c r="U60" s="1885"/>
      <c r="V60" s="2234">
        <v>3</v>
      </c>
      <c r="W60" s="1891" t="s">
        <v>2448</v>
      </c>
      <c r="X60" s="2447" t="s">
        <v>2457</v>
      </c>
      <c r="Y60" s="2447">
        <v>46022</v>
      </c>
      <c r="Z60" s="3713" t="s">
        <v>2426</v>
      </c>
      <c r="AA60" s="2231"/>
      <c r="AB60" s="1908"/>
      <c r="AC60" s="1908"/>
      <c r="AD60" s="1909"/>
      <c r="AE60" s="1885"/>
      <c r="AF60" s="1917"/>
      <c r="AG60" s="1898"/>
      <c r="AH60" s="1898"/>
      <c r="AI60" s="1898"/>
      <c r="AJ60" s="1918"/>
      <c r="AK60" s="1914"/>
      <c r="AL60" s="1915"/>
      <c r="AM60" s="1915"/>
      <c r="AN60" s="1916"/>
      <c r="AO60" s="1783"/>
      <c r="AP60" s="1917"/>
      <c r="AQ60" s="1918"/>
      <c r="AR60" s="1859"/>
      <c r="AS60" s="1919" t="e">
        <f t="shared" si="97"/>
        <v>#DIV/0!</v>
      </c>
      <c r="AT60" s="1920" t="e">
        <f t="shared" si="98"/>
        <v>#DIV/0!</v>
      </c>
      <c r="AU60" s="1920" t="e">
        <f t="shared" si="99"/>
        <v>#DIV/0!</v>
      </c>
      <c r="AV60" s="1920" t="e">
        <f t="shared" si="100"/>
        <v>#DIV/0!</v>
      </c>
      <c r="AW60" s="1921">
        <f t="shared" si="101"/>
        <v>0</v>
      </c>
      <c r="AX60" s="1921">
        <f t="shared" si="102"/>
        <v>0</v>
      </c>
      <c r="AY60" s="1921">
        <f t="shared" si="103"/>
        <v>0</v>
      </c>
      <c r="AZ60" s="1921" t="e">
        <f t="shared" si="104"/>
        <v>#DIV/0!</v>
      </c>
      <c r="BA60" s="1922" t="e">
        <f t="shared" si="105"/>
        <v>#DIV/0!</v>
      </c>
      <c r="BB60" s="1922" t="e">
        <f t="shared" si="106"/>
        <v>#DIV/0!</v>
      </c>
      <c r="BC60" s="1922" t="e">
        <f t="shared" si="107"/>
        <v>#DIV/0!</v>
      </c>
      <c r="BD60" s="1922" t="e">
        <f t="shared" si="108"/>
        <v>#DIV/0!</v>
      </c>
      <c r="BE60" s="1923">
        <v>0.2</v>
      </c>
      <c r="BF60" s="1923">
        <v>0.8</v>
      </c>
      <c r="BG60" s="1922">
        <f t="shared" si="109"/>
        <v>0</v>
      </c>
      <c r="BH60" s="1922">
        <f t="shared" si="110"/>
        <v>0</v>
      </c>
      <c r="BI60" s="1922">
        <f t="shared" si="111"/>
        <v>0</v>
      </c>
      <c r="BJ60" s="1922" t="e">
        <f t="shared" si="112"/>
        <v>#DIV/0!</v>
      </c>
      <c r="BK60" s="1922" t="e">
        <f t="shared" si="112"/>
        <v>#DIV/0!</v>
      </c>
      <c r="BL60" s="1922" t="e">
        <f t="shared" si="113"/>
        <v>#DIV/0!</v>
      </c>
      <c r="BM60" s="1922" t="e">
        <f t="shared" si="114"/>
        <v>#DIV/0!</v>
      </c>
      <c r="BN60" s="1922" t="e">
        <f t="shared" si="115"/>
        <v>#DIV/0!</v>
      </c>
      <c r="BO60" s="1922" t="e">
        <f t="shared" si="116"/>
        <v>#DIV/0!</v>
      </c>
      <c r="BP60" s="1922" t="e">
        <f t="shared" si="116"/>
        <v>#DIV/0!</v>
      </c>
      <c r="BQ60" s="1922" t="e">
        <f t="shared" si="116"/>
        <v>#DIV/0!</v>
      </c>
      <c r="BR60" s="1922" t="e">
        <f t="shared" si="116"/>
        <v>#DIV/0!</v>
      </c>
      <c r="BS60" s="1924"/>
      <c r="BT60" s="1924"/>
      <c r="BU60" s="1924"/>
      <c r="BV60" s="1924"/>
      <c r="BW60" s="1924"/>
      <c r="BX60" s="1924"/>
      <c r="BY60" s="1924"/>
      <c r="BZ60" s="1924"/>
      <c r="CA60" s="1925"/>
      <c r="CB60" s="1783"/>
      <c r="CC60" s="1926"/>
      <c r="CD60" s="1927"/>
      <c r="CE60" s="1927"/>
      <c r="CF60" s="2225"/>
      <c r="CG60" s="2002"/>
      <c r="CH60" s="1783"/>
      <c r="CI60" s="1783"/>
      <c r="CJ60" s="1783"/>
      <c r="CK60" s="1783"/>
      <c r="CL60" s="1783"/>
      <c r="CM60" s="1783"/>
      <c r="CN60" s="1783"/>
      <c r="CO60" s="1783"/>
      <c r="CP60" s="1783"/>
      <c r="CQ60" s="1783"/>
      <c r="CR60" s="1783"/>
      <c r="CS60" s="1783"/>
      <c r="CT60" s="1783"/>
    </row>
    <row r="61" spans="1:98" ht="15.75" customHeight="1" thickBot="1">
      <c r="A61" s="2068"/>
      <c r="B61" s="1889"/>
      <c r="C61" s="1890"/>
      <c r="D61" s="2113"/>
      <c r="E61" s="2048"/>
      <c r="F61" s="1898"/>
      <c r="G61" s="1898"/>
      <c r="H61" s="2257"/>
      <c r="I61" s="2226"/>
      <c r="J61" s="2227"/>
      <c r="K61" s="2227"/>
      <c r="L61" s="2227"/>
      <c r="M61" s="2257"/>
      <c r="N61" s="1685"/>
      <c r="O61" s="1898"/>
      <c r="P61" s="1918"/>
      <c r="Q61" s="2073"/>
      <c r="R61" s="1901"/>
      <c r="S61" s="1901"/>
      <c r="T61" s="3708"/>
      <c r="U61" s="1885"/>
      <c r="V61" s="2234">
        <v>5</v>
      </c>
      <c r="W61" s="2446" t="s">
        <v>2452</v>
      </c>
      <c r="X61" s="2447">
        <v>45798</v>
      </c>
      <c r="Y61" s="2447">
        <v>46022</v>
      </c>
      <c r="Z61" s="3673" t="s">
        <v>2396</v>
      </c>
      <c r="AA61" s="2231"/>
      <c r="AB61" s="1908"/>
      <c r="AC61" s="1908"/>
      <c r="AD61" s="1909"/>
      <c r="AE61" s="1885"/>
      <c r="AF61" s="2449"/>
      <c r="AG61" s="2450"/>
      <c r="AH61" s="2450"/>
      <c r="AI61" s="2450"/>
      <c r="AJ61" s="2451"/>
      <c r="AK61" s="1914"/>
      <c r="AL61" s="1915"/>
      <c r="AM61" s="1915"/>
      <c r="AN61" s="1916"/>
      <c r="AO61" s="1783"/>
      <c r="AP61" s="1917"/>
      <c r="AQ61" s="1918"/>
      <c r="AR61" s="1859"/>
      <c r="AS61" s="1919" t="e">
        <f t="shared" si="97"/>
        <v>#DIV/0!</v>
      </c>
      <c r="AT61" s="1920" t="e">
        <f t="shared" si="98"/>
        <v>#DIV/0!</v>
      </c>
      <c r="AU61" s="1920" t="e">
        <f t="shared" si="99"/>
        <v>#DIV/0!</v>
      </c>
      <c r="AV61" s="1920" t="e">
        <f t="shared" si="100"/>
        <v>#DIV/0!</v>
      </c>
      <c r="AW61" s="1921">
        <f t="shared" si="101"/>
        <v>0</v>
      </c>
      <c r="AX61" s="1921">
        <f t="shared" si="102"/>
        <v>0</v>
      </c>
      <c r="AY61" s="1921">
        <f t="shared" si="103"/>
        <v>0</v>
      </c>
      <c r="AZ61" s="1921" t="e">
        <f t="shared" si="104"/>
        <v>#DIV/0!</v>
      </c>
      <c r="BA61" s="1922" t="e">
        <f t="shared" si="105"/>
        <v>#DIV/0!</v>
      </c>
      <c r="BB61" s="1922" t="e">
        <f t="shared" si="106"/>
        <v>#DIV/0!</v>
      </c>
      <c r="BC61" s="1922" t="e">
        <f t="shared" si="107"/>
        <v>#DIV/0!</v>
      </c>
      <c r="BD61" s="1922" t="e">
        <f t="shared" si="108"/>
        <v>#DIV/0!</v>
      </c>
      <c r="BE61" s="1923">
        <v>0.2</v>
      </c>
      <c r="BF61" s="1923">
        <v>0.8</v>
      </c>
      <c r="BG61" s="1922">
        <f t="shared" si="109"/>
        <v>0</v>
      </c>
      <c r="BH61" s="1922">
        <f t="shared" si="110"/>
        <v>0</v>
      </c>
      <c r="BI61" s="1922">
        <f t="shared" si="111"/>
        <v>0</v>
      </c>
      <c r="BJ61" s="1922" t="e">
        <f t="shared" si="112"/>
        <v>#DIV/0!</v>
      </c>
      <c r="BK61" s="1922" t="e">
        <f t="shared" si="112"/>
        <v>#DIV/0!</v>
      </c>
      <c r="BL61" s="1922" t="e">
        <f t="shared" si="113"/>
        <v>#DIV/0!</v>
      </c>
      <c r="BM61" s="1922" t="e">
        <f t="shared" si="114"/>
        <v>#DIV/0!</v>
      </c>
      <c r="BN61" s="1922" t="e">
        <f t="shared" si="115"/>
        <v>#DIV/0!</v>
      </c>
      <c r="BO61" s="1922" t="e">
        <f t="shared" si="116"/>
        <v>#DIV/0!</v>
      </c>
      <c r="BP61" s="1922" t="e">
        <f t="shared" si="116"/>
        <v>#DIV/0!</v>
      </c>
      <c r="BQ61" s="1922" t="e">
        <f t="shared" si="116"/>
        <v>#DIV/0!</v>
      </c>
      <c r="BR61" s="1922" t="e">
        <f t="shared" si="116"/>
        <v>#DIV/0!</v>
      </c>
      <c r="BS61" s="1924"/>
      <c r="BT61" s="1924"/>
      <c r="BU61" s="1924"/>
      <c r="BV61" s="1924"/>
      <c r="BW61" s="1924"/>
      <c r="BX61" s="1924"/>
      <c r="BY61" s="1924"/>
      <c r="BZ61" s="1924"/>
      <c r="CA61" s="1925"/>
      <c r="CB61" s="1783"/>
      <c r="CC61" s="1926"/>
      <c r="CD61" s="1927"/>
      <c r="CE61" s="1927"/>
      <c r="CF61" s="2225"/>
      <c r="CG61" s="2002"/>
      <c r="CH61" s="1783"/>
      <c r="CI61" s="1783"/>
      <c r="CJ61" s="1783"/>
      <c r="CK61" s="1783"/>
      <c r="CL61" s="1783"/>
      <c r="CM61" s="1783"/>
      <c r="CN61" s="1783"/>
      <c r="CO61" s="1783"/>
      <c r="CP61" s="1783"/>
      <c r="CQ61" s="1783"/>
      <c r="CR61" s="1783"/>
      <c r="CS61" s="1783"/>
      <c r="CT61" s="1783"/>
    </row>
    <row r="62" spans="1:98" ht="78.75" customHeight="1">
      <c r="A62" s="1829">
        <v>10</v>
      </c>
      <c r="B62" s="3531" t="s">
        <v>2458</v>
      </c>
      <c r="C62" s="1831"/>
      <c r="D62" s="1871" t="s">
        <v>151</v>
      </c>
      <c r="E62" s="2399"/>
      <c r="F62" s="1833" t="s">
        <v>150</v>
      </c>
      <c r="G62" s="1872" t="s">
        <v>2438</v>
      </c>
      <c r="H62" s="1847" t="s">
        <v>1178</v>
      </c>
      <c r="I62" s="1836"/>
      <c r="J62" s="1837"/>
      <c r="K62" s="1837"/>
      <c r="L62" s="1837"/>
      <c r="M62" s="1838"/>
      <c r="N62" s="1839">
        <v>120000000</v>
      </c>
      <c r="O62" s="1833" t="s">
        <v>2375</v>
      </c>
      <c r="P62" s="3702">
        <v>120000000</v>
      </c>
      <c r="Q62" s="1842"/>
      <c r="R62" s="1843"/>
      <c r="S62" s="1843"/>
      <c r="T62" s="3703">
        <v>0.96</v>
      </c>
      <c r="U62" s="1885"/>
      <c r="V62" s="2241">
        <v>1</v>
      </c>
      <c r="W62" s="1891" t="s">
        <v>2459</v>
      </c>
      <c r="X62" s="2551">
        <v>45728</v>
      </c>
      <c r="Y62" s="2551">
        <v>46022</v>
      </c>
      <c r="Z62" s="3713" t="s">
        <v>2426</v>
      </c>
      <c r="AA62" s="1848"/>
      <c r="AB62" s="1849"/>
      <c r="AC62" s="1849"/>
      <c r="AD62" s="1850"/>
      <c r="AE62" s="1885"/>
      <c r="AF62" s="1851" t="s">
        <v>151</v>
      </c>
      <c r="AG62" s="1851" t="s">
        <v>151</v>
      </c>
      <c r="AH62" s="1851" t="s">
        <v>151</v>
      </c>
      <c r="AI62" s="1851" t="s">
        <v>151</v>
      </c>
      <c r="AJ62" s="1851" t="s">
        <v>151</v>
      </c>
      <c r="AK62" s="1854"/>
      <c r="AL62" s="1855"/>
      <c r="AM62" s="1855"/>
      <c r="AN62" s="1856"/>
      <c r="AO62" s="1783"/>
      <c r="AP62" s="1857" t="s">
        <v>320</v>
      </c>
      <c r="AQ62" s="1858" t="s">
        <v>466</v>
      </c>
      <c r="AR62" s="1859"/>
      <c r="AS62" s="1860" t="e">
        <f t="shared" si="97"/>
        <v>#VALUE!</v>
      </c>
      <c r="AT62" s="2344" t="e">
        <f t="shared" si="98"/>
        <v>#VALUE!</v>
      </c>
      <c r="AU62" s="2344" t="e">
        <f t="shared" si="99"/>
        <v>#VALUE!</v>
      </c>
      <c r="AV62" s="2344" t="e">
        <f t="shared" si="100"/>
        <v>#VALUE!</v>
      </c>
      <c r="AW62" s="1997">
        <f t="shared" si="101"/>
        <v>0</v>
      </c>
      <c r="AX62" s="1997">
        <f t="shared" si="102"/>
        <v>0</v>
      </c>
      <c r="AY62" s="1997">
        <f t="shared" si="103"/>
        <v>0</v>
      </c>
      <c r="AZ62" s="1997" t="e">
        <f t="shared" si="104"/>
        <v>#DIV/0!</v>
      </c>
      <c r="BA62" s="1998" t="e">
        <f t="shared" si="105"/>
        <v>#VALUE!</v>
      </c>
      <c r="BB62" s="1998" t="e">
        <f t="shared" si="106"/>
        <v>#VALUE!</v>
      </c>
      <c r="BC62" s="1998" t="e">
        <f t="shared" si="107"/>
        <v>#VALUE!</v>
      </c>
      <c r="BD62" s="1998" t="e">
        <f t="shared" si="108"/>
        <v>#VALUE!</v>
      </c>
      <c r="BE62" s="2345">
        <v>0.2</v>
      </c>
      <c r="BF62" s="2345">
        <v>0.8</v>
      </c>
      <c r="BG62" s="1998">
        <f t="shared" si="109"/>
        <v>0</v>
      </c>
      <c r="BH62" s="1998">
        <f t="shared" si="110"/>
        <v>0</v>
      </c>
      <c r="BI62" s="1998">
        <f t="shared" si="111"/>
        <v>0</v>
      </c>
      <c r="BJ62" s="1998" t="e">
        <f t="shared" si="112"/>
        <v>#DIV/0!</v>
      </c>
      <c r="BK62" s="1998" t="e">
        <f t="shared" si="112"/>
        <v>#VALUE!</v>
      </c>
      <c r="BL62" s="1998" t="e">
        <f t="shared" si="113"/>
        <v>#VALUE!</v>
      </c>
      <c r="BM62" s="1998" t="e">
        <f t="shared" si="114"/>
        <v>#VALUE!</v>
      </c>
      <c r="BN62" s="1998" t="e">
        <f t="shared" si="115"/>
        <v>#VALUE!</v>
      </c>
      <c r="BO62" s="1998" t="e">
        <f t="shared" si="116"/>
        <v>#VALUE!</v>
      </c>
      <c r="BP62" s="1863" t="e">
        <f t="shared" si="116"/>
        <v>#VALUE!</v>
      </c>
      <c r="BQ62" s="1863" t="e">
        <f t="shared" si="116"/>
        <v>#VALUE!</v>
      </c>
      <c r="BR62" s="1863" t="e">
        <f t="shared" si="116"/>
        <v>#DIV/0!</v>
      </c>
      <c r="BS62" s="2346" t="e">
        <f t="shared" ref="BS62:BV62" si="119">AVERAGEIF(BO62:BO67,"&lt;&gt;#¡DIV/0!")</f>
        <v>#VALUE!</v>
      </c>
      <c r="BT62" s="2346" t="e">
        <f t="shared" si="119"/>
        <v>#VALUE!</v>
      </c>
      <c r="BU62" s="2346" t="e">
        <f t="shared" si="119"/>
        <v>#VALUE!</v>
      </c>
      <c r="BV62" s="2346" t="e">
        <f t="shared" si="119"/>
        <v>#DIV/0!</v>
      </c>
      <c r="BW62" s="1866" t="e">
        <f>+C62*BS62</f>
        <v>#VALUE!</v>
      </c>
      <c r="BX62" s="1866" t="e">
        <f>+C62*BT62</f>
        <v>#VALUE!</v>
      </c>
      <c r="BY62" s="1866" t="e">
        <f>+C62*BU62</f>
        <v>#VALUE!</v>
      </c>
      <c r="BZ62" s="1866" t="e">
        <f>+C62*BV62</f>
        <v>#DIV/0!</v>
      </c>
      <c r="CA62" s="2347" t="e">
        <f>SUM(BW62:BZ67)</f>
        <v>#VALUE!</v>
      </c>
      <c r="CB62" s="1783"/>
      <c r="CC62" s="1868">
        <f t="shared" ref="CC62:CF62" si="120">+Q62/$N$62</f>
        <v>0</v>
      </c>
      <c r="CD62" s="1869">
        <f t="shared" si="120"/>
        <v>0</v>
      </c>
      <c r="CE62" s="1869">
        <f t="shared" si="120"/>
        <v>0</v>
      </c>
      <c r="CF62" s="2348">
        <f t="shared" si="120"/>
        <v>8.0000000000000005E-9</v>
      </c>
      <c r="CG62" s="2349">
        <f>AVERAGE(CC62:CF67)</f>
        <v>2.0000000000000001E-9</v>
      </c>
      <c r="CH62" s="1783"/>
      <c r="CI62" s="1783"/>
      <c r="CJ62" s="1783"/>
      <c r="CK62" s="1783"/>
      <c r="CL62" s="1783"/>
      <c r="CM62" s="1783"/>
      <c r="CN62" s="1783"/>
      <c r="CO62" s="1783"/>
      <c r="CP62" s="1783"/>
      <c r="CQ62" s="1783"/>
      <c r="CR62" s="1783"/>
      <c r="CS62" s="1783"/>
      <c r="CT62" s="1783"/>
    </row>
    <row r="63" spans="1:98" ht="45" customHeight="1">
      <c r="A63" s="2068"/>
      <c r="B63" s="1889"/>
      <c r="C63" s="1890"/>
      <c r="D63" s="2113"/>
      <c r="E63" s="2048"/>
      <c r="F63" s="1891"/>
      <c r="G63" s="1892"/>
      <c r="H63" s="2257"/>
      <c r="I63" s="2226"/>
      <c r="J63" s="2227"/>
      <c r="K63" s="2227"/>
      <c r="L63" s="2227"/>
      <c r="M63" s="2257"/>
      <c r="N63" s="1685"/>
      <c r="O63" s="1898"/>
      <c r="P63" s="1918"/>
      <c r="Q63" s="2073"/>
      <c r="R63" s="1901"/>
      <c r="S63" s="1901"/>
      <c r="T63" s="3708"/>
      <c r="U63" s="1802"/>
      <c r="V63" s="2234">
        <v>2</v>
      </c>
      <c r="W63" s="1891" t="s">
        <v>2460</v>
      </c>
      <c r="X63" s="1905">
        <v>45771</v>
      </c>
      <c r="Y63" s="1905">
        <v>46022</v>
      </c>
      <c r="Z63" s="3713" t="s">
        <v>2426</v>
      </c>
      <c r="AA63" s="2231"/>
      <c r="AB63" s="1908"/>
      <c r="AC63" s="1908"/>
      <c r="AD63" s="1909"/>
      <c r="AE63" s="1885"/>
      <c r="AF63" s="1932"/>
      <c r="AG63" s="1934"/>
      <c r="AH63" s="1934"/>
      <c r="AI63" s="1934"/>
      <c r="AJ63" s="1935"/>
      <c r="AK63" s="1914"/>
      <c r="AL63" s="1915"/>
      <c r="AM63" s="1915"/>
      <c r="AN63" s="1916"/>
      <c r="AO63" s="1783"/>
      <c r="AP63" s="1917"/>
      <c r="AQ63" s="1918"/>
      <c r="AR63" s="1859"/>
      <c r="AS63" s="1919" t="e">
        <f t="shared" si="97"/>
        <v>#DIV/0!</v>
      </c>
      <c r="AT63" s="1920" t="e">
        <f t="shared" si="98"/>
        <v>#DIV/0!</v>
      </c>
      <c r="AU63" s="1920" t="e">
        <f t="shared" si="99"/>
        <v>#DIV/0!</v>
      </c>
      <c r="AV63" s="1920" t="e">
        <f t="shared" si="100"/>
        <v>#DIV/0!</v>
      </c>
      <c r="AW63" s="1921">
        <f t="shared" si="101"/>
        <v>0</v>
      </c>
      <c r="AX63" s="1921">
        <f t="shared" si="102"/>
        <v>0</v>
      </c>
      <c r="AY63" s="1921">
        <f t="shared" si="103"/>
        <v>0</v>
      </c>
      <c r="AZ63" s="1921" t="e">
        <f t="shared" si="104"/>
        <v>#DIV/0!</v>
      </c>
      <c r="BA63" s="1922" t="e">
        <f t="shared" si="105"/>
        <v>#DIV/0!</v>
      </c>
      <c r="BB63" s="1922" t="e">
        <f t="shared" si="106"/>
        <v>#DIV/0!</v>
      </c>
      <c r="BC63" s="1922" t="e">
        <f t="shared" si="107"/>
        <v>#DIV/0!</v>
      </c>
      <c r="BD63" s="1922" t="e">
        <f t="shared" si="108"/>
        <v>#DIV/0!</v>
      </c>
      <c r="BE63" s="1923">
        <v>0.2</v>
      </c>
      <c r="BF63" s="1923">
        <v>0.8</v>
      </c>
      <c r="BG63" s="1922">
        <f t="shared" si="109"/>
        <v>0</v>
      </c>
      <c r="BH63" s="1922">
        <f t="shared" si="110"/>
        <v>0</v>
      </c>
      <c r="BI63" s="1922">
        <f t="shared" si="111"/>
        <v>0</v>
      </c>
      <c r="BJ63" s="1922" t="e">
        <f t="shared" si="112"/>
        <v>#DIV/0!</v>
      </c>
      <c r="BK63" s="1922" t="e">
        <f t="shared" si="112"/>
        <v>#DIV/0!</v>
      </c>
      <c r="BL63" s="1922" t="e">
        <f t="shared" si="113"/>
        <v>#DIV/0!</v>
      </c>
      <c r="BM63" s="1922" t="e">
        <f t="shared" si="114"/>
        <v>#DIV/0!</v>
      </c>
      <c r="BN63" s="1922" t="e">
        <f t="shared" si="115"/>
        <v>#DIV/0!</v>
      </c>
      <c r="BO63" s="1922" t="e">
        <f t="shared" si="116"/>
        <v>#DIV/0!</v>
      </c>
      <c r="BP63" s="1922" t="e">
        <f t="shared" si="116"/>
        <v>#DIV/0!</v>
      </c>
      <c r="BQ63" s="1922" t="e">
        <f t="shared" si="116"/>
        <v>#DIV/0!</v>
      </c>
      <c r="BR63" s="1922" t="e">
        <f t="shared" si="116"/>
        <v>#DIV/0!</v>
      </c>
      <c r="BS63" s="1924"/>
      <c r="BT63" s="1924"/>
      <c r="BU63" s="1924"/>
      <c r="BV63" s="1924"/>
      <c r="BW63" s="1924"/>
      <c r="BX63" s="1924"/>
      <c r="BY63" s="1924"/>
      <c r="BZ63" s="1924"/>
      <c r="CA63" s="1925"/>
      <c r="CB63" s="1783"/>
      <c r="CC63" s="1926"/>
      <c r="CD63" s="1927"/>
      <c r="CE63" s="1927"/>
      <c r="CF63" s="2225"/>
      <c r="CG63" s="2002"/>
      <c r="CH63" s="1783"/>
      <c r="CI63" s="1783"/>
      <c r="CJ63" s="1783"/>
      <c r="CK63" s="1783"/>
      <c r="CL63" s="1783"/>
      <c r="CM63" s="1783"/>
      <c r="CN63" s="1783"/>
      <c r="CO63" s="1783"/>
      <c r="CP63" s="1783"/>
      <c r="CQ63" s="1783"/>
      <c r="CR63" s="1783"/>
      <c r="CS63" s="1783"/>
      <c r="CT63" s="1783"/>
    </row>
    <row r="64" spans="1:98" ht="40.5" customHeight="1">
      <c r="A64" s="2068"/>
      <c r="B64" s="1889"/>
      <c r="C64" s="1890"/>
      <c r="D64" s="2113"/>
      <c r="E64" s="2048"/>
      <c r="F64" s="1891"/>
      <c r="G64" s="1892"/>
      <c r="H64" s="2257"/>
      <c r="I64" s="2226"/>
      <c r="J64" s="2227"/>
      <c r="K64" s="2227"/>
      <c r="L64" s="2227"/>
      <c r="M64" s="2257"/>
      <c r="N64" s="1685"/>
      <c r="O64" s="1898"/>
      <c r="P64" s="1918"/>
      <c r="Q64" s="2073"/>
      <c r="R64" s="1901"/>
      <c r="S64" s="1901"/>
      <c r="T64" s="3708"/>
      <c r="U64" s="1802"/>
      <c r="V64" s="2234">
        <v>3</v>
      </c>
      <c r="W64" s="1891" t="s">
        <v>2448</v>
      </c>
      <c r="X64" s="1905">
        <v>45777</v>
      </c>
      <c r="Y64" s="1905">
        <v>46022</v>
      </c>
      <c r="Z64" s="3713" t="s">
        <v>2426</v>
      </c>
      <c r="AA64" s="2231"/>
      <c r="AB64" s="1908"/>
      <c r="AC64" s="1908"/>
      <c r="AD64" s="1909"/>
      <c r="AE64" s="1885"/>
      <c r="AF64" s="1932"/>
      <c r="AG64" s="1934"/>
      <c r="AH64" s="1934"/>
      <c r="AI64" s="1934"/>
      <c r="AJ64" s="1935"/>
      <c r="AK64" s="1914"/>
      <c r="AL64" s="1915"/>
      <c r="AM64" s="1915"/>
      <c r="AN64" s="1916"/>
      <c r="AO64" s="1783"/>
      <c r="AP64" s="1917"/>
      <c r="AQ64" s="1918"/>
      <c r="AR64" s="1859"/>
      <c r="AS64" s="1919" t="e">
        <f t="shared" si="97"/>
        <v>#DIV/0!</v>
      </c>
      <c r="AT64" s="1920" t="e">
        <f t="shared" si="98"/>
        <v>#DIV/0!</v>
      </c>
      <c r="AU64" s="1920" t="e">
        <f t="shared" si="99"/>
        <v>#DIV/0!</v>
      </c>
      <c r="AV64" s="1920" t="e">
        <f t="shared" si="100"/>
        <v>#DIV/0!</v>
      </c>
      <c r="AW64" s="1921">
        <f t="shared" si="101"/>
        <v>0</v>
      </c>
      <c r="AX64" s="1921">
        <f t="shared" si="102"/>
        <v>0</v>
      </c>
      <c r="AY64" s="1921">
        <f t="shared" si="103"/>
        <v>0</v>
      </c>
      <c r="AZ64" s="1921" t="e">
        <f t="shared" si="104"/>
        <v>#DIV/0!</v>
      </c>
      <c r="BA64" s="1922" t="e">
        <f t="shared" si="105"/>
        <v>#DIV/0!</v>
      </c>
      <c r="BB64" s="1922" t="e">
        <f t="shared" si="106"/>
        <v>#DIV/0!</v>
      </c>
      <c r="BC64" s="1922" t="e">
        <f t="shared" si="107"/>
        <v>#DIV/0!</v>
      </c>
      <c r="BD64" s="1922" t="e">
        <f t="shared" si="108"/>
        <v>#DIV/0!</v>
      </c>
      <c r="BE64" s="1923">
        <v>0.2</v>
      </c>
      <c r="BF64" s="1923">
        <v>0.8</v>
      </c>
      <c r="BG64" s="1922">
        <f t="shared" si="109"/>
        <v>0</v>
      </c>
      <c r="BH64" s="1922">
        <f t="shared" si="110"/>
        <v>0</v>
      </c>
      <c r="BI64" s="1922">
        <f t="shared" si="111"/>
        <v>0</v>
      </c>
      <c r="BJ64" s="1922" t="e">
        <f t="shared" si="112"/>
        <v>#DIV/0!</v>
      </c>
      <c r="BK64" s="1922" t="e">
        <f t="shared" si="112"/>
        <v>#DIV/0!</v>
      </c>
      <c r="BL64" s="1922" t="e">
        <f t="shared" si="113"/>
        <v>#DIV/0!</v>
      </c>
      <c r="BM64" s="1922" t="e">
        <f t="shared" si="114"/>
        <v>#DIV/0!</v>
      </c>
      <c r="BN64" s="1922" t="e">
        <f t="shared" si="115"/>
        <v>#DIV/0!</v>
      </c>
      <c r="BO64" s="1922" t="e">
        <f t="shared" si="116"/>
        <v>#DIV/0!</v>
      </c>
      <c r="BP64" s="1922" t="e">
        <f t="shared" si="116"/>
        <v>#DIV/0!</v>
      </c>
      <c r="BQ64" s="1922" t="e">
        <f t="shared" si="116"/>
        <v>#DIV/0!</v>
      </c>
      <c r="BR64" s="1922" t="e">
        <f t="shared" si="116"/>
        <v>#DIV/0!</v>
      </c>
      <c r="BS64" s="1924"/>
      <c r="BT64" s="1924"/>
      <c r="BU64" s="1924"/>
      <c r="BV64" s="1924"/>
      <c r="BW64" s="1924"/>
      <c r="BX64" s="1924"/>
      <c r="BY64" s="1924"/>
      <c r="BZ64" s="1924"/>
      <c r="CA64" s="1925"/>
      <c r="CB64" s="1783"/>
      <c r="CC64" s="1926"/>
      <c r="CD64" s="1927"/>
      <c r="CE64" s="1927"/>
      <c r="CF64" s="2225"/>
      <c r="CG64" s="2002"/>
      <c r="CH64" s="1783"/>
      <c r="CI64" s="1783"/>
      <c r="CJ64" s="1783"/>
      <c r="CK64" s="1783"/>
      <c r="CL64" s="1783"/>
      <c r="CM64" s="1783"/>
      <c r="CN64" s="1783"/>
      <c r="CO64" s="1783"/>
      <c r="CP64" s="1783"/>
      <c r="CQ64" s="1783"/>
      <c r="CR64" s="1783"/>
      <c r="CS64" s="1783"/>
      <c r="CT64" s="1783"/>
    </row>
    <row r="65" spans="1:98" ht="52.5" customHeight="1">
      <c r="A65" s="2068"/>
      <c r="B65" s="1889"/>
      <c r="C65" s="1890"/>
      <c r="D65" s="2113"/>
      <c r="E65" s="2048"/>
      <c r="F65" s="1891"/>
      <c r="G65" s="1892"/>
      <c r="H65" s="2257"/>
      <c r="I65" s="2226"/>
      <c r="J65" s="2227"/>
      <c r="K65" s="2227"/>
      <c r="L65" s="2227"/>
      <c r="M65" s="2257"/>
      <c r="N65" s="1685"/>
      <c r="O65" s="1898"/>
      <c r="P65" s="1918"/>
      <c r="Q65" s="2073"/>
      <c r="R65" s="1901"/>
      <c r="S65" s="1901"/>
      <c r="T65" s="3708"/>
      <c r="U65" s="1802"/>
      <c r="V65" s="2234">
        <v>5</v>
      </c>
      <c r="W65" s="2446" t="s">
        <v>2452</v>
      </c>
      <c r="X65" s="1905">
        <v>45687</v>
      </c>
      <c r="Y65" s="1905">
        <v>46022</v>
      </c>
      <c r="Z65" s="3673" t="s">
        <v>2396</v>
      </c>
      <c r="AA65" s="2231"/>
      <c r="AB65" s="1908"/>
      <c r="AC65" s="1908"/>
      <c r="AD65" s="1909"/>
      <c r="AE65" s="1885"/>
      <c r="AF65" s="1932"/>
      <c r="AG65" s="1934"/>
      <c r="AH65" s="1934"/>
      <c r="AI65" s="1934"/>
      <c r="AJ65" s="1935"/>
      <c r="AK65" s="1914"/>
      <c r="AL65" s="1915"/>
      <c r="AM65" s="1915"/>
      <c r="AN65" s="1916"/>
      <c r="AO65" s="1783"/>
      <c r="AP65" s="1917"/>
      <c r="AQ65" s="1918"/>
      <c r="AR65" s="1859"/>
      <c r="AS65" s="1919" t="e">
        <f t="shared" si="97"/>
        <v>#DIV/0!</v>
      </c>
      <c r="AT65" s="1920" t="e">
        <f t="shared" si="98"/>
        <v>#DIV/0!</v>
      </c>
      <c r="AU65" s="1920" t="e">
        <f t="shared" si="99"/>
        <v>#DIV/0!</v>
      </c>
      <c r="AV65" s="1920" t="e">
        <f t="shared" si="100"/>
        <v>#DIV/0!</v>
      </c>
      <c r="AW65" s="1921">
        <f t="shared" si="101"/>
        <v>0</v>
      </c>
      <c r="AX65" s="1921">
        <f t="shared" si="102"/>
        <v>0</v>
      </c>
      <c r="AY65" s="1921">
        <f t="shared" si="103"/>
        <v>0</v>
      </c>
      <c r="AZ65" s="1921" t="e">
        <f t="shared" si="104"/>
        <v>#DIV/0!</v>
      </c>
      <c r="BA65" s="1922" t="e">
        <f t="shared" si="105"/>
        <v>#DIV/0!</v>
      </c>
      <c r="BB65" s="1922" t="e">
        <f t="shared" si="106"/>
        <v>#DIV/0!</v>
      </c>
      <c r="BC65" s="1922" t="e">
        <f t="shared" si="107"/>
        <v>#DIV/0!</v>
      </c>
      <c r="BD65" s="1922" t="e">
        <f t="shared" si="108"/>
        <v>#DIV/0!</v>
      </c>
      <c r="BE65" s="1923">
        <v>0.2</v>
      </c>
      <c r="BF65" s="1923">
        <v>0.8</v>
      </c>
      <c r="BG65" s="1922">
        <f t="shared" si="109"/>
        <v>0</v>
      </c>
      <c r="BH65" s="1922">
        <f t="shared" si="110"/>
        <v>0</v>
      </c>
      <c r="BI65" s="1922">
        <f t="shared" si="111"/>
        <v>0</v>
      </c>
      <c r="BJ65" s="1922" t="e">
        <f t="shared" si="112"/>
        <v>#DIV/0!</v>
      </c>
      <c r="BK65" s="1922" t="e">
        <f t="shared" si="112"/>
        <v>#DIV/0!</v>
      </c>
      <c r="BL65" s="1922" t="e">
        <f t="shared" si="113"/>
        <v>#DIV/0!</v>
      </c>
      <c r="BM65" s="1922" t="e">
        <f t="shared" si="114"/>
        <v>#DIV/0!</v>
      </c>
      <c r="BN65" s="1922" t="e">
        <f t="shared" si="115"/>
        <v>#DIV/0!</v>
      </c>
      <c r="BO65" s="1922" t="e">
        <f t="shared" si="116"/>
        <v>#DIV/0!</v>
      </c>
      <c r="BP65" s="1922" t="e">
        <f t="shared" si="116"/>
        <v>#DIV/0!</v>
      </c>
      <c r="BQ65" s="1922" t="e">
        <f t="shared" si="116"/>
        <v>#DIV/0!</v>
      </c>
      <c r="BR65" s="1922" t="e">
        <f t="shared" si="116"/>
        <v>#DIV/0!</v>
      </c>
      <c r="BS65" s="1924"/>
      <c r="BT65" s="1924"/>
      <c r="BU65" s="1924"/>
      <c r="BV65" s="1924"/>
      <c r="BW65" s="1924"/>
      <c r="BX65" s="1924"/>
      <c r="BY65" s="1924"/>
      <c r="BZ65" s="1924"/>
      <c r="CA65" s="1925"/>
      <c r="CB65" s="1783"/>
      <c r="CC65" s="1926"/>
      <c r="CD65" s="1927"/>
      <c r="CE65" s="1927"/>
      <c r="CF65" s="2225"/>
      <c r="CG65" s="2002"/>
      <c r="CH65" s="1783"/>
      <c r="CI65" s="1783"/>
      <c r="CJ65" s="1783"/>
      <c r="CK65" s="1783"/>
      <c r="CL65" s="1783"/>
      <c r="CM65" s="1783"/>
      <c r="CN65" s="1783"/>
      <c r="CO65" s="1783"/>
      <c r="CP65" s="1783"/>
      <c r="CQ65" s="1783"/>
      <c r="CR65" s="1783"/>
      <c r="CS65" s="1783"/>
      <c r="CT65" s="1783"/>
    </row>
    <row r="66" spans="1:98" ht="15.75" customHeight="1">
      <c r="A66" s="2068"/>
      <c r="B66" s="1889"/>
      <c r="C66" s="1890"/>
      <c r="D66" s="2113"/>
      <c r="E66" s="2048"/>
      <c r="F66" s="1891"/>
      <c r="G66" s="1892"/>
      <c r="H66" s="2257"/>
      <c r="I66" s="2226"/>
      <c r="J66" s="2227"/>
      <c r="K66" s="2227"/>
      <c r="L66" s="2227"/>
      <c r="M66" s="2257"/>
      <c r="N66" s="1685"/>
      <c r="O66" s="1898"/>
      <c r="P66" s="1918"/>
      <c r="Q66" s="2073"/>
      <c r="R66" s="1901"/>
      <c r="S66" s="1901"/>
      <c r="T66" s="3708"/>
      <c r="U66" s="1802"/>
      <c r="V66" s="2234">
        <v>6</v>
      </c>
      <c r="W66" s="1940" t="s">
        <v>2453</v>
      </c>
      <c r="X66" s="1948"/>
      <c r="Y66" s="1948"/>
      <c r="Z66" s="3718"/>
      <c r="AA66" s="2231"/>
      <c r="AB66" s="1908"/>
      <c r="AC66" s="1908"/>
      <c r="AD66" s="1909"/>
      <c r="AE66" s="1885"/>
      <c r="AF66" s="1932"/>
      <c r="AG66" s="1934"/>
      <c r="AH66" s="1934"/>
      <c r="AI66" s="1934"/>
      <c r="AJ66" s="1935"/>
      <c r="AK66" s="1914"/>
      <c r="AL66" s="1915"/>
      <c r="AM66" s="1915"/>
      <c r="AN66" s="1916"/>
      <c r="AO66" s="1783"/>
      <c r="AP66" s="1917"/>
      <c r="AQ66" s="1918"/>
      <c r="AR66" s="1859"/>
      <c r="AS66" s="1919" t="e">
        <f t="shared" si="97"/>
        <v>#DIV/0!</v>
      </c>
      <c r="AT66" s="1920" t="e">
        <f t="shared" si="98"/>
        <v>#DIV/0!</v>
      </c>
      <c r="AU66" s="1920" t="e">
        <f t="shared" si="99"/>
        <v>#DIV/0!</v>
      </c>
      <c r="AV66" s="1920" t="e">
        <f t="shared" si="100"/>
        <v>#DIV/0!</v>
      </c>
      <c r="AW66" s="1921">
        <f t="shared" si="101"/>
        <v>0</v>
      </c>
      <c r="AX66" s="1921">
        <f t="shared" si="102"/>
        <v>0</v>
      </c>
      <c r="AY66" s="1921">
        <f t="shared" si="103"/>
        <v>0</v>
      </c>
      <c r="AZ66" s="1921" t="e">
        <f t="shared" si="104"/>
        <v>#DIV/0!</v>
      </c>
      <c r="BA66" s="1922" t="e">
        <f t="shared" si="105"/>
        <v>#DIV/0!</v>
      </c>
      <c r="BB66" s="1922" t="e">
        <f t="shared" si="106"/>
        <v>#DIV/0!</v>
      </c>
      <c r="BC66" s="1922" t="e">
        <f t="shared" si="107"/>
        <v>#DIV/0!</v>
      </c>
      <c r="BD66" s="1922" t="e">
        <f t="shared" si="108"/>
        <v>#DIV/0!</v>
      </c>
      <c r="BE66" s="1923">
        <v>0.2</v>
      </c>
      <c r="BF66" s="1923">
        <v>0.8</v>
      </c>
      <c r="BG66" s="1922">
        <f t="shared" si="109"/>
        <v>0</v>
      </c>
      <c r="BH66" s="1922">
        <f t="shared" si="110"/>
        <v>0</v>
      </c>
      <c r="BI66" s="1922">
        <f t="shared" si="111"/>
        <v>0</v>
      </c>
      <c r="BJ66" s="1922" t="e">
        <f t="shared" si="112"/>
        <v>#DIV/0!</v>
      </c>
      <c r="BK66" s="1922" t="e">
        <f t="shared" si="112"/>
        <v>#DIV/0!</v>
      </c>
      <c r="BL66" s="1922" t="e">
        <f t="shared" si="113"/>
        <v>#DIV/0!</v>
      </c>
      <c r="BM66" s="1922" t="e">
        <f t="shared" si="114"/>
        <v>#DIV/0!</v>
      </c>
      <c r="BN66" s="1922" t="e">
        <f t="shared" si="115"/>
        <v>#DIV/0!</v>
      </c>
      <c r="BO66" s="1922" t="e">
        <f t="shared" si="116"/>
        <v>#DIV/0!</v>
      </c>
      <c r="BP66" s="1922" t="e">
        <f t="shared" si="116"/>
        <v>#DIV/0!</v>
      </c>
      <c r="BQ66" s="1922" t="e">
        <f t="shared" si="116"/>
        <v>#DIV/0!</v>
      </c>
      <c r="BR66" s="1922" t="e">
        <f t="shared" si="116"/>
        <v>#DIV/0!</v>
      </c>
      <c r="BS66" s="1924"/>
      <c r="BT66" s="1924"/>
      <c r="BU66" s="1924"/>
      <c r="BV66" s="1924"/>
      <c r="BW66" s="1924"/>
      <c r="BX66" s="1924"/>
      <c r="BY66" s="1924"/>
      <c r="BZ66" s="1924"/>
      <c r="CA66" s="1925"/>
      <c r="CB66" s="1783"/>
      <c r="CC66" s="1926"/>
      <c r="CD66" s="1927"/>
      <c r="CE66" s="1927"/>
      <c r="CF66" s="2225"/>
      <c r="CG66" s="2002"/>
      <c r="CH66" s="1783"/>
      <c r="CI66" s="1783"/>
      <c r="CJ66" s="1783"/>
      <c r="CK66" s="1783"/>
      <c r="CL66" s="1783"/>
      <c r="CM66" s="1783"/>
      <c r="CN66" s="1783"/>
      <c r="CO66" s="1783"/>
      <c r="CP66" s="1783"/>
      <c r="CQ66" s="1783"/>
      <c r="CR66" s="1783"/>
      <c r="CS66" s="1783"/>
      <c r="CT66" s="1783"/>
    </row>
    <row r="67" spans="1:98" ht="15.75" customHeight="1" thickBot="1">
      <c r="A67" s="2068"/>
      <c r="B67" s="1889"/>
      <c r="C67" s="1890"/>
      <c r="D67" s="2113"/>
      <c r="E67" s="2048"/>
      <c r="F67" s="1891"/>
      <c r="G67" s="1892"/>
      <c r="H67" s="2257"/>
      <c r="I67" s="2226"/>
      <c r="J67" s="2227"/>
      <c r="K67" s="2227"/>
      <c r="L67" s="2227"/>
      <c r="M67" s="2257"/>
      <c r="N67" s="1685"/>
      <c r="O67" s="1898"/>
      <c r="P67" s="1918"/>
      <c r="Q67" s="2073"/>
      <c r="R67" s="1901"/>
      <c r="S67" s="1901"/>
      <c r="T67" s="3708"/>
      <c r="U67" s="1802"/>
      <c r="V67" s="2228">
        <v>7</v>
      </c>
      <c r="W67" s="3312" t="s">
        <v>2452</v>
      </c>
      <c r="X67" s="1905"/>
      <c r="Y67" s="1905"/>
      <c r="Z67" s="2502"/>
      <c r="AA67" s="1907"/>
      <c r="AB67" s="1908"/>
      <c r="AC67" s="1908"/>
      <c r="AD67" s="1909"/>
      <c r="AE67" s="1885"/>
      <c r="AF67" s="1932"/>
      <c r="AG67" s="1934"/>
      <c r="AH67" s="1934"/>
      <c r="AI67" s="1934"/>
      <c r="AJ67" s="1935"/>
      <c r="AK67" s="1914"/>
      <c r="AL67" s="1915"/>
      <c r="AM67" s="1915"/>
      <c r="AN67" s="1916"/>
      <c r="AO67" s="1783"/>
      <c r="AP67" s="1917"/>
      <c r="AQ67" s="1918"/>
      <c r="AR67" s="1859"/>
      <c r="AS67" s="1919" t="e">
        <f t="shared" si="97"/>
        <v>#DIV/0!</v>
      </c>
      <c r="AT67" s="1920" t="e">
        <f t="shared" si="98"/>
        <v>#DIV/0!</v>
      </c>
      <c r="AU67" s="1920" t="e">
        <f t="shared" si="99"/>
        <v>#DIV/0!</v>
      </c>
      <c r="AV67" s="1920" t="e">
        <f t="shared" si="100"/>
        <v>#DIV/0!</v>
      </c>
      <c r="AW67" s="1921">
        <f t="shared" si="101"/>
        <v>0</v>
      </c>
      <c r="AX67" s="1921">
        <f t="shared" si="102"/>
        <v>0</v>
      </c>
      <c r="AY67" s="1921">
        <f t="shared" si="103"/>
        <v>0</v>
      </c>
      <c r="AZ67" s="1921" t="e">
        <f t="shared" si="104"/>
        <v>#DIV/0!</v>
      </c>
      <c r="BA67" s="1922" t="e">
        <f t="shared" si="105"/>
        <v>#DIV/0!</v>
      </c>
      <c r="BB67" s="1922" t="e">
        <f t="shared" si="106"/>
        <v>#DIV/0!</v>
      </c>
      <c r="BC67" s="1922" t="e">
        <f t="shared" si="107"/>
        <v>#DIV/0!</v>
      </c>
      <c r="BD67" s="1922" t="e">
        <f t="shared" si="108"/>
        <v>#DIV/0!</v>
      </c>
      <c r="BE67" s="1923">
        <v>0.2</v>
      </c>
      <c r="BF67" s="1923">
        <v>0.8</v>
      </c>
      <c r="BG67" s="1922">
        <f t="shared" si="109"/>
        <v>0</v>
      </c>
      <c r="BH67" s="1922">
        <f t="shared" si="110"/>
        <v>0</v>
      </c>
      <c r="BI67" s="1922">
        <f t="shared" si="111"/>
        <v>0</v>
      </c>
      <c r="BJ67" s="1922" t="e">
        <f t="shared" si="112"/>
        <v>#DIV/0!</v>
      </c>
      <c r="BK67" s="1922" t="e">
        <f t="shared" si="112"/>
        <v>#DIV/0!</v>
      </c>
      <c r="BL67" s="1922" t="e">
        <f t="shared" si="113"/>
        <v>#DIV/0!</v>
      </c>
      <c r="BM67" s="1922" t="e">
        <f t="shared" si="114"/>
        <v>#DIV/0!</v>
      </c>
      <c r="BN67" s="1922" t="e">
        <f t="shared" si="115"/>
        <v>#DIV/0!</v>
      </c>
      <c r="BO67" s="1922" t="e">
        <f t="shared" si="116"/>
        <v>#DIV/0!</v>
      </c>
      <c r="BP67" s="1922" t="e">
        <f t="shared" si="116"/>
        <v>#DIV/0!</v>
      </c>
      <c r="BQ67" s="1922" t="e">
        <f t="shared" si="116"/>
        <v>#DIV/0!</v>
      </c>
      <c r="BR67" s="1922" t="e">
        <f t="shared" si="116"/>
        <v>#DIV/0!</v>
      </c>
      <c r="BS67" s="1924"/>
      <c r="BT67" s="1924"/>
      <c r="BU67" s="1924"/>
      <c r="BV67" s="1924"/>
      <c r="BW67" s="1924"/>
      <c r="BX67" s="1924"/>
      <c r="BY67" s="1924"/>
      <c r="BZ67" s="1924"/>
      <c r="CA67" s="1925"/>
      <c r="CB67" s="1783"/>
      <c r="CC67" s="1926"/>
      <c r="CD67" s="1927"/>
      <c r="CE67" s="1927"/>
      <c r="CF67" s="2225"/>
      <c r="CG67" s="2002"/>
      <c r="CH67" s="1783"/>
      <c r="CI67" s="1783"/>
      <c r="CJ67" s="1783"/>
      <c r="CK67" s="1783"/>
      <c r="CL67" s="1783"/>
      <c r="CM67" s="1783"/>
      <c r="CN67" s="1783"/>
      <c r="CO67" s="1783"/>
      <c r="CP67" s="1783"/>
      <c r="CQ67" s="1783"/>
      <c r="CR67" s="1783"/>
      <c r="CS67" s="1783"/>
      <c r="CT67" s="1783"/>
    </row>
    <row r="68" spans="1:98" ht="15.75" customHeight="1">
      <c r="A68" s="1829">
        <v>11</v>
      </c>
      <c r="B68" s="2537"/>
      <c r="C68" s="2538"/>
      <c r="D68" s="1871"/>
      <c r="E68" s="2399"/>
      <c r="F68" s="1833"/>
      <c r="G68" s="1872"/>
      <c r="H68" s="1847"/>
      <c r="I68" s="1836"/>
      <c r="J68" s="1837"/>
      <c r="K68" s="1837"/>
      <c r="L68" s="1837"/>
      <c r="M68" s="1838"/>
      <c r="N68" s="1839"/>
      <c r="O68" s="2378"/>
      <c r="P68" s="2539"/>
      <c r="Q68" s="1842"/>
      <c r="R68" s="1843"/>
      <c r="S68" s="1843"/>
      <c r="T68" s="1844"/>
      <c r="U68" s="1885"/>
      <c r="V68" s="2241">
        <v>1</v>
      </c>
      <c r="W68" s="2550"/>
      <c r="X68" s="2487"/>
      <c r="Y68" s="2487"/>
      <c r="Z68" s="2488"/>
      <c r="AA68" s="2489"/>
      <c r="AB68" s="2490"/>
      <c r="AC68" s="2490"/>
      <c r="AD68" s="2491"/>
      <c r="AE68" s="2492"/>
      <c r="AF68" s="3320"/>
      <c r="AG68" s="2492"/>
      <c r="AH68" s="2492"/>
      <c r="AI68" s="2492"/>
      <c r="AJ68" s="2493"/>
      <c r="AK68" s="1854"/>
      <c r="AL68" s="1855"/>
      <c r="AM68" s="1855"/>
      <c r="AN68" s="1856"/>
      <c r="AO68" s="2233"/>
      <c r="AP68" s="1857"/>
      <c r="AQ68" s="1858"/>
      <c r="AR68" s="1859"/>
      <c r="AS68" s="1860" t="e">
        <f t="shared" si="97"/>
        <v>#DIV/0!</v>
      </c>
      <c r="AT68" s="2344" t="e">
        <f t="shared" si="98"/>
        <v>#DIV/0!</v>
      </c>
      <c r="AU68" s="2344" t="e">
        <f t="shared" si="99"/>
        <v>#DIV/0!</v>
      </c>
      <c r="AV68" s="2344" t="e">
        <f t="shared" si="100"/>
        <v>#DIV/0!</v>
      </c>
      <c r="AW68" s="1997" t="e">
        <f t="shared" si="101"/>
        <v>#DIV/0!</v>
      </c>
      <c r="AX68" s="1997" t="e">
        <f t="shared" si="102"/>
        <v>#DIV/0!</v>
      </c>
      <c r="AY68" s="1997" t="e">
        <f t="shared" si="103"/>
        <v>#DIV/0!</v>
      </c>
      <c r="AZ68" s="1997" t="e">
        <f t="shared" si="104"/>
        <v>#DIV/0!</v>
      </c>
      <c r="BA68" s="1998" t="e">
        <f t="shared" si="105"/>
        <v>#DIV/0!</v>
      </c>
      <c r="BB68" s="1998" t="e">
        <f t="shared" si="106"/>
        <v>#DIV/0!</v>
      </c>
      <c r="BC68" s="1998" t="e">
        <f t="shared" si="107"/>
        <v>#DIV/0!</v>
      </c>
      <c r="BD68" s="1998" t="e">
        <f t="shared" si="108"/>
        <v>#DIV/0!</v>
      </c>
      <c r="BE68" s="2345">
        <v>0.2</v>
      </c>
      <c r="BF68" s="2345">
        <v>0.8</v>
      </c>
      <c r="BG68" s="1998" t="e">
        <f t="shared" si="109"/>
        <v>#DIV/0!</v>
      </c>
      <c r="BH68" s="1998" t="e">
        <f t="shared" si="110"/>
        <v>#DIV/0!</v>
      </c>
      <c r="BI68" s="1998" t="e">
        <f t="shared" si="111"/>
        <v>#DIV/0!</v>
      </c>
      <c r="BJ68" s="1998" t="e">
        <f t="shared" si="112"/>
        <v>#DIV/0!</v>
      </c>
      <c r="BK68" s="1998" t="e">
        <f t="shared" si="112"/>
        <v>#DIV/0!</v>
      </c>
      <c r="BL68" s="1998" t="e">
        <f t="shared" si="113"/>
        <v>#DIV/0!</v>
      </c>
      <c r="BM68" s="1998" t="e">
        <f t="shared" si="114"/>
        <v>#DIV/0!</v>
      </c>
      <c r="BN68" s="1998" t="e">
        <f t="shared" si="115"/>
        <v>#DIV/0!</v>
      </c>
      <c r="BO68" s="1998" t="e">
        <f t="shared" si="116"/>
        <v>#DIV/0!</v>
      </c>
      <c r="BP68" s="1863" t="e">
        <f t="shared" si="116"/>
        <v>#DIV/0!</v>
      </c>
      <c r="BQ68" s="1863" t="e">
        <f t="shared" si="116"/>
        <v>#DIV/0!</v>
      </c>
      <c r="BR68" s="1863" t="e">
        <f t="shared" si="116"/>
        <v>#DIV/0!</v>
      </c>
      <c r="BS68" s="2346" t="e">
        <f t="shared" ref="BS68:BV68" si="121">AVERAGEIF(BO68:BO77,"&lt;&gt;#¡DIV/0!")</f>
        <v>#DIV/0!</v>
      </c>
      <c r="BT68" s="2346" t="e">
        <f t="shared" si="121"/>
        <v>#DIV/0!</v>
      </c>
      <c r="BU68" s="2346" t="e">
        <f t="shared" si="121"/>
        <v>#DIV/0!</v>
      </c>
      <c r="BV68" s="2346" t="e">
        <f t="shared" si="121"/>
        <v>#DIV/0!</v>
      </c>
      <c r="BW68" s="1866" t="e">
        <f>+C68*BS68</f>
        <v>#DIV/0!</v>
      </c>
      <c r="BX68" s="1866" t="e">
        <f>+C68*BT68</f>
        <v>#DIV/0!</v>
      </c>
      <c r="BY68" s="1866" t="e">
        <f>+C68*BU68</f>
        <v>#DIV/0!</v>
      </c>
      <c r="BZ68" s="1866" t="e">
        <f>+C68*BV68</f>
        <v>#DIV/0!</v>
      </c>
      <c r="CA68" s="2347" t="e">
        <f>SUM(BW68:BZ77)</f>
        <v>#DIV/0!</v>
      </c>
      <c r="CB68" s="1783"/>
      <c r="CC68" s="1868" t="e">
        <f t="shared" ref="CC68:CF68" si="122">+Q68/$N$68</f>
        <v>#DIV/0!</v>
      </c>
      <c r="CD68" s="1869" t="e">
        <f t="shared" si="122"/>
        <v>#DIV/0!</v>
      </c>
      <c r="CE68" s="1869" t="e">
        <f t="shared" si="122"/>
        <v>#DIV/0!</v>
      </c>
      <c r="CF68" s="2348" t="e">
        <f t="shared" si="122"/>
        <v>#DIV/0!</v>
      </c>
      <c r="CG68" s="2349" t="e">
        <f>AVERAGE(CC68:CF77)</f>
        <v>#DIV/0!</v>
      </c>
      <c r="CH68" s="1783"/>
      <c r="CI68" s="1783"/>
      <c r="CJ68" s="1783"/>
      <c r="CK68" s="1783"/>
      <c r="CL68" s="1783"/>
      <c r="CM68" s="1783"/>
      <c r="CN68" s="1783"/>
      <c r="CO68" s="1783"/>
      <c r="CP68" s="1783"/>
      <c r="CQ68" s="1783"/>
      <c r="CR68" s="1783"/>
      <c r="CS68" s="1783"/>
      <c r="CT68" s="1783"/>
    </row>
    <row r="69" spans="1:98" ht="15.75" customHeight="1">
      <c r="A69" s="2068"/>
      <c r="B69" s="2004"/>
      <c r="C69" s="2541"/>
      <c r="D69" s="2113"/>
      <c r="E69" s="2048"/>
      <c r="F69" s="1891"/>
      <c r="G69" s="1892"/>
      <c r="H69" s="2257"/>
      <c r="I69" s="2226"/>
      <c r="J69" s="2227"/>
      <c r="K69" s="2227"/>
      <c r="L69" s="2227"/>
      <c r="M69" s="2257"/>
      <c r="N69" s="1685"/>
      <c r="O69" s="1898"/>
      <c r="P69" s="1918"/>
      <c r="Q69" s="2073"/>
      <c r="R69" s="1901"/>
      <c r="S69" s="1901"/>
      <c r="T69" s="1902"/>
      <c r="U69" s="1802"/>
      <c r="V69" s="2234">
        <v>2</v>
      </c>
      <c r="W69" s="2550"/>
      <c r="X69" s="2487"/>
      <c r="Y69" s="2487"/>
      <c r="Z69" s="2488"/>
      <c r="AA69" s="2494"/>
      <c r="AB69" s="2495"/>
      <c r="AC69" s="2496"/>
      <c r="AD69" s="2497"/>
      <c r="AE69" s="2498"/>
      <c r="AF69" s="2498"/>
      <c r="AG69" s="2499"/>
      <c r="AH69" s="2499"/>
      <c r="AI69" s="1934"/>
      <c r="AJ69" s="1892"/>
      <c r="AK69" s="3623"/>
      <c r="AL69" s="1915"/>
      <c r="AM69" s="1915"/>
      <c r="AN69" s="1916"/>
      <c r="AO69" s="1783"/>
      <c r="AP69" s="1917"/>
      <c r="AQ69" s="1918"/>
      <c r="AR69" s="1859"/>
      <c r="AS69" s="1919" t="e">
        <f t="shared" si="97"/>
        <v>#DIV/0!</v>
      </c>
      <c r="AT69" s="1920" t="e">
        <f t="shared" si="98"/>
        <v>#DIV/0!</v>
      </c>
      <c r="AU69" s="1920" t="e">
        <f t="shared" si="99"/>
        <v>#DIV/0!</v>
      </c>
      <c r="AV69" s="1920" t="e">
        <f t="shared" si="100"/>
        <v>#DIV/0!</v>
      </c>
      <c r="AW69" s="1921" t="e">
        <f t="shared" si="101"/>
        <v>#DIV/0!</v>
      </c>
      <c r="AX69" s="1921" t="e">
        <f t="shared" si="102"/>
        <v>#DIV/0!</v>
      </c>
      <c r="AY69" s="1921" t="e">
        <f t="shared" si="103"/>
        <v>#DIV/0!</v>
      </c>
      <c r="AZ69" s="1921" t="e">
        <f t="shared" si="104"/>
        <v>#DIV/0!</v>
      </c>
      <c r="BA69" s="1922" t="e">
        <f t="shared" si="105"/>
        <v>#DIV/0!</v>
      </c>
      <c r="BB69" s="1922" t="e">
        <f t="shared" si="106"/>
        <v>#DIV/0!</v>
      </c>
      <c r="BC69" s="1922" t="e">
        <f t="shared" si="107"/>
        <v>#DIV/0!</v>
      </c>
      <c r="BD69" s="1922" t="e">
        <f t="shared" si="108"/>
        <v>#DIV/0!</v>
      </c>
      <c r="BE69" s="1923">
        <v>0.2</v>
      </c>
      <c r="BF69" s="1923">
        <v>0.8</v>
      </c>
      <c r="BG69" s="1922" t="e">
        <f t="shared" si="109"/>
        <v>#DIV/0!</v>
      </c>
      <c r="BH69" s="1922" t="e">
        <f t="shared" si="110"/>
        <v>#DIV/0!</v>
      </c>
      <c r="BI69" s="1922" t="e">
        <f t="shared" si="111"/>
        <v>#DIV/0!</v>
      </c>
      <c r="BJ69" s="1922" t="e">
        <f t="shared" si="112"/>
        <v>#DIV/0!</v>
      </c>
      <c r="BK69" s="1922" t="e">
        <f t="shared" si="112"/>
        <v>#DIV/0!</v>
      </c>
      <c r="BL69" s="1922" t="e">
        <f t="shared" si="113"/>
        <v>#DIV/0!</v>
      </c>
      <c r="BM69" s="1922" t="e">
        <f t="shared" si="114"/>
        <v>#DIV/0!</v>
      </c>
      <c r="BN69" s="1922" t="e">
        <f t="shared" si="115"/>
        <v>#DIV/0!</v>
      </c>
      <c r="BO69" s="1922" t="e">
        <f t="shared" si="116"/>
        <v>#DIV/0!</v>
      </c>
      <c r="BP69" s="1922" t="e">
        <f t="shared" si="116"/>
        <v>#DIV/0!</v>
      </c>
      <c r="BQ69" s="1922" t="e">
        <f t="shared" si="116"/>
        <v>#DIV/0!</v>
      </c>
      <c r="BR69" s="1922" t="e">
        <f t="shared" si="116"/>
        <v>#DIV/0!</v>
      </c>
      <c r="BS69" s="1924"/>
      <c r="BT69" s="1924"/>
      <c r="BU69" s="1924"/>
      <c r="BV69" s="1924"/>
      <c r="BW69" s="1924"/>
      <c r="BX69" s="1924"/>
      <c r="BY69" s="1924"/>
      <c r="BZ69" s="1924"/>
      <c r="CA69" s="1925"/>
      <c r="CB69" s="1783"/>
      <c r="CC69" s="1926"/>
      <c r="CD69" s="1927"/>
      <c r="CE69" s="1927"/>
      <c r="CF69" s="2225"/>
      <c r="CG69" s="2002"/>
      <c r="CH69" s="1783"/>
      <c r="CI69" s="1783"/>
      <c r="CJ69" s="1783"/>
      <c r="CK69" s="1783"/>
      <c r="CL69" s="1783"/>
      <c r="CM69" s="1783"/>
      <c r="CN69" s="1783"/>
      <c r="CO69" s="1783"/>
      <c r="CP69" s="1783"/>
      <c r="CQ69" s="1783"/>
      <c r="CR69" s="1783"/>
      <c r="CS69" s="1783"/>
      <c r="CT69" s="1783"/>
    </row>
    <row r="70" spans="1:98" ht="15.75" customHeight="1">
      <c r="A70" s="2068"/>
      <c r="B70" s="2004"/>
      <c r="C70" s="2541"/>
      <c r="D70" s="2113"/>
      <c r="E70" s="2048"/>
      <c r="F70" s="1891"/>
      <c r="G70" s="1892"/>
      <c r="H70" s="2257"/>
      <c r="I70" s="2226"/>
      <c r="J70" s="2227"/>
      <c r="K70" s="2227"/>
      <c r="L70" s="2227"/>
      <c r="M70" s="2257"/>
      <c r="N70" s="1685"/>
      <c r="O70" s="1898"/>
      <c r="P70" s="1918"/>
      <c r="Q70" s="2073"/>
      <c r="R70" s="1901"/>
      <c r="S70" s="1901"/>
      <c r="T70" s="1902"/>
      <c r="U70" s="1802"/>
      <c r="V70" s="2234">
        <v>3</v>
      </c>
      <c r="W70" s="2550"/>
      <c r="X70" s="2487"/>
      <c r="Y70" s="2487"/>
      <c r="Z70" s="2488"/>
      <c r="AA70" s="2494"/>
      <c r="AB70" s="2495"/>
      <c r="AC70" s="2496"/>
      <c r="AD70" s="2497"/>
      <c r="AE70" s="2498"/>
      <c r="AF70" s="2498"/>
      <c r="AG70" s="2499"/>
      <c r="AH70" s="2499"/>
      <c r="AI70" s="1934"/>
      <c r="AJ70" s="1892"/>
      <c r="AK70" s="3623"/>
      <c r="AL70" s="1915"/>
      <c r="AM70" s="1915"/>
      <c r="AN70" s="1916"/>
      <c r="AO70" s="1783"/>
      <c r="AP70" s="1917"/>
      <c r="AQ70" s="1918"/>
      <c r="AR70" s="1859"/>
      <c r="AS70" s="1919" t="e">
        <f t="shared" si="97"/>
        <v>#DIV/0!</v>
      </c>
      <c r="AT70" s="1920" t="e">
        <f t="shared" si="98"/>
        <v>#DIV/0!</v>
      </c>
      <c r="AU70" s="1920" t="e">
        <f t="shared" si="99"/>
        <v>#DIV/0!</v>
      </c>
      <c r="AV70" s="1920" t="e">
        <f t="shared" si="100"/>
        <v>#DIV/0!</v>
      </c>
      <c r="AW70" s="1921" t="e">
        <f t="shared" si="101"/>
        <v>#DIV/0!</v>
      </c>
      <c r="AX70" s="1921" t="e">
        <f t="shared" si="102"/>
        <v>#DIV/0!</v>
      </c>
      <c r="AY70" s="1921" t="e">
        <f t="shared" si="103"/>
        <v>#DIV/0!</v>
      </c>
      <c r="AZ70" s="1921" t="e">
        <f t="shared" si="104"/>
        <v>#DIV/0!</v>
      </c>
      <c r="BA70" s="1922" t="e">
        <f t="shared" si="105"/>
        <v>#DIV/0!</v>
      </c>
      <c r="BB70" s="1922" t="e">
        <f t="shared" si="106"/>
        <v>#DIV/0!</v>
      </c>
      <c r="BC70" s="1922" t="e">
        <f t="shared" si="107"/>
        <v>#DIV/0!</v>
      </c>
      <c r="BD70" s="1922" t="e">
        <f t="shared" si="108"/>
        <v>#DIV/0!</v>
      </c>
      <c r="BE70" s="1923">
        <v>0.2</v>
      </c>
      <c r="BF70" s="1923">
        <v>0.8</v>
      </c>
      <c r="BG70" s="1922" t="e">
        <f t="shared" si="109"/>
        <v>#DIV/0!</v>
      </c>
      <c r="BH70" s="1922" t="e">
        <f t="shared" si="110"/>
        <v>#DIV/0!</v>
      </c>
      <c r="BI70" s="1922" t="e">
        <f t="shared" si="111"/>
        <v>#DIV/0!</v>
      </c>
      <c r="BJ70" s="1922" t="e">
        <f t="shared" ref="BJ70:BK85" si="123">+AZ70*BE70</f>
        <v>#DIV/0!</v>
      </c>
      <c r="BK70" s="1922" t="e">
        <f t="shared" si="123"/>
        <v>#DIV/0!</v>
      </c>
      <c r="BL70" s="1922" t="e">
        <f t="shared" si="113"/>
        <v>#DIV/0!</v>
      </c>
      <c r="BM70" s="1922" t="e">
        <f t="shared" si="114"/>
        <v>#DIV/0!</v>
      </c>
      <c r="BN70" s="1922" t="e">
        <f t="shared" si="115"/>
        <v>#DIV/0!</v>
      </c>
      <c r="BO70" s="1922" t="e">
        <f t="shared" ref="BO70:BR85" si="124">+BG70+BK70</f>
        <v>#DIV/0!</v>
      </c>
      <c r="BP70" s="1922" t="e">
        <f t="shared" si="124"/>
        <v>#DIV/0!</v>
      </c>
      <c r="BQ70" s="1922" t="e">
        <f t="shared" si="124"/>
        <v>#DIV/0!</v>
      </c>
      <c r="BR70" s="1922" t="e">
        <f t="shared" si="124"/>
        <v>#DIV/0!</v>
      </c>
      <c r="BS70" s="1924"/>
      <c r="BT70" s="1924"/>
      <c r="BU70" s="1924"/>
      <c r="BV70" s="1924"/>
      <c r="BW70" s="1924"/>
      <c r="BX70" s="1924"/>
      <c r="BY70" s="1924"/>
      <c r="BZ70" s="1924"/>
      <c r="CA70" s="1925"/>
      <c r="CB70" s="1783"/>
      <c r="CC70" s="1926"/>
      <c r="CD70" s="1927"/>
      <c r="CE70" s="1927"/>
      <c r="CF70" s="2225"/>
      <c r="CG70" s="2002"/>
      <c r="CH70" s="1783"/>
      <c r="CI70" s="1783"/>
      <c r="CJ70" s="1783"/>
      <c r="CK70" s="1783"/>
      <c r="CL70" s="1783"/>
      <c r="CM70" s="1783"/>
      <c r="CN70" s="1783"/>
      <c r="CO70" s="1783"/>
      <c r="CP70" s="1783"/>
      <c r="CQ70" s="1783"/>
      <c r="CR70" s="1783"/>
      <c r="CS70" s="1783"/>
      <c r="CT70" s="1783"/>
    </row>
    <row r="71" spans="1:98" ht="15.75" customHeight="1">
      <c r="A71" s="2068"/>
      <c r="B71" s="2004"/>
      <c r="C71" s="2541"/>
      <c r="D71" s="2113"/>
      <c r="E71" s="2048"/>
      <c r="F71" s="1891"/>
      <c r="G71" s="1892"/>
      <c r="H71" s="2257"/>
      <c r="I71" s="2226"/>
      <c r="J71" s="2227"/>
      <c r="K71" s="2227"/>
      <c r="L71" s="2227"/>
      <c r="M71" s="2257"/>
      <c r="N71" s="1685"/>
      <c r="O71" s="1898"/>
      <c r="P71" s="1918"/>
      <c r="Q71" s="2073"/>
      <c r="R71" s="1901"/>
      <c r="S71" s="1901"/>
      <c r="T71" s="1902"/>
      <c r="U71" s="1802"/>
      <c r="V71" s="2234">
        <v>4</v>
      </c>
      <c r="W71" s="2550"/>
      <c r="X71" s="2487"/>
      <c r="Y71" s="2487"/>
      <c r="Z71" s="2488"/>
      <c r="AA71" s="2494"/>
      <c r="AB71" s="2495"/>
      <c r="AC71" s="2496"/>
      <c r="AD71" s="2497"/>
      <c r="AE71" s="2498"/>
      <c r="AF71" s="2498"/>
      <c r="AG71" s="2499"/>
      <c r="AH71" s="2499"/>
      <c r="AI71" s="1934"/>
      <c r="AJ71" s="1892"/>
      <c r="AK71" s="3623"/>
      <c r="AL71" s="1915"/>
      <c r="AM71" s="1915"/>
      <c r="AN71" s="1916"/>
      <c r="AO71" s="1783"/>
      <c r="AP71" s="1917"/>
      <c r="AQ71" s="1918"/>
      <c r="AR71" s="1859"/>
      <c r="AS71" s="1919" t="e">
        <f t="shared" si="97"/>
        <v>#DIV/0!</v>
      </c>
      <c r="AT71" s="1920" t="e">
        <f t="shared" si="98"/>
        <v>#DIV/0!</v>
      </c>
      <c r="AU71" s="1920" t="e">
        <f t="shared" si="99"/>
        <v>#DIV/0!</v>
      </c>
      <c r="AV71" s="1920" t="e">
        <f t="shared" si="100"/>
        <v>#DIV/0!</v>
      </c>
      <c r="AW71" s="1921" t="e">
        <f t="shared" si="101"/>
        <v>#DIV/0!</v>
      </c>
      <c r="AX71" s="1921" t="e">
        <f t="shared" si="102"/>
        <v>#DIV/0!</v>
      </c>
      <c r="AY71" s="1921" t="e">
        <f t="shared" si="103"/>
        <v>#DIV/0!</v>
      </c>
      <c r="AZ71" s="1921" t="e">
        <f t="shared" si="104"/>
        <v>#DIV/0!</v>
      </c>
      <c r="BA71" s="1922" t="e">
        <f t="shared" si="105"/>
        <v>#DIV/0!</v>
      </c>
      <c r="BB71" s="1922" t="e">
        <f t="shared" si="106"/>
        <v>#DIV/0!</v>
      </c>
      <c r="BC71" s="1922" t="e">
        <f t="shared" si="107"/>
        <v>#DIV/0!</v>
      </c>
      <c r="BD71" s="1922" t="e">
        <f t="shared" si="108"/>
        <v>#DIV/0!</v>
      </c>
      <c r="BE71" s="1923">
        <v>0.2</v>
      </c>
      <c r="BF71" s="1923">
        <v>0.8</v>
      </c>
      <c r="BG71" s="1922" t="e">
        <f t="shared" si="109"/>
        <v>#DIV/0!</v>
      </c>
      <c r="BH71" s="1922" t="e">
        <f t="shared" si="110"/>
        <v>#DIV/0!</v>
      </c>
      <c r="BI71" s="1922" t="e">
        <f t="shared" si="111"/>
        <v>#DIV/0!</v>
      </c>
      <c r="BJ71" s="1922" t="e">
        <f t="shared" si="123"/>
        <v>#DIV/0!</v>
      </c>
      <c r="BK71" s="1922" t="e">
        <f t="shared" si="123"/>
        <v>#DIV/0!</v>
      </c>
      <c r="BL71" s="1922" t="e">
        <f t="shared" si="113"/>
        <v>#DIV/0!</v>
      </c>
      <c r="BM71" s="1922" t="e">
        <f t="shared" si="114"/>
        <v>#DIV/0!</v>
      </c>
      <c r="BN71" s="1922" t="e">
        <f t="shared" si="115"/>
        <v>#DIV/0!</v>
      </c>
      <c r="BO71" s="1922" t="e">
        <f t="shared" si="124"/>
        <v>#DIV/0!</v>
      </c>
      <c r="BP71" s="1922" t="e">
        <f t="shared" si="124"/>
        <v>#DIV/0!</v>
      </c>
      <c r="BQ71" s="1922" t="e">
        <f t="shared" si="124"/>
        <v>#DIV/0!</v>
      </c>
      <c r="BR71" s="1922" t="e">
        <f t="shared" si="124"/>
        <v>#DIV/0!</v>
      </c>
      <c r="BS71" s="1924"/>
      <c r="BT71" s="1924"/>
      <c r="BU71" s="1924"/>
      <c r="BV71" s="1924"/>
      <c r="BW71" s="1924"/>
      <c r="BX71" s="1924"/>
      <c r="BY71" s="1924"/>
      <c r="BZ71" s="1924"/>
      <c r="CA71" s="1925"/>
      <c r="CB71" s="1783"/>
      <c r="CC71" s="1926"/>
      <c r="CD71" s="1927"/>
      <c r="CE71" s="1927"/>
      <c r="CF71" s="2225"/>
      <c r="CG71" s="2002"/>
      <c r="CH71" s="1783"/>
      <c r="CI71" s="1783"/>
      <c r="CJ71" s="1783"/>
      <c r="CK71" s="1783"/>
      <c r="CL71" s="1783"/>
      <c r="CM71" s="1783"/>
      <c r="CN71" s="1783"/>
      <c r="CO71" s="1783"/>
      <c r="CP71" s="1783"/>
      <c r="CQ71" s="1783"/>
      <c r="CR71" s="1783"/>
      <c r="CS71" s="1783"/>
      <c r="CT71" s="1783"/>
    </row>
    <row r="72" spans="1:98" ht="15.75" customHeight="1">
      <c r="A72" s="2068"/>
      <c r="B72" s="2004"/>
      <c r="C72" s="2541"/>
      <c r="D72" s="2113"/>
      <c r="E72" s="2048"/>
      <c r="F72" s="1891"/>
      <c r="G72" s="1892"/>
      <c r="H72" s="2257"/>
      <c r="I72" s="2226"/>
      <c r="J72" s="2227"/>
      <c r="K72" s="2227"/>
      <c r="L72" s="2227"/>
      <c r="M72" s="2257"/>
      <c r="N72" s="1685"/>
      <c r="O72" s="1898"/>
      <c r="P72" s="1918"/>
      <c r="Q72" s="2073"/>
      <c r="R72" s="1901"/>
      <c r="S72" s="1901"/>
      <c r="T72" s="1902"/>
      <c r="U72" s="1802"/>
      <c r="V72" s="2234">
        <v>5</v>
      </c>
      <c r="W72" s="2550"/>
      <c r="X72" s="2487"/>
      <c r="Y72" s="2487"/>
      <c r="Z72" s="2488"/>
      <c r="AA72" s="2494"/>
      <c r="AB72" s="2495"/>
      <c r="AC72" s="2496"/>
      <c r="AD72" s="2497"/>
      <c r="AE72" s="2498"/>
      <c r="AF72" s="2498"/>
      <c r="AG72" s="2499"/>
      <c r="AH72" s="2499"/>
      <c r="AI72" s="1934"/>
      <c r="AJ72" s="1892"/>
      <c r="AK72" s="3623"/>
      <c r="AL72" s="1915"/>
      <c r="AM72" s="1915"/>
      <c r="AN72" s="1916"/>
      <c r="AO72" s="1783"/>
      <c r="AP72" s="1917"/>
      <c r="AQ72" s="1918"/>
      <c r="AR72" s="1859"/>
      <c r="AS72" s="1919" t="e">
        <f t="shared" si="97"/>
        <v>#DIV/0!</v>
      </c>
      <c r="AT72" s="1920" t="e">
        <f t="shared" si="98"/>
        <v>#DIV/0!</v>
      </c>
      <c r="AU72" s="1920" t="e">
        <f t="shared" si="99"/>
        <v>#DIV/0!</v>
      </c>
      <c r="AV72" s="1920" t="e">
        <f t="shared" si="100"/>
        <v>#DIV/0!</v>
      </c>
      <c r="AW72" s="1921" t="e">
        <f t="shared" si="101"/>
        <v>#DIV/0!</v>
      </c>
      <c r="AX72" s="1921" t="e">
        <f t="shared" si="102"/>
        <v>#DIV/0!</v>
      </c>
      <c r="AY72" s="1921" t="e">
        <f t="shared" si="103"/>
        <v>#DIV/0!</v>
      </c>
      <c r="AZ72" s="1921" t="e">
        <f t="shared" si="104"/>
        <v>#DIV/0!</v>
      </c>
      <c r="BA72" s="1922" t="e">
        <f t="shared" si="105"/>
        <v>#DIV/0!</v>
      </c>
      <c r="BB72" s="1922" t="e">
        <f t="shared" si="106"/>
        <v>#DIV/0!</v>
      </c>
      <c r="BC72" s="1922" t="e">
        <f t="shared" si="107"/>
        <v>#DIV/0!</v>
      </c>
      <c r="BD72" s="1922" t="e">
        <f t="shared" si="108"/>
        <v>#DIV/0!</v>
      </c>
      <c r="BE72" s="1923">
        <v>0.2</v>
      </c>
      <c r="BF72" s="1923">
        <v>0.8</v>
      </c>
      <c r="BG72" s="1922" t="e">
        <f t="shared" si="109"/>
        <v>#DIV/0!</v>
      </c>
      <c r="BH72" s="1922" t="e">
        <f t="shared" si="110"/>
        <v>#DIV/0!</v>
      </c>
      <c r="BI72" s="1922" t="e">
        <f t="shared" si="111"/>
        <v>#DIV/0!</v>
      </c>
      <c r="BJ72" s="1922" t="e">
        <f t="shared" si="123"/>
        <v>#DIV/0!</v>
      </c>
      <c r="BK72" s="1922" t="e">
        <f t="shared" si="123"/>
        <v>#DIV/0!</v>
      </c>
      <c r="BL72" s="1922" t="e">
        <f t="shared" si="113"/>
        <v>#DIV/0!</v>
      </c>
      <c r="BM72" s="1922" t="e">
        <f t="shared" si="114"/>
        <v>#DIV/0!</v>
      </c>
      <c r="BN72" s="1922" t="e">
        <f t="shared" si="115"/>
        <v>#DIV/0!</v>
      </c>
      <c r="BO72" s="1922" t="e">
        <f t="shared" si="124"/>
        <v>#DIV/0!</v>
      </c>
      <c r="BP72" s="1922" t="e">
        <f t="shared" si="124"/>
        <v>#DIV/0!</v>
      </c>
      <c r="BQ72" s="1922" t="e">
        <f t="shared" si="124"/>
        <v>#DIV/0!</v>
      </c>
      <c r="BR72" s="1922" t="e">
        <f t="shared" si="124"/>
        <v>#DIV/0!</v>
      </c>
      <c r="BS72" s="1924"/>
      <c r="BT72" s="1924"/>
      <c r="BU72" s="1924"/>
      <c r="BV72" s="1924"/>
      <c r="BW72" s="1924"/>
      <c r="BX72" s="1924"/>
      <c r="BY72" s="1924"/>
      <c r="BZ72" s="1924"/>
      <c r="CA72" s="1925"/>
      <c r="CB72" s="1783"/>
      <c r="CC72" s="1926"/>
      <c r="CD72" s="1927"/>
      <c r="CE72" s="1927"/>
      <c r="CF72" s="2225"/>
      <c r="CG72" s="2002"/>
      <c r="CH72" s="1783"/>
      <c r="CI72" s="1783"/>
      <c r="CJ72" s="1783"/>
      <c r="CK72" s="1783"/>
      <c r="CL72" s="1783"/>
      <c r="CM72" s="1783"/>
      <c r="CN72" s="1783"/>
      <c r="CO72" s="1783"/>
      <c r="CP72" s="1783"/>
      <c r="CQ72" s="1783"/>
      <c r="CR72" s="1783"/>
      <c r="CS72" s="1783"/>
      <c r="CT72" s="1783"/>
    </row>
    <row r="73" spans="1:98" ht="15.75" customHeight="1">
      <c r="A73" s="2068"/>
      <c r="B73" s="2004"/>
      <c r="C73" s="2541"/>
      <c r="D73" s="2113"/>
      <c r="E73" s="2048"/>
      <c r="F73" s="1891"/>
      <c r="G73" s="1892"/>
      <c r="H73" s="2257"/>
      <c r="I73" s="2226"/>
      <c r="J73" s="2227"/>
      <c r="K73" s="2227"/>
      <c r="L73" s="2227"/>
      <c r="M73" s="2257"/>
      <c r="N73" s="1685"/>
      <c r="O73" s="1898"/>
      <c r="P73" s="1918"/>
      <c r="Q73" s="2073"/>
      <c r="R73" s="1901"/>
      <c r="S73" s="1901"/>
      <c r="T73" s="1902"/>
      <c r="U73" s="1802"/>
      <c r="V73" s="2234">
        <v>6</v>
      </c>
      <c r="W73" s="2547"/>
      <c r="X73" s="2487"/>
      <c r="Y73" s="2487"/>
      <c r="Z73" s="2488"/>
      <c r="AA73" s="2494"/>
      <c r="AB73" s="2495"/>
      <c r="AC73" s="2496"/>
      <c r="AD73" s="2497"/>
      <c r="AE73" s="2498"/>
      <c r="AF73" s="2498"/>
      <c r="AG73" s="2499"/>
      <c r="AH73" s="2499"/>
      <c r="AI73" s="1934"/>
      <c r="AJ73" s="1892"/>
      <c r="AK73" s="3623"/>
      <c r="AL73" s="1915"/>
      <c r="AM73" s="1915"/>
      <c r="AN73" s="1916"/>
      <c r="AO73" s="1783"/>
      <c r="AP73" s="1917"/>
      <c r="AQ73" s="1918"/>
      <c r="AR73" s="1859"/>
      <c r="AS73" s="1919" t="e">
        <f t="shared" si="97"/>
        <v>#DIV/0!</v>
      </c>
      <c r="AT73" s="1920" t="e">
        <f t="shared" si="98"/>
        <v>#DIV/0!</v>
      </c>
      <c r="AU73" s="1920" t="e">
        <f t="shared" si="99"/>
        <v>#DIV/0!</v>
      </c>
      <c r="AV73" s="1920" t="e">
        <f t="shared" si="100"/>
        <v>#DIV/0!</v>
      </c>
      <c r="AW73" s="1921" t="e">
        <f t="shared" si="101"/>
        <v>#DIV/0!</v>
      </c>
      <c r="AX73" s="1921" t="e">
        <f t="shared" si="102"/>
        <v>#DIV/0!</v>
      </c>
      <c r="AY73" s="1921" t="e">
        <f t="shared" si="103"/>
        <v>#DIV/0!</v>
      </c>
      <c r="AZ73" s="1921" t="e">
        <f t="shared" si="104"/>
        <v>#DIV/0!</v>
      </c>
      <c r="BA73" s="1922" t="e">
        <f t="shared" si="105"/>
        <v>#DIV/0!</v>
      </c>
      <c r="BB73" s="1922" t="e">
        <f t="shared" si="106"/>
        <v>#DIV/0!</v>
      </c>
      <c r="BC73" s="1922" t="e">
        <f t="shared" si="107"/>
        <v>#DIV/0!</v>
      </c>
      <c r="BD73" s="1922" t="e">
        <f t="shared" si="108"/>
        <v>#DIV/0!</v>
      </c>
      <c r="BE73" s="1923">
        <v>0.2</v>
      </c>
      <c r="BF73" s="1923">
        <v>0.8</v>
      </c>
      <c r="BG73" s="1922" t="e">
        <f t="shared" si="109"/>
        <v>#DIV/0!</v>
      </c>
      <c r="BH73" s="1922" t="e">
        <f t="shared" si="110"/>
        <v>#DIV/0!</v>
      </c>
      <c r="BI73" s="1922" t="e">
        <f t="shared" si="111"/>
        <v>#DIV/0!</v>
      </c>
      <c r="BJ73" s="1922" t="e">
        <f t="shared" si="123"/>
        <v>#DIV/0!</v>
      </c>
      <c r="BK73" s="1922" t="e">
        <f t="shared" si="123"/>
        <v>#DIV/0!</v>
      </c>
      <c r="BL73" s="1922" t="e">
        <f t="shared" si="113"/>
        <v>#DIV/0!</v>
      </c>
      <c r="BM73" s="1922" t="e">
        <f t="shared" si="114"/>
        <v>#DIV/0!</v>
      </c>
      <c r="BN73" s="1922" t="e">
        <f t="shared" si="115"/>
        <v>#DIV/0!</v>
      </c>
      <c r="BO73" s="1922" t="e">
        <f t="shared" si="124"/>
        <v>#DIV/0!</v>
      </c>
      <c r="BP73" s="1922" t="e">
        <f t="shared" si="124"/>
        <v>#DIV/0!</v>
      </c>
      <c r="BQ73" s="1922" t="e">
        <f t="shared" si="124"/>
        <v>#DIV/0!</v>
      </c>
      <c r="BR73" s="1922" t="e">
        <f t="shared" si="124"/>
        <v>#DIV/0!</v>
      </c>
      <c r="BS73" s="1924"/>
      <c r="BT73" s="1924"/>
      <c r="BU73" s="1924"/>
      <c r="BV73" s="1924"/>
      <c r="BW73" s="1924"/>
      <c r="BX73" s="1924"/>
      <c r="BY73" s="1924"/>
      <c r="BZ73" s="1924"/>
      <c r="CA73" s="1925"/>
      <c r="CB73" s="1783"/>
      <c r="CC73" s="1926"/>
      <c r="CD73" s="1927"/>
      <c r="CE73" s="1927"/>
      <c r="CF73" s="2225"/>
      <c r="CG73" s="2002"/>
      <c r="CH73" s="1783"/>
      <c r="CI73" s="1783"/>
      <c r="CJ73" s="1783"/>
      <c r="CK73" s="1783"/>
      <c r="CL73" s="1783"/>
      <c r="CM73" s="1783"/>
      <c r="CN73" s="1783"/>
      <c r="CO73" s="1783"/>
      <c r="CP73" s="1783"/>
      <c r="CQ73" s="1783"/>
      <c r="CR73" s="1783"/>
      <c r="CS73" s="1783"/>
      <c r="CT73" s="1783"/>
    </row>
    <row r="74" spans="1:98" ht="15.75" customHeight="1">
      <c r="A74" s="2068"/>
      <c r="B74" s="2004"/>
      <c r="C74" s="2541"/>
      <c r="D74" s="2113"/>
      <c r="E74" s="2048"/>
      <c r="F74" s="1891"/>
      <c r="G74" s="1892"/>
      <c r="H74" s="2257"/>
      <c r="I74" s="2226"/>
      <c r="J74" s="2227"/>
      <c r="K74" s="2227"/>
      <c r="L74" s="2227"/>
      <c r="M74" s="2257"/>
      <c r="N74" s="1685"/>
      <c r="O74" s="1898"/>
      <c r="P74" s="1918"/>
      <c r="Q74" s="2073"/>
      <c r="R74" s="1901"/>
      <c r="S74" s="1901"/>
      <c r="T74" s="1902"/>
      <c r="U74" s="1802"/>
      <c r="V74" s="2234">
        <v>7</v>
      </c>
      <c r="W74" s="2547"/>
      <c r="X74" s="2487"/>
      <c r="Y74" s="2487"/>
      <c r="Z74" s="2488"/>
      <c r="AA74" s="2494"/>
      <c r="AB74" s="2495"/>
      <c r="AC74" s="2496"/>
      <c r="AD74" s="2497"/>
      <c r="AE74" s="2498"/>
      <c r="AF74" s="2498"/>
      <c r="AG74" s="2499"/>
      <c r="AH74" s="2499"/>
      <c r="AI74" s="1934"/>
      <c r="AJ74" s="1892"/>
      <c r="AK74" s="3623"/>
      <c r="AL74" s="1915"/>
      <c r="AM74" s="1915"/>
      <c r="AN74" s="1916"/>
      <c r="AO74" s="1783"/>
      <c r="AP74" s="1917"/>
      <c r="AQ74" s="1918"/>
      <c r="AR74" s="1859"/>
      <c r="AS74" s="1919" t="e">
        <f t="shared" si="97"/>
        <v>#DIV/0!</v>
      </c>
      <c r="AT74" s="1920" t="e">
        <f t="shared" si="98"/>
        <v>#DIV/0!</v>
      </c>
      <c r="AU74" s="1920" t="e">
        <f t="shared" si="99"/>
        <v>#DIV/0!</v>
      </c>
      <c r="AV74" s="1920" t="e">
        <f t="shared" si="100"/>
        <v>#DIV/0!</v>
      </c>
      <c r="AW74" s="1921" t="e">
        <f t="shared" si="101"/>
        <v>#DIV/0!</v>
      </c>
      <c r="AX74" s="1921" t="e">
        <f t="shared" si="102"/>
        <v>#DIV/0!</v>
      </c>
      <c r="AY74" s="1921" t="e">
        <f t="shared" si="103"/>
        <v>#DIV/0!</v>
      </c>
      <c r="AZ74" s="1921" t="e">
        <f t="shared" si="104"/>
        <v>#DIV/0!</v>
      </c>
      <c r="BA74" s="1922" t="e">
        <f t="shared" si="105"/>
        <v>#DIV/0!</v>
      </c>
      <c r="BB74" s="1922" t="e">
        <f t="shared" si="106"/>
        <v>#DIV/0!</v>
      </c>
      <c r="BC74" s="1922" t="e">
        <f t="shared" si="107"/>
        <v>#DIV/0!</v>
      </c>
      <c r="BD74" s="1922" t="e">
        <f t="shared" si="108"/>
        <v>#DIV/0!</v>
      </c>
      <c r="BE74" s="1923">
        <v>0.2</v>
      </c>
      <c r="BF74" s="1923">
        <v>0.8</v>
      </c>
      <c r="BG74" s="1922" t="e">
        <f t="shared" si="109"/>
        <v>#DIV/0!</v>
      </c>
      <c r="BH74" s="1922" t="e">
        <f t="shared" si="110"/>
        <v>#DIV/0!</v>
      </c>
      <c r="BI74" s="1922" t="e">
        <f t="shared" si="111"/>
        <v>#DIV/0!</v>
      </c>
      <c r="BJ74" s="1922" t="e">
        <f t="shared" si="123"/>
        <v>#DIV/0!</v>
      </c>
      <c r="BK74" s="1922" t="e">
        <f t="shared" si="123"/>
        <v>#DIV/0!</v>
      </c>
      <c r="BL74" s="1922" t="e">
        <f t="shared" si="113"/>
        <v>#DIV/0!</v>
      </c>
      <c r="BM74" s="1922" t="e">
        <f t="shared" si="114"/>
        <v>#DIV/0!</v>
      </c>
      <c r="BN74" s="1922" t="e">
        <f t="shared" si="115"/>
        <v>#DIV/0!</v>
      </c>
      <c r="BO74" s="1922" t="e">
        <f t="shared" si="124"/>
        <v>#DIV/0!</v>
      </c>
      <c r="BP74" s="1922" t="e">
        <f t="shared" si="124"/>
        <v>#DIV/0!</v>
      </c>
      <c r="BQ74" s="1922" t="e">
        <f t="shared" si="124"/>
        <v>#DIV/0!</v>
      </c>
      <c r="BR74" s="1922" t="e">
        <f t="shared" si="124"/>
        <v>#DIV/0!</v>
      </c>
      <c r="BS74" s="1924"/>
      <c r="BT74" s="1924"/>
      <c r="BU74" s="1924"/>
      <c r="BV74" s="1924"/>
      <c r="BW74" s="1924"/>
      <c r="BX74" s="1924"/>
      <c r="BY74" s="1924"/>
      <c r="BZ74" s="1924"/>
      <c r="CA74" s="1925"/>
      <c r="CB74" s="1783"/>
      <c r="CC74" s="1926"/>
      <c r="CD74" s="1927"/>
      <c r="CE74" s="1927"/>
      <c r="CF74" s="2225"/>
      <c r="CG74" s="2002"/>
      <c r="CH74" s="1783"/>
      <c r="CI74" s="1783"/>
      <c r="CJ74" s="1783"/>
      <c r="CK74" s="1783"/>
      <c r="CL74" s="1783"/>
      <c r="CM74" s="1783"/>
      <c r="CN74" s="1783"/>
      <c r="CO74" s="1783"/>
      <c r="CP74" s="1783"/>
      <c r="CQ74" s="1783"/>
      <c r="CR74" s="1783"/>
      <c r="CS74" s="1783"/>
      <c r="CT74" s="1783"/>
    </row>
    <row r="75" spans="1:98" ht="15.75" customHeight="1">
      <c r="A75" s="2068"/>
      <c r="B75" s="2004"/>
      <c r="C75" s="2541"/>
      <c r="D75" s="2113"/>
      <c r="E75" s="2048"/>
      <c r="F75" s="1891"/>
      <c r="G75" s="1892"/>
      <c r="H75" s="2257"/>
      <c r="I75" s="2226"/>
      <c r="J75" s="2227"/>
      <c r="K75" s="2227"/>
      <c r="L75" s="2227"/>
      <c r="M75" s="2257"/>
      <c r="N75" s="1685"/>
      <c r="O75" s="1898"/>
      <c r="P75" s="1918"/>
      <c r="Q75" s="2073"/>
      <c r="R75" s="1901"/>
      <c r="S75" s="1901"/>
      <c r="T75" s="1902"/>
      <c r="U75" s="1802"/>
      <c r="V75" s="2234">
        <v>8</v>
      </c>
      <c r="W75" s="2502"/>
      <c r="X75" s="1905"/>
      <c r="Y75" s="1905"/>
      <c r="Z75" s="2501"/>
      <c r="AA75" s="2231"/>
      <c r="AB75" s="1908"/>
      <c r="AC75" s="1908"/>
      <c r="AD75" s="1909"/>
      <c r="AE75" s="1885"/>
      <c r="AF75" s="1932"/>
      <c r="AG75" s="1934"/>
      <c r="AH75" s="1934"/>
      <c r="AI75" s="1934"/>
      <c r="AJ75" s="1935"/>
      <c r="AK75" s="1914"/>
      <c r="AL75" s="1915"/>
      <c r="AM75" s="1915"/>
      <c r="AN75" s="1916"/>
      <c r="AO75" s="1783"/>
      <c r="AP75" s="1917"/>
      <c r="AQ75" s="1918"/>
      <c r="AR75" s="1859"/>
      <c r="AS75" s="1919" t="e">
        <f t="shared" si="97"/>
        <v>#DIV/0!</v>
      </c>
      <c r="AT75" s="1920" t="e">
        <f t="shared" si="98"/>
        <v>#DIV/0!</v>
      </c>
      <c r="AU75" s="1920" t="e">
        <f t="shared" si="99"/>
        <v>#DIV/0!</v>
      </c>
      <c r="AV75" s="1920" t="e">
        <f t="shared" si="100"/>
        <v>#DIV/0!</v>
      </c>
      <c r="AW75" s="1921" t="e">
        <f t="shared" si="101"/>
        <v>#DIV/0!</v>
      </c>
      <c r="AX75" s="1921" t="e">
        <f t="shared" si="102"/>
        <v>#DIV/0!</v>
      </c>
      <c r="AY75" s="1921" t="e">
        <f t="shared" si="103"/>
        <v>#DIV/0!</v>
      </c>
      <c r="AZ75" s="1921" t="e">
        <f t="shared" si="104"/>
        <v>#DIV/0!</v>
      </c>
      <c r="BA75" s="1922" t="e">
        <f t="shared" si="105"/>
        <v>#DIV/0!</v>
      </c>
      <c r="BB75" s="1922" t="e">
        <f t="shared" si="106"/>
        <v>#DIV/0!</v>
      </c>
      <c r="BC75" s="1922" t="e">
        <f t="shared" si="107"/>
        <v>#DIV/0!</v>
      </c>
      <c r="BD75" s="1922" t="e">
        <f t="shared" si="108"/>
        <v>#DIV/0!</v>
      </c>
      <c r="BE75" s="1923">
        <v>0.2</v>
      </c>
      <c r="BF75" s="1923">
        <v>0.8</v>
      </c>
      <c r="BG75" s="1922" t="e">
        <f t="shared" si="109"/>
        <v>#DIV/0!</v>
      </c>
      <c r="BH75" s="1922" t="e">
        <f t="shared" si="110"/>
        <v>#DIV/0!</v>
      </c>
      <c r="BI75" s="1922" t="e">
        <f t="shared" si="111"/>
        <v>#DIV/0!</v>
      </c>
      <c r="BJ75" s="1922" t="e">
        <f t="shared" si="123"/>
        <v>#DIV/0!</v>
      </c>
      <c r="BK75" s="1922" t="e">
        <f t="shared" si="123"/>
        <v>#DIV/0!</v>
      </c>
      <c r="BL75" s="1922" t="e">
        <f t="shared" si="113"/>
        <v>#DIV/0!</v>
      </c>
      <c r="BM75" s="1922" t="e">
        <f t="shared" si="114"/>
        <v>#DIV/0!</v>
      </c>
      <c r="BN75" s="1922" t="e">
        <f t="shared" si="115"/>
        <v>#DIV/0!</v>
      </c>
      <c r="BO75" s="1922" t="e">
        <f t="shared" si="124"/>
        <v>#DIV/0!</v>
      </c>
      <c r="BP75" s="1922" t="e">
        <f t="shared" si="124"/>
        <v>#DIV/0!</v>
      </c>
      <c r="BQ75" s="1922" t="e">
        <f t="shared" si="124"/>
        <v>#DIV/0!</v>
      </c>
      <c r="BR75" s="1922" t="e">
        <f t="shared" si="124"/>
        <v>#DIV/0!</v>
      </c>
      <c r="BS75" s="1924"/>
      <c r="BT75" s="1924"/>
      <c r="BU75" s="1924"/>
      <c r="BV75" s="1924"/>
      <c r="BW75" s="1924"/>
      <c r="BX75" s="1924"/>
      <c r="BY75" s="1924"/>
      <c r="BZ75" s="1924"/>
      <c r="CA75" s="1925"/>
      <c r="CB75" s="1783"/>
      <c r="CC75" s="1926"/>
      <c r="CD75" s="1927"/>
      <c r="CE75" s="1927"/>
      <c r="CF75" s="2225"/>
      <c r="CG75" s="2002"/>
      <c r="CH75" s="1783"/>
      <c r="CI75" s="1783"/>
      <c r="CJ75" s="1783"/>
      <c r="CK75" s="1783"/>
      <c r="CL75" s="1783"/>
      <c r="CM75" s="1783"/>
      <c r="CN75" s="1783"/>
      <c r="CO75" s="1783"/>
      <c r="CP75" s="1783"/>
      <c r="CQ75" s="1783"/>
      <c r="CR75" s="1783"/>
      <c r="CS75" s="1783"/>
      <c r="CT75" s="1783"/>
    </row>
    <row r="76" spans="1:98" ht="15.75" customHeight="1">
      <c r="A76" s="2068"/>
      <c r="B76" s="2004"/>
      <c r="C76" s="2541"/>
      <c r="D76" s="2113"/>
      <c r="E76" s="2048"/>
      <c r="F76" s="1891"/>
      <c r="G76" s="1892"/>
      <c r="H76" s="2257"/>
      <c r="I76" s="2226"/>
      <c r="J76" s="2227"/>
      <c r="K76" s="2227"/>
      <c r="L76" s="2227"/>
      <c r="M76" s="2257"/>
      <c r="N76" s="1685"/>
      <c r="O76" s="1898"/>
      <c r="P76" s="1918"/>
      <c r="Q76" s="2073"/>
      <c r="R76" s="1901"/>
      <c r="S76" s="1901"/>
      <c r="T76" s="1902"/>
      <c r="U76" s="1802"/>
      <c r="V76" s="2234">
        <v>9</v>
      </c>
      <c r="W76" s="2502"/>
      <c r="X76" s="1905"/>
      <c r="Y76" s="1905"/>
      <c r="Z76" s="2501"/>
      <c r="AA76" s="2231"/>
      <c r="AB76" s="1908"/>
      <c r="AC76" s="1908"/>
      <c r="AD76" s="1909"/>
      <c r="AE76" s="1885"/>
      <c r="AF76" s="1932"/>
      <c r="AG76" s="1934"/>
      <c r="AH76" s="1934"/>
      <c r="AI76" s="1934"/>
      <c r="AJ76" s="1935"/>
      <c r="AK76" s="1914"/>
      <c r="AL76" s="1915"/>
      <c r="AM76" s="1915"/>
      <c r="AN76" s="1916"/>
      <c r="AO76" s="1783"/>
      <c r="AP76" s="1917"/>
      <c r="AQ76" s="1918"/>
      <c r="AR76" s="1859"/>
      <c r="AS76" s="1919" t="e">
        <f t="shared" si="97"/>
        <v>#DIV/0!</v>
      </c>
      <c r="AT76" s="1920" t="e">
        <f t="shared" si="98"/>
        <v>#DIV/0!</v>
      </c>
      <c r="AU76" s="1920" t="e">
        <f t="shared" si="99"/>
        <v>#DIV/0!</v>
      </c>
      <c r="AV76" s="1920" t="e">
        <f t="shared" si="100"/>
        <v>#DIV/0!</v>
      </c>
      <c r="AW76" s="1921" t="e">
        <f t="shared" si="101"/>
        <v>#DIV/0!</v>
      </c>
      <c r="AX76" s="1921" t="e">
        <f t="shared" si="102"/>
        <v>#DIV/0!</v>
      </c>
      <c r="AY76" s="1921" t="e">
        <f t="shared" si="103"/>
        <v>#DIV/0!</v>
      </c>
      <c r="AZ76" s="1921" t="e">
        <f t="shared" si="104"/>
        <v>#DIV/0!</v>
      </c>
      <c r="BA76" s="1922" t="e">
        <f t="shared" si="105"/>
        <v>#DIV/0!</v>
      </c>
      <c r="BB76" s="1922" t="e">
        <f t="shared" si="106"/>
        <v>#DIV/0!</v>
      </c>
      <c r="BC76" s="1922" t="e">
        <f t="shared" si="107"/>
        <v>#DIV/0!</v>
      </c>
      <c r="BD76" s="1922" t="e">
        <f t="shared" si="108"/>
        <v>#DIV/0!</v>
      </c>
      <c r="BE76" s="1923">
        <v>0.2</v>
      </c>
      <c r="BF76" s="1923">
        <v>0.8</v>
      </c>
      <c r="BG76" s="1922" t="e">
        <f t="shared" si="109"/>
        <v>#DIV/0!</v>
      </c>
      <c r="BH76" s="1922" t="e">
        <f t="shared" si="110"/>
        <v>#DIV/0!</v>
      </c>
      <c r="BI76" s="1922" t="e">
        <f t="shared" si="111"/>
        <v>#DIV/0!</v>
      </c>
      <c r="BJ76" s="1922" t="e">
        <f t="shared" si="123"/>
        <v>#DIV/0!</v>
      </c>
      <c r="BK76" s="1922" t="e">
        <f t="shared" si="123"/>
        <v>#DIV/0!</v>
      </c>
      <c r="BL76" s="1922" t="e">
        <f t="shared" si="113"/>
        <v>#DIV/0!</v>
      </c>
      <c r="BM76" s="1922" t="e">
        <f t="shared" si="114"/>
        <v>#DIV/0!</v>
      </c>
      <c r="BN76" s="1922" t="e">
        <f t="shared" si="115"/>
        <v>#DIV/0!</v>
      </c>
      <c r="BO76" s="1922" t="e">
        <f t="shared" si="124"/>
        <v>#DIV/0!</v>
      </c>
      <c r="BP76" s="1922" t="e">
        <f t="shared" si="124"/>
        <v>#DIV/0!</v>
      </c>
      <c r="BQ76" s="1922" t="e">
        <f t="shared" si="124"/>
        <v>#DIV/0!</v>
      </c>
      <c r="BR76" s="1922" t="e">
        <f t="shared" si="124"/>
        <v>#DIV/0!</v>
      </c>
      <c r="BS76" s="1924"/>
      <c r="BT76" s="1924"/>
      <c r="BU76" s="1924"/>
      <c r="BV76" s="1924"/>
      <c r="BW76" s="1924"/>
      <c r="BX76" s="1924"/>
      <c r="BY76" s="1924"/>
      <c r="BZ76" s="1924"/>
      <c r="CA76" s="1925"/>
      <c r="CB76" s="1783"/>
      <c r="CC76" s="1926"/>
      <c r="CD76" s="1927"/>
      <c r="CE76" s="1927"/>
      <c r="CF76" s="2225"/>
      <c r="CG76" s="2002"/>
      <c r="CH76" s="1783"/>
      <c r="CI76" s="1783"/>
      <c r="CJ76" s="1783"/>
      <c r="CK76" s="1783"/>
      <c r="CL76" s="1783"/>
      <c r="CM76" s="1783"/>
      <c r="CN76" s="1783"/>
      <c r="CO76" s="1783"/>
      <c r="CP76" s="1783"/>
      <c r="CQ76" s="1783"/>
      <c r="CR76" s="1783"/>
      <c r="CS76" s="1783"/>
      <c r="CT76" s="1783"/>
    </row>
    <row r="77" spans="1:98" ht="15.75" customHeight="1" thickBot="1">
      <c r="A77" s="2308"/>
      <c r="B77" s="2543"/>
      <c r="C77" s="2544"/>
      <c r="D77" s="2389"/>
      <c r="E77" s="2390"/>
      <c r="F77" s="2352"/>
      <c r="G77" s="2353"/>
      <c r="H77" s="3280"/>
      <c r="I77" s="2392"/>
      <c r="J77" s="2393"/>
      <c r="K77" s="2393"/>
      <c r="L77" s="2393"/>
      <c r="M77" s="3280"/>
      <c r="N77" s="2394"/>
      <c r="O77" s="2359"/>
      <c r="P77" s="2360"/>
      <c r="Q77" s="2361"/>
      <c r="R77" s="2362"/>
      <c r="S77" s="2362"/>
      <c r="T77" s="2363"/>
      <c r="U77" s="1802"/>
      <c r="V77" s="2533">
        <v>10</v>
      </c>
      <c r="W77" s="2534"/>
      <c r="X77" s="2535"/>
      <c r="Y77" s="2535"/>
      <c r="Z77" s="2536"/>
      <c r="AA77" s="2472"/>
      <c r="AB77" s="1951"/>
      <c r="AC77" s="1951"/>
      <c r="AD77" s="1952"/>
      <c r="AE77" s="1885"/>
      <c r="AF77" s="2366"/>
      <c r="AG77" s="2368"/>
      <c r="AH77" s="2368"/>
      <c r="AI77" s="2368"/>
      <c r="AJ77" s="2369"/>
      <c r="AK77" s="2370"/>
      <c r="AL77" s="2371"/>
      <c r="AM77" s="2371"/>
      <c r="AN77" s="2372"/>
      <c r="AO77" s="1783"/>
      <c r="AP77" s="2373"/>
      <c r="AQ77" s="2360"/>
      <c r="AR77" s="1859"/>
      <c r="AS77" s="1962" t="e">
        <f t="shared" si="97"/>
        <v>#DIV/0!</v>
      </c>
      <c r="AT77" s="2374" t="e">
        <f t="shared" si="98"/>
        <v>#DIV/0!</v>
      </c>
      <c r="AU77" s="2374" t="e">
        <f t="shared" si="99"/>
        <v>#DIV/0!</v>
      </c>
      <c r="AV77" s="2374" t="e">
        <f t="shared" si="100"/>
        <v>#DIV/0!</v>
      </c>
      <c r="AW77" s="2375" t="e">
        <f t="shared" si="101"/>
        <v>#DIV/0!</v>
      </c>
      <c r="AX77" s="2375" t="e">
        <f t="shared" si="102"/>
        <v>#DIV/0!</v>
      </c>
      <c r="AY77" s="2375" t="e">
        <f t="shared" si="103"/>
        <v>#DIV/0!</v>
      </c>
      <c r="AZ77" s="2375" t="e">
        <f t="shared" si="104"/>
        <v>#DIV/0!</v>
      </c>
      <c r="BA77" s="1966" t="e">
        <f t="shared" si="105"/>
        <v>#DIV/0!</v>
      </c>
      <c r="BB77" s="1966" t="e">
        <f t="shared" si="106"/>
        <v>#DIV/0!</v>
      </c>
      <c r="BC77" s="1966" t="e">
        <f t="shared" si="107"/>
        <v>#DIV/0!</v>
      </c>
      <c r="BD77" s="1966" t="e">
        <f t="shared" si="108"/>
        <v>#DIV/0!</v>
      </c>
      <c r="BE77" s="1965">
        <v>0.2</v>
      </c>
      <c r="BF77" s="1965">
        <v>0.8</v>
      </c>
      <c r="BG77" s="1966" t="e">
        <f t="shared" si="109"/>
        <v>#DIV/0!</v>
      </c>
      <c r="BH77" s="1966" t="e">
        <f t="shared" si="110"/>
        <v>#DIV/0!</v>
      </c>
      <c r="BI77" s="1966" t="e">
        <f t="shared" si="111"/>
        <v>#DIV/0!</v>
      </c>
      <c r="BJ77" s="1966" t="e">
        <f t="shared" si="123"/>
        <v>#DIV/0!</v>
      </c>
      <c r="BK77" s="1966" t="e">
        <f t="shared" si="123"/>
        <v>#DIV/0!</v>
      </c>
      <c r="BL77" s="1966" t="e">
        <f t="shared" si="113"/>
        <v>#DIV/0!</v>
      </c>
      <c r="BM77" s="1966" t="e">
        <f t="shared" si="114"/>
        <v>#DIV/0!</v>
      </c>
      <c r="BN77" s="1966" t="e">
        <f t="shared" si="115"/>
        <v>#DIV/0!</v>
      </c>
      <c r="BO77" s="1966" t="e">
        <f t="shared" si="124"/>
        <v>#DIV/0!</v>
      </c>
      <c r="BP77" s="1966" t="e">
        <f t="shared" si="124"/>
        <v>#DIV/0!</v>
      </c>
      <c r="BQ77" s="1966" t="e">
        <f t="shared" si="124"/>
        <v>#DIV/0!</v>
      </c>
      <c r="BR77" s="1966" t="e">
        <f t="shared" si="124"/>
        <v>#DIV/0!</v>
      </c>
      <c r="BS77" s="1816"/>
      <c r="BT77" s="1816"/>
      <c r="BU77" s="1816"/>
      <c r="BV77" s="1816"/>
      <c r="BW77" s="1816"/>
      <c r="BX77" s="1816"/>
      <c r="BY77" s="1816"/>
      <c r="BZ77" s="1816"/>
      <c r="CA77" s="1817"/>
      <c r="CB77" s="1783"/>
      <c r="CC77" s="1967"/>
      <c r="CD77" s="1968"/>
      <c r="CE77" s="1968"/>
      <c r="CF77" s="2376"/>
      <c r="CG77" s="2377"/>
      <c r="CH77" s="1783"/>
      <c r="CI77" s="1783"/>
      <c r="CJ77" s="1783"/>
      <c r="CK77" s="1783"/>
      <c r="CL77" s="1783"/>
      <c r="CM77" s="1783"/>
      <c r="CN77" s="1783"/>
      <c r="CO77" s="1783"/>
      <c r="CP77" s="1783"/>
      <c r="CQ77" s="1783"/>
      <c r="CR77" s="1783"/>
      <c r="CS77" s="1783"/>
      <c r="CT77" s="1783"/>
    </row>
    <row r="78" spans="1:98" ht="15.75" customHeight="1">
      <c r="A78" s="1829">
        <v>12</v>
      </c>
      <c r="B78" s="2537"/>
      <c r="C78" s="2538"/>
      <c r="D78" s="1871"/>
      <c r="E78" s="2399"/>
      <c r="F78" s="1833"/>
      <c r="G78" s="1872"/>
      <c r="H78" s="1847"/>
      <c r="I78" s="1836"/>
      <c r="J78" s="1837"/>
      <c r="K78" s="1837"/>
      <c r="L78" s="1837"/>
      <c r="M78" s="1838"/>
      <c r="N78" s="1839"/>
      <c r="O78" s="2378"/>
      <c r="P78" s="2539"/>
      <c r="Q78" s="1842"/>
      <c r="R78" s="1843"/>
      <c r="S78" s="1843"/>
      <c r="T78" s="1844"/>
      <c r="U78" s="1885"/>
      <c r="V78" s="2241">
        <v>1</v>
      </c>
      <c r="W78" s="1833"/>
      <c r="X78" s="2551"/>
      <c r="Y78" s="2551"/>
      <c r="Z78" s="2539"/>
      <c r="AA78" s="1848"/>
      <c r="AB78" s="1849"/>
      <c r="AC78" s="1849"/>
      <c r="AD78" s="1850"/>
      <c r="AE78" s="1885"/>
      <c r="AF78" s="1851"/>
      <c r="AG78" s="1852"/>
      <c r="AH78" s="1852"/>
      <c r="AI78" s="1887"/>
      <c r="AJ78" s="1853"/>
      <c r="AK78" s="1854"/>
      <c r="AL78" s="1855"/>
      <c r="AM78" s="1855"/>
      <c r="AN78" s="1856"/>
      <c r="AO78" s="2233"/>
      <c r="AP78" s="1857"/>
      <c r="AQ78" s="1858"/>
      <c r="AR78" s="1859"/>
      <c r="AS78" s="1860" t="e">
        <f t="shared" si="97"/>
        <v>#DIV/0!</v>
      </c>
      <c r="AT78" s="2344" t="e">
        <f t="shared" si="98"/>
        <v>#DIV/0!</v>
      </c>
      <c r="AU78" s="2344" t="e">
        <f t="shared" si="99"/>
        <v>#DIV/0!</v>
      </c>
      <c r="AV78" s="2344" t="e">
        <f t="shared" si="100"/>
        <v>#DIV/0!</v>
      </c>
      <c r="AW78" s="1997" t="e">
        <f t="shared" si="101"/>
        <v>#DIV/0!</v>
      </c>
      <c r="AX78" s="1997" t="e">
        <f t="shared" si="102"/>
        <v>#DIV/0!</v>
      </c>
      <c r="AY78" s="1997" t="e">
        <f t="shared" si="103"/>
        <v>#DIV/0!</v>
      </c>
      <c r="AZ78" s="1997" t="e">
        <f t="shared" si="104"/>
        <v>#DIV/0!</v>
      </c>
      <c r="BA78" s="1998" t="e">
        <f t="shared" si="105"/>
        <v>#DIV/0!</v>
      </c>
      <c r="BB78" s="1998" t="e">
        <f t="shared" si="106"/>
        <v>#DIV/0!</v>
      </c>
      <c r="BC78" s="1998" t="e">
        <f t="shared" si="107"/>
        <v>#DIV/0!</v>
      </c>
      <c r="BD78" s="1998" t="e">
        <f t="shared" si="108"/>
        <v>#DIV/0!</v>
      </c>
      <c r="BE78" s="2345">
        <v>0.2</v>
      </c>
      <c r="BF78" s="2345">
        <v>0.8</v>
      </c>
      <c r="BG78" s="1998" t="e">
        <f t="shared" si="109"/>
        <v>#DIV/0!</v>
      </c>
      <c r="BH78" s="1998" t="e">
        <f t="shared" si="110"/>
        <v>#DIV/0!</v>
      </c>
      <c r="BI78" s="1998" t="e">
        <f t="shared" si="111"/>
        <v>#DIV/0!</v>
      </c>
      <c r="BJ78" s="1998" t="e">
        <f t="shared" si="123"/>
        <v>#DIV/0!</v>
      </c>
      <c r="BK78" s="1998" t="e">
        <f t="shared" si="123"/>
        <v>#DIV/0!</v>
      </c>
      <c r="BL78" s="1998" t="e">
        <f t="shared" si="113"/>
        <v>#DIV/0!</v>
      </c>
      <c r="BM78" s="1998" t="e">
        <f t="shared" si="114"/>
        <v>#DIV/0!</v>
      </c>
      <c r="BN78" s="1998" t="e">
        <f t="shared" si="115"/>
        <v>#DIV/0!</v>
      </c>
      <c r="BO78" s="1998" t="e">
        <f t="shared" si="124"/>
        <v>#DIV/0!</v>
      </c>
      <c r="BP78" s="1863" t="e">
        <f t="shared" si="124"/>
        <v>#DIV/0!</v>
      </c>
      <c r="BQ78" s="1863" t="e">
        <f t="shared" si="124"/>
        <v>#DIV/0!</v>
      </c>
      <c r="BR78" s="1863" t="e">
        <f t="shared" si="124"/>
        <v>#DIV/0!</v>
      </c>
      <c r="BS78" s="2346" t="e">
        <f t="shared" ref="BS78:BV78" si="125">AVERAGEIF(BO78:BO87,"&lt;&gt;#¡DIV/0!")</f>
        <v>#DIV/0!</v>
      </c>
      <c r="BT78" s="2346" t="e">
        <f t="shared" si="125"/>
        <v>#DIV/0!</v>
      </c>
      <c r="BU78" s="2346" t="e">
        <f t="shared" si="125"/>
        <v>#DIV/0!</v>
      </c>
      <c r="BV78" s="2346" t="e">
        <f t="shared" si="125"/>
        <v>#DIV/0!</v>
      </c>
      <c r="BW78" s="1866" t="e">
        <f>+C78*BS78</f>
        <v>#DIV/0!</v>
      </c>
      <c r="BX78" s="1866" t="e">
        <f>+C78*BT78</f>
        <v>#DIV/0!</v>
      </c>
      <c r="BY78" s="1866" t="e">
        <f>+C78*BU78</f>
        <v>#DIV/0!</v>
      </c>
      <c r="BZ78" s="1866" t="e">
        <f>+C78*BV78</f>
        <v>#DIV/0!</v>
      </c>
      <c r="CA78" s="2347" t="e">
        <f>SUM(BW78:BZ87)</f>
        <v>#DIV/0!</v>
      </c>
      <c r="CB78" s="1783"/>
      <c r="CC78" s="1868" t="e">
        <f t="shared" ref="CC78:CF78" si="126">+Q78/$N$78</f>
        <v>#DIV/0!</v>
      </c>
      <c r="CD78" s="1869" t="e">
        <f t="shared" si="126"/>
        <v>#DIV/0!</v>
      </c>
      <c r="CE78" s="1869" t="e">
        <f t="shared" si="126"/>
        <v>#DIV/0!</v>
      </c>
      <c r="CF78" s="2348" t="e">
        <f t="shared" si="126"/>
        <v>#DIV/0!</v>
      </c>
      <c r="CG78" s="2349" t="e">
        <f>AVERAGE(CC78:CF87)</f>
        <v>#DIV/0!</v>
      </c>
      <c r="CH78" s="1783"/>
      <c r="CI78" s="1783"/>
      <c r="CJ78" s="1783"/>
      <c r="CK78" s="1783"/>
      <c r="CL78" s="1783"/>
      <c r="CM78" s="1783"/>
      <c r="CN78" s="1783"/>
      <c r="CO78" s="1783"/>
      <c r="CP78" s="1783"/>
      <c r="CQ78" s="1783"/>
      <c r="CR78" s="1783"/>
      <c r="CS78" s="1783"/>
      <c r="CT78" s="1783"/>
    </row>
    <row r="79" spans="1:98" ht="15.75" customHeight="1">
      <c r="A79" s="2068"/>
      <c r="B79" s="2004"/>
      <c r="C79" s="2541"/>
      <c r="D79" s="2113"/>
      <c r="E79" s="2048"/>
      <c r="F79" s="1891"/>
      <c r="G79" s="1892"/>
      <c r="H79" s="2257"/>
      <c r="I79" s="2226"/>
      <c r="J79" s="2227"/>
      <c r="K79" s="2227"/>
      <c r="L79" s="2227"/>
      <c r="M79" s="2257"/>
      <c r="N79" s="1685"/>
      <c r="O79" s="1898"/>
      <c r="P79" s="1918"/>
      <c r="Q79" s="2073"/>
      <c r="R79" s="1901"/>
      <c r="S79" s="1901"/>
      <c r="T79" s="1902"/>
      <c r="U79" s="1802"/>
      <c r="V79" s="2234">
        <v>2</v>
      </c>
      <c r="W79" s="1891"/>
      <c r="X79" s="1905"/>
      <c r="Y79" s="1905"/>
      <c r="Z79" s="2501"/>
      <c r="AA79" s="2231"/>
      <c r="AB79" s="1908"/>
      <c r="AC79" s="1908"/>
      <c r="AD79" s="1909"/>
      <c r="AE79" s="1885"/>
      <c r="AF79" s="1932"/>
      <c r="AG79" s="1934"/>
      <c r="AH79" s="1934"/>
      <c r="AI79" s="1934"/>
      <c r="AJ79" s="1935"/>
      <c r="AK79" s="1914"/>
      <c r="AL79" s="1915"/>
      <c r="AM79" s="1915"/>
      <c r="AN79" s="1916"/>
      <c r="AO79" s="1783"/>
      <c r="AP79" s="1917"/>
      <c r="AQ79" s="1918"/>
      <c r="AR79" s="1859"/>
      <c r="AS79" s="1919" t="e">
        <f t="shared" si="97"/>
        <v>#DIV/0!</v>
      </c>
      <c r="AT79" s="1920" t="e">
        <f t="shared" si="98"/>
        <v>#DIV/0!</v>
      </c>
      <c r="AU79" s="1920" t="e">
        <f t="shared" si="99"/>
        <v>#DIV/0!</v>
      </c>
      <c r="AV79" s="1920" t="e">
        <f t="shared" si="100"/>
        <v>#DIV/0!</v>
      </c>
      <c r="AW79" s="1921" t="e">
        <f t="shared" si="101"/>
        <v>#DIV/0!</v>
      </c>
      <c r="AX79" s="1921" t="e">
        <f t="shared" si="102"/>
        <v>#DIV/0!</v>
      </c>
      <c r="AY79" s="1921" t="e">
        <f t="shared" si="103"/>
        <v>#DIV/0!</v>
      </c>
      <c r="AZ79" s="1921" t="e">
        <f t="shared" si="104"/>
        <v>#DIV/0!</v>
      </c>
      <c r="BA79" s="1922" t="e">
        <f t="shared" si="105"/>
        <v>#DIV/0!</v>
      </c>
      <c r="BB79" s="1922" t="e">
        <f t="shared" si="106"/>
        <v>#DIV/0!</v>
      </c>
      <c r="BC79" s="1922" t="e">
        <f t="shared" si="107"/>
        <v>#DIV/0!</v>
      </c>
      <c r="BD79" s="1922" t="e">
        <f t="shared" si="108"/>
        <v>#DIV/0!</v>
      </c>
      <c r="BE79" s="1923">
        <v>0.2</v>
      </c>
      <c r="BF79" s="1923">
        <v>0.8</v>
      </c>
      <c r="BG79" s="1922" t="e">
        <f t="shared" si="109"/>
        <v>#DIV/0!</v>
      </c>
      <c r="BH79" s="1922" t="e">
        <f t="shared" si="110"/>
        <v>#DIV/0!</v>
      </c>
      <c r="BI79" s="1922" t="e">
        <f t="shared" si="111"/>
        <v>#DIV/0!</v>
      </c>
      <c r="BJ79" s="1922" t="e">
        <f t="shared" si="123"/>
        <v>#DIV/0!</v>
      </c>
      <c r="BK79" s="1922" t="e">
        <f t="shared" si="123"/>
        <v>#DIV/0!</v>
      </c>
      <c r="BL79" s="1922" t="e">
        <f t="shared" si="113"/>
        <v>#DIV/0!</v>
      </c>
      <c r="BM79" s="1922" t="e">
        <f t="shared" si="114"/>
        <v>#DIV/0!</v>
      </c>
      <c r="BN79" s="1922" t="e">
        <f t="shared" si="115"/>
        <v>#DIV/0!</v>
      </c>
      <c r="BO79" s="1922" t="e">
        <f t="shared" si="124"/>
        <v>#DIV/0!</v>
      </c>
      <c r="BP79" s="1922" t="e">
        <f t="shared" si="124"/>
        <v>#DIV/0!</v>
      </c>
      <c r="BQ79" s="1922" t="e">
        <f t="shared" si="124"/>
        <v>#DIV/0!</v>
      </c>
      <c r="BR79" s="1922" t="e">
        <f t="shared" si="124"/>
        <v>#DIV/0!</v>
      </c>
      <c r="BS79" s="1924"/>
      <c r="BT79" s="1924"/>
      <c r="BU79" s="1924"/>
      <c r="BV79" s="1924"/>
      <c r="BW79" s="1924"/>
      <c r="BX79" s="1924"/>
      <c r="BY79" s="1924"/>
      <c r="BZ79" s="1924"/>
      <c r="CA79" s="1925"/>
      <c r="CB79" s="1783"/>
      <c r="CC79" s="1926"/>
      <c r="CD79" s="1927"/>
      <c r="CE79" s="1927"/>
      <c r="CF79" s="2225"/>
      <c r="CG79" s="2002"/>
      <c r="CH79" s="1783"/>
      <c r="CI79" s="1783"/>
      <c r="CJ79" s="1783"/>
      <c r="CK79" s="1783"/>
      <c r="CL79" s="1783"/>
      <c r="CM79" s="1783"/>
      <c r="CN79" s="1783"/>
      <c r="CO79" s="1783"/>
      <c r="CP79" s="1783"/>
      <c r="CQ79" s="1783"/>
      <c r="CR79" s="1783"/>
      <c r="CS79" s="1783"/>
      <c r="CT79" s="1783"/>
    </row>
    <row r="80" spans="1:98" ht="15.75" customHeight="1">
      <c r="A80" s="2068"/>
      <c r="B80" s="2004"/>
      <c r="C80" s="2541"/>
      <c r="D80" s="2113"/>
      <c r="E80" s="2048"/>
      <c r="F80" s="1891"/>
      <c r="G80" s="1892"/>
      <c r="H80" s="2257"/>
      <c r="I80" s="2226"/>
      <c r="J80" s="2227"/>
      <c r="K80" s="2227"/>
      <c r="L80" s="2227"/>
      <c r="M80" s="2257"/>
      <c r="N80" s="1685"/>
      <c r="O80" s="1898"/>
      <c r="P80" s="1918"/>
      <c r="Q80" s="2073"/>
      <c r="R80" s="1901"/>
      <c r="S80" s="1901"/>
      <c r="T80" s="1902"/>
      <c r="U80" s="1802"/>
      <c r="V80" s="2234">
        <v>3</v>
      </c>
      <c r="W80" s="1891"/>
      <c r="X80" s="1905"/>
      <c r="Y80" s="1905"/>
      <c r="Z80" s="2501"/>
      <c r="AA80" s="2231"/>
      <c r="AB80" s="1908"/>
      <c r="AC80" s="1908"/>
      <c r="AD80" s="1909"/>
      <c r="AE80" s="1885"/>
      <c r="AF80" s="1932"/>
      <c r="AG80" s="1934"/>
      <c r="AH80" s="1934"/>
      <c r="AI80" s="1934"/>
      <c r="AJ80" s="1935"/>
      <c r="AK80" s="1914"/>
      <c r="AL80" s="1915"/>
      <c r="AM80" s="1915"/>
      <c r="AN80" s="1916"/>
      <c r="AO80" s="1783"/>
      <c r="AP80" s="1917"/>
      <c r="AQ80" s="1918"/>
      <c r="AR80" s="1859"/>
      <c r="AS80" s="1919" t="e">
        <f t="shared" si="97"/>
        <v>#DIV/0!</v>
      </c>
      <c r="AT80" s="1920" t="e">
        <f t="shared" si="98"/>
        <v>#DIV/0!</v>
      </c>
      <c r="AU80" s="1920" t="e">
        <f t="shared" si="99"/>
        <v>#DIV/0!</v>
      </c>
      <c r="AV80" s="1920" t="e">
        <f t="shared" si="100"/>
        <v>#DIV/0!</v>
      </c>
      <c r="AW80" s="1921" t="e">
        <f t="shared" si="101"/>
        <v>#DIV/0!</v>
      </c>
      <c r="AX80" s="1921" t="e">
        <f t="shared" si="102"/>
        <v>#DIV/0!</v>
      </c>
      <c r="AY80" s="1921" t="e">
        <f t="shared" si="103"/>
        <v>#DIV/0!</v>
      </c>
      <c r="AZ80" s="1921" t="e">
        <f t="shared" si="104"/>
        <v>#DIV/0!</v>
      </c>
      <c r="BA80" s="1922" t="e">
        <f t="shared" si="105"/>
        <v>#DIV/0!</v>
      </c>
      <c r="BB80" s="1922" t="e">
        <f t="shared" si="106"/>
        <v>#DIV/0!</v>
      </c>
      <c r="BC80" s="1922" t="e">
        <f t="shared" si="107"/>
        <v>#DIV/0!</v>
      </c>
      <c r="BD80" s="1922" t="e">
        <f t="shared" si="108"/>
        <v>#DIV/0!</v>
      </c>
      <c r="BE80" s="1923">
        <v>0.2</v>
      </c>
      <c r="BF80" s="1923">
        <v>0.8</v>
      </c>
      <c r="BG80" s="1922" t="e">
        <f t="shared" si="109"/>
        <v>#DIV/0!</v>
      </c>
      <c r="BH80" s="1922" t="e">
        <f t="shared" si="110"/>
        <v>#DIV/0!</v>
      </c>
      <c r="BI80" s="1922" t="e">
        <f t="shared" si="111"/>
        <v>#DIV/0!</v>
      </c>
      <c r="BJ80" s="1922" t="e">
        <f t="shared" si="123"/>
        <v>#DIV/0!</v>
      </c>
      <c r="BK80" s="1922" t="e">
        <f t="shared" si="123"/>
        <v>#DIV/0!</v>
      </c>
      <c r="BL80" s="1922" t="e">
        <f t="shared" si="113"/>
        <v>#DIV/0!</v>
      </c>
      <c r="BM80" s="1922" t="e">
        <f t="shared" si="114"/>
        <v>#DIV/0!</v>
      </c>
      <c r="BN80" s="1922" t="e">
        <f t="shared" si="115"/>
        <v>#DIV/0!</v>
      </c>
      <c r="BO80" s="1922" t="e">
        <f t="shared" si="124"/>
        <v>#DIV/0!</v>
      </c>
      <c r="BP80" s="1922" t="e">
        <f t="shared" si="124"/>
        <v>#DIV/0!</v>
      </c>
      <c r="BQ80" s="1922" t="e">
        <f t="shared" si="124"/>
        <v>#DIV/0!</v>
      </c>
      <c r="BR80" s="1922" t="e">
        <f t="shared" si="124"/>
        <v>#DIV/0!</v>
      </c>
      <c r="BS80" s="1924"/>
      <c r="BT80" s="1924"/>
      <c r="BU80" s="1924"/>
      <c r="BV80" s="1924"/>
      <c r="BW80" s="1924"/>
      <c r="BX80" s="1924"/>
      <c r="BY80" s="1924"/>
      <c r="BZ80" s="1924"/>
      <c r="CA80" s="1925"/>
      <c r="CB80" s="1783"/>
      <c r="CC80" s="1926"/>
      <c r="CD80" s="1927"/>
      <c r="CE80" s="1927"/>
      <c r="CF80" s="2225"/>
      <c r="CG80" s="2002"/>
      <c r="CH80" s="1783"/>
      <c r="CI80" s="1783"/>
      <c r="CJ80" s="1783"/>
      <c r="CK80" s="1783"/>
      <c r="CL80" s="1783"/>
      <c r="CM80" s="1783"/>
      <c r="CN80" s="1783"/>
      <c r="CO80" s="1783"/>
      <c r="CP80" s="1783"/>
      <c r="CQ80" s="1783"/>
      <c r="CR80" s="1783"/>
      <c r="CS80" s="1783"/>
      <c r="CT80" s="1783"/>
    </row>
    <row r="81" spans="1:98" ht="15.75" customHeight="1">
      <c r="A81" s="2068"/>
      <c r="B81" s="2004"/>
      <c r="C81" s="2541"/>
      <c r="D81" s="2113"/>
      <c r="E81" s="2048"/>
      <c r="F81" s="1891"/>
      <c r="G81" s="1892"/>
      <c r="H81" s="2257"/>
      <c r="I81" s="2226"/>
      <c r="J81" s="2227"/>
      <c r="K81" s="2227"/>
      <c r="L81" s="2227"/>
      <c r="M81" s="2257"/>
      <c r="N81" s="1685"/>
      <c r="O81" s="1898"/>
      <c r="P81" s="1918"/>
      <c r="Q81" s="2073"/>
      <c r="R81" s="1901"/>
      <c r="S81" s="1901"/>
      <c r="T81" s="1902"/>
      <c r="U81" s="1802"/>
      <c r="V81" s="2234">
        <v>4</v>
      </c>
      <c r="W81" s="1891"/>
      <c r="X81" s="1905"/>
      <c r="Y81" s="1905"/>
      <c r="Z81" s="2501"/>
      <c r="AA81" s="2231"/>
      <c r="AB81" s="1908"/>
      <c r="AC81" s="1908"/>
      <c r="AD81" s="1909"/>
      <c r="AE81" s="1885"/>
      <c r="AF81" s="1932"/>
      <c r="AG81" s="1934"/>
      <c r="AH81" s="1934"/>
      <c r="AI81" s="1934"/>
      <c r="AJ81" s="1935"/>
      <c r="AK81" s="1914"/>
      <c r="AL81" s="1915"/>
      <c r="AM81" s="1915"/>
      <c r="AN81" s="1916"/>
      <c r="AO81" s="1783"/>
      <c r="AP81" s="1917"/>
      <c r="AQ81" s="1918"/>
      <c r="AR81" s="1859"/>
      <c r="AS81" s="1919" t="e">
        <f t="shared" si="97"/>
        <v>#DIV/0!</v>
      </c>
      <c r="AT81" s="1920" t="e">
        <f t="shared" si="98"/>
        <v>#DIV/0!</v>
      </c>
      <c r="AU81" s="1920" t="e">
        <f t="shared" si="99"/>
        <v>#DIV/0!</v>
      </c>
      <c r="AV81" s="1920" t="e">
        <f t="shared" si="100"/>
        <v>#DIV/0!</v>
      </c>
      <c r="AW81" s="1921" t="e">
        <f t="shared" si="101"/>
        <v>#DIV/0!</v>
      </c>
      <c r="AX81" s="1921" t="e">
        <f t="shared" si="102"/>
        <v>#DIV/0!</v>
      </c>
      <c r="AY81" s="1921" t="e">
        <f t="shared" si="103"/>
        <v>#DIV/0!</v>
      </c>
      <c r="AZ81" s="1921" t="e">
        <f t="shared" si="104"/>
        <v>#DIV/0!</v>
      </c>
      <c r="BA81" s="1922" t="e">
        <f t="shared" si="105"/>
        <v>#DIV/0!</v>
      </c>
      <c r="BB81" s="1922" t="e">
        <f t="shared" si="106"/>
        <v>#DIV/0!</v>
      </c>
      <c r="BC81" s="1922" t="e">
        <f t="shared" si="107"/>
        <v>#DIV/0!</v>
      </c>
      <c r="BD81" s="1922" t="e">
        <f t="shared" si="108"/>
        <v>#DIV/0!</v>
      </c>
      <c r="BE81" s="1923">
        <v>0.2</v>
      </c>
      <c r="BF81" s="1923">
        <v>0.8</v>
      </c>
      <c r="BG81" s="1922" t="e">
        <f t="shared" si="109"/>
        <v>#DIV/0!</v>
      </c>
      <c r="BH81" s="1922" t="e">
        <f t="shared" si="110"/>
        <v>#DIV/0!</v>
      </c>
      <c r="BI81" s="1922" t="e">
        <f t="shared" si="111"/>
        <v>#DIV/0!</v>
      </c>
      <c r="BJ81" s="1922" t="e">
        <f t="shared" si="123"/>
        <v>#DIV/0!</v>
      </c>
      <c r="BK81" s="1922" t="e">
        <f t="shared" si="123"/>
        <v>#DIV/0!</v>
      </c>
      <c r="BL81" s="1922" t="e">
        <f t="shared" si="113"/>
        <v>#DIV/0!</v>
      </c>
      <c r="BM81" s="1922" t="e">
        <f t="shared" si="114"/>
        <v>#DIV/0!</v>
      </c>
      <c r="BN81" s="1922" t="e">
        <f t="shared" si="115"/>
        <v>#DIV/0!</v>
      </c>
      <c r="BO81" s="1922" t="e">
        <f t="shared" si="124"/>
        <v>#DIV/0!</v>
      </c>
      <c r="BP81" s="1922" t="e">
        <f t="shared" si="124"/>
        <v>#DIV/0!</v>
      </c>
      <c r="BQ81" s="1922" t="e">
        <f t="shared" si="124"/>
        <v>#DIV/0!</v>
      </c>
      <c r="BR81" s="1922" t="e">
        <f t="shared" si="124"/>
        <v>#DIV/0!</v>
      </c>
      <c r="BS81" s="1924"/>
      <c r="BT81" s="1924"/>
      <c r="BU81" s="1924"/>
      <c r="BV81" s="1924"/>
      <c r="BW81" s="1924"/>
      <c r="BX81" s="1924"/>
      <c r="BY81" s="1924"/>
      <c r="BZ81" s="1924"/>
      <c r="CA81" s="1925"/>
      <c r="CB81" s="1783"/>
      <c r="CC81" s="1926"/>
      <c r="CD81" s="1927"/>
      <c r="CE81" s="1927"/>
      <c r="CF81" s="2225"/>
      <c r="CG81" s="2002"/>
      <c r="CH81" s="1783"/>
      <c r="CI81" s="1783"/>
      <c r="CJ81" s="1783"/>
      <c r="CK81" s="1783"/>
      <c r="CL81" s="1783"/>
      <c r="CM81" s="1783"/>
      <c r="CN81" s="1783"/>
      <c r="CO81" s="1783"/>
      <c r="CP81" s="1783"/>
      <c r="CQ81" s="1783"/>
      <c r="CR81" s="1783"/>
      <c r="CS81" s="1783"/>
      <c r="CT81" s="1783"/>
    </row>
    <row r="82" spans="1:98" ht="15.75" customHeight="1">
      <c r="A82" s="2068"/>
      <c r="B82" s="2004"/>
      <c r="C82" s="2541"/>
      <c r="D82" s="2113"/>
      <c r="E82" s="2048"/>
      <c r="F82" s="1891"/>
      <c r="G82" s="1892"/>
      <c r="H82" s="2257"/>
      <c r="I82" s="2226"/>
      <c r="J82" s="2227"/>
      <c r="K82" s="2227"/>
      <c r="L82" s="2227"/>
      <c r="M82" s="2257"/>
      <c r="N82" s="1685"/>
      <c r="O82" s="1898"/>
      <c r="P82" s="1918"/>
      <c r="Q82" s="2073"/>
      <c r="R82" s="1901"/>
      <c r="S82" s="1901"/>
      <c r="T82" s="1902"/>
      <c r="U82" s="1802"/>
      <c r="V82" s="2234">
        <v>5</v>
      </c>
      <c r="W82" s="1891"/>
      <c r="X82" s="1905"/>
      <c r="Y82" s="1905"/>
      <c r="Z82" s="2501"/>
      <c r="AA82" s="2231"/>
      <c r="AB82" s="1908"/>
      <c r="AC82" s="1908"/>
      <c r="AD82" s="1909"/>
      <c r="AE82" s="1885"/>
      <c r="AF82" s="1932"/>
      <c r="AG82" s="1934"/>
      <c r="AH82" s="1934"/>
      <c r="AI82" s="1934"/>
      <c r="AJ82" s="1935"/>
      <c r="AK82" s="1914"/>
      <c r="AL82" s="1915"/>
      <c r="AM82" s="1915"/>
      <c r="AN82" s="1916"/>
      <c r="AO82" s="1783"/>
      <c r="AP82" s="1917"/>
      <c r="AQ82" s="1918"/>
      <c r="AR82" s="1859"/>
      <c r="AS82" s="1919" t="e">
        <f t="shared" si="97"/>
        <v>#DIV/0!</v>
      </c>
      <c r="AT82" s="1920" t="e">
        <f t="shared" si="98"/>
        <v>#DIV/0!</v>
      </c>
      <c r="AU82" s="1920" t="e">
        <f t="shared" si="99"/>
        <v>#DIV/0!</v>
      </c>
      <c r="AV82" s="1920" t="e">
        <f t="shared" si="100"/>
        <v>#DIV/0!</v>
      </c>
      <c r="AW82" s="1921" t="e">
        <f t="shared" si="101"/>
        <v>#DIV/0!</v>
      </c>
      <c r="AX82" s="1921" t="e">
        <f t="shared" si="102"/>
        <v>#DIV/0!</v>
      </c>
      <c r="AY82" s="1921" t="e">
        <f t="shared" si="103"/>
        <v>#DIV/0!</v>
      </c>
      <c r="AZ82" s="1921" t="e">
        <f t="shared" si="104"/>
        <v>#DIV/0!</v>
      </c>
      <c r="BA82" s="1922" t="e">
        <f t="shared" si="105"/>
        <v>#DIV/0!</v>
      </c>
      <c r="BB82" s="1922" t="e">
        <f t="shared" si="106"/>
        <v>#DIV/0!</v>
      </c>
      <c r="BC82" s="1922" t="e">
        <f t="shared" si="107"/>
        <v>#DIV/0!</v>
      </c>
      <c r="BD82" s="1922" t="e">
        <f t="shared" si="108"/>
        <v>#DIV/0!</v>
      </c>
      <c r="BE82" s="1923">
        <v>0.2</v>
      </c>
      <c r="BF82" s="1923">
        <v>0.8</v>
      </c>
      <c r="BG82" s="1922" t="e">
        <f t="shared" si="109"/>
        <v>#DIV/0!</v>
      </c>
      <c r="BH82" s="1922" t="e">
        <f t="shared" si="110"/>
        <v>#DIV/0!</v>
      </c>
      <c r="BI82" s="1922" t="e">
        <f t="shared" si="111"/>
        <v>#DIV/0!</v>
      </c>
      <c r="BJ82" s="1922" t="e">
        <f t="shared" si="123"/>
        <v>#DIV/0!</v>
      </c>
      <c r="BK82" s="1922" t="e">
        <f t="shared" si="123"/>
        <v>#DIV/0!</v>
      </c>
      <c r="BL82" s="1922" t="e">
        <f t="shared" si="113"/>
        <v>#DIV/0!</v>
      </c>
      <c r="BM82" s="1922" t="e">
        <f t="shared" si="114"/>
        <v>#DIV/0!</v>
      </c>
      <c r="BN82" s="1922" t="e">
        <f t="shared" si="115"/>
        <v>#DIV/0!</v>
      </c>
      <c r="BO82" s="1922" t="e">
        <f t="shared" si="124"/>
        <v>#DIV/0!</v>
      </c>
      <c r="BP82" s="1922" t="e">
        <f t="shared" si="124"/>
        <v>#DIV/0!</v>
      </c>
      <c r="BQ82" s="1922" t="e">
        <f t="shared" si="124"/>
        <v>#DIV/0!</v>
      </c>
      <c r="BR82" s="1922" t="e">
        <f t="shared" si="124"/>
        <v>#DIV/0!</v>
      </c>
      <c r="BS82" s="1924"/>
      <c r="BT82" s="1924"/>
      <c r="BU82" s="1924"/>
      <c r="BV82" s="1924"/>
      <c r="BW82" s="1924"/>
      <c r="BX82" s="1924"/>
      <c r="BY82" s="1924"/>
      <c r="BZ82" s="1924"/>
      <c r="CA82" s="1925"/>
      <c r="CB82" s="1783"/>
      <c r="CC82" s="1926"/>
      <c r="CD82" s="1927"/>
      <c r="CE82" s="1927"/>
      <c r="CF82" s="2225"/>
      <c r="CG82" s="2002"/>
      <c r="CH82" s="1783"/>
      <c r="CI82" s="1783"/>
      <c r="CJ82" s="1783"/>
      <c r="CK82" s="1783"/>
      <c r="CL82" s="1783"/>
      <c r="CM82" s="1783"/>
      <c r="CN82" s="1783"/>
      <c r="CO82" s="1783"/>
      <c r="CP82" s="1783"/>
      <c r="CQ82" s="1783"/>
      <c r="CR82" s="1783"/>
      <c r="CS82" s="1783"/>
      <c r="CT82" s="1783"/>
    </row>
    <row r="83" spans="1:98" ht="15.75" customHeight="1">
      <c r="A83" s="2068"/>
      <c r="B83" s="2004"/>
      <c r="C83" s="2541"/>
      <c r="D83" s="2113"/>
      <c r="E83" s="2048"/>
      <c r="F83" s="1891"/>
      <c r="G83" s="1892"/>
      <c r="H83" s="2257"/>
      <c r="I83" s="2226"/>
      <c r="J83" s="2227"/>
      <c r="K83" s="2227"/>
      <c r="L83" s="2227"/>
      <c r="M83" s="2257"/>
      <c r="N83" s="1685"/>
      <c r="O83" s="1898"/>
      <c r="P83" s="1918"/>
      <c r="Q83" s="2073"/>
      <c r="R83" s="1901"/>
      <c r="S83" s="1901"/>
      <c r="T83" s="1902"/>
      <c r="U83" s="1802"/>
      <c r="V83" s="2234">
        <v>6</v>
      </c>
      <c r="W83" s="1891"/>
      <c r="X83" s="1905"/>
      <c r="Y83" s="1905"/>
      <c r="Z83" s="2501"/>
      <c r="AA83" s="2231"/>
      <c r="AB83" s="1908"/>
      <c r="AC83" s="1908"/>
      <c r="AD83" s="1909"/>
      <c r="AE83" s="1885"/>
      <c r="AF83" s="1932"/>
      <c r="AG83" s="1934"/>
      <c r="AH83" s="1934"/>
      <c r="AI83" s="1934"/>
      <c r="AJ83" s="1935"/>
      <c r="AK83" s="1914"/>
      <c r="AL83" s="1915"/>
      <c r="AM83" s="1915"/>
      <c r="AN83" s="1916"/>
      <c r="AO83" s="1783"/>
      <c r="AP83" s="1917"/>
      <c r="AQ83" s="1918"/>
      <c r="AR83" s="1859"/>
      <c r="AS83" s="1919" t="e">
        <f t="shared" si="97"/>
        <v>#DIV/0!</v>
      </c>
      <c r="AT83" s="1920" t="e">
        <f t="shared" si="98"/>
        <v>#DIV/0!</v>
      </c>
      <c r="AU83" s="1920" t="e">
        <f t="shared" si="99"/>
        <v>#DIV/0!</v>
      </c>
      <c r="AV83" s="1920" t="e">
        <f t="shared" si="100"/>
        <v>#DIV/0!</v>
      </c>
      <c r="AW83" s="1921" t="e">
        <f t="shared" si="101"/>
        <v>#DIV/0!</v>
      </c>
      <c r="AX83" s="1921" t="e">
        <f t="shared" si="102"/>
        <v>#DIV/0!</v>
      </c>
      <c r="AY83" s="1921" t="e">
        <f t="shared" si="103"/>
        <v>#DIV/0!</v>
      </c>
      <c r="AZ83" s="1921" t="e">
        <f t="shared" si="104"/>
        <v>#DIV/0!</v>
      </c>
      <c r="BA83" s="1922" t="e">
        <f t="shared" si="105"/>
        <v>#DIV/0!</v>
      </c>
      <c r="BB83" s="1922" t="e">
        <f t="shared" si="106"/>
        <v>#DIV/0!</v>
      </c>
      <c r="BC83" s="1922" t="e">
        <f t="shared" si="107"/>
        <v>#DIV/0!</v>
      </c>
      <c r="BD83" s="1922" t="e">
        <f t="shared" si="108"/>
        <v>#DIV/0!</v>
      </c>
      <c r="BE83" s="1923">
        <v>0.2</v>
      </c>
      <c r="BF83" s="1923">
        <v>0.8</v>
      </c>
      <c r="BG83" s="1922" t="e">
        <f t="shared" si="109"/>
        <v>#DIV/0!</v>
      </c>
      <c r="BH83" s="1922" t="e">
        <f t="shared" si="110"/>
        <v>#DIV/0!</v>
      </c>
      <c r="BI83" s="1922" t="e">
        <f t="shared" si="111"/>
        <v>#DIV/0!</v>
      </c>
      <c r="BJ83" s="1922" t="e">
        <f t="shared" si="123"/>
        <v>#DIV/0!</v>
      </c>
      <c r="BK83" s="1922" t="e">
        <f t="shared" si="123"/>
        <v>#DIV/0!</v>
      </c>
      <c r="BL83" s="1922" t="e">
        <f t="shared" si="113"/>
        <v>#DIV/0!</v>
      </c>
      <c r="BM83" s="1922" t="e">
        <f t="shared" si="114"/>
        <v>#DIV/0!</v>
      </c>
      <c r="BN83" s="1922" t="e">
        <f t="shared" si="115"/>
        <v>#DIV/0!</v>
      </c>
      <c r="BO83" s="1922" t="e">
        <f t="shared" si="124"/>
        <v>#DIV/0!</v>
      </c>
      <c r="BP83" s="1922" t="e">
        <f t="shared" si="124"/>
        <v>#DIV/0!</v>
      </c>
      <c r="BQ83" s="1922" t="e">
        <f t="shared" si="124"/>
        <v>#DIV/0!</v>
      </c>
      <c r="BR83" s="1922" t="e">
        <f t="shared" si="124"/>
        <v>#DIV/0!</v>
      </c>
      <c r="BS83" s="1924"/>
      <c r="BT83" s="1924"/>
      <c r="BU83" s="1924"/>
      <c r="BV83" s="1924"/>
      <c r="BW83" s="1924"/>
      <c r="BX83" s="1924"/>
      <c r="BY83" s="1924"/>
      <c r="BZ83" s="1924"/>
      <c r="CA83" s="1925"/>
      <c r="CB83" s="1783"/>
      <c r="CC83" s="1926"/>
      <c r="CD83" s="1927"/>
      <c r="CE83" s="1927"/>
      <c r="CF83" s="2225"/>
      <c r="CG83" s="2002"/>
      <c r="CH83" s="1783"/>
      <c r="CI83" s="1783"/>
      <c r="CJ83" s="1783"/>
      <c r="CK83" s="1783"/>
      <c r="CL83" s="1783"/>
      <c r="CM83" s="1783"/>
      <c r="CN83" s="1783"/>
      <c r="CO83" s="1783"/>
      <c r="CP83" s="1783"/>
      <c r="CQ83" s="1783"/>
      <c r="CR83" s="1783"/>
      <c r="CS83" s="1783"/>
      <c r="CT83" s="1783"/>
    </row>
    <row r="84" spans="1:98" ht="15.75" customHeight="1">
      <c r="A84" s="2068"/>
      <c r="B84" s="2004"/>
      <c r="C84" s="2541"/>
      <c r="D84" s="2113"/>
      <c r="E84" s="2048"/>
      <c r="F84" s="1891"/>
      <c r="G84" s="1892"/>
      <c r="H84" s="2257"/>
      <c r="I84" s="2226"/>
      <c r="J84" s="2227"/>
      <c r="K84" s="2227"/>
      <c r="L84" s="2227"/>
      <c r="M84" s="2257"/>
      <c r="N84" s="1685"/>
      <c r="O84" s="1898"/>
      <c r="P84" s="1918"/>
      <c r="Q84" s="2073"/>
      <c r="R84" s="1901"/>
      <c r="S84" s="1901"/>
      <c r="T84" s="1902"/>
      <c r="U84" s="1802"/>
      <c r="V84" s="2234">
        <v>7</v>
      </c>
      <c r="W84" s="1891"/>
      <c r="X84" s="1905"/>
      <c r="Y84" s="1905"/>
      <c r="Z84" s="2501"/>
      <c r="AA84" s="2231"/>
      <c r="AB84" s="1908"/>
      <c r="AC84" s="1908"/>
      <c r="AD84" s="1909"/>
      <c r="AE84" s="1885"/>
      <c r="AF84" s="1932"/>
      <c r="AG84" s="1934"/>
      <c r="AH84" s="1934"/>
      <c r="AI84" s="1934"/>
      <c r="AJ84" s="1935"/>
      <c r="AK84" s="1914"/>
      <c r="AL84" s="1915"/>
      <c r="AM84" s="1915"/>
      <c r="AN84" s="1916"/>
      <c r="AO84" s="1783"/>
      <c r="AP84" s="1917"/>
      <c r="AQ84" s="1918"/>
      <c r="AR84" s="1859"/>
      <c r="AS84" s="1919" t="e">
        <f t="shared" si="97"/>
        <v>#DIV/0!</v>
      </c>
      <c r="AT84" s="1920" t="e">
        <f t="shared" si="98"/>
        <v>#DIV/0!</v>
      </c>
      <c r="AU84" s="1920" t="e">
        <f t="shared" si="99"/>
        <v>#DIV/0!</v>
      </c>
      <c r="AV84" s="1920" t="e">
        <f t="shared" si="100"/>
        <v>#DIV/0!</v>
      </c>
      <c r="AW84" s="1921" t="e">
        <f t="shared" si="101"/>
        <v>#DIV/0!</v>
      </c>
      <c r="AX84" s="1921" t="e">
        <f t="shared" si="102"/>
        <v>#DIV/0!</v>
      </c>
      <c r="AY84" s="1921" t="e">
        <f t="shared" si="103"/>
        <v>#DIV/0!</v>
      </c>
      <c r="AZ84" s="1921" t="e">
        <f t="shared" si="104"/>
        <v>#DIV/0!</v>
      </c>
      <c r="BA84" s="1922" t="e">
        <f t="shared" si="105"/>
        <v>#DIV/0!</v>
      </c>
      <c r="BB84" s="1922" t="e">
        <f t="shared" si="106"/>
        <v>#DIV/0!</v>
      </c>
      <c r="BC84" s="1922" t="e">
        <f t="shared" si="107"/>
        <v>#DIV/0!</v>
      </c>
      <c r="BD84" s="1922" t="e">
        <f t="shared" si="108"/>
        <v>#DIV/0!</v>
      </c>
      <c r="BE84" s="1923">
        <v>0.2</v>
      </c>
      <c r="BF84" s="1923">
        <v>0.8</v>
      </c>
      <c r="BG84" s="1922" t="e">
        <f t="shared" si="109"/>
        <v>#DIV/0!</v>
      </c>
      <c r="BH84" s="1922" t="e">
        <f t="shared" si="110"/>
        <v>#DIV/0!</v>
      </c>
      <c r="BI84" s="1922" t="e">
        <f t="shared" si="111"/>
        <v>#DIV/0!</v>
      </c>
      <c r="BJ84" s="1922" t="e">
        <f t="shared" si="123"/>
        <v>#DIV/0!</v>
      </c>
      <c r="BK84" s="1922" t="e">
        <f t="shared" si="123"/>
        <v>#DIV/0!</v>
      </c>
      <c r="BL84" s="1922" t="e">
        <f t="shared" si="113"/>
        <v>#DIV/0!</v>
      </c>
      <c r="BM84" s="1922" t="e">
        <f t="shared" si="114"/>
        <v>#DIV/0!</v>
      </c>
      <c r="BN84" s="1922" t="e">
        <f t="shared" si="115"/>
        <v>#DIV/0!</v>
      </c>
      <c r="BO84" s="1922" t="e">
        <f t="shared" si="124"/>
        <v>#DIV/0!</v>
      </c>
      <c r="BP84" s="1922" t="e">
        <f t="shared" si="124"/>
        <v>#DIV/0!</v>
      </c>
      <c r="BQ84" s="1922" t="e">
        <f t="shared" si="124"/>
        <v>#DIV/0!</v>
      </c>
      <c r="BR84" s="1922" t="e">
        <f t="shared" si="124"/>
        <v>#DIV/0!</v>
      </c>
      <c r="BS84" s="1924"/>
      <c r="BT84" s="1924"/>
      <c r="BU84" s="1924"/>
      <c r="BV84" s="1924"/>
      <c r="BW84" s="1924"/>
      <c r="BX84" s="1924"/>
      <c r="BY84" s="1924"/>
      <c r="BZ84" s="1924"/>
      <c r="CA84" s="1925"/>
      <c r="CB84" s="1783"/>
      <c r="CC84" s="1926"/>
      <c r="CD84" s="1927"/>
      <c r="CE84" s="1927"/>
      <c r="CF84" s="2225"/>
      <c r="CG84" s="2002"/>
      <c r="CH84" s="1783"/>
      <c r="CI84" s="1783"/>
      <c r="CJ84" s="1783"/>
      <c r="CK84" s="1783"/>
      <c r="CL84" s="1783"/>
      <c r="CM84" s="1783"/>
      <c r="CN84" s="1783"/>
      <c r="CO84" s="1783"/>
      <c r="CP84" s="1783"/>
      <c r="CQ84" s="1783"/>
      <c r="CR84" s="1783"/>
      <c r="CS84" s="1783"/>
      <c r="CT84" s="1783"/>
    </row>
    <row r="85" spans="1:98" ht="15.75" customHeight="1">
      <c r="A85" s="2068"/>
      <c r="B85" s="2004"/>
      <c r="C85" s="2541"/>
      <c r="D85" s="2113"/>
      <c r="E85" s="2048"/>
      <c r="F85" s="1891"/>
      <c r="G85" s="1892"/>
      <c r="H85" s="2257"/>
      <c r="I85" s="2226"/>
      <c r="J85" s="2227"/>
      <c r="K85" s="2227"/>
      <c r="L85" s="2227"/>
      <c r="M85" s="2257"/>
      <c r="N85" s="1685"/>
      <c r="O85" s="1898"/>
      <c r="P85" s="1918"/>
      <c r="Q85" s="2073"/>
      <c r="R85" s="1901"/>
      <c r="S85" s="1901"/>
      <c r="T85" s="1902"/>
      <c r="U85" s="1802"/>
      <c r="V85" s="2234">
        <v>8</v>
      </c>
      <c r="W85" s="2502"/>
      <c r="X85" s="1905"/>
      <c r="Y85" s="1905"/>
      <c r="Z85" s="2501"/>
      <c r="AA85" s="2231"/>
      <c r="AB85" s="1908"/>
      <c r="AC85" s="1908"/>
      <c r="AD85" s="1909"/>
      <c r="AE85" s="1885"/>
      <c r="AF85" s="1932"/>
      <c r="AG85" s="1934"/>
      <c r="AH85" s="1934"/>
      <c r="AI85" s="1934"/>
      <c r="AJ85" s="1935"/>
      <c r="AK85" s="1914"/>
      <c r="AL85" s="1915"/>
      <c r="AM85" s="1915"/>
      <c r="AN85" s="1916"/>
      <c r="AO85" s="1783"/>
      <c r="AP85" s="1917"/>
      <c r="AQ85" s="1918"/>
      <c r="AR85" s="1859"/>
      <c r="AS85" s="1919" t="e">
        <f t="shared" si="97"/>
        <v>#DIV/0!</v>
      </c>
      <c r="AT85" s="1920" t="e">
        <f t="shared" si="98"/>
        <v>#DIV/0!</v>
      </c>
      <c r="AU85" s="1920" t="e">
        <f t="shared" si="99"/>
        <v>#DIV/0!</v>
      </c>
      <c r="AV85" s="1920" t="e">
        <f t="shared" si="100"/>
        <v>#DIV/0!</v>
      </c>
      <c r="AW85" s="1921" t="e">
        <f t="shared" si="101"/>
        <v>#DIV/0!</v>
      </c>
      <c r="AX85" s="1921" t="e">
        <f t="shared" si="102"/>
        <v>#DIV/0!</v>
      </c>
      <c r="AY85" s="1921" t="e">
        <f t="shared" si="103"/>
        <v>#DIV/0!</v>
      </c>
      <c r="AZ85" s="1921" t="e">
        <f t="shared" si="104"/>
        <v>#DIV/0!</v>
      </c>
      <c r="BA85" s="1922" t="e">
        <f t="shared" si="105"/>
        <v>#DIV/0!</v>
      </c>
      <c r="BB85" s="1922" t="e">
        <f t="shared" si="106"/>
        <v>#DIV/0!</v>
      </c>
      <c r="BC85" s="1922" t="e">
        <f t="shared" si="107"/>
        <v>#DIV/0!</v>
      </c>
      <c r="BD85" s="1922" t="e">
        <f t="shared" si="108"/>
        <v>#DIV/0!</v>
      </c>
      <c r="BE85" s="1923">
        <v>0.2</v>
      </c>
      <c r="BF85" s="1923">
        <v>0.8</v>
      </c>
      <c r="BG85" s="1922" t="e">
        <f t="shared" si="109"/>
        <v>#DIV/0!</v>
      </c>
      <c r="BH85" s="1922" t="e">
        <f t="shared" si="110"/>
        <v>#DIV/0!</v>
      </c>
      <c r="BI85" s="1922" t="e">
        <f t="shared" si="111"/>
        <v>#DIV/0!</v>
      </c>
      <c r="BJ85" s="1922" t="e">
        <f t="shared" si="123"/>
        <v>#DIV/0!</v>
      </c>
      <c r="BK85" s="1922" t="e">
        <f t="shared" si="123"/>
        <v>#DIV/0!</v>
      </c>
      <c r="BL85" s="1922" t="e">
        <f t="shared" si="113"/>
        <v>#DIV/0!</v>
      </c>
      <c r="BM85" s="1922" t="e">
        <f t="shared" si="114"/>
        <v>#DIV/0!</v>
      </c>
      <c r="BN85" s="1922" t="e">
        <f t="shared" si="115"/>
        <v>#DIV/0!</v>
      </c>
      <c r="BO85" s="1922" t="e">
        <f t="shared" si="124"/>
        <v>#DIV/0!</v>
      </c>
      <c r="BP85" s="1922" t="e">
        <f t="shared" si="124"/>
        <v>#DIV/0!</v>
      </c>
      <c r="BQ85" s="1922" t="e">
        <f t="shared" si="124"/>
        <v>#DIV/0!</v>
      </c>
      <c r="BR85" s="1922" t="e">
        <f t="shared" si="124"/>
        <v>#DIV/0!</v>
      </c>
      <c r="BS85" s="1924"/>
      <c r="BT85" s="1924"/>
      <c r="BU85" s="1924"/>
      <c r="BV85" s="1924"/>
      <c r="BW85" s="1924"/>
      <c r="BX85" s="1924"/>
      <c r="BY85" s="1924"/>
      <c r="BZ85" s="1924"/>
      <c r="CA85" s="1925"/>
      <c r="CB85" s="1783"/>
      <c r="CC85" s="1926"/>
      <c r="CD85" s="1927"/>
      <c r="CE85" s="1927"/>
      <c r="CF85" s="2225"/>
      <c r="CG85" s="2002"/>
      <c r="CH85" s="1783"/>
      <c r="CI85" s="1783"/>
      <c r="CJ85" s="1783"/>
      <c r="CK85" s="1783"/>
      <c r="CL85" s="1783"/>
      <c r="CM85" s="1783"/>
      <c r="CN85" s="1783"/>
      <c r="CO85" s="1783"/>
      <c r="CP85" s="1783"/>
      <c r="CQ85" s="1783"/>
      <c r="CR85" s="1783"/>
      <c r="CS85" s="1783"/>
      <c r="CT85" s="1783"/>
    </row>
    <row r="86" spans="1:98" ht="15.75" customHeight="1">
      <c r="A86" s="2068"/>
      <c r="B86" s="2004"/>
      <c r="C86" s="2541"/>
      <c r="D86" s="2113"/>
      <c r="E86" s="2048"/>
      <c r="F86" s="1891"/>
      <c r="G86" s="1892"/>
      <c r="H86" s="2257"/>
      <c r="I86" s="2226"/>
      <c r="J86" s="2227"/>
      <c r="K86" s="2227"/>
      <c r="L86" s="2227"/>
      <c r="M86" s="2257"/>
      <c r="N86" s="1685"/>
      <c r="O86" s="1898"/>
      <c r="P86" s="1918"/>
      <c r="Q86" s="2073"/>
      <c r="R86" s="1901"/>
      <c r="S86" s="1901"/>
      <c r="T86" s="1902"/>
      <c r="U86" s="1802"/>
      <c r="V86" s="2234">
        <v>9</v>
      </c>
      <c r="W86" s="2502"/>
      <c r="X86" s="1905"/>
      <c r="Y86" s="1905"/>
      <c r="Z86" s="2501"/>
      <c r="AA86" s="2231"/>
      <c r="AB86" s="1908"/>
      <c r="AC86" s="1908"/>
      <c r="AD86" s="1909"/>
      <c r="AE86" s="1885"/>
      <c r="AF86" s="1932"/>
      <c r="AG86" s="1934"/>
      <c r="AH86" s="1934"/>
      <c r="AI86" s="1934"/>
      <c r="AJ86" s="1935"/>
      <c r="AK86" s="1914"/>
      <c r="AL86" s="1915"/>
      <c r="AM86" s="1915"/>
      <c r="AN86" s="1916"/>
      <c r="AO86" s="1783"/>
      <c r="AP86" s="1917"/>
      <c r="AQ86" s="1918"/>
      <c r="AR86" s="1859"/>
      <c r="AS86" s="1919" t="e">
        <f t="shared" si="97"/>
        <v>#DIV/0!</v>
      </c>
      <c r="AT86" s="1920" t="e">
        <f t="shared" si="98"/>
        <v>#DIV/0!</v>
      </c>
      <c r="AU86" s="1920" t="e">
        <f t="shared" si="99"/>
        <v>#DIV/0!</v>
      </c>
      <c r="AV86" s="1920" t="e">
        <f t="shared" si="100"/>
        <v>#DIV/0!</v>
      </c>
      <c r="AW86" s="1921" t="e">
        <f t="shared" si="101"/>
        <v>#DIV/0!</v>
      </c>
      <c r="AX86" s="1921" t="e">
        <f t="shared" si="102"/>
        <v>#DIV/0!</v>
      </c>
      <c r="AY86" s="1921" t="e">
        <f t="shared" si="103"/>
        <v>#DIV/0!</v>
      </c>
      <c r="AZ86" s="1921" t="e">
        <f t="shared" si="104"/>
        <v>#DIV/0!</v>
      </c>
      <c r="BA86" s="1922" t="e">
        <f t="shared" si="105"/>
        <v>#DIV/0!</v>
      </c>
      <c r="BB86" s="1922" t="e">
        <f t="shared" si="106"/>
        <v>#DIV/0!</v>
      </c>
      <c r="BC86" s="1922" t="e">
        <f t="shared" si="107"/>
        <v>#DIV/0!</v>
      </c>
      <c r="BD86" s="1922" t="e">
        <f t="shared" si="108"/>
        <v>#DIV/0!</v>
      </c>
      <c r="BE86" s="1923">
        <v>0.2</v>
      </c>
      <c r="BF86" s="1923">
        <v>0.8</v>
      </c>
      <c r="BG86" s="1922" t="e">
        <f t="shared" si="109"/>
        <v>#DIV/0!</v>
      </c>
      <c r="BH86" s="1922" t="e">
        <f t="shared" si="110"/>
        <v>#DIV/0!</v>
      </c>
      <c r="BI86" s="1922" t="e">
        <f t="shared" si="111"/>
        <v>#DIV/0!</v>
      </c>
      <c r="BJ86" s="1922" t="e">
        <f t="shared" ref="BJ86:BK101" si="127">+AZ86*BE86</f>
        <v>#DIV/0!</v>
      </c>
      <c r="BK86" s="1922" t="e">
        <f t="shared" si="127"/>
        <v>#DIV/0!</v>
      </c>
      <c r="BL86" s="1922" t="e">
        <f t="shared" si="113"/>
        <v>#DIV/0!</v>
      </c>
      <c r="BM86" s="1922" t="e">
        <f t="shared" si="114"/>
        <v>#DIV/0!</v>
      </c>
      <c r="BN86" s="1922" t="e">
        <f t="shared" si="115"/>
        <v>#DIV/0!</v>
      </c>
      <c r="BO86" s="1922" t="e">
        <f t="shared" ref="BO86:BR101" si="128">+BG86+BK86</f>
        <v>#DIV/0!</v>
      </c>
      <c r="BP86" s="1922" t="e">
        <f t="shared" si="128"/>
        <v>#DIV/0!</v>
      </c>
      <c r="BQ86" s="1922" t="e">
        <f t="shared" si="128"/>
        <v>#DIV/0!</v>
      </c>
      <c r="BR86" s="1922" t="e">
        <f t="shared" si="128"/>
        <v>#DIV/0!</v>
      </c>
      <c r="BS86" s="1924"/>
      <c r="BT86" s="1924"/>
      <c r="BU86" s="1924"/>
      <c r="BV86" s="1924"/>
      <c r="BW86" s="1924"/>
      <c r="BX86" s="1924"/>
      <c r="BY86" s="1924"/>
      <c r="BZ86" s="1924"/>
      <c r="CA86" s="1925"/>
      <c r="CB86" s="1783"/>
      <c r="CC86" s="1926"/>
      <c r="CD86" s="1927"/>
      <c r="CE86" s="1927"/>
      <c r="CF86" s="2225"/>
      <c r="CG86" s="2002"/>
      <c r="CH86" s="1783"/>
      <c r="CI86" s="1783"/>
      <c r="CJ86" s="1783"/>
      <c r="CK86" s="1783"/>
      <c r="CL86" s="1783"/>
      <c r="CM86" s="1783"/>
      <c r="CN86" s="1783"/>
      <c r="CO86" s="1783"/>
      <c r="CP86" s="1783"/>
      <c r="CQ86" s="1783"/>
      <c r="CR86" s="1783"/>
      <c r="CS86" s="1783"/>
      <c r="CT86" s="1783"/>
    </row>
    <row r="87" spans="1:98" ht="15.75" customHeight="1" thickBot="1">
      <c r="A87" s="2528"/>
      <c r="B87" s="2543"/>
      <c r="C87" s="2544"/>
      <c r="D87" s="2389"/>
      <c r="E87" s="2390"/>
      <c r="F87" s="2352"/>
      <c r="G87" s="2353"/>
      <c r="H87" s="3280"/>
      <c r="I87" s="2392"/>
      <c r="J87" s="2393"/>
      <c r="K87" s="2393"/>
      <c r="L87" s="2393"/>
      <c r="M87" s="3280"/>
      <c r="N87" s="2394"/>
      <c r="O87" s="2359"/>
      <c r="P87" s="2360"/>
      <c r="Q87" s="2361"/>
      <c r="R87" s="2362"/>
      <c r="S87" s="2362"/>
      <c r="T87" s="2363"/>
      <c r="U87" s="1802"/>
      <c r="V87" s="2533">
        <v>10</v>
      </c>
      <c r="W87" s="2534"/>
      <c r="X87" s="2535"/>
      <c r="Y87" s="2535"/>
      <c r="Z87" s="2536"/>
      <c r="AA87" s="2472"/>
      <c r="AB87" s="1951"/>
      <c r="AC87" s="1951"/>
      <c r="AD87" s="1952"/>
      <c r="AE87" s="1885"/>
      <c r="AF87" s="2366"/>
      <c r="AG87" s="2368"/>
      <c r="AH87" s="2368"/>
      <c r="AI87" s="2368"/>
      <c r="AJ87" s="2369"/>
      <c r="AK87" s="2370"/>
      <c r="AL87" s="2371"/>
      <c r="AM87" s="2371"/>
      <c r="AN87" s="2372"/>
      <c r="AO87" s="1783"/>
      <c r="AP87" s="2373"/>
      <c r="AQ87" s="2360"/>
      <c r="AR87" s="1859"/>
      <c r="AS87" s="1962" t="e">
        <f t="shared" si="97"/>
        <v>#DIV/0!</v>
      </c>
      <c r="AT87" s="2374" t="e">
        <f t="shared" si="98"/>
        <v>#DIV/0!</v>
      </c>
      <c r="AU87" s="2374" t="e">
        <f t="shared" si="99"/>
        <v>#DIV/0!</v>
      </c>
      <c r="AV87" s="2374" t="e">
        <f t="shared" si="100"/>
        <v>#DIV/0!</v>
      </c>
      <c r="AW87" s="2375" t="e">
        <f t="shared" si="101"/>
        <v>#DIV/0!</v>
      </c>
      <c r="AX87" s="2375" t="e">
        <f t="shared" si="102"/>
        <v>#DIV/0!</v>
      </c>
      <c r="AY87" s="2375" t="e">
        <f t="shared" si="103"/>
        <v>#DIV/0!</v>
      </c>
      <c r="AZ87" s="2375" t="e">
        <f t="shared" si="104"/>
        <v>#DIV/0!</v>
      </c>
      <c r="BA87" s="1966" t="e">
        <f t="shared" si="105"/>
        <v>#DIV/0!</v>
      </c>
      <c r="BB87" s="1966" t="e">
        <f t="shared" si="106"/>
        <v>#DIV/0!</v>
      </c>
      <c r="BC87" s="1966" t="e">
        <f t="shared" si="107"/>
        <v>#DIV/0!</v>
      </c>
      <c r="BD87" s="1966" t="e">
        <f t="shared" si="108"/>
        <v>#DIV/0!</v>
      </c>
      <c r="BE87" s="1965">
        <v>0.2</v>
      </c>
      <c r="BF87" s="1965">
        <v>0.8</v>
      </c>
      <c r="BG87" s="1966" t="e">
        <f t="shared" si="109"/>
        <v>#DIV/0!</v>
      </c>
      <c r="BH87" s="1966" t="e">
        <f t="shared" si="110"/>
        <v>#DIV/0!</v>
      </c>
      <c r="BI87" s="1966" t="e">
        <f t="shared" si="111"/>
        <v>#DIV/0!</v>
      </c>
      <c r="BJ87" s="1966" t="e">
        <f t="shared" si="127"/>
        <v>#DIV/0!</v>
      </c>
      <c r="BK87" s="1966" t="e">
        <f t="shared" si="127"/>
        <v>#DIV/0!</v>
      </c>
      <c r="BL87" s="1966" t="e">
        <f t="shared" si="113"/>
        <v>#DIV/0!</v>
      </c>
      <c r="BM87" s="1966" t="e">
        <f t="shared" si="114"/>
        <v>#DIV/0!</v>
      </c>
      <c r="BN87" s="1966" t="e">
        <f t="shared" si="115"/>
        <v>#DIV/0!</v>
      </c>
      <c r="BO87" s="1966" t="e">
        <f t="shared" si="128"/>
        <v>#DIV/0!</v>
      </c>
      <c r="BP87" s="1966" t="e">
        <f t="shared" si="128"/>
        <v>#DIV/0!</v>
      </c>
      <c r="BQ87" s="1966" t="e">
        <f t="shared" si="128"/>
        <v>#DIV/0!</v>
      </c>
      <c r="BR87" s="1966" t="e">
        <f t="shared" si="128"/>
        <v>#DIV/0!</v>
      </c>
      <c r="BS87" s="1816"/>
      <c r="BT87" s="1816"/>
      <c r="BU87" s="1816"/>
      <c r="BV87" s="1816"/>
      <c r="BW87" s="1816"/>
      <c r="BX87" s="1816"/>
      <c r="BY87" s="1816"/>
      <c r="BZ87" s="1816"/>
      <c r="CA87" s="1817"/>
      <c r="CB87" s="1783"/>
      <c r="CC87" s="1967"/>
      <c r="CD87" s="1968"/>
      <c r="CE87" s="1968"/>
      <c r="CF87" s="2376"/>
      <c r="CG87" s="2377"/>
      <c r="CH87" s="1783"/>
      <c r="CI87" s="1783"/>
      <c r="CJ87" s="1783"/>
      <c r="CK87" s="1783"/>
      <c r="CL87" s="1783"/>
      <c r="CM87" s="1783"/>
      <c r="CN87" s="1783"/>
      <c r="CO87" s="1783"/>
      <c r="CP87" s="1783"/>
      <c r="CQ87" s="1783"/>
      <c r="CR87" s="1783"/>
      <c r="CS87" s="1783"/>
      <c r="CT87" s="1783"/>
    </row>
    <row r="88" spans="1:98" ht="15.75" customHeight="1">
      <c r="A88" s="1829">
        <v>13</v>
      </c>
      <c r="B88" s="2537"/>
      <c r="C88" s="2538"/>
      <c r="D88" s="1871"/>
      <c r="E88" s="2399"/>
      <c r="F88" s="1833"/>
      <c r="G88" s="1872"/>
      <c r="H88" s="1847"/>
      <c r="I88" s="1836"/>
      <c r="J88" s="1837"/>
      <c r="K88" s="1837"/>
      <c r="L88" s="1837"/>
      <c r="M88" s="1838"/>
      <c r="N88" s="1839"/>
      <c r="O88" s="2378"/>
      <c r="P88" s="2539"/>
      <c r="Q88" s="1842"/>
      <c r="R88" s="1843"/>
      <c r="S88" s="1843"/>
      <c r="T88" s="1844"/>
      <c r="U88" s="1885"/>
      <c r="V88" s="2241">
        <v>1</v>
      </c>
      <c r="W88" s="1833"/>
      <c r="X88" s="2540"/>
      <c r="Y88" s="2540"/>
      <c r="Z88" s="2501"/>
      <c r="AA88" s="1848"/>
      <c r="AB88" s="1849"/>
      <c r="AC88" s="1849"/>
      <c r="AD88" s="1850"/>
      <c r="AE88" s="1885"/>
      <c r="AF88" s="1851"/>
      <c r="AG88" s="1887"/>
      <c r="AH88" s="1887"/>
      <c r="AI88" s="1887"/>
      <c r="AJ88" s="1853"/>
      <c r="AK88" s="1854"/>
      <c r="AL88" s="1855"/>
      <c r="AM88" s="1855"/>
      <c r="AN88" s="1856"/>
      <c r="AO88" s="2233"/>
      <c r="AP88" s="1857"/>
      <c r="AQ88" s="1858"/>
      <c r="AR88" s="1859"/>
      <c r="AS88" s="1860" t="e">
        <f t="shared" si="97"/>
        <v>#DIV/0!</v>
      </c>
      <c r="AT88" s="2344" t="e">
        <f t="shared" si="98"/>
        <v>#DIV/0!</v>
      </c>
      <c r="AU88" s="2344" t="e">
        <f t="shared" si="99"/>
        <v>#DIV/0!</v>
      </c>
      <c r="AV88" s="2344" t="e">
        <f t="shared" si="100"/>
        <v>#DIV/0!</v>
      </c>
      <c r="AW88" s="1997" t="e">
        <f t="shared" si="101"/>
        <v>#DIV/0!</v>
      </c>
      <c r="AX88" s="1997" t="e">
        <f t="shared" si="102"/>
        <v>#DIV/0!</v>
      </c>
      <c r="AY88" s="1997" t="e">
        <f t="shared" si="103"/>
        <v>#DIV/0!</v>
      </c>
      <c r="AZ88" s="1997" t="e">
        <f t="shared" si="104"/>
        <v>#DIV/0!</v>
      </c>
      <c r="BA88" s="1998" t="e">
        <f t="shared" si="105"/>
        <v>#DIV/0!</v>
      </c>
      <c r="BB88" s="1998" t="e">
        <f t="shared" si="106"/>
        <v>#DIV/0!</v>
      </c>
      <c r="BC88" s="1998" t="e">
        <f t="shared" si="107"/>
        <v>#DIV/0!</v>
      </c>
      <c r="BD88" s="1998" t="e">
        <f t="shared" si="108"/>
        <v>#DIV/0!</v>
      </c>
      <c r="BE88" s="2345">
        <v>0.2</v>
      </c>
      <c r="BF88" s="2345">
        <v>0.8</v>
      </c>
      <c r="BG88" s="1998" t="e">
        <f t="shared" si="109"/>
        <v>#DIV/0!</v>
      </c>
      <c r="BH88" s="1998" t="e">
        <f t="shared" si="110"/>
        <v>#DIV/0!</v>
      </c>
      <c r="BI88" s="1998" t="e">
        <f t="shared" si="111"/>
        <v>#DIV/0!</v>
      </c>
      <c r="BJ88" s="1998" t="e">
        <f t="shared" si="127"/>
        <v>#DIV/0!</v>
      </c>
      <c r="BK88" s="1998" t="e">
        <f t="shared" si="127"/>
        <v>#DIV/0!</v>
      </c>
      <c r="BL88" s="1998" t="e">
        <f t="shared" si="113"/>
        <v>#DIV/0!</v>
      </c>
      <c r="BM88" s="1998" t="e">
        <f t="shared" si="114"/>
        <v>#DIV/0!</v>
      </c>
      <c r="BN88" s="1998" t="e">
        <f t="shared" si="115"/>
        <v>#DIV/0!</v>
      </c>
      <c r="BO88" s="1998" t="e">
        <f t="shared" si="128"/>
        <v>#DIV/0!</v>
      </c>
      <c r="BP88" s="1863" t="e">
        <f t="shared" si="128"/>
        <v>#DIV/0!</v>
      </c>
      <c r="BQ88" s="1863" t="e">
        <f t="shared" si="128"/>
        <v>#DIV/0!</v>
      </c>
      <c r="BR88" s="1863" t="e">
        <f t="shared" si="128"/>
        <v>#DIV/0!</v>
      </c>
      <c r="BS88" s="2346" t="e">
        <f t="shared" ref="BS88:BV88" si="129">AVERAGEIF(BO88:BO97,"&lt;&gt;#¡DIV/0!")</f>
        <v>#DIV/0!</v>
      </c>
      <c r="BT88" s="2346" t="e">
        <f t="shared" si="129"/>
        <v>#DIV/0!</v>
      </c>
      <c r="BU88" s="2346" t="e">
        <f t="shared" si="129"/>
        <v>#DIV/0!</v>
      </c>
      <c r="BV88" s="2346" t="e">
        <f t="shared" si="129"/>
        <v>#DIV/0!</v>
      </c>
      <c r="BW88" s="1866" t="e">
        <f>+C88*BS88</f>
        <v>#DIV/0!</v>
      </c>
      <c r="BX88" s="1866" t="e">
        <f>+C88*BT88</f>
        <v>#DIV/0!</v>
      </c>
      <c r="BY88" s="1866" t="e">
        <f>+C88*BU88</f>
        <v>#DIV/0!</v>
      </c>
      <c r="BZ88" s="1866" t="e">
        <f>+C88*BV88</f>
        <v>#DIV/0!</v>
      </c>
      <c r="CA88" s="2347" t="e">
        <f>SUM(BW88:BZ97)</f>
        <v>#DIV/0!</v>
      </c>
      <c r="CB88" s="1783"/>
      <c r="CC88" s="1868" t="e">
        <f t="shared" ref="CC88:CF88" si="130">+Q88/$N$88</f>
        <v>#DIV/0!</v>
      </c>
      <c r="CD88" s="1869" t="e">
        <f t="shared" si="130"/>
        <v>#DIV/0!</v>
      </c>
      <c r="CE88" s="1869" t="e">
        <f t="shared" si="130"/>
        <v>#DIV/0!</v>
      </c>
      <c r="CF88" s="2348" t="e">
        <f t="shared" si="130"/>
        <v>#DIV/0!</v>
      </c>
      <c r="CG88" s="2349" t="e">
        <f>AVERAGE(CC88:CF97)</f>
        <v>#DIV/0!</v>
      </c>
      <c r="CH88" s="1783"/>
      <c r="CI88" s="1783"/>
      <c r="CJ88" s="1783"/>
      <c r="CK88" s="1783"/>
      <c r="CL88" s="1783"/>
      <c r="CM88" s="1783"/>
      <c r="CN88" s="1783"/>
      <c r="CO88" s="1783"/>
      <c r="CP88" s="1783"/>
      <c r="CQ88" s="1783"/>
      <c r="CR88" s="1783"/>
      <c r="CS88" s="1783"/>
      <c r="CT88" s="1783"/>
    </row>
    <row r="89" spans="1:98" ht="15.75" customHeight="1">
      <c r="A89" s="2068"/>
      <c r="B89" s="2004"/>
      <c r="C89" s="2541"/>
      <c r="D89" s="2113"/>
      <c r="E89" s="2048"/>
      <c r="F89" s="1891"/>
      <c r="G89" s="1892"/>
      <c r="H89" s="2257"/>
      <c r="I89" s="2226"/>
      <c r="J89" s="2227"/>
      <c r="K89" s="2227"/>
      <c r="L89" s="2227"/>
      <c r="M89" s="2257"/>
      <c r="N89" s="1685"/>
      <c r="O89" s="1898"/>
      <c r="P89" s="1918"/>
      <c r="Q89" s="2073"/>
      <c r="R89" s="1901"/>
      <c r="S89" s="1901"/>
      <c r="T89" s="1902"/>
      <c r="U89" s="1802"/>
      <c r="V89" s="2234">
        <v>2</v>
      </c>
      <c r="W89" s="2542"/>
      <c r="X89" s="1905"/>
      <c r="Y89" s="1905"/>
      <c r="Z89" s="2501"/>
      <c r="AA89" s="2231"/>
      <c r="AB89" s="1908"/>
      <c r="AC89" s="1908"/>
      <c r="AD89" s="1909"/>
      <c r="AE89" s="1885"/>
      <c r="AF89" s="1932"/>
      <c r="AG89" s="1934"/>
      <c r="AH89" s="1934"/>
      <c r="AI89" s="1934"/>
      <c r="AJ89" s="1935"/>
      <c r="AK89" s="1914"/>
      <c r="AL89" s="1915"/>
      <c r="AM89" s="1915"/>
      <c r="AN89" s="1916"/>
      <c r="AO89" s="1783"/>
      <c r="AP89" s="1917"/>
      <c r="AQ89" s="1918"/>
      <c r="AR89" s="1859"/>
      <c r="AS89" s="1919" t="e">
        <f t="shared" si="97"/>
        <v>#DIV/0!</v>
      </c>
      <c r="AT89" s="1920" t="e">
        <f t="shared" si="98"/>
        <v>#DIV/0!</v>
      </c>
      <c r="AU89" s="1920" t="e">
        <f t="shared" si="99"/>
        <v>#DIV/0!</v>
      </c>
      <c r="AV89" s="1920" t="e">
        <f t="shared" si="100"/>
        <v>#DIV/0!</v>
      </c>
      <c r="AW89" s="1921" t="e">
        <f t="shared" si="101"/>
        <v>#DIV/0!</v>
      </c>
      <c r="AX89" s="1921" t="e">
        <f t="shared" si="102"/>
        <v>#DIV/0!</v>
      </c>
      <c r="AY89" s="1921" t="e">
        <f t="shared" si="103"/>
        <v>#DIV/0!</v>
      </c>
      <c r="AZ89" s="1921" t="e">
        <f t="shared" si="104"/>
        <v>#DIV/0!</v>
      </c>
      <c r="BA89" s="1922" t="e">
        <f t="shared" si="105"/>
        <v>#DIV/0!</v>
      </c>
      <c r="BB89" s="1922" t="e">
        <f t="shared" si="106"/>
        <v>#DIV/0!</v>
      </c>
      <c r="BC89" s="1922" t="e">
        <f t="shared" si="107"/>
        <v>#DIV/0!</v>
      </c>
      <c r="BD89" s="1922" t="e">
        <f t="shared" si="108"/>
        <v>#DIV/0!</v>
      </c>
      <c r="BE89" s="1923">
        <v>0.2</v>
      </c>
      <c r="BF89" s="1923">
        <v>0.8</v>
      </c>
      <c r="BG89" s="1922" t="e">
        <f t="shared" si="109"/>
        <v>#DIV/0!</v>
      </c>
      <c r="BH89" s="1922" t="e">
        <f t="shared" si="110"/>
        <v>#DIV/0!</v>
      </c>
      <c r="BI89" s="1922" t="e">
        <f t="shared" si="111"/>
        <v>#DIV/0!</v>
      </c>
      <c r="BJ89" s="1922" t="e">
        <f t="shared" si="127"/>
        <v>#DIV/0!</v>
      </c>
      <c r="BK89" s="1922" t="e">
        <f t="shared" si="127"/>
        <v>#DIV/0!</v>
      </c>
      <c r="BL89" s="1922" t="e">
        <f t="shared" si="113"/>
        <v>#DIV/0!</v>
      </c>
      <c r="BM89" s="1922" t="e">
        <f t="shared" si="114"/>
        <v>#DIV/0!</v>
      </c>
      <c r="BN89" s="1922" t="e">
        <f t="shared" si="115"/>
        <v>#DIV/0!</v>
      </c>
      <c r="BO89" s="1922" t="e">
        <f t="shared" si="128"/>
        <v>#DIV/0!</v>
      </c>
      <c r="BP89" s="1922" t="e">
        <f t="shared" si="128"/>
        <v>#DIV/0!</v>
      </c>
      <c r="BQ89" s="1922" t="e">
        <f t="shared" si="128"/>
        <v>#DIV/0!</v>
      </c>
      <c r="BR89" s="1922" t="e">
        <f t="shared" si="128"/>
        <v>#DIV/0!</v>
      </c>
      <c r="BS89" s="1924"/>
      <c r="BT89" s="1924"/>
      <c r="BU89" s="1924"/>
      <c r="BV89" s="1924"/>
      <c r="BW89" s="1924"/>
      <c r="BX89" s="1924"/>
      <c r="BY89" s="1924"/>
      <c r="BZ89" s="1924"/>
      <c r="CA89" s="1925"/>
      <c r="CB89" s="1783"/>
      <c r="CC89" s="1926"/>
      <c r="CD89" s="1927"/>
      <c r="CE89" s="1927"/>
      <c r="CF89" s="2225"/>
      <c r="CG89" s="2002"/>
      <c r="CH89" s="1783"/>
      <c r="CI89" s="1783"/>
      <c r="CJ89" s="1783"/>
      <c r="CK89" s="1783"/>
      <c r="CL89" s="1783"/>
      <c r="CM89" s="1783"/>
      <c r="CN89" s="1783"/>
      <c r="CO89" s="1783"/>
      <c r="CP89" s="1783"/>
      <c r="CQ89" s="1783"/>
      <c r="CR89" s="1783"/>
      <c r="CS89" s="1783"/>
      <c r="CT89" s="1783"/>
    </row>
    <row r="90" spans="1:98" ht="15.75" customHeight="1">
      <c r="A90" s="2068"/>
      <c r="B90" s="2004"/>
      <c r="C90" s="2541"/>
      <c r="D90" s="2113"/>
      <c r="E90" s="2048"/>
      <c r="F90" s="1891"/>
      <c r="G90" s="1892"/>
      <c r="H90" s="2257"/>
      <c r="I90" s="2226"/>
      <c r="J90" s="2227"/>
      <c r="K90" s="2227"/>
      <c r="L90" s="2227"/>
      <c r="M90" s="2257"/>
      <c r="N90" s="1685"/>
      <c r="O90" s="1898"/>
      <c r="P90" s="1918"/>
      <c r="Q90" s="2073"/>
      <c r="R90" s="1901"/>
      <c r="S90" s="1901"/>
      <c r="T90" s="1902"/>
      <c r="U90" s="1802"/>
      <c r="V90" s="2234">
        <v>3</v>
      </c>
      <c r="W90" s="2542"/>
      <c r="X90" s="1905"/>
      <c r="Y90" s="1905"/>
      <c r="Z90" s="2501"/>
      <c r="AA90" s="2231"/>
      <c r="AB90" s="1908"/>
      <c r="AC90" s="1908"/>
      <c r="AD90" s="1909"/>
      <c r="AE90" s="1885"/>
      <c r="AF90" s="1932"/>
      <c r="AG90" s="1934"/>
      <c r="AH90" s="1934"/>
      <c r="AI90" s="1934"/>
      <c r="AJ90" s="1935"/>
      <c r="AK90" s="1914"/>
      <c r="AL90" s="1915"/>
      <c r="AM90" s="1915"/>
      <c r="AN90" s="1916"/>
      <c r="AO90" s="1783"/>
      <c r="AP90" s="1917"/>
      <c r="AQ90" s="1918"/>
      <c r="AR90" s="1859"/>
      <c r="AS90" s="1919" t="e">
        <f t="shared" si="97"/>
        <v>#DIV/0!</v>
      </c>
      <c r="AT90" s="1920" t="e">
        <f t="shared" si="98"/>
        <v>#DIV/0!</v>
      </c>
      <c r="AU90" s="1920" t="e">
        <f t="shared" si="99"/>
        <v>#DIV/0!</v>
      </c>
      <c r="AV90" s="1920" t="e">
        <f t="shared" si="100"/>
        <v>#DIV/0!</v>
      </c>
      <c r="AW90" s="1921" t="e">
        <f t="shared" si="101"/>
        <v>#DIV/0!</v>
      </c>
      <c r="AX90" s="1921" t="e">
        <f t="shared" si="102"/>
        <v>#DIV/0!</v>
      </c>
      <c r="AY90" s="1921" t="e">
        <f t="shared" si="103"/>
        <v>#DIV/0!</v>
      </c>
      <c r="AZ90" s="1921" t="e">
        <f t="shared" si="104"/>
        <v>#DIV/0!</v>
      </c>
      <c r="BA90" s="1922" t="e">
        <f t="shared" si="105"/>
        <v>#DIV/0!</v>
      </c>
      <c r="BB90" s="1922" t="e">
        <f t="shared" si="106"/>
        <v>#DIV/0!</v>
      </c>
      <c r="BC90" s="1922" t="e">
        <f t="shared" si="107"/>
        <v>#DIV/0!</v>
      </c>
      <c r="BD90" s="1922" t="e">
        <f t="shared" si="108"/>
        <v>#DIV/0!</v>
      </c>
      <c r="BE90" s="1923">
        <v>0.2</v>
      </c>
      <c r="BF90" s="1923">
        <v>0.8</v>
      </c>
      <c r="BG90" s="1922" t="e">
        <f t="shared" si="109"/>
        <v>#DIV/0!</v>
      </c>
      <c r="BH90" s="1922" t="e">
        <f t="shared" si="110"/>
        <v>#DIV/0!</v>
      </c>
      <c r="BI90" s="1922" t="e">
        <f t="shared" si="111"/>
        <v>#DIV/0!</v>
      </c>
      <c r="BJ90" s="1922" t="e">
        <f t="shared" si="127"/>
        <v>#DIV/0!</v>
      </c>
      <c r="BK90" s="1922" t="e">
        <f t="shared" si="127"/>
        <v>#DIV/0!</v>
      </c>
      <c r="BL90" s="1922" t="e">
        <f t="shared" si="113"/>
        <v>#DIV/0!</v>
      </c>
      <c r="BM90" s="1922" t="e">
        <f t="shared" si="114"/>
        <v>#DIV/0!</v>
      </c>
      <c r="BN90" s="1922" t="e">
        <f t="shared" si="115"/>
        <v>#DIV/0!</v>
      </c>
      <c r="BO90" s="1922" t="e">
        <f t="shared" si="128"/>
        <v>#DIV/0!</v>
      </c>
      <c r="BP90" s="1922" t="e">
        <f t="shared" si="128"/>
        <v>#DIV/0!</v>
      </c>
      <c r="BQ90" s="1922" t="e">
        <f t="shared" si="128"/>
        <v>#DIV/0!</v>
      </c>
      <c r="BR90" s="1922" t="e">
        <f t="shared" si="128"/>
        <v>#DIV/0!</v>
      </c>
      <c r="BS90" s="1924"/>
      <c r="BT90" s="1924"/>
      <c r="BU90" s="1924"/>
      <c r="BV90" s="1924"/>
      <c r="BW90" s="1924"/>
      <c r="BX90" s="1924"/>
      <c r="BY90" s="1924"/>
      <c r="BZ90" s="1924"/>
      <c r="CA90" s="1925"/>
      <c r="CB90" s="1783"/>
      <c r="CC90" s="1926"/>
      <c r="CD90" s="1927"/>
      <c r="CE90" s="1927"/>
      <c r="CF90" s="2225"/>
      <c r="CG90" s="2002"/>
      <c r="CH90" s="1783"/>
      <c r="CI90" s="1783"/>
      <c r="CJ90" s="1783"/>
      <c r="CK90" s="1783"/>
      <c r="CL90" s="1783"/>
      <c r="CM90" s="1783"/>
      <c r="CN90" s="1783"/>
      <c r="CO90" s="1783"/>
      <c r="CP90" s="1783"/>
      <c r="CQ90" s="1783"/>
      <c r="CR90" s="1783"/>
      <c r="CS90" s="1783"/>
      <c r="CT90" s="1783"/>
    </row>
    <row r="91" spans="1:98" ht="15.75" customHeight="1">
      <c r="A91" s="2068"/>
      <c r="B91" s="2004"/>
      <c r="C91" s="2541"/>
      <c r="D91" s="2113"/>
      <c r="E91" s="2048"/>
      <c r="F91" s="1891"/>
      <c r="G91" s="1892"/>
      <c r="H91" s="2257"/>
      <c r="I91" s="2226"/>
      <c r="J91" s="2227"/>
      <c r="K91" s="2227"/>
      <c r="L91" s="2227"/>
      <c r="M91" s="2257"/>
      <c r="N91" s="1685"/>
      <c r="O91" s="1898"/>
      <c r="P91" s="1918"/>
      <c r="Q91" s="2073"/>
      <c r="R91" s="1901"/>
      <c r="S91" s="1901"/>
      <c r="T91" s="1902"/>
      <c r="U91" s="1802"/>
      <c r="V91" s="2234">
        <v>4</v>
      </c>
      <c r="W91" s="2502"/>
      <c r="X91" s="2272"/>
      <c r="Y91" s="2272"/>
      <c r="Z91" s="2501"/>
      <c r="AA91" s="2231"/>
      <c r="AB91" s="1908"/>
      <c r="AC91" s="1908"/>
      <c r="AD91" s="1909"/>
      <c r="AE91" s="1885"/>
      <c r="AF91" s="1932"/>
      <c r="AG91" s="1934"/>
      <c r="AH91" s="1934"/>
      <c r="AI91" s="1934"/>
      <c r="AJ91" s="1935"/>
      <c r="AK91" s="1914"/>
      <c r="AL91" s="1915"/>
      <c r="AM91" s="1915"/>
      <c r="AN91" s="1916"/>
      <c r="AO91" s="1783"/>
      <c r="AP91" s="1917"/>
      <c r="AQ91" s="1918"/>
      <c r="AR91" s="1859"/>
      <c r="AS91" s="1919" t="e">
        <f t="shared" si="97"/>
        <v>#DIV/0!</v>
      </c>
      <c r="AT91" s="1920" t="e">
        <f t="shared" si="98"/>
        <v>#DIV/0!</v>
      </c>
      <c r="AU91" s="1920" t="e">
        <f t="shared" si="99"/>
        <v>#DIV/0!</v>
      </c>
      <c r="AV91" s="1920" t="e">
        <f t="shared" si="100"/>
        <v>#DIV/0!</v>
      </c>
      <c r="AW91" s="1921" t="e">
        <f t="shared" si="101"/>
        <v>#DIV/0!</v>
      </c>
      <c r="AX91" s="1921" t="e">
        <f t="shared" si="102"/>
        <v>#DIV/0!</v>
      </c>
      <c r="AY91" s="1921" t="e">
        <f t="shared" si="103"/>
        <v>#DIV/0!</v>
      </c>
      <c r="AZ91" s="1921" t="e">
        <f t="shared" si="104"/>
        <v>#DIV/0!</v>
      </c>
      <c r="BA91" s="1922" t="e">
        <f t="shared" si="105"/>
        <v>#DIV/0!</v>
      </c>
      <c r="BB91" s="1922" t="e">
        <f t="shared" si="106"/>
        <v>#DIV/0!</v>
      </c>
      <c r="BC91" s="1922" t="e">
        <f t="shared" si="107"/>
        <v>#DIV/0!</v>
      </c>
      <c r="BD91" s="1922" t="e">
        <f t="shared" si="108"/>
        <v>#DIV/0!</v>
      </c>
      <c r="BE91" s="1923">
        <v>0.2</v>
      </c>
      <c r="BF91" s="1923">
        <v>0.8</v>
      </c>
      <c r="BG91" s="1922" t="e">
        <f t="shared" si="109"/>
        <v>#DIV/0!</v>
      </c>
      <c r="BH91" s="1922" t="e">
        <f t="shared" si="110"/>
        <v>#DIV/0!</v>
      </c>
      <c r="BI91" s="1922" t="e">
        <f t="shared" si="111"/>
        <v>#DIV/0!</v>
      </c>
      <c r="BJ91" s="1922" t="e">
        <f t="shared" si="127"/>
        <v>#DIV/0!</v>
      </c>
      <c r="BK91" s="1922" t="e">
        <f t="shared" si="127"/>
        <v>#DIV/0!</v>
      </c>
      <c r="BL91" s="1922" t="e">
        <f t="shared" si="113"/>
        <v>#DIV/0!</v>
      </c>
      <c r="BM91" s="1922" t="e">
        <f t="shared" si="114"/>
        <v>#DIV/0!</v>
      </c>
      <c r="BN91" s="1922" t="e">
        <f t="shared" si="115"/>
        <v>#DIV/0!</v>
      </c>
      <c r="BO91" s="1922" t="e">
        <f t="shared" si="128"/>
        <v>#DIV/0!</v>
      </c>
      <c r="BP91" s="1922" t="e">
        <f t="shared" si="128"/>
        <v>#DIV/0!</v>
      </c>
      <c r="BQ91" s="1922" t="e">
        <f t="shared" si="128"/>
        <v>#DIV/0!</v>
      </c>
      <c r="BR91" s="1922" t="e">
        <f t="shared" si="128"/>
        <v>#DIV/0!</v>
      </c>
      <c r="BS91" s="1924"/>
      <c r="BT91" s="1924"/>
      <c r="BU91" s="1924"/>
      <c r="BV91" s="1924"/>
      <c r="BW91" s="1924"/>
      <c r="BX91" s="1924"/>
      <c r="BY91" s="1924"/>
      <c r="BZ91" s="1924"/>
      <c r="CA91" s="1925"/>
      <c r="CB91" s="1783"/>
      <c r="CC91" s="1926"/>
      <c r="CD91" s="1927"/>
      <c r="CE91" s="1927"/>
      <c r="CF91" s="2225"/>
      <c r="CG91" s="2002"/>
      <c r="CH91" s="1783"/>
      <c r="CI91" s="1783"/>
      <c r="CJ91" s="1783"/>
      <c r="CK91" s="1783"/>
      <c r="CL91" s="1783"/>
      <c r="CM91" s="1783"/>
      <c r="CN91" s="1783"/>
      <c r="CO91" s="1783"/>
      <c r="CP91" s="1783"/>
      <c r="CQ91" s="1783"/>
      <c r="CR91" s="1783"/>
      <c r="CS91" s="1783"/>
      <c r="CT91" s="1783"/>
    </row>
    <row r="92" spans="1:98" ht="15.75" customHeight="1">
      <c r="A92" s="2068"/>
      <c r="B92" s="2004"/>
      <c r="C92" s="2541"/>
      <c r="D92" s="2113"/>
      <c r="E92" s="2048"/>
      <c r="F92" s="1891"/>
      <c r="G92" s="1892"/>
      <c r="H92" s="2257"/>
      <c r="I92" s="2226"/>
      <c r="J92" s="2227"/>
      <c r="K92" s="2227"/>
      <c r="L92" s="2227"/>
      <c r="M92" s="2257"/>
      <c r="N92" s="1685"/>
      <c r="O92" s="1898"/>
      <c r="P92" s="1918"/>
      <c r="Q92" s="2073"/>
      <c r="R92" s="1901"/>
      <c r="S92" s="1901"/>
      <c r="T92" s="1902"/>
      <c r="U92" s="1802"/>
      <c r="V92" s="2234">
        <v>5</v>
      </c>
      <c r="W92" s="2502"/>
      <c r="X92" s="1905"/>
      <c r="Y92" s="1905"/>
      <c r="Z92" s="2501"/>
      <c r="AA92" s="2231"/>
      <c r="AB92" s="1908"/>
      <c r="AC92" s="1908"/>
      <c r="AD92" s="1909"/>
      <c r="AE92" s="1885"/>
      <c r="AF92" s="1932"/>
      <c r="AG92" s="1934"/>
      <c r="AH92" s="1934"/>
      <c r="AI92" s="1934"/>
      <c r="AJ92" s="1935"/>
      <c r="AK92" s="1914"/>
      <c r="AL92" s="1915"/>
      <c r="AM92" s="1915"/>
      <c r="AN92" s="1916"/>
      <c r="AO92" s="1783"/>
      <c r="AP92" s="1917"/>
      <c r="AQ92" s="1918"/>
      <c r="AR92" s="1859"/>
      <c r="AS92" s="1919" t="e">
        <f t="shared" si="97"/>
        <v>#DIV/0!</v>
      </c>
      <c r="AT92" s="1920" t="e">
        <f t="shared" si="98"/>
        <v>#DIV/0!</v>
      </c>
      <c r="AU92" s="1920" t="e">
        <f t="shared" si="99"/>
        <v>#DIV/0!</v>
      </c>
      <c r="AV92" s="1920" t="e">
        <f t="shared" si="100"/>
        <v>#DIV/0!</v>
      </c>
      <c r="AW92" s="1921" t="e">
        <f t="shared" si="101"/>
        <v>#DIV/0!</v>
      </c>
      <c r="AX92" s="1921" t="e">
        <f t="shared" si="102"/>
        <v>#DIV/0!</v>
      </c>
      <c r="AY92" s="1921" t="e">
        <f t="shared" si="103"/>
        <v>#DIV/0!</v>
      </c>
      <c r="AZ92" s="1921" t="e">
        <f t="shared" si="104"/>
        <v>#DIV/0!</v>
      </c>
      <c r="BA92" s="1922" t="e">
        <f t="shared" si="105"/>
        <v>#DIV/0!</v>
      </c>
      <c r="BB92" s="1922" t="e">
        <f t="shared" si="106"/>
        <v>#DIV/0!</v>
      </c>
      <c r="BC92" s="1922" t="e">
        <f t="shared" si="107"/>
        <v>#DIV/0!</v>
      </c>
      <c r="BD92" s="1922" t="e">
        <f t="shared" si="108"/>
        <v>#DIV/0!</v>
      </c>
      <c r="BE92" s="1923">
        <v>0.2</v>
      </c>
      <c r="BF92" s="1923">
        <v>0.8</v>
      </c>
      <c r="BG92" s="1922" t="e">
        <f t="shared" si="109"/>
        <v>#DIV/0!</v>
      </c>
      <c r="BH92" s="1922" t="e">
        <f t="shared" si="110"/>
        <v>#DIV/0!</v>
      </c>
      <c r="BI92" s="1922" t="e">
        <f t="shared" si="111"/>
        <v>#DIV/0!</v>
      </c>
      <c r="BJ92" s="1922" t="e">
        <f t="shared" si="127"/>
        <v>#DIV/0!</v>
      </c>
      <c r="BK92" s="1922" t="e">
        <f t="shared" si="127"/>
        <v>#DIV/0!</v>
      </c>
      <c r="BL92" s="1922" t="e">
        <f t="shared" si="113"/>
        <v>#DIV/0!</v>
      </c>
      <c r="BM92" s="1922" t="e">
        <f t="shared" si="114"/>
        <v>#DIV/0!</v>
      </c>
      <c r="BN92" s="1922" t="e">
        <f t="shared" si="115"/>
        <v>#DIV/0!</v>
      </c>
      <c r="BO92" s="1922" t="e">
        <f t="shared" si="128"/>
        <v>#DIV/0!</v>
      </c>
      <c r="BP92" s="1922" t="e">
        <f t="shared" si="128"/>
        <v>#DIV/0!</v>
      </c>
      <c r="BQ92" s="1922" t="e">
        <f t="shared" si="128"/>
        <v>#DIV/0!</v>
      </c>
      <c r="BR92" s="1922" t="e">
        <f t="shared" si="128"/>
        <v>#DIV/0!</v>
      </c>
      <c r="BS92" s="1924"/>
      <c r="BT92" s="1924"/>
      <c r="BU92" s="1924"/>
      <c r="BV92" s="1924"/>
      <c r="BW92" s="1924"/>
      <c r="BX92" s="1924"/>
      <c r="BY92" s="1924"/>
      <c r="BZ92" s="1924"/>
      <c r="CA92" s="1925"/>
      <c r="CB92" s="1783"/>
      <c r="CC92" s="1926"/>
      <c r="CD92" s="1927"/>
      <c r="CE92" s="1927"/>
      <c r="CF92" s="2225"/>
      <c r="CG92" s="2002"/>
      <c r="CH92" s="1783"/>
      <c r="CI92" s="1783"/>
      <c r="CJ92" s="1783"/>
      <c r="CK92" s="1783"/>
      <c r="CL92" s="1783"/>
      <c r="CM92" s="1783"/>
      <c r="CN92" s="1783"/>
      <c r="CO92" s="1783"/>
      <c r="CP92" s="1783"/>
      <c r="CQ92" s="1783"/>
      <c r="CR92" s="1783"/>
      <c r="CS92" s="1783"/>
      <c r="CT92" s="1783"/>
    </row>
    <row r="93" spans="1:98" ht="15.75" customHeight="1">
      <c r="A93" s="2068"/>
      <c r="B93" s="2004"/>
      <c r="C93" s="2541"/>
      <c r="D93" s="2113"/>
      <c r="E93" s="2048"/>
      <c r="F93" s="1891"/>
      <c r="G93" s="1892"/>
      <c r="H93" s="2257"/>
      <c r="I93" s="2226"/>
      <c r="J93" s="2227"/>
      <c r="K93" s="2227"/>
      <c r="L93" s="2227"/>
      <c r="M93" s="2257"/>
      <c r="N93" s="1685"/>
      <c r="O93" s="1898"/>
      <c r="P93" s="1918"/>
      <c r="Q93" s="2073"/>
      <c r="R93" s="1901"/>
      <c r="S93" s="1901"/>
      <c r="T93" s="1902"/>
      <c r="U93" s="1802"/>
      <c r="V93" s="2234">
        <v>6</v>
      </c>
      <c r="W93" s="2502"/>
      <c r="X93" s="1905"/>
      <c r="Y93" s="1905"/>
      <c r="Z93" s="2501"/>
      <c r="AA93" s="2231"/>
      <c r="AB93" s="1908"/>
      <c r="AC93" s="1908"/>
      <c r="AD93" s="1909"/>
      <c r="AE93" s="1885"/>
      <c r="AF93" s="1932"/>
      <c r="AG93" s="1934"/>
      <c r="AH93" s="1934"/>
      <c r="AI93" s="1934"/>
      <c r="AJ93" s="1935"/>
      <c r="AK93" s="1914"/>
      <c r="AL93" s="1915"/>
      <c r="AM93" s="1915"/>
      <c r="AN93" s="1916"/>
      <c r="AO93" s="1783"/>
      <c r="AP93" s="1917"/>
      <c r="AQ93" s="1918"/>
      <c r="AR93" s="1859"/>
      <c r="AS93" s="1919" t="e">
        <f t="shared" si="97"/>
        <v>#DIV/0!</v>
      </c>
      <c r="AT93" s="1920" t="e">
        <f t="shared" si="98"/>
        <v>#DIV/0!</v>
      </c>
      <c r="AU93" s="1920" t="e">
        <f t="shared" si="99"/>
        <v>#DIV/0!</v>
      </c>
      <c r="AV93" s="1920" t="e">
        <f t="shared" si="100"/>
        <v>#DIV/0!</v>
      </c>
      <c r="AW93" s="1921" t="e">
        <f t="shared" si="101"/>
        <v>#DIV/0!</v>
      </c>
      <c r="AX93" s="1921" t="e">
        <f t="shared" si="102"/>
        <v>#DIV/0!</v>
      </c>
      <c r="AY93" s="1921" t="e">
        <f t="shared" si="103"/>
        <v>#DIV/0!</v>
      </c>
      <c r="AZ93" s="1921" t="e">
        <f t="shared" si="104"/>
        <v>#DIV/0!</v>
      </c>
      <c r="BA93" s="1922" t="e">
        <f t="shared" si="105"/>
        <v>#DIV/0!</v>
      </c>
      <c r="BB93" s="1922" t="e">
        <f t="shared" si="106"/>
        <v>#DIV/0!</v>
      </c>
      <c r="BC93" s="1922" t="e">
        <f t="shared" si="107"/>
        <v>#DIV/0!</v>
      </c>
      <c r="BD93" s="1922" t="e">
        <f t="shared" si="108"/>
        <v>#DIV/0!</v>
      </c>
      <c r="BE93" s="1923">
        <v>0.2</v>
      </c>
      <c r="BF93" s="1923">
        <v>0.8</v>
      </c>
      <c r="BG93" s="1922" t="e">
        <f t="shared" si="109"/>
        <v>#DIV/0!</v>
      </c>
      <c r="BH93" s="1922" t="e">
        <f t="shared" si="110"/>
        <v>#DIV/0!</v>
      </c>
      <c r="BI93" s="1922" t="e">
        <f t="shared" si="111"/>
        <v>#DIV/0!</v>
      </c>
      <c r="BJ93" s="1922" t="e">
        <f t="shared" si="127"/>
        <v>#DIV/0!</v>
      </c>
      <c r="BK93" s="1922" t="e">
        <f t="shared" si="127"/>
        <v>#DIV/0!</v>
      </c>
      <c r="BL93" s="1922" t="e">
        <f t="shared" si="113"/>
        <v>#DIV/0!</v>
      </c>
      <c r="BM93" s="1922" t="e">
        <f t="shared" si="114"/>
        <v>#DIV/0!</v>
      </c>
      <c r="BN93" s="1922" t="e">
        <f t="shared" si="115"/>
        <v>#DIV/0!</v>
      </c>
      <c r="BO93" s="1922" t="e">
        <f t="shared" si="128"/>
        <v>#DIV/0!</v>
      </c>
      <c r="BP93" s="1922" t="e">
        <f t="shared" si="128"/>
        <v>#DIV/0!</v>
      </c>
      <c r="BQ93" s="1922" t="e">
        <f t="shared" si="128"/>
        <v>#DIV/0!</v>
      </c>
      <c r="BR93" s="1922" t="e">
        <f t="shared" si="128"/>
        <v>#DIV/0!</v>
      </c>
      <c r="BS93" s="1924"/>
      <c r="BT93" s="1924"/>
      <c r="BU93" s="1924"/>
      <c r="BV93" s="1924"/>
      <c r="BW93" s="1924"/>
      <c r="BX93" s="1924"/>
      <c r="BY93" s="1924"/>
      <c r="BZ93" s="1924"/>
      <c r="CA93" s="1925"/>
      <c r="CB93" s="1783"/>
      <c r="CC93" s="1926"/>
      <c r="CD93" s="1927"/>
      <c r="CE93" s="1927"/>
      <c r="CF93" s="2225"/>
      <c r="CG93" s="2002"/>
      <c r="CH93" s="1783"/>
      <c r="CI93" s="1783"/>
      <c r="CJ93" s="1783"/>
      <c r="CK93" s="1783"/>
      <c r="CL93" s="1783"/>
      <c r="CM93" s="1783"/>
      <c r="CN93" s="1783"/>
      <c r="CO93" s="1783"/>
      <c r="CP93" s="1783"/>
      <c r="CQ93" s="1783"/>
      <c r="CR93" s="1783"/>
      <c r="CS93" s="1783"/>
      <c r="CT93" s="1783"/>
    </row>
    <row r="94" spans="1:98" ht="15.75" customHeight="1">
      <c r="A94" s="2068"/>
      <c r="B94" s="2004"/>
      <c r="C94" s="2541"/>
      <c r="D94" s="2113"/>
      <c r="E94" s="2048"/>
      <c r="F94" s="1891"/>
      <c r="G94" s="1892"/>
      <c r="H94" s="2257"/>
      <c r="I94" s="2226"/>
      <c r="J94" s="2227"/>
      <c r="K94" s="2227"/>
      <c r="L94" s="2227"/>
      <c r="M94" s="2257"/>
      <c r="N94" s="1685"/>
      <c r="O94" s="1898"/>
      <c r="P94" s="1918"/>
      <c r="Q94" s="2073"/>
      <c r="R94" s="1901"/>
      <c r="S94" s="1901"/>
      <c r="T94" s="1902"/>
      <c r="U94" s="1802"/>
      <c r="V94" s="2234">
        <v>7</v>
      </c>
      <c r="W94" s="2502"/>
      <c r="X94" s="1905"/>
      <c r="Y94" s="1905"/>
      <c r="Z94" s="2501"/>
      <c r="AA94" s="2231"/>
      <c r="AB94" s="1908"/>
      <c r="AC94" s="1908"/>
      <c r="AD94" s="1909"/>
      <c r="AE94" s="1885"/>
      <c r="AF94" s="1932"/>
      <c r="AG94" s="1934"/>
      <c r="AH94" s="1934"/>
      <c r="AI94" s="1934"/>
      <c r="AJ94" s="1935"/>
      <c r="AK94" s="1914"/>
      <c r="AL94" s="1915"/>
      <c r="AM94" s="1915"/>
      <c r="AN94" s="1916"/>
      <c r="AO94" s="1783"/>
      <c r="AP94" s="1917"/>
      <c r="AQ94" s="1918"/>
      <c r="AR94" s="1859"/>
      <c r="AS94" s="1919" t="e">
        <f t="shared" si="97"/>
        <v>#DIV/0!</v>
      </c>
      <c r="AT94" s="1920" t="e">
        <f t="shared" si="98"/>
        <v>#DIV/0!</v>
      </c>
      <c r="AU94" s="1920" t="e">
        <f t="shared" si="99"/>
        <v>#DIV/0!</v>
      </c>
      <c r="AV94" s="1920" t="e">
        <f t="shared" si="100"/>
        <v>#DIV/0!</v>
      </c>
      <c r="AW94" s="1921" t="e">
        <f t="shared" si="101"/>
        <v>#DIV/0!</v>
      </c>
      <c r="AX94" s="1921" t="e">
        <f t="shared" si="102"/>
        <v>#DIV/0!</v>
      </c>
      <c r="AY94" s="1921" t="e">
        <f t="shared" si="103"/>
        <v>#DIV/0!</v>
      </c>
      <c r="AZ94" s="1921" t="e">
        <f t="shared" si="104"/>
        <v>#DIV/0!</v>
      </c>
      <c r="BA94" s="1922" t="e">
        <f t="shared" si="105"/>
        <v>#DIV/0!</v>
      </c>
      <c r="BB94" s="1922" t="e">
        <f t="shared" si="106"/>
        <v>#DIV/0!</v>
      </c>
      <c r="BC94" s="1922" t="e">
        <f t="shared" si="107"/>
        <v>#DIV/0!</v>
      </c>
      <c r="BD94" s="1922" t="e">
        <f t="shared" si="108"/>
        <v>#DIV/0!</v>
      </c>
      <c r="BE94" s="1923">
        <v>0.2</v>
      </c>
      <c r="BF94" s="1923">
        <v>0.8</v>
      </c>
      <c r="BG94" s="1922" t="e">
        <f t="shared" si="109"/>
        <v>#DIV/0!</v>
      </c>
      <c r="BH94" s="1922" t="e">
        <f t="shared" si="110"/>
        <v>#DIV/0!</v>
      </c>
      <c r="BI94" s="1922" t="e">
        <f t="shared" si="111"/>
        <v>#DIV/0!</v>
      </c>
      <c r="BJ94" s="1922" t="e">
        <f t="shared" si="127"/>
        <v>#DIV/0!</v>
      </c>
      <c r="BK94" s="1922" t="e">
        <f t="shared" si="127"/>
        <v>#DIV/0!</v>
      </c>
      <c r="BL94" s="1922" t="e">
        <f t="shared" si="113"/>
        <v>#DIV/0!</v>
      </c>
      <c r="BM94" s="1922" t="e">
        <f t="shared" si="114"/>
        <v>#DIV/0!</v>
      </c>
      <c r="BN94" s="1922" t="e">
        <f t="shared" si="115"/>
        <v>#DIV/0!</v>
      </c>
      <c r="BO94" s="1922" t="e">
        <f t="shared" si="128"/>
        <v>#DIV/0!</v>
      </c>
      <c r="BP94" s="1922" t="e">
        <f t="shared" si="128"/>
        <v>#DIV/0!</v>
      </c>
      <c r="BQ94" s="1922" t="e">
        <f t="shared" si="128"/>
        <v>#DIV/0!</v>
      </c>
      <c r="BR94" s="1922" t="e">
        <f t="shared" si="128"/>
        <v>#DIV/0!</v>
      </c>
      <c r="BS94" s="1924"/>
      <c r="BT94" s="1924"/>
      <c r="BU94" s="1924"/>
      <c r="BV94" s="1924"/>
      <c r="BW94" s="1924"/>
      <c r="BX94" s="1924"/>
      <c r="BY94" s="1924"/>
      <c r="BZ94" s="1924"/>
      <c r="CA94" s="1925"/>
      <c r="CB94" s="1783"/>
      <c r="CC94" s="1926"/>
      <c r="CD94" s="1927"/>
      <c r="CE94" s="1927"/>
      <c r="CF94" s="2225"/>
      <c r="CG94" s="2002"/>
      <c r="CH94" s="1783"/>
      <c r="CI94" s="1783"/>
      <c r="CJ94" s="1783"/>
      <c r="CK94" s="1783"/>
      <c r="CL94" s="1783"/>
      <c r="CM94" s="1783"/>
      <c r="CN94" s="1783"/>
      <c r="CO94" s="1783"/>
      <c r="CP94" s="1783"/>
      <c r="CQ94" s="1783"/>
      <c r="CR94" s="1783"/>
      <c r="CS94" s="1783"/>
      <c r="CT94" s="1783"/>
    </row>
    <row r="95" spans="1:98" ht="15.75" customHeight="1">
      <c r="A95" s="2068"/>
      <c r="B95" s="2004"/>
      <c r="C95" s="2541"/>
      <c r="D95" s="2113"/>
      <c r="E95" s="2048"/>
      <c r="F95" s="1891"/>
      <c r="G95" s="1892"/>
      <c r="H95" s="2257"/>
      <c r="I95" s="2226"/>
      <c r="J95" s="2227"/>
      <c r="K95" s="2227"/>
      <c r="L95" s="2227"/>
      <c r="M95" s="2257"/>
      <c r="N95" s="1685"/>
      <c r="O95" s="1898"/>
      <c r="P95" s="1918"/>
      <c r="Q95" s="2073"/>
      <c r="R95" s="1901"/>
      <c r="S95" s="1901"/>
      <c r="T95" s="1902"/>
      <c r="U95" s="1802"/>
      <c r="V95" s="2234">
        <v>8</v>
      </c>
      <c r="W95" s="2502"/>
      <c r="X95" s="1905"/>
      <c r="Y95" s="1905"/>
      <c r="Z95" s="2501"/>
      <c r="AA95" s="2231"/>
      <c r="AB95" s="1908"/>
      <c r="AC95" s="1908"/>
      <c r="AD95" s="1909"/>
      <c r="AE95" s="1885"/>
      <c r="AF95" s="1932"/>
      <c r="AG95" s="1934"/>
      <c r="AH95" s="1934"/>
      <c r="AI95" s="1934"/>
      <c r="AJ95" s="1935"/>
      <c r="AK95" s="1914"/>
      <c r="AL95" s="1915"/>
      <c r="AM95" s="1915"/>
      <c r="AN95" s="1916"/>
      <c r="AO95" s="1783"/>
      <c r="AP95" s="1917"/>
      <c r="AQ95" s="1918"/>
      <c r="AR95" s="1859"/>
      <c r="AS95" s="1919" t="e">
        <f t="shared" si="97"/>
        <v>#DIV/0!</v>
      </c>
      <c r="AT95" s="1920" t="e">
        <f t="shared" si="98"/>
        <v>#DIV/0!</v>
      </c>
      <c r="AU95" s="1920" t="e">
        <f t="shared" si="99"/>
        <v>#DIV/0!</v>
      </c>
      <c r="AV95" s="1920" t="e">
        <f t="shared" si="100"/>
        <v>#DIV/0!</v>
      </c>
      <c r="AW95" s="1921" t="e">
        <f t="shared" si="101"/>
        <v>#DIV/0!</v>
      </c>
      <c r="AX95" s="1921" t="e">
        <f t="shared" si="102"/>
        <v>#DIV/0!</v>
      </c>
      <c r="AY95" s="1921" t="e">
        <f t="shared" si="103"/>
        <v>#DIV/0!</v>
      </c>
      <c r="AZ95" s="1921" t="e">
        <f t="shared" si="104"/>
        <v>#DIV/0!</v>
      </c>
      <c r="BA95" s="1922" t="e">
        <f t="shared" si="105"/>
        <v>#DIV/0!</v>
      </c>
      <c r="BB95" s="1922" t="e">
        <f t="shared" si="106"/>
        <v>#DIV/0!</v>
      </c>
      <c r="BC95" s="1922" t="e">
        <f t="shared" si="107"/>
        <v>#DIV/0!</v>
      </c>
      <c r="BD95" s="1922" t="e">
        <f t="shared" si="108"/>
        <v>#DIV/0!</v>
      </c>
      <c r="BE95" s="1923">
        <v>0.2</v>
      </c>
      <c r="BF95" s="1923">
        <v>0.8</v>
      </c>
      <c r="BG95" s="1922" t="e">
        <f t="shared" si="109"/>
        <v>#DIV/0!</v>
      </c>
      <c r="BH95" s="1922" t="e">
        <f t="shared" si="110"/>
        <v>#DIV/0!</v>
      </c>
      <c r="BI95" s="1922" t="e">
        <f t="shared" si="111"/>
        <v>#DIV/0!</v>
      </c>
      <c r="BJ95" s="1922" t="e">
        <f t="shared" si="127"/>
        <v>#DIV/0!</v>
      </c>
      <c r="BK95" s="1922" t="e">
        <f t="shared" si="127"/>
        <v>#DIV/0!</v>
      </c>
      <c r="BL95" s="1922" t="e">
        <f t="shared" si="113"/>
        <v>#DIV/0!</v>
      </c>
      <c r="BM95" s="1922" t="e">
        <f t="shared" si="114"/>
        <v>#DIV/0!</v>
      </c>
      <c r="BN95" s="1922" t="e">
        <f t="shared" si="115"/>
        <v>#DIV/0!</v>
      </c>
      <c r="BO95" s="1922" t="e">
        <f t="shared" si="128"/>
        <v>#DIV/0!</v>
      </c>
      <c r="BP95" s="1922" t="e">
        <f t="shared" si="128"/>
        <v>#DIV/0!</v>
      </c>
      <c r="BQ95" s="1922" t="e">
        <f t="shared" si="128"/>
        <v>#DIV/0!</v>
      </c>
      <c r="BR95" s="1922" t="e">
        <f t="shared" si="128"/>
        <v>#DIV/0!</v>
      </c>
      <c r="BS95" s="1924"/>
      <c r="BT95" s="1924"/>
      <c r="BU95" s="1924"/>
      <c r="BV95" s="1924"/>
      <c r="BW95" s="1924"/>
      <c r="BX95" s="1924"/>
      <c r="BY95" s="1924"/>
      <c r="BZ95" s="1924"/>
      <c r="CA95" s="1925"/>
      <c r="CB95" s="1783"/>
      <c r="CC95" s="1926"/>
      <c r="CD95" s="1927"/>
      <c r="CE95" s="1927"/>
      <c r="CF95" s="2225"/>
      <c r="CG95" s="2002"/>
      <c r="CH95" s="1783"/>
      <c r="CI95" s="1783"/>
      <c r="CJ95" s="1783"/>
      <c r="CK95" s="1783"/>
      <c r="CL95" s="1783"/>
      <c r="CM95" s="1783"/>
      <c r="CN95" s="1783"/>
      <c r="CO95" s="1783"/>
      <c r="CP95" s="1783"/>
      <c r="CQ95" s="1783"/>
      <c r="CR95" s="1783"/>
      <c r="CS95" s="1783"/>
      <c r="CT95" s="1783"/>
    </row>
    <row r="96" spans="1:98" ht="15.75" customHeight="1">
      <c r="A96" s="2068"/>
      <c r="B96" s="2004"/>
      <c r="C96" s="2541"/>
      <c r="D96" s="2113"/>
      <c r="E96" s="2048"/>
      <c r="F96" s="1891"/>
      <c r="G96" s="1892"/>
      <c r="H96" s="2257"/>
      <c r="I96" s="2226"/>
      <c r="J96" s="2227"/>
      <c r="K96" s="2227"/>
      <c r="L96" s="2227"/>
      <c r="M96" s="2257"/>
      <c r="N96" s="1685"/>
      <c r="O96" s="1898"/>
      <c r="P96" s="1918"/>
      <c r="Q96" s="2073"/>
      <c r="R96" s="1901"/>
      <c r="S96" s="1901"/>
      <c r="T96" s="1902"/>
      <c r="U96" s="1802"/>
      <c r="V96" s="2234">
        <v>9</v>
      </c>
      <c r="W96" s="2502"/>
      <c r="X96" s="1905"/>
      <c r="Y96" s="1905"/>
      <c r="Z96" s="2501"/>
      <c r="AA96" s="2231"/>
      <c r="AB96" s="1908"/>
      <c r="AC96" s="1908"/>
      <c r="AD96" s="1909"/>
      <c r="AE96" s="1885"/>
      <c r="AF96" s="1932"/>
      <c r="AG96" s="1934"/>
      <c r="AH96" s="1934"/>
      <c r="AI96" s="1934"/>
      <c r="AJ96" s="1935"/>
      <c r="AK96" s="1914"/>
      <c r="AL96" s="1915"/>
      <c r="AM96" s="1915"/>
      <c r="AN96" s="1916"/>
      <c r="AO96" s="1783"/>
      <c r="AP96" s="1917"/>
      <c r="AQ96" s="1918"/>
      <c r="AR96" s="1859"/>
      <c r="AS96" s="1919" t="e">
        <f t="shared" si="97"/>
        <v>#DIV/0!</v>
      </c>
      <c r="AT96" s="1920" t="e">
        <f t="shared" si="98"/>
        <v>#DIV/0!</v>
      </c>
      <c r="AU96" s="1920" t="e">
        <f t="shared" si="99"/>
        <v>#DIV/0!</v>
      </c>
      <c r="AV96" s="1920" t="e">
        <f t="shared" si="100"/>
        <v>#DIV/0!</v>
      </c>
      <c r="AW96" s="1921" t="e">
        <f t="shared" si="101"/>
        <v>#DIV/0!</v>
      </c>
      <c r="AX96" s="1921" t="e">
        <f t="shared" si="102"/>
        <v>#DIV/0!</v>
      </c>
      <c r="AY96" s="1921" t="e">
        <f t="shared" si="103"/>
        <v>#DIV/0!</v>
      </c>
      <c r="AZ96" s="1921" t="e">
        <f t="shared" si="104"/>
        <v>#DIV/0!</v>
      </c>
      <c r="BA96" s="1922" t="e">
        <f t="shared" si="105"/>
        <v>#DIV/0!</v>
      </c>
      <c r="BB96" s="1922" t="e">
        <f t="shared" si="106"/>
        <v>#DIV/0!</v>
      </c>
      <c r="BC96" s="1922" t="e">
        <f t="shared" si="107"/>
        <v>#DIV/0!</v>
      </c>
      <c r="BD96" s="1922" t="e">
        <f t="shared" si="108"/>
        <v>#DIV/0!</v>
      </c>
      <c r="BE96" s="1923">
        <v>0.2</v>
      </c>
      <c r="BF96" s="1923">
        <v>0.8</v>
      </c>
      <c r="BG96" s="1922" t="e">
        <f t="shared" si="109"/>
        <v>#DIV/0!</v>
      </c>
      <c r="BH96" s="1922" t="e">
        <f t="shared" si="110"/>
        <v>#DIV/0!</v>
      </c>
      <c r="BI96" s="1922" t="e">
        <f t="shared" si="111"/>
        <v>#DIV/0!</v>
      </c>
      <c r="BJ96" s="1922" t="e">
        <f t="shared" si="127"/>
        <v>#DIV/0!</v>
      </c>
      <c r="BK96" s="1922" t="e">
        <f t="shared" si="127"/>
        <v>#DIV/0!</v>
      </c>
      <c r="BL96" s="1922" t="e">
        <f t="shared" si="113"/>
        <v>#DIV/0!</v>
      </c>
      <c r="BM96" s="1922" t="e">
        <f t="shared" si="114"/>
        <v>#DIV/0!</v>
      </c>
      <c r="BN96" s="1922" t="e">
        <f t="shared" si="115"/>
        <v>#DIV/0!</v>
      </c>
      <c r="BO96" s="1922" t="e">
        <f t="shared" si="128"/>
        <v>#DIV/0!</v>
      </c>
      <c r="BP96" s="1922" t="e">
        <f t="shared" si="128"/>
        <v>#DIV/0!</v>
      </c>
      <c r="BQ96" s="1922" t="e">
        <f t="shared" si="128"/>
        <v>#DIV/0!</v>
      </c>
      <c r="BR96" s="1922" t="e">
        <f t="shared" si="128"/>
        <v>#DIV/0!</v>
      </c>
      <c r="BS96" s="1924"/>
      <c r="BT96" s="1924"/>
      <c r="BU96" s="1924"/>
      <c r="BV96" s="1924"/>
      <c r="BW96" s="1924"/>
      <c r="BX96" s="1924"/>
      <c r="BY96" s="1924"/>
      <c r="BZ96" s="1924"/>
      <c r="CA96" s="1925"/>
      <c r="CB96" s="1783"/>
      <c r="CC96" s="1926"/>
      <c r="CD96" s="1927"/>
      <c r="CE96" s="1927"/>
      <c r="CF96" s="2225"/>
      <c r="CG96" s="2002"/>
      <c r="CH96" s="1783"/>
      <c r="CI96" s="1783"/>
      <c r="CJ96" s="1783"/>
      <c r="CK96" s="1783"/>
      <c r="CL96" s="1783"/>
      <c r="CM96" s="1783"/>
      <c r="CN96" s="1783"/>
      <c r="CO96" s="1783"/>
      <c r="CP96" s="1783"/>
      <c r="CQ96" s="1783"/>
      <c r="CR96" s="1783"/>
      <c r="CS96" s="1783"/>
      <c r="CT96" s="1783"/>
    </row>
    <row r="97" spans="1:98" ht="15.75" customHeight="1" thickBot="1">
      <c r="A97" s="2308"/>
      <c r="B97" s="2543"/>
      <c r="C97" s="2544"/>
      <c r="D97" s="2389"/>
      <c r="E97" s="2390"/>
      <c r="F97" s="2352"/>
      <c r="G97" s="2353"/>
      <c r="H97" s="3280"/>
      <c r="I97" s="2392"/>
      <c r="J97" s="2393"/>
      <c r="K97" s="2393"/>
      <c r="L97" s="2393"/>
      <c r="M97" s="3280"/>
      <c r="N97" s="2394"/>
      <c r="O97" s="2359"/>
      <c r="P97" s="2360"/>
      <c r="Q97" s="2361"/>
      <c r="R97" s="2362"/>
      <c r="S97" s="2362"/>
      <c r="T97" s="2363"/>
      <c r="U97" s="1802"/>
      <c r="V97" s="2533">
        <v>10</v>
      </c>
      <c r="W97" s="2534"/>
      <c r="X97" s="2535"/>
      <c r="Y97" s="2535"/>
      <c r="Z97" s="2536"/>
      <c r="AA97" s="2472"/>
      <c r="AB97" s="1951"/>
      <c r="AC97" s="1951"/>
      <c r="AD97" s="1952"/>
      <c r="AE97" s="1885"/>
      <c r="AF97" s="2366"/>
      <c r="AG97" s="2368"/>
      <c r="AH97" s="2368"/>
      <c r="AI97" s="2368"/>
      <c r="AJ97" s="2369"/>
      <c r="AK97" s="2370"/>
      <c r="AL97" s="2371"/>
      <c r="AM97" s="2371"/>
      <c r="AN97" s="2372"/>
      <c r="AO97" s="1783"/>
      <c r="AP97" s="2373"/>
      <c r="AQ97" s="2360"/>
      <c r="AR97" s="1859"/>
      <c r="AS97" s="1962" t="e">
        <f t="shared" si="97"/>
        <v>#DIV/0!</v>
      </c>
      <c r="AT97" s="2374" t="e">
        <f t="shared" si="98"/>
        <v>#DIV/0!</v>
      </c>
      <c r="AU97" s="2374" t="e">
        <f t="shared" si="99"/>
        <v>#DIV/0!</v>
      </c>
      <c r="AV97" s="2374" t="e">
        <f t="shared" si="100"/>
        <v>#DIV/0!</v>
      </c>
      <c r="AW97" s="2375" t="e">
        <f t="shared" si="101"/>
        <v>#DIV/0!</v>
      </c>
      <c r="AX97" s="2375" t="e">
        <f t="shared" si="102"/>
        <v>#DIV/0!</v>
      </c>
      <c r="AY97" s="2375" t="e">
        <f t="shared" si="103"/>
        <v>#DIV/0!</v>
      </c>
      <c r="AZ97" s="2375" t="e">
        <f t="shared" si="104"/>
        <v>#DIV/0!</v>
      </c>
      <c r="BA97" s="1966" t="e">
        <f t="shared" si="105"/>
        <v>#DIV/0!</v>
      </c>
      <c r="BB97" s="1966" t="e">
        <f t="shared" si="106"/>
        <v>#DIV/0!</v>
      </c>
      <c r="BC97" s="1966" t="e">
        <f t="shared" si="107"/>
        <v>#DIV/0!</v>
      </c>
      <c r="BD97" s="1966" t="e">
        <f t="shared" si="108"/>
        <v>#DIV/0!</v>
      </c>
      <c r="BE97" s="1965">
        <v>0.2</v>
      </c>
      <c r="BF97" s="1965">
        <v>0.8</v>
      </c>
      <c r="BG97" s="1966" t="e">
        <f t="shared" si="109"/>
        <v>#DIV/0!</v>
      </c>
      <c r="BH97" s="1966" t="e">
        <f t="shared" si="110"/>
        <v>#DIV/0!</v>
      </c>
      <c r="BI97" s="1966" t="e">
        <f t="shared" si="111"/>
        <v>#DIV/0!</v>
      </c>
      <c r="BJ97" s="1966" t="e">
        <f t="shared" si="127"/>
        <v>#DIV/0!</v>
      </c>
      <c r="BK97" s="1966" t="e">
        <f t="shared" si="127"/>
        <v>#DIV/0!</v>
      </c>
      <c r="BL97" s="1966" t="e">
        <f t="shared" si="113"/>
        <v>#DIV/0!</v>
      </c>
      <c r="BM97" s="1966" t="e">
        <f t="shared" si="114"/>
        <v>#DIV/0!</v>
      </c>
      <c r="BN97" s="1966" t="e">
        <f t="shared" si="115"/>
        <v>#DIV/0!</v>
      </c>
      <c r="BO97" s="1966" t="e">
        <f t="shared" si="128"/>
        <v>#DIV/0!</v>
      </c>
      <c r="BP97" s="1966" t="e">
        <f t="shared" si="128"/>
        <v>#DIV/0!</v>
      </c>
      <c r="BQ97" s="1966" t="e">
        <f t="shared" si="128"/>
        <v>#DIV/0!</v>
      </c>
      <c r="BR97" s="1966" t="e">
        <f t="shared" si="128"/>
        <v>#DIV/0!</v>
      </c>
      <c r="BS97" s="1816"/>
      <c r="BT97" s="1816"/>
      <c r="BU97" s="1816"/>
      <c r="BV97" s="1816"/>
      <c r="BW97" s="1816"/>
      <c r="BX97" s="1816"/>
      <c r="BY97" s="1816"/>
      <c r="BZ97" s="1816"/>
      <c r="CA97" s="1817"/>
      <c r="CB97" s="1783"/>
      <c r="CC97" s="1967"/>
      <c r="CD97" s="1968"/>
      <c r="CE97" s="1968"/>
      <c r="CF97" s="2376"/>
      <c r="CG97" s="2377"/>
      <c r="CH97" s="1783"/>
      <c r="CI97" s="1783"/>
      <c r="CJ97" s="1783"/>
      <c r="CK97" s="1783"/>
      <c r="CL97" s="1783"/>
      <c r="CM97" s="1783"/>
      <c r="CN97" s="1783"/>
      <c r="CO97" s="1783"/>
      <c r="CP97" s="1783"/>
      <c r="CQ97" s="1783"/>
      <c r="CR97" s="1783"/>
      <c r="CS97" s="1783"/>
      <c r="CT97" s="1783"/>
    </row>
    <row r="98" spans="1:98" ht="15.75" customHeight="1">
      <c r="A98" s="1829">
        <v>14</v>
      </c>
      <c r="B98" s="2537"/>
      <c r="C98" s="2538"/>
      <c r="D98" s="1871"/>
      <c r="E98" s="2399"/>
      <c r="F98" s="1833"/>
      <c r="G98" s="1872"/>
      <c r="H98" s="1847"/>
      <c r="I98" s="1836"/>
      <c r="J98" s="1837"/>
      <c r="K98" s="1837"/>
      <c r="L98" s="1837"/>
      <c r="M98" s="1838"/>
      <c r="N98" s="1839"/>
      <c r="O98" s="2378"/>
      <c r="P98" s="2539"/>
      <c r="Q98" s="1842"/>
      <c r="R98" s="1843"/>
      <c r="S98" s="1843"/>
      <c r="T98" s="1844"/>
      <c r="U98" s="1885"/>
      <c r="V98" s="2241">
        <v>1</v>
      </c>
      <c r="W98" s="2545"/>
      <c r="X98" s="2540"/>
      <c r="Y98" s="2540"/>
      <c r="Z98" s="2539"/>
      <c r="AA98" s="1848"/>
      <c r="AB98" s="1849"/>
      <c r="AC98" s="1849"/>
      <c r="AD98" s="1850"/>
      <c r="AE98" s="1885"/>
      <c r="AF98" s="1851"/>
      <c r="AG98" s="1887"/>
      <c r="AH98" s="1887"/>
      <c r="AI98" s="1887"/>
      <c r="AJ98" s="1853"/>
      <c r="AK98" s="1854"/>
      <c r="AL98" s="1855"/>
      <c r="AM98" s="1855"/>
      <c r="AN98" s="1856"/>
      <c r="AO98" s="2233"/>
      <c r="AP98" s="1857"/>
      <c r="AQ98" s="1858"/>
      <c r="AR98" s="1859"/>
      <c r="AS98" s="1860" t="e">
        <f t="shared" si="97"/>
        <v>#DIV/0!</v>
      </c>
      <c r="AT98" s="2344" t="e">
        <f t="shared" si="98"/>
        <v>#DIV/0!</v>
      </c>
      <c r="AU98" s="2344" t="e">
        <f t="shared" si="99"/>
        <v>#DIV/0!</v>
      </c>
      <c r="AV98" s="2344" t="e">
        <f t="shared" si="100"/>
        <v>#DIV/0!</v>
      </c>
      <c r="AW98" s="1997" t="e">
        <f t="shared" si="101"/>
        <v>#DIV/0!</v>
      </c>
      <c r="AX98" s="1997" t="e">
        <f t="shared" si="102"/>
        <v>#DIV/0!</v>
      </c>
      <c r="AY98" s="1997" t="e">
        <f t="shared" si="103"/>
        <v>#DIV/0!</v>
      </c>
      <c r="AZ98" s="1997" t="e">
        <f t="shared" si="104"/>
        <v>#DIV/0!</v>
      </c>
      <c r="BA98" s="1998" t="e">
        <f t="shared" si="105"/>
        <v>#DIV/0!</v>
      </c>
      <c r="BB98" s="1998" t="e">
        <f t="shared" si="106"/>
        <v>#DIV/0!</v>
      </c>
      <c r="BC98" s="1998" t="e">
        <f t="shared" si="107"/>
        <v>#DIV/0!</v>
      </c>
      <c r="BD98" s="1998" t="e">
        <f t="shared" si="108"/>
        <v>#DIV/0!</v>
      </c>
      <c r="BE98" s="2345">
        <v>0.2</v>
      </c>
      <c r="BF98" s="2345">
        <v>0.8</v>
      </c>
      <c r="BG98" s="1998" t="e">
        <f t="shared" si="109"/>
        <v>#DIV/0!</v>
      </c>
      <c r="BH98" s="1998" t="e">
        <f t="shared" si="110"/>
        <v>#DIV/0!</v>
      </c>
      <c r="BI98" s="1998" t="e">
        <f t="shared" si="111"/>
        <v>#DIV/0!</v>
      </c>
      <c r="BJ98" s="1998" t="e">
        <f t="shared" si="127"/>
        <v>#DIV/0!</v>
      </c>
      <c r="BK98" s="1998" t="e">
        <f t="shared" si="127"/>
        <v>#DIV/0!</v>
      </c>
      <c r="BL98" s="1998" t="e">
        <f t="shared" si="113"/>
        <v>#DIV/0!</v>
      </c>
      <c r="BM98" s="1998" t="e">
        <f t="shared" si="114"/>
        <v>#DIV/0!</v>
      </c>
      <c r="BN98" s="1998" t="e">
        <f t="shared" si="115"/>
        <v>#DIV/0!</v>
      </c>
      <c r="BO98" s="1998" t="e">
        <f t="shared" si="128"/>
        <v>#DIV/0!</v>
      </c>
      <c r="BP98" s="1863" t="e">
        <f t="shared" si="128"/>
        <v>#DIV/0!</v>
      </c>
      <c r="BQ98" s="1863" t="e">
        <f t="shared" si="128"/>
        <v>#DIV/0!</v>
      </c>
      <c r="BR98" s="1863" t="e">
        <f t="shared" si="128"/>
        <v>#DIV/0!</v>
      </c>
      <c r="BS98" s="2346" t="e">
        <f t="shared" ref="BS98:BV98" si="131">AVERAGEIF(BO98:BO107,"&lt;&gt;#¡DIV/0!")</f>
        <v>#DIV/0!</v>
      </c>
      <c r="BT98" s="2346" t="e">
        <f t="shared" si="131"/>
        <v>#DIV/0!</v>
      </c>
      <c r="BU98" s="2346" t="e">
        <f t="shared" si="131"/>
        <v>#DIV/0!</v>
      </c>
      <c r="BV98" s="2346" t="e">
        <f t="shared" si="131"/>
        <v>#DIV/0!</v>
      </c>
      <c r="BW98" s="1866" t="e">
        <f>+C98*BS98</f>
        <v>#DIV/0!</v>
      </c>
      <c r="BX98" s="1866" t="e">
        <f>+C98*BT98</f>
        <v>#DIV/0!</v>
      </c>
      <c r="BY98" s="1866" t="e">
        <f>+C98*BU98</f>
        <v>#DIV/0!</v>
      </c>
      <c r="BZ98" s="1866" t="e">
        <f>+C98*BV98</f>
        <v>#DIV/0!</v>
      </c>
      <c r="CA98" s="2347" t="e">
        <f>SUM(BW98:BZ107)</f>
        <v>#DIV/0!</v>
      </c>
      <c r="CB98" s="1783"/>
      <c r="CC98" s="1868" t="e">
        <f t="shared" ref="CC98:CF98" si="132">+Q98/$N$98</f>
        <v>#DIV/0!</v>
      </c>
      <c r="CD98" s="1869" t="e">
        <f t="shared" si="132"/>
        <v>#DIV/0!</v>
      </c>
      <c r="CE98" s="1869" t="e">
        <f t="shared" si="132"/>
        <v>#DIV/0!</v>
      </c>
      <c r="CF98" s="2348" t="e">
        <f t="shared" si="132"/>
        <v>#DIV/0!</v>
      </c>
      <c r="CG98" s="2349" t="e">
        <f>AVERAGE(CC98:CF107)</f>
        <v>#DIV/0!</v>
      </c>
      <c r="CH98" s="1783"/>
      <c r="CI98" s="1783"/>
      <c r="CJ98" s="1783"/>
      <c r="CK98" s="1783"/>
      <c r="CL98" s="1783"/>
      <c r="CM98" s="1783"/>
      <c r="CN98" s="1783"/>
      <c r="CO98" s="1783"/>
      <c r="CP98" s="1783"/>
      <c r="CQ98" s="1783"/>
      <c r="CR98" s="1783"/>
      <c r="CS98" s="1783"/>
      <c r="CT98" s="1783"/>
    </row>
    <row r="99" spans="1:98" ht="15.75" customHeight="1">
      <c r="A99" s="2068"/>
      <c r="B99" s="2004"/>
      <c r="C99" s="2541"/>
      <c r="D99" s="2113"/>
      <c r="E99" s="2048"/>
      <c r="F99" s="1891"/>
      <c r="G99" s="1892"/>
      <c r="H99" s="2257"/>
      <c r="I99" s="2226"/>
      <c r="J99" s="2227"/>
      <c r="K99" s="2227"/>
      <c r="L99" s="2227"/>
      <c r="M99" s="2257"/>
      <c r="N99" s="1685"/>
      <c r="O99" s="1898"/>
      <c r="P99" s="1918"/>
      <c r="Q99" s="2073"/>
      <c r="R99" s="1901"/>
      <c r="S99" s="1901"/>
      <c r="T99" s="1902"/>
      <c r="U99" s="1802"/>
      <c r="V99" s="2228">
        <v>2</v>
      </c>
      <c r="W99" s="1891"/>
      <c r="X99" s="1905"/>
      <c r="Y99" s="1905"/>
      <c r="Z99" s="2546"/>
      <c r="AA99" s="2231"/>
      <c r="AB99" s="1908"/>
      <c r="AC99" s="1908"/>
      <c r="AD99" s="1909"/>
      <c r="AE99" s="1885"/>
      <c r="AF99" s="1932"/>
      <c r="AG99" s="1934"/>
      <c r="AH99" s="1934"/>
      <c r="AI99" s="1934"/>
      <c r="AJ99" s="1935"/>
      <c r="AK99" s="1914"/>
      <c r="AL99" s="1915"/>
      <c r="AM99" s="1915"/>
      <c r="AN99" s="1916"/>
      <c r="AO99" s="1783"/>
      <c r="AP99" s="1917"/>
      <c r="AQ99" s="1918"/>
      <c r="AR99" s="1859"/>
      <c r="AS99" s="1919" t="e">
        <f t="shared" si="97"/>
        <v>#DIV/0!</v>
      </c>
      <c r="AT99" s="1920" t="e">
        <f t="shared" si="98"/>
        <v>#DIV/0!</v>
      </c>
      <c r="AU99" s="1920" t="e">
        <f t="shared" si="99"/>
        <v>#DIV/0!</v>
      </c>
      <c r="AV99" s="1920" t="e">
        <f t="shared" si="100"/>
        <v>#DIV/0!</v>
      </c>
      <c r="AW99" s="1921" t="e">
        <f t="shared" si="101"/>
        <v>#DIV/0!</v>
      </c>
      <c r="AX99" s="1921" t="e">
        <f t="shared" si="102"/>
        <v>#DIV/0!</v>
      </c>
      <c r="AY99" s="1921" t="e">
        <f t="shared" si="103"/>
        <v>#DIV/0!</v>
      </c>
      <c r="AZ99" s="1921" t="e">
        <f t="shared" si="104"/>
        <v>#DIV/0!</v>
      </c>
      <c r="BA99" s="1922" t="e">
        <f t="shared" si="105"/>
        <v>#DIV/0!</v>
      </c>
      <c r="BB99" s="1922" t="e">
        <f t="shared" si="106"/>
        <v>#DIV/0!</v>
      </c>
      <c r="BC99" s="1922" t="e">
        <f t="shared" si="107"/>
        <v>#DIV/0!</v>
      </c>
      <c r="BD99" s="1922" t="e">
        <f t="shared" si="108"/>
        <v>#DIV/0!</v>
      </c>
      <c r="BE99" s="1923">
        <v>0.2</v>
      </c>
      <c r="BF99" s="1923">
        <v>0.8</v>
      </c>
      <c r="BG99" s="1922" t="e">
        <f t="shared" si="109"/>
        <v>#DIV/0!</v>
      </c>
      <c r="BH99" s="1922" t="e">
        <f t="shared" si="110"/>
        <v>#DIV/0!</v>
      </c>
      <c r="BI99" s="1922" t="e">
        <f t="shared" si="111"/>
        <v>#DIV/0!</v>
      </c>
      <c r="BJ99" s="1922" t="e">
        <f t="shared" si="127"/>
        <v>#DIV/0!</v>
      </c>
      <c r="BK99" s="1922" t="e">
        <f t="shared" si="127"/>
        <v>#DIV/0!</v>
      </c>
      <c r="BL99" s="1922" t="e">
        <f t="shared" si="113"/>
        <v>#DIV/0!</v>
      </c>
      <c r="BM99" s="1922" t="e">
        <f t="shared" si="114"/>
        <v>#DIV/0!</v>
      </c>
      <c r="BN99" s="1922" t="e">
        <f t="shared" si="115"/>
        <v>#DIV/0!</v>
      </c>
      <c r="BO99" s="1922" t="e">
        <f t="shared" si="128"/>
        <v>#DIV/0!</v>
      </c>
      <c r="BP99" s="1922" t="e">
        <f t="shared" si="128"/>
        <v>#DIV/0!</v>
      </c>
      <c r="BQ99" s="1922" t="e">
        <f t="shared" si="128"/>
        <v>#DIV/0!</v>
      </c>
      <c r="BR99" s="1922" t="e">
        <f t="shared" si="128"/>
        <v>#DIV/0!</v>
      </c>
      <c r="BS99" s="1924"/>
      <c r="BT99" s="1924"/>
      <c r="BU99" s="1924"/>
      <c r="BV99" s="1924"/>
      <c r="BW99" s="1924"/>
      <c r="BX99" s="1924"/>
      <c r="BY99" s="1924"/>
      <c r="BZ99" s="1924"/>
      <c r="CA99" s="1925"/>
      <c r="CB99" s="1783"/>
      <c r="CC99" s="1926"/>
      <c r="CD99" s="1927"/>
      <c r="CE99" s="1927"/>
      <c r="CF99" s="2225"/>
      <c r="CG99" s="2002"/>
      <c r="CH99" s="1783"/>
      <c r="CI99" s="1783"/>
      <c r="CJ99" s="1783"/>
      <c r="CK99" s="1783"/>
      <c r="CL99" s="1783"/>
      <c r="CM99" s="1783"/>
      <c r="CN99" s="1783"/>
      <c r="CO99" s="1783"/>
      <c r="CP99" s="1783"/>
      <c r="CQ99" s="1783"/>
      <c r="CR99" s="1783"/>
      <c r="CS99" s="1783"/>
      <c r="CT99" s="1783"/>
    </row>
    <row r="100" spans="1:98" ht="15.75" customHeight="1">
      <c r="A100" s="2068"/>
      <c r="B100" s="2004"/>
      <c r="C100" s="2541"/>
      <c r="D100" s="2113"/>
      <c r="E100" s="2048"/>
      <c r="F100" s="1891"/>
      <c r="G100" s="1892"/>
      <c r="H100" s="2257"/>
      <c r="I100" s="2226"/>
      <c r="J100" s="2227"/>
      <c r="K100" s="2227"/>
      <c r="L100" s="2227"/>
      <c r="M100" s="2257"/>
      <c r="N100" s="1685"/>
      <c r="O100" s="1898"/>
      <c r="P100" s="1918"/>
      <c r="Q100" s="2073"/>
      <c r="R100" s="1901"/>
      <c r="S100" s="1901"/>
      <c r="T100" s="1902"/>
      <c r="U100" s="1802"/>
      <c r="V100" s="2228">
        <v>3</v>
      </c>
      <c r="W100" s="1891"/>
      <c r="X100" s="1905"/>
      <c r="Y100" s="1905"/>
      <c r="Z100" s="2546"/>
      <c r="AA100" s="2231"/>
      <c r="AB100" s="1908"/>
      <c r="AC100" s="1908"/>
      <c r="AD100" s="1909"/>
      <c r="AE100" s="1885"/>
      <c r="AF100" s="1932"/>
      <c r="AG100" s="1934"/>
      <c r="AH100" s="1934"/>
      <c r="AI100" s="1934"/>
      <c r="AJ100" s="1935"/>
      <c r="AK100" s="1914"/>
      <c r="AL100" s="1915"/>
      <c r="AM100" s="1915"/>
      <c r="AN100" s="1916"/>
      <c r="AO100" s="1783"/>
      <c r="AP100" s="1917"/>
      <c r="AQ100" s="1918"/>
      <c r="AR100" s="1859"/>
      <c r="AS100" s="1919" t="e">
        <f t="shared" si="97"/>
        <v>#DIV/0!</v>
      </c>
      <c r="AT100" s="1920" t="e">
        <f t="shared" si="98"/>
        <v>#DIV/0!</v>
      </c>
      <c r="AU100" s="1920" t="e">
        <f t="shared" si="99"/>
        <v>#DIV/0!</v>
      </c>
      <c r="AV100" s="1920" t="e">
        <f t="shared" si="100"/>
        <v>#DIV/0!</v>
      </c>
      <c r="AW100" s="1921" t="e">
        <f t="shared" si="101"/>
        <v>#DIV/0!</v>
      </c>
      <c r="AX100" s="1921" t="e">
        <f t="shared" si="102"/>
        <v>#DIV/0!</v>
      </c>
      <c r="AY100" s="1921" t="e">
        <f t="shared" si="103"/>
        <v>#DIV/0!</v>
      </c>
      <c r="AZ100" s="1921" t="e">
        <f t="shared" si="104"/>
        <v>#DIV/0!</v>
      </c>
      <c r="BA100" s="1922" t="e">
        <f t="shared" si="105"/>
        <v>#DIV/0!</v>
      </c>
      <c r="BB100" s="1922" t="e">
        <f t="shared" si="106"/>
        <v>#DIV/0!</v>
      </c>
      <c r="BC100" s="1922" t="e">
        <f t="shared" si="107"/>
        <v>#DIV/0!</v>
      </c>
      <c r="BD100" s="1922" t="e">
        <f t="shared" si="108"/>
        <v>#DIV/0!</v>
      </c>
      <c r="BE100" s="1923">
        <v>0.2</v>
      </c>
      <c r="BF100" s="1923">
        <v>0.8</v>
      </c>
      <c r="BG100" s="1922" t="e">
        <f t="shared" si="109"/>
        <v>#DIV/0!</v>
      </c>
      <c r="BH100" s="1922" t="e">
        <f t="shared" si="110"/>
        <v>#DIV/0!</v>
      </c>
      <c r="BI100" s="1922" t="e">
        <f t="shared" si="111"/>
        <v>#DIV/0!</v>
      </c>
      <c r="BJ100" s="1922" t="e">
        <f t="shared" si="127"/>
        <v>#DIV/0!</v>
      </c>
      <c r="BK100" s="1922" t="e">
        <f t="shared" si="127"/>
        <v>#DIV/0!</v>
      </c>
      <c r="BL100" s="1922" t="e">
        <f t="shared" si="113"/>
        <v>#DIV/0!</v>
      </c>
      <c r="BM100" s="1922" t="e">
        <f t="shared" si="114"/>
        <v>#DIV/0!</v>
      </c>
      <c r="BN100" s="1922" t="e">
        <f t="shared" si="115"/>
        <v>#DIV/0!</v>
      </c>
      <c r="BO100" s="1922" t="e">
        <f t="shared" si="128"/>
        <v>#DIV/0!</v>
      </c>
      <c r="BP100" s="1922" t="e">
        <f t="shared" si="128"/>
        <v>#DIV/0!</v>
      </c>
      <c r="BQ100" s="1922" t="e">
        <f t="shared" si="128"/>
        <v>#DIV/0!</v>
      </c>
      <c r="BR100" s="1922" t="e">
        <f t="shared" si="128"/>
        <v>#DIV/0!</v>
      </c>
      <c r="BS100" s="1924"/>
      <c r="BT100" s="1924"/>
      <c r="BU100" s="1924"/>
      <c r="BV100" s="1924"/>
      <c r="BW100" s="1924"/>
      <c r="BX100" s="1924"/>
      <c r="BY100" s="1924"/>
      <c r="BZ100" s="1924"/>
      <c r="CA100" s="1925"/>
      <c r="CB100" s="1783"/>
      <c r="CC100" s="1926"/>
      <c r="CD100" s="1927"/>
      <c r="CE100" s="1927"/>
      <c r="CF100" s="2225"/>
      <c r="CG100" s="2002"/>
      <c r="CH100" s="1783"/>
      <c r="CI100" s="1783"/>
      <c r="CJ100" s="1783"/>
      <c r="CK100" s="1783"/>
      <c r="CL100" s="1783"/>
      <c r="CM100" s="1783"/>
      <c r="CN100" s="1783"/>
      <c r="CO100" s="1783"/>
      <c r="CP100" s="1783"/>
      <c r="CQ100" s="1783"/>
      <c r="CR100" s="1783"/>
      <c r="CS100" s="1783"/>
      <c r="CT100" s="1783"/>
    </row>
    <row r="101" spans="1:98" ht="15.75" customHeight="1">
      <c r="A101" s="2068"/>
      <c r="B101" s="2004"/>
      <c r="C101" s="2541"/>
      <c r="D101" s="2113"/>
      <c r="E101" s="2048"/>
      <c r="F101" s="1891"/>
      <c r="G101" s="1892"/>
      <c r="H101" s="2257"/>
      <c r="I101" s="2226"/>
      <c r="J101" s="2227"/>
      <c r="K101" s="2227"/>
      <c r="L101" s="2227"/>
      <c r="M101" s="2257"/>
      <c r="N101" s="1685"/>
      <c r="O101" s="1898"/>
      <c r="P101" s="1918"/>
      <c r="Q101" s="2073"/>
      <c r="R101" s="1901"/>
      <c r="S101" s="1901"/>
      <c r="T101" s="1902"/>
      <c r="U101" s="1802"/>
      <c r="V101" s="2228">
        <v>4</v>
      </c>
      <c r="W101" s="1891"/>
      <c r="X101" s="1905"/>
      <c r="Y101" s="1905"/>
      <c r="Z101" s="2546"/>
      <c r="AA101" s="2231"/>
      <c r="AB101" s="1908"/>
      <c r="AC101" s="1908"/>
      <c r="AD101" s="1909"/>
      <c r="AE101" s="1885"/>
      <c r="AF101" s="1932"/>
      <c r="AG101" s="1934"/>
      <c r="AH101" s="1934"/>
      <c r="AI101" s="1934"/>
      <c r="AJ101" s="1935"/>
      <c r="AK101" s="1914"/>
      <c r="AL101" s="1915"/>
      <c r="AM101" s="1915"/>
      <c r="AN101" s="1916"/>
      <c r="AO101" s="1783"/>
      <c r="AP101" s="1917"/>
      <c r="AQ101" s="1918"/>
      <c r="AR101" s="1859"/>
      <c r="AS101" s="1919" t="e">
        <f t="shared" si="97"/>
        <v>#DIV/0!</v>
      </c>
      <c r="AT101" s="1920" t="e">
        <f t="shared" si="98"/>
        <v>#DIV/0!</v>
      </c>
      <c r="AU101" s="1920" t="e">
        <f t="shared" si="99"/>
        <v>#DIV/0!</v>
      </c>
      <c r="AV101" s="1920" t="e">
        <f t="shared" si="100"/>
        <v>#DIV/0!</v>
      </c>
      <c r="AW101" s="1921" t="e">
        <f t="shared" si="101"/>
        <v>#DIV/0!</v>
      </c>
      <c r="AX101" s="1921" t="e">
        <f t="shared" si="102"/>
        <v>#DIV/0!</v>
      </c>
      <c r="AY101" s="1921" t="e">
        <f t="shared" si="103"/>
        <v>#DIV/0!</v>
      </c>
      <c r="AZ101" s="1921" t="e">
        <f t="shared" si="104"/>
        <v>#DIV/0!</v>
      </c>
      <c r="BA101" s="1922" t="e">
        <f t="shared" si="105"/>
        <v>#DIV/0!</v>
      </c>
      <c r="BB101" s="1922" t="e">
        <f t="shared" si="106"/>
        <v>#DIV/0!</v>
      </c>
      <c r="BC101" s="1922" t="e">
        <f t="shared" si="107"/>
        <v>#DIV/0!</v>
      </c>
      <c r="BD101" s="1922" t="e">
        <f t="shared" si="108"/>
        <v>#DIV/0!</v>
      </c>
      <c r="BE101" s="1923">
        <v>0.2</v>
      </c>
      <c r="BF101" s="1923">
        <v>0.8</v>
      </c>
      <c r="BG101" s="1922" t="e">
        <f t="shared" si="109"/>
        <v>#DIV/0!</v>
      </c>
      <c r="BH101" s="1922" t="e">
        <f t="shared" si="110"/>
        <v>#DIV/0!</v>
      </c>
      <c r="BI101" s="1922" t="e">
        <f t="shared" si="111"/>
        <v>#DIV/0!</v>
      </c>
      <c r="BJ101" s="1922" t="e">
        <f t="shared" si="127"/>
        <v>#DIV/0!</v>
      </c>
      <c r="BK101" s="1922" t="e">
        <f t="shared" si="127"/>
        <v>#DIV/0!</v>
      </c>
      <c r="BL101" s="1922" t="e">
        <f t="shared" si="113"/>
        <v>#DIV/0!</v>
      </c>
      <c r="BM101" s="1922" t="e">
        <f t="shared" si="114"/>
        <v>#DIV/0!</v>
      </c>
      <c r="BN101" s="1922" t="e">
        <f t="shared" si="115"/>
        <v>#DIV/0!</v>
      </c>
      <c r="BO101" s="1922" t="e">
        <f t="shared" si="128"/>
        <v>#DIV/0!</v>
      </c>
      <c r="BP101" s="1922" t="e">
        <f t="shared" si="128"/>
        <v>#DIV/0!</v>
      </c>
      <c r="BQ101" s="1922" t="e">
        <f t="shared" si="128"/>
        <v>#DIV/0!</v>
      </c>
      <c r="BR101" s="1922" t="e">
        <f t="shared" si="128"/>
        <v>#DIV/0!</v>
      </c>
      <c r="BS101" s="1924"/>
      <c r="BT101" s="1924"/>
      <c r="BU101" s="1924"/>
      <c r="BV101" s="1924"/>
      <c r="BW101" s="1924"/>
      <c r="BX101" s="1924"/>
      <c r="BY101" s="1924"/>
      <c r="BZ101" s="1924"/>
      <c r="CA101" s="1925"/>
      <c r="CB101" s="1783"/>
      <c r="CC101" s="1926"/>
      <c r="CD101" s="1927"/>
      <c r="CE101" s="1927"/>
      <c r="CF101" s="2225"/>
      <c r="CG101" s="2002"/>
      <c r="CH101" s="1783"/>
      <c r="CI101" s="1783"/>
      <c r="CJ101" s="1783"/>
      <c r="CK101" s="1783"/>
      <c r="CL101" s="1783"/>
      <c r="CM101" s="1783"/>
      <c r="CN101" s="1783"/>
      <c r="CO101" s="1783"/>
      <c r="CP101" s="1783"/>
      <c r="CQ101" s="1783"/>
      <c r="CR101" s="1783"/>
      <c r="CS101" s="1783"/>
      <c r="CT101" s="1783"/>
    </row>
    <row r="102" spans="1:98" ht="15.75" customHeight="1">
      <c r="A102" s="2068"/>
      <c r="B102" s="2004"/>
      <c r="C102" s="2541"/>
      <c r="D102" s="2113"/>
      <c r="E102" s="2048"/>
      <c r="F102" s="1891"/>
      <c r="G102" s="1892"/>
      <c r="H102" s="2257"/>
      <c r="I102" s="2226"/>
      <c r="J102" s="2227"/>
      <c r="K102" s="2227"/>
      <c r="L102" s="2227"/>
      <c r="M102" s="2257"/>
      <c r="N102" s="1685"/>
      <c r="O102" s="1898"/>
      <c r="P102" s="1918"/>
      <c r="Q102" s="2073"/>
      <c r="R102" s="1901"/>
      <c r="S102" s="1901"/>
      <c r="T102" s="1902"/>
      <c r="U102" s="1802"/>
      <c r="V102" s="2228">
        <v>5</v>
      </c>
      <c r="W102" s="1891"/>
      <c r="X102" s="1905"/>
      <c r="Y102" s="1905"/>
      <c r="Z102" s="2546"/>
      <c r="AA102" s="2231"/>
      <c r="AB102" s="1908"/>
      <c r="AC102" s="1908"/>
      <c r="AD102" s="1909"/>
      <c r="AE102" s="1885"/>
      <c r="AF102" s="1932"/>
      <c r="AG102" s="1934"/>
      <c r="AH102" s="1934"/>
      <c r="AI102" s="1934"/>
      <c r="AJ102" s="1935"/>
      <c r="AK102" s="1914"/>
      <c r="AL102" s="1915"/>
      <c r="AM102" s="1915"/>
      <c r="AN102" s="1916"/>
      <c r="AO102" s="1783"/>
      <c r="AP102" s="1917"/>
      <c r="AQ102" s="1918"/>
      <c r="AR102" s="1859"/>
      <c r="AS102" s="1919" t="e">
        <f t="shared" si="97"/>
        <v>#DIV/0!</v>
      </c>
      <c r="AT102" s="1920" t="e">
        <f t="shared" si="98"/>
        <v>#DIV/0!</v>
      </c>
      <c r="AU102" s="1920" t="e">
        <f t="shared" si="99"/>
        <v>#DIV/0!</v>
      </c>
      <c r="AV102" s="1920" t="e">
        <f t="shared" si="100"/>
        <v>#DIV/0!</v>
      </c>
      <c r="AW102" s="1921" t="e">
        <f t="shared" si="101"/>
        <v>#DIV/0!</v>
      </c>
      <c r="AX102" s="1921" t="e">
        <f t="shared" si="102"/>
        <v>#DIV/0!</v>
      </c>
      <c r="AY102" s="1921" t="e">
        <f t="shared" si="103"/>
        <v>#DIV/0!</v>
      </c>
      <c r="AZ102" s="1921" t="e">
        <f t="shared" si="104"/>
        <v>#DIV/0!</v>
      </c>
      <c r="BA102" s="1922" t="e">
        <f t="shared" si="105"/>
        <v>#DIV/0!</v>
      </c>
      <c r="BB102" s="1922" t="e">
        <f t="shared" si="106"/>
        <v>#DIV/0!</v>
      </c>
      <c r="BC102" s="1922" t="e">
        <f t="shared" si="107"/>
        <v>#DIV/0!</v>
      </c>
      <c r="BD102" s="1922" t="e">
        <f t="shared" si="108"/>
        <v>#DIV/0!</v>
      </c>
      <c r="BE102" s="1923">
        <v>0.2</v>
      </c>
      <c r="BF102" s="1923">
        <v>0.8</v>
      </c>
      <c r="BG102" s="1922" t="e">
        <f t="shared" si="109"/>
        <v>#DIV/0!</v>
      </c>
      <c r="BH102" s="1922" t="e">
        <f t="shared" si="110"/>
        <v>#DIV/0!</v>
      </c>
      <c r="BI102" s="1922" t="e">
        <f t="shared" si="111"/>
        <v>#DIV/0!</v>
      </c>
      <c r="BJ102" s="1922" t="e">
        <f t="shared" ref="BJ102:BK117" si="133">+AZ102*BE102</f>
        <v>#DIV/0!</v>
      </c>
      <c r="BK102" s="1922" t="e">
        <f t="shared" si="133"/>
        <v>#DIV/0!</v>
      </c>
      <c r="BL102" s="1922" t="e">
        <f t="shared" si="113"/>
        <v>#DIV/0!</v>
      </c>
      <c r="BM102" s="1922" t="e">
        <f t="shared" si="114"/>
        <v>#DIV/0!</v>
      </c>
      <c r="BN102" s="1922" t="e">
        <f t="shared" si="115"/>
        <v>#DIV/0!</v>
      </c>
      <c r="BO102" s="1922" t="e">
        <f t="shared" ref="BO102:BR117" si="134">+BG102+BK102</f>
        <v>#DIV/0!</v>
      </c>
      <c r="BP102" s="1922" t="e">
        <f t="shared" si="134"/>
        <v>#DIV/0!</v>
      </c>
      <c r="BQ102" s="1922" t="e">
        <f t="shared" si="134"/>
        <v>#DIV/0!</v>
      </c>
      <c r="BR102" s="1922" t="e">
        <f t="shared" si="134"/>
        <v>#DIV/0!</v>
      </c>
      <c r="BS102" s="1924"/>
      <c r="BT102" s="1924"/>
      <c r="BU102" s="1924"/>
      <c r="BV102" s="1924"/>
      <c r="BW102" s="1924"/>
      <c r="BX102" s="1924"/>
      <c r="BY102" s="1924"/>
      <c r="BZ102" s="1924"/>
      <c r="CA102" s="1925"/>
      <c r="CB102" s="1783"/>
      <c r="CC102" s="1926"/>
      <c r="CD102" s="1927"/>
      <c r="CE102" s="1927"/>
      <c r="CF102" s="2225"/>
      <c r="CG102" s="2002"/>
      <c r="CH102" s="1783"/>
      <c r="CI102" s="1783"/>
      <c r="CJ102" s="1783"/>
      <c r="CK102" s="1783"/>
      <c r="CL102" s="1783"/>
      <c r="CM102" s="1783"/>
      <c r="CN102" s="1783"/>
      <c r="CO102" s="1783"/>
      <c r="CP102" s="1783"/>
      <c r="CQ102" s="1783"/>
      <c r="CR102" s="1783"/>
      <c r="CS102" s="1783"/>
      <c r="CT102" s="1783"/>
    </row>
    <row r="103" spans="1:98" ht="15.75" customHeight="1">
      <c r="A103" s="2068"/>
      <c r="B103" s="2004"/>
      <c r="C103" s="2541"/>
      <c r="D103" s="2113"/>
      <c r="E103" s="2048"/>
      <c r="F103" s="1891"/>
      <c r="G103" s="1892"/>
      <c r="H103" s="2257"/>
      <c r="I103" s="2226"/>
      <c r="J103" s="2227"/>
      <c r="K103" s="2227"/>
      <c r="L103" s="2227"/>
      <c r="M103" s="2257"/>
      <c r="N103" s="1685"/>
      <c r="O103" s="1898"/>
      <c r="P103" s="1918"/>
      <c r="Q103" s="2073"/>
      <c r="R103" s="1901"/>
      <c r="S103" s="1901"/>
      <c r="T103" s="1902"/>
      <c r="U103" s="1802"/>
      <c r="V103" s="2228">
        <v>6</v>
      </c>
      <c r="W103" s="1891"/>
      <c r="X103" s="1905"/>
      <c r="Y103" s="1905"/>
      <c r="Z103" s="2546"/>
      <c r="AA103" s="2231"/>
      <c r="AB103" s="1908"/>
      <c r="AC103" s="1908"/>
      <c r="AD103" s="1909"/>
      <c r="AE103" s="1885"/>
      <c r="AF103" s="1932"/>
      <c r="AG103" s="1934"/>
      <c r="AH103" s="1934"/>
      <c r="AI103" s="1934"/>
      <c r="AJ103" s="1935"/>
      <c r="AK103" s="1914"/>
      <c r="AL103" s="1915"/>
      <c r="AM103" s="1915"/>
      <c r="AN103" s="1916"/>
      <c r="AO103" s="1783"/>
      <c r="AP103" s="1917"/>
      <c r="AQ103" s="1918"/>
      <c r="AR103" s="1859"/>
      <c r="AS103" s="1919" t="e">
        <f t="shared" si="97"/>
        <v>#DIV/0!</v>
      </c>
      <c r="AT103" s="1920" t="e">
        <f t="shared" si="98"/>
        <v>#DIV/0!</v>
      </c>
      <c r="AU103" s="1920" t="e">
        <f t="shared" si="99"/>
        <v>#DIV/0!</v>
      </c>
      <c r="AV103" s="1920" t="e">
        <f t="shared" si="100"/>
        <v>#DIV/0!</v>
      </c>
      <c r="AW103" s="1921" t="e">
        <f t="shared" si="101"/>
        <v>#DIV/0!</v>
      </c>
      <c r="AX103" s="1921" t="e">
        <f t="shared" si="102"/>
        <v>#DIV/0!</v>
      </c>
      <c r="AY103" s="1921" t="e">
        <f t="shared" si="103"/>
        <v>#DIV/0!</v>
      </c>
      <c r="AZ103" s="1921" t="e">
        <f t="shared" si="104"/>
        <v>#DIV/0!</v>
      </c>
      <c r="BA103" s="1922" t="e">
        <f t="shared" si="105"/>
        <v>#DIV/0!</v>
      </c>
      <c r="BB103" s="1922" t="e">
        <f t="shared" si="106"/>
        <v>#DIV/0!</v>
      </c>
      <c r="BC103" s="1922" t="e">
        <f t="shared" si="107"/>
        <v>#DIV/0!</v>
      </c>
      <c r="BD103" s="1922" t="e">
        <f t="shared" si="108"/>
        <v>#DIV/0!</v>
      </c>
      <c r="BE103" s="1923">
        <v>0.2</v>
      </c>
      <c r="BF103" s="1923">
        <v>0.8</v>
      </c>
      <c r="BG103" s="1922" t="e">
        <f t="shared" si="109"/>
        <v>#DIV/0!</v>
      </c>
      <c r="BH103" s="1922" t="e">
        <f t="shared" si="110"/>
        <v>#DIV/0!</v>
      </c>
      <c r="BI103" s="1922" t="e">
        <f t="shared" si="111"/>
        <v>#DIV/0!</v>
      </c>
      <c r="BJ103" s="1922" t="e">
        <f t="shared" si="133"/>
        <v>#DIV/0!</v>
      </c>
      <c r="BK103" s="1922" t="e">
        <f t="shared" si="133"/>
        <v>#DIV/0!</v>
      </c>
      <c r="BL103" s="1922" t="e">
        <f t="shared" si="113"/>
        <v>#DIV/0!</v>
      </c>
      <c r="BM103" s="1922" t="e">
        <f t="shared" si="114"/>
        <v>#DIV/0!</v>
      </c>
      <c r="BN103" s="1922" t="e">
        <f t="shared" si="115"/>
        <v>#DIV/0!</v>
      </c>
      <c r="BO103" s="1922" t="e">
        <f t="shared" si="134"/>
        <v>#DIV/0!</v>
      </c>
      <c r="BP103" s="1922" t="e">
        <f t="shared" si="134"/>
        <v>#DIV/0!</v>
      </c>
      <c r="BQ103" s="1922" t="e">
        <f t="shared" si="134"/>
        <v>#DIV/0!</v>
      </c>
      <c r="BR103" s="1922" t="e">
        <f t="shared" si="134"/>
        <v>#DIV/0!</v>
      </c>
      <c r="BS103" s="1924"/>
      <c r="BT103" s="1924"/>
      <c r="BU103" s="1924"/>
      <c r="BV103" s="1924"/>
      <c r="BW103" s="1924"/>
      <c r="BX103" s="1924"/>
      <c r="BY103" s="1924"/>
      <c r="BZ103" s="1924"/>
      <c r="CA103" s="1925"/>
      <c r="CB103" s="1783"/>
      <c r="CC103" s="1926"/>
      <c r="CD103" s="1927"/>
      <c r="CE103" s="1927"/>
      <c r="CF103" s="2225"/>
      <c r="CG103" s="2002"/>
      <c r="CH103" s="1783"/>
      <c r="CI103" s="1783"/>
      <c r="CJ103" s="1783"/>
      <c r="CK103" s="1783"/>
      <c r="CL103" s="1783"/>
      <c r="CM103" s="1783"/>
      <c r="CN103" s="1783"/>
      <c r="CO103" s="1783"/>
      <c r="CP103" s="1783"/>
      <c r="CQ103" s="1783"/>
      <c r="CR103" s="1783"/>
      <c r="CS103" s="1783"/>
      <c r="CT103" s="1783"/>
    </row>
    <row r="104" spans="1:98" ht="15.75" customHeight="1">
      <c r="A104" s="2068"/>
      <c r="B104" s="2004"/>
      <c r="C104" s="2541"/>
      <c r="D104" s="2113"/>
      <c r="E104" s="2048"/>
      <c r="F104" s="1891"/>
      <c r="G104" s="1892"/>
      <c r="H104" s="2257"/>
      <c r="I104" s="2226"/>
      <c r="J104" s="2227"/>
      <c r="K104" s="2227"/>
      <c r="L104" s="2227"/>
      <c r="M104" s="2257"/>
      <c r="N104" s="1685"/>
      <c r="O104" s="1898"/>
      <c r="P104" s="1918"/>
      <c r="Q104" s="2073"/>
      <c r="R104" s="1901"/>
      <c r="S104" s="1901"/>
      <c r="T104" s="1902"/>
      <c r="U104" s="1802"/>
      <c r="V104" s="2234">
        <v>7</v>
      </c>
      <c r="W104" s="2271"/>
      <c r="X104" s="2272"/>
      <c r="Y104" s="2272"/>
      <c r="Z104" s="2546"/>
      <c r="AA104" s="2231"/>
      <c r="AB104" s="1908"/>
      <c r="AC104" s="1908"/>
      <c r="AD104" s="1909"/>
      <c r="AE104" s="1885"/>
      <c r="AF104" s="1932"/>
      <c r="AG104" s="1934"/>
      <c r="AH104" s="1934"/>
      <c r="AI104" s="1934"/>
      <c r="AJ104" s="1935"/>
      <c r="AK104" s="1914"/>
      <c r="AL104" s="1915"/>
      <c r="AM104" s="1915"/>
      <c r="AN104" s="1916"/>
      <c r="AO104" s="1783"/>
      <c r="AP104" s="1917"/>
      <c r="AQ104" s="1918"/>
      <c r="AR104" s="1859"/>
      <c r="AS104" s="1919" t="e">
        <f t="shared" si="97"/>
        <v>#DIV/0!</v>
      </c>
      <c r="AT104" s="1920" t="e">
        <f t="shared" si="98"/>
        <v>#DIV/0!</v>
      </c>
      <c r="AU104" s="1920" t="e">
        <f t="shared" si="99"/>
        <v>#DIV/0!</v>
      </c>
      <c r="AV104" s="1920" t="e">
        <f t="shared" si="100"/>
        <v>#DIV/0!</v>
      </c>
      <c r="AW104" s="1921" t="e">
        <f t="shared" si="101"/>
        <v>#DIV/0!</v>
      </c>
      <c r="AX104" s="1921" t="e">
        <f t="shared" si="102"/>
        <v>#DIV/0!</v>
      </c>
      <c r="AY104" s="1921" t="e">
        <f t="shared" si="103"/>
        <v>#DIV/0!</v>
      </c>
      <c r="AZ104" s="1921" t="e">
        <f t="shared" si="104"/>
        <v>#DIV/0!</v>
      </c>
      <c r="BA104" s="1922" t="e">
        <f t="shared" si="105"/>
        <v>#DIV/0!</v>
      </c>
      <c r="BB104" s="1922" t="e">
        <f t="shared" si="106"/>
        <v>#DIV/0!</v>
      </c>
      <c r="BC104" s="1922" t="e">
        <f t="shared" si="107"/>
        <v>#DIV/0!</v>
      </c>
      <c r="BD104" s="1922" t="e">
        <f t="shared" si="108"/>
        <v>#DIV/0!</v>
      </c>
      <c r="BE104" s="1923">
        <v>0.2</v>
      </c>
      <c r="BF104" s="1923">
        <v>0.8</v>
      </c>
      <c r="BG104" s="1922" t="e">
        <f t="shared" si="109"/>
        <v>#DIV/0!</v>
      </c>
      <c r="BH104" s="1922" t="e">
        <f t="shared" si="110"/>
        <v>#DIV/0!</v>
      </c>
      <c r="BI104" s="1922" t="e">
        <f t="shared" si="111"/>
        <v>#DIV/0!</v>
      </c>
      <c r="BJ104" s="1922" t="e">
        <f t="shared" si="133"/>
        <v>#DIV/0!</v>
      </c>
      <c r="BK104" s="1922" t="e">
        <f t="shared" si="133"/>
        <v>#DIV/0!</v>
      </c>
      <c r="BL104" s="1922" t="e">
        <f t="shared" si="113"/>
        <v>#DIV/0!</v>
      </c>
      <c r="BM104" s="1922" t="e">
        <f t="shared" si="114"/>
        <v>#DIV/0!</v>
      </c>
      <c r="BN104" s="1922" t="e">
        <f t="shared" si="115"/>
        <v>#DIV/0!</v>
      </c>
      <c r="BO104" s="1922" t="e">
        <f t="shared" si="134"/>
        <v>#DIV/0!</v>
      </c>
      <c r="BP104" s="1922" t="e">
        <f t="shared" si="134"/>
        <v>#DIV/0!</v>
      </c>
      <c r="BQ104" s="1922" t="e">
        <f t="shared" si="134"/>
        <v>#DIV/0!</v>
      </c>
      <c r="BR104" s="1922" t="e">
        <f t="shared" si="134"/>
        <v>#DIV/0!</v>
      </c>
      <c r="BS104" s="1924"/>
      <c r="BT104" s="1924"/>
      <c r="BU104" s="1924"/>
      <c r="BV104" s="1924"/>
      <c r="BW104" s="1924"/>
      <c r="BX104" s="1924"/>
      <c r="BY104" s="1924"/>
      <c r="BZ104" s="1924"/>
      <c r="CA104" s="1925"/>
      <c r="CB104" s="1783"/>
      <c r="CC104" s="1926"/>
      <c r="CD104" s="1927"/>
      <c r="CE104" s="1927"/>
      <c r="CF104" s="2225"/>
      <c r="CG104" s="2002"/>
      <c r="CH104" s="1783"/>
      <c r="CI104" s="1783"/>
      <c r="CJ104" s="1783"/>
      <c r="CK104" s="1783"/>
      <c r="CL104" s="1783"/>
      <c r="CM104" s="1783"/>
      <c r="CN104" s="1783"/>
      <c r="CO104" s="1783"/>
      <c r="CP104" s="1783"/>
      <c r="CQ104" s="1783"/>
      <c r="CR104" s="1783"/>
      <c r="CS104" s="1783"/>
      <c r="CT104" s="1783"/>
    </row>
    <row r="105" spans="1:98" ht="15.75" customHeight="1">
      <c r="A105" s="2068"/>
      <c r="B105" s="2004"/>
      <c r="C105" s="2541"/>
      <c r="D105" s="2113"/>
      <c r="E105" s="2048"/>
      <c r="F105" s="1891"/>
      <c r="G105" s="1892"/>
      <c r="H105" s="2257"/>
      <c r="I105" s="2226"/>
      <c r="J105" s="2227"/>
      <c r="K105" s="2227"/>
      <c r="L105" s="2227"/>
      <c r="M105" s="2257"/>
      <c r="N105" s="1685"/>
      <c r="O105" s="1898"/>
      <c r="P105" s="1918"/>
      <c r="Q105" s="2073"/>
      <c r="R105" s="1901"/>
      <c r="S105" s="1901"/>
      <c r="T105" s="1902"/>
      <c r="U105" s="1802"/>
      <c r="V105" s="2234">
        <v>8</v>
      </c>
      <c r="W105" s="1891"/>
      <c r="X105" s="1905"/>
      <c r="Y105" s="1905"/>
      <c r="Z105" s="2501"/>
      <c r="AA105" s="2231"/>
      <c r="AB105" s="1908"/>
      <c r="AC105" s="1908"/>
      <c r="AD105" s="1909"/>
      <c r="AE105" s="1885"/>
      <c r="AF105" s="1932"/>
      <c r="AG105" s="1934"/>
      <c r="AH105" s="1934"/>
      <c r="AI105" s="1934"/>
      <c r="AJ105" s="1935"/>
      <c r="AK105" s="1914"/>
      <c r="AL105" s="1915"/>
      <c r="AM105" s="1915"/>
      <c r="AN105" s="1916"/>
      <c r="AO105" s="1783"/>
      <c r="AP105" s="1917"/>
      <c r="AQ105" s="1918"/>
      <c r="AR105" s="1859"/>
      <c r="AS105" s="1919" t="e">
        <f t="shared" si="97"/>
        <v>#DIV/0!</v>
      </c>
      <c r="AT105" s="1920" t="e">
        <f t="shared" si="98"/>
        <v>#DIV/0!</v>
      </c>
      <c r="AU105" s="1920" t="e">
        <f t="shared" si="99"/>
        <v>#DIV/0!</v>
      </c>
      <c r="AV105" s="1920" t="e">
        <f t="shared" si="100"/>
        <v>#DIV/0!</v>
      </c>
      <c r="AW105" s="1921" t="e">
        <f t="shared" si="101"/>
        <v>#DIV/0!</v>
      </c>
      <c r="AX105" s="1921" t="e">
        <f t="shared" si="102"/>
        <v>#DIV/0!</v>
      </c>
      <c r="AY105" s="1921" t="e">
        <f t="shared" si="103"/>
        <v>#DIV/0!</v>
      </c>
      <c r="AZ105" s="1921" t="e">
        <f t="shared" si="104"/>
        <v>#DIV/0!</v>
      </c>
      <c r="BA105" s="1922" t="e">
        <f t="shared" si="105"/>
        <v>#DIV/0!</v>
      </c>
      <c r="BB105" s="1922" t="e">
        <f t="shared" si="106"/>
        <v>#DIV/0!</v>
      </c>
      <c r="BC105" s="1922" t="e">
        <f t="shared" si="107"/>
        <v>#DIV/0!</v>
      </c>
      <c r="BD105" s="1922" t="e">
        <f t="shared" si="108"/>
        <v>#DIV/0!</v>
      </c>
      <c r="BE105" s="1923">
        <v>0.2</v>
      </c>
      <c r="BF105" s="1923">
        <v>0.8</v>
      </c>
      <c r="BG105" s="1922" t="e">
        <f t="shared" si="109"/>
        <v>#DIV/0!</v>
      </c>
      <c r="BH105" s="1922" t="e">
        <f t="shared" si="110"/>
        <v>#DIV/0!</v>
      </c>
      <c r="BI105" s="1922" t="e">
        <f t="shared" si="111"/>
        <v>#DIV/0!</v>
      </c>
      <c r="BJ105" s="1922" t="e">
        <f t="shared" si="133"/>
        <v>#DIV/0!</v>
      </c>
      <c r="BK105" s="1922" t="e">
        <f t="shared" si="133"/>
        <v>#DIV/0!</v>
      </c>
      <c r="BL105" s="1922" t="e">
        <f t="shared" si="113"/>
        <v>#DIV/0!</v>
      </c>
      <c r="BM105" s="1922" t="e">
        <f t="shared" si="114"/>
        <v>#DIV/0!</v>
      </c>
      <c r="BN105" s="1922" t="e">
        <f t="shared" si="115"/>
        <v>#DIV/0!</v>
      </c>
      <c r="BO105" s="1922" t="e">
        <f t="shared" si="134"/>
        <v>#DIV/0!</v>
      </c>
      <c r="BP105" s="1922" t="e">
        <f t="shared" si="134"/>
        <v>#DIV/0!</v>
      </c>
      <c r="BQ105" s="1922" t="e">
        <f t="shared" si="134"/>
        <v>#DIV/0!</v>
      </c>
      <c r="BR105" s="1922" t="e">
        <f t="shared" si="134"/>
        <v>#DIV/0!</v>
      </c>
      <c r="BS105" s="1924"/>
      <c r="BT105" s="1924"/>
      <c r="BU105" s="1924"/>
      <c r="BV105" s="1924"/>
      <c r="BW105" s="1924"/>
      <c r="BX105" s="1924"/>
      <c r="BY105" s="1924"/>
      <c r="BZ105" s="1924"/>
      <c r="CA105" s="1925"/>
      <c r="CB105" s="1783"/>
      <c r="CC105" s="1926"/>
      <c r="CD105" s="1927"/>
      <c r="CE105" s="1927"/>
      <c r="CF105" s="2225"/>
      <c r="CG105" s="2002"/>
      <c r="CH105" s="1783"/>
      <c r="CI105" s="1783"/>
      <c r="CJ105" s="1783"/>
      <c r="CK105" s="1783"/>
      <c r="CL105" s="1783"/>
      <c r="CM105" s="1783"/>
      <c r="CN105" s="1783"/>
      <c r="CO105" s="1783"/>
      <c r="CP105" s="1783"/>
      <c r="CQ105" s="1783"/>
      <c r="CR105" s="1783"/>
      <c r="CS105" s="1783"/>
      <c r="CT105" s="1783"/>
    </row>
    <row r="106" spans="1:98" ht="15.75" customHeight="1">
      <c r="A106" s="2068"/>
      <c r="B106" s="2004"/>
      <c r="C106" s="2541"/>
      <c r="D106" s="2113"/>
      <c r="E106" s="2048"/>
      <c r="F106" s="1891"/>
      <c r="G106" s="1892"/>
      <c r="H106" s="2257"/>
      <c r="I106" s="2226"/>
      <c r="J106" s="2227"/>
      <c r="K106" s="2227"/>
      <c r="L106" s="2227"/>
      <c r="M106" s="2257"/>
      <c r="N106" s="1685"/>
      <c r="O106" s="1898"/>
      <c r="P106" s="1918"/>
      <c r="Q106" s="2073"/>
      <c r="R106" s="1901"/>
      <c r="S106" s="1901"/>
      <c r="T106" s="1902"/>
      <c r="U106" s="1802"/>
      <c r="V106" s="2234">
        <v>9</v>
      </c>
      <c r="W106" s="2502"/>
      <c r="X106" s="1905"/>
      <c r="Y106" s="1905"/>
      <c r="Z106" s="2501"/>
      <c r="AA106" s="2231"/>
      <c r="AB106" s="1908"/>
      <c r="AC106" s="1908"/>
      <c r="AD106" s="1909"/>
      <c r="AE106" s="1885"/>
      <c r="AF106" s="1932"/>
      <c r="AG106" s="1934"/>
      <c r="AH106" s="1934"/>
      <c r="AI106" s="1934"/>
      <c r="AJ106" s="1935"/>
      <c r="AK106" s="1914"/>
      <c r="AL106" s="1915"/>
      <c r="AM106" s="1915"/>
      <c r="AN106" s="1916"/>
      <c r="AO106" s="1783"/>
      <c r="AP106" s="1917"/>
      <c r="AQ106" s="1918"/>
      <c r="AR106" s="1859"/>
      <c r="AS106" s="1919" t="e">
        <f t="shared" si="97"/>
        <v>#DIV/0!</v>
      </c>
      <c r="AT106" s="1920" t="e">
        <f t="shared" si="98"/>
        <v>#DIV/0!</v>
      </c>
      <c r="AU106" s="1920" t="e">
        <f t="shared" si="99"/>
        <v>#DIV/0!</v>
      </c>
      <c r="AV106" s="1920" t="e">
        <f t="shared" si="100"/>
        <v>#DIV/0!</v>
      </c>
      <c r="AW106" s="1921" t="e">
        <f t="shared" si="101"/>
        <v>#DIV/0!</v>
      </c>
      <c r="AX106" s="1921" t="e">
        <f t="shared" si="102"/>
        <v>#DIV/0!</v>
      </c>
      <c r="AY106" s="1921" t="e">
        <f t="shared" si="103"/>
        <v>#DIV/0!</v>
      </c>
      <c r="AZ106" s="1921" t="e">
        <f t="shared" si="104"/>
        <v>#DIV/0!</v>
      </c>
      <c r="BA106" s="1922" t="e">
        <f t="shared" si="105"/>
        <v>#DIV/0!</v>
      </c>
      <c r="BB106" s="1922" t="e">
        <f t="shared" si="106"/>
        <v>#DIV/0!</v>
      </c>
      <c r="BC106" s="1922" t="e">
        <f t="shared" si="107"/>
        <v>#DIV/0!</v>
      </c>
      <c r="BD106" s="1922" t="e">
        <f t="shared" si="108"/>
        <v>#DIV/0!</v>
      </c>
      <c r="BE106" s="1923">
        <v>0.2</v>
      </c>
      <c r="BF106" s="1923">
        <v>0.8</v>
      </c>
      <c r="BG106" s="1922" t="e">
        <f t="shared" si="109"/>
        <v>#DIV/0!</v>
      </c>
      <c r="BH106" s="1922" t="e">
        <f t="shared" si="110"/>
        <v>#DIV/0!</v>
      </c>
      <c r="BI106" s="1922" t="e">
        <f t="shared" si="111"/>
        <v>#DIV/0!</v>
      </c>
      <c r="BJ106" s="1922" t="e">
        <f t="shared" si="133"/>
        <v>#DIV/0!</v>
      </c>
      <c r="BK106" s="1922" t="e">
        <f t="shared" si="133"/>
        <v>#DIV/0!</v>
      </c>
      <c r="BL106" s="1922" t="e">
        <f t="shared" si="113"/>
        <v>#DIV/0!</v>
      </c>
      <c r="BM106" s="1922" t="e">
        <f t="shared" si="114"/>
        <v>#DIV/0!</v>
      </c>
      <c r="BN106" s="1922" t="e">
        <f t="shared" si="115"/>
        <v>#DIV/0!</v>
      </c>
      <c r="BO106" s="1922" t="e">
        <f t="shared" si="134"/>
        <v>#DIV/0!</v>
      </c>
      <c r="BP106" s="1922" t="e">
        <f t="shared" si="134"/>
        <v>#DIV/0!</v>
      </c>
      <c r="BQ106" s="1922" t="e">
        <f t="shared" si="134"/>
        <v>#DIV/0!</v>
      </c>
      <c r="BR106" s="1922" t="e">
        <f t="shared" si="134"/>
        <v>#DIV/0!</v>
      </c>
      <c r="BS106" s="1924"/>
      <c r="BT106" s="1924"/>
      <c r="BU106" s="1924"/>
      <c r="BV106" s="1924"/>
      <c r="BW106" s="1924"/>
      <c r="BX106" s="1924"/>
      <c r="BY106" s="1924"/>
      <c r="BZ106" s="1924"/>
      <c r="CA106" s="1925"/>
      <c r="CB106" s="1783"/>
      <c r="CC106" s="1926"/>
      <c r="CD106" s="1927"/>
      <c r="CE106" s="1927"/>
      <c r="CF106" s="2225"/>
      <c r="CG106" s="2002"/>
      <c r="CH106" s="1783"/>
      <c r="CI106" s="1783"/>
      <c r="CJ106" s="1783"/>
      <c r="CK106" s="1783"/>
      <c r="CL106" s="1783"/>
      <c r="CM106" s="1783"/>
      <c r="CN106" s="1783"/>
      <c r="CO106" s="1783"/>
      <c r="CP106" s="1783"/>
      <c r="CQ106" s="1783"/>
      <c r="CR106" s="1783"/>
      <c r="CS106" s="1783"/>
      <c r="CT106" s="1783"/>
    </row>
    <row r="107" spans="1:98" ht="15.75" customHeight="1" thickBot="1">
      <c r="A107" s="2528"/>
      <c r="B107" s="2543"/>
      <c r="C107" s="2544"/>
      <c r="D107" s="2389"/>
      <c r="E107" s="2390"/>
      <c r="F107" s="2352"/>
      <c r="G107" s="2353"/>
      <c r="H107" s="3280"/>
      <c r="I107" s="2392"/>
      <c r="J107" s="2393"/>
      <c r="K107" s="2393"/>
      <c r="L107" s="2393"/>
      <c r="M107" s="3280"/>
      <c r="N107" s="2394"/>
      <c r="O107" s="2359"/>
      <c r="P107" s="2360"/>
      <c r="Q107" s="2361"/>
      <c r="R107" s="2362"/>
      <c r="S107" s="2362"/>
      <c r="T107" s="2363"/>
      <c r="U107" s="1802"/>
      <c r="V107" s="2533">
        <v>10</v>
      </c>
      <c r="W107" s="2534"/>
      <c r="X107" s="2535"/>
      <c r="Y107" s="2535"/>
      <c r="Z107" s="2536"/>
      <c r="AA107" s="2472"/>
      <c r="AB107" s="1951"/>
      <c r="AC107" s="1951"/>
      <c r="AD107" s="1952"/>
      <c r="AE107" s="1885"/>
      <c r="AF107" s="2366"/>
      <c r="AG107" s="2368"/>
      <c r="AH107" s="2368"/>
      <c r="AI107" s="2368"/>
      <c r="AJ107" s="2369"/>
      <c r="AK107" s="2370"/>
      <c r="AL107" s="2371"/>
      <c r="AM107" s="2371"/>
      <c r="AN107" s="2372"/>
      <c r="AO107" s="1783"/>
      <c r="AP107" s="2373"/>
      <c r="AQ107" s="2360"/>
      <c r="AR107" s="1859"/>
      <c r="AS107" s="1962" t="e">
        <f t="shared" si="97"/>
        <v>#DIV/0!</v>
      </c>
      <c r="AT107" s="2374" t="e">
        <f t="shared" si="98"/>
        <v>#DIV/0!</v>
      </c>
      <c r="AU107" s="2374" t="e">
        <f t="shared" si="99"/>
        <v>#DIV/0!</v>
      </c>
      <c r="AV107" s="2374" t="e">
        <f t="shared" si="100"/>
        <v>#DIV/0!</v>
      </c>
      <c r="AW107" s="2375" t="e">
        <f t="shared" si="101"/>
        <v>#DIV/0!</v>
      </c>
      <c r="AX107" s="2375" t="e">
        <f t="shared" si="102"/>
        <v>#DIV/0!</v>
      </c>
      <c r="AY107" s="2375" t="e">
        <f t="shared" si="103"/>
        <v>#DIV/0!</v>
      </c>
      <c r="AZ107" s="2375" t="e">
        <f t="shared" si="104"/>
        <v>#DIV/0!</v>
      </c>
      <c r="BA107" s="1966" t="e">
        <f t="shared" si="105"/>
        <v>#DIV/0!</v>
      </c>
      <c r="BB107" s="1966" t="e">
        <f t="shared" si="106"/>
        <v>#DIV/0!</v>
      </c>
      <c r="BC107" s="1966" t="e">
        <f t="shared" si="107"/>
        <v>#DIV/0!</v>
      </c>
      <c r="BD107" s="1966" t="e">
        <f t="shared" si="108"/>
        <v>#DIV/0!</v>
      </c>
      <c r="BE107" s="1965">
        <v>0.2</v>
      </c>
      <c r="BF107" s="1965">
        <v>0.8</v>
      </c>
      <c r="BG107" s="1966" t="e">
        <f t="shared" si="109"/>
        <v>#DIV/0!</v>
      </c>
      <c r="BH107" s="1966" t="e">
        <f t="shared" si="110"/>
        <v>#DIV/0!</v>
      </c>
      <c r="BI107" s="1966" t="e">
        <f t="shared" si="111"/>
        <v>#DIV/0!</v>
      </c>
      <c r="BJ107" s="1966" t="e">
        <f t="shared" si="133"/>
        <v>#DIV/0!</v>
      </c>
      <c r="BK107" s="1966" t="e">
        <f t="shared" si="133"/>
        <v>#DIV/0!</v>
      </c>
      <c r="BL107" s="1966" t="e">
        <f t="shared" si="113"/>
        <v>#DIV/0!</v>
      </c>
      <c r="BM107" s="1966" t="e">
        <f t="shared" si="114"/>
        <v>#DIV/0!</v>
      </c>
      <c r="BN107" s="1966" t="e">
        <f t="shared" si="115"/>
        <v>#DIV/0!</v>
      </c>
      <c r="BO107" s="1966" t="e">
        <f t="shared" si="134"/>
        <v>#DIV/0!</v>
      </c>
      <c r="BP107" s="1966" t="e">
        <f t="shared" si="134"/>
        <v>#DIV/0!</v>
      </c>
      <c r="BQ107" s="1966" t="e">
        <f t="shared" si="134"/>
        <v>#DIV/0!</v>
      </c>
      <c r="BR107" s="1966" t="e">
        <f t="shared" si="134"/>
        <v>#DIV/0!</v>
      </c>
      <c r="BS107" s="1816"/>
      <c r="BT107" s="1816"/>
      <c r="BU107" s="1816"/>
      <c r="BV107" s="1816"/>
      <c r="BW107" s="1816"/>
      <c r="BX107" s="1816"/>
      <c r="BY107" s="1816"/>
      <c r="BZ107" s="1816"/>
      <c r="CA107" s="1817"/>
      <c r="CB107" s="1783"/>
      <c r="CC107" s="1967"/>
      <c r="CD107" s="1968"/>
      <c r="CE107" s="1968"/>
      <c r="CF107" s="2376"/>
      <c r="CG107" s="2377"/>
      <c r="CH107" s="1783"/>
      <c r="CI107" s="1783"/>
      <c r="CJ107" s="1783"/>
      <c r="CK107" s="1783"/>
      <c r="CL107" s="1783"/>
      <c r="CM107" s="1783"/>
      <c r="CN107" s="1783"/>
      <c r="CO107" s="1783"/>
      <c r="CP107" s="1783"/>
      <c r="CQ107" s="1783"/>
      <c r="CR107" s="1783"/>
      <c r="CS107" s="1783"/>
      <c r="CT107" s="1783"/>
    </row>
    <row r="108" spans="1:98" ht="15.75" customHeight="1">
      <c r="A108" s="1829">
        <v>15</v>
      </c>
      <c r="B108" s="2537"/>
      <c r="C108" s="2538"/>
      <c r="D108" s="1871"/>
      <c r="E108" s="2399"/>
      <c r="F108" s="2547"/>
      <c r="G108" s="1872"/>
      <c r="H108" s="1847"/>
      <c r="I108" s="1836"/>
      <c r="J108" s="1837"/>
      <c r="K108" s="1837"/>
      <c r="L108" s="1837"/>
      <c r="M108" s="1838"/>
      <c r="N108" s="1839"/>
      <c r="O108" s="2378"/>
      <c r="P108" s="2539"/>
      <c r="Q108" s="1842"/>
      <c r="R108" s="1843"/>
      <c r="S108" s="1843"/>
      <c r="T108" s="1844"/>
      <c r="U108" s="1885"/>
      <c r="V108" s="2241">
        <v>1</v>
      </c>
      <c r="W108" s="2548"/>
      <c r="X108" s="2487"/>
      <c r="Y108" s="2487"/>
      <c r="Z108" s="2492"/>
      <c r="AA108" s="1848"/>
      <c r="AB108" s="1849"/>
      <c r="AC108" s="1849"/>
      <c r="AD108" s="1850"/>
      <c r="AE108" s="1885"/>
      <c r="AF108" s="1851"/>
      <c r="AG108" s="2549"/>
      <c r="AH108" s="2549"/>
      <c r="AI108" s="2549"/>
      <c r="AJ108" s="1853"/>
      <c r="AK108" s="1854"/>
      <c r="AL108" s="1855"/>
      <c r="AM108" s="1855"/>
      <c r="AN108" s="1856"/>
      <c r="AO108" s="2233"/>
      <c r="AP108" s="1857"/>
      <c r="AQ108" s="1858"/>
      <c r="AR108" s="1859"/>
      <c r="AS108" s="1860" t="e">
        <f t="shared" si="97"/>
        <v>#DIV/0!</v>
      </c>
      <c r="AT108" s="2344" t="e">
        <f t="shared" si="98"/>
        <v>#DIV/0!</v>
      </c>
      <c r="AU108" s="2344" t="e">
        <f t="shared" si="99"/>
        <v>#DIV/0!</v>
      </c>
      <c r="AV108" s="2344" t="e">
        <f t="shared" si="100"/>
        <v>#DIV/0!</v>
      </c>
      <c r="AW108" s="1997" t="e">
        <f t="shared" si="101"/>
        <v>#DIV/0!</v>
      </c>
      <c r="AX108" s="1997" t="e">
        <f t="shared" si="102"/>
        <v>#DIV/0!</v>
      </c>
      <c r="AY108" s="1997" t="e">
        <f t="shared" si="103"/>
        <v>#DIV/0!</v>
      </c>
      <c r="AZ108" s="1997" t="e">
        <f t="shared" si="104"/>
        <v>#DIV/0!</v>
      </c>
      <c r="BA108" s="1998" t="e">
        <f t="shared" si="105"/>
        <v>#DIV/0!</v>
      </c>
      <c r="BB108" s="1998" t="e">
        <f t="shared" si="106"/>
        <v>#DIV/0!</v>
      </c>
      <c r="BC108" s="1998" t="e">
        <f t="shared" si="107"/>
        <v>#DIV/0!</v>
      </c>
      <c r="BD108" s="1998" t="e">
        <f t="shared" si="108"/>
        <v>#DIV/0!</v>
      </c>
      <c r="BE108" s="2345">
        <v>0.2</v>
      </c>
      <c r="BF108" s="2345">
        <v>0.8</v>
      </c>
      <c r="BG108" s="1998" t="e">
        <f t="shared" si="109"/>
        <v>#DIV/0!</v>
      </c>
      <c r="BH108" s="1998" t="e">
        <f t="shared" si="110"/>
        <v>#DIV/0!</v>
      </c>
      <c r="BI108" s="1998" t="e">
        <f t="shared" si="111"/>
        <v>#DIV/0!</v>
      </c>
      <c r="BJ108" s="1998" t="e">
        <f t="shared" si="133"/>
        <v>#DIV/0!</v>
      </c>
      <c r="BK108" s="1998" t="e">
        <f t="shared" si="133"/>
        <v>#DIV/0!</v>
      </c>
      <c r="BL108" s="1998" t="e">
        <f t="shared" si="113"/>
        <v>#DIV/0!</v>
      </c>
      <c r="BM108" s="1998" t="e">
        <f t="shared" si="114"/>
        <v>#DIV/0!</v>
      </c>
      <c r="BN108" s="1998" t="e">
        <f t="shared" si="115"/>
        <v>#DIV/0!</v>
      </c>
      <c r="BO108" s="1998" t="e">
        <f t="shared" si="134"/>
        <v>#DIV/0!</v>
      </c>
      <c r="BP108" s="1863" t="e">
        <f t="shared" si="134"/>
        <v>#DIV/0!</v>
      </c>
      <c r="BQ108" s="1863" t="e">
        <f t="shared" si="134"/>
        <v>#DIV/0!</v>
      </c>
      <c r="BR108" s="1863" t="e">
        <f t="shared" si="134"/>
        <v>#DIV/0!</v>
      </c>
      <c r="BS108" s="2346" t="e">
        <f t="shared" ref="BS108:BV108" si="135">AVERAGEIF(BO108:BO117,"&lt;&gt;#¡DIV/0!")</f>
        <v>#DIV/0!</v>
      </c>
      <c r="BT108" s="2346" t="e">
        <f t="shared" si="135"/>
        <v>#DIV/0!</v>
      </c>
      <c r="BU108" s="2346" t="e">
        <f t="shared" si="135"/>
        <v>#DIV/0!</v>
      </c>
      <c r="BV108" s="2346" t="e">
        <f t="shared" si="135"/>
        <v>#DIV/0!</v>
      </c>
      <c r="BW108" s="1866" t="e">
        <f>+C108*BS108</f>
        <v>#DIV/0!</v>
      </c>
      <c r="BX108" s="1866" t="e">
        <f>+C108*BT108</f>
        <v>#DIV/0!</v>
      </c>
      <c r="BY108" s="1866" t="e">
        <f>+C108*BU108</f>
        <v>#DIV/0!</v>
      </c>
      <c r="BZ108" s="1866" t="e">
        <f>+C108*BV108</f>
        <v>#DIV/0!</v>
      </c>
      <c r="CA108" s="2347" t="e">
        <f>SUM(BW108:BZ117)</f>
        <v>#DIV/0!</v>
      </c>
      <c r="CB108" s="1783"/>
      <c r="CC108" s="1868" t="e">
        <f t="shared" ref="CC108:CF108" si="136">+Q108/$N$108</f>
        <v>#DIV/0!</v>
      </c>
      <c r="CD108" s="1869" t="e">
        <f t="shared" si="136"/>
        <v>#DIV/0!</v>
      </c>
      <c r="CE108" s="1869" t="e">
        <f t="shared" si="136"/>
        <v>#DIV/0!</v>
      </c>
      <c r="CF108" s="2348" t="e">
        <f t="shared" si="136"/>
        <v>#DIV/0!</v>
      </c>
      <c r="CG108" s="2349" t="e">
        <f>AVERAGE(CC108:CF117)</f>
        <v>#DIV/0!</v>
      </c>
      <c r="CH108" s="1783"/>
      <c r="CI108" s="1783"/>
      <c r="CJ108" s="1783"/>
      <c r="CK108" s="1783"/>
      <c r="CL108" s="1783"/>
      <c r="CM108" s="1783"/>
      <c r="CN108" s="1783"/>
      <c r="CO108" s="1783"/>
      <c r="CP108" s="1783"/>
      <c r="CQ108" s="1783"/>
      <c r="CR108" s="1783"/>
      <c r="CS108" s="1783"/>
      <c r="CT108" s="1783"/>
    </row>
    <row r="109" spans="1:98" ht="15.75" customHeight="1">
      <c r="A109" s="2068"/>
      <c r="B109" s="2004"/>
      <c r="C109" s="2541"/>
      <c r="D109" s="2113"/>
      <c r="E109" s="2048"/>
      <c r="F109" s="2547"/>
      <c r="G109" s="1892"/>
      <c r="H109" s="2257"/>
      <c r="I109" s="2226"/>
      <c r="J109" s="2227"/>
      <c r="K109" s="2227"/>
      <c r="L109" s="2227"/>
      <c r="M109" s="2257"/>
      <c r="N109" s="1685"/>
      <c r="O109" s="1898"/>
      <c r="P109" s="1918"/>
      <c r="Q109" s="2073"/>
      <c r="R109" s="1901"/>
      <c r="S109" s="1901"/>
      <c r="T109" s="1902"/>
      <c r="U109" s="1802"/>
      <c r="V109" s="2234">
        <v>2</v>
      </c>
      <c r="W109" s="2550"/>
      <c r="X109" s="2487"/>
      <c r="Y109" s="2487"/>
      <c r="Z109" s="2492"/>
      <c r="AA109" s="2231"/>
      <c r="AB109" s="1908"/>
      <c r="AC109" s="1908"/>
      <c r="AD109" s="1909"/>
      <c r="AE109" s="1885"/>
      <c r="AF109" s="1932"/>
      <c r="AG109" s="1934"/>
      <c r="AH109" s="1934"/>
      <c r="AI109" s="1934"/>
      <c r="AJ109" s="1935"/>
      <c r="AK109" s="1914"/>
      <c r="AL109" s="1915"/>
      <c r="AM109" s="1915"/>
      <c r="AN109" s="1916"/>
      <c r="AO109" s="1783"/>
      <c r="AP109" s="1917"/>
      <c r="AQ109" s="1918"/>
      <c r="AR109" s="1859"/>
      <c r="AS109" s="1919" t="e">
        <f t="shared" si="97"/>
        <v>#DIV/0!</v>
      </c>
      <c r="AT109" s="1920" t="e">
        <f t="shared" si="98"/>
        <v>#DIV/0!</v>
      </c>
      <c r="AU109" s="1920" t="e">
        <f t="shared" si="99"/>
        <v>#DIV/0!</v>
      </c>
      <c r="AV109" s="1920" t="e">
        <f t="shared" si="100"/>
        <v>#DIV/0!</v>
      </c>
      <c r="AW109" s="1921" t="e">
        <f t="shared" si="101"/>
        <v>#DIV/0!</v>
      </c>
      <c r="AX109" s="1921" t="e">
        <f t="shared" si="102"/>
        <v>#DIV/0!</v>
      </c>
      <c r="AY109" s="1921" t="e">
        <f t="shared" si="103"/>
        <v>#DIV/0!</v>
      </c>
      <c r="AZ109" s="1921" t="e">
        <f t="shared" si="104"/>
        <v>#DIV/0!</v>
      </c>
      <c r="BA109" s="1922" t="e">
        <f t="shared" si="105"/>
        <v>#DIV/0!</v>
      </c>
      <c r="BB109" s="1922" t="e">
        <f t="shared" si="106"/>
        <v>#DIV/0!</v>
      </c>
      <c r="BC109" s="1922" t="e">
        <f t="shared" si="107"/>
        <v>#DIV/0!</v>
      </c>
      <c r="BD109" s="1922" t="e">
        <f t="shared" si="108"/>
        <v>#DIV/0!</v>
      </c>
      <c r="BE109" s="1923">
        <v>0.2</v>
      </c>
      <c r="BF109" s="1923">
        <v>0.8</v>
      </c>
      <c r="BG109" s="1922" t="e">
        <f t="shared" si="109"/>
        <v>#DIV/0!</v>
      </c>
      <c r="BH109" s="1922" t="e">
        <f t="shared" si="110"/>
        <v>#DIV/0!</v>
      </c>
      <c r="BI109" s="1922" t="e">
        <f t="shared" si="111"/>
        <v>#DIV/0!</v>
      </c>
      <c r="BJ109" s="1922" t="e">
        <f t="shared" si="133"/>
        <v>#DIV/0!</v>
      </c>
      <c r="BK109" s="1922" t="e">
        <f t="shared" si="133"/>
        <v>#DIV/0!</v>
      </c>
      <c r="BL109" s="1922" t="e">
        <f t="shared" si="113"/>
        <v>#DIV/0!</v>
      </c>
      <c r="BM109" s="1922" t="e">
        <f t="shared" si="114"/>
        <v>#DIV/0!</v>
      </c>
      <c r="BN109" s="1922" t="e">
        <f t="shared" si="115"/>
        <v>#DIV/0!</v>
      </c>
      <c r="BO109" s="1922" t="e">
        <f t="shared" si="134"/>
        <v>#DIV/0!</v>
      </c>
      <c r="BP109" s="1922" t="e">
        <f t="shared" si="134"/>
        <v>#DIV/0!</v>
      </c>
      <c r="BQ109" s="1922" t="e">
        <f t="shared" si="134"/>
        <v>#DIV/0!</v>
      </c>
      <c r="BR109" s="1922" t="e">
        <f t="shared" si="134"/>
        <v>#DIV/0!</v>
      </c>
      <c r="BS109" s="1924"/>
      <c r="BT109" s="1924"/>
      <c r="BU109" s="1924"/>
      <c r="BV109" s="1924"/>
      <c r="BW109" s="1924"/>
      <c r="BX109" s="1924"/>
      <c r="BY109" s="1924"/>
      <c r="BZ109" s="1924"/>
      <c r="CA109" s="1925"/>
      <c r="CB109" s="1783"/>
      <c r="CC109" s="1926"/>
      <c r="CD109" s="1927"/>
      <c r="CE109" s="1927"/>
      <c r="CF109" s="2225"/>
      <c r="CG109" s="2002"/>
      <c r="CH109" s="1783"/>
      <c r="CI109" s="1783"/>
      <c r="CJ109" s="1783"/>
      <c r="CK109" s="1783"/>
      <c r="CL109" s="1783"/>
      <c r="CM109" s="1783"/>
      <c r="CN109" s="1783"/>
      <c r="CO109" s="1783"/>
      <c r="CP109" s="1783"/>
      <c r="CQ109" s="1783"/>
      <c r="CR109" s="1783"/>
      <c r="CS109" s="1783"/>
      <c r="CT109" s="1783"/>
    </row>
    <row r="110" spans="1:98" ht="15.75" customHeight="1">
      <c r="A110" s="2068"/>
      <c r="B110" s="2004"/>
      <c r="C110" s="2541"/>
      <c r="D110" s="2113"/>
      <c r="E110" s="2048"/>
      <c r="F110" s="2547"/>
      <c r="G110" s="1892"/>
      <c r="H110" s="2257"/>
      <c r="I110" s="2226"/>
      <c r="J110" s="2227"/>
      <c r="K110" s="2227"/>
      <c r="L110" s="2227"/>
      <c r="M110" s="2257"/>
      <c r="N110" s="1685"/>
      <c r="O110" s="1898"/>
      <c r="P110" s="1918"/>
      <c r="Q110" s="2073"/>
      <c r="R110" s="1901"/>
      <c r="S110" s="1901"/>
      <c r="T110" s="1902"/>
      <c r="U110" s="1802"/>
      <c r="V110" s="2234">
        <v>3</v>
      </c>
      <c r="W110" s="2550"/>
      <c r="X110" s="2487"/>
      <c r="Y110" s="2487"/>
      <c r="Z110" s="2492"/>
      <c r="AA110" s="2231"/>
      <c r="AB110" s="1908"/>
      <c r="AC110" s="1908"/>
      <c r="AD110" s="1909"/>
      <c r="AE110" s="1885"/>
      <c r="AF110" s="1932"/>
      <c r="AG110" s="1934"/>
      <c r="AH110" s="1934"/>
      <c r="AI110" s="1934"/>
      <c r="AJ110" s="1935"/>
      <c r="AK110" s="1914"/>
      <c r="AL110" s="1915"/>
      <c r="AM110" s="1915"/>
      <c r="AN110" s="1916"/>
      <c r="AO110" s="1783"/>
      <c r="AP110" s="1917"/>
      <c r="AQ110" s="1918"/>
      <c r="AR110" s="1859"/>
      <c r="AS110" s="1919" t="e">
        <f t="shared" si="97"/>
        <v>#DIV/0!</v>
      </c>
      <c r="AT110" s="1920" t="e">
        <f t="shared" si="98"/>
        <v>#DIV/0!</v>
      </c>
      <c r="AU110" s="1920" t="e">
        <f t="shared" si="99"/>
        <v>#DIV/0!</v>
      </c>
      <c r="AV110" s="1920" t="e">
        <f t="shared" si="100"/>
        <v>#DIV/0!</v>
      </c>
      <c r="AW110" s="1921" t="e">
        <f t="shared" si="101"/>
        <v>#DIV/0!</v>
      </c>
      <c r="AX110" s="1921" t="e">
        <f t="shared" si="102"/>
        <v>#DIV/0!</v>
      </c>
      <c r="AY110" s="1921" t="e">
        <f t="shared" si="103"/>
        <v>#DIV/0!</v>
      </c>
      <c r="AZ110" s="1921" t="e">
        <f t="shared" si="104"/>
        <v>#DIV/0!</v>
      </c>
      <c r="BA110" s="1922" t="e">
        <f t="shared" si="105"/>
        <v>#DIV/0!</v>
      </c>
      <c r="BB110" s="1922" t="e">
        <f t="shared" si="106"/>
        <v>#DIV/0!</v>
      </c>
      <c r="BC110" s="1922" t="e">
        <f t="shared" si="107"/>
        <v>#DIV/0!</v>
      </c>
      <c r="BD110" s="1922" t="e">
        <f t="shared" si="108"/>
        <v>#DIV/0!</v>
      </c>
      <c r="BE110" s="1923">
        <v>0.2</v>
      </c>
      <c r="BF110" s="1923">
        <v>0.8</v>
      </c>
      <c r="BG110" s="1922" t="e">
        <f t="shared" si="109"/>
        <v>#DIV/0!</v>
      </c>
      <c r="BH110" s="1922" t="e">
        <f t="shared" si="110"/>
        <v>#DIV/0!</v>
      </c>
      <c r="BI110" s="1922" t="e">
        <f t="shared" si="111"/>
        <v>#DIV/0!</v>
      </c>
      <c r="BJ110" s="1922" t="e">
        <f t="shared" si="133"/>
        <v>#DIV/0!</v>
      </c>
      <c r="BK110" s="1922" t="e">
        <f t="shared" si="133"/>
        <v>#DIV/0!</v>
      </c>
      <c r="BL110" s="1922" t="e">
        <f t="shared" si="113"/>
        <v>#DIV/0!</v>
      </c>
      <c r="BM110" s="1922" t="e">
        <f t="shared" si="114"/>
        <v>#DIV/0!</v>
      </c>
      <c r="BN110" s="1922" t="e">
        <f t="shared" si="115"/>
        <v>#DIV/0!</v>
      </c>
      <c r="BO110" s="1922" t="e">
        <f t="shared" si="134"/>
        <v>#DIV/0!</v>
      </c>
      <c r="BP110" s="1922" t="e">
        <f t="shared" si="134"/>
        <v>#DIV/0!</v>
      </c>
      <c r="BQ110" s="1922" t="e">
        <f t="shared" si="134"/>
        <v>#DIV/0!</v>
      </c>
      <c r="BR110" s="1922" t="e">
        <f t="shared" si="134"/>
        <v>#DIV/0!</v>
      </c>
      <c r="BS110" s="1924"/>
      <c r="BT110" s="1924"/>
      <c r="BU110" s="1924"/>
      <c r="BV110" s="1924"/>
      <c r="BW110" s="1924"/>
      <c r="BX110" s="1924"/>
      <c r="BY110" s="1924"/>
      <c r="BZ110" s="1924"/>
      <c r="CA110" s="1925"/>
      <c r="CB110" s="1783"/>
      <c r="CC110" s="1926"/>
      <c r="CD110" s="1927"/>
      <c r="CE110" s="1927"/>
      <c r="CF110" s="2225"/>
      <c r="CG110" s="2002"/>
      <c r="CH110" s="1783"/>
      <c r="CI110" s="1783"/>
      <c r="CJ110" s="1783"/>
      <c r="CK110" s="1783"/>
      <c r="CL110" s="1783"/>
      <c r="CM110" s="1783"/>
      <c r="CN110" s="1783"/>
      <c r="CO110" s="1783"/>
      <c r="CP110" s="1783"/>
      <c r="CQ110" s="1783"/>
      <c r="CR110" s="1783"/>
      <c r="CS110" s="1783"/>
      <c r="CT110" s="1783"/>
    </row>
    <row r="111" spans="1:98" ht="15.75" customHeight="1">
      <c r="A111" s="2068"/>
      <c r="B111" s="2004"/>
      <c r="C111" s="2541"/>
      <c r="D111" s="2113"/>
      <c r="E111" s="2048"/>
      <c r="F111" s="2547"/>
      <c r="G111" s="1892"/>
      <c r="H111" s="2257"/>
      <c r="I111" s="2226"/>
      <c r="J111" s="2227"/>
      <c r="K111" s="2227"/>
      <c r="L111" s="2227"/>
      <c r="M111" s="2257"/>
      <c r="N111" s="1685"/>
      <c r="O111" s="1898"/>
      <c r="P111" s="1918"/>
      <c r="Q111" s="2073"/>
      <c r="R111" s="1901"/>
      <c r="S111" s="1901"/>
      <c r="T111" s="1902"/>
      <c r="U111" s="1802"/>
      <c r="V111" s="2234">
        <v>4</v>
      </c>
      <c r="W111" s="2550"/>
      <c r="X111" s="2487"/>
      <c r="Y111" s="2487"/>
      <c r="Z111" s="2492"/>
      <c r="AA111" s="2231"/>
      <c r="AB111" s="1908"/>
      <c r="AC111" s="1908"/>
      <c r="AD111" s="1909"/>
      <c r="AE111" s="1885"/>
      <c r="AF111" s="1932"/>
      <c r="AG111" s="1934"/>
      <c r="AH111" s="1934"/>
      <c r="AI111" s="1934"/>
      <c r="AJ111" s="1935"/>
      <c r="AK111" s="1914"/>
      <c r="AL111" s="1915"/>
      <c r="AM111" s="1915"/>
      <c r="AN111" s="1916"/>
      <c r="AO111" s="1783"/>
      <c r="AP111" s="1917"/>
      <c r="AQ111" s="1918"/>
      <c r="AR111" s="1859"/>
      <c r="AS111" s="1919" t="e">
        <f t="shared" si="97"/>
        <v>#DIV/0!</v>
      </c>
      <c r="AT111" s="1920" t="e">
        <f t="shared" si="98"/>
        <v>#DIV/0!</v>
      </c>
      <c r="AU111" s="1920" t="e">
        <f t="shared" si="99"/>
        <v>#DIV/0!</v>
      </c>
      <c r="AV111" s="1920" t="e">
        <f t="shared" si="100"/>
        <v>#DIV/0!</v>
      </c>
      <c r="AW111" s="1921" t="e">
        <f t="shared" si="101"/>
        <v>#DIV/0!</v>
      </c>
      <c r="AX111" s="1921" t="e">
        <f t="shared" si="102"/>
        <v>#DIV/0!</v>
      </c>
      <c r="AY111" s="1921" t="e">
        <f t="shared" si="103"/>
        <v>#DIV/0!</v>
      </c>
      <c r="AZ111" s="1921" t="e">
        <f t="shared" si="104"/>
        <v>#DIV/0!</v>
      </c>
      <c r="BA111" s="1922" t="e">
        <f t="shared" si="105"/>
        <v>#DIV/0!</v>
      </c>
      <c r="BB111" s="1922" t="e">
        <f t="shared" si="106"/>
        <v>#DIV/0!</v>
      </c>
      <c r="BC111" s="1922" t="e">
        <f t="shared" si="107"/>
        <v>#DIV/0!</v>
      </c>
      <c r="BD111" s="1922" t="e">
        <f t="shared" si="108"/>
        <v>#DIV/0!</v>
      </c>
      <c r="BE111" s="1923">
        <v>0.2</v>
      </c>
      <c r="BF111" s="1923">
        <v>0.8</v>
      </c>
      <c r="BG111" s="1922" t="e">
        <f t="shared" si="109"/>
        <v>#DIV/0!</v>
      </c>
      <c r="BH111" s="1922" t="e">
        <f t="shared" si="110"/>
        <v>#DIV/0!</v>
      </c>
      <c r="BI111" s="1922" t="e">
        <f t="shared" si="111"/>
        <v>#DIV/0!</v>
      </c>
      <c r="BJ111" s="1922" t="e">
        <f t="shared" si="133"/>
        <v>#DIV/0!</v>
      </c>
      <c r="BK111" s="1922" t="e">
        <f t="shared" si="133"/>
        <v>#DIV/0!</v>
      </c>
      <c r="BL111" s="1922" t="e">
        <f t="shared" si="113"/>
        <v>#DIV/0!</v>
      </c>
      <c r="BM111" s="1922" t="e">
        <f t="shared" si="114"/>
        <v>#DIV/0!</v>
      </c>
      <c r="BN111" s="1922" t="e">
        <f t="shared" si="115"/>
        <v>#DIV/0!</v>
      </c>
      <c r="BO111" s="1922" t="e">
        <f t="shared" si="134"/>
        <v>#DIV/0!</v>
      </c>
      <c r="BP111" s="1922" t="e">
        <f t="shared" si="134"/>
        <v>#DIV/0!</v>
      </c>
      <c r="BQ111" s="1922" t="e">
        <f t="shared" si="134"/>
        <v>#DIV/0!</v>
      </c>
      <c r="BR111" s="1922" t="e">
        <f t="shared" si="134"/>
        <v>#DIV/0!</v>
      </c>
      <c r="BS111" s="1924"/>
      <c r="BT111" s="1924"/>
      <c r="BU111" s="1924"/>
      <c r="BV111" s="1924"/>
      <c r="BW111" s="1924"/>
      <c r="BX111" s="1924"/>
      <c r="BY111" s="1924"/>
      <c r="BZ111" s="1924"/>
      <c r="CA111" s="1925"/>
      <c r="CB111" s="1783"/>
      <c r="CC111" s="1926"/>
      <c r="CD111" s="1927"/>
      <c r="CE111" s="1927"/>
      <c r="CF111" s="2225"/>
      <c r="CG111" s="2002"/>
      <c r="CH111" s="1783"/>
      <c r="CI111" s="1783"/>
      <c r="CJ111" s="1783"/>
      <c r="CK111" s="1783"/>
      <c r="CL111" s="1783"/>
      <c r="CM111" s="1783"/>
      <c r="CN111" s="1783"/>
      <c r="CO111" s="1783"/>
      <c r="CP111" s="1783"/>
      <c r="CQ111" s="1783"/>
      <c r="CR111" s="1783"/>
      <c r="CS111" s="1783"/>
      <c r="CT111" s="1783"/>
    </row>
    <row r="112" spans="1:98" ht="15.75" customHeight="1">
      <c r="A112" s="2068"/>
      <c r="B112" s="2004"/>
      <c r="C112" s="2541"/>
      <c r="D112" s="2113"/>
      <c r="E112" s="2048"/>
      <c r="F112" s="1891"/>
      <c r="G112" s="1892"/>
      <c r="H112" s="2257"/>
      <c r="I112" s="2226"/>
      <c r="J112" s="2227"/>
      <c r="K112" s="2227"/>
      <c r="L112" s="2227"/>
      <c r="M112" s="2257"/>
      <c r="N112" s="1685"/>
      <c r="O112" s="1898"/>
      <c r="P112" s="1918"/>
      <c r="Q112" s="2073"/>
      <c r="R112" s="1901"/>
      <c r="S112" s="1901"/>
      <c r="T112" s="1902"/>
      <c r="U112" s="1802"/>
      <c r="V112" s="2234">
        <v>5</v>
      </c>
      <c r="W112" s="2502"/>
      <c r="X112" s="1905"/>
      <c r="Y112" s="1905"/>
      <c r="Z112" s="2501"/>
      <c r="AA112" s="2231"/>
      <c r="AB112" s="1908"/>
      <c r="AC112" s="1908"/>
      <c r="AD112" s="1909"/>
      <c r="AE112" s="1885"/>
      <c r="AF112" s="1932"/>
      <c r="AG112" s="1934"/>
      <c r="AH112" s="1934"/>
      <c r="AI112" s="1934"/>
      <c r="AJ112" s="1935"/>
      <c r="AK112" s="1914"/>
      <c r="AL112" s="1915"/>
      <c r="AM112" s="1915"/>
      <c r="AN112" s="1916"/>
      <c r="AO112" s="1783"/>
      <c r="AP112" s="1917"/>
      <c r="AQ112" s="1918"/>
      <c r="AR112" s="1859"/>
      <c r="AS112" s="1919" t="e">
        <f t="shared" si="97"/>
        <v>#DIV/0!</v>
      </c>
      <c r="AT112" s="1920" t="e">
        <f t="shared" si="98"/>
        <v>#DIV/0!</v>
      </c>
      <c r="AU112" s="1920" t="e">
        <f t="shared" si="99"/>
        <v>#DIV/0!</v>
      </c>
      <c r="AV112" s="1920" t="e">
        <f t="shared" si="100"/>
        <v>#DIV/0!</v>
      </c>
      <c r="AW112" s="1921" t="e">
        <f t="shared" si="101"/>
        <v>#DIV/0!</v>
      </c>
      <c r="AX112" s="1921" t="e">
        <f t="shared" si="102"/>
        <v>#DIV/0!</v>
      </c>
      <c r="AY112" s="1921" t="e">
        <f t="shared" si="103"/>
        <v>#DIV/0!</v>
      </c>
      <c r="AZ112" s="1921" t="e">
        <f t="shared" si="104"/>
        <v>#DIV/0!</v>
      </c>
      <c r="BA112" s="1922" t="e">
        <f t="shared" si="105"/>
        <v>#DIV/0!</v>
      </c>
      <c r="BB112" s="1922" t="e">
        <f t="shared" si="106"/>
        <v>#DIV/0!</v>
      </c>
      <c r="BC112" s="1922" t="e">
        <f t="shared" si="107"/>
        <v>#DIV/0!</v>
      </c>
      <c r="BD112" s="1922" t="e">
        <f t="shared" si="108"/>
        <v>#DIV/0!</v>
      </c>
      <c r="BE112" s="1923">
        <v>0.2</v>
      </c>
      <c r="BF112" s="1923">
        <v>0.8</v>
      </c>
      <c r="BG112" s="1922" t="e">
        <f t="shared" si="109"/>
        <v>#DIV/0!</v>
      </c>
      <c r="BH112" s="1922" t="e">
        <f t="shared" si="110"/>
        <v>#DIV/0!</v>
      </c>
      <c r="BI112" s="1922" t="e">
        <f t="shared" si="111"/>
        <v>#DIV/0!</v>
      </c>
      <c r="BJ112" s="1922" t="e">
        <f t="shared" si="133"/>
        <v>#DIV/0!</v>
      </c>
      <c r="BK112" s="1922" t="e">
        <f t="shared" si="133"/>
        <v>#DIV/0!</v>
      </c>
      <c r="BL112" s="1922" t="e">
        <f t="shared" si="113"/>
        <v>#DIV/0!</v>
      </c>
      <c r="BM112" s="1922" t="e">
        <f t="shared" si="114"/>
        <v>#DIV/0!</v>
      </c>
      <c r="BN112" s="1922" t="e">
        <f t="shared" si="115"/>
        <v>#DIV/0!</v>
      </c>
      <c r="BO112" s="1922" t="e">
        <f t="shared" si="134"/>
        <v>#DIV/0!</v>
      </c>
      <c r="BP112" s="1922" t="e">
        <f t="shared" si="134"/>
        <v>#DIV/0!</v>
      </c>
      <c r="BQ112" s="1922" t="e">
        <f t="shared" si="134"/>
        <v>#DIV/0!</v>
      </c>
      <c r="BR112" s="1922" t="e">
        <f t="shared" si="134"/>
        <v>#DIV/0!</v>
      </c>
      <c r="BS112" s="1924"/>
      <c r="BT112" s="1924"/>
      <c r="BU112" s="1924"/>
      <c r="BV112" s="1924"/>
      <c r="BW112" s="1924"/>
      <c r="BX112" s="1924"/>
      <c r="BY112" s="1924"/>
      <c r="BZ112" s="1924"/>
      <c r="CA112" s="1925"/>
      <c r="CB112" s="1783"/>
      <c r="CC112" s="1926"/>
      <c r="CD112" s="1927"/>
      <c r="CE112" s="1927"/>
      <c r="CF112" s="2225"/>
      <c r="CG112" s="2002"/>
      <c r="CH112" s="1783"/>
      <c r="CI112" s="1783"/>
      <c r="CJ112" s="1783"/>
      <c r="CK112" s="1783"/>
      <c r="CL112" s="1783"/>
      <c r="CM112" s="1783"/>
      <c r="CN112" s="1783"/>
      <c r="CO112" s="1783"/>
      <c r="CP112" s="1783"/>
      <c r="CQ112" s="1783"/>
      <c r="CR112" s="1783"/>
      <c r="CS112" s="1783"/>
      <c r="CT112" s="1783"/>
    </row>
    <row r="113" spans="1:98" ht="15.75" customHeight="1">
      <c r="A113" s="2068"/>
      <c r="B113" s="2004"/>
      <c r="C113" s="2541"/>
      <c r="D113" s="2113"/>
      <c r="E113" s="2048"/>
      <c r="F113" s="1891"/>
      <c r="G113" s="1892"/>
      <c r="H113" s="2257"/>
      <c r="I113" s="2226"/>
      <c r="J113" s="2227"/>
      <c r="K113" s="2227"/>
      <c r="L113" s="2227"/>
      <c r="M113" s="2257"/>
      <c r="N113" s="1685"/>
      <c r="O113" s="1898"/>
      <c r="P113" s="1918"/>
      <c r="Q113" s="2073"/>
      <c r="R113" s="1901"/>
      <c r="S113" s="1901"/>
      <c r="T113" s="1902"/>
      <c r="U113" s="1802"/>
      <c r="V113" s="2234">
        <v>6</v>
      </c>
      <c r="W113" s="2502"/>
      <c r="X113" s="1905"/>
      <c r="Y113" s="1905"/>
      <c r="Z113" s="2501"/>
      <c r="AA113" s="2231"/>
      <c r="AB113" s="1908"/>
      <c r="AC113" s="1908"/>
      <c r="AD113" s="1909"/>
      <c r="AE113" s="1885"/>
      <c r="AF113" s="1932"/>
      <c r="AG113" s="1934"/>
      <c r="AH113" s="1934"/>
      <c r="AI113" s="1934"/>
      <c r="AJ113" s="1935"/>
      <c r="AK113" s="1914"/>
      <c r="AL113" s="1915"/>
      <c r="AM113" s="1915"/>
      <c r="AN113" s="1916"/>
      <c r="AO113" s="1783"/>
      <c r="AP113" s="1917"/>
      <c r="AQ113" s="1918"/>
      <c r="AR113" s="1859"/>
      <c r="AS113" s="1919" t="e">
        <f t="shared" si="97"/>
        <v>#DIV/0!</v>
      </c>
      <c r="AT113" s="1920" t="e">
        <f t="shared" si="98"/>
        <v>#DIV/0!</v>
      </c>
      <c r="AU113" s="1920" t="e">
        <f t="shared" si="99"/>
        <v>#DIV/0!</v>
      </c>
      <c r="AV113" s="1920" t="e">
        <f t="shared" si="100"/>
        <v>#DIV/0!</v>
      </c>
      <c r="AW113" s="1921" t="e">
        <f t="shared" si="101"/>
        <v>#DIV/0!</v>
      </c>
      <c r="AX113" s="1921" t="e">
        <f t="shared" si="102"/>
        <v>#DIV/0!</v>
      </c>
      <c r="AY113" s="1921" t="e">
        <f t="shared" si="103"/>
        <v>#DIV/0!</v>
      </c>
      <c r="AZ113" s="1921" t="e">
        <f t="shared" si="104"/>
        <v>#DIV/0!</v>
      </c>
      <c r="BA113" s="1922" t="e">
        <f t="shared" si="105"/>
        <v>#DIV/0!</v>
      </c>
      <c r="BB113" s="1922" t="e">
        <f t="shared" si="106"/>
        <v>#DIV/0!</v>
      </c>
      <c r="BC113" s="1922" t="e">
        <f t="shared" si="107"/>
        <v>#DIV/0!</v>
      </c>
      <c r="BD113" s="1922" t="e">
        <f t="shared" si="108"/>
        <v>#DIV/0!</v>
      </c>
      <c r="BE113" s="1923">
        <v>0.2</v>
      </c>
      <c r="BF113" s="1923">
        <v>0.8</v>
      </c>
      <c r="BG113" s="1922" t="e">
        <f t="shared" si="109"/>
        <v>#DIV/0!</v>
      </c>
      <c r="BH113" s="1922" t="e">
        <f t="shared" si="110"/>
        <v>#DIV/0!</v>
      </c>
      <c r="BI113" s="1922" t="e">
        <f t="shared" si="111"/>
        <v>#DIV/0!</v>
      </c>
      <c r="BJ113" s="1922" t="e">
        <f t="shared" si="133"/>
        <v>#DIV/0!</v>
      </c>
      <c r="BK113" s="1922" t="e">
        <f t="shared" si="133"/>
        <v>#DIV/0!</v>
      </c>
      <c r="BL113" s="1922" t="e">
        <f t="shared" si="113"/>
        <v>#DIV/0!</v>
      </c>
      <c r="BM113" s="1922" t="e">
        <f t="shared" si="114"/>
        <v>#DIV/0!</v>
      </c>
      <c r="BN113" s="1922" t="e">
        <f t="shared" si="115"/>
        <v>#DIV/0!</v>
      </c>
      <c r="BO113" s="1922" t="e">
        <f t="shared" si="134"/>
        <v>#DIV/0!</v>
      </c>
      <c r="BP113" s="1922" t="e">
        <f t="shared" si="134"/>
        <v>#DIV/0!</v>
      </c>
      <c r="BQ113" s="1922" t="e">
        <f t="shared" si="134"/>
        <v>#DIV/0!</v>
      </c>
      <c r="BR113" s="1922" t="e">
        <f t="shared" si="134"/>
        <v>#DIV/0!</v>
      </c>
      <c r="BS113" s="1924"/>
      <c r="BT113" s="1924"/>
      <c r="BU113" s="1924"/>
      <c r="BV113" s="1924"/>
      <c r="BW113" s="1924"/>
      <c r="BX113" s="1924"/>
      <c r="BY113" s="1924"/>
      <c r="BZ113" s="1924"/>
      <c r="CA113" s="1925"/>
      <c r="CB113" s="1783"/>
      <c r="CC113" s="1926"/>
      <c r="CD113" s="1927"/>
      <c r="CE113" s="1927"/>
      <c r="CF113" s="2225"/>
      <c r="CG113" s="2002"/>
      <c r="CH113" s="1783"/>
      <c r="CI113" s="1783"/>
      <c r="CJ113" s="1783"/>
      <c r="CK113" s="1783"/>
      <c r="CL113" s="1783"/>
      <c r="CM113" s="1783"/>
      <c r="CN113" s="1783"/>
      <c r="CO113" s="1783"/>
      <c r="CP113" s="1783"/>
      <c r="CQ113" s="1783"/>
      <c r="CR113" s="1783"/>
      <c r="CS113" s="1783"/>
      <c r="CT113" s="1783"/>
    </row>
    <row r="114" spans="1:98" ht="15.75" customHeight="1">
      <c r="A114" s="2068"/>
      <c r="B114" s="2004"/>
      <c r="C114" s="2541"/>
      <c r="D114" s="2113"/>
      <c r="E114" s="2048"/>
      <c r="F114" s="1891"/>
      <c r="G114" s="1892"/>
      <c r="H114" s="2257"/>
      <c r="I114" s="2226"/>
      <c r="J114" s="2227"/>
      <c r="K114" s="2227"/>
      <c r="L114" s="2227"/>
      <c r="M114" s="2257"/>
      <c r="N114" s="1685"/>
      <c r="O114" s="1898"/>
      <c r="P114" s="1918"/>
      <c r="Q114" s="2073"/>
      <c r="R114" s="1901"/>
      <c r="S114" s="1901"/>
      <c r="T114" s="1902"/>
      <c r="U114" s="1802"/>
      <c r="V114" s="2234">
        <v>7</v>
      </c>
      <c r="W114" s="2502"/>
      <c r="X114" s="1905"/>
      <c r="Y114" s="1905"/>
      <c r="Z114" s="2501"/>
      <c r="AA114" s="2231"/>
      <c r="AB114" s="1908"/>
      <c r="AC114" s="1908"/>
      <c r="AD114" s="1909"/>
      <c r="AE114" s="1885"/>
      <c r="AF114" s="1932"/>
      <c r="AG114" s="1934"/>
      <c r="AH114" s="1934"/>
      <c r="AI114" s="1934"/>
      <c r="AJ114" s="1935"/>
      <c r="AK114" s="1914"/>
      <c r="AL114" s="1915"/>
      <c r="AM114" s="1915"/>
      <c r="AN114" s="1916"/>
      <c r="AO114" s="1783"/>
      <c r="AP114" s="1917"/>
      <c r="AQ114" s="1918"/>
      <c r="AR114" s="1859"/>
      <c r="AS114" s="1919" t="e">
        <f t="shared" si="97"/>
        <v>#DIV/0!</v>
      </c>
      <c r="AT114" s="1920" t="e">
        <f t="shared" si="98"/>
        <v>#DIV/0!</v>
      </c>
      <c r="AU114" s="1920" t="e">
        <f t="shared" si="99"/>
        <v>#DIV/0!</v>
      </c>
      <c r="AV114" s="1920" t="e">
        <f t="shared" si="100"/>
        <v>#DIV/0!</v>
      </c>
      <c r="AW114" s="1921" t="e">
        <f t="shared" si="101"/>
        <v>#DIV/0!</v>
      </c>
      <c r="AX114" s="1921" t="e">
        <f t="shared" si="102"/>
        <v>#DIV/0!</v>
      </c>
      <c r="AY114" s="1921" t="e">
        <f t="shared" si="103"/>
        <v>#DIV/0!</v>
      </c>
      <c r="AZ114" s="1921" t="e">
        <f t="shared" si="104"/>
        <v>#DIV/0!</v>
      </c>
      <c r="BA114" s="1922" t="e">
        <f t="shared" si="105"/>
        <v>#DIV/0!</v>
      </c>
      <c r="BB114" s="1922" t="e">
        <f t="shared" si="106"/>
        <v>#DIV/0!</v>
      </c>
      <c r="BC114" s="1922" t="e">
        <f t="shared" si="107"/>
        <v>#DIV/0!</v>
      </c>
      <c r="BD114" s="1922" t="e">
        <f t="shared" si="108"/>
        <v>#DIV/0!</v>
      </c>
      <c r="BE114" s="1923">
        <v>0.2</v>
      </c>
      <c r="BF114" s="1923">
        <v>0.8</v>
      </c>
      <c r="BG114" s="1922" t="e">
        <f t="shared" si="109"/>
        <v>#DIV/0!</v>
      </c>
      <c r="BH114" s="1922" t="e">
        <f t="shared" si="110"/>
        <v>#DIV/0!</v>
      </c>
      <c r="BI114" s="1922" t="e">
        <f t="shared" si="111"/>
        <v>#DIV/0!</v>
      </c>
      <c r="BJ114" s="1922" t="e">
        <f t="shared" si="133"/>
        <v>#DIV/0!</v>
      </c>
      <c r="BK114" s="1922" t="e">
        <f t="shared" si="133"/>
        <v>#DIV/0!</v>
      </c>
      <c r="BL114" s="1922" t="e">
        <f t="shared" si="113"/>
        <v>#DIV/0!</v>
      </c>
      <c r="BM114" s="1922" t="e">
        <f t="shared" si="114"/>
        <v>#DIV/0!</v>
      </c>
      <c r="BN114" s="1922" t="e">
        <f t="shared" si="115"/>
        <v>#DIV/0!</v>
      </c>
      <c r="BO114" s="1922" t="e">
        <f t="shared" si="134"/>
        <v>#DIV/0!</v>
      </c>
      <c r="BP114" s="1922" t="e">
        <f t="shared" si="134"/>
        <v>#DIV/0!</v>
      </c>
      <c r="BQ114" s="1922" t="e">
        <f t="shared" si="134"/>
        <v>#DIV/0!</v>
      </c>
      <c r="BR114" s="1922" t="e">
        <f t="shared" si="134"/>
        <v>#DIV/0!</v>
      </c>
      <c r="BS114" s="1924"/>
      <c r="BT114" s="1924"/>
      <c r="BU114" s="1924"/>
      <c r="BV114" s="1924"/>
      <c r="BW114" s="1924"/>
      <c r="BX114" s="1924"/>
      <c r="BY114" s="1924"/>
      <c r="BZ114" s="1924"/>
      <c r="CA114" s="1925"/>
      <c r="CB114" s="1783"/>
      <c r="CC114" s="1926"/>
      <c r="CD114" s="1927"/>
      <c r="CE114" s="1927"/>
      <c r="CF114" s="2225"/>
      <c r="CG114" s="2002"/>
      <c r="CH114" s="1783"/>
      <c r="CI114" s="1783"/>
      <c r="CJ114" s="1783"/>
      <c r="CK114" s="1783"/>
      <c r="CL114" s="1783"/>
      <c r="CM114" s="1783"/>
      <c r="CN114" s="1783"/>
      <c r="CO114" s="1783"/>
      <c r="CP114" s="1783"/>
      <c r="CQ114" s="1783"/>
      <c r="CR114" s="1783"/>
      <c r="CS114" s="1783"/>
      <c r="CT114" s="1783"/>
    </row>
    <row r="115" spans="1:98" ht="15.75" customHeight="1">
      <c r="A115" s="2068"/>
      <c r="B115" s="2004"/>
      <c r="C115" s="2541"/>
      <c r="D115" s="2113"/>
      <c r="E115" s="2048"/>
      <c r="F115" s="1891"/>
      <c r="G115" s="1892"/>
      <c r="H115" s="2257"/>
      <c r="I115" s="2226"/>
      <c r="J115" s="2227"/>
      <c r="K115" s="2227"/>
      <c r="L115" s="2227"/>
      <c r="M115" s="2257"/>
      <c r="N115" s="1685"/>
      <c r="O115" s="1898"/>
      <c r="P115" s="1918"/>
      <c r="Q115" s="2073"/>
      <c r="R115" s="1901"/>
      <c r="S115" s="1901"/>
      <c r="T115" s="1902"/>
      <c r="U115" s="1802"/>
      <c r="V115" s="2234">
        <v>8</v>
      </c>
      <c r="W115" s="2502"/>
      <c r="X115" s="1905"/>
      <c r="Y115" s="1905"/>
      <c r="Z115" s="2501"/>
      <c r="AA115" s="2231"/>
      <c r="AB115" s="1908"/>
      <c r="AC115" s="1908"/>
      <c r="AD115" s="1909"/>
      <c r="AE115" s="1885"/>
      <c r="AF115" s="1932"/>
      <c r="AG115" s="1934"/>
      <c r="AH115" s="1934"/>
      <c r="AI115" s="1934"/>
      <c r="AJ115" s="1935"/>
      <c r="AK115" s="1914"/>
      <c r="AL115" s="1915"/>
      <c r="AM115" s="1915"/>
      <c r="AN115" s="1916"/>
      <c r="AO115" s="1783"/>
      <c r="AP115" s="1917"/>
      <c r="AQ115" s="1918"/>
      <c r="AR115" s="1859"/>
      <c r="AS115" s="1919" t="e">
        <f t="shared" si="97"/>
        <v>#DIV/0!</v>
      </c>
      <c r="AT115" s="1920" t="e">
        <f t="shared" si="98"/>
        <v>#DIV/0!</v>
      </c>
      <c r="AU115" s="1920" t="e">
        <f t="shared" si="99"/>
        <v>#DIV/0!</v>
      </c>
      <c r="AV115" s="1920" t="e">
        <f t="shared" si="100"/>
        <v>#DIV/0!</v>
      </c>
      <c r="AW115" s="1921" t="e">
        <f t="shared" si="101"/>
        <v>#DIV/0!</v>
      </c>
      <c r="AX115" s="1921" t="e">
        <f t="shared" si="102"/>
        <v>#DIV/0!</v>
      </c>
      <c r="AY115" s="1921" t="e">
        <f t="shared" si="103"/>
        <v>#DIV/0!</v>
      </c>
      <c r="AZ115" s="1921" t="e">
        <f t="shared" si="104"/>
        <v>#DIV/0!</v>
      </c>
      <c r="BA115" s="1922" t="e">
        <f t="shared" si="105"/>
        <v>#DIV/0!</v>
      </c>
      <c r="BB115" s="1922" t="e">
        <f t="shared" si="106"/>
        <v>#DIV/0!</v>
      </c>
      <c r="BC115" s="1922" t="e">
        <f t="shared" si="107"/>
        <v>#DIV/0!</v>
      </c>
      <c r="BD115" s="1922" t="e">
        <f t="shared" si="108"/>
        <v>#DIV/0!</v>
      </c>
      <c r="BE115" s="1923">
        <v>0.2</v>
      </c>
      <c r="BF115" s="1923">
        <v>0.8</v>
      </c>
      <c r="BG115" s="1922" t="e">
        <f t="shared" si="109"/>
        <v>#DIV/0!</v>
      </c>
      <c r="BH115" s="1922" t="e">
        <f t="shared" si="110"/>
        <v>#DIV/0!</v>
      </c>
      <c r="BI115" s="1922" t="e">
        <f t="shared" si="111"/>
        <v>#DIV/0!</v>
      </c>
      <c r="BJ115" s="1922" t="e">
        <f t="shared" si="133"/>
        <v>#DIV/0!</v>
      </c>
      <c r="BK115" s="1922" t="e">
        <f t="shared" si="133"/>
        <v>#DIV/0!</v>
      </c>
      <c r="BL115" s="1922" t="e">
        <f t="shared" si="113"/>
        <v>#DIV/0!</v>
      </c>
      <c r="BM115" s="1922" t="e">
        <f t="shared" si="114"/>
        <v>#DIV/0!</v>
      </c>
      <c r="BN115" s="1922" t="e">
        <f t="shared" si="115"/>
        <v>#DIV/0!</v>
      </c>
      <c r="BO115" s="1922" t="e">
        <f t="shared" si="134"/>
        <v>#DIV/0!</v>
      </c>
      <c r="BP115" s="1922" t="e">
        <f t="shared" si="134"/>
        <v>#DIV/0!</v>
      </c>
      <c r="BQ115" s="1922" t="e">
        <f t="shared" si="134"/>
        <v>#DIV/0!</v>
      </c>
      <c r="BR115" s="1922" t="e">
        <f t="shared" si="134"/>
        <v>#DIV/0!</v>
      </c>
      <c r="BS115" s="1924"/>
      <c r="BT115" s="1924"/>
      <c r="BU115" s="1924"/>
      <c r="BV115" s="1924"/>
      <c r="BW115" s="1924"/>
      <c r="BX115" s="1924"/>
      <c r="BY115" s="1924"/>
      <c r="BZ115" s="1924"/>
      <c r="CA115" s="1925"/>
      <c r="CB115" s="1783"/>
      <c r="CC115" s="1926"/>
      <c r="CD115" s="1927"/>
      <c r="CE115" s="1927"/>
      <c r="CF115" s="2225"/>
      <c r="CG115" s="2002"/>
      <c r="CH115" s="1783"/>
      <c r="CI115" s="1783"/>
      <c r="CJ115" s="1783"/>
      <c r="CK115" s="1783"/>
      <c r="CL115" s="1783"/>
      <c r="CM115" s="1783"/>
      <c r="CN115" s="1783"/>
      <c r="CO115" s="1783"/>
      <c r="CP115" s="1783"/>
      <c r="CQ115" s="1783"/>
      <c r="CR115" s="1783"/>
      <c r="CS115" s="1783"/>
      <c r="CT115" s="1783"/>
    </row>
    <row r="116" spans="1:98" ht="15.75" customHeight="1">
      <c r="A116" s="2068"/>
      <c r="B116" s="2004"/>
      <c r="C116" s="2541"/>
      <c r="D116" s="2113"/>
      <c r="E116" s="2048"/>
      <c r="F116" s="1891"/>
      <c r="G116" s="1892"/>
      <c r="H116" s="2257"/>
      <c r="I116" s="2226"/>
      <c r="J116" s="2227"/>
      <c r="K116" s="2227"/>
      <c r="L116" s="2227"/>
      <c r="M116" s="2257"/>
      <c r="N116" s="1685"/>
      <c r="O116" s="1898"/>
      <c r="P116" s="1918"/>
      <c r="Q116" s="2073"/>
      <c r="R116" s="1901"/>
      <c r="S116" s="1901"/>
      <c r="T116" s="1902"/>
      <c r="U116" s="1802"/>
      <c r="V116" s="2234">
        <v>9</v>
      </c>
      <c r="W116" s="2502"/>
      <c r="X116" s="1905"/>
      <c r="Y116" s="1905"/>
      <c r="Z116" s="2501"/>
      <c r="AA116" s="2231"/>
      <c r="AB116" s="1908"/>
      <c r="AC116" s="1908"/>
      <c r="AD116" s="1909"/>
      <c r="AE116" s="1885"/>
      <c r="AF116" s="1932"/>
      <c r="AG116" s="1934"/>
      <c r="AH116" s="1934"/>
      <c r="AI116" s="1934"/>
      <c r="AJ116" s="1935"/>
      <c r="AK116" s="1914"/>
      <c r="AL116" s="1915"/>
      <c r="AM116" s="1915"/>
      <c r="AN116" s="1916"/>
      <c r="AO116" s="1783"/>
      <c r="AP116" s="1917"/>
      <c r="AQ116" s="1918"/>
      <c r="AR116" s="1859"/>
      <c r="AS116" s="1919" t="e">
        <f t="shared" si="97"/>
        <v>#DIV/0!</v>
      </c>
      <c r="AT116" s="1920" t="e">
        <f t="shared" si="98"/>
        <v>#DIV/0!</v>
      </c>
      <c r="AU116" s="1920" t="e">
        <f t="shared" si="99"/>
        <v>#DIV/0!</v>
      </c>
      <c r="AV116" s="1920" t="e">
        <f t="shared" si="100"/>
        <v>#DIV/0!</v>
      </c>
      <c r="AW116" s="1921" t="e">
        <f t="shared" si="101"/>
        <v>#DIV/0!</v>
      </c>
      <c r="AX116" s="1921" t="e">
        <f t="shared" si="102"/>
        <v>#DIV/0!</v>
      </c>
      <c r="AY116" s="1921" t="e">
        <f t="shared" si="103"/>
        <v>#DIV/0!</v>
      </c>
      <c r="AZ116" s="1921" t="e">
        <f t="shared" si="104"/>
        <v>#DIV/0!</v>
      </c>
      <c r="BA116" s="1922" t="e">
        <f t="shared" si="105"/>
        <v>#DIV/0!</v>
      </c>
      <c r="BB116" s="1922" t="e">
        <f t="shared" si="106"/>
        <v>#DIV/0!</v>
      </c>
      <c r="BC116" s="1922" t="e">
        <f t="shared" si="107"/>
        <v>#DIV/0!</v>
      </c>
      <c r="BD116" s="1922" t="e">
        <f t="shared" si="108"/>
        <v>#DIV/0!</v>
      </c>
      <c r="BE116" s="1923">
        <v>0.2</v>
      </c>
      <c r="BF116" s="1923">
        <v>0.8</v>
      </c>
      <c r="BG116" s="1922" t="e">
        <f t="shared" si="109"/>
        <v>#DIV/0!</v>
      </c>
      <c r="BH116" s="1922" t="e">
        <f t="shared" si="110"/>
        <v>#DIV/0!</v>
      </c>
      <c r="BI116" s="1922" t="e">
        <f t="shared" si="111"/>
        <v>#DIV/0!</v>
      </c>
      <c r="BJ116" s="1922" t="e">
        <f t="shared" si="133"/>
        <v>#DIV/0!</v>
      </c>
      <c r="BK116" s="1922" t="e">
        <f t="shared" si="133"/>
        <v>#DIV/0!</v>
      </c>
      <c r="BL116" s="1922" t="e">
        <f t="shared" si="113"/>
        <v>#DIV/0!</v>
      </c>
      <c r="BM116" s="1922" t="e">
        <f t="shared" si="114"/>
        <v>#DIV/0!</v>
      </c>
      <c r="BN116" s="1922" t="e">
        <f t="shared" si="115"/>
        <v>#DIV/0!</v>
      </c>
      <c r="BO116" s="1922" t="e">
        <f t="shared" si="134"/>
        <v>#DIV/0!</v>
      </c>
      <c r="BP116" s="1922" t="e">
        <f t="shared" si="134"/>
        <v>#DIV/0!</v>
      </c>
      <c r="BQ116" s="1922" t="e">
        <f t="shared" si="134"/>
        <v>#DIV/0!</v>
      </c>
      <c r="BR116" s="1922" t="e">
        <f t="shared" si="134"/>
        <v>#DIV/0!</v>
      </c>
      <c r="BS116" s="1924"/>
      <c r="BT116" s="1924"/>
      <c r="BU116" s="1924"/>
      <c r="BV116" s="1924"/>
      <c r="BW116" s="1924"/>
      <c r="BX116" s="1924"/>
      <c r="BY116" s="1924"/>
      <c r="BZ116" s="1924"/>
      <c r="CA116" s="1925"/>
      <c r="CB116" s="1783"/>
      <c r="CC116" s="1926"/>
      <c r="CD116" s="1927"/>
      <c r="CE116" s="1927"/>
      <c r="CF116" s="2225"/>
      <c r="CG116" s="2002"/>
      <c r="CH116" s="1783"/>
      <c r="CI116" s="1783"/>
      <c r="CJ116" s="1783"/>
      <c r="CK116" s="1783"/>
      <c r="CL116" s="1783"/>
      <c r="CM116" s="1783"/>
      <c r="CN116" s="1783"/>
      <c r="CO116" s="1783"/>
      <c r="CP116" s="1783"/>
      <c r="CQ116" s="1783"/>
      <c r="CR116" s="1783"/>
      <c r="CS116" s="1783"/>
      <c r="CT116" s="1783"/>
    </row>
    <row r="117" spans="1:98" ht="15.75" customHeight="1" thickBot="1">
      <c r="A117" s="2308"/>
      <c r="B117" s="2543"/>
      <c r="C117" s="2544"/>
      <c r="D117" s="2389"/>
      <c r="E117" s="2390"/>
      <c r="F117" s="2352"/>
      <c r="G117" s="2353"/>
      <c r="H117" s="3280"/>
      <c r="I117" s="2392"/>
      <c r="J117" s="2393"/>
      <c r="K117" s="2393"/>
      <c r="L117" s="2393"/>
      <c r="M117" s="3280"/>
      <c r="N117" s="2394"/>
      <c r="O117" s="2359"/>
      <c r="P117" s="2360"/>
      <c r="Q117" s="2361"/>
      <c r="R117" s="2362"/>
      <c r="S117" s="2362"/>
      <c r="T117" s="2363"/>
      <c r="U117" s="1802"/>
      <c r="V117" s="2533">
        <v>10</v>
      </c>
      <c r="W117" s="2534"/>
      <c r="X117" s="2535"/>
      <c r="Y117" s="2535"/>
      <c r="Z117" s="2536"/>
      <c r="AA117" s="2472"/>
      <c r="AB117" s="1951"/>
      <c r="AC117" s="1951"/>
      <c r="AD117" s="1952"/>
      <c r="AE117" s="1885"/>
      <c r="AF117" s="2366"/>
      <c r="AG117" s="2368"/>
      <c r="AH117" s="2368"/>
      <c r="AI117" s="2368"/>
      <c r="AJ117" s="2369"/>
      <c r="AK117" s="2370"/>
      <c r="AL117" s="2371"/>
      <c r="AM117" s="2371"/>
      <c r="AN117" s="2372"/>
      <c r="AO117" s="1783"/>
      <c r="AP117" s="2373"/>
      <c r="AQ117" s="2360"/>
      <c r="AR117" s="1859"/>
      <c r="AS117" s="1962" t="e">
        <f t="shared" si="97"/>
        <v>#DIV/0!</v>
      </c>
      <c r="AT117" s="2374" t="e">
        <f t="shared" si="98"/>
        <v>#DIV/0!</v>
      </c>
      <c r="AU117" s="2374" t="e">
        <f t="shared" si="99"/>
        <v>#DIV/0!</v>
      </c>
      <c r="AV117" s="2374" t="e">
        <f t="shared" si="100"/>
        <v>#DIV/0!</v>
      </c>
      <c r="AW117" s="2375" t="e">
        <f t="shared" si="101"/>
        <v>#DIV/0!</v>
      </c>
      <c r="AX117" s="2375" t="e">
        <f t="shared" si="102"/>
        <v>#DIV/0!</v>
      </c>
      <c r="AY117" s="2375" t="e">
        <f t="shared" si="103"/>
        <v>#DIV/0!</v>
      </c>
      <c r="AZ117" s="2375" t="e">
        <f t="shared" si="104"/>
        <v>#DIV/0!</v>
      </c>
      <c r="BA117" s="1966" t="e">
        <f t="shared" si="105"/>
        <v>#DIV/0!</v>
      </c>
      <c r="BB117" s="1966" t="e">
        <f t="shared" si="106"/>
        <v>#DIV/0!</v>
      </c>
      <c r="BC117" s="1966" t="e">
        <f t="shared" si="107"/>
        <v>#DIV/0!</v>
      </c>
      <c r="BD117" s="1966" t="e">
        <f t="shared" si="108"/>
        <v>#DIV/0!</v>
      </c>
      <c r="BE117" s="1965">
        <v>0.2</v>
      </c>
      <c r="BF117" s="1965">
        <v>0.8</v>
      </c>
      <c r="BG117" s="1966" t="e">
        <f t="shared" si="109"/>
        <v>#DIV/0!</v>
      </c>
      <c r="BH117" s="1966" t="e">
        <f t="shared" si="110"/>
        <v>#DIV/0!</v>
      </c>
      <c r="BI117" s="1966" t="e">
        <f t="shared" si="111"/>
        <v>#DIV/0!</v>
      </c>
      <c r="BJ117" s="1966" t="e">
        <f t="shared" si="133"/>
        <v>#DIV/0!</v>
      </c>
      <c r="BK117" s="1966" t="e">
        <f t="shared" si="133"/>
        <v>#DIV/0!</v>
      </c>
      <c r="BL117" s="1966" t="e">
        <f t="shared" si="113"/>
        <v>#DIV/0!</v>
      </c>
      <c r="BM117" s="1966" t="e">
        <f t="shared" si="114"/>
        <v>#DIV/0!</v>
      </c>
      <c r="BN117" s="1966" t="e">
        <f t="shared" si="115"/>
        <v>#DIV/0!</v>
      </c>
      <c r="BO117" s="1966" t="e">
        <f t="shared" si="134"/>
        <v>#DIV/0!</v>
      </c>
      <c r="BP117" s="1966" t="e">
        <f t="shared" si="134"/>
        <v>#DIV/0!</v>
      </c>
      <c r="BQ117" s="1966" t="e">
        <f t="shared" si="134"/>
        <v>#DIV/0!</v>
      </c>
      <c r="BR117" s="1966" t="e">
        <f t="shared" si="134"/>
        <v>#DIV/0!</v>
      </c>
      <c r="BS117" s="1816"/>
      <c r="BT117" s="1816"/>
      <c r="BU117" s="1816"/>
      <c r="BV117" s="1816"/>
      <c r="BW117" s="1816"/>
      <c r="BX117" s="1816"/>
      <c r="BY117" s="1816"/>
      <c r="BZ117" s="1816"/>
      <c r="CA117" s="1817"/>
      <c r="CB117" s="1783"/>
      <c r="CC117" s="1967"/>
      <c r="CD117" s="1968"/>
      <c r="CE117" s="1968"/>
      <c r="CF117" s="2376"/>
      <c r="CG117" s="2377"/>
      <c r="CH117" s="1783"/>
      <c r="CI117" s="1783"/>
      <c r="CJ117" s="1783"/>
      <c r="CK117" s="1783"/>
      <c r="CL117" s="1783"/>
      <c r="CM117" s="1783"/>
      <c r="CN117" s="1783"/>
      <c r="CO117" s="1783"/>
      <c r="CP117" s="1783"/>
      <c r="CQ117" s="1783"/>
      <c r="CR117" s="1783"/>
      <c r="CS117" s="1783"/>
      <c r="CT117" s="1783"/>
    </row>
    <row r="118" spans="1:98" ht="15.75" customHeight="1">
      <c r="A118" s="1829">
        <v>16</v>
      </c>
      <c r="B118" s="2537"/>
      <c r="C118" s="2538"/>
      <c r="D118" s="1871"/>
      <c r="E118" s="2399"/>
      <c r="F118" s="1833"/>
      <c r="G118" s="1872"/>
      <c r="H118" s="1847"/>
      <c r="I118" s="1836"/>
      <c r="J118" s="1837"/>
      <c r="K118" s="1837"/>
      <c r="L118" s="1837"/>
      <c r="M118" s="1838"/>
      <c r="N118" s="1839"/>
      <c r="O118" s="2378"/>
      <c r="P118" s="2539"/>
      <c r="Q118" s="1842"/>
      <c r="R118" s="1843"/>
      <c r="S118" s="1843"/>
      <c r="T118" s="1844"/>
      <c r="U118" s="1885"/>
      <c r="V118" s="2241">
        <v>1</v>
      </c>
      <c r="W118" s="1833"/>
      <c r="X118" s="2551"/>
      <c r="Y118" s="2551"/>
      <c r="Z118" s="2539"/>
      <c r="AA118" s="1848"/>
      <c r="AB118" s="1849"/>
      <c r="AC118" s="1849"/>
      <c r="AD118" s="1850"/>
      <c r="AE118" s="1885"/>
      <c r="AF118" s="1851"/>
      <c r="AG118" s="1887"/>
      <c r="AH118" s="1887"/>
      <c r="AI118" s="1887"/>
      <c r="AJ118" s="1853"/>
      <c r="AK118" s="1854"/>
      <c r="AL118" s="1855"/>
      <c r="AM118" s="1855"/>
      <c r="AN118" s="1856"/>
      <c r="AO118" s="2233"/>
      <c r="AP118" s="1857"/>
      <c r="AQ118" s="1858"/>
      <c r="AR118" s="1859"/>
      <c r="AS118" s="1860" t="e">
        <f t="shared" si="97"/>
        <v>#DIV/0!</v>
      </c>
      <c r="AT118" s="2344" t="e">
        <f t="shared" si="98"/>
        <v>#DIV/0!</v>
      </c>
      <c r="AU118" s="2344" t="e">
        <f t="shared" si="99"/>
        <v>#DIV/0!</v>
      </c>
      <c r="AV118" s="2344" t="e">
        <f t="shared" si="100"/>
        <v>#DIV/0!</v>
      </c>
      <c r="AW118" s="1997" t="e">
        <f t="shared" si="101"/>
        <v>#DIV/0!</v>
      </c>
      <c r="AX118" s="1997" t="e">
        <f t="shared" si="102"/>
        <v>#DIV/0!</v>
      </c>
      <c r="AY118" s="1997" t="e">
        <f t="shared" si="103"/>
        <v>#DIV/0!</v>
      </c>
      <c r="AZ118" s="1997" t="e">
        <f t="shared" si="104"/>
        <v>#DIV/0!</v>
      </c>
      <c r="BA118" s="1998" t="e">
        <f t="shared" si="105"/>
        <v>#DIV/0!</v>
      </c>
      <c r="BB118" s="1998" t="e">
        <f t="shared" si="106"/>
        <v>#DIV/0!</v>
      </c>
      <c r="BC118" s="1998" t="e">
        <f t="shared" si="107"/>
        <v>#DIV/0!</v>
      </c>
      <c r="BD118" s="1998" t="e">
        <f t="shared" si="108"/>
        <v>#DIV/0!</v>
      </c>
      <c r="BE118" s="2345">
        <v>0.2</v>
      </c>
      <c r="BF118" s="2345">
        <v>0.8</v>
      </c>
      <c r="BG118" s="1998" t="e">
        <f t="shared" si="109"/>
        <v>#DIV/0!</v>
      </c>
      <c r="BH118" s="1998" t="e">
        <f t="shared" si="110"/>
        <v>#DIV/0!</v>
      </c>
      <c r="BI118" s="1998" t="e">
        <f t="shared" si="111"/>
        <v>#DIV/0!</v>
      </c>
      <c r="BJ118" s="1998" t="e">
        <f t="shared" ref="BJ118:BK133" si="137">+AZ118*BE118</f>
        <v>#DIV/0!</v>
      </c>
      <c r="BK118" s="1998" t="e">
        <f t="shared" si="137"/>
        <v>#DIV/0!</v>
      </c>
      <c r="BL118" s="1998" t="e">
        <f t="shared" si="113"/>
        <v>#DIV/0!</v>
      </c>
      <c r="BM118" s="1998" t="e">
        <f t="shared" si="114"/>
        <v>#DIV/0!</v>
      </c>
      <c r="BN118" s="1998" t="e">
        <f t="shared" si="115"/>
        <v>#DIV/0!</v>
      </c>
      <c r="BO118" s="1998" t="e">
        <f t="shared" ref="BO118:BR133" si="138">+BG118+BK118</f>
        <v>#DIV/0!</v>
      </c>
      <c r="BP118" s="1863" t="e">
        <f t="shared" si="138"/>
        <v>#DIV/0!</v>
      </c>
      <c r="BQ118" s="1863" t="e">
        <f t="shared" si="138"/>
        <v>#DIV/0!</v>
      </c>
      <c r="BR118" s="1863" t="e">
        <f t="shared" si="138"/>
        <v>#DIV/0!</v>
      </c>
      <c r="BS118" s="2346" t="e">
        <f t="shared" ref="BS118:BV118" si="139">AVERAGEIF(BO118:BO127,"&lt;&gt;#¡DIV/0!")</f>
        <v>#DIV/0!</v>
      </c>
      <c r="BT118" s="2346" t="e">
        <f t="shared" si="139"/>
        <v>#DIV/0!</v>
      </c>
      <c r="BU118" s="2346" t="e">
        <f t="shared" si="139"/>
        <v>#DIV/0!</v>
      </c>
      <c r="BV118" s="2346" t="e">
        <f t="shared" si="139"/>
        <v>#DIV/0!</v>
      </c>
      <c r="BW118" s="1866" t="e">
        <f>+C118*BS118</f>
        <v>#DIV/0!</v>
      </c>
      <c r="BX118" s="1866" t="e">
        <f>+C118*BT118</f>
        <v>#DIV/0!</v>
      </c>
      <c r="BY118" s="1866" t="e">
        <f>+C118*BU118</f>
        <v>#DIV/0!</v>
      </c>
      <c r="BZ118" s="1866" t="e">
        <f>+C118*BV118</f>
        <v>#DIV/0!</v>
      </c>
      <c r="CA118" s="2347" t="e">
        <f>SUM(BW118:BZ127)</f>
        <v>#DIV/0!</v>
      </c>
      <c r="CB118" s="1783"/>
      <c r="CC118" s="1868" t="e">
        <f t="shared" ref="CC118:CF118" si="140">+Q118/$N$118</f>
        <v>#DIV/0!</v>
      </c>
      <c r="CD118" s="1869" t="e">
        <f t="shared" si="140"/>
        <v>#DIV/0!</v>
      </c>
      <c r="CE118" s="1869" t="e">
        <f t="shared" si="140"/>
        <v>#DIV/0!</v>
      </c>
      <c r="CF118" s="2348" t="e">
        <f t="shared" si="140"/>
        <v>#DIV/0!</v>
      </c>
      <c r="CG118" s="2349" t="e">
        <f>AVERAGE(CC118:CF127)</f>
        <v>#DIV/0!</v>
      </c>
      <c r="CH118" s="1783"/>
      <c r="CI118" s="1783"/>
      <c r="CJ118" s="1783"/>
      <c r="CK118" s="1783"/>
      <c r="CL118" s="1783"/>
      <c r="CM118" s="1783"/>
      <c r="CN118" s="1783"/>
      <c r="CO118" s="1783"/>
      <c r="CP118" s="1783"/>
      <c r="CQ118" s="1783"/>
      <c r="CR118" s="1783"/>
      <c r="CS118" s="1783"/>
      <c r="CT118" s="1783"/>
    </row>
    <row r="119" spans="1:98" ht="15.75" customHeight="1">
      <c r="A119" s="2068"/>
      <c r="B119" s="2004"/>
      <c r="C119" s="2541"/>
      <c r="D119" s="2113"/>
      <c r="E119" s="2048"/>
      <c r="F119" s="1891"/>
      <c r="G119" s="1892"/>
      <c r="H119" s="2257"/>
      <c r="I119" s="2226"/>
      <c r="J119" s="2227"/>
      <c r="K119" s="2227"/>
      <c r="L119" s="2227"/>
      <c r="M119" s="2257"/>
      <c r="N119" s="1685"/>
      <c r="O119" s="1898"/>
      <c r="P119" s="1918"/>
      <c r="Q119" s="2073"/>
      <c r="R119" s="1901"/>
      <c r="S119" s="1901"/>
      <c r="T119" s="1902"/>
      <c r="U119" s="1802"/>
      <c r="V119" s="2234">
        <v>2</v>
      </c>
      <c r="W119" s="2502"/>
      <c r="X119" s="2552"/>
      <c r="Y119" s="2552"/>
      <c r="Z119" s="2501"/>
      <c r="AA119" s="2231"/>
      <c r="AB119" s="1908"/>
      <c r="AC119" s="1908"/>
      <c r="AD119" s="1909"/>
      <c r="AE119" s="1885"/>
      <c r="AF119" s="1932"/>
      <c r="AG119" s="1934"/>
      <c r="AH119" s="1934"/>
      <c r="AI119" s="1934"/>
      <c r="AJ119" s="1935"/>
      <c r="AK119" s="1914"/>
      <c r="AL119" s="1915"/>
      <c r="AM119" s="1915"/>
      <c r="AN119" s="1916"/>
      <c r="AO119" s="1783"/>
      <c r="AP119" s="1917"/>
      <c r="AQ119" s="1918"/>
      <c r="AR119" s="1859"/>
      <c r="AS119" s="1919" t="e">
        <f t="shared" si="97"/>
        <v>#DIV/0!</v>
      </c>
      <c r="AT119" s="1920" t="e">
        <f t="shared" si="98"/>
        <v>#DIV/0!</v>
      </c>
      <c r="AU119" s="1920" t="e">
        <f t="shared" si="99"/>
        <v>#DIV/0!</v>
      </c>
      <c r="AV119" s="1920" t="e">
        <f t="shared" si="100"/>
        <v>#DIV/0!</v>
      </c>
      <c r="AW119" s="1921" t="e">
        <f t="shared" si="101"/>
        <v>#DIV/0!</v>
      </c>
      <c r="AX119" s="1921" t="e">
        <f t="shared" si="102"/>
        <v>#DIV/0!</v>
      </c>
      <c r="AY119" s="1921" t="e">
        <f t="shared" si="103"/>
        <v>#DIV/0!</v>
      </c>
      <c r="AZ119" s="1921" t="e">
        <f t="shared" si="104"/>
        <v>#DIV/0!</v>
      </c>
      <c r="BA119" s="1922" t="e">
        <f t="shared" si="105"/>
        <v>#DIV/0!</v>
      </c>
      <c r="BB119" s="1922" t="e">
        <f t="shared" si="106"/>
        <v>#DIV/0!</v>
      </c>
      <c r="BC119" s="1922" t="e">
        <f t="shared" si="107"/>
        <v>#DIV/0!</v>
      </c>
      <c r="BD119" s="1922" t="e">
        <f t="shared" si="108"/>
        <v>#DIV/0!</v>
      </c>
      <c r="BE119" s="1923">
        <v>0.2</v>
      </c>
      <c r="BF119" s="1923">
        <v>0.8</v>
      </c>
      <c r="BG119" s="1922" t="e">
        <f t="shared" si="109"/>
        <v>#DIV/0!</v>
      </c>
      <c r="BH119" s="1922" t="e">
        <f t="shared" si="110"/>
        <v>#DIV/0!</v>
      </c>
      <c r="BI119" s="1922" t="e">
        <f t="shared" si="111"/>
        <v>#DIV/0!</v>
      </c>
      <c r="BJ119" s="1922" t="e">
        <f t="shared" si="137"/>
        <v>#DIV/0!</v>
      </c>
      <c r="BK119" s="1922" t="e">
        <f t="shared" si="137"/>
        <v>#DIV/0!</v>
      </c>
      <c r="BL119" s="1922" t="e">
        <f t="shared" si="113"/>
        <v>#DIV/0!</v>
      </c>
      <c r="BM119" s="1922" t="e">
        <f t="shared" si="114"/>
        <v>#DIV/0!</v>
      </c>
      <c r="BN119" s="1922" t="e">
        <f t="shared" si="115"/>
        <v>#DIV/0!</v>
      </c>
      <c r="BO119" s="1922" t="e">
        <f t="shared" si="138"/>
        <v>#DIV/0!</v>
      </c>
      <c r="BP119" s="1922" t="e">
        <f t="shared" si="138"/>
        <v>#DIV/0!</v>
      </c>
      <c r="BQ119" s="1922" t="e">
        <f t="shared" si="138"/>
        <v>#DIV/0!</v>
      </c>
      <c r="BR119" s="1922" t="e">
        <f t="shared" si="138"/>
        <v>#DIV/0!</v>
      </c>
      <c r="BS119" s="1924"/>
      <c r="BT119" s="1924"/>
      <c r="BU119" s="1924"/>
      <c r="BV119" s="1924"/>
      <c r="BW119" s="1924"/>
      <c r="BX119" s="1924"/>
      <c r="BY119" s="1924"/>
      <c r="BZ119" s="1924"/>
      <c r="CA119" s="1925"/>
      <c r="CB119" s="1783"/>
      <c r="CC119" s="1926"/>
      <c r="CD119" s="1927"/>
      <c r="CE119" s="1927"/>
      <c r="CF119" s="2225"/>
      <c r="CG119" s="2002"/>
      <c r="CH119" s="1783"/>
      <c r="CI119" s="1783"/>
      <c r="CJ119" s="1783"/>
      <c r="CK119" s="1783"/>
      <c r="CL119" s="1783"/>
      <c r="CM119" s="1783"/>
      <c r="CN119" s="1783"/>
      <c r="CO119" s="1783"/>
      <c r="CP119" s="1783"/>
      <c r="CQ119" s="1783"/>
      <c r="CR119" s="1783"/>
      <c r="CS119" s="1783"/>
      <c r="CT119" s="1783"/>
    </row>
    <row r="120" spans="1:98" ht="15.75" customHeight="1">
      <c r="A120" s="2068"/>
      <c r="B120" s="2004"/>
      <c r="C120" s="2541"/>
      <c r="D120" s="2113"/>
      <c r="E120" s="2048"/>
      <c r="F120" s="1891"/>
      <c r="G120" s="1892"/>
      <c r="H120" s="2257"/>
      <c r="I120" s="2226"/>
      <c r="J120" s="2227"/>
      <c r="K120" s="2227"/>
      <c r="L120" s="2227"/>
      <c r="M120" s="2257"/>
      <c r="N120" s="1685"/>
      <c r="O120" s="1898"/>
      <c r="P120" s="1918"/>
      <c r="Q120" s="2073"/>
      <c r="R120" s="1901"/>
      <c r="S120" s="1901"/>
      <c r="T120" s="1902"/>
      <c r="U120" s="1802"/>
      <c r="V120" s="2234">
        <v>3</v>
      </c>
      <c r="W120" s="2502"/>
      <c r="X120" s="2552"/>
      <c r="Y120" s="2552"/>
      <c r="Z120" s="2501"/>
      <c r="AA120" s="2231"/>
      <c r="AB120" s="1908"/>
      <c r="AC120" s="1908"/>
      <c r="AD120" s="1909"/>
      <c r="AE120" s="1885"/>
      <c r="AF120" s="1932"/>
      <c r="AG120" s="1934"/>
      <c r="AH120" s="1934"/>
      <c r="AI120" s="1934"/>
      <c r="AJ120" s="1935"/>
      <c r="AK120" s="1914"/>
      <c r="AL120" s="1915"/>
      <c r="AM120" s="1915"/>
      <c r="AN120" s="1916"/>
      <c r="AO120" s="1783"/>
      <c r="AP120" s="1917"/>
      <c r="AQ120" s="1918"/>
      <c r="AR120" s="1859"/>
      <c r="AS120" s="1919" t="e">
        <f t="shared" si="97"/>
        <v>#DIV/0!</v>
      </c>
      <c r="AT120" s="1920" t="e">
        <f t="shared" si="98"/>
        <v>#DIV/0!</v>
      </c>
      <c r="AU120" s="1920" t="e">
        <f t="shared" si="99"/>
        <v>#DIV/0!</v>
      </c>
      <c r="AV120" s="1920" t="e">
        <f t="shared" si="100"/>
        <v>#DIV/0!</v>
      </c>
      <c r="AW120" s="1921" t="e">
        <f t="shared" si="101"/>
        <v>#DIV/0!</v>
      </c>
      <c r="AX120" s="1921" t="e">
        <f t="shared" si="102"/>
        <v>#DIV/0!</v>
      </c>
      <c r="AY120" s="1921" t="e">
        <f t="shared" si="103"/>
        <v>#DIV/0!</v>
      </c>
      <c r="AZ120" s="1921" t="e">
        <f t="shared" si="104"/>
        <v>#DIV/0!</v>
      </c>
      <c r="BA120" s="1922" t="e">
        <f t="shared" si="105"/>
        <v>#DIV/0!</v>
      </c>
      <c r="BB120" s="1922" t="e">
        <f t="shared" si="106"/>
        <v>#DIV/0!</v>
      </c>
      <c r="BC120" s="1922" t="e">
        <f t="shared" si="107"/>
        <v>#DIV/0!</v>
      </c>
      <c r="BD120" s="1922" t="e">
        <f t="shared" si="108"/>
        <v>#DIV/0!</v>
      </c>
      <c r="BE120" s="1923">
        <v>0.2</v>
      </c>
      <c r="BF120" s="1923">
        <v>0.8</v>
      </c>
      <c r="BG120" s="1922" t="e">
        <f t="shared" si="109"/>
        <v>#DIV/0!</v>
      </c>
      <c r="BH120" s="1922" t="e">
        <f t="shared" si="110"/>
        <v>#DIV/0!</v>
      </c>
      <c r="BI120" s="1922" t="e">
        <f t="shared" si="111"/>
        <v>#DIV/0!</v>
      </c>
      <c r="BJ120" s="1922" t="e">
        <f t="shared" si="137"/>
        <v>#DIV/0!</v>
      </c>
      <c r="BK120" s="1922" t="e">
        <f t="shared" si="137"/>
        <v>#DIV/0!</v>
      </c>
      <c r="BL120" s="1922" t="e">
        <f t="shared" si="113"/>
        <v>#DIV/0!</v>
      </c>
      <c r="BM120" s="1922" t="e">
        <f t="shared" si="114"/>
        <v>#DIV/0!</v>
      </c>
      <c r="BN120" s="1922" t="e">
        <f t="shared" si="115"/>
        <v>#DIV/0!</v>
      </c>
      <c r="BO120" s="1922" t="e">
        <f t="shared" si="138"/>
        <v>#DIV/0!</v>
      </c>
      <c r="BP120" s="1922" t="e">
        <f t="shared" si="138"/>
        <v>#DIV/0!</v>
      </c>
      <c r="BQ120" s="1922" t="e">
        <f t="shared" si="138"/>
        <v>#DIV/0!</v>
      </c>
      <c r="BR120" s="1922" t="e">
        <f t="shared" si="138"/>
        <v>#DIV/0!</v>
      </c>
      <c r="BS120" s="1924"/>
      <c r="BT120" s="1924"/>
      <c r="BU120" s="1924"/>
      <c r="BV120" s="1924"/>
      <c r="BW120" s="1924"/>
      <c r="BX120" s="1924"/>
      <c r="BY120" s="1924"/>
      <c r="BZ120" s="1924"/>
      <c r="CA120" s="1925"/>
      <c r="CB120" s="1783"/>
      <c r="CC120" s="1926"/>
      <c r="CD120" s="1927"/>
      <c r="CE120" s="1927"/>
      <c r="CF120" s="2225"/>
      <c r="CG120" s="2002"/>
      <c r="CH120" s="1783"/>
      <c r="CI120" s="1783"/>
      <c r="CJ120" s="1783"/>
      <c r="CK120" s="1783"/>
      <c r="CL120" s="1783"/>
      <c r="CM120" s="1783"/>
      <c r="CN120" s="1783"/>
      <c r="CO120" s="1783"/>
      <c r="CP120" s="1783"/>
      <c r="CQ120" s="1783"/>
      <c r="CR120" s="1783"/>
      <c r="CS120" s="1783"/>
      <c r="CT120" s="1783"/>
    </row>
    <row r="121" spans="1:98" ht="15.75" customHeight="1">
      <c r="A121" s="2068"/>
      <c r="B121" s="2004"/>
      <c r="C121" s="2541"/>
      <c r="D121" s="2113"/>
      <c r="E121" s="2048"/>
      <c r="F121" s="1891"/>
      <c r="G121" s="1892"/>
      <c r="H121" s="2257"/>
      <c r="I121" s="2226"/>
      <c r="J121" s="2227"/>
      <c r="K121" s="2227"/>
      <c r="L121" s="2227"/>
      <c r="M121" s="2257"/>
      <c r="N121" s="1685"/>
      <c r="O121" s="1898"/>
      <c r="P121" s="1918"/>
      <c r="Q121" s="2073"/>
      <c r="R121" s="1901"/>
      <c r="S121" s="1901"/>
      <c r="T121" s="1902"/>
      <c r="U121" s="1802"/>
      <c r="V121" s="2234">
        <v>4</v>
      </c>
      <c r="W121" s="2502"/>
      <c r="X121" s="2552"/>
      <c r="Y121" s="2552"/>
      <c r="Z121" s="2501"/>
      <c r="AA121" s="2231"/>
      <c r="AB121" s="1908"/>
      <c r="AC121" s="1908"/>
      <c r="AD121" s="1909"/>
      <c r="AE121" s="1885"/>
      <c r="AF121" s="1932"/>
      <c r="AG121" s="1934"/>
      <c r="AH121" s="1934"/>
      <c r="AI121" s="1934"/>
      <c r="AJ121" s="1935"/>
      <c r="AK121" s="1914"/>
      <c r="AL121" s="1915"/>
      <c r="AM121" s="1915"/>
      <c r="AN121" s="1916"/>
      <c r="AO121" s="1783"/>
      <c r="AP121" s="1917"/>
      <c r="AQ121" s="1918"/>
      <c r="AR121" s="1859"/>
      <c r="AS121" s="1919" t="e">
        <f t="shared" si="97"/>
        <v>#DIV/0!</v>
      </c>
      <c r="AT121" s="1920" t="e">
        <f t="shared" si="98"/>
        <v>#DIV/0!</v>
      </c>
      <c r="AU121" s="1920" t="e">
        <f t="shared" si="99"/>
        <v>#DIV/0!</v>
      </c>
      <c r="AV121" s="1920" t="e">
        <f t="shared" si="100"/>
        <v>#DIV/0!</v>
      </c>
      <c r="AW121" s="1921" t="e">
        <f t="shared" si="101"/>
        <v>#DIV/0!</v>
      </c>
      <c r="AX121" s="1921" t="e">
        <f t="shared" si="102"/>
        <v>#DIV/0!</v>
      </c>
      <c r="AY121" s="1921" t="e">
        <f t="shared" si="103"/>
        <v>#DIV/0!</v>
      </c>
      <c r="AZ121" s="1921" t="e">
        <f t="shared" si="104"/>
        <v>#DIV/0!</v>
      </c>
      <c r="BA121" s="1922" t="e">
        <f t="shared" si="105"/>
        <v>#DIV/0!</v>
      </c>
      <c r="BB121" s="1922" t="e">
        <f t="shared" si="106"/>
        <v>#DIV/0!</v>
      </c>
      <c r="BC121" s="1922" t="e">
        <f t="shared" si="107"/>
        <v>#DIV/0!</v>
      </c>
      <c r="BD121" s="1922" t="e">
        <f t="shared" si="108"/>
        <v>#DIV/0!</v>
      </c>
      <c r="BE121" s="1923">
        <v>0.2</v>
      </c>
      <c r="BF121" s="1923">
        <v>0.8</v>
      </c>
      <c r="BG121" s="1922" t="e">
        <f t="shared" si="109"/>
        <v>#DIV/0!</v>
      </c>
      <c r="BH121" s="1922" t="e">
        <f t="shared" si="110"/>
        <v>#DIV/0!</v>
      </c>
      <c r="BI121" s="1922" t="e">
        <f t="shared" si="111"/>
        <v>#DIV/0!</v>
      </c>
      <c r="BJ121" s="1922" t="e">
        <f t="shared" si="137"/>
        <v>#DIV/0!</v>
      </c>
      <c r="BK121" s="1922" t="e">
        <f t="shared" si="137"/>
        <v>#DIV/0!</v>
      </c>
      <c r="BL121" s="1922" t="e">
        <f t="shared" si="113"/>
        <v>#DIV/0!</v>
      </c>
      <c r="BM121" s="1922" t="e">
        <f t="shared" si="114"/>
        <v>#DIV/0!</v>
      </c>
      <c r="BN121" s="1922" t="e">
        <f t="shared" si="115"/>
        <v>#DIV/0!</v>
      </c>
      <c r="BO121" s="1922" t="e">
        <f t="shared" si="138"/>
        <v>#DIV/0!</v>
      </c>
      <c r="BP121" s="1922" t="e">
        <f t="shared" si="138"/>
        <v>#DIV/0!</v>
      </c>
      <c r="BQ121" s="1922" t="e">
        <f t="shared" si="138"/>
        <v>#DIV/0!</v>
      </c>
      <c r="BR121" s="1922" t="e">
        <f t="shared" si="138"/>
        <v>#DIV/0!</v>
      </c>
      <c r="BS121" s="1924"/>
      <c r="BT121" s="1924"/>
      <c r="BU121" s="1924"/>
      <c r="BV121" s="1924"/>
      <c r="BW121" s="1924"/>
      <c r="BX121" s="1924"/>
      <c r="BY121" s="1924"/>
      <c r="BZ121" s="1924"/>
      <c r="CA121" s="1925"/>
      <c r="CB121" s="1783"/>
      <c r="CC121" s="1926"/>
      <c r="CD121" s="1927"/>
      <c r="CE121" s="1927"/>
      <c r="CF121" s="2225"/>
      <c r="CG121" s="2002"/>
      <c r="CH121" s="1783"/>
      <c r="CI121" s="1783"/>
      <c r="CJ121" s="1783"/>
      <c r="CK121" s="1783"/>
      <c r="CL121" s="1783"/>
      <c r="CM121" s="1783"/>
      <c r="CN121" s="1783"/>
      <c r="CO121" s="1783"/>
      <c r="CP121" s="1783"/>
      <c r="CQ121" s="1783"/>
      <c r="CR121" s="1783"/>
      <c r="CS121" s="1783"/>
      <c r="CT121" s="1783"/>
    </row>
    <row r="122" spans="1:98" ht="15.75" customHeight="1">
      <c r="A122" s="2068"/>
      <c r="B122" s="2004"/>
      <c r="C122" s="2541"/>
      <c r="D122" s="2113"/>
      <c r="E122" s="2048"/>
      <c r="F122" s="1891"/>
      <c r="G122" s="1892"/>
      <c r="H122" s="2257"/>
      <c r="I122" s="2226"/>
      <c r="J122" s="2227"/>
      <c r="K122" s="2227"/>
      <c r="L122" s="2227"/>
      <c r="M122" s="2257"/>
      <c r="N122" s="1685"/>
      <c r="O122" s="1898"/>
      <c r="P122" s="1918"/>
      <c r="Q122" s="2073"/>
      <c r="R122" s="1901"/>
      <c r="S122" s="1901"/>
      <c r="T122" s="1902"/>
      <c r="U122" s="1802"/>
      <c r="V122" s="2234">
        <v>5</v>
      </c>
      <c r="W122" s="2502"/>
      <c r="X122" s="2552"/>
      <c r="Y122" s="2552"/>
      <c r="Z122" s="2501"/>
      <c r="AA122" s="2231"/>
      <c r="AB122" s="1908"/>
      <c r="AC122" s="1908"/>
      <c r="AD122" s="1909"/>
      <c r="AE122" s="1885"/>
      <c r="AF122" s="1932"/>
      <c r="AG122" s="1934"/>
      <c r="AH122" s="1934"/>
      <c r="AI122" s="1934"/>
      <c r="AJ122" s="1935"/>
      <c r="AK122" s="1914"/>
      <c r="AL122" s="1915"/>
      <c r="AM122" s="1915"/>
      <c r="AN122" s="1916"/>
      <c r="AO122" s="1783"/>
      <c r="AP122" s="1917"/>
      <c r="AQ122" s="1918"/>
      <c r="AR122" s="1859"/>
      <c r="AS122" s="1919" t="e">
        <f t="shared" si="97"/>
        <v>#DIV/0!</v>
      </c>
      <c r="AT122" s="1920" t="e">
        <f t="shared" si="98"/>
        <v>#DIV/0!</v>
      </c>
      <c r="AU122" s="1920" t="e">
        <f t="shared" si="99"/>
        <v>#DIV/0!</v>
      </c>
      <c r="AV122" s="1920" t="e">
        <f t="shared" si="100"/>
        <v>#DIV/0!</v>
      </c>
      <c r="AW122" s="1921" t="e">
        <f t="shared" si="101"/>
        <v>#DIV/0!</v>
      </c>
      <c r="AX122" s="1921" t="e">
        <f t="shared" si="102"/>
        <v>#DIV/0!</v>
      </c>
      <c r="AY122" s="1921" t="e">
        <f t="shared" si="103"/>
        <v>#DIV/0!</v>
      </c>
      <c r="AZ122" s="1921" t="e">
        <f t="shared" si="104"/>
        <v>#DIV/0!</v>
      </c>
      <c r="BA122" s="1922" t="e">
        <f t="shared" si="105"/>
        <v>#DIV/0!</v>
      </c>
      <c r="BB122" s="1922" t="e">
        <f t="shared" si="106"/>
        <v>#DIV/0!</v>
      </c>
      <c r="BC122" s="1922" t="e">
        <f t="shared" si="107"/>
        <v>#DIV/0!</v>
      </c>
      <c r="BD122" s="1922" t="e">
        <f t="shared" si="108"/>
        <v>#DIV/0!</v>
      </c>
      <c r="BE122" s="1923">
        <v>0.2</v>
      </c>
      <c r="BF122" s="1923">
        <v>0.8</v>
      </c>
      <c r="BG122" s="1922" t="e">
        <f t="shared" si="109"/>
        <v>#DIV/0!</v>
      </c>
      <c r="BH122" s="1922" t="e">
        <f t="shared" si="110"/>
        <v>#DIV/0!</v>
      </c>
      <c r="BI122" s="1922" t="e">
        <f t="shared" si="111"/>
        <v>#DIV/0!</v>
      </c>
      <c r="BJ122" s="1922" t="e">
        <f t="shared" si="137"/>
        <v>#DIV/0!</v>
      </c>
      <c r="BK122" s="1922" t="e">
        <f t="shared" si="137"/>
        <v>#DIV/0!</v>
      </c>
      <c r="BL122" s="1922" t="e">
        <f t="shared" si="113"/>
        <v>#DIV/0!</v>
      </c>
      <c r="BM122" s="1922" t="e">
        <f t="shared" si="114"/>
        <v>#DIV/0!</v>
      </c>
      <c r="BN122" s="1922" t="e">
        <f t="shared" si="115"/>
        <v>#DIV/0!</v>
      </c>
      <c r="BO122" s="1922" t="e">
        <f t="shared" si="138"/>
        <v>#DIV/0!</v>
      </c>
      <c r="BP122" s="1922" t="e">
        <f t="shared" si="138"/>
        <v>#DIV/0!</v>
      </c>
      <c r="BQ122" s="1922" t="e">
        <f t="shared" si="138"/>
        <v>#DIV/0!</v>
      </c>
      <c r="BR122" s="1922" t="e">
        <f t="shared" si="138"/>
        <v>#DIV/0!</v>
      </c>
      <c r="BS122" s="1924"/>
      <c r="BT122" s="1924"/>
      <c r="BU122" s="1924"/>
      <c r="BV122" s="1924"/>
      <c r="BW122" s="1924"/>
      <c r="BX122" s="1924"/>
      <c r="BY122" s="1924"/>
      <c r="BZ122" s="1924"/>
      <c r="CA122" s="1925"/>
      <c r="CB122" s="1783"/>
      <c r="CC122" s="1926"/>
      <c r="CD122" s="1927"/>
      <c r="CE122" s="1927"/>
      <c r="CF122" s="2225"/>
      <c r="CG122" s="2002"/>
      <c r="CH122" s="1783"/>
      <c r="CI122" s="1783"/>
      <c r="CJ122" s="1783"/>
      <c r="CK122" s="1783"/>
      <c r="CL122" s="1783"/>
      <c r="CM122" s="1783"/>
      <c r="CN122" s="1783"/>
      <c r="CO122" s="1783"/>
      <c r="CP122" s="1783"/>
      <c r="CQ122" s="1783"/>
      <c r="CR122" s="1783"/>
      <c r="CS122" s="1783"/>
      <c r="CT122" s="1783"/>
    </row>
    <row r="123" spans="1:98" ht="15.75" customHeight="1">
      <c r="A123" s="2068"/>
      <c r="B123" s="2004"/>
      <c r="C123" s="2541"/>
      <c r="D123" s="2113"/>
      <c r="E123" s="2048"/>
      <c r="F123" s="1891"/>
      <c r="G123" s="1892"/>
      <c r="H123" s="2257"/>
      <c r="I123" s="2226"/>
      <c r="J123" s="2227"/>
      <c r="K123" s="2227"/>
      <c r="L123" s="2227"/>
      <c r="M123" s="2257"/>
      <c r="N123" s="1685"/>
      <c r="O123" s="1898"/>
      <c r="P123" s="1918"/>
      <c r="Q123" s="2073"/>
      <c r="R123" s="1901"/>
      <c r="S123" s="1901"/>
      <c r="T123" s="1902"/>
      <c r="U123" s="1802"/>
      <c r="V123" s="2234">
        <v>6</v>
      </c>
      <c r="W123" s="2502"/>
      <c r="X123" s="2552"/>
      <c r="Y123" s="2552"/>
      <c r="Z123" s="2501"/>
      <c r="AA123" s="2231"/>
      <c r="AB123" s="1908"/>
      <c r="AC123" s="1908"/>
      <c r="AD123" s="1909"/>
      <c r="AE123" s="1885"/>
      <c r="AF123" s="1932"/>
      <c r="AG123" s="1934"/>
      <c r="AH123" s="1934"/>
      <c r="AI123" s="1934"/>
      <c r="AJ123" s="1935"/>
      <c r="AK123" s="1914"/>
      <c r="AL123" s="1915"/>
      <c r="AM123" s="1915"/>
      <c r="AN123" s="1916"/>
      <c r="AO123" s="1783"/>
      <c r="AP123" s="1917"/>
      <c r="AQ123" s="1918"/>
      <c r="AR123" s="1859"/>
      <c r="AS123" s="1919" t="e">
        <f t="shared" si="97"/>
        <v>#DIV/0!</v>
      </c>
      <c r="AT123" s="1920" t="e">
        <f t="shared" si="98"/>
        <v>#DIV/0!</v>
      </c>
      <c r="AU123" s="1920" t="e">
        <f t="shared" si="99"/>
        <v>#DIV/0!</v>
      </c>
      <c r="AV123" s="1920" t="e">
        <f t="shared" si="100"/>
        <v>#DIV/0!</v>
      </c>
      <c r="AW123" s="1921" t="e">
        <f t="shared" si="101"/>
        <v>#DIV/0!</v>
      </c>
      <c r="AX123" s="1921" t="e">
        <f t="shared" si="102"/>
        <v>#DIV/0!</v>
      </c>
      <c r="AY123" s="1921" t="e">
        <f t="shared" si="103"/>
        <v>#DIV/0!</v>
      </c>
      <c r="AZ123" s="1921" t="e">
        <f t="shared" si="104"/>
        <v>#DIV/0!</v>
      </c>
      <c r="BA123" s="1922" t="e">
        <f t="shared" si="105"/>
        <v>#DIV/0!</v>
      </c>
      <c r="BB123" s="1922" t="e">
        <f t="shared" si="106"/>
        <v>#DIV/0!</v>
      </c>
      <c r="BC123" s="1922" t="e">
        <f t="shared" si="107"/>
        <v>#DIV/0!</v>
      </c>
      <c r="BD123" s="1922" t="e">
        <f t="shared" si="108"/>
        <v>#DIV/0!</v>
      </c>
      <c r="BE123" s="1923">
        <v>0.2</v>
      </c>
      <c r="BF123" s="1923">
        <v>0.8</v>
      </c>
      <c r="BG123" s="1922" t="e">
        <f t="shared" si="109"/>
        <v>#DIV/0!</v>
      </c>
      <c r="BH123" s="1922" t="e">
        <f t="shared" si="110"/>
        <v>#DIV/0!</v>
      </c>
      <c r="BI123" s="1922" t="e">
        <f t="shared" si="111"/>
        <v>#DIV/0!</v>
      </c>
      <c r="BJ123" s="1922" t="e">
        <f t="shared" si="137"/>
        <v>#DIV/0!</v>
      </c>
      <c r="BK123" s="1922" t="e">
        <f t="shared" si="137"/>
        <v>#DIV/0!</v>
      </c>
      <c r="BL123" s="1922" t="e">
        <f t="shared" si="113"/>
        <v>#DIV/0!</v>
      </c>
      <c r="BM123" s="1922" t="e">
        <f t="shared" si="114"/>
        <v>#DIV/0!</v>
      </c>
      <c r="BN123" s="1922" t="e">
        <f t="shared" si="115"/>
        <v>#DIV/0!</v>
      </c>
      <c r="BO123" s="1922" t="e">
        <f t="shared" si="138"/>
        <v>#DIV/0!</v>
      </c>
      <c r="BP123" s="1922" t="e">
        <f t="shared" si="138"/>
        <v>#DIV/0!</v>
      </c>
      <c r="BQ123" s="1922" t="e">
        <f t="shared" si="138"/>
        <v>#DIV/0!</v>
      </c>
      <c r="BR123" s="1922" t="e">
        <f t="shared" si="138"/>
        <v>#DIV/0!</v>
      </c>
      <c r="BS123" s="1924"/>
      <c r="BT123" s="1924"/>
      <c r="BU123" s="1924"/>
      <c r="BV123" s="1924"/>
      <c r="BW123" s="1924"/>
      <c r="BX123" s="1924"/>
      <c r="BY123" s="1924"/>
      <c r="BZ123" s="1924"/>
      <c r="CA123" s="1925"/>
      <c r="CB123" s="1783"/>
      <c r="CC123" s="1926"/>
      <c r="CD123" s="1927"/>
      <c r="CE123" s="1927"/>
      <c r="CF123" s="2225"/>
      <c r="CG123" s="2002"/>
      <c r="CH123" s="1783"/>
      <c r="CI123" s="1783"/>
      <c r="CJ123" s="1783"/>
      <c r="CK123" s="1783"/>
      <c r="CL123" s="1783"/>
      <c r="CM123" s="1783"/>
      <c r="CN123" s="1783"/>
      <c r="CO123" s="1783"/>
      <c r="CP123" s="1783"/>
      <c r="CQ123" s="1783"/>
      <c r="CR123" s="1783"/>
      <c r="CS123" s="1783"/>
      <c r="CT123" s="1783"/>
    </row>
    <row r="124" spans="1:98" ht="15.75" customHeight="1">
      <c r="A124" s="2068"/>
      <c r="B124" s="2004"/>
      <c r="C124" s="2541"/>
      <c r="D124" s="2113"/>
      <c r="E124" s="2048"/>
      <c r="F124" s="1891"/>
      <c r="G124" s="1892"/>
      <c r="H124" s="2257"/>
      <c r="I124" s="2226"/>
      <c r="J124" s="2227"/>
      <c r="K124" s="2227"/>
      <c r="L124" s="2227"/>
      <c r="M124" s="2257"/>
      <c r="N124" s="1685"/>
      <c r="O124" s="1898"/>
      <c r="P124" s="1918"/>
      <c r="Q124" s="2073"/>
      <c r="R124" s="1901"/>
      <c r="S124" s="1901"/>
      <c r="T124" s="1902"/>
      <c r="U124" s="1802"/>
      <c r="V124" s="2234">
        <v>7</v>
      </c>
      <c r="W124" s="2502"/>
      <c r="X124" s="2552"/>
      <c r="Y124" s="2552"/>
      <c r="Z124" s="2501"/>
      <c r="AA124" s="2231"/>
      <c r="AB124" s="1908"/>
      <c r="AC124" s="1908"/>
      <c r="AD124" s="1909"/>
      <c r="AE124" s="1885"/>
      <c r="AF124" s="1932"/>
      <c r="AG124" s="1934"/>
      <c r="AH124" s="1934"/>
      <c r="AI124" s="1934"/>
      <c r="AJ124" s="1935"/>
      <c r="AK124" s="1914"/>
      <c r="AL124" s="1915"/>
      <c r="AM124" s="1915"/>
      <c r="AN124" s="1916"/>
      <c r="AO124" s="1783"/>
      <c r="AP124" s="1917"/>
      <c r="AQ124" s="1918"/>
      <c r="AR124" s="1859"/>
      <c r="AS124" s="1919" t="e">
        <f t="shared" si="97"/>
        <v>#DIV/0!</v>
      </c>
      <c r="AT124" s="1920" t="e">
        <f t="shared" si="98"/>
        <v>#DIV/0!</v>
      </c>
      <c r="AU124" s="1920" t="e">
        <f t="shared" si="99"/>
        <v>#DIV/0!</v>
      </c>
      <c r="AV124" s="1920" t="e">
        <f t="shared" si="100"/>
        <v>#DIV/0!</v>
      </c>
      <c r="AW124" s="1921" t="e">
        <f t="shared" si="101"/>
        <v>#DIV/0!</v>
      </c>
      <c r="AX124" s="1921" t="e">
        <f t="shared" si="102"/>
        <v>#DIV/0!</v>
      </c>
      <c r="AY124" s="1921" t="e">
        <f t="shared" si="103"/>
        <v>#DIV/0!</v>
      </c>
      <c r="AZ124" s="1921" t="e">
        <f t="shared" si="104"/>
        <v>#DIV/0!</v>
      </c>
      <c r="BA124" s="1922" t="e">
        <f t="shared" si="105"/>
        <v>#DIV/0!</v>
      </c>
      <c r="BB124" s="1922" t="e">
        <f t="shared" si="106"/>
        <v>#DIV/0!</v>
      </c>
      <c r="BC124" s="1922" t="e">
        <f t="shared" si="107"/>
        <v>#DIV/0!</v>
      </c>
      <c r="BD124" s="1922" t="e">
        <f t="shared" si="108"/>
        <v>#DIV/0!</v>
      </c>
      <c r="BE124" s="1923">
        <v>0.2</v>
      </c>
      <c r="BF124" s="1923">
        <v>0.8</v>
      </c>
      <c r="BG124" s="1922" t="e">
        <f t="shared" si="109"/>
        <v>#DIV/0!</v>
      </c>
      <c r="BH124" s="1922" t="e">
        <f t="shared" si="110"/>
        <v>#DIV/0!</v>
      </c>
      <c r="BI124" s="1922" t="e">
        <f t="shared" si="111"/>
        <v>#DIV/0!</v>
      </c>
      <c r="BJ124" s="1922" t="e">
        <f t="shared" si="137"/>
        <v>#DIV/0!</v>
      </c>
      <c r="BK124" s="1922" t="e">
        <f t="shared" si="137"/>
        <v>#DIV/0!</v>
      </c>
      <c r="BL124" s="1922" t="e">
        <f t="shared" si="113"/>
        <v>#DIV/0!</v>
      </c>
      <c r="BM124" s="1922" t="e">
        <f t="shared" si="114"/>
        <v>#DIV/0!</v>
      </c>
      <c r="BN124" s="1922" t="e">
        <f t="shared" si="115"/>
        <v>#DIV/0!</v>
      </c>
      <c r="BO124" s="1922" t="e">
        <f t="shared" si="138"/>
        <v>#DIV/0!</v>
      </c>
      <c r="BP124" s="1922" t="e">
        <f t="shared" si="138"/>
        <v>#DIV/0!</v>
      </c>
      <c r="BQ124" s="1922" t="e">
        <f t="shared" si="138"/>
        <v>#DIV/0!</v>
      </c>
      <c r="BR124" s="1922" t="e">
        <f t="shared" si="138"/>
        <v>#DIV/0!</v>
      </c>
      <c r="BS124" s="1924"/>
      <c r="BT124" s="1924"/>
      <c r="BU124" s="1924"/>
      <c r="BV124" s="1924"/>
      <c r="BW124" s="1924"/>
      <c r="BX124" s="1924"/>
      <c r="BY124" s="1924"/>
      <c r="BZ124" s="1924"/>
      <c r="CA124" s="1925"/>
      <c r="CB124" s="1783"/>
      <c r="CC124" s="1926"/>
      <c r="CD124" s="1927"/>
      <c r="CE124" s="1927"/>
      <c r="CF124" s="2225"/>
      <c r="CG124" s="2002"/>
      <c r="CH124" s="1783"/>
      <c r="CI124" s="1783"/>
      <c r="CJ124" s="1783"/>
      <c r="CK124" s="1783"/>
      <c r="CL124" s="1783"/>
      <c r="CM124" s="1783"/>
      <c r="CN124" s="1783"/>
      <c r="CO124" s="1783"/>
      <c r="CP124" s="1783"/>
      <c r="CQ124" s="1783"/>
      <c r="CR124" s="1783"/>
      <c r="CS124" s="1783"/>
      <c r="CT124" s="1783"/>
    </row>
    <row r="125" spans="1:98" ht="15.75" customHeight="1">
      <c r="A125" s="2068"/>
      <c r="B125" s="2004"/>
      <c r="C125" s="2541"/>
      <c r="D125" s="2113"/>
      <c r="E125" s="2048"/>
      <c r="F125" s="1891"/>
      <c r="G125" s="1892"/>
      <c r="H125" s="2257"/>
      <c r="I125" s="2226"/>
      <c r="J125" s="2227"/>
      <c r="K125" s="2227"/>
      <c r="L125" s="2227"/>
      <c r="M125" s="2257"/>
      <c r="N125" s="1685"/>
      <c r="O125" s="1898"/>
      <c r="P125" s="1918"/>
      <c r="Q125" s="2073"/>
      <c r="R125" s="1901"/>
      <c r="S125" s="1901"/>
      <c r="T125" s="1902"/>
      <c r="U125" s="1802"/>
      <c r="V125" s="2234">
        <v>8</v>
      </c>
      <c r="W125" s="2502"/>
      <c r="X125" s="2552"/>
      <c r="Y125" s="2552"/>
      <c r="Z125" s="2501"/>
      <c r="AA125" s="2231"/>
      <c r="AB125" s="1908"/>
      <c r="AC125" s="1908"/>
      <c r="AD125" s="1909"/>
      <c r="AE125" s="1885"/>
      <c r="AF125" s="1932"/>
      <c r="AG125" s="1934"/>
      <c r="AH125" s="1934"/>
      <c r="AI125" s="1934"/>
      <c r="AJ125" s="1935"/>
      <c r="AK125" s="1914"/>
      <c r="AL125" s="1915"/>
      <c r="AM125" s="1915"/>
      <c r="AN125" s="1916"/>
      <c r="AO125" s="1783"/>
      <c r="AP125" s="1917"/>
      <c r="AQ125" s="1918"/>
      <c r="AR125" s="1859"/>
      <c r="AS125" s="1919" t="e">
        <f t="shared" si="97"/>
        <v>#DIV/0!</v>
      </c>
      <c r="AT125" s="1920" t="e">
        <f t="shared" si="98"/>
        <v>#DIV/0!</v>
      </c>
      <c r="AU125" s="1920" t="e">
        <f t="shared" si="99"/>
        <v>#DIV/0!</v>
      </c>
      <c r="AV125" s="1920" t="e">
        <f t="shared" si="100"/>
        <v>#DIV/0!</v>
      </c>
      <c r="AW125" s="1921" t="e">
        <f t="shared" si="101"/>
        <v>#DIV/0!</v>
      </c>
      <c r="AX125" s="1921" t="e">
        <f t="shared" si="102"/>
        <v>#DIV/0!</v>
      </c>
      <c r="AY125" s="1921" t="e">
        <f t="shared" si="103"/>
        <v>#DIV/0!</v>
      </c>
      <c r="AZ125" s="1921" t="e">
        <f t="shared" si="104"/>
        <v>#DIV/0!</v>
      </c>
      <c r="BA125" s="1922" t="e">
        <f t="shared" si="105"/>
        <v>#DIV/0!</v>
      </c>
      <c r="BB125" s="1922" t="e">
        <f t="shared" si="106"/>
        <v>#DIV/0!</v>
      </c>
      <c r="BC125" s="1922" t="e">
        <f t="shared" si="107"/>
        <v>#DIV/0!</v>
      </c>
      <c r="BD125" s="1922" t="e">
        <f t="shared" si="108"/>
        <v>#DIV/0!</v>
      </c>
      <c r="BE125" s="1923">
        <v>0.2</v>
      </c>
      <c r="BF125" s="1923">
        <v>0.8</v>
      </c>
      <c r="BG125" s="1922" t="e">
        <f t="shared" si="109"/>
        <v>#DIV/0!</v>
      </c>
      <c r="BH125" s="1922" t="e">
        <f t="shared" si="110"/>
        <v>#DIV/0!</v>
      </c>
      <c r="BI125" s="1922" t="e">
        <f t="shared" si="111"/>
        <v>#DIV/0!</v>
      </c>
      <c r="BJ125" s="1922" t="e">
        <f t="shared" si="137"/>
        <v>#DIV/0!</v>
      </c>
      <c r="BK125" s="1922" t="e">
        <f t="shared" si="137"/>
        <v>#DIV/0!</v>
      </c>
      <c r="BL125" s="1922" t="e">
        <f t="shared" si="113"/>
        <v>#DIV/0!</v>
      </c>
      <c r="BM125" s="1922" t="e">
        <f t="shared" si="114"/>
        <v>#DIV/0!</v>
      </c>
      <c r="BN125" s="1922" t="e">
        <f t="shared" si="115"/>
        <v>#DIV/0!</v>
      </c>
      <c r="BO125" s="1922" t="e">
        <f t="shared" si="138"/>
        <v>#DIV/0!</v>
      </c>
      <c r="BP125" s="1922" t="e">
        <f t="shared" si="138"/>
        <v>#DIV/0!</v>
      </c>
      <c r="BQ125" s="1922" t="e">
        <f t="shared" si="138"/>
        <v>#DIV/0!</v>
      </c>
      <c r="BR125" s="1922" t="e">
        <f t="shared" si="138"/>
        <v>#DIV/0!</v>
      </c>
      <c r="BS125" s="1924"/>
      <c r="BT125" s="1924"/>
      <c r="BU125" s="1924"/>
      <c r="BV125" s="1924"/>
      <c r="BW125" s="1924"/>
      <c r="BX125" s="1924"/>
      <c r="BY125" s="1924"/>
      <c r="BZ125" s="1924"/>
      <c r="CA125" s="1925"/>
      <c r="CB125" s="1783"/>
      <c r="CC125" s="1926"/>
      <c r="CD125" s="1927"/>
      <c r="CE125" s="1927"/>
      <c r="CF125" s="2225"/>
      <c r="CG125" s="2002"/>
      <c r="CH125" s="1783"/>
      <c r="CI125" s="1783"/>
      <c r="CJ125" s="1783"/>
      <c r="CK125" s="1783"/>
      <c r="CL125" s="1783"/>
      <c r="CM125" s="1783"/>
      <c r="CN125" s="1783"/>
      <c r="CO125" s="1783"/>
      <c r="CP125" s="1783"/>
      <c r="CQ125" s="1783"/>
      <c r="CR125" s="1783"/>
      <c r="CS125" s="1783"/>
      <c r="CT125" s="1783"/>
    </row>
    <row r="126" spans="1:98" ht="15.75" customHeight="1">
      <c r="A126" s="2068"/>
      <c r="B126" s="2004"/>
      <c r="C126" s="2541"/>
      <c r="D126" s="2113"/>
      <c r="E126" s="2048"/>
      <c r="F126" s="1891"/>
      <c r="G126" s="1892"/>
      <c r="H126" s="2257"/>
      <c r="I126" s="2226"/>
      <c r="J126" s="2227"/>
      <c r="K126" s="2227"/>
      <c r="L126" s="2227"/>
      <c r="M126" s="2257"/>
      <c r="N126" s="1685"/>
      <c r="O126" s="1898"/>
      <c r="P126" s="1918"/>
      <c r="Q126" s="2073"/>
      <c r="R126" s="1901"/>
      <c r="S126" s="1901"/>
      <c r="T126" s="1902"/>
      <c r="U126" s="1802"/>
      <c r="V126" s="2234">
        <v>9</v>
      </c>
      <c r="W126" s="2502"/>
      <c r="X126" s="2552"/>
      <c r="Y126" s="2552"/>
      <c r="Z126" s="2501"/>
      <c r="AA126" s="2231"/>
      <c r="AB126" s="1908"/>
      <c r="AC126" s="1908"/>
      <c r="AD126" s="1909"/>
      <c r="AE126" s="1885"/>
      <c r="AF126" s="1932"/>
      <c r="AG126" s="1934"/>
      <c r="AH126" s="1934"/>
      <c r="AI126" s="1934"/>
      <c r="AJ126" s="1935"/>
      <c r="AK126" s="1914"/>
      <c r="AL126" s="1915"/>
      <c r="AM126" s="1915"/>
      <c r="AN126" s="1916"/>
      <c r="AO126" s="1783"/>
      <c r="AP126" s="1917"/>
      <c r="AQ126" s="1918"/>
      <c r="AR126" s="1859"/>
      <c r="AS126" s="1919" t="e">
        <f t="shared" si="97"/>
        <v>#DIV/0!</v>
      </c>
      <c r="AT126" s="1920" t="e">
        <f t="shared" si="98"/>
        <v>#DIV/0!</v>
      </c>
      <c r="AU126" s="1920" t="e">
        <f t="shared" si="99"/>
        <v>#DIV/0!</v>
      </c>
      <c r="AV126" s="1920" t="e">
        <f t="shared" si="100"/>
        <v>#DIV/0!</v>
      </c>
      <c r="AW126" s="1921" t="e">
        <f t="shared" si="101"/>
        <v>#DIV/0!</v>
      </c>
      <c r="AX126" s="1921" t="e">
        <f t="shared" si="102"/>
        <v>#DIV/0!</v>
      </c>
      <c r="AY126" s="1921" t="e">
        <f t="shared" si="103"/>
        <v>#DIV/0!</v>
      </c>
      <c r="AZ126" s="1921" t="e">
        <f t="shared" si="104"/>
        <v>#DIV/0!</v>
      </c>
      <c r="BA126" s="1922" t="e">
        <f t="shared" si="105"/>
        <v>#DIV/0!</v>
      </c>
      <c r="BB126" s="1922" t="e">
        <f t="shared" si="106"/>
        <v>#DIV/0!</v>
      </c>
      <c r="BC126" s="1922" t="e">
        <f t="shared" si="107"/>
        <v>#DIV/0!</v>
      </c>
      <c r="BD126" s="1922" t="e">
        <f t="shared" si="108"/>
        <v>#DIV/0!</v>
      </c>
      <c r="BE126" s="1923">
        <v>0.2</v>
      </c>
      <c r="BF126" s="1923">
        <v>0.8</v>
      </c>
      <c r="BG126" s="1922" t="e">
        <f t="shared" si="109"/>
        <v>#DIV/0!</v>
      </c>
      <c r="BH126" s="1922" t="e">
        <f t="shared" si="110"/>
        <v>#DIV/0!</v>
      </c>
      <c r="BI126" s="1922" t="e">
        <f t="shared" si="111"/>
        <v>#DIV/0!</v>
      </c>
      <c r="BJ126" s="1922" t="e">
        <f t="shared" si="137"/>
        <v>#DIV/0!</v>
      </c>
      <c r="BK126" s="1922" t="e">
        <f t="shared" si="137"/>
        <v>#DIV/0!</v>
      </c>
      <c r="BL126" s="1922" t="e">
        <f t="shared" si="113"/>
        <v>#DIV/0!</v>
      </c>
      <c r="BM126" s="1922" t="e">
        <f t="shared" si="114"/>
        <v>#DIV/0!</v>
      </c>
      <c r="BN126" s="1922" t="e">
        <f t="shared" si="115"/>
        <v>#DIV/0!</v>
      </c>
      <c r="BO126" s="1922" t="e">
        <f t="shared" si="138"/>
        <v>#DIV/0!</v>
      </c>
      <c r="BP126" s="1922" t="e">
        <f t="shared" si="138"/>
        <v>#DIV/0!</v>
      </c>
      <c r="BQ126" s="1922" t="e">
        <f t="shared" si="138"/>
        <v>#DIV/0!</v>
      </c>
      <c r="BR126" s="1922" t="e">
        <f t="shared" si="138"/>
        <v>#DIV/0!</v>
      </c>
      <c r="BS126" s="1924"/>
      <c r="BT126" s="1924"/>
      <c r="BU126" s="1924"/>
      <c r="BV126" s="1924"/>
      <c r="BW126" s="1924"/>
      <c r="BX126" s="1924"/>
      <c r="BY126" s="1924"/>
      <c r="BZ126" s="1924"/>
      <c r="CA126" s="1925"/>
      <c r="CB126" s="1783"/>
      <c r="CC126" s="1926"/>
      <c r="CD126" s="1927"/>
      <c r="CE126" s="1927"/>
      <c r="CF126" s="2225"/>
      <c r="CG126" s="2002"/>
      <c r="CH126" s="1783"/>
      <c r="CI126" s="1783"/>
      <c r="CJ126" s="1783"/>
      <c r="CK126" s="1783"/>
      <c r="CL126" s="1783"/>
      <c r="CM126" s="1783"/>
      <c r="CN126" s="1783"/>
      <c r="CO126" s="1783"/>
      <c r="CP126" s="1783"/>
      <c r="CQ126" s="1783"/>
      <c r="CR126" s="1783"/>
      <c r="CS126" s="1783"/>
      <c r="CT126" s="1783"/>
    </row>
    <row r="127" spans="1:98" ht="15.75" customHeight="1" thickBot="1">
      <c r="A127" s="2528"/>
      <c r="B127" s="2543"/>
      <c r="C127" s="2544"/>
      <c r="D127" s="2389"/>
      <c r="E127" s="2390"/>
      <c r="F127" s="2352"/>
      <c r="G127" s="2353"/>
      <c r="H127" s="3280"/>
      <c r="I127" s="2392"/>
      <c r="J127" s="2393"/>
      <c r="K127" s="2393"/>
      <c r="L127" s="2393"/>
      <c r="M127" s="3280"/>
      <c r="N127" s="2394"/>
      <c r="O127" s="2359"/>
      <c r="P127" s="2360"/>
      <c r="Q127" s="2361"/>
      <c r="R127" s="2362"/>
      <c r="S127" s="2362"/>
      <c r="T127" s="2363"/>
      <c r="U127" s="1802"/>
      <c r="V127" s="2533">
        <v>10</v>
      </c>
      <c r="W127" s="2534"/>
      <c r="X127" s="2553"/>
      <c r="Y127" s="2553"/>
      <c r="Z127" s="2536"/>
      <c r="AA127" s="2472"/>
      <c r="AB127" s="1951"/>
      <c r="AC127" s="1951"/>
      <c r="AD127" s="1952"/>
      <c r="AE127" s="1885"/>
      <c r="AF127" s="2366"/>
      <c r="AG127" s="2368"/>
      <c r="AH127" s="2368"/>
      <c r="AI127" s="2368"/>
      <c r="AJ127" s="2369"/>
      <c r="AK127" s="2370"/>
      <c r="AL127" s="2371"/>
      <c r="AM127" s="2371"/>
      <c r="AN127" s="2372"/>
      <c r="AO127" s="1783"/>
      <c r="AP127" s="2373"/>
      <c r="AQ127" s="2360"/>
      <c r="AR127" s="1859"/>
      <c r="AS127" s="1962" t="e">
        <f t="shared" si="97"/>
        <v>#DIV/0!</v>
      </c>
      <c r="AT127" s="2374" t="e">
        <f t="shared" si="98"/>
        <v>#DIV/0!</v>
      </c>
      <c r="AU127" s="2374" t="e">
        <f t="shared" si="99"/>
        <v>#DIV/0!</v>
      </c>
      <c r="AV127" s="2374" t="e">
        <f t="shared" si="100"/>
        <v>#DIV/0!</v>
      </c>
      <c r="AW127" s="2375" t="e">
        <f t="shared" si="101"/>
        <v>#DIV/0!</v>
      </c>
      <c r="AX127" s="2375" t="e">
        <f t="shared" si="102"/>
        <v>#DIV/0!</v>
      </c>
      <c r="AY127" s="2375" t="e">
        <f t="shared" si="103"/>
        <v>#DIV/0!</v>
      </c>
      <c r="AZ127" s="2375" t="e">
        <f t="shared" si="104"/>
        <v>#DIV/0!</v>
      </c>
      <c r="BA127" s="1966" t="e">
        <f t="shared" si="105"/>
        <v>#DIV/0!</v>
      </c>
      <c r="BB127" s="1966" t="e">
        <f t="shared" si="106"/>
        <v>#DIV/0!</v>
      </c>
      <c r="BC127" s="1966" t="e">
        <f t="shared" si="107"/>
        <v>#DIV/0!</v>
      </c>
      <c r="BD127" s="1966" t="e">
        <f t="shared" si="108"/>
        <v>#DIV/0!</v>
      </c>
      <c r="BE127" s="1965">
        <v>0.2</v>
      </c>
      <c r="BF127" s="1965">
        <v>0.8</v>
      </c>
      <c r="BG127" s="1966" t="e">
        <f t="shared" si="109"/>
        <v>#DIV/0!</v>
      </c>
      <c r="BH127" s="1966" t="e">
        <f t="shared" si="110"/>
        <v>#DIV/0!</v>
      </c>
      <c r="BI127" s="1966" t="e">
        <f t="shared" si="111"/>
        <v>#DIV/0!</v>
      </c>
      <c r="BJ127" s="1966" t="e">
        <f t="shared" si="137"/>
        <v>#DIV/0!</v>
      </c>
      <c r="BK127" s="1966" t="e">
        <f t="shared" si="137"/>
        <v>#DIV/0!</v>
      </c>
      <c r="BL127" s="1966" t="e">
        <f t="shared" si="113"/>
        <v>#DIV/0!</v>
      </c>
      <c r="BM127" s="1966" t="e">
        <f t="shared" si="114"/>
        <v>#DIV/0!</v>
      </c>
      <c r="BN127" s="1966" t="e">
        <f t="shared" si="115"/>
        <v>#DIV/0!</v>
      </c>
      <c r="BO127" s="1966" t="e">
        <f t="shared" si="138"/>
        <v>#DIV/0!</v>
      </c>
      <c r="BP127" s="1966" t="e">
        <f t="shared" si="138"/>
        <v>#DIV/0!</v>
      </c>
      <c r="BQ127" s="1966" t="e">
        <f t="shared" si="138"/>
        <v>#DIV/0!</v>
      </c>
      <c r="BR127" s="1966" t="e">
        <f t="shared" si="138"/>
        <v>#DIV/0!</v>
      </c>
      <c r="BS127" s="1816"/>
      <c r="BT127" s="1816"/>
      <c r="BU127" s="1816"/>
      <c r="BV127" s="1816"/>
      <c r="BW127" s="1816"/>
      <c r="BX127" s="1816"/>
      <c r="BY127" s="1816"/>
      <c r="BZ127" s="1816"/>
      <c r="CA127" s="1817"/>
      <c r="CB127" s="1783"/>
      <c r="CC127" s="1967"/>
      <c r="CD127" s="1968"/>
      <c r="CE127" s="1968"/>
      <c r="CF127" s="2376"/>
      <c r="CG127" s="2377"/>
      <c r="CH127" s="1783"/>
      <c r="CI127" s="1783"/>
      <c r="CJ127" s="1783"/>
      <c r="CK127" s="1783"/>
      <c r="CL127" s="1783"/>
      <c r="CM127" s="1783"/>
      <c r="CN127" s="1783"/>
      <c r="CO127" s="1783"/>
      <c r="CP127" s="1783"/>
      <c r="CQ127" s="1783"/>
      <c r="CR127" s="1783"/>
      <c r="CS127" s="1783"/>
      <c r="CT127" s="1783"/>
    </row>
    <row r="128" spans="1:98" ht="15.75" customHeight="1">
      <c r="A128" s="1829">
        <v>17</v>
      </c>
      <c r="B128" s="2537"/>
      <c r="C128" s="2538"/>
      <c r="D128" s="1871"/>
      <c r="E128" s="2399"/>
      <c r="F128" s="1833"/>
      <c r="G128" s="1872"/>
      <c r="H128" s="1847"/>
      <c r="I128" s="1836"/>
      <c r="J128" s="1837"/>
      <c r="K128" s="1837"/>
      <c r="L128" s="1837"/>
      <c r="M128" s="1838"/>
      <c r="N128" s="1839"/>
      <c r="O128" s="2378"/>
      <c r="P128" s="2539"/>
      <c r="Q128" s="1842"/>
      <c r="R128" s="1843"/>
      <c r="S128" s="1843"/>
      <c r="T128" s="1844"/>
      <c r="U128" s="1885"/>
      <c r="V128" s="2241">
        <v>1</v>
      </c>
      <c r="W128" s="2378"/>
      <c r="X128" s="2554"/>
      <c r="Y128" s="2554"/>
      <c r="Z128" s="2539"/>
      <c r="AA128" s="1848"/>
      <c r="AB128" s="1849"/>
      <c r="AC128" s="1849"/>
      <c r="AD128" s="1850"/>
      <c r="AE128" s="1885"/>
      <c r="AF128" s="1851"/>
      <c r="AG128" s="1887"/>
      <c r="AH128" s="1887"/>
      <c r="AI128" s="1887"/>
      <c r="AJ128" s="1853"/>
      <c r="AK128" s="1854"/>
      <c r="AL128" s="1855"/>
      <c r="AM128" s="1855"/>
      <c r="AN128" s="1856"/>
      <c r="AO128" s="2233"/>
      <c r="AP128" s="1857"/>
      <c r="AQ128" s="1858"/>
      <c r="AR128" s="1859"/>
      <c r="AS128" s="1860" t="e">
        <f t="shared" si="97"/>
        <v>#DIV/0!</v>
      </c>
      <c r="AT128" s="2344" t="e">
        <f t="shared" si="98"/>
        <v>#DIV/0!</v>
      </c>
      <c r="AU128" s="2344" t="e">
        <f t="shared" si="99"/>
        <v>#DIV/0!</v>
      </c>
      <c r="AV128" s="2344" t="e">
        <f t="shared" si="100"/>
        <v>#DIV/0!</v>
      </c>
      <c r="AW128" s="1997" t="e">
        <f t="shared" si="101"/>
        <v>#DIV/0!</v>
      </c>
      <c r="AX128" s="1997" t="e">
        <f t="shared" si="102"/>
        <v>#DIV/0!</v>
      </c>
      <c r="AY128" s="1997" t="e">
        <f t="shared" si="103"/>
        <v>#DIV/0!</v>
      </c>
      <c r="AZ128" s="1997" t="e">
        <f t="shared" si="104"/>
        <v>#DIV/0!</v>
      </c>
      <c r="BA128" s="1998" t="e">
        <f t="shared" si="105"/>
        <v>#DIV/0!</v>
      </c>
      <c r="BB128" s="1998" t="e">
        <f t="shared" si="106"/>
        <v>#DIV/0!</v>
      </c>
      <c r="BC128" s="1998" t="e">
        <f t="shared" si="107"/>
        <v>#DIV/0!</v>
      </c>
      <c r="BD128" s="1998" t="e">
        <f t="shared" si="108"/>
        <v>#DIV/0!</v>
      </c>
      <c r="BE128" s="2345">
        <v>0.2</v>
      </c>
      <c r="BF128" s="2345">
        <v>0.8</v>
      </c>
      <c r="BG128" s="1998" t="e">
        <f t="shared" si="109"/>
        <v>#DIV/0!</v>
      </c>
      <c r="BH128" s="1998" t="e">
        <f t="shared" si="110"/>
        <v>#DIV/0!</v>
      </c>
      <c r="BI128" s="1998" t="e">
        <f t="shared" si="111"/>
        <v>#DIV/0!</v>
      </c>
      <c r="BJ128" s="1998" t="e">
        <f t="shared" si="137"/>
        <v>#DIV/0!</v>
      </c>
      <c r="BK128" s="1998" t="e">
        <f t="shared" si="137"/>
        <v>#DIV/0!</v>
      </c>
      <c r="BL128" s="1998" t="e">
        <f t="shared" si="113"/>
        <v>#DIV/0!</v>
      </c>
      <c r="BM128" s="1998" t="e">
        <f t="shared" si="114"/>
        <v>#DIV/0!</v>
      </c>
      <c r="BN128" s="1998" t="e">
        <f t="shared" si="115"/>
        <v>#DIV/0!</v>
      </c>
      <c r="BO128" s="1998" t="e">
        <f t="shared" si="138"/>
        <v>#DIV/0!</v>
      </c>
      <c r="BP128" s="1863" t="e">
        <f t="shared" si="138"/>
        <v>#DIV/0!</v>
      </c>
      <c r="BQ128" s="1863" t="e">
        <f t="shared" si="138"/>
        <v>#DIV/0!</v>
      </c>
      <c r="BR128" s="1863" t="e">
        <f t="shared" si="138"/>
        <v>#DIV/0!</v>
      </c>
      <c r="BS128" s="2346" t="e">
        <f t="shared" ref="BS128:BV128" si="141">AVERAGEIF(BO128:BO137,"&lt;&gt;#¡DIV/0!")</f>
        <v>#DIV/0!</v>
      </c>
      <c r="BT128" s="2346" t="e">
        <f t="shared" si="141"/>
        <v>#DIV/0!</v>
      </c>
      <c r="BU128" s="2346" t="e">
        <f t="shared" si="141"/>
        <v>#DIV/0!</v>
      </c>
      <c r="BV128" s="2346" t="e">
        <f t="shared" si="141"/>
        <v>#DIV/0!</v>
      </c>
      <c r="BW128" s="1866" t="e">
        <f>+C128*BS128</f>
        <v>#DIV/0!</v>
      </c>
      <c r="BX128" s="1866" t="e">
        <f>+C128*BT128</f>
        <v>#DIV/0!</v>
      </c>
      <c r="BY128" s="1866" t="e">
        <f>+C128*BU128</f>
        <v>#DIV/0!</v>
      </c>
      <c r="BZ128" s="1866" t="e">
        <f>+C128*BV128</f>
        <v>#DIV/0!</v>
      </c>
      <c r="CA128" s="2347" t="e">
        <f>SUM(BW128:BZ137)</f>
        <v>#DIV/0!</v>
      </c>
      <c r="CB128" s="1783"/>
      <c r="CC128" s="1868" t="e">
        <f t="shared" ref="CC128:CF128" si="142">+Q128/$N$128</f>
        <v>#DIV/0!</v>
      </c>
      <c r="CD128" s="1869" t="e">
        <f t="shared" si="142"/>
        <v>#DIV/0!</v>
      </c>
      <c r="CE128" s="1869" t="e">
        <f t="shared" si="142"/>
        <v>#DIV/0!</v>
      </c>
      <c r="CF128" s="2348" t="e">
        <f t="shared" si="142"/>
        <v>#DIV/0!</v>
      </c>
      <c r="CG128" s="2349" t="e">
        <f>AVERAGE(CC128:CF137)</f>
        <v>#DIV/0!</v>
      </c>
      <c r="CH128" s="1783"/>
      <c r="CI128" s="1783"/>
      <c r="CJ128" s="1783"/>
      <c r="CK128" s="1783"/>
      <c r="CL128" s="1783"/>
      <c r="CM128" s="1783"/>
      <c r="CN128" s="1783"/>
      <c r="CO128" s="1783"/>
      <c r="CP128" s="1783"/>
      <c r="CQ128" s="1783"/>
      <c r="CR128" s="1783"/>
      <c r="CS128" s="1783"/>
      <c r="CT128" s="1783"/>
    </row>
    <row r="129" spans="1:98" ht="15.75" customHeight="1">
      <c r="A129" s="2068"/>
      <c r="B129" s="2004"/>
      <c r="C129" s="2541"/>
      <c r="D129" s="2113"/>
      <c r="E129" s="2048"/>
      <c r="F129" s="1891"/>
      <c r="G129" s="1892"/>
      <c r="H129" s="2257"/>
      <c r="I129" s="2226"/>
      <c r="J129" s="2227"/>
      <c r="K129" s="2227"/>
      <c r="L129" s="2227"/>
      <c r="M129" s="2257"/>
      <c r="N129" s="1685"/>
      <c r="O129" s="1898"/>
      <c r="P129" s="1918"/>
      <c r="Q129" s="2073"/>
      <c r="R129" s="1901"/>
      <c r="S129" s="1901"/>
      <c r="T129" s="1902"/>
      <c r="U129" s="1802"/>
      <c r="V129" s="2234">
        <v>2</v>
      </c>
      <c r="W129" s="2502"/>
      <c r="X129" s="2552"/>
      <c r="Y129" s="2552"/>
      <c r="Z129" s="2501"/>
      <c r="AA129" s="2231"/>
      <c r="AB129" s="1908"/>
      <c r="AC129" s="1908"/>
      <c r="AD129" s="1909"/>
      <c r="AE129" s="1885"/>
      <c r="AF129" s="1932"/>
      <c r="AG129" s="1934"/>
      <c r="AH129" s="1934"/>
      <c r="AI129" s="1934"/>
      <c r="AJ129" s="1935"/>
      <c r="AK129" s="1914"/>
      <c r="AL129" s="1915"/>
      <c r="AM129" s="1915"/>
      <c r="AN129" s="1916"/>
      <c r="AO129" s="1783"/>
      <c r="AP129" s="1917"/>
      <c r="AQ129" s="1918"/>
      <c r="AR129" s="1859"/>
      <c r="AS129" s="1919" t="e">
        <f t="shared" si="97"/>
        <v>#DIV/0!</v>
      </c>
      <c r="AT129" s="1920" t="e">
        <f t="shared" si="98"/>
        <v>#DIV/0!</v>
      </c>
      <c r="AU129" s="1920" t="e">
        <f t="shared" si="99"/>
        <v>#DIV/0!</v>
      </c>
      <c r="AV129" s="1920" t="e">
        <f t="shared" si="100"/>
        <v>#DIV/0!</v>
      </c>
      <c r="AW129" s="1921" t="e">
        <f t="shared" si="101"/>
        <v>#DIV/0!</v>
      </c>
      <c r="AX129" s="1921" t="e">
        <f t="shared" si="102"/>
        <v>#DIV/0!</v>
      </c>
      <c r="AY129" s="1921" t="e">
        <f t="shared" si="103"/>
        <v>#DIV/0!</v>
      </c>
      <c r="AZ129" s="1921" t="e">
        <f t="shared" si="104"/>
        <v>#DIV/0!</v>
      </c>
      <c r="BA129" s="1922" t="e">
        <f t="shared" si="105"/>
        <v>#DIV/0!</v>
      </c>
      <c r="BB129" s="1922" t="e">
        <f t="shared" si="106"/>
        <v>#DIV/0!</v>
      </c>
      <c r="BC129" s="1922" t="e">
        <f t="shared" si="107"/>
        <v>#DIV/0!</v>
      </c>
      <c r="BD129" s="1922" t="e">
        <f t="shared" si="108"/>
        <v>#DIV/0!</v>
      </c>
      <c r="BE129" s="1923">
        <v>0.2</v>
      </c>
      <c r="BF129" s="1923">
        <v>0.8</v>
      </c>
      <c r="BG129" s="1922" t="e">
        <f t="shared" si="109"/>
        <v>#DIV/0!</v>
      </c>
      <c r="BH129" s="1922" t="e">
        <f t="shared" si="110"/>
        <v>#DIV/0!</v>
      </c>
      <c r="BI129" s="1922" t="e">
        <f t="shared" si="111"/>
        <v>#DIV/0!</v>
      </c>
      <c r="BJ129" s="1922" t="e">
        <f t="shared" si="137"/>
        <v>#DIV/0!</v>
      </c>
      <c r="BK129" s="1922" t="e">
        <f t="shared" si="137"/>
        <v>#DIV/0!</v>
      </c>
      <c r="BL129" s="1922" t="e">
        <f t="shared" si="113"/>
        <v>#DIV/0!</v>
      </c>
      <c r="BM129" s="1922" t="e">
        <f t="shared" si="114"/>
        <v>#DIV/0!</v>
      </c>
      <c r="BN129" s="1922" t="e">
        <f t="shared" si="115"/>
        <v>#DIV/0!</v>
      </c>
      <c r="BO129" s="1922" t="e">
        <f t="shared" si="138"/>
        <v>#DIV/0!</v>
      </c>
      <c r="BP129" s="1922" t="e">
        <f t="shared" si="138"/>
        <v>#DIV/0!</v>
      </c>
      <c r="BQ129" s="1922" t="e">
        <f t="shared" si="138"/>
        <v>#DIV/0!</v>
      </c>
      <c r="BR129" s="1922" t="e">
        <f t="shared" si="138"/>
        <v>#DIV/0!</v>
      </c>
      <c r="BS129" s="1924"/>
      <c r="BT129" s="1924"/>
      <c r="BU129" s="1924"/>
      <c r="BV129" s="1924"/>
      <c r="BW129" s="1924"/>
      <c r="BX129" s="1924"/>
      <c r="BY129" s="1924"/>
      <c r="BZ129" s="1924"/>
      <c r="CA129" s="1925"/>
      <c r="CB129" s="1783"/>
      <c r="CC129" s="1926"/>
      <c r="CD129" s="1927"/>
      <c r="CE129" s="1927"/>
      <c r="CF129" s="2225"/>
      <c r="CG129" s="2002"/>
      <c r="CH129" s="1783"/>
      <c r="CI129" s="1783"/>
      <c r="CJ129" s="1783"/>
      <c r="CK129" s="1783"/>
      <c r="CL129" s="1783"/>
      <c r="CM129" s="1783"/>
      <c r="CN129" s="1783"/>
      <c r="CO129" s="1783"/>
      <c r="CP129" s="1783"/>
      <c r="CQ129" s="1783"/>
      <c r="CR129" s="1783"/>
      <c r="CS129" s="1783"/>
      <c r="CT129" s="1783"/>
    </row>
    <row r="130" spans="1:98" ht="15.75" customHeight="1">
      <c r="A130" s="2068"/>
      <c r="B130" s="2004"/>
      <c r="C130" s="2541"/>
      <c r="D130" s="2113"/>
      <c r="E130" s="2048"/>
      <c r="F130" s="1891"/>
      <c r="G130" s="1892"/>
      <c r="H130" s="2257"/>
      <c r="I130" s="2226"/>
      <c r="J130" s="2227"/>
      <c r="K130" s="2227"/>
      <c r="L130" s="2227"/>
      <c r="M130" s="2257"/>
      <c r="N130" s="1685"/>
      <c r="O130" s="1898"/>
      <c r="P130" s="1918"/>
      <c r="Q130" s="2073"/>
      <c r="R130" s="1901"/>
      <c r="S130" s="1901"/>
      <c r="T130" s="1902"/>
      <c r="U130" s="1802"/>
      <c r="V130" s="2234">
        <v>3</v>
      </c>
      <c r="W130" s="2502"/>
      <c r="X130" s="2552"/>
      <c r="Y130" s="2552"/>
      <c r="Z130" s="2501"/>
      <c r="AA130" s="2231"/>
      <c r="AB130" s="1908"/>
      <c r="AC130" s="1908"/>
      <c r="AD130" s="1909"/>
      <c r="AE130" s="1885"/>
      <c r="AF130" s="1932"/>
      <c r="AG130" s="1934"/>
      <c r="AH130" s="1934"/>
      <c r="AI130" s="1934"/>
      <c r="AJ130" s="1935"/>
      <c r="AK130" s="1914"/>
      <c r="AL130" s="1915"/>
      <c r="AM130" s="1915"/>
      <c r="AN130" s="1916"/>
      <c r="AO130" s="1783"/>
      <c r="AP130" s="1917"/>
      <c r="AQ130" s="1918"/>
      <c r="AR130" s="1859"/>
      <c r="AS130" s="1919" t="e">
        <f t="shared" si="97"/>
        <v>#DIV/0!</v>
      </c>
      <c r="AT130" s="1920" t="e">
        <f t="shared" si="98"/>
        <v>#DIV/0!</v>
      </c>
      <c r="AU130" s="1920" t="e">
        <f t="shared" si="99"/>
        <v>#DIV/0!</v>
      </c>
      <c r="AV130" s="1920" t="e">
        <f t="shared" si="100"/>
        <v>#DIV/0!</v>
      </c>
      <c r="AW130" s="1921" t="e">
        <f t="shared" si="101"/>
        <v>#DIV/0!</v>
      </c>
      <c r="AX130" s="1921" t="e">
        <f t="shared" si="102"/>
        <v>#DIV/0!</v>
      </c>
      <c r="AY130" s="1921" t="e">
        <f t="shared" si="103"/>
        <v>#DIV/0!</v>
      </c>
      <c r="AZ130" s="1921" t="e">
        <f t="shared" si="104"/>
        <v>#DIV/0!</v>
      </c>
      <c r="BA130" s="1922" t="e">
        <f t="shared" si="105"/>
        <v>#DIV/0!</v>
      </c>
      <c r="BB130" s="1922" t="e">
        <f t="shared" si="106"/>
        <v>#DIV/0!</v>
      </c>
      <c r="BC130" s="1922" t="e">
        <f t="shared" si="107"/>
        <v>#DIV/0!</v>
      </c>
      <c r="BD130" s="1922" t="e">
        <f t="shared" si="108"/>
        <v>#DIV/0!</v>
      </c>
      <c r="BE130" s="1923">
        <v>0.2</v>
      </c>
      <c r="BF130" s="1923">
        <v>0.8</v>
      </c>
      <c r="BG130" s="1922" t="e">
        <f t="shared" si="109"/>
        <v>#DIV/0!</v>
      </c>
      <c r="BH130" s="1922" t="e">
        <f t="shared" si="110"/>
        <v>#DIV/0!</v>
      </c>
      <c r="BI130" s="1922" t="e">
        <f t="shared" si="111"/>
        <v>#DIV/0!</v>
      </c>
      <c r="BJ130" s="1922" t="e">
        <f t="shared" si="137"/>
        <v>#DIV/0!</v>
      </c>
      <c r="BK130" s="1922" t="e">
        <f t="shared" si="137"/>
        <v>#DIV/0!</v>
      </c>
      <c r="BL130" s="1922" t="e">
        <f t="shared" si="113"/>
        <v>#DIV/0!</v>
      </c>
      <c r="BM130" s="1922" t="e">
        <f t="shared" si="114"/>
        <v>#DIV/0!</v>
      </c>
      <c r="BN130" s="1922" t="e">
        <f t="shared" si="115"/>
        <v>#DIV/0!</v>
      </c>
      <c r="BO130" s="1922" t="e">
        <f t="shared" si="138"/>
        <v>#DIV/0!</v>
      </c>
      <c r="BP130" s="1922" t="e">
        <f t="shared" si="138"/>
        <v>#DIV/0!</v>
      </c>
      <c r="BQ130" s="1922" t="e">
        <f t="shared" si="138"/>
        <v>#DIV/0!</v>
      </c>
      <c r="BR130" s="1922" t="e">
        <f t="shared" si="138"/>
        <v>#DIV/0!</v>
      </c>
      <c r="BS130" s="1924"/>
      <c r="BT130" s="1924"/>
      <c r="BU130" s="1924"/>
      <c r="BV130" s="1924"/>
      <c r="BW130" s="1924"/>
      <c r="BX130" s="1924"/>
      <c r="BY130" s="1924"/>
      <c r="BZ130" s="1924"/>
      <c r="CA130" s="1925"/>
      <c r="CB130" s="1783"/>
      <c r="CC130" s="1926"/>
      <c r="CD130" s="1927"/>
      <c r="CE130" s="1927"/>
      <c r="CF130" s="2225"/>
      <c r="CG130" s="2002"/>
      <c r="CH130" s="1783"/>
      <c r="CI130" s="1783"/>
      <c r="CJ130" s="1783"/>
      <c r="CK130" s="1783"/>
      <c r="CL130" s="1783"/>
      <c r="CM130" s="1783"/>
      <c r="CN130" s="1783"/>
      <c r="CO130" s="1783"/>
      <c r="CP130" s="1783"/>
      <c r="CQ130" s="1783"/>
      <c r="CR130" s="1783"/>
      <c r="CS130" s="1783"/>
      <c r="CT130" s="1783"/>
    </row>
    <row r="131" spans="1:98" ht="15.75" customHeight="1">
      <c r="A131" s="2068"/>
      <c r="B131" s="2004"/>
      <c r="C131" s="2541"/>
      <c r="D131" s="2113"/>
      <c r="E131" s="2048"/>
      <c r="F131" s="1891"/>
      <c r="G131" s="1892"/>
      <c r="H131" s="2257"/>
      <c r="I131" s="2226"/>
      <c r="J131" s="2227"/>
      <c r="K131" s="2227"/>
      <c r="L131" s="2227"/>
      <c r="M131" s="2257"/>
      <c r="N131" s="1685"/>
      <c r="O131" s="1898"/>
      <c r="P131" s="1918"/>
      <c r="Q131" s="2073"/>
      <c r="R131" s="1901"/>
      <c r="S131" s="1901"/>
      <c r="T131" s="1902"/>
      <c r="U131" s="1802"/>
      <c r="V131" s="2234">
        <v>4</v>
      </c>
      <c r="W131" s="2502"/>
      <c r="X131" s="2552"/>
      <c r="Y131" s="2552"/>
      <c r="Z131" s="2501"/>
      <c r="AA131" s="2231"/>
      <c r="AB131" s="1908"/>
      <c r="AC131" s="1908"/>
      <c r="AD131" s="1909"/>
      <c r="AE131" s="1885"/>
      <c r="AF131" s="1932"/>
      <c r="AG131" s="1934"/>
      <c r="AH131" s="1934"/>
      <c r="AI131" s="1934"/>
      <c r="AJ131" s="1935"/>
      <c r="AK131" s="1914"/>
      <c r="AL131" s="1915"/>
      <c r="AM131" s="1915"/>
      <c r="AN131" s="1916"/>
      <c r="AO131" s="1783"/>
      <c r="AP131" s="1917"/>
      <c r="AQ131" s="1918"/>
      <c r="AR131" s="1859"/>
      <c r="AS131" s="1919" t="e">
        <f t="shared" si="97"/>
        <v>#DIV/0!</v>
      </c>
      <c r="AT131" s="1920" t="e">
        <f t="shared" si="98"/>
        <v>#DIV/0!</v>
      </c>
      <c r="AU131" s="1920" t="e">
        <f t="shared" si="99"/>
        <v>#DIV/0!</v>
      </c>
      <c r="AV131" s="1920" t="e">
        <f t="shared" si="100"/>
        <v>#DIV/0!</v>
      </c>
      <c r="AW131" s="1921" t="e">
        <f t="shared" si="101"/>
        <v>#DIV/0!</v>
      </c>
      <c r="AX131" s="1921" t="e">
        <f t="shared" si="102"/>
        <v>#DIV/0!</v>
      </c>
      <c r="AY131" s="1921" t="e">
        <f t="shared" si="103"/>
        <v>#DIV/0!</v>
      </c>
      <c r="AZ131" s="1921" t="e">
        <f t="shared" si="104"/>
        <v>#DIV/0!</v>
      </c>
      <c r="BA131" s="1922" t="e">
        <f t="shared" si="105"/>
        <v>#DIV/0!</v>
      </c>
      <c r="BB131" s="1922" t="e">
        <f t="shared" si="106"/>
        <v>#DIV/0!</v>
      </c>
      <c r="BC131" s="1922" t="e">
        <f t="shared" si="107"/>
        <v>#DIV/0!</v>
      </c>
      <c r="BD131" s="1922" t="e">
        <f t="shared" si="108"/>
        <v>#DIV/0!</v>
      </c>
      <c r="BE131" s="1923">
        <v>0.2</v>
      </c>
      <c r="BF131" s="1923">
        <v>0.8</v>
      </c>
      <c r="BG131" s="1922" t="e">
        <f t="shared" si="109"/>
        <v>#DIV/0!</v>
      </c>
      <c r="BH131" s="1922" t="e">
        <f t="shared" si="110"/>
        <v>#DIV/0!</v>
      </c>
      <c r="BI131" s="1922" t="e">
        <f t="shared" si="111"/>
        <v>#DIV/0!</v>
      </c>
      <c r="BJ131" s="1922" t="e">
        <f t="shared" si="137"/>
        <v>#DIV/0!</v>
      </c>
      <c r="BK131" s="1922" t="e">
        <f t="shared" si="137"/>
        <v>#DIV/0!</v>
      </c>
      <c r="BL131" s="1922" t="e">
        <f t="shared" si="113"/>
        <v>#DIV/0!</v>
      </c>
      <c r="BM131" s="1922" t="e">
        <f t="shared" si="114"/>
        <v>#DIV/0!</v>
      </c>
      <c r="BN131" s="1922" t="e">
        <f t="shared" si="115"/>
        <v>#DIV/0!</v>
      </c>
      <c r="BO131" s="1922" t="e">
        <f t="shared" si="138"/>
        <v>#DIV/0!</v>
      </c>
      <c r="BP131" s="1922" t="e">
        <f t="shared" si="138"/>
        <v>#DIV/0!</v>
      </c>
      <c r="BQ131" s="1922" t="e">
        <f t="shared" si="138"/>
        <v>#DIV/0!</v>
      </c>
      <c r="BR131" s="1922" t="e">
        <f t="shared" si="138"/>
        <v>#DIV/0!</v>
      </c>
      <c r="BS131" s="1924"/>
      <c r="BT131" s="1924"/>
      <c r="BU131" s="1924"/>
      <c r="BV131" s="1924"/>
      <c r="BW131" s="1924"/>
      <c r="BX131" s="1924"/>
      <c r="BY131" s="1924"/>
      <c r="BZ131" s="1924"/>
      <c r="CA131" s="1925"/>
      <c r="CB131" s="1783"/>
      <c r="CC131" s="1926"/>
      <c r="CD131" s="1927"/>
      <c r="CE131" s="1927"/>
      <c r="CF131" s="2225"/>
      <c r="CG131" s="2002"/>
      <c r="CH131" s="1783"/>
      <c r="CI131" s="1783"/>
      <c r="CJ131" s="1783"/>
      <c r="CK131" s="1783"/>
      <c r="CL131" s="1783"/>
      <c r="CM131" s="1783"/>
      <c r="CN131" s="1783"/>
      <c r="CO131" s="1783"/>
      <c r="CP131" s="1783"/>
      <c r="CQ131" s="1783"/>
      <c r="CR131" s="1783"/>
      <c r="CS131" s="1783"/>
      <c r="CT131" s="1783"/>
    </row>
    <row r="132" spans="1:98" ht="15.75" customHeight="1">
      <c r="A132" s="2068"/>
      <c r="B132" s="2004"/>
      <c r="C132" s="2541"/>
      <c r="D132" s="2113"/>
      <c r="E132" s="2048"/>
      <c r="F132" s="1891"/>
      <c r="G132" s="1892"/>
      <c r="H132" s="2257"/>
      <c r="I132" s="2226"/>
      <c r="J132" s="2227"/>
      <c r="K132" s="2227"/>
      <c r="L132" s="2227"/>
      <c r="M132" s="2257"/>
      <c r="N132" s="1685"/>
      <c r="O132" s="1898"/>
      <c r="P132" s="1918"/>
      <c r="Q132" s="2073"/>
      <c r="R132" s="1901"/>
      <c r="S132" s="1901"/>
      <c r="T132" s="1902"/>
      <c r="U132" s="1802"/>
      <c r="V132" s="2234">
        <v>5</v>
      </c>
      <c r="W132" s="2502"/>
      <c r="X132" s="2552"/>
      <c r="Y132" s="2552"/>
      <c r="Z132" s="2501"/>
      <c r="AA132" s="2231"/>
      <c r="AB132" s="1908"/>
      <c r="AC132" s="1908"/>
      <c r="AD132" s="1909"/>
      <c r="AE132" s="1885"/>
      <c r="AF132" s="1932"/>
      <c r="AG132" s="1934"/>
      <c r="AH132" s="1934"/>
      <c r="AI132" s="1934"/>
      <c r="AJ132" s="1935"/>
      <c r="AK132" s="1914"/>
      <c r="AL132" s="1915"/>
      <c r="AM132" s="1915"/>
      <c r="AN132" s="1916"/>
      <c r="AO132" s="1783"/>
      <c r="AP132" s="1917"/>
      <c r="AQ132" s="1918"/>
      <c r="AR132" s="1859"/>
      <c r="AS132" s="1919" t="e">
        <f t="shared" si="97"/>
        <v>#DIV/0!</v>
      </c>
      <c r="AT132" s="1920" t="e">
        <f t="shared" si="98"/>
        <v>#DIV/0!</v>
      </c>
      <c r="AU132" s="1920" t="e">
        <f t="shared" si="99"/>
        <v>#DIV/0!</v>
      </c>
      <c r="AV132" s="1920" t="e">
        <f t="shared" si="100"/>
        <v>#DIV/0!</v>
      </c>
      <c r="AW132" s="1921" t="e">
        <f t="shared" si="101"/>
        <v>#DIV/0!</v>
      </c>
      <c r="AX132" s="1921" t="e">
        <f t="shared" si="102"/>
        <v>#DIV/0!</v>
      </c>
      <c r="AY132" s="1921" t="e">
        <f t="shared" si="103"/>
        <v>#DIV/0!</v>
      </c>
      <c r="AZ132" s="1921" t="e">
        <f t="shared" si="104"/>
        <v>#DIV/0!</v>
      </c>
      <c r="BA132" s="1922" t="e">
        <f t="shared" si="105"/>
        <v>#DIV/0!</v>
      </c>
      <c r="BB132" s="1922" t="e">
        <f t="shared" si="106"/>
        <v>#DIV/0!</v>
      </c>
      <c r="BC132" s="1922" t="e">
        <f t="shared" si="107"/>
        <v>#DIV/0!</v>
      </c>
      <c r="BD132" s="1922" t="e">
        <f t="shared" si="108"/>
        <v>#DIV/0!</v>
      </c>
      <c r="BE132" s="1923">
        <v>0.2</v>
      </c>
      <c r="BF132" s="1923">
        <v>0.8</v>
      </c>
      <c r="BG132" s="1922" t="e">
        <f t="shared" si="109"/>
        <v>#DIV/0!</v>
      </c>
      <c r="BH132" s="1922" t="e">
        <f t="shared" si="110"/>
        <v>#DIV/0!</v>
      </c>
      <c r="BI132" s="1922" t="e">
        <f t="shared" si="111"/>
        <v>#DIV/0!</v>
      </c>
      <c r="BJ132" s="1922" t="e">
        <f t="shared" si="137"/>
        <v>#DIV/0!</v>
      </c>
      <c r="BK132" s="1922" t="e">
        <f t="shared" si="137"/>
        <v>#DIV/0!</v>
      </c>
      <c r="BL132" s="1922" t="e">
        <f t="shared" si="113"/>
        <v>#DIV/0!</v>
      </c>
      <c r="BM132" s="1922" t="e">
        <f t="shared" si="114"/>
        <v>#DIV/0!</v>
      </c>
      <c r="BN132" s="1922" t="e">
        <f t="shared" si="115"/>
        <v>#DIV/0!</v>
      </c>
      <c r="BO132" s="1922" t="e">
        <f t="shared" si="138"/>
        <v>#DIV/0!</v>
      </c>
      <c r="BP132" s="1922" t="e">
        <f t="shared" si="138"/>
        <v>#DIV/0!</v>
      </c>
      <c r="BQ132" s="1922" t="e">
        <f t="shared" si="138"/>
        <v>#DIV/0!</v>
      </c>
      <c r="BR132" s="1922" t="e">
        <f t="shared" si="138"/>
        <v>#DIV/0!</v>
      </c>
      <c r="BS132" s="1924"/>
      <c r="BT132" s="1924"/>
      <c r="BU132" s="1924"/>
      <c r="BV132" s="1924"/>
      <c r="BW132" s="1924"/>
      <c r="BX132" s="1924"/>
      <c r="BY132" s="1924"/>
      <c r="BZ132" s="1924"/>
      <c r="CA132" s="1925"/>
      <c r="CB132" s="1783"/>
      <c r="CC132" s="1926"/>
      <c r="CD132" s="1927"/>
      <c r="CE132" s="1927"/>
      <c r="CF132" s="2225"/>
      <c r="CG132" s="2002"/>
      <c r="CH132" s="1783"/>
      <c r="CI132" s="1783"/>
      <c r="CJ132" s="1783"/>
      <c r="CK132" s="1783"/>
      <c r="CL132" s="1783"/>
      <c r="CM132" s="1783"/>
      <c r="CN132" s="1783"/>
      <c r="CO132" s="1783"/>
      <c r="CP132" s="1783"/>
      <c r="CQ132" s="1783"/>
      <c r="CR132" s="1783"/>
      <c r="CS132" s="1783"/>
      <c r="CT132" s="1783"/>
    </row>
    <row r="133" spans="1:98" ht="15.75" customHeight="1">
      <c r="A133" s="2068"/>
      <c r="B133" s="2004"/>
      <c r="C133" s="2541"/>
      <c r="D133" s="2113"/>
      <c r="E133" s="2048"/>
      <c r="F133" s="1891"/>
      <c r="G133" s="1892"/>
      <c r="H133" s="2257"/>
      <c r="I133" s="2226"/>
      <c r="J133" s="2227"/>
      <c r="K133" s="2227"/>
      <c r="L133" s="2227"/>
      <c r="M133" s="2257"/>
      <c r="N133" s="1685"/>
      <c r="O133" s="1898"/>
      <c r="P133" s="1918"/>
      <c r="Q133" s="2073"/>
      <c r="R133" s="1901"/>
      <c r="S133" s="1901"/>
      <c r="T133" s="1902"/>
      <c r="U133" s="1802"/>
      <c r="V133" s="2234">
        <v>6</v>
      </c>
      <c r="W133" s="2502"/>
      <c r="X133" s="2552"/>
      <c r="Y133" s="2552"/>
      <c r="Z133" s="2501"/>
      <c r="AA133" s="2231"/>
      <c r="AB133" s="1908"/>
      <c r="AC133" s="1908"/>
      <c r="AD133" s="1909"/>
      <c r="AE133" s="1885"/>
      <c r="AF133" s="1932"/>
      <c r="AG133" s="1934"/>
      <c r="AH133" s="1934"/>
      <c r="AI133" s="1934"/>
      <c r="AJ133" s="1935"/>
      <c r="AK133" s="1914"/>
      <c r="AL133" s="1915"/>
      <c r="AM133" s="1915"/>
      <c r="AN133" s="1916"/>
      <c r="AO133" s="1783"/>
      <c r="AP133" s="1917"/>
      <c r="AQ133" s="1918"/>
      <c r="AR133" s="1859"/>
      <c r="AS133" s="1919" t="e">
        <f t="shared" si="97"/>
        <v>#DIV/0!</v>
      </c>
      <c r="AT133" s="1920" t="e">
        <f t="shared" si="98"/>
        <v>#DIV/0!</v>
      </c>
      <c r="AU133" s="1920" t="e">
        <f t="shared" si="99"/>
        <v>#DIV/0!</v>
      </c>
      <c r="AV133" s="1920" t="e">
        <f t="shared" si="100"/>
        <v>#DIV/0!</v>
      </c>
      <c r="AW133" s="1921" t="e">
        <f t="shared" si="101"/>
        <v>#DIV/0!</v>
      </c>
      <c r="AX133" s="1921" t="e">
        <f t="shared" si="102"/>
        <v>#DIV/0!</v>
      </c>
      <c r="AY133" s="1921" t="e">
        <f t="shared" si="103"/>
        <v>#DIV/0!</v>
      </c>
      <c r="AZ133" s="1921" t="e">
        <f t="shared" si="104"/>
        <v>#DIV/0!</v>
      </c>
      <c r="BA133" s="1922" t="e">
        <f t="shared" si="105"/>
        <v>#DIV/0!</v>
      </c>
      <c r="BB133" s="1922" t="e">
        <f t="shared" si="106"/>
        <v>#DIV/0!</v>
      </c>
      <c r="BC133" s="1922" t="e">
        <f t="shared" si="107"/>
        <v>#DIV/0!</v>
      </c>
      <c r="BD133" s="1922" t="e">
        <f t="shared" si="108"/>
        <v>#DIV/0!</v>
      </c>
      <c r="BE133" s="1923">
        <v>0.2</v>
      </c>
      <c r="BF133" s="1923">
        <v>0.8</v>
      </c>
      <c r="BG133" s="1922" t="e">
        <f t="shared" si="109"/>
        <v>#DIV/0!</v>
      </c>
      <c r="BH133" s="1922" t="e">
        <f t="shared" si="110"/>
        <v>#DIV/0!</v>
      </c>
      <c r="BI133" s="1922" t="e">
        <f t="shared" si="111"/>
        <v>#DIV/0!</v>
      </c>
      <c r="BJ133" s="1922" t="e">
        <f t="shared" si="137"/>
        <v>#DIV/0!</v>
      </c>
      <c r="BK133" s="1922" t="e">
        <f t="shared" si="137"/>
        <v>#DIV/0!</v>
      </c>
      <c r="BL133" s="1922" t="e">
        <f t="shared" si="113"/>
        <v>#DIV/0!</v>
      </c>
      <c r="BM133" s="1922" t="e">
        <f t="shared" si="114"/>
        <v>#DIV/0!</v>
      </c>
      <c r="BN133" s="1922" t="e">
        <f t="shared" si="115"/>
        <v>#DIV/0!</v>
      </c>
      <c r="BO133" s="1922" t="e">
        <f t="shared" si="138"/>
        <v>#DIV/0!</v>
      </c>
      <c r="BP133" s="1922" t="e">
        <f t="shared" si="138"/>
        <v>#DIV/0!</v>
      </c>
      <c r="BQ133" s="1922" t="e">
        <f t="shared" si="138"/>
        <v>#DIV/0!</v>
      </c>
      <c r="BR133" s="1922" t="e">
        <f t="shared" si="138"/>
        <v>#DIV/0!</v>
      </c>
      <c r="BS133" s="1924"/>
      <c r="BT133" s="1924"/>
      <c r="BU133" s="1924"/>
      <c r="BV133" s="1924"/>
      <c r="BW133" s="1924"/>
      <c r="BX133" s="1924"/>
      <c r="BY133" s="1924"/>
      <c r="BZ133" s="1924"/>
      <c r="CA133" s="1925"/>
      <c r="CB133" s="1783"/>
      <c r="CC133" s="1926"/>
      <c r="CD133" s="1927"/>
      <c r="CE133" s="1927"/>
      <c r="CF133" s="2225"/>
      <c r="CG133" s="2002"/>
      <c r="CH133" s="1783"/>
      <c r="CI133" s="1783"/>
      <c r="CJ133" s="1783"/>
      <c r="CK133" s="1783"/>
      <c r="CL133" s="1783"/>
      <c r="CM133" s="1783"/>
      <c r="CN133" s="1783"/>
      <c r="CO133" s="1783"/>
      <c r="CP133" s="1783"/>
      <c r="CQ133" s="1783"/>
      <c r="CR133" s="1783"/>
      <c r="CS133" s="1783"/>
      <c r="CT133" s="1783"/>
    </row>
    <row r="134" spans="1:98" ht="15.75" customHeight="1">
      <c r="A134" s="2068"/>
      <c r="B134" s="2004"/>
      <c r="C134" s="2541"/>
      <c r="D134" s="2113"/>
      <c r="E134" s="2048"/>
      <c r="F134" s="1891"/>
      <c r="G134" s="1892"/>
      <c r="H134" s="2257"/>
      <c r="I134" s="2226"/>
      <c r="J134" s="2227"/>
      <c r="K134" s="2227"/>
      <c r="L134" s="2227"/>
      <c r="M134" s="2257"/>
      <c r="N134" s="1685"/>
      <c r="O134" s="1898"/>
      <c r="P134" s="1918"/>
      <c r="Q134" s="2073"/>
      <c r="R134" s="1901"/>
      <c r="S134" s="1901"/>
      <c r="T134" s="1902"/>
      <c r="U134" s="1802"/>
      <c r="V134" s="2234">
        <v>7</v>
      </c>
      <c r="W134" s="2502"/>
      <c r="X134" s="2552"/>
      <c r="Y134" s="2552"/>
      <c r="Z134" s="2501"/>
      <c r="AA134" s="2231"/>
      <c r="AB134" s="1908"/>
      <c r="AC134" s="1908"/>
      <c r="AD134" s="1909"/>
      <c r="AE134" s="1885"/>
      <c r="AF134" s="1932"/>
      <c r="AG134" s="1934"/>
      <c r="AH134" s="1934"/>
      <c r="AI134" s="1934"/>
      <c r="AJ134" s="1935"/>
      <c r="AK134" s="1914"/>
      <c r="AL134" s="1915"/>
      <c r="AM134" s="1915"/>
      <c r="AN134" s="1916"/>
      <c r="AO134" s="1783"/>
      <c r="AP134" s="1917"/>
      <c r="AQ134" s="1918"/>
      <c r="AR134" s="1859"/>
      <c r="AS134" s="1919" t="e">
        <f t="shared" si="97"/>
        <v>#DIV/0!</v>
      </c>
      <c r="AT134" s="1920" t="e">
        <f t="shared" si="98"/>
        <v>#DIV/0!</v>
      </c>
      <c r="AU134" s="1920" t="e">
        <f t="shared" si="99"/>
        <v>#DIV/0!</v>
      </c>
      <c r="AV134" s="1920" t="e">
        <f t="shared" si="100"/>
        <v>#DIV/0!</v>
      </c>
      <c r="AW134" s="1921" t="e">
        <f t="shared" si="101"/>
        <v>#DIV/0!</v>
      </c>
      <c r="AX134" s="1921" t="e">
        <f t="shared" si="102"/>
        <v>#DIV/0!</v>
      </c>
      <c r="AY134" s="1921" t="e">
        <f t="shared" si="103"/>
        <v>#DIV/0!</v>
      </c>
      <c r="AZ134" s="1921" t="e">
        <f t="shared" si="104"/>
        <v>#DIV/0!</v>
      </c>
      <c r="BA134" s="1922" t="e">
        <f t="shared" si="105"/>
        <v>#DIV/0!</v>
      </c>
      <c r="BB134" s="1922" t="e">
        <f t="shared" si="106"/>
        <v>#DIV/0!</v>
      </c>
      <c r="BC134" s="1922" t="e">
        <f t="shared" si="107"/>
        <v>#DIV/0!</v>
      </c>
      <c r="BD134" s="1922" t="e">
        <f t="shared" si="108"/>
        <v>#DIV/0!</v>
      </c>
      <c r="BE134" s="1923">
        <v>0.2</v>
      </c>
      <c r="BF134" s="1923">
        <v>0.8</v>
      </c>
      <c r="BG134" s="1922" t="e">
        <f t="shared" si="109"/>
        <v>#DIV/0!</v>
      </c>
      <c r="BH134" s="1922" t="e">
        <f t="shared" si="110"/>
        <v>#DIV/0!</v>
      </c>
      <c r="BI134" s="1922" t="e">
        <f t="shared" si="111"/>
        <v>#DIV/0!</v>
      </c>
      <c r="BJ134" s="1922" t="e">
        <f t="shared" ref="BJ134:BK149" si="143">+AZ134*BE134</f>
        <v>#DIV/0!</v>
      </c>
      <c r="BK134" s="1922" t="e">
        <f t="shared" si="143"/>
        <v>#DIV/0!</v>
      </c>
      <c r="BL134" s="1922" t="e">
        <f t="shared" si="113"/>
        <v>#DIV/0!</v>
      </c>
      <c r="BM134" s="1922" t="e">
        <f t="shared" si="114"/>
        <v>#DIV/0!</v>
      </c>
      <c r="BN134" s="1922" t="e">
        <f t="shared" si="115"/>
        <v>#DIV/0!</v>
      </c>
      <c r="BO134" s="1922" t="e">
        <f t="shared" ref="BO134:BR149" si="144">+BG134+BK134</f>
        <v>#DIV/0!</v>
      </c>
      <c r="BP134" s="1922" t="e">
        <f t="shared" si="144"/>
        <v>#DIV/0!</v>
      </c>
      <c r="BQ134" s="1922" t="e">
        <f t="shared" si="144"/>
        <v>#DIV/0!</v>
      </c>
      <c r="BR134" s="1922" t="e">
        <f t="shared" si="144"/>
        <v>#DIV/0!</v>
      </c>
      <c r="BS134" s="1924"/>
      <c r="BT134" s="1924"/>
      <c r="BU134" s="1924"/>
      <c r="BV134" s="1924"/>
      <c r="BW134" s="1924"/>
      <c r="BX134" s="1924"/>
      <c r="BY134" s="1924"/>
      <c r="BZ134" s="1924"/>
      <c r="CA134" s="1925"/>
      <c r="CB134" s="1783"/>
      <c r="CC134" s="1926"/>
      <c r="CD134" s="1927"/>
      <c r="CE134" s="1927"/>
      <c r="CF134" s="2225"/>
      <c r="CG134" s="2002"/>
      <c r="CH134" s="1783"/>
      <c r="CI134" s="1783"/>
      <c r="CJ134" s="1783"/>
      <c r="CK134" s="1783"/>
      <c r="CL134" s="1783"/>
      <c r="CM134" s="1783"/>
      <c r="CN134" s="1783"/>
      <c r="CO134" s="1783"/>
      <c r="CP134" s="1783"/>
      <c r="CQ134" s="1783"/>
      <c r="CR134" s="1783"/>
      <c r="CS134" s="1783"/>
      <c r="CT134" s="1783"/>
    </row>
    <row r="135" spans="1:98" ht="15.75" customHeight="1">
      <c r="A135" s="2068"/>
      <c r="B135" s="2004"/>
      <c r="C135" s="2541"/>
      <c r="D135" s="2113"/>
      <c r="E135" s="2048"/>
      <c r="F135" s="1891"/>
      <c r="G135" s="1892"/>
      <c r="H135" s="2257"/>
      <c r="I135" s="2226"/>
      <c r="J135" s="2227"/>
      <c r="K135" s="2227"/>
      <c r="L135" s="2227"/>
      <c r="M135" s="2257"/>
      <c r="N135" s="1685"/>
      <c r="O135" s="1898"/>
      <c r="P135" s="1918"/>
      <c r="Q135" s="2073"/>
      <c r="R135" s="1901"/>
      <c r="S135" s="1901"/>
      <c r="T135" s="1902"/>
      <c r="U135" s="1802"/>
      <c r="V135" s="2234">
        <v>8</v>
      </c>
      <c r="W135" s="2502"/>
      <c r="X135" s="2552"/>
      <c r="Y135" s="2552"/>
      <c r="Z135" s="2501"/>
      <c r="AA135" s="2231"/>
      <c r="AB135" s="1908"/>
      <c r="AC135" s="1908"/>
      <c r="AD135" s="1909"/>
      <c r="AE135" s="1885"/>
      <c r="AF135" s="1932"/>
      <c r="AG135" s="1934"/>
      <c r="AH135" s="1934"/>
      <c r="AI135" s="1934"/>
      <c r="AJ135" s="1935"/>
      <c r="AK135" s="1914"/>
      <c r="AL135" s="1915"/>
      <c r="AM135" s="1915"/>
      <c r="AN135" s="1916"/>
      <c r="AO135" s="1783"/>
      <c r="AP135" s="1917"/>
      <c r="AQ135" s="1918"/>
      <c r="AR135" s="1859"/>
      <c r="AS135" s="1919" t="e">
        <f t="shared" si="97"/>
        <v>#DIV/0!</v>
      </c>
      <c r="AT135" s="1920" t="e">
        <f t="shared" si="98"/>
        <v>#DIV/0!</v>
      </c>
      <c r="AU135" s="1920" t="e">
        <f t="shared" si="99"/>
        <v>#DIV/0!</v>
      </c>
      <c r="AV135" s="1920" t="e">
        <f t="shared" si="100"/>
        <v>#DIV/0!</v>
      </c>
      <c r="AW135" s="1921" t="e">
        <f t="shared" si="101"/>
        <v>#DIV/0!</v>
      </c>
      <c r="AX135" s="1921" t="e">
        <f t="shared" si="102"/>
        <v>#DIV/0!</v>
      </c>
      <c r="AY135" s="1921" t="e">
        <f t="shared" si="103"/>
        <v>#DIV/0!</v>
      </c>
      <c r="AZ135" s="1921" t="e">
        <f t="shared" si="104"/>
        <v>#DIV/0!</v>
      </c>
      <c r="BA135" s="1922" t="e">
        <f t="shared" si="105"/>
        <v>#DIV/0!</v>
      </c>
      <c r="BB135" s="1922" t="e">
        <f t="shared" si="106"/>
        <v>#DIV/0!</v>
      </c>
      <c r="BC135" s="1922" t="e">
        <f t="shared" si="107"/>
        <v>#DIV/0!</v>
      </c>
      <c r="BD135" s="1922" t="e">
        <f t="shared" si="108"/>
        <v>#DIV/0!</v>
      </c>
      <c r="BE135" s="1923">
        <v>0.2</v>
      </c>
      <c r="BF135" s="1923">
        <v>0.8</v>
      </c>
      <c r="BG135" s="1922" t="e">
        <f t="shared" si="109"/>
        <v>#DIV/0!</v>
      </c>
      <c r="BH135" s="1922" t="e">
        <f t="shared" si="110"/>
        <v>#DIV/0!</v>
      </c>
      <c r="BI135" s="1922" t="e">
        <f t="shared" si="111"/>
        <v>#DIV/0!</v>
      </c>
      <c r="BJ135" s="1922" t="e">
        <f t="shared" si="143"/>
        <v>#DIV/0!</v>
      </c>
      <c r="BK135" s="1922" t="e">
        <f t="shared" si="143"/>
        <v>#DIV/0!</v>
      </c>
      <c r="BL135" s="1922" t="e">
        <f t="shared" si="113"/>
        <v>#DIV/0!</v>
      </c>
      <c r="BM135" s="1922" t="e">
        <f t="shared" si="114"/>
        <v>#DIV/0!</v>
      </c>
      <c r="BN135" s="1922" t="e">
        <f t="shared" si="115"/>
        <v>#DIV/0!</v>
      </c>
      <c r="BO135" s="1922" t="e">
        <f t="shared" si="144"/>
        <v>#DIV/0!</v>
      </c>
      <c r="BP135" s="1922" t="e">
        <f t="shared" si="144"/>
        <v>#DIV/0!</v>
      </c>
      <c r="BQ135" s="1922" t="e">
        <f t="shared" si="144"/>
        <v>#DIV/0!</v>
      </c>
      <c r="BR135" s="1922" t="e">
        <f t="shared" si="144"/>
        <v>#DIV/0!</v>
      </c>
      <c r="BS135" s="1924"/>
      <c r="BT135" s="1924"/>
      <c r="BU135" s="1924"/>
      <c r="BV135" s="1924"/>
      <c r="BW135" s="1924"/>
      <c r="BX135" s="1924"/>
      <c r="BY135" s="1924"/>
      <c r="BZ135" s="1924"/>
      <c r="CA135" s="1925"/>
      <c r="CB135" s="1783"/>
      <c r="CC135" s="1926"/>
      <c r="CD135" s="1927"/>
      <c r="CE135" s="1927"/>
      <c r="CF135" s="2225"/>
      <c r="CG135" s="2002"/>
      <c r="CH135" s="1783"/>
      <c r="CI135" s="1783"/>
      <c r="CJ135" s="1783"/>
      <c r="CK135" s="1783"/>
      <c r="CL135" s="1783"/>
      <c r="CM135" s="1783"/>
      <c r="CN135" s="1783"/>
      <c r="CO135" s="1783"/>
      <c r="CP135" s="1783"/>
      <c r="CQ135" s="1783"/>
      <c r="CR135" s="1783"/>
      <c r="CS135" s="1783"/>
      <c r="CT135" s="1783"/>
    </row>
    <row r="136" spans="1:98" ht="15.75" customHeight="1">
      <c r="A136" s="2068"/>
      <c r="B136" s="2004"/>
      <c r="C136" s="2541"/>
      <c r="D136" s="2113"/>
      <c r="E136" s="2048"/>
      <c r="F136" s="1891"/>
      <c r="G136" s="1892"/>
      <c r="H136" s="2257"/>
      <c r="I136" s="2226"/>
      <c r="J136" s="2227"/>
      <c r="K136" s="2227"/>
      <c r="L136" s="2227"/>
      <c r="M136" s="2257"/>
      <c r="N136" s="1685"/>
      <c r="O136" s="1898"/>
      <c r="P136" s="1918"/>
      <c r="Q136" s="2073"/>
      <c r="R136" s="1901"/>
      <c r="S136" s="1901"/>
      <c r="T136" s="1902"/>
      <c r="U136" s="1802"/>
      <c r="V136" s="2234">
        <v>9</v>
      </c>
      <c r="W136" s="2502"/>
      <c r="X136" s="2552"/>
      <c r="Y136" s="2552"/>
      <c r="Z136" s="2501"/>
      <c r="AA136" s="2231"/>
      <c r="AB136" s="1908"/>
      <c r="AC136" s="1908"/>
      <c r="AD136" s="1909"/>
      <c r="AE136" s="1885"/>
      <c r="AF136" s="1932"/>
      <c r="AG136" s="1934"/>
      <c r="AH136" s="1934"/>
      <c r="AI136" s="1934"/>
      <c r="AJ136" s="1935"/>
      <c r="AK136" s="1914"/>
      <c r="AL136" s="1915"/>
      <c r="AM136" s="1915"/>
      <c r="AN136" s="1916"/>
      <c r="AO136" s="1783"/>
      <c r="AP136" s="1917"/>
      <c r="AQ136" s="1918"/>
      <c r="AR136" s="1859"/>
      <c r="AS136" s="1919" t="e">
        <f t="shared" si="97"/>
        <v>#DIV/0!</v>
      </c>
      <c r="AT136" s="1920" t="e">
        <f t="shared" si="98"/>
        <v>#DIV/0!</v>
      </c>
      <c r="AU136" s="1920" t="e">
        <f t="shared" si="99"/>
        <v>#DIV/0!</v>
      </c>
      <c r="AV136" s="1920" t="e">
        <f t="shared" si="100"/>
        <v>#DIV/0!</v>
      </c>
      <c r="AW136" s="1921" t="e">
        <f t="shared" si="101"/>
        <v>#DIV/0!</v>
      </c>
      <c r="AX136" s="1921" t="e">
        <f t="shared" si="102"/>
        <v>#DIV/0!</v>
      </c>
      <c r="AY136" s="1921" t="e">
        <f t="shared" si="103"/>
        <v>#DIV/0!</v>
      </c>
      <c r="AZ136" s="1921" t="e">
        <f t="shared" si="104"/>
        <v>#DIV/0!</v>
      </c>
      <c r="BA136" s="1922" t="e">
        <f t="shared" si="105"/>
        <v>#DIV/0!</v>
      </c>
      <c r="BB136" s="1922" t="e">
        <f t="shared" si="106"/>
        <v>#DIV/0!</v>
      </c>
      <c r="BC136" s="1922" t="e">
        <f t="shared" si="107"/>
        <v>#DIV/0!</v>
      </c>
      <c r="BD136" s="1922" t="e">
        <f t="shared" si="108"/>
        <v>#DIV/0!</v>
      </c>
      <c r="BE136" s="1923">
        <v>0.2</v>
      </c>
      <c r="BF136" s="1923">
        <v>0.8</v>
      </c>
      <c r="BG136" s="1922" t="e">
        <f t="shared" si="109"/>
        <v>#DIV/0!</v>
      </c>
      <c r="BH136" s="1922" t="e">
        <f t="shared" si="110"/>
        <v>#DIV/0!</v>
      </c>
      <c r="BI136" s="1922" t="e">
        <f t="shared" si="111"/>
        <v>#DIV/0!</v>
      </c>
      <c r="BJ136" s="1922" t="e">
        <f t="shared" si="143"/>
        <v>#DIV/0!</v>
      </c>
      <c r="BK136" s="1922" t="e">
        <f t="shared" si="143"/>
        <v>#DIV/0!</v>
      </c>
      <c r="BL136" s="1922" t="e">
        <f t="shared" si="113"/>
        <v>#DIV/0!</v>
      </c>
      <c r="BM136" s="1922" t="e">
        <f t="shared" si="114"/>
        <v>#DIV/0!</v>
      </c>
      <c r="BN136" s="1922" t="e">
        <f t="shared" si="115"/>
        <v>#DIV/0!</v>
      </c>
      <c r="BO136" s="1922" t="e">
        <f t="shared" si="144"/>
        <v>#DIV/0!</v>
      </c>
      <c r="BP136" s="1922" t="e">
        <f t="shared" si="144"/>
        <v>#DIV/0!</v>
      </c>
      <c r="BQ136" s="1922" t="e">
        <f t="shared" si="144"/>
        <v>#DIV/0!</v>
      </c>
      <c r="BR136" s="1922" t="e">
        <f t="shared" si="144"/>
        <v>#DIV/0!</v>
      </c>
      <c r="BS136" s="1924"/>
      <c r="BT136" s="1924"/>
      <c r="BU136" s="1924"/>
      <c r="BV136" s="1924"/>
      <c r="BW136" s="1924"/>
      <c r="BX136" s="1924"/>
      <c r="BY136" s="1924"/>
      <c r="BZ136" s="1924"/>
      <c r="CA136" s="1925"/>
      <c r="CB136" s="1783"/>
      <c r="CC136" s="1926"/>
      <c r="CD136" s="1927"/>
      <c r="CE136" s="1927"/>
      <c r="CF136" s="2225"/>
      <c r="CG136" s="2002"/>
      <c r="CH136" s="1783"/>
      <c r="CI136" s="1783"/>
      <c r="CJ136" s="1783"/>
      <c r="CK136" s="1783"/>
      <c r="CL136" s="1783"/>
      <c r="CM136" s="1783"/>
      <c r="CN136" s="1783"/>
      <c r="CO136" s="1783"/>
      <c r="CP136" s="1783"/>
      <c r="CQ136" s="1783"/>
      <c r="CR136" s="1783"/>
      <c r="CS136" s="1783"/>
      <c r="CT136" s="1783"/>
    </row>
    <row r="137" spans="1:98" ht="15.75" customHeight="1" thickBot="1">
      <c r="A137" s="2308"/>
      <c r="B137" s="2543"/>
      <c r="C137" s="2544"/>
      <c r="D137" s="2389"/>
      <c r="E137" s="2390"/>
      <c r="F137" s="2352"/>
      <c r="G137" s="2353"/>
      <c r="H137" s="3280"/>
      <c r="I137" s="2392"/>
      <c r="J137" s="2393"/>
      <c r="K137" s="2393"/>
      <c r="L137" s="2393"/>
      <c r="M137" s="3280"/>
      <c r="N137" s="2394"/>
      <c r="O137" s="2359"/>
      <c r="P137" s="2360"/>
      <c r="Q137" s="2361"/>
      <c r="R137" s="2362"/>
      <c r="S137" s="2362"/>
      <c r="T137" s="2363"/>
      <c r="U137" s="1802"/>
      <c r="V137" s="2533">
        <v>10</v>
      </c>
      <c r="W137" s="2534"/>
      <c r="X137" s="2553"/>
      <c r="Y137" s="2553"/>
      <c r="Z137" s="2536"/>
      <c r="AA137" s="2472"/>
      <c r="AB137" s="1951"/>
      <c r="AC137" s="1951"/>
      <c r="AD137" s="1952"/>
      <c r="AE137" s="1885"/>
      <c r="AF137" s="2366"/>
      <c r="AG137" s="2368"/>
      <c r="AH137" s="2368"/>
      <c r="AI137" s="2368"/>
      <c r="AJ137" s="2369"/>
      <c r="AK137" s="2370"/>
      <c r="AL137" s="2371"/>
      <c r="AM137" s="2371"/>
      <c r="AN137" s="2372"/>
      <c r="AO137" s="1783"/>
      <c r="AP137" s="2373"/>
      <c r="AQ137" s="2360"/>
      <c r="AR137" s="1859"/>
      <c r="AS137" s="1962" t="e">
        <f t="shared" si="97"/>
        <v>#DIV/0!</v>
      </c>
      <c r="AT137" s="2374" t="e">
        <f t="shared" si="98"/>
        <v>#DIV/0!</v>
      </c>
      <c r="AU137" s="2374" t="e">
        <f t="shared" si="99"/>
        <v>#DIV/0!</v>
      </c>
      <c r="AV137" s="2374" t="e">
        <f t="shared" si="100"/>
        <v>#DIV/0!</v>
      </c>
      <c r="AW137" s="2375" t="e">
        <f t="shared" si="101"/>
        <v>#DIV/0!</v>
      </c>
      <c r="AX137" s="2375" t="e">
        <f t="shared" si="102"/>
        <v>#DIV/0!</v>
      </c>
      <c r="AY137" s="2375" t="e">
        <f t="shared" si="103"/>
        <v>#DIV/0!</v>
      </c>
      <c r="AZ137" s="2375" t="e">
        <f t="shared" si="104"/>
        <v>#DIV/0!</v>
      </c>
      <c r="BA137" s="1966" t="e">
        <f t="shared" si="105"/>
        <v>#DIV/0!</v>
      </c>
      <c r="BB137" s="1966" t="e">
        <f t="shared" si="106"/>
        <v>#DIV/0!</v>
      </c>
      <c r="BC137" s="1966" t="e">
        <f t="shared" si="107"/>
        <v>#DIV/0!</v>
      </c>
      <c r="BD137" s="1966" t="e">
        <f t="shared" si="108"/>
        <v>#DIV/0!</v>
      </c>
      <c r="BE137" s="1965">
        <v>0.2</v>
      </c>
      <c r="BF137" s="1965">
        <v>0.8</v>
      </c>
      <c r="BG137" s="1966" t="e">
        <f t="shared" si="109"/>
        <v>#DIV/0!</v>
      </c>
      <c r="BH137" s="1966" t="e">
        <f t="shared" si="110"/>
        <v>#DIV/0!</v>
      </c>
      <c r="BI137" s="1966" t="e">
        <f t="shared" si="111"/>
        <v>#DIV/0!</v>
      </c>
      <c r="BJ137" s="1966" t="e">
        <f t="shared" si="143"/>
        <v>#DIV/0!</v>
      </c>
      <c r="BK137" s="1966" t="e">
        <f t="shared" si="143"/>
        <v>#DIV/0!</v>
      </c>
      <c r="BL137" s="1966" t="e">
        <f t="shared" si="113"/>
        <v>#DIV/0!</v>
      </c>
      <c r="BM137" s="1966" t="e">
        <f t="shared" si="114"/>
        <v>#DIV/0!</v>
      </c>
      <c r="BN137" s="1966" t="e">
        <f t="shared" si="115"/>
        <v>#DIV/0!</v>
      </c>
      <c r="BO137" s="1966" t="e">
        <f t="shared" si="144"/>
        <v>#DIV/0!</v>
      </c>
      <c r="BP137" s="1966" t="e">
        <f t="shared" si="144"/>
        <v>#DIV/0!</v>
      </c>
      <c r="BQ137" s="1966" t="e">
        <f t="shared" si="144"/>
        <v>#DIV/0!</v>
      </c>
      <c r="BR137" s="1966" t="e">
        <f t="shared" si="144"/>
        <v>#DIV/0!</v>
      </c>
      <c r="BS137" s="1816"/>
      <c r="BT137" s="1816"/>
      <c r="BU137" s="1816"/>
      <c r="BV137" s="1816"/>
      <c r="BW137" s="1816"/>
      <c r="BX137" s="1816"/>
      <c r="BY137" s="1816"/>
      <c r="BZ137" s="1816"/>
      <c r="CA137" s="1817"/>
      <c r="CB137" s="1783"/>
      <c r="CC137" s="1967"/>
      <c r="CD137" s="1968"/>
      <c r="CE137" s="1968"/>
      <c r="CF137" s="2376"/>
      <c r="CG137" s="2377"/>
      <c r="CH137" s="1783"/>
      <c r="CI137" s="1783"/>
      <c r="CJ137" s="1783"/>
      <c r="CK137" s="1783"/>
      <c r="CL137" s="1783"/>
      <c r="CM137" s="1783"/>
      <c r="CN137" s="1783"/>
      <c r="CO137" s="1783"/>
      <c r="CP137" s="1783"/>
      <c r="CQ137" s="1783"/>
      <c r="CR137" s="1783"/>
      <c r="CS137" s="1783"/>
      <c r="CT137" s="1783"/>
    </row>
    <row r="138" spans="1:98" ht="15.75" customHeight="1">
      <c r="A138" s="1829">
        <v>18</v>
      </c>
      <c r="B138" s="2537"/>
      <c r="C138" s="2538"/>
      <c r="D138" s="1871"/>
      <c r="E138" s="2399"/>
      <c r="F138" s="1833"/>
      <c r="G138" s="1872"/>
      <c r="H138" s="1847"/>
      <c r="I138" s="1836"/>
      <c r="J138" s="1837"/>
      <c r="K138" s="1837"/>
      <c r="L138" s="1837"/>
      <c r="M138" s="1838"/>
      <c r="N138" s="1839"/>
      <c r="O138" s="2378"/>
      <c r="P138" s="2539"/>
      <c r="Q138" s="1842"/>
      <c r="R138" s="1843"/>
      <c r="S138" s="1843"/>
      <c r="T138" s="1844"/>
      <c r="U138" s="1885"/>
      <c r="V138" s="2241">
        <v>1</v>
      </c>
      <c r="W138" s="2378"/>
      <c r="X138" s="2554"/>
      <c r="Y138" s="2554"/>
      <c r="Z138" s="2539"/>
      <c r="AA138" s="1848"/>
      <c r="AB138" s="1849"/>
      <c r="AC138" s="1849"/>
      <c r="AD138" s="1850"/>
      <c r="AE138" s="1885"/>
      <c r="AF138" s="1851"/>
      <c r="AG138" s="1887"/>
      <c r="AH138" s="1887"/>
      <c r="AI138" s="1887"/>
      <c r="AJ138" s="1853"/>
      <c r="AK138" s="1854"/>
      <c r="AL138" s="1855"/>
      <c r="AM138" s="1855"/>
      <c r="AN138" s="1856"/>
      <c r="AO138" s="2233"/>
      <c r="AP138" s="1857"/>
      <c r="AQ138" s="1858"/>
      <c r="AR138" s="1859"/>
      <c r="AS138" s="1860" t="e">
        <f t="shared" si="97"/>
        <v>#DIV/0!</v>
      </c>
      <c r="AT138" s="2344" t="e">
        <f t="shared" si="98"/>
        <v>#DIV/0!</v>
      </c>
      <c r="AU138" s="2344" t="e">
        <f t="shared" si="99"/>
        <v>#DIV/0!</v>
      </c>
      <c r="AV138" s="2344" t="e">
        <f t="shared" si="100"/>
        <v>#DIV/0!</v>
      </c>
      <c r="AW138" s="1997" t="e">
        <f t="shared" si="101"/>
        <v>#DIV/0!</v>
      </c>
      <c r="AX138" s="1997" t="e">
        <f t="shared" si="102"/>
        <v>#DIV/0!</v>
      </c>
      <c r="AY138" s="1997" t="e">
        <f t="shared" si="103"/>
        <v>#DIV/0!</v>
      </c>
      <c r="AZ138" s="1997" t="e">
        <f t="shared" si="104"/>
        <v>#DIV/0!</v>
      </c>
      <c r="BA138" s="1998" t="e">
        <f t="shared" si="105"/>
        <v>#DIV/0!</v>
      </c>
      <c r="BB138" s="1998" t="e">
        <f t="shared" si="106"/>
        <v>#DIV/0!</v>
      </c>
      <c r="BC138" s="1998" t="e">
        <f t="shared" si="107"/>
        <v>#DIV/0!</v>
      </c>
      <c r="BD138" s="1998" t="e">
        <f t="shared" si="108"/>
        <v>#DIV/0!</v>
      </c>
      <c r="BE138" s="2345">
        <v>0.2</v>
      </c>
      <c r="BF138" s="2345">
        <v>0.8</v>
      </c>
      <c r="BG138" s="1998" t="e">
        <f t="shared" si="109"/>
        <v>#DIV/0!</v>
      </c>
      <c r="BH138" s="1998" t="e">
        <f t="shared" si="110"/>
        <v>#DIV/0!</v>
      </c>
      <c r="BI138" s="1998" t="e">
        <f t="shared" si="111"/>
        <v>#DIV/0!</v>
      </c>
      <c r="BJ138" s="1998" t="e">
        <f t="shared" si="143"/>
        <v>#DIV/0!</v>
      </c>
      <c r="BK138" s="1998" t="e">
        <f t="shared" si="143"/>
        <v>#DIV/0!</v>
      </c>
      <c r="BL138" s="1998" t="e">
        <f t="shared" si="113"/>
        <v>#DIV/0!</v>
      </c>
      <c r="BM138" s="1998" t="e">
        <f t="shared" si="114"/>
        <v>#DIV/0!</v>
      </c>
      <c r="BN138" s="1998" t="e">
        <f t="shared" si="115"/>
        <v>#DIV/0!</v>
      </c>
      <c r="BO138" s="1998" t="e">
        <f t="shared" si="144"/>
        <v>#DIV/0!</v>
      </c>
      <c r="BP138" s="1863" t="e">
        <f t="shared" si="144"/>
        <v>#DIV/0!</v>
      </c>
      <c r="BQ138" s="1863" t="e">
        <f t="shared" si="144"/>
        <v>#DIV/0!</v>
      </c>
      <c r="BR138" s="1863" t="e">
        <f t="shared" si="144"/>
        <v>#DIV/0!</v>
      </c>
      <c r="BS138" s="2346" t="e">
        <f t="shared" ref="BS138:BV138" si="145">AVERAGEIF(BO138:BO147,"&lt;&gt;#¡DIV/0!")</f>
        <v>#DIV/0!</v>
      </c>
      <c r="BT138" s="2346" t="e">
        <f t="shared" si="145"/>
        <v>#DIV/0!</v>
      </c>
      <c r="BU138" s="2346" t="e">
        <f t="shared" si="145"/>
        <v>#DIV/0!</v>
      </c>
      <c r="BV138" s="2346" t="e">
        <f t="shared" si="145"/>
        <v>#DIV/0!</v>
      </c>
      <c r="BW138" s="1866" t="e">
        <f>+C138*BS138</f>
        <v>#DIV/0!</v>
      </c>
      <c r="BX138" s="1866" t="e">
        <f>+C138*BT138</f>
        <v>#DIV/0!</v>
      </c>
      <c r="BY138" s="1866" t="e">
        <f>+C138*BU138</f>
        <v>#DIV/0!</v>
      </c>
      <c r="BZ138" s="1866" t="e">
        <f>+C138*BV138</f>
        <v>#DIV/0!</v>
      </c>
      <c r="CA138" s="2347" t="e">
        <f>SUM(BW138:BZ147)</f>
        <v>#DIV/0!</v>
      </c>
      <c r="CB138" s="1783"/>
      <c r="CC138" s="1868" t="e">
        <f t="shared" ref="CC138:CF138" si="146">+Q138/$N$138</f>
        <v>#DIV/0!</v>
      </c>
      <c r="CD138" s="1869" t="e">
        <f t="shared" si="146"/>
        <v>#DIV/0!</v>
      </c>
      <c r="CE138" s="1869" t="e">
        <f t="shared" si="146"/>
        <v>#DIV/0!</v>
      </c>
      <c r="CF138" s="2348" t="e">
        <f t="shared" si="146"/>
        <v>#DIV/0!</v>
      </c>
      <c r="CG138" s="2349" t="e">
        <f>AVERAGE(CC138:CF147)</f>
        <v>#DIV/0!</v>
      </c>
      <c r="CH138" s="1783"/>
      <c r="CI138" s="1783"/>
      <c r="CJ138" s="1783"/>
      <c r="CK138" s="1783"/>
      <c r="CL138" s="1783"/>
      <c r="CM138" s="1783"/>
      <c r="CN138" s="1783"/>
      <c r="CO138" s="1783"/>
      <c r="CP138" s="1783"/>
      <c r="CQ138" s="1783"/>
      <c r="CR138" s="1783"/>
      <c r="CS138" s="1783"/>
      <c r="CT138" s="1783"/>
    </row>
    <row r="139" spans="1:98" ht="15.75" customHeight="1">
      <c r="A139" s="2068"/>
      <c r="B139" s="2004"/>
      <c r="C139" s="2541"/>
      <c r="D139" s="2113"/>
      <c r="E139" s="2048"/>
      <c r="F139" s="1891"/>
      <c r="G139" s="1892"/>
      <c r="H139" s="2257"/>
      <c r="I139" s="2226"/>
      <c r="J139" s="2227"/>
      <c r="K139" s="2227"/>
      <c r="L139" s="2227"/>
      <c r="M139" s="2257"/>
      <c r="N139" s="1685"/>
      <c r="O139" s="1898"/>
      <c r="P139" s="1918"/>
      <c r="Q139" s="2073"/>
      <c r="R139" s="1901"/>
      <c r="S139" s="1901"/>
      <c r="T139" s="1902"/>
      <c r="U139" s="1802"/>
      <c r="V139" s="2234">
        <v>2</v>
      </c>
      <c r="W139" s="2502"/>
      <c r="X139" s="2552"/>
      <c r="Y139" s="2552"/>
      <c r="Z139" s="2501"/>
      <c r="AA139" s="2231"/>
      <c r="AB139" s="1908"/>
      <c r="AC139" s="1908"/>
      <c r="AD139" s="1909"/>
      <c r="AE139" s="1885"/>
      <c r="AF139" s="1932"/>
      <c r="AG139" s="1934"/>
      <c r="AH139" s="1934"/>
      <c r="AI139" s="1934"/>
      <c r="AJ139" s="1935"/>
      <c r="AK139" s="1914"/>
      <c r="AL139" s="1915"/>
      <c r="AM139" s="1915"/>
      <c r="AN139" s="1916"/>
      <c r="AO139" s="1783"/>
      <c r="AP139" s="1917"/>
      <c r="AQ139" s="1918"/>
      <c r="AR139" s="1859"/>
      <c r="AS139" s="1919" t="e">
        <f t="shared" si="97"/>
        <v>#DIV/0!</v>
      </c>
      <c r="AT139" s="1920" t="e">
        <f t="shared" si="98"/>
        <v>#DIV/0!</v>
      </c>
      <c r="AU139" s="1920" t="e">
        <f t="shared" si="99"/>
        <v>#DIV/0!</v>
      </c>
      <c r="AV139" s="1920" t="e">
        <f t="shared" si="100"/>
        <v>#DIV/0!</v>
      </c>
      <c r="AW139" s="1921" t="e">
        <f t="shared" si="101"/>
        <v>#DIV/0!</v>
      </c>
      <c r="AX139" s="1921" t="e">
        <f t="shared" si="102"/>
        <v>#DIV/0!</v>
      </c>
      <c r="AY139" s="1921" t="e">
        <f t="shared" si="103"/>
        <v>#DIV/0!</v>
      </c>
      <c r="AZ139" s="1921" t="e">
        <f t="shared" si="104"/>
        <v>#DIV/0!</v>
      </c>
      <c r="BA139" s="1922" t="e">
        <f t="shared" si="105"/>
        <v>#DIV/0!</v>
      </c>
      <c r="BB139" s="1922" t="e">
        <f t="shared" si="106"/>
        <v>#DIV/0!</v>
      </c>
      <c r="BC139" s="1922" t="e">
        <f t="shared" si="107"/>
        <v>#DIV/0!</v>
      </c>
      <c r="BD139" s="1922" t="e">
        <f t="shared" si="108"/>
        <v>#DIV/0!</v>
      </c>
      <c r="BE139" s="1923">
        <v>0.2</v>
      </c>
      <c r="BF139" s="1923">
        <v>0.8</v>
      </c>
      <c r="BG139" s="1922" t="e">
        <f t="shared" si="109"/>
        <v>#DIV/0!</v>
      </c>
      <c r="BH139" s="1922" t="e">
        <f t="shared" si="110"/>
        <v>#DIV/0!</v>
      </c>
      <c r="BI139" s="1922" t="e">
        <f t="shared" si="111"/>
        <v>#DIV/0!</v>
      </c>
      <c r="BJ139" s="1922" t="e">
        <f t="shared" si="143"/>
        <v>#DIV/0!</v>
      </c>
      <c r="BK139" s="1922" t="e">
        <f t="shared" si="143"/>
        <v>#DIV/0!</v>
      </c>
      <c r="BL139" s="1922" t="e">
        <f t="shared" si="113"/>
        <v>#DIV/0!</v>
      </c>
      <c r="BM139" s="1922" t="e">
        <f t="shared" si="114"/>
        <v>#DIV/0!</v>
      </c>
      <c r="BN139" s="1922" t="e">
        <f t="shared" si="115"/>
        <v>#DIV/0!</v>
      </c>
      <c r="BO139" s="1922" t="e">
        <f t="shared" si="144"/>
        <v>#DIV/0!</v>
      </c>
      <c r="BP139" s="1922" t="e">
        <f t="shared" si="144"/>
        <v>#DIV/0!</v>
      </c>
      <c r="BQ139" s="1922" t="e">
        <f t="shared" si="144"/>
        <v>#DIV/0!</v>
      </c>
      <c r="BR139" s="1922" t="e">
        <f t="shared" si="144"/>
        <v>#DIV/0!</v>
      </c>
      <c r="BS139" s="1924"/>
      <c r="BT139" s="1924"/>
      <c r="BU139" s="1924"/>
      <c r="BV139" s="1924"/>
      <c r="BW139" s="1924"/>
      <c r="BX139" s="1924"/>
      <c r="BY139" s="1924"/>
      <c r="BZ139" s="1924"/>
      <c r="CA139" s="1925"/>
      <c r="CB139" s="1783"/>
      <c r="CC139" s="1926"/>
      <c r="CD139" s="1927"/>
      <c r="CE139" s="1927"/>
      <c r="CF139" s="2225"/>
      <c r="CG139" s="2002"/>
      <c r="CH139" s="1783"/>
      <c r="CI139" s="1783"/>
      <c r="CJ139" s="1783"/>
      <c r="CK139" s="1783"/>
      <c r="CL139" s="1783"/>
      <c r="CM139" s="1783"/>
      <c r="CN139" s="1783"/>
      <c r="CO139" s="1783"/>
      <c r="CP139" s="1783"/>
      <c r="CQ139" s="1783"/>
      <c r="CR139" s="1783"/>
      <c r="CS139" s="1783"/>
      <c r="CT139" s="1783"/>
    </row>
    <row r="140" spans="1:98" ht="15.75" customHeight="1">
      <c r="A140" s="2068"/>
      <c r="B140" s="2004"/>
      <c r="C140" s="2541"/>
      <c r="D140" s="2113"/>
      <c r="E140" s="2048"/>
      <c r="F140" s="1891"/>
      <c r="G140" s="1892"/>
      <c r="H140" s="2257"/>
      <c r="I140" s="2226"/>
      <c r="J140" s="2227"/>
      <c r="K140" s="2227"/>
      <c r="L140" s="2227"/>
      <c r="M140" s="2257"/>
      <c r="N140" s="1685"/>
      <c r="O140" s="1898"/>
      <c r="P140" s="1918"/>
      <c r="Q140" s="2073"/>
      <c r="R140" s="1901"/>
      <c r="S140" s="1901"/>
      <c r="T140" s="1902"/>
      <c r="U140" s="1802"/>
      <c r="V140" s="2234">
        <v>3</v>
      </c>
      <c r="W140" s="2502"/>
      <c r="X140" s="2552"/>
      <c r="Y140" s="2552"/>
      <c r="Z140" s="2501"/>
      <c r="AA140" s="2231"/>
      <c r="AB140" s="1908"/>
      <c r="AC140" s="1908"/>
      <c r="AD140" s="1909"/>
      <c r="AE140" s="1885"/>
      <c r="AF140" s="1932"/>
      <c r="AG140" s="1934"/>
      <c r="AH140" s="1934"/>
      <c r="AI140" s="1934"/>
      <c r="AJ140" s="1935"/>
      <c r="AK140" s="1914"/>
      <c r="AL140" s="1915"/>
      <c r="AM140" s="1915"/>
      <c r="AN140" s="1916"/>
      <c r="AO140" s="1783"/>
      <c r="AP140" s="1917"/>
      <c r="AQ140" s="1918"/>
      <c r="AR140" s="1859"/>
      <c r="AS140" s="1919" t="e">
        <f t="shared" si="97"/>
        <v>#DIV/0!</v>
      </c>
      <c r="AT140" s="1920" t="e">
        <f t="shared" si="98"/>
        <v>#DIV/0!</v>
      </c>
      <c r="AU140" s="1920" t="e">
        <f t="shared" si="99"/>
        <v>#DIV/0!</v>
      </c>
      <c r="AV140" s="1920" t="e">
        <f t="shared" si="100"/>
        <v>#DIV/0!</v>
      </c>
      <c r="AW140" s="1921" t="e">
        <f t="shared" si="101"/>
        <v>#DIV/0!</v>
      </c>
      <c r="AX140" s="1921" t="e">
        <f t="shared" si="102"/>
        <v>#DIV/0!</v>
      </c>
      <c r="AY140" s="1921" t="e">
        <f t="shared" si="103"/>
        <v>#DIV/0!</v>
      </c>
      <c r="AZ140" s="1921" t="e">
        <f t="shared" si="104"/>
        <v>#DIV/0!</v>
      </c>
      <c r="BA140" s="1922" t="e">
        <f t="shared" si="105"/>
        <v>#DIV/0!</v>
      </c>
      <c r="BB140" s="1922" t="e">
        <f t="shared" si="106"/>
        <v>#DIV/0!</v>
      </c>
      <c r="BC140" s="1922" t="e">
        <f t="shared" si="107"/>
        <v>#DIV/0!</v>
      </c>
      <c r="BD140" s="1922" t="e">
        <f t="shared" si="108"/>
        <v>#DIV/0!</v>
      </c>
      <c r="BE140" s="1923">
        <v>0.2</v>
      </c>
      <c r="BF140" s="1923">
        <v>0.8</v>
      </c>
      <c r="BG140" s="1922" t="e">
        <f t="shared" si="109"/>
        <v>#DIV/0!</v>
      </c>
      <c r="BH140" s="1922" t="e">
        <f t="shared" si="110"/>
        <v>#DIV/0!</v>
      </c>
      <c r="BI140" s="1922" t="e">
        <f t="shared" si="111"/>
        <v>#DIV/0!</v>
      </c>
      <c r="BJ140" s="1922" t="e">
        <f t="shared" si="143"/>
        <v>#DIV/0!</v>
      </c>
      <c r="BK140" s="1922" t="e">
        <f t="shared" si="143"/>
        <v>#DIV/0!</v>
      </c>
      <c r="BL140" s="1922" t="e">
        <f t="shared" si="113"/>
        <v>#DIV/0!</v>
      </c>
      <c r="BM140" s="1922" t="e">
        <f t="shared" si="114"/>
        <v>#DIV/0!</v>
      </c>
      <c r="BN140" s="1922" t="e">
        <f t="shared" si="115"/>
        <v>#DIV/0!</v>
      </c>
      <c r="BO140" s="1922" t="e">
        <f t="shared" si="144"/>
        <v>#DIV/0!</v>
      </c>
      <c r="BP140" s="1922" t="e">
        <f t="shared" si="144"/>
        <v>#DIV/0!</v>
      </c>
      <c r="BQ140" s="1922" t="e">
        <f t="shared" si="144"/>
        <v>#DIV/0!</v>
      </c>
      <c r="BR140" s="1922" t="e">
        <f t="shared" si="144"/>
        <v>#DIV/0!</v>
      </c>
      <c r="BS140" s="1924"/>
      <c r="BT140" s="1924"/>
      <c r="BU140" s="1924"/>
      <c r="BV140" s="1924"/>
      <c r="BW140" s="1924"/>
      <c r="BX140" s="1924"/>
      <c r="BY140" s="1924"/>
      <c r="BZ140" s="1924"/>
      <c r="CA140" s="1925"/>
      <c r="CB140" s="1783"/>
      <c r="CC140" s="1926"/>
      <c r="CD140" s="1927"/>
      <c r="CE140" s="1927"/>
      <c r="CF140" s="2225"/>
      <c r="CG140" s="2002"/>
      <c r="CH140" s="1783"/>
      <c r="CI140" s="1783"/>
      <c r="CJ140" s="1783"/>
      <c r="CK140" s="1783"/>
      <c r="CL140" s="1783"/>
      <c r="CM140" s="1783"/>
      <c r="CN140" s="1783"/>
      <c r="CO140" s="1783"/>
      <c r="CP140" s="1783"/>
      <c r="CQ140" s="1783"/>
      <c r="CR140" s="1783"/>
      <c r="CS140" s="1783"/>
      <c r="CT140" s="1783"/>
    </row>
    <row r="141" spans="1:98" ht="15.75" customHeight="1">
      <c r="A141" s="2068"/>
      <c r="B141" s="2004"/>
      <c r="C141" s="2541"/>
      <c r="D141" s="2113"/>
      <c r="E141" s="2048"/>
      <c r="F141" s="1891"/>
      <c r="G141" s="1892"/>
      <c r="H141" s="2257"/>
      <c r="I141" s="2226"/>
      <c r="J141" s="2227"/>
      <c r="K141" s="2227"/>
      <c r="L141" s="2227"/>
      <c r="M141" s="2257"/>
      <c r="N141" s="1685"/>
      <c r="O141" s="1898"/>
      <c r="P141" s="1918"/>
      <c r="Q141" s="2073"/>
      <c r="R141" s="1901"/>
      <c r="S141" s="1901"/>
      <c r="T141" s="1902"/>
      <c r="U141" s="1802"/>
      <c r="V141" s="2234">
        <v>4</v>
      </c>
      <c r="W141" s="2502"/>
      <c r="X141" s="2552"/>
      <c r="Y141" s="2552"/>
      <c r="Z141" s="2501"/>
      <c r="AA141" s="2231"/>
      <c r="AB141" s="1908"/>
      <c r="AC141" s="1908"/>
      <c r="AD141" s="1909"/>
      <c r="AE141" s="1885"/>
      <c r="AF141" s="1932"/>
      <c r="AG141" s="1934"/>
      <c r="AH141" s="1934"/>
      <c r="AI141" s="1934"/>
      <c r="AJ141" s="1935"/>
      <c r="AK141" s="1914"/>
      <c r="AL141" s="1915"/>
      <c r="AM141" s="1915"/>
      <c r="AN141" s="1916"/>
      <c r="AO141" s="1783"/>
      <c r="AP141" s="1917"/>
      <c r="AQ141" s="1918"/>
      <c r="AR141" s="1859"/>
      <c r="AS141" s="1919" t="e">
        <f t="shared" si="97"/>
        <v>#DIV/0!</v>
      </c>
      <c r="AT141" s="1920" t="e">
        <f t="shared" si="98"/>
        <v>#DIV/0!</v>
      </c>
      <c r="AU141" s="1920" t="e">
        <f t="shared" si="99"/>
        <v>#DIV/0!</v>
      </c>
      <c r="AV141" s="1920" t="e">
        <f t="shared" si="100"/>
        <v>#DIV/0!</v>
      </c>
      <c r="AW141" s="1921" t="e">
        <f t="shared" si="101"/>
        <v>#DIV/0!</v>
      </c>
      <c r="AX141" s="1921" t="e">
        <f t="shared" si="102"/>
        <v>#DIV/0!</v>
      </c>
      <c r="AY141" s="1921" t="e">
        <f t="shared" si="103"/>
        <v>#DIV/0!</v>
      </c>
      <c r="AZ141" s="1921" t="e">
        <f t="shared" si="104"/>
        <v>#DIV/0!</v>
      </c>
      <c r="BA141" s="1922" t="e">
        <f t="shared" si="105"/>
        <v>#DIV/0!</v>
      </c>
      <c r="BB141" s="1922" t="e">
        <f t="shared" si="106"/>
        <v>#DIV/0!</v>
      </c>
      <c r="BC141" s="1922" t="e">
        <f t="shared" si="107"/>
        <v>#DIV/0!</v>
      </c>
      <c r="BD141" s="1922" t="e">
        <f t="shared" si="108"/>
        <v>#DIV/0!</v>
      </c>
      <c r="BE141" s="1923">
        <v>0.2</v>
      </c>
      <c r="BF141" s="1923">
        <v>0.8</v>
      </c>
      <c r="BG141" s="1922" t="e">
        <f t="shared" si="109"/>
        <v>#DIV/0!</v>
      </c>
      <c r="BH141" s="1922" t="e">
        <f t="shared" si="110"/>
        <v>#DIV/0!</v>
      </c>
      <c r="BI141" s="1922" t="e">
        <f t="shared" si="111"/>
        <v>#DIV/0!</v>
      </c>
      <c r="BJ141" s="1922" t="e">
        <f t="shared" si="143"/>
        <v>#DIV/0!</v>
      </c>
      <c r="BK141" s="1922" t="e">
        <f t="shared" si="143"/>
        <v>#DIV/0!</v>
      </c>
      <c r="BL141" s="1922" t="e">
        <f t="shared" si="113"/>
        <v>#DIV/0!</v>
      </c>
      <c r="BM141" s="1922" t="e">
        <f t="shared" si="114"/>
        <v>#DIV/0!</v>
      </c>
      <c r="BN141" s="1922" t="e">
        <f t="shared" si="115"/>
        <v>#DIV/0!</v>
      </c>
      <c r="BO141" s="1922" t="e">
        <f t="shared" si="144"/>
        <v>#DIV/0!</v>
      </c>
      <c r="BP141" s="1922" t="e">
        <f t="shared" si="144"/>
        <v>#DIV/0!</v>
      </c>
      <c r="BQ141" s="1922" t="e">
        <f t="shared" si="144"/>
        <v>#DIV/0!</v>
      </c>
      <c r="BR141" s="1922" t="e">
        <f t="shared" si="144"/>
        <v>#DIV/0!</v>
      </c>
      <c r="BS141" s="1924"/>
      <c r="BT141" s="1924"/>
      <c r="BU141" s="1924"/>
      <c r="BV141" s="1924"/>
      <c r="BW141" s="1924"/>
      <c r="BX141" s="1924"/>
      <c r="BY141" s="1924"/>
      <c r="BZ141" s="1924"/>
      <c r="CA141" s="1925"/>
      <c r="CB141" s="1783"/>
      <c r="CC141" s="1926"/>
      <c r="CD141" s="1927"/>
      <c r="CE141" s="1927"/>
      <c r="CF141" s="2225"/>
      <c r="CG141" s="2002"/>
      <c r="CH141" s="1783"/>
      <c r="CI141" s="1783"/>
      <c r="CJ141" s="1783"/>
      <c r="CK141" s="1783"/>
      <c r="CL141" s="1783"/>
      <c r="CM141" s="1783"/>
      <c r="CN141" s="1783"/>
      <c r="CO141" s="1783"/>
      <c r="CP141" s="1783"/>
      <c r="CQ141" s="1783"/>
      <c r="CR141" s="1783"/>
      <c r="CS141" s="1783"/>
      <c r="CT141" s="1783"/>
    </row>
    <row r="142" spans="1:98" ht="15.75" customHeight="1">
      <c r="A142" s="2068"/>
      <c r="B142" s="2004"/>
      <c r="C142" s="2541"/>
      <c r="D142" s="2113"/>
      <c r="E142" s="2048"/>
      <c r="F142" s="1891"/>
      <c r="G142" s="1892"/>
      <c r="H142" s="2257"/>
      <c r="I142" s="2226"/>
      <c r="J142" s="2227"/>
      <c r="K142" s="2227"/>
      <c r="L142" s="2227"/>
      <c r="M142" s="2257"/>
      <c r="N142" s="1685"/>
      <c r="O142" s="1898"/>
      <c r="P142" s="1918"/>
      <c r="Q142" s="2073"/>
      <c r="R142" s="1901"/>
      <c r="S142" s="1901"/>
      <c r="T142" s="1902"/>
      <c r="U142" s="1802"/>
      <c r="V142" s="2234">
        <v>5</v>
      </c>
      <c r="W142" s="2502"/>
      <c r="X142" s="2552"/>
      <c r="Y142" s="2552"/>
      <c r="Z142" s="2501"/>
      <c r="AA142" s="2231"/>
      <c r="AB142" s="1908"/>
      <c r="AC142" s="1908"/>
      <c r="AD142" s="1909"/>
      <c r="AE142" s="1885"/>
      <c r="AF142" s="1932"/>
      <c r="AG142" s="1934"/>
      <c r="AH142" s="1934"/>
      <c r="AI142" s="1934"/>
      <c r="AJ142" s="1935"/>
      <c r="AK142" s="1914"/>
      <c r="AL142" s="1915"/>
      <c r="AM142" s="1915"/>
      <c r="AN142" s="1916"/>
      <c r="AO142" s="1783"/>
      <c r="AP142" s="1917"/>
      <c r="AQ142" s="1918"/>
      <c r="AR142" s="1859"/>
      <c r="AS142" s="1919" t="e">
        <f t="shared" si="97"/>
        <v>#DIV/0!</v>
      </c>
      <c r="AT142" s="1920" t="e">
        <f t="shared" si="98"/>
        <v>#DIV/0!</v>
      </c>
      <c r="AU142" s="1920" t="e">
        <f t="shared" si="99"/>
        <v>#DIV/0!</v>
      </c>
      <c r="AV142" s="1920" t="e">
        <f t="shared" si="100"/>
        <v>#DIV/0!</v>
      </c>
      <c r="AW142" s="1921" t="e">
        <f t="shared" si="101"/>
        <v>#DIV/0!</v>
      </c>
      <c r="AX142" s="1921" t="e">
        <f t="shared" si="102"/>
        <v>#DIV/0!</v>
      </c>
      <c r="AY142" s="1921" t="e">
        <f t="shared" si="103"/>
        <v>#DIV/0!</v>
      </c>
      <c r="AZ142" s="1921" t="e">
        <f t="shared" si="104"/>
        <v>#DIV/0!</v>
      </c>
      <c r="BA142" s="1922" t="e">
        <f t="shared" si="105"/>
        <v>#DIV/0!</v>
      </c>
      <c r="BB142" s="1922" t="e">
        <f t="shared" si="106"/>
        <v>#DIV/0!</v>
      </c>
      <c r="BC142" s="1922" t="e">
        <f t="shared" si="107"/>
        <v>#DIV/0!</v>
      </c>
      <c r="BD142" s="1922" t="e">
        <f t="shared" si="108"/>
        <v>#DIV/0!</v>
      </c>
      <c r="BE142" s="1923">
        <v>0.2</v>
      </c>
      <c r="BF142" s="1923">
        <v>0.8</v>
      </c>
      <c r="BG142" s="1922" t="e">
        <f t="shared" si="109"/>
        <v>#DIV/0!</v>
      </c>
      <c r="BH142" s="1922" t="e">
        <f t="shared" si="110"/>
        <v>#DIV/0!</v>
      </c>
      <c r="BI142" s="1922" t="e">
        <f t="shared" si="111"/>
        <v>#DIV/0!</v>
      </c>
      <c r="BJ142" s="1922" t="e">
        <f t="shared" si="143"/>
        <v>#DIV/0!</v>
      </c>
      <c r="BK142" s="1922" t="e">
        <f t="shared" si="143"/>
        <v>#DIV/0!</v>
      </c>
      <c r="BL142" s="1922" t="e">
        <f t="shared" si="113"/>
        <v>#DIV/0!</v>
      </c>
      <c r="BM142" s="1922" t="e">
        <f t="shared" si="114"/>
        <v>#DIV/0!</v>
      </c>
      <c r="BN142" s="1922" t="e">
        <f t="shared" si="115"/>
        <v>#DIV/0!</v>
      </c>
      <c r="BO142" s="1922" t="e">
        <f t="shared" si="144"/>
        <v>#DIV/0!</v>
      </c>
      <c r="BP142" s="1922" t="e">
        <f t="shared" si="144"/>
        <v>#DIV/0!</v>
      </c>
      <c r="BQ142" s="1922" t="e">
        <f t="shared" si="144"/>
        <v>#DIV/0!</v>
      </c>
      <c r="BR142" s="1922" t="e">
        <f t="shared" si="144"/>
        <v>#DIV/0!</v>
      </c>
      <c r="BS142" s="1924"/>
      <c r="BT142" s="1924"/>
      <c r="BU142" s="1924"/>
      <c r="BV142" s="1924"/>
      <c r="BW142" s="1924"/>
      <c r="BX142" s="1924"/>
      <c r="BY142" s="1924"/>
      <c r="BZ142" s="1924"/>
      <c r="CA142" s="1925"/>
      <c r="CB142" s="1783"/>
      <c r="CC142" s="1926"/>
      <c r="CD142" s="1927"/>
      <c r="CE142" s="1927"/>
      <c r="CF142" s="2225"/>
      <c r="CG142" s="2002"/>
      <c r="CH142" s="1783"/>
      <c r="CI142" s="1783"/>
      <c r="CJ142" s="1783"/>
      <c r="CK142" s="1783"/>
      <c r="CL142" s="1783"/>
      <c r="CM142" s="1783"/>
      <c r="CN142" s="1783"/>
      <c r="CO142" s="1783"/>
      <c r="CP142" s="1783"/>
      <c r="CQ142" s="1783"/>
      <c r="CR142" s="1783"/>
      <c r="CS142" s="1783"/>
      <c r="CT142" s="1783"/>
    </row>
    <row r="143" spans="1:98" ht="15.75" customHeight="1">
      <c r="A143" s="2068"/>
      <c r="B143" s="2004"/>
      <c r="C143" s="2541"/>
      <c r="D143" s="2113"/>
      <c r="E143" s="2048"/>
      <c r="F143" s="1891"/>
      <c r="G143" s="1892"/>
      <c r="H143" s="2257"/>
      <c r="I143" s="2226"/>
      <c r="J143" s="2227"/>
      <c r="K143" s="2227"/>
      <c r="L143" s="2227"/>
      <c r="M143" s="2257"/>
      <c r="N143" s="1685"/>
      <c r="O143" s="1898"/>
      <c r="P143" s="1918"/>
      <c r="Q143" s="2073"/>
      <c r="R143" s="1901"/>
      <c r="S143" s="1901"/>
      <c r="T143" s="1902"/>
      <c r="U143" s="1802"/>
      <c r="V143" s="2234">
        <v>6</v>
      </c>
      <c r="W143" s="2502"/>
      <c r="X143" s="2552"/>
      <c r="Y143" s="2552"/>
      <c r="Z143" s="2501"/>
      <c r="AA143" s="2231"/>
      <c r="AB143" s="1908"/>
      <c r="AC143" s="1908"/>
      <c r="AD143" s="1909"/>
      <c r="AE143" s="1885"/>
      <c r="AF143" s="1932"/>
      <c r="AG143" s="1934"/>
      <c r="AH143" s="1934"/>
      <c r="AI143" s="1934"/>
      <c r="AJ143" s="1935"/>
      <c r="AK143" s="1914"/>
      <c r="AL143" s="1915"/>
      <c r="AM143" s="1915"/>
      <c r="AN143" s="1916"/>
      <c r="AO143" s="1783"/>
      <c r="AP143" s="1917"/>
      <c r="AQ143" s="1918"/>
      <c r="AR143" s="1859"/>
      <c r="AS143" s="1919" t="e">
        <f t="shared" si="97"/>
        <v>#DIV/0!</v>
      </c>
      <c r="AT143" s="1920" t="e">
        <f t="shared" si="98"/>
        <v>#DIV/0!</v>
      </c>
      <c r="AU143" s="1920" t="e">
        <f t="shared" si="99"/>
        <v>#DIV/0!</v>
      </c>
      <c r="AV143" s="1920" t="e">
        <f t="shared" si="100"/>
        <v>#DIV/0!</v>
      </c>
      <c r="AW143" s="1921" t="e">
        <f t="shared" si="101"/>
        <v>#DIV/0!</v>
      </c>
      <c r="AX143" s="1921" t="e">
        <f t="shared" si="102"/>
        <v>#DIV/0!</v>
      </c>
      <c r="AY143" s="1921" t="e">
        <f t="shared" si="103"/>
        <v>#DIV/0!</v>
      </c>
      <c r="AZ143" s="1921" t="e">
        <f t="shared" si="104"/>
        <v>#DIV/0!</v>
      </c>
      <c r="BA143" s="1922" t="e">
        <f t="shared" si="105"/>
        <v>#DIV/0!</v>
      </c>
      <c r="BB143" s="1922" t="e">
        <f t="shared" si="106"/>
        <v>#DIV/0!</v>
      </c>
      <c r="BC143" s="1922" t="e">
        <f t="shared" si="107"/>
        <v>#DIV/0!</v>
      </c>
      <c r="BD143" s="1922" t="e">
        <f t="shared" si="108"/>
        <v>#DIV/0!</v>
      </c>
      <c r="BE143" s="1923">
        <v>0.2</v>
      </c>
      <c r="BF143" s="1923">
        <v>0.8</v>
      </c>
      <c r="BG143" s="1922" t="e">
        <f t="shared" si="109"/>
        <v>#DIV/0!</v>
      </c>
      <c r="BH143" s="1922" t="e">
        <f t="shared" si="110"/>
        <v>#DIV/0!</v>
      </c>
      <c r="BI143" s="1922" t="e">
        <f t="shared" si="111"/>
        <v>#DIV/0!</v>
      </c>
      <c r="BJ143" s="1922" t="e">
        <f t="shared" si="143"/>
        <v>#DIV/0!</v>
      </c>
      <c r="BK143" s="1922" t="e">
        <f t="shared" si="143"/>
        <v>#DIV/0!</v>
      </c>
      <c r="BL143" s="1922" t="e">
        <f t="shared" si="113"/>
        <v>#DIV/0!</v>
      </c>
      <c r="BM143" s="1922" t="e">
        <f t="shared" si="114"/>
        <v>#DIV/0!</v>
      </c>
      <c r="BN143" s="1922" t="e">
        <f t="shared" si="115"/>
        <v>#DIV/0!</v>
      </c>
      <c r="BO143" s="1922" t="e">
        <f t="shared" si="144"/>
        <v>#DIV/0!</v>
      </c>
      <c r="BP143" s="1922" t="e">
        <f t="shared" si="144"/>
        <v>#DIV/0!</v>
      </c>
      <c r="BQ143" s="1922" t="e">
        <f t="shared" si="144"/>
        <v>#DIV/0!</v>
      </c>
      <c r="BR143" s="1922" t="e">
        <f t="shared" si="144"/>
        <v>#DIV/0!</v>
      </c>
      <c r="BS143" s="1924"/>
      <c r="BT143" s="1924"/>
      <c r="BU143" s="1924"/>
      <c r="BV143" s="1924"/>
      <c r="BW143" s="1924"/>
      <c r="BX143" s="1924"/>
      <c r="BY143" s="1924"/>
      <c r="BZ143" s="1924"/>
      <c r="CA143" s="1925"/>
      <c r="CB143" s="1783"/>
      <c r="CC143" s="1926"/>
      <c r="CD143" s="1927"/>
      <c r="CE143" s="1927"/>
      <c r="CF143" s="2225"/>
      <c r="CG143" s="2002"/>
      <c r="CH143" s="1783"/>
      <c r="CI143" s="1783"/>
      <c r="CJ143" s="1783"/>
      <c r="CK143" s="1783"/>
      <c r="CL143" s="1783"/>
      <c r="CM143" s="1783"/>
      <c r="CN143" s="1783"/>
      <c r="CO143" s="1783"/>
      <c r="CP143" s="1783"/>
      <c r="CQ143" s="1783"/>
      <c r="CR143" s="1783"/>
      <c r="CS143" s="1783"/>
      <c r="CT143" s="1783"/>
    </row>
    <row r="144" spans="1:98" ht="15.75" customHeight="1">
      <c r="A144" s="2068"/>
      <c r="B144" s="2004"/>
      <c r="C144" s="2541"/>
      <c r="D144" s="2113"/>
      <c r="E144" s="2048"/>
      <c r="F144" s="1891"/>
      <c r="G144" s="1892"/>
      <c r="H144" s="2257"/>
      <c r="I144" s="2226"/>
      <c r="J144" s="2227"/>
      <c r="K144" s="2227"/>
      <c r="L144" s="2227"/>
      <c r="M144" s="2257"/>
      <c r="N144" s="1685"/>
      <c r="O144" s="1898"/>
      <c r="P144" s="1918"/>
      <c r="Q144" s="2073"/>
      <c r="R144" s="1901"/>
      <c r="S144" s="1901"/>
      <c r="T144" s="1902"/>
      <c r="U144" s="1802"/>
      <c r="V144" s="2234">
        <v>7</v>
      </c>
      <c r="W144" s="2502"/>
      <c r="X144" s="2552"/>
      <c r="Y144" s="2552"/>
      <c r="Z144" s="2501"/>
      <c r="AA144" s="2231"/>
      <c r="AB144" s="1908"/>
      <c r="AC144" s="1908"/>
      <c r="AD144" s="1909"/>
      <c r="AE144" s="1885"/>
      <c r="AF144" s="1932"/>
      <c r="AG144" s="1934"/>
      <c r="AH144" s="1934"/>
      <c r="AI144" s="1934"/>
      <c r="AJ144" s="1935"/>
      <c r="AK144" s="1914"/>
      <c r="AL144" s="1915"/>
      <c r="AM144" s="1915"/>
      <c r="AN144" s="1916"/>
      <c r="AO144" s="1783"/>
      <c r="AP144" s="1917"/>
      <c r="AQ144" s="1918"/>
      <c r="AR144" s="1859"/>
      <c r="AS144" s="1919" t="e">
        <f t="shared" si="97"/>
        <v>#DIV/0!</v>
      </c>
      <c r="AT144" s="1920" t="e">
        <f t="shared" si="98"/>
        <v>#DIV/0!</v>
      </c>
      <c r="AU144" s="1920" t="e">
        <f t="shared" si="99"/>
        <v>#DIV/0!</v>
      </c>
      <c r="AV144" s="1920" t="e">
        <f t="shared" si="100"/>
        <v>#DIV/0!</v>
      </c>
      <c r="AW144" s="1921" t="e">
        <f t="shared" si="101"/>
        <v>#DIV/0!</v>
      </c>
      <c r="AX144" s="1921" t="e">
        <f t="shared" si="102"/>
        <v>#DIV/0!</v>
      </c>
      <c r="AY144" s="1921" t="e">
        <f t="shared" si="103"/>
        <v>#DIV/0!</v>
      </c>
      <c r="AZ144" s="1921" t="e">
        <f t="shared" si="104"/>
        <v>#DIV/0!</v>
      </c>
      <c r="BA144" s="1922" t="e">
        <f t="shared" si="105"/>
        <v>#DIV/0!</v>
      </c>
      <c r="BB144" s="1922" t="e">
        <f t="shared" si="106"/>
        <v>#DIV/0!</v>
      </c>
      <c r="BC144" s="1922" t="e">
        <f t="shared" si="107"/>
        <v>#DIV/0!</v>
      </c>
      <c r="BD144" s="1922" t="e">
        <f t="shared" si="108"/>
        <v>#DIV/0!</v>
      </c>
      <c r="BE144" s="1923">
        <v>0.2</v>
      </c>
      <c r="BF144" s="1923">
        <v>0.8</v>
      </c>
      <c r="BG144" s="1922" t="e">
        <f t="shared" si="109"/>
        <v>#DIV/0!</v>
      </c>
      <c r="BH144" s="1922" t="e">
        <f t="shared" si="110"/>
        <v>#DIV/0!</v>
      </c>
      <c r="BI144" s="1922" t="e">
        <f t="shared" si="111"/>
        <v>#DIV/0!</v>
      </c>
      <c r="BJ144" s="1922" t="e">
        <f t="shared" si="143"/>
        <v>#DIV/0!</v>
      </c>
      <c r="BK144" s="1922" t="e">
        <f t="shared" si="143"/>
        <v>#DIV/0!</v>
      </c>
      <c r="BL144" s="1922" t="e">
        <f t="shared" si="113"/>
        <v>#DIV/0!</v>
      </c>
      <c r="BM144" s="1922" t="e">
        <f t="shared" si="114"/>
        <v>#DIV/0!</v>
      </c>
      <c r="BN144" s="1922" t="e">
        <f t="shared" si="115"/>
        <v>#DIV/0!</v>
      </c>
      <c r="BO144" s="1922" t="e">
        <f t="shared" si="144"/>
        <v>#DIV/0!</v>
      </c>
      <c r="BP144" s="1922" t="e">
        <f t="shared" si="144"/>
        <v>#DIV/0!</v>
      </c>
      <c r="BQ144" s="1922" t="e">
        <f t="shared" si="144"/>
        <v>#DIV/0!</v>
      </c>
      <c r="BR144" s="1922" t="e">
        <f t="shared" si="144"/>
        <v>#DIV/0!</v>
      </c>
      <c r="BS144" s="1924"/>
      <c r="BT144" s="1924"/>
      <c r="BU144" s="1924"/>
      <c r="BV144" s="1924"/>
      <c r="BW144" s="1924"/>
      <c r="BX144" s="1924"/>
      <c r="BY144" s="1924"/>
      <c r="BZ144" s="1924"/>
      <c r="CA144" s="1925"/>
      <c r="CB144" s="1783"/>
      <c r="CC144" s="1926"/>
      <c r="CD144" s="1927"/>
      <c r="CE144" s="1927"/>
      <c r="CF144" s="2225"/>
      <c r="CG144" s="2002"/>
      <c r="CH144" s="1783"/>
      <c r="CI144" s="1783"/>
      <c r="CJ144" s="1783"/>
      <c r="CK144" s="1783"/>
      <c r="CL144" s="1783"/>
      <c r="CM144" s="1783"/>
      <c r="CN144" s="1783"/>
      <c r="CO144" s="1783"/>
      <c r="CP144" s="1783"/>
      <c r="CQ144" s="1783"/>
      <c r="CR144" s="1783"/>
      <c r="CS144" s="1783"/>
      <c r="CT144" s="1783"/>
    </row>
    <row r="145" spans="1:98" ht="15.75" customHeight="1">
      <c r="A145" s="2068"/>
      <c r="B145" s="2004"/>
      <c r="C145" s="2541"/>
      <c r="D145" s="2113"/>
      <c r="E145" s="2048"/>
      <c r="F145" s="1891"/>
      <c r="G145" s="1892"/>
      <c r="H145" s="2257"/>
      <c r="I145" s="2226"/>
      <c r="J145" s="2227"/>
      <c r="K145" s="2227"/>
      <c r="L145" s="2227"/>
      <c r="M145" s="2257"/>
      <c r="N145" s="1685"/>
      <c r="O145" s="1898"/>
      <c r="P145" s="1918"/>
      <c r="Q145" s="2073"/>
      <c r="R145" s="1901"/>
      <c r="S145" s="1901"/>
      <c r="T145" s="1902"/>
      <c r="U145" s="1802"/>
      <c r="V145" s="2234">
        <v>8</v>
      </c>
      <c r="W145" s="2502"/>
      <c r="X145" s="2552"/>
      <c r="Y145" s="2552"/>
      <c r="Z145" s="2501"/>
      <c r="AA145" s="2231"/>
      <c r="AB145" s="1908"/>
      <c r="AC145" s="1908"/>
      <c r="AD145" s="1909"/>
      <c r="AE145" s="1885"/>
      <c r="AF145" s="1932"/>
      <c r="AG145" s="1934"/>
      <c r="AH145" s="1934"/>
      <c r="AI145" s="1934"/>
      <c r="AJ145" s="1935"/>
      <c r="AK145" s="1914"/>
      <c r="AL145" s="1915"/>
      <c r="AM145" s="1915"/>
      <c r="AN145" s="1916"/>
      <c r="AO145" s="1783"/>
      <c r="AP145" s="1917"/>
      <c r="AQ145" s="1918"/>
      <c r="AR145" s="1859"/>
      <c r="AS145" s="1919" t="e">
        <f t="shared" si="97"/>
        <v>#DIV/0!</v>
      </c>
      <c r="AT145" s="1920" t="e">
        <f t="shared" si="98"/>
        <v>#DIV/0!</v>
      </c>
      <c r="AU145" s="1920" t="e">
        <f t="shared" si="99"/>
        <v>#DIV/0!</v>
      </c>
      <c r="AV145" s="1920" t="e">
        <f t="shared" si="100"/>
        <v>#DIV/0!</v>
      </c>
      <c r="AW145" s="1921" t="e">
        <f t="shared" si="101"/>
        <v>#DIV/0!</v>
      </c>
      <c r="AX145" s="1921" t="e">
        <f t="shared" si="102"/>
        <v>#DIV/0!</v>
      </c>
      <c r="AY145" s="1921" t="e">
        <f t="shared" si="103"/>
        <v>#DIV/0!</v>
      </c>
      <c r="AZ145" s="1921" t="e">
        <f t="shared" si="104"/>
        <v>#DIV/0!</v>
      </c>
      <c r="BA145" s="1922" t="e">
        <f t="shared" si="105"/>
        <v>#DIV/0!</v>
      </c>
      <c r="BB145" s="1922" t="e">
        <f t="shared" si="106"/>
        <v>#DIV/0!</v>
      </c>
      <c r="BC145" s="1922" t="e">
        <f t="shared" si="107"/>
        <v>#DIV/0!</v>
      </c>
      <c r="BD145" s="1922" t="e">
        <f t="shared" si="108"/>
        <v>#DIV/0!</v>
      </c>
      <c r="BE145" s="1923">
        <v>0.2</v>
      </c>
      <c r="BF145" s="1923">
        <v>0.8</v>
      </c>
      <c r="BG145" s="1922" t="e">
        <f t="shared" si="109"/>
        <v>#DIV/0!</v>
      </c>
      <c r="BH145" s="1922" t="e">
        <f t="shared" si="110"/>
        <v>#DIV/0!</v>
      </c>
      <c r="BI145" s="1922" t="e">
        <f t="shared" si="111"/>
        <v>#DIV/0!</v>
      </c>
      <c r="BJ145" s="1922" t="e">
        <f t="shared" si="143"/>
        <v>#DIV/0!</v>
      </c>
      <c r="BK145" s="1922" t="e">
        <f t="shared" si="143"/>
        <v>#DIV/0!</v>
      </c>
      <c r="BL145" s="1922" t="e">
        <f t="shared" si="113"/>
        <v>#DIV/0!</v>
      </c>
      <c r="BM145" s="1922" t="e">
        <f t="shared" si="114"/>
        <v>#DIV/0!</v>
      </c>
      <c r="BN145" s="1922" t="e">
        <f t="shared" si="115"/>
        <v>#DIV/0!</v>
      </c>
      <c r="BO145" s="1922" t="e">
        <f t="shared" si="144"/>
        <v>#DIV/0!</v>
      </c>
      <c r="BP145" s="1922" t="e">
        <f t="shared" si="144"/>
        <v>#DIV/0!</v>
      </c>
      <c r="BQ145" s="1922" t="e">
        <f t="shared" si="144"/>
        <v>#DIV/0!</v>
      </c>
      <c r="BR145" s="1922" t="e">
        <f t="shared" si="144"/>
        <v>#DIV/0!</v>
      </c>
      <c r="BS145" s="1924"/>
      <c r="BT145" s="1924"/>
      <c r="BU145" s="1924"/>
      <c r="BV145" s="1924"/>
      <c r="BW145" s="1924"/>
      <c r="BX145" s="1924"/>
      <c r="BY145" s="1924"/>
      <c r="BZ145" s="1924"/>
      <c r="CA145" s="1925"/>
      <c r="CB145" s="1783"/>
      <c r="CC145" s="1926"/>
      <c r="CD145" s="1927"/>
      <c r="CE145" s="1927"/>
      <c r="CF145" s="2225"/>
      <c r="CG145" s="2002"/>
      <c r="CH145" s="1783"/>
      <c r="CI145" s="1783"/>
      <c r="CJ145" s="1783"/>
      <c r="CK145" s="1783"/>
      <c r="CL145" s="1783"/>
      <c r="CM145" s="1783"/>
      <c r="CN145" s="1783"/>
      <c r="CO145" s="1783"/>
      <c r="CP145" s="1783"/>
      <c r="CQ145" s="1783"/>
      <c r="CR145" s="1783"/>
      <c r="CS145" s="1783"/>
      <c r="CT145" s="1783"/>
    </row>
    <row r="146" spans="1:98" ht="15.75" customHeight="1">
      <c r="A146" s="2068"/>
      <c r="B146" s="2004"/>
      <c r="C146" s="2541"/>
      <c r="D146" s="2113"/>
      <c r="E146" s="2048"/>
      <c r="F146" s="1891"/>
      <c r="G146" s="1892"/>
      <c r="H146" s="2257"/>
      <c r="I146" s="2226"/>
      <c r="J146" s="2227"/>
      <c r="K146" s="2227"/>
      <c r="L146" s="2227"/>
      <c r="M146" s="2257"/>
      <c r="N146" s="1685"/>
      <c r="O146" s="1898"/>
      <c r="P146" s="1918"/>
      <c r="Q146" s="2073"/>
      <c r="R146" s="1901"/>
      <c r="S146" s="1901"/>
      <c r="T146" s="1902"/>
      <c r="U146" s="1802"/>
      <c r="V146" s="2234">
        <v>9</v>
      </c>
      <c r="W146" s="2502"/>
      <c r="X146" s="2552"/>
      <c r="Y146" s="2552"/>
      <c r="Z146" s="2501"/>
      <c r="AA146" s="2231"/>
      <c r="AB146" s="1908"/>
      <c r="AC146" s="1908"/>
      <c r="AD146" s="1909"/>
      <c r="AE146" s="1885"/>
      <c r="AF146" s="1932"/>
      <c r="AG146" s="1934"/>
      <c r="AH146" s="1934"/>
      <c r="AI146" s="1934"/>
      <c r="AJ146" s="1935"/>
      <c r="AK146" s="1914"/>
      <c r="AL146" s="1915"/>
      <c r="AM146" s="1915"/>
      <c r="AN146" s="1916"/>
      <c r="AO146" s="1783"/>
      <c r="AP146" s="1917"/>
      <c r="AQ146" s="1918"/>
      <c r="AR146" s="1859"/>
      <c r="AS146" s="1919" t="e">
        <f t="shared" si="97"/>
        <v>#DIV/0!</v>
      </c>
      <c r="AT146" s="1920" t="e">
        <f t="shared" si="98"/>
        <v>#DIV/0!</v>
      </c>
      <c r="AU146" s="1920" t="e">
        <f t="shared" si="99"/>
        <v>#DIV/0!</v>
      </c>
      <c r="AV146" s="1920" t="e">
        <f t="shared" si="100"/>
        <v>#DIV/0!</v>
      </c>
      <c r="AW146" s="1921" t="e">
        <f t="shared" si="101"/>
        <v>#DIV/0!</v>
      </c>
      <c r="AX146" s="1921" t="e">
        <f t="shared" si="102"/>
        <v>#DIV/0!</v>
      </c>
      <c r="AY146" s="1921" t="e">
        <f t="shared" si="103"/>
        <v>#DIV/0!</v>
      </c>
      <c r="AZ146" s="1921" t="e">
        <f t="shared" si="104"/>
        <v>#DIV/0!</v>
      </c>
      <c r="BA146" s="1922" t="e">
        <f t="shared" si="105"/>
        <v>#DIV/0!</v>
      </c>
      <c r="BB146" s="1922" t="e">
        <f t="shared" si="106"/>
        <v>#DIV/0!</v>
      </c>
      <c r="BC146" s="1922" t="e">
        <f t="shared" si="107"/>
        <v>#DIV/0!</v>
      </c>
      <c r="BD146" s="1922" t="e">
        <f t="shared" si="108"/>
        <v>#DIV/0!</v>
      </c>
      <c r="BE146" s="1923">
        <v>0.2</v>
      </c>
      <c r="BF146" s="1923">
        <v>0.8</v>
      </c>
      <c r="BG146" s="1922" t="e">
        <f t="shared" si="109"/>
        <v>#DIV/0!</v>
      </c>
      <c r="BH146" s="1922" t="e">
        <f t="shared" si="110"/>
        <v>#DIV/0!</v>
      </c>
      <c r="BI146" s="1922" t="e">
        <f t="shared" si="111"/>
        <v>#DIV/0!</v>
      </c>
      <c r="BJ146" s="1922" t="e">
        <f t="shared" si="143"/>
        <v>#DIV/0!</v>
      </c>
      <c r="BK146" s="1922" t="e">
        <f t="shared" si="143"/>
        <v>#DIV/0!</v>
      </c>
      <c r="BL146" s="1922" t="e">
        <f t="shared" si="113"/>
        <v>#DIV/0!</v>
      </c>
      <c r="BM146" s="1922" t="e">
        <f t="shared" si="114"/>
        <v>#DIV/0!</v>
      </c>
      <c r="BN146" s="1922" t="e">
        <f t="shared" si="115"/>
        <v>#DIV/0!</v>
      </c>
      <c r="BO146" s="1922" t="e">
        <f t="shared" si="144"/>
        <v>#DIV/0!</v>
      </c>
      <c r="BP146" s="1922" t="e">
        <f t="shared" si="144"/>
        <v>#DIV/0!</v>
      </c>
      <c r="BQ146" s="1922" t="e">
        <f t="shared" si="144"/>
        <v>#DIV/0!</v>
      </c>
      <c r="BR146" s="1922" t="e">
        <f t="shared" si="144"/>
        <v>#DIV/0!</v>
      </c>
      <c r="BS146" s="1924"/>
      <c r="BT146" s="1924"/>
      <c r="BU146" s="1924"/>
      <c r="BV146" s="1924"/>
      <c r="BW146" s="1924"/>
      <c r="BX146" s="1924"/>
      <c r="BY146" s="1924"/>
      <c r="BZ146" s="1924"/>
      <c r="CA146" s="1925"/>
      <c r="CB146" s="1783"/>
      <c r="CC146" s="1926"/>
      <c r="CD146" s="1927"/>
      <c r="CE146" s="1927"/>
      <c r="CF146" s="2225"/>
      <c r="CG146" s="2002"/>
      <c r="CH146" s="1783"/>
      <c r="CI146" s="1783"/>
      <c r="CJ146" s="1783"/>
      <c r="CK146" s="1783"/>
      <c r="CL146" s="1783"/>
      <c r="CM146" s="1783"/>
      <c r="CN146" s="1783"/>
      <c r="CO146" s="1783"/>
      <c r="CP146" s="1783"/>
      <c r="CQ146" s="1783"/>
      <c r="CR146" s="1783"/>
      <c r="CS146" s="1783"/>
      <c r="CT146" s="1783"/>
    </row>
    <row r="147" spans="1:98" ht="15.75" customHeight="1" thickBot="1">
      <c r="A147" s="2528"/>
      <c r="B147" s="2543"/>
      <c r="C147" s="2544"/>
      <c r="D147" s="2389"/>
      <c r="E147" s="2390"/>
      <c r="F147" s="2352"/>
      <c r="G147" s="2353"/>
      <c r="H147" s="3280"/>
      <c r="I147" s="2392"/>
      <c r="J147" s="2393"/>
      <c r="K147" s="2393"/>
      <c r="L147" s="2393"/>
      <c r="M147" s="3280"/>
      <c r="N147" s="2394"/>
      <c r="O147" s="2359"/>
      <c r="P147" s="2360"/>
      <c r="Q147" s="2361"/>
      <c r="R147" s="2362"/>
      <c r="S147" s="2362"/>
      <c r="T147" s="2363"/>
      <c r="U147" s="1802"/>
      <c r="V147" s="2533">
        <v>10</v>
      </c>
      <c r="W147" s="2534"/>
      <c r="X147" s="2553"/>
      <c r="Y147" s="2553"/>
      <c r="Z147" s="2536"/>
      <c r="AA147" s="2472"/>
      <c r="AB147" s="1951"/>
      <c r="AC147" s="1951"/>
      <c r="AD147" s="1952"/>
      <c r="AE147" s="1885"/>
      <c r="AF147" s="2366"/>
      <c r="AG147" s="2368"/>
      <c r="AH147" s="2368"/>
      <c r="AI147" s="2368"/>
      <c r="AJ147" s="2369"/>
      <c r="AK147" s="2370"/>
      <c r="AL147" s="2371"/>
      <c r="AM147" s="2371"/>
      <c r="AN147" s="2372"/>
      <c r="AO147" s="1783"/>
      <c r="AP147" s="2373"/>
      <c r="AQ147" s="2360"/>
      <c r="AR147" s="1859"/>
      <c r="AS147" s="1962" t="e">
        <f t="shared" si="97"/>
        <v>#DIV/0!</v>
      </c>
      <c r="AT147" s="2374" t="e">
        <f t="shared" si="98"/>
        <v>#DIV/0!</v>
      </c>
      <c r="AU147" s="2374" t="e">
        <f t="shared" si="99"/>
        <v>#DIV/0!</v>
      </c>
      <c r="AV147" s="2374" t="e">
        <f t="shared" si="100"/>
        <v>#DIV/0!</v>
      </c>
      <c r="AW147" s="2375" t="e">
        <f t="shared" si="101"/>
        <v>#DIV/0!</v>
      </c>
      <c r="AX147" s="2375" t="e">
        <f t="shared" si="102"/>
        <v>#DIV/0!</v>
      </c>
      <c r="AY147" s="2375" t="e">
        <f t="shared" si="103"/>
        <v>#DIV/0!</v>
      </c>
      <c r="AZ147" s="2375" t="e">
        <f t="shared" si="104"/>
        <v>#DIV/0!</v>
      </c>
      <c r="BA147" s="1966" t="e">
        <f t="shared" si="105"/>
        <v>#DIV/0!</v>
      </c>
      <c r="BB147" s="1966" t="e">
        <f t="shared" si="106"/>
        <v>#DIV/0!</v>
      </c>
      <c r="BC147" s="1966" t="e">
        <f t="shared" si="107"/>
        <v>#DIV/0!</v>
      </c>
      <c r="BD147" s="1966" t="e">
        <f t="shared" si="108"/>
        <v>#DIV/0!</v>
      </c>
      <c r="BE147" s="1965">
        <v>0.2</v>
      </c>
      <c r="BF147" s="1965">
        <v>0.8</v>
      </c>
      <c r="BG147" s="1966" t="e">
        <f t="shared" si="109"/>
        <v>#DIV/0!</v>
      </c>
      <c r="BH147" s="1966" t="e">
        <f t="shared" si="110"/>
        <v>#DIV/0!</v>
      </c>
      <c r="BI147" s="1966" t="e">
        <f t="shared" si="111"/>
        <v>#DIV/0!</v>
      </c>
      <c r="BJ147" s="1966" t="e">
        <f t="shared" si="143"/>
        <v>#DIV/0!</v>
      </c>
      <c r="BK147" s="1966" t="e">
        <f t="shared" si="143"/>
        <v>#DIV/0!</v>
      </c>
      <c r="BL147" s="1966" t="e">
        <f t="shared" si="113"/>
        <v>#DIV/0!</v>
      </c>
      <c r="BM147" s="1966" t="e">
        <f t="shared" si="114"/>
        <v>#DIV/0!</v>
      </c>
      <c r="BN147" s="1966" t="e">
        <f t="shared" si="115"/>
        <v>#DIV/0!</v>
      </c>
      <c r="BO147" s="1966" t="e">
        <f t="shared" si="144"/>
        <v>#DIV/0!</v>
      </c>
      <c r="BP147" s="1966" t="e">
        <f t="shared" si="144"/>
        <v>#DIV/0!</v>
      </c>
      <c r="BQ147" s="1966" t="e">
        <f t="shared" si="144"/>
        <v>#DIV/0!</v>
      </c>
      <c r="BR147" s="1966" t="e">
        <f t="shared" si="144"/>
        <v>#DIV/0!</v>
      </c>
      <c r="BS147" s="1816"/>
      <c r="BT147" s="1816"/>
      <c r="BU147" s="1816"/>
      <c r="BV147" s="1816"/>
      <c r="BW147" s="1816"/>
      <c r="BX147" s="1816"/>
      <c r="BY147" s="1816"/>
      <c r="BZ147" s="1816"/>
      <c r="CA147" s="1817"/>
      <c r="CB147" s="1783"/>
      <c r="CC147" s="1967"/>
      <c r="CD147" s="1968"/>
      <c r="CE147" s="1968"/>
      <c r="CF147" s="2376"/>
      <c r="CG147" s="2377"/>
      <c r="CH147" s="1783"/>
      <c r="CI147" s="1783"/>
      <c r="CJ147" s="1783"/>
      <c r="CK147" s="1783"/>
      <c r="CL147" s="1783"/>
      <c r="CM147" s="1783"/>
      <c r="CN147" s="1783"/>
      <c r="CO147" s="1783"/>
      <c r="CP147" s="1783"/>
      <c r="CQ147" s="1783"/>
      <c r="CR147" s="1783"/>
      <c r="CS147" s="1783"/>
      <c r="CT147" s="1783"/>
    </row>
    <row r="148" spans="1:98" ht="15.75" customHeight="1">
      <c r="A148" s="1829">
        <v>19</v>
      </c>
      <c r="B148" s="2537"/>
      <c r="C148" s="2538"/>
      <c r="D148" s="1871"/>
      <c r="E148" s="2399"/>
      <c r="F148" s="1833"/>
      <c r="G148" s="1872"/>
      <c r="H148" s="1847"/>
      <c r="I148" s="1836"/>
      <c r="J148" s="1837"/>
      <c r="K148" s="1837"/>
      <c r="L148" s="1837"/>
      <c r="M148" s="1838"/>
      <c r="N148" s="1839"/>
      <c r="O148" s="2378"/>
      <c r="P148" s="2539"/>
      <c r="Q148" s="1842"/>
      <c r="R148" s="1843"/>
      <c r="S148" s="1843"/>
      <c r="T148" s="1844"/>
      <c r="U148" s="1885"/>
      <c r="V148" s="2241">
        <v>1</v>
      </c>
      <c r="W148" s="2378"/>
      <c r="X148" s="2554"/>
      <c r="Y148" s="2554"/>
      <c r="Z148" s="2539"/>
      <c r="AA148" s="1848"/>
      <c r="AB148" s="1849"/>
      <c r="AC148" s="1849"/>
      <c r="AD148" s="1850"/>
      <c r="AE148" s="1885"/>
      <c r="AF148" s="1851"/>
      <c r="AG148" s="1887"/>
      <c r="AH148" s="1887"/>
      <c r="AI148" s="1887"/>
      <c r="AJ148" s="1853"/>
      <c r="AK148" s="1854"/>
      <c r="AL148" s="1855"/>
      <c r="AM148" s="1855"/>
      <c r="AN148" s="1856"/>
      <c r="AO148" s="2233"/>
      <c r="AP148" s="1857"/>
      <c r="AQ148" s="1858"/>
      <c r="AR148" s="1859"/>
      <c r="AS148" s="1860" t="e">
        <f t="shared" si="97"/>
        <v>#DIV/0!</v>
      </c>
      <c r="AT148" s="2344" t="e">
        <f t="shared" si="98"/>
        <v>#DIV/0!</v>
      </c>
      <c r="AU148" s="2344" t="e">
        <f t="shared" si="99"/>
        <v>#DIV/0!</v>
      </c>
      <c r="AV148" s="2344" t="e">
        <f t="shared" si="100"/>
        <v>#DIV/0!</v>
      </c>
      <c r="AW148" s="1997" t="e">
        <f t="shared" si="101"/>
        <v>#DIV/0!</v>
      </c>
      <c r="AX148" s="1997" t="e">
        <f t="shared" si="102"/>
        <v>#DIV/0!</v>
      </c>
      <c r="AY148" s="1997" t="e">
        <f t="shared" si="103"/>
        <v>#DIV/0!</v>
      </c>
      <c r="AZ148" s="1997" t="e">
        <f t="shared" si="104"/>
        <v>#DIV/0!</v>
      </c>
      <c r="BA148" s="1998" t="e">
        <f t="shared" si="105"/>
        <v>#DIV/0!</v>
      </c>
      <c r="BB148" s="1998" t="e">
        <f t="shared" si="106"/>
        <v>#DIV/0!</v>
      </c>
      <c r="BC148" s="1998" t="e">
        <f t="shared" si="107"/>
        <v>#DIV/0!</v>
      </c>
      <c r="BD148" s="1998" t="e">
        <f t="shared" si="108"/>
        <v>#DIV/0!</v>
      </c>
      <c r="BE148" s="2345">
        <v>0.2</v>
      </c>
      <c r="BF148" s="2345">
        <v>0.8</v>
      </c>
      <c r="BG148" s="1998" t="e">
        <f t="shared" si="109"/>
        <v>#DIV/0!</v>
      </c>
      <c r="BH148" s="1998" t="e">
        <f t="shared" si="110"/>
        <v>#DIV/0!</v>
      </c>
      <c r="BI148" s="1998" t="e">
        <f t="shared" si="111"/>
        <v>#DIV/0!</v>
      </c>
      <c r="BJ148" s="1998" t="e">
        <f t="shared" si="143"/>
        <v>#DIV/0!</v>
      </c>
      <c r="BK148" s="1998" t="e">
        <f t="shared" si="143"/>
        <v>#DIV/0!</v>
      </c>
      <c r="BL148" s="1998" t="e">
        <f t="shared" si="113"/>
        <v>#DIV/0!</v>
      </c>
      <c r="BM148" s="1998" t="e">
        <f t="shared" si="114"/>
        <v>#DIV/0!</v>
      </c>
      <c r="BN148" s="1998" t="e">
        <f t="shared" si="115"/>
        <v>#DIV/0!</v>
      </c>
      <c r="BO148" s="1998" t="e">
        <f t="shared" si="144"/>
        <v>#DIV/0!</v>
      </c>
      <c r="BP148" s="1863" t="e">
        <f t="shared" si="144"/>
        <v>#DIV/0!</v>
      </c>
      <c r="BQ148" s="1863" t="e">
        <f t="shared" si="144"/>
        <v>#DIV/0!</v>
      </c>
      <c r="BR148" s="1863" t="e">
        <f t="shared" si="144"/>
        <v>#DIV/0!</v>
      </c>
      <c r="BS148" s="2346" t="e">
        <f t="shared" ref="BS148:BV148" si="147">AVERAGEIF(BO148:BO157,"&lt;&gt;#¡DIV/0!")</f>
        <v>#DIV/0!</v>
      </c>
      <c r="BT148" s="2346" t="e">
        <f t="shared" si="147"/>
        <v>#DIV/0!</v>
      </c>
      <c r="BU148" s="2346" t="e">
        <f t="shared" si="147"/>
        <v>#DIV/0!</v>
      </c>
      <c r="BV148" s="2346" t="e">
        <f t="shared" si="147"/>
        <v>#DIV/0!</v>
      </c>
      <c r="BW148" s="1866" t="e">
        <f>+C148*BS148</f>
        <v>#DIV/0!</v>
      </c>
      <c r="BX148" s="1866" t="e">
        <f>+C148*BT148</f>
        <v>#DIV/0!</v>
      </c>
      <c r="BY148" s="1866" t="e">
        <f>+C148*BU148</f>
        <v>#DIV/0!</v>
      </c>
      <c r="BZ148" s="1866" t="e">
        <f>+C148*BV148</f>
        <v>#DIV/0!</v>
      </c>
      <c r="CA148" s="2347" t="e">
        <f>SUM(BW148:BZ157)</f>
        <v>#DIV/0!</v>
      </c>
      <c r="CB148" s="1783"/>
      <c r="CC148" s="1868" t="e">
        <f t="shared" ref="CC148:CF148" si="148">+Q148/$N$148</f>
        <v>#DIV/0!</v>
      </c>
      <c r="CD148" s="1869" t="e">
        <f t="shared" si="148"/>
        <v>#DIV/0!</v>
      </c>
      <c r="CE148" s="1869" t="e">
        <f t="shared" si="148"/>
        <v>#DIV/0!</v>
      </c>
      <c r="CF148" s="2348" t="e">
        <f t="shared" si="148"/>
        <v>#DIV/0!</v>
      </c>
      <c r="CG148" s="2349" t="e">
        <f>AVERAGE(CC148:CF157)</f>
        <v>#DIV/0!</v>
      </c>
      <c r="CH148" s="1783"/>
      <c r="CI148" s="1783"/>
      <c r="CJ148" s="1783"/>
      <c r="CK148" s="1783"/>
      <c r="CL148" s="1783"/>
      <c r="CM148" s="1783"/>
      <c r="CN148" s="1783"/>
      <c r="CO148" s="1783"/>
      <c r="CP148" s="1783"/>
      <c r="CQ148" s="1783"/>
      <c r="CR148" s="1783"/>
      <c r="CS148" s="1783"/>
      <c r="CT148" s="1783"/>
    </row>
    <row r="149" spans="1:98" ht="15.75" customHeight="1">
      <c r="A149" s="2068"/>
      <c r="B149" s="2004"/>
      <c r="C149" s="2541"/>
      <c r="D149" s="2113"/>
      <c r="E149" s="2048"/>
      <c r="F149" s="1891"/>
      <c r="G149" s="1892"/>
      <c r="H149" s="2257"/>
      <c r="I149" s="2226"/>
      <c r="J149" s="2227"/>
      <c r="K149" s="2227"/>
      <c r="L149" s="2227"/>
      <c r="M149" s="2257"/>
      <c r="N149" s="1685"/>
      <c r="O149" s="1898"/>
      <c r="P149" s="1918"/>
      <c r="Q149" s="2073"/>
      <c r="R149" s="1901"/>
      <c r="S149" s="1901"/>
      <c r="T149" s="1902"/>
      <c r="U149" s="1802"/>
      <c r="V149" s="2234">
        <v>2</v>
      </c>
      <c r="W149" s="2502"/>
      <c r="X149" s="2552"/>
      <c r="Y149" s="2552"/>
      <c r="Z149" s="2501"/>
      <c r="AA149" s="2231"/>
      <c r="AB149" s="1908"/>
      <c r="AC149" s="1908"/>
      <c r="AD149" s="1909"/>
      <c r="AE149" s="1885"/>
      <c r="AF149" s="1932"/>
      <c r="AG149" s="1934"/>
      <c r="AH149" s="1934"/>
      <c r="AI149" s="1934"/>
      <c r="AJ149" s="1935"/>
      <c r="AK149" s="1914"/>
      <c r="AL149" s="1915"/>
      <c r="AM149" s="1915"/>
      <c r="AN149" s="1916"/>
      <c r="AO149" s="1783"/>
      <c r="AP149" s="1917"/>
      <c r="AQ149" s="1918"/>
      <c r="AR149" s="1859"/>
      <c r="AS149" s="1919" t="e">
        <f t="shared" si="97"/>
        <v>#DIV/0!</v>
      </c>
      <c r="AT149" s="1920" t="e">
        <f t="shared" si="98"/>
        <v>#DIV/0!</v>
      </c>
      <c r="AU149" s="1920" t="e">
        <f t="shared" si="99"/>
        <v>#DIV/0!</v>
      </c>
      <c r="AV149" s="1920" t="e">
        <f t="shared" si="100"/>
        <v>#DIV/0!</v>
      </c>
      <c r="AW149" s="1921" t="e">
        <f t="shared" si="101"/>
        <v>#DIV/0!</v>
      </c>
      <c r="AX149" s="1921" t="e">
        <f t="shared" si="102"/>
        <v>#DIV/0!</v>
      </c>
      <c r="AY149" s="1921" t="e">
        <f t="shared" si="103"/>
        <v>#DIV/0!</v>
      </c>
      <c r="AZ149" s="1921" t="e">
        <f t="shared" si="104"/>
        <v>#DIV/0!</v>
      </c>
      <c r="BA149" s="1922" t="e">
        <f t="shared" si="105"/>
        <v>#DIV/0!</v>
      </c>
      <c r="BB149" s="1922" t="e">
        <f t="shared" si="106"/>
        <v>#DIV/0!</v>
      </c>
      <c r="BC149" s="1922" t="e">
        <f t="shared" si="107"/>
        <v>#DIV/0!</v>
      </c>
      <c r="BD149" s="1922" t="e">
        <f t="shared" si="108"/>
        <v>#DIV/0!</v>
      </c>
      <c r="BE149" s="1923">
        <v>0.2</v>
      </c>
      <c r="BF149" s="1923">
        <v>0.8</v>
      </c>
      <c r="BG149" s="1922" t="e">
        <f t="shared" si="109"/>
        <v>#DIV/0!</v>
      </c>
      <c r="BH149" s="1922" t="e">
        <f t="shared" si="110"/>
        <v>#DIV/0!</v>
      </c>
      <c r="BI149" s="1922" t="e">
        <f t="shared" si="111"/>
        <v>#DIV/0!</v>
      </c>
      <c r="BJ149" s="1922" t="e">
        <f t="shared" si="143"/>
        <v>#DIV/0!</v>
      </c>
      <c r="BK149" s="1922" t="e">
        <f t="shared" si="143"/>
        <v>#DIV/0!</v>
      </c>
      <c r="BL149" s="1922" t="e">
        <f t="shared" si="113"/>
        <v>#DIV/0!</v>
      </c>
      <c r="BM149" s="1922" t="e">
        <f t="shared" si="114"/>
        <v>#DIV/0!</v>
      </c>
      <c r="BN149" s="1922" t="e">
        <f t="shared" si="115"/>
        <v>#DIV/0!</v>
      </c>
      <c r="BO149" s="1922" t="e">
        <f t="shared" si="144"/>
        <v>#DIV/0!</v>
      </c>
      <c r="BP149" s="1922" t="e">
        <f t="shared" si="144"/>
        <v>#DIV/0!</v>
      </c>
      <c r="BQ149" s="1922" t="e">
        <f t="shared" si="144"/>
        <v>#DIV/0!</v>
      </c>
      <c r="BR149" s="1922" t="e">
        <f t="shared" si="144"/>
        <v>#DIV/0!</v>
      </c>
      <c r="BS149" s="1924"/>
      <c r="BT149" s="1924"/>
      <c r="BU149" s="1924"/>
      <c r="BV149" s="1924"/>
      <c r="BW149" s="1924"/>
      <c r="BX149" s="1924"/>
      <c r="BY149" s="1924"/>
      <c r="BZ149" s="1924"/>
      <c r="CA149" s="1925"/>
      <c r="CB149" s="1783"/>
      <c r="CC149" s="1926"/>
      <c r="CD149" s="1927"/>
      <c r="CE149" s="1927"/>
      <c r="CF149" s="2225"/>
      <c r="CG149" s="2002"/>
      <c r="CH149" s="1783"/>
      <c r="CI149" s="1783"/>
      <c r="CJ149" s="1783"/>
      <c r="CK149" s="1783"/>
      <c r="CL149" s="1783"/>
      <c r="CM149" s="1783"/>
      <c r="CN149" s="1783"/>
      <c r="CO149" s="1783"/>
      <c r="CP149" s="1783"/>
      <c r="CQ149" s="1783"/>
      <c r="CR149" s="1783"/>
      <c r="CS149" s="1783"/>
      <c r="CT149" s="1783"/>
    </row>
    <row r="150" spans="1:98" ht="15.75" customHeight="1">
      <c r="A150" s="2068"/>
      <c r="B150" s="2004"/>
      <c r="C150" s="2541"/>
      <c r="D150" s="2113"/>
      <c r="E150" s="2048"/>
      <c r="F150" s="1891"/>
      <c r="G150" s="1892"/>
      <c r="H150" s="2257"/>
      <c r="I150" s="2226"/>
      <c r="J150" s="2227"/>
      <c r="K150" s="2227"/>
      <c r="L150" s="2227"/>
      <c r="M150" s="2257"/>
      <c r="N150" s="1685"/>
      <c r="O150" s="1898"/>
      <c r="P150" s="1918"/>
      <c r="Q150" s="2073"/>
      <c r="R150" s="1901"/>
      <c r="S150" s="1901"/>
      <c r="T150" s="1902"/>
      <c r="U150" s="1802"/>
      <c r="V150" s="2234">
        <v>3</v>
      </c>
      <c r="W150" s="2502"/>
      <c r="X150" s="2552"/>
      <c r="Y150" s="2552"/>
      <c r="Z150" s="2501"/>
      <c r="AA150" s="2231"/>
      <c r="AB150" s="1908"/>
      <c r="AC150" s="1908"/>
      <c r="AD150" s="1909"/>
      <c r="AE150" s="1885"/>
      <c r="AF150" s="1932"/>
      <c r="AG150" s="1934"/>
      <c r="AH150" s="1934"/>
      <c r="AI150" s="1934"/>
      <c r="AJ150" s="1935"/>
      <c r="AK150" s="1914"/>
      <c r="AL150" s="1915"/>
      <c r="AM150" s="1915"/>
      <c r="AN150" s="1916"/>
      <c r="AO150" s="1783"/>
      <c r="AP150" s="1917"/>
      <c r="AQ150" s="1918"/>
      <c r="AR150" s="1859"/>
      <c r="AS150" s="1919" t="e">
        <f t="shared" si="97"/>
        <v>#DIV/0!</v>
      </c>
      <c r="AT150" s="1920" t="e">
        <f t="shared" si="98"/>
        <v>#DIV/0!</v>
      </c>
      <c r="AU150" s="1920" t="e">
        <f t="shared" si="99"/>
        <v>#DIV/0!</v>
      </c>
      <c r="AV150" s="1920" t="e">
        <f t="shared" si="100"/>
        <v>#DIV/0!</v>
      </c>
      <c r="AW150" s="1921" t="e">
        <f t="shared" si="101"/>
        <v>#DIV/0!</v>
      </c>
      <c r="AX150" s="1921" t="e">
        <f t="shared" si="102"/>
        <v>#DIV/0!</v>
      </c>
      <c r="AY150" s="1921" t="e">
        <f t="shared" si="103"/>
        <v>#DIV/0!</v>
      </c>
      <c r="AZ150" s="1921" t="e">
        <f t="shared" si="104"/>
        <v>#DIV/0!</v>
      </c>
      <c r="BA150" s="1922" t="e">
        <f t="shared" si="105"/>
        <v>#DIV/0!</v>
      </c>
      <c r="BB150" s="1922" t="e">
        <f t="shared" si="106"/>
        <v>#DIV/0!</v>
      </c>
      <c r="BC150" s="1922" t="e">
        <f t="shared" si="107"/>
        <v>#DIV/0!</v>
      </c>
      <c r="BD150" s="1922" t="e">
        <f t="shared" si="108"/>
        <v>#DIV/0!</v>
      </c>
      <c r="BE150" s="1923">
        <v>0.2</v>
      </c>
      <c r="BF150" s="1923">
        <v>0.8</v>
      </c>
      <c r="BG150" s="1922" t="e">
        <f t="shared" si="109"/>
        <v>#DIV/0!</v>
      </c>
      <c r="BH150" s="1922" t="e">
        <f t="shared" si="110"/>
        <v>#DIV/0!</v>
      </c>
      <c r="BI150" s="1922" t="e">
        <f t="shared" si="111"/>
        <v>#DIV/0!</v>
      </c>
      <c r="BJ150" s="1922" t="e">
        <f t="shared" ref="BJ150:BK165" si="149">+AZ150*BE150</f>
        <v>#DIV/0!</v>
      </c>
      <c r="BK150" s="1922" t="e">
        <f t="shared" si="149"/>
        <v>#DIV/0!</v>
      </c>
      <c r="BL150" s="1922" t="e">
        <f t="shared" si="113"/>
        <v>#DIV/0!</v>
      </c>
      <c r="BM150" s="1922" t="e">
        <f t="shared" si="114"/>
        <v>#DIV/0!</v>
      </c>
      <c r="BN150" s="1922" t="e">
        <f t="shared" si="115"/>
        <v>#DIV/0!</v>
      </c>
      <c r="BO150" s="1922" t="e">
        <f t="shared" ref="BO150:BR165" si="150">+BG150+BK150</f>
        <v>#DIV/0!</v>
      </c>
      <c r="BP150" s="1922" t="e">
        <f t="shared" si="150"/>
        <v>#DIV/0!</v>
      </c>
      <c r="BQ150" s="1922" t="e">
        <f t="shared" si="150"/>
        <v>#DIV/0!</v>
      </c>
      <c r="BR150" s="1922" t="e">
        <f t="shared" si="150"/>
        <v>#DIV/0!</v>
      </c>
      <c r="BS150" s="1924"/>
      <c r="BT150" s="1924"/>
      <c r="BU150" s="1924"/>
      <c r="BV150" s="1924"/>
      <c r="BW150" s="1924"/>
      <c r="BX150" s="1924"/>
      <c r="BY150" s="1924"/>
      <c r="BZ150" s="1924"/>
      <c r="CA150" s="1925"/>
      <c r="CB150" s="1783"/>
      <c r="CC150" s="1926"/>
      <c r="CD150" s="1927"/>
      <c r="CE150" s="1927"/>
      <c r="CF150" s="2225"/>
      <c r="CG150" s="2002"/>
      <c r="CH150" s="1783"/>
      <c r="CI150" s="1783"/>
      <c r="CJ150" s="1783"/>
      <c r="CK150" s="1783"/>
      <c r="CL150" s="1783"/>
      <c r="CM150" s="1783"/>
      <c r="CN150" s="1783"/>
      <c r="CO150" s="1783"/>
      <c r="CP150" s="1783"/>
      <c r="CQ150" s="1783"/>
      <c r="CR150" s="1783"/>
      <c r="CS150" s="1783"/>
      <c r="CT150" s="1783"/>
    </row>
    <row r="151" spans="1:98" ht="15.75" customHeight="1">
      <c r="A151" s="2068"/>
      <c r="B151" s="2004"/>
      <c r="C151" s="2541"/>
      <c r="D151" s="2113"/>
      <c r="E151" s="2048"/>
      <c r="F151" s="1891"/>
      <c r="G151" s="1892"/>
      <c r="H151" s="2257"/>
      <c r="I151" s="2226"/>
      <c r="J151" s="2227"/>
      <c r="K151" s="2227"/>
      <c r="L151" s="2227"/>
      <c r="M151" s="2257"/>
      <c r="N151" s="1685"/>
      <c r="O151" s="1898"/>
      <c r="P151" s="1918"/>
      <c r="Q151" s="2073"/>
      <c r="R151" s="1901"/>
      <c r="S151" s="1901"/>
      <c r="T151" s="1902"/>
      <c r="U151" s="1802"/>
      <c r="V151" s="2234">
        <v>4</v>
      </c>
      <c r="W151" s="2502"/>
      <c r="X151" s="2552"/>
      <c r="Y151" s="2552"/>
      <c r="Z151" s="2501"/>
      <c r="AA151" s="2231"/>
      <c r="AB151" s="1908"/>
      <c r="AC151" s="1908"/>
      <c r="AD151" s="1909"/>
      <c r="AE151" s="1885"/>
      <c r="AF151" s="1932"/>
      <c r="AG151" s="1934"/>
      <c r="AH151" s="1934"/>
      <c r="AI151" s="1934"/>
      <c r="AJ151" s="1935"/>
      <c r="AK151" s="1914"/>
      <c r="AL151" s="1915"/>
      <c r="AM151" s="1915"/>
      <c r="AN151" s="1916"/>
      <c r="AO151" s="1783"/>
      <c r="AP151" s="1917"/>
      <c r="AQ151" s="1918"/>
      <c r="AR151" s="1859"/>
      <c r="AS151" s="1919" t="e">
        <f t="shared" si="97"/>
        <v>#DIV/0!</v>
      </c>
      <c r="AT151" s="1920" t="e">
        <f t="shared" si="98"/>
        <v>#DIV/0!</v>
      </c>
      <c r="AU151" s="1920" t="e">
        <f t="shared" si="99"/>
        <v>#DIV/0!</v>
      </c>
      <c r="AV151" s="1920" t="e">
        <f t="shared" si="100"/>
        <v>#DIV/0!</v>
      </c>
      <c r="AW151" s="1921" t="e">
        <f t="shared" si="101"/>
        <v>#DIV/0!</v>
      </c>
      <c r="AX151" s="1921" t="e">
        <f t="shared" si="102"/>
        <v>#DIV/0!</v>
      </c>
      <c r="AY151" s="1921" t="e">
        <f t="shared" si="103"/>
        <v>#DIV/0!</v>
      </c>
      <c r="AZ151" s="1921" t="e">
        <f t="shared" si="104"/>
        <v>#DIV/0!</v>
      </c>
      <c r="BA151" s="1922" t="e">
        <f t="shared" si="105"/>
        <v>#DIV/0!</v>
      </c>
      <c r="BB151" s="1922" t="e">
        <f t="shared" si="106"/>
        <v>#DIV/0!</v>
      </c>
      <c r="BC151" s="1922" t="e">
        <f t="shared" si="107"/>
        <v>#DIV/0!</v>
      </c>
      <c r="BD151" s="1922" t="e">
        <f t="shared" si="108"/>
        <v>#DIV/0!</v>
      </c>
      <c r="BE151" s="1923">
        <v>0.2</v>
      </c>
      <c r="BF151" s="1923">
        <v>0.8</v>
      </c>
      <c r="BG151" s="1922" t="e">
        <f t="shared" si="109"/>
        <v>#DIV/0!</v>
      </c>
      <c r="BH151" s="1922" t="e">
        <f t="shared" si="110"/>
        <v>#DIV/0!</v>
      </c>
      <c r="BI151" s="1922" t="e">
        <f t="shared" si="111"/>
        <v>#DIV/0!</v>
      </c>
      <c r="BJ151" s="1922" t="e">
        <f t="shared" si="149"/>
        <v>#DIV/0!</v>
      </c>
      <c r="BK151" s="1922" t="e">
        <f t="shared" si="149"/>
        <v>#DIV/0!</v>
      </c>
      <c r="BL151" s="1922" t="e">
        <f t="shared" si="113"/>
        <v>#DIV/0!</v>
      </c>
      <c r="BM151" s="1922" t="e">
        <f t="shared" si="114"/>
        <v>#DIV/0!</v>
      </c>
      <c r="BN151" s="1922" t="e">
        <f t="shared" si="115"/>
        <v>#DIV/0!</v>
      </c>
      <c r="BO151" s="1922" t="e">
        <f t="shared" si="150"/>
        <v>#DIV/0!</v>
      </c>
      <c r="BP151" s="1922" t="e">
        <f t="shared" si="150"/>
        <v>#DIV/0!</v>
      </c>
      <c r="BQ151" s="1922" t="e">
        <f t="shared" si="150"/>
        <v>#DIV/0!</v>
      </c>
      <c r="BR151" s="1922" t="e">
        <f t="shared" si="150"/>
        <v>#DIV/0!</v>
      </c>
      <c r="BS151" s="1924"/>
      <c r="BT151" s="1924"/>
      <c r="BU151" s="1924"/>
      <c r="BV151" s="1924"/>
      <c r="BW151" s="1924"/>
      <c r="BX151" s="1924"/>
      <c r="BY151" s="1924"/>
      <c r="BZ151" s="1924"/>
      <c r="CA151" s="1925"/>
      <c r="CB151" s="1783"/>
      <c r="CC151" s="1926"/>
      <c r="CD151" s="1927"/>
      <c r="CE151" s="1927"/>
      <c r="CF151" s="2225"/>
      <c r="CG151" s="2002"/>
      <c r="CH151" s="1783"/>
      <c r="CI151" s="1783"/>
      <c r="CJ151" s="1783"/>
      <c r="CK151" s="1783"/>
      <c r="CL151" s="1783"/>
      <c r="CM151" s="1783"/>
      <c r="CN151" s="1783"/>
      <c r="CO151" s="1783"/>
      <c r="CP151" s="1783"/>
      <c r="CQ151" s="1783"/>
      <c r="CR151" s="1783"/>
      <c r="CS151" s="1783"/>
      <c r="CT151" s="1783"/>
    </row>
    <row r="152" spans="1:98" ht="15.75" customHeight="1">
      <c r="A152" s="2068"/>
      <c r="B152" s="2004"/>
      <c r="C152" s="2541"/>
      <c r="D152" s="2113"/>
      <c r="E152" s="2048"/>
      <c r="F152" s="1891"/>
      <c r="G152" s="1892"/>
      <c r="H152" s="2257"/>
      <c r="I152" s="2226"/>
      <c r="J152" s="2227"/>
      <c r="K152" s="2227"/>
      <c r="L152" s="2227"/>
      <c r="M152" s="2257"/>
      <c r="N152" s="1685"/>
      <c r="O152" s="1898"/>
      <c r="P152" s="1918"/>
      <c r="Q152" s="2073"/>
      <c r="R152" s="1901"/>
      <c r="S152" s="1901"/>
      <c r="T152" s="1902"/>
      <c r="U152" s="1802"/>
      <c r="V152" s="2234">
        <v>5</v>
      </c>
      <c r="W152" s="2502"/>
      <c r="X152" s="2552"/>
      <c r="Y152" s="2552"/>
      <c r="Z152" s="2501"/>
      <c r="AA152" s="2231"/>
      <c r="AB152" s="1908"/>
      <c r="AC152" s="1908"/>
      <c r="AD152" s="1909"/>
      <c r="AE152" s="1885"/>
      <c r="AF152" s="1932"/>
      <c r="AG152" s="1934"/>
      <c r="AH152" s="1934"/>
      <c r="AI152" s="1934"/>
      <c r="AJ152" s="1935"/>
      <c r="AK152" s="1914"/>
      <c r="AL152" s="1915"/>
      <c r="AM152" s="1915"/>
      <c r="AN152" s="1916"/>
      <c r="AO152" s="1783"/>
      <c r="AP152" s="1917"/>
      <c r="AQ152" s="1918"/>
      <c r="AR152" s="1859"/>
      <c r="AS152" s="1919" t="e">
        <f t="shared" si="97"/>
        <v>#DIV/0!</v>
      </c>
      <c r="AT152" s="1920" t="e">
        <f t="shared" si="98"/>
        <v>#DIV/0!</v>
      </c>
      <c r="AU152" s="1920" t="e">
        <f t="shared" si="99"/>
        <v>#DIV/0!</v>
      </c>
      <c r="AV152" s="1920" t="e">
        <f t="shared" si="100"/>
        <v>#DIV/0!</v>
      </c>
      <c r="AW152" s="1921" t="e">
        <f t="shared" si="101"/>
        <v>#DIV/0!</v>
      </c>
      <c r="AX152" s="1921" t="e">
        <f t="shared" si="102"/>
        <v>#DIV/0!</v>
      </c>
      <c r="AY152" s="1921" t="e">
        <f t="shared" si="103"/>
        <v>#DIV/0!</v>
      </c>
      <c r="AZ152" s="1921" t="e">
        <f t="shared" si="104"/>
        <v>#DIV/0!</v>
      </c>
      <c r="BA152" s="1922" t="e">
        <f t="shared" si="105"/>
        <v>#DIV/0!</v>
      </c>
      <c r="BB152" s="1922" t="e">
        <f t="shared" si="106"/>
        <v>#DIV/0!</v>
      </c>
      <c r="BC152" s="1922" t="e">
        <f t="shared" si="107"/>
        <v>#DIV/0!</v>
      </c>
      <c r="BD152" s="1922" t="e">
        <f t="shared" si="108"/>
        <v>#DIV/0!</v>
      </c>
      <c r="BE152" s="1923">
        <v>0.2</v>
      </c>
      <c r="BF152" s="1923">
        <v>0.8</v>
      </c>
      <c r="BG152" s="1922" t="e">
        <f t="shared" si="109"/>
        <v>#DIV/0!</v>
      </c>
      <c r="BH152" s="1922" t="e">
        <f t="shared" si="110"/>
        <v>#DIV/0!</v>
      </c>
      <c r="BI152" s="1922" t="e">
        <f t="shared" si="111"/>
        <v>#DIV/0!</v>
      </c>
      <c r="BJ152" s="1922" t="e">
        <f t="shared" si="149"/>
        <v>#DIV/0!</v>
      </c>
      <c r="BK152" s="1922" t="e">
        <f t="shared" si="149"/>
        <v>#DIV/0!</v>
      </c>
      <c r="BL152" s="1922" t="e">
        <f t="shared" si="113"/>
        <v>#DIV/0!</v>
      </c>
      <c r="BM152" s="1922" t="e">
        <f t="shared" si="114"/>
        <v>#DIV/0!</v>
      </c>
      <c r="BN152" s="1922" t="e">
        <f t="shared" si="115"/>
        <v>#DIV/0!</v>
      </c>
      <c r="BO152" s="1922" t="e">
        <f t="shared" si="150"/>
        <v>#DIV/0!</v>
      </c>
      <c r="BP152" s="1922" t="e">
        <f t="shared" si="150"/>
        <v>#DIV/0!</v>
      </c>
      <c r="BQ152" s="1922" t="e">
        <f t="shared" si="150"/>
        <v>#DIV/0!</v>
      </c>
      <c r="BR152" s="1922" t="e">
        <f t="shared" si="150"/>
        <v>#DIV/0!</v>
      </c>
      <c r="BS152" s="1924"/>
      <c r="BT152" s="1924"/>
      <c r="BU152" s="1924"/>
      <c r="BV152" s="1924"/>
      <c r="BW152" s="1924"/>
      <c r="BX152" s="1924"/>
      <c r="BY152" s="1924"/>
      <c r="BZ152" s="1924"/>
      <c r="CA152" s="1925"/>
      <c r="CB152" s="1783"/>
      <c r="CC152" s="1926"/>
      <c r="CD152" s="1927"/>
      <c r="CE152" s="1927"/>
      <c r="CF152" s="2225"/>
      <c r="CG152" s="2002"/>
      <c r="CH152" s="1783"/>
      <c r="CI152" s="1783"/>
      <c r="CJ152" s="1783"/>
      <c r="CK152" s="1783"/>
      <c r="CL152" s="1783"/>
      <c r="CM152" s="1783"/>
      <c r="CN152" s="1783"/>
      <c r="CO152" s="1783"/>
      <c r="CP152" s="1783"/>
      <c r="CQ152" s="1783"/>
      <c r="CR152" s="1783"/>
      <c r="CS152" s="1783"/>
      <c r="CT152" s="1783"/>
    </row>
    <row r="153" spans="1:98" ht="15.75" customHeight="1">
      <c r="A153" s="2068"/>
      <c r="B153" s="2004"/>
      <c r="C153" s="2541"/>
      <c r="D153" s="2113"/>
      <c r="E153" s="2048"/>
      <c r="F153" s="1891"/>
      <c r="G153" s="1892"/>
      <c r="H153" s="2257"/>
      <c r="I153" s="2226"/>
      <c r="J153" s="2227"/>
      <c r="K153" s="2227"/>
      <c r="L153" s="2227"/>
      <c r="M153" s="2257"/>
      <c r="N153" s="1685"/>
      <c r="O153" s="1898"/>
      <c r="P153" s="1918"/>
      <c r="Q153" s="2073"/>
      <c r="R153" s="1901"/>
      <c r="S153" s="1901"/>
      <c r="T153" s="1902"/>
      <c r="U153" s="1802"/>
      <c r="V153" s="2234">
        <v>6</v>
      </c>
      <c r="W153" s="2502"/>
      <c r="X153" s="2552"/>
      <c r="Y153" s="2552"/>
      <c r="Z153" s="2501"/>
      <c r="AA153" s="2231"/>
      <c r="AB153" s="1908"/>
      <c r="AC153" s="1908"/>
      <c r="AD153" s="1909"/>
      <c r="AE153" s="1885"/>
      <c r="AF153" s="1932"/>
      <c r="AG153" s="1934"/>
      <c r="AH153" s="1934"/>
      <c r="AI153" s="1934"/>
      <c r="AJ153" s="1935"/>
      <c r="AK153" s="1914"/>
      <c r="AL153" s="1915"/>
      <c r="AM153" s="1915"/>
      <c r="AN153" s="1916"/>
      <c r="AO153" s="1783"/>
      <c r="AP153" s="1917"/>
      <c r="AQ153" s="1918"/>
      <c r="AR153" s="1859"/>
      <c r="AS153" s="1919" t="e">
        <f t="shared" si="97"/>
        <v>#DIV/0!</v>
      </c>
      <c r="AT153" s="1920" t="e">
        <f t="shared" si="98"/>
        <v>#DIV/0!</v>
      </c>
      <c r="AU153" s="1920" t="e">
        <f t="shared" si="99"/>
        <v>#DIV/0!</v>
      </c>
      <c r="AV153" s="1920" t="e">
        <f t="shared" si="100"/>
        <v>#DIV/0!</v>
      </c>
      <c r="AW153" s="1921" t="e">
        <f t="shared" si="101"/>
        <v>#DIV/0!</v>
      </c>
      <c r="AX153" s="1921" t="e">
        <f t="shared" si="102"/>
        <v>#DIV/0!</v>
      </c>
      <c r="AY153" s="1921" t="e">
        <f t="shared" si="103"/>
        <v>#DIV/0!</v>
      </c>
      <c r="AZ153" s="1921" t="e">
        <f t="shared" si="104"/>
        <v>#DIV/0!</v>
      </c>
      <c r="BA153" s="1922" t="e">
        <f t="shared" si="105"/>
        <v>#DIV/0!</v>
      </c>
      <c r="BB153" s="1922" t="e">
        <f t="shared" si="106"/>
        <v>#DIV/0!</v>
      </c>
      <c r="BC153" s="1922" t="e">
        <f t="shared" si="107"/>
        <v>#DIV/0!</v>
      </c>
      <c r="BD153" s="1922" t="e">
        <f t="shared" si="108"/>
        <v>#DIV/0!</v>
      </c>
      <c r="BE153" s="1923">
        <v>0.2</v>
      </c>
      <c r="BF153" s="1923">
        <v>0.8</v>
      </c>
      <c r="BG153" s="1922" t="e">
        <f t="shared" si="109"/>
        <v>#DIV/0!</v>
      </c>
      <c r="BH153" s="1922" t="e">
        <f t="shared" si="110"/>
        <v>#DIV/0!</v>
      </c>
      <c r="BI153" s="1922" t="e">
        <f t="shared" si="111"/>
        <v>#DIV/0!</v>
      </c>
      <c r="BJ153" s="1922" t="e">
        <f t="shared" si="149"/>
        <v>#DIV/0!</v>
      </c>
      <c r="BK153" s="1922" t="e">
        <f t="shared" si="149"/>
        <v>#DIV/0!</v>
      </c>
      <c r="BL153" s="1922" t="e">
        <f t="shared" si="113"/>
        <v>#DIV/0!</v>
      </c>
      <c r="BM153" s="1922" t="e">
        <f t="shared" si="114"/>
        <v>#DIV/0!</v>
      </c>
      <c r="BN153" s="1922" t="e">
        <f t="shared" si="115"/>
        <v>#DIV/0!</v>
      </c>
      <c r="BO153" s="1922" t="e">
        <f t="shared" si="150"/>
        <v>#DIV/0!</v>
      </c>
      <c r="BP153" s="1922" t="e">
        <f t="shared" si="150"/>
        <v>#DIV/0!</v>
      </c>
      <c r="BQ153" s="1922" t="e">
        <f t="shared" si="150"/>
        <v>#DIV/0!</v>
      </c>
      <c r="BR153" s="1922" t="e">
        <f t="shared" si="150"/>
        <v>#DIV/0!</v>
      </c>
      <c r="BS153" s="1924"/>
      <c r="BT153" s="1924"/>
      <c r="BU153" s="1924"/>
      <c r="BV153" s="1924"/>
      <c r="BW153" s="1924"/>
      <c r="BX153" s="1924"/>
      <c r="BY153" s="1924"/>
      <c r="BZ153" s="1924"/>
      <c r="CA153" s="1925"/>
      <c r="CB153" s="1783"/>
      <c r="CC153" s="1926"/>
      <c r="CD153" s="1927"/>
      <c r="CE153" s="1927"/>
      <c r="CF153" s="2225"/>
      <c r="CG153" s="2002"/>
      <c r="CH153" s="1783"/>
      <c r="CI153" s="1783"/>
      <c r="CJ153" s="1783"/>
      <c r="CK153" s="1783"/>
      <c r="CL153" s="1783"/>
      <c r="CM153" s="1783"/>
      <c r="CN153" s="1783"/>
      <c r="CO153" s="1783"/>
      <c r="CP153" s="1783"/>
      <c r="CQ153" s="1783"/>
      <c r="CR153" s="1783"/>
      <c r="CS153" s="1783"/>
      <c r="CT153" s="1783"/>
    </row>
    <row r="154" spans="1:98" ht="15.75" customHeight="1">
      <c r="A154" s="2068"/>
      <c r="B154" s="2004"/>
      <c r="C154" s="2541"/>
      <c r="D154" s="2113"/>
      <c r="E154" s="2048"/>
      <c r="F154" s="1891"/>
      <c r="G154" s="1892"/>
      <c r="H154" s="2257"/>
      <c r="I154" s="2226"/>
      <c r="J154" s="2227"/>
      <c r="K154" s="2227"/>
      <c r="L154" s="2227"/>
      <c r="M154" s="2257"/>
      <c r="N154" s="1685"/>
      <c r="O154" s="1898"/>
      <c r="P154" s="1918"/>
      <c r="Q154" s="2073"/>
      <c r="R154" s="1901"/>
      <c r="S154" s="1901"/>
      <c r="T154" s="1902"/>
      <c r="U154" s="1802"/>
      <c r="V154" s="2234">
        <v>7</v>
      </c>
      <c r="W154" s="2502"/>
      <c r="X154" s="2552"/>
      <c r="Y154" s="2552"/>
      <c r="Z154" s="2501"/>
      <c r="AA154" s="2231"/>
      <c r="AB154" s="1908"/>
      <c r="AC154" s="1908"/>
      <c r="AD154" s="1909"/>
      <c r="AE154" s="1885"/>
      <c r="AF154" s="1932"/>
      <c r="AG154" s="1934"/>
      <c r="AH154" s="1934"/>
      <c r="AI154" s="1934"/>
      <c r="AJ154" s="1935"/>
      <c r="AK154" s="1914"/>
      <c r="AL154" s="1915"/>
      <c r="AM154" s="1915"/>
      <c r="AN154" s="1916"/>
      <c r="AO154" s="1783"/>
      <c r="AP154" s="1917"/>
      <c r="AQ154" s="1918"/>
      <c r="AR154" s="1859"/>
      <c r="AS154" s="1919" t="e">
        <f t="shared" si="97"/>
        <v>#DIV/0!</v>
      </c>
      <c r="AT154" s="1920" t="e">
        <f t="shared" si="98"/>
        <v>#DIV/0!</v>
      </c>
      <c r="AU154" s="1920" t="e">
        <f t="shared" si="99"/>
        <v>#DIV/0!</v>
      </c>
      <c r="AV154" s="1920" t="e">
        <f t="shared" si="100"/>
        <v>#DIV/0!</v>
      </c>
      <c r="AW154" s="1921" t="e">
        <f t="shared" si="101"/>
        <v>#DIV/0!</v>
      </c>
      <c r="AX154" s="1921" t="e">
        <f t="shared" si="102"/>
        <v>#DIV/0!</v>
      </c>
      <c r="AY154" s="1921" t="e">
        <f t="shared" si="103"/>
        <v>#DIV/0!</v>
      </c>
      <c r="AZ154" s="1921" t="e">
        <f t="shared" si="104"/>
        <v>#DIV/0!</v>
      </c>
      <c r="BA154" s="1922" t="e">
        <f t="shared" si="105"/>
        <v>#DIV/0!</v>
      </c>
      <c r="BB154" s="1922" t="e">
        <f t="shared" si="106"/>
        <v>#DIV/0!</v>
      </c>
      <c r="BC154" s="1922" t="e">
        <f t="shared" si="107"/>
        <v>#DIV/0!</v>
      </c>
      <c r="BD154" s="1922" t="e">
        <f t="shared" si="108"/>
        <v>#DIV/0!</v>
      </c>
      <c r="BE154" s="1923">
        <v>0.2</v>
      </c>
      <c r="BF154" s="1923">
        <v>0.8</v>
      </c>
      <c r="BG154" s="1922" t="e">
        <f t="shared" si="109"/>
        <v>#DIV/0!</v>
      </c>
      <c r="BH154" s="1922" t="e">
        <f t="shared" si="110"/>
        <v>#DIV/0!</v>
      </c>
      <c r="BI154" s="1922" t="e">
        <f t="shared" si="111"/>
        <v>#DIV/0!</v>
      </c>
      <c r="BJ154" s="1922" t="e">
        <f t="shared" si="149"/>
        <v>#DIV/0!</v>
      </c>
      <c r="BK154" s="1922" t="e">
        <f t="shared" si="149"/>
        <v>#DIV/0!</v>
      </c>
      <c r="BL154" s="1922" t="e">
        <f t="shared" si="113"/>
        <v>#DIV/0!</v>
      </c>
      <c r="BM154" s="1922" t="e">
        <f t="shared" si="114"/>
        <v>#DIV/0!</v>
      </c>
      <c r="BN154" s="1922" t="e">
        <f t="shared" si="115"/>
        <v>#DIV/0!</v>
      </c>
      <c r="BO154" s="1922" t="e">
        <f t="shared" si="150"/>
        <v>#DIV/0!</v>
      </c>
      <c r="BP154" s="1922" t="e">
        <f t="shared" si="150"/>
        <v>#DIV/0!</v>
      </c>
      <c r="BQ154" s="1922" t="e">
        <f t="shared" si="150"/>
        <v>#DIV/0!</v>
      </c>
      <c r="BR154" s="1922" t="e">
        <f t="shared" si="150"/>
        <v>#DIV/0!</v>
      </c>
      <c r="BS154" s="1924"/>
      <c r="BT154" s="1924"/>
      <c r="BU154" s="1924"/>
      <c r="BV154" s="1924"/>
      <c r="BW154" s="1924"/>
      <c r="BX154" s="1924"/>
      <c r="BY154" s="1924"/>
      <c r="BZ154" s="1924"/>
      <c r="CA154" s="1925"/>
      <c r="CB154" s="1783"/>
      <c r="CC154" s="1926"/>
      <c r="CD154" s="1927"/>
      <c r="CE154" s="1927"/>
      <c r="CF154" s="2225"/>
      <c r="CG154" s="2002"/>
      <c r="CH154" s="1783"/>
      <c r="CI154" s="1783"/>
      <c r="CJ154" s="1783"/>
      <c r="CK154" s="1783"/>
      <c r="CL154" s="1783"/>
      <c r="CM154" s="1783"/>
      <c r="CN154" s="1783"/>
      <c r="CO154" s="1783"/>
      <c r="CP154" s="1783"/>
      <c r="CQ154" s="1783"/>
      <c r="CR154" s="1783"/>
      <c r="CS154" s="1783"/>
      <c r="CT154" s="1783"/>
    </row>
    <row r="155" spans="1:98" ht="15.75" customHeight="1">
      <c r="A155" s="2068"/>
      <c r="B155" s="2004"/>
      <c r="C155" s="2541"/>
      <c r="D155" s="2113"/>
      <c r="E155" s="2048"/>
      <c r="F155" s="1891"/>
      <c r="G155" s="1892"/>
      <c r="H155" s="2257"/>
      <c r="I155" s="2226"/>
      <c r="J155" s="2227"/>
      <c r="K155" s="2227"/>
      <c r="L155" s="2227"/>
      <c r="M155" s="2257"/>
      <c r="N155" s="1685"/>
      <c r="O155" s="1898"/>
      <c r="P155" s="1918"/>
      <c r="Q155" s="2073"/>
      <c r="R155" s="1901"/>
      <c r="S155" s="1901"/>
      <c r="T155" s="1902"/>
      <c r="U155" s="1802"/>
      <c r="V155" s="2234">
        <v>8</v>
      </c>
      <c r="W155" s="2502"/>
      <c r="X155" s="2552"/>
      <c r="Y155" s="2552"/>
      <c r="Z155" s="2501"/>
      <c r="AA155" s="2231"/>
      <c r="AB155" s="1908"/>
      <c r="AC155" s="1908"/>
      <c r="AD155" s="1909"/>
      <c r="AE155" s="1885"/>
      <c r="AF155" s="1932"/>
      <c r="AG155" s="1934"/>
      <c r="AH155" s="1934"/>
      <c r="AI155" s="1934"/>
      <c r="AJ155" s="1935"/>
      <c r="AK155" s="1914"/>
      <c r="AL155" s="1915"/>
      <c r="AM155" s="1915"/>
      <c r="AN155" s="1916"/>
      <c r="AO155" s="1783"/>
      <c r="AP155" s="1917"/>
      <c r="AQ155" s="1918"/>
      <c r="AR155" s="1859"/>
      <c r="AS155" s="1919" t="e">
        <f t="shared" si="97"/>
        <v>#DIV/0!</v>
      </c>
      <c r="AT155" s="1920" t="e">
        <f t="shared" si="98"/>
        <v>#DIV/0!</v>
      </c>
      <c r="AU155" s="1920" t="e">
        <f t="shared" si="99"/>
        <v>#DIV/0!</v>
      </c>
      <c r="AV155" s="1920" t="e">
        <f t="shared" si="100"/>
        <v>#DIV/0!</v>
      </c>
      <c r="AW155" s="1921" t="e">
        <f t="shared" si="101"/>
        <v>#DIV/0!</v>
      </c>
      <c r="AX155" s="1921" t="e">
        <f t="shared" si="102"/>
        <v>#DIV/0!</v>
      </c>
      <c r="AY155" s="1921" t="e">
        <f t="shared" si="103"/>
        <v>#DIV/0!</v>
      </c>
      <c r="AZ155" s="1921" t="e">
        <f t="shared" si="104"/>
        <v>#DIV/0!</v>
      </c>
      <c r="BA155" s="1922" t="e">
        <f t="shared" si="105"/>
        <v>#DIV/0!</v>
      </c>
      <c r="BB155" s="1922" t="e">
        <f t="shared" si="106"/>
        <v>#DIV/0!</v>
      </c>
      <c r="BC155" s="1922" t="e">
        <f t="shared" si="107"/>
        <v>#DIV/0!</v>
      </c>
      <c r="BD155" s="1922" t="e">
        <f t="shared" si="108"/>
        <v>#DIV/0!</v>
      </c>
      <c r="BE155" s="1923">
        <v>0.2</v>
      </c>
      <c r="BF155" s="1923">
        <v>0.8</v>
      </c>
      <c r="BG155" s="1922" t="e">
        <f t="shared" si="109"/>
        <v>#DIV/0!</v>
      </c>
      <c r="BH155" s="1922" t="e">
        <f t="shared" si="110"/>
        <v>#DIV/0!</v>
      </c>
      <c r="BI155" s="1922" t="e">
        <f t="shared" si="111"/>
        <v>#DIV/0!</v>
      </c>
      <c r="BJ155" s="1922" t="e">
        <f t="shared" si="149"/>
        <v>#DIV/0!</v>
      </c>
      <c r="BK155" s="1922" t="e">
        <f t="shared" si="149"/>
        <v>#DIV/0!</v>
      </c>
      <c r="BL155" s="1922" t="e">
        <f t="shared" si="113"/>
        <v>#DIV/0!</v>
      </c>
      <c r="BM155" s="1922" t="e">
        <f t="shared" si="114"/>
        <v>#DIV/0!</v>
      </c>
      <c r="BN155" s="1922" t="e">
        <f t="shared" si="115"/>
        <v>#DIV/0!</v>
      </c>
      <c r="BO155" s="1922" t="e">
        <f t="shared" si="150"/>
        <v>#DIV/0!</v>
      </c>
      <c r="BP155" s="1922" t="e">
        <f t="shared" si="150"/>
        <v>#DIV/0!</v>
      </c>
      <c r="BQ155" s="1922" t="e">
        <f t="shared" si="150"/>
        <v>#DIV/0!</v>
      </c>
      <c r="BR155" s="1922" t="e">
        <f t="shared" si="150"/>
        <v>#DIV/0!</v>
      </c>
      <c r="BS155" s="1924"/>
      <c r="BT155" s="1924"/>
      <c r="BU155" s="1924"/>
      <c r="BV155" s="1924"/>
      <c r="BW155" s="1924"/>
      <c r="BX155" s="1924"/>
      <c r="BY155" s="1924"/>
      <c r="BZ155" s="1924"/>
      <c r="CA155" s="1925"/>
      <c r="CB155" s="1783"/>
      <c r="CC155" s="1926"/>
      <c r="CD155" s="1927"/>
      <c r="CE155" s="1927"/>
      <c r="CF155" s="2225"/>
      <c r="CG155" s="2002"/>
      <c r="CH155" s="1783"/>
      <c r="CI155" s="1783"/>
      <c r="CJ155" s="1783"/>
      <c r="CK155" s="1783"/>
      <c r="CL155" s="1783"/>
      <c r="CM155" s="1783"/>
      <c r="CN155" s="1783"/>
      <c r="CO155" s="1783"/>
      <c r="CP155" s="1783"/>
      <c r="CQ155" s="1783"/>
      <c r="CR155" s="1783"/>
      <c r="CS155" s="1783"/>
      <c r="CT155" s="1783"/>
    </row>
    <row r="156" spans="1:98" ht="15.75" customHeight="1">
      <c r="A156" s="2068"/>
      <c r="B156" s="2004"/>
      <c r="C156" s="2541"/>
      <c r="D156" s="2113"/>
      <c r="E156" s="2048"/>
      <c r="F156" s="1891"/>
      <c r="G156" s="1892"/>
      <c r="H156" s="2257"/>
      <c r="I156" s="2226"/>
      <c r="J156" s="2227"/>
      <c r="K156" s="2227"/>
      <c r="L156" s="2227"/>
      <c r="M156" s="2257"/>
      <c r="N156" s="1685"/>
      <c r="O156" s="1898"/>
      <c r="P156" s="1918"/>
      <c r="Q156" s="2073"/>
      <c r="R156" s="1901"/>
      <c r="S156" s="1901"/>
      <c r="T156" s="1902"/>
      <c r="U156" s="1802"/>
      <c r="V156" s="2234">
        <v>9</v>
      </c>
      <c r="W156" s="2502"/>
      <c r="X156" s="2552"/>
      <c r="Y156" s="2552"/>
      <c r="Z156" s="2501"/>
      <c r="AA156" s="2231"/>
      <c r="AB156" s="1908"/>
      <c r="AC156" s="1908"/>
      <c r="AD156" s="1909"/>
      <c r="AE156" s="1885"/>
      <c r="AF156" s="1932"/>
      <c r="AG156" s="1934"/>
      <c r="AH156" s="1934"/>
      <c r="AI156" s="1934"/>
      <c r="AJ156" s="1935"/>
      <c r="AK156" s="1914"/>
      <c r="AL156" s="1915"/>
      <c r="AM156" s="1915"/>
      <c r="AN156" s="1916"/>
      <c r="AO156" s="1783"/>
      <c r="AP156" s="1917"/>
      <c r="AQ156" s="1918"/>
      <c r="AR156" s="1859"/>
      <c r="AS156" s="1919" t="e">
        <f t="shared" si="97"/>
        <v>#DIV/0!</v>
      </c>
      <c r="AT156" s="1920" t="e">
        <f t="shared" si="98"/>
        <v>#DIV/0!</v>
      </c>
      <c r="AU156" s="1920" t="e">
        <f t="shared" si="99"/>
        <v>#DIV/0!</v>
      </c>
      <c r="AV156" s="1920" t="e">
        <f t="shared" si="100"/>
        <v>#DIV/0!</v>
      </c>
      <c r="AW156" s="1921" t="e">
        <f t="shared" si="101"/>
        <v>#DIV/0!</v>
      </c>
      <c r="AX156" s="1921" t="e">
        <f t="shared" si="102"/>
        <v>#DIV/0!</v>
      </c>
      <c r="AY156" s="1921" t="e">
        <f t="shared" si="103"/>
        <v>#DIV/0!</v>
      </c>
      <c r="AZ156" s="1921" t="e">
        <f t="shared" si="104"/>
        <v>#DIV/0!</v>
      </c>
      <c r="BA156" s="1922" t="e">
        <f t="shared" si="105"/>
        <v>#DIV/0!</v>
      </c>
      <c r="BB156" s="1922" t="e">
        <f t="shared" si="106"/>
        <v>#DIV/0!</v>
      </c>
      <c r="BC156" s="1922" t="e">
        <f t="shared" si="107"/>
        <v>#DIV/0!</v>
      </c>
      <c r="BD156" s="1922" t="e">
        <f t="shared" si="108"/>
        <v>#DIV/0!</v>
      </c>
      <c r="BE156" s="1923">
        <v>0.2</v>
      </c>
      <c r="BF156" s="1923">
        <v>0.8</v>
      </c>
      <c r="BG156" s="1922" t="e">
        <f t="shared" si="109"/>
        <v>#DIV/0!</v>
      </c>
      <c r="BH156" s="1922" t="e">
        <f t="shared" si="110"/>
        <v>#DIV/0!</v>
      </c>
      <c r="BI156" s="1922" t="e">
        <f t="shared" si="111"/>
        <v>#DIV/0!</v>
      </c>
      <c r="BJ156" s="1922" t="e">
        <f t="shared" si="149"/>
        <v>#DIV/0!</v>
      </c>
      <c r="BK156" s="1922" t="e">
        <f t="shared" si="149"/>
        <v>#DIV/0!</v>
      </c>
      <c r="BL156" s="1922" t="e">
        <f t="shared" si="113"/>
        <v>#DIV/0!</v>
      </c>
      <c r="BM156" s="1922" t="e">
        <f t="shared" si="114"/>
        <v>#DIV/0!</v>
      </c>
      <c r="BN156" s="1922" t="e">
        <f t="shared" si="115"/>
        <v>#DIV/0!</v>
      </c>
      <c r="BO156" s="1922" t="e">
        <f t="shared" si="150"/>
        <v>#DIV/0!</v>
      </c>
      <c r="BP156" s="1922" t="e">
        <f t="shared" si="150"/>
        <v>#DIV/0!</v>
      </c>
      <c r="BQ156" s="1922" t="e">
        <f t="shared" si="150"/>
        <v>#DIV/0!</v>
      </c>
      <c r="BR156" s="1922" t="e">
        <f t="shared" si="150"/>
        <v>#DIV/0!</v>
      </c>
      <c r="BS156" s="1924"/>
      <c r="BT156" s="1924"/>
      <c r="BU156" s="1924"/>
      <c r="BV156" s="1924"/>
      <c r="BW156" s="1924"/>
      <c r="BX156" s="1924"/>
      <c r="BY156" s="1924"/>
      <c r="BZ156" s="1924"/>
      <c r="CA156" s="1925"/>
      <c r="CB156" s="1783"/>
      <c r="CC156" s="1926"/>
      <c r="CD156" s="1927"/>
      <c r="CE156" s="1927"/>
      <c r="CF156" s="2225"/>
      <c r="CG156" s="2002"/>
      <c r="CH156" s="1783"/>
      <c r="CI156" s="1783"/>
      <c r="CJ156" s="1783"/>
      <c r="CK156" s="1783"/>
      <c r="CL156" s="1783"/>
      <c r="CM156" s="1783"/>
      <c r="CN156" s="1783"/>
      <c r="CO156" s="1783"/>
      <c r="CP156" s="1783"/>
      <c r="CQ156" s="1783"/>
      <c r="CR156" s="1783"/>
      <c r="CS156" s="1783"/>
      <c r="CT156" s="1783"/>
    </row>
    <row r="157" spans="1:98" ht="15.75" customHeight="1" thickBot="1">
      <c r="A157" s="2308"/>
      <c r="B157" s="2543"/>
      <c r="C157" s="2544"/>
      <c r="D157" s="2389"/>
      <c r="E157" s="2390"/>
      <c r="F157" s="2352"/>
      <c r="G157" s="2353"/>
      <c r="H157" s="3280"/>
      <c r="I157" s="2392"/>
      <c r="J157" s="2393"/>
      <c r="K157" s="2393"/>
      <c r="L157" s="2393"/>
      <c r="M157" s="3280"/>
      <c r="N157" s="2394"/>
      <c r="O157" s="2359"/>
      <c r="P157" s="2360"/>
      <c r="Q157" s="2361"/>
      <c r="R157" s="2362"/>
      <c r="S157" s="2362"/>
      <c r="T157" s="2363"/>
      <c r="U157" s="1802"/>
      <c r="V157" s="2533">
        <v>10</v>
      </c>
      <c r="W157" s="2534"/>
      <c r="X157" s="2553"/>
      <c r="Y157" s="2553"/>
      <c r="Z157" s="2536"/>
      <c r="AA157" s="2472"/>
      <c r="AB157" s="1951"/>
      <c r="AC157" s="1951"/>
      <c r="AD157" s="1952"/>
      <c r="AE157" s="1885"/>
      <c r="AF157" s="2366"/>
      <c r="AG157" s="2368"/>
      <c r="AH157" s="2368"/>
      <c r="AI157" s="2368"/>
      <c r="AJ157" s="2369"/>
      <c r="AK157" s="2370"/>
      <c r="AL157" s="2371"/>
      <c r="AM157" s="2371"/>
      <c r="AN157" s="2372"/>
      <c r="AO157" s="1783"/>
      <c r="AP157" s="2373"/>
      <c r="AQ157" s="2360"/>
      <c r="AR157" s="1859"/>
      <c r="AS157" s="1962" t="e">
        <f t="shared" si="97"/>
        <v>#DIV/0!</v>
      </c>
      <c r="AT157" s="2374" t="e">
        <f t="shared" si="98"/>
        <v>#DIV/0!</v>
      </c>
      <c r="AU157" s="2374" t="e">
        <f t="shared" si="99"/>
        <v>#DIV/0!</v>
      </c>
      <c r="AV157" s="2374" t="e">
        <f t="shared" si="100"/>
        <v>#DIV/0!</v>
      </c>
      <c r="AW157" s="2375" t="e">
        <f t="shared" si="101"/>
        <v>#DIV/0!</v>
      </c>
      <c r="AX157" s="2375" t="e">
        <f t="shared" si="102"/>
        <v>#DIV/0!</v>
      </c>
      <c r="AY157" s="2375" t="e">
        <f t="shared" si="103"/>
        <v>#DIV/0!</v>
      </c>
      <c r="AZ157" s="2375" t="e">
        <f t="shared" si="104"/>
        <v>#DIV/0!</v>
      </c>
      <c r="BA157" s="1966" t="e">
        <f t="shared" si="105"/>
        <v>#DIV/0!</v>
      </c>
      <c r="BB157" s="1966" t="e">
        <f t="shared" si="106"/>
        <v>#DIV/0!</v>
      </c>
      <c r="BC157" s="1966" t="e">
        <f t="shared" si="107"/>
        <v>#DIV/0!</v>
      </c>
      <c r="BD157" s="1966" t="e">
        <f t="shared" si="108"/>
        <v>#DIV/0!</v>
      </c>
      <c r="BE157" s="1965">
        <v>0.2</v>
      </c>
      <c r="BF157" s="1965">
        <v>0.8</v>
      </c>
      <c r="BG157" s="1966" t="e">
        <f t="shared" si="109"/>
        <v>#DIV/0!</v>
      </c>
      <c r="BH157" s="1966" t="e">
        <f t="shared" si="110"/>
        <v>#DIV/0!</v>
      </c>
      <c r="BI157" s="1966" t="e">
        <f t="shared" si="111"/>
        <v>#DIV/0!</v>
      </c>
      <c r="BJ157" s="1966" t="e">
        <f t="shared" si="149"/>
        <v>#DIV/0!</v>
      </c>
      <c r="BK157" s="1966" t="e">
        <f t="shared" si="149"/>
        <v>#DIV/0!</v>
      </c>
      <c r="BL157" s="1966" t="e">
        <f t="shared" si="113"/>
        <v>#DIV/0!</v>
      </c>
      <c r="BM157" s="1966" t="e">
        <f t="shared" si="114"/>
        <v>#DIV/0!</v>
      </c>
      <c r="BN157" s="1966" t="e">
        <f t="shared" si="115"/>
        <v>#DIV/0!</v>
      </c>
      <c r="BO157" s="1966" t="e">
        <f t="shared" si="150"/>
        <v>#DIV/0!</v>
      </c>
      <c r="BP157" s="1966" t="e">
        <f t="shared" si="150"/>
        <v>#DIV/0!</v>
      </c>
      <c r="BQ157" s="1966" t="e">
        <f t="shared" si="150"/>
        <v>#DIV/0!</v>
      </c>
      <c r="BR157" s="1966" t="e">
        <f t="shared" si="150"/>
        <v>#DIV/0!</v>
      </c>
      <c r="BS157" s="1816"/>
      <c r="BT157" s="1816"/>
      <c r="BU157" s="1816"/>
      <c r="BV157" s="1816"/>
      <c r="BW157" s="1816"/>
      <c r="BX157" s="1816"/>
      <c r="BY157" s="1816"/>
      <c r="BZ157" s="1816"/>
      <c r="CA157" s="1817"/>
      <c r="CB157" s="1783"/>
      <c r="CC157" s="1967"/>
      <c r="CD157" s="1968"/>
      <c r="CE157" s="1968"/>
      <c r="CF157" s="2376"/>
      <c r="CG157" s="2377"/>
      <c r="CH157" s="1783"/>
      <c r="CI157" s="1783"/>
      <c r="CJ157" s="1783"/>
      <c r="CK157" s="1783"/>
      <c r="CL157" s="1783"/>
      <c r="CM157" s="1783"/>
      <c r="CN157" s="1783"/>
      <c r="CO157" s="1783"/>
      <c r="CP157" s="1783"/>
      <c r="CQ157" s="1783"/>
      <c r="CR157" s="1783"/>
      <c r="CS157" s="1783"/>
      <c r="CT157" s="1783"/>
    </row>
    <row r="158" spans="1:98" ht="15.75" customHeight="1">
      <c r="A158" s="1829">
        <v>20</v>
      </c>
      <c r="B158" s="2537"/>
      <c r="C158" s="2538"/>
      <c r="D158" s="2245"/>
      <c r="E158" s="2246"/>
      <c r="F158" s="1833"/>
      <c r="G158" s="1872"/>
      <c r="H158" s="1847"/>
      <c r="I158" s="1836"/>
      <c r="J158" s="1837"/>
      <c r="K158" s="1837"/>
      <c r="L158" s="1837"/>
      <c r="M158" s="1838"/>
      <c r="N158" s="1839"/>
      <c r="O158" s="2378"/>
      <c r="P158" s="2539"/>
      <c r="Q158" s="1842"/>
      <c r="R158" s="1843"/>
      <c r="S158" s="1843"/>
      <c r="T158" s="1844"/>
      <c r="U158" s="1802"/>
      <c r="V158" s="2241">
        <v>1</v>
      </c>
      <c r="W158" s="2378"/>
      <c r="X158" s="2554"/>
      <c r="Y158" s="2554"/>
      <c r="Z158" s="2539"/>
      <c r="AA158" s="1848"/>
      <c r="AB158" s="1849"/>
      <c r="AC158" s="1849"/>
      <c r="AD158" s="1850"/>
      <c r="AE158" s="1885"/>
      <c r="AF158" s="1851"/>
      <c r="AG158" s="1887"/>
      <c r="AH158" s="1887"/>
      <c r="AI158" s="1887"/>
      <c r="AJ158" s="1853"/>
      <c r="AK158" s="1854"/>
      <c r="AL158" s="1855"/>
      <c r="AM158" s="1855"/>
      <c r="AN158" s="1856"/>
      <c r="AO158" s="1783"/>
      <c r="AP158" s="1857"/>
      <c r="AQ158" s="1858"/>
      <c r="AR158" s="1859"/>
      <c r="AS158" s="1860" t="e">
        <f t="shared" si="97"/>
        <v>#DIV/0!</v>
      </c>
      <c r="AT158" s="2555" t="e">
        <f t="shared" si="98"/>
        <v>#DIV/0!</v>
      </c>
      <c r="AU158" s="2555" t="e">
        <f t="shared" si="99"/>
        <v>#DIV/0!</v>
      </c>
      <c r="AV158" s="2555" t="e">
        <f t="shared" si="100"/>
        <v>#DIV/0!</v>
      </c>
      <c r="AW158" s="1863" t="e">
        <f t="shared" si="101"/>
        <v>#DIV/0!</v>
      </c>
      <c r="AX158" s="1863" t="e">
        <f t="shared" si="102"/>
        <v>#DIV/0!</v>
      </c>
      <c r="AY158" s="1863" t="e">
        <f t="shared" si="103"/>
        <v>#DIV/0!</v>
      </c>
      <c r="AZ158" s="1863" t="e">
        <f t="shared" si="104"/>
        <v>#DIV/0!</v>
      </c>
      <c r="BA158" s="1863" t="e">
        <f t="shared" si="105"/>
        <v>#DIV/0!</v>
      </c>
      <c r="BB158" s="1863" t="e">
        <f t="shared" si="106"/>
        <v>#DIV/0!</v>
      </c>
      <c r="BC158" s="1863" t="e">
        <f t="shared" si="107"/>
        <v>#DIV/0!</v>
      </c>
      <c r="BD158" s="1863" t="e">
        <f t="shared" si="108"/>
        <v>#DIV/0!</v>
      </c>
      <c r="BE158" s="1864">
        <v>0.2</v>
      </c>
      <c r="BF158" s="1864">
        <v>0.8</v>
      </c>
      <c r="BG158" s="1863" t="e">
        <f t="shared" si="109"/>
        <v>#DIV/0!</v>
      </c>
      <c r="BH158" s="1863" t="e">
        <f t="shared" si="110"/>
        <v>#DIV/0!</v>
      </c>
      <c r="BI158" s="1863" t="e">
        <f t="shared" si="111"/>
        <v>#DIV/0!</v>
      </c>
      <c r="BJ158" s="1863" t="e">
        <f t="shared" si="149"/>
        <v>#DIV/0!</v>
      </c>
      <c r="BK158" s="1863" t="e">
        <f t="shared" si="149"/>
        <v>#DIV/0!</v>
      </c>
      <c r="BL158" s="1863" t="e">
        <f t="shared" si="113"/>
        <v>#DIV/0!</v>
      </c>
      <c r="BM158" s="1863" t="e">
        <f t="shared" si="114"/>
        <v>#DIV/0!</v>
      </c>
      <c r="BN158" s="1863" t="e">
        <f t="shared" si="115"/>
        <v>#DIV/0!</v>
      </c>
      <c r="BO158" s="1863" t="e">
        <f t="shared" si="150"/>
        <v>#DIV/0!</v>
      </c>
      <c r="BP158" s="1863" t="e">
        <f t="shared" si="150"/>
        <v>#DIV/0!</v>
      </c>
      <c r="BQ158" s="1863" t="e">
        <f t="shared" si="150"/>
        <v>#DIV/0!</v>
      </c>
      <c r="BR158" s="1863" t="e">
        <f t="shared" si="150"/>
        <v>#DIV/0!</v>
      </c>
      <c r="BS158" s="2556" t="e">
        <f t="shared" ref="BS158:BV158" si="151">AVERAGEIF(BO158:BO167,"&lt;&gt;#¡DIV/0!")</f>
        <v>#DIV/0!</v>
      </c>
      <c r="BT158" s="2556" t="e">
        <f t="shared" si="151"/>
        <v>#DIV/0!</v>
      </c>
      <c r="BU158" s="2556" t="e">
        <f t="shared" si="151"/>
        <v>#DIV/0!</v>
      </c>
      <c r="BV158" s="2556" t="e">
        <f t="shared" si="151"/>
        <v>#DIV/0!</v>
      </c>
      <c r="BW158" s="2557" t="e">
        <f>+C158*BS158</f>
        <v>#DIV/0!</v>
      </c>
      <c r="BX158" s="2557" t="e">
        <f>+C158*BT158</f>
        <v>#DIV/0!</v>
      </c>
      <c r="BY158" s="2557" t="e">
        <f>+C158*BU158</f>
        <v>#DIV/0!</v>
      </c>
      <c r="BZ158" s="2557" t="e">
        <f>+C158*BV158</f>
        <v>#DIV/0!</v>
      </c>
      <c r="CA158" s="2558" t="e">
        <f>SUM(BW158:BZ167)</f>
        <v>#DIV/0!</v>
      </c>
      <c r="CB158" s="1783"/>
      <c r="CC158" s="1868" t="e">
        <f t="shared" ref="CC158:CF158" si="152">+Q158/$N$158</f>
        <v>#DIV/0!</v>
      </c>
      <c r="CD158" s="1869" t="e">
        <f t="shared" si="152"/>
        <v>#DIV/0!</v>
      </c>
      <c r="CE158" s="1869" t="e">
        <f t="shared" si="152"/>
        <v>#DIV/0!</v>
      </c>
      <c r="CF158" s="2348" t="e">
        <f t="shared" si="152"/>
        <v>#DIV/0!</v>
      </c>
      <c r="CG158" s="2349" t="e">
        <f>AVERAGE(CC158:CF167)</f>
        <v>#DIV/0!</v>
      </c>
      <c r="CH158" s="1783"/>
      <c r="CI158" s="1783"/>
      <c r="CJ158" s="1783"/>
      <c r="CK158" s="1783"/>
      <c r="CL158" s="1783"/>
      <c r="CM158" s="1783"/>
      <c r="CN158" s="1783"/>
      <c r="CO158" s="1783"/>
      <c r="CP158" s="1783"/>
      <c r="CQ158" s="1783"/>
      <c r="CR158" s="1783"/>
      <c r="CS158" s="1783"/>
      <c r="CT158" s="1783"/>
    </row>
    <row r="159" spans="1:98" ht="15.75" customHeight="1">
      <c r="A159" s="2068"/>
      <c r="B159" s="2004"/>
      <c r="C159" s="2541"/>
      <c r="D159" s="2251"/>
      <c r="E159" s="2252"/>
      <c r="F159" s="1891"/>
      <c r="G159" s="1892"/>
      <c r="H159" s="2257"/>
      <c r="I159" s="2226"/>
      <c r="J159" s="2227"/>
      <c r="K159" s="2227"/>
      <c r="L159" s="2227"/>
      <c r="M159" s="2257"/>
      <c r="N159" s="1685"/>
      <c r="O159" s="1898"/>
      <c r="P159" s="1918"/>
      <c r="Q159" s="2073"/>
      <c r="R159" s="1901"/>
      <c r="S159" s="1901"/>
      <c r="T159" s="1902"/>
      <c r="U159" s="1802"/>
      <c r="V159" s="2234">
        <v>2</v>
      </c>
      <c r="W159" s="2502"/>
      <c r="X159" s="2552"/>
      <c r="Y159" s="2552"/>
      <c r="Z159" s="2501"/>
      <c r="AA159" s="2231"/>
      <c r="AB159" s="1908"/>
      <c r="AC159" s="1908"/>
      <c r="AD159" s="1909"/>
      <c r="AE159" s="1885"/>
      <c r="AF159" s="1932"/>
      <c r="AG159" s="1934"/>
      <c r="AH159" s="1934"/>
      <c r="AI159" s="1934"/>
      <c r="AJ159" s="1935"/>
      <c r="AK159" s="1914"/>
      <c r="AL159" s="1915"/>
      <c r="AM159" s="1915"/>
      <c r="AN159" s="1916"/>
      <c r="AO159" s="1783"/>
      <c r="AP159" s="1917"/>
      <c r="AQ159" s="1918"/>
      <c r="AR159" s="1859"/>
      <c r="AS159" s="1919" t="e">
        <f t="shared" si="97"/>
        <v>#DIV/0!</v>
      </c>
      <c r="AT159" s="2559" t="e">
        <f t="shared" si="98"/>
        <v>#DIV/0!</v>
      </c>
      <c r="AU159" s="2559" t="e">
        <f t="shared" si="99"/>
        <v>#DIV/0!</v>
      </c>
      <c r="AV159" s="2559" t="e">
        <f t="shared" si="100"/>
        <v>#DIV/0!</v>
      </c>
      <c r="AW159" s="1922" t="e">
        <f t="shared" si="101"/>
        <v>#DIV/0!</v>
      </c>
      <c r="AX159" s="1922" t="e">
        <f t="shared" si="102"/>
        <v>#DIV/0!</v>
      </c>
      <c r="AY159" s="1922" t="e">
        <f t="shared" si="103"/>
        <v>#DIV/0!</v>
      </c>
      <c r="AZ159" s="1922" t="e">
        <f t="shared" si="104"/>
        <v>#DIV/0!</v>
      </c>
      <c r="BA159" s="1922" t="e">
        <f t="shared" si="105"/>
        <v>#DIV/0!</v>
      </c>
      <c r="BB159" s="1922" t="e">
        <f t="shared" si="106"/>
        <v>#DIV/0!</v>
      </c>
      <c r="BC159" s="1922" t="e">
        <f t="shared" si="107"/>
        <v>#DIV/0!</v>
      </c>
      <c r="BD159" s="1922" t="e">
        <f t="shared" si="108"/>
        <v>#DIV/0!</v>
      </c>
      <c r="BE159" s="1923">
        <v>0.2</v>
      </c>
      <c r="BF159" s="1923">
        <v>0.8</v>
      </c>
      <c r="BG159" s="1922" t="e">
        <f t="shared" si="109"/>
        <v>#DIV/0!</v>
      </c>
      <c r="BH159" s="1922" t="e">
        <f t="shared" si="110"/>
        <v>#DIV/0!</v>
      </c>
      <c r="BI159" s="1922" t="e">
        <f t="shared" si="111"/>
        <v>#DIV/0!</v>
      </c>
      <c r="BJ159" s="1922" t="e">
        <f t="shared" si="149"/>
        <v>#DIV/0!</v>
      </c>
      <c r="BK159" s="1922" t="e">
        <f t="shared" si="149"/>
        <v>#DIV/0!</v>
      </c>
      <c r="BL159" s="1922" t="e">
        <f t="shared" si="113"/>
        <v>#DIV/0!</v>
      </c>
      <c r="BM159" s="1922" t="e">
        <f t="shared" si="114"/>
        <v>#DIV/0!</v>
      </c>
      <c r="BN159" s="1922" t="e">
        <f t="shared" si="115"/>
        <v>#DIV/0!</v>
      </c>
      <c r="BO159" s="1922" t="e">
        <f t="shared" si="150"/>
        <v>#DIV/0!</v>
      </c>
      <c r="BP159" s="1922" t="e">
        <f t="shared" si="150"/>
        <v>#DIV/0!</v>
      </c>
      <c r="BQ159" s="1922" t="e">
        <f t="shared" si="150"/>
        <v>#DIV/0!</v>
      </c>
      <c r="BR159" s="1922" t="e">
        <f t="shared" si="150"/>
        <v>#DIV/0!</v>
      </c>
      <c r="BS159" s="2560"/>
      <c r="BT159" s="2560"/>
      <c r="BU159" s="2560"/>
      <c r="BV159" s="2560"/>
      <c r="BW159" s="2561"/>
      <c r="BX159" s="2561"/>
      <c r="BY159" s="2561"/>
      <c r="BZ159" s="2561"/>
      <c r="CA159" s="2562"/>
      <c r="CB159" s="1783"/>
      <c r="CC159" s="1926"/>
      <c r="CD159" s="1927"/>
      <c r="CE159" s="1927"/>
      <c r="CF159" s="2225"/>
      <c r="CG159" s="2002"/>
      <c r="CH159" s="1783"/>
      <c r="CI159" s="1783"/>
      <c r="CJ159" s="1783"/>
      <c r="CK159" s="1783"/>
      <c r="CL159" s="1783"/>
      <c r="CM159" s="1783"/>
      <c r="CN159" s="1783"/>
      <c r="CO159" s="1783"/>
      <c r="CP159" s="1783"/>
      <c r="CQ159" s="1783"/>
      <c r="CR159" s="1783"/>
      <c r="CS159" s="1783"/>
      <c r="CT159" s="1783"/>
    </row>
    <row r="160" spans="1:98" ht="15.75" customHeight="1">
      <c r="A160" s="2068"/>
      <c r="B160" s="2004"/>
      <c r="C160" s="2541"/>
      <c r="D160" s="2251"/>
      <c r="E160" s="2252"/>
      <c r="F160" s="1891"/>
      <c r="G160" s="1892"/>
      <c r="H160" s="2257"/>
      <c r="I160" s="2226"/>
      <c r="J160" s="2227"/>
      <c r="K160" s="2227"/>
      <c r="L160" s="2227"/>
      <c r="M160" s="2257"/>
      <c r="N160" s="1685"/>
      <c r="O160" s="1898"/>
      <c r="P160" s="1918"/>
      <c r="Q160" s="2073"/>
      <c r="R160" s="1901"/>
      <c r="S160" s="1901"/>
      <c r="T160" s="1902"/>
      <c r="U160" s="1802"/>
      <c r="V160" s="2234">
        <v>3</v>
      </c>
      <c r="W160" s="2502"/>
      <c r="X160" s="2552"/>
      <c r="Y160" s="2552"/>
      <c r="Z160" s="2501"/>
      <c r="AA160" s="2231"/>
      <c r="AB160" s="1908"/>
      <c r="AC160" s="1908"/>
      <c r="AD160" s="1909"/>
      <c r="AE160" s="1885"/>
      <c r="AF160" s="1932"/>
      <c r="AG160" s="1934"/>
      <c r="AH160" s="1934"/>
      <c r="AI160" s="1934"/>
      <c r="AJ160" s="1935"/>
      <c r="AK160" s="1914"/>
      <c r="AL160" s="1915"/>
      <c r="AM160" s="1915"/>
      <c r="AN160" s="1916"/>
      <c r="AO160" s="1783"/>
      <c r="AP160" s="1917"/>
      <c r="AQ160" s="1918"/>
      <c r="AR160" s="1859"/>
      <c r="AS160" s="1919" t="e">
        <f t="shared" si="97"/>
        <v>#DIV/0!</v>
      </c>
      <c r="AT160" s="2559" t="e">
        <f t="shared" si="98"/>
        <v>#DIV/0!</v>
      </c>
      <c r="AU160" s="2559" t="e">
        <f t="shared" si="99"/>
        <v>#DIV/0!</v>
      </c>
      <c r="AV160" s="2559" t="e">
        <f t="shared" si="100"/>
        <v>#DIV/0!</v>
      </c>
      <c r="AW160" s="1922" t="e">
        <f t="shared" si="101"/>
        <v>#DIV/0!</v>
      </c>
      <c r="AX160" s="1922" t="e">
        <f t="shared" si="102"/>
        <v>#DIV/0!</v>
      </c>
      <c r="AY160" s="1922" t="e">
        <f t="shared" si="103"/>
        <v>#DIV/0!</v>
      </c>
      <c r="AZ160" s="1922" t="e">
        <f t="shared" si="104"/>
        <v>#DIV/0!</v>
      </c>
      <c r="BA160" s="1922" t="e">
        <f t="shared" si="105"/>
        <v>#DIV/0!</v>
      </c>
      <c r="BB160" s="1922" t="e">
        <f t="shared" si="106"/>
        <v>#DIV/0!</v>
      </c>
      <c r="BC160" s="1922" t="e">
        <f t="shared" si="107"/>
        <v>#DIV/0!</v>
      </c>
      <c r="BD160" s="1922" t="e">
        <f t="shared" si="108"/>
        <v>#DIV/0!</v>
      </c>
      <c r="BE160" s="1923">
        <v>0.2</v>
      </c>
      <c r="BF160" s="1923">
        <v>0.8</v>
      </c>
      <c r="BG160" s="1922" t="e">
        <f t="shared" si="109"/>
        <v>#DIV/0!</v>
      </c>
      <c r="BH160" s="1922" t="e">
        <f t="shared" si="110"/>
        <v>#DIV/0!</v>
      </c>
      <c r="BI160" s="1922" t="e">
        <f t="shared" si="111"/>
        <v>#DIV/0!</v>
      </c>
      <c r="BJ160" s="1922" t="e">
        <f t="shared" si="149"/>
        <v>#DIV/0!</v>
      </c>
      <c r="BK160" s="1922" t="e">
        <f t="shared" si="149"/>
        <v>#DIV/0!</v>
      </c>
      <c r="BL160" s="1922" t="e">
        <f t="shared" si="113"/>
        <v>#DIV/0!</v>
      </c>
      <c r="BM160" s="1922" t="e">
        <f t="shared" si="114"/>
        <v>#DIV/0!</v>
      </c>
      <c r="BN160" s="1922" t="e">
        <f t="shared" si="115"/>
        <v>#DIV/0!</v>
      </c>
      <c r="BO160" s="1922" t="e">
        <f t="shared" si="150"/>
        <v>#DIV/0!</v>
      </c>
      <c r="BP160" s="1922" t="e">
        <f t="shared" si="150"/>
        <v>#DIV/0!</v>
      </c>
      <c r="BQ160" s="1922" t="e">
        <f t="shared" si="150"/>
        <v>#DIV/0!</v>
      </c>
      <c r="BR160" s="1922" t="e">
        <f t="shared" si="150"/>
        <v>#DIV/0!</v>
      </c>
      <c r="BS160" s="2560"/>
      <c r="BT160" s="2560"/>
      <c r="BU160" s="2560"/>
      <c r="BV160" s="2560"/>
      <c r="BW160" s="2561"/>
      <c r="BX160" s="2561"/>
      <c r="BY160" s="2561"/>
      <c r="BZ160" s="2561"/>
      <c r="CA160" s="2562"/>
      <c r="CB160" s="1783"/>
      <c r="CC160" s="1926"/>
      <c r="CD160" s="1927"/>
      <c r="CE160" s="1927"/>
      <c r="CF160" s="2225"/>
      <c r="CG160" s="2002"/>
      <c r="CH160" s="1783"/>
      <c r="CI160" s="1783"/>
      <c r="CJ160" s="1783"/>
      <c r="CK160" s="1783"/>
      <c r="CL160" s="1783"/>
      <c r="CM160" s="1783"/>
      <c r="CN160" s="1783"/>
      <c r="CO160" s="1783"/>
      <c r="CP160" s="1783"/>
      <c r="CQ160" s="1783"/>
      <c r="CR160" s="1783"/>
      <c r="CS160" s="1783"/>
      <c r="CT160" s="1783"/>
    </row>
    <row r="161" spans="1:98" ht="15.75" customHeight="1">
      <c r="A161" s="2068"/>
      <c r="B161" s="2004"/>
      <c r="C161" s="2541"/>
      <c r="D161" s="2251"/>
      <c r="E161" s="2252"/>
      <c r="F161" s="1891"/>
      <c r="G161" s="1892"/>
      <c r="H161" s="2257"/>
      <c r="I161" s="2226"/>
      <c r="J161" s="2227"/>
      <c r="K161" s="2227"/>
      <c r="L161" s="2227"/>
      <c r="M161" s="2257"/>
      <c r="N161" s="1685"/>
      <c r="O161" s="1898"/>
      <c r="P161" s="1918"/>
      <c r="Q161" s="2073"/>
      <c r="R161" s="1901"/>
      <c r="S161" s="1901"/>
      <c r="T161" s="1902"/>
      <c r="U161" s="1802"/>
      <c r="V161" s="2234">
        <v>4</v>
      </c>
      <c r="W161" s="2502"/>
      <c r="X161" s="2552"/>
      <c r="Y161" s="2552"/>
      <c r="Z161" s="2501"/>
      <c r="AA161" s="2231"/>
      <c r="AB161" s="1908"/>
      <c r="AC161" s="1908"/>
      <c r="AD161" s="1909"/>
      <c r="AE161" s="1885"/>
      <c r="AF161" s="1932"/>
      <c r="AG161" s="1934"/>
      <c r="AH161" s="1934"/>
      <c r="AI161" s="1934"/>
      <c r="AJ161" s="1935"/>
      <c r="AK161" s="1914"/>
      <c r="AL161" s="1915"/>
      <c r="AM161" s="1915"/>
      <c r="AN161" s="1916"/>
      <c r="AO161" s="1783"/>
      <c r="AP161" s="1917"/>
      <c r="AQ161" s="1918"/>
      <c r="AR161" s="1859"/>
      <c r="AS161" s="1919" t="e">
        <f t="shared" si="97"/>
        <v>#DIV/0!</v>
      </c>
      <c r="AT161" s="2559" t="e">
        <f t="shared" si="98"/>
        <v>#DIV/0!</v>
      </c>
      <c r="AU161" s="2559" t="e">
        <f t="shared" si="99"/>
        <v>#DIV/0!</v>
      </c>
      <c r="AV161" s="2559" t="e">
        <f t="shared" si="100"/>
        <v>#DIV/0!</v>
      </c>
      <c r="AW161" s="1922" t="e">
        <f t="shared" si="101"/>
        <v>#DIV/0!</v>
      </c>
      <c r="AX161" s="1922" t="e">
        <f t="shared" si="102"/>
        <v>#DIV/0!</v>
      </c>
      <c r="AY161" s="1922" t="e">
        <f t="shared" si="103"/>
        <v>#DIV/0!</v>
      </c>
      <c r="AZ161" s="1922" t="e">
        <f t="shared" si="104"/>
        <v>#DIV/0!</v>
      </c>
      <c r="BA161" s="1922" t="e">
        <f t="shared" si="105"/>
        <v>#DIV/0!</v>
      </c>
      <c r="BB161" s="1922" t="e">
        <f t="shared" si="106"/>
        <v>#DIV/0!</v>
      </c>
      <c r="BC161" s="1922" t="e">
        <f t="shared" si="107"/>
        <v>#DIV/0!</v>
      </c>
      <c r="BD161" s="1922" t="e">
        <f t="shared" si="108"/>
        <v>#DIV/0!</v>
      </c>
      <c r="BE161" s="1923">
        <v>0.2</v>
      </c>
      <c r="BF161" s="1923">
        <v>0.8</v>
      </c>
      <c r="BG161" s="1922" t="e">
        <f t="shared" si="109"/>
        <v>#DIV/0!</v>
      </c>
      <c r="BH161" s="1922" t="e">
        <f t="shared" si="110"/>
        <v>#DIV/0!</v>
      </c>
      <c r="BI161" s="1922" t="e">
        <f t="shared" si="111"/>
        <v>#DIV/0!</v>
      </c>
      <c r="BJ161" s="1922" t="e">
        <f t="shared" si="149"/>
        <v>#DIV/0!</v>
      </c>
      <c r="BK161" s="1922" t="e">
        <f t="shared" si="149"/>
        <v>#DIV/0!</v>
      </c>
      <c r="BL161" s="1922" t="e">
        <f t="shared" si="113"/>
        <v>#DIV/0!</v>
      </c>
      <c r="BM161" s="1922" t="e">
        <f t="shared" si="114"/>
        <v>#DIV/0!</v>
      </c>
      <c r="BN161" s="1922" t="e">
        <f t="shared" si="115"/>
        <v>#DIV/0!</v>
      </c>
      <c r="BO161" s="1922" t="e">
        <f t="shared" si="150"/>
        <v>#DIV/0!</v>
      </c>
      <c r="BP161" s="1922" t="e">
        <f t="shared" si="150"/>
        <v>#DIV/0!</v>
      </c>
      <c r="BQ161" s="1922" t="e">
        <f t="shared" si="150"/>
        <v>#DIV/0!</v>
      </c>
      <c r="BR161" s="1922" t="e">
        <f t="shared" si="150"/>
        <v>#DIV/0!</v>
      </c>
      <c r="BS161" s="2560"/>
      <c r="BT161" s="2560"/>
      <c r="BU161" s="2560"/>
      <c r="BV161" s="2560"/>
      <c r="BW161" s="2561"/>
      <c r="BX161" s="2561"/>
      <c r="BY161" s="2561"/>
      <c r="BZ161" s="2561"/>
      <c r="CA161" s="2562"/>
      <c r="CB161" s="1783"/>
      <c r="CC161" s="1926"/>
      <c r="CD161" s="1927"/>
      <c r="CE161" s="1927"/>
      <c r="CF161" s="2225"/>
      <c r="CG161" s="2002"/>
      <c r="CH161" s="1783"/>
      <c r="CI161" s="1783"/>
      <c r="CJ161" s="1783"/>
      <c r="CK161" s="1783"/>
      <c r="CL161" s="1783"/>
      <c r="CM161" s="1783"/>
      <c r="CN161" s="1783"/>
      <c r="CO161" s="1783"/>
      <c r="CP161" s="1783"/>
      <c r="CQ161" s="1783"/>
      <c r="CR161" s="1783"/>
      <c r="CS161" s="1783"/>
      <c r="CT161" s="1783"/>
    </row>
    <row r="162" spans="1:98" ht="15.75" customHeight="1">
      <c r="A162" s="2068"/>
      <c r="B162" s="2004"/>
      <c r="C162" s="2541"/>
      <c r="D162" s="2251"/>
      <c r="E162" s="2252"/>
      <c r="F162" s="1891"/>
      <c r="G162" s="1892"/>
      <c r="H162" s="2257"/>
      <c r="I162" s="2226"/>
      <c r="J162" s="2227"/>
      <c r="K162" s="2227"/>
      <c r="L162" s="2227"/>
      <c r="M162" s="2257"/>
      <c r="N162" s="1685"/>
      <c r="O162" s="1898"/>
      <c r="P162" s="1918"/>
      <c r="Q162" s="2073"/>
      <c r="R162" s="1901"/>
      <c r="S162" s="1901"/>
      <c r="T162" s="1902"/>
      <c r="U162" s="1802"/>
      <c r="V162" s="2234">
        <v>5</v>
      </c>
      <c r="W162" s="2502"/>
      <c r="X162" s="2552"/>
      <c r="Y162" s="2552"/>
      <c r="Z162" s="2501"/>
      <c r="AA162" s="2231"/>
      <c r="AB162" s="1908"/>
      <c r="AC162" s="1908"/>
      <c r="AD162" s="1909"/>
      <c r="AE162" s="1885"/>
      <c r="AF162" s="1932"/>
      <c r="AG162" s="1934"/>
      <c r="AH162" s="1934"/>
      <c r="AI162" s="1934"/>
      <c r="AJ162" s="1935"/>
      <c r="AK162" s="1914"/>
      <c r="AL162" s="1915"/>
      <c r="AM162" s="1915"/>
      <c r="AN162" s="1916"/>
      <c r="AO162" s="1783"/>
      <c r="AP162" s="1917"/>
      <c r="AQ162" s="1918"/>
      <c r="AR162" s="1859"/>
      <c r="AS162" s="1919" t="e">
        <f t="shared" si="97"/>
        <v>#DIV/0!</v>
      </c>
      <c r="AT162" s="2559" t="e">
        <f t="shared" si="98"/>
        <v>#DIV/0!</v>
      </c>
      <c r="AU162" s="2559" t="e">
        <f t="shared" si="99"/>
        <v>#DIV/0!</v>
      </c>
      <c r="AV162" s="2559" t="e">
        <f t="shared" si="100"/>
        <v>#DIV/0!</v>
      </c>
      <c r="AW162" s="1922" t="e">
        <f t="shared" si="101"/>
        <v>#DIV/0!</v>
      </c>
      <c r="AX162" s="1922" t="e">
        <f t="shared" si="102"/>
        <v>#DIV/0!</v>
      </c>
      <c r="AY162" s="1922" t="e">
        <f t="shared" si="103"/>
        <v>#DIV/0!</v>
      </c>
      <c r="AZ162" s="1922" t="e">
        <f t="shared" si="104"/>
        <v>#DIV/0!</v>
      </c>
      <c r="BA162" s="1922" t="e">
        <f t="shared" si="105"/>
        <v>#DIV/0!</v>
      </c>
      <c r="BB162" s="1922" t="e">
        <f t="shared" si="106"/>
        <v>#DIV/0!</v>
      </c>
      <c r="BC162" s="1922" t="e">
        <f t="shared" si="107"/>
        <v>#DIV/0!</v>
      </c>
      <c r="BD162" s="1922" t="e">
        <f t="shared" si="108"/>
        <v>#DIV/0!</v>
      </c>
      <c r="BE162" s="1923">
        <v>0.2</v>
      </c>
      <c r="BF162" s="1923">
        <v>0.8</v>
      </c>
      <c r="BG162" s="1922" t="e">
        <f t="shared" si="109"/>
        <v>#DIV/0!</v>
      </c>
      <c r="BH162" s="1922" t="e">
        <f t="shared" si="110"/>
        <v>#DIV/0!</v>
      </c>
      <c r="BI162" s="1922" t="e">
        <f t="shared" si="111"/>
        <v>#DIV/0!</v>
      </c>
      <c r="BJ162" s="1922" t="e">
        <f t="shared" si="149"/>
        <v>#DIV/0!</v>
      </c>
      <c r="BK162" s="1922" t="e">
        <f t="shared" si="149"/>
        <v>#DIV/0!</v>
      </c>
      <c r="BL162" s="1922" t="e">
        <f t="shared" si="113"/>
        <v>#DIV/0!</v>
      </c>
      <c r="BM162" s="1922" t="e">
        <f t="shared" si="114"/>
        <v>#DIV/0!</v>
      </c>
      <c r="BN162" s="1922" t="e">
        <f t="shared" si="115"/>
        <v>#DIV/0!</v>
      </c>
      <c r="BO162" s="1922" t="e">
        <f t="shared" si="150"/>
        <v>#DIV/0!</v>
      </c>
      <c r="BP162" s="1922" t="e">
        <f t="shared" si="150"/>
        <v>#DIV/0!</v>
      </c>
      <c r="BQ162" s="1922" t="e">
        <f t="shared" si="150"/>
        <v>#DIV/0!</v>
      </c>
      <c r="BR162" s="1922" t="e">
        <f t="shared" si="150"/>
        <v>#DIV/0!</v>
      </c>
      <c r="BS162" s="2560"/>
      <c r="BT162" s="2560"/>
      <c r="BU162" s="2560"/>
      <c r="BV162" s="2560"/>
      <c r="BW162" s="2561"/>
      <c r="BX162" s="2561"/>
      <c r="BY162" s="2561"/>
      <c r="BZ162" s="2561"/>
      <c r="CA162" s="2562"/>
      <c r="CB162" s="1783"/>
      <c r="CC162" s="1926"/>
      <c r="CD162" s="1927"/>
      <c r="CE162" s="1927"/>
      <c r="CF162" s="2225"/>
      <c r="CG162" s="2002"/>
      <c r="CH162" s="1783"/>
      <c r="CI162" s="1783"/>
      <c r="CJ162" s="1783"/>
      <c r="CK162" s="1783"/>
      <c r="CL162" s="1783"/>
      <c r="CM162" s="1783"/>
      <c r="CN162" s="1783"/>
      <c r="CO162" s="1783"/>
      <c r="CP162" s="1783"/>
      <c r="CQ162" s="1783"/>
      <c r="CR162" s="1783"/>
      <c r="CS162" s="1783"/>
      <c r="CT162" s="1783"/>
    </row>
    <row r="163" spans="1:98" ht="15.75" customHeight="1">
      <c r="A163" s="2068"/>
      <c r="B163" s="2004"/>
      <c r="C163" s="2541"/>
      <c r="D163" s="2251"/>
      <c r="E163" s="2252"/>
      <c r="F163" s="1891"/>
      <c r="G163" s="1892"/>
      <c r="H163" s="2257"/>
      <c r="I163" s="2226"/>
      <c r="J163" s="2227"/>
      <c r="K163" s="2227"/>
      <c r="L163" s="2227"/>
      <c r="M163" s="2257"/>
      <c r="N163" s="1685"/>
      <c r="O163" s="1898"/>
      <c r="P163" s="1918"/>
      <c r="Q163" s="2073"/>
      <c r="R163" s="1901"/>
      <c r="S163" s="1901"/>
      <c r="T163" s="1902"/>
      <c r="U163" s="1802"/>
      <c r="V163" s="2234">
        <v>6</v>
      </c>
      <c r="W163" s="2502"/>
      <c r="X163" s="2552"/>
      <c r="Y163" s="2552"/>
      <c r="Z163" s="2501"/>
      <c r="AA163" s="2231"/>
      <c r="AB163" s="1908"/>
      <c r="AC163" s="1908"/>
      <c r="AD163" s="1909"/>
      <c r="AE163" s="1885"/>
      <c r="AF163" s="1932"/>
      <c r="AG163" s="1934"/>
      <c r="AH163" s="1934"/>
      <c r="AI163" s="1934"/>
      <c r="AJ163" s="1935"/>
      <c r="AK163" s="1914"/>
      <c r="AL163" s="1915"/>
      <c r="AM163" s="1915"/>
      <c r="AN163" s="1916"/>
      <c r="AO163" s="1783"/>
      <c r="AP163" s="1917"/>
      <c r="AQ163" s="1918"/>
      <c r="AR163" s="1859"/>
      <c r="AS163" s="1919" t="e">
        <f t="shared" si="97"/>
        <v>#DIV/0!</v>
      </c>
      <c r="AT163" s="2559" t="e">
        <f t="shared" si="98"/>
        <v>#DIV/0!</v>
      </c>
      <c r="AU163" s="2559" t="e">
        <f t="shared" si="99"/>
        <v>#DIV/0!</v>
      </c>
      <c r="AV163" s="2559" t="e">
        <f t="shared" si="100"/>
        <v>#DIV/0!</v>
      </c>
      <c r="AW163" s="1922" t="e">
        <f t="shared" si="101"/>
        <v>#DIV/0!</v>
      </c>
      <c r="AX163" s="1922" t="e">
        <f t="shared" si="102"/>
        <v>#DIV/0!</v>
      </c>
      <c r="AY163" s="1922" t="e">
        <f t="shared" si="103"/>
        <v>#DIV/0!</v>
      </c>
      <c r="AZ163" s="1922" t="e">
        <f t="shared" si="104"/>
        <v>#DIV/0!</v>
      </c>
      <c r="BA163" s="1922" t="e">
        <f t="shared" si="105"/>
        <v>#DIV/0!</v>
      </c>
      <c r="BB163" s="1922" t="e">
        <f t="shared" si="106"/>
        <v>#DIV/0!</v>
      </c>
      <c r="BC163" s="1922" t="e">
        <f t="shared" si="107"/>
        <v>#DIV/0!</v>
      </c>
      <c r="BD163" s="1922" t="e">
        <f t="shared" si="108"/>
        <v>#DIV/0!</v>
      </c>
      <c r="BE163" s="1923">
        <v>0.2</v>
      </c>
      <c r="BF163" s="1923">
        <v>0.8</v>
      </c>
      <c r="BG163" s="1922" t="e">
        <f t="shared" si="109"/>
        <v>#DIV/0!</v>
      </c>
      <c r="BH163" s="1922" t="e">
        <f t="shared" si="110"/>
        <v>#DIV/0!</v>
      </c>
      <c r="BI163" s="1922" t="e">
        <f t="shared" si="111"/>
        <v>#DIV/0!</v>
      </c>
      <c r="BJ163" s="1922" t="e">
        <f t="shared" si="149"/>
        <v>#DIV/0!</v>
      </c>
      <c r="BK163" s="1922" t="e">
        <f t="shared" si="149"/>
        <v>#DIV/0!</v>
      </c>
      <c r="BL163" s="1922" t="e">
        <f t="shared" si="113"/>
        <v>#DIV/0!</v>
      </c>
      <c r="BM163" s="1922" t="e">
        <f t="shared" si="114"/>
        <v>#DIV/0!</v>
      </c>
      <c r="BN163" s="1922" t="e">
        <f t="shared" si="115"/>
        <v>#DIV/0!</v>
      </c>
      <c r="BO163" s="1922" t="e">
        <f t="shared" si="150"/>
        <v>#DIV/0!</v>
      </c>
      <c r="BP163" s="1922" t="e">
        <f t="shared" si="150"/>
        <v>#DIV/0!</v>
      </c>
      <c r="BQ163" s="1922" t="e">
        <f t="shared" si="150"/>
        <v>#DIV/0!</v>
      </c>
      <c r="BR163" s="1922" t="e">
        <f t="shared" si="150"/>
        <v>#DIV/0!</v>
      </c>
      <c r="BS163" s="2560"/>
      <c r="BT163" s="2560"/>
      <c r="BU163" s="2560"/>
      <c r="BV163" s="2560"/>
      <c r="BW163" s="2561"/>
      <c r="BX163" s="2561"/>
      <c r="BY163" s="2561"/>
      <c r="BZ163" s="2561"/>
      <c r="CA163" s="2562"/>
      <c r="CB163" s="1783"/>
      <c r="CC163" s="1926"/>
      <c r="CD163" s="1927"/>
      <c r="CE163" s="1927"/>
      <c r="CF163" s="2225"/>
      <c r="CG163" s="2002"/>
      <c r="CH163" s="1783"/>
      <c r="CI163" s="1783"/>
      <c r="CJ163" s="1783"/>
      <c r="CK163" s="1783"/>
      <c r="CL163" s="1783"/>
      <c r="CM163" s="1783"/>
      <c r="CN163" s="1783"/>
      <c r="CO163" s="1783"/>
      <c r="CP163" s="1783"/>
      <c r="CQ163" s="1783"/>
      <c r="CR163" s="1783"/>
      <c r="CS163" s="1783"/>
      <c r="CT163" s="1783"/>
    </row>
    <row r="164" spans="1:98" ht="15.75" customHeight="1">
      <c r="A164" s="2068"/>
      <c r="B164" s="2004"/>
      <c r="C164" s="2541"/>
      <c r="D164" s="2251"/>
      <c r="E164" s="2252"/>
      <c r="F164" s="1891"/>
      <c r="G164" s="1892"/>
      <c r="H164" s="2257"/>
      <c r="I164" s="2226"/>
      <c r="J164" s="2227"/>
      <c r="K164" s="2227"/>
      <c r="L164" s="2227"/>
      <c r="M164" s="2257"/>
      <c r="N164" s="1685"/>
      <c r="O164" s="1898"/>
      <c r="P164" s="1918"/>
      <c r="Q164" s="2073"/>
      <c r="R164" s="1901"/>
      <c r="S164" s="1901"/>
      <c r="T164" s="1902"/>
      <c r="U164" s="1802"/>
      <c r="V164" s="2234">
        <v>7</v>
      </c>
      <c r="W164" s="2502"/>
      <c r="X164" s="2552"/>
      <c r="Y164" s="2552"/>
      <c r="Z164" s="2501"/>
      <c r="AA164" s="2231"/>
      <c r="AB164" s="1908"/>
      <c r="AC164" s="1908"/>
      <c r="AD164" s="1909"/>
      <c r="AE164" s="1885"/>
      <c r="AF164" s="1932"/>
      <c r="AG164" s="1934"/>
      <c r="AH164" s="1934"/>
      <c r="AI164" s="1934"/>
      <c r="AJ164" s="1935"/>
      <c r="AK164" s="1914"/>
      <c r="AL164" s="1915"/>
      <c r="AM164" s="1915"/>
      <c r="AN164" s="1916"/>
      <c r="AO164" s="1783"/>
      <c r="AP164" s="1917"/>
      <c r="AQ164" s="1918"/>
      <c r="AR164" s="1859"/>
      <c r="AS164" s="1919" t="e">
        <f t="shared" si="97"/>
        <v>#DIV/0!</v>
      </c>
      <c r="AT164" s="2559" t="e">
        <f t="shared" si="98"/>
        <v>#DIV/0!</v>
      </c>
      <c r="AU164" s="2559" t="e">
        <f t="shared" si="99"/>
        <v>#DIV/0!</v>
      </c>
      <c r="AV164" s="2559" t="e">
        <f t="shared" si="100"/>
        <v>#DIV/0!</v>
      </c>
      <c r="AW164" s="1922" t="e">
        <f t="shared" si="101"/>
        <v>#DIV/0!</v>
      </c>
      <c r="AX164" s="1922" t="e">
        <f t="shared" si="102"/>
        <v>#DIV/0!</v>
      </c>
      <c r="AY164" s="1922" t="e">
        <f t="shared" si="103"/>
        <v>#DIV/0!</v>
      </c>
      <c r="AZ164" s="1922" t="e">
        <f t="shared" si="104"/>
        <v>#DIV/0!</v>
      </c>
      <c r="BA164" s="1922" t="e">
        <f t="shared" si="105"/>
        <v>#DIV/0!</v>
      </c>
      <c r="BB164" s="1922" t="e">
        <f t="shared" si="106"/>
        <v>#DIV/0!</v>
      </c>
      <c r="BC164" s="1922" t="e">
        <f t="shared" si="107"/>
        <v>#DIV/0!</v>
      </c>
      <c r="BD164" s="1922" t="e">
        <f t="shared" si="108"/>
        <v>#DIV/0!</v>
      </c>
      <c r="BE164" s="1923">
        <v>0.2</v>
      </c>
      <c r="BF164" s="1923">
        <v>0.8</v>
      </c>
      <c r="BG164" s="1922" t="e">
        <f t="shared" si="109"/>
        <v>#DIV/0!</v>
      </c>
      <c r="BH164" s="1922" t="e">
        <f t="shared" si="110"/>
        <v>#DIV/0!</v>
      </c>
      <c r="BI164" s="1922" t="e">
        <f t="shared" si="111"/>
        <v>#DIV/0!</v>
      </c>
      <c r="BJ164" s="1922" t="e">
        <f t="shared" si="149"/>
        <v>#DIV/0!</v>
      </c>
      <c r="BK164" s="1922" t="e">
        <f t="shared" si="149"/>
        <v>#DIV/0!</v>
      </c>
      <c r="BL164" s="1922" t="e">
        <f t="shared" si="113"/>
        <v>#DIV/0!</v>
      </c>
      <c r="BM164" s="1922" t="e">
        <f t="shared" si="114"/>
        <v>#DIV/0!</v>
      </c>
      <c r="BN164" s="1922" t="e">
        <f t="shared" si="115"/>
        <v>#DIV/0!</v>
      </c>
      <c r="BO164" s="1922" t="e">
        <f t="shared" si="150"/>
        <v>#DIV/0!</v>
      </c>
      <c r="BP164" s="1922" t="e">
        <f t="shared" si="150"/>
        <v>#DIV/0!</v>
      </c>
      <c r="BQ164" s="1922" t="e">
        <f t="shared" si="150"/>
        <v>#DIV/0!</v>
      </c>
      <c r="BR164" s="1922" t="e">
        <f t="shared" si="150"/>
        <v>#DIV/0!</v>
      </c>
      <c r="BS164" s="2560"/>
      <c r="BT164" s="2560"/>
      <c r="BU164" s="2560"/>
      <c r="BV164" s="2560"/>
      <c r="BW164" s="2561"/>
      <c r="BX164" s="2561"/>
      <c r="BY164" s="2561"/>
      <c r="BZ164" s="2561"/>
      <c r="CA164" s="2562"/>
      <c r="CB164" s="1783"/>
      <c r="CC164" s="1926"/>
      <c r="CD164" s="1927"/>
      <c r="CE164" s="1927"/>
      <c r="CF164" s="2225"/>
      <c r="CG164" s="2002"/>
      <c r="CH164" s="1783"/>
      <c r="CI164" s="1783"/>
      <c r="CJ164" s="1783"/>
      <c r="CK164" s="1783"/>
      <c r="CL164" s="1783"/>
      <c r="CM164" s="1783"/>
      <c r="CN164" s="1783"/>
      <c r="CO164" s="1783"/>
      <c r="CP164" s="1783"/>
      <c r="CQ164" s="1783"/>
      <c r="CR164" s="1783"/>
      <c r="CS164" s="1783"/>
      <c r="CT164" s="1783"/>
    </row>
    <row r="165" spans="1:98" ht="15.75" customHeight="1">
      <c r="A165" s="2068"/>
      <c r="B165" s="2004"/>
      <c r="C165" s="2541"/>
      <c r="D165" s="2251"/>
      <c r="E165" s="2252"/>
      <c r="F165" s="1891"/>
      <c r="G165" s="1892"/>
      <c r="H165" s="2257"/>
      <c r="I165" s="2226"/>
      <c r="J165" s="2227"/>
      <c r="K165" s="2227"/>
      <c r="L165" s="2227"/>
      <c r="M165" s="2257"/>
      <c r="N165" s="1685"/>
      <c r="O165" s="1898"/>
      <c r="P165" s="1918"/>
      <c r="Q165" s="2073"/>
      <c r="R165" s="1901"/>
      <c r="S165" s="1901"/>
      <c r="T165" s="1902"/>
      <c r="U165" s="1802"/>
      <c r="V165" s="2234">
        <v>8</v>
      </c>
      <c r="W165" s="2502"/>
      <c r="X165" s="2552"/>
      <c r="Y165" s="2552"/>
      <c r="Z165" s="2501"/>
      <c r="AA165" s="2231"/>
      <c r="AB165" s="1908"/>
      <c r="AC165" s="1908"/>
      <c r="AD165" s="1909"/>
      <c r="AE165" s="1885"/>
      <c r="AF165" s="1932"/>
      <c r="AG165" s="1934"/>
      <c r="AH165" s="1934"/>
      <c r="AI165" s="1934"/>
      <c r="AJ165" s="1935"/>
      <c r="AK165" s="1914"/>
      <c r="AL165" s="1915"/>
      <c r="AM165" s="1915"/>
      <c r="AN165" s="1916"/>
      <c r="AO165" s="1783"/>
      <c r="AP165" s="1917"/>
      <c r="AQ165" s="1918"/>
      <c r="AR165" s="1859"/>
      <c r="AS165" s="1919" t="e">
        <f t="shared" si="97"/>
        <v>#DIV/0!</v>
      </c>
      <c r="AT165" s="2559" t="e">
        <f t="shared" si="98"/>
        <v>#DIV/0!</v>
      </c>
      <c r="AU165" s="2559" t="e">
        <f t="shared" si="99"/>
        <v>#DIV/0!</v>
      </c>
      <c r="AV165" s="2559" t="e">
        <f t="shared" si="100"/>
        <v>#DIV/0!</v>
      </c>
      <c r="AW165" s="1922" t="e">
        <f t="shared" si="101"/>
        <v>#DIV/0!</v>
      </c>
      <c r="AX165" s="1922" t="e">
        <f t="shared" si="102"/>
        <v>#DIV/0!</v>
      </c>
      <c r="AY165" s="1922" t="e">
        <f t="shared" si="103"/>
        <v>#DIV/0!</v>
      </c>
      <c r="AZ165" s="1922" t="e">
        <f t="shared" si="104"/>
        <v>#DIV/0!</v>
      </c>
      <c r="BA165" s="1922" t="e">
        <f t="shared" si="105"/>
        <v>#DIV/0!</v>
      </c>
      <c r="BB165" s="1922" t="e">
        <f t="shared" si="106"/>
        <v>#DIV/0!</v>
      </c>
      <c r="BC165" s="1922" t="e">
        <f t="shared" si="107"/>
        <v>#DIV/0!</v>
      </c>
      <c r="BD165" s="1922" t="e">
        <f t="shared" si="108"/>
        <v>#DIV/0!</v>
      </c>
      <c r="BE165" s="1923">
        <v>0.2</v>
      </c>
      <c r="BF165" s="1923">
        <v>0.8</v>
      </c>
      <c r="BG165" s="1922" t="e">
        <f t="shared" si="109"/>
        <v>#DIV/0!</v>
      </c>
      <c r="BH165" s="1922" t="e">
        <f t="shared" si="110"/>
        <v>#DIV/0!</v>
      </c>
      <c r="BI165" s="1922" t="e">
        <f t="shared" si="111"/>
        <v>#DIV/0!</v>
      </c>
      <c r="BJ165" s="1922" t="e">
        <f t="shared" si="149"/>
        <v>#DIV/0!</v>
      </c>
      <c r="BK165" s="1922" t="e">
        <f t="shared" si="149"/>
        <v>#DIV/0!</v>
      </c>
      <c r="BL165" s="1922" t="e">
        <f t="shared" si="113"/>
        <v>#DIV/0!</v>
      </c>
      <c r="BM165" s="1922" t="e">
        <f t="shared" si="114"/>
        <v>#DIV/0!</v>
      </c>
      <c r="BN165" s="1922" t="e">
        <f t="shared" si="115"/>
        <v>#DIV/0!</v>
      </c>
      <c r="BO165" s="1922" t="e">
        <f t="shared" si="150"/>
        <v>#DIV/0!</v>
      </c>
      <c r="BP165" s="1922" t="e">
        <f t="shared" si="150"/>
        <v>#DIV/0!</v>
      </c>
      <c r="BQ165" s="1922" t="e">
        <f t="shared" si="150"/>
        <v>#DIV/0!</v>
      </c>
      <c r="BR165" s="1922" t="e">
        <f t="shared" si="150"/>
        <v>#DIV/0!</v>
      </c>
      <c r="BS165" s="2560"/>
      <c r="BT165" s="2560"/>
      <c r="BU165" s="2560"/>
      <c r="BV165" s="2560"/>
      <c r="BW165" s="2561"/>
      <c r="BX165" s="2561"/>
      <c r="BY165" s="2561"/>
      <c r="BZ165" s="2561"/>
      <c r="CA165" s="2562"/>
      <c r="CB165" s="1783"/>
      <c r="CC165" s="1926"/>
      <c r="CD165" s="1927"/>
      <c r="CE165" s="1927"/>
      <c r="CF165" s="2225"/>
      <c r="CG165" s="2002"/>
      <c r="CH165" s="1783"/>
      <c r="CI165" s="1783"/>
      <c r="CJ165" s="1783"/>
      <c r="CK165" s="1783"/>
      <c r="CL165" s="1783"/>
      <c r="CM165" s="1783"/>
      <c r="CN165" s="1783"/>
      <c r="CO165" s="1783"/>
      <c r="CP165" s="1783"/>
      <c r="CQ165" s="1783"/>
      <c r="CR165" s="1783"/>
      <c r="CS165" s="1783"/>
      <c r="CT165" s="1783"/>
    </row>
    <row r="166" spans="1:98" ht="15.75" customHeight="1">
      <c r="A166" s="2068"/>
      <c r="B166" s="2004"/>
      <c r="C166" s="2541"/>
      <c r="D166" s="2251"/>
      <c r="E166" s="2252"/>
      <c r="F166" s="1891"/>
      <c r="G166" s="1892"/>
      <c r="H166" s="2257"/>
      <c r="I166" s="2226"/>
      <c r="J166" s="2227"/>
      <c r="K166" s="2227"/>
      <c r="L166" s="2227"/>
      <c r="M166" s="2257"/>
      <c r="N166" s="1685"/>
      <c r="O166" s="1898"/>
      <c r="P166" s="1918"/>
      <c r="Q166" s="2073"/>
      <c r="R166" s="1901"/>
      <c r="S166" s="1901"/>
      <c r="T166" s="1902"/>
      <c r="U166" s="1802"/>
      <c r="V166" s="2234">
        <v>9</v>
      </c>
      <c r="W166" s="2502"/>
      <c r="X166" s="2552"/>
      <c r="Y166" s="2552"/>
      <c r="Z166" s="2501"/>
      <c r="AA166" s="2231"/>
      <c r="AB166" s="1908"/>
      <c r="AC166" s="1908"/>
      <c r="AD166" s="1909"/>
      <c r="AE166" s="1885"/>
      <c r="AF166" s="1932"/>
      <c r="AG166" s="1934"/>
      <c r="AH166" s="1934"/>
      <c r="AI166" s="1934"/>
      <c r="AJ166" s="1935"/>
      <c r="AK166" s="1914"/>
      <c r="AL166" s="1915"/>
      <c r="AM166" s="1915"/>
      <c r="AN166" s="1916"/>
      <c r="AO166" s="1783"/>
      <c r="AP166" s="1917"/>
      <c r="AQ166" s="1918"/>
      <c r="AR166" s="1859"/>
      <c r="AS166" s="1919" t="e">
        <f t="shared" si="97"/>
        <v>#DIV/0!</v>
      </c>
      <c r="AT166" s="2559" t="e">
        <f t="shared" si="98"/>
        <v>#DIV/0!</v>
      </c>
      <c r="AU166" s="2559" t="e">
        <f t="shared" si="99"/>
        <v>#DIV/0!</v>
      </c>
      <c r="AV166" s="2559" t="e">
        <f t="shared" si="100"/>
        <v>#DIV/0!</v>
      </c>
      <c r="AW166" s="1922" t="e">
        <f t="shared" si="101"/>
        <v>#DIV/0!</v>
      </c>
      <c r="AX166" s="1922" t="e">
        <f t="shared" si="102"/>
        <v>#DIV/0!</v>
      </c>
      <c r="AY166" s="1922" t="e">
        <f t="shared" si="103"/>
        <v>#DIV/0!</v>
      </c>
      <c r="AZ166" s="1922" t="e">
        <f t="shared" si="104"/>
        <v>#DIV/0!</v>
      </c>
      <c r="BA166" s="1922" t="e">
        <f t="shared" si="105"/>
        <v>#DIV/0!</v>
      </c>
      <c r="BB166" s="1922" t="e">
        <f t="shared" si="106"/>
        <v>#DIV/0!</v>
      </c>
      <c r="BC166" s="1922" t="e">
        <f t="shared" si="107"/>
        <v>#DIV/0!</v>
      </c>
      <c r="BD166" s="1922" t="e">
        <f t="shared" si="108"/>
        <v>#DIV/0!</v>
      </c>
      <c r="BE166" s="1923">
        <v>0.2</v>
      </c>
      <c r="BF166" s="1923">
        <v>0.8</v>
      </c>
      <c r="BG166" s="1922" t="e">
        <f t="shared" si="109"/>
        <v>#DIV/0!</v>
      </c>
      <c r="BH166" s="1922" t="e">
        <f t="shared" si="110"/>
        <v>#DIV/0!</v>
      </c>
      <c r="BI166" s="1922" t="e">
        <f t="shared" si="111"/>
        <v>#DIV/0!</v>
      </c>
      <c r="BJ166" s="1922" t="e">
        <f t="shared" ref="BJ166:BK181" si="153">+AZ166*BE166</f>
        <v>#DIV/0!</v>
      </c>
      <c r="BK166" s="1922" t="e">
        <f t="shared" si="153"/>
        <v>#DIV/0!</v>
      </c>
      <c r="BL166" s="1922" t="e">
        <f t="shared" si="113"/>
        <v>#DIV/0!</v>
      </c>
      <c r="BM166" s="1922" t="e">
        <f t="shared" si="114"/>
        <v>#DIV/0!</v>
      </c>
      <c r="BN166" s="1922" t="e">
        <f t="shared" si="115"/>
        <v>#DIV/0!</v>
      </c>
      <c r="BO166" s="1922" t="e">
        <f t="shared" ref="BO166:BR181" si="154">+BG166+BK166</f>
        <v>#DIV/0!</v>
      </c>
      <c r="BP166" s="1922" t="e">
        <f t="shared" si="154"/>
        <v>#DIV/0!</v>
      </c>
      <c r="BQ166" s="1922" t="e">
        <f t="shared" si="154"/>
        <v>#DIV/0!</v>
      </c>
      <c r="BR166" s="1922" t="e">
        <f t="shared" si="154"/>
        <v>#DIV/0!</v>
      </c>
      <c r="BS166" s="2560"/>
      <c r="BT166" s="2560"/>
      <c r="BU166" s="2560"/>
      <c r="BV166" s="2560"/>
      <c r="BW166" s="2561"/>
      <c r="BX166" s="2561"/>
      <c r="BY166" s="2561"/>
      <c r="BZ166" s="2561"/>
      <c r="CA166" s="2562"/>
      <c r="CB166" s="1783"/>
      <c r="CC166" s="1926"/>
      <c r="CD166" s="1927"/>
      <c r="CE166" s="1927"/>
      <c r="CF166" s="2225"/>
      <c r="CG166" s="2002"/>
      <c r="CH166" s="1783"/>
      <c r="CI166" s="1783"/>
      <c r="CJ166" s="1783"/>
      <c r="CK166" s="1783"/>
      <c r="CL166" s="1783"/>
      <c r="CM166" s="1783"/>
      <c r="CN166" s="1783"/>
      <c r="CO166" s="1783"/>
      <c r="CP166" s="1783"/>
      <c r="CQ166" s="1783"/>
      <c r="CR166" s="1783"/>
      <c r="CS166" s="1783"/>
      <c r="CT166" s="1783"/>
    </row>
    <row r="167" spans="1:98" ht="15.75" customHeight="1" thickBot="1">
      <c r="A167" s="2068"/>
      <c r="B167" s="2004"/>
      <c r="C167" s="2541"/>
      <c r="D167" s="2251"/>
      <c r="E167" s="2252"/>
      <c r="F167" s="1940"/>
      <c r="G167" s="1941"/>
      <c r="H167" s="3280"/>
      <c r="I167" s="2392"/>
      <c r="J167" s="2393"/>
      <c r="K167" s="2393"/>
      <c r="L167" s="2393"/>
      <c r="M167" s="3280"/>
      <c r="N167" s="2394"/>
      <c r="O167" s="2359"/>
      <c r="P167" s="2360"/>
      <c r="Q167" s="2361"/>
      <c r="R167" s="2362"/>
      <c r="S167" s="2362"/>
      <c r="T167" s="2363"/>
      <c r="U167" s="1802"/>
      <c r="V167" s="2533">
        <v>10</v>
      </c>
      <c r="W167" s="2534"/>
      <c r="X167" s="2553"/>
      <c r="Y167" s="2553"/>
      <c r="Z167" s="2536"/>
      <c r="AA167" s="2472"/>
      <c r="AB167" s="1951"/>
      <c r="AC167" s="1951"/>
      <c r="AD167" s="1952"/>
      <c r="AE167" s="1885"/>
      <c r="AF167" s="2366"/>
      <c r="AG167" s="2368"/>
      <c r="AH167" s="2368"/>
      <c r="AI167" s="2368"/>
      <c r="AJ167" s="2369"/>
      <c r="AK167" s="2370"/>
      <c r="AL167" s="2371"/>
      <c r="AM167" s="2371"/>
      <c r="AN167" s="2372"/>
      <c r="AO167" s="1783"/>
      <c r="AP167" s="2373"/>
      <c r="AQ167" s="2360"/>
      <c r="AR167" s="1859"/>
      <c r="AS167" s="1962" t="e">
        <f t="shared" si="97"/>
        <v>#DIV/0!</v>
      </c>
      <c r="AT167" s="2563" t="e">
        <f t="shared" si="98"/>
        <v>#DIV/0!</v>
      </c>
      <c r="AU167" s="2563" t="e">
        <f t="shared" si="99"/>
        <v>#DIV/0!</v>
      </c>
      <c r="AV167" s="2563" t="e">
        <f t="shared" si="100"/>
        <v>#DIV/0!</v>
      </c>
      <c r="AW167" s="1966" t="e">
        <f t="shared" si="101"/>
        <v>#DIV/0!</v>
      </c>
      <c r="AX167" s="1966" t="e">
        <f t="shared" si="102"/>
        <v>#DIV/0!</v>
      </c>
      <c r="AY167" s="1966" t="e">
        <f t="shared" si="103"/>
        <v>#DIV/0!</v>
      </c>
      <c r="AZ167" s="1966" t="e">
        <f t="shared" si="104"/>
        <v>#DIV/0!</v>
      </c>
      <c r="BA167" s="1966" t="e">
        <f t="shared" si="105"/>
        <v>#DIV/0!</v>
      </c>
      <c r="BB167" s="1966" t="e">
        <f t="shared" si="106"/>
        <v>#DIV/0!</v>
      </c>
      <c r="BC167" s="1966" t="e">
        <f t="shared" si="107"/>
        <v>#DIV/0!</v>
      </c>
      <c r="BD167" s="1966" t="e">
        <f t="shared" si="108"/>
        <v>#DIV/0!</v>
      </c>
      <c r="BE167" s="1965">
        <v>0.2</v>
      </c>
      <c r="BF167" s="1965">
        <v>0.8</v>
      </c>
      <c r="BG167" s="1966" t="e">
        <f t="shared" si="109"/>
        <v>#DIV/0!</v>
      </c>
      <c r="BH167" s="1966" t="e">
        <f t="shared" si="110"/>
        <v>#DIV/0!</v>
      </c>
      <c r="BI167" s="1966" t="e">
        <f t="shared" si="111"/>
        <v>#DIV/0!</v>
      </c>
      <c r="BJ167" s="1966" t="e">
        <f t="shared" si="153"/>
        <v>#DIV/0!</v>
      </c>
      <c r="BK167" s="1966" t="e">
        <f t="shared" si="153"/>
        <v>#DIV/0!</v>
      </c>
      <c r="BL167" s="1966" t="e">
        <f t="shared" si="113"/>
        <v>#DIV/0!</v>
      </c>
      <c r="BM167" s="1966" t="e">
        <f t="shared" si="114"/>
        <v>#DIV/0!</v>
      </c>
      <c r="BN167" s="1966" t="e">
        <f t="shared" si="115"/>
        <v>#DIV/0!</v>
      </c>
      <c r="BO167" s="1966" t="e">
        <f t="shared" si="154"/>
        <v>#DIV/0!</v>
      </c>
      <c r="BP167" s="1966" t="e">
        <f t="shared" si="154"/>
        <v>#DIV/0!</v>
      </c>
      <c r="BQ167" s="1966" t="e">
        <f t="shared" si="154"/>
        <v>#DIV/0!</v>
      </c>
      <c r="BR167" s="1966" t="e">
        <f t="shared" si="154"/>
        <v>#DIV/0!</v>
      </c>
      <c r="BS167" s="2564"/>
      <c r="BT167" s="2564"/>
      <c r="BU167" s="2564"/>
      <c r="BV167" s="2564"/>
      <c r="BW167" s="2565"/>
      <c r="BX167" s="2565"/>
      <c r="BY167" s="2565"/>
      <c r="BZ167" s="2565"/>
      <c r="CA167" s="2566"/>
      <c r="CB167" s="1783"/>
      <c r="CC167" s="1967"/>
      <c r="CD167" s="1968"/>
      <c r="CE167" s="1968"/>
      <c r="CF167" s="2376"/>
      <c r="CG167" s="2377"/>
      <c r="CH167" s="1783"/>
      <c r="CI167" s="1783"/>
      <c r="CJ167" s="1783"/>
      <c r="CK167" s="1783"/>
      <c r="CL167" s="1783"/>
      <c r="CM167" s="1783"/>
      <c r="CN167" s="1783"/>
      <c r="CO167" s="1783"/>
      <c r="CP167" s="1783"/>
      <c r="CQ167" s="1783"/>
      <c r="CR167" s="1783"/>
      <c r="CS167" s="1783"/>
      <c r="CT167" s="1783"/>
    </row>
    <row r="168" spans="1:98" ht="15.75" customHeight="1">
      <c r="A168" s="1829">
        <v>21</v>
      </c>
      <c r="B168" s="2537"/>
      <c r="C168" s="2538"/>
      <c r="D168" s="2245"/>
      <c r="E168" s="2246"/>
      <c r="F168" s="1833"/>
      <c r="G168" s="1872"/>
      <c r="H168" s="1847"/>
      <c r="I168" s="1836"/>
      <c r="J168" s="1837"/>
      <c r="K168" s="1837"/>
      <c r="L168" s="1837"/>
      <c r="M168" s="3719"/>
      <c r="N168" s="1839"/>
      <c r="O168" s="2378"/>
      <c r="P168" s="2539"/>
      <c r="Q168" s="1842"/>
      <c r="R168" s="1843"/>
      <c r="S168" s="1843"/>
      <c r="T168" s="1844"/>
      <c r="U168" s="1802"/>
      <c r="V168" s="2241">
        <v>1</v>
      </c>
      <c r="W168" s="2378"/>
      <c r="X168" s="2554"/>
      <c r="Y168" s="2554"/>
      <c r="Z168" s="1833"/>
      <c r="AA168" s="1849"/>
      <c r="AB168" s="1849"/>
      <c r="AC168" s="1849"/>
      <c r="AD168" s="1850"/>
      <c r="AE168" s="1885"/>
      <c r="AF168" s="1851"/>
      <c r="AG168" s="1887"/>
      <c r="AH168" s="1887"/>
      <c r="AI168" s="1887"/>
      <c r="AJ168" s="1853"/>
      <c r="AK168" s="1854"/>
      <c r="AL168" s="1855"/>
      <c r="AM168" s="1855"/>
      <c r="AN168" s="1856"/>
      <c r="AO168" s="1783"/>
      <c r="AP168" s="1857"/>
      <c r="AQ168" s="1858"/>
      <c r="AR168" s="1859"/>
      <c r="AS168" s="2567" t="e">
        <f t="shared" si="97"/>
        <v>#DIV/0!</v>
      </c>
      <c r="AT168" s="2568" t="e">
        <f t="shared" si="98"/>
        <v>#DIV/0!</v>
      </c>
      <c r="AU168" s="2568" t="e">
        <f t="shared" si="99"/>
        <v>#DIV/0!</v>
      </c>
      <c r="AV168" s="2568" t="e">
        <f t="shared" si="100"/>
        <v>#DIV/0!</v>
      </c>
      <c r="AW168" s="2569" t="e">
        <f t="shared" si="101"/>
        <v>#DIV/0!</v>
      </c>
      <c r="AX168" s="2569" t="e">
        <f t="shared" si="102"/>
        <v>#DIV/0!</v>
      </c>
      <c r="AY168" s="2569" t="e">
        <f t="shared" si="103"/>
        <v>#DIV/0!</v>
      </c>
      <c r="AZ168" s="2569" t="e">
        <f t="shared" si="104"/>
        <v>#DIV/0!</v>
      </c>
      <c r="BA168" s="2570" t="e">
        <f t="shared" si="105"/>
        <v>#DIV/0!</v>
      </c>
      <c r="BB168" s="2570" t="e">
        <f t="shared" si="106"/>
        <v>#DIV/0!</v>
      </c>
      <c r="BC168" s="2570" t="e">
        <f t="shared" si="107"/>
        <v>#DIV/0!</v>
      </c>
      <c r="BD168" s="2570" t="e">
        <f t="shared" si="108"/>
        <v>#DIV/0!</v>
      </c>
      <c r="BE168" s="1864">
        <v>0.2</v>
      </c>
      <c r="BF168" s="1864">
        <v>0.8</v>
      </c>
      <c r="BG168" s="2570" t="e">
        <f t="shared" si="109"/>
        <v>#DIV/0!</v>
      </c>
      <c r="BH168" s="2570" t="e">
        <f t="shared" si="110"/>
        <v>#DIV/0!</v>
      </c>
      <c r="BI168" s="2570" t="e">
        <f t="shared" si="111"/>
        <v>#DIV/0!</v>
      </c>
      <c r="BJ168" s="2570" t="e">
        <f t="shared" si="153"/>
        <v>#DIV/0!</v>
      </c>
      <c r="BK168" s="2570" t="e">
        <f t="shared" si="153"/>
        <v>#DIV/0!</v>
      </c>
      <c r="BL168" s="2570" t="e">
        <f t="shared" si="113"/>
        <v>#DIV/0!</v>
      </c>
      <c r="BM168" s="2570" t="e">
        <f t="shared" si="114"/>
        <v>#DIV/0!</v>
      </c>
      <c r="BN168" s="2570" t="e">
        <f t="shared" si="115"/>
        <v>#DIV/0!</v>
      </c>
      <c r="BO168" s="2570" t="e">
        <f t="shared" si="154"/>
        <v>#DIV/0!</v>
      </c>
      <c r="BP168" s="2570" t="e">
        <f t="shared" si="154"/>
        <v>#DIV/0!</v>
      </c>
      <c r="BQ168" s="2570" t="e">
        <f t="shared" si="154"/>
        <v>#DIV/0!</v>
      </c>
      <c r="BR168" s="2570" t="e">
        <f t="shared" si="154"/>
        <v>#DIV/0!</v>
      </c>
      <c r="BS168" s="2556" t="e">
        <f t="shared" ref="BS168:BV168" si="155">AVERAGEIF(BO168:BO177,"&lt;&gt;#¡DIV/0!")</f>
        <v>#DIV/0!</v>
      </c>
      <c r="BT168" s="2556" t="e">
        <f t="shared" si="155"/>
        <v>#DIV/0!</v>
      </c>
      <c r="BU168" s="2556" t="e">
        <f t="shared" si="155"/>
        <v>#DIV/0!</v>
      </c>
      <c r="BV168" s="2556" t="e">
        <f t="shared" si="155"/>
        <v>#DIV/0!</v>
      </c>
      <c r="BW168" s="2557" t="e">
        <f>+C168*BS168</f>
        <v>#DIV/0!</v>
      </c>
      <c r="BX168" s="2557" t="e">
        <f>+C168*BT168</f>
        <v>#DIV/0!</v>
      </c>
      <c r="BY168" s="2557" t="e">
        <f>+C168*BU168</f>
        <v>#DIV/0!</v>
      </c>
      <c r="BZ168" s="2557" t="e">
        <f>+C168*BV168</f>
        <v>#DIV/0!</v>
      </c>
      <c r="CA168" s="2558" t="e">
        <f>SUM(BW168:BZ177)</f>
        <v>#DIV/0!</v>
      </c>
      <c r="CB168" s="1783"/>
      <c r="CC168" s="1868" t="e">
        <f t="shared" ref="CC168:CF168" si="156">+Q168/$N$168</f>
        <v>#DIV/0!</v>
      </c>
      <c r="CD168" s="1869" t="e">
        <f t="shared" si="156"/>
        <v>#DIV/0!</v>
      </c>
      <c r="CE168" s="1869" t="e">
        <f t="shared" si="156"/>
        <v>#DIV/0!</v>
      </c>
      <c r="CF168" s="2348" t="e">
        <f t="shared" si="156"/>
        <v>#DIV/0!</v>
      </c>
      <c r="CG168" s="2349" t="e">
        <f>AVERAGE(CC168:CF177)</f>
        <v>#DIV/0!</v>
      </c>
      <c r="CH168" s="1783"/>
      <c r="CI168" s="1783"/>
      <c r="CJ168" s="1783"/>
      <c r="CK168" s="1783"/>
      <c r="CL168" s="1783"/>
      <c r="CM168" s="1783"/>
      <c r="CN168" s="1783"/>
      <c r="CO168" s="1783"/>
      <c r="CP168" s="1783"/>
      <c r="CQ168" s="1783"/>
      <c r="CR168" s="1783"/>
      <c r="CS168" s="1783"/>
      <c r="CT168" s="1783"/>
    </row>
    <row r="169" spans="1:98" ht="14.25" customHeight="1">
      <c r="A169" s="2068"/>
      <c r="B169" s="2004"/>
      <c r="C169" s="2541"/>
      <c r="D169" s="2251"/>
      <c r="E169" s="2252"/>
      <c r="F169" s="1891"/>
      <c r="G169" s="1892"/>
      <c r="H169" s="2257"/>
      <c r="I169" s="2226"/>
      <c r="J169" s="2227"/>
      <c r="K169" s="2227"/>
      <c r="L169" s="2227"/>
      <c r="M169" s="3720"/>
      <c r="N169" s="1685"/>
      <c r="O169" s="1898"/>
      <c r="P169" s="1918"/>
      <c r="Q169" s="2073"/>
      <c r="R169" s="1901"/>
      <c r="S169" s="1901"/>
      <c r="T169" s="1902"/>
      <c r="U169" s="1802"/>
      <c r="V169" s="2234">
        <v>2</v>
      </c>
      <c r="W169" s="2502"/>
      <c r="X169" s="2552"/>
      <c r="Y169" s="2552"/>
      <c r="Z169" s="1891"/>
      <c r="AA169" s="1908"/>
      <c r="AB169" s="1908"/>
      <c r="AC169" s="1908"/>
      <c r="AD169" s="1909"/>
      <c r="AE169" s="1885"/>
      <c r="AF169" s="1932"/>
      <c r="AG169" s="1934"/>
      <c r="AH169" s="1934"/>
      <c r="AI169" s="1934"/>
      <c r="AJ169" s="1935"/>
      <c r="AK169" s="1914"/>
      <c r="AL169" s="1915"/>
      <c r="AM169" s="1915"/>
      <c r="AN169" s="1916"/>
      <c r="AO169" s="1783"/>
      <c r="AP169" s="1917"/>
      <c r="AQ169" s="1918"/>
      <c r="AR169" s="1859"/>
      <c r="AS169" s="1995" t="e">
        <f t="shared" si="97"/>
        <v>#DIV/0!</v>
      </c>
      <c r="AT169" s="1996" t="e">
        <f t="shared" si="98"/>
        <v>#DIV/0!</v>
      </c>
      <c r="AU169" s="1996" t="e">
        <f t="shared" si="99"/>
        <v>#DIV/0!</v>
      </c>
      <c r="AV169" s="1996" t="e">
        <f t="shared" si="100"/>
        <v>#DIV/0!</v>
      </c>
      <c r="AW169" s="2224" t="e">
        <f t="shared" si="101"/>
        <v>#DIV/0!</v>
      </c>
      <c r="AX169" s="2224" t="e">
        <f t="shared" si="102"/>
        <v>#DIV/0!</v>
      </c>
      <c r="AY169" s="2224" t="e">
        <f t="shared" si="103"/>
        <v>#DIV/0!</v>
      </c>
      <c r="AZ169" s="2224" t="e">
        <f t="shared" si="104"/>
        <v>#DIV/0!</v>
      </c>
      <c r="BA169" s="1999" t="e">
        <f t="shared" si="105"/>
        <v>#DIV/0!</v>
      </c>
      <c r="BB169" s="1999" t="e">
        <f t="shared" si="106"/>
        <v>#DIV/0!</v>
      </c>
      <c r="BC169" s="1999" t="e">
        <f t="shared" si="107"/>
        <v>#DIV/0!</v>
      </c>
      <c r="BD169" s="1999" t="e">
        <f t="shared" si="108"/>
        <v>#DIV/0!</v>
      </c>
      <c r="BE169" s="1923">
        <v>0.2</v>
      </c>
      <c r="BF169" s="1923">
        <v>0.8</v>
      </c>
      <c r="BG169" s="1999" t="e">
        <f t="shared" si="109"/>
        <v>#DIV/0!</v>
      </c>
      <c r="BH169" s="1999" t="e">
        <f t="shared" si="110"/>
        <v>#DIV/0!</v>
      </c>
      <c r="BI169" s="1999" t="e">
        <f t="shared" si="111"/>
        <v>#DIV/0!</v>
      </c>
      <c r="BJ169" s="1999" t="e">
        <f t="shared" si="153"/>
        <v>#DIV/0!</v>
      </c>
      <c r="BK169" s="1999" t="e">
        <f t="shared" si="153"/>
        <v>#DIV/0!</v>
      </c>
      <c r="BL169" s="1999" t="e">
        <f t="shared" si="113"/>
        <v>#DIV/0!</v>
      </c>
      <c r="BM169" s="1999" t="e">
        <f t="shared" si="114"/>
        <v>#DIV/0!</v>
      </c>
      <c r="BN169" s="1999" t="e">
        <f t="shared" si="115"/>
        <v>#DIV/0!</v>
      </c>
      <c r="BO169" s="1999" t="e">
        <f t="shared" si="154"/>
        <v>#DIV/0!</v>
      </c>
      <c r="BP169" s="1999" t="e">
        <f t="shared" si="154"/>
        <v>#DIV/0!</v>
      </c>
      <c r="BQ169" s="1999" t="e">
        <f t="shared" si="154"/>
        <v>#DIV/0!</v>
      </c>
      <c r="BR169" s="1999" t="e">
        <f t="shared" si="154"/>
        <v>#DIV/0!</v>
      </c>
      <c r="BS169" s="2560"/>
      <c r="BT169" s="2560"/>
      <c r="BU169" s="2560"/>
      <c r="BV169" s="2560"/>
      <c r="BW169" s="2561"/>
      <c r="BX169" s="2561"/>
      <c r="BY169" s="2561"/>
      <c r="BZ169" s="2561"/>
      <c r="CA169" s="2562"/>
      <c r="CB169" s="1783"/>
      <c r="CC169" s="1926"/>
      <c r="CD169" s="1927"/>
      <c r="CE169" s="1927"/>
      <c r="CF169" s="2225"/>
      <c r="CG169" s="2002"/>
      <c r="CH169" s="1783"/>
      <c r="CI169" s="1783"/>
      <c r="CJ169" s="1783"/>
      <c r="CK169" s="1783"/>
      <c r="CL169" s="1783"/>
      <c r="CM169" s="1783"/>
      <c r="CN169" s="1783"/>
      <c r="CO169" s="1783"/>
      <c r="CP169" s="1783"/>
      <c r="CQ169" s="1783"/>
      <c r="CR169" s="1783"/>
      <c r="CS169" s="1783"/>
      <c r="CT169" s="1783"/>
    </row>
    <row r="170" spans="1:98" ht="13.5" customHeight="1">
      <c r="A170" s="2068"/>
      <c r="B170" s="2004"/>
      <c r="C170" s="2541"/>
      <c r="D170" s="2251"/>
      <c r="E170" s="2252"/>
      <c r="F170" s="1891"/>
      <c r="G170" s="1892"/>
      <c r="H170" s="2257"/>
      <c r="I170" s="2226"/>
      <c r="J170" s="2227"/>
      <c r="K170" s="2227"/>
      <c r="L170" s="2227"/>
      <c r="M170" s="3720"/>
      <c r="N170" s="1685"/>
      <c r="O170" s="1898"/>
      <c r="P170" s="1918"/>
      <c r="Q170" s="2073"/>
      <c r="R170" s="1901"/>
      <c r="S170" s="1901"/>
      <c r="T170" s="1902"/>
      <c r="U170" s="1802"/>
      <c r="V170" s="2234">
        <v>3</v>
      </c>
      <c r="W170" s="2502"/>
      <c r="X170" s="2552"/>
      <c r="Y170" s="2552"/>
      <c r="Z170" s="1891"/>
      <c r="AA170" s="1908"/>
      <c r="AB170" s="1908"/>
      <c r="AC170" s="1908"/>
      <c r="AD170" s="1909"/>
      <c r="AE170" s="1885"/>
      <c r="AF170" s="1932"/>
      <c r="AG170" s="1934"/>
      <c r="AH170" s="1934"/>
      <c r="AI170" s="1934"/>
      <c r="AJ170" s="1935"/>
      <c r="AK170" s="1914"/>
      <c r="AL170" s="1915"/>
      <c r="AM170" s="1915"/>
      <c r="AN170" s="1916"/>
      <c r="AO170" s="1783"/>
      <c r="AP170" s="1917"/>
      <c r="AQ170" s="1918"/>
      <c r="AR170" s="1859"/>
      <c r="AS170" s="1995" t="e">
        <f t="shared" si="97"/>
        <v>#DIV/0!</v>
      </c>
      <c r="AT170" s="1996" t="e">
        <f t="shared" si="98"/>
        <v>#DIV/0!</v>
      </c>
      <c r="AU170" s="1996" t="e">
        <f t="shared" si="99"/>
        <v>#DIV/0!</v>
      </c>
      <c r="AV170" s="1996" t="e">
        <f t="shared" si="100"/>
        <v>#DIV/0!</v>
      </c>
      <c r="AW170" s="2224" t="e">
        <f t="shared" si="101"/>
        <v>#DIV/0!</v>
      </c>
      <c r="AX170" s="2224" t="e">
        <f t="shared" si="102"/>
        <v>#DIV/0!</v>
      </c>
      <c r="AY170" s="2224" t="e">
        <f t="shared" si="103"/>
        <v>#DIV/0!</v>
      </c>
      <c r="AZ170" s="2224" t="e">
        <f t="shared" si="104"/>
        <v>#DIV/0!</v>
      </c>
      <c r="BA170" s="1999" t="e">
        <f t="shared" si="105"/>
        <v>#DIV/0!</v>
      </c>
      <c r="BB170" s="1999" t="e">
        <f t="shared" si="106"/>
        <v>#DIV/0!</v>
      </c>
      <c r="BC170" s="1999" t="e">
        <f t="shared" si="107"/>
        <v>#DIV/0!</v>
      </c>
      <c r="BD170" s="1999" t="e">
        <f t="shared" si="108"/>
        <v>#DIV/0!</v>
      </c>
      <c r="BE170" s="1923">
        <v>0.2</v>
      </c>
      <c r="BF170" s="1923">
        <v>0.8</v>
      </c>
      <c r="BG170" s="1999" t="e">
        <f t="shared" si="109"/>
        <v>#DIV/0!</v>
      </c>
      <c r="BH170" s="1999" t="e">
        <f t="shared" si="110"/>
        <v>#DIV/0!</v>
      </c>
      <c r="BI170" s="1999" t="e">
        <f t="shared" si="111"/>
        <v>#DIV/0!</v>
      </c>
      <c r="BJ170" s="1999" t="e">
        <f t="shared" si="153"/>
        <v>#DIV/0!</v>
      </c>
      <c r="BK170" s="1999" t="e">
        <f t="shared" si="153"/>
        <v>#DIV/0!</v>
      </c>
      <c r="BL170" s="1999" t="e">
        <f t="shared" si="113"/>
        <v>#DIV/0!</v>
      </c>
      <c r="BM170" s="1999" t="e">
        <f t="shared" si="114"/>
        <v>#DIV/0!</v>
      </c>
      <c r="BN170" s="1999" t="e">
        <f t="shared" si="115"/>
        <v>#DIV/0!</v>
      </c>
      <c r="BO170" s="1999" t="e">
        <f t="shared" si="154"/>
        <v>#DIV/0!</v>
      </c>
      <c r="BP170" s="1999" t="e">
        <f t="shared" si="154"/>
        <v>#DIV/0!</v>
      </c>
      <c r="BQ170" s="1999" t="e">
        <f t="shared" si="154"/>
        <v>#DIV/0!</v>
      </c>
      <c r="BR170" s="1999" t="e">
        <f t="shared" si="154"/>
        <v>#DIV/0!</v>
      </c>
      <c r="BS170" s="2560"/>
      <c r="BT170" s="2560"/>
      <c r="BU170" s="2560"/>
      <c r="BV170" s="2560"/>
      <c r="BW170" s="2561"/>
      <c r="BX170" s="2561"/>
      <c r="BY170" s="2561"/>
      <c r="BZ170" s="2561"/>
      <c r="CA170" s="2562"/>
      <c r="CB170" s="1783"/>
      <c r="CC170" s="1926"/>
      <c r="CD170" s="1927"/>
      <c r="CE170" s="1927"/>
      <c r="CF170" s="2225"/>
      <c r="CG170" s="2002"/>
      <c r="CH170" s="1783"/>
      <c r="CI170" s="1783"/>
      <c r="CJ170" s="1783"/>
      <c r="CK170" s="1783"/>
      <c r="CL170" s="1783"/>
      <c r="CM170" s="1783"/>
      <c r="CN170" s="1783"/>
      <c r="CO170" s="1783"/>
      <c r="CP170" s="1783"/>
      <c r="CQ170" s="1783"/>
      <c r="CR170" s="1783"/>
      <c r="CS170" s="1783"/>
      <c r="CT170" s="1783"/>
    </row>
    <row r="171" spans="1:98" ht="13.5" customHeight="1">
      <c r="A171" s="2068"/>
      <c r="B171" s="2004"/>
      <c r="C171" s="2541"/>
      <c r="D171" s="2251"/>
      <c r="E171" s="2252"/>
      <c r="F171" s="1891"/>
      <c r="G171" s="1892"/>
      <c r="H171" s="2257"/>
      <c r="I171" s="2226"/>
      <c r="J171" s="2227"/>
      <c r="K171" s="2227"/>
      <c r="L171" s="2227"/>
      <c r="M171" s="3720"/>
      <c r="N171" s="1685"/>
      <c r="O171" s="1898"/>
      <c r="P171" s="1918"/>
      <c r="Q171" s="2073"/>
      <c r="R171" s="1901"/>
      <c r="S171" s="1901"/>
      <c r="T171" s="1902"/>
      <c r="U171" s="1802"/>
      <c r="V171" s="2234">
        <v>4</v>
      </c>
      <c r="W171" s="2502"/>
      <c r="X171" s="2552"/>
      <c r="Y171" s="2552"/>
      <c r="Z171" s="1891"/>
      <c r="AA171" s="1908"/>
      <c r="AB171" s="1908"/>
      <c r="AC171" s="1908"/>
      <c r="AD171" s="1909"/>
      <c r="AE171" s="1885"/>
      <c r="AF171" s="1932"/>
      <c r="AG171" s="1934"/>
      <c r="AH171" s="1934"/>
      <c r="AI171" s="1934"/>
      <c r="AJ171" s="1935"/>
      <c r="AK171" s="1914"/>
      <c r="AL171" s="1915"/>
      <c r="AM171" s="1915"/>
      <c r="AN171" s="1916"/>
      <c r="AO171" s="1783"/>
      <c r="AP171" s="1917"/>
      <c r="AQ171" s="1918"/>
      <c r="AR171" s="1859"/>
      <c r="AS171" s="1995" t="e">
        <f t="shared" si="97"/>
        <v>#DIV/0!</v>
      </c>
      <c r="AT171" s="1996" t="e">
        <f t="shared" si="98"/>
        <v>#DIV/0!</v>
      </c>
      <c r="AU171" s="1996" t="e">
        <f t="shared" si="99"/>
        <v>#DIV/0!</v>
      </c>
      <c r="AV171" s="1996" t="e">
        <f t="shared" si="100"/>
        <v>#DIV/0!</v>
      </c>
      <c r="AW171" s="2224" t="e">
        <f t="shared" si="101"/>
        <v>#DIV/0!</v>
      </c>
      <c r="AX171" s="2224" t="e">
        <f t="shared" si="102"/>
        <v>#DIV/0!</v>
      </c>
      <c r="AY171" s="2224" t="e">
        <f t="shared" si="103"/>
        <v>#DIV/0!</v>
      </c>
      <c r="AZ171" s="2224" t="e">
        <f t="shared" si="104"/>
        <v>#DIV/0!</v>
      </c>
      <c r="BA171" s="1999" t="e">
        <f t="shared" si="105"/>
        <v>#DIV/0!</v>
      </c>
      <c r="BB171" s="1999" t="e">
        <f t="shared" si="106"/>
        <v>#DIV/0!</v>
      </c>
      <c r="BC171" s="1999" t="e">
        <f t="shared" si="107"/>
        <v>#DIV/0!</v>
      </c>
      <c r="BD171" s="1999" t="e">
        <f t="shared" si="108"/>
        <v>#DIV/0!</v>
      </c>
      <c r="BE171" s="1923">
        <v>0.2</v>
      </c>
      <c r="BF171" s="1923">
        <v>0.8</v>
      </c>
      <c r="BG171" s="1999" t="e">
        <f t="shared" si="109"/>
        <v>#DIV/0!</v>
      </c>
      <c r="BH171" s="1999" t="e">
        <f t="shared" si="110"/>
        <v>#DIV/0!</v>
      </c>
      <c r="BI171" s="1999" t="e">
        <f t="shared" si="111"/>
        <v>#DIV/0!</v>
      </c>
      <c r="BJ171" s="1999" t="e">
        <f t="shared" si="153"/>
        <v>#DIV/0!</v>
      </c>
      <c r="BK171" s="1999" t="e">
        <f t="shared" si="153"/>
        <v>#DIV/0!</v>
      </c>
      <c r="BL171" s="1999" t="e">
        <f t="shared" si="113"/>
        <v>#DIV/0!</v>
      </c>
      <c r="BM171" s="1999" t="e">
        <f t="shared" si="114"/>
        <v>#DIV/0!</v>
      </c>
      <c r="BN171" s="1999" t="e">
        <f t="shared" si="115"/>
        <v>#DIV/0!</v>
      </c>
      <c r="BO171" s="1999" t="e">
        <f t="shared" si="154"/>
        <v>#DIV/0!</v>
      </c>
      <c r="BP171" s="1999" t="e">
        <f t="shared" si="154"/>
        <v>#DIV/0!</v>
      </c>
      <c r="BQ171" s="1999" t="e">
        <f t="shared" si="154"/>
        <v>#DIV/0!</v>
      </c>
      <c r="BR171" s="1999" t="e">
        <f t="shared" si="154"/>
        <v>#DIV/0!</v>
      </c>
      <c r="BS171" s="2560"/>
      <c r="BT171" s="2560"/>
      <c r="BU171" s="2560"/>
      <c r="BV171" s="2560"/>
      <c r="BW171" s="2561"/>
      <c r="BX171" s="2561"/>
      <c r="BY171" s="2561"/>
      <c r="BZ171" s="2561"/>
      <c r="CA171" s="2562"/>
      <c r="CB171" s="1783"/>
      <c r="CC171" s="1926"/>
      <c r="CD171" s="1927"/>
      <c r="CE171" s="1927"/>
      <c r="CF171" s="2225"/>
      <c r="CG171" s="2002"/>
      <c r="CH171" s="1783"/>
      <c r="CI171" s="1783"/>
      <c r="CJ171" s="1783"/>
      <c r="CK171" s="1783"/>
      <c r="CL171" s="1783"/>
      <c r="CM171" s="1783"/>
      <c r="CN171" s="1783"/>
      <c r="CO171" s="1783"/>
      <c r="CP171" s="1783"/>
      <c r="CQ171" s="1783"/>
      <c r="CR171" s="1783"/>
      <c r="CS171" s="1783"/>
      <c r="CT171" s="1783"/>
    </row>
    <row r="172" spans="1:98" ht="13.5" customHeight="1">
      <c r="A172" s="2068"/>
      <c r="B172" s="2004"/>
      <c r="C172" s="2541"/>
      <c r="D172" s="2251"/>
      <c r="E172" s="2252"/>
      <c r="F172" s="1891"/>
      <c r="G172" s="1892"/>
      <c r="H172" s="2257"/>
      <c r="I172" s="2226"/>
      <c r="J172" s="2227"/>
      <c r="K172" s="2227"/>
      <c r="L172" s="2227"/>
      <c r="M172" s="3720"/>
      <c r="N172" s="1685"/>
      <c r="O172" s="1898"/>
      <c r="P172" s="1918"/>
      <c r="Q172" s="2073"/>
      <c r="R172" s="1901"/>
      <c r="S172" s="1901"/>
      <c r="T172" s="1902"/>
      <c r="U172" s="1802"/>
      <c r="V172" s="2234">
        <v>5</v>
      </c>
      <c r="W172" s="2502"/>
      <c r="X172" s="2552"/>
      <c r="Y172" s="2552"/>
      <c r="Z172" s="1891"/>
      <c r="AA172" s="1908"/>
      <c r="AB172" s="1908"/>
      <c r="AC172" s="1908"/>
      <c r="AD172" s="1909"/>
      <c r="AE172" s="1885"/>
      <c r="AF172" s="1932"/>
      <c r="AG172" s="1934"/>
      <c r="AH172" s="1934"/>
      <c r="AI172" s="1934"/>
      <c r="AJ172" s="1935"/>
      <c r="AK172" s="1914"/>
      <c r="AL172" s="1915"/>
      <c r="AM172" s="1915"/>
      <c r="AN172" s="1916"/>
      <c r="AO172" s="1783"/>
      <c r="AP172" s="1917"/>
      <c r="AQ172" s="1918"/>
      <c r="AR172" s="1859"/>
      <c r="AS172" s="1995" t="e">
        <f t="shared" si="97"/>
        <v>#DIV/0!</v>
      </c>
      <c r="AT172" s="1996" t="e">
        <f t="shared" si="98"/>
        <v>#DIV/0!</v>
      </c>
      <c r="AU172" s="1996" t="e">
        <f t="shared" si="99"/>
        <v>#DIV/0!</v>
      </c>
      <c r="AV172" s="1996" t="e">
        <f t="shared" si="100"/>
        <v>#DIV/0!</v>
      </c>
      <c r="AW172" s="2224" t="e">
        <f t="shared" si="101"/>
        <v>#DIV/0!</v>
      </c>
      <c r="AX172" s="2224" t="e">
        <f t="shared" si="102"/>
        <v>#DIV/0!</v>
      </c>
      <c r="AY172" s="2224" t="e">
        <f t="shared" si="103"/>
        <v>#DIV/0!</v>
      </c>
      <c r="AZ172" s="2224" t="e">
        <f t="shared" si="104"/>
        <v>#DIV/0!</v>
      </c>
      <c r="BA172" s="1999" t="e">
        <f t="shared" si="105"/>
        <v>#DIV/0!</v>
      </c>
      <c r="BB172" s="1999" t="e">
        <f t="shared" si="106"/>
        <v>#DIV/0!</v>
      </c>
      <c r="BC172" s="1999" t="e">
        <f t="shared" si="107"/>
        <v>#DIV/0!</v>
      </c>
      <c r="BD172" s="1999" t="e">
        <f t="shared" si="108"/>
        <v>#DIV/0!</v>
      </c>
      <c r="BE172" s="1923">
        <v>0.2</v>
      </c>
      <c r="BF172" s="1923">
        <v>0.8</v>
      </c>
      <c r="BG172" s="1999" t="e">
        <f t="shared" si="109"/>
        <v>#DIV/0!</v>
      </c>
      <c r="BH172" s="1999" t="e">
        <f t="shared" si="110"/>
        <v>#DIV/0!</v>
      </c>
      <c r="BI172" s="1999" t="e">
        <f t="shared" si="111"/>
        <v>#DIV/0!</v>
      </c>
      <c r="BJ172" s="1999" t="e">
        <f t="shared" si="153"/>
        <v>#DIV/0!</v>
      </c>
      <c r="BK172" s="1999" t="e">
        <f t="shared" si="153"/>
        <v>#DIV/0!</v>
      </c>
      <c r="BL172" s="1999" t="e">
        <f t="shared" si="113"/>
        <v>#DIV/0!</v>
      </c>
      <c r="BM172" s="1999" t="e">
        <f t="shared" si="114"/>
        <v>#DIV/0!</v>
      </c>
      <c r="BN172" s="1999" t="e">
        <f t="shared" si="115"/>
        <v>#DIV/0!</v>
      </c>
      <c r="BO172" s="1999" t="e">
        <f t="shared" si="154"/>
        <v>#DIV/0!</v>
      </c>
      <c r="BP172" s="1999" t="e">
        <f t="shared" si="154"/>
        <v>#DIV/0!</v>
      </c>
      <c r="BQ172" s="1999" t="e">
        <f t="shared" si="154"/>
        <v>#DIV/0!</v>
      </c>
      <c r="BR172" s="1999" t="e">
        <f t="shared" si="154"/>
        <v>#DIV/0!</v>
      </c>
      <c r="BS172" s="2560"/>
      <c r="BT172" s="2560"/>
      <c r="BU172" s="2560"/>
      <c r="BV172" s="2560"/>
      <c r="BW172" s="2561"/>
      <c r="BX172" s="2561"/>
      <c r="BY172" s="2561"/>
      <c r="BZ172" s="2561"/>
      <c r="CA172" s="2562"/>
      <c r="CB172" s="1783"/>
      <c r="CC172" s="1926"/>
      <c r="CD172" s="1927"/>
      <c r="CE172" s="1927"/>
      <c r="CF172" s="2225"/>
      <c r="CG172" s="2002"/>
      <c r="CH172" s="1783"/>
      <c r="CI172" s="1783"/>
      <c r="CJ172" s="1783"/>
      <c r="CK172" s="1783"/>
      <c r="CL172" s="1783"/>
      <c r="CM172" s="1783"/>
      <c r="CN172" s="1783"/>
      <c r="CO172" s="1783"/>
      <c r="CP172" s="1783"/>
      <c r="CQ172" s="1783"/>
      <c r="CR172" s="1783"/>
      <c r="CS172" s="1783"/>
      <c r="CT172" s="1783"/>
    </row>
    <row r="173" spans="1:98" ht="13.5" customHeight="1">
      <c r="A173" s="2068"/>
      <c r="B173" s="2004"/>
      <c r="C173" s="2541"/>
      <c r="D173" s="2251"/>
      <c r="E173" s="2252"/>
      <c r="F173" s="1891"/>
      <c r="G173" s="1892"/>
      <c r="H173" s="2257"/>
      <c r="I173" s="2226"/>
      <c r="J173" s="2227"/>
      <c r="K173" s="2227"/>
      <c r="L173" s="2227"/>
      <c r="M173" s="3720"/>
      <c r="N173" s="1685"/>
      <c r="O173" s="1898"/>
      <c r="P173" s="1918"/>
      <c r="Q173" s="2073"/>
      <c r="R173" s="1901"/>
      <c r="S173" s="1901"/>
      <c r="T173" s="1902"/>
      <c r="U173" s="1802"/>
      <c r="V173" s="2234">
        <v>6</v>
      </c>
      <c r="W173" s="2502"/>
      <c r="X173" s="2552"/>
      <c r="Y173" s="2552"/>
      <c r="Z173" s="1891"/>
      <c r="AA173" s="1908"/>
      <c r="AB173" s="1908"/>
      <c r="AC173" s="1908"/>
      <c r="AD173" s="1909"/>
      <c r="AE173" s="1885"/>
      <c r="AF173" s="1932"/>
      <c r="AG173" s="1934"/>
      <c r="AH173" s="1934"/>
      <c r="AI173" s="1934"/>
      <c r="AJ173" s="1935"/>
      <c r="AK173" s="1914"/>
      <c r="AL173" s="1915"/>
      <c r="AM173" s="1915"/>
      <c r="AN173" s="1916"/>
      <c r="AO173" s="1783"/>
      <c r="AP173" s="1917"/>
      <c r="AQ173" s="1918"/>
      <c r="AR173" s="1859"/>
      <c r="AS173" s="1995" t="e">
        <f t="shared" si="97"/>
        <v>#DIV/0!</v>
      </c>
      <c r="AT173" s="1996" t="e">
        <f t="shared" si="98"/>
        <v>#DIV/0!</v>
      </c>
      <c r="AU173" s="1996" t="e">
        <f t="shared" si="99"/>
        <v>#DIV/0!</v>
      </c>
      <c r="AV173" s="1996" t="e">
        <f t="shared" si="100"/>
        <v>#DIV/0!</v>
      </c>
      <c r="AW173" s="2224" t="e">
        <f t="shared" si="101"/>
        <v>#DIV/0!</v>
      </c>
      <c r="AX173" s="2224" t="e">
        <f t="shared" si="102"/>
        <v>#DIV/0!</v>
      </c>
      <c r="AY173" s="2224" t="e">
        <f t="shared" si="103"/>
        <v>#DIV/0!</v>
      </c>
      <c r="AZ173" s="2224" t="e">
        <f t="shared" si="104"/>
        <v>#DIV/0!</v>
      </c>
      <c r="BA173" s="1999" t="e">
        <f t="shared" si="105"/>
        <v>#DIV/0!</v>
      </c>
      <c r="BB173" s="1999" t="e">
        <f t="shared" si="106"/>
        <v>#DIV/0!</v>
      </c>
      <c r="BC173" s="1999" t="e">
        <f t="shared" si="107"/>
        <v>#DIV/0!</v>
      </c>
      <c r="BD173" s="1999" t="e">
        <f t="shared" si="108"/>
        <v>#DIV/0!</v>
      </c>
      <c r="BE173" s="1923">
        <v>0.2</v>
      </c>
      <c r="BF173" s="1923">
        <v>0.8</v>
      </c>
      <c r="BG173" s="1999" t="e">
        <f t="shared" si="109"/>
        <v>#DIV/0!</v>
      </c>
      <c r="BH173" s="1999" t="e">
        <f t="shared" si="110"/>
        <v>#DIV/0!</v>
      </c>
      <c r="BI173" s="1999" t="e">
        <f t="shared" si="111"/>
        <v>#DIV/0!</v>
      </c>
      <c r="BJ173" s="1999" t="e">
        <f t="shared" si="153"/>
        <v>#DIV/0!</v>
      </c>
      <c r="BK173" s="1999" t="e">
        <f t="shared" si="153"/>
        <v>#DIV/0!</v>
      </c>
      <c r="BL173" s="1999" t="e">
        <f t="shared" si="113"/>
        <v>#DIV/0!</v>
      </c>
      <c r="BM173" s="1999" t="e">
        <f t="shared" si="114"/>
        <v>#DIV/0!</v>
      </c>
      <c r="BN173" s="1999" t="e">
        <f t="shared" si="115"/>
        <v>#DIV/0!</v>
      </c>
      <c r="BO173" s="1999" t="e">
        <f t="shared" si="154"/>
        <v>#DIV/0!</v>
      </c>
      <c r="BP173" s="1999" t="e">
        <f t="shared" si="154"/>
        <v>#DIV/0!</v>
      </c>
      <c r="BQ173" s="1999" t="e">
        <f t="shared" si="154"/>
        <v>#DIV/0!</v>
      </c>
      <c r="BR173" s="1999" t="e">
        <f t="shared" si="154"/>
        <v>#DIV/0!</v>
      </c>
      <c r="BS173" s="2560"/>
      <c r="BT173" s="2560"/>
      <c r="BU173" s="2560"/>
      <c r="BV173" s="2560"/>
      <c r="BW173" s="2561"/>
      <c r="BX173" s="2561"/>
      <c r="BY173" s="2561"/>
      <c r="BZ173" s="2561"/>
      <c r="CA173" s="2562"/>
      <c r="CB173" s="1783"/>
      <c r="CC173" s="1926"/>
      <c r="CD173" s="1927"/>
      <c r="CE173" s="1927"/>
      <c r="CF173" s="2225"/>
      <c r="CG173" s="2002"/>
      <c r="CH173" s="1783"/>
      <c r="CI173" s="1783"/>
      <c r="CJ173" s="1783"/>
      <c r="CK173" s="1783"/>
      <c r="CL173" s="1783"/>
      <c r="CM173" s="1783"/>
      <c r="CN173" s="1783"/>
      <c r="CO173" s="1783"/>
      <c r="CP173" s="1783"/>
      <c r="CQ173" s="1783"/>
      <c r="CR173" s="1783"/>
      <c r="CS173" s="1783"/>
      <c r="CT173" s="1783"/>
    </row>
    <row r="174" spans="1:98" ht="13.5" customHeight="1">
      <c r="A174" s="2068"/>
      <c r="B174" s="2004"/>
      <c r="C174" s="2541"/>
      <c r="D174" s="2251"/>
      <c r="E174" s="2252"/>
      <c r="F174" s="1891"/>
      <c r="G174" s="1892"/>
      <c r="H174" s="2257"/>
      <c r="I174" s="2226"/>
      <c r="J174" s="2227"/>
      <c r="K174" s="2227"/>
      <c r="L174" s="2227"/>
      <c r="M174" s="3720"/>
      <c r="N174" s="1685"/>
      <c r="O174" s="1898"/>
      <c r="P174" s="1918"/>
      <c r="Q174" s="2073"/>
      <c r="R174" s="1901"/>
      <c r="S174" s="1901"/>
      <c r="T174" s="1902"/>
      <c r="U174" s="1802"/>
      <c r="V174" s="2234">
        <v>7</v>
      </c>
      <c r="W174" s="2502"/>
      <c r="X174" s="2552"/>
      <c r="Y174" s="2552"/>
      <c r="Z174" s="1891"/>
      <c r="AA174" s="1908"/>
      <c r="AB174" s="1908"/>
      <c r="AC174" s="1908"/>
      <c r="AD174" s="1909"/>
      <c r="AE174" s="1885"/>
      <c r="AF174" s="1932"/>
      <c r="AG174" s="1934"/>
      <c r="AH174" s="1934"/>
      <c r="AI174" s="1934"/>
      <c r="AJ174" s="1935"/>
      <c r="AK174" s="1914"/>
      <c r="AL174" s="1915"/>
      <c r="AM174" s="1915"/>
      <c r="AN174" s="1916"/>
      <c r="AO174" s="1783"/>
      <c r="AP174" s="1917"/>
      <c r="AQ174" s="1918"/>
      <c r="AR174" s="1859"/>
      <c r="AS174" s="1995" t="e">
        <f t="shared" si="97"/>
        <v>#DIV/0!</v>
      </c>
      <c r="AT174" s="1996" t="e">
        <f t="shared" si="98"/>
        <v>#DIV/0!</v>
      </c>
      <c r="AU174" s="1996" t="e">
        <f t="shared" si="99"/>
        <v>#DIV/0!</v>
      </c>
      <c r="AV174" s="1996" t="e">
        <f t="shared" si="100"/>
        <v>#DIV/0!</v>
      </c>
      <c r="AW174" s="2224" t="e">
        <f t="shared" si="101"/>
        <v>#DIV/0!</v>
      </c>
      <c r="AX174" s="2224" t="e">
        <f t="shared" si="102"/>
        <v>#DIV/0!</v>
      </c>
      <c r="AY174" s="2224" t="e">
        <f t="shared" si="103"/>
        <v>#DIV/0!</v>
      </c>
      <c r="AZ174" s="2224" t="e">
        <f t="shared" si="104"/>
        <v>#DIV/0!</v>
      </c>
      <c r="BA174" s="1999" t="e">
        <f t="shared" si="105"/>
        <v>#DIV/0!</v>
      </c>
      <c r="BB174" s="1999" t="e">
        <f t="shared" si="106"/>
        <v>#DIV/0!</v>
      </c>
      <c r="BC174" s="1999" t="e">
        <f t="shared" si="107"/>
        <v>#DIV/0!</v>
      </c>
      <c r="BD174" s="1999" t="e">
        <f t="shared" si="108"/>
        <v>#DIV/0!</v>
      </c>
      <c r="BE174" s="1923">
        <v>0.2</v>
      </c>
      <c r="BF174" s="1923">
        <v>0.8</v>
      </c>
      <c r="BG174" s="1999" t="e">
        <f t="shared" si="109"/>
        <v>#DIV/0!</v>
      </c>
      <c r="BH174" s="1999" t="e">
        <f t="shared" si="110"/>
        <v>#DIV/0!</v>
      </c>
      <c r="BI174" s="1999" t="e">
        <f t="shared" si="111"/>
        <v>#DIV/0!</v>
      </c>
      <c r="BJ174" s="1999" t="e">
        <f t="shared" si="153"/>
        <v>#DIV/0!</v>
      </c>
      <c r="BK174" s="1999" t="e">
        <f t="shared" si="153"/>
        <v>#DIV/0!</v>
      </c>
      <c r="BL174" s="1999" t="e">
        <f t="shared" si="113"/>
        <v>#DIV/0!</v>
      </c>
      <c r="BM174" s="1999" t="e">
        <f t="shared" si="114"/>
        <v>#DIV/0!</v>
      </c>
      <c r="BN174" s="1999" t="e">
        <f t="shared" si="115"/>
        <v>#DIV/0!</v>
      </c>
      <c r="BO174" s="1999" t="e">
        <f t="shared" si="154"/>
        <v>#DIV/0!</v>
      </c>
      <c r="BP174" s="1999" t="e">
        <f t="shared" si="154"/>
        <v>#DIV/0!</v>
      </c>
      <c r="BQ174" s="1999" t="e">
        <f t="shared" si="154"/>
        <v>#DIV/0!</v>
      </c>
      <c r="BR174" s="1999" t="e">
        <f t="shared" si="154"/>
        <v>#DIV/0!</v>
      </c>
      <c r="BS174" s="2560"/>
      <c r="BT174" s="2560"/>
      <c r="BU174" s="2560"/>
      <c r="BV174" s="2560"/>
      <c r="BW174" s="2561"/>
      <c r="BX174" s="2561"/>
      <c r="BY174" s="2561"/>
      <c r="BZ174" s="2561"/>
      <c r="CA174" s="2562"/>
      <c r="CB174" s="1783"/>
      <c r="CC174" s="1926"/>
      <c r="CD174" s="1927"/>
      <c r="CE174" s="1927"/>
      <c r="CF174" s="2225"/>
      <c r="CG174" s="2002"/>
      <c r="CH174" s="1783"/>
      <c r="CI174" s="1783"/>
      <c r="CJ174" s="1783"/>
      <c r="CK174" s="1783"/>
      <c r="CL174" s="1783"/>
      <c r="CM174" s="1783"/>
      <c r="CN174" s="1783"/>
      <c r="CO174" s="1783"/>
      <c r="CP174" s="1783"/>
      <c r="CQ174" s="1783"/>
      <c r="CR174" s="1783"/>
      <c r="CS174" s="1783"/>
      <c r="CT174" s="1783"/>
    </row>
    <row r="175" spans="1:98" ht="13.5" customHeight="1">
      <c r="A175" s="2068"/>
      <c r="B175" s="2004"/>
      <c r="C175" s="2541"/>
      <c r="D175" s="2251"/>
      <c r="E175" s="2252"/>
      <c r="F175" s="1891"/>
      <c r="G175" s="1892"/>
      <c r="H175" s="2257"/>
      <c r="I175" s="2226"/>
      <c r="J175" s="2227"/>
      <c r="K175" s="2227"/>
      <c r="L175" s="2227"/>
      <c r="M175" s="3720"/>
      <c r="N175" s="1685"/>
      <c r="O175" s="1898"/>
      <c r="P175" s="1918"/>
      <c r="Q175" s="2073"/>
      <c r="R175" s="1901"/>
      <c r="S175" s="1901"/>
      <c r="T175" s="1902"/>
      <c r="U175" s="1802"/>
      <c r="V175" s="2234">
        <v>8</v>
      </c>
      <c r="W175" s="2502"/>
      <c r="X175" s="2552"/>
      <c r="Y175" s="2552"/>
      <c r="Z175" s="1891"/>
      <c r="AA175" s="1908"/>
      <c r="AB175" s="1908"/>
      <c r="AC175" s="1908"/>
      <c r="AD175" s="1909"/>
      <c r="AE175" s="1885"/>
      <c r="AF175" s="1932"/>
      <c r="AG175" s="1934"/>
      <c r="AH175" s="1934"/>
      <c r="AI175" s="1934"/>
      <c r="AJ175" s="1935"/>
      <c r="AK175" s="1914"/>
      <c r="AL175" s="1915"/>
      <c r="AM175" s="1915"/>
      <c r="AN175" s="1916"/>
      <c r="AO175" s="1783"/>
      <c r="AP175" s="1917"/>
      <c r="AQ175" s="1918"/>
      <c r="AR175" s="1859"/>
      <c r="AS175" s="1995" t="e">
        <f t="shared" si="97"/>
        <v>#DIV/0!</v>
      </c>
      <c r="AT175" s="1996" t="e">
        <f t="shared" si="98"/>
        <v>#DIV/0!</v>
      </c>
      <c r="AU175" s="1996" t="e">
        <f t="shared" si="99"/>
        <v>#DIV/0!</v>
      </c>
      <c r="AV175" s="1996" t="e">
        <f t="shared" si="100"/>
        <v>#DIV/0!</v>
      </c>
      <c r="AW175" s="2224" t="e">
        <f t="shared" si="101"/>
        <v>#DIV/0!</v>
      </c>
      <c r="AX175" s="2224" t="e">
        <f t="shared" si="102"/>
        <v>#DIV/0!</v>
      </c>
      <c r="AY175" s="2224" t="e">
        <f t="shared" si="103"/>
        <v>#DIV/0!</v>
      </c>
      <c r="AZ175" s="2224" t="e">
        <f t="shared" si="104"/>
        <v>#DIV/0!</v>
      </c>
      <c r="BA175" s="1999" t="e">
        <f t="shared" si="105"/>
        <v>#DIV/0!</v>
      </c>
      <c r="BB175" s="1999" t="e">
        <f t="shared" si="106"/>
        <v>#DIV/0!</v>
      </c>
      <c r="BC175" s="1999" t="e">
        <f t="shared" si="107"/>
        <v>#DIV/0!</v>
      </c>
      <c r="BD175" s="1999" t="e">
        <f t="shared" si="108"/>
        <v>#DIV/0!</v>
      </c>
      <c r="BE175" s="1923">
        <v>0.2</v>
      </c>
      <c r="BF175" s="1923">
        <v>0.8</v>
      </c>
      <c r="BG175" s="1999" t="e">
        <f t="shared" si="109"/>
        <v>#DIV/0!</v>
      </c>
      <c r="BH175" s="1999" t="e">
        <f t="shared" si="110"/>
        <v>#DIV/0!</v>
      </c>
      <c r="BI175" s="1999" t="e">
        <f t="shared" si="111"/>
        <v>#DIV/0!</v>
      </c>
      <c r="BJ175" s="1999" t="e">
        <f t="shared" si="153"/>
        <v>#DIV/0!</v>
      </c>
      <c r="BK175" s="1999" t="e">
        <f t="shared" si="153"/>
        <v>#DIV/0!</v>
      </c>
      <c r="BL175" s="1999" t="e">
        <f t="shared" si="113"/>
        <v>#DIV/0!</v>
      </c>
      <c r="BM175" s="1999" t="e">
        <f t="shared" si="114"/>
        <v>#DIV/0!</v>
      </c>
      <c r="BN175" s="1999" t="e">
        <f t="shared" si="115"/>
        <v>#DIV/0!</v>
      </c>
      <c r="BO175" s="1999" t="e">
        <f t="shared" si="154"/>
        <v>#DIV/0!</v>
      </c>
      <c r="BP175" s="1999" t="e">
        <f t="shared" si="154"/>
        <v>#DIV/0!</v>
      </c>
      <c r="BQ175" s="1999" t="e">
        <f t="shared" si="154"/>
        <v>#DIV/0!</v>
      </c>
      <c r="BR175" s="1999" t="e">
        <f t="shared" si="154"/>
        <v>#DIV/0!</v>
      </c>
      <c r="BS175" s="2560"/>
      <c r="BT175" s="2560"/>
      <c r="BU175" s="2560"/>
      <c r="BV175" s="2560"/>
      <c r="BW175" s="2561"/>
      <c r="BX175" s="2561"/>
      <c r="BY175" s="2561"/>
      <c r="BZ175" s="2561"/>
      <c r="CA175" s="2562"/>
      <c r="CB175" s="1783"/>
      <c r="CC175" s="1926"/>
      <c r="CD175" s="1927"/>
      <c r="CE175" s="1927"/>
      <c r="CF175" s="2225"/>
      <c r="CG175" s="2002"/>
      <c r="CH175" s="1783"/>
      <c r="CI175" s="1783"/>
      <c r="CJ175" s="1783"/>
      <c r="CK175" s="1783"/>
      <c r="CL175" s="1783"/>
      <c r="CM175" s="1783"/>
      <c r="CN175" s="1783"/>
      <c r="CO175" s="1783"/>
      <c r="CP175" s="1783"/>
      <c r="CQ175" s="1783"/>
      <c r="CR175" s="1783"/>
      <c r="CS175" s="1783"/>
      <c r="CT175" s="1783"/>
    </row>
    <row r="176" spans="1:98" ht="13.5" customHeight="1">
      <c r="A176" s="2068"/>
      <c r="B176" s="2004"/>
      <c r="C176" s="2541"/>
      <c r="D176" s="2251"/>
      <c r="E176" s="2252"/>
      <c r="F176" s="1891"/>
      <c r="G176" s="1892"/>
      <c r="H176" s="2257"/>
      <c r="I176" s="2226"/>
      <c r="J176" s="2227"/>
      <c r="K176" s="2227"/>
      <c r="L176" s="2227"/>
      <c r="M176" s="3720"/>
      <c r="N176" s="1685"/>
      <c r="O176" s="1898"/>
      <c r="P176" s="1918"/>
      <c r="Q176" s="2073"/>
      <c r="R176" s="1901"/>
      <c r="S176" s="1901"/>
      <c r="T176" s="1902"/>
      <c r="U176" s="1802"/>
      <c r="V176" s="2234">
        <v>9</v>
      </c>
      <c r="W176" s="2502"/>
      <c r="X176" s="2552"/>
      <c r="Y176" s="2552"/>
      <c r="Z176" s="1891"/>
      <c r="AA176" s="1908"/>
      <c r="AB176" s="1908"/>
      <c r="AC176" s="1908"/>
      <c r="AD176" s="1909"/>
      <c r="AE176" s="1885"/>
      <c r="AF176" s="1932"/>
      <c r="AG176" s="1934"/>
      <c r="AH176" s="1934"/>
      <c r="AI176" s="1934"/>
      <c r="AJ176" s="1935"/>
      <c r="AK176" s="1914"/>
      <c r="AL176" s="1915"/>
      <c r="AM176" s="1915"/>
      <c r="AN176" s="1916"/>
      <c r="AO176" s="1783"/>
      <c r="AP176" s="1917"/>
      <c r="AQ176" s="1918"/>
      <c r="AR176" s="1859"/>
      <c r="AS176" s="1995" t="e">
        <f t="shared" si="97"/>
        <v>#DIV/0!</v>
      </c>
      <c r="AT176" s="1996" t="e">
        <f t="shared" si="98"/>
        <v>#DIV/0!</v>
      </c>
      <c r="AU176" s="1996" t="e">
        <f t="shared" si="99"/>
        <v>#DIV/0!</v>
      </c>
      <c r="AV176" s="1996" t="e">
        <f t="shared" si="100"/>
        <v>#DIV/0!</v>
      </c>
      <c r="AW176" s="2224" t="e">
        <f t="shared" si="101"/>
        <v>#DIV/0!</v>
      </c>
      <c r="AX176" s="2224" t="e">
        <f t="shared" si="102"/>
        <v>#DIV/0!</v>
      </c>
      <c r="AY176" s="2224" t="e">
        <f t="shared" si="103"/>
        <v>#DIV/0!</v>
      </c>
      <c r="AZ176" s="2224" t="e">
        <f t="shared" si="104"/>
        <v>#DIV/0!</v>
      </c>
      <c r="BA176" s="1999" t="e">
        <f t="shared" si="105"/>
        <v>#DIV/0!</v>
      </c>
      <c r="BB176" s="1999" t="e">
        <f t="shared" si="106"/>
        <v>#DIV/0!</v>
      </c>
      <c r="BC176" s="1999" t="e">
        <f t="shared" si="107"/>
        <v>#DIV/0!</v>
      </c>
      <c r="BD176" s="1999" t="e">
        <f t="shared" si="108"/>
        <v>#DIV/0!</v>
      </c>
      <c r="BE176" s="1923">
        <v>0.2</v>
      </c>
      <c r="BF176" s="1923">
        <v>0.8</v>
      </c>
      <c r="BG176" s="1999" t="e">
        <f t="shared" si="109"/>
        <v>#DIV/0!</v>
      </c>
      <c r="BH176" s="1999" t="e">
        <f t="shared" si="110"/>
        <v>#DIV/0!</v>
      </c>
      <c r="BI176" s="1999" t="e">
        <f t="shared" si="111"/>
        <v>#DIV/0!</v>
      </c>
      <c r="BJ176" s="1999" t="e">
        <f t="shared" si="153"/>
        <v>#DIV/0!</v>
      </c>
      <c r="BK176" s="1999" t="e">
        <f t="shared" si="153"/>
        <v>#DIV/0!</v>
      </c>
      <c r="BL176" s="1999" t="e">
        <f t="shared" si="113"/>
        <v>#DIV/0!</v>
      </c>
      <c r="BM176" s="1999" t="e">
        <f t="shared" si="114"/>
        <v>#DIV/0!</v>
      </c>
      <c r="BN176" s="1999" t="e">
        <f t="shared" si="115"/>
        <v>#DIV/0!</v>
      </c>
      <c r="BO176" s="1999" t="e">
        <f t="shared" si="154"/>
        <v>#DIV/0!</v>
      </c>
      <c r="BP176" s="1999" t="e">
        <f t="shared" si="154"/>
        <v>#DIV/0!</v>
      </c>
      <c r="BQ176" s="1999" t="e">
        <f t="shared" si="154"/>
        <v>#DIV/0!</v>
      </c>
      <c r="BR176" s="1999" t="e">
        <f t="shared" si="154"/>
        <v>#DIV/0!</v>
      </c>
      <c r="BS176" s="2560"/>
      <c r="BT176" s="2560"/>
      <c r="BU176" s="2560"/>
      <c r="BV176" s="2560"/>
      <c r="BW176" s="2561"/>
      <c r="BX176" s="2561"/>
      <c r="BY176" s="2561"/>
      <c r="BZ176" s="2561"/>
      <c r="CA176" s="2562"/>
      <c r="CB176" s="1783"/>
      <c r="CC176" s="1926"/>
      <c r="CD176" s="1927"/>
      <c r="CE176" s="1927"/>
      <c r="CF176" s="2225"/>
      <c r="CG176" s="2002"/>
      <c r="CH176" s="1783"/>
      <c r="CI176" s="1783"/>
      <c r="CJ176" s="1783"/>
      <c r="CK176" s="1783"/>
      <c r="CL176" s="1783"/>
      <c r="CM176" s="1783"/>
      <c r="CN176" s="1783"/>
      <c r="CO176" s="1783"/>
      <c r="CP176" s="1783"/>
      <c r="CQ176" s="1783"/>
      <c r="CR176" s="1783"/>
      <c r="CS176" s="1783"/>
      <c r="CT176" s="1783"/>
    </row>
    <row r="177" spans="1:98" ht="15" customHeight="1" thickBot="1">
      <c r="A177" s="2528"/>
      <c r="B177" s="2543"/>
      <c r="C177" s="2544"/>
      <c r="D177" s="2571"/>
      <c r="E177" s="2572"/>
      <c r="F177" s="2352"/>
      <c r="G177" s="2353"/>
      <c r="H177" s="3280"/>
      <c r="I177" s="2392"/>
      <c r="J177" s="2393"/>
      <c r="K177" s="2393"/>
      <c r="L177" s="2393"/>
      <c r="M177" s="2578"/>
      <c r="N177" s="2394"/>
      <c r="O177" s="2359"/>
      <c r="P177" s="2360"/>
      <c r="Q177" s="2361"/>
      <c r="R177" s="2362"/>
      <c r="S177" s="2362"/>
      <c r="T177" s="2363"/>
      <c r="U177" s="1802"/>
      <c r="V177" s="2533">
        <v>10</v>
      </c>
      <c r="W177" s="2534"/>
      <c r="X177" s="2553"/>
      <c r="Y177" s="2553"/>
      <c r="Z177" s="2352"/>
      <c r="AA177" s="1951"/>
      <c r="AB177" s="1951"/>
      <c r="AC177" s="1951"/>
      <c r="AD177" s="1952"/>
      <c r="AE177" s="1885"/>
      <c r="AF177" s="2366"/>
      <c r="AG177" s="2368"/>
      <c r="AH177" s="2368"/>
      <c r="AI177" s="2368"/>
      <c r="AJ177" s="2369"/>
      <c r="AK177" s="2370"/>
      <c r="AL177" s="2371"/>
      <c r="AM177" s="2371"/>
      <c r="AN177" s="2372"/>
      <c r="AO177" s="1783"/>
      <c r="AP177" s="2373"/>
      <c r="AQ177" s="2360"/>
      <c r="AR177" s="1859"/>
      <c r="AS177" s="2573" t="e">
        <f t="shared" si="97"/>
        <v>#DIV/0!</v>
      </c>
      <c r="AT177" s="2574" t="e">
        <f t="shared" si="98"/>
        <v>#DIV/0!</v>
      </c>
      <c r="AU177" s="2574" t="e">
        <f t="shared" si="99"/>
        <v>#DIV/0!</v>
      </c>
      <c r="AV177" s="2574" t="e">
        <f t="shared" si="100"/>
        <v>#DIV/0!</v>
      </c>
      <c r="AW177" s="2575" t="e">
        <f t="shared" si="101"/>
        <v>#DIV/0!</v>
      </c>
      <c r="AX177" s="2575" t="e">
        <f t="shared" si="102"/>
        <v>#DIV/0!</v>
      </c>
      <c r="AY177" s="2575" t="e">
        <f t="shared" si="103"/>
        <v>#DIV/0!</v>
      </c>
      <c r="AZ177" s="2575" t="e">
        <f t="shared" si="104"/>
        <v>#DIV/0!</v>
      </c>
      <c r="BA177" s="2576" t="e">
        <f t="shared" si="105"/>
        <v>#DIV/0!</v>
      </c>
      <c r="BB177" s="2576" t="e">
        <f t="shared" si="106"/>
        <v>#DIV/0!</v>
      </c>
      <c r="BC177" s="2576" t="e">
        <f t="shared" si="107"/>
        <v>#DIV/0!</v>
      </c>
      <c r="BD177" s="2576" t="e">
        <f t="shared" si="108"/>
        <v>#DIV/0!</v>
      </c>
      <c r="BE177" s="1965">
        <v>0.2</v>
      </c>
      <c r="BF177" s="1965">
        <v>0.8</v>
      </c>
      <c r="BG177" s="2576" t="e">
        <f t="shared" si="109"/>
        <v>#DIV/0!</v>
      </c>
      <c r="BH177" s="2576" t="e">
        <f t="shared" si="110"/>
        <v>#DIV/0!</v>
      </c>
      <c r="BI177" s="2576" t="e">
        <f t="shared" si="111"/>
        <v>#DIV/0!</v>
      </c>
      <c r="BJ177" s="2576" t="e">
        <f t="shared" si="153"/>
        <v>#DIV/0!</v>
      </c>
      <c r="BK177" s="2576" t="e">
        <f t="shared" si="153"/>
        <v>#DIV/0!</v>
      </c>
      <c r="BL177" s="2576" t="e">
        <f t="shared" si="113"/>
        <v>#DIV/0!</v>
      </c>
      <c r="BM177" s="2576" t="e">
        <f t="shared" si="114"/>
        <v>#DIV/0!</v>
      </c>
      <c r="BN177" s="2576" t="e">
        <f t="shared" si="115"/>
        <v>#DIV/0!</v>
      </c>
      <c r="BO177" s="2576" t="e">
        <f t="shared" si="154"/>
        <v>#DIV/0!</v>
      </c>
      <c r="BP177" s="2576" t="e">
        <f t="shared" si="154"/>
        <v>#DIV/0!</v>
      </c>
      <c r="BQ177" s="2576" t="e">
        <f t="shared" si="154"/>
        <v>#DIV/0!</v>
      </c>
      <c r="BR177" s="2576" t="e">
        <f t="shared" si="154"/>
        <v>#DIV/0!</v>
      </c>
      <c r="BS177" s="2564"/>
      <c r="BT177" s="2564"/>
      <c r="BU177" s="2564"/>
      <c r="BV177" s="2564"/>
      <c r="BW177" s="2565"/>
      <c r="BX177" s="2565"/>
      <c r="BY177" s="2565"/>
      <c r="BZ177" s="2565"/>
      <c r="CA177" s="2566"/>
      <c r="CB177" s="1783"/>
      <c r="CC177" s="1967"/>
      <c r="CD177" s="1968"/>
      <c r="CE177" s="1968"/>
      <c r="CF177" s="2376"/>
      <c r="CG177" s="2377"/>
      <c r="CH177" s="1783"/>
      <c r="CI177" s="1783"/>
      <c r="CJ177" s="1783"/>
      <c r="CK177" s="1783"/>
      <c r="CL177" s="1783"/>
      <c r="CM177" s="1783"/>
      <c r="CN177" s="1783"/>
      <c r="CO177" s="1783"/>
      <c r="CP177" s="1783"/>
      <c r="CQ177" s="1783"/>
      <c r="CR177" s="1783"/>
      <c r="CS177" s="1783"/>
      <c r="CT177" s="1783"/>
    </row>
    <row r="178" spans="1:98" ht="15.75" customHeight="1">
      <c r="A178" s="1829">
        <v>22</v>
      </c>
      <c r="B178" s="2537"/>
      <c r="C178" s="2538"/>
      <c r="D178" s="2245"/>
      <c r="E178" s="2246"/>
      <c r="F178" s="1833"/>
      <c r="G178" s="1872"/>
      <c r="H178" s="1847"/>
      <c r="I178" s="1836"/>
      <c r="J178" s="1837"/>
      <c r="K178" s="1837"/>
      <c r="L178" s="1837"/>
      <c r="M178" s="3719"/>
      <c r="N178" s="1839"/>
      <c r="O178" s="2378"/>
      <c r="P178" s="2539"/>
      <c r="Q178" s="1842"/>
      <c r="R178" s="1843"/>
      <c r="S178" s="1843"/>
      <c r="T178" s="1844"/>
      <c r="U178" s="1802"/>
      <c r="V178" s="2241">
        <v>1</v>
      </c>
      <c r="W178" s="2378"/>
      <c r="X178" s="2554"/>
      <c r="Y178" s="2554"/>
      <c r="Z178" s="1833"/>
      <c r="AA178" s="1849"/>
      <c r="AB178" s="1849"/>
      <c r="AC178" s="1849"/>
      <c r="AD178" s="1850"/>
      <c r="AE178" s="1885"/>
      <c r="AF178" s="1851"/>
      <c r="AG178" s="1887"/>
      <c r="AH178" s="1887"/>
      <c r="AI178" s="1887"/>
      <c r="AJ178" s="1853"/>
      <c r="AK178" s="1854"/>
      <c r="AL178" s="1855"/>
      <c r="AM178" s="1855"/>
      <c r="AN178" s="1856"/>
      <c r="AO178" s="1783"/>
      <c r="AP178" s="1857"/>
      <c r="AQ178" s="1858"/>
      <c r="AR178" s="1859"/>
      <c r="AS178" s="2567" t="e">
        <f t="shared" si="97"/>
        <v>#DIV/0!</v>
      </c>
      <c r="AT178" s="2568" t="e">
        <f t="shared" si="98"/>
        <v>#DIV/0!</v>
      </c>
      <c r="AU178" s="2568" t="e">
        <f t="shared" si="99"/>
        <v>#DIV/0!</v>
      </c>
      <c r="AV178" s="2568" t="e">
        <f t="shared" si="100"/>
        <v>#DIV/0!</v>
      </c>
      <c r="AW178" s="2569" t="e">
        <f t="shared" si="101"/>
        <v>#DIV/0!</v>
      </c>
      <c r="AX178" s="2569" t="e">
        <f t="shared" si="102"/>
        <v>#DIV/0!</v>
      </c>
      <c r="AY178" s="2569" t="e">
        <f t="shared" si="103"/>
        <v>#DIV/0!</v>
      </c>
      <c r="AZ178" s="2569" t="e">
        <f t="shared" si="104"/>
        <v>#DIV/0!</v>
      </c>
      <c r="BA178" s="2570" t="e">
        <f t="shared" si="105"/>
        <v>#DIV/0!</v>
      </c>
      <c r="BB178" s="2570" t="e">
        <f t="shared" si="106"/>
        <v>#DIV/0!</v>
      </c>
      <c r="BC178" s="2570" t="e">
        <f t="shared" si="107"/>
        <v>#DIV/0!</v>
      </c>
      <c r="BD178" s="2570" t="e">
        <f t="shared" si="108"/>
        <v>#DIV/0!</v>
      </c>
      <c r="BE178" s="1864">
        <v>0.2</v>
      </c>
      <c r="BF178" s="1864">
        <v>0.8</v>
      </c>
      <c r="BG178" s="2570" t="e">
        <f t="shared" si="109"/>
        <v>#DIV/0!</v>
      </c>
      <c r="BH178" s="2570" t="e">
        <f t="shared" si="110"/>
        <v>#DIV/0!</v>
      </c>
      <c r="BI178" s="2570" t="e">
        <f t="shared" si="111"/>
        <v>#DIV/0!</v>
      </c>
      <c r="BJ178" s="2570" t="e">
        <f t="shared" si="153"/>
        <v>#DIV/0!</v>
      </c>
      <c r="BK178" s="2570" t="e">
        <f t="shared" si="153"/>
        <v>#DIV/0!</v>
      </c>
      <c r="BL178" s="2570" t="e">
        <f t="shared" si="113"/>
        <v>#DIV/0!</v>
      </c>
      <c r="BM178" s="2570" t="e">
        <f t="shared" si="114"/>
        <v>#DIV/0!</v>
      </c>
      <c r="BN178" s="2570" t="e">
        <f t="shared" si="115"/>
        <v>#DIV/0!</v>
      </c>
      <c r="BO178" s="2570" t="e">
        <f t="shared" si="154"/>
        <v>#DIV/0!</v>
      </c>
      <c r="BP178" s="2570" t="e">
        <f t="shared" si="154"/>
        <v>#DIV/0!</v>
      </c>
      <c r="BQ178" s="2570" t="e">
        <f t="shared" si="154"/>
        <v>#DIV/0!</v>
      </c>
      <c r="BR178" s="2570" t="e">
        <f t="shared" si="154"/>
        <v>#DIV/0!</v>
      </c>
      <c r="BS178" s="2556" t="e">
        <f t="shared" ref="BS178:BV178" si="157">AVERAGEIF(BO178:BO187,"&lt;&gt;#¡DIV/0!")</f>
        <v>#DIV/0!</v>
      </c>
      <c r="BT178" s="2556" t="e">
        <f t="shared" si="157"/>
        <v>#DIV/0!</v>
      </c>
      <c r="BU178" s="2556" t="e">
        <f t="shared" si="157"/>
        <v>#DIV/0!</v>
      </c>
      <c r="BV178" s="2556" t="e">
        <f t="shared" si="157"/>
        <v>#DIV/0!</v>
      </c>
      <c r="BW178" s="2557" t="e">
        <f>+C178*BS178</f>
        <v>#DIV/0!</v>
      </c>
      <c r="BX178" s="2557" t="e">
        <f>+C178*BT178</f>
        <v>#DIV/0!</v>
      </c>
      <c r="BY178" s="2557" t="e">
        <f>+C178*BU178</f>
        <v>#DIV/0!</v>
      </c>
      <c r="BZ178" s="2557" t="e">
        <f>+C178*BV178</f>
        <v>#DIV/0!</v>
      </c>
      <c r="CA178" s="2558" t="e">
        <f>SUM(BW178:BZ187)</f>
        <v>#DIV/0!</v>
      </c>
      <c r="CB178" s="1783"/>
      <c r="CC178" s="1868" t="e">
        <f t="shared" ref="CC178:CF178" si="158">+Q178/$N$178</f>
        <v>#DIV/0!</v>
      </c>
      <c r="CD178" s="1869" t="e">
        <f t="shared" si="158"/>
        <v>#DIV/0!</v>
      </c>
      <c r="CE178" s="1869" t="e">
        <f t="shared" si="158"/>
        <v>#DIV/0!</v>
      </c>
      <c r="CF178" s="2348" t="e">
        <f t="shared" si="158"/>
        <v>#DIV/0!</v>
      </c>
      <c r="CG178" s="2349" t="e">
        <f>AVERAGE(CC178:CF187)</f>
        <v>#DIV/0!</v>
      </c>
      <c r="CH178" s="1783"/>
      <c r="CI178" s="1783"/>
      <c r="CJ178" s="1783"/>
      <c r="CK178" s="1783"/>
      <c r="CL178" s="1783"/>
      <c r="CM178" s="1783"/>
      <c r="CN178" s="1783"/>
      <c r="CO178" s="1783"/>
      <c r="CP178" s="1783"/>
      <c r="CQ178" s="1783"/>
      <c r="CR178" s="1783"/>
      <c r="CS178" s="1783"/>
      <c r="CT178" s="1783"/>
    </row>
    <row r="179" spans="1:98" ht="15.75" customHeight="1">
      <c r="A179" s="2068"/>
      <c r="B179" s="2004"/>
      <c r="C179" s="2541"/>
      <c r="D179" s="2251"/>
      <c r="E179" s="2252"/>
      <c r="F179" s="1891"/>
      <c r="G179" s="1892"/>
      <c r="H179" s="2257"/>
      <c r="I179" s="2226"/>
      <c r="J179" s="2227"/>
      <c r="K179" s="2227"/>
      <c r="L179" s="2227"/>
      <c r="M179" s="3720"/>
      <c r="N179" s="1685"/>
      <c r="O179" s="1898"/>
      <c r="P179" s="1918"/>
      <c r="Q179" s="2073"/>
      <c r="R179" s="1901"/>
      <c r="S179" s="1901"/>
      <c r="T179" s="1902"/>
      <c r="U179" s="1802"/>
      <c r="V179" s="2234">
        <v>2</v>
      </c>
      <c r="W179" s="2502"/>
      <c r="X179" s="2552"/>
      <c r="Y179" s="2552"/>
      <c r="Z179" s="1891"/>
      <c r="AA179" s="1908"/>
      <c r="AB179" s="1908"/>
      <c r="AC179" s="1908"/>
      <c r="AD179" s="1909"/>
      <c r="AE179" s="1885"/>
      <c r="AF179" s="1932"/>
      <c r="AG179" s="1934"/>
      <c r="AH179" s="1934"/>
      <c r="AI179" s="1934"/>
      <c r="AJ179" s="1935"/>
      <c r="AK179" s="1914"/>
      <c r="AL179" s="1915"/>
      <c r="AM179" s="1915"/>
      <c r="AN179" s="1916"/>
      <c r="AO179" s="1783"/>
      <c r="AP179" s="1917"/>
      <c r="AQ179" s="1918"/>
      <c r="AR179" s="1859"/>
      <c r="AS179" s="1995" t="e">
        <f t="shared" si="97"/>
        <v>#DIV/0!</v>
      </c>
      <c r="AT179" s="1996" t="e">
        <f t="shared" si="98"/>
        <v>#DIV/0!</v>
      </c>
      <c r="AU179" s="1996" t="e">
        <f t="shared" si="99"/>
        <v>#DIV/0!</v>
      </c>
      <c r="AV179" s="1996" t="e">
        <f t="shared" si="100"/>
        <v>#DIV/0!</v>
      </c>
      <c r="AW179" s="2224" t="e">
        <f t="shared" si="101"/>
        <v>#DIV/0!</v>
      </c>
      <c r="AX179" s="2224" t="e">
        <f t="shared" si="102"/>
        <v>#DIV/0!</v>
      </c>
      <c r="AY179" s="2224" t="e">
        <f t="shared" si="103"/>
        <v>#DIV/0!</v>
      </c>
      <c r="AZ179" s="2224" t="e">
        <f t="shared" si="104"/>
        <v>#DIV/0!</v>
      </c>
      <c r="BA179" s="1999" t="e">
        <f t="shared" si="105"/>
        <v>#DIV/0!</v>
      </c>
      <c r="BB179" s="1999" t="e">
        <f t="shared" si="106"/>
        <v>#DIV/0!</v>
      </c>
      <c r="BC179" s="1999" t="e">
        <f t="shared" si="107"/>
        <v>#DIV/0!</v>
      </c>
      <c r="BD179" s="1999" t="e">
        <f t="shared" si="108"/>
        <v>#DIV/0!</v>
      </c>
      <c r="BE179" s="1923">
        <v>0.2</v>
      </c>
      <c r="BF179" s="1923">
        <v>0.8</v>
      </c>
      <c r="BG179" s="1999" t="e">
        <f t="shared" si="109"/>
        <v>#DIV/0!</v>
      </c>
      <c r="BH179" s="1999" t="e">
        <f t="shared" si="110"/>
        <v>#DIV/0!</v>
      </c>
      <c r="BI179" s="1999" t="e">
        <f t="shared" si="111"/>
        <v>#DIV/0!</v>
      </c>
      <c r="BJ179" s="1999" t="e">
        <f t="shared" si="153"/>
        <v>#DIV/0!</v>
      </c>
      <c r="BK179" s="1999" t="e">
        <f t="shared" si="153"/>
        <v>#DIV/0!</v>
      </c>
      <c r="BL179" s="1999" t="e">
        <f t="shared" si="113"/>
        <v>#DIV/0!</v>
      </c>
      <c r="BM179" s="1999" t="e">
        <f t="shared" si="114"/>
        <v>#DIV/0!</v>
      </c>
      <c r="BN179" s="1999" t="e">
        <f t="shared" si="115"/>
        <v>#DIV/0!</v>
      </c>
      <c r="BO179" s="1999" t="e">
        <f t="shared" si="154"/>
        <v>#DIV/0!</v>
      </c>
      <c r="BP179" s="1999" t="e">
        <f t="shared" si="154"/>
        <v>#DIV/0!</v>
      </c>
      <c r="BQ179" s="1999" t="e">
        <f t="shared" si="154"/>
        <v>#DIV/0!</v>
      </c>
      <c r="BR179" s="1999" t="e">
        <f t="shared" si="154"/>
        <v>#DIV/0!</v>
      </c>
      <c r="BS179" s="2560"/>
      <c r="BT179" s="2560"/>
      <c r="BU179" s="2560"/>
      <c r="BV179" s="2560"/>
      <c r="BW179" s="2561"/>
      <c r="BX179" s="2561"/>
      <c r="BY179" s="2561"/>
      <c r="BZ179" s="2561"/>
      <c r="CA179" s="2562"/>
      <c r="CB179" s="1783"/>
      <c r="CC179" s="1926"/>
      <c r="CD179" s="1927"/>
      <c r="CE179" s="1927"/>
      <c r="CF179" s="2225"/>
      <c r="CG179" s="2002"/>
      <c r="CH179" s="1783"/>
      <c r="CI179" s="1783"/>
      <c r="CJ179" s="1783"/>
      <c r="CK179" s="1783"/>
      <c r="CL179" s="1783"/>
      <c r="CM179" s="1783"/>
      <c r="CN179" s="1783"/>
      <c r="CO179" s="1783"/>
      <c r="CP179" s="1783"/>
      <c r="CQ179" s="1783"/>
      <c r="CR179" s="1783"/>
      <c r="CS179" s="1783"/>
      <c r="CT179" s="1783"/>
    </row>
    <row r="180" spans="1:98" ht="15.75" customHeight="1">
      <c r="A180" s="2068"/>
      <c r="B180" s="2004"/>
      <c r="C180" s="2541"/>
      <c r="D180" s="2251"/>
      <c r="E180" s="2252"/>
      <c r="F180" s="1891"/>
      <c r="G180" s="1892"/>
      <c r="H180" s="2257"/>
      <c r="I180" s="2226"/>
      <c r="J180" s="2227"/>
      <c r="K180" s="2227"/>
      <c r="L180" s="2227"/>
      <c r="M180" s="3720"/>
      <c r="N180" s="1685"/>
      <c r="O180" s="1898"/>
      <c r="P180" s="1918"/>
      <c r="Q180" s="2073"/>
      <c r="R180" s="1901"/>
      <c r="S180" s="1901"/>
      <c r="T180" s="1902"/>
      <c r="U180" s="1802"/>
      <c r="V180" s="2234">
        <v>3</v>
      </c>
      <c r="W180" s="2502"/>
      <c r="X180" s="2552"/>
      <c r="Y180" s="2552"/>
      <c r="Z180" s="1891"/>
      <c r="AA180" s="1908"/>
      <c r="AB180" s="1908"/>
      <c r="AC180" s="1908"/>
      <c r="AD180" s="1909"/>
      <c r="AE180" s="1885"/>
      <c r="AF180" s="1932"/>
      <c r="AG180" s="1934"/>
      <c r="AH180" s="1934"/>
      <c r="AI180" s="1934"/>
      <c r="AJ180" s="1935"/>
      <c r="AK180" s="1914"/>
      <c r="AL180" s="1915"/>
      <c r="AM180" s="1915"/>
      <c r="AN180" s="1916"/>
      <c r="AO180" s="1783"/>
      <c r="AP180" s="1917"/>
      <c r="AQ180" s="1918"/>
      <c r="AR180" s="1859"/>
      <c r="AS180" s="1995" t="e">
        <f t="shared" si="97"/>
        <v>#DIV/0!</v>
      </c>
      <c r="AT180" s="1996" t="e">
        <f t="shared" si="98"/>
        <v>#DIV/0!</v>
      </c>
      <c r="AU180" s="1996" t="e">
        <f t="shared" si="99"/>
        <v>#DIV/0!</v>
      </c>
      <c r="AV180" s="1996" t="e">
        <f t="shared" si="100"/>
        <v>#DIV/0!</v>
      </c>
      <c r="AW180" s="2224" t="e">
        <f t="shared" si="101"/>
        <v>#DIV/0!</v>
      </c>
      <c r="AX180" s="2224" t="e">
        <f t="shared" si="102"/>
        <v>#DIV/0!</v>
      </c>
      <c r="AY180" s="2224" t="e">
        <f t="shared" si="103"/>
        <v>#DIV/0!</v>
      </c>
      <c r="AZ180" s="2224" t="e">
        <f t="shared" si="104"/>
        <v>#DIV/0!</v>
      </c>
      <c r="BA180" s="1999" t="e">
        <f t="shared" si="105"/>
        <v>#DIV/0!</v>
      </c>
      <c r="BB180" s="1999" t="e">
        <f t="shared" si="106"/>
        <v>#DIV/0!</v>
      </c>
      <c r="BC180" s="1999" t="e">
        <f t="shared" si="107"/>
        <v>#DIV/0!</v>
      </c>
      <c r="BD180" s="1999" t="e">
        <f t="shared" si="108"/>
        <v>#DIV/0!</v>
      </c>
      <c r="BE180" s="1923">
        <v>0.2</v>
      </c>
      <c r="BF180" s="1923">
        <v>0.8</v>
      </c>
      <c r="BG180" s="1999" t="e">
        <f t="shared" si="109"/>
        <v>#DIV/0!</v>
      </c>
      <c r="BH180" s="1999" t="e">
        <f t="shared" si="110"/>
        <v>#DIV/0!</v>
      </c>
      <c r="BI180" s="1999" t="e">
        <f t="shared" si="111"/>
        <v>#DIV/0!</v>
      </c>
      <c r="BJ180" s="1999" t="e">
        <f t="shared" si="153"/>
        <v>#DIV/0!</v>
      </c>
      <c r="BK180" s="1999" t="e">
        <f t="shared" si="153"/>
        <v>#DIV/0!</v>
      </c>
      <c r="BL180" s="1999" t="e">
        <f t="shared" si="113"/>
        <v>#DIV/0!</v>
      </c>
      <c r="BM180" s="1999" t="e">
        <f t="shared" si="114"/>
        <v>#DIV/0!</v>
      </c>
      <c r="BN180" s="1999" t="e">
        <f t="shared" si="115"/>
        <v>#DIV/0!</v>
      </c>
      <c r="BO180" s="1999" t="e">
        <f t="shared" si="154"/>
        <v>#DIV/0!</v>
      </c>
      <c r="BP180" s="1999" t="e">
        <f t="shared" si="154"/>
        <v>#DIV/0!</v>
      </c>
      <c r="BQ180" s="1999" t="e">
        <f t="shared" si="154"/>
        <v>#DIV/0!</v>
      </c>
      <c r="BR180" s="1999" t="e">
        <f t="shared" si="154"/>
        <v>#DIV/0!</v>
      </c>
      <c r="BS180" s="2560"/>
      <c r="BT180" s="2560"/>
      <c r="BU180" s="2560"/>
      <c r="BV180" s="2560"/>
      <c r="BW180" s="2561"/>
      <c r="BX180" s="2561"/>
      <c r="BY180" s="2561"/>
      <c r="BZ180" s="2561"/>
      <c r="CA180" s="2562"/>
      <c r="CB180" s="1783"/>
      <c r="CC180" s="1926"/>
      <c r="CD180" s="1927"/>
      <c r="CE180" s="1927"/>
      <c r="CF180" s="2225"/>
      <c r="CG180" s="2002"/>
      <c r="CH180" s="1783"/>
      <c r="CI180" s="1783"/>
      <c r="CJ180" s="1783"/>
      <c r="CK180" s="1783"/>
      <c r="CL180" s="1783"/>
      <c r="CM180" s="1783"/>
      <c r="CN180" s="1783"/>
      <c r="CO180" s="1783"/>
      <c r="CP180" s="1783"/>
      <c r="CQ180" s="1783"/>
      <c r="CR180" s="1783"/>
      <c r="CS180" s="1783"/>
      <c r="CT180" s="1783"/>
    </row>
    <row r="181" spans="1:98" ht="15.75" customHeight="1">
      <c r="A181" s="2068"/>
      <c r="B181" s="2004"/>
      <c r="C181" s="2541"/>
      <c r="D181" s="2251"/>
      <c r="E181" s="2252"/>
      <c r="F181" s="1891"/>
      <c r="G181" s="1892"/>
      <c r="H181" s="2257"/>
      <c r="I181" s="2226"/>
      <c r="J181" s="2227"/>
      <c r="K181" s="2227"/>
      <c r="L181" s="2227"/>
      <c r="M181" s="3720"/>
      <c r="N181" s="1685"/>
      <c r="O181" s="1898"/>
      <c r="P181" s="1918"/>
      <c r="Q181" s="2073"/>
      <c r="R181" s="1901"/>
      <c r="S181" s="1901"/>
      <c r="T181" s="1902"/>
      <c r="U181" s="1802"/>
      <c r="V181" s="2234">
        <v>4</v>
      </c>
      <c r="W181" s="2502"/>
      <c r="X181" s="2552"/>
      <c r="Y181" s="2552"/>
      <c r="Z181" s="1891"/>
      <c r="AA181" s="1908"/>
      <c r="AB181" s="1908"/>
      <c r="AC181" s="1908"/>
      <c r="AD181" s="1909"/>
      <c r="AE181" s="1885"/>
      <c r="AF181" s="1932"/>
      <c r="AG181" s="1934"/>
      <c r="AH181" s="1934"/>
      <c r="AI181" s="1934"/>
      <c r="AJ181" s="1935"/>
      <c r="AK181" s="1914"/>
      <c r="AL181" s="1915"/>
      <c r="AM181" s="1915"/>
      <c r="AN181" s="1916"/>
      <c r="AO181" s="1783"/>
      <c r="AP181" s="1917"/>
      <c r="AQ181" s="1918"/>
      <c r="AR181" s="1859"/>
      <c r="AS181" s="1995" t="e">
        <f t="shared" si="97"/>
        <v>#DIV/0!</v>
      </c>
      <c r="AT181" s="1996" t="e">
        <f t="shared" si="98"/>
        <v>#DIV/0!</v>
      </c>
      <c r="AU181" s="1996" t="e">
        <f t="shared" si="99"/>
        <v>#DIV/0!</v>
      </c>
      <c r="AV181" s="1996" t="e">
        <f t="shared" si="100"/>
        <v>#DIV/0!</v>
      </c>
      <c r="AW181" s="2224" t="e">
        <f t="shared" si="101"/>
        <v>#DIV/0!</v>
      </c>
      <c r="AX181" s="2224" t="e">
        <f t="shared" si="102"/>
        <v>#DIV/0!</v>
      </c>
      <c r="AY181" s="2224" t="e">
        <f t="shared" si="103"/>
        <v>#DIV/0!</v>
      </c>
      <c r="AZ181" s="2224" t="e">
        <f t="shared" si="104"/>
        <v>#DIV/0!</v>
      </c>
      <c r="BA181" s="1999" t="e">
        <f t="shared" si="105"/>
        <v>#DIV/0!</v>
      </c>
      <c r="BB181" s="1999" t="e">
        <f t="shared" si="106"/>
        <v>#DIV/0!</v>
      </c>
      <c r="BC181" s="1999" t="e">
        <f t="shared" si="107"/>
        <v>#DIV/0!</v>
      </c>
      <c r="BD181" s="1999" t="e">
        <f t="shared" si="108"/>
        <v>#DIV/0!</v>
      </c>
      <c r="BE181" s="1923">
        <v>0.2</v>
      </c>
      <c r="BF181" s="1923">
        <v>0.8</v>
      </c>
      <c r="BG181" s="1999" t="e">
        <f t="shared" si="109"/>
        <v>#DIV/0!</v>
      </c>
      <c r="BH181" s="1999" t="e">
        <f t="shared" si="110"/>
        <v>#DIV/0!</v>
      </c>
      <c r="BI181" s="1999" t="e">
        <f t="shared" si="111"/>
        <v>#DIV/0!</v>
      </c>
      <c r="BJ181" s="1999" t="e">
        <f t="shared" si="153"/>
        <v>#DIV/0!</v>
      </c>
      <c r="BK181" s="1999" t="e">
        <f t="shared" si="153"/>
        <v>#DIV/0!</v>
      </c>
      <c r="BL181" s="1999" t="e">
        <f t="shared" si="113"/>
        <v>#DIV/0!</v>
      </c>
      <c r="BM181" s="1999" t="e">
        <f t="shared" si="114"/>
        <v>#DIV/0!</v>
      </c>
      <c r="BN181" s="1999" t="e">
        <f t="shared" si="115"/>
        <v>#DIV/0!</v>
      </c>
      <c r="BO181" s="1999" t="e">
        <f t="shared" si="154"/>
        <v>#DIV/0!</v>
      </c>
      <c r="BP181" s="1999" t="e">
        <f t="shared" si="154"/>
        <v>#DIV/0!</v>
      </c>
      <c r="BQ181" s="1999" t="e">
        <f t="shared" si="154"/>
        <v>#DIV/0!</v>
      </c>
      <c r="BR181" s="1999" t="e">
        <f t="shared" si="154"/>
        <v>#DIV/0!</v>
      </c>
      <c r="BS181" s="2560"/>
      <c r="BT181" s="2560"/>
      <c r="BU181" s="2560"/>
      <c r="BV181" s="2560"/>
      <c r="BW181" s="2561"/>
      <c r="BX181" s="2561"/>
      <c r="BY181" s="2561"/>
      <c r="BZ181" s="2561"/>
      <c r="CA181" s="2562"/>
      <c r="CB181" s="1783"/>
      <c r="CC181" s="1926"/>
      <c r="CD181" s="1927"/>
      <c r="CE181" s="1927"/>
      <c r="CF181" s="2225"/>
      <c r="CG181" s="2002"/>
      <c r="CH181" s="1783"/>
      <c r="CI181" s="1783"/>
      <c r="CJ181" s="1783"/>
      <c r="CK181" s="1783"/>
      <c r="CL181" s="1783"/>
      <c r="CM181" s="1783"/>
      <c r="CN181" s="1783"/>
      <c r="CO181" s="1783"/>
      <c r="CP181" s="1783"/>
      <c r="CQ181" s="1783"/>
      <c r="CR181" s="1783"/>
      <c r="CS181" s="1783"/>
      <c r="CT181" s="1783"/>
    </row>
    <row r="182" spans="1:98" ht="15.75" customHeight="1">
      <c r="A182" s="2068"/>
      <c r="B182" s="2004"/>
      <c r="C182" s="2541"/>
      <c r="D182" s="2251"/>
      <c r="E182" s="2252"/>
      <c r="F182" s="1891"/>
      <c r="G182" s="1892"/>
      <c r="H182" s="2257"/>
      <c r="I182" s="2226"/>
      <c r="J182" s="2227"/>
      <c r="K182" s="2227"/>
      <c r="L182" s="2227"/>
      <c r="M182" s="3720"/>
      <c r="N182" s="1685"/>
      <c r="O182" s="1898"/>
      <c r="P182" s="1918"/>
      <c r="Q182" s="2073"/>
      <c r="R182" s="1901"/>
      <c r="S182" s="1901"/>
      <c r="T182" s="1902"/>
      <c r="U182" s="1802"/>
      <c r="V182" s="2234">
        <v>5</v>
      </c>
      <c r="W182" s="2502"/>
      <c r="X182" s="2552"/>
      <c r="Y182" s="2552"/>
      <c r="Z182" s="1891"/>
      <c r="AA182" s="1908"/>
      <c r="AB182" s="1908"/>
      <c r="AC182" s="1908"/>
      <c r="AD182" s="1909"/>
      <c r="AE182" s="1885"/>
      <c r="AF182" s="1932"/>
      <c r="AG182" s="1934"/>
      <c r="AH182" s="1934"/>
      <c r="AI182" s="1934"/>
      <c r="AJ182" s="1935"/>
      <c r="AK182" s="1914"/>
      <c r="AL182" s="1915"/>
      <c r="AM182" s="1915"/>
      <c r="AN182" s="1916"/>
      <c r="AO182" s="1783"/>
      <c r="AP182" s="1917"/>
      <c r="AQ182" s="1918"/>
      <c r="AR182" s="1859"/>
      <c r="AS182" s="1995" t="e">
        <f t="shared" si="97"/>
        <v>#DIV/0!</v>
      </c>
      <c r="AT182" s="1996" t="e">
        <f t="shared" si="98"/>
        <v>#DIV/0!</v>
      </c>
      <c r="AU182" s="1996" t="e">
        <f t="shared" si="99"/>
        <v>#DIV/0!</v>
      </c>
      <c r="AV182" s="1996" t="e">
        <f t="shared" si="100"/>
        <v>#DIV/0!</v>
      </c>
      <c r="AW182" s="2224" t="e">
        <f t="shared" si="101"/>
        <v>#DIV/0!</v>
      </c>
      <c r="AX182" s="2224" t="e">
        <f t="shared" si="102"/>
        <v>#DIV/0!</v>
      </c>
      <c r="AY182" s="2224" t="e">
        <f t="shared" si="103"/>
        <v>#DIV/0!</v>
      </c>
      <c r="AZ182" s="2224" t="e">
        <f t="shared" si="104"/>
        <v>#DIV/0!</v>
      </c>
      <c r="BA182" s="1999" t="e">
        <f t="shared" si="105"/>
        <v>#DIV/0!</v>
      </c>
      <c r="BB182" s="1999" t="e">
        <f t="shared" si="106"/>
        <v>#DIV/0!</v>
      </c>
      <c r="BC182" s="1999" t="e">
        <f t="shared" si="107"/>
        <v>#DIV/0!</v>
      </c>
      <c r="BD182" s="1999" t="e">
        <f t="shared" si="108"/>
        <v>#DIV/0!</v>
      </c>
      <c r="BE182" s="1923">
        <v>0.2</v>
      </c>
      <c r="BF182" s="1923">
        <v>0.8</v>
      </c>
      <c r="BG182" s="1999" t="e">
        <f t="shared" si="109"/>
        <v>#DIV/0!</v>
      </c>
      <c r="BH182" s="1999" t="e">
        <f t="shared" si="110"/>
        <v>#DIV/0!</v>
      </c>
      <c r="BI182" s="1999" t="e">
        <f t="shared" si="111"/>
        <v>#DIV/0!</v>
      </c>
      <c r="BJ182" s="1999" t="e">
        <f t="shared" ref="BJ182:BK197" si="159">+AZ182*BE182</f>
        <v>#DIV/0!</v>
      </c>
      <c r="BK182" s="1999" t="e">
        <f t="shared" si="159"/>
        <v>#DIV/0!</v>
      </c>
      <c r="BL182" s="1999" t="e">
        <f t="shared" si="113"/>
        <v>#DIV/0!</v>
      </c>
      <c r="BM182" s="1999" t="e">
        <f t="shared" si="114"/>
        <v>#DIV/0!</v>
      </c>
      <c r="BN182" s="1999" t="e">
        <f t="shared" si="115"/>
        <v>#DIV/0!</v>
      </c>
      <c r="BO182" s="1999" t="e">
        <f t="shared" ref="BO182:BR197" si="160">+BG182+BK182</f>
        <v>#DIV/0!</v>
      </c>
      <c r="BP182" s="1999" t="e">
        <f t="shared" si="160"/>
        <v>#DIV/0!</v>
      </c>
      <c r="BQ182" s="1999" t="e">
        <f t="shared" si="160"/>
        <v>#DIV/0!</v>
      </c>
      <c r="BR182" s="1999" t="e">
        <f t="shared" si="160"/>
        <v>#DIV/0!</v>
      </c>
      <c r="BS182" s="2560"/>
      <c r="BT182" s="2560"/>
      <c r="BU182" s="2560"/>
      <c r="BV182" s="2560"/>
      <c r="BW182" s="2561"/>
      <c r="BX182" s="2561"/>
      <c r="BY182" s="2561"/>
      <c r="BZ182" s="2561"/>
      <c r="CA182" s="2562"/>
      <c r="CB182" s="1783"/>
      <c r="CC182" s="1926"/>
      <c r="CD182" s="1927"/>
      <c r="CE182" s="1927"/>
      <c r="CF182" s="2225"/>
      <c r="CG182" s="2002"/>
      <c r="CH182" s="1783"/>
      <c r="CI182" s="1783"/>
      <c r="CJ182" s="1783"/>
      <c r="CK182" s="1783"/>
      <c r="CL182" s="1783"/>
      <c r="CM182" s="1783"/>
      <c r="CN182" s="1783"/>
      <c r="CO182" s="1783"/>
      <c r="CP182" s="1783"/>
      <c r="CQ182" s="1783"/>
      <c r="CR182" s="1783"/>
      <c r="CS182" s="1783"/>
      <c r="CT182" s="1783"/>
    </row>
    <row r="183" spans="1:98" ht="15.75" customHeight="1">
      <c r="A183" s="2068"/>
      <c r="B183" s="2004"/>
      <c r="C183" s="2541"/>
      <c r="D183" s="2251"/>
      <c r="E183" s="2252"/>
      <c r="F183" s="1891"/>
      <c r="G183" s="1892"/>
      <c r="H183" s="2257"/>
      <c r="I183" s="2226"/>
      <c r="J183" s="2227"/>
      <c r="K183" s="2227"/>
      <c r="L183" s="2227"/>
      <c r="M183" s="3720"/>
      <c r="N183" s="1685"/>
      <c r="O183" s="1898"/>
      <c r="P183" s="1918"/>
      <c r="Q183" s="2073"/>
      <c r="R183" s="1901"/>
      <c r="S183" s="1901"/>
      <c r="T183" s="1902"/>
      <c r="U183" s="1802"/>
      <c r="V183" s="2234">
        <v>6</v>
      </c>
      <c r="W183" s="2502"/>
      <c r="X183" s="2552"/>
      <c r="Y183" s="2552"/>
      <c r="Z183" s="1891"/>
      <c r="AA183" s="1908"/>
      <c r="AB183" s="1908"/>
      <c r="AC183" s="1908"/>
      <c r="AD183" s="1909"/>
      <c r="AE183" s="1885"/>
      <c r="AF183" s="1932"/>
      <c r="AG183" s="1934"/>
      <c r="AH183" s="1934"/>
      <c r="AI183" s="1934"/>
      <c r="AJ183" s="1935"/>
      <c r="AK183" s="1914"/>
      <c r="AL183" s="1915"/>
      <c r="AM183" s="1915"/>
      <c r="AN183" s="1916"/>
      <c r="AO183" s="1783"/>
      <c r="AP183" s="1917"/>
      <c r="AQ183" s="1918"/>
      <c r="AR183" s="1859"/>
      <c r="AS183" s="1995" t="e">
        <f t="shared" si="97"/>
        <v>#DIV/0!</v>
      </c>
      <c r="AT183" s="1996" t="e">
        <f t="shared" si="98"/>
        <v>#DIV/0!</v>
      </c>
      <c r="AU183" s="1996" t="e">
        <f t="shared" si="99"/>
        <v>#DIV/0!</v>
      </c>
      <c r="AV183" s="1996" t="e">
        <f t="shared" si="100"/>
        <v>#DIV/0!</v>
      </c>
      <c r="AW183" s="2224" t="e">
        <f t="shared" si="101"/>
        <v>#DIV/0!</v>
      </c>
      <c r="AX183" s="2224" t="e">
        <f t="shared" si="102"/>
        <v>#DIV/0!</v>
      </c>
      <c r="AY183" s="2224" t="e">
        <f t="shared" si="103"/>
        <v>#DIV/0!</v>
      </c>
      <c r="AZ183" s="2224" t="e">
        <f t="shared" si="104"/>
        <v>#DIV/0!</v>
      </c>
      <c r="BA183" s="1999" t="e">
        <f t="shared" si="105"/>
        <v>#DIV/0!</v>
      </c>
      <c r="BB183" s="1999" t="e">
        <f t="shared" si="106"/>
        <v>#DIV/0!</v>
      </c>
      <c r="BC183" s="1999" t="e">
        <f t="shared" si="107"/>
        <v>#DIV/0!</v>
      </c>
      <c r="BD183" s="1999" t="e">
        <f t="shared" si="108"/>
        <v>#DIV/0!</v>
      </c>
      <c r="BE183" s="1923">
        <v>0.2</v>
      </c>
      <c r="BF183" s="1923">
        <v>0.8</v>
      </c>
      <c r="BG183" s="1999" t="e">
        <f t="shared" si="109"/>
        <v>#DIV/0!</v>
      </c>
      <c r="BH183" s="1999" t="e">
        <f t="shared" si="110"/>
        <v>#DIV/0!</v>
      </c>
      <c r="BI183" s="1999" t="e">
        <f t="shared" si="111"/>
        <v>#DIV/0!</v>
      </c>
      <c r="BJ183" s="1999" t="e">
        <f t="shared" si="159"/>
        <v>#DIV/0!</v>
      </c>
      <c r="BK183" s="1999" t="e">
        <f t="shared" si="159"/>
        <v>#DIV/0!</v>
      </c>
      <c r="BL183" s="1999" t="e">
        <f t="shared" si="113"/>
        <v>#DIV/0!</v>
      </c>
      <c r="BM183" s="1999" t="e">
        <f t="shared" si="114"/>
        <v>#DIV/0!</v>
      </c>
      <c r="BN183" s="1999" t="e">
        <f t="shared" si="115"/>
        <v>#DIV/0!</v>
      </c>
      <c r="BO183" s="1999" t="e">
        <f t="shared" si="160"/>
        <v>#DIV/0!</v>
      </c>
      <c r="BP183" s="1999" t="e">
        <f t="shared" si="160"/>
        <v>#DIV/0!</v>
      </c>
      <c r="BQ183" s="1999" t="e">
        <f t="shared" si="160"/>
        <v>#DIV/0!</v>
      </c>
      <c r="BR183" s="1999" t="e">
        <f t="shared" si="160"/>
        <v>#DIV/0!</v>
      </c>
      <c r="BS183" s="2560"/>
      <c r="BT183" s="2560"/>
      <c r="BU183" s="2560"/>
      <c r="BV183" s="2560"/>
      <c r="BW183" s="2561"/>
      <c r="BX183" s="2561"/>
      <c r="BY183" s="2561"/>
      <c r="BZ183" s="2561"/>
      <c r="CA183" s="2562"/>
      <c r="CB183" s="1783"/>
      <c r="CC183" s="1926"/>
      <c r="CD183" s="1927"/>
      <c r="CE183" s="1927"/>
      <c r="CF183" s="2225"/>
      <c r="CG183" s="2002"/>
      <c r="CH183" s="1783"/>
      <c r="CI183" s="1783"/>
      <c r="CJ183" s="1783"/>
      <c r="CK183" s="1783"/>
      <c r="CL183" s="1783"/>
      <c r="CM183" s="1783"/>
      <c r="CN183" s="1783"/>
      <c r="CO183" s="1783"/>
      <c r="CP183" s="1783"/>
      <c r="CQ183" s="1783"/>
      <c r="CR183" s="1783"/>
      <c r="CS183" s="1783"/>
      <c r="CT183" s="1783"/>
    </row>
    <row r="184" spans="1:98" ht="15.75" customHeight="1">
      <c r="A184" s="2068"/>
      <c r="B184" s="2004"/>
      <c r="C184" s="2541"/>
      <c r="D184" s="2251"/>
      <c r="E184" s="2252"/>
      <c r="F184" s="1891"/>
      <c r="G184" s="1892"/>
      <c r="H184" s="2257"/>
      <c r="I184" s="2226"/>
      <c r="J184" s="2227"/>
      <c r="K184" s="2227"/>
      <c r="L184" s="2227"/>
      <c r="M184" s="3720"/>
      <c r="N184" s="1685"/>
      <c r="O184" s="1898"/>
      <c r="P184" s="1918"/>
      <c r="Q184" s="2073"/>
      <c r="R184" s="1901"/>
      <c r="S184" s="1901"/>
      <c r="T184" s="1902"/>
      <c r="U184" s="1802"/>
      <c r="V184" s="2234">
        <v>7</v>
      </c>
      <c r="W184" s="2502"/>
      <c r="X184" s="2552"/>
      <c r="Y184" s="2552"/>
      <c r="Z184" s="1891"/>
      <c r="AA184" s="1908"/>
      <c r="AB184" s="1908"/>
      <c r="AC184" s="1908"/>
      <c r="AD184" s="1909"/>
      <c r="AE184" s="1885"/>
      <c r="AF184" s="1932"/>
      <c r="AG184" s="1934"/>
      <c r="AH184" s="1934"/>
      <c r="AI184" s="1934"/>
      <c r="AJ184" s="1935"/>
      <c r="AK184" s="1914"/>
      <c r="AL184" s="1915"/>
      <c r="AM184" s="1915"/>
      <c r="AN184" s="1916"/>
      <c r="AO184" s="1783"/>
      <c r="AP184" s="1917"/>
      <c r="AQ184" s="1918"/>
      <c r="AR184" s="1859"/>
      <c r="AS184" s="1995" t="e">
        <f t="shared" si="97"/>
        <v>#DIV/0!</v>
      </c>
      <c r="AT184" s="1996" t="e">
        <f t="shared" si="98"/>
        <v>#DIV/0!</v>
      </c>
      <c r="AU184" s="1996" t="e">
        <f t="shared" si="99"/>
        <v>#DIV/0!</v>
      </c>
      <c r="AV184" s="1996" t="e">
        <f t="shared" si="100"/>
        <v>#DIV/0!</v>
      </c>
      <c r="AW184" s="2224" t="e">
        <f t="shared" si="101"/>
        <v>#DIV/0!</v>
      </c>
      <c r="AX184" s="2224" t="e">
        <f t="shared" si="102"/>
        <v>#DIV/0!</v>
      </c>
      <c r="AY184" s="2224" t="e">
        <f t="shared" si="103"/>
        <v>#DIV/0!</v>
      </c>
      <c r="AZ184" s="2224" t="e">
        <f t="shared" si="104"/>
        <v>#DIV/0!</v>
      </c>
      <c r="BA184" s="1999" t="e">
        <f t="shared" si="105"/>
        <v>#DIV/0!</v>
      </c>
      <c r="BB184" s="1999" t="e">
        <f t="shared" si="106"/>
        <v>#DIV/0!</v>
      </c>
      <c r="BC184" s="1999" t="e">
        <f t="shared" si="107"/>
        <v>#DIV/0!</v>
      </c>
      <c r="BD184" s="1999" t="e">
        <f t="shared" si="108"/>
        <v>#DIV/0!</v>
      </c>
      <c r="BE184" s="1923">
        <v>0.2</v>
      </c>
      <c r="BF184" s="1923">
        <v>0.8</v>
      </c>
      <c r="BG184" s="1999" t="e">
        <f t="shared" si="109"/>
        <v>#DIV/0!</v>
      </c>
      <c r="BH184" s="1999" t="e">
        <f t="shared" si="110"/>
        <v>#DIV/0!</v>
      </c>
      <c r="BI184" s="1999" t="e">
        <f t="shared" si="111"/>
        <v>#DIV/0!</v>
      </c>
      <c r="BJ184" s="1999" t="e">
        <f t="shared" si="159"/>
        <v>#DIV/0!</v>
      </c>
      <c r="BK184" s="1999" t="e">
        <f t="shared" si="159"/>
        <v>#DIV/0!</v>
      </c>
      <c r="BL184" s="1999" t="e">
        <f t="shared" si="113"/>
        <v>#DIV/0!</v>
      </c>
      <c r="BM184" s="1999" t="e">
        <f t="shared" si="114"/>
        <v>#DIV/0!</v>
      </c>
      <c r="BN184" s="1999" t="e">
        <f t="shared" si="115"/>
        <v>#DIV/0!</v>
      </c>
      <c r="BO184" s="1999" t="e">
        <f t="shared" si="160"/>
        <v>#DIV/0!</v>
      </c>
      <c r="BP184" s="1999" t="e">
        <f t="shared" si="160"/>
        <v>#DIV/0!</v>
      </c>
      <c r="BQ184" s="1999" t="e">
        <f t="shared" si="160"/>
        <v>#DIV/0!</v>
      </c>
      <c r="BR184" s="1999" t="e">
        <f t="shared" si="160"/>
        <v>#DIV/0!</v>
      </c>
      <c r="BS184" s="2560"/>
      <c r="BT184" s="2560"/>
      <c r="BU184" s="2560"/>
      <c r="BV184" s="2560"/>
      <c r="BW184" s="2561"/>
      <c r="BX184" s="2561"/>
      <c r="BY184" s="2561"/>
      <c r="BZ184" s="2561"/>
      <c r="CA184" s="2562"/>
      <c r="CB184" s="1783"/>
      <c r="CC184" s="1926"/>
      <c r="CD184" s="1927"/>
      <c r="CE184" s="1927"/>
      <c r="CF184" s="2225"/>
      <c r="CG184" s="2002"/>
      <c r="CH184" s="1783"/>
      <c r="CI184" s="1783"/>
      <c r="CJ184" s="1783"/>
      <c r="CK184" s="1783"/>
      <c r="CL184" s="1783"/>
      <c r="CM184" s="1783"/>
      <c r="CN184" s="1783"/>
      <c r="CO184" s="1783"/>
      <c r="CP184" s="1783"/>
      <c r="CQ184" s="1783"/>
      <c r="CR184" s="1783"/>
      <c r="CS184" s="1783"/>
      <c r="CT184" s="1783"/>
    </row>
    <row r="185" spans="1:98" ht="15.75" customHeight="1">
      <c r="A185" s="2068"/>
      <c r="B185" s="2004"/>
      <c r="C185" s="2541"/>
      <c r="D185" s="2251"/>
      <c r="E185" s="2252"/>
      <c r="F185" s="1891"/>
      <c r="G185" s="1892"/>
      <c r="H185" s="2257"/>
      <c r="I185" s="2226"/>
      <c r="J185" s="2227"/>
      <c r="K185" s="2227"/>
      <c r="L185" s="2227"/>
      <c r="M185" s="3720"/>
      <c r="N185" s="1685"/>
      <c r="O185" s="1898"/>
      <c r="P185" s="1918"/>
      <c r="Q185" s="2073"/>
      <c r="R185" s="1901"/>
      <c r="S185" s="1901"/>
      <c r="T185" s="1902"/>
      <c r="U185" s="1802"/>
      <c r="V185" s="2234">
        <v>8</v>
      </c>
      <c r="W185" s="2502"/>
      <c r="X185" s="2552"/>
      <c r="Y185" s="2552"/>
      <c r="Z185" s="1891"/>
      <c r="AA185" s="1908"/>
      <c r="AB185" s="1908"/>
      <c r="AC185" s="1908"/>
      <c r="AD185" s="1909"/>
      <c r="AE185" s="1885"/>
      <c r="AF185" s="1932"/>
      <c r="AG185" s="1934"/>
      <c r="AH185" s="1934"/>
      <c r="AI185" s="1934"/>
      <c r="AJ185" s="1935"/>
      <c r="AK185" s="1914"/>
      <c r="AL185" s="1915"/>
      <c r="AM185" s="1915"/>
      <c r="AN185" s="1916"/>
      <c r="AO185" s="1783"/>
      <c r="AP185" s="1917"/>
      <c r="AQ185" s="1918"/>
      <c r="AR185" s="1859"/>
      <c r="AS185" s="1995" t="e">
        <f t="shared" si="97"/>
        <v>#DIV/0!</v>
      </c>
      <c r="AT185" s="1996" t="e">
        <f t="shared" si="98"/>
        <v>#DIV/0!</v>
      </c>
      <c r="AU185" s="1996" t="e">
        <f t="shared" si="99"/>
        <v>#DIV/0!</v>
      </c>
      <c r="AV185" s="1996" t="e">
        <f t="shared" si="100"/>
        <v>#DIV/0!</v>
      </c>
      <c r="AW185" s="2224" t="e">
        <f t="shared" si="101"/>
        <v>#DIV/0!</v>
      </c>
      <c r="AX185" s="2224" t="e">
        <f t="shared" si="102"/>
        <v>#DIV/0!</v>
      </c>
      <c r="AY185" s="2224" t="e">
        <f t="shared" si="103"/>
        <v>#DIV/0!</v>
      </c>
      <c r="AZ185" s="2224" t="e">
        <f t="shared" si="104"/>
        <v>#DIV/0!</v>
      </c>
      <c r="BA185" s="1999" t="e">
        <f t="shared" si="105"/>
        <v>#DIV/0!</v>
      </c>
      <c r="BB185" s="1999" t="e">
        <f t="shared" si="106"/>
        <v>#DIV/0!</v>
      </c>
      <c r="BC185" s="1999" t="e">
        <f t="shared" si="107"/>
        <v>#DIV/0!</v>
      </c>
      <c r="BD185" s="1999" t="e">
        <f t="shared" si="108"/>
        <v>#DIV/0!</v>
      </c>
      <c r="BE185" s="1923">
        <v>0.2</v>
      </c>
      <c r="BF185" s="1923">
        <v>0.8</v>
      </c>
      <c r="BG185" s="1999" t="e">
        <f t="shared" si="109"/>
        <v>#DIV/0!</v>
      </c>
      <c r="BH185" s="1999" t="e">
        <f t="shared" si="110"/>
        <v>#DIV/0!</v>
      </c>
      <c r="BI185" s="1999" t="e">
        <f t="shared" si="111"/>
        <v>#DIV/0!</v>
      </c>
      <c r="BJ185" s="1999" t="e">
        <f t="shared" si="159"/>
        <v>#DIV/0!</v>
      </c>
      <c r="BK185" s="1999" t="e">
        <f t="shared" si="159"/>
        <v>#DIV/0!</v>
      </c>
      <c r="BL185" s="1999" t="e">
        <f t="shared" si="113"/>
        <v>#DIV/0!</v>
      </c>
      <c r="BM185" s="1999" t="e">
        <f t="shared" si="114"/>
        <v>#DIV/0!</v>
      </c>
      <c r="BN185" s="1999" t="e">
        <f t="shared" si="115"/>
        <v>#DIV/0!</v>
      </c>
      <c r="BO185" s="1999" t="e">
        <f t="shared" si="160"/>
        <v>#DIV/0!</v>
      </c>
      <c r="BP185" s="1999" t="e">
        <f t="shared" si="160"/>
        <v>#DIV/0!</v>
      </c>
      <c r="BQ185" s="1999" t="e">
        <f t="shared" si="160"/>
        <v>#DIV/0!</v>
      </c>
      <c r="BR185" s="1999" t="e">
        <f t="shared" si="160"/>
        <v>#DIV/0!</v>
      </c>
      <c r="BS185" s="2560"/>
      <c r="BT185" s="2560"/>
      <c r="BU185" s="2560"/>
      <c r="BV185" s="2560"/>
      <c r="BW185" s="2561"/>
      <c r="BX185" s="2561"/>
      <c r="BY185" s="2561"/>
      <c r="BZ185" s="2561"/>
      <c r="CA185" s="2562"/>
      <c r="CB185" s="1783"/>
      <c r="CC185" s="1926"/>
      <c r="CD185" s="1927"/>
      <c r="CE185" s="1927"/>
      <c r="CF185" s="2225"/>
      <c r="CG185" s="2002"/>
      <c r="CH185" s="1783"/>
      <c r="CI185" s="1783"/>
      <c r="CJ185" s="1783"/>
      <c r="CK185" s="1783"/>
      <c r="CL185" s="1783"/>
      <c r="CM185" s="1783"/>
      <c r="CN185" s="1783"/>
      <c r="CO185" s="1783"/>
      <c r="CP185" s="1783"/>
      <c r="CQ185" s="1783"/>
      <c r="CR185" s="1783"/>
      <c r="CS185" s="1783"/>
      <c r="CT185" s="1783"/>
    </row>
    <row r="186" spans="1:98" ht="15.75" customHeight="1">
      <c r="A186" s="2068"/>
      <c r="B186" s="2004"/>
      <c r="C186" s="2541"/>
      <c r="D186" s="2251"/>
      <c r="E186" s="2252"/>
      <c r="F186" s="1891"/>
      <c r="G186" s="1892"/>
      <c r="H186" s="2257"/>
      <c r="I186" s="2226"/>
      <c r="J186" s="2227"/>
      <c r="K186" s="2227"/>
      <c r="L186" s="2227"/>
      <c r="M186" s="3720"/>
      <c r="N186" s="1685"/>
      <c r="O186" s="1898"/>
      <c r="P186" s="1918"/>
      <c r="Q186" s="2073"/>
      <c r="R186" s="1901"/>
      <c r="S186" s="1901"/>
      <c r="T186" s="1902"/>
      <c r="U186" s="1802"/>
      <c r="V186" s="2234">
        <v>9</v>
      </c>
      <c r="W186" s="2502"/>
      <c r="X186" s="2552"/>
      <c r="Y186" s="2552"/>
      <c r="Z186" s="1891"/>
      <c r="AA186" s="1908"/>
      <c r="AB186" s="1908"/>
      <c r="AC186" s="1908"/>
      <c r="AD186" s="1909"/>
      <c r="AE186" s="1885"/>
      <c r="AF186" s="1932"/>
      <c r="AG186" s="1934"/>
      <c r="AH186" s="1934"/>
      <c r="AI186" s="1934"/>
      <c r="AJ186" s="1935"/>
      <c r="AK186" s="1914"/>
      <c r="AL186" s="1915"/>
      <c r="AM186" s="1915"/>
      <c r="AN186" s="1916"/>
      <c r="AO186" s="1783"/>
      <c r="AP186" s="1917"/>
      <c r="AQ186" s="1918"/>
      <c r="AR186" s="1859"/>
      <c r="AS186" s="1995" t="e">
        <f t="shared" si="97"/>
        <v>#DIV/0!</v>
      </c>
      <c r="AT186" s="1996" t="e">
        <f t="shared" si="98"/>
        <v>#DIV/0!</v>
      </c>
      <c r="AU186" s="1996" t="e">
        <f t="shared" si="99"/>
        <v>#DIV/0!</v>
      </c>
      <c r="AV186" s="1996" t="e">
        <f t="shared" si="100"/>
        <v>#DIV/0!</v>
      </c>
      <c r="AW186" s="2224" t="e">
        <f t="shared" si="101"/>
        <v>#DIV/0!</v>
      </c>
      <c r="AX186" s="2224" t="e">
        <f t="shared" si="102"/>
        <v>#DIV/0!</v>
      </c>
      <c r="AY186" s="2224" t="e">
        <f t="shared" si="103"/>
        <v>#DIV/0!</v>
      </c>
      <c r="AZ186" s="2224" t="e">
        <f t="shared" si="104"/>
        <v>#DIV/0!</v>
      </c>
      <c r="BA186" s="1999" t="e">
        <f t="shared" si="105"/>
        <v>#DIV/0!</v>
      </c>
      <c r="BB186" s="1999" t="e">
        <f t="shared" si="106"/>
        <v>#DIV/0!</v>
      </c>
      <c r="BC186" s="1999" t="e">
        <f t="shared" si="107"/>
        <v>#DIV/0!</v>
      </c>
      <c r="BD186" s="1999" t="e">
        <f t="shared" si="108"/>
        <v>#DIV/0!</v>
      </c>
      <c r="BE186" s="1923">
        <v>0.2</v>
      </c>
      <c r="BF186" s="1923">
        <v>0.8</v>
      </c>
      <c r="BG186" s="1999" t="e">
        <f t="shared" si="109"/>
        <v>#DIV/0!</v>
      </c>
      <c r="BH186" s="1999" t="e">
        <f t="shared" si="110"/>
        <v>#DIV/0!</v>
      </c>
      <c r="BI186" s="1999" t="e">
        <f t="shared" si="111"/>
        <v>#DIV/0!</v>
      </c>
      <c r="BJ186" s="1999" t="e">
        <f t="shared" si="159"/>
        <v>#DIV/0!</v>
      </c>
      <c r="BK186" s="1999" t="e">
        <f t="shared" si="159"/>
        <v>#DIV/0!</v>
      </c>
      <c r="BL186" s="1999" t="e">
        <f t="shared" si="113"/>
        <v>#DIV/0!</v>
      </c>
      <c r="BM186" s="1999" t="e">
        <f t="shared" si="114"/>
        <v>#DIV/0!</v>
      </c>
      <c r="BN186" s="1999" t="e">
        <f t="shared" si="115"/>
        <v>#DIV/0!</v>
      </c>
      <c r="BO186" s="1999" t="e">
        <f t="shared" si="160"/>
        <v>#DIV/0!</v>
      </c>
      <c r="BP186" s="1999" t="e">
        <f t="shared" si="160"/>
        <v>#DIV/0!</v>
      </c>
      <c r="BQ186" s="1999" t="e">
        <f t="shared" si="160"/>
        <v>#DIV/0!</v>
      </c>
      <c r="BR186" s="1999" t="e">
        <f t="shared" si="160"/>
        <v>#DIV/0!</v>
      </c>
      <c r="BS186" s="2560"/>
      <c r="BT186" s="2560"/>
      <c r="BU186" s="2560"/>
      <c r="BV186" s="2560"/>
      <c r="BW186" s="2561"/>
      <c r="BX186" s="2561"/>
      <c r="BY186" s="2561"/>
      <c r="BZ186" s="2561"/>
      <c r="CA186" s="2562"/>
      <c r="CB186" s="1783"/>
      <c r="CC186" s="1926"/>
      <c r="CD186" s="1927"/>
      <c r="CE186" s="1927"/>
      <c r="CF186" s="2225"/>
      <c r="CG186" s="2002"/>
      <c r="CH186" s="1783"/>
      <c r="CI186" s="1783"/>
      <c r="CJ186" s="1783"/>
      <c r="CK186" s="1783"/>
      <c r="CL186" s="1783"/>
      <c r="CM186" s="1783"/>
      <c r="CN186" s="1783"/>
      <c r="CO186" s="1783"/>
      <c r="CP186" s="1783"/>
      <c r="CQ186" s="1783"/>
      <c r="CR186" s="1783"/>
      <c r="CS186" s="1783"/>
      <c r="CT186" s="1783"/>
    </row>
    <row r="187" spans="1:98" ht="15.75" customHeight="1" thickBot="1">
      <c r="A187" s="2528"/>
      <c r="B187" s="2543"/>
      <c r="C187" s="2544"/>
      <c r="D187" s="2571"/>
      <c r="E187" s="2572"/>
      <c r="F187" s="2352"/>
      <c r="G187" s="2353"/>
      <c r="H187" s="3280"/>
      <c r="I187" s="2392"/>
      <c r="J187" s="2393"/>
      <c r="K187" s="2393"/>
      <c r="L187" s="2393"/>
      <c r="M187" s="2578"/>
      <c r="N187" s="2394"/>
      <c r="O187" s="2359"/>
      <c r="P187" s="2360"/>
      <c r="Q187" s="2361"/>
      <c r="R187" s="2362"/>
      <c r="S187" s="2362"/>
      <c r="T187" s="2363"/>
      <c r="U187" s="1802"/>
      <c r="V187" s="2533">
        <v>10</v>
      </c>
      <c r="W187" s="2534"/>
      <c r="X187" s="2553"/>
      <c r="Y187" s="2553"/>
      <c r="Z187" s="2352"/>
      <c r="AA187" s="1951"/>
      <c r="AB187" s="1951"/>
      <c r="AC187" s="1951"/>
      <c r="AD187" s="1952"/>
      <c r="AE187" s="1885"/>
      <c r="AF187" s="2366"/>
      <c r="AG187" s="2368"/>
      <c r="AH187" s="2368"/>
      <c r="AI187" s="2368"/>
      <c r="AJ187" s="2369"/>
      <c r="AK187" s="2370"/>
      <c r="AL187" s="2371"/>
      <c r="AM187" s="2371"/>
      <c r="AN187" s="2372"/>
      <c r="AO187" s="1783"/>
      <c r="AP187" s="2373"/>
      <c r="AQ187" s="2360"/>
      <c r="AR187" s="1859"/>
      <c r="AS187" s="2573" t="e">
        <f t="shared" si="97"/>
        <v>#DIV/0!</v>
      </c>
      <c r="AT187" s="2574" t="e">
        <f t="shared" si="98"/>
        <v>#DIV/0!</v>
      </c>
      <c r="AU187" s="2574" t="e">
        <f t="shared" si="99"/>
        <v>#DIV/0!</v>
      </c>
      <c r="AV187" s="2574" t="e">
        <f t="shared" si="100"/>
        <v>#DIV/0!</v>
      </c>
      <c r="AW187" s="2575" t="e">
        <f t="shared" si="101"/>
        <v>#DIV/0!</v>
      </c>
      <c r="AX187" s="2575" t="e">
        <f t="shared" si="102"/>
        <v>#DIV/0!</v>
      </c>
      <c r="AY187" s="2575" t="e">
        <f t="shared" si="103"/>
        <v>#DIV/0!</v>
      </c>
      <c r="AZ187" s="2575" t="e">
        <f t="shared" si="104"/>
        <v>#DIV/0!</v>
      </c>
      <c r="BA187" s="2576" t="e">
        <f t="shared" si="105"/>
        <v>#DIV/0!</v>
      </c>
      <c r="BB187" s="2576" t="e">
        <f t="shared" si="106"/>
        <v>#DIV/0!</v>
      </c>
      <c r="BC187" s="2576" t="e">
        <f t="shared" si="107"/>
        <v>#DIV/0!</v>
      </c>
      <c r="BD187" s="2576" t="e">
        <f t="shared" si="108"/>
        <v>#DIV/0!</v>
      </c>
      <c r="BE187" s="1965">
        <v>0.2</v>
      </c>
      <c r="BF187" s="1965">
        <v>0.8</v>
      </c>
      <c r="BG187" s="2576" t="e">
        <f t="shared" si="109"/>
        <v>#DIV/0!</v>
      </c>
      <c r="BH187" s="2576" t="e">
        <f t="shared" si="110"/>
        <v>#DIV/0!</v>
      </c>
      <c r="BI187" s="2576" t="e">
        <f t="shared" si="111"/>
        <v>#DIV/0!</v>
      </c>
      <c r="BJ187" s="2576" t="e">
        <f t="shared" si="159"/>
        <v>#DIV/0!</v>
      </c>
      <c r="BK187" s="2576" t="e">
        <f t="shared" si="159"/>
        <v>#DIV/0!</v>
      </c>
      <c r="BL187" s="2576" t="e">
        <f t="shared" si="113"/>
        <v>#DIV/0!</v>
      </c>
      <c r="BM187" s="2576" t="e">
        <f t="shared" si="114"/>
        <v>#DIV/0!</v>
      </c>
      <c r="BN187" s="2576" t="e">
        <f t="shared" si="115"/>
        <v>#DIV/0!</v>
      </c>
      <c r="BO187" s="2576" t="e">
        <f t="shared" si="160"/>
        <v>#DIV/0!</v>
      </c>
      <c r="BP187" s="2576" t="e">
        <f t="shared" si="160"/>
        <v>#DIV/0!</v>
      </c>
      <c r="BQ187" s="2576" t="e">
        <f t="shared" si="160"/>
        <v>#DIV/0!</v>
      </c>
      <c r="BR187" s="2576" t="e">
        <f t="shared" si="160"/>
        <v>#DIV/0!</v>
      </c>
      <c r="BS187" s="2564"/>
      <c r="BT187" s="2564"/>
      <c r="BU187" s="2564"/>
      <c r="BV187" s="2564"/>
      <c r="BW187" s="2565"/>
      <c r="BX187" s="2565"/>
      <c r="BY187" s="2565"/>
      <c r="BZ187" s="2565"/>
      <c r="CA187" s="2566"/>
      <c r="CB187" s="1783"/>
      <c r="CC187" s="1967"/>
      <c r="CD187" s="1968"/>
      <c r="CE187" s="1968"/>
      <c r="CF187" s="2376"/>
      <c r="CG187" s="2377"/>
      <c r="CH187" s="1783"/>
      <c r="CI187" s="1783"/>
      <c r="CJ187" s="1783"/>
      <c r="CK187" s="1783"/>
      <c r="CL187" s="1783"/>
      <c r="CM187" s="1783"/>
      <c r="CN187" s="1783"/>
      <c r="CO187" s="1783"/>
      <c r="CP187" s="1783"/>
      <c r="CQ187" s="1783"/>
      <c r="CR187" s="1783"/>
      <c r="CS187" s="1783"/>
      <c r="CT187" s="1783"/>
    </row>
    <row r="188" spans="1:98" ht="15.75" customHeight="1">
      <c r="A188" s="1829">
        <v>23</v>
      </c>
      <c r="B188" s="2537"/>
      <c r="C188" s="2538"/>
      <c r="D188" s="2245"/>
      <c r="E188" s="2246"/>
      <c r="F188" s="1833"/>
      <c r="G188" s="1872"/>
      <c r="H188" s="1847"/>
      <c r="I188" s="1836"/>
      <c r="J188" s="1837"/>
      <c r="K188" s="1837"/>
      <c r="L188" s="1837"/>
      <c r="M188" s="3719"/>
      <c r="N188" s="1839"/>
      <c r="O188" s="2378"/>
      <c r="P188" s="2539"/>
      <c r="Q188" s="1842"/>
      <c r="R188" s="1843"/>
      <c r="S188" s="1843"/>
      <c r="T188" s="1844"/>
      <c r="U188" s="1802"/>
      <c r="V188" s="2241">
        <v>1</v>
      </c>
      <c r="W188" s="2378"/>
      <c r="X188" s="2554"/>
      <c r="Y188" s="2554"/>
      <c r="Z188" s="1833"/>
      <c r="AA188" s="1849"/>
      <c r="AB188" s="1849"/>
      <c r="AC188" s="1849"/>
      <c r="AD188" s="1850"/>
      <c r="AE188" s="1885"/>
      <c r="AF188" s="1851"/>
      <c r="AG188" s="1887"/>
      <c r="AH188" s="1887"/>
      <c r="AI188" s="1887"/>
      <c r="AJ188" s="1853"/>
      <c r="AK188" s="1854"/>
      <c r="AL188" s="1855"/>
      <c r="AM188" s="1855"/>
      <c r="AN188" s="1856"/>
      <c r="AO188" s="1783"/>
      <c r="AP188" s="1857"/>
      <c r="AQ188" s="1858"/>
      <c r="AR188" s="1859"/>
      <c r="AS188" s="2567" t="e">
        <f t="shared" si="97"/>
        <v>#DIV/0!</v>
      </c>
      <c r="AT188" s="2568" t="e">
        <f t="shared" si="98"/>
        <v>#DIV/0!</v>
      </c>
      <c r="AU188" s="2568" t="e">
        <f t="shared" si="99"/>
        <v>#DIV/0!</v>
      </c>
      <c r="AV188" s="2568" t="e">
        <f t="shared" si="100"/>
        <v>#DIV/0!</v>
      </c>
      <c r="AW188" s="2569" t="e">
        <f t="shared" si="101"/>
        <v>#DIV/0!</v>
      </c>
      <c r="AX188" s="2569" t="e">
        <f t="shared" si="102"/>
        <v>#DIV/0!</v>
      </c>
      <c r="AY188" s="2569" t="e">
        <f t="shared" si="103"/>
        <v>#DIV/0!</v>
      </c>
      <c r="AZ188" s="2569" t="e">
        <f t="shared" si="104"/>
        <v>#DIV/0!</v>
      </c>
      <c r="BA188" s="2570" t="e">
        <f t="shared" si="105"/>
        <v>#DIV/0!</v>
      </c>
      <c r="BB188" s="2570" t="e">
        <f t="shared" si="106"/>
        <v>#DIV/0!</v>
      </c>
      <c r="BC188" s="2570" t="e">
        <f t="shared" si="107"/>
        <v>#DIV/0!</v>
      </c>
      <c r="BD188" s="2570" t="e">
        <f t="shared" si="108"/>
        <v>#DIV/0!</v>
      </c>
      <c r="BE188" s="1864">
        <v>0.2</v>
      </c>
      <c r="BF188" s="1864">
        <v>0.8</v>
      </c>
      <c r="BG188" s="2570" t="e">
        <f t="shared" si="109"/>
        <v>#DIV/0!</v>
      </c>
      <c r="BH188" s="2570" t="e">
        <f t="shared" si="110"/>
        <v>#DIV/0!</v>
      </c>
      <c r="BI188" s="2570" t="e">
        <f t="shared" si="111"/>
        <v>#DIV/0!</v>
      </c>
      <c r="BJ188" s="2570" t="e">
        <f t="shared" si="159"/>
        <v>#DIV/0!</v>
      </c>
      <c r="BK188" s="2570" t="e">
        <f t="shared" si="159"/>
        <v>#DIV/0!</v>
      </c>
      <c r="BL188" s="2570" t="e">
        <f t="shared" si="113"/>
        <v>#DIV/0!</v>
      </c>
      <c r="BM188" s="2570" t="e">
        <f t="shared" si="114"/>
        <v>#DIV/0!</v>
      </c>
      <c r="BN188" s="2570" t="e">
        <f t="shared" si="115"/>
        <v>#DIV/0!</v>
      </c>
      <c r="BO188" s="2570" t="e">
        <f t="shared" si="160"/>
        <v>#DIV/0!</v>
      </c>
      <c r="BP188" s="2570" t="e">
        <f t="shared" si="160"/>
        <v>#DIV/0!</v>
      </c>
      <c r="BQ188" s="2570" t="e">
        <f t="shared" si="160"/>
        <v>#DIV/0!</v>
      </c>
      <c r="BR188" s="2570" t="e">
        <f t="shared" si="160"/>
        <v>#DIV/0!</v>
      </c>
      <c r="BS188" s="2556" t="e">
        <f t="shared" ref="BS188:BV188" si="161">AVERAGEIF(BO188:BO197,"&lt;&gt;#¡DIV/0!")</f>
        <v>#DIV/0!</v>
      </c>
      <c r="BT188" s="2556" t="e">
        <f t="shared" si="161"/>
        <v>#DIV/0!</v>
      </c>
      <c r="BU188" s="2556" t="e">
        <f t="shared" si="161"/>
        <v>#DIV/0!</v>
      </c>
      <c r="BV188" s="2556" t="e">
        <f t="shared" si="161"/>
        <v>#DIV/0!</v>
      </c>
      <c r="BW188" s="2557" t="e">
        <f>+C188*BS188</f>
        <v>#DIV/0!</v>
      </c>
      <c r="BX188" s="2557" t="e">
        <f>+C188*BT188</f>
        <v>#DIV/0!</v>
      </c>
      <c r="BY188" s="2557" t="e">
        <f>+C188*BU188</f>
        <v>#DIV/0!</v>
      </c>
      <c r="BZ188" s="2557" t="e">
        <f>+C188*BV188</f>
        <v>#DIV/0!</v>
      </c>
      <c r="CA188" s="2558" t="e">
        <f>SUM(BW188:BZ197)</f>
        <v>#DIV/0!</v>
      </c>
      <c r="CB188" s="2577"/>
      <c r="CC188" s="1868" t="e">
        <f t="shared" ref="CC188:CF188" si="162">+Q188/$N$188</f>
        <v>#DIV/0!</v>
      </c>
      <c r="CD188" s="1869" t="e">
        <f t="shared" si="162"/>
        <v>#DIV/0!</v>
      </c>
      <c r="CE188" s="1869" t="e">
        <f t="shared" si="162"/>
        <v>#DIV/0!</v>
      </c>
      <c r="CF188" s="2348" t="e">
        <f t="shared" si="162"/>
        <v>#DIV/0!</v>
      </c>
      <c r="CG188" s="2349" t="e">
        <f>AVERAGE(CC188:CF197)</f>
        <v>#DIV/0!</v>
      </c>
      <c r="CH188" s="2577"/>
      <c r="CI188" s="2577"/>
      <c r="CJ188" s="2577"/>
      <c r="CK188" s="2577"/>
      <c r="CL188" s="2577"/>
      <c r="CM188" s="2577"/>
      <c r="CN188" s="2577"/>
      <c r="CO188" s="2577"/>
      <c r="CP188" s="2577"/>
      <c r="CQ188" s="2577"/>
      <c r="CR188" s="2577"/>
      <c r="CS188" s="2577"/>
      <c r="CT188" s="2577"/>
    </row>
    <row r="189" spans="1:98" ht="15.75" customHeight="1">
      <c r="A189" s="2068"/>
      <c r="B189" s="2004"/>
      <c r="C189" s="2541"/>
      <c r="D189" s="2251"/>
      <c r="E189" s="2252"/>
      <c r="F189" s="1891"/>
      <c r="G189" s="1892"/>
      <c r="H189" s="2257"/>
      <c r="I189" s="2226"/>
      <c r="J189" s="2227"/>
      <c r="K189" s="2227"/>
      <c r="L189" s="2227"/>
      <c r="M189" s="3720"/>
      <c r="N189" s="1685"/>
      <c r="O189" s="1898"/>
      <c r="P189" s="1918"/>
      <c r="Q189" s="2073"/>
      <c r="R189" s="1901"/>
      <c r="S189" s="1901"/>
      <c r="T189" s="1902"/>
      <c r="U189" s="1802"/>
      <c r="V189" s="2234">
        <v>2</v>
      </c>
      <c r="W189" s="2502"/>
      <c r="X189" s="2552"/>
      <c r="Y189" s="2552"/>
      <c r="Z189" s="1891"/>
      <c r="AA189" s="1908"/>
      <c r="AB189" s="1908"/>
      <c r="AC189" s="1908"/>
      <c r="AD189" s="1909"/>
      <c r="AE189" s="1885"/>
      <c r="AF189" s="1932"/>
      <c r="AG189" s="1934"/>
      <c r="AH189" s="1934"/>
      <c r="AI189" s="1934"/>
      <c r="AJ189" s="1935"/>
      <c r="AK189" s="1914"/>
      <c r="AL189" s="1915"/>
      <c r="AM189" s="1915"/>
      <c r="AN189" s="1916"/>
      <c r="AO189" s="1783"/>
      <c r="AP189" s="1917"/>
      <c r="AQ189" s="1918"/>
      <c r="AR189" s="1859"/>
      <c r="AS189" s="1995" t="e">
        <f t="shared" si="97"/>
        <v>#DIV/0!</v>
      </c>
      <c r="AT189" s="1996" t="e">
        <f t="shared" si="98"/>
        <v>#DIV/0!</v>
      </c>
      <c r="AU189" s="1996" t="e">
        <f t="shared" si="99"/>
        <v>#DIV/0!</v>
      </c>
      <c r="AV189" s="1996" t="e">
        <f t="shared" si="100"/>
        <v>#DIV/0!</v>
      </c>
      <c r="AW189" s="2224" t="e">
        <f t="shared" si="101"/>
        <v>#DIV/0!</v>
      </c>
      <c r="AX189" s="2224" t="e">
        <f t="shared" si="102"/>
        <v>#DIV/0!</v>
      </c>
      <c r="AY189" s="2224" t="e">
        <f t="shared" si="103"/>
        <v>#DIV/0!</v>
      </c>
      <c r="AZ189" s="2224" t="e">
        <f t="shared" si="104"/>
        <v>#DIV/0!</v>
      </c>
      <c r="BA189" s="1999" t="e">
        <f t="shared" si="105"/>
        <v>#DIV/0!</v>
      </c>
      <c r="BB189" s="1999" t="e">
        <f t="shared" si="106"/>
        <v>#DIV/0!</v>
      </c>
      <c r="BC189" s="1999" t="e">
        <f t="shared" si="107"/>
        <v>#DIV/0!</v>
      </c>
      <c r="BD189" s="1999" t="e">
        <f t="shared" si="108"/>
        <v>#DIV/0!</v>
      </c>
      <c r="BE189" s="1923">
        <v>0.2</v>
      </c>
      <c r="BF189" s="1923">
        <v>0.8</v>
      </c>
      <c r="BG189" s="1999" t="e">
        <f t="shared" si="109"/>
        <v>#DIV/0!</v>
      </c>
      <c r="BH189" s="1999" t="e">
        <f t="shared" si="110"/>
        <v>#DIV/0!</v>
      </c>
      <c r="BI189" s="1999" t="e">
        <f t="shared" si="111"/>
        <v>#DIV/0!</v>
      </c>
      <c r="BJ189" s="1999" t="e">
        <f t="shared" si="159"/>
        <v>#DIV/0!</v>
      </c>
      <c r="BK189" s="1999" t="e">
        <f t="shared" si="159"/>
        <v>#DIV/0!</v>
      </c>
      <c r="BL189" s="1999" t="e">
        <f t="shared" si="113"/>
        <v>#DIV/0!</v>
      </c>
      <c r="BM189" s="1999" t="e">
        <f t="shared" si="114"/>
        <v>#DIV/0!</v>
      </c>
      <c r="BN189" s="1999" t="e">
        <f t="shared" si="115"/>
        <v>#DIV/0!</v>
      </c>
      <c r="BO189" s="1999" t="e">
        <f t="shared" si="160"/>
        <v>#DIV/0!</v>
      </c>
      <c r="BP189" s="1999" t="e">
        <f t="shared" si="160"/>
        <v>#DIV/0!</v>
      </c>
      <c r="BQ189" s="1999" t="e">
        <f t="shared" si="160"/>
        <v>#DIV/0!</v>
      </c>
      <c r="BR189" s="1999" t="e">
        <f t="shared" si="160"/>
        <v>#DIV/0!</v>
      </c>
      <c r="BS189" s="2560"/>
      <c r="BT189" s="2560"/>
      <c r="BU189" s="2560"/>
      <c r="BV189" s="2560"/>
      <c r="BW189" s="2561"/>
      <c r="BX189" s="2561"/>
      <c r="BY189" s="2561"/>
      <c r="BZ189" s="2561"/>
      <c r="CA189" s="2562"/>
      <c r="CC189" s="1926"/>
      <c r="CD189" s="1927"/>
      <c r="CE189" s="1927"/>
      <c r="CF189" s="2225"/>
      <c r="CG189" s="2002"/>
    </row>
    <row r="190" spans="1:98" ht="15.75" customHeight="1">
      <c r="A190" s="2068"/>
      <c r="B190" s="2004"/>
      <c r="C190" s="2541"/>
      <c r="D190" s="2251"/>
      <c r="E190" s="2252"/>
      <c r="F190" s="1891"/>
      <c r="G190" s="1892"/>
      <c r="H190" s="2257"/>
      <c r="I190" s="2226"/>
      <c r="J190" s="2227"/>
      <c r="K190" s="2227"/>
      <c r="L190" s="2227"/>
      <c r="M190" s="3720"/>
      <c r="N190" s="1685"/>
      <c r="O190" s="1898"/>
      <c r="P190" s="1918"/>
      <c r="Q190" s="2073"/>
      <c r="R190" s="1901"/>
      <c r="S190" s="1901"/>
      <c r="T190" s="1902"/>
      <c r="U190" s="1802"/>
      <c r="V190" s="2234">
        <v>3</v>
      </c>
      <c r="W190" s="2502"/>
      <c r="X190" s="2552"/>
      <c r="Y190" s="2552"/>
      <c r="Z190" s="1891"/>
      <c r="AA190" s="1908"/>
      <c r="AB190" s="1908"/>
      <c r="AC190" s="1908"/>
      <c r="AD190" s="1909"/>
      <c r="AE190" s="1885"/>
      <c r="AF190" s="1932"/>
      <c r="AG190" s="1934"/>
      <c r="AH190" s="1934"/>
      <c r="AI190" s="1934"/>
      <c r="AJ190" s="1935"/>
      <c r="AK190" s="1914"/>
      <c r="AL190" s="1915"/>
      <c r="AM190" s="1915"/>
      <c r="AN190" s="1916"/>
      <c r="AO190" s="1783"/>
      <c r="AP190" s="1917"/>
      <c r="AQ190" s="1918"/>
      <c r="AR190" s="1859"/>
      <c r="AS190" s="1995" t="e">
        <f t="shared" si="97"/>
        <v>#DIV/0!</v>
      </c>
      <c r="AT190" s="1996" t="e">
        <f t="shared" si="98"/>
        <v>#DIV/0!</v>
      </c>
      <c r="AU190" s="1996" t="e">
        <f t="shared" si="99"/>
        <v>#DIV/0!</v>
      </c>
      <c r="AV190" s="1996" t="e">
        <f t="shared" si="100"/>
        <v>#DIV/0!</v>
      </c>
      <c r="AW190" s="2224" t="e">
        <f t="shared" si="101"/>
        <v>#DIV/0!</v>
      </c>
      <c r="AX190" s="2224" t="e">
        <f t="shared" si="102"/>
        <v>#DIV/0!</v>
      </c>
      <c r="AY190" s="2224" t="e">
        <f t="shared" si="103"/>
        <v>#DIV/0!</v>
      </c>
      <c r="AZ190" s="2224" t="e">
        <f t="shared" si="104"/>
        <v>#DIV/0!</v>
      </c>
      <c r="BA190" s="1999" t="e">
        <f t="shared" si="105"/>
        <v>#DIV/0!</v>
      </c>
      <c r="BB190" s="1999" t="e">
        <f t="shared" si="106"/>
        <v>#DIV/0!</v>
      </c>
      <c r="BC190" s="1999" t="e">
        <f t="shared" si="107"/>
        <v>#DIV/0!</v>
      </c>
      <c r="BD190" s="1999" t="e">
        <f t="shared" si="108"/>
        <v>#DIV/0!</v>
      </c>
      <c r="BE190" s="1923">
        <v>0.2</v>
      </c>
      <c r="BF190" s="1923">
        <v>0.8</v>
      </c>
      <c r="BG190" s="1999" t="e">
        <f t="shared" si="109"/>
        <v>#DIV/0!</v>
      </c>
      <c r="BH190" s="1999" t="e">
        <f t="shared" si="110"/>
        <v>#DIV/0!</v>
      </c>
      <c r="BI190" s="1999" t="e">
        <f t="shared" si="111"/>
        <v>#DIV/0!</v>
      </c>
      <c r="BJ190" s="1999" t="e">
        <f t="shared" si="159"/>
        <v>#DIV/0!</v>
      </c>
      <c r="BK190" s="1999" t="e">
        <f t="shared" si="159"/>
        <v>#DIV/0!</v>
      </c>
      <c r="BL190" s="1999" t="e">
        <f t="shared" si="113"/>
        <v>#DIV/0!</v>
      </c>
      <c r="BM190" s="1999" t="e">
        <f t="shared" si="114"/>
        <v>#DIV/0!</v>
      </c>
      <c r="BN190" s="1999" t="e">
        <f t="shared" si="115"/>
        <v>#DIV/0!</v>
      </c>
      <c r="BO190" s="1999" t="e">
        <f t="shared" si="160"/>
        <v>#DIV/0!</v>
      </c>
      <c r="BP190" s="1999" t="e">
        <f t="shared" si="160"/>
        <v>#DIV/0!</v>
      </c>
      <c r="BQ190" s="1999" t="e">
        <f t="shared" si="160"/>
        <v>#DIV/0!</v>
      </c>
      <c r="BR190" s="1999" t="e">
        <f t="shared" si="160"/>
        <v>#DIV/0!</v>
      </c>
      <c r="BS190" s="2560"/>
      <c r="BT190" s="2560"/>
      <c r="BU190" s="2560"/>
      <c r="BV190" s="2560"/>
      <c r="BW190" s="2561"/>
      <c r="BX190" s="2561"/>
      <c r="BY190" s="2561"/>
      <c r="BZ190" s="2561"/>
      <c r="CA190" s="2562"/>
      <c r="CC190" s="1926"/>
      <c r="CD190" s="1927"/>
      <c r="CE190" s="1927"/>
      <c r="CF190" s="2225"/>
      <c r="CG190" s="2002"/>
    </row>
    <row r="191" spans="1:98" ht="15.75" customHeight="1">
      <c r="A191" s="2068"/>
      <c r="B191" s="2004"/>
      <c r="C191" s="2541"/>
      <c r="D191" s="2251"/>
      <c r="E191" s="2252"/>
      <c r="F191" s="1891"/>
      <c r="G191" s="1892"/>
      <c r="H191" s="2257"/>
      <c r="I191" s="2226"/>
      <c r="J191" s="2227"/>
      <c r="K191" s="2227"/>
      <c r="L191" s="2227"/>
      <c r="M191" s="3720"/>
      <c r="N191" s="1685"/>
      <c r="O191" s="1898"/>
      <c r="P191" s="1918"/>
      <c r="Q191" s="2073"/>
      <c r="R191" s="1901"/>
      <c r="S191" s="1901"/>
      <c r="T191" s="1902"/>
      <c r="U191" s="1802"/>
      <c r="V191" s="2234">
        <v>4</v>
      </c>
      <c r="W191" s="2502"/>
      <c r="X191" s="2552"/>
      <c r="Y191" s="2552"/>
      <c r="Z191" s="1891"/>
      <c r="AA191" s="1908"/>
      <c r="AB191" s="1908"/>
      <c r="AC191" s="1908"/>
      <c r="AD191" s="1909"/>
      <c r="AE191" s="1885"/>
      <c r="AF191" s="1932"/>
      <c r="AG191" s="1934"/>
      <c r="AH191" s="1934"/>
      <c r="AI191" s="1934"/>
      <c r="AJ191" s="1935"/>
      <c r="AK191" s="1914"/>
      <c r="AL191" s="1915"/>
      <c r="AM191" s="1915"/>
      <c r="AN191" s="1916"/>
      <c r="AO191" s="1783"/>
      <c r="AP191" s="1917"/>
      <c r="AQ191" s="1918"/>
      <c r="AR191" s="1859"/>
      <c r="AS191" s="1995" t="e">
        <f t="shared" si="97"/>
        <v>#DIV/0!</v>
      </c>
      <c r="AT191" s="1996" t="e">
        <f t="shared" si="98"/>
        <v>#DIV/0!</v>
      </c>
      <c r="AU191" s="1996" t="e">
        <f t="shared" si="99"/>
        <v>#DIV/0!</v>
      </c>
      <c r="AV191" s="1996" t="e">
        <f t="shared" si="100"/>
        <v>#DIV/0!</v>
      </c>
      <c r="AW191" s="2224" t="e">
        <f t="shared" si="101"/>
        <v>#DIV/0!</v>
      </c>
      <c r="AX191" s="2224" t="e">
        <f t="shared" si="102"/>
        <v>#DIV/0!</v>
      </c>
      <c r="AY191" s="2224" t="e">
        <f t="shared" si="103"/>
        <v>#DIV/0!</v>
      </c>
      <c r="AZ191" s="2224" t="e">
        <f t="shared" si="104"/>
        <v>#DIV/0!</v>
      </c>
      <c r="BA191" s="1999" t="e">
        <f t="shared" si="105"/>
        <v>#DIV/0!</v>
      </c>
      <c r="BB191" s="1999" t="e">
        <f t="shared" si="106"/>
        <v>#DIV/0!</v>
      </c>
      <c r="BC191" s="1999" t="e">
        <f t="shared" si="107"/>
        <v>#DIV/0!</v>
      </c>
      <c r="BD191" s="1999" t="e">
        <f t="shared" si="108"/>
        <v>#DIV/0!</v>
      </c>
      <c r="BE191" s="1923">
        <v>0.2</v>
      </c>
      <c r="BF191" s="1923">
        <v>0.8</v>
      </c>
      <c r="BG191" s="1999" t="e">
        <f t="shared" si="109"/>
        <v>#DIV/0!</v>
      </c>
      <c r="BH191" s="1999" t="e">
        <f t="shared" si="110"/>
        <v>#DIV/0!</v>
      </c>
      <c r="BI191" s="1999" t="e">
        <f t="shared" si="111"/>
        <v>#DIV/0!</v>
      </c>
      <c r="BJ191" s="1999" t="e">
        <f t="shared" si="159"/>
        <v>#DIV/0!</v>
      </c>
      <c r="BK191" s="1999" t="e">
        <f t="shared" si="159"/>
        <v>#DIV/0!</v>
      </c>
      <c r="BL191" s="1999" t="e">
        <f t="shared" si="113"/>
        <v>#DIV/0!</v>
      </c>
      <c r="BM191" s="1999" t="e">
        <f t="shared" si="114"/>
        <v>#DIV/0!</v>
      </c>
      <c r="BN191" s="1999" t="e">
        <f t="shared" si="115"/>
        <v>#DIV/0!</v>
      </c>
      <c r="BO191" s="1999" t="e">
        <f t="shared" si="160"/>
        <v>#DIV/0!</v>
      </c>
      <c r="BP191" s="1999" t="e">
        <f t="shared" si="160"/>
        <v>#DIV/0!</v>
      </c>
      <c r="BQ191" s="1999" t="e">
        <f t="shared" si="160"/>
        <v>#DIV/0!</v>
      </c>
      <c r="BR191" s="1999" t="e">
        <f t="shared" si="160"/>
        <v>#DIV/0!</v>
      </c>
      <c r="BS191" s="2560"/>
      <c r="BT191" s="2560"/>
      <c r="BU191" s="2560"/>
      <c r="BV191" s="2560"/>
      <c r="BW191" s="2561"/>
      <c r="BX191" s="2561"/>
      <c r="BY191" s="2561"/>
      <c r="BZ191" s="2561"/>
      <c r="CA191" s="2562"/>
      <c r="CC191" s="1926"/>
      <c r="CD191" s="1927"/>
      <c r="CE191" s="1927"/>
      <c r="CF191" s="2225"/>
      <c r="CG191" s="2002"/>
    </row>
    <row r="192" spans="1:98" ht="15.75" customHeight="1">
      <c r="A192" s="2068"/>
      <c r="B192" s="2004"/>
      <c r="C192" s="2541"/>
      <c r="D192" s="2251"/>
      <c r="E192" s="2252"/>
      <c r="F192" s="1891"/>
      <c r="G192" s="1892"/>
      <c r="H192" s="2257"/>
      <c r="I192" s="2226"/>
      <c r="J192" s="2227"/>
      <c r="K192" s="2227"/>
      <c r="L192" s="2227"/>
      <c r="M192" s="3720"/>
      <c r="N192" s="1685"/>
      <c r="O192" s="1898"/>
      <c r="P192" s="1918"/>
      <c r="Q192" s="2073"/>
      <c r="R192" s="1901"/>
      <c r="S192" s="1901"/>
      <c r="T192" s="1902"/>
      <c r="U192" s="1802"/>
      <c r="V192" s="2234">
        <v>5</v>
      </c>
      <c r="W192" s="2502"/>
      <c r="X192" s="2552"/>
      <c r="Y192" s="2552"/>
      <c r="Z192" s="1891"/>
      <c r="AA192" s="1908"/>
      <c r="AB192" s="1908"/>
      <c r="AC192" s="1908"/>
      <c r="AD192" s="1909"/>
      <c r="AE192" s="1885"/>
      <c r="AF192" s="1932"/>
      <c r="AG192" s="1934"/>
      <c r="AH192" s="1934"/>
      <c r="AI192" s="1934"/>
      <c r="AJ192" s="1935"/>
      <c r="AK192" s="1914"/>
      <c r="AL192" s="1915"/>
      <c r="AM192" s="1915"/>
      <c r="AN192" s="1916"/>
      <c r="AO192" s="1783"/>
      <c r="AP192" s="1917"/>
      <c r="AQ192" s="1918"/>
      <c r="AR192" s="1859"/>
      <c r="AS192" s="1995" t="e">
        <f t="shared" si="97"/>
        <v>#DIV/0!</v>
      </c>
      <c r="AT192" s="1996" t="e">
        <f t="shared" si="98"/>
        <v>#DIV/0!</v>
      </c>
      <c r="AU192" s="1996" t="e">
        <f t="shared" si="99"/>
        <v>#DIV/0!</v>
      </c>
      <c r="AV192" s="1996" t="e">
        <f t="shared" si="100"/>
        <v>#DIV/0!</v>
      </c>
      <c r="AW192" s="2224" t="e">
        <f t="shared" si="101"/>
        <v>#DIV/0!</v>
      </c>
      <c r="AX192" s="2224" t="e">
        <f t="shared" si="102"/>
        <v>#DIV/0!</v>
      </c>
      <c r="AY192" s="2224" t="e">
        <f t="shared" si="103"/>
        <v>#DIV/0!</v>
      </c>
      <c r="AZ192" s="2224" t="e">
        <f t="shared" si="104"/>
        <v>#DIV/0!</v>
      </c>
      <c r="BA192" s="1999" t="e">
        <f t="shared" si="105"/>
        <v>#DIV/0!</v>
      </c>
      <c r="BB192" s="1999" t="e">
        <f t="shared" si="106"/>
        <v>#DIV/0!</v>
      </c>
      <c r="BC192" s="1999" t="e">
        <f t="shared" si="107"/>
        <v>#DIV/0!</v>
      </c>
      <c r="BD192" s="1999" t="e">
        <f t="shared" si="108"/>
        <v>#DIV/0!</v>
      </c>
      <c r="BE192" s="1923">
        <v>0.2</v>
      </c>
      <c r="BF192" s="1923">
        <v>0.8</v>
      </c>
      <c r="BG192" s="1999" t="e">
        <f t="shared" si="109"/>
        <v>#DIV/0!</v>
      </c>
      <c r="BH192" s="1999" t="e">
        <f t="shared" si="110"/>
        <v>#DIV/0!</v>
      </c>
      <c r="BI192" s="1999" t="e">
        <f t="shared" si="111"/>
        <v>#DIV/0!</v>
      </c>
      <c r="BJ192" s="1999" t="e">
        <f t="shared" si="159"/>
        <v>#DIV/0!</v>
      </c>
      <c r="BK192" s="1999" t="e">
        <f t="shared" si="159"/>
        <v>#DIV/0!</v>
      </c>
      <c r="BL192" s="1999" t="e">
        <f t="shared" si="113"/>
        <v>#DIV/0!</v>
      </c>
      <c r="BM192" s="1999" t="e">
        <f t="shared" si="114"/>
        <v>#DIV/0!</v>
      </c>
      <c r="BN192" s="1999" t="e">
        <f t="shared" si="115"/>
        <v>#DIV/0!</v>
      </c>
      <c r="BO192" s="1999" t="e">
        <f t="shared" si="160"/>
        <v>#DIV/0!</v>
      </c>
      <c r="BP192" s="1999" t="e">
        <f t="shared" si="160"/>
        <v>#DIV/0!</v>
      </c>
      <c r="BQ192" s="1999" t="e">
        <f t="shared" si="160"/>
        <v>#DIV/0!</v>
      </c>
      <c r="BR192" s="1999" t="e">
        <f t="shared" si="160"/>
        <v>#DIV/0!</v>
      </c>
      <c r="BS192" s="2560"/>
      <c r="BT192" s="2560"/>
      <c r="BU192" s="2560"/>
      <c r="BV192" s="2560"/>
      <c r="BW192" s="2561"/>
      <c r="BX192" s="2561"/>
      <c r="BY192" s="2561"/>
      <c r="BZ192" s="2561"/>
      <c r="CA192" s="2562"/>
      <c r="CC192" s="1926"/>
      <c r="CD192" s="1927"/>
      <c r="CE192" s="1927"/>
      <c r="CF192" s="2225"/>
      <c r="CG192" s="2002"/>
    </row>
    <row r="193" spans="1:85" ht="15.75" customHeight="1">
      <c r="A193" s="2068"/>
      <c r="B193" s="2004"/>
      <c r="C193" s="2541"/>
      <c r="D193" s="2251"/>
      <c r="E193" s="2252"/>
      <c r="F193" s="1891"/>
      <c r="G193" s="1892"/>
      <c r="H193" s="2257"/>
      <c r="I193" s="2226"/>
      <c r="J193" s="2227"/>
      <c r="K193" s="2227"/>
      <c r="L193" s="2227"/>
      <c r="M193" s="3720"/>
      <c r="N193" s="1685"/>
      <c r="O193" s="1898"/>
      <c r="P193" s="1918"/>
      <c r="Q193" s="2073"/>
      <c r="R193" s="1901"/>
      <c r="S193" s="1901"/>
      <c r="T193" s="1902"/>
      <c r="U193" s="1802"/>
      <c r="V193" s="2234">
        <v>6</v>
      </c>
      <c r="W193" s="2502"/>
      <c r="X193" s="2552"/>
      <c r="Y193" s="2552"/>
      <c r="Z193" s="1891"/>
      <c r="AA193" s="1908"/>
      <c r="AB193" s="1908"/>
      <c r="AC193" s="1908"/>
      <c r="AD193" s="1909"/>
      <c r="AE193" s="1885"/>
      <c r="AF193" s="1932"/>
      <c r="AG193" s="1934"/>
      <c r="AH193" s="1934"/>
      <c r="AI193" s="1934"/>
      <c r="AJ193" s="1935"/>
      <c r="AK193" s="1914"/>
      <c r="AL193" s="1915"/>
      <c r="AM193" s="1915"/>
      <c r="AN193" s="1916"/>
      <c r="AO193" s="1783"/>
      <c r="AP193" s="1917"/>
      <c r="AQ193" s="1918"/>
      <c r="AR193" s="1859"/>
      <c r="AS193" s="1995" t="e">
        <f t="shared" si="97"/>
        <v>#DIV/0!</v>
      </c>
      <c r="AT193" s="1996" t="e">
        <f t="shared" si="98"/>
        <v>#DIV/0!</v>
      </c>
      <c r="AU193" s="1996" t="e">
        <f t="shared" si="99"/>
        <v>#DIV/0!</v>
      </c>
      <c r="AV193" s="1996" t="e">
        <f t="shared" si="100"/>
        <v>#DIV/0!</v>
      </c>
      <c r="AW193" s="2224" t="e">
        <f t="shared" si="101"/>
        <v>#DIV/0!</v>
      </c>
      <c r="AX193" s="2224" t="e">
        <f t="shared" si="102"/>
        <v>#DIV/0!</v>
      </c>
      <c r="AY193" s="2224" t="e">
        <f t="shared" si="103"/>
        <v>#DIV/0!</v>
      </c>
      <c r="AZ193" s="2224" t="e">
        <f t="shared" si="104"/>
        <v>#DIV/0!</v>
      </c>
      <c r="BA193" s="1999" t="e">
        <f t="shared" si="105"/>
        <v>#DIV/0!</v>
      </c>
      <c r="BB193" s="1999" t="e">
        <f t="shared" si="106"/>
        <v>#DIV/0!</v>
      </c>
      <c r="BC193" s="1999" t="e">
        <f t="shared" si="107"/>
        <v>#DIV/0!</v>
      </c>
      <c r="BD193" s="1999" t="e">
        <f t="shared" si="108"/>
        <v>#DIV/0!</v>
      </c>
      <c r="BE193" s="1923">
        <v>0.2</v>
      </c>
      <c r="BF193" s="1923">
        <v>0.8</v>
      </c>
      <c r="BG193" s="1999" t="e">
        <f t="shared" si="109"/>
        <v>#DIV/0!</v>
      </c>
      <c r="BH193" s="1999" t="e">
        <f t="shared" si="110"/>
        <v>#DIV/0!</v>
      </c>
      <c r="BI193" s="1999" t="e">
        <f t="shared" si="111"/>
        <v>#DIV/0!</v>
      </c>
      <c r="BJ193" s="1999" t="e">
        <f t="shared" si="159"/>
        <v>#DIV/0!</v>
      </c>
      <c r="BK193" s="1999" t="e">
        <f t="shared" si="159"/>
        <v>#DIV/0!</v>
      </c>
      <c r="BL193" s="1999" t="e">
        <f t="shared" si="113"/>
        <v>#DIV/0!</v>
      </c>
      <c r="BM193" s="1999" t="e">
        <f t="shared" si="114"/>
        <v>#DIV/0!</v>
      </c>
      <c r="BN193" s="1999" t="e">
        <f t="shared" si="115"/>
        <v>#DIV/0!</v>
      </c>
      <c r="BO193" s="1999" t="e">
        <f t="shared" si="160"/>
        <v>#DIV/0!</v>
      </c>
      <c r="BP193" s="1999" t="e">
        <f t="shared" si="160"/>
        <v>#DIV/0!</v>
      </c>
      <c r="BQ193" s="1999" t="e">
        <f t="shared" si="160"/>
        <v>#DIV/0!</v>
      </c>
      <c r="BR193" s="1999" t="e">
        <f t="shared" si="160"/>
        <v>#DIV/0!</v>
      </c>
      <c r="BS193" s="2560"/>
      <c r="BT193" s="2560"/>
      <c r="BU193" s="2560"/>
      <c r="BV193" s="2560"/>
      <c r="BW193" s="2561"/>
      <c r="BX193" s="2561"/>
      <c r="BY193" s="2561"/>
      <c r="BZ193" s="2561"/>
      <c r="CA193" s="2562"/>
      <c r="CC193" s="1926"/>
      <c r="CD193" s="1927"/>
      <c r="CE193" s="1927"/>
      <c r="CF193" s="2225"/>
      <c r="CG193" s="2002"/>
    </row>
    <row r="194" spans="1:85" ht="15.75" customHeight="1">
      <c r="A194" s="2068"/>
      <c r="B194" s="2004"/>
      <c r="C194" s="2541"/>
      <c r="D194" s="2251"/>
      <c r="E194" s="2252"/>
      <c r="F194" s="1891"/>
      <c r="G194" s="1892"/>
      <c r="H194" s="2257"/>
      <c r="I194" s="2226"/>
      <c r="J194" s="2227"/>
      <c r="K194" s="2227"/>
      <c r="L194" s="2227"/>
      <c r="M194" s="3720"/>
      <c r="N194" s="1685"/>
      <c r="O194" s="1898"/>
      <c r="P194" s="1918"/>
      <c r="Q194" s="2073"/>
      <c r="R194" s="1901"/>
      <c r="S194" s="1901"/>
      <c r="T194" s="1902"/>
      <c r="U194" s="1802"/>
      <c r="V194" s="2234">
        <v>7</v>
      </c>
      <c r="W194" s="2502"/>
      <c r="X194" s="2552"/>
      <c r="Y194" s="2552"/>
      <c r="Z194" s="1891"/>
      <c r="AA194" s="1908"/>
      <c r="AB194" s="1908"/>
      <c r="AC194" s="1908"/>
      <c r="AD194" s="1909"/>
      <c r="AE194" s="1885"/>
      <c r="AF194" s="1932"/>
      <c r="AG194" s="1934"/>
      <c r="AH194" s="1934"/>
      <c r="AI194" s="1934"/>
      <c r="AJ194" s="1935"/>
      <c r="AK194" s="1914"/>
      <c r="AL194" s="1915"/>
      <c r="AM194" s="1915"/>
      <c r="AN194" s="1916"/>
      <c r="AO194" s="1783"/>
      <c r="AP194" s="1917"/>
      <c r="AQ194" s="1918"/>
      <c r="AR194" s="1859"/>
      <c r="AS194" s="1995" t="e">
        <f t="shared" si="97"/>
        <v>#DIV/0!</v>
      </c>
      <c r="AT194" s="1996" t="e">
        <f t="shared" si="98"/>
        <v>#DIV/0!</v>
      </c>
      <c r="AU194" s="1996" t="e">
        <f t="shared" si="99"/>
        <v>#DIV/0!</v>
      </c>
      <c r="AV194" s="1996" t="e">
        <f t="shared" si="100"/>
        <v>#DIV/0!</v>
      </c>
      <c r="AW194" s="2224" t="e">
        <f t="shared" si="101"/>
        <v>#DIV/0!</v>
      </c>
      <c r="AX194" s="2224" t="e">
        <f t="shared" si="102"/>
        <v>#DIV/0!</v>
      </c>
      <c r="AY194" s="2224" t="e">
        <f t="shared" si="103"/>
        <v>#DIV/0!</v>
      </c>
      <c r="AZ194" s="2224" t="e">
        <f t="shared" si="104"/>
        <v>#DIV/0!</v>
      </c>
      <c r="BA194" s="1999" t="e">
        <f t="shared" si="105"/>
        <v>#DIV/0!</v>
      </c>
      <c r="BB194" s="1999" t="e">
        <f t="shared" si="106"/>
        <v>#DIV/0!</v>
      </c>
      <c r="BC194" s="1999" t="e">
        <f t="shared" si="107"/>
        <v>#DIV/0!</v>
      </c>
      <c r="BD194" s="1999" t="e">
        <f t="shared" si="108"/>
        <v>#DIV/0!</v>
      </c>
      <c r="BE194" s="1923">
        <v>0.2</v>
      </c>
      <c r="BF194" s="1923">
        <v>0.8</v>
      </c>
      <c r="BG194" s="1999" t="e">
        <f t="shared" si="109"/>
        <v>#DIV/0!</v>
      </c>
      <c r="BH194" s="1999" t="e">
        <f t="shared" si="110"/>
        <v>#DIV/0!</v>
      </c>
      <c r="BI194" s="1999" t="e">
        <f t="shared" si="111"/>
        <v>#DIV/0!</v>
      </c>
      <c r="BJ194" s="1999" t="e">
        <f t="shared" si="159"/>
        <v>#DIV/0!</v>
      </c>
      <c r="BK194" s="1999" t="e">
        <f t="shared" si="159"/>
        <v>#DIV/0!</v>
      </c>
      <c r="BL194" s="1999" t="e">
        <f t="shared" si="113"/>
        <v>#DIV/0!</v>
      </c>
      <c r="BM194" s="1999" t="e">
        <f t="shared" si="114"/>
        <v>#DIV/0!</v>
      </c>
      <c r="BN194" s="1999" t="e">
        <f t="shared" si="115"/>
        <v>#DIV/0!</v>
      </c>
      <c r="BO194" s="1999" t="e">
        <f t="shared" si="160"/>
        <v>#DIV/0!</v>
      </c>
      <c r="BP194" s="1999" t="e">
        <f t="shared" si="160"/>
        <v>#DIV/0!</v>
      </c>
      <c r="BQ194" s="1999" t="e">
        <f t="shared" si="160"/>
        <v>#DIV/0!</v>
      </c>
      <c r="BR194" s="1999" t="e">
        <f t="shared" si="160"/>
        <v>#DIV/0!</v>
      </c>
      <c r="BS194" s="2560"/>
      <c r="BT194" s="2560"/>
      <c r="BU194" s="2560"/>
      <c r="BV194" s="2560"/>
      <c r="BW194" s="2561"/>
      <c r="BX194" s="2561"/>
      <c r="BY194" s="2561"/>
      <c r="BZ194" s="2561"/>
      <c r="CA194" s="2562"/>
      <c r="CC194" s="1926"/>
      <c r="CD194" s="1927"/>
      <c r="CE194" s="1927"/>
      <c r="CF194" s="2225"/>
      <c r="CG194" s="2002"/>
    </row>
    <row r="195" spans="1:85" ht="15.75" customHeight="1">
      <c r="A195" s="2068"/>
      <c r="B195" s="2004"/>
      <c r="C195" s="2541"/>
      <c r="D195" s="2251"/>
      <c r="E195" s="2252"/>
      <c r="F195" s="1891"/>
      <c r="G195" s="1892"/>
      <c r="H195" s="2257"/>
      <c r="I195" s="2226"/>
      <c r="J195" s="2227"/>
      <c r="K195" s="2227"/>
      <c r="L195" s="2227"/>
      <c r="M195" s="3720"/>
      <c r="N195" s="1685"/>
      <c r="O195" s="1898"/>
      <c r="P195" s="1918"/>
      <c r="Q195" s="2073"/>
      <c r="R195" s="1901"/>
      <c r="S195" s="1901"/>
      <c r="T195" s="1902"/>
      <c r="U195" s="1802"/>
      <c r="V195" s="2234">
        <v>8</v>
      </c>
      <c r="W195" s="2502"/>
      <c r="X195" s="2552"/>
      <c r="Y195" s="2552"/>
      <c r="Z195" s="1891"/>
      <c r="AA195" s="1908"/>
      <c r="AB195" s="1908"/>
      <c r="AC195" s="1908"/>
      <c r="AD195" s="1909"/>
      <c r="AE195" s="1885"/>
      <c r="AF195" s="1932"/>
      <c r="AG195" s="1934"/>
      <c r="AH195" s="1934"/>
      <c r="AI195" s="1934"/>
      <c r="AJ195" s="1935"/>
      <c r="AK195" s="1914"/>
      <c r="AL195" s="1915"/>
      <c r="AM195" s="1915"/>
      <c r="AN195" s="1916"/>
      <c r="AO195" s="1783"/>
      <c r="AP195" s="1917"/>
      <c r="AQ195" s="1918"/>
      <c r="AR195" s="1859"/>
      <c r="AS195" s="1995" t="e">
        <f t="shared" si="97"/>
        <v>#DIV/0!</v>
      </c>
      <c r="AT195" s="1996" t="e">
        <f t="shared" si="98"/>
        <v>#DIV/0!</v>
      </c>
      <c r="AU195" s="1996" t="e">
        <f t="shared" si="99"/>
        <v>#DIV/0!</v>
      </c>
      <c r="AV195" s="1996" t="e">
        <f t="shared" si="100"/>
        <v>#DIV/0!</v>
      </c>
      <c r="AW195" s="2224" t="e">
        <f t="shared" si="101"/>
        <v>#DIV/0!</v>
      </c>
      <c r="AX195" s="2224" t="e">
        <f t="shared" si="102"/>
        <v>#DIV/0!</v>
      </c>
      <c r="AY195" s="2224" t="e">
        <f t="shared" si="103"/>
        <v>#DIV/0!</v>
      </c>
      <c r="AZ195" s="2224" t="e">
        <f t="shared" si="104"/>
        <v>#DIV/0!</v>
      </c>
      <c r="BA195" s="1999" t="e">
        <f t="shared" si="105"/>
        <v>#DIV/0!</v>
      </c>
      <c r="BB195" s="1999" t="e">
        <f t="shared" si="106"/>
        <v>#DIV/0!</v>
      </c>
      <c r="BC195" s="1999" t="e">
        <f t="shared" si="107"/>
        <v>#DIV/0!</v>
      </c>
      <c r="BD195" s="1999" t="e">
        <f t="shared" si="108"/>
        <v>#DIV/0!</v>
      </c>
      <c r="BE195" s="1923">
        <v>0.2</v>
      </c>
      <c r="BF195" s="1923">
        <v>0.8</v>
      </c>
      <c r="BG195" s="1999" t="e">
        <f t="shared" si="109"/>
        <v>#DIV/0!</v>
      </c>
      <c r="BH195" s="1999" t="e">
        <f t="shared" si="110"/>
        <v>#DIV/0!</v>
      </c>
      <c r="BI195" s="1999" t="e">
        <f t="shared" si="111"/>
        <v>#DIV/0!</v>
      </c>
      <c r="BJ195" s="1999" t="e">
        <f t="shared" si="159"/>
        <v>#DIV/0!</v>
      </c>
      <c r="BK195" s="1999" t="e">
        <f t="shared" si="159"/>
        <v>#DIV/0!</v>
      </c>
      <c r="BL195" s="1999" t="e">
        <f t="shared" si="113"/>
        <v>#DIV/0!</v>
      </c>
      <c r="BM195" s="1999" t="e">
        <f t="shared" si="114"/>
        <v>#DIV/0!</v>
      </c>
      <c r="BN195" s="1999" t="e">
        <f t="shared" si="115"/>
        <v>#DIV/0!</v>
      </c>
      <c r="BO195" s="1999" t="e">
        <f t="shared" si="160"/>
        <v>#DIV/0!</v>
      </c>
      <c r="BP195" s="1999" t="e">
        <f t="shared" si="160"/>
        <v>#DIV/0!</v>
      </c>
      <c r="BQ195" s="1999" t="e">
        <f t="shared" si="160"/>
        <v>#DIV/0!</v>
      </c>
      <c r="BR195" s="1999" t="e">
        <f t="shared" si="160"/>
        <v>#DIV/0!</v>
      </c>
      <c r="BS195" s="2560"/>
      <c r="BT195" s="2560"/>
      <c r="BU195" s="2560"/>
      <c r="BV195" s="2560"/>
      <c r="BW195" s="2561"/>
      <c r="BX195" s="2561"/>
      <c r="BY195" s="2561"/>
      <c r="BZ195" s="2561"/>
      <c r="CA195" s="2562"/>
      <c r="CC195" s="1926"/>
      <c r="CD195" s="1927"/>
      <c r="CE195" s="1927"/>
      <c r="CF195" s="2225"/>
      <c r="CG195" s="2002"/>
    </row>
    <row r="196" spans="1:85" ht="15.75" customHeight="1">
      <c r="A196" s="2068"/>
      <c r="B196" s="2004"/>
      <c r="C196" s="2541"/>
      <c r="D196" s="2251"/>
      <c r="E196" s="2252"/>
      <c r="F196" s="1891"/>
      <c r="G196" s="1892"/>
      <c r="H196" s="2257"/>
      <c r="I196" s="2226"/>
      <c r="J196" s="2227"/>
      <c r="K196" s="2227"/>
      <c r="L196" s="2227"/>
      <c r="M196" s="3720"/>
      <c r="N196" s="1685"/>
      <c r="O196" s="1898"/>
      <c r="P196" s="1918"/>
      <c r="Q196" s="2073"/>
      <c r="R196" s="1901"/>
      <c r="S196" s="1901"/>
      <c r="T196" s="1902"/>
      <c r="U196" s="1802"/>
      <c r="V196" s="2234">
        <v>9</v>
      </c>
      <c r="W196" s="2502"/>
      <c r="X196" s="2552"/>
      <c r="Y196" s="2552"/>
      <c r="Z196" s="1891"/>
      <c r="AA196" s="1908"/>
      <c r="AB196" s="1908"/>
      <c r="AC196" s="1908"/>
      <c r="AD196" s="1909"/>
      <c r="AE196" s="1885"/>
      <c r="AF196" s="1932"/>
      <c r="AG196" s="1934"/>
      <c r="AH196" s="1934"/>
      <c r="AI196" s="1934"/>
      <c r="AJ196" s="1935"/>
      <c r="AK196" s="1914"/>
      <c r="AL196" s="1915"/>
      <c r="AM196" s="1915"/>
      <c r="AN196" s="1916"/>
      <c r="AO196" s="1783"/>
      <c r="AP196" s="1917"/>
      <c r="AQ196" s="1918"/>
      <c r="AR196" s="1859"/>
      <c r="AS196" s="1995" t="e">
        <f t="shared" si="97"/>
        <v>#DIV/0!</v>
      </c>
      <c r="AT196" s="1996" t="e">
        <f t="shared" si="98"/>
        <v>#DIV/0!</v>
      </c>
      <c r="AU196" s="1996" t="e">
        <f t="shared" si="99"/>
        <v>#DIV/0!</v>
      </c>
      <c r="AV196" s="1996" t="e">
        <f t="shared" si="100"/>
        <v>#DIV/0!</v>
      </c>
      <c r="AW196" s="2224" t="e">
        <f t="shared" si="101"/>
        <v>#DIV/0!</v>
      </c>
      <c r="AX196" s="2224" t="e">
        <f t="shared" si="102"/>
        <v>#DIV/0!</v>
      </c>
      <c r="AY196" s="2224" t="e">
        <f t="shared" si="103"/>
        <v>#DIV/0!</v>
      </c>
      <c r="AZ196" s="2224" t="e">
        <f t="shared" si="104"/>
        <v>#DIV/0!</v>
      </c>
      <c r="BA196" s="1999" t="e">
        <f t="shared" si="105"/>
        <v>#DIV/0!</v>
      </c>
      <c r="BB196" s="1999" t="e">
        <f t="shared" si="106"/>
        <v>#DIV/0!</v>
      </c>
      <c r="BC196" s="1999" t="e">
        <f t="shared" si="107"/>
        <v>#DIV/0!</v>
      </c>
      <c r="BD196" s="1999" t="e">
        <f t="shared" si="108"/>
        <v>#DIV/0!</v>
      </c>
      <c r="BE196" s="1923">
        <v>0.2</v>
      </c>
      <c r="BF196" s="1923">
        <v>0.8</v>
      </c>
      <c r="BG196" s="1999" t="e">
        <f t="shared" si="109"/>
        <v>#DIV/0!</v>
      </c>
      <c r="BH196" s="1999" t="e">
        <f t="shared" si="110"/>
        <v>#DIV/0!</v>
      </c>
      <c r="BI196" s="1999" t="e">
        <f t="shared" si="111"/>
        <v>#DIV/0!</v>
      </c>
      <c r="BJ196" s="1999" t="e">
        <f t="shared" si="159"/>
        <v>#DIV/0!</v>
      </c>
      <c r="BK196" s="1999" t="e">
        <f t="shared" si="159"/>
        <v>#DIV/0!</v>
      </c>
      <c r="BL196" s="1999" t="e">
        <f t="shared" si="113"/>
        <v>#DIV/0!</v>
      </c>
      <c r="BM196" s="1999" t="e">
        <f t="shared" si="114"/>
        <v>#DIV/0!</v>
      </c>
      <c r="BN196" s="1999" t="e">
        <f t="shared" si="115"/>
        <v>#DIV/0!</v>
      </c>
      <c r="BO196" s="1999" t="e">
        <f t="shared" si="160"/>
        <v>#DIV/0!</v>
      </c>
      <c r="BP196" s="1999" t="e">
        <f t="shared" si="160"/>
        <v>#DIV/0!</v>
      </c>
      <c r="BQ196" s="1999" t="e">
        <f t="shared" si="160"/>
        <v>#DIV/0!</v>
      </c>
      <c r="BR196" s="1999" t="e">
        <f t="shared" si="160"/>
        <v>#DIV/0!</v>
      </c>
      <c r="BS196" s="2560"/>
      <c r="BT196" s="2560"/>
      <c r="BU196" s="2560"/>
      <c r="BV196" s="2560"/>
      <c r="BW196" s="2561"/>
      <c r="BX196" s="2561"/>
      <c r="BY196" s="2561"/>
      <c r="BZ196" s="2561"/>
      <c r="CA196" s="2562"/>
      <c r="CC196" s="1926"/>
      <c r="CD196" s="1927"/>
      <c r="CE196" s="1927"/>
      <c r="CF196" s="2225"/>
      <c r="CG196" s="2002"/>
    </row>
    <row r="197" spans="1:85" ht="15.75" customHeight="1" thickBot="1">
      <c r="A197" s="2528"/>
      <c r="B197" s="2543"/>
      <c r="C197" s="2544"/>
      <c r="D197" s="2571"/>
      <c r="E197" s="2572"/>
      <c r="F197" s="2352"/>
      <c r="G197" s="2353"/>
      <c r="H197" s="3280"/>
      <c r="I197" s="2392"/>
      <c r="J197" s="2393"/>
      <c r="K197" s="2393"/>
      <c r="L197" s="2393"/>
      <c r="M197" s="2578"/>
      <c r="N197" s="2394"/>
      <c r="O197" s="2359"/>
      <c r="P197" s="2360"/>
      <c r="Q197" s="2361"/>
      <c r="R197" s="2362"/>
      <c r="S197" s="2362"/>
      <c r="T197" s="2363"/>
      <c r="U197" s="1802"/>
      <c r="V197" s="2533">
        <v>10</v>
      </c>
      <c r="W197" s="2534"/>
      <c r="X197" s="2553"/>
      <c r="Y197" s="2553"/>
      <c r="Z197" s="2352"/>
      <c r="AA197" s="1951"/>
      <c r="AB197" s="1951"/>
      <c r="AC197" s="1951"/>
      <c r="AD197" s="1952"/>
      <c r="AE197" s="1885"/>
      <c r="AF197" s="2366"/>
      <c r="AG197" s="2368"/>
      <c r="AH197" s="2368"/>
      <c r="AI197" s="2368"/>
      <c r="AJ197" s="2369"/>
      <c r="AK197" s="2370"/>
      <c r="AL197" s="2371"/>
      <c r="AM197" s="2371"/>
      <c r="AN197" s="2372"/>
      <c r="AO197" s="1783"/>
      <c r="AP197" s="2373"/>
      <c r="AQ197" s="2360"/>
      <c r="AR197" s="1859"/>
      <c r="AS197" s="2573" t="e">
        <f t="shared" si="97"/>
        <v>#DIV/0!</v>
      </c>
      <c r="AT197" s="2574" t="e">
        <f t="shared" si="98"/>
        <v>#DIV/0!</v>
      </c>
      <c r="AU197" s="2574" t="e">
        <f t="shared" si="99"/>
        <v>#DIV/0!</v>
      </c>
      <c r="AV197" s="2574" t="e">
        <f t="shared" si="100"/>
        <v>#DIV/0!</v>
      </c>
      <c r="AW197" s="2575" t="e">
        <f t="shared" si="101"/>
        <v>#DIV/0!</v>
      </c>
      <c r="AX197" s="2575" t="e">
        <f t="shared" si="102"/>
        <v>#DIV/0!</v>
      </c>
      <c r="AY197" s="2575" t="e">
        <f t="shared" si="103"/>
        <v>#DIV/0!</v>
      </c>
      <c r="AZ197" s="2575" t="e">
        <f t="shared" si="104"/>
        <v>#DIV/0!</v>
      </c>
      <c r="BA197" s="2576" t="e">
        <f t="shared" si="105"/>
        <v>#DIV/0!</v>
      </c>
      <c r="BB197" s="2576" t="e">
        <f t="shared" si="106"/>
        <v>#DIV/0!</v>
      </c>
      <c r="BC197" s="2576" t="e">
        <f t="shared" si="107"/>
        <v>#DIV/0!</v>
      </c>
      <c r="BD197" s="2576" t="e">
        <f t="shared" si="108"/>
        <v>#DIV/0!</v>
      </c>
      <c r="BE197" s="1965">
        <v>0.2</v>
      </c>
      <c r="BF197" s="1965">
        <v>0.8</v>
      </c>
      <c r="BG197" s="2576" t="e">
        <f t="shared" si="109"/>
        <v>#DIV/0!</v>
      </c>
      <c r="BH197" s="2576" t="e">
        <f t="shared" si="110"/>
        <v>#DIV/0!</v>
      </c>
      <c r="BI197" s="2576" t="e">
        <f t="shared" si="111"/>
        <v>#DIV/0!</v>
      </c>
      <c r="BJ197" s="2576" t="e">
        <f t="shared" si="159"/>
        <v>#DIV/0!</v>
      </c>
      <c r="BK197" s="2576" t="e">
        <f t="shared" si="159"/>
        <v>#DIV/0!</v>
      </c>
      <c r="BL197" s="2576" t="e">
        <f t="shared" si="113"/>
        <v>#DIV/0!</v>
      </c>
      <c r="BM197" s="2576" t="e">
        <f t="shared" si="114"/>
        <v>#DIV/0!</v>
      </c>
      <c r="BN197" s="2576" t="e">
        <f t="shared" si="115"/>
        <v>#DIV/0!</v>
      </c>
      <c r="BO197" s="2576" t="e">
        <f t="shared" si="160"/>
        <v>#DIV/0!</v>
      </c>
      <c r="BP197" s="2576" t="e">
        <f t="shared" si="160"/>
        <v>#DIV/0!</v>
      </c>
      <c r="BQ197" s="2576" t="e">
        <f t="shared" si="160"/>
        <v>#DIV/0!</v>
      </c>
      <c r="BR197" s="2576" t="e">
        <f t="shared" si="160"/>
        <v>#DIV/0!</v>
      </c>
      <c r="BS197" s="2564"/>
      <c r="BT197" s="2564"/>
      <c r="BU197" s="2564"/>
      <c r="BV197" s="2564"/>
      <c r="BW197" s="2565"/>
      <c r="BX197" s="2565"/>
      <c r="BY197" s="2565"/>
      <c r="BZ197" s="2565"/>
      <c r="CA197" s="2566"/>
      <c r="CC197" s="1967"/>
      <c r="CD197" s="1968"/>
      <c r="CE197" s="1968"/>
      <c r="CF197" s="2376"/>
      <c r="CG197" s="2377"/>
    </row>
    <row r="198" spans="1:85" ht="15.75" customHeight="1">
      <c r="A198" s="1829">
        <v>24</v>
      </c>
      <c r="B198" s="2537"/>
      <c r="C198" s="2538"/>
      <c r="D198" s="2245"/>
      <c r="E198" s="2246"/>
      <c r="F198" s="1833"/>
      <c r="G198" s="1872"/>
      <c r="H198" s="1847"/>
      <c r="I198" s="1836"/>
      <c r="J198" s="1837"/>
      <c r="K198" s="1837"/>
      <c r="L198" s="1837"/>
      <c r="M198" s="3719"/>
      <c r="N198" s="1839"/>
      <c r="O198" s="2378"/>
      <c r="P198" s="2539"/>
      <c r="Q198" s="1842"/>
      <c r="R198" s="1843"/>
      <c r="S198" s="1843"/>
      <c r="T198" s="1844"/>
      <c r="U198" s="1802"/>
      <c r="V198" s="2241">
        <v>1</v>
      </c>
      <c r="W198" s="2378"/>
      <c r="X198" s="2554"/>
      <c r="Y198" s="2554"/>
      <c r="Z198" s="1833"/>
      <c r="AA198" s="1849"/>
      <c r="AB198" s="1849"/>
      <c r="AC198" s="1849"/>
      <c r="AD198" s="1850"/>
      <c r="AE198" s="1885"/>
      <c r="AF198" s="1851"/>
      <c r="AG198" s="1887"/>
      <c r="AH198" s="1887"/>
      <c r="AI198" s="1887"/>
      <c r="AJ198" s="1853"/>
      <c r="AK198" s="1854"/>
      <c r="AL198" s="1855"/>
      <c r="AM198" s="1855"/>
      <c r="AN198" s="1856"/>
      <c r="AO198" s="1783"/>
      <c r="AP198" s="1857"/>
      <c r="AQ198" s="1858"/>
      <c r="AR198" s="1859"/>
      <c r="AS198" s="2567" t="e">
        <f t="shared" si="97"/>
        <v>#DIV/0!</v>
      </c>
      <c r="AT198" s="2568" t="e">
        <f t="shared" si="98"/>
        <v>#DIV/0!</v>
      </c>
      <c r="AU198" s="2568" t="e">
        <f t="shared" si="99"/>
        <v>#DIV/0!</v>
      </c>
      <c r="AV198" s="2568" t="e">
        <f t="shared" si="100"/>
        <v>#DIV/0!</v>
      </c>
      <c r="AW198" s="2569" t="e">
        <f t="shared" si="101"/>
        <v>#DIV/0!</v>
      </c>
      <c r="AX198" s="2569" t="e">
        <f t="shared" si="102"/>
        <v>#DIV/0!</v>
      </c>
      <c r="AY198" s="2569" t="e">
        <f t="shared" si="103"/>
        <v>#DIV/0!</v>
      </c>
      <c r="AZ198" s="2569" t="e">
        <f t="shared" si="104"/>
        <v>#DIV/0!</v>
      </c>
      <c r="BA198" s="2570" t="e">
        <f t="shared" si="105"/>
        <v>#DIV/0!</v>
      </c>
      <c r="BB198" s="2570" t="e">
        <f t="shared" si="106"/>
        <v>#DIV/0!</v>
      </c>
      <c r="BC198" s="2570" t="e">
        <f t="shared" si="107"/>
        <v>#DIV/0!</v>
      </c>
      <c r="BD198" s="2570" t="e">
        <f t="shared" si="108"/>
        <v>#DIV/0!</v>
      </c>
      <c r="BE198" s="1864">
        <v>0.2</v>
      </c>
      <c r="BF198" s="1864">
        <v>0.8</v>
      </c>
      <c r="BG198" s="2570" t="e">
        <f t="shared" si="109"/>
        <v>#DIV/0!</v>
      </c>
      <c r="BH198" s="2570" t="e">
        <f t="shared" si="110"/>
        <v>#DIV/0!</v>
      </c>
      <c r="BI198" s="2570" t="e">
        <f t="shared" si="111"/>
        <v>#DIV/0!</v>
      </c>
      <c r="BJ198" s="2570" t="e">
        <f t="shared" ref="BJ198:BK213" si="163">+AZ198*BE198</f>
        <v>#DIV/0!</v>
      </c>
      <c r="BK198" s="2570" t="e">
        <f t="shared" si="163"/>
        <v>#DIV/0!</v>
      </c>
      <c r="BL198" s="2570" t="e">
        <f t="shared" si="113"/>
        <v>#DIV/0!</v>
      </c>
      <c r="BM198" s="2570" t="e">
        <f t="shared" si="114"/>
        <v>#DIV/0!</v>
      </c>
      <c r="BN198" s="2570" t="e">
        <f t="shared" si="115"/>
        <v>#DIV/0!</v>
      </c>
      <c r="BO198" s="2570" t="e">
        <f t="shared" ref="BO198:BR213" si="164">+BG198+BK198</f>
        <v>#DIV/0!</v>
      </c>
      <c r="BP198" s="2570" t="e">
        <f t="shared" si="164"/>
        <v>#DIV/0!</v>
      </c>
      <c r="BQ198" s="2570" t="e">
        <f t="shared" si="164"/>
        <v>#DIV/0!</v>
      </c>
      <c r="BR198" s="2570" t="e">
        <f t="shared" si="164"/>
        <v>#DIV/0!</v>
      </c>
      <c r="BS198" s="2556" t="e">
        <f t="shared" ref="BS198:BV198" si="165">AVERAGEIF(BO198:BO207,"&lt;&gt;#¡DIV/0!")</f>
        <v>#DIV/0!</v>
      </c>
      <c r="BT198" s="2556" t="e">
        <f t="shared" si="165"/>
        <v>#DIV/0!</v>
      </c>
      <c r="BU198" s="2556" t="e">
        <f t="shared" si="165"/>
        <v>#DIV/0!</v>
      </c>
      <c r="BV198" s="2556" t="e">
        <f t="shared" si="165"/>
        <v>#DIV/0!</v>
      </c>
      <c r="BW198" s="2557" t="e">
        <f>+C198*BS198</f>
        <v>#DIV/0!</v>
      </c>
      <c r="BX198" s="2557" t="e">
        <f>+C198*BT198</f>
        <v>#DIV/0!</v>
      </c>
      <c r="BY198" s="2557" t="e">
        <f>+C198*BU198</f>
        <v>#DIV/0!</v>
      </c>
      <c r="BZ198" s="2557" t="e">
        <f>+C198*BV198</f>
        <v>#DIV/0!</v>
      </c>
      <c r="CA198" s="2558" t="e">
        <f>SUM(BW198:BZ207)</f>
        <v>#DIV/0!</v>
      </c>
      <c r="CC198" s="1868" t="e">
        <f t="shared" ref="CC198:CF198" si="166">+Q198/$N$198</f>
        <v>#DIV/0!</v>
      </c>
      <c r="CD198" s="1869" t="e">
        <f t="shared" si="166"/>
        <v>#DIV/0!</v>
      </c>
      <c r="CE198" s="1869" t="e">
        <f t="shared" si="166"/>
        <v>#DIV/0!</v>
      </c>
      <c r="CF198" s="2348" t="e">
        <f t="shared" si="166"/>
        <v>#DIV/0!</v>
      </c>
      <c r="CG198" s="2349" t="e">
        <f>AVERAGE(CC198:CF207)</f>
        <v>#DIV/0!</v>
      </c>
    </row>
    <row r="199" spans="1:85" ht="15.75" customHeight="1">
      <c r="A199" s="2068"/>
      <c r="B199" s="2004"/>
      <c r="C199" s="2541"/>
      <c r="D199" s="2251"/>
      <c r="E199" s="2252"/>
      <c r="F199" s="1891"/>
      <c r="G199" s="1892"/>
      <c r="H199" s="2257"/>
      <c r="I199" s="2226"/>
      <c r="J199" s="2227"/>
      <c r="K199" s="2227"/>
      <c r="L199" s="2227"/>
      <c r="M199" s="3720"/>
      <c r="N199" s="1685"/>
      <c r="O199" s="1898"/>
      <c r="P199" s="1918"/>
      <c r="Q199" s="2073"/>
      <c r="R199" s="1901"/>
      <c r="S199" s="1901"/>
      <c r="T199" s="1902"/>
      <c r="U199" s="1802"/>
      <c r="V199" s="2234">
        <v>2</v>
      </c>
      <c r="W199" s="2502"/>
      <c r="X199" s="2552"/>
      <c r="Y199" s="2552"/>
      <c r="Z199" s="1891"/>
      <c r="AA199" s="1908"/>
      <c r="AB199" s="1908"/>
      <c r="AC199" s="1908"/>
      <c r="AD199" s="1909"/>
      <c r="AE199" s="1885"/>
      <c r="AF199" s="1932"/>
      <c r="AG199" s="1934"/>
      <c r="AH199" s="1934"/>
      <c r="AI199" s="1934"/>
      <c r="AJ199" s="1935"/>
      <c r="AK199" s="1914"/>
      <c r="AL199" s="1915"/>
      <c r="AM199" s="1915"/>
      <c r="AN199" s="1916"/>
      <c r="AO199" s="1783"/>
      <c r="AP199" s="1917"/>
      <c r="AQ199" s="1918"/>
      <c r="AR199" s="1859"/>
      <c r="AS199" s="1995" t="e">
        <f t="shared" si="97"/>
        <v>#DIV/0!</v>
      </c>
      <c r="AT199" s="1996" t="e">
        <f t="shared" si="98"/>
        <v>#DIV/0!</v>
      </c>
      <c r="AU199" s="1996" t="e">
        <f t="shared" si="99"/>
        <v>#DIV/0!</v>
      </c>
      <c r="AV199" s="1996" t="e">
        <f t="shared" si="100"/>
        <v>#DIV/0!</v>
      </c>
      <c r="AW199" s="2224" t="e">
        <f t="shared" si="101"/>
        <v>#DIV/0!</v>
      </c>
      <c r="AX199" s="2224" t="e">
        <f t="shared" si="102"/>
        <v>#DIV/0!</v>
      </c>
      <c r="AY199" s="2224" t="e">
        <f t="shared" si="103"/>
        <v>#DIV/0!</v>
      </c>
      <c r="AZ199" s="2224" t="e">
        <f t="shared" si="104"/>
        <v>#DIV/0!</v>
      </c>
      <c r="BA199" s="1999" t="e">
        <f t="shared" si="105"/>
        <v>#DIV/0!</v>
      </c>
      <c r="BB199" s="1999" t="e">
        <f t="shared" si="106"/>
        <v>#DIV/0!</v>
      </c>
      <c r="BC199" s="1999" t="e">
        <f t="shared" si="107"/>
        <v>#DIV/0!</v>
      </c>
      <c r="BD199" s="1999" t="e">
        <f t="shared" si="108"/>
        <v>#DIV/0!</v>
      </c>
      <c r="BE199" s="1923">
        <v>0.2</v>
      </c>
      <c r="BF199" s="1923">
        <v>0.8</v>
      </c>
      <c r="BG199" s="1999" t="e">
        <f t="shared" si="109"/>
        <v>#DIV/0!</v>
      </c>
      <c r="BH199" s="1999" t="e">
        <f t="shared" si="110"/>
        <v>#DIV/0!</v>
      </c>
      <c r="BI199" s="1999" t="e">
        <f t="shared" si="111"/>
        <v>#DIV/0!</v>
      </c>
      <c r="BJ199" s="1999" t="e">
        <f t="shared" si="163"/>
        <v>#DIV/0!</v>
      </c>
      <c r="BK199" s="1999" t="e">
        <f t="shared" si="163"/>
        <v>#DIV/0!</v>
      </c>
      <c r="BL199" s="1999" t="e">
        <f t="shared" si="113"/>
        <v>#DIV/0!</v>
      </c>
      <c r="BM199" s="1999" t="e">
        <f t="shared" si="114"/>
        <v>#DIV/0!</v>
      </c>
      <c r="BN199" s="1999" t="e">
        <f t="shared" si="115"/>
        <v>#DIV/0!</v>
      </c>
      <c r="BO199" s="1999" t="e">
        <f t="shared" si="164"/>
        <v>#DIV/0!</v>
      </c>
      <c r="BP199" s="1999" t="e">
        <f t="shared" si="164"/>
        <v>#DIV/0!</v>
      </c>
      <c r="BQ199" s="1999" t="e">
        <f t="shared" si="164"/>
        <v>#DIV/0!</v>
      </c>
      <c r="BR199" s="1999" t="e">
        <f t="shared" si="164"/>
        <v>#DIV/0!</v>
      </c>
      <c r="BS199" s="2560"/>
      <c r="BT199" s="2560"/>
      <c r="BU199" s="2560"/>
      <c r="BV199" s="2560"/>
      <c r="BW199" s="2561"/>
      <c r="BX199" s="2561"/>
      <c r="BY199" s="2561"/>
      <c r="BZ199" s="2561"/>
      <c r="CA199" s="2562"/>
      <c r="CC199" s="1926"/>
      <c r="CD199" s="1927"/>
      <c r="CE199" s="1927"/>
      <c r="CF199" s="2225"/>
      <c r="CG199" s="2002"/>
    </row>
    <row r="200" spans="1:85" ht="15.75" customHeight="1">
      <c r="A200" s="2068"/>
      <c r="B200" s="2004"/>
      <c r="C200" s="2541"/>
      <c r="D200" s="2251"/>
      <c r="E200" s="2252"/>
      <c r="F200" s="1891"/>
      <c r="G200" s="1892"/>
      <c r="H200" s="2257"/>
      <c r="I200" s="2226"/>
      <c r="J200" s="2227"/>
      <c r="K200" s="2227"/>
      <c r="L200" s="2227"/>
      <c r="M200" s="3720"/>
      <c r="N200" s="1685"/>
      <c r="O200" s="1898"/>
      <c r="P200" s="1918"/>
      <c r="Q200" s="2073"/>
      <c r="R200" s="1901"/>
      <c r="S200" s="1901"/>
      <c r="T200" s="1902"/>
      <c r="U200" s="1802"/>
      <c r="V200" s="2234">
        <v>3</v>
      </c>
      <c r="W200" s="2502"/>
      <c r="X200" s="2552"/>
      <c r="Y200" s="2552"/>
      <c r="Z200" s="1891"/>
      <c r="AA200" s="1908"/>
      <c r="AB200" s="1908"/>
      <c r="AC200" s="1908"/>
      <c r="AD200" s="1909"/>
      <c r="AE200" s="1885"/>
      <c r="AF200" s="1932"/>
      <c r="AG200" s="1934"/>
      <c r="AH200" s="1934"/>
      <c r="AI200" s="1934"/>
      <c r="AJ200" s="1935"/>
      <c r="AK200" s="1914"/>
      <c r="AL200" s="1915"/>
      <c r="AM200" s="1915"/>
      <c r="AN200" s="1916"/>
      <c r="AO200" s="1783"/>
      <c r="AP200" s="1917"/>
      <c r="AQ200" s="1918"/>
      <c r="AR200" s="1859"/>
      <c r="AS200" s="1995" t="e">
        <f t="shared" si="97"/>
        <v>#DIV/0!</v>
      </c>
      <c r="AT200" s="1996" t="e">
        <f t="shared" si="98"/>
        <v>#DIV/0!</v>
      </c>
      <c r="AU200" s="1996" t="e">
        <f t="shared" si="99"/>
        <v>#DIV/0!</v>
      </c>
      <c r="AV200" s="1996" t="e">
        <f t="shared" si="100"/>
        <v>#DIV/0!</v>
      </c>
      <c r="AW200" s="2224" t="e">
        <f t="shared" si="101"/>
        <v>#DIV/0!</v>
      </c>
      <c r="AX200" s="2224" t="e">
        <f t="shared" si="102"/>
        <v>#DIV/0!</v>
      </c>
      <c r="AY200" s="2224" t="e">
        <f t="shared" si="103"/>
        <v>#DIV/0!</v>
      </c>
      <c r="AZ200" s="2224" t="e">
        <f t="shared" si="104"/>
        <v>#DIV/0!</v>
      </c>
      <c r="BA200" s="1999" t="e">
        <f t="shared" si="105"/>
        <v>#DIV/0!</v>
      </c>
      <c r="BB200" s="1999" t="e">
        <f t="shared" si="106"/>
        <v>#DIV/0!</v>
      </c>
      <c r="BC200" s="1999" t="e">
        <f t="shared" si="107"/>
        <v>#DIV/0!</v>
      </c>
      <c r="BD200" s="1999" t="e">
        <f t="shared" si="108"/>
        <v>#DIV/0!</v>
      </c>
      <c r="BE200" s="1923">
        <v>0.2</v>
      </c>
      <c r="BF200" s="1923">
        <v>0.8</v>
      </c>
      <c r="BG200" s="1999" t="e">
        <f t="shared" si="109"/>
        <v>#DIV/0!</v>
      </c>
      <c r="BH200" s="1999" t="e">
        <f t="shared" si="110"/>
        <v>#DIV/0!</v>
      </c>
      <c r="BI200" s="1999" t="e">
        <f t="shared" si="111"/>
        <v>#DIV/0!</v>
      </c>
      <c r="BJ200" s="1999" t="e">
        <f t="shared" si="163"/>
        <v>#DIV/0!</v>
      </c>
      <c r="BK200" s="1999" t="e">
        <f t="shared" si="163"/>
        <v>#DIV/0!</v>
      </c>
      <c r="BL200" s="1999" t="e">
        <f t="shared" si="113"/>
        <v>#DIV/0!</v>
      </c>
      <c r="BM200" s="1999" t="e">
        <f t="shared" si="114"/>
        <v>#DIV/0!</v>
      </c>
      <c r="BN200" s="1999" t="e">
        <f t="shared" si="115"/>
        <v>#DIV/0!</v>
      </c>
      <c r="BO200" s="1999" t="e">
        <f t="shared" si="164"/>
        <v>#DIV/0!</v>
      </c>
      <c r="BP200" s="1999" t="e">
        <f t="shared" si="164"/>
        <v>#DIV/0!</v>
      </c>
      <c r="BQ200" s="1999" t="e">
        <f t="shared" si="164"/>
        <v>#DIV/0!</v>
      </c>
      <c r="BR200" s="1999" t="e">
        <f t="shared" si="164"/>
        <v>#DIV/0!</v>
      </c>
      <c r="BS200" s="2560"/>
      <c r="BT200" s="2560"/>
      <c r="BU200" s="2560"/>
      <c r="BV200" s="2560"/>
      <c r="BW200" s="2561"/>
      <c r="BX200" s="2561"/>
      <c r="BY200" s="2561"/>
      <c r="BZ200" s="2561"/>
      <c r="CA200" s="2562"/>
      <c r="CC200" s="1926"/>
      <c r="CD200" s="1927"/>
      <c r="CE200" s="1927"/>
      <c r="CF200" s="2225"/>
      <c r="CG200" s="2002"/>
    </row>
    <row r="201" spans="1:85" ht="15.75" customHeight="1">
      <c r="A201" s="2068"/>
      <c r="B201" s="2004"/>
      <c r="C201" s="2541"/>
      <c r="D201" s="2251"/>
      <c r="E201" s="2252"/>
      <c r="F201" s="1891"/>
      <c r="G201" s="1892"/>
      <c r="H201" s="2257"/>
      <c r="I201" s="2226"/>
      <c r="J201" s="2227"/>
      <c r="K201" s="2227"/>
      <c r="L201" s="2227"/>
      <c r="M201" s="3720"/>
      <c r="N201" s="1685"/>
      <c r="O201" s="1898"/>
      <c r="P201" s="1918"/>
      <c r="Q201" s="2073"/>
      <c r="R201" s="1901"/>
      <c r="S201" s="1901"/>
      <c r="T201" s="1902"/>
      <c r="U201" s="1802"/>
      <c r="V201" s="2234">
        <v>4</v>
      </c>
      <c r="W201" s="2502"/>
      <c r="X201" s="2552"/>
      <c r="Y201" s="2552"/>
      <c r="Z201" s="1891"/>
      <c r="AA201" s="1908"/>
      <c r="AB201" s="1908"/>
      <c r="AC201" s="1908"/>
      <c r="AD201" s="1909"/>
      <c r="AE201" s="1885"/>
      <c r="AF201" s="1932"/>
      <c r="AG201" s="1934"/>
      <c r="AH201" s="1934"/>
      <c r="AI201" s="1934"/>
      <c r="AJ201" s="1935"/>
      <c r="AK201" s="1914"/>
      <c r="AL201" s="1915"/>
      <c r="AM201" s="1915"/>
      <c r="AN201" s="1916"/>
      <c r="AO201" s="1783"/>
      <c r="AP201" s="1917"/>
      <c r="AQ201" s="1918"/>
      <c r="AR201" s="1859"/>
      <c r="AS201" s="1995" t="e">
        <f t="shared" si="97"/>
        <v>#DIV/0!</v>
      </c>
      <c r="AT201" s="1996" t="e">
        <f t="shared" si="98"/>
        <v>#DIV/0!</v>
      </c>
      <c r="AU201" s="1996" t="e">
        <f t="shared" si="99"/>
        <v>#DIV/0!</v>
      </c>
      <c r="AV201" s="1996" t="e">
        <f t="shared" si="100"/>
        <v>#DIV/0!</v>
      </c>
      <c r="AW201" s="2224" t="e">
        <f t="shared" si="101"/>
        <v>#DIV/0!</v>
      </c>
      <c r="AX201" s="2224" t="e">
        <f t="shared" si="102"/>
        <v>#DIV/0!</v>
      </c>
      <c r="AY201" s="2224" t="e">
        <f t="shared" si="103"/>
        <v>#DIV/0!</v>
      </c>
      <c r="AZ201" s="2224" t="e">
        <f t="shared" si="104"/>
        <v>#DIV/0!</v>
      </c>
      <c r="BA201" s="1999" t="e">
        <f t="shared" si="105"/>
        <v>#DIV/0!</v>
      </c>
      <c r="BB201" s="1999" t="e">
        <f t="shared" si="106"/>
        <v>#DIV/0!</v>
      </c>
      <c r="BC201" s="1999" t="e">
        <f t="shared" si="107"/>
        <v>#DIV/0!</v>
      </c>
      <c r="BD201" s="1999" t="e">
        <f t="shared" si="108"/>
        <v>#DIV/0!</v>
      </c>
      <c r="BE201" s="1923">
        <v>0.2</v>
      </c>
      <c r="BF201" s="1923">
        <v>0.8</v>
      </c>
      <c r="BG201" s="1999" t="e">
        <f t="shared" si="109"/>
        <v>#DIV/0!</v>
      </c>
      <c r="BH201" s="1999" t="e">
        <f t="shared" si="110"/>
        <v>#DIV/0!</v>
      </c>
      <c r="BI201" s="1999" t="e">
        <f t="shared" si="111"/>
        <v>#DIV/0!</v>
      </c>
      <c r="BJ201" s="1999" t="e">
        <f t="shared" si="163"/>
        <v>#DIV/0!</v>
      </c>
      <c r="BK201" s="1999" t="e">
        <f t="shared" si="163"/>
        <v>#DIV/0!</v>
      </c>
      <c r="BL201" s="1999" t="e">
        <f t="shared" si="113"/>
        <v>#DIV/0!</v>
      </c>
      <c r="BM201" s="1999" t="e">
        <f t="shared" si="114"/>
        <v>#DIV/0!</v>
      </c>
      <c r="BN201" s="1999" t="e">
        <f t="shared" si="115"/>
        <v>#DIV/0!</v>
      </c>
      <c r="BO201" s="1999" t="e">
        <f t="shared" si="164"/>
        <v>#DIV/0!</v>
      </c>
      <c r="BP201" s="1999" t="e">
        <f t="shared" si="164"/>
        <v>#DIV/0!</v>
      </c>
      <c r="BQ201" s="1999" t="e">
        <f t="shared" si="164"/>
        <v>#DIV/0!</v>
      </c>
      <c r="BR201" s="1999" t="e">
        <f t="shared" si="164"/>
        <v>#DIV/0!</v>
      </c>
      <c r="BS201" s="2560"/>
      <c r="BT201" s="2560"/>
      <c r="BU201" s="2560"/>
      <c r="BV201" s="2560"/>
      <c r="BW201" s="2561"/>
      <c r="BX201" s="2561"/>
      <c r="BY201" s="2561"/>
      <c r="BZ201" s="2561"/>
      <c r="CA201" s="2562"/>
      <c r="CC201" s="1926"/>
      <c r="CD201" s="1927"/>
      <c r="CE201" s="1927"/>
      <c r="CF201" s="2225"/>
      <c r="CG201" s="2002"/>
    </row>
    <row r="202" spans="1:85" ht="15.75" customHeight="1">
      <c r="A202" s="2068"/>
      <c r="B202" s="2004"/>
      <c r="C202" s="2541"/>
      <c r="D202" s="2251"/>
      <c r="E202" s="2252"/>
      <c r="F202" s="1891"/>
      <c r="G202" s="1892"/>
      <c r="H202" s="2257"/>
      <c r="I202" s="2226"/>
      <c r="J202" s="2227"/>
      <c r="K202" s="2227"/>
      <c r="L202" s="2227"/>
      <c r="M202" s="3720"/>
      <c r="N202" s="1685"/>
      <c r="O202" s="1898"/>
      <c r="P202" s="1918"/>
      <c r="Q202" s="2073"/>
      <c r="R202" s="1901"/>
      <c r="S202" s="1901"/>
      <c r="T202" s="1902"/>
      <c r="U202" s="1802"/>
      <c r="V202" s="2234">
        <v>5</v>
      </c>
      <c r="W202" s="2502"/>
      <c r="X202" s="2552"/>
      <c r="Y202" s="2552"/>
      <c r="Z202" s="1891"/>
      <c r="AA202" s="1908"/>
      <c r="AB202" s="1908"/>
      <c r="AC202" s="1908"/>
      <c r="AD202" s="1909"/>
      <c r="AE202" s="1885"/>
      <c r="AF202" s="1932"/>
      <c r="AG202" s="1934"/>
      <c r="AH202" s="1934"/>
      <c r="AI202" s="1934"/>
      <c r="AJ202" s="1935"/>
      <c r="AK202" s="1914"/>
      <c r="AL202" s="1915"/>
      <c r="AM202" s="1915"/>
      <c r="AN202" s="1916"/>
      <c r="AO202" s="1783"/>
      <c r="AP202" s="1917"/>
      <c r="AQ202" s="1918"/>
      <c r="AR202" s="1859"/>
      <c r="AS202" s="1995" t="e">
        <f t="shared" si="97"/>
        <v>#DIV/0!</v>
      </c>
      <c r="AT202" s="1996" t="e">
        <f t="shared" si="98"/>
        <v>#DIV/0!</v>
      </c>
      <c r="AU202" s="1996" t="e">
        <f t="shared" si="99"/>
        <v>#DIV/0!</v>
      </c>
      <c r="AV202" s="1996" t="e">
        <f t="shared" si="100"/>
        <v>#DIV/0!</v>
      </c>
      <c r="AW202" s="2224" t="e">
        <f t="shared" si="101"/>
        <v>#DIV/0!</v>
      </c>
      <c r="AX202" s="2224" t="e">
        <f t="shared" si="102"/>
        <v>#DIV/0!</v>
      </c>
      <c r="AY202" s="2224" t="e">
        <f t="shared" si="103"/>
        <v>#DIV/0!</v>
      </c>
      <c r="AZ202" s="2224" t="e">
        <f t="shared" si="104"/>
        <v>#DIV/0!</v>
      </c>
      <c r="BA202" s="1999" t="e">
        <f t="shared" si="105"/>
        <v>#DIV/0!</v>
      </c>
      <c r="BB202" s="1999" t="e">
        <f t="shared" si="106"/>
        <v>#DIV/0!</v>
      </c>
      <c r="BC202" s="1999" t="e">
        <f t="shared" si="107"/>
        <v>#DIV/0!</v>
      </c>
      <c r="BD202" s="1999" t="e">
        <f t="shared" si="108"/>
        <v>#DIV/0!</v>
      </c>
      <c r="BE202" s="1923">
        <v>0.2</v>
      </c>
      <c r="BF202" s="1923">
        <v>0.8</v>
      </c>
      <c r="BG202" s="1999" t="e">
        <f t="shared" si="109"/>
        <v>#DIV/0!</v>
      </c>
      <c r="BH202" s="1999" t="e">
        <f t="shared" si="110"/>
        <v>#DIV/0!</v>
      </c>
      <c r="BI202" s="1999" t="e">
        <f t="shared" si="111"/>
        <v>#DIV/0!</v>
      </c>
      <c r="BJ202" s="1999" t="e">
        <f t="shared" si="163"/>
        <v>#DIV/0!</v>
      </c>
      <c r="BK202" s="1999" t="e">
        <f t="shared" si="163"/>
        <v>#DIV/0!</v>
      </c>
      <c r="BL202" s="1999" t="e">
        <f t="shared" si="113"/>
        <v>#DIV/0!</v>
      </c>
      <c r="BM202" s="1999" t="e">
        <f t="shared" si="114"/>
        <v>#DIV/0!</v>
      </c>
      <c r="BN202" s="1999" t="e">
        <f t="shared" si="115"/>
        <v>#DIV/0!</v>
      </c>
      <c r="BO202" s="1999" t="e">
        <f t="shared" si="164"/>
        <v>#DIV/0!</v>
      </c>
      <c r="BP202" s="1999" t="e">
        <f t="shared" si="164"/>
        <v>#DIV/0!</v>
      </c>
      <c r="BQ202" s="1999" t="e">
        <f t="shared" si="164"/>
        <v>#DIV/0!</v>
      </c>
      <c r="BR202" s="1999" t="e">
        <f t="shared" si="164"/>
        <v>#DIV/0!</v>
      </c>
      <c r="BS202" s="2560"/>
      <c r="BT202" s="2560"/>
      <c r="BU202" s="2560"/>
      <c r="BV202" s="2560"/>
      <c r="BW202" s="2561"/>
      <c r="BX202" s="2561"/>
      <c r="BY202" s="2561"/>
      <c r="BZ202" s="2561"/>
      <c r="CA202" s="2562"/>
      <c r="CC202" s="1926"/>
      <c r="CD202" s="1927"/>
      <c r="CE202" s="1927"/>
      <c r="CF202" s="2225"/>
      <c r="CG202" s="2002"/>
    </row>
    <row r="203" spans="1:85" ht="15.75" customHeight="1">
      <c r="A203" s="2068"/>
      <c r="B203" s="2004"/>
      <c r="C203" s="2541"/>
      <c r="D203" s="2251"/>
      <c r="E203" s="2252"/>
      <c r="F203" s="1891"/>
      <c r="G203" s="1892"/>
      <c r="H203" s="2257"/>
      <c r="I203" s="2226"/>
      <c r="J203" s="2227"/>
      <c r="K203" s="2227"/>
      <c r="L203" s="2227"/>
      <c r="M203" s="3720"/>
      <c r="N203" s="1685"/>
      <c r="O203" s="1898"/>
      <c r="P203" s="1918"/>
      <c r="Q203" s="2073"/>
      <c r="R203" s="1901"/>
      <c r="S203" s="1901"/>
      <c r="T203" s="1902"/>
      <c r="U203" s="1802"/>
      <c r="V203" s="2234">
        <v>6</v>
      </c>
      <c r="W203" s="2502"/>
      <c r="X203" s="2552"/>
      <c r="Y203" s="2552"/>
      <c r="Z203" s="1891"/>
      <c r="AA203" s="1908"/>
      <c r="AB203" s="1908"/>
      <c r="AC203" s="1908"/>
      <c r="AD203" s="1909"/>
      <c r="AE203" s="1885"/>
      <c r="AF203" s="1932"/>
      <c r="AG203" s="1934"/>
      <c r="AH203" s="1934"/>
      <c r="AI203" s="1934"/>
      <c r="AJ203" s="1935"/>
      <c r="AK203" s="1914"/>
      <c r="AL203" s="1915"/>
      <c r="AM203" s="1915"/>
      <c r="AN203" s="1916"/>
      <c r="AO203" s="1783"/>
      <c r="AP203" s="1917"/>
      <c r="AQ203" s="1918"/>
      <c r="AR203" s="1859"/>
      <c r="AS203" s="1995" t="e">
        <f t="shared" si="97"/>
        <v>#DIV/0!</v>
      </c>
      <c r="AT203" s="1996" t="e">
        <f t="shared" si="98"/>
        <v>#DIV/0!</v>
      </c>
      <c r="AU203" s="1996" t="e">
        <f t="shared" si="99"/>
        <v>#DIV/0!</v>
      </c>
      <c r="AV203" s="1996" t="e">
        <f t="shared" si="100"/>
        <v>#DIV/0!</v>
      </c>
      <c r="AW203" s="2224" t="e">
        <f t="shared" si="101"/>
        <v>#DIV/0!</v>
      </c>
      <c r="AX203" s="2224" t="e">
        <f t="shared" si="102"/>
        <v>#DIV/0!</v>
      </c>
      <c r="AY203" s="2224" t="e">
        <f t="shared" si="103"/>
        <v>#DIV/0!</v>
      </c>
      <c r="AZ203" s="2224" t="e">
        <f t="shared" si="104"/>
        <v>#DIV/0!</v>
      </c>
      <c r="BA203" s="1999" t="e">
        <f t="shared" si="105"/>
        <v>#DIV/0!</v>
      </c>
      <c r="BB203" s="1999" t="e">
        <f t="shared" si="106"/>
        <v>#DIV/0!</v>
      </c>
      <c r="BC203" s="1999" t="e">
        <f t="shared" si="107"/>
        <v>#DIV/0!</v>
      </c>
      <c r="BD203" s="1999" t="e">
        <f t="shared" si="108"/>
        <v>#DIV/0!</v>
      </c>
      <c r="BE203" s="1923">
        <v>0.2</v>
      </c>
      <c r="BF203" s="1923">
        <v>0.8</v>
      </c>
      <c r="BG203" s="1999" t="e">
        <f t="shared" si="109"/>
        <v>#DIV/0!</v>
      </c>
      <c r="BH203" s="1999" t="e">
        <f t="shared" si="110"/>
        <v>#DIV/0!</v>
      </c>
      <c r="BI203" s="1999" t="e">
        <f t="shared" si="111"/>
        <v>#DIV/0!</v>
      </c>
      <c r="BJ203" s="1999" t="e">
        <f t="shared" si="163"/>
        <v>#DIV/0!</v>
      </c>
      <c r="BK203" s="1999" t="e">
        <f t="shared" si="163"/>
        <v>#DIV/0!</v>
      </c>
      <c r="BL203" s="1999" t="e">
        <f t="shared" si="113"/>
        <v>#DIV/0!</v>
      </c>
      <c r="BM203" s="1999" t="e">
        <f t="shared" si="114"/>
        <v>#DIV/0!</v>
      </c>
      <c r="BN203" s="1999" t="e">
        <f t="shared" si="115"/>
        <v>#DIV/0!</v>
      </c>
      <c r="BO203" s="1999" t="e">
        <f t="shared" si="164"/>
        <v>#DIV/0!</v>
      </c>
      <c r="BP203" s="1999" t="e">
        <f t="shared" si="164"/>
        <v>#DIV/0!</v>
      </c>
      <c r="BQ203" s="1999" t="e">
        <f t="shared" si="164"/>
        <v>#DIV/0!</v>
      </c>
      <c r="BR203" s="1999" t="e">
        <f t="shared" si="164"/>
        <v>#DIV/0!</v>
      </c>
      <c r="BS203" s="2560"/>
      <c r="BT203" s="2560"/>
      <c r="BU203" s="2560"/>
      <c r="BV203" s="2560"/>
      <c r="BW203" s="2561"/>
      <c r="BX203" s="2561"/>
      <c r="BY203" s="2561"/>
      <c r="BZ203" s="2561"/>
      <c r="CA203" s="2562"/>
      <c r="CC203" s="1926"/>
      <c r="CD203" s="1927"/>
      <c r="CE203" s="1927"/>
      <c r="CF203" s="2225"/>
      <c r="CG203" s="2002"/>
    </row>
    <row r="204" spans="1:85" ht="15.75" customHeight="1">
      <c r="A204" s="2068"/>
      <c r="B204" s="2004"/>
      <c r="C204" s="2541"/>
      <c r="D204" s="2251"/>
      <c r="E204" s="2252"/>
      <c r="F204" s="1891"/>
      <c r="G204" s="1892"/>
      <c r="H204" s="2257"/>
      <c r="I204" s="2226"/>
      <c r="J204" s="2227"/>
      <c r="K204" s="2227"/>
      <c r="L204" s="2227"/>
      <c r="M204" s="3720"/>
      <c r="N204" s="1685"/>
      <c r="O204" s="1898"/>
      <c r="P204" s="1918"/>
      <c r="Q204" s="2073"/>
      <c r="R204" s="1901"/>
      <c r="S204" s="1901"/>
      <c r="T204" s="1902"/>
      <c r="U204" s="1802"/>
      <c r="V204" s="2234">
        <v>7</v>
      </c>
      <c r="W204" s="2502"/>
      <c r="X204" s="2552"/>
      <c r="Y204" s="2552"/>
      <c r="Z204" s="1891"/>
      <c r="AA204" s="1908"/>
      <c r="AB204" s="1908"/>
      <c r="AC204" s="1908"/>
      <c r="AD204" s="1909"/>
      <c r="AE204" s="1885"/>
      <c r="AF204" s="1932"/>
      <c r="AG204" s="1934"/>
      <c r="AH204" s="1934"/>
      <c r="AI204" s="1934"/>
      <c r="AJ204" s="1935"/>
      <c r="AK204" s="1914"/>
      <c r="AL204" s="1915"/>
      <c r="AM204" s="1915"/>
      <c r="AN204" s="1916"/>
      <c r="AO204" s="1783"/>
      <c r="AP204" s="1917"/>
      <c r="AQ204" s="1918"/>
      <c r="AR204" s="1859"/>
      <c r="AS204" s="1995" t="e">
        <f t="shared" si="97"/>
        <v>#DIV/0!</v>
      </c>
      <c r="AT204" s="1996" t="e">
        <f t="shared" si="98"/>
        <v>#DIV/0!</v>
      </c>
      <c r="AU204" s="1996" t="e">
        <f t="shared" si="99"/>
        <v>#DIV/0!</v>
      </c>
      <c r="AV204" s="1996" t="e">
        <f t="shared" si="100"/>
        <v>#DIV/0!</v>
      </c>
      <c r="AW204" s="2224" t="e">
        <f t="shared" si="101"/>
        <v>#DIV/0!</v>
      </c>
      <c r="AX204" s="2224" t="e">
        <f t="shared" si="102"/>
        <v>#DIV/0!</v>
      </c>
      <c r="AY204" s="2224" t="e">
        <f t="shared" si="103"/>
        <v>#DIV/0!</v>
      </c>
      <c r="AZ204" s="2224" t="e">
        <f t="shared" si="104"/>
        <v>#DIV/0!</v>
      </c>
      <c r="BA204" s="1999" t="e">
        <f t="shared" si="105"/>
        <v>#DIV/0!</v>
      </c>
      <c r="BB204" s="1999" t="e">
        <f t="shared" si="106"/>
        <v>#DIV/0!</v>
      </c>
      <c r="BC204" s="1999" t="e">
        <f t="shared" si="107"/>
        <v>#DIV/0!</v>
      </c>
      <c r="BD204" s="1999" t="e">
        <f t="shared" si="108"/>
        <v>#DIV/0!</v>
      </c>
      <c r="BE204" s="1923">
        <v>0.2</v>
      </c>
      <c r="BF204" s="1923">
        <v>0.8</v>
      </c>
      <c r="BG204" s="1999" t="e">
        <f t="shared" si="109"/>
        <v>#DIV/0!</v>
      </c>
      <c r="BH204" s="1999" t="e">
        <f t="shared" si="110"/>
        <v>#DIV/0!</v>
      </c>
      <c r="BI204" s="1999" t="e">
        <f t="shared" si="111"/>
        <v>#DIV/0!</v>
      </c>
      <c r="BJ204" s="1999" t="e">
        <f t="shared" si="163"/>
        <v>#DIV/0!</v>
      </c>
      <c r="BK204" s="1999" t="e">
        <f t="shared" si="163"/>
        <v>#DIV/0!</v>
      </c>
      <c r="BL204" s="1999" t="e">
        <f t="shared" si="113"/>
        <v>#DIV/0!</v>
      </c>
      <c r="BM204" s="1999" t="e">
        <f t="shared" si="114"/>
        <v>#DIV/0!</v>
      </c>
      <c r="BN204" s="1999" t="e">
        <f t="shared" si="115"/>
        <v>#DIV/0!</v>
      </c>
      <c r="BO204" s="1999" t="e">
        <f t="shared" si="164"/>
        <v>#DIV/0!</v>
      </c>
      <c r="BP204" s="1999" t="e">
        <f t="shared" si="164"/>
        <v>#DIV/0!</v>
      </c>
      <c r="BQ204" s="1999" t="e">
        <f t="shared" si="164"/>
        <v>#DIV/0!</v>
      </c>
      <c r="BR204" s="1999" t="e">
        <f t="shared" si="164"/>
        <v>#DIV/0!</v>
      </c>
      <c r="BS204" s="2560"/>
      <c r="BT204" s="2560"/>
      <c r="BU204" s="2560"/>
      <c r="BV204" s="2560"/>
      <c r="BW204" s="2561"/>
      <c r="BX204" s="2561"/>
      <c r="BY204" s="2561"/>
      <c r="BZ204" s="2561"/>
      <c r="CA204" s="2562"/>
      <c r="CC204" s="1926"/>
      <c r="CD204" s="1927"/>
      <c r="CE204" s="1927"/>
      <c r="CF204" s="2225"/>
      <c r="CG204" s="2002"/>
    </row>
    <row r="205" spans="1:85" ht="15.75" customHeight="1">
      <c r="A205" s="2068"/>
      <c r="B205" s="2004"/>
      <c r="C205" s="2541"/>
      <c r="D205" s="2251"/>
      <c r="E205" s="2252"/>
      <c r="F205" s="1891"/>
      <c r="G205" s="1892"/>
      <c r="H205" s="2257"/>
      <c r="I205" s="2226"/>
      <c r="J205" s="2227"/>
      <c r="K205" s="2227"/>
      <c r="L205" s="2227"/>
      <c r="M205" s="3720"/>
      <c r="N205" s="1685"/>
      <c r="O205" s="1898"/>
      <c r="P205" s="1918"/>
      <c r="Q205" s="2073"/>
      <c r="R205" s="1901"/>
      <c r="S205" s="1901"/>
      <c r="T205" s="1902"/>
      <c r="U205" s="1802"/>
      <c r="V205" s="2234">
        <v>8</v>
      </c>
      <c r="W205" s="2502"/>
      <c r="X205" s="2552"/>
      <c r="Y205" s="2552"/>
      <c r="Z205" s="1891"/>
      <c r="AA205" s="1908"/>
      <c r="AB205" s="1908"/>
      <c r="AC205" s="1908"/>
      <c r="AD205" s="1909"/>
      <c r="AE205" s="1885"/>
      <c r="AF205" s="1932"/>
      <c r="AG205" s="1934"/>
      <c r="AH205" s="1934"/>
      <c r="AI205" s="1934"/>
      <c r="AJ205" s="1935"/>
      <c r="AK205" s="1914"/>
      <c r="AL205" s="1915"/>
      <c r="AM205" s="1915"/>
      <c r="AN205" s="1916"/>
      <c r="AO205" s="1783"/>
      <c r="AP205" s="1917"/>
      <c r="AQ205" s="1918"/>
      <c r="AR205" s="1859"/>
      <c r="AS205" s="1995" t="e">
        <f t="shared" si="97"/>
        <v>#DIV/0!</v>
      </c>
      <c r="AT205" s="1996" t="e">
        <f t="shared" si="98"/>
        <v>#DIV/0!</v>
      </c>
      <c r="AU205" s="1996" t="e">
        <f t="shared" si="99"/>
        <v>#DIV/0!</v>
      </c>
      <c r="AV205" s="1996" t="e">
        <f t="shared" si="100"/>
        <v>#DIV/0!</v>
      </c>
      <c r="AW205" s="2224" t="e">
        <f t="shared" si="101"/>
        <v>#DIV/0!</v>
      </c>
      <c r="AX205" s="2224" t="e">
        <f t="shared" si="102"/>
        <v>#DIV/0!</v>
      </c>
      <c r="AY205" s="2224" t="e">
        <f t="shared" si="103"/>
        <v>#DIV/0!</v>
      </c>
      <c r="AZ205" s="2224" t="e">
        <f t="shared" si="104"/>
        <v>#DIV/0!</v>
      </c>
      <c r="BA205" s="1999" t="e">
        <f t="shared" si="105"/>
        <v>#DIV/0!</v>
      </c>
      <c r="BB205" s="1999" t="e">
        <f t="shared" si="106"/>
        <v>#DIV/0!</v>
      </c>
      <c r="BC205" s="1999" t="e">
        <f t="shared" si="107"/>
        <v>#DIV/0!</v>
      </c>
      <c r="BD205" s="1999" t="e">
        <f t="shared" si="108"/>
        <v>#DIV/0!</v>
      </c>
      <c r="BE205" s="1923">
        <v>0.2</v>
      </c>
      <c r="BF205" s="1923">
        <v>0.8</v>
      </c>
      <c r="BG205" s="1999" t="e">
        <f t="shared" si="109"/>
        <v>#DIV/0!</v>
      </c>
      <c r="BH205" s="1999" t="e">
        <f t="shared" si="110"/>
        <v>#DIV/0!</v>
      </c>
      <c r="BI205" s="1999" t="e">
        <f t="shared" si="111"/>
        <v>#DIV/0!</v>
      </c>
      <c r="BJ205" s="1999" t="e">
        <f t="shared" si="163"/>
        <v>#DIV/0!</v>
      </c>
      <c r="BK205" s="1999" t="e">
        <f t="shared" si="163"/>
        <v>#DIV/0!</v>
      </c>
      <c r="BL205" s="1999" t="e">
        <f t="shared" si="113"/>
        <v>#DIV/0!</v>
      </c>
      <c r="BM205" s="1999" t="e">
        <f t="shared" si="114"/>
        <v>#DIV/0!</v>
      </c>
      <c r="BN205" s="1999" t="e">
        <f t="shared" si="115"/>
        <v>#DIV/0!</v>
      </c>
      <c r="BO205" s="1999" t="e">
        <f t="shared" si="164"/>
        <v>#DIV/0!</v>
      </c>
      <c r="BP205" s="1999" t="e">
        <f t="shared" si="164"/>
        <v>#DIV/0!</v>
      </c>
      <c r="BQ205" s="1999" t="e">
        <f t="shared" si="164"/>
        <v>#DIV/0!</v>
      </c>
      <c r="BR205" s="1999" t="e">
        <f t="shared" si="164"/>
        <v>#DIV/0!</v>
      </c>
      <c r="BS205" s="2560"/>
      <c r="BT205" s="2560"/>
      <c r="BU205" s="2560"/>
      <c r="BV205" s="2560"/>
      <c r="BW205" s="2561"/>
      <c r="BX205" s="2561"/>
      <c r="BY205" s="2561"/>
      <c r="BZ205" s="2561"/>
      <c r="CA205" s="2562"/>
      <c r="CC205" s="1926"/>
      <c r="CD205" s="1927"/>
      <c r="CE205" s="1927"/>
      <c r="CF205" s="2225"/>
      <c r="CG205" s="2002"/>
    </row>
    <row r="206" spans="1:85" ht="15.75" customHeight="1">
      <c r="A206" s="2068"/>
      <c r="B206" s="2004"/>
      <c r="C206" s="2541"/>
      <c r="D206" s="2251"/>
      <c r="E206" s="2252"/>
      <c r="F206" s="1891"/>
      <c r="G206" s="1892"/>
      <c r="H206" s="2257"/>
      <c r="I206" s="2226"/>
      <c r="J206" s="2227"/>
      <c r="K206" s="2227"/>
      <c r="L206" s="2227"/>
      <c r="M206" s="3720"/>
      <c r="N206" s="1685"/>
      <c r="O206" s="1898"/>
      <c r="P206" s="1918"/>
      <c r="Q206" s="2073"/>
      <c r="R206" s="1901"/>
      <c r="S206" s="1901"/>
      <c r="T206" s="1902"/>
      <c r="U206" s="1802"/>
      <c r="V206" s="2234">
        <v>9</v>
      </c>
      <c r="W206" s="2502"/>
      <c r="X206" s="2552"/>
      <c r="Y206" s="2552"/>
      <c r="Z206" s="1891"/>
      <c r="AA206" s="1908"/>
      <c r="AB206" s="1908"/>
      <c r="AC206" s="1908"/>
      <c r="AD206" s="1909"/>
      <c r="AE206" s="1885"/>
      <c r="AF206" s="1932"/>
      <c r="AG206" s="1934"/>
      <c r="AH206" s="1934"/>
      <c r="AI206" s="1934"/>
      <c r="AJ206" s="1935"/>
      <c r="AK206" s="1914"/>
      <c r="AL206" s="1915"/>
      <c r="AM206" s="1915"/>
      <c r="AN206" s="1916"/>
      <c r="AO206" s="1783"/>
      <c r="AP206" s="1917"/>
      <c r="AQ206" s="1918"/>
      <c r="AR206" s="1859"/>
      <c r="AS206" s="1995" t="e">
        <f t="shared" si="97"/>
        <v>#DIV/0!</v>
      </c>
      <c r="AT206" s="1996" t="e">
        <f t="shared" si="98"/>
        <v>#DIV/0!</v>
      </c>
      <c r="AU206" s="1996" t="e">
        <f t="shared" si="99"/>
        <v>#DIV/0!</v>
      </c>
      <c r="AV206" s="1996" t="e">
        <f t="shared" si="100"/>
        <v>#DIV/0!</v>
      </c>
      <c r="AW206" s="2224" t="e">
        <f t="shared" si="101"/>
        <v>#DIV/0!</v>
      </c>
      <c r="AX206" s="2224" t="e">
        <f t="shared" si="102"/>
        <v>#DIV/0!</v>
      </c>
      <c r="AY206" s="2224" t="e">
        <f t="shared" si="103"/>
        <v>#DIV/0!</v>
      </c>
      <c r="AZ206" s="2224" t="e">
        <f t="shared" si="104"/>
        <v>#DIV/0!</v>
      </c>
      <c r="BA206" s="1999" t="e">
        <f t="shared" si="105"/>
        <v>#DIV/0!</v>
      </c>
      <c r="BB206" s="1999" t="e">
        <f t="shared" si="106"/>
        <v>#DIV/0!</v>
      </c>
      <c r="BC206" s="1999" t="e">
        <f t="shared" si="107"/>
        <v>#DIV/0!</v>
      </c>
      <c r="BD206" s="1999" t="e">
        <f t="shared" si="108"/>
        <v>#DIV/0!</v>
      </c>
      <c r="BE206" s="1923">
        <v>0.2</v>
      </c>
      <c r="BF206" s="1923">
        <v>0.8</v>
      </c>
      <c r="BG206" s="1999" t="e">
        <f t="shared" si="109"/>
        <v>#DIV/0!</v>
      </c>
      <c r="BH206" s="1999" t="e">
        <f t="shared" si="110"/>
        <v>#DIV/0!</v>
      </c>
      <c r="BI206" s="1999" t="e">
        <f t="shared" si="111"/>
        <v>#DIV/0!</v>
      </c>
      <c r="BJ206" s="1999" t="e">
        <f t="shared" si="163"/>
        <v>#DIV/0!</v>
      </c>
      <c r="BK206" s="1999" t="e">
        <f t="shared" si="163"/>
        <v>#DIV/0!</v>
      </c>
      <c r="BL206" s="1999" t="e">
        <f t="shared" si="113"/>
        <v>#DIV/0!</v>
      </c>
      <c r="BM206" s="1999" t="e">
        <f t="shared" si="114"/>
        <v>#DIV/0!</v>
      </c>
      <c r="BN206" s="1999" t="e">
        <f t="shared" si="115"/>
        <v>#DIV/0!</v>
      </c>
      <c r="BO206" s="1999" t="e">
        <f t="shared" si="164"/>
        <v>#DIV/0!</v>
      </c>
      <c r="BP206" s="1999" t="e">
        <f t="shared" si="164"/>
        <v>#DIV/0!</v>
      </c>
      <c r="BQ206" s="1999" t="e">
        <f t="shared" si="164"/>
        <v>#DIV/0!</v>
      </c>
      <c r="BR206" s="1999" t="e">
        <f t="shared" si="164"/>
        <v>#DIV/0!</v>
      </c>
      <c r="BS206" s="2560"/>
      <c r="BT206" s="2560"/>
      <c r="BU206" s="2560"/>
      <c r="BV206" s="2560"/>
      <c r="BW206" s="2561"/>
      <c r="BX206" s="2561"/>
      <c r="BY206" s="2561"/>
      <c r="BZ206" s="2561"/>
      <c r="CA206" s="2562"/>
      <c r="CC206" s="1926"/>
      <c r="CD206" s="1927"/>
      <c r="CE206" s="1927"/>
      <c r="CF206" s="2225"/>
      <c r="CG206" s="2002"/>
    </row>
    <row r="207" spans="1:85" ht="15.75" customHeight="1" thickBot="1">
      <c r="A207" s="2528"/>
      <c r="B207" s="2543"/>
      <c r="C207" s="2544"/>
      <c r="D207" s="2571"/>
      <c r="E207" s="2572"/>
      <c r="F207" s="2352"/>
      <c r="G207" s="2353"/>
      <c r="H207" s="3280"/>
      <c r="I207" s="2392"/>
      <c r="J207" s="2393"/>
      <c r="K207" s="2393"/>
      <c r="L207" s="2393"/>
      <c r="M207" s="2578"/>
      <c r="N207" s="2394"/>
      <c r="O207" s="2359"/>
      <c r="P207" s="2360"/>
      <c r="Q207" s="2361"/>
      <c r="R207" s="2362"/>
      <c r="S207" s="2362"/>
      <c r="T207" s="2363"/>
      <c r="U207" s="1802"/>
      <c r="V207" s="2533">
        <v>10</v>
      </c>
      <c r="W207" s="2534"/>
      <c r="X207" s="2553"/>
      <c r="Y207" s="2553"/>
      <c r="Z207" s="2352"/>
      <c r="AA207" s="1951"/>
      <c r="AB207" s="1951"/>
      <c r="AC207" s="1951"/>
      <c r="AD207" s="1952"/>
      <c r="AE207" s="1885"/>
      <c r="AF207" s="2366"/>
      <c r="AG207" s="2368"/>
      <c r="AH207" s="2368"/>
      <c r="AI207" s="2368"/>
      <c r="AJ207" s="2369"/>
      <c r="AK207" s="2370"/>
      <c r="AL207" s="2371"/>
      <c r="AM207" s="2371"/>
      <c r="AN207" s="2372"/>
      <c r="AO207" s="1783"/>
      <c r="AP207" s="2373"/>
      <c r="AQ207" s="2360"/>
      <c r="AR207" s="1859"/>
      <c r="AS207" s="2573" t="e">
        <f t="shared" si="97"/>
        <v>#DIV/0!</v>
      </c>
      <c r="AT207" s="2574" t="e">
        <f t="shared" si="98"/>
        <v>#DIV/0!</v>
      </c>
      <c r="AU207" s="2574" t="e">
        <f t="shared" si="99"/>
        <v>#DIV/0!</v>
      </c>
      <c r="AV207" s="2574" t="e">
        <f t="shared" si="100"/>
        <v>#DIV/0!</v>
      </c>
      <c r="AW207" s="2575" t="e">
        <f t="shared" si="101"/>
        <v>#DIV/0!</v>
      </c>
      <c r="AX207" s="2575" t="e">
        <f t="shared" si="102"/>
        <v>#DIV/0!</v>
      </c>
      <c r="AY207" s="2575" t="e">
        <f t="shared" si="103"/>
        <v>#DIV/0!</v>
      </c>
      <c r="AZ207" s="2575" t="e">
        <f t="shared" si="104"/>
        <v>#DIV/0!</v>
      </c>
      <c r="BA207" s="2576" t="e">
        <f t="shared" si="105"/>
        <v>#DIV/0!</v>
      </c>
      <c r="BB207" s="2576" t="e">
        <f t="shared" si="106"/>
        <v>#DIV/0!</v>
      </c>
      <c r="BC207" s="2576" t="e">
        <f t="shared" si="107"/>
        <v>#DIV/0!</v>
      </c>
      <c r="BD207" s="2576" t="e">
        <f t="shared" si="108"/>
        <v>#DIV/0!</v>
      </c>
      <c r="BE207" s="1965">
        <v>0.2</v>
      </c>
      <c r="BF207" s="1965">
        <v>0.8</v>
      </c>
      <c r="BG207" s="2576" t="e">
        <f t="shared" si="109"/>
        <v>#DIV/0!</v>
      </c>
      <c r="BH207" s="2576" t="e">
        <f t="shared" si="110"/>
        <v>#DIV/0!</v>
      </c>
      <c r="BI207" s="2576" t="e">
        <f t="shared" si="111"/>
        <v>#DIV/0!</v>
      </c>
      <c r="BJ207" s="2576" t="e">
        <f t="shared" si="163"/>
        <v>#DIV/0!</v>
      </c>
      <c r="BK207" s="2576" t="e">
        <f t="shared" si="163"/>
        <v>#DIV/0!</v>
      </c>
      <c r="BL207" s="2576" t="e">
        <f t="shared" si="113"/>
        <v>#DIV/0!</v>
      </c>
      <c r="BM207" s="2576" t="e">
        <f t="shared" si="114"/>
        <v>#DIV/0!</v>
      </c>
      <c r="BN207" s="2576" t="e">
        <f t="shared" si="115"/>
        <v>#DIV/0!</v>
      </c>
      <c r="BO207" s="2576" t="e">
        <f t="shared" si="164"/>
        <v>#DIV/0!</v>
      </c>
      <c r="BP207" s="2576" t="e">
        <f t="shared" si="164"/>
        <v>#DIV/0!</v>
      </c>
      <c r="BQ207" s="2576" t="e">
        <f t="shared" si="164"/>
        <v>#DIV/0!</v>
      </c>
      <c r="BR207" s="2576" t="e">
        <f t="shared" si="164"/>
        <v>#DIV/0!</v>
      </c>
      <c r="BS207" s="2564"/>
      <c r="BT207" s="2564"/>
      <c r="BU207" s="2564"/>
      <c r="BV207" s="2564"/>
      <c r="BW207" s="2565"/>
      <c r="BX207" s="2565"/>
      <c r="BY207" s="2565"/>
      <c r="BZ207" s="2565"/>
      <c r="CA207" s="2566"/>
      <c r="CC207" s="1967"/>
      <c r="CD207" s="1968"/>
      <c r="CE207" s="1968"/>
      <c r="CF207" s="2376"/>
      <c r="CG207" s="2377"/>
    </row>
    <row r="208" spans="1:85" ht="15.75" customHeight="1">
      <c r="A208" s="1829">
        <v>25</v>
      </c>
      <c r="B208" s="2537"/>
      <c r="C208" s="2538"/>
      <c r="D208" s="2245"/>
      <c r="E208" s="2246"/>
      <c r="F208" s="1833"/>
      <c r="G208" s="1872"/>
      <c r="H208" s="1847"/>
      <c r="I208" s="1836"/>
      <c r="J208" s="1837"/>
      <c r="K208" s="1837"/>
      <c r="L208" s="1837"/>
      <c r="M208" s="3719"/>
      <c r="N208" s="1839"/>
      <c r="O208" s="2378"/>
      <c r="P208" s="2539"/>
      <c r="Q208" s="1842"/>
      <c r="R208" s="1843"/>
      <c r="S208" s="1843"/>
      <c r="T208" s="1844"/>
      <c r="U208" s="1802"/>
      <c r="V208" s="2241">
        <v>1</v>
      </c>
      <c r="W208" s="2378"/>
      <c r="X208" s="2554"/>
      <c r="Y208" s="2554"/>
      <c r="Z208" s="1833"/>
      <c r="AA208" s="1849"/>
      <c r="AB208" s="1849"/>
      <c r="AC208" s="1849"/>
      <c r="AD208" s="1850"/>
      <c r="AE208" s="1885"/>
      <c r="AF208" s="1851"/>
      <c r="AG208" s="1887"/>
      <c r="AH208" s="1887"/>
      <c r="AI208" s="1887"/>
      <c r="AJ208" s="1853"/>
      <c r="AK208" s="1854"/>
      <c r="AL208" s="1855"/>
      <c r="AM208" s="1855"/>
      <c r="AN208" s="1856"/>
      <c r="AO208" s="1783"/>
      <c r="AP208" s="1857"/>
      <c r="AQ208" s="1858"/>
      <c r="AR208" s="1859"/>
      <c r="AS208" s="2567" t="e">
        <f t="shared" si="97"/>
        <v>#DIV/0!</v>
      </c>
      <c r="AT208" s="2568" t="e">
        <f t="shared" si="98"/>
        <v>#DIV/0!</v>
      </c>
      <c r="AU208" s="2568" t="e">
        <f t="shared" si="99"/>
        <v>#DIV/0!</v>
      </c>
      <c r="AV208" s="2568" t="e">
        <f t="shared" si="100"/>
        <v>#DIV/0!</v>
      </c>
      <c r="AW208" s="2569" t="e">
        <f t="shared" si="101"/>
        <v>#DIV/0!</v>
      </c>
      <c r="AX208" s="2569" t="e">
        <f t="shared" si="102"/>
        <v>#DIV/0!</v>
      </c>
      <c r="AY208" s="2569" t="e">
        <f t="shared" si="103"/>
        <v>#DIV/0!</v>
      </c>
      <c r="AZ208" s="2569" t="e">
        <f t="shared" si="104"/>
        <v>#DIV/0!</v>
      </c>
      <c r="BA208" s="2570" t="e">
        <f t="shared" si="105"/>
        <v>#DIV/0!</v>
      </c>
      <c r="BB208" s="2570" t="e">
        <f t="shared" si="106"/>
        <v>#DIV/0!</v>
      </c>
      <c r="BC208" s="2570" t="e">
        <f t="shared" si="107"/>
        <v>#DIV/0!</v>
      </c>
      <c r="BD208" s="2570" t="e">
        <f t="shared" si="108"/>
        <v>#DIV/0!</v>
      </c>
      <c r="BE208" s="1864">
        <v>0.2</v>
      </c>
      <c r="BF208" s="1864">
        <v>0.8</v>
      </c>
      <c r="BG208" s="2570" t="e">
        <f t="shared" si="109"/>
        <v>#DIV/0!</v>
      </c>
      <c r="BH208" s="2570" t="e">
        <f t="shared" si="110"/>
        <v>#DIV/0!</v>
      </c>
      <c r="BI208" s="2570" t="e">
        <f t="shared" si="111"/>
        <v>#DIV/0!</v>
      </c>
      <c r="BJ208" s="2570" t="e">
        <f t="shared" si="163"/>
        <v>#DIV/0!</v>
      </c>
      <c r="BK208" s="2570" t="e">
        <f t="shared" si="163"/>
        <v>#DIV/0!</v>
      </c>
      <c r="BL208" s="2570" t="e">
        <f t="shared" si="113"/>
        <v>#DIV/0!</v>
      </c>
      <c r="BM208" s="2570" t="e">
        <f t="shared" si="114"/>
        <v>#DIV/0!</v>
      </c>
      <c r="BN208" s="2570" t="e">
        <f t="shared" si="115"/>
        <v>#DIV/0!</v>
      </c>
      <c r="BO208" s="2570" t="e">
        <f t="shared" si="164"/>
        <v>#DIV/0!</v>
      </c>
      <c r="BP208" s="2570" t="e">
        <f t="shared" si="164"/>
        <v>#DIV/0!</v>
      </c>
      <c r="BQ208" s="2570" t="e">
        <f t="shared" si="164"/>
        <v>#DIV/0!</v>
      </c>
      <c r="BR208" s="2570" t="e">
        <f t="shared" si="164"/>
        <v>#DIV/0!</v>
      </c>
      <c r="BS208" s="2556" t="e">
        <f t="shared" ref="BS208:BV208" si="167">AVERAGEIF(BO208:BO217,"&lt;&gt;#¡DIV/0!")</f>
        <v>#DIV/0!</v>
      </c>
      <c r="BT208" s="2556" t="e">
        <f t="shared" si="167"/>
        <v>#DIV/0!</v>
      </c>
      <c r="BU208" s="2556" t="e">
        <f t="shared" si="167"/>
        <v>#DIV/0!</v>
      </c>
      <c r="BV208" s="2556" t="e">
        <f t="shared" si="167"/>
        <v>#DIV/0!</v>
      </c>
      <c r="BW208" s="2557" t="e">
        <f>+C208*BS208</f>
        <v>#DIV/0!</v>
      </c>
      <c r="BX208" s="2557" t="e">
        <f>+C208*BT208</f>
        <v>#DIV/0!</v>
      </c>
      <c r="BY208" s="2557" t="e">
        <f>+C208*BU208</f>
        <v>#DIV/0!</v>
      </c>
      <c r="BZ208" s="2557" t="e">
        <f>+C208*BV208</f>
        <v>#DIV/0!</v>
      </c>
      <c r="CA208" s="2558" t="e">
        <f>SUM(BW208:BZ217)</f>
        <v>#DIV/0!</v>
      </c>
      <c r="CC208" s="1868" t="e">
        <f t="shared" ref="CC208:CF208" si="168">+Q208/$N$208</f>
        <v>#DIV/0!</v>
      </c>
      <c r="CD208" s="1869" t="e">
        <f t="shared" si="168"/>
        <v>#DIV/0!</v>
      </c>
      <c r="CE208" s="1869" t="e">
        <f t="shared" si="168"/>
        <v>#DIV/0!</v>
      </c>
      <c r="CF208" s="2348" t="e">
        <f t="shared" si="168"/>
        <v>#DIV/0!</v>
      </c>
      <c r="CG208" s="2349" t="e">
        <f>AVERAGE(CC208:CF217)</f>
        <v>#DIV/0!</v>
      </c>
    </row>
    <row r="209" spans="1:85" ht="15.75" customHeight="1">
      <c r="A209" s="2068"/>
      <c r="B209" s="2004"/>
      <c r="C209" s="2541"/>
      <c r="D209" s="2251"/>
      <c r="E209" s="2252"/>
      <c r="F209" s="1891"/>
      <c r="G209" s="1892"/>
      <c r="H209" s="2257"/>
      <c r="I209" s="2226"/>
      <c r="J209" s="2227"/>
      <c r="K209" s="2227"/>
      <c r="L209" s="2227"/>
      <c r="M209" s="3720"/>
      <c r="N209" s="1685"/>
      <c r="O209" s="1898"/>
      <c r="P209" s="1918"/>
      <c r="Q209" s="2073"/>
      <c r="R209" s="1901"/>
      <c r="S209" s="1901"/>
      <c r="T209" s="1902"/>
      <c r="U209" s="1802"/>
      <c r="V209" s="2234">
        <v>2</v>
      </c>
      <c r="W209" s="2502"/>
      <c r="X209" s="2552"/>
      <c r="Y209" s="2552"/>
      <c r="Z209" s="1891"/>
      <c r="AA209" s="1908"/>
      <c r="AB209" s="1908"/>
      <c r="AC209" s="1908"/>
      <c r="AD209" s="1909"/>
      <c r="AE209" s="1885"/>
      <c r="AF209" s="1932"/>
      <c r="AG209" s="1934"/>
      <c r="AH209" s="1934"/>
      <c r="AI209" s="1934"/>
      <c r="AJ209" s="1935"/>
      <c r="AK209" s="1914"/>
      <c r="AL209" s="1915"/>
      <c r="AM209" s="1915"/>
      <c r="AN209" s="1916"/>
      <c r="AO209" s="1783"/>
      <c r="AP209" s="1917"/>
      <c r="AQ209" s="1918"/>
      <c r="AR209" s="1859"/>
      <c r="AS209" s="1995" t="e">
        <f t="shared" si="97"/>
        <v>#DIV/0!</v>
      </c>
      <c r="AT209" s="1996" t="e">
        <f t="shared" si="98"/>
        <v>#DIV/0!</v>
      </c>
      <c r="AU209" s="1996" t="e">
        <f t="shared" si="99"/>
        <v>#DIV/0!</v>
      </c>
      <c r="AV209" s="1996" t="e">
        <f t="shared" si="100"/>
        <v>#DIV/0!</v>
      </c>
      <c r="AW209" s="2224" t="e">
        <f t="shared" si="101"/>
        <v>#DIV/0!</v>
      </c>
      <c r="AX209" s="2224" t="e">
        <f t="shared" si="102"/>
        <v>#DIV/0!</v>
      </c>
      <c r="AY209" s="2224" t="e">
        <f t="shared" si="103"/>
        <v>#DIV/0!</v>
      </c>
      <c r="AZ209" s="2224" t="e">
        <f t="shared" si="104"/>
        <v>#DIV/0!</v>
      </c>
      <c r="BA209" s="1999" t="e">
        <f t="shared" si="105"/>
        <v>#DIV/0!</v>
      </c>
      <c r="BB209" s="1999" t="e">
        <f t="shared" si="106"/>
        <v>#DIV/0!</v>
      </c>
      <c r="BC209" s="1999" t="e">
        <f t="shared" si="107"/>
        <v>#DIV/0!</v>
      </c>
      <c r="BD209" s="1999" t="e">
        <f t="shared" si="108"/>
        <v>#DIV/0!</v>
      </c>
      <c r="BE209" s="1923">
        <v>0.2</v>
      </c>
      <c r="BF209" s="1923">
        <v>0.8</v>
      </c>
      <c r="BG209" s="1999" t="e">
        <f t="shared" si="109"/>
        <v>#DIV/0!</v>
      </c>
      <c r="BH209" s="1999" t="e">
        <f t="shared" si="110"/>
        <v>#DIV/0!</v>
      </c>
      <c r="BI209" s="1999" t="e">
        <f t="shared" si="111"/>
        <v>#DIV/0!</v>
      </c>
      <c r="BJ209" s="1999" t="e">
        <f t="shared" si="163"/>
        <v>#DIV/0!</v>
      </c>
      <c r="BK209" s="1999" t="e">
        <f t="shared" si="163"/>
        <v>#DIV/0!</v>
      </c>
      <c r="BL209" s="1999" t="e">
        <f t="shared" si="113"/>
        <v>#DIV/0!</v>
      </c>
      <c r="BM209" s="1999" t="e">
        <f t="shared" si="114"/>
        <v>#DIV/0!</v>
      </c>
      <c r="BN209" s="1999" t="e">
        <f t="shared" si="115"/>
        <v>#DIV/0!</v>
      </c>
      <c r="BO209" s="1999" t="e">
        <f t="shared" si="164"/>
        <v>#DIV/0!</v>
      </c>
      <c r="BP209" s="1999" t="e">
        <f t="shared" si="164"/>
        <v>#DIV/0!</v>
      </c>
      <c r="BQ209" s="1999" t="e">
        <f t="shared" si="164"/>
        <v>#DIV/0!</v>
      </c>
      <c r="BR209" s="1999" t="e">
        <f t="shared" si="164"/>
        <v>#DIV/0!</v>
      </c>
      <c r="BS209" s="2560"/>
      <c r="BT209" s="2560"/>
      <c r="BU209" s="2560"/>
      <c r="BV209" s="2560"/>
      <c r="BW209" s="2561"/>
      <c r="BX209" s="2561"/>
      <c r="BY209" s="2561"/>
      <c r="BZ209" s="2561"/>
      <c r="CA209" s="2562"/>
      <c r="CC209" s="1926"/>
      <c r="CD209" s="1927"/>
      <c r="CE209" s="1927"/>
      <c r="CF209" s="2225"/>
      <c r="CG209" s="2002"/>
    </row>
    <row r="210" spans="1:85" ht="15.75" customHeight="1">
      <c r="A210" s="2068"/>
      <c r="B210" s="2004"/>
      <c r="C210" s="2541"/>
      <c r="D210" s="2251"/>
      <c r="E210" s="2252"/>
      <c r="F210" s="1891"/>
      <c r="G210" s="1892"/>
      <c r="H210" s="2257"/>
      <c r="I210" s="2226"/>
      <c r="J210" s="2227"/>
      <c r="K210" s="2227"/>
      <c r="L210" s="2227"/>
      <c r="M210" s="3720"/>
      <c r="N210" s="1685"/>
      <c r="O210" s="1898"/>
      <c r="P210" s="1918"/>
      <c r="Q210" s="2073"/>
      <c r="R210" s="1901"/>
      <c r="S210" s="1901"/>
      <c r="T210" s="1902"/>
      <c r="U210" s="1802"/>
      <c r="V210" s="2234">
        <v>3</v>
      </c>
      <c r="W210" s="2502"/>
      <c r="X210" s="2552"/>
      <c r="Y210" s="2552"/>
      <c r="Z210" s="1891"/>
      <c r="AA210" s="1908"/>
      <c r="AB210" s="1908"/>
      <c r="AC210" s="1908"/>
      <c r="AD210" s="1909"/>
      <c r="AE210" s="1885"/>
      <c r="AF210" s="1932"/>
      <c r="AG210" s="1934"/>
      <c r="AH210" s="1934"/>
      <c r="AI210" s="1934"/>
      <c r="AJ210" s="1935"/>
      <c r="AK210" s="1914"/>
      <c r="AL210" s="1915"/>
      <c r="AM210" s="1915"/>
      <c r="AN210" s="1916"/>
      <c r="AO210" s="1783"/>
      <c r="AP210" s="1917"/>
      <c r="AQ210" s="1918"/>
      <c r="AR210" s="1859"/>
      <c r="AS210" s="1995" t="e">
        <f t="shared" si="97"/>
        <v>#DIV/0!</v>
      </c>
      <c r="AT210" s="1996" t="e">
        <f t="shared" si="98"/>
        <v>#DIV/0!</v>
      </c>
      <c r="AU210" s="1996" t="e">
        <f t="shared" si="99"/>
        <v>#DIV/0!</v>
      </c>
      <c r="AV210" s="1996" t="e">
        <f t="shared" si="100"/>
        <v>#DIV/0!</v>
      </c>
      <c r="AW210" s="2224" t="e">
        <f t="shared" si="101"/>
        <v>#DIV/0!</v>
      </c>
      <c r="AX210" s="2224" t="e">
        <f t="shared" si="102"/>
        <v>#DIV/0!</v>
      </c>
      <c r="AY210" s="2224" t="e">
        <f t="shared" si="103"/>
        <v>#DIV/0!</v>
      </c>
      <c r="AZ210" s="2224" t="e">
        <f t="shared" si="104"/>
        <v>#DIV/0!</v>
      </c>
      <c r="BA210" s="1999" t="e">
        <f t="shared" si="105"/>
        <v>#DIV/0!</v>
      </c>
      <c r="BB210" s="1999" t="e">
        <f t="shared" si="106"/>
        <v>#DIV/0!</v>
      </c>
      <c r="BC210" s="1999" t="e">
        <f t="shared" si="107"/>
        <v>#DIV/0!</v>
      </c>
      <c r="BD210" s="1999" t="e">
        <f t="shared" si="108"/>
        <v>#DIV/0!</v>
      </c>
      <c r="BE210" s="1923">
        <v>0.2</v>
      </c>
      <c r="BF210" s="1923">
        <v>0.8</v>
      </c>
      <c r="BG210" s="1999" t="e">
        <f t="shared" si="109"/>
        <v>#DIV/0!</v>
      </c>
      <c r="BH210" s="1999" t="e">
        <f t="shared" si="110"/>
        <v>#DIV/0!</v>
      </c>
      <c r="BI210" s="1999" t="e">
        <f t="shared" si="111"/>
        <v>#DIV/0!</v>
      </c>
      <c r="BJ210" s="1999" t="e">
        <f t="shared" si="163"/>
        <v>#DIV/0!</v>
      </c>
      <c r="BK210" s="1999" t="e">
        <f t="shared" si="163"/>
        <v>#DIV/0!</v>
      </c>
      <c r="BL210" s="1999" t="e">
        <f t="shared" si="113"/>
        <v>#DIV/0!</v>
      </c>
      <c r="BM210" s="1999" t="e">
        <f t="shared" si="114"/>
        <v>#DIV/0!</v>
      </c>
      <c r="BN210" s="1999" t="e">
        <f t="shared" si="115"/>
        <v>#DIV/0!</v>
      </c>
      <c r="BO210" s="1999" t="e">
        <f t="shared" si="164"/>
        <v>#DIV/0!</v>
      </c>
      <c r="BP210" s="1999" t="e">
        <f t="shared" si="164"/>
        <v>#DIV/0!</v>
      </c>
      <c r="BQ210" s="1999" t="e">
        <f t="shared" si="164"/>
        <v>#DIV/0!</v>
      </c>
      <c r="BR210" s="1999" t="e">
        <f t="shared" si="164"/>
        <v>#DIV/0!</v>
      </c>
      <c r="BS210" s="2560"/>
      <c r="BT210" s="2560"/>
      <c r="BU210" s="2560"/>
      <c r="BV210" s="2560"/>
      <c r="BW210" s="2561"/>
      <c r="BX210" s="2561"/>
      <c r="BY210" s="2561"/>
      <c r="BZ210" s="2561"/>
      <c r="CA210" s="2562"/>
      <c r="CC210" s="1926"/>
      <c r="CD210" s="1927"/>
      <c r="CE210" s="1927"/>
      <c r="CF210" s="2225"/>
      <c r="CG210" s="2002"/>
    </row>
    <row r="211" spans="1:85" ht="15.75" customHeight="1">
      <c r="A211" s="2068"/>
      <c r="B211" s="2004"/>
      <c r="C211" s="2541"/>
      <c r="D211" s="2251"/>
      <c r="E211" s="2252"/>
      <c r="F211" s="1891"/>
      <c r="G211" s="1892"/>
      <c r="H211" s="2257"/>
      <c r="I211" s="2226"/>
      <c r="J211" s="2227"/>
      <c r="K211" s="2227"/>
      <c r="L211" s="2227"/>
      <c r="M211" s="3720"/>
      <c r="N211" s="1685"/>
      <c r="O211" s="1898"/>
      <c r="P211" s="1918"/>
      <c r="Q211" s="2073"/>
      <c r="R211" s="1901"/>
      <c r="S211" s="1901"/>
      <c r="T211" s="1902"/>
      <c r="U211" s="1802"/>
      <c r="V211" s="2234">
        <v>4</v>
      </c>
      <c r="W211" s="2502"/>
      <c r="X211" s="2552"/>
      <c r="Y211" s="2552"/>
      <c r="Z211" s="1891"/>
      <c r="AA211" s="1908"/>
      <c r="AB211" s="1908"/>
      <c r="AC211" s="1908"/>
      <c r="AD211" s="1909"/>
      <c r="AE211" s="1885"/>
      <c r="AF211" s="1932"/>
      <c r="AG211" s="1934"/>
      <c r="AH211" s="1934"/>
      <c r="AI211" s="1934"/>
      <c r="AJ211" s="1935"/>
      <c r="AK211" s="1914"/>
      <c r="AL211" s="1915"/>
      <c r="AM211" s="1915"/>
      <c r="AN211" s="1916"/>
      <c r="AO211" s="1783"/>
      <c r="AP211" s="1917"/>
      <c r="AQ211" s="1918"/>
      <c r="AR211" s="1859"/>
      <c r="AS211" s="1995" t="e">
        <f t="shared" si="97"/>
        <v>#DIV/0!</v>
      </c>
      <c r="AT211" s="1996" t="e">
        <f t="shared" si="98"/>
        <v>#DIV/0!</v>
      </c>
      <c r="AU211" s="1996" t="e">
        <f t="shared" si="99"/>
        <v>#DIV/0!</v>
      </c>
      <c r="AV211" s="1996" t="e">
        <f t="shared" si="100"/>
        <v>#DIV/0!</v>
      </c>
      <c r="AW211" s="2224" t="e">
        <f t="shared" si="101"/>
        <v>#DIV/0!</v>
      </c>
      <c r="AX211" s="2224" t="e">
        <f t="shared" si="102"/>
        <v>#DIV/0!</v>
      </c>
      <c r="AY211" s="2224" t="e">
        <f t="shared" si="103"/>
        <v>#DIV/0!</v>
      </c>
      <c r="AZ211" s="2224" t="e">
        <f t="shared" si="104"/>
        <v>#DIV/0!</v>
      </c>
      <c r="BA211" s="1999" t="e">
        <f t="shared" si="105"/>
        <v>#DIV/0!</v>
      </c>
      <c r="BB211" s="1999" t="e">
        <f t="shared" si="106"/>
        <v>#DIV/0!</v>
      </c>
      <c r="BC211" s="1999" t="e">
        <f t="shared" si="107"/>
        <v>#DIV/0!</v>
      </c>
      <c r="BD211" s="1999" t="e">
        <f t="shared" si="108"/>
        <v>#DIV/0!</v>
      </c>
      <c r="BE211" s="1923">
        <v>0.2</v>
      </c>
      <c r="BF211" s="1923">
        <v>0.8</v>
      </c>
      <c r="BG211" s="1999" t="e">
        <f t="shared" si="109"/>
        <v>#DIV/0!</v>
      </c>
      <c r="BH211" s="1999" t="e">
        <f t="shared" si="110"/>
        <v>#DIV/0!</v>
      </c>
      <c r="BI211" s="1999" t="e">
        <f t="shared" si="111"/>
        <v>#DIV/0!</v>
      </c>
      <c r="BJ211" s="1999" t="e">
        <f t="shared" si="163"/>
        <v>#DIV/0!</v>
      </c>
      <c r="BK211" s="1999" t="e">
        <f t="shared" si="163"/>
        <v>#DIV/0!</v>
      </c>
      <c r="BL211" s="1999" t="e">
        <f t="shared" si="113"/>
        <v>#DIV/0!</v>
      </c>
      <c r="BM211" s="1999" t="e">
        <f t="shared" si="114"/>
        <v>#DIV/0!</v>
      </c>
      <c r="BN211" s="1999" t="e">
        <f t="shared" si="115"/>
        <v>#DIV/0!</v>
      </c>
      <c r="BO211" s="1999" t="e">
        <f t="shared" si="164"/>
        <v>#DIV/0!</v>
      </c>
      <c r="BP211" s="1999" t="e">
        <f t="shared" si="164"/>
        <v>#DIV/0!</v>
      </c>
      <c r="BQ211" s="1999" t="e">
        <f t="shared" si="164"/>
        <v>#DIV/0!</v>
      </c>
      <c r="BR211" s="1999" t="e">
        <f t="shared" si="164"/>
        <v>#DIV/0!</v>
      </c>
      <c r="BS211" s="2560"/>
      <c r="BT211" s="2560"/>
      <c r="BU211" s="2560"/>
      <c r="BV211" s="2560"/>
      <c r="BW211" s="2561"/>
      <c r="BX211" s="2561"/>
      <c r="BY211" s="2561"/>
      <c r="BZ211" s="2561"/>
      <c r="CA211" s="2562"/>
      <c r="CC211" s="1926"/>
      <c r="CD211" s="1927"/>
      <c r="CE211" s="1927"/>
      <c r="CF211" s="2225"/>
      <c r="CG211" s="2002"/>
    </row>
    <row r="212" spans="1:85" ht="15.75" customHeight="1">
      <c r="A212" s="2068"/>
      <c r="B212" s="2004"/>
      <c r="C212" s="2541"/>
      <c r="D212" s="2251"/>
      <c r="E212" s="2252"/>
      <c r="F212" s="1891"/>
      <c r="G212" s="1892"/>
      <c r="H212" s="2257"/>
      <c r="I212" s="2226"/>
      <c r="J212" s="2227"/>
      <c r="K212" s="2227"/>
      <c r="L212" s="2227"/>
      <c r="M212" s="3720"/>
      <c r="N212" s="1685"/>
      <c r="O212" s="1898"/>
      <c r="P212" s="1918"/>
      <c r="Q212" s="2073"/>
      <c r="R212" s="1901"/>
      <c r="S212" s="1901"/>
      <c r="T212" s="1902"/>
      <c r="U212" s="1802"/>
      <c r="V212" s="2234">
        <v>5</v>
      </c>
      <c r="W212" s="2502"/>
      <c r="X212" s="2552"/>
      <c r="Y212" s="2552"/>
      <c r="Z212" s="1891"/>
      <c r="AA212" s="1908"/>
      <c r="AB212" s="1908"/>
      <c r="AC212" s="1908"/>
      <c r="AD212" s="1909"/>
      <c r="AE212" s="1885"/>
      <c r="AF212" s="1932"/>
      <c r="AG212" s="1934"/>
      <c r="AH212" s="1934"/>
      <c r="AI212" s="1934"/>
      <c r="AJ212" s="1935"/>
      <c r="AK212" s="1914"/>
      <c r="AL212" s="1915"/>
      <c r="AM212" s="1915"/>
      <c r="AN212" s="1916"/>
      <c r="AO212" s="1783"/>
      <c r="AP212" s="1917"/>
      <c r="AQ212" s="1918"/>
      <c r="AR212" s="1859"/>
      <c r="AS212" s="1995" t="e">
        <f t="shared" si="97"/>
        <v>#DIV/0!</v>
      </c>
      <c r="AT212" s="1996" t="e">
        <f t="shared" si="98"/>
        <v>#DIV/0!</v>
      </c>
      <c r="AU212" s="1996" t="e">
        <f t="shared" si="99"/>
        <v>#DIV/0!</v>
      </c>
      <c r="AV212" s="1996" t="e">
        <f t="shared" si="100"/>
        <v>#DIV/0!</v>
      </c>
      <c r="AW212" s="2224" t="e">
        <f t="shared" si="101"/>
        <v>#DIV/0!</v>
      </c>
      <c r="AX212" s="2224" t="e">
        <f t="shared" si="102"/>
        <v>#DIV/0!</v>
      </c>
      <c r="AY212" s="2224" t="e">
        <f t="shared" si="103"/>
        <v>#DIV/0!</v>
      </c>
      <c r="AZ212" s="2224" t="e">
        <f t="shared" si="104"/>
        <v>#DIV/0!</v>
      </c>
      <c r="BA212" s="1999" t="e">
        <f t="shared" si="105"/>
        <v>#DIV/0!</v>
      </c>
      <c r="BB212" s="1999" t="e">
        <f t="shared" si="106"/>
        <v>#DIV/0!</v>
      </c>
      <c r="BC212" s="1999" t="e">
        <f t="shared" si="107"/>
        <v>#DIV/0!</v>
      </c>
      <c r="BD212" s="1999" t="e">
        <f t="shared" si="108"/>
        <v>#DIV/0!</v>
      </c>
      <c r="BE212" s="1923">
        <v>0.2</v>
      </c>
      <c r="BF212" s="1923">
        <v>0.8</v>
      </c>
      <c r="BG212" s="1999" t="e">
        <f t="shared" si="109"/>
        <v>#DIV/0!</v>
      </c>
      <c r="BH212" s="1999" t="e">
        <f t="shared" si="110"/>
        <v>#DIV/0!</v>
      </c>
      <c r="BI212" s="1999" t="e">
        <f t="shared" si="111"/>
        <v>#DIV/0!</v>
      </c>
      <c r="BJ212" s="1999" t="e">
        <f t="shared" si="163"/>
        <v>#DIV/0!</v>
      </c>
      <c r="BK212" s="1999" t="e">
        <f t="shared" si="163"/>
        <v>#DIV/0!</v>
      </c>
      <c r="BL212" s="1999" t="e">
        <f t="shared" si="113"/>
        <v>#DIV/0!</v>
      </c>
      <c r="BM212" s="1999" t="e">
        <f t="shared" si="114"/>
        <v>#DIV/0!</v>
      </c>
      <c r="BN212" s="1999" t="e">
        <f t="shared" si="115"/>
        <v>#DIV/0!</v>
      </c>
      <c r="BO212" s="1999" t="e">
        <f t="shared" si="164"/>
        <v>#DIV/0!</v>
      </c>
      <c r="BP212" s="1999" t="e">
        <f t="shared" si="164"/>
        <v>#DIV/0!</v>
      </c>
      <c r="BQ212" s="1999" t="e">
        <f t="shared" si="164"/>
        <v>#DIV/0!</v>
      </c>
      <c r="BR212" s="1999" t="e">
        <f t="shared" si="164"/>
        <v>#DIV/0!</v>
      </c>
      <c r="BS212" s="2560"/>
      <c r="BT212" s="2560"/>
      <c r="BU212" s="2560"/>
      <c r="BV212" s="2560"/>
      <c r="BW212" s="2561"/>
      <c r="BX212" s="2561"/>
      <c r="BY212" s="2561"/>
      <c r="BZ212" s="2561"/>
      <c r="CA212" s="2562"/>
      <c r="CC212" s="1926"/>
      <c r="CD212" s="1927"/>
      <c r="CE212" s="1927"/>
      <c r="CF212" s="2225"/>
      <c r="CG212" s="2002"/>
    </row>
    <row r="213" spans="1:85" ht="15.75" customHeight="1">
      <c r="A213" s="2068"/>
      <c r="B213" s="2004"/>
      <c r="C213" s="2541"/>
      <c r="D213" s="2251"/>
      <c r="E213" s="2252"/>
      <c r="F213" s="1891"/>
      <c r="G213" s="1892"/>
      <c r="H213" s="2257"/>
      <c r="I213" s="2226"/>
      <c r="J213" s="2227"/>
      <c r="K213" s="2227"/>
      <c r="L213" s="2227"/>
      <c r="M213" s="3720"/>
      <c r="N213" s="1685"/>
      <c r="O213" s="1898"/>
      <c r="P213" s="1918"/>
      <c r="Q213" s="2073"/>
      <c r="R213" s="1901"/>
      <c r="S213" s="1901"/>
      <c r="T213" s="1902"/>
      <c r="U213" s="1802"/>
      <c r="V213" s="2234">
        <v>6</v>
      </c>
      <c r="W213" s="2502"/>
      <c r="X213" s="2552"/>
      <c r="Y213" s="2552"/>
      <c r="Z213" s="1891"/>
      <c r="AA213" s="1908"/>
      <c r="AB213" s="1908"/>
      <c r="AC213" s="1908"/>
      <c r="AD213" s="1909"/>
      <c r="AE213" s="1885"/>
      <c r="AF213" s="1932"/>
      <c r="AG213" s="1934"/>
      <c r="AH213" s="1934"/>
      <c r="AI213" s="1934"/>
      <c r="AJ213" s="1935"/>
      <c r="AK213" s="1914"/>
      <c r="AL213" s="1915"/>
      <c r="AM213" s="1915"/>
      <c r="AN213" s="1916"/>
      <c r="AO213" s="1783"/>
      <c r="AP213" s="1917"/>
      <c r="AQ213" s="1918"/>
      <c r="AR213" s="1859"/>
      <c r="AS213" s="1995" t="e">
        <f t="shared" si="97"/>
        <v>#DIV/0!</v>
      </c>
      <c r="AT213" s="1996" t="e">
        <f t="shared" si="98"/>
        <v>#DIV/0!</v>
      </c>
      <c r="AU213" s="1996" t="e">
        <f t="shared" si="99"/>
        <v>#DIV/0!</v>
      </c>
      <c r="AV213" s="1996" t="e">
        <f t="shared" si="100"/>
        <v>#DIV/0!</v>
      </c>
      <c r="AW213" s="2224" t="e">
        <f t="shared" si="101"/>
        <v>#DIV/0!</v>
      </c>
      <c r="AX213" s="2224" t="e">
        <f t="shared" si="102"/>
        <v>#DIV/0!</v>
      </c>
      <c r="AY213" s="2224" t="e">
        <f t="shared" si="103"/>
        <v>#DIV/0!</v>
      </c>
      <c r="AZ213" s="2224" t="e">
        <f t="shared" si="104"/>
        <v>#DIV/0!</v>
      </c>
      <c r="BA213" s="1999" t="e">
        <f t="shared" si="105"/>
        <v>#DIV/0!</v>
      </c>
      <c r="BB213" s="1999" t="e">
        <f t="shared" si="106"/>
        <v>#DIV/0!</v>
      </c>
      <c r="BC213" s="1999" t="e">
        <f t="shared" si="107"/>
        <v>#DIV/0!</v>
      </c>
      <c r="BD213" s="1999" t="e">
        <f t="shared" si="108"/>
        <v>#DIV/0!</v>
      </c>
      <c r="BE213" s="1923">
        <v>0.2</v>
      </c>
      <c r="BF213" s="1923">
        <v>0.8</v>
      </c>
      <c r="BG213" s="1999" t="e">
        <f t="shared" si="109"/>
        <v>#DIV/0!</v>
      </c>
      <c r="BH213" s="1999" t="e">
        <f t="shared" si="110"/>
        <v>#DIV/0!</v>
      </c>
      <c r="BI213" s="1999" t="e">
        <f t="shared" si="111"/>
        <v>#DIV/0!</v>
      </c>
      <c r="BJ213" s="1999" t="e">
        <f t="shared" si="163"/>
        <v>#DIV/0!</v>
      </c>
      <c r="BK213" s="1999" t="e">
        <f t="shared" si="163"/>
        <v>#DIV/0!</v>
      </c>
      <c r="BL213" s="1999" t="e">
        <f t="shared" si="113"/>
        <v>#DIV/0!</v>
      </c>
      <c r="BM213" s="1999" t="e">
        <f t="shared" si="114"/>
        <v>#DIV/0!</v>
      </c>
      <c r="BN213" s="1999" t="e">
        <f t="shared" si="115"/>
        <v>#DIV/0!</v>
      </c>
      <c r="BO213" s="1999" t="e">
        <f t="shared" si="164"/>
        <v>#DIV/0!</v>
      </c>
      <c r="BP213" s="1999" t="e">
        <f t="shared" si="164"/>
        <v>#DIV/0!</v>
      </c>
      <c r="BQ213" s="1999" t="e">
        <f t="shared" si="164"/>
        <v>#DIV/0!</v>
      </c>
      <c r="BR213" s="1999" t="e">
        <f t="shared" si="164"/>
        <v>#DIV/0!</v>
      </c>
      <c r="BS213" s="2560"/>
      <c r="BT213" s="2560"/>
      <c r="BU213" s="2560"/>
      <c r="BV213" s="2560"/>
      <c r="BW213" s="2561"/>
      <c r="BX213" s="2561"/>
      <c r="BY213" s="2561"/>
      <c r="BZ213" s="2561"/>
      <c r="CA213" s="2562"/>
      <c r="CC213" s="1926"/>
      <c r="CD213" s="1927"/>
      <c r="CE213" s="1927"/>
      <c r="CF213" s="2225"/>
      <c r="CG213" s="2002"/>
    </row>
    <row r="214" spans="1:85" ht="15.75" customHeight="1">
      <c r="A214" s="2068"/>
      <c r="B214" s="2004"/>
      <c r="C214" s="2541"/>
      <c r="D214" s="2251"/>
      <c r="E214" s="2252"/>
      <c r="F214" s="1891"/>
      <c r="G214" s="1892"/>
      <c r="H214" s="2257"/>
      <c r="I214" s="2226"/>
      <c r="J214" s="2227"/>
      <c r="K214" s="2227"/>
      <c r="L214" s="2227"/>
      <c r="M214" s="3720"/>
      <c r="N214" s="1685"/>
      <c r="O214" s="1898"/>
      <c r="P214" s="1918"/>
      <c r="Q214" s="2073"/>
      <c r="R214" s="1901"/>
      <c r="S214" s="1901"/>
      <c r="T214" s="1902"/>
      <c r="U214" s="1802"/>
      <c r="V214" s="2234">
        <v>7</v>
      </c>
      <c r="W214" s="2502"/>
      <c r="X214" s="2552"/>
      <c r="Y214" s="2552"/>
      <c r="Z214" s="1891"/>
      <c r="AA214" s="1908"/>
      <c r="AB214" s="1908"/>
      <c r="AC214" s="1908"/>
      <c r="AD214" s="1909"/>
      <c r="AE214" s="1885"/>
      <c r="AF214" s="1932"/>
      <c r="AG214" s="1934"/>
      <c r="AH214" s="1934"/>
      <c r="AI214" s="1934"/>
      <c r="AJ214" s="1935"/>
      <c r="AK214" s="1914"/>
      <c r="AL214" s="1915"/>
      <c r="AM214" s="1915"/>
      <c r="AN214" s="1916"/>
      <c r="AO214" s="1783"/>
      <c r="AP214" s="1917"/>
      <c r="AQ214" s="1918"/>
      <c r="AR214" s="1859"/>
      <c r="AS214" s="1995" t="e">
        <f t="shared" si="97"/>
        <v>#DIV/0!</v>
      </c>
      <c r="AT214" s="1996" t="e">
        <f t="shared" si="98"/>
        <v>#DIV/0!</v>
      </c>
      <c r="AU214" s="1996" t="e">
        <f t="shared" si="99"/>
        <v>#DIV/0!</v>
      </c>
      <c r="AV214" s="1996" t="e">
        <f t="shared" si="100"/>
        <v>#DIV/0!</v>
      </c>
      <c r="AW214" s="2224" t="e">
        <f t="shared" si="101"/>
        <v>#DIV/0!</v>
      </c>
      <c r="AX214" s="2224" t="e">
        <f t="shared" si="102"/>
        <v>#DIV/0!</v>
      </c>
      <c r="AY214" s="2224" t="e">
        <f t="shared" si="103"/>
        <v>#DIV/0!</v>
      </c>
      <c r="AZ214" s="2224" t="e">
        <f t="shared" si="104"/>
        <v>#DIV/0!</v>
      </c>
      <c r="BA214" s="1999" t="e">
        <f t="shared" si="105"/>
        <v>#DIV/0!</v>
      </c>
      <c r="BB214" s="1999" t="e">
        <f t="shared" si="106"/>
        <v>#DIV/0!</v>
      </c>
      <c r="BC214" s="1999" t="e">
        <f t="shared" si="107"/>
        <v>#DIV/0!</v>
      </c>
      <c r="BD214" s="1999" t="e">
        <f t="shared" si="108"/>
        <v>#DIV/0!</v>
      </c>
      <c r="BE214" s="1923">
        <v>0.2</v>
      </c>
      <c r="BF214" s="1923">
        <v>0.8</v>
      </c>
      <c r="BG214" s="1999" t="e">
        <f t="shared" si="109"/>
        <v>#DIV/0!</v>
      </c>
      <c r="BH214" s="1999" t="e">
        <f t="shared" si="110"/>
        <v>#DIV/0!</v>
      </c>
      <c r="BI214" s="1999" t="e">
        <f t="shared" si="111"/>
        <v>#DIV/0!</v>
      </c>
      <c r="BJ214" s="1999" t="e">
        <f t="shared" ref="BJ214:BK229" si="169">+AZ214*BE214</f>
        <v>#DIV/0!</v>
      </c>
      <c r="BK214" s="1999" t="e">
        <f t="shared" si="169"/>
        <v>#DIV/0!</v>
      </c>
      <c r="BL214" s="1999" t="e">
        <f t="shared" si="113"/>
        <v>#DIV/0!</v>
      </c>
      <c r="BM214" s="1999" t="e">
        <f t="shared" si="114"/>
        <v>#DIV/0!</v>
      </c>
      <c r="BN214" s="1999" t="e">
        <f t="shared" si="115"/>
        <v>#DIV/0!</v>
      </c>
      <c r="BO214" s="1999" t="e">
        <f t="shared" ref="BO214:BR229" si="170">+BG214+BK214</f>
        <v>#DIV/0!</v>
      </c>
      <c r="BP214" s="1999" t="e">
        <f t="shared" si="170"/>
        <v>#DIV/0!</v>
      </c>
      <c r="BQ214" s="1999" t="e">
        <f t="shared" si="170"/>
        <v>#DIV/0!</v>
      </c>
      <c r="BR214" s="1999" t="e">
        <f t="shared" si="170"/>
        <v>#DIV/0!</v>
      </c>
      <c r="BS214" s="2560"/>
      <c r="BT214" s="2560"/>
      <c r="BU214" s="2560"/>
      <c r="BV214" s="2560"/>
      <c r="BW214" s="2561"/>
      <c r="BX214" s="2561"/>
      <c r="BY214" s="2561"/>
      <c r="BZ214" s="2561"/>
      <c r="CA214" s="2562"/>
      <c r="CC214" s="1926"/>
      <c r="CD214" s="1927"/>
      <c r="CE214" s="1927"/>
      <c r="CF214" s="2225"/>
      <c r="CG214" s="2002"/>
    </row>
    <row r="215" spans="1:85" ht="15.75" customHeight="1">
      <c r="A215" s="2068"/>
      <c r="B215" s="2004"/>
      <c r="C215" s="2541"/>
      <c r="D215" s="2251"/>
      <c r="E215" s="2252"/>
      <c r="F215" s="1891"/>
      <c r="G215" s="1892"/>
      <c r="H215" s="2257"/>
      <c r="I215" s="2226"/>
      <c r="J215" s="2227"/>
      <c r="K215" s="2227"/>
      <c r="L215" s="2227"/>
      <c r="M215" s="3720"/>
      <c r="N215" s="1685"/>
      <c r="O215" s="1898"/>
      <c r="P215" s="1918"/>
      <c r="Q215" s="2073"/>
      <c r="R215" s="1901"/>
      <c r="S215" s="1901"/>
      <c r="T215" s="1902"/>
      <c r="U215" s="1802"/>
      <c r="V215" s="2234">
        <v>8</v>
      </c>
      <c r="W215" s="2502"/>
      <c r="X215" s="2552"/>
      <c r="Y215" s="2552"/>
      <c r="Z215" s="1891"/>
      <c r="AA215" s="1908"/>
      <c r="AB215" s="1908"/>
      <c r="AC215" s="1908"/>
      <c r="AD215" s="1909"/>
      <c r="AE215" s="1885"/>
      <c r="AF215" s="1932"/>
      <c r="AG215" s="1934"/>
      <c r="AH215" s="1934"/>
      <c r="AI215" s="1934"/>
      <c r="AJ215" s="1935"/>
      <c r="AK215" s="1914"/>
      <c r="AL215" s="1915"/>
      <c r="AM215" s="1915"/>
      <c r="AN215" s="1916"/>
      <c r="AO215" s="1783"/>
      <c r="AP215" s="1917"/>
      <c r="AQ215" s="1918"/>
      <c r="AR215" s="1859"/>
      <c r="AS215" s="1995" t="e">
        <f t="shared" si="97"/>
        <v>#DIV/0!</v>
      </c>
      <c r="AT215" s="1996" t="e">
        <f t="shared" si="98"/>
        <v>#DIV/0!</v>
      </c>
      <c r="AU215" s="1996" t="e">
        <f t="shared" si="99"/>
        <v>#DIV/0!</v>
      </c>
      <c r="AV215" s="1996" t="e">
        <f t="shared" si="100"/>
        <v>#DIV/0!</v>
      </c>
      <c r="AW215" s="2224" t="e">
        <f t="shared" si="101"/>
        <v>#DIV/0!</v>
      </c>
      <c r="AX215" s="2224" t="e">
        <f t="shared" si="102"/>
        <v>#DIV/0!</v>
      </c>
      <c r="AY215" s="2224" t="e">
        <f t="shared" si="103"/>
        <v>#DIV/0!</v>
      </c>
      <c r="AZ215" s="2224" t="e">
        <f t="shared" si="104"/>
        <v>#DIV/0!</v>
      </c>
      <c r="BA215" s="1999" t="e">
        <f t="shared" si="105"/>
        <v>#DIV/0!</v>
      </c>
      <c r="BB215" s="1999" t="e">
        <f t="shared" si="106"/>
        <v>#DIV/0!</v>
      </c>
      <c r="BC215" s="1999" t="e">
        <f t="shared" si="107"/>
        <v>#DIV/0!</v>
      </c>
      <c r="BD215" s="1999" t="e">
        <f t="shared" si="108"/>
        <v>#DIV/0!</v>
      </c>
      <c r="BE215" s="1923">
        <v>0.2</v>
      </c>
      <c r="BF215" s="1923">
        <v>0.8</v>
      </c>
      <c r="BG215" s="1999" t="e">
        <f t="shared" si="109"/>
        <v>#DIV/0!</v>
      </c>
      <c r="BH215" s="1999" t="e">
        <f t="shared" si="110"/>
        <v>#DIV/0!</v>
      </c>
      <c r="BI215" s="1999" t="e">
        <f t="shared" si="111"/>
        <v>#DIV/0!</v>
      </c>
      <c r="BJ215" s="1999" t="e">
        <f t="shared" si="169"/>
        <v>#DIV/0!</v>
      </c>
      <c r="BK215" s="1999" t="e">
        <f t="shared" si="169"/>
        <v>#DIV/0!</v>
      </c>
      <c r="BL215" s="1999" t="e">
        <f t="shared" si="113"/>
        <v>#DIV/0!</v>
      </c>
      <c r="BM215" s="1999" t="e">
        <f t="shared" si="114"/>
        <v>#DIV/0!</v>
      </c>
      <c r="BN215" s="1999" t="e">
        <f t="shared" si="115"/>
        <v>#DIV/0!</v>
      </c>
      <c r="BO215" s="1999" t="e">
        <f t="shared" si="170"/>
        <v>#DIV/0!</v>
      </c>
      <c r="BP215" s="1999" t="e">
        <f t="shared" si="170"/>
        <v>#DIV/0!</v>
      </c>
      <c r="BQ215" s="1999" t="e">
        <f t="shared" si="170"/>
        <v>#DIV/0!</v>
      </c>
      <c r="BR215" s="1999" t="e">
        <f t="shared" si="170"/>
        <v>#DIV/0!</v>
      </c>
      <c r="BS215" s="2560"/>
      <c r="BT215" s="2560"/>
      <c r="BU215" s="2560"/>
      <c r="BV215" s="2560"/>
      <c r="BW215" s="2561"/>
      <c r="BX215" s="2561"/>
      <c r="BY215" s="2561"/>
      <c r="BZ215" s="2561"/>
      <c r="CA215" s="2562"/>
      <c r="CC215" s="1926"/>
      <c r="CD215" s="1927"/>
      <c r="CE215" s="1927"/>
      <c r="CF215" s="2225"/>
      <c r="CG215" s="2002"/>
    </row>
    <row r="216" spans="1:85" ht="15.75" customHeight="1">
      <c r="A216" s="2068"/>
      <c r="B216" s="2004"/>
      <c r="C216" s="2541"/>
      <c r="D216" s="2251"/>
      <c r="E216" s="2252"/>
      <c r="F216" s="1891"/>
      <c r="G216" s="1892"/>
      <c r="H216" s="2257"/>
      <c r="I216" s="2226"/>
      <c r="J216" s="2227"/>
      <c r="K216" s="2227"/>
      <c r="L216" s="2227"/>
      <c r="M216" s="3720"/>
      <c r="N216" s="1685"/>
      <c r="O216" s="1898"/>
      <c r="P216" s="1918"/>
      <c r="Q216" s="2073"/>
      <c r="R216" s="1901"/>
      <c r="S216" s="1901"/>
      <c r="T216" s="1902"/>
      <c r="U216" s="1802"/>
      <c r="V216" s="2234">
        <v>9</v>
      </c>
      <c r="W216" s="2502"/>
      <c r="X216" s="2552"/>
      <c r="Y216" s="2552"/>
      <c r="Z216" s="1891"/>
      <c r="AA216" s="1908"/>
      <c r="AB216" s="1908"/>
      <c r="AC216" s="1908"/>
      <c r="AD216" s="1909"/>
      <c r="AE216" s="1885"/>
      <c r="AF216" s="1932"/>
      <c r="AG216" s="1934"/>
      <c r="AH216" s="1934"/>
      <c r="AI216" s="1934"/>
      <c r="AJ216" s="1935"/>
      <c r="AK216" s="1914"/>
      <c r="AL216" s="1915"/>
      <c r="AM216" s="1915"/>
      <c r="AN216" s="1916"/>
      <c r="AO216" s="1783"/>
      <c r="AP216" s="1917"/>
      <c r="AQ216" s="1918"/>
      <c r="AR216" s="1859"/>
      <c r="AS216" s="1995" t="e">
        <f t="shared" si="97"/>
        <v>#DIV/0!</v>
      </c>
      <c r="AT216" s="1996" t="e">
        <f t="shared" si="98"/>
        <v>#DIV/0!</v>
      </c>
      <c r="AU216" s="1996" t="e">
        <f t="shared" si="99"/>
        <v>#DIV/0!</v>
      </c>
      <c r="AV216" s="1996" t="e">
        <f t="shared" si="100"/>
        <v>#DIV/0!</v>
      </c>
      <c r="AW216" s="2224" t="e">
        <f t="shared" si="101"/>
        <v>#DIV/0!</v>
      </c>
      <c r="AX216" s="2224" t="e">
        <f t="shared" si="102"/>
        <v>#DIV/0!</v>
      </c>
      <c r="AY216" s="2224" t="e">
        <f t="shared" si="103"/>
        <v>#DIV/0!</v>
      </c>
      <c r="AZ216" s="2224" t="e">
        <f t="shared" si="104"/>
        <v>#DIV/0!</v>
      </c>
      <c r="BA216" s="1999" t="e">
        <f t="shared" si="105"/>
        <v>#DIV/0!</v>
      </c>
      <c r="BB216" s="1999" t="e">
        <f t="shared" si="106"/>
        <v>#DIV/0!</v>
      </c>
      <c r="BC216" s="1999" t="e">
        <f t="shared" si="107"/>
        <v>#DIV/0!</v>
      </c>
      <c r="BD216" s="1999" t="e">
        <f t="shared" si="108"/>
        <v>#DIV/0!</v>
      </c>
      <c r="BE216" s="1923">
        <v>0.2</v>
      </c>
      <c r="BF216" s="1923">
        <v>0.8</v>
      </c>
      <c r="BG216" s="1999" t="e">
        <f t="shared" si="109"/>
        <v>#DIV/0!</v>
      </c>
      <c r="BH216" s="1999" t="e">
        <f t="shared" si="110"/>
        <v>#DIV/0!</v>
      </c>
      <c r="BI216" s="1999" t="e">
        <f t="shared" si="111"/>
        <v>#DIV/0!</v>
      </c>
      <c r="BJ216" s="1999" t="e">
        <f t="shared" si="169"/>
        <v>#DIV/0!</v>
      </c>
      <c r="BK216" s="1999" t="e">
        <f t="shared" si="169"/>
        <v>#DIV/0!</v>
      </c>
      <c r="BL216" s="1999" t="e">
        <f t="shared" si="113"/>
        <v>#DIV/0!</v>
      </c>
      <c r="BM216" s="1999" t="e">
        <f t="shared" si="114"/>
        <v>#DIV/0!</v>
      </c>
      <c r="BN216" s="1999" t="e">
        <f t="shared" si="115"/>
        <v>#DIV/0!</v>
      </c>
      <c r="BO216" s="1999" t="e">
        <f t="shared" si="170"/>
        <v>#DIV/0!</v>
      </c>
      <c r="BP216" s="1999" t="e">
        <f t="shared" si="170"/>
        <v>#DIV/0!</v>
      </c>
      <c r="BQ216" s="1999" t="e">
        <f t="shared" si="170"/>
        <v>#DIV/0!</v>
      </c>
      <c r="BR216" s="1999" t="e">
        <f t="shared" si="170"/>
        <v>#DIV/0!</v>
      </c>
      <c r="BS216" s="2560"/>
      <c r="BT216" s="2560"/>
      <c r="BU216" s="2560"/>
      <c r="BV216" s="2560"/>
      <c r="BW216" s="2561"/>
      <c r="BX216" s="2561"/>
      <c r="BY216" s="2561"/>
      <c r="BZ216" s="2561"/>
      <c r="CA216" s="2562"/>
      <c r="CC216" s="1926"/>
      <c r="CD216" s="1927"/>
      <c r="CE216" s="1927"/>
      <c r="CF216" s="2225"/>
      <c r="CG216" s="2002"/>
    </row>
    <row r="217" spans="1:85" ht="15.75" customHeight="1" thickBot="1">
      <c r="A217" s="2528"/>
      <c r="B217" s="2543"/>
      <c r="C217" s="2544"/>
      <c r="D217" s="2571"/>
      <c r="E217" s="2572"/>
      <c r="F217" s="2352"/>
      <c r="G217" s="2353"/>
      <c r="H217" s="3280"/>
      <c r="I217" s="2392"/>
      <c r="J217" s="2393"/>
      <c r="K217" s="2393"/>
      <c r="L217" s="2393"/>
      <c r="M217" s="2578"/>
      <c r="N217" s="2394"/>
      <c r="O217" s="2359"/>
      <c r="P217" s="2360"/>
      <c r="Q217" s="2361"/>
      <c r="R217" s="2362"/>
      <c r="S217" s="2362"/>
      <c r="T217" s="2363"/>
      <c r="U217" s="1802"/>
      <c r="V217" s="2533">
        <v>10</v>
      </c>
      <c r="W217" s="2534"/>
      <c r="X217" s="2553"/>
      <c r="Y217" s="2553"/>
      <c r="Z217" s="2352"/>
      <c r="AA217" s="1951"/>
      <c r="AB217" s="1951"/>
      <c r="AC217" s="1951"/>
      <c r="AD217" s="1952"/>
      <c r="AE217" s="1885"/>
      <c r="AF217" s="2366"/>
      <c r="AG217" s="2368"/>
      <c r="AH217" s="2368"/>
      <c r="AI217" s="2368"/>
      <c r="AJ217" s="2369"/>
      <c r="AK217" s="2370"/>
      <c r="AL217" s="2371"/>
      <c r="AM217" s="2371"/>
      <c r="AN217" s="2372"/>
      <c r="AO217" s="1783"/>
      <c r="AP217" s="2373"/>
      <c r="AQ217" s="2360"/>
      <c r="AR217" s="1859"/>
      <c r="AS217" s="2573" t="e">
        <f t="shared" si="97"/>
        <v>#DIV/0!</v>
      </c>
      <c r="AT217" s="2574" t="e">
        <f t="shared" si="98"/>
        <v>#DIV/0!</v>
      </c>
      <c r="AU217" s="2574" t="e">
        <f t="shared" si="99"/>
        <v>#DIV/0!</v>
      </c>
      <c r="AV217" s="2574" t="e">
        <f t="shared" si="100"/>
        <v>#DIV/0!</v>
      </c>
      <c r="AW217" s="2575" t="e">
        <f t="shared" si="101"/>
        <v>#DIV/0!</v>
      </c>
      <c r="AX217" s="2575" t="e">
        <f t="shared" si="102"/>
        <v>#DIV/0!</v>
      </c>
      <c r="AY217" s="2575" t="e">
        <f t="shared" si="103"/>
        <v>#DIV/0!</v>
      </c>
      <c r="AZ217" s="2575" t="e">
        <f t="shared" si="104"/>
        <v>#DIV/0!</v>
      </c>
      <c r="BA217" s="2576" t="e">
        <f t="shared" si="105"/>
        <v>#DIV/0!</v>
      </c>
      <c r="BB217" s="2576" t="e">
        <f t="shared" si="106"/>
        <v>#DIV/0!</v>
      </c>
      <c r="BC217" s="2576" t="e">
        <f t="shared" si="107"/>
        <v>#DIV/0!</v>
      </c>
      <c r="BD217" s="2576" t="e">
        <f t="shared" si="108"/>
        <v>#DIV/0!</v>
      </c>
      <c r="BE217" s="1965">
        <v>0.2</v>
      </c>
      <c r="BF217" s="1965">
        <v>0.8</v>
      </c>
      <c r="BG217" s="2576" t="e">
        <f t="shared" si="109"/>
        <v>#DIV/0!</v>
      </c>
      <c r="BH217" s="2576" t="e">
        <f t="shared" si="110"/>
        <v>#DIV/0!</v>
      </c>
      <c r="BI217" s="2576" t="e">
        <f t="shared" si="111"/>
        <v>#DIV/0!</v>
      </c>
      <c r="BJ217" s="2576" t="e">
        <f t="shared" si="169"/>
        <v>#DIV/0!</v>
      </c>
      <c r="BK217" s="2576" t="e">
        <f t="shared" si="169"/>
        <v>#DIV/0!</v>
      </c>
      <c r="BL217" s="2576" t="e">
        <f t="shared" si="113"/>
        <v>#DIV/0!</v>
      </c>
      <c r="BM217" s="2576" t="e">
        <f t="shared" si="114"/>
        <v>#DIV/0!</v>
      </c>
      <c r="BN217" s="2576" t="e">
        <f t="shared" si="115"/>
        <v>#DIV/0!</v>
      </c>
      <c r="BO217" s="2576" t="e">
        <f t="shared" si="170"/>
        <v>#DIV/0!</v>
      </c>
      <c r="BP217" s="2576" t="e">
        <f t="shared" si="170"/>
        <v>#DIV/0!</v>
      </c>
      <c r="BQ217" s="2576" t="e">
        <f t="shared" si="170"/>
        <v>#DIV/0!</v>
      </c>
      <c r="BR217" s="2576" t="e">
        <f t="shared" si="170"/>
        <v>#DIV/0!</v>
      </c>
      <c r="BS217" s="2564"/>
      <c r="BT217" s="2564"/>
      <c r="BU217" s="2564"/>
      <c r="BV217" s="2564"/>
      <c r="BW217" s="2565"/>
      <c r="BX217" s="2565"/>
      <c r="BY217" s="2565"/>
      <c r="BZ217" s="2565"/>
      <c r="CA217" s="2566"/>
      <c r="CC217" s="1967"/>
      <c r="CD217" s="1968"/>
      <c r="CE217" s="1968"/>
      <c r="CF217" s="2376"/>
      <c r="CG217" s="2377"/>
    </row>
    <row r="218" spans="1:85" ht="15.75" customHeight="1">
      <c r="A218" s="1829">
        <v>26</v>
      </c>
      <c r="B218" s="2537"/>
      <c r="C218" s="2538"/>
      <c r="D218" s="2245"/>
      <c r="E218" s="2246"/>
      <c r="F218" s="1833"/>
      <c r="G218" s="1872"/>
      <c r="H218" s="1847"/>
      <c r="I218" s="1836"/>
      <c r="J218" s="1837"/>
      <c r="K218" s="1837"/>
      <c r="L218" s="1837"/>
      <c r="M218" s="3719"/>
      <c r="N218" s="1839"/>
      <c r="O218" s="2378"/>
      <c r="P218" s="2539"/>
      <c r="Q218" s="1842"/>
      <c r="R218" s="1843"/>
      <c r="S218" s="1843"/>
      <c r="T218" s="1844"/>
      <c r="U218" s="1802"/>
      <c r="V218" s="2241">
        <v>1</v>
      </c>
      <c r="W218" s="2378"/>
      <c r="X218" s="2554"/>
      <c r="Y218" s="2554"/>
      <c r="Z218" s="1833"/>
      <c r="AA218" s="1849"/>
      <c r="AB218" s="1849"/>
      <c r="AC218" s="1849"/>
      <c r="AD218" s="1850"/>
      <c r="AE218" s="1885"/>
      <c r="AF218" s="1851"/>
      <c r="AG218" s="1887"/>
      <c r="AH218" s="1887"/>
      <c r="AI218" s="1887"/>
      <c r="AJ218" s="1853"/>
      <c r="AK218" s="1854"/>
      <c r="AL218" s="1855"/>
      <c r="AM218" s="1855"/>
      <c r="AN218" s="1856"/>
      <c r="AO218" s="1783"/>
      <c r="AP218" s="1857"/>
      <c r="AQ218" s="1858"/>
      <c r="AR218" s="1859"/>
      <c r="AS218" s="2567" t="e">
        <f t="shared" si="97"/>
        <v>#DIV/0!</v>
      </c>
      <c r="AT218" s="2568" t="e">
        <f t="shared" si="98"/>
        <v>#DIV/0!</v>
      </c>
      <c r="AU218" s="2568" t="e">
        <f t="shared" si="99"/>
        <v>#DIV/0!</v>
      </c>
      <c r="AV218" s="2568" t="e">
        <f t="shared" si="100"/>
        <v>#DIV/0!</v>
      </c>
      <c r="AW218" s="2569" t="e">
        <f t="shared" si="101"/>
        <v>#DIV/0!</v>
      </c>
      <c r="AX218" s="2569" t="e">
        <f t="shared" si="102"/>
        <v>#DIV/0!</v>
      </c>
      <c r="AY218" s="2569" t="e">
        <f t="shared" si="103"/>
        <v>#DIV/0!</v>
      </c>
      <c r="AZ218" s="2569" t="e">
        <f t="shared" si="104"/>
        <v>#DIV/0!</v>
      </c>
      <c r="BA218" s="2570" t="e">
        <f t="shared" si="105"/>
        <v>#DIV/0!</v>
      </c>
      <c r="BB218" s="2570" t="e">
        <f t="shared" si="106"/>
        <v>#DIV/0!</v>
      </c>
      <c r="BC218" s="2570" t="e">
        <f t="shared" si="107"/>
        <v>#DIV/0!</v>
      </c>
      <c r="BD218" s="2570" t="e">
        <f t="shared" si="108"/>
        <v>#DIV/0!</v>
      </c>
      <c r="BE218" s="1864">
        <v>0.2</v>
      </c>
      <c r="BF218" s="1864">
        <v>0.8</v>
      </c>
      <c r="BG218" s="2570" t="e">
        <f t="shared" si="109"/>
        <v>#DIV/0!</v>
      </c>
      <c r="BH218" s="2570" t="e">
        <f t="shared" si="110"/>
        <v>#DIV/0!</v>
      </c>
      <c r="BI218" s="2570" t="e">
        <f t="shared" si="111"/>
        <v>#DIV/0!</v>
      </c>
      <c r="BJ218" s="2570" t="e">
        <f t="shared" si="169"/>
        <v>#DIV/0!</v>
      </c>
      <c r="BK218" s="2570" t="e">
        <f t="shared" si="169"/>
        <v>#DIV/0!</v>
      </c>
      <c r="BL218" s="2570" t="e">
        <f t="shared" si="113"/>
        <v>#DIV/0!</v>
      </c>
      <c r="BM218" s="2570" t="e">
        <f t="shared" si="114"/>
        <v>#DIV/0!</v>
      </c>
      <c r="BN218" s="2570" t="e">
        <f t="shared" si="115"/>
        <v>#DIV/0!</v>
      </c>
      <c r="BO218" s="2570" t="e">
        <f t="shared" si="170"/>
        <v>#DIV/0!</v>
      </c>
      <c r="BP218" s="2570" t="e">
        <f t="shared" si="170"/>
        <v>#DIV/0!</v>
      </c>
      <c r="BQ218" s="2570" t="e">
        <f t="shared" si="170"/>
        <v>#DIV/0!</v>
      </c>
      <c r="BR218" s="2570" t="e">
        <f t="shared" si="170"/>
        <v>#DIV/0!</v>
      </c>
      <c r="BS218" s="2556" t="e">
        <f t="shared" ref="BS218:BV218" si="171">AVERAGEIF(BO218:BO227,"&lt;&gt;#¡DIV/0!")</f>
        <v>#DIV/0!</v>
      </c>
      <c r="BT218" s="2556" t="e">
        <f t="shared" si="171"/>
        <v>#DIV/0!</v>
      </c>
      <c r="BU218" s="2556" t="e">
        <f t="shared" si="171"/>
        <v>#DIV/0!</v>
      </c>
      <c r="BV218" s="2556" t="e">
        <f t="shared" si="171"/>
        <v>#DIV/0!</v>
      </c>
      <c r="BW218" s="2557" t="e">
        <f>+C218*BS218</f>
        <v>#DIV/0!</v>
      </c>
      <c r="BX218" s="2557" t="e">
        <f>+C218*BT218</f>
        <v>#DIV/0!</v>
      </c>
      <c r="BY218" s="2557" t="e">
        <f>+C218*BU218</f>
        <v>#DIV/0!</v>
      </c>
      <c r="BZ218" s="2557" t="e">
        <f>+C218*BV218</f>
        <v>#DIV/0!</v>
      </c>
      <c r="CA218" s="2558" t="e">
        <f>SUM(BW218:BZ227)</f>
        <v>#DIV/0!</v>
      </c>
      <c r="CC218" s="1868" t="e">
        <f t="shared" ref="CC218:CF218" si="172">+Q218/$N$218</f>
        <v>#DIV/0!</v>
      </c>
      <c r="CD218" s="1869" t="e">
        <f t="shared" si="172"/>
        <v>#DIV/0!</v>
      </c>
      <c r="CE218" s="1869" t="e">
        <f t="shared" si="172"/>
        <v>#DIV/0!</v>
      </c>
      <c r="CF218" s="2348" t="e">
        <f t="shared" si="172"/>
        <v>#DIV/0!</v>
      </c>
      <c r="CG218" s="2349" t="e">
        <f>AVERAGE(CC218:CF227)</f>
        <v>#DIV/0!</v>
      </c>
    </row>
    <row r="219" spans="1:85" ht="15.75" customHeight="1">
      <c r="A219" s="2068"/>
      <c r="B219" s="2004"/>
      <c r="C219" s="2541"/>
      <c r="D219" s="2251"/>
      <c r="E219" s="2252"/>
      <c r="F219" s="1891"/>
      <c r="G219" s="1892"/>
      <c r="H219" s="2257"/>
      <c r="I219" s="2226"/>
      <c r="J219" s="2227"/>
      <c r="K219" s="2227"/>
      <c r="L219" s="2227"/>
      <c r="M219" s="3720"/>
      <c r="N219" s="1685"/>
      <c r="O219" s="1898"/>
      <c r="P219" s="1918"/>
      <c r="Q219" s="2073"/>
      <c r="R219" s="1901"/>
      <c r="S219" s="1901"/>
      <c r="T219" s="1902"/>
      <c r="U219" s="1802"/>
      <c r="V219" s="2234">
        <v>2</v>
      </c>
      <c r="W219" s="2502"/>
      <c r="X219" s="2552"/>
      <c r="Y219" s="2552"/>
      <c r="Z219" s="1891"/>
      <c r="AA219" s="1908"/>
      <c r="AB219" s="1908"/>
      <c r="AC219" s="1908"/>
      <c r="AD219" s="1909"/>
      <c r="AE219" s="1885"/>
      <c r="AF219" s="1932"/>
      <c r="AG219" s="1934"/>
      <c r="AH219" s="1934"/>
      <c r="AI219" s="1934"/>
      <c r="AJ219" s="1935"/>
      <c r="AK219" s="1914"/>
      <c r="AL219" s="1915"/>
      <c r="AM219" s="1915"/>
      <c r="AN219" s="1916"/>
      <c r="AO219" s="1783"/>
      <c r="AP219" s="1917"/>
      <c r="AQ219" s="1918"/>
      <c r="AR219" s="1859"/>
      <c r="AS219" s="1995" t="e">
        <f t="shared" si="97"/>
        <v>#DIV/0!</v>
      </c>
      <c r="AT219" s="1996" t="e">
        <f t="shared" si="98"/>
        <v>#DIV/0!</v>
      </c>
      <c r="AU219" s="1996" t="e">
        <f t="shared" si="99"/>
        <v>#DIV/0!</v>
      </c>
      <c r="AV219" s="1996" t="e">
        <f t="shared" si="100"/>
        <v>#DIV/0!</v>
      </c>
      <c r="AW219" s="2224" t="e">
        <f t="shared" si="101"/>
        <v>#DIV/0!</v>
      </c>
      <c r="AX219" s="2224" t="e">
        <f t="shared" si="102"/>
        <v>#DIV/0!</v>
      </c>
      <c r="AY219" s="2224" t="e">
        <f t="shared" si="103"/>
        <v>#DIV/0!</v>
      </c>
      <c r="AZ219" s="2224" t="e">
        <f t="shared" si="104"/>
        <v>#DIV/0!</v>
      </c>
      <c r="BA219" s="1999" t="e">
        <f t="shared" si="105"/>
        <v>#DIV/0!</v>
      </c>
      <c r="BB219" s="1999" t="e">
        <f t="shared" si="106"/>
        <v>#DIV/0!</v>
      </c>
      <c r="BC219" s="1999" t="e">
        <f t="shared" si="107"/>
        <v>#DIV/0!</v>
      </c>
      <c r="BD219" s="1999" t="e">
        <f t="shared" si="108"/>
        <v>#DIV/0!</v>
      </c>
      <c r="BE219" s="1923">
        <v>0.2</v>
      </c>
      <c r="BF219" s="1923">
        <v>0.8</v>
      </c>
      <c r="BG219" s="1999" t="e">
        <f t="shared" si="109"/>
        <v>#DIV/0!</v>
      </c>
      <c r="BH219" s="1999" t="e">
        <f t="shared" si="110"/>
        <v>#DIV/0!</v>
      </c>
      <c r="BI219" s="1999" t="e">
        <f t="shared" si="111"/>
        <v>#DIV/0!</v>
      </c>
      <c r="BJ219" s="1999" t="e">
        <f t="shared" si="169"/>
        <v>#DIV/0!</v>
      </c>
      <c r="BK219" s="1999" t="e">
        <f t="shared" si="169"/>
        <v>#DIV/0!</v>
      </c>
      <c r="BL219" s="1999" t="e">
        <f t="shared" si="113"/>
        <v>#DIV/0!</v>
      </c>
      <c r="BM219" s="1999" t="e">
        <f t="shared" si="114"/>
        <v>#DIV/0!</v>
      </c>
      <c r="BN219" s="1999" t="e">
        <f t="shared" si="115"/>
        <v>#DIV/0!</v>
      </c>
      <c r="BO219" s="1999" t="e">
        <f t="shared" si="170"/>
        <v>#DIV/0!</v>
      </c>
      <c r="BP219" s="1999" t="e">
        <f t="shared" si="170"/>
        <v>#DIV/0!</v>
      </c>
      <c r="BQ219" s="1999" t="e">
        <f t="shared" si="170"/>
        <v>#DIV/0!</v>
      </c>
      <c r="BR219" s="1999" t="e">
        <f t="shared" si="170"/>
        <v>#DIV/0!</v>
      </c>
      <c r="BS219" s="2560"/>
      <c r="BT219" s="2560"/>
      <c r="BU219" s="2560"/>
      <c r="BV219" s="2560"/>
      <c r="BW219" s="2561"/>
      <c r="BX219" s="2561"/>
      <c r="BY219" s="2561"/>
      <c r="BZ219" s="2561"/>
      <c r="CA219" s="2562"/>
      <c r="CC219" s="1926"/>
      <c r="CD219" s="1927"/>
      <c r="CE219" s="1927"/>
      <c r="CF219" s="2225"/>
      <c r="CG219" s="2002"/>
    </row>
    <row r="220" spans="1:85" ht="15.75" customHeight="1">
      <c r="A220" s="2068"/>
      <c r="B220" s="2004"/>
      <c r="C220" s="2541"/>
      <c r="D220" s="2251"/>
      <c r="E220" s="2252"/>
      <c r="F220" s="1891"/>
      <c r="G220" s="1892"/>
      <c r="H220" s="2257"/>
      <c r="I220" s="2226"/>
      <c r="J220" s="2227"/>
      <c r="K220" s="2227"/>
      <c r="L220" s="2227"/>
      <c r="M220" s="3720"/>
      <c r="N220" s="1685"/>
      <c r="O220" s="1898"/>
      <c r="P220" s="1918"/>
      <c r="Q220" s="2073"/>
      <c r="R220" s="1901"/>
      <c r="S220" s="1901"/>
      <c r="T220" s="1902"/>
      <c r="U220" s="1802"/>
      <c r="V220" s="2234">
        <v>3</v>
      </c>
      <c r="W220" s="2502"/>
      <c r="X220" s="2552"/>
      <c r="Y220" s="2552"/>
      <c r="Z220" s="1891"/>
      <c r="AA220" s="1908"/>
      <c r="AB220" s="1908"/>
      <c r="AC220" s="1908"/>
      <c r="AD220" s="1909"/>
      <c r="AE220" s="1885"/>
      <c r="AF220" s="1932"/>
      <c r="AG220" s="1934"/>
      <c r="AH220" s="1934"/>
      <c r="AI220" s="1934"/>
      <c r="AJ220" s="1935"/>
      <c r="AK220" s="1914"/>
      <c r="AL220" s="1915"/>
      <c r="AM220" s="1915"/>
      <c r="AN220" s="1916"/>
      <c r="AO220" s="1783"/>
      <c r="AP220" s="1917"/>
      <c r="AQ220" s="1918"/>
      <c r="AR220" s="1859"/>
      <c r="AS220" s="1995" t="e">
        <f t="shared" si="97"/>
        <v>#DIV/0!</v>
      </c>
      <c r="AT220" s="1996" t="e">
        <f t="shared" si="98"/>
        <v>#DIV/0!</v>
      </c>
      <c r="AU220" s="1996" t="e">
        <f t="shared" si="99"/>
        <v>#DIV/0!</v>
      </c>
      <c r="AV220" s="1996" t="e">
        <f t="shared" si="100"/>
        <v>#DIV/0!</v>
      </c>
      <c r="AW220" s="2224" t="e">
        <f t="shared" si="101"/>
        <v>#DIV/0!</v>
      </c>
      <c r="AX220" s="2224" t="e">
        <f t="shared" si="102"/>
        <v>#DIV/0!</v>
      </c>
      <c r="AY220" s="2224" t="e">
        <f t="shared" si="103"/>
        <v>#DIV/0!</v>
      </c>
      <c r="AZ220" s="2224" t="e">
        <f t="shared" si="104"/>
        <v>#DIV/0!</v>
      </c>
      <c r="BA220" s="1999" t="e">
        <f t="shared" si="105"/>
        <v>#DIV/0!</v>
      </c>
      <c r="BB220" s="1999" t="e">
        <f t="shared" si="106"/>
        <v>#DIV/0!</v>
      </c>
      <c r="BC220" s="1999" t="e">
        <f t="shared" si="107"/>
        <v>#DIV/0!</v>
      </c>
      <c r="BD220" s="1999" t="e">
        <f t="shared" si="108"/>
        <v>#DIV/0!</v>
      </c>
      <c r="BE220" s="1923">
        <v>0.2</v>
      </c>
      <c r="BF220" s="1923">
        <v>0.8</v>
      </c>
      <c r="BG220" s="1999" t="e">
        <f t="shared" si="109"/>
        <v>#DIV/0!</v>
      </c>
      <c r="BH220" s="1999" t="e">
        <f t="shared" si="110"/>
        <v>#DIV/0!</v>
      </c>
      <c r="BI220" s="1999" t="e">
        <f t="shared" si="111"/>
        <v>#DIV/0!</v>
      </c>
      <c r="BJ220" s="1999" t="e">
        <f t="shared" si="169"/>
        <v>#DIV/0!</v>
      </c>
      <c r="BK220" s="1999" t="e">
        <f t="shared" si="169"/>
        <v>#DIV/0!</v>
      </c>
      <c r="BL220" s="1999" t="e">
        <f t="shared" si="113"/>
        <v>#DIV/0!</v>
      </c>
      <c r="BM220" s="1999" t="e">
        <f t="shared" si="114"/>
        <v>#DIV/0!</v>
      </c>
      <c r="BN220" s="1999" t="e">
        <f t="shared" si="115"/>
        <v>#DIV/0!</v>
      </c>
      <c r="BO220" s="1999" t="e">
        <f t="shared" si="170"/>
        <v>#DIV/0!</v>
      </c>
      <c r="BP220" s="1999" t="e">
        <f t="shared" si="170"/>
        <v>#DIV/0!</v>
      </c>
      <c r="BQ220" s="1999" t="e">
        <f t="shared" si="170"/>
        <v>#DIV/0!</v>
      </c>
      <c r="BR220" s="1999" t="e">
        <f t="shared" si="170"/>
        <v>#DIV/0!</v>
      </c>
      <c r="BS220" s="2560"/>
      <c r="BT220" s="2560"/>
      <c r="BU220" s="2560"/>
      <c r="BV220" s="2560"/>
      <c r="BW220" s="2561"/>
      <c r="BX220" s="2561"/>
      <c r="BY220" s="2561"/>
      <c r="BZ220" s="2561"/>
      <c r="CA220" s="2562"/>
      <c r="CC220" s="1926"/>
      <c r="CD220" s="1927"/>
      <c r="CE220" s="1927"/>
      <c r="CF220" s="2225"/>
      <c r="CG220" s="2002"/>
    </row>
    <row r="221" spans="1:85" ht="15.75" customHeight="1">
      <c r="A221" s="2068"/>
      <c r="B221" s="2004"/>
      <c r="C221" s="2541"/>
      <c r="D221" s="2251"/>
      <c r="E221" s="2252"/>
      <c r="F221" s="1891"/>
      <c r="G221" s="1892"/>
      <c r="H221" s="2257"/>
      <c r="I221" s="2226"/>
      <c r="J221" s="2227"/>
      <c r="K221" s="2227"/>
      <c r="L221" s="2227"/>
      <c r="M221" s="3720"/>
      <c r="N221" s="1685"/>
      <c r="O221" s="1898"/>
      <c r="P221" s="1918"/>
      <c r="Q221" s="2073"/>
      <c r="R221" s="1901"/>
      <c r="S221" s="1901"/>
      <c r="T221" s="1902"/>
      <c r="U221" s="1802"/>
      <c r="V221" s="2234">
        <v>4</v>
      </c>
      <c r="W221" s="2502"/>
      <c r="X221" s="2552"/>
      <c r="Y221" s="2552"/>
      <c r="Z221" s="1891"/>
      <c r="AA221" s="1908"/>
      <c r="AB221" s="1908"/>
      <c r="AC221" s="1908"/>
      <c r="AD221" s="1909"/>
      <c r="AE221" s="1885"/>
      <c r="AF221" s="1932"/>
      <c r="AG221" s="1934"/>
      <c r="AH221" s="1934"/>
      <c r="AI221" s="1934"/>
      <c r="AJ221" s="1935"/>
      <c r="AK221" s="1914"/>
      <c r="AL221" s="1915"/>
      <c r="AM221" s="1915"/>
      <c r="AN221" s="1916"/>
      <c r="AO221" s="1783"/>
      <c r="AP221" s="1917"/>
      <c r="AQ221" s="1918"/>
      <c r="AR221" s="1859"/>
      <c r="AS221" s="1995" t="e">
        <f t="shared" si="97"/>
        <v>#DIV/0!</v>
      </c>
      <c r="AT221" s="1996" t="e">
        <f t="shared" si="98"/>
        <v>#DIV/0!</v>
      </c>
      <c r="AU221" s="1996" t="e">
        <f t="shared" si="99"/>
        <v>#DIV/0!</v>
      </c>
      <c r="AV221" s="1996" t="e">
        <f t="shared" si="100"/>
        <v>#DIV/0!</v>
      </c>
      <c r="AW221" s="2224" t="e">
        <f t="shared" si="101"/>
        <v>#DIV/0!</v>
      </c>
      <c r="AX221" s="2224" t="e">
        <f t="shared" si="102"/>
        <v>#DIV/0!</v>
      </c>
      <c r="AY221" s="2224" t="e">
        <f t="shared" si="103"/>
        <v>#DIV/0!</v>
      </c>
      <c r="AZ221" s="2224" t="e">
        <f t="shared" si="104"/>
        <v>#DIV/0!</v>
      </c>
      <c r="BA221" s="1999" t="e">
        <f t="shared" si="105"/>
        <v>#DIV/0!</v>
      </c>
      <c r="BB221" s="1999" t="e">
        <f t="shared" si="106"/>
        <v>#DIV/0!</v>
      </c>
      <c r="BC221" s="1999" t="e">
        <f t="shared" si="107"/>
        <v>#DIV/0!</v>
      </c>
      <c r="BD221" s="1999" t="e">
        <f t="shared" si="108"/>
        <v>#DIV/0!</v>
      </c>
      <c r="BE221" s="1923">
        <v>0.2</v>
      </c>
      <c r="BF221" s="1923">
        <v>0.8</v>
      </c>
      <c r="BG221" s="1999" t="e">
        <f t="shared" si="109"/>
        <v>#DIV/0!</v>
      </c>
      <c r="BH221" s="1999" t="e">
        <f t="shared" si="110"/>
        <v>#DIV/0!</v>
      </c>
      <c r="BI221" s="1999" t="e">
        <f t="shared" si="111"/>
        <v>#DIV/0!</v>
      </c>
      <c r="BJ221" s="1999" t="e">
        <f t="shared" si="169"/>
        <v>#DIV/0!</v>
      </c>
      <c r="BK221" s="1999" t="e">
        <f t="shared" si="169"/>
        <v>#DIV/0!</v>
      </c>
      <c r="BL221" s="1999" t="e">
        <f t="shared" si="113"/>
        <v>#DIV/0!</v>
      </c>
      <c r="BM221" s="1999" t="e">
        <f t="shared" si="114"/>
        <v>#DIV/0!</v>
      </c>
      <c r="BN221" s="1999" t="e">
        <f t="shared" si="115"/>
        <v>#DIV/0!</v>
      </c>
      <c r="BO221" s="1999" t="e">
        <f t="shared" si="170"/>
        <v>#DIV/0!</v>
      </c>
      <c r="BP221" s="1999" t="e">
        <f t="shared" si="170"/>
        <v>#DIV/0!</v>
      </c>
      <c r="BQ221" s="1999" t="e">
        <f t="shared" si="170"/>
        <v>#DIV/0!</v>
      </c>
      <c r="BR221" s="1999" t="e">
        <f t="shared" si="170"/>
        <v>#DIV/0!</v>
      </c>
      <c r="BS221" s="2560"/>
      <c r="BT221" s="2560"/>
      <c r="BU221" s="2560"/>
      <c r="BV221" s="2560"/>
      <c r="BW221" s="2561"/>
      <c r="BX221" s="2561"/>
      <c r="BY221" s="2561"/>
      <c r="BZ221" s="2561"/>
      <c r="CA221" s="2562"/>
      <c r="CC221" s="1926"/>
      <c r="CD221" s="1927"/>
      <c r="CE221" s="1927"/>
      <c r="CF221" s="2225"/>
      <c r="CG221" s="2002"/>
    </row>
    <row r="222" spans="1:85" ht="15.75" customHeight="1">
      <c r="A222" s="2068"/>
      <c r="B222" s="2004"/>
      <c r="C222" s="2541"/>
      <c r="D222" s="2251"/>
      <c r="E222" s="2252"/>
      <c r="F222" s="1891"/>
      <c r="G222" s="1892"/>
      <c r="H222" s="2257"/>
      <c r="I222" s="2226"/>
      <c r="J222" s="2227"/>
      <c r="K222" s="2227"/>
      <c r="L222" s="2227"/>
      <c r="M222" s="3720"/>
      <c r="N222" s="1685"/>
      <c r="O222" s="1898"/>
      <c r="P222" s="1918"/>
      <c r="Q222" s="2073"/>
      <c r="R222" s="1901"/>
      <c r="S222" s="1901"/>
      <c r="T222" s="1902"/>
      <c r="U222" s="1802"/>
      <c r="V222" s="2234">
        <v>5</v>
      </c>
      <c r="W222" s="2502"/>
      <c r="X222" s="2552"/>
      <c r="Y222" s="2552"/>
      <c r="Z222" s="1891"/>
      <c r="AA222" s="1908"/>
      <c r="AB222" s="1908"/>
      <c r="AC222" s="1908"/>
      <c r="AD222" s="1909"/>
      <c r="AE222" s="1885"/>
      <c r="AF222" s="1932"/>
      <c r="AG222" s="1934"/>
      <c r="AH222" s="1934"/>
      <c r="AI222" s="1934"/>
      <c r="AJ222" s="1935"/>
      <c r="AK222" s="1914"/>
      <c r="AL222" s="1915"/>
      <c r="AM222" s="1915"/>
      <c r="AN222" s="1916"/>
      <c r="AO222" s="1783"/>
      <c r="AP222" s="1917"/>
      <c r="AQ222" s="1918"/>
      <c r="AR222" s="1859"/>
      <c r="AS222" s="1995" t="e">
        <f t="shared" si="97"/>
        <v>#DIV/0!</v>
      </c>
      <c r="AT222" s="1996" t="e">
        <f t="shared" si="98"/>
        <v>#DIV/0!</v>
      </c>
      <c r="AU222" s="1996" t="e">
        <f t="shared" si="99"/>
        <v>#DIV/0!</v>
      </c>
      <c r="AV222" s="1996" t="e">
        <f t="shared" si="100"/>
        <v>#DIV/0!</v>
      </c>
      <c r="AW222" s="2224" t="e">
        <f t="shared" si="101"/>
        <v>#DIV/0!</v>
      </c>
      <c r="AX222" s="2224" t="e">
        <f t="shared" si="102"/>
        <v>#DIV/0!</v>
      </c>
      <c r="AY222" s="2224" t="e">
        <f t="shared" si="103"/>
        <v>#DIV/0!</v>
      </c>
      <c r="AZ222" s="2224" t="e">
        <f t="shared" si="104"/>
        <v>#DIV/0!</v>
      </c>
      <c r="BA222" s="1999" t="e">
        <f t="shared" si="105"/>
        <v>#DIV/0!</v>
      </c>
      <c r="BB222" s="1999" t="e">
        <f t="shared" si="106"/>
        <v>#DIV/0!</v>
      </c>
      <c r="BC222" s="1999" t="e">
        <f t="shared" si="107"/>
        <v>#DIV/0!</v>
      </c>
      <c r="BD222" s="1999" t="e">
        <f t="shared" si="108"/>
        <v>#DIV/0!</v>
      </c>
      <c r="BE222" s="1923">
        <v>0.2</v>
      </c>
      <c r="BF222" s="1923">
        <v>0.8</v>
      </c>
      <c r="BG222" s="1999" t="e">
        <f t="shared" si="109"/>
        <v>#DIV/0!</v>
      </c>
      <c r="BH222" s="1999" t="e">
        <f t="shared" si="110"/>
        <v>#DIV/0!</v>
      </c>
      <c r="BI222" s="1999" t="e">
        <f t="shared" si="111"/>
        <v>#DIV/0!</v>
      </c>
      <c r="BJ222" s="1999" t="e">
        <f t="shared" si="169"/>
        <v>#DIV/0!</v>
      </c>
      <c r="BK222" s="1999" t="e">
        <f t="shared" si="169"/>
        <v>#DIV/0!</v>
      </c>
      <c r="BL222" s="1999" t="e">
        <f t="shared" si="113"/>
        <v>#DIV/0!</v>
      </c>
      <c r="BM222" s="1999" t="e">
        <f t="shared" si="114"/>
        <v>#DIV/0!</v>
      </c>
      <c r="BN222" s="1999" t="e">
        <f t="shared" si="115"/>
        <v>#DIV/0!</v>
      </c>
      <c r="BO222" s="1999" t="e">
        <f t="shared" si="170"/>
        <v>#DIV/0!</v>
      </c>
      <c r="BP222" s="1999" t="e">
        <f t="shared" si="170"/>
        <v>#DIV/0!</v>
      </c>
      <c r="BQ222" s="1999" t="e">
        <f t="shared" si="170"/>
        <v>#DIV/0!</v>
      </c>
      <c r="BR222" s="1999" t="e">
        <f t="shared" si="170"/>
        <v>#DIV/0!</v>
      </c>
      <c r="BS222" s="2560"/>
      <c r="BT222" s="2560"/>
      <c r="BU222" s="2560"/>
      <c r="BV222" s="2560"/>
      <c r="BW222" s="2561"/>
      <c r="BX222" s="2561"/>
      <c r="BY222" s="2561"/>
      <c r="BZ222" s="2561"/>
      <c r="CA222" s="2562"/>
      <c r="CC222" s="1926"/>
      <c r="CD222" s="1927"/>
      <c r="CE222" s="1927"/>
      <c r="CF222" s="2225"/>
      <c r="CG222" s="2002"/>
    </row>
    <row r="223" spans="1:85" ht="15.75" customHeight="1">
      <c r="A223" s="2068"/>
      <c r="B223" s="2004"/>
      <c r="C223" s="2541"/>
      <c r="D223" s="2251"/>
      <c r="E223" s="2252"/>
      <c r="F223" s="1891"/>
      <c r="G223" s="1892"/>
      <c r="H223" s="2257"/>
      <c r="I223" s="2226"/>
      <c r="J223" s="2227"/>
      <c r="K223" s="2227"/>
      <c r="L223" s="2227"/>
      <c r="M223" s="3720"/>
      <c r="N223" s="1685"/>
      <c r="O223" s="1898"/>
      <c r="P223" s="1918"/>
      <c r="Q223" s="2073"/>
      <c r="R223" s="1901"/>
      <c r="S223" s="1901"/>
      <c r="T223" s="1902"/>
      <c r="U223" s="1802"/>
      <c r="V223" s="2234">
        <v>6</v>
      </c>
      <c r="W223" s="2502"/>
      <c r="X223" s="2552"/>
      <c r="Y223" s="2552"/>
      <c r="Z223" s="1891"/>
      <c r="AA223" s="1908"/>
      <c r="AB223" s="1908"/>
      <c r="AC223" s="1908"/>
      <c r="AD223" s="1909"/>
      <c r="AE223" s="1885"/>
      <c r="AF223" s="1932"/>
      <c r="AG223" s="1934"/>
      <c r="AH223" s="1934"/>
      <c r="AI223" s="1934"/>
      <c r="AJ223" s="1935"/>
      <c r="AK223" s="1914"/>
      <c r="AL223" s="1915"/>
      <c r="AM223" s="1915"/>
      <c r="AN223" s="1916"/>
      <c r="AO223" s="1783"/>
      <c r="AP223" s="1917"/>
      <c r="AQ223" s="1918"/>
      <c r="AR223" s="1859"/>
      <c r="AS223" s="1995" t="e">
        <f t="shared" si="97"/>
        <v>#DIV/0!</v>
      </c>
      <c r="AT223" s="1996" t="e">
        <f t="shared" si="98"/>
        <v>#DIV/0!</v>
      </c>
      <c r="AU223" s="1996" t="e">
        <f t="shared" si="99"/>
        <v>#DIV/0!</v>
      </c>
      <c r="AV223" s="1996" t="e">
        <f t="shared" si="100"/>
        <v>#DIV/0!</v>
      </c>
      <c r="AW223" s="2224" t="e">
        <f t="shared" si="101"/>
        <v>#DIV/0!</v>
      </c>
      <c r="AX223" s="2224" t="e">
        <f t="shared" si="102"/>
        <v>#DIV/0!</v>
      </c>
      <c r="AY223" s="2224" t="e">
        <f t="shared" si="103"/>
        <v>#DIV/0!</v>
      </c>
      <c r="AZ223" s="2224" t="e">
        <f t="shared" si="104"/>
        <v>#DIV/0!</v>
      </c>
      <c r="BA223" s="1999" t="e">
        <f t="shared" si="105"/>
        <v>#DIV/0!</v>
      </c>
      <c r="BB223" s="1999" t="e">
        <f t="shared" si="106"/>
        <v>#DIV/0!</v>
      </c>
      <c r="BC223" s="1999" t="e">
        <f t="shared" si="107"/>
        <v>#DIV/0!</v>
      </c>
      <c r="BD223" s="1999" t="e">
        <f t="shared" si="108"/>
        <v>#DIV/0!</v>
      </c>
      <c r="BE223" s="1923">
        <v>0.2</v>
      </c>
      <c r="BF223" s="1923">
        <v>0.8</v>
      </c>
      <c r="BG223" s="1999" t="e">
        <f t="shared" si="109"/>
        <v>#DIV/0!</v>
      </c>
      <c r="BH223" s="1999" t="e">
        <f t="shared" si="110"/>
        <v>#DIV/0!</v>
      </c>
      <c r="BI223" s="1999" t="e">
        <f t="shared" si="111"/>
        <v>#DIV/0!</v>
      </c>
      <c r="BJ223" s="1999" t="e">
        <f t="shared" si="169"/>
        <v>#DIV/0!</v>
      </c>
      <c r="BK223" s="1999" t="e">
        <f t="shared" si="169"/>
        <v>#DIV/0!</v>
      </c>
      <c r="BL223" s="1999" t="e">
        <f t="shared" si="113"/>
        <v>#DIV/0!</v>
      </c>
      <c r="BM223" s="1999" t="e">
        <f t="shared" si="114"/>
        <v>#DIV/0!</v>
      </c>
      <c r="BN223" s="1999" t="e">
        <f t="shared" si="115"/>
        <v>#DIV/0!</v>
      </c>
      <c r="BO223" s="1999" t="e">
        <f t="shared" si="170"/>
        <v>#DIV/0!</v>
      </c>
      <c r="BP223" s="1999" t="e">
        <f t="shared" si="170"/>
        <v>#DIV/0!</v>
      </c>
      <c r="BQ223" s="1999" t="e">
        <f t="shared" si="170"/>
        <v>#DIV/0!</v>
      </c>
      <c r="BR223" s="1999" t="e">
        <f t="shared" si="170"/>
        <v>#DIV/0!</v>
      </c>
      <c r="BS223" s="2560"/>
      <c r="BT223" s="2560"/>
      <c r="BU223" s="2560"/>
      <c r="BV223" s="2560"/>
      <c r="BW223" s="2561"/>
      <c r="BX223" s="2561"/>
      <c r="BY223" s="2561"/>
      <c r="BZ223" s="2561"/>
      <c r="CA223" s="2562"/>
      <c r="CC223" s="1926"/>
      <c r="CD223" s="1927"/>
      <c r="CE223" s="1927"/>
      <c r="CF223" s="2225"/>
      <c r="CG223" s="2002"/>
    </row>
    <row r="224" spans="1:85" ht="15.75" customHeight="1">
      <c r="A224" s="2068"/>
      <c r="B224" s="2004"/>
      <c r="C224" s="2541"/>
      <c r="D224" s="2251"/>
      <c r="E224" s="2252"/>
      <c r="F224" s="1891"/>
      <c r="G224" s="1892"/>
      <c r="H224" s="2257"/>
      <c r="I224" s="2226"/>
      <c r="J224" s="2227"/>
      <c r="K224" s="2227"/>
      <c r="L224" s="2227"/>
      <c r="M224" s="3720"/>
      <c r="N224" s="1685"/>
      <c r="O224" s="1898"/>
      <c r="P224" s="1918"/>
      <c r="Q224" s="2073"/>
      <c r="R224" s="1901"/>
      <c r="S224" s="1901"/>
      <c r="T224" s="1902"/>
      <c r="U224" s="1802"/>
      <c r="V224" s="2234">
        <v>7</v>
      </c>
      <c r="W224" s="2502"/>
      <c r="X224" s="2552"/>
      <c r="Y224" s="2552"/>
      <c r="Z224" s="1891"/>
      <c r="AA224" s="1908"/>
      <c r="AB224" s="1908"/>
      <c r="AC224" s="1908"/>
      <c r="AD224" s="1909"/>
      <c r="AE224" s="1885"/>
      <c r="AF224" s="1932"/>
      <c r="AG224" s="1934"/>
      <c r="AH224" s="1934"/>
      <c r="AI224" s="1934"/>
      <c r="AJ224" s="1935"/>
      <c r="AK224" s="1914"/>
      <c r="AL224" s="1915"/>
      <c r="AM224" s="1915"/>
      <c r="AN224" s="1916"/>
      <c r="AO224" s="1783"/>
      <c r="AP224" s="1917"/>
      <c r="AQ224" s="1918"/>
      <c r="AR224" s="1859"/>
      <c r="AS224" s="1995" t="e">
        <f t="shared" si="97"/>
        <v>#DIV/0!</v>
      </c>
      <c r="AT224" s="1996" t="e">
        <f t="shared" si="98"/>
        <v>#DIV/0!</v>
      </c>
      <c r="AU224" s="1996" t="e">
        <f t="shared" si="99"/>
        <v>#DIV/0!</v>
      </c>
      <c r="AV224" s="1996" t="e">
        <f t="shared" si="100"/>
        <v>#DIV/0!</v>
      </c>
      <c r="AW224" s="2224" t="e">
        <f t="shared" si="101"/>
        <v>#DIV/0!</v>
      </c>
      <c r="AX224" s="2224" t="e">
        <f t="shared" si="102"/>
        <v>#DIV/0!</v>
      </c>
      <c r="AY224" s="2224" t="e">
        <f t="shared" si="103"/>
        <v>#DIV/0!</v>
      </c>
      <c r="AZ224" s="2224" t="e">
        <f t="shared" si="104"/>
        <v>#DIV/0!</v>
      </c>
      <c r="BA224" s="1999" t="e">
        <f t="shared" si="105"/>
        <v>#DIV/0!</v>
      </c>
      <c r="BB224" s="1999" t="e">
        <f t="shared" si="106"/>
        <v>#DIV/0!</v>
      </c>
      <c r="BC224" s="1999" t="e">
        <f t="shared" si="107"/>
        <v>#DIV/0!</v>
      </c>
      <c r="BD224" s="1999" t="e">
        <f t="shared" si="108"/>
        <v>#DIV/0!</v>
      </c>
      <c r="BE224" s="1923">
        <v>0.2</v>
      </c>
      <c r="BF224" s="1923">
        <v>0.8</v>
      </c>
      <c r="BG224" s="1999" t="e">
        <f t="shared" si="109"/>
        <v>#DIV/0!</v>
      </c>
      <c r="BH224" s="1999" t="e">
        <f t="shared" si="110"/>
        <v>#DIV/0!</v>
      </c>
      <c r="BI224" s="1999" t="e">
        <f t="shared" si="111"/>
        <v>#DIV/0!</v>
      </c>
      <c r="BJ224" s="1999" t="e">
        <f t="shared" si="169"/>
        <v>#DIV/0!</v>
      </c>
      <c r="BK224" s="1999" t="e">
        <f t="shared" si="169"/>
        <v>#DIV/0!</v>
      </c>
      <c r="BL224" s="1999" t="e">
        <f t="shared" si="113"/>
        <v>#DIV/0!</v>
      </c>
      <c r="BM224" s="1999" t="e">
        <f t="shared" si="114"/>
        <v>#DIV/0!</v>
      </c>
      <c r="BN224" s="1999" t="e">
        <f t="shared" si="115"/>
        <v>#DIV/0!</v>
      </c>
      <c r="BO224" s="1999" t="e">
        <f t="shared" si="170"/>
        <v>#DIV/0!</v>
      </c>
      <c r="BP224" s="1999" t="e">
        <f t="shared" si="170"/>
        <v>#DIV/0!</v>
      </c>
      <c r="BQ224" s="1999" t="e">
        <f t="shared" si="170"/>
        <v>#DIV/0!</v>
      </c>
      <c r="BR224" s="1999" t="e">
        <f t="shared" si="170"/>
        <v>#DIV/0!</v>
      </c>
      <c r="BS224" s="2560"/>
      <c r="BT224" s="2560"/>
      <c r="BU224" s="2560"/>
      <c r="BV224" s="2560"/>
      <c r="BW224" s="2561"/>
      <c r="BX224" s="2561"/>
      <c r="BY224" s="2561"/>
      <c r="BZ224" s="2561"/>
      <c r="CA224" s="2562"/>
      <c r="CC224" s="1926"/>
      <c r="CD224" s="1927"/>
      <c r="CE224" s="1927"/>
      <c r="CF224" s="2225"/>
      <c r="CG224" s="2002"/>
    </row>
    <row r="225" spans="1:85" ht="15.75" customHeight="1">
      <c r="A225" s="2068"/>
      <c r="B225" s="2004"/>
      <c r="C225" s="2541"/>
      <c r="D225" s="2251"/>
      <c r="E225" s="2252"/>
      <c r="F225" s="1891"/>
      <c r="G225" s="1892"/>
      <c r="H225" s="2257"/>
      <c r="I225" s="2226"/>
      <c r="J225" s="2227"/>
      <c r="K225" s="2227"/>
      <c r="L225" s="2227"/>
      <c r="M225" s="3720"/>
      <c r="N225" s="1685"/>
      <c r="O225" s="1898"/>
      <c r="P225" s="1918"/>
      <c r="Q225" s="2073"/>
      <c r="R225" s="1901"/>
      <c r="S225" s="1901"/>
      <c r="T225" s="1902"/>
      <c r="U225" s="1802"/>
      <c r="V225" s="2234">
        <v>8</v>
      </c>
      <c r="W225" s="2502"/>
      <c r="X225" s="2552"/>
      <c r="Y225" s="2552"/>
      <c r="Z225" s="1891"/>
      <c r="AA225" s="1908"/>
      <c r="AB225" s="1908"/>
      <c r="AC225" s="1908"/>
      <c r="AD225" s="1909"/>
      <c r="AE225" s="1885"/>
      <c r="AF225" s="1932"/>
      <c r="AG225" s="1934"/>
      <c r="AH225" s="1934"/>
      <c r="AI225" s="1934"/>
      <c r="AJ225" s="1935"/>
      <c r="AK225" s="1914"/>
      <c r="AL225" s="1915"/>
      <c r="AM225" s="1915"/>
      <c r="AN225" s="1916"/>
      <c r="AO225" s="1783"/>
      <c r="AP225" s="1917"/>
      <c r="AQ225" s="1918"/>
      <c r="AR225" s="1859"/>
      <c r="AS225" s="1995" t="e">
        <f t="shared" si="97"/>
        <v>#DIV/0!</v>
      </c>
      <c r="AT225" s="1996" t="e">
        <f t="shared" si="98"/>
        <v>#DIV/0!</v>
      </c>
      <c r="AU225" s="1996" t="e">
        <f t="shared" si="99"/>
        <v>#DIV/0!</v>
      </c>
      <c r="AV225" s="1996" t="e">
        <f t="shared" si="100"/>
        <v>#DIV/0!</v>
      </c>
      <c r="AW225" s="2224" t="e">
        <f t="shared" si="101"/>
        <v>#DIV/0!</v>
      </c>
      <c r="AX225" s="2224" t="e">
        <f t="shared" si="102"/>
        <v>#DIV/0!</v>
      </c>
      <c r="AY225" s="2224" t="e">
        <f t="shared" si="103"/>
        <v>#DIV/0!</v>
      </c>
      <c r="AZ225" s="2224" t="e">
        <f t="shared" si="104"/>
        <v>#DIV/0!</v>
      </c>
      <c r="BA225" s="1999" t="e">
        <f t="shared" si="105"/>
        <v>#DIV/0!</v>
      </c>
      <c r="BB225" s="1999" t="e">
        <f t="shared" si="106"/>
        <v>#DIV/0!</v>
      </c>
      <c r="BC225" s="1999" t="e">
        <f t="shared" si="107"/>
        <v>#DIV/0!</v>
      </c>
      <c r="BD225" s="1999" t="e">
        <f t="shared" si="108"/>
        <v>#DIV/0!</v>
      </c>
      <c r="BE225" s="1923">
        <v>0.2</v>
      </c>
      <c r="BF225" s="1923">
        <v>0.8</v>
      </c>
      <c r="BG225" s="1999" t="e">
        <f t="shared" si="109"/>
        <v>#DIV/0!</v>
      </c>
      <c r="BH225" s="1999" t="e">
        <f t="shared" si="110"/>
        <v>#DIV/0!</v>
      </c>
      <c r="BI225" s="1999" t="e">
        <f t="shared" si="111"/>
        <v>#DIV/0!</v>
      </c>
      <c r="BJ225" s="1999" t="e">
        <f t="shared" si="169"/>
        <v>#DIV/0!</v>
      </c>
      <c r="BK225" s="1999" t="e">
        <f t="shared" si="169"/>
        <v>#DIV/0!</v>
      </c>
      <c r="BL225" s="1999" t="e">
        <f t="shared" si="113"/>
        <v>#DIV/0!</v>
      </c>
      <c r="BM225" s="1999" t="e">
        <f t="shared" si="114"/>
        <v>#DIV/0!</v>
      </c>
      <c r="BN225" s="1999" t="e">
        <f t="shared" si="115"/>
        <v>#DIV/0!</v>
      </c>
      <c r="BO225" s="1999" t="e">
        <f t="shared" si="170"/>
        <v>#DIV/0!</v>
      </c>
      <c r="BP225" s="1999" t="e">
        <f t="shared" si="170"/>
        <v>#DIV/0!</v>
      </c>
      <c r="BQ225" s="1999" t="e">
        <f t="shared" si="170"/>
        <v>#DIV/0!</v>
      </c>
      <c r="BR225" s="1999" t="e">
        <f t="shared" si="170"/>
        <v>#DIV/0!</v>
      </c>
      <c r="BS225" s="2560"/>
      <c r="BT225" s="2560"/>
      <c r="BU225" s="2560"/>
      <c r="BV225" s="2560"/>
      <c r="BW225" s="2561"/>
      <c r="BX225" s="2561"/>
      <c r="BY225" s="2561"/>
      <c r="BZ225" s="2561"/>
      <c r="CA225" s="2562"/>
      <c r="CC225" s="1926"/>
      <c r="CD225" s="1927"/>
      <c r="CE225" s="1927"/>
      <c r="CF225" s="2225"/>
      <c r="CG225" s="2002"/>
    </row>
    <row r="226" spans="1:85" ht="15.75" customHeight="1">
      <c r="A226" s="2068"/>
      <c r="B226" s="2004"/>
      <c r="C226" s="2541"/>
      <c r="D226" s="2251"/>
      <c r="E226" s="2252"/>
      <c r="F226" s="1891"/>
      <c r="G226" s="1892"/>
      <c r="H226" s="2257"/>
      <c r="I226" s="2226"/>
      <c r="J226" s="2227"/>
      <c r="K226" s="2227"/>
      <c r="L226" s="2227"/>
      <c r="M226" s="3720"/>
      <c r="N226" s="1685"/>
      <c r="O226" s="1898"/>
      <c r="P226" s="1918"/>
      <c r="Q226" s="2073"/>
      <c r="R226" s="1901"/>
      <c r="S226" s="1901"/>
      <c r="T226" s="1902"/>
      <c r="U226" s="1802"/>
      <c r="V226" s="2234">
        <v>9</v>
      </c>
      <c r="W226" s="2502"/>
      <c r="X226" s="2552"/>
      <c r="Y226" s="2552"/>
      <c r="Z226" s="1891"/>
      <c r="AA226" s="1908"/>
      <c r="AB226" s="1908"/>
      <c r="AC226" s="1908"/>
      <c r="AD226" s="1909"/>
      <c r="AE226" s="1885"/>
      <c r="AF226" s="1932"/>
      <c r="AG226" s="1934"/>
      <c r="AH226" s="1934"/>
      <c r="AI226" s="1934"/>
      <c r="AJ226" s="1935"/>
      <c r="AK226" s="1914"/>
      <c r="AL226" s="1915"/>
      <c r="AM226" s="1915"/>
      <c r="AN226" s="1916"/>
      <c r="AO226" s="1783"/>
      <c r="AP226" s="1917"/>
      <c r="AQ226" s="1918"/>
      <c r="AR226" s="1859"/>
      <c r="AS226" s="1995" t="e">
        <f t="shared" si="97"/>
        <v>#DIV/0!</v>
      </c>
      <c r="AT226" s="1996" t="e">
        <f t="shared" si="98"/>
        <v>#DIV/0!</v>
      </c>
      <c r="AU226" s="1996" t="e">
        <f t="shared" si="99"/>
        <v>#DIV/0!</v>
      </c>
      <c r="AV226" s="1996" t="e">
        <f t="shared" si="100"/>
        <v>#DIV/0!</v>
      </c>
      <c r="AW226" s="2224" t="e">
        <f t="shared" si="101"/>
        <v>#DIV/0!</v>
      </c>
      <c r="AX226" s="2224" t="e">
        <f t="shared" si="102"/>
        <v>#DIV/0!</v>
      </c>
      <c r="AY226" s="2224" t="e">
        <f t="shared" si="103"/>
        <v>#DIV/0!</v>
      </c>
      <c r="AZ226" s="2224" t="e">
        <f t="shared" si="104"/>
        <v>#DIV/0!</v>
      </c>
      <c r="BA226" s="1999" t="e">
        <f t="shared" si="105"/>
        <v>#DIV/0!</v>
      </c>
      <c r="BB226" s="1999" t="e">
        <f t="shared" si="106"/>
        <v>#DIV/0!</v>
      </c>
      <c r="BC226" s="1999" t="e">
        <f t="shared" si="107"/>
        <v>#DIV/0!</v>
      </c>
      <c r="BD226" s="1999" t="e">
        <f t="shared" si="108"/>
        <v>#DIV/0!</v>
      </c>
      <c r="BE226" s="1923">
        <v>0.2</v>
      </c>
      <c r="BF226" s="1923">
        <v>0.8</v>
      </c>
      <c r="BG226" s="1999" t="e">
        <f t="shared" si="109"/>
        <v>#DIV/0!</v>
      </c>
      <c r="BH226" s="1999" t="e">
        <f t="shared" si="110"/>
        <v>#DIV/0!</v>
      </c>
      <c r="BI226" s="1999" t="e">
        <f t="shared" si="111"/>
        <v>#DIV/0!</v>
      </c>
      <c r="BJ226" s="1999" t="e">
        <f t="shared" si="169"/>
        <v>#DIV/0!</v>
      </c>
      <c r="BK226" s="1999" t="e">
        <f t="shared" si="169"/>
        <v>#DIV/0!</v>
      </c>
      <c r="BL226" s="1999" t="e">
        <f t="shared" si="113"/>
        <v>#DIV/0!</v>
      </c>
      <c r="BM226" s="1999" t="e">
        <f t="shared" si="114"/>
        <v>#DIV/0!</v>
      </c>
      <c r="BN226" s="1999" t="e">
        <f t="shared" si="115"/>
        <v>#DIV/0!</v>
      </c>
      <c r="BO226" s="1999" t="e">
        <f t="shared" si="170"/>
        <v>#DIV/0!</v>
      </c>
      <c r="BP226" s="1999" t="e">
        <f t="shared" si="170"/>
        <v>#DIV/0!</v>
      </c>
      <c r="BQ226" s="1999" t="e">
        <f t="shared" si="170"/>
        <v>#DIV/0!</v>
      </c>
      <c r="BR226" s="1999" t="e">
        <f t="shared" si="170"/>
        <v>#DIV/0!</v>
      </c>
      <c r="BS226" s="2560"/>
      <c r="BT226" s="2560"/>
      <c r="BU226" s="2560"/>
      <c r="BV226" s="2560"/>
      <c r="BW226" s="2561"/>
      <c r="BX226" s="2561"/>
      <c r="BY226" s="2561"/>
      <c r="BZ226" s="2561"/>
      <c r="CA226" s="2562"/>
      <c r="CC226" s="1926"/>
      <c r="CD226" s="1927"/>
      <c r="CE226" s="1927"/>
      <c r="CF226" s="2225"/>
      <c r="CG226" s="2002"/>
    </row>
    <row r="227" spans="1:85" ht="15.75" customHeight="1" thickBot="1">
      <c r="A227" s="2528"/>
      <c r="B227" s="2543"/>
      <c r="C227" s="2544"/>
      <c r="D227" s="2571"/>
      <c r="E227" s="2572"/>
      <c r="F227" s="2352"/>
      <c r="G227" s="2353"/>
      <c r="H227" s="3280"/>
      <c r="I227" s="2392"/>
      <c r="J227" s="2393"/>
      <c r="K227" s="2393"/>
      <c r="L227" s="2393"/>
      <c r="M227" s="2578"/>
      <c r="N227" s="2394"/>
      <c r="O227" s="2359"/>
      <c r="P227" s="2360"/>
      <c r="Q227" s="2361"/>
      <c r="R227" s="2362"/>
      <c r="S227" s="2362"/>
      <c r="T227" s="2363"/>
      <c r="U227" s="1802"/>
      <c r="V227" s="2533">
        <v>10</v>
      </c>
      <c r="W227" s="2534"/>
      <c r="X227" s="2553"/>
      <c r="Y227" s="2553"/>
      <c r="Z227" s="2352"/>
      <c r="AA227" s="1951"/>
      <c r="AB227" s="1951"/>
      <c r="AC227" s="1951"/>
      <c r="AD227" s="1952"/>
      <c r="AE227" s="1885"/>
      <c r="AF227" s="2366"/>
      <c r="AG227" s="2368"/>
      <c r="AH227" s="2368"/>
      <c r="AI227" s="2368"/>
      <c r="AJ227" s="2369"/>
      <c r="AK227" s="2370"/>
      <c r="AL227" s="2371"/>
      <c r="AM227" s="2371"/>
      <c r="AN227" s="2372"/>
      <c r="AO227" s="1783"/>
      <c r="AP227" s="2373"/>
      <c r="AQ227" s="2360"/>
      <c r="AR227" s="1859"/>
      <c r="AS227" s="2573" t="e">
        <f t="shared" si="97"/>
        <v>#DIV/0!</v>
      </c>
      <c r="AT227" s="2574" t="e">
        <f t="shared" si="98"/>
        <v>#DIV/0!</v>
      </c>
      <c r="AU227" s="2574" t="e">
        <f t="shared" si="99"/>
        <v>#DIV/0!</v>
      </c>
      <c r="AV227" s="2574" t="e">
        <f t="shared" si="100"/>
        <v>#DIV/0!</v>
      </c>
      <c r="AW227" s="2575" t="e">
        <f t="shared" si="101"/>
        <v>#DIV/0!</v>
      </c>
      <c r="AX227" s="2575" t="e">
        <f t="shared" si="102"/>
        <v>#DIV/0!</v>
      </c>
      <c r="AY227" s="2575" t="e">
        <f t="shared" si="103"/>
        <v>#DIV/0!</v>
      </c>
      <c r="AZ227" s="2575" t="e">
        <f t="shared" si="104"/>
        <v>#DIV/0!</v>
      </c>
      <c r="BA227" s="2576" t="e">
        <f t="shared" si="105"/>
        <v>#DIV/0!</v>
      </c>
      <c r="BB227" s="2576" t="e">
        <f t="shared" si="106"/>
        <v>#DIV/0!</v>
      </c>
      <c r="BC227" s="2576" t="e">
        <f t="shared" si="107"/>
        <v>#DIV/0!</v>
      </c>
      <c r="BD227" s="2576" t="e">
        <f t="shared" si="108"/>
        <v>#DIV/0!</v>
      </c>
      <c r="BE227" s="1965">
        <v>0.2</v>
      </c>
      <c r="BF227" s="1965">
        <v>0.8</v>
      </c>
      <c r="BG227" s="2576" t="e">
        <f t="shared" si="109"/>
        <v>#DIV/0!</v>
      </c>
      <c r="BH227" s="2576" t="e">
        <f t="shared" si="110"/>
        <v>#DIV/0!</v>
      </c>
      <c r="BI227" s="2576" t="e">
        <f t="shared" si="111"/>
        <v>#DIV/0!</v>
      </c>
      <c r="BJ227" s="2576" t="e">
        <f t="shared" si="169"/>
        <v>#DIV/0!</v>
      </c>
      <c r="BK227" s="2576" t="e">
        <f t="shared" si="169"/>
        <v>#DIV/0!</v>
      </c>
      <c r="BL227" s="2576" t="e">
        <f t="shared" si="113"/>
        <v>#DIV/0!</v>
      </c>
      <c r="BM227" s="2576" t="e">
        <f t="shared" si="114"/>
        <v>#DIV/0!</v>
      </c>
      <c r="BN227" s="2576" t="e">
        <f t="shared" si="115"/>
        <v>#DIV/0!</v>
      </c>
      <c r="BO227" s="2576" t="e">
        <f t="shared" si="170"/>
        <v>#DIV/0!</v>
      </c>
      <c r="BP227" s="2576" t="e">
        <f t="shared" si="170"/>
        <v>#DIV/0!</v>
      </c>
      <c r="BQ227" s="2576" t="e">
        <f t="shared" si="170"/>
        <v>#DIV/0!</v>
      </c>
      <c r="BR227" s="2576" t="e">
        <f t="shared" si="170"/>
        <v>#DIV/0!</v>
      </c>
      <c r="BS227" s="2564"/>
      <c r="BT227" s="2564"/>
      <c r="BU227" s="2564"/>
      <c r="BV227" s="2564"/>
      <c r="BW227" s="2565"/>
      <c r="BX227" s="2565"/>
      <c r="BY227" s="2565"/>
      <c r="BZ227" s="2565"/>
      <c r="CA227" s="2566"/>
      <c r="CC227" s="1967"/>
      <c r="CD227" s="1968"/>
      <c r="CE227" s="1968"/>
      <c r="CF227" s="2376"/>
      <c r="CG227" s="2377"/>
    </row>
    <row r="228" spans="1:85" ht="15.75" customHeight="1">
      <c r="A228" s="1829">
        <v>27</v>
      </c>
      <c r="B228" s="2537"/>
      <c r="C228" s="2538"/>
      <c r="D228" s="2245"/>
      <c r="E228" s="2246"/>
      <c r="F228" s="1833"/>
      <c r="G228" s="1872"/>
      <c r="H228" s="1847"/>
      <c r="I228" s="1836"/>
      <c r="J228" s="1837"/>
      <c r="K228" s="1837"/>
      <c r="L228" s="1837"/>
      <c r="M228" s="3719"/>
      <c r="N228" s="1839"/>
      <c r="O228" s="2378"/>
      <c r="P228" s="2539"/>
      <c r="Q228" s="1842"/>
      <c r="R228" s="1843"/>
      <c r="S228" s="1843"/>
      <c r="T228" s="1844"/>
      <c r="U228" s="1802"/>
      <c r="V228" s="2241">
        <v>1</v>
      </c>
      <c r="W228" s="2378"/>
      <c r="X228" s="2554"/>
      <c r="Y228" s="2554"/>
      <c r="Z228" s="1833"/>
      <c r="AA228" s="1849"/>
      <c r="AB228" s="1849"/>
      <c r="AC228" s="1849"/>
      <c r="AD228" s="1850"/>
      <c r="AE228" s="1885"/>
      <c r="AF228" s="1851"/>
      <c r="AG228" s="1887"/>
      <c r="AH228" s="1887"/>
      <c r="AI228" s="1887"/>
      <c r="AJ228" s="1853"/>
      <c r="AK228" s="1854"/>
      <c r="AL228" s="1855"/>
      <c r="AM228" s="1855"/>
      <c r="AN228" s="1856"/>
      <c r="AO228" s="1783"/>
      <c r="AP228" s="1857"/>
      <c r="AQ228" s="1858"/>
      <c r="AR228" s="1859"/>
      <c r="AS228" s="2567" t="e">
        <f t="shared" si="97"/>
        <v>#DIV/0!</v>
      </c>
      <c r="AT228" s="2568" t="e">
        <f t="shared" si="98"/>
        <v>#DIV/0!</v>
      </c>
      <c r="AU228" s="2568" t="e">
        <f t="shared" si="99"/>
        <v>#DIV/0!</v>
      </c>
      <c r="AV228" s="2568" t="e">
        <f t="shared" si="100"/>
        <v>#DIV/0!</v>
      </c>
      <c r="AW228" s="2569" t="e">
        <f t="shared" si="101"/>
        <v>#DIV/0!</v>
      </c>
      <c r="AX228" s="2569" t="e">
        <f t="shared" si="102"/>
        <v>#DIV/0!</v>
      </c>
      <c r="AY228" s="2569" t="e">
        <f t="shared" si="103"/>
        <v>#DIV/0!</v>
      </c>
      <c r="AZ228" s="2569" t="e">
        <f t="shared" si="104"/>
        <v>#DIV/0!</v>
      </c>
      <c r="BA228" s="2570" t="e">
        <f t="shared" si="105"/>
        <v>#DIV/0!</v>
      </c>
      <c r="BB228" s="2570" t="e">
        <f t="shared" si="106"/>
        <v>#DIV/0!</v>
      </c>
      <c r="BC228" s="2570" t="e">
        <f t="shared" si="107"/>
        <v>#DIV/0!</v>
      </c>
      <c r="BD228" s="2570" t="e">
        <f t="shared" si="108"/>
        <v>#DIV/0!</v>
      </c>
      <c r="BE228" s="1864">
        <v>0.2</v>
      </c>
      <c r="BF228" s="1864">
        <v>0.8</v>
      </c>
      <c r="BG228" s="2570" t="e">
        <f t="shared" si="109"/>
        <v>#DIV/0!</v>
      </c>
      <c r="BH228" s="2570" t="e">
        <f t="shared" si="110"/>
        <v>#DIV/0!</v>
      </c>
      <c r="BI228" s="2570" t="e">
        <f t="shared" si="111"/>
        <v>#DIV/0!</v>
      </c>
      <c r="BJ228" s="2570" t="e">
        <f t="shared" si="169"/>
        <v>#DIV/0!</v>
      </c>
      <c r="BK228" s="2570" t="e">
        <f t="shared" si="169"/>
        <v>#DIV/0!</v>
      </c>
      <c r="BL228" s="2570" t="e">
        <f t="shared" si="113"/>
        <v>#DIV/0!</v>
      </c>
      <c r="BM228" s="2570" t="e">
        <f t="shared" si="114"/>
        <v>#DIV/0!</v>
      </c>
      <c r="BN228" s="2570" t="e">
        <f t="shared" si="115"/>
        <v>#DIV/0!</v>
      </c>
      <c r="BO228" s="2570" t="e">
        <f t="shared" si="170"/>
        <v>#DIV/0!</v>
      </c>
      <c r="BP228" s="2570" t="e">
        <f t="shared" si="170"/>
        <v>#DIV/0!</v>
      </c>
      <c r="BQ228" s="2570" t="e">
        <f t="shared" si="170"/>
        <v>#DIV/0!</v>
      </c>
      <c r="BR228" s="2570" t="e">
        <f t="shared" si="170"/>
        <v>#DIV/0!</v>
      </c>
      <c r="BS228" s="2556" t="e">
        <f t="shared" ref="BS228:BV228" si="173">AVERAGEIF(BO228:BO237,"&lt;&gt;#¡DIV/0!")</f>
        <v>#DIV/0!</v>
      </c>
      <c r="BT228" s="2556" t="e">
        <f t="shared" si="173"/>
        <v>#DIV/0!</v>
      </c>
      <c r="BU228" s="2556" t="e">
        <f t="shared" si="173"/>
        <v>#DIV/0!</v>
      </c>
      <c r="BV228" s="2556" t="e">
        <f t="shared" si="173"/>
        <v>#DIV/0!</v>
      </c>
      <c r="BW228" s="2557" t="e">
        <f>+C228*BS228</f>
        <v>#DIV/0!</v>
      </c>
      <c r="BX228" s="2557" t="e">
        <f>+C228*BT228</f>
        <v>#DIV/0!</v>
      </c>
      <c r="BY228" s="2557" t="e">
        <f>+C228*BU228</f>
        <v>#DIV/0!</v>
      </c>
      <c r="BZ228" s="2557" t="e">
        <f>+C228*BV228</f>
        <v>#DIV/0!</v>
      </c>
      <c r="CA228" s="2558" t="e">
        <f>SUM(BW228:BZ237)</f>
        <v>#DIV/0!</v>
      </c>
      <c r="CC228" s="1868" t="e">
        <f t="shared" ref="CC228:CF228" si="174">+Q228/$N$228</f>
        <v>#DIV/0!</v>
      </c>
      <c r="CD228" s="1869" t="e">
        <f t="shared" si="174"/>
        <v>#DIV/0!</v>
      </c>
      <c r="CE228" s="1869" t="e">
        <f t="shared" si="174"/>
        <v>#DIV/0!</v>
      </c>
      <c r="CF228" s="2348" t="e">
        <f t="shared" si="174"/>
        <v>#DIV/0!</v>
      </c>
      <c r="CG228" s="2349" t="e">
        <f>AVERAGE(CC228:CF237)</f>
        <v>#DIV/0!</v>
      </c>
    </row>
    <row r="229" spans="1:85" ht="15.75" customHeight="1">
      <c r="A229" s="2068"/>
      <c r="B229" s="2004"/>
      <c r="C229" s="2541"/>
      <c r="D229" s="2251"/>
      <c r="E229" s="2252"/>
      <c r="F229" s="1891"/>
      <c r="G229" s="1892"/>
      <c r="H229" s="2257"/>
      <c r="I229" s="2226"/>
      <c r="J229" s="2227"/>
      <c r="K229" s="2227"/>
      <c r="L229" s="2227"/>
      <c r="M229" s="3720"/>
      <c r="N229" s="1685"/>
      <c r="O229" s="1898"/>
      <c r="P229" s="1918"/>
      <c r="Q229" s="2073"/>
      <c r="R229" s="1901"/>
      <c r="S229" s="1901"/>
      <c r="T229" s="1902"/>
      <c r="U229" s="1802"/>
      <c r="V229" s="2234">
        <v>2</v>
      </c>
      <c r="W229" s="2502"/>
      <c r="X229" s="2552"/>
      <c r="Y229" s="2552"/>
      <c r="Z229" s="1891"/>
      <c r="AA229" s="1908"/>
      <c r="AB229" s="1908"/>
      <c r="AC229" s="1908"/>
      <c r="AD229" s="1909"/>
      <c r="AE229" s="1885"/>
      <c r="AF229" s="1932"/>
      <c r="AG229" s="1934"/>
      <c r="AH229" s="1934"/>
      <c r="AI229" s="1934"/>
      <c r="AJ229" s="1935"/>
      <c r="AK229" s="1914"/>
      <c r="AL229" s="1915"/>
      <c r="AM229" s="1915"/>
      <c r="AN229" s="1916"/>
      <c r="AO229" s="1783"/>
      <c r="AP229" s="1917"/>
      <c r="AQ229" s="1918"/>
      <c r="AR229" s="1859"/>
      <c r="AS229" s="1995" t="e">
        <f t="shared" si="97"/>
        <v>#DIV/0!</v>
      </c>
      <c r="AT229" s="1996" t="e">
        <f t="shared" si="98"/>
        <v>#DIV/0!</v>
      </c>
      <c r="AU229" s="1996" t="e">
        <f t="shared" si="99"/>
        <v>#DIV/0!</v>
      </c>
      <c r="AV229" s="1996" t="e">
        <f t="shared" si="100"/>
        <v>#DIV/0!</v>
      </c>
      <c r="AW229" s="2224" t="e">
        <f t="shared" si="101"/>
        <v>#DIV/0!</v>
      </c>
      <c r="AX229" s="2224" t="e">
        <f t="shared" si="102"/>
        <v>#DIV/0!</v>
      </c>
      <c r="AY229" s="2224" t="e">
        <f t="shared" si="103"/>
        <v>#DIV/0!</v>
      </c>
      <c r="AZ229" s="2224" t="e">
        <f t="shared" si="104"/>
        <v>#DIV/0!</v>
      </c>
      <c r="BA229" s="1999" t="e">
        <f t="shared" si="105"/>
        <v>#DIV/0!</v>
      </c>
      <c r="BB229" s="1999" t="e">
        <f t="shared" si="106"/>
        <v>#DIV/0!</v>
      </c>
      <c r="BC229" s="1999" t="e">
        <f t="shared" si="107"/>
        <v>#DIV/0!</v>
      </c>
      <c r="BD229" s="1999" t="e">
        <f t="shared" si="108"/>
        <v>#DIV/0!</v>
      </c>
      <c r="BE229" s="1923">
        <v>0.2</v>
      </c>
      <c r="BF229" s="1923">
        <v>0.8</v>
      </c>
      <c r="BG229" s="1999" t="e">
        <f t="shared" si="109"/>
        <v>#DIV/0!</v>
      </c>
      <c r="BH229" s="1999" t="e">
        <f t="shared" si="110"/>
        <v>#DIV/0!</v>
      </c>
      <c r="BI229" s="1999" t="e">
        <f t="shared" si="111"/>
        <v>#DIV/0!</v>
      </c>
      <c r="BJ229" s="1999" t="e">
        <f t="shared" si="169"/>
        <v>#DIV/0!</v>
      </c>
      <c r="BK229" s="1999" t="e">
        <f t="shared" si="169"/>
        <v>#DIV/0!</v>
      </c>
      <c r="BL229" s="1999" t="e">
        <f t="shared" si="113"/>
        <v>#DIV/0!</v>
      </c>
      <c r="BM229" s="1999" t="e">
        <f t="shared" si="114"/>
        <v>#DIV/0!</v>
      </c>
      <c r="BN229" s="1999" t="e">
        <f t="shared" si="115"/>
        <v>#DIV/0!</v>
      </c>
      <c r="BO229" s="1999" t="e">
        <f t="shared" si="170"/>
        <v>#DIV/0!</v>
      </c>
      <c r="BP229" s="1999" t="e">
        <f t="shared" si="170"/>
        <v>#DIV/0!</v>
      </c>
      <c r="BQ229" s="1999" t="e">
        <f t="shared" si="170"/>
        <v>#DIV/0!</v>
      </c>
      <c r="BR229" s="1999" t="e">
        <f t="shared" si="170"/>
        <v>#DIV/0!</v>
      </c>
      <c r="BS229" s="2560"/>
      <c r="BT229" s="2560"/>
      <c r="BU229" s="2560"/>
      <c r="BV229" s="2560"/>
      <c r="BW229" s="2561"/>
      <c r="BX229" s="2561"/>
      <c r="BY229" s="2561"/>
      <c r="BZ229" s="2561"/>
      <c r="CA229" s="2562"/>
      <c r="CC229" s="1926"/>
      <c r="CD229" s="1927"/>
      <c r="CE229" s="1927"/>
      <c r="CF229" s="2225"/>
      <c r="CG229" s="2002"/>
    </row>
    <row r="230" spans="1:85" ht="15.75" customHeight="1">
      <c r="A230" s="2068"/>
      <c r="B230" s="2004"/>
      <c r="C230" s="2541"/>
      <c r="D230" s="2251"/>
      <c r="E230" s="2252"/>
      <c r="F230" s="1891"/>
      <c r="G230" s="1892"/>
      <c r="H230" s="2257"/>
      <c r="I230" s="2226"/>
      <c r="J230" s="2227"/>
      <c r="K230" s="2227"/>
      <c r="L230" s="2227"/>
      <c r="M230" s="3720"/>
      <c r="N230" s="1685"/>
      <c r="O230" s="1898"/>
      <c r="P230" s="1918"/>
      <c r="Q230" s="2073"/>
      <c r="R230" s="1901"/>
      <c r="S230" s="1901"/>
      <c r="T230" s="1902"/>
      <c r="U230" s="1802"/>
      <c r="V230" s="2234">
        <v>3</v>
      </c>
      <c r="W230" s="2502"/>
      <c r="X230" s="2552"/>
      <c r="Y230" s="2552"/>
      <c r="Z230" s="1891"/>
      <c r="AA230" s="1908"/>
      <c r="AB230" s="1908"/>
      <c r="AC230" s="1908"/>
      <c r="AD230" s="1909"/>
      <c r="AE230" s="1885"/>
      <c r="AF230" s="1932"/>
      <c r="AG230" s="1934"/>
      <c r="AH230" s="1934"/>
      <c r="AI230" s="1934"/>
      <c r="AJ230" s="1935"/>
      <c r="AK230" s="1914"/>
      <c r="AL230" s="1915"/>
      <c r="AM230" s="1915"/>
      <c r="AN230" s="1916"/>
      <c r="AO230" s="1783"/>
      <c r="AP230" s="1917"/>
      <c r="AQ230" s="1918"/>
      <c r="AR230" s="1859"/>
      <c r="AS230" s="1995" t="e">
        <f t="shared" si="97"/>
        <v>#DIV/0!</v>
      </c>
      <c r="AT230" s="1996" t="e">
        <f t="shared" si="98"/>
        <v>#DIV/0!</v>
      </c>
      <c r="AU230" s="1996" t="e">
        <f t="shared" si="99"/>
        <v>#DIV/0!</v>
      </c>
      <c r="AV230" s="1996" t="e">
        <f t="shared" si="100"/>
        <v>#DIV/0!</v>
      </c>
      <c r="AW230" s="2224" t="e">
        <f t="shared" si="101"/>
        <v>#DIV/0!</v>
      </c>
      <c r="AX230" s="2224" t="e">
        <f t="shared" si="102"/>
        <v>#DIV/0!</v>
      </c>
      <c r="AY230" s="2224" t="e">
        <f t="shared" si="103"/>
        <v>#DIV/0!</v>
      </c>
      <c r="AZ230" s="2224" t="e">
        <f t="shared" si="104"/>
        <v>#DIV/0!</v>
      </c>
      <c r="BA230" s="1999" t="e">
        <f t="shared" si="105"/>
        <v>#DIV/0!</v>
      </c>
      <c r="BB230" s="1999" t="e">
        <f t="shared" si="106"/>
        <v>#DIV/0!</v>
      </c>
      <c r="BC230" s="1999" t="e">
        <f t="shared" si="107"/>
        <v>#DIV/0!</v>
      </c>
      <c r="BD230" s="1999" t="e">
        <f t="shared" si="108"/>
        <v>#DIV/0!</v>
      </c>
      <c r="BE230" s="1923">
        <v>0.2</v>
      </c>
      <c r="BF230" s="1923">
        <v>0.8</v>
      </c>
      <c r="BG230" s="1999" t="e">
        <f t="shared" si="109"/>
        <v>#DIV/0!</v>
      </c>
      <c r="BH230" s="1999" t="e">
        <f t="shared" si="110"/>
        <v>#DIV/0!</v>
      </c>
      <c r="BI230" s="1999" t="e">
        <f t="shared" si="111"/>
        <v>#DIV/0!</v>
      </c>
      <c r="BJ230" s="1999" t="e">
        <f t="shared" ref="BJ230:BK245" si="175">+AZ230*BE230</f>
        <v>#DIV/0!</v>
      </c>
      <c r="BK230" s="1999" t="e">
        <f t="shared" si="175"/>
        <v>#DIV/0!</v>
      </c>
      <c r="BL230" s="1999" t="e">
        <f t="shared" si="113"/>
        <v>#DIV/0!</v>
      </c>
      <c r="BM230" s="1999" t="e">
        <f t="shared" si="114"/>
        <v>#DIV/0!</v>
      </c>
      <c r="BN230" s="1999" t="e">
        <f t="shared" si="115"/>
        <v>#DIV/0!</v>
      </c>
      <c r="BO230" s="1999" t="e">
        <f t="shared" ref="BO230:BR245" si="176">+BG230+BK230</f>
        <v>#DIV/0!</v>
      </c>
      <c r="BP230" s="1999" t="e">
        <f t="shared" si="176"/>
        <v>#DIV/0!</v>
      </c>
      <c r="BQ230" s="1999" t="e">
        <f t="shared" si="176"/>
        <v>#DIV/0!</v>
      </c>
      <c r="BR230" s="1999" t="e">
        <f t="shared" si="176"/>
        <v>#DIV/0!</v>
      </c>
      <c r="BS230" s="2560"/>
      <c r="BT230" s="2560"/>
      <c r="BU230" s="2560"/>
      <c r="BV230" s="2560"/>
      <c r="BW230" s="2561"/>
      <c r="BX230" s="2561"/>
      <c r="BY230" s="2561"/>
      <c r="BZ230" s="2561"/>
      <c r="CA230" s="2562"/>
      <c r="CC230" s="1926"/>
      <c r="CD230" s="1927"/>
      <c r="CE230" s="1927"/>
      <c r="CF230" s="2225"/>
      <c r="CG230" s="2002"/>
    </row>
    <row r="231" spans="1:85" ht="15.75" customHeight="1">
      <c r="A231" s="2068"/>
      <c r="B231" s="2004"/>
      <c r="C231" s="2541"/>
      <c r="D231" s="2251"/>
      <c r="E231" s="2252"/>
      <c r="F231" s="1891"/>
      <c r="G231" s="1892"/>
      <c r="H231" s="2257"/>
      <c r="I231" s="2226"/>
      <c r="J231" s="2227"/>
      <c r="K231" s="2227"/>
      <c r="L231" s="2227"/>
      <c r="M231" s="3720"/>
      <c r="N231" s="1685"/>
      <c r="O231" s="1898"/>
      <c r="P231" s="1918"/>
      <c r="Q231" s="2073"/>
      <c r="R231" s="1901"/>
      <c r="S231" s="1901"/>
      <c r="T231" s="1902"/>
      <c r="U231" s="1802"/>
      <c r="V231" s="2234">
        <v>4</v>
      </c>
      <c r="W231" s="2502"/>
      <c r="X231" s="2552"/>
      <c r="Y231" s="2552"/>
      <c r="Z231" s="1891"/>
      <c r="AA231" s="1908"/>
      <c r="AB231" s="1908"/>
      <c r="AC231" s="1908"/>
      <c r="AD231" s="1909"/>
      <c r="AE231" s="1885"/>
      <c r="AF231" s="1932"/>
      <c r="AG231" s="1934"/>
      <c r="AH231" s="1934"/>
      <c r="AI231" s="1934"/>
      <c r="AJ231" s="1935"/>
      <c r="AK231" s="1914"/>
      <c r="AL231" s="1915"/>
      <c r="AM231" s="1915"/>
      <c r="AN231" s="1916"/>
      <c r="AO231" s="1783"/>
      <c r="AP231" s="1917"/>
      <c r="AQ231" s="1918"/>
      <c r="AR231" s="1859"/>
      <c r="AS231" s="1995" t="e">
        <f t="shared" si="97"/>
        <v>#DIV/0!</v>
      </c>
      <c r="AT231" s="1996" t="e">
        <f t="shared" si="98"/>
        <v>#DIV/0!</v>
      </c>
      <c r="AU231" s="1996" t="e">
        <f t="shared" si="99"/>
        <v>#DIV/0!</v>
      </c>
      <c r="AV231" s="1996" t="e">
        <f t="shared" si="100"/>
        <v>#DIV/0!</v>
      </c>
      <c r="AW231" s="2224" t="e">
        <f t="shared" si="101"/>
        <v>#DIV/0!</v>
      </c>
      <c r="AX231" s="2224" t="e">
        <f t="shared" si="102"/>
        <v>#DIV/0!</v>
      </c>
      <c r="AY231" s="2224" t="e">
        <f t="shared" si="103"/>
        <v>#DIV/0!</v>
      </c>
      <c r="AZ231" s="2224" t="e">
        <f t="shared" si="104"/>
        <v>#DIV/0!</v>
      </c>
      <c r="BA231" s="1999" t="e">
        <f t="shared" si="105"/>
        <v>#DIV/0!</v>
      </c>
      <c r="BB231" s="1999" t="e">
        <f t="shared" si="106"/>
        <v>#DIV/0!</v>
      </c>
      <c r="BC231" s="1999" t="e">
        <f t="shared" si="107"/>
        <v>#DIV/0!</v>
      </c>
      <c r="BD231" s="1999" t="e">
        <f t="shared" si="108"/>
        <v>#DIV/0!</v>
      </c>
      <c r="BE231" s="1923">
        <v>0.2</v>
      </c>
      <c r="BF231" s="1923">
        <v>0.8</v>
      </c>
      <c r="BG231" s="1999" t="e">
        <f t="shared" si="109"/>
        <v>#DIV/0!</v>
      </c>
      <c r="BH231" s="1999" t="e">
        <f t="shared" si="110"/>
        <v>#DIV/0!</v>
      </c>
      <c r="BI231" s="1999" t="e">
        <f t="shared" si="111"/>
        <v>#DIV/0!</v>
      </c>
      <c r="BJ231" s="1999" t="e">
        <f t="shared" si="175"/>
        <v>#DIV/0!</v>
      </c>
      <c r="BK231" s="1999" t="e">
        <f t="shared" si="175"/>
        <v>#DIV/0!</v>
      </c>
      <c r="BL231" s="1999" t="e">
        <f t="shared" si="113"/>
        <v>#DIV/0!</v>
      </c>
      <c r="BM231" s="1999" t="e">
        <f t="shared" si="114"/>
        <v>#DIV/0!</v>
      </c>
      <c r="BN231" s="1999" t="e">
        <f t="shared" si="115"/>
        <v>#DIV/0!</v>
      </c>
      <c r="BO231" s="1999" t="e">
        <f t="shared" si="176"/>
        <v>#DIV/0!</v>
      </c>
      <c r="BP231" s="1999" t="e">
        <f t="shared" si="176"/>
        <v>#DIV/0!</v>
      </c>
      <c r="BQ231" s="1999" t="e">
        <f t="shared" si="176"/>
        <v>#DIV/0!</v>
      </c>
      <c r="BR231" s="1999" t="e">
        <f t="shared" si="176"/>
        <v>#DIV/0!</v>
      </c>
      <c r="BS231" s="2560"/>
      <c r="BT231" s="2560"/>
      <c r="BU231" s="2560"/>
      <c r="BV231" s="2560"/>
      <c r="BW231" s="2561"/>
      <c r="BX231" s="2561"/>
      <c r="BY231" s="2561"/>
      <c r="BZ231" s="2561"/>
      <c r="CA231" s="2562"/>
      <c r="CC231" s="1926"/>
      <c r="CD231" s="1927"/>
      <c r="CE231" s="1927"/>
      <c r="CF231" s="2225"/>
      <c r="CG231" s="2002"/>
    </row>
    <row r="232" spans="1:85" ht="15.75" customHeight="1">
      <c r="A232" s="2068"/>
      <c r="B232" s="2004"/>
      <c r="C232" s="2541"/>
      <c r="D232" s="2251"/>
      <c r="E232" s="2252"/>
      <c r="F232" s="1891"/>
      <c r="G232" s="1892"/>
      <c r="H232" s="2257"/>
      <c r="I232" s="2226"/>
      <c r="J232" s="2227"/>
      <c r="K232" s="2227"/>
      <c r="L232" s="2227"/>
      <c r="M232" s="3720"/>
      <c r="N232" s="1685"/>
      <c r="O232" s="1898"/>
      <c r="P232" s="1918"/>
      <c r="Q232" s="2073"/>
      <c r="R232" s="1901"/>
      <c r="S232" s="1901"/>
      <c r="T232" s="1902"/>
      <c r="U232" s="1802"/>
      <c r="V232" s="2234">
        <v>5</v>
      </c>
      <c r="W232" s="2502"/>
      <c r="X232" s="2552"/>
      <c r="Y232" s="2552"/>
      <c r="Z232" s="1891"/>
      <c r="AA232" s="1908"/>
      <c r="AB232" s="1908"/>
      <c r="AC232" s="1908"/>
      <c r="AD232" s="1909"/>
      <c r="AE232" s="1885"/>
      <c r="AF232" s="1932"/>
      <c r="AG232" s="1934"/>
      <c r="AH232" s="1934"/>
      <c r="AI232" s="1934"/>
      <c r="AJ232" s="1935"/>
      <c r="AK232" s="1914"/>
      <c r="AL232" s="1915"/>
      <c r="AM232" s="1915"/>
      <c r="AN232" s="1916"/>
      <c r="AO232" s="1783"/>
      <c r="AP232" s="1917"/>
      <c r="AQ232" s="1918"/>
      <c r="AR232" s="1859"/>
      <c r="AS232" s="1995" t="e">
        <f t="shared" si="97"/>
        <v>#DIV/0!</v>
      </c>
      <c r="AT232" s="1996" t="e">
        <f t="shared" si="98"/>
        <v>#DIV/0!</v>
      </c>
      <c r="AU232" s="1996" t="e">
        <f t="shared" si="99"/>
        <v>#DIV/0!</v>
      </c>
      <c r="AV232" s="1996" t="e">
        <f t="shared" si="100"/>
        <v>#DIV/0!</v>
      </c>
      <c r="AW232" s="2224" t="e">
        <f t="shared" si="101"/>
        <v>#DIV/0!</v>
      </c>
      <c r="AX232" s="2224" t="e">
        <f t="shared" si="102"/>
        <v>#DIV/0!</v>
      </c>
      <c r="AY232" s="2224" t="e">
        <f t="shared" si="103"/>
        <v>#DIV/0!</v>
      </c>
      <c r="AZ232" s="2224" t="e">
        <f t="shared" si="104"/>
        <v>#DIV/0!</v>
      </c>
      <c r="BA232" s="1999" t="e">
        <f t="shared" si="105"/>
        <v>#DIV/0!</v>
      </c>
      <c r="BB232" s="1999" t="e">
        <f t="shared" si="106"/>
        <v>#DIV/0!</v>
      </c>
      <c r="BC232" s="1999" t="e">
        <f t="shared" si="107"/>
        <v>#DIV/0!</v>
      </c>
      <c r="BD232" s="1999" t="e">
        <f t="shared" si="108"/>
        <v>#DIV/0!</v>
      </c>
      <c r="BE232" s="1923">
        <v>0.2</v>
      </c>
      <c r="BF232" s="1923">
        <v>0.8</v>
      </c>
      <c r="BG232" s="1999" t="e">
        <f t="shared" si="109"/>
        <v>#DIV/0!</v>
      </c>
      <c r="BH232" s="1999" t="e">
        <f t="shared" si="110"/>
        <v>#DIV/0!</v>
      </c>
      <c r="BI232" s="1999" t="e">
        <f t="shared" si="111"/>
        <v>#DIV/0!</v>
      </c>
      <c r="BJ232" s="1999" t="e">
        <f t="shared" si="175"/>
        <v>#DIV/0!</v>
      </c>
      <c r="BK232" s="1999" t="e">
        <f t="shared" si="175"/>
        <v>#DIV/0!</v>
      </c>
      <c r="BL232" s="1999" t="e">
        <f t="shared" si="113"/>
        <v>#DIV/0!</v>
      </c>
      <c r="BM232" s="1999" t="e">
        <f t="shared" si="114"/>
        <v>#DIV/0!</v>
      </c>
      <c r="BN232" s="1999" t="e">
        <f t="shared" si="115"/>
        <v>#DIV/0!</v>
      </c>
      <c r="BO232" s="1999" t="e">
        <f t="shared" si="176"/>
        <v>#DIV/0!</v>
      </c>
      <c r="BP232" s="1999" t="e">
        <f t="shared" si="176"/>
        <v>#DIV/0!</v>
      </c>
      <c r="BQ232" s="1999" t="e">
        <f t="shared" si="176"/>
        <v>#DIV/0!</v>
      </c>
      <c r="BR232" s="1999" t="e">
        <f t="shared" si="176"/>
        <v>#DIV/0!</v>
      </c>
      <c r="BS232" s="2560"/>
      <c r="BT232" s="2560"/>
      <c r="BU232" s="2560"/>
      <c r="BV232" s="2560"/>
      <c r="BW232" s="2561"/>
      <c r="BX232" s="2561"/>
      <c r="BY232" s="2561"/>
      <c r="BZ232" s="2561"/>
      <c r="CA232" s="2562"/>
      <c r="CC232" s="1926"/>
      <c r="CD232" s="1927"/>
      <c r="CE232" s="1927"/>
      <c r="CF232" s="2225"/>
      <c r="CG232" s="2002"/>
    </row>
    <row r="233" spans="1:85" ht="15.75" customHeight="1">
      <c r="A233" s="2068"/>
      <c r="B233" s="2004"/>
      <c r="C233" s="2541"/>
      <c r="D233" s="2251"/>
      <c r="E233" s="2252"/>
      <c r="F233" s="1891"/>
      <c r="G233" s="1892"/>
      <c r="H233" s="2257"/>
      <c r="I233" s="2226"/>
      <c r="J233" s="2227"/>
      <c r="K233" s="2227"/>
      <c r="L233" s="2227"/>
      <c r="M233" s="3720"/>
      <c r="N233" s="1685"/>
      <c r="O233" s="1898"/>
      <c r="P233" s="1918"/>
      <c r="Q233" s="2073"/>
      <c r="R233" s="1901"/>
      <c r="S233" s="1901"/>
      <c r="T233" s="1902"/>
      <c r="U233" s="1802"/>
      <c r="V233" s="2234">
        <v>6</v>
      </c>
      <c r="W233" s="2502"/>
      <c r="X233" s="2552"/>
      <c r="Y233" s="2552"/>
      <c r="Z233" s="1891"/>
      <c r="AA233" s="1908"/>
      <c r="AB233" s="1908"/>
      <c r="AC233" s="1908"/>
      <c r="AD233" s="1909"/>
      <c r="AE233" s="1885"/>
      <c r="AF233" s="1932"/>
      <c r="AG233" s="1934"/>
      <c r="AH233" s="1934"/>
      <c r="AI233" s="1934"/>
      <c r="AJ233" s="1935"/>
      <c r="AK233" s="1914"/>
      <c r="AL233" s="1915"/>
      <c r="AM233" s="1915"/>
      <c r="AN233" s="1916"/>
      <c r="AO233" s="1783"/>
      <c r="AP233" s="1917"/>
      <c r="AQ233" s="1918"/>
      <c r="AR233" s="1859"/>
      <c r="AS233" s="1995" t="e">
        <f t="shared" si="97"/>
        <v>#DIV/0!</v>
      </c>
      <c r="AT233" s="1996" t="e">
        <f t="shared" si="98"/>
        <v>#DIV/0!</v>
      </c>
      <c r="AU233" s="1996" t="e">
        <f t="shared" si="99"/>
        <v>#DIV/0!</v>
      </c>
      <c r="AV233" s="1996" t="e">
        <f t="shared" si="100"/>
        <v>#DIV/0!</v>
      </c>
      <c r="AW233" s="2224" t="e">
        <f t="shared" si="101"/>
        <v>#DIV/0!</v>
      </c>
      <c r="AX233" s="2224" t="e">
        <f t="shared" si="102"/>
        <v>#DIV/0!</v>
      </c>
      <c r="AY233" s="2224" t="e">
        <f t="shared" si="103"/>
        <v>#DIV/0!</v>
      </c>
      <c r="AZ233" s="2224" t="e">
        <f t="shared" si="104"/>
        <v>#DIV/0!</v>
      </c>
      <c r="BA233" s="1999" t="e">
        <f t="shared" si="105"/>
        <v>#DIV/0!</v>
      </c>
      <c r="BB233" s="1999" t="e">
        <f t="shared" si="106"/>
        <v>#DIV/0!</v>
      </c>
      <c r="BC233" s="1999" t="e">
        <f t="shared" si="107"/>
        <v>#DIV/0!</v>
      </c>
      <c r="BD233" s="1999" t="e">
        <f t="shared" si="108"/>
        <v>#DIV/0!</v>
      </c>
      <c r="BE233" s="1923">
        <v>0.2</v>
      </c>
      <c r="BF233" s="1923">
        <v>0.8</v>
      </c>
      <c r="BG233" s="1999" t="e">
        <f t="shared" si="109"/>
        <v>#DIV/0!</v>
      </c>
      <c r="BH233" s="1999" t="e">
        <f t="shared" si="110"/>
        <v>#DIV/0!</v>
      </c>
      <c r="BI233" s="1999" t="e">
        <f t="shared" si="111"/>
        <v>#DIV/0!</v>
      </c>
      <c r="BJ233" s="1999" t="e">
        <f t="shared" si="175"/>
        <v>#DIV/0!</v>
      </c>
      <c r="BK233" s="1999" t="e">
        <f t="shared" si="175"/>
        <v>#DIV/0!</v>
      </c>
      <c r="BL233" s="1999" t="e">
        <f t="shared" si="113"/>
        <v>#DIV/0!</v>
      </c>
      <c r="BM233" s="1999" t="e">
        <f t="shared" si="114"/>
        <v>#DIV/0!</v>
      </c>
      <c r="BN233" s="1999" t="e">
        <f t="shared" si="115"/>
        <v>#DIV/0!</v>
      </c>
      <c r="BO233" s="1999" t="e">
        <f t="shared" si="176"/>
        <v>#DIV/0!</v>
      </c>
      <c r="BP233" s="1999" t="e">
        <f t="shared" si="176"/>
        <v>#DIV/0!</v>
      </c>
      <c r="BQ233" s="1999" t="e">
        <f t="shared" si="176"/>
        <v>#DIV/0!</v>
      </c>
      <c r="BR233" s="1999" t="e">
        <f t="shared" si="176"/>
        <v>#DIV/0!</v>
      </c>
      <c r="BS233" s="2560"/>
      <c r="BT233" s="2560"/>
      <c r="BU233" s="2560"/>
      <c r="BV233" s="2560"/>
      <c r="BW233" s="2561"/>
      <c r="BX233" s="2561"/>
      <c r="BY233" s="2561"/>
      <c r="BZ233" s="2561"/>
      <c r="CA233" s="2562"/>
      <c r="CC233" s="1926"/>
      <c r="CD233" s="1927"/>
      <c r="CE233" s="1927"/>
      <c r="CF233" s="2225"/>
      <c r="CG233" s="2002"/>
    </row>
    <row r="234" spans="1:85" ht="15.75" customHeight="1">
      <c r="A234" s="2068"/>
      <c r="B234" s="2004"/>
      <c r="C234" s="2541"/>
      <c r="D234" s="2251"/>
      <c r="E234" s="2252"/>
      <c r="F234" s="1891"/>
      <c r="G234" s="1892"/>
      <c r="H234" s="2257"/>
      <c r="I234" s="2226"/>
      <c r="J234" s="2227"/>
      <c r="K234" s="2227"/>
      <c r="L234" s="2227"/>
      <c r="M234" s="3720"/>
      <c r="N234" s="1685"/>
      <c r="O234" s="1898"/>
      <c r="P234" s="1918"/>
      <c r="Q234" s="2073"/>
      <c r="R234" s="1901"/>
      <c r="S234" s="1901"/>
      <c r="T234" s="1902"/>
      <c r="U234" s="1802"/>
      <c r="V234" s="2234">
        <v>7</v>
      </c>
      <c r="W234" s="2502"/>
      <c r="X234" s="2552"/>
      <c r="Y234" s="2552"/>
      <c r="Z234" s="1891"/>
      <c r="AA234" s="1908"/>
      <c r="AB234" s="1908"/>
      <c r="AC234" s="1908"/>
      <c r="AD234" s="1909"/>
      <c r="AE234" s="1885"/>
      <c r="AF234" s="1932"/>
      <c r="AG234" s="1934"/>
      <c r="AH234" s="1934"/>
      <c r="AI234" s="1934"/>
      <c r="AJ234" s="1935"/>
      <c r="AK234" s="1914"/>
      <c r="AL234" s="1915"/>
      <c r="AM234" s="1915"/>
      <c r="AN234" s="1916"/>
      <c r="AO234" s="1783"/>
      <c r="AP234" s="1917"/>
      <c r="AQ234" s="1918"/>
      <c r="AR234" s="1859"/>
      <c r="AS234" s="1995" t="e">
        <f t="shared" si="97"/>
        <v>#DIV/0!</v>
      </c>
      <c r="AT234" s="1996" t="e">
        <f t="shared" si="98"/>
        <v>#DIV/0!</v>
      </c>
      <c r="AU234" s="1996" t="e">
        <f t="shared" si="99"/>
        <v>#DIV/0!</v>
      </c>
      <c r="AV234" s="1996" t="e">
        <f t="shared" si="100"/>
        <v>#DIV/0!</v>
      </c>
      <c r="AW234" s="2224" t="e">
        <f t="shared" si="101"/>
        <v>#DIV/0!</v>
      </c>
      <c r="AX234" s="2224" t="e">
        <f t="shared" si="102"/>
        <v>#DIV/0!</v>
      </c>
      <c r="AY234" s="2224" t="e">
        <f t="shared" si="103"/>
        <v>#DIV/0!</v>
      </c>
      <c r="AZ234" s="2224" t="e">
        <f t="shared" si="104"/>
        <v>#DIV/0!</v>
      </c>
      <c r="BA234" s="1999" t="e">
        <f t="shared" si="105"/>
        <v>#DIV/0!</v>
      </c>
      <c r="BB234" s="1999" t="e">
        <f t="shared" si="106"/>
        <v>#DIV/0!</v>
      </c>
      <c r="BC234" s="1999" t="e">
        <f t="shared" si="107"/>
        <v>#DIV/0!</v>
      </c>
      <c r="BD234" s="1999" t="e">
        <f t="shared" si="108"/>
        <v>#DIV/0!</v>
      </c>
      <c r="BE234" s="1923">
        <v>0.2</v>
      </c>
      <c r="BF234" s="1923">
        <v>0.8</v>
      </c>
      <c r="BG234" s="1999" t="e">
        <f t="shared" si="109"/>
        <v>#DIV/0!</v>
      </c>
      <c r="BH234" s="1999" t="e">
        <f t="shared" si="110"/>
        <v>#DIV/0!</v>
      </c>
      <c r="BI234" s="1999" t="e">
        <f t="shared" si="111"/>
        <v>#DIV/0!</v>
      </c>
      <c r="BJ234" s="1999" t="e">
        <f t="shared" si="175"/>
        <v>#DIV/0!</v>
      </c>
      <c r="BK234" s="1999" t="e">
        <f t="shared" si="175"/>
        <v>#DIV/0!</v>
      </c>
      <c r="BL234" s="1999" t="e">
        <f t="shared" si="113"/>
        <v>#DIV/0!</v>
      </c>
      <c r="BM234" s="1999" t="e">
        <f t="shared" si="114"/>
        <v>#DIV/0!</v>
      </c>
      <c r="BN234" s="1999" t="e">
        <f t="shared" si="115"/>
        <v>#DIV/0!</v>
      </c>
      <c r="BO234" s="1999" t="e">
        <f t="shared" si="176"/>
        <v>#DIV/0!</v>
      </c>
      <c r="BP234" s="1999" t="e">
        <f t="shared" si="176"/>
        <v>#DIV/0!</v>
      </c>
      <c r="BQ234" s="1999" t="e">
        <f t="shared" si="176"/>
        <v>#DIV/0!</v>
      </c>
      <c r="BR234" s="1999" t="e">
        <f t="shared" si="176"/>
        <v>#DIV/0!</v>
      </c>
      <c r="BS234" s="2560"/>
      <c r="BT234" s="2560"/>
      <c r="BU234" s="2560"/>
      <c r="BV234" s="2560"/>
      <c r="BW234" s="2561"/>
      <c r="BX234" s="2561"/>
      <c r="BY234" s="2561"/>
      <c r="BZ234" s="2561"/>
      <c r="CA234" s="2562"/>
      <c r="CC234" s="1926"/>
      <c r="CD234" s="1927"/>
      <c r="CE234" s="1927"/>
      <c r="CF234" s="2225"/>
      <c r="CG234" s="2002"/>
    </row>
    <row r="235" spans="1:85" ht="15.75" customHeight="1">
      <c r="A235" s="2068"/>
      <c r="B235" s="2004"/>
      <c r="C235" s="2541"/>
      <c r="D235" s="2251"/>
      <c r="E235" s="2252"/>
      <c r="F235" s="1891"/>
      <c r="G235" s="1892"/>
      <c r="H235" s="2257"/>
      <c r="I235" s="2226"/>
      <c r="J235" s="2227"/>
      <c r="K235" s="2227"/>
      <c r="L235" s="2227"/>
      <c r="M235" s="3720"/>
      <c r="N235" s="1685"/>
      <c r="O235" s="1898"/>
      <c r="P235" s="1918"/>
      <c r="Q235" s="2073"/>
      <c r="R235" s="1901"/>
      <c r="S235" s="1901"/>
      <c r="T235" s="1902"/>
      <c r="U235" s="1802"/>
      <c r="V235" s="2234">
        <v>8</v>
      </c>
      <c r="W235" s="2502"/>
      <c r="X235" s="2552"/>
      <c r="Y235" s="2552"/>
      <c r="Z235" s="1891"/>
      <c r="AA235" s="1908"/>
      <c r="AB235" s="1908"/>
      <c r="AC235" s="1908"/>
      <c r="AD235" s="1909"/>
      <c r="AE235" s="1885"/>
      <c r="AF235" s="1932"/>
      <c r="AG235" s="1934"/>
      <c r="AH235" s="1934"/>
      <c r="AI235" s="1934"/>
      <c r="AJ235" s="1935"/>
      <c r="AK235" s="1914"/>
      <c r="AL235" s="1915"/>
      <c r="AM235" s="1915"/>
      <c r="AN235" s="1916"/>
      <c r="AO235" s="1783"/>
      <c r="AP235" s="1917"/>
      <c r="AQ235" s="1918"/>
      <c r="AR235" s="1859"/>
      <c r="AS235" s="1995" t="e">
        <f t="shared" si="97"/>
        <v>#DIV/0!</v>
      </c>
      <c r="AT235" s="1996" t="e">
        <f t="shared" si="98"/>
        <v>#DIV/0!</v>
      </c>
      <c r="AU235" s="1996" t="e">
        <f t="shared" si="99"/>
        <v>#DIV/0!</v>
      </c>
      <c r="AV235" s="1996" t="e">
        <f t="shared" si="100"/>
        <v>#DIV/0!</v>
      </c>
      <c r="AW235" s="2224" t="e">
        <f t="shared" si="101"/>
        <v>#DIV/0!</v>
      </c>
      <c r="AX235" s="2224" t="e">
        <f t="shared" si="102"/>
        <v>#DIV/0!</v>
      </c>
      <c r="AY235" s="2224" t="e">
        <f t="shared" si="103"/>
        <v>#DIV/0!</v>
      </c>
      <c r="AZ235" s="2224" t="e">
        <f t="shared" si="104"/>
        <v>#DIV/0!</v>
      </c>
      <c r="BA235" s="1999" t="e">
        <f t="shared" si="105"/>
        <v>#DIV/0!</v>
      </c>
      <c r="BB235" s="1999" t="e">
        <f t="shared" si="106"/>
        <v>#DIV/0!</v>
      </c>
      <c r="BC235" s="1999" t="e">
        <f t="shared" si="107"/>
        <v>#DIV/0!</v>
      </c>
      <c r="BD235" s="1999" t="e">
        <f t="shared" si="108"/>
        <v>#DIV/0!</v>
      </c>
      <c r="BE235" s="1923">
        <v>0.2</v>
      </c>
      <c r="BF235" s="1923">
        <v>0.8</v>
      </c>
      <c r="BG235" s="1999" t="e">
        <f t="shared" si="109"/>
        <v>#DIV/0!</v>
      </c>
      <c r="BH235" s="1999" t="e">
        <f t="shared" si="110"/>
        <v>#DIV/0!</v>
      </c>
      <c r="BI235" s="1999" t="e">
        <f t="shared" si="111"/>
        <v>#DIV/0!</v>
      </c>
      <c r="BJ235" s="1999" t="e">
        <f t="shared" si="175"/>
        <v>#DIV/0!</v>
      </c>
      <c r="BK235" s="1999" t="e">
        <f t="shared" si="175"/>
        <v>#DIV/0!</v>
      </c>
      <c r="BL235" s="1999" t="e">
        <f t="shared" si="113"/>
        <v>#DIV/0!</v>
      </c>
      <c r="BM235" s="1999" t="e">
        <f t="shared" si="114"/>
        <v>#DIV/0!</v>
      </c>
      <c r="BN235" s="1999" t="e">
        <f t="shared" si="115"/>
        <v>#DIV/0!</v>
      </c>
      <c r="BO235" s="1999" t="e">
        <f t="shared" si="176"/>
        <v>#DIV/0!</v>
      </c>
      <c r="BP235" s="1999" t="e">
        <f t="shared" si="176"/>
        <v>#DIV/0!</v>
      </c>
      <c r="BQ235" s="1999" t="e">
        <f t="shared" si="176"/>
        <v>#DIV/0!</v>
      </c>
      <c r="BR235" s="1999" t="e">
        <f t="shared" si="176"/>
        <v>#DIV/0!</v>
      </c>
      <c r="BS235" s="2560"/>
      <c r="BT235" s="2560"/>
      <c r="BU235" s="2560"/>
      <c r="BV235" s="2560"/>
      <c r="BW235" s="2561"/>
      <c r="BX235" s="2561"/>
      <c r="BY235" s="2561"/>
      <c r="BZ235" s="2561"/>
      <c r="CA235" s="2562"/>
      <c r="CC235" s="1926"/>
      <c r="CD235" s="1927"/>
      <c r="CE235" s="1927"/>
      <c r="CF235" s="2225"/>
      <c r="CG235" s="2002"/>
    </row>
    <row r="236" spans="1:85" ht="15.75" customHeight="1">
      <c r="A236" s="2068"/>
      <c r="B236" s="2004"/>
      <c r="C236" s="2541"/>
      <c r="D236" s="2251"/>
      <c r="E236" s="2252"/>
      <c r="F236" s="1891"/>
      <c r="G236" s="1892"/>
      <c r="H236" s="2257"/>
      <c r="I236" s="2226"/>
      <c r="J236" s="2227"/>
      <c r="K236" s="2227"/>
      <c r="L236" s="2227"/>
      <c r="M236" s="3720"/>
      <c r="N236" s="1685"/>
      <c r="O236" s="1898"/>
      <c r="P236" s="1918"/>
      <c r="Q236" s="2073"/>
      <c r="R236" s="1901"/>
      <c r="S236" s="1901"/>
      <c r="T236" s="1902"/>
      <c r="U236" s="1802"/>
      <c r="V236" s="2234">
        <v>9</v>
      </c>
      <c r="W236" s="2502"/>
      <c r="X236" s="2552"/>
      <c r="Y236" s="2552"/>
      <c r="Z236" s="1891"/>
      <c r="AA236" s="1908"/>
      <c r="AB236" s="1908"/>
      <c r="AC236" s="1908"/>
      <c r="AD236" s="1909"/>
      <c r="AE236" s="1885"/>
      <c r="AF236" s="1932"/>
      <c r="AG236" s="1934"/>
      <c r="AH236" s="1934"/>
      <c r="AI236" s="1934"/>
      <c r="AJ236" s="1935"/>
      <c r="AK236" s="1914"/>
      <c r="AL236" s="1915"/>
      <c r="AM236" s="1915"/>
      <c r="AN236" s="1916"/>
      <c r="AO236" s="1783"/>
      <c r="AP236" s="1917"/>
      <c r="AQ236" s="1918"/>
      <c r="AR236" s="1859"/>
      <c r="AS236" s="1995" t="e">
        <f t="shared" si="97"/>
        <v>#DIV/0!</v>
      </c>
      <c r="AT236" s="1996" t="e">
        <f t="shared" si="98"/>
        <v>#DIV/0!</v>
      </c>
      <c r="AU236" s="1996" t="e">
        <f t="shared" si="99"/>
        <v>#DIV/0!</v>
      </c>
      <c r="AV236" s="1996" t="e">
        <f t="shared" si="100"/>
        <v>#DIV/0!</v>
      </c>
      <c r="AW236" s="2224" t="e">
        <f t="shared" si="101"/>
        <v>#DIV/0!</v>
      </c>
      <c r="AX236" s="2224" t="e">
        <f t="shared" si="102"/>
        <v>#DIV/0!</v>
      </c>
      <c r="AY236" s="2224" t="e">
        <f t="shared" si="103"/>
        <v>#DIV/0!</v>
      </c>
      <c r="AZ236" s="2224" t="e">
        <f t="shared" si="104"/>
        <v>#DIV/0!</v>
      </c>
      <c r="BA236" s="1999" t="e">
        <f t="shared" si="105"/>
        <v>#DIV/0!</v>
      </c>
      <c r="BB236" s="1999" t="e">
        <f t="shared" si="106"/>
        <v>#DIV/0!</v>
      </c>
      <c r="BC236" s="1999" t="e">
        <f t="shared" si="107"/>
        <v>#DIV/0!</v>
      </c>
      <c r="BD236" s="1999" t="e">
        <f t="shared" si="108"/>
        <v>#DIV/0!</v>
      </c>
      <c r="BE236" s="1923">
        <v>0.2</v>
      </c>
      <c r="BF236" s="1923">
        <v>0.8</v>
      </c>
      <c r="BG236" s="1999" t="e">
        <f t="shared" si="109"/>
        <v>#DIV/0!</v>
      </c>
      <c r="BH236" s="1999" t="e">
        <f t="shared" si="110"/>
        <v>#DIV/0!</v>
      </c>
      <c r="BI236" s="1999" t="e">
        <f t="shared" si="111"/>
        <v>#DIV/0!</v>
      </c>
      <c r="BJ236" s="1999" t="e">
        <f t="shared" si="175"/>
        <v>#DIV/0!</v>
      </c>
      <c r="BK236" s="1999" t="e">
        <f t="shared" si="175"/>
        <v>#DIV/0!</v>
      </c>
      <c r="BL236" s="1999" t="e">
        <f t="shared" si="113"/>
        <v>#DIV/0!</v>
      </c>
      <c r="BM236" s="1999" t="e">
        <f t="shared" si="114"/>
        <v>#DIV/0!</v>
      </c>
      <c r="BN236" s="1999" t="e">
        <f t="shared" si="115"/>
        <v>#DIV/0!</v>
      </c>
      <c r="BO236" s="1999" t="e">
        <f t="shared" si="176"/>
        <v>#DIV/0!</v>
      </c>
      <c r="BP236" s="1999" t="e">
        <f t="shared" si="176"/>
        <v>#DIV/0!</v>
      </c>
      <c r="BQ236" s="1999" t="e">
        <f t="shared" si="176"/>
        <v>#DIV/0!</v>
      </c>
      <c r="BR236" s="1999" t="e">
        <f t="shared" si="176"/>
        <v>#DIV/0!</v>
      </c>
      <c r="BS236" s="2560"/>
      <c r="BT236" s="2560"/>
      <c r="BU236" s="2560"/>
      <c r="BV236" s="2560"/>
      <c r="BW236" s="2561"/>
      <c r="BX236" s="2561"/>
      <c r="BY236" s="2561"/>
      <c r="BZ236" s="2561"/>
      <c r="CA236" s="2562"/>
      <c r="CC236" s="1926"/>
      <c r="CD236" s="1927"/>
      <c r="CE236" s="1927"/>
      <c r="CF236" s="2225"/>
      <c r="CG236" s="2002"/>
    </row>
    <row r="237" spans="1:85" ht="15.75" customHeight="1" thickBot="1">
      <c r="A237" s="2528"/>
      <c r="B237" s="2543"/>
      <c r="C237" s="2544"/>
      <c r="D237" s="2571"/>
      <c r="E237" s="2572"/>
      <c r="F237" s="2352"/>
      <c r="G237" s="2353"/>
      <c r="H237" s="3280"/>
      <c r="I237" s="2392"/>
      <c r="J237" s="2393"/>
      <c r="K237" s="2393"/>
      <c r="L237" s="2393"/>
      <c r="M237" s="2578"/>
      <c r="N237" s="2394"/>
      <c r="O237" s="2359"/>
      <c r="P237" s="2360"/>
      <c r="Q237" s="2361"/>
      <c r="R237" s="2362"/>
      <c r="S237" s="2362"/>
      <c r="T237" s="2363"/>
      <c r="U237" s="1802"/>
      <c r="V237" s="2533">
        <v>10</v>
      </c>
      <c r="W237" s="2534"/>
      <c r="X237" s="2553"/>
      <c r="Y237" s="2553"/>
      <c r="Z237" s="2352"/>
      <c r="AA237" s="1951"/>
      <c r="AB237" s="1951"/>
      <c r="AC237" s="1951"/>
      <c r="AD237" s="1952"/>
      <c r="AE237" s="1885"/>
      <c r="AF237" s="2366"/>
      <c r="AG237" s="2368"/>
      <c r="AH237" s="2368"/>
      <c r="AI237" s="2368"/>
      <c r="AJ237" s="2369"/>
      <c r="AK237" s="2370"/>
      <c r="AL237" s="2371"/>
      <c r="AM237" s="2371"/>
      <c r="AN237" s="2372"/>
      <c r="AO237" s="1783"/>
      <c r="AP237" s="2373"/>
      <c r="AQ237" s="2360"/>
      <c r="AR237" s="1859"/>
      <c r="AS237" s="2573" t="e">
        <f t="shared" si="97"/>
        <v>#DIV/0!</v>
      </c>
      <c r="AT237" s="2574" t="e">
        <f t="shared" si="98"/>
        <v>#DIV/0!</v>
      </c>
      <c r="AU237" s="2574" t="e">
        <f t="shared" si="99"/>
        <v>#DIV/0!</v>
      </c>
      <c r="AV237" s="2574" t="e">
        <f t="shared" si="100"/>
        <v>#DIV/0!</v>
      </c>
      <c r="AW237" s="2575" t="e">
        <f t="shared" si="101"/>
        <v>#DIV/0!</v>
      </c>
      <c r="AX237" s="2575" t="e">
        <f t="shared" si="102"/>
        <v>#DIV/0!</v>
      </c>
      <c r="AY237" s="2575" t="e">
        <f t="shared" si="103"/>
        <v>#DIV/0!</v>
      </c>
      <c r="AZ237" s="2575" t="e">
        <f t="shared" si="104"/>
        <v>#DIV/0!</v>
      </c>
      <c r="BA237" s="2576" t="e">
        <f t="shared" si="105"/>
        <v>#DIV/0!</v>
      </c>
      <c r="BB237" s="2576" t="e">
        <f t="shared" si="106"/>
        <v>#DIV/0!</v>
      </c>
      <c r="BC237" s="2576" t="e">
        <f t="shared" si="107"/>
        <v>#DIV/0!</v>
      </c>
      <c r="BD237" s="2576" t="e">
        <f t="shared" si="108"/>
        <v>#DIV/0!</v>
      </c>
      <c r="BE237" s="1965">
        <v>0.2</v>
      </c>
      <c r="BF237" s="1965">
        <v>0.8</v>
      </c>
      <c r="BG237" s="2576" t="e">
        <f t="shared" si="109"/>
        <v>#DIV/0!</v>
      </c>
      <c r="BH237" s="2576" t="e">
        <f t="shared" si="110"/>
        <v>#DIV/0!</v>
      </c>
      <c r="BI237" s="2576" t="e">
        <f t="shared" si="111"/>
        <v>#DIV/0!</v>
      </c>
      <c r="BJ237" s="2576" t="e">
        <f t="shared" si="175"/>
        <v>#DIV/0!</v>
      </c>
      <c r="BK237" s="2576" t="e">
        <f t="shared" si="175"/>
        <v>#DIV/0!</v>
      </c>
      <c r="BL237" s="2576" t="e">
        <f t="shared" si="113"/>
        <v>#DIV/0!</v>
      </c>
      <c r="BM237" s="2576" t="e">
        <f t="shared" si="114"/>
        <v>#DIV/0!</v>
      </c>
      <c r="BN237" s="2576" t="e">
        <f t="shared" si="115"/>
        <v>#DIV/0!</v>
      </c>
      <c r="BO237" s="2576" t="e">
        <f t="shared" si="176"/>
        <v>#DIV/0!</v>
      </c>
      <c r="BP237" s="2576" t="e">
        <f t="shared" si="176"/>
        <v>#DIV/0!</v>
      </c>
      <c r="BQ237" s="2576" t="e">
        <f t="shared" si="176"/>
        <v>#DIV/0!</v>
      </c>
      <c r="BR237" s="2576" t="e">
        <f t="shared" si="176"/>
        <v>#DIV/0!</v>
      </c>
      <c r="BS237" s="2564"/>
      <c r="BT237" s="2564"/>
      <c r="BU237" s="2564"/>
      <c r="BV237" s="2564"/>
      <c r="BW237" s="2565"/>
      <c r="BX237" s="2565"/>
      <c r="BY237" s="2565"/>
      <c r="BZ237" s="2565"/>
      <c r="CA237" s="2566"/>
      <c r="CC237" s="1967"/>
      <c r="CD237" s="1968"/>
      <c r="CE237" s="1968"/>
      <c r="CF237" s="2376"/>
      <c r="CG237" s="2377"/>
    </row>
    <row r="238" spans="1:85" ht="15.75" customHeight="1">
      <c r="A238" s="1829">
        <v>28</v>
      </c>
      <c r="B238" s="2537"/>
      <c r="C238" s="2538"/>
      <c r="D238" s="2245"/>
      <c r="E238" s="2246"/>
      <c r="F238" s="1833"/>
      <c r="G238" s="1872"/>
      <c r="H238" s="1847"/>
      <c r="I238" s="1836"/>
      <c r="J238" s="1837"/>
      <c r="K238" s="1837"/>
      <c r="L238" s="1837"/>
      <c r="M238" s="3719"/>
      <c r="N238" s="1839"/>
      <c r="O238" s="2378"/>
      <c r="P238" s="2539"/>
      <c r="Q238" s="1842"/>
      <c r="R238" s="1843"/>
      <c r="S238" s="1843"/>
      <c r="T238" s="1844"/>
      <c r="U238" s="1802"/>
      <c r="V238" s="2241">
        <v>1</v>
      </c>
      <c r="W238" s="2378"/>
      <c r="X238" s="2554"/>
      <c r="Y238" s="2554"/>
      <c r="Z238" s="1833"/>
      <c r="AA238" s="1849"/>
      <c r="AB238" s="1849"/>
      <c r="AC238" s="1849"/>
      <c r="AD238" s="1850"/>
      <c r="AE238" s="1885"/>
      <c r="AF238" s="1851"/>
      <c r="AG238" s="1887"/>
      <c r="AH238" s="1887"/>
      <c r="AI238" s="1887"/>
      <c r="AJ238" s="1853"/>
      <c r="AK238" s="1854"/>
      <c r="AL238" s="1855"/>
      <c r="AM238" s="1855"/>
      <c r="AN238" s="1856"/>
      <c r="AO238" s="1783"/>
      <c r="AP238" s="1857"/>
      <c r="AQ238" s="1858"/>
      <c r="AR238" s="1859"/>
      <c r="AS238" s="2567" t="e">
        <f t="shared" si="97"/>
        <v>#DIV/0!</v>
      </c>
      <c r="AT238" s="2568" t="e">
        <f t="shared" si="98"/>
        <v>#DIV/0!</v>
      </c>
      <c r="AU238" s="2568" t="e">
        <f t="shared" si="99"/>
        <v>#DIV/0!</v>
      </c>
      <c r="AV238" s="2568" t="e">
        <f t="shared" si="100"/>
        <v>#DIV/0!</v>
      </c>
      <c r="AW238" s="2569" t="e">
        <f t="shared" si="101"/>
        <v>#DIV/0!</v>
      </c>
      <c r="AX238" s="2569" t="e">
        <f t="shared" si="102"/>
        <v>#DIV/0!</v>
      </c>
      <c r="AY238" s="2569" t="e">
        <f t="shared" si="103"/>
        <v>#DIV/0!</v>
      </c>
      <c r="AZ238" s="2569" t="e">
        <f t="shared" si="104"/>
        <v>#DIV/0!</v>
      </c>
      <c r="BA238" s="2570" t="e">
        <f t="shared" si="105"/>
        <v>#DIV/0!</v>
      </c>
      <c r="BB238" s="2570" t="e">
        <f t="shared" si="106"/>
        <v>#DIV/0!</v>
      </c>
      <c r="BC238" s="2570" t="e">
        <f t="shared" si="107"/>
        <v>#DIV/0!</v>
      </c>
      <c r="BD238" s="2570" t="e">
        <f t="shared" si="108"/>
        <v>#DIV/0!</v>
      </c>
      <c r="BE238" s="1864">
        <v>0.2</v>
      </c>
      <c r="BF238" s="1864">
        <v>0.8</v>
      </c>
      <c r="BG238" s="2570" t="e">
        <f t="shared" si="109"/>
        <v>#DIV/0!</v>
      </c>
      <c r="BH238" s="2570" t="e">
        <f t="shared" si="110"/>
        <v>#DIV/0!</v>
      </c>
      <c r="BI238" s="2570" t="e">
        <f t="shared" si="111"/>
        <v>#DIV/0!</v>
      </c>
      <c r="BJ238" s="2570" t="e">
        <f t="shared" si="175"/>
        <v>#DIV/0!</v>
      </c>
      <c r="BK238" s="2570" t="e">
        <f t="shared" si="175"/>
        <v>#DIV/0!</v>
      </c>
      <c r="BL238" s="2570" t="e">
        <f t="shared" si="113"/>
        <v>#DIV/0!</v>
      </c>
      <c r="BM238" s="2570" t="e">
        <f t="shared" si="114"/>
        <v>#DIV/0!</v>
      </c>
      <c r="BN238" s="2570" t="e">
        <f t="shared" si="115"/>
        <v>#DIV/0!</v>
      </c>
      <c r="BO238" s="2570" t="e">
        <f t="shared" si="176"/>
        <v>#DIV/0!</v>
      </c>
      <c r="BP238" s="2570" t="e">
        <f t="shared" si="176"/>
        <v>#DIV/0!</v>
      </c>
      <c r="BQ238" s="2570" t="e">
        <f t="shared" si="176"/>
        <v>#DIV/0!</v>
      </c>
      <c r="BR238" s="2570" t="e">
        <f t="shared" si="176"/>
        <v>#DIV/0!</v>
      </c>
      <c r="BS238" s="2556" t="e">
        <f t="shared" ref="BS238:BV238" si="177">AVERAGEIF(BO238:BO247,"&lt;&gt;#¡DIV/0!")</f>
        <v>#DIV/0!</v>
      </c>
      <c r="BT238" s="2556" t="e">
        <f t="shared" si="177"/>
        <v>#DIV/0!</v>
      </c>
      <c r="BU238" s="2556" t="e">
        <f t="shared" si="177"/>
        <v>#DIV/0!</v>
      </c>
      <c r="BV238" s="2556" t="e">
        <f t="shared" si="177"/>
        <v>#DIV/0!</v>
      </c>
      <c r="BW238" s="2557" t="e">
        <f>+C238*BS238</f>
        <v>#DIV/0!</v>
      </c>
      <c r="BX238" s="2557" t="e">
        <f>+C238*BT238</f>
        <v>#DIV/0!</v>
      </c>
      <c r="BY238" s="2557" t="e">
        <f>+C238*BU238</f>
        <v>#DIV/0!</v>
      </c>
      <c r="BZ238" s="2557" t="e">
        <f>+C238*BV238</f>
        <v>#DIV/0!</v>
      </c>
      <c r="CA238" s="2558" t="e">
        <f>SUM(BW238:BZ247)</f>
        <v>#DIV/0!</v>
      </c>
      <c r="CC238" s="1868" t="e">
        <f t="shared" ref="CC238:CF238" si="178">+Q238/$N$238</f>
        <v>#DIV/0!</v>
      </c>
      <c r="CD238" s="1869" t="e">
        <f t="shared" si="178"/>
        <v>#DIV/0!</v>
      </c>
      <c r="CE238" s="1869" t="e">
        <f t="shared" si="178"/>
        <v>#DIV/0!</v>
      </c>
      <c r="CF238" s="2348" t="e">
        <f t="shared" si="178"/>
        <v>#DIV/0!</v>
      </c>
      <c r="CG238" s="2349" t="e">
        <f>AVERAGE(CC238:CF247)</f>
        <v>#DIV/0!</v>
      </c>
    </row>
    <row r="239" spans="1:85" ht="15.75" customHeight="1">
      <c r="A239" s="2068"/>
      <c r="B239" s="2004"/>
      <c r="C239" s="2541"/>
      <c r="D239" s="2251"/>
      <c r="E239" s="2252"/>
      <c r="F239" s="1891"/>
      <c r="G239" s="1892"/>
      <c r="H239" s="2257"/>
      <c r="I239" s="2226"/>
      <c r="J239" s="2227"/>
      <c r="K239" s="2227"/>
      <c r="L239" s="2227"/>
      <c r="M239" s="3720"/>
      <c r="N239" s="1685"/>
      <c r="O239" s="1898"/>
      <c r="P239" s="1918"/>
      <c r="Q239" s="2073"/>
      <c r="R239" s="1901"/>
      <c r="S239" s="1901"/>
      <c r="T239" s="1902"/>
      <c r="U239" s="1802"/>
      <c r="V239" s="2234">
        <v>2</v>
      </c>
      <c r="W239" s="2502"/>
      <c r="X239" s="2552"/>
      <c r="Y239" s="2552"/>
      <c r="Z239" s="1891"/>
      <c r="AA239" s="1908"/>
      <c r="AB239" s="1908"/>
      <c r="AC239" s="1908"/>
      <c r="AD239" s="1909"/>
      <c r="AE239" s="1885"/>
      <c r="AF239" s="1932"/>
      <c r="AG239" s="1934"/>
      <c r="AH239" s="1934"/>
      <c r="AI239" s="1934"/>
      <c r="AJ239" s="1935"/>
      <c r="AK239" s="1914"/>
      <c r="AL239" s="1915"/>
      <c r="AM239" s="1915"/>
      <c r="AN239" s="1916"/>
      <c r="AO239" s="1783"/>
      <c r="AP239" s="1917"/>
      <c r="AQ239" s="1918"/>
      <c r="AR239" s="1859"/>
      <c r="AS239" s="1995" t="e">
        <f t="shared" si="97"/>
        <v>#DIV/0!</v>
      </c>
      <c r="AT239" s="1996" t="e">
        <f t="shared" si="98"/>
        <v>#DIV/0!</v>
      </c>
      <c r="AU239" s="1996" t="e">
        <f t="shared" si="99"/>
        <v>#DIV/0!</v>
      </c>
      <c r="AV239" s="1996" t="e">
        <f t="shared" si="100"/>
        <v>#DIV/0!</v>
      </c>
      <c r="AW239" s="2224" t="e">
        <f t="shared" si="101"/>
        <v>#DIV/0!</v>
      </c>
      <c r="AX239" s="2224" t="e">
        <f t="shared" si="102"/>
        <v>#DIV/0!</v>
      </c>
      <c r="AY239" s="2224" t="e">
        <f t="shared" si="103"/>
        <v>#DIV/0!</v>
      </c>
      <c r="AZ239" s="2224" t="e">
        <f t="shared" si="104"/>
        <v>#DIV/0!</v>
      </c>
      <c r="BA239" s="1999" t="e">
        <f t="shared" si="105"/>
        <v>#DIV/0!</v>
      </c>
      <c r="BB239" s="1999" t="e">
        <f t="shared" si="106"/>
        <v>#DIV/0!</v>
      </c>
      <c r="BC239" s="1999" t="e">
        <f t="shared" si="107"/>
        <v>#DIV/0!</v>
      </c>
      <c r="BD239" s="1999" t="e">
        <f t="shared" si="108"/>
        <v>#DIV/0!</v>
      </c>
      <c r="BE239" s="1923">
        <v>0.2</v>
      </c>
      <c r="BF239" s="1923">
        <v>0.8</v>
      </c>
      <c r="BG239" s="1999" t="e">
        <f t="shared" si="109"/>
        <v>#DIV/0!</v>
      </c>
      <c r="BH239" s="1999" t="e">
        <f t="shared" si="110"/>
        <v>#DIV/0!</v>
      </c>
      <c r="BI239" s="1999" t="e">
        <f t="shared" si="111"/>
        <v>#DIV/0!</v>
      </c>
      <c r="BJ239" s="1999" t="e">
        <f t="shared" si="175"/>
        <v>#DIV/0!</v>
      </c>
      <c r="BK239" s="1999" t="e">
        <f t="shared" si="175"/>
        <v>#DIV/0!</v>
      </c>
      <c r="BL239" s="1999" t="e">
        <f t="shared" si="113"/>
        <v>#DIV/0!</v>
      </c>
      <c r="BM239" s="1999" t="e">
        <f t="shared" si="114"/>
        <v>#DIV/0!</v>
      </c>
      <c r="BN239" s="1999" t="e">
        <f t="shared" si="115"/>
        <v>#DIV/0!</v>
      </c>
      <c r="BO239" s="1999" t="e">
        <f t="shared" si="176"/>
        <v>#DIV/0!</v>
      </c>
      <c r="BP239" s="1999" t="e">
        <f t="shared" si="176"/>
        <v>#DIV/0!</v>
      </c>
      <c r="BQ239" s="1999" t="e">
        <f t="shared" si="176"/>
        <v>#DIV/0!</v>
      </c>
      <c r="BR239" s="1999" t="e">
        <f t="shared" si="176"/>
        <v>#DIV/0!</v>
      </c>
      <c r="BS239" s="2560"/>
      <c r="BT239" s="2560"/>
      <c r="BU239" s="2560"/>
      <c r="BV239" s="2560"/>
      <c r="BW239" s="2561"/>
      <c r="BX239" s="2561"/>
      <c r="BY239" s="2561"/>
      <c r="BZ239" s="2561"/>
      <c r="CA239" s="2562"/>
      <c r="CC239" s="1926"/>
      <c r="CD239" s="1927"/>
      <c r="CE239" s="1927"/>
      <c r="CF239" s="2225"/>
      <c r="CG239" s="2002"/>
    </row>
    <row r="240" spans="1:85" ht="15.75" customHeight="1">
      <c r="A240" s="2068"/>
      <c r="B240" s="2004"/>
      <c r="C240" s="2541"/>
      <c r="D240" s="2251"/>
      <c r="E240" s="2252"/>
      <c r="F240" s="1891"/>
      <c r="G240" s="1892"/>
      <c r="H240" s="2257"/>
      <c r="I240" s="2226"/>
      <c r="J240" s="2227"/>
      <c r="K240" s="2227"/>
      <c r="L240" s="2227"/>
      <c r="M240" s="3720"/>
      <c r="N240" s="1685"/>
      <c r="O240" s="1898"/>
      <c r="P240" s="1918"/>
      <c r="Q240" s="2073"/>
      <c r="R240" s="1901"/>
      <c r="S240" s="1901"/>
      <c r="T240" s="1902"/>
      <c r="U240" s="1802"/>
      <c r="V240" s="2234">
        <v>3</v>
      </c>
      <c r="W240" s="2502"/>
      <c r="X240" s="2552"/>
      <c r="Y240" s="2552"/>
      <c r="Z240" s="1891"/>
      <c r="AA240" s="1908"/>
      <c r="AB240" s="1908"/>
      <c r="AC240" s="1908"/>
      <c r="AD240" s="1909"/>
      <c r="AE240" s="1885"/>
      <c r="AF240" s="1932"/>
      <c r="AG240" s="1934"/>
      <c r="AH240" s="1934"/>
      <c r="AI240" s="1934"/>
      <c r="AJ240" s="1935"/>
      <c r="AK240" s="1914"/>
      <c r="AL240" s="1915"/>
      <c r="AM240" s="1915"/>
      <c r="AN240" s="1916"/>
      <c r="AO240" s="1783"/>
      <c r="AP240" s="1917"/>
      <c r="AQ240" s="1918"/>
      <c r="AR240" s="1859"/>
      <c r="AS240" s="1995" t="e">
        <f t="shared" si="97"/>
        <v>#DIV/0!</v>
      </c>
      <c r="AT240" s="1996" t="e">
        <f t="shared" si="98"/>
        <v>#DIV/0!</v>
      </c>
      <c r="AU240" s="1996" t="e">
        <f t="shared" si="99"/>
        <v>#DIV/0!</v>
      </c>
      <c r="AV240" s="1996" t="e">
        <f t="shared" si="100"/>
        <v>#DIV/0!</v>
      </c>
      <c r="AW240" s="2224" t="e">
        <f t="shared" si="101"/>
        <v>#DIV/0!</v>
      </c>
      <c r="AX240" s="2224" t="e">
        <f t="shared" si="102"/>
        <v>#DIV/0!</v>
      </c>
      <c r="AY240" s="2224" t="e">
        <f t="shared" si="103"/>
        <v>#DIV/0!</v>
      </c>
      <c r="AZ240" s="2224" t="e">
        <f t="shared" si="104"/>
        <v>#DIV/0!</v>
      </c>
      <c r="BA240" s="1999" t="e">
        <f t="shared" si="105"/>
        <v>#DIV/0!</v>
      </c>
      <c r="BB240" s="1999" t="e">
        <f t="shared" si="106"/>
        <v>#DIV/0!</v>
      </c>
      <c r="BC240" s="1999" t="e">
        <f t="shared" si="107"/>
        <v>#DIV/0!</v>
      </c>
      <c r="BD240" s="1999" t="e">
        <f t="shared" si="108"/>
        <v>#DIV/0!</v>
      </c>
      <c r="BE240" s="1923">
        <v>0.2</v>
      </c>
      <c r="BF240" s="1923">
        <v>0.8</v>
      </c>
      <c r="BG240" s="1999" t="e">
        <f t="shared" si="109"/>
        <v>#DIV/0!</v>
      </c>
      <c r="BH240" s="1999" t="e">
        <f t="shared" si="110"/>
        <v>#DIV/0!</v>
      </c>
      <c r="BI240" s="1999" t="e">
        <f t="shared" si="111"/>
        <v>#DIV/0!</v>
      </c>
      <c r="BJ240" s="1999" t="e">
        <f t="shared" si="175"/>
        <v>#DIV/0!</v>
      </c>
      <c r="BK240" s="1999" t="e">
        <f t="shared" si="175"/>
        <v>#DIV/0!</v>
      </c>
      <c r="BL240" s="1999" t="e">
        <f t="shared" si="113"/>
        <v>#DIV/0!</v>
      </c>
      <c r="BM240" s="1999" t="e">
        <f t="shared" si="114"/>
        <v>#DIV/0!</v>
      </c>
      <c r="BN240" s="1999" t="e">
        <f t="shared" si="115"/>
        <v>#DIV/0!</v>
      </c>
      <c r="BO240" s="1999" t="e">
        <f t="shared" si="176"/>
        <v>#DIV/0!</v>
      </c>
      <c r="BP240" s="1999" t="e">
        <f t="shared" si="176"/>
        <v>#DIV/0!</v>
      </c>
      <c r="BQ240" s="1999" t="e">
        <f t="shared" si="176"/>
        <v>#DIV/0!</v>
      </c>
      <c r="BR240" s="1999" t="e">
        <f t="shared" si="176"/>
        <v>#DIV/0!</v>
      </c>
      <c r="BS240" s="2560"/>
      <c r="BT240" s="2560"/>
      <c r="BU240" s="2560"/>
      <c r="BV240" s="2560"/>
      <c r="BW240" s="2561"/>
      <c r="BX240" s="2561"/>
      <c r="BY240" s="2561"/>
      <c r="BZ240" s="2561"/>
      <c r="CA240" s="2562"/>
      <c r="CC240" s="1926"/>
      <c r="CD240" s="1927"/>
      <c r="CE240" s="1927"/>
      <c r="CF240" s="2225"/>
      <c r="CG240" s="2002"/>
    </row>
    <row r="241" spans="1:85" ht="15.75" customHeight="1">
      <c r="A241" s="2068"/>
      <c r="B241" s="2004"/>
      <c r="C241" s="2541"/>
      <c r="D241" s="2251"/>
      <c r="E241" s="2252"/>
      <c r="F241" s="1891"/>
      <c r="G241" s="1892"/>
      <c r="H241" s="2257"/>
      <c r="I241" s="2226"/>
      <c r="J241" s="2227"/>
      <c r="K241" s="2227"/>
      <c r="L241" s="2227"/>
      <c r="M241" s="3720"/>
      <c r="N241" s="1685"/>
      <c r="O241" s="1898"/>
      <c r="P241" s="1918"/>
      <c r="Q241" s="2073"/>
      <c r="R241" s="1901"/>
      <c r="S241" s="1901"/>
      <c r="T241" s="1902"/>
      <c r="U241" s="1802"/>
      <c r="V241" s="2234">
        <v>4</v>
      </c>
      <c r="W241" s="2502"/>
      <c r="X241" s="2552"/>
      <c r="Y241" s="2552"/>
      <c r="Z241" s="1891"/>
      <c r="AA241" s="1908"/>
      <c r="AB241" s="1908"/>
      <c r="AC241" s="1908"/>
      <c r="AD241" s="1909"/>
      <c r="AE241" s="1885"/>
      <c r="AF241" s="1932"/>
      <c r="AG241" s="1934"/>
      <c r="AH241" s="1934"/>
      <c r="AI241" s="1934"/>
      <c r="AJ241" s="1935"/>
      <c r="AK241" s="1914"/>
      <c r="AL241" s="1915"/>
      <c r="AM241" s="1915"/>
      <c r="AN241" s="1916"/>
      <c r="AO241" s="1783"/>
      <c r="AP241" s="1917"/>
      <c r="AQ241" s="1918"/>
      <c r="AR241" s="1859"/>
      <c r="AS241" s="1995" t="e">
        <f t="shared" si="97"/>
        <v>#DIV/0!</v>
      </c>
      <c r="AT241" s="1996" t="e">
        <f t="shared" si="98"/>
        <v>#DIV/0!</v>
      </c>
      <c r="AU241" s="1996" t="e">
        <f t="shared" si="99"/>
        <v>#DIV/0!</v>
      </c>
      <c r="AV241" s="1996" t="e">
        <f t="shared" si="100"/>
        <v>#DIV/0!</v>
      </c>
      <c r="AW241" s="2224" t="e">
        <f t="shared" si="101"/>
        <v>#DIV/0!</v>
      </c>
      <c r="AX241" s="2224" t="e">
        <f t="shared" si="102"/>
        <v>#DIV/0!</v>
      </c>
      <c r="AY241" s="2224" t="e">
        <f t="shared" si="103"/>
        <v>#DIV/0!</v>
      </c>
      <c r="AZ241" s="2224" t="e">
        <f t="shared" si="104"/>
        <v>#DIV/0!</v>
      </c>
      <c r="BA241" s="1999" t="e">
        <f t="shared" si="105"/>
        <v>#DIV/0!</v>
      </c>
      <c r="BB241" s="1999" t="e">
        <f t="shared" si="106"/>
        <v>#DIV/0!</v>
      </c>
      <c r="BC241" s="1999" t="e">
        <f t="shared" si="107"/>
        <v>#DIV/0!</v>
      </c>
      <c r="BD241" s="1999" t="e">
        <f t="shared" si="108"/>
        <v>#DIV/0!</v>
      </c>
      <c r="BE241" s="1923">
        <v>0.2</v>
      </c>
      <c r="BF241" s="1923">
        <v>0.8</v>
      </c>
      <c r="BG241" s="1999" t="e">
        <f t="shared" si="109"/>
        <v>#DIV/0!</v>
      </c>
      <c r="BH241" s="1999" t="e">
        <f t="shared" si="110"/>
        <v>#DIV/0!</v>
      </c>
      <c r="BI241" s="1999" t="e">
        <f t="shared" si="111"/>
        <v>#DIV/0!</v>
      </c>
      <c r="BJ241" s="1999" t="e">
        <f t="shared" si="175"/>
        <v>#DIV/0!</v>
      </c>
      <c r="BK241" s="1999" t="e">
        <f t="shared" si="175"/>
        <v>#DIV/0!</v>
      </c>
      <c r="BL241" s="1999" t="e">
        <f t="shared" si="113"/>
        <v>#DIV/0!</v>
      </c>
      <c r="BM241" s="1999" t="e">
        <f t="shared" si="114"/>
        <v>#DIV/0!</v>
      </c>
      <c r="BN241" s="1999" t="e">
        <f t="shared" si="115"/>
        <v>#DIV/0!</v>
      </c>
      <c r="BO241" s="1999" t="e">
        <f t="shared" si="176"/>
        <v>#DIV/0!</v>
      </c>
      <c r="BP241" s="1999" t="e">
        <f t="shared" si="176"/>
        <v>#DIV/0!</v>
      </c>
      <c r="BQ241" s="1999" t="e">
        <f t="shared" si="176"/>
        <v>#DIV/0!</v>
      </c>
      <c r="BR241" s="1999" t="e">
        <f t="shared" si="176"/>
        <v>#DIV/0!</v>
      </c>
      <c r="BS241" s="2560"/>
      <c r="BT241" s="2560"/>
      <c r="BU241" s="2560"/>
      <c r="BV241" s="2560"/>
      <c r="BW241" s="2561"/>
      <c r="BX241" s="2561"/>
      <c r="BY241" s="2561"/>
      <c r="BZ241" s="2561"/>
      <c r="CA241" s="2562"/>
      <c r="CC241" s="1926"/>
      <c r="CD241" s="1927"/>
      <c r="CE241" s="1927"/>
      <c r="CF241" s="2225"/>
      <c r="CG241" s="2002"/>
    </row>
    <row r="242" spans="1:85" ht="15.75" customHeight="1">
      <c r="A242" s="2068"/>
      <c r="B242" s="2004"/>
      <c r="C242" s="2541"/>
      <c r="D242" s="2251"/>
      <c r="E242" s="2252"/>
      <c r="F242" s="1891"/>
      <c r="G242" s="1892"/>
      <c r="H242" s="2257"/>
      <c r="I242" s="2226"/>
      <c r="J242" s="2227"/>
      <c r="K242" s="2227"/>
      <c r="L242" s="2227"/>
      <c r="M242" s="3720"/>
      <c r="N242" s="1685"/>
      <c r="O242" s="1898"/>
      <c r="P242" s="1918"/>
      <c r="Q242" s="2073"/>
      <c r="R242" s="1901"/>
      <c r="S242" s="1901"/>
      <c r="T242" s="1902"/>
      <c r="U242" s="1802"/>
      <c r="V242" s="2234">
        <v>5</v>
      </c>
      <c r="W242" s="2502"/>
      <c r="X242" s="2552"/>
      <c r="Y242" s="2552"/>
      <c r="Z242" s="1891"/>
      <c r="AA242" s="1908"/>
      <c r="AB242" s="1908"/>
      <c r="AC242" s="1908"/>
      <c r="AD242" s="1909"/>
      <c r="AE242" s="1885"/>
      <c r="AF242" s="1932"/>
      <c r="AG242" s="1934"/>
      <c r="AH242" s="1934"/>
      <c r="AI242" s="1934"/>
      <c r="AJ242" s="1935"/>
      <c r="AK242" s="1914"/>
      <c r="AL242" s="1915"/>
      <c r="AM242" s="1915"/>
      <c r="AN242" s="1916"/>
      <c r="AO242" s="1783"/>
      <c r="AP242" s="1917"/>
      <c r="AQ242" s="1918"/>
      <c r="AR242" s="1859"/>
      <c r="AS242" s="1995" t="e">
        <f t="shared" si="97"/>
        <v>#DIV/0!</v>
      </c>
      <c r="AT242" s="1996" t="e">
        <f t="shared" si="98"/>
        <v>#DIV/0!</v>
      </c>
      <c r="AU242" s="1996" t="e">
        <f t="shared" si="99"/>
        <v>#DIV/0!</v>
      </c>
      <c r="AV242" s="1996" t="e">
        <f t="shared" si="100"/>
        <v>#DIV/0!</v>
      </c>
      <c r="AW242" s="2224" t="e">
        <f t="shared" si="101"/>
        <v>#DIV/0!</v>
      </c>
      <c r="AX242" s="2224" t="e">
        <f t="shared" si="102"/>
        <v>#DIV/0!</v>
      </c>
      <c r="AY242" s="2224" t="e">
        <f t="shared" si="103"/>
        <v>#DIV/0!</v>
      </c>
      <c r="AZ242" s="2224" t="e">
        <f t="shared" si="104"/>
        <v>#DIV/0!</v>
      </c>
      <c r="BA242" s="1999" t="e">
        <f t="shared" si="105"/>
        <v>#DIV/0!</v>
      </c>
      <c r="BB242" s="1999" t="e">
        <f t="shared" si="106"/>
        <v>#DIV/0!</v>
      </c>
      <c r="BC242" s="1999" t="e">
        <f t="shared" si="107"/>
        <v>#DIV/0!</v>
      </c>
      <c r="BD242" s="1999" t="e">
        <f t="shared" si="108"/>
        <v>#DIV/0!</v>
      </c>
      <c r="BE242" s="1923">
        <v>0.2</v>
      </c>
      <c r="BF242" s="1923">
        <v>0.8</v>
      </c>
      <c r="BG242" s="1999" t="e">
        <f t="shared" si="109"/>
        <v>#DIV/0!</v>
      </c>
      <c r="BH242" s="1999" t="e">
        <f t="shared" si="110"/>
        <v>#DIV/0!</v>
      </c>
      <c r="BI242" s="1999" t="e">
        <f t="shared" si="111"/>
        <v>#DIV/0!</v>
      </c>
      <c r="BJ242" s="1999" t="e">
        <f t="shared" si="175"/>
        <v>#DIV/0!</v>
      </c>
      <c r="BK242" s="1999" t="e">
        <f t="shared" si="175"/>
        <v>#DIV/0!</v>
      </c>
      <c r="BL242" s="1999" t="e">
        <f t="shared" si="113"/>
        <v>#DIV/0!</v>
      </c>
      <c r="BM242" s="1999" t="e">
        <f t="shared" si="114"/>
        <v>#DIV/0!</v>
      </c>
      <c r="BN242" s="1999" t="e">
        <f t="shared" si="115"/>
        <v>#DIV/0!</v>
      </c>
      <c r="BO242" s="1999" t="e">
        <f t="shared" si="176"/>
        <v>#DIV/0!</v>
      </c>
      <c r="BP242" s="1999" t="e">
        <f t="shared" si="176"/>
        <v>#DIV/0!</v>
      </c>
      <c r="BQ242" s="1999" t="e">
        <f t="shared" si="176"/>
        <v>#DIV/0!</v>
      </c>
      <c r="BR242" s="1999" t="e">
        <f t="shared" si="176"/>
        <v>#DIV/0!</v>
      </c>
      <c r="BS242" s="2560"/>
      <c r="BT242" s="2560"/>
      <c r="BU242" s="2560"/>
      <c r="BV242" s="2560"/>
      <c r="BW242" s="2561"/>
      <c r="BX242" s="2561"/>
      <c r="BY242" s="2561"/>
      <c r="BZ242" s="2561"/>
      <c r="CA242" s="2562"/>
      <c r="CC242" s="1926"/>
      <c r="CD242" s="1927"/>
      <c r="CE242" s="1927"/>
      <c r="CF242" s="2225"/>
      <c r="CG242" s="2002"/>
    </row>
    <row r="243" spans="1:85" ht="15.75" customHeight="1">
      <c r="A243" s="2068"/>
      <c r="B243" s="2004"/>
      <c r="C243" s="2541"/>
      <c r="D243" s="2251"/>
      <c r="E243" s="2252"/>
      <c r="F243" s="1891"/>
      <c r="G243" s="1892"/>
      <c r="H243" s="2257"/>
      <c r="I243" s="2226"/>
      <c r="J243" s="2227"/>
      <c r="K243" s="2227"/>
      <c r="L243" s="2227"/>
      <c r="M243" s="3720"/>
      <c r="N243" s="1685"/>
      <c r="O243" s="1898"/>
      <c r="P243" s="1918"/>
      <c r="Q243" s="2073"/>
      <c r="R243" s="1901"/>
      <c r="S243" s="1901"/>
      <c r="T243" s="1902"/>
      <c r="U243" s="1802"/>
      <c r="V243" s="2234">
        <v>6</v>
      </c>
      <c r="W243" s="2502"/>
      <c r="X243" s="2552"/>
      <c r="Y243" s="2552"/>
      <c r="Z243" s="1891"/>
      <c r="AA243" s="1908"/>
      <c r="AB243" s="1908"/>
      <c r="AC243" s="1908"/>
      <c r="AD243" s="1909"/>
      <c r="AE243" s="1885"/>
      <c r="AF243" s="1932"/>
      <c r="AG243" s="1934"/>
      <c r="AH243" s="1934"/>
      <c r="AI243" s="1934"/>
      <c r="AJ243" s="1935"/>
      <c r="AK243" s="1914"/>
      <c r="AL243" s="1915"/>
      <c r="AM243" s="1915"/>
      <c r="AN243" s="1916"/>
      <c r="AO243" s="1783"/>
      <c r="AP243" s="1917"/>
      <c r="AQ243" s="1918"/>
      <c r="AR243" s="1859"/>
      <c r="AS243" s="1995" t="e">
        <f t="shared" si="97"/>
        <v>#DIV/0!</v>
      </c>
      <c r="AT243" s="1996" t="e">
        <f t="shared" si="98"/>
        <v>#DIV/0!</v>
      </c>
      <c r="AU243" s="1996" t="e">
        <f t="shared" si="99"/>
        <v>#DIV/0!</v>
      </c>
      <c r="AV243" s="1996" t="e">
        <f t="shared" si="100"/>
        <v>#DIV/0!</v>
      </c>
      <c r="AW243" s="2224" t="e">
        <f t="shared" si="101"/>
        <v>#DIV/0!</v>
      </c>
      <c r="AX243" s="2224" t="e">
        <f t="shared" si="102"/>
        <v>#DIV/0!</v>
      </c>
      <c r="AY243" s="2224" t="e">
        <f t="shared" si="103"/>
        <v>#DIV/0!</v>
      </c>
      <c r="AZ243" s="2224" t="e">
        <f t="shared" si="104"/>
        <v>#DIV/0!</v>
      </c>
      <c r="BA243" s="1999" t="e">
        <f t="shared" si="105"/>
        <v>#DIV/0!</v>
      </c>
      <c r="BB243" s="1999" t="e">
        <f t="shared" si="106"/>
        <v>#DIV/0!</v>
      </c>
      <c r="BC243" s="1999" t="e">
        <f t="shared" si="107"/>
        <v>#DIV/0!</v>
      </c>
      <c r="BD243" s="1999" t="e">
        <f t="shared" si="108"/>
        <v>#DIV/0!</v>
      </c>
      <c r="BE243" s="1923">
        <v>0.2</v>
      </c>
      <c r="BF243" s="1923">
        <v>0.8</v>
      </c>
      <c r="BG243" s="1999" t="e">
        <f t="shared" si="109"/>
        <v>#DIV/0!</v>
      </c>
      <c r="BH243" s="1999" t="e">
        <f t="shared" si="110"/>
        <v>#DIV/0!</v>
      </c>
      <c r="BI243" s="1999" t="e">
        <f t="shared" si="111"/>
        <v>#DIV/0!</v>
      </c>
      <c r="BJ243" s="1999" t="e">
        <f t="shared" si="175"/>
        <v>#DIV/0!</v>
      </c>
      <c r="BK243" s="1999" t="e">
        <f t="shared" si="175"/>
        <v>#DIV/0!</v>
      </c>
      <c r="BL243" s="1999" t="e">
        <f t="shared" si="113"/>
        <v>#DIV/0!</v>
      </c>
      <c r="BM243" s="1999" t="e">
        <f t="shared" si="114"/>
        <v>#DIV/0!</v>
      </c>
      <c r="BN243" s="1999" t="e">
        <f t="shared" si="115"/>
        <v>#DIV/0!</v>
      </c>
      <c r="BO243" s="1999" t="e">
        <f t="shared" si="176"/>
        <v>#DIV/0!</v>
      </c>
      <c r="BP243" s="1999" t="e">
        <f t="shared" si="176"/>
        <v>#DIV/0!</v>
      </c>
      <c r="BQ243" s="1999" t="e">
        <f t="shared" si="176"/>
        <v>#DIV/0!</v>
      </c>
      <c r="BR243" s="1999" t="e">
        <f t="shared" si="176"/>
        <v>#DIV/0!</v>
      </c>
      <c r="BS243" s="2560"/>
      <c r="BT243" s="2560"/>
      <c r="BU243" s="2560"/>
      <c r="BV243" s="2560"/>
      <c r="BW243" s="2561"/>
      <c r="BX243" s="2561"/>
      <c r="BY243" s="2561"/>
      <c r="BZ243" s="2561"/>
      <c r="CA243" s="2562"/>
      <c r="CC243" s="1926"/>
      <c r="CD243" s="1927"/>
      <c r="CE243" s="1927"/>
      <c r="CF243" s="2225"/>
      <c r="CG243" s="2002"/>
    </row>
    <row r="244" spans="1:85" ht="15.75" customHeight="1">
      <c r="A244" s="2068"/>
      <c r="B244" s="2004"/>
      <c r="C244" s="2541"/>
      <c r="D244" s="2251"/>
      <c r="E244" s="2252"/>
      <c r="F244" s="1891"/>
      <c r="G244" s="1892"/>
      <c r="H244" s="2257"/>
      <c r="I244" s="2226"/>
      <c r="J244" s="2227"/>
      <c r="K244" s="2227"/>
      <c r="L244" s="2227"/>
      <c r="M244" s="3720"/>
      <c r="N244" s="1685"/>
      <c r="O244" s="1898"/>
      <c r="P244" s="1918"/>
      <c r="Q244" s="2073"/>
      <c r="R244" s="1901"/>
      <c r="S244" s="1901"/>
      <c r="T244" s="1902"/>
      <c r="U244" s="1802"/>
      <c r="V244" s="2234">
        <v>7</v>
      </c>
      <c r="W244" s="2502"/>
      <c r="X244" s="2552"/>
      <c r="Y244" s="2552"/>
      <c r="Z244" s="1891"/>
      <c r="AA244" s="1908"/>
      <c r="AB244" s="1908"/>
      <c r="AC244" s="1908"/>
      <c r="AD244" s="1909"/>
      <c r="AE244" s="1885"/>
      <c r="AF244" s="1932"/>
      <c r="AG244" s="1934"/>
      <c r="AH244" s="1934"/>
      <c r="AI244" s="1934"/>
      <c r="AJ244" s="1935"/>
      <c r="AK244" s="1914"/>
      <c r="AL244" s="1915"/>
      <c r="AM244" s="1915"/>
      <c r="AN244" s="1916"/>
      <c r="AO244" s="1783"/>
      <c r="AP244" s="1917"/>
      <c r="AQ244" s="1918"/>
      <c r="AR244" s="1859"/>
      <c r="AS244" s="1995" t="e">
        <f t="shared" si="97"/>
        <v>#DIV/0!</v>
      </c>
      <c r="AT244" s="1996" t="e">
        <f t="shared" si="98"/>
        <v>#DIV/0!</v>
      </c>
      <c r="AU244" s="1996" t="e">
        <f t="shared" si="99"/>
        <v>#DIV/0!</v>
      </c>
      <c r="AV244" s="1996" t="e">
        <f t="shared" si="100"/>
        <v>#DIV/0!</v>
      </c>
      <c r="AW244" s="2224" t="e">
        <f t="shared" si="101"/>
        <v>#DIV/0!</v>
      </c>
      <c r="AX244" s="2224" t="e">
        <f t="shared" si="102"/>
        <v>#DIV/0!</v>
      </c>
      <c r="AY244" s="2224" t="e">
        <f t="shared" si="103"/>
        <v>#DIV/0!</v>
      </c>
      <c r="AZ244" s="2224" t="e">
        <f t="shared" si="104"/>
        <v>#DIV/0!</v>
      </c>
      <c r="BA244" s="1999" t="e">
        <f t="shared" si="105"/>
        <v>#DIV/0!</v>
      </c>
      <c r="BB244" s="1999" t="e">
        <f t="shared" si="106"/>
        <v>#DIV/0!</v>
      </c>
      <c r="BC244" s="1999" t="e">
        <f t="shared" si="107"/>
        <v>#DIV/0!</v>
      </c>
      <c r="BD244" s="1999" t="e">
        <f t="shared" si="108"/>
        <v>#DIV/0!</v>
      </c>
      <c r="BE244" s="1923">
        <v>0.2</v>
      </c>
      <c r="BF244" s="1923">
        <v>0.8</v>
      </c>
      <c r="BG244" s="1999" t="e">
        <f t="shared" si="109"/>
        <v>#DIV/0!</v>
      </c>
      <c r="BH244" s="1999" t="e">
        <f t="shared" si="110"/>
        <v>#DIV/0!</v>
      </c>
      <c r="BI244" s="1999" t="e">
        <f t="shared" si="111"/>
        <v>#DIV/0!</v>
      </c>
      <c r="BJ244" s="1999" t="e">
        <f t="shared" si="175"/>
        <v>#DIV/0!</v>
      </c>
      <c r="BK244" s="1999" t="e">
        <f t="shared" si="175"/>
        <v>#DIV/0!</v>
      </c>
      <c r="BL244" s="1999" t="e">
        <f t="shared" si="113"/>
        <v>#DIV/0!</v>
      </c>
      <c r="BM244" s="1999" t="e">
        <f t="shared" si="114"/>
        <v>#DIV/0!</v>
      </c>
      <c r="BN244" s="1999" t="e">
        <f t="shared" si="115"/>
        <v>#DIV/0!</v>
      </c>
      <c r="BO244" s="1999" t="e">
        <f t="shared" si="176"/>
        <v>#DIV/0!</v>
      </c>
      <c r="BP244" s="1999" t="e">
        <f t="shared" si="176"/>
        <v>#DIV/0!</v>
      </c>
      <c r="BQ244" s="1999" t="e">
        <f t="shared" si="176"/>
        <v>#DIV/0!</v>
      </c>
      <c r="BR244" s="1999" t="e">
        <f t="shared" si="176"/>
        <v>#DIV/0!</v>
      </c>
      <c r="BS244" s="2560"/>
      <c r="BT244" s="2560"/>
      <c r="BU244" s="2560"/>
      <c r="BV244" s="2560"/>
      <c r="BW244" s="2561"/>
      <c r="BX244" s="2561"/>
      <c r="BY244" s="2561"/>
      <c r="BZ244" s="2561"/>
      <c r="CA244" s="2562"/>
      <c r="CC244" s="1926"/>
      <c r="CD244" s="1927"/>
      <c r="CE244" s="1927"/>
      <c r="CF244" s="2225"/>
      <c r="CG244" s="2002"/>
    </row>
    <row r="245" spans="1:85" ht="15.75" customHeight="1">
      <c r="A245" s="2068"/>
      <c r="B245" s="2004"/>
      <c r="C245" s="2541"/>
      <c r="D245" s="2251"/>
      <c r="E245" s="2252"/>
      <c r="F245" s="1891"/>
      <c r="G245" s="1892"/>
      <c r="H245" s="2257"/>
      <c r="I245" s="2226"/>
      <c r="J245" s="2227"/>
      <c r="K245" s="2227"/>
      <c r="L245" s="2227"/>
      <c r="M245" s="3720"/>
      <c r="N245" s="1685"/>
      <c r="O245" s="1898"/>
      <c r="P245" s="1918"/>
      <c r="Q245" s="2073"/>
      <c r="R245" s="1901"/>
      <c r="S245" s="1901"/>
      <c r="T245" s="1902"/>
      <c r="U245" s="1802"/>
      <c r="V245" s="2234">
        <v>8</v>
      </c>
      <c r="W245" s="2502"/>
      <c r="X245" s="2552"/>
      <c r="Y245" s="2552"/>
      <c r="Z245" s="1891"/>
      <c r="AA245" s="1908"/>
      <c r="AB245" s="1908"/>
      <c r="AC245" s="1908"/>
      <c r="AD245" s="1909"/>
      <c r="AE245" s="1885"/>
      <c r="AF245" s="1932"/>
      <c r="AG245" s="1934"/>
      <c r="AH245" s="1934"/>
      <c r="AI245" s="1934"/>
      <c r="AJ245" s="1935"/>
      <c r="AK245" s="1914"/>
      <c r="AL245" s="1915"/>
      <c r="AM245" s="1915"/>
      <c r="AN245" s="1916"/>
      <c r="AO245" s="1783"/>
      <c r="AP245" s="1917"/>
      <c r="AQ245" s="1918"/>
      <c r="AR245" s="1859"/>
      <c r="AS245" s="1995" t="e">
        <f t="shared" si="97"/>
        <v>#DIV/0!</v>
      </c>
      <c r="AT245" s="1996" t="e">
        <f t="shared" si="98"/>
        <v>#DIV/0!</v>
      </c>
      <c r="AU245" s="1996" t="e">
        <f t="shared" si="99"/>
        <v>#DIV/0!</v>
      </c>
      <c r="AV245" s="1996" t="e">
        <f t="shared" si="100"/>
        <v>#DIV/0!</v>
      </c>
      <c r="AW245" s="2224" t="e">
        <f t="shared" si="101"/>
        <v>#DIV/0!</v>
      </c>
      <c r="AX245" s="2224" t="e">
        <f t="shared" si="102"/>
        <v>#DIV/0!</v>
      </c>
      <c r="AY245" s="2224" t="e">
        <f t="shared" si="103"/>
        <v>#DIV/0!</v>
      </c>
      <c r="AZ245" s="2224" t="e">
        <f t="shared" si="104"/>
        <v>#DIV/0!</v>
      </c>
      <c r="BA245" s="1999" t="e">
        <f t="shared" si="105"/>
        <v>#DIV/0!</v>
      </c>
      <c r="BB245" s="1999" t="e">
        <f t="shared" si="106"/>
        <v>#DIV/0!</v>
      </c>
      <c r="BC245" s="1999" t="e">
        <f t="shared" si="107"/>
        <v>#DIV/0!</v>
      </c>
      <c r="BD245" s="1999" t="e">
        <f t="shared" si="108"/>
        <v>#DIV/0!</v>
      </c>
      <c r="BE245" s="1923">
        <v>0.2</v>
      </c>
      <c r="BF245" s="1923">
        <v>0.8</v>
      </c>
      <c r="BG245" s="1999" t="e">
        <f t="shared" si="109"/>
        <v>#DIV/0!</v>
      </c>
      <c r="BH245" s="1999" t="e">
        <f t="shared" si="110"/>
        <v>#DIV/0!</v>
      </c>
      <c r="BI245" s="1999" t="e">
        <f t="shared" si="111"/>
        <v>#DIV/0!</v>
      </c>
      <c r="BJ245" s="1999" t="e">
        <f t="shared" si="175"/>
        <v>#DIV/0!</v>
      </c>
      <c r="BK245" s="1999" t="e">
        <f t="shared" si="175"/>
        <v>#DIV/0!</v>
      </c>
      <c r="BL245" s="1999" t="e">
        <f t="shared" si="113"/>
        <v>#DIV/0!</v>
      </c>
      <c r="BM245" s="1999" t="e">
        <f t="shared" si="114"/>
        <v>#DIV/0!</v>
      </c>
      <c r="BN245" s="1999" t="e">
        <f t="shared" si="115"/>
        <v>#DIV/0!</v>
      </c>
      <c r="BO245" s="1999" t="e">
        <f t="shared" si="176"/>
        <v>#DIV/0!</v>
      </c>
      <c r="BP245" s="1999" t="e">
        <f t="shared" si="176"/>
        <v>#DIV/0!</v>
      </c>
      <c r="BQ245" s="1999" t="e">
        <f t="shared" si="176"/>
        <v>#DIV/0!</v>
      </c>
      <c r="BR245" s="1999" t="e">
        <f t="shared" si="176"/>
        <v>#DIV/0!</v>
      </c>
      <c r="BS245" s="2560"/>
      <c r="BT245" s="2560"/>
      <c r="BU245" s="2560"/>
      <c r="BV245" s="2560"/>
      <c r="BW245" s="2561"/>
      <c r="BX245" s="2561"/>
      <c r="BY245" s="2561"/>
      <c r="BZ245" s="2561"/>
      <c r="CA245" s="2562"/>
      <c r="CC245" s="1926"/>
      <c r="CD245" s="1927"/>
      <c r="CE245" s="1927"/>
      <c r="CF245" s="2225"/>
      <c r="CG245" s="2002"/>
    </row>
    <row r="246" spans="1:85" ht="15.75" customHeight="1">
      <c r="A246" s="2068"/>
      <c r="B246" s="2004"/>
      <c r="C246" s="2541"/>
      <c r="D246" s="2251"/>
      <c r="E246" s="2252"/>
      <c r="F246" s="1891"/>
      <c r="G246" s="1892"/>
      <c r="H246" s="2257"/>
      <c r="I246" s="2226"/>
      <c r="J246" s="2227"/>
      <c r="K246" s="2227"/>
      <c r="L246" s="2227"/>
      <c r="M246" s="3720"/>
      <c r="N246" s="1685"/>
      <c r="O246" s="1898"/>
      <c r="P246" s="1918"/>
      <c r="Q246" s="2073"/>
      <c r="R246" s="1901"/>
      <c r="S246" s="1901"/>
      <c r="T246" s="1902"/>
      <c r="U246" s="1802"/>
      <c r="V246" s="2234">
        <v>9</v>
      </c>
      <c r="W246" s="2502"/>
      <c r="X246" s="2552"/>
      <c r="Y246" s="2552"/>
      <c r="Z246" s="1891"/>
      <c r="AA246" s="1908"/>
      <c r="AB246" s="1908"/>
      <c r="AC246" s="1908"/>
      <c r="AD246" s="1909"/>
      <c r="AE246" s="1885"/>
      <c r="AF246" s="1932"/>
      <c r="AG246" s="1934"/>
      <c r="AH246" s="1934"/>
      <c r="AI246" s="1934"/>
      <c r="AJ246" s="1935"/>
      <c r="AK246" s="1914"/>
      <c r="AL246" s="1915"/>
      <c r="AM246" s="1915"/>
      <c r="AN246" s="1916"/>
      <c r="AO246" s="1783"/>
      <c r="AP246" s="1917"/>
      <c r="AQ246" s="1918"/>
      <c r="AR246" s="1859"/>
      <c r="AS246" s="1995" t="e">
        <f t="shared" si="97"/>
        <v>#DIV/0!</v>
      </c>
      <c r="AT246" s="1996" t="e">
        <f t="shared" si="98"/>
        <v>#DIV/0!</v>
      </c>
      <c r="AU246" s="1996" t="e">
        <f t="shared" si="99"/>
        <v>#DIV/0!</v>
      </c>
      <c r="AV246" s="1996" t="e">
        <f t="shared" si="100"/>
        <v>#DIV/0!</v>
      </c>
      <c r="AW246" s="2224" t="e">
        <f t="shared" si="101"/>
        <v>#DIV/0!</v>
      </c>
      <c r="AX246" s="2224" t="e">
        <f t="shared" si="102"/>
        <v>#DIV/0!</v>
      </c>
      <c r="AY246" s="2224" t="e">
        <f t="shared" si="103"/>
        <v>#DIV/0!</v>
      </c>
      <c r="AZ246" s="2224" t="e">
        <f t="shared" si="104"/>
        <v>#DIV/0!</v>
      </c>
      <c r="BA246" s="1999" t="e">
        <f t="shared" si="105"/>
        <v>#DIV/0!</v>
      </c>
      <c r="BB246" s="1999" t="e">
        <f t="shared" si="106"/>
        <v>#DIV/0!</v>
      </c>
      <c r="BC246" s="1999" t="e">
        <f t="shared" si="107"/>
        <v>#DIV/0!</v>
      </c>
      <c r="BD246" s="1999" t="e">
        <f t="shared" si="108"/>
        <v>#DIV/0!</v>
      </c>
      <c r="BE246" s="1923">
        <v>0.2</v>
      </c>
      <c r="BF246" s="1923">
        <v>0.8</v>
      </c>
      <c r="BG246" s="1999" t="e">
        <f t="shared" si="109"/>
        <v>#DIV/0!</v>
      </c>
      <c r="BH246" s="1999" t="e">
        <f t="shared" si="110"/>
        <v>#DIV/0!</v>
      </c>
      <c r="BI246" s="1999" t="e">
        <f t="shared" si="111"/>
        <v>#DIV/0!</v>
      </c>
      <c r="BJ246" s="1999" t="e">
        <f t="shared" ref="BJ246:BK261" si="179">+AZ246*BE246</f>
        <v>#DIV/0!</v>
      </c>
      <c r="BK246" s="1999" t="e">
        <f t="shared" si="179"/>
        <v>#DIV/0!</v>
      </c>
      <c r="BL246" s="1999" t="e">
        <f t="shared" si="113"/>
        <v>#DIV/0!</v>
      </c>
      <c r="BM246" s="1999" t="e">
        <f t="shared" si="114"/>
        <v>#DIV/0!</v>
      </c>
      <c r="BN246" s="1999" t="e">
        <f t="shared" si="115"/>
        <v>#DIV/0!</v>
      </c>
      <c r="BO246" s="1999" t="e">
        <f t="shared" ref="BO246:BR261" si="180">+BG246+BK246</f>
        <v>#DIV/0!</v>
      </c>
      <c r="BP246" s="1999" t="e">
        <f t="shared" si="180"/>
        <v>#DIV/0!</v>
      </c>
      <c r="BQ246" s="1999" t="e">
        <f t="shared" si="180"/>
        <v>#DIV/0!</v>
      </c>
      <c r="BR246" s="1999" t="e">
        <f t="shared" si="180"/>
        <v>#DIV/0!</v>
      </c>
      <c r="BS246" s="2560"/>
      <c r="BT246" s="2560"/>
      <c r="BU246" s="2560"/>
      <c r="BV246" s="2560"/>
      <c r="BW246" s="2561"/>
      <c r="BX246" s="2561"/>
      <c r="BY246" s="2561"/>
      <c r="BZ246" s="2561"/>
      <c r="CA246" s="2562"/>
      <c r="CC246" s="1926"/>
      <c r="CD246" s="1927"/>
      <c r="CE246" s="1927"/>
      <c r="CF246" s="2225"/>
      <c r="CG246" s="2002"/>
    </row>
    <row r="247" spans="1:85" ht="15.75" customHeight="1" thickBot="1">
      <c r="A247" s="2528"/>
      <c r="B247" s="2543"/>
      <c r="C247" s="2544"/>
      <c r="D247" s="2571"/>
      <c r="E247" s="2572"/>
      <c r="F247" s="2352"/>
      <c r="G247" s="2353"/>
      <c r="H247" s="3280"/>
      <c r="I247" s="2392"/>
      <c r="J247" s="2393"/>
      <c r="K247" s="2393"/>
      <c r="L247" s="2393"/>
      <c r="M247" s="2578"/>
      <c r="N247" s="2394"/>
      <c r="O247" s="2359"/>
      <c r="P247" s="2360"/>
      <c r="Q247" s="2361"/>
      <c r="R247" s="2362"/>
      <c r="S247" s="2362"/>
      <c r="T247" s="2363"/>
      <c r="U247" s="1802"/>
      <c r="V247" s="2533">
        <v>10</v>
      </c>
      <c r="W247" s="2534"/>
      <c r="X247" s="2553"/>
      <c r="Y247" s="2553"/>
      <c r="Z247" s="2352"/>
      <c r="AA247" s="1951"/>
      <c r="AB247" s="1951"/>
      <c r="AC247" s="1951"/>
      <c r="AD247" s="1952"/>
      <c r="AE247" s="1885"/>
      <c r="AF247" s="2366"/>
      <c r="AG247" s="2368"/>
      <c r="AH247" s="2368"/>
      <c r="AI247" s="2368"/>
      <c r="AJ247" s="2369"/>
      <c r="AK247" s="2370"/>
      <c r="AL247" s="2371"/>
      <c r="AM247" s="2371"/>
      <c r="AN247" s="2372"/>
      <c r="AO247" s="1783"/>
      <c r="AP247" s="2373"/>
      <c r="AQ247" s="2360"/>
      <c r="AR247" s="1859"/>
      <c r="AS247" s="2573" t="e">
        <f t="shared" si="97"/>
        <v>#DIV/0!</v>
      </c>
      <c r="AT247" s="2574" t="e">
        <f t="shared" si="98"/>
        <v>#DIV/0!</v>
      </c>
      <c r="AU247" s="2574" t="e">
        <f t="shared" si="99"/>
        <v>#DIV/0!</v>
      </c>
      <c r="AV247" s="2574" t="e">
        <f t="shared" si="100"/>
        <v>#DIV/0!</v>
      </c>
      <c r="AW247" s="2575" t="e">
        <f t="shared" si="101"/>
        <v>#DIV/0!</v>
      </c>
      <c r="AX247" s="2575" t="e">
        <f t="shared" si="102"/>
        <v>#DIV/0!</v>
      </c>
      <c r="AY247" s="2575" t="e">
        <f t="shared" si="103"/>
        <v>#DIV/0!</v>
      </c>
      <c r="AZ247" s="2575" t="e">
        <f t="shared" si="104"/>
        <v>#DIV/0!</v>
      </c>
      <c r="BA247" s="2576" t="e">
        <f t="shared" si="105"/>
        <v>#DIV/0!</v>
      </c>
      <c r="BB247" s="2576" t="e">
        <f t="shared" si="106"/>
        <v>#DIV/0!</v>
      </c>
      <c r="BC247" s="2576" t="e">
        <f t="shared" si="107"/>
        <v>#DIV/0!</v>
      </c>
      <c r="BD247" s="2576" t="e">
        <f t="shared" si="108"/>
        <v>#DIV/0!</v>
      </c>
      <c r="BE247" s="1965">
        <v>0.2</v>
      </c>
      <c r="BF247" s="1965">
        <v>0.8</v>
      </c>
      <c r="BG247" s="2576" t="e">
        <f t="shared" si="109"/>
        <v>#DIV/0!</v>
      </c>
      <c r="BH247" s="2576" t="e">
        <f t="shared" si="110"/>
        <v>#DIV/0!</v>
      </c>
      <c r="BI247" s="2576" t="e">
        <f t="shared" si="111"/>
        <v>#DIV/0!</v>
      </c>
      <c r="BJ247" s="2576" t="e">
        <f t="shared" si="179"/>
        <v>#DIV/0!</v>
      </c>
      <c r="BK247" s="2576" t="e">
        <f t="shared" si="179"/>
        <v>#DIV/0!</v>
      </c>
      <c r="BL247" s="2576" t="e">
        <f t="shared" si="113"/>
        <v>#DIV/0!</v>
      </c>
      <c r="BM247" s="2576" t="e">
        <f t="shared" si="114"/>
        <v>#DIV/0!</v>
      </c>
      <c r="BN247" s="2576" t="e">
        <f t="shared" si="115"/>
        <v>#DIV/0!</v>
      </c>
      <c r="BO247" s="2576" t="e">
        <f t="shared" si="180"/>
        <v>#DIV/0!</v>
      </c>
      <c r="BP247" s="2576" t="e">
        <f t="shared" si="180"/>
        <v>#DIV/0!</v>
      </c>
      <c r="BQ247" s="2576" t="e">
        <f t="shared" si="180"/>
        <v>#DIV/0!</v>
      </c>
      <c r="BR247" s="2576" t="e">
        <f t="shared" si="180"/>
        <v>#DIV/0!</v>
      </c>
      <c r="BS247" s="2564"/>
      <c r="BT247" s="2564"/>
      <c r="BU247" s="2564"/>
      <c r="BV247" s="2564"/>
      <c r="BW247" s="2565"/>
      <c r="BX247" s="2565"/>
      <c r="BY247" s="2565"/>
      <c r="BZ247" s="2565"/>
      <c r="CA247" s="2566"/>
      <c r="CC247" s="1967"/>
      <c r="CD247" s="1968"/>
      <c r="CE247" s="1968"/>
      <c r="CF247" s="2376"/>
      <c r="CG247" s="2377"/>
    </row>
    <row r="248" spans="1:85" ht="15.75" customHeight="1">
      <c r="A248" s="1829">
        <v>29</v>
      </c>
      <c r="B248" s="2537"/>
      <c r="C248" s="2538"/>
      <c r="D248" s="2245"/>
      <c r="E248" s="2246"/>
      <c r="F248" s="1833"/>
      <c r="G248" s="1872"/>
      <c r="H248" s="1847"/>
      <c r="I248" s="1836"/>
      <c r="J248" s="1837"/>
      <c r="K248" s="1837"/>
      <c r="L248" s="1837"/>
      <c r="M248" s="3719"/>
      <c r="N248" s="1839"/>
      <c r="O248" s="2378"/>
      <c r="P248" s="2539"/>
      <c r="Q248" s="1842"/>
      <c r="R248" s="1843"/>
      <c r="S248" s="1843"/>
      <c r="T248" s="1844"/>
      <c r="U248" s="1802"/>
      <c r="V248" s="2241">
        <v>1</v>
      </c>
      <c r="W248" s="2378"/>
      <c r="X248" s="2554"/>
      <c r="Y248" s="2554"/>
      <c r="Z248" s="1833"/>
      <c r="AA248" s="1849"/>
      <c r="AB248" s="1849"/>
      <c r="AC248" s="1849"/>
      <c r="AD248" s="1850"/>
      <c r="AE248" s="1885"/>
      <c r="AF248" s="1851"/>
      <c r="AG248" s="1887"/>
      <c r="AH248" s="1887"/>
      <c r="AI248" s="1887"/>
      <c r="AJ248" s="1853"/>
      <c r="AK248" s="1854"/>
      <c r="AL248" s="1855"/>
      <c r="AM248" s="1855"/>
      <c r="AN248" s="1856"/>
      <c r="AO248" s="1783"/>
      <c r="AP248" s="1857"/>
      <c r="AQ248" s="1858"/>
      <c r="AR248" s="1859"/>
      <c r="AS248" s="2567" t="e">
        <f t="shared" si="97"/>
        <v>#DIV/0!</v>
      </c>
      <c r="AT248" s="2568" t="e">
        <f t="shared" si="98"/>
        <v>#DIV/0!</v>
      </c>
      <c r="AU248" s="2568" t="e">
        <f t="shared" si="99"/>
        <v>#DIV/0!</v>
      </c>
      <c r="AV248" s="2568" t="e">
        <f t="shared" si="100"/>
        <v>#DIV/0!</v>
      </c>
      <c r="AW248" s="2569" t="e">
        <f t="shared" si="101"/>
        <v>#DIV/0!</v>
      </c>
      <c r="AX248" s="2569" t="e">
        <f t="shared" si="102"/>
        <v>#DIV/0!</v>
      </c>
      <c r="AY248" s="2569" t="e">
        <f t="shared" si="103"/>
        <v>#DIV/0!</v>
      </c>
      <c r="AZ248" s="2569" t="e">
        <f t="shared" si="104"/>
        <v>#DIV/0!</v>
      </c>
      <c r="BA248" s="2570" t="e">
        <f t="shared" si="105"/>
        <v>#DIV/0!</v>
      </c>
      <c r="BB248" s="2570" t="e">
        <f t="shared" si="106"/>
        <v>#DIV/0!</v>
      </c>
      <c r="BC248" s="2570" t="e">
        <f t="shared" si="107"/>
        <v>#DIV/0!</v>
      </c>
      <c r="BD248" s="2570" t="e">
        <f t="shared" si="108"/>
        <v>#DIV/0!</v>
      </c>
      <c r="BE248" s="1864">
        <v>0.2</v>
      </c>
      <c r="BF248" s="1864">
        <v>0.8</v>
      </c>
      <c r="BG248" s="2570" t="e">
        <f t="shared" si="109"/>
        <v>#DIV/0!</v>
      </c>
      <c r="BH248" s="2570" t="e">
        <f t="shared" si="110"/>
        <v>#DIV/0!</v>
      </c>
      <c r="BI248" s="2570" t="e">
        <f t="shared" si="111"/>
        <v>#DIV/0!</v>
      </c>
      <c r="BJ248" s="2570" t="e">
        <f t="shared" si="179"/>
        <v>#DIV/0!</v>
      </c>
      <c r="BK248" s="2570" t="e">
        <f t="shared" si="179"/>
        <v>#DIV/0!</v>
      </c>
      <c r="BL248" s="2570" t="e">
        <f t="shared" si="113"/>
        <v>#DIV/0!</v>
      </c>
      <c r="BM248" s="2570" t="e">
        <f t="shared" si="114"/>
        <v>#DIV/0!</v>
      </c>
      <c r="BN248" s="2570" t="e">
        <f t="shared" si="115"/>
        <v>#DIV/0!</v>
      </c>
      <c r="BO248" s="2570" t="e">
        <f t="shared" si="180"/>
        <v>#DIV/0!</v>
      </c>
      <c r="BP248" s="2570" t="e">
        <f t="shared" si="180"/>
        <v>#DIV/0!</v>
      </c>
      <c r="BQ248" s="2570" t="e">
        <f t="shared" si="180"/>
        <v>#DIV/0!</v>
      </c>
      <c r="BR248" s="2570" t="e">
        <f t="shared" si="180"/>
        <v>#DIV/0!</v>
      </c>
      <c r="BS248" s="2556" t="e">
        <f t="shared" ref="BS248:BV248" si="181">AVERAGEIF(BO248:BO257,"&lt;&gt;#¡DIV/0!")</f>
        <v>#DIV/0!</v>
      </c>
      <c r="BT248" s="2556" t="e">
        <f t="shared" si="181"/>
        <v>#DIV/0!</v>
      </c>
      <c r="BU248" s="2556" t="e">
        <f t="shared" si="181"/>
        <v>#DIV/0!</v>
      </c>
      <c r="BV248" s="2556" t="e">
        <f t="shared" si="181"/>
        <v>#DIV/0!</v>
      </c>
      <c r="BW248" s="2557" t="e">
        <f>+C248*BS248</f>
        <v>#DIV/0!</v>
      </c>
      <c r="BX248" s="2557" t="e">
        <f>+C248*BT248</f>
        <v>#DIV/0!</v>
      </c>
      <c r="BY248" s="2557" t="e">
        <f>+C248*BU248</f>
        <v>#DIV/0!</v>
      </c>
      <c r="BZ248" s="2557" t="e">
        <f>+C248*BV248</f>
        <v>#DIV/0!</v>
      </c>
      <c r="CA248" s="2558" t="e">
        <f>SUM(BW248:BZ257)</f>
        <v>#DIV/0!</v>
      </c>
      <c r="CC248" s="1868" t="e">
        <f t="shared" ref="CC248:CF248" si="182">+Q248/$N$248</f>
        <v>#DIV/0!</v>
      </c>
      <c r="CD248" s="1869" t="e">
        <f t="shared" si="182"/>
        <v>#DIV/0!</v>
      </c>
      <c r="CE248" s="1869" t="e">
        <f t="shared" si="182"/>
        <v>#DIV/0!</v>
      </c>
      <c r="CF248" s="2348" t="e">
        <f t="shared" si="182"/>
        <v>#DIV/0!</v>
      </c>
      <c r="CG248" s="2349" t="e">
        <f>AVERAGE(CC248:CF257)</f>
        <v>#DIV/0!</v>
      </c>
    </row>
    <row r="249" spans="1:85" ht="15.75" customHeight="1">
      <c r="A249" s="2068"/>
      <c r="B249" s="2004"/>
      <c r="C249" s="2541"/>
      <c r="D249" s="2251"/>
      <c r="E249" s="2252"/>
      <c r="F249" s="1891"/>
      <c r="G249" s="1892"/>
      <c r="H249" s="2257"/>
      <c r="I249" s="2226"/>
      <c r="J249" s="2227"/>
      <c r="K249" s="2227"/>
      <c r="L249" s="2227"/>
      <c r="M249" s="3720"/>
      <c r="N249" s="1685"/>
      <c r="O249" s="1898"/>
      <c r="P249" s="1918"/>
      <c r="Q249" s="2073"/>
      <c r="R249" s="1901"/>
      <c r="S249" s="1901"/>
      <c r="T249" s="1902"/>
      <c r="U249" s="1802"/>
      <c r="V249" s="2234">
        <v>2</v>
      </c>
      <c r="W249" s="2502"/>
      <c r="X249" s="2552"/>
      <c r="Y249" s="2552"/>
      <c r="Z249" s="1891"/>
      <c r="AA249" s="1908"/>
      <c r="AB249" s="1908"/>
      <c r="AC249" s="1908"/>
      <c r="AD249" s="1909"/>
      <c r="AE249" s="1885"/>
      <c r="AF249" s="1932"/>
      <c r="AG249" s="1934"/>
      <c r="AH249" s="1934"/>
      <c r="AI249" s="1934"/>
      <c r="AJ249" s="1935"/>
      <c r="AK249" s="1914"/>
      <c r="AL249" s="1915"/>
      <c r="AM249" s="1915"/>
      <c r="AN249" s="1916"/>
      <c r="AO249" s="1783"/>
      <c r="AP249" s="1917"/>
      <c r="AQ249" s="1918"/>
      <c r="AR249" s="1859"/>
      <c r="AS249" s="1995" t="e">
        <f t="shared" si="97"/>
        <v>#DIV/0!</v>
      </c>
      <c r="AT249" s="1996" t="e">
        <f t="shared" si="98"/>
        <v>#DIV/0!</v>
      </c>
      <c r="AU249" s="1996" t="e">
        <f t="shared" si="99"/>
        <v>#DIV/0!</v>
      </c>
      <c r="AV249" s="1996" t="e">
        <f t="shared" si="100"/>
        <v>#DIV/0!</v>
      </c>
      <c r="AW249" s="2224" t="e">
        <f t="shared" si="101"/>
        <v>#DIV/0!</v>
      </c>
      <c r="AX249" s="2224" t="e">
        <f t="shared" si="102"/>
        <v>#DIV/0!</v>
      </c>
      <c r="AY249" s="2224" t="e">
        <f t="shared" si="103"/>
        <v>#DIV/0!</v>
      </c>
      <c r="AZ249" s="2224" t="e">
        <f t="shared" si="104"/>
        <v>#DIV/0!</v>
      </c>
      <c r="BA249" s="1999" t="e">
        <f t="shared" si="105"/>
        <v>#DIV/0!</v>
      </c>
      <c r="BB249" s="1999" t="e">
        <f t="shared" si="106"/>
        <v>#DIV/0!</v>
      </c>
      <c r="BC249" s="1999" t="e">
        <f t="shared" si="107"/>
        <v>#DIV/0!</v>
      </c>
      <c r="BD249" s="1999" t="e">
        <f t="shared" si="108"/>
        <v>#DIV/0!</v>
      </c>
      <c r="BE249" s="1923">
        <v>0.2</v>
      </c>
      <c r="BF249" s="1923">
        <v>0.8</v>
      </c>
      <c r="BG249" s="1999" t="e">
        <f t="shared" si="109"/>
        <v>#DIV/0!</v>
      </c>
      <c r="BH249" s="1999" t="e">
        <f t="shared" si="110"/>
        <v>#DIV/0!</v>
      </c>
      <c r="BI249" s="1999" t="e">
        <f t="shared" si="111"/>
        <v>#DIV/0!</v>
      </c>
      <c r="BJ249" s="1999" t="e">
        <f t="shared" si="179"/>
        <v>#DIV/0!</v>
      </c>
      <c r="BK249" s="1999" t="e">
        <f t="shared" si="179"/>
        <v>#DIV/0!</v>
      </c>
      <c r="BL249" s="1999" t="e">
        <f t="shared" si="113"/>
        <v>#DIV/0!</v>
      </c>
      <c r="BM249" s="1999" t="e">
        <f t="shared" si="114"/>
        <v>#DIV/0!</v>
      </c>
      <c r="BN249" s="1999" t="e">
        <f t="shared" si="115"/>
        <v>#DIV/0!</v>
      </c>
      <c r="BO249" s="1999" t="e">
        <f t="shared" si="180"/>
        <v>#DIV/0!</v>
      </c>
      <c r="BP249" s="1999" t="e">
        <f t="shared" si="180"/>
        <v>#DIV/0!</v>
      </c>
      <c r="BQ249" s="1999" t="e">
        <f t="shared" si="180"/>
        <v>#DIV/0!</v>
      </c>
      <c r="BR249" s="1999" t="e">
        <f t="shared" si="180"/>
        <v>#DIV/0!</v>
      </c>
      <c r="BS249" s="2560"/>
      <c r="BT249" s="2560"/>
      <c r="BU249" s="2560"/>
      <c r="BV249" s="2560"/>
      <c r="BW249" s="2561"/>
      <c r="BX249" s="2561"/>
      <c r="BY249" s="2561"/>
      <c r="BZ249" s="2561"/>
      <c r="CA249" s="2562"/>
      <c r="CC249" s="1926"/>
      <c r="CD249" s="1927"/>
      <c r="CE249" s="1927"/>
      <c r="CF249" s="2225"/>
      <c r="CG249" s="2002"/>
    </row>
    <row r="250" spans="1:85" ht="15.75" customHeight="1">
      <c r="A250" s="2068"/>
      <c r="B250" s="2004"/>
      <c r="C250" s="2541"/>
      <c r="D250" s="2251"/>
      <c r="E250" s="2252"/>
      <c r="F250" s="1891"/>
      <c r="G250" s="1892"/>
      <c r="H250" s="2257"/>
      <c r="I250" s="2226"/>
      <c r="J250" s="2227"/>
      <c r="K250" s="2227"/>
      <c r="L250" s="2227"/>
      <c r="M250" s="3720"/>
      <c r="N250" s="1685"/>
      <c r="O250" s="1898"/>
      <c r="P250" s="1918"/>
      <c r="Q250" s="2073"/>
      <c r="R250" s="1901"/>
      <c r="S250" s="1901"/>
      <c r="T250" s="1902"/>
      <c r="U250" s="1802"/>
      <c r="V250" s="2234">
        <v>3</v>
      </c>
      <c r="W250" s="2502"/>
      <c r="X250" s="2552"/>
      <c r="Y250" s="2552"/>
      <c r="Z250" s="1891"/>
      <c r="AA250" s="1908"/>
      <c r="AB250" s="1908"/>
      <c r="AC250" s="1908"/>
      <c r="AD250" s="1909"/>
      <c r="AE250" s="1885"/>
      <c r="AF250" s="1932"/>
      <c r="AG250" s="1934"/>
      <c r="AH250" s="1934"/>
      <c r="AI250" s="1934"/>
      <c r="AJ250" s="1935"/>
      <c r="AK250" s="1914"/>
      <c r="AL250" s="1915"/>
      <c r="AM250" s="1915"/>
      <c r="AN250" s="1916"/>
      <c r="AO250" s="1783"/>
      <c r="AP250" s="1917"/>
      <c r="AQ250" s="1918"/>
      <c r="AR250" s="1859"/>
      <c r="AS250" s="1995" t="e">
        <f t="shared" si="97"/>
        <v>#DIV/0!</v>
      </c>
      <c r="AT250" s="1996" t="e">
        <f t="shared" si="98"/>
        <v>#DIV/0!</v>
      </c>
      <c r="AU250" s="1996" t="e">
        <f t="shared" si="99"/>
        <v>#DIV/0!</v>
      </c>
      <c r="AV250" s="1996" t="e">
        <f t="shared" si="100"/>
        <v>#DIV/0!</v>
      </c>
      <c r="AW250" s="2224" t="e">
        <f t="shared" si="101"/>
        <v>#DIV/0!</v>
      </c>
      <c r="AX250" s="2224" t="e">
        <f t="shared" si="102"/>
        <v>#DIV/0!</v>
      </c>
      <c r="AY250" s="2224" t="e">
        <f t="shared" si="103"/>
        <v>#DIV/0!</v>
      </c>
      <c r="AZ250" s="2224" t="e">
        <f t="shared" si="104"/>
        <v>#DIV/0!</v>
      </c>
      <c r="BA250" s="1999" t="e">
        <f t="shared" si="105"/>
        <v>#DIV/0!</v>
      </c>
      <c r="BB250" s="1999" t="e">
        <f t="shared" si="106"/>
        <v>#DIV/0!</v>
      </c>
      <c r="BC250" s="1999" t="e">
        <f t="shared" si="107"/>
        <v>#DIV/0!</v>
      </c>
      <c r="BD250" s="1999" t="e">
        <f t="shared" si="108"/>
        <v>#DIV/0!</v>
      </c>
      <c r="BE250" s="1923">
        <v>0.2</v>
      </c>
      <c r="BF250" s="1923">
        <v>0.8</v>
      </c>
      <c r="BG250" s="1999" t="e">
        <f t="shared" si="109"/>
        <v>#DIV/0!</v>
      </c>
      <c r="BH250" s="1999" t="e">
        <f t="shared" si="110"/>
        <v>#DIV/0!</v>
      </c>
      <c r="BI250" s="1999" t="e">
        <f t="shared" si="111"/>
        <v>#DIV/0!</v>
      </c>
      <c r="BJ250" s="1999" t="e">
        <f t="shared" si="179"/>
        <v>#DIV/0!</v>
      </c>
      <c r="BK250" s="1999" t="e">
        <f t="shared" si="179"/>
        <v>#DIV/0!</v>
      </c>
      <c r="BL250" s="1999" t="e">
        <f t="shared" si="113"/>
        <v>#DIV/0!</v>
      </c>
      <c r="BM250" s="1999" t="e">
        <f t="shared" si="114"/>
        <v>#DIV/0!</v>
      </c>
      <c r="BN250" s="1999" t="e">
        <f t="shared" si="115"/>
        <v>#DIV/0!</v>
      </c>
      <c r="BO250" s="1999" t="e">
        <f t="shared" si="180"/>
        <v>#DIV/0!</v>
      </c>
      <c r="BP250" s="1999" t="e">
        <f t="shared" si="180"/>
        <v>#DIV/0!</v>
      </c>
      <c r="BQ250" s="1999" t="e">
        <f t="shared" si="180"/>
        <v>#DIV/0!</v>
      </c>
      <c r="BR250" s="1999" t="e">
        <f t="shared" si="180"/>
        <v>#DIV/0!</v>
      </c>
      <c r="BS250" s="2560"/>
      <c r="BT250" s="2560"/>
      <c r="BU250" s="2560"/>
      <c r="BV250" s="2560"/>
      <c r="BW250" s="2561"/>
      <c r="BX250" s="2561"/>
      <c r="BY250" s="2561"/>
      <c r="BZ250" s="2561"/>
      <c r="CA250" s="2562"/>
      <c r="CC250" s="1926"/>
      <c r="CD250" s="1927"/>
      <c r="CE250" s="1927"/>
      <c r="CF250" s="2225"/>
      <c r="CG250" s="2002"/>
    </row>
    <row r="251" spans="1:85" ht="15.75" customHeight="1">
      <c r="A251" s="2068"/>
      <c r="B251" s="2004"/>
      <c r="C251" s="2541"/>
      <c r="D251" s="2251"/>
      <c r="E251" s="2252"/>
      <c r="F251" s="1891"/>
      <c r="G251" s="1892"/>
      <c r="H251" s="2257"/>
      <c r="I251" s="2226"/>
      <c r="J251" s="2227"/>
      <c r="K251" s="2227"/>
      <c r="L251" s="2227"/>
      <c r="M251" s="3720"/>
      <c r="N251" s="1685"/>
      <c r="O251" s="1898"/>
      <c r="P251" s="1918"/>
      <c r="Q251" s="2073"/>
      <c r="R251" s="1901"/>
      <c r="S251" s="1901"/>
      <c r="T251" s="1902"/>
      <c r="U251" s="1802"/>
      <c r="V251" s="2234">
        <v>4</v>
      </c>
      <c r="W251" s="2502"/>
      <c r="X251" s="2552"/>
      <c r="Y251" s="2552"/>
      <c r="Z251" s="1891"/>
      <c r="AA251" s="1908"/>
      <c r="AB251" s="1908"/>
      <c r="AC251" s="1908"/>
      <c r="AD251" s="1909"/>
      <c r="AE251" s="1885"/>
      <c r="AF251" s="1932"/>
      <c r="AG251" s="1934"/>
      <c r="AH251" s="1934"/>
      <c r="AI251" s="1934"/>
      <c r="AJ251" s="1935"/>
      <c r="AK251" s="1914"/>
      <c r="AL251" s="1915"/>
      <c r="AM251" s="1915"/>
      <c r="AN251" s="1916"/>
      <c r="AO251" s="1783"/>
      <c r="AP251" s="1917"/>
      <c r="AQ251" s="1918"/>
      <c r="AR251" s="1859"/>
      <c r="AS251" s="1995" t="e">
        <f t="shared" si="97"/>
        <v>#DIV/0!</v>
      </c>
      <c r="AT251" s="1996" t="e">
        <f t="shared" si="98"/>
        <v>#DIV/0!</v>
      </c>
      <c r="AU251" s="1996" t="e">
        <f t="shared" si="99"/>
        <v>#DIV/0!</v>
      </c>
      <c r="AV251" s="1996" t="e">
        <f t="shared" si="100"/>
        <v>#DIV/0!</v>
      </c>
      <c r="AW251" s="2224" t="e">
        <f t="shared" si="101"/>
        <v>#DIV/0!</v>
      </c>
      <c r="AX251" s="2224" t="e">
        <f t="shared" si="102"/>
        <v>#DIV/0!</v>
      </c>
      <c r="AY251" s="2224" t="e">
        <f t="shared" si="103"/>
        <v>#DIV/0!</v>
      </c>
      <c r="AZ251" s="2224" t="e">
        <f t="shared" si="104"/>
        <v>#DIV/0!</v>
      </c>
      <c r="BA251" s="1999" t="e">
        <f t="shared" si="105"/>
        <v>#DIV/0!</v>
      </c>
      <c r="BB251" s="1999" t="e">
        <f t="shared" si="106"/>
        <v>#DIV/0!</v>
      </c>
      <c r="BC251" s="1999" t="e">
        <f t="shared" si="107"/>
        <v>#DIV/0!</v>
      </c>
      <c r="BD251" s="1999" t="e">
        <f t="shared" si="108"/>
        <v>#DIV/0!</v>
      </c>
      <c r="BE251" s="1923">
        <v>0.2</v>
      </c>
      <c r="BF251" s="1923">
        <v>0.8</v>
      </c>
      <c r="BG251" s="1999" t="e">
        <f t="shared" si="109"/>
        <v>#DIV/0!</v>
      </c>
      <c r="BH251" s="1999" t="e">
        <f t="shared" si="110"/>
        <v>#DIV/0!</v>
      </c>
      <c r="BI251" s="1999" t="e">
        <f t="shared" si="111"/>
        <v>#DIV/0!</v>
      </c>
      <c r="BJ251" s="1999" t="e">
        <f t="shared" si="179"/>
        <v>#DIV/0!</v>
      </c>
      <c r="BK251" s="1999" t="e">
        <f t="shared" si="179"/>
        <v>#DIV/0!</v>
      </c>
      <c r="BL251" s="1999" t="e">
        <f t="shared" si="113"/>
        <v>#DIV/0!</v>
      </c>
      <c r="BM251" s="1999" t="e">
        <f t="shared" si="114"/>
        <v>#DIV/0!</v>
      </c>
      <c r="BN251" s="1999" t="e">
        <f t="shared" si="115"/>
        <v>#DIV/0!</v>
      </c>
      <c r="BO251" s="1999" t="e">
        <f t="shared" si="180"/>
        <v>#DIV/0!</v>
      </c>
      <c r="BP251" s="1999" t="e">
        <f t="shared" si="180"/>
        <v>#DIV/0!</v>
      </c>
      <c r="BQ251" s="1999" t="e">
        <f t="shared" si="180"/>
        <v>#DIV/0!</v>
      </c>
      <c r="BR251" s="1999" t="e">
        <f t="shared" si="180"/>
        <v>#DIV/0!</v>
      </c>
      <c r="BS251" s="2560"/>
      <c r="BT251" s="2560"/>
      <c r="BU251" s="2560"/>
      <c r="BV251" s="2560"/>
      <c r="BW251" s="2561"/>
      <c r="BX251" s="2561"/>
      <c r="BY251" s="2561"/>
      <c r="BZ251" s="2561"/>
      <c r="CA251" s="2562"/>
      <c r="CC251" s="1926"/>
      <c r="CD251" s="1927"/>
      <c r="CE251" s="1927"/>
      <c r="CF251" s="2225"/>
      <c r="CG251" s="2002"/>
    </row>
    <row r="252" spans="1:85" ht="15.75" customHeight="1">
      <c r="A252" s="2068"/>
      <c r="B252" s="2004"/>
      <c r="C252" s="2541"/>
      <c r="D252" s="2251"/>
      <c r="E252" s="2252"/>
      <c r="F252" s="1891"/>
      <c r="G252" s="1892"/>
      <c r="H252" s="2257"/>
      <c r="I252" s="2226"/>
      <c r="J252" s="2227"/>
      <c r="K252" s="2227"/>
      <c r="L252" s="2227"/>
      <c r="M252" s="3720"/>
      <c r="N252" s="1685"/>
      <c r="O252" s="1898"/>
      <c r="P252" s="1918"/>
      <c r="Q252" s="2073"/>
      <c r="R252" s="1901"/>
      <c r="S252" s="1901"/>
      <c r="T252" s="1902"/>
      <c r="U252" s="1802"/>
      <c r="V252" s="2234">
        <v>5</v>
      </c>
      <c r="W252" s="2502"/>
      <c r="X252" s="2552"/>
      <c r="Y252" s="2552"/>
      <c r="Z252" s="1891"/>
      <c r="AA252" s="1908"/>
      <c r="AB252" s="1908"/>
      <c r="AC252" s="1908"/>
      <c r="AD252" s="1909"/>
      <c r="AE252" s="1885"/>
      <c r="AF252" s="1932"/>
      <c r="AG252" s="1934"/>
      <c r="AH252" s="1934"/>
      <c r="AI252" s="1934"/>
      <c r="AJ252" s="1935"/>
      <c r="AK252" s="1914"/>
      <c r="AL252" s="1915"/>
      <c r="AM252" s="1915"/>
      <c r="AN252" s="1916"/>
      <c r="AO252" s="1783"/>
      <c r="AP252" s="1917"/>
      <c r="AQ252" s="1918"/>
      <c r="AR252" s="1859"/>
      <c r="AS252" s="1995" t="e">
        <f t="shared" si="97"/>
        <v>#DIV/0!</v>
      </c>
      <c r="AT252" s="1996" t="e">
        <f t="shared" si="98"/>
        <v>#DIV/0!</v>
      </c>
      <c r="AU252" s="1996" t="e">
        <f t="shared" si="99"/>
        <v>#DIV/0!</v>
      </c>
      <c r="AV252" s="1996" t="e">
        <f t="shared" si="100"/>
        <v>#DIV/0!</v>
      </c>
      <c r="AW252" s="2224" t="e">
        <f t="shared" si="101"/>
        <v>#DIV/0!</v>
      </c>
      <c r="AX252" s="2224" t="e">
        <f t="shared" si="102"/>
        <v>#DIV/0!</v>
      </c>
      <c r="AY252" s="2224" t="e">
        <f t="shared" si="103"/>
        <v>#DIV/0!</v>
      </c>
      <c r="AZ252" s="2224" t="e">
        <f t="shared" si="104"/>
        <v>#DIV/0!</v>
      </c>
      <c r="BA252" s="1999" t="e">
        <f t="shared" si="105"/>
        <v>#DIV/0!</v>
      </c>
      <c r="BB252" s="1999" t="e">
        <f t="shared" si="106"/>
        <v>#DIV/0!</v>
      </c>
      <c r="BC252" s="1999" t="e">
        <f t="shared" si="107"/>
        <v>#DIV/0!</v>
      </c>
      <c r="BD252" s="1999" t="e">
        <f t="shared" si="108"/>
        <v>#DIV/0!</v>
      </c>
      <c r="BE252" s="1923">
        <v>0.2</v>
      </c>
      <c r="BF252" s="1923">
        <v>0.8</v>
      </c>
      <c r="BG252" s="1999" t="e">
        <f t="shared" si="109"/>
        <v>#DIV/0!</v>
      </c>
      <c r="BH252" s="1999" t="e">
        <f t="shared" si="110"/>
        <v>#DIV/0!</v>
      </c>
      <c r="BI252" s="1999" t="e">
        <f t="shared" si="111"/>
        <v>#DIV/0!</v>
      </c>
      <c r="BJ252" s="1999" t="e">
        <f t="shared" si="179"/>
        <v>#DIV/0!</v>
      </c>
      <c r="BK252" s="1999" t="e">
        <f t="shared" si="179"/>
        <v>#DIV/0!</v>
      </c>
      <c r="BL252" s="1999" t="e">
        <f t="shared" si="113"/>
        <v>#DIV/0!</v>
      </c>
      <c r="BM252" s="1999" t="e">
        <f t="shared" si="114"/>
        <v>#DIV/0!</v>
      </c>
      <c r="BN252" s="1999" t="e">
        <f t="shared" si="115"/>
        <v>#DIV/0!</v>
      </c>
      <c r="BO252" s="1999" t="e">
        <f t="shared" si="180"/>
        <v>#DIV/0!</v>
      </c>
      <c r="BP252" s="1999" t="e">
        <f t="shared" si="180"/>
        <v>#DIV/0!</v>
      </c>
      <c r="BQ252" s="1999" t="e">
        <f t="shared" si="180"/>
        <v>#DIV/0!</v>
      </c>
      <c r="BR252" s="1999" t="e">
        <f t="shared" si="180"/>
        <v>#DIV/0!</v>
      </c>
      <c r="BS252" s="2560"/>
      <c r="BT252" s="2560"/>
      <c r="BU252" s="2560"/>
      <c r="BV252" s="2560"/>
      <c r="BW252" s="2561"/>
      <c r="BX252" s="2561"/>
      <c r="BY252" s="2561"/>
      <c r="BZ252" s="2561"/>
      <c r="CA252" s="2562"/>
      <c r="CC252" s="1926"/>
      <c r="CD252" s="1927"/>
      <c r="CE252" s="1927"/>
      <c r="CF252" s="2225"/>
      <c r="CG252" s="2002"/>
    </row>
    <row r="253" spans="1:85" ht="15.75" customHeight="1">
      <c r="A253" s="2068"/>
      <c r="B253" s="2004"/>
      <c r="C253" s="2541"/>
      <c r="D253" s="2251"/>
      <c r="E253" s="2252"/>
      <c r="F253" s="1891"/>
      <c r="G253" s="1892"/>
      <c r="H253" s="2257"/>
      <c r="I253" s="2226"/>
      <c r="J253" s="2227"/>
      <c r="K253" s="2227"/>
      <c r="L253" s="2227"/>
      <c r="M253" s="3720"/>
      <c r="N253" s="1685"/>
      <c r="O253" s="1898"/>
      <c r="P253" s="1918"/>
      <c r="Q253" s="2073"/>
      <c r="R253" s="1901"/>
      <c r="S253" s="1901"/>
      <c r="T253" s="1902"/>
      <c r="U253" s="1802"/>
      <c r="V253" s="2234">
        <v>6</v>
      </c>
      <c r="W253" s="2502"/>
      <c r="X253" s="2552"/>
      <c r="Y253" s="2552"/>
      <c r="Z253" s="1891"/>
      <c r="AA253" s="1908"/>
      <c r="AB253" s="1908"/>
      <c r="AC253" s="1908"/>
      <c r="AD253" s="1909"/>
      <c r="AE253" s="1885"/>
      <c r="AF253" s="1932"/>
      <c r="AG253" s="1934"/>
      <c r="AH253" s="1934"/>
      <c r="AI253" s="1934"/>
      <c r="AJ253" s="1935"/>
      <c r="AK253" s="1914"/>
      <c r="AL253" s="1915"/>
      <c r="AM253" s="1915"/>
      <c r="AN253" s="1916"/>
      <c r="AO253" s="1783"/>
      <c r="AP253" s="1917"/>
      <c r="AQ253" s="1918"/>
      <c r="AR253" s="1859"/>
      <c r="AS253" s="1995" t="e">
        <f t="shared" si="97"/>
        <v>#DIV/0!</v>
      </c>
      <c r="AT253" s="1996" t="e">
        <f t="shared" si="98"/>
        <v>#DIV/0!</v>
      </c>
      <c r="AU253" s="1996" t="e">
        <f t="shared" si="99"/>
        <v>#DIV/0!</v>
      </c>
      <c r="AV253" s="1996" t="e">
        <f t="shared" si="100"/>
        <v>#DIV/0!</v>
      </c>
      <c r="AW253" s="2224" t="e">
        <f t="shared" si="101"/>
        <v>#DIV/0!</v>
      </c>
      <c r="AX253" s="2224" t="e">
        <f t="shared" si="102"/>
        <v>#DIV/0!</v>
      </c>
      <c r="AY253" s="2224" t="e">
        <f t="shared" si="103"/>
        <v>#DIV/0!</v>
      </c>
      <c r="AZ253" s="2224" t="e">
        <f t="shared" si="104"/>
        <v>#DIV/0!</v>
      </c>
      <c r="BA253" s="1999" t="e">
        <f t="shared" si="105"/>
        <v>#DIV/0!</v>
      </c>
      <c r="BB253" s="1999" t="e">
        <f t="shared" si="106"/>
        <v>#DIV/0!</v>
      </c>
      <c r="BC253" s="1999" t="e">
        <f t="shared" si="107"/>
        <v>#DIV/0!</v>
      </c>
      <c r="BD253" s="1999" t="e">
        <f t="shared" si="108"/>
        <v>#DIV/0!</v>
      </c>
      <c r="BE253" s="1923">
        <v>0.2</v>
      </c>
      <c r="BF253" s="1923">
        <v>0.8</v>
      </c>
      <c r="BG253" s="1999" t="e">
        <f t="shared" si="109"/>
        <v>#DIV/0!</v>
      </c>
      <c r="BH253" s="1999" t="e">
        <f t="shared" si="110"/>
        <v>#DIV/0!</v>
      </c>
      <c r="BI253" s="1999" t="e">
        <f t="shared" si="111"/>
        <v>#DIV/0!</v>
      </c>
      <c r="BJ253" s="1999" t="e">
        <f t="shared" si="179"/>
        <v>#DIV/0!</v>
      </c>
      <c r="BK253" s="1999" t="e">
        <f t="shared" si="179"/>
        <v>#DIV/0!</v>
      </c>
      <c r="BL253" s="1999" t="e">
        <f t="shared" si="113"/>
        <v>#DIV/0!</v>
      </c>
      <c r="BM253" s="1999" t="e">
        <f t="shared" si="114"/>
        <v>#DIV/0!</v>
      </c>
      <c r="BN253" s="1999" t="e">
        <f t="shared" si="115"/>
        <v>#DIV/0!</v>
      </c>
      <c r="BO253" s="1999" t="e">
        <f t="shared" si="180"/>
        <v>#DIV/0!</v>
      </c>
      <c r="BP253" s="1999" t="e">
        <f t="shared" si="180"/>
        <v>#DIV/0!</v>
      </c>
      <c r="BQ253" s="1999" t="e">
        <f t="shared" si="180"/>
        <v>#DIV/0!</v>
      </c>
      <c r="BR253" s="1999" t="e">
        <f t="shared" si="180"/>
        <v>#DIV/0!</v>
      </c>
      <c r="BS253" s="2560"/>
      <c r="BT253" s="2560"/>
      <c r="BU253" s="2560"/>
      <c r="BV253" s="2560"/>
      <c r="BW253" s="2561"/>
      <c r="BX253" s="2561"/>
      <c r="BY253" s="2561"/>
      <c r="BZ253" s="2561"/>
      <c r="CA253" s="2562"/>
      <c r="CC253" s="1926"/>
      <c r="CD253" s="1927"/>
      <c r="CE253" s="1927"/>
      <c r="CF253" s="2225"/>
      <c r="CG253" s="2002"/>
    </row>
    <row r="254" spans="1:85" ht="15.75" customHeight="1">
      <c r="A254" s="2068"/>
      <c r="B254" s="2004"/>
      <c r="C254" s="2541"/>
      <c r="D254" s="2251"/>
      <c r="E254" s="2252"/>
      <c r="F254" s="1891"/>
      <c r="G254" s="1892"/>
      <c r="H254" s="2257"/>
      <c r="I254" s="2226"/>
      <c r="J254" s="2227"/>
      <c r="K254" s="2227"/>
      <c r="L254" s="2227"/>
      <c r="M254" s="3720"/>
      <c r="N254" s="1685"/>
      <c r="O254" s="1898"/>
      <c r="P254" s="1918"/>
      <c r="Q254" s="2073"/>
      <c r="R254" s="1901"/>
      <c r="S254" s="1901"/>
      <c r="T254" s="1902"/>
      <c r="U254" s="1802"/>
      <c r="V254" s="2234">
        <v>7</v>
      </c>
      <c r="W254" s="2502"/>
      <c r="X254" s="2552"/>
      <c r="Y254" s="2552"/>
      <c r="Z254" s="1891"/>
      <c r="AA254" s="1908"/>
      <c r="AB254" s="1908"/>
      <c r="AC254" s="1908"/>
      <c r="AD254" s="1909"/>
      <c r="AE254" s="1885"/>
      <c r="AF254" s="1932"/>
      <c r="AG254" s="1934"/>
      <c r="AH254" s="1934"/>
      <c r="AI254" s="1934"/>
      <c r="AJ254" s="1935"/>
      <c r="AK254" s="1914"/>
      <c r="AL254" s="1915"/>
      <c r="AM254" s="1915"/>
      <c r="AN254" s="1916"/>
      <c r="AO254" s="1783"/>
      <c r="AP254" s="1917"/>
      <c r="AQ254" s="1918"/>
      <c r="AR254" s="1859"/>
      <c r="AS254" s="1995" t="e">
        <f t="shared" si="97"/>
        <v>#DIV/0!</v>
      </c>
      <c r="AT254" s="1996" t="e">
        <f t="shared" si="98"/>
        <v>#DIV/0!</v>
      </c>
      <c r="AU254" s="1996" t="e">
        <f t="shared" si="99"/>
        <v>#DIV/0!</v>
      </c>
      <c r="AV254" s="1996" t="e">
        <f t="shared" si="100"/>
        <v>#DIV/0!</v>
      </c>
      <c r="AW254" s="2224" t="e">
        <f t="shared" si="101"/>
        <v>#DIV/0!</v>
      </c>
      <c r="AX254" s="2224" t="e">
        <f t="shared" si="102"/>
        <v>#DIV/0!</v>
      </c>
      <c r="AY254" s="2224" t="e">
        <f t="shared" si="103"/>
        <v>#DIV/0!</v>
      </c>
      <c r="AZ254" s="2224" t="e">
        <f t="shared" si="104"/>
        <v>#DIV/0!</v>
      </c>
      <c r="BA254" s="1999" t="e">
        <f t="shared" si="105"/>
        <v>#DIV/0!</v>
      </c>
      <c r="BB254" s="1999" t="e">
        <f t="shared" si="106"/>
        <v>#DIV/0!</v>
      </c>
      <c r="BC254" s="1999" t="e">
        <f t="shared" si="107"/>
        <v>#DIV/0!</v>
      </c>
      <c r="BD254" s="1999" t="e">
        <f t="shared" si="108"/>
        <v>#DIV/0!</v>
      </c>
      <c r="BE254" s="1923">
        <v>0.2</v>
      </c>
      <c r="BF254" s="1923">
        <v>0.8</v>
      </c>
      <c r="BG254" s="1999" t="e">
        <f t="shared" si="109"/>
        <v>#DIV/0!</v>
      </c>
      <c r="BH254" s="1999" t="e">
        <f t="shared" si="110"/>
        <v>#DIV/0!</v>
      </c>
      <c r="BI254" s="1999" t="e">
        <f t="shared" si="111"/>
        <v>#DIV/0!</v>
      </c>
      <c r="BJ254" s="1999" t="e">
        <f t="shared" si="179"/>
        <v>#DIV/0!</v>
      </c>
      <c r="BK254" s="1999" t="e">
        <f t="shared" si="179"/>
        <v>#DIV/0!</v>
      </c>
      <c r="BL254" s="1999" t="e">
        <f t="shared" si="113"/>
        <v>#DIV/0!</v>
      </c>
      <c r="BM254" s="1999" t="e">
        <f t="shared" si="114"/>
        <v>#DIV/0!</v>
      </c>
      <c r="BN254" s="1999" t="e">
        <f t="shared" si="115"/>
        <v>#DIV/0!</v>
      </c>
      <c r="BO254" s="1999" t="e">
        <f t="shared" si="180"/>
        <v>#DIV/0!</v>
      </c>
      <c r="BP254" s="1999" t="e">
        <f t="shared" si="180"/>
        <v>#DIV/0!</v>
      </c>
      <c r="BQ254" s="1999" t="e">
        <f t="shared" si="180"/>
        <v>#DIV/0!</v>
      </c>
      <c r="BR254" s="1999" t="e">
        <f t="shared" si="180"/>
        <v>#DIV/0!</v>
      </c>
      <c r="BS254" s="2560"/>
      <c r="BT254" s="2560"/>
      <c r="BU254" s="2560"/>
      <c r="BV254" s="2560"/>
      <c r="BW254" s="2561"/>
      <c r="BX254" s="2561"/>
      <c r="BY254" s="2561"/>
      <c r="BZ254" s="2561"/>
      <c r="CA254" s="2562"/>
      <c r="CC254" s="1926"/>
      <c r="CD254" s="1927"/>
      <c r="CE254" s="1927"/>
      <c r="CF254" s="2225"/>
      <c r="CG254" s="2002"/>
    </row>
    <row r="255" spans="1:85" ht="15.75" customHeight="1">
      <c r="A255" s="2068"/>
      <c r="B255" s="2004"/>
      <c r="C255" s="2541"/>
      <c r="D255" s="2251"/>
      <c r="E255" s="2252"/>
      <c r="F255" s="1891"/>
      <c r="G255" s="1892"/>
      <c r="H255" s="2257"/>
      <c r="I255" s="2226"/>
      <c r="J255" s="2227"/>
      <c r="K255" s="2227"/>
      <c r="L255" s="2227"/>
      <c r="M255" s="3720"/>
      <c r="N255" s="1685"/>
      <c r="O255" s="1898"/>
      <c r="P255" s="1918"/>
      <c r="Q255" s="2073"/>
      <c r="R255" s="1901"/>
      <c r="S255" s="1901"/>
      <c r="T255" s="1902"/>
      <c r="U255" s="1802"/>
      <c r="V255" s="2234">
        <v>8</v>
      </c>
      <c r="W255" s="2502"/>
      <c r="X255" s="2552"/>
      <c r="Y255" s="2552"/>
      <c r="Z255" s="1891"/>
      <c r="AA255" s="1908"/>
      <c r="AB255" s="1908"/>
      <c r="AC255" s="1908"/>
      <c r="AD255" s="1909"/>
      <c r="AE255" s="1885"/>
      <c r="AF255" s="1932"/>
      <c r="AG255" s="1934"/>
      <c r="AH255" s="1934"/>
      <c r="AI255" s="1934"/>
      <c r="AJ255" s="1935"/>
      <c r="AK255" s="1914"/>
      <c r="AL255" s="1915"/>
      <c r="AM255" s="1915"/>
      <c r="AN255" s="1916"/>
      <c r="AO255" s="1783"/>
      <c r="AP255" s="1917"/>
      <c r="AQ255" s="1918"/>
      <c r="AR255" s="1859"/>
      <c r="AS255" s="1995" t="e">
        <f t="shared" si="97"/>
        <v>#DIV/0!</v>
      </c>
      <c r="AT255" s="1996" t="e">
        <f t="shared" si="98"/>
        <v>#DIV/0!</v>
      </c>
      <c r="AU255" s="1996" t="e">
        <f t="shared" si="99"/>
        <v>#DIV/0!</v>
      </c>
      <c r="AV255" s="1996" t="e">
        <f t="shared" si="100"/>
        <v>#DIV/0!</v>
      </c>
      <c r="AW255" s="2224" t="e">
        <f t="shared" si="101"/>
        <v>#DIV/0!</v>
      </c>
      <c r="AX255" s="2224" t="e">
        <f t="shared" si="102"/>
        <v>#DIV/0!</v>
      </c>
      <c r="AY255" s="2224" t="e">
        <f t="shared" si="103"/>
        <v>#DIV/0!</v>
      </c>
      <c r="AZ255" s="2224" t="e">
        <f t="shared" si="104"/>
        <v>#DIV/0!</v>
      </c>
      <c r="BA255" s="1999" t="e">
        <f t="shared" si="105"/>
        <v>#DIV/0!</v>
      </c>
      <c r="BB255" s="1999" t="e">
        <f t="shared" si="106"/>
        <v>#DIV/0!</v>
      </c>
      <c r="BC255" s="1999" t="e">
        <f t="shared" si="107"/>
        <v>#DIV/0!</v>
      </c>
      <c r="BD255" s="1999" t="e">
        <f t="shared" si="108"/>
        <v>#DIV/0!</v>
      </c>
      <c r="BE255" s="1923">
        <v>0.2</v>
      </c>
      <c r="BF255" s="1923">
        <v>0.8</v>
      </c>
      <c r="BG255" s="1999" t="e">
        <f t="shared" si="109"/>
        <v>#DIV/0!</v>
      </c>
      <c r="BH255" s="1999" t="e">
        <f t="shared" si="110"/>
        <v>#DIV/0!</v>
      </c>
      <c r="BI255" s="1999" t="e">
        <f t="shared" si="111"/>
        <v>#DIV/0!</v>
      </c>
      <c r="BJ255" s="1999" t="e">
        <f t="shared" si="179"/>
        <v>#DIV/0!</v>
      </c>
      <c r="BK255" s="1999" t="e">
        <f t="shared" si="179"/>
        <v>#DIV/0!</v>
      </c>
      <c r="BL255" s="1999" t="e">
        <f t="shared" si="113"/>
        <v>#DIV/0!</v>
      </c>
      <c r="BM255" s="1999" t="e">
        <f t="shared" si="114"/>
        <v>#DIV/0!</v>
      </c>
      <c r="BN255" s="1999" t="e">
        <f t="shared" si="115"/>
        <v>#DIV/0!</v>
      </c>
      <c r="BO255" s="1999" t="e">
        <f t="shared" si="180"/>
        <v>#DIV/0!</v>
      </c>
      <c r="BP255" s="1999" t="e">
        <f t="shared" si="180"/>
        <v>#DIV/0!</v>
      </c>
      <c r="BQ255" s="1999" t="e">
        <f t="shared" si="180"/>
        <v>#DIV/0!</v>
      </c>
      <c r="BR255" s="1999" t="e">
        <f t="shared" si="180"/>
        <v>#DIV/0!</v>
      </c>
      <c r="BS255" s="2560"/>
      <c r="BT255" s="2560"/>
      <c r="BU255" s="2560"/>
      <c r="BV255" s="2560"/>
      <c r="BW255" s="2561"/>
      <c r="BX255" s="2561"/>
      <c r="BY255" s="2561"/>
      <c r="BZ255" s="2561"/>
      <c r="CA255" s="2562"/>
      <c r="CC255" s="1926"/>
      <c r="CD255" s="1927"/>
      <c r="CE255" s="1927"/>
      <c r="CF255" s="2225"/>
      <c r="CG255" s="2002"/>
    </row>
    <row r="256" spans="1:85" ht="15.75" customHeight="1">
      <c r="A256" s="2068"/>
      <c r="B256" s="2004"/>
      <c r="C256" s="2541"/>
      <c r="D256" s="2251"/>
      <c r="E256" s="2252"/>
      <c r="F256" s="1891"/>
      <c r="G256" s="1892"/>
      <c r="H256" s="2257"/>
      <c r="I256" s="2226"/>
      <c r="J256" s="2227"/>
      <c r="K256" s="2227"/>
      <c r="L256" s="2227"/>
      <c r="M256" s="3720"/>
      <c r="N256" s="1685"/>
      <c r="O256" s="1898"/>
      <c r="P256" s="1918"/>
      <c r="Q256" s="2073"/>
      <c r="R256" s="1901"/>
      <c r="S256" s="1901"/>
      <c r="T256" s="1902"/>
      <c r="U256" s="1802"/>
      <c r="V256" s="2234">
        <v>9</v>
      </c>
      <c r="W256" s="2502"/>
      <c r="X256" s="2552"/>
      <c r="Y256" s="2552"/>
      <c r="Z256" s="1891"/>
      <c r="AA256" s="1908"/>
      <c r="AB256" s="1908"/>
      <c r="AC256" s="1908"/>
      <c r="AD256" s="1909"/>
      <c r="AE256" s="1885"/>
      <c r="AF256" s="1932"/>
      <c r="AG256" s="1934"/>
      <c r="AH256" s="1934"/>
      <c r="AI256" s="1934"/>
      <c r="AJ256" s="1935"/>
      <c r="AK256" s="1914"/>
      <c r="AL256" s="1915"/>
      <c r="AM256" s="1915"/>
      <c r="AN256" s="1916"/>
      <c r="AO256" s="1783"/>
      <c r="AP256" s="1917"/>
      <c r="AQ256" s="1918"/>
      <c r="AR256" s="1859"/>
      <c r="AS256" s="1995" t="e">
        <f t="shared" si="97"/>
        <v>#DIV/0!</v>
      </c>
      <c r="AT256" s="1996" t="e">
        <f t="shared" si="98"/>
        <v>#DIV/0!</v>
      </c>
      <c r="AU256" s="1996" t="e">
        <f t="shared" si="99"/>
        <v>#DIV/0!</v>
      </c>
      <c r="AV256" s="1996" t="e">
        <f t="shared" si="100"/>
        <v>#DIV/0!</v>
      </c>
      <c r="AW256" s="2224" t="e">
        <f t="shared" si="101"/>
        <v>#DIV/0!</v>
      </c>
      <c r="AX256" s="2224" t="e">
        <f t="shared" si="102"/>
        <v>#DIV/0!</v>
      </c>
      <c r="AY256" s="2224" t="e">
        <f t="shared" si="103"/>
        <v>#DIV/0!</v>
      </c>
      <c r="AZ256" s="2224" t="e">
        <f t="shared" si="104"/>
        <v>#DIV/0!</v>
      </c>
      <c r="BA256" s="1999" t="e">
        <f t="shared" si="105"/>
        <v>#DIV/0!</v>
      </c>
      <c r="BB256" s="1999" t="e">
        <f t="shared" si="106"/>
        <v>#DIV/0!</v>
      </c>
      <c r="BC256" s="1999" t="e">
        <f t="shared" si="107"/>
        <v>#DIV/0!</v>
      </c>
      <c r="BD256" s="1999" t="e">
        <f t="shared" si="108"/>
        <v>#DIV/0!</v>
      </c>
      <c r="BE256" s="1923">
        <v>0.2</v>
      </c>
      <c r="BF256" s="1923">
        <v>0.8</v>
      </c>
      <c r="BG256" s="1999" t="e">
        <f t="shared" si="109"/>
        <v>#DIV/0!</v>
      </c>
      <c r="BH256" s="1999" t="e">
        <f t="shared" si="110"/>
        <v>#DIV/0!</v>
      </c>
      <c r="BI256" s="1999" t="e">
        <f t="shared" si="111"/>
        <v>#DIV/0!</v>
      </c>
      <c r="BJ256" s="1999" t="e">
        <f t="shared" si="179"/>
        <v>#DIV/0!</v>
      </c>
      <c r="BK256" s="1999" t="e">
        <f t="shared" si="179"/>
        <v>#DIV/0!</v>
      </c>
      <c r="BL256" s="1999" t="e">
        <f t="shared" si="113"/>
        <v>#DIV/0!</v>
      </c>
      <c r="BM256" s="1999" t="e">
        <f t="shared" si="114"/>
        <v>#DIV/0!</v>
      </c>
      <c r="BN256" s="1999" t="e">
        <f t="shared" si="115"/>
        <v>#DIV/0!</v>
      </c>
      <c r="BO256" s="1999" t="e">
        <f t="shared" si="180"/>
        <v>#DIV/0!</v>
      </c>
      <c r="BP256" s="1999" t="e">
        <f t="shared" si="180"/>
        <v>#DIV/0!</v>
      </c>
      <c r="BQ256" s="1999" t="e">
        <f t="shared" si="180"/>
        <v>#DIV/0!</v>
      </c>
      <c r="BR256" s="1999" t="e">
        <f t="shared" si="180"/>
        <v>#DIV/0!</v>
      </c>
      <c r="BS256" s="2560"/>
      <c r="BT256" s="2560"/>
      <c r="BU256" s="2560"/>
      <c r="BV256" s="2560"/>
      <c r="BW256" s="2561"/>
      <c r="BX256" s="2561"/>
      <c r="BY256" s="2561"/>
      <c r="BZ256" s="2561"/>
      <c r="CA256" s="2562"/>
      <c r="CC256" s="1926"/>
      <c r="CD256" s="1927"/>
      <c r="CE256" s="1927"/>
      <c r="CF256" s="2225"/>
      <c r="CG256" s="2002"/>
    </row>
    <row r="257" spans="1:85" ht="15.75" customHeight="1" thickBot="1">
      <c r="A257" s="2528"/>
      <c r="B257" s="2543"/>
      <c r="C257" s="2544"/>
      <c r="D257" s="2571"/>
      <c r="E257" s="2572"/>
      <c r="F257" s="2352"/>
      <c r="G257" s="2353"/>
      <c r="H257" s="3280"/>
      <c r="I257" s="2392"/>
      <c r="J257" s="2393"/>
      <c r="K257" s="2393"/>
      <c r="L257" s="2393"/>
      <c r="M257" s="2578"/>
      <c r="N257" s="2394"/>
      <c r="O257" s="2359"/>
      <c r="P257" s="2360"/>
      <c r="Q257" s="2361"/>
      <c r="R257" s="2362"/>
      <c r="S257" s="2362"/>
      <c r="T257" s="2363"/>
      <c r="U257" s="1802"/>
      <c r="V257" s="2533">
        <v>10</v>
      </c>
      <c r="W257" s="2534"/>
      <c r="X257" s="2553"/>
      <c r="Y257" s="2553"/>
      <c r="Z257" s="2352"/>
      <c r="AA257" s="1951"/>
      <c r="AB257" s="1951"/>
      <c r="AC257" s="1951"/>
      <c r="AD257" s="1952"/>
      <c r="AE257" s="1885"/>
      <c r="AF257" s="2366"/>
      <c r="AG257" s="2368"/>
      <c r="AH257" s="2368"/>
      <c r="AI257" s="2368"/>
      <c r="AJ257" s="2369"/>
      <c r="AK257" s="2370"/>
      <c r="AL257" s="2371"/>
      <c r="AM257" s="2371"/>
      <c r="AN257" s="2372"/>
      <c r="AO257" s="1783"/>
      <c r="AP257" s="2373"/>
      <c r="AQ257" s="2360"/>
      <c r="AR257" s="1859"/>
      <c r="AS257" s="2573" t="e">
        <f t="shared" si="97"/>
        <v>#DIV/0!</v>
      </c>
      <c r="AT257" s="2574" t="e">
        <f t="shared" si="98"/>
        <v>#DIV/0!</v>
      </c>
      <c r="AU257" s="2574" t="e">
        <f t="shared" si="99"/>
        <v>#DIV/0!</v>
      </c>
      <c r="AV257" s="2574" t="e">
        <f t="shared" si="100"/>
        <v>#DIV/0!</v>
      </c>
      <c r="AW257" s="2575" t="e">
        <f t="shared" si="101"/>
        <v>#DIV/0!</v>
      </c>
      <c r="AX257" s="2575" t="e">
        <f t="shared" si="102"/>
        <v>#DIV/0!</v>
      </c>
      <c r="AY257" s="2575" t="e">
        <f t="shared" si="103"/>
        <v>#DIV/0!</v>
      </c>
      <c r="AZ257" s="2575" t="e">
        <f t="shared" si="104"/>
        <v>#DIV/0!</v>
      </c>
      <c r="BA257" s="2576" t="e">
        <f t="shared" si="105"/>
        <v>#DIV/0!</v>
      </c>
      <c r="BB257" s="2576" t="e">
        <f t="shared" si="106"/>
        <v>#DIV/0!</v>
      </c>
      <c r="BC257" s="2576" t="e">
        <f t="shared" si="107"/>
        <v>#DIV/0!</v>
      </c>
      <c r="BD257" s="2576" t="e">
        <f t="shared" si="108"/>
        <v>#DIV/0!</v>
      </c>
      <c r="BE257" s="1965">
        <v>0.2</v>
      </c>
      <c r="BF257" s="1965">
        <v>0.8</v>
      </c>
      <c r="BG257" s="2576" t="e">
        <f t="shared" si="109"/>
        <v>#DIV/0!</v>
      </c>
      <c r="BH257" s="2576" t="e">
        <f t="shared" si="110"/>
        <v>#DIV/0!</v>
      </c>
      <c r="BI257" s="2576" t="e">
        <f t="shared" si="111"/>
        <v>#DIV/0!</v>
      </c>
      <c r="BJ257" s="2576" t="e">
        <f t="shared" si="179"/>
        <v>#DIV/0!</v>
      </c>
      <c r="BK257" s="2576" t="e">
        <f t="shared" si="179"/>
        <v>#DIV/0!</v>
      </c>
      <c r="BL257" s="2576" t="e">
        <f t="shared" si="113"/>
        <v>#DIV/0!</v>
      </c>
      <c r="BM257" s="2576" t="e">
        <f t="shared" si="114"/>
        <v>#DIV/0!</v>
      </c>
      <c r="BN257" s="2576" t="e">
        <f t="shared" si="115"/>
        <v>#DIV/0!</v>
      </c>
      <c r="BO257" s="2576" t="e">
        <f t="shared" si="180"/>
        <v>#DIV/0!</v>
      </c>
      <c r="BP257" s="2576" t="e">
        <f t="shared" si="180"/>
        <v>#DIV/0!</v>
      </c>
      <c r="BQ257" s="2576" t="e">
        <f t="shared" si="180"/>
        <v>#DIV/0!</v>
      </c>
      <c r="BR257" s="2576" t="e">
        <f t="shared" si="180"/>
        <v>#DIV/0!</v>
      </c>
      <c r="BS257" s="2564"/>
      <c r="BT257" s="2564"/>
      <c r="BU257" s="2564"/>
      <c r="BV257" s="2564"/>
      <c r="BW257" s="2565"/>
      <c r="BX257" s="2565"/>
      <c r="BY257" s="2565"/>
      <c r="BZ257" s="2565"/>
      <c r="CA257" s="2566"/>
      <c r="CC257" s="1967"/>
      <c r="CD257" s="1968"/>
      <c r="CE257" s="1968"/>
      <c r="CF257" s="2376"/>
      <c r="CG257" s="2377"/>
    </row>
    <row r="258" spans="1:85" ht="15.75" customHeight="1">
      <c r="A258" s="1829">
        <v>30</v>
      </c>
      <c r="B258" s="2537"/>
      <c r="C258" s="2538"/>
      <c r="D258" s="2245"/>
      <c r="E258" s="2246"/>
      <c r="F258" s="1833"/>
      <c r="G258" s="1872"/>
      <c r="H258" s="1847"/>
      <c r="I258" s="1836"/>
      <c r="J258" s="1837"/>
      <c r="K258" s="1837"/>
      <c r="L258" s="1837"/>
      <c r="M258" s="3719"/>
      <c r="N258" s="1839"/>
      <c r="O258" s="2378"/>
      <c r="P258" s="2539"/>
      <c r="Q258" s="1842"/>
      <c r="R258" s="1843"/>
      <c r="S258" s="1843"/>
      <c r="T258" s="1844"/>
      <c r="U258" s="1802"/>
      <c r="V258" s="2241">
        <v>1</v>
      </c>
      <c r="W258" s="2378"/>
      <c r="X258" s="2554"/>
      <c r="Y258" s="2554"/>
      <c r="Z258" s="1833"/>
      <c r="AA258" s="1849"/>
      <c r="AB258" s="1849"/>
      <c r="AC258" s="1849"/>
      <c r="AD258" s="1850"/>
      <c r="AE258" s="1885"/>
      <c r="AF258" s="1851"/>
      <c r="AG258" s="1887"/>
      <c r="AH258" s="1887"/>
      <c r="AI258" s="1887"/>
      <c r="AJ258" s="1853"/>
      <c r="AK258" s="1854"/>
      <c r="AL258" s="1855"/>
      <c r="AM258" s="1855"/>
      <c r="AN258" s="1856"/>
      <c r="AO258" s="1783"/>
      <c r="AP258" s="1857"/>
      <c r="AQ258" s="1858"/>
      <c r="AR258" s="1859"/>
      <c r="AS258" s="2567" t="e">
        <f t="shared" si="97"/>
        <v>#DIV/0!</v>
      </c>
      <c r="AT258" s="2568" t="e">
        <f t="shared" si="98"/>
        <v>#DIV/0!</v>
      </c>
      <c r="AU258" s="2568" t="e">
        <f t="shared" si="99"/>
        <v>#DIV/0!</v>
      </c>
      <c r="AV258" s="2568" t="e">
        <f t="shared" si="100"/>
        <v>#DIV/0!</v>
      </c>
      <c r="AW258" s="2569" t="e">
        <f t="shared" si="101"/>
        <v>#DIV/0!</v>
      </c>
      <c r="AX258" s="2569" t="e">
        <f t="shared" si="102"/>
        <v>#DIV/0!</v>
      </c>
      <c r="AY258" s="2569" t="e">
        <f t="shared" si="103"/>
        <v>#DIV/0!</v>
      </c>
      <c r="AZ258" s="2569" t="e">
        <f t="shared" si="104"/>
        <v>#DIV/0!</v>
      </c>
      <c r="BA258" s="2570" t="e">
        <f t="shared" si="105"/>
        <v>#DIV/0!</v>
      </c>
      <c r="BB258" s="2570" t="e">
        <f t="shared" si="106"/>
        <v>#DIV/0!</v>
      </c>
      <c r="BC258" s="2570" t="e">
        <f t="shared" si="107"/>
        <v>#DIV/0!</v>
      </c>
      <c r="BD258" s="2570" t="e">
        <f t="shared" si="108"/>
        <v>#DIV/0!</v>
      </c>
      <c r="BE258" s="1864">
        <v>0.2</v>
      </c>
      <c r="BF258" s="1864">
        <v>0.8</v>
      </c>
      <c r="BG258" s="2570" t="e">
        <f t="shared" si="109"/>
        <v>#DIV/0!</v>
      </c>
      <c r="BH258" s="2570" t="e">
        <f t="shared" si="110"/>
        <v>#DIV/0!</v>
      </c>
      <c r="BI258" s="2570" t="e">
        <f t="shared" si="111"/>
        <v>#DIV/0!</v>
      </c>
      <c r="BJ258" s="2570" t="e">
        <f t="shared" si="179"/>
        <v>#DIV/0!</v>
      </c>
      <c r="BK258" s="2570" t="e">
        <f t="shared" si="179"/>
        <v>#DIV/0!</v>
      </c>
      <c r="BL258" s="2570" t="e">
        <f t="shared" si="113"/>
        <v>#DIV/0!</v>
      </c>
      <c r="BM258" s="2570" t="e">
        <f t="shared" si="114"/>
        <v>#DIV/0!</v>
      </c>
      <c r="BN258" s="2570" t="e">
        <f t="shared" si="115"/>
        <v>#DIV/0!</v>
      </c>
      <c r="BO258" s="2570" t="e">
        <f t="shared" si="180"/>
        <v>#DIV/0!</v>
      </c>
      <c r="BP258" s="2570" t="e">
        <f t="shared" si="180"/>
        <v>#DIV/0!</v>
      </c>
      <c r="BQ258" s="2570" t="e">
        <f t="shared" si="180"/>
        <v>#DIV/0!</v>
      </c>
      <c r="BR258" s="2570" t="e">
        <f t="shared" si="180"/>
        <v>#DIV/0!</v>
      </c>
      <c r="BS258" s="2556" t="e">
        <f t="shared" ref="BS258:BV258" si="183">AVERAGEIF(BO258:BO267,"&lt;&gt;#¡DIV/0!")</f>
        <v>#DIV/0!</v>
      </c>
      <c r="BT258" s="2556" t="e">
        <f t="shared" si="183"/>
        <v>#DIV/0!</v>
      </c>
      <c r="BU258" s="2556" t="e">
        <f t="shared" si="183"/>
        <v>#DIV/0!</v>
      </c>
      <c r="BV258" s="2556" t="e">
        <f t="shared" si="183"/>
        <v>#DIV/0!</v>
      </c>
      <c r="BW258" s="2557" t="e">
        <f>+C258*BS258</f>
        <v>#DIV/0!</v>
      </c>
      <c r="BX258" s="2557" t="e">
        <f>+C258*BT258</f>
        <v>#DIV/0!</v>
      </c>
      <c r="BY258" s="2557" t="e">
        <f>+C258*BU258</f>
        <v>#DIV/0!</v>
      </c>
      <c r="BZ258" s="2557" t="e">
        <f>+C258*BV258</f>
        <v>#DIV/0!</v>
      </c>
      <c r="CA258" s="2558" t="e">
        <f>SUM(BW258:BZ267)</f>
        <v>#DIV/0!</v>
      </c>
      <c r="CC258" s="1868" t="e">
        <f t="shared" ref="CC258:CF258" si="184">+Q258/$N$258</f>
        <v>#DIV/0!</v>
      </c>
      <c r="CD258" s="1869" t="e">
        <f t="shared" si="184"/>
        <v>#DIV/0!</v>
      </c>
      <c r="CE258" s="1869" t="e">
        <f t="shared" si="184"/>
        <v>#DIV/0!</v>
      </c>
      <c r="CF258" s="2348" t="e">
        <f t="shared" si="184"/>
        <v>#DIV/0!</v>
      </c>
      <c r="CG258" s="2349" t="e">
        <f>AVERAGE(CC258:CF267)</f>
        <v>#DIV/0!</v>
      </c>
    </row>
    <row r="259" spans="1:85" ht="15.75" customHeight="1">
      <c r="A259" s="2068"/>
      <c r="B259" s="2004"/>
      <c r="C259" s="2541"/>
      <c r="D259" s="2251"/>
      <c r="E259" s="2252"/>
      <c r="F259" s="1891"/>
      <c r="G259" s="1892"/>
      <c r="H259" s="2257"/>
      <c r="I259" s="2226"/>
      <c r="J259" s="2227"/>
      <c r="K259" s="2227"/>
      <c r="L259" s="2227"/>
      <c r="M259" s="3720"/>
      <c r="N259" s="1685"/>
      <c r="O259" s="1898"/>
      <c r="P259" s="1918"/>
      <c r="Q259" s="2073"/>
      <c r="R259" s="1901"/>
      <c r="S259" s="1901"/>
      <c r="T259" s="1902"/>
      <c r="U259" s="1802"/>
      <c r="V259" s="2234">
        <v>2</v>
      </c>
      <c r="W259" s="2502"/>
      <c r="X259" s="2552"/>
      <c r="Y259" s="2552"/>
      <c r="Z259" s="1891"/>
      <c r="AA259" s="1908"/>
      <c r="AB259" s="1908"/>
      <c r="AC259" s="1908"/>
      <c r="AD259" s="1909"/>
      <c r="AE259" s="1885"/>
      <c r="AF259" s="1932"/>
      <c r="AG259" s="1934"/>
      <c r="AH259" s="1934"/>
      <c r="AI259" s="1934"/>
      <c r="AJ259" s="1935"/>
      <c r="AK259" s="1914"/>
      <c r="AL259" s="1915"/>
      <c r="AM259" s="1915"/>
      <c r="AN259" s="1916"/>
      <c r="AO259" s="1783"/>
      <c r="AP259" s="1917"/>
      <c r="AQ259" s="1918"/>
      <c r="AR259" s="1859"/>
      <c r="AS259" s="1995" t="e">
        <f t="shared" si="97"/>
        <v>#DIV/0!</v>
      </c>
      <c r="AT259" s="1996" t="e">
        <f t="shared" si="98"/>
        <v>#DIV/0!</v>
      </c>
      <c r="AU259" s="1996" t="e">
        <f t="shared" si="99"/>
        <v>#DIV/0!</v>
      </c>
      <c r="AV259" s="1996" t="e">
        <f t="shared" si="100"/>
        <v>#DIV/0!</v>
      </c>
      <c r="AW259" s="2224" t="e">
        <f t="shared" si="101"/>
        <v>#DIV/0!</v>
      </c>
      <c r="AX259" s="2224" t="e">
        <f t="shared" si="102"/>
        <v>#DIV/0!</v>
      </c>
      <c r="AY259" s="2224" t="e">
        <f t="shared" si="103"/>
        <v>#DIV/0!</v>
      </c>
      <c r="AZ259" s="2224" t="e">
        <f t="shared" si="104"/>
        <v>#DIV/0!</v>
      </c>
      <c r="BA259" s="1999" t="e">
        <f t="shared" si="105"/>
        <v>#DIV/0!</v>
      </c>
      <c r="BB259" s="1999" t="e">
        <f t="shared" si="106"/>
        <v>#DIV/0!</v>
      </c>
      <c r="BC259" s="1999" t="e">
        <f t="shared" si="107"/>
        <v>#DIV/0!</v>
      </c>
      <c r="BD259" s="1999" t="e">
        <f t="shared" si="108"/>
        <v>#DIV/0!</v>
      </c>
      <c r="BE259" s="1923">
        <v>0.2</v>
      </c>
      <c r="BF259" s="1923">
        <v>0.8</v>
      </c>
      <c r="BG259" s="1999" t="e">
        <f t="shared" si="109"/>
        <v>#DIV/0!</v>
      </c>
      <c r="BH259" s="1999" t="e">
        <f t="shared" si="110"/>
        <v>#DIV/0!</v>
      </c>
      <c r="BI259" s="1999" t="e">
        <f t="shared" si="111"/>
        <v>#DIV/0!</v>
      </c>
      <c r="BJ259" s="1999" t="e">
        <f t="shared" si="179"/>
        <v>#DIV/0!</v>
      </c>
      <c r="BK259" s="1999" t="e">
        <f t="shared" si="179"/>
        <v>#DIV/0!</v>
      </c>
      <c r="BL259" s="1999" t="e">
        <f t="shared" si="113"/>
        <v>#DIV/0!</v>
      </c>
      <c r="BM259" s="1999" t="e">
        <f t="shared" si="114"/>
        <v>#DIV/0!</v>
      </c>
      <c r="BN259" s="1999" t="e">
        <f t="shared" si="115"/>
        <v>#DIV/0!</v>
      </c>
      <c r="BO259" s="1999" t="e">
        <f t="shared" si="180"/>
        <v>#DIV/0!</v>
      </c>
      <c r="BP259" s="1999" t="e">
        <f t="shared" si="180"/>
        <v>#DIV/0!</v>
      </c>
      <c r="BQ259" s="1999" t="e">
        <f t="shared" si="180"/>
        <v>#DIV/0!</v>
      </c>
      <c r="BR259" s="1999" t="e">
        <f t="shared" si="180"/>
        <v>#DIV/0!</v>
      </c>
      <c r="BS259" s="2560"/>
      <c r="BT259" s="2560"/>
      <c r="BU259" s="2560"/>
      <c r="BV259" s="2560"/>
      <c r="BW259" s="2561"/>
      <c r="BX259" s="2561"/>
      <c r="BY259" s="2561"/>
      <c r="BZ259" s="2561"/>
      <c r="CA259" s="2562"/>
      <c r="CC259" s="1926"/>
      <c r="CD259" s="1927"/>
      <c r="CE259" s="1927"/>
      <c r="CF259" s="2225"/>
      <c r="CG259" s="2002"/>
    </row>
    <row r="260" spans="1:85" ht="15.75" customHeight="1">
      <c r="A260" s="2068"/>
      <c r="B260" s="2004"/>
      <c r="C260" s="2541"/>
      <c r="D260" s="2251"/>
      <c r="E260" s="2252"/>
      <c r="F260" s="1891"/>
      <c r="G260" s="1892"/>
      <c r="H260" s="2257"/>
      <c r="I260" s="2226"/>
      <c r="J260" s="2227"/>
      <c r="K260" s="2227"/>
      <c r="L260" s="2227"/>
      <c r="M260" s="3720"/>
      <c r="N260" s="1685"/>
      <c r="O260" s="1898"/>
      <c r="P260" s="1918"/>
      <c r="Q260" s="2073"/>
      <c r="R260" s="1901"/>
      <c r="S260" s="1901"/>
      <c r="T260" s="1902"/>
      <c r="U260" s="1802"/>
      <c r="V260" s="2234">
        <v>3</v>
      </c>
      <c r="W260" s="2502"/>
      <c r="X260" s="2552"/>
      <c r="Y260" s="2552"/>
      <c r="Z260" s="1891"/>
      <c r="AA260" s="1908"/>
      <c r="AB260" s="1908"/>
      <c r="AC260" s="1908"/>
      <c r="AD260" s="1909"/>
      <c r="AE260" s="1885"/>
      <c r="AF260" s="1932"/>
      <c r="AG260" s="1934"/>
      <c r="AH260" s="1934"/>
      <c r="AI260" s="1934"/>
      <c r="AJ260" s="1935"/>
      <c r="AK260" s="1914"/>
      <c r="AL260" s="1915"/>
      <c r="AM260" s="1915"/>
      <c r="AN260" s="1916"/>
      <c r="AO260" s="1783"/>
      <c r="AP260" s="1917"/>
      <c r="AQ260" s="1918"/>
      <c r="AR260" s="1859"/>
      <c r="AS260" s="1995" t="e">
        <f t="shared" si="97"/>
        <v>#DIV/0!</v>
      </c>
      <c r="AT260" s="1996" t="e">
        <f t="shared" si="98"/>
        <v>#DIV/0!</v>
      </c>
      <c r="AU260" s="1996" t="e">
        <f t="shared" si="99"/>
        <v>#DIV/0!</v>
      </c>
      <c r="AV260" s="1996" t="e">
        <f t="shared" si="100"/>
        <v>#DIV/0!</v>
      </c>
      <c r="AW260" s="2224" t="e">
        <f t="shared" si="101"/>
        <v>#DIV/0!</v>
      </c>
      <c r="AX260" s="2224" t="e">
        <f t="shared" si="102"/>
        <v>#DIV/0!</v>
      </c>
      <c r="AY260" s="2224" t="e">
        <f t="shared" si="103"/>
        <v>#DIV/0!</v>
      </c>
      <c r="AZ260" s="2224" t="e">
        <f t="shared" si="104"/>
        <v>#DIV/0!</v>
      </c>
      <c r="BA260" s="1999" t="e">
        <f t="shared" si="105"/>
        <v>#DIV/0!</v>
      </c>
      <c r="BB260" s="1999" t="e">
        <f t="shared" si="106"/>
        <v>#DIV/0!</v>
      </c>
      <c r="BC260" s="1999" t="e">
        <f t="shared" si="107"/>
        <v>#DIV/0!</v>
      </c>
      <c r="BD260" s="1999" t="e">
        <f t="shared" si="108"/>
        <v>#DIV/0!</v>
      </c>
      <c r="BE260" s="1923">
        <v>0.2</v>
      </c>
      <c r="BF260" s="1923">
        <v>0.8</v>
      </c>
      <c r="BG260" s="1999" t="e">
        <f t="shared" si="109"/>
        <v>#DIV/0!</v>
      </c>
      <c r="BH260" s="1999" t="e">
        <f t="shared" si="110"/>
        <v>#DIV/0!</v>
      </c>
      <c r="BI260" s="1999" t="e">
        <f t="shared" si="111"/>
        <v>#DIV/0!</v>
      </c>
      <c r="BJ260" s="1999" t="e">
        <f t="shared" si="179"/>
        <v>#DIV/0!</v>
      </c>
      <c r="BK260" s="1999" t="e">
        <f t="shared" si="179"/>
        <v>#DIV/0!</v>
      </c>
      <c r="BL260" s="1999" t="e">
        <f t="shared" si="113"/>
        <v>#DIV/0!</v>
      </c>
      <c r="BM260" s="1999" t="e">
        <f t="shared" si="114"/>
        <v>#DIV/0!</v>
      </c>
      <c r="BN260" s="1999" t="e">
        <f t="shared" si="115"/>
        <v>#DIV/0!</v>
      </c>
      <c r="BO260" s="1999" t="e">
        <f t="shared" si="180"/>
        <v>#DIV/0!</v>
      </c>
      <c r="BP260" s="1999" t="e">
        <f t="shared" si="180"/>
        <v>#DIV/0!</v>
      </c>
      <c r="BQ260" s="1999" t="e">
        <f t="shared" si="180"/>
        <v>#DIV/0!</v>
      </c>
      <c r="BR260" s="1999" t="e">
        <f t="shared" si="180"/>
        <v>#DIV/0!</v>
      </c>
      <c r="BS260" s="2560"/>
      <c r="BT260" s="2560"/>
      <c r="BU260" s="2560"/>
      <c r="BV260" s="2560"/>
      <c r="BW260" s="2561"/>
      <c r="BX260" s="2561"/>
      <c r="BY260" s="2561"/>
      <c r="BZ260" s="2561"/>
      <c r="CA260" s="2562"/>
      <c r="CC260" s="1926"/>
      <c r="CD260" s="1927"/>
      <c r="CE260" s="1927"/>
      <c r="CF260" s="2225"/>
      <c r="CG260" s="2002"/>
    </row>
    <row r="261" spans="1:85" ht="15.75" customHeight="1">
      <c r="A261" s="2068"/>
      <c r="B261" s="2004"/>
      <c r="C261" s="2541"/>
      <c r="D261" s="2251"/>
      <c r="E261" s="2252"/>
      <c r="F261" s="1891"/>
      <c r="G261" s="1892"/>
      <c r="H261" s="2257"/>
      <c r="I261" s="2226"/>
      <c r="J261" s="2227"/>
      <c r="K261" s="2227"/>
      <c r="L261" s="2227"/>
      <c r="M261" s="3720"/>
      <c r="N261" s="1685"/>
      <c r="O261" s="1898"/>
      <c r="P261" s="1918"/>
      <c r="Q261" s="2073"/>
      <c r="R261" s="1901"/>
      <c r="S261" s="1901"/>
      <c r="T261" s="1902"/>
      <c r="U261" s="1802"/>
      <c r="V261" s="2234">
        <v>4</v>
      </c>
      <c r="W261" s="2502"/>
      <c r="X261" s="2552"/>
      <c r="Y261" s="2552"/>
      <c r="Z261" s="1891"/>
      <c r="AA261" s="1908"/>
      <c r="AB261" s="1908"/>
      <c r="AC261" s="1908"/>
      <c r="AD261" s="1909"/>
      <c r="AE261" s="1885"/>
      <c r="AF261" s="1932"/>
      <c r="AG261" s="1934"/>
      <c r="AH261" s="1934"/>
      <c r="AI261" s="1934"/>
      <c r="AJ261" s="1935"/>
      <c r="AK261" s="1914"/>
      <c r="AL261" s="1915"/>
      <c r="AM261" s="1915"/>
      <c r="AN261" s="1916"/>
      <c r="AO261" s="1783"/>
      <c r="AP261" s="1917"/>
      <c r="AQ261" s="1918"/>
      <c r="AR261" s="1859"/>
      <c r="AS261" s="1995" t="e">
        <f t="shared" si="97"/>
        <v>#DIV/0!</v>
      </c>
      <c r="AT261" s="1996" t="e">
        <f t="shared" si="98"/>
        <v>#DIV/0!</v>
      </c>
      <c r="AU261" s="1996" t="e">
        <f t="shared" si="99"/>
        <v>#DIV/0!</v>
      </c>
      <c r="AV261" s="1996" t="e">
        <f t="shared" si="100"/>
        <v>#DIV/0!</v>
      </c>
      <c r="AW261" s="2224" t="e">
        <f t="shared" si="101"/>
        <v>#DIV/0!</v>
      </c>
      <c r="AX261" s="2224" t="e">
        <f t="shared" si="102"/>
        <v>#DIV/0!</v>
      </c>
      <c r="AY261" s="2224" t="e">
        <f t="shared" si="103"/>
        <v>#DIV/0!</v>
      </c>
      <c r="AZ261" s="2224" t="e">
        <f t="shared" si="104"/>
        <v>#DIV/0!</v>
      </c>
      <c r="BA261" s="1999" t="e">
        <f t="shared" si="105"/>
        <v>#DIV/0!</v>
      </c>
      <c r="BB261" s="1999" t="e">
        <f t="shared" si="106"/>
        <v>#DIV/0!</v>
      </c>
      <c r="BC261" s="1999" t="e">
        <f t="shared" si="107"/>
        <v>#DIV/0!</v>
      </c>
      <c r="BD261" s="1999" t="e">
        <f t="shared" si="108"/>
        <v>#DIV/0!</v>
      </c>
      <c r="BE261" s="1923">
        <v>0.2</v>
      </c>
      <c r="BF261" s="1923">
        <v>0.8</v>
      </c>
      <c r="BG261" s="1999" t="e">
        <f t="shared" si="109"/>
        <v>#DIV/0!</v>
      </c>
      <c r="BH261" s="1999" t="e">
        <f t="shared" si="110"/>
        <v>#DIV/0!</v>
      </c>
      <c r="BI261" s="1999" t="e">
        <f t="shared" si="111"/>
        <v>#DIV/0!</v>
      </c>
      <c r="BJ261" s="1999" t="e">
        <f t="shared" si="179"/>
        <v>#DIV/0!</v>
      </c>
      <c r="BK261" s="1999" t="e">
        <f t="shared" si="179"/>
        <v>#DIV/0!</v>
      </c>
      <c r="BL261" s="1999" t="e">
        <f t="shared" si="113"/>
        <v>#DIV/0!</v>
      </c>
      <c r="BM261" s="1999" t="e">
        <f t="shared" si="114"/>
        <v>#DIV/0!</v>
      </c>
      <c r="BN261" s="1999" t="e">
        <f t="shared" si="115"/>
        <v>#DIV/0!</v>
      </c>
      <c r="BO261" s="1999" t="e">
        <f t="shared" si="180"/>
        <v>#DIV/0!</v>
      </c>
      <c r="BP261" s="1999" t="e">
        <f t="shared" si="180"/>
        <v>#DIV/0!</v>
      </c>
      <c r="BQ261" s="1999" t="e">
        <f t="shared" si="180"/>
        <v>#DIV/0!</v>
      </c>
      <c r="BR261" s="1999" t="e">
        <f t="shared" si="180"/>
        <v>#DIV/0!</v>
      </c>
      <c r="BS261" s="2560"/>
      <c r="BT261" s="2560"/>
      <c r="BU261" s="2560"/>
      <c r="BV261" s="2560"/>
      <c r="BW261" s="2561"/>
      <c r="BX261" s="2561"/>
      <c r="BY261" s="2561"/>
      <c r="BZ261" s="2561"/>
      <c r="CA261" s="2562"/>
      <c r="CC261" s="1926"/>
      <c r="CD261" s="1927"/>
      <c r="CE261" s="1927"/>
      <c r="CF261" s="2225"/>
      <c r="CG261" s="2002"/>
    </row>
    <row r="262" spans="1:85" ht="15.75" customHeight="1">
      <c r="A262" s="2068"/>
      <c r="B262" s="2004"/>
      <c r="C262" s="2541"/>
      <c r="D262" s="2251"/>
      <c r="E262" s="2252"/>
      <c r="F262" s="1891"/>
      <c r="G262" s="1892"/>
      <c r="H262" s="2257"/>
      <c r="I262" s="2226"/>
      <c r="J262" s="2227"/>
      <c r="K262" s="2227"/>
      <c r="L262" s="2227"/>
      <c r="M262" s="3720"/>
      <c r="N262" s="1685"/>
      <c r="O262" s="1898"/>
      <c r="P262" s="1918"/>
      <c r="Q262" s="2073"/>
      <c r="R262" s="1901"/>
      <c r="S262" s="1901"/>
      <c r="T262" s="1902"/>
      <c r="U262" s="1802"/>
      <c r="V262" s="2234">
        <v>5</v>
      </c>
      <c r="W262" s="2502"/>
      <c r="X262" s="2552"/>
      <c r="Y262" s="2552"/>
      <c r="Z262" s="1891"/>
      <c r="AA262" s="1908"/>
      <c r="AB262" s="1908"/>
      <c r="AC262" s="1908"/>
      <c r="AD262" s="1909"/>
      <c r="AE262" s="1885"/>
      <c r="AF262" s="1932"/>
      <c r="AG262" s="1934"/>
      <c r="AH262" s="1934"/>
      <c r="AI262" s="1934"/>
      <c r="AJ262" s="1935"/>
      <c r="AK262" s="1914"/>
      <c r="AL262" s="1915"/>
      <c r="AM262" s="1915"/>
      <c r="AN262" s="1916"/>
      <c r="AO262" s="1783"/>
      <c r="AP262" s="1917"/>
      <c r="AQ262" s="1918"/>
      <c r="AR262" s="1859"/>
      <c r="AS262" s="1995" t="e">
        <f t="shared" si="97"/>
        <v>#DIV/0!</v>
      </c>
      <c r="AT262" s="1996" t="e">
        <f t="shared" si="98"/>
        <v>#DIV/0!</v>
      </c>
      <c r="AU262" s="1996" t="e">
        <f t="shared" si="99"/>
        <v>#DIV/0!</v>
      </c>
      <c r="AV262" s="1996" t="e">
        <f t="shared" si="100"/>
        <v>#DIV/0!</v>
      </c>
      <c r="AW262" s="2224" t="e">
        <f t="shared" si="101"/>
        <v>#DIV/0!</v>
      </c>
      <c r="AX262" s="2224" t="e">
        <f t="shared" si="102"/>
        <v>#DIV/0!</v>
      </c>
      <c r="AY262" s="2224" t="e">
        <f t="shared" si="103"/>
        <v>#DIV/0!</v>
      </c>
      <c r="AZ262" s="2224" t="e">
        <f t="shared" si="104"/>
        <v>#DIV/0!</v>
      </c>
      <c r="BA262" s="1999" t="e">
        <f t="shared" si="105"/>
        <v>#DIV/0!</v>
      </c>
      <c r="BB262" s="1999" t="e">
        <f t="shared" si="106"/>
        <v>#DIV/0!</v>
      </c>
      <c r="BC262" s="1999" t="e">
        <f t="shared" si="107"/>
        <v>#DIV/0!</v>
      </c>
      <c r="BD262" s="1999" t="e">
        <f t="shared" si="108"/>
        <v>#DIV/0!</v>
      </c>
      <c r="BE262" s="1923">
        <v>0.2</v>
      </c>
      <c r="BF262" s="1923">
        <v>0.8</v>
      </c>
      <c r="BG262" s="1999" t="e">
        <f t="shared" si="109"/>
        <v>#DIV/0!</v>
      </c>
      <c r="BH262" s="1999" t="e">
        <f t="shared" si="110"/>
        <v>#DIV/0!</v>
      </c>
      <c r="BI262" s="1999" t="e">
        <f t="shared" si="111"/>
        <v>#DIV/0!</v>
      </c>
      <c r="BJ262" s="1999" t="e">
        <f t="shared" ref="BJ262:BK267" si="185">+AZ262*BE262</f>
        <v>#DIV/0!</v>
      </c>
      <c r="BK262" s="1999" t="e">
        <f t="shared" si="185"/>
        <v>#DIV/0!</v>
      </c>
      <c r="BL262" s="1999" t="e">
        <f t="shared" si="113"/>
        <v>#DIV/0!</v>
      </c>
      <c r="BM262" s="1999" t="e">
        <f t="shared" si="114"/>
        <v>#DIV/0!</v>
      </c>
      <c r="BN262" s="1999" t="e">
        <f t="shared" si="115"/>
        <v>#DIV/0!</v>
      </c>
      <c r="BO262" s="1999" t="e">
        <f t="shared" ref="BO262:BR267" si="186">+BG262+BK262</f>
        <v>#DIV/0!</v>
      </c>
      <c r="BP262" s="1999" t="e">
        <f t="shared" si="186"/>
        <v>#DIV/0!</v>
      </c>
      <c r="BQ262" s="1999" t="e">
        <f t="shared" si="186"/>
        <v>#DIV/0!</v>
      </c>
      <c r="BR262" s="1999" t="e">
        <f t="shared" si="186"/>
        <v>#DIV/0!</v>
      </c>
      <c r="BS262" s="2560"/>
      <c r="BT262" s="2560"/>
      <c r="BU262" s="2560"/>
      <c r="BV262" s="2560"/>
      <c r="BW262" s="2561"/>
      <c r="BX262" s="2561"/>
      <c r="BY262" s="2561"/>
      <c r="BZ262" s="2561"/>
      <c r="CA262" s="2562"/>
      <c r="CC262" s="1926"/>
      <c r="CD262" s="1927"/>
      <c r="CE262" s="1927"/>
      <c r="CF262" s="2225"/>
      <c r="CG262" s="2002"/>
    </row>
    <row r="263" spans="1:85" ht="15.75" customHeight="1">
      <c r="A263" s="2068"/>
      <c r="B263" s="2004"/>
      <c r="C263" s="2541"/>
      <c r="D263" s="2251"/>
      <c r="E263" s="2252"/>
      <c r="F263" s="1891"/>
      <c r="G263" s="1892"/>
      <c r="H263" s="2257"/>
      <c r="I263" s="2226"/>
      <c r="J263" s="2227"/>
      <c r="K263" s="2227"/>
      <c r="L263" s="2227"/>
      <c r="M263" s="3720"/>
      <c r="N263" s="1685"/>
      <c r="O263" s="1898"/>
      <c r="P263" s="1918"/>
      <c r="Q263" s="2073"/>
      <c r="R263" s="1901"/>
      <c r="S263" s="1901"/>
      <c r="T263" s="1902"/>
      <c r="U263" s="1802"/>
      <c r="V263" s="2234">
        <v>6</v>
      </c>
      <c r="W263" s="2502"/>
      <c r="X263" s="2552"/>
      <c r="Y263" s="2552"/>
      <c r="Z263" s="1891"/>
      <c r="AA263" s="1908"/>
      <c r="AB263" s="1908"/>
      <c r="AC263" s="1908"/>
      <c r="AD263" s="1909"/>
      <c r="AE263" s="1885"/>
      <c r="AF263" s="1932"/>
      <c r="AG263" s="1934"/>
      <c r="AH263" s="1934"/>
      <c r="AI263" s="1934"/>
      <c r="AJ263" s="1935"/>
      <c r="AK263" s="1914"/>
      <c r="AL263" s="1915"/>
      <c r="AM263" s="1915"/>
      <c r="AN263" s="1916"/>
      <c r="AO263" s="1783"/>
      <c r="AP263" s="1917"/>
      <c r="AQ263" s="1918"/>
      <c r="AR263" s="1859"/>
      <c r="AS263" s="1995" t="e">
        <f t="shared" si="97"/>
        <v>#DIV/0!</v>
      </c>
      <c r="AT263" s="1996" t="e">
        <f t="shared" si="98"/>
        <v>#DIV/0!</v>
      </c>
      <c r="AU263" s="1996" t="e">
        <f t="shared" si="99"/>
        <v>#DIV/0!</v>
      </c>
      <c r="AV263" s="1996" t="e">
        <f t="shared" si="100"/>
        <v>#DIV/0!</v>
      </c>
      <c r="AW263" s="2224" t="e">
        <f t="shared" si="101"/>
        <v>#DIV/0!</v>
      </c>
      <c r="AX263" s="2224" t="e">
        <f t="shared" si="102"/>
        <v>#DIV/0!</v>
      </c>
      <c r="AY263" s="2224" t="e">
        <f t="shared" si="103"/>
        <v>#DIV/0!</v>
      </c>
      <c r="AZ263" s="2224" t="e">
        <f t="shared" si="104"/>
        <v>#DIV/0!</v>
      </c>
      <c r="BA263" s="1999" t="e">
        <f t="shared" si="105"/>
        <v>#DIV/0!</v>
      </c>
      <c r="BB263" s="1999" t="e">
        <f t="shared" si="106"/>
        <v>#DIV/0!</v>
      </c>
      <c r="BC263" s="1999" t="e">
        <f t="shared" si="107"/>
        <v>#DIV/0!</v>
      </c>
      <c r="BD263" s="1999" t="e">
        <f t="shared" si="108"/>
        <v>#DIV/0!</v>
      </c>
      <c r="BE263" s="1923">
        <v>0.2</v>
      </c>
      <c r="BF263" s="1923">
        <v>0.8</v>
      </c>
      <c r="BG263" s="1999" t="e">
        <f t="shared" si="109"/>
        <v>#DIV/0!</v>
      </c>
      <c r="BH263" s="1999" t="e">
        <f t="shared" si="110"/>
        <v>#DIV/0!</v>
      </c>
      <c r="BI263" s="1999" t="e">
        <f t="shared" si="111"/>
        <v>#DIV/0!</v>
      </c>
      <c r="BJ263" s="1999" t="e">
        <f t="shared" si="185"/>
        <v>#DIV/0!</v>
      </c>
      <c r="BK263" s="1999" t="e">
        <f t="shared" si="185"/>
        <v>#DIV/0!</v>
      </c>
      <c r="BL263" s="1999" t="e">
        <f t="shared" si="113"/>
        <v>#DIV/0!</v>
      </c>
      <c r="BM263" s="1999" t="e">
        <f t="shared" si="114"/>
        <v>#DIV/0!</v>
      </c>
      <c r="BN263" s="1999" t="e">
        <f t="shared" si="115"/>
        <v>#DIV/0!</v>
      </c>
      <c r="BO263" s="1999" t="e">
        <f t="shared" si="186"/>
        <v>#DIV/0!</v>
      </c>
      <c r="BP263" s="1999" t="e">
        <f t="shared" si="186"/>
        <v>#DIV/0!</v>
      </c>
      <c r="BQ263" s="1999" t="e">
        <f t="shared" si="186"/>
        <v>#DIV/0!</v>
      </c>
      <c r="BR263" s="1999" t="e">
        <f t="shared" si="186"/>
        <v>#DIV/0!</v>
      </c>
      <c r="BS263" s="2560"/>
      <c r="BT263" s="2560"/>
      <c r="BU263" s="2560"/>
      <c r="BV263" s="2560"/>
      <c r="BW263" s="2561"/>
      <c r="BX263" s="2561"/>
      <c r="BY263" s="2561"/>
      <c r="BZ263" s="2561"/>
      <c r="CA263" s="2562"/>
      <c r="CC263" s="1926"/>
      <c r="CD263" s="1927"/>
      <c r="CE263" s="1927"/>
      <c r="CF263" s="2225"/>
      <c r="CG263" s="2002"/>
    </row>
    <row r="264" spans="1:85" ht="15.75" customHeight="1">
      <c r="A264" s="2068"/>
      <c r="B264" s="2004"/>
      <c r="C264" s="2541"/>
      <c r="D264" s="2251"/>
      <c r="E264" s="2252"/>
      <c r="F264" s="1891"/>
      <c r="G264" s="1892"/>
      <c r="H264" s="2257"/>
      <c r="I264" s="2226"/>
      <c r="J264" s="2227"/>
      <c r="K264" s="2227"/>
      <c r="L264" s="2227"/>
      <c r="M264" s="3720"/>
      <c r="N264" s="1685"/>
      <c r="O264" s="1898"/>
      <c r="P264" s="1918"/>
      <c r="Q264" s="2073"/>
      <c r="R264" s="1901"/>
      <c r="S264" s="1901"/>
      <c r="T264" s="1902"/>
      <c r="U264" s="1802"/>
      <c r="V264" s="2234">
        <v>7</v>
      </c>
      <c r="W264" s="2502"/>
      <c r="X264" s="2552"/>
      <c r="Y264" s="2552"/>
      <c r="Z264" s="1891"/>
      <c r="AA264" s="1908"/>
      <c r="AB264" s="1908"/>
      <c r="AC264" s="1908"/>
      <c r="AD264" s="1909"/>
      <c r="AE264" s="1885"/>
      <c r="AF264" s="1932"/>
      <c r="AG264" s="1934"/>
      <c r="AH264" s="1934"/>
      <c r="AI264" s="1934"/>
      <c r="AJ264" s="1935"/>
      <c r="AK264" s="1914"/>
      <c r="AL264" s="1915"/>
      <c r="AM264" s="1915"/>
      <c r="AN264" s="1916"/>
      <c r="AO264" s="1783"/>
      <c r="AP264" s="1917"/>
      <c r="AQ264" s="1918"/>
      <c r="AR264" s="1859"/>
      <c r="AS264" s="1995" t="e">
        <f t="shared" si="97"/>
        <v>#DIV/0!</v>
      </c>
      <c r="AT264" s="1996" t="e">
        <f t="shared" si="98"/>
        <v>#DIV/0!</v>
      </c>
      <c r="AU264" s="1996" t="e">
        <f t="shared" si="99"/>
        <v>#DIV/0!</v>
      </c>
      <c r="AV264" s="1996" t="e">
        <f t="shared" si="100"/>
        <v>#DIV/0!</v>
      </c>
      <c r="AW264" s="2224" t="e">
        <f t="shared" si="101"/>
        <v>#DIV/0!</v>
      </c>
      <c r="AX264" s="2224" t="e">
        <f t="shared" si="102"/>
        <v>#DIV/0!</v>
      </c>
      <c r="AY264" s="2224" t="e">
        <f t="shared" si="103"/>
        <v>#DIV/0!</v>
      </c>
      <c r="AZ264" s="2224" t="e">
        <f t="shared" si="104"/>
        <v>#DIV/0!</v>
      </c>
      <c r="BA264" s="1999" t="e">
        <f t="shared" si="105"/>
        <v>#DIV/0!</v>
      </c>
      <c r="BB264" s="1999" t="e">
        <f t="shared" si="106"/>
        <v>#DIV/0!</v>
      </c>
      <c r="BC264" s="1999" t="e">
        <f t="shared" si="107"/>
        <v>#DIV/0!</v>
      </c>
      <c r="BD264" s="1999" t="e">
        <f t="shared" si="108"/>
        <v>#DIV/0!</v>
      </c>
      <c r="BE264" s="1923">
        <v>0.2</v>
      </c>
      <c r="BF264" s="1923">
        <v>0.8</v>
      </c>
      <c r="BG264" s="1999" t="e">
        <f t="shared" si="109"/>
        <v>#DIV/0!</v>
      </c>
      <c r="BH264" s="1999" t="e">
        <f t="shared" si="110"/>
        <v>#DIV/0!</v>
      </c>
      <c r="BI264" s="1999" t="e">
        <f t="shared" si="111"/>
        <v>#DIV/0!</v>
      </c>
      <c r="BJ264" s="1999" t="e">
        <f t="shared" si="185"/>
        <v>#DIV/0!</v>
      </c>
      <c r="BK264" s="1999" t="e">
        <f t="shared" si="185"/>
        <v>#DIV/0!</v>
      </c>
      <c r="BL264" s="1999" t="e">
        <f t="shared" si="113"/>
        <v>#DIV/0!</v>
      </c>
      <c r="BM264" s="1999" t="e">
        <f t="shared" si="114"/>
        <v>#DIV/0!</v>
      </c>
      <c r="BN264" s="1999" t="e">
        <f t="shared" si="115"/>
        <v>#DIV/0!</v>
      </c>
      <c r="BO264" s="1999" t="e">
        <f t="shared" si="186"/>
        <v>#DIV/0!</v>
      </c>
      <c r="BP264" s="1999" t="e">
        <f t="shared" si="186"/>
        <v>#DIV/0!</v>
      </c>
      <c r="BQ264" s="1999" t="e">
        <f t="shared" si="186"/>
        <v>#DIV/0!</v>
      </c>
      <c r="BR264" s="1999" t="e">
        <f t="shared" si="186"/>
        <v>#DIV/0!</v>
      </c>
      <c r="BS264" s="2560"/>
      <c r="BT264" s="2560"/>
      <c r="BU264" s="2560"/>
      <c r="BV264" s="2560"/>
      <c r="BW264" s="2561"/>
      <c r="BX264" s="2561"/>
      <c r="BY264" s="2561"/>
      <c r="BZ264" s="2561"/>
      <c r="CA264" s="2562"/>
      <c r="CC264" s="1926"/>
      <c r="CD264" s="1927"/>
      <c r="CE264" s="1927"/>
      <c r="CF264" s="2225"/>
      <c r="CG264" s="2002"/>
    </row>
    <row r="265" spans="1:85" ht="15.75" customHeight="1">
      <c r="A265" s="2068"/>
      <c r="B265" s="2004"/>
      <c r="C265" s="2541"/>
      <c r="D265" s="2251"/>
      <c r="E265" s="2252"/>
      <c r="F265" s="1891"/>
      <c r="G265" s="1892"/>
      <c r="H265" s="2257"/>
      <c r="I265" s="2226"/>
      <c r="J265" s="2227"/>
      <c r="K265" s="2227"/>
      <c r="L265" s="2227"/>
      <c r="M265" s="3720"/>
      <c r="N265" s="1685"/>
      <c r="O265" s="1898"/>
      <c r="P265" s="1918"/>
      <c r="Q265" s="2073"/>
      <c r="R265" s="1901"/>
      <c r="S265" s="1901"/>
      <c r="T265" s="1902"/>
      <c r="U265" s="1802"/>
      <c r="V265" s="2234">
        <v>8</v>
      </c>
      <c r="W265" s="2502"/>
      <c r="X265" s="2552"/>
      <c r="Y265" s="2552"/>
      <c r="Z265" s="1891"/>
      <c r="AA265" s="1908"/>
      <c r="AB265" s="1908"/>
      <c r="AC265" s="1908"/>
      <c r="AD265" s="1909"/>
      <c r="AE265" s="1885"/>
      <c r="AF265" s="1932"/>
      <c r="AG265" s="1934"/>
      <c r="AH265" s="1934"/>
      <c r="AI265" s="1934"/>
      <c r="AJ265" s="1935"/>
      <c r="AK265" s="1914"/>
      <c r="AL265" s="1915"/>
      <c r="AM265" s="1915"/>
      <c r="AN265" s="1916"/>
      <c r="AO265" s="1783"/>
      <c r="AP265" s="1917"/>
      <c r="AQ265" s="1918"/>
      <c r="AR265" s="1859"/>
      <c r="AS265" s="1995" t="e">
        <f t="shared" si="97"/>
        <v>#DIV/0!</v>
      </c>
      <c r="AT265" s="1996" t="e">
        <f t="shared" si="98"/>
        <v>#DIV/0!</v>
      </c>
      <c r="AU265" s="1996" t="e">
        <f t="shared" si="99"/>
        <v>#DIV/0!</v>
      </c>
      <c r="AV265" s="1996" t="e">
        <f t="shared" si="100"/>
        <v>#DIV/0!</v>
      </c>
      <c r="AW265" s="2224" t="e">
        <f t="shared" si="101"/>
        <v>#DIV/0!</v>
      </c>
      <c r="AX265" s="2224" t="e">
        <f t="shared" si="102"/>
        <v>#DIV/0!</v>
      </c>
      <c r="AY265" s="2224" t="e">
        <f t="shared" si="103"/>
        <v>#DIV/0!</v>
      </c>
      <c r="AZ265" s="2224" t="e">
        <f t="shared" si="104"/>
        <v>#DIV/0!</v>
      </c>
      <c r="BA265" s="1999" t="e">
        <f t="shared" si="105"/>
        <v>#DIV/0!</v>
      </c>
      <c r="BB265" s="1999" t="e">
        <f t="shared" si="106"/>
        <v>#DIV/0!</v>
      </c>
      <c r="BC265" s="1999" t="e">
        <f t="shared" si="107"/>
        <v>#DIV/0!</v>
      </c>
      <c r="BD265" s="1999" t="e">
        <f t="shared" si="108"/>
        <v>#DIV/0!</v>
      </c>
      <c r="BE265" s="1923">
        <v>0.2</v>
      </c>
      <c r="BF265" s="1923">
        <v>0.8</v>
      </c>
      <c r="BG265" s="1999" t="e">
        <f t="shared" si="109"/>
        <v>#DIV/0!</v>
      </c>
      <c r="BH265" s="1999" t="e">
        <f t="shared" si="110"/>
        <v>#DIV/0!</v>
      </c>
      <c r="BI265" s="1999" t="e">
        <f t="shared" si="111"/>
        <v>#DIV/0!</v>
      </c>
      <c r="BJ265" s="1999" t="e">
        <f t="shared" si="185"/>
        <v>#DIV/0!</v>
      </c>
      <c r="BK265" s="1999" t="e">
        <f t="shared" si="185"/>
        <v>#DIV/0!</v>
      </c>
      <c r="BL265" s="1999" t="e">
        <f t="shared" si="113"/>
        <v>#DIV/0!</v>
      </c>
      <c r="BM265" s="1999" t="e">
        <f t="shared" si="114"/>
        <v>#DIV/0!</v>
      </c>
      <c r="BN265" s="1999" t="e">
        <f t="shared" si="115"/>
        <v>#DIV/0!</v>
      </c>
      <c r="BO265" s="1999" t="e">
        <f t="shared" si="186"/>
        <v>#DIV/0!</v>
      </c>
      <c r="BP265" s="1999" t="e">
        <f t="shared" si="186"/>
        <v>#DIV/0!</v>
      </c>
      <c r="BQ265" s="1999" t="e">
        <f t="shared" si="186"/>
        <v>#DIV/0!</v>
      </c>
      <c r="BR265" s="1999" t="e">
        <f t="shared" si="186"/>
        <v>#DIV/0!</v>
      </c>
      <c r="BS265" s="2560"/>
      <c r="BT265" s="2560"/>
      <c r="BU265" s="2560"/>
      <c r="BV265" s="2560"/>
      <c r="BW265" s="2561"/>
      <c r="BX265" s="2561"/>
      <c r="BY265" s="2561"/>
      <c r="BZ265" s="2561"/>
      <c r="CA265" s="2562"/>
      <c r="CC265" s="1926"/>
      <c r="CD265" s="1927"/>
      <c r="CE265" s="1927"/>
      <c r="CF265" s="2225"/>
      <c r="CG265" s="2002"/>
    </row>
    <row r="266" spans="1:85" ht="15.75" customHeight="1">
      <c r="A266" s="2068"/>
      <c r="B266" s="2004"/>
      <c r="C266" s="2541"/>
      <c r="D266" s="2251"/>
      <c r="E266" s="2252"/>
      <c r="F266" s="1891"/>
      <c r="G266" s="1892"/>
      <c r="H266" s="2257"/>
      <c r="I266" s="2226"/>
      <c r="J266" s="2227"/>
      <c r="K266" s="2227"/>
      <c r="L266" s="2227"/>
      <c r="M266" s="3720"/>
      <c r="N266" s="1685"/>
      <c r="O266" s="1898"/>
      <c r="P266" s="1918"/>
      <c r="Q266" s="2073"/>
      <c r="R266" s="1901"/>
      <c r="S266" s="1901"/>
      <c r="T266" s="1902"/>
      <c r="U266" s="1802"/>
      <c r="V266" s="2234">
        <v>9</v>
      </c>
      <c r="W266" s="2502"/>
      <c r="X266" s="2552"/>
      <c r="Y266" s="2552"/>
      <c r="Z266" s="1891"/>
      <c r="AA266" s="1908"/>
      <c r="AB266" s="1908"/>
      <c r="AC266" s="1908"/>
      <c r="AD266" s="1909"/>
      <c r="AE266" s="1885"/>
      <c r="AF266" s="1932"/>
      <c r="AG266" s="1934"/>
      <c r="AH266" s="1934"/>
      <c r="AI266" s="1934"/>
      <c r="AJ266" s="1935"/>
      <c r="AK266" s="1914"/>
      <c r="AL266" s="1915"/>
      <c r="AM266" s="1915"/>
      <c r="AN266" s="1916"/>
      <c r="AO266" s="1783"/>
      <c r="AP266" s="1917"/>
      <c r="AQ266" s="1918"/>
      <c r="AR266" s="1859"/>
      <c r="AS266" s="1995" t="e">
        <f t="shared" si="97"/>
        <v>#DIV/0!</v>
      </c>
      <c r="AT266" s="1996" t="e">
        <f t="shared" si="98"/>
        <v>#DIV/0!</v>
      </c>
      <c r="AU266" s="1996" t="e">
        <f t="shared" si="99"/>
        <v>#DIV/0!</v>
      </c>
      <c r="AV266" s="1996" t="e">
        <f t="shared" si="100"/>
        <v>#DIV/0!</v>
      </c>
      <c r="AW266" s="2224" t="e">
        <f t="shared" si="101"/>
        <v>#DIV/0!</v>
      </c>
      <c r="AX266" s="2224" t="e">
        <f t="shared" si="102"/>
        <v>#DIV/0!</v>
      </c>
      <c r="AY266" s="2224" t="e">
        <f t="shared" si="103"/>
        <v>#DIV/0!</v>
      </c>
      <c r="AZ266" s="2224" t="e">
        <f t="shared" si="104"/>
        <v>#DIV/0!</v>
      </c>
      <c r="BA266" s="1999" t="e">
        <f t="shared" si="105"/>
        <v>#DIV/0!</v>
      </c>
      <c r="BB266" s="1999" t="e">
        <f t="shared" si="106"/>
        <v>#DIV/0!</v>
      </c>
      <c r="BC266" s="1999" t="e">
        <f t="shared" si="107"/>
        <v>#DIV/0!</v>
      </c>
      <c r="BD266" s="1999" t="e">
        <f t="shared" si="108"/>
        <v>#DIV/0!</v>
      </c>
      <c r="BE266" s="1923">
        <v>0.2</v>
      </c>
      <c r="BF266" s="1923">
        <v>0.8</v>
      </c>
      <c r="BG266" s="1999" t="e">
        <f t="shared" si="109"/>
        <v>#DIV/0!</v>
      </c>
      <c r="BH266" s="1999" t="e">
        <f t="shared" si="110"/>
        <v>#DIV/0!</v>
      </c>
      <c r="BI266" s="1999" t="e">
        <f t="shared" si="111"/>
        <v>#DIV/0!</v>
      </c>
      <c r="BJ266" s="1999" t="e">
        <f t="shared" si="185"/>
        <v>#DIV/0!</v>
      </c>
      <c r="BK266" s="1999" t="e">
        <f t="shared" si="185"/>
        <v>#DIV/0!</v>
      </c>
      <c r="BL266" s="1999" t="e">
        <f t="shared" si="113"/>
        <v>#DIV/0!</v>
      </c>
      <c r="BM266" s="1999" t="e">
        <f t="shared" si="114"/>
        <v>#DIV/0!</v>
      </c>
      <c r="BN266" s="1999" t="e">
        <f t="shared" si="115"/>
        <v>#DIV/0!</v>
      </c>
      <c r="BO266" s="1999" t="e">
        <f t="shared" si="186"/>
        <v>#DIV/0!</v>
      </c>
      <c r="BP266" s="1999" t="e">
        <f t="shared" si="186"/>
        <v>#DIV/0!</v>
      </c>
      <c r="BQ266" s="1999" t="e">
        <f t="shared" si="186"/>
        <v>#DIV/0!</v>
      </c>
      <c r="BR266" s="1999" t="e">
        <f t="shared" si="186"/>
        <v>#DIV/0!</v>
      </c>
      <c r="BS266" s="2560"/>
      <c r="BT266" s="2560"/>
      <c r="BU266" s="2560"/>
      <c r="BV266" s="2560"/>
      <c r="BW266" s="2561"/>
      <c r="BX266" s="2561"/>
      <c r="BY266" s="2561"/>
      <c r="BZ266" s="2561"/>
      <c r="CA266" s="2562"/>
      <c r="CC266" s="1926"/>
      <c r="CD266" s="1927"/>
      <c r="CE266" s="1927"/>
      <c r="CF266" s="2225"/>
      <c r="CG266" s="2002"/>
    </row>
    <row r="267" spans="1:85" ht="15.75" customHeight="1" thickBot="1">
      <c r="A267" s="2528"/>
      <c r="B267" s="2543"/>
      <c r="C267" s="2544"/>
      <c r="D267" s="2571"/>
      <c r="E267" s="2572"/>
      <c r="F267" s="2352"/>
      <c r="G267" s="2353"/>
      <c r="H267" s="3280"/>
      <c r="I267" s="2392"/>
      <c r="J267" s="2393"/>
      <c r="K267" s="2393"/>
      <c r="L267" s="2393"/>
      <c r="M267" s="2578"/>
      <c r="N267" s="2394"/>
      <c r="O267" s="2359"/>
      <c r="P267" s="2360"/>
      <c r="Q267" s="2361"/>
      <c r="R267" s="2362"/>
      <c r="S267" s="2362"/>
      <c r="T267" s="2363"/>
      <c r="U267" s="1802"/>
      <c r="V267" s="2533">
        <v>10</v>
      </c>
      <c r="W267" s="2534"/>
      <c r="X267" s="2553"/>
      <c r="Y267" s="2553"/>
      <c r="Z267" s="2352"/>
      <c r="AA267" s="1951"/>
      <c r="AB267" s="1951"/>
      <c r="AC267" s="1951"/>
      <c r="AD267" s="1952"/>
      <c r="AE267" s="1885"/>
      <c r="AF267" s="2366"/>
      <c r="AG267" s="2368"/>
      <c r="AH267" s="2368"/>
      <c r="AI267" s="2368"/>
      <c r="AJ267" s="2369"/>
      <c r="AK267" s="2370"/>
      <c r="AL267" s="2371"/>
      <c r="AM267" s="2371"/>
      <c r="AN267" s="2372"/>
      <c r="AO267" s="1783"/>
      <c r="AP267" s="2373"/>
      <c r="AQ267" s="2360"/>
      <c r="AR267" s="1859"/>
      <c r="AS267" s="2573" t="e">
        <f t="shared" si="97"/>
        <v>#DIV/0!</v>
      </c>
      <c r="AT267" s="2574" t="e">
        <f t="shared" si="98"/>
        <v>#DIV/0!</v>
      </c>
      <c r="AU267" s="2574" t="e">
        <f t="shared" si="99"/>
        <v>#DIV/0!</v>
      </c>
      <c r="AV267" s="2574" t="e">
        <f t="shared" si="100"/>
        <v>#DIV/0!</v>
      </c>
      <c r="AW267" s="2575" t="e">
        <f t="shared" si="101"/>
        <v>#DIV/0!</v>
      </c>
      <c r="AX267" s="2575" t="e">
        <f t="shared" si="102"/>
        <v>#DIV/0!</v>
      </c>
      <c r="AY267" s="2575" t="e">
        <f t="shared" si="103"/>
        <v>#DIV/0!</v>
      </c>
      <c r="AZ267" s="2575" t="e">
        <f t="shared" si="104"/>
        <v>#DIV/0!</v>
      </c>
      <c r="BA267" s="2576" t="e">
        <f t="shared" si="105"/>
        <v>#DIV/0!</v>
      </c>
      <c r="BB267" s="2576" t="e">
        <f t="shared" si="106"/>
        <v>#DIV/0!</v>
      </c>
      <c r="BC267" s="2576" t="e">
        <f t="shared" si="107"/>
        <v>#DIV/0!</v>
      </c>
      <c r="BD267" s="2576" t="e">
        <f t="shared" si="108"/>
        <v>#DIV/0!</v>
      </c>
      <c r="BE267" s="1965">
        <v>0.2</v>
      </c>
      <c r="BF267" s="1965">
        <v>0.8</v>
      </c>
      <c r="BG267" s="2576" t="e">
        <f t="shared" si="109"/>
        <v>#DIV/0!</v>
      </c>
      <c r="BH267" s="2576" t="e">
        <f t="shared" si="110"/>
        <v>#DIV/0!</v>
      </c>
      <c r="BI267" s="2576" t="e">
        <f t="shared" si="111"/>
        <v>#DIV/0!</v>
      </c>
      <c r="BJ267" s="2576" t="e">
        <f t="shared" si="185"/>
        <v>#DIV/0!</v>
      </c>
      <c r="BK267" s="2576" t="e">
        <f t="shared" si="185"/>
        <v>#DIV/0!</v>
      </c>
      <c r="BL267" s="2576" t="e">
        <f t="shared" si="113"/>
        <v>#DIV/0!</v>
      </c>
      <c r="BM267" s="2576" t="e">
        <f t="shared" si="114"/>
        <v>#DIV/0!</v>
      </c>
      <c r="BN267" s="2576" t="e">
        <f t="shared" si="115"/>
        <v>#DIV/0!</v>
      </c>
      <c r="BO267" s="2576" t="e">
        <f t="shared" si="186"/>
        <v>#DIV/0!</v>
      </c>
      <c r="BP267" s="2576" t="e">
        <f t="shared" si="186"/>
        <v>#DIV/0!</v>
      </c>
      <c r="BQ267" s="2576" t="e">
        <f t="shared" si="186"/>
        <v>#DIV/0!</v>
      </c>
      <c r="BR267" s="2576" t="e">
        <f t="shared" si="186"/>
        <v>#DIV/0!</v>
      </c>
      <c r="BS267" s="2564"/>
      <c r="BT267" s="2564"/>
      <c r="BU267" s="2564"/>
      <c r="BV267" s="2564"/>
      <c r="BW267" s="2565"/>
      <c r="BX267" s="2565"/>
      <c r="BY267" s="2565"/>
      <c r="BZ267" s="2565"/>
      <c r="CA267" s="2566"/>
      <c r="CC267" s="1967"/>
      <c r="CD267" s="1968"/>
      <c r="CE267" s="1968"/>
      <c r="CF267" s="2376"/>
      <c r="CG267" s="2377"/>
    </row>
    <row r="268" spans="1:85" ht="15.75" customHeight="1" thickBot="1">
      <c r="A268" s="2579"/>
      <c r="B268" s="4133"/>
      <c r="C268" s="4134"/>
      <c r="D268" s="4135"/>
      <c r="E268" s="4136"/>
      <c r="F268" s="4134"/>
      <c r="G268" s="2580">
        <f>SUM(G14:G267)</f>
        <v>15000</v>
      </c>
      <c r="H268" s="2587"/>
      <c r="I268" s="2582">
        <f t="shared" ref="I268:L268" si="187">SUM(I14:I267)</f>
        <v>0</v>
      </c>
      <c r="J268" s="2583">
        <f t="shared" si="187"/>
        <v>0</v>
      </c>
      <c r="K268" s="2583">
        <f t="shared" si="187"/>
        <v>0</v>
      </c>
      <c r="L268" s="2583">
        <f t="shared" si="187"/>
        <v>0</v>
      </c>
      <c r="M268" s="2584"/>
      <c r="N268" s="2580">
        <f>SUM(N14:N267)</f>
        <v>29182002112</v>
      </c>
      <c r="O268" s="2586"/>
      <c r="P268" s="2587"/>
      <c r="Q268" s="3721">
        <f t="shared" ref="Q268:T268" si="188">SUM(Q14:Q267)</f>
        <v>0</v>
      </c>
      <c r="R268" s="2589">
        <f t="shared" si="188"/>
        <v>0</v>
      </c>
      <c r="S268" s="2589">
        <f t="shared" si="188"/>
        <v>0</v>
      </c>
      <c r="T268" s="2590">
        <f t="shared" si="188"/>
        <v>1700000001.8199999</v>
      </c>
      <c r="U268" s="2591"/>
      <c r="V268" s="2592"/>
      <c r="W268" s="2593">
        <f>COUNTIF(W14:W267,"*")</f>
        <v>47</v>
      </c>
      <c r="X268" s="4137"/>
      <c r="Y268" s="4136"/>
      <c r="Z268" s="4138"/>
      <c r="AA268" s="2594">
        <f t="shared" ref="AA268:AD268" si="189">COUNTIFS(AA14:AA267,1)</f>
        <v>0</v>
      </c>
      <c r="AB268" s="2595">
        <f t="shared" si="189"/>
        <v>16</v>
      </c>
      <c r="AC268" s="2595">
        <f t="shared" si="189"/>
        <v>0</v>
      </c>
      <c r="AD268" s="2596">
        <f t="shared" si="189"/>
        <v>0</v>
      </c>
      <c r="AE268" s="2577"/>
      <c r="AF268" s="2597"/>
      <c r="AG268" s="2598"/>
      <c r="AH268" s="2593">
        <f>COUNTIF(AH13:AH267,"*")</f>
        <v>16</v>
      </c>
      <c r="AI268" s="2598"/>
      <c r="AJ268" s="2599"/>
      <c r="AK268" s="4139"/>
      <c r="AL268" s="4136"/>
      <c r="AM268" s="4136"/>
      <c r="AN268" s="4138"/>
      <c r="AO268" s="2577"/>
      <c r="AP268" s="2600"/>
      <c r="AQ268" s="2601"/>
      <c r="AR268" s="2602"/>
      <c r="AS268" s="2603">
        <f t="shared" si="97"/>
        <v>0</v>
      </c>
      <c r="AT268" s="2604">
        <f t="shared" si="98"/>
        <v>0</v>
      </c>
      <c r="AU268" s="2604">
        <f t="shared" si="99"/>
        <v>0</v>
      </c>
      <c r="AV268" s="2604">
        <f t="shared" si="100"/>
        <v>0</v>
      </c>
      <c r="AW268" s="2598"/>
      <c r="AX268" s="2598"/>
      <c r="AY268" s="2598"/>
      <c r="AZ268" s="2598"/>
      <c r="BA268" s="2598"/>
      <c r="BB268" s="2598"/>
      <c r="BC268" s="2598"/>
      <c r="BD268" s="2598"/>
      <c r="BE268" s="2598"/>
      <c r="BF268" s="2598"/>
      <c r="BG268" s="2598"/>
      <c r="BH268" s="2598"/>
      <c r="BI268" s="2598"/>
      <c r="BJ268" s="2598"/>
      <c r="BK268" s="2598"/>
      <c r="BL268" s="2598"/>
      <c r="BM268" s="2598"/>
      <c r="BN268" s="2598"/>
      <c r="BO268" s="2598"/>
      <c r="BP268" s="2598"/>
      <c r="BQ268" s="2598"/>
      <c r="BR268" s="2598"/>
      <c r="BS268" s="2605" t="e">
        <f t="shared" ref="BS268:BV268" si="190">AVERAGEIF(BS14:BS267,"&lt;&gt;#¡DIV/0!")</f>
        <v>#REF!</v>
      </c>
      <c r="BT268" s="2605" t="e">
        <f t="shared" si="190"/>
        <v>#REF!</v>
      </c>
      <c r="BU268" s="2605" t="e">
        <f t="shared" si="190"/>
        <v>#REF!</v>
      </c>
      <c r="BV268" s="2605" t="e">
        <f t="shared" si="190"/>
        <v>#DIV/0!</v>
      </c>
      <c r="BW268" s="2606" t="e">
        <f t="shared" ref="BW268:CA268" si="191">SUM(BW14:BW267)</f>
        <v>#REF!</v>
      </c>
      <c r="BX268" s="2606" t="e">
        <f t="shared" si="191"/>
        <v>#REF!</v>
      </c>
      <c r="BY268" s="2606" t="e">
        <f t="shared" si="191"/>
        <v>#REF!</v>
      </c>
      <c r="BZ268" s="2606" t="e">
        <f t="shared" si="191"/>
        <v>#DIV/0!</v>
      </c>
      <c r="CA268" s="2607" t="e">
        <f t="shared" si="191"/>
        <v>#REF!</v>
      </c>
      <c r="CC268" s="2608" t="e">
        <f t="shared" ref="CC268:CG268" si="192">AVERAGE(CC14:CC267)</f>
        <v>#VALUE!</v>
      </c>
      <c r="CD268" s="2608" t="e">
        <f t="shared" si="192"/>
        <v>#VALUE!</v>
      </c>
      <c r="CE268" s="2608" t="e">
        <f t="shared" si="192"/>
        <v>#VALUE!</v>
      </c>
      <c r="CF268" s="2608" t="e">
        <f t="shared" si="192"/>
        <v>#VALUE!</v>
      </c>
      <c r="CG268" s="2609" t="e">
        <f t="shared" si="192"/>
        <v>#VALUE!</v>
      </c>
    </row>
  </sheetData>
  <autoFilter ref="A12:CT268" xr:uid="{00000000-0009-0000-0000-000000000000}">
    <filterColumn colId="27">
      <filters blank="1">
        <filter val="0"/>
      </filters>
    </filterColumn>
  </autoFilter>
  <mergeCells count="38">
    <mergeCell ref="CC9:CG9"/>
    <mergeCell ref="A1:G1"/>
    <mergeCell ref="A2:B5"/>
    <mergeCell ref="E2:E5"/>
    <mergeCell ref="X2:Z2"/>
    <mergeCell ref="A6:B6"/>
    <mergeCell ref="C6:G6"/>
    <mergeCell ref="A7:B7"/>
    <mergeCell ref="C7:G7"/>
    <mergeCell ref="A8:B8"/>
    <mergeCell ref="C8:G8"/>
    <mergeCell ref="AS9:CA9"/>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BK11:BN11"/>
    <mergeCell ref="BO11:BR11"/>
    <mergeCell ref="BS11:BV11"/>
    <mergeCell ref="BW11:CA11"/>
    <mergeCell ref="CC11:CG11"/>
    <mergeCell ref="B268:C268"/>
    <mergeCell ref="D268:F268"/>
    <mergeCell ref="X268:Z268"/>
    <mergeCell ref="AK268:AN268"/>
    <mergeCell ref="BG11:BJ11"/>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CF01-8FF7-4280-922B-6AB0EB34DDBB}">
  <dimension ref="A1:CG260"/>
  <sheetViews>
    <sheetView showGridLines="0" zoomScale="85" zoomScaleNormal="85" workbookViewId="0">
      <pane ySplit="12" topLeftCell="A22" activePane="bottomLeft" state="frozen"/>
      <selection pane="bottomLeft" sqref="A1:G1"/>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13.33203125" style="800" customWidth="1"/>
    <col min="5" max="5" width="15.88671875" style="800" customWidth="1"/>
    <col min="6" max="6" width="16.6640625" style="800" customWidth="1"/>
    <col min="7" max="7" width="15.33203125" style="800" customWidth="1"/>
    <col min="8" max="8" width="13.109375" style="800" customWidth="1"/>
    <col min="9" max="12" width="13.109375" style="800" customWidth="1" outlineLevel="1"/>
    <col min="13" max="13" width="17.33203125" style="800" customWidth="1" outlineLevel="1"/>
    <col min="14" max="14" width="18.44140625" style="800" customWidth="1"/>
    <col min="15" max="15" width="18.6640625" style="800" customWidth="1"/>
    <col min="16" max="16" width="19.33203125" style="800" customWidth="1"/>
    <col min="17" max="20" width="17.33203125" style="800" hidden="1" customWidth="1" outlineLevel="1"/>
    <col min="21" max="21" width="1.33203125" style="800" customWidth="1" collapsed="1"/>
    <col min="22" max="22" width="7.44140625" style="800" customWidth="1"/>
    <col min="23" max="23" width="40.332031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2.6640625" style="800" customWidth="1"/>
    <col min="33" max="33" width="25.6640625" style="800" customWidth="1"/>
    <col min="34" max="34" width="19.109375" style="800" customWidth="1"/>
    <col min="35" max="35" width="9.6640625" style="800" customWidth="1"/>
    <col min="36" max="36" width="11.5546875" style="800" customWidth="1"/>
    <col min="37" max="40" width="11.5546875" style="800" customWidth="1" outlineLevel="1"/>
    <col min="41" max="41" width="1.5546875" style="800" customWidth="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16384" width="14.44140625" style="800"/>
  </cols>
  <sheetData>
    <row r="1" spans="1:85" ht="14.25" customHeight="1" thickBot="1">
      <c r="A1" s="4274" t="s">
        <v>0</v>
      </c>
      <c r="B1" s="4183"/>
      <c r="C1" s="4183"/>
      <c r="D1" s="4183"/>
      <c r="E1" s="4183"/>
      <c r="F1" s="4183"/>
      <c r="G1" s="4185"/>
      <c r="H1" s="799"/>
      <c r="I1" s="799"/>
      <c r="J1" s="799"/>
      <c r="K1" s="799"/>
      <c r="L1" s="799"/>
      <c r="M1" s="799"/>
      <c r="N1" s="799"/>
      <c r="O1" s="799"/>
      <c r="P1" s="799"/>
      <c r="Q1" s="799"/>
      <c r="R1" s="799"/>
      <c r="S1" s="799"/>
      <c r="T1" s="799"/>
      <c r="U1" s="799"/>
      <c r="V1" s="799"/>
      <c r="W1" s="799"/>
      <c r="X1" s="799"/>
      <c r="Y1" s="799"/>
      <c r="Z1" s="799"/>
      <c r="AA1" s="799"/>
      <c r="AB1" s="799"/>
      <c r="AC1" s="799"/>
      <c r="AD1" s="799"/>
      <c r="AE1" s="799"/>
      <c r="AF1" s="799"/>
      <c r="AG1" s="799"/>
      <c r="AH1" s="799"/>
      <c r="AI1" s="799"/>
      <c r="AJ1" s="799"/>
      <c r="AK1" s="799"/>
      <c r="AL1" s="799"/>
      <c r="AM1" s="799"/>
      <c r="AN1" s="799"/>
      <c r="AO1" s="799"/>
      <c r="AP1" s="799"/>
      <c r="AQ1" s="799"/>
      <c r="AR1" s="799"/>
      <c r="AS1" s="826"/>
      <c r="AT1" s="826"/>
      <c r="AU1" s="826"/>
      <c r="AV1" s="826"/>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row>
    <row r="2" spans="1:85" ht="14.25" customHeight="1">
      <c r="A2" s="4275" t="s">
        <v>1</v>
      </c>
      <c r="B2" s="4208"/>
      <c r="C2" s="3013">
        <v>2024</v>
      </c>
      <c r="D2" s="3013"/>
      <c r="E2" s="4277" t="s">
        <v>2</v>
      </c>
      <c r="F2" s="3014" t="s">
        <v>3</v>
      </c>
      <c r="G2" s="3015"/>
      <c r="H2" s="3016"/>
      <c r="I2" s="799"/>
      <c r="J2" s="799"/>
      <c r="K2" s="799"/>
      <c r="L2" s="799"/>
      <c r="M2" s="799"/>
      <c r="N2" s="799"/>
      <c r="O2" s="799"/>
      <c r="P2" s="799"/>
      <c r="Q2" s="799"/>
      <c r="R2" s="799"/>
      <c r="S2" s="799"/>
      <c r="T2" s="799"/>
      <c r="U2" s="799"/>
      <c r="V2" s="799"/>
      <c r="W2" s="826"/>
      <c r="X2" s="4278"/>
      <c r="Y2" s="4170"/>
      <c r="Z2" s="4170"/>
      <c r="AA2" s="826"/>
      <c r="AB2" s="826"/>
      <c r="AC2" s="826"/>
      <c r="AD2" s="826"/>
      <c r="AE2" s="817"/>
      <c r="AF2" s="817"/>
      <c r="AG2" s="817"/>
      <c r="AH2" s="817"/>
      <c r="AI2" s="817"/>
      <c r="AJ2" s="817"/>
      <c r="AK2" s="817"/>
      <c r="AL2" s="817"/>
      <c r="AM2" s="817"/>
      <c r="AN2" s="817"/>
      <c r="AO2" s="817"/>
      <c r="AP2" s="818"/>
      <c r="AQ2" s="818"/>
      <c r="AR2" s="817"/>
      <c r="AS2" s="817"/>
      <c r="AT2" s="817"/>
      <c r="AU2" s="817"/>
      <c r="AV2" s="817"/>
      <c r="AW2" s="798"/>
      <c r="AX2" s="798"/>
      <c r="AY2" s="798"/>
      <c r="AZ2" s="798"/>
      <c r="BA2" s="798"/>
      <c r="BB2" s="798"/>
      <c r="BC2" s="798"/>
      <c r="BD2" s="798"/>
      <c r="BE2" s="798"/>
      <c r="BF2" s="798"/>
      <c r="BG2" s="798"/>
      <c r="BH2" s="798"/>
      <c r="BI2" s="798"/>
      <c r="BJ2" s="798"/>
      <c r="BK2" s="798"/>
      <c r="BL2" s="798"/>
      <c r="BM2" s="798"/>
      <c r="BN2" s="798"/>
      <c r="BO2" s="798"/>
      <c r="BP2" s="798"/>
      <c r="BQ2" s="798"/>
      <c r="BR2" s="798"/>
      <c r="BS2" s="798"/>
      <c r="BT2" s="798"/>
      <c r="BU2" s="798"/>
      <c r="BV2" s="798"/>
      <c r="BW2" s="798"/>
      <c r="BX2" s="798"/>
      <c r="BY2" s="798"/>
      <c r="BZ2" s="798"/>
      <c r="CA2" s="799"/>
      <c r="CB2" s="798"/>
      <c r="CC2" s="798"/>
      <c r="CD2" s="798"/>
      <c r="CE2" s="798"/>
      <c r="CF2" s="798"/>
      <c r="CG2" s="798"/>
    </row>
    <row r="3" spans="1:85" ht="14.25" customHeight="1">
      <c r="A3" s="4276"/>
      <c r="B3" s="4210"/>
      <c r="C3" s="3017">
        <v>2025</v>
      </c>
      <c r="D3" s="3017" t="s">
        <v>4</v>
      </c>
      <c r="E3" s="4188"/>
      <c r="F3" s="3018" t="s">
        <v>5</v>
      </c>
      <c r="G3" s="3019"/>
      <c r="H3" s="3020"/>
      <c r="I3" s="826"/>
      <c r="J3" s="826"/>
      <c r="K3" s="826"/>
      <c r="L3" s="826"/>
      <c r="M3" s="826"/>
      <c r="N3" s="826"/>
      <c r="O3" s="826"/>
      <c r="P3" s="817"/>
      <c r="Q3" s="826"/>
      <c r="R3" s="826"/>
      <c r="S3" s="826"/>
      <c r="T3" s="826"/>
      <c r="U3" s="826"/>
      <c r="V3" s="826"/>
      <c r="W3" s="826"/>
      <c r="X3" s="826"/>
      <c r="Y3" s="826"/>
      <c r="Z3" s="826"/>
      <c r="AA3" s="826"/>
      <c r="AB3" s="826"/>
      <c r="AC3" s="826"/>
      <c r="AD3" s="826"/>
      <c r="AE3" s="817"/>
      <c r="AF3" s="817"/>
      <c r="AG3" s="817"/>
      <c r="AH3" s="817"/>
      <c r="AI3" s="817"/>
      <c r="AJ3" s="817"/>
      <c r="AK3" s="817"/>
      <c r="AL3" s="817"/>
      <c r="AM3" s="817"/>
      <c r="AN3" s="817"/>
      <c r="AO3" s="817"/>
      <c r="AP3" s="818"/>
      <c r="AQ3" s="818"/>
      <c r="AR3" s="817"/>
      <c r="AS3" s="817"/>
      <c r="AT3" s="817"/>
      <c r="AU3" s="817"/>
      <c r="AV3" s="817"/>
      <c r="AW3" s="798"/>
      <c r="AX3" s="798"/>
      <c r="AY3" s="798"/>
      <c r="AZ3" s="798"/>
      <c r="BA3" s="798"/>
      <c r="BB3" s="798"/>
      <c r="BC3" s="798"/>
      <c r="BD3" s="798"/>
      <c r="BE3" s="798"/>
      <c r="BF3" s="798"/>
      <c r="BG3" s="798"/>
      <c r="BH3" s="798"/>
      <c r="BI3" s="798"/>
      <c r="BJ3" s="798"/>
      <c r="BK3" s="798"/>
      <c r="BL3" s="798"/>
      <c r="BM3" s="798"/>
      <c r="BN3" s="798"/>
      <c r="BO3" s="798"/>
      <c r="BP3" s="798"/>
      <c r="BQ3" s="798"/>
      <c r="BR3" s="798"/>
      <c r="BS3" s="798"/>
      <c r="BT3" s="798"/>
      <c r="BU3" s="798"/>
      <c r="BV3" s="798"/>
      <c r="BW3" s="798"/>
      <c r="BX3" s="798"/>
      <c r="BY3" s="798"/>
      <c r="BZ3" s="798"/>
      <c r="CA3" s="799"/>
      <c r="CB3" s="798"/>
      <c r="CC3" s="798"/>
      <c r="CD3" s="798"/>
      <c r="CE3" s="798"/>
      <c r="CF3" s="798"/>
      <c r="CG3" s="798"/>
    </row>
    <row r="4" spans="1:85" ht="14.25" customHeight="1">
      <c r="A4" s="4276"/>
      <c r="B4" s="4210"/>
      <c r="C4" s="3017">
        <v>2026</v>
      </c>
      <c r="D4" s="3017"/>
      <c r="E4" s="4188"/>
      <c r="F4" s="3018" t="s">
        <v>7</v>
      </c>
      <c r="G4" s="3019"/>
      <c r="H4" s="3020"/>
      <c r="I4" s="826"/>
      <c r="J4" s="826"/>
      <c r="K4" s="826"/>
      <c r="L4" s="826"/>
      <c r="M4" s="826"/>
      <c r="N4" s="826"/>
      <c r="O4" s="826"/>
      <c r="P4" s="826"/>
      <c r="Q4" s="826"/>
      <c r="R4" s="826"/>
      <c r="S4" s="826"/>
      <c r="T4" s="826"/>
      <c r="U4" s="826"/>
      <c r="V4" s="826"/>
      <c r="W4" s="826"/>
      <c r="X4" s="826"/>
      <c r="Y4" s="826"/>
      <c r="Z4" s="826"/>
      <c r="AA4" s="826"/>
      <c r="AB4" s="826"/>
      <c r="AC4" s="826"/>
      <c r="AD4" s="826"/>
      <c r="AE4" s="817"/>
      <c r="AF4" s="817"/>
      <c r="AG4" s="817"/>
      <c r="AH4" s="817"/>
      <c r="AI4" s="817"/>
      <c r="AJ4" s="817"/>
      <c r="AK4" s="817"/>
      <c r="AL4" s="817"/>
      <c r="AM4" s="817"/>
      <c r="AN4" s="817"/>
      <c r="AO4" s="817"/>
      <c r="AP4" s="818"/>
      <c r="AQ4" s="818"/>
      <c r="AR4" s="817"/>
      <c r="AS4" s="817"/>
      <c r="AT4" s="817"/>
      <c r="AU4" s="817"/>
      <c r="AV4" s="817"/>
      <c r="AW4" s="798"/>
      <c r="AX4" s="798"/>
      <c r="AY4" s="798"/>
      <c r="AZ4" s="798"/>
      <c r="BA4" s="798"/>
      <c r="BB4" s="798"/>
      <c r="BC4" s="798"/>
      <c r="BD4" s="798"/>
      <c r="BE4" s="798"/>
      <c r="BF4" s="798"/>
      <c r="BG4" s="798"/>
      <c r="BH4" s="798"/>
      <c r="BI4" s="798"/>
      <c r="BJ4" s="798"/>
      <c r="BK4" s="798"/>
      <c r="BL4" s="798"/>
      <c r="BM4" s="798"/>
      <c r="BN4" s="798"/>
      <c r="BO4" s="798"/>
      <c r="BP4" s="798"/>
      <c r="BQ4" s="798"/>
      <c r="BR4" s="798"/>
      <c r="BS4" s="798"/>
      <c r="BT4" s="798"/>
      <c r="BU4" s="798"/>
      <c r="BV4" s="798"/>
      <c r="BW4" s="798"/>
      <c r="BX4" s="798"/>
      <c r="BY4" s="798"/>
      <c r="BZ4" s="798"/>
      <c r="CA4" s="799"/>
      <c r="CB4" s="798"/>
      <c r="CC4" s="798"/>
      <c r="CD4" s="798"/>
      <c r="CE4" s="798"/>
      <c r="CF4" s="798"/>
      <c r="CG4" s="798"/>
    </row>
    <row r="5" spans="1:85" ht="14.25" customHeight="1" thickBot="1">
      <c r="A5" s="4276"/>
      <c r="B5" s="4210"/>
      <c r="C5" s="3021">
        <v>2027</v>
      </c>
      <c r="D5" s="3021"/>
      <c r="E5" s="4188"/>
      <c r="F5" s="3022" t="s">
        <v>8</v>
      </c>
      <c r="G5" s="3023" t="s">
        <v>4</v>
      </c>
      <c r="H5" s="3020"/>
      <c r="I5" s="826"/>
      <c r="J5" s="826"/>
      <c r="K5" s="826"/>
      <c r="L5" s="826"/>
      <c r="M5" s="826"/>
      <c r="N5" s="826"/>
      <c r="O5" s="826"/>
      <c r="P5" s="826"/>
      <c r="Q5" s="826"/>
      <c r="R5" s="826"/>
      <c r="S5" s="826"/>
      <c r="T5" s="826"/>
      <c r="U5" s="826"/>
      <c r="V5" s="826"/>
      <c r="W5" s="826"/>
      <c r="X5" s="826"/>
      <c r="Y5" s="826"/>
      <c r="Z5" s="826"/>
      <c r="AA5" s="826"/>
      <c r="AB5" s="826"/>
      <c r="AC5" s="826"/>
      <c r="AD5" s="826"/>
      <c r="AE5" s="817"/>
      <c r="AF5" s="817"/>
      <c r="AG5" s="817"/>
      <c r="AH5" s="817"/>
      <c r="AI5" s="817"/>
      <c r="AJ5" s="817"/>
      <c r="AK5" s="817"/>
      <c r="AL5" s="817"/>
      <c r="AM5" s="817"/>
      <c r="AN5" s="817"/>
      <c r="AO5" s="817"/>
      <c r="AP5" s="818"/>
      <c r="AQ5" s="818"/>
      <c r="AR5" s="817"/>
      <c r="AS5" s="817"/>
      <c r="AT5" s="817"/>
      <c r="AU5" s="817"/>
      <c r="AV5" s="817"/>
      <c r="AW5" s="798"/>
      <c r="AX5" s="798"/>
      <c r="AY5" s="798"/>
      <c r="AZ5" s="798"/>
      <c r="BA5" s="798"/>
      <c r="BB5" s="798"/>
      <c r="BC5" s="798"/>
      <c r="BD5" s="798"/>
      <c r="BE5" s="798"/>
      <c r="BF5" s="798"/>
      <c r="BG5" s="798"/>
      <c r="BH5" s="798"/>
      <c r="BI5" s="798"/>
      <c r="BJ5" s="798"/>
      <c r="BK5" s="798"/>
      <c r="BL5" s="798"/>
      <c r="BM5" s="798"/>
      <c r="BN5" s="798"/>
      <c r="BO5" s="798"/>
      <c r="BP5" s="798"/>
      <c r="BQ5" s="798"/>
      <c r="BR5" s="798"/>
      <c r="BS5" s="798"/>
      <c r="BT5" s="798"/>
      <c r="BU5" s="798"/>
      <c r="BV5" s="798"/>
      <c r="BW5" s="798"/>
      <c r="BX5" s="798"/>
      <c r="BY5" s="798"/>
      <c r="BZ5" s="798"/>
      <c r="CA5" s="799"/>
      <c r="CB5" s="798"/>
      <c r="CC5" s="798"/>
      <c r="CD5" s="798"/>
      <c r="CE5" s="798"/>
      <c r="CF5" s="798"/>
      <c r="CG5" s="798"/>
    </row>
    <row r="6" spans="1:85" ht="14.25" customHeight="1">
      <c r="A6" s="4279" t="s">
        <v>9</v>
      </c>
      <c r="B6" s="4280"/>
      <c r="C6" s="4281" t="s">
        <v>574</v>
      </c>
      <c r="D6" s="4266"/>
      <c r="E6" s="4266"/>
      <c r="F6" s="4266"/>
      <c r="G6" s="4267"/>
      <c r="H6" s="3016"/>
      <c r="I6" s="799"/>
      <c r="J6" s="799"/>
      <c r="K6" s="799"/>
      <c r="L6" s="799"/>
      <c r="M6" s="799"/>
      <c r="N6" s="799"/>
      <c r="O6" s="799"/>
      <c r="P6" s="799"/>
      <c r="Q6" s="799"/>
      <c r="R6" s="799"/>
      <c r="S6" s="799"/>
      <c r="T6" s="799"/>
      <c r="U6" s="799"/>
      <c r="V6" s="799"/>
      <c r="W6" s="817"/>
      <c r="X6" s="817"/>
      <c r="Y6" s="817"/>
      <c r="Z6" s="817"/>
      <c r="AA6" s="817"/>
      <c r="AB6" s="817"/>
      <c r="AC6" s="817"/>
      <c r="AD6" s="817"/>
      <c r="AE6" s="817"/>
      <c r="AF6" s="817"/>
      <c r="AG6" s="817"/>
      <c r="AH6" s="817"/>
      <c r="AI6" s="817"/>
      <c r="AJ6" s="817"/>
      <c r="AK6" s="817"/>
      <c r="AL6" s="817"/>
      <c r="AM6" s="817"/>
      <c r="AN6" s="817"/>
      <c r="AO6" s="817"/>
      <c r="AP6" s="818"/>
      <c r="AQ6" s="818"/>
      <c r="AR6" s="817"/>
      <c r="AS6" s="817"/>
      <c r="AT6" s="817"/>
      <c r="AU6" s="817"/>
      <c r="AV6" s="817"/>
      <c r="AW6" s="798"/>
      <c r="AX6" s="798"/>
      <c r="AY6" s="798"/>
      <c r="AZ6" s="798"/>
      <c r="BA6" s="798"/>
      <c r="BB6" s="798"/>
      <c r="BC6" s="798"/>
      <c r="BD6" s="798"/>
      <c r="BE6" s="798"/>
      <c r="BF6" s="798"/>
      <c r="BG6" s="798"/>
      <c r="BH6" s="798"/>
      <c r="BI6" s="798"/>
      <c r="BJ6" s="798"/>
      <c r="BK6" s="798"/>
      <c r="BL6" s="798"/>
      <c r="BM6" s="798"/>
      <c r="BN6" s="798"/>
      <c r="BO6" s="798"/>
      <c r="BP6" s="798"/>
      <c r="BQ6" s="798"/>
      <c r="BR6" s="798"/>
      <c r="BS6" s="798"/>
      <c r="BT6" s="798"/>
      <c r="BU6" s="798"/>
      <c r="BV6" s="798"/>
      <c r="BW6" s="798"/>
      <c r="BX6" s="798"/>
      <c r="BY6" s="798"/>
      <c r="BZ6" s="798"/>
      <c r="CA6" s="799"/>
      <c r="CB6" s="798"/>
      <c r="CC6" s="798"/>
      <c r="CD6" s="798"/>
      <c r="CE6" s="798"/>
      <c r="CF6" s="798"/>
      <c r="CG6" s="798"/>
    </row>
    <row r="7" spans="1:85" ht="14.25" customHeight="1">
      <c r="A7" s="4264" t="s">
        <v>11</v>
      </c>
      <c r="B7" s="4254"/>
      <c r="C7" s="4252" t="s">
        <v>575</v>
      </c>
      <c r="D7" s="4253"/>
      <c r="E7" s="4253"/>
      <c r="F7" s="4253"/>
      <c r="G7" s="4257"/>
      <c r="H7" s="3016"/>
      <c r="I7" s="799"/>
      <c r="J7" s="799"/>
      <c r="K7" s="799"/>
      <c r="L7" s="799"/>
      <c r="M7" s="799"/>
      <c r="N7" s="799"/>
      <c r="O7" s="799"/>
      <c r="P7" s="799"/>
      <c r="Q7" s="799"/>
      <c r="R7" s="799"/>
      <c r="S7" s="799"/>
      <c r="T7" s="799"/>
      <c r="U7" s="799"/>
      <c r="V7" s="799"/>
      <c r="W7" s="798"/>
      <c r="X7" s="798"/>
      <c r="Y7" s="798"/>
      <c r="Z7" s="798"/>
      <c r="AA7" s="817"/>
      <c r="AB7" s="817"/>
      <c r="AC7" s="817"/>
      <c r="AD7" s="817"/>
      <c r="AE7" s="798"/>
      <c r="AF7" s="798"/>
      <c r="AG7" s="798"/>
      <c r="AH7" s="798"/>
      <c r="AI7" s="798"/>
      <c r="AJ7" s="798"/>
      <c r="AK7" s="798"/>
      <c r="AL7" s="798"/>
      <c r="AM7" s="798"/>
      <c r="AN7" s="798"/>
      <c r="AO7" s="798"/>
      <c r="AP7" s="818"/>
      <c r="AQ7" s="818"/>
      <c r="AR7" s="798"/>
      <c r="AS7" s="798"/>
      <c r="AT7" s="798"/>
      <c r="AU7" s="798"/>
      <c r="AV7" s="798"/>
      <c r="AW7" s="798"/>
      <c r="AX7" s="798"/>
      <c r="AY7" s="798"/>
      <c r="AZ7" s="798"/>
      <c r="BA7" s="798"/>
      <c r="BB7" s="798"/>
      <c r="BC7" s="798"/>
      <c r="BD7" s="798"/>
      <c r="BE7" s="798"/>
      <c r="BF7" s="798"/>
      <c r="BG7" s="798"/>
      <c r="BH7" s="798"/>
      <c r="BI7" s="798"/>
      <c r="BJ7" s="798"/>
      <c r="BK7" s="798"/>
      <c r="BL7" s="798"/>
      <c r="BM7" s="798"/>
      <c r="BN7" s="798"/>
      <c r="BO7" s="798"/>
      <c r="BP7" s="798"/>
      <c r="BQ7" s="798"/>
      <c r="BR7" s="798"/>
      <c r="BS7" s="798"/>
      <c r="BT7" s="798"/>
      <c r="BU7" s="798"/>
      <c r="BV7" s="798"/>
      <c r="BW7" s="798"/>
      <c r="BX7" s="798"/>
      <c r="BY7" s="798"/>
      <c r="BZ7" s="798"/>
      <c r="CA7" s="799"/>
      <c r="CB7" s="798"/>
      <c r="CC7" s="798"/>
      <c r="CD7" s="798"/>
      <c r="CE7" s="798"/>
      <c r="CF7" s="798"/>
      <c r="CG7" s="798"/>
    </row>
    <row r="8" spans="1:85" ht="14.25" customHeight="1" thickBot="1">
      <c r="A8" s="4268" t="s">
        <v>12</v>
      </c>
      <c r="B8" s="4269"/>
      <c r="C8" s="4270" t="s">
        <v>2313</v>
      </c>
      <c r="D8" s="4271"/>
      <c r="E8" s="4271"/>
      <c r="F8" s="4271"/>
      <c r="G8" s="4272"/>
      <c r="H8" s="799"/>
      <c r="I8" s="799"/>
      <c r="J8" s="799"/>
      <c r="K8" s="799"/>
      <c r="L8" s="799"/>
      <c r="M8" s="799"/>
      <c r="N8" s="799"/>
      <c r="O8" s="799"/>
      <c r="P8" s="799"/>
      <c r="Q8" s="799"/>
      <c r="R8" s="799"/>
      <c r="S8" s="799"/>
      <c r="T8" s="799"/>
      <c r="U8" s="799"/>
      <c r="V8" s="799"/>
      <c r="W8" s="798"/>
      <c r="X8" s="798"/>
      <c r="Y8" s="798"/>
      <c r="Z8" s="798"/>
      <c r="AA8" s="817"/>
      <c r="AB8" s="817"/>
      <c r="AC8" s="817"/>
      <c r="AD8" s="817"/>
      <c r="AE8" s="798"/>
      <c r="AF8" s="798"/>
      <c r="AG8" s="798"/>
      <c r="AH8" s="798"/>
      <c r="AI8" s="798"/>
      <c r="AJ8" s="798"/>
      <c r="AK8" s="798"/>
      <c r="AL8" s="798"/>
      <c r="AM8" s="798"/>
      <c r="AN8" s="798"/>
      <c r="AO8" s="798"/>
      <c r="AP8" s="818"/>
      <c r="AQ8" s="818"/>
      <c r="AR8" s="798"/>
      <c r="AS8" s="798"/>
      <c r="AT8" s="798"/>
      <c r="AU8" s="798"/>
      <c r="AV8" s="798"/>
      <c r="AW8" s="798"/>
      <c r="AX8" s="798"/>
      <c r="AY8" s="798"/>
      <c r="AZ8" s="798"/>
      <c r="BA8" s="798"/>
      <c r="BB8" s="798"/>
      <c r="BC8" s="798"/>
      <c r="BD8" s="798"/>
      <c r="BE8" s="798"/>
      <c r="BF8" s="798"/>
      <c r="BG8" s="798"/>
      <c r="BH8" s="798"/>
      <c r="BI8" s="798"/>
      <c r="BJ8" s="798"/>
      <c r="BK8" s="798"/>
      <c r="BL8" s="798"/>
      <c r="BM8" s="798"/>
      <c r="BN8" s="798"/>
      <c r="BO8" s="798"/>
      <c r="BP8" s="798"/>
      <c r="BQ8" s="798"/>
      <c r="BR8" s="798"/>
      <c r="BS8" s="798"/>
      <c r="BT8" s="798"/>
      <c r="BU8" s="798"/>
      <c r="BV8" s="798"/>
      <c r="BW8" s="798"/>
      <c r="BX8" s="798"/>
      <c r="BY8" s="798"/>
      <c r="BZ8" s="798"/>
      <c r="CA8" s="799"/>
      <c r="CB8" s="798"/>
      <c r="CC8" s="798"/>
      <c r="CD8" s="798"/>
      <c r="CE8" s="798"/>
      <c r="CF8" s="798"/>
      <c r="CG8" s="798"/>
    </row>
    <row r="9" spans="1:85"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798"/>
      <c r="X9" s="798"/>
      <c r="Y9" s="798"/>
      <c r="Z9" s="798"/>
      <c r="AA9" s="817"/>
      <c r="AB9" s="817"/>
      <c r="AC9" s="817"/>
      <c r="AD9" s="817"/>
      <c r="AE9" s="798"/>
      <c r="AF9" s="798"/>
      <c r="AG9" s="798"/>
      <c r="AH9" s="798"/>
      <c r="AI9" s="798"/>
      <c r="AJ9" s="798"/>
      <c r="AK9" s="798"/>
      <c r="AL9" s="798"/>
      <c r="AM9" s="798"/>
      <c r="AN9" s="798"/>
      <c r="AO9" s="798"/>
      <c r="AP9" s="818"/>
      <c r="AQ9" s="818"/>
      <c r="AR9" s="798"/>
      <c r="AS9" s="4273"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4273" t="s">
        <v>13</v>
      </c>
      <c r="CD9" s="4266"/>
      <c r="CE9" s="4266"/>
      <c r="CF9" s="4266"/>
      <c r="CG9" s="4267"/>
    </row>
    <row r="10" spans="1:85" ht="20.25" customHeight="1">
      <c r="A10" s="4265" t="s">
        <v>14</v>
      </c>
      <c r="B10" s="4266"/>
      <c r="C10" s="4266"/>
      <c r="D10" s="4266"/>
      <c r="E10" s="4266"/>
      <c r="F10" s="4266"/>
      <c r="G10" s="4266"/>
      <c r="H10" s="4266"/>
      <c r="I10" s="4266"/>
      <c r="J10" s="4266"/>
      <c r="K10" s="4266"/>
      <c r="L10" s="4266"/>
      <c r="M10" s="4266"/>
      <c r="N10" s="4266"/>
      <c r="O10" s="4266"/>
      <c r="P10" s="4266"/>
      <c r="Q10" s="4266"/>
      <c r="R10" s="4266"/>
      <c r="S10" s="4266"/>
      <c r="T10" s="4267"/>
      <c r="U10" s="826"/>
      <c r="V10" s="4265" t="s">
        <v>15</v>
      </c>
      <c r="W10" s="4266"/>
      <c r="X10" s="4266"/>
      <c r="Y10" s="4266"/>
      <c r="Z10" s="4266"/>
      <c r="AA10" s="4266"/>
      <c r="AB10" s="4266"/>
      <c r="AC10" s="4266"/>
      <c r="AD10" s="4267"/>
      <c r="AE10" s="798"/>
      <c r="AF10" s="4265" t="s">
        <v>16</v>
      </c>
      <c r="AG10" s="4266"/>
      <c r="AH10" s="4266"/>
      <c r="AI10" s="4266"/>
      <c r="AJ10" s="4266"/>
      <c r="AK10" s="4266"/>
      <c r="AL10" s="4266"/>
      <c r="AM10" s="4266"/>
      <c r="AN10" s="4267"/>
      <c r="AO10" s="826"/>
      <c r="AP10" s="4265" t="s">
        <v>17</v>
      </c>
      <c r="AQ10" s="4267"/>
      <c r="AR10" s="798"/>
      <c r="AS10" s="4264" t="s">
        <v>18</v>
      </c>
      <c r="AT10" s="4253"/>
      <c r="AU10" s="4253"/>
      <c r="AV10" s="4253"/>
      <c r="AW10" s="4253"/>
      <c r="AX10" s="4253"/>
      <c r="AY10" s="4253"/>
      <c r="AZ10" s="4253"/>
      <c r="BA10" s="4253"/>
      <c r="BB10" s="4253"/>
      <c r="BC10" s="4253"/>
      <c r="BD10" s="4254"/>
      <c r="BE10" s="4252" t="s">
        <v>19</v>
      </c>
      <c r="BF10" s="4253"/>
      <c r="BG10" s="4253"/>
      <c r="BH10" s="4253"/>
      <c r="BI10" s="4253"/>
      <c r="BJ10" s="4253"/>
      <c r="BK10" s="4253"/>
      <c r="BL10" s="4253"/>
      <c r="BM10" s="4253"/>
      <c r="BN10" s="4253"/>
      <c r="BO10" s="4253"/>
      <c r="BP10" s="4253"/>
      <c r="BQ10" s="4253"/>
      <c r="BR10" s="4254"/>
      <c r="BS10" s="4259" t="s">
        <v>20</v>
      </c>
      <c r="BT10" s="4253"/>
      <c r="BU10" s="4253"/>
      <c r="BV10" s="4253"/>
      <c r="BW10" s="4253"/>
      <c r="BX10" s="4253"/>
      <c r="BY10" s="4253"/>
      <c r="BZ10" s="4253"/>
      <c r="CA10" s="4257"/>
      <c r="CB10" s="798"/>
      <c r="CC10" s="4258" t="s">
        <v>21</v>
      </c>
      <c r="CD10" s="4253"/>
      <c r="CE10" s="4253"/>
      <c r="CF10" s="4253"/>
      <c r="CG10" s="4257"/>
    </row>
    <row r="11" spans="1:85" ht="47.25" customHeight="1">
      <c r="A11" s="1186" t="s">
        <v>22</v>
      </c>
      <c r="B11" s="1187" t="s">
        <v>23</v>
      </c>
      <c r="C11" s="1188"/>
      <c r="D11" s="1187" t="s">
        <v>24</v>
      </c>
      <c r="E11" s="1573"/>
      <c r="F11" s="4260" t="s">
        <v>25</v>
      </c>
      <c r="G11" s="4254"/>
      <c r="H11" s="1190" t="s">
        <v>26</v>
      </c>
      <c r="I11" s="4261" t="s">
        <v>27</v>
      </c>
      <c r="J11" s="4262"/>
      <c r="K11" s="4262"/>
      <c r="L11" s="4227"/>
      <c r="M11" s="1191" t="s">
        <v>28</v>
      </c>
      <c r="N11" s="1186" t="s">
        <v>29</v>
      </c>
      <c r="O11" s="1192" t="s">
        <v>30</v>
      </c>
      <c r="P11" s="1190" t="s">
        <v>31</v>
      </c>
      <c r="Q11" s="4263" t="s">
        <v>32</v>
      </c>
      <c r="R11" s="4253"/>
      <c r="S11" s="4253"/>
      <c r="T11" s="4257"/>
      <c r="U11" s="837"/>
      <c r="V11" s="1186" t="s">
        <v>33</v>
      </c>
      <c r="W11" s="1192" t="s">
        <v>34</v>
      </c>
      <c r="X11" s="1192" t="s">
        <v>35</v>
      </c>
      <c r="Y11" s="1192" t="s">
        <v>36</v>
      </c>
      <c r="Z11" s="1190" t="s">
        <v>37</v>
      </c>
      <c r="AA11" s="4261" t="s">
        <v>38</v>
      </c>
      <c r="AB11" s="4262"/>
      <c r="AC11" s="4262"/>
      <c r="AD11" s="4229"/>
      <c r="AE11" s="837"/>
      <c r="AF11" s="1186" t="s">
        <v>39</v>
      </c>
      <c r="AG11" s="1192" t="s">
        <v>40</v>
      </c>
      <c r="AH11" s="1192" t="s">
        <v>41</v>
      </c>
      <c r="AI11" s="1192" t="s">
        <v>42</v>
      </c>
      <c r="AJ11" s="1190"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row>
    <row r="12" spans="1:85" ht="1.5" customHeight="1" thickBot="1">
      <c r="A12" s="827"/>
      <c r="B12" s="1228"/>
      <c r="C12" s="1229"/>
      <c r="D12" s="1614"/>
      <c r="E12" s="1230"/>
      <c r="F12" s="829" t="s">
        <v>57</v>
      </c>
      <c r="G12" s="829" t="s">
        <v>58</v>
      </c>
      <c r="H12" s="830"/>
      <c r="I12" s="835" t="s">
        <v>59</v>
      </c>
      <c r="J12" s="836" t="s">
        <v>60</v>
      </c>
      <c r="K12" s="836" t="s">
        <v>61</v>
      </c>
      <c r="L12" s="836" t="s">
        <v>62</v>
      </c>
      <c r="M12" s="839"/>
      <c r="N12" s="832"/>
      <c r="O12" s="833"/>
      <c r="P12" s="834"/>
      <c r="Q12" s="835" t="s">
        <v>59</v>
      </c>
      <c r="R12" s="836" t="s">
        <v>60</v>
      </c>
      <c r="S12" s="836" t="s">
        <v>61</v>
      </c>
      <c r="T12" s="836" t="s">
        <v>62</v>
      </c>
      <c r="U12" s="837"/>
      <c r="V12" s="827"/>
      <c r="W12" s="838"/>
      <c r="X12" s="838"/>
      <c r="Y12" s="838"/>
      <c r="Z12" s="830"/>
      <c r="AA12" s="835" t="s">
        <v>59</v>
      </c>
      <c r="AB12" s="836" t="s">
        <v>60</v>
      </c>
      <c r="AC12" s="836" t="s">
        <v>61</v>
      </c>
      <c r="AD12" s="840" t="s">
        <v>62</v>
      </c>
      <c r="AE12" s="837"/>
      <c r="AF12" s="841"/>
      <c r="AG12" s="838"/>
      <c r="AH12" s="842"/>
      <c r="AI12" s="838"/>
      <c r="AJ12" s="839"/>
      <c r="AK12" s="835" t="s">
        <v>59</v>
      </c>
      <c r="AL12" s="836" t="s">
        <v>60</v>
      </c>
      <c r="AM12" s="836" t="s">
        <v>61</v>
      </c>
      <c r="AN12" s="840" t="s">
        <v>62</v>
      </c>
      <c r="AO12" s="837"/>
      <c r="AP12" s="827"/>
      <c r="AQ12" s="839"/>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row>
    <row r="13" spans="1:85" ht="62.25" customHeight="1" thickBot="1">
      <c r="A13" s="853">
        <v>1</v>
      </c>
      <c r="B13" s="3024" t="s">
        <v>576</v>
      </c>
      <c r="C13" s="3024"/>
      <c r="D13" s="963"/>
      <c r="E13" s="3025"/>
      <c r="F13" s="858" t="s">
        <v>77</v>
      </c>
      <c r="G13" s="1198">
        <v>562472</v>
      </c>
      <c r="H13" s="898" t="s">
        <v>577</v>
      </c>
      <c r="I13" s="1696" t="s">
        <v>280</v>
      </c>
      <c r="J13" s="861" t="s">
        <v>280</v>
      </c>
      <c r="K13" s="861"/>
      <c r="L13" s="861"/>
      <c r="M13" s="1324"/>
      <c r="N13" s="1329"/>
      <c r="O13" s="954"/>
      <c r="P13" s="951"/>
      <c r="Q13" s="863"/>
      <c r="R13" s="864"/>
      <c r="S13" s="864"/>
      <c r="T13" s="865"/>
      <c r="U13" s="866"/>
      <c r="V13" s="867">
        <v>1</v>
      </c>
      <c r="W13" s="858" t="s">
        <v>578</v>
      </c>
      <c r="X13" s="1284">
        <v>45670</v>
      </c>
      <c r="Y13" s="1265">
        <v>46022</v>
      </c>
      <c r="Z13" s="898" t="s">
        <v>579</v>
      </c>
      <c r="AA13" s="1326" t="s">
        <v>280</v>
      </c>
      <c r="AB13" s="869" t="s">
        <v>280</v>
      </c>
      <c r="AC13" s="869"/>
      <c r="AD13" s="870"/>
      <c r="AE13" s="866"/>
      <c r="AF13" s="3026" t="s">
        <v>580</v>
      </c>
      <c r="AG13" s="873" t="s">
        <v>581</v>
      </c>
      <c r="AH13" s="3026" t="s">
        <v>582</v>
      </c>
      <c r="AI13" s="798" t="s">
        <v>73</v>
      </c>
      <c r="AJ13" s="1513">
        <v>1</v>
      </c>
      <c r="AK13" s="1041">
        <v>0</v>
      </c>
      <c r="AL13" s="877">
        <v>0</v>
      </c>
      <c r="AM13" s="877"/>
      <c r="AN13" s="878"/>
      <c r="AO13" s="798"/>
      <c r="AP13" s="879" t="s">
        <v>320</v>
      </c>
      <c r="AQ13" s="880" t="s">
        <v>356</v>
      </c>
      <c r="AR13" s="881"/>
      <c r="AS13" s="882">
        <f>+I13/G13</f>
        <v>0</v>
      </c>
      <c r="AT13" s="883">
        <f>+J13/G13</f>
        <v>0</v>
      </c>
      <c r="AU13" s="883">
        <f>+K13/G13</f>
        <v>0</v>
      </c>
      <c r="AV13" s="883">
        <f>+L13/G13</f>
        <v>0</v>
      </c>
      <c r="AW13" s="948">
        <f>+AA13/COUNTIF(W13,"*")</f>
        <v>0</v>
      </c>
      <c r="AX13" s="948">
        <f>+AB13/COUNTIF(W13,"*")</f>
        <v>0</v>
      </c>
      <c r="AY13" s="948">
        <f>+AC13/COUNTIF(W13,"*")</f>
        <v>0</v>
      </c>
      <c r="AZ13" s="948" t="e">
        <f>+AD13/COUNTIF(AD13,"*")</f>
        <v>#DIV/0!</v>
      </c>
      <c r="BA13" s="885">
        <f>+AK13/AJ13</f>
        <v>0</v>
      </c>
      <c r="BB13" s="885">
        <f>+AL13/AJ13</f>
        <v>0</v>
      </c>
      <c r="BC13" s="885">
        <f>+AM13/AJ13</f>
        <v>0</v>
      </c>
      <c r="BD13" s="885">
        <f>+AN13/AJ13</f>
        <v>0</v>
      </c>
      <c r="BE13" s="886">
        <v>0.2</v>
      </c>
      <c r="BF13" s="886">
        <v>0.8</v>
      </c>
      <c r="BG13" s="885">
        <f>+AW13*BE13</f>
        <v>0</v>
      </c>
      <c r="BH13" s="885">
        <f>+AX13*BE13</f>
        <v>0</v>
      </c>
      <c r="BI13" s="885">
        <f>+AY13*BE13</f>
        <v>0</v>
      </c>
      <c r="BJ13" s="885" t="e">
        <f t="shared" ref="BJ13:BK13" si="0">+AZ13*BE13</f>
        <v>#DIV/0!</v>
      </c>
      <c r="BK13" s="885">
        <f t="shared" si="0"/>
        <v>0</v>
      </c>
      <c r="BL13" s="885">
        <f>+BB13*BF13</f>
        <v>0</v>
      </c>
      <c r="BM13" s="885">
        <f>+BC13*BF13</f>
        <v>0</v>
      </c>
      <c r="BN13" s="885">
        <f>+BD13*BF13</f>
        <v>0</v>
      </c>
      <c r="BO13" s="885">
        <f t="shared" ref="BO13:BR13" si="1">+BG13+BK13</f>
        <v>0</v>
      </c>
      <c r="BP13" s="885">
        <f t="shared" si="1"/>
        <v>0</v>
      </c>
      <c r="BQ13" s="885">
        <f t="shared" si="1"/>
        <v>0</v>
      </c>
      <c r="BR13" s="885" t="e">
        <f t="shared" si="1"/>
        <v>#DIV/0!</v>
      </c>
      <c r="BS13" s="887" t="e">
        <f t="shared" ref="BS13:BV13" si="2">AVERAGEIF(BO13:BO23,"&lt;&gt;#¡DIV/0!")</f>
        <v>#REF!</v>
      </c>
      <c r="BT13" s="887" t="e">
        <f t="shared" si="2"/>
        <v>#REF!</v>
      </c>
      <c r="BU13" s="887" t="e">
        <f t="shared" si="2"/>
        <v>#REF!</v>
      </c>
      <c r="BV13" s="887" t="e">
        <f t="shared" si="2"/>
        <v>#DIV/0!</v>
      </c>
      <c r="BW13" s="888" t="e">
        <f>+C13*BS13</f>
        <v>#REF!</v>
      </c>
      <c r="BX13" s="888" t="e">
        <f>+C13*BT13</f>
        <v>#REF!</v>
      </c>
      <c r="BY13" s="888" t="e">
        <f>+C13*BU13</f>
        <v>#REF!</v>
      </c>
      <c r="BZ13" s="888" t="e">
        <f>+C13*BV13</f>
        <v>#DIV/0!</v>
      </c>
      <c r="CA13" s="889" t="e">
        <f>SUM(BW13:BZ23)</f>
        <v>#REF!</v>
      </c>
      <c r="CB13" s="798"/>
      <c r="CC13" s="890" t="e">
        <f t="shared" ref="CC13:CF13" si="3">+Q13/$N$13</f>
        <v>#DIV/0!</v>
      </c>
      <c r="CD13" s="891" t="e">
        <f t="shared" si="3"/>
        <v>#DIV/0!</v>
      </c>
      <c r="CE13" s="891" t="e">
        <f t="shared" si="3"/>
        <v>#DIV/0!</v>
      </c>
      <c r="CF13" s="891" t="e">
        <f t="shared" si="3"/>
        <v>#DIV/0!</v>
      </c>
      <c r="CG13" s="892" t="e">
        <f>AVERAGE(CC13:CF23)</f>
        <v>#DIV/0!</v>
      </c>
    </row>
    <row r="14" spans="1:85" ht="136.5" customHeight="1" thickBot="1">
      <c r="A14" s="1042"/>
      <c r="B14" s="4249" t="s">
        <v>583</v>
      </c>
      <c r="C14" s="1044"/>
      <c r="D14" s="1045"/>
      <c r="E14" s="1046"/>
      <c r="F14" s="858" t="s">
        <v>77</v>
      </c>
      <c r="G14" s="1198">
        <v>562472</v>
      </c>
      <c r="H14" s="898" t="s">
        <v>577</v>
      </c>
      <c r="I14" s="1340" t="s">
        <v>280</v>
      </c>
      <c r="J14" s="1341" t="s">
        <v>280</v>
      </c>
      <c r="K14" s="1341"/>
      <c r="L14" s="1341"/>
      <c r="M14" s="1328"/>
      <c r="N14" s="926"/>
      <c r="O14" s="1026" t="s">
        <v>584</v>
      </c>
      <c r="P14" s="3027" t="s">
        <v>585</v>
      </c>
      <c r="Q14" s="903"/>
      <c r="R14" s="904"/>
      <c r="S14" s="904"/>
      <c r="T14" s="905"/>
      <c r="U14" s="866"/>
      <c r="V14" s="1001">
        <v>1</v>
      </c>
      <c r="W14" s="3355" t="s">
        <v>586</v>
      </c>
      <c r="X14" s="1284">
        <v>45670</v>
      </c>
      <c r="Y14" s="1265">
        <v>46022</v>
      </c>
      <c r="Z14" s="898" t="s">
        <v>587</v>
      </c>
      <c r="AA14" s="1633" t="s">
        <v>280</v>
      </c>
      <c r="AB14" s="1004" t="s">
        <v>280</v>
      </c>
      <c r="AC14" s="1004"/>
      <c r="AD14" s="1005"/>
      <c r="AE14" s="866"/>
      <c r="AF14" s="3028" t="s">
        <v>588</v>
      </c>
      <c r="AG14" s="3029" t="s">
        <v>589</v>
      </c>
      <c r="AH14" s="1037" t="s">
        <v>590</v>
      </c>
      <c r="AI14" s="798" t="s">
        <v>73</v>
      </c>
      <c r="AJ14" s="1513">
        <v>1</v>
      </c>
      <c r="AK14" s="1007">
        <v>0</v>
      </c>
      <c r="AL14" s="1008">
        <v>0</v>
      </c>
      <c r="AM14" s="1008"/>
      <c r="AN14" s="1009"/>
      <c r="AO14" s="798"/>
      <c r="AP14" s="879" t="s">
        <v>320</v>
      </c>
      <c r="AQ14" s="880" t="s">
        <v>356</v>
      </c>
      <c r="AR14" s="881"/>
      <c r="AS14" s="1013"/>
      <c r="AT14" s="977"/>
      <c r="AU14" s="977"/>
      <c r="AV14" s="977"/>
      <c r="AW14" s="978"/>
      <c r="AX14" s="978"/>
      <c r="AY14" s="978"/>
      <c r="AZ14" s="978"/>
      <c r="BA14" s="978"/>
      <c r="BB14" s="978"/>
      <c r="BC14" s="978"/>
      <c r="BD14" s="978"/>
      <c r="BE14" s="979"/>
      <c r="BF14" s="979"/>
      <c r="BG14" s="978"/>
      <c r="BH14" s="978"/>
      <c r="BI14" s="978"/>
      <c r="BJ14" s="978"/>
      <c r="BK14" s="978"/>
      <c r="BL14" s="978"/>
      <c r="BM14" s="978"/>
      <c r="BN14" s="978"/>
      <c r="BO14" s="978"/>
      <c r="BP14" s="978"/>
      <c r="BQ14" s="978"/>
      <c r="BR14" s="978"/>
      <c r="BS14" s="842"/>
      <c r="BT14" s="842"/>
      <c r="BU14" s="842"/>
      <c r="BV14" s="842"/>
      <c r="BW14" s="842"/>
      <c r="BX14" s="842"/>
      <c r="BY14" s="842"/>
      <c r="BZ14" s="842"/>
      <c r="CA14" s="830"/>
      <c r="CB14" s="798"/>
      <c r="CC14" s="922"/>
      <c r="CD14" s="923"/>
      <c r="CE14" s="923"/>
      <c r="CF14" s="923"/>
      <c r="CG14" s="924"/>
    </row>
    <row r="15" spans="1:85" ht="122.25" customHeight="1" thickBot="1">
      <c r="A15" s="1042">
        <v>1</v>
      </c>
      <c r="B15" s="4188"/>
      <c r="C15" s="1044"/>
      <c r="D15" s="1045"/>
      <c r="E15" s="1046"/>
      <c r="F15" s="4246" t="s">
        <v>84</v>
      </c>
      <c r="G15" s="4247">
        <v>7000</v>
      </c>
      <c r="H15" s="4248" t="s">
        <v>591</v>
      </c>
      <c r="I15" s="1340" t="s">
        <v>280</v>
      </c>
      <c r="J15" s="900" t="s">
        <v>280</v>
      </c>
      <c r="K15" s="900"/>
      <c r="L15" s="900"/>
      <c r="M15" s="925"/>
      <c r="N15" s="4250"/>
      <c r="O15" s="927" t="s">
        <v>584</v>
      </c>
      <c r="P15" s="3030">
        <v>150000000</v>
      </c>
      <c r="Q15" s="903"/>
      <c r="R15" s="904"/>
      <c r="S15" s="904"/>
      <c r="T15" s="905"/>
      <c r="U15" s="866"/>
      <c r="V15" s="906">
        <v>2</v>
      </c>
      <c r="W15" s="3029" t="s">
        <v>592</v>
      </c>
      <c r="X15" s="1291">
        <v>45659</v>
      </c>
      <c r="Y15" s="1265">
        <v>46022</v>
      </c>
      <c r="Z15" s="967" t="s">
        <v>593</v>
      </c>
      <c r="AA15" s="1330" t="s">
        <v>280</v>
      </c>
      <c r="AB15" s="908" t="s">
        <v>280</v>
      </c>
      <c r="AC15" s="908"/>
      <c r="AD15" s="909"/>
      <c r="AE15" s="866"/>
      <c r="AF15" s="4232" t="s">
        <v>594</v>
      </c>
      <c r="AG15" s="4244" t="s">
        <v>595</v>
      </c>
      <c r="AH15" s="4231" t="s">
        <v>596</v>
      </c>
      <c r="AI15" s="4235" t="s">
        <v>156</v>
      </c>
      <c r="AJ15" s="4245">
        <v>10000</v>
      </c>
      <c r="AK15" s="1029">
        <v>0</v>
      </c>
      <c r="AL15" s="914">
        <v>0</v>
      </c>
      <c r="AM15" s="914"/>
      <c r="AN15" s="915"/>
      <c r="AO15" s="798"/>
      <c r="AP15" s="1323" t="s">
        <v>320</v>
      </c>
      <c r="AQ15" s="937" t="s">
        <v>356</v>
      </c>
      <c r="AR15" s="881"/>
      <c r="AS15" s="917">
        <f t="shared" ref="AS15:AS32" si="4">+I15/G15</f>
        <v>0</v>
      </c>
      <c r="AT15" s="918">
        <f t="shared" ref="AT15:AT32" si="5">+J15/G15</f>
        <v>0</v>
      </c>
      <c r="AU15" s="918">
        <f t="shared" ref="AU15:AU32" si="6">+K15/G15</f>
        <v>0</v>
      </c>
      <c r="AV15" s="918">
        <f t="shared" ref="AV15:AV32" si="7">+L15/G15</f>
        <v>0</v>
      </c>
      <c r="AW15" s="920">
        <f>+AA15/COUNTIF(W15,"*")</f>
        <v>0</v>
      </c>
      <c r="AX15" s="920">
        <f>+AB15/COUNTIF(W15,"*")</f>
        <v>0</v>
      </c>
      <c r="AY15" s="920">
        <f>+AC15/COUNTIF(W15,"*")</f>
        <v>0</v>
      </c>
      <c r="AZ15" s="920" t="e">
        <f t="shared" ref="AZ15:AZ32" si="8">+AD15/COUNTIF(AD15,"*")</f>
        <v>#DIV/0!</v>
      </c>
      <c r="BA15" s="920">
        <f t="shared" ref="BA15:BA32" si="9">+AK15/AJ15</f>
        <v>0</v>
      </c>
      <c r="BB15" s="920">
        <f t="shared" ref="BB15:BB32" si="10">+AL15/AJ15</f>
        <v>0</v>
      </c>
      <c r="BC15" s="920">
        <f t="shared" ref="BC15:BC32" si="11">+AM15/AJ15</f>
        <v>0</v>
      </c>
      <c r="BD15" s="920">
        <f t="shared" ref="BD15:BD32" si="12">+AN15/AJ15</f>
        <v>0</v>
      </c>
      <c r="BE15" s="921">
        <v>0.2</v>
      </c>
      <c r="BF15" s="921">
        <v>0.8</v>
      </c>
      <c r="BG15" s="920">
        <f t="shared" ref="BG15:BG32" si="13">+AW15*BE15</f>
        <v>0</v>
      </c>
      <c r="BH15" s="920">
        <f t="shared" ref="BH15:BH32" si="14">+AX15*BE15</f>
        <v>0</v>
      </c>
      <c r="BI15" s="920">
        <f t="shared" ref="BI15:BI32" si="15">+AY15*BE15</f>
        <v>0</v>
      </c>
      <c r="BJ15" s="920" t="e">
        <f t="shared" ref="BJ15:BK30" si="16">+AZ15*BE15</f>
        <v>#DIV/0!</v>
      </c>
      <c r="BK15" s="920">
        <f t="shared" si="16"/>
        <v>0</v>
      </c>
      <c r="BL15" s="920">
        <f t="shared" ref="BL15:BL32" si="17">+BB15*BF15</f>
        <v>0</v>
      </c>
      <c r="BM15" s="920">
        <f t="shared" ref="BM15:BM32" si="18">+BC15*BF15</f>
        <v>0</v>
      </c>
      <c r="BN15" s="920">
        <f t="shared" ref="BN15:BN32" si="19">+BD15*BF15</f>
        <v>0</v>
      </c>
      <c r="BO15" s="920">
        <f t="shared" ref="BO15:BR30" si="20">+BG15+BK15</f>
        <v>0</v>
      </c>
      <c r="BP15" s="920">
        <f t="shared" si="20"/>
        <v>0</v>
      </c>
      <c r="BQ15" s="920">
        <f t="shared" si="20"/>
        <v>0</v>
      </c>
      <c r="BR15" s="920" t="e">
        <f t="shared" si="20"/>
        <v>#DIV/0!</v>
      </c>
      <c r="BS15" s="842"/>
      <c r="BT15" s="842"/>
      <c r="BU15" s="842"/>
      <c r="BV15" s="842"/>
      <c r="BW15" s="842"/>
      <c r="BX15" s="842"/>
      <c r="BY15" s="842"/>
      <c r="BZ15" s="842"/>
      <c r="CA15" s="830"/>
      <c r="CB15" s="798"/>
      <c r="CC15" s="922"/>
      <c r="CD15" s="923"/>
      <c r="CE15" s="923"/>
      <c r="CF15" s="923"/>
      <c r="CG15" s="924"/>
    </row>
    <row r="16" spans="1:85" ht="105" customHeight="1" thickBot="1">
      <c r="A16" s="1042"/>
      <c r="B16" s="4188"/>
      <c r="C16" s="1044"/>
      <c r="D16" s="1045"/>
      <c r="E16" s="1046"/>
      <c r="F16" s="4218"/>
      <c r="G16" s="4218"/>
      <c r="H16" s="4191"/>
      <c r="I16" s="1340" t="s">
        <v>280</v>
      </c>
      <c r="J16" s="900" t="s">
        <v>280</v>
      </c>
      <c r="K16" s="900"/>
      <c r="L16" s="900"/>
      <c r="M16" s="925"/>
      <c r="N16" s="4194"/>
      <c r="O16" s="927" t="s">
        <v>584</v>
      </c>
      <c r="P16" s="3027">
        <v>65000000</v>
      </c>
      <c r="Q16" s="903"/>
      <c r="R16" s="904"/>
      <c r="S16" s="904"/>
      <c r="T16" s="905"/>
      <c r="U16" s="866"/>
      <c r="V16" s="1001">
        <v>3</v>
      </c>
      <c r="W16" s="3356" t="s">
        <v>597</v>
      </c>
      <c r="X16" s="1291">
        <v>45659</v>
      </c>
      <c r="Y16" s="1265">
        <v>46022</v>
      </c>
      <c r="Z16" s="967" t="s">
        <v>598</v>
      </c>
      <c r="AA16" s="1330" t="s">
        <v>280</v>
      </c>
      <c r="AB16" s="908" t="s">
        <v>280</v>
      </c>
      <c r="AC16" s="908"/>
      <c r="AD16" s="909"/>
      <c r="AE16" s="866"/>
      <c r="AF16" s="4218"/>
      <c r="AG16" s="4234"/>
      <c r="AH16" s="4218"/>
      <c r="AI16" s="4218"/>
      <c r="AJ16" s="4221"/>
      <c r="AK16" s="1029">
        <v>0</v>
      </c>
      <c r="AL16" s="914">
        <v>0</v>
      </c>
      <c r="AM16" s="914"/>
      <c r="AN16" s="915"/>
      <c r="AO16" s="798"/>
      <c r="AP16" s="1323" t="s">
        <v>320</v>
      </c>
      <c r="AQ16" s="937" t="s">
        <v>356</v>
      </c>
      <c r="AR16" s="881"/>
      <c r="AS16" s="917" t="e">
        <f t="shared" si="4"/>
        <v>#DIV/0!</v>
      </c>
      <c r="AT16" s="918" t="e">
        <f t="shared" si="5"/>
        <v>#DIV/0!</v>
      </c>
      <c r="AU16" s="918" t="e">
        <f t="shared" si="6"/>
        <v>#DIV/0!</v>
      </c>
      <c r="AV16" s="918" t="e">
        <f t="shared" si="7"/>
        <v>#DIV/0!</v>
      </c>
      <c r="AW16" s="920" t="e">
        <f t="shared" ref="AW16:AY16" si="21">+AA16/COUNTIF(#REF!,"*")</f>
        <v>#REF!</v>
      </c>
      <c r="AX16" s="920" t="e">
        <f t="shared" si="21"/>
        <v>#REF!</v>
      </c>
      <c r="AY16" s="920" t="e">
        <f t="shared" si="21"/>
        <v>#REF!</v>
      </c>
      <c r="AZ16" s="920" t="e">
        <f t="shared" si="8"/>
        <v>#DIV/0!</v>
      </c>
      <c r="BA16" s="920" t="e">
        <f t="shared" si="9"/>
        <v>#DIV/0!</v>
      </c>
      <c r="BB16" s="920" t="e">
        <f t="shared" si="10"/>
        <v>#DIV/0!</v>
      </c>
      <c r="BC16" s="920" t="e">
        <f t="shared" si="11"/>
        <v>#DIV/0!</v>
      </c>
      <c r="BD16" s="920" t="e">
        <f t="shared" si="12"/>
        <v>#DIV/0!</v>
      </c>
      <c r="BE16" s="921">
        <v>0.2</v>
      </c>
      <c r="BF16" s="921">
        <v>0.8</v>
      </c>
      <c r="BG16" s="920" t="e">
        <f t="shared" si="13"/>
        <v>#REF!</v>
      </c>
      <c r="BH16" s="920" t="e">
        <f t="shared" si="14"/>
        <v>#REF!</v>
      </c>
      <c r="BI16" s="920" t="e">
        <f t="shared" si="15"/>
        <v>#REF!</v>
      </c>
      <c r="BJ16" s="920" t="e">
        <f t="shared" si="16"/>
        <v>#DIV/0!</v>
      </c>
      <c r="BK16" s="920" t="e">
        <f t="shared" si="16"/>
        <v>#DIV/0!</v>
      </c>
      <c r="BL16" s="920" t="e">
        <f t="shared" si="17"/>
        <v>#DIV/0!</v>
      </c>
      <c r="BM16" s="920" t="e">
        <f t="shared" si="18"/>
        <v>#DIV/0!</v>
      </c>
      <c r="BN16" s="920" t="e">
        <f t="shared" si="19"/>
        <v>#DIV/0!</v>
      </c>
      <c r="BO16" s="920" t="e">
        <f t="shared" si="20"/>
        <v>#REF!</v>
      </c>
      <c r="BP16" s="920" t="e">
        <f t="shared" si="20"/>
        <v>#REF!</v>
      </c>
      <c r="BQ16" s="920" t="e">
        <f t="shared" si="20"/>
        <v>#REF!</v>
      </c>
      <c r="BR16" s="920" t="e">
        <f t="shared" si="20"/>
        <v>#DIV/0!</v>
      </c>
      <c r="BS16" s="842"/>
      <c r="BT16" s="842"/>
      <c r="BU16" s="842"/>
      <c r="BV16" s="842"/>
      <c r="BW16" s="842"/>
      <c r="BX16" s="842"/>
      <c r="BY16" s="842"/>
      <c r="BZ16" s="842"/>
      <c r="CA16" s="830"/>
      <c r="CB16" s="798"/>
      <c r="CC16" s="922"/>
      <c r="CD16" s="923"/>
      <c r="CE16" s="923"/>
      <c r="CF16" s="923"/>
      <c r="CG16" s="924"/>
    </row>
    <row r="17" spans="1:85" ht="111" customHeight="1" thickBot="1">
      <c r="A17" s="1042"/>
      <c r="B17" s="4188"/>
      <c r="C17" s="1044"/>
      <c r="D17" s="1045"/>
      <c r="E17" s="1046"/>
      <c r="F17" s="4246" t="s">
        <v>84</v>
      </c>
      <c r="G17" s="4247">
        <v>7000</v>
      </c>
      <c r="H17" s="4248" t="s">
        <v>591</v>
      </c>
      <c r="I17" s="1340" t="s">
        <v>280</v>
      </c>
      <c r="J17" s="900" t="s">
        <v>280</v>
      </c>
      <c r="K17" s="900"/>
      <c r="L17" s="900"/>
      <c r="M17" s="925"/>
      <c r="N17" s="1025"/>
      <c r="O17" s="927" t="s">
        <v>584</v>
      </c>
      <c r="P17" s="3031">
        <v>465065184</v>
      </c>
      <c r="Q17" s="903"/>
      <c r="R17" s="904"/>
      <c r="S17" s="904"/>
      <c r="T17" s="905"/>
      <c r="U17" s="866"/>
      <c r="V17" s="906">
        <v>4</v>
      </c>
      <c r="W17" s="3357" t="s">
        <v>586</v>
      </c>
      <c r="X17" s="1291">
        <v>45659</v>
      </c>
      <c r="Y17" s="1265">
        <v>46022</v>
      </c>
      <c r="Z17" s="967" t="s">
        <v>593</v>
      </c>
      <c r="AA17" s="1330" t="s">
        <v>280</v>
      </c>
      <c r="AB17" s="908" t="s">
        <v>280</v>
      </c>
      <c r="AC17" s="908"/>
      <c r="AD17" s="909"/>
      <c r="AE17" s="866"/>
      <c r="AF17" s="3032" t="s">
        <v>594</v>
      </c>
      <c r="AG17" s="3033" t="s">
        <v>599</v>
      </c>
      <c r="AH17" s="3034" t="s">
        <v>596</v>
      </c>
      <c r="AI17" s="943" t="s">
        <v>156</v>
      </c>
      <c r="AJ17" s="930">
        <v>33</v>
      </c>
      <c r="AK17" s="1029">
        <v>0</v>
      </c>
      <c r="AL17" s="914">
        <v>0</v>
      </c>
      <c r="AM17" s="914"/>
      <c r="AN17" s="915"/>
      <c r="AO17" s="798"/>
      <c r="AP17" s="1323" t="s">
        <v>320</v>
      </c>
      <c r="AQ17" s="937" t="s">
        <v>356</v>
      </c>
      <c r="AR17" s="881"/>
      <c r="AS17" s="917">
        <f t="shared" si="4"/>
        <v>0</v>
      </c>
      <c r="AT17" s="918">
        <f t="shared" si="5"/>
        <v>0</v>
      </c>
      <c r="AU17" s="918">
        <f t="shared" si="6"/>
        <v>0</v>
      </c>
      <c r="AV17" s="918">
        <f t="shared" si="7"/>
        <v>0</v>
      </c>
      <c r="AW17" s="920">
        <f>+AA17/COUNTIF(W16,"*")</f>
        <v>0</v>
      </c>
      <c r="AX17" s="920">
        <f>+AB17/COUNTIF(W16,"*")</f>
        <v>0</v>
      </c>
      <c r="AY17" s="920">
        <f>+AC17/COUNTIF(W16,"*")</f>
        <v>0</v>
      </c>
      <c r="AZ17" s="920" t="e">
        <f t="shared" si="8"/>
        <v>#DIV/0!</v>
      </c>
      <c r="BA17" s="920">
        <f t="shared" si="9"/>
        <v>0</v>
      </c>
      <c r="BB17" s="920">
        <f t="shared" si="10"/>
        <v>0</v>
      </c>
      <c r="BC17" s="920">
        <f t="shared" si="11"/>
        <v>0</v>
      </c>
      <c r="BD17" s="920">
        <f t="shared" si="12"/>
        <v>0</v>
      </c>
      <c r="BE17" s="921">
        <v>0.2</v>
      </c>
      <c r="BF17" s="921">
        <v>0.8</v>
      </c>
      <c r="BG17" s="920">
        <f t="shared" si="13"/>
        <v>0</v>
      </c>
      <c r="BH17" s="920">
        <f t="shared" si="14"/>
        <v>0</v>
      </c>
      <c r="BI17" s="920">
        <f t="shared" si="15"/>
        <v>0</v>
      </c>
      <c r="BJ17" s="920" t="e">
        <f t="shared" si="16"/>
        <v>#DIV/0!</v>
      </c>
      <c r="BK17" s="920">
        <f t="shared" si="16"/>
        <v>0</v>
      </c>
      <c r="BL17" s="920">
        <f t="shared" si="17"/>
        <v>0</v>
      </c>
      <c r="BM17" s="920">
        <f t="shared" si="18"/>
        <v>0</v>
      </c>
      <c r="BN17" s="920">
        <f t="shared" si="19"/>
        <v>0</v>
      </c>
      <c r="BO17" s="920">
        <f t="shared" si="20"/>
        <v>0</v>
      </c>
      <c r="BP17" s="920">
        <f t="shared" si="20"/>
        <v>0</v>
      </c>
      <c r="BQ17" s="920">
        <f t="shared" si="20"/>
        <v>0</v>
      </c>
      <c r="BR17" s="920" t="e">
        <f t="shared" si="20"/>
        <v>#DIV/0!</v>
      </c>
      <c r="BS17" s="842"/>
      <c r="BT17" s="842"/>
      <c r="BU17" s="842"/>
      <c r="BV17" s="842"/>
      <c r="BW17" s="842"/>
      <c r="BX17" s="842"/>
      <c r="BY17" s="842"/>
      <c r="BZ17" s="842"/>
      <c r="CA17" s="830"/>
      <c r="CB17" s="798"/>
      <c r="CC17" s="922"/>
      <c r="CD17" s="923"/>
      <c r="CE17" s="923"/>
      <c r="CF17" s="923"/>
      <c r="CG17" s="924"/>
    </row>
    <row r="18" spans="1:85" ht="66" customHeight="1" thickBot="1">
      <c r="A18" s="1042"/>
      <c r="B18" s="4188"/>
      <c r="C18" s="1044"/>
      <c r="D18" s="1045"/>
      <c r="E18" s="1046"/>
      <c r="F18" s="4218"/>
      <c r="G18" s="4218"/>
      <c r="H18" s="4191"/>
      <c r="I18" s="1340" t="s">
        <v>280</v>
      </c>
      <c r="J18" s="900" t="s">
        <v>280</v>
      </c>
      <c r="K18" s="900"/>
      <c r="L18" s="900"/>
      <c r="M18" s="925"/>
      <c r="N18" s="1025"/>
      <c r="O18" s="927" t="s">
        <v>584</v>
      </c>
      <c r="P18" s="3035">
        <v>200000000</v>
      </c>
      <c r="Q18" s="903"/>
      <c r="R18" s="904"/>
      <c r="S18" s="904"/>
      <c r="T18" s="905"/>
      <c r="U18" s="866"/>
      <c r="V18" s="1001">
        <v>5</v>
      </c>
      <c r="W18" s="3040" t="s">
        <v>600</v>
      </c>
      <c r="X18" s="1291">
        <v>45659</v>
      </c>
      <c r="Y18" s="1265">
        <v>46022</v>
      </c>
      <c r="Z18" s="967" t="s">
        <v>593</v>
      </c>
      <c r="AA18" s="1330" t="s">
        <v>280</v>
      </c>
      <c r="AB18" s="908" t="s">
        <v>280</v>
      </c>
      <c r="AC18" s="908"/>
      <c r="AD18" s="909"/>
      <c r="AE18" s="866"/>
      <c r="AF18" s="4240" t="s">
        <v>601</v>
      </c>
      <c r="AG18" s="4233" t="s">
        <v>602</v>
      </c>
      <c r="AH18" s="4231" t="s">
        <v>596</v>
      </c>
      <c r="AI18" s="4235" t="s">
        <v>156</v>
      </c>
      <c r="AJ18" s="4236">
        <v>1</v>
      </c>
      <c r="AK18" s="1029">
        <v>0</v>
      </c>
      <c r="AL18" s="914">
        <v>0</v>
      </c>
      <c r="AM18" s="914"/>
      <c r="AN18" s="915"/>
      <c r="AO18" s="798"/>
      <c r="AP18" s="1323" t="s">
        <v>320</v>
      </c>
      <c r="AQ18" s="937" t="s">
        <v>356</v>
      </c>
      <c r="AR18" s="881"/>
      <c r="AS18" s="917" t="e">
        <f t="shared" si="4"/>
        <v>#DIV/0!</v>
      </c>
      <c r="AT18" s="918" t="e">
        <f t="shared" si="5"/>
        <v>#DIV/0!</v>
      </c>
      <c r="AU18" s="918" t="e">
        <f t="shared" si="6"/>
        <v>#DIV/0!</v>
      </c>
      <c r="AV18" s="918" t="e">
        <f t="shared" si="7"/>
        <v>#DIV/0!</v>
      </c>
      <c r="AW18" s="920">
        <f t="shared" ref="AW18:AW32" si="22">+AA18/COUNTIF(W18,"*")</f>
        <v>0</v>
      </c>
      <c r="AX18" s="920">
        <f t="shared" ref="AX18:AX32" si="23">+AB18/COUNTIF(W18,"*")</f>
        <v>0</v>
      </c>
      <c r="AY18" s="920">
        <f t="shared" ref="AY18:AY32" si="24">+AC18/COUNTIF(W18,"*")</f>
        <v>0</v>
      </c>
      <c r="AZ18" s="920" t="e">
        <f t="shared" si="8"/>
        <v>#DIV/0!</v>
      </c>
      <c r="BA18" s="920">
        <f t="shared" si="9"/>
        <v>0</v>
      </c>
      <c r="BB18" s="920">
        <f t="shared" si="10"/>
        <v>0</v>
      </c>
      <c r="BC18" s="920">
        <f t="shared" si="11"/>
        <v>0</v>
      </c>
      <c r="BD18" s="920">
        <f t="shared" si="12"/>
        <v>0</v>
      </c>
      <c r="BE18" s="921">
        <v>0.2</v>
      </c>
      <c r="BF18" s="921">
        <v>0.8</v>
      </c>
      <c r="BG18" s="920">
        <f t="shared" si="13"/>
        <v>0</v>
      </c>
      <c r="BH18" s="920">
        <f t="shared" si="14"/>
        <v>0</v>
      </c>
      <c r="BI18" s="920">
        <f t="shared" si="15"/>
        <v>0</v>
      </c>
      <c r="BJ18" s="920" t="e">
        <f t="shared" si="16"/>
        <v>#DIV/0!</v>
      </c>
      <c r="BK18" s="920">
        <f t="shared" si="16"/>
        <v>0</v>
      </c>
      <c r="BL18" s="920">
        <f t="shared" si="17"/>
        <v>0</v>
      </c>
      <c r="BM18" s="920">
        <f t="shared" si="18"/>
        <v>0</v>
      </c>
      <c r="BN18" s="920">
        <f t="shared" si="19"/>
        <v>0</v>
      </c>
      <c r="BO18" s="920">
        <f t="shared" si="20"/>
        <v>0</v>
      </c>
      <c r="BP18" s="920">
        <f t="shared" si="20"/>
        <v>0</v>
      </c>
      <c r="BQ18" s="920">
        <f t="shared" si="20"/>
        <v>0</v>
      </c>
      <c r="BR18" s="920" t="e">
        <f t="shared" si="20"/>
        <v>#DIV/0!</v>
      </c>
      <c r="BS18" s="842"/>
      <c r="BT18" s="842"/>
      <c r="BU18" s="842"/>
      <c r="BV18" s="842"/>
      <c r="BW18" s="842"/>
      <c r="BX18" s="842"/>
      <c r="BY18" s="842"/>
      <c r="BZ18" s="842"/>
      <c r="CA18" s="830"/>
      <c r="CB18" s="798"/>
      <c r="CC18" s="922"/>
      <c r="CD18" s="923"/>
      <c r="CE18" s="923"/>
      <c r="CF18" s="923"/>
      <c r="CG18" s="924"/>
    </row>
    <row r="19" spans="1:85" ht="101.25" customHeight="1" thickBot="1">
      <c r="A19" s="1042"/>
      <c r="B19" s="4188"/>
      <c r="C19" s="1044"/>
      <c r="D19" s="1045"/>
      <c r="E19" s="1046"/>
      <c r="F19" s="1090" t="s">
        <v>77</v>
      </c>
      <c r="G19" s="1200">
        <v>29</v>
      </c>
      <c r="H19" s="925" t="s">
        <v>591</v>
      </c>
      <c r="I19" s="899" t="s">
        <v>603</v>
      </c>
      <c r="J19" s="900" t="s">
        <v>603</v>
      </c>
      <c r="K19" s="900"/>
      <c r="L19" s="900"/>
      <c r="M19" s="925"/>
      <c r="N19" s="1025"/>
      <c r="O19" s="927"/>
      <c r="P19" s="901"/>
      <c r="Q19" s="903"/>
      <c r="R19" s="904"/>
      <c r="S19" s="904"/>
      <c r="T19" s="905"/>
      <c r="U19" s="866"/>
      <c r="V19" s="906">
        <v>6</v>
      </c>
      <c r="W19" s="3358" t="s">
        <v>604</v>
      </c>
      <c r="X19" s="1291">
        <v>45659</v>
      </c>
      <c r="Y19" s="1265">
        <v>46022</v>
      </c>
      <c r="Z19" s="967" t="s">
        <v>593</v>
      </c>
      <c r="AA19" s="1330" t="s">
        <v>96</v>
      </c>
      <c r="AB19" s="908" t="s">
        <v>96</v>
      </c>
      <c r="AC19" s="908"/>
      <c r="AD19" s="909"/>
      <c r="AE19" s="866"/>
      <c r="AF19" s="4218"/>
      <c r="AG19" s="4234"/>
      <c r="AH19" s="4218"/>
      <c r="AI19" s="4188"/>
      <c r="AJ19" s="4221"/>
      <c r="AK19" s="1029">
        <v>1</v>
      </c>
      <c r="AL19" s="914">
        <v>1</v>
      </c>
      <c r="AM19" s="914"/>
      <c r="AN19" s="915"/>
      <c r="AO19" s="798"/>
      <c r="AP19" s="1323" t="s">
        <v>320</v>
      </c>
      <c r="AQ19" s="937" t="s">
        <v>356</v>
      </c>
      <c r="AR19" s="881"/>
      <c r="AS19" s="917">
        <f t="shared" si="4"/>
        <v>0.17241379310344829</v>
      </c>
      <c r="AT19" s="918">
        <f t="shared" si="5"/>
        <v>0.17241379310344829</v>
      </c>
      <c r="AU19" s="918">
        <f t="shared" si="6"/>
        <v>0</v>
      </c>
      <c r="AV19" s="918">
        <f t="shared" si="7"/>
        <v>0</v>
      </c>
      <c r="AW19" s="920">
        <f t="shared" si="22"/>
        <v>1</v>
      </c>
      <c r="AX19" s="920">
        <f t="shared" si="23"/>
        <v>1</v>
      </c>
      <c r="AY19" s="920">
        <f t="shared" si="24"/>
        <v>0</v>
      </c>
      <c r="AZ19" s="920" t="e">
        <f t="shared" si="8"/>
        <v>#DIV/0!</v>
      </c>
      <c r="BA19" s="920" t="e">
        <f t="shared" si="9"/>
        <v>#DIV/0!</v>
      </c>
      <c r="BB19" s="920" t="e">
        <f t="shared" si="10"/>
        <v>#DIV/0!</v>
      </c>
      <c r="BC19" s="920" t="e">
        <f t="shared" si="11"/>
        <v>#DIV/0!</v>
      </c>
      <c r="BD19" s="920" t="e">
        <f t="shared" si="12"/>
        <v>#DIV/0!</v>
      </c>
      <c r="BE19" s="921">
        <v>0.2</v>
      </c>
      <c r="BF19" s="921">
        <v>0.8</v>
      </c>
      <c r="BG19" s="920">
        <f t="shared" si="13"/>
        <v>0.2</v>
      </c>
      <c r="BH19" s="920">
        <f t="shared" si="14"/>
        <v>0.2</v>
      </c>
      <c r="BI19" s="920">
        <f t="shared" si="15"/>
        <v>0</v>
      </c>
      <c r="BJ19" s="920" t="e">
        <f t="shared" si="16"/>
        <v>#DIV/0!</v>
      </c>
      <c r="BK19" s="920" t="e">
        <f t="shared" si="16"/>
        <v>#DIV/0!</v>
      </c>
      <c r="BL19" s="920" t="e">
        <f t="shared" si="17"/>
        <v>#DIV/0!</v>
      </c>
      <c r="BM19" s="920" t="e">
        <f t="shared" si="18"/>
        <v>#DIV/0!</v>
      </c>
      <c r="BN19" s="920" t="e">
        <f t="shared" si="19"/>
        <v>#DIV/0!</v>
      </c>
      <c r="BO19" s="920" t="e">
        <f t="shared" si="20"/>
        <v>#DIV/0!</v>
      </c>
      <c r="BP19" s="920" t="e">
        <f t="shared" si="20"/>
        <v>#DIV/0!</v>
      </c>
      <c r="BQ19" s="920" t="e">
        <f t="shared" si="20"/>
        <v>#DIV/0!</v>
      </c>
      <c r="BR19" s="920" t="e">
        <f t="shared" si="20"/>
        <v>#DIV/0!</v>
      </c>
      <c r="BS19" s="842"/>
      <c r="BT19" s="842"/>
      <c r="BU19" s="842"/>
      <c r="BV19" s="842"/>
      <c r="BW19" s="842"/>
      <c r="BX19" s="842"/>
      <c r="BY19" s="842"/>
      <c r="BZ19" s="842"/>
      <c r="CA19" s="830"/>
      <c r="CB19" s="798"/>
      <c r="CC19" s="922"/>
      <c r="CD19" s="923"/>
      <c r="CE19" s="923"/>
      <c r="CF19" s="923"/>
      <c r="CG19" s="924"/>
    </row>
    <row r="20" spans="1:85" ht="60.75" customHeight="1" thickBot="1">
      <c r="A20" s="1042"/>
      <c r="B20" s="4188"/>
      <c r="C20" s="1044"/>
      <c r="D20" s="1045"/>
      <c r="E20" s="1046"/>
      <c r="F20" s="1090" t="s">
        <v>77</v>
      </c>
      <c r="G20" s="1198">
        <v>22040</v>
      </c>
      <c r="H20" s="1085" t="s">
        <v>591</v>
      </c>
      <c r="I20" s="899" t="s">
        <v>280</v>
      </c>
      <c r="J20" s="900" t="s">
        <v>280</v>
      </c>
      <c r="K20" s="900"/>
      <c r="L20" s="900"/>
      <c r="M20" s="925"/>
      <c r="N20" s="1025"/>
      <c r="O20" s="927" t="s">
        <v>584</v>
      </c>
      <c r="P20" s="3036">
        <v>120000000</v>
      </c>
      <c r="Q20" s="903"/>
      <c r="R20" s="904"/>
      <c r="S20" s="904"/>
      <c r="T20" s="905"/>
      <c r="U20" s="866"/>
      <c r="V20" s="1001">
        <v>7</v>
      </c>
      <c r="W20" s="3040" t="s">
        <v>605</v>
      </c>
      <c r="X20" s="1291">
        <v>45659</v>
      </c>
      <c r="Y20" s="1265">
        <v>46022</v>
      </c>
      <c r="Z20" s="967" t="s">
        <v>593</v>
      </c>
      <c r="AA20" s="1330" t="s">
        <v>280</v>
      </c>
      <c r="AB20" s="908" t="s">
        <v>280</v>
      </c>
      <c r="AC20" s="908"/>
      <c r="AD20" s="909"/>
      <c r="AE20" s="866"/>
      <c r="AF20" s="4240" t="s">
        <v>606</v>
      </c>
      <c r="AG20" s="4233" t="s">
        <v>607</v>
      </c>
      <c r="AH20" s="4231" t="s">
        <v>608</v>
      </c>
      <c r="AI20" s="4235" t="s">
        <v>156</v>
      </c>
      <c r="AJ20" s="4236">
        <f>88160/4</f>
        <v>22040</v>
      </c>
      <c r="AK20" s="1330" t="s">
        <v>280</v>
      </c>
      <c r="AL20" s="914">
        <v>0</v>
      </c>
      <c r="AM20" s="914"/>
      <c r="AN20" s="915"/>
      <c r="AO20" s="798"/>
      <c r="AP20" s="4238" t="s">
        <v>320</v>
      </c>
      <c r="AQ20" s="4239" t="s">
        <v>356</v>
      </c>
      <c r="AR20" s="881"/>
      <c r="AS20" s="917">
        <f t="shared" si="4"/>
        <v>0</v>
      </c>
      <c r="AT20" s="918">
        <f t="shared" si="5"/>
        <v>0</v>
      </c>
      <c r="AU20" s="918">
        <f t="shared" si="6"/>
        <v>0</v>
      </c>
      <c r="AV20" s="918">
        <f t="shared" si="7"/>
        <v>0</v>
      </c>
      <c r="AW20" s="920">
        <f t="shared" si="22"/>
        <v>0</v>
      </c>
      <c r="AX20" s="920">
        <f t="shared" si="23"/>
        <v>0</v>
      </c>
      <c r="AY20" s="920">
        <f t="shared" si="24"/>
        <v>0</v>
      </c>
      <c r="AZ20" s="920" t="e">
        <f t="shared" si="8"/>
        <v>#DIV/0!</v>
      </c>
      <c r="BA20" s="920">
        <f t="shared" si="9"/>
        <v>0</v>
      </c>
      <c r="BB20" s="920">
        <f t="shared" si="10"/>
        <v>0</v>
      </c>
      <c r="BC20" s="920">
        <f t="shared" si="11"/>
        <v>0</v>
      </c>
      <c r="BD20" s="920">
        <f t="shared" si="12"/>
        <v>0</v>
      </c>
      <c r="BE20" s="921">
        <v>0.2</v>
      </c>
      <c r="BF20" s="921">
        <v>0.8</v>
      </c>
      <c r="BG20" s="920">
        <f t="shared" si="13"/>
        <v>0</v>
      </c>
      <c r="BH20" s="920">
        <f t="shared" si="14"/>
        <v>0</v>
      </c>
      <c r="BI20" s="920">
        <f t="shared" si="15"/>
        <v>0</v>
      </c>
      <c r="BJ20" s="920" t="e">
        <f t="shared" si="16"/>
        <v>#DIV/0!</v>
      </c>
      <c r="BK20" s="920">
        <f t="shared" si="16"/>
        <v>0</v>
      </c>
      <c r="BL20" s="920">
        <f t="shared" si="17"/>
        <v>0</v>
      </c>
      <c r="BM20" s="920">
        <f t="shared" si="18"/>
        <v>0</v>
      </c>
      <c r="BN20" s="920">
        <f t="shared" si="19"/>
        <v>0</v>
      </c>
      <c r="BO20" s="920">
        <f t="shared" si="20"/>
        <v>0</v>
      </c>
      <c r="BP20" s="920">
        <f t="shared" si="20"/>
        <v>0</v>
      </c>
      <c r="BQ20" s="920">
        <f t="shared" si="20"/>
        <v>0</v>
      </c>
      <c r="BR20" s="920" t="e">
        <f t="shared" si="20"/>
        <v>#DIV/0!</v>
      </c>
      <c r="BS20" s="842"/>
      <c r="BT20" s="842"/>
      <c r="BU20" s="842"/>
      <c r="BV20" s="842"/>
      <c r="BW20" s="842"/>
      <c r="BX20" s="842"/>
      <c r="BY20" s="842"/>
      <c r="BZ20" s="842"/>
      <c r="CA20" s="830"/>
      <c r="CB20" s="798"/>
      <c r="CC20" s="922"/>
      <c r="CD20" s="923"/>
      <c r="CE20" s="923"/>
      <c r="CF20" s="923"/>
      <c r="CG20" s="924"/>
    </row>
    <row r="21" spans="1:85" ht="41.25" customHeight="1" thickBot="1">
      <c r="A21" s="1042"/>
      <c r="B21" s="4188"/>
      <c r="C21" s="1044"/>
      <c r="D21" s="1045"/>
      <c r="E21" s="1046"/>
      <c r="F21" s="1090" t="s">
        <v>77</v>
      </c>
      <c r="G21" s="1200">
        <v>29</v>
      </c>
      <c r="H21" s="925" t="s">
        <v>591</v>
      </c>
      <c r="I21" s="899" t="s">
        <v>280</v>
      </c>
      <c r="J21" s="900" t="s">
        <v>280</v>
      </c>
      <c r="K21" s="900"/>
      <c r="L21" s="900"/>
      <c r="M21" s="925"/>
      <c r="N21" s="1025"/>
      <c r="O21" s="927"/>
      <c r="P21" s="901"/>
      <c r="Q21" s="903"/>
      <c r="R21" s="904"/>
      <c r="S21" s="904"/>
      <c r="T21" s="905"/>
      <c r="U21" s="866"/>
      <c r="V21" s="906">
        <v>8</v>
      </c>
      <c r="W21" s="3043" t="s">
        <v>609</v>
      </c>
      <c r="X21" s="1291">
        <v>45659</v>
      </c>
      <c r="Y21" s="1265">
        <v>46022</v>
      </c>
      <c r="Z21" s="967" t="s">
        <v>593</v>
      </c>
      <c r="AA21" s="1330" t="s">
        <v>280</v>
      </c>
      <c r="AB21" s="908" t="s">
        <v>280</v>
      </c>
      <c r="AC21" s="908"/>
      <c r="AD21" s="909"/>
      <c r="AE21" s="866"/>
      <c r="AF21" s="4218"/>
      <c r="AG21" s="4234"/>
      <c r="AH21" s="4218"/>
      <c r="AI21" s="4218"/>
      <c r="AJ21" s="4221"/>
      <c r="AK21" s="1330" t="s">
        <v>280</v>
      </c>
      <c r="AL21" s="914">
        <v>0</v>
      </c>
      <c r="AM21" s="914"/>
      <c r="AN21" s="915"/>
      <c r="AO21" s="798"/>
      <c r="AP21" s="4194"/>
      <c r="AQ21" s="4191"/>
      <c r="AR21" s="881"/>
      <c r="AS21" s="917">
        <f t="shared" si="4"/>
        <v>0</v>
      </c>
      <c r="AT21" s="918">
        <f t="shared" si="5"/>
        <v>0</v>
      </c>
      <c r="AU21" s="918">
        <f t="shared" si="6"/>
        <v>0</v>
      </c>
      <c r="AV21" s="918">
        <f t="shared" si="7"/>
        <v>0</v>
      </c>
      <c r="AW21" s="920">
        <f t="shared" si="22"/>
        <v>0</v>
      </c>
      <c r="AX21" s="920">
        <f t="shared" si="23"/>
        <v>0</v>
      </c>
      <c r="AY21" s="920">
        <f t="shared" si="24"/>
        <v>0</v>
      </c>
      <c r="AZ21" s="920" t="e">
        <f t="shared" si="8"/>
        <v>#DIV/0!</v>
      </c>
      <c r="BA21" s="920" t="e">
        <f t="shared" si="9"/>
        <v>#DIV/0!</v>
      </c>
      <c r="BB21" s="920" t="e">
        <f t="shared" si="10"/>
        <v>#DIV/0!</v>
      </c>
      <c r="BC21" s="920" t="e">
        <f t="shared" si="11"/>
        <v>#DIV/0!</v>
      </c>
      <c r="BD21" s="920" t="e">
        <f t="shared" si="12"/>
        <v>#DIV/0!</v>
      </c>
      <c r="BE21" s="921">
        <v>0.2</v>
      </c>
      <c r="BF21" s="921">
        <v>0.8</v>
      </c>
      <c r="BG21" s="920">
        <f t="shared" si="13"/>
        <v>0</v>
      </c>
      <c r="BH21" s="920">
        <f t="shared" si="14"/>
        <v>0</v>
      </c>
      <c r="BI21" s="920">
        <f t="shared" si="15"/>
        <v>0</v>
      </c>
      <c r="BJ21" s="920" t="e">
        <f t="shared" si="16"/>
        <v>#DIV/0!</v>
      </c>
      <c r="BK21" s="920" t="e">
        <f t="shared" si="16"/>
        <v>#DIV/0!</v>
      </c>
      <c r="BL21" s="920" t="e">
        <f t="shared" si="17"/>
        <v>#DIV/0!</v>
      </c>
      <c r="BM21" s="920" t="e">
        <f t="shared" si="18"/>
        <v>#DIV/0!</v>
      </c>
      <c r="BN21" s="920" t="e">
        <f t="shared" si="19"/>
        <v>#DIV/0!</v>
      </c>
      <c r="BO21" s="920" t="e">
        <f t="shared" si="20"/>
        <v>#DIV/0!</v>
      </c>
      <c r="BP21" s="920" t="e">
        <f t="shared" si="20"/>
        <v>#DIV/0!</v>
      </c>
      <c r="BQ21" s="920" t="e">
        <f t="shared" si="20"/>
        <v>#DIV/0!</v>
      </c>
      <c r="BR21" s="920" t="e">
        <f t="shared" si="20"/>
        <v>#DIV/0!</v>
      </c>
      <c r="BS21" s="842"/>
      <c r="BT21" s="842"/>
      <c r="BU21" s="842"/>
      <c r="BV21" s="842"/>
      <c r="BW21" s="842"/>
      <c r="BX21" s="842"/>
      <c r="BY21" s="842"/>
      <c r="BZ21" s="842"/>
      <c r="CA21" s="830"/>
      <c r="CB21" s="798"/>
      <c r="CC21" s="922"/>
      <c r="CD21" s="923"/>
      <c r="CE21" s="923"/>
      <c r="CF21" s="923"/>
      <c r="CG21" s="924"/>
    </row>
    <row r="22" spans="1:85" ht="54" customHeight="1" thickBot="1">
      <c r="A22" s="1042"/>
      <c r="B22" s="4188"/>
      <c r="C22" s="1044"/>
      <c r="D22" s="1045"/>
      <c r="E22" s="1046"/>
      <c r="F22" s="1090" t="s">
        <v>223</v>
      </c>
      <c r="G22" s="1200">
        <v>4</v>
      </c>
      <c r="H22" s="925" t="s">
        <v>591</v>
      </c>
      <c r="I22" s="899" t="s">
        <v>280</v>
      </c>
      <c r="J22" s="900" t="s">
        <v>280</v>
      </c>
      <c r="K22" s="900"/>
      <c r="L22" s="900"/>
      <c r="M22" s="925"/>
      <c r="N22" s="1025"/>
      <c r="O22" s="927" t="s">
        <v>584</v>
      </c>
      <c r="P22" s="3036">
        <v>400000000</v>
      </c>
      <c r="Q22" s="903"/>
      <c r="R22" s="904"/>
      <c r="S22" s="904"/>
      <c r="T22" s="905"/>
      <c r="U22" s="866"/>
      <c r="V22" s="1001">
        <v>9</v>
      </c>
      <c r="W22" s="3359" t="s">
        <v>610</v>
      </c>
      <c r="X22" s="1291">
        <v>45659</v>
      </c>
      <c r="Y22" s="1265">
        <v>46022</v>
      </c>
      <c r="Z22" s="967" t="s">
        <v>593</v>
      </c>
      <c r="AA22" s="1330" t="s">
        <v>280</v>
      </c>
      <c r="AB22" s="908" t="s">
        <v>280</v>
      </c>
      <c r="AC22" s="908"/>
      <c r="AD22" s="909"/>
      <c r="AE22" s="866"/>
      <c r="AF22" s="4240" t="s">
        <v>606</v>
      </c>
      <c r="AG22" s="4233" t="s">
        <v>611</v>
      </c>
      <c r="AH22" s="4231" t="s">
        <v>608</v>
      </c>
      <c r="AI22" s="4241" t="s">
        <v>156</v>
      </c>
      <c r="AJ22" s="4236">
        <v>33</v>
      </c>
      <c r="AK22" s="1330" t="s">
        <v>280</v>
      </c>
      <c r="AL22" s="914">
        <v>0</v>
      </c>
      <c r="AM22" s="914"/>
      <c r="AN22" s="915"/>
      <c r="AO22" s="798"/>
      <c r="AP22" s="4238" t="s">
        <v>320</v>
      </c>
      <c r="AQ22" s="4239" t="s">
        <v>356</v>
      </c>
      <c r="AR22" s="881"/>
      <c r="AS22" s="917">
        <f t="shared" si="4"/>
        <v>0</v>
      </c>
      <c r="AT22" s="918">
        <f t="shared" si="5"/>
        <v>0</v>
      </c>
      <c r="AU22" s="918">
        <f t="shared" si="6"/>
        <v>0</v>
      </c>
      <c r="AV22" s="918">
        <f t="shared" si="7"/>
        <v>0</v>
      </c>
      <c r="AW22" s="920">
        <f t="shared" si="22"/>
        <v>0</v>
      </c>
      <c r="AX22" s="920">
        <f t="shared" si="23"/>
        <v>0</v>
      </c>
      <c r="AY22" s="920">
        <f t="shared" si="24"/>
        <v>0</v>
      </c>
      <c r="AZ22" s="920" t="e">
        <f t="shared" si="8"/>
        <v>#DIV/0!</v>
      </c>
      <c r="BA22" s="920">
        <f t="shared" si="9"/>
        <v>0</v>
      </c>
      <c r="BB22" s="920">
        <f t="shared" si="10"/>
        <v>0</v>
      </c>
      <c r="BC22" s="920">
        <f t="shared" si="11"/>
        <v>0</v>
      </c>
      <c r="BD22" s="920">
        <f t="shared" si="12"/>
        <v>0</v>
      </c>
      <c r="BE22" s="921">
        <v>0.2</v>
      </c>
      <c r="BF22" s="921">
        <v>0.8</v>
      </c>
      <c r="BG22" s="920">
        <f t="shared" si="13"/>
        <v>0</v>
      </c>
      <c r="BH22" s="920">
        <f t="shared" si="14"/>
        <v>0</v>
      </c>
      <c r="BI22" s="920">
        <f t="shared" si="15"/>
        <v>0</v>
      </c>
      <c r="BJ22" s="920" t="e">
        <f t="shared" si="16"/>
        <v>#DIV/0!</v>
      </c>
      <c r="BK22" s="920">
        <f t="shared" si="16"/>
        <v>0</v>
      </c>
      <c r="BL22" s="920">
        <f t="shared" si="17"/>
        <v>0</v>
      </c>
      <c r="BM22" s="920">
        <f t="shared" si="18"/>
        <v>0</v>
      </c>
      <c r="BN22" s="920">
        <f t="shared" si="19"/>
        <v>0</v>
      </c>
      <c r="BO22" s="920">
        <f t="shared" si="20"/>
        <v>0</v>
      </c>
      <c r="BP22" s="920">
        <f t="shared" si="20"/>
        <v>0</v>
      </c>
      <c r="BQ22" s="920">
        <f t="shared" si="20"/>
        <v>0</v>
      </c>
      <c r="BR22" s="920" t="e">
        <f t="shared" si="20"/>
        <v>#DIV/0!</v>
      </c>
      <c r="BS22" s="842"/>
      <c r="BT22" s="842"/>
      <c r="BU22" s="842"/>
      <c r="BV22" s="842"/>
      <c r="BW22" s="842"/>
      <c r="BX22" s="842"/>
      <c r="BY22" s="842"/>
      <c r="BZ22" s="842"/>
      <c r="CA22" s="830"/>
      <c r="CB22" s="798"/>
      <c r="CC22" s="922"/>
      <c r="CD22" s="923"/>
      <c r="CE22" s="923"/>
      <c r="CF22" s="923"/>
      <c r="CG22" s="924"/>
    </row>
    <row r="23" spans="1:85" ht="217.5" customHeight="1" thickBot="1">
      <c r="A23" s="1057"/>
      <c r="B23" s="4188"/>
      <c r="C23" s="1059"/>
      <c r="D23" s="1060"/>
      <c r="E23" s="1061"/>
      <c r="F23" s="1090" t="s">
        <v>77</v>
      </c>
      <c r="G23" s="1200">
        <v>29</v>
      </c>
      <c r="H23" s="925" t="s">
        <v>591</v>
      </c>
      <c r="I23" s="1063" t="s">
        <v>280</v>
      </c>
      <c r="J23" s="986" t="s">
        <v>280</v>
      </c>
      <c r="K23" s="986"/>
      <c r="L23" s="986"/>
      <c r="M23" s="1062"/>
      <c r="N23" s="1064"/>
      <c r="O23" s="927" t="s">
        <v>584</v>
      </c>
      <c r="P23" s="3037">
        <v>370000000</v>
      </c>
      <c r="Q23" s="1065"/>
      <c r="R23" s="1066"/>
      <c r="S23" s="1066"/>
      <c r="T23" s="1067"/>
      <c r="U23" s="866"/>
      <c r="V23" s="906">
        <v>10</v>
      </c>
      <c r="W23" s="3360" t="s">
        <v>612</v>
      </c>
      <c r="X23" s="1291">
        <v>45659</v>
      </c>
      <c r="Y23" s="1265">
        <v>46022</v>
      </c>
      <c r="Z23" s="967" t="s">
        <v>593</v>
      </c>
      <c r="AA23" s="1338" t="s">
        <v>280</v>
      </c>
      <c r="AB23" s="989" t="s">
        <v>280</v>
      </c>
      <c r="AC23" s="989"/>
      <c r="AD23" s="990"/>
      <c r="AE23" s="866"/>
      <c r="AF23" s="4218"/>
      <c r="AG23" s="4234"/>
      <c r="AH23" s="4218"/>
      <c r="AI23" s="4218"/>
      <c r="AJ23" s="4221"/>
      <c r="AK23" s="1338" t="s">
        <v>280</v>
      </c>
      <c r="AL23" s="994">
        <v>0</v>
      </c>
      <c r="AM23" s="994"/>
      <c r="AN23" s="1074"/>
      <c r="AO23" s="798"/>
      <c r="AP23" s="4194"/>
      <c r="AQ23" s="4191"/>
      <c r="AR23" s="881"/>
      <c r="AS23" s="1076">
        <f t="shared" si="4"/>
        <v>0</v>
      </c>
      <c r="AT23" s="1205">
        <f t="shared" si="5"/>
        <v>0</v>
      </c>
      <c r="AU23" s="1205">
        <f t="shared" si="6"/>
        <v>0</v>
      </c>
      <c r="AV23" s="1205">
        <f t="shared" si="7"/>
        <v>0</v>
      </c>
      <c r="AW23" s="920">
        <f t="shared" si="22"/>
        <v>0</v>
      </c>
      <c r="AX23" s="920">
        <f t="shared" si="23"/>
        <v>0</v>
      </c>
      <c r="AY23" s="920">
        <f t="shared" si="24"/>
        <v>0</v>
      </c>
      <c r="AZ23" s="920" t="e">
        <f t="shared" si="8"/>
        <v>#DIV/0!</v>
      </c>
      <c r="BA23" s="920" t="e">
        <f t="shared" si="9"/>
        <v>#DIV/0!</v>
      </c>
      <c r="BB23" s="920" t="e">
        <f t="shared" si="10"/>
        <v>#DIV/0!</v>
      </c>
      <c r="BC23" s="920" t="e">
        <f t="shared" si="11"/>
        <v>#DIV/0!</v>
      </c>
      <c r="BD23" s="920" t="e">
        <f t="shared" si="12"/>
        <v>#DIV/0!</v>
      </c>
      <c r="BE23" s="921">
        <v>0.2</v>
      </c>
      <c r="BF23" s="921">
        <v>0.8</v>
      </c>
      <c r="BG23" s="920">
        <f t="shared" si="13"/>
        <v>0</v>
      </c>
      <c r="BH23" s="920">
        <f t="shared" si="14"/>
        <v>0</v>
      </c>
      <c r="BI23" s="920">
        <f t="shared" si="15"/>
        <v>0</v>
      </c>
      <c r="BJ23" s="920" t="e">
        <f t="shared" si="16"/>
        <v>#DIV/0!</v>
      </c>
      <c r="BK23" s="920" t="e">
        <f t="shared" si="16"/>
        <v>#DIV/0!</v>
      </c>
      <c r="BL23" s="920" t="e">
        <f t="shared" si="17"/>
        <v>#DIV/0!</v>
      </c>
      <c r="BM23" s="920" t="e">
        <f t="shared" si="18"/>
        <v>#DIV/0!</v>
      </c>
      <c r="BN23" s="920" t="e">
        <f t="shared" si="19"/>
        <v>#DIV/0!</v>
      </c>
      <c r="BO23" s="920" t="e">
        <f t="shared" si="20"/>
        <v>#DIV/0!</v>
      </c>
      <c r="BP23" s="920" t="e">
        <f t="shared" si="20"/>
        <v>#DIV/0!</v>
      </c>
      <c r="BQ23" s="920" t="e">
        <f t="shared" si="20"/>
        <v>#DIV/0!</v>
      </c>
      <c r="BR23" s="920" t="e">
        <f t="shared" si="20"/>
        <v>#DIV/0!</v>
      </c>
      <c r="BS23" s="2618"/>
      <c r="BT23" s="2618"/>
      <c r="BU23" s="2618"/>
      <c r="BV23" s="2618"/>
      <c r="BW23" s="838"/>
      <c r="BX23" s="838"/>
      <c r="BY23" s="838"/>
      <c r="BZ23" s="838"/>
      <c r="CA23" s="2619"/>
      <c r="CB23" s="798"/>
      <c r="CC23" s="1081"/>
      <c r="CD23" s="1082"/>
      <c r="CE23" s="1082"/>
      <c r="CF23" s="1082"/>
      <c r="CG23" s="1207"/>
    </row>
    <row r="24" spans="1:85" ht="162.75" customHeight="1" thickBot="1">
      <c r="A24" s="853">
        <v>2</v>
      </c>
      <c r="B24" s="4188"/>
      <c r="C24" s="1031"/>
      <c r="D24" s="856"/>
      <c r="E24" s="1032"/>
      <c r="F24" s="858" t="s">
        <v>223</v>
      </c>
      <c r="G24" s="1198">
        <v>4</v>
      </c>
      <c r="H24" s="1085" t="s">
        <v>591</v>
      </c>
      <c r="I24" s="860" t="s">
        <v>280</v>
      </c>
      <c r="J24" s="861" t="s">
        <v>280</v>
      </c>
      <c r="K24" s="861"/>
      <c r="L24" s="861"/>
      <c r="M24" s="1035"/>
      <c r="N24" s="1036"/>
      <c r="O24" s="927" t="s">
        <v>584</v>
      </c>
      <c r="P24" s="3038">
        <v>235000000</v>
      </c>
      <c r="Q24" s="863"/>
      <c r="R24" s="864"/>
      <c r="S24" s="864"/>
      <c r="T24" s="865"/>
      <c r="U24" s="866"/>
      <c r="V24" s="1001">
        <v>11</v>
      </c>
      <c r="W24" s="3359" t="s">
        <v>613</v>
      </c>
      <c r="X24" s="1291">
        <v>45659</v>
      </c>
      <c r="Y24" s="1265">
        <v>46022</v>
      </c>
      <c r="Z24" s="967" t="s">
        <v>593</v>
      </c>
      <c r="AA24" s="1326" t="s">
        <v>280</v>
      </c>
      <c r="AB24" s="869" t="s">
        <v>280</v>
      </c>
      <c r="AC24" s="869"/>
      <c r="AD24" s="870"/>
      <c r="AE24" s="871"/>
      <c r="AF24" s="4232" t="s">
        <v>614</v>
      </c>
      <c r="AG24" s="4233" t="s">
        <v>615</v>
      </c>
      <c r="AH24" s="4243" t="s">
        <v>616</v>
      </c>
      <c r="AI24" s="4223" t="s">
        <v>156</v>
      </c>
      <c r="AJ24" s="4220">
        <v>29</v>
      </c>
      <c r="AK24" s="1326" t="s">
        <v>280</v>
      </c>
      <c r="AL24" s="877">
        <v>0</v>
      </c>
      <c r="AM24" s="877"/>
      <c r="AN24" s="878"/>
      <c r="AO24" s="798"/>
      <c r="AP24" s="4194"/>
      <c r="AQ24" s="4191"/>
      <c r="AR24" s="881"/>
      <c r="AS24" s="882">
        <f t="shared" si="4"/>
        <v>0</v>
      </c>
      <c r="AT24" s="883">
        <f t="shared" si="5"/>
        <v>0</v>
      </c>
      <c r="AU24" s="883">
        <f t="shared" si="6"/>
        <v>0</v>
      </c>
      <c r="AV24" s="883">
        <f t="shared" si="7"/>
        <v>0</v>
      </c>
      <c r="AW24" s="884">
        <f t="shared" si="22"/>
        <v>0</v>
      </c>
      <c r="AX24" s="884">
        <f t="shared" si="23"/>
        <v>0</v>
      </c>
      <c r="AY24" s="884">
        <f t="shared" si="24"/>
        <v>0</v>
      </c>
      <c r="AZ24" s="884" t="e">
        <f t="shared" si="8"/>
        <v>#DIV/0!</v>
      </c>
      <c r="BA24" s="885">
        <f t="shared" si="9"/>
        <v>0</v>
      </c>
      <c r="BB24" s="885">
        <f t="shared" si="10"/>
        <v>0</v>
      </c>
      <c r="BC24" s="885">
        <f t="shared" si="11"/>
        <v>0</v>
      </c>
      <c r="BD24" s="885">
        <f t="shared" si="12"/>
        <v>0</v>
      </c>
      <c r="BE24" s="886">
        <v>0.2</v>
      </c>
      <c r="BF24" s="886">
        <v>0.8</v>
      </c>
      <c r="BG24" s="885">
        <f t="shared" si="13"/>
        <v>0</v>
      </c>
      <c r="BH24" s="885">
        <f t="shared" si="14"/>
        <v>0</v>
      </c>
      <c r="BI24" s="885">
        <f t="shared" si="15"/>
        <v>0</v>
      </c>
      <c r="BJ24" s="885" t="e">
        <f t="shared" si="16"/>
        <v>#DIV/0!</v>
      </c>
      <c r="BK24" s="885">
        <f t="shared" si="16"/>
        <v>0</v>
      </c>
      <c r="BL24" s="885">
        <f t="shared" si="17"/>
        <v>0</v>
      </c>
      <c r="BM24" s="885">
        <f t="shared" si="18"/>
        <v>0</v>
      </c>
      <c r="BN24" s="885">
        <f t="shared" si="19"/>
        <v>0</v>
      </c>
      <c r="BO24" s="885">
        <f t="shared" si="20"/>
        <v>0</v>
      </c>
      <c r="BP24" s="885">
        <f t="shared" si="20"/>
        <v>0</v>
      </c>
      <c r="BQ24" s="885">
        <f t="shared" si="20"/>
        <v>0</v>
      </c>
      <c r="BR24" s="885" t="e">
        <f t="shared" si="20"/>
        <v>#DIV/0!</v>
      </c>
      <c r="BS24" s="887">
        <f t="shared" ref="BS24:BV24" si="25">AVERAGEIF(BO24:BO34,"&lt;&gt;#¡DIV/0!")</f>
        <v>5.3333333333333336E-4</v>
      </c>
      <c r="BT24" s="887">
        <f t="shared" si="25"/>
        <v>5.3333333333333336E-4</v>
      </c>
      <c r="BU24" s="887">
        <f t="shared" si="25"/>
        <v>0</v>
      </c>
      <c r="BV24" s="887" t="e">
        <f t="shared" si="25"/>
        <v>#DIV/0!</v>
      </c>
      <c r="BW24" s="888">
        <f>+C24*BS24</f>
        <v>0</v>
      </c>
      <c r="BX24" s="888">
        <f>+C24*BT24</f>
        <v>0</v>
      </c>
      <c r="BY24" s="888">
        <f>+C24*BU24</f>
        <v>0</v>
      </c>
      <c r="BZ24" s="888" t="e">
        <f>+C24*BV24</f>
        <v>#DIV/0!</v>
      </c>
      <c r="CA24" s="889" t="e">
        <f>SUM(BW24:BZ34)</f>
        <v>#DIV/0!</v>
      </c>
      <c r="CB24" s="798"/>
      <c r="CC24" s="890" t="e">
        <f t="shared" ref="CC24:CF24" si="26">+Q24/$N$24</f>
        <v>#DIV/0!</v>
      </c>
      <c r="CD24" s="891" t="e">
        <f t="shared" si="26"/>
        <v>#DIV/0!</v>
      </c>
      <c r="CE24" s="891" t="e">
        <f t="shared" si="26"/>
        <v>#DIV/0!</v>
      </c>
      <c r="CF24" s="891" t="e">
        <f t="shared" si="26"/>
        <v>#DIV/0!</v>
      </c>
      <c r="CG24" s="892" t="e">
        <f>AVERAGE(CC24:CF34)</f>
        <v>#DIV/0!</v>
      </c>
    </row>
    <row r="25" spans="1:85" ht="176.25" customHeight="1" thickBot="1">
      <c r="A25" s="1042"/>
      <c r="B25" s="4188"/>
      <c r="C25" s="1044"/>
      <c r="D25" s="1045"/>
      <c r="E25" s="1046"/>
      <c r="F25" s="898" t="s">
        <v>438</v>
      </c>
      <c r="G25" s="964">
        <v>29</v>
      </c>
      <c r="H25" s="925" t="s">
        <v>591</v>
      </c>
      <c r="I25" s="899" t="s">
        <v>280</v>
      </c>
      <c r="J25" s="900" t="s">
        <v>280</v>
      </c>
      <c r="K25" s="900"/>
      <c r="L25" s="900"/>
      <c r="M25" s="925"/>
      <c r="N25" s="1025"/>
      <c r="O25" s="927" t="s">
        <v>584</v>
      </c>
      <c r="P25" s="3036">
        <v>235000000</v>
      </c>
      <c r="Q25" s="903"/>
      <c r="R25" s="904"/>
      <c r="S25" s="904"/>
      <c r="T25" s="905"/>
      <c r="U25" s="866"/>
      <c r="V25" s="906">
        <v>12</v>
      </c>
      <c r="W25" s="3360" t="s">
        <v>617</v>
      </c>
      <c r="X25" s="1291">
        <v>45659</v>
      </c>
      <c r="Y25" s="1265">
        <v>46022</v>
      </c>
      <c r="Z25" s="967" t="s">
        <v>593</v>
      </c>
      <c r="AA25" s="1330" t="s">
        <v>280</v>
      </c>
      <c r="AB25" s="908" t="s">
        <v>280</v>
      </c>
      <c r="AC25" s="908"/>
      <c r="AD25" s="909"/>
      <c r="AE25" s="871"/>
      <c r="AF25" s="4188"/>
      <c r="AG25" s="4209"/>
      <c r="AH25" s="4188"/>
      <c r="AI25" s="4188"/>
      <c r="AJ25" s="4191"/>
      <c r="AK25" s="1330" t="s">
        <v>280</v>
      </c>
      <c r="AL25" s="914">
        <v>0</v>
      </c>
      <c r="AM25" s="914"/>
      <c r="AN25" s="915"/>
      <c r="AO25" s="798"/>
      <c r="AP25" s="4194"/>
      <c r="AQ25" s="4191"/>
      <c r="AR25" s="881"/>
      <c r="AS25" s="917">
        <f t="shared" si="4"/>
        <v>0</v>
      </c>
      <c r="AT25" s="918">
        <f t="shared" si="5"/>
        <v>0</v>
      </c>
      <c r="AU25" s="918">
        <f t="shared" si="6"/>
        <v>0</v>
      </c>
      <c r="AV25" s="918">
        <f t="shared" si="7"/>
        <v>0</v>
      </c>
      <c r="AW25" s="919">
        <f t="shared" si="22"/>
        <v>0</v>
      </c>
      <c r="AX25" s="919">
        <f t="shared" si="23"/>
        <v>0</v>
      </c>
      <c r="AY25" s="919">
        <f t="shared" si="24"/>
        <v>0</v>
      </c>
      <c r="AZ25" s="919" t="e">
        <f t="shared" si="8"/>
        <v>#DIV/0!</v>
      </c>
      <c r="BA25" s="920" t="e">
        <f t="shared" si="9"/>
        <v>#DIV/0!</v>
      </c>
      <c r="BB25" s="920" t="e">
        <f t="shared" si="10"/>
        <v>#DIV/0!</v>
      </c>
      <c r="BC25" s="920" t="e">
        <f t="shared" si="11"/>
        <v>#DIV/0!</v>
      </c>
      <c r="BD25" s="920" t="e">
        <f t="shared" si="12"/>
        <v>#DIV/0!</v>
      </c>
      <c r="BE25" s="921">
        <v>0.2</v>
      </c>
      <c r="BF25" s="921">
        <v>0.8</v>
      </c>
      <c r="BG25" s="920">
        <f t="shared" si="13"/>
        <v>0</v>
      </c>
      <c r="BH25" s="920">
        <f t="shared" si="14"/>
        <v>0</v>
      </c>
      <c r="BI25" s="920">
        <f t="shared" si="15"/>
        <v>0</v>
      </c>
      <c r="BJ25" s="920" t="e">
        <f t="shared" si="16"/>
        <v>#DIV/0!</v>
      </c>
      <c r="BK25" s="920" t="e">
        <f t="shared" si="16"/>
        <v>#DIV/0!</v>
      </c>
      <c r="BL25" s="920" t="e">
        <f t="shared" si="17"/>
        <v>#DIV/0!</v>
      </c>
      <c r="BM25" s="920" t="e">
        <f t="shared" si="18"/>
        <v>#DIV/0!</v>
      </c>
      <c r="BN25" s="920" t="e">
        <f t="shared" si="19"/>
        <v>#DIV/0!</v>
      </c>
      <c r="BO25" s="920" t="e">
        <f t="shared" si="20"/>
        <v>#DIV/0!</v>
      </c>
      <c r="BP25" s="920" t="e">
        <f t="shared" si="20"/>
        <v>#DIV/0!</v>
      </c>
      <c r="BQ25" s="920" t="e">
        <f t="shared" si="20"/>
        <v>#DIV/0!</v>
      </c>
      <c r="BR25" s="920" t="e">
        <f t="shared" si="20"/>
        <v>#DIV/0!</v>
      </c>
      <c r="BS25" s="842"/>
      <c r="BT25" s="842"/>
      <c r="BU25" s="842"/>
      <c r="BV25" s="842"/>
      <c r="BW25" s="842"/>
      <c r="BX25" s="842"/>
      <c r="BY25" s="842"/>
      <c r="BZ25" s="842"/>
      <c r="CA25" s="830"/>
      <c r="CB25" s="798"/>
      <c r="CC25" s="922"/>
      <c r="CD25" s="923"/>
      <c r="CE25" s="923"/>
      <c r="CF25" s="923"/>
      <c r="CG25" s="924"/>
    </row>
    <row r="26" spans="1:85" ht="94.5" customHeight="1" thickBot="1">
      <c r="A26" s="1042"/>
      <c r="B26" s="4188"/>
      <c r="C26" s="1044"/>
      <c r="D26" s="1045"/>
      <c r="E26" s="1046"/>
      <c r="F26" s="898" t="s">
        <v>77</v>
      </c>
      <c r="G26" s="964">
        <v>29</v>
      </c>
      <c r="H26" s="925" t="s">
        <v>591</v>
      </c>
      <c r="I26" s="899" t="s">
        <v>280</v>
      </c>
      <c r="J26" s="900" t="s">
        <v>1989</v>
      </c>
      <c r="K26" s="900"/>
      <c r="L26" s="900"/>
      <c r="M26" s="925"/>
      <c r="N26" s="1025"/>
      <c r="O26" s="927" t="s">
        <v>584</v>
      </c>
      <c r="P26" s="3036">
        <v>235000000</v>
      </c>
      <c r="Q26" s="903"/>
      <c r="R26" s="904"/>
      <c r="S26" s="904"/>
      <c r="T26" s="905"/>
      <c r="U26" s="866"/>
      <c r="V26" s="1001">
        <v>13</v>
      </c>
      <c r="W26" s="3361" t="s">
        <v>618</v>
      </c>
      <c r="X26" s="1291">
        <v>45659</v>
      </c>
      <c r="Y26" s="1265">
        <v>46022</v>
      </c>
      <c r="Z26" s="967" t="s">
        <v>593</v>
      </c>
      <c r="AA26" s="1330" t="s">
        <v>280</v>
      </c>
      <c r="AB26" s="908" t="s">
        <v>96</v>
      </c>
      <c r="AC26" s="908"/>
      <c r="AD26" s="909"/>
      <c r="AE26" s="871"/>
      <c r="AF26" s="4218"/>
      <c r="AG26" s="4234"/>
      <c r="AH26" s="4218"/>
      <c r="AI26" s="4218"/>
      <c r="AJ26" s="4221"/>
      <c r="AK26" s="1330" t="s">
        <v>280</v>
      </c>
      <c r="AL26" s="914">
        <v>1</v>
      </c>
      <c r="AM26" s="914"/>
      <c r="AN26" s="915"/>
      <c r="AO26" s="798"/>
      <c r="AP26" s="4242"/>
      <c r="AQ26" s="4221"/>
      <c r="AR26" s="881"/>
      <c r="AS26" s="917">
        <f t="shared" si="4"/>
        <v>0</v>
      </c>
      <c r="AT26" s="918">
        <f t="shared" si="5"/>
        <v>0.68965517241379315</v>
      </c>
      <c r="AU26" s="918">
        <f t="shared" si="6"/>
        <v>0</v>
      </c>
      <c r="AV26" s="918">
        <f t="shared" si="7"/>
        <v>0</v>
      </c>
      <c r="AW26" s="919">
        <f t="shared" si="22"/>
        <v>0</v>
      </c>
      <c r="AX26" s="919">
        <f t="shared" si="23"/>
        <v>1</v>
      </c>
      <c r="AY26" s="919">
        <f t="shared" si="24"/>
        <v>0</v>
      </c>
      <c r="AZ26" s="919" t="e">
        <f t="shared" si="8"/>
        <v>#DIV/0!</v>
      </c>
      <c r="BA26" s="920" t="e">
        <f t="shared" si="9"/>
        <v>#DIV/0!</v>
      </c>
      <c r="BB26" s="920" t="e">
        <f t="shared" si="10"/>
        <v>#DIV/0!</v>
      </c>
      <c r="BC26" s="920" t="e">
        <f t="shared" si="11"/>
        <v>#DIV/0!</v>
      </c>
      <c r="BD26" s="920" t="e">
        <f t="shared" si="12"/>
        <v>#DIV/0!</v>
      </c>
      <c r="BE26" s="921">
        <v>0.2</v>
      </c>
      <c r="BF26" s="921">
        <v>0.8</v>
      </c>
      <c r="BG26" s="920">
        <f t="shared" si="13"/>
        <v>0</v>
      </c>
      <c r="BH26" s="920">
        <f t="shared" si="14"/>
        <v>0.2</v>
      </c>
      <c r="BI26" s="920">
        <f t="shared" si="15"/>
        <v>0</v>
      </c>
      <c r="BJ26" s="920" t="e">
        <f t="shared" si="16"/>
        <v>#DIV/0!</v>
      </c>
      <c r="BK26" s="920" t="e">
        <f t="shared" si="16"/>
        <v>#DIV/0!</v>
      </c>
      <c r="BL26" s="920" t="e">
        <f t="shared" si="17"/>
        <v>#DIV/0!</v>
      </c>
      <c r="BM26" s="920" t="e">
        <f t="shared" si="18"/>
        <v>#DIV/0!</v>
      </c>
      <c r="BN26" s="920" t="e">
        <f t="shared" si="19"/>
        <v>#DIV/0!</v>
      </c>
      <c r="BO26" s="920" t="e">
        <f t="shared" si="20"/>
        <v>#DIV/0!</v>
      </c>
      <c r="BP26" s="920" t="e">
        <f t="shared" si="20"/>
        <v>#DIV/0!</v>
      </c>
      <c r="BQ26" s="920" t="e">
        <f t="shared" si="20"/>
        <v>#DIV/0!</v>
      </c>
      <c r="BR26" s="920" t="e">
        <f t="shared" si="20"/>
        <v>#DIV/0!</v>
      </c>
      <c r="BS26" s="842"/>
      <c r="BT26" s="842"/>
      <c r="BU26" s="842"/>
      <c r="BV26" s="842"/>
      <c r="BW26" s="842"/>
      <c r="BX26" s="842"/>
      <c r="BY26" s="842"/>
      <c r="BZ26" s="842"/>
      <c r="CA26" s="830"/>
      <c r="CB26" s="798"/>
      <c r="CC26" s="922"/>
      <c r="CD26" s="923"/>
      <c r="CE26" s="923"/>
      <c r="CF26" s="923"/>
      <c r="CG26" s="924"/>
    </row>
    <row r="27" spans="1:85" ht="78" customHeight="1" thickBot="1">
      <c r="A27" s="1042"/>
      <c r="B27" s="4188"/>
      <c r="C27" s="1044"/>
      <c r="D27" s="1045"/>
      <c r="E27" s="1046"/>
      <c r="F27" s="898" t="s">
        <v>438</v>
      </c>
      <c r="G27" s="964">
        <v>29</v>
      </c>
      <c r="H27" s="925" t="s">
        <v>591</v>
      </c>
      <c r="I27" s="899" t="s">
        <v>280</v>
      </c>
      <c r="J27" s="900" t="s">
        <v>280</v>
      </c>
      <c r="K27" s="900"/>
      <c r="L27" s="900"/>
      <c r="M27" s="925"/>
      <c r="N27" s="1025"/>
      <c r="O27" s="927" t="s">
        <v>584</v>
      </c>
      <c r="P27" s="3036">
        <v>231000000</v>
      </c>
      <c r="Q27" s="903"/>
      <c r="R27" s="904"/>
      <c r="S27" s="904"/>
      <c r="T27" s="905"/>
      <c r="U27" s="866"/>
      <c r="V27" s="906">
        <v>14</v>
      </c>
      <c r="W27" s="3361" t="s">
        <v>619</v>
      </c>
      <c r="X27" s="1291">
        <v>45659</v>
      </c>
      <c r="Y27" s="1265">
        <v>46022</v>
      </c>
      <c r="Z27" s="967" t="s">
        <v>593</v>
      </c>
      <c r="AA27" s="1330" t="s">
        <v>280</v>
      </c>
      <c r="AB27" s="908" t="s">
        <v>280</v>
      </c>
      <c r="AC27" s="908"/>
      <c r="AD27" s="909"/>
      <c r="AE27" s="871"/>
      <c r="AF27" s="3032" t="s">
        <v>620</v>
      </c>
      <c r="AG27" s="4233" t="s">
        <v>621</v>
      </c>
      <c r="AH27" s="4231" t="s">
        <v>622</v>
      </c>
      <c r="AI27" s="4235" t="s">
        <v>156</v>
      </c>
      <c r="AJ27" s="4236">
        <v>29</v>
      </c>
      <c r="AK27" s="1330" t="s">
        <v>280</v>
      </c>
      <c r="AL27" s="914">
        <v>0</v>
      </c>
      <c r="AM27" s="914"/>
      <c r="AN27" s="915"/>
      <c r="AO27" s="798"/>
      <c r="AP27" s="1323" t="s">
        <v>320</v>
      </c>
      <c r="AQ27" s="937" t="s">
        <v>356</v>
      </c>
      <c r="AR27" s="881"/>
      <c r="AS27" s="917">
        <f t="shared" si="4"/>
        <v>0</v>
      </c>
      <c r="AT27" s="918">
        <f t="shared" si="5"/>
        <v>0</v>
      </c>
      <c r="AU27" s="918">
        <f t="shared" si="6"/>
        <v>0</v>
      </c>
      <c r="AV27" s="918">
        <f t="shared" si="7"/>
        <v>0</v>
      </c>
      <c r="AW27" s="919">
        <f t="shared" si="22"/>
        <v>0</v>
      </c>
      <c r="AX27" s="919">
        <f t="shared" si="23"/>
        <v>0</v>
      </c>
      <c r="AY27" s="919">
        <f t="shared" si="24"/>
        <v>0</v>
      </c>
      <c r="AZ27" s="919" t="e">
        <f t="shared" si="8"/>
        <v>#DIV/0!</v>
      </c>
      <c r="BA27" s="920">
        <f t="shared" si="9"/>
        <v>0</v>
      </c>
      <c r="BB27" s="920">
        <f t="shared" si="10"/>
        <v>0</v>
      </c>
      <c r="BC27" s="920">
        <f t="shared" si="11"/>
        <v>0</v>
      </c>
      <c r="BD27" s="920">
        <f t="shared" si="12"/>
        <v>0</v>
      </c>
      <c r="BE27" s="921">
        <v>0.2</v>
      </c>
      <c r="BF27" s="921">
        <v>0.8</v>
      </c>
      <c r="BG27" s="920">
        <f t="shared" si="13"/>
        <v>0</v>
      </c>
      <c r="BH27" s="920">
        <f t="shared" si="14"/>
        <v>0</v>
      </c>
      <c r="BI27" s="920">
        <f t="shared" si="15"/>
        <v>0</v>
      </c>
      <c r="BJ27" s="920" t="e">
        <f t="shared" si="16"/>
        <v>#DIV/0!</v>
      </c>
      <c r="BK27" s="920">
        <f t="shared" si="16"/>
        <v>0</v>
      </c>
      <c r="BL27" s="920">
        <f t="shared" si="17"/>
        <v>0</v>
      </c>
      <c r="BM27" s="920">
        <f t="shared" si="18"/>
        <v>0</v>
      </c>
      <c r="BN27" s="920">
        <f t="shared" si="19"/>
        <v>0</v>
      </c>
      <c r="BO27" s="920">
        <f t="shared" si="20"/>
        <v>0</v>
      </c>
      <c r="BP27" s="920">
        <f t="shared" si="20"/>
        <v>0</v>
      </c>
      <c r="BQ27" s="920">
        <f t="shared" si="20"/>
        <v>0</v>
      </c>
      <c r="BR27" s="920" t="e">
        <f t="shared" si="20"/>
        <v>#DIV/0!</v>
      </c>
      <c r="BS27" s="842"/>
      <c r="BT27" s="842"/>
      <c r="BU27" s="842"/>
      <c r="BV27" s="842"/>
      <c r="BW27" s="842"/>
      <c r="BX27" s="842"/>
      <c r="BY27" s="842"/>
      <c r="BZ27" s="842"/>
      <c r="CA27" s="830"/>
      <c r="CB27" s="798"/>
      <c r="CC27" s="922"/>
      <c r="CD27" s="923"/>
      <c r="CE27" s="923"/>
      <c r="CF27" s="923"/>
      <c r="CG27" s="924"/>
    </row>
    <row r="28" spans="1:85" ht="156" customHeight="1" thickBot="1">
      <c r="A28" s="1042"/>
      <c r="B28" s="4188"/>
      <c r="C28" s="1044"/>
      <c r="D28" s="1045"/>
      <c r="E28" s="1046"/>
      <c r="F28" s="898" t="s">
        <v>438</v>
      </c>
      <c r="G28" s="964">
        <v>29</v>
      </c>
      <c r="H28" s="925" t="s">
        <v>591</v>
      </c>
      <c r="I28" s="899" t="s">
        <v>623</v>
      </c>
      <c r="J28" s="900" t="s">
        <v>280</v>
      </c>
      <c r="K28" s="900"/>
      <c r="L28" s="900"/>
      <c r="M28" s="925"/>
      <c r="N28" s="1025"/>
      <c r="O28" s="927" t="s">
        <v>584</v>
      </c>
      <c r="P28" s="3036">
        <v>231000000</v>
      </c>
      <c r="Q28" s="903"/>
      <c r="R28" s="904"/>
      <c r="S28" s="904"/>
      <c r="T28" s="905"/>
      <c r="U28" s="866"/>
      <c r="V28" s="1001">
        <v>15</v>
      </c>
      <c r="W28" s="3362" t="s">
        <v>624</v>
      </c>
      <c r="X28" s="1291">
        <v>45659</v>
      </c>
      <c r="Y28" s="1265">
        <v>46022</v>
      </c>
      <c r="Z28" s="967" t="s">
        <v>593</v>
      </c>
      <c r="AA28" s="1330" t="s">
        <v>96</v>
      </c>
      <c r="AB28" s="908" t="s">
        <v>1274</v>
      </c>
      <c r="AC28" s="908"/>
      <c r="AD28" s="909"/>
      <c r="AE28" s="871"/>
      <c r="AF28" s="1028"/>
      <c r="AG28" s="4209"/>
      <c r="AH28" s="4188"/>
      <c r="AI28" s="4188"/>
      <c r="AJ28" s="4191"/>
      <c r="AK28" s="1330" t="s">
        <v>625</v>
      </c>
      <c r="AL28" s="914">
        <v>29</v>
      </c>
      <c r="AM28" s="914"/>
      <c r="AN28" s="915"/>
      <c r="AO28" s="798"/>
      <c r="AP28" s="1323" t="s">
        <v>320</v>
      </c>
      <c r="AQ28" s="937" t="s">
        <v>356</v>
      </c>
      <c r="AR28" s="881"/>
      <c r="AS28" s="917">
        <f t="shared" si="4"/>
        <v>2173.9655172413795</v>
      </c>
      <c r="AT28" s="918">
        <f t="shared" si="5"/>
        <v>0</v>
      </c>
      <c r="AU28" s="918">
        <f t="shared" si="6"/>
        <v>0</v>
      </c>
      <c r="AV28" s="918">
        <f t="shared" si="7"/>
        <v>0</v>
      </c>
      <c r="AW28" s="919">
        <f t="shared" si="22"/>
        <v>1</v>
      </c>
      <c r="AX28" s="919">
        <f t="shared" si="23"/>
        <v>10</v>
      </c>
      <c r="AY28" s="919">
        <f t="shared" si="24"/>
        <v>0</v>
      </c>
      <c r="AZ28" s="919" t="e">
        <f t="shared" si="8"/>
        <v>#DIV/0!</v>
      </c>
      <c r="BA28" s="920" t="e">
        <f t="shared" si="9"/>
        <v>#DIV/0!</v>
      </c>
      <c r="BB28" s="920" t="e">
        <f t="shared" si="10"/>
        <v>#DIV/0!</v>
      </c>
      <c r="BC28" s="920" t="e">
        <f t="shared" si="11"/>
        <v>#DIV/0!</v>
      </c>
      <c r="BD28" s="920" t="e">
        <f t="shared" si="12"/>
        <v>#DIV/0!</v>
      </c>
      <c r="BE28" s="921">
        <v>0.2</v>
      </c>
      <c r="BF28" s="921">
        <v>0.8</v>
      </c>
      <c r="BG28" s="920">
        <f t="shared" si="13"/>
        <v>0.2</v>
      </c>
      <c r="BH28" s="920">
        <f t="shared" si="14"/>
        <v>2</v>
      </c>
      <c r="BI28" s="920">
        <f t="shared" si="15"/>
        <v>0</v>
      </c>
      <c r="BJ28" s="920" t="e">
        <f t="shared" si="16"/>
        <v>#DIV/0!</v>
      </c>
      <c r="BK28" s="920" t="e">
        <f t="shared" si="16"/>
        <v>#DIV/0!</v>
      </c>
      <c r="BL28" s="920" t="e">
        <f t="shared" si="17"/>
        <v>#DIV/0!</v>
      </c>
      <c r="BM28" s="920" t="e">
        <f t="shared" si="18"/>
        <v>#DIV/0!</v>
      </c>
      <c r="BN28" s="920" t="e">
        <f t="shared" si="19"/>
        <v>#DIV/0!</v>
      </c>
      <c r="BO28" s="920" t="e">
        <f t="shared" si="20"/>
        <v>#DIV/0!</v>
      </c>
      <c r="BP28" s="920" t="e">
        <f t="shared" si="20"/>
        <v>#DIV/0!</v>
      </c>
      <c r="BQ28" s="920" t="e">
        <f t="shared" si="20"/>
        <v>#DIV/0!</v>
      </c>
      <c r="BR28" s="920" t="e">
        <f t="shared" si="20"/>
        <v>#DIV/0!</v>
      </c>
      <c r="BS28" s="842"/>
      <c r="BT28" s="842"/>
      <c r="BU28" s="842"/>
      <c r="BV28" s="842"/>
      <c r="BW28" s="842"/>
      <c r="BX28" s="842"/>
      <c r="BY28" s="842"/>
      <c r="BZ28" s="842"/>
      <c r="CA28" s="830"/>
      <c r="CB28" s="798"/>
      <c r="CC28" s="922"/>
      <c r="CD28" s="923"/>
      <c r="CE28" s="923"/>
      <c r="CF28" s="923"/>
      <c r="CG28" s="924"/>
    </row>
    <row r="29" spans="1:85" ht="175.5" customHeight="1" thickBot="1">
      <c r="A29" s="1042"/>
      <c r="B29" s="4188"/>
      <c r="C29" s="1044"/>
      <c r="D29" s="1045"/>
      <c r="E29" s="1046"/>
      <c r="F29" s="898" t="s">
        <v>438</v>
      </c>
      <c r="G29" s="964">
        <v>29</v>
      </c>
      <c r="H29" s="925" t="s">
        <v>591</v>
      </c>
      <c r="I29" s="860" t="s">
        <v>280</v>
      </c>
      <c r="J29" s="900" t="s">
        <v>280</v>
      </c>
      <c r="K29" s="900"/>
      <c r="L29" s="900"/>
      <c r="M29" s="925"/>
      <c r="N29" s="1025"/>
      <c r="O29" s="927" t="s">
        <v>584</v>
      </c>
      <c r="P29" s="3036">
        <v>231000000</v>
      </c>
      <c r="Q29" s="903"/>
      <c r="R29" s="904"/>
      <c r="S29" s="904"/>
      <c r="T29" s="905"/>
      <c r="U29" s="866"/>
      <c r="V29" s="906">
        <v>16</v>
      </c>
      <c r="W29" s="3359" t="s">
        <v>626</v>
      </c>
      <c r="X29" s="1291">
        <v>45659</v>
      </c>
      <c r="Y29" s="1265">
        <v>46022</v>
      </c>
      <c r="Z29" s="967" t="s">
        <v>593</v>
      </c>
      <c r="AA29" s="1330" t="s">
        <v>280</v>
      </c>
      <c r="AB29" s="908" t="s">
        <v>280</v>
      </c>
      <c r="AC29" s="908"/>
      <c r="AD29" s="909"/>
      <c r="AE29" s="871"/>
      <c r="AF29" s="1028"/>
      <c r="AG29" s="4234"/>
      <c r="AH29" s="4218"/>
      <c r="AI29" s="4218"/>
      <c r="AJ29" s="4221"/>
      <c r="AK29" s="1029">
        <v>0</v>
      </c>
      <c r="AL29" s="914">
        <v>0</v>
      </c>
      <c r="AM29" s="914"/>
      <c r="AN29" s="915"/>
      <c r="AO29" s="798"/>
      <c r="AP29" s="1323" t="s">
        <v>320</v>
      </c>
      <c r="AQ29" s="937" t="s">
        <v>356</v>
      </c>
      <c r="AR29" s="881"/>
      <c r="AS29" s="917">
        <f t="shared" si="4"/>
        <v>0</v>
      </c>
      <c r="AT29" s="918">
        <f t="shared" si="5"/>
        <v>0</v>
      </c>
      <c r="AU29" s="918">
        <f t="shared" si="6"/>
        <v>0</v>
      </c>
      <c r="AV29" s="918">
        <f t="shared" si="7"/>
        <v>0</v>
      </c>
      <c r="AW29" s="919">
        <f t="shared" si="22"/>
        <v>0</v>
      </c>
      <c r="AX29" s="919">
        <f t="shared" si="23"/>
        <v>0</v>
      </c>
      <c r="AY29" s="919">
        <f t="shared" si="24"/>
        <v>0</v>
      </c>
      <c r="AZ29" s="919" t="e">
        <f t="shared" si="8"/>
        <v>#DIV/0!</v>
      </c>
      <c r="BA29" s="920" t="e">
        <f t="shared" si="9"/>
        <v>#DIV/0!</v>
      </c>
      <c r="BB29" s="920" t="e">
        <f t="shared" si="10"/>
        <v>#DIV/0!</v>
      </c>
      <c r="BC29" s="920" t="e">
        <f t="shared" si="11"/>
        <v>#DIV/0!</v>
      </c>
      <c r="BD29" s="920" t="e">
        <f t="shared" si="12"/>
        <v>#DIV/0!</v>
      </c>
      <c r="BE29" s="921">
        <v>0.2</v>
      </c>
      <c r="BF29" s="921">
        <v>0.8</v>
      </c>
      <c r="BG29" s="920">
        <f t="shared" si="13"/>
        <v>0</v>
      </c>
      <c r="BH29" s="920">
        <f t="shared" si="14"/>
        <v>0</v>
      </c>
      <c r="BI29" s="920">
        <f t="shared" si="15"/>
        <v>0</v>
      </c>
      <c r="BJ29" s="920" t="e">
        <f t="shared" si="16"/>
        <v>#DIV/0!</v>
      </c>
      <c r="BK29" s="920" t="e">
        <f t="shared" si="16"/>
        <v>#DIV/0!</v>
      </c>
      <c r="BL29" s="920" t="e">
        <f t="shared" si="17"/>
        <v>#DIV/0!</v>
      </c>
      <c r="BM29" s="920" t="e">
        <f t="shared" si="18"/>
        <v>#DIV/0!</v>
      </c>
      <c r="BN29" s="920" t="e">
        <f t="shared" si="19"/>
        <v>#DIV/0!</v>
      </c>
      <c r="BO29" s="920" t="e">
        <f t="shared" si="20"/>
        <v>#DIV/0!</v>
      </c>
      <c r="BP29" s="920" t="e">
        <f t="shared" si="20"/>
        <v>#DIV/0!</v>
      </c>
      <c r="BQ29" s="920" t="e">
        <f t="shared" si="20"/>
        <v>#DIV/0!</v>
      </c>
      <c r="BR29" s="920" t="e">
        <f t="shared" si="20"/>
        <v>#DIV/0!</v>
      </c>
      <c r="BS29" s="842"/>
      <c r="BT29" s="842"/>
      <c r="BU29" s="842"/>
      <c r="BV29" s="842"/>
      <c r="BW29" s="842"/>
      <c r="BX29" s="842"/>
      <c r="BY29" s="842"/>
      <c r="BZ29" s="842"/>
      <c r="CA29" s="830"/>
      <c r="CB29" s="798"/>
      <c r="CC29" s="922"/>
      <c r="CD29" s="923"/>
      <c r="CE29" s="923"/>
      <c r="CF29" s="923"/>
      <c r="CG29" s="924"/>
    </row>
    <row r="30" spans="1:85" ht="99" customHeight="1" thickBot="1">
      <c r="A30" s="1042"/>
      <c r="B30" s="4188"/>
      <c r="C30" s="1044"/>
      <c r="D30" s="1045"/>
      <c r="E30" s="1046"/>
      <c r="F30" s="898" t="s">
        <v>77</v>
      </c>
      <c r="G30" s="964">
        <v>29</v>
      </c>
      <c r="H30" s="925" t="s">
        <v>591</v>
      </c>
      <c r="I30" s="860" t="s">
        <v>280</v>
      </c>
      <c r="J30" s="900" t="s">
        <v>280</v>
      </c>
      <c r="K30" s="900"/>
      <c r="L30" s="900"/>
      <c r="M30" s="925"/>
      <c r="N30" s="1025"/>
      <c r="O30" s="927" t="s">
        <v>584</v>
      </c>
      <c r="P30" s="3036">
        <v>190000000</v>
      </c>
      <c r="Q30" s="903"/>
      <c r="R30" s="904"/>
      <c r="S30" s="904"/>
      <c r="T30" s="905"/>
      <c r="U30" s="866"/>
      <c r="V30" s="1001">
        <v>17</v>
      </c>
      <c r="W30" s="1037" t="s">
        <v>627</v>
      </c>
      <c r="X30" s="1291">
        <v>45659</v>
      </c>
      <c r="Y30" s="1265">
        <v>46022</v>
      </c>
      <c r="Z30" s="967" t="s">
        <v>593</v>
      </c>
      <c r="AA30" s="1330" t="s">
        <v>280</v>
      </c>
      <c r="AB30" s="908" t="s">
        <v>280</v>
      </c>
      <c r="AC30" s="908"/>
      <c r="AD30" s="909"/>
      <c r="AE30" s="871"/>
      <c r="AF30" s="4232" t="s">
        <v>628</v>
      </c>
      <c r="AG30" s="4233" t="s">
        <v>629</v>
      </c>
      <c r="AH30" s="4231" t="s">
        <v>630</v>
      </c>
      <c r="AI30" s="929" t="s">
        <v>502</v>
      </c>
      <c r="AJ30" s="930">
        <v>33</v>
      </c>
      <c r="AK30" s="1029">
        <v>0</v>
      </c>
      <c r="AL30" s="914">
        <v>0</v>
      </c>
      <c r="AM30" s="914"/>
      <c r="AN30" s="915"/>
      <c r="AO30" s="798"/>
      <c r="AP30" s="1042" t="s">
        <v>320</v>
      </c>
      <c r="AQ30" s="925" t="s">
        <v>356</v>
      </c>
      <c r="AR30" s="881"/>
      <c r="AS30" s="917">
        <f t="shared" si="4"/>
        <v>0</v>
      </c>
      <c r="AT30" s="918">
        <f t="shared" si="5"/>
        <v>0</v>
      </c>
      <c r="AU30" s="918">
        <f t="shared" si="6"/>
        <v>0</v>
      </c>
      <c r="AV30" s="918">
        <f t="shared" si="7"/>
        <v>0</v>
      </c>
      <c r="AW30" s="919">
        <f t="shared" si="22"/>
        <v>0</v>
      </c>
      <c r="AX30" s="919">
        <f t="shared" si="23"/>
        <v>0</v>
      </c>
      <c r="AY30" s="919">
        <f t="shared" si="24"/>
        <v>0</v>
      </c>
      <c r="AZ30" s="919" t="e">
        <f t="shared" si="8"/>
        <v>#DIV/0!</v>
      </c>
      <c r="BA30" s="920">
        <f t="shared" si="9"/>
        <v>0</v>
      </c>
      <c r="BB30" s="920">
        <f t="shared" si="10"/>
        <v>0</v>
      </c>
      <c r="BC30" s="920">
        <f t="shared" si="11"/>
        <v>0</v>
      </c>
      <c r="BD30" s="920">
        <f t="shared" si="12"/>
        <v>0</v>
      </c>
      <c r="BE30" s="921">
        <v>0.2</v>
      </c>
      <c r="BF30" s="921">
        <v>0.8</v>
      </c>
      <c r="BG30" s="920">
        <f t="shared" si="13"/>
        <v>0</v>
      </c>
      <c r="BH30" s="920">
        <f t="shared" si="14"/>
        <v>0</v>
      </c>
      <c r="BI30" s="920">
        <f t="shared" si="15"/>
        <v>0</v>
      </c>
      <c r="BJ30" s="920" t="e">
        <f t="shared" si="16"/>
        <v>#DIV/0!</v>
      </c>
      <c r="BK30" s="920">
        <f t="shared" si="16"/>
        <v>0</v>
      </c>
      <c r="BL30" s="920">
        <f t="shared" si="17"/>
        <v>0</v>
      </c>
      <c r="BM30" s="920">
        <f t="shared" si="18"/>
        <v>0</v>
      </c>
      <c r="BN30" s="920">
        <f t="shared" si="19"/>
        <v>0</v>
      </c>
      <c r="BO30" s="920">
        <f t="shared" si="20"/>
        <v>0</v>
      </c>
      <c r="BP30" s="920">
        <f t="shared" si="20"/>
        <v>0</v>
      </c>
      <c r="BQ30" s="920">
        <f t="shared" si="20"/>
        <v>0</v>
      </c>
      <c r="BR30" s="920" t="e">
        <f t="shared" si="20"/>
        <v>#DIV/0!</v>
      </c>
      <c r="BS30" s="842"/>
      <c r="BT30" s="842"/>
      <c r="BU30" s="842"/>
      <c r="BV30" s="842"/>
      <c r="BW30" s="842"/>
      <c r="BX30" s="842"/>
      <c r="BY30" s="842"/>
      <c r="BZ30" s="842"/>
      <c r="CA30" s="830"/>
      <c r="CB30" s="798"/>
      <c r="CC30" s="922"/>
      <c r="CD30" s="923"/>
      <c r="CE30" s="923"/>
      <c r="CF30" s="923"/>
      <c r="CG30" s="924"/>
    </row>
    <row r="31" spans="1:85" ht="142.5" customHeight="1" thickBot="1">
      <c r="A31" s="1042"/>
      <c r="B31" s="4188"/>
      <c r="C31" s="1044"/>
      <c r="D31" s="1045"/>
      <c r="E31" s="1046"/>
      <c r="F31" s="898" t="s">
        <v>77</v>
      </c>
      <c r="G31" s="964">
        <v>29</v>
      </c>
      <c r="H31" s="925" t="s">
        <v>591</v>
      </c>
      <c r="I31" s="860" t="s">
        <v>280</v>
      </c>
      <c r="J31" s="900" t="s">
        <v>280</v>
      </c>
      <c r="K31" s="900"/>
      <c r="L31" s="900"/>
      <c r="M31" s="925"/>
      <c r="N31" s="1025"/>
      <c r="O31" s="927" t="s">
        <v>584</v>
      </c>
      <c r="P31" s="3036">
        <v>190000000</v>
      </c>
      <c r="Q31" s="903"/>
      <c r="R31" s="904"/>
      <c r="S31" s="904"/>
      <c r="T31" s="905"/>
      <c r="U31" s="866"/>
      <c r="V31" s="906">
        <v>18</v>
      </c>
      <c r="W31" s="1047" t="s">
        <v>631</v>
      </c>
      <c r="X31" s="1291">
        <v>45659</v>
      </c>
      <c r="Y31" s="1265">
        <v>46022</v>
      </c>
      <c r="Z31" s="967" t="s">
        <v>593</v>
      </c>
      <c r="AA31" s="1330" t="s">
        <v>280</v>
      </c>
      <c r="AB31" s="908" t="s">
        <v>280</v>
      </c>
      <c r="AC31" s="908"/>
      <c r="AD31" s="909"/>
      <c r="AE31" s="871"/>
      <c r="AF31" s="4218"/>
      <c r="AG31" s="4234"/>
      <c r="AH31" s="4218"/>
      <c r="AI31" s="929" t="s">
        <v>502</v>
      </c>
      <c r="AJ31" s="930">
        <v>33</v>
      </c>
      <c r="AK31" s="1029">
        <v>0</v>
      </c>
      <c r="AL31" s="914">
        <v>0</v>
      </c>
      <c r="AM31" s="914"/>
      <c r="AN31" s="915"/>
      <c r="AO31" s="798"/>
      <c r="AP31" s="1042" t="s">
        <v>320</v>
      </c>
      <c r="AQ31" s="925" t="s">
        <v>356</v>
      </c>
      <c r="AR31" s="881"/>
      <c r="AS31" s="917">
        <f t="shared" si="4"/>
        <v>0</v>
      </c>
      <c r="AT31" s="918">
        <f t="shared" si="5"/>
        <v>0</v>
      </c>
      <c r="AU31" s="918">
        <f t="shared" si="6"/>
        <v>0</v>
      </c>
      <c r="AV31" s="918">
        <f t="shared" si="7"/>
        <v>0</v>
      </c>
      <c r="AW31" s="919">
        <f t="shared" si="22"/>
        <v>0</v>
      </c>
      <c r="AX31" s="919">
        <f t="shared" si="23"/>
        <v>0</v>
      </c>
      <c r="AY31" s="919">
        <f t="shared" si="24"/>
        <v>0</v>
      </c>
      <c r="AZ31" s="919" t="e">
        <f t="shared" si="8"/>
        <v>#DIV/0!</v>
      </c>
      <c r="BA31" s="920">
        <f t="shared" si="9"/>
        <v>0</v>
      </c>
      <c r="BB31" s="920">
        <f t="shared" si="10"/>
        <v>0</v>
      </c>
      <c r="BC31" s="920">
        <f t="shared" si="11"/>
        <v>0</v>
      </c>
      <c r="BD31" s="920">
        <f t="shared" si="12"/>
        <v>0</v>
      </c>
      <c r="BE31" s="921">
        <v>0.2</v>
      </c>
      <c r="BF31" s="921">
        <v>0.8</v>
      </c>
      <c r="BG31" s="920">
        <f t="shared" si="13"/>
        <v>0</v>
      </c>
      <c r="BH31" s="920">
        <f t="shared" si="14"/>
        <v>0</v>
      </c>
      <c r="BI31" s="920">
        <f t="shared" si="15"/>
        <v>0</v>
      </c>
      <c r="BJ31" s="920" t="e">
        <f t="shared" ref="BJ31:BK32" si="27">+AZ31*BE31</f>
        <v>#DIV/0!</v>
      </c>
      <c r="BK31" s="920">
        <f t="shared" si="27"/>
        <v>0</v>
      </c>
      <c r="BL31" s="920">
        <f t="shared" si="17"/>
        <v>0</v>
      </c>
      <c r="BM31" s="920">
        <f t="shared" si="18"/>
        <v>0</v>
      </c>
      <c r="BN31" s="920">
        <f t="shared" si="19"/>
        <v>0</v>
      </c>
      <c r="BO31" s="920">
        <f t="shared" ref="BO31:BR32" si="28">+BG31+BK31</f>
        <v>0</v>
      </c>
      <c r="BP31" s="920">
        <f t="shared" si="28"/>
        <v>0</v>
      </c>
      <c r="BQ31" s="920">
        <f t="shared" si="28"/>
        <v>0</v>
      </c>
      <c r="BR31" s="920" t="e">
        <f t="shared" si="28"/>
        <v>#DIV/0!</v>
      </c>
      <c r="BS31" s="842"/>
      <c r="BT31" s="842"/>
      <c r="BU31" s="842"/>
      <c r="BV31" s="842"/>
      <c r="BW31" s="842"/>
      <c r="BX31" s="842"/>
      <c r="BY31" s="842"/>
      <c r="BZ31" s="842"/>
      <c r="CA31" s="830"/>
      <c r="CB31" s="798"/>
      <c r="CC31" s="922"/>
      <c r="CD31" s="923"/>
      <c r="CE31" s="923"/>
      <c r="CF31" s="923"/>
      <c r="CG31" s="924"/>
    </row>
    <row r="32" spans="1:85" ht="117.75" customHeight="1" thickBot="1">
      <c r="A32" s="1042"/>
      <c r="B32" s="4188"/>
      <c r="C32" s="1044"/>
      <c r="D32" s="1045"/>
      <c r="E32" s="1046"/>
      <c r="F32" s="898" t="s">
        <v>77</v>
      </c>
      <c r="G32" s="964">
        <v>29</v>
      </c>
      <c r="H32" s="925" t="s">
        <v>591</v>
      </c>
      <c r="I32" s="860" t="s">
        <v>280</v>
      </c>
      <c r="J32" s="900" t="s">
        <v>280</v>
      </c>
      <c r="K32" s="900"/>
      <c r="L32" s="900"/>
      <c r="M32" s="925"/>
      <c r="N32" s="1025"/>
      <c r="O32" s="927" t="s">
        <v>584</v>
      </c>
      <c r="P32" s="3037">
        <v>277250000</v>
      </c>
      <c r="Q32" s="903"/>
      <c r="R32" s="904"/>
      <c r="S32" s="904"/>
      <c r="T32" s="905"/>
      <c r="U32" s="866"/>
      <c r="V32" s="1001">
        <v>19</v>
      </c>
      <c r="W32" s="3359" t="s">
        <v>632</v>
      </c>
      <c r="X32" s="1291">
        <v>45659</v>
      </c>
      <c r="Y32" s="1265">
        <v>46022</v>
      </c>
      <c r="Z32" s="967" t="s">
        <v>593</v>
      </c>
      <c r="AA32" s="1330" t="s">
        <v>280</v>
      </c>
      <c r="AB32" s="908" t="s">
        <v>280</v>
      </c>
      <c r="AC32" s="908"/>
      <c r="AD32" s="909"/>
      <c r="AE32" s="871"/>
      <c r="AF32" s="4232" t="s">
        <v>633</v>
      </c>
      <c r="AG32" s="4233" t="s">
        <v>634</v>
      </c>
      <c r="AH32" s="4231" t="s">
        <v>635</v>
      </c>
      <c r="AI32" s="929" t="s">
        <v>502</v>
      </c>
      <c r="AJ32" s="930">
        <v>250</v>
      </c>
      <c r="AK32" s="1029">
        <v>1</v>
      </c>
      <c r="AL32" s="914">
        <v>1</v>
      </c>
      <c r="AM32" s="914"/>
      <c r="AN32" s="915"/>
      <c r="AO32" s="798"/>
      <c r="AP32" s="1042" t="s">
        <v>320</v>
      </c>
      <c r="AQ32" s="925" t="s">
        <v>356</v>
      </c>
      <c r="AR32" s="881"/>
      <c r="AS32" s="917">
        <f t="shared" si="4"/>
        <v>0</v>
      </c>
      <c r="AT32" s="918">
        <f t="shared" si="5"/>
        <v>0</v>
      </c>
      <c r="AU32" s="918">
        <f t="shared" si="6"/>
        <v>0</v>
      </c>
      <c r="AV32" s="918">
        <f t="shared" si="7"/>
        <v>0</v>
      </c>
      <c r="AW32" s="919">
        <f t="shared" si="22"/>
        <v>0</v>
      </c>
      <c r="AX32" s="919">
        <f t="shared" si="23"/>
        <v>0</v>
      </c>
      <c r="AY32" s="919">
        <f t="shared" si="24"/>
        <v>0</v>
      </c>
      <c r="AZ32" s="919" t="e">
        <f t="shared" si="8"/>
        <v>#DIV/0!</v>
      </c>
      <c r="BA32" s="920">
        <f t="shared" si="9"/>
        <v>4.0000000000000001E-3</v>
      </c>
      <c r="BB32" s="920">
        <f t="shared" si="10"/>
        <v>4.0000000000000001E-3</v>
      </c>
      <c r="BC32" s="920">
        <f t="shared" si="11"/>
        <v>0</v>
      </c>
      <c r="BD32" s="920">
        <f t="shared" si="12"/>
        <v>0</v>
      </c>
      <c r="BE32" s="921">
        <v>0.2</v>
      </c>
      <c r="BF32" s="921">
        <v>0.8</v>
      </c>
      <c r="BG32" s="920">
        <f t="shared" si="13"/>
        <v>0</v>
      </c>
      <c r="BH32" s="920">
        <f t="shared" si="14"/>
        <v>0</v>
      </c>
      <c r="BI32" s="920">
        <f t="shared" si="15"/>
        <v>0</v>
      </c>
      <c r="BJ32" s="920" t="e">
        <f t="shared" si="27"/>
        <v>#DIV/0!</v>
      </c>
      <c r="BK32" s="920">
        <f t="shared" si="27"/>
        <v>3.2000000000000002E-3</v>
      </c>
      <c r="BL32" s="920">
        <f t="shared" si="17"/>
        <v>3.2000000000000002E-3</v>
      </c>
      <c r="BM32" s="920">
        <f t="shared" si="18"/>
        <v>0</v>
      </c>
      <c r="BN32" s="920">
        <f t="shared" si="19"/>
        <v>0</v>
      </c>
      <c r="BO32" s="920">
        <f t="shared" si="28"/>
        <v>3.2000000000000002E-3</v>
      </c>
      <c r="BP32" s="920">
        <f t="shared" si="28"/>
        <v>3.2000000000000002E-3</v>
      </c>
      <c r="BQ32" s="920">
        <f t="shared" si="28"/>
        <v>0</v>
      </c>
      <c r="BR32" s="920" t="e">
        <f t="shared" si="28"/>
        <v>#DIV/0!</v>
      </c>
      <c r="BS32" s="842"/>
      <c r="BT32" s="842"/>
      <c r="BU32" s="842"/>
      <c r="BV32" s="842"/>
      <c r="BW32" s="842"/>
      <c r="BX32" s="842"/>
      <c r="BY32" s="842"/>
      <c r="BZ32" s="842"/>
      <c r="CA32" s="830"/>
      <c r="CB32" s="798"/>
      <c r="CC32" s="922"/>
      <c r="CD32" s="923"/>
      <c r="CE32" s="923"/>
      <c r="CF32" s="923"/>
      <c r="CG32" s="924"/>
    </row>
    <row r="33" spans="1:85" ht="147.75" customHeight="1" thickBot="1">
      <c r="A33" s="1042"/>
      <c r="B33" s="4188"/>
      <c r="C33" s="1044"/>
      <c r="D33" s="1045"/>
      <c r="E33" s="1046"/>
      <c r="F33" s="933" t="s">
        <v>374</v>
      </c>
      <c r="G33" s="964">
        <v>29</v>
      </c>
      <c r="H33" s="925" t="s">
        <v>591</v>
      </c>
      <c r="I33" s="860" t="s">
        <v>1274</v>
      </c>
      <c r="J33" s="932" t="s">
        <v>2186</v>
      </c>
      <c r="K33" s="932"/>
      <c r="L33" s="932"/>
      <c r="M33" s="925"/>
      <c r="N33" s="1025"/>
      <c r="O33" s="927" t="s">
        <v>584</v>
      </c>
      <c r="P33" s="3037">
        <v>277250000</v>
      </c>
      <c r="Q33" s="903"/>
      <c r="R33" s="904"/>
      <c r="S33" s="904"/>
      <c r="T33" s="905"/>
      <c r="U33" s="866"/>
      <c r="V33" s="906">
        <v>20</v>
      </c>
      <c r="W33" s="3363" t="s">
        <v>636</v>
      </c>
      <c r="X33" s="1291">
        <v>45659</v>
      </c>
      <c r="Y33" s="1265">
        <v>46022</v>
      </c>
      <c r="Z33" s="967" t="s">
        <v>593</v>
      </c>
      <c r="AA33" s="1619" t="s">
        <v>96</v>
      </c>
      <c r="AB33" s="939" t="s">
        <v>96</v>
      </c>
      <c r="AC33" s="939"/>
      <c r="AD33" s="940"/>
      <c r="AE33" s="871"/>
      <c r="AF33" s="4218"/>
      <c r="AG33" s="4234"/>
      <c r="AH33" s="4218"/>
      <c r="AI33" s="929" t="s">
        <v>502</v>
      </c>
      <c r="AJ33" s="930">
        <f>1992/4</f>
        <v>498</v>
      </c>
      <c r="AK33" s="1029">
        <v>1</v>
      </c>
      <c r="AL33" s="946">
        <v>1</v>
      </c>
      <c r="AM33" s="946"/>
      <c r="AN33" s="947"/>
      <c r="AO33" s="798"/>
      <c r="AP33" s="1042" t="s">
        <v>320</v>
      </c>
      <c r="AQ33" s="925" t="s">
        <v>356</v>
      </c>
      <c r="AR33" s="881"/>
      <c r="AS33" s="1620"/>
      <c r="AT33" s="1205"/>
      <c r="AU33" s="1205"/>
      <c r="AV33" s="1205"/>
      <c r="AW33" s="919"/>
      <c r="AX33" s="919"/>
      <c r="AY33" s="919"/>
      <c r="AZ33" s="919"/>
      <c r="BA33" s="920"/>
      <c r="BB33" s="1260"/>
      <c r="BC33" s="1260"/>
      <c r="BD33" s="1260"/>
      <c r="BE33" s="1621"/>
      <c r="BF33" s="1621"/>
      <c r="BG33" s="920"/>
      <c r="BH33" s="920"/>
      <c r="BI33" s="920"/>
      <c r="BJ33" s="920"/>
      <c r="BK33" s="920"/>
      <c r="BL33" s="920"/>
      <c r="BM33" s="920"/>
      <c r="BN33" s="920"/>
      <c r="BO33" s="920"/>
      <c r="BP33" s="1260"/>
      <c r="BQ33" s="1260"/>
      <c r="BR33" s="1260"/>
      <c r="BS33" s="842"/>
      <c r="BT33" s="842"/>
      <c r="BU33" s="842"/>
      <c r="BV33" s="842"/>
      <c r="BW33" s="842"/>
      <c r="BX33" s="842"/>
      <c r="BY33" s="842"/>
      <c r="BZ33" s="842"/>
      <c r="CA33" s="830"/>
      <c r="CB33" s="798"/>
      <c r="CC33" s="922"/>
      <c r="CD33" s="923"/>
      <c r="CE33" s="923"/>
      <c r="CF33" s="923"/>
      <c r="CG33" s="924"/>
    </row>
    <row r="34" spans="1:85" ht="137.25" customHeight="1" thickBot="1">
      <c r="A34" s="1088"/>
      <c r="B34" s="4188"/>
      <c r="C34" s="1059"/>
      <c r="D34" s="1060"/>
      <c r="E34" s="1061"/>
      <c r="F34" s="933" t="s">
        <v>374</v>
      </c>
      <c r="G34" s="964">
        <v>29</v>
      </c>
      <c r="H34" s="925" t="s">
        <v>591</v>
      </c>
      <c r="I34" s="860" t="s">
        <v>280</v>
      </c>
      <c r="J34" s="986" t="s">
        <v>280</v>
      </c>
      <c r="K34" s="986"/>
      <c r="L34" s="986"/>
      <c r="M34" s="1062"/>
      <c r="N34" s="1064"/>
      <c r="O34" s="927" t="s">
        <v>584</v>
      </c>
      <c r="P34" s="3039">
        <v>277250000</v>
      </c>
      <c r="Q34" s="1065"/>
      <c r="R34" s="1066"/>
      <c r="S34" s="1066"/>
      <c r="T34" s="1067"/>
      <c r="U34" s="866"/>
      <c r="V34" s="1001">
        <v>21</v>
      </c>
      <c r="W34" s="3040" t="s">
        <v>637</v>
      </c>
      <c r="X34" s="1291">
        <v>45659</v>
      </c>
      <c r="Y34" s="1265">
        <v>46022</v>
      </c>
      <c r="Z34" s="967" t="s">
        <v>593</v>
      </c>
      <c r="AA34" s="1338" t="s">
        <v>280</v>
      </c>
      <c r="AB34" s="989" t="s">
        <v>280</v>
      </c>
      <c r="AC34" s="989"/>
      <c r="AD34" s="990"/>
      <c r="AE34" s="871"/>
      <c r="AF34" s="4240" t="s">
        <v>633</v>
      </c>
      <c r="AG34" s="4233" t="s">
        <v>638</v>
      </c>
      <c r="AH34" s="4251" t="s">
        <v>635</v>
      </c>
      <c r="AI34" s="929" t="s">
        <v>502</v>
      </c>
      <c r="AJ34" s="930">
        <v>33</v>
      </c>
      <c r="AK34" s="1029">
        <v>0</v>
      </c>
      <c r="AL34" s="994">
        <v>0</v>
      </c>
      <c r="AM34" s="994"/>
      <c r="AN34" s="1074"/>
      <c r="AO34" s="798"/>
      <c r="AP34" s="1042" t="s">
        <v>320</v>
      </c>
      <c r="AQ34" s="925" t="s">
        <v>356</v>
      </c>
      <c r="AR34" s="881"/>
      <c r="AS34" s="1076">
        <f t="shared" ref="AS34:AS35" si="29">+I34/G34</f>
        <v>0</v>
      </c>
      <c r="AT34" s="1205">
        <f t="shared" ref="AT34:AT35" si="30">+J34/G34</f>
        <v>0</v>
      </c>
      <c r="AU34" s="1205">
        <f t="shared" ref="AU34:AU35" si="31">+K34/G34</f>
        <v>0</v>
      </c>
      <c r="AV34" s="1205">
        <f t="shared" ref="AV34:AV35" si="32">+L34/G34</f>
        <v>0</v>
      </c>
      <c r="AW34" s="919">
        <f t="shared" ref="AW34:AW35" si="33">+AA34/COUNTIF(W34,"*")</f>
        <v>0</v>
      </c>
      <c r="AX34" s="919">
        <f t="shared" ref="AX34:AX35" si="34">+AB34/COUNTIF(W34,"*")</f>
        <v>0</v>
      </c>
      <c r="AY34" s="919">
        <f t="shared" ref="AY34:AY35" si="35">+AC34/COUNTIF(W34,"*")</f>
        <v>0</v>
      </c>
      <c r="AZ34" s="919" t="e">
        <f t="shared" ref="AZ34:AZ35" si="36">+AD34/COUNTIF(AD34,"*")</f>
        <v>#DIV/0!</v>
      </c>
      <c r="BA34" s="920">
        <f t="shared" ref="BA34:BA35" si="37">+AK34/AJ34</f>
        <v>0</v>
      </c>
      <c r="BB34" s="1260">
        <f t="shared" ref="BB34:BB35" si="38">+AL34/AJ34</f>
        <v>0</v>
      </c>
      <c r="BC34" s="1260">
        <f t="shared" ref="BC34:BC35" si="39">+AM34/AJ34</f>
        <v>0</v>
      </c>
      <c r="BD34" s="1260">
        <f t="shared" ref="BD34:BD35" si="40">+AN34/AJ34</f>
        <v>0</v>
      </c>
      <c r="BE34" s="1080">
        <v>0.2</v>
      </c>
      <c r="BF34" s="1080">
        <v>0.8</v>
      </c>
      <c r="BG34" s="920">
        <f t="shared" ref="BG34:BG35" si="41">+AW34*BE34</f>
        <v>0</v>
      </c>
      <c r="BH34" s="920">
        <f t="shared" ref="BH34:BH35" si="42">+AX34*BE34</f>
        <v>0</v>
      </c>
      <c r="BI34" s="920">
        <f t="shared" ref="BI34:BI35" si="43">+AY34*BE34</f>
        <v>0</v>
      </c>
      <c r="BJ34" s="920" t="e">
        <f t="shared" ref="BJ34:BK35" si="44">+AZ34*BE34</f>
        <v>#DIV/0!</v>
      </c>
      <c r="BK34" s="920">
        <f t="shared" si="44"/>
        <v>0</v>
      </c>
      <c r="BL34" s="920">
        <f t="shared" ref="BL34:BL35" si="45">+BB34*BF34</f>
        <v>0</v>
      </c>
      <c r="BM34" s="920">
        <f t="shared" ref="BM34:BM35" si="46">+BC34*BF34</f>
        <v>0</v>
      </c>
      <c r="BN34" s="920">
        <f t="shared" ref="BN34:BN35" si="47">+BD34*BF34</f>
        <v>0</v>
      </c>
      <c r="BO34" s="920">
        <f t="shared" ref="BO34:BR35" si="48">+BG34+BK34</f>
        <v>0</v>
      </c>
      <c r="BP34" s="1079">
        <f t="shared" si="48"/>
        <v>0</v>
      </c>
      <c r="BQ34" s="1079">
        <f t="shared" si="48"/>
        <v>0</v>
      </c>
      <c r="BR34" s="1079" t="e">
        <f t="shared" si="48"/>
        <v>#DIV/0!</v>
      </c>
      <c r="BS34" s="838"/>
      <c r="BT34" s="838"/>
      <c r="BU34" s="838"/>
      <c r="BV34" s="838"/>
      <c r="BW34" s="838"/>
      <c r="BX34" s="838"/>
      <c r="BY34" s="838"/>
      <c r="BZ34" s="838"/>
      <c r="CA34" s="839"/>
      <c r="CB34" s="798"/>
      <c r="CC34" s="1081"/>
      <c r="CD34" s="1082"/>
      <c r="CE34" s="1082"/>
      <c r="CF34" s="1082"/>
      <c r="CG34" s="1207"/>
    </row>
    <row r="35" spans="1:85" ht="102" customHeight="1" thickBot="1">
      <c r="A35" s="853">
        <v>3</v>
      </c>
      <c r="B35" s="4188"/>
      <c r="C35" s="1031"/>
      <c r="D35" s="856"/>
      <c r="E35" s="1032"/>
      <c r="F35" s="933" t="s">
        <v>374</v>
      </c>
      <c r="G35" s="964">
        <v>29</v>
      </c>
      <c r="H35" s="925" t="s">
        <v>591</v>
      </c>
      <c r="I35" s="860" t="s">
        <v>280</v>
      </c>
      <c r="J35" s="861" t="s">
        <v>280</v>
      </c>
      <c r="K35" s="861"/>
      <c r="L35" s="861"/>
      <c r="M35" s="1035"/>
      <c r="N35" s="1036"/>
      <c r="O35" s="927" t="s">
        <v>584</v>
      </c>
      <c r="P35" s="3039">
        <v>277250000</v>
      </c>
      <c r="Q35" s="863"/>
      <c r="R35" s="864"/>
      <c r="S35" s="864"/>
      <c r="T35" s="865"/>
      <c r="U35" s="866"/>
      <c r="V35" s="906">
        <v>22</v>
      </c>
      <c r="W35" s="3364" t="s">
        <v>639</v>
      </c>
      <c r="X35" s="1291">
        <v>45659</v>
      </c>
      <c r="Y35" s="1265">
        <v>46022</v>
      </c>
      <c r="Z35" s="967" t="s">
        <v>593</v>
      </c>
      <c r="AA35" s="1326" t="s">
        <v>280</v>
      </c>
      <c r="AB35" s="869" t="s">
        <v>280</v>
      </c>
      <c r="AC35" s="869"/>
      <c r="AD35" s="870"/>
      <c r="AE35" s="871"/>
      <c r="AF35" s="4218"/>
      <c r="AG35" s="4234"/>
      <c r="AH35" s="4218"/>
      <c r="AI35" s="929" t="s">
        <v>502</v>
      </c>
      <c r="AJ35" s="930">
        <v>33</v>
      </c>
      <c r="AK35" s="1029">
        <v>0</v>
      </c>
      <c r="AL35" s="877">
        <v>0</v>
      </c>
      <c r="AM35" s="877"/>
      <c r="AN35" s="878"/>
      <c r="AO35" s="798"/>
      <c r="AP35" s="1042" t="s">
        <v>320</v>
      </c>
      <c r="AQ35" s="925" t="s">
        <v>356</v>
      </c>
      <c r="AR35" s="960"/>
      <c r="AS35" s="882">
        <f t="shared" si="29"/>
        <v>0</v>
      </c>
      <c r="AT35" s="883">
        <f t="shared" si="30"/>
        <v>0</v>
      </c>
      <c r="AU35" s="883">
        <f t="shared" si="31"/>
        <v>0</v>
      </c>
      <c r="AV35" s="883">
        <f t="shared" si="32"/>
        <v>0</v>
      </c>
      <c r="AW35" s="884">
        <f t="shared" si="33"/>
        <v>0</v>
      </c>
      <c r="AX35" s="884">
        <f t="shared" si="34"/>
        <v>0</v>
      </c>
      <c r="AY35" s="884">
        <f t="shared" si="35"/>
        <v>0</v>
      </c>
      <c r="AZ35" s="884" t="e">
        <f t="shared" si="36"/>
        <v>#DIV/0!</v>
      </c>
      <c r="BA35" s="885">
        <f t="shared" si="37"/>
        <v>0</v>
      </c>
      <c r="BB35" s="885">
        <f t="shared" si="38"/>
        <v>0</v>
      </c>
      <c r="BC35" s="885">
        <f t="shared" si="39"/>
        <v>0</v>
      </c>
      <c r="BD35" s="885">
        <f t="shared" si="40"/>
        <v>0</v>
      </c>
      <c r="BE35" s="886">
        <v>0.2</v>
      </c>
      <c r="BF35" s="886">
        <v>0.8</v>
      </c>
      <c r="BG35" s="885">
        <f t="shared" si="41"/>
        <v>0</v>
      </c>
      <c r="BH35" s="885">
        <f t="shared" si="42"/>
        <v>0</v>
      </c>
      <c r="BI35" s="885">
        <f t="shared" si="43"/>
        <v>0</v>
      </c>
      <c r="BJ35" s="885" t="e">
        <f t="shared" si="44"/>
        <v>#DIV/0!</v>
      </c>
      <c r="BK35" s="885">
        <f t="shared" si="44"/>
        <v>0</v>
      </c>
      <c r="BL35" s="885">
        <f t="shared" si="45"/>
        <v>0</v>
      </c>
      <c r="BM35" s="885">
        <f t="shared" si="46"/>
        <v>0</v>
      </c>
      <c r="BN35" s="885">
        <f t="shared" si="47"/>
        <v>0</v>
      </c>
      <c r="BO35" s="885">
        <f t="shared" si="48"/>
        <v>0</v>
      </c>
      <c r="BP35" s="885">
        <f t="shared" si="48"/>
        <v>0</v>
      </c>
      <c r="BQ35" s="885">
        <f t="shared" si="48"/>
        <v>0</v>
      </c>
      <c r="BR35" s="885" t="e">
        <f t="shared" si="48"/>
        <v>#DIV/0!</v>
      </c>
      <c r="BS35" s="887">
        <f t="shared" ref="BS35:BV35" si="49">AVERAGEIF(BO35:BO48,"&lt;&gt;#¡DIV/0!")</f>
        <v>0</v>
      </c>
      <c r="BT35" s="887">
        <f t="shared" si="49"/>
        <v>0</v>
      </c>
      <c r="BU35" s="887">
        <f t="shared" si="49"/>
        <v>0</v>
      </c>
      <c r="BV35" s="887" t="e">
        <f t="shared" si="49"/>
        <v>#DIV/0!</v>
      </c>
      <c r="BW35" s="888">
        <f>+C35*BS35</f>
        <v>0</v>
      </c>
      <c r="BX35" s="888">
        <f>+C35*BT35</f>
        <v>0</v>
      </c>
      <c r="BY35" s="888">
        <f>+C35*BU35</f>
        <v>0</v>
      </c>
      <c r="BZ35" s="888" t="e">
        <f>+C35*BV35</f>
        <v>#DIV/0!</v>
      </c>
      <c r="CA35" s="889" t="e">
        <f>SUM(BW35:BZ48)</f>
        <v>#DIV/0!</v>
      </c>
      <c r="CB35" s="798"/>
      <c r="CC35" s="890" t="e">
        <f t="shared" ref="CC35:CF35" si="50">+Q35/$N$35</f>
        <v>#DIV/0!</v>
      </c>
      <c r="CD35" s="891" t="e">
        <f t="shared" si="50"/>
        <v>#DIV/0!</v>
      </c>
      <c r="CE35" s="891" t="e">
        <f t="shared" si="50"/>
        <v>#DIV/0!</v>
      </c>
      <c r="CF35" s="961" t="e">
        <f t="shared" si="50"/>
        <v>#DIV/0!</v>
      </c>
      <c r="CG35" s="962" t="e">
        <f>AVERAGE(CC35:CF48)</f>
        <v>#DIV/0!</v>
      </c>
    </row>
    <row r="36" spans="1:85" ht="110.25" customHeight="1" thickBot="1">
      <c r="A36" s="1042"/>
      <c r="B36" s="4188"/>
      <c r="C36" s="1044"/>
      <c r="D36" s="1045"/>
      <c r="E36" s="1046"/>
      <c r="F36" s="933" t="s">
        <v>374</v>
      </c>
      <c r="G36" s="964">
        <v>29</v>
      </c>
      <c r="H36" s="925" t="s">
        <v>591</v>
      </c>
      <c r="I36" s="860" t="s">
        <v>280</v>
      </c>
      <c r="J36" s="1341" t="s">
        <v>280</v>
      </c>
      <c r="K36" s="1341"/>
      <c r="L36" s="1341"/>
      <c r="M36" s="925"/>
      <c r="N36" s="1025"/>
      <c r="O36" s="927" t="s">
        <v>584</v>
      </c>
      <c r="P36" s="3039">
        <v>277250000</v>
      </c>
      <c r="Q36" s="903"/>
      <c r="R36" s="904"/>
      <c r="S36" s="904"/>
      <c r="T36" s="905"/>
      <c r="U36" s="866"/>
      <c r="V36" s="1001">
        <v>23</v>
      </c>
      <c r="W36" s="3365" t="s">
        <v>640</v>
      </c>
      <c r="X36" s="1291">
        <v>45659</v>
      </c>
      <c r="Y36" s="1265">
        <v>46022</v>
      </c>
      <c r="Z36" s="967" t="s">
        <v>593</v>
      </c>
      <c r="AA36" s="1633" t="s">
        <v>280</v>
      </c>
      <c r="AB36" s="1004" t="s">
        <v>280</v>
      </c>
      <c r="AC36" s="1004"/>
      <c r="AD36" s="1005"/>
      <c r="AE36" s="871"/>
      <c r="AF36" s="3028" t="s">
        <v>641</v>
      </c>
      <c r="AG36" s="3040" t="s">
        <v>642</v>
      </c>
      <c r="AH36" s="1037" t="s">
        <v>159</v>
      </c>
      <c r="AI36" s="929" t="s">
        <v>502</v>
      </c>
      <c r="AJ36" s="930">
        <v>29</v>
      </c>
      <c r="AK36" s="1029">
        <v>0</v>
      </c>
      <c r="AL36" s="877">
        <v>0</v>
      </c>
      <c r="AM36" s="877"/>
      <c r="AN36" s="878"/>
      <c r="AO36" s="798"/>
      <c r="AP36" s="1042" t="s">
        <v>320</v>
      </c>
      <c r="AQ36" s="925" t="s">
        <v>356</v>
      </c>
      <c r="AR36" s="960"/>
      <c r="AS36" s="1013"/>
      <c r="AT36" s="977"/>
      <c r="AU36" s="977"/>
      <c r="AV36" s="977"/>
      <c r="AW36" s="1014"/>
      <c r="AX36" s="1014"/>
      <c r="AY36" s="1014"/>
      <c r="AZ36" s="1014"/>
      <c r="BA36" s="978"/>
      <c r="BB36" s="978"/>
      <c r="BC36" s="978"/>
      <c r="BD36" s="978"/>
      <c r="BE36" s="979"/>
      <c r="BF36" s="979"/>
      <c r="BG36" s="978"/>
      <c r="BH36" s="978"/>
      <c r="BI36" s="978"/>
      <c r="BJ36" s="978"/>
      <c r="BK36" s="978"/>
      <c r="BL36" s="978"/>
      <c r="BM36" s="978"/>
      <c r="BN36" s="978"/>
      <c r="BO36" s="978"/>
      <c r="BP36" s="978"/>
      <c r="BQ36" s="978"/>
      <c r="BR36" s="978"/>
      <c r="BS36" s="842"/>
      <c r="BT36" s="842"/>
      <c r="BU36" s="842"/>
      <c r="BV36" s="842"/>
      <c r="BW36" s="842"/>
      <c r="BX36" s="842"/>
      <c r="BY36" s="842"/>
      <c r="BZ36" s="842"/>
      <c r="CA36" s="830"/>
      <c r="CB36" s="798"/>
      <c r="CC36" s="922"/>
      <c r="CD36" s="923"/>
      <c r="CE36" s="923"/>
      <c r="CF36" s="974"/>
      <c r="CG36" s="975"/>
    </row>
    <row r="37" spans="1:85" ht="130.5" customHeight="1" thickBot="1">
      <c r="A37" s="1042"/>
      <c r="B37" s="4188"/>
      <c r="C37" s="1044"/>
      <c r="D37" s="1045"/>
      <c r="E37" s="1046"/>
      <c r="F37" s="933" t="s">
        <v>77</v>
      </c>
      <c r="G37" s="964">
        <v>29</v>
      </c>
      <c r="H37" s="925" t="s">
        <v>591</v>
      </c>
      <c r="I37" s="860" t="s">
        <v>280</v>
      </c>
      <c r="J37" s="1341" t="s">
        <v>625</v>
      </c>
      <c r="K37" s="1341"/>
      <c r="L37" s="1341"/>
      <c r="M37" s="925"/>
      <c r="N37" s="1025"/>
      <c r="O37" s="927" t="s">
        <v>584</v>
      </c>
      <c r="P37" s="3041">
        <v>70000000</v>
      </c>
      <c r="Q37" s="903"/>
      <c r="R37" s="904"/>
      <c r="S37" s="904"/>
      <c r="T37" s="905"/>
      <c r="U37" s="866"/>
      <c r="V37" s="906">
        <v>24</v>
      </c>
      <c r="W37" s="3366" t="s">
        <v>643</v>
      </c>
      <c r="X37" s="1291">
        <v>45659</v>
      </c>
      <c r="Y37" s="1265">
        <v>46022</v>
      </c>
      <c r="Z37" s="967" t="s">
        <v>593</v>
      </c>
      <c r="AA37" s="1633" t="s">
        <v>280</v>
      </c>
      <c r="AB37" s="1004" t="s">
        <v>96</v>
      </c>
      <c r="AC37" s="1004"/>
      <c r="AD37" s="1005"/>
      <c r="AE37" s="871"/>
      <c r="AF37" s="3028" t="s">
        <v>633</v>
      </c>
      <c r="AG37" s="3040" t="s">
        <v>644</v>
      </c>
      <c r="AH37" s="1037" t="s">
        <v>645</v>
      </c>
      <c r="AI37" s="929" t="s">
        <v>502</v>
      </c>
      <c r="AJ37" s="930">
        <v>29</v>
      </c>
      <c r="AK37" s="1029">
        <v>0</v>
      </c>
      <c r="AL37" s="877">
        <v>4</v>
      </c>
      <c r="AM37" s="877"/>
      <c r="AN37" s="878"/>
      <c r="AO37" s="798"/>
      <c r="AP37" s="1042" t="s">
        <v>320</v>
      </c>
      <c r="AQ37" s="925" t="s">
        <v>356</v>
      </c>
      <c r="AR37" s="960"/>
      <c r="AS37" s="1013"/>
      <c r="AT37" s="977"/>
      <c r="AU37" s="977"/>
      <c r="AV37" s="977"/>
      <c r="AW37" s="1014"/>
      <c r="AX37" s="1014"/>
      <c r="AY37" s="1014"/>
      <c r="AZ37" s="1014"/>
      <c r="BA37" s="978"/>
      <c r="BB37" s="978"/>
      <c r="BC37" s="978"/>
      <c r="BD37" s="978"/>
      <c r="BE37" s="979"/>
      <c r="BF37" s="979"/>
      <c r="BG37" s="978"/>
      <c r="BH37" s="978"/>
      <c r="BI37" s="978"/>
      <c r="BJ37" s="978"/>
      <c r="BK37" s="978"/>
      <c r="BL37" s="978"/>
      <c r="BM37" s="978"/>
      <c r="BN37" s="978"/>
      <c r="BO37" s="978"/>
      <c r="BP37" s="978"/>
      <c r="BQ37" s="978"/>
      <c r="BR37" s="978"/>
      <c r="BS37" s="842"/>
      <c r="BT37" s="842"/>
      <c r="BU37" s="842"/>
      <c r="BV37" s="842"/>
      <c r="BW37" s="842"/>
      <c r="BX37" s="842"/>
      <c r="BY37" s="842"/>
      <c r="BZ37" s="842"/>
      <c r="CA37" s="830"/>
      <c r="CB37" s="798"/>
      <c r="CC37" s="922"/>
      <c r="CD37" s="923"/>
      <c r="CE37" s="923"/>
      <c r="CF37" s="974"/>
      <c r="CG37" s="975"/>
    </row>
    <row r="38" spans="1:85" ht="97.5" customHeight="1" thickBot="1">
      <c r="A38" s="1042"/>
      <c r="B38" s="4188"/>
      <c r="C38" s="1044"/>
      <c r="D38" s="1045"/>
      <c r="E38" s="1046"/>
      <c r="F38" s="933" t="s">
        <v>77</v>
      </c>
      <c r="G38" s="964">
        <v>29</v>
      </c>
      <c r="H38" s="925" t="s">
        <v>591</v>
      </c>
      <c r="I38" s="860" t="s">
        <v>280</v>
      </c>
      <c r="J38" s="1341" t="s">
        <v>280</v>
      </c>
      <c r="K38" s="1341"/>
      <c r="L38" s="1341"/>
      <c r="M38" s="925"/>
      <c r="N38" s="1025"/>
      <c r="O38" s="927"/>
      <c r="P38" s="3039"/>
      <c r="Q38" s="903"/>
      <c r="R38" s="904"/>
      <c r="S38" s="904"/>
      <c r="T38" s="905"/>
      <c r="U38" s="866"/>
      <c r="V38" s="1001">
        <v>25</v>
      </c>
      <c r="W38" s="3365" t="s">
        <v>646</v>
      </c>
      <c r="X38" s="1291">
        <v>45659</v>
      </c>
      <c r="Y38" s="1265">
        <v>46022</v>
      </c>
      <c r="Z38" s="967" t="s">
        <v>593</v>
      </c>
      <c r="AA38" s="1633"/>
      <c r="AB38" s="1004"/>
      <c r="AC38" s="1004"/>
      <c r="AD38" s="1005"/>
      <c r="AE38" s="871"/>
      <c r="AF38" s="3042" t="s">
        <v>633</v>
      </c>
      <c r="AG38" s="3043" t="s">
        <v>647</v>
      </c>
      <c r="AH38" s="1047" t="s">
        <v>645</v>
      </c>
      <c r="AI38" s="929" t="s">
        <v>502</v>
      </c>
      <c r="AJ38" s="930">
        <v>29</v>
      </c>
      <c r="AK38" s="1029"/>
      <c r="AL38" s="877"/>
      <c r="AM38" s="877"/>
      <c r="AN38" s="878"/>
      <c r="AO38" s="798"/>
      <c r="AP38" s="1042" t="s">
        <v>320</v>
      </c>
      <c r="AQ38" s="925" t="s">
        <v>356</v>
      </c>
      <c r="AR38" s="960"/>
      <c r="AS38" s="1013"/>
      <c r="AT38" s="977"/>
      <c r="AU38" s="977"/>
      <c r="AV38" s="977"/>
      <c r="AW38" s="1014"/>
      <c r="AX38" s="1014"/>
      <c r="AY38" s="1014"/>
      <c r="AZ38" s="1014"/>
      <c r="BA38" s="978"/>
      <c r="BB38" s="978"/>
      <c r="BC38" s="978"/>
      <c r="BD38" s="978"/>
      <c r="BE38" s="979"/>
      <c r="BF38" s="979"/>
      <c r="BG38" s="978"/>
      <c r="BH38" s="978"/>
      <c r="BI38" s="978"/>
      <c r="BJ38" s="978"/>
      <c r="BK38" s="978"/>
      <c r="BL38" s="978"/>
      <c r="BM38" s="978"/>
      <c r="BN38" s="978"/>
      <c r="BO38" s="978"/>
      <c r="BP38" s="978"/>
      <c r="BQ38" s="978"/>
      <c r="BR38" s="978"/>
      <c r="BS38" s="842"/>
      <c r="BT38" s="842"/>
      <c r="BU38" s="842"/>
      <c r="BV38" s="842"/>
      <c r="BW38" s="842"/>
      <c r="BX38" s="842"/>
      <c r="BY38" s="842"/>
      <c r="BZ38" s="842"/>
      <c r="CA38" s="830"/>
      <c r="CB38" s="798"/>
      <c r="CC38" s="922"/>
      <c r="CD38" s="923"/>
      <c r="CE38" s="923"/>
      <c r="CF38" s="974"/>
      <c r="CG38" s="975"/>
    </row>
    <row r="39" spans="1:85" ht="135.75" customHeight="1" thickBot="1">
      <c r="A39" s="1042"/>
      <c r="B39" s="4188"/>
      <c r="C39" s="1044"/>
      <c r="D39" s="1045"/>
      <c r="E39" s="1046"/>
      <c r="F39" s="898" t="s">
        <v>374</v>
      </c>
      <c r="G39" s="3044">
        <v>29</v>
      </c>
      <c r="H39" s="925" t="s">
        <v>591</v>
      </c>
      <c r="I39" s="860" t="s">
        <v>280</v>
      </c>
      <c r="J39" s="900" t="s">
        <v>280</v>
      </c>
      <c r="K39" s="900"/>
      <c r="L39" s="900"/>
      <c r="M39" s="925"/>
      <c r="N39" s="1025"/>
      <c r="O39" s="927" t="s">
        <v>584</v>
      </c>
      <c r="P39" s="3036">
        <v>90000000</v>
      </c>
      <c r="Q39" s="903"/>
      <c r="R39" s="904"/>
      <c r="S39" s="904"/>
      <c r="T39" s="905"/>
      <c r="U39" s="866"/>
      <c r="V39" s="906">
        <v>26</v>
      </c>
      <c r="W39" s="3367" t="s">
        <v>648</v>
      </c>
      <c r="X39" s="1291">
        <v>45659</v>
      </c>
      <c r="Y39" s="1265">
        <v>46022</v>
      </c>
      <c r="Z39" s="967" t="s">
        <v>593</v>
      </c>
      <c r="AA39" s="1330" t="s">
        <v>280</v>
      </c>
      <c r="AB39" s="908" t="s">
        <v>280</v>
      </c>
      <c r="AC39" s="908"/>
      <c r="AD39" s="909"/>
      <c r="AE39" s="871"/>
      <c r="AF39" s="4232" t="s">
        <v>601</v>
      </c>
      <c r="AG39" s="4233" t="s">
        <v>649</v>
      </c>
      <c r="AH39" s="4231" t="s">
        <v>650</v>
      </c>
      <c r="AI39" s="929" t="s">
        <v>502</v>
      </c>
      <c r="AJ39" s="930">
        <v>58</v>
      </c>
      <c r="AK39" s="1029">
        <v>0</v>
      </c>
      <c r="AL39" s="877">
        <v>0</v>
      </c>
      <c r="AM39" s="877"/>
      <c r="AN39" s="878"/>
      <c r="AO39" s="798"/>
      <c r="AP39" s="1042" t="s">
        <v>320</v>
      </c>
      <c r="AQ39" s="925" t="s">
        <v>356</v>
      </c>
      <c r="AR39" s="960"/>
      <c r="AS39" s="917">
        <f>+I39/G39</f>
        <v>0</v>
      </c>
      <c r="AT39" s="918">
        <f>+J39/G39</f>
        <v>0</v>
      </c>
      <c r="AU39" s="918">
        <f>+K39/G39</f>
        <v>0</v>
      </c>
      <c r="AV39" s="918">
        <f>+L39/G39</f>
        <v>0</v>
      </c>
      <c r="AW39" s="919">
        <f>+AA39/COUNTIF(W39,"*")</f>
        <v>0</v>
      </c>
      <c r="AX39" s="919">
        <f>+AB39/COUNTIF(W39,"*")</f>
        <v>0</v>
      </c>
      <c r="AY39" s="919">
        <f>+AC39/COUNTIF(W39,"*")</f>
        <v>0</v>
      </c>
      <c r="AZ39" s="919" t="e">
        <f>+AD39/COUNTIF(AD39,"*")</f>
        <v>#DIV/0!</v>
      </c>
      <c r="BA39" s="920">
        <f>+AK39/AJ39</f>
        <v>0</v>
      </c>
      <c r="BB39" s="920">
        <f>+AL39/AJ39</f>
        <v>0</v>
      </c>
      <c r="BC39" s="920">
        <f>+AM39/AJ39</f>
        <v>0</v>
      </c>
      <c r="BD39" s="920">
        <f>+AN39/AJ39</f>
        <v>0</v>
      </c>
      <c r="BE39" s="921">
        <v>0.2</v>
      </c>
      <c r="BF39" s="921">
        <v>0.8</v>
      </c>
      <c r="BG39" s="920">
        <f>+AW39*BE39</f>
        <v>0</v>
      </c>
      <c r="BH39" s="920">
        <f>+AX39*BE39</f>
        <v>0</v>
      </c>
      <c r="BI39" s="920">
        <f>+AY39*BE39</f>
        <v>0</v>
      </c>
      <c r="BJ39" s="920" t="e">
        <f t="shared" ref="BJ39:BK39" si="51">+AZ39*BE39</f>
        <v>#DIV/0!</v>
      </c>
      <c r="BK39" s="920">
        <f t="shared" si="51"/>
        <v>0</v>
      </c>
      <c r="BL39" s="920">
        <f>+BB39*BF39</f>
        <v>0</v>
      </c>
      <c r="BM39" s="920">
        <f>+BC39*BF39</f>
        <v>0</v>
      </c>
      <c r="BN39" s="920">
        <f>+BD39*BF39</f>
        <v>0</v>
      </c>
      <c r="BO39" s="920">
        <f t="shared" ref="BO39:BR39" si="52">+BG39+BK39</f>
        <v>0</v>
      </c>
      <c r="BP39" s="920">
        <f t="shared" si="52"/>
        <v>0</v>
      </c>
      <c r="BQ39" s="920">
        <f t="shared" si="52"/>
        <v>0</v>
      </c>
      <c r="BR39" s="920" t="e">
        <f t="shared" si="52"/>
        <v>#DIV/0!</v>
      </c>
      <c r="BS39" s="842"/>
      <c r="BT39" s="842"/>
      <c r="BU39" s="842"/>
      <c r="BV39" s="842"/>
      <c r="BW39" s="842"/>
      <c r="BX39" s="842"/>
      <c r="BY39" s="842"/>
      <c r="BZ39" s="842"/>
      <c r="CA39" s="830"/>
      <c r="CB39" s="798"/>
      <c r="CC39" s="922"/>
      <c r="CD39" s="923"/>
      <c r="CE39" s="923"/>
      <c r="CF39" s="974"/>
      <c r="CG39" s="975"/>
    </row>
    <row r="40" spans="1:85" ht="104.25" customHeight="1" thickBot="1">
      <c r="A40" s="1042"/>
      <c r="B40" s="4188"/>
      <c r="C40" s="1044"/>
      <c r="D40" s="1045"/>
      <c r="E40" s="1046"/>
      <c r="F40" s="933" t="s">
        <v>414</v>
      </c>
      <c r="G40" s="964">
        <v>29</v>
      </c>
      <c r="H40" s="925" t="s">
        <v>591</v>
      </c>
      <c r="I40" s="860" t="s">
        <v>280</v>
      </c>
      <c r="J40" s="900" t="s">
        <v>280</v>
      </c>
      <c r="K40" s="900"/>
      <c r="L40" s="900"/>
      <c r="M40" s="925"/>
      <c r="N40" s="1025"/>
      <c r="O40" s="927" t="s">
        <v>584</v>
      </c>
      <c r="P40" s="3036">
        <v>60000000</v>
      </c>
      <c r="Q40" s="903"/>
      <c r="R40" s="904"/>
      <c r="S40" s="904"/>
      <c r="T40" s="905"/>
      <c r="U40" s="866"/>
      <c r="V40" s="1001">
        <v>27</v>
      </c>
      <c r="W40" s="3368" t="s">
        <v>651</v>
      </c>
      <c r="X40" s="1291">
        <v>45659</v>
      </c>
      <c r="Y40" s="1265">
        <v>46022</v>
      </c>
      <c r="Z40" s="967" t="s">
        <v>652</v>
      </c>
      <c r="AA40" s="1330" t="s">
        <v>280</v>
      </c>
      <c r="AB40" s="908" t="s">
        <v>280</v>
      </c>
      <c r="AC40" s="908"/>
      <c r="AD40" s="909"/>
      <c r="AE40" s="871"/>
      <c r="AF40" s="4188"/>
      <c r="AG40" s="4209"/>
      <c r="AH40" s="4188"/>
      <c r="AI40" s="929"/>
      <c r="AJ40" s="930"/>
      <c r="AK40" s="1029">
        <v>0</v>
      </c>
      <c r="AL40" s="877">
        <v>0</v>
      </c>
      <c r="AM40" s="877"/>
      <c r="AN40" s="878"/>
      <c r="AO40" s="798"/>
      <c r="AP40" s="1042"/>
      <c r="AQ40" s="925"/>
      <c r="AR40" s="960"/>
      <c r="AS40" s="917"/>
      <c r="AT40" s="918"/>
      <c r="AU40" s="918"/>
      <c r="AV40" s="918"/>
      <c r="AW40" s="919"/>
      <c r="AX40" s="919"/>
      <c r="AY40" s="919"/>
      <c r="AZ40" s="919"/>
      <c r="BA40" s="920"/>
      <c r="BB40" s="920"/>
      <c r="BC40" s="920"/>
      <c r="BD40" s="920"/>
      <c r="BE40" s="921"/>
      <c r="BF40" s="921"/>
      <c r="BG40" s="920"/>
      <c r="BH40" s="920"/>
      <c r="BI40" s="920"/>
      <c r="BJ40" s="920"/>
      <c r="BK40" s="920"/>
      <c r="BL40" s="920"/>
      <c r="BM40" s="920"/>
      <c r="BN40" s="920"/>
      <c r="BO40" s="920"/>
      <c r="BP40" s="920"/>
      <c r="BQ40" s="920"/>
      <c r="BR40" s="920"/>
      <c r="BS40" s="842"/>
      <c r="BT40" s="842"/>
      <c r="BU40" s="842"/>
      <c r="BV40" s="842"/>
      <c r="BW40" s="842"/>
      <c r="BX40" s="842"/>
      <c r="BY40" s="842"/>
      <c r="BZ40" s="842"/>
      <c r="CA40" s="830"/>
      <c r="CB40" s="798"/>
      <c r="CC40" s="922"/>
      <c r="CD40" s="923"/>
      <c r="CE40" s="923"/>
      <c r="CF40" s="974"/>
      <c r="CG40" s="975"/>
    </row>
    <row r="41" spans="1:85" ht="153" customHeight="1" thickBot="1">
      <c r="A41" s="1042"/>
      <c r="B41" s="4188"/>
      <c r="C41" s="1044"/>
      <c r="D41" s="1045"/>
      <c r="E41" s="1046"/>
      <c r="F41" s="898" t="s">
        <v>77</v>
      </c>
      <c r="G41" s="964">
        <v>29</v>
      </c>
      <c r="H41" s="925" t="s">
        <v>591</v>
      </c>
      <c r="I41" s="860" t="s">
        <v>280</v>
      </c>
      <c r="J41" s="900" t="s">
        <v>280</v>
      </c>
      <c r="K41" s="900"/>
      <c r="L41" s="900"/>
      <c r="M41" s="925"/>
      <c r="N41" s="1025"/>
      <c r="O41" s="927" t="s">
        <v>584</v>
      </c>
      <c r="P41" s="3036">
        <v>90000000</v>
      </c>
      <c r="Q41" s="903"/>
      <c r="R41" s="904"/>
      <c r="S41" s="904"/>
      <c r="T41" s="905"/>
      <c r="U41" s="866"/>
      <c r="V41" s="906">
        <v>28</v>
      </c>
      <c r="W41" s="3368" t="s">
        <v>653</v>
      </c>
      <c r="X41" s="1291">
        <v>45659</v>
      </c>
      <c r="Y41" s="1265">
        <v>46022</v>
      </c>
      <c r="Z41" s="967" t="s">
        <v>593</v>
      </c>
      <c r="AA41" s="1330" t="s">
        <v>280</v>
      </c>
      <c r="AB41" s="908" t="s">
        <v>280</v>
      </c>
      <c r="AC41" s="908"/>
      <c r="AD41" s="909"/>
      <c r="AE41" s="871"/>
      <c r="AF41" s="4218"/>
      <c r="AG41" s="4234"/>
      <c r="AH41" s="4218"/>
      <c r="AI41" s="929" t="s">
        <v>502</v>
      </c>
      <c r="AJ41" s="930">
        <v>58</v>
      </c>
      <c r="AK41" s="1029">
        <v>0</v>
      </c>
      <c r="AL41" s="877">
        <v>0</v>
      </c>
      <c r="AM41" s="877"/>
      <c r="AN41" s="878"/>
      <c r="AO41" s="798"/>
      <c r="AP41" s="1042" t="s">
        <v>320</v>
      </c>
      <c r="AQ41" s="925" t="s">
        <v>356</v>
      </c>
      <c r="AR41" s="960"/>
      <c r="AS41" s="917">
        <f t="shared" ref="AS41:AS61" si="53">+I41/G41</f>
        <v>0</v>
      </c>
      <c r="AT41" s="918">
        <f t="shared" ref="AT41:AT61" si="54">+J41/G41</f>
        <v>0</v>
      </c>
      <c r="AU41" s="918">
        <f t="shared" ref="AU41:AU61" si="55">+K41/G41</f>
        <v>0</v>
      </c>
      <c r="AV41" s="918">
        <f t="shared" ref="AV41:AV61" si="56">+L41/G41</f>
        <v>0</v>
      </c>
      <c r="AW41" s="919">
        <f t="shared" ref="AW41:AW53" si="57">+AA41/COUNTIF(W41,"*")</f>
        <v>0</v>
      </c>
      <c r="AX41" s="919">
        <f t="shared" ref="AX41:AX53" si="58">+AB41/COUNTIF(W41,"*")</f>
        <v>0</v>
      </c>
      <c r="AY41" s="919">
        <f t="shared" ref="AY41:AY53" si="59">+AC41/COUNTIF(W41,"*")</f>
        <v>0</v>
      </c>
      <c r="AZ41" s="919" t="e">
        <f t="shared" ref="AZ41:AZ61" si="60">+AD41/COUNTIF(AD41,"*")</f>
        <v>#DIV/0!</v>
      </c>
      <c r="BA41" s="920">
        <f t="shared" ref="BA41:BA61" si="61">+AK41/AJ41</f>
        <v>0</v>
      </c>
      <c r="BB41" s="920">
        <f t="shared" ref="BB41:BB61" si="62">+AL41/AJ41</f>
        <v>0</v>
      </c>
      <c r="BC41" s="920">
        <f t="shared" ref="BC41:BC61" si="63">+AM41/AJ41</f>
        <v>0</v>
      </c>
      <c r="BD41" s="920">
        <f t="shared" ref="BD41:BD61" si="64">+AN41/AJ41</f>
        <v>0</v>
      </c>
      <c r="BE41" s="921">
        <v>0.2</v>
      </c>
      <c r="BF41" s="921">
        <v>0.8</v>
      </c>
      <c r="BG41" s="920">
        <f t="shared" ref="BG41:BG61" si="65">+AW41*BE41</f>
        <v>0</v>
      </c>
      <c r="BH41" s="920">
        <f t="shared" ref="BH41:BH61" si="66">+AX41*BE41</f>
        <v>0</v>
      </c>
      <c r="BI41" s="920">
        <f t="shared" ref="BI41:BI61" si="67">+AY41*BE41</f>
        <v>0</v>
      </c>
      <c r="BJ41" s="920" t="e">
        <f t="shared" ref="BJ41:BK56" si="68">+AZ41*BE41</f>
        <v>#DIV/0!</v>
      </c>
      <c r="BK41" s="920">
        <f t="shared" si="68"/>
        <v>0</v>
      </c>
      <c r="BL41" s="920">
        <f t="shared" ref="BL41:BL61" si="69">+BB41*BF41</f>
        <v>0</v>
      </c>
      <c r="BM41" s="920">
        <f t="shared" ref="BM41:BM61" si="70">+BC41*BF41</f>
        <v>0</v>
      </c>
      <c r="BN41" s="920">
        <f t="shared" ref="BN41:BN61" si="71">+BD41*BF41</f>
        <v>0</v>
      </c>
      <c r="BO41" s="920">
        <f t="shared" ref="BO41:BR56" si="72">+BG41+BK41</f>
        <v>0</v>
      </c>
      <c r="BP41" s="920">
        <f t="shared" si="72"/>
        <v>0</v>
      </c>
      <c r="BQ41" s="920">
        <f t="shared" si="72"/>
        <v>0</v>
      </c>
      <c r="BR41" s="920" t="e">
        <f t="shared" si="72"/>
        <v>#DIV/0!</v>
      </c>
      <c r="BS41" s="842"/>
      <c r="BT41" s="842"/>
      <c r="BU41" s="842"/>
      <c r="BV41" s="842"/>
      <c r="BW41" s="842"/>
      <c r="BX41" s="842"/>
      <c r="BY41" s="842"/>
      <c r="BZ41" s="842"/>
      <c r="CA41" s="830"/>
      <c r="CB41" s="798"/>
      <c r="CC41" s="922"/>
      <c r="CD41" s="923"/>
      <c r="CE41" s="923"/>
      <c r="CF41" s="974"/>
      <c r="CG41" s="975"/>
    </row>
    <row r="42" spans="1:85" ht="78" customHeight="1" thickBot="1">
      <c r="A42" s="1042"/>
      <c r="B42" s="4188"/>
      <c r="C42" s="1044"/>
      <c r="D42" s="1045"/>
      <c r="E42" s="1046"/>
      <c r="F42" s="898" t="s">
        <v>77</v>
      </c>
      <c r="G42" s="964">
        <v>29</v>
      </c>
      <c r="H42" s="925" t="s">
        <v>591</v>
      </c>
      <c r="I42" s="860" t="s">
        <v>280</v>
      </c>
      <c r="J42" s="900" t="s">
        <v>280</v>
      </c>
      <c r="K42" s="900"/>
      <c r="L42" s="900"/>
      <c r="M42" s="925"/>
      <c r="N42" s="1025"/>
      <c r="O42" s="927" t="s">
        <v>584</v>
      </c>
      <c r="P42" s="3036">
        <v>87500000</v>
      </c>
      <c r="Q42" s="903"/>
      <c r="R42" s="904"/>
      <c r="S42" s="904"/>
      <c r="T42" s="905"/>
      <c r="U42" s="866"/>
      <c r="V42" s="1001">
        <v>29</v>
      </c>
      <c r="W42" s="3040" t="s">
        <v>654</v>
      </c>
      <c r="X42" s="1291">
        <v>45659</v>
      </c>
      <c r="Y42" s="1265">
        <v>46022</v>
      </c>
      <c r="Z42" s="967" t="s">
        <v>593</v>
      </c>
      <c r="AA42" s="1330" t="s">
        <v>280</v>
      </c>
      <c r="AB42" s="908" t="s">
        <v>280</v>
      </c>
      <c r="AC42" s="908"/>
      <c r="AD42" s="909"/>
      <c r="AE42" s="871"/>
      <c r="AF42" s="4232" t="s">
        <v>655</v>
      </c>
      <c r="AG42" s="4233" t="s">
        <v>656</v>
      </c>
      <c r="AH42" s="4231" t="s">
        <v>657</v>
      </c>
      <c r="AI42" s="929" t="s">
        <v>502</v>
      </c>
      <c r="AJ42" s="930">
        <v>29</v>
      </c>
      <c r="AK42" s="1029">
        <v>0</v>
      </c>
      <c r="AL42" s="877">
        <v>0</v>
      </c>
      <c r="AM42" s="877"/>
      <c r="AN42" s="878"/>
      <c r="AO42" s="798"/>
      <c r="AP42" s="1042" t="s">
        <v>320</v>
      </c>
      <c r="AQ42" s="925" t="s">
        <v>356</v>
      </c>
      <c r="AR42" s="960"/>
      <c r="AS42" s="917">
        <f t="shared" si="53"/>
        <v>0</v>
      </c>
      <c r="AT42" s="918">
        <f t="shared" si="54"/>
        <v>0</v>
      </c>
      <c r="AU42" s="918">
        <f t="shared" si="55"/>
        <v>0</v>
      </c>
      <c r="AV42" s="918">
        <f t="shared" si="56"/>
        <v>0</v>
      </c>
      <c r="AW42" s="919">
        <f t="shared" si="57"/>
        <v>0</v>
      </c>
      <c r="AX42" s="919">
        <f t="shared" si="58"/>
        <v>0</v>
      </c>
      <c r="AY42" s="919">
        <f t="shared" si="59"/>
        <v>0</v>
      </c>
      <c r="AZ42" s="919" t="e">
        <f t="shared" si="60"/>
        <v>#DIV/0!</v>
      </c>
      <c r="BA42" s="920">
        <f t="shared" si="61"/>
        <v>0</v>
      </c>
      <c r="BB42" s="920">
        <f t="shared" si="62"/>
        <v>0</v>
      </c>
      <c r="BC42" s="920">
        <f t="shared" si="63"/>
        <v>0</v>
      </c>
      <c r="BD42" s="920">
        <f t="shared" si="64"/>
        <v>0</v>
      </c>
      <c r="BE42" s="921">
        <v>0.2</v>
      </c>
      <c r="BF42" s="921">
        <v>0.8</v>
      </c>
      <c r="BG42" s="920">
        <f t="shared" si="65"/>
        <v>0</v>
      </c>
      <c r="BH42" s="920">
        <f t="shared" si="66"/>
        <v>0</v>
      </c>
      <c r="BI42" s="920">
        <f t="shared" si="67"/>
        <v>0</v>
      </c>
      <c r="BJ42" s="920" t="e">
        <f t="shared" si="68"/>
        <v>#DIV/0!</v>
      </c>
      <c r="BK42" s="920">
        <f t="shared" si="68"/>
        <v>0</v>
      </c>
      <c r="BL42" s="920">
        <f t="shared" si="69"/>
        <v>0</v>
      </c>
      <c r="BM42" s="920">
        <f t="shared" si="70"/>
        <v>0</v>
      </c>
      <c r="BN42" s="920">
        <f t="shared" si="71"/>
        <v>0</v>
      </c>
      <c r="BO42" s="920">
        <f t="shared" si="72"/>
        <v>0</v>
      </c>
      <c r="BP42" s="920">
        <f t="shared" si="72"/>
        <v>0</v>
      </c>
      <c r="BQ42" s="920">
        <f t="shared" si="72"/>
        <v>0</v>
      </c>
      <c r="BR42" s="920" t="e">
        <f t="shared" si="72"/>
        <v>#DIV/0!</v>
      </c>
      <c r="BS42" s="842"/>
      <c r="BT42" s="842"/>
      <c r="BU42" s="842"/>
      <c r="BV42" s="842"/>
      <c r="BW42" s="842"/>
      <c r="BX42" s="842"/>
      <c r="BY42" s="842"/>
      <c r="BZ42" s="842"/>
      <c r="CA42" s="830"/>
      <c r="CB42" s="798"/>
      <c r="CC42" s="922"/>
      <c r="CD42" s="923"/>
      <c r="CE42" s="923"/>
      <c r="CF42" s="974"/>
      <c r="CG42" s="975"/>
    </row>
    <row r="43" spans="1:85" ht="82.5" customHeight="1" thickBot="1">
      <c r="A43" s="1042"/>
      <c r="B43" s="4188"/>
      <c r="C43" s="1044"/>
      <c r="D43" s="1045"/>
      <c r="E43" s="1046"/>
      <c r="F43" s="898" t="s">
        <v>77</v>
      </c>
      <c r="G43" s="964">
        <v>29</v>
      </c>
      <c r="H43" s="925" t="s">
        <v>591</v>
      </c>
      <c r="I43" s="860" t="s">
        <v>280</v>
      </c>
      <c r="J43" s="900" t="s">
        <v>280</v>
      </c>
      <c r="K43" s="900"/>
      <c r="L43" s="900"/>
      <c r="M43" s="925"/>
      <c r="N43" s="1025"/>
      <c r="O43" s="927" t="s">
        <v>584</v>
      </c>
      <c r="P43" s="3036">
        <v>87500000</v>
      </c>
      <c r="Q43" s="903"/>
      <c r="R43" s="904"/>
      <c r="S43" s="904"/>
      <c r="T43" s="905"/>
      <c r="U43" s="866"/>
      <c r="V43" s="906">
        <v>30</v>
      </c>
      <c r="W43" s="3040" t="s">
        <v>658</v>
      </c>
      <c r="X43" s="1291">
        <v>45659</v>
      </c>
      <c r="Y43" s="1265">
        <v>46022</v>
      </c>
      <c r="Z43" s="967" t="s">
        <v>593</v>
      </c>
      <c r="AA43" s="1330" t="s">
        <v>280</v>
      </c>
      <c r="AB43" s="908" t="s">
        <v>280</v>
      </c>
      <c r="AC43" s="908"/>
      <c r="AD43" s="909"/>
      <c r="AE43" s="871"/>
      <c r="AF43" s="4218"/>
      <c r="AG43" s="4234"/>
      <c r="AH43" s="4218"/>
      <c r="AI43" s="929" t="s">
        <v>502</v>
      </c>
      <c r="AJ43" s="930">
        <v>29</v>
      </c>
      <c r="AK43" s="1029">
        <v>0</v>
      </c>
      <c r="AL43" s="877">
        <v>0</v>
      </c>
      <c r="AM43" s="877"/>
      <c r="AN43" s="878"/>
      <c r="AO43" s="798"/>
      <c r="AP43" s="1042" t="s">
        <v>320</v>
      </c>
      <c r="AQ43" s="925" t="s">
        <v>356</v>
      </c>
      <c r="AR43" s="960"/>
      <c r="AS43" s="917">
        <f t="shared" si="53"/>
        <v>0</v>
      </c>
      <c r="AT43" s="977">
        <f t="shared" si="54"/>
        <v>0</v>
      </c>
      <c r="AU43" s="977">
        <f t="shared" si="55"/>
        <v>0</v>
      </c>
      <c r="AV43" s="977">
        <f t="shared" si="56"/>
        <v>0</v>
      </c>
      <c r="AW43" s="978">
        <f t="shared" si="57"/>
        <v>0</v>
      </c>
      <c r="AX43" s="978">
        <f t="shared" si="58"/>
        <v>0</v>
      </c>
      <c r="AY43" s="978">
        <f t="shared" si="59"/>
        <v>0</v>
      </c>
      <c r="AZ43" s="978" t="e">
        <f t="shared" si="60"/>
        <v>#DIV/0!</v>
      </c>
      <c r="BA43" s="920">
        <f t="shared" si="61"/>
        <v>0</v>
      </c>
      <c r="BB43" s="978">
        <f t="shared" si="62"/>
        <v>0</v>
      </c>
      <c r="BC43" s="978">
        <f t="shared" si="63"/>
        <v>0</v>
      </c>
      <c r="BD43" s="978">
        <f t="shared" si="64"/>
        <v>0</v>
      </c>
      <c r="BE43" s="979">
        <v>0.2</v>
      </c>
      <c r="BF43" s="979">
        <v>0.8</v>
      </c>
      <c r="BG43" s="978">
        <f t="shared" si="65"/>
        <v>0</v>
      </c>
      <c r="BH43" s="978">
        <f t="shared" si="66"/>
        <v>0</v>
      </c>
      <c r="BI43" s="978">
        <f t="shared" si="67"/>
        <v>0</v>
      </c>
      <c r="BJ43" s="978" t="e">
        <f t="shared" si="68"/>
        <v>#DIV/0!</v>
      </c>
      <c r="BK43" s="920">
        <f t="shared" si="68"/>
        <v>0</v>
      </c>
      <c r="BL43" s="978">
        <f t="shared" si="69"/>
        <v>0</v>
      </c>
      <c r="BM43" s="978">
        <f t="shared" si="70"/>
        <v>0</v>
      </c>
      <c r="BN43" s="978">
        <f t="shared" si="71"/>
        <v>0</v>
      </c>
      <c r="BO43" s="978">
        <f t="shared" si="72"/>
        <v>0</v>
      </c>
      <c r="BP43" s="920">
        <f t="shared" si="72"/>
        <v>0</v>
      </c>
      <c r="BQ43" s="920">
        <f t="shared" si="72"/>
        <v>0</v>
      </c>
      <c r="BR43" s="920" t="e">
        <f t="shared" si="72"/>
        <v>#DIV/0!</v>
      </c>
      <c r="BS43" s="842"/>
      <c r="BT43" s="842"/>
      <c r="BU43" s="842"/>
      <c r="BV43" s="842"/>
      <c r="BW43" s="842"/>
      <c r="BX43" s="842"/>
      <c r="BY43" s="842"/>
      <c r="BZ43" s="842"/>
      <c r="CA43" s="830"/>
      <c r="CB43" s="798"/>
      <c r="CC43" s="922"/>
      <c r="CD43" s="923"/>
      <c r="CE43" s="923"/>
      <c r="CF43" s="974"/>
      <c r="CG43" s="975"/>
    </row>
    <row r="44" spans="1:85" ht="84" customHeight="1" thickBot="1">
      <c r="A44" s="1042"/>
      <c r="B44" s="4188"/>
      <c r="C44" s="1044"/>
      <c r="D44" s="1045"/>
      <c r="E44" s="1046"/>
      <c r="F44" s="898" t="s">
        <v>77</v>
      </c>
      <c r="G44" s="964">
        <v>29</v>
      </c>
      <c r="H44" s="925" t="s">
        <v>591</v>
      </c>
      <c r="I44" s="860" t="s">
        <v>280</v>
      </c>
      <c r="J44" s="900" t="s">
        <v>280</v>
      </c>
      <c r="K44" s="900"/>
      <c r="L44" s="900"/>
      <c r="M44" s="925"/>
      <c r="N44" s="1025"/>
      <c r="O44" s="927" t="s">
        <v>584</v>
      </c>
      <c r="P44" s="3036">
        <v>100000000</v>
      </c>
      <c r="Q44" s="903"/>
      <c r="R44" s="904"/>
      <c r="S44" s="904"/>
      <c r="T44" s="905"/>
      <c r="U44" s="866"/>
      <c r="V44" s="1001">
        <v>31</v>
      </c>
      <c r="W44" s="3369" t="s">
        <v>659</v>
      </c>
      <c r="X44" s="1291">
        <v>45659</v>
      </c>
      <c r="Y44" s="1265">
        <v>46022</v>
      </c>
      <c r="Z44" s="967" t="s">
        <v>593</v>
      </c>
      <c r="AA44" s="1330" t="s">
        <v>280</v>
      </c>
      <c r="AB44" s="908" t="s">
        <v>280</v>
      </c>
      <c r="AC44" s="908"/>
      <c r="AD44" s="909"/>
      <c r="AE44" s="871"/>
      <c r="AF44" s="4232" t="s">
        <v>660</v>
      </c>
      <c r="AG44" s="4237" t="s">
        <v>661</v>
      </c>
      <c r="AH44" s="4231" t="s">
        <v>662</v>
      </c>
      <c r="AI44" s="929" t="s">
        <v>502</v>
      </c>
      <c r="AJ44" s="930">
        <v>29</v>
      </c>
      <c r="AK44" s="1029">
        <v>0</v>
      </c>
      <c r="AL44" s="877">
        <v>0</v>
      </c>
      <c r="AM44" s="877"/>
      <c r="AN44" s="878"/>
      <c r="AO44" s="798"/>
      <c r="AP44" s="1042" t="s">
        <v>320</v>
      </c>
      <c r="AQ44" s="925" t="s">
        <v>356</v>
      </c>
      <c r="AR44" s="980"/>
      <c r="AS44" s="917">
        <f t="shared" si="53"/>
        <v>0</v>
      </c>
      <c r="AT44" s="977">
        <f t="shared" si="54"/>
        <v>0</v>
      </c>
      <c r="AU44" s="977">
        <f t="shared" si="55"/>
        <v>0</v>
      </c>
      <c r="AV44" s="977">
        <f t="shared" si="56"/>
        <v>0</v>
      </c>
      <c r="AW44" s="978">
        <f t="shared" si="57"/>
        <v>0</v>
      </c>
      <c r="AX44" s="978">
        <f t="shared" si="58"/>
        <v>0</v>
      </c>
      <c r="AY44" s="978">
        <f t="shared" si="59"/>
        <v>0</v>
      </c>
      <c r="AZ44" s="978" t="e">
        <f t="shared" si="60"/>
        <v>#DIV/0!</v>
      </c>
      <c r="BA44" s="920">
        <f t="shared" si="61"/>
        <v>0</v>
      </c>
      <c r="BB44" s="978">
        <f t="shared" si="62"/>
        <v>0</v>
      </c>
      <c r="BC44" s="978">
        <f t="shared" si="63"/>
        <v>0</v>
      </c>
      <c r="BD44" s="978">
        <f t="shared" si="64"/>
        <v>0</v>
      </c>
      <c r="BE44" s="979">
        <v>0.2</v>
      </c>
      <c r="BF44" s="979">
        <v>0.8</v>
      </c>
      <c r="BG44" s="978">
        <f t="shared" si="65"/>
        <v>0</v>
      </c>
      <c r="BH44" s="978">
        <f t="shared" si="66"/>
        <v>0</v>
      </c>
      <c r="BI44" s="978">
        <f t="shared" si="67"/>
        <v>0</v>
      </c>
      <c r="BJ44" s="978" t="e">
        <f t="shared" si="68"/>
        <v>#DIV/0!</v>
      </c>
      <c r="BK44" s="920">
        <f t="shared" si="68"/>
        <v>0</v>
      </c>
      <c r="BL44" s="978">
        <f t="shared" si="69"/>
        <v>0</v>
      </c>
      <c r="BM44" s="978">
        <f t="shared" si="70"/>
        <v>0</v>
      </c>
      <c r="BN44" s="978">
        <f t="shared" si="71"/>
        <v>0</v>
      </c>
      <c r="BO44" s="978">
        <f t="shared" si="72"/>
        <v>0</v>
      </c>
      <c r="BP44" s="920">
        <f t="shared" si="72"/>
        <v>0</v>
      </c>
      <c r="BQ44" s="920">
        <f t="shared" si="72"/>
        <v>0</v>
      </c>
      <c r="BR44" s="920" t="e">
        <f t="shared" si="72"/>
        <v>#DIV/0!</v>
      </c>
      <c r="BS44" s="842"/>
      <c r="BT44" s="842"/>
      <c r="BU44" s="842"/>
      <c r="BV44" s="842"/>
      <c r="BW44" s="842"/>
      <c r="BX44" s="842"/>
      <c r="BY44" s="842"/>
      <c r="BZ44" s="842"/>
      <c r="CA44" s="830"/>
      <c r="CB44" s="798"/>
      <c r="CC44" s="922"/>
      <c r="CD44" s="923"/>
      <c r="CE44" s="923"/>
      <c r="CF44" s="974"/>
      <c r="CG44" s="975"/>
    </row>
    <row r="45" spans="1:85" ht="62.25" customHeight="1" thickBot="1">
      <c r="A45" s="1042"/>
      <c r="B45" s="4188"/>
      <c r="C45" s="1044"/>
      <c r="D45" s="1045"/>
      <c r="E45" s="1046"/>
      <c r="F45" s="898" t="s">
        <v>77</v>
      </c>
      <c r="G45" s="964">
        <v>29</v>
      </c>
      <c r="H45" s="925" t="s">
        <v>591</v>
      </c>
      <c r="I45" s="860" t="s">
        <v>280</v>
      </c>
      <c r="J45" s="900" t="s">
        <v>280</v>
      </c>
      <c r="K45" s="900"/>
      <c r="L45" s="900"/>
      <c r="M45" s="925"/>
      <c r="N45" s="1025"/>
      <c r="O45" s="927" t="s">
        <v>584</v>
      </c>
      <c r="P45" s="3036">
        <v>139000000</v>
      </c>
      <c r="Q45" s="903"/>
      <c r="R45" s="904"/>
      <c r="S45" s="904"/>
      <c r="T45" s="905"/>
      <c r="U45" s="866"/>
      <c r="V45" s="906">
        <v>32</v>
      </c>
      <c r="W45" s="3369" t="s">
        <v>663</v>
      </c>
      <c r="X45" s="1291">
        <v>45659</v>
      </c>
      <c r="Y45" s="1265">
        <v>46022</v>
      </c>
      <c r="Z45" s="967" t="s">
        <v>593</v>
      </c>
      <c r="AA45" s="1330" t="s">
        <v>280</v>
      </c>
      <c r="AB45" s="908" t="s">
        <v>280</v>
      </c>
      <c r="AC45" s="908"/>
      <c r="AD45" s="909"/>
      <c r="AE45" s="871"/>
      <c r="AF45" s="4188"/>
      <c r="AG45" s="4209"/>
      <c r="AH45" s="4188"/>
      <c r="AI45" s="929" t="s">
        <v>502</v>
      </c>
      <c r="AJ45" s="930">
        <v>29</v>
      </c>
      <c r="AK45" s="1029">
        <v>0</v>
      </c>
      <c r="AL45" s="877">
        <v>0</v>
      </c>
      <c r="AM45" s="877"/>
      <c r="AN45" s="878"/>
      <c r="AO45" s="798"/>
      <c r="AP45" s="1042" t="s">
        <v>320</v>
      </c>
      <c r="AQ45" s="925" t="s">
        <v>356</v>
      </c>
      <c r="AR45" s="980"/>
      <c r="AS45" s="917">
        <f t="shared" si="53"/>
        <v>0</v>
      </c>
      <c r="AT45" s="977">
        <f t="shared" si="54"/>
        <v>0</v>
      </c>
      <c r="AU45" s="977">
        <f t="shared" si="55"/>
        <v>0</v>
      </c>
      <c r="AV45" s="977">
        <f t="shared" si="56"/>
        <v>0</v>
      </c>
      <c r="AW45" s="978">
        <f t="shared" si="57"/>
        <v>0</v>
      </c>
      <c r="AX45" s="978">
        <f t="shared" si="58"/>
        <v>0</v>
      </c>
      <c r="AY45" s="978">
        <f t="shared" si="59"/>
        <v>0</v>
      </c>
      <c r="AZ45" s="978" t="e">
        <f t="shared" si="60"/>
        <v>#DIV/0!</v>
      </c>
      <c r="BA45" s="920">
        <f t="shared" si="61"/>
        <v>0</v>
      </c>
      <c r="BB45" s="978">
        <f t="shared" si="62"/>
        <v>0</v>
      </c>
      <c r="BC45" s="978">
        <f t="shared" si="63"/>
        <v>0</v>
      </c>
      <c r="BD45" s="978">
        <f t="shared" si="64"/>
        <v>0</v>
      </c>
      <c r="BE45" s="979">
        <v>0.2</v>
      </c>
      <c r="BF45" s="979">
        <v>0.8</v>
      </c>
      <c r="BG45" s="978">
        <f t="shared" si="65"/>
        <v>0</v>
      </c>
      <c r="BH45" s="978">
        <f t="shared" si="66"/>
        <v>0</v>
      </c>
      <c r="BI45" s="978">
        <f t="shared" si="67"/>
        <v>0</v>
      </c>
      <c r="BJ45" s="978" t="e">
        <f t="shared" si="68"/>
        <v>#DIV/0!</v>
      </c>
      <c r="BK45" s="920">
        <f t="shared" si="68"/>
        <v>0</v>
      </c>
      <c r="BL45" s="978">
        <f t="shared" si="69"/>
        <v>0</v>
      </c>
      <c r="BM45" s="978">
        <f t="shared" si="70"/>
        <v>0</v>
      </c>
      <c r="BN45" s="978">
        <f t="shared" si="71"/>
        <v>0</v>
      </c>
      <c r="BO45" s="978">
        <f t="shared" si="72"/>
        <v>0</v>
      </c>
      <c r="BP45" s="920">
        <f t="shared" si="72"/>
        <v>0</v>
      </c>
      <c r="BQ45" s="920">
        <f t="shared" si="72"/>
        <v>0</v>
      </c>
      <c r="BR45" s="920" t="e">
        <f t="shared" si="72"/>
        <v>#DIV/0!</v>
      </c>
      <c r="BS45" s="842"/>
      <c r="BT45" s="842"/>
      <c r="BU45" s="842"/>
      <c r="BV45" s="842"/>
      <c r="BW45" s="842"/>
      <c r="BX45" s="842"/>
      <c r="BY45" s="842"/>
      <c r="BZ45" s="842"/>
      <c r="CA45" s="830"/>
      <c r="CB45" s="798"/>
      <c r="CC45" s="922"/>
      <c r="CD45" s="923"/>
      <c r="CE45" s="923"/>
      <c r="CF45" s="974"/>
      <c r="CG45" s="975"/>
    </row>
    <row r="46" spans="1:85" ht="126" customHeight="1" thickBot="1">
      <c r="A46" s="1042"/>
      <c r="B46" s="4188"/>
      <c r="C46" s="1044"/>
      <c r="D46" s="1045"/>
      <c r="E46" s="1046"/>
      <c r="F46" s="898" t="s">
        <v>77</v>
      </c>
      <c r="G46" s="964">
        <v>29</v>
      </c>
      <c r="H46" s="925" t="s">
        <v>591</v>
      </c>
      <c r="I46" s="860" t="s">
        <v>280</v>
      </c>
      <c r="J46" s="900" t="s">
        <v>280</v>
      </c>
      <c r="K46" s="900"/>
      <c r="L46" s="900"/>
      <c r="M46" s="925"/>
      <c r="N46" s="1025"/>
      <c r="O46" s="927" t="s">
        <v>664</v>
      </c>
      <c r="P46" s="3036">
        <v>89000000</v>
      </c>
      <c r="Q46" s="903"/>
      <c r="R46" s="904"/>
      <c r="S46" s="904"/>
      <c r="T46" s="905"/>
      <c r="U46" s="866"/>
      <c r="V46" s="1001">
        <v>33</v>
      </c>
      <c r="W46" s="3369" t="s">
        <v>665</v>
      </c>
      <c r="X46" s="1291">
        <v>45659</v>
      </c>
      <c r="Y46" s="1265">
        <v>46022</v>
      </c>
      <c r="Z46" s="967" t="s">
        <v>593</v>
      </c>
      <c r="AA46" s="1330" t="s">
        <v>280</v>
      </c>
      <c r="AB46" s="908" t="s">
        <v>280</v>
      </c>
      <c r="AC46" s="908"/>
      <c r="AD46" s="909"/>
      <c r="AE46" s="871"/>
      <c r="AF46" s="4218"/>
      <c r="AG46" s="4234"/>
      <c r="AH46" s="4218"/>
      <c r="AI46" s="929" t="s">
        <v>502</v>
      </c>
      <c r="AJ46" s="930">
        <v>29</v>
      </c>
      <c r="AK46" s="1029">
        <v>0</v>
      </c>
      <c r="AL46" s="877">
        <v>0</v>
      </c>
      <c r="AM46" s="877"/>
      <c r="AN46" s="878"/>
      <c r="AO46" s="798"/>
      <c r="AP46" s="1042" t="s">
        <v>320</v>
      </c>
      <c r="AQ46" s="925" t="s">
        <v>356</v>
      </c>
      <c r="AR46" s="980"/>
      <c r="AS46" s="917">
        <f t="shared" si="53"/>
        <v>0</v>
      </c>
      <c r="AT46" s="977">
        <f t="shared" si="54"/>
        <v>0</v>
      </c>
      <c r="AU46" s="977">
        <f t="shared" si="55"/>
        <v>0</v>
      </c>
      <c r="AV46" s="977">
        <f t="shared" si="56"/>
        <v>0</v>
      </c>
      <c r="AW46" s="978">
        <f t="shared" si="57"/>
        <v>0</v>
      </c>
      <c r="AX46" s="978">
        <f t="shared" si="58"/>
        <v>0</v>
      </c>
      <c r="AY46" s="978">
        <f t="shared" si="59"/>
        <v>0</v>
      </c>
      <c r="AZ46" s="978" t="e">
        <f t="shared" si="60"/>
        <v>#DIV/0!</v>
      </c>
      <c r="BA46" s="920">
        <f t="shared" si="61"/>
        <v>0</v>
      </c>
      <c r="BB46" s="978">
        <f t="shared" si="62"/>
        <v>0</v>
      </c>
      <c r="BC46" s="978">
        <f t="shared" si="63"/>
        <v>0</v>
      </c>
      <c r="BD46" s="978">
        <f t="shared" si="64"/>
        <v>0</v>
      </c>
      <c r="BE46" s="979">
        <v>0.2</v>
      </c>
      <c r="BF46" s="979">
        <v>0.8</v>
      </c>
      <c r="BG46" s="978">
        <f t="shared" si="65"/>
        <v>0</v>
      </c>
      <c r="BH46" s="978">
        <f t="shared" si="66"/>
        <v>0</v>
      </c>
      <c r="BI46" s="978">
        <f t="shared" si="67"/>
        <v>0</v>
      </c>
      <c r="BJ46" s="978" t="e">
        <f t="shared" si="68"/>
        <v>#DIV/0!</v>
      </c>
      <c r="BK46" s="920">
        <f t="shared" si="68"/>
        <v>0</v>
      </c>
      <c r="BL46" s="978">
        <f t="shared" si="69"/>
        <v>0</v>
      </c>
      <c r="BM46" s="978">
        <f t="shared" si="70"/>
        <v>0</v>
      </c>
      <c r="BN46" s="978">
        <f t="shared" si="71"/>
        <v>0</v>
      </c>
      <c r="BO46" s="978">
        <f t="shared" si="72"/>
        <v>0</v>
      </c>
      <c r="BP46" s="920">
        <f t="shared" si="72"/>
        <v>0</v>
      </c>
      <c r="BQ46" s="920">
        <f t="shared" si="72"/>
        <v>0</v>
      </c>
      <c r="BR46" s="920" t="e">
        <f t="shared" si="72"/>
        <v>#DIV/0!</v>
      </c>
      <c r="BS46" s="842"/>
      <c r="BT46" s="842"/>
      <c r="BU46" s="842"/>
      <c r="BV46" s="842"/>
      <c r="BW46" s="842"/>
      <c r="BX46" s="842"/>
      <c r="BY46" s="842"/>
      <c r="BZ46" s="842"/>
      <c r="CA46" s="830"/>
      <c r="CB46" s="798"/>
      <c r="CC46" s="922"/>
      <c r="CD46" s="923"/>
      <c r="CE46" s="923"/>
      <c r="CF46" s="974"/>
      <c r="CG46" s="975"/>
    </row>
    <row r="47" spans="1:85" ht="103.5" customHeight="1" thickBot="1">
      <c r="A47" s="1042"/>
      <c r="B47" s="4188"/>
      <c r="C47" s="1044"/>
      <c r="D47" s="1045"/>
      <c r="E47" s="1046"/>
      <c r="F47" s="898" t="s">
        <v>77</v>
      </c>
      <c r="G47" s="964">
        <v>29</v>
      </c>
      <c r="H47" s="925" t="s">
        <v>591</v>
      </c>
      <c r="I47" s="860" t="s">
        <v>280</v>
      </c>
      <c r="J47" s="900" t="s">
        <v>280</v>
      </c>
      <c r="K47" s="900"/>
      <c r="L47" s="900"/>
      <c r="M47" s="925"/>
      <c r="N47" s="1025"/>
      <c r="O47" s="927" t="s">
        <v>584</v>
      </c>
      <c r="P47" s="3037">
        <v>13500000</v>
      </c>
      <c r="Q47" s="903"/>
      <c r="R47" s="904"/>
      <c r="S47" s="904"/>
      <c r="T47" s="905"/>
      <c r="U47" s="866"/>
      <c r="V47" s="906">
        <v>34</v>
      </c>
      <c r="W47" s="3040" t="s">
        <v>666</v>
      </c>
      <c r="X47" s="1291">
        <v>45659</v>
      </c>
      <c r="Y47" s="1265">
        <v>46022</v>
      </c>
      <c r="Z47" s="967" t="s">
        <v>593</v>
      </c>
      <c r="AA47" s="1330" t="s">
        <v>280</v>
      </c>
      <c r="AB47" s="908" t="s">
        <v>280</v>
      </c>
      <c r="AC47" s="908"/>
      <c r="AD47" s="909"/>
      <c r="AE47" s="871"/>
      <c r="AF47" s="4232" t="s">
        <v>660</v>
      </c>
      <c r="AG47" s="4243" t="s">
        <v>667</v>
      </c>
      <c r="AH47" s="4231" t="s">
        <v>662</v>
      </c>
      <c r="AI47" s="929" t="s">
        <v>502</v>
      </c>
      <c r="AJ47" s="930">
        <v>29</v>
      </c>
      <c r="AK47" s="1029">
        <v>0</v>
      </c>
      <c r="AL47" s="877">
        <v>0</v>
      </c>
      <c r="AM47" s="877"/>
      <c r="AN47" s="878"/>
      <c r="AO47" s="798"/>
      <c r="AP47" s="1042" t="s">
        <v>320</v>
      </c>
      <c r="AQ47" s="925" t="s">
        <v>356</v>
      </c>
      <c r="AR47" s="980"/>
      <c r="AS47" s="917">
        <f t="shared" si="53"/>
        <v>0</v>
      </c>
      <c r="AT47" s="918">
        <f t="shared" si="54"/>
        <v>0</v>
      </c>
      <c r="AU47" s="918">
        <f t="shared" si="55"/>
        <v>0</v>
      </c>
      <c r="AV47" s="918">
        <f t="shared" si="56"/>
        <v>0</v>
      </c>
      <c r="AW47" s="920">
        <f t="shared" si="57"/>
        <v>0</v>
      </c>
      <c r="AX47" s="920">
        <f t="shared" si="58"/>
        <v>0</v>
      </c>
      <c r="AY47" s="920">
        <f t="shared" si="59"/>
        <v>0</v>
      </c>
      <c r="AZ47" s="920" t="e">
        <f t="shared" si="60"/>
        <v>#DIV/0!</v>
      </c>
      <c r="BA47" s="920">
        <f t="shared" si="61"/>
        <v>0</v>
      </c>
      <c r="BB47" s="920">
        <f t="shared" si="62"/>
        <v>0</v>
      </c>
      <c r="BC47" s="920">
        <f t="shared" si="63"/>
        <v>0</v>
      </c>
      <c r="BD47" s="920">
        <f t="shared" si="64"/>
        <v>0</v>
      </c>
      <c r="BE47" s="921">
        <v>0.2</v>
      </c>
      <c r="BF47" s="921">
        <v>0.8</v>
      </c>
      <c r="BG47" s="920">
        <f t="shared" si="65"/>
        <v>0</v>
      </c>
      <c r="BH47" s="920">
        <f t="shared" si="66"/>
        <v>0</v>
      </c>
      <c r="BI47" s="920">
        <f t="shared" si="67"/>
        <v>0</v>
      </c>
      <c r="BJ47" s="920" t="e">
        <f t="shared" si="68"/>
        <v>#DIV/0!</v>
      </c>
      <c r="BK47" s="920">
        <f t="shared" si="68"/>
        <v>0</v>
      </c>
      <c r="BL47" s="920">
        <f t="shared" si="69"/>
        <v>0</v>
      </c>
      <c r="BM47" s="920">
        <f t="shared" si="70"/>
        <v>0</v>
      </c>
      <c r="BN47" s="920">
        <f t="shared" si="71"/>
        <v>0</v>
      </c>
      <c r="BO47" s="920">
        <f t="shared" si="72"/>
        <v>0</v>
      </c>
      <c r="BP47" s="920">
        <f t="shared" si="72"/>
        <v>0</v>
      </c>
      <c r="BQ47" s="920">
        <f t="shared" si="72"/>
        <v>0</v>
      </c>
      <c r="BR47" s="920" t="e">
        <f t="shared" si="72"/>
        <v>#DIV/0!</v>
      </c>
      <c r="BS47" s="842"/>
      <c r="BT47" s="842"/>
      <c r="BU47" s="842"/>
      <c r="BV47" s="842"/>
      <c r="BW47" s="842"/>
      <c r="BX47" s="842"/>
      <c r="BY47" s="842"/>
      <c r="BZ47" s="842"/>
      <c r="CA47" s="830"/>
      <c r="CB47" s="798"/>
      <c r="CC47" s="922"/>
      <c r="CD47" s="923"/>
      <c r="CE47" s="923"/>
      <c r="CF47" s="974"/>
      <c r="CG47" s="975"/>
    </row>
    <row r="48" spans="1:85" ht="123" customHeight="1" thickBot="1">
      <c r="A48" s="1057"/>
      <c r="B48" s="4188"/>
      <c r="C48" s="1059"/>
      <c r="D48" s="1060"/>
      <c r="E48" s="1061"/>
      <c r="F48" s="983" t="s">
        <v>374</v>
      </c>
      <c r="G48" s="964">
        <v>29</v>
      </c>
      <c r="H48" s="925" t="s">
        <v>591</v>
      </c>
      <c r="I48" s="860" t="s">
        <v>280</v>
      </c>
      <c r="J48" s="986" t="s">
        <v>280</v>
      </c>
      <c r="K48" s="986"/>
      <c r="L48" s="986"/>
      <c r="M48" s="1062"/>
      <c r="N48" s="1064"/>
      <c r="O48" s="927" t="s">
        <v>584</v>
      </c>
      <c r="P48" s="3037">
        <v>13500000</v>
      </c>
      <c r="Q48" s="1065"/>
      <c r="R48" s="1066"/>
      <c r="S48" s="1066"/>
      <c r="T48" s="1067"/>
      <c r="U48" s="866"/>
      <c r="V48" s="1001">
        <v>35</v>
      </c>
      <c r="W48" s="3040" t="s">
        <v>668</v>
      </c>
      <c r="X48" s="1291">
        <v>45659</v>
      </c>
      <c r="Y48" s="1265">
        <v>46022</v>
      </c>
      <c r="Z48" s="967" t="s">
        <v>593</v>
      </c>
      <c r="AA48" s="1338" t="s">
        <v>280</v>
      </c>
      <c r="AB48" s="989" t="s">
        <v>280</v>
      </c>
      <c r="AC48" s="989"/>
      <c r="AD48" s="990"/>
      <c r="AE48" s="871"/>
      <c r="AF48" s="4188"/>
      <c r="AG48" s="4188"/>
      <c r="AH48" s="4188"/>
      <c r="AI48" s="929" t="s">
        <v>502</v>
      </c>
      <c r="AJ48" s="930">
        <v>29</v>
      </c>
      <c r="AK48" s="1029">
        <v>0</v>
      </c>
      <c r="AL48" s="877">
        <v>0</v>
      </c>
      <c r="AM48" s="877"/>
      <c r="AN48" s="878"/>
      <c r="AO48" s="798"/>
      <c r="AP48" s="1042" t="s">
        <v>320</v>
      </c>
      <c r="AQ48" s="925" t="s">
        <v>356</v>
      </c>
      <c r="AR48" s="980"/>
      <c r="AS48" s="1076">
        <f t="shared" si="53"/>
        <v>0</v>
      </c>
      <c r="AT48" s="1077">
        <f t="shared" si="54"/>
        <v>0</v>
      </c>
      <c r="AU48" s="1077">
        <f t="shared" si="55"/>
        <v>0</v>
      </c>
      <c r="AV48" s="1077">
        <f t="shared" si="56"/>
        <v>0</v>
      </c>
      <c r="AW48" s="1079">
        <f t="shared" si="57"/>
        <v>0</v>
      </c>
      <c r="AX48" s="1079">
        <f t="shared" si="58"/>
        <v>0</v>
      </c>
      <c r="AY48" s="1079">
        <f t="shared" si="59"/>
        <v>0</v>
      </c>
      <c r="AZ48" s="1079" t="e">
        <f t="shared" si="60"/>
        <v>#DIV/0!</v>
      </c>
      <c r="BA48" s="1079">
        <f t="shared" si="61"/>
        <v>0</v>
      </c>
      <c r="BB48" s="1079">
        <f t="shared" si="62"/>
        <v>0</v>
      </c>
      <c r="BC48" s="1079">
        <f t="shared" si="63"/>
        <v>0</v>
      </c>
      <c r="BD48" s="1079">
        <f t="shared" si="64"/>
        <v>0</v>
      </c>
      <c r="BE48" s="1080">
        <v>0.2</v>
      </c>
      <c r="BF48" s="1080">
        <v>0.8</v>
      </c>
      <c r="BG48" s="1079">
        <f t="shared" si="65"/>
        <v>0</v>
      </c>
      <c r="BH48" s="1079">
        <f t="shared" si="66"/>
        <v>0</v>
      </c>
      <c r="BI48" s="1079">
        <f t="shared" si="67"/>
        <v>0</v>
      </c>
      <c r="BJ48" s="1079" t="e">
        <f t="shared" si="68"/>
        <v>#DIV/0!</v>
      </c>
      <c r="BK48" s="1079">
        <f t="shared" si="68"/>
        <v>0</v>
      </c>
      <c r="BL48" s="1079">
        <f t="shared" si="69"/>
        <v>0</v>
      </c>
      <c r="BM48" s="1079">
        <f t="shared" si="70"/>
        <v>0</v>
      </c>
      <c r="BN48" s="1079">
        <f t="shared" si="71"/>
        <v>0</v>
      </c>
      <c r="BO48" s="1079">
        <f t="shared" si="72"/>
        <v>0</v>
      </c>
      <c r="BP48" s="1079">
        <f t="shared" si="72"/>
        <v>0</v>
      </c>
      <c r="BQ48" s="1079">
        <f t="shared" si="72"/>
        <v>0</v>
      </c>
      <c r="BR48" s="1079" t="e">
        <f t="shared" si="72"/>
        <v>#DIV/0!</v>
      </c>
      <c r="BS48" s="838"/>
      <c r="BT48" s="838"/>
      <c r="BU48" s="838"/>
      <c r="BV48" s="838"/>
      <c r="BW48" s="838"/>
      <c r="BX48" s="838"/>
      <c r="BY48" s="838"/>
      <c r="BZ48" s="838"/>
      <c r="CA48" s="839"/>
      <c r="CB48" s="798"/>
      <c r="CC48" s="1081"/>
      <c r="CD48" s="1082"/>
      <c r="CE48" s="1082"/>
      <c r="CF48" s="1083"/>
      <c r="CG48" s="1084"/>
    </row>
    <row r="49" spans="1:85" ht="100.5" customHeight="1" thickBot="1">
      <c r="A49" s="853">
        <v>4</v>
      </c>
      <c r="B49" s="4188"/>
      <c r="C49" s="1031"/>
      <c r="D49" s="856"/>
      <c r="E49" s="1032"/>
      <c r="F49" s="999" t="s">
        <v>77</v>
      </c>
      <c r="G49" s="964">
        <v>29</v>
      </c>
      <c r="H49" s="925" t="s">
        <v>591</v>
      </c>
      <c r="I49" s="860" t="s">
        <v>280</v>
      </c>
      <c r="J49" s="861" t="s">
        <v>280</v>
      </c>
      <c r="K49" s="861"/>
      <c r="L49" s="861"/>
      <c r="M49" s="1035"/>
      <c r="N49" s="1036"/>
      <c r="O49" s="927" t="s">
        <v>664</v>
      </c>
      <c r="P49" s="3038">
        <v>14000000</v>
      </c>
      <c r="Q49" s="863"/>
      <c r="R49" s="864"/>
      <c r="S49" s="864"/>
      <c r="T49" s="865"/>
      <c r="U49" s="866"/>
      <c r="V49" s="906">
        <v>36</v>
      </c>
      <c r="W49" s="3040" t="s">
        <v>669</v>
      </c>
      <c r="X49" s="1291">
        <v>45659</v>
      </c>
      <c r="Y49" s="1265">
        <v>46022</v>
      </c>
      <c r="Z49" s="967" t="s">
        <v>593</v>
      </c>
      <c r="AA49" s="1326" t="s">
        <v>280</v>
      </c>
      <c r="AB49" s="869" t="s">
        <v>280</v>
      </c>
      <c r="AC49" s="869"/>
      <c r="AD49" s="870"/>
      <c r="AE49" s="871"/>
      <c r="AF49" s="4218"/>
      <c r="AG49" s="4218"/>
      <c r="AH49" s="4218"/>
      <c r="AI49" s="929" t="s">
        <v>502</v>
      </c>
      <c r="AJ49" s="930">
        <v>29</v>
      </c>
      <c r="AK49" s="1029">
        <v>0</v>
      </c>
      <c r="AL49" s="877"/>
      <c r="AM49" s="877"/>
      <c r="AN49" s="878"/>
      <c r="AO49" s="798"/>
      <c r="AP49" s="1042" t="s">
        <v>320</v>
      </c>
      <c r="AQ49" s="925" t="s">
        <v>356</v>
      </c>
      <c r="AR49" s="881"/>
      <c r="AS49" s="1013">
        <f t="shared" si="53"/>
        <v>0</v>
      </c>
      <c r="AT49" s="977">
        <f t="shared" si="54"/>
        <v>0</v>
      </c>
      <c r="AU49" s="977">
        <f t="shared" si="55"/>
        <v>0</v>
      </c>
      <c r="AV49" s="977">
        <f t="shared" si="56"/>
        <v>0</v>
      </c>
      <c r="AW49" s="1014">
        <f t="shared" si="57"/>
        <v>0</v>
      </c>
      <c r="AX49" s="1014">
        <f t="shared" si="58"/>
        <v>0</v>
      </c>
      <c r="AY49" s="1014">
        <f t="shared" si="59"/>
        <v>0</v>
      </c>
      <c r="AZ49" s="1014" t="e">
        <f t="shared" si="60"/>
        <v>#DIV/0!</v>
      </c>
      <c r="BA49" s="978">
        <f t="shared" si="61"/>
        <v>0</v>
      </c>
      <c r="BB49" s="978">
        <f t="shared" si="62"/>
        <v>0</v>
      </c>
      <c r="BC49" s="978">
        <f t="shared" si="63"/>
        <v>0</v>
      </c>
      <c r="BD49" s="978">
        <f t="shared" si="64"/>
        <v>0</v>
      </c>
      <c r="BE49" s="979">
        <v>0.2</v>
      </c>
      <c r="BF49" s="979">
        <v>0.8</v>
      </c>
      <c r="BG49" s="978">
        <f t="shared" si="65"/>
        <v>0</v>
      </c>
      <c r="BH49" s="978">
        <f t="shared" si="66"/>
        <v>0</v>
      </c>
      <c r="BI49" s="978">
        <f t="shared" si="67"/>
        <v>0</v>
      </c>
      <c r="BJ49" s="978" t="e">
        <f t="shared" si="68"/>
        <v>#DIV/0!</v>
      </c>
      <c r="BK49" s="978">
        <f t="shared" si="68"/>
        <v>0</v>
      </c>
      <c r="BL49" s="978">
        <f t="shared" si="69"/>
        <v>0</v>
      </c>
      <c r="BM49" s="978">
        <f t="shared" si="70"/>
        <v>0</v>
      </c>
      <c r="BN49" s="978">
        <f t="shared" si="71"/>
        <v>0</v>
      </c>
      <c r="BO49" s="978">
        <f t="shared" si="72"/>
        <v>0</v>
      </c>
      <c r="BP49" s="885">
        <f t="shared" si="72"/>
        <v>0</v>
      </c>
      <c r="BQ49" s="885">
        <f t="shared" si="72"/>
        <v>0</v>
      </c>
      <c r="BR49" s="885" t="e">
        <f t="shared" si="72"/>
        <v>#DIV/0!</v>
      </c>
      <c r="BS49" s="1015" t="e">
        <f t="shared" ref="BS49:BV49" si="73">AVERAGEIF(BO49:BO58,"&lt;&gt;#¡DIV/0!")</f>
        <v>#REF!</v>
      </c>
      <c r="BT49" s="1015" t="e">
        <f t="shared" si="73"/>
        <v>#REF!</v>
      </c>
      <c r="BU49" s="1015" t="e">
        <f t="shared" si="73"/>
        <v>#REF!</v>
      </c>
      <c r="BV49" s="1015" t="e">
        <f t="shared" si="73"/>
        <v>#DIV/0!</v>
      </c>
      <c r="BW49" s="888" t="e">
        <f>+C49*BS49</f>
        <v>#REF!</v>
      </c>
      <c r="BX49" s="888" t="e">
        <f>+C49*BT49</f>
        <v>#REF!</v>
      </c>
      <c r="BY49" s="888" t="e">
        <f>+C49*BU49</f>
        <v>#REF!</v>
      </c>
      <c r="BZ49" s="888" t="e">
        <f>+C49*BV49</f>
        <v>#DIV/0!</v>
      </c>
      <c r="CA49" s="1016" t="e">
        <f>SUM(BW49:BZ58)</f>
        <v>#REF!</v>
      </c>
      <c r="CB49" s="798"/>
      <c r="CC49" s="890" t="e">
        <f t="shared" ref="CC49:CF49" si="74">+Q49/$N$49</f>
        <v>#DIV/0!</v>
      </c>
      <c r="CD49" s="891" t="e">
        <f t="shared" si="74"/>
        <v>#DIV/0!</v>
      </c>
      <c r="CE49" s="891" t="e">
        <f t="shared" si="74"/>
        <v>#DIV/0!</v>
      </c>
      <c r="CF49" s="961" t="e">
        <f t="shared" si="74"/>
        <v>#DIV/0!</v>
      </c>
      <c r="CG49" s="962" t="e">
        <f>AVERAGE(CC49:CF58)</f>
        <v>#DIV/0!</v>
      </c>
    </row>
    <row r="50" spans="1:85" ht="159" customHeight="1" thickBot="1">
      <c r="A50" s="1042"/>
      <c r="B50" s="4188"/>
      <c r="C50" s="1044"/>
      <c r="D50" s="1045"/>
      <c r="E50" s="1046"/>
      <c r="F50" s="898" t="s">
        <v>77</v>
      </c>
      <c r="G50" s="964">
        <v>29</v>
      </c>
      <c r="H50" s="925" t="s">
        <v>591</v>
      </c>
      <c r="I50" s="899" t="s">
        <v>280</v>
      </c>
      <c r="J50" s="900" t="s">
        <v>280</v>
      </c>
      <c r="K50" s="900"/>
      <c r="L50" s="900"/>
      <c r="M50" s="925"/>
      <c r="N50" s="1025"/>
      <c r="O50" s="927" t="s">
        <v>584</v>
      </c>
      <c r="P50" s="3036">
        <v>2100000000</v>
      </c>
      <c r="Q50" s="903"/>
      <c r="R50" s="904"/>
      <c r="S50" s="904"/>
      <c r="T50" s="905"/>
      <c r="U50" s="866"/>
      <c r="V50" s="1001">
        <v>37</v>
      </c>
      <c r="W50" s="3370" t="s">
        <v>670</v>
      </c>
      <c r="X50" s="1291">
        <v>45659</v>
      </c>
      <c r="Y50" s="1265">
        <v>46022</v>
      </c>
      <c r="Z50" s="967" t="s">
        <v>593</v>
      </c>
      <c r="AA50" s="1330" t="s">
        <v>280</v>
      </c>
      <c r="AB50" s="908" t="s">
        <v>280</v>
      </c>
      <c r="AC50" s="908"/>
      <c r="AD50" s="909"/>
      <c r="AE50" s="871"/>
      <c r="AF50" s="4232" t="s">
        <v>671</v>
      </c>
      <c r="AG50" s="4233" t="s">
        <v>672</v>
      </c>
      <c r="AH50" s="4231" t="s">
        <v>673</v>
      </c>
      <c r="AI50" s="929" t="s">
        <v>502</v>
      </c>
      <c r="AJ50" s="930">
        <v>1</v>
      </c>
      <c r="AK50" s="1029">
        <v>0</v>
      </c>
      <c r="AL50" s="914">
        <v>0</v>
      </c>
      <c r="AM50" s="914"/>
      <c r="AN50" s="915"/>
      <c r="AO50" s="798"/>
      <c r="AP50" s="1042" t="s">
        <v>320</v>
      </c>
      <c r="AQ50" s="925" t="s">
        <v>356</v>
      </c>
      <c r="AR50" s="881"/>
      <c r="AS50" s="917">
        <f t="shared" si="53"/>
        <v>0</v>
      </c>
      <c r="AT50" s="918">
        <f t="shared" si="54"/>
        <v>0</v>
      </c>
      <c r="AU50" s="918">
        <f t="shared" si="55"/>
        <v>0</v>
      </c>
      <c r="AV50" s="918">
        <f t="shared" si="56"/>
        <v>0</v>
      </c>
      <c r="AW50" s="919">
        <f t="shared" si="57"/>
        <v>0</v>
      </c>
      <c r="AX50" s="919">
        <f t="shared" si="58"/>
        <v>0</v>
      </c>
      <c r="AY50" s="919">
        <f t="shared" si="59"/>
        <v>0</v>
      </c>
      <c r="AZ50" s="919" t="e">
        <f t="shared" si="60"/>
        <v>#DIV/0!</v>
      </c>
      <c r="BA50" s="920">
        <f t="shared" si="61"/>
        <v>0</v>
      </c>
      <c r="BB50" s="920">
        <f t="shared" si="62"/>
        <v>0</v>
      </c>
      <c r="BC50" s="920">
        <f t="shared" si="63"/>
        <v>0</v>
      </c>
      <c r="BD50" s="920">
        <f t="shared" si="64"/>
        <v>0</v>
      </c>
      <c r="BE50" s="921">
        <v>0.2</v>
      </c>
      <c r="BF50" s="921">
        <v>0.8</v>
      </c>
      <c r="BG50" s="920">
        <f t="shared" si="65"/>
        <v>0</v>
      </c>
      <c r="BH50" s="920">
        <f t="shared" si="66"/>
        <v>0</v>
      </c>
      <c r="BI50" s="920">
        <f t="shared" si="67"/>
        <v>0</v>
      </c>
      <c r="BJ50" s="920" t="e">
        <f t="shared" si="68"/>
        <v>#DIV/0!</v>
      </c>
      <c r="BK50" s="920">
        <f t="shared" si="68"/>
        <v>0</v>
      </c>
      <c r="BL50" s="920">
        <f t="shared" si="69"/>
        <v>0</v>
      </c>
      <c r="BM50" s="920">
        <f t="shared" si="70"/>
        <v>0</v>
      </c>
      <c r="BN50" s="920">
        <f t="shared" si="71"/>
        <v>0</v>
      </c>
      <c r="BO50" s="920">
        <f t="shared" si="72"/>
        <v>0</v>
      </c>
      <c r="BP50" s="920">
        <f t="shared" si="72"/>
        <v>0</v>
      </c>
      <c r="BQ50" s="920">
        <f t="shared" si="72"/>
        <v>0</v>
      </c>
      <c r="BR50" s="920" t="e">
        <f t="shared" si="72"/>
        <v>#DIV/0!</v>
      </c>
      <c r="BS50" s="842"/>
      <c r="BT50" s="842"/>
      <c r="BU50" s="842"/>
      <c r="BV50" s="842"/>
      <c r="BW50" s="842"/>
      <c r="BX50" s="842"/>
      <c r="BY50" s="842"/>
      <c r="BZ50" s="842"/>
      <c r="CA50" s="830"/>
      <c r="CB50" s="798"/>
      <c r="CC50" s="922"/>
      <c r="CD50" s="923"/>
      <c r="CE50" s="923"/>
      <c r="CF50" s="974"/>
      <c r="CG50" s="975"/>
    </row>
    <row r="51" spans="1:85" ht="48.75" customHeight="1" thickBot="1">
      <c r="A51" s="1042"/>
      <c r="B51" s="4188"/>
      <c r="C51" s="1044"/>
      <c r="D51" s="1045"/>
      <c r="E51" s="1046"/>
      <c r="F51" s="898" t="s">
        <v>223</v>
      </c>
      <c r="G51" s="964">
        <v>4</v>
      </c>
      <c r="H51" s="925" t="s">
        <v>591</v>
      </c>
      <c r="I51" s="899" t="s">
        <v>280</v>
      </c>
      <c r="J51" s="900" t="s">
        <v>280</v>
      </c>
      <c r="K51" s="900"/>
      <c r="L51" s="900"/>
      <c r="M51" s="925"/>
      <c r="N51" s="1025"/>
      <c r="O51" s="927" t="s">
        <v>584</v>
      </c>
      <c r="P51" s="3036">
        <v>60000000</v>
      </c>
      <c r="Q51" s="903"/>
      <c r="R51" s="904"/>
      <c r="S51" s="904"/>
      <c r="T51" s="905"/>
      <c r="U51" s="866"/>
      <c r="V51" s="906">
        <v>38</v>
      </c>
      <c r="W51" s="3371" t="s">
        <v>674</v>
      </c>
      <c r="X51" s="1291">
        <v>45659</v>
      </c>
      <c r="Y51" s="1265">
        <v>46022</v>
      </c>
      <c r="Z51" s="967" t="s">
        <v>593</v>
      </c>
      <c r="AA51" s="1330" t="s">
        <v>280</v>
      </c>
      <c r="AB51" s="908" t="s">
        <v>280</v>
      </c>
      <c r="AC51" s="908"/>
      <c r="AD51" s="909"/>
      <c r="AE51" s="871"/>
      <c r="AF51" s="4188"/>
      <c r="AG51" s="4209"/>
      <c r="AH51" s="4188"/>
      <c r="AI51" s="929" t="s">
        <v>502</v>
      </c>
      <c r="AJ51" s="930">
        <v>1</v>
      </c>
      <c r="AK51" s="1330" t="s">
        <v>280</v>
      </c>
      <c r="AL51" s="914">
        <v>0</v>
      </c>
      <c r="AM51" s="914"/>
      <c r="AN51" s="915"/>
      <c r="AO51" s="798"/>
      <c r="AP51" s="1042" t="s">
        <v>320</v>
      </c>
      <c r="AQ51" s="925" t="s">
        <v>356</v>
      </c>
      <c r="AR51" s="881"/>
      <c r="AS51" s="917">
        <f t="shared" si="53"/>
        <v>0</v>
      </c>
      <c r="AT51" s="918">
        <f t="shared" si="54"/>
        <v>0</v>
      </c>
      <c r="AU51" s="918">
        <f t="shared" si="55"/>
        <v>0</v>
      </c>
      <c r="AV51" s="918">
        <f t="shared" si="56"/>
        <v>0</v>
      </c>
      <c r="AW51" s="919">
        <f t="shared" si="57"/>
        <v>0</v>
      </c>
      <c r="AX51" s="919">
        <f t="shared" si="58"/>
        <v>0</v>
      </c>
      <c r="AY51" s="919">
        <f t="shared" si="59"/>
        <v>0</v>
      </c>
      <c r="AZ51" s="919" t="e">
        <f t="shared" si="60"/>
        <v>#DIV/0!</v>
      </c>
      <c r="BA51" s="920">
        <f t="shared" si="61"/>
        <v>0</v>
      </c>
      <c r="BB51" s="920">
        <f t="shared" si="62"/>
        <v>0</v>
      </c>
      <c r="BC51" s="920">
        <f t="shared" si="63"/>
        <v>0</v>
      </c>
      <c r="BD51" s="920">
        <f t="shared" si="64"/>
        <v>0</v>
      </c>
      <c r="BE51" s="921">
        <v>0.2</v>
      </c>
      <c r="BF51" s="921">
        <v>0.8</v>
      </c>
      <c r="BG51" s="920">
        <f t="shared" si="65"/>
        <v>0</v>
      </c>
      <c r="BH51" s="920">
        <f t="shared" si="66"/>
        <v>0</v>
      </c>
      <c r="BI51" s="920">
        <f t="shared" si="67"/>
        <v>0</v>
      </c>
      <c r="BJ51" s="920" t="e">
        <f t="shared" si="68"/>
        <v>#DIV/0!</v>
      </c>
      <c r="BK51" s="920">
        <f t="shared" si="68"/>
        <v>0</v>
      </c>
      <c r="BL51" s="920">
        <f t="shared" si="69"/>
        <v>0</v>
      </c>
      <c r="BM51" s="920">
        <f t="shared" si="70"/>
        <v>0</v>
      </c>
      <c r="BN51" s="920">
        <f t="shared" si="71"/>
        <v>0</v>
      </c>
      <c r="BO51" s="920">
        <f t="shared" si="72"/>
        <v>0</v>
      </c>
      <c r="BP51" s="920">
        <f t="shared" si="72"/>
        <v>0</v>
      </c>
      <c r="BQ51" s="920">
        <f t="shared" si="72"/>
        <v>0</v>
      </c>
      <c r="BR51" s="920" t="e">
        <f t="shared" si="72"/>
        <v>#DIV/0!</v>
      </c>
      <c r="BS51" s="842"/>
      <c r="BT51" s="842"/>
      <c r="BU51" s="842"/>
      <c r="BV51" s="842"/>
      <c r="BW51" s="842"/>
      <c r="BX51" s="842"/>
      <c r="BY51" s="842"/>
      <c r="BZ51" s="842"/>
      <c r="CA51" s="830"/>
      <c r="CB51" s="798"/>
      <c r="CC51" s="922"/>
      <c r="CD51" s="923"/>
      <c r="CE51" s="923"/>
      <c r="CF51" s="974"/>
      <c r="CG51" s="975"/>
    </row>
    <row r="52" spans="1:85" ht="69.75" customHeight="1" thickBot="1">
      <c r="A52" s="1042"/>
      <c r="B52" s="4188"/>
      <c r="C52" s="1044"/>
      <c r="D52" s="1045"/>
      <c r="E52" s="1046"/>
      <c r="F52" s="898" t="s">
        <v>77</v>
      </c>
      <c r="G52" s="964">
        <v>29</v>
      </c>
      <c r="H52" s="925" t="s">
        <v>591</v>
      </c>
      <c r="I52" s="899" t="s">
        <v>280</v>
      </c>
      <c r="J52" s="900" t="s">
        <v>280</v>
      </c>
      <c r="K52" s="900"/>
      <c r="L52" s="900"/>
      <c r="M52" s="925"/>
      <c r="N52" s="1025"/>
      <c r="O52" s="927" t="s">
        <v>584</v>
      </c>
      <c r="P52" s="3036">
        <v>315000000</v>
      </c>
      <c r="Q52" s="903"/>
      <c r="R52" s="904"/>
      <c r="S52" s="904"/>
      <c r="T52" s="905"/>
      <c r="U52" s="866"/>
      <c r="V52" s="1001">
        <v>39</v>
      </c>
      <c r="W52" s="3359" t="s">
        <v>675</v>
      </c>
      <c r="X52" s="1291">
        <v>45659</v>
      </c>
      <c r="Y52" s="1265">
        <v>46022</v>
      </c>
      <c r="Z52" s="967" t="s">
        <v>593</v>
      </c>
      <c r="AA52" s="1330" t="s">
        <v>280</v>
      </c>
      <c r="AB52" s="908" t="s">
        <v>280</v>
      </c>
      <c r="AC52" s="908"/>
      <c r="AD52" s="909"/>
      <c r="AE52" s="871"/>
      <c r="AF52" s="4218"/>
      <c r="AG52" s="4234"/>
      <c r="AH52" s="4218"/>
      <c r="AI52" s="929" t="s">
        <v>502</v>
      </c>
      <c r="AJ52" s="930">
        <v>1</v>
      </c>
      <c r="AK52" s="1330" t="s">
        <v>280</v>
      </c>
      <c r="AL52" s="914">
        <v>0</v>
      </c>
      <c r="AM52" s="914"/>
      <c r="AN52" s="915"/>
      <c r="AO52" s="798"/>
      <c r="AP52" s="1042" t="s">
        <v>320</v>
      </c>
      <c r="AQ52" s="925" t="s">
        <v>356</v>
      </c>
      <c r="AR52" s="881"/>
      <c r="AS52" s="917">
        <f t="shared" si="53"/>
        <v>0</v>
      </c>
      <c r="AT52" s="918">
        <f t="shared" si="54"/>
        <v>0</v>
      </c>
      <c r="AU52" s="918">
        <f t="shared" si="55"/>
        <v>0</v>
      </c>
      <c r="AV52" s="918">
        <f t="shared" si="56"/>
        <v>0</v>
      </c>
      <c r="AW52" s="919">
        <f t="shared" si="57"/>
        <v>0</v>
      </c>
      <c r="AX52" s="919">
        <f t="shared" si="58"/>
        <v>0</v>
      </c>
      <c r="AY52" s="919">
        <f t="shared" si="59"/>
        <v>0</v>
      </c>
      <c r="AZ52" s="919" t="e">
        <f t="shared" si="60"/>
        <v>#DIV/0!</v>
      </c>
      <c r="BA52" s="920">
        <f t="shared" si="61"/>
        <v>0</v>
      </c>
      <c r="BB52" s="920">
        <f t="shared" si="62"/>
        <v>0</v>
      </c>
      <c r="BC52" s="920">
        <f t="shared" si="63"/>
        <v>0</v>
      </c>
      <c r="BD52" s="920">
        <f t="shared" si="64"/>
        <v>0</v>
      </c>
      <c r="BE52" s="921">
        <v>0.2</v>
      </c>
      <c r="BF52" s="921">
        <v>0.8</v>
      </c>
      <c r="BG52" s="920">
        <f t="shared" si="65"/>
        <v>0</v>
      </c>
      <c r="BH52" s="920">
        <f t="shared" si="66"/>
        <v>0</v>
      </c>
      <c r="BI52" s="920">
        <f t="shared" si="67"/>
        <v>0</v>
      </c>
      <c r="BJ52" s="920" t="e">
        <f t="shared" si="68"/>
        <v>#DIV/0!</v>
      </c>
      <c r="BK52" s="920">
        <f t="shared" si="68"/>
        <v>0</v>
      </c>
      <c r="BL52" s="920">
        <f t="shared" si="69"/>
        <v>0</v>
      </c>
      <c r="BM52" s="920">
        <f t="shared" si="70"/>
        <v>0</v>
      </c>
      <c r="BN52" s="920">
        <f t="shared" si="71"/>
        <v>0</v>
      </c>
      <c r="BO52" s="920">
        <f t="shared" si="72"/>
        <v>0</v>
      </c>
      <c r="BP52" s="920">
        <f t="shared" si="72"/>
        <v>0</v>
      </c>
      <c r="BQ52" s="920">
        <f t="shared" si="72"/>
        <v>0</v>
      </c>
      <c r="BR52" s="920" t="e">
        <f t="shared" si="72"/>
        <v>#DIV/0!</v>
      </c>
      <c r="BS52" s="842"/>
      <c r="BT52" s="842"/>
      <c r="BU52" s="842"/>
      <c r="BV52" s="842"/>
      <c r="BW52" s="842"/>
      <c r="BX52" s="842"/>
      <c r="BY52" s="842"/>
      <c r="BZ52" s="842"/>
      <c r="CA52" s="830"/>
      <c r="CB52" s="798"/>
      <c r="CC52" s="922"/>
      <c r="CD52" s="923"/>
      <c r="CE52" s="923"/>
      <c r="CF52" s="974"/>
      <c r="CG52" s="975"/>
    </row>
    <row r="53" spans="1:85" ht="60.75" customHeight="1" thickBot="1">
      <c r="A53" s="1042"/>
      <c r="B53" s="4188"/>
      <c r="C53" s="1044"/>
      <c r="D53" s="1045"/>
      <c r="E53" s="1046"/>
      <c r="F53" s="898" t="s">
        <v>77</v>
      </c>
      <c r="G53" s="964">
        <v>29</v>
      </c>
      <c r="H53" s="925" t="s">
        <v>591</v>
      </c>
      <c r="I53" s="899" t="s">
        <v>280</v>
      </c>
      <c r="J53" s="900" t="s">
        <v>280</v>
      </c>
      <c r="K53" s="900"/>
      <c r="L53" s="900"/>
      <c r="M53" s="925"/>
      <c r="N53" s="1025"/>
      <c r="O53" s="927" t="s">
        <v>584</v>
      </c>
      <c r="P53" s="3036">
        <v>120000000</v>
      </c>
      <c r="Q53" s="903"/>
      <c r="R53" s="904"/>
      <c r="S53" s="904"/>
      <c r="T53" s="905"/>
      <c r="U53" s="866"/>
      <c r="V53" s="906">
        <v>40</v>
      </c>
      <c r="W53" s="3040" t="s">
        <v>605</v>
      </c>
      <c r="X53" s="1291">
        <v>45659</v>
      </c>
      <c r="Y53" s="1265">
        <v>46022</v>
      </c>
      <c r="Z53" s="967" t="s">
        <v>593</v>
      </c>
      <c r="AA53" s="1330" t="s">
        <v>280</v>
      </c>
      <c r="AB53" s="908" t="s">
        <v>280</v>
      </c>
      <c r="AC53" s="908"/>
      <c r="AD53" s="909"/>
      <c r="AE53" s="871"/>
      <c r="AF53" s="3032" t="s">
        <v>676</v>
      </c>
      <c r="AG53" s="3033" t="s">
        <v>677</v>
      </c>
      <c r="AH53" s="3034" t="s">
        <v>678</v>
      </c>
      <c r="AI53" s="929" t="s">
        <v>502</v>
      </c>
      <c r="AJ53" s="930">
        <f>1880/4</f>
        <v>470</v>
      </c>
      <c r="AK53" s="1330" t="s">
        <v>280</v>
      </c>
      <c r="AL53" s="914">
        <v>0</v>
      </c>
      <c r="AM53" s="914"/>
      <c r="AN53" s="915"/>
      <c r="AO53" s="798"/>
      <c r="AP53" s="1042" t="s">
        <v>320</v>
      </c>
      <c r="AQ53" s="925" t="s">
        <v>356</v>
      </c>
      <c r="AR53" s="881"/>
      <c r="AS53" s="917">
        <f t="shared" si="53"/>
        <v>0</v>
      </c>
      <c r="AT53" s="918">
        <f t="shared" si="54"/>
        <v>0</v>
      </c>
      <c r="AU53" s="918">
        <f t="shared" si="55"/>
        <v>0</v>
      </c>
      <c r="AV53" s="918">
        <f t="shared" si="56"/>
        <v>0</v>
      </c>
      <c r="AW53" s="919">
        <f t="shared" si="57"/>
        <v>0</v>
      </c>
      <c r="AX53" s="919">
        <f t="shared" si="58"/>
        <v>0</v>
      </c>
      <c r="AY53" s="919">
        <f t="shared" si="59"/>
        <v>0</v>
      </c>
      <c r="AZ53" s="919" t="e">
        <f t="shared" si="60"/>
        <v>#DIV/0!</v>
      </c>
      <c r="BA53" s="920">
        <f t="shared" si="61"/>
        <v>0</v>
      </c>
      <c r="BB53" s="920">
        <f t="shared" si="62"/>
        <v>0</v>
      </c>
      <c r="BC53" s="920">
        <f t="shared" si="63"/>
        <v>0</v>
      </c>
      <c r="BD53" s="920">
        <f t="shared" si="64"/>
        <v>0</v>
      </c>
      <c r="BE53" s="921">
        <v>0.2</v>
      </c>
      <c r="BF53" s="921">
        <v>0.8</v>
      </c>
      <c r="BG53" s="920">
        <f t="shared" si="65"/>
        <v>0</v>
      </c>
      <c r="BH53" s="920">
        <f t="shared" si="66"/>
        <v>0</v>
      </c>
      <c r="BI53" s="920">
        <f t="shared" si="67"/>
        <v>0</v>
      </c>
      <c r="BJ53" s="920" t="e">
        <f t="shared" si="68"/>
        <v>#DIV/0!</v>
      </c>
      <c r="BK53" s="920">
        <f t="shared" si="68"/>
        <v>0</v>
      </c>
      <c r="BL53" s="920">
        <f t="shared" si="69"/>
        <v>0</v>
      </c>
      <c r="BM53" s="920">
        <f t="shared" si="70"/>
        <v>0</v>
      </c>
      <c r="BN53" s="920">
        <f t="shared" si="71"/>
        <v>0</v>
      </c>
      <c r="BO53" s="920">
        <f t="shared" si="72"/>
        <v>0</v>
      </c>
      <c r="BP53" s="920">
        <f t="shared" si="72"/>
        <v>0</v>
      </c>
      <c r="BQ53" s="920">
        <f t="shared" si="72"/>
        <v>0</v>
      </c>
      <c r="BR53" s="920" t="e">
        <f t="shared" si="72"/>
        <v>#DIV/0!</v>
      </c>
      <c r="BS53" s="842"/>
      <c r="BT53" s="842"/>
      <c r="BU53" s="842"/>
      <c r="BV53" s="842"/>
      <c r="BW53" s="842"/>
      <c r="BX53" s="842"/>
      <c r="BY53" s="842"/>
      <c r="BZ53" s="842"/>
      <c r="CA53" s="830"/>
      <c r="CB53" s="798"/>
      <c r="CC53" s="922"/>
      <c r="CD53" s="923"/>
      <c r="CE53" s="923"/>
      <c r="CF53" s="974"/>
      <c r="CG53" s="975"/>
    </row>
    <row r="54" spans="1:85" ht="77.25" customHeight="1" thickBot="1">
      <c r="A54" s="1042"/>
      <c r="B54" s="4188"/>
      <c r="C54" s="1044"/>
      <c r="D54" s="1045"/>
      <c r="E54" s="1046"/>
      <c r="F54" s="898" t="s">
        <v>77</v>
      </c>
      <c r="G54" s="964">
        <v>29</v>
      </c>
      <c r="H54" s="925" t="s">
        <v>591</v>
      </c>
      <c r="I54" s="899" t="s">
        <v>280</v>
      </c>
      <c r="J54" s="900" t="s">
        <v>280</v>
      </c>
      <c r="K54" s="900"/>
      <c r="L54" s="900"/>
      <c r="M54" s="925"/>
      <c r="N54" s="1025"/>
      <c r="O54" s="927" t="s">
        <v>584</v>
      </c>
      <c r="P54" s="3036">
        <v>50000000</v>
      </c>
      <c r="Q54" s="903"/>
      <c r="R54" s="904"/>
      <c r="S54" s="904"/>
      <c r="T54" s="905"/>
      <c r="U54" s="866"/>
      <c r="V54" s="1001">
        <v>41</v>
      </c>
      <c r="W54" s="3372" t="s">
        <v>679</v>
      </c>
      <c r="X54" s="1291">
        <v>45659</v>
      </c>
      <c r="Y54" s="1265">
        <v>46022</v>
      </c>
      <c r="Z54" s="967" t="s">
        <v>593</v>
      </c>
      <c r="AA54" s="1330" t="s">
        <v>280</v>
      </c>
      <c r="AB54" s="908" t="s">
        <v>280</v>
      </c>
      <c r="AC54" s="908"/>
      <c r="AD54" s="909"/>
      <c r="AE54" s="871"/>
      <c r="AF54" s="4232" t="s">
        <v>680</v>
      </c>
      <c r="AG54" s="4233" t="s">
        <v>681</v>
      </c>
      <c r="AH54" s="4231" t="s">
        <v>682</v>
      </c>
      <c r="AI54" s="4235" t="s">
        <v>502</v>
      </c>
      <c r="AJ54" s="4236">
        <f>4600/4</f>
        <v>1150</v>
      </c>
      <c r="AK54" s="1330" t="s">
        <v>280</v>
      </c>
      <c r="AL54" s="914">
        <v>0</v>
      </c>
      <c r="AM54" s="914"/>
      <c r="AN54" s="915"/>
      <c r="AO54" s="798"/>
      <c r="AP54" s="1042" t="s">
        <v>320</v>
      </c>
      <c r="AQ54" s="925" t="s">
        <v>356</v>
      </c>
      <c r="AR54" s="881"/>
      <c r="AS54" s="917">
        <f t="shared" si="53"/>
        <v>0</v>
      </c>
      <c r="AT54" s="918">
        <f t="shared" si="54"/>
        <v>0</v>
      </c>
      <c r="AU54" s="918">
        <f t="shared" si="55"/>
        <v>0</v>
      </c>
      <c r="AV54" s="918">
        <f t="shared" si="56"/>
        <v>0</v>
      </c>
      <c r="AW54" s="919" t="e">
        <f t="shared" ref="AW54:AY54" si="75">+AA54/COUNTIF(#REF!,"*")</f>
        <v>#REF!</v>
      </c>
      <c r="AX54" s="919" t="e">
        <f t="shared" si="75"/>
        <v>#REF!</v>
      </c>
      <c r="AY54" s="919" t="e">
        <f t="shared" si="75"/>
        <v>#REF!</v>
      </c>
      <c r="AZ54" s="919" t="e">
        <f t="shared" si="60"/>
        <v>#DIV/0!</v>
      </c>
      <c r="BA54" s="920">
        <f t="shared" si="61"/>
        <v>0</v>
      </c>
      <c r="BB54" s="920">
        <f t="shared" si="62"/>
        <v>0</v>
      </c>
      <c r="BC54" s="920">
        <f t="shared" si="63"/>
        <v>0</v>
      </c>
      <c r="BD54" s="920">
        <f t="shared" si="64"/>
        <v>0</v>
      </c>
      <c r="BE54" s="921">
        <v>0.2</v>
      </c>
      <c r="BF54" s="921">
        <v>0.8</v>
      </c>
      <c r="BG54" s="920" t="e">
        <f t="shared" si="65"/>
        <v>#REF!</v>
      </c>
      <c r="BH54" s="920" t="e">
        <f t="shared" si="66"/>
        <v>#REF!</v>
      </c>
      <c r="BI54" s="920" t="e">
        <f t="shared" si="67"/>
        <v>#REF!</v>
      </c>
      <c r="BJ54" s="920" t="e">
        <f t="shared" si="68"/>
        <v>#DIV/0!</v>
      </c>
      <c r="BK54" s="920">
        <f t="shared" si="68"/>
        <v>0</v>
      </c>
      <c r="BL54" s="920">
        <f t="shared" si="69"/>
        <v>0</v>
      </c>
      <c r="BM54" s="920">
        <f t="shared" si="70"/>
        <v>0</v>
      </c>
      <c r="BN54" s="920">
        <f t="shared" si="71"/>
        <v>0</v>
      </c>
      <c r="BO54" s="920" t="e">
        <f t="shared" si="72"/>
        <v>#REF!</v>
      </c>
      <c r="BP54" s="920" t="e">
        <f t="shared" si="72"/>
        <v>#REF!</v>
      </c>
      <c r="BQ54" s="920" t="e">
        <f t="shared" si="72"/>
        <v>#REF!</v>
      </c>
      <c r="BR54" s="920" t="e">
        <f t="shared" si="72"/>
        <v>#DIV/0!</v>
      </c>
      <c r="BS54" s="842"/>
      <c r="BT54" s="842"/>
      <c r="BU54" s="842"/>
      <c r="BV54" s="842"/>
      <c r="BW54" s="842"/>
      <c r="BX54" s="842"/>
      <c r="BY54" s="842"/>
      <c r="BZ54" s="842"/>
      <c r="CA54" s="830"/>
      <c r="CB54" s="798"/>
      <c r="CC54" s="922"/>
      <c r="CD54" s="923"/>
      <c r="CE54" s="923"/>
      <c r="CF54" s="974"/>
      <c r="CG54" s="975"/>
    </row>
    <row r="55" spans="1:85" ht="93.75" customHeight="1" thickBot="1">
      <c r="A55" s="1042"/>
      <c r="B55" s="4188"/>
      <c r="C55" s="1044"/>
      <c r="D55" s="1045"/>
      <c r="E55" s="1046"/>
      <c r="F55" s="898" t="s">
        <v>77</v>
      </c>
      <c r="G55" s="964">
        <v>29</v>
      </c>
      <c r="H55" s="925" t="s">
        <v>591</v>
      </c>
      <c r="I55" s="899" t="s">
        <v>280</v>
      </c>
      <c r="J55" s="900" t="s">
        <v>280</v>
      </c>
      <c r="K55" s="900"/>
      <c r="L55" s="900"/>
      <c r="M55" s="925"/>
      <c r="N55" s="1025"/>
      <c r="O55" s="927" t="s">
        <v>584</v>
      </c>
      <c r="P55" s="3036">
        <v>50000000</v>
      </c>
      <c r="Q55" s="903"/>
      <c r="R55" s="904"/>
      <c r="S55" s="904"/>
      <c r="T55" s="905"/>
      <c r="U55" s="866"/>
      <c r="V55" s="906">
        <v>42</v>
      </c>
      <c r="W55" s="3368" t="s">
        <v>683</v>
      </c>
      <c r="X55" s="1291">
        <v>45659</v>
      </c>
      <c r="Y55" s="1265">
        <v>46022</v>
      </c>
      <c r="Z55" s="967" t="s">
        <v>593</v>
      </c>
      <c r="AA55" s="1330" t="s">
        <v>280</v>
      </c>
      <c r="AB55" s="908" t="s">
        <v>280</v>
      </c>
      <c r="AC55" s="908"/>
      <c r="AD55" s="909"/>
      <c r="AE55" s="871"/>
      <c r="AF55" s="4218"/>
      <c r="AG55" s="4234"/>
      <c r="AH55" s="4218"/>
      <c r="AI55" s="4218"/>
      <c r="AJ55" s="4221"/>
      <c r="AK55" s="1330" t="s">
        <v>280</v>
      </c>
      <c r="AL55" s="914">
        <v>0</v>
      </c>
      <c r="AM55" s="914"/>
      <c r="AN55" s="915"/>
      <c r="AO55" s="798"/>
      <c r="AP55" s="1042" t="s">
        <v>320</v>
      </c>
      <c r="AQ55" s="925" t="s">
        <v>356</v>
      </c>
      <c r="AR55" s="881"/>
      <c r="AS55" s="917">
        <f t="shared" si="53"/>
        <v>0</v>
      </c>
      <c r="AT55" s="918">
        <f t="shared" si="54"/>
        <v>0</v>
      </c>
      <c r="AU55" s="918">
        <f t="shared" si="55"/>
        <v>0</v>
      </c>
      <c r="AV55" s="918">
        <f t="shared" si="56"/>
        <v>0</v>
      </c>
      <c r="AW55" s="919">
        <f t="shared" ref="AW55:AW56" si="76">+AA55/COUNTIF(W54,"*")</f>
        <v>0</v>
      </c>
      <c r="AX55" s="919">
        <f t="shared" ref="AX55:AX56" si="77">+AB55/COUNTIF(W54,"*")</f>
        <v>0</v>
      </c>
      <c r="AY55" s="919">
        <f t="shared" ref="AY55:AY56" si="78">+AC55/COUNTIF(W54,"*")</f>
        <v>0</v>
      </c>
      <c r="AZ55" s="919" t="e">
        <f t="shared" si="60"/>
        <v>#DIV/0!</v>
      </c>
      <c r="BA55" s="920" t="e">
        <f t="shared" si="61"/>
        <v>#DIV/0!</v>
      </c>
      <c r="BB55" s="920" t="e">
        <f t="shared" si="62"/>
        <v>#DIV/0!</v>
      </c>
      <c r="BC55" s="920" t="e">
        <f t="shared" si="63"/>
        <v>#DIV/0!</v>
      </c>
      <c r="BD55" s="920" t="e">
        <f t="shared" si="64"/>
        <v>#DIV/0!</v>
      </c>
      <c r="BE55" s="921">
        <v>0.2</v>
      </c>
      <c r="BF55" s="921">
        <v>0.8</v>
      </c>
      <c r="BG55" s="920">
        <f t="shared" si="65"/>
        <v>0</v>
      </c>
      <c r="BH55" s="920">
        <f t="shared" si="66"/>
        <v>0</v>
      </c>
      <c r="BI55" s="920">
        <f t="shared" si="67"/>
        <v>0</v>
      </c>
      <c r="BJ55" s="920" t="e">
        <f t="shared" si="68"/>
        <v>#DIV/0!</v>
      </c>
      <c r="BK55" s="920" t="e">
        <f t="shared" si="68"/>
        <v>#DIV/0!</v>
      </c>
      <c r="BL55" s="920" t="e">
        <f t="shared" si="69"/>
        <v>#DIV/0!</v>
      </c>
      <c r="BM55" s="920" t="e">
        <f t="shared" si="70"/>
        <v>#DIV/0!</v>
      </c>
      <c r="BN55" s="920" t="e">
        <f t="shared" si="71"/>
        <v>#DIV/0!</v>
      </c>
      <c r="BO55" s="920" t="e">
        <f t="shared" si="72"/>
        <v>#DIV/0!</v>
      </c>
      <c r="BP55" s="920" t="e">
        <f t="shared" si="72"/>
        <v>#DIV/0!</v>
      </c>
      <c r="BQ55" s="920" t="e">
        <f t="shared" si="72"/>
        <v>#DIV/0!</v>
      </c>
      <c r="BR55" s="920" t="e">
        <f t="shared" si="72"/>
        <v>#DIV/0!</v>
      </c>
      <c r="BS55" s="842"/>
      <c r="BT55" s="842"/>
      <c r="BU55" s="842"/>
      <c r="BV55" s="842"/>
      <c r="BW55" s="842"/>
      <c r="BX55" s="842"/>
      <c r="BY55" s="842"/>
      <c r="BZ55" s="842"/>
      <c r="CA55" s="830"/>
      <c r="CB55" s="798"/>
      <c r="CC55" s="922"/>
      <c r="CD55" s="923"/>
      <c r="CE55" s="923"/>
      <c r="CF55" s="974"/>
      <c r="CG55" s="975"/>
    </row>
    <row r="56" spans="1:85" ht="72.75" customHeight="1" thickBot="1">
      <c r="A56" s="1042"/>
      <c r="B56" s="4188"/>
      <c r="C56" s="1044"/>
      <c r="D56" s="1045"/>
      <c r="E56" s="1046"/>
      <c r="F56" s="898" t="s">
        <v>77</v>
      </c>
      <c r="G56" s="964">
        <v>29</v>
      </c>
      <c r="H56" s="925" t="s">
        <v>591</v>
      </c>
      <c r="I56" s="899" t="s">
        <v>280</v>
      </c>
      <c r="J56" s="900" t="s">
        <v>1990</v>
      </c>
      <c r="K56" s="900"/>
      <c r="L56" s="900"/>
      <c r="M56" s="925"/>
      <c r="N56" s="1025"/>
      <c r="O56" s="927" t="s">
        <v>584</v>
      </c>
      <c r="P56" s="3036">
        <v>400000000</v>
      </c>
      <c r="Q56" s="903"/>
      <c r="R56" s="904"/>
      <c r="S56" s="904"/>
      <c r="T56" s="905"/>
      <c r="U56" s="866"/>
      <c r="V56" s="1001">
        <v>43</v>
      </c>
      <c r="W56" s="3373" t="s">
        <v>684</v>
      </c>
      <c r="X56" s="1291">
        <v>45659</v>
      </c>
      <c r="Y56" s="1265">
        <v>46022</v>
      </c>
      <c r="Z56" s="967" t="s">
        <v>593</v>
      </c>
      <c r="AA56" s="1330" t="s">
        <v>280</v>
      </c>
      <c r="AB56" s="908" t="s">
        <v>96</v>
      </c>
      <c r="AC56" s="908"/>
      <c r="AD56" s="909"/>
      <c r="AE56" s="871"/>
      <c r="AF56" s="4232" t="s">
        <v>685</v>
      </c>
      <c r="AG56" s="4233" t="s">
        <v>686</v>
      </c>
      <c r="AH56" s="4231" t="s">
        <v>687</v>
      </c>
      <c r="AI56" s="929" t="s">
        <v>156</v>
      </c>
      <c r="AJ56" s="930">
        <v>29</v>
      </c>
      <c r="AK56" s="1330" t="s">
        <v>280</v>
      </c>
      <c r="AL56" s="914">
        <v>1</v>
      </c>
      <c r="AM56" s="914"/>
      <c r="AN56" s="915"/>
      <c r="AO56" s="798"/>
      <c r="AP56" s="1042" t="s">
        <v>320</v>
      </c>
      <c r="AQ56" s="925" t="s">
        <v>356</v>
      </c>
      <c r="AR56" s="881"/>
      <c r="AS56" s="917">
        <f t="shared" si="53"/>
        <v>0</v>
      </c>
      <c r="AT56" s="918">
        <f t="shared" si="54"/>
        <v>0.51724137931034486</v>
      </c>
      <c r="AU56" s="918">
        <f t="shared" si="55"/>
        <v>0</v>
      </c>
      <c r="AV56" s="918">
        <f t="shared" si="56"/>
        <v>0</v>
      </c>
      <c r="AW56" s="919">
        <f t="shared" si="76"/>
        <v>0</v>
      </c>
      <c r="AX56" s="919">
        <f t="shared" si="77"/>
        <v>1</v>
      </c>
      <c r="AY56" s="919">
        <f t="shared" si="78"/>
        <v>0</v>
      </c>
      <c r="AZ56" s="919" t="e">
        <f t="shared" si="60"/>
        <v>#DIV/0!</v>
      </c>
      <c r="BA56" s="920">
        <f t="shared" si="61"/>
        <v>0</v>
      </c>
      <c r="BB56" s="920">
        <f t="shared" si="62"/>
        <v>3.4482758620689655E-2</v>
      </c>
      <c r="BC56" s="920">
        <f t="shared" si="63"/>
        <v>0</v>
      </c>
      <c r="BD56" s="920">
        <f t="shared" si="64"/>
        <v>0</v>
      </c>
      <c r="BE56" s="921">
        <v>0.2</v>
      </c>
      <c r="BF56" s="921">
        <v>0.8</v>
      </c>
      <c r="BG56" s="920">
        <f t="shared" si="65"/>
        <v>0</v>
      </c>
      <c r="BH56" s="920">
        <f t="shared" si="66"/>
        <v>0.2</v>
      </c>
      <c r="BI56" s="920">
        <f t="shared" si="67"/>
        <v>0</v>
      </c>
      <c r="BJ56" s="920" t="e">
        <f t="shared" si="68"/>
        <v>#DIV/0!</v>
      </c>
      <c r="BK56" s="920">
        <f t="shared" si="68"/>
        <v>0</v>
      </c>
      <c r="BL56" s="920">
        <f t="shared" si="69"/>
        <v>2.7586206896551724E-2</v>
      </c>
      <c r="BM56" s="920">
        <f t="shared" si="70"/>
        <v>0</v>
      </c>
      <c r="BN56" s="920">
        <f t="shared" si="71"/>
        <v>0</v>
      </c>
      <c r="BO56" s="920">
        <f t="shared" si="72"/>
        <v>0</v>
      </c>
      <c r="BP56" s="920">
        <f t="shared" si="72"/>
        <v>0.22758620689655173</v>
      </c>
      <c r="BQ56" s="920">
        <f t="shared" si="72"/>
        <v>0</v>
      </c>
      <c r="BR56" s="920" t="e">
        <f t="shared" si="72"/>
        <v>#DIV/0!</v>
      </c>
      <c r="BS56" s="842"/>
      <c r="BT56" s="842"/>
      <c r="BU56" s="842"/>
      <c r="BV56" s="842"/>
      <c r="BW56" s="842"/>
      <c r="BX56" s="842"/>
      <c r="BY56" s="842"/>
      <c r="BZ56" s="842"/>
      <c r="CA56" s="830"/>
      <c r="CB56" s="798"/>
      <c r="CC56" s="922"/>
      <c r="CD56" s="923"/>
      <c r="CE56" s="923"/>
      <c r="CF56" s="974"/>
      <c r="CG56" s="975"/>
    </row>
    <row r="57" spans="1:85" ht="66" customHeight="1" thickBot="1">
      <c r="A57" s="1042"/>
      <c r="B57" s="4188"/>
      <c r="C57" s="1044"/>
      <c r="D57" s="1045"/>
      <c r="E57" s="1046"/>
      <c r="F57" s="898" t="s">
        <v>77</v>
      </c>
      <c r="G57" s="964">
        <v>29</v>
      </c>
      <c r="H57" s="925" t="s">
        <v>591</v>
      </c>
      <c r="I57" s="899" t="s">
        <v>625</v>
      </c>
      <c r="J57" s="900" t="s">
        <v>625</v>
      </c>
      <c r="K57" s="900"/>
      <c r="L57" s="900"/>
      <c r="M57" s="925"/>
      <c r="N57" s="1025"/>
      <c r="O57" s="927" t="s">
        <v>584</v>
      </c>
      <c r="P57" s="3036">
        <v>475000000</v>
      </c>
      <c r="Q57" s="903"/>
      <c r="R57" s="904"/>
      <c r="S57" s="904"/>
      <c r="T57" s="905"/>
      <c r="U57" s="866"/>
      <c r="V57" s="906">
        <v>44</v>
      </c>
      <c r="W57" s="3374" t="s">
        <v>688</v>
      </c>
      <c r="X57" s="1291">
        <v>45659</v>
      </c>
      <c r="Y57" s="1265">
        <v>46022</v>
      </c>
      <c r="Z57" s="967" t="s">
        <v>593</v>
      </c>
      <c r="AA57" s="1330" t="s">
        <v>96</v>
      </c>
      <c r="AB57" s="908" t="s">
        <v>96</v>
      </c>
      <c r="AC57" s="908"/>
      <c r="AD57" s="909"/>
      <c r="AE57" s="871"/>
      <c r="AF57" s="4218"/>
      <c r="AG57" s="4234"/>
      <c r="AH57" s="4218"/>
      <c r="AI57" s="929" t="s">
        <v>156</v>
      </c>
      <c r="AJ57" s="930">
        <v>29</v>
      </c>
      <c r="AK57" s="1029">
        <v>3</v>
      </c>
      <c r="AL57" s="914">
        <v>3</v>
      </c>
      <c r="AM57" s="914"/>
      <c r="AN57" s="915"/>
      <c r="AO57" s="798"/>
      <c r="AP57" s="1042" t="s">
        <v>320</v>
      </c>
      <c r="AQ57" s="925" t="s">
        <v>356</v>
      </c>
      <c r="AR57" s="881"/>
      <c r="AS57" s="917">
        <f t="shared" si="53"/>
        <v>1</v>
      </c>
      <c r="AT57" s="918">
        <f t="shared" si="54"/>
        <v>1</v>
      </c>
      <c r="AU57" s="918">
        <f t="shared" si="55"/>
        <v>0</v>
      </c>
      <c r="AV57" s="918">
        <f t="shared" si="56"/>
        <v>0</v>
      </c>
      <c r="AW57" s="919">
        <f t="shared" ref="AW57:AW61" si="79">+AA57/COUNTIF(W57,"*")</f>
        <v>1</v>
      </c>
      <c r="AX57" s="919">
        <f t="shared" ref="AX57:AX61" si="80">+AB57/COUNTIF(W57,"*")</f>
        <v>1</v>
      </c>
      <c r="AY57" s="919">
        <f t="shared" ref="AY57:AY61" si="81">+AC57/COUNTIF(W57,"*")</f>
        <v>0</v>
      </c>
      <c r="AZ57" s="919" t="e">
        <f t="shared" si="60"/>
        <v>#DIV/0!</v>
      </c>
      <c r="BA57" s="920">
        <f t="shared" si="61"/>
        <v>0.10344827586206896</v>
      </c>
      <c r="BB57" s="920">
        <f t="shared" si="62"/>
        <v>0.10344827586206896</v>
      </c>
      <c r="BC57" s="920">
        <f t="shared" si="63"/>
        <v>0</v>
      </c>
      <c r="BD57" s="920">
        <f t="shared" si="64"/>
        <v>0</v>
      </c>
      <c r="BE57" s="921">
        <v>0.2</v>
      </c>
      <c r="BF57" s="921">
        <v>0.8</v>
      </c>
      <c r="BG57" s="920">
        <f t="shared" si="65"/>
        <v>0.2</v>
      </c>
      <c r="BH57" s="920">
        <f t="shared" si="66"/>
        <v>0.2</v>
      </c>
      <c r="BI57" s="920">
        <f t="shared" si="67"/>
        <v>0</v>
      </c>
      <c r="BJ57" s="920" t="e">
        <f t="shared" ref="BJ57:BK61" si="82">+AZ57*BE57</f>
        <v>#DIV/0!</v>
      </c>
      <c r="BK57" s="920">
        <f t="shared" si="82"/>
        <v>8.2758620689655171E-2</v>
      </c>
      <c r="BL57" s="920">
        <f t="shared" si="69"/>
        <v>8.2758620689655171E-2</v>
      </c>
      <c r="BM57" s="920">
        <f t="shared" si="70"/>
        <v>0</v>
      </c>
      <c r="BN57" s="920">
        <f t="shared" si="71"/>
        <v>0</v>
      </c>
      <c r="BO57" s="920">
        <f t="shared" ref="BO57:BR61" si="83">+BG57+BK57</f>
        <v>0.28275862068965518</v>
      </c>
      <c r="BP57" s="920">
        <f t="shared" si="83"/>
        <v>0.28275862068965518</v>
      </c>
      <c r="BQ57" s="920">
        <f t="shared" si="83"/>
        <v>0</v>
      </c>
      <c r="BR57" s="920" t="e">
        <f t="shared" si="83"/>
        <v>#DIV/0!</v>
      </c>
      <c r="BS57" s="842"/>
      <c r="BT57" s="842"/>
      <c r="BU57" s="842"/>
      <c r="BV57" s="842"/>
      <c r="BW57" s="842"/>
      <c r="BX57" s="842"/>
      <c r="BY57" s="842"/>
      <c r="BZ57" s="842"/>
      <c r="CA57" s="830"/>
      <c r="CB57" s="798"/>
      <c r="CC57" s="922"/>
      <c r="CD57" s="923"/>
      <c r="CE57" s="923"/>
      <c r="CF57" s="974"/>
      <c r="CG57" s="975"/>
    </row>
    <row r="58" spans="1:85" ht="84.75" customHeight="1" thickBot="1">
      <c r="A58" s="1088"/>
      <c r="B58" s="4188"/>
      <c r="C58" s="1059"/>
      <c r="D58" s="1060"/>
      <c r="E58" s="1061"/>
      <c r="F58" s="898" t="s">
        <v>77</v>
      </c>
      <c r="G58" s="964">
        <v>29</v>
      </c>
      <c r="H58" s="925" t="s">
        <v>591</v>
      </c>
      <c r="I58" s="1330" t="s">
        <v>280</v>
      </c>
      <c r="J58" s="986" t="s">
        <v>280</v>
      </c>
      <c r="K58" s="986"/>
      <c r="L58" s="986"/>
      <c r="M58" s="1062"/>
      <c r="N58" s="1064"/>
      <c r="O58" s="927" t="s">
        <v>584</v>
      </c>
      <c r="P58" s="3037">
        <v>200000000</v>
      </c>
      <c r="Q58" s="1065"/>
      <c r="R58" s="1066"/>
      <c r="S58" s="1066"/>
      <c r="T58" s="1067"/>
      <c r="U58" s="866"/>
      <c r="V58" s="1001">
        <v>45</v>
      </c>
      <c r="W58" s="1037" t="s">
        <v>689</v>
      </c>
      <c r="X58" s="1291">
        <v>45659</v>
      </c>
      <c r="Y58" s="1265">
        <v>46022</v>
      </c>
      <c r="Z58" s="967" t="s">
        <v>690</v>
      </c>
      <c r="AA58" s="1338" t="s">
        <v>280</v>
      </c>
      <c r="AB58" s="989" t="s">
        <v>280</v>
      </c>
      <c r="AC58" s="989"/>
      <c r="AD58" s="990"/>
      <c r="AE58" s="871"/>
      <c r="AF58" s="4232" t="s">
        <v>691</v>
      </c>
      <c r="AG58" s="4233" t="s">
        <v>692</v>
      </c>
      <c r="AH58" s="4231" t="s">
        <v>693</v>
      </c>
      <c r="AI58" s="929" t="s">
        <v>156</v>
      </c>
      <c r="AJ58" s="930">
        <v>1</v>
      </c>
      <c r="AK58" s="1029">
        <v>0</v>
      </c>
      <c r="AL58" s="914">
        <v>0</v>
      </c>
      <c r="AM58" s="914"/>
      <c r="AN58" s="915"/>
      <c r="AO58" s="798"/>
      <c r="AP58" s="1042" t="s">
        <v>320</v>
      </c>
      <c r="AQ58" s="925" t="s">
        <v>356</v>
      </c>
      <c r="AR58" s="881"/>
      <c r="AS58" s="1076">
        <f t="shared" si="53"/>
        <v>0</v>
      </c>
      <c r="AT58" s="1077">
        <f t="shared" si="54"/>
        <v>0</v>
      </c>
      <c r="AU58" s="1077">
        <f t="shared" si="55"/>
        <v>0</v>
      </c>
      <c r="AV58" s="1077">
        <f t="shared" si="56"/>
        <v>0</v>
      </c>
      <c r="AW58" s="1078">
        <f t="shared" si="79"/>
        <v>0</v>
      </c>
      <c r="AX58" s="1078">
        <f t="shared" si="80"/>
        <v>0</v>
      </c>
      <c r="AY58" s="1078">
        <f t="shared" si="81"/>
        <v>0</v>
      </c>
      <c r="AZ58" s="1078" t="e">
        <f t="shared" si="60"/>
        <v>#DIV/0!</v>
      </c>
      <c r="BA58" s="1079">
        <f t="shared" si="61"/>
        <v>0</v>
      </c>
      <c r="BB58" s="1079">
        <f t="shared" si="62"/>
        <v>0</v>
      </c>
      <c r="BC58" s="1079">
        <f t="shared" si="63"/>
        <v>0</v>
      </c>
      <c r="BD58" s="1079">
        <f t="shared" si="64"/>
        <v>0</v>
      </c>
      <c r="BE58" s="1080">
        <v>0.2</v>
      </c>
      <c r="BF58" s="1080">
        <v>0.8</v>
      </c>
      <c r="BG58" s="1079">
        <f t="shared" si="65"/>
        <v>0</v>
      </c>
      <c r="BH58" s="1079">
        <f t="shared" si="66"/>
        <v>0</v>
      </c>
      <c r="BI58" s="1079">
        <f t="shared" si="67"/>
        <v>0</v>
      </c>
      <c r="BJ58" s="1079" t="e">
        <f t="shared" si="82"/>
        <v>#DIV/0!</v>
      </c>
      <c r="BK58" s="1079">
        <f t="shared" si="82"/>
        <v>0</v>
      </c>
      <c r="BL58" s="1079">
        <f t="shared" si="69"/>
        <v>0</v>
      </c>
      <c r="BM58" s="1079">
        <f t="shared" si="70"/>
        <v>0</v>
      </c>
      <c r="BN58" s="1079">
        <f t="shared" si="71"/>
        <v>0</v>
      </c>
      <c r="BO58" s="1079">
        <f t="shared" si="83"/>
        <v>0</v>
      </c>
      <c r="BP58" s="1079">
        <f t="shared" si="83"/>
        <v>0</v>
      </c>
      <c r="BQ58" s="1079">
        <f t="shared" si="83"/>
        <v>0</v>
      </c>
      <c r="BR58" s="1079" t="e">
        <f t="shared" si="83"/>
        <v>#DIV/0!</v>
      </c>
      <c r="BS58" s="838"/>
      <c r="BT58" s="838"/>
      <c r="BU58" s="838"/>
      <c r="BV58" s="838"/>
      <c r="BW58" s="838"/>
      <c r="BX58" s="838"/>
      <c r="BY58" s="838"/>
      <c r="BZ58" s="838"/>
      <c r="CA58" s="839"/>
      <c r="CB58" s="798"/>
      <c r="CC58" s="1081"/>
      <c r="CD58" s="1082"/>
      <c r="CE58" s="1082"/>
      <c r="CF58" s="1083"/>
      <c r="CG58" s="1084"/>
    </row>
    <row r="59" spans="1:85" ht="89.25" customHeight="1" thickBot="1">
      <c r="A59" s="853">
        <v>5</v>
      </c>
      <c r="B59" s="4188"/>
      <c r="C59" s="1031"/>
      <c r="D59" s="856"/>
      <c r="E59" s="1032"/>
      <c r="F59" s="898" t="s">
        <v>77</v>
      </c>
      <c r="G59" s="964">
        <v>29</v>
      </c>
      <c r="H59" s="925" t="s">
        <v>591</v>
      </c>
      <c r="I59" s="1330" t="s">
        <v>280</v>
      </c>
      <c r="J59" s="861" t="s">
        <v>280</v>
      </c>
      <c r="K59" s="861"/>
      <c r="L59" s="861"/>
      <c r="M59" s="1035"/>
      <c r="N59" s="1036"/>
      <c r="O59" s="927" t="s">
        <v>584</v>
      </c>
      <c r="P59" s="3038">
        <v>250000000</v>
      </c>
      <c r="Q59" s="863"/>
      <c r="R59" s="864"/>
      <c r="S59" s="864"/>
      <c r="T59" s="865"/>
      <c r="U59" s="866"/>
      <c r="V59" s="906">
        <v>46</v>
      </c>
      <c r="W59" s="3040" t="s">
        <v>694</v>
      </c>
      <c r="X59" s="1291">
        <v>45659</v>
      </c>
      <c r="Y59" s="1265">
        <v>46022</v>
      </c>
      <c r="Z59" s="967" t="s">
        <v>690</v>
      </c>
      <c r="AA59" s="1326" t="s">
        <v>280</v>
      </c>
      <c r="AB59" s="869" t="s">
        <v>280</v>
      </c>
      <c r="AC59" s="869"/>
      <c r="AD59" s="870"/>
      <c r="AE59" s="871"/>
      <c r="AF59" s="4218"/>
      <c r="AG59" s="4234"/>
      <c r="AH59" s="4218"/>
      <c r="AI59" s="929" t="s">
        <v>156</v>
      </c>
      <c r="AJ59" s="930">
        <v>29</v>
      </c>
      <c r="AK59" s="1029">
        <v>0</v>
      </c>
      <c r="AL59" s="914">
        <v>0</v>
      </c>
      <c r="AM59" s="914"/>
      <c r="AN59" s="915"/>
      <c r="AO59" s="798"/>
      <c r="AP59" s="1042" t="s">
        <v>320</v>
      </c>
      <c r="AQ59" s="925" t="s">
        <v>356</v>
      </c>
      <c r="AR59" s="881"/>
      <c r="AS59" s="882">
        <f t="shared" si="53"/>
        <v>0</v>
      </c>
      <c r="AT59" s="977">
        <f t="shared" si="54"/>
        <v>0</v>
      </c>
      <c r="AU59" s="977">
        <f t="shared" si="55"/>
        <v>0</v>
      </c>
      <c r="AV59" s="977">
        <f t="shared" si="56"/>
        <v>0</v>
      </c>
      <c r="AW59" s="1014">
        <f t="shared" si="79"/>
        <v>0</v>
      </c>
      <c r="AX59" s="1014">
        <f t="shared" si="80"/>
        <v>0</v>
      </c>
      <c r="AY59" s="1014">
        <f t="shared" si="81"/>
        <v>0</v>
      </c>
      <c r="AZ59" s="1014" t="e">
        <f t="shared" si="60"/>
        <v>#DIV/0!</v>
      </c>
      <c r="BA59" s="978">
        <f t="shared" si="61"/>
        <v>0</v>
      </c>
      <c r="BB59" s="978">
        <f t="shared" si="62"/>
        <v>0</v>
      </c>
      <c r="BC59" s="978">
        <f t="shared" si="63"/>
        <v>0</v>
      </c>
      <c r="BD59" s="978">
        <f t="shared" si="64"/>
        <v>0</v>
      </c>
      <c r="BE59" s="979">
        <v>0.2</v>
      </c>
      <c r="BF59" s="979">
        <v>0.8</v>
      </c>
      <c r="BG59" s="978">
        <f t="shared" si="65"/>
        <v>0</v>
      </c>
      <c r="BH59" s="978">
        <f t="shared" si="66"/>
        <v>0</v>
      </c>
      <c r="BI59" s="978">
        <f t="shared" si="67"/>
        <v>0</v>
      </c>
      <c r="BJ59" s="978" t="e">
        <f t="shared" si="82"/>
        <v>#DIV/0!</v>
      </c>
      <c r="BK59" s="978">
        <f t="shared" si="82"/>
        <v>0</v>
      </c>
      <c r="BL59" s="978">
        <f t="shared" si="69"/>
        <v>0</v>
      </c>
      <c r="BM59" s="978">
        <f t="shared" si="70"/>
        <v>0</v>
      </c>
      <c r="BN59" s="978">
        <f t="shared" si="71"/>
        <v>0</v>
      </c>
      <c r="BO59" s="978">
        <f t="shared" si="83"/>
        <v>0</v>
      </c>
      <c r="BP59" s="885">
        <f t="shared" si="83"/>
        <v>0</v>
      </c>
      <c r="BQ59" s="885">
        <f t="shared" si="83"/>
        <v>0</v>
      </c>
      <c r="BR59" s="885" t="e">
        <f t="shared" si="83"/>
        <v>#DIV/0!</v>
      </c>
      <c r="BS59" s="1015">
        <f t="shared" ref="BS59:BV59" si="84">AVERAGEIF(BO59:BO65,"&lt;&gt;#¡DIV/0!")</f>
        <v>0</v>
      </c>
      <c r="BT59" s="1015">
        <f t="shared" si="84"/>
        <v>4.0500000000000001E-2</v>
      </c>
      <c r="BU59" s="1015">
        <f t="shared" si="84"/>
        <v>0</v>
      </c>
      <c r="BV59" s="1015" t="e">
        <f t="shared" si="84"/>
        <v>#DIV/0!</v>
      </c>
      <c r="BW59" s="888">
        <f>+C59*BS59</f>
        <v>0</v>
      </c>
      <c r="BX59" s="888">
        <f>+C59*BT59</f>
        <v>0</v>
      </c>
      <c r="BY59" s="888">
        <f>+C59*BU59</f>
        <v>0</v>
      </c>
      <c r="BZ59" s="888" t="e">
        <f>+C59*BV59</f>
        <v>#DIV/0!</v>
      </c>
      <c r="CA59" s="1016" t="e">
        <f>SUM(BW59:BZ65)</f>
        <v>#DIV/0!</v>
      </c>
      <c r="CB59" s="798"/>
      <c r="CC59" s="890" t="e">
        <f t="shared" ref="CC59:CF59" si="85">+Q59/$N$59</f>
        <v>#DIV/0!</v>
      </c>
      <c r="CD59" s="891" t="e">
        <f t="shared" si="85"/>
        <v>#DIV/0!</v>
      </c>
      <c r="CE59" s="891" t="e">
        <f t="shared" si="85"/>
        <v>#DIV/0!</v>
      </c>
      <c r="CF59" s="961" t="e">
        <f t="shared" si="85"/>
        <v>#DIV/0!</v>
      </c>
      <c r="CG59" s="962" t="e">
        <f>AVERAGE(CC59:CF65)</f>
        <v>#DIV/0!</v>
      </c>
    </row>
    <row r="60" spans="1:85" ht="96.75" customHeight="1" thickBot="1">
      <c r="A60" s="1042"/>
      <c r="B60" s="4188"/>
      <c r="C60" s="1044"/>
      <c r="D60" s="1045"/>
      <c r="E60" s="1046"/>
      <c r="F60" s="898" t="s">
        <v>438</v>
      </c>
      <c r="G60" s="964">
        <v>29</v>
      </c>
      <c r="H60" s="925" t="s">
        <v>591</v>
      </c>
      <c r="I60" s="1330" t="s">
        <v>280</v>
      </c>
      <c r="J60" s="900" t="s">
        <v>280</v>
      </c>
      <c r="K60" s="900"/>
      <c r="L60" s="900"/>
      <c r="M60" s="925"/>
      <c r="N60" s="1025"/>
      <c r="O60" s="927" t="s">
        <v>584</v>
      </c>
      <c r="P60" s="3036">
        <v>30000000</v>
      </c>
      <c r="Q60" s="903"/>
      <c r="R60" s="904"/>
      <c r="S60" s="904"/>
      <c r="T60" s="905"/>
      <c r="U60" s="866"/>
      <c r="V60" s="1001">
        <v>47</v>
      </c>
      <c r="W60" s="3368" t="s">
        <v>695</v>
      </c>
      <c r="X60" s="1291">
        <v>45659</v>
      </c>
      <c r="Y60" s="1265">
        <v>46022</v>
      </c>
      <c r="Z60" s="967" t="s">
        <v>593</v>
      </c>
      <c r="AA60" s="1330" t="s">
        <v>280</v>
      </c>
      <c r="AB60" s="908" t="s">
        <v>280</v>
      </c>
      <c r="AC60" s="908"/>
      <c r="AD60" s="909"/>
      <c r="AE60" s="871"/>
      <c r="AF60" s="3045">
        <v>190502503</v>
      </c>
      <c r="AG60" s="4230" t="s">
        <v>696</v>
      </c>
      <c r="AH60" s="4231" t="s">
        <v>697</v>
      </c>
      <c r="AI60" s="929" t="s">
        <v>156</v>
      </c>
      <c r="AJ60" s="930">
        <v>29</v>
      </c>
      <c r="AK60" s="1330" t="s">
        <v>280</v>
      </c>
      <c r="AL60" s="914">
        <v>0</v>
      </c>
      <c r="AM60" s="914"/>
      <c r="AN60" s="915"/>
      <c r="AO60" s="798"/>
      <c r="AP60" s="1042" t="s">
        <v>320</v>
      </c>
      <c r="AQ60" s="925" t="s">
        <v>356</v>
      </c>
      <c r="AR60" s="881"/>
      <c r="AS60" s="917">
        <f t="shared" si="53"/>
        <v>0</v>
      </c>
      <c r="AT60" s="918">
        <f t="shared" si="54"/>
        <v>0</v>
      </c>
      <c r="AU60" s="918">
        <f t="shared" si="55"/>
        <v>0</v>
      </c>
      <c r="AV60" s="918">
        <f t="shared" si="56"/>
        <v>0</v>
      </c>
      <c r="AW60" s="919">
        <f t="shared" si="79"/>
        <v>0</v>
      </c>
      <c r="AX60" s="919">
        <f t="shared" si="80"/>
        <v>0</v>
      </c>
      <c r="AY60" s="919">
        <f t="shared" si="81"/>
        <v>0</v>
      </c>
      <c r="AZ60" s="919" t="e">
        <f t="shared" si="60"/>
        <v>#DIV/0!</v>
      </c>
      <c r="BA60" s="920">
        <f t="shared" si="61"/>
        <v>0</v>
      </c>
      <c r="BB60" s="920">
        <f t="shared" si="62"/>
        <v>0</v>
      </c>
      <c r="BC60" s="920">
        <f t="shared" si="63"/>
        <v>0</v>
      </c>
      <c r="BD60" s="920">
        <f t="shared" si="64"/>
        <v>0</v>
      </c>
      <c r="BE60" s="921">
        <v>0.2</v>
      </c>
      <c r="BF60" s="921">
        <v>0.8</v>
      </c>
      <c r="BG60" s="920">
        <f t="shared" si="65"/>
        <v>0</v>
      </c>
      <c r="BH60" s="920">
        <f t="shared" si="66"/>
        <v>0</v>
      </c>
      <c r="BI60" s="920">
        <f t="shared" si="67"/>
        <v>0</v>
      </c>
      <c r="BJ60" s="920" t="e">
        <f t="shared" si="82"/>
        <v>#DIV/0!</v>
      </c>
      <c r="BK60" s="920">
        <f t="shared" si="82"/>
        <v>0</v>
      </c>
      <c r="BL60" s="920">
        <f t="shared" si="69"/>
        <v>0</v>
      </c>
      <c r="BM60" s="920">
        <f t="shared" si="70"/>
        <v>0</v>
      </c>
      <c r="BN60" s="920">
        <f t="shared" si="71"/>
        <v>0</v>
      </c>
      <c r="BO60" s="920">
        <f t="shared" si="83"/>
        <v>0</v>
      </c>
      <c r="BP60" s="920">
        <f t="shared" si="83"/>
        <v>0</v>
      </c>
      <c r="BQ60" s="920">
        <f t="shared" si="83"/>
        <v>0</v>
      </c>
      <c r="BR60" s="920" t="e">
        <f t="shared" si="83"/>
        <v>#DIV/0!</v>
      </c>
      <c r="BS60" s="842"/>
      <c r="BT60" s="842"/>
      <c r="BU60" s="842"/>
      <c r="BV60" s="842"/>
      <c r="BW60" s="842"/>
      <c r="BX60" s="842"/>
      <c r="BY60" s="842"/>
      <c r="BZ60" s="842"/>
      <c r="CA60" s="830"/>
      <c r="CB60" s="798"/>
      <c r="CC60" s="922"/>
      <c r="CD60" s="923"/>
      <c r="CE60" s="923"/>
      <c r="CF60" s="974"/>
      <c r="CG60" s="975"/>
    </row>
    <row r="61" spans="1:85" ht="87" customHeight="1" thickBot="1">
      <c r="A61" s="1042"/>
      <c r="B61" s="4188"/>
      <c r="C61" s="1044"/>
      <c r="D61" s="1045"/>
      <c r="E61" s="1046"/>
      <c r="F61" s="933" t="s">
        <v>81</v>
      </c>
      <c r="G61" s="964">
        <v>29</v>
      </c>
      <c r="H61" s="925" t="s">
        <v>591</v>
      </c>
      <c r="I61" s="899" t="s">
        <v>280</v>
      </c>
      <c r="J61" s="900" t="s">
        <v>280</v>
      </c>
      <c r="K61" s="900"/>
      <c r="L61" s="900"/>
      <c r="M61" s="925"/>
      <c r="N61" s="1025"/>
      <c r="O61" s="927" t="s">
        <v>584</v>
      </c>
      <c r="P61" s="3036">
        <v>60000000</v>
      </c>
      <c r="Q61" s="903"/>
      <c r="R61" s="904"/>
      <c r="S61" s="904"/>
      <c r="T61" s="905"/>
      <c r="U61" s="866"/>
      <c r="V61" s="906">
        <v>48</v>
      </c>
      <c r="W61" s="3367" t="s">
        <v>698</v>
      </c>
      <c r="X61" s="1291">
        <v>45659</v>
      </c>
      <c r="Y61" s="1265">
        <v>46022</v>
      </c>
      <c r="Z61" s="967" t="s">
        <v>699</v>
      </c>
      <c r="AA61" s="1330" t="s">
        <v>280</v>
      </c>
      <c r="AB61" s="908" t="s">
        <v>280</v>
      </c>
      <c r="AC61" s="908"/>
      <c r="AD61" s="909"/>
      <c r="AE61" s="871"/>
      <c r="AF61" s="3045"/>
      <c r="AG61" s="4188"/>
      <c r="AH61" s="4188"/>
      <c r="AI61" s="929" t="s">
        <v>156</v>
      </c>
      <c r="AJ61" s="930">
        <v>29</v>
      </c>
      <c r="AK61" s="1330" t="s">
        <v>280</v>
      </c>
      <c r="AL61" s="914">
        <v>0</v>
      </c>
      <c r="AM61" s="914"/>
      <c r="AN61" s="915"/>
      <c r="AO61" s="798"/>
      <c r="AP61" s="1042" t="s">
        <v>320</v>
      </c>
      <c r="AQ61" s="925" t="s">
        <v>356</v>
      </c>
      <c r="AR61" s="881"/>
      <c r="AS61" s="917">
        <f t="shared" si="53"/>
        <v>0</v>
      </c>
      <c r="AT61" s="918">
        <f t="shared" si="54"/>
        <v>0</v>
      </c>
      <c r="AU61" s="918">
        <f t="shared" si="55"/>
        <v>0</v>
      </c>
      <c r="AV61" s="918">
        <f t="shared" si="56"/>
        <v>0</v>
      </c>
      <c r="AW61" s="919">
        <f t="shared" si="79"/>
        <v>0</v>
      </c>
      <c r="AX61" s="919">
        <f t="shared" si="80"/>
        <v>0</v>
      </c>
      <c r="AY61" s="919">
        <f t="shared" si="81"/>
        <v>0</v>
      </c>
      <c r="AZ61" s="919" t="e">
        <f t="shared" si="60"/>
        <v>#DIV/0!</v>
      </c>
      <c r="BA61" s="920">
        <f t="shared" si="61"/>
        <v>0</v>
      </c>
      <c r="BB61" s="920">
        <f t="shared" si="62"/>
        <v>0</v>
      </c>
      <c r="BC61" s="920">
        <f t="shared" si="63"/>
        <v>0</v>
      </c>
      <c r="BD61" s="920">
        <f t="shared" si="64"/>
        <v>0</v>
      </c>
      <c r="BE61" s="921">
        <v>0.2</v>
      </c>
      <c r="BF61" s="921">
        <v>0.8</v>
      </c>
      <c r="BG61" s="920">
        <f t="shared" si="65"/>
        <v>0</v>
      </c>
      <c r="BH61" s="920">
        <f t="shared" si="66"/>
        <v>0</v>
      </c>
      <c r="BI61" s="920">
        <f t="shared" si="67"/>
        <v>0</v>
      </c>
      <c r="BJ61" s="920" t="e">
        <f t="shared" si="82"/>
        <v>#DIV/0!</v>
      </c>
      <c r="BK61" s="920">
        <f t="shared" si="82"/>
        <v>0</v>
      </c>
      <c r="BL61" s="920">
        <f t="shared" si="69"/>
        <v>0</v>
      </c>
      <c r="BM61" s="920">
        <f t="shared" si="70"/>
        <v>0</v>
      </c>
      <c r="BN61" s="920">
        <f t="shared" si="71"/>
        <v>0</v>
      </c>
      <c r="BO61" s="920">
        <f t="shared" si="83"/>
        <v>0</v>
      </c>
      <c r="BP61" s="920">
        <f t="shared" si="83"/>
        <v>0</v>
      </c>
      <c r="BQ61" s="920">
        <f t="shared" si="83"/>
        <v>0</v>
      </c>
      <c r="BR61" s="920" t="e">
        <f t="shared" si="83"/>
        <v>#DIV/0!</v>
      </c>
      <c r="BS61" s="842"/>
      <c r="BT61" s="842"/>
      <c r="BU61" s="842"/>
      <c r="BV61" s="842"/>
      <c r="BW61" s="842"/>
      <c r="BX61" s="842"/>
      <c r="BY61" s="842"/>
      <c r="BZ61" s="842"/>
      <c r="CA61" s="830"/>
      <c r="CB61" s="798"/>
      <c r="CC61" s="922"/>
      <c r="CD61" s="923"/>
      <c r="CE61" s="923"/>
      <c r="CF61" s="974"/>
      <c r="CG61" s="975"/>
    </row>
    <row r="62" spans="1:85" ht="63.75" customHeight="1" thickBot="1">
      <c r="A62" s="1042"/>
      <c r="B62" s="4188"/>
      <c r="C62" s="1044"/>
      <c r="D62" s="1045"/>
      <c r="E62" s="1046"/>
      <c r="F62" s="933" t="s">
        <v>265</v>
      </c>
      <c r="G62" s="964">
        <v>29</v>
      </c>
      <c r="H62" s="925" t="s">
        <v>591</v>
      </c>
      <c r="I62" s="899" t="s">
        <v>280</v>
      </c>
      <c r="J62" s="900" t="s">
        <v>280</v>
      </c>
      <c r="K62" s="900"/>
      <c r="L62" s="900"/>
      <c r="M62" s="925"/>
      <c r="N62" s="1025"/>
      <c r="O62" s="927" t="s">
        <v>584</v>
      </c>
      <c r="P62" s="3036">
        <v>40000000</v>
      </c>
      <c r="Q62" s="903"/>
      <c r="R62" s="904"/>
      <c r="S62" s="904"/>
      <c r="T62" s="905"/>
      <c r="U62" s="866"/>
      <c r="V62" s="1001">
        <v>49</v>
      </c>
      <c r="W62" s="1037" t="s">
        <v>700</v>
      </c>
      <c r="X62" s="1291">
        <v>45659</v>
      </c>
      <c r="Y62" s="1265">
        <v>46022</v>
      </c>
      <c r="Z62" s="967" t="s">
        <v>593</v>
      </c>
      <c r="AA62" s="1330" t="s">
        <v>280</v>
      </c>
      <c r="AB62" s="908" t="s">
        <v>280</v>
      </c>
      <c r="AC62" s="908"/>
      <c r="AD62" s="909"/>
      <c r="AE62" s="871"/>
      <c r="AF62" s="3046">
        <v>190505000</v>
      </c>
      <c r="AG62" s="3047" t="s">
        <v>701</v>
      </c>
      <c r="AH62" s="1037" t="s">
        <v>702</v>
      </c>
      <c r="AI62" s="929" t="s">
        <v>156</v>
      </c>
      <c r="AJ62" s="930">
        <v>15</v>
      </c>
      <c r="AK62" s="1330" t="s">
        <v>280</v>
      </c>
      <c r="AL62" s="914">
        <v>0</v>
      </c>
      <c r="AM62" s="914"/>
      <c r="AN62" s="915"/>
      <c r="AO62" s="798"/>
      <c r="AP62" s="1042" t="s">
        <v>320</v>
      </c>
      <c r="AQ62" s="925" t="s">
        <v>356</v>
      </c>
      <c r="AR62" s="881"/>
      <c r="AS62" s="917"/>
      <c r="AT62" s="918"/>
      <c r="AU62" s="918"/>
      <c r="AV62" s="918"/>
      <c r="AW62" s="919"/>
      <c r="AX62" s="919"/>
      <c r="AY62" s="919"/>
      <c r="AZ62" s="919"/>
      <c r="BA62" s="920"/>
      <c r="BB62" s="920"/>
      <c r="BC62" s="920"/>
      <c r="BD62" s="920"/>
      <c r="BE62" s="921"/>
      <c r="BF62" s="921"/>
      <c r="BG62" s="920"/>
      <c r="BH62" s="920"/>
      <c r="BI62" s="920"/>
      <c r="BJ62" s="920"/>
      <c r="BK62" s="920"/>
      <c r="BL62" s="920"/>
      <c r="BM62" s="920"/>
      <c r="BN62" s="920"/>
      <c r="BO62" s="920"/>
      <c r="BP62" s="920"/>
      <c r="BQ62" s="920"/>
      <c r="BR62" s="920"/>
      <c r="BS62" s="842"/>
      <c r="BT62" s="842"/>
      <c r="BU62" s="842"/>
      <c r="BV62" s="842"/>
      <c r="BW62" s="842"/>
      <c r="BX62" s="842"/>
      <c r="BY62" s="842"/>
      <c r="BZ62" s="842"/>
      <c r="CA62" s="830"/>
      <c r="CB62" s="798"/>
      <c r="CC62" s="922"/>
      <c r="CD62" s="923"/>
      <c r="CE62" s="923"/>
      <c r="CF62" s="974"/>
      <c r="CG62" s="975"/>
    </row>
    <row r="63" spans="1:85" ht="80.25" customHeight="1" thickBot="1">
      <c r="A63" s="1042"/>
      <c r="B63" s="4188"/>
      <c r="C63" s="1044"/>
      <c r="D63" s="1045"/>
      <c r="E63" s="1046"/>
      <c r="F63" s="933" t="s">
        <v>77</v>
      </c>
      <c r="G63" s="964">
        <v>593</v>
      </c>
      <c r="H63" s="925" t="s">
        <v>591</v>
      </c>
      <c r="I63" s="899" t="s">
        <v>280</v>
      </c>
      <c r="J63" s="900" t="s">
        <v>280</v>
      </c>
      <c r="K63" s="900"/>
      <c r="L63" s="900"/>
      <c r="M63" s="925"/>
      <c r="N63" s="1025"/>
      <c r="O63" s="927" t="s">
        <v>703</v>
      </c>
      <c r="P63" s="3031" t="s">
        <v>704</v>
      </c>
      <c r="Q63" s="903"/>
      <c r="R63" s="904"/>
      <c r="S63" s="904"/>
      <c r="T63" s="905"/>
      <c r="U63" s="866"/>
      <c r="V63" s="906">
        <v>50</v>
      </c>
      <c r="W63" s="1566" t="s">
        <v>705</v>
      </c>
      <c r="X63" s="1291">
        <v>45659</v>
      </c>
      <c r="Y63" s="1265">
        <v>46022</v>
      </c>
      <c r="Z63" s="967" t="s">
        <v>706</v>
      </c>
      <c r="AA63" s="1330" t="s">
        <v>96</v>
      </c>
      <c r="AB63" s="908" t="s">
        <v>280</v>
      </c>
      <c r="AC63" s="908"/>
      <c r="AD63" s="909"/>
      <c r="AE63" s="871"/>
      <c r="AF63" s="3032" t="s">
        <v>707</v>
      </c>
      <c r="AG63" s="1037" t="s">
        <v>708</v>
      </c>
      <c r="AH63" s="1570" t="s">
        <v>709</v>
      </c>
      <c r="AI63" s="929" t="s">
        <v>156</v>
      </c>
      <c r="AJ63" s="930">
        <v>1</v>
      </c>
      <c r="AK63" s="1029">
        <v>1</v>
      </c>
      <c r="AL63" s="914">
        <v>0</v>
      </c>
      <c r="AM63" s="914"/>
      <c r="AN63" s="915"/>
      <c r="AO63" s="798"/>
      <c r="AP63" s="1042" t="s">
        <v>320</v>
      </c>
      <c r="AQ63" s="925" t="s">
        <v>356</v>
      </c>
      <c r="AR63" s="881"/>
      <c r="AS63" s="917"/>
      <c r="AT63" s="918"/>
      <c r="AU63" s="918"/>
      <c r="AV63" s="918"/>
      <c r="AW63" s="919"/>
      <c r="AX63" s="919"/>
      <c r="AY63" s="919"/>
      <c r="AZ63" s="919"/>
      <c r="BA63" s="920"/>
      <c r="BB63" s="920"/>
      <c r="BC63" s="920"/>
      <c r="BD63" s="920"/>
      <c r="BE63" s="921"/>
      <c r="BF63" s="921"/>
      <c r="BG63" s="920"/>
      <c r="BH63" s="920"/>
      <c r="BI63" s="920"/>
      <c r="BJ63" s="920"/>
      <c r="BK63" s="920"/>
      <c r="BL63" s="920"/>
      <c r="BM63" s="920"/>
      <c r="BN63" s="920"/>
      <c r="BO63" s="920"/>
      <c r="BP63" s="920"/>
      <c r="BQ63" s="920"/>
      <c r="BR63" s="920"/>
      <c r="BS63" s="842"/>
      <c r="BT63" s="842"/>
      <c r="BU63" s="842"/>
      <c r="BV63" s="842"/>
      <c r="BW63" s="842"/>
      <c r="BX63" s="842"/>
      <c r="BY63" s="842"/>
      <c r="BZ63" s="842"/>
      <c r="CA63" s="830"/>
      <c r="CB63" s="798"/>
      <c r="CC63" s="922"/>
      <c r="CD63" s="923"/>
      <c r="CE63" s="923"/>
      <c r="CF63" s="974"/>
      <c r="CG63" s="975"/>
    </row>
    <row r="64" spans="1:85" ht="60" customHeight="1" thickBot="1">
      <c r="A64" s="1042"/>
      <c r="B64" s="4188"/>
      <c r="C64" s="1044"/>
      <c r="D64" s="1045"/>
      <c r="E64" s="1046"/>
      <c r="F64" s="898" t="s">
        <v>77</v>
      </c>
      <c r="G64" s="964">
        <v>29</v>
      </c>
      <c r="H64" s="925" t="s">
        <v>591</v>
      </c>
      <c r="I64" s="899" t="s">
        <v>280</v>
      </c>
      <c r="J64" s="900" t="s">
        <v>280</v>
      </c>
      <c r="K64" s="900"/>
      <c r="L64" s="900"/>
      <c r="M64" s="925"/>
      <c r="N64" s="1025"/>
      <c r="O64" s="927" t="s">
        <v>584</v>
      </c>
      <c r="P64" s="3036">
        <v>400000000</v>
      </c>
      <c r="Q64" s="903"/>
      <c r="R64" s="904"/>
      <c r="S64" s="904"/>
      <c r="T64" s="905"/>
      <c r="U64" s="866"/>
      <c r="V64" s="1001">
        <v>51</v>
      </c>
      <c r="W64" s="1037" t="s">
        <v>710</v>
      </c>
      <c r="X64" s="1291">
        <v>45659</v>
      </c>
      <c r="Y64" s="1265">
        <v>46022</v>
      </c>
      <c r="Z64" s="967" t="s">
        <v>711</v>
      </c>
      <c r="AA64" s="1330" t="s">
        <v>280</v>
      </c>
      <c r="AB64" s="908" t="s">
        <v>280</v>
      </c>
      <c r="AC64" s="908"/>
      <c r="AD64" s="909"/>
      <c r="AE64" s="871"/>
      <c r="AF64" s="4232" t="s">
        <v>712</v>
      </c>
      <c r="AG64" s="4233" t="s">
        <v>713</v>
      </c>
      <c r="AH64" s="4231" t="s">
        <v>714</v>
      </c>
      <c r="AI64" s="929" t="s">
        <v>156</v>
      </c>
      <c r="AJ64" s="930">
        <f>1280/4</f>
        <v>320</v>
      </c>
      <c r="AK64" s="1029">
        <v>0</v>
      </c>
      <c r="AL64" s="914">
        <v>0</v>
      </c>
      <c r="AM64" s="914"/>
      <c r="AN64" s="915"/>
      <c r="AO64" s="798"/>
      <c r="AP64" s="1042" t="s">
        <v>320</v>
      </c>
      <c r="AQ64" s="925" t="s">
        <v>356</v>
      </c>
      <c r="AR64" s="881"/>
      <c r="AS64" s="917">
        <f t="shared" ref="AS64:AS260" si="86">+I64/G64</f>
        <v>0</v>
      </c>
      <c r="AT64" s="918">
        <f t="shared" ref="AT64:AT260" si="87">+J64/G64</f>
        <v>0</v>
      </c>
      <c r="AU64" s="918">
        <f t="shared" ref="AU64:AU260" si="88">+K64/G64</f>
        <v>0</v>
      </c>
      <c r="AV64" s="918">
        <f t="shared" ref="AV64:AV260" si="89">+L64/G64</f>
        <v>0</v>
      </c>
      <c r="AW64" s="919">
        <f t="shared" ref="AW64:AW68" si="90">+AA64/COUNTIF(W64,"*")</f>
        <v>0</v>
      </c>
      <c r="AX64" s="919">
        <f t="shared" ref="AX64:AX68" si="91">+AB64/COUNTIF(W64,"*")</f>
        <v>0</v>
      </c>
      <c r="AY64" s="919">
        <f t="shared" ref="AY64:AY68" si="92">+AC64/COUNTIF(W64,"*")</f>
        <v>0</v>
      </c>
      <c r="AZ64" s="919" t="e">
        <f t="shared" ref="AZ64:AZ259" si="93">+AD64/COUNTIF(AD64,"*")</f>
        <v>#DIV/0!</v>
      </c>
      <c r="BA64" s="920">
        <f t="shared" ref="BA64:BA259" si="94">+AK64/AJ64</f>
        <v>0</v>
      </c>
      <c r="BB64" s="920">
        <f t="shared" ref="BB64:BB259" si="95">+AL64/AJ64</f>
        <v>0</v>
      </c>
      <c r="BC64" s="920">
        <f t="shared" ref="BC64:BC259" si="96">+AM64/AJ64</f>
        <v>0</v>
      </c>
      <c r="BD64" s="920">
        <f t="shared" ref="BD64:BD259" si="97">+AN64/AJ64</f>
        <v>0</v>
      </c>
      <c r="BE64" s="921">
        <v>0.2</v>
      </c>
      <c r="BF64" s="921">
        <v>0.8</v>
      </c>
      <c r="BG64" s="920">
        <f t="shared" ref="BG64:BG259" si="98">+AW64*BE64</f>
        <v>0</v>
      </c>
      <c r="BH64" s="920">
        <f t="shared" ref="BH64:BH259" si="99">+AX64*BE64</f>
        <v>0</v>
      </c>
      <c r="BI64" s="920">
        <f t="shared" ref="BI64:BI259" si="100">+AY64*BE64</f>
        <v>0</v>
      </c>
      <c r="BJ64" s="920" t="e">
        <f t="shared" ref="BJ64:BK79" si="101">+AZ64*BE64</f>
        <v>#DIV/0!</v>
      </c>
      <c r="BK64" s="920">
        <f t="shared" si="101"/>
        <v>0</v>
      </c>
      <c r="BL64" s="920">
        <f t="shared" ref="BL64:BL259" si="102">+BB64*BF64</f>
        <v>0</v>
      </c>
      <c r="BM64" s="920">
        <f t="shared" ref="BM64:BM259" si="103">+BC64*BF64</f>
        <v>0</v>
      </c>
      <c r="BN64" s="920">
        <f t="shared" ref="BN64:BN259" si="104">+BD64*BF64</f>
        <v>0</v>
      </c>
      <c r="BO64" s="920">
        <f t="shared" ref="BO64:BR79" si="105">+BG64+BK64</f>
        <v>0</v>
      </c>
      <c r="BP64" s="920">
        <f t="shared" si="105"/>
        <v>0</v>
      </c>
      <c r="BQ64" s="920">
        <f t="shared" si="105"/>
        <v>0</v>
      </c>
      <c r="BR64" s="920" t="e">
        <f t="shared" si="105"/>
        <v>#DIV/0!</v>
      </c>
      <c r="BS64" s="842"/>
      <c r="BT64" s="842"/>
      <c r="BU64" s="842"/>
      <c r="BV64" s="842"/>
      <c r="BW64" s="842"/>
      <c r="BX64" s="842"/>
      <c r="BY64" s="842"/>
      <c r="BZ64" s="842"/>
      <c r="CA64" s="830"/>
      <c r="CB64" s="798"/>
      <c r="CC64" s="922"/>
      <c r="CD64" s="923"/>
      <c r="CE64" s="923"/>
      <c r="CF64" s="974"/>
      <c r="CG64" s="975"/>
    </row>
    <row r="65" spans="1:85" ht="71.25" customHeight="1" thickBot="1">
      <c r="A65" s="1057"/>
      <c r="B65" s="4218"/>
      <c r="C65" s="1059"/>
      <c r="D65" s="1060"/>
      <c r="E65" s="1061"/>
      <c r="F65" s="898" t="s">
        <v>77</v>
      </c>
      <c r="G65" s="964">
        <v>29</v>
      </c>
      <c r="H65" s="925" t="s">
        <v>591</v>
      </c>
      <c r="I65" s="1063" t="s">
        <v>280</v>
      </c>
      <c r="J65" s="986" t="s">
        <v>1991</v>
      </c>
      <c r="K65" s="986"/>
      <c r="L65" s="986"/>
      <c r="M65" s="1062"/>
      <c r="N65" s="1064"/>
      <c r="O65" s="927" t="s">
        <v>584</v>
      </c>
      <c r="P65" s="3037">
        <v>355000000</v>
      </c>
      <c r="Q65" s="1065"/>
      <c r="R65" s="1066"/>
      <c r="S65" s="1066"/>
      <c r="T65" s="1067"/>
      <c r="U65" s="866"/>
      <c r="V65" s="906">
        <v>52</v>
      </c>
      <c r="W65" s="1047" t="s">
        <v>715</v>
      </c>
      <c r="X65" s="1291">
        <v>45659</v>
      </c>
      <c r="Y65" s="1265">
        <v>46022</v>
      </c>
      <c r="Z65" s="967" t="s">
        <v>711</v>
      </c>
      <c r="AA65" s="1338" t="s">
        <v>280</v>
      </c>
      <c r="AB65" s="989" t="s">
        <v>96</v>
      </c>
      <c r="AC65" s="989"/>
      <c r="AD65" s="990"/>
      <c r="AE65" s="871"/>
      <c r="AF65" s="4218"/>
      <c r="AG65" s="4234"/>
      <c r="AH65" s="4218"/>
      <c r="AI65" s="929" t="s">
        <v>156</v>
      </c>
      <c r="AJ65" s="930">
        <v>320</v>
      </c>
      <c r="AK65" s="1073">
        <v>0</v>
      </c>
      <c r="AL65" s="994">
        <v>1</v>
      </c>
      <c r="AM65" s="994"/>
      <c r="AN65" s="1074"/>
      <c r="AO65" s="798"/>
      <c r="AP65" s="1042" t="s">
        <v>320</v>
      </c>
      <c r="AQ65" s="925" t="s">
        <v>356</v>
      </c>
      <c r="AR65" s="881"/>
      <c r="AS65" s="1076">
        <f t="shared" si="86"/>
        <v>0</v>
      </c>
      <c r="AT65" s="1077">
        <f t="shared" si="87"/>
        <v>0.2413793103448276</v>
      </c>
      <c r="AU65" s="1077">
        <f t="shared" si="88"/>
        <v>0</v>
      </c>
      <c r="AV65" s="1077">
        <f t="shared" si="89"/>
        <v>0</v>
      </c>
      <c r="AW65" s="1078">
        <f t="shared" si="90"/>
        <v>0</v>
      </c>
      <c r="AX65" s="1078">
        <f t="shared" si="91"/>
        <v>1</v>
      </c>
      <c r="AY65" s="1078">
        <f t="shared" si="92"/>
        <v>0</v>
      </c>
      <c r="AZ65" s="1078" t="e">
        <f t="shared" si="93"/>
        <v>#DIV/0!</v>
      </c>
      <c r="BA65" s="1079">
        <f t="shared" si="94"/>
        <v>0</v>
      </c>
      <c r="BB65" s="1079">
        <f t="shared" si="95"/>
        <v>3.1250000000000002E-3</v>
      </c>
      <c r="BC65" s="1079">
        <f t="shared" si="96"/>
        <v>0</v>
      </c>
      <c r="BD65" s="1079">
        <f t="shared" si="97"/>
        <v>0</v>
      </c>
      <c r="BE65" s="1080">
        <v>0.2</v>
      </c>
      <c r="BF65" s="1080">
        <v>0.8</v>
      </c>
      <c r="BG65" s="1079">
        <f t="shared" si="98"/>
        <v>0</v>
      </c>
      <c r="BH65" s="1079">
        <f t="shared" si="99"/>
        <v>0.2</v>
      </c>
      <c r="BI65" s="1079">
        <f t="shared" si="100"/>
        <v>0</v>
      </c>
      <c r="BJ65" s="1079" t="e">
        <f t="shared" si="101"/>
        <v>#DIV/0!</v>
      </c>
      <c r="BK65" s="1079">
        <f t="shared" si="101"/>
        <v>0</v>
      </c>
      <c r="BL65" s="1079">
        <f t="shared" si="102"/>
        <v>2.5000000000000005E-3</v>
      </c>
      <c r="BM65" s="1079">
        <f t="shared" si="103"/>
        <v>0</v>
      </c>
      <c r="BN65" s="1079">
        <f t="shared" si="104"/>
        <v>0</v>
      </c>
      <c r="BO65" s="1079">
        <f t="shared" si="105"/>
        <v>0</v>
      </c>
      <c r="BP65" s="1079">
        <f t="shared" si="105"/>
        <v>0.20250000000000001</v>
      </c>
      <c r="BQ65" s="1079">
        <f t="shared" si="105"/>
        <v>0</v>
      </c>
      <c r="BR65" s="1079" t="e">
        <f t="shared" si="105"/>
        <v>#DIV/0!</v>
      </c>
      <c r="BS65" s="838"/>
      <c r="BT65" s="838"/>
      <c r="BU65" s="838"/>
      <c r="BV65" s="838"/>
      <c r="BW65" s="838"/>
      <c r="BX65" s="838"/>
      <c r="BY65" s="838"/>
      <c r="BZ65" s="838"/>
      <c r="CA65" s="839"/>
      <c r="CB65" s="798"/>
      <c r="CC65" s="1081"/>
      <c r="CD65" s="1082"/>
      <c r="CE65" s="1082"/>
      <c r="CF65" s="1083"/>
      <c r="CG65" s="1084"/>
    </row>
    <row r="66" spans="1:85" ht="120" customHeight="1" thickBot="1">
      <c r="A66" s="853">
        <v>7</v>
      </c>
      <c r="B66" s="1043" t="s">
        <v>716</v>
      </c>
      <c r="C66" s="1031"/>
      <c r="D66" s="856"/>
      <c r="E66" s="1032"/>
      <c r="F66" s="858" t="s">
        <v>77</v>
      </c>
      <c r="G66" s="950">
        <v>1072614</v>
      </c>
      <c r="H66" s="1085" t="s">
        <v>717</v>
      </c>
      <c r="I66" s="860" t="s">
        <v>280</v>
      </c>
      <c r="J66" s="861" t="s">
        <v>280</v>
      </c>
      <c r="K66" s="861"/>
      <c r="L66" s="861"/>
      <c r="M66" s="1035"/>
      <c r="N66" s="1036">
        <v>24731629126</v>
      </c>
      <c r="O66" s="954" t="s">
        <v>703</v>
      </c>
      <c r="P66" s="1036">
        <v>24731629126</v>
      </c>
      <c r="Q66" s="863"/>
      <c r="R66" s="864"/>
      <c r="S66" s="864"/>
      <c r="T66" s="865"/>
      <c r="U66" s="871"/>
      <c r="V66" s="906">
        <v>61</v>
      </c>
      <c r="W66" s="858" t="s">
        <v>718</v>
      </c>
      <c r="X66" s="1284">
        <v>45627</v>
      </c>
      <c r="Y66" s="1284">
        <v>45838</v>
      </c>
      <c r="Z66" s="898" t="s">
        <v>719</v>
      </c>
      <c r="AA66" s="1326" t="s">
        <v>96</v>
      </c>
      <c r="AB66" s="869" t="s">
        <v>96</v>
      </c>
      <c r="AC66" s="869"/>
      <c r="AD66" s="870"/>
      <c r="AE66" s="871"/>
      <c r="AF66" s="1086"/>
      <c r="AG66" s="4219" t="s">
        <v>720</v>
      </c>
      <c r="AH66" s="4219" t="s">
        <v>721</v>
      </c>
      <c r="AI66" s="4223" t="s">
        <v>2314</v>
      </c>
      <c r="AJ66" s="4220">
        <v>10</v>
      </c>
      <c r="AK66" s="1041">
        <v>0</v>
      </c>
      <c r="AL66" s="877">
        <v>0</v>
      </c>
      <c r="AM66" s="877"/>
      <c r="AN66" s="878"/>
      <c r="AO66" s="1010"/>
      <c r="AP66" s="879" t="s">
        <v>320</v>
      </c>
      <c r="AQ66" s="880" t="s">
        <v>304</v>
      </c>
      <c r="AR66" s="881"/>
      <c r="AS66" s="882">
        <f t="shared" si="86"/>
        <v>0</v>
      </c>
      <c r="AT66" s="977">
        <f t="shared" si="87"/>
        <v>0</v>
      </c>
      <c r="AU66" s="977">
        <f t="shared" si="88"/>
        <v>0</v>
      </c>
      <c r="AV66" s="977">
        <f t="shared" si="89"/>
        <v>0</v>
      </c>
      <c r="AW66" s="1014">
        <f t="shared" si="90"/>
        <v>1</v>
      </c>
      <c r="AX66" s="1014">
        <f t="shared" si="91"/>
        <v>1</v>
      </c>
      <c r="AY66" s="1014">
        <f t="shared" si="92"/>
        <v>0</v>
      </c>
      <c r="AZ66" s="1014" t="e">
        <f t="shared" si="93"/>
        <v>#DIV/0!</v>
      </c>
      <c r="BA66" s="978">
        <f t="shared" si="94"/>
        <v>0</v>
      </c>
      <c r="BB66" s="978">
        <f t="shared" si="95"/>
        <v>0</v>
      </c>
      <c r="BC66" s="978">
        <f t="shared" si="96"/>
        <v>0</v>
      </c>
      <c r="BD66" s="978">
        <f t="shared" si="97"/>
        <v>0</v>
      </c>
      <c r="BE66" s="979">
        <v>0.2</v>
      </c>
      <c r="BF66" s="979">
        <v>0.8</v>
      </c>
      <c r="BG66" s="978">
        <f t="shared" si="98"/>
        <v>0.2</v>
      </c>
      <c r="BH66" s="978">
        <f t="shared" si="99"/>
        <v>0.2</v>
      </c>
      <c r="BI66" s="978">
        <f t="shared" si="100"/>
        <v>0</v>
      </c>
      <c r="BJ66" s="978" t="e">
        <f t="shared" si="101"/>
        <v>#DIV/0!</v>
      </c>
      <c r="BK66" s="978">
        <f t="shared" si="101"/>
        <v>0</v>
      </c>
      <c r="BL66" s="978">
        <f t="shared" si="102"/>
        <v>0</v>
      </c>
      <c r="BM66" s="978">
        <f t="shared" si="103"/>
        <v>0</v>
      </c>
      <c r="BN66" s="978">
        <f t="shared" si="104"/>
        <v>0</v>
      </c>
      <c r="BO66" s="978">
        <f t="shared" si="105"/>
        <v>0.2</v>
      </c>
      <c r="BP66" s="885">
        <f t="shared" si="105"/>
        <v>0.2</v>
      </c>
      <c r="BQ66" s="885">
        <f t="shared" si="105"/>
        <v>0</v>
      </c>
      <c r="BR66" s="885" t="e">
        <f t="shared" si="105"/>
        <v>#DIV/0!</v>
      </c>
      <c r="BS66" s="1015">
        <f t="shared" ref="BS66:BV66" si="106">AVERAGEIF(BO66:BO68,"&lt;&gt;#¡DIV/0!")</f>
        <v>0.2</v>
      </c>
      <c r="BT66" s="1015">
        <f t="shared" si="106"/>
        <v>0.2</v>
      </c>
      <c r="BU66" s="1015">
        <f t="shared" si="106"/>
        <v>0</v>
      </c>
      <c r="BV66" s="1015" t="e">
        <f t="shared" si="106"/>
        <v>#DIV/0!</v>
      </c>
      <c r="BW66" s="888">
        <f>+C66*BS66</f>
        <v>0</v>
      </c>
      <c r="BX66" s="888">
        <f>+C66*BT66</f>
        <v>0</v>
      </c>
      <c r="BY66" s="888">
        <f>+C66*BU66</f>
        <v>0</v>
      </c>
      <c r="BZ66" s="888" t="e">
        <f>+C66*BV66</f>
        <v>#DIV/0!</v>
      </c>
      <c r="CA66" s="1016" t="e">
        <f>SUM(BW66:BZ68)</f>
        <v>#DIV/0!</v>
      </c>
      <c r="CB66" s="798"/>
      <c r="CC66" s="890">
        <f t="shared" ref="CC66:CF66" si="107">+Q66/$N$66</f>
        <v>0</v>
      </c>
      <c r="CD66" s="891">
        <f t="shared" si="107"/>
        <v>0</v>
      </c>
      <c r="CE66" s="891">
        <f t="shared" si="107"/>
        <v>0</v>
      </c>
      <c r="CF66" s="961">
        <f t="shared" si="107"/>
        <v>0</v>
      </c>
      <c r="CG66" s="962">
        <f>AVERAGE(CC66:CF68)</f>
        <v>0</v>
      </c>
    </row>
    <row r="67" spans="1:85" ht="64.5" customHeight="1">
      <c r="A67" s="1042"/>
      <c r="B67" s="1043"/>
      <c r="C67" s="1044"/>
      <c r="D67" s="1045"/>
      <c r="E67" s="1046"/>
      <c r="F67" s="898"/>
      <c r="G67" s="964"/>
      <c r="H67" s="925"/>
      <c r="I67" s="899" t="s">
        <v>280</v>
      </c>
      <c r="J67" s="900" t="s">
        <v>280</v>
      </c>
      <c r="K67" s="900"/>
      <c r="L67" s="900"/>
      <c r="M67" s="925"/>
      <c r="N67" s="1025"/>
      <c r="O67" s="927"/>
      <c r="P67" s="901"/>
      <c r="Q67" s="903"/>
      <c r="R67" s="904"/>
      <c r="S67" s="904"/>
      <c r="T67" s="905"/>
      <c r="U67" s="871"/>
      <c r="V67" s="906">
        <v>2</v>
      </c>
      <c r="W67" s="858" t="s">
        <v>722</v>
      </c>
      <c r="X67" s="1269">
        <v>45839</v>
      </c>
      <c r="Y67" s="1269">
        <v>46022</v>
      </c>
      <c r="Z67" s="898" t="s">
        <v>723</v>
      </c>
      <c r="AA67" s="1330" t="s">
        <v>96</v>
      </c>
      <c r="AB67" s="908" t="s">
        <v>96</v>
      </c>
      <c r="AC67" s="908"/>
      <c r="AD67" s="909"/>
      <c r="AE67" s="871"/>
      <c r="AF67" s="1028"/>
      <c r="AG67" s="4188"/>
      <c r="AH67" s="4188"/>
      <c r="AI67" s="4188"/>
      <c r="AJ67" s="4191"/>
      <c r="AK67" s="1029">
        <v>0</v>
      </c>
      <c r="AL67" s="914">
        <v>0</v>
      </c>
      <c r="AM67" s="914"/>
      <c r="AN67" s="915"/>
      <c r="AO67" s="798"/>
      <c r="AP67" s="1050" t="s">
        <v>320</v>
      </c>
      <c r="AQ67" s="901" t="s">
        <v>724</v>
      </c>
      <c r="AR67" s="881"/>
      <c r="AS67" s="917" t="e">
        <f t="shared" si="86"/>
        <v>#DIV/0!</v>
      </c>
      <c r="AT67" s="918" t="e">
        <f t="shared" si="87"/>
        <v>#DIV/0!</v>
      </c>
      <c r="AU67" s="918" t="e">
        <f t="shared" si="88"/>
        <v>#DIV/0!</v>
      </c>
      <c r="AV67" s="918" t="e">
        <f t="shared" si="89"/>
        <v>#DIV/0!</v>
      </c>
      <c r="AW67" s="919">
        <f t="shared" si="90"/>
        <v>1</v>
      </c>
      <c r="AX67" s="919">
        <f t="shared" si="91"/>
        <v>1</v>
      </c>
      <c r="AY67" s="919">
        <f t="shared" si="92"/>
        <v>0</v>
      </c>
      <c r="AZ67" s="919" t="e">
        <f t="shared" si="93"/>
        <v>#DIV/0!</v>
      </c>
      <c r="BA67" s="920" t="e">
        <f t="shared" si="94"/>
        <v>#DIV/0!</v>
      </c>
      <c r="BB67" s="920" t="e">
        <f t="shared" si="95"/>
        <v>#DIV/0!</v>
      </c>
      <c r="BC67" s="920" t="e">
        <f t="shared" si="96"/>
        <v>#DIV/0!</v>
      </c>
      <c r="BD67" s="920" t="e">
        <f t="shared" si="97"/>
        <v>#DIV/0!</v>
      </c>
      <c r="BE67" s="921">
        <v>0.2</v>
      </c>
      <c r="BF67" s="921">
        <v>0.8</v>
      </c>
      <c r="BG67" s="920">
        <f t="shared" si="98"/>
        <v>0.2</v>
      </c>
      <c r="BH67" s="920">
        <f t="shared" si="99"/>
        <v>0.2</v>
      </c>
      <c r="BI67" s="920">
        <f t="shared" si="100"/>
        <v>0</v>
      </c>
      <c r="BJ67" s="920" t="e">
        <f t="shared" si="101"/>
        <v>#DIV/0!</v>
      </c>
      <c r="BK67" s="920" t="e">
        <f t="shared" si="101"/>
        <v>#DIV/0!</v>
      </c>
      <c r="BL67" s="920" t="e">
        <f t="shared" si="102"/>
        <v>#DIV/0!</v>
      </c>
      <c r="BM67" s="920" t="e">
        <f t="shared" si="103"/>
        <v>#DIV/0!</v>
      </c>
      <c r="BN67" s="920" t="e">
        <f t="shared" si="104"/>
        <v>#DIV/0!</v>
      </c>
      <c r="BO67" s="920" t="e">
        <f t="shared" si="105"/>
        <v>#DIV/0!</v>
      </c>
      <c r="BP67" s="920" t="e">
        <f t="shared" si="105"/>
        <v>#DIV/0!</v>
      </c>
      <c r="BQ67" s="920" t="e">
        <f t="shared" si="105"/>
        <v>#DIV/0!</v>
      </c>
      <c r="BR67" s="920" t="e">
        <f t="shared" si="105"/>
        <v>#DIV/0!</v>
      </c>
      <c r="BS67" s="842"/>
      <c r="BT67" s="842"/>
      <c r="BU67" s="842"/>
      <c r="BV67" s="842"/>
      <c r="BW67" s="842"/>
      <c r="BX67" s="842"/>
      <c r="BY67" s="842"/>
      <c r="BZ67" s="842"/>
      <c r="CA67" s="830"/>
      <c r="CB67" s="798"/>
      <c r="CC67" s="922"/>
      <c r="CD67" s="923"/>
      <c r="CE67" s="923"/>
      <c r="CF67" s="974"/>
      <c r="CG67" s="975"/>
    </row>
    <row r="68" spans="1:85" ht="66" customHeight="1" thickBot="1">
      <c r="A68" s="1042"/>
      <c r="B68" s="1043"/>
      <c r="C68" s="1044"/>
      <c r="D68" s="1045"/>
      <c r="E68" s="1046"/>
      <c r="F68" s="898"/>
      <c r="G68" s="964"/>
      <c r="H68" s="925"/>
      <c r="I68" s="899" t="s">
        <v>280</v>
      </c>
      <c r="J68" s="900" t="s">
        <v>280</v>
      </c>
      <c r="K68" s="900"/>
      <c r="L68" s="900"/>
      <c r="M68" s="925"/>
      <c r="N68" s="1025"/>
      <c r="O68" s="927"/>
      <c r="P68" s="901"/>
      <c r="Q68" s="903"/>
      <c r="R68" s="904"/>
      <c r="S68" s="904"/>
      <c r="T68" s="905"/>
      <c r="U68" s="871"/>
      <c r="V68" s="906">
        <v>3</v>
      </c>
      <c r="W68" s="898" t="s">
        <v>725</v>
      </c>
      <c r="X68" s="1269">
        <v>45839</v>
      </c>
      <c r="Y68" s="1269">
        <v>46022</v>
      </c>
      <c r="Z68" s="898" t="s">
        <v>723</v>
      </c>
      <c r="AA68" s="1330" t="s">
        <v>96</v>
      </c>
      <c r="AB68" s="908" t="s">
        <v>96</v>
      </c>
      <c r="AC68" s="908"/>
      <c r="AD68" s="909"/>
      <c r="AE68" s="871"/>
      <c r="AF68" s="1028"/>
      <c r="AG68" s="4218"/>
      <c r="AH68" s="4218"/>
      <c r="AI68" s="4218"/>
      <c r="AJ68" s="4221"/>
      <c r="AK68" s="1029">
        <v>0</v>
      </c>
      <c r="AL68" s="914">
        <v>0</v>
      </c>
      <c r="AM68" s="914"/>
      <c r="AN68" s="915"/>
      <c r="AO68" s="798"/>
      <c r="AP68" s="1050" t="s">
        <v>320</v>
      </c>
      <c r="AQ68" s="901" t="s">
        <v>724</v>
      </c>
      <c r="AR68" s="881"/>
      <c r="AS68" s="917" t="e">
        <f t="shared" si="86"/>
        <v>#DIV/0!</v>
      </c>
      <c r="AT68" s="918" t="e">
        <f t="shared" si="87"/>
        <v>#DIV/0!</v>
      </c>
      <c r="AU68" s="918" t="e">
        <f t="shared" si="88"/>
        <v>#DIV/0!</v>
      </c>
      <c r="AV68" s="918" t="e">
        <f t="shared" si="89"/>
        <v>#DIV/0!</v>
      </c>
      <c r="AW68" s="919">
        <f t="shared" si="90"/>
        <v>1</v>
      </c>
      <c r="AX68" s="919">
        <f t="shared" si="91"/>
        <v>1</v>
      </c>
      <c r="AY68" s="919">
        <f t="shared" si="92"/>
        <v>0</v>
      </c>
      <c r="AZ68" s="919" t="e">
        <f t="shared" si="93"/>
        <v>#DIV/0!</v>
      </c>
      <c r="BA68" s="920" t="e">
        <f t="shared" si="94"/>
        <v>#DIV/0!</v>
      </c>
      <c r="BB68" s="920" t="e">
        <f t="shared" si="95"/>
        <v>#DIV/0!</v>
      </c>
      <c r="BC68" s="920" t="e">
        <f t="shared" si="96"/>
        <v>#DIV/0!</v>
      </c>
      <c r="BD68" s="920" t="e">
        <f t="shared" si="97"/>
        <v>#DIV/0!</v>
      </c>
      <c r="BE68" s="921">
        <v>0.2</v>
      </c>
      <c r="BF68" s="921">
        <v>0.8</v>
      </c>
      <c r="BG68" s="920">
        <f t="shared" si="98"/>
        <v>0.2</v>
      </c>
      <c r="BH68" s="920">
        <f t="shared" si="99"/>
        <v>0.2</v>
      </c>
      <c r="BI68" s="920">
        <f t="shared" si="100"/>
        <v>0</v>
      </c>
      <c r="BJ68" s="920" t="e">
        <f t="shared" si="101"/>
        <v>#DIV/0!</v>
      </c>
      <c r="BK68" s="920" t="e">
        <f t="shared" si="101"/>
        <v>#DIV/0!</v>
      </c>
      <c r="BL68" s="920" t="e">
        <f t="shared" si="102"/>
        <v>#DIV/0!</v>
      </c>
      <c r="BM68" s="920" t="e">
        <f t="shared" si="103"/>
        <v>#DIV/0!</v>
      </c>
      <c r="BN68" s="920" t="e">
        <f t="shared" si="104"/>
        <v>#DIV/0!</v>
      </c>
      <c r="BO68" s="920" t="e">
        <f t="shared" si="105"/>
        <v>#DIV/0!</v>
      </c>
      <c r="BP68" s="920" t="e">
        <f t="shared" si="105"/>
        <v>#DIV/0!</v>
      </c>
      <c r="BQ68" s="920" t="e">
        <f t="shared" si="105"/>
        <v>#DIV/0!</v>
      </c>
      <c r="BR68" s="920" t="e">
        <f t="shared" si="105"/>
        <v>#DIV/0!</v>
      </c>
      <c r="BS68" s="842"/>
      <c r="BT68" s="842"/>
      <c r="BU68" s="842"/>
      <c r="BV68" s="842"/>
      <c r="BW68" s="842"/>
      <c r="BX68" s="842"/>
      <c r="BY68" s="842"/>
      <c r="BZ68" s="842"/>
      <c r="CA68" s="830"/>
      <c r="CB68" s="798"/>
      <c r="CC68" s="922"/>
      <c r="CD68" s="923"/>
      <c r="CE68" s="923"/>
      <c r="CF68" s="974"/>
      <c r="CG68" s="975"/>
    </row>
    <row r="69" spans="1:85" ht="133.5" customHeight="1" thickBot="1">
      <c r="A69" s="853">
        <v>8</v>
      </c>
      <c r="B69" s="4207" t="s">
        <v>726</v>
      </c>
      <c r="C69" s="4208"/>
      <c r="D69" s="856"/>
      <c r="E69" s="1032"/>
      <c r="F69" s="873" t="s">
        <v>77</v>
      </c>
      <c r="G69" s="950">
        <v>958752</v>
      </c>
      <c r="H69" s="1085" t="s">
        <v>727</v>
      </c>
      <c r="I69" s="860" t="s">
        <v>280</v>
      </c>
      <c r="J69" s="861" t="s">
        <v>280</v>
      </c>
      <c r="K69" s="861"/>
      <c r="L69" s="861"/>
      <c r="M69" s="1035"/>
      <c r="N69" s="1036">
        <v>1301760504</v>
      </c>
      <c r="O69" s="954" t="s">
        <v>703</v>
      </c>
      <c r="P69" s="1036">
        <v>1301760504</v>
      </c>
      <c r="Q69" s="863"/>
      <c r="R69" s="864"/>
      <c r="S69" s="864"/>
      <c r="T69" s="865"/>
      <c r="U69" s="871"/>
      <c r="V69" s="867">
        <v>1</v>
      </c>
      <c r="W69" s="858" t="s">
        <v>728</v>
      </c>
      <c r="X69" s="1284">
        <v>45627</v>
      </c>
      <c r="Y69" s="1284">
        <v>45838</v>
      </c>
      <c r="Z69" s="898" t="s">
        <v>719</v>
      </c>
      <c r="AA69" s="1326" t="s">
        <v>96</v>
      </c>
      <c r="AB69" s="869" t="s">
        <v>96</v>
      </c>
      <c r="AC69" s="869"/>
      <c r="AD69" s="870"/>
      <c r="AE69" s="871"/>
      <c r="AF69" s="1093"/>
      <c r="AG69" s="4224" t="s">
        <v>729</v>
      </c>
      <c r="AH69" s="4225" t="s">
        <v>730</v>
      </c>
      <c r="AI69" s="4226" t="s">
        <v>156</v>
      </c>
      <c r="AJ69" s="4228">
        <v>10</v>
      </c>
      <c r="AK69" s="1041">
        <v>0</v>
      </c>
      <c r="AL69" s="877">
        <v>0</v>
      </c>
      <c r="AM69" s="877"/>
      <c r="AN69" s="878"/>
      <c r="AO69" s="798"/>
      <c r="AP69" s="879" t="s">
        <v>320</v>
      </c>
      <c r="AQ69" s="880" t="s">
        <v>724</v>
      </c>
      <c r="AR69" s="881"/>
      <c r="AS69" s="882">
        <f t="shared" si="86"/>
        <v>0</v>
      </c>
      <c r="AT69" s="977">
        <f t="shared" si="87"/>
        <v>0</v>
      </c>
      <c r="AU69" s="977">
        <f t="shared" si="88"/>
        <v>0</v>
      </c>
      <c r="AV69" s="977">
        <f t="shared" si="89"/>
        <v>0</v>
      </c>
      <c r="AW69" s="1014">
        <f t="shared" ref="AW69:AW71" si="108">+AA69/COUNTIF(W70,"*")</f>
        <v>1</v>
      </c>
      <c r="AX69" s="1014">
        <f t="shared" ref="AX69:AX71" si="109">+AB69/COUNTIF(W70,"*")</f>
        <v>1</v>
      </c>
      <c r="AY69" s="1014">
        <f t="shared" ref="AY69:AY71" si="110">+AC69/COUNTIF(W70,"*")</f>
        <v>0</v>
      </c>
      <c r="AZ69" s="1014" t="e">
        <f t="shared" si="93"/>
        <v>#DIV/0!</v>
      </c>
      <c r="BA69" s="978">
        <f t="shared" si="94"/>
        <v>0</v>
      </c>
      <c r="BB69" s="978">
        <f t="shared" si="95"/>
        <v>0</v>
      </c>
      <c r="BC69" s="978">
        <f t="shared" si="96"/>
        <v>0</v>
      </c>
      <c r="BD69" s="978">
        <f t="shared" si="97"/>
        <v>0</v>
      </c>
      <c r="BE69" s="979">
        <v>0.2</v>
      </c>
      <c r="BF69" s="979">
        <v>0.8</v>
      </c>
      <c r="BG69" s="978">
        <f t="shared" si="98"/>
        <v>0.2</v>
      </c>
      <c r="BH69" s="978">
        <f t="shared" si="99"/>
        <v>0.2</v>
      </c>
      <c r="BI69" s="978">
        <f t="shared" si="100"/>
        <v>0</v>
      </c>
      <c r="BJ69" s="978" t="e">
        <f t="shared" si="101"/>
        <v>#DIV/0!</v>
      </c>
      <c r="BK69" s="978">
        <f t="shared" si="101"/>
        <v>0</v>
      </c>
      <c r="BL69" s="978">
        <f t="shared" si="102"/>
        <v>0</v>
      </c>
      <c r="BM69" s="978">
        <f t="shared" si="103"/>
        <v>0</v>
      </c>
      <c r="BN69" s="978">
        <f t="shared" si="104"/>
        <v>0</v>
      </c>
      <c r="BO69" s="978">
        <f t="shared" si="105"/>
        <v>0.2</v>
      </c>
      <c r="BP69" s="885">
        <f t="shared" si="105"/>
        <v>0.2</v>
      </c>
      <c r="BQ69" s="885">
        <f t="shared" si="105"/>
        <v>0</v>
      </c>
      <c r="BR69" s="885" t="e">
        <f t="shared" si="105"/>
        <v>#DIV/0!</v>
      </c>
      <c r="BS69" s="1015" t="e">
        <f t="shared" ref="BS69:BV69" si="111">AVERAGEIF(BO69:BO72,"&lt;&gt;#¡DIV/0!")</f>
        <v>#REF!</v>
      </c>
      <c r="BT69" s="1015" t="e">
        <f t="shared" si="111"/>
        <v>#REF!</v>
      </c>
      <c r="BU69" s="1015" t="e">
        <f t="shared" si="111"/>
        <v>#REF!</v>
      </c>
      <c r="BV69" s="1015" t="e">
        <f t="shared" si="111"/>
        <v>#DIV/0!</v>
      </c>
      <c r="BW69" s="888" t="e">
        <f>+C69*BS69</f>
        <v>#REF!</v>
      </c>
      <c r="BX69" s="888" t="e">
        <f>+C69*BT69</f>
        <v>#REF!</v>
      </c>
      <c r="BY69" s="888" t="e">
        <f>+C69*BU69</f>
        <v>#REF!</v>
      </c>
      <c r="BZ69" s="888" t="e">
        <f>+C69*BV69</f>
        <v>#DIV/0!</v>
      </c>
      <c r="CA69" s="1016" t="e">
        <f>SUM(BW69:BZ72)</f>
        <v>#REF!</v>
      </c>
      <c r="CB69" s="798"/>
      <c r="CC69" s="890">
        <f t="shared" ref="CC69:CF69" si="112">+Q69/$N$69</f>
        <v>0</v>
      </c>
      <c r="CD69" s="891">
        <f t="shared" si="112"/>
        <v>0</v>
      </c>
      <c r="CE69" s="891">
        <f t="shared" si="112"/>
        <v>0</v>
      </c>
      <c r="CF69" s="961">
        <f t="shared" si="112"/>
        <v>0</v>
      </c>
      <c r="CG69" s="962">
        <f>AVERAGE(CC69:CF72)</f>
        <v>0</v>
      </c>
    </row>
    <row r="70" spans="1:85" ht="161.25" customHeight="1" thickBot="1">
      <c r="A70" s="1042"/>
      <c r="B70" s="4209"/>
      <c r="C70" s="4210"/>
      <c r="D70" s="1045"/>
      <c r="E70" s="1046"/>
      <c r="F70" s="927"/>
      <c r="G70" s="927"/>
      <c r="H70" s="925"/>
      <c r="I70" s="899" t="s">
        <v>280</v>
      </c>
      <c r="J70" s="900" t="s">
        <v>280</v>
      </c>
      <c r="K70" s="900"/>
      <c r="L70" s="900"/>
      <c r="M70" s="925"/>
      <c r="N70" s="1025"/>
      <c r="O70" s="927"/>
      <c r="P70" s="901"/>
      <c r="Q70" s="903"/>
      <c r="R70" s="904"/>
      <c r="S70" s="904"/>
      <c r="T70" s="905"/>
      <c r="U70" s="871"/>
      <c r="V70" s="906">
        <v>2</v>
      </c>
      <c r="W70" s="858" t="s">
        <v>731</v>
      </c>
      <c r="X70" s="1284">
        <v>45627</v>
      </c>
      <c r="Y70" s="1284">
        <v>45838</v>
      </c>
      <c r="Z70" s="898" t="s">
        <v>719</v>
      </c>
      <c r="AA70" s="1330" t="s">
        <v>96</v>
      </c>
      <c r="AB70" s="908" t="s">
        <v>96</v>
      </c>
      <c r="AC70" s="908"/>
      <c r="AD70" s="909"/>
      <c r="AE70" s="871"/>
      <c r="AF70" s="1050"/>
      <c r="AG70" s="4188"/>
      <c r="AH70" s="4188"/>
      <c r="AI70" s="4210"/>
      <c r="AJ70" s="4204"/>
      <c r="AK70" s="1029">
        <v>0</v>
      </c>
      <c r="AL70" s="877">
        <v>0</v>
      </c>
      <c r="AM70" s="914"/>
      <c r="AN70" s="915"/>
      <c r="AO70" s="798"/>
      <c r="AP70" s="1050"/>
      <c r="AQ70" s="901"/>
      <c r="AR70" s="881"/>
      <c r="AS70" s="917" t="e">
        <f t="shared" si="86"/>
        <v>#DIV/0!</v>
      </c>
      <c r="AT70" s="918" t="e">
        <f t="shared" si="87"/>
        <v>#DIV/0!</v>
      </c>
      <c r="AU70" s="918" t="e">
        <f t="shared" si="88"/>
        <v>#DIV/0!</v>
      </c>
      <c r="AV70" s="918" t="e">
        <f t="shared" si="89"/>
        <v>#DIV/0!</v>
      </c>
      <c r="AW70" s="919">
        <f t="shared" si="108"/>
        <v>1</v>
      </c>
      <c r="AX70" s="919">
        <f t="shared" si="109"/>
        <v>1</v>
      </c>
      <c r="AY70" s="919">
        <f t="shared" si="110"/>
        <v>0</v>
      </c>
      <c r="AZ70" s="919" t="e">
        <f t="shared" si="93"/>
        <v>#DIV/0!</v>
      </c>
      <c r="BA70" s="920" t="e">
        <f t="shared" si="94"/>
        <v>#DIV/0!</v>
      </c>
      <c r="BB70" s="920" t="e">
        <f t="shared" si="95"/>
        <v>#DIV/0!</v>
      </c>
      <c r="BC70" s="920" t="e">
        <f t="shared" si="96"/>
        <v>#DIV/0!</v>
      </c>
      <c r="BD70" s="920" t="e">
        <f t="shared" si="97"/>
        <v>#DIV/0!</v>
      </c>
      <c r="BE70" s="921">
        <v>0.2</v>
      </c>
      <c r="BF70" s="921">
        <v>0.8</v>
      </c>
      <c r="BG70" s="920">
        <f t="shared" si="98"/>
        <v>0.2</v>
      </c>
      <c r="BH70" s="920">
        <f t="shared" si="99"/>
        <v>0.2</v>
      </c>
      <c r="BI70" s="920">
        <f t="shared" si="100"/>
        <v>0</v>
      </c>
      <c r="BJ70" s="920" t="e">
        <f t="shared" si="101"/>
        <v>#DIV/0!</v>
      </c>
      <c r="BK70" s="920" t="e">
        <f t="shared" si="101"/>
        <v>#DIV/0!</v>
      </c>
      <c r="BL70" s="920" t="e">
        <f t="shared" si="102"/>
        <v>#DIV/0!</v>
      </c>
      <c r="BM70" s="920" t="e">
        <f t="shared" si="103"/>
        <v>#DIV/0!</v>
      </c>
      <c r="BN70" s="920" t="e">
        <f t="shared" si="104"/>
        <v>#DIV/0!</v>
      </c>
      <c r="BO70" s="920" t="e">
        <f t="shared" si="105"/>
        <v>#DIV/0!</v>
      </c>
      <c r="BP70" s="920" t="e">
        <f t="shared" si="105"/>
        <v>#DIV/0!</v>
      </c>
      <c r="BQ70" s="920" t="e">
        <f t="shared" si="105"/>
        <v>#DIV/0!</v>
      </c>
      <c r="BR70" s="920" t="e">
        <f t="shared" si="105"/>
        <v>#DIV/0!</v>
      </c>
      <c r="BS70" s="842"/>
      <c r="BT70" s="842"/>
      <c r="BU70" s="842"/>
      <c r="BV70" s="842"/>
      <c r="BW70" s="842"/>
      <c r="BX70" s="842"/>
      <c r="BY70" s="842"/>
      <c r="BZ70" s="842"/>
      <c r="CA70" s="830"/>
      <c r="CB70" s="798"/>
      <c r="CC70" s="922"/>
      <c r="CD70" s="923"/>
      <c r="CE70" s="923"/>
      <c r="CF70" s="974"/>
      <c r="CG70" s="975"/>
    </row>
    <row r="71" spans="1:85" ht="85.5" customHeight="1">
      <c r="A71" s="1042"/>
      <c r="B71" s="4209"/>
      <c r="C71" s="4210"/>
      <c r="D71" s="1045"/>
      <c r="E71" s="1046"/>
      <c r="F71" s="927"/>
      <c r="G71" s="927"/>
      <c r="H71" s="925"/>
      <c r="I71" s="899" t="s">
        <v>280</v>
      </c>
      <c r="J71" s="900" t="s">
        <v>280</v>
      </c>
      <c r="K71" s="900"/>
      <c r="L71" s="900"/>
      <c r="M71" s="925"/>
      <c r="N71" s="1025"/>
      <c r="O71" s="927"/>
      <c r="P71" s="901"/>
      <c r="Q71" s="903"/>
      <c r="R71" s="904"/>
      <c r="S71" s="904"/>
      <c r="T71" s="905"/>
      <c r="U71" s="871"/>
      <c r="V71" s="906">
        <v>3</v>
      </c>
      <c r="W71" s="858" t="s">
        <v>732</v>
      </c>
      <c r="X71" s="1269">
        <v>45839</v>
      </c>
      <c r="Y71" s="1269">
        <v>46022</v>
      </c>
      <c r="Z71" s="898" t="s">
        <v>723</v>
      </c>
      <c r="AA71" s="1330" t="s">
        <v>96</v>
      </c>
      <c r="AB71" s="908" t="s">
        <v>96</v>
      </c>
      <c r="AC71" s="908"/>
      <c r="AD71" s="909"/>
      <c r="AE71" s="871"/>
      <c r="AF71" s="1050"/>
      <c r="AG71" s="4188"/>
      <c r="AH71" s="4188"/>
      <c r="AI71" s="4210"/>
      <c r="AJ71" s="4204"/>
      <c r="AK71" s="1029">
        <v>0</v>
      </c>
      <c r="AL71" s="914">
        <v>0</v>
      </c>
      <c r="AM71" s="914"/>
      <c r="AN71" s="915"/>
      <c r="AO71" s="798"/>
      <c r="AP71" s="1050"/>
      <c r="AQ71" s="901"/>
      <c r="AR71" s="881"/>
      <c r="AS71" s="917" t="e">
        <f t="shared" si="86"/>
        <v>#DIV/0!</v>
      </c>
      <c r="AT71" s="918" t="e">
        <f t="shared" si="87"/>
        <v>#DIV/0!</v>
      </c>
      <c r="AU71" s="918" t="e">
        <f t="shared" si="88"/>
        <v>#DIV/0!</v>
      </c>
      <c r="AV71" s="918" t="e">
        <f t="shared" si="89"/>
        <v>#DIV/0!</v>
      </c>
      <c r="AW71" s="919">
        <f t="shared" si="108"/>
        <v>1</v>
      </c>
      <c r="AX71" s="919">
        <f t="shared" si="109"/>
        <v>1</v>
      </c>
      <c r="AY71" s="919">
        <f t="shared" si="110"/>
        <v>0</v>
      </c>
      <c r="AZ71" s="919" t="e">
        <f t="shared" si="93"/>
        <v>#DIV/0!</v>
      </c>
      <c r="BA71" s="920" t="e">
        <f t="shared" si="94"/>
        <v>#DIV/0!</v>
      </c>
      <c r="BB71" s="920" t="e">
        <f t="shared" si="95"/>
        <v>#DIV/0!</v>
      </c>
      <c r="BC71" s="920" t="e">
        <f t="shared" si="96"/>
        <v>#DIV/0!</v>
      </c>
      <c r="BD71" s="920" t="e">
        <f t="shared" si="97"/>
        <v>#DIV/0!</v>
      </c>
      <c r="BE71" s="921">
        <v>0.2</v>
      </c>
      <c r="BF71" s="921">
        <v>0.8</v>
      </c>
      <c r="BG71" s="920">
        <f t="shared" si="98"/>
        <v>0.2</v>
      </c>
      <c r="BH71" s="920">
        <f t="shared" si="99"/>
        <v>0.2</v>
      </c>
      <c r="BI71" s="920">
        <f t="shared" si="100"/>
        <v>0</v>
      </c>
      <c r="BJ71" s="920" t="e">
        <f t="shared" si="101"/>
        <v>#DIV/0!</v>
      </c>
      <c r="BK71" s="920" t="e">
        <f t="shared" si="101"/>
        <v>#DIV/0!</v>
      </c>
      <c r="BL71" s="920" t="e">
        <f t="shared" si="102"/>
        <v>#DIV/0!</v>
      </c>
      <c r="BM71" s="920" t="e">
        <f t="shared" si="103"/>
        <v>#DIV/0!</v>
      </c>
      <c r="BN71" s="920" t="e">
        <f t="shared" si="104"/>
        <v>#DIV/0!</v>
      </c>
      <c r="BO71" s="920" t="e">
        <f t="shared" si="105"/>
        <v>#DIV/0!</v>
      </c>
      <c r="BP71" s="920" t="e">
        <f t="shared" si="105"/>
        <v>#DIV/0!</v>
      </c>
      <c r="BQ71" s="920" t="e">
        <f t="shared" si="105"/>
        <v>#DIV/0!</v>
      </c>
      <c r="BR71" s="920" t="e">
        <f t="shared" si="105"/>
        <v>#DIV/0!</v>
      </c>
      <c r="BS71" s="842"/>
      <c r="BT71" s="842"/>
      <c r="BU71" s="842"/>
      <c r="BV71" s="842"/>
      <c r="BW71" s="842"/>
      <c r="BX71" s="842"/>
      <c r="BY71" s="842"/>
      <c r="BZ71" s="842"/>
      <c r="CA71" s="830"/>
      <c r="CB71" s="798"/>
      <c r="CC71" s="922"/>
      <c r="CD71" s="923"/>
      <c r="CE71" s="923"/>
      <c r="CF71" s="974"/>
      <c r="CG71" s="975"/>
    </row>
    <row r="72" spans="1:85" ht="73.5" customHeight="1" thickBot="1">
      <c r="A72" s="1042"/>
      <c r="B72" s="4209"/>
      <c r="C72" s="4210"/>
      <c r="D72" s="1045"/>
      <c r="E72" s="1046"/>
      <c r="F72" s="927"/>
      <c r="G72" s="927"/>
      <c r="H72" s="925"/>
      <c r="I72" s="899" t="s">
        <v>280</v>
      </c>
      <c r="J72" s="900" t="s">
        <v>280</v>
      </c>
      <c r="K72" s="900"/>
      <c r="L72" s="900"/>
      <c r="M72" s="925"/>
      <c r="N72" s="1025"/>
      <c r="O72" s="927"/>
      <c r="P72" s="901"/>
      <c r="Q72" s="903"/>
      <c r="R72" s="904"/>
      <c r="S72" s="904"/>
      <c r="T72" s="905"/>
      <c r="U72" s="871"/>
      <c r="V72" s="906">
        <v>4</v>
      </c>
      <c r="W72" s="898" t="s">
        <v>733</v>
      </c>
      <c r="X72" s="1269">
        <v>45839</v>
      </c>
      <c r="Y72" s="1269">
        <v>46022</v>
      </c>
      <c r="Z72" s="898" t="s">
        <v>723</v>
      </c>
      <c r="AA72" s="1330" t="s">
        <v>96</v>
      </c>
      <c r="AB72" s="908" t="s">
        <v>96</v>
      </c>
      <c r="AC72" s="908"/>
      <c r="AD72" s="909"/>
      <c r="AE72" s="871"/>
      <c r="AF72" s="1050"/>
      <c r="AG72" s="4218"/>
      <c r="AH72" s="4218"/>
      <c r="AI72" s="4227"/>
      <c r="AJ72" s="4229"/>
      <c r="AK72" s="1029">
        <v>0</v>
      </c>
      <c r="AL72" s="914">
        <v>0</v>
      </c>
      <c r="AM72" s="914"/>
      <c r="AN72" s="915"/>
      <c r="AO72" s="798"/>
      <c r="AP72" s="1050"/>
      <c r="AQ72" s="901"/>
      <c r="AR72" s="881"/>
      <c r="AS72" s="917" t="e">
        <f t="shared" si="86"/>
        <v>#DIV/0!</v>
      </c>
      <c r="AT72" s="918" t="e">
        <f t="shared" si="87"/>
        <v>#DIV/0!</v>
      </c>
      <c r="AU72" s="918" t="e">
        <f t="shared" si="88"/>
        <v>#DIV/0!</v>
      </c>
      <c r="AV72" s="918" t="e">
        <f t="shared" si="89"/>
        <v>#DIV/0!</v>
      </c>
      <c r="AW72" s="919" t="e">
        <f t="shared" ref="AW72:AY72" si="113">+AA72/COUNTIF(#REF!,"*")</f>
        <v>#REF!</v>
      </c>
      <c r="AX72" s="919" t="e">
        <f t="shared" si="113"/>
        <v>#REF!</v>
      </c>
      <c r="AY72" s="919" t="e">
        <f t="shared" si="113"/>
        <v>#REF!</v>
      </c>
      <c r="AZ72" s="919" t="e">
        <f t="shared" si="93"/>
        <v>#DIV/0!</v>
      </c>
      <c r="BA72" s="920" t="e">
        <f t="shared" si="94"/>
        <v>#DIV/0!</v>
      </c>
      <c r="BB72" s="920" t="e">
        <f t="shared" si="95"/>
        <v>#DIV/0!</v>
      </c>
      <c r="BC72" s="920" t="e">
        <f t="shared" si="96"/>
        <v>#DIV/0!</v>
      </c>
      <c r="BD72" s="920" t="e">
        <f t="shared" si="97"/>
        <v>#DIV/0!</v>
      </c>
      <c r="BE72" s="921">
        <v>0.2</v>
      </c>
      <c r="BF72" s="921">
        <v>0.8</v>
      </c>
      <c r="BG72" s="920" t="e">
        <f t="shared" si="98"/>
        <v>#REF!</v>
      </c>
      <c r="BH72" s="920" t="e">
        <f t="shared" si="99"/>
        <v>#REF!</v>
      </c>
      <c r="BI72" s="920" t="e">
        <f t="shared" si="100"/>
        <v>#REF!</v>
      </c>
      <c r="BJ72" s="920" t="e">
        <f t="shared" si="101"/>
        <v>#DIV/0!</v>
      </c>
      <c r="BK72" s="920" t="e">
        <f t="shared" si="101"/>
        <v>#DIV/0!</v>
      </c>
      <c r="BL72" s="920" t="e">
        <f t="shared" si="102"/>
        <v>#DIV/0!</v>
      </c>
      <c r="BM72" s="920" t="e">
        <f t="shared" si="103"/>
        <v>#DIV/0!</v>
      </c>
      <c r="BN72" s="920" t="e">
        <f t="shared" si="104"/>
        <v>#DIV/0!</v>
      </c>
      <c r="BO72" s="920" t="e">
        <f t="shared" si="105"/>
        <v>#REF!</v>
      </c>
      <c r="BP72" s="920" t="e">
        <f t="shared" si="105"/>
        <v>#REF!</v>
      </c>
      <c r="BQ72" s="920" t="e">
        <f t="shared" si="105"/>
        <v>#REF!</v>
      </c>
      <c r="BR72" s="920" t="e">
        <f t="shared" si="105"/>
        <v>#DIV/0!</v>
      </c>
      <c r="BS72" s="842"/>
      <c r="BT72" s="842"/>
      <c r="BU72" s="842"/>
      <c r="BV72" s="842"/>
      <c r="BW72" s="842"/>
      <c r="BX72" s="842"/>
      <c r="BY72" s="842"/>
      <c r="BZ72" s="842"/>
      <c r="CA72" s="830"/>
      <c r="CB72" s="798"/>
      <c r="CC72" s="922"/>
      <c r="CD72" s="923"/>
      <c r="CE72" s="923"/>
      <c r="CF72" s="974"/>
      <c r="CG72" s="975"/>
    </row>
    <row r="73" spans="1:85" ht="124.5" customHeight="1" thickBot="1">
      <c r="A73" s="853">
        <v>9</v>
      </c>
      <c r="B73" s="1030" t="s">
        <v>734</v>
      </c>
      <c r="C73" s="1031"/>
      <c r="D73" s="856"/>
      <c r="E73" s="1032"/>
      <c r="F73" s="873" t="s">
        <v>77</v>
      </c>
      <c r="G73" s="3048">
        <v>833666</v>
      </c>
      <c r="H73" s="1085" t="s">
        <v>625</v>
      </c>
      <c r="I73" s="860" t="s">
        <v>625</v>
      </c>
      <c r="J73" s="861" t="s">
        <v>2185</v>
      </c>
      <c r="K73" s="861"/>
      <c r="L73" s="861"/>
      <c r="M73" s="1035"/>
      <c r="N73" s="1036"/>
      <c r="O73" s="954" t="s">
        <v>735</v>
      </c>
      <c r="P73" s="1566"/>
      <c r="Q73" s="863"/>
      <c r="R73" s="864"/>
      <c r="S73" s="864"/>
      <c r="T73" s="865"/>
      <c r="U73" s="871"/>
      <c r="V73" s="867">
        <v>1</v>
      </c>
      <c r="W73" s="1566" t="s">
        <v>736</v>
      </c>
      <c r="X73" s="1779">
        <v>45658</v>
      </c>
      <c r="Y73" s="1779">
        <v>45992</v>
      </c>
      <c r="Z73" s="2983" t="s">
        <v>737</v>
      </c>
      <c r="AA73" s="1326" t="s">
        <v>96</v>
      </c>
      <c r="AB73" s="869" t="s">
        <v>96</v>
      </c>
      <c r="AC73" s="869"/>
      <c r="AD73" s="870"/>
      <c r="AE73" s="871"/>
      <c r="AF73" s="1093"/>
      <c r="AG73" s="3049" t="s">
        <v>738</v>
      </c>
      <c r="AH73" s="3049" t="s">
        <v>739</v>
      </c>
      <c r="AI73" s="3050" t="s">
        <v>740</v>
      </c>
      <c r="AJ73" s="3051" t="s">
        <v>741</v>
      </c>
      <c r="AK73" s="1041" t="s">
        <v>742</v>
      </c>
      <c r="AL73" s="877" t="s">
        <v>1992</v>
      </c>
      <c r="AM73" s="877"/>
      <c r="AN73" s="878"/>
      <c r="AO73" s="1010"/>
      <c r="AP73" s="879" t="s">
        <v>320</v>
      </c>
      <c r="AQ73" s="880" t="s">
        <v>75</v>
      </c>
      <c r="AR73" s="881"/>
      <c r="AS73" s="882">
        <f t="shared" si="86"/>
        <v>3.4786113383537289E-5</v>
      </c>
      <c r="AT73" s="977">
        <f t="shared" si="87"/>
        <v>0.84135253206919802</v>
      </c>
      <c r="AU73" s="977">
        <f t="shared" si="88"/>
        <v>0</v>
      </c>
      <c r="AV73" s="977">
        <f t="shared" si="89"/>
        <v>0</v>
      </c>
      <c r="AW73" s="1014">
        <f t="shared" ref="AW73:AW259" si="114">+AA73/COUNTIF(W73,"*")</f>
        <v>1</v>
      </c>
      <c r="AX73" s="1014">
        <f t="shared" ref="AX73:AX259" si="115">+AB73/COUNTIF(W73,"*")</f>
        <v>1</v>
      </c>
      <c r="AY73" s="1014">
        <f t="shared" ref="AY73:AY259" si="116">+AC73/COUNTIF(W73,"*")</f>
        <v>0</v>
      </c>
      <c r="AZ73" s="1014" t="e">
        <f t="shared" si="93"/>
        <v>#DIV/0!</v>
      </c>
      <c r="BA73" s="978" t="e">
        <f t="shared" si="94"/>
        <v>#VALUE!</v>
      </c>
      <c r="BB73" s="978" t="e">
        <f t="shared" si="95"/>
        <v>#VALUE!</v>
      </c>
      <c r="BC73" s="978" t="e">
        <f t="shared" si="96"/>
        <v>#VALUE!</v>
      </c>
      <c r="BD73" s="978" t="e">
        <f t="shared" si="97"/>
        <v>#VALUE!</v>
      </c>
      <c r="BE73" s="979">
        <v>0.2</v>
      </c>
      <c r="BF73" s="979">
        <v>0.8</v>
      </c>
      <c r="BG73" s="978">
        <f t="shared" si="98"/>
        <v>0.2</v>
      </c>
      <c r="BH73" s="978">
        <f t="shared" si="99"/>
        <v>0.2</v>
      </c>
      <c r="BI73" s="978">
        <f t="shared" si="100"/>
        <v>0</v>
      </c>
      <c r="BJ73" s="978" t="e">
        <f t="shared" si="101"/>
        <v>#DIV/0!</v>
      </c>
      <c r="BK73" s="978" t="e">
        <f t="shared" si="101"/>
        <v>#VALUE!</v>
      </c>
      <c r="BL73" s="978" t="e">
        <f t="shared" si="102"/>
        <v>#VALUE!</v>
      </c>
      <c r="BM73" s="978" t="e">
        <f t="shared" si="103"/>
        <v>#VALUE!</v>
      </c>
      <c r="BN73" s="978" t="e">
        <f t="shared" si="104"/>
        <v>#VALUE!</v>
      </c>
      <c r="BO73" s="978" t="e">
        <f t="shared" si="105"/>
        <v>#VALUE!</v>
      </c>
      <c r="BP73" s="885" t="e">
        <f t="shared" si="105"/>
        <v>#VALUE!</v>
      </c>
      <c r="BQ73" s="885" t="e">
        <f t="shared" si="105"/>
        <v>#VALUE!</v>
      </c>
      <c r="BR73" s="885" t="e">
        <f t="shared" si="105"/>
        <v>#DIV/0!</v>
      </c>
      <c r="BS73" s="1015" t="e">
        <f t="shared" ref="BS73:BV73" si="117">AVERAGEIF(BO73,"&lt;&gt;#¡DIV/0!")</f>
        <v>#VALUE!</v>
      </c>
      <c r="BT73" s="1015" t="e">
        <f t="shared" si="117"/>
        <v>#VALUE!</v>
      </c>
      <c r="BU73" s="1015" t="e">
        <f t="shared" si="117"/>
        <v>#VALUE!</v>
      </c>
      <c r="BV73" s="1015" t="e">
        <f t="shared" si="117"/>
        <v>#DIV/0!</v>
      </c>
      <c r="BW73" s="888" t="e">
        <f t="shared" ref="BW73:BW74" si="118">+C73*BS73</f>
        <v>#VALUE!</v>
      </c>
      <c r="BX73" s="888" t="e">
        <f t="shared" ref="BX73:BX74" si="119">+C73*BT73</f>
        <v>#VALUE!</v>
      </c>
      <c r="BY73" s="888" t="e">
        <f t="shared" ref="BY73:BY74" si="120">+C73*BU73</f>
        <v>#VALUE!</v>
      </c>
      <c r="BZ73" s="888" t="e">
        <f t="shared" ref="BZ73:BZ74" si="121">+C73*BV73</f>
        <v>#DIV/0!</v>
      </c>
      <c r="CA73" s="1016" t="e">
        <f>SUM(BW73:BZ73)</f>
        <v>#VALUE!</v>
      </c>
      <c r="CB73" s="798"/>
      <c r="CC73" s="890" t="e">
        <f t="shared" ref="CC73:CF73" si="122">+Q73/$N$73</f>
        <v>#DIV/0!</v>
      </c>
      <c r="CD73" s="891" t="e">
        <f t="shared" si="122"/>
        <v>#DIV/0!</v>
      </c>
      <c r="CE73" s="891" t="e">
        <f t="shared" si="122"/>
        <v>#DIV/0!</v>
      </c>
      <c r="CF73" s="961" t="e">
        <f t="shared" si="122"/>
        <v>#DIV/0!</v>
      </c>
      <c r="CG73" s="962" t="e">
        <f>AVERAGE(CC73:CF73)</f>
        <v>#DIV/0!</v>
      </c>
    </row>
    <row r="74" spans="1:85" ht="111.75" customHeight="1" thickBot="1">
      <c r="A74" s="853">
        <v>10</v>
      </c>
      <c r="B74" s="1030" t="s">
        <v>743</v>
      </c>
      <c r="C74" s="1031"/>
      <c r="D74" s="856"/>
      <c r="E74" s="1032"/>
      <c r="F74" s="858" t="s">
        <v>77</v>
      </c>
      <c r="G74" s="950">
        <v>958752</v>
      </c>
      <c r="H74" s="1085" t="s">
        <v>744</v>
      </c>
      <c r="I74" s="860" t="s">
        <v>96</v>
      </c>
      <c r="J74" s="861" t="s">
        <v>280</v>
      </c>
      <c r="K74" s="861"/>
      <c r="L74" s="861"/>
      <c r="M74" s="1035"/>
      <c r="N74" s="1036"/>
      <c r="O74" s="954" t="s">
        <v>703</v>
      </c>
      <c r="P74" s="951"/>
      <c r="Q74" s="863"/>
      <c r="R74" s="864"/>
      <c r="S74" s="864"/>
      <c r="T74" s="865"/>
      <c r="U74" s="871"/>
      <c r="V74" s="867">
        <v>1</v>
      </c>
      <c r="W74" s="858" t="s">
        <v>745</v>
      </c>
      <c r="X74" s="1284">
        <v>45658</v>
      </c>
      <c r="Y74" s="1284">
        <v>46022</v>
      </c>
      <c r="Z74" s="898" t="s">
        <v>746</v>
      </c>
      <c r="AA74" s="1326" t="s">
        <v>96</v>
      </c>
      <c r="AB74" s="869" t="s">
        <v>280</v>
      </c>
      <c r="AC74" s="869"/>
      <c r="AD74" s="870"/>
      <c r="AE74" s="871"/>
      <c r="AF74" s="4217" t="s">
        <v>747</v>
      </c>
      <c r="AG74" s="4219" t="s">
        <v>748</v>
      </c>
      <c r="AH74" s="4219" t="s">
        <v>749</v>
      </c>
      <c r="AI74" s="4219" t="s">
        <v>750</v>
      </c>
      <c r="AJ74" s="4220">
        <v>3</v>
      </c>
      <c r="AK74" s="1041">
        <v>1</v>
      </c>
      <c r="AL74" s="877">
        <v>0</v>
      </c>
      <c r="AM74" s="877"/>
      <c r="AN74" s="878"/>
      <c r="AO74" s="1010"/>
      <c r="AP74" s="879" t="s">
        <v>320</v>
      </c>
      <c r="AQ74" s="880" t="s">
        <v>356</v>
      </c>
      <c r="AR74" s="881"/>
      <c r="AS74" s="882">
        <f t="shared" si="86"/>
        <v>1.0430225960415207E-6</v>
      </c>
      <c r="AT74" s="977">
        <f t="shared" si="87"/>
        <v>0</v>
      </c>
      <c r="AU74" s="977">
        <f t="shared" si="88"/>
        <v>0</v>
      </c>
      <c r="AV74" s="977">
        <f t="shared" si="89"/>
        <v>0</v>
      </c>
      <c r="AW74" s="1014">
        <f t="shared" si="114"/>
        <v>1</v>
      </c>
      <c r="AX74" s="1014">
        <f t="shared" si="115"/>
        <v>0</v>
      </c>
      <c r="AY74" s="1014">
        <f t="shared" si="116"/>
        <v>0</v>
      </c>
      <c r="AZ74" s="1014" t="e">
        <f t="shared" si="93"/>
        <v>#DIV/0!</v>
      </c>
      <c r="BA74" s="978">
        <f t="shared" si="94"/>
        <v>0.33333333333333331</v>
      </c>
      <c r="BB74" s="978">
        <f t="shared" si="95"/>
        <v>0</v>
      </c>
      <c r="BC74" s="978">
        <f t="shared" si="96"/>
        <v>0</v>
      </c>
      <c r="BD74" s="978">
        <f t="shared" si="97"/>
        <v>0</v>
      </c>
      <c r="BE74" s="979">
        <v>0.2</v>
      </c>
      <c r="BF74" s="979">
        <v>0.8</v>
      </c>
      <c r="BG74" s="978">
        <f t="shared" si="98"/>
        <v>0.2</v>
      </c>
      <c r="BH74" s="978">
        <f t="shared" si="99"/>
        <v>0</v>
      </c>
      <c r="BI74" s="978">
        <f t="shared" si="100"/>
        <v>0</v>
      </c>
      <c r="BJ74" s="978" t="e">
        <f t="shared" si="101"/>
        <v>#DIV/0!</v>
      </c>
      <c r="BK74" s="978">
        <f t="shared" si="101"/>
        <v>0.26666666666666666</v>
      </c>
      <c r="BL74" s="978">
        <f t="shared" si="102"/>
        <v>0</v>
      </c>
      <c r="BM74" s="978">
        <f t="shared" si="103"/>
        <v>0</v>
      </c>
      <c r="BN74" s="978">
        <f t="shared" si="104"/>
        <v>0</v>
      </c>
      <c r="BO74" s="978">
        <f t="shared" si="105"/>
        <v>0.46666666666666667</v>
      </c>
      <c r="BP74" s="885">
        <f t="shared" si="105"/>
        <v>0</v>
      </c>
      <c r="BQ74" s="885">
        <f t="shared" si="105"/>
        <v>0</v>
      </c>
      <c r="BR74" s="885" t="e">
        <f t="shared" si="105"/>
        <v>#DIV/0!</v>
      </c>
      <c r="BS74" s="1015">
        <f t="shared" ref="BS74:BV74" si="123">AVERAGEIF(BO74:BO76,"&lt;&gt;#¡DIV/0!")</f>
        <v>0.46666666666666667</v>
      </c>
      <c r="BT74" s="1015">
        <f t="shared" si="123"/>
        <v>0</v>
      </c>
      <c r="BU74" s="1015">
        <f t="shared" si="123"/>
        <v>0</v>
      </c>
      <c r="BV74" s="1015" t="e">
        <f t="shared" si="123"/>
        <v>#DIV/0!</v>
      </c>
      <c r="BW74" s="888">
        <f t="shared" si="118"/>
        <v>0</v>
      </c>
      <c r="BX74" s="888">
        <f t="shared" si="119"/>
        <v>0</v>
      </c>
      <c r="BY74" s="888">
        <f t="shared" si="120"/>
        <v>0</v>
      </c>
      <c r="BZ74" s="888" t="e">
        <f t="shared" si="121"/>
        <v>#DIV/0!</v>
      </c>
      <c r="CA74" s="1016" t="e">
        <f>SUM(BW74:BZ76)</f>
        <v>#DIV/0!</v>
      </c>
      <c r="CB74" s="798"/>
      <c r="CC74" s="890" t="e">
        <f t="shared" ref="CC74:CF74" si="124">+Q74/$N$74</f>
        <v>#DIV/0!</v>
      </c>
      <c r="CD74" s="891" t="e">
        <f t="shared" si="124"/>
        <v>#DIV/0!</v>
      </c>
      <c r="CE74" s="891" t="e">
        <f t="shared" si="124"/>
        <v>#DIV/0!</v>
      </c>
      <c r="CF74" s="961" t="e">
        <f t="shared" si="124"/>
        <v>#DIV/0!</v>
      </c>
      <c r="CG74" s="962" t="e">
        <f>AVERAGE(CC74:CF76)</f>
        <v>#DIV/0!</v>
      </c>
    </row>
    <row r="75" spans="1:85" ht="82.5" customHeight="1" thickBot="1">
      <c r="A75" s="1042"/>
      <c r="B75" s="1043"/>
      <c r="C75" s="1044"/>
      <c r="D75" s="1045"/>
      <c r="E75" s="1046"/>
      <c r="F75" s="898"/>
      <c r="G75" s="964"/>
      <c r="H75" s="925"/>
      <c r="I75" s="899" t="s">
        <v>96</v>
      </c>
      <c r="J75" s="900" t="s">
        <v>280</v>
      </c>
      <c r="K75" s="900"/>
      <c r="L75" s="900"/>
      <c r="M75" s="925"/>
      <c r="N75" s="1025"/>
      <c r="O75" s="927"/>
      <c r="P75" s="901"/>
      <c r="Q75" s="903"/>
      <c r="R75" s="904"/>
      <c r="S75" s="904"/>
      <c r="T75" s="905"/>
      <c r="U75" s="818"/>
      <c r="V75" s="906">
        <v>2</v>
      </c>
      <c r="W75" s="898" t="s">
        <v>751</v>
      </c>
      <c r="X75" s="1284">
        <v>45658</v>
      </c>
      <c r="Y75" s="1284">
        <v>46022</v>
      </c>
      <c r="Z75" s="898" t="s">
        <v>746</v>
      </c>
      <c r="AA75" s="1330" t="s">
        <v>96</v>
      </c>
      <c r="AB75" s="908" t="s">
        <v>280</v>
      </c>
      <c r="AC75" s="908"/>
      <c r="AD75" s="909"/>
      <c r="AE75" s="871"/>
      <c r="AF75" s="4188"/>
      <c r="AG75" s="4188"/>
      <c r="AH75" s="4188"/>
      <c r="AI75" s="4188"/>
      <c r="AJ75" s="4191"/>
      <c r="AK75" s="1029">
        <v>1</v>
      </c>
      <c r="AL75" s="914">
        <v>0</v>
      </c>
      <c r="AM75" s="914"/>
      <c r="AN75" s="915"/>
      <c r="AO75" s="798"/>
      <c r="AP75" s="1050" t="s">
        <v>320</v>
      </c>
      <c r="AQ75" s="901" t="s">
        <v>356</v>
      </c>
      <c r="AR75" s="881"/>
      <c r="AS75" s="917" t="e">
        <f t="shared" si="86"/>
        <v>#DIV/0!</v>
      </c>
      <c r="AT75" s="918" t="e">
        <f t="shared" si="87"/>
        <v>#DIV/0!</v>
      </c>
      <c r="AU75" s="918" t="e">
        <f t="shared" si="88"/>
        <v>#DIV/0!</v>
      </c>
      <c r="AV75" s="918" t="e">
        <f t="shared" si="89"/>
        <v>#DIV/0!</v>
      </c>
      <c r="AW75" s="919">
        <f t="shared" si="114"/>
        <v>1</v>
      </c>
      <c r="AX75" s="919">
        <f t="shared" si="115"/>
        <v>0</v>
      </c>
      <c r="AY75" s="919">
        <f t="shared" si="116"/>
        <v>0</v>
      </c>
      <c r="AZ75" s="919" t="e">
        <f t="shared" si="93"/>
        <v>#DIV/0!</v>
      </c>
      <c r="BA75" s="920" t="e">
        <f t="shared" si="94"/>
        <v>#DIV/0!</v>
      </c>
      <c r="BB75" s="920" t="e">
        <f t="shared" si="95"/>
        <v>#DIV/0!</v>
      </c>
      <c r="BC75" s="920" t="e">
        <f t="shared" si="96"/>
        <v>#DIV/0!</v>
      </c>
      <c r="BD75" s="920" t="e">
        <f t="shared" si="97"/>
        <v>#DIV/0!</v>
      </c>
      <c r="BE75" s="921">
        <v>0.2</v>
      </c>
      <c r="BF75" s="921">
        <v>0.8</v>
      </c>
      <c r="BG75" s="920">
        <f t="shared" si="98"/>
        <v>0.2</v>
      </c>
      <c r="BH75" s="920">
        <f t="shared" si="99"/>
        <v>0</v>
      </c>
      <c r="BI75" s="920">
        <f t="shared" si="100"/>
        <v>0</v>
      </c>
      <c r="BJ75" s="920" t="e">
        <f t="shared" si="101"/>
        <v>#DIV/0!</v>
      </c>
      <c r="BK75" s="920" t="e">
        <f t="shared" si="101"/>
        <v>#DIV/0!</v>
      </c>
      <c r="BL75" s="920" t="e">
        <f t="shared" si="102"/>
        <v>#DIV/0!</v>
      </c>
      <c r="BM75" s="920" t="e">
        <f t="shared" si="103"/>
        <v>#DIV/0!</v>
      </c>
      <c r="BN75" s="920" t="e">
        <f t="shared" si="104"/>
        <v>#DIV/0!</v>
      </c>
      <c r="BO75" s="920" t="e">
        <f t="shared" si="105"/>
        <v>#DIV/0!</v>
      </c>
      <c r="BP75" s="920" t="e">
        <f t="shared" si="105"/>
        <v>#DIV/0!</v>
      </c>
      <c r="BQ75" s="920" t="e">
        <f t="shared" si="105"/>
        <v>#DIV/0!</v>
      </c>
      <c r="BR75" s="920" t="e">
        <f t="shared" si="105"/>
        <v>#DIV/0!</v>
      </c>
      <c r="BS75" s="842"/>
      <c r="BT75" s="842"/>
      <c r="BU75" s="842"/>
      <c r="BV75" s="842"/>
      <c r="BW75" s="842"/>
      <c r="BX75" s="842"/>
      <c r="BY75" s="842"/>
      <c r="BZ75" s="842"/>
      <c r="CA75" s="830"/>
      <c r="CB75" s="798"/>
      <c r="CC75" s="922"/>
      <c r="CD75" s="923"/>
      <c r="CE75" s="923"/>
      <c r="CF75" s="974"/>
      <c r="CG75" s="975"/>
    </row>
    <row r="76" spans="1:85" ht="92.25" customHeight="1" thickBot="1">
      <c r="A76" s="1042"/>
      <c r="B76" s="1043"/>
      <c r="C76" s="1044"/>
      <c r="D76" s="1045"/>
      <c r="E76" s="1046"/>
      <c r="F76" s="898"/>
      <c r="G76" s="964"/>
      <c r="H76" s="925"/>
      <c r="I76" s="899" t="s">
        <v>96</v>
      </c>
      <c r="J76" s="900" t="s">
        <v>280</v>
      </c>
      <c r="K76" s="900"/>
      <c r="L76" s="900"/>
      <c r="M76" s="925"/>
      <c r="N76" s="1025"/>
      <c r="O76" s="927"/>
      <c r="P76" s="901"/>
      <c r="Q76" s="903"/>
      <c r="R76" s="904"/>
      <c r="S76" s="904"/>
      <c r="T76" s="905"/>
      <c r="U76" s="818"/>
      <c r="V76" s="906">
        <v>3</v>
      </c>
      <c r="W76" s="898" t="s">
        <v>752</v>
      </c>
      <c r="X76" s="1284">
        <v>45658</v>
      </c>
      <c r="Y76" s="1284">
        <v>46022</v>
      </c>
      <c r="Z76" s="898" t="s">
        <v>746</v>
      </c>
      <c r="AA76" s="1330" t="s">
        <v>96</v>
      </c>
      <c r="AB76" s="908" t="s">
        <v>280</v>
      </c>
      <c r="AC76" s="908"/>
      <c r="AD76" s="909"/>
      <c r="AE76" s="871"/>
      <c r="AF76" s="4218"/>
      <c r="AG76" s="4218"/>
      <c r="AH76" s="4218"/>
      <c r="AI76" s="4218"/>
      <c r="AJ76" s="4221"/>
      <c r="AK76" s="1029">
        <v>1</v>
      </c>
      <c r="AL76" s="914">
        <v>0</v>
      </c>
      <c r="AM76" s="914"/>
      <c r="AN76" s="915"/>
      <c r="AO76" s="798"/>
      <c r="AP76" s="1050" t="s">
        <v>320</v>
      </c>
      <c r="AQ76" s="901" t="s">
        <v>356</v>
      </c>
      <c r="AR76" s="881"/>
      <c r="AS76" s="917" t="e">
        <f t="shared" si="86"/>
        <v>#DIV/0!</v>
      </c>
      <c r="AT76" s="918" t="e">
        <f t="shared" si="87"/>
        <v>#DIV/0!</v>
      </c>
      <c r="AU76" s="918" t="e">
        <f t="shared" si="88"/>
        <v>#DIV/0!</v>
      </c>
      <c r="AV76" s="918" t="e">
        <f t="shared" si="89"/>
        <v>#DIV/0!</v>
      </c>
      <c r="AW76" s="919">
        <f t="shared" si="114"/>
        <v>1</v>
      </c>
      <c r="AX76" s="919">
        <f t="shared" si="115"/>
        <v>0</v>
      </c>
      <c r="AY76" s="919">
        <f t="shared" si="116"/>
        <v>0</v>
      </c>
      <c r="AZ76" s="919" t="e">
        <f t="shared" si="93"/>
        <v>#DIV/0!</v>
      </c>
      <c r="BA76" s="920" t="e">
        <f t="shared" si="94"/>
        <v>#DIV/0!</v>
      </c>
      <c r="BB76" s="920" t="e">
        <f t="shared" si="95"/>
        <v>#DIV/0!</v>
      </c>
      <c r="BC76" s="920" t="e">
        <f t="shared" si="96"/>
        <v>#DIV/0!</v>
      </c>
      <c r="BD76" s="920" t="e">
        <f t="shared" si="97"/>
        <v>#DIV/0!</v>
      </c>
      <c r="BE76" s="921">
        <v>0.2</v>
      </c>
      <c r="BF76" s="921">
        <v>0.8</v>
      </c>
      <c r="BG76" s="920">
        <f t="shared" si="98"/>
        <v>0.2</v>
      </c>
      <c r="BH76" s="920">
        <f t="shared" si="99"/>
        <v>0</v>
      </c>
      <c r="BI76" s="920">
        <f t="shared" si="100"/>
        <v>0</v>
      </c>
      <c r="BJ76" s="920" t="e">
        <f t="shared" si="101"/>
        <v>#DIV/0!</v>
      </c>
      <c r="BK76" s="920" t="e">
        <f t="shared" si="101"/>
        <v>#DIV/0!</v>
      </c>
      <c r="BL76" s="920" t="e">
        <f t="shared" si="102"/>
        <v>#DIV/0!</v>
      </c>
      <c r="BM76" s="920" t="e">
        <f t="shared" si="103"/>
        <v>#DIV/0!</v>
      </c>
      <c r="BN76" s="920" t="e">
        <f t="shared" si="104"/>
        <v>#DIV/0!</v>
      </c>
      <c r="BO76" s="920" t="e">
        <f t="shared" si="105"/>
        <v>#DIV/0!</v>
      </c>
      <c r="BP76" s="920" t="e">
        <f t="shared" si="105"/>
        <v>#DIV/0!</v>
      </c>
      <c r="BQ76" s="920" t="e">
        <f t="shared" si="105"/>
        <v>#DIV/0!</v>
      </c>
      <c r="BR76" s="920" t="e">
        <f t="shared" si="105"/>
        <v>#DIV/0!</v>
      </c>
      <c r="BS76" s="842"/>
      <c r="BT76" s="842"/>
      <c r="BU76" s="842"/>
      <c r="BV76" s="842"/>
      <c r="BW76" s="842"/>
      <c r="BX76" s="842"/>
      <c r="BY76" s="842"/>
      <c r="BZ76" s="842"/>
      <c r="CA76" s="830"/>
      <c r="CB76" s="798"/>
      <c r="CC76" s="922"/>
      <c r="CD76" s="923"/>
      <c r="CE76" s="923"/>
      <c r="CF76" s="974"/>
      <c r="CG76" s="975"/>
    </row>
    <row r="77" spans="1:85" ht="78.75" customHeight="1" thickBot="1">
      <c r="A77" s="853">
        <v>11</v>
      </c>
      <c r="B77" s="1030" t="s">
        <v>753</v>
      </c>
      <c r="C77" s="1031"/>
      <c r="D77" s="856">
        <v>2024002470059</v>
      </c>
      <c r="E77" s="1032"/>
      <c r="F77" s="858" t="s">
        <v>77</v>
      </c>
      <c r="G77" s="950">
        <v>1513782</v>
      </c>
      <c r="H77" s="1085" t="s">
        <v>727</v>
      </c>
      <c r="I77" s="860" t="s">
        <v>625</v>
      </c>
      <c r="J77" s="861" t="s">
        <v>280</v>
      </c>
      <c r="K77" s="861"/>
      <c r="L77" s="861"/>
      <c r="M77" s="1035"/>
      <c r="N77" s="3052" t="s">
        <v>754</v>
      </c>
      <c r="O77" s="858" t="s">
        <v>296</v>
      </c>
      <c r="P77" s="3052" t="s">
        <v>754</v>
      </c>
      <c r="Q77" s="863"/>
      <c r="R77" s="864"/>
      <c r="S77" s="864"/>
      <c r="T77" s="865"/>
      <c r="U77" s="871"/>
      <c r="V77" s="867">
        <v>1</v>
      </c>
      <c r="W77" s="1097" t="s">
        <v>755</v>
      </c>
      <c r="X77" s="1779">
        <v>45658</v>
      </c>
      <c r="Y77" s="1779">
        <v>46022</v>
      </c>
      <c r="Z77" s="2983" t="s">
        <v>756</v>
      </c>
      <c r="AA77" s="3053" t="s">
        <v>96</v>
      </c>
      <c r="AB77" s="1104" t="s">
        <v>280</v>
      </c>
      <c r="AC77" s="1104"/>
      <c r="AD77" s="1105"/>
      <c r="AE77" s="1106"/>
      <c r="AF77" s="1333" t="s">
        <v>757</v>
      </c>
      <c r="AG77" s="3054" t="s">
        <v>758</v>
      </c>
      <c r="AH77" s="3054" t="s">
        <v>759</v>
      </c>
      <c r="AI77" s="1114" t="s">
        <v>156</v>
      </c>
      <c r="AJ77" s="964">
        <v>1</v>
      </c>
      <c r="AK77" s="876">
        <v>1</v>
      </c>
      <c r="AL77" s="877">
        <v>0</v>
      </c>
      <c r="AM77" s="877"/>
      <c r="AN77" s="878"/>
      <c r="AO77" s="1010"/>
      <c r="AP77" s="879" t="s">
        <v>320</v>
      </c>
      <c r="AQ77" s="880" t="s">
        <v>356</v>
      </c>
      <c r="AR77" s="881"/>
      <c r="AS77" s="882">
        <f t="shared" si="86"/>
        <v>1.9157315914708987E-5</v>
      </c>
      <c r="AT77" s="977">
        <f t="shared" si="87"/>
        <v>0</v>
      </c>
      <c r="AU77" s="977">
        <f t="shared" si="88"/>
        <v>0</v>
      </c>
      <c r="AV77" s="977">
        <f t="shared" si="89"/>
        <v>0</v>
      </c>
      <c r="AW77" s="1014">
        <f t="shared" si="114"/>
        <v>1</v>
      </c>
      <c r="AX77" s="1014">
        <f t="shared" si="115"/>
        <v>0</v>
      </c>
      <c r="AY77" s="1014">
        <f t="shared" si="116"/>
        <v>0</v>
      </c>
      <c r="AZ77" s="1014" t="e">
        <f t="shared" si="93"/>
        <v>#DIV/0!</v>
      </c>
      <c r="BA77" s="978">
        <f t="shared" si="94"/>
        <v>1</v>
      </c>
      <c r="BB77" s="978">
        <f t="shared" si="95"/>
        <v>0</v>
      </c>
      <c r="BC77" s="978">
        <f t="shared" si="96"/>
        <v>0</v>
      </c>
      <c r="BD77" s="978">
        <f t="shared" si="97"/>
        <v>0</v>
      </c>
      <c r="BE77" s="979">
        <v>0.2</v>
      </c>
      <c r="BF77" s="979">
        <v>0.8</v>
      </c>
      <c r="BG77" s="978">
        <f t="shared" si="98"/>
        <v>0.2</v>
      </c>
      <c r="BH77" s="978">
        <f t="shared" si="99"/>
        <v>0</v>
      </c>
      <c r="BI77" s="978">
        <f t="shared" si="100"/>
        <v>0</v>
      </c>
      <c r="BJ77" s="978" t="e">
        <f t="shared" si="101"/>
        <v>#DIV/0!</v>
      </c>
      <c r="BK77" s="978">
        <f t="shared" si="101"/>
        <v>0.8</v>
      </c>
      <c r="BL77" s="978">
        <f t="shared" si="102"/>
        <v>0</v>
      </c>
      <c r="BM77" s="978">
        <f t="shared" si="103"/>
        <v>0</v>
      </c>
      <c r="BN77" s="978">
        <f t="shared" si="104"/>
        <v>0</v>
      </c>
      <c r="BO77" s="978">
        <f t="shared" si="105"/>
        <v>1</v>
      </c>
      <c r="BP77" s="885">
        <f t="shared" si="105"/>
        <v>0</v>
      </c>
      <c r="BQ77" s="885">
        <f t="shared" si="105"/>
        <v>0</v>
      </c>
      <c r="BR77" s="885" t="e">
        <f t="shared" si="105"/>
        <v>#DIV/0!</v>
      </c>
      <c r="BS77" s="1015">
        <f t="shared" ref="BS77:BV77" si="125">AVERAGEIF(BO77,"&lt;&gt;#¡DIV/0!")</f>
        <v>1</v>
      </c>
      <c r="BT77" s="1015">
        <f t="shared" si="125"/>
        <v>0</v>
      </c>
      <c r="BU77" s="1015">
        <f t="shared" si="125"/>
        <v>0</v>
      </c>
      <c r="BV77" s="1015" t="e">
        <f t="shared" si="125"/>
        <v>#DIV/0!</v>
      </c>
      <c r="BW77" s="888">
        <f t="shared" ref="BW77:BW78" si="126">+C77*BS77</f>
        <v>0</v>
      </c>
      <c r="BX77" s="888">
        <f t="shared" ref="BX77:BX78" si="127">+C77*BT77</f>
        <v>0</v>
      </c>
      <c r="BY77" s="888">
        <f t="shared" ref="BY77:BY78" si="128">+C77*BU77</f>
        <v>0</v>
      </c>
      <c r="BZ77" s="888" t="e">
        <f t="shared" ref="BZ77:BZ78" si="129">+C77*BV77</f>
        <v>#DIV/0!</v>
      </c>
      <c r="CA77" s="1016" t="e">
        <f>SUM(BW77:BZ77)</f>
        <v>#DIV/0!</v>
      </c>
      <c r="CB77" s="798"/>
      <c r="CC77" s="890" t="e">
        <f t="shared" ref="CC77:CF77" si="130">+Q77/$N$77</f>
        <v>#VALUE!</v>
      </c>
      <c r="CD77" s="891" t="e">
        <f t="shared" si="130"/>
        <v>#VALUE!</v>
      </c>
      <c r="CE77" s="891" t="e">
        <f t="shared" si="130"/>
        <v>#VALUE!</v>
      </c>
      <c r="CF77" s="961" t="e">
        <f t="shared" si="130"/>
        <v>#VALUE!</v>
      </c>
      <c r="CG77" s="962" t="e">
        <f>AVERAGE(CC77:CF77)</f>
        <v>#VALUE!</v>
      </c>
    </row>
    <row r="78" spans="1:85" ht="84" customHeight="1" thickBot="1">
      <c r="A78" s="4206">
        <v>12</v>
      </c>
      <c r="B78" s="4207" t="s">
        <v>760</v>
      </c>
      <c r="C78" s="4208"/>
      <c r="D78" s="4222"/>
      <c r="E78" s="4208"/>
      <c r="F78" s="1721" t="s">
        <v>295</v>
      </c>
      <c r="G78" s="1746">
        <v>29</v>
      </c>
      <c r="H78" s="998" t="s">
        <v>577</v>
      </c>
      <c r="I78" s="860" t="s">
        <v>625</v>
      </c>
      <c r="J78" s="861" t="s">
        <v>280</v>
      </c>
      <c r="K78" s="861"/>
      <c r="L78" s="861"/>
      <c r="M78" s="1035"/>
      <c r="N78" s="1036"/>
      <c r="O78" s="954"/>
      <c r="P78" s="951"/>
      <c r="Q78" s="863"/>
      <c r="R78" s="864"/>
      <c r="S78" s="864"/>
      <c r="T78" s="865"/>
      <c r="U78" s="871"/>
      <c r="V78" s="867">
        <v>1</v>
      </c>
      <c r="W78" s="3055" t="s">
        <v>761</v>
      </c>
      <c r="X78" s="3056">
        <v>45658</v>
      </c>
      <c r="Y78" s="3056">
        <v>46003</v>
      </c>
      <c r="Z78" s="3057" t="s">
        <v>762</v>
      </c>
      <c r="AA78" s="1326" t="s">
        <v>96</v>
      </c>
      <c r="AB78" s="1326" t="s">
        <v>280</v>
      </c>
      <c r="AC78" s="869"/>
      <c r="AD78" s="870"/>
      <c r="AE78" s="871"/>
      <c r="AF78" s="3058" t="s">
        <v>763</v>
      </c>
      <c r="AG78" s="3059" t="s">
        <v>764</v>
      </c>
      <c r="AH78" s="3060" t="s">
        <v>765</v>
      </c>
      <c r="AI78" s="3060" t="s">
        <v>73</v>
      </c>
      <c r="AJ78" s="3061">
        <v>1</v>
      </c>
      <c r="AK78" s="1243">
        <v>1</v>
      </c>
      <c r="AL78" s="3062">
        <v>0</v>
      </c>
      <c r="AM78" s="3062"/>
      <c r="AN78" s="3063"/>
      <c r="AO78" s="1010"/>
      <c r="AP78" s="879"/>
      <c r="AQ78" s="880"/>
      <c r="AR78" s="881"/>
      <c r="AS78" s="882">
        <f t="shared" si="86"/>
        <v>1</v>
      </c>
      <c r="AT78" s="977">
        <f t="shared" si="87"/>
        <v>0</v>
      </c>
      <c r="AU78" s="977">
        <f t="shared" si="88"/>
        <v>0</v>
      </c>
      <c r="AV78" s="977">
        <f t="shared" si="89"/>
        <v>0</v>
      </c>
      <c r="AW78" s="1014">
        <f t="shared" si="114"/>
        <v>1</v>
      </c>
      <c r="AX78" s="1014">
        <f t="shared" si="115"/>
        <v>0</v>
      </c>
      <c r="AY78" s="1014">
        <f t="shared" si="116"/>
        <v>0</v>
      </c>
      <c r="AZ78" s="1014" t="e">
        <f t="shared" si="93"/>
        <v>#DIV/0!</v>
      </c>
      <c r="BA78" s="978">
        <f t="shared" si="94"/>
        <v>1</v>
      </c>
      <c r="BB78" s="978">
        <f t="shared" si="95"/>
        <v>0</v>
      </c>
      <c r="BC78" s="978">
        <f t="shared" si="96"/>
        <v>0</v>
      </c>
      <c r="BD78" s="978">
        <f t="shared" si="97"/>
        <v>0</v>
      </c>
      <c r="BE78" s="979">
        <v>0.2</v>
      </c>
      <c r="BF78" s="979">
        <v>0.8</v>
      </c>
      <c r="BG78" s="978">
        <f t="shared" si="98"/>
        <v>0.2</v>
      </c>
      <c r="BH78" s="978">
        <f t="shared" si="99"/>
        <v>0</v>
      </c>
      <c r="BI78" s="978">
        <f t="shared" si="100"/>
        <v>0</v>
      </c>
      <c r="BJ78" s="978" t="e">
        <f t="shared" si="101"/>
        <v>#DIV/0!</v>
      </c>
      <c r="BK78" s="978">
        <f t="shared" si="101"/>
        <v>0.8</v>
      </c>
      <c r="BL78" s="978">
        <f t="shared" si="102"/>
        <v>0</v>
      </c>
      <c r="BM78" s="978">
        <f t="shared" si="103"/>
        <v>0</v>
      </c>
      <c r="BN78" s="978">
        <f t="shared" si="104"/>
        <v>0</v>
      </c>
      <c r="BO78" s="978">
        <f t="shared" si="105"/>
        <v>1</v>
      </c>
      <c r="BP78" s="885">
        <f t="shared" si="105"/>
        <v>0</v>
      </c>
      <c r="BQ78" s="885">
        <f t="shared" si="105"/>
        <v>0</v>
      </c>
      <c r="BR78" s="885" t="e">
        <f t="shared" si="105"/>
        <v>#DIV/0!</v>
      </c>
      <c r="BS78" s="1015">
        <f t="shared" ref="BS78:BV78" si="131">AVERAGEIF(BO78:BO79,"&lt;&gt;#¡DIV/0!")</f>
        <v>0.73333333333333339</v>
      </c>
      <c r="BT78" s="1015">
        <f t="shared" si="131"/>
        <v>0</v>
      </c>
      <c r="BU78" s="1015">
        <f t="shared" si="131"/>
        <v>0</v>
      </c>
      <c r="BV78" s="1015" t="e">
        <f t="shared" si="131"/>
        <v>#DIV/0!</v>
      </c>
      <c r="BW78" s="888">
        <f t="shared" si="126"/>
        <v>0</v>
      </c>
      <c r="BX78" s="888">
        <f t="shared" si="127"/>
        <v>0</v>
      </c>
      <c r="BY78" s="888">
        <f t="shared" si="128"/>
        <v>0</v>
      </c>
      <c r="BZ78" s="888" t="e">
        <f t="shared" si="129"/>
        <v>#DIV/0!</v>
      </c>
      <c r="CA78" s="1016" t="e">
        <f>SUM(BW78:BZ79)</f>
        <v>#DIV/0!</v>
      </c>
      <c r="CB78" s="798"/>
      <c r="CC78" s="890" t="e">
        <f t="shared" ref="CC78:CF78" si="132">+Q78/$N$78</f>
        <v>#DIV/0!</v>
      </c>
      <c r="CD78" s="891" t="e">
        <f t="shared" si="132"/>
        <v>#DIV/0!</v>
      </c>
      <c r="CE78" s="891" t="e">
        <f t="shared" si="132"/>
        <v>#DIV/0!</v>
      </c>
      <c r="CF78" s="961" t="e">
        <f t="shared" si="132"/>
        <v>#DIV/0!</v>
      </c>
      <c r="CG78" s="962" t="e">
        <f>AVERAGE(CC78:CF79)</f>
        <v>#DIV/0!</v>
      </c>
    </row>
    <row r="79" spans="1:85" ht="126" customHeight="1" thickBot="1">
      <c r="A79" s="4194"/>
      <c r="B79" s="4209"/>
      <c r="C79" s="4210"/>
      <c r="D79" s="4209"/>
      <c r="E79" s="4210"/>
      <c r="F79" s="1728" t="s">
        <v>295</v>
      </c>
      <c r="G79" s="1746">
        <v>29</v>
      </c>
      <c r="H79" s="998" t="s">
        <v>577</v>
      </c>
      <c r="I79" s="899" t="s">
        <v>625</v>
      </c>
      <c r="J79" s="900" t="s">
        <v>280</v>
      </c>
      <c r="K79" s="900"/>
      <c r="L79" s="900"/>
      <c r="M79" s="925"/>
      <c r="N79" s="1025"/>
      <c r="O79" s="927"/>
      <c r="P79" s="901"/>
      <c r="Q79" s="903"/>
      <c r="R79" s="904"/>
      <c r="S79" s="904"/>
      <c r="T79" s="905"/>
      <c r="U79" s="818"/>
      <c r="V79" s="906">
        <v>2</v>
      </c>
      <c r="W79" s="3064" t="s">
        <v>766</v>
      </c>
      <c r="X79" s="3056">
        <v>45658</v>
      </c>
      <c r="Y79" s="3056">
        <v>46003</v>
      </c>
      <c r="Z79" s="3065" t="s">
        <v>762</v>
      </c>
      <c r="AA79" s="1326" t="s">
        <v>96</v>
      </c>
      <c r="AB79" s="1326" t="s">
        <v>280</v>
      </c>
      <c r="AC79" s="908"/>
      <c r="AD79" s="909"/>
      <c r="AE79" s="871"/>
      <c r="AF79" s="3058" t="s">
        <v>763</v>
      </c>
      <c r="AG79" s="3059" t="s">
        <v>764</v>
      </c>
      <c r="AH79" s="3060" t="s">
        <v>765</v>
      </c>
      <c r="AI79" s="3060" t="s">
        <v>73</v>
      </c>
      <c r="AJ79" s="3061">
        <v>3</v>
      </c>
      <c r="AK79" s="1252">
        <v>1</v>
      </c>
      <c r="AL79" s="3066">
        <v>0</v>
      </c>
      <c r="AM79" s="3066"/>
      <c r="AN79" s="3067"/>
      <c r="AO79" s="798"/>
      <c r="AP79" s="1050"/>
      <c r="AQ79" s="901"/>
      <c r="AR79" s="881"/>
      <c r="AS79" s="917">
        <f t="shared" si="86"/>
        <v>1</v>
      </c>
      <c r="AT79" s="918">
        <f t="shared" si="87"/>
        <v>0</v>
      </c>
      <c r="AU79" s="918">
        <f t="shared" si="88"/>
        <v>0</v>
      </c>
      <c r="AV79" s="918">
        <f t="shared" si="89"/>
        <v>0</v>
      </c>
      <c r="AW79" s="919">
        <f t="shared" si="114"/>
        <v>1</v>
      </c>
      <c r="AX79" s="919">
        <f t="shared" si="115"/>
        <v>0</v>
      </c>
      <c r="AY79" s="919">
        <f t="shared" si="116"/>
        <v>0</v>
      </c>
      <c r="AZ79" s="919" t="e">
        <f t="shared" si="93"/>
        <v>#DIV/0!</v>
      </c>
      <c r="BA79" s="920">
        <f t="shared" si="94"/>
        <v>0.33333333333333331</v>
      </c>
      <c r="BB79" s="920">
        <f t="shared" si="95"/>
        <v>0</v>
      </c>
      <c r="BC79" s="920">
        <f t="shared" si="96"/>
        <v>0</v>
      </c>
      <c r="BD79" s="920">
        <f t="shared" si="97"/>
        <v>0</v>
      </c>
      <c r="BE79" s="921">
        <v>0.2</v>
      </c>
      <c r="BF79" s="921">
        <v>0.8</v>
      </c>
      <c r="BG79" s="920">
        <f t="shared" si="98"/>
        <v>0.2</v>
      </c>
      <c r="BH79" s="920">
        <f t="shared" si="99"/>
        <v>0</v>
      </c>
      <c r="BI79" s="920">
        <f t="shared" si="100"/>
        <v>0</v>
      </c>
      <c r="BJ79" s="920" t="e">
        <f t="shared" si="101"/>
        <v>#DIV/0!</v>
      </c>
      <c r="BK79" s="920">
        <f t="shared" si="101"/>
        <v>0.26666666666666666</v>
      </c>
      <c r="BL79" s="920">
        <f t="shared" si="102"/>
        <v>0</v>
      </c>
      <c r="BM79" s="920">
        <f t="shared" si="103"/>
        <v>0</v>
      </c>
      <c r="BN79" s="920">
        <f t="shared" si="104"/>
        <v>0</v>
      </c>
      <c r="BO79" s="920">
        <f t="shared" si="105"/>
        <v>0.46666666666666667</v>
      </c>
      <c r="BP79" s="920">
        <f t="shared" si="105"/>
        <v>0</v>
      </c>
      <c r="BQ79" s="920">
        <f t="shared" si="105"/>
        <v>0</v>
      </c>
      <c r="BR79" s="920" t="e">
        <f t="shared" si="105"/>
        <v>#DIV/0!</v>
      </c>
      <c r="BS79" s="842"/>
      <c r="BT79" s="842"/>
      <c r="BU79" s="842"/>
      <c r="BV79" s="842"/>
      <c r="BW79" s="842"/>
      <c r="BX79" s="842"/>
      <c r="BY79" s="842"/>
      <c r="BZ79" s="842"/>
      <c r="CA79" s="830"/>
      <c r="CB79" s="798"/>
      <c r="CC79" s="922"/>
      <c r="CD79" s="923"/>
      <c r="CE79" s="923"/>
      <c r="CF79" s="974"/>
      <c r="CG79" s="975"/>
    </row>
    <row r="80" spans="1:85" ht="14.25" customHeight="1" thickBot="1">
      <c r="A80" s="853">
        <v>13</v>
      </c>
      <c r="B80" s="4216"/>
      <c r="C80" s="4208"/>
      <c r="D80" s="856"/>
      <c r="E80" s="1032"/>
      <c r="F80" s="858"/>
      <c r="G80" s="950"/>
      <c r="H80" s="1085"/>
      <c r="I80" s="860"/>
      <c r="J80" s="861"/>
      <c r="K80" s="861"/>
      <c r="L80" s="861"/>
      <c r="M80" s="1541"/>
      <c r="N80" s="1036"/>
      <c r="O80" s="954"/>
      <c r="P80" s="951"/>
      <c r="Q80" s="863"/>
      <c r="R80" s="864"/>
      <c r="S80" s="864"/>
      <c r="T80" s="865"/>
      <c r="U80" s="871"/>
      <c r="V80" s="867"/>
      <c r="W80" s="858"/>
      <c r="X80" s="1265"/>
      <c r="Y80" s="1265"/>
      <c r="Z80" s="1101"/>
      <c r="AA80" s="868"/>
      <c r="AB80" s="869"/>
      <c r="AC80" s="869"/>
      <c r="AD80" s="870"/>
      <c r="AE80" s="871"/>
      <c r="AF80" s="1086"/>
      <c r="AG80" s="873"/>
      <c r="AH80" s="873"/>
      <c r="AI80" s="874"/>
      <c r="AJ80" s="875"/>
      <c r="AK80" s="1041"/>
      <c r="AL80" s="877"/>
      <c r="AM80" s="877"/>
      <c r="AN80" s="878"/>
      <c r="AO80" s="1010"/>
      <c r="AP80" s="879"/>
      <c r="AQ80" s="880"/>
      <c r="AR80" s="881"/>
      <c r="AS80" s="882" t="e">
        <f t="shared" si="86"/>
        <v>#DIV/0!</v>
      </c>
      <c r="AT80" s="977" t="e">
        <f t="shared" si="87"/>
        <v>#DIV/0!</v>
      </c>
      <c r="AU80" s="977" t="e">
        <f t="shared" si="88"/>
        <v>#DIV/0!</v>
      </c>
      <c r="AV80" s="977" t="e">
        <f t="shared" si="89"/>
        <v>#DIV/0!</v>
      </c>
      <c r="AW80" s="1014" t="e">
        <f t="shared" si="114"/>
        <v>#DIV/0!</v>
      </c>
      <c r="AX80" s="1014" t="e">
        <f t="shared" si="115"/>
        <v>#DIV/0!</v>
      </c>
      <c r="AY80" s="1014" t="e">
        <f t="shared" si="116"/>
        <v>#DIV/0!</v>
      </c>
      <c r="AZ80" s="1014" t="e">
        <f t="shared" si="93"/>
        <v>#DIV/0!</v>
      </c>
      <c r="BA80" s="978" t="e">
        <f t="shared" si="94"/>
        <v>#DIV/0!</v>
      </c>
      <c r="BB80" s="978" t="e">
        <f t="shared" si="95"/>
        <v>#DIV/0!</v>
      </c>
      <c r="BC80" s="978" t="e">
        <f t="shared" si="96"/>
        <v>#DIV/0!</v>
      </c>
      <c r="BD80" s="978" t="e">
        <f t="shared" si="97"/>
        <v>#DIV/0!</v>
      </c>
      <c r="BE80" s="979">
        <v>0.2</v>
      </c>
      <c r="BF80" s="979">
        <v>0.8</v>
      </c>
      <c r="BG80" s="978" t="e">
        <f t="shared" si="98"/>
        <v>#DIV/0!</v>
      </c>
      <c r="BH80" s="978" t="e">
        <f t="shared" si="99"/>
        <v>#DIV/0!</v>
      </c>
      <c r="BI80" s="978" t="e">
        <f t="shared" si="100"/>
        <v>#DIV/0!</v>
      </c>
      <c r="BJ80" s="978" t="e">
        <f t="shared" ref="BJ80:BK95" si="133">+AZ80*BE80</f>
        <v>#DIV/0!</v>
      </c>
      <c r="BK80" s="978" t="e">
        <f t="shared" si="133"/>
        <v>#DIV/0!</v>
      </c>
      <c r="BL80" s="978" t="e">
        <f t="shared" si="102"/>
        <v>#DIV/0!</v>
      </c>
      <c r="BM80" s="978" t="e">
        <f t="shared" si="103"/>
        <v>#DIV/0!</v>
      </c>
      <c r="BN80" s="978" t="e">
        <f t="shared" si="104"/>
        <v>#DIV/0!</v>
      </c>
      <c r="BO80" s="978" t="e">
        <f t="shared" ref="BO80:BR95" si="134">+BG80+BK80</f>
        <v>#DIV/0!</v>
      </c>
      <c r="BP80" s="885" t="e">
        <f t="shared" si="134"/>
        <v>#DIV/0!</v>
      </c>
      <c r="BQ80" s="885" t="e">
        <f t="shared" si="134"/>
        <v>#DIV/0!</v>
      </c>
      <c r="BR80" s="885" t="e">
        <f t="shared" si="134"/>
        <v>#DIV/0!</v>
      </c>
      <c r="BS80" s="1015" t="e">
        <f t="shared" ref="BS80:BV80" si="135">AVERAGEIF(BO80:BO89,"&lt;&gt;#¡DIV/0!")</f>
        <v>#DIV/0!</v>
      </c>
      <c r="BT80" s="1015" t="e">
        <f t="shared" si="135"/>
        <v>#DIV/0!</v>
      </c>
      <c r="BU80" s="1015" t="e">
        <f t="shared" si="135"/>
        <v>#DIV/0!</v>
      </c>
      <c r="BV80" s="1015" t="e">
        <f t="shared" si="135"/>
        <v>#DIV/0!</v>
      </c>
      <c r="BW80" s="888" t="e">
        <f>+C80*BS80</f>
        <v>#DIV/0!</v>
      </c>
      <c r="BX80" s="888" t="e">
        <f>+C80*BT80</f>
        <v>#DIV/0!</v>
      </c>
      <c r="BY80" s="888" t="e">
        <f>+C80*BU80</f>
        <v>#DIV/0!</v>
      </c>
      <c r="BZ80" s="888" t="e">
        <f>+C80*BV80</f>
        <v>#DIV/0!</v>
      </c>
      <c r="CA80" s="1016" t="e">
        <f>SUM(BW80:BZ89)</f>
        <v>#DIV/0!</v>
      </c>
      <c r="CB80" s="798"/>
      <c r="CC80" s="890" t="e">
        <f t="shared" ref="CC80:CF80" si="136">+Q80/$N$80</f>
        <v>#DIV/0!</v>
      </c>
      <c r="CD80" s="891" t="e">
        <f t="shared" si="136"/>
        <v>#DIV/0!</v>
      </c>
      <c r="CE80" s="891" t="e">
        <f t="shared" si="136"/>
        <v>#DIV/0!</v>
      </c>
      <c r="CF80" s="961" t="e">
        <f t="shared" si="136"/>
        <v>#DIV/0!</v>
      </c>
      <c r="CG80" s="962" t="e">
        <f>AVERAGE(CC80:CF89)</f>
        <v>#DIV/0!</v>
      </c>
    </row>
    <row r="81" spans="1:85" ht="14.25" customHeight="1" thickBot="1">
      <c r="A81" s="1042"/>
      <c r="B81" s="4209"/>
      <c r="C81" s="4210"/>
      <c r="D81" s="1045"/>
      <c r="E81" s="1046"/>
      <c r="F81" s="898"/>
      <c r="G81" s="964"/>
      <c r="H81" s="925"/>
      <c r="I81" s="899"/>
      <c r="J81" s="900"/>
      <c r="K81" s="900"/>
      <c r="L81" s="900"/>
      <c r="M81" s="925"/>
      <c r="N81" s="1025"/>
      <c r="O81" s="927"/>
      <c r="P81" s="901"/>
      <c r="Q81" s="903"/>
      <c r="R81" s="904"/>
      <c r="S81" s="904"/>
      <c r="T81" s="905"/>
      <c r="U81" s="818"/>
      <c r="V81" s="906">
        <v>2</v>
      </c>
      <c r="W81" s="1116"/>
      <c r="X81" s="1265"/>
      <c r="Y81" s="1265"/>
      <c r="Z81" s="859"/>
      <c r="AA81" s="907"/>
      <c r="AB81" s="908"/>
      <c r="AC81" s="908"/>
      <c r="AD81" s="909"/>
      <c r="AE81" s="871"/>
      <c r="AF81" s="1028"/>
      <c r="AG81" s="873"/>
      <c r="AH81" s="873"/>
      <c r="AI81" s="929"/>
      <c r="AJ81" s="875"/>
      <c r="AK81" s="1029"/>
      <c r="AL81" s="914"/>
      <c r="AM81" s="914"/>
      <c r="AN81" s="915"/>
      <c r="AO81" s="798"/>
      <c r="AP81" s="1050"/>
      <c r="AQ81" s="880"/>
      <c r="AR81" s="881"/>
      <c r="AS81" s="917" t="e">
        <f t="shared" si="86"/>
        <v>#DIV/0!</v>
      </c>
      <c r="AT81" s="918" t="e">
        <f t="shared" si="87"/>
        <v>#DIV/0!</v>
      </c>
      <c r="AU81" s="918" t="e">
        <f t="shared" si="88"/>
        <v>#DIV/0!</v>
      </c>
      <c r="AV81" s="918" t="e">
        <f t="shared" si="89"/>
        <v>#DIV/0!</v>
      </c>
      <c r="AW81" s="919" t="e">
        <f t="shared" si="114"/>
        <v>#DIV/0!</v>
      </c>
      <c r="AX81" s="919" t="e">
        <f t="shared" si="115"/>
        <v>#DIV/0!</v>
      </c>
      <c r="AY81" s="919" t="e">
        <f t="shared" si="116"/>
        <v>#DIV/0!</v>
      </c>
      <c r="AZ81" s="919" t="e">
        <f t="shared" si="93"/>
        <v>#DIV/0!</v>
      </c>
      <c r="BA81" s="920" t="e">
        <f t="shared" si="94"/>
        <v>#DIV/0!</v>
      </c>
      <c r="BB81" s="920" t="e">
        <f t="shared" si="95"/>
        <v>#DIV/0!</v>
      </c>
      <c r="BC81" s="920" t="e">
        <f t="shared" si="96"/>
        <v>#DIV/0!</v>
      </c>
      <c r="BD81" s="920" t="e">
        <f t="shared" si="97"/>
        <v>#DIV/0!</v>
      </c>
      <c r="BE81" s="921">
        <v>0.2</v>
      </c>
      <c r="BF81" s="921">
        <v>0.8</v>
      </c>
      <c r="BG81" s="920" t="e">
        <f t="shared" si="98"/>
        <v>#DIV/0!</v>
      </c>
      <c r="BH81" s="920" t="e">
        <f t="shared" si="99"/>
        <v>#DIV/0!</v>
      </c>
      <c r="BI81" s="920" t="e">
        <f t="shared" si="100"/>
        <v>#DIV/0!</v>
      </c>
      <c r="BJ81" s="920" t="e">
        <f t="shared" si="133"/>
        <v>#DIV/0!</v>
      </c>
      <c r="BK81" s="920" t="e">
        <f t="shared" si="133"/>
        <v>#DIV/0!</v>
      </c>
      <c r="BL81" s="920" t="e">
        <f t="shared" si="102"/>
        <v>#DIV/0!</v>
      </c>
      <c r="BM81" s="920" t="e">
        <f t="shared" si="103"/>
        <v>#DIV/0!</v>
      </c>
      <c r="BN81" s="920" t="e">
        <f t="shared" si="104"/>
        <v>#DIV/0!</v>
      </c>
      <c r="BO81" s="920" t="e">
        <f t="shared" si="134"/>
        <v>#DIV/0!</v>
      </c>
      <c r="BP81" s="920" t="e">
        <f t="shared" si="134"/>
        <v>#DIV/0!</v>
      </c>
      <c r="BQ81" s="920" t="e">
        <f t="shared" si="134"/>
        <v>#DIV/0!</v>
      </c>
      <c r="BR81" s="920" t="e">
        <f t="shared" si="134"/>
        <v>#DIV/0!</v>
      </c>
      <c r="BS81" s="842"/>
      <c r="BT81" s="842"/>
      <c r="BU81" s="842"/>
      <c r="BV81" s="842"/>
      <c r="BW81" s="842"/>
      <c r="BX81" s="842"/>
      <c r="BY81" s="842"/>
      <c r="BZ81" s="842"/>
      <c r="CA81" s="830"/>
      <c r="CB81" s="798"/>
      <c r="CC81" s="922"/>
      <c r="CD81" s="923"/>
      <c r="CE81" s="923"/>
      <c r="CF81" s="974"/>
      <c r="CG81" s="975"/>
    </row>
    <row r="82" spans="1:85" ht="14.25" customHeight="1" thickBot="1">
      <c r="A82" s="1042"/>
      <c r="B82" s="4209"/>
      <c r="C82" s="4210"/>
      <c r="D82" s="1045"/>
      <c r="E82" s="1046"/>
      <c r="F82" s="898"/>
      <c r="G82" s="964"/>
      <c r="H82" s="925"/>
      <c r="I82" s="899"/>
      <c r="J82" s="900"/>
      <c r="K82" s="900"/>
      <c r="L82" s="900"/>
      <c r="M82" s="925"/>
      <c r="N82" s="1025"/>
      <c r="O82" s="927"/>
      <c r="P82" s="901"/>
      <c r="Q82" s="903"/>
      <c r="R82" s="904"/>
      <c r="S82" s="904"/>
      <c r="T82" s="905"/>
      <c r="U82" s="818"/>
      <c r="V82" s="906">
        <v>3</v>
      </c>
      <c r="W82" s="1116"/>
      <c r="X82" s="1265"/>
      <c r="Y82" s="1265"/>
      <c r="Z82" s="859"/>
      <c r="AA82" s="907"/>
      <c r="AB82" s="908"/>
      <c r="AC82" s="908"/>
      <c r="AD82" s="909"/>
      <c r="AE82" s="871"/>
      <c r="AF82" s="1028"/>
      <c r="AG82" s="873"/>
      <c r="AH82" s="873"/>
      <c r="AI82" s="929"/>
      <c r="AJ82" s="875"/>
      <c r="AK82" s="1029"/>
      <c r="AL82" s="914"/>
      <c r="AM82" s="914"/>
      <c r="AN82" s="915"/>
      <c r="AO82" s="798"/>
      <c r="AP82" s="1050"/>
      <c r="AQ82" s="880"/>
      <c r="AR82" s="881"/>
      <c r="AS82" s="917" t="e">
        <f t="shared" si="86"/>
        <v>#DIV/0!</v>
      </c>
      <c r="AT82" s="918" t="e">
        <f t="shared" si="87"/>
        <v>#DIV/0!</v>
      </c>
      <c r="AU82" s="918" t="e">
        <f t="shared" si="88"/>
        <v>#DIV/0!</v>
      </c>
      <c r="AV82" s="918" t="e">
        <f t="shared" si="89"/>
        <v>#DIV/0!</v>
      </c>
      <c r="AW82" s="919" t="e">
        <f t="shared" si="114"/>
        <v>#DIV/0!</v>
      </c>
      <c r="AX82" s="919" t="e">
        <f t="shared" si="115"/>
        <v>#DIV/0!</v>
      </c>
      <c r="AY82" s="919" t="e">
        <f t="shared" si="116"/>
        <v>#DIV/0!</v>
      </c>
      <c r="AZ82" s="919" t="e">
        <f t="shared" si="93"/>
        <v>#DIV/0!</v>
      </c>
      <c r="BA82" s="920" t="e">
        <f t="shared" si="94"/>
        <v>#DIV/0!</v>
      </c>
      <c r="BB82" s="920" t="e">
        <f t="shared" si="95"/>
        <v>#DIV/0!</v>
      </c>
      <c r="BC82" s="920" t="e">
        <f t="shared" si="96"/>
        <v>#DIV/0!</v>
      </c>
      <c r="BD82" s="920" t="e">
        <f t="shared" si="97"/>
        <v>#DIV/0!</v>
      </c>
      <c r="BE82" s="921">
        <v>0.2</v>
      </c>
      <c r="BF82" s="921">
        <v>0.8</v>
      </c>
      <c r="BG82" s="920" t="e">
        <f t="shared" si="98"/>
        <v>#DIV/0!</v>
      </c>
      <c r="BH82" s="920" t="e">
        <f t="shared" si="99"/>
        <v>#DIV/0!</v>
      </c>
      <c r="BI82" s="920" t="e">
        <f t="shared" si="100"/>
        <v>#DIV/0!</v>
      </c>
      <c r="BJ82" s="920" t="e">
        <f t="shared" si="133"/>
        <v>#DIV/0!</v>
      </c>
      <c r="BK82" s="920" t="e">
        <f t="shared" si="133"/>
        <v>#DIV/0!</v>
      </c>
      <c r="BL82" s="920" t="e">
        <f t="shared" si="102"/>
        <v>#DIV/0!</v>
      </c>
      <c r="BM82" s="920" t="e">
        <f t="shared" si="103"/>
        <v>#DIV/0!</v>
      </c>
      <c r="BN82" s="920" t="e">
        <f t="shared" si="104"/>
        <v>#DIV/0!</v>
      </c>
      <c r="BO82" s="920" t="e">
        <f t="shared" si="134"/>
        <v>#DIV/0!</v>
      </c>
      <c r="BP82" s="920" t="e">
        <f t="shared" si="134"/>
        <v>#DIV/0!</v>
      </c>
      <c r="BQ82" s="920" t="e">
        <f t="shared" si="134"/>
        <v>#DIV/0!</v>
      </c>
      <c r="BR82" s="920" t="e">
        <f t="shared" si="134"/>
        <v>#DIV/0!</v>
      </c>
      <c r="BS82" s="842"/>
      <c r="BT82" s="842"/>
      <c r="BU82" s="842"/>
      <c r="BV82" s="842"/>
      <c r="BW82" s="842"/>
      <c r="BX82" s="842"/>
      <c r="BY82" s="842"/>
      <c r="BZ82" s="842"/>
      <c r="CA82" s="830"/>
      <c r="CB82" s="798"/>
      <c r="CC82" s="922"/>
      <c r="CD82" s="923"/>
      <c r="CE82" s="923"/>
      <c r="CF82" s="974"/>
      <c r="CG82" s="975"/>
    </row>
    <row r="83" spans="1:85" ht="14.25" customHeight="1" thickBot="1">
      <c r="A83" s="1042"/>
      <c r="B83" s="4209"/>
      <c r="C83" s="4210"/>
      <c r="D83" s="1045"/>
      <c r="E83" s="1046"/>
      <c r="F83" s="898"/>
      <c r="G83" s="964"/>
      <c r="H83" s="925"/>
      <c r="I83" s="899"/>
      <c r="J83" s="900"/>
      <c r="K83" s="900"/>
      <c r="L83" s="900"/>
      <c r="M83" s="925"/>
      <c r="N83" s="1025"/>
      <c r="O83" s="927"/>
      <c r="P83" s="901"/>
      <c r="Q83" s="903"/>
      <c r="R83" s="904"/>
      <c r="S83" s="904"/>
      <c r="T83" s="905"/>
      <c r="U83" s="818"/>
      <c r="V83" s="906">
        <v>4</v>
      </c>
      <c r="W83" s="898"/>
      <c r="X83" s="1265"/>
      <c r="Y83" s="1265"/>
      <c r="Z83" s="859"/>
      <c r="AA83" s="907"/>
      <c r="AB83" s="908"/>
      <c r="AC83" s="908"/>
      <c r="AD83" s="909"/>
      <c r="AE83" s="871"/>
      <c r="AF83" s="1028"/>
      <c r="AG83" s="873"/>
      <c r="AH83" s="873"/>
      <c r="AI83" s="929"/>
      <c r="AJ83" s="875"/>
      <c r="AK83" s="1029"/>
      <c r="AL83" s="914"/>
      <c r="AM83" s="914"/>
      <c r="AN83" s="915"/>
      <c r="AO83" s="798"/>
      <c r="AP83" s="1050"/>
      <c r="AQ83" s="880"/>
      <c r="AR83" s="881"/>
      <c r="AS83" s="917" t="e">
        <f t="shared" si="86"/>
        <v>#DIV/0!</v>
      </c>
      <c r="AT83" s="918" t="e">
        <f t="shared" si="87"/>
        <v>#DIV/0!</v>
      </c>
      <c r="AU83" s="918" t="e">
        <f t="shared" si="88"/>
        <v>#DIV/0!</v>
      </c>
      <c r="AV83" s="918" t="e">
        <f t="shared" si="89"/>
        <v>#DIV/0!</v>
      </c>
      <c r="AW83" s="919" t="e">
        <f t="shared" si="114"/>
        <v>#DIV/0!</v>
      </c>
      <c r="AX83" s="919" t="e">
        <f t="shared" si="115"/>
        <v>#DIV/0!</v>
      </c>
      <c r="AY83" s="919" t="e">
        <f t="shared" si="116"/>
        <v>#DIV/0!</v>
      </c>
      <c r="AZ83" s="919" t="e">
        <f t="shared" si="93"/>
        <v>#DIV/0!</v>
      </c>
      <c r="BA83" s="920" t="e">
        <f t="shared" si="94"/>
        <v>#DIV/0!</v>
      </c>
      <c r="BB83" s="920" t="e">
        <f t="shared" si="95"/>
        <v>#DIV/0!</v>
      </c>
      <c r="BC83" s="920" t="e">
        <f t="shared" si="96"/>
        <v>#DIV/0!</v>
      </c>
      <c r="BD83" s="920" t="e">
        <f t="shared" si="97"/>
        <v>#DIV/0!</v>
      </c>
      <c r="BE83" s="921">
        <v>0.2</v>
      </c>
      <c r="BF83" s="921">
        <v>0.8</v>
      </c>
      <c r="BG83" s="920" t="e">
        <f t="shared" si="98"/>
        <v>#DIV/0!</v>
      </c>
      <c r="BH83" s="920" t="e">
        <f t="shared" si="99"/>
        <v>#DIV/0!</v>
      </c>
      <c r="BI83" s="920" t="e">
        <f t="shared" si="100"/>
        <v>#DIV/0!</v>
      </c>
      <c r="BJ83" s="920" t="e">
        <f t="shared" si="133"/>
        <v>#DIV/0!</v>
      </c>
      <c r="BK83" s="920" t="e">
        <f t="shared" si="133"/>
        <v>#DIV/0!</v>
      </c>
      <c r="BL83" s="920" t="e">
        <f t="shared" si="102"/>
        <v>#DIV/0!</v>
      </c>
      <c r="BM83" s="920" t="e">
        <f t="shared" si="103"/>
        <v>#DIV/0!</v>
      </c>
      <c r="BN83" s="920" t="e">
        <f t="shared" si="104"/>
        <v>#DIV/0!</v>
      </c>
      <c r="BO83" s="920" t="e">
        <f t="shared" si="134"/>
        <v>#DIV/0!</v>
      </c>
      <c r="BP83" s="920" t="e">
        <f t="shared" si="134"/>
        <v>#DIV/0!</v>
      </c>
      <c r="BQ83" s="920" t="e">
        <f t="shared" si="134"/>
        <v>#DIV/0!</v>
      </c>
      <c r="BR83" s="920" t="e">
        <f t="shared" si="134"/>
        <v>#DIV/0!</v>
      </c>
      <c r="BS83" s="842"/>
      <c r="BT83" s="842"/>
      <c r="BU83" s="842"/>
      <c r="BV83" s="842"/>
      <c r="BW83" s="842"/>
      <c r="BX83" s="842"/>
      <c r="BY83" s="842"/>
      <c r="BZ83" s="842"/>
      <c r="CA83" s="830"/>
      <c r="CB83" s="798"/>
      <c r="CC83" s="922"/>
      <c r="CD83" s="923"/>
      <c r="CE83" s="923"/>
      <c r="CF83" s="974"/>
      <c r="CG83" s="975"/>
    </row>
    <row r="84" spans="1:85" ht="14.25" customHeight="1" thickBot="1">
      <c r="A84" s="1042"/>
      <c r="B84" s="4209"/>
      <c r="C84" s="4210"/>
      <c r="D84" s="1045"/>
      <c r="E84" s="1046"/>
      <c r="F84" s="898"/>
      <c r="G84" s="964"/>
      <c r="H84" s="925"/>
      <c r="I84" s="899"/>
      <c r="J84" s="900"/>
      <c r="K84" s="900"/>
      <c r="L84" s="900"/>
      <c r="M84" s="925"/>
      <c r="N84" s="1025"/>
      <c r="O84" s="927"/>
      <c r="P84" s="901"/>
      <c r="Q84" s="903"/>
      <c r="R84" s="904"/>
      <c r="S84" s="904"/>
      <c r="T84" s="905"/>
      <c r="U84" s="818"/>
      <c r="V84" s="906">
        <v>5</v>
      </c>
      <c r="W84" s="898"/>
      <c r="X84" s="1265"/>
      <c r="Y84" s="1265"/>
      <c r="Z84" s="859"/>
      <c r="AA84" s="907"/>
      <c r="AB84" s="908"/>
      <c r="AC84" s="908"/>
      <c r="AD84" s="909"/>
      <c r="AE84" s="871"/>
      <c r="AF84" s="1028"/>
      <c r="AG84" s="873"/>
      <c r="AH84" s="873"/>
      <c r="AI84" s="929"/>
      <c r="AJ84" s="875"/>
      <c r="AK84" s="1029"/>
      <c r="AL84" s="914"/>
      <c r="AM84" s="914"/>
      <c r="AN84" s="915"/>
      <c r="AO84" s="798"/>
      <c r="AP84" s="1050"/>
      <c r="AQ84" s="880"/>
      <c r="AR84" s="881"/>
      <c r="AS84" s="917" t="e">
        <f t="shared" si="86"/>
        <v>#DIV/0!</v>
      </c>
      <c r="AT84" s="918" t="e">
        <f t="shared" si="87"/>
        <v>#DIV/0!</v>
      </c>
      <c r="AU84" s="918" t="e">
        <f t="shared" si="88"/>
        <v>#DIV/0!</v>
      </c>
      <c r="AV84" s="918" t="e">
        <f t="shared" si="89"/>
        <v>#DIV/0!</v>
      </c>
      <c r="AW84" s="919" t="e">
        <f t="shared" si="114"/>
        <v>#DIV/0!</v>
      </c>
      <c r="AX84" s="919" t="e">
        <f t="shared" si="115"/>
        <v>#DIV/0!</v>
      </c>
      <c r="AY84" s="919" t="e">
        <f t="shared" si="116"/>
        <v>#DIV/0!</v>
      </c>
      <c r="AZ84" s="919" t="e">
        <f t="shared" si="93"/>
        <v>#DIV/0!</v>
      </c>
      <c r="BA84" s="920" t="e">
        <f t="shared" si="94"/>
        <v>#DIV/0!</v>
      </c>
      <c r="BB84" s="920" t="e">
        <f t="shared" si="95"/>
        <v>#DIV/0!</v>
      </c>
      <c r="BC84" s="920" t="e">
        <f t="shared" si="96"/>
        <v>#DIV/0!</v>
      </c>
      <c r="BD84" s="920" t="e">
        <f t="shared" si="97"/>
        <v>#DIV/0!</v>
      </c>
      <c r="BE84" s="921">
        <v>0.2</v>
      </c>
      <c r="BF84" s="921">
        <v>0.8</v>
      </c>
      <c r="BG84" s="920" t="e">
        <f t="shared" si="98"/>
        <v>#DIV/0!</v>
      </c>
      <c r="BH84" s="920" t="e">
        <f t="shared" si="99"/>
        <v>#DIV/0!</v>
      </c>
      <c r="BI84" s="920" t="e">
        <f t="shared" si="100"/>
        <v>#DIV/0!</v>
      </c>
      <c r="BJ84" s="920" t="e">
        <f t="shared" si="133"/>
        <v>#DIV/0!</v>
      </c>
      <c r="BK84" s="920" t="e">
        <f t="shared" si="133"/>
        <v>#DIV/0!</v>
      </c>
      <c r="BL84" s="920" t="e">
        <f t="shared" si="102"/>
        <v>#DIV/0!</v>
      </c>
      <c r="BM84" s="920" t="e">
        <f t="shared" si="103"/>
        <v>#DIV/0!</v>
      </c>
      <c r="BN84" s="920" t="e">
        <f t="shared" si="104"/>
        <v>#DIV/0!</v>
      </c>
      <c r="BO84" s="920" t="e">
        <f t="shared" si="134"/>
        <v>#DIV/0!</v>
      </c>
      <c r="BP84" s="920" t="e">
        <f t="shared" si="134"/>
        <v>#DIV/0!</v>
      </c>
      <c r="BQ84" s="920" t="e">
        <f t="shared" si="134"/>
        <v>#DIV/0!</v>
      </c>
      <c r="BR84" s="920" t="e">
        <f t="shared" si="134"/>
        <v>#DIV/0!</v>
      </c>
      <c r="BS84" s="842"/>
      <c r="BT84" s="842"/>
      <c r="BU84" s="842"/>
      <c r="BV84" s="842"/>
      <c r="BW84" s="842"/>
      <c r="BX84" s="842"/>
      <c r="BY84" s="842"/>
      <c r="BZ84" s="842"/>
      <c r="CA84" s="830"/>
      <c r="CB84" s="798"/>
      <c r="CC84" s="922"/>
      <c r="CD84" s="923"/>
      <c r="CE84" s="923"/>
      <c r="CF84" s="974"/>
      <c r="CG84" s="975"/>
    </row>
    <row r="85" spans="1:85" ht="14.25" customHeight="1" thickBot="1">
      <c r="A85" s="1042"/>
      <c r="B85" s="4209"/>
      <c r="C85" s="4210"/>
      <c r="D85" s="1045"/>
      <c r="E85" s="1046"/>
      <c r="F85" s="898"/>
      <c r="G85" s="964"/>
      <c r="H85" s="925"/>
      <c r="I85" s="899"/>
      <c r="J85" s="900"/>
      <c r="K85" s="900"/>
      <c r="L85" s="900"/>
      <c r="M85" s="925"/>
      <c r="N85" s="1025"/>
      <c r="O85" s="927"/>
      <c r="P85" s="901"/>
      <c r="Q85" s="903"/>
      <c r="R85" s="904"/>
      <c r="S85" s="904"/>
      <c r="T85" s="905"/>
      <c r="U85" s="818"/>
      <c r="V85" s="906">
        <v>6</v>
      </c>
      <c r="W85" s="898"/>
      <c r="X85" s="1265"/>
      <c r="Y85" s="1265"/>
      <c r="Z85" s="1101"/>
      <c r="AA85" s="907"/>
      <c r="AB85" s="908"/>
      <c r="AC85" s="908"/>
      <c r="AD85" s="909"/>
      <c r="AE85" s="871"/>
      <c r="AF85" s="1028"/>
      <c r="AG85" s="873"/>
      <c r="AH85" s="873"/>
      <c r="AI85" s="929"/>
      <c r="AJ85" s="875"/>
      <c r="AK85" s="1029"/>
      <c r="AL85" s="914"/>
      <c r="AM85" s="914"/>
      <c r="AN85" s="915"/>
      <c r="AO85" s="798"/>
      <c r="AP85" s="1050"/>
      <c r="AQ85" s="880"/>
      <c r="AR85" s="881"/>
      <c r="AS85" s="917" t="e">
        <f t="shared" si="86"/>
        <v>#DIV/0!</v>
      </c>
      <c r="AT85" s="918" t="e">
        <f t="shared" si="87"/>
        <v>#DIV/0!</v>
      </c>
      <c r="AU85" s="918" t="e">
        <f t="shared" si="88"/>
        <v>#DIV/0!</v>
      </c>
      <c r="AV85" s="918" t="e">
        <f t="shared" si="89"/>
        <v>#DIV/0!</v>
      </c>
      <c r="AW85" s="919" t="e">
        <f t="shared" si="114"/>
        <v>#DIV/0!</v>
      </c>
      <c r="AX85" s="919" t="e">
        <f t="shared" si="115"/>
        <v>#DIV/0!</v>
      </c>
      <c r="AY85" s="919" t="e">
        <f t="shared" si="116"/>
        <v>#DIV/0!</v>
      </c>
      <c r="AZ85" s="919" t="e">
        <f t="shared" si="93"/>
        <v>#DIV/0!</v>
      </c>
      <c r="BA85" s="920" t="e">
        <f t="shared" si="94"/>
        <v>#DIV/0!</v>
      </c>
      <c r="BB85" s="920" t="e">
        <f t="shared" si="95"/>
        <v>#DIV/0!</v>
      </c>
      <c r="BC85" s="920" t="e">
        <f t="shared" si="96"/>
        <v>#DIV/0!</v>
      </c>
      <c r="BD85" s="920" t="e">
        <f t="shared" si="97"/>
        <v>#DIV/0!</v>
      </c>
      <c r="BE85" s="921">
        <v>0.2</v>
      </c>
      <c r="BF85" s="921">
        <v>0.8</v>
      </c>
      <c r="BG85" s="920" t="e">
        <f t="shared" si="98"/>
        <v>#DIV/0!</v>
      </c>
      <c r="BH85" s="920" t="e">
        <f t="shared" si="99"/>
        <v>#DIV/0!</v>
      </c>
      <c r="BI85" s="920" t="e">
        <f t="shared" si="100"/>
        <v>#DIV/0!</v>
      </c>
      <c r="BJ85" s="920" t="e">
        <f t="shared" si="133"/>
        <v>#DIV/0!</v>
      </c>
      <c r="BK85" s="920" t="e">
        <f t="shared" si="133"/>
        <v>#DIV/0!</v>
      </c>
      <c r="BL85" s="920" t="e">
        <f t="shared" si="102"/>
        <v>#DIV/0!</v>
      </c>
      <c r="BM85" s="920" t="e">
        <f t="shared" si="103"/>
        <v>#DIV/0!</v>
      </c>
      <c r="BN85" s="920" t="e">
        <f t="shared" si="104"/>
        <v>#DIV/0!</v>
      </c>
      <c r="BO85" s="920" t="e">
        <f t="shared" si="134"/>
        <v>#DIV/0!</v>
      </c>
      <c r="BP85" s="920" t="e">
        <f t="shared" si="134"/>
        <v>#DIV/0!</v>
      </c>
      <c r="BQ85" s="920" t="e">
        <f t="shared" si="134"/>
        <v>#DIV/0!</v>
      </c>
      <c r="BR85" s="920" t="e">
        <f t="shared" si="134"/>
        <v>#DIV/0!</v>
      </c>
      <c r="BS85" s="842"/>
      <c r="BT85" s="842"/>
      <c r="BU85" s="842"/>
      <c r="BV85" s="842"/>
      <c r="BW85" s="842"/>
      <c r="BX85" s="842"/>
      <c r="BY85" s="842"/>
      <c r="BZ85" s="842"/>
      <c r="CA85" s="830"/>
      <c r="CB85" s="798"/>
      <c r="CC85" s="922"/>
      <c r="CD85" s="923"/>
      <c r="CE85" s="923"/>
      <c r="CF85" s="974"/>
      <c r="CG85" s="975"/>
    </row>
    <row r="86" spans="1:85" ht="14.25" customHeight="1" thickBot="1">
      <c r="A86" s="1042"/>
      <c r="B86" s="4209"/>
      <c r="C86" s="4210"/>
      <c r="D86" s="1045"/>
      <c r="E86" s="1046"/>
      <c r="F86" s="898"/>
      <c r="G86" s="964"/>
      <c r="H86" s="925"/>
      <c r="I86" s="899"/>
      <c r="J86" s="900"/>
      <c r="K86" s="900"/>
      <c r="L86" s="900"/>
      <c r="M86" s="925"/>
      <c r="N86" s="1025"/>
      <c r="O86" s="927"/>
      <c r="P86" s="901"/>
      <c r="Q86" s="903"/>
      <c r="R86" s="904"/>
      <c r="S86" s="904"/>
      <c r="T86" s="905"/>
      <c r="U86" s="818"/>
      <c r="V86" s="906">
        <v>7</v>
      </c>
      <c r="W86" s="898"/>
      <c r="X86" s="1269"/>
      <c r="Y86" s="1265"/>
      <c r="Z86" s="859"/>
      <c r="AA86" s="907"/>
      <c r="AB86" s="908"/>
      <c r="AC86" s="908"/>
      <c r="AD86" s="909"/>
      <c r="AE86" s="871"/>
      <c r="AF86" s="1028"/>
      <c r="AG86" s="873"/>
      <c r="AH86" s="873"/>
      <c r="AI86" s="929"/>
      <c r="AJ86" s="875"/>
      <c r="AK86" s="1029"/>
      <c r="AL86" s="914"/>
      <c r="AM86" s="914"/>
      <c r="AN86" s="915"/>
      <c r="AO86" s="798"/>
      <c r="AP86" s="1050"/>
      <c r="AQ86" s="880"/>
      <c r="AR86" s="881"/>
      <c r="AS86" s="917" t="e">
        <f t="shared" si="86"/>
        <v>#DIV/0!</v>
      </c>
      <c r="AT86" s="918" t="e">
        <f t="shared" si="87"/>
        <v>#DIV/0!</v>
      </c>
      <c r="AU86" s="918" t="e">
        <f t="shared" si="88"/>
        <v>#DIV/0!</v>
      </c>
      <c r="AV86" s="918" t="e">
        <f t="shared" si="89"/>
        <v>#DIV/0!</v>
      </c>
      <c r="AW86" s="919" t="e">
        <f t="shared" si="114"/>
        <v>#DIV/0!</v>
      </c>
      <c r="AX86" s="919" t="e">
        <f t="shared" si="115"/>
        <v>#DIV/0!</v>
      </c>
      <c r="AY86" s="919" t="e">
        <f t="shared" si="116"/>
        <v>#DIV/0!</v>
      </c>
      <c r="AZ86" s="919" t="e">
        <f t="shared" si="93"/>
        <v>#DIV/0!</v>
      </c>
      <c r="BA86" s="920" t="e">
        <f t="shared" si="94"/>
        <v>#DIV/0!</v>
      </c>
      <c r="BB86" s="920" t="e">
        <f t="shared" si="95"/>
        <v>#DIV/0!</v>
      </c>
      <c r="BC86" s="920" t="e">
        <f t="shared" si="96"/>
        <v>#DIV/0!</v>
      </c>
      <c r="BD86" s="920" t="e">
        <f t="shared" si="97"/>
        <v>#DIV/0!</v>
      </c>
      <c r="BE86" s="921">
        <v>0.2</v>
      </c>
      <c r="BF86" s="921">
        <v>0.8</v>
      </c>
      <c r="BG86" s="920" t="e">
        <f t="shared" si="98"/>
        <v>#DIV/0!</v>
      </c>
      <c r="BH86" s="920" t="e">
        <f t="shared" si="99"/>
        <v>#DIV/0!</v>
      </c>
      <c r="BI86" s="920" t="e">
        <f t="shared" si="100"/>
        <v>#DIV/0!</v>
      </c>
      <c r="BJ86" s="920" t="e">
        <f t="shared" si="133"/>
        <v>#DIV/0!</v>
      </c>
      <c r="BK86" s="920" t="e">
        <f t="shared" si="133"/>
        <v>#DIV/0!</v>
      </c>
      <c r="BL86" s="920" t="e">
        <f t="shared" si="102"/>
        <v>#DIV/0!</v>
      </c>
      <c r="BM86" s="920" t="e">
        <f t="shared" si="103"/>
        <v>#DIV/0!</v>
      </c>
      <c r="BN86" s="920" t="e">
        <f t="shared" si="104"/>
        <v>#DIV/0!</v>
      </c>
      <c r="BO86" s="920" t="e">
        <f t="shared" si="134"/>
        <v>#DIV/0!</v>
      </c>
      <c r="BP86" s="920" t="e">
        <f t="shared" si="134"/>
        <v>#DIV/0!</v>
      </c>
      <c r="BQ86" s="920" t="e">
        <f t="shared" si="134"/>
        <v>#DIV/0!</v>
      </c>
      <c r="BR86" s="920" t="e">
        <f t="shared" si="134"/>
        <v>#DIV/0!</v>
      </c>
      <c r="BS86" s="842"/>
      <c r="BT86" s="842"/>
      <c r="BU86" s="842"/>
      <c r="BV86" s="842"/>
      <c r="BW86" s="842"/>
      <c r="BX86" s="842"/>
      <c r="BY86" s="842"/>
      <c r="BZ86" s="842"/>
      <c r="CA86" s="830"/>
      <c r="CB86" s="798"/>
      <c r="CC86" s="922"/>
      <c r="CD86" s="923"/>
      <c r="CE86" s="923"/>
      <c r="CF86" s="974"/>
      <c r="CG86" s="975"/>
    </row>
    <row r="87" spans="1:85" ht="14.25" customHeight="1" thickBot="1">
      <c r="A87" s="1042"/>
      <c r="B87" s="4209"/>
      <c r="C87" s="4210"/>
      <c r="D87" s="1045"/>
      <c r="E87" s="1046"/>
      <c r="F87" s="898"/>
      <c r="G87" s="964"/>
      <c r="H87" s="925"/>
      <c r="I87" s="899"/>
      <c r="J87" s="900"/>
      <c r="K87" s="900"/>
      <c r="L87" s="900"/>
      <c r="M87" s="925"/>
      <c r="N87" s="1025"/>
      <c r="O87" s="927"/>
      <c r="P87" s="901"/>
      <c r="Q87" s="903"/>
      <c r="R87" s="904"/>
      <c r="S87" s="904"/>
      <c r="T87" s="905"/>
      <c r="U87" s="818"/>
      <c r="V87" s="906">
        <v>8</v>
      </c>
      <c r="W87" s="898"/>
      <c r="X87" s="1269"/>
      <c r="Y87" s="1265"/>
      <c r="Z87" s="859"/>
      <c r="AA87" s="907"/>
      <c r="AB87" s="908"/>
      <c r="AC87" s="908"/>
      <c r="AD87" s="909"/>
      <c r="AE87" s="871"/>
      <c r="AF87" s="1028"/>
      <c r="AG87" s="873"/>
      <c r="AH87" s="873"/>
      <c r="AI87" s="929"/>
      <c r="AJ87" s="875"/>
      <c r="AK87" s="1029"/>
      <c r="AL87" s="914"/>
      <c r="AM87" s="914"/>
      <c r="AN87" s="915"/>
      <c r="AO87" s="798"/>
      <c r="AP87" s="1050"/>
      <c r="AQ87" s="880"/>
      <c r="AR87" s="881"/>
      <c r="AS87" s="917" t="e">
        <f t="shared" si="86"/>
        <v>#DIV/0!</v>
      </c>
      <c r="AT87" s="918" t="e">
        <f t="shared" si="87"/>
        <v>#DIV/0!</v>
      </c>
      <c r="AU87" s="918" t="e">
        <f t="shared" si="88"/>
        <v>#DIV/0!</v>
      </c>
      <c r="AV87" s="918" t="e">
        <f t="shared" si="89"/>
        <v>#DIV/0!</v>
      </c>
      <c r="AW87" s="919" t="e">
        <f t="shared" si="114"/>
        <v>#DIV/0!</v>
      </c>
      <c r="AX87" s="919" t="e">
        <f t="shared" si="115"/>
        <v>#DIV/0!</v>
      </c>
      <c r="AY87" s="919" t="e">
        <f t="shared" si="116"/>
        <v>#DIV/0!</v>
      </c>
      <c r="AZ87" s="919" t="e">
        <f t="shared" si="93"/>
        <v>#DIV/0!</v>
      </c>
      <c r="BA87" s="920" t="e">
        <f t="shared" si="94"/>
        <v>#DIV/0!</v>
      </c>
      <c r="BB87" s="920" t="e">
        <f t="shared" si="95"/>
        <v>#DIV/0!</v>
      </c>
      <c r="BC87" s="920" t="e">
        <f t="shared" si="96"/>
        <v>#DIV/0!</v>
      </c>
      <c r="BD87" s="920" t="e">
        <f t="shared" si="97"/>
        <v>#DIV/0!</v>
      </c>
      <c r="BE87" s="921">
        <v>0.2</v>
      </c>
      <c r="BF87" s="921">
        <v>0.8</v>
      </c>
      <c r="BG87" s="920" t="e">
        <f t="shared" si="98"/>
        <v>#DIV/0!</v>
      </c>
      <c r="BH87" s="920" t="e">
        <f t="shared" si="99"/>
        <v>#DIV/0!</v>
      </c>
      <c r="BI87" s="920" t="e">
        <f t="shared" si="100"/>
        <v>#DIV/0!</v>
      </c>
      <c r="BJ87" s="920" t="e">
        <f t="shared" si="133"/>
        <v>#DIV/0!</v>
      </c>
      <c r="BK87" s="920" t="e">
        <f t="shared" si="133"/>
        <v>#DIV/0!</v>
      </c>
      <c r="BL87" s="920" t="e">
        <f t="shared" si="102"/>
        <v>#DIV/0!</v>
      </c>
      <c r="BM87" s="920" t="e">
        <f t="shared" si="103"/>
        <v>#DIV/0!</v>
      </c>
      <c r="BN87" s="920" t="e">
        <f t="shared" si="104"/>
        <v>#DIV/0!</v>
      </c>
      <c r="BO87" s="920" t="e">
        <f t="shared" si="134"/>
        <v>#DIV/0!</v>
      </c>
      <c r="BP87" s="920" t="e">
        <f t="shared" si="134"/>
        <v>#DIV/0!</v>
      </c>
      <c r="BQ87" s="920" t="e">
        <f t="shared" si="134"/>
        <v>#DIV/0!</v>
      </c>
      <c r="BR87" s="920" t="e">
        <f t="shared" si="134"/>
        <v>#DIV/0!</v>
      </c>
      <c r="BS87" s="842"/>
      <c r="BT87" s="842"/>
      <c r="BU87" s="842"/>
      <c r="BV87" s="842"/>
      <c r="BW87" s="842"/>
      <c r="BX87" s="842"/>
      <c r="BY87" s="842"/>
      <c r="BZ87" s="842"/>
      <c r="CA87" s="830"/>
      <c r="CB87" s="798"/>
      <c r="CC87" s="922"/>
      <c r="CD87" s="923"/>
      <c r="CE87" s="923"/>
      <c r="CF87" s="974"/>
      <c r="CG87" s="975"/>
    </row>
    <row r="88" spans="1:85" ht="14.25" customHeight="1" thickBot="1">
      <c r="A88" s="1042"/>
      <c r="B88" s="4209"/>
      <c r="C88" s="4210"/>
      <c r="D88" s="1045"/>
      <c r="E88" s="1046"/>
      <c r="F88" s="898"/>
      <c r="G88" s="964"/>
      <c r="H88" s="925"/>
      <c r="I88" s="899"/>
      <c r="J88" s="900"/>
      <c r="K88" s="900"/>
      <c r="L88" s="900"/>
      <c r="M88" s="925"/>
      <c r="N88" s="1025"/>
      <c r="O88" s="927"/>
      <c r="P88" s="901"/>
      <c r="Q88" s="903"/>
      <c r="R88" s="904"/>
      <c r="S88" s="904"/>
      <c r="T88" s="905"/>
      <c r="U88" s="818"/>
      <c r="V88" s="906">
        <v>9</v>
      </c>
      <c r="W88" s="898"/>
      <c r="X88" s="1269"/>
      <c r="Y88" s="1265"/>
      <c r="Z88" s="859"/>
      <c r="AA88" s="907"/>
      <c r="AB88" s="908"/>
      <c r="AC88" s="908"/>
      <c r="AD88" s="909"/>
      <c r="AE88" s="871"/>
      <c r="AF88" s="1028"/>
      <c r="AG88" s="873"/>
      <c r="AH88" s="873"/>
      <c r="AI88" s="929"/>
      <c r="AJ88" s="875"/>
      <c r="AK88" s="1029"/>
      <c r="AL88" s="914"/>
      <c r="AM88" s="914"/>
      <c r="AN88" s="915"/>
      <c r="AO88" s="798"/>
      <c r="AP88" s="1050"/>
      <c r="AQ88" s="880"/>
      <c r="AR88" s="881"/>
      <c r="AS88" s="917" t="e">
        <f t="shared" si="86"/>
        <v>#DIV/0!</v>
      </c>
      <c r="AT88" s="918" t="e">
        <f t="shared" si="87"/>
        <v>#DIV/0!</v>
      </c>
      <c r="AU88" s="918" t="e">
        <f t="shared" si="88"/>
        <v>#DIV/0!</v>
      </c>
      <c r="AV88" s="918" t="e">
        <f t="shared" si="89"/>
        <v>#DIV/0!</v>
      </c>
      <c r="AW88" s="919" t="e">
        <f t="shared" si="114"/>
        <v>#DIV/0!</v>
      </c>
      <c r="AX88" s="919" t="e">
        <f t="shared" si="115"/>
        <v>#DIV/0!</v>
      </c>
      <c r="AY88" s="919" t="e">
        <f t="shared" si="116"/>
        <v>#DIV/0!</v>
      </c>
      <c r="AZ88" s="919" t="e">
        <f t="shared" si="93"/>
        <v>#DIV/0!</v>
      </c>
      <c r="BA88" s="920" t="e">
        <f t="shared" si="94"/>
        <v>#DIV/0!</v>
      </c>
      <c r="BB88" s="920" t="e">
        <f t="shared" si="95"/>
        <v>#DIV/0!</v>
      </c>
      <c r="BC88" s="920" t="e">
        <f t="shared" si="96"/>
        <v>#DIV/0!</v>
      </c>
      <c r="BD88" s="920" t="e">
        <f t="shared" si="97"/>
        <v>#DIV/0!</v>
      </c>
      <c r="BE88" s="921">
        <v>0.2</v>
      </c>
      <c r="BF88" s="921">
        <v>0.8</v>
      </c>
      <c r="BG88" s="920" t="e">
        <f t="shared" si="98"/>
        <v>#DIV/0!</v>
      </c>
      <c r="BH88" s="920" t="e">
        <f t="shared" si="99"/>
        <v>#DIV/0!</v>
      </c>
      <c r="BI88" s="920" t="e">
        <f t="shared" si="100"/>
        <v>#DIV/0!</v>
      </c>
      <c r="BJ88" s="920" t="e">
        <f t="shared" si="133"/>
        <v>#DIV/0!</v>
      </c>
      <c r="BK88" s="920" t="e">
        <f t="shared" si="133"/>
        <v>#DIV/0!</v>
      </c>
      <c r="BL88" s="920" t="e">
        <f t="shared" si="102"/>
        <v>#DIV/0!</v>
      </c>
      <c r="BM88" s="920" t="e">
        <f t="shared" si="103"/>
        <v>#DIV/0!</v>
      </c>
      <c r="BN88" s="920" t="e">
        <f t="shared" si="104"/>
        <v>#DIV/0!</v>
      </c>
      <c r="BO88" s="920" t="e">
        <f t="shared" si="134"/>
        <v>#DIV/0!</v>
      </c>
      <c r="BP88" s="920" t="e">
        <f t="shared" si="134"/>
        <v>#DIV/0!</v>
      </c>
      <c r="BQ88" s="920" t="e">
        <f t="shared" si="134"/>
        <v>#DIV/0!</v>
      </c>
      <c r="BR88" s="920" t="e">
        <f t="shared" si="134"/>
        <v>#DIV/0!</v>
      </c>
      <c r="BS88" s="842"/>
      <c r="BT88" s="842"/>
      <c r="BU88" s="842"/>
      <c r="BV88" s="842"/>
      <c r="BW88" s="842"/>
      <c r="BX88" s="842"/>
      <c r="BY88" s="842"/>
      <c r="BZ88" s="842"/>
      <c r="CA88" s="830"/>
      <c r="CB88" s="798"/>
      <c r="CC88" s="922"/>
      <c r="CD88" s="923"/>
      <c r="CE88" s="923"/>
      <c r="CF88" s="974"/>
      <c r="CG88" s="975"/>
    </row>
    <row r="89" spans="1:85" ht="14.25" customHeight="1" thickBot="1">
      <c r="A89" s="1057"/>
      <c r="B89" s="4211"/>
      <c r="C89" s="4212"/>
      <c r="D89" s="1060"/>
      <c r="E89" s="1061"/>
      <c r="F89" s="983"/>
      <c r="G89" s="984"/>
      <c r="H89" s="1062"/>
      <c r="I89" s="1063"/>
      <c r="J89" s="986"/>
      <c r="K89" s="986"/>
      <c r="L89" s="986"/>
      <c r="M89" s="1062"/>
      <c r="N89" s="1064"/>
      <c r="O89" s="987"/>
      <c r="P89" s="985"/>
      <c r="Q89" s="1065"/>
      <c r="R89" s="1066"/>
      <c r="S89" s="1066"/>
      <c r="T89" s="1067"/>
      <c r="U89" s="818"/>
      <c r="V89" s="981">
        <v>10</v>
      </c>
      <c r="W89" s="983"/>
      <c r="X89" s="1269"/>
      <c r="Y89" s="1265"/>
      <c r="Z89" s="859"/>
      <c r="AA89" s="1070"/>
      <c r="AB89" s="989"/>
      <c r="AC89" s="989"/>
      <c r="AD89" s="990"/>
      <c r="AE89" s="871"/>
      <c r="AF89" s="1071"/>
      <c r="AG89" s="873"/>
      <c r="AH89" s="873"/>
      <c r="AI89" s="929"/>
      <c r="AJ89" s="875"/>
      <c r="AK89" s="1073"/>
      <c r="AL89" s="994"/>
      <c r="AM89" s="994"/>
      <c r="AN89" s="1074"/>
      <c r="AO89" s="798"/>
      <c r="AP89" s="1050"/>
      <c r="AQ89" s="880"/>
      <c r="AR89" s="881"/>
      <c r="AS89" s="1076" t="e">
        <f t="shared" si="86"/>
        <v>#DIV/0!</v>
      </c>
      <c r="AT89" s="1077" t="e">
        <f t="shared" si="87"/>
        <v>#DIV/0!</v>
      </c>
      <c r="AU89" s="1077" t="e">
        <f t="shared" si="88"/>
        <v>#DIV/0!</v>
      </c>
      <c r="AV89" s="1077" t="e">
        <f t="shared" si="89"/>
        <v>#DIV/0!</v>
      </c>
      <c r="AW89" s="1078" t="e">
        <f t="shared" si="114"/>
        <v>#DIV/0!</v>
      </c>
      <c r="AX89" s="1078" t="e">
        <f t="shared" si="115"/>
        <v>#DIV/0!</v>
      </c>
      <c r="AY89" s="1078" t="e">
        <f t="shared" si="116"/>
        <v>#DIV/0!</v>
      </c>
      <c r="AZ89" s="1078" t="e">
        <f t="shared" si="93"/>
        <v>#DIV/0!</v>
      </c>
      <c r="BA89" s="1079" t="e">
        <f t="shared" si="94"/>
        <v>#DIV/0!</v>
      </c>
      <c r="BB89" s="1079" t="e">
        <f t="shared" si="95"/>
        <v>#DIV/0!</v>
      </c>
      <c r="BC89" s="1079" t="e">
        <f t="shared" si="96"/>
        <v>#DIV/0!</v>
      </c>
      <c r="BD89" s="1079" t="e">
        <f t="shared" si="97"/>
        <v>#DIV/0!</v>
      </c>
      <c r="BE89" s="1080">
        <v>0.2</v>
      </c>
      <c r="BF89" s="1080">
        <v>0.8</v>
      </c>
      <c r="BG89" s="1079" t="e">
        <f t="shared" si="98"/>
        <v>#DIV/0!</v>
      </c>
      <c r="BH89" s="1079" t="e">
        <f t="shared" si="99"/>
        <v>#DIV/0!</v>
      </c>
      <c r="BI89" s="1079" t="e">
        <f t="shared" si="100"/>
        <v>#DIV/0!</v>
      </c>
      <c r="BJ89" s="1079" t="e">
        <f t="shared" si="133"/>
        <v>#DIV/0!</v>
      </c>
      <c r="BK89" s="1079" t="e">
        <f t="shared" si="133"/>
        <v>#DIV/0!</v>
      </c>
      <c r="BL89" s="1079" t="e">
        <f t="shared" si="102"/>
        <v>#DIV/0!</v>
      </c>
      <c r="BM89" s="1079" t="e">
        <f t="shared" si="103"/>
        <v>#DIV/0!</v>
      </c>
      <c r="BN89" s="1079" t="e">
        <f t="shared" si="104"/>
        <v>#DIV/0!</v>
      </c>
      <c r="BO89" s="1079" t="e">
        <f t="shared" si="134"/>
        <v>#DIV/0!</v>
      </c>
      <c r="BP89" s="1079" t="e">
        <f t="shared" si="134"/>
        <v>#DIV/0!</v>
      </c>
      <c r="BQ89" s="1079" t="e">
        <f t="shared" si="134"/>
        <v>#DIV/0!</v>
      </c>
      <c r="BR89" s="1079" t="e">
        <f t="shared" si="134"/>
        <v>#DIV/0!</v>
      </c>
      <c r="BS89" s="838"/>
      <c r="BT89" s="838"/>
      <c r="BU89" s="838"/>
      <c r="BV89" s="838"/>
      <c r="BW89" s="838"/>
      <c r="BX89" s="838"/>
      <c r="BY89" s="838"/>
      <c r="BZ89" s="838"/>
      <c r="CA89" s="839"/>
      <c r="CB89" s="798"/>
      <c r="CC89" s="1081"/>
      <c r="CD89" s="1082"/>
      <c r="CE89" s="1082"/>
      <c r="CF89" s="1083"/>
      <c r="CG89" s="1084"/>
    </row>
    <row r="90" spans="1:85" ht="14.25" customHeight="1">
      <c r="A90" s="853">
        <v>14</v>
      </c>
      <c r="B90" s="1030"/>
      <c r="C90" s="1031"/>
      <c r="D90" s="856"/>
      <c r="E90" s="1032"/>
      <c r="F90" s="858"/>
      <c r="G90" s="950"/>
      <c r="H90" s="1085"/>
      <c r="I90" s="860"/>
      <c r="J90" s="861"/>
      <c r="K90" s="861"/>
      <c r="L90" s="861"/>
      <c r="M90" s="1035"/>
      <c r="N90" s="1036"/>
      <c r="O90" s="954"/>
      <c r="P90" s="951"/>
      <c r="Q90" s="863"/>
      <c r="R90" s="864"/>
      <c r="S90" s="864"/>
      <c r="T90" s="865"/>
      <c r="U90" s="871"/>
      <c r="V90" s="867">
        <v>1</v>
      </c>
      <c r="W90" s="1117"/>
      <c r="X90" s="1265"/>
      <c r="Y90" s="1265"/>
      <c r="Z90" s="951"/>
      <c r="AA90" s="868"/>
      <c r="AB90" s="869"/>
      <c r="AC90" s="869"/>
      <c r="AD90" s="870"/>
      <c r="AE90" s="871"/>
      <c r="AF90" s="1086"/>
      <c r="AG90" s="874"/>
      <c r="AH90" s="874"/>
      <c r="AI90" s="874"/>
      <c r="AJ90" s="875"/>
      <c r="AK90" s="1041"/>
      <c r="AL90" s="877"/>
      <c r="AM90" s="877"/>
      <c r="AN90" s="878"/>
      <c r="AO90" s="1010"/>
      <c r="AP90" s="879"/>
      <c r="AQ90" s="880"/>
      <c r="AR90" s="881"/>
      <c r="AS90" s="882" t="e">
        <f t="shared" si="86"/>
        <v>#DIV/0!</v>
      </c>
      <c r="AT90" s="977" t="e">
        <f t="shared" si="87"/>
        <v>#DIV/0!</v>
      </c>
      <c r="AU90" s="977" t="e">
        <f t="shared" si="88"/>
        <v>#DIV/0!</v>
      </c>
      <c r="AV90" s="977" t="e">
        <f t="shared" si="89"/>
        <v>#DIV/0!</v>
      </c>
      <c r="AW90" s="1014" t="e">
        <f t="shared" si="114"/>
        <v>#DIV/0!</v>
      </c>
      <c r="AX90" s="1014" t="e">
        <f t="shared" si="115"/>
        <v>#DIV/0!</v>
      </c>
      <c r="AY90" s="1014" t="e">
        <f t="shared" si="116"/>
        <v>#DIV/0!</v>
      </c>
      <c r="AZ90" s="1014" t="e">
        <f t="shared" si="93"/>
        <v>#DIV/0!</v>
      </c>
      <c r="BA90" s="978" t="e">
        <f t="shared" si="94"/>
        <v>#DIV/0!</v>
      </c>
      <c r="BB90" s="978" t="e">
        <f t="shared" si="95"/>
        <v>#DIV/0!</v>
      </c>
      <c r="BC90" s="978" t="e">
        <f t="shared" si="96"/>
        <v>#DIV/0!</v>
      </c>
      <c r="BD90" s="978" t="e">
        <f t="shared" si="97"/>
        <v>#DIV/0!</v>
      </c>
      <c r="BE90" s="979">
        <v>0.2</v>
      </c>
      <c r="BF90" s="979">
        <v>0.8</v>
      </c>
      <c r="BG90" s="978" t="e">
        <f t="shared" si="98"/>
        <v>#DIV/0!</v>
      </c>
      <c r="BH90" s="978" t="e">
        <f t="shared" si="99"/>
        <v>#DIV/0!</v>
      </c>
      <c r="BI90" s="978" t="e">
        <f t="shared" si="100"/>
        <v>#DIV/0!</v>
      </c>
      <c r="BJ90" s="978" t="e">
        <f t="shared" si="133"/>
        <v>#DIV/0!</v>
      </c>
      <c r="BK90" s="978" t="e">
        <f t="shared" si="133"/>
        <v>#DIV/0!</v>
      </c>
      <c r="BL90" s="978" t="e">
        <f t="shared" si="102"/>
        <v>#DIV/0!</v>
      </c>
      <c r="BM90" s="978" t="e">
        <f t="shared" si="103"/>
        <v>#DIV/0!</v>
      </c>
      <c r="BN90" s="978" t="e">
        <f t="shared" si="104"/>
        <v>#DIV/0!</v>
      </c>
      <c r="BO90" s="978" t="e">
        <f t="shared" si="134"/>
        <v>#DIV/0!</v>
      </c>
      <c r="BP90" s="885" t="e">
        <f t="shared" si="134"/>
        <v>#DIV/0!</v>
      </c>
      <c r="BQ90" s="885" t="e">
        <f t="shared" si="134"/>
        <v>#DIV/0!</v>
      </c>
      <c r="BR90" s="885" t="e">
        <f t="shared" si="134"/>
        <v>#DIV/0!</v>
      </c>
      <c r="BS90" s="1015" t="e">
        <f t="shared" ref="BS90:BV90" si="137">AVERAGEIF(BO90:BO99,"&lt;&gt;#¡DIV/0!")</f>
        <v>#DIV/0!</v>
      </c>
      <c r="BT90" s="1015" t="e">
        <f t="shared" si="137"/>
        <v>#DIV/0!</v>
      </c>
      <c r="BU90" s="1015" t="e">
        <f t="shared" si="137"/>
        <v>#DIV/0!</v>
      </c>
      <c r="BV90" s="1015" t="e">
        <f t="shared" si="137"/>
        <v>#DIV/0!</v>
      </c>
      <c r="BW90" s="888" t="e">
        <f>+C90*BS90</f>
        <v>#DIV/0!</v>
      </c>
      <c r="BX90" s="888" t="e">
        <f>+C90*BT90</f>
        <v>#DIV/0!</v>
      </c>
      <c r="BY90" s="888" t="e">
        <f>+C90*BU90</f>
        <v>#DIV/0!</v>
      </c>
      <c r="BZ90" s="888" t="e">
        <f>+C90*BV90</f>
        <v>#DIV/0!</v>
      </c>
      <c r="CA90" s="1016" t="e">
        <f>SUM(BW90:BZ99)</f>
        <v>#DIV/0!</v>
      </c>
      <c r="CB90" s="798"/>
      <c r="CC90" s="890" t="e">
        <f t="shared" ref="CC90:CF90" si="138">+Q90/$N$90</f>
        <v>#DIV/0!</v>
      </c>
      <c r="CD90" s="891" t="e">
        <f t="shared" si="138"/>
        <v>#DIV/0!</v>
      </c>
      <c r="CE90" s="891" t="e">
        <f t="shared" si="138"/>
        <v>#DIV/0!</v>
      </c>
      <c r="CF90" s="961" t="e">
        <f t="shared" si="138"/>
        <v>#DIV/0!</v>
      </c>
      <c r="CG90" s="962" t="e">
        <f>AVERAGE(CC90:CF99)</f>
        <v>#DIV/0!</v>
      </c>
    </row>
    <row r="91" spans="1:85" ht="14.25" customHeight="1">
      <c r="A91" s="1042"/>
      <c r="B91" s="1043"/>
      <c r="C91" s="1044"/>
      <c r="D91" s="1045"/>
      <c r="E91" s="1046"/>
      <c r="F91" s="898"/>
      <c r="G91" s="964"/>
      <c r="H91" s="925"/>
      <c r="I91" s="899"/>
      <c r="J91" s="900"/>
      <c r="K91" s="900"/>
      <c r="L91" s="900"/>
      <c r="M91" s="925"/>
      <c r="N91" s="1025"/>
      <c r="O91" s="927"/>
      <c r="P91" s="901"/>
      <c r="Q91" s="903"/>
      <c r="R91" s="904"/>
      <c r="S91" s="904"/>
      <c r="T91" s="905"/>
      <c r="U91" s="818"/>
      <c r="V91" s="1118">
        <v>2</v>
      </c>
      <c r="W91" s="898"/>
      <c r="X91" s="1269"/>
      <c r="Y91" s="1269"/>
      <c r="Z91" s="969"/>
      <c r="AA91" s="907"/>
      <c r="AB91" s="908"/>
      <c r="AC91" s="908"/>
      <c r="AD91" s="909"/>
      <c r="AE91" s="871"/>
      <c r="AF91" s="1028"/>
      <c r="AG91" s="929"/>
      <c r="AH91" s="929"/>
      <c r="AI91" s="929"/>
      <c r="AJ91" s="930"/>
      <c r="AK91" s="1029"/>
      <c r="AL91" s="914"/>
      <c r="AM91" s="914"/>
      <c r="AN91" s="915"/>
      <c r="AO91" s="798"/>
      <c r="AP91" s="1050"/>
      <c r="AQ91" s="901"/>
      <c r="AR91" s="881"/>
      <c r="AS91" s="917" t="e">
        <f t="shared" si="86"/>
        <v>#DIV/0!</v>
      </c>
      <c r="AT91" s="918" t="e">
        <f t="shared" si="87"/>
        <v>#DIV/0!</v>
      </c>
      <c r="AU91" s="918" t="e">
        <f t="shared" si="88"/>
        <v>#DIV/0!</v>
      </c>
      <c r="AV91" s="918" t="e">
        <f t="shared" si="89"/>
        <v>#DIV/0!</v>
      </c>
      <c r="AW91" s="919" t="e">
        <f t="shared" si="114"/>
        <v>#DIV/0!</v>
      </c>
      <c r="AX91" s="919" t="e">
        <f t="shared" si="115"/>
        <v>#DIV/0!</v>
      </c>
      <c r="AY91" s="919" t="e">
        <f t="shared" si="116"/>
        <v>#DIV/0!</v>
      </c>
      <c r="AZ91" s="919" t="e">
        <f t="shared" si="93"/>
        <v>#DIV/0!</v>
      </c>
      <c r="BA91" s="920" t="e">
        <f t="shared" si="94"/>
        <v>#DIV/0!</v>
      </c>
      <c r="BB91" s="920" t="e">
        <f t="shared" si="95"/>
        <v>#DIV/0!</v>
      </c>
      <c r="BC91" s="920" t="e">
        <f t="shared" si="96"/>
        <v>#DIV/0!</v>
      </c>
      <c r="BD91" s="920" t="e">
        <f t="shared" si="97"/>
        <v>#DIV/0!</v>
      </c>
      <c r="BE91" s="921">
        <v>0.2</v>
      </c>
      <c r="BF91" s="921">
        <v>0.8</v>
      </c>
      <c r="BG91" s="920" t="e">
        <f t="shared" si="98"/>
        <v>#DIV/0!</v>
      </c>
      <c r="BH91" s="920" t="e">
        <f t="shared" si="99"/>
        <v>#DIV/0!</v>
      </c>
      <c r="BI91" s="920" t="e">
        <f t="shared" si="100"/>
        <v>#DIV/0!</v>
      </c>
      <c r="BJ91" s="920" t="e">
        <f t="shared" si="133"/>
        <v>#DIV/0!</v>
      </c>
      <c r="BK91" s="920" t="e">
        <f t="shared" si="133"/>
        <v>#DIV/0!</v>
      </c>
      <c r="BL91" s="920" t="e">
        <f t="shared" si="102"/>
        <v>#DIV/0!</v>
      </c>
      <c r="BM91" s="920" t="e">
        <f t="shared" si="103"/>
        <v>#DIV/0!</v>
      </c>
      <c r="BN91" s="920" t="e">
        <f t="shared" si="104"/>
        <v>#DIV/0!</v>
      </c>
      <c r="BO91" s="920" t="e">
        <f t="shared" si="134"/>
        <v>#DIV/0!</v>
      </c>
      <c r="BP91" s="920" t="e">
        <f t="shared" si="134"/>
        <v>#DIV/0!</v>
      </c>
      <c r="BQ91" s="920" t="e">
        <f t="shared" si="134"/>
        <v>#DIV/0!</v>
      </c>
      <c r="BR91" s="920" t="e">
        <f t="shared" si="134"/>
        <v>#DIV/0!</v>
      </c>
      <c r="BS91" s="842"/>
      <c r="BT91" s="842"/>
      <c r="BU91" s="842"/>
      <c r="BV91" s="842"/>
      <c r="BW91" s="842"/>
      <c r="BX91" s="842"/>
      <c r="BY91" s="842"/>
      <c r="BZ91" s="842"/>
      <c r="CA91" s="830"/>
      <c r="CB91" s="798"/>
      <c r="CC91" s="922"/>
      <c r="CD91" s="923"/>
      <c r="CE91" s="923"/>
      <c r="CF91" s="974"/>
      <c r="CG91" s="975"/>
    </row>
    <row r="92" spans="1:85" ht="14.25" customHeight="1">
      <c r="A92" s="1042"/>
      <c r="B92" s="1043"/>
      <c r="C92" s="1044"/>
      <c r="D92" s="1045"/>
      <c r="E92" s="1046"/>
      <c r="F92" s="898"/>
      <c r="G92" s="964"/>
      <c r="H92" s="925"/>
      <c r="I92" s="899"/>
      <c r="J92" s="900"/>
      <c r="K92" s="900"/>
      <c r="L92" s="900"/>
      <c r="M92" s="925"/>
      <c r="N92" s="1025"/>
      <c r="O92" s="927"/>
      <c r="P92" s="901"/>
      <c r="Q92" s="903"/>
      <c r="R92" s="904"/>
      <c r="S92" s="904"/>
      <c r="T92" s="905"/>
      <c r="U92" s="818"/>
      <c r="V92" s="1118">
        <v>3</v>
      </c>
      <c r="W92" s="898"/>
      <c r="X92" s="1269"/>
      <c r="Y92" s="1269"/>
      <c r="Z92" s="969"/>
      <c r="AA92" s="907"/>
      <c r="AB92" s="908"/>
      <c r="AC92" s="908"/>
      <c r="AD92" s="909"/>
      <c r="AE92" s="871"/>
      <c r="AF92" s="1028"/>
      <c r="AG92" s="929"/>
      <c r="AH92" s="929"/>
      <c r="AI92" s="929"/>
      <c r="AJ92" s="930"/>
      <c r="AK92" s="1029"/>
      <c r="AL92" s="914"/>
      <c r="AM92" s="914"/>
      <c r="AN92" s="915"/>
      <c r="AO92" s="798"/>
      <c r="AP92" s="1050"/>
      <c r="AQ92" s="901"/>
      <c r="AR92" s="881"/>
      <c r="AS92" s="917" t="e">
        <f t="shared" si="86"/>
        <v>#DIV/0!</v>
      </c>
      <c r="AT92" s="918" t="e">
        <f t="shared" si="87"/>
        <v>#DIV/0!</v>
      </c>
      <c r="AU92" s="918" t="e">
        <f t="shared" si="88"/>
        <v>#DIV/0!</v>
      </c>
      <c r="AV92" s="918" t="e">
        <f t="shared" si="89"/>
        <v>#DIV/0!</v>
      </c>
      <c r="AW92" s="919" t="e">
        <f t="shared" si="114"/>
        <v>#DIV/0!</v>
      </c>
      <c r="AX92" s="919" t="e">
        <f t="shared" si="115"/>
        <v>#DIV/0!</v>
      </c>
      <c r="AY92" s="919" t="e">
        <f t="shared" si="116"/>
        <v>#DIV/0!</v>
      </c>
      <c r="AZ92" s="919" t="e">
        <f t="shared" si="93"/>
        <v>#DIV/0!</v>
      </c>
      <c r="BA92" s="920" t="e">
        <f t="shared" si="94"/>
        <v>#DIV/0!</v>
      </c>
      <c r="BB92" s="920" t="e">
        <f t="shared" si="95"/>
        <v>#DIV/0!</v>
      </c>
      <c r="BC92" s="920" t="e">
        <f t="shared" si="96"/>
        <v>#DIV/0!</v>
      </c>
      <c r="BD92" s="920" t="e">
        <f t="shared" si="97"/>
        <v>#DIV/0!</v>
      </c>
      <c r="BE92" s="921">
        <v>0.2</v>
      </c>
      <c r="BF92" s="921">
        <v>0.8</v>
      </c>
      <c r="BG92" s="920" t="e">
        <f t="shared" si="98"/>
        <v>#DIV/0!</v>
      </c>
      <c r="BH92" s="920" t="e">
        <f t="shared" si="99"/>
        <v>#DIV/0!</v>
      </c>
      <c r="BI92" s="920" t="e">
        <f t="shared" si="100"/>
        <v>#DIV/0!</v>
      </c>
      <c r="BJ92" s="920" t="e">
        <f t="shared" si="133"/>
        <v>#DIV/0!</v>
      </c>
      <c r="BK92" s="920" t="e">
        <f t="shared" si="133"/>
        <v>#DIV/0!</v>
      </c>
      <c r="BL92" s="920" t="e">
        <f t="shared" si="102"/>
        <v>#DIV/0!</v>
      </c>
      <c r="BM92" s="920" t="e">
        <f t="shared" si="103"/>
        <v>#DIV/0!</v>
      </c>
      <c r="BN92" s="920" t="e">
        <f t="shared" si="104"/>
        <v>#DIV/0!</v>
      </c>
      <c r="BO92" s="920" t="e">
        <f t="shared" si="134"/>
        <v>#DIV/0!</v>
      </c>
      <c r="BP92" s="920" t="e">
        <f t="shared" si="134"/>
        <v>#DIV/0!</v>
      </c>
      <c r="BQ92" s="920" t="e">
        <f t="shared" si="134"/>
        <v>#DIV/0!</v>
      </c>
      <c r="BR92" s="920" t="e">
        <f t="shared" si="134"/>
        <v>#DIV/0!</v>
      </c>
      <c r="BS92" s="842"/>
      <c r="BT92" s="842"/>
      <c r="BU92" s="842"/>
      <c r="BV92" s="842"/>
      <c r="BW92" s="842"/>
      <c r="BX92" s="842"/>
      <c r="BY92" s="842"/>
      <c r="BZ92" s="842"/>
      <c r="CA92" s="830"/>
      <c r="CB92" s="798"/>
      <c r="CC92" s="922"/>
      <c r="CD92" s="923"/>
      <c r="CE92" s="923"/>
      <c r="CF92" s="974"/>
      <c r="CG92" s="975"/>
    </row>
    <row r="93" spans="1:85" ht="14.25" customHeight="1">
      <c r="A93" s="1042"/>
      <c r="B93" s="1043"/>
      <c r="C93" s="1044"/>
      <c r="D93" s="1045"/>
      <c r="E93" s="1046"/>
      <c r="F93" s="898"/>
      <c r="G93" s="964"/>
      <c r="H93" s="925"/>
      <c r="I93" s="899"/>
      <c r="J93" s="900"/>
      <c r="K93" s="900"/>
      <c r="L93" s="900"/>
      <c r="M93" s="925"/>
      <c r="N93" s="1025"/>
      <c r="O93" s="927"/>
      <c r="P93" s="901"/>
      <c r="Q93" s="903"/>
      <c r="R93" s="904"/>
      <c r="S93" s="904"/>
      <c r="T93" s="905"/>
      <c r="U93" s="818"/>
      <c r="V93" s="1118">
        <v>4</v>
      </c>
      <c r="W93" s="898"/>
      <c r="X93" s="1269"/>
      <c r="Y93" s="1269"/>
      <c r="Z93" s="969"/>
      <c r="AA93" s="907"/>
      <c r="AB93" s="908"/>
      <c r="AC93" s="908"/>
      <c r="AD93" s="909"/>
      <c r="AE93" s="871"/>
      <c r="AF93" s="1028"/>
      <c r="AG93" s="929"/>
      <c r="AH93" s="929"/>
      <c r="AI93" s="929"/>
      <c r="AJ93" s="930"/>
      <c r="AK93" s="1029"/>
      <c r="AL93" s="914"/>
      <c r="AM93" s="914"/>
      <c r="AN93" s="915"/>
      <c r="AO93" s="798"/>
      <c r="AP93" s="1050"/>
      <c r="AQ93" s="901"/>
      <c r="AR93" s="881"/>
      <c r="AS93" s="917" t="e">
        <f t="shared" si="86"/>
        <v>#DIV/0!</v>
      </c>
      <c r="AT93" s="918" t="e">
        <f t="shared" si="87"/>
        <v>#DIV/0!</v>
      </c>
      <c r="AU93" s="918" t="e">
        <f t="shared" si="88"/>
        <v>#DIV/0!</v>
      </c>
      <c r="AV93" s="918" t="e">
        <f t="shared" si="89"/>
        <v>#DIV/0!</v>
      </c>
      <c r="AW93" s="919" t="e">
        <f t="shared" si="114"/>
        <v>#DIV/0!</v>
      </c>
      <c r="AX93" s="919" t="e">
        <f t="shared" si="115"/>
        <v>#DIV/0!</v>
      </c>
      <c r="AY93" s="919" t="e">
        <f t="shared" si="116"/>
        <v>#DIV/0!</v>
      </c>
      <c r="AZ93" s="919" t="e">
        <f t="shared" si="93"/>
        <v>#DIV/0!</v>
      </c>
      <c r="BA93" s="920" t="e">
        <f t="shared" si="94"/>
        <v>#DIV/0!</v>
      </c>
      <c r="BB93" s="920" t="e">
        <f t="shared" si="95"/>
        <v>#DIV/0!</v>
      </c>
      <c r="BC93" s="920" t="e">
        <f t="shared" si="96"/>
        <v>#DIV/0!</v>
      </c>
      <c r="BD93" s="920" t="e">
        <f t="shared" si="97"/>
        <v>#DIV/0!</v>
      </c>
      <c r="BE93" s="921">
        <v>0.2</v>
      </c>
      <c r="BF93" s="921">
        <v>0.8</v>
      </c>
      <c r="BG93" s="920" t="e">
        <f t="shared" si="98"/>
        <v>#DIV/0!</v>
      </c>
      <c r="BH93" s="920" t="e">
        <f t="shared" si="99"/>
        <v>#DIV/0!</v>
      </c>
      <c r="BI93" s="920" t="e">
        <f t="shared" si="100"/>
        <v>#DIV/0!</v>
      </c>
      <c r="BJ93" s="920" t="e">
        <f t="shared" si="133"/>
        <v>#DIV/0!</v>
      </c>
      <c r="BK93" s="920" t="e">
        <f t="shared" si="133"/>
        <v>#DIV/0!</v>
      </c>
      <c r="BL93" s="920" t="e">
        <f t="shared" si="102"/>
        <v>#DIV/0!</v>
      </c>
      <c r="BM93" s="920" t="e">
        <f t="shared" si="103"/>
        <v>#DIV/0!</v>
      </c>
      <c r="BN93" s="920" t="e">
        <f t="shared" si="104"/>
        <v>#DIV/0!</v>
      </c>
      <c r="BO93" s="920" t="e">
        <f t="shared" si="134"/>
        <v>#DIV/0!</v>
      </c>
      <c r="BP93" s="920" t="e">
        <f t="shared" si="134"/>
        <v>#DIV/0!</v>
      </c>
      <c r="BQ93" s="920" t="e">
        <f t="shared" si="134"/>
        <v>#DIV/0!</v>
      </c>
      <c r="BR93" s="920" t="e">
        <f t="shared" si="134"/>
        <v>#DIV/0!</v>
      </c>
      <c r="BS93" s="842"/>
      <c r="BT93" s="842"/>
      <c r="BU93" s="842"/>
      <c r="BV93" s="842"/>
      <c r="BW93" s="842"/>
      <c r="BX93" s="842"/>
      <c r="BY93" s="842"/>
      <c r="BZ93" s="842"/>
      <c r="CA93" s="830"/>
      <c r="CB93" s="798"/>
      <c r="CC93" s="922"/>
      <c r="CD93" s="923"/>
      <c r="CE93" s="923"/>
      <c r="CF93" s="974"/>
      <c r="CG93" s="975"/>
    </row>
    <row r="94" spans="1:85" ht="14.25" customHeight="1">
      <c r="A94" s="1042"/>
      <c r="B94" s="1043"/>
      <c r="C94" s="1044"/>
      <c r="D94" s="1045"/>
      <c r="E94" s="1046"/>
      <c r="F94" s="898"/>
      <c r="G94" s="964"/>
      <c r="H94" s="925"/>
      <c r="I94" s="899"/>
      <c r="J94" s="900"/>
      <c r="K94" s="900"/>
      <c r="L94" s="900"/>
      <c r="M94" s="925"/>
      <c r="N94" s="1025"/>
      <c r="O94" s="927"/>
      <c r="P94" s="901"/>
      <c r="Q94" s="903"/>
      <c r="R94" s="904"/>
      <c r="S94" s="904"/>
      <c r="T94" s="905"/>
      <c r="U94" s="818"/>
      <c r="V94" s="1118">
        <v>5</v>
      </c>
      <c r="W94" s="898"/>
      <c r="X94" s="1269"/>
      <c r="Y94" s="1269"/>
      <c r="Z94" s="969"/>
      <c r="AA94" s="907"/>
      <c r="AB94" s="908"/>
      <c r="AC94" s="908"/>
      <c r="AD94" s="909"/>
      <c r="AE94" s="871"/>
      <c r="AF94" s="1028"/>
      <c r="AG94" s="929"/>
      <c r="AH94" s="929"/>
      <c r="AI94" s="929"/>
      <c r="AJ94" s="930"/>
      <c r="AK94" s="1029"/>
      <c r="AL94" s="914"/>
      <c r="AM94" s="914"/>
      <c r="AN94" s="915"/>
      <c r="AO94" s="798"/>
      <c r="AP94" s="1050"/>
      <c r="AQ94" s="901"/>
      <c r="AR94" s="881"/>
      <c r="AS94" s="917" t="e">
        <f t="shared" si="86"/>
        <v>#DIV/0!</v>
      </c>
      <c r="AT94" s="918" t="e">
        <f t="shared" si="87"/>
        <v>#DIV/0!</v>
      </c>
      <c r="AU94" s="918" t="e">
        <f t="shared" si="88"/>
        <v>#DIV/0!</v>
      </c>
      <c r="AV94" s="918" t="e">
        <f t="shared" si="89"/>
        <v>#DIV/0!</v>
      </c>
      <c r="AW94" s="919" t="e">
        <f t="shared" si="114"/>
        <v>#DIV/0!</v>
      </c>
      <c r="AX94" s="919" t="e">
        <f t="shared" si="115"/>
        <v>#DIV/0!</v>
      </c>
      <c r="AY94" s="919" t="e">
        <f t="shared" si="116"/>
        <v>#DIV/0!</v>
      </c>
      <c r="AZ94" s="919" t="e">
        <f t="shared" si="93"/>
        <v>#DIV/0!</v>
      </c>
      <c r="BA94" s="920" t="e">
        <f t="shared" si="94"/>
        <v>#DIV/0!</v>
      </c>
      <c r="BB94" s="920" t="e">
        <f t="shared" si="95"/>
        <v>#DIV/0!</v>
      </c>
      <c r="BC94" s="920" t="e">
        <f t="shared" si="96"/>
        <v>#DIV/0!</v>
      </c>
      <c r="BD94" s="920" t="e">
        <f t="shared" si="97"/>
        <v>#DIV/0!</v>
      </c>
      <c r="BE94" s="921">
        <v>0.2</v>
      </c>
      <c r="BF94" s="921">
        <v>0.8</v>
      </c>
      <c r="BG94" s="920" t="e">
        <f t="shared" si="98"/>
        <v>#DIV/0!</v>
      </c>
      <c r="BH94" s="920" t="e">
        <f t="shared" si="99"/>
        <v>#DIV/0!</v>
      </c>
      <c r="BI94" s="920" t="e">
        <f t="shared" si="100"/>
        <v>#DIV/0!</v>
      </c>
      <c r="BJ94" s="920" t="e">
        <f t="shared" si="133"/>
        <v>#DIV/0!</v>
      </c>
      <c r="BK94" s="920" t="e">
        <f t="shared" si="133"/>
        <v>#DIV/0!</v>
      </c>
      <c r="BL94" s="920" t="e">
        <f t="shared" si="102"/>
        <v>#DIV/0!</v>
      </c>
      <c r="BM94" s="920" t="e">
        <f t="shared" si="103"/>
        <v>#DIV/0!</v>
      </c>
      <c r="BN94" s="920" t="e">
        <f t="shared" si="104"/>
        <v>#DIV/0!</v>
      </c>
      <c r="BO94" s="920" t="e">
        <f t="shared" si="134"/>
        <v>#DIV/0!</v>
      </c>
      <c r="BP94" s="920" t="e">
        <f t="shared" si="134"/>
        <v>#DIV/0!</v>
      </c>
      <c r="BQ94" s="920" t="e">
        <f t="shared" si="134"/>
        <v>#DIV/0!</v>
      </c>
      <c r="BR94" s="920" t="e">
        <f t="shared" si="134"/>
        <v>#DIV/0!</v>
      </c>
      <c r="BS94" s="842"/>
      <c r="BT94" s="842"/>
      <c r="BU94" s="842"/>
      <c r="BV94" s="842"/>
      <c r="BW94" s="842"/>
      <c r="BX94" s="842"/>
      <c r="BY94" s="842"/>
      <c r="BZ94" s="842"/>
      <c r="CA94" s="830"/>
      <c r="CB94" s="798"/>
      <c r="CC94" s="922"/>
      <c r="CD94" s="923"/>
      <c r="CE94" s="923"/>
      <c r="CF94" s="974"/>
      <c r="CG94" s="975"/>
    </row>
    <row r="95" spans="1:85" ht="14.25" customHeight="1">
      <c r="A95" s="1042"/>
      <c r="B95" s="1043"/>
      <c r="C95" s="1044"/>
      <c r="D95" s="1045"/>
      <c r="E95" s="1046"/>
      <c r="F95" s="898"/>
      <c r="G95" s="964"/>
      <c r="H95" s="925"/>
      <c r="I95" s="899"/>
      <c r="J95" s="900"/>
      <c r="K95" s="900"/>
      <c r="L95" s="900"/>
      <c r="M95" s="925"/>
      <c r="N95" s="1025"/>
      <c r="O95" s="927"/>
      <c r="P95" s="901"/>
      <c r="Q95" s="903"/>
      <c r="R95" s="904"/>
      <c r="S95" s="904"/>
      <c r="T95" s="905"/>
      <c r="U95" s="818"/>
      <c r="V95" s="1118">
        <v>6</v>
      </c>
      <c r="W95" s="898"/>
      <c r="X95" s="1269"/>
      <c r="Y95" s="1269"/>
      <c r="Z95" s="969"/>
      <c r="AA95" s="907"/>
      <c r="AB95" s="908"/>
      <c r="AC95" s="908"/>
      <c r="AD95" s="909"/>
      <c r="AE95" s="871"/>
      <c r="AF95" s="1028"/>
      <c r="AG95" s="929"/>
      <c r="AH95" s="929"/>
      <c r="AI95" s="929"/>
      <c r="AJ95" s="930"/>
      <c r="AK95" s="1029"/>
      <c r="AL95" s="914"/>
      <c r="AM95" s="914"/>
      <c r="AN95" s="915"/>
      <c r="AO95" s="798"/>
      <c r="AP95" s="1050"/>
      <c r="AQ95" s="901"/>
      <c r="AR95" s="881"/>
      <c r="AS95" s="917" t="e">
        <f t="shared" si="86"/>
        <v>#DIV/0!</v>
      </c>
      <c r="AT95" s="918" t="e">
        <f t="shared" si="87"/>
        <v>#DIV/0!</v>
      </c>
      <c r="AU95" s="918" t="e">
        <f t="shared" si="88"/>
        <v>#DIV/0!</v>
      </c>
      <c r="AV95" s="918" t="e">
        <f t="shared" si="89"/>
        <v>#DIV/0!</v>
      </c>
      <c r="AW95" s="919" t="e">
        <f t="shared" si="114"/>
        <v>#DIV/0!</v>
      </c>
      <c r="AX95" s="919" t="e">
        <f t="shared" si="115"/>
        <v>#DIV/0!</v>
      </c>
      <c r="AY95" s="919" t="e">
        <f t="shared" si="116"/>
        <v>#DIV/0!</v>
      </c>
      <c r="AZ95" s="919" t="e">
        <f t="shared" si="93"/>
        <v>#DIV/0!</v>
      </c>
      <c r="BA95" s="920" t="e">
        <f t="shared" si="94"/>
        <v>#DIV/0!</v>
      </c>
      <c r="BB95" s="920" t="e">
        <f t="shared" si="95"/>
        <v>#DIV/0!</v>
      </c>
      <c r="BC95" s="920" t="e">
        <f t="shared" si="96"/>
        <v>#DIV/0!</v>
      </c>
      <c r="BD95" s="920" t="e">
        <f t="shared" si="97"/>
        <v>#DIV/0!</v>
      </c>
      <c r="BE95" s="921">
        <v>0.2</v>
      </c>
      <c r="BF95" s="921">
        <v>0.8</v>
      </c>
      <c r="BG95" s="920" t="e">
        <f t="shared" si="98"/>
        <v>#DIV/0!</v>
      </c>
      <c r="BH95" s="920" t="e">
        <f t="shared" si="99"/>
        <v>#DIV/0!</v>
      </c>
      <c r="BI95" s="920" t="e">
        <f t="shared" si="100"/>
        <v>#DIV/0!</v>
      </c>
      <c r="BJ95" s="920" t="e">
        <f t="shared" si="133"/>
        <v>#DIV/0!</v>
      </c>
      <c r="BK95" s="920" t="e">
        <f t="shared" si="133"/>
        <v>#DIV/0!</v>
      </c>
      <c r="BL95" s="920" t="e">
        <f t="shared" si="102"/>
        <v>#DIV/0!</v>
      </c>
      <c r="BM95" s="920" t="e">
        <f t="shared" si="103"/>
        <v>#DIV/0!</v>
      </c>
      <c r="BN95" s="920" t="e">
        <f t="shared" si="104"/>
        <v>#DIV/0!</v>
      </c>
      <c r="BO95" s="920" t="e">
        <f t="shared" si="134"/>
        <v>#DIV/0!</v>
      </c>
      <c r="BP95" s="920" t="e">
        <f t="shared" si="134"/>
        <v>#DIV/0!</v>
      </c>
      <c r="BQ95" s="920" t="e">
        <f t="shared" si="134"/>
        <v>#DIV/0!</v>
      </c>
      <c r="BR95" s="920" t="e">
        <f t="shared" si="134"/>
        <v>#DIV/0!</v>
      </c>
      <c r="BS95" s="842"/>
      <c r="BT95" s="842"/>
      <c r="BU95" s="842"/>
      <c r="BV95" s="842"/>
      <c r="BW95" s="842"/>
      <c r="BX95" s="842"/>
      <c r="BY95" s="842"/>
      <c r="BZ95" s="842"/>
      <c r="CA95" s="830"/>
      <c r="CB95" s="798"/>
      <c r="CC95" s="922"/>
      <c r="CD95" s="923"/>
      <c r="CE95" s="923"/>
      <c r="CF95" s="974"/>
      <c r="CG95" s="975"/>
    </row>
    <row r="96" spans="1:85" ht="14.25" customHeight="1">
      <c r="A96" s="1042"/>
      <c r="B96" s="1043"/>
      <c r="C96" s="1044"/>
      <c r="D96" s="1045"/>
      <c r="E96" s="1046"/>
      <c r="F96" s="898"/>
      <c r="G96" s="964"/>
      <c r="H96" s="925"/>
      <c r="I96" s="899"/>
      <c r="J96" s="900"/>
      <c r="K96" s="900"/>
      <c r="L96" s="900"/>
      <c r="M96" s="925"/>
      <c r="N96" s="1025"/>
      <c r="O96" s="927"/>
      <c r="P96" s="901"/>
      <c r="Q96" s="903"/>
      <c r="R96" s="904"/>
      <c r="S96" s="904"/>
      <c r="T96" s="905"/>
      <c r="U96" s="818"/>
      <c r="V96" s="906">
        <v>7</v>
      </c>
      <c r="W96" s="999"/>
      <c r="X96" s="1286"/>
      <c r="Y96" s="1286"/>
      <c r="Z96" s="969"/>
      <c r="AA96" s="907"/>
      <c r="AB96" s="908"/>
      <c r="AC96" s="908"/>
      <c r="AD96" s="909"/>
      <c r="AE96" s="871"/>
      <c r="AF96" s="1028"/>
      <c r="AG96" s="929"/>
      <c r="AH96" s="929"/>
      <c r="AI96" s="929"/>
      <c r="AJ96" s="930"/>
      <c r="AK96" s="1029"/>
      <c r="AL96" s="914"/>
      <c r="AM96" s="914"/>
      <c r="AN96" s="915"/>
      <c r="AO96" s="798"/>
      <c r="AP96" s="1050"/>
      <c r="AQ96" s="901"/>
      <c r="AR96" s="881"/>
      <c r="AS96" s="917" t="e">
        <f t="shared" si="86"/>
        <v>#DIV/0!</v>
      </c>
      <c r="AT96" s="918" t="e">
        <f t="shared" si="87"/>
        <v>#DIV/0!</v>
      </c>
      <c r="AU96" s="918" t="e">
        <f t="shared" si="88"/>
        <v>#DIV/0!</v>
      </c>
      <c r="AV96" s="918" t="e">
        <f t="shared" si="89"/>
        <v>#DIV/0!</v>
      </c>
      <c r="AW96" s="919" t="e">
        <f t="shared" si="114"/>
        <v>#DIV/0!</v>
      </c>
      <c r="AX96" s="919" t="e">
        <f t="shared" si="115"/>
        <v>#DIV/0!</v>
      </c>
      <c r="AY96" s="919" t="e">
        <f t="shared" si="116"/>
        <v>#DIV/0!</v>
      </c>
      <c r="AZ96" s="919" t="e">
        <f t="shared" si="93"/>
        <v>#DIV/0!</v>
      </c>
      <c r="BA96" s="920" t="e">
        <f t="shared" si="94"/>
        <v>#DIV/0!</v>
      </c>
      <c r="BB96" s="920" t="e">
        <f t="shared" si="95"/>
        <v>#DIV/0!</v>
      </c>
      <c r="BC96" s="920" t="e">
        <f t="shared" si="96"/>
        <v>#DIV/0!</v>
      </c>
      <c r="BD96" s="920" t="e">
        <f t="shared" si="97"/>
        <v>#DIV/0!</v>
      </c>
      <c r="BE96" s="921">
        <v>0.2</v>
      </c>
      <c r="BF96" s="921">
        <v>0.8</v>
      </c>
      <c r="BG96" s="920" t="e">
        <f t="shared" si="98"/>
        <v>#DIV/0!</v>
      </c>
      <c r="BH96" s="920" t="e">
        <f t="shared" si="99"/>
        <v>#DIV/0!</v>
      </c>
      <c r="BI96" s="920" t="e">
        <f t="shared" si="100"/>
        <v>#DIV/0!</v>
      </c>
      <c r="BJ96" s="920" t="e">
        <f t="shared" ref="BJ96:BK111" si="139">+AZ96*BE96</f>
        <v>#DIV/0!</v>
      </c>
      <c r="BK96" s="920" t="e">
        <f t="shared" si="139"/>
        <v>#DIV/0!</v>
      </c>
      <c r="BL96" s="920" t="e">
        <f t="shared" si="102"/>
        <v>#DIV/0!</v>
      </c>
      <c r="BM96" s="920" t="e">
        <f t="shared" si="103"/>
        <v>#DIV/0!</v>
      </c>
      <c r="BN96" s="920" t="e">
        <f t="shared" si="104"/>
        <v>#DIV/0!</v>
      </c>
      <c r="BO96" s="920" t="e">
        <f t="shared" ref="BO96:BR111" si="140">+BG96+BK96</f>
        <v>#DIV/0!</v>
      </c>
      <c r="BP96" s="920" t="e">
        <f t="shared" si="140"/>
        <v>#DIV/0!</v>
      </c>
      <c r="BQ96" s="920" t="e">
        <f t="shared" si="140"/>
        <v>#DIV/0!</v>
      </c>
      <c r="BR96" s="920" t="e">
        <f t="shared" si="140"/>
        <v>#DIV/0!</v>
      </c>
      <c r="BS96" s="842"/>
      <c r="BT96" s="842"/>
      <c r="BU96" s="842"/>
      <c r="BV96" s="842"/>
      <c r="BW96" s="842"/>
      <c r="BX96" s="842"/>
      <c r="BY96" s="842"/>
      <c r="BZ96" s="842"/>
      <c r="CA96" s="830"/>
      <c r="CB96" s="798"/>
      <c r="CC96" s="922"/>
      <c r="CD96" s="923"/>
      <c r="CE96" s="923"/>
      <c r="CF96" s="974"/>
      <c r="CG96" s="975"/>
    </row>
    <row r="97" spans="1:85" ht="14.25" customHeight="1">
      <c r="A97" s="1042"/>
      <c r="B97" s="1043"/>
      <c r="C97" s="1044"/>
      <c r="D97" s="1045"/>
      <c r="E97" s="1046"/>
      <c r="F97" s="898"/>
      <c r="G97" s="964"/>
      <c r="H97" s="925"/>
      <c r="I97" s="899"/>
      <c r="J97" s="900"/>
      <c r="K97" s="900"/>
      <c r="L97" s="900"/>
      <c r="M97" s="925"/>
      <c r="N97" s="1025"/>
      <c r="O97" s="927"/>
      <c r="P97" s="901"/>
      <c r="Q97" s="903"/>
      <c r="R97" s="904"/>
      <c r="S97" s="904"/>
      <c r="T97" s="905"/>
      <c r="U97" s="818"/>
      <c r="V97" s="906">
        <v>8</v>
      </c>
      <c r="W97" s="898"/>
      <c r="X97" s="1269"/>
      <c r="Y97" s="1269"/>
      <c r="Z97" s="1101"/>
      <c r="AA97" s="907"/>
      <c r="AB97" s="908"/>
      <c r="AC97" s="908"/>
      <c r="AD97" s="909"/>
      <c r="AE97" s="871"/>
      <c r="AF97" s="1028"/>
      <c r="AG97" s="929"/>
      <c r="AH97" s="929"/>
      <c r="AI97" s="929"/>
      <c r="AJ97" s="930"/>
      <c r="AK97" s="1029"/>
      <c r="AL97" s="914"/>
      <c r="AM97" s="914"/>
      <c r="AN97" s="915"/>
      <c r="AO97" s="798"/>
      <c r="AP97" s="1050"/>
      <c r="AQ97" s="901"/>
      <c r="AR97" s="881"/>
      <c r="AS97" s="917" t="e">
        <f t="shared" si="86"/>
        <v>#DIV/0!</v>
      </c>
      <c r="AT97" s="918" t="e">
        <f t="shared" si="87"/>
        <v>#DIV/0!</v>
      </c>
      <c r="AU97" s="918" t="e">
        <f t="shared" si="88"/>
        <v>#DIV/0!</v>
      </c>
      <c r="AV97" s="918" t="e">
        <f t="shared" si="89"/>
        <v>#DIV/0!</v>
      </c>
      <c r="AW97" s="919" t="e">
        <f t="shared" si="114"/>
        <v>#DIV/0!</v>
      </c>
      <c r="AX97" s="919" t="e">
        <f t="shared" si="115"/>
        <v>#DIV/0!</v>
      </c>
      <c r="AY97" s="919" t="e">
        <f t="shared" si="116"/>
        <v>#DIV/0!</v>
      </c>
      <c r="AZ97" s="919" t="e">
        <f t="shared" si="93"/>
        <v>#DIV/0!</v>
      </c>
      <c r="BA97" s="920" t="e">
        <f t="shared" si="94"/>
        <v>#DIV/0!</v>
      </c>
      <c r="BB97" s="920" t="e">
        <f t="shared" si="95"/>
        <v>#DIV/0!</v>
      </c>
      <c r="BC97" s="920" t="e">
        <f t="shared" si="96"/>
        <v>#DIV/0!</v>
      </c>
      <c r="BD97" s="920" t="e">
        <f t="shared" si="97"/>
        <v>#DIV/0!</v>
      </c>
      <c r="BE97" s="921">
        <v>0.2</v>
      </c>
      <c r="BF97" s="921">
        <v>0.8</v>
      </c>
      <c r="BG97" s="920" t="e">
        <f t="shared" si="98"/>
        <v>#DIV/0!</v>
      </c>
      <c r="BH97" s="920" t="e">
        <f t="shared" si="99"/>
        <v>#DIV/0!</v>
      </c>
      <c r="BI97" s="920" t="e">
        <f t="shared" si="100"/>
        <v>#DIV/0!</v>
      </c>
      <c r="BJ97" s="920" t="e">
        <f t="shared" si="139"/>
        <v>#DIV/0!</v>
      </c>
      <c r="BK97" s="920" t="e">
        <f t="shared" si="139"/>
        <v>#DIV/0!</v>
      </c>
      <c r="BL97" s="920" t="e">
        <f t="shared" si="102"/>
        <v>#DIV/0!</v>
      </c>
      <c r="BM97" s="920" t="e">
        <f t="shared" si="103"/>
        <v>#DIV/0!</v>
      </c>
      <c r="BN97" s="920" t="e">
        <f t="shared" si="104"/>
        <v>#DIV/0!</v>
      </c>
      <c r="BO97" s="920" t="e">
        <f t="shared" si="140"/>
        <v>#DIV/0!</v>
      </c>
      <c r="BP97" s="920" t="e">
        <f t="shared" si="140"/>
        <v>#DIV/0!</v>
      </c>
      <c r="BQ97" s="920" t="e">
        <f t="shared" si="140"/>
        <v>#DIV/0!</v>
      </c>
      <c r="BR97" s="920" t="e">
        <f t="shared" si="140"/>
        <v>#DIV/0!</v>
      </c>
      <c r="BS97" s="842"/>
      <c r="BT97" s="842"/>
      <c r="BU97" s="842"/>
      <c r="BV97" s="842"/>
      <c r="BW97" s="842"/>
      <c r="BX97" s="842"/>
      <c r="BY97" s="842"/>
      <c r="BZ97" s="842"/>
      <c r="CA97" s="830"/>
      <c r="CB97" s="798"/>
      <c r="CC97" s="922"/>
      <c r="CD97" s="923"/>
      <c r="CE97" s="923"/>
      <c r="CF97" s="974"/>
      <c r="CG97" s="975"/>
    </row>
    <row r="98" spans="1:85" ht="14.25" customHeight="1">
      <c r="A98" s="1042"/>
      <c r="B98" s="1043"/>
      <c r="C98" s="1044"/>
      <c r="D98" s="1045"/>
      <c r="E98" s="1046"/>
      <c r="F98" s="898"/>
      <c r="G98" s="964"/>
      <c r="H98" s="925"/>
      <c r="I98" s="899"/>
      <c r="J98" s="900"/>
      <c r="K98" s="900"/>
      <c r="L98" s="900"/>
      <c r="M98" s="925"/>
      <c r="N98" s="1025"/>
      <c r="O98" s="927"/>
      <c r="P98" s="901"/>
      <c r="Q98" s="903"/>
      <c r="R98" s="904"/>
      <c r="S98" s="904"/>
      <c r="T98" s="905"/>
      <c r="U98" s="818"/>
      <c r="V98" s="906">
        <v>9</v>
      </c>
      <c r="W98" s="1090"/>
      <c r="X98" s="1269"/>
      <c r="Y98" s="1269"/>
      <c r="Z98" s="1101"/>
      <c r="AA98" s="907"/>
      <c r="AB98" s="908"/>
      <c r="AC98" s="908"/>
      <c r="AD98" s="909"/>
      <c r="AE98" s="871"/>
      <c r="AF98" s="1028"/>
      <c r="AG98" s="929"/>
      <c r="AH98" s="929"/>
      <c r="AI98" s="929"/>
      <c r="AJ98" s="930"/>
      <c r="AK98" s="1029"/>
      <c r="AL98" s="914"/>
      <c r="AM98" s="914"/>
      <c r="AN98" s="915"/>
      <c r="AO98" s="798"/>
      <c r="AP98" s="1050"/>
      <c r="AQ98" s="901"/>
      <c r="AR98" s="881"/>
      <c r="AS98" s="917" t="e">
        <f t="shared" si="86"/>
        <v>#DIV/0!</v>
      </c>
      <c r="AT98" s="918" t="e">
        <f t="shared" si="87"/>
        <v>#DIV/0!</v>
      </c>
      <c r="AU98" s="918" t="e">
        <f t="shared" si="88"/>
        <v>#DIV/0!</v>
      </c>
      <c r="AV98" s="918" t="e">
        <f t="shared" si="89"/>
        <v>#DIV/0!</v>
      </c>
      <c r="AW98" s="919" t="e">
        <f t="shared" si="114"/>
        <v>#DIV/0!</v>
      </c>
      <c r="AX98" s="919" t="e">
        <f t="shared" si="115"/>
        <v>#DIV/0!</v>
      </c>
      <c r="AY98" s="919" t="e">
        <f t="shared" si="116"/>
        <v>#DIV/0!</v>
      </c>
      <c r="AZ98" s="919" t="e">
        <f t="shared" si="93"/>
        <v>#DIV/0!</v>
      </c>
      <c r="BA98" s="920" t="e">
        <f t="shared" si="94"/>
        <v>#DIV/0!</v>
      </c>
      <c r="BB98" s="920" t="e">
        <f t="shared" si="95"/>
        <v>#DIV/0!</v>
      </c>
      <c r="BC98" s="920" t="e">
        <f t="shared" si="96"/>
        <v>#DIV/0!</v>
      </c>
      <c r="BD98" s="920" t="e">
        <f t="shared" si="97"/>
        <v>#DIV/0!</v>
      </c>
      <c r="BE98" s="921">
        <v>0.2</v>
      </c>
      <c r="BF98" s="921">
        <v>0.8</v>
      </c>
      <c r="BG98" s="920" t="e">
        <f t="shared" si="98"/>
        <v>#DIV/0!</v>
      </c>
      <c r="BH98" s="920" t="e">
        <f t="shared" si="99"/>
        <v>#DIV/0!</v>
      </c>
      <c r="BI98" s="920" t="e">
        <f t="shared" si="100"/>
        <v>#DIV/0!</v>
      </c>
      <c r="BJ98" s="920" t="e">
        <f t="shared" si="139"/>
        <v>#DIV/0!</v>
      </c>
      <c r="BK98" s="920" t="e">
        <f t="shared" si="139"/>
        <v>#DIV/0!</v>
      </c>
      <c r="BL98" s="920" t="e">
        <f t="shared" si="102"/>
        <v>#DIV/0!</v>
      </c>
      <c r="BM98" s="920" t="e">
        <f t="shared" si="103"/>
        <v>#DIV/0!</v>
      </c>
      <c r="BN98" s="920" t="e">
        <f t="shared" si="104"/>
        <v>#DIV/0!</v>
      </c>
      <c r="BO98" s="920" t="e">
        <f t="shared" si="140"/>
        <v>#DIV/0!</v>
      </c>
      <c r="BP98" s="920" t="e">
        <f t="shared" si="140"/>
        <v>#DIV/0!</v>
      </c>
      <c r="BQ98" s="920" t="e">
        <f t="shared" si="140"/>
        <v>#DIV/0!</v>
      </c>
      <c r="BR98" s="920" t="e">
        <f t="shared" si="140"/>
        <v>#DIV/0!</v>
      </c>
      <c r="BS98" s="842"/>
      <c r="BT98" s="842"/>
      <c r="BU98" s="842"/>
      <c r="BV98" s="842"/>
      <c r="BW98" s="842"/>
      <c r="BX98" s="842"/>
      <c r="BY98" s="842"/>
      <c r="BZ98" s="842"/>
      <c r="CA98" s="830"/>
      <c r="CB98" s="798"/>
      <c r="CC98" s="922"/>
      <c r="CD98" s="923"/>
      <c r="CE98" s="923"/>
      <c r="CF98" s="974"/>
      <c r="CG98" s="975"/>
    </row>
    <row r="99" spans="1:85" ht="14.25" customHeight="1" thickBot="1">
      <c r="A99" s="1088"/>
      <c r="B99" s="1058"/>
      <c r="C99" s="1059"/>
      <c r="D99" s="1060"/>
      <c r="E99" s="1061"/>
      <c r="F99" s="983"/>
      <c r="G99" s="984"/>
      <c r="H99" s="1062"/>
      <c r="I99" s="1063"/>
      <c r="J99" s="986"/>
      <c r="K99" s="986"/>
      <c r="L99" s="986"/>
      <c r="M99" s="1062"/>
      <c r="N99" s="1064"/>
      <c r="O99" s="987"/>
      <c r="P99" s="985"/>
      <c r="Q99" s="1065"/>
      <c r="R99" s="1066"/>
      <c r="S99" s="1066"/>
      <c r="T99" s="1067"/>
      <c r="U99" s="818"/>
      <c r="V99" s="981">
        <v>10</v>
      </c>
      <c r="W99" s="1068"/>
      <c r="X99" s="1257"/>
      <c r="Y99" s="1257"/>
      <c r="Z99" s="1069"/>
      <c r="AA99" s="1070"/>
      <c r="AB99" s="989"/>
      <c r="AC99" s="989"/>
      <c r="AD99" s="990"/>
      <c r="AE99" s="871"/>
      <c r="AF99" s="1071"/>
      <c r="AG99" s="991"/>
      <c r="AH99" s="991"/>
      <c r="AI99" s="991"/>
      <c r="AJ99" s="992"/>
      <c r="AK99" s="1073"/>
      <c r="AL99" s="994"/>
      <c r="AM99" s="994"/>
      <c r="AN99" s="1074"/>
      <c r="AO99" s="798"/>
      <c r="AP99" s="1075"/>
      <c r="AQ99" s="985"/>
      <c r="AR99" s="881"/>
      <c r="AS99" s="1076" t="e">
        <f t="shared" si="86"/>
        <v>#DIV/0!</v>
      </c>
      <c r="AT99" s="1077" t="e">
        <f t="shared" si="87"/>
        <v>#DIV/0!</v>
      </c>
      <c r="AU99" s="1077" t="e">
        <f t="shared" si="88"/>
        <v>#DIV/0!</v>
      </c>
      <c r="AV99" s="1077" t="e">
        <f t="shared" si="89"/>
        <v>#DIV/0!</v>
      </c>
      <c r="AW99" s="1078" t="e">
        <f t="shared" si="114"/>
        <v>#DIV/0!</v>
      </c>
      <c r="AX99" s="1078" t="e">
        <f t="shared" si="115"/>
        <v>#DIV/0!</v>
      </c>
      <c r="AY99" s="1078" t="e">
        <f t="shared" si="116"/>
        <v>#DIV/0!</v>
      </c>
      <c r="AZ99" s="1078" t="e">
        <f t="shared" si="93"/>
        <v>#DIV/0!</v>
      </c>
      <c r="BA99" s="1079" t="e">
        <f t="shared" si="94"/>
        <v>#DIV/0!</v>
      </c>
      <c r="BB99" s="1079" t="e">
        <f t="shared" si="95"/>
        <v>#DIV/0!</v>
      </c>
      <c r="BC99" s="1079" t="e">
        <f t="shared" si="96"/>
        <v>#DIV/0!</v>
      </c>
      <c r="BD99" s="1079" t="e">
        <f t="shared" si="97"/>
        <v>#DIV/0!</v>
      </c>
      <c r="BE99" s="1080">
        <v>0.2</v>
      </c>
      <c r="BF99" s="1080">
        <v>0.8</v>
      </c>
      <c r="BG99" s="1079" t="e">
        <f t="shared" si="98"/>
        <v>#DIV/0!</v>
      </c>
      <c r="BH99" s="1079" t="e">
        <f t="shared" si="99"/>
        <v>#DIV/0!</v>
      </c>
      <c r="BI99" s="1079" t="e">
        <f t="shared" si="100"/>
        <v>#DIV/0!</v>
      </c>
      <c r="BJ99" s="1079" t="e">
        <f t="shared" si="139"/>
        <v>#DIV/0!</v>
      </c>
      <c r="BK99" s="1079" t="e">
        <f t="shared" si="139"/>
        <v>#DIV/0!</v>
      </c>
      <c r="BL99" s="1079" t="e">
        <f t="shared" si="102"/>
        <v>#DIV/0!</v>
      </c>
      <c r="BM99" s="1079" t="e">
        <f t="shared" si="103"/>
        <v>#DIV/0!</v>
      </c>
      <c r="BN99" s="1079" t="e">
        <f t="shared" si="104"/>
        <v>#DIV/0!</v>
      </c>
      <c r="BO99" s="1079" t="e">
        <f t="shared" si="140"/>
        <v>#DIV/0!</v>
      </c>
      <c r="BP99" s="1079" t="e">
        <f t="shared" si="140"/>
        <v>#DIV/0!</v>
      </c>
      <c r="BQ99" s="1079" t="e">
        <f t="shared" si="140"/>
        <v>#DIV/0!</v>
      </c>
      <c r="BR99" s="1079" t="e">
        <f t="shared" si="140"/>
        <v>#DIV/0!</v>
      </c>
      <c r="BS99" s="838"/>
      <c r="BT99" s="838"/>
      <c r="BU99" s="838"/>
      <c r="BV99" s="838"/>
      <c r="BW99" s="838"/>
      <c r="BX99" s="838"/>
      <c r="BY99" s="838"/>
      <c r="BZ99" s="838"/>
      <c r="CA99" s="839"/>
      <c r="CB99" s="798"/>
      <c r="CC99" s="1081"/>
      <c r="CD99" s="1082"/>
      <c r="CE99" s="1082"/>
      <c r="CF99" s="1083"/>
      <c r="CG99" s="1084"/>
    </row>
    <row r="100" spans="1:85" ht="14.25" customHeight="1">
      <c r="A100" s="853">
        <v>15</v>
      </c>
      <c r="B100" s="1030"/>
      <c r="C100" s="1031"/>
      <c r="D100" s="856"/>
      <c r="E100" s="1032"/>
      <c r="F100" s="1115"/>
      <c r="G100" s="950"/>
      <c r="H100" s="1085"/>
      <c r="I100" s="860"/>
      <c r="J100" s="861"/>
      <c r="K100" s="861"/>
      <c r="L100" s="861"/>
      <c r="M100" s="1035"/>
      <c r="N100" s="1036"/>
      <c r="O100" s="954"/>
      <c r="P100" s="951"/>
      <c r="Q100" s="863"/>
      <c r="R100" s="864"/>
      <c r="S100" s="864"/>
      <c r="T100" s="865"/>
      <c r="U100" s="871"/>
      <c r="V100" s="867">
        <v>1</v>
      </c>
      <c r="W100" s="1037"/>
      <c r="X100" s="1780"/>
      <c r="Y100" s="1780"/>
      <c r="Z100" s="1106"/>
      <c r="AA100" s="868"/>
      <c r="AB100" s="869"/>
      <c r="AC100" s="869"/>
      <c r="AD100" s="870"/>
      <c r="AE100" s="871"/>
      <c r="AF100" s="1086"/>
      <c r="AG100" s="1119"/>
      <c r="AH100" s="1119"/>
      <c r="AI100" s="1119"/>
      <c r="AJ100" s="875"/>
      <c r="AK100" s="1041"/>
      <c r="AL100" s="877"/>
      <c r="AM100" s="877"/>
      <c r="AN100" s="878"/>
      <c r="AO100" s="1010"/>
      <c r="AP100" s="879"/>
      <c r="AQ100" s="880"/>
      <c r="AR100" s="881"/>
      <c r="AS100" s="882" t="e">
        <f t="shared" si="86"/>
        <v>#DIV/0!</v>
      </c>
      <c r="AT100" s="977" t="e">
        <f t="shared" si="87"/>
        <v>#DIV/0!</v>
      </c>
      <c r="AU100" s="977" t="e">
        <f t="shared" si="88"/>
        <v>#DIV/0!</v>
      </c>
      <c r="AV100" s="977" t="e">
        <f t="shared" si="89"/>
        <v>#DIV/0!</v>
      </c>
      <c r="AW100" s="1014" t="e">
        <f t="shared" si="114"/>
        <v>#DIV/0!</v>
      </c>
      <c r="AX100" s="1014" t="e">
        <f t="shared" si="115"/>
        <v>#DIV/0!</v>
      </c>
      <c r="AY100" s="1014" t="e">
        <f t="shared" si="116"/>
        <v>#DIV/0!</v>
      </c>
      <c r="AZ100" s="1014" t="e">
        <f t="shared" si="93"/>
        <v>#DIV/0!</v>
      </c>
      <c r="BA100" s="978" t="e">
        <f t="shared" si="94"/>
        <v>#DIV/0!</v>
      </c>
      <c r="BB100" s="978" t="e">
        <f t="shared" si="95"/>
        <v>#DIV/0!</v>
      </c>
      <c r="BC100" s="978" t="e">
        <f t="shared" si="96"/>
        <v>#DIV/0!</v>
      </c>
      <c r="BD100" s="978" t="e">
        <f t="shared" si="97"/>
        <v>#DIV/0!</v>
      </c>
      <c r="BE100" s="979">
        <v>0.2</v>
      </c>
      <c r="BF100" s="979">
        <v>0.8</v>
      </c>
      <c r="BG100" s="978" t="e">
        <f t="shared" si="98"/>
        <v>#DIV/0!</v>
      </c>
      <c r="BH100" s="978" t="e">
        <f t="shared" si="99"/>
        <v>#DIV/0!</v>
      </c>
      <c r="BI100" s="978" t="e">
        <f t="shared" si="100"/>
        <v>#DIV/0!</v>
      </c>
      <c r="BJ100" s="978" t="e">
        <f t="shared" si="139"/>
        <v>#DIV/0!</v>
      </c>
      <c r="BK100" s="978" t="e">
        <f t="shared" si="139"/>
        <v>#DIV/0!</v>
      </c>
      <c r="BL100" s="978" t="e">
        <f t="shared" si="102"/>
        <v>#DIV/0!</v>
      </c>
      <c r="BM100" s="978" t="e">
        <f t="shared" si="103"/>
        <v>#DIV/0!</v>
      </c>
      <c r="BN100" s="978" t="e">
        <f t="shared" si="104"/>
        <v>#DIV/0!</v>
      </c>
      <c r="BO100" s="978" t="e">
        <f t="shared" si="140"/>
        <v>#DIV/0!</v>
      </c>
      <c r="BP100" s="885" t="e">
        <f t="shared" si="140"/>
        <v>#DIV/0!</v>
      </c>
      <c r="BQ100" s="885" t="e">
        <f t="shared" si="140"/>
        <v>#DIV/0!</v>
      </c>
      <c r="BR100" s="885" t="e">
        <f t="shared" si="140"/>
        <v>#DIV/0!</v>
      </c>
      <c r="BS100" s="1015" t="e">
        <f t="shared" ref="BS100:BV100" si="141">AVERAGEIF(BO100:BO109,"&lt;&gt;#¡DIV/0!")</f>
        <v>#DIV/0!</v>
      </c>
      <c r="BT100" s="1015" t="e">
        <f t="shared" si="141"/>
        <v>#DIV/0!</v>
      </c>
      <c r="BU100" s="1015" t="e">
        <f t="shared" si="141"/>
        <v>#DIV/0!</v>
      </c>
      <c r="BV100" s="1015" t="e">
        <f t="shared" si="141"/>
        <v>#DIV/0!</v>
      </c>
      <c r="BW100" s="888" t="e">
        <f>+C100*BS100</f>
        <v>#DIV/0!</v>
      </c>
      <c r="BX100" s="888" t="e">
        <f>+C100*BT100</f>
        <v>#DIV/0!</v>
      </c>
      <c r="BY100" s="888" t="e">
        <f>+C100*BU100</f>
        <v>#DIV/0!</v>
      </c>
      <c r="BZ100" s="888" t="e">
        <f>+C100*BV100</f>
        <v>#DIV/0!</v>
      </c>
      <c r="CA100" s="1016" t="e">
        <f>SUM(BW100:BZ109)</f>
        <v>#DIV/0!</v>
      </c>
      <c r="CB100" s="798"/>
      <c r="CC100" s="890" t="e">
        <f t="shared" ref="CC100:CF100" si="142">+Q100/$N$100</f>
        <v>#DIV/0!</v>
      </c>
      <c r="CD100" s="891" t="e">
        <f t="shared" si="142"/>
        <v>#DIV/0!</v>
      </c>
      <c r="CE100" s="891" t="e">
        <f t="shared" si="142"/>
        <v>#DIV/0!</v>
      </c>
      <c r="CF100" s="961" t="e">
        <f t="shared" si="142"/>
        <v>#DIV/0!</v>
      </c>
      <c r="CG100" s="962" t="e">
        <f>AVERAGE(CC100:CF109)</f>
        <v>#DIV/0!</v>
      </c>
    </row>
    <row r="101" spans="1:85" ht="14.25" customHeight="1">
      <c r="A101" s="1042"/>
      <c r="B101" s="1043"/>
      <c r="C101" s="1044"/>
      <c r="D101" s="1045"/>
      <c r="E101" s="1046"/>
      <c r="F101" s="1115"/>
      <c r="G101" s="964"/>
      <c r="H101" s="925"/>
      <c r="I101" s="899"/>
      <c r="J101" s="900"/>
      <c r="K101" s="900"/>
      <c r="L101" s="900"/>
      <c r="M101" s="925"/>
      <c r="N101" s="1025"/>
      <c r="O101" s="927"/>
      <c r="P101" s="901"/>
      <c r="Q101" s="903"/>
      <c r="R101" s="904"/>
      <c r="S101" s="904"/>
      <c r="T101" s="905"/>
      <c r="U101" s="818"/>
      <c r="V101" s="906">
        <v>2</v>
      </c>
      <c r="W101" s="1047"/>
      <c r="X101" s="1780"/>
      <c r="Y101" s="1780"/>
      <c r="Z101" s="1106"/>
      <c r="AA101" s="907"/>
      <c r="AB101" s="908"/>
      <c r="AC101" s="908"/>
      <c r="AD101" s="909"/>
      <c r="AE101" s="871"/>
      <c r="AF101" s="1028"/>
      <c r="AG101" s="929"/>
      <c r="AH101" s="929"/>
      <c r="AI101" s="929"/>
      <c r="AJ101" s="930"/>
      <c r="AK101" s="1029"/>
      <c r="AL101" s="914"/>
      <c r="AM101" s="914"/>
      <c r="AN101" s="915"/>
      <c r="AO101" s="798"/>
      <c r="AP101" s="1050"/>
      <c r="AQ101" s="901"/>
      <c r="AR101" s="881"/>
      <c r="AS101" s="917" t="e">
        <f t="shared" si="86"/>
        <v>#DIV/0!</v>
      </c>
      <c r="AT101" s="918" t="e">
        <f t="shared" si="87"/>
        <v>#DIV/0!</v>
      </c>
      <c r="AU101" s="918" t="e">
        <f t="shared" si="88"/>
        <v>#DIV/0!</v>
      </c>
      <c r="AV101" s="918" t="e">
        <f t="shared" si="89"/>
        <v>#DIV/0!</v>
      </c>
      <c r="AW101" s="919" t="e">
        <f t="shared" si="114"/>
        <v>#DIV/0!</v>
      </c>
      <c r="AX101" s="919" t="e">
        <f t="shared" si="115"/>
        <v>#DIV/0!</v>
      </c>
      <c r="AY101" s="919" t="e">
        <f t="shared" si="116"/>
        <v>#DIV/0!</v>
      </c>
      <c r="AZ101" s="919" t="e">
        <f t="shared" si="93"/>
        <v>#DIV/0!</v>
      </c>
      <c r="BA101" s="920" t="e">
        <f t="shared" si="94"/>
        <v>#DIV/0!</v>
      </c>
      <c r="BB101" s="920" t="e">
        <f t="shared" si="95"/>
        <v>#DIV/0!</v>
      </c>
      <c r="BC101" s="920" t="e">
        <f t="shared" si="96"/>
        <v>#DIV/0!</v>
      </c>
      <c r="BD101" s="920" t="e">
        <f t="shared" si="97"/>
        <v>#DIV/0!</v>
      </c>
      <c r="BE101" s="921">
        <v>0.2</v>
      </c>
      <c r="BF101" s="921">
        <v>0.8</v>
      </c>
      <c r="BG101" s="920" t="e">
        <f t="shared" si="98"/>
        <v>#DIV/0!</v>
      </c>
      <c r="BH101" s="920" t="e">
        <f t="shared" si="99"/>
        <v>#DIV/0!</v>
      </c>
      <c r="BI101" s="920" t="e">
        <f t="shared" si="100"/>
        <v>#DIV/0!</v>
      </c>
      <c r="BJ101" s="920" t="e">
        <f t="shared" si="139"/>
        <v>#DIV/0!</v>
      </c>
      <c r="BK101" s="920" t="e">
        <f t="shared" si="139"/>
        <v>#DIV/0!</v>
      </c>
      <c r="BL101" s="920" t="e">
        <f t="shared" si="102"/>
        <v>#DIV/0!</v>
      </c>
      <c r="BM101" s="920" t="e">
        <f t="shared" si="103"/>
        <v>#DIV/0!</v>
      </c>
      <c r="BN101" s="920" t="e">
        <f t="shared" si="104"/>
        <v>#DIV/0!</v>
      </c>
      <c r="BO101" s="920" t="e">
        <f t="shared" si="140"/>
        <v>#DIV/0!</v>
      </c>
      <c r="BP101" s="920" t="e">
        <f t="shared" si="140"/>
        <v>#DIV/0!</v>
      </c>
      <c r="BQ101" s="920" t="e">
        <f t="shared" si="140"/>
        <v>#DIV/0!</v>
      </c>
      <c r="BR101" s="920" t="e">
        <f t="shared" si="140"/>
        <v>#DIV/0!</v>
      </c>
      <c r="BS101" s="842"/>
      <c r="BT101" s="842"/>
      <c r="BU101" s="842"/>
      <c r="BV101" s="842"/>
      <c r="BW101" s="842"/>
      <c r="BX101" s="842"/>
      <c r="BY101" s="842"/>
      <c r="BZ101" s="842"/>
      <c r="CA101" s="830"/>
      <c r="CB101" s="798"/>
      <c r="CC101" s="922"/>
      <c r="CD101" s="923"/>
      <c r="CE101" s="923"/>
      <c r="CF101" s="974"/>
      <c r="CG101" s="975"/>
    </row>
    <row r="102" spans="1:85" ht="14.25" customHeight="1">
      <c r="A102" s="1042"/>
      <c r="B102" s="1043"/>
      <c r="C102" s="1044"/>
      <c r="D102" s="1045"/>
      <c r="E102" s="1046"/>
      <c r="F102" s="1115"/>
      <c r="G102" s="964"/>
      <c r="H102" s="925"/>
      <c r="I102" s="899"/>
      <c r="J102" s="900"/>
      <c r="K102" s="900"/>
      <c r="L102" s="900"/>
      <c r="M102" s="925"/>
      <c r="N102" s="1025"/>
      <c r="O102" s="927"/>
      <c r="P102" s="901"/>
      <c r="Q102" s="903"/>
      <c r="R102" s="904"/>
      <c r="S102" s="904"/>
      <c r="T102" s="905"/>
      <c r="U102" s="818"/>
      <c r="V102" s="906">
        <v>3</v>
      </c>
      <c r="W102" s="1047"/>
      <c r="X102" s="1780"/>
      <c r="Y102" s="1780"/>
      <c r="Z102" s="1106"/>
      <c r="AA102" s="907"/>
      <c r="AB102" s="908"/>
      <c r="AC102" s="908"/>
      <c r="AD102" s="909"/>
      <c r="AE102" s="871"/>
      <c r="AF102" s="1028"/>
      <c r="AG102" s="929"/>
      <c r="AH102" s="929"/>
      <c r="AI102" s="929"/>
      <c r="AJ102" s="930"/>
      <c r="AK102" s="1029"/>
      <c r="AL102" s="914"/>
      <c r="AM102" s="914"/>
      <c r="AN102" s="915"/>
      <c r="AO102" s="798"/>
      <c r="AP102" s="1050"/>
      <c r="AQ102" s="901"/>
      <c r="AR102" s="881"/>
      <c r="AS102" s="917" t="e">
        <f t="shared" si="86"/>
        <v>#DIV/0!</v>
      </c>
      <c r="AT102" s="918" t="e">
        <f t="shared" si="87"/>
        <v>#DIV/0!</v>
      </c>
      <c r="AU102" s="918" t="e">
        <f t="shared" si="88"/>
        <v>#DIV/0!</v>
      </c>
      <c r="AV102" s="918" t="e">
        <f t="shared" si="89"/>
        <v>#DIV/0!</v>
      </c>
      <c r="AW102" s="919" t="e">
        <f t="shared" si="114"/>
        <v>#DIV/0!</v>
      </c>
      <c r="AX102" s="919" t="e">
        <f t="shared" si="115"/>
        <v>#DIV/0!</v>
      </c>
      <c r="AY102" s="919" t="e">
        <f t="shared" si="116"/>
        <v>#DIV/0!</v>
      </c>
      <c r="AZ102" s="919" t="e">
        <f t="shared" si="93"/>
        <v>#DIV/0!</v>
      </c>
      <c r="BA102" s="920" t="e">
        <f t="shared" si="94"/>
        <v>#DIV/0!</v>
      </c>
      <c r="BB102" s="920" t="e">
        <f t="shared" si="95"/>
        <v>#DIV/0!</v>
      </c>
      <c r="BC102" s="920" t="e">
        <f t="shared" si="96"/>
        <v>#DIV/0!</v>
      </c>
      <c r="BD102" s="920" t="e">
        <f t="shared" si="97"/>
        <v>#DIV/0!</v>
      </c>
      <c r="BE102" s="921">
        <v>0.2</v>
      </c>
      <c r="BF102" s="921">
        <v>0.8</v>
      </c>
      <c r="BG102" s="920" t="e">
        <f t="shared" si="98"/>
        <v>#DIV/0!</v>
      </c>
      <c r="BH102" s="920" t="e">
        <f t="shared" si="99"/>
        <v>#DIV/0!</v>
      </c>
      <c r="BI102" s="920" t="e">
        <f t="shared" si="100"/>
        <v>#DIV/0!</v>
      </c>
      <c r="BJ102" s="920" t="e">
        <f t="shared" si="139"/>
        <v>#DIV/0!</v>
      </c>
      <c r="BK102" s="920" t="e">
        <f t="shared" si="139"/>
        <v>#DIV/0!</v>
      </c>
      <c r="BL102" s="920" t="e">
        <f t="shared" si="102"/>
        <v>#DIV/0!</v>
      </c>
      <c r="BM102" s="920" t="e">
        <f t="shared" si="103"/>
        <v>#DIV/0!</v>
      </c>
      <c r="BN102" s="920" t="e">
        <f t="shared" si="104"/>
        <v>#DIV/0!</v>
      </c>
      <c r="BO102" s="920" t="e">
        <f t="shared" si="140"/>
        <v>#DIV/0!</v>
      </c>
      <c r="BP102" s="920" t="e">
        <f t="shared" si="140"/>
        <v>#DIV/0!</v>
      </c>
      <c r="BQ102" s="920" t="e">
        <f t="shared" si="140"/>
        <v>#DIV/0!</v>
      </c>
      <c r="BR102" s="920" t="e">
        <f t="shared" si="140"/>
        <v>#DIV/0!</v>
      </c>
      <c r="BS102" s="842"/>
      <c r="BT102" s="842"/>
      <c r="BU102" s="842"/>
      <c r="BV102" s="842"/>
      <c r="BW102" s="842"/>
      <c r="BX102" s="842"/>
      <c r="BY102" s="842"/>
      <c r="BZ102" s="842"/>
      <c r="CA102" s="830"/>
      <c r="CB102" s="798"/>
      <c r="CC102" s="922"/>
      <c r="CD102" s="923"/>
      <c r="CE102" s="923"/>
      <c r="CF102" s="974"/>
      <c r="CG102" s="975"/>
    </row>
    <row r="103" spans="1:85" ht="14.25" customHeight="1">
      <c r="A103" s="1042"/>
      <c r="B103" s="1043"/>
      <c r="C103" s="1044"/>
      <c r="D103" s="1045"/>
      <c r="E103" s="1046"/>
      <c r="F103" s="1115"/>
      <c r="G103" s="964"/>
      <c r="H103" s="925"/>
      <c r="I103" s="899"/>
      <c r="J103" s="900"/>
      <c r="K103" s="900"/>
      <c r="L103" s="900"/>
      <c r="M103" s="925"/>
      <c r="N103" s="1025"/>
      <c r="O103" s="927"/>
      <c r="P103" s="901"/>
      <c r="Q103" s="903"/>
      <c r="R103" s="904"/>
      <c r="S103" s="904"/>
      <c r="T103" s="905"/>
      <c r="U103" s="818"/>
      <c r="V103" s="906">
        <v>4</v>
      </c>
      <c r="W103" s="1047"/>
      <c r="X103" s="1780"/>
      <c r="Y103" s="1780"/>
      <c r="Z103" s="1106"/>
      <c r="AA103" s="907"/>
      <c r="AB103" s="908"/>
      <c r="AC103" s="908"/>
      <c r="AD103" s="909"/>
      <c r="AE103" s="871"/>
      <c r="AF103" s="1028"/>
      <c r="AG103" s="929"/>
      <c r="AH103" s="929"/>
      <c r="AI103" s="929"/>
      <c r="AJ103" s="930"/>
      <c r="AK103" s="1029"/>
      <c r="AL103" s="914"/>
      <c r="AM103" s="914"/>
      <c r="AN103" s="915"/>
      <c r="AO103" s="798"/>
      <c r="AP103" s="1050"/>
      <c r="AQ103" s="901"/>
      <c r="AR103" s="881"/>
      <c r="AS103" s="917" t="e">
        <f t="shared" si="86"/>
        <v>#DIV/0!</v>
      </c>
      <c r="AT103" s="918" t="e">
        <f t="shared" si="87"/>
        <v>#DIV/0!</v>
      </c>
      <c r="AU103" s="918" t="e">
        <f t="shared" si="88"/>
        <v>#DIV/0!</v>
      </c>
      <c r="AV103" s="918" t="e">
        <f t="shared" si="89"/>
        <v>#DIV/0!</v>
      </c>
      <c r="AW103" s="919" t="e">
        <f t="shared" si="114"/>
        <v>#DIV/0!</v>
      </c>
      <c r="AX103" s="919" t="e">
        <f t="shared" si="115"/>
        <v>#DIV/0!</v>
      </c>
      <c r="AY103" s="919" t="e">
        <f t="shared" si="116"/>
        <v>#DIV/0!</v>
      </c>
      <c r="AZ103" s="919" t="e">
        <f t="shared" si="93"/>
        <v>#DIV/0!</v>
      </c>
      <c r="BA103" s="920" t="e">
        <f t="shared" si="94"/>
        <v>#DIV/0!</v>
      </c>
      <c r="BB103" s="920" t="e">
        <f t="shared" si="95"/>
        <v>#DIV/0!</v>
      </c>
      <c r="BC103" s="920" t="e">
        <f t="shared" si="96"/>
        <v>#DIV/0!</v>
      </c>
      <c r="BD103" s="920" t="e">
        <f t="shared" si="97"/>
        <v>#DIV/0!</v>
      </c>
      <c r="BE103" s="921">
        <v>0.2</v>
      </c>
      <c r="BF103" s="921">
        <v>0.8</v>
      </c>
      <c r="BG103" s="920" t="e">
        <f t="shared" si="98"/>
        <v>#DIV/0!</v>
      </c>
      <c r="BH103" s="920" t="e">
        <f t="shared" si="99"/>
        <v>#DIV/0!</v>
      </c>
      <c r="BI103" s="920" t="e">
        <f t="shared" si="100"/>
        <v>#DIV/0!</v>
      </c>
      <c r="BJ103" s="920" t="e">
        <f t="shared" si="139"/>
        <v>#DIV/0!</v>
      </c>
      <c r="BK103" s="920" t="e">
        <f t="shared" si="139"/>
        <v>#DIV/0!</v>
      </c>
      <c r="BL103" s="920" t="e">
        <f t="shared" si="102"/>
        <v>#DIV/0!</v>
      </c>
      <c r="BM103" s="920" t="e">
        <f t="shared" si="103"/>
        <v>#DIV/0!</v>
      </c>
      <c r="BN103" s="920" t="e">
        <f t="shared" si="104"/>
        <v>#DIV/0!</v>
      </c>
      <c r="BO103" s="920" t="e">
        <f t="shared" si="140"/>
        <v>#DIV/0!</v>
      </c>
      <c r="BP103" s="920" t="e">
        <f t="shared" si="140"/>
        <v>#DIV/0!</v>
      </c>
      <c r="BQ103" s="920" t="e">
        <f t="shared" si="140"/>
        <v>#DIV/0!</v>
      </c>
      <c r="BR103" s="920" t="e">
        <f t="shared" si="140"/>
        <v>#DIV/0!</v>
      </c>
      <c r="BS103" s="842"/>
      <c r="BT103" s="842"/>
      <c r="BU103" s="842"/>
      <c r="BV103" s="842"/>
      <c r="BW103" s="842"/>
      <c r="BX103" s="842"/>
      <c r="BY103" s="842"/>
      <c r="BZ103" s="842"/>
      <c r="CA103" s="830"/>
      <c r="CB103" s="798"/>
      <c r="CC103" s="922"/>
      <c r="CD103" s="923"/>
      <c r="CE103" s="923"/>
      <c r="CF103" s="974"/>
      <c r="CG103" s="975"/>
    </row>
    <row r="104" spans="1:85" ht="14.25" customHeight="1">
      <c r="A104" s="1042"/>
      <c r="B104" s="1043"/>
      <c r="C104" s="1044"/>
      <c r="D104" s="1045"/>
      <c r="E104" s="1046"/>
      <c r="F104" s="898"/>
      <c r="G104" s="964"/>
      <c r="H104" s="925"/>
      <c r="I104" s="899"/>
      <c r="J104" s="900"/>
      <c r="K104" s="900"/>
      <c r="L104" s="900"/>
      <c r="M104" s="925"/>
      <c r="N104" s="1025"/>
      <c r="O104" s="927"/>
      <c r="P104" s="901"/>
      <c r="Q104" s="903"/>
      <c r="R104" s="904"/>
      <c r="S104" s="904"/>
      <c r="T104" s="905"/>
      <c r="U104" s="818"/>
      <c r="V104" s="906">
        <v>5</v>
      </c>
      <c r="W104" s="1090"/>
      <c r="X104" s="1269"/>
      <c r="Y104" s="1269"/>
      <c r="Z104" s="1101"/>
      <c r="AA104" s="907"/>
      <c r="AB104" s="908"/>
      <c r="AC104" s="908"/>
      <c r="AD104" s="909"/>
      <c r="AE104" s="871"/>
      <c r="AF104" s="1028"/>
      <c r="AG104" s="929"/>
      <c r="AH104" s="929"/>
      <c r="AI104" s="929"/>
      <c r="AJ104" s="930"/>
      <c r="AK104" s="1029"/>
      <c r="AL104" s="914"/>
      <c r="AM104" s="914"/>
      <c r="AN104" s="915"/>
      <c r="AO104" s="798"/>
      <c r="AP104" s="1050"/>
      <c r="AQ104" s="901"/>
      <c r="AR104" s="881"/>
      <c r="AS104" s="917" t="e">
        <f t="shared" si="86"/>
        <v>#DIV/0!</v>
      </c>
      <c r="AT104" s="918" t="e">
        <f t="shared" si="87"/>
        <v>#DIV/0!</v>
      </c>
      <c r="AU104" s="918" t="e">
        <f t="shared" si="88"/>
        <v>#DIV/0!</v>
      </c>
      <c r="AV104" s="918" t="e">
        <f t="shared" si="89"/>
        <v>#DIV/0!</v>
      </c>
      <c r="AW104" s="919" t="e">
        <f t="shared" si="114"/>
        <v>#DIV/0!</v>
      </c>
      <c r="AX104" s="919" t="e">
        <f t="shared" si="115"/>
        <v>#DIV/0!</v>
      </c>
      <c r="AY104" s="919" t="e">
        <f t="shared" si="116"/>
        <v>#DIV/0!</v>
      </c>
      <c r="AZ104" s="919" t="e">
        <f t="shared" si="93"/>
        <v>#DIV/0!</v>
      </c>
      <c r="BA104" s="920" t="e">
        <f t="shared" si="94"/>
        <v>#DIV/0!</v>
      </c>
      <c r="BB104" s="920" t="e">
        <f t="shared" si="95"/>
        <v>#DIV/0!</v>
      </c>
      <c r="BC104" s="920" t="e">
        <f t="shared" si="96"/>
        <v>#DIV/0!</v>
      </c>
      <c r="BD104" s="920" t="e">
        <f t="shared" si="97"/>
        <v>#DIV/0!</v>
      </c>
      <c r="BE104" s="921">
        <v>0.2</v>
      </c>
      <c r="BF104" s="921">
        <v>0.8</v>
      </c>
      <c r="BG104" s="920" t="e">
        <f t="shared" si="98"/>
        <v>#DIV/0!</v>
      </c>
      <c r="BH104" s="920" t="e">
        <f t="shared" si="99"/>
        <v>#DIV/0!</v>
      </c>
      <c r="BI104" s="920" t="e">
        <f t="shared" si="100"/>
        <v>#DIV/0!</v>
      </c>
      <c r="BJ104" s="920" t="e">
        <f t="shared" si="139"/>
        <v>#DIV/0!</v>
      </c>
      <c r="BK104" s="920" t="e">
        <f t="shared" si="139"/>
        <v>#DIV/0!</v>
      </c>
      <c r="BL104" s="920" t="e">
        <f t="shared" si="102"/>
        <v>#DIV/0!</v>
      </c>
      <c r="BM104" s="920" t="e">
        <f t="shared" si="103"/>
        <v>#DIV/0!</v>
      </c>
      <c r="BN104" s="920" t="e">
        <f t="shared" si="104"/>
        <v>#DIV/0!</v>
      </c>
      <c r="BO104" s="920" t="e">
        <f t="shared" si="140"/>
        <v>#DIV/0!</v>
      </c>
      <c r="BP104" s="920" t="e">
        <f t="shared" si="140"/>
        <v>#DIV/0!</v>
      </c>
      <c r="BQ104" s="920" t="e">
        <f t="shared" si="140"/>
        <v>#DIV/0!</v>
      </c>
      <c r="BR104" s="920" t="e">
        <f t="shared" si="140"/>
        <v>#DIV/0!</v>
      </c>
      <c r="BS104" s="842"/>
      <c r="BT104" s="842"/>
      <c r="BU104" s="842"/>
      <c r="BV104" s="842"/>
      <c r="BW104" s="842"/>
      <c r="BX104" s="842"/>
      <c r="BY104" s="842"/>
      <c r="BZ104" s="842"/>
      <c r="CA104" s="830"/>
      <c r="CB104" s="798"/>
      <c r="CC104" s="922"/>
      <c r="CD104" s="923"/>
      <c r="CE104" s="923"/>
      <c r="CF104" s="974"/>
      <c r="CG104" s="975"/>
    </row>
    <row r="105" spans="1:85" ht="14.25" customHeight="1">
      <c r="A105" s="1042"/>
      <c r="B105" s="1043"/>
      <c r="C105" s="1044"/>
      <c r="D105" s="1045"/>
      <c r="E105" s="1046"/>
      <c r="F105" s="898"/>
      <c r="G105" s="964"/>
      <c r="H105" s="925"/>
      <c r="I105" s="899"/>
      <c r="J105" s="900"/>
      <c r="K105" s="900"/>
      <c r="L105" s="900"/>
      <c r="M105" s="925"/>
      <c r="N105" s="1025"/>
      <c r="O105" s="927"/>
      <c r="P105" s="901"/>
      <c r="Q105" s="903"/>
      <c r="R105" s="904"/>
      <c r="S105" s="904"/>
      <c r="T105" s="905"/>
      <c r="U105" s="818"/>
      <c r="V105" s="906">
        <v>6</v>
      </c>
      <c r="W105" s="1090"/>
      <c r="X105" s="1269"/>
      <c r="Y105" s="1269"/>
      <c r="Z105" s="1101"/>
      <c r="AA105" s="907"/>
      <c r="AB105" s="908"/>
      <c r="AC105" s="908"/>
      <c r="AD105" s="909"/>
      <c r="AE105" s="871"/>
      <c r="AF105" s="1028"/>
      <c r="AG105" s="929"/>
      <c r="AH105" s="929"/>
      <c r="AI105" s="929"/>
      <c r="AJ105" s="930"/>
      <c r="AK105" s="1029"/>
      <c r="AL105" s="914"/>
      <c r="AM105" s="914"/>
      <c r="AN105" s="915"/>
      <c r="AO105" s="798"/>
      <c r="AP105" s="1050"/>
      <c r="AQ105" s="901"/>
      <c r="AR105" s="881"/>
      <c r="AS105" s="917" t="e">
        <f t="shared" si="86"/>
        <v>#DIV/0!</v>
      </c>
      <c r="AT105" s="918" t="e">
        <f t="shared" si="87"/>
        <v>#DIV/0!</v>
      </c>
      <c r="AU105" s="918" t="e">
        <f t="shared" si="88"/>
        <v>#DIV/0!</v>
      </c>
      <c r="AV105" s="918" t="e">
        <f t="shared" si="89"/>
        <v>#DIV/0!</v>
      </c>
      <c r="AW105" s="919" t="e">
        <f t="shared" si="114"/>
        <v>#DIV/0!</v>
      </c>
      <c r="AX105" s="919" t="e">
        <f t="shared" si="115"/>
        <v>#DIV/0!</v>
      </c>
      <c r="AY105" s="919" t="e">
        <f t="shared" si="116"/>
        <v>#DIV/0!</v>
      </c>
      <c r="AZ105" s="919" t="e">
        <f t="shared" si="93"/>
        <v>#DIV/0!</v>
      </c>
      <c r="BA105" s="920" t="e">
        <f t="shared" si="94"/>
        <v>#DIV/0!</v>
      </c>
      <c r="BB105" s="920" t="e">
        <f t="shared" si="95"/>
        <v>#DIV/0!</v>
      </c>
      <c r="BC105" s="920" t="e">
        <f t="shared" si="96"/>
        <v>#DIV/0!</v>
      </c>
      <c r="BD105" s="920" t="e">
        <f t="shared" si="97"/>
        <v>#DIV/0!</v>
      </c>
      <c r="BE105" s="921">
        <v>0.2</v>
      </c>
      <c r="BF105" s="921">
        <v>0.8</v>
      </c>
      <c r="BG105" s="920" t="e">
        <f t="shared" si="98"/>
        <v>#DIV/0!</v>
      </c>
      <c r="BH105" s="920" t="e">
        <f t="shared" si="99"/>
        <v>#DIV/0!</v>
      </c>
      <c r="BI105" s="920" t="e">
        <f t="shared" si="100"/>
        <v>#DIV/0!</v>
      </c>
      <c r="BJ105" s="920" t="e">
        <f t="shared" si="139"/>
        <v>#DIV/0!</v>
      </c>
      <c r="BK105" s="920" t="e">
        <f t="shared" si="139"/>
        <v>#DIV/0!</v>
      </c>
      <c r="BL105" s="920" t="e">
        <f t="shared" si="102"/>
        <v>#DIV/0!</v>
      </c>
      <c r="BM105" s="920" t="e">
        <f t="shared" si="103"/>
        <v>#DIV/0!</v>
      </c>
      <c r="BN105" s="920" t="e">
        <f t="shared" si="104"/>
        <v>#DIV/0!</v>
      </c>
      <c r="BO105" s="920" t="e">
        <f t="shared" si="140"/>
        <v>#DIV/0!</v>
      </c>
      <c r="BP105" s="920" t="e">
        <f t="shared" si="140"/>
        <v>#DIV/0!</v>
      </c>
      <c r="BQ105" s="920" t="e">
        <f t="shared" si="140"/>
        <v>#DIV/0!</v>
      </c>
      <c r="BR105" s="920" t="e">
        <f t="shared" si="140"/>
        <v>#DIV/0!</v>
      </c>
      <c r="BS105" s="842"/>
      <c r="BT105" s="842"/>
      <c r="BU105" s="842"/>
      <c r="BV105" s="842"/>
      <c r="BW105" s="842"/>
      <c r="BX105" s="842"/>
      <c r="BY105" s="842"/>
      <c r="BZ105" s="842"/>
      <c r="CA105" s="830"/>
      <c r="CB105" s="798"/>
      <c r="CC105" s="922"/>
      <c r="CD105" s="923"/>
      <c r="CE105" s="923"/>
      <c r="CF105" s="974"/>
      <c r="CG105" s="975"/>
    </row>
    <row r="106" spans="1:85" ht="14.25" customHeight="1">
      <c r="A106" s="1042"/>
      <c r="B106" s="1043"/>
      <c r="C106" s="1044"/>
      <c r="D106" s="1045"/>
      <c r="E106" s="1046"/>
      <c r="F106" s="898"/>
      <c r="G106" s="964"/>
      <c r="H106" s="925"/>
      <c r="I106" s="899"/>
      <c r="J106" s="900"/>
      <c r="K106" s="900"/>
      <c r="L106" s="900"/>
      <c r="M106" s="925"/>
      <c r="N106" s="1025"/>
      <c r="O106" s="927"/>
      <c r="P106" s="901"/>
      <c r="Q106" s="903"/>
      <c r="R106" s="904"/>
      <c r="S106" s="904"/>
      <c r="T106" s="905"/>
      <c r="U106" s="818"/>
      <c r="V106" s="906">
        <v>7</v>
      </c>
      <c r="W106" s="1090"/>
      <c r="X106" s="1269"/>
      <c r="Y106" s="1269"/>
      <c r="Z106" s="1101"/>
      <c r="AA106" s="907"/>
      <c r="AB106" s="908"/>
      <c r="AC106" s="908"/>
      <c r="AD106" s="909"/>
      <c r="AE106" s="871"/>
      <c r="AF106" s="1028"/>
      <c r="AG106" s="929"/>
      <c r="AH106" s="929"/>
      <c r="AI106" s="929"/>
      <c r="AJ106" s="930"/>
      <c r="AK106" s="1029"/>
      <c r="AL106" s="914"/>
      <c r="AM106" s="914"/>
      <c r="AN106" s="915"/>
      <c r="AO106" s="798"/>
      <c r="AP106" s="1050"/>
      <c r="AQ106" s="901"/>
      <c r="AR106" s="881"/>
      <c r="AS106" s="917" t="e">
        <f t="shared" si="86"/>
        <v>#DIV/0!</v>
      </c>
      <c r="AT106" s="918" t="e">
        <f t="shared" si="87"/>
        <v>#DIV/0!</v>
      </c>
      <c r="AU106" s="918" t="e">
        <f t="shared" si="88"/>
        <v>#DIV/0!</v>
      </c>
      <c r="AV106" s="918" t="e">
        <f t="shared" si="89"/>
        <v>#DIV/0!</v>
      </c>
      <c r="AW106" s="919" t="e">
        <f t="shared" si="114"/>
        <v>#DIV/0!</v>
      </c>
      <c r="AX106" s="919" t="e">
        <f t="shared" si="115"/>
        <v>#DIV/0!</v>
      </c>
      <c r="AY106" s="919" t="e">
        <f t="shared" si="116"/>
        <v>#DIV/0!</v>
      </c>
      <c r="AZ106" s="919" t="e">
        <f t="shared" si="93"/>
        <v>#DIV/0!</v>
      </c>
      <c r="BA106" s="920" t="e">
        <f t="shared" si="94"/>
        <v>#DIV/0!</v>
      </c>
      <c r="BB106" s="920" t="e">
        <f t="shared" si="95"/>
        <v>#DIV/0!</v>
      </c>
      <c r="BC106" s="920" t="e">
        <f t="shared" si="96"/>
        <v>#DIV/0!</v>
      </c>
      <c r="BD106" s="920" t="e">
        <f t="shared" si="97"/>
        <v>#DIV/0!</v>
      </c>
      <c r="BE106" s="921">
        <v>0.2</v>
      </c>
      <c r="BF106" s="921">
        <v>0.8</v>
      </c>
      <c r="BG106" s="920" t="e">
        <f t="shared" si="98"/>
        <v>#DIV/0!</v>
      </c>
      <c r="BH106" s="920" t="e">
        <f t="shared" si="99"/>
        <v>#DIV/0!</v>
      </c>
      <c r="BI106" s="920" t="e">
        <f t="shared" si="100"/>
        <v>#DIV/0!</v>
      </c>
      <c r="BJ106" s="920" t="e">
        <f t="shared" si="139"/>
        <v>#DIV/0!</v>
      </c>
      <c r="BK106" s="920" t="e">
        <f t="shared" si="139"/>
        <v>#DIV/0!</v>
      </c>
      <c r="BL106" s="920" t="e">
        <f t="shared" si="102"/>
        <v>#DIV/0!</v>
      </c>
      <c r="BM106" s="920" t="e">
        <f t="shared" si="103"/>
        <v>#DIV/0!</v>
      </c>
      <c r="BN106" s="920" t="e">
        <f t="shared" si="104"/>
        <v>#DIV/0!</v>
      </c>
      <c r="BO106" s="920" t="e">
        <f t="shared" si="140"/>
        <v>#DIV/0!</v>
      </c>
      <c r="BP106" s="920" t="e">
        <f t="shared" si="140"/>
        <v>#DIV/0!</v>
      </c>
      <c r="BQ106" s="920" t="e">
        <f t="shared" si="140"/>
        <v>#DIV/0!</v>
      </c>
      <c r="BR106" s="920" t="e">
        <f t="shared" si="140"/>
        <v>#DIV/0!</v>
      </c>
      <c r="BS106" s="842"/>
      <c r="BT106" s="842"/>
      <c r="BU106" s="842"/>
      <c r="BV106" s="842"/>
      <c r="BW106" s="842"/>
      <c r="BX106" s="842"/>
      <c r="BY106" s="842"/>
      <c r="BZ106" s="842"/>
      <c r="CA106" s="830"/>
      <c r="CB106" s="798"/>
      <c r="CC106" s="922"/>
      <c r="CD106" s="923"/>
      <c r="CE106" s="923"/>
      <c r="CF106" s="974"/>
      <c r="CG106" s="975"/>
    </row>
    <row r="107" spans="1:85" ht="14.25" customHeight="1">
      <c r="A107" s="1042"/>
      <c r="B107" s="1043"/>
      <c r="C107" s="1044"/>
      <c r="D107" s="1045"/>
      <c r="E107" s="1046"/>
      <c r="F107" s="898"/>
      <c r="G107" s="964"/>
      <c r="H107" s="925"/>
      <c r="I107" s="899"/>
      <c r="J107" s="900"/>
      <c r="K107" s="900"/>
      <c r="L107" s="900"/>
      <c r="M107" s="925"/>
      <c r="N107" s="1025"/>
      <c r="O107" s="927"/>
      <c r="P107" s="901"/>
      <c r="Q107" s="903"/>
      <c r="R107" s="904"/>
      <c r="S107" s="904"/>
      <c r="T107" s="905"/>
      <c r="U107" s="818"/>
      <c r="V107" s="906">
        <v>8</v>
      </c>
      <c r="W107" s="1090"/>
      <c r="X107" s="1269"/>
      <c r="Y107" s="1269"/>
      <c r="Z107" s="1101"/>
      <c r="AA107" s="907"/>
      <c r="AB107" s="908"/>
      <c r="AC107" s="908"/>
      <c r="AD107" s="909"/>
      <c r="AE107" s="871"/>
      <c r="AF107" s="1028"/>
      <c r="AG107" s="929"/>
      <c r="AH107" s="929"/>
      <c r="AI107" s="929"/>
      <c r="AJ107" s="930"/>
      <c r="AK107" s="1029"/>
      <c r="AL107" s="914"/>
      <c r="AM107" s="914"/>
      <c r="AN107" s="915"/>
      <c r="AO107" s="798"/>
      <c r="AP107" s="1050"/>
      <c r="AQ107" s="901"/>
      <c r="AR107" s="881"/>
      <c r="AS107" s="917" t="e">
        <f t="shared" si="86"/>
        <v>#DIV/0!</v>
      </c>
      <c r="AT107" s="918" t="e">
        <f t="shared" si="87"/>
        <v>#DIV/0!</v>
      </c>
      <c r="AU107" s="918" t="e">
        <f t="shared" si="88"/>
        <v>#DIV/0!</v>
      </c>
      <c r="AV107" s="918" t="e">
        <f t="shared" si="89"/>
        <v>#DIV/0!</v>
      </c>
      <c r="AW107" s="919" t="e">
        <f t="shared" si="114"/>
        <v>#DIV/0!</v>
      </c>
      <c r="AX107" s="919" t="e">
        <f t="shared" si="115"/>
        <v>#DIV/0!</v>
      </c>
      <c r="AY107" s="919" t="e">
        <f t="shared" si="116"/>
        <v>#DIV/0!</v>
      </c>
      <c r="AZ107" s="919" t="e">
        <f t="shared" si="93"/>
        <v>#DIV/0!</v>
      </c>
      <c r="BA107" s="920" t="e">
        <f t="shared" si="94"/>
        <v>#DIV/0!</v>
      </c>
      <c r="BB107" s="920" t="e">
        <f t="shared" si="95"/>
        <v>#DIV/0!</v>
      </c>
      <c r="BC107" s="920" t="e">
        <f t="shared" si="96"/>
        <v>#DIV/0!</v>
      </c>
      <c r="BD107" s="920" t="e">
        <f t="shared" si="97"/>
        <v>#DIV/0!</v>
      </c>
      <c r="BE107" s="921">
        <v>0.2</v>
      </c>
      <c r="BF107" s="921">
        <v>0.8</v>
      </c>
      <c r="BG107" s="920" t="e">
        <f t="shared" si="98"/>
        <v>#DIV/0!</v>
      </c>
      <c r="BH107" s="920" t="e">
        <f t="shared" si="99"/>
        <v>#DIV/0!</v>
      </c>
      <c r="BI107" s="920" t="e">
        <f t="shared" si="100"/>
        <v>#DIV/0!</v>
      </c>
      <c r="BJ107" s="920" t="e">
        <f t="shared" si="139"/>
        <v>#DIV/0!</v>
      </c>
      <c r="BK107" s="920" t="e">
        <f t="shared" si="139"/>
        <v>#DIV/0!</v>
      </c>
      <c r="BL107" s="920" t="e">
        <f t="shared" si="102"/>
        <v>#DIV/0!</v>
      </c>
      <c r="BM107" s="920" t="e">
        <f t="shared" si="103"/>
        <v>#DIV/0!</v>
      </c>
      <c r="BN107" s="920" t="e">
        <f t="shared" si="104"/>
        <v>#DIV/0!</v>
      </c>
      <c r="BO107" s="920" t="e">
        <f t="shared" si="140"/>
        <v>#DIV/0!</v>
      </c>
      <c r="BP107" s="920" t="e">
        <f t="shared" si="140"/>
        <v>#DIV/0!</v>
      </c>
      <c r="BQ107" s="920" t="e">
        <f t="shared" si="140"/>
        <v>#DIV/0!</v>
      </c>
      <c r="BR107" s="920" t="e">
        <f t="shared" si="140"/>
        <v>#DIV/0!</v>
      </c>
      <c r="BS107" s="842"/>
      <c r="BT107" s="842"/>
      <c r="BU107" s="842"/>
      <c r="BV107" s="842"/>
      <c r="BW107" s="842"/>
      <c r="BX107" s="842"/>
      <c r="BY107" s="842"/>
      <c r="BZ107" s="842"/>
      <c r="CA107" s="830"/>
      <c r="CB107" s="798"/>
      <c r="CC107" s="922"/>
      <c r="CD107" s="923"/>
      <c r="CE107" s="923"/>
      <c r="CF107" s="974"/>
      <c r="CG107" s="975"/>
    </row>
    <row r="108" spans="1:85" ht="14.25" customHeight="1">
      <c r="A108" s="1042"/>
      <c r="B108" s="1043"/>
      <c r="C108" s="1044"/>
      <c r="D108" s="1045"/>
      <c r="E108" s="1046"/>
      <c r="F108" s="898"/>
      <c r="G108" s="964"/>
      <c r="H108" s="925"/>
      <c r="I108" s="899"/>
      <c r="J108" s="900"/>
      <c r="K108" s="900"/>
      <c r="L108" s="900"/>
      <c r="M108" s="925"/>
      <c r="N108" s="1025"/>
      <c r="O108" s="927"/>
      <c r="P108" s="901"/>
      <c r="Q108" s="903"/>
      <c r="R108" s="904"/>
      <c r="S108" s="904"/>
      <c r="T108" s="905"/>
      <c r="U108" s="818"/>
      <c r="V108" s="906">
        <v>9</v>
      </c>
      <c r="W108" s="1090"/>
      <c r="X108" s="1269"/>
      <c r="Y108" s="1269"/>
      <c r="Z108" s="1101"/>
      <c r="AA108" s="907"/>
      <c r="AB108" s="908"/>
      <c r="AC108" s="908"/>
      <c r="AD108" s="909"/>
      <c r="AE108" s="871"/>
      <c r="AF108" s="1028"/>
      <c r="AG108" s="929"/>
      <c r="AH108" s="929"/>
      <c r="AI108" s="929"/>
      <c r="AJ108" s="930"/>
      <c r="AK108" s="1029"/>
      <c r="AL108" s="914"/>
      <c r="AM108" s="914"/>
      <c r="AN108" s="915"/>
      <c r="AO108" s="798"/>
      <c r="AP108" s="1050"/>
      <c r="AQ108" s="901"/>
      <c r="AR108" s="881"/>
      <c r="AS108" s="917" t="e">
        <f t="shared" si="86"/>
        <v>#DIV/0!</v>
      </c>
      <c r="AT108" s="918" t="e">
        <f t="shared" si="87"/>
        <v>#DIV/0!</v>
      </c>
      <c r="AU108" s="918" t="e">
        <f t="shared" si="88"/>
        <v>#DIV/0!</v>
      </c>
      <c r="AV108" s="918" t="e">
        <f t="shared" si="89"/>
        <v>#DIV/0!</v>
      </c>
      <c r="AW108" s="919" t="e">
        <f t="shared" si="114"/>
        <v>#DIV/0!</v>
      </c>
      <c r="AX108" s="919" t="e">
        <f t="shared" si="115"/>
        <v>#DIV/0!</v>
      </c>
      <c r="AY108" s="919" t="e">
        <f t="shared" si="116"/>
        <v>#DIV/0!</v>
      </c>
      <c r="AZ108" s="919" t="e">
        <f t="shared" si="93"/>
        <v>#DIV/0!</v>
      </c>
      <c r="BA108" s="920" t="e">
        <f t="shared" si="94"/>
        <v>#DIV/0!</v>
      </c>
      <c r="BB108" s="920" t="e">
        <f t="shared" si="95"/>
        <v>#DIV/0!</v>
      </c>
      <c r="BC108" s="920" t="e">
        <f t="shared" si="96"/>
        <v>#DIV/0!</v>
      </c>
      <c r="BD108" s="920" t="e">
        <f t="shared" si="97"/>
        <v>#DIV/0!</v>
      </c>
      <c r="BE108" s="921">
        <v>0.2</v>
      </c>
      <c r="BF108" s="921">
        <v>0.8</v>
      </c>
      <c r="BG108" s="920" t="e">
        <f t="shared" si="98"/>
        <v>#DIV/0!</v>
      </c>
      <c r="BH108" s="920" t="e">
        <f t="shared" si="99"/>
        <v>#DIV/0!</v>
      </c>
      <c r="BI108" s="920" t="e">
        <f t="shared" si="100"/>
        <v>#DIV/0!</v>
      </c>
      <c r="BJ108" s="920" t="e">
        <f t="shared" si="139"/>
        <v>#DIV/0!</v>
      </c>
      <c r="BK108" s="920" t="e">
        <f t="shared" si="139"/>
        <v>#DIV/0!</v>
      </c>
      <c r="BL108" s="920" t="e">
        <f t="shared" si="102"/>
        <v>#DIV/0!</v>
      </c>
      <c r="BM108" s="920" t="e">
        <f t="shared" si="103"/>
        <v>#DIV/0!</v>
      </c>
      <c r="BN108" s="920" t="e">
        <f t="shared" si="104"/>
        <v>#DIV/0!</v>
      </c>
      <c r="BO108" s="920" t="e">
        <f t="shared" si="140"/>
        <v>#DIV/0!</v>
      </c>
      <c r="BP108" s="920" t="e">
        <f t="shared" si="140"/>
        <v>#DIV/0!</v>
      </c>
      <c r="BQ108" s="920" t="e">
        <f t="shared" si="140"/>
        <v>#DIV/0!</v>
      </c>
      <c r="BR108" s="920" t="e">
        <f t="shared" si="140"/>
        <v>#DIV/0!</v>
      </c>
      <c r="BS108" s="842"/>
      <c r="BT108" s="842"/>
      <c r="BU108" s="842"/>
      <c r="BV108" s="842"/>
      <c r="BW108" s="842"/>
      <c r="BX108" s="842"/>
      <c r="BY108" s="842"/>
      <c r="BZ108" s="842"/>
      <c r="CA108" s="830"/>
      <c r="CB108" s="798"/>
      <c r="CC108" s="922"/>
      <c r="CD108" s="923"/>
      <c r="CE108" s="923"/>
      <c r="CF108" s="974"/>
      <c r="CG108" s="975"/>
    </row>
    <row r="109" spans="1:85" ht="14.25" customHeight="1" thickBot="1">
      <c r="A109" s="1057"/>
      <c r="B109" s="1058"/>
      <c r="C109" s="1059"/>
      <c r="D109" s="1060"/>
      <c r="E109" s="1061"/>
      <c r="F109" s="983"/>
      <c r="G109" s="984"/>
      <c r="H109" s="1062"/>
      <c r="I109" s="1063"/>
      <c r="J109" s="986"/>
      <c r="K109" s="986"/>
      <c r="L109" s="986"/>
      <c r="M109" s="1062"/>
      <c r="N109" s="1064"/>
      <c r="O109" s="987"/>
      <c r="P109" s="985"/>
      <c r="Q109" s="1065"/>
      <c r="R109" s="1066"/>
      <c r="S109" s="1066"/>
      <c r="T109" s="1067"/>
      <c r="U109" s="818"/>
      <c r="V109" s="981">
        <v>10</v>
      </c>
      <c r="W109" s="1068"/>
      <c r="X109" s="1257"/>
      <c r="Y109" s="1257"/>
      <c r="Z109" s="1069"/>
      <c r="AA109" s="1070"/>
      <c r="AB109" s="989"/>
      <c r="AC109" s="989"/>
      <c r="AD109" s="990"/>
      <c r="AE109" s="871"/>
      <c r="AF109" s="1071"/>
      <c r="AG109" s="991"/>
      <c r="AH109" s="991"/>
      <c r="AI109" s="991"/>
      <c r="AJ109" s="992"/>
      <c r="AK109" s="1073"/>
      <c r="AL109" s="994"/>
      <c r="AM109" s="994"/>
      <c r="AN109" s="1074"/>
      <c r="AO109" s="798"/>
      <c r="AP109" s="1075"/>
      <c r="AQ109" s="985"/>
      <c r="AR109" s="881"/>
      <c r="AS109" s="1076" t="e">
        <f t="shared" si="86"/>
        <v>#DIV/0!</v>
      </c>
      <c r="AT109" s="1077" t="e">
        <f t="shared" si="87"/>
        <v>#DIV/0!</v>
      </c>
      <c r="AU109" s="1077" t="e">
        <f t="shared" si="88"/>
        <v>#DIV/0!</v>
      </c>
      <c r="AV109" s="1077" t="e">
        <f t="shared" si="89"/>
        <v>#DIV/0!</v>
      </c>
      <c r="AW109" s="1078" t="e">
        <f t="shared" si="114"/>
        <v>#DIV/0!</v>
      </c>
      <c r="AX109" s="1078" t="e">
        <f t="shared" si="115"/>
        <v>#DIV/0!</v>
      </c>
      <c r="AY109" s="1078" t="e">
        <f t="shared" si="116"/>
        <v>#DIV/0!</v>
      </c>
      <c r="AZ109" s="1078" t="e">
        <f t="shared" si="93"/>
        <v>#DIV/0!</v>
      </c>
      <c r="BA109" s="1079" t="e">
        <f t="shared" si="94"/>
        <v>#DIV/0!</v>
      </c>
      <c r="BB109" s="1079" t="e">
        <f t="shared" si="95"/>
        <v>#DIV/0!</v>
      </c>
      <c r="BC109" s="1079" t="e">
        <f t="shared" si="96"/>
        <v>#DIV/0!</v>
      </c>
      <c r="BD109" s="1079" t="e">
        <f t="shared" si="97"/>
        <v>#DIV/0!</v>
      </c>
      <c r="BE109" s="1080">
        <v>0.2</v>
      </c>
      <c r="BF109" s="1080">
        <v>0.8</v>
      </c>
      <c r="BG109" s="1079" t="e">
        <f t="shared" si="98"/>
        <v>#DIV/0!</v>
      </c>
      <c r="BH109" s="1079" t="e">
        <f t="shared" si="99"/>
        <v>#DIV/0!</v>
      </c>
      <c r="BI109" s="1079" t="e">
        <f t="shared" si="100"/>
        <v>#DIV/0!</v>
      </c>
      <c r="BJ109" s="1079" t="e">
        <f t="shared" si="139"/>
        <v>#DIV/0!</v>
      </c>
      <c r="BK109" s="1079" t="e">
        <f t="shared" si="139"/>
        <v>#DIV/0!</v>
      </c>
      <c r="BL109" s="1079" t="e">
        <f t="shared" si="102"/>
        <v>#DIV/0!</v>
      </c>
      <c r="BM109" s="1079" t="e">
        <f t="shared" si="103"/>
        <v>#DIV/0!</v>
      </c>
      <c r="BN109" s="1079" t="e">
        <f t="shared" si="104"/>
        <v>#DIV/0!</v>
      </c>
      <c r="BO109" s="1079" t="e">
        <f t="shared" si="140"/>
        <v>#DIV/0!</v>
      </c>
      <c r="BP109" s="1079" t="e">
        <f t="shared" si="140"/>
        <v>#DIV/0!</v>
      </c>
      <c r="BQ109" s="1079" t="e">
        <f t="shared" si="140"/>
        <v>#DIV/0!</v>
      </c>
      <c r="BR109" s="1079" t="e">
        <f t="shared" si="140"/>
        <v>#DIV/0!</v>
      </c>
      <c r="BS109" s="838"/>
      <c r="BT109" s="838"/>
      <c r="BU109" s="838"/>
      <c r="BV109" s="838"/>
      <c r="BW109" s="838"/>
      <c r="BX109" s="838"/>
      <c r="BY109" s="838"/>
      <c r="BZ109" s="838"/>
      <c r="CA109" s="839"/>
      <c r="CB109" s="798"/>
      <c r="CC109" s="1081"/>
      <c r="CD109" s="1082"/>
      <c r="CE109" s="1082"/>
      <c r="CF109" s="1083"/>
      <c r="CG109" s="1084"/>
    </row>
    <row r="110" spans="1:85" ht="14.25" customHeight="1">
      <c r="A110" s="853">
        <v>16</v>
      </c>
      <c r="B110" s="1030"/>
      <c r="C110" s="1031"/>
      <c r="D110" s="856"/>
      <c r="E110" s="1032"/>
      <c r="F110" s="858"/>
      <c r="G110" s="950"/>
      <c r="H110" s="1085"/>
      <c r="I110" s="860"/>
      <c r="J110" s="861"/>
      <c r="K110" s="861"/>
      <c r="L110" s="861"/>
      <c r="M110" s="1035"/>
      <c r="N110" s="1036"/>
      <c r="O110" s="954"/>
      <c r="P110" s="951"/>
      <c r="Q110" s="863"/>
      <c r="R110" s="864"/>
      <c r="S110" s="864"/>
      <c r="T110" s="865"/>
      <c r="U110" s="871"/>
      <c r="V110" s="867">
        <v>1</v>
      </c>
      <c r="W110" s="858"/>
      <c r="X110" s="1284"/>
      <c r="Y110" s="1284"/>
      <c r="Z110" s="951"/>
      <c r="AA110" s="868"/>
      <c r="AB110" s="869"/>
      <c r="AC110" s="869"/>
      <c r="AD110" s="870"/>
      <c r="AE110" s="871"/>
      <c r="AF110" s="1086"/>
      <c r="AG110" s="874"/>
      <c r="AH110" s="874"/>
      <c r="AI110" s="874"/>
      <c r="AJ110" s="875"/>
      <c r="AK110" s="1041"/>
      <c r="AL110" s="877"/>
      <c r="AM110" s="877"/>
      <c r="AN110" s="878"/>
      <c r="AO110" s="1010"/>
      <c r="AP110" s="879"/>
      <c r="AQ110" s="880"/>
      <c r="AR110" s="881"/>
      <c r="AS110" s="882" t="e">
        <f t="shared" si="86"/>
        <v>#DIV/0!</v>
      </c>
      <c r="AT110" s="977" t="e">
        <f t="shared" si="87"/>
        <v>#DIV/0!</v>
      </c>
      <c r="AU110" s="977" t="e">
        <f t="shared" si="88"/>
        <v>#DIV/0!</v>
      </c>
      <c r="AV110" s="977" t="e">
        <f t="shared" si="89"/>
        <v>#DIV/0!</v>
      </c>
      <c r="AW110" s="1014" t="e">
        <f t="shared" si="114"/>
        <v>#DIV/0!</v>
      </c>
      <c r="AX110" s="1014" t="e">
        <f t="shared" si="115"/>
        <v>#DIV/0!</v>
      </c>
      <c r="AY110" s="1014" t="e">
        <f t="shared" si="116"/>
        <v>#DIV/0!</v>
      </c>
      <c r="AZ110" s="1014" t="e">
        <f t="shared" si="93"/>
        <v>#DIV/0!</v>
      </c>
      <c r="BA110" s="978" t="e">
        <f t="shared" si="94"/>
        <v>#DIV/0!</v>
      </c>
      <c r="BB110" s="978" t="e">
        <f t="shared" si="95"/>
        <v>#DIV/0!</v>
      </c>
      <c r="BC110" s="978" t="e">
        <f t="shared" si="96"/>
        <v>#DIV/0!</v>
      </c>
      <c r="BD110" s="978" t="e">
        <f t="shared" si="97"/>
        <v>#DIV/0!</v>
      </c>
      <c r="BE110" s="979">
        <v>0.2</v>
      </c>
      <c r="BF110" s="979">
        <v>0.8</v>
      </c>
      <c r="BG110" s="978" t="e">
        <f t="shared" si="98"/>
        <v>#DIV/0!</v>
      </c>
      <c r="BH110" s="978" t="e">
        <f t="shared" si="99"/>
        <v>#DIV/0!</v>
      </c>
      <c r="BI110" s="978" t="e">
        <f t="shared" si="100"/>
        <v>#DIV/0!</v>
      </c>
      <c r="BJ110" s="978" t="e">
        <f t="shared" si="139"/>
        <v>#DIV/0!</v>
      </c>
      <c r="BK110" s="978" t="e">
        <f t="shared" si="139"/>
        <v>#DIV/0!</v>
      </c>
      <c r="BL110" s="978" t="e">
        <f t="shared" si="102"/>
        <v>#DIV/0!</v>
      </c>
      <c r="BM110" s="978" t="e">
        <f t="shared" si="103"/>
        <v>#DIV/0!</v>
      </c>
      <c r="BN110" s="978" t="e">
        <f t="shared" si="104"/>
        <v>#DIV/0!</v>
      </c>
      <c r="BO110" s="978" t="e">
        <f t="shared" si="140"/>
        <v>#DIV/0!</v>
      </c>
      <c r="BP110" s="885" t="e">
        <f t="shared" si="140"/>
        <v>#DIV/0!</v>
      </c>
      <c r="BQ110" s="885" t="e">
        <f t="shared" si="140"/>
        <v>#DIV/0!</v>
      </c>
      <c r="BR110" s="885" t="e">
        <f t="shared" si="140"/>
        <v>#DIV/0!</v>
      </c>
      <c r="BS110" s="1015" t="e">
        <f t="shared" ref="BS110:BV110" si="143">AVERAGEIF(BO110:BO119,"&lt;&gt;#¡DIV/0!")</f>
        <v>#DIV/0!</v>
      </c>
      <c r="BT110" s="1015" t="e">
        <f t="shared" si="143"/>
        <v>#DIV/0!</v>
      </c>
      <c r="BU110" s="1015" t="e">
        <f t="shared" si="143"/>
        <v>#DIV/0!</v>
      </c>
      <c r="BV110" s="1015" t="e">
        <f t="shared" si="143"/>
        <v>#DIV/0!</v>
      </c>
      <c r="BW110" s="888" t="e">
        <f>+C110*BS110</f>
        <v>#DIV/0!</v>
      </c>
      <c r="BX110" s="888" t="e">
        <f>+C110*BT110</f>
        <v>#DIV/0!</v>
      </c>
      <c r="BY110" s="888" t="e">
        <f>+C110*BU110</f>
        <v>#DIV/0!</v>
      </c>
      <c r="BZ110" s="888" t="e">
        <f>+C110*BV110</f>
        <v>#DIV/0!</v>
      </c>
      <c r="CA110" s="1016" t="e">
        <f>SUM(BW110:BZ119)</f>
        <v>#DIV/0!</v>
      </c>
      <c r="CB110" s="798"/>
      <c r="CC110" s="890" t="e">
        <f t="shared" ref="CC110:CF110" si="144">+Q110/$N$110</f>
        <v>#DIV/0!</v>
      </c>
      <c r="CD110" s="891" t="e">
        <f t="shared" si="144"/>
        <v>#DIV/0!</v>
      </c>
      <c r="CE110" s="891" t="e">
        <f t="shared" si="144"/>
        <v>#DIV/0!</v>
      </c>
      <c r="CF110" s="961" t="e">
        <f t="shared" si="144"/>
        <v>#DIV/0!</v>
      </c>
      <c r="CG110" s="962" t="e">
        <f>AVERAGE(CC110:CF119)</f>
        <v>#DIV/0!</v>
      </c>
    </row>
    <row r="111" spans="1:85" ht="14.25" customHeight="1">
      <c r="A111" s="1042"/>
      <c r="B111" s="1043"/>
      <c r="C111" s="1044"/>
      <c r="D111" s="1045"/>
      <c r="E111" s="1046"/>
      <c r="F111" s="898"/>
      <c r="G111" s="964"/>
      <c r="H111" s="925"/>
      <c r="I111" s="899"/>
      <c r="J111" s="900"/>
      <c r="K111" s="900"/>
      <c r="L111" s="900"/>
      <c r="M111" s="925"/>
      <c r="N111" s="1025"/>
      <c r="O111" s="927"/>
      <c r="P111" s="901"/>
      <c r="Q111" s="903"/>
      <c r="R111" s="904"/>
      <c r="S111" s="904"/>
      <c r="T111" s="905"/>
      <c r="U111" s="818"/>
      <c r="V111" s="906">
        <v>2</v>
      </c>
      <c r="W111" s="1090"/>
      <c r="X111" s="1120"/>
      <c r="Y111" s="1120"/>
      <c r="Z111" s="1101"/>
      <c r="AA111" s="907"/>
      <c r="AB111" s="908"/>
      <c r="AC111" s="908"/>
      <c r="AD111" s="909"/>
      <c r="AE111" s="871"/>
      <c r="AF111" s="1028"/>
      <c r="AG111" s="929"/>
      <c r="AH111" s="929"/>
      <c r="AI111" s="929"/>
      <c r="AJ111" s="930"/>
      <c r="AK111" s="1029"/>
      <c r="AL111" s="914"/>
      <c r="AM111" s="914"/>
      <c r="AN111" s="915"/>
      <c r="AO111" s="798"/>
      <c r="AP111" s="1050"/>
      <c r="AQ111" s="901"/>
      <c r="AR111" s="881"/>
      <c r="AS111" s="917" t="e">
        <f t="shared" si="86"/>
        <v>#DIV/0!</v>
      </c>
      <c r="AT111" s="918" t="e">
        <f t="shared" si="87"/>
        <v>#DIV/0!</v>
      </c>
      <c r="AU111" s="918" t="e">
        <f t="shared" si="88"/>
        <v>#DIV/0!</v>
      </c>
      <c r="AV111" s="918" t="e">
        <f t="shared" si="89"/>
        <v>#DIV/0!</v>
      </c>
      <c r="AW111" s="919" t="e">
        <f t="shared" si="114"/>
        <v>#DIV/0!</v>
      </c>
      <c r="AX111" s="919" t="e">
        <f t="shared" si="115"/>
        <v>#DIV/0!</v>
      </c>
      <c r="AY111" s="919" t="e">
        <f t="shared" si="116"/>
        <v>#DIV/0!</v>
      </c>
      <c r="AZ111" s="919" t="e">
        <f t="shared" si="93"/>
        <v>#DIV/0!</v>
      </c>
      <c r="BA111" s="920" t="e">
        <f t="shared" si="94"/>
        <v>#DIV/0!</v>
      </c>
      <c r="BB111" s="920" t="e">
        <f t="shared" si="95"/>
        <v>#DIV/0!</v>
      </c>
      <c r="BC111" s="920" t="e">
        <f t="shared" si="96"/>
        <v>#DIV/0!</v>
      </c>
      <c r="BD111" s="920" t="e">
        <f t="shared" si="97"/>
        <v>#DIV/0!</v>
      </c>
      <c r="BE111" s="921">
        <v>0.2</v>
      </c>
      <c r="BF111" s="921">
        <v>0.8</v>
      </c>
      <c r="BG111" s="920" t="e">
        <f t="shared" si="98"/>
        <v>#DIV/0!</v>
      </c>
      <c r="BH111" s="920" t="e">
        <f t="shared" si="99"/>
        <v>#DIV/0!</v>
      </c>
      <c r="BI111" s="920" t="e">
        <f t="shared" si="100"/>
        <v>#DIV/0!</v>
      </c>
      <c r="BJ111" s="920" t="e">
        <f t="shared" si="139"/>
        <v>#DIV/0!</v>
      </c>
      <c r="BK111" s="920" t="e">
        <f t="shared" si="139"/>
        <v>#DIV/0!</v>
      </c>
      <c r="BL111" s="920" t="e">
        <f t="shared" si="102"/>
        <v>#DIV/0!</v>
      </c>
      <c r="BM111" s="920" t="e">
        <f t="shared" si="103"/>
        <v>#DIV/0!</v>
      </c>
      <c r="BN111" s="920" t="e">
        <f t="shared" si="104"/>
        <v>#DIV/0!</v>
      </c>
      <c r="BO111" s="920" t="e">
        <f t="shared" si="140"/>
        <v>#DIV/0!</v>
      </c>
      <c r="BP111" s="920" t="e">
        <f t="shared" si="140"/>
        <v>#DIV/0!</v>
      </c>
      <c r="BQ111" s="920" t="e">
        <f t="shared" si="140"/>
        <v>#DIV/0!</v>
      </c>
      <c r="BR111" s="920" t="e">
        <f t="shared" si="140"/>
        <v>#DIV/0!</v>
      </c>
      <c r="BS111" s="842"/>
      <c r="BT111" s="842"/>
      <c r="BU111" s="842"/>
      <c r="BV111" s="842"/>
      <c r="BW111" s="842"/>
      <c r="BX111" s="842"/>
      <c r="BY111" s="842"/>
      <c r="BZ111" s="842"/>
      <c r="CA111" s="830"/>
      <c r="CB111" s="798"/>
      <c r="CC111" s="922"/>
      <c r="CD111" s="923"/>
      <c r="CE111" s="923"/>
      <c r="CF111" s="974"/>
      <c r="CG111" s="975"/>
    </row>
    <row r="112" spans="1:85" ht="14.25" customHeight="1">
      <c r="A112" s="1042"/>
      <c r="B112" s="1043"/>
      <c r="C112" s="1044"/>
      <c r="D112" s="1045"/>
      <c r="E112" s="1046"/>
      <c r="F112" s="898"/>
      <c r="G112" s="964"/>
      <c r="H112" s="925"/>
      <c r="I112" s="899"/>
      <c r="J112" s="900"/>
      <c r="K112" s="900"/>
      <c r="L112" s="900"/>
      <c r="M112" s="925"/>
      <c r="N112" s="1025"/>
      <c r="O112" s="927"/>
      <c r="P112" s="901"/>
      <c r="Q112" s="903"/>
      <c r="R112" s="904"/>
      <c r="S112" s="904"/>
      <c r="T112" s="905"/>
      <c r="U112" s="818"/>
      <c r="V112" s="906">
        <v>3</v>
      </c>
      <c r="W112" s="1090"/>
      <c r="X112" s="1120"/>
      <c r="Y112" s="1120"/>
      <c r="Z112" s="1101"/>
      <c r="AA112" s="907"/>
      <c r="AB112" s="908"/>
      <c r="AC112" s="908"/>
      <c r="AD112" s="909"/>
      <c r="AE112" s="871"/>
      <c r="AF112" s="1028"/>
      <c r="AG112" s="929"/>
      <c r="AH112" s="929"/>
      <c r="AI112" s="929"/>
      <c r="AJ112" s="930"/>
      <c r="AK112" s="1029"/>
      <c r="AL112" s="914"/>
      <c r="AM112" s="914"/>
      <c r="AN112" s="915"/>
      <c r="AO112" s="798"/>
      <c r="AP112" s="1050"/>
      <c r="AQ112" s="901"/>
      <c r="AR112" s="881"/>
      <c r="AS112" s="917" t="e">
        <f t="shared" si="86"/>
        <v>#DIV/0!</v>
      </c>
      <c r="AT112" s="918" t="e">
        <f t="shared" si="87"/>
        <v>#DIV/0!</v>
      </c>
      <c r="AU112" s="918" t="e">
        <f t="shared" si="88"/>
        <v>#DIV/0!</v>
      </c>
      <c r="AV112" s="918" t="e">
        <f t="shared" si="89"/>
        <v>#DIV/0!</v>
      </c>
      <c r="AW112" s="919" t="e">
        <f t="shared" si="114"/>
        <v>#DIV/0!</v>
      </c>
      <c r="AX112" s="919" t="e">
        <f t="shared" si="115"/>
        <v>#DIV/0!</v>
      </c>
      <c r="AY112" s="919" t="e">
        <f t="shared" si="116"/>
        <v>#DIV/0!</v>
      </c>
      <c r="AZ112" s="919" t="e">
        <f t="shared" si="93"/>
        <v>#DIV/0!</v>
      </c>
      <c r="BA112" s="920" t="e">
        <f t="shared" si="94"/>
        <v>#DIV/0!</v>
      </c>
      <c r="BB112" s="920" t="e">
        <f t="shared" si="95"/>
        <v>#DIV/0!</v>
      </c>
      <c r="BC112" s="920" t="e">
        <f t="shared" si="96"/>
        <v>#DIV/0!</v>
      </c>
      <c r="BD112" s="920" t="e">
        <f t="shared" si="97"/>
        <v>#DIV/0!</v>
      </c>
      <c r="BE112" s="921">
        <v>0.2</v>
      </c>
      <c r="BF112" s="921">
        <v>0.8</v>
      </c>
      <c r="BG112" s="920" t="e">
        <f t="shared" si="98"/>
        <v>#DIV/0!</v>
      </c>
      <c r="BH112" s="920" t="e">
        <f t="shared" si="99"/>
        <v>#DIV/0!</v>
      </c>
      <c r="BI112" s="920" t="e">
        <f t="shared" si="100"/>
        <v>#DIV/0!</v>
      </c>
      <c r="BJ112" s="920" t="e">
        <f t="shared" ref="BJ112:BK127" si="145">+AZ112*BE112</f>
        <v>#DIV/0!</v>
      </c>
      <c r="BK112" s="920" t="e">
        <f t="shared" si="145"/>
        <v>#DIV/0!</v>
      </c>
      <c r="BL112" s="920" t="e">
        <f t="shared" si="102"/>
        <v>#DIV/0!</v>
      </c>
      <c r="BM112" s="920" t="e">
        <f t="shared" si="103"/>
        <v>#DIV/0!</v>
      </c>
      <c r="BN112" s="920" t="e">
        <f t="shared" si="104"/>
        <v>#DIV/0!</v>
      </c>
      <c r="BO112" s="920" t="e">
        <f t="shared" ref="BO112:BR127" si="146">+BG112+BK112</f>
        <v>#DIV/0!</v>
      </c>
      <c r="BP112" s="920" t="e">
        <f t="shared" si="146"/>
        <v>#DIV/0!</v>
      </c>
      <c r="BQ112" s="920" t="e">
        <f t="shared" si="146"/>
        <v>#DIV/0!</v>
      </c>
      <c r="BR112" s="920" t="e">
        <f t="shared" si="146"/>
        <v>#DIV/0!</v>
      </c>
      <c r="BS112" s="842"/>
      <c r="BT112" s="842"/>
      <c r="BU112" s="842"/>
      <c r="BV112" s="842"/>
      <c r="BW112" s="842"/>
      <c r="BX112" s="842"/>
      <c r="BY112" s="842"/>
      <c r="BZ112" s="842"/>
      <c r="CA112" s="830"/>
      <c r="CB112" s="798"/>
      <c r="CC112" s="922"/>
      <c r="CD112" s="923"/>
      <c r="CE112" s="923"/>
      <c r="CF112" s="974"/>
      <c r="CG112" s="975"/>
    </row>
    <row r="113" spans="1:85" ht="14.25" customHeight="1">
      <c r="A113" s="1042"/>
      <c r="B113" s="1043"/>
      <c r="C113" s="1044"/>
      <c r="D113" s="1045"/>
      <c r="E113" s="1046"/>
      <c r="F113" s="898"/>
      <c r="G113" s="964"/>
      <c r="H113" s="925"/>
      <c r="I113" s="899"/>
      <c r="J113" s="900"/>
      <c r="K113" s="900"/>
      <c r="L113" s="900"/>
      <c r="M113" s="925"/>
      <c r="N113" s="1025"/>
      <c r="O113" s="927"/>
      <c r="P113" s="901"/>
      <c r="Q113" s="903"/>
      <c r="R113" s="904"/>
      <c r="S113" s="904"/>
      <c r="T113" s="905"/>
      <c r="U113" s="818"/>
      <c r="V113" s="906">
        <v>4</v>
      </c>
      <c r="W113" s="1090"/>
      <c r="X113" s="1120"/>
      <c r="Y113" s="1120"/>
      <c r="Z113" s="1101"/>
      <c r="AA113" s="907"/>
      <c r="AB113" s="908"/>
      <c r="AC113" s="908"/>
      <c r="AD113" s="909"/>
      <c r="AE113" s="871"/>
      <c r="AF113" s="1028"/>
      <c r="AG113" s="929"/>
      <c r="AH113" s="929"/>
      <c r="AI113" s="929"/>
      <c r="AJ113" s="930"/>
      <c r="AK113" s="1029"/>
      <c r="AL113" s="914"/>
      <c r="AM113" s="914"/>
      <c r="AN113" s="915"/>
      <c r="AO113" s="798"/>
      <c r="AP113" s="1050"/>
      <c r="AQ113" s="901"/>
      <c r="AR113" s="881"/>
      <c r="AS113" s="917" t="e">
        <f t="shared" si="86"/>
        <v>#DIV/0!</v>
      </c>
      <c r="AT113" s="918" t="e">
        <f t="shared" si="87"/>
        <v>#DIV/0!</v>
      </c>
      <c r="AU113" s="918" t="e">
        <f t="shared" si="88"/>
        <v>#DIV/0!</v>
      </c>
      <c r="AV113" s="918" t="e">
        <f t="shared" si="89"/>
        <v>#DIV/0!</v>
      </c>
      <c r="AW113" s="919" t="e">
        <f t="shared" si="114"/>
        <v>#DIV/0!</v>
      </c>
      <c r="AX113" s="919" t="e">
        <f t="shared" si="115"/>
        <v>#DIV/0!</v>
      </c>
      <c r="AY113" s="919" t="e">
        <f t="shared" si="116"/>
        <v>#DIV/0!</v>
      </c>
      <c r="AZ113" s="919" t="e">
        <f t="shared" si="93"/>
        <v>#DIV/0!</v>
      </c>
      <c r="BA113" s="920" t="e">
        <f t="shared" si="94"/>
        <v>#DIV/0!</v>
      </c>
      <c r="BB113" s="920" t="e">
        <f t="shared" si="95"/>
        <v>#DIV/0!</v>
      </c>
      <c r="BC113" s="920" t="e">
        <f t="shared" si="96"/>
        <v>#DIV/0!</v>
      </c>
      <c r="BD113" s="920" t="e">
        <f t="shared" si="97"/>
        <v>#DIV/0!</v>
      </c>
      <c r="BE113" s="921">
        <v>0.2</v>
      </c>
      <c r="BF113" s="921">
        <v>0.8</v>
      </c>
      <c r="BG113" s="920" t="e">
        <f t="shared" si="98"/>
        <v>#DIV/0!</v>
      </c>
      <c r="BH113" s="920" t="e">
        <f t="shared" si="99"/>
        <v>#DIV/0!</v>
      </c>
      <c r="BI113" s="920" t="e">
        <f t="shared" si="100"/>
        <v>#DIV/0!</v>
      </c>
      <c r="BJ113" s="920" t="e">
        <f t="shared" si="145"/>
        <v>#DIV/0!</v>
      </c>
      <c r="BK113" s="920" t="e">
        <f t="shared" si="145"/>
        <v>#DIV/0!</v>
      </c>
      <c r="BL113" s="920" t="e">
        <f t="shared" si="102"/>
        <v>#DIV/0!</v>
      </c>
      <c r="BM113" s="920" t="e">
        <f t="shared" si="103"/>
        <v>#DIV/0!</v>
      </c>
      <c r="BN113" s="920" t="e">
        <f t="shared" si="104"/>
        <v>#DIV/0!</v>
      </c>
      <c r="BO113" s="920" t="e">
        <f t="shared" si="146"/>
        <v>#DIV/0!</v>
      </c>
      <c r="BP113" s="920" t="e">
        <f t="shared" si="146"/>
        <v>#DIV/0!</v>
      </c>
      <c r="BQ113" s="920" t="e">
        <f t="shared" si="146"/>
        <v>#DIV/0!</v>
      </c>
      <c r="BR113" s="920" t="e">
        <f t="shared" si="146"/>
        <v>#DIV/0!</v>
      </c>
      <c r="BS113" s="842"/>
      <c r="BT113" s="842"/>
      <c r="BU113" s="842"/>
      <c r="BV113" s="842"/>
      <c r="BW113" s="842"/>
      <c r="BX113" s="842"/>
      <c r="BY113" s="842"/>
      <c r="BZ113" s="842"/>
      <c r="CA113" s="830"/>
      <c r="CB113" s="798"/>
      <c r="CC113" s="922"/>
      <c r="CD113" s="923"/>
      <c r="CE113" s="923"/>
      <c r="CF113" s="974"/>
      <c r="CG113" s="975"/>
    </row>
    <row r="114" spans="1:85" ht="14.25" customHeight="1">
      <c r="A114" s="1042"/>
      <c r="B114" s="1043"/>
      <c r="C114" s="1044"/>
      <c r="D114" s="1045"/>
      <c r="E114" s="1046"/>
      <c r="F114" s="898"/>
      <c r="G114" s="964"/>
      <c r="H114" s="925"/>
      <c r="I114" s="899"/>
      <c r="J114" s="900"/>
      <c r="K114" s="900"/>
      <c r="L114" s="900"/>
      <c r="M114" s="925"/>
      <c r="N114" s="1025"/>
      <c r="O114" s="927"/>
      <c r="P114" s="901"/>
      <c r="Q114" s="903"/>
      <c r="R114" s="904"/>
      <c r="S114" s="904"/>
      <c r="T114" s="905"/>
      <c r="U114" s="818"/>
      <c r="V114" s="906">
        <v>5</v>
      </c>
      <c r="W114" s="1090"/>
      <c r="X114" s="1120"/>
      <c r="Y114" s="1120"/>
      <c r="Z114" s="1101"/>
      <c r="AA114" s="907"/>
      <c r="AB114" s="908"/>
      <c r="AC114" s="908"/>
      <c r="AD114" s="909"/>
      <c r="AE114" s="871"/>
      <c r="AF114" s="1028"/>
      <c r="AG114" s="929"/>
      <c r="AH114" s="929"/>
      <c r="AI114" s="929"/>
      <c r="AJ114" s="930"/>
      <c r="AK114" s="1029"/>
      <c r="AL114" s="914"/>
      <c r="AM114" s="914"/>
      <c r="AN114" s="915"/>
      <c r="AO114" s="798"/>
      <c r="AP114" s="1050"/>
      <c r="AQ114" s="901"/>
      <c r="AR114" s="881"/>
      <c r="AS114" s="917" t="e">
        <f t="shared" si="86"/>
        <v>#DIV/0!</v>
      </c>
      <c r="AT114" s="918" t="e">
        <f t="shared" si="87"/>
        <v>#DIV/0!</v>
      </c>
      <c r="AU114" s="918" t="e">
        <f t="shared" si="88"/>
        <v>#DIV/0!</v>
      </c>
      <c r="AV114" s="918" t="e">
        <f t="shared" si="89"/>
        <v>#DIV/0!</v>
      </c>
      <c r="AW114" s="919" t="e">
        <f t="shared" si="114"/>
        <v>#DIV/0!</v>
      </c>
      <c r="AX114" s="919" t="e">
        <f t="shared" si="115"/>
        <v>#DIV/0!</v>
      </c>
      <c r="AY114" s="919" t="e">
        <f t="shared" si="116"/>
        <v>#DIV/0!</v>
      </c>
      <c r="AZ114" s="919" t="e">
        <f t="shared" si="93"/>
        <v>#DIV/0!</v>
      </c>
      <c r="BA114" s="920" t="e">
        <f t="shared" si="94"/>
        <v>#DIV/0!</v>
      </c>
      <c r="BB114" s="920" t="e">
        <f t="shared" si="95"/>
        <v>#DIV/0!</v>
      </c>
      <c r="BC114" s="920" t="e">
        <f t="shared" si="96"/>
        <v>#DIV/0!</v>
      </c>
      <c r="BD114" s="920" t="e">
        <f t="shared" si="97"/>
        <v>#DIV/0!</v>
      </c>
      <c r="BE114" s="921">
        <v>0.2</v>
      </c>
      <c r="BF114" s="921">
        <v>0.8</v>
      </c>
      <c r="BG114" s="920" t="e">
        <f t="shared" si="98"/>
        <v>#DIV/0!</v>
      </c>
      <c r="BH114" s="920" t="e">
        <f t="shared" si="99"/>
        <v>#DIV/0!</v>
      </c>
      <c r="BI114" s="920" t="e">
        <f t="shared" si="100"/>
        <v>#DIV/0!</v>
      </c>
      <c r="BJ114" s="920" t="e">
        <f t="shared" si="145"/>
        <v>#DIV/0!</v>
      </c>
      <c r="BK114" s="920" t="e">
        <f t="shared" si="145"/>
        <v>#DIV/0!</v>
      </c>
      <c r="BL114" s="920" t="e">
        <f t="shared" si="102"/>
        <v>#DIV/0!</v>
      </c>
      <c r="BM114" s="920" t="e">
        <f t="shared" si="103"/>
        <v>#DIV/0!</v>
      </c>
      <c r="BN114" s="920" t="e">
        <f t="shared" si="104"/>
        <v>#DIV/0!</v>
      </c>
      <c r="BO114" s="920" t="e">
        <f t="shared" si="146"/>
        <v>#DIV/0!</v>
      </c>
      <c r="BP114" s="920" t="e">
        <f t="shared" si="146"/>
        <v>#DIV/0!</v>
      </c>
      <c r="BQ114" s="920" t="e">
        <f t="shared" si="146"/>
        <v>#DIV/0!</v>
      </c>
      <c r="BR114" s="920" t="e">
        <f t="shared" si="146"/>
        <v>#DIV/0!</v>
      </c>
      <c r="BS114" s="842"/>
      <c r="BT114" s="842"/>
      <c r="BU114" s="842"/>
      <c r="BV114" s="842"/>
      <c r="BW114" s="842"/>
      <c r="BX114" s="842"/>
      <c r="BY114" s="842"/>
      <c r="BZ114" s="842"/>
      <c r="CA114" s="830"/>
      <c r="CB114" s="798"/>
      <c r="CC114" s="922"/>
      <c r="CD114" s="923"/>
      <c r="CE114" s="923"/>
      <c r="CF114" s="974"/>
      <c r="CG114" s="975"/>
    </row>
    <row r="115" spans="1:85" ht="14.25" customHeight="1">
      <c r="A115" s="1042"/>
      <c r="B115" s="1043"/>
      <c r="C115" s="1044"/>
      <c r="D115" s="1045"/>
      <c r="E115" s="1046"/>
      <c r="F115" s="898"/>
      <c r="G115" s="964"/>
      <c r="H115" s="925"/>
      <c r="I115" s="899"/>
      <c r="J115" s="900"/>
      <c r="K115" s="900"/>
      <c r="L115" s="900"/>
      <c r="M115" s="925"/>
      <c r="N115" s="1025"/>
      <c r="O115" s="927"/>
      <c r="P115" s="901"/>
      <c r="Q115" s="903"/>
      <c r="R115" s="904"/>
      <c r="S115" s="904"/>
      <c r="T115" s="905"/>
      <c r="U115" s="818"/>
      <c r="V115" s="906">
        <v>6</v>
      </c>
      <c r="W115" s="1090"/>
      <c r="X115" s="1120"/>
      <c r="Y115" s="1120"/>
      <c r="Z115" s="1101"/>
      <c r="AA115" s="907"/>
      <c r="AB115" s="908"/>
      <c r="AC115" s="908"/>
      <c r="AD115" s="909"/>
      <c r="AE115" s="871"/>
      <c r="AF115" s="1028"/>
      <c r="AG115" s="929"/>
      <c r="AH115" s="929"/>
      <c r="AI115" s="929"/>
      <c r="AJ115" s="930"/>
      <c r="AK115" s="1029"/>
      <c r="AL115" s="914"/>
      <c r="AM115" s="914"/>
      <c r="AN115" s="915"/>
      <c r="AO115" s="798"/>
      <c r="AP115" s="1050"/>
      <c r="AQ115" s="901"/>
      <c r="AR115" s="881"/>
      <c r="AS115" s="917" t="e">
        <f t="shared" si="86"/>
        <v>#DIV/0!</v>
      </c>
      <c r="AT115" s="918" t="e">
        <f t="shared" si="87"/>
        <v>#DIV/0!</v>
      </c>
      <c r="AU115" s="918" t="e">
        <f t="shared" si="88"/>
        <v>#DIV/0!</v>
      </c>
      <c r="AV115" s="918" t="e">
        <f t="shared" si="89"/>
        <v>#DIV/0!</v>
      </c>
      <c r="AW115" s="919" t="e">
        <f t="shared" si="114"/>
        <v>#DIV/0!</v>
      </c>
      <c r="AX115" s="919" t="e">
        <f t="shared" si="115"/>
        <v>#DIV/0!</v>
      </c>
      <c r="AY115" s="919" t="e">
        <f t="shared" si="116"/>
        <v>#DIV/0!</v>
      </c>
      <c r="AZ115" s="919" t="e">
        <f t="shared" si="93"/>
        <v>#DIV/0!</v>
      </c>
      <c r="BA115" s="920" t="e">
        <f t="shared" si="94"/>
        <v>#DIV/0!</v>
      </c>
      <c r="BB115" s="920" t="e">
        <f t="shared" si="95"/>
        <v>#DIV/0!</v>
      </c>
      <c r="BC115" s="920" t="e">
        <f t="shared" si="96"/>
        <v>#DIV/0!</v>
      </c>
      <c r="BD115" s="920" t="e">
        <f t="shared" si="97"/>
        <v>#DIV/0!</v>
      </c>
      <c r="BE115" s="921">
        <v>0.2</v>
      </c>
      <c r="BF115" s="921">
        <v>0.8</v>
      </c>
      <c r="BG115" s="920" t="e">
        <f t="shared" si="98"/>
        <v>#DIV/0!</v>
      </c>
      <c r="BH115" s="920" t="e">
        <f t="shared" si="99"/>
        <v>#DIV/0!</v>
      </c>
      <c r="BI115" s="920" t="e">
        <f t="shared" si="100"/>
        <v>#DIV/0!</v>
      </c>
      <c r="BJ115" s="920" t="e">
        <f t="shared" si="145"/>
        <v>#DIV/0!</v>
      </c>
      <c r="BK115" s="920" t="e">
        <f t="shared" si="145"/>
        <v>#DIV/0!</v>
      </c>
      <c r="BL115" s="920" t="e">
        <f t="shared" si="102"/>
        <v>#DIV/0!</v>
      </c>
      <c r="BM115" s="920" t="e">
        <f t="shared" si="103"/>
        <v>#DIV/0!</v>
      </c>
      <c r="BN115" s="920" t="e">
        <f t="shared" si="104"/>
        <v>#DIV/0!</v>
      </c>
      <c r="BO115" s="920" t="e">
        <f t="shared" si="146"/>
        <v>#DIV/0!</v>
      </c>
      <c r="BP115" s="920" t="e">
        <f t="shared" si="146"/>
        <v>#DIV/0!</v>
      </c>
      <c r="BQ115" s="920" t="e">
        <f t="shared" si="146"/>
        <v>#DIV/0!</v>
      </c>
      <c r="BR115" s="920" t="e">
        <f t="shared" si="146"/>
        <v>#DIV/0!</v>
      </c>
      <c r="BS115" s="842"/>
      <c r="BT115" s="842"/>
      <c r="BU115" s="842"/>
      <c r="BV115" s="842"/>
      <c r="BW115" s="842"/>
      <c r="BX115" s="842"/>
      <c r="BY115" s="842"/>
      <c r="BZ115" s="842"/>
      <c r="CA115" s="830"/>
      <c r="CB115" s="798"/>
      <c r="CC115" s="922"/>
      <c r="CD115" s="923"/>
      <c r="CE115" s="923"/>
      <c r="CF115" s="974"/>
      <c r="CG115" s="975"/>
    </row>
    <row r="116" spans="1:85" ht="14.25" customHeight="1">
      <c r="A116" s="1042"/>
      <c r="B116" s="1043"/>
      <c r="C116" s="1044"/>
      <c r="D116" s="1045"/>
      <c r="E116" s="1046"/>
      <c r="F116" s="898"/>
      <c r="G116" s="964"/>
      <c r="H116" s="925"/>
      <c r="I116" s="899"/>
      <c r="J116" s="900"/>
      <c r="K116" s="900"/>
      <c r="L116" s="900"/>
      <c r="M116" s="925"/>
      <c r="N116" s="1025"/>
      <c r="O116" s="927"/>
      <c r="P116" s="901"/>
      <c r="Q116" s="903"/>
      <c r="R116" s="904"/>
      <c r="S116" s="904"/>
      <c r="T116" s="905"/>
      <c r="U116" s="818"/>
      <c r="V116" s="906">
        <v>7</v>
      </c>
      <c r="W116" s="1090"/>
      <c r="X116" s="1120"/>
      <c r="Y116" s="1120"/>
      <c r="Z116" s="1101"/>
      <c r="AA116" s="907"/>
      <c r="AB116" s="908"/>
      <c r="AC116" s="908"/>
      <c r="AD116" s="909"/>
      <c r="AE116" s="871"/>
      <c r="AF116" s="1028"/>
      <c r="AG116" s="929"/>
      <c r="AH116" s="929"/>
      <c r="AI116" s="929"/>
      <c r="AJ116" s="930"/>
      <c r="AK116" s="1029"/>
      <c r="AL116" s="914"/>
      <c r="AM116" s="914"/>
      <c r="AN116" s="915"/>
      <c r="AO116" s="798"/>
      <c r="AP116" s="1050"/>
      <c r="AQ116" s="901"/>
      <c r="AR116" s="881"/>
      <c r="AS116" s="917" t="e">
        <f t="shared" si="86"/>
        <v>#DIV/0!</v>
      </c>
      <c r="AT116" s="918" t="e">
        <f t="shared" si="87"/>
        <v>#DIV/0!</v>
      </c>
      <c r="AU116" s="918" t="e">
        <f t="shared" si="88"/>
        <v>#DIV/0!</v>
      </c>
      <c r="AV116" s="918" t="e">
        <f t="shared" si="89"/>
        <v>#DIV/0!</v>
      </c>
      <c r="AW116" s="919" t="e">
        <f t="shared" si="114"/>
        <v>#DIV/0!</v>
      </c>
      <c r="AX116" s="919" t="e">
        <f t="shared" si="115"/>
        <v>#DIV/0!</v>
      </c>
      <c r="AY116" s="919" t="e">
        <f t="shared" si="116"/>
        <v>#DIV/0!</v>
      </c>
      <c r="AZ116" s="919" t="e">
        <f t="shared" si="93"/>
        <v>#DIV/0!</v>
      </c>
      <c r="BA116" s="920" t="e">
        <f t="shared" si="94"/>
        <v>#DIV/0!</v>
      </c>
      <c r="BB116" s="920" t="e">
        <f t="shared" si="95"/>
        <v>#DIV/0!</v>
      </c>
      <c r="BC116" s="920" t="e">
        <f t="shared" si="96"/>
        <v>#DIV/0!</v>
      </c>
      <c r="BD116" s="920" t="e">
        <f t="shared" si="97"/>
        <v>#DIV/0!</v>
      </c>
      <c r="BE116" s="921">
        <v>0.2</v>
      </c>
      <c r="BF116" s="921">
        <v>0.8</v>
      </c>
      <c r="BG116" s="920" t="e">
        <f t="shared" si="98"/>
        <v>#DIV/0!</v>
      </c>
      <c r="BH116" s="920" t="e">
        <f t="shared" si="99"/>
        <v>#DIV/0!</v>
      </c>
      <c r="BI116" s="920" t="e">
        <f t="shared" si="100"/>
        <v>#DIV/0!</v>
      </c>
      <c r="BJ116" s="920" t="e">
        <f t="shared" si="145"/>
        <v>#DIV/0!</v>
      </c>
      <c r="BK116" s="920" t="e">
        <f t="shared" si="145"/>
        <v>#DIV/0!</v>
      </c>
      <c r="BL116" s="920" t="e">
        <f t="shared" si="102"/>
        <v>#DIV/0!</v>
      </c>
      <c r="BM116" s="920" t="e">
        <f t="shared" si="103"/>
        <v>#DIV/0!</v>
      </c>
      <c r="BN116" s="920" t="e">
        <f t="shared" si="104"/>
        <v>#DIV/0!</v>
      </c>
      <c r="BO116" s="920" t="e">
        <f t="shared" si="146"/>
        <v>#DIV/0!</v>
      </c>
      <c r="BP116" s="920" t="e">
        <f t="shared" si="146"/>
        <v>#DIV/0!</v>
      </c>
      <c r="BQ116" s="920" t="e">
        <f t="shared" si="146"/>
        <v>#DIV/0!</v>
      </c>
      <c r="BR116" s="920" t="e">
        <f t="shared" si="146"/>
        <v>#DIV/0!</v>
      </c>
      <c r="BS116" s="842"/>
      <c r="BT116" s="842"/>
      <c r="BU116" s="842"/>
      <c r="BV116" s="842"/>
      <c r="BW116" s="842"/>
      <c r="BX116" s="842"/>
      <c r="BY116" s="842"/>
      <c r="BZ116" s="842"/>
      <c r="CA116" s="830"/>
      <c r="CB116" s="798"/>
      <c r="CC116" s="922"/>
      <c r="CD116" s="923"/>
      <c r="CE116" s="923"/>
      <c r="CF116" s="974"/>
      <c r="CG116" s="975"/>
    </row>
    <row r="117" spans="1:85" ht="14.25" customHeight="1">
      <c r="A117" s="1042"/>
      <c r="B117" s="1043"/>
      <c r="C117" s="1044"/>
      <c r="D117" s="1045"/>
      <c r="E117" s="1046"/>
      <c r="F117" s="898"/>
      <c r="G117" s="964"/>
      <c r="H117" s="925"/>
      <c r="I117" s="899"/>
      <c r="J117" s="900"/>
      <c r="K117" s="900"/>
      <c r="L117" s="900"/>
      <c r="M117" s="925"/>
      <c r="N117" s="1025"/>
      <c r="O117" s="927"/>
      <c r="P117" s="901"/>
      <c r="Q117" s="903"/>
      <c r="R117" s="904"/>
      <c r="S117" s="904"/>
      <c r="T117" s="905"/>
      <c r="U117" s="818"/>
      <c r="V117" s="906">
        <v>8</v>
      </c>
      <c r="W117" s="1090"/>
      <c r="X117" s="1120"/>
      <c r="Y117" s="1120"/>
      <c r="Z117" s="1101"/>
      <c r="AA117" s="907"/>
      <c r="AB117" s="908"/>
      <c r="AC117" s="908"/>
      <c r="AD117" s="909"/>
      <c r="AE117" s="871"/>
      <c r="AF117" s="1028"/>
      <c r="AG117" s="929"/>
      <c r="AH117" s="929"/>
      <c r="AI117" s="929"/>
      <c r="AJ117" s="930"/>
      <c r="AK117" s="1029"/>
      <c r="AL117" s="914"/>
      <c r="AM117" s="914"/>
      <c r="AN117" s="915"/>
      <c r="AO117" s="798"/>
      <c r="AP117" s="1050"/>
      <c r="AQ117" s="901"/>
      <c r="AR117" s="881"/>
      <c r="AS117" s="917" t="e">
        <f t="shared" si="86"/>
        <v>#DIV/0!</v>
      </c>
      <c r="AT117" s="918" t="e">
        <f t="shared" si="87"/>
        <v>#DIV/0!</v>
      </c>
      <c r="AU117" s="918" t="e">
        <f t="shared" si="88"/>
        <v>#DIV/0!</v>
      </c>
      <c r="AV117" s="918" t="e">
        <f t="shared" si="89"/>
        <v>#DIV/0!</v>
      </c>
      <c r="AW117" s="919" t="e">
        <f t="shared" si="114"/>
        <v>#DIV/0!</v>
      </c>
      <c r="AX117" s="919" t="e">
        <f t="shared" si="115"/>
        <v>#DIV/0!</v>
      </c>
      <c r="AY117" s="919" t="e">
        <f t="shared" si="116"/>
        <v>#DIV/0!</v>
      </c>
      <c r="AZ117" s="919" t="e">
        <f t="shared" si="93"/>
        <v>#DIV/0!</v>
      </c>
      <c r="BA117" s="920" t="e">
        <f t="shared" si="94"/>
        <v>#DIV/0!</v>
      </c>
      <c r="BB117" s="920" t="e">
        <f t="shared" si="95"/>
        <v>#DIV/0!</v>
      </c>
      <c r="BC117" s="920" t="e">
        <f t="shared" si="96"/>
        <v>#DIV/0!</v>
      </c>
      <c r="BD117" s="920" t="e">
        <f t="shared" si="97"/>
        <v>#DIV/0!</v>
      </c>
      <c r="BE117" s="921">
        <v>0.2</v>
      </c>
      <c r="BF117" s="921">
        <v>0.8</v>
      </c>
      <c r="BG117" s="920" t="e">
        <f t="shared" si="98"/>
        <v>#DIV/0!</v>
      </c>
      <c r="BH117" s="920" t="e">
        <f t="shared" si="99"/>
        <v>#DIV/0!</v>
      </c>
      <c r="BI117" s="920" t="e">
        <f t="shared" si="100"/>
        <v>#DIV/0!</v>
      </c>
      <c r="BJ117" s="920" t="e">
        <f t="shared" si="145"/>
        <v>#DIV/0!</v>
      </c>
      <c r="BK117" s="920" t="e">
        <f t="shared" si="145"/>
        <v>#DIV/0!</v>
      </c>
      <c r="BL117" s="920" t="e">
        <f t="shared" si="102"/>
        <v>#DIV/0!</v>
      </c>
      <c r="BM117" s="920" t="e">
        <f t="shared" si="103"/>
        <v>#DIV/0!</v>
      </c>
      <c r="BN117" s="920" t="e">
        <f t="shared" si="104"/>
        <v>#DIV/0!</v>
      </c>
      <c r="BO117" s="920" t="e">
        <f t="shared" si="146"/>
        <v>#DIV/0!</v>
      </c>
      <c r="BP117" s="920" t="e">
        <f t="shared" si="146"/>
        <v>#DIV/0!</v>
      </c>
      <c r="BQ117" s="920" t="e">
        <f t="shared" si="146"/>
        <v>#DIV/0!</v>
      </c>
      <c r="BR117" s="920" t="e">
        <f t="shared" si="146"/>
        <v>#DIV/0!</v>
      </c>
      <c r="BS117" s="842"/>
      <c r="BT117" s="842"/>
      <c r="BU117" s="842"/>
      <c r="BV117" s="842"/>
      <c r="BW117" s="842"/>
      <c r="BX117" s="842"/>
      <c r="BY117" s="842"/>
      <c r="BZ117" s="842"/>
      <c r="CA117" s="830"/>
      <c r="CB117" s="798"/>
      <c r="CC117" s="922"/>
      <c r="CD117" s="923"/>
      <c r="CE117" s="923"/>
      <c r="CF117" s="974"/>
      <c r="CG117" s="975"/>
    </row>
    <row r="118" spans="1:85" ht="14.25" customHeight="1">
      <c r="A118" s="1042"/>
      <c r="B118" s="1043"/>
      <c r="C118" s="1044"/>
      <c r="D118" s="1045"/>
      <c r="E118" s="1046"/>
      <c r="F118" s="898"/>
      <c r="G118" s="964"/>
      <c r="H118" s="925"/>
      <c r="I118" s="899"/>
      <c r="J118" s="900"/>
      <c r="K118" s="900"/>
      <c r="L118" s="900"/>
      <c r="M118" s="925"/>
      <c r="N118" s="1025"/>
      <c r="O118" s="927"/>
      <c r="P118" s="901"/>
      <c r="Q118" s="903"/>
      <c r="R118" s="904"/>
      <c r="S118" s="904"/>
      <c r="T118" s="905"/>
      <c r="U118" s="818"/>
      <c r="V118" s="906">
        <v>9</v>
      </c>
      <c r="W118" s="1090"/>
      <c r="X118" s="1120"/>
      <c r="Y118" s="1120"/>
      <c r="Z118" s="1101"/>
      <c r="AA118" s="907"/>
      <c r="AB118" s="908"/>
      <c r="AC118" s="908"/>
      <c r="AD118" s="909"/>
      <c r="AE118" s="871"/>
      <c r="AF118" s="1028"/>
      <c r="AG118" s="929"/>
      <c r="AH118" s="929"/>
      <c r="AI118" s="929"/>
      <c r="AJ118" s="930"/>
      <c r="AK118" s="1029"/>
      <c r="AL118" s="914"/>
      <c r="AM118" s="914"/>
      <c r="AN118" s="915"/>
      <c r="AO118" s="798"/>
      <c r="AP118" s="1050"/>
      <c r="AQ118" s="901"/>
      <c r="AR118" s="881"/>
      <c r="AS118" s="917" t="e">
        <f t="shared" si="86"/>
        <v>#DIV/0!</v>
      </c>
      <c r="AT118" s="918" t="e">
        <f t="shared" si="87"/>
        <v>#DIV/0!</v>
      </c>
      <c r="AU118" s="918" t="e">
        <f t="shared" si="88"/>
        <v>#DIV/0!</v>
      </c>
      <c r="AV118" s="918" t="e">
        <f t="shared" si="89"/>
        <v>#DIV/0!</v>
      </c>
      <c r="AW118" s="919" t="e">
        <f t="shared" si="114"/>
        <v>#DIV/0!</v>
      </c>
      <c r="AX118" s="919" t="e">
        <f t="shared" si="115"/>
        <v>#DIV/0!</v>
      </c>
      <c r="AY118" s="919" t="e">
        <f t="shared" si="116"/>
        <v>#DIV/0!</v>
      </c>
      <c r="AZ118" s="919" t="e">
        <f t="shared" si="93"/>
        <v>#DIV/0!</v>
      </c>
      <c r="BA118" s="920" t="e">
        <f t="shared" si="94"/>
        <v>#DIV/0!</v>
      </c>
      <c r="BB118" s="920" t="e">
        <f t="shared" si="95"/>
        <v>#DIV/0!</v>
      </c>
      <c r="BC118" s="920" t="e">
        <f t="shared" si="96"/>
        <v>#DIV/0!</v>
      </c>
      <c r="BD118" s="920" t="e">
        <f t="shared" si="97"/>
        <v>#DIV/0!</v>
      </c>
      <c r="BE118" s="921">
        <v>0.2</v>
      </c>
      <c r="BF118" s="921">
        <v>0.8</v>
      </c>
      <c r="BG118" s="920" t="e">
        <f t="shared" si="98"/>
        <v>#DIV/0!</v>
      </c>
      <c r="BH118" s="920" t="e">
        <f t="shared" si="99"/>
        <v>#DIV/0!</v>
      </c>
      <c r="BI118" s="920" t="e">
        <f t="shared" si="100"/>
        <v>#DIV/0!</v>
      </c>
      <c r="BJ118" s="920" t="e">
        <f t="shared" si="145"/>
        <v>#DIV/0!</v>
      </c>
      <c r="BK118" s="920" t="e">
        <f t="shared" si="145"/>
        <v>#DIV/0!</v>
      </c>
      <c r="BL118" s="920" t="e">
        <f t="shared" si="102"/>
        <v>#DIV/0!</v>
      </c>
      <c r="BM118" s="920" t="e">
        <f t="shared" si="103"/>
        <v>#DIV/0!</v>
      </c>
      <c r="BN118" s="920" t="e">
        <f t="shared" si="104"/>
        <v>#DIV/0!</v>
      </c>
      <c r="BO118" s="920" t="e">
        <f t="shared" si="146"/>
        <v>#DIV/0!</v>
      </c>
      <c r="BP118" s="920" t="e">
        <f t="shared" si="146"/>
        <v>#DIV/0!</v>
      </c>
      <c r="BQ118" s="920" t="e">
        <f t="shared" si="146"/>
        <v>#DIV/0!</v>
      </c>
      <c r="BR118" s="920" t="e">
        <f t="shared" si="146"/>
        <v>#DIV/0!</v>
      </c>
      <c r="BS118" s="842"/>
      <c r="BT118" s="842"/>
      <c r="BU118" s="842"/>
      <c r="BV118" s="842"/>
      <c r="BW118" s="842"/>
      <c r="BX118" s="842"/>
      <c r="BY118" s="842"/>
      <c r="BZ118" s="842"/>
      <c r="CA118" s="830"/>
      <c r="CB118" s="798"/>
      <c r="CC118" s="922"/>
      <c r="CD118" s="923"/>
      <c r="CE118" s="923"/>
      <c r="CF118" s="974"/>
      <c r="CG118" s="975"/>
    </row>
    <row r="119" spans="1:85" ht="14.25" customHeight="1" thickBot="1">
      <c r="A119" s="1088"/>
      <c r="B119" s="1058"/>
      <c r="C119" s="1059"/>
      <c r="D119" s="1060"/>
      <c r="E119" s="1061"/>
      <c r="F119" s="983"/>
      <c r="G119" s="984"/>
      <c r="H119" s="1062"/>
      <c r="I119" s="1063"/>
      <c r="J119" s="986"/>
      <c r="K119" s="986"/>
      <c r="L119" s="986"/>
      <c r="M119" s="1062"/>
      <c r="N119" s="1064"/>
      <c r="O119" s="987"/>
      <c r="P119" s="985"/>
      <c r="Q119" s="1065"/>
      <c r="R119" s="1066"/>
      <c r="S119" s="1066"/>
      <c r="T119" s="1067"/>
      <c r="U119" s="818"/>
      <c r="V119" s="981">
        <v>10</v>
      </c>
      <c r="W119" s="1068"/>
      <c r="X119" s="1121"/>
      <c r="Y119" s="1121"/>
      <c r="Z119" s="1069"/>
      <c r="AA119" s="1070"/>
      <c r="AB119" s="989"/>
      <c r="AC119" s="989"/>
      <c r="AD119" s="990"/>
      <c r="AE119" s="871"/>
      <c r="AF119" s="1071"/>
      <c r="AG119" s="991"/>
      <c r="AH119" s="991"/>
      <c r="AI119" s="991"/>
      <c r="AJ119" s="992"/>
      <c r="AK119" s="1073"/>
      <c r="AL119" s="994"/>
      <c r="AM119" s="994"/>
      <c r="AN119" s="1074"/>
      <c r="AO119" s="798"/>
      <c r="AP119" s="1075"/>
      <c r="AQ119" s="985"/>
      <c r="AR119" s="881"/>
      <c r="AS119" s="1076" t="e">
        <f t="shared" si="86"/>
        <v>#DIV/0!</v>
      </c>
      <c r="AT119" s="1077" t="e">
        <f t="shared" si="87"/>
        <v>#DIV/0!</v>
      </c>
      <c r="AU119" s="1077" t="e">
        <f t="shared" si="88"/>
        <v>#DIV/0!</v>
      </c>
      <c r="AV119" s="1077" t="e">
        <f t="shared" si="89"/>
        <v>#DIV/0!</v>
      </c>
      <c r="AW119" s="1078" t="e">
        <f t="shared" si="114"/>
        <v>#DIV/0!</v>
      </c>
      <c r="AX119" s="1078" t="e">
        <f t="shared" si="115"/>
        <v>#DIV/0!</v>
      </c>
      <c r="AY119" s="1078" t="e">
        <f t="shared" si="116"/>
        <v>#DIV/0!</v>
      </c>
      <c r="AZ119" s="1078" t="e">
        <f t="shared" si="93"/>
        <v>#DIV/0!</v>
      </c>
      <c r="BA119" s="1079" t="e">
        <f t="shared" si="94"/>
        <v>#DIV/0!</v>
      </c>
      <c r="BB119" s="1079" t="e">
        <f t="shared" si="95"/>
        <v>#DIV/0!</v>
      </c>
      <c r="BC119" s="1079" t="e">
        <f t="shared" si="96"/>
        <v>#DIV/0!</v>
      </c>
      <c r="BD119" s="1079" t="e">
        <f t="shared" si="97"/>
        <v>#DIV/0!</v>
      </c>
      <c r="BE119" s="1080">
        <v>0.2</v>
      </c>
      <c r="BF119" s="1080">
        <v>0.8</v>
      </c>
      <c r="BG119" s="1079" t="e">
        <f t="shared" si="98"/>
        <v>#DIV/0!</v>
      </c>
      <c r="BH119" s="1079" t="e">
        <f t="shared" si="99"/>
        <v>#DIV/0!</v>
      </c>
      <c r="BI119" s="1079" t="e">
        <f t="shared" si="100"/>
        <v>#DIV/0!</v>
      </c>
      <c r="BJ119" s="1079" t="e">
        <f t="shared" si="145"/>
        <v>#DIV/0!</v>
      </c>
      <c r="BK119" s="1079" t="e">
        <f t="shared" si="145"/>
        <v>#DIV/0!</v>
      </c>
      <c r="BL119" s="1079" t="e">
        <f t="shared" si="102"/>
        <v>#DIV/0!</v>
      </c>
      <c r="BM119" s="1079" t="e">
        <f t="shared" si="103"/>
        <v>#DIV/0!</v>
      </c>
      <c r="BN119" s="1079" t="e">
        <f t="shared" si="104"/>
        <v>#DIV/0!</v>
      </c>
      <c r="BO119" s="1079" t="e">
        <f t="shared" si="146"/>
        <v>#DIV/0!</v>
      </c>
      <c r="BP119" s="1079" t="e">
        <f t="shared" si="146"/>
        <v>#DIV/0!</v>
      </c>
      <c r="BQ119" s="1079" t="e">
        <f t="shared" si="146"/>
        <v>#DIV/0!</v>
      </c>
      <c r="BR119" s="1079" t="e">
        <f t="shared" si="146"/>
        <v>#DIV/0!</v>
      </c>
      <c r="BS119" s="838"/>
      <c r="BT119" s="838"/>
      <c r="BU119" s="838"/>
      <c r="BV119" s="838"/>
      <c r="BW119" s="838"/>
      <c r="BX119" s="838"/>
      <c r="BY119" s="838"/>
      <c r="BZ119" s="838"/>
      <c r="CA119" s="839"/>
      <c r="CB119" s="798"/>
      <c r="CC119" s="1081"/>
      <c r="CD119" s="1082"/>
      <c r="CE119" s="1082"/>
      <c r="CF119" s="1083"/>
      <c r="CG119" s="1084"/>
    </row>
    <row r="120" spans="1:85" ht="14.25" customHeight="1">
      <c r="A120" s="853">
        <v>17</v>
      </c>
      <c r="B120" s="1030"/>
      <c r="C120" s="1031"/>
      <c r="D120" s="856"/>
      <c r="E120" s="1032"/>
      <c r="F120" s="858"/>
      <c r="G120" s="950"/>
      <c r="H120" s="1085"/>
      <c r="I120" s="860"/>
      <c r="J120" s="861"/>
      <c r="K120" s="861"/>
      <c r="L120" s="861"/>
      <c r="M120" s="1035"/>
      <c r="N120" s="1036"/>
      <c r="O120" s="954"/>
      <c r="P120" s="951"/>
      <c r="Q120" s="863"/>
      <c r="R120" s="864"/>
      <c r="S120" s="864"/>
      <c r="T120" s="865"/>
      <c r="U120" s="871"/>
      <c r="V120" s="867">
        <v>1</v>
      </c>
      <c r="W120" s="954"/>
      <c r="X120" s="1122"/>
      <c r="Y120" s="1122"/>
      <c r="Z120" s="951"/>
      <c r="AA120" s="868"/>
      <c r="AB120" s="869"/>
      <c r="AC120" s="869"/>
      <c r="AD120" s="870"/>
      <c r="AE120" s="871"/>
      <c r="AF120" s="1086"/>
      <c r="AG120" s="874"/>
      <c r="AH120" s="874"/>
      <c r="AI120" s="874"/>
      <c r="AJ120" s="875"/>
      <c r="AK120" s="1041"/>
      <c r="AL120" s="877"/>
      <c r="AM120" s="877"/>
      <c r="AN120" s="878"/>
      <c r="AO120" s="1010"/>
      <c r="AP120" s="879"/>
      <c r="AQ120" s="880"/>
      <c r="AR120" s="881"/>
      <c r="AS120" s="882" t="e">
        <f t="shared" si="86"/>
        <v>#DIV/0!</v>
      </c>
      <c r="AT120" s="977" t="e">
        <f t="shared" si="87"/>
        <v>#DIV/0!</v>
      </c>
      <c r="AU120" s="977" t="e">
        <f t="shared" si="88"/>
        <v>#DIV/0!</v>
      </c>
      <c r="AV120" s="977" t="e">
        <f t="shared" si="89"/>
        <v>#DIV/0!</v>
      </c>
      <c r="AW120" s="1014" t="e">
        <f t="shared" si="114"/>
        <v>#DIV/0!</v>
      </c>
      <c r="AX120" s="1014" t="e">
        <f t="shared" si="115"/>
        <v>#DIV/0!</v>
      </c>
      <c r="AY120" s="1014" t="e">
        <f t="shared" si="116"/>
        <v>#DIV/0!</v>
      </c>
      <c r="AZ120" s="1014" t="e">
        <f t="shared" si="93"/>
        <v>#DIV/0!</v>
      </c>
      <c r="BA120" s="978" t="e">
        <f t="shared" si="94"/>
        <v>#DIV/0!</v>
      </c>
      <c r="BB120" s="978" t="e">
        <f t="shared" si="95"/>
        <v>#DIV/0!</v>
      </c>
      <c r="BC120" s="978" t="e">
        <f t="shared" si="96"/>
        <v>#DIV/0!</v>
      </c>
      <c r="BD120" s="978" t="e">
        <f t="shared" si="97"/>
        <v>#DIV/0!</v>
      </c>
      <c r="BE120" s="979">
        <v>0.2</v>
      </c>
      <c r="BF120" s="979">
        <v>0.8</v>
      </c>
      <c r="BG120" s="978" t="e">
        <f t="shared" si="98"/>
        <v>#DIV/0!</v>
      </c>
      <c r="BH120" s="978" t="e">
        <f t="shared" si="99"/>
        <v>#DIV/0!</v>
      </c>
      <c r="BI120" s="978" t="e">
        <f t="shared" si="100"/>
        <v>#DIV/0!</v>
      </c>
      <c r="BJ120" s="978" t="e">
        <f t="shared" si="145"/>
        <v>#DIV/0!</v>
      </c>
      <c r="BK120" s="978" t="e">
        <f t="shared" si="145"/>
        <v>#DIV/0!</v>
      </c>
      <c r="BL120" s="978" t="e">
        <f t="shared" si="102"/>
        <v>#DIV/0!</v>
      </c>
      <c r="BM120" s="978" t="e">
        <f t="shared" si="103"/>
        <v>#DIV/0!</v>
      </c>
      <c r="BN120" s="978" t="e">
        <f t="shared" si="104"/>
        <v>#DIV/0!</v>
      </c>
      <c r="BO120" s="978" t="e">
        <f t="shared" si="146"/>
        <v>#DIV/0!</v>
      </c>
      <c r="BP120" s="885" t="e">
        <f t="shared" si="146"/>
        <v>#DIV/0!</v>
      </c>
      <c r="BQ120" s="885" t="e">
        <f t="shared" si="146"/>
        <v>#DIV/0!</v>
      </c>
      <c r="BR120" s="885" t="e">
        <f t="shared" si="146"/>
        <v>#DIV/0!</v>
      </c>
      <c r="BS120" s="1015" t="e">
        <f t="shared" ref="BS120:BV120" si="147">AVERAGEIF(BO120:BO129,"&lt;&gt;#¡DIV/0!")</f>
        <v>#DIV/0!</v>
      </c>
      <c r="BT120" s="1015" t="e">
        <f t="shared" si="147"/>
        <v>#DIV/0!</v>
      </c>
      <c r="BU120" s="1015" t="e">
        <f t="shared" si="147"/>
        <v>#DIV/0!</v>
      </c>
      <c r="BV120" s="1015" t="e">
        <f t="shared" si="147"/>
        <v>#DIV/0!</v>
      </c>
      <c r="BW120" s="888" t="e">
        <f>+C120*BS120</f>
        <v>#DIV/0!</v>
      </c>
      <c r="BX120" s="888" t="e">
        <f>+C120*BT120</f>
        <v>#DIV/0!</v>
      </c>
      <c r="BY120" s="888" t="e">
        <f>+C120*BU120</f>
        <v>#DIV/0!</v>
      </c>
      <c r="BZ120" s="888" t="e">
        <f>+C120*BV120</f>
        <v>#DIV/0!</v>
      </c>
      <c r="CA120" s="1016" t="e">
        <f>SUM(BW120:BZ129)</f>
        <v>#DIV/0!</v>
      </c>
      <c r="CB120" s="798"/>
      <c r="CC120" s="890" t="e">
        <f t="shared" ref="CC120:CF120" si="148">+Q120/$N$120</f>
        <v>#DIV/0!</v>
      </c>
      <c r="CD120" s="891" t="e">
        <f t="shared" si="148"/>
        <v>#DIV/0!</v>
      </c>
      <c r="CE120" s="891" t="e">
        <f t="shared" si="148"/>
        <v>#DIV/0!</v>
      </c>
      <c r="CF120" s="961" t="e">
        <f t="shared" si="148"/>
        <v>#DIV/0!</v>
      </c>
      <c r="CG120" s="962" t="e">
        <f>AVERAGE(CC120:CF129)</f>
        <v>#DIV/0!</v>
      </c>
    </row>
    <row r="121" spans="1:85" ht="14.25" customHeight="1">
      <c r="A121" s="1042"/>
      <c r="B121" s="1043"/>
      <c r="C121" s="1044"/>
      <c r="D121" s="1045"/>
      <c r="E121" s="1046"/>
      <c r="F121" s="898"/>
      <c r="G121" s="964"/>
      <c r="H121" s="925"/>
      <c r="I121" s="899"/>
      <c r="J121" s="900"/>
      <c r="K121" s="900"/>
      <c r="L121" s="900"/>
      <c r="M121" s="925"/>
      <c r="N121" s="1025"/>
      <c r="O121" s="927"/>
      <c r="P121" s="901"/>
      <c r="Q121" s="903"/>
      <c r="R121" s="904"/>
      <c r="S121" s="904"/>
      <c r="T121" s="905"/>
      <c r="U121" s="818"/>
      <c r="V121" s="906">
        <v>2</v>
      </c>
      <c r="W121" s="1090"/>
      <c r="X121" s="1120"/>
      <c r="Y121" s="1120"/>
      <c r="Z121" s="1101"/>
      <c r="AA121" s="907"/>
      <c r="AB121" s="908"/>
      <c r="AC121" s="908"/>
      <c r="AD121" s="909"/>
      <c r="AE121" s="871"/>
      <c r="AF121" s="1028"/>
      <c r="AG121" s="929"/>
      <c r="AH121" s="929"/>
      <c r="AI121" s="929"/>
      <c r="AJ121" s="930"/>
      <c r="AK121" s="1029"/>
      <c r="AL121" s="914"/>
      <c r="AM121" s="914"/>
      <c r="AN121" s="915"/>
      <c r="AO121" s="798"/>
      <c r="AP121" s="1050"/>
      <c r="AQ121" s="901"/>
      <c r="AR121" s="881"/>
      <c r="AS121" s="917" t="e">
        <f t="shared" si="86"/>
        <v>#DIV/0!</v>
      </c>
      <c r="AT121" s="918" t="e">
        <f t="shared" si="87"/>
        <v>#DIV/0!</v>
      </c>
      <c r="AU121" s="918" t="e">
        <f t="shared" si="88"/>
        <v>#DIV/0!</v>
      </c>
      <c r="AV121" s="918" t="e">
        <f t="shared" si="89"/>
        <v>#DIV/0!</v>
      </c>
      <c r="AW121" s="919" t="e">
        <f t="shared" si="114"/>
        <v>#DIV/0!</v>
      </c>
      <c r="AX121" s="919" t="e">
        <f t="shared" si="115"/>
        <v>#DIV/0!</v>
      </c>
      <c r="AY121" s="919" t="e">
        <f t="shared" si="116"/>
        <v>#DIV/0!</v>
      </c>
      <c r="AZ121" s="919" t="e">
        <f t="shared" si="93"/>
        <v>#DIV/0!</v>
      </c>
      <c r="BA121" s="920" t="e">
        <f t="shared" si="94"/>
        <v>#DIV/0!</v>
      </c>
      <c r="BB121" s="920" t="e">
        <f t="shared" si="95"/>
        <v>#DIV/0!</v>
      </c>
      <c r="BC121" s="920" t="e">
        <f t="shared" si="96"/>
        <v>#DIV/0!</v>
      </c>
      <c r="BD121" s="920" t="e">
        <f t="shared" si="97"/>
        <v>#DIV/0!</v>
      </c>
      <c r="BE121" s="921">
        <v>0.2</v>
      </c>
      <c r="BF121" s="921">
        <v>0.8</v>
      </c>
      <c r="BG121" s="920" t="e">
        <f t="shared" si="98"/>
        <v>#DIV/0!</v>
      </c>
      <c r="BH121" s="920" t="e">
        <f t="shared" si="99"/>
        <v>#DIV/0!</v>
      </c>
      <c r="BI121" s="920" t="e">
        <f t="shared" si="100"/>
        <v>#DIV/0!</v>
      </c>
      <c r="BJ121" s="920" t="e">
        <f t="shared" si="145"/>
        <v>#DIV/0!</v>
      </c>
      <c r="BK121" s="920" t="e">
        <f t="shared" si="145"/>
        <v>#DIV/0!</v>
      </c>
      <c r="BL121" s="920" t="e">
        <f t="shared" si="102"/>
        <v>#DIV/0!</v>
      </c>
      <c r="BM121" s="920" t="e">
        <f t="shared" si="103"/>
        <v>#DIV/0!</v>
      </c>
      <c r="BN121" s="920" t="e">
        <f t="shared" si="104"/>
        <v>#DIV/0!</v>
      </c>
      <c r="BO121" s="920" t="e">
        <f t="shared" si="146"/>
        <v>#DIV/0!</v>
      </c>
      <c r="BP121" s="920" t="e">
        <f t="shared" si="146"/>
        <v>#DIV/0!</v>
      </c>
      <c r="BQ121" s="920" t="e">
        <f t="shared" si="146"/>
        <v>#DIV/0!</v>
      </c>
      <c r="BR121" s="920" t="e">
        <f t="shared" si="146"/>
        <v>#DIV/0!</v>
      </c>
      <c r="BS121" s="842"/>
      <c r="BT121" s="842"/>
      <c r="BU121" s="842"/>
      <c r="BV121" s="842"/>
      <c r="BW121" s="842"/>
      <c r="BX121" s="842"/>
      <c r="BY121" s="842"/>
      <c r="BZ121" s="842"/>
      <c r="CA121" s="830"/>
      <c r="CB121" s="798"/>
      <c r="CC121" s="922"/>
      <c r="CD121" s="923"/>
      <c r="CE121" s="923"/>
      <c r="CF121" s="974"/>
      <c r="CG121" s="975"/>
    </row>
    <row r="122" spans="1:85" ht="14.25" customHeight="1">
      <c r="A122" s="1042"/>
      <c r="B122" s="1043"/>
      <c r="C122" s="1044"/>
      <c r="D122" s="1045"/>
      <c r="E122" s="1046"/>
      <c r="F122" s="898"/>
      <c r="G122" s="964"/>
      <c r="H122" s="925"/>
      <c r="I122" s="899"/>
      <c r="J122" s="900"/>
      <c r="K122" s="900"/>
      <c r="L122" s="900"/>
      <c r="M122" s="925"/>
      <c r="N122" s="1025"/>
      <c r="O122" s="927"/>
      <c r="P122" s="901"/>
      <c r="Q122" s="903"/>
      <c r="R122" s="904"/>
      <c r="S122" s="904"/>
      <c r="T122" s="905"/>
      <c r="U122" s="818"/>
      <c r="V122" s="906">
        <v>3</v>
      </c>
      <c r="W122" s="1090"/>
      <c r="X122" s="1120"/>
      <c r="Y122" s="1120"/>
      <c r="Z122" s="1101"/>
      <c r="AA122" s="907"/>
      <c r="AB122" s="908"/>
      <c r="AC122" s="908"/>
      <c r="AD122" s="909"/>
      <c r="AE122" s="871"/>
      <c r="AF122" s="1028"/>
      <c r="AG122" s="929"/>
      <c r="AH122" s="929"/>
      <c r="AI122" s="929"/>
      <c r="AJ122" s="930"/>
      <c r="AK122" s="1029"/>
      <c r="AL122" s="914"/>
      <c r="AM122" s="914"/>
      <c r="AN122" s="915"/>
      <c r="AO122" s="798"/>
      <c r="AP122" s="1050"/>
      <c r="AQ122" s="901"/>
      <c r="AR122" s="881"/>
      <c r="AS122" s="917" t="e">
        <f t="shared" si="86"/>
        <v>#DIV/0!</v>
      </c>
      <c r="AT122" s="918" t="e">
        <f t="shared" si="87"/>
        <v>#DIV/0!</v>
      </c>
      <c r="AU122" s="918" t="e">
        <f t="shared" si="88"/>
        <v>#DIV/0!</v>
      </c>
      <c r="AV122" s="918" t="e">
        <f t="shared" si="89"/>
        <v>#DIV/0!</v>
      </c>
      <c r="AW122" s="919" t="e">
        <f t="shared" si="114"/>
        <v>#DIV/0!</v>
      </c>
      <c r="AX122" s="919" t="e">
        <f t="shared" si="115"/>
        <v>#DIV/0!</v>
      </c>
      <c r="AY122" s="919" t="e">
        <f t="shared" si="116"/>
        <v>#DIV/0!</v>
      </c>
      <c r="AZ122" s="919" t="e">
        <f t="shared" si="93"/>
        <v>#DIV/0!</v>
      </c>
      <c r="BA122" s="920" t="e">
        <f t="shared" si="94"/>
        <v>#DIV/0!</v>
      </c>
      <c r="BB122" s="920" t="e">
        <f t="shared" si="95"/>
        <v>#DIV/0!</v>
      </c>
      <c r="BC122" s="920" t="e">
        <f t="shared" si="96"/>
        <v>#DIV/0!</v>
      </c>
      <c r="BD122" s="920" t="e">
        <f t="shared" si="97"/>
        <v>#DIV/0!</v>
      </c>
      <c r="BE122" s="921">
        <v>0.2</v>
      </c>
      <c r="BF122" s="921">
        <v>0.8</v>
      </c>
      <c r="BG122" s="920" t="e">
        <f t="shared" si="98"/>
        <v>#DIV/0!</v>
      </c>
      <c r="BH122" s="920" t="e">
        <f t="shared" si="99"/>
        <v>#DIV/0!</v>
      </c>
      <c r="BI122" s="920" t="e">
        <f t="shared" si="100"/>
        <v>#DIV/0!</v>
      </c>
      <c r="BJ122" s="920" t="e">
        <f t="shared" si="145"/>
        <v>#DIV/0!</v>
      </c>
      <c r="BK122" s="920" t="e">
        <f t="shared" si="145"/>
        <v>#DIV/0!</v>
      </c>
      <c r="BL122" s="920" t="e">
        <f t="shared" si="102"/>
        <v>#DIV/0!</v>
      </c>
      <c r="BM122" s="920" t="e">
        <f t="shared" si="103"/>
        <v>#DIV/0!</v>
      </c>
      <c r="BN122" s="920" t="e">
        <f t="shared" si="104"/>
        <v>#DIV/0!</v>
      </c>
      <c r="BO122" s="920" t="e">
        <f t="shared" si="146"/>
        <v>#DIV/0!</v>
      </c>
      <c r="BP122" s="920" t="e">
        <f t="shared" si="146"/>
        <v>#DIV/0!</v>
      </c>
      <c r="BQ122" s="920" t="e">
        <f t="shared" si="146"/>
        <v>#DIV/0!</v>
      </c>
      <c r="BR122" s="920" t="e">
        <f t="shared" si="146"/>
        <v>#DIV/0!</v>
      </c>
      <c r="BS122" s="842"/>
      <c r="BT122" s="842"/>
      <c r="BU122" s="842"/>
      <c r="BV122" s="842"/>
      <c r="BW122" s="842"/>
      <c r="BX122" s="842"/>
      <c r="BY122" s="842"/>
      <c r="BZ122" s="842"/>
      <c r="CA122" s="830"/>
      <c r="CB122" s="798"/>
      <c r="CC122" s="922"/>
      <c r="CD122" s="923"/>
      <c r="CE122" s="923"/>
      <c r="CF122" s="974"/>
      <c r="CG122" s="975"/>
    </row>
    <row r="123" spans="1:85" ht="14.25" customHeight="1">
      <c r="A123" s="1042"/>
      <c r="B123" s="1043"/>
      <c r="C123" s="1044"/>
      <c r="D123" s="1045"/>
      <c r="E123" s="1046"/>
      <c r="F123" s="898"/>
      <c r="G123" s="964"/>
      <c r="H123" s="925"/>
      <c r="I123" s="899"/>
      <c r="J123" s="900"/>
      <c r="K123" s="900"/>
      <c r="L123" s="900"/>
      <c r="M123" s="925"/>
      <c r="N123" s="1025"/>
      <c r="O123" s="927"/>
      <c r="P123" s="901"/>
      <c r="Q123" s="903"/>
      <c r="R123" s="904"/>
      <c r="S123" s="904"/>
      <c r="T123" s="905"/>
      <c r="U123" s="818"/>
      <c r="V123" s="906">
        <v>4</v>
      </c>
      <c r="W123" s="1090"/>
      <c r="X123" s="1120"/>
      <c r="Y123" s="1120"/>
      <c r="Z123" s="1101"/>
      <c r="AA123" s="907"/>
      <c r="AB123" s="908"/>
      <c r="AC123" s="908"/>
      <c r="AD123" s="909"/>
      <c r="AE123" s="871"/>
      <c r="AF123" s="1028"/>
      <c r="AG123" s="929"/>
      <c r="AH123" s="929"/>
      <c r="AI123" s="929"/>
      <c r="AJ123" s="930"/>
      <c r="AK123" s="1029"/>
      <c r="AL123" s="914"/>
      <c r="AM123" s="914"/>
      <c r="AN123" s="915"/>
      <c r="AO123" s="798"/>
      <c r="AP123" s="1050"/>
      <c r="AQ123" s="901"/>
      <c r="AR123" s="881"/>
      <c r="AS123" s="917" t="e">
        <f t="shared" si="86"/>
        <v>#DIV/0!</v>
      </c>
      <c r="AT123" s="918" t="e">
        <f t="shared" si="87"/>
        <v>#DIV/0!</v>
      </c>
      <c r="AU123" s="918" t="e">
        <f t="shared" si="88"/>
        <v>#DIV/0!</v>
      </c>
      <c r="AV123" s="918" t="e">
        <f t="shared" si="89"/>
        <v>#DIV/0!</v>
      </c>
      <c r="AW123" s="919" t="e">
        <f t="shared" si="114"/>
        <v>#DIV/0!</v>
      </c>
      <c r="AX123" s="919" t="e">
        <f t="shared" si="115"/>
        <v>#DIV/0!</v>
      </c>
      <c r="AY123" s="919" t="e">
        <f t="shared" si="116"/>
        <v>#DIV/0!</v>
      </c>
      <c r="AZ123" s="919" t="e">
        <f t="shared" si="93"/>
        <v>#DIV/0!</v>
      </c>
      <c r="BA123" s="920" t="e">
        <f t="shared" si="94"/>
        <v>#DIV/0!</v>
      </c>
      <c r="BB123" s="920" t="e">
        <f t="shared" si="95"/>
        <v>#DIV/0!</v>
      </c>
      <c r="BC123" s="920" t="e">
        <f t="shared" si="96"/>
        <v>#DIV/0!</v>
      </c>
      <c r="BD123" s="920" t="e">
        <f t="shared" si="97"/>
        <v>#DIV/0!</v>
      </c>
      <c r="BE123" s="921">
        <v>0.2</v>
      </c>
      <c r="BF123" s="921">
        <v>0.8</v>
      </c>
      <c r="BG123" s="920" t="e">
        <f t="shared" si="98"/>
        <v>#DIV/0!</v>
      </c>
      <c r="BH123" s="920" t="e">
        <f t="shared" si="99"/>
        <v>#DIV/0!</v>
      </c>
      <c r="BI123" s="920" t="e">
        <f t="shared" si="100"/>
        <v>#DIV/0!</v>
      </c>
      <c r="BJ123" s="920" t="e">
        <f t="shared" si="145"/>
        <v>#DIV/0!</v>
      </c>
      <c r="BK123" s="920" t="e">
        <f t="shared" si="145"/>
        <v>#DIV/0!</v>
      </c>
      <c r="BL123" s="920" t="e">
        <f t="shared" si="102"/>
        <v>#DIV/0!</v>
      </c>
      <c r="BM123" s="920" t="e">
        <f t="shared" si="103"/>
        <v>#DIV/0!</v>
      </c>
      <c r="BN123" s="920" t="e">
        <f t="shared" si="104"/>
        <v>#DIV/0!</v>
      </c>
      <c r="BO123" s="920" t="e">
        <f t="shared" si="146"/>
        <v>#DIV/0!</v>
      </c>
      <c r="BP123" s="920" t="e">
        <f t="shared" si="146"/>
        <v>#DIV/0!</v>
      </c>
      <c r="BQ123" s="920" t="e">
        <f t="shared" si="146"/>
        <v>#DIV/0!</v>
      </c>
      <c r="BR123" s="920" t="e">
        <f t="shared" si="146"/>
        <v>#DIV/0!</v>
      </c>
      <c r="BS123" s="842"/>
      <c r="BT123" s="842"/>
      <c r="BU123" s="842"/>
      <c r="BV123" s="842"/>
      <c r="BW123" s="842"/>
      <c r="BX123" s="842"/>
      <c r="BY123" s="842"/>
      <c r="BZ123" s="842"/>
      <c r="CA123" s="830"/>
      <c r="CB123" s="798"/>
      <c r="CC123" s="922"/>
      <c r="CD123" s="923"/>
      <c r="CE123" s="923"/>
      <c r="CF123" s="974"/>
      <c r="CG123" s="975"/>
    </row>
    <row r="124" spans="1:85" ht="14.25" customHeight="1">
      <c r="A124" s="1042"/>
      <c r="B124" s="1043"/>
      <c r="C124" s="1044"/>
      <c r="D124" s="1045"/>
      <c r="E124" s="1046"/>
      <c r="F124" s="898"/>
      <c r="G124" s="964"/>
      <c r="H124" s="925"/>
      <c r="I124" s="899"/>
      <c r="J124" s="900"/>
      <c r="K124" s="900"/>
      <c r="L124" s="900"/>
      <c r="M124" s="925"/>
      <c r="N124" s="1025"/>
      <c r="O124" s="927"/>
      <c r="P124" s="901"/>
      <c r="Q124" s="903"/>
      <c r="R124" s="904"/>
      <c r="S124" s="904"/>
      <c r="T124" s="905"/>
      <c r="U124" s="818"/>
      <c r="V124" s="906">
        <v>5</v>
      </c>
      <c r="W124" s="1090"/>
      <c r="X124" s="1120"/>
      <c r="Y124" s="1120"/>
      <c r="Z124" s="1101"/>
      <c r="AA124" s="907"/>
      <c r="AB124" s="908"/>
      <c r="AC124" s="908"/>
      <c r="AD124" s="909"/>
      <c r="AE124" s="871"/>
      <c r="AF124" s="1028"/>
      <c r="AG124" s="929"/>
      <c r="AH124" s="929"/>
      <c r="AI124" s="929"/>
      <c r="AJ124" s="930"/>
      <c r="AK124" s="1029"/>
      <c r="AL124" s="914"/>
      <c r="AM124" s="914"/>
      <c r="AN124" s="915"/>
      <c r="AO124" s="798"/>
      <c r="AP124" s="1050"/>
      <c r="AQ124" s="901"/>
      <c r="AR124" s="881"/>
      <c r="AS124" s="917" t="e">
        <f t="shared" si="86"/>
        <v>#DIV/0!</v>
      </c>
      <c r="AT124" s="918" t="e">
        <f t="shared" si="87"/>
        <v>#DIV/0!</v>
      </c>
      <c r="AU124" s="918" t="e">
        <f t="shared" si="88"/>
        <v>#DIV/0!</v>
      </c>
      <c r="AV124" s="918" t="e">
        <f t="shared" si="89"/>
        <v>#DIV/0!</v>
      </c>
      <c r="AW124" s="919" t="e">
        <f t="shared" si="114"/>
        <v>#DIV/0!</v>
      </c>
      <c r="AX124" s="919" t="e">
        <f t="shared" si="115"/>
        <v>#DIV/0!</v>
      </c>
      <c r="AY124" s="919" t="e">
        <f t="shared" si="116"/>
        <v>#DIV/0!</v>
      </c>
      <c r="AZ124" s="919" t="e">
        <f t="shared" si="93"/>
        <v>#DIV/0!</v>
      </c>
      <c r="BA124" s="920" t="e">
        <f t="shared" si="94"/>
        <v>#DIV/0!</v>
      </c>
      <c r="BB124" s="920" t="e">
        <f t="shared" si="95"/>
        <v>#DIV/0!</v>
      </c>
      <c r="BC124" s="920" t="e">
        <f t="shared" si="96"/>
        <v>#DIV/0!</v>
      </c>
      <c r="BD124" s="920" t="e">
        <f t="shared" si="97"/>
        <v>#DIV/0!</v>
      </c>
      <c r="BE124" s="921">
        <v>0.2</v>
      </c>
      <c r="BF124" s="921">
        <v>0.8</v>
      </c>
      <c r="BG124" s="920" t="e">
        <f t="shared" si="98"/>
        <v>#DIV/0!</v>
      </c>
      <c r="BH124" s="920" t="e">
        <f t="shared" si="99"/>
        <v>#DIV/0!</v>
      </c>
      <c r="BI124" s="920" t="e">
        <f t="shared" si="100"/>
        <v>#DIV/0!</v>
      </c>
      <c r="BJ124" s="920" t="e">
        <f t="shared" si="145"/>
        <v>#DIV/0!</v>
      </c>
      <c r="BK124" s="920" t="e">
        <f t="shared" si="145"/>
        <v>#DIV/0!</v>
      </c>
      <c r="BL124" s="920" t="e">
        <f t="shared" si="102"/>
        <v>#DIV/0!</v>
      </c>
      <c r="BM124" s="920" t="e">
        <f t="shared" si="103"/>
        <v>#DIV/0!</v>
      </c>
      <c r="BN124" s="920" t="e">
        <f t="shared" si="104"/>
        <v>#DIV/0!</v>
      </c>
      <c r="BO124" s="920" t="e">
        <f t="shared" si="146"/>
        <v>#DIV/0!</v>
      </c>
      <c r="BP124" s="920" t="e">
        <f t="shared" si="146"/>
        <v>#DIV/0!</v>
      </c>
      <c r="BQ124" s="920" t="e">
        <f t="shared" si="146"/>
        <v>#DIV/0!</v>
      </c>
      <c r="BR124" s="920" t="e">
        <f t="shared" si="146"/>
        <v>#DIV/0!</v>
      </c>
      <c r="BS124" s="842"/>
      <c r="BT124" s="842"/>
      <c r="BU124" s="842"/>
      <c r="BV124" s="842"/>
      <c r="BW124" s="842"/>
      <c r="BX124" s="842"/>
      <c r="BY124" s="842"/>
      <c r="BZ124" s="842"/>
      <c r="CA124" s="830"/>
      <c r="CB124" s="798"/>
      <c r="CC124" s="922"/>
      <c r="CD124" s="923"/>
      <c r="CE124" s="923"/>
      <c r="CF124" s="974"/>
      <c r="CG124" s="975"/>
    </row>
    <row r="125" spans="1:85" ht="14.25" customHeight="1">
      <c r="A125" s="1042"/>
      <c r="B125" s="1043"/>
      <c r="C125" s="1044"/>
      <c r="D125" s="1045"/>
      <c r="E125" s="1046"/>
      <c r="F125" s="898"/>
      <c r="G125" s="964"/>
      <c r="H125" s="925"/>
      <c r="I125" s="899"/>
      <c r="J125" s="900"/>
      <c r="K125" s="900"/>
      <c r="L125" s="900"/>
      <c r="M125" s="925"/>
      <c r="N125" s="1025"/>
      <c r="O125" s="927"/>
      <c r="P125" s="901"/>
      <c r="Q125" s="903"/>
      <c r="R125" s="904"/>
      <c r="S125" s="904"/>
      <c r="T125" s="905"/>
      <c r="U125" s="818"/>
      <c r="V125" s="906">
        <v>6</v>
      </c>
      <c r="W125" s="1090"/>
      <c r="X125" s="1120"/>
      <c r="Y125" s="1120"/>
      <c r="Z125" s="1101"/>
      <c r="AA125" s="907"/>
      <c r="AB125" s="908"/>
      <c r="AC125" s="908"/>
      <c r="AD125" s="909"/>
      <c r="AE125" s="871"/>
      <c r="AF125" s="1028"/>
      <c r="AG125" s="929"/>
      <c r="AH125" s="929"/>
      <c r="AI125" s="929"/>
      <c r="AJ125" s="930"/>
      <c r="AK125" s="1029"/>
      <c r="AL125" s="914"/>
      <c r="AM125" s="914"/>
      <c r="AN125" s="915"/>
      <c r="AO125" s="798"/>
      <c r="AP125" s="1050"/>
      <c r="AQ125" s="901"/>
      <c r="AR125" s="881"/>
      <c r="AS125" s="917" t="e">
        <f t="shared" si="86"/>
        <v>#DIV/0!</v>
      </c>
      <c r="AT125" s="918" t="e">
        <f t="shared" si="87"/>
        <v>#DIV/0!</v>
      </c>
      <c r="AU125" s="918" t="e">
        <f t="shared" si="88"/>
        <v>#DIV/0!</v>
      </c>
      <c r="AV125" s="918" t="e">
        <f t="shared" si="89"/>
        <v>#DIV/0!</v>
      </c>
      <c r="AW125" s="919" t="e">
        <f t="shared" si="114"/>
        <v>#DIV/0!</v>
      </c>
      <c r="AX125" s="919" t="e">
        <f t="shared" si="115"/>
        <v>#DIV/0!</v>
      </c>
      <c r="AY125" s="919" t="e">
        <f t="shared" si="116"/>
        <v>#DIV/0!</v>
      </c>
      <c r="AZ125" s="919" t="e">
        <f t="shared" si="93"/>
        <v>#DIV/0!</v>
      </c>
      <c r="BA125" s="920" t="e">
        <f t="shared" si="94"/>
        <v>#DIV/0!</v>
      </c>
      <c r="BB125" s="920" t="e">
        <f t="shared" si="95"/>
        <v>#DIV/0!</v>
      </c>
      <c r="BC125" s="920" t="e">
        <f t="shared" si="96"/>
        <v>#DIV/0!</v>
      </c>
      <c r="BD125" s="920" t="e">
        <f t="shared" si="97"/>
        <v>#DIV/0!</v>
      </c>
      <c r="BE125" s="921">
        <v>0.2</v>
      </c>
      <c r="BF125" s="921">
        <v>0.8</v>
      </c>
      <c r="BG125" s="920" t="e">
        <f t="shared" si="98"/>
        <v>#DIV/0!</v>
      </c>
      <c r="BH125" s="920" t="e">
        <f t="shared" si="99"/>
        <v>#DIV/0!</v>
      </c>
      <c r="BI125" s="920" t="e">
        <f t="shared" si="100"/>
        <v>#DIV/0!</v>
      </c>
      <c r="BJ125" s="920" t="e">
        <f t="shared" si="145"/>
        <v>#DIV/0!</v>
      </c>
      <c r="BK125" s="920" t="e">
        <f t="shared" si="145"/>
        <v>#DIV/0!</v>
      </c>
      <c r="BL125" s="920" t="e">
        <f t="shared" si="102"/>
        <v>#DIV/0!</v>
      </c>
      <c r="BM125" s="920" t="e">
        <f t="shared" si="103"/>
        <v>#DIV/0!</v>
      </c>
      <c r="BN125" s="920" t="e">
        <f t="shared" si="104"/>
        <v>#DIV/0!</v>
      </c>
      <c r="BO125" s="920" t="e">
        <f t="shared" si="146"/>
        <v>#DIV/0!</v>
      </c>
      <c r="BP125" s="920" t="e">
        <f t="shared" si="146"/>
        <v>#DIV/0!</v>
      </c>
      <c r="BQ125" s="920" t="e">
        <f t="shared" si="146"/>
        <v>#DIV/0!</v>
      </c>
      <c r="BR125" s="920" t="e">
        <f t="shared" si="146"/>
        <v>#DIV/0!</v>
      </c>
      <c r="BS125" s="842"/>
      <c r="BT125" s="842"/>
      <c r="BU125" s="842"/>
      <c r="BV125" s="842"/>
      <c r="BW125" s="842"/>
      <c r="BX125" s="842"/>
      <c r="BY125" s="842"/>
      <c r="BZ125" s="842"/>
      <c r="CA125" s="830"/>
      <c r="CB125" s="798"/>
      <c r="CC125" s="922"/>
      <c r="CD125" s="923"/>
      <c r="CE125" s="923"/>
      <c r="CF125" s="974"/>
      <c r="CG125" s="975"/>
    </row>
    <row r="126" spans="1:85" ht="14.25" customHeight="1">
      <c r="A126" s="1042"/>
      <c r="B126" s="1043"/>
      <c r="C126" s="1044"/>
      <c r="D126" s="1045"/>
      <c r="E126" s="1046"/>
      <c r="F126" s="898"/>
      <c r="G126" s="964"/>
      <c r="H126" s="925"/>
      <c r="I126" s="899"/>
      <c r="J126" s="900"/>
      <c r="K126" s="900"/>
      <c r="L126" s="900"/>
      <c r="M126" s="925"/>
      <c r="N126" s="1025"/>
      <c r="O126" s="927"/>
      <c r="P126" s="901"/>
      <c r="Q126" s="903"/>
      <c r="R126" s="904"/>
      <c r="S126" s="904"/>
      <c r="T126" s="905"/>
      <c r="U126" s="818"/>
      <c r="V126" s="906">
        <v>7</v>
      </c>
      <c r="W126" s="1090"/>
      <c r="X126" s="1120"/>
      <c r="Y126" s="1120"/>
      <c r="Z126" s="1101"/>
      <c r="AA126" s="907"/>
      <c r="AB126" s="908"/>
      <c r="AC126" s="908"/>
      <c r="AD126" s="909"/>
      <c r="AE126" s="871"/>
      <c r="AF126" s="1028"/>
      <c r="AG126" s="929"/>
      <c r="AH126" s="929"/>
      <c r="AI126" s="929"/>
      <c r="AJ126" s="930"/>
      <c r="AK126" s="1029"/>
      <c r="AL126" s="914"/>
      <c r="AM126" s="914"/>
      <c r="AN126" s="915"/>
      <c r="AO126" s="798"/>
      <c r="AP126" s="1050"/>
      <c r="AQ126" s="901"/>
      <c r="AR126" s="881"/>
      <c r="AS126" s="917" t="e">
        <f t="shared" si="86"/>
        <v>#DIV/0!</v>
      </c>
      <c r="AT126" s="918" t="e">
        <f t="shared" si="87"/>
        <v>#DIV/0!</v>
      </c>
      <c r="AU126" s="918" t="e">
        <f t="shared" si="88"/>
        <v>#DIV/0!</v>
      </c>
      <c r="AV126" s="918" t="e">
        <f t="shared" si="89"/>
        <v>#DIV/0!</v>
      </c>
      <c r="AW126" s="919" t="e">
        <f t="shared" si="114"/>
        <v>#DIV/0!</v>
      </c>
      <c r="AX126" s="919" t="e">
        <f t="shared" si="115"/>
        <v>#DIV/0!</v>
      </c>
      <c r="AY126" s="919" t="e">
        <f t="shared" si="116"/>
        <v>#DIV/0!</v>
      </c>
      <c r="AZ126" s="919" t="e">
        <f t="shared" si="93"/>
        <v>#DIV/0!</v>
      </c>
      <c r="BA126" s="920" t="e">
        <f t="shared" si="94"/>
        <v>#DIV/0!</v>
      </c>
      <c r="BB126" s="920" t="e">
        <f t="shared" si="95"/>
        <v>#DIV/0!</v>
      </c>
      <c r="BC126" s="920" t="e">
        <f t="shared" si="96"/>
        <v>#DIV/0!</v>
      </c>
      <c r="BD126" s="920" t="e">
        <f t="shared" si="97"/>
        <v>#DIV/0!</v>
      </c>
      <c r="BE126" s="921">
        <v>0.2</v>
      </c>
      <c r="BF126" s="921">
        <v>0.8</v>
      </c>
      <c r="BG126" s="920" t="e">
        <f t="shared" si="98"/>
        <v>#DIV/0!</v>
      </c>
      <c r="BH126" s="920" t="e">
        <f t="shared" si="99"/>
        <v>#DIV/0!</v>
      </c>
      <c r="BI126" s="920" t="e">
        <f t="shared" si="100"/>
        <v>#DIV/0!</v>
      </c>
      <c r="BJ126" s="920" t="e">
        <f t="shared" si="145"/>
        <v>#DIV/0!</v>
      </c>
      <c r="BK126" s="920" t="e">
        <f t="shared" si="145"/>
        <v>#DIV/0!</v>
      </c>
      <c r="BL126" s="920" t="e">
        <f t="shared" si="102"/>
        <v>#DIV/0!</v>
      </c>
      <c r="BM126" s="920" t="e">
        <f t="shared" si="103"/>
        <v>#DIV/0!</v>
      </c>
      <c r="BN126" s="920" t="e">
        <f t="shared" si="104"/>
        <v>#DIV/0!</v>
      </c>
      <c r="BO126" s="920" t="e">
        <f t="shared" si="146"/>
        <v>#DIV/0!</v>
      </c>
      <c r="BP126" s="920" t="e">
        <f t="shared" si="146"/>
        <v>#DIV/0!</v>
      </c>
      <c r="BQ126" s="920" t="e">
        <f t="shared" si="146"/>
        <v>#DIV/0!</v>
      </c>
      <c r="BR126" s="920" t="e">
        <f t="shared" si="146"/>
        <v>#DIV/0!</v>
      </c>
      <c r="BS126" s="842"/>
      <c r="BT126" s="842"/>
      <c r="BU126" s="842"/>
      <c r="BV126" s="842"/>
      <c r="BW126" s="842"/>
      <c r="BX126" s="842"/>
      <c r="BY126" s="842"/>
      <c r="BZ126" s="842"/>
      <c r="CA126" s="830"/>
      <c r="CB126" s="798"/>
      <c r="CC126" s="922"/>
      <c r="CD126" s="923"/>
      <c r="CE126" s="923"/>
      <c r="CF126" s="974"/>
      <c r="CG126" s="975"/>
    </row>
    <row r="127" spans="1:85" ht="14.25" customHeight="1">
      <c r="A127" s="1042"/>
      <c r="B127" s="1043"/>
      <c r="C127" s="1044"/>
      <c r="D127" s="1045"/>
      <c r="E127" s="1046"/>
      <c r="F127" s="898"/>
      <c r="G127" s="964"/>
      <c r="H127" s="925"/>
      <c r="I127" s="899"/>
      <c r="J127" s="900"/>
      <c r="K127" s="900"/>
      <c r="L127" s="900"/>
      <c r="M127" s="925"/>
      <c r="N127" s="1025"/>
      <c r="O127" s="927"/>
      <c r="P127" s="901"/>
      <c r="Q127" s="903"/>
      <c r="R127" s="904"/>
      <c r="S127" s="904"/>
      <c r="T127" s="905"/>
      <c r="U127" s="818"/>
      <c r="V127" s="906">
        <v>8</v>
      </c>
      <c r="W127" s="1090"/>
      <c r="X127" s="1120"/>
      <c r="Y127" s="1120"/>
      <c r="Z127" s="1101"/>
      <c r="AA127" s="907"/>
      <c r="AB127" s="908"/>
      <c r="AC127" s="908"/>
      <c r="AD127" s="909"/>
      <c r="AE127" s="871"/>
      <c r="AF127" s="1028"/>
      <c r="AG127" s="929"/>
      <c r="AH127" s="929"/>
      <c r="AI127" s="929"/>
      <c r="AJ127" s="930"/>
      <c r="AK127" s="1029"/>
      <c r="AL127" s="914"/>
      <c r="AM127" s="914"/>
      <c r="AN127" s="915"/>
      <c r="AO127" s="798"/>
      <c r="AP127" s="1050"/>
      <c r="AQ127" s="901"/>
      <c r="AR127" s="881"/>
      <c r="AS127" s="917" t="e">
        <f t="shared" si="86"/>
        <v>#DIV/0!</v>
      </c>
      <c r="AT127" s="918" t="e">
        <f t="shared" si="87"/>
        <v>#DIV/0!</v>
      </c>
      <c r="AU127" s="918" t="e">
        <f t="shared" si="88"/>
        <v>#DIV/0!</v>
      </c>
      <c r="AV127" s="918" t="e">
        <f t="shared" si="89"/>
        <v>#DIV/0!</v>
      </c>
      <c r="AW127" s="919" t="e">
        <f t="shared" si="114"/>
        <v>#DIV/0!</v>
      </c>
      <c r="AX127" s="919" t="e">
        <f t="shared" si="115"/>
        <v>#DIV/0!</v>
      </c>
      <c r="AY127" s="919" t="e">
        <f t="shared" si="116"/>
        <v>#DIV/0!</v>
      </c>
      <c r="AZ127" s="919" t="e">
        <f t="shared" si="93"/>
        <v>#DIV/0!</v>
      </c>
      <c r="BA127" s="920" t="e">
        <f t="shared" si="94"/>
        <v>#DIV/0!</v>
      </c>
      <c r="BB127" s="920" t="e">
        <f t="shared" si="95"/>
        <v>#DIV/0!</v>
      </c>
      <c r="BC127" s="920" t="e">
        <f t="shared" si="96"/>
        <v>#DIV/0!</v>
      </c>
      <c r="BD127" s="920" t="e">
        <f t="shared" si="97"/>
        <v>#DIV/0!</v>
      </c>
      <c r="BE127" s="921">
        <v>0.2</v>
      </c>
      <c r="BF127" s="921">
        <v>0.8</v>
      </c>
      <c r="BG127" s="920" t="e">
        <f t="shared" si="98"/>
        <v>#DIV/0!</v>
      </c>
      <c r="BH127" s="920" t="e">
        <f t="shared" si="99"/>
        <v>#DIV/0!</v>
      </c>
      <c r="BI127" s="920" t="e">
        <f t="shared" si="100"/>
        <v>#DIV/0!</v>
      </c>
      <c r="BJ127" s="920" t="e">
        <f t="shared" si="145"/>
        <v>#DIV/0!</v>
      </c>
      <c r="BK127" s="920" t="e">
        <f t="shared" si="145"/>
        <v>#DIV/0!</v>
      </c>
      <c r="BL127" s="920" t="e">
        <f t="shared" si="102"/>
        <v>#DIV/0!</v>
      </c>
      <c r="BM127" s="920" t="e">
        <f t="shared" si="103"/>
        <v>#DIV/0!</v>
      </c>
      <c r="BN127" s="920" t="e">
        <f t="shared" si="104"/>
        <v>#DIV/0!</v>
      </c>
      <c r="BO127" s="920" t="e">
        <f t="shared" si="146"/>
        <v>#DIV/0!</v>
      </c>
      <c r="BP127" s="920" t="e">
        <f t="shared" si="146"/>
        <v>#DIV/0!</v>
      </c>
      <c r="BQ127" s="920" t="e">
        <f t="shared" si="146"/>
        <v>#DIV/0!</v>
      </c>
      <c r="BR127" s="920" t="e">
        <f t="shared" si="146"/>
        <v>#DIV/0!</v>
      </c>
      <c r="BS127" s="842"/>
      <c r="BT127" s="842"/>
      <c r="BU127" s="842"/>
      <c r="BV127" s="842"/>
      <c r="BW127" s="842"/>
      <c r="BX127" s="842"/>
      <c r="BY127" s="842"/>
      <c r="BZ127" s="842"/>
      <c r="CA127" s="830"/>
      <c r="CB127" s="798"/>
      <c r="CC127" s="922"/>
      <c r="CD127" s="923"/>
      <c r="CE127" s="923"/>
      <c r="CF127" s="974"/>
      <c r="CG127" s="975"/>
    </row>
    <row r="128" spans="1:85" ht="14.25" customHeight="1">
      <c r="A128" s="1042"/>
      <c r="B128" s="1043"/>
      <c r="C128" s="1044"/>
      <c r="D128" s="1045"/>
      <c r="E128" s="1046"/>
      <c r="F128" s="898"/>
      <c r="G128" s="964"/>
      <c r="H128" s="925"/>
      <c r="I128" s="899"/>
      <c r="J128" s="900"/>
      <c r="K128" s="900"/>
      <c r="L128" s="900"/>
      <c r="M128" s="925"/>
      <c r="N128" s="1025"/>
      <c r="O128" s="927"/>
      <c r="P128" s="901"/>
      <c r="Q128" s="903"/>
      <c r="R128" s="904"/>
      <c r="S128" s="904"/>
      <c r="T128" s="905"/>
      <c r="U128" s="818"/>
      <c r="V128" s="906">
        <v>9</v>
      </c>
      <c r="W128" s="1090"/>
      <c r="X128" s="1120"/>
      <c r="Y128" s="1120"/>
      <c r="Z128" s="1101"/>
      <c r="AA128" s="907"/>
      <c r="AB128" s="908"/>
      <c r="AC128" s="908"/>
      <c r="AD128" s="909"/>
      <c r="AE128" s="871"/>
      <c r="AF128" s="1028"/>
      <c r="AG128" s="929"/>
      <c r="AH128" s="929"/>
      <c r="AI128" s="929"/>
      <c r="AJ128" s="930"/>
      <c r="AK128" s="1029"/>
      <c r="AL128" s="914"/>
      <c r="AM128" s="914"/>
      <c r="AN128" s="915"/>
      <c r="AO128" s="798"/>
      <c r="AP128" s="1050"/>
      <c r="AQ128" s="901"/>
      <c r="AR128" s="881"/>
      <c r="AS128" s="917" t="e">
        <f t="shared" si="86"/>
        <v>#DIV/0!</v>
      </c>
      <c r="AT128" s="918" t="e">
        <f t="shared" si="87"/>
        <v>#DIV/0!</v>
      </c>
      <c r="AU128" s="918" t="e">
        <f t="shared" si="88"/>
        <v>#DIV/0!</v>
      </c>
      <c r="AV128" s="918" t="e">
        <f t="shared" si="89"/>
        <v>#DIV/0!</v>
      </c>
      <c r="AW128" s="919" t="e">
        <f t="shared" si="114"/>
        <v>#DIV/0!</v>
      </c>
      <c r="AX128" s="919" t="e">
        <f t="shared" si="115"/>
        <v>#DIV/0!</v>
      </c>
      <c r="AY128" s="919" t="e">
        <f t="shared" si="116"/>
        <v>#DIV/0!</v>
      </c>
      <c r="AZ128" s="919" t="e">
        <f t="shared" si="93"/>
        <v>#DIV/0!</v>
      </c>
      <c r="BA128" s="920" t="e">
        <f t="shared" si="94"/>
        <v>#DIV/0!</v>
      </c>
      <c r="BB128" s="920" t="e">
        <f t="shared" si="95"/>
        <v>#DIV/0!</v>
      </c>
      <c r="BC128" s="920" t="e">
        <f t="shared" si="96"/>
        <v>#DIV/0!</v>
      </c>
      <c r="BD128" s="920" t="e">
        <f t="shared" si="97"/>
        <v>#DIV/0!</v>
      </c>
      <c r="BE128" s="921">
        <v>0.2</v>
      </c>
      <c r="BF128" s="921">
        <v>0.8</v>
      </c>
      <c r="BG128" s="920" t="e">
        <f t="shared" si="98"/>
        <v>#DIV/0!</v>
      </c>
      <c r="BH128" s="920" t="e">
        <f t="shared" si="99"/>
        <v>#DIV/0!</v>
      </c>
      <c r="BI128" s="920" t="e">
        <f t="shared" si="100"/>
        <v>#DIV/0!</v>
      </c>
      <c r="BJ128" s="920" t="e">
        <f t="shared" ref="BJ128:BK143" si="149">+AZ128*BE128</f>
        <v>#DIV/0!</v>
      </c>
      <c r="BK128" s="920" t="e">
        <f t="shared" si="149"/>
        <v>#DIV/0!</v>
      </c>
      <c r="BL128" s="920" t="e">
        <f t="shared" si="102"/>
        <v>#DIV/0!</v>
      </c>
      <c r="BM128" s="920" t="e">
        <f t="shared" si="103"/>
        <v>#DIV/0!</v>
      </c>
      <c r="BN128" s="920" t="e">
        <f t="shared" si="104"/>
        <v>#DIV/0!</v>
      </c>
      <c r="BO128" s="920" t="e">
        <f t="shared" ref="BO128:BR143" si="150">+BG128+BK128</f>
        <v>#DIV/0!</v>
      </c>
      <c r="BP128" s="920" t="e">
        <f t="shared" si="150"/>
        <v>#DIV/0!</v>
      </c>
      <c r="BQ128" s="920" t="e">
        <f t="shared" si="150"/>
        <v>#DIV/0!</v>
      </c>
      <c r="BR128" s="920" t="e">
        <f t="shared" si="150"/>
        <v>#DIV/0!</v>
      </c>
      <c r="BS128" s="842"/>
      <c r="BT128" s="842"/>
      <c r="BU128" s="842"/>
      <c r="BV128" s="842"/>
      <c r="BW128" s="842"/>
      <c r="BX128" s="842"/>
      <c r="BY128" s="842"/>
      <c r="BZ128" s="842"/>
      <c r="CA128" s="830"/>
      <c r="CB128" s="798"/>
      <c r="CC128" s="922"/>
      <c r="CD128" s="923"/>
      <c r="CE128" s="923"/>
      <c r="CF128" s="974"/>
      <c r="CG128" s="975"/>
    </row>
    <row r="129" spans="1:85" ht="14.25" customHeight="1" thickBot="1">
      <c r="A129" s="1057"/>
      <c r="B129" s="1058"/>
      <c r="C129" s="1059"/>
      <c r="D129" s="1060"/>
      <c r="E129" s="1061"/>
      <c r="F129" s="983"/>
      <c r="G129" s="984"/>
      <c r="H129" s="1062"/>
      <c r="I129" s="1063"/>
      <c r="J129" s="986"/>
      <c r="K129" s="986"/>
      <c r="L129" s="986"/>
      <c r="M129" s="1062"/>
      <c r="N129" s="1064"/>
      <c r="O129" s="987"/>
      <c r="P129" s="985"/>
      <c r="Q129" s="1065"/>
      <c r="R129" s="1066"/>
      <c r="S129" s="1066"/>
      <c r="T129" s="1067"/>
      <c r="U129" s="818"/>
      <c r="V129" s="981">
        <v>10</v>
      </c>
      <c r="W129" s="1068"/>
      <c r="X129" s="1121"/>
      <c r="Y129" s="1121"/>
      <c r="Z129" s="1069"/>
      <c r="AA129" s="1070"/>
      <c r="AB129" s="989"/>
      <c r="AC129" s="989"/>
      <c r="AD129" s="990"/>
      <c r="AE129" s="871"/>
      <c r="AF129" s="1071"/>
      <c r="AG129" s="991"/>
      <c r="AH129" s="991"/>
      <c r="AI129" s="991"/>
      <c r="AJ129" s="992"/>
      <c r="AK129" s="1073"/>
      <c r="AL129" s="994"/>
      <c r="AM129" s="994"/>
      <c r="AN129" s="1074"/>
      <c r="AO129" s="798"/>
      <c r="AP129" s="1075"/>
      <c r="AQ129" s="985"/>
      <c r="AR129" s="881"/>
      <c r="AS129" s="1076" t="e">
        <f t="shared" si="86"/>
        <v>#DIV/0!</v>
      </c>
      <c r="AT129" s="1077" t="e">
        <f t="shared" si="87"/>
        <v>#DIV/0!</v>
      </c>
      <c r="AU129" s="1077" t="e">
        <f t="shared" si="88"/>
        <v>#DIV/0!</v>
      </c>
      <c r="AV129" s="1077" t="e">
        <f t="shared" si="89"/>
        <v>#DIV/0!</v>
      </c>
      <c r="AW129" s="1078" t="e">
        <f t="shared" si="114"/>
        <v>#DIV/0!</v>
      </c>
      <c r="AX129" s="1078" t="e">
        <f t="shared" si="115"/>
        <v>#DIV/0!</v>
      </c>
      <c r="AY129" s="1078" t="e">
        <f t="shared" si="116"/>
        <v>#DIV/0!</v>
      </c>
      <c r="AZ129" s="1078" t="e">
        <f t="shared" si="93"/>
        <v>#DIV/0!</v>
      </c>
      <c r="BA129" s="1079" t="e">
        <f t="shared" si="94"/>
        <v>#DIV/0!</v>
      </c>
      <c r="BB129" s="1079" t="e">
        <f t="shared" si="95"/>
        <v>#DIV/0!</v>
      </c>
      <c r="BC129" s="1079" t="e">
        <f t="shared" si="96"/>
        <v>#DIV/0!</v>
      </c>
      <c r="BD129" s="1079" t="e">
        <f t="shared" si="97"/>
        <v>#DIV/0!</v>
      </c>
      <c r="BE129" s="1080">
        <v>0.2</v>
      </c>
      <c r="BF129" s="1080">
        <v>0.8</v>
      </c>
      <c r="BG129" s="1079" t="e">
        <f t="shared" si="98"/>
        <v>#DIV/0!</v>
      </c>
      <c r="BH129" s="1079" t="e">
        <f t="shared" si="99"/>
        <v>#DIV/0!</v>
      </c>
      <c r="BI129" s="1079" t="e">
        <f t="shared" si="100"/>
        <v>#DIV/0!</v>
      </c>
      <c r="BJ129" s="1079" t="e">
        <f t="shared" si="149"/>
        <v>#DIV/0!</v>
      </c>
      <c r="BK129" s="1079" t="e">
        <f t="shared" si="149"/>
        <v>#DIV/0!</v>
      </c>
      <c r="BL129" s="1079" t="e">
        <f t="shared" si="102"/>
        <v>#DIV/0!</v>
      </c>
      <c r="BM129" s="1079" t="e">
        <f t="shared" si="103"/>
        <v>#DIV/0!</v>
      </c>
      <c r="BN129" s="1079" t="e">
        <f t="shared" si="104"/>
        <v>#DIV/0!</v>
      </c>
      <c r="BO129" s="1079" t="e">
        <f t="shared" si="150"/>
        <v>#DIV/0!</v>
      </c>
      <c r="BP129" s="1079" t="e">
        <f t="shared" si="150"/>
        <v>#DIV/0!</v>
      </c>
      <c r="BQ129" s="1079" t="e">
        <f t="shared" si="150"/>
        <v>#DIV/0!</v>
      </c>
      <c r="BR129" s="1079" t="e">
        <f t="shared" si="150"/>
        <v>#DIV/0!</v>
      </c>
      <c r="BS129" s="838"/>
      <c r="BT129" s="838"/>
      <c r="BU129" s="838"/>
      <c r="BV129" s="838"/>
      <c r="BW129" s="838"/>
      <c r="BX129" s="838"/>
      <c r="BY129" s="838"/>
      <c r="BZ129" s="838"/>
      <c r="CA129" s="839"/>
      <c r="CB129" s="798"/>
      <c r="CC129" s="1081"/>
      <c r="CD129" s="1082"/>
      <c r="CE129" s="1082"/>
      <c r="CF129" s="1083"/>
      <c r="CG129" s="1084"/>
    </row>
    <row r="130" spans="1:85" ht="14.25" customHeight="1">
      <c r="A130" s="853">
        <v>18</v>
      </c>
      <c r="B130" s="1030"/>
      <c r="C130" s="1031"/>
      <c r="D130" s="856"/>
      <c r="E130" s="1032"/>
      <c r="F130" s="858"/>
      <c r="G130" s="950"/>
      <c r="H130" s="1085"/>
      <c r="I130" s="860"/>
      <c r="J130" s="861"/>
      <c r="K130" s="861"/>
      <c r="L130" s="861"/>
      <c r="M130" s="1035"/>
      <c r="N130" s="1036"/>
      <c r="O130" s="954"/>
      <c r="P130" s="951"/>
      <c r="Q130" s="863"/>
      <c r="R130" s="864"/>
      <c r="S130" s="864"/>
      <c r="T130" s="865"/>
      <c r="U130" s="871"/>
      <c r="V130" s="867">
        <v>1</v>
      </c>
      <c r="W130" s="954"/>
      <c r="X130" s="1122"/>
      <c r="Y130" s="1122"/>
      <c r="Z130" s="951"/>
      <c r="AA130" s="868"/>
      <c r="AB130" s="869"/>
      <c r="AC130" s="869"/>
      <c r="AD130" s="870"/>
      <c r="AE130" s="871"/>
      <c r="AF130" s="1086"/>
      <c r="AG130" s="874"/>
      <c r="AH130" s="874"/>
      <c r="AI130" s="874"/>
      <c r="AJ130" s="875"/>
      <c r="AK130" s="1041"/>
      <c r="AL130" s="877"/>
      <c r="AM130" s="877"/>
      <c r="AN130" s="878"/>
      <c r="AO130" s="1010"/>
      <c r="AP130" s="879"/>
      <c r="AQ130" s="880"/>
      <c r="AR130" s="881"/>
      <c r="AS130" s="882" t="e">
        <f t="shared" si="86"/>
        <v>#DIV/0!</v>
      </c>
      <c r="AT130" s="977" t="e">
        <f t="shared" si="87"/>
        <v>#DIV/0!</v>
      </c>
      <c r="AU130" s="977" t="e">
        <f t="shared" si="88"/>
        <v>#DIV/0!</v>
      </c>
      <c r="AV130" s="977" t="e">
        <f t="shared" si="89"/>
        <v>#DIV/0!</v>
      </c>
      <c r="AW130" s="1014" t="e">
        <f t="shared" si="114"/>
        <v>#DIV/0!</v>
      </c>
      <c r="AX130" s="1014" t="e">
        <f t="shared" si="115"/>
        <v>#DIV/0!</v>
      </c>
      <c r="AY130" s="1014" t="e">
        <f t="shared" si="116"/>
        <v>#DIV/0!</v>
      </c>
      <c r="AZ130" s="1014" t="e">
        <f t="shared" si="93"/>
        <v>#DIV/0!</v>
      </c>
      <c r="BA130" s="978" t="e">
        <f t="shared" si="94"/>
        <v>#DIV/0!</v>
      </c>
      <c r="BB130" s="978" t="e">
        <f t="shared" si="95"/>
        <v>#DIV/0!</v>
      </c>
      <c r="BC130" s="978" t="e">
        <f t="shared" si="96"/>
        <v>#DIV/0!</v>
      </c>
      <c r="BD130" s="978" t="e">
        <f t="shared" si="97"/>
        <v>#DIV/0!</v>
      </c>
      <c r="BE130" s="979">
        <v>0.2</v>
      </c>
      <c r="BF130" s="979">
        <v>0.8</v>
      </c>
      <c r="BG130" s="978" t="e">
        <f t="shared" si="98"/>
        <v>#DIV/0!</v>
      </c>
      <c r="BH130" s="978" t="e">
        <f t="shared" si="99"/>
        <v>#DIV/0!</v>
      </c>
      <c r="BI130" s="978" t="e">
        <f t="shared" si="100"/>
        <v>#DIV/0!</v>
      </c>
      <c r="BJ130" s="978" t="e">
        <f t="shared" si="149"/>
        <v>#DIV/0!</v>
      </c>
      <c r="BK130" s="978" t="e">
        <f t="shared" si="149"/>
        <v>#DIV/0!</v>
      </c>
      <c r="BL130" s="978" t="e">
        <f t="shared" si="102"/>
        <v>#DIV/0!</v>
      </c>
      <c r="BM130" s="978" t="e">
        <f t="shared" si="103"/>
        <v>#DIV/0!</v>
      </c>
      <c r="BN130" s="978" t="e">
        <f t="shared" si="104"/>
        <v>#DIV/0!</v>
      </c>
      <c r="BO130" s="978" t="e">
        <f t="shared" si="150"/>
        <v>#DIV/0!</v>
      </c>
      <c r="BP130" s="885" t="e">
        <f t="shared" si="150"/>
        <v>#DIV/0!</v>
      </c>
      <c r="BQ130" s="885" t="e">
        <f t="shared" si="150"/>
        <v>#DIV/0!</v>
      </c>
      <c r="BR130" s="885" t="e">
        <f t="shared" si="150"/>
        <v>#DIV/0!</v>
      </c>
      <c r="BS130" s="1015" t="e">
        <f t="shared" ref="BS130:BV130" si="151">AVERAGEIF(BO130:BO139,"&lt;&gt;#¡DIV/0!")</f>
        <v>#DIV/0!</v>
      </c>
      <c r="BT130" s="1015" t="e">
        <f t="shared" si="151"/>
        <v>#DIV/0!</v>
      </c>
      <c r="BU130" s="1015" t="e">
        <f t="shared" si="151"/>
        <v>#DIV/0!</v>
      </c>
      <c r="BV130" s="1015" t="e">
        <f t="shared" si="151"/>
        <v>#DIV/0!</v>
      </c>
      <c r="BW130" s="888" t="e">
        <f>+C130*BS130</f>
        <v>#DIV/0!</v>
      </c>
      <c r="BX130" s="888" t="e">
        <f>+C130*BT130</f>
        <v>#DIV/0!</v>
      </c>
      <c r="BY130" s="888" t="e">
        <f>+C130*BU130</f>
        <v>#DIV/0!</v>
      </c>
      <c r="BZ130" s="888" t="e">
        <f>+C130*BV130</f>
        <v>#DIV/0!</v>
      </c>
      <c r="CA130" s="1016" t="e">
        <f>SUM(BW130:BZ139)</f>
        <v>#DIV/0!</v>
      </c>
      <c r="CB130" s="798"/>
      <c r="CC130" s="890" t="e">
        <f t="shared" ref="CC130:CF130" si="152">+Q130/$N$130</f>
        <v>#DIV/0!</v>
      </c>
      <c r="CD130" s="891" t="e">
        <f t="shared" si="152"/>
        <v>#DIV/0!</v>
      </c>
      <c r="CE130" s="891" t="e">
        <f t="shared" si="152"/>
        <v>#DIV/0!</v>
      </c>
      <c r="CF130" s="961" t="e">
        <f t="shared" si="152"/>
        <v>#DIV/0!</v>
      </c>
      <c r="CG130" s="962" t="e">
        <f>AVERAGE(CC130:CF139)</f>
        <v>#DIV/0!</v>
      </c>
    </row>
    <row r="131" spans="1:85" ht="14.25" customHeight="1">
      <c r="A131" s="1042"/>
      <c r="B131" s="1043"/>
      <c r="C131" s="1044"/>
      <c r="D131" s="1045"/>
      <c r="E131" s="1046"/>
      <c r="F131" s="898"/>
      <c r="G131" s="964"/>
      <c r="H131" s="925"/>
      <c r="I131" s="899"/>
      <c r="J131" s="900"/>
      <c r="K131" s="900"/>
      <c r="L131" s="900"/>
      <c r="M131" s="925"/>
      <c r="N131" s="1025"/>
      <c r="O131" s="927"/>
      <c r="P131" s="901"/>
      <c r="Q131" s="903"/>
      <c r="R131" s="904"/>
      <c r="S131" s="904"/>
      <c r="T131" s="905"/>
      <c r="U131" s="818"/>
      <c r="V131" s="906">
        <v>2</v>
      </c>
      <c r="W131" s="1090"/>
      <c r="X131" s="1120"/>
      <c r="Y131" s="1120"/>
      <c r="Z131" s="1101"/>
      <c r="AA131" s="907"/>
      <c r="AB131" s="908"/>
      <c r="AC131" s="908"/>
      <c r="AD131" s="909"/>
      <c r="AE131" s="871"/>
      <c r="AF131" s="1028"/>
      <c r="AG131" s="929"/>
      <c r="AH131" s="929"/>
      <c r="AI131" s="929"/>
      <c r="AJ131" s="930"/>
      <c r="AK131" s="1029"/>
      <c r="AL131" s="914"/>
      <c r="AM131" s="914"/>
      <c r="AN131" s="915"/>
      <c r="AO131" s="798"/>
      <c r="AP131" s="1050"/>
      <c r="AQ131" s="901"/>
      <c r="AR131" s="881"/>
      <c r="AS131" s="917" t="e">
        <f t="shared" si="86"/>
        <v>#DIV/0!</v>
      </c>
      <c r="AT131" s="918" t="e">
        <f t="shared" si="87"/>
        <v>#DIV/0!</v>
      </c>
      <c r="AU131" s="918" t="e">
        <f t="shared" si="88"/>
        <v>#DIV/0!</v>
      </c>
      <c r="AV131" s="918" t="e">
        <f t="shared" si="89"/>
        <v>#DIV/0!</v>
      </c>
      <c r="AW131" s="919" t="e">
        <f t="shared" si="114"/>
        <v>#DIV/0!</v>
      </c>
      <c r="AX131" s="919" t="e">
        <f t="shared" si="115"/>
        <v>#DIV/0!</v>
      </c>
      <c r="AY131" s="919" t="e">
        <f t="shared" si="116"/>
        <v>#DIV/0!</v>
      </c>
      <c r="AZ131" s="919" t="e">
        <f t="shared" si="93"/>
        <v>#DIV/0!</v>
      </c>
      <c r="BA131" s="920" t="e">
        <f t="shared" si="94"/>
        <v>#DIV/0!</v>
      </c>
      <c r="BB131" s="920" t="e">
        <f t="shared" si="95"/>
        <v>#DIV/0!</v>
      </c>
      <c r="BC131" s="920" t="e">
        <f t="shared" si="96"/>
        <v>#DIV/0!</v>
      </c>
      <c r="BD131" s="920" t="e">
        <f t="shared" si="97"/>
        <v>#DIV/0!</v>
      </c>
      <c r="BE131" s="921">
        <v>0.2</v>
      </c>
      <c r="BF131" s="921">
        <v>0.8</v>
      </c>
      <c r="BG131" s="920" t="e">
        <f t="shared" si="98"/>
        <v>#DIV/0!</v>
      </c>
      <c r="BH131" s="920" t="e">
        <f t="shared" si="99"/>
        <v>#DIV/0!</v>
      </c>
      <c r="BI131" s="920" t="e">
        <f t="shared" si="100"/>
        <v>#DIV/0!</v>
      </c>
      <c r="BJ131" s="920" t="e">
        <f t="shared" si="149"/>
        <v>#DIV/0!</v>
      </c>
      <c r="BK131" s="920" t="e">
        <f t="shared" si="149"/>
        <v>#DIV/0!</v>
      </c>
      <c r="BL131" s="920" t="e">
        <f t="shared" si="102"/>
        <v>#DIV/0!</v>
      </c>
      <c r="BM131" s="920" t="e">
        <f t="shared" si="103"/>
        <v>#DIV/0!</v>
      </c>
      <c r="BN131" s="920" t="e">
        <f t="shared" si="104"/>
        <v>#DIV/0!</v>
      </c>
      <c r="BO131" s="920" t="e">
        <f t="shared" si="150"/>
        <v>#DIV/0!</v>
      </c>
      <c r="BP131" s="920" t="e">
        <f t="shared" si="150"/>
        <v>#DIV/0!</v>
      </c>
      <c r="BQ131" s="920" t="e">
        <f t="shared" si="150"/>
        <v>#DIV/0!</v>
      </c>
      <c r="BR131" s="920" t="e">
        <f t="shared" si="150"/>
        <v>#DIV/0!</v>
      </c>
      <c r="BS131" s="842"/>
      <c r="BT131" s="842"/>
      <c r="BU131" s="842"/>
      <c r="BV131" s="842"/>
      <c r="BW131" s="842"/>
      <c r="BX131" s="842"/>
      <c r="BY131" s="842"/>
      <c r="BZ131" s="842"/>
      <c r="CA131" s="830"/>
      <c r="CB131" s="798"/>
      <c r="CC131" s="922"/>
      <c r="CD131" s="923"/>
      <c r="CE131" s="923"/>
      <c r="CF131" s="974"/>
      <c r="CG131" s="975"/>
    </row>
    <row r="132" spans="1:85" ht="14.25" customHeight="1">
      <c r="A132" s="1042"/>
      <c r="B132" s="1043"/>
      <c r="C132" s="1044"/>
      <c r="D132" s="1045"/>
      <c r="E132" s="1046"/>
      <c r="F132" s="898"/>
      <c r="G132" s="964"/>
      <c r="H132" s="925"/>
      <c r="I132" s="899"/>
      <c r="J132" s="900"/>
      <c r="K132" s="900"/>
      <c r="L132" s="900"/>
      <c r="M132" s="925"/>
      <c r="N132" s="1025"/>
      <c r="O132" s="927"/>
      <c r="P132" s="901"/>
      <c r="Q132" s="903"/>
      <c r="R132" s="904"/>
      <c r="S132" s="904"/>
      <c r="T132" s="905"/>
      <c r="U132" s="818"/>
      <c r="V132" s="906">
        <v>3</v>
      </c>
      <c r="W132" s="1090"/>
      <c r="X132" s="1120"/>
      <c r="Y132" s="1120"/>
      <c r="Z132" s="1101"/>
      <c r="AA132" s="907"/>
      <c r="AB132" s="908"/>
      <c r="AC132" s="908"/>
      <c r="AD132" s="909"/>
      <c r="AE132" s="871"/>
      <c r="AF132" s="1028"/>
      <c r="AG132" s="929"/>
      <c r="AH132" s="929"/>
      <c r="AI132" s="929"/>
      <c r="AJ132" s="930"/>
      <c r="AK132" s="1029"/>
      <c r="AL132" s="914"/>
      <c r="AM132" s="914"/>
      <c r="AN132" s="915"/>
      <c r="AO132" s="798"/>
      <c r="AP132" s="1050"/>
      <c r="AQ132" s="901"/>
      <c r="AR132" s="881"/>
      <c r="AS132" s="917" t="e">
        <f t="shared" si="86"/>
        <v>#DIV/0!</v>
      </c>
      <c r="AT132" s="918" t="e">
        <f t="shared" si="87"/>
        <v>#DIV/0!</v>
      </c>
      <c r="AU132" s="918" t="e">
        <f t="shared" si="88"/>
        <v>#DIV/0!</v>
      </c>
      <c r="AV132" s="918" t="e">
        <f t="shared" si="89"/>
        <v>#DIV/0!</v>
      </c>
      <c r="AW132" s="919" t="e">
        <f t="shared" si="114"/>
        <v>#DIV/0!</v>
      </c>
      <c r="AX132" s="919" t="e">
        <f t="shared" si="115"/>
        <v>#DIV/0!</v>
      </c>
      <c r="AY132" s="919" t="e">
        <f t="shared" si="116"/>
        <v>#DIV/0!</v>
      </c>
      <c r="AZ132" s="919" t="e">
        <f t="shared" si="93"/>
        <v>#DIV/0!</v>
      </c>
      <c r="BA132" s="920" t="e">
        <f t="shared" si="94"/>
        <v>#DIV/0!</v>
      </c>
      <c r="BB132" s="920" t="e">
        <f t="shared" si="95"/>
        <v>#DIV/0!</v>
      </c>
      <c r="BC132" s="920" t="e">
        <f t="shared" si="96"/>
        <v>#DIV/0!</v>
      </c>
      <c r="BD132" s="920" t="e">
        <f t="shared" si="97"/>
        <v>#DIV/0!</v>
      </c>
      <c r="BE132" s="921">
        <v>0.2</v>
      </c>
      <c r="BF132" s="921">
        <v>0.8</v>
      </c>
      <c r="BG132" s="920" t="e">
        <f t="shared" si="98"/>
        <v>#DIV/0!</v>
      </c>
      <c r="BH132" s="920" t="e">
        <f t="shared" si="99"/>
        <v>#DIV/0!</v>
      </c>
      <c r="BI132" s="920" t="e">
        <f t="shared" si="100"/>
        <v>#DIV/0!</v>
      </c>
      <c r="BJ132" s="920" t="e">
        <f t="shared" si="149"/>
        <v>#DIV/0!</v>
      </c>
      <c r="BK132" s="920" t="e">
        <f t="shared" si="149"/>
        <v>#DIV/0!</v>
      </c>
      <c r="BL132" s="920" t="e">
        <f t="shared" si="102"/>
        <v>#DIV/0!</v>
      </c>
      <c r="BM132" s="920" t="e">
        <f t="shared" si="103"/>
        <v>#DIV/0!</v>
      </c>
      <c r="BN132" s="920" t="e">
        <f t="shared" si="104"/>
        <v>#DIV/0!</v>
      </c>
      <c r="BO132" s="920" t="e">
        <f t="shared" si="150"/>
        <v>#DIV/0!</v>
      </c>
      <c r="BP132" s="920" t="e">
        <f t="shared" si="150"/>
        <v>#DIV/0!</v>
      </c>
      <c r="BQ132" s="920" t="e">
        <f t="shared" si="150"/>
        <v>#DIV/0!</v>
      </c>
      <c r="BR132" s="920" t="e">
        <f t="shared" si="150"/>
        <v>#DIV/0!</v>
      </c>
      <c r="BS132" s="842"/>
      <c r="BT132" s="842"/>
      <c r="BU132" s="842"/>
      <c r="BV132" s="842"/>
      <c r="BW132" s="842"/>
      <c r="BX132" s="842"/>
      <c r="BY132" s="842"/>
      <c r="BZ132" s="842"/>
      <c r="CA132" s="830"/>
      <c r="CB132" s="798"/>
      <c r="CC132" s="922"/>
      <c r="CD132" s="923"/>
      <c r="CE132" s="923"/>
      <c r="CF132" s="974"/>
      <c r="CG132" s="975"/>
    </row>
    <row r="133" spans="1:85" ht="14.25" customHeight="1">
      <c r="A133" s="1042"/>
      <c r="B133" s="1043"/>
      <c r="C133" s="1044"/>
      <c r="D133" s="1045"/>
      <c r="E133" s="1046"/>
      <c r="F133" s="898"/>
      <c r="G133" s="964"/>
      <c r="H133" s="925"/>
      <c r="I133" s="899"/>
      <c r="J133" s="900"/>
      <c r="K133" s="900"/>
      <c r="L133" s="900"/>
      <c r="M133" s="925"/>
      <c r="N133" s="1025"/>
      <c r="O133" s="927"/>
      <c r="P133" s="901"/>
      <c r="Q133" s="903"/>
      <c r="R133" s="904"/>
      <c r="S133" s="904"/>
      <c r="T133" s="905"/>
      <c r="U133" s="818"/>
      <c r="V133" s="906">
        <v>4</v>
      </c>
      <c r="W133" s="1090"/>
      <c r="X133" s="1120"/>
      <c r="Y133" s="1120"/>
      <c r="Z133" s="1101"/>
      <c r="AA133" s="907"/>
      <c r="AB133" s="908"/>
      <c r="AC133" s="908"/>
      <c r="AD133" s="909"/>
      <c r="AE133" s="871"/>
      <c r="AF133" s="1028"/>
      <c r="AG133" s="929"/>
      <c r="AH133" s="929"/>
      <c r="AI133" s="929"/>
      <c r="AJ133" s="930"/>
      <c r="AK133" s="1029"/>
      <c r="AL133" s="914"/>
      <c r="AM133" s="914"/>
      <c r="AN133" s="915"/>
      <c r="AO133" s="798"/>
      <c r="AP133" s="1050"/>
      <c r="AQ133" s="901"/>
      <c r="AR133" s="881"/>
      <c r="AS133" s="917" t="e">
        <f t="shared" si="86"/>
        <v>#DIV/0!</v>
      </c>
      <c r="AT133" s="918" t="e">
        <f t="shared" si="87"/>
        <v>#DIV/0!</v>
      </c>
      <c r="AU133" s="918" t="e">
        <f t="shared" si="88"/>
        <v>#DIV/0!</v>
      </c>
      <c r="AV133" s="918" t="e">
        <f t="shared" si="89"/>
        <v>#DIV/0!</v>
      </c>
      <c r="AW133" s="919" t="e">
        <f t="shared" si="114"/>
        <v>#DIV/0!</v>
      </c>
      <c r="AX133" s="919" t="e">
        <f t="shared" si="115"/>
        <v>#DIV/0!</v>
      </c>
      <c r="AY133" s="919" t="e">
        <f t="shared" si="116"/>
        <v>#DIV/0!</v>
      </c>
      <c r="AZ133" s="919" t="e">
        <f t="shared" si="93"/>
        <v>#DIV/0!</v>
      </c>
      <c r="BA133" s="920" t="e">
        <f t="shared" si="94"/>
        <v>#DIV/0!</v>
      </c>
      <c r="BB133" s="920" t="e">
        <f t="shared" si="95"/>
        <v>#DIV/0!</v>
      </c>
      <c r="BC133" s="920" t="e">
        <f t="shared" si="96"/>
        <v>#DIV/0!</v>
      </c>
      <c r="BD133" s="920" t="e">
        <f t="shared" si="97"/>
        <v>#DIV/0!</v>
      </c>
      <c r="BE133" s="921">
        <v>0.2</v>
      </c>
      <c r="BF133" s="921">
        <v>0.8</v>
      </c>
      <c r="BG133" s="920" t="e">
        <f t="shared" si="98"/>
        <v>#DIV/0!</v>
      </c>
      <c r="BH133" s="920" t="e">
        <f t="shared" si="99"/>
        <v>#DIV/0!</v>
      </c>
      <c r="BI133" s="920" t="e">
        <f t="shared" si="100"/>
        <v>#DIV/0!</v>
      </c>
      <c r="BJ133" s="920" t="e">
        <f t="shared" si="149"/>
        <v>#DIV/0!</v>
      </c>
      <c r="BK133" s="920" t="e">
        <f t="shared" si="149"/>
        <v>#DIV/0!</v>
      </c>
      <c r="BL133" s="920" t="e">
        <f t="shared" si="102"/>
        <v>#DIV/0!</v>
      </c>
      <c r="BM133" s="920" t="e">
        <f t="shared" si="103"/>
        <v>#DIV/0!</v>
      </c>
      <c r="BN133" s="920" t="e">
        <f t="shared" si="104"/>
        <v>#DIV/0!</v>
      </c>
      <c r="BO133" s="920" t="e">
        <f t="shared" si="150"/>
        <v>#DIV/0!</v>
      </c>
      <c r="BP133" s="920" t="e">
        <f t="shared" si="150"/>
        <v>#DIV/0!</v>
      </c>
      <c r="BQ133" s="920" t="e">
        <f t="shared" si="150"/>
        <v>#DIV/0!</v>
      </c>
      <c r="BR133" s="920" t="e">
        <f t="shared" si="150"/>
        <v>#DIV/0!</v>
      </c>
      <c r="BS133" s="842"/>
      <c r="BT133" s="842"/>
      <c r="BU133" s="842"/>
      <c r="BV133" s="842"/>
      <c r="BW133" s="842"/>
      <c r="BX133" s="842"/>
      <c r="BY133" s="842"/>
      <c r="BZ133" s="842"/>
      <c r="CA133" s="830"/>
      <c r="CB133" s="798"/>
      <c r="CC133" s="922"/>
      <c r="CD133" s="923"/>
      <c r="CE133" s="923"/>
      <c r="CF133" s="974"/>
      <c r="CG133" s="975"/>
    </row>
    <row r="134" spans="1:85" ht="14.25" customHeight="1">
      <c r="A134" s="1042"/>
      <c r="B134" s="1043"/>
      <c r="C134" s="1044"/>
      <c r="D134" s="1045"/>
      <c r="E134" s="1046"/>
      <c r="F134" s="898"/>
      <c r="G134" s="964"/>
      <c r="H134" s="925"/>
      <c r="I134" s="899"/>
      <c r="J134" s="900"/>
      <c r="K134" s="900"/>
      <c r="L134" s="900"/>
      <c r="M134" s="925"/>
      <c r="N134" s="1025"/>
      <c r="O134" s="927"/>
      <c r="P134" s="901"/>
      <c r="Q134" s="903"/>
      <c r="R134" s="904"/>
      <c r="S134" s="904"/>
      <c r="T134" s="905"/>
      <c r="U134" s="818"/>
      <c r="V134" s="906">
        <v>5</v>
      </c>
      <c r="W134" s="1090"/>
      <c r="X134" s="1120"/>
      <c r="Y134" s="1120"/>
      <c r="Z134" s="1101"/>
      <c r="AA134" s="907"/>
      <c r="AB134" s="908"/>
      <c r="AC134" s="908"/>
      <c r="AD134" s="909"/>
      <c r="AE134" s="871"/>
      <c r="AF134" s="1028"/>
      <c r="AG134" s="929"/>
      <c r="AH134" s="929"/>
      <c r="AI134" s="929"/>
      <c r="AJ134" s="930"/>
      <c r="AK134" s="1029"/>
      <c r="AL134" s="914"/>
      <c r="AM134" s="914"/>
      <c r="AN134" s="915"/>
      <c r="AO134" s="798"/>
      <c r="AP134" s="1050"/>
      <c r="AQ134" s="901"/>
      <c r="AR134" s="881"/>
      <c r="AS134" s="917" t="e">
        <f t="shared" si="86"/>
        <v>#DIV/0!</v>
      </c>
      <c r="AT134" s="918" t="e">
        <f t="shared" si="87"/>
        <v>#DIV/0!</v>
      </c>
      <c r="AU134" s="918" t="e">
        <f t="shared" si="88"/>
        <v>#DIV/0!</v>
      </c>
      <c r="AV134" s="918" t="e">
        <f t="shared" si="89"/>
        <v>#DIV/0!</v>
      </c>
      <c r="AW134" s="919" t="e">
        <f t="shared" si="114"/>
        <v>#DIV/0!</v>
      </c>
      <c r="AX134" s="919" t="e">
        <f t="shared" si="115"/>
        <v>#DIV/0!</v>
      </c>
      <c r="AY134" s="919" t="e">
        <f t="shared" si="116"/>
        <v>#DIV/0!</v>
      </c>
      <c r="AZ134" s="919" t="e">
        <f t="shared" si="93"/>
        <v>#DIV/0!</v>
      </c>
      <c r="BA134" s="920" t="e">
        <f t="shared" si="94"/>
        <v>#DIV/0!</v>
      </c>
      <c r="BB134" s="920" t="e">
        <f t="shared" si="95"/>
        <v>#DIV/0!</v>
      </c>
      <c r="BC134" s="920" t="e">
        <f t="shared" si="96"/>
        <v>#DIV/0!</v>
      </c>
      <c r="BD134" s="920" t="e">
        <f t="shared" si="97"/>
        <v>#DIV/0!</v>
      </c>
      <c r="BE134" s="921">
        <v>0.2</v>
      </c>
      <c r="BF134" s="921">
        <v>0.8</v>
      </c>
      <c r="BG134" s="920" t="e">
        <f t="shared" si="98"/>
        <v>#DIV/0!</v>
      </c>
      <c r="BH134" s="920" t="e">
        <f t="shared" si="99"/>
        <v>#DIV/0!</v>
      </c>
      <c r="BI134" s="920" t="e">
        <f t="shared" si="100"/>
        <v>#DIV/0!</v>
      </c>
      <c r="BJ134" s="920" t="e">
        <f t="shared" si="149"/>
        <v>#DIV/0!</v>
      </c>
      <c r="BK134" s="920" t="e">
        <f t="shared" si="149"/>
        <v>#DIV/0!</v>
      </c>
      <c r="BL134" s="920" t="e">
        <f t="shared" si="102"/>
        <v>#DIV/0!</v>
      </c>
      <c r="BM134" s="920" t="e">
        <f t="shared" si="103"/>
        <v>#DIV/0!</v>
      </c>
      <c r="BN134" s="920" t="e">
        <f t="shared" si="104"/>
        <v>#DIV/0!</v>
      </c>
      <c r="BO134" s="920" t="e">
        <f t="shared" si="150"/>
        <v>#DIV/0!</v>
      </c>
      <c r="BP134" s="920" t="e">
        <f t="shared" si="150"/>
        <v>#DIV/0!</v>
      </c>
      <c r="BQ134" s="920" t="e">
        <f t="shared" si="150"/>
        <v>#DIV/0!</v>
      </c>
      <c r="BR134" s="920" t="e">
        <f t="shared" si="150"/>
        <v>#DIV/0!</v>
      </c>
      <c r="BS134" s="842"/>
      <c r="BT134" s="842"/>
      <c r="BU134" s="842"/>
      <c r="BV134" s="842"/>
      <c r="BW134" s="842"/>
      <c r="BX134" s="842"/>
      <c r="BY134" s="842"/>
      <c r="BZ134" s="842"/>
      <c r="CA134" s="830"/>
      <c r="CB134" s="798"/>
      <c r="CC134" s="922"/>
      <c r="CD134" s="923"/>
      <c r="CE134" s="923"/>
      <c r="CF134" s="974"/>
      <c r="CG134" s="975"/>
    </row>
    <row r="135" spans="1:85" ht="14.25" customHeight="1">
      <c r="A135" s="1042"/>
      <c r="B135" s="1043"/>
      <c r="C135" s="1044"/>
      <c r="D135" s="1045"/>
      <c r="E135" s="1046"/>
      <c r="F135" s="898"/>
      <c r="G135" s="964"/>
      <c r="H135" s="925"/>
      <c r="I135" s="899"/>
      <c r="J135" s="900"/>
      <c r="K135" s="900"/>
      <c r="L135" s="900"/>
      <c r="M135" s="925"/>
      <c r="N135" s="1025"/>
      <c r="O135" s="927"/>
      <c r="P135" s="901"/>
      <c r="Q135" s="903"/>
      <c r="R135" s="904"/>
      <c r="S135" s="904"/>
      <c r="T135" s="905"/>
      <c r="U135" s="818"/>
      <c r="V135" s="906">
        <v>6</v>
      </c>
      <c r="W135" s="1090"/>
      <c r="X135" s="1120"/>
      <c r="Y135" s="1120"/>
      <c r="Z135" s="1101"/>
      <c r="AA135" s="907"/>
      <c r="AB135" s="908"/>
      <c r="AC135" s="908"/>
      <c r="AD135" s="909"/>
      <c r="AE135" s="871"/>
      <c r="AF135" s="1028"/>
      <c r="AG135" s="929"/>
      <c r="AH135" s="929"/>
      <c r="AI135" s="929"/>
      <c r="AJ135" s="930"/>
      <c r="AK135" s="1029"/>
      <c r="AL135" s="914"/>
      <c r="AM135" s="914"/>
      <c r="AN135" s="915"/>
      <c r="AO135" s="798"/>
      <c r="AP135" s="1050"/>
      <c r="AQ135" s="901"/>
      <c r="AR135" s="881"/>
      <c r="AS135" s="917" t="e">
        <f t="shared" si="86"/>
        <v>#DIV/0!</v>
      </c>
      <c r="AT135" s="918" t="e">
        <f t="shared" si="87"/>
        <v>#DIV/0!</v>
      </c>
      <c r="AU135" s="918" t="e">
        <f t="shared" si="88"/>
        <v>#DIV/0!</v>
      </c>
      <c r="AV135" s="918" t="e">
        <f t="shared" si="89"/>
        <v>#DIV/0!</v>
      </c>
      <c r="AW135" s="919" t="e">
        <f t="shared" si="114"/>
        <v>#DIV/0!</v>
      </c>
      <c r="AX135" s="919" t="e">
        <f t="shared" si="115"/>
        <v>#DIV/0!</v>
      </c>
      <c r="AY135" s="919" t="e">
        <f t="shared" si="116"/>
        <v>#DIV/0!</v>
      </c>
      <c r="AZ135" s="919" t="e">
        <f t="shared" si="93"/>
        <v>#DIV/0!</v>
      </c>
      <c r="BA135" s="920" t="e">
        <f t="shared" si="94"/>
        <v>#DIV/0!</v>
      </c>
      <c r="BB135" s="920" t="e">
        <f t="shared" si="95"/>
        <v>#DIV/0!</v>
      </c>
      <c r="BC135" s="920" t="e">
        <f t="shared" si="96"/>
        <v>#DIV/0!</v>
      </c>
      <c r="BD135" s="920" t="e">
        <f t="shared" si="97"/>
        <v>#DIV/0!</v>
      </c>
      <c r="BE135" s="921">
        <v>0.2</v>
      </c>
      <c r="BF135" s="921">
        <v>0.8</v>
      </c>
      <c r="BG135" s="920" t="e">
        <f t="shared" si="98"/>
        <v>#DIV/0!</v>
      </c>
      <c r="BH135" s="920" t="e">
        <f t="shared" si="99"/>
        <v>#DIV/0!</v>
      </c>
      <c r="BI135" s="920" t="e">
        <f t="shared" si="100"/>
        <v>#DIV/0!</v>
      </c>
      <c r="BJ135" s="920" t="e">
        <f t="shared" si="149"/>
        <v>#DIV/0!</v>
      </c>
      <c r="BK135" s="920" t="e">
        <f t="shared" si="149"/>
        <v>#DIV/0!</v>
      </c>
      <c r="BL135" s="920" t="e">
        <f t="shared" si="102"/>
        <v>#DIV/0!</v>
      </c>
      <c r="BM135" s="920" t="e">
        <f t="shared" si="103"/>
        <v>#DIV/0!</v>
      </c>
      <c r="BN135" s="920" t="e">
        <f t="shared" si="104"/>
        <v>#DIV/0!</v>
      </c>
      <c r="BO135" s="920" t="e">
        <f t="shared" si="150"/>
        <v>#DIV/0!</v>
      </c>
      <c r="BP135" s="920" t="e">
        <f t="shared" si="150"/>
        <v>#DIV/0!</v>
      </c>
      <c r="BQ135" s="920" t="e">
        <f t="shared" si="150"/>
        <v>#DIV/0!</v>
      </c>
      <c r="BR135" s="920" t="e">
        <f t="shared" si="150"/>
        <v>#DIV/0!</v>
      </c>
      <c r="BS135" s="842"/>
      <c r="BT135" s="842"/>
      <c r="BU135" s="842"/>
      <c r="BV135" s="842"/>
      <c r="BW135" s="842"/>
      <c r="BX135" s="842"/>
      <c r="BY135" s="842"/>
      <c r="BZ135" s="842"/>
      <c r="CA135" s="830"/>
      <c r="CB135" s="798"/>
      <c r="CC135" s="922"/>
      <c r="CD135" s="923"/>
      <c r="CE135" s="923"/>
      <c r="CF135" s="974"/>
      <c r="CG135" s="975"/>
    </row>
    <row r="136" spans="1:85" ht="14.25" customHeight="1">
      <c r="A136" s="1042"/>
      <c r="B136" s="1043"/>
      <c r="C136" s="1044"/>
      <c r="D136" s="1045"/>
      <c r="E136" s="1046"/>
      <c r="F136" s="898"/>
      <c r="G136" s="964"/>
      <c r="H136" s="925"/>
      <c r="I136" s="899"/>
      <c r="J136" s="900"/>
      <c r="K136" s="900"/>
      <c r="L136" s="900"/>
      <c r="M136" s="925"/>
      <c r="N136" s="1025"/>
      <c r="O136" s="927"/>
      <c r="P136" s="901"/>
      <c r="Q136" s="903"/>
      <c r="R136" s="904"/>
      <c r="S136" s="904"/>
      <c r="T136" s="905"/>
      <c r="U136" s="818"/>
      <c r="V136" s="906">
        <v>7</v>
      </c>
      <c r="W136" s="1090"/>
      <c r="X136" s="1120"/>
      <c r="Y136" s="1120"/>
      <c r="Z136" s="1101"/>
      <c r="AA136" s="907"/>
      <c r="AB136" s="908"/>
      <c r="AC136" s="908"/>
      <c r="AD136" s="909"/>
      <c r="AE136" s="871"/>
      <c r="AF136" s="1028"/>
      <c r="AG136" s="929"/>
      <c r="AH136" s="929"/>
      <c r="AI136" s="929"/>
      <c r="AJ136" s="930"/>
      <c r="AK136" s="1029"/>
      <c r="AL136" s="914"/>
      <c r="AM136" s="914"/>
      <c r="AN136" s="915"/>
      <c r="AO136" s="798"/>
      <c r="AP136" s="1050"/>
      <c r="AQ136" s="901"/>
      <c r="AR136" s="881"/>
      <c r="AS136" s="917" t="e">
        <f t="shared" si="86"/>
        <v>#DIV/0!</v>
      </c>
      <c r="AT136" s="918" t="e">
        <f t="shared" si="87"/>
        <v>#DIV/0!</v>
      </c>
      <c r="AU136" s="918" t="e">
        <f t="shared" si="88"/>
        <v>#DIV/0!</v>
      </c>
      <c r="AV136" s="918" t="e">
        <f t="shared" si="89"/>
        <v>#DIV/0!</v>
      </c>
      <c r="AW136" s="919" t="e">
        <f t="shared" si="114"/>
        <v>#DIV/0!</v>
      </c>
      <c r="AX136" s="919" t="e">
        <f t="shared" si="115"/>
        <v>#DIV/0!</v>
      </c>
      <c r="AY136" s="919" t="e">
        <f t="shared" si="116"/>
        <v>#DIV/0!</v>
      </c>
      <c r="AZ136" s="919" t="e">
        <f t="shared" si="93"/>
        <v>#DIV/0!</v>
      </c>
      <c r="BA136" s="920" t="e">
        <f t="shared" si="94"/>
        <v>#DIV/0!</v>
      </c>
      <c r="BB136" s="920" t="e">
        <f t="shared" si="95"/>
        <v>#DIV/0!</v>
      </c>
      <c r="BC136" s="920" t="e">
        <f t="shared" si="96"/>
        <v>#DIV/0!</v>
      </c>
      <c r="BD136" s="920" t="e">
        <f t="shared" si="97"/>
        <v>#DIV/0!</v>
      </c>
      <c r="BE136" s="921">
        <v>0.2</v>
      </c>
      <c r="BF136" s="921">
        <v>0.8</v>
      </c>
      <c r="BG136" s="920" t="e">
        <f t="shared" si="98"/>
        <v>#DIV/0!</v>
      </c>
      <c r="BH136" s="920" t="e">
        <f t="shared" si="99"/>
        <v>#DIV/0!</v>
      </c>
      <c r="BI136" s="920" t="e">
        <f t="shared" si="100"/>
        <v>#DIV/0!</v>
      </c>
      <c r="BJ136" s="920" t="e">
        <f t="shared" si="149"/>
        <v>#DIV/0!</v>
      </c>
      <c r="BK136" s="920" t="e">
        <f t="shared" si="149"/>
        <v>#DIV/0!</v>
      </c>
      <c r="BL136" s="920" t="e">
        <f t="shared" si="102"/>
        <v>#DIV/0!</v>
      </c>
      <c r="BM136" s="920" t="e">
        <f t="shared" si="103"/>
        <v>#DIV/0!</v>
      </c>
      <c r="BN136" s="920" t="e">
        <f t="shared" si="104"/>
        <v>#DIV/0!</v>
      </c>
      <c r="BO136" s="920" t="e">
        <f t="shared" si="150"/>
        <v>#DIV/0!</v>
      </c>
      <c r="BP136" s="920" t="e">
        <f t="shared" si="150"/>
        <v>#DIV/0!</v>
      </c>
      <c r="BQ136" s="920" t="e">
        <f t="shared" si="150"/>
        <v>#DIV/0!</v>
      </c>
      <c r="BR136" s="920" t="e">
        <f t="shared" si="150"/>
        <v>#DIV/0!</v>
      </c>
      <c r="BS136" s="842"/>
      <c r="BT136" s="842"/>
      <c r="BU136" s="842"/>
      <c r="BV136" s="842"/>
      <c r="BW136" s="842"/>
      <c r="BX136" s="842"/>
      <c r="BY136" s="842"/>
      <c r="BZ136" s="842"/>
      <c r="CA136" s="830"/>
      <c r="CB136" s="798"/>
      <c r="CC136" s="922"/>
      <c r="CD136" s="923"/>
      <c r="CE136" s="923"/>
      <c r="CF136" s="974"/>
      <c r="CG136" s="975"/>
    </row>
    <row r="137" spans="1:85" ht="14.25" customHeight="1">
      <c r="A137" s="1042"/>
      <c r="B137" s="1043"/>
      <c r="C137" s="1044"/>
      <c r="D137" s="1045"/>
      <c r="E137" s="1046"/>
      <c r="F137" s="898"/>
      <c r="G137" s="964"/>
      <c r="H137" s="925"/>
      <c r="I137" s="899"/>
      <c r="J137" s="900"/>
      <c r="K137" s="900"/>
      <c r="L137" s="900"/>
      <c r="M137" s="925"/>
      <c r="N137" s="1025"/>
      <c r="O137" s="927"/>
      <c r="P137" s="901"/>
      <c r="Q137" s="903"/>
      <c r="R137" s="904"/>
      <c r="S137" s="904"/>
      <c r="T137" s="905"/>
      <c r="U137" s="818"/>
      <c r="V137" s="906">
        <v>8</v>
      </c>
      <c r="W137" s="1090"/>
      <c r="X137" s="1120"/>
      <c r="Y137" s="1120"/>
      <c r="Z137" s="1101"/>
      <c r="AA137" s="907"/>
      <c r="AB137" s="908"/>
      <c r="AC137" s="908"/>
      <c r="AD137" s="909"/>
      <c r="AE137" s="871"/>
      <c r="AF137" s="1028"/>
      <c r="AG137" s="929"/>
      <c r="AH137" s="929"/>
      <c r="AI137" s="929"/>
      <c r="AJ137" s="930"/>
      <c r="AK137" s="1029"/>
      <c r="AL137" s="914"/>
      <c r="AM137" s="914"/>
      <c r="AN137" s="915"/>
      <c r="AO137" s="798"/>
      <c r="AP137" s="1050"/>
      <c r="AQ137" s="901"/>
      <c r="AR137" s="881"/>
      <c r="AS137" s="917" t="e">
        <f t="shared" si="86"/>
        <v>#DIV/0!</v>
      </c>
      <c r="AT137" s="918" t="e">
        <f t="shared" si="87"/>
        <v>#DIV/0!</v>
      </c>
      <c r="AU137" s="918" t="e">
        <f t="shared" si="88"/>
        <v>#DIV/0!</v>
      </c>
      <c r="AV137" s="918" t="e">
        <f t="shared" si="89"/>
        <v>#DIV/0!</v>
      </c>
      <c r="AW137" s="919" t="e">
        <f t="shared" si="114"/>
        <v>#DIV/0!</v>
      </c>
      <c r="AX137" s="919" t="e">
        <f t="shared" si="115"/>
        <v>#DIV/0!</v>
      </c>
      <c r="AY137" s="919" t="e">
        <f t="shared" si="116"/>
        <v>#DIV/0!</v>
      </c>
      <c r="AZ137" s="919" t="e">
        <f t="shared" si="93"/>
        <v>#DIV/0!</v>
      </c>
      <c r="BA137" s="920" t="e">
        <f t="shared" si="94"/>
        <v>#DIV/0!</v>
      </c>
      <c r="BB137" s="920" t="e">
        <f t="shared" si="95"/>
        <v>#DIV/0!</v>
      </c>
      <c r="BC137" s="920" t="e">
        <f t="shared" si="96"/>
        <v>#DIV/0!</v>
      </c>
      <c r="BD137" s="920" t="e">
        <f t="shared" si="97"/>
        <v>#DIV/0!</v>
      </c>
      <c r="BE137" s="921">
        <v>0.2</v>
      </c>
      <c r="BF137" s="921">
        <v>0.8</v>
      </c>
      <c r="BG137" s="920" t="e">
        <f t="shared" si="98"/>
        <v>#DIV/0!</v>
      </c>
      <c r="BH137" s="920" t="e">
        <f t="shared" si="99"/>
        <v>#DIV/0!</v>
      </c>
      <c r="BI137" s="920" t="e">
        <f t="shared" si="100"/>
        <v>#DIV/0!</v>
      </c>
      <c r="BJ137" s="920" t="e">
        <f t="shared" si="149"/>
        <v>#DIV/0!</v>
      </c>
      <c r="BK137" s="920" t="e">
        <f t="shared" si="149"/>
        <v>#DIV/0!</v>
      </c>
      <c r="BL137" s="920" t="e">
        <f t="shared" si="102"/>
        <v>#DIV/0!</v>
      </c>
      <c r="BM137" s="920" t="e">
        <f t="shared" si="103"/>
        <v>#DIV/0!</v>
      </c>
      <c r="BN137" s="920" t="e">
        <f t="shared" si="104"/>
        <v>#DIV/0!</v>
      </c>
      <c r="BO137" s="920" t="e">
        <f t="shared" si="150"/>
        <v>#DIV/0!</v>
      </c>
      <c r="BP137" s="920" t="e">
        <f t="shared" si="150"/>
        <v>#DIV/0!</v>
      </c>
      <c r="BQ137" s="920" t="e">
        <f t="shared" si="150"/>
        <v>#DIV/0!</v>
      </c>
      <c r="BR137" s="920" t="e">
        <f t="shared" si="150"/>
        <v>#DIV/0!</v>
      </c>
      <c r="BS137" s="842"/>
      <c r="BT137" s="842"/>
      <c r="BU137" s="842"/>
      <c r="BV137" s="842"/>
      <c r="BW137" s="842"/>
      <c r="BX137" s="842"/>
      <c r="BY137" s="842"/>
      <c r="BZ137" s="842"/>
      <c r="CA137" s="830"/>
      <c r="CB137" s="798"/>
      <c r="CC137" s="922"/>
      <c r="CD137" s="923"/>
      <c r="CE137" s="923"/>
      <c r="CF137" s="974"/>
      <c r="CG137" s="975"/>
    </row>
    <row r="138" spans="1:85" ht="14.25" customHeight="1">
      <c r="A138" s="1042"/>
      <c r="B138" s="1043"/>
      <c r="C138" s="1044"/>
      <c r="D138" s="1045"/>
      <c r="E138" s="1046"/>
      <c r="F138" s="898"/>
      <c r="G138" s="964"/>
      <c r="H138" s="925"/>
      <c r="I138" s="899"/>
      <c r="J138" s="900"/>
      <c r="K138" s="900"/>
      <c r="L138" s="900"/>
      <c r="M138" s="925"/>
      <c r="N138" s="1025"/>
      <c r="O138" s="927"/>
      <c r="P138" s="901"/>
      <c r="Q138" s="903"/>
      <c r="R138" s="904"/>
      <c r="S138" s="904"/>
      <c r="T138" s="905"/>
      <c r="U138" s="818"/>
      <c r="V138" s="906">
        <v>9</v>
      </c>
      <c r="W138" s="1090"/>
      <c r="X138" s="1120"/>
      <c r="Y138" s="1120"/>
      <c r="Z138" s="1101"/>
      <c r="AA138" s="907"/>
      <c r="AB138" s="908"/>
      <c r="AC138" s="908"/>
      <c r="AD138" s="909"/>
      <c r="AE138" s="871"/>
      <c r="AF138" s="1028"/>
      <c r="AG138" s="929"/>
      <c r="AH138" s="929"/>
      <c r="AI138" s="929"/>
      <c r="AJ138" s="930"/>
      <c r="AK138" s="1029"/>
      <c r="AL138" s="914"/>
      <c r="AM138" s="914"/>
      <c r="AN138" s="915"/>
      <c r="AO138" s="798"/>
      <c r="AP138" s="1050"/>
      <c r="AQ138" s="901"/>
      <c r="AR138" s="881"/>
      <c r="AS138" s="917" t="e">
        <f t="shared" si="86"/>
        <v>#DIV/0!</v>
      </c>
      <c r="AT138" s="918" t="e">
        <f t="shared" si="87"/>
        <v>#DIV/0!</v>
      </c>
      <c r="AU138" s="918" t="e">
        <f t="shared" si="88"/>
        <v>#DIV/0!</v>
      </c>
      <c r="AV138" s="918" t="e">
        <f t="shared" si="89"/>
        <v>#DIV/0!</v>
      </c>
      <c r="AW138" s="919" t="e">
        <f t="shared" si="114"/>
        <v>#DIV/0!</v>
      </c>
      <c r="AX138" s="919" t="e">
        <f t="shared" si="115"/>
        <v>#DIV/0!</v>
      </c>
      <c r="AY138" s="919" t="e">
        <f t="shared" si="116"/>
        <v>#DIV/0!</v>
      </c>
      <c r="AZ138" s="919" t="e">
        <f t="shared" si="93"/>
        <v>#DIV/0!</v>
      </c>
      <c r="BA138" s="920" t="e">
        <f t="shared" si="94"/>
        <v>#DIV/0!</v>
      </c>
      <c r="BB138" s="920" t="e">
        <f t="shared" si="95"/>
        <v>#DIV/0!</v>
      </c>
      <c r="BC138" s="920" t="e">
        <f t="shared" si="96"/>
        <v>#DIV/0!</v>
      </c>
      <c r="BD138" s="920" t="e">
        <f t="shared" si="97"/>
        <v>#DIV/0!</v>
      </c>
      <c r="BE138" s="921">
        <v>0.2</v>
      </c>
      <c r="BF138" s="921">
        <v>0.8</v>
      </c>
      <c r="BG138" s="920" t="e">
        <f t="shared" si="98"/>
        <v>#DIV/0!</v>
      </c>
      <c r="BH138" s="920" t="e">
        <f t="shared" si="99"/>
        <v>#DIV/0!</v>
      </c>
      <c r="BI138" s="920" t="e">
        <f t="shared" si="100"/>
        <v>#DIV/0!</v>
      </c>
      <c r="BJ138" s="920" t="e">
        <f t="shared" si="149"/>
        <v>#DIV/0!</v>
      </c>
      <c r="BK138" s="920" t="e">
        <f t="shared" si="149"/>
        <v>#DIV/0!</v>
      </c>
      <c r="BL138" s="920" t="e">
        <f t="shared" si="102"/>
        <v>#DIV/0!</v>
      </c>
      <c r="BM138" s="920" t="e">
        <f t="shared" si="103"/>
        <v>#DIV/0!</v>
      </c>
      <c r="BN138" s="920" t="e">
        <f t="shared" si="104"/>
        <v>#DIV/0!</v>
      </c>
      <c r="BO138" s="920" t="e">
        <f t="shared" si="150"/>
        <v>#DIV/0!</v>
      </c>
      <c r="BP138" s="920" t="e">
        <f t="shared" si="150"/>
        <v>#DIV/0!</v>
      </c>
      <c r="BQ138" s="920" t="e">
        <f t="shared" si="150"/>
        <v>#DIV/0!</v>
      </c>
      <c r="BR138" s="920" t="e">
        <f t="shared" si="150"/>
        <v>#DIV/0!</v>
      </c>
      <c r="BS138" s="842"/>
      <c r="BT138" s="842"/>
      <c r="BU138" s="842"/>
      <c r="BV138" s="842"/>
      <c r="BW138" s="842"/>
      <c r="BX138" s="842"/>
      <c r="BY138" s="842"/>
      <c r="BZ138" s="842"/>
      <c r="CA138" s="830"/>
      <c r="CB138" s="798"/>
      <c r="CC138" s="922"/>
      <c r="CD138" s="923"/>
      <c r="CE138" s="923"/>
      <c r="CF138" s="974"/>
      <c r="CG138" s="975"/>
    </row>
    <row r="139" spans="1:85" ht="14.25" customHeight="1" thickBot="1">
      <c r="A139" s="1088"/>
      <c r="B139" s="1058"/>
      <c r="C139" s="1059"/>
      <c r="D139" s="1060"/>
      <c r="E139" s="1061"/>
      <c r="F139" s="983"/>
      <c r="G139" s="984"/>
      <c r="H139" s="1062"/>
      <c r="I139" s="1063"/>
      <c r="J139" s="986"/>
      <c r="K139" s="986"/>
      <c r="L139" s="986"/>
      <c r="M139" s="1062"/>
      <c r="N139" s="1064"/>
      <c r="O139" s="987"/>
      <c r="P139" s="985"/>
      <c r="Q139" s="1065"/>
      <c r="R139" s="1066"/>
      <c r="S139" s="1066"/>
      <c r="T139" s="1067"/>
      <c r="U139" s="818"/>
      <c r="V139" s="981">
        <v>10</v>
      </c>
      <c r="W139" s="1068"/>
      <c r="X139" s="1121"/>
      <c r="Y139" s="1121"/>
      <c r="Z139" s="1069"/>
      <c r="AA139" s="1070"/>
      <c r="AB139" s="989"/>
      <c r="AC139" s="989"/>
      <c r="AD139" s="990"/>
      <c r="AE139" s="871"/>
      <c r="AF139" s="1071"/>
      <c r="AG139" s="991"/>
      <c r="AH139" s="991"/>
      <c r="AI139" s="991"/>
      <c r="AJ139" s="992"/>
      <c r="AK139" s="1073"/>
      <c r="AL139" s="994"/>
      <c r="AM139" s="994"/>
      <c r="AN139" s="1074"/>
      <c r="AO139" s="798"/>
      <c r="AP139" s="1075"/>
      <c r="AQ139" s="985"/>
      <c r="AR139" s="881"/>
      <c r="AS139" s="1076" t="e">
        <f t="shared" si="86"/>
        <v>#DIV/0!</v>
      </c>
      <c r="AT139" s="1077" t="e">
        <f t="shared" si="87"/>
        <v>#DIV/0!</v>
      </c>
      <c r="AU139" s="1077" t="e">
        <f t="shared" si="88"/>
        <v>#DIV/0!</v>
      </c>
      <c r="AV139" s="1077" t="e">
        <f t="shared" si="89"/>
        <v>#DIV/0!</v>
      </c>
      <c r="AW139" s="1078" t="e">
        <f t="shared" si="114"/>
        <v>#DIV/0!</v>
      </c>
      <c r="AX139" s="1078" t="e">
        <f t="shared" si="115"/>
        <v>#DIV/0!</v>
      </c>
      <c r="AY139" s="1078" t="e">
        <f t="shared" si="116"/>
        <v>#DIV/0!</v>
      </c>
      <c r="AZ139" s="1078" t="e">
        <f t="shared" si="93"/>
        <v>#DIV/0!</v>
      </c>
      <c r="BA139" s="1079" t="e">
        <f t="shared" si="94"/>
        <v>#DIV/0!</v>
      </c>
      <c r="BB139" s="1079" t="e">
        <f t="shared" si="95"/>
        <v>#DIV/0!</v>
      </c>
      <c r="BC139" s="1079" t="e">
        <f t="shared" si="96"/>
        <v>#DIV/0!</v>
      </c>
      <c r="BD139" s="1079" t="e">
        <f t="shared" si="97"/>
        <v>#DIV/0!</v>
      </c>
      <c r="BE139" s="1080">
        <v>0.2</v>
      </c>
      <c r="BF139" s="1080">
        <v>0.8</v>
      </c>
      <c r="BG139" s="1079" t="e">
        <f t="shared" si="98"/>
        <v>#DIV/0!</v>
      </c>
      <c r="BH139" s="1079" t="e">
        <f t="shared" si="99"/>
        <v>#DIV/0!</v>
      </c>
      <c r="BI139" s="1079" t="e">
        <f t="shared" si="100"/>
        <v>#DIV/0!</v>
      </c>
      <c r="BJ139" s="1079" t="e">
        <f t="shared" si="149"/>
        <v>#DIV/0!</v>
      </c>
      <c r="BK139" s="1079" t="e">
        <f t="shared" si="149"/>
        <v>#DIV/0!</v>
      </c>
      <c r="BL139" s="1079" t="e">
        <f t="shared" si="102"/>
        <v>#DIV/0!</v>
      </c>
      <c r="BM139" s="1079" t="e">
        <f t="shared" si="103"/>
        <v>#DIV/0!</v>
      </c>
      <c r="BN139" s="1079" t="e">
        <f t="shared" si="104"/>
        <v>#DIV/0!</v>
      </c>
      <c r="BO139" s="1079" t="e">
        <f t="shared" si="150"/>
        <v>#DIV/0!</v>
      </c>
      <c r="BP139" s="1079" t="e">
        <f t="shared" si="150"/>
        <v>#DIV/0!</v>
      </c>
      <c r="BQ139" s="1079" t="e">
        <f t="shared" si="150"/>
        <v>#DIV/0!</v>
      </c>
      <c r="BR139" s="1079" t="e">
        <f t="shared" si="150"/>
        <v>#DIV/0!</v>
      </c>
      <c r="BS139" s="838"/>
      <c r="BT139" s="838"/>
      <c r="BU139" s="838"/>
      <c r="BV139" s="838"/>
      <c r="BW139" s="838"/>
      <c r="BX139" s="838"/>
      <c r="BY139" s="838"/>
      <c r="BZ139" s="838"/>
      <c r="CA139" s="839"/>
      <c r="CB139" s="798"/>
      <c r="CC139" s="1081"/>
      <c r="CD139" s="1082"/>
      <c r="CE139" s="1082"/>
      <c r="CF139" s="1083"/>
      <c r="CG139" s="1084"/>
    </row>
    <row r="140" spans="1:85" ht="14.25" customHeight="1">
      <c r="A140" s="853">
        <v>19</v>
      </c>
      <c r="B140" s="1030"/>
      <c r="C140" s="1031"/>
      <c r="D140" s="856"/>
      <c r="E140" s="1032"/>
      <c r="F140" s="858"/>
      <c r="G140" s="950"/>
      <c r="H140" s="1085"/>
      <c r="I140" s="860"/>
      <c r="J140" s="861"/>
      <c r="K140" s="861"/>
      <c r="L140" s="861"/>
      <c r="M140" s="1035"/>
      <c r="N140" s="1036"/>
      <c r="O140" s="954"/>
      <c r="P140" s="951"/>
      <c r="Q140" s="863"/>
      <c r="R140" s="864"/>
      <c r="S140" s="864"/>
      <c r="T140" s="865"/>
      <c r="U140" s="871"/>
      <c r="V140" s="867">
        <v>1</v>
      </c>
      <c r="W140" s="954"/>
      <c r="X140" s="1122"/>
      <c r="Y140" s="1122"/>
      <c r="Z140" s="951"/>
      <c r="AA140" s="868"/>
      <c r="AB140" s="869"/>
      <c r="AC140" s="869"/>
      <c r="AD140" s="870"/>
      <c r="AE140" s="871"/>
      <c r="AF140" s="1086"/>
      <c r="AG140" s="874"/>
      <c r="AH140" s="874"/>
      <c r="AI140" s="874"/>
      <c r="AJ140" s="875"/>
      <c r="AK140" s="1041"/>
      <c r="AL140" s="877"/>
      <c r="AM140" s="877"/>
      <c r="AN140" s="878"/>
      <c r="AO140" s="1010"/>
      <c r="AP140" s="879"/>
      <c r="AQ140" s="880"/>
      <c r="AR140" s="881"/>
      <c r="AS140" s="882" t="e">
        <f t="shared" si="86"/>
        <v>#DIV/0!</v>
      </c>
      <c r="AT140" s="977" t="e">
        <f t="shared" si="87"/>
        <v>#DIV/0!</v>
      </c>
      <c r="AU140" s="977" t="e">
        <f t="shared" si="88"/>
        <v>#DIV/0!</v>
      </c>
      <c r="AV140" s="977" t="e">
        <f t="shared" si="89"/>
        <v>#DIV/0!</v>
      </c>
      <c r="AW140" s="1014" t="e">
        <f t="shared" si="114"/>
        <v>#DIV/0!</v>
      </c>
      <c r="AX140" s="1014" t="e">
        <f t="shared" si="115"/>
        <v>#DIV/0!</v>
      </c>
      <c r="AY140" s="1014" t="e">
        <f t="shared" si="116"/>
        <v>#DIV/0!</v>
      </c>
      <c r="AZ140" s="1014" t="e">
        <f t="shared" si="93"/>
        <v>#DIV/0!</v>
      </c>
      <c r="BA140" s="978" t="e">
        <f t="shared" si="94"/>
        <v>#DIV/0!</v>
      </c>
      <c r="BB140" s="978" t="e">
        <f t="shared" si="95"/>
        <v>#DIV/0!</v>
      </c>
      <c r="BC140" s="978" t="e">
        <f t="shared" si="96"/>
        <v>#DIV/0!</v>
      </c>
      <c r="BD140" s="978" t="e">
        <f t="shared" si="97"/>
        <v>#DIV/0!</v>
      </c>
      <c r="BE140" s="979">
        <v>0.2</v>
      </c>
      <c r="BF140" s="979">
        <v>0.8</v>
      </c>
      <c r="BG140" s="978" t="e">
        <f t="shared" si="98"/>
        <v>#DIV/0!</v>
      </c>
      <c r="BH140" s="978" t="e">
        <f t="shared" si="99"/>
        <v>#DIV/0!</v>
      </c>
      <c r="BI140" s="978" t="e">
        <f t="shared" si="100"/>
        <v>#DIV/0!</v>
      </c>
      <c r="BJ140" s="978" t="e">
        <f t="shared" si="149"/>
        <v>#DIV/0!</v>
      </c>
      <c r="BK140" s="978" t="e">
        <f t="shared" si="149"/>
        <v>#DIV/0!</v>
      </c>
      <c r="BL140" s="978" t="e">
        <f t="shared" si="102"/>
        <v>#DIV/0!</v>
      </c>
      <c r="BM140" s="978" t="e">
        <f t="shared" si="103"/>
        <v>#DIV/0!</v>
      </c>
      <c r="BN140" s="978" t="e">
        <f t="shared" si="104"/>
        <v>#DIV/0!</v>
      </c>
      <c r="BO140" s="978" t="e">
        <f t="shared" si="150"/>
        <v>#DIV/0!</v>
      </c>
      <c r="BP140" s="885" t="e">
        <f t="shared" si="150"/>
        <v>#DIV/0!</v>
      </c>
      <c r="BQ140" s="885" t="e">
        <f t="shared" si="150"/>
        <v>#DIV/0!</v>
      </c>
      <c r="BR140" s="885" t="e">
        <f t="shared" si="150"/>
        <v>#DIV/0!</v>
      </c>
      <c r="BS140" s="1015" t="e">
        <f t="shared" ref="BS140:BV140" si="153">AVERAGEIF(BO140:BO149,"&lt;&gt;#¡DIV/0!")</f>
        <v>#DIV/0!</v>
      </c>
      <c r="BT140" s="1015" t="e">
        <f t="shared" si="153"/>
        <v>#DIV/0!</v>
      </c>
      <c r="BU140" s="1015" t="e">
        <f t="shared" si="153"/>
        <v>#DIV/0!</v>
      </c>
      <c r="BV140" s="1015" t="e">
        <f t="shared" si="153"/>
        <v>#DIV/0!</v>
      </c>
      <c r="BW140" s="888" t="e">
        <f>+C140*BS140</f>
        <v>#DIV/0!</v>
      </c>
      <c r="BX140" s="888" t="e">
        <f>+C140*BT140</f>
        <v>#DIV/0!</v>
      </c>
      <c r="BY140" s="888" t="e">
        <f>+C140*BU140</f>
        <v>#DIV/0!</v>
      </c>
      <c r="BZ140" s="888" t="e">
        <f>+C140*BV140</f>
        <v>#DIV/0!</v>
      </c>
      <c r="CA140" s="1016" t="e">
        <f>SUM(BW140:BZ149)</f>
        <v>#DIV/0!</v>
      </c>
      <c r="CB140" s="798"/>
      <c r="CC140" s="890" t="e">
        <f t="shared" ref="CC140:CF140" si="154">+Q140/$N$140</f>
        <v>#DIV/0!</v>
      </c>
      <c r="CD140" s="891" t="e">
        <f t="shared" si="154"/>
        <v>#DIV/0!</v>
      </c>
      <c r="CE140" s="891" t="e">
        <f t="shared" si="154"/>
        <v>#DIV/0!</v>
      </c>
      <c r="CF140" s="961" t="e">
        <f t="shared" si="154"/>
        <v>#DIV/0!</v>
      </c>
      <c r="CG140" s="962" t="e">
        <f>AVERAGE(CC140:CF149)</f>
        <v>#DIV/0!</v>
      </c>
    </row>
    <row r="141" spans="1:85" ht="14.25" customHeight="1">
      <c r="A141" s="1042"/>
      <c r="B141" s="1043"/>
      <c r="C141" s="1044"/>
      <c r="D141" s="1045"/>
      <c r="E141" s="1046"/>
      <c r="F141" s="898"/>
      <c r="G141" s="964"/>
      <c r="H141" s="925"/>
      <c r="I141" s="899"/>
      <c r="J141" s="900"/>
      <c r="K141" s="900"/>
      <c r="L141" s="900"/>
      <c r="M141" s="925"/>
      <c r="N141" s="1025"/>
      <c r="O141" s="927"/>
      <c r="P141" s="901"/>
      <c r="Q141" s="903"/>
      <c r="R141" s="904"/>
      <c r="S141" s="904"/>
      <c r="T141" s="905"/>
      <c r="U141" s="818"/>
      <c r="V141" s="906">
        <v>2</v>
      </c>
      <c r="W141" s="1090"/>
      <c r="X141" s="1120"/>
      <c r="Y141" s="1120"/>
      <c r="Z141" s="1101"/>
      <c r="AA141" s="907"/>
      <c r="AB141" s="908"/>
      <c r="AC141" s="908"/>
      <c r="AD141" s="909"/>
      <c r="AE141" s="871"/>
      <c r="AF141" s="1028"/>
      <c r="AG141" s="929"/>
      <c r="AH141" s="929"/>
      <c r="AI141" s="929"/>
      <c r="AJ141" s="930"/>
      <c r="AK141" s="1029"/>
      <c r="AL141" s="914"/>
      <c r="AM141" s="914"/>
      <c r="AN141" s="915"/>
      <c r="AO141" s="798"/>
      <c r="AP141" s="1050"/>
      <c r="AQ141" s="901"/>
      <c r="AR141" s="881"/>
      <c r="AS141" s="917" t="e">
        <f t="shared" si="86"/>
        <v>#DIV/0!</v>
      </c>
      <c r="AT141" s="918" t="e">
        <f t="shared" si="87"/>
        <v>#DIV/0!</v>
      </c>
      <c r="AU141" s="918" t="e">
        <f t="shared" si="88"/>
        <v>#DIV/0!</v>
      </c>
      <c r="AV141" s="918" t="e">
        <f t="shared" si="89"/>
        <v>#DIV/0!</v>
      </c>
      <c r="AW141" s="919" t="e">
        <f t="shared" si="114"/>
        <v>#DIV/0!</v>
      </c>
      <c r="AX141" s="919" t="e">
        <f t="shared" si="115"/>
        <v>#DIV/0!</v>
      </c>
      <c r="AY141" s="919" t="e">
        <f t="shared" si="116"/>
        <v>#DIV/0!</v>
      </c>
      <c r="AZ141" s="919" t="e">
        <f t="shared" si="93"/>
        <v>#DIV/0!</v>
      </c>
      <c r="BA141" s="920" t="e">
        <f t="shared" si="94"/>
        <v>#DIV/0!</v>
      </c>
      <c r="BB141" s="920" t="e">
        <f t="shared" si="95"/>
        <v>#DIV/0!</v>
      </c>
      <c r="BC141" s="920" t="e">
        <f t="shared" si="96"/>
        <v>#DIV/0!</v>
      </c>
      <c r="BD141" s="920" t="e">
        <f t="shared" si="97"/>
        <v>#DIV/0!</v>
      </c>
      <c r="BE141" s="921">
        <v>0.2</v>
      </c>
      <c r="BF141" s="921">
        <v>0.8</v>
      </c>
      <c r="BG141" s="920" t="e">
        <f t="shared" si="98"/>
        <v>#DIV/0!</v>
      </c>
      <c r="BH141" s="920" t="e">
        <f t="shared" si="99"/>
        <v>#DIV/0!</v>
      </c>
      <c r="BI141" s="920" t="e">
        <f t="shared" si="100"/>
        <v>#DIV/0!</v>
      </c>
      <c r="BJ141" s="920" t="e">
        <f t="shared" si="149"/>
        <v>#DIV/0!</v>
      </c>
      <c r="BK141" s="920" t="e">
        <f t="shared" si="149"/>
        <v>#DIV/0!</v>
      </c>
      <c r="BL141" s="920" t="e">
        <f t="shared" si="102"/>
        <v>#DIV/0!</v>
      </c>
      <c r="BM141" s="920" t="e">
        <f t="shared" si="103"/>
        <v>#DIV/0!</v>
      </c>
      <c r="BN141" s="920" t="e">
        <f t="shared" si="104"/>
        <v>#DIV/0!</v>
      </c>
      <c r="BO141" s="920" t="e">
        <f t="shared" si="150"/>
        <v>#DIV/0!</v>
      </c>
      <c r="BP141" s="920" t="e">
        <f t="shared" si="150"/>
        <v>#DIV/0!</v>
      </c>
      <c r="BQ141" s="920" t="e">
        <f t="shared" si="150"/>
        <v>#DIV/0!</v>
      </c>
      <c r="BR141" s="920" t="e">
        <f t="shared" si="150"/>
        <v>#DIV/0!</v>
      </c>
      <c r="BS141" s="842"/>
      <c r="BT141" s="842"/>
      <c r="BU141" s="842"/>
      <c r="BV141" s="842"/>
      <c r="BW141" s="842"/>
      <c r="BX141" s="842"/>
      <c r="BY141" s="842"/>
      <c r="BZ141" s="842"/>
      <c r="CA141" s="830"/>
      <c r="CB141" s="798"/>
      <c r="CC141" s="922"/>
      <c r="CD141" s="923"/>
      <c r="CE141" s="923"/>
      <c r="CF141" s="974"/>
      <c r="CG141" s="975"/>
    </row>
    <row r="142" spans="1:85" ht="14.25" customHeight="1">
      <c r="A142" s="1042"/>
      <c r="B142" s="1043"/>
      <c r="C142" s="1044"/>
      <c r="D142" s="1045"/>
      <c r="E142" s="1046"/>
      <c r="F142" s="898"/>
      <c r="G142" s="964"/>
      <c r="H142" s="925"/>
      <c r="I142" s="899"/>
      <c r="J142" s="900"/>
      <c r="K142" s="900"/>
      <c r="L142" s="900"/>
      <c r="M142" s="925"/>
      <c r="N142" s="1025"/>
      <c r="O142" s="927"/>
      <c r="P142" s="901"/>
      <c r="Q142" s="903"/>
      <c r="R142" s="904"/>
      <c r="S142" s="904"/>
      <c r="T142" s="905"/>
      <c r="U142" s="818"/>
      <c r="V142" s="906">
        <v>3</v>
      </c>
      <c r="W142" s="1090"/>
      <c r="X142" s="1120"/>
      <c r="Y142" s="1120"/>
      <c r="Z142" s="1101"/>
      <c r="AA142" s="907"/>
      <c r="AB142" s="908"/>
      <c r="AC142" s="908"/>
      <c r="AD142" s="909"/>
      <c r="AE142" s="871"/>
      <c r="AF142" s="1028"/>
      <c r="AG142" s="929"/>
      <c r="AH142" s="929"/>
      <c r="AI142" s="929"/>
      <c r="AJ142" s="930"/>
      <c r="AK142" s="1029"/>
      <c r="AL142" s="914"/>
      <c r="AM142" s="914"/>
      <c r="AN142" s="915"/>
      <c r="AO142" s="798"/>
      <c r="AP142" s="1050"/>
      <c r="AQ142" s="901"/>
      <c r="AR142" s="881"/>
      <c r="AS142" s="917" t="e">
        <f t="shared" si="86"/>
        <v>#DIV/0!</v>
      </c>
      <c r="AT142" s="918" t="e">
        <f t="shared" si="87"/>
        <v>#DIV/0!</v>
      </c>
      <c r="AU142" s="918" t="e">
        <f t="shared" si="88"/>
        <v>#DIV/0!</v>
      </c>
      <c r="AV142" s="918" t="e">
        <f t="shared" si="89"/>
        <v>#DIV/0!</v>
      </c>
      <c r="AW142" s="919" t="e">
        <f t="shared" si="114"/>
        <v>#DIV/0!</v>
      </c>
      <c r="AX142" s="919" t="e">
        <f t="shared" si="115"/>
        <v>#DIV/0!</v>
      </c>
      <c r="AY142" s="919" t="e">
        <f t="shared" si="116"/>
        <v>#DIV/0!</v>
      </c>
      <c r="AZ142" s="919" t="e">
        <f t="shared" si="93"/>
        <v>#DIV/0!</v>
      </c>
      <c r="BA142" s="920" t="e">
        <f t="shared" si="94"/>
        <v>#DIV/0!</v>
      </c>
      <c r="BB142" s="920" t="e">
        <f t="shared" si="95"/>
        <v>#DIV/0!</v>
      </c>
      <c r="BC142" s="920" t="e">
        <f t="shared" si="96"/>
        <v>#DIV/0!</v>
      </c>
      <c r="BD142" s="920" t="e">
        <f t="shared" si="97"/>
        <v>#DIV/0!</v>
      </c>
      <c r="BE142" s="921">
        <v>0.2</v>
      </c>
      <c r="BF142" s="921">
        <v>0.8</v>
      </c>
      <c r="BG142" s="920" t="e">
        <f t="shared" si="98"/>
        <v>#DIV/0!</v>
      </c>
      <c r="BH142" s="920" t="e">
        <f t="shared" si="99"/>
        <v>#DIV/0!</v>
      </c>
      <c r="BI142" s="920" t="e">
        <f t="shared" si="100"/>
        <v>#DIV/0!</v>
      </c>
      <c r="BJ142" s="920" t="e">
        <f t="shared" si="149"/>
        <v>#DIV/0!</v>
      </c>
      <c r="BK142" s="920" t="e">
        <f t="shared" si="149"/>
        <v>#DIV/0!</v>
      </c>
      <c r="BL142" s="920" t="e">
        <f t="shared" si="102"/>
        <v>#DIV/0!</v>
      </c>
      <c r="BM142" s="920" t="e">
        <f t="shared" si="103"/>
        <v>#DIV/0!</v>
      </c>
      <c r="BN142" s="920" t="e">
        <f t="shared" si="104"/>
        <v>#DIV/0!</v>
      </c>
      <c r="BO142" s="920" t="e">
        <f t="shared" si="150"/>
        <v>#DIV/0!</v>
      </c>
      <c r="BP142" s="920" t="e">
        <f t="shared" si="150"/>
        <v>#DIV/0!</v>
      </c>
      <c r="BQ142" s="920" t="e">
        <f t="shared" si="150"/>
        <v>#DIV/0!</v>
      </c>
      <c r="BR142" s="920" t="e">
        <f t="shared" si="150"/>
        <v>#DIV/0!</v>
      </c>
      <c r="BS142" s="842"/>
      <c r="BT142" s="842"/>
      <c r="BU142" s="842"/>
      <c r="BV142" s="842"/>
      <c r="BW142" s="842"/>
      <c r="BX142" s="842"/>
      <c r="BY142" s="842"/>
      <c r="BZ142" s="842"/>
      <c r="CA142" s="830"/>
      <c r="CB142" s="798"/>
      <c r="CC142" s="922"/>
      <c r="CD142" s="923"/>
      <c r="CE142" s="923"/>
      <c r="CF142" s="974"/>
      <c r="CG142" s="975"/>
    </row>
    <row r="143" spans="1:85" ht="14.25" customHeight="1">
      <c r="A143" s="1042"/>
      <c r="B143" s="1043"/>
      <c r="C143" s="1044"/>
      <c r="D143" s="1045"/>
      <c r="E143" s="1046"/>
      <c r="F143" s="898"/>
      <c r="G143" s="964"/>
      <c r="H143" s="925"/>
      <c r="I143" s="899"/>
      <c r="J143" s="900"/>
      <c r="K143" s="900"/>
      <c r="L143" s="900"/>
      <c r="M143" s="925"/>
      <c r="N143" s="1025"/>
      <c r="O143" s="927"/>
      <c r="P143" s="901"/>
      <c r="Q143" s="903"/>
      <c r="R143" s="904"/>
      <c r="S143" s="904"/>
      <c r="T143" s="905"/>
      <c r="U143" s="818"/>
      <c r="V143" s="906">
        <v>4</v>
      </c>
      <c r="W143" s="1090"/>
      <c r="X143" s="1120"/>
      <c r="Y143" s="1120"/>
      <c r="Z143" s="1101"/>
      <c r="AA143" s="907"/>
      <c r="AB143" s="908"/>
      <c r="AC143" s="908"/>
      <c r="AD143" s="909"/>
      <c r="AE143" s="871"/>
      <c r="AF143" s="1028"/>
      <c r="AG143" s="929"/>
      <c r="AH143" s="929"/>
      <c r="AI143" s="929"/>
      <c r="AJ143" s="930"/>
      <c r="AK143" s="1029"/>
      <c r="AL143" s="914"/>
      <c r="AM143" s="914"/>
      <c r="AN143" s="915"/>
      <c r="AO143" s="798"/>
      <c r="AP143" s="1050"/>
      <c r="AQ143" s="901"/>
      <c r="AR143" s="881"/>
      <c r="AS143" s="917" t="e">
        <f t="shared" si="86"/>
        <v>#DIV/0!</v>
      </c>
      <c r="AT143" s="918" t="e">
        <f t="shared" si="87"/>
        <v>#DIV/0!</v>
      </c>
      <c r="AU143" s="918" t="e">
        <f t="shared" si="88"/>
        <v>#DIV/0!</v>
      </c>
      <c r="AV143" s="918" t="e">
        <f t="shared" si="89"/>
        <v>#DIV/0!</v>
      </c>
      <c r="AW143" s="919" t="e">
        <f t="shared" si="114"/>
        <v>#DIV/0!</v>
      </c>
      <c r="AX143" s="919" t="e">
        <f t="shared" si="115"/>
        <v>#DIV/0!</v>
      </c>
      <c r="AY143" s="919" t="e">
        <f t="shared" si="116"/>
        <v>#DIV/0!</v>
      </c>
      <c r="AZ143" s="919" t="e">
        <f t="shared" si="93"/>
        <v>#DIV/0!</v>
      </c>
      <c r="BA143" s="920" t="e">
        <f t="shared" si="94"/>
        <v>#DIV/0!</v>
      </c>
      <c r="BB143" s="920" t="e">
        <f t="shared" si="95"/>
        <v>#DIV/0!</v>
      </c>
      <c r="BC143" s="920" t="e">
        <f t="shared" si="96"/>
        <v>#DIV/0!</v>
      </c>
      <c r="BD143" s="920" t="e">
        <f t="shared" si="97"/>
        <v>#DIV/0!</v>
      </c>
      <c r="BE143" s="921">
        <v>0.2</v>
      </c>
      <c r="BF143" s="921">
        <v>0.8</v>
      </c>
      <c r="BG143" s="920" t="e">
        <f t="shared" si="98"/>
        <v>#DIV/0!</v>
      </c>
      <c r="BH143" s="920" t="e">
        <f t="shared" si="99"/>
        <v>#DIV/0!</v>
      </c>
      <c r="BI143" s="920" t="e">
        <f t="shared" si="100"/>
        <v>#DIV/0!</v>
      </c>
      <c r="BJ143" s="920" t="e">
        <f t="shared" si="149"/>
        <v>#DIV/0!</v>
      </c>
      <c r="BK143" s="920" t="e">
        <f t="shared" si="149"/>
        <v>#DIV/0!</v>
      </c>
      <c r="BL143" s="920" t="e">
        <f t="shared" si="102"/>
        <v>#DIV/0!</v>
      </c>
      <c r="BM143" s="920" t="e">
        <f t="shared" si="103"/>
        <v>#DIV/0!</v>
      </c>
      <c r="BN143" s="920" t="e">
        <f t="shared" si="104"/>
        <v>#DIV/0!</v>
      </c>
      <c r="BO143" s="920" t="e">
        <f t="shared" si="150"/>
        <v>#DIV/0!</v>
      </c>
      <c r="BP143" s="920" t="e">
        <f t="shared" si="150"/>
        <v>#DIV/0!</v>
      </c>
      <c r="BQ143" s="920" t="e">
        <f t="shared" si="150"/>
        <v>#DIV/0!</v>
      </c>
      <c r="BR143" s="920" t="e">
        <f t="shared" si="150"/>
        <v>#DIV/0!</v>
      </c>
      <c r="BS143" s="842"/>
      <c r="BT143" s="842"/>
      <c r="BU143" s="842"/>
      <c r="BV143" s="842"/>
      <c r="BW143" s="842"/>
      <c r="BX143" s="842"/>
      <c r="BY143" s="842"/>
      <c r="BZ143" s="842"/>
      <c r="CA143" s="830"/>
      <c r="CB143" s="798"/>
      <c r="CC143" s="922"/>
      <c r="CD143" s="923"/>
      <c r="CE143" s="923"/>
      <c r="CF143" s="974"/>
      <c r="CG143" s="975"/>
    </row>
    <row r="144" spans="1:85" ht="14.25" customHeight="1">
      <c r="A144" s="1042"/>
      <c r="B144" s="1043"/>
      <c r="C144" s="1044"/>
      <c r="D144" s="1045"/>
      <c r="E144" s="1046"/>
      <c r="F144" s="898"/>
      <c r="G144" s="964"/>
      <c r="H144" s="925"/>
      <c r="I144" s="899"/>
      <c r="J144" s="900"/>
      <c r="K144" s="900"/>
      <c r="L144" s="900"/>
      <c r="M144" s="925"/>
      <c r="N144" s="1025"/>
      <c r="O144" s="927"/>
      <c r="P144" s="901"/>
      <c r="Q144" s="903"/>
      <c r="R144" s="904"/>
      <c r="S144" s="904"/>
      <c r="T144" s="905"/>
      <c r="U144" s="818"/>
      <c r="V144" s="906">
        <v>5</v>
      </c>
      <c r="W144" s="1090"/>
      <c r="X144" s="1120"/>
      <c r="Y144" s="1120"/>
      <c r="Z144" s="1101"/>
      <c r="AA144" s="907"/>
      <c r="AB144" s="908"/>
      <c r="AC144" s="908"/>
      <c r="AD144" s="909"/>
      <c r="AE144" s="871"/>
      <c r="AF144" s="1028"/>
      <c r="AG144" s="929"/>
      <c r="AH144" s="929"/>
      <c r="AI144" s="929"/>
      <c r="AJ144" s="930"/>
      <c r="AK144" s="1029"/>
      <c r="AL144" s="914"/>
      <c r="AM144" s="914"/>
      <c r="AN144" s="915"/>
      <c r="AO144" s="798"/>
      <c r="AP144" s="1050"/>
      <c r="AQ144" s="901"/>
      <c r="AR144" s="881"/>
      <c r="AS144" s="917" t="e">
        <f t="shared" si="86"/>
        <v>#DIV/0!</v>
      </c>
      <c r="AT144" s="918" t="e">
        <f t="shared" si="87"/>
        <v>#DIV/0!</v>
      </c>
      <c r="AU144" s="918" t="e">
        <f t="shared" si="88"/>
        <v>#DIV/0!</v>
      </c>
      <c r="AV144" s="918" t="e">
        <f t="shared" si="89"/>
        <v>#DIV/0!</v>
      </c>
      <c r="AW144" s="919" t="e">
        <f t="shared" si="114"/>
        <v>#DIV/0!</v>
      </c>
      <c r="AX144" s="919" t="e">
        <f t="shared" si="115"/>
        <v>#DIV/0!</v>
      </c>
      <c r="AY144" s="919" t="e">
        <f t="shared" si="116"/>
        <v>#DIV/0!</v>
      </c>
      <c r="AZ144" s="919" t="e">
        <f t="shared" si="93"/>
        <v>#DIV/0!</v>
      </c>
      <c r="BA144" s="920" t="e">
        <f t="shared" si="94"/>
        <v>#DIV/0!</v>
      </c>
      <c r="BB144" s="920" t="e">
        <f t="shared" si="95"/>
        <v>#DIV/0!</v>
      </c>
      <c r="BC144" s="920" t="e">
        <f t="shared" si="96"/>
        <v>#DIV/0!</v>
      </c>
      <c r="BD144" s="920" t="e">
        <f t="shared" si="97"/>
        <v>#DIV/0!</v>
      </c>
      <c r="BE144" s="921">
        <v>0.2</v>
      </c>
      <c r="BF144" s="921">
        <v>0.8</v>
      </c>
      <c r="BG144" s="920" t="e">
        <f t="shared" si="98"/>
        <v>#DIV/0!</v>
      </c>
      <c r="BH144" s="920" t="e">
        <f t="shared" si="99"/>
        <v>#DIV/0!</v>
      </c>
      <c r="BI144" s="920" t="e">
        <f t="shared" si="100"/>
        <v>#DIV/0!</v>
      </c>
      <c r="BJ144" s="920" t="e">
        <f t="shared" ref="BJ144:BK159" si="155">+AZ144*BE144</f>
        <v>#DIV/0!</v>
      </c>
      <c r="BK144" s="920" t="e">
        <f t="shared" si="155"/>
        <v>#DIV/0!</v>
      </c>
      <c r="BL144" s="920" t="e">
        <f t="shared" si="102"/>
        <v>#DIV/0!</v>
      </c>
      <c r="BM144" s="920" t="e">
        <f t="shared" si="103"/>
        <v>#DIV/0!</v>
      </c>
      <c r="BN144" s="920" t="e">
        <f t="shared" si="104"/>
        <v>#DIV/0!</v>
      </c>
      <c r="BO144" s="920" t="e">
        <f t="shared" ref="BO144:BR159" si="156">+BG144+BK144</f>
        <v>#DIV/0!</v>
      </c>
      <c r="BP144" s="920" t="e">
        <f t="shared" si="156"/>
        <v>#DIV/0!</v>
      </c>
      <c r="BQ144" s="920" t="e">
        <f t="shared" si="156"/>
        <v>#DIV/0!</v>
      </c>
      <c r="BR144" s="920" t="e">
        <f t="shared" si="156"/>
        <v>#DIV/0!</v>
      </c>
      <c r="BS144" s="842"/>
      <c r="BT144" s="842"/>
      <c r="BU144" s="842"/>
      <c r="BV144" s="842"/>
      <c r="BW144" s="842"/>
      <c r="BX144" s="842"/>
      <c r="BY144" s="842"/>
      <c r="BZ144" s="842"/>
      <c r="CA144" s="830"/>
      <c r="CB144" s="798"/>
      <c r="CC144" s="922"/>
      <c r="CD144" s="923"/>
      <c r="CE144" s="923"/>
      <c r="CF144" s="974"/>
      <c r="CG144" s="975"/>
    </row>
    <row r="145" spans="1:85" ht="14.25" customHeight="1">
      <c r="A145" s="1042"/>
      <c r="B145" s="1043"/>
      <c r="C145" s="1044"/>
      <c r="D145" s="1045"/>
      <c r="E145" s="1046"/>
      <c r="F145" s="898"/>
      <c r="G145" s="964"/>
      <c r="H145" s="925"/>
      <c r="I145" s="899"/>
      <c r="J145" s="900"/>
      <c r="K145" s="900"/>
      <c r="L145" s="900"/>
      <c r="M145" s="925"/>
      <c r="N145" s="1025"/>
      <c r="O145" s="927"/>
      <c r="P145" s="901"/>
      <c r="Q145" s="903"/>
      <c r="R145" s="904"/>
      <c r="S145" s="904"/>
      <c r="T145" s="905"/>
      <c r="U145" s="818"/>
      <c r="V145" s="906">
        <v>6</v>
      </c>
      <c r="W145" s="1090"/>
      <c r="X145" s="1120"/>
      <c r="Y145" s="1120"/>
      <c r="Z145" s="1101"/>
      <c r="AA145" s="907"/>
      <c r="AB145" s="908"/>
      <c r="AC145" s="908"/>
      <c r="AD145" s="909"/>
      <c r="AE145" s="871"/>
      <c r="AF145" s="1028"/>
      <c r="AG145" s="929"/>
      <c r="AH145" s="929"/>
      <c r="AI145" s="929"/>
      <c r="AJ145" s="930"/>
      <c r="AK145" s="1029"/>
      <c r="AL145" s="914"/>
      <c r="AM145" s="914"/>
      <c r="AN145" s="915"/>
      <c r="AO145" s="798"/>
      <c r="AP145" s="1050"/>
      <c r="AQ145" s="901"/>
      <c r="AR145" s="881"/>
      <c r="AS145" s="917" t="e">
        <f t="shared" si="86"/>
        <v>#DIV/0!</v>
      </c>
      <c r="AT145" s="918" t="e">
        <f t="shared" si="87"/>
        <v>#DIV/0!</v>
      </c>
      <c r="AU145" s="918" t="e">
        <f t="shared" si="88"/>
        <v>#DIV/0!</v>
      </c>
      <c r="AV145" s="918" t="e">
        <f t="shared" si="89"/>
        <v>#DIV/0!</v>
      </c>
      <c r="AW145" s="919" t="e">
        <f t="shared" si="114"/>
        <v>#DIV/0!</v>
      </c>
      <c r="AX145" s="919" t="e">
        <f t="shared" si="115"/>
        <v>#DIV/0!</v>
      </c>
      <c r="AY145" s="919" t="e">
        <f t="shared" si="116"/>
        <v>#DIV/0!</v>
      </c>
      <c r="AZ145" s="919" t="e">
        <f t="shared" si="93"/>
        <v>#DIV/0!</v>
      </c>
      <c r="BA145" s="920" t="e">
        <f t="shared" si="94"/>
        <v>#DIV/0!</v>
      </c>
      <c r="BB145" s="920" t="e">
        <f t="shared" si="95"/>
        <v>#DIV/0!</v>
      </c>
      <c r="BC145" s="920" t="e">
        <f t="shared" si="96"/>
        <v>#DIV/0!</v>
      </c>
      <c r="BD145" s="920" t="e">
        <f t="shared" si="97"/>
        <v>#DIV/0!</v>
      </c>
      <c r="BE145" s="921">
        <v>0.2</v>
      </c>
      <c r="BF145" s="921">
        <v>0.8</v>
      </c>
      <c r="BG145" s="920" t="e">
        <f t="shared" si="98"/>
        <v>#DIV/0!</v>
      </c>
      <c r="BH145" s="920" t="e">
        <f t="shared" si="99"/>
        <v>#DIV/0!</v>
      </c>
      <c r="BI145" s="920" t="e">
        <f t="shared" si="100"/>
        <v>#DIV/0!</v>
      </c>
      <c r="BJ145" s="920" t="e">
        <f t="shared" si="155"/>
        <v>#DIV/0!</v>
      </c>
      <c r="BK145" s="920" t="e">
        <f t="shared" si="155"/>
        <v>#DIV/0!</v>
      </c>
      <c r="BL145" s="920" t="e">
        <f t="shared" si="102"/>
        <v>#DIV/0!</v>
      </c>
      <c r="BM145" s="920" t="e">
        <f t="shared" si="103"/>
        <v>#DIV/0!</v>
      </c>
      <c r="BN145" s="920" t="e">
        <f t="shared" si="104"/>
        <v>#DIV/0!</v>
      </c>
      <c r="BO145" s="920" t="e">
        <f t="shared" si="156"/>
        <v>#DIV/0!</v>
      </c>
      <c r="BP145" s="920" t="e">
        <f t="shared" si="156"/>
        <v>#DIV/0!</v>
      </c>
      <c r="BQ145" s="920" t="e">
        <f t="shared" si="156"/>
        <v>#DIV/0!</v>
      </c>
      <c r="BR145" s="920" t="e">
        <f t="shared" si="156"/>
        <v>#DIV/0!</v>
      </c>
      <c r="BS145" s="842"/>
      <c r="BT145" s="842"/>
      <c r="BU145" s="842"/>
      <c r="BV145" s="842"/>
      <c r="BW145" s="842"/>
      <c r="BX145" s="842"/>
      <c r="BY145" s="842"/>
      <c r="BZ145" s="842"/>
      <c r="CA145" s="830"/>
      <c r="CB145" s="798"/>
      <c r="CC145" s="922"/>
      <c r="CD145" s="923"/>
      <c r="CE145" s="923"/>
      <c r="CF145" s="974"/>
      <c r="CG145" s="975"/>
    </row>
    <row r="146" spans="1:85" ht="14.25" customHeight="1">
      <c r="A146" s="1042"/>
      <c r="B146" s="1043"/>
      <c r="C146" s="1044"/>
      <c r="D146" s="1045"/>
      <c r="E146" s="1046"/>
      <c r="F146" s="898"/>
      <c r="G146" s="964"/>
      <c r="H146" s="925"/>
      <c r="I146" s="899"/>
      <c r="J146" s="900"/>
      <c r="K146" s="900"/>
      <c r="L146" s="900"/>
      <c r="M146" s="925"/>
      <c r="N146" s="1025"/>
      <c r="O146" s="927"/>
      <c r="P146" s="901"/>
      <c r="Q146" s="903"/>
      <c r="R146" s="904"/>
      <c r="S146" s="904"/>
      <c r="T146" s="905"/>
      <c r="U146" s="818"/>
      <c r="V146" s="906">
        <v>7</v>
      </c>
      <c r="W146" s="1090"/>
      <c r="X146" s="1120"/>
      <c r="Y146" s="1120"/>
      <c r="Z146" s="1101"/>
      <c r="AA146" s="907"/>
      <c r="AB146" s="908"/>
      <c r="AC146" s="908"/>
      <c r="AD146" s="909"/>
      <c r="AE146" s="871"/>
      <c r="AF146" s="1028"/>
      <c r="AG146" s="929"/>
      <c r="AH146" s="929"/>
      <c r="AI146" s="929"/>
      <c r="AJ146" s="930"/>
      <c r="AK146" s="1029"/>
      <c r="AL146" s="914"/>
      <c r="AM146" s="914"/>
      <c r="AN146" s="915"/>
      <c r="AO146" s="798"/>
      <c r="AP146" s="1050"/>
      <c r="AQ146" s="901"/>
      <c r="AR146" s="881"/>
      <c r="AS146" s="917" t="e">
        <f t="shared" si="86"/>
        <v>#DIV/0!</v>
      </c>
      <c r="AT146" s="918" t="e">
        <f t="shared" si="87"/>
        <v>#DIV/0!</v>
      </c>
      <c r="AU146" s="918" t="e">
        <f t="shared" si="88"/>
        <v>#DIV/0!</v>
      </c>
      <c r="AV146" s="918" t="e">
        <f t="shared" si="89"/>
        <v>#DIV/0!</v>
      </c>
      <c r="AW146" s="919" t="e">
        <f t="shared" si="114"/>
        <v>#DIV/0!</v>
      </c>
      <c r="AX146" s="919" t="e">
        <f t="shared" si="115"/>
        <v>#DIV/0!</v>
      </c>
      <c r="AY146" s="919" t="e">
        <f t="shared" si="116"/>
        <v>#DIV/0!</v>
      </c>
      <c r="AZ146" s="919" t="e">
        <f t="shared" si="93"/>
        <v>#DIV/0!</v>
      </c>
      <c r="BA146" s="920" t="e">
        <f t="shared" si="94"/>
        <v>#DIV/0!</v>
      </c>
      <c r="BB146" s="920" t="e">
        <f t="shared" si="95"/>
        <v>#DIV/0!</v>
      </c>
      <c r="BC146" s="920" t="e">
        <f t="shared" si="96"/>
        <v>#DIV/0!</v>
      </c>
      <c r="BD146" s="920" t="e">
        <f t="shared" si="97"/>
        <v>#DIV/0!</v>
      </c>
      <c r="BE146" s="921">
        <v>0.2</v>
      </c>
      <c r="BF146" s="921">
        <v>0.8</v>
      </c>
      <c r="BG146" s="920" t="e">
        <f t="shared" si="98"/>
        <v>#DIV/0!</v>
      </c>
      <c r="BH146" s="920" t="e">
        <f t="shared" si="99"/>
        <v>#DIV/0!</v>
      </c>
      <c r="BI146" s="920" t="e">
        <f t="shared" si="100"/>
        <v>#DIV/0!</v>
      </c>
      <c r="BJ146" s="920" t="e">
        <f t="shared" si="155"/>
        <v>#DIV/0!</v>
      </c>
      <c r="BK146" s="920" t="e">
        <f t="shared" si="155"/>
        <v>#DIV/0!</v>
      </c>
      <c r="BL146" s="920" t="e">
        <f t="shared" si="102"/>
        <v>#DIV/0!</v>
      </c>
      <c r="BM146" s="920" t="e">
        <f t="shared" si="103"/>
        <v>#DIV/0!</v>
      </c>
      <c r="BN146" s="920" t="e">
        <f t="shared" si="104"/>
        <v>#DIV/0!</v>
      </c>
      <c r="BO146" s="920" t="e">
        <f t="shared" si="156"/>
        <v>#DIV/0!</v>
      </c>
      <c r="BP146" s="920" t="e">
        <f t="shared" si="156"/>
        <v>#DIV/0!</v>
      </c>
      <c r="BQ146" s="920" t="e">
        <f t="shared" si="156"/>
        <v>#DIV/0!</v>
      </c>
      <c r="BR146" s="920" t="e">
        <f t="shared" si="156"/>
        <v>#DIV/0!</v>
      </c>
      <c r="BS146" s="842"/>
      <c r="BT146" s="842"/>
      <c r="BU146" s="842"/>
      <c r="BV146" s="842"/>
      <c r="BW146" s="842"/>
      <c r="BX146" s="842"/>
      <c r="BY146" s="842"/>
      <c r="BZ146" s="842"/>
      <c r="CA146" s="830"/>
      <c r="CB146" s="798"/>
      <c r="CC146" s="922"/>
      <c r="CD146" s="923"/>
      <c r="CE146" s="923"/>
      <c r="CF146" s="974"/>
      <c r="CG146" s="975"/>
    </row>
    <row r="147" spans="1:85" ht="14.25" customHeight="1">
      <c r="A147" s="1042"/>
      <c r="B147" s="1043"/>
      <c r="C147" s="1044"/>
      <c r="D147" s="1045"/>
      <c r="E147" s="1046"/>
      <c r="F147" s="898"/>
      <c r="G147" s="964"/>
      <c r="H147" s="925"/>
      <c r="I147" s="899"/>
      <c r="J147" s="900"/>
      <c r="K147" s="900"/>
      <c r="L147" s="900"/>
      <c r="M147" s="925"/>
      <c r="N147" s="1025"/>
      <c r="O147" s="927"/>
      <c r="P147" s="901"/>
      <c r="Q147" s="903"/>
      <c r="R147" s="904"/>
      <c r="S147" s="904"/>
      <c r="T147" s="905"/>
      <c r="U147" s="818"/>
      <c r="V147" s="906">
        <v>8</v>
      </c>
      <c r="W147" s="1090"/>
      <c r="X147" s="1120"/>
      <c r="Y147" s="1120"/>
      <c r="Z147" s="1101"/>
      <c r="AA147" s="907"/>
      <c r="AB147" s="908"/>
      <c r="AC147" s="908"/>
      <c r="AD147" s="909"/>
      <c r="AE147" s="871"/>
      <c r="AF147" s="1028"/>
      <c r="AG147" s="929"/>
      <c r="AH147" s="929"/>
      <c r="AI147" s="929"/>
      <c r="AJ147" s="930"/>
      <c r="AK147" s="1029"/>
      <c r="AL147" s="914"/>
      <c r="AM147" s="914"/>
      <c r="AN147" s="915"/>
      <c r="AO147" s="798"/>
      <c r="AP147" s="1050"/>
      <c r="AQ147" s="901"/>
      <c r="AR147" s="881"/>
      <c r="AS147" s="917" t="e">
        <f t="shared" si="86"/>
        <v>#DIV/0!</v>
      </c>
      <c r="AT147" s="918" t="e">
        <f t="shared" si="87"/>
        <v>#DIV/0!</v>
      </c>
      <c r="AU147" s="918" t="e">
        <f t="shared" si="88"/>
        <v>#DIV/0!</v>
      </c>
      <c r="AV147" s="918" t="e">
        <f t="shared" si="89"/>
        <v>#DIV/0!</v>
      </c>
      <c r="AW147" s="919" t="e">
        <f t="shared" si="114"/>
        <v>#DIV/0!</v>
      </c>
      <c r="AX147" s="919" t="e">
        <f t="shared" si="115"/>
        <v>#DIV/0!</v>
      </c>
      <c r="AY147" s="919" t="e">
        <f t="shared" si="116"/>
        <v>#DIV/0!</v>
      </c>
      <c r="AZ147" s="919" t="e">
        <f t="shared" si="93"/>
        <v>#DIV/0!</v>
      </c>
      <c r="BA147" s="920" t="e">
        <f t="shared" si="94"/>
        <v>#DIV/0!</v>
      </c>
      <c r="BB147" s="920" t="e">
        <f t="shared" si="95"/>
        <v>#DIV/0!</v>
      </c>
      <c r="BC147" s="920" t="e">
        <f t="shared" si="96"/>
        <v>#DIV/0!</v>
      </c>
      <c r="BD147" s="920" t="e">
        <f t="shared" si="97"/>
        <v>#DIV/0!</v>
      </c>
      <c r="BE147" s="921">
        <v>0.2</v>
      </c>
      <c r="BF147" s="921">
        <v>0.8</v>
      </c>
      <c r="BG147" s="920" t="e">
        <f t="shared" si="98"/>
        <v>#DIV/0!</v>
      </c>
      <c r="BH147" s="920" t="e">
        <f t="shared" si="99"/>
        <v>#DIV/0!</v>
      </c>
      <c r="BI147" s="920" t="e">
        <f t="shared" si="100"/>
        <v>#DIV/0!</v>
      </c>
      <c r="BJ147" s="920" t="e">
        <f t="shared" si="155"/>
        <v>#DIV/0!</v>
      </c>
      <c r="BK147" s="920" t="e">
        <f t="shared" si="155"/>
        <v>#DIV/0!</v>
      </c>
      <c r="BL147" s="920" t="e">
        <f t="shared" si="102"/>
        <v>#DIV/0!</v>
      </c>
      <c r="BM147" s="920" t="e">
        <f t="shared" si="103"/>
        <v>#DIV/0!</v>
      </c>
      <c r="BN147" s="920" t="e">
        <f t="shared" si="104"/>
        <v>#DIV/0!</v>
      </c>
      <c r="BO147" s="920" t="e">
        <f t="shared" si="156"/>
        <v>#DIV/0!</v>
      </c>
      <c r="BP147" s="920" t="e">
        <f t="shared" si="156"/>
        <v>#DIV/0!</v>
      </c>
      <c r="BQ147" s="920" t="e">
        <f t="shared" si="156"/>
        <v>#DIV/0!</v>
      </c>
      <c r="BR147" s="920" t="e">
        <f t="shared" si="156"/>
        <v>#DIV/0!</v>
      </c>
      <c r="BS147" s="842"/>
      <c r="BT147" s="842"/>
      <c r="BU147" s="842"/>
      <c r="BV147" s="842"/>
      <c r="BW147" s="842"/>
      <c r="BX147" s="842"/>
      <c r="BY147" s="842"/>
      <c r="BZ147" s="842"/>
      <c r="CA147" s="830"/>
      <c r="CB147" s="798"/>
      <c r="CC147" s="922"/>
      <c r="CD147" s="923"/>
      <c r="CE147" s="923"/>
      <c r="CF147" s="974"/>
      <c r="CG147" s="975"/>
    </row>
    <row r="148" spans="1:85" ht="14.25" customHeight="1">
      <c r="A148" s="1042"/>
      <c r="B148" s="1043"/>
      <c r="C148" s="1044"/>
      <c r="D148" s="1045"/>
      <c r="E148" s="1046"/>
      <c r="F148" s="898"/>
      <c r="G148" s="964"/>
      <c r="H148" s="925"/>
      <c r="I148" s="899"/>
      <c r="J148" s="900"/>
      <c r="K148" s="900"/>
      <c r="L148" s="900"/>
      <c r="M148" s="925"/>
      <c r="N148" s="1025"/>
      <c r="O148" s="927"/>
      <c r="P148" s="901"/>
      <c r="Q148" s="903"/>
      <c r="R148" s="904"/>
      <c r="S148" s="904"/>
      <c r="T148" s="905"/>
      <c r="U148" s="818"/>
      <c r="V148" s="906">
        <v>9</v>
      </c>
      <c r="W148" s="1090"/>
      <c r="X148" s="1120"/>
      <c r="Y148" s="1120"/>
      <c r="Z148" s="1101"/>
      <c r="AA148" s="907"/>
      <c r="AB148" s="908"/>
      <c r="AC148" s="908"/>
      <c r="AD148" s="909"/>
      <c r="AE148" s="871"/>
      <c r="AF148" s="1028"/>
      <c r="AG148" s="929"/>
      <c r="AH148" s="929"/>
      <c r="AI148" s="929"/>
      <c r="AJ148" s="930"/>
      <c r="AK148" s="1029"/>
      <c r="AL148" s="914"/>
      <c r="AM148" s="914"/>
      <c r="AN148" s="915"/>
      <c r="AO148" s="798"/>
      <c r="AP148" s="1050"/>
      <c r="AQ148" s="901"/>
      <c r="AR148" s="881"/>
      <c r="AS148" s="917" t="e">
        <f t="shared" si="86"/>
        <v>#DIV/0!</v>
      </c>
      <c r="AT148" s="918" t="e">
        <f t="shared" si="87"/>
        <v>#DIV/0!</v>
      </c>
      <c r="AU148" s="918" t="e">
        <f t="shared" si="88"/>
        <v>#DIV/0!</v>
      </c>
      <c r="AV148" s="918" t="e">
        <f t="shared" si="89"/>
        <v>#DIV/0!</v>
      </c>
      <c r="AW148" s="919" t="e">
        <f t="shared" si="114"/>
        <v>#DIV/0!</v>
      </c>
      <c r="AX148" s="919" t="e">
        <f t="shared" si="115"/>
        <v>#DIV/0!</v>
      </c>
      <c r="AY148" s="919" t="e">
        <f t="shared" si="116"/>
        <v>#DIV/0!</v>
      </c>
      <c r="AZ148" s="919" t="e">
        <f t="shared" si="93"/>
        <v>#DIV/0!</v>
      </c>
      <c r="BA148" s="920" t="e">
        <f t="shared" si="94"/>
        <v>#DIV/0!</v>
      </c>
      <c r="BB148" s="920" t="e">
        <f t="shared" si="95"/>
        <v>#DIV/0!</v>
      </c>
      <c r="BC148" s="920" t="e">
        <f t="shared" si="96"/>
        <v>#DIV/0!</v>
      </c>
      <c r="BD148" s="920" t="e">
        <f t="shared" si="97"/>
        <v>#DIV/0!</v>
      </c>
      <c r="BE148" s="921">
        <v>0.2</v>
      </c>
      <c r="BF148" s="921">
        <v>0.8</v>
      </c>
      <c r="BG148" s="920" t="e">
        <f t="shared" si="98"/>
        <v>#DIV/0!</v>
      </c>
      <c r="BH148" s="920" t="e">
        <f t="shared" si="99"/>
        <v>#DIV/0!</v>
      </c>
      <c r="BI148" s="920" t="e">
        <f t="shared" si="100"/>
        <v>#DIV/0!</v>
      </c>
      <c r="BJ148" s="920" t="e">
        <f t="shared" si="155"/>
        <v>#DIV/0!</v>
      </c>
      <c r="BK148" s="920" t="e">
        <f t="shared" si="155"/>
        <v>#DIV/0!</v>
      </c>
      <c r="BL148" s="920" t="e">
        <f t="shared" si="102"/>
        <v>#DIV/0!</v>
      </c>
      <c r="BM148" s="920" t="e">
        <f t="shared" si="103"/>
        <v>#DIV/0!</v>
      </c>
      <c r="BN148" s="920" t="e">
        <f t="shared" si="104"/>
        <v>#DIV/0!</v>
      </c>
      <c r="BO148" s="920" t="e">
        <f t="shared" si="156"/>
        <v>#DIV/0!</v>
      </c>
      <c r="BP148" s="920" t="e">
        <f t="shared" si="156"/>
        <v>#DIV/0!</v>
      </c>
      <c r="BQ148" s="920" t="e">
        <f t="shared" si="156"/>
        <v>#DIV/0!</v>
      </c>
      <c r="BR148" s="920" t="e">
        <f t="shared" si="156"/>
        <v>#DIV/0!</v>
      </c>
      <c r="BS148" s="842"/>
      <c r="BT148" s="842"/>
      <c r="BU148" s="842"/>
      <c r="BV148" s="842"/>
      <c r="BW148" s="842"/>
      <c r="BX148" s="842"/>
      <c r="BY148" s="842"/>
      <c r="BZ148" s="842"/>
      <c r="CA148" s="830"/>
      <c r="CB148" s="798"/>
      <c r="CC148" s="922"/>
      <c r="CD148" s="923"/>
      <c r="CE148" s="923"/>
      <c r="CF148" s="974"/>
      <c r="CG148" s="975"/>
    </row>
    <row r="149" spans="1:85" ht="14.25" customHeight="1" thickBot="1">
      <c r="A149" s="1057"/>
      <c r="B149" s="1058"/>
      <c r="C149" s="1059"/>
      <c r="D149" s="1060"/>
      <c r="E149" s="1061"/>
      <c r="F149" s="983"/>
      <c r="G149" s="984"/>
      <c r="H149" s="1062"/>
      <c r="I149" s="1063"/>
      <c r="J149" s="986"/>
      <c r="K149" s="986"/>
      <c r="L149" s="986"/>
      <c r="M149" s="1062"/>
      <c r="N149" s="1064"/>
      <c r="O149" s="987"/>
      <c r="P149" s="985"/>
      <c r="Q149" s="1065"/>
      <c r="R149" s="1066"/>
      <c r="S149" s="1066"/>
      <c r="T149" s="1067"/>
      <c r="U149" s="818"/>
      <c r="V149" s="981">
        <v>10</v>
      </c>
      <c r="W149" s="1068"/>
      <c r="X149" s="1121"/>
      <c r="Y149" s="1121"/>
      <c r="Z149" s="1069"/>
      <c r="AA149" s="1070"/>
      <c r="AB149" s="989"/>
      <c r="AC149" s="989"/>
      <c r="AD149" s="990"/>
      <c r="AE149" s="871"/>
      <c r="AF149" s="1071"/>
      <c r="AG149" s="991"/>
      <c r="AH149" s="991"/>
      <c r="AI149" s="991"/>
      <c r="AJ149" s="992"/>
      <c r="AK149" s="1073"/>
      <c r="AL149" s="994"/>
      <c r="AM149" s="994"/>
      <c r="AN149" s="1074"/>
      <c r="AO149" s="798"/>
      <c r="AP149" s="1075"/>
      <c r="AQ149" s="985"/>
      <c r="AR149" s="881"/>
      <c r="AS149" s="1076" t="e">
        <f t="shared" si="86"/>
        <v>#DIV/0!</v>
      </c>
      <c r="AT149" s="1077" t="e">
        <f t="shared" si="87"/>
        <v>#DIV/0!</v>
      </c>
      <c r="AU149" s="1077" t="e">
        <f t="shared" si="88"/>
        <v>#DIV/0!</v>
      </c>
      <c r="AV149" s="1077" t="e">
        <f t="shared" si="89"/>
        <v>#DIV/0!</v>
      </c>
      <c r="AW149" s="1078" t="e">
        <f t="shared" si="114"/>
        <v>#DIV/0!</v>
      </c>
      <c r="AX149" s="1078" t="e">
        <f t="shared" si="115"/>
        <v>#DIV/0!</v>
      </c>
      <c r="AY149" s="1078" t="e">
        <f t="shared" si="116"/>
        <v>#DIV/0!</v>
      </c>
      <c r="AZ149" s="1078" t="e">
        <f t="shared" si="93"/>
        <v>#DIV/0!</v>
      </c>
      <c r="BA149" s="1079" t="e">
        <f t="shared" si="94"/>
        <v>#DIV/0!</v>
      </c>
      <c r="BB149" s="1079" t="e">
        <f t="shared" si="95"/>
        <v>#DIV/0!</v>
      </c>
      <c r="BC149" s="1079" t="e">
        <f t="shared" si="96"/>
        <v>#DIV/0!</v>
      </c>
      <c r="BD149" s="1079" t="e">
        <f t="shared" si="97"/>
        <v>#DIV/0!</v>
      </c>
      <c r="BE149" s="1080">
        <v>0.2</v>
      </c>
      <c r="BF149" s="1080">
        <v>0.8</v>
      </c>
      <c r="BG149" s="1079" t="e">
        <f t="shared" si="98"/>
        <v>#DIV/0!</v>
      </c>
      <c r="BH149" s="1079" t="e">
        <f t="shared" si="99"/>
        <v>#DIV/0!</v>
      </c>
      <c r="BI149" s="1079" t="e">
        <f t="shared" si="100"/>
        <v>#DIV/0!</v>
      </c>
      <c r="BJ149" s="1079" t="e">
        <f t="shared" si="155"/>
        <v>#DIV/0!</v>
      </c>
      <c r="BK149" s="1079" t="e">
        <f t="shared" si="155"/>
        <v>#DIV/0!</v>
      </c>
      <c r="BL149" s="1079" t="e">
        <f t="shared" si="102"/>
        <v>#DIV/0!</v>
      </c>
      <c r="BM149" s="1079" t="e">
        <f t="shared" si="103"/>
        <v>#DIV/0!</v>
      </c>
      <c r="BN149" s="1079" t="e">
        <f t="shared" si="104"/>
        <v>#DIV/0!</v>
      </c>
      <c r="BO149" s="1079" t="e">
        <f t="shared" si="156"/>
        <v>#DIV/0!</v>
      </c>
      <c r="BP149" s="1079" t="e">
        <f t="shared" si="156"/>
        <v>#DIV/0!</v>
      </c>
      <c r="BQ149" s="1079" t="e">
        <f t="shared" si="156"/>
        <v>#DIV/0!</v>
      </c>
      <c r="BR149" s="1079" t="e">
        <f t="shared" si="156"/>
        <v>#DIV/0!</v>
      </c>
      <c r="BS149" s="838"/>
      <c r="BT149" s="838"/>
      <c r="BU149" s="838"/>
      <c r="BV149" s="838"/>
      <c r="BW149" s="838"/>
      <c r="BX149" s="838"/>
      <c r="BY149" s="838"/>
      <c r="BZ149" s="838"/>
      <c r="CA149" s="839"/>
      <c r="CB149" s="798"/>
      <c r="CC149" s="1081"/>
      <c r="CD149" s="1082"/>
      <c r="CE149" s="1082"/>
      <c r="CF149" s="1083"/>
      <c r="CG149" s="1084"/>
    </row>
    <row r="150" spans="1:85" ht="14.25" customHeight="1">
      <c r="A150" s="853">
        <v>20</v>
      </c>
      <c r="B150" s="1030"/>
      <c r="C150" s="1031"/>
      <c r="D150" s="1123"/>
      <c r="E150" s="1124"/>
      <c r="F150" s="858"/>
      <c r="G150" s="950"/>
      <c r="H150" s="1085"/>
      <c r="I150" s="860"/>
      <c r="J150" s="861"/>
      <c r="K150" s="861"/>
      <c r="L150" s="861"/>
      <c r="M150" s="1035"/>
      <c r="N150" s="1036"/>
      <c r="O150" s="954"/>
      <c r="P150" s="951"/>
      <c r="Q150" s="863"/>
      <c r="R150" s="864"/>
      <c r="S150" s="864"/>
      <c r="T150" s="865"/>
      <c r="U150" s="818"/>
      <c r="V150" s="867">
        <v>1</v>
      </c>
      <c r="W150" s="954"/>
      <c r="X150" s="1122"/>
      <c r="Y150" s="1122"/>
      <c r="Z150" s="951"/>
      <c r="AA150" s="868"/>
      <c r="AB150" s="869"/>
      <c r="AC150" s="869"/>
      <c r="AD150" s="870"/>
      <c r="AE150" s="871"/>
      <c r="AF150" s="1086"/>
      <c r="AG150" s="874"/>
      <c r="AH150" s="874"/>
      <c r="AI150" s="874"/>
      <c r="AJ150" s="875"/>
      <c r="AK150" s="1041"/>
      <c r="AL150" s="877"/>
      <c r="AM150" s="877"/>
      <c r="AN150" s="878"/>
      <c r="AO150" s="798"/>
      <c r="AP150" s="879"/>
      <c r="AQ150" s="880"/>
      <c r="AR150" s="881"/>
      <c r="AS150" s="882" t="e">
        <f t="shared" si="86"/>
        <v>#DIV/0!</v>
      </c>
      <c r="AT150" s="1125" t="e">
        <f t="shared" si="87"/>
        <v>#DIV/0!</v>
      </c>
      <c r="AU150" s="1125" t="e">
        <f t="shared" si="88"/>
        <v>#DIV/0!</v>
      </c>
      <c r="AV150" s="1125" t="e">
        <f t="shared" si="89"/>
        <v>#DIV/0!</v>
      </c>
      <c r="AW150" s="885" t="e">
        <f t="shared" si="114"/>
        <v>#DIV/0!</v>
      </c>
      <c r="AX150" s="885" t="e">
        <f t="shared" si="115"/>
        <v>#DIV/0!</v>
      </c>
      <c r="AY150" s="885" t="e">
        <f t="shared" si="116"/>
        <v>#DIV/0!</v>
      </c>
      <c r="AZ150" s="885" t="e">
        <f t="shared" si="93"/>
        <v>#DIV/0!</v>
      </c>
      <c r="BA150" s="885" t="e">
        <f t="shared" si="94"/>
        <v>#DIV/0!</v>
      </c>
      <c r="BB150" s="885" t="e">
        <f t="shared" si="95"/>
        <v>#DIV/0!</v>
      </c>
      <c r="BC150" s="885" t="e">
        <f t="shared" si="96"/>
        <v>#DIV/0!</v>
      </c>
      <c r="BD150" s="885" t="e">
        <f t="shared" si="97"/>
        <v>#DIV/0!</v>
      </c>
      <c r="BE150" s="886">
        <v>0.2</v>
      </c>
      <c r="BF150" s="886">
        <v>0.8</v>
      </c>
      <c r="BG150" s="885" t="e">
        <f t="shared" si="98"/>
        <v>#DIV/0!</v>
      </c>
      <c r="BH150" s="885" t="e">
        <f t="shared" si="99"/>
        <v>#DIV/0!</v>
      </c>
      <c r="BI150" s="885" t="e">
        <f t="shared" si="100"/>
        <v>#DIV/0!</v>
      </c>
      <c r="BJ150" s="885" t="e">
        <f t="shared" si="155"/>
        <v>#DIV/0!</v>
      </c>
      <c r="BK150" s="885" t="e">
        <f t="shared" si="155"/>
        <v>#DIV/0!</v>
      </c>
      <c r="BL150" s="885" t="e">
        <f t="shared" si="102"/>
        <v>#DIV/0!</v>
      </c>
      <c r="BM150" s="885" t="e">
        <f t="shared" si="103"/>
        <v>#DIV/0!</v>
      </c>
      <c r="BN150" s="885" t="e">
        <f t="shared" si="104"/>
        <v>#DIV/0!</v>
      </c>
      <c r="BO150" s="885" t="e">
        <f t="shared" si="156"/>
        <v>#DIV/0!</v>
      </c>
      <c r="BP150" s="885" t="e">
        <f t="shared" si="156"/>
        <v>#DIV/0!</v>
      </c>
      <c r="BQ150" s="885" t="e">
        <f t="shared" si="156"/>
        <v>#DIV/0!</v>
      </c>
      <c r="BR150" s="885" t="e">
        <f t="shared" si="156"/>
        <v>#DIV/0!</v>
      </c>
      <c r="BS150" s="1126" t="e">
        <f t="shared" ref="BS150:BV150" si="157">AVERAGEIF(BO150:BO159,"&lt;&gt;#¡DIV/0!")</f>
        <v>#DIV/0!</v>
      </c>
      <c r="BT150" s="1126" t="e">
        <f t="shared" si="157"/>
        <v>#DIV/0!</v>
      </c>
      <c r="BU150" s="1126" t="e">
        <f t="shared" si="157"/>
        <v>#DIV/0!</v>
      </c>
      <c r="BV150" s="1126" t="e">
        <f t="shared" si="157"/>
        <v>#DIV/0!</v>
      </c>
      <c r="BW150" s="1127" t="e">
        <f>+C150*BS150</f>
        <v>#DIV/0!</v>
      </c>
      <c r="BX150" s="1127" t="e">
        <f>+C150*BT150</f>
        <v>#DIV/0!</v>
      </c>
      <c r="BY150" s="1127" t="e">
        <f>+C150*BU150</f>
        <v>#DIV/0!</v>
      </c>
      <c r="BZ150" s="1127" t="e">
        <f>+C150*BV150</f>
        <v>#DIV/0!</v>
      </c>
      <c r="CA150" s="1128" t="e">
        <f>SUM(BW150:BZ159)</f>
        <v>#DIV/0!</v>
      </c>
      <c r="CB150" s="798"/>
      <c r="CC150" s="890" t="e">
        <f t="shared" ref="CC150:CF150" si="158">+Q150/$N$150</f>
        <v>#DIV/0!</v>
      </c>
      <c r="CD150" s="891" t="e">
        <f t="shared" si="158"/>
        <v>#DIV/0!</v>
      </c>
      <c r="CE150" s="891" t="e">
        <f t="shared" si="158"/>
        <v>#DIV/0!</v>
      </c>
      <c r="CF150" s="961" t="e">
        <f t="shared" si="158"/>
        <v>#DIV/0!</v>
      </c>
      <c r="CG150" s="962" t="e">
        <f>AVERAGE(CC150:CF159)</f>
        <v>#DIV/0!</v>
      </c>
    </row>
    <row r="151" spans="1:85" ht="14.25" customHeight="1">
      <c r="A151" s="1042"/>
      <c r="B151" s="1043"/>
      <c r="C151" s="1044"/>
      <c r="D151" s="1129"/>
      <c r="E151" s="1130"/>
      <c r="F151" s="898"/>
      <c r="G151" s="964"/>
      <c r="H151" s="925"/>
      <c r="I151" s="899"/>
      <c r="J151" s="900"/>
      <c r="K151" s="900"/>
      <c r="L151" s="900"/>
      <c r="M151" s="925"/>
      <c r="N151" s="1025"/>
      <c r="O151" s="927"/>
      <c r="P151" s="901"/>
      <c r="Q151" s="903"/>
      <c r="R151" s="904"/>
      <c r="S151" s="904"/>
      <c r="T151" s="905"/>
      <c r="U151" s="818"/>
      <c r="V151" s="906">
        <v>2</v>
      </c>
      <c r="W151" s="1090"/>
      <c r="X151" s="1120"/>
      <c r="Y151" s="1120"/>
      <c r="Z151" s="1101"/>
      <c r="AA151" s="907"/>
      <c r="AB151" s="908"/>
      <c r="AC151" s="908"/>
      <c r="AD151" s="909"/>
      <c r="AE151" s="871"/>
      <c r="AF151" s="1028"/>
      <c r="AG151" s="929"/>
      <c r="AH151" s="929"/>
      <c r="AI151" s="929"/>
      <c r="AJ151" s="930"/>
      <c r="AK151" s="1029"/>
      <c r="AL151" s="914"/>
      <c r="AM151" s="914"/>
      <c r="AN151" s="915"/>
      <c r="AO151" s="798"/>
      <c r="AP151" s="1050"/>
      <c r="AQ151" s="901"/>
      <c r="AR151" s="881"/>
      <c r="AS151" s="917" t="e">
        <f t="shared" si="86"/>
        <v>#DIV/0!</v>
      </c>
      <c r="AT151" s="1131" t="e">
        <f t="shared" si="87"/>
        <v>#DIV/0!</v>
      </c>
      <c r="AU151" s="1131" t="e">
        <f t="shared" si="88"/>
        <v>#DIV/0!</v>
      </c>
      <c r="AV151" s="1131" t="e">
        <f t="shared" si="89"/>
        <v>#DIV/0!</v>
      </c>
      <c r="AW151" s="920" t="e">
        <f t="shared" si="114"/>
        <v>#DIV/0!</v>
      </c>
      <c r="AX151" s="920" t="e">
        <f t="shared" si="115"/>
        <v>#DIV/0!</v>
      </c>
      <c r="AY151" s="920" t="e">
        <f t="shared" si="116"/>
        <v>#DIV/0!</v>
      </c>
      <c r="AZ151" s="920" t="e">
        <f t="shared" si="93"/>
        <v>#DIV/0!</v>
      </c>
      <c r="BA151" s="920" t="e">
        <f t="shared" si="94"/>
        <v>#DIV/0!</v>
      </c>
      <c r="BB151" s="920" t="e">
        <f t="shared" si="95"/>
        <v>#DIV/0!</v>
      </c>
      <c r="BC151" s="920" t="e">
        <f t="shared" si="96"/>
        <v>#DIV/0!</v>
      </c>
      <c r="BD151" s="920" t="e">
        <f t="shared" si="97"/>
        <v>#DIV/0!</v>
      </c>
      <c r="BE151" s="921">
        <v>0.2</v>
      </c>
      <c r="BF151" s="921">
        <v>0.8</v>
      </c>
      <c r="BG151" s="920" t="e">
        <f t="shared" si="98"/>
        <v>#DIV/0!</v>
      </c>
      <c r="BH151" s="920" t="e">
        <f t="shared" si="99"/>
        <v>#DIV/0!</v>
      </c>
      <c r="BI151" s="920" t="e">
        <f t="shared" si="100"/>
        <v>#DIV/0!</v>
      </c>
      <c r="BJ151" s="920" t="e">
        <f t="shared" si="155"/>
        <v>#DIV/0!</v>
      </c>
      <c r="BK151" s="920" t="e">
        <f t="shared" si="155"/>
        <v>#DIV/0!</v>
      </c>
      <c r="BL151" s="920" t="e">
        <f t="shared" si="102"/>
        <v>#DIV/0!</v>
      </c>
      <c r="BM151" s="920" t="e">
        <f t="shared" si="103"/>
        <v>#DIV/0!</v>
      </c>
      <c r="BN151" s="920" t="e">
        <f t="shared" si="104"/>
        <v>#DIV/0!</v>
      </c>
      <c r="BO151" s="920" t="e">
        <f t="shared" si="156"/>
        <v>#DIV/0!</v>
      </c>
      <c r="BP151" s="920" t="e">
        <f t="shared" si="156"/>
        <v>#DIV/0!</v>
      </c>
      <c r="BQ151" s="920" t="e">
        <f t="shared" si="156"/>
        <v>#DIV/0!</v>
      </c>
      <c r="BR151" s="920" t="e">
        <f t="shared" si="156"/>
        <v>#DIV/0!</v>
      </c>
      <c r="BS151" s="1132"/>
      <c r="BT151" s="1132"/>
      <c r="BU151" s="1132"/>
      <c r="BV151" s="1132"/>
      <c r="BW151" s="1133"/>
      <c r="BX151" s="1133"/>
      <c r="BY151" s="1133"/>
      <c r="BZ151" s="1133"/>
      <c r="CA151" s="1134"/>
      <c r="CB151" s="798"/>
      <c r="CC151" s="922"/>
      <c r="CD151" s="923"/>
      <c r="CE151" s="923"/>
      <c r="CF151" s="974"/>
      <c r="CG151" s="975"/>
    </row>
    <row r="152" spans="1:85" ht="14.25" customHeight="1">
      <c r="A152" s="1042"/>
      <c r="B152" s="1043"/>
      <c r="C152" s="1044"/>
      <c r="D152" s="1129"/>
      <c r="E152" s="1130"/>
      <c r="F152" s="898"/>
      <c r="G152" s="964"/>
      <c r="H152" s="925"/>
      <c r="I152" s="899"/>
      <c r="J152" s="900"/>
      <c r="K152" s="900"/>
      <c r="L152" s="900"/>
      <c r="M152" s="925"/>
      <c r="N152" s="1025"/>
      <c r="O152" s="927"/>
      <c r="P152" s="901"/>
      <c r="Q152" s="903"/>
      <c r="R152" s="904"/>
      <c r="S152" s="904"/>
      <c r="T152" s="905"/>
      <c r="U152" s="818"/>
      <c r="V152" s="906">
        <v>3</v>
      </c>
      <c r="W152" s="1090"/>
      <c r="X152" s="1120"/>
      <c r="Y152" s="1120"/>
      <c r="Z152" s="1101"/>
      <c r="AA152" s="907"/>
      <c r="AB152" s="908"/>
      <c r="AC152" s="908"/>
      <c r="AD152" s="909"/>
      <c r="AE152" s="871"/>
      <c r="AF152" s="1028"/>
      <c r="AG152" s="929"/>
      <c r="AH152" s="929"/>
      <c r="AI152" s="929"/>
      <c r="AJ152" s="930"/>
      <c r="AK152" s="1029"/>
      <c r="AL152" s="914"/>
      <c r="AM152" s="914"/>
      <c r="AN152" s="915"/>
      <c r="AO152" s="798"/>
      <c r="AP152" s="1050"/>
      <c r="AQ152" s="901"/>
      <c r="AR152" s="881"/>
      <c r="AS152" s="917" t="e">
        <f t="shared" si="86"/>
        <v>#DIV/0!</v>
      </c>
      <c r="AT152" s="1131" t="e">
        <f t="shared" si="87"/>
        <v>#DIV/0!</v>
      </c>
      <c r="AU152" s="1131" t="e">
        <f t="shared" si="88"/>
        <v>#DIV/0!</v>
      </c>
      <c r="AV152" s="1131" t="e">
        <f t="shared" si="89"/>
        <v>#DIV/0!</v>
      </c>
      <c r="AW152" s="920" t="e">
        <f t="shared" si="114"/>
        <v>#DIV/0!</v>
      </c>
      <c r="AX152" s="920" t="e">
        <f t="shared" si="115"/>
        <v>#DIV/0!</v>
      </c>
      <c r="AY152" s="920" t="e">
        <f t="shared" si="116"/>
        <v>#DIV/0!</v>
      </c>
      <c r="AZ152" s="920" t="e">
        <f t="shared" si="93"/>
        <v>#DIV/0!</v>
      </c>
      <c r="BA152" s="920" t="e">
        <f t="shared" si="94"/>
        <v>#DIV/0!</v>
      </c>
      <c r="BB152" s="920" t="e">
        <f t="shared" si="95"/>
        <v>#DIV/0!</v>
      </c>
      <c r="BC152" s="920" t="e">
        <f t="shared" si="96"/>
        <v>#DIV/0!</v>
      </c>
      <c r="BD152" s="920" t="e">
        <f t="shared" si="97"/>
        <v>#DIV/0!</v>
      </c>
      <c r="BE152" s="921">
        <v>0.2</v>
      </c>
      <c r="BF152" s="921">
        <v>0.8</v>
      </c>
      <c r="BG152" s="920" t="e">
        <f t="shared" si="98"/>
        <v>#DIV/0!</v>
      </c>
      <c r="BH152" s="920" t="e">
        <f t="shared" si="99"/>
        <v>#DIV/0!</v>
      </c>
      <c r="BI152" s="920" t="e">
        <f t="shared" si="100"/>
        <v>#DIV/0!</v>
      </c>
      <c r="BJ152" s="920" t="e">
        <f t="shared" si="155"/>
        <v>#DIV/0!</v>
      </c>
      <c r="BK152" s="920" t="e">
        <f t="shared" si="155"/>
        <v>#DIV/0!</v>
      </c>
      <c r="BL152" s="920" t="e">
        <f t="shared" si="102"/>
        <v>#DIV/0!</v>
      </c>
      <c r="BM152" s="920" t="e">
        <f t="shared" si="103"/>
        <v>#DIV/0!</v>
      </c>
      <c r="BN152" s="920" t="e">
        <f t="shared" si="104"/>
        <v>#DIV/0!</v>
      </c>
      <c r="BO152" s="920" t="e">
        <f t="shared" si="156"/>
        <v>#DIV/0!</v>
      </c>
      <c r="BP152" s="920" t="e">
        <f t="shared" si="156"/>
        <v>#DIV/0!</v>
      </c>
      <c r="BQ152" s="920" t="e">
        <f t="shared" si="156"/>
        <v>#DIV/0!</v>
      </c>
      <c r="BR152" s="920" t="e">
        <f t="shared" si="156"/>
        <v>#DIV/0!</v>
      </c>
      <c r="BS152" s="1132"/>
      <c r="BT152" s="1132"/>
      <c r="BU152" s="1132"/>
      <c r="BV152" s="1132"/>
      <c r="BW152" s="1133"/>
      <c r="BX152" s="1133"/>
      <c r="BY152" s="1133"/>
      <c r="BZ152" s="1133"/>
      <c r="CA152" s="1134"/>
      <c r="CB152" s="798"/>
      <c r="CC152" s="922"/>
      <c r="CD152" s="923"/>
      <c r="CE152" s="923"/>
      <c r="CF152" s="974"/>
      <c r="CG152" s="975"/>
    </row>
    <row r="153" spans="1:85" ht="14.25" customHeight="1">
      <c r="A153" s="1042"/>
      <c r="B153" s="1043"/>
      <c r="C153" s="1044"/>
      <c r="D153" s="1129"/>
      <c r="E153" s="1130"/>
      <c r="F153" s="898"/>
      <c r="G153" s="964"/>
      <c r="H153" s="925"/>
      <c r="I153" s="899"/>
      <c r="J153" s="900"/>
      <c r="K153" s="900"/>
      <c r="L153" s="900"/>
      <c r="M153" s="925"/>
      <c r="N153" s="1025"/>
      <c r="O153" s="927"/>
      <c r="P153" s="901"/>
      <c r="Q153" s="903"/>
      <c r="R153" s="904"/>
      <c r="S153" s="904"/>
      <c r="T153" s="905"/>
      <c r="U153" s="818"/>
      <c r="V153" s="906">
        <v>4</v>
      </c>
      <c r="W153" s="1090"/>
      <c r="X153" s="1120"/>
      <c r="Y153" s="1120"/>
      <c r="Z153" s="1101"/>
      <c r="AA153" s="907"/>
      <c r="AB153" s="908"/>
      <c r="AC153" s="908"/>
      <c r="AD153" s="909"/>
      <c r="AE153" s="871"/>
      <c r="AF153" s="1028"/>
      <c r="AG153" s="929"/>
      <c r="AH153" s="929"/>
      <c r="AI153" s="929"/>
      <c r="AJ153" s="930"/>
      <c r="AK153" s="1029"/>
      <c r="AL153" s="914"/>
      <c r="AM153" s="914"/>
      <c r="AN153" s="915"/>
      <c r="AO153" s="798"/>
      <c r="AP153" s="1050"/>
      <c r="AQ153" s="901"/>
      <c r="AR153" s="881"/>
      <c r="AS153" s="917" t="e">
        <f t="shared" si="86"/>
        <v>#DIV/0!</v>
      </c>
      <c r="AT153" s="1131" t="e">
        <f t="shared" si="87"/>
        <v>#DIV/0!</v>
      </c>
      <c r="AU153" s="1131" t="e">
        <f t="shared" si="88"/>
        <v>#DIV/0!</v>
      </c>
      <c r="AV153" s="1131" t="e">
        <f t="shared" si="89"/>
        <v>#DIV/0!</v>
      </c>
      <c r="AW153" s="920" t="e">
        <f t="shared" si="114"/>
        <v>#DIV/0!</v>
      </c>
      <c r="AX153" s="920" t="e">
        <f t="shared" si="115"/>
        <v>#DIV/0!</v>
      </c>
      <c r="AY153" s="920" t="e">
        <f t="shared" si="116"/>
        <v>#DIV/0!</v>
      </c>
      <c r="AZ153" s="920" t="e">
        <f t="shared" si="93"/>
        <v>#DIV/0!</v>
      </c>
      <c r="BA153" s="920" t="e">
        <f t="shared" si="94"/>
        <v>#DIV/0!</v>
      </c>
      <c r="BB153" s="920" t="e">
        <f t="shared" si="95"/>
        <v>#DIV/0!</v>
      </c>
      <c r="BC153" s="920" t="e">
        <f t="shared" si="96"/>
        <v>#DIV/0!</v>
      </c>
      <c r="BD153" s="920" t="e">
        <f t="shared" si="97"/>
        <v>#DIV/0!</v>
      </c>
      <c r="BE153" s="921">
        <v>0.2</v>
      </c>
      <c r="BF153" s="921">
        <v>0.8</v>
      </c>
      <c r="BG153" s="920" t="e">
        <f t="shared" si="98"/>
        <v>#DIV/0!</v>
      </c>
      <c r="BH153" s="920" t="e">
        <f t="shared" si="99"/>
        <v>#DIV/0!</v>
      </c>
      <c r="BI153" s="920" t="e">
        <f t="shared" si="100"/>
        <v>#DIV/0!</v>
      </c>
      <c r="BJ153" s="920" t="e">
        <f t="shared" si="155"/>
        <v>#DIV/0!</v>
      </c>
      <c r="BK153" s="920" t="e">
        <f t="shared" si="155"/>
        <v>#DIV/0!</v>
      </c>
      <c r="BL153" s="920" t="e">
        <f t="shared" si="102"/>
        <v>#DIV/0!</v>
      </c>
      <c r="BM153" s="920" t="e">
        <f t="shared" si="103"/>
        <v>#DIV/0!</v>
      </c>
      <c r="BN153" s="920" t="e">
        <f t="shared" si="104"/>
        <v>#DIV/0!</v>
      </c>
      <c r="BO153" s="920" t="e">
        <f t="shared" si="156"/>
        <v>#DIV/0!</v>
      </c>
      <c r="BP153" s="920" t="e">
        <f t="shared" si="156"/>
        <v>#DIV/0!</v>
      </c>
      <c r="BQ153" s="920" t="e">
        <f t="shared" si="156"/>
        <v>#DIV/0!</v>
      </c>
      <c r="BR153" s="920" t="e">
        <f t="shared" si="156"/>
        <v>#DIV/0!</v>
      </c>
      <c r="BS153" s="1132"/>
      <c r="BT153" s="1132"/>
      <c r="BU153" s="1132"/>
      <c r="BV153" s="1132"/>
      <c r="BW153" s="1133"/>
      <c r="BX153" s="1133"/>
      <c r="BY153" s="1133"/>
      <c r="BZ153" s="1133"/>
      <c r="CA153" s="1134"/>
      <c r="CB153" s="798"/>
      <c r="CC153" s="922"/>
      <c r="CD153" s="923"/>
      <c r="CE153" s="923"/>
      <c r="CF153" s="974"/>
      <c r="CG153" s="975"/>
    </row>
    <row r="154" spans="1:85" ht="14.25" customHeight="1">
      <c r="A154" s="1042"/>
      <c r="B154" s="1043"/>
      <c r="C154" s="1044"/>
      <c r="D154" s="1129"/>
      <c r="E154" s="1130"/>
      <c r="F154" s="898"/>
      <c r="G154" s="964"/>
      <c r="H154" s="925"/>
      <c r="I154" s="899"/>
      <c r="J154" s="900"/>
      <c r="K154" s="900"/>
      <c r="L154" s="900"/>
      <c r="M154" s="925"/>
      <c r="N154" s="1025"/>
      <c r="O154" s="927"/>
      <c r="P154" s="901"/>
      <c r="Q154" s="903"/>
      <c r="R154" s="904"/>
      <c r="S154" s="904"/>
      <c r="T154" s="905"/>
      <c r="U154" s="818"/>
      <c r="V154" s="906">
        <v>5</v>
      </c>
      <c r="W154" s="1090"/>
      <c r="X154" s="1120"/>
      <c r="Y154" s="1120"/>
      <c r="Z154" s="1101"/>
      <c r="AA154" s="907"/>
      <c r="AB154" s="908"/>
      <c r="AC154" s="908"/>
      <c r="AD154" s="909"/>
      <c r="AE154" s="871"/>
      <c r="AF154" s="1028"/>
      <c r="AG154" s="929"/>
      <c r="AH154" s="929"/>
      <c r="AI154" s="929"/>
      <c r="AJ154" s="930"/>
      <c r="AK154" s="1029"/>
      <c r="AL154" s="914"/>
      <c r="AM154" s="914"/>
      <c r="AN154" s="915"/>
      <c r="AO154" s="798"/>
      <c r="AP154" s="1050"/>
      <c r="AQ154" s="901"/>
      <c r="AR154" s="881"/>
      <c r="AS154" s="917" t="e">
        <f t="shared" si="86"/>
        <v>#DIV/0!</v>
      </c>
      <c r="AT154" s="1131" t="e">
        <f t="shared" si="87"/>
        <v>#DIV/0!</v>
      </c>
      <c r="AU154" s="1131" t="e">
        <f t="shared" si="88"/>
        <v>#DIV/0!</v>
      </c>
      <c r="AV154" s="1131" t="e">
        <f t="shared" si="89"/>
        <v>#DIV/0!</v>
      </c>
      <c r="AW154" s="920" t="e">
        <f t="shared" si="114"/>
        <v>#DIV/0!</v>
      </c>
      <c r="AX154" s="920" t="e">
        <f t="shared" si="115"/>
        <v>#DIV/0!</v>
      </c>
      <c r="AY154" s="920" t="e">
        <f t="shared" si="116"/>
        <v>#DIV/0!</v>
      </c>
      <c r="AZ154" s="920" t="e">
        <f t="shared" si="93"/>
        <v>#DIV/0!</v>
      </c>
      <c r="BA154" s="920" t="e">
        <f t="shared" si="94"/>
        <v>#DIV/0!</v>
      </c>
      <c r="BB154" s="920" t="e">
        <f t="shared" si="95"/>
        <v>#DIV/0!</v>
      </c>
      <c r="BC154" s="920" t="e">
        <f t="shared" si="96"/>
        <v>#DIV/0!</v>
      </c>
      <c r="BD154" s="920" t="e">
        <f t="shared" si="97"/>
        <v>#DIV/0!</v>
      </c>
      <c r="BE154" s="921">
        <v>0.2</v>
      </c>
      <c r="BF154" s="921">
        <v>0.8</v>
      </c>
      <c r="BG154" s="920" t="e">
        <f t="shared" si="98"/>
        <v>#DIV/0!</v>
      </c>
      <c r="BH154" s="920" t="e">
        <f t="shared" si="99"/>
        <v>#DIV/0!</v>
      </c>
      <c r="BI154" s="920" t="e">
        <f t="shared" si="100"/>
        <v>#DIV/0!</v>
      </c>
      <c r="BJ154" s="920" t="e">
        <f t="shared" si="155"/>
        <v>#DIV/0!</v>
      </c>
      <c r="BK154" s="920" t="e">
        <f t="shared" si="155"/>
        <v>#DIV/0!</v>
      </c>
      <c r="BL154" s="920" t="e">
        <f t="shared" si="102"/>
        <v>#DIV/0!</v>
      </c>
      <c r="BM154" s="920" t="e">
        <f t="shared" si="103"/>
        <v>#DIV/0!</v>
      </c>
      <c r="BN154" s="920" t="e">
        <f t="shared" si="104"/>
        <v>#DIV/0!</v>
      </c>
      <c r="BO154" s="920" t="e">
        <f t="shared" si="156"/>
        <v>#DIV/0!</v>
      </c>
      <c r="BP154" s="920" t="e">
        <f t="shared" si="156"/>
        <v>#DIV/0!</v>
      </c>
      <c r="BQ154" s="920" t="e">
        <f t="shared" si="156"/>
        <v>#DIV/0!</v>
      </c>
      <c r="BR154" s="920" t="e">
        <f t="shared" si="156"/>
        <v>#DIV/0!</v>
      </c>
      <c r="BS154" s="1132"/>
      <c r="BT154" s="1132"/>
      <c r="BU154" s="1132"/>
      <c r="BV154" s="1132"/>
      <c r="BW154" s="1133"/>
      <c r="BX154" s="1133"/>
      <c r="BY154" s="1133"/>
      <c r="BZ154" s="1133"/>
      <c r="CA154" s="1134"/>
      <c r="CB154" s="798"/>
      <c r="CC154" s="922"/>
      <c r="CD154" s="923"/>
      <c r="CE154" s="923"/>
      <c r="CF154" s="974"/>
      <c r="CG154" s="975"/>
    </row>
    <row r="155" spans="1:85" ht="14.25" customHeight="1">
      <c r="A155" s="1042"/>
      <c r="B155" s="1043"/>
      <c r="C155" s="1044"/>
      <c r="D155" s="1129"/>
      <c r="E155" s="1130"/>
      <c r="F155" s="898"/>
      <c r="G155" s="964"/>
      <c r="H155" s="925"/>
      <c r="I155" s="899"/>
      <c r="J155" s="900"/>
      <c r="K155" s="900"/>
      <c r="L155" s="900"/>
      <c r="M155" s="925"/>
      <c r="N155" s="1025"/>
      <c r="O155" s="927"/>
      <c r="P155" s="901"/>
      <c r="Q155" s="903"/>
      <c r="R155" s="904"/>
      <c r="S155" s="904"/>
      <c r="T155" s="905"/>
      <c r="U155" s="818"/>
      <c r="V155" s="906">
        <v>6</v>
      </c>
      <c r="W155" s="1090"/>
      <c r="X155" s="1120"/>
      <c r="Y155" s="1120"/>
      <c r="Z155" s="1101"/>
      <c r="AA155" s="907"/>
      <c r="AB155" s="908"/>
      <c r="AC155" s="908"/>
      <c r="AD155" s="909"/>
      <c r="AE155" s="871"/>
      <c r="AF155" s="1028"/>
      <c r="AG155" s="929"/>
      <c r="AH155" s="929"/>
      <c r="AI155" s="929"/>
      <c r="AJ155" s="930"/>
      <c r="AK155" s="1029"/>
      <c r="AL155" s="914"/>
      <c r="AM155" s="914"/>
      <c r="AN155" s="915"/>
      <c r="AO155" s="798"/>
      <c r="AP155" s="1050"/>
      <c r="AQ155" s="901"/>
      <c r="AR155" s="881"/>
      <c r="AS155" s="917" t="e">
        <f t="shared" si="86"/>
        <v>#DIV/0!</v>
      </c>
      <c r="AT155" s="1131" t="e">
        <f t="shared" si="87"/>
        <v>#DIV/0!</v>
      </c>
      <c r="AU155" s="1131" t="e">
        <f t="shared" si="88"/>
        <v>#DIV/0!</v>
      </c>
      <c r="AV155" s="1131" t="e">
        <f t="shared" si="89"/>
        <v>#DIV/0!</v>
      </c>
      <c r="AW155" s="920" t="e">
        <f t="shared" si="114"/>
        <v>#DIV/0!</v>
      </c>
      <c r="AX155" s="920" t="e">
        <f t="shared" si="115"/>
        <v>#DIV/0!</v>
      </c>
      <c r="AY155" s="920" t="e">
        <f t="shared" si="116"/>
        <v>#DIV/0!</v>
      </c>
      <c r="AZ155" s="920" t="e">
        <f t="shared" si="93"/>
        <v>#DIV/0!</v>
      </c>
      <c r="BA155" s="920" t="e">
        <f t="shared" si="94"/>
        <v>#DIV/0!</v>
      </c>
      <c r="BB155" s="920" t="e">
        <f t="shared" si="95"/>
        <v>#DIV/0!</v>
      </c>
      <c r="BC155" s="920" t="e">
        <f t="shared" si="96"/>
        <v>#DIV/0!</v>
      </c>
      <c r="BD155" s="920" t="e">
        <f t="shared" si="97"/>
        <v>#DIV/0!</v>
      </c>
      <c r="BE155" s="921">
        <v>0.2</v>
      </c>
      <c r="BF155" s="921">
        <v>0.8</v>
      </c>
      <c r="BG155" s="920" t="e">
        <f t="shared" si="98"/>
        <v>#DIV/0!</v>
      </c>
      <c r="BH155" s="920" t="e">
        <f t="shared" si="99"/>
        <v>#DIV/0!</v>
      </c>
      <c r="BI155" s="920" t="e">
        <f t="shared" si="100"/>
        <v>#DIV/0!</v>
      </c>
      <c r="BJ155" s="920" t="e">
        <f t="shared" si="155"/>
        <v>#DIV/0!</v>
      </c>
      <c r="BK155" s="920" t="e">
        <f t="shared" si="155"/>
        <v>#DIV/0!</v>
      </c>
      <c r="BL155" s="920" t="e">
        <f t="shared" si="102"/>
        <v>#DIV/0!</v>
      </c>
      <c r="BM155" s="920" t="e">
        <f t="shared" si="103"/>
        <v>#DIV/0!</v>
      </c>
      <c r="BN155" s="920" t="e">
        <f t="shared" si="104"/>
        <v>#DIV/0!</v>
      </c>
      <c r="BO155" s="920" t="e">
        <f t="shared" si="156"/>
        <v>#DIV/0!</v>
      </c>
      <c r="BP155" s="920" t="e">
        <f t="shared" si="156"/>
        <v>#DIV/0!</v>
      </c>
      <c r="BQ155" s="920" t="e">
        <f t="shared" si="156"/>
        <v>#DIV/0!</v>
      </c>
      <c r="BR155" s="920" t="e">
        <f t="shared" si="156"/>
        <v>#DIV/0!</v>
      </c>
      <c r="BS155" s="1132"/>
      <c r="BT155" s="1132"/>
      <c r="BU155" s="1132"/>
      <c r="BV155" s="1132"/>
      <c r="BW155" s="1133"/>
      <c r="BX155" s="1133"/>
      <c r="BY155" s="1133"/>
      <c r="BZ155" s="1133"/>
      <c r="CA155" s="1134"/>
      <c r="CB155" s="798"/>
      <c r="CC155" s="922"/>
      <c r="CD155" s="923"/>
      <c r="CE155" s="923"/>
      <c r="CF155" s="974"/>
      <c r="CG155" s="975"/>
    </row>
    <row r="156" spans="1:85" ht="14.25" customHeight="1">
      <c r="A156" s="1042"/>
      <c r="B156" s="1043"/>
      <c r="C156" s="1044"/>
      <c r="D156" s="1129"/>
      <c r="E156" s="1130"/>
      <c r="F156" s="898"/>
      <c r="G156" s="964"/>
      <c r="H156" s="925"/>
      <c r="I156" s="899"/>
      <c r="J156" s="900"/>
      <c r="K156" s="900"/>
      <c r="L156" s="900"/>
      <c r="M156" s="925"/>
      <c r="N156" s="1025"/>
      <c r="O156" s="927"/>
      <c r="P156" s="901"/>
      <c r="Q156" s="903"/>
      <c r="R156" s="904"/>
      <c r="S156" s="904"/>
      <c r="T156" s="905"/>
      <c r="U156" s="818"/>
      <c r="V156" s="906">
        <v>7</v>
      </c>
      <c r="W156" s="1090"/>
      <c r="X156" s="1120"/>
      <c r="Y156" s="1120"/>
      <c r="Z156" s="1101"/>
      <c r="AA156" s="907"/>
      <c r="AB156" s="908"/>
      <c r="AC156" s="908"/>
      <c r="AD156" s="909"/>
      <c r="AE156" s="871"/>
      <c r="AF156" s="1028"/>
      <c r="AG156" s="929"/>
      <c r="AH156" s="929"/>
      <c r="AI156" s="929"/>
      <c r="AJ156" s="930"/>
      <c r="AK156" s="1029"/>
      <c r="AL156" s="914"/>
      <c r="AM156" s="914"/>
      <c r="AN156" s="915"/>
      <c r="AO156" s="798"/>
      <c r="AP156" s="1050"/>
      <c r="AQ156" s="901"/>
      <c r="AR156" s="881"/>
      <c r="AS156" s="917" t="e">
        <f t="shared" si="86"/>
        <v>#DIV/0!</v>
      </c>
      <c r="AT156" s="1131" t="e">
        <f t="shared" si="87"/>
        <v>#DIV/0!</v>
      </c>
      <c r="AU156" s="1131" t="e">
        <f t="shared" si="88"/>
        <v>#DIV/0!</v>
      </c>
      <c r="AV156" s="1131" t="e">
        <f t="shared" si="89"/>
        <v>#DIV/0!</v>
      </c>
      <c r="AW156" s="920" t="e">
        <f t="shared" si="114"/>
        <v>#DIV/0!</v>
      </c>
      <c r="AX156" s="920" t="e">
        <f t="shared" si="115"/>
        <v>#DIV/0!</v>
      </c>
      <c r="AY156" s="920" t="e">
        <f t="shared" si="116"/>
        <v>#DIV/0!</v>
      </c>
      <c r="AZ156" s="920" t="e">
        <f t="shared" si="93"/>
        <v>#DIV/0!</v>
      </c>
      <c r="BA156" s="920" t="e">
        <f t="shared" si="94"/>
        <v>#DIV/0!</v>
      </c>
      <c r="BB156" s="920" t="e">
        <f t="shared" si="95"/>
        <v>#DIV/0!</v>
      </c>
      <c r="BC156" s="920" t="e">
        <f t="shared" si="96"/>
        <v>#DIV/0!</v>
      </c>
      <c r="BD156" s="920" t="e">
        <f t="shared" si="97"/>
        <v>#DIV/0!</v>
      </c>
      <c r="BE156" s="921">
        <v>0.2</v>
      </c>
      <c r="BF156" s="921">
        <v>0.8</v>
      </c>
      <c r="BG156" s="920" t="e">
        <f t="shared" si="98"/>
        <v>#DIV/0!</v>
      </c>
      <c r="BH156" s="920" t="e">
        <f t="shared" si="99"/>
        <v>#DIV/0!</v>
      </c>
      <c r="BI156" s="920" t="e">
        <f t="shared" si="100"/>
        <v>#DIV/0!</v>
      </c>
      <c r="BJ156" s="920" t="e">
        <f t="shared" si="155"/>
        <v>#DIV/0!</v>
      </c>
      <c r="BK156" s="920" t="e">
        <f t="shared" si="155"/>
        <v>#DIV/0!</v>
      </c>
      <c r="BL156" s="920" t="e">
        <f t="shared" si="102"/>
        <v>#DIV/0!</v>
      </c>
      <c r="BM156" s="920" t="e">
        <f t="shared" si="103"/>
        <v>#DIV/0!</v>
      </c>
      <c r="BN156" s="920" t="e">
        <f t="shared" si="104"/>
        <v>#DIV/0!</v>
      </c>
      <c r="BO156" s="920" t="e">
        <f t="shared" si="156"/>
        <v>#DIV/0!</v>
      </c>
      <c r="BP156" s="920" t="e">
        <f t="shared" si="156"/>
        <v>#DIV/0!</v>
      </c>
      <c r="BQ156" s="920" t="e">
        <f t="shared" si="156"/>
        <v>#DIV/0!</v>
      </c>
      <c r="BR156" s="920" t="e">
        <f t="shared" si="156"/>
        <v>#DIV/0!</v>
      </c>
      <c r="BS156" s="1132"/>
      <c r="BT156" s="1132"/>
      <c r="BU156" s="1132"/>
      <c r="BV156" s="1132"/>
      <c r="BW156" s="1133"/>
      <c r="BX156" s="1133"/>
      <c r="BY156" s="1133"/>
      <c r="BZ156" s="1133"/>
      <c r="CA156" s="1134"/>
      <c r="CB156" s="798"/>
      <c r="CC156" s="922"/>
      <c r="CD156" s="923"/>
      <c r="CE156" s="923"/>
      <c r="CF156" s="974"/>
      <c r="CG156" s="975"/>
    </row>
    <row r="157" spans="1:85" ht="14.25" customHeight="1">
      <c r="A157" s="1042"/>
      <c r="B157" s="1043"/>
      <c r="C157" s="1044"/>
      <c r="D157" s="1129"/>
      <c r="E157" s="1130"/>
      <c r="F157" s="898"/>
      <c r="G157" s="964"/>
      <c r="H157" s="925"/>
      <c r="I157" s="899"/>
      <c r="J157" s="900"/>
      <c r="K157" s="900"/>
      <c r="L157" s="900"/>
      <c r="M157" s="925"/>
      <c r="N157" s="1025"/>
      <c r="O157" s="927"/>
      <c r="P157" s="901"/>
      <c r="Q157" s="903"/>
      <c r="R157" s="904"/>
      <c r="S157" s="904"/>
      <c r="T157" s="905"/>
      <c r="U157" s="818"/>
      <c r="V157" s="906">
        <v>8</v>
      </c>
      <c r="W157" s="1090"/>
      <c r="X157" s="1120"/>
      <c r="Y157" s="1120"/>
      <c r="Z157" s="1101"/>
      <c r="AA157" s="907"/>
      <c r="AB157" s="908"/>
      <c r="AC157" s="908"/>
      <c r="AD157" s="909"/>
      <c r="AE157" s="871"/>
      <c r="AF157" s="1028"/>
      <c r="AG157" s="929"/>
      <c r="AH157" s="929"/>
      <c r="AI157" s="929"/>
      <c r="AJ157" s="930"/>
      <c r="AK157" s="1029"/>
      <c r="AL157" s="914"/>
      <c r="AM157" s="914"/>
      <c r="AN157" s="915"/>
      <c r="AO157" s="798"/>
      <c r="AP157" s="1050"/>
      <c r="AQ157" s="901"/>
      <c r="AR157" s="881"/>
      <c r="AS157" s="917" t="e">
        <f t="shared" si="86"/>
        <v>#DIV/0!</v>
      </c>
      <c r="AT157" s="1131" t="e">
        <f t="shared" si="87"/>
        <v>#DIV/0!</v>
      </c>
      <c r="AU157" s="1131" t="e">
        <f t="shared" si="88"/>
        <v>#DIV/0!</v>
      </c>
      <c r="AV157" s="1131" t="e">
        <f t="shared" si="89"/>
        <v>#DIV/0!</v>
      </c>
      <c r="AW157" s="920" t="e">
        <f t="shared" si="114"/>
        <v>#DIV/0!</v>
      </c>
      <c r="AX157" s="920" t="e">
        <f t="shared" si="115"/>
        <v>#DIV/0!</v>
      </c>
      <c r="AY157" s="920" t="e">
        <f t="shared" si="116"/>
        <v>#DIV/0!</v>
      </c>
      <c r="AZ157" s="920" t="e">
        <f t="shared" si="93"/>
        <v>#DIV/0!</v>
      </c>
      <c r="BA157" s="920" t="e">
        <f t="shared" si="94"/>
        <v>#DIV/0!</v>
      </c>
      <c r="BB157" s="920" t="e">
        <f t="shared" si="95"/>
        <v>#DIV/0!</v>
      </c>
      <c r="BC157" s="920" t="e">
        <f t="shared" si="96"/>
        <v>#DIV/0!</v>
      </c>
      <c r="BD157" s="920" t="e">
        <f t="shared" si="97"/>
        <v>#DIV/0!</v>
      </c>
      <c r="BE157" s="921">
        <v>0.2</v>
      </c>
      <c r="BF157" s="921">
        <v>0.8</v>
      </c>
      <c r="BG157" s="920" t="e">
        <f t="shared" si="98"/>
        <v>#DIV/0!</v>
      </c>
      <c r="BH157" s="920" t="e">
        <f t="shared" si="99"/>
        <v>#DIV/0!</v>
      </c>
      <c r="BI157" s="920" t="e">
        <f t="shared" si="100"/>
        <v>#DIV/0!</v>
      </c>
      <c r="BJ157" s="920" t="e">
        <f t="shared" si="155"/>
        <v>#DIV/0!</v>
      </c>
      <c r="BK157" s="920" t="e">
        <f t="shared" si="155"/>
        <v>#DIV/0!</v>
      </c>
      <c r="BL157" s="920" t="e">
        <f t="shared" si="102"/>
        <v>#DIV/0!</v>
      </c>
      <c r="BM157" s="920" t="e">
        <f t="shared" si="103"/>
        <v>#DIV/0!</v>
      </c>
      <c r="BN157" s="920" t="e">
        <f t="shared" si="104"/>
        <v>#DIV/0!</v>
      </c>
      <c r="BO157" s="920" t="e">
        <f t="shared" si="156"/>
        <v>#DIV/0!</v>
      </c>
      <c r="BP157" s="920" t="e">
        <f t="shared" si="156"/>
        <v>#DIV/0!</v>
      </c>
      <c r="BQ157" s="920" t="e">
        <f t="shared" si="156"/>
        <v>#DIV/0!</v>
      </c>
      <c r="BR157" s="920" t="e">
        <f t="shared" si="156"/>
        <v>#DIV/0!</v>
      </c>
      <c r="BS157" s="1132"/>
      <c r="BT157" s="1132"/>
      <c r="BU157" s="1132"/>
      <c r="BV157" s="1132"/>
      <c r="BW157" s="1133"/>
      <c r="BX157" s="1133"/>
      <c r="BY157" s="1133"/>
      <c r="BZ157" s="1133"/>
      <c r="CA157" s="1134"/>
      <c r="CB157" s="798"/>
      <c r="CC157" s="922"/>
      <c r="CD157" s="923"/>
      <c r="CE157" s="923"/>
      <c r="CF157" s="974"/>
      <c r="CG157" s="975"/>
    </row>
    <row r="158" spans="1:85" ht="14.25" customHeight="1">
      <c r="A158" s="1042"/>
      <c r="B158" s="1043"/>
      <c r="C158" s="1044"/>
      <c r="D158" s="1129"/>
      <c r="E158" s="1130"/>
      <c r="F158" s="898"/>
      <c r="G158" s="964"/>
      <c r="H158" s="925"/>
      <c r="I158" s="899"/>
      <c r="J158" s="900"/>
      <c r="K158" s="900"/>
      <c r="L158" s="900"/>
      <c r="M158" s="925"/>
      <c r="N158" s="1025"/>
      <c r="O158" s="927"/>
      <c r="P158" s="901"/>
      <c r="Q158" s="903"/>
      <c r="R158" s="904"/>
      <c r="S158" s="904"/>
      <c r="T158" s="905"/>
      <c r="U158" s="818"/>
      <c r="V158" s="906">
        <v>9</v>
      </c>
      <c r="W158" s="1090"/>
      <c r="X158" s="1120"/>
      <c r="Y158" s="1120"/>
      <c r="Z158" s="1101"/>
      <c r="AA158" s="907"/>
      <c r="AB158" s="908"/>
      <c r="AC158" s="908"/>
      <c r="AD158" s="909"/>
      <c r="AE158" s="871"/>
      <c r="AF158" s="1028"/>
      <c r="AG158" s="929"/>
      <c r="AH158" s="929"/>
      <c r="AI158" s="929"/>
      <c r="AJ158" s="930"/>
      <c r="AK158" s="1029"/>
      <c r="AL158" s="914"/>
      <c r="AM158" s="914"/>
      <c r="AN158" s="915"/>
      <c r="AO158" s="798"/>
      <c r="AP158" s="1050"/>
      <c r="AQ158" s="901"/>
      <c r="AR158" s="881"/>
      <c r="AS158" s="917" t="e">
        <f t="shared" si="86"/>
        <v>#DIV/0!</v>
      </c>
      <c r="AT158" s="1131" t="e">
        <f t="shared" si="87"/>
        <v>#DIV/0!</v>
      </c>
      <c r="AU158" s="1131" t="e">
        <f t="shared" si="88"/>
        <v>#DIV/0!</v>
      </c>
      <c r="AV158" s="1131" t="e">
        <f t="shared" si="89"/>
        <v>#DIV/0!</v>
      </c>
      <c r="AW158" s="920" t="e">
        <f t="shared" si="114"/>
        <v>#DIV/0!</v>
      </c>
      <c r="AX158" s="920" t="e">
        <f t="shared" si="115"/>
        <v>#DIV/0!</v>
      </c>
      <c r="AY158" s="920" t="e">
        <f t="shared" si="116"/>
        <v>#DIV/0!</v>
      </c>
      <c r="AZ158" s="920" t="e">
        <f t="shared" si="93"/>
        <v>#DIV/0!</v>
      </c>
      <c r="BA158" s="920" t="e">
        <f t="shared" si="94"/>
        <v>#DIV/0!</v>
      </c>
      <c r="BB158" s="920" t="e">
        <f t="shared" si="95"/>
        <v>#DIV/0!</v>
      </c>
      <c r="BC158" s="920" t="e">
        <f t="shared" si="96"/>
        <v>#DIV/0!</v>
      </c>
      <c r="BD158" s="920" t="e">
        <f t="shared" si="97"/>
        <v>#DIV/0!</v>
      </c>
      <c r="BE158" s="921">
        <v>0.2</v>
      </c>
      <c r="BF158" s="921">
        <v>0.8</v>
      </c>
      <c r="BG158" s="920" t="e">
        <f t="shared" si="98"/>
        <v>#DIV/0!</v>
      </c>
      <c r="BH158" s="920" t="e">
        <f t="shared" si="99"/>
        <v>#DIV/0!</v>
      </c>
      <c r="BI158" s="920" t="e">
        <f t="shared" si="100"/>
        <v>#DIV/0!</v>
      </c>
      <c r="BJ158" s="920" t="e">
        <f t="shared" si="155"/>
        <v>#DIV/0!</v>
      </c>
      <c r="BK158" s="920" t="e">
        <f t="shared" si="155"/>
        <v>#DIV/0!</v>
      </c>
      <c r="BL158" s="920" t="e">
        <f t="shared" si="102"/>
        <v>#DIV/0!</v>
      </c>
      <c r="BM158" s="920" t="e">
        <f t="shared" si="103"/>
        <v>#DIV/0!</v>
      </c>
      <c r="BN158" s="920" t="e">
        <f t="shared" si="104"/>
        <v>#DIV/0!</v>
      </c>
      <c r="BO158" s="920" t="e">
        <f t="shared" si="156"/>
        <v>#DIV/0!</v>
      </c>
      <c r="BP158" s="920" t="e">
        <f t="shared" si="156"/>
        <v>#DIV/0!</v>
      </c>
      <c r="BQ158" s="920" t="e">
        <f t="shared" si="156"/>
        <v>#DIV/0!</v>
      </c>
      <c r="BR158" s="920" t="e">
        <f t="shared" si="156"/>
        <v>#DIV/0!</v>
      </c>
      <c r="BS158" s="1132"/>
      <c r="BT158" s="1132"/>
      <c r="BU158" s="1132"/>
      <c r="BV158" s="1132"/>
      <c r="BW158" s="1133"/>
      <c r="BX158" s="1133"/>
      <c r="BY158" s="1133"/>
      <c r="BZ158" s="1133"/>
      <c r="CA158" s="1134"/>
      <c r="CB158" s="798"/>
      <c r="CC158" s="922"/>
      <c r="CD158" s="923"/>
      <c r="CE158" s="923"/>
      <c r="CF158" s="974"/>
      <c r="CG158" s="975"/>
    </row>
    <row r="159" spans="1:85" ht="14.25" customHeight="1" thickBot="1">
      <c r="A159" s="1042"/>
      <c r="B159" s="1043"/>
      <c r="C159" s="1044"/>
      <c r="D159" s="1129"/>
      <c r="E159" s="1130"/>
      <c r="F159" s="933"/>
      <c r="G159" s="1051"/>
      <c r="H159" s="1062"/>
      <c r="I159" s="1063"/>
      <c r="J159" s="986"/>
      <c r="K159" s="986"/>
      <c r="L159" s="986"/>
      <c r="M159" s="1062"/>
      <c r="N159" s="1064"/>
      <c r="O159" s="987"/>
      <c r="P159" s="985"/>
      <c r="Q159" s="1065"/>
      <c r="R159" s="1066"/>
      <c r="S159" s="1066"/>
      <c r="T159" s="1067"/>
      <c r="U159" s="818"/>
      <c r="V159" s="981">
        <v>10</v>
      </c>
      <c r="W159" s="1068"/>
      <c r="X159" s="1121"/>
      <c r="Y159" s="1121"/>
      <c r="Z159" s="1069"/>
      <c r="AA159" s="1070"/>
      <c r="AB159" s="989"/>
      <c r="AC159" s="989"/>
      <c r="AD159" s="990"/>
      <c r="AE159" s="871"/>
      <c r="AF159" s="1071"/>
      <c r="AG159" s="991"/>
      <c r="AH159" s="991"/>
      <c r="AI159" s="991"/>
      <c r="AJ159" s="992"/>
      <c r="AK159" s="1073"/>
      <c r="AL159" s="994"/>
      <c r="AM159" s="994"/>
      <c r="AN159" s="1074"/>
      <c r="AO159" s="798"/>
      <c r="AP159" s="1075"/>
      <c r="AQ159" s="985"/>
      <c r="AR159" s="881"/>
      <c r="AS159" s="1076" t="e">
        <f t="shared" si="86"/>
        <v>#DIV/0!</v>
      </c>
      <c r="AT159" s="1135" t="e">
        <f t="shared" si="87"/>
        <v>#DIV/0!</v>
      </c>
      <c r="AU159" s="1135" t="e">
        <f t="shared" si="88"/>
        <v>#DIV/0!</v>
      </c>
      <c r="AV159" s="1135" t="e">
        <f t="shared" si="89"/>
        <v>#DIV/0!</v>
      </c>
      <c r="AW159" s="1079" t="e">
        <f t="shared" si="114"/>
        <v>#DIV/0!</v>
      </c>
      <c r="AX159" s="1079" t="e">
        <f t="shared" si="115"/>
        <v>#DIV/0!</v>
      </c>
      <c r="AY159" s="1079" t="e">
        <f t="shared" si="116"/>
        <v>#DIV/0!</v>
      </c>
      <c r="AZ159" s="1079" t="e">
        <f t="shared" si="93"/>
        <v>#DIV/0!</v>
      </c>
      <c r="BA159" s="1079" t="e">
        <f t="shared" si="94"/>
        <v>#DIV/0!</v>
      </c>
      <c r="BB159" s="1079" t="e">
        <f t="shared" si="95"/>
        <v>#DIV/0!</v>
      </c>
      <c r="BC159" s="1079" t="e">
        <f t="shared" si="96"/>
        <v>#DIV/0!</v>
      </c>
      <c r="BD159" s="1079" t="e">
        <f t="shared" si="97"/>
        <v>#DIV/0!</v>
      </c>
      <c r="BE159" s="1080">
        <v>0.2</v>
      </c>
      <c r="BF159" s="1080">
        <v>0.8</v>
      </c>
      <c r="BG159" s="1079" t="e">
        <f t="shared" si="98"/>
        <v>#DIV/0!</v>
      </c>
      <c r="BH159" s="1079" t="e">
        <f t="shared" si="99"/>
        <v>#DIV/0!</v>
      </c>
      <c r="BI159" s="1079" t="e">
        <f t="shared" si="100"/>
        <v>#DIV/0!</v>
      </c>
      <c r="BJ159" s="1079" t="e">
        <f t="shared" si="155"/>
        <v>#DIV/0!</v>
      </c>
      <c r="BK159" s="1079" t="e">
        <f t="shared" si="155"/>
        <v>#DIV/0!</v>
      </c>
      <c r="BL159" s="1079" t="e">
        <f t="shared" si="102"/>
        <v>#DIV/0!</v>
      </c>
      <c r="BM159" s="1079" t="e">
        <f t="shared" si="103"/>
        <v>#DIV/0!</v>
      </c>
      <c r="BN159" s="1079" t="e">
        <f t="shared" si="104"/>
        <v>#DIV/0!</v>
      </c>
      <c r="BO159" s="1079" t="e">
        <f t="shared" si="156"/>
        <v>#DIV/0!</v>
      </c>
      <c r="BP159" s="1079" t="e">
        <f t="shared" si="156"/>
        <v>#DIV/0!</v>
      </c>
      <c r="BQ159" s="1079" t="e">
        <f t="shared" si="156"/>
        <v>#DIV/0!</v>
      </c>
      <c r="BR159" s="1079" t="e">
        <f t="shared" si="156"/>
        <v>#DIV/0!</v>
      </c>
      <c r="BS159" s="1136"/>
      <c r="BT159" s="1136"/>
      <c r="BU159" s="1136"/>
      <c r="BV159" s="1136"/>
      <c r="BW159" s="1137"/>
      <c r="BX159" s="1137"/>
      <c r="BY159" s="1137"/>
      <c r="BZ159" s="1137"/>
      <c r="CA159" s="1138"/>
      <c r="CB159" s="798"/>
      <c r="CC159" s="1081"/>
      <c r="CD159" s="1082"/>
      <c r="CE159" s="1082"/>
      <c r="CF159" s="1083"/>
      <c r="CG159" s="1084"/>
    </row>
    <row r="160" spans="1:85" ht="14.25" customHeight="1">
      <c r="A160" s="4206">
        <v>21</v>
      </c>
      <c r="B160" s="4207"/>
      <c r="C160" s="4208"/>
      <c r="D160" s="4213"/>
      <c r="E160" s="4208"/>
      <c r="F160" s="858"/>
      <c r="G160" s="950"/>
      <c r="H160" s="4214"/>
      <c r="I160" s="860"/>
      <c r="J160" s="861"/>
      <c r="K160" s="861"/>
      <c r="L160" s="861"/>
      <c r="M160" s="4215"/>
      <c r="N160" s="4198"/>
      <c r="O160" s="954"/>
      <c r="P160" s="951"/>
      <c r="Q160" s="4199"/>
      <c r="R160" s="4200"/>
      <c r="S160" s="4200"/>
      <c r="T160" s="4201"/>
      <c r="U160" s="818"/>
      <c r="V160" s="867">
        <v>1</v>
      </c>
      <c r="W160" s="954"/>
      <c r="X160" s="1122"/>
      <c r="Y160" s="1122"/>
      <c r="Z160" s="858"/>
      <c r="AA160" s="869"/>
      <c r="AB160" s="869"/>
      <c r="AC160" s="869"/>
      <c r="AD160" s="870"/>
      <c r="AE160" s="871"/>
      <c r="AF160" s="1086"/>
      <c r="AG160" s="874"/>
      <c r="AH160" s="874"/>
      <c r="AI160" s="874"/>
      <c r="AJ160" s="875"/>
      <c r="AK160" s="1041"/>
      <c r="AL160" s="877"/>
      <c r="AM160" s="877"/>
      <c r="AN160" s="878"/>
      <c r="AO160" s="798"/>
      <c r="AP160" s="879"/>
      <c r="AQ160" s="880"/>
      <c r="AR160" s="881"/>
      <c r="AS160" s="1139" t="e">
        <f t="shared" si="86"/>
        <v>#DIV/0!</v>
      </c>
      <c r="AT160" s="1140" t="e">
        <f t="shared" si="87"/>
        <v>#DIV/0!</v>
      </c>
      <c r="AU160" s="1140" t="e">
        <f t="shared" si="88"/>
        <v>#DIV/0!</v>
      </c>
      <c r="AV160" s="1140" t="e">
        <f t="shared" si="89"/>
        <v>#DIV/0!</v>
      </c>
      <c r="AW160" s="1141" t="e">
        <f t="shared" si="114"/>
        <v>#DIV/0!</v>
      </c>
      <c r="AX160" s="1141" t="e">
        <f t="shared" si="115"/>
        <v>#DIV/0!</v>
      </c>
      <c r="AY160" s="1141" t="e">
        <f t="shared" si="116"/>
        <v>#DIV/0!</v>
      </c>
      <c r="AZ160" s="1141" t="e">
        <f t="shared" si="93"/>
        <v>#DIV/0!</v>
      </c>
      <c r="BA160" s="1142" t="e">
        <f t="shared" si="94"/>
        <v>#DIV/0!</v>
      </c>
      <c r="BB160" s="1142" t="e">
        <f t="shared" si="95"/>
        <v>#DIV/0!</v>
      </c>
      <c r="BC160" s="1142" t="e">
        <f t="shared" si="96"/>
        <v>#DIV/0!</v>
      </c>
      <c r="BD160" s="1142" t="e">
        <f t="shared" si="97"/>
        <v>#DIV/0!</v>
      </c>
      <c r="BE160" s="886">
        <v>0.2</v>
      </c>
      <c r="BF160" s="886">
        <v>0.8</v>
      </c>
      <c r="BG160" s="1142" t="e">
        <f t="shared" si="98"/>
        <v>#DIV/0!</v>
      </c>
      <c r="BH160" s="1142" t="e">
        <f t="shared" si="99"/>
        <v>#DIV/0!</v>
      </c>
      <c r="BI160" s="1142" t="e">
        <f t="shared" si="100"/>
        <v>#DIV/0!</v>
      </c>
      <c r="BJ160" s="1142" t="e">
        <f t="shared" ref="BJ160:BK175" si="159">+AZ160*BE160</f>
        <v>#DIV/0!</v>
      </c>
      <c r="BK160" s="1142" t="e">
        <f t="shared" si="159"/>
        <v>#DIV/0!</v>
      </c>
      <c r="BL160" s="1142" t="e">
        <f t="shared" si="102"/>
        <v>#DIV/0!</v>
      </c>
      <c r="BM160" s="1142" t="e">
        <f t="shared" si="103"/>
        <v>#DIV/0!</v>
      </c>
      <c r="BN160" s="1142" t="e">
        <f t="shared" si="104"/>
        <v>#DIV/0!</v>
      </c>
      <c r="BO160" s="1142" t="e">
        <f t="shared" ref="BO160:BR175" si="160">+BG160+BK160</f>
        <v>#DIV/0!</v>
      </c>
      <c r="BP160" s="1142" t="e">
        <f t="shared" si="160"/>
        <v>#DIV/0!</v>
      </c>
      <c r="BQ160" s="1142" t="e">
        <f t="shared" si="160"/>
        <v>#DIV/0!</v>
      </c>
      <c r="BR160" s="1142" t="e">
        <f t="shared" si="160"/>
        <v>#DIV/0!</v>
      </c>
      <c r="BS160" s="4197" t="e">
        <f t="shared" ref="BS160:BV160" si="161">AVERAGEIF(BO160:BO169,"&lt;&gt;#¡DIV/0!")</f>
        <v>#DIV/0!</v>
      </c>
      <c r="BT160" s="4197" t="e">
        <f t="shared" si="161"/>
        <v>#DIV/0!</v>
      </c>
      <c r="BU160" s="4197" t="e">
        <f t="shared" si="161"/>
        <v>#DIV/0!</v>
      </c>
      <c r="BV160" s="4197" t="e">
        <f t="shared" si="161"/>
        <v>#DIV/0!</v>
      </c>
      <c r="BW160" s="4187" t="e">
        <f>+C160*BS160</f>
        <v>#DIV/0!</v>
      </c>
      <c r="BX160" s="4187" t="e">
        <f>+C160*BT160</f>
        <v>#DIV/0!</v>
      </c>
      <c r="BY160" s="4187" t="e">
        <f>+C160*BU160</f>
        <v>#DIV/0!</v>
      </c>
      <c r="BZ160" s="4187" t="e">
        <f>+C160*BV160</f>
        <v>#DIV/0!</v>
      </c>
      <c r="CA160" s="4190" t="e">
        <f>SUM(BW160:BZ169)</f>
        <v>#DIV/0!</v>
      </c>
      <c r="CB160" s="798"/>
      <c r="CC160" s="4193" t="e">
        <f t="shared" ref="CC160:CF160" si="162">+Q160/$N$160</f>
        <v>#DIV/0!</v>
      </c>
      <c r="CD160" s="4196" t="e">
        <f t="shared" si="162"/>
        <v>#DIV/0!</v>
      </c>
      <c r="CE160" s="4196" t="e">
        <f t="shared" si="162"/>
        <v>#DIV/0!</v>
      </c>
      <c r="CF160" s="4202" t="e">
        <f t="shared" si="162"/>
        <v>#DIV/0!</v>
      </c>
      <c r="CG160" s="4203" t="e">
        <f>AVERAGE(CC160:CF169)</f>
        <v>#DIV/0!</v>
      </c>
    </row>
    <row r="161" spans="1:85" ht="14.25" customHeight="1">
      <c r="A161" s="4194"/>
      <c r="B161" s="4209"/>
      <c r="C161" s="4210"/>
      <c r="D161" s="4209"/>
      <c r="E161" s="4210"/>
      <c r="F161" s="898"/>
      <c r="G161" s="964"/>
      <c r="H161" s="4191"/>
      <c r="I161" s="899"/>
      <c r="J161" s="900"/>
      <c r="K161" s="900"/>
      <c r="L161" s="900"/>
      <c r="M161" s="4191"/>
      <c r="N161" s="4194"/>
      <c r="O161" s="927"/>
      <c r="P161" s="901"/>
      <c r="Q161" s="4194"/>
      <c r="R161" s="4188"/>
      <c r="S161" s="4188"/>
      <c r="T161" s="4191"/>
      <c r="U161" s="818"/>
      <c r="V161" s="906">
        <v>2</v>
      </c>
      <c r="W161" s="1090"/>
      <c r="X161" s="1120"/>
      <c r="Y161" s="1120"/>
      <c r="Z161" s="898"/>
      <c r="AA161" s="908"/>
      <c r="AB161" s="908"/>
      <c r="AC161" s="908"/>
      <c r="AD161" s="909"/>
      <c r="AE161" s="871"/>
      <c r="AF161" s="1028"/>
      <c r="AG161" s="929"/>
      <c r="AH161" s="929"/>
      <c r="AI161" s="929"/>
      <c r="AJ161" s="930"/>
      <c r="AK161" s="1029"/>
      <c r="AL161" s="914"/>
      <c r="AM161" s="914"/>
      <c r="AN161" s="915"/>
      <c r="AO161" s="798"/>
      <c r="AP161" s="1050"/>
      <c r="AQ161" s="901"/>
      <c r="AR161" s="881"/>
      <c r="AS161" s="1143" t="e">
        <f t="shared" si="86"/>
        <v>#DIV/0!</v>
      </c>
      <c r="AT161" s="1144" t="e">
        <f t="shared" si="87"/>
        <v>#DIV/0!</v>
      </c>
      <c r="AU161" s="1144" t="e">
        <f t="shared" si="88"/>
        <v>#DIV/0!</v>
      </c>
      <c r="AV161" s="1144" t="e">
        <f t="shared" si="89"/>
        <v>#DIV/0!</v>
      </c>
      <c r="AW161" s="1145" t="e">
        <f t="shared" si="114"/>
        <v>#DIV/0!</v>
      </c>
      <c r="AX161" s="1145" t="e">
        <f t="shared" si="115"/>
        <v>#DIV/0!</v>
      </c>
      <c r="AY161" s="1145" t="e">
        <f t="shared" si="116"/>
        <v>#DIV/0!</v>
      </c>
      <c r="AZ161" s="1145" t="e">
        <f t="shared" si="93"/>
        <v>#DIV/0!</v>
      </c>
      <c r="BA161" s="1146" t="e">
        <f t="shared" si="94"/>
        <v>#DIV/0!</v>
      </c>
      <c r="BB161" s="1146" t="e">
        <f t="shared" si="95"/>
        <v>#DIV/0!</v>
      </c>
      <c r="BC161" s="1146" t="e">
        <f t="shared" si="96"/>
        <v>#DIV/0!</v>
      </c>
      <c r="BD161" s="1146" t="e">
        <f t="shared" si="97"/>
        <v>#DIV/0!</v>
      </c>
      <c r="BE161" s="921">
        <v>0.2</v>
      </c>
      <c r="BF161" s="921">
        <v>0.8</v>
      </c>
      <c r="BG161" s="1146" t="e">
        <f t="shared" si="98"/>
        <v>#DIV/0!</v>
      </c>
      <c r="BH161" s="1146" t="e">
        <f t="shared" si="99"/>
        <v>#DIV/0!</v>
      </c>
      <c r="BI161" s="1146" t="e">
        <f t="shared" si="100"/>
        <v>#DIV/0!</v>
      </c>
      <c r="BJ161" s="1146" t="e">
        <f t="shared" si="159"/>
        <v>#DIV/0!</v>
      </c>
      <c r="BK161" s="1146" t="e">
        <f t="shared" si="159"/>
        <v>#DIV/0!</v>
      </c>
      <c r="BL161" s="1146" t="e">
        <f t="shared" si="102"/>
        <v>#DIV/0!</v>
      </c>
      <c r="BM161" s="1146" t="e">
        <f t="shared" si="103"/>
        <v>#DIV/0!</v>
      </c>
      <c r="BN161" s="1146" t="e">
        <f t="shared" si="104"/>
        <v>#DIV/0!</v>
      </c>
      <c r="BO161" s="1146" t="e">
        <f t="shared" si="160"/>
        <v>#DIV/0!</v>
      </c>
      <c r="BP161" s="1146" t="e">
        <f t="shared" si="160"/>
        <v>#DIV/0!</v>
      </c>
      <c r="BQ161" s="1146" t="e">
        <f t="shared" si="160"/>
        <v>#DIV/0!</v>
      </c>
      <c r="BR161" s="1146" t="e">
        <f t="shared" si="160"/>
        <v>#DIV/0!</v>
      </c>
      <c r="BS161" s="4188"/>
      <c r="BT161" s="4188"/>
      <c r="BU161" s="4188"/>
      <c r="BV161" s="4188"/>
      <c r="BW161" s="4188"/>
      <c r="BX161" s="4188"/>
      <c r="BY161" s="4188"/>
      <c r="BZ161" s="4188"/>
      <c r="CA161" s="4191"/>
      <c r="CB161" s="798"/>
      <c r="CC161" s="4194"/>
      <c r="CD161" s="4188"/>
      <c r="CE161" s="4188"/>
      <c r="CF161" s="4191"/>
      <c r="CG161" s="4204"/>
    </row>
    <row r="162" spans="1:85" ht="13.5" customHeight="1">
      <c r="A162" s="4194"/>
      <c r="B162" s="4209"/>
      <c r="C162" s="4210"/>
      <c r="D162" s="4209"/>
      <c r="E162" s="4210"/>
      <c r="F162" s="898"/>
      <c r="G162" s="964"/>
      <c r="H162" s="4191"/>
      <c r="I162" s="899"/>
      <c r="J162" s="900"/>
      <c r="K162" s="900"/>
      <c r="L162" s="900"/>
      <c r="M162" s="4191"/>
      <c r="N162" s="4194"/>
      <c r="O162" s="927"/>
      <c r="P162" s="901"/>
      <c r="Q162" s="4194"/>
      <c r="R162" s="4188"/>
      <c r="S162" s="4188"/>
      <c r="T162" s="4191"/>
      <c r="U162" s="818"/>
      <c r="V162" s="906">
        <v>3</v>
      </c>
      <c r="W162" s="1090"/>
      <c r="X162" s="1120"/>
      <c r="Y162" s="1120"/>
      <c r="Z162" s="898"/>
      <c r="AA162" s="908"/>
      <c r="AB162" s="908"/>
      <c r="AC162" s="908"/>
      <c r="AD162" s="909"/>
      <c r="AE162" s="871"/>
      <c r="AF162" s="1028"/>
      <c r="AG162" s="929"/>
      <c r="AH162" s="929"/>
      <c r="AI162" s="929"/>
      <c r="AJ162" s="930"/>
      <c r="AK162" s="1029"/>
      <c r="AL162" s="914"/>
      <c r="AM162" s="914"/>
      <c r="AN162" s="915"/>
      <c r="AO162" s="798"/>
      <c r="AP162" s="1050"/>
      <c r="AQ162" s="901"/>
      <c r="AR162" s="881"/>
      <c r="AS162" s="1143" t="e">
        <f t="shared" si="86"/>
        <v>#DIV/0!</v>
      </c>
      <c r="AT162" s="1144" t="e">
        <f t="shared" si="87"/>
        <v>#DIV/0!</v>
      </c>
      <c r="AU162" s="1144" t="e">
        <f t="shared" si="88"/>
        <v>#DIV/0!</v>
      </c>
      <c r="AV162" s="1144" t="e">
        <f t="shared" si="89"/>
        <v>#DIV/0!</v>
      </c>
      <c r="AW162" s="1145" t="e">
        <f t="shared" si="114"/>
        <v>#DIV/0!</v>
      </c>
      <c r="AX162" s="1145" t="e">
        <f t="shared" si="115"/>
        <v>#DIV/0!</v>
      </c>
      <c r="AY162" s="1145" t="e">
        <f t="shared" si="116"/>
        <v>#DIV/0!</v>
      </c>
      <c r="AZ162" s="1145" t="e">
        <f t="shared" si="93"/>
        <v>#DIV/0!</v>
      </c>
      <c r="BA162" s="1146" t="e">
        <f t="shared" si="94"/>
        <v>#DIV/0!</v>
      </c>
      <c r="BB162" s="1146" t="e">
        <f t="shared" si="95"/>
        <v>#DIV/0!</v>
      </c>
      <c r="BC162" s="1146" t="e">
        <f t="shared" si="96"/>
        <v>#DIV/0!</v>
      </c>
      <c r="BD162" s="1146" t="e">
        <f t="shared" si="97"/>
        <v>#DIV/0!</v>
      </c>
      <c r="BE162" s="921">
        <v>0.2</v>
      </c>
      <c r="BF162" s="921">
        <v>0.8</v>
      </c>
      <c r="BG162" s="1146" t="e">
        <f t="shared" si="98"/>
        <v>#DIV/0!</v>
      </c>
      <c r="BH162" s="1146" t="e">
        <f t="shared" si="99"/>
        <v>#DIV/0!</v>
      </c>
      <c r="BI162" s="1146" t="e">
        <f t="shared" si="100"/>
        <v>#DIV/0!</v>
      </c>
      <c r="BJ162" s="1146" t="e">
        <f t="shared" si="159"/>
        <v>#DIV/0!</v>
      </c>
      <c r="BK162" s="1146" t="e">
        <f t="shared" si="159"/>
        <v>#DIV/0!</v>
      </c>
      <c r="BL162" s="1146" t="e">
        <f t="shared" si="102"/>
        <v>#DIV/0!</v>
      </c>
      <c r="BM162" s="1146" t="e">
        <f t="shared" si="103"/>
        <v>#DIV/0!</v>
      </c>
      <c r="BN162" s="1146" t="e">
        <f t="shared" si="104"/>
        <v>#DIV/0!</v>
      </c>
      <c r="BO162" s="1146" t="e">
        <f t="shared" si="160"/>
        <v>#DIV/0!</v>
      </c>
      <c r="BP162" s="1146" t="e">
        <f t="shared" si="160"/>
        <v>#DIV/0!</v>
      </c>
      <c r="BQ162" s="1146" t="e">
        <f t="shared" si="160"/>
        <v>#DIV/0!</v>
      </c>
      <c r="BR162" s="1146" t="e">
        <f t="shared" si="160"/>
        <v>#DIV/0!</v>
      </c>
      <c r="BS162" s="4188"/>
      <c r="BT162" s="4188"/>
      <c r="BU162" s="4188"/>
      <c r="BV162" s="4188"/>
      <c r="BW162" s="4188"/>
      <c r="BX162" s="4188"/>
      <c r="BY162" s="4188"/>
      <c r="BZ162" s="4188"/>
      <c r="CA162" s="4191"/>
      <c r="CB162" s="798"/>
      <c r="CC162" s="4194"/>
      <c r="CD162" s="4188"/>
      <c r="CE162" s="4188"/>
      <c r="CF162" s="4191"/>
      <c r="CG162" s="4204"/>
    </row>
    <row r="163" spans="1:85" ht="13.5" customHeight="1">
      <c r="A163" s="4194"/>
      <c r="B163" s="4209"/>
      <c r="C163" s="4210"/>
      <c r="D163" s="4209"/>
      <c r="E163" s="4210"/>
      <c r="F163" s="898"/>
      <c r="G163" s="964"/>
      <c r="H163" s="4191"/>
      <c r="I163" s="899"/>
      <c r="J163" s="900"/>
      <c r="K163" s="900"/>
      <c r="L163" s="900"/>
      <c r="M163" s="4191"/>
      <c r="N163" s="4194"/>
      <c r="O163" s="927"/>
      <c r="P163" s="901"/>
      <c r="Q163" s="4194"/>
      <c r="R163" s="4188"/>
      <c r="S163" s="4188"/>
      <c r="T163" s="4191"/>
      <c r="U163" s="818"/>
      <c r="V163" s="906">
        <v>4</v>
      </c>
      <c r="W163" s="1090"/>
      <c r="X163" s="1120"/>
      <c r="Y163" s="1120"/>
      <c r="Z163" s="898"/>
      <c r="AA163" s="908"/>
      <c r="AB163" s="908"/>
      <c r="AC163" s="908"/>
      <c r="AD163" s="909"/>
      <c r="AE163" s="871"/>
      <c r="AF163" s="1028"/>
      <c r="AG163" s="929"/>
      <c r="AH163" s="929"/>
      <c r="AI163" s="929"/>
      <c r="AJ163" s="930"/>
      <c r="AK163" s="1029"/>
      <c r="AL163" s="914"/>
      <c r="AM163" s="914"/>
      <c r="AN163" s="915"/>
      <c r="AO163" s="798"/>
      <c r="AP163" s="1050"/>
      <c r="AQ163" s="901"/>
      <c r="AR163" s="881"/>
      <c r="AS163" s="1143" t="e">
        <f t="shared" si="86"/>
        <v>#DIV/0!</v>
      </c>
      <c r="AT163" s="1144" t="e">
        <f t="shared" si="87"/>
        <v>#DIV/0!</v>
      </c>
      <c r="AU163" s="1144" t="e">
        <f t="shared" si="88"/>
        <v>#DIV/0!</v>
      </c>
      <c r="AV163" s="1144" t="e">
        <f t="shared" si="89"/>
        <v>#DIV/0!</v>
      </c>
      <c r="AW163" s="1145" t="e">
        <f t="shared" si="114"/>
        <v>#DIV/0!</v>
      </c>
      <c r="AX163" s="1145" t="e">
        <f t="shared" si="115"/>
        <v>#DIV/0!</v>
      </c>
      <c r="AY163" s="1145" t="e">
        <f t="shared" si="116"/>
        <v>#DIV/0!</v>
      </c>
      <c r="AZ163" s="1145" t="e">
        <f t="shared" si="93"/>
        <v>#DIV/0!</v>
      </c>
      <c r="BA163" s="1146" t="e">
        <f t="shared" si="94"/>
        <v>#DIV/0!</v>
      </c>
      <c r="BB163" s="1146" t="e">
        <f t="shared" si="95"/>
        <v>#DIV/0!</v>
      </c>
      <c r="BC163" s="1146" t="e">
        <f t="shared" si="96"/>
        <v>#DIV/0!</v>
      </c>
      <c r="BD163" s="1146" t="e">
        <f t="shared" si="97"/>
        <v>#DIV/0!</v>
      </c>
      <c r="BE163" s="921">
        <v>0.2</v>
      </c>
      <c r="BF163" s="921">
        <v>0.8</v>
      </c>
      <c r="BG163" s="1146" t="e">
        <f t="shared" si="98"/>
        <v>#DIV/0!</v>
      </c>
      <c r="BH163" s="1146" t="e">
        <f t="shared" si="99"/>
        <v>#DIV/0!</v>
      </c>
      <c r="BI163" s="1146" t="e">
        <f t="shared" si="100"/>
        <v>#DIV/0!</v>
      </c>
      <c r="BJ163" s="1146" t="e">
        <f t="shared" si="159"/>
        <v>#DIV/0!</v>
      </c>
      <c r="BK163" s="1146" t="e">
        <f t="shared" si="159"/>
        <v>#DIV/0!</v>
      </c>
      <c r="BL163" s="1146" t="e">
        <f t="shared" si="102"/>
        <v>#DIV/0!</v>
      </c>
      <c r="BM163" s="1146" t="e">
        <f t="shared" si="103"/>
        <v>#DIV/0!</v>
      </c>
      <c r="BN163" s="1146" t="e">
        <f t="shared" si="104"/>
        <v>#DIV/0!</v>
      </c>
      <c r="BO163" s="1146" t="e">
        <f t="shared" si="160"/>
        <v>#DIV/0!</v>
      </c>
      <c r="BP163" s="1146" t="e">
        <f t="shared" si="160"/>
        <v>#DIV/0!</v>
      </c>
      <c r="BQ163" s="1146" t="e">
        <f t="shared" si="160"/>
        <v>#DIV/0!</v>
      </c>
      <c r="BR163" s="1146" t="e">
        <f t="shared" si="160"/>
        <v>#DIV/0!</v>
      </c>
      <c r="BS163" s="4188"/>
      <c r="BT163" s="4188"/>
      <c r="BU163" s="4188"/>
      <c r="BV163" s="4188"/>
      <c r="BW163" s="4188"/>
      <c r="BX163" s="4188"/>
      <c r="BY163" s="4188"/>
      <c r="BZ163" s="4188"/>
      <c r="CA163" s="4191"/>
      <c r="CB163" s="798"/>
      <c r="CC163" s="4194"/>
      <c r="CD163" s="4188"/>
      <c r="CE163" s="4188"/>
      <c r="CF163" s="4191"/>
      <c r="CG163" s="4204"/>
    </row>
    <row r="164" spans="1:85" ht="13.5" customHeight="1">
      <c r="A164" s="4194"/>
      <c r="B164" s="4209"/>
      <c r="C164" s="4210"/>
      <c r="D164" s="4209"/>
      <c r="E164" s="4210"/>
      <c r="F164" s="898"/>
      <c r="G164" s="964"/>
      <c r="H164" s="4191"/>
      <c r="I164" s="899"/>
      <c r="J164" s="900"/>
      <c r="K164" s="900"/>
      <c r="L164" s="900"/>
      <c r="M164" s="4191"/>
      <c r="N164" s="4194"/>
      <c r="O164" s="927"/>
      <c r="P164" s="901"/>
      <c r="Q164" s="4194"/>
      <c r="R164" s="4188"/>
      <c r="S164" s="4188"/>
      <c r="T164" s="4191"/>
      <c r="U164" s="818"/>
      <c r="V164" s="906">
        <v>5</v>
      </c>
      <c r="W164" s="1090"/>
      <c r="X164" s="1120"/>
      <c r="Y164" s="1120"/>
      <c r="Z164" s="898"/>
      <c r="AA164" s="908"/>
      <c r="AB164" s="908"/>
      <c r="AC164" s="908"/>
      <c r="AD164" s="909"/>
      <c r="AE164" s="871"/>
      <c r="AF164" s="1028"/>
      <c r="AG164" s="929"/>
      <c r="AH164" s="929"/>
      <c r="AI164" s="929"/>
      <c r="AJ164" s="930"/>
      <c r="AK164" s="1029"/>
      <c r="AL164" s="914"/>
      <c r="AM164" s="914"/>
      <c r="AN164" s="915"/>
      <c r="AO164" s="798"/>
      <c r="AP164" s="1050"/>
      <c r="AQ164" s="901"/>
      <c r="AR164" s="881"/>
      <c r="AS164" s="1143" t="e">
        <f t="shared" si="86"/>
        <v>#DIV/0!</v>
      </c>
      <c r="AT164" s="1144" t="e">
        <f t="shared" si="87"/>
        <v>#DIV/0!</v>
      </c>
      <c r="AU164" s="1144" t="e">
        <f t="shared" si="88"/>
        <v>#DIV/0!</v>
      </c>
      <c r="AV164" s="1144" t="e">
        <f t="shared" si="89"/>
        <v>#DIV/0!</v>
      </c>
      <c r="AW164" s="1145" t="e">
        <f t="shared" si="114"/>
        <v>#DIV/0!</v>
      </c>
      <c r="AX164" s="1145" t="e">
        <f t="shared" si="115"/>
        <v>#DIV/0!</v>
      </c>
      <c r="AY164" s="1145" t="e">
        <f t="shared" si="116"/>
        <v>#DIV/0!</v>
      </c>
      <c r="AZ164" s="1145" t="e">
        <f t="shared" si="93"/>
        <v>#DIV/0!</v>
      </c>
      <c r="BA164" s="1146" t="e">
        <f t="shared" si="94"/>
        <v>#DIV/0!</v>
      </c>
      <c r="BB164" s="1146" t="e">
        <f t="shared" si="95"/>
        <v>#DIV/0!</v>
      </c>
      <c r="BC164" s="1146" t="e">
        <f t="shared" si="96"/>
        <v>#DIV/0!</v>
      </c>
      <c r="BD164" s="1146" t="e">
        <f t="shared" si="97"/>
        <v>#DIV/0!</v>
      </c>
      <c r="BE164" s="921">
        <v>0.2</v>
      </c>
      <c r="BF164" s="921">
        <v>0.8</v>
      </c>
      <c r="BG164" s="1146" t="e">
        <f t="shared" si="98"/>
        <v>#DIV/0!</v>
      </c>
      <c r="BH164" s="1146" t="e">
        <f t="shared" si="99"/>
        <v>#DIV/0!</v>
      </c>
      <c r="BI164" s="1146" t="e">
        <f t="shared" si="100"/>
        <v>#DIV/0!</v>
      </c>
      <c r="BJ164" s="1146" t="e">
        <f t="shared" si="159"/>
        <v>#DIV/0!</v>
      </c>
      <c r="BK164" s="1146" t="e">
        <f t="shared" si="159"/>
        <v>#DIV/0!</v>
      </c>
      <c r="BL164" s="1146" t="e">
        <f t="shared" si="102"/>
        <v>#DIV/0!</v>
      </c>
      <c r="BM164" s="1146" t="e">
        <f t="shared" si="103"/>
        <v>#DIV/0!</v>
      </c>
      <c r="BN164" s="1146" t="e">
        <f t="shared" si="104"/>
        <v>#DIV/0!</v>
      </c>
      <c r="BO164" s="1146" t="e">
        <f t="shared" si="160"/>
        <v>#DIV/0!</v>
      </c>
      <c r="BP164" s="1146" t="e">
        <f t="shared" si="160"/>
        <v>#DIV/0!</v>
      </c>
      <c r="BQ164" s="1146" t="e">
        <f t="shared" si="160"/>
        <v>#DIV/0!</v>
      </c>
      <c r="BR164" s="1146" t="e">
        <f t="shared" si="160"/>
        <v>#DIV/0!</v>
      </c>
      <c r="BS164" s="4188"/>
      <c r="BT164" s="4188"/>
      <c r="BU164" s="4188"/>
      <c r="BV164" s="4188"/>
      <c r="BW164" s="4188"/>
      <c r="BX164" s="4188"/>
      <c r="BY164" s="4188"/>
      <c r="BZ164" s="4188"/>
      <c r="CA164" s="4191"/>
      <c r="CB164" s="798"/>
      <c r="CC164" s="4194"/>
      <c r="CD164" s="4188"/>
      <c r="CE164" s="4188"/>
      <c r="CF164" s="4191"/>
      <c r="CG164" s="4204"/>
    </row>
    <row r="165" spans="1:85" ht="13.5" customHeight="1">
      <c r="A165" s="4194"/>
      <c r="B165" s="4209"/>
      <c r="C165" s="4210"/>
      <c r="D165" s="4209"/>
      <c r="E165" s="4210"/>
      <c r="F165" s="898"/>
      <c r="G165" s="964"/>
      <c r="H165" s="4191"/>
      <c r="I165" s="899"/>
      <c r="J165" s="900"/>
      <c r="K165" s="900"/>
      <c r="L165" s="900"/>
      <c r="M165" s="4191"/>
      <c r="N165" s="4194"/>
      <c r="O165" s="927"/>
      <c r="P165" s="901"/>
      <c r="Q165" s="4194"/>
      <c r="R165" s="4188"/>
      <c r="S165" s="4188"/>
      <c r="T165" s="4191"/>
      <c r="U165" s="818"/>
      <c r="V165" s="906">
        <v>6</v>
      </c>
      <c r="W165" s="1090"/>
      <c r="X165" s="1120"/>
      <c r="Y165" s="1120"/>
      <c r="Z165" s="898"/>
      <c r="AA165" s="908"/>
      <c r="AB165" s="908"/>
      <c r="AC165" s="908"/>
      <c r="AD165" s="909"/>
      <c r="AE165" s="871"/>
      <c r="AF165" s="1028"/>
      <c r="AG165" s="929"/>
      <c r="AH165" s="929"/>
      <c r="AI165" s="929"/>
      <c r="AJ165" s="930"/>
      <c r="AK165" s="1029"/>
      <c r="AL165" s="914"/>
      <c r="AM165" s="914"/>
      <c r="AN165" s="915"/>
      <c r="AO165" s="798"/>
      <c r="AP165" s="1050"/>
      <c r="AQ165" s="901"/>
      <c r="AR165" s="881"/>
      <c r="AS165" s="1143" t="e">
        <f t="shared" si="86"/>
        <v>#DIV/0!</v>
      </c>
      <c r="AT165" s="1144" t="e">
        <f t="shared" si="87"/>
        <v>#DIV/0!</v>
      </c>
      <c r="AU165" s="1144" t="e">
        <f t="shared" si="88"/>
        <v>#DIV/0!</v>
      </c>
      <c r="AV165" s="1144" t="e">
        <f t="shared" si="89"/>
        <v>#DIV/0!</v>
      </c>
      <c r="AW165" s="1145" t="e">
        <f t="shared" si="114"/>
        <v>#DIV/0!</v>
      </c>
      <c r="AX165" s="1145" t="e">
        <f t="shared" si="115"/>
        <v>#DIV/0!</v>
      </c>
      <c r="AY165" s="1145" t="e">
        <f t="shared" si="116"/>
        <v>#DIV/0!</v>
      </c>
      <c r="AZ165" s="1145" t="e">
        <f t="shared" si="93"/>
        <v>#DIV/0!</v>
      </c>
      <c r="BA165" s="1146" t="e">
        <f t="shared" si="94"/>
        <v>#DIV/0!</v>
      </c>
      <c r="BB165" s="1146" t="e">
        <f t="shared" si="95"/>
        <v>#DIV/0!</v>
      </c>
      <c r="BC165" s="1146" t="e">
        <f t="shared" si="96"/>
        <v>#DIV/0!</v>
      </c>
      <c r="BD165" s="1146" t="e">
        <f t="shared" si="97"/>
        <v>#DIV/0!</v>
      </c>
      <c r="BE165" s="921">
        <v>0.2</v>
      </c>
      <c r="BF165" s="921">
        <v>0.8</v>
      </c>
      <c r="BG165" s="1146" t="e">
        <f t="shared" si="98"/>
        <v>#DIV/0!</v>
      </c>
      <c r="BH165" s="1146" t="e">
        <f t="shared" si="99"/>
        <v>#DIV/0!</v>
      </c>
      <c r="BI165" s="1146" t="e">
        <f t="shared" si="100"/>
        <v>#DIV/0!</v>
      </c>
      <c r="BJ165" s="1146" t="e">
        <f t="shared" si="159"/>
        <v>#DIV/0!</v>
      </c>
      <c r="BK165" s="1146" t="e">
        <f t="shared" si="159"/>
        <v>#DIV/0!</v>
      </c>
      <c r="BL165" s="1146" t="e">
        <f t="shared" si="102"/>
        <v>#DIV/0!</v>
      </c>
      <c r="BM165" s="1146" t="e">
        <f t="shared" si="103"/>
        <v>#DIV/0!</v>
      </c>
      <c r="BN165" s="1146" t="e">
        <f t="shared" si="104"/>
        <v>#DIV/0!</v>
      </c>
      <c r="BO165" s="1146" t="e">
        <f t="shared" si="160"/>
        <v>#DIV/0!</v>
      </c>
      <c r="BP165" s="1146" t="e">
        <f t="shared" si="160"/>
        <v>#DIV/0!</v>
      </c>
      <c r="BQ165" s="1146" t="e">
        <f t="shared" si="160"/>
        <v>#DIV/0!</v>
      </c>
      <c r="BR165" s="1146" t="e">
        <f t="shared" si="160"/>
        <v>#DIV/0!</v>
      </c>
      <c r="BS165" s="4188"/>
      <c r="BT165" s="4188"/>
      <c r="BU165" s="4188"/>
      <c r="BV165" s="4188"/>
      <c r="BW165" s="4188"/>
      <c r="BX165" s="4188"/>
      <c r="BY165" s="4188"/>
      <c r="BZ165" s="4188"/>
      <c r="CA165" s="4191"/>
      <c r="CB165" s="798"/>
      <c r="CC165" s="4194"/>
      <c r="CD165" s="4188"/>
      <c r="CE165" s="4188"/>
      <c r="CF165" s="4191"/>
      <c r="CG165" s="4204"/>
    </row>
    <row r="166" spans="1:85" ht="13.5" customHeight="1">
      <c r="A166" s="4194"/>
      <c r="B166" s="4209"/>
      <c r="C166" s="4210"/>
      <c r="D166" s="4209"/>
      <c r="E166" s="4210"/>
      <c r="F166" s="898"/>
      <c r="G166" s="964"/>
      <c r="H166" s="4191"/>
      <c r="I166" s="899"/>
      <c r="J166" s="900"/>
      <c r="K166" s="900"/>
      <c r="L166" s="900"/>
      <c r="M166" s="4191"/>
      <c r="N166" s="4194"/>
      <c r="O166" s="927"/>
      <c r="P166" s="901"/>
      <c r="Q166" s="4194"/>
      <c r="R166" s="4188"/>
      <c r="S166" s="4188"/>
      <c r="T166" s="4191"/>
      <c r="U166" s="818"/>
      <c r="V166" s="906">
        <v>7</v>
      </c>
      <c r="W166" s="1090"/>
      <c r="X166" s="1120"/>
      <c r="Y166" s="1120"/>
      <c r="Z166" s="898"/>
      <c r="AA166" s="908"/>
      <c r="AB166" s="908"/>
      <c r="AC166" s="908"/>
      <c r="AD166" s="909"/>
      <c r="AE166" s="871"/>
      <c r="AF166" s="1028"/>
      <c r="AG166" s="929"/>
      <c r="AH166" s="929"/>
      <c r="AI166" s="929"/>
      <c r="AJ166" s="930"/>
      <c r="AK166" s="1029"/>
      <c r="AL166" s="914"/>
      <c r="AM166" s="914"/>
      <c r="AN166" s="915"/>
      <c r="AO166" s="798"/>
      <c r="AP166" s="1050"/>
      <c r="AQ166" s="901"/>
      <c r="AR166" s="881"/>
      <c r="AS166" s="1143" t="e">
        <f t="shared" si="86"/>
        <v>#DIV/0!</v>
      </c>
      <c r="AT166" s="1144" t="e">
        <f t="shared" si="87"/>
        <v>#DIV/0!</v>
      </c>
      <c r="AU166" s="1144" t="e">
        <f t="shared" si="88"/>
        <v>#DIV/0!</v>
      </c>
      <c r="AV166" s="1144" t="e">
        <f t="shared" si="89"/>
        <v>#DIV/0!</v>
      </c>
      <c r="AW166" s="1145" t="e">
        <f t="shared" si="114"/>
        <v>#DIV/0!</v>
      </c>
      <c r="AX166" s="1145" t="e">
        <f t="shared" si="115"/>
        <v>#DIV/0!</v>
      </c>
      <c r="AY166" s="1145" t="e">
        <f t="shared" si="116"/>
        <v>#DIV/0!</v>
      </c>
      <c r="AZ166" s="1145" t="e">
        <f t="shared" si="93"/>
        <v>#DIV/0!</v>
      </c>
      <c r="BA166" s="1146" t="e">
        <f t="shared" si="94"/>
        <v>#DIV/0!</v>
      </c>
      <c r="BB166" s="1146" t="e">
        <f t="shared" si="95"/>
        <v>#DIV/0!</v>
      </c>
      <c r="BC166" s="1146" t="e">
        <f t="shared" si="96"/>
        <v>#DIV/0!</v>
      </c>
      <c r="BD166" s="1146" t="e">
        <f t="shared" si="97"/>
        <v>#DIV/0!</v>
      </c>
      <c r="BE166" s="921">
        <v>0.2</v>
      </c>
      <c r="BF166" s="921">
        <v>0.8</v>
      </c>
      <c r="BG166" s="1146" t="e">
        <f t="shared" si="98"/>
        <v>#DIV/0!</v>
      </c>
      <c r="BH166" s="1146" t="e">
        <f t="shared" si="99"/>
        <v>#DIV/0!</v>
      </c>
      <c r="BI166" s="1146" t="e">
        <f t="shared" si="100"/>
        <v>#DIV/0!</v>
      </c>
      <c r="BJ166" s="1146" t="e">
        <f t="shared" si="159"/>
        <v>#DIV/0!</v>
      </c>
      <c r="BK166" s="1146" t="e">
        <f t="shared" si="159"/>
        <v>#DIV/0!</v>
      </c>
      <c r="BL166" s="1146" t="e">
        <f t="shared" si="102"/>
        <v>#DIV/0!</v>
      </c>
      <c r="BM166" s="1146" t="e">
        <f t="shared" si="103"/>
        <v>#DIV/0!</v>
      </c>
      <c r="BN166" s="1146" t="e">
        <f t="shared" si="104"/>
        <v>#DIV/0!</v>
      </c>
      <c r="BO166" s="1146" t="e">
        <f t="shared" si="160"/>
        <v>#DIV/0!</v>
      </c>
      <c r="BP166" s="1146" t="e">
        <f t="shared" si="160"/>
        <v>#DIV/0!</v>
      </c>
      <c r="BQ166" s="1146" t="e">
        <f t="shared" si="160"/>
        <v>#DIV/0!</v>
      </c>
      <c r="BR166" s="1146" t="e">
        <f t="shared" si="160"/>
        <v>#DIV/0!</v>
      </c>
      <c r="BS166" s="4188"/>
      <c r="BT166" s="4188"/>
      <c r="BU166" s="4188"/>
      <c r="BV166" s="4188"/>
      <c r="BW166" s="4188"/>
      <c r="BX166" s="4188"/>
      <c r="BY166" s="4188"/>
      <c r="BZ166" s="4188"/>
      <c r="CA166" s="4191"/>
      <c r="CB166" s="798"/>
      <c r="CC166" s="4194"/>
      <c r="CD166" s="4188"/>
      <c r="CE166" s="4188"/>
      <c r="CF166" s="4191"/>
      <c r="CG166" s="4204"/>
    </row>
    <row r="167" spans="1:85" ht="13.5" customHeight="1">
      <c r="A167" s="4194"/>
      <c r="B167" s="4209"/>
      <c r="C167" s="4210"/>
      <c r="D167" s="4209"/>
      <c r="E167" s="4210"/>
      <c r="F167" s="898"/>
      <c r="G167" s="964"/>
      <c r="H167" s="4191"/>
      <c r="I167" s="899"/>
      <c r="J167" s="900"/>
      <c r="K167" s="900"/>
      <c r="L167" s="900"/>
      <c r="M167" s="4191"/>
      <c r="N167" s="4194"/>
      <c r="O167" s="927"/>
      <c r="P167" s="901"/>
      <c r="Q167" s="4194"/>
      <c r="R167" s="4188"/>
      <c r="S167" s="4188"/>
      <c r="T167" s="4191"/>
      <c r="U167" s="818"/>
      <c r="V167" s="906">
        <v>8</v>
      </c>
      <c r="W167" s="1090"/>
      <c r="X167" s="1120"/>
      <c r="Y167" s="1120"/>
      <c r="Z167" s="898"/>
      <c r="AA167" s="908"/>
      <c r="AB167" s="908"/>
      <c r="AC167" s="908"/>
      <c r="AD167" s="909"/>
      <c r="AE167" s="871"/>
      <c r="AF167" s="1028"/>
      <c r="AG167" s="929"/>
      <c r="AH167" s="929"/>
      <c r="AI167" s="929"/>
      <c r="AJ167" s="930"/>
      <c r="AK167" s="1029"/>
      <c r="AL167" s="914"/>
      <c r="AM167" s="914"/>
      <c r="AN167" s="915"/>
      <c r="AO167" s="798"/>
      <c r="AP167" s="1050"/>
      <c r="AQ167" s="901"/>
      <c r="AR167" s="881"/>
      <c r="AS167" s="1143" t="e">
        <f t="shared" si="86"/>
        <v>#DIV/0!</v>
      </c>
      <c r="AT167" s="1144" t="e">
        <f t="shared" si="87"/>
        <v>#DIV/0!</v>
      </c>
      <c r="AU167" s="1144" t="e">
        <f t="shared" si="88"/>
        <v>#DIV/0!</v>
      </c>
      <c r="AV167" s="1144" t="e">
        <f t="shared" si="89"/>
        <v>#DIV/0!</v>
      </c>
      <c r="AW167" s="1145" t="e">
        <f t="shared" si="114"/>
        <v>#DIV/0!</v>
      </c>
      <c r="AX167" s="1145" t="e">
        <f t="shared" si="115"/>
        <v>#DIV/0!</v>
      </c>
      <c r="AY167" s="1145" t="e">
        <f t="shared" si="116"/>
        <v>#DIV/0!</v>
      </c>
      <c r="AZ167" s="1145" t="e">
        <f t="shared" si="93"/>
        <v>#DIV/0!</v>
      </c>
      <c r="BA167" s="1146" t="e">
        <f t="shared" si="94"/>
        <v>#DIV/0!</v>
      </c>
      <c r="BB167" s="1146" t="e">
        <f t="shared" si="95"/>
        <v>#DIV/0!</v>
      </c>
      <c r="BC167" s="1146" t="e">
        <f t="shared" si="96"/>
        <v>#DIV/0!</v>
      </c>
      <c r="BD167" s="1146" t="e">
        <f t="shared" si="97"/>
        <v>#DIV/0!</v>
      </c>
      <c r="BE167" s="921">
        <v>0.2</v>
      </c>
      <c r="BF167" s="921">
        <v>0.8</v>
      </c>
      <c r="BG167" s="1146" t="e">
        <f t="shared" si="98"/>
        <v>#DIV/0!</v>
      </c>
      <c r="BH167" s="1146" t="e">
        <f t="shared" si="99"/>
        <v>#DIV/0!</v>
      </c>
      <c r="BI167" s="1146" t="e">
        <f t="shared" si="100"/>
        <v>#DIV/0!</v>
      </c>
      <c r="BJ167" s="1146" t="e">
        <f t="shared" si="159"/>
        <v>#DIV/0!</v>
      </c>
      <c r="BK167" s="1146" t="e">
        <f t="shared" si="159"/>
        <v>#DIV/0!</v>
      </c>
      <c r="BL167" s="1146" t="e">
        <f t="shared" si="102"/>
        <v>#DIV/0!</v>
      </c>
      <c r="BM167" s="1146" t="e">
        <f t="shared" si="103"/>
        <v>#DIV/0!</v>
      </c>
      <c r="BN167" s="1146" t="e">
        <f t="shared" si="104"/>
        <v>#DIV/0!</v>
      </c>
      <c r="BO167" s="1146" t="e">
        <f t="shared" si="160"/>
        <v>#DIV/0!</v>
      </c>
      <c r="BP167" s="1146" t="e">
        <f t="shared" si="160"/>
        <v>#DIV/0!</v>
      </c>
      <c r="BQ167" s="1146" t="e">
        <f t="shared" si="160"/>
        <v>#DIV/0!</v>
      </c>
      <c r="BR167" s="1146" t="e">
        <f t="shared" si="160"/>
        <v>#DIV/0!</v>
      </c>
      <c r="BS167" s="4188"/>
      <c r="BT167" s="4188"/>
      <c r="BU167" s="4188"/>
      <c r="BV167" s="4188"/>
      <c r="BW167" s="4188"/>
      <c r="BX167" s="4188"/>
      <c r="BY167" s="4188"/>
      <c r="BZ167" s="4188"/>
      <c r="CA167" s="4191"/>
      <c r="CB167" s="798"/>
      <c r="CC167" s="4194"/>
      <c r="CD167" s="4188"/>
      <c r="CE167" s="4188"/>
      <c r="CF167" s="4191"/>
      <c r="CG167" s="4204"/>
    </row>
    <row r="168" spans="1:85" ht="13.5" customHeight="1">
      <c r="A168" s="4194"/>
      <c r="B168" s="4209"/>
      <c r="C168" s="4210"/>
      <c r="D168" s="4209"/>
      <c r="E168" s="4210"/>
      <c r="F168" s="898"/>
      <c r="G168" s="964"/>
      <c r="H168" s="4191"/>
      <c r="I168" s="899"/>
      <c r="J168" s="900"/>
      <c r="K168" s="900"/>
      <c r="L168" s="900"/>
      <c r="M168" s="4191"/>
      <c r="N168" s="4194"/>
      <c r="O168" s="927"/>
      <c r="P168" s="901"/>
      <c r="Q168" s="4194"/>
      <c r="R168" s="4188"/>
      <c r="S168" s="4188"/>
      <c r="T168" s="4191"/>
      <c r="U168" s="818"/>
      <c r="V168" s="906">
        <v>9</v>
      </c>
      <c r="W168" s="1090"/>
      <c r="X168" s="1120"/>
      <c r="Y168" s="1120"/>
      <c r="Z168" s="898"/>
      <c r="AA168" s="908"/>
      <c r="AB168" s="908"/>
      <c r="AC168" s="908"/>
      <c r="AD168" s="909"/>
      <c r="AE168" s="871"/>
      <c r="AF168" s="1028"/>
      <c r="AG168" s="929"/>
      <c r="AH168" s="929"/>
      <c r="AI168" s="929"/>
      <c r="AJ168" s="930"/>
      <c r="AK168" s="1029"/>
      <c r="AL168" s="914"/>
      <c r="AM168" s="914"/>
      <c r="AN168" s="915"/>
      <c r="AO168" s="798"/>
      <c r="AP168" s="1050"/>
      <c r="AQ168" s="901"/>
      <c r="AR168" s="881"/>
      <c r="AS168" s="1143" t="e">
        <f t="shared" si="86"/>
        <v>#DIV/0!</v>
      </c>
      <c r="AT168" s="1144" t="e">
        <f t="shared" si="87"/>
        <v>#DIV/0!</v>
      </c>
      <c r="AU168" s="1144" t="e">
        <f t="shared" si="88"/>
        <v>#DIV/0!</v>
      </c>
      <c r="AV168" s="1144" t="e">
        <f t="shared" si="89"/>
        <v>#DIV/0!</v>
      </c>
      <c r="AW168" s="1145" t="e">
        <f t="shared" si="114"/>
        <v>#DIV/0!</v>
      </c>
      <c r="AX168" s="1145" t="e">
        <f t="shared" si="115"/>
        <v>#DIV/0!</v>
      </c>
      <c r="AY168" s="1145" t="e">
        <f t="shared" si="116"/>
        <v>#DIV/0!</v>
      </c>
      <c r="AZ168" s="1145" t="e">
        <f t="shared" si="93"/>
        <v>#DIV/0!</v>
      </c>
      <c r="BA168" s="1146" t="e">
        <f t="shared" si="94"/>
        <v>#DIV/0!</v>
      </c>
      <c r="BB168" s="1146" t="e">
        <f t="shared" si="95"/>
        <v>#DIV/0!</v>
      </c>
      <c r="BC168" s="1146" t="e">
        <f t="shared" si="96"/>
        <v>#DIV/0!</v>
      </c>
      <c r="BD168" s="1146" t="e">
        <f t="shared" si="97"/>
        <v>#DIV/0!</v>
      </c>
      <c r="BE168" s="921">
        <v>0.2</v>
      </c>
      <c r="BF168" s="921">
        <v>0.8</v>
      </c>
      <c r="BG168" s="1146" t="e">
        <f t="shared" si="98"/>
        <v>#DIV/0!</v>
      </c>
      <c r="BH168" s="1146" t="e">
        <f t="shared" si="99"/>
        <v>#DIV/0!</v>
      </c>
      <c r="BI168" s="1146" t="e">
        <f t="shared" si="100"/>
        <v>#DIV/0!</v>
      </c>
      <c r="BJ168" s="1146" t="e">
        <f t="shared" si="159"/>
        <v>#DIV/0!</v>
      </c>
      <c r="BK168" s="1146" t="e">
        <f t="shared" si="159"/>
        <v>#DIV/0!</v>
      </c>
      <c r="BL168" s="1146" t="e">
        <f t="shared" si="102"/>
        <v>#DIV/0!</v>
      </c>
      <c r="BM168" s="1146" t="e">
        <f t="shared" si="103"/>
        <v>#DIV/0!</v>
      </c>
      <c r="BN168" s="1146" t="e">
        <f t="shared" si="104"/>
        <v>#DIV/0!</v>
      </c>
      <c r="BO168" s="1146" t="e">
        <f t="shared" si="160"/>
        <v>#DIV/0!</v>
      </c>
      <c r="BP168" s="1146" t="e">
        <f t="shared" si="160"/>
        <v>#DIV/0!</v>
      </c>
      <c r="BQ168" s="1146" t="e">
        <f t="shared" si="160"/>
        <v>#DIV/0!</v>
      </c>
      <c r="BR168" s="1146" t="e">
        <f t="shared" si="160"/>
        <v>#DIV/0!</v>
      </c>
      <c r="BS168" s="4188"/>
      <c r="BT168" s="4188"/>
      <c r="BU168" s="4188"/>
      <c r="BV168" s="4188"/>
      <c r="BW168" s="4188"/>
      <c r="BX168" s="4188"/>
      <c r="BY168" s="4188"/>
      <c r="BZ168" s="4188"/>
      <c r="CA168" s="4191"/>
      <c r="CB168" s="798"/>
      <c r="CC168" s="4194"/>
      <c r="CD168" s="4188"/>
      <c r="CE168" s="4188"/>
      <c r="CF168" s="4191"/>
      <c r="CG168" s="4204"/>
    </row>
    <row r="169" spans="1:85" ht="15" customHeight="1" thickBot="1">
      <c r="A169" s="4195"/>
      <c r="B169" s="4211"/>
      <c r="C169" s="4212"/>
      <c r="D169" s="4211"/>
      <c r="E169" s="4212"/>
      <c r="F169" s="983"/>
      <c r="G169" s="984"/>
      <c r="H169" s="4192"/>
      <c r="I169" s="1063"/>
      <c r="J169" s="986"/>
      <c r="K169" s="986"/>
      <c r="L169" s="986"/>
      <c r="M169" s="4192"/>
      <c r="N169" s="4195"/>
      <c r="O169" s="987"/>
      <c r="P169" s="985"/>
      <c r="Q169" s="4195"/>
      <c r="R169" s="4189"/>
      <c r="S169" s="4189"/>
      <c r="T169" s="4192"/>
      <c r="U169" s="818"/>
      <c r="V169" s="981">
        <v>10</v>
      </c>
      <c r="W169" s="1068"/>
      <c r="X169" s="1121"/>
      <c r="Y169" s="1121"/>
      <c r="Z169" s="983"/>
      <c r="AA169" s="989"/>
      <c r="AB169" s="989"/>
      <c r="AC169" s="989"/>
      <c r="AD169" s="990"/>
      <c r="AE169" s="871"/>
      <c r="AF169" s="1071"/>
      <c r="AG169" s="991"/>
      <c r="AH169" s="991"/>
      <c r="AI169" s="991"/>
      <c r="AJ169" s="992"/>
      <c r="AK169" s="1073"/>
      <c r="AL169" s="994"/>
      <c r="AM169" s="994"/>
      <c r="AN169" s="1074"/>
      <c r="AO169" s="798"/>
      <c r="AP169" s="1075"/>
      <c r="AQ169" s="985"/>
      <c r="AR169" s="881"/>
      <c r="AS169" s="1147" t="e">
        <f t="shared" si="86"/>
        <v>#DIV/0!</v>
      </c>
      <c r="AT169" s="1148" t="e">
        <f t="shared" si="87"/>
        <v>#DIV/0!</v>
      </c>
      <c r="AU169" s="1148" t="e">
        <f t="shared" si="88"/>
        <v>#DIV/0!</v>
      </c>
      <c r="AV169" s="1148" t="e">
        <f t="shared" si="89"/>
        <v>#DIV/0!</v>
      </c>
      <c r="AW169" s="1149" t="e">
        <f t="shared" si="114"/>
        <v>#DIV/0!</v>
      </c>
      <c r="AX169" s="1149" t="e">
        <f t="shared" si="115"/>
        <v>#DIV/0!</v>
      </c>
      <c r="AY169" s="1149" t="e">
        <f t="shared" si="116"/>
        <v>#DIV/0!</v>
      </c>
      <c r="AZ169" s="1149" t="e">
        <f t="shared" si="93"/>
        <v>#DIV/0!</v>
      </c>
      <c r="BA169" s="1150" t="e">
        <f t="shared" si="94"/>
        <v>#DIV/0!</v>
      </c>
      <c r="BB169" s="1150" t="e">
        <f t="shared" si="95"/>
        <v>#DIV/0!</v>
      </c>
      <c r="BC169" s="1150" t="e">
        <f t="shared" si="96"/>
        <v>#DIV/0!</v>
      </c>
      <c r="BD169" s="1150" t="e">
        <f t="shared" si="97"/>
        <v>#DIV/0!</v>
      </c>
      <c r="BE169" s="1080">
        <v>0.2</v>
      </c>
      <c r="BF169" s="1080">
        <v>0.8</v>
      </c>
      <c r="BG169" s="1150" t="e">
        <f t="shared" si="98"/>
        <v>#DIV/0!</v>
      </c>
      <c r="BH169" s="1150" t="e">
        <f t="shared" si="99"/>
        <v>#DIV/0!</v>
      </c>
      <c r="BI169" s="1150" t="e">
        <f t="shared" si="100"/>
        <v>#DIV/0!</v>
      </c>
      <c r="BJ169" s="1150" t="e">
        <f t="shared" si="159"/>
        <v>#DIV/0!</v>
      </c>
      <c r="BK169" s="1150" t="e">
        <f t="shared" si="159"/>
        <v>#DIV/0!</v>
      </c>
      <c r="BL169" s="1150" t="e">
        <f t="shared" si="102"/>
        <v>#DIV/0!</v>
      </c>
      <c r="BM169" s="1150" t="e">
        <f t="shared" si="103"/>
        <v>#DIV/0!</v>
      </c>
      <c r="BN169" s="1150" t="e">
        <f t="shared" si="104"/>
        <v>#DIV/0!</v>
      </c>
      <c r="BO169" s="1150" t="e">
        <f t="shared" si="160"/>
        <v>#DIV/0!</v>
      </c>
      <c r="BP169" s="1150" t="e">
        <f t="shared" si="160"/>
        <v>#DIV/0!</v>
      </c>
      <c r="BQ169" s="1150" t="e">
        <f t="shared" si="160"/>
        <v>#DIV/0!</v>
      </c>
      <c r="BR169" s="1150" t="e">
        <f t="shared" si="160"/>
        <v>#DIV/0!</v>
      </c>
      <c r="BS169" s="4189"/>
      <c r="BT169" s="4189"/>
      <c r="BU169" s="4189"/>
      <c r="BV169" s="4189"/>
      <c r="BW169" s="4189"/>
      <c r="BX169" s="4189"/>
      <c r="BY169" s="4189"/>
      <c r="BZ169" s="4189"/>
      <c r="CA169" s="4192"/>
      <c r="CB169" s="798"/>
      <c r="CC169" s="4195"/>
      <c r="CD169" s="4189"/>
      <c r="CE169" s="4189"/>
      <c r="CF169" s="4192"/>
      <c r="CG169" s="4205"/>
    </row>
    <row r="170" spans="1:85" ht="14.25" customHeight="1">
      <c r="A170" s="4206">
        <v>22</v>
      </c>
      <c r="B170" s="4207"/>
      <c r="C170" s="4208"/>
      <c r="D170" s="4213"/>
      <c r="E170" s="4208"/>
      <c r="F170" s="858"/>
      <c r="G170" s="950"/>
      <c r="H170" s="4214"/>
      <c r="I170" s="860"/>
      <c r="J170" s="861"/>
      <c r="K170" s="861"/>
      <c r="L170" s="861"/>
      <c r="M170" s="4215"/>
      <c r="N170" s="4198"/>
      <c r="O170" s="954"/>
      <c r="P170" s="951"/>
      <c r="Q170" s="4199"/>
      <c r="R170" s="4200"/>
      <c r="S170" s="4200"/>
      <c r="T170" s="4201"/>
      <c r="U170" s="818"/>
      <c r="V170" s="867">
        <v>1</v>
      </c>
      <c r="W170" s="954"/>
      <c r="X170" s="1122"/>
      <c r="Y170" s="1122"/>
      <c r="Z170" s="858"/>
      <c r="AA170" s="869"/>
      <c r="AB170" s="869"/>
      <c r="AC170" s="869"/>
      <c r="AD170" s="870"/>
      <c r="AE170" s="871"/>
      <c r="AF170" s="1086"/>
      <c r="AG170" s="874"/>
      <c r="AH170" s="874"/>
      <c r="AI170" s="874"/>
      <c r="AJ170" s="875"/>
      <c r="AK170" s="1041"/>
      <c r="AL170" s="877"/>
      <c r="AM170" s="877"/>
      <c r="AN170" s="878"/>
      <c r="AO170" s="798"/>
      <c r="AP170" s="879"/>
      <c r="AQ170" s="880"/>
      <c r="AR170" s="881"/>
      <c r="AS170" s="1139" t="e">
        <f t="shared" si="86"/>
        <v>#DIV/0!</v>
      </c>
      <c r="AT170" s="1140" t="e">
        <f t="shared" si="87"/>
        <v>#DIV/0!</v>
      </c>
      <c r="AU170" s="1140" t="e">
        <f t="shared" si="88"/>
        <v>#DIV/0!</v>
      </c>
      <c r="AV170" s="1140" t="e">
        <f t="shared" si="89"/>
        <v>#DIV/0!</v>
      </c>
      <c r="AW170" s="1141" t="e">
        <f t="shared" si="114"/>
        <v>#DIV/0!</v>
      </c>
      <c r="AX170" s="1141" t="e">
        <f t="shared" si="115"/>
        <v>#DIV/0!</v>
      </c>
      <c r="AY170" s="1141" t="e">
        <f t="shared" si="116"/>
        <v>#DIV/0!</v>
      </c>
      <c r="AZ170" s="1141" t="e">
        <f t="shared" si="93"/>
        <v>#DIV/0!</v>
      </c>
      <c r="BA170" s="1142" t="e">
        <f t="shared" si="94"/>
        <v>#DIV/0!</v>
      </c>
      <c r="BB170" s="1142" t="e">
        <f t="shared" si="95"/>
        <v>#DIV/0!</v>
      </c>
      <c r="BC170" s="1142" t="e">
        <f t="shared" si="96"/>
        <v>#DIV/0!</v>
      </c>
      <c r="BD170" s="1142" t="e">
        <f t="shared" si="97"/>
        <v>#DIV/0!</v>
      </c>
      <c r="BE170" s="886">
        <v>0.2</v>
      </c>
      <c r="BF170" s="886">
        <v>0.8</v>
      </c>
      <c r="BG170" s="1142" t="e">
        <f t="shared" si="98"/>
        <v>#DIV/0!</v>
      </c>
      <c r="BH170" s="1142" t="e">
        <f t="shared" si="99"/>
        <v>#DIV/0!</v>
      </c>
      <c r="BI170" s="1142" t="e">
        <f t="shared" si="100"/>
        <v>#DIV/0!</v>
      </c>
      <c r="BJ170" s="1142" t="e">
        <f t="shared" si="159"/>
        <v>#DIV/0!</v>
      </c>
      <c r="BK170" s="1142" t="e">
        <f t="shared" si="159"/>
        <v>#DIV/0!</v>
      </c>
      <c r="BL170" s="1142" t="e">
        <f t="shared" si="102"/>
        <v>#DIV/0!</v>
      </c>
      <c r="BM170" s="1142" t="e">
        <f t="shared" si="103"/>
        <v>#DIV/0!</v>
      </c>
      <c r="BN170" s="1142" t="e">
        <f t="shared" si="104"/>
        <v>#DIV/0!</v>
      </c>
      <c r="BO170" s="1142" t="e">
        <f t="shared" si="160"/>
        <v>#DIV/0!</v>
      </c>
      <c r="BP170" s="1142" t="e">
        <f t="shared" si="160"/>
        <v>#DIV/0!</v>
      </c>
      <c r="BQ170" s="1142" t="e">
        <f t="shared" si="160"/>
        <v>#DIV/0!</v>
      </c>
      <c r="BR170" s="1142" t="e">
        <f t="shared" si="160"/>
        <v>#DIV/0!</v>
      </c>
      <c r="BS170" s="4197" t="e">
        <f t="shared" ref="BS170:BV170" si="163">AVERAGEIF(BO170:BO179,"&lt;&gt;#¡DIV/0!")</f>
        <v>#DIV/0!</v>
      </c>
      <c r="BT170" s="4197" t="e">
        <f t="shared" si="163"/>
        <v>#DIV/0!</v>
      </c>
      <c r="BU170" s="4197" t="e">
        <f t="shared" si="163"/>
        <v>#DIV/0!</v>
      </c>
      <c r="BV170" s="4197" t="e">
        <f t="shared" si="163"/>
        <v>#DIV/0!</v>
      </c>
      <c r="BW170" s="4187" t="e">
        <f>+C170*BS170</f>
        <v>#DIV/0!</v>
      </c>
      <c r="BX170" s="4187" t="e">
        <f>+C170*BT170</f>
        <v>#DIV/0!</v>
      </c>
      <c r="BY170" s="4187" t="e">
        <f>+C170*BU170</f>
        <v>#DIV/0!</v>
      </c>
      <c r="BZ170" s="4187" t="e">
        <f>+C170*BV170</f>
        <v>#DIV/0!</v>
      </c>
      <c r="CA170" s="4190" t="e">
        <f>SUM(BW170:BZ179)</f>
        <v>#DIV/0!</v>
      </c>
      <c r="CB170" s="798"/>
      <c r="CC170" s="4193" t="e">
        <f t="shared" ref="CC170:CF170" si="164">+Q170/$N$170</f>
        <v>#DIV/0!</v>
      </c>
      <c r="CD170" s="4196" t="e">
        <f t="shared" si="164"/>
        <v>#DIV/0!</v>
      </c>
      <c r="CE170" s="4196" t="e">
        <f t="shared" si="164"/>
        <v>#DIV/0!</v>
      </c>
      <c r="CF170" s="4202" t="e">
        <f t="shared" si="164"/>
        <v>#DIV/0!</v>
      </c>
      <c r="CG170" s="4203" t="e">
        <f>AVERAGE(CC170:CF179)</f>
        <v>#DIV/0!</v>
      </c>
    </row>
    <row r="171" spans="1:85" ht="14.25" customHeight="1">
      <c r="A171" s="4194"/>
      <c r="B171" s="4209"/>
      <c r="C171" s="4210"/>
      <c r="D171" s="4209"/>
      <c r="E171" s="4210"/>
      <c r="F171" s="898"/>
      <c r="G171" s="964"/>
      <c r="H171" s="4191"/>
      <c r="I171" s="899"/>
      <c r="J171" s="900"/>
      <c r="K171" s="900"/>
      <c r="L171" s="900"/>
      <c r="M171" s="4191"/>
      <c r="N171" s="4194"/>
      <c r="O171" s="927"/>
      <c r="P171" s="901"/>
      <c r="Q171" s="4194"/>
      <c r="R171" s="4188"/>
      <c r="S171" s="4188"/>
      <c r="T171" s="4191"/>
      <c r="U171" s="818"/>
      <c r="V171" s="906">
        <v>2</v>
      </c>
      <c r="W171" s="1090"/>
      <c r="X171" s="1120"/>
      <c r="Y171" s="1120"/>
      <c r="Z171" s="898"/>
      <c r="AA171" s="908"/>
      <c r="AB171" s="908"/>
      <c r="AC171" s="908"/>
      <c r="AD171" s="909"/>
      <c r="AE171" s="871"/>
      <c r="AF171" s="1028"/>
      <c r="AG171" s="929"/>
      <c r="AH171" s="929"/>
      <c r="AI171" s="929"/>
      <c r="AJ171" s="930"/>
      <c r="AK171" s="1029"/>
      <c r="AL171" s="914"/>
      <c r="AM171" s="914"/>
      <c r="AN171" s="915"/>
      <c r="AO171" s="798"/>
      <c r="AP171" s="1050"/>
      <c r="AQ171" s="901"/>
      <c r="AR171" s="881"/>
      <c r="AS171" s="1143" t="e">
        <f t="shared" si="86"/>
        <v>#DIV/0!</v>
      </c>
      <c r="AT171" s="1144" t="e">
        <f t="shared" si="87"/>
        <v>#DIV/0!</v>
      </c>
      <c r="AU171" s="1144" t="e">
        <f t="shared" si="88"/>
        <v>#DIV/0!</v>
      </c>
      <c r="AV171" s="1144" t="e">
        <f t="shared" si="89"/>
        <v>#DIV/0!</v>
      </c>
      <c r="AW171" s="1145" t="e">
        <f t="shared" si="114"/>
        <v>#DIV/0!</v>
      </c>
      <c r="AX171" s="1145" t="e">
        <f t="shared" si="115"/>
        <v>#DIV/0!</v>
      </c>
      <c r="AY171" s="1145" t="e">
        <f t="shared" si="116"/>
        <v>#DIV/0!</v>
      </c>
      <c r="AZ171" s="1145" t="e">
        <f t="shared" si="93"/>
        <v>#DIV/0!</v>
      </c>
      <c r="BA171" s="1146" t="e">
        <f t="shared" si="94"/>
        <v>#DIV/0!</v>
      </c>
      <c r="BB171" s="1146" t="e">
        <f t="shared" si="95"/>
        <v>#DIV/0!</v>
      </c>
      <c r="BC171" s="1146" t="e">
        <f t="shared" si="96"/>
        <v>#DIV/0!</v>
      </c>
      <c r="BD171" s="1146" t="e">
        <f t="shared" si="97"/>
        <v>#DIV/0!</v>
      </c>
      <c r="BE171" s="921">
        <v>0.2</v>
      </c>
      <c r="BF171" s="921">
        <v>0.8</v>
      </c>
      <c r="BG171" s="1146" t="e">
        <f t="shared" si="98"/>
        <v>#DIV/0!</v>
      </c>
      <c r="BH171" s="1146" t="e">
        <f t="shared" si="99"/>
        <v>#DIV/0!</v>
      </c>
      <c r="BI171" s="1146" t="e">
        <f t="shared" si="100"/>
        <v>#DIV/0!</v>
      </c>
      <c r="BJ171" s="1146" t="e">
        <f t="shared" si="159"/>
        <v>#DIV/0!</v>
      </c>
      <c r="BK171" s="1146" t="e">
        <f t="shared" si="159"/>
        <v>#DIV/0!</v>
      </c>
      <c r="BL171" s="1146" t="e">
        <f t="shared" si="102"/>
        <v>#DIV/0!</v>
      </c>
      <c r="BM171" s="1146" t="e">
        <f t="shared" si="103"/>
        <v>#DIV/0!</v>
      </c>
      <c r="BN171" s="1146" t="e">
        <f t="shared" si="104"/>
        <v>#DIV/0!</v>
      </c>
      <c r="BO171" s="1146" t="e">
        <f t="shared" si="160"/>
        <v>#DIV/0!</v>
      </c>
      <c r="BP171" s="1146" t="e">
        <f t="shared" si="160"/>
        <v>#DIV/0!</v>
      </c>
      <c r="BQ171" s="1146" t="e">
        <f t="shared" si="160"/>
        <v>#DIV/0!</v>
      </c>
      <c r="BR171" s="1146" t="e">
        <f t="shared" si="160"/>
        <v>#DIV/0!</v>
      </c>
      <c r="BS171" s="4188"/>
      <c r="BT171" s="4188"/>
      <c r="BU171" s="4188"/>
      <c r="BV171" s="4188"/>
      <c r="BW171" s="4188"/>
      <c r="BX171" s="4188"/>
      <c r="BY171" s="4188"/>
      <c r="BZ171" s="4188"/>
      <c r="CA171" s="4191"/>
      <c r="CB171" s="798"/>
      <c r="CC171" s="4194"/>
      <c r="CD171" s="4188"/>
      <c r="CE171" s="4188"/>
      <c r="CF171" s="4191"/>
      <c r="CG171" s="4204"/>
    </row>
    <row r="172" spans="1:85" ht="14.25" customHeight="1">
      <c r="A172" s="4194"/>
      <c r="B172" s="4209"/>
      <c r="C172" s="4210"/>
      <c r="D172" s="4209"/>
      <c r="E172" s="4210"/>
      <c r="F172" s="898"/>
      <c r="G172" s="964"/>
      <c r="H172" s="4191"/>
      <c r="I172" s="899"/>
      <c r="J172" s="900"/>
      <c r="K172" s="900"/>
      <c r="L172" s="900"/>
      <c r="M172" s="4191"/>
      <c r="N172" s="4194"/>
      <c r="O172" s="927"/>
      <c r="P172" s="901"/>
      <c r="Q172" s="4194"/>
      <c r="R172" s="4188"/>
      <c r="S172" s="4188"/>
      <c r="T172" s="4191"/>
      <c r="U172" s="818"/>
      <c r="V172" s="906">
        <v>3</v>
      </c>
      <c r="W172" s="1090"/>
      <c r="X172" s="1120"/>
      <c r="Y172" s="1120"/>
      <c r="Z172" s="898"/>
      <c r="AA172" s="908"/>
      <c r="AB172" s="908"/>
      <c r="AC172" s="908"/>
      <c r="AD172" s="909"/>
      <c r="AE172" s="871"/>
      <c r="AF172" s="1028"/>
      <c r="AG172" s="929"/>
      <c r="AH172" s="929"/>
      <c r="AI172" s="929"/>
      <c r="AJ172" s="930"/>
      <c r="AK172" s="1029"/>
      <c r="AL172" s="914"/>
      <c r="AM172" s="914"/>
      <c r="AN172" s="915"/>
      <c r="AO172" s="798"/>
      <c r="AP172" s="1050"/>
      <c r="AQ172" s="901"/>
      <c r="AR172" s="881"/>
      <c r="AS172" s="1143" t="e">
        <f t="shared" si="86"/>
        <v>#DIV/0!</v>
      </c>
      <c r="AT172" s="1144" t="e">
        <f t="shared" si="87"/>
        <v>#DIV/0!</v>
      </c>
      <c r="AU172" s="1144" t="e">
        <f t="shared" si="88"/>
        <v>#DIV/0!</v>
      </c>
      <c r="AV172" s="1144" t="e">
        <f t="shared" si="89"/>
        <v>#DIV/0!</v>
      </c>
      <c r="AW172" s="1145" t="e">
        <f t="shared" si="114"/>
        <v>#DIV/0!</v>
      </c>
      <c r="AX172" s="1145" t="e">
        <f t="shared" si="115"/>
        <v>#DIV/0!</v>
      </c>
      <c r="AY172" s="1145" t="e">
        <f t="shared" si="116"/>
        <v>#DIV/0!</v>
      </c>
      <c r="AZ172" s="1145" t="e">
        <f t="shared" si="93"/>
        <v>#DIV/0!</v>
      </c>
      <c r="BA172" s="1146" t="e">
        <f t="shared" si="94"/>
        <v>#DIV/0!</v>
      </c>
      <c r="BB172" s="1146" t="e">
        <f t="shared" si="95"/>
        <v>#DIV/0!</v>
      </c>
      <c r="BC172" s="1146" t="e">
        <f t="shared" si="96"/>
        <v>#DIV/0!</v>
      </c>
      <c r="BD172" s="1146" t="e">
        <f t="shared" si="97"/>
        <v>#DIV/0!</v>
      </c>
      <c r="BE172" s="921">
        <v>0.2</v>
      </c>
      <c r="BF172" s="921">
        <v>0.8</v>
      </c>
      <c r="BG172" s="1146" t="e">
        <f t="shared" si="98"/>
        <v>#DIV/0!</v>
      </c>
      <c r="BH172" s="1146" t="e">
        <f t="shared" si="99"/>
        <v>#DIV/0!</v>
      </c>
      <c r="BI172" s="1146" t="e">
        <f t="shared" si="100"/>
        <v>#DIV/0!</v>
      </c>
      <c r="BJ172" s="1146" t="e">
        <f t="shared" si="159"/>
        <v>#DIV/0!</v>
      </c>
      <c r="BK172" s="1146" t="e">
        <f t="shared" si="159"/>
        <v>#DIV/0!</v>
      </c>
      <c r="BL172" s="1146" t="e">
        <f t="shared" si="102"/>
        <v>#DIV/0!</v>
      </c>
      <c r="BM172" s="1146" t="e">
        <f t="shared" si="103"/>
        <v>#DIV/0!</v>
      </c>
      <c r="BN172" s="1146" t="e">
        <f t="shared" si="104"/>
        <v>#DIV/0!</v>
      </c>
      <c r="BO172" s="1146" t="e">
        <f t="shared" si="160"/>
        <v>#DIV/0!</v>
      </c>
      <c r="BP172" s="1146" t="e">
        <f t="shared" si="160"/>
        <v>#DIV/0!</v>
      </c>
      <c r="BQ172" s="1146" t="e">
        <f t="shared" si="160"/>
        <v>#DIV/0!</v>
      </c>
      <c r="BR172" s="1146" t="e">
        <f t="shared" si="160"/>
        <v>#DIV/0!</v>
      </c>
      <c r="BS172" s="4188"/>
      <c r="BT172" s="4188"/>
      <c r="BU172" s="4188"/>
      <c r="BV172" s="4188"/>
      <c r="BW172" s="4188"/>
      <c r="BX172" s="4188"/>
      <c r="BY172" s="4188"/>
      <c r="BZ172" s="4188"/>
      <c r="CA172" s="4191"/>
      <c r="CB172" s="798"/>
      <c r="CC172" s="4194"/>
      <c r="CD172" s="4188"/>
      <c r="CE172" s="4188"/>
      <c r="CF172" s="4191"/>
      <c r="CG172" s="4204"/>
    </row>
    <row r="173" spans="1:85" ht="14.25" customHeight="1">
      <c r="A173" s="4194"/>
      <c r="B173" s="4209"/>
      <c r="C173" s="4210"/>
      <c r="D173" s="4209"/>
      <c r="E173" s="4210"/>
      <c r="F173" s="898"/>
      <c r="G173" s="964"/>
      <c r="H173" s="4191"/>
      <c r="I173" s="899"/>
      <c r="J173" s="900"/>
      <c r="K173" s="900"/>
      <c r="L173" s="900"/>
      <c r="M173" s="4191"/>
      <c r="N173" s="4194"/>
      <c r="O173" s="927"/>
      <c r="P173" s="901"/>
      <c r="Q173" s="4194"/>
      <c r="R173" s="4188"/>
      <c r="S173" s="4188"/>
      <c r="T173" s="4191"/>
      <c r="U173" s="818"/>
      <c r="V173" s="906">
        <v>4</v>
      </c>
      <c r="W173" s="1090"/>
      <c r="X173" s="1120"/>
      <c r="Y173" s="1120"/>
      <c r="Z173" s="898"/>
      <c r="AA173" s="908"/>
      <c r="AB173" s="908"/>
      <c r="AC173" s="908"/>
      <c r="AD173" s="909"/>
      <c r="AE173" s="871"/>
      <c r="AF173" s="1028"/>
      <c r="AG173" s="929"/>
      <c r="AH173" s="929"/>
      <c r="AI173" s="929"/>
      <c r="AJ173" s="930"/>
      <c r="AK173" s="1029"/>
      <c r="AL173" s="914"/>
      <c r="AM173" s="914"/>
      <c r="AN173" s="915"/>
      <c r="AO173" s="798"/>
      <c r="AP173" s="1050"/>
      <c r="AQ173" s="901"/>
      <c r="AR173" s="881"/>
      <c r="AS173" s="1143" t="e">
        <f t="shared" si="86"/>
        <v>#DIV/0!</v>
      </c>
      <c r="AT173" s="1144" t="e">
        <f t="shared" si="87"/>
        <v>#DIV/0!</v>
      </c>
      <c r="AU173" s="1144" t="e">
        <f t="shared" si="88"/>
        <v>#DIV/0!</v>
      </c>
      <c r="AV173" s="1144" t="e">
        <f t="shared" si="89"/>
        <v>#DIV/0!</v>
      </c>
      <c r="AW173" s="1145" t="e">
        <f t="shared" si="114"/>
        <v>#DIV/0!</v>
      </c>
      <c r="AX173" s="1145" t="e">
        <f t="shared" si="115"/>
        <v>#DIV/0!</v>
      </c>
      <c r="AY173" s="1145" t="e">
        <f t="shared" si="116"/>
        <v>#DIV/0!</v>
      </c>
      <c r="AZ173" s="1145" t="e">
        <f t="shared" si="93"/>
        <v>#DIV/0!</v>
      </c>
      <c r="BA173" s="1146" t="e">
        <f t="shared" si="94"/>
        <v>#DIV/0!</v>
      </c>
      <c r="BB173" s="1146" t="e">
        <f t="shared" si="95"/>
        <v>#DIV/0!</v>
      </c>
      <c r="BC173" s="1146" t="e">
        <f t="shared" si="96"/>
        <v>#DIV/0!</v>
      </c>
      <c r="BD173" s="1146" t="e">
        <f t="shared" si="97"/>
        <v>#DIV/0!</v>
      </c>
      <c r="BE173" s="921">
        <v>0.2</v>
      </c>
      <c r="BF173" s="921">
        <v>0.8</v>
      </c>
      <c r="BG173" s="1146" t="e">
        <f t="shared" si="98"/>
        <v>#DIV/0!</v>
      </c>
      <c r="BH173" s="1146" t="e">
        <f t="shared" si="99"/>
        <v>#DIV/0!</v>
      </c>
      <c r="BI173" s="1146" t="e">
        <f t="shared" si="100"/>
        <v>#DIV/0!</v>
      </c>
      <c r="BJ173" s="1146" t="e">
        <f t="shared" si="159"/>
        <v>#DIV/0!</v>
      </c>
      <c r="BK173" s="1146" t="e">
        <f t="shared" si="159"/>
        <v>#DIV/0!</v>
      </c>
      <c r="BL173" s="1146" t="e">
        <f t="shared" si="102"/>
        <v>#DIV/0!</v>
      </c>
      <c r="BM173" s="1146" t="e">
        <f t="shared" si="103"/>
        <v>#DIV/0!</v>
      </c>
      <c r="BN173" s="1146" t="e">
        <f t="shared" si="104"/>
        <v>#DIV/0!</v>
      </c>
      <c r="BO173" s="1146" t="e">
        <f t="shared" si="160"/>
        <v>#DIV/0!</v>
      </c>
      <c r="BP173" s="1146" t="e">
        <f t="shared" si="160"/>
        <v>#DIV/0!</v>
      </c>
      <c r="BQ173" s="1146" t="e">
        <f t="shared" si="160"/>
        <v>#DIV/0!</v>
      </c>
      <c r="BR173" s="1146" t="e">
        <f t="shared" si="160"/>
        <v>#DIV/0!</v>
      </c>
      <c r="BS173" s="4188"/>
      <c r="BT173" s="4188"/>
      <c r="BU173" s="4188"/>
      <c r="BV173" s="4188"/>
      <c r="BW173" s="4188"/>
      <c r="BX173" s="4188"/>
      <c r="BY173" s="4188"/>
      <c r="BZ173" s="4188"/>
      <c r="CA173" s="4191"/>
      <c r="CB173" s="798"/>
      <c r="CC173" s="4194"/>
      <c r="CD173" s="4188"/>
      <c r="CE173" s="4188"/>
      <c r="CF173" s="4191"/>
      <c r="CG173" s="4204"/>
    </row>
    <row r="174" spans="1:85" ht="14.25" customHeight="1">
      <c r="A174" s="4194"/>
      <c r="B174" s="4209"/>
      <c r="C174" s="4210"/>
      <c r="D174" s="4209"/>
      <c r="E174" s="4210"/>
      <c r="F174" s="898"/>
      <c r="G174" s="964"/>
      <c r="H174" s="4191"/>
      <c r="I174" s="899"/>
      <c r="J174" s="900"/>
      <c r="K174" s="900"/>
      <c r="L174" s="900"/>
      <c r="M174" s="4191"/>
      <c r="N174" s="4194"/>
      <c r="O174" s="927"/>
      <c r="P174" s="901"/>
      <c r="Q174" s="4194"/>
      <c r="R174" s="4188"/>
      <c r="S174" s="4188"/>
      <c r="T174" s="4191"/>
      <c r="U174" s="818"/>
      <c r="V174" s="906">
        <v>5</v>
      </c>
      <c r="W174" s="1090"/>
      <c r="X174" s="1120"/>
      <c r="Y174" s="1120"/>
      <c r="Z174" s="898"/>
      <c r="AA174" s="908"/>
      <c r="AB174" s="908"/>
      <c r="AC174" s="908"/>
      <c r="AD174" s="909"/>
      <c r="AE174" s="871"/>
      <c r="AF174" s="1028"/>
      <c r="AG174" s="929"/>
      <c r="AH174" s="929"/>
      <c r="AI174" s="929"/>
      <c r="AJ174" s="930"/>
      <c r="AK174" s="1029"/>
      <c r="AL174" s="914"/>
      <c r="AM174" s="914"/>
      <c r="AN174" s="915"/>
      <c r="AO174" s="798"/>
      <c r="AP174" s="1050"/>
      <c r="AQ174" s="901"/>
      <c r="AR174" s="881"/>
      <c r="AS174" s="1143" t="e">
        <f t="shared" si="86"/>
        <v>#DIV/0!</v>
      </c>
      <c r="AT174" s="1144" t="e">
        <f t="shared" si="87"/>
        <v>#DIV/0!</v>
      </c>
      <c r="AU174" s="1144" t="e">
        <f t="shared" si="88"/>
        <v>#DIV/0!</v>
      </c>
      <c r="AV174" s="1144" t="e">
        <f t="shared" si="89"/>
        <v>#DIV/0!</v>
      </c>
      <c r="AW174" s="1145" t="e">
        <f t="shared" si="114"/>
        <v>#DIV/0!</v>
      </c>
      <c r="AX174" s="1145" t="e">
        <f t="shared" si="115"/>
        <v>#DIV/0!</v>
      </c>
      <c r="AY174" s="1145" t="e">
        <f t="shared" si="116"/>
        <v>#DIV/0!</v>
      </c>
      <c r="AZ174" s="1145" t="e">
        <f t="shared" si="93"/>
        <v>#DIV/0!</v>
      </c>
      <c r="BA174" s="1146" t="e">
        <f t="shared" si="94"/>
        <v>#DIV/0!</v>
      </c>
      <c r="BB174" s="1146" t="e">
        <f t="shared" si="95"/>
        <v>#DIV/0!</v>
      </c>
      <c r="BC174" s="1146" t="e">
        <f t="shared" si="96"/>
        <v>#DIV/0!</v>
      </c>
      <c r="BD174" s="1146" t="e">
        <f t="shared" si="97"/>
        <v>#DIV/0!</v>
      </c>
      <c r="BE174" s="921">
        <v>0.2</v>
      </c>
      <c r="BF174" s="921">
        <v>0.8</v>
      </c>
      <c r="BG174" s="1146" t="e">
        <f t="shared" si="98"/>
        <v>#DIV/0!</v>
      </c>
      <c r="BH174" s="1146" t="e">
        <f t="shared" si="99"/>
        <v>#DIV/0!</v>
      </c>
      <c r="BI174" s="1146" t="e">
        <f t="shared" si="100"/>
        <v>#DIV/0!</v>
      </c>
      <c r="BJ174" s="1146" t="e">
        <f t="shared" si="159"/>
        <v>#DIV/0!</v>
      </c>
      <c r="BK174" s="1146" t="e">
        <f t="shared" si="159"/>
        <v>#DIV/0!</v>
      </c>
      <c r="BL174" s="1146" t="e">
        <f t="shared" si="102"/>
        <v>#DIV/0!</v>
      </c>
      <c r="BM174" s="1146" t="e">
        <f t="shared" si="103"/>
        <v>#DIV/0!</v>
      </c>
      <c r="BN174" s="1146" t="e">
        <f t="shared" si="104"/>
        <v>#DIV/0!</v>
      </c>
      <c r="BO174" s="1146" t="e">
        <f t="shared" si="160"/>
        <v>#DIV/0!</v>
      </c>
      <c r="BP174" s="1146" t="e">
        <f t="shared" si="160"/>
        <v>#DIV/0!</v>
      </c>
      <c r="BQ174" s="1146" t="e">
        <f t="shared" si="160"/>
        <v>#DIV/0!</v>
      </c>
      <c r="BR174" s="1146" t="e">
        <f t="shared" si="160"/>
        <v>#DIV/0!</v>
      </c>
      <c r="BS174" s="4188"/>
      <c r="BT174" s="4188"/>
      <c r="BU174" s="4188"/>
      <c r="BV174" s="4188"/>
      <c r="BW174" s="4188"/>
      <c r="BX174" s="4188"/>
      <c r="BY174" s="4188"/>
      <c r="BZ174" s="4188"/>
      <c r="CA174" s="4191"/>
      <c r="CB174" s="798"/>
      <c r="CC174" s="4194"/>
      <c r="CD174" s="4188"/>
      <c r="CE174" s="4188"/>
      <c r="CF174" s="4191"/>
      <c r="CG174" s="4204"/>
    </row>
    <row r="175" spans="1:85" ht="14.25" customHeight="1">
      <c r="A175" s="4194"/>
      <c r="B175" s="4209"/>
      <c r="C175" s="4210"/>
      <c r="D175" s="4209"/>
      <c r="E175" s="4210"/>
      <c r="F175" s="898"/>
      <c r="G175" s="964"/>
      <c r="H175" s="4191"/>
      <c r="I175" s="899"/>
      <c r="J175" s="900"/>
      <c r="K175" s="900"/>
      <c r="L175" s="900"/>
      <c r="M175" s="4191"/>
      <c r="N175" s="4194"/>
      <c r="O175" s="927"/>
      <c r="P175" s="901"/>
      <c r="Q175" s="4194"/>
      <c r="R175" s="4188"/>
      <c r="S175" s="4188"/>
      <c r="T175" s="4191"/>
      <c r="U175" s="818"/>
      <c r="V175" s="906">
        <v>6</v>
      </c>
      <c r="W175" s="1090"/>
      <c r="X175" s="1120"/>
      <c r="Y175" s="1120"/>
      <c r="Z175" s="898"/>
      <c r="AA175" s="908"/>
      <c r="AB175" s="908"/>
      <c r="AC175" s="908"/>
      <c r="AD175" s="909"/>
      <c r="AE175" s="871"/>
      <c r="AF175" s="1028"/>
      <c r="AG175" s="929"/>
      <c r="AH175" s="929"/>
      <c r="AI175" s="929"/>
      <c r="AJ175" s="930"/>
      <c r="AK175" s="1029"/>
      <c r="AL175" s="914"/>
      <c r="AM175" s="914"/>
      <c r="AN175" s="915"/>
      <c r="AO175" s="798"/>
      <c r="AP175" s="1050"/>
      <c r="AQ175" s="901"/>
      <c r="AR175" s="881"/>
      <c r="AS175" s="1143" t="e">
        <f t="shared" si="86"/>
        <v>#DIV/0!</v>
      </c>
      <c r="AT175" s="1144" t="e">
        <f t="shared" si="87"/>
        <v>#DIV/0!</v>
      </c>
      <c r="AU175" s="1144" t="e">
        <f t="shared" si="88"/>
        <v>#DIV/0!</v>
      </c>
      <c r="AV175" s="1144" t="e">
        <f t="shared" si="89"/>
        <v>#DIV/0!</v>
      </c>
      <c r="AW175" s="1145" t="e">
        <f t="shared" si="114"/>
        <v>#DIV/0!</v>
      </c>
      <c r="AX175" s="1145" t="e">
        <f t="shared" si="115"/>
        <v>#DIV/0!</v>
      </c>
      <c r="AY175" s="1145" t="e">
        <f t="shared" si="116"/>
        <v>#DIV/0!</v>
      </c>
      <c r="AZ175" s="1145" t="e">
        <f t="shared" si="93"/>
        <v>#DIV/0!</v>
      </c>
      <c r="BA175" s="1146" t="e">
        <f t="shared" si="94"/>
        <v>#DIV/0!</v>
      </c>
      <c r="BB175" s="1146" t="e">
        <f t="shared" si="95"/>
        <v>#DIV/0!</v>
      </c>
      <c r="BC175" s="1146" t="e">
        <f t="shared" si="96"/>
        <v>#DIV/0!</v>
      </c>
      <c r="BD175" s="1146" t="e">
        <f t="shared" si="97"/>
        <v>#DIV/0!</v>
      </c>
      <c r="BE175" s="921">
        <v>0.2</v>
      </c>
      <c r="BF175" s="921">
        <v>0.8</v>
      </c>
      <c r="BG175" s="1146" t="e">
        <f t="shared" si="98"/>
        <v>#DIV/0!</v>
      </c>
      <c r="BH175" s="1146" t="e">
        <f t="shared" si="99"/>
        <v>#DIV/0!</v>
      </c>
      <c r="BI175" s="1146" t="e">
        <f t="shared" si="100"/>
        <v>#DIV/0!</v>
      </c>
      <c r="BJ175" s="1146" t="e">
        <f t="shared" si="159"/>
        <v>#DIV/0!</v>
      </c>
      <c r="BK175" s="1146" t="e">
        <f t="shared" si="159"/>
        <v>#DIV/0!</v>
      </c>
      <c r="BL175" s="1146" t="e">
        <f t="shared" si="102"/>
        <v>#DIV/0!</v>
      </c>
      <c r="BM175" s="1146" t="e">
        <f t="shared" si="103"/>
        <v>#DIV/0!</v>
      </c>
      <c r="BN175" s="1146" t="e">
        <f t="shared" si="104"/>
        <v>#DIV/0!</v>
      </c>
      <c r="BO175" s="1146" t="e">
        <f t="shared" si="160"/>
        <v>#DIV/0!</v>
      </c>
      <c r="BP175" s="1146" t="e">
        <f t="shared" si="160"/>
        <v>#DIV/0!</v>
      </c>
      <c r="BQ175" s="1146" t="e">
        <f t="shared" si="160"/>
        <v>#DIV/0!</v>
      </c>
      <c r="BR175" s="1146" t="e">
        <f t="shared" si="160"/>
        <v>#DIV/0!</v>
      </c>
      <c r="BS175" s="4188"/>
      <c r="BT175" s="4188"/>
      <c r="BU175" s="4188"/>
      <c r="BV175" s="4188"/>
      <c r="BW175" s="4188"/>
      <c r="BX175" s="4188"/>
      <c r="BY175" s="4188"/>
      <c r="BZ175" s="4188"/>
      <c r="CA175" s="4191"/>
      <c r="CB175" s="798"/>
      <c r="CC175" s="4194"/>
      <c r="CD175" s="4188"/>
      <c r="CE175" s="4188"/>
      <c r="CF175" s="4191"/>
      <c r="CG175" s="4204"/>
    </row>
    <row r="176" spans="1:85" ht="14.25" customHeight="1">
      <c r="A176" s="4194"/>
      <c r="B176" s="4209"/>
      <c r="C176" s="4210"/>
      <c r="D176" s="4209"/>
      <c r="E176" s="4210"/>
      <c r="F176" s="898"/>
      <c r="G176" s="964"/>
      <c r="H176" s="4191"/>
      <c r="I176" s="899"/>
      <c r="J176" s="900"/>
      <c r="K176" s="900"/>
      <c r="L176" s="900"/>
      <c r="M176" s="4191"/>
      <c r="N176" s="4194"/>
      <c r="O176" s="927"/>
      <c r="P176" s="901"/>
      <c r="Q176" s="4194"/>
      <c r="R176" s="4188"/>
      <c r="S176" s="4188"/>
      <c r="T176" s="4191"/>
      <c r="U176" s="818"/>
      <c r="V176" s="906">
        <v>7</v>
      </c>
      <c r="W176" s="1090"/>
      <c r="X176" s="1120"/>
      <c r="Y176" s="1120"/>
      <c r="Z176" s="898"/>
      <c r="AA176" s="908"/>
      <c r="AB176" s="908"/>
      <c r="AC176" s="908"/>
      <c r="AD176" s="909"/>
      <c r="AE176" s="871"/>
      <c r="AF176" s="1028"/>
      <c r="AG176" s="929"/>
      <c r="AH176" s="929"/>
      <c r="AI176" s="929"/>
      <c r="AJ176" s="930"/>
      <c r="AK176" s="1029"/>
      <c r="AL176" s="914"/>
      <c r="AM176" s="914"/>
      <c r="AN176" s="915"/>
      <c r="AO176" s="798"/>
      <c r="AP176" s="1050"/>
      <c r="AQ176" s="901"/>
      <c r="AR176" s="881"/>
      <c r="AS176" s="1143" t="e">
        <f t="shared" si="86"/>
        <v>#DIV/0!</v>
      </c>
      <c r="AT176" s="1144" t="e">
        <f t="shared" si="87"/>
        <v>#DIV/0!</v>
      </c>
      <c r="AU176" s="1144" t="e">
        <f t="shared" si="88"/>
        <v>#DIV/0!</v>
      </c>
      <c r="AV176" s="1144" t="e">
        <f t="shared" si="89"/>
        <v>#DIV/0!</v>
      </c>
      <c r="AW176" s="1145" t="e">
        <f t="shared" si="114"/>
        <v>#DIV/0!</v>
      </c>
      <c r="AX176" s="1145" t="e">
        <f t="shared" si="115"/>
        <v>#DIV/0!</v>
      </c>
      <c r="AY176" s="1145" t="e">
        <f t="shared" si="116"/>
        <v>#DIV/0!</v>
      </c>
      <c r="AZ176" s="1145" t="e">
        <f t="shared" si="93"/>
        <v>#DIV/0!</v>
      </c>
      <c r="BA176" s="1146" t="e">
        <f t="shared" si="94"/>
        <v>#DIV/0!</v>
      </c>
      <c r="BB176" s="1146" t="e">
        <f t="shared" si="95"/>
        <v>#DIV/0!</v>
      </c>
      <c r="BC176" s="1146" t="e">
        <f t="shared" si="96"/>
        <v>#DIV/0!</v>
      </c>
      <c r="BD176" s="1146" t="e">
        <f t="shared" si="97"/>
        <v>#DIV/0!</v>
      </c>
      <c r="BE176" s="921">
        <v>0.2</v>
      </c>
      <c r="BF176" s="921">
        <v>0.8</v>
      </c>
      <c r="BG176" s="1146" t="e">
        <f t="shared" si="98"/>
        <v>#DIV/0!</v>
      </c>
      <c r="BH176" s="1146" t="e">
        <f t="shared" si="99"/>
        <v>#DIV/0!</v>
      </c>
      <c r="BI176" s="1146" t="e">
        <f t="shared" si="100"/>
        <v>#DIV/0!</v>
      </c>
      <c r="BJ176" s="1146" t="e">
        <f t="shared" ref="BJ176:BK191" si="165">+AZ176*BE176</f>
        <v>#DIV/0!</v>
      </c>
      <c r="BK176" s="1146" t="e">
        <f t="shared" si="165"/>
        <v>#DIV/0!</v>
      </c>
      <c r="BL176" s="1146" t="e">
        <f t="shared" si="102"/>
        <v>#DIV/0!</v>
      </c>
      <c r="BM176" s="1146" t="e">
        <f t="shared" si="103"/>
        <v>#DIV/0!</v>
      </c>
      <c r="BN176" s="1146" t="e">
        <f t="shared" si="104"/>
        <v>#DIV/0!</v>
      </c>
      <c r="BO176" s="1146" t="e">
        <f t="shared" ref="BO176:BR191" si="166">+BG176+BK176</f>
        <v>#DIV/0!</v>
      </c>
      <c r="BP176" s="1146" t="e">
        <f t="shared" si="166"/>
        <v>#DIV/0!</v>
      </c>
      <c r="BQ176" s="1146" t="e">
        <f t="shared" si="166"/>
        <v>#DIV/0!</v>
      </c>
      <c r="BR176" s="1146" t="e">
        <f t="shared" si="166"/>
        <v>#DIV/0!</v>
      </c>
      <c r="BS176" s="4188"/>
      <c r="BT176" s="4188"/>
      <c r="BU176" s="4188"/>
      <c r="BV176" s="4188"/>
      <c r="BW176" s="4188"/>
      <c r="BX176" s="4188"/>
      <c r="BY176" s="4188"/>
      <c r="BZ176" s="4188"/>
      <c r="CA176" s="4191"/>
      <c r="CB176" s="798"/>
      <c r="CC176" s="4194"/>
      <c r="CD176" s="4188"/>
      <c r="CE176" s="4188"/>
      <c r="CF176" s="4191"/>
      <c r="CG176" s="4204"/>
    </row>
    <row r="177" spans="1:85" ht="14.25" customHeight="1">
      <c r="A177" s="4194"/>
      <c r="B177" s="4209"/>
      <c r="C177" s="4210"/>
      <c r="D177" s="4209"/>
      <c r="E177" s="4210"/>
      <c r="F177" s="898"/>
      <c r="G177" s="964"/>
      <c r="H177" s="4191"/>
      <c r="I177" s="899"/>
      <c r="J177" s="900"/>
      <c r="K177" s="900"/>
      <c r="L177" s="900"/>
      <c r="M177" s="4191"/>
      <c r="N177" s="4194"/>
      <c r="O177" s="927"/>
      <c r="P177" s="901"/>
      <c r="Q177" s="4194"/>
      <c r="R177" s="4188"/>
      <c r="S177" s="4188"/>
      <c r="T177" s="4191"/>
      <c r="U177" s="818"/>
      <c r="V177" s="906">
        <v>8</v>
      </c>
      <c r="W177" s="1090"/>
      <c r="X177" s="1120"/>
      <c r="Y177" s="1120"/>
      <c r="Z177" s="898"/>
      <c r="AA177" s="908"/>
      <c r="AB177" s="908"/>
      <c r="AC177" s="908"/>
      <c r="AD177" s="909"/>
      <c r="AE177" s="871"/>
      <c r="AF177" s="1028"/>
      <c r="AG177" s="929"/>
      <c r="AH177" s="929"/>
      <c r="AI177" s="929"/>
      <c r="AJ177" s="930"/>
      <c r="AK177" s="1029"/>
      <c r="AL177" s="914"/>
      <c r="AM177" s="914"/>
      <c r="AN177" s="915"/>
      <c r="AO177" s="798"/>
      <c r="AP177" s="1050"/>
      <c r="AQ177" s="901"/>
      <c r="AR177" s="881"/>
      <c r="AS177" s="1143" t="e">
        <f t="shared" si="86"/>
        <v>#DIV/0!</v>
      </c>
      <c r="AT177" s="1144" t="e">
        <f t="shared" si="87"/>
        <v>#DIV/0!</v>
      </c>
      <c r="AU177" s="1144" t="e">
        <f t="shared" si="88"/>
        <v>#DIV/0!</v>
      </c>
      <c r="AV177" s="1144" t="e">
        <f t="shared" si="89"/>
        <v>#DIV/0!</v>
      </c>
      <c r="AW177" s="1145" t="e">
        <f t="shared" si="114"/>
        <v>#DIV/0!</v>
      </c>
      <c r="AX177" s="1145" t="e">
        <f t="shared" si="115"/>
        <v>#DIV/0!</v>
      </c>
      <c r="AY177" s="1145" t="e">
        <f t="shared" si="116"/>
        <v>#DIV/0!</v>
      </c>
      <c r="AZ177" s="1145" t="e">
        <f t="shared" si="93"/>
        <v>#DIV/0!</v>
      </c>
      <c r="BA177" s="1146" t="e">
        <f t="shared" si="94"/>
        <v>#DIV/0!</v>
      </c>
      <c r="BB177" s="1146" t="e">
        <f t="shared" si="95"/>
        <v>#DIV/0!</v>
      </c>
      <c r="BC177" s="1146" t="e">
        <f t="shared" si="96"/>
        <v>#DIV/0!</v>
      </c>
      <c r="BD177" s="1146" t="e">
        <f t="shared" si="97"/>
        <v>#DIV/0!</v>
      </c>
      <c r="BE177" s="921">
        <v>0.2</v>
      </c>
      <c r="BF177" s="921">
        <v>0.8</v>
      </c>
      <c r="BG177" s="1146" t="e">
        <f t="shared" si="98"/>
        <v>#DIV/0!</v>
      </c>
      <c r="BH177" s="1146" t="e">
        <f t="shared" si="99"/>
        <v>#DIV/0!</v>
      </c>
      <c r="BI177" s="1146" t="e">
        <f t="shared" si="100"/>
        <v>#DIV/0!</v>
      </c>
      <c r="BJ177" s="1146" t="e">
        <f t="shared" si="165"/>
        <v>#DIV/0!</v>
      </c>
      <c r="BK177" s="1146" t="e">
        <f t="shared" si="165"/>
        <v>#DIV/0!</v>
      </c>
      <c r="BL177" s="1146" t="e">
        <f t="shared" si="102"/>
        <v>#DIV/0!</v>
      </c>
      <c r="BM177" s="1146" t="e">
        <f t="shared" si="103"/>
        <v>#DIV/0!</v>
      </c>
      <c r="BN177" s="1146" t="e">
        <f t="shared" si="104"/>
        <v>#DIV/0!</v>
      </c>
      <c r="BO177" s="1146" t="e">
        <f t="shared" si="166"/>
        <v>#DIV/0!</v>
      </c>
      <c r="BP177" s="1146" t="e">
        <f t="shared" si="166"/>
        <v>#DIV/0!</v>
      </c>
      <c r="BQ177" s="1146" t="e">
        <f t="shared" si="166"/>
        <v>#DIV/0!</v>
      </c>
      <c r="BR177" s="1146" t="e">
        <f t="shared" si="166"/>
        <v>#DIV/0!</v>
      </c>
      <c r="BS177" s="4188"/>
      <c r="BT177" s="4188"/>
      <c r="BU177" s="4188"/>
      <c r="BV177" s="4188"/>
      <c r="BW177" s="4188"/>
      <c r="BX177" s="4188"/>
      <c r="BY177" s="4188"/>
      <c r="BZ177" s="4188"/>
      <c r="CA177" s="4191"/>
      <c r="CB177" s="798"/>
      <c r="CC177" s="4194"/>
      <c r="CD177" s="4188"/>
      <c r="CE177" s="4188"/>
      <c r="CF177" s="4191"/>
      <c r="CG177" s="4204"/>
    </row>
    <row r="178" spans="1:85" ht="14.25" customHeight="1">
      <c r="A178" s="4194"/>
      <c r="B178" s="4209"/>
      <c r="C178" s="4210"/>
      <c r="D178" s="4209"/>
      <c r="E178" s="4210"/>
      <c r="F178" s="898"/>
      <c r="G178" s="964"/>
      <c r="H178" s="4191"/>
      <c r="I178" s="899"/>
      <c r="J178" s="900"/>
      <c r="K178" s="900"/>
      <c r="L178" s="900"/>
      <c r="M178" s="4191"/>
      <c r="N178" s="4194"/>
      <c r="O178" s="927"/>
      <c r="P178" s="901"/>
      <c r="Q178" s="4194"/>
      <c r="R178" s="4188"/>
      <c r="S178" s="4188"/>
      <c r="T178" s="4191"/>
      <c r="U178" s="818"/>
      <c r="V178" s="906">
        <v>9</v>
      </c>
      <c r="W178" s="1090"/>
      <c r="X178" s="1120"/>
      <c r="Y178" s="1120"/>
      <c r="Z178" s="898"/>
      <c r="AA178" s="908"/>
      <c r="AB178" s="908"/>
      <c r="AC178" s="908"/>
      <c r="AD178" s="909"/>
      <c r="AE178" s="871"/>
      <c r="AF178" s="1028"/>
      <c r="AG178" s="929"/>
      <c r="AH178" s="929"/>
      <c r="AI178" s="929"/>
      <c r="AJ178" s="930"/>
      <c r="AK178" s="1029"/>
      <c r="AL178" s="914"/>
      <c r="AM178" s="914"/>
      <c r="AN178" s="915"/>
      <c r="AO178" s="798"/>
      <c r="AP178" s="1050"/>
      <c r="AQ178" s="901"/>
      <c r="AR178" s="881"/>
      <c r="AS178" s="1143" t="e">
        <f t="shared" si="86"/>
        <v>#DIV/0!</v>
      </c>
      <c r="AT178" s="1144" t="e">
        <f t="shared" si="87"/>
        <v>#DIV/0!</v>
      </c>
      <c r="AU178" s="1144" t="e">
        <f t="shared" si="88"/>
        <v>#DIV/0!</v>
      </c>
      <c r="AV178" s="1144" t="e">
        <f t="shared" si="89"/>
        <v>#DIV/0!</v>
      </c>
      <c r="AW178" s="1145" t="e">
        <f t="shared" si="114"/>
        <v>#DIV/0!</v>
      </c>
      <c r="AX178" s="1145" t="e">
        <f t="shared" si="115"/>
        <v>#DIV/0!</v>
      </c>
      <c r="AY178" s="1145" t="e">
        <f t="shared" si="116"/>
        <v>#DIV/0!</v>
      </c>
      <c r="AZ178" s="1145" t="e">
        <f t="shared" si="93"/>
        <v>#DIV/0!</v>
      </c>
      <c r="BA178" s="1146" t="e">
        <f t="shared" si="94"/>
        <v>#DIV/0!</v>
      </c>
      <c r="BB178" s="1146" t="e">
        <f t="shared" si="95"/>
        <v>#DIV/0!</v>
      </c>
      <c r="BC178" s="1146" t="e">
        <f t="shared" si="96"/>
        <v>#DIV/0!</v>
      </c>
      <c r="BD178" s="1146" t="e">
        <f t="shared" si="97"/>
        <v>#DIV/0!</v>
      </c>
      <c r="BE178" s="921">
        <v>0.2</v>
      </c>
      <c r="BF178" s="921">
        <v>0.8</v>
      </c>
      <c r="BG178" s="1146" t="e">
        <f t="shared" si="98"/>
        <v>#DIV/0!</v>
      </c>
      <c r="BH178" s="1146" t="e">
        <f t="shared" si="99"/>
        <v>#DIV/0!</v>
      </c>
      <c r="BI178" s="1146" t="e">
        <f t="shared" si="100"/>
        <v>#DIV/0!</v>
      </c>
      <c r="BJ178" s="1146" t="e">
        <f t="shared" si="165"/>
        <v>#DIV/0!</v>
      </c>
      <c r="BK178" s="1146" t="e">
        <f t="shared" si="165"/>
        <v>#DIV/0!</v>
      </c>
      <c r="BL178" s="1146" t="e">
        <f t="shared" si="102"/>
        <v>#DIV/0!</v>
      </c>
      <c r="BM178" s="1146" t="e">
        <f t="shared" si="103"/>
        <v>#DIV/0!</v>
      </c>
      <c r="BN178" s="1146" t="e">
        <f t="shared" si="104"/>
        <v>#DIV/0!</v>
      </c>
      <c r="BO178" s="1146" t="e">
        <f t="shared" si="166"/>
        <v>#DIV/0!</v>
      </c>
      <c r="BP178" s="1146" t="e">
        <f t="shared" si="166"/>
        <v>#DIV/0!</v>
      </c>
      <c r="BQ178" s="1146" t="e">
        <f t="shared" si="166"/>
        <v>#DIV/0!</v>
      </c>
      <c r="BR178" s="1146" t="e">
        <f t="shared" si="166"/>
        <v>#DIV/0!</v>
      </c>
      <c r="BS178" s="4188"/>
      <c r="BT178" s="4188"/>
      <c r="BU178" s="4188"/>
      <c r="BV178" s="4188"/>
      <c r="BW178" s="4188"/>
      <c r="BX178" s="4188"/>
      <c r="BY178" s="4188"/>
      <c r="BZ178" s="4188"/>
      <c r="CA178" s="4191"/>
      <c r="CB178" s="798"/>
      <c r="CC178" s="4194"/>
      <c r="CD178" s="4188"/>
      <c r="CE178" s="4188"/>
      <c r="CF178" s="4191"/>
      <c r="CG178" s="4204"/>
    </row>
    <row r="179" spans="1:85" ht="14.25" customHeight="1" thickBot="1">
      <c r="A179" s="4195"/>
      <c r="B179" s="4211"/>
      <c r="C179" s="4212"/>
      <c r="D179" s="4211"/>
      <c r="E179" s="4212"/>
      <c r="F179" s="983"/>
      <c r="G179" s="984"/>
      <c r="H179" s="4192"/>
      <c r="I179" s="1063"/>
      <c r="J179" s="986"/>
      <c r="K179" s="986"/>
      <c r="L179" s="986"/>
      <c r="M179" s="4192"/>
      <c r="N179" s="4195"/>
      <c r="O179" s="987"/>
      <c r="P179" s="985"/>
      <c r="Q179" s="4195"/>
      <c r="R179" s="4189"/>
      <c r="S179" s="4189"/>
      <c r="T179" s="4192"/>
      <c r="U179" s="818"/>
      <c r="V179" s="981">
        <v>10</v>
      </c>
      <c r="W179" s="1068"/>
      <c r="X179" s="1121"/>
      <c r="Y179" s="1121"/>
      <c r="Z179" s="983"/>
      <c r="AA179" s="989"/>
      <c r="AB179" s="989"/>
      <c r="AC179" s="989"/>
      <c r="AD179" s="990"/>
      <c r="AE179" s="871"/>
      <c r="AF179" s="1071"/>
      <c r="AG179" s="991"/>
      <c r="AH179" s="991"/>
      <c r="AI179" s="991"/>
      <c r="AJ179" s="992"/>
      <c r="AK179" s="1073"/>
      <c r="AL179" s="994"/>
      <c r="AM179" s="994"/>
      <c r="AN179" s="1074"/>
      <c r="AO179" s="798"/>
      <c r="AP179" s="1075"/>
      <c r="AQ179" s="985"/>
      <c r="AR179" s="881"/>
      <c r="AS179" s="1147" t="e">
        <f t="shared" si="86"/>
        <v>#DIV/0!</v>
      </c>
      <c r="AT179" s="1148" t="e">
        <f t="shared" si="87"/>
        <v>#DIV/0!</v>
      </c>
      <c r="AU179" s="1148" t="e">
        <f t="shared" si="88"/>
        <v>#DIV/0!</v>
      </c>
      <c r="AV179" s="1148" t="e">
        <f t="shared" si="89"/>
        <v>#DIV/0!</v>
      </c>
      <c r="AW179" s="1149" t="e">
        <f t="shared" si="114"/>
        <v>#DIV/0!</v>
      </c>
      <c r="AX179" s="1149" t="e">
        <f t="shared" si="115"/>
        <v>#DIV/0!</v>
      </c>
      <c r="AY179" s="1149" t="e">
        <f t="shared" si="116"/>
        <v>#DIV/0!</v>
      </c>
      <c r="AZ179" s="1149" t="e">
        <f t="shared" si="93"/>
        <v>#DIV/0!</v>
      </c>
      <c r="BA179" s="1150" t="e">
        <f t="shared" si="94"/>
        <v>#DIV/0!</v>
      </c>
      <c r="BB179" s="1150" t="e">
        <f t="shared" si="95"/>
        <v>#DIV/0!</v>
      </c>
      <c r="BC179" s="1150" t="e">
        <f t="shared" si="96"/>
        <v>#DIV/0!</v>
      </c>
      <c r="BD179" s="1150" t="e">
        <f t="shared" si="97"/>
        <v>#DIV/0!</v>
      </c>
      <c r="BE179" s="1080">
        <v>0.2</v>
      </c>
      <c r="BF179" s="1080">
        <v>0.8</v>
      </c>
      <c r="BG179" s="1150" t="e">
        <f t="shared" si="98"/>
        <v>#DIV/0!</v>
      </c>
      <c r="BH179" s="1150" t="e">
        <f t="shared" si="99"/>
        <v>#DIV/0!</v>
      </c>
      <c r="BI179" s="1150" t="e">
        <f t="shared" si="100"/>
        <v>#DIV/0!</v>
      </c>
      <c r="BJ179" s="1150" t="e">
        <f t="shared" si="165"/>
        <v>#DIV/0!</v>
      </c>
      <c r="BK179" s="1150" t="e">
        <f t="shared" si="165"/>
        <v>#DIV/0!</v>
      </c>
      <c r="BL179" s="1150" t="e">
        <f t="shared" si="102"/>
        <v>#DIV/0!</v>
      </c>
      <c r="BM179" s="1150" t="e">
        <f t="shared" si="103"/>
        <v>#DIV/0!</v>
      </c>
      <c r="BN179" s="1150" t="e">
        <f t="shared" si="104"/>
        <v>#DIV/0!</v>
      </c>
      <c r="BO179" s="1150" t="e">
        <f t="shared" si="166"/>
        <v>#DIV/0!</v>
      </c>
      <c r="BP179" s="1150" t="e">
        <f t="shared" si="166"/>
        <v>#DIV/0!</v>
      </c>
      <c r="BQ179" s="1150" t="e">
        <f t="shared" si="166"/>
        <v>#DIV/0!</v>
      </c>
      <c r="BR179" s="1150" t="e">
        <f t="shared" si="166"/>
        <v>#DIV/0!</v>
      </c>
      <c r="BS179" s="4189"/>
      <c r="BT179" s="4189"/>
      <c r="BU179" s="4189"/>
      <c r="BV179" s="4189"/>
      <c r="BW179" s="4189"/>
      <c r="BX179" s="4189"/>
      <c r="BY179" s="4189"/>
      <c r="BZ179" s="4189"/>
      <c r="CA179" s="4192"/>
      <c r="CB179" s="798"/>
      <c r="CC179" s="4195"/>
      <c r="CD179" s="4189"/>
      <c r="CE179" s="4189"/>
      <c r="CF179" s="4192"/>
      <c r="CG179" s="4205"/>
    </row>
    <row r="180" spans="1:85" ht="14.25" customHeight="1">
      <c r="A180" s="4206">
        <v>23</v>
      </c>
      <c r="B180" s="4207"/>
      <c r="C180" s="4208"/>
      <c r="D180" s="4213"/>
      <c r="E180" s="4208"/>
      <c r="F180" s="858"/>
      <c r="G180" s="950"/>
      <c r="H180" s="4214"/>
      <c r="I180" s="860"/>
      <c r="J180" s="861"/>
      <c r="K180" s="861"/>
      <c r="L180" s="861"/>
      <c r="M180" s="4215"/>
      <c r="N180" s="4198"/>
      <c r="O180" s="954"/>
      <c r="P180" s="951"/>
      <c r="Q180" s="4199"/>
      <c r="R180" s="4200"/>
      <c r="S180" s="4200"/>
      <c r="T180" s="4201"/>
      <c r="U180" s="818"/>
      <c r="V180" s="867">
        <v>1</v>
      </c>
      <c r="W180" s="954"/>
      <c r="X180" s="1122"/>
      <c r="Y180" s="1122"/>
      <c r="Z180" s="858"/>
      <c r="AA180" s="869"/>
      <c r="AB180" s="869"/>
      <c r="AC180" s="869"/>
      <c r="AD180" s="870"/>
      <c r="AE180" s="871"/>
      <c r="AF180" s="1086"/>
      <c r="AG180" s="874"/>
      <c r="AH180" s="874"/>
      <c r="AI180" s="874"/>
      <c r="AJ180" s="875"/>
      <c r="AK180" s="1041"/>
      <c r="AL180" s="877"/>
      <c r="AM180" s="877"/>
      <c r="AN180" s="878"/>
      <c r="AO180" s="798"/>
      <c r="AP180" s="879"/>
      <c r="AQ180" s="880"/>
      <c r="AR180" s="881"/>
      <c r="AS180" s="1139" t="e">
        <f t="shared" si="86"/>
        <v>#DIV/0!</v>
      </c>
      <c r="AT180" s="1140" t="e">
        <f t="shared" si="87"/>
        <v>#DIV/0!</v>
      </c>
      <c r="AU180" s="1140" t="e">
        <f t="shared" si="88"/>
        <v>#DIV/0!</v>
      </c>
      <c r="AV180" s="1140" t="e">
        <f t="shared" si="89"/>
        <v>#DIV/0!</v>
      </c>
      <c r="AW180" s="1141" t="e">
        <f t="shared" si="114"/>
        <v>#DIV/0!</v>
      </c>
      <c r="AX180" s="1141" t="e">
        <f t="shared" si="115"/>
        <v>#DIV/0!</v>
      </c>
      <c r="AY180" s="1141" t="e">
        <f t="shared" si="116"/>
        <v>#DIV/0!</v>
      </c>
      <c r="AZ180" s="1141" t="e">
        <f t="shared" si="93"/>
        <v>#DIV/0!</v>
      </c>
      <c r="BA180" s="1142" t="e">
        <f t="shared" si="94"/>
        <v>#DIV/0!</v>
      </c>
      <c r="BB180" s="1142" t="e">
        <f t="shared" si="95"/>
        <v>#DIV/0!</v>
      </c>
      <c r="BC180" s="1142" t="e">
        <f t="shared" si="96"/>
        <v>#DIV/0!</v>
      </c>
      <c r="BD180" s="1142" t="e">
        <f t="shared" si="97"/>
        <v>#DIV/0!</v>
      </c>
      <c r="BE180" s="886">
        <v>0.2</v>
      </c>
      <c r="BF180" s="886">
        <v>0.8</v>
      </c>
      <c r="BG180" s="1142" t="e">
        <f t="shared" si="98"/>
        <v>#DIV/0!</v>
      </c>
      <c r="BH180" s="1142" t="e">
        <f t="shared" si="99"/>
        <v>#DIV/0!</v>
      </c>
      <c r="BI180" s="1142" t="e">
        <f t="shared" si="100"/>
        <v>#DIV/0!</v>
      </c>
      <c r="BJ180" s="1142" t="e">
        <f t="shared" si="165"/>
        <v>#DIV/0!</v>
      </c>
      <c r="BK180" s="1142" t="e">
        <f t="shared" si="165"/>
        <v>#DIV/0!</v>
      </c>
      <c r="BL180" s="1142" t="e">
        <f t="shared" si="102"/>
        <v>#DIV/0!</v>
      </c>
      <c r="BM180" s="1142" t="e">
        <f t="shared" si="103"/>
        <v>#DIV/0!</v>
      </c>
      <c r="BN180" s="1142" t="e">
        <f t="shared" si="104"/>
        <v>#DIV/0!</v>
      </c>
      <c r="BO180" s="1142" t="e">
        <f t="shared" si="166"/>
        <v>#DIV/0!</v>
      </c>
      <c r="BP180" s="1142" t="e">
        <f t="shared" si="166"/>
        <v>#DIV/0!</v>
      </c>
      <c r="BQ180" s="1142" t="e">
        <f t="shared" si="166"/>
        <v>#DIV/0!</v>
      </c>
      <c r="BR180" s="1142" t="e">
        <f t="shared" si="166"/>
        <v>#DIV/0!</v>
      </c>
      <c r="BS180" s="4197" t="e">
        <f t="shared" ref="BS180:BV180" si="167">AVERAGEIF(BO180:BO189,"&lt;&gt;#¡DIV/0!")</f>
        <v>#DIV/0!</v>
      </c>
      <c r="BT180" s="4197" t="e">
        <f t="shared" si="167"/>
        <v>#DIV/0!</v>
      </c>
      <c r="BU180" s="4197" t="e">
        <f t="shared" si="167"/>
        <v>#DIV/0!</v>
      </c>
      <c r="BV180" s="4197" t="e">
        <f t="shared" si="167"/>
        <v>#DIV/0!</v>
      </c>
      <c r="BW180" s="4187" t="e">
        <f>+C180*BS180</f>
        <v>#DIV/0!</v>
      </c>
      <c r="BX180" s="4187" t="e">
        <f>+C180*BT180</f>
        <v>#DIV/0!</v>
      </c>
      <c r="BY180" s="4187" t="e">
        <f>+C180*BU180</f>
        <v>#DIV/0!</v>
      </c>
      <c r="BZ180" s="4187" t="e">
        <f>+C180*BV180</f>
        <v>#DIV/0!</v>
      </c>
      <c r="CA180" s="4190" t="e">
        <f>SUM(BW180:BZ189)</f>
        <v>#DIV/0!</v>
      </c>
      <c r="CB180" s="798"/>
      <c r="CC180" s="4193" t="e">
        <f t="shared" ref="CC180:CF180" si="168">+Q180/$N$180</f>
        <v>#DIV/0!</v>
      </c>
      <c r="CD180" s="4196" t="e">
        <f t="shared" si="168"/>
        <v>#DIV/0!</v>
      </c>
      <c r="CE180" s="4196" t="e">
        <f t="shared" si="168"/>
        <v>#DIV/0!</v>
      </c>
      <c r="CF180" s="4202" t="e">
        <f t="shared" si="168"/>
        <v>#DIV/0!</v>
      </c>
      <c r="CG180" s="4203" t="e">
        <f>AVERAGE(CC180:CF189)</f>
        <v>#DIV/0!</v>
      </c>
    </row>
    <row r="181" spans="1:85" ht="14.25" customHeight="1">
      <c r="A181" s="4194"/>
      <c r="B181" s="4209"/>
      <c r="C181" s="4210"/>
      <c r="D181" s="4209"/>
      <c r="E181" s="4210"/>
      <c r="F181" s="898"/>
      <c r="G181" s="964"/>
      <c r="H181" s="4191"/>
      <c r="I181" s="899"/>
      <c r="J181" s="900"/>
      <c r="K181" s="900"/>
      <c r="L181" s="900"/>
      <c r="M181" s="4191"/>
      <c r="N181" s="4194"/>
      <c r="O181" s="927"/>
      <c r="P181" s="901"/>
      <c r="Q181" s="4194"/>
      <c r="R181" s="4188"/>
      <c r="S181" s="4188"/>
      <c r="T181" s="4191"/>
      <c r="U181" s="818"/>
      <c r="V181" s="906">
        <v>2</v>
      </c>
      <c r="W181" s="1090"/>
      <c r="X181" s="1120"/>
      <c r="Y181" s="1120"/>
      <c r="Z181" s="898"/>
      <c r="AA181" s="908"/>
      <c r="AB181" s="908"/>
      <c r="AC181" s="908"/>
      <c r="AD181" s="909"/>
      <c r="AE181" s="871"/>
      <c r="AF181" s="1028"/>
      <c r="AG181" s="929"/>
      <c r="AH181" s="929"/>
      <c r="AI181" s="929"/>
      <c r="AJ181" s="930"/>
      <c r="AK181" s="1029"/>
      <c r="AL181" s="914"/>
      <c r="AM181" s="914"/>
      <c r="AN181" s="915"/>
      <c r="AO181" s="798"/>
      <c r="AP181" s="1050"/>
      <c r="AQ181" s="901"/>
      <c r="AR181" s="881"/>
      <c r="AS181" s="1143" t="e">
        <f t="shared" si="86"/>
        <v>#DIV/0!</v>
      </c>
      <c r="AT181" s="1144" t="e">
        <f t="shared" si="87"/>
        <v>#DIV/0!</v>
      </c>
      <c r="AU181" s="1144" t="e">
        <f t="shared" si="88"/>
        <v>#DIV/0!</v>
      </c>
      <c r="AV181" s="1144" t="e">
        <f t="shared" si="89"/>
        <v>#DIV/0!</v>
      </c>
      <c r="AW181" s="1145" t="e">
        <f t="shared" si="114"/>
        <v>#DIV/0!</v>
      </c>
      <c r="AX181" s="1145" t="e">
        <f t="shared" si="115"/>
        <v>#DIV/0!</v>
      </c>
      <c r="AY181" s="1145" t="e">
        <f t="shared" si="116"/>
        <v>#DIV/0!</v>
      </c>
      <c r="AZ181" s="1145" t="e">
        <f t="shared" si="93"/>
        <v>#DIV/0!</v>
      </c>
      <c r="BA181" s="1146" t="e">
        <f t="shared" si="94"/>
        <v>#DIV/0!</v>
      </c>
      <c r="BB181" s="1146" t="e">
        <f t="shared" si="95"/>
        <v>#DIV/0!</v>
      </c>
      <c r="BC181" s="1146" t="e">
        <f t="shared" si="96"/>
        <v>#DIV/0!</v>
      </c>
      <c r="BD181" s="1146" t="e">
        <f t="shared" si="97"/>
        <v>#DIV/0!</v>
      </c>
      <c r="BE181" s="921">
        <v>0.2</v>
      </c>
      <c r="BF181" s="921">
        <v>0.8</v>
      </c>
      <c r="BG181" s="1146" t="e">
        <f t="shared" si="98"/>
        <v>#DIV/0!</v>
      </c>
      <c r="BH181" s="1146" t="e">
        <f t="shared" si="99"/>
        <v>#DIV/0!</v>
      </c>
      <c r="BI181" s="1146" t="e">
        <f t="shared" si="100"/>
        <v>#DIV/0!</v>
      </c>
      <c r="BJ181" s="1146" t="e">
        <f t="shared" si="165"/>
        <v>#DIV/0!</v>
      </c>
      <c r="BK181" s="1146" t="e">
        <f t="shared" si="165"/>
        <v>#DIV/0!</v>
      </c>
      <c r="BL181" s="1146" t="e">
        <f t="shared" si="102"/>
        <v>#DIV/0!</v>
      </c>
      <c r="BM181" s="1146" t="e">
        <f t="shared" si="103"/>
        <v>#DIV/0!</v>
      </c>
      <c r="BN181" s="1146" t="e">
        <f t="shared" si="104"/>
        <v>#DIV/0!</v>
      </c>
      <c r="BO181" s="1146" t="e">
        <f t="shared" si="166"/>
        <v>#DIV/0!</v>
      </c>
      <c r="BP181" s="1146" t="e">
        <f t="shared" si="166"/>
        <v>#DIV/0!</v>
      </c>
      <c r="BQ181" s="1146" t="e">
        <f t="shared" si="166"/>
        <v>#DIV/0!</v>
      </c>
      <c r="BR181" s="1146" t="e">
        <f t="shared" si="166"/>
        <v>#DIV/0!</v>
      </c>
      <c r="BS181" s="4188"/>
      <c r="BT181" s="4188"/>
      <c r="BU181" s="4188"/>
      <c r="BV181" s="4188"/>
      <c r="BW181" s="4188"/>
      <c r="BX181" s="4188"/>
      <c r="BY181" s="4188"/>
      <c r="BZ181" s="4188"/>
      <c r="CA181" s="4191"/>
      <c r="CC181" s="4194"/>
      <c r="CD181" s="4188"/>
      <c r="CE181" s="4188"/>
      <c r="CF181" s="4191"/>
      <c r="CG181" s="4204"/>
    </row>
    <row r="182" spans="1:85" ht="14.25" customHeight="1">
      <c r="A182" s="4194"/>
      <c r="B182" s="4209"/>
      <c r="C182" s="4210"/>
      <c r="D182" s="4209"/>
      <c r="E182" s="4210"/>
      <c r="F182" s="898"/>
      <c r="G182" s="964"/>
      <c r="H182" s="4191"/>
      <c r="I182" s="899"/>
      <c r="J182" s="900"/>
      <c r="K182" s="900"/>
      <c r="L182" s="900"/>
      <c r="M182" s="4191"/>
      <c r="N182" s="4194"/>
      <c r="O182" s="927"/>
      <c r="P182" s="901"/>
      <c r="Q182" s="4194"/>
      <c r="R182" s="4188"/>
      <c r="S182" s="4188"/>
      <c r="T182" s="4191"/>
      <c r="U182" s="818"/>
      <c r="V182" s="906">
        <v>3</v>
      </c>
      <c r="W182" s="1090"/>
      <c r="X182" s="1120"/>
      <c r="Y182" s="1120"/>
      <c r="Z182" s="898"/>
      <c r="AA182" s="908"/>
      <c r="AB182" s="908"/>
      <c r="AC182" s="908"/>
      <c r="AD182" s="909"/>
      <c r="AE182" s="871"/>
      <c r="AF182" s="1028"/>
      <c r="AG182" s="929"/>
      <c r="AH182" s="929"/>
      <c r="AI182" s="929"/>
      <c r="AJ182" s="930"/>
      <c r="AK182" s="1029"/>
      <c r="AL182" s="914"/>
      <c r="AM182" s="914"/>
      <c r="AN182" s="915"/>
      <c r="AO182" s="798"/>
      <c r="AP182" s="1050"/>
      <c r="AQ182" s="901"/>
      <c r="AR182" s="881"/>
      <c r="AS182" s="1143" t="e">
        <f t="shared" si="86"/>
        <v>#DIV/0!</v>
      </c>
      <c r="AT182" s="1144" t="e">
        <f t="shared" si="87"/>
        <v>#DIV/0!</v>
      </c>
      <c r="AU182" s="1144" t="e">
        <f t="shared" si="88"/>
        <v>#DIV/0!</v>
      </c>
      <c r="AV182" s="1144" t="e">
        <f t="shared" si="89"/>
        <v>#DIV/0!</v>
      </c>
      <c r="AW182" s="1145" t="e">
        <f t="shared" si="114"/>
        <v>#DIV/0!</v>
      </c>
      <c r="AX182" s="1145" t="e">
        <f t="shared" si="115"/>
        <v>#DIV/0!</v>
      </c>
      <c r="AY182" s="1145" t="e">
        <f t="shared" si="116"/>
        <v>#DIV/0!</v>
      </c>
      <c r="AZ182" s="1145" t="e">
        <f t="shared" si="93"/>
        <v>#DIV/0!</v>
      </c>
      <c r="BA182" s="1146" t="e">
        <f t="shared" si="94"/>
        <v>#DIV/0!</v>
      </c>
      <c r="BB182" s="1146" t="e">
        <f t="shared" si="95"/>
        <v>#DIV/0!</v>
      </c>
      <c r="BC182" s="1146" t="e">
        <f t="shared" si="96"/>
        <v>#DIV/0!</v>
      </c>
      <c r="BD182" s="1146" t="e">
        <f t="shared" si="97"/>
        <v>#DIV/0!</v>
      </c>
      <c r="BE182" s="921">
        <v>0.2</v>
      </c>
      <c r="BF182" s="921">
        <v>0.8</v>
      </c>
      <c r="BG182" s="1146" t="e">
        <f t="shared" si="98"/>
        <v>#DIV/0!</v>
      </c>
      <c r="BH182" s="1146" t="e">
        <f t="shared" si="99"/>
        <v>#DIV/0!</v>
      </c>
      <c r="BI182" s="1146" t="e">
        <f t="shared" si="100"/>
        <v>#DIV/0!</v>
      </c>
      <c r="BJ182" s="1146" t="e">
        <f t="shared" si="165"/>
        <v>#DIV/0!</v>
      </c>
      <c r="BK182" s="1146" t="e">
        <f t="shared" si="165"/>
        <v>#DIV/0!</v>
      </c>
      <c r="BL182" s="1146" t="e">
        <f t="shared" si="102"/>
        <v>#DIV/0!</v>
      </c>
      <c r="BM182" s="1146" t="e">
        <f t="shared" si="103"/>
        <v>#DIV/0!</v>
      </c>
      <c r="BN182" s="1146" t="e">
        <f t="shared" si="104"/>
        <v>#DIV/0!</v>
      </c>
      <c r="BO182" s="1146" t="e">
        <f t="shared" si="166"/>
        <v>#DIV/0!</v>
      </c>
      <c r="BP182" s="1146" t="e">
        <f t="shared" si="166"/>
        <v>#DIV/0!</v>
      </c>
      <c r="BQ182" s="1146" t="e">
        <f t="shared" si="166"/>
        <v>#DIV/0!</v>
      </c>
      <c r="BR182" s="1146" t="e">
        <f t="shared" si="166"/>
        <v>#DIV/0!</v>
      </c>
      <c r="BS182" s="4188"/>
      <c r="BT182" s="4188"/>
      <c r="BU182" s="4188"/>
      <c r="BV182" s="4188"/>
      <c r="BW182" s="4188"/>
      <c r="BX182" s="4188"/>
      <c r="BY182" s="4188"/>
      <c r="BZ182" s="4188"/>
      <c r="CA182" s="4191"/>
      <c r="CC182" s="4194"/>
      <c r="CD182" s="4188"/>
      <c r="CE182" s="4188"/>
      <c r="CF182" s="4191"/>
      <c r="CG182" s="4204"/>
    </row>
    <row r="183" spans="1:85" ht="14.25" customHeight="1">
      <c r="A183" s="4194"/>
      <c r="B183" s="4209"/>
      <c r="C183" s="4210"/>
      <c r="D183" s="4209"/>
      <c r="E183" s="4210"/>
      <c r="F183" s="898"/>
      <c r="G183" s="964"/>
      <c r="H183" s="4191"/>
      <c r="I183" s="899"/>
      <c r="J183" s="900"/>
      <c r="K183" s="900"/>
      <c r="L183" s="900"/>
      <c r="M183" s="4191"/>
      <c r="N183" s="4194"/>
      <c r="O183" s="927"/>
      <c r="P183" s="901"/>
      <c r="Q183" s="4194"/>
      <c r="R183" s="4188"/>
      <c r="S183" s="4188"/>
      <c r="T183" s="4191"/>
      <c r="U183" s="818"/>
      <c r="V183" s="906">
        <v>4</v>
      </c>
      <c r="W183" s="1090"/>
      <c r="X183" s="1120"/>
      <c r="Y183" s="1120"/>
      <c r="Z183" s="898"/>
      <c r="AA183" s="908"/>
      <c r="AB183" s="908"/>
      <c r="AC183" s="908"/>
      <c r="AD183" s="909"/>
      <c r="AE183" s="871"/>
      <c r="AF183" s="1028"/>
      <c r="AG183" s="929"/>
      <c r="AH183" s="929"/>
      <c r="AI183" s="929"/>
      <c r="AJ183" s="930"/>
      <c r="AK183" s="1029"/>
      <c r="AL183" s="914"/>
      <c r="AM183" s="914"/>
      <c r="AN183" s="915"/>
      <c r="AO183" s="798"/>
      <c r="AP183" s="1050"/>
      <c r="AQ183" s="901"/>
      <c r="AR183" s="881"/>
      <c r="AS183" s="1143" t="e">
        <f t="shared" si="86"/>
        <v>#DIV/0!</v>
      </c>
      <c r="AT183" s="1144" t="e">
        <f t="shared" si="87"/>
        <v>#DIV/0!</v>
      </c>
      <c r="AU183" s="1144" t="e">
        <f t="shared" si="88"/>
        <v>#DIV/0!</v>
      </c>
      <c r="AV183" s="1144" t="e">
        <f t="shared" si="89"/>
        <v>#DIV/0!</v>
      </c>
      <c r="AW183" s="1145" t="e">
        <f t="shared" si="114"/>
        <v>#DIV/0!</v>
      </c>
      <c r="AX183" s="1145" t="e">
        <f t="shared" si="115"/>
        <v>#DIV/0!</v>
      </c>
      <c r="AY183" s="1145" t="e">
        <f t="shared" si="116"/>
        <v>#DIV/0!</v>
      </c>
      <c r="AZ183" s="1145" t="e">
        <f t="shared" si="93"/>
        <v>#DIV/0!</v>
      </c>
      <c r="BA183" s="1146" t="e">
        <f t="shared" si="94"/>
        <v>#DIV/0!</v>
      </c>
      <c r="BB183" s="1146" t="e">
        <f t="shared" si="95"/>
        <v>#DIV/0!</v>
      </c>
      <c r="BC183" s="1146" t="e">
        <f t="shared" si="96"/>
        <v>#DIV/0!</v>
      </c>
      <c r="BD183" s="1146" t="e">
        <f t="shared" si="97"/>
        <v>#DIV/0!</v>
      </c>
      <c r="BE183" s="921">
        <v>0.2</v>
      </c>
      <c r="BF183" s="921">
        <v>0.8</v>
      </c>
      <c r="BG183" s="1146" t="e">
        <f t="shared" si="98"/>
        <v>#DIV/0!</v>
      </c>
      <c r="BH183" s="1146" t="e">
        <f t="shared" si="99"/>
        <v>#DIV/0!</v>
      </c>
      <c r="BI183" s="1146" t="e">
        <f t="shared" si="100"/>
        <v>#DIV/0!</v>
      </c>
      <c r="BJ183" s="1146" t="e">
        <f t="shared" si="165"/>
        <v>#DIV/0!</v>
      </c>
      <c r="BK183" s="1146" t="e">
        <f t="shared" si="165"/>
        <v>#DIV/0!</v>
      </c>
      <c r="BL183" s="1146" t="e">
        <f t="shared" si="102"/>
        <v>#DIV/0!</v>
      </c>
      <c r="BM183" s="1146" t="e">
        <f t="shared" si="103"/>
        <v>#DIV/0!</v>
      </c>
      <c r="BN183" s="1146" t="e">
        <f t="shared" si="104"/>
        <v>#DIV/0!</v>
      </c>
      <c r="BO183" s="1146" t="e">
        <f t="shared" si="166"/>
        <v>#DIV/0!</v>
      </c>
      <c r="BP183" s="1146" t="e">
        <f t="shared" si="166"/>
        <v>#DIV/0!</v>
      </c>
      <c r="BQ183" s="1146" t="e">
        <f t="shared" si="166"/>
        <v>#DIV/0!</v>
      </c>
      <c r="BR183" s="1146" t="e">
        <f t="shared" si="166"/>
        <v>#DIV/0!</v>
      </c>
      <c r="BS183" s="4188"/>
      <c r="BT183" s="4188"/>
      <c r="BU183" s="4188"/>
      <c r="BV183" s="4188"/>
      <c r="BW183" s="4188"/>
      <c r="BX183" s="4188"/>
      <c r="BY183" s="4188"/>
      <c r="BZ183" s="4188"/>
      <c r="CA183" s="4191"/>
      <c r="CC183" s="4194"/>
      <c r="CD183" s="4188"/>
      <c r="CE183" s="4188"/>
      <c r="CF183" s="4191"/>
      <c r="CG183" s="4204"/>
    </row>
    <row r="184" spans="1:85" ht="14.25" customHeight="1">
      <c r="A184" s="4194"/>
      <c r="B184" s="4209"/>
      <c r="C184" s="4210"/>
      <c r="D184" s="4209"/>
      <c r="E184" s="4210"/>
      <c r="F184" s="898"/>
      <c r="G184" s="964"/>
      <c r="H184" s="4191"/>
      <c r="I184" s="899"/>
      <c r="J184" s="900"/>
      <c r="K184" s="900"/>
      <c r="L184" s="900"/>
      <c r="M184" s="4191"/>
      <c r="N184" s="4194"/>
      <c r="O184" s="927"/>
      <c r="P184" s="901"/>
      <c r="Q184" s="4194"/>
      <c r="R184" s="4188"/>
      <c r="S184" s="4188"/>
      <c r="T184" s="4191"/>
      <c r="U184" s="818"/>
      <c r="V184" s="906">
        <v>5</v>
      </c>
      <c r="W184" s="1090"/>
      <c r="X184" s="1120"/>
      <c r="Y184" s="1120"/>
      <c r="Z184" s="898"/>
      <c r="AA184" s="908"/>
      <c r="AB184" s="908"/>
      <c r="AC184" s="908"/>
      <c r="AD184" s="909"/>
      <c r="AE184" s="871"/>
      <c r="AF184" s="1028"/>
      <c r="AG184" s="929"/>
      <c r="AH184" s="929"/>
      <c r="AI184" s="929"/>
      <c r="AJ184" s="930"/>
      <c r="AK184" s="1029"/>
      <c r="AL184" s="914"/>
      <c r="AM184" s="914"/>
      <c r="AN184" s="915"/>
      <c r="AO184" s="798"/>
      <c r="AP184" s="1050"/>
      <c r="AQ184" s="901"/>
      <c r="AR184" s="881"/>
      <c r="AS184" s="1143" t="e">
        <f t="shared" si="86"/>
        <v>#DIV/0!</v>
      </c>
      <c r="AT184" s="1144" t="e">
        <f t="shared" si="87"/>
        <v>#DIV/0!</v>
      </c>
      <c r="AU184" s="1144" t="e">
        <f t="shared" si="88"/>
        <v>#DIV/0!</v>
      </c>
      <c r="AV184" s="1144" t="e">
        <f t="shared" si="89"/>
        <v>#DIV/0!</v>
      </c>
      <c r="AW184" s="1145" t="e">
        <f t="shared" si="114"/>
        <v>#DIV/0!</v>
      </c>
      <c r="AX184" s="1145" t="e">
        <f t="shared" si="115"/>
        <v>#DIV/0!</v>
      </c>
      <c r="AY184" s="1145" t="e">
        <f t="shared" si="116"/>
        <v>#DIV/0!</v>
      </c>
      <c r="AZ184" s="1145" t="e">
        <f t="shared" si="93"/>
        <v>#DIV/0!</v>
      </c>
      <c r="BA184" s="1146" t="e">
        <f t="shared" si="94"/>
        <v>#DIV/0!</v>
      </c>
      <c r="BB184" s="1146" t="e">
        <f t="shared" si="95"/>
        <v>#DIV/0!</v>
      </c>
      <c r="BC184" s="1146" t="e">
        <f t="shared" si="96"/>
        <v>#DIV/0!</v>
      </c>
      <c r="BD184" s="1146" t="e">
        <f t="shared" si="97"/>
        <v>#DIV/0!</v>
      </c>
      <c r="BE184" s="921">
        <v>0.2</v>
      </c>
      <c r="BF184" s="921">
        <v>0.8</v>
      </c>
      <c r="BG184" s="1146" t="e">
        <f t="shared" si="98"/>
        <v>#DIV/0!</v>
      </c>
      <c r="BH184" s="1146" t="e">
        <f t="shared" si="99"/>
        <v>#DIV/0!</v>
      </c>
      <c r="BI184" s="1146" t="e">
        <f t="shared" si="100"/>
        <v>#DIV/0!</v>
      </c>
      <c r="BJ184" s="1146" t="e">
        <f t="shared" si="165"/>
        <v>#DIV/0!</v>
      </c>
      <c r="BK184" s="1146" t="e">
        <f t="shared" si="165"/>
        <v>#DIV/0!</v>
      </c>
      <c r="BL184" s="1146" t="e">
        <f t="shared" si="102"/>
        <v>#DIV/0!</v>
      </c>
      <c r="BM184" s="1146" t="e">
        <f t="shared" si="103"/>
        <v>#DIV/0!</v>
      </c>
      <c r="BN184" s="1146" t="e">
        <f t="shared" si="104"/>
        <v>#DIV/0!</v>
      </c>
      <c r="BO184" s="1146" t="e">
        <f t="shared" si="166"/>
        <v>#DIV/0!</v>
      </c>
      <c r="BP184" s="1146" t="e">
        <f t="shared" si="166"/>
        <v>#DIV/0!</v>
      </c>
      <c r="BQ184" s="1146" t="e">
        <f t="shared" si="166"/>
        <v>#DIV/0!</v>
      </c>
      <c r="BR184" s="1146" t="e">
        <f t="shared" si="166"/>
        <v>#DIV/0!</v>
      </c>
      <c r="BS184" s="4188"/>
      <c r="BT184" s="4188"/>
      <c r="BU184" s="4188"/>
      <c r="BV184" s="4188"/>
      <c r="BW184" s="4188"/>
      <c r="BX184" s="4188"/>
      <c r="BY184" s="4188"/>
      <c r="BZ184" s="4188"/>
      <c r="CA184" s="4191"/>
      <c r="CC184" s="4194"/>
      <c r="CD184" s="4188"/>
      <c r="CE184" s="4188"/>
      <c r="CF184" s="4191"/>
      <c r="CG184" s="4204"/>
    </row>
    <row r="185" spans="1:85" ht="14.25" customHeight="1">
      <c r="A185" s="4194"/>
      <c r="B185" s="4209"/>
      <c r="C185" s="4210"/>
      <c r="D185" s="4209"/>
      <c r="E185" s="4210"/>
      <c r="F185" s="898"/>
      <c r="G185" s="964"/>
      <c r="H185" s="4191"/>
      <c r="I185" s="899"/>
      <c r="J185" s="900"/>
      <c r="K185" s="900"/>
      <c r="L185" s="900"/>
      <c r="M185" s="4191"/>
      <c r="N185" s="4194"/>
      <c r="O185" s="927"/>
      <c r="P185" s="901"/>
      <c r="Q185" s="4194"/>
      <c r="R185" s="4188"/>
      <c r="S185" s="4188"/>
      <c r="T185" s="4191"/>
      <c r="U185" s="818"/>
      <c r="V185" s="906">
        <v>6</v>
      </c>
      <c r="W185" s="1090"/>
      <c r="X185" s="1120"/>
      <c r="Y185" s="1120"/>
      <c r="Z185" s="898"/>
      <c r="AA185" s="908"/>
      <c r="AB185" s="908"/>
      <c r="AC185" s="908"/>
      <c r="AD185" s="909"/>
      <c r="AE185" s="871"/>
      <c r="AF185" s="1028"/>
      <c r="AG185" s="929"/>
      <c r="AH185" s="929"/>
      <c r="AI185" s="929"/>
      <c r="AJ185" s="930"/>
      <c r="AK185" s="1029"/>
      <c r="AL185" s="914"/>
      <c r="AM185" s="914"/>
      <c r="AN185" s="915"/>
      <c r="AO185" s="798"/>
      <c r="AP185" s="1050"/>
      <c r="AQ185" s="901"/>
      <c r="AR185" s="881"/>
      <c r="AS185" s="1143" t="e">
        <f t="shared" si="86"/>
        <v>#DIV/0!</v>
      </c>
      <c r="AT185" s="1144" t="e">
        <f t="shared" si="87"/>
        <v>#DIV/0!</v>
      </c>
      <c r="AU185" s="1144" t="e">
        <f t="shared" si="88"/>
        <v>#DIV/0!</v>
      </c>
      <c r="AV185" s="1144" t="e">
        <f t="shared" si="89"/>
        <v>#DIV/0!</v>
      </c>
      <c r="AW185" s="1145" t="e">
        <f t="shared" si="114"/>
        <v>#DIV/0!</v>
      </c>
      <c r="AX185" s="1145" t="e">
        <f t="shared" si="115"/>
        <v>#DIV/0!</v>
      </c>
      <c r="AY185" s="1145" t="e">
        <f t="shared" si="116"/>
        <v>#DIV/0!</v>
      </c>
      <c r="AZ185" s="1145" t="e">
        <f t="shared" si="93"/>
        <v>#DIV/0!</v>
      </c>
      <c r="BA185" s="1146" t="e">
        <f t="shared" si="94"/>
        <v>#DIV/0!</v>
      </c>
      <c r="BB185" s="1146" t="e">
        <f t="shared" si="95"/>
        <v>#DIV/0!</v>
      </c>
      <c r="BC185" s="1146" t="e">
        <f t="shared" si="96"/>
        <v>#DIV/0!</v>
      </c>
      <c r="BD185" s="1146" t="e">
        <f t="shared" si="97"/>
        <v>#DIV/0!</v>
      </c>
      <c r="BE185" s="921">
        <v>0.2</v>
      </c>
      <c r="BF185" s="921">
        <v>0.8</v>
      </c>
      <c r="BG185" s="1146" t="e">
        <f t="shared" si="98"/>
        <v>#DIV/0!</v>
      </c>
      <c r="BH185" s="1146" t="e">
        <f t="shared" si="99"/>
        <v>#DIV/0!</v>
      </c>
      <c r="BI185" s="1146" t="e">
        <f t="shared" si="100"/>
        <v>#DIV/0!</v>
      </c>
      <c r="BJ185" s="1146" t="e">
        <f t="shared" si="165"/>
        <v>#DIV/0!</v>
      </c>
      <c r="BK185" s="1146" t="e">
        <f t="shared" si="165"/>
        <v>#DIV/0!</v>
      </c>
      <c r="BL185" s="1146" t="e">
        <f t="shared" si="102"/>
        <v>#DIV/0!</v>
      </c>
      <c r="BM185" s="1146" t="e">
        <f t="shared" si="103"/>
        <v>#DIV/0!</v>
      </c>
      <c r="BN185" s="1146" t="e">
        <f t="shared" si="104"/>
        <v>#DIV/0!</v>
      </c>
      <c r="BO185" s="1146" t="e">
        <f t="shared" si="166"/>
        <v>#DIV/0!</v>
      </c>
      <c r="BP185" s="1146" t="e">
        <f t="shared" si="166"/>
        <v>#DIV/0!</v>
      </c>
      <c r="BQ185" s="1146" t="e">
        <f t="shared" si="166"/>
        <v>#DIV/0!</v>
      </c>
      <c r="BR185" s="1146" t="e">
        <f t="shared" si="166"/>
        <v>#DIV/0!</v>
      </c>
      <c r="BS185" s="4188"/>
      <c r="BT185" s="4188"/>
      <c r="BU185" s="4188"/>
      <c r="BV185" s="4188"/>
      <c r="BW185" s="4188"/>
      <c r="BX185" s="4188"/>
      <c r="BY185" s="4188"/>
      <c r="BZ185" s="4188"/>
      <c r="CA185" s="4191"/>
      <c r="CC185" s="4194"/>
      <c r="CD185" s="4188"/>
      <c r="CE185" s="4188"/>
      <c r="CF185" s="4191"/>
      <c r="CG185" s="4204"/>
    </row>
    <row r="186" spans="1:85" ht="14.25" customHeight="1">
      <c r="A186" s="4194"/>
      <c r="B186" s="4209"/>
      <c r="C186" s="4210"/>
      <c r="D186" s="4209"/>
      <c r="E186" s="4210"/>
      <c r="F186" s="898"/>
      <c r="G186" s="964"/>
      <c r="H186" s="4191"/>
      <c r="I186" s="899"/>
      <c r="J186" s="900"/>
      <c r="K186" s="900"/>
      <c r="L186" s="900"/>
      <c r="M186" s="4191"/>
      <c r="N186" s="4194"/>
      <c r="O186" s="927"/>
      <c r="P186" s="901"/>
      <c r="Q186" s="4194"/>
      <c r="R186" s="4188"/>
      <c r="S186" s="4188"/>
      <c r="T186" s="4191"/>
      <c r="U186" s="818"/>
      <c r="V186" s="906">
        <v>7</v>
      </c>
      <c r="W186" s="1090"/>
      <c r="X186" s="1120"/>
      <c r="Y186" s="1120"/>
      <c r="Z186" s="898"/>
      <c r="AA186" s="908"/>
      <c r="AB186" s="908"/>
      <c r="AC186" s="908"/>
      <c r="AD186" s="909"/>
      <c r="AE186" s="871"/>
      <c r="AF186" s="1028"/>
      <c r="AG186" s="929"/>
      <c r="AH186" s="929"/>
      <c r="AI186" s="929"/>
      <c r="AJ186" s="930"/>
      <c r="AK186" s="1029"/>
      <c r="AL186" s="914"/>
      <c r="AM186" s="914"/>
      <c r="AN186" s="915"/>
      <c r="AO186" s="798"/>
      <c r="AP186" s="1050"/>
      <c r="AQ186" s="901"/>
      <c r="AR186" s="881"/>
      <c r="AS186" s="1143" t="e">
        <f t="shared" si="86"/>
        <v>#DIV/0!</v>
      </c>
      <c r="AT186" s="1144" t="e">
        <f t="shared" si="87"/>
        <v>#DIV/0!</v>
      </c>
      <c r="AU186" s="1144" t="e">
        <f t="shared" si="88"/>
        <v>#DIV/0!</v>
      </c>
      <c r="AV186" s="1144" t="e">
        <f t="shared" si="89"/>
        <v>#DIV/0!</v>
      </c>
      <c r="AW186" s="1145" t="e">
        <f t="shared" si="114"/>
        <v>#DIV/0!</v>
      </c>
      <c r="AX186" s="1145" t="e">
        <f t="shared" si="115"/>
        <v>#DIV/0!</v>
      </c>
      <c r="AY186" s="1145" t="e">
        <f t="shared" si="116"/>
        <v>#DIV/0!</v>
      </c>
      <c r="AZ186" s="1145" t="e">
        <f t="shared" si="93"/>
        <v>#DIV/0!</v>
      </c>
      <c r="BA186" s="1146" t="e">
        <f t="shared" si="94"/>
        <v>#DIV/0!</v>
      </c>
      <c r="BB186" s="1146" t="e">
        <f t="shared" si="95"/>
        <v>#DIV/0!</v>
      </c>
      <c r="BC186" s="1146" t="e">
        <f t="shared" si="96"/>
        <v>#DIV/0!</v>
      </c>
      <c r="BD186" s="1146" t="e">
        <f t="shared" si="97"/>
        <v>#DIV/0!</v>
      </c>
      <c r="BE186" s="921">
        <v>0.2</v>
      </c>
      <c r="BF186" s="921">
        <v>0.8</v>
      </c>
      <c r="BG186" s="1146" t="e">
        <f t="shared" si="98"/>
        <v>#DIV/0!</v>
      </c>
      <c r="BH186" s="1146" t="e">
        <f t="shared" si="99"/>
        <v>#DIV/0!</v>
      </c>
      <c r="BI186" s="1146" t="e">
        <f t="shared" si="100"/>
        <v>#DIV/0!</v>
      </c>
      <c r="BJ186" s="1146" t="e">
        <f t="shared" si="165"/>
        <v>#DIV/0!</v>
      </c>
      <c r="BK186" s="1146" t="e">
        <f t="shared" si="165"/>
        <v>#DIV/0!</v>
      </c>
      <c r="BL186" s="1146" t="e">
        <f t="shared" si="102"/>
        <v>#DIV/0!</v>
      </c>
      <c r="BM186" s="1146" t="e">
        <f t="shared" si="103"/>
        <v>#DIV/0!</v>
      </c>
      <c r="BN186" s="1146" t="e">
        <f t="shared" si="104"/>
        <v>#DIV/0!</v>
      </c>
      <c r="BO186" s="1146" t="e">
        <f t="shared" si="166"/>
        <v>#DIV/0!</v>
      </c>
      <c r="BP186" s="1146" t="e">
        <f t="shared" si="166"/>
        <v>#DIV/0!</v>
      </c>
      <c r="BQ186" s="1146" t="e">
        <f t="shared" si="166"/>
        <v>#DIV/0!</v>
      </c>
      <c r="BR186" s="1146" t="e">
        <f t="shared" si="166"/>
        <v>#DIV/0!</v>
      </c>
      <c r="BS186" s="4188"/>
      <c r="BT186" s="4188"/>
      <c r="BU186" s="4188"/>
      <c r="BV186" s="4188"/>
      <c r="BW186" s="4188"/>
      <c r="BX186" s="4188"/>
      <c r="BY186" s="4188"/>
      <c r="BZ186" s="4188"/>
      <c r="CA186" s="4191"/>
      <c r="CC186" s="4194"/>
      <c r="CD186" s="4188"/>
      <c r="CE186" s="4188"/>
      <c r="CF186" s="4191"/>
      <c r="CG186" s="4204"/>
    </row>
    <row r="187" spans="1:85" ht="14.25" customHeight="1">
      <c r="A187" s="4194"/>
      <c r="B187" s="4209"/>
      <c r="C187" s="4210"/>
      <c r="D187" s="4209"/>
      <c r="E187" s="4210"/>
      <c r="F187" s="898"/>
      <c r="G187" s="964"/>
      <c r="H187" s="4191"/>
      <c r="I187" s="899"/>
      <c r="J187" s="900"/>
      <c r="K187" s="900"/>
      <c r="L187" s="900"/>
      <c r="M187" s="4191"/>
      <c r="N187" s="4194"/>
      <c r="O187" s="927"/>
      <c r="P187" s="901"/>
      <c r="Q187" s="4194"/>
      <c r="R187" s="4188"/>
      <c r="S187" s="4188"/>
      <c r="T187" s="4191"/>
      <c r="U187" s="818"/>
      <c r="V187" s="906">
        <v>8</v>
      </c>
      <c r="W187" s="1090"/>
      <c r="X187" s="1120"/>
      <c r="Y187" s="1120"/>
      <c r="Z187" s="898"/>
      <c r="AA187" s="908"/>
      <c r="AB187" s="908"/>
      <c r="AC187" s="908"/>
      <c r="AD187" s="909"/>
      <c r="AE187" s="871"/>
      <c r="AF187" s="1028"/>
      <c r="AG187" s="929"/>
      <c r="AH187" s="929"/>
      <c r="AI187" s="929"/>
      <c r="AJ187" s="930"/>
      <c r="AK187" s="1029"/>
      <c r="AL187" s="914"/>
      <c r="AM187" s="914"/>
      <c r="AN187" s="915"/>
      <c r="AO187" s="798"/>
      <c r="AP187" s="1050"/>
      <c r="AQ187" s="901"/>
      <c r="AR187" s="881"/>
      <c r="AS187" s="1143" t="e">
        <f t="shared" si="86"/>
        <v>#DIV/0!</v>
      </c>
      <c r="AT187" s="1144" t="e">
        <f t="shared" si="87"/>
        <v>#DIV/0!</v>
      </c>
      <c r="AU187" s="1144" t="e">
        <f t="shared" si="88"/>
        <v>#DIV/0!</v>
      </c>
      <c r="AV187" s="1144" t="e">
        <f t="shared" si="89"/>
        <v>#DIV/0!</v>
      </c>
      <c r="AW187" s="1145" t="e">
        <f t="shared" si="114"/>
        <v>#DIV/0!</v>
      </c>
      <c r="AX187" s="1145" t="e">
        <f t="shared" si="115"/>
        <v>#DIV/0!</v>
      </c>
      <c r="AY187" s="1145" t="e">
        <f t="shared" si="116"/>
        <v>#DIV/0!</v>
      </c>
      <c r="AZ187" s="1145" t="e">
        <f t="shared" si="93"/>
        <v>#DIV/0!</v>
      </c>
      <c r="BA187" s="1146" t="e">
        <f t="shared" si="94"/>
        <v>#DIV/0!</v>
      </c>
      <c r="BB187" s="1146" t="e">
        <f t="shared" si="95"/>
        <v>#DIV/0!</v>
      </c>
      <c r="BC187" s="1146" t="e">
        <f t="shared" si="96"/>
        <v>#DIV/0!</v>
      </c>
      <c r="BD187" s="1146" t="e">
        <f t="shared" si="97"/>
        <v>#DIV/0!</v>
      </c>
      <c r="BE187" s="921">
        <v>0.2</v>
      </c>
      <c r="BF187" s="921">
        <v>0.8</v>
      </c>
      <c r="BG187" s="1146" t="e">
        <f t="shared" si="98"/>
        <v>#DIV/0!</v>
      </c>
      <c r="BH187" s="1146" t="e">
        <f t="shared" si="99"/>
        <v>#DIV/0!</v>
      </c>
      <c r="BI187" s="1146" t="e">
        <f t="shared" si="100"/>
        <v>#DIV/0!</v>
      </c>
      <c r="BJ187" s="1146" t="e">
        <f t="shared" si="165"/>
        <v>#DIV/0!</v>
      </c>
      <c r="BK187" s="1146" t="e">
        <f t="shared" si="165"/>
        <v>#DIV/0!</v>
      </c>
      <c r="BL187" s="1146" t="e">
        <f t="shared" si="102"/>
        <v>#DIV/0!</v>
      </c>
      <c r="BM187" s="1146" t="e">
        <f t="shared" si="103"/>
        <v>#DIV/0!</v>
      </c>
      <c r="BN187" s="1146" t="e">
        <f t="shared" si="104"/>
        <v>#DIV/0!</v>
      </c>
      <c r="BO187" s="1146" t="e">
        <f t="shared" si="166"/>
        <v>#DIV/0!</v>
      </c>
      <c r="BP187" s="1146" t="e">
        <f t="shared" si="166"/>
        <v>#DIV/0!</v>
      </c>
      <c r="BQ187" s="1146" t="e">
        <f t="shared" si="166"/>
        <v>#DIV/0!</v>
      </c>
      <c r="BR187" s="1146" t="e">
        <f t="shared" si="166"/>
        <v>#DIV/0!</v>
      </c>
      <c r="BS187" s="4188"/>
      <c r="BT187" s="4188"/>
      <c r="BU187" s="4188"/>
      <c r="BV187" s="4188"/>
      <c r="BW187" s="4188"/>
      <c r="BX187" s="4188"/>
      <c r="BY187" s="4188"/>
      <c r="BZ187" s="4188"/>
      <c r="CA187" s="4191"/>
      <c r="CC187" s="4194"/>
      <c r="CD187" s="4188"/>
      <c r="CE187" s="4188"/>
      <c r="CF187" s="4191"/>
      <c r="CG187" s="4204"/>
    </row>
    <row r="188" spans="1:85" ht="14.25" customHeight="1">
      <c r="A188" s="4194"/>
      <c r="B188" s="4209"/>
      <c r="C188" s="4210"/>
      <c r="D188" s="4209"/>
      <c r="E188" s="4210"/>
      <c r="F188" s="898"/>
      <c r="G188" s="964"/>
      <c r="H188" s="4191"/>
      <c r="I188" s="899"/>
      <c r="J188" s="900"/>
      <c r="K188" s="900"/>
      <c r="L188" s="900"/>
      <c r="M188" s="4191"/>
      <c r="N188" s="4194"/>
      <c r="O188" s="927"/>
      <c r="P188" s="901"/>
      <c r="Q188" s="4194"/>
      <c r="R188" s="4188"/>
      <c r="S188" s="4188"/>
      <c r="T188" s="4191"/>
      <c r="U188" s="818"/>
      <c r="V188" s="906">
        <v>9</v>
      </c>
      <c r="W188" s="1090"/>
      <c r="X188" s="1120"/>
      <c r="Y188" s="1120"/>
      <c r="Z188" s="898"/>
      <c r="AA188" s="908"/>
      <c r="AB188" s="908"/>
      <c r="AC188" s="908"/>
      <c r="AD188" s="909"/>
      <c r="AE188" s="871"/>
      <c r="AF188" s="1028"/>
      <c r="AG188" s="929"/>
      <c r="AH188" s="929"/>
      <c r="AI188" s="929"/>
      <c r="AJ188" s="930"/>
      <c r="AK188" s="1029"/>
      <c r="AL188" s="914"/>
      <c r="AM188" s="914"/>
      <c r="AN188" s="915"/>
      <c r="AO188" s="798"/>
      <c r="AP188" s="1050"/>
      <c r="AQ188" s="901"/>
      <c r="AR188" s="881"/>
      <c r="AS188" s="1143" t="e">
        <f t="shared" si="86"/>
        <v>#DIV/0!</v>
      </c>
      <c r="AT188" s="1144" t="e">
        <f t="shared" si="87"/>
        <v>#DIV/0!</v>
      </c>
      <c r="AU188" s="1144" t="e">
        <f t="shared" si="88"/>
        <v>#DIV/0!</v>
      </c>
      <c r="AV188" s="1144" t="e">
        <f t="shared" si="89"/>
        <v>#DIV/0!</v>
      </c>
      <c r="AW188" s="1145" t="e">
        <f t="shared" si="114"/>
        <v>#DIV/0!</v>
      </c>
      <c r="AX188" s="1145" t="e">
        <f t="shared" si="115"/>
        <v>#DIV/0!</v>
      </c>
      <c r="AY188" s="1145" t="e">
        <f t="shared" si="116"/>
        <v>#DIV/0!</v>
      </c>
      <c r="AZ188" s="1145" t="e">
        <f t="shared" si="93"/>
        <v>#DIV/0!</v>
      </c>
      <c r="BA188" s="1146" t="e">
        <f t="shared" si="94"/>
        <v>#DIV/0!</v>
      </c>
      <c r="BB188" s="1146" t="e">
        <f t="shared" si="95"/>
        <v>#DIV/0!</v>
      </c>
      <c r="BC188" s="1146" t="e">
        <f t="shared" si="96"/>
        <v>#DIV/0!</v>
      </c>
      <c r="BD188" s="1146" t="e">
        <f t="shared" si="97"/>
        <v>#DIV/0!</v>
      </c>
      <c r="BE188" s="921">
        <v>0.2</v>
      </c>
      <c r="BF188" s="921">
        <v>0.8</v>
      </c>
      <c r="BG188" s="1146" t="e">
        <f t="shared" si="98"/>
        <v>#DIV/0!</v>
      </c>
      <c r="BH188" s="1146" t="e">
        <f t="shared" si="99"/>
        <v>#DIV/0!</v>
      </c>
      <c r="BI188" s="1146" t="e">
        <f t="shared" si="100"/>
        <v>#DIV/0!</v>
      </c>
      <c r="BJ188" s="1146" t="e">
        <f t="shared" si="165"/>
        <v>#DIV/0!</v>
      </c>
      <c r="BK188" s="1146" t="e">
        <f t="shared" si="165"/>
        <v>#DIV/0!</v>
      </c>
      <c r="BL188" s="1146" t="e">
        <f t="shared" si="102"/>
        <v>#DIV/0!</v>
      </c>
      <c r="BM188" s="1146" t="e">
        <f t="shared" si="103"/>
        <v>#DIV/0!</v>
      </c>
      <c r="BN188" s="1146" t="e">
        <f t="shared" si="104"/>
        <v>#DIV/0!</v>
      </c>
      <c r="BO188" s="1146" t="e">
        <f t="shared" si="166"/>
        <v>#DIV/0!</v>
      </c>
      <c r="BP188" s="1146" t="e">
        <f t="shared" si="166"/>
        <v>#DIV/0!</v>
      </c>
      <c r="BQ188" s="1146" t="e">
        <f t="shared" si="166"/>
        <v>#DIV/0!</v>
      </c>
      <c r="BR188" s="1146" t="e">
        <f t="shared" si="166"/>
        <v>#DIV/0!</v>
      </c>
      <c r="BS188" s="4188"/>
      <c r="BT188" s="4188"/>
      <c r="BU188" s="4188"/>
      <c r="BV188" s="4188"/>
      <c r="BW188" s="4188"/>
      <c r="BX188" s="4188"/>
      <c r="BY188" s="4188"/>
      <c r="BZ188" s="4188"/>
      <c r="CA188" s="4191"/>
      <c r="CC188" s="4194"/>
      <c r="CD188" s="4188"/>
      <c r="CE188" s="4188"/>
      <c r="CF188" s="4191"/>
      <c r="CG188" s="4204"/>
    </row>
    <row r="189" spans="1:85" ht="14.25" customHeight="1" thickBot="1">
      <c r="A189" s="4195"/>
      <c r="B189" s="4211"/>
      <c r="C189" s="4212"/>
      <c r="D189" s="4211"/>
      <c r="E189" s="4212"/>
      <c r="F189" s="983"/>
      <c r="G189" s="984"/>
      <c r="H189" s="4192"/>
      <c r="I189" s="1063"/>
      <c r="J189" s="986"/>
      <c r="K189" s="986"/>
      <c r="L189" s="986"/>
      <c r="M189" s="4192"/>
      <c r="N189" s="4195"/>
      <c r="O189" s="987"/>
      <c r="P189" s="985"/>
      <c r="Q189" s="4195"/>
      <c r="R189" s="4189"/>
      <c r="S189" s="4189"/>
      <c r="T189" s="4192"/>
      <c r="U189" s="818"/>
      <c r="V189" s="981">
        <v>10</v>
      </c>
      <c r="W189" s="1068"/>
      <c r="X189" s="1121"/>
      <c r="Y189" s="1121"/>
      <c r="Z189" s="983"/>
      <c r="AA189" s="989"/>
      <c r="AB189" s="989"/>
      <c r="AC189" s="989"/>
      <c r="AD189" s="990"/>
      <c r="AE189" s="871"/>
      <c r="AF189" s="1071"/>
      <c r="AG189" s="991"/>
      <c r="AH189" s="991"/>
      <c r="AI189" s="991"/>
      <c r="AJ189" s="992"/>
      <c r="AK189" s="1073"/>
      <c r="AL189" s="994"/>
      <c r="AM189" s="994"/>
      <c r="AN189" s="1074"/>
      <c r="AO189" s="798"/>
      <c r="AP189" s="1075"/>
      <c r="AQ189" s="985"/>
      <c r="AR189" s="881"/>
      <c r="AS189" s="1147" t="e">
        <f t="shared" si="86"/>
        <v>#DIV/0!</v>
      </c>
      <c r="AT189" s="1148" t="e">
        <f t="shared" si="87"/>
        <v>#DIV/0!</v>
      </c>
      <c r="AU189" s="1148" t="e">
        <f t="shared" si="88"/>
        <v>#DIV/0!</v>
      </c>
      <c r="AV189" s="1148" t="e">
        <f t="shared" si="89"/>
        <v>#DIV/0!</v>
      </c>
      <c r="AW189" s="1149" t="e">
        <f t="shared" si="114"/>
        <v>#DIV/0!</v>
      </c>
      <c r="AX189" s="1149" t="e">
        <f t="shared" si="115"/>
        <v>#DIV/0!</v>
      </c>
      <c r="AY189" s="1149" t="e">
        <f t="shared" si="116"/>
        <v>#DIV/0!</v>
      </c>
      <c r="AZ189" s="1149" t="e">
        <f t="shared" si="93"/>
        <v>#DIV/0!</v>
      </c>
      <c r="BA189" s="1150" t="e">
        <f t="shared" si="94"/>
        <v>#DIV/0!</v>
      </c>
      <c r="BB189" s="1150" t="e">
        <f t="shared" si="95"/>
        <v>#DIV/0!</v>
      </c>
      <c r="BC189" s="1150" t="e">
        <f t="shared" si="96"/>
        <v>#DIV/0!</v>
      </c>
      <c r="BD189" s="1150" t="e">
        <f t="shared" si="97"/>
        <v>#DIV/0!</v>
      </c>
      <c r="BE189" s="1080">
        <v>0.2</v>
      </c>
      <c r="BF189" s="1080">
        <v>0.8</v>
      </c>
      <c r="BG189" s="1150" t="e">
        <f t="shared" si="98"/>
        <v>#DIV/0!</v>
      </c>
      <c r="BH189" s="1150" t="e">
        <f t="shared" si="99"/>
        <v>#DIV/0!</v>
      </c>
      <c r="BI189" s="1150" t="e">
        <f t="shared" si="100"/>
        <v>#DIV/0!</v>
      </c>
      <c r="BJ189" s="1150" t="e">
        <f t="shared" si="165"/>
        <v>#DIV/0!</v>
      </c>
      <c r="BK189" s="1150" t="e">
        <f t="shared" si="165"/>
        <v>#DIV/0!</v>
      </c>
      <c r="BL189" s="1150" t="e">
        <f t="shared" si="102"/>
        <v>#DIV/0!</v>
      </c>
      <c r="BM189" s="1150" t="e">
        <f t="shared" si="103"/>
        <v>#DIV/0!</v>
      </c>
      <c r="BN189" s="1150" t="e">
        <f t="shared" si="104"/>
        <v>#DIV/0!</v>
      </c>
      <c r="BO189" s="1150" t="e">
        <f t="shared" si="166"/>
        <v>#DIV/0!</v>
      </c>
      <c r="BP189" s="1150" t="e">
        <f t="shared" si="166"/>
        <v>#DIV/0!</v>
      </c>
      <c r="BQ189" s="1150" t="e">
        <f t="shared" si="166"/>
        <v>#DIV/0!</v>
      </c>
      <c r="BR189" s="1150" t="e">
        <f t="shared" si="166"/>
        <v>#DIV/0!</v>
      </c>
      <c r="BS189" s="4189"/>
      <c r="BT189" s="4189"/>
      <c r="BU189" s="4189"/>
      <c r="BV189" s="4189"/>
      <c r="BW189" s="4189"/>
      <c r="BX189" s="4189"/>
      <c r="BY189" s="4189"/>
      <c r="BZ189" s="4189"/>
      <c r="CA189" s="4192"/>
      <c r="CC189" s="4195"/>
      <c r="CD189" s="4189"/>
      <c r="CE189" s="4189"/>
      <c r="CF189" s="4192"/>
      <c r="CG189" s="4205"/>
    </row>
    <row r="190" spans="1:85" ht="14.25" customHeight="1">
      <c r="A190" s="4206">
        <v>24</v>
      </c>
      <c r="B190" s="4207"/>
      <c r="C190" s="4208"/>
      <c r="D190" s="4213"/>
      <c r="E190" s="4208"/>
      <c r="F190" s="858"/>
      <c r="G190" s="950"/>
      <c r="H190" s="4214"/>
      <c r="I190" s="860"/>
      <c r="J190" s="861"/>
      <c r="K190" s="861"/>
      <c r="L190" s="861"/>
      <c r="M190" s="4215"/>
      <c r="N190" s="4198"/>
      <c r="O190" s="954"/>
      <c r="P190" s="951"/>
      <c r="Q190" s="4199"/>
      <c r="R190" s="4200"/>
      <c r="S190" s="4200"/>
      <c r="T190" s="4201"/>
      <c r="U190" s="818"/>
      <c r="V190" s="867">
        <v>1</v>
      </c>
      <c r="W190" s="954"/>
      <c r="X190" s="1122"/>
      <c r="Y190" s="1122"/>
      <c r="Z190" s="858"/>
      <c r="AA190" s="869"/>
      <c r="AB190" s="869"/>
      <c r="AC190" s="869"/>
      <c r="AD190" s="870"/>
      <c r="AE190" s="871"/>
      <c r="AF190" s="1086"/>
      <c r="AG190" s="874"/>
      <c r="AH190" s="874"/>
      <c r="AI190" s="874"/>
      <c r="AJ190" s="875"/>
      <c r="AK190" s="1041"/>
      <c r="AL190" s="877"/>
      <c r="AM190" s="877"/>
      <c r="AN190" s="878"/>
      <c r="AO190" s="798"/>
      <c r="AP190" s="879"/>
      <c r="AQ190" s="880"/>
      <c r="AR190" s="881"/>
      <c r="AS190" s="1139" t="e">
        <f t="shared" si="86"/>
        <v>#DIV/0!</v>
      </c>
      <c r="AT190" s="1140" t="e">
        <f t="shared" si="87"/>
        <v>#DIV/0!</v>
      </c>
      <c r="AU190" s="1140" t="e">
        <f t="shared" si="88"/>
        <v>#DIV/0!</v>
      </c>
      <c r="AV190" s="1140" t="e">
        <f t="shared" si="89"/>
        <v>#DIV/0!</v>
      </c>
      <c r="AW190" s="1141" t="e">
        <f t="shared" si="114"/>
        <v>#DIV/0!</v>
      </c>
      <c r="AX190" s="1141" t="e">
        <f t="shared" si="115"/>
        <v>#DIV/0!</v>
      </c>
      <c r="AY190" s="1141" t="e">
        <f t="shared" si="116"/>
        <v>#DIV/0!</v>
      </c>
      <c r="AZ190" s="1141" t="e">
        <f t="shared" si="93"/>
        <v>#DIV/0!</v>
      </c>
      <c r="BA190" s="1142" t="e">
        <f t="shared" si="94"/>
        <v>#DIV/0!</v>
      </c>
      <c r="BB190" s="1142" t="e">
        <f t="shared" si="95"/>
        <v>#DIV/0!</v>
      </c>
      <c r="BC190" s="1142" t="e">
        <f t="shared" si="96"/>
        <v>#DIV/0!</v>
      </c>
      <c r="BD190" s="1142" t="e">
        <f t="shared" si="97"/>
        <v>#DIV/0!</v>
      </c>
      <c r="BE190" s="886">
        <v>0.2</v>
      </c>
      <c r="BF190" s="886">
        <v>0.8</v>
      </c>
      <c r="BG190" s="1142" t="e">
        <f t="shared" si="98"/>
        <v>#DIV/0!</v>
      </c>
      <c r="BH190" s="1142" t="e">
        <f t="shared" si="99"/>
        <v>#DIV/0!</v>
      </c>
      <c r="BI190" s="1142" t="e">
        <f t="shared" si="100"/>
        <v>#DIV/0!</v>
      </c>
      <c r="BJ190" s="1142" t="e">
        <f t="shared" si="165"/>
        <v>#DIV/0!</v>
      </c>
      <c r="BK190" s="1142" t="e">
        <f t="shared" si="165"/>
        <v>#DIV/0!</v>
      </c>
      <c r="BL190" s="1142" t="e">
        <f t="shared" si="102"/>
        <v>#DIV/0!</v>
      </c>
      <c r="BM190" s="1142" t="e">
        <f t="shared" si="103"/>
        <v>#DIV/0!</v>
      </c>
      <c r="BN190" s="1142" t="e">
        <f t="shared" si="104"/>
        <v>#DIV/0!</v>
      </c>
      <c r="BO190" s="1142" t="e">
        <f t="shared" si="166"/>
        <v>#DIV/0!</v>
      </c>
      <c r="BP190" s="1142" t="e">
        <f t="shared" si="166"/>
        <v>#DIV/0!</v>
      </c>
      <c r="BQ190" s="1142" t="e">
        <f t="shared" si="166"/>
        <v>#DIV/0!</v>
      </c>
      <c r="BR190" s="1142" t="e">
        <f t="shared" si="166"/>
        <v>#DIV/0!</v>
      </c>
      <c r="BS190" s="4197" t="e">
        <f t="shared" ref="BS190:BV190" si="169">AVERAGEIF(BO190:BO199,"&lt;&gt;#¡DIV/0!")</f>
        <v>#DIV/0!</v>
      </c>
      <c r="BT190" s="4197" t="e">
        <f t="shared" si="169"/>
        <v>#DIV/0!</v>
      </c>
      <c r="BU190" s="4197" t="e">
        <f t="shared" si="169"/>
        <v>#DIV/0!</v>
      </c>
      <c r="BV190" s="4197" t="e">
        <f t="shared" si="169"/>
        <v>#DIV/0!</v>
      </c>
      <c r="BW190" s="4187" t="e">
        <f>+C190*BS190</f>
        <v>#DIV/0!</v>
      </c>
      <c r="BX190" s="4187" t="e">
        <f>+C190*BT190</f>
        <v>#DIV/0!</v>
      </c>
      <c r="BY190" s="4187" t="e">
        <f>+C190*BU190</f>
        <v>#DIV/0!</v>
      </c>
      <c r="BZ190" s="4187" t="e">
        <f>+C190*BV190</f>
        <v>#DIV/0!</v>
      </c>
      <c r="CA190" s="4190" t="e">
        <f>SUM(BW190:BZ199)</f>
        <v>#DIV/0!</v>
      </c>
      <c r="CC190" s="4193" t="e">
        <f t="shared" ref="CC190:CF190" si="170">+Q190/$N$190</f>
        <v>#DIV/0!</v>
      </c>
      <c r="CD190" s="4196" t="e">
        <f t="shared" si="170"/>
        <v>#DIV/0!</v>
      </c>
      <c r="CE190" s="4196" t="e">
        <f t="shared" si="170"/>
        <v>#DIV/0!</v>
      </c>
      <c r="CF190" s="4202" t="e">
        <f t="shared" si="170"/>
        <v>#DIV/0!</v>
      </c>
      <c r="CG190" s="4203" t="e">
        <f>AVERAGE(CC190:CF199)</f>
        <v>#DIV/0!</v>
      </c>
    </row>
    <row r="191" spans="1:85" ht="14.25" customHeight="1">
      <c r="A191" s="4194"/>
      <c r="B191" s="4209"/>
      <c r="C191" s="4210"/>
      <c r="D191" s="4209"/>
      <c r="E191" s="4210"/>
      <c r="F191" s="898"/>
      <c r="G191" s="964"/>
      <c r="H191" s="4191"/>
      <c r="I191" s="899"/>
      <c r="J191" s="900"/>
      <c r="K191" s="900"/>
      <c r="L191" s="900"/>
      <c r="M191" s="4191"/>
      <c r="N191" s="4194"/>
      <c r="O191" s="927"/>
      <c r="P191" s="901"/>
      <c r="Q191" s="4194"/>
      <c r="R191" s="4188"/>
      <c r="S191" s="4188"/>
      <c r="T191" s="4191"/>
      <c r="U191" s="818"/>
      <c r="V191" s="906">
        <v>2</v>
      </c>
      <c r="W191" s="1090"/>
      <c r="X191" s="1120"/>
      <c r="Y191" s="1120"/>
      <c r="Z191" s="898"/>
      <c r="AA191" s="908"/>
      <c r="AB191" s="908"/>
      <c r="AC191" s="908"/>
      <c r="AD191" s="909"/>
      <c r="AE191" s="871"/>
      <c r="AF191" s="1028"/>
      <c r="AG191" s="929"/>
      <c r="AH191" s="929"/>
      <c r="AI191" s="929"/>
      <c r="AJ191" s="930"/>
      <c r="AK191" s="1029"/>
      <c r="AL191" s="914"/>
      <c r="AM191" s="914"/>
      <c r="AN191" s="915"/>
      <c r="AO191" s="798"/>
      <c r="AP191" s="1050"/>
      <c r="AQ191" s="901"/>
      <c r="AR191" s="881"/>
      <c r="AS191" s="1143" t="e">
        <f t="shared" si="86"/>
        <v>#DIV/0!</v>
      </c>
      <c r="AT191" s="1144" t="e">
        <f t="shared" si="87"/>
        <v>#DIV/0!</v>
      </c>
      <c r="AU191" s="1144" t="e">
        <f t="shared" si="88"/>
        <v>#DIV/0!</v>
      </c>
      <c r="AV191" s="1144" t="e">
        <f t="shared" si="89"/>
        <v>#DIV/0!</v>
      </c>
      <c r="AW191" s="1145" t="e">
        <f t="shared" si="114"/>
        <v>#DIV/0!</v>
      </c>
      <c r="AX191" s="1145" t="e">
        <f t="shared" si="115"/>
        <v>#DIV/0!</v>
      </c>
      <c r="AY191" s="1145" t="e">
        <f t="shared" si="116"/>
        <v>#DIV/0!</v>
      </c>
      <c r="AZ191" s="1145" t="e">
        <f t="shared" si="93"/>
        <v>#DIV/0!</v>
      </c>
      <c r="BA191" s="1146" t="e">
        <f t="shared" si="94"/>
        <v>#DIV/0!</v>
      </c>
      <c r="BB191" s="1146" t="e">
        <f t="shared" si="95"/>
        <v>#DIV/0!</v>
      </c>
      <c r="BC191" s="1146" t="e">
        <f t="shared" si="96"/>
        <v>#DIV/0!</v>
      </c>
      <c r="BD191" s="1146" t="e">
        <f t="shared" si="97"/>
        <v>#DIV/0!</v>
      </c>
      <c r="BE191" s="921">
        <v>0.2</v>
      </c>
      <c r="BF191" s="921">
        <v>0.8</v>
      </c>
      <c r="BG191" s="1146" t="e">
        <f t="shared" si="98"/>
        <v>#DIV/0!</v>
      </c>
      <c r="BH191" s="1146" t="e">
        <f t="shared" si="99"/>
        <v>#DIV/0!</v>
      </c>
      <c r="BI191" s="1146" t="e">
        <f t="shared" si="100"/>
        <v>#DIV/0!</v>
      </c>
      <c r="BJ191" s="1146" t="e">
        <f t="shared" si="165"/>
        <v>#DIV/0!</v>
      </c>
      <c r="BK191" s="1146" t="e">
        <f t="shared" si="165"/>
        <v>#DIV/0!</v>
      </c>
      <c r="BL191" s="1146" t="e">
        <f t="shared" si="102"/>
        <v>#DIV/0!</v>
      </c>
      <c r="BM191" s="1146" t="e">
        <f t="shared" si="103"/>
        <v>#DIV/0!</v>
      </c>
      <c r="BN191" s="1146" t="e">
        <f t="shared" si="104"/>
        <v>#DIV/0!</v>
      </c>
      <c r="BO191" s="1146" t="e">
        <f t="shared" si="166"/>
        <v>#DIV/0!</v>
      </c>
      <c r="BP191" s="1146" t="e">
        <f t="shared" si="166"/>
        <v>#DIV/0!</v>
      </c>
      <c r="BQ191" s="1146" t="e">
        <f t="shared" si="166"/>
        <v>#DIV/0!</v>
      </c>
      <c r="BR191" s="1146" t="e">
        <f t="shared" si="166"/>
        <v>#DIV/0!</v>
      </c>
      <c r="BS191" s="4188"/>
      <c r="BT191" s="4188"/>
      <c r="BU191" s="4188"/>
      <c r="BV191" s="4188"/>
      <c r="BW191" s="4188"/>
      <c r="BX191" s="4188"/>
      <c r="BY191" s="4188"/>
      <c r="BZ191" s="4188"/>
      <c r="CA191" s="4191"/>
      <c r="CC191" s="4194"/>
      <c r="CD191" s="4188"/>
      <c r="CE191" s="4188"/>
      <c r="CF191" s="4191"/>
      <c r="CG191" s="4204"/>
    </row>
    <row r="192" spans="1:85" ht="14.25" customHeight="1">
      <c r="A192" s="4194"/>
      <c r="B192" s="4209"/>
      <c r="C192" s="4210"/>
      <c r="D192" s="4209"/>
      <c r="E192" s="4210"/>
      <c r="F192" s="898"/>
      <c r="G192" s="964"/>
      <c r="H192" s="4191"/>
      <c r="I192" s="899"/>
      <c r="J192" s="900"/>
      <c r="K192" s="900"/>
      <c r="L192" s="900"/>
      <c r="M192" s="4191"/>
      <c r="N192" s="4194"/>
      <c r="O192" s="927"/>
      <c r="P192" s="901"/>
      <c r="Q192" s="4194"/>
      <c r="R192" s="4188"/>
      <c r="S192" s="4188"/>
      <c r="T192" s="4191"/>
      <c r="U192" s="818"/>
      <c r="V192" s="906">
        <v>3</v>
      </c>
      <c r="W192" s="1090"/>
      <c r="X192" s="1120"/>
      <c r="Y192" s="1120"/>
      <c r="Z192" s="898"/>
      <c r="AA192" s="908"/>
      <c r="AB192" s="908"/>
      <c r="AC192" s="908"/>
      <c r="AD192" s="909"/>
      <c r="AE192" s="871"/>
      <c r="AF192" s="1028"/>
      <c r="AG192" s="929"/>
      <c r="AH192" s="929"/>
      <c r="AI192" s="929"/>
      <c r="AJ192" s="930"/>
      <c r="AK192" s="1029"/>
      <c r="AL192" s="914"/>
      <c r="AM192" s="914"/>
      <c r="AN192" s="915"/>
      <c r="AO192" s="798"/>
      <c r="AP192" s="1050"/>
      <c r="AQ192" s="901"/>
      <c r="AR192" s="881"/>
      <c r="AS192" s="1143" t="e">
        <f t="shared" si="86"/>
        <v>#DIV/0!</v>
      </c>
      <c r="AT192" s="1144" t="e">
        <f t="shared" si="87"/>
        <v>#DIV/0!</v>
      </c>
      <c r="AU192" s="1144" t="e">
        <f t="shared" si="88"/>
        <v>#DIV/0!</v>
      </c>
      <c r="AV192" s="1144" t="e">
        <f t="shared" si="89"/>
        <v>#DIV/0!</v>
      </c>
      <c r="AW192" s="1145" t="e">
        <f t="shared" si="114"/>
        <v>#DIV/0!</v>
      </c>
      <c r="AX192" s="1145" t="e">
        <f t="shared" si="115"/>
        <v>#DIV/0!</v>
      </c>
      <c r="AY192" s="1145" t="e">
        <f t="shared" si="116"/>
        <v>#DIV/0!</v>
      </c>
      <c r="AZ192" s="1145" t="e">
        <f t="shared" si="93"/>
        <v>#DIV/0!</v>
      </c>
      <c r="BA192" s="1146" t="e">
        <f t="shared" si="94"/>
        <v>#DIV/0!</v>
      </c>
      <c r="BB192" s="1146" t="e">
        <f t="shared" si="95"/>
        <v>#DIV/0!</v>
      </c>
      <c r="BC192" s="1146" t="e">
        <f t="shared" si="96"/>
        <v>#DIV/0!</v>
      </c>
      <c r="BD192" s="1146" t="e">
        <f t="shared" si="97"/>
        <v>#DIV/0!</v>
      </c>
      <c r="BE192" s="921">
        <v>0.2</v>
      </c>
      <c r="BF192" s="921">
        <v>0.8</v>
      </c>
      <c r="BG192" s="1146" t="e">
        <f t="shared" si="98"/>
        <v>#DIV/0!</v>
      </c>
      <c r="BH192" s="1146" t="e">
        <f t="shared" si="99"/>
        <v>#DIV/0!</v>
      </c>
      <c r="BI192" s="1146" t="e">
        <f t="shared" si="100"/>
        <v>#DIV/0!</v>
      </c>
      <c r="BJ192" s="1146" t="e">
        <f t="shared" ref="BJ192:BK207" si="171">+AZ192*BE192</f>
        <v>#DIV/0!</v>
      </c>
      <c r="BK192" s="1146" t="e">
        <f t="shared" si="171"/>
        <v>#DIV/0!</v>
      </c>
      <c r="BL192" s="1146" t="e">
        <f t="shared" si="102"/>
        <v>#DIV/0!</v>
      </c>
      <c r="BM192" s="1146" t="e">
        <f t="shared" si="103"/>
        <v>#DIV/0!</v>
      </c>
      <c r="BN192" s="1146" t="e">
        <f t="shared" si="104"/>
        <v>#DIV/0!</v>
      </c>
      <c r="BO192" s="1146" t="e">
        <f t="shared" ref="BO192:BR207" si="172">+BG192+BK192</f>
        <v>#DIV/0!</v>
      </c>
      <c r="BP192" s="1146" t="e">
        <f t="shared" si="172"/>
        <v>#DIV/0!</v>
      </c>
      <c r="BQ192" s="1146" t="e">
        <f t="shared" si="172"/>
        <v>#DIV/0!</v>
      </c>
      <c r="BR192" s="1146" t="e">
        <f t="shared" si="172"/>
        <v>#DIV/0!</v>
      </c>
      <c r="BS192" s="4188"/>
      <c r="BT192" s="4188"/>
      <c r="BU192" s="4188"/>
      <c r="BV192" s="4188"/>
      <c r="BW192" s="4188"/>
      <c r="BX192" s="4188"/>
      <c r="BY192" s="4188"/>
      <c r="BZ192" s="4188"/>
      <c r="CA192" s="4191"/>
      <c r="CC192" s="4194"/>
      <c r="CD192" s="4188"/>
      <c r="CE192" s="4188"/>
      <c r="CF192" s="4191"/>
      <c r="CG192" s="4204"/>
    </row>
    <row r="193" spans="1:85" ht="14.25" customHeight="1">
      <c r="A193" s="4194"/>
      <c r="B193" s="4209"/>
      <c r="C193" s="4210"/>
      <c r="D193" s="4209"/>
      <c r="E193" s="4210"/>
      <c r="F193" s="898"/>
      <c r="G193" s="964"/>
      <c r="H193" s="4191"/>
      <c r="I193" s="899"/>
      <c r="J193" s="900"/>
      <c r="K193" s="900"/>
      <c r="L193" s="900"/>
      <c r="M193" s="4191"/>
      <c r="N193" s="4194"/>
      <c r="O193" s="927"/>
      <c r="P193" s="901"/>
      <c r="Q193" s="4194"/>
      <c r="R193" s="4188"/>
      <c r="S193" s="4188"/>
      <c r="T193" s="4191"/>
      <c r="U193" s="818"/>
      <c r="V193" s="906">
        <v>4</v>
      </c>
      <c r="W193" s="1090"/>
      <c r="X193" s="1120"/>
      <c r="Y193" s="1120"/>
      <c r="Z193" s="898"/>
      <c r="AA193" s="908"/>
      <c r="AB193" s="908"/>
      <c r="AC193" s="908"/>
      <c r="AD193" s="909"/>
      <c r="AE193" s="871"/>
      <c r="AF193" s="1028"/>
      <c r="AG193" s="929"/>
      <c r="AH193" s="929"/>
      <c r="AI193" s="929"/>
      <c r="AJ193" s="930"/>
      <c r="AK193" s="1029"/>
      <c r="AL193" s="914"/>
      <c r="AM193" s="914"/>
      <c r="AN193" s="915"/>
      <c r="AO193" s="798"/>
      <c r="AP193" s="1050"/>
      <c r="AQ193" s="901"/>
      <c r="AR193" s="881"/>
      <c r="AS193" s="1143" t="e">
        <f t="shared" si="86"/>
        <v>#DIV/0!</v>
      </c>
      <c r="AT193" s="1144" t="e">
        <f t="shared" si="87"/>
        <v>#DIV/0!</v>
      </c>
      <c r="AU193" s="1144" t="e">
        <f t="shared" si="88"/>
        <v>#DIV/0!</v>
      </c>
      <c r="AV193" s="1144" t="e">
        <f t="shared" si="89"/>
        <v>#DIV/0!</v>
      </c>
      <c r="AW193" s="1145" t="e">
        <f t="shared" si="114"/>
        <v>#DIV/0!</v>
      </c>
      <c r="AX193" s="1145" t="e">
        <f t="shared" si="115"/>
        <v>#DIV/0!</v>
      </c>
      <c r="AY193" s="1145" t="e">
        <f t="shared" si="116"/>
        <v>#DIV/0!</v>
      </c>
      <c r="AZ193" s="1145" t="e">
        <f t="shared" si="93"/>
        <v>#DIV/0!</v>
      </c>
      <c r="BA193" s="1146" t="e">
        <f t="shared" si="94"/>
        <v>#DIV/0!</v>
      </c>
      <c r="BB193" s="1146" t="e">
        <f t="shared" si="95"/>
        <v>#DIV/0!</v>
      </c>
      <c r="BC193" s="1146" t="e">
        <f t="shared" si="96"/>
        <v>#DIV/0!</v>
      </c>
      <c r="BD193" s="1146" t="e">
        <f t="shared" si="97"/>
        <v>#DIV/0!</v>
      </c>
      <c r="BE193" s="921">
        <v>0.2</v>
      </c>
      <c r="BF193" s="921">
        <v>0.8</v>
      </c>
      <c r="BG193" s="1146" t="e">
        <f t="shared" si="98"/>
        <v>#DIV/0!</v>
      </c>
      <c r="BH193" s="1146" t="e">
        <f t="shared" si="99"/>
        <v>#DIV/0!</v>
      </c>
      <c r="BI193" s="1146" t="e">
        <f t="shared" si="100"/>
        <v>#DIV/0!</v>
      </c>
      <c r="BJ193" s="1146" t="e">
        <f t="shared" si="171"/>
        <v>#DIV/0!</v>
      </c>
      <c r="BK193" s="1146" t="e">
        <f t="shared" si="171"/>
        <v>#DIV/0!</v>
      </c>
      <c r="BL193" s="1146" t="e">
        <f t="shared" si="102"/>
        <v>#DIV/0!</v>
      </c>
      <c r="BM193" s="1146" t="e">
        <f t="shared" si="103"/>
        <v>#DIV/0!</v>
      </c>
      <c r="BN193" s="1146" t="e">
        <f t="shared" si="104"/>
        <v>#DIV/0!</v>
      </c>
      <c r="BO193" s="1146" t="e">
        <f t="shared" si="172"/>
        <v>#DIV/0!</v>
      </c>
      <c r="BP193" s="1146" t="e">
        <f t="shared" si="172"/>
        <v>#DIV/0!</v>
      </c>
      <c r="BQ193" s="1146" t="e">
        <f t="shared" si="172"/>
        <v>#DIV/0!</v>
      </c>
      <c r="BR193" s="1146" t="e">
        <f t="shared" si="172"/>
        <v>#DIV/0!</v>
      </c>
      <c r="BS193" s="4188"/>
      <c r="BT193" s="4188"/>
      <c r="BU193" s="4188"/>
      <c r="BV193" s="4188"/>
      <c r="BW193" s="4188"/>
      <c r="BX193" s="4188"/>
      <c r="BY193" s="4188"/>
      <c r="BZ193" s="4188"/>
      <c r="CA193" s="4191"/>
      <c r="CC193" s="4194"/>
      <c r="CD193" s="4188"/>
      <c r="CE193" s="4188"/>
      <c r="CF193" s="4191"/>
      <c r="CG193" s="4204"/>
    </row>
    <row r="194" spans="1:85" ht="14.25" customHeight="1">
      <c r="A194" s="4194"/>
      <c r="B194" s="4209"/>
      <c r="C194" s="4210"/>
      <c r="D194" s="4209"/>
      <c r="E194" s="4210"/>
      <c r="F194" s="898"/>
      <c r="G194" s="964"/>
      <c r="H194" s="4191"/>
      <c r="I194" s="899"/>
      <c r="J194" s="900"/>
      <c r="K194" s="900"/>
      <c r="L194" s="900"/>
      <c r="M194" s="4191"/>
      <c r="N194" s="4194"/>
      <c r="O194" s="927"/>
      <c r="P194" s="901"/>
      <c r="Q194" s="4194"/>
      <c r="R194" s="4188"/>
      <c r="S194" s="4188"/>
      <c r="T194" s="4191"/>
      <c r="U194" s="818"/>
      <c r="V194" s="906">
        <v>5</v>
      </c>
      <c r="W194" s="1090"/>
      <c r="X194" s="1120"/>
      <c r="Y194" s="1120"/>
      <c r="Z194" s="898"/>
      <c r="AA194" s="908"/>
      <c r="AB194" s="908"/>
      <c r="AC194" s="908"/>
      <c r="AD194" s="909"/>
      <c r="AE194" s="871"/>
      <c r="AF194" s="1028"/>
      <c r="AG194" s="929"/>
      <c r="AH194" s="929"/>
      <c r="AI194" s="929"/>
      <c r="AJ194" s="930"/>
      <c r="AK194" s="1029"/>
      <c r="AL194" s="914"/>
      <c r="AM194" s="914"/>
      <c r="AN194" s="915"/>
      <c r="AO194" s="798"/>
      <c r="AP194" s="1050"/>
      <c r="AQ194" s="901"/>
      <c r="AR194" s="881"/>
      <c r="AS194" s="1143" t="e">
        <f t="shared" si="86"/>
        <v>#DIV/0!</v>
      </c>
      <c r="AT194" s="1144" t="e">
        <f t="shared" si="87"/>
        <v>#DIV/0!</v>
      </c>
      <c r="AU194" s="1144" t="e">
        <f t="shared" si="88"/>
        <v>#DIV/0!</v>
      </c>
      <c r="AV194" s="1144" t="e">
        <f t="shared" si="89"/>
        <v>#DIV/0!</v>
      </c>
      <c r="AW194" s="1145" t="e">
        <f t="shared" si="114"/>
        <v>#DIV/0!</v>
      </c>
      <c r="AX194" s="1145" t="e">
        <f t="shared" si="115"/>
        <v>#DIV/0!</v>
      </c>
      <c r="AY194" s="1145" t="e">
        <f t="shared" si="116"/>
        <v>#DIV/0!</v>
      </c>
      <c r="AZ194" s="1145" t="e">
        <f t="shared" si="93"/>
        <v>#DIV/0!</v>
      </c>
      <c r="BA194" s="1146" t="e">
        <f t="shared" si="94"/>
        <v>#DIV/0!</v>
      </c>
      <c r="BB194" s="1146" t="e">
        <f t="shared" si="95"/>
        <v>#DIV/0!</v>
      </c>
      <c r="BC194" s="1146" t="e">
        <f t="shared" si="96"/>
        <v>#DIV/0!</v>
      </c>
      <c r="BD194" s="1146" t="e">
        <f t="shared" si="97"/>
        <v>#DIV/0!</v>
      </c>
      <c r="BE194" s="921">
        <v>0.2</v>
      </c>
      <c r="BF194" s="921">
        <v>0.8</v>
      </c>
      <c r="BG194" s="1146" t="e">
        <f t="shared" si="98"/>
        <v>#DIV/0!</v>
      </c>
      <c r="BH194" s="1146" t="e">
        <f t="shared" si="99"/>
        <v>#DIV/0!</v>
      </c>
      <c r="BI194" s="1146" t="e">
        <f t="shared" si="100"/>
        <v>#DIV/0!</v>
      </c>
      <c r="BJ194" s="1146" t="e">
        <f t="shared" si="171"/>
        <v>#DIV/0!</v>
      </c>
      <c r="BK194" s="1146" t="e">
        <f t="shared" si="171"/>
        <v>#DIV/0!</v>
      </c>
      <c r="BL194" s="1146" t="e">
        <f t="shared" si="102"/>
        <v>#DIV/0!</v>
      </c>
      <c r="BM194" s="1146" t="e">
        <f t="shared" si="103"/>
        <v>#DIV/0!</v>
      </c>
      <c r="BN194" s="1146" t="e">
        <f t="shared" si="104"/>
        <v>#DIV/0!</v>
      </c>
      <c r="BO194" s="1146" t="e">
        <f t="shared" si="172"/>
        <v>#DIV/0!</v>
      </c>
      <c r="BP194" s="1146" t="e">
        <f t="shared" si="172"/>
        <v>#DIV/0!</v>
      </c>
      <c r="BQ194" s="1146" t="e">
        <f t="shared" si="172"/>
        <v>#DIV/0!</v>
      </c>
      <c r="BR194" s="1146" t="e">
        <f t="shared" si="172"/>
        <v>#DIV/0!</v>
      </c>
      <c r="BS194" s="4188"/>
      <c r="BT194" s="4188"/>
      <c r="BU194" s="4188"/>
      <c r="BV194" s="4188"/>
      <c r="BW194" s="4188"/>
      <c r="BX194" s="4188"/>
      <c r="BY194" s="4188"/>
      <c r="BZ194" s="4188"/>
      <c r="CA194" s="4191"/>
      <c r="CC194" s="4194"/>
      <c r="CD194" s="4188"/>
      <c r="CE194" s="4188"/>
      <c r="CF194" s="4191"/>
      <c r="CG194" s="4204"/>
    </row>
    <row r="195" spans="1:85" ht="14.25" customHeight="1">
      <c r="A195" s="4194"/>
      <c r="B195" s="4209"/>
      <c r="C195" s="4210"/>
      <c r="D195" s="4209"/>
      <c r="E195" s="4210"/>
      <c r="F195" s="898"/>
      <c r="G195" s="964"/>
      <c r="H195" s="4191"/>
      <c r="I195" s="899"/>
      <c r="J195" s="900"/>
      <c r="K195" s="900"/>
      <c r="L195" s="900"/>
      <c r="M195" s="4191"/>
      <c r="N195" s="4194"/>
      <c r="O195" s="927"/>
      <c r="P195" s="901"/>
      <c r="Q195" s="4194"/>
      <c r="R195" s="4188"/>
      <c r="S195" s="4188"/>
      <c r="T195" s="4191"/>
      <c r="U195" s="818"/>
      <c r="V195" s="906">
        <v>6</v>
      </c>
      <c r="W195" s="1090"/>
      <c r="X195" s="1120"/>
      <c r="Y195" s="1120"/>
      <c r="Z195" s="898"/>
      <c r="AA195" s="908"/>
      <c r="AB195" s="908"/>
      <c r="AC195" s="908"/>
      <c r="AD195" s="909"/>
      <c r="AE195" s="871"/>
      <c r="AF195" s="1028"/>
      <c r="AG195" s="929"/>
      <c r="AH195" s="929"/>
      <c r="AI195" s="929"/>
      <c r="AJ195" s="930"/>
      <c r="AK195" s="1029"/>
      <c r="AL195" s="914"/>
      <c r="AM195" s="914"/>
      <c r="AN195" s="915"/>
      <c r="AO195" s="798"/>
      <c r="AP195" s="1050"/>
      <c r="AQ195" s="901"/>
      <c r="AR195" s="881"/>
      <c r="AS195" s="1143" t="e">
        <f t="shared" si="86"/>
        <v>#DIV/0!</v>
      </c>
      <c r="AT195" s="1144" t="e">
        <f t="shared" si="87"/>
        <v>#DIV/0!</v>
      </c>
      <c r="AU195" s="1144" t="e">
        <f t="shared" si="88"/>
        <v>#DIV/0!</v>
      </c>
      <c r="AV195" s="1144" t="e">
        <f t="shared" si="89"/>
        <v>#DIV/0!</v>
      </c>
      <c r="AW195" s="1145" t="e">
        <f t="shared" si="114"/>
        <v>#DIV/0!</v>
      </c>
      <c r="AX195" s="1145" t="e">
        <f t="shared" si="115"/>
        <v>#DIV/0!</v>
      </c>
      <c r="AY195" s="1145" t="e">
        <f t="shared" si="116"/>
        <v>#DIV/0!</v>
      </c>
      <c r="AZ195" s="1145" t="e">
        <f t="shared" si="93"/>
        <v>#DIV/0!</v>
      </c>
      <c r="BA195" s="1146" t="e">
        <f t="shared" si="94"/>
        <v>#DIV/0!</v>
      </c>
      <c r="BB195" s="1146" t="e">
        <f t="shared" si="95"/>
        <v>#DIV/0!</v>
      </c>
      <c r="BC195" s="1146" t="e">
        <f t="shared" si="96"/>
        <v>#DIV/0!</v>
      </c>
      <c r="BD195" s="1146" t="e">
        <f t="shared" si="97"/>
        <v>#DIV/0!</v>
      </c>
      <c r="BE195" s="921">
        <v>0.2</v>
      </c>
      <c r="BF195" s="921">
        <v>0.8</v>
      </c>
      <c r="BG195" s="1146" t="e">
        <f t="shared" si="98"/>
        <v>#DIV/0!</v>
      </c>
      <c r="BH195" s="1146" t="e">
        <f t="shared" si="99"/>
        <v>#DIV/0!</v>
      </c>
      <c r="BI195" s="1146" t="e">
        <f t="shared" si="100"/>
        <v>#DIV/0!</v>
      </c>
      <c r="BJ195" s="1146" t="e">
        <f t="shared" si="171"/>
        <v>#DIV/0!</v>
      </c>
      <c r="BK195" s="1146" t="e">
        <f t="shared" si="171"/>
        <v>#DIV/0!</v>
      </c>
      <c r="BL195" s="1146" t="e">
        <f t="shared" si="102"/>
        <v>#DIV/0!</v>
      </c>
      <c r="BM195" s="1146" t="e">
        <f t="shared" si="103"/>
        <v>#DIV/0!</v>
      </c>
      <c r="BN195" s="1146" t="e">
        <f t="shared" si="104"/>
        <v>#DIV/0!</v>
      </c>
      <c r="BO195" s="1146" t="e">
        <f t="shared" si="172"/>
        <v>#DIV/0!</v>
      </c>
      <c r="BP195" s="1146" t="e">
        <f t="shared" si="172"/>
        <v>#DIV/0!</v>
      </c>
      <c r="BQ195" s="1146" t="e">
        <f t="shared" si="172"/>
        <v>#DIV/0!</v>
      </c>
      <c r="BR195" s="1146" t="e">
        <f t="shared" si="172"/>
        <v>#DIV/0!</v>
      </c>
      <c r="BS195" s="4188"/>
      <c r="BT195" s="4188"/>
      <c r="BU195" s="4188"/>
      <c r="BV195" s="4188"/>
      <c r="BW195" s="4188"/>
      <c r="BX195" s="4188"/>
      <c r="BY195" s="4188"/>
      <c r="BZ195" s="4188"/>
      <c r="CA195" s="4191"/>
      <c r="CC195" s="4194"/>
      <c r="CD195" s="4188"/>
      <c r="CE195" s="4188"/>
      <c r="CF195" s="4191"/>
      <c r="CG195" s="4204"/>
    </row>
    <row r="196" spans="1:85" ht="14.25" customHeight="1">
      <c r="A196" s="4194"/>
      <c r="B196" s="4209"/>
      <c r="C196" s="4210"/>
      <c r="D196" s="4209"/>
      <c r="E196" s="4210"/>
      <c r="F196" s="898"/>
      <c r="G196" s="964"/>
      <c r="H196" s="4191"/>
      <c r="I196" s="899"/>
      <c r="J196" s="900"/>
      <c r="K196" s="900"/>
      <c r="L196" s="900"/>
      <c r="M196" s="4191"/>
      <c r="N196" s="4194"/>
      <c r="O196" s="927"/>
      <c r="P196" s="901"/>
      <c r="Q196" s="4194"/>
      <c r="R196" s="4188"/>
      <c r="S196" s="4188"/>
      <c r="T196" s="4191"/>
      <c r="U196" s="818"/>
      <c r="V196" s="906">
        <v>7</v>
      </c>
      <c r="W196" s="1090"/>
      <c r="X196" s="1120"/>
      <c r="Y196" s="1120"/>
      <c r="Z196" s="898"/>
      <c r="AA196" s="908"/>
      <c r="AB196" s="908"/>
      <c r="AC196" s="908"/>
      <c r="AD196" s="909"/>
      <c r="AE196" s="871"/>
      <c r="AF196" s="1028"/>
      <c r="AG196" s="929"/>
      <c r="AH196" s="929"/>
      <c r="AI196" s="929"/>
      <c r="AJ196" s="930"/>
      <c r="AK196" s="1029"/>
      <c r="AL196" s="914"/>
      <c r="AM196" s="914"/>
      <c r="AN196" s="915"/>
      <c r="AO196" s="798"/>
      <c r="AP196" s="1050"/>
      <c r="AQ196" s="901"/>
      <c r="AR196" s="881"/>
      <c r="AS196" s="1143" t="e">
        <f t="shared" si="86"/>
        <v>#DIV/0!</v>
      </c>
      <c r="AT196" s="1144" t="e">
        <f t="shared" si="87"/>
        <v>#DIV/0!</v>
      </c>
      <c r="AU196" s="1144" t="e">
        <f t="shared" si="88"/>
        <v>#DIV/0!</v>
      </c>
      <c r="AV196" s="1144" t="e">
        <f t="shared" si="89"/>
        <v>#DIV/0!</v>
      </c>
      <c r="AW196" s="1145" t="e">
        <f t="shared" si="114"/>
        <v>#DIV/0!</v>
      </c>
      <c r="AX196" s="1145" t="e">
        <f t="shared" si="115"/>
        <v>#DIV/0!</v>
      </c>
      <c r="AY196" s="1145" t="e">
        <f t="shared" si="116"/>
        <v>#DIV/0!</v>
      </c>
      <c r="AZ196" s="1145" t="e">
        <f t="shared" si="93"/>
        <v>#DIV/0!</v>
      </c>
      <c r="BA196" s="1146" t="e">
        <f t="shared" si="94"/>
        <v>#DIV/0!</v>
      </c>
      <c r="BB196" s="1146" t="e">
        <f t="shared" si="95"/>
        <v>#DIV/0!</v>
      </c>
      <c r="BC196" s="1146" t="e">
        <f t="shared" si="96"/>
        <v>#DIV/0!</v>
      </c>
      <c r="BD196" s="1146" t="e">
        <f t="shared" si="97"/>
        <v>#DIV/0!</v>
      </c>
      <c r="BE196" s="921">
        <v>0.2</v>
      </c>
      <c r="BF196" s="921">
        <v>0.8</v>
      </c>
      <c r="BG196" s="1146" t="e">
        <f t="shared" si="98"/>
        <v>#DIV/0!</v>
      </c>
      <c r="BH196" s="1146" t="e">
        <f t="shared" si="99"/>
        <v>#DIV/0!</v>
      </c>
      <c r="BI196" s="1146" t="e">
        <f t="shared" si="100"/>
        <v>#DIV/0!</v>
      </c>
      <c r="BJ196" s="1146" t="e">
        <f t="shared" si="171"/>
        <v>#DIV/0!</v>
      </c>
      <c r="BK196" s="1146" t="e">
        <f t="shared" si="171"/>
        <v>#DIV/0!</v>
      </c>
      <c r="BL196" s="1146" t="e">
        <f t="shared" si="102"/>
        <v>#DIV/0!</v>
      </c>
      <c r="BM196" s="1146" t="e">
        <f t="shared" si="103"/>
        <v>#DIV/0!</v>
      </c>
      <c r="BN196" s="1146" t="e">
        <f t="shared" si="104"/>
        <v>#DIV/0!</v>
      </c>
      <c r="BO196" s="1146" t="e">
        <f t="shared" si="172"/>
        <v>#DIV/0!</v>
      </c>
      <c r="BP196" s="1146" t="e">
        <f t="shared" si="172"/>
        <v>#DIV/0!</v>
      </c>
      <c r="BQ196" s="1146" t="e">
        <f t="shared" si="172"/>
        <v>#DIV/0!</v>
      </c>
      <c r="BR196" s="1146" t="e">
        <f t="shared" si="172"/>
        <v>#DIV/0!</v>
      </c>
      <c r="BS196" s="4188"/>
      <c r="BT196" s="4188"/>
      <c r="BU196" s="4188"/>
      <c r="BV196" s="4188"/>
      <c r="BW196" s="4188"/>
      <c r="BX196" s="4188"/>
      <c r="BY196" s="4188"/>
      <c r="BZ196" s="4188"/>
      <c r="CA196" s="4191"/>
      <c r="CC196" s="4194"/>
      <c r="CD196" s="4188"/>
      <c r="CE196" s="4188"/>
      <c r="CF196" s="4191"/>
      <c r="CG196" s="4204"/>
    </row>
    <row r="197" spans="1:85" ht="14.25" customHeight="1">
      <c r="A197" s="4194"/>
      <c r="B197" s="4209"/>
      <c r="C197" s="4210"/>
      <c r="D197" s="4209"/>
      <c r="E197" s="4210"/>
      <c r="F197" s="898"/>
      <c r="G197" s="964"/>
      <c r="H197" s="4191"/>
      <c r="I197" s="899"/>
      <c r="J197" s="900"/>
      <c r="K197" s="900"/>
      <c r="L197" s="900"/>
      <c r="M197" s="4191"/>
      <c r="N197" s="4194"/>
      <c r="O197" s="927"/>
      <c r="P197" s="901"/>
      <c r="Q197" s="4194"/>
      <c r="R197" s="4188"/>
      <c r="S197" s="4188"/>
      <c r="T197" s="4191"/>
      <c r="U197" s="818"/>
      <c r="V197" s="906">
        <v>8</v>
      </c>
      <c r="W197" s="1090"/>
      <c r="X197" s="1120"/>
      <c r="Y197" s="1120"/>
      <c r="Z197" s="898"/>
      <c r="AA197" s="908"/>
      <c r="AB197" s="908"/>
      <c r="AC197" s="908"/>
      <c r="AD197" s="909"/>
      <c r="AE197" s="871"/>
      <c r="AF197" s="1028"/>
      <c r="AG197" s="929"/>
      <c r="AH197" s="929"/>
      <c r="AI197" s="929"/>
      <c r="AJ197" s="930"/>
      <c r="AK197" s="1029"/>
      <c r="AL197" s="914"/>
      <c r="AM197" s="914"/>
      <c r="AN197" s="915"/>
      <c r="AO197" s="798"/>
      <c r="AP197" s="1050"/>
      <c r="AQ197" s="901"/>
      <c r="AR197" s="881"/>
      <c r="AS197" s="1143" t="e">
        <f t="shared" si="86"/>
        <v>#DIV/0!</v>
      </c>
      <c r="AT197" s="1144" t="e">
        <f t="shared" si="87"/>
        <v>#DIV/0!</v>
      </c>
      <c r="AU197" s="1144" t="e">
        <f t="shared" si="88"/>
        <v>#DIV/0!</v>
      </c>
      <c r="AV197" s="1144" t="e">
        <f t="shared" si="89"/>
        <v>#DIV/0!</v>
      </c>
      <c r="AW197" s="1145" t="e">
        <f t="shared" si="114"/>
        <v>#DIV/0!</v>
      </c>
      <c r="AX197" s="1145" t="e">
        <f t="shared" si="115"/>
        <v>#DIV/0!</v>
      </c>
      <c r="AY197" s="1145" t="e">
        <f t="shared" si="116"/>
        <v>#DIV/0!</v>
      </c>
      <c r="AZ197" s="1145" t="e">
        <f t="shared" si="93"/>
        <v>#DIV/0!</v>
      </c>
      <c r="BA197" s="1146" t="e">
        <f t="shared" si="94"/>
        <v>#DIV/0!</v>
      </c>
      <c r="BB197" s="1146" t="e">
        <f t="shared" si="95"/>
        <v>#DIV/0!</v>
      </c>
      <c r="BC197" s="1146" t="e">
        <f t="shared" si="96"/>
        <v>#DIV/0!</v>
      </c>
      <c r="BD197" s="1146" t="e">
        <f t="shared" si="97"/>
        <v>#DIV/0!</v>
      </c>
      <c r="BE197" s="921">
        <v>0.2</v>
      </c>
      <c r="BF197" s="921">
        <v>0.8</v>
      </c>
      <c r="BG197" s="1146" t="e">
        <f t="shared" si="98"/>
        <v>#DIV/0!</v>
      </c>
      <c r="BH197" s="1146" t="e">
        <f t="shared" si="99"/>
        <v>#DIV/0!</v>
      </c>
      <c r="BI197" s="1146" t="e">
        <f t="shared" si="100"/>
        <v>#DIV/0!</v>
      </c>
      <c r="BJ197" s="1146" t="e">
        <f t="shared" si="171"/>
        <v>#DIV/0!</v>
      </c>
      <c r="BK197" s="1146" t="e">
        <f t="shared" si="171"/>
        <v>#DIV/0!</v>
      </c>
      <c r="BL197" s="1146" t="e">
        <f t="shared" si="102"/>
        <v>#DIV/0!</v>
      </c>
      <c r="BM197" s="1146" t="e">
        <f t="shared" si="103"/>
        <v>#DIV/0!</v>
      </c>
      <c r="BN197" s="1146" t="e">
        <f t="shared" si="104"/>
        <v>#DIV/0!</v>
      </c>
      <c r="BO197" s="1146" t="e">
        <f t="shared" si="172"/>
        <v>#DIV/0!</v>
      </c>
      <c r="BP197" s="1146" t="e">
        <f t="shared" si="172"/>
        <v>#DIV/0!</v>
      </c>
      <c r="BQ197" s="1146" t="e">
        <f t="shared" si="172"/>
        <v>#DIV/0!</v>
      </c>
      <c r="BR197" s="1146" t="e">
        <f t="shared" si="172"/>
        <v>#DIV/0!</v>
      </c>
      <c r="BS197" s="4188"/>
      <c r="BT197" s="4188"/>
      <c r="BU197" s="4188"/>
      <c r="BV197" s="4188"/>
      <c r="BW197" s="4188"/>
      <c r="BX197" s="4188"/>
      <c r="BY197" s="4188"/>
      <c r="BZ197" s="4188"/>
      <c r="CA197" s="4191"/>
      <c r="CC197" s="4194"/>
      <c r="CD197" s="4188"/>
      <c r="CE197" s="4188"/>
      <c r="CF197" s="4191"/>
      <c r="CG197" s="4204"/>
    </row>
    <row r="198" spans="1:85" ht="14.25" customHeight="1">
      <c r="A198" s="4194"/>
      <c r="B198" s="4209"/>
      <c r="C198" s="4210"/>
      <c r="D198" s="4209"/>
      <c r="E198" s="4210"/>
      <c r="F198" s="898"/>
      <c r="G198" s="964"/>
      <c r="H198" s="4191"/>
      <c r="I198" s="899"/>
      <c r="J198" s="900"/>
      <c r="K198" s="900"/>
      <c r="L198" s="900"/>
      <c r="M198" s="4191"/>
      <c r="N198" s="4194"/>
      <c r="O198" s="927"/>
      <c r="P198" s="901"/>
      <c r="Q198" s="4194"/>
      <c r="R198" s="4188"/>
      <c r="S198" s="4188"/>
      <c r="T198" s="4191"/>
      <c r="U198" s="818"/>
      <c r="V198" s="906">
        <v>9</v>
      </c>
      <c r="W198" s="1090"/>
      <c r="X198" s="1120"/>
      <c r="Y198" s="1120"/>
      <c r="Z198" s="898"/>
      <c r="AA198" s="908"/>
      <c r="AB198" s="908"/>
      <c r="AC198" s="908"/>
      <c r="AD198" s="909"/>
      <c r="AE198" s="871"/>
      <c r="AF198" s="1028"/>
      <c r="AG198" s="929"/>
      <c r="AH198" s="929"/>
      <c r="AI198" s="929"/>
      <c r="AJ198" s="930"/>
      <c r="AK198" s="1029"/>
      <c r="AL198" s="914"/>
      <c r="AM198" s="914"/>
      <c r="AN198" s="915"/>
      <c r="AO198" s="798"/>
      <c r="AP198" s="1050"/>
      <c r="AQ198" s="901"/>
      <c r="AR198" s="881"/>
      <c r="AS198" s="1143" t="e">
        <f t="shared" si="86"/>
        <v>#DIV/0!</v>
      </c>
      <c r="AT198" s="1144" t="e">
        <f t="shared" si="87"/>
        <v>#DIV/0!</v>
      </c>
      <c r="AU198" s="1144" t="e">
        <f t="shared" si="88"/>
        <v>#DIV/0!</v>
      </c>
      <c r="AV198" s="1144" t="e">
        <f t="shared" si="89"/>
        <v>#DIV/0!</v>
      </c>
      <c r="AW198" s="1145" t="e">
        <f t="shared" si="114"/>
        <v>#DIV/0!</v>
      </c>
      <c r="AX198" s="1145" t="e">
        <f t="shared" si="115"/>
        <v>#DIV/0!</v>
      </c>
      <c r="AY198" s="1145" t="e">
        <f t="shared" si="116"/>
        <v>#DIV/0!</v>
      </c>
      <c r="AZ198" s="1145" t="e">
        <f t="shared" si="93"/>
        <v>#DIV/0!</v>
      </c>
      <c r="BA198" s="1146" t="e">
        <f t="shared" si="94"/>
        <v>#DIV/0!</v>
      </c>
      <c r="BB198" s="1146" t="e">
        <f t="shared" si="95"/>
        <v>#DIV/0!</v>
      </c>
      <c r="BC198" s="1146" t="e">
        <f t="shared" si="96"/>
        <v>#DIV/0!</v>
      </c>
      <c r="BD198" s="1146" t="e">
        <f t="shared" si="97"/>
        <v>#DIV/0!</v>
      </c>
      <c r="BE198" s="921">
        <v>0.2</v>
      </c>
      <c r="BF198" s="921">
        <v>0.8</v>
      </c>
      <c r="BG198" s="1146" t="e">
        <f t="shared" si="98"/>
        <v>#DIV/0!</v>
      </c>
      <c r="BH198" s="1146" t="e">
        <f t="shared" si="99"/>
        <v>#DIV/0!</v>
      </c>
      <c r="BI198" s="1146" t="e">
        <f t="shared" si="100"/>
        <v>#DIV/0!</v>
      </c>
      <c r="BJ198" s="1146" t="e">
        <f t="shared" si="171"/>
        <v>#DIV/0!</v>
      </c>
      <c r="BK198" s="1146" t="e">
        <f t="shared" si="171"/>
        <v>#DIV/0!</v>
      </c>
      <c r="BL198" s="1146" t="e">
        <f t="shared" si="102"/>
        <v>#DIV/0!</v>
      </c>
      <c r="BM198" s="1146" t="e">
        <f t="shared" si="103"/>
        <v>#DIV/0!</v>
      </c>
      <c r="BN198" s="1146" t="e">
        <f t="shared" si="104"/>
        <v>#DIV/0!</v>
      </c>
      <c r="BO198" s="1146" t="e">
        <f t="shared" si="172"/>
        <v>#DIV/0!</v>
      </c>
      <c r="BP198" s="1146" t="e">
        <f t="shared" si="172"/>
        <v>#DIV/0!</v>
      </c>
      <c r="BQ198" s="1146" t="e">
        <f t="shared" si="172"/>
        <v>#DIV/0!</v>
      </c>
      <c r="BR198" s="1146" t="e">
        <f t="shared" si="172"/>
        <v>#DIV/0!</v>
      </c>
      <c r="BS198" s="4188"/>
      <c r="BT198" s="4188"/>
      <c r="BU198" s="4188"/>
      <c r="BV198" s="4188"/>
      <c r="BW198" s="4188"/>
      <c r="BX198" s="4188"/>
      <c r="BY198" s="4188"/>
      <c r="BZ198" s="4188"/>
      <c r="CA198" s="4191"/>
      <c r="CC198" s="4194"/>
      <c r="CD198" s="4188"/>
      <c r="CE198" s="4188"/>
      <c r="CF198" s="4191"/>
      <c r="CG198" s="4204"/>
    </row>
    <row r="199" spans="1:85" ht="14.25" customHeight="1" thickBot="1">
      <c r="A199" s="4195"/>
      <c r="B199" s="4211"/>
      <c r="C199" s="4212"/>
      <c r="D199" s="4211"/>
      <c r="E199" s="4212"/>
      <c r="F199" s="983"/>
      <c r="G199" s="984"/>
      <c r="H199" s="4192"/>
      <c r="I199" s="1063"/>
      <c r="J199" s="986"/>
      <c r="K199" s="986"/>
      <c r="L199" s="986"/>
      <c r="M199" s="4192"/>
      <c r="N199" s="4195"/>
      <c r="O199" s="987"/>
      <c r="P199" s="985"/>
      <c r="Q199" s="4195"/>
      <c r="R199" s="4189"/>
      <c r="S199" s="4189"/>
      <c r="T199" s="4192"/>
      <c r="U199" s="818"/>
      <c r="V199" s="981">
        <v>10</v>
      </c>
      <c r="W199" s="1068"/>
      <c r="X199" s="1121"/>
      <c r="Y199" s="1121"/>
      <c r="Z199" s="983"/>
      <c r="AA199" s="989"/>
      <c r="AB199" s="989"/>
      <c r="AC199" s="989"/>
      <c r="AD199" s="990"/>
      <c r="AE199" s="871"/>
      <c r="AF199" s="1071"/>
      <c r="AG199" s="991"/>
      <c r="AH199" s="991"/>
      <c r="AI199" s="991"/>
      <c r="AJ199" s="992"/>
      <c r="AK199" s="1073"/>
      <c r="AL199" s="994"/>
      <c r="AM199" s="994"/>
      <c r="AN199" s="1074"/>
      <c r="AO199" s="798"/>
      <c r="AP199" s="1075"/>
      <c r="AQ199" s="985"/>
      <c r="AR199" s="881"/>
      <c r="AS199" s="1147" t="e">
        <f t="shared" si="86"/>
        <v>#DIV/0!</v>
      </c>
      <c r="AT199" s="1148" t="e">
        <f t="shared" si="87"/>
        <v>#DIV/0!</v>
      </c>
      <c r="AU199" s="1148" t="e">
        <f t="shared" si="88"/>
        <v>#DIV/0!</v>
      </c>
      <c r="AV199" s="1148" t="e">
        <f t="shared" si="89"/>
        <v>#DIV/0!</v>
      </c>
      <c r="AW199" s="1149" t="e">
        <f t="shared" si="114"/>
        <v>#DIV/0!</v>
      </c>
      <c r="AX199" s="1149" t="e">
        <f t="shared" si="115"/>
        <v>#DIV/0!</v>
      </c>
      <c r="AY199" s="1149" t="e">
        <f t="shared" si="116"/>
        <v>#DIV/0!</v>
      </c>
      <c r="AZ199" s="1149" t="e">
        <f t="shared" si="93"/>
        <v>#DIV/0!</v>
      </c>
      <c r="BA199" s="1150" t="e">
        <f t="shared" si="94"/>
        <v>#DIV/0!</v>
      </c>
      <c r="BB199" s="1150" t="e">
        <f t="shared" si="95"/>
        <v>#DIV/0!</v>
      </c>
      <c r="BC199" s="1150" t="e">
        <f t="shared" si="96"/>
        <v>#DIV/0!</v>
      </c>
      <c r="BD199" s="1150" t="e">
        <f t="shared" si="97"/>
        <v>#DIV/0!</v>
      </c>
      <c r="BE199" s="1080">
        <v>0.2</v>
      </c>
      <c r="BF199" s="1080">
        <v>0.8</v>
      </c>
      <c r="BG199" s="1150" t="e">
        <f t="shared" si="98"/>
        <v>#DIV/0!</v>
      </c>
      <c r="BH199" s="1150" t="e">
        <f t="shared" si="99"/>
        <v>#DIV/0!</v>
      </c>
      <c r="BI199" s="1150" t="e">
        <f t="shared" si="100"/>
        <v>#DIV/0!</v>
      </c>
      <c r="BJ199" s="1150" t="e">
        <f t="shared" si="171"/>
        <v>#DIV/0!</v>
      </c>
      <c r="BK199" s="1150" t="e">
        <f t="shared" si="171"/>
        <v>#DIV/0!</v>
      </c>
      <c r="BL199" s="1150" t="e">
        <f t="shared" si="102"/>
        <v>#DIV/0!</v>
      </c>
      <c r="BM199" s="1150" t="e">
        <f t="shared" si="103"/>
        <v>#DIV/0!</v>
      </c>
      <c r="BN199" s="1150" t="e">
        <f t="shared" si="104"/>
        <v>#DIV/0!</v>
      </c>
      <c r="BO199" s="1150" t="e">
        <f t="shared" si="172"/>
        <v>#DIV/0!</v>
      </c>
      <c r="BP199" s="1150" t="e">
        <f t="shared" si="172"/>
        <v>#DIV/0!</v>
      </c>
      <c r="BQ199" s="1150" t="e">
        <f t="shared" si="172"/>
        <v>#DIV/0!</v>
      </c>
      <c r="BR199" s="1150" t="e">
        <f t="shared" si="172"/>
        <v>#DIV/0!</v>
      </c>
      <c r="BS199" s="4189"/>
      <c r="BT199" s="4189"/>
      <c r="BU199" s="4189"/>
      <c r="BV199" s="4189"/>
      <c r="BW199" s="4189"/>
      <c r="BX199" s="4189"/>
      <c r="BY199" s="4189"/>
      <c r="BZ199" s="4189"/>
      <c r="CA199" s="4192"/>
      <c r="CC199" s="4195"/>
      <c r="CD199" s="4189"/>
      <c r="CE199" s="4189"/>
      <c r="CF199" s="4192"/>
      <c r="CG199" s="4205"/>
    </row>
    <row r="200" spans="1:85" ht="14.25" customHeight="1">
      <c r="A200" s="4206">
        <v>25</v>
      </c>
      <c r="B200" s="4207"/>
      <c r="C200" s="4208"/>
      <c r="D200" s="4213"/>
      <c r="E200" s="4208"/>
      <c r="F200" s="858"/>
      <c r="G200" s="950"/>
      <c r="H200" s="4214"/>
      <c r="I200" s="860"/>
      <c r="J200" s="861"/>
      <c r="K200" s="861"/>
      <c r="L200" s="861"/>
      <c r="M200" s="4215"/>
      <c r="N200" s="4198"/>
      <c r="O200" s="954"/>
      <c r="P200" s="951"/>
      <c r="Q200" s="4199"/>
      <c r="R200" s="4200"/>
      <c r="S200" s="4200"/>
      <c r="T200" s="4201"/>
      <c r="U200" s="818"/>
      <c r="V200" s="867">
        <v>1</v>
      </c>
      <c r="W200" s="954"/>
      <c r="X200" s="1122"/>
      <c r="Y200" s="1122"/>
      <c r="Z200" s="858"/>
      <c r="AA200" s="869"/>
      <c r="AB200" s="869"/>
      <c r="AC200" s="869"/>
      <c r="AD200" s="870"/>
      <c r="AE200" s="871"/>
      <c r="AF200" s="1086"/>
      <c r="AG200" s="874"/>
      <c r="AH200" s="874"/>
      <c r="AI200" s="874"/>
      <c r="AJ200" s="875"/>
      <c r="AK200" s="1041"/>
      <c r="AL200" s="877"/>
      <c r="AM200" s="877"/>
      <c r="AN200" s="878"/>
      <c r="AO200" s="798"/>
      <c r="AP200" s="879"/>
      <c r="AQ200" s="880"/>
      <c r="AR200" s="881"/>
      <c r="AS200" s="1139" t="e">
        <f t="shared" si="86"/>
        <v>#DIV/0!</v>
      </c>
      <c r="AT200" s="1140" t="e">
        <f t="shared" si="87"/>
        <v>#DIV/0!</v>
      </c>
      <c r="AU200" s="1140" t="e">
        <f t="shared" si="88"/>
        <v>#DIV/0!</v>
      </c>
      <c r="AV200" s="1140" t="e">
        <f t="shared" si="89"/>
        <v>#DIV/0!</v>
      </c>
      <c r="AW200" s="1141" t="e">
        <f t="shared" si="114"/>
        <v>#DIV/0!</v>
      </c>
      <c r="AX200" s="1141" t="e">
        <f t="shared" si="115"/>
        <v>#DIV/0!</v>
      </c>
      <c r="AY200" s="1141" t="e">
        <f t="shared" si="116"/>
        <v>#DIV/0!</v>
      </c>
      <c r="AZ200" s="1141" t="e">
        <f t="shared" si="93"/>
        <v>#DIV/0!</v>
      </c>
      <c r="BA200" s="1142" t="e">
        <f t="shared" si="94"/>
        <v>#DIV/0!</v>
      </c>
      <c r="BB200" s="1142" t="e">
        <f t="shared" si="95"/>
        <v>#DIV/0!</v>
      </c>
      <c r="BC200" s="1142" t="e">
        <f t="shared" si="96"/>
        <v>#DIV/0!</v>
      </c>
      <c r="BD200" s="1142" t="e">
        <f t="shared" si="97"/>
        <v>#DIV/0!</v>
      </c>
      <c r="BE200" s="886">
        <v>0.2</v>
      </c>
      <c r="BF200" s="886">
        <v>0.8</v>
      </c>
      <c r="BG200" s="1142" t="e">
        <f t="shared" si="98"/>
        <v>#DIV/0!</v>
      </c>
      <c r="BH200" s="1142" t="e">
        <f t="shared" si="99"/>
        <v>#DIV/0!</v>
      </c>
      <c r="BI200" s="1142" t="e">
        <f t="shared" si="100"/>
        <v>#DIV/0!</v>
      </c>
      <c r="BJ200" s="1142" t="e">
        <f t="shared" si="171"/>
        <v>#DIV/0!</v>
      </c>
      <c r="BK200" s="1142" t="e">
        <f t="shared" si="171"/>
        <v>#DIV/0!</v>
      </c>
      <c r="BL200" s="1142" t="e">
        <f t="shared" si="102"/>
        <v>#DIV/0!</v>
      </c>
      <c r="BM200" s="1142" t="e">
        <f t="shared" si="103"/>
        <v>#DIV/0!</v>
      </c>
      <c r="BN200" s="1142" t="e">
        <f t="shared" si="104"/>
        <v>#DIV/0!</v>
      </c>
      <c r="BO200" s="1142" t="e">
        <f t="shared" si="172"/>
        <v>#DIV/0!</v>
      </c>
      <c r="BP200" s="1142" t="e">
        <f t="shared" si="172"/>
        <v>#DIV/0!</v>
      </c>
      <c r="BQ200" s="1142" t="e">
        <f t="shared" si="172"/>
        <v>#DIV/0!</v>
      </c>
      <c r="BR200" s="1142" t="e">
        <f t="shared" si="172"/>
        <v>#DIV/0!</v>
      </c>
      <c r="BS200" s="4197" t="e">
        <f t="shared" ref="BS200:BV200" si="173">AVERAGEIF(BO200:BO209,"&lt;&gt;#¡DIV/0!")</f>
        <v>#DIV/0!</v>
      </c>
      <c r="BT200" s="4197" t="e">
        <f t="shared" si="173"/>
        <v>#DIV/0!</v>
      </c>
      <c r="BU200" s="4197" t="e">
        <f t="shared" si="173"/>
        <v>#DIV/0!</v>
      </c>
      <c r="BV200" s="4197" t="e">
        <f t="shared" si="173"/>
        <v>#DIV/0!</v>
      </c>
      <c r="BW200" s="4187" t="e">
        <f>+C200*BS200</f>
        <v>#DIV/0!</v>
      </c>
      <c r="BX200" s="4187" t="e">
        <f>+C200*BT200</f>
        <v>#DIV/0!</v>
      </c>
      <c r="BY200" s="4187" t="e">
        <f>+C200*BU200</f>
        <v>#DIV/0!</v>
      </c>
      <c r="BZ200" s="4187" t="e">
        <f>+C200*BV200</f>
        <v>#DIV/0!</v>
      </c>
      <c r="CA200" s="4190" t="e">
        <f>SUM(BW200:BZ209)</f>
        <v>#DIV/0!</v>
      </c>
      <c r="CC200" s="4193" t="e">
        <f t="shared" ref="CC200:CF200" si="174">+Q200/$N$200</f>
        <v>#DIV/0!</v>
      </c>
      <c r="CD200" s="4196" t="e">
        <f t="shared" si="174"/>
        <v>#DIV/0!</v>
      </c>
      <c r="CE200" s="4196" t="e">
        <f t="shared" si="174"/>
        <v>#DIV/0!</v>
      </c>
      <c r="CF200" s="4202" t="e">
        <f t="shared" si="174"/>
        <v>#DIV/0!</v>
      </c>
      <c r="CG200" s="4203" t="e">
        <f>AVERAGE(CC200:CF209)</f>
        <v>#DIV/0!</v>
      </c>
    </row>
    <row r="201" spans="1:85" ht="14.25" customHeight="1">
      <c r="A201" s="4194"/>
      <c r="B201" s="4209"/>
      <c r="C201" s="4210"/>
      <c r="D201" s="4209"/>
      <c r="E201" s="4210"/>
      <c r="F201" s="898"/>
      <c r="G201" s="964"/>
      <c r="H201" s="4191"/>
      <c r="I201" s="899"/>
      <c r="J201" s="900"/>
      <c r="K201" s="900"/>
      <c r="L201" s="900"/>
      <c r="M201" s="4191"/>
      <c r="N201" s="4194"/>
      <c r="O201" s="927"/>
      <c r="P201" s="901"/>
      <c r="Q201" s="4194"/>
      <c r="R201" s="4188"/>
      <c r="S201" s="4188"/>
      <c r="T201" s="4191"/>
      <c r="U201" s="818"/>
      <c r="V201" s="906">
        <v>2</v>
      </c>
      <c r="W201" s="1090"/>
      <c r="X201" s="1120"/>
      <c r="Y201" s="1120"/>
      <c r="Z201" s="898"/>
      <c r="AA201" s="908"/>
      <c r="AB201" s="908"/>
      <c r="AC201" s="908"/>
      <c r="AD201" s="909"/>
      <c r="AE201" s="871"/>
      <c r="AF201" s="1028"/>
      <c r="AG201" s="929"/>
      <c r="AH201" s="929"/>
      <c r="AI201" s="929"/>
      <c r="AJ201" s="930"/>
      <c r="AK201" s="1029"/>
      <c r="AL201" s="914"/>
      <c r="AM201" s="914"/>
      <c r="AN201" s="915"/>
      <c r="AO201" s="798"/>
      <c r="AP201" s="1050"/>
      <c r="AQ201" s="901"/>
      <c r="AR201" s="881"/>
      <c r="AS201" s="1143" t="e">
        <f t="shared" si="86"/>
        <v>#DIV/0!</v>
      </c>
      <c r="AT201" s="1144" t="e">
        <f t="shared" si="87"/>
        <v>#DIV/0!</v>
      </c>
      <c r="AU201" s="1144" t="e">
        <f t="shared" si="88"/>
        <v>#DIV/0!</v>
      </c>
      <c r="AV201" s="1144" t="e">
        <f t="shared" si="89"/>
        <v>#DIV/0!</v>
      </c>
      <c r="AW201" s="1145" t="e">
        <f t="shared" si="114"/>
        <v>#DIV/0!</v>
      </c>
      <c r="AX201" s="1145" t="e">
        <f t="shared" si="115"/>
        <v>#DIV/0!</v>
      </c>
      <c r="AY201" s="1145" t="e">
        <f t="shared" si="116"/>
        <v>#DIV/0!</v>
      </c>
      <c r="AZ201" s="1145" t="e">
        <f t="shared" si="93"/>
        <v>#DIV/0!</v>
      </c>
      <c r="BA201" s="1146" t="e">
        <f t="shared" si="94"/>
        <v>#DIV/0!</v>
      </c>
      <c r="BB201" s="1146" t="e">
        <f t="shared" si="95"/>
        <v>#DIV/0!</v>
      </c>
      <c r="BC201" s="1146" t="e">
        <f t="shared" si="96"/>
        <v>#DIV/0!</v>
      </c>
      <c r="BD201" s="1146" t="e">
        <f t="shared" si="97"/>
        <v>#DIV/0!</v>
      </c>
      <c r="BE201" s="921">
        <v>0.2</v>
      </c>
      <c r="BF201" s="921">
        <v>0.8</v>
      </c>
      <c r="BG201" s="1146" t="e">
        <f t="shared" si="98"/>
        <v>#DIV/0!</v>
      </c>
      <c r="BH201" s="1146" t="e">
        <f t="shared" si="99"/>
        <v>#DIV/0!</v>
      </c>
      <c r="BI201" s="1146" t="e">
        <f t="shared" si="100"/>
        <v>#DIV/0!</v>
      </c>
      <c r="BJ201" s="1146" t="e">
        <f t="shared" si="171"/>
        <v>#DIV/0!</v>
      </c>
      <c r="BK201" s="1146" t="e">
        <f t="shared" si="171"/>
        <v>#DIV/0!</v>
      </c>
      <c r="BL201" s="1146" t="e">
        <f t="shared" si="102"/>
        <v>#DIV/0!</v>
      </c>
      <c r="BM201" s="1146" t="e">
        <f t="shared" si="103"/>
        <v>#DIV/0!</v>
      </c>
      <c r="BN201" s="1146" t="e">
        <f t="shared" si="104"/>
        <v>#DIV/0!</v>
      </c>
      <c r="BO201" s="1146" t="e">
        <f t="shared" si="172"/>
        <v>#DIV/0!</v>
      </c>
      <c r="BP201" s="1146" t="e">
        <f t="shared" si="172"/>
        <v>#DIV/0!</v>
      </c>
      <c r="BQ201" s="1146" t="e">
        <f t="shared" si="172"/>
        <v>#DIV/0!</v>
      </c>
      <c r="BR201" s="1146" t="e">
        <f t="shared" si="172"/>
        <v>#DIV/0!</v>
      </c>
      <c r="BS201" s="4188"/>
      <c r="BT201" s="4188"/>
      <c r="BU201" s="4188"/>
      <c r="BV201" s="4188"/>
      <c r="BW201" s="4188"/>
      <c r="BX201" s="4188"/>
      <c r="BY201" s="4188"/>
      <c r="BZ201" s="4188"/>
      <c r="CA201" s="4191"/>
      <c r="CC201" s="4194"/>
      <c r="CD201" s="4188"/>
      <c r="CE201" s="4188"/>
      <c r="CF201" s="4191"/>
      <c r="CG201" s="4204"/>
    </row>
    <row r="202" spans="1:85" ht="14.25" customHeight="1">
      <c r="A202" s="4194"/>
      <c r="B202" s="4209"/>
      <c r="C202" s="4210"/>
      <c r="D202" s="4209"/>
      <c r="E202" s="4210"/>
      <c r="F202" s="898"/>
      <c r="G202" s="964"/>
      <c r="H202" s="4191"/>
      <c r="I202" s="899"/>
      <c r="J202" s="900"/>
      <c r="K202" s="900"/>
      <c r="L202" s="900"/>
      <c r="M202" s="4191"/>
      <c r="N202" s="4194"/>
      <c r="O202" s="927"/>
      <c r="P202" s="901"/>
      <c r="Q202" s="4194"/>
      <c r="R202" s="4188"/>
      <c r="S202" s="4188"/>
      <c r="T202" s="4191"/>
      <c r="U202" s="818"/>
      <c r="V202" s="906">
        <v>3</v>
      </c>
      <c r="W202" s="1090"/>
      <c r="X202" s="1120"/>
      <c r="Y202" s="1120"/>
      <c r="Z202" s="898"/>
      <c r="AA202" s="908"/>
      <c r="AB202" s="908"/>
      <c r="AC202" s="908"/>
      <c r="AD202" s="909"/>
      <c r="AE202" s="871"/>
      <c r="AF202" s="1028"/>
      <c r="AG202" s="929"/>
      <c r="AH202" s="929"/>
      <c r="AI202" s="929"/>
      <c r="AJ202" s="930"/>
      <c r="AK202" s="1029"/>
      <c r="AL202" s="914"/>
      <c r="AM202" s="914"/>
      <c r="AN202" s="915"/>
      <c r="AO202" s="798"/>
      <c r="AP202" s="1050"/>
      <c r="AQ202" s="901"/>
      <c r="AR202" s="881"/>
      <c r="AS202" s="1143" t="e">
        <f t="shared" si="86"/>
        <v>#DIV/0!</v>
      </c>
      <c r="AT202" s="1144" t="e">
        <f t="shared" si="87"/>
        <v>#DIV/0!</v>
      </c>
      <c r="AU202" s="1144" t="e">
        <f t="shared" si="88"/>
        <v>#DIV/0!</v>
      </c>
      <c r="AV202" s="1144" t="e">
        <f t="shared" si="89"/>
        <v>#DIV/0!</v>
      </c>
      <c r="AW202" s="1145" t="e">
        <f t="shared" si="114"/>
        <v>#DIV/0!</v>
      </c>
      <c r="AX202" s="1145" t="e">
        <f t="shared" si="115"/>
        <v>#DIV/0!</v>
      </c>
      <c r="AY202" s="1145" t="e">
        <f t="shared" si="116"/>
        <v>#DIV/0!</v>
      </c>
      <c r="AZ202" s="1145" t="e">
        <f t="shared" si="93"/>
        <v>#DIV/0!</v>
      </c>
      <c r="BA202" s="1146" t="e">
        <f t="shared" si="94"/>
        <v>#DIV/0!</v>
      </c>
      <c r="BB202" s="1146" t="e">
        <f t="shared" si="95"/>
        <v>#DIV/0!</v>
      </c>
      <c r="BC202" s="1146" t="e">
        <f t="shared" si="96"/>
        <v>#DIV/0!</v>
      </c>
      <c r="BD202" s="1146" t="e">
        <f t="shared" si="97"/>
        <v>#DIV/0!</v>
      </c>
      <c r="BE202" s="921">
        <v>0.2</v>
      </c>
      <c r="BF202" s="921">
        <v>0.8</v>
      </c>
      <c r="BG202" s="1146" t="e">
        <f t="shared" si="98"/>
        <v>#DIV/0!</v>
      </c>
      <c r="BH202" s="1146" t="e">
        <f t="shared" si="99"/>
        <v>#DIV/0!</v>
      </c>
      <c r="BI202" s="1146" t="e">
        <f t="shared" si="100"/>
        <v>#DIV/0!</v>
      </c>
      <c r="BJ202" s="1146" t="e">
        <f t="shared" si="171"/>
        <v>#DIV/0!</v>
      </c>
      <c r="BK202" s="1146" t="e">
        <f t="shared" si="171"/>
        <v>#DIV/0!</v>
      </c>
      <c r="BL202" s="1146" t="e">
        <f t="shared" si="102"/>
        <v>#DIV/0!</v>
      </c>
      <c r="BM202" s="1146" t="e">
        <f t="shared" si="103"/>
        <v>#DIV/0!</v>
      </c>
      <c r="BN202" s="1146" t="e">
        <f t="shared" si="104"/>
        <v>#DIV/0!</v>
      </c>
      <c r="BO202" s="1146" t="e">
        <f t="shared" si="172"/>
        <v>#DIV/0!</v>
      </c>
      <c r="BP202" s="1146" t="e">
        <f t="shared" si="172"/>
        <v>#DIV/0!</v>
      </c>
      <c r="BQ202" s="1146" t="e">
        <f t="shared" si="172"/>
        <v>#DIV/0!</v>
      </c>
      <c r="BR202" s="1146" t="e">
        <f t="shared" si="172"/>
        <v>#DIV/0!</v>
      </c>
      <c r="BS202" s="4188"/>
      <c r="BT202" s="4188"/>
      <c r="BU202" s="4188"/>
      <c r="BV202" s="4188"/>
      <c r="BW202" s="4188"/>
      <c r="BX202" s="4188"/>
      <c r="BY202" s="4188"/>
      <c r="BZ202" s="4188"/>
      <c r="CA202" s="4191"/>
      <c r="CC202" s="4194"/>
      <c r="CD202" s="4188"/>
      <c r="CE202" s="4188"/>
      <c r="CF202" s="4191"/>
      <c r="CG202" s="4204"/>
    </row>
    <row r="203" spans="1:85" ht="14.25" customHeight="1">
      <c r="A203" s="4194"/>
      <c r="B203" s="4209"/>
      <c r="C203" s="4210"/>
      <c r="D203" s="4209"/>
      <c r="E203" s="4210"/>
      <c r="F203" s="898"/>
      <c r="G203" s="964"/>
      <c r="H203" s="4191"/>
      <c r="I203" s="899"/>
      <c r="J203" s="900"/>
      <c r="K203" s="900"/>
      <c r="L203" s="900"/>
      <c r="M203" s="4191"/>
      <c r="N203" s="4194"/>
      <c r="O203" s="927"/>
      <c r="P203" s="901"/>
      <c r="Q203" s="4194"/>
      <c r="R203" s="4188"/>
      <c r="S203" s="4188"/>
      <c r="T203" s="4191"/>
      <c r="U203" s="818"/>
      <c r="V203" s="906">
        <v>4</v>
      </c>
      <c r="W203" s="1090"/>
      <c r="X203" s="1120"/>
      <c r="Y203" s="1120"/>
      <c r="Z203" s="898"/>
      <c r="AA203" s="908"/>
      <c r="AB203" s="908"/>
      <c r="AC203" s="908"/>
      <c r="AD203" s="909"/>
      <c r="AE203" s="871"/>
      <c r="AF203" s="1028"/>
      <c r="AG203" s="929"/>
      <c r="AH203" s="929"/>
      <c r="AI203" s="929"/>
      <c r="AJ203" s="930"/>
      <c r="AK203" s="1029"/>
      <c r="AL203" s="914"/>
      <c r="AM203" s="914"/>
      <c r="AN203" s="915"/>
      <c r="AO203" s="798"/>
      <c r="AP203" s="1050"/>
      <c r="AQ203" s="901"/>
      <c r="AR203" s="881"/>
      <c r="AS203" s="1143" t="e">
        <f t="shared" si="86"/>
        <v>#DIV/0!</v>
      </c>
      <c r="AT203" s="1144" t="e">
        <f t="shared" si="87"/>
        <v>#DIV/0!</v>
      </c>
      <c r="AU203" s="1144" t="e">
        <f t="shared" si="88"/>
        <v>#DIV/0!</v>
      </c>
      <c r="AV203" s="1144" t="e">
        <f t="shared" si="89"/>
        <v>#DIV/0!</v>
      </c>
      <c r="AW203" s="1145" t="e">
        <f t="shared" si="114"/>
        <v>#DIV/0!</v>
      </c>
      <c r="AX203" s="1145" t="e">
        <f t="shared" si="115"/>
        <v>#DIV/0!</v>
      </c>
      <c r="AY203" s="1145" t="e">
        <f t="shared" si="116"/>
        <v>#DIV/0!</v>
      </c>
      <c r="AZ203" s="1145" t="e">
        <f t="shared" si="93"/>
        <v>#DIV/0!</v>
      </c>
      <c r="BA203" s="1146" t="e">
        <f t="shared" si="94"/>
        <v>#DIV/0!</v>
      </c>
      <c r="BB203" s="1146" t="e">
        <f t="shared" si="95"/>
        <v>#DIV/0!</v>
      </c>
      <c r="BC203" s="1146" t="e">
        <f t="shared" si="96"/>
        <v>#DIV/0!</v>
      </c>
      <c r="BD203" s="1146" t="e">
        <f t="shared" si="97"/>
        <v>#DIV/0!</v>
      </c>
      <c r="BE203" s="921">
        <v>0.2</v>
      </c>
      <c r="BF203" s="921">
        <v>0.8</v>
      </c>
      <c r="BG203" s="1146" t="e">
        <f t="shared" si="98"/>
        <v>#DIV/0!</v>
      </c>
      <c r="BH203" s="1146" t="e">
        <f t="shared" si="99"/>
        <v>#DIV/0!</v>
      </c>
      <c r="BI203" s="1146" t="e">
        <f t="shared" si="100"/>
        <v>#DIV/0!</v>
      </c>
      <c r="BJ203" s="1146" t="e">
        <f t="shared" si="171"/>
        <v>#DIV/0!</v>
      </c>
      <c r="BK203" s="1146" t="e">
        <f t="shared" si="171"/>
        <v>#DIV/0!</v>
      </c>
      <c r="BL203" s="1146" t="e">
        <f t="shared" si="102"/>
        <v>#DIV/0!</v>
      </c>
      <c r="BM203" s="1146" t="e">
        <f t="shared" si="103"/>
        <v>#DIV/0!</v>
      </c>
      <c r="BN203" s="1146" t="e">
        <f t="shared" si="104"/>
        <v>#DIV/0!</v>
      </c>
      <c r="BO203" s="1146" t="e">
        <f t="shared" si="172"/>
        <v>#DIV/0!</v>
      </c>
      <c r="BP203" s="1146" t="e">
        <f t="shared" si="172"/>
        <v>#DIV/0!</v>
      </c>
      <c r="BQ203" s="1146" t="e">
        <f t="shared" si="172"/>
        <v>#DIV/0!</v>
      </c>
      <c r="BR203" s="1146" t="e">
        <f t="shared" si="172"/>
        <v>#DIV/0!</v>
      </c>
      <c r="BS203" s="4188"/>
      <c r="BT203" s="4188"/>
      <c r="BU203" s="4188"/>
      <c r="BV203" s="4188"/>
      <c r="BW203" s="4188"/>
      <c r="BX203" s="4188"/>
      <c r="BY203" s="4188"/>
      <c r="BZ203" s="4188"/>
      <c r="CA203" s="4191"/>
      <c r="CC203" s="4194"/>
      <c r="CD203" s="4188"/>
      <c r="CE203" s="4188"/>
      <c r="CF203" s="4191"/>
      <c r="CG203" s="4204"/>
    </row>
    <row r="204" spans="1:85" ht="14.25" customHeight="1">
      <c r="A204" s="4194"/>
      <c r="B204" s="4209"/>
      <c r="C204" s="4210"/>
      <c r="D204" s="4209"/>
      <c r="E204" s="4210"/>
      <c r="F204" s="898"/>
      <c r="G204" s="964"/>
      <c r="H204" s="4191"/>
      <c r="I204" s="899"/>
      <c r="J204" s="900"/>
      <c r="K204" s="900"/>
      <c r="L204" s="900"/>
      <c r="M204" s="4191"/>
      <c r="N204" s="4194"/>
      <c r="O204" s="927"/>
      <c r="P204" s="901"/>
      <c r="Q204" s="4194"/>
      <c r="R204" s="4188"/>
      <c r="S204" s="4188"/>
      <c r="T204" s="4191"/>
      <c r="U204" s="818"/>
      <c r="V204" s="906">
        <v>5</v>
      </c>
      <c r="W204" s="1090"/>
      <c r="X204" s="1120"/>
      <c r="Y204" s="1120"/>
      <c r="Z204" s="898"/>
      <c r="AA204" s="908"/>
      <c r="AB204" s="908"/>
      <c r="AC204" s="908"/>
      <c r="AD204" s="909"/>
      <c r="AE204" s="871"/>
      <c r="AF204" s="1028"/>
      <c r="AG204" s="929"/>
      <c r="AH204" s="929"/>
      <c r="AI204" s="929"/>
      <c r="AJ204" s="930"/>
      <c r="AK204" s="1029"/>
      <c r="AL204" s="914"/>
      <c r="AM204" s="914"/>
      <c r="AN204" s="915"/>
      <c r="AO204" s="798"/>
      <c r="AP204" s="1050"/>
      <c r="AQ204" s="901"/>
      <c r="AR204" s="881"/>
      <c r="AS204" s="1143" t="e">
        <f t="shared" si="86"/>
        <v>#DIV/0!</v>
      </c>
      <c r="AT204" s="1144" t="e">
        <f t="shared" si="87"/>
        <v>#DIV/0!</v>
      </c>
      <c r="AU204" s="1144" t="e">
        <f t="shared" si="88"/>
        <v>#DIV/0!</v>
      </c>
      <c r="AV204" s="1144" t="e">
        <f t="shared" si="89"/>
        <v>#DIV/0!</v>
      </c>
      <c r="AW204" s="1145" t="e">
        <f t="shared" si="114"/>
        <v>#DIV/0!</v>
      </c>
      <c r="AX204" s="1145" t="e">
        <f t="shared" si="115"/>
        <v>#DIV/0!</v>
      </c>
      <c r="AY204" s="1145" t="e">
        <f t="shared" si="116"/>
        <v>#DIV/0!</v>
      </c>
      <c r="AZ204" s="1145" t="e">
        <f t="shared" si="93"/>
        <v>#DIV/0!</v>
      </c>
      <c r="BA204" s="1146" t="e">
        <f t="shared" si="94"/>
        <v>#DIV/0!</v>
      </c>
      <c r="BB204" s="1146" t="e">
        <f t="shared" si="95"/>
        <v>#DIV/0!</v>
      </c>
      <c r="BC204" s="1146" t="e">
        <f t="shared" si="96"/>
        <v>#DIV/0!</v>
      </c>
      <c r="BD204" s="1146" t="e">
        <f t="shared" si="97"/>
        <v>#DIV/0!</v>
      </c>
      <c r="BE204" s="921">
        <v>0.2</v>
      </c>
      <c r="BF204" s="921">
        <v>0.8</v>
      </c>
      <c r="BG204" s="1146" t="e">
        <f t="shared" si="98"/>
        <v>#DIV/0!</v>
      </c>
      <c r="BH204" s="1146" t="e">
        <f t="shared" si="99"/>
        <v>#DIV/0!</v>
      </c>
      <c r="BI204" s="1146" t="e">
        <f t="shared" si="100"/>
        <v>#DIV/0!</v>
      </c>
      <c r="BJ204" s="1146" t="e">
        <f t="shared" si="171"/>
        <v>#DIV/0!</v>
      </c>
      <c r="BK204" s="1146" t="e">
        <f t="shared" si="171"/>
        <v>#DIV/0!</v>
      </c>
      <c r="BL204" s="1146" t="e">
        <f t="shared" si="102"/>
        <v>#DIV/0!</v>
      </c>
      <c r="BM204" s="1146" t="e">
        <f t="shared" si="103"/>
        <v>#DIV/0!</v>
      </c>
      <c r="BN204" s="1146" t="e">
        <f t="shared" si="104"/>
        <v>#DIV/0!</v>
      </c>
      <c r="BO204" s="1146" t="e">
        <f t="shared" si="172"/>
        <v>#DIV/0!</v>
      </c>
      <c r="BP204" s="1146" t="e">
        <f t="shared" si="172"/>
        <v>#DIV/0!</v>
      </c>
      <c r="BQ204" s="1146" t="e">
        <f t="shared" si="172"/>
        <v>#DIV/0!</v>
      </c>
      <c r="BR204" s="1146" t="e">
        <f t="shared" si="172"/>
        <v>#DIV/0!</v>
      </c>
      <c r="BS204" s="4188"/>
      <c r="BT204" s="4188"/>
      <c r="BU204" s="4188"/>
      <c r="BV204" s="4188"/>
      <c r="BW204" s="4188"/>
      <c r="BX204" s="4188"/>
      <c r="BY204" s="4188"/>
      <c r="BZ204" s="4188"/>
      <c r="CA204" s="4191"/>
      <c r="CC204" s="4194"/>
      <c r="CD204" s="4188"/>
      <c r="CE204" s="4188"/>
      <c r="CF204" s="4191"/>
      <c r="CG204" s="4204"/>
    </row>
    <row r="205" spans="1:85" ht="14.25" customHeight="1">
      <c r="A205" s="4194"/>
      <c r="B205" s="4209"/>
      <c r="C205" s="4210"/>
      <c r="D205" s="4209"/>
      <c r="E205" s="4210"/>
      <c r="F205" s="898"/>
      <c r="G205" s="964"/>
      <c r="H205" s="4191"/>
      <c r="I205" s="899"/>
      <c r="J205" s="900"/>
      <c r="K205" s="900"/>
      <c r="L205" s="900"/>
      <c r="M205" s="4191"/>
      <c r="N205" s="4194"/>
      <c r="O205" s="927"/>
      <c r="P205" s="901"/>
      <c r="Q205" s="4194"/>
      <c r="R205" s="4188"/>
      <c r="S205" s="4188"/>
      <c r="T205" s="4191"/>
      <c r="U205" s="818"/>
      <c r="V205" s="906">
        <v>6</v>
      </c>
      <c r="W205" s="1090"/>
      <c r="X205" s="1120"/>
      <c r="Y205" s="1120"/>
      <c r="Z205" s="898"/>
      <c r="AA205" s="908"/>
      <c r="AB205" s="908"/>
      <c r="AC205" s="908"/>
      <c r="AD205" s="909"/>
      <c r="AE205" s="871"/>
      <c r="AF205" s="1028"/>
      <c r="AG205" s="929"/>
      <c r="AH205" s="929"/>
      <c r="AI205" s="929"/>
      <c r="AJ205" s="930"/>
      <c r="AK205" s="1029"/>
      <c r="AL205" s="914"/>
      <c r="AM205" s="914"/>
      <c r="AN205" s="915"/>
      <c r="AO205" s="798"/>
      <c r="AP205" s="1050"/>
      <c r="AQ205" s="901"/>
      <c r="AR205" s="881"/>
      <c r="AS205" s="1143" t="e">
        <f t="shared" si="86"/>
        <v>#DIV/0!</v>
      </c>
      <c r="AT205" s="1144" t="e">
        <f t="shared" si="87"/>
        <v>#DIV/0!</v>
      </c>
      <c r="AU205" s="1144" t="e">
        <f t="shared" si="88"/>
        <v>#DIV/0!</v>
      </c>
      <c r="AV205" s="1144" t="e">
        <f t="shared" si="89"/>
        <v>#DIV/0!</v>
      </c>
      <c r="AW205" s="1145" t="e">
        <f t="shared" si="114"/>
        <v>#DIV/0!</v>
      </c>
      <c r="AX205" s="1145" t="e">
        <f t="shared" si="115"/>
        <v>#DIV/0!</v>
      </c>
      <c r="AY205" s="1145" t="e">
        <f t="shared" si="116"/>
        <v>#DIV/0!</v>
      </c>
      <c r="AZ205" s="1145" t="e">
        <f t="shared" si="93"/>
        <v>#DIV/0!</v>
      </c>
      <c r="BA205" s="1146" t="e">
        <f t="shared" si="94"/>
        <v>#DIV/0!</v>
      </c>
      <c r="BB205" s="1146" t="e">
        <f t="shared" si="95"/>
        <v>#DIV/0!</v>
      </c>
      <c r="BC205" s="1146" t="e">
        <f t="shared" si="96"/>
        <v>#DIV/0!</v>
      </c>
      <c r="BD205" s="1146" t="e">
        <f t="shared" si="97"/>
        <v>#DIV/0!</v>
      </c>
      <c r="BE205" s="921">
        <v>0.2</v>
      </c>
      <c r="BF205" s="921">
        <v>0.8</v>
      </c>
      <c r="BG205" s="1146" t="e">
        <f t="shared" si="98"/>
        <v>#DIV/0!</v>
      </c>
      <c r="BH205" s="1146" t="e">
        <f t="shared" si="99"/>
        <v>#DIV/0!</v>
      </c>
      <c r="BI205" s="1146" t="e">
        <f t="shared" si="100"/>
        <v>#DIV/0!</v>
      </c>
      <c r="BJ205" s="1146" t="e">
        <f t="shared" si="171"/>
        <v>#DIV/0!</v>
      </c>
      <c r="BK205" s="1146" t="e">
        <f t="shared" si="171"/>
        <v>#DIV/0!</v>
      </c>
      <c r="BL205" s="1146" t="e">
        <f t="shared" si="102"/>
        <v>#DIV/0!</v>
      </c>
      <c r="BM205" s="1146" t="e">
        <f t="shared" si="103"/>
        <v>#DIV/0!</v>
      </c>
      <c r="BN205" s="1146" t="e">
        <f t="shared" si="104"/>
        <v>#DIV/0!</v>
      </c>
      <c r="BO205" s="1146" t="e">
        <f t="shared" si="172"/>
        <v>#DIV/0!</v>
      </c>
      <c r="BP205" s="1146" t="e">
        <f t="shared" si="172"/>
        <v>#DIV/0!</v>
      </c>
      <c r="BQ205" s="1146" t="e">
        <f t="shared" si="172"/>
        <v>#DIV/0!</v>
      </c>
      <c r="BR205" s="1146" t="e">
        <f t="shared" si="172"/>
        <v>#DIV/0!</v>
      </c>
      <c r="BS205" s="4188"/>
      <c r="BT205" s="4188"/>
      <c r="BU205" s="4188"/>
      <c r="BV205" s="4188"/>
      <c r="BW205" s="4188"/>
      <c r="BX205" s="4188"/>
      <c r="BY205" s="4188"/>
      <c r="BZ205" s="4188"/>
      <c r="CA205" s="4191"/>
      <c r="CC205" s="4194"/>
      <c r="CD205" s="4188"/>
      <c r="CE205" s="4188"/>
      <c r="CF205" s="4191"/>
      <c r="CG205" s="4204"/>
    </row>
    <row r="206" spans="1:85" ht="14.25" customHeight="1">
      <c r="A206" s="4194"/>
      <c r="B206" s="4209"/>
      <c r="C206" s="4210"/>
      <c r="D206" s="4209"/>
      <c r="E206" s="4210"/>
      <c r="F206" s="898"/>
      <c r="G206" s="964"/>
      <c r="H206" s="4191"/>
      <c r="I206" s="899"/>
      <c r="J206" s="900"/>
      <c r="K206" s="900"/>
      <c r="L206" s="900"/>
      <c r="M206" s="4191"/>
      <c r="N206" s="4194"/>
      <c r="O206" s="927"/>
      <c r="P206" s="901"/>
      <c r="Q206" s="4194"/>
      <c r="R206" s="4188"/>
      <c r="S206" s="4188"/>
      <c r="T206" s="4191"/>
      <c r="U206" s="818"/>
      <c r="V206" s="906">
        <v>7</v>
      </c>
      <c r="W206" s="1090"/>
      <c r="X206" s="1120"/>
      <c r="Y206" s="1120"/>
      <c r="Z206" s="898"/>
      <c r="AA206" s="908"/>
      <c r="AB206" s="908"/>
      <c r="AC206" s="908"/>
      <c r="AD206" s="909"/>
      <c r="AE206" s="871"/>
      <c r="AF206" s="1028"/>
      <c r="AG206" s="929"/>
      <c r="AH206" s="929"/>
      <c r="AI206" s="929"/>
      <c r="AJ206" s="930"/>
      <c r="AK206" s="1029"/>
      <c r="AL206" s="914"/>
      <c r="AM206" s="914"/>
      <c r="AN206" s="915"/>
      <c r="AO206" s="798"/>
      <c r="AP206" s="1050"/>
      <c r="AQ206" s="901"/>
      <c r="AR206" s="881"/>
      <c r="AS206" s="1143" t="e">
        <f t="shared" si="86"/>
        <v>#DIV/0!</v>
      </c>
      <c r="AT206" s="1144" t="e">
        <f t="shared" si="87"/>
        <v>#DIV/0!</v>
      </c>
      <c r="AU206" s="1144" t="e">
        <f t="shared" si="88"/>
        <v>#DIV/0!</v>
      </c>
      <c r="AV206" s="1144" t="e">
        <f t="shared" si="89"/>
        <v>#DIV/0!</v>
      </c>
      <c r="AW206" s="1145" t="e">
        <f t="shared" si="114"/>
        <v>#DIV/0!</v>
      </c>
      <c r="AX206" s="1145" t="e">
        <f t="shared" si="115"/>
        <v>#DIV/0!</v>
      </c>
      <c r="AY206" s="1145" t="e">
        <f t="shared" si="116"/>
        <v>#DIV/0!</v>
      </c>
      <c r="AZ206" s="1145" t="e">
        <f t="shared" si="93"/>
        <v>#DIV/0!</v>
      </c>
      <c r="BA206" s="1146" t="e">
        <f t="shared" si="94"/>
        <v>#DIV/0!</v>
      </c>
      <c r="BB206" s="1146" t="e">
        <f t="shared" si="95"/>
        <v>#DIV/0!</v>
      </c>
      <c r="BC206" s="1146" t="e">
        <f t="shared" si="96"/>
        <v>#DIV/0!</v>
      </c>
      <c r="BD206" s="1146" t="e">
        <f t="shared" si="97"/>
        <v>#DIV/0!</v>
      </c>
      <c r="BE206" s="921">
        <v>0.2</v>
      </c>
      <c r="BF206" s="921">
        <v>0.8</v>
      </c>
      <c r="BG206" s="1146" t="e">
        <f t="shared" si="98"/>
        <v>#DIV/0!</v>
      </c>
      <c r="BH206" s="1146" t="e">
        <f t="shared" si="99"/>
        <v>#DIV/0!</v>
      </c>
      <c r="BI206" s="1146" t="e">
        <f t="shared" si="100"/>
        <v>#DIV/0!</v>
      </c>
      <c r="BJ206" s="1146" t="e">
        <f t="shared" si="171"/>
        <v>#DIV/0!</v>
      </c>
      <c r="BK206" s="1146" t="e">
        <f t="shared" si="171"/>
        <v>#DIV/0!</v>
      </c>
      <c r="BL206" s="1146" t="e">
        <f t="shared" si="102"/>
        <v>#DIV/0!</v>
      </c>
      <c r="BM206" s="1146" t="e">
        <f t="shared" si="103"/>
        <v>#DIV/0!</v>
      </c>
      <c r="BN206" s="1146" t="e">
        <f t="shared" si="104"/>
        <v>#DIV/0!</v>
      </c>
      <c r="BO206" s="1146" t="e">
        <f t="shared" si="172"/>
        <v>#DIV/0!</v>
      </c>
      <c r="BP206" s="1146" t="e">
        <f t="shared" si="172"/>
        <v>#DIV/0!</v>
      </c>
      <c r="BQ206" s="1146" t="e">
        <f t="shared" si="172"/>
        <v>#DIV/0!</v>
      </c>
      <c r="BR206" s="1146" t="e">
        <f t="shared" si="172"/>
        <v>#DIV/0!</v>
      </c>
      <c r="BS206" s="4188"/>
      <c r="BT206" s="4188"/>
      <c r="BU206" s="4188"/>
      <c r="BV206" s="4188"/>
      <c r="BW206" s="4188"/>
      <c r="BX206" s="4188"/>
      <c r="BY206" s="4188"/>
      <c r="BZ206" s="4188"/>
      <c r="CA206" s="4191"/>
      <c r="CC206" s="4194"/>
      <c r="CD206" s="4188"/>
      <c r="CE206" s="4188"/>
      <c r="CF206" s="4191"/>
      <c r="CG206" s="4204"/>
    </row>
    <row r="207" spans="1:85" ht="14.25" customHeight="1">
      <c r="A207" s="4194"/>
      <c r="B207" s="4209"/>
      <c r="C207" s="4210"/>
      <c r="D207" s="4209"/>
      <c r="E207" s="4210"/>
      <c r="F207" s="898"/>
      <c r="G207" s="964"/>
      <c r="H207" s="4191"/>
      <c r="I207" s="899"/>
      <c r="J207" s="900"/>
      <c r="K207" s="900"/>
      <c r="L207" s="900"/>
      <c r="M207" s="4191"/>
      <c r="N207" s="4194"/>
      <c r="O207" s="927"/>
      <c r="P207" s="901"/>
      <c r="Q207" s="4194"/>
      <c r="R207" s="4188"/>
      <c r="S207" s="4188"/>
      <c r="T207" s="4191"/>
      <c r="U207" s="818"/>
      <c r="V207" s="906">
        <v>8</v>
      </c>
      <c r="W207" s="1090"/>
      <c r="X207" s="1120"/>
      <c r="Y207" s="1120"/>
      <c r="Z207" s="898"/>
      <c r="AA207" s="908"/>
      <c r="AB207" s="908"/>
      <c r="AC207" s="908"/>
      <c r="AD207" s="909"/>
      <c r="AE207" s="871"/>
      <c r="AF207" s="1028"/>
      <c r="AG207" s="929"/>
      <c r="AH207" s="929"/>
      <c r="AI207" s="929"/>
      <c r="AJ207" s="930"/>
      <c r="AK207" s="1029"/>
      <c r="AL207" s="914"/>
      <c r="AM207" s="914"/>
      <c r="AN207" s="915"/>
      <c r="AO207" s="798"/>
      <c r="AP207" s="1050"/>
      <c r="AQ207" s="901"/>
      <c r="AR207" s="881"/>
      <c r="AS207" s="1143" t="e">
        <f t="shared" si="86"/>
        <v>#DIV/0!</v>
      </c>
      <c r="AT207" s="1144" t="e">
        <f t="shared" si="87"/>
        <v>#DIV/0!</v>
      </c>
      <c r="AU207" s="1144" t="e">
        <f t="shared" si="88"/>
        <v>#DIV/0!</v>
      </c>
      <c r="AV207" s="1144" t="e">
        <f t="shared" si="89"/>
        <v>#DIV/0!</v>
      </c>
      <c r="AW207" s="1145" t="e">
        <f t="shared" si="114"/>
        <v>#DIV/0!</v>
      </c>
      <c r="AX207" s="1145" t="e">
        <f t="shared" si="115"/>
        <v>#DIV/0!</v>
      </c>
      <c r="AY207" s="1145" t="e">
        <f t="shared" si="116"/>
        <v>#DIV/0!</v>
      </c>
      <c r="AZ207" s="1145" t="e">
        <f t="shared" si="93"/>
        <v>#DIV/0!</v>
      </c>
      <c r="BA207" s="1146" t="e">
        <f t="shared" si="94"/>
        <v>#DIV/0!</v>
      </c>
      <c r="BB207" s="1146" t="e">
        <f t="shared" si="95"/>
        <v>#DIV/0!</v>
      </c>
      <c r="BC207" s="1146" t="e">
        <f t="shared" si="96"/>
        <v>#DIV/0!</v>
      </c>
      <c r="BD207" s="1146" t="e">
        <f t="shared" si="97"/>
        <v>#DIV/0!</v>
      </c>
      <c r="BE207" s="921">
        <v>0.2</v>
      </c>
      <c r="BF207" s="921">
        <v>0.8</v>
      </c>
      <c r="BG207" s="1146" t="e">
        <f t="shared" si="98"/>
        <v>#DIV/0!</v>
      </c>
      <c r="BH207" s="1146" t="e">
        <f t="shared" si="99"/>
        <v>#DIV/0!</v>
      </c>
      <c r="BI207" s="1146" t="e">
        <f t="shared" si="100"/>
        <v>#DIV/0!</v>
      </c>
      <c r="BJ207" s="1146" t="e">
        <f t="shared" si="171"/>
        <v>#DIV/0!</v>
      </c>
      <c r="BK207" s="1146" t="e">
        <f t="shared" si="171"/>
        <v>#DIV/0!</v>
      </c>
      <c r="BL207" s="1146" t="e">
        <f t="shared" si="102"/>
        <v>#DIV/0!</v>
      </c>
      <c r="BM207" s="1146" t="e">
        <f t="shared" si="103"/>
        <v>#DIV/0!</v>
      </c>
      <c r="BN207" s="1146" t="e">
        <f t="shared" si="104"/>
        <v>#DIV/0!</v>
      </c>
      <c r="BO207" s="1146" t="e">
        <f t="shared" si="172"/>
        <v>#DIV/0!</v>
      </c>
      <c r="BP207" s="1146" t="e">
        <f t="shared" si="172"/>
        <v>#DIV/0!</v>
      </c>
      <c r="BQ207" s="1146" t="e">
        <f t="shared" si="172"/>
        <v>#DIV/0!</v>
      </c>
      <c r="BR207" s="1146" t="e">
        <f t="shared" si="172"/>
        <v>#DIV/0!</v>
      </c>
      <c r="BS207" s="4188"/>
      <c r="BT207" s="4188"/>
      <c r="BU207" s="4188"/>
      <c r="BV207" s="4188"/>
      <c r="BW207" s="4188"/>
      <c r="BX207" s="4188"/>
      <c r="BY207" s="4188"/>
      <c r="BZ207" s="4188"/>
      <c r="CA207" s="4191"/>
      <c r="CC207" s="4194"/>
      <c r="CD207" s="4188"/>
      <c r="CE207" s="4188"/>
      <c r="CF207" s="4191"/>
      <c r="CG207" s="4204"/>
    </row>
    <row r="208" spans="1:85" ht="14.25" customHeight="1">
      <c r="A208" s="4194"/>
      <c r="B208" s="4209"/>
      <c r="C208" s="4210"/>
      <c r="D208" s="4209"/>
      <c r="E208" s="4210"/>
      <c r="F208" s="898"/>
      <c r="G208" s="964"/>
      <c r="H208" s="4191"/>
      <c r="I208" s="899"/>
      <c r="J208" s="900"/>
      <c r="K208" s="900"/>
      <c r="L208" s="900"/>
      <c r="M208" s="4191"/>
      <c r="N208" s="4194"/>
      <c r="O208" s="927"/>
      <c r="P208" s="901"/>
      <c r="Q208" s="4194"/>
      <c r="R208" s="4188"/>
      <c r="S208" s="4188"/>
      <c r="T208" s="4191"/>
      <c r="U208" s="818"/>
      <c r="V208" s="906">
        <v>9</v>
      </c>
      <c r="W208" s="1090"/>
      <c r="X208" s="1120"/>
      <c r="Y208" s="1120"/>
      <c r="Z208" s="898"/>
      <c r="AA208" s="908"/>
      <c r="AB208" s="908"/>
      <c r="AC208" s="908"/>
      <c r="AD208" s="909"/>
      <c r="AE208" s="871"/>
      <c r="AF208" s="1028"/>
      <c r="AG208" s="929"/>
      <c r="AH208" s="929"/>
      <c r="AI208" s="929"/>
      <c r="AJ208" s="930"/>
      <c r="AK208" s="1029"/>
      <c r="AL208" s="914"/>
      <c r="AM208" s="914"/>
      <c r="AN208" s="915"/>
      <c r="AO208" s="798"/>
      <c r="AP208" s="1050"/>
      <c r="AQ208" s="901"/>
      <c r="AR208" s="881"/>
      <c r="AS208" s="1143" t="e">
        <f t="shared" si="86"/>
        <v>#DIV/0!</v>
      </c>
      <c r="AT208" s="1144" t="e">
        <f t="shared" si="87"/>
        <v>#DIV/0!</v>
      </c>
      <c r="AU208" s="1144" t="e">
        <f t="shared" si="88"/>
        <v>#DIV/0!</v>
      </c>
      <c r="AV208" s="1144" t="e">
        <f t="shared" si="89"/>
        <v>#DIV/0!</v>
      </c>
      <c r="AW208" s="1145" t="e">
        <f t="shared" si="114"/>
        <v>#DIV/0!</v>
      </c>
      <c r="AX208" s="1145" t="e">
        <f t="shared" si="115"/>
        <v>#DIV/0!</v>
      </c>
      <c r="AY208" s="1145" t="e">
        <f t="shared" si="116"/>
        <v>#DIV/0!</v>
      </c>
      <c r="AZ208" s="1145" t="e">
        <f t="shared" si="93"/>
        <v>#DIV/0!</v>
      </c>
      <c r="BA208" s="1146" t="e">
        <f t="shared" si="94"/>
        <v>#DIV/0!</v>
      </c>
      <c r="BB208" s="1146" t="e">
        <f t="shared" si="95"/>
        <v>#DIV/0!</v>
      </c>
      <c r="BC208" s="1146" t="e">
        <f t="shared" si="96"/>
        <v>#DIV/0!</v>
      </c>
      <c r="BD208" s="1146" t="e">
        <f t="shared" si="97"/>
        <v>#DIV/0!</v>
      </c>
      <c r="BE208" s="921">
        <v>0.2</v>
      </c>
      <c r="BF208" s="921">
        <v>0.8</v>
      </c>
      <c r="BG208" s="1146" t="e">
        <f t="shared" si="98"/>
        <v>#DIV/0!</v>
      </c>
      <c r="BH208" s="1146" t="e">
        <f t="shared" si="99"/>
        <v>#DIV/0!</v>
      </c>
      <c r="BI208" s="1146" t="e">
        <f t="shared" si="100"/>
        <v>#DIV/0!</v>
      </c>
      <c r="BJ208" s="1146" t="e">
        <f t="shared" ref="BJ208:BK223" si="175">+AZ208*BE208</f>
        <v>#DIV/0!</v>
      </c>
      <c r="BK208" s="1146" t="e">
        <f t="shared" si="175"/>
        <v>#DIV/0!</v>
      </c>
      <c r="BL208" s="1146" t="e">
        <f t="shared" si="102"/>
        <v>#DIV/0!</v>
      </c>
      <c r="BM208" s="1146" t="e">
        <f t="shared" si="103"/>
        <v>#DIV/0!</v>
      </c>
      <c r="BN208" s="1146" t="e">
        <f t="shared" si="104"/>
        <v>#DIV/0!</v>
      </c>
      <c r="BO208" s="1146" t="e">
        <f t="shared" ref="BO208:BR223" si="176">+BG208+BK208</f>
        <v>#DIV/0!</v>
      </c>
      <c r="BP208" s="1146" t="e">
        <f t="shared" si="176"/>
        <v>#DIV/0!</v>
      </c>
      <c r="BQ208" s="1146" t="e">
        <f t="shared" si="176"/>
        <v>#DIV/0!</v>
      </c>
      <c r="BR208" s="1146" t="e">
        <f t="shared" si="176"/>
        <v>#DIV/0!</v>
      </c>
      <c r="BS208" s="4188"/>
      <c r="BT208" s="4188"/>
      <c r="BU208" s="4188"/>
      <c r="BV208" s="4188"/>
      <c r="BW208" s="4188"/>
      <c r="BX208" s="4188"/>
      <c r="BY208" s="4188"/>
      <c r="BZ208" s="4188"/>
      <c r="CA208" s="4191"/>
      <c r="CC208" s="4194"/>
      <c r="CD208" s="4188"/>
      <c r="CE208" s="4188"/>
      <c r="CF208" s="4191"/>
      <c r="CG208" s="4204"/>
    </row>
    <row r="209" spans="1:85" ht="14.25" customHeight="1" thickBot="1">
      <c r="A209" s="4195"/>
      <c r="B209" s="4211"/>
      <c r="C209" s="4212"/>
      <c r="D209" s="4211"/>
      <c r="E209" s="4212"/>
      <c r="F209" s="983"/>
      <c r="G209" s="984"/>
      <c r="H209" s="4192"/>
      <c r="I209" s="1063"/>
      <c r="J209" s="986"/>
      <c r="K209" s="986"/>
      <c r="L209" s="986"/>
      <c r="M209" s="4192"/>
      <c r="N209" s="4195"/>
      <c r="O209" s="987"/>
      <c r="P209" s="985"/>
      <c r="Q209" s="4195"/>
      <c r="R209" s="4189"/>
      <c r="S209" s="4189"/>
      <c r="T209" s="4192"/>
      <c r="U209" s="818"/>
      <c r="V209" s="981">
        <v>10</v>
      </c>
      <c r="W209" s="1068"/>
      <c r="X209" s="1121"/>
      <c r="Y209" s="1121"/>
      <c r="Z209" s="983"/>
      <c r="AA209" s="989"/>
      <c r="AB209" s="989"/>
      <c r="AC209" s="989"/>
      <c r="AD209" s="990"/>
      <c r="AE209" s="871"/>
      <c r="AF209" s="1071"/>
      <c r="AG209" s="991"/>
      <c r="AH209" s="991"/>
      <c r="AI209" s="991"/>
      <c r="AJ209" s="992"/>
      <c r="AK209" s="1073"/>
      <c r="AL209" s="994"/>
      <c r="AM209" s="994"/>
      <c r="AN209" s="1074"/>
      <c r="AO209" s="798"/>
      <c r="AP209" s="1075"/>
      <c r="AQ209" s="985"/>
      <c r="AR209" s="881"/>
      <c r="AS209" s="1147" t="e">
        <f t="shared" si="86"/>
        <v>#DIV/0!</v>
      </c>
      <c r="AT209" s="1148" t="e">
        <f t="shared" si="87"/>
        <v>#DIV/0!</v>
      </c>
      <c r="AU209" s="1148" t="e">
        <f t="shared" si="88"/>
        <v>#DIV/0!</v>
      </c>
      <c r="AV209" s="1148" t="e">
        <f t="shared" si="89"/>
        <v>#DIV/0!</v>
      </c>
      <c r="AW209" s="1149" t="e">
        <f t="shared" si="114"/>
        <v>#DIV/0!</v>
      </c>
      <c r="AX209" s="1149" t="e">
        <f t="shared" si="115"/>
        <v>#DIV/0!</v>
      </c>
      <c r="AY209" s="1149" t="e">
        <f t="shared" si="116"/>
        <v>#DIV/0!</v>
      </c>
      <c r="AZ209" s="1149" t="e">
        <f t="shared" si="93"/>
        <v>#DIV/0!</v>
      </c>
      <c r="BA209" s="1150" t="e">
        <f t="shared" si="94"/>
        <v>#DIV/0!</v>
      </c>
      <c r="BB209" s="1150" t="e">
        <f t="shared" si="95"/>
        <v>#DIV/0!</v>
      </c>
      <c r="BC209" s="1150" t="e">
        <f t="shared" si="96"/>
        <v>#DIV/0!</v>
      </c>
      <c r="BD209" s="1150" t="e">
        <f t="shared" si="97"/>
        <v>#DIV/0!</v>
      </c>
      <c r="BE209" s="1080">
        <v>0.2</v>
      </c>
      <c r="BF209" s="1080">
        <v>0.8</v>
      </c>
      <c r="BG209" s="1150" t="e">
        <f t="shared" si="98"/>
        <v>#DIV/0!</v>
      </c>
      <c r="BH209" s="1150" t="e">
        <f t="shared" si="99"/>
        <v>#DIV/0!</v>
      </c>
      <c r="BI209" s="1150" t="e">
        <f t="shared" si="100"/>
        <v>#DIV/0!</v>
      </c>
      <c r="BJ209" s="1150" t="e">
        <f t="shared" si="175"/>
        <v>#DIV/0!</v>
      </c>
      <c r="BK209" s="1150" t="e">
        <f t="shared" si="175"/>
        <v>#DIV/0!</v>
      </c>
      <c r="BL209" s="1150" t="e">
        <f t="shared" si="102"/>
        <v>#DIV/0!</v>
      </c>
      <c r="BM209" s="1150" t="e">
        <f t="shared" si="103"/>
        <v>#DIV/0!</v>
      </c>
      <c r="BN209" s="1150" t="e">
        <f t="shared" si="104"/>
        <v>#DIV/0!</v>
      </c>
      <c r="BO209" s="1150" t="e">
        <f t="shared" si="176"/>
        <v>#DIV/0!</v>
      </c>
      <c r="BP209" s="1150" t="e">
        <f t="shared" si="176"/>
        <v>#DIV/0!</v>
      </c>
      <c r="BQ209" s="1150" t="e">
        <f t="shared" si="176"/>
        <v>#DIV/0!</v>
      </c>
      <c r="BR209" s="1150" t="e">
        <f t="shared" si="176"/>
        <v>#DIV/0!</v>
      </c>
      <c r="BS209" s="4189"/>
      <c r="BT209" s="4189"/>
      <c r="BU209" s="4189"/>
      <c r="BV209" s="4189"/>
      <c r="BW209" s="4189"/>
      <c r="BX209" s="4189"/>
      <c r="BY209" s="4189"/>
      <c r="BZ209" s="4189"/>
      <c r="CA209" s="4192"/>
      <c r="CC209" s="4195"/>
      <c r="CD209" s="4189"/>
      <c r="CE209" s="4189"/>
      <c r="CF209" s="4192"/>
      <c r="CG209" s="4205"/>
    </row>
    <row r="210" spans="1:85" ht="14.25" customHeight="1">
      <c r="A210" s="4206">
        <v>26</v>
      </c>
      <c r="B210" s="4207"/>
      <c r="C210" s="4208"/>
      <c r="D210" s="4213"/>
      <c r="E210" s="4208"/>
      <c r="F210" s="858"/>
      <c r="G210" s="950"/>
      <c r="H210" s="4214"/>
      <c r="I210" s="860"/>
      <c r="J210" s="861"/>
      <c r="K210" s="861"/>
      <c r="L210" s="861"/>
      <c r="M210" s="4215"/>
      <c r="N210" s="4198"/>
      <c r="O210" s="954"/>
      <c r="P210" s="951"/>
      <c r="Q210" s="4199"/>
      <c r="R210" s="4200"/>
      <c r="S210" s="4200"/>
      <c r="T210" s="4201"/>
      <c r="U210" s="818"/>
      <c r="V210" s="867">
        <v>1</v>
      </c>
      <c r="W210" s="954"/>
      <c r="X210" s="1122"/>
      <c r="Y210" s="1122"/>
      <c r="Z210" s="858"/>
      <c r="AA210" s="869"/>
      <c r="AB210" s="869"/>
      <c r="AC210" s="869"/>
      <c r="AD210" s="870"/>
      <c r="AE210" s="871"/>
      <c r="AF210" s="1086"/>
      <c r="AG210" s="874"/>
      <c r="AH210" s="874"/>
      <c r="AI210" s="874"/>
      <c r="AJ210" s="875"/>
      <c r="AK210" s="1041"/>
      <c r="AL210" s="877"/>
      <c r="AM210" s="877"/>
      <c r="AN210" s="878"/>
      <c r="AO210" s="798"/>
      <c r="AP210" s="879"/>
      <c r="AQ210" s="880"/>
      <c r="AR210" s="881"/>
      <c r="AS210" s="1139" t="e">
        <f t="shared" si="86"/>
        <v>#DIV/0!</v>
      </c>
      <c r="AT210" s="1140" t="e">
        <f t="shared" si="87"/>
        <v>#DIV/0!</v>
      </c>
      <c r="AU210" s="1140" t="e">
        <f t="shared" si="88"/>
        <v>#DIV/0!</v>
      </c>
      <c r="AV210" s="1140" t="e">
        <f t="shared" si="89"/>
        <v>#DIV/0!</v>
      </c>
      <c r="AW210" s="1141" t="e">
        <f t="shared" si="114"/>
        <v>#DIV/0!</v>
      </c>
      <c r="AX210" s="1141" t="e">
        <f t="shared" si="115"/>
        <v>#DIV/0!</v>
      </c>
      <c r="AY210" s="1141" t="e">
        <f t="shared" si="116"/>
        <v>#DIV/0!</v>
      </c>
      <c r="AZ210" s="1141" t="e">
        <f t="shared" si="93"/>
        <v>#DIV/0!</v>
      </c>
      <c r="BA210" s="1142" t="e">
        <f t="shared" si="94"/>
        <v>#DIV/0!</v>
      </c>
      <c r="BB210" s="1142" t="e">
        <f t="shared" si="95"/>
        <v>#DIV/0!</v>
      </c>
      <c r="BC210" s="1142" t="e">
        <f t="shared" si="96"/>
        <v>#DIV/0!</v>
      </c>
      <c r="BD210" s="1142" t="e">
        <f t="shared" si="97"/>
        <v>#DIV/0!</v>
      </c>
      <c r="BE210" s="886">
        <v>0.2</v>
      </c>
      <c r="BF210" s="886">
        <v>0.8</v>
      </c>
      <c r="BG210" s="1142" t="e">
        <f t="shared" si="98"/>
        <v>#DIV/0!</v>
      </c>
      <c r="BH210" s="1142" t="e">
        <f t="shared" si="99"/>
        <v>#DIV/0!</v>
      </c>
      <c r="BI210" s="1142" t="e">
        <f t="shared" si="100"/>
        <v>#DIV/0!</v>
      </c>
      <c r="BJ210" s="1142" t="e">
        <f t="shared" si="175"/>
        <v>#DIV/0!</v>
      </c>
      <c r="BK210" s="1142" t="e">
        <f t="shared" si="175"/>
        <v>#DIV/0!</v>
      </c>
      <c r="BL210" s="1142" t="e">
        <f t="shared" si="102"/>
        <v>#DIV/0!</v>
      </c>
      <c r="BM210" s="1142" t="e">
        <f t="shared" si="103"/>
        <v>#DIV/0!</v>
      </c>
      <c r="BN210" s="1142" t="e">
        <f t="shared" si="104"/>
        <v>#DIV/0!</v>
      </c>
      <c r="BO210" s="1142" t="e">
        <f t="shared" si="176"/>
        <v>#DIV/0!</v>
      </c>
      <c r="BP210" s="1142" t="e">
        <f t="shared" si="176"/>
        <v>#DIV/0!</v>
      </c>
      <c r="BQ210" s="1142" t="e">
        <f t="shared" si="176"/>
        <v>#DIV/0!</v>
      </c>
      <c r="BR210" s="1142" t="e">
        <f t="shared" si="176"/>
        <v>#DIV/0!</v>
      </c>
      <c r="BS210" s="4197" t="e">
        <f t="shared" ref="BS210:BV210" si="177">AVERAGEIF(BO210:BO219,"&lt;&gt;#¡DIV/0!")</f>
        <v>#DIV/0!</v>
      </c>
      <c r="BT210" s="4197" t="e">
        <f t="shared" si="177"/>
        <v>#DIV/0!</v>
      </c>
      <c r="BU210" s="4197" t="e">
        <f t="shared" si="177"/>
        <v>#DIV/0!</v>
      </c>
      <c r="BV210" s="4197" t="e">
        <f t="shared" si="177"/>
        <v>#DIV/0!</v>
      </c>
      <c r="BW210" s="4187" t="e">
        <f>+C210*BS210</f>
        <v>#DIV/0!</v>
      </c>
      <c r="BX210" s="4187" t="e">
        <f>+C210*BT210</f>
        <v>#DIV/0!</v>
      </c>
      <c r="BY210" s="4187" t="e">
        <f>+C210*BU210</f>
        <v>#DIV/0!</v>
      </c>
      <c r="BZ210" s="4187" t="e">
        <f>+C210*BV210</f>
        <v>#DIV/0!</v>
      </c>
      <c r="CA210" s="4190" t="e">
        <f>SUM(BW210:BZ219)</f>
        <v>#DIV/0!</v>
      </c>
      <c r="CC210" s="4193" t="e">
        <f t="shared" ref="CC210:CF210" si="178">+Q210/$N$210</f>
        <v>#DIV/0!</v>
      </c>
      <c r="CD210" s="4196" t="e">
        <f t="shared" si="178"/>
        <v>#DIV/0!</v>
      </c>
      <c r="CE210" s="4196" t="e">
        <f t="shared" si="178"/>
        <v>#DIV/0!</v>
      </c>
      <c r="CF210" s="4202" t="e">
        <f t="shared" si="178"/>
        <v>#DIV/0!</v>
      </c>
      <c r="CG210" s="4203" t="e">
        <f>AVERAGE(CC210:CF219)</f>
        <v>#DIV/0!</v>
      </c>
    </row>
    <row r="211" spans="1:85" ht="14.25" customHeight="1">
      <c r="A211" s="4194"/>
      <c r="B211" s="4209"/>
      <c r="C211" s="4210"/>
      <c r="D211" s="4209"/>
      <c r="E211" s="4210"/>
      <c r="F211" s="898"/>
      <c r="G211" s="964"/>
      <c r="H211" s="4191"/>
      <c r="I211" s="899"/>
      <c r="J211" s="900"/>
      <c r="K211" s="900"/>
      <c r="L211" s="900"/>
      <c r="M211" s="4191"/>
      <c r="N211" s="4194"/>
      <c r="O211" s="927"/>
      <c r="P211" s="901"/>
      <c r="Q211" s="4194"/>
      <c r="R211" s="4188"/>
      <c r="S211" s="4188"/>
      <c r="T211" s="4191"/>
      <c r="U211" s="818"/>
      <c r="V211" s="906">
        <v>2</v>
      </c>
      <c r="W211" s="1090"/>
      <c r="X211" s="1120"/>
      <c r="Y211" s="1120"/>
      <c r="Z211" s="898"/>
      <c r="AA211" s="908"/>
      <c r="AB211" s="908"/>
      <c r="AC211" s="908"/>
      <c r="AD211" s="909"/>
      <c r="AE211" s="871"/>
      <c r="AF211" s="1028"/>
      <c r="AG211" s="929"/>
      <c r="AH211" s="929"/>
      <c r="AI211" s="929"/>
      <c r="AJ211" s="930"/>
      <c r="AK211" s="1029"/>
      <c r="AL211" s="914"/>
      <c r="AM211" s="914"/>
      <c r="AN211" s="915"/>
      <c r="AO211" s="798"/>
      <c r="AP211" s="1050"/>
      <c r="AQ211" s="901"/>
      <c r="AR211" s="881"/>
      <c r="AS211" s="1143" t="e">
        <f t="shared" si="86"/>
        <v>#DIV/0!</v>
      </c>
      <c r="AT211" s="1144" t="e">
        <f t="shared" si="87"/>
        <v>#DIV/0!</v>
      </c>
      <c r="AU211" s="1144" t="e">
        <f t="shared" si="88"/>
        <v>#DIV/0!</v>
      </c>
      <c r="AV211" s="1144" t="e">
        <f t="shared" si="89"/>
        <v>#DIV/0!</v>
      </c>
      <c r="AW211" s="1145" t="e">
        <f t="shared" si="114"/>
        <v>#DIV/0!</v>
      </c>
      <c r="AX211" s="1145" t="e">
        <f t="shared" si="115"/>
        <v>#DIV/0!</v>
      </c>
      <c r="AY211" s="1145" t="e">
        <f t="shared" si="116"/>
        <v>#DIV/0!</v>
      </c>
      <c r="AZ211" s="1145" t="e">
        <f t="shared" si="93"/>
        <v>#DIV/0!</v>
      </c>
      <c r="BA211" s="1146" t="e">
        <f t="shared" si="94"/>
        <v>#DIV/0!</v>
      </c>
      <c r="BB211" s="1146" t="e">
        <f t="shared" si="95"/>
        <v>#DIV/0!</v>
      </c>
      <c r="BC211" s="1146" t="e">
        <f t="shared" si="96"/>
        <v>#DIV/0!</v>
      </c>
      <c r="BD211" s="1146" t="e">
        <f t="shared" si="97"/>
        <v>#DIV/0!</v>
      </c>
      <c r="BE211" s="921">
        <v>0.2</v>
      </c>
      <c r="BF211" s="921">
        <v>0.8</v>
      </c>
      <c r="BG211" s="1146" t="e">
        <f t="shared" si="98"/>
        <v>#DIV/0!</v>
      </c>
      <c r="BH211" s="1146" t="e">
        <f t="shared" si="99"/>
        <v>#DIV/0!</v>
      </c>
      <c r="BI211" s="1146" t="e">
        <f t="shared" si="100"/>
        <v>#DIV/0!</v>
      </c>
      <c r="BJ211" s="1146" t="e">
        <f t="shared" si="175"/>
        <v>#DIV/0!</v>
      </c>
      <c r="BK211" s="1146" t="e">
        <f t="shared" si="175"/>
        <v>#DIV/0!</v>
      </c>
      <c r="BL211" s="1146" t="e">
        <f t="shared" si="102"/>
        <v>#DIV/0!</v>
      </c>
      <c r="BM211" s="1146" t="e">
        <f t="shared" si="103"/>
        <v>#DIV/0!</v>
      </c>
      <c r="BN211" s="1146" t="e">
        <f t="shared" si="104"/>
        <v>#DIV/0!</v>
      </c>
      <c r="BO211" s="1146" t="e">
        <f t="shared" si="176"/>
        <v>#DIV/0!</v>
      </c>
      <c r="BP211" s="1146" t="e">
        <f t="shared" si="176"/>
        <v>#DIV/0!</v>
      </c>
      <c r="BQ211" s="1146" t="e">
        <f t="shared" si="176"/>
        <v>#DIV/0!</v>
      </c>
      <c r="BR211" s="1146" t="e">
        <f t="shared" si="176"/>
        <v>#DIV/0!</v>
      </c>
      <c r="BS211" s="4188"/>
      <c r="BT211" s="4188"/>
      <c r="BU211" s="4188"/>
      <c r="BV211" s="4188"/>
      <c r="BW211" s="4188"/>
      <c r="BX211" s="4188"/>
      <c r="BY211" s="4188"/>
      <c r="BZ211" s="4188"/>
      <c r="CA211" s="4191"/>
      <c r="CC211" s="4194"/>
      <c r="CD211" s="4188"/>
      <c r="CE211" s="4188"/>
      <c r="CF211" s="4191"/>
      <c r="CG211" s="4204"/>
    </row>
    <row r="212" spans="1:85" ht="14.25" customHeight="1">
      <c r="A212" s="4194"/>
      <c r="B212" s="4209"/>
      <c r="C212" s="4210"/>
      <c r="D212" s="4209"/>
      <c r="E212" s="4210"/>
      <c r="F212" s="898"/>
      <c r="G212" s="964"/>
      <c r="H212" s="4191"/>
      <c r="I212" s="899"/>
      <c r="J212" s="900"/>
      <c r="K212" s="900"/>
      <c r="L212" s="900"/>
      <c r="M212" s="4191"/>
      <c r="N212" s="4194"/>
      <c r="O212" s="927"/>
      <c r="P212" s="901"/>
      <c r="Q212" s="4194"/>
      <c r="R212" s="4188"/>
      <c r="S212" s="4188"/>
      <c r="T212" s="4191"/>
      <c r="U212" s="818"/>
      <c r="V212" s="906">
        <v>3</v>
      </c>
      <c r="W212" s="1090"/>
      <c r="X212" s="1120"/>
      <c r="Y212" s="1120"/>
      <c r="Z212" s="898"/>
      <c r="AA212" s="908"/>
      <c r="AB212" s="908"/>
      <c r="AC212" s="908"/>
      <c r="AD212" s="909"/>
      <c r="AE212" s="871"/>
      <c r="AF212" s="1028"/>
      <c r="AG212" s="929"/>
      <c r="AH212" s="929"/>
      <c r="AI212" s="929"/>
      <c r="AJ212" s="930"/>
      <c r="AK212" s="1029"/>
      <c r="AL212" s="914"/>
      <c r="AM212" s="914"/>
      <c r="AN212" s="915"/>
      <c r="AO212" s="798"/>
      <c r="AP212" s="1050"/>
      <c r="AQ212" s="901"/>
      <c r="AR212" s="881"/>
      <c r="AS212" s="1143" t="e">
        <f t="shared" si="86"/>
        <v>#DIV/0!</v>
      </c>
      <c r="AT212" s="1144" t="e">
        <f t="shared" si="87"/>
        <v>#DIV/0!</v>
      </c>
      <c r="AU212" s="1144" t="e">
        <f t="shared" si="88"/>
        <v>#DIV/0!</v>
      </c>
      <c r="AV212" s="1144" t="e">
        <f t="shared" si="89"/>
        <v>#DIV/0!</v>
      </c>
      <c r="AW212" s="1145" t="e">
        <f t="shared" si="114"/>
        <v>#DIV/0!</v>
      </c>
      <c r="AX212" s="1145" t="e">
        <f t="shared" si="115"/>
        <v>#DIV/0!</v>
      </c>
      <c r="AY212" s="1145" t="e">
        <f t="shared" si="116"/>
        <v>#DIV/0!</v>
      </c>
      <c r="AZ212" s="1145" t="e">
        <f t="shared" si="93"/>
        <v>#DIV/0!</v>
      </c>
      <c r="BA212" s="1146" t="e">
        <f t="shared" si="94"/>
        <v>#DIV/0!</v>
      </c>
      <c r="BB212" s="1146" t="e">
        <f t="shared" si="95"/>
        <v>#DIV/0!</v>
      </c>
      <c r="BC212" s="1146" t="e">
        <f t="shared" si="96"/>
        <v>#DIV/0!</v>
      </c>
      <c r="BD212" s="1146" t="e">
        <f t="shared" si="97"/>
        <v>#DIV/0!</v>
      </c>
      <c r="BE212" s="921">
        <v>0.2</v>
      </c>
      <c r="BF212" s="921">
        <v>0.8</v>
      </c>
      <c r="BG212" s="1146" t="e">
        <f t="shared" si="98"/>
        <v>#DIV/0!</v>
      </c>
      <c r="BH212" s="1146" t="e">
        <f t="shared" si="99"/>
        <v>#DIV/0!</v>
      </c>
      <c r="BI212" s="1146" t="e">
        <f t="shared" si="100"/>
        <v>#DIV/0!</v>
      </c>
      <c r="BJ212" s="1146" t="e">
        <f t="shared" si="175"/>
        <v>#DIV/0!</v>
      </c>
      <c r="BK212" s="1146" t="e">
        <f t="shared" si="175"/>
        <v>#DIV/0!</v>
      </c>
      <c r="BL212" s="1146" t="e">
        <f t="shared" si="102"/>
        <v>#DIV/0!</v>
      </c>
      <c r="BM212" s="1146" t="e">
        <f t="shared" si="103"/>
        <v>#DIV/0!</v>
      </c>
      <c r="BN212" s="1146" t="e">
        <f t="shared" si="104"/>
        <v>#DIV/0!</v>
      </c>
      <c r="BO212" s="1146" t="e">
        <f t="shared" si="176"/>
        <v>#DIV/0!</v>
      </c>
      <c r="BP212" s="1146" t="e">
        <f t="shared" si="176"/>
        <v>#DIV/0!</v>
      </c>
      <c r="BQ212" s="1146" t="e">
        <f t="shared" si="176"/>
        <v>#DIV/0!</v>
      </c>
      <c r="BR212" s="1146" t="e">
        <f t="shared" si="176"/>
        <v>#DIV/0!</v>
      </c>
      <c r="BS212" s="4188"/>
      <c r="BT212" s="4188"/>
      <c r="BU212" s="4188"/>
      <c r="BV212" s="4188"/>
      <c r="BW212" s="4188"/>
      <c r="BX212" s="4188"/>
      <c r="BY212" s="4188"/>
      <c r="BZ212" s="4188"/>
      <c r="CA212" s="4191"/>
      <c r="CC212" s="4194"/>
      <c r="CD212" s="4188"/>
      <c r="CE212" s="4188"/>
      <c r="CF212" s="4191"/>
      <c r="CG212" s="4204"/>
    </row>
    <row r="213" spans="1:85" ht="14.25" customHeight="1">
      <c r="A213" s="4194"/>
      <c r="B213" s="4209"/>
      <c r="C213" s="4210"/>
      <c r="D213" s="4209"/>
      <c r="E213" s="4210"/>
      <c r="F213" s="898"/>
      <c r="G213" s="964"/>
      <c r="H213" s="4191"/>
      <c r="I213" s="899"/>
      <c r="J213" s="900"/>
      <c r="K213" s="900"/>
      <c r="L213" s="900"/>
      <c r="M213" s="4191"/>
      <c r="N213" s="4194"/>
      <c r="O213" s="927"/>
      <c r="P213" s="901"/>
      <c r="Q213" s="4194"/>
      <c r="R213" s="4188"/>
      <c r="S213" s="4188"/>
      <c r="T213" s="4191"/>
      <c r="U213" s="818"/>
      <c r="V213" s="906">
        <v>4</v>
      </c>
      <c r="W213" s="1090"/>
      <c r="X213" s="1120"/>
      <c r="Y213" s="1120"/>
      <c r="Z213" s="898"/>
      <c r="AA213" s="908"/>
      <c r="AB213" s="908"/>
      <c r="AC213" s="908"/>
      <c r="AD213" s="909"/>
      <c r="AE213" s="871"/>
      <c r="AF213" s="1028"/>
      <c r="AG213" s="929"/>
      <c r="AH213" s="929"/>
      <c r="AI213" s="929"/>
      <c r="AJ213" s="930"/>
      <c r="AK213" s="1029"/>
      <c r="AL213" s="914"/>
      <c r="AM213" s="914"/>
      <c r="AN213" s="915"/>
      <c r="AO213" s="798"/>
      <c r="AP213" s="1050"/>
      <c r="AQ213" s="901"/>
      <c r="AR213" s="881"/>
      <c r="AS213" s="1143" t="e">
        <f t="shared" si="86"/>
        <v>#DIV/0!</v>
      </c>
      <c r="AT213" s="1144" t="e">
        <f t="shared" si="87"/>
        <v>#DIV/0!</v>
      </c>
      <c r="AU213" s="1144" t="e">
        <f t="shared" si="88"/>
        <v>#DIV/0!</v>
      </c>
      <c r="AV213" s="1144" t="e">
        <f t="shared" si="89"/>
        <v>#DIV/0!</v>
      </c>
      <c r="AW213" s="1145" t="e">
        <f t="shared" si="114"/>
        <v>#DIV/0!</v>
      </c>
      <c r="AX213" s="1145" t="e">
        <f t="shared" si="115"/>
        <v>#DIV/0!</v>
      </c>
      <c r="AY213" s="1145" t="e">
        <f t="shared" si="116"/>
        <v>#DIV/0!</v>
      </c>
      <c r="AZ213" s="1145" t="e">
        <f t="shared" si="93"/>
        <v>#DIV/0!</v>
      </c>
      <c r="BA213" s="1146" t="e">
        <f t="shared" si="94"/>
        <v>#DIV/0!</v>
      </c>
      <c r="BB213" s="1146" t="e">
        <f t="shared" si="95"/>
        <v>#DIV/0!</v>
      </c>
      <c r="BC213" s="1146" t="e">
        <f t="shared" si="96"/>
        <v>#DIV/0!</v>
      </c>
      <c r="BD213" s="1146" t="e">
        <f t="shared" si="97"/>
        <v>#DIV/0!</v>
      </c>
      <c r="BE213" s="921">
        <v>0.2</v>
      </c>
      <c r="BF213" s="921">
        <v>0.8</v>
      </c>
      <c r="BG213" s="1146" t="e">
        <f t="shared" si="98"/>
        <v>#DIV/0!</v>
      </c>
      <c r="BH213" s="1146" t="e">
        <f t="shared" si="99"/>
        <v>#DIV/0!</v>
      </c>
      <c r="BI213" s="1146" t="e">
        <f t="shared" si="100"/>
        <v>#DIV/0!</v>
      </c>
      <c r="BJ213" s="1146" t="e">
        <f t="shared" si="175"/>
        <v>#DIV/0!</v>
      </c>
      <c r="BK213" s="1146" t="e">
        <f t="shared" si="175"/>
        <v>#DIV/0!</v>
      </c>
      <c r="BL213" s="1146" t="e">
        <f t="shared" si="102"/>
        <v>#DIV/0!</v>
      </c>
      <c r="BM213" s="1146" t="e">
        <f t="shared" si="103"/>
        <v>#DIV/0!</v>
      </c>
      <c r="BN213" s="1146" t="e">
        <f t="shared" si="104"/>
        <v>#DIV/0!</v>
      </c>
      <c r="BO213" s="1146" t="e">
        <f t="shared" si="176"/>
        <v>#DIV/0!</v>
      </c>
      <c r="BP213" s="1146" t="e">
        <f t="shared" si="176"/>
        <v>#DIV/0!</v>
      </c>
      <c r="BQ213" s="1146" t="e">
        <f t="shared" si="176"/>
        <v>#DIV/0!</v>
      </c>
      <c r="BR213" s="1146" t="e">
        <f t="shared" si="176"/>
        <v>#DIV/0!</v>
      </c>
      <c r="BS213" s="4188"/>
      <c r="BT213" s="4188"/>
      <c r="BU213" s="4188"/>
      <c r="BV213" s="4188"/>
      <c r="BW213" s="4188"/>
      <c r="BX213" s="4188"/>
      <c r="BY213" s="4188"/>
      <c r="BZ213" s="4188"/>
      <c r="CA213" s="4191"/>
      <c r="CC213" s="4194"/>
      <c r="CD213" s="4188"/>
      <c r="CE213" s="4188"/>
      <c r="CF213" s="4191"/>
      <c r="CG213" s="4204"/>
    </row>
    <row r="214" spans="1:85" ht="14.25" customHeight="1">
      <c r="A214" s="4194"/>
      <c r="B214" s="4209"/>
      <c r="C214" s="4210"/>
      <c r="D214" s="4209"/>
      <c r="E214" s="4210"/>
      <c r="F214" s="898"/>
      <c r="G214" s="964"/>
      <c r="H214" s="4191"/>
      <c r="I214" s="899"/>
      <c r="J214" s="900"/>
      <c r="K214" s="900"/>
      <c r="L214" s="900"/>
      <c r="M214" s="4191"/>
      <c r="N214" s="4194"/>
      <c r="O214" s="927"/>
      <c r="P214" s="901"/>
      <c r="Q214" s="4194"/>
      <c r="R214" s="4188"/>
      <c r="S214" s="4188"/>
      <c r="T214" s="4191"/>
      <c r="U214" s="818"/>
      <c r="V214" s="906">
        <v>5</v>
      </c>
      <c r="W214" s="1090"/>
      <c r="X214" s="1120"/>
      <c r="Y214" s="1120"/>
      <c r="Z214" s="898"/>
      <c r="AA214" s="908"/>
      <c r="AB214" s="908"/>
      <c r="AC214" s="908"/>
      <c r="AD214" s="909"/>
      <c r="AE214" s="871"/>
      <c r="AF214" s="1028"/>
      <c r="AG214" s="929"/>
      <c r="AH214" s="929"/>
      <c r="AI214" s="929"/>
      <c r="AJ214" s="930"/>
      <c r="AK214" s="1029"/>
      <c r="AL214" s="914"/>
      <c r="AM214" s="914"/>
      <c r="AN214" s="915"/>
      <c r="AO214" s="798"/>
      <c r="AP214" s="1050"/>
      <c r="AQ214" s="901"/>
      <c r="AR214" s="881"/>
      <c r="AS214" s="1143" t="e">
        <f t="shared" si="86"/>
        <v>#DIV/0!</v>
      </c>
      <c r="AT214" s="1144" t="e">
        <f t="shared" si="87"/>
        <v>#DIV/0!</v>
      </c>
      <c r="AU214" s="1144" t="e">
        <f t="shared" si="88"/>
        <v>#DIV/0!</v>
      </c>
      <c r="AV214" s="1144" t="e">
        <f t="shared" si="89"/>
        <v>#DIV/0!</v>
      </c>
      <c r="AW214" s="1145" t="e">
        <f t="shared" si="114"/>
        <v>#DIV/0!</v>
      </c>
      <c r="AX214" s="1145" t="e">
        <f t="shared" si="115"/>
        <v>#DIV/0!</v>
      </c>
      <c r="AY214" s="1145" t="e">
        <f t="shared" si="116"/>
        <v>#DIV/0!</v>
      </c>
      <c r="AZ214" s="1145" t="e">
        <f t="shared" si="93"/>
        <v>#DIV/0!</v>
      </c>
      <c r="BA214" s="1146" t="e">
        <f t="shared" si="94"/>
        <v>#DIV/0!</v>
      </c>
      <c r="BB214" s="1146" t="e">
        <f t="shared" si="95"/>
        <v>#DIV/0!</v>
      </c>
      <c r="BC214" s="1146" t="e">
        <f t="shared" si="96"/>
        <v>#DIV/0!</v>
      </c>
      <c r="BD214" s="1146" t="e">
        <f t="shared" si="97"/>
        <v>#DIV/0!</v>
      </c>
      <c r="BE214" s="921">
        <v>0.2</v>
      </c>
      <c r="BF214" s="921">
        <v>0.8</v>
      </c>
      <c r="BG214" s="1146" t="e">
        <f t="shared" si="98"/>
        <v>#DIV/0!</v>
      </c>
      <c r="BH214" s="1146" t="e">
        <f t="shared" si="99"/>
        <v>#DIV/0!</v>
      </c>
      <c r="BI214" s="1146" t="e">
        <f t="shared" si="100"/>
        <v>#DIV/0!</v>
      </c>
      <c r="BJ214" s="1146" t="e">
        <f t="shared" si="175"/>
        <v>#DIV/0!</v>
      </c>
      <c r="BK214" s="1146" t="e">
        <f t="shared" si="175"/>
        <v>#DIV/0!</v>
      </c>
      <c r="BL214" s="1146" t="e">
        <f t="shared" si="102"/>
        <v>#DIV/0!</v>
      </c>
      <c r="BM214" s="1146" t="e">
        <f t="shared" si="103"/>
        <v>#DIV/0!</v>
      </c>
      <c r="BN214" s="1146" t="e">
        <f t="shared" si="104"/>
        <v>#DIV/0!</v>
      </c>
      <c r="BO214" s="1146" t="e">
        <f t="shared" si="176"/>
        <v>#DIV/0!</v>
      </c>
      <c r="BP214" s="1146" t="e">
        <f t="shared" si="176"/>
        <v>#DIV/0!</v>
      </c>
      <c r="BQ214" s="1146" t="e">
        <f t="shared" si="176"/>
        <v>#DIV/0!</v>
      </c>
      <c r="BR214" s="1146" t="e">
        <f t="shared" si="176"/>
        <v>#DIV/0!</v>
      </c>
      <c r="BS214" s="4188"/>
      <c r="BT214" s="4188"/>
      <c r="BU214" s="4188"/>
      <c r="BV214" s="4188"/>
      <c r="BW214" s="4188"/>
      <c r="BX214" s="4188"/>
      <c r="BY214" s="4188"/>
      <c r="BZ214" s="4188"/>
      <c r="CA214" s="4191"/>
      <c r="CC214" s="4194"/>
      <c r="CD214" s="4188"/>
      <c r="CE214" s="4188"/>
      <c r="CF214" s="4191"/>
      <c r="CG214" s="4204"/>
    </row>
    <row r="215" spans="1:85" ht="14.25" customHeight="1">
      <c r="A215" s="4194"/>
      <c r="B215" s="4209"/>
      <c r="C215" s="4210"/>
      <c r="D215" s="4209"/>
      <c r="E215" s="4210"/>
      <c r="F215" s="898"/>
      <c r="G215" s="964"/>
      <c r="H215" s="4191"/>
      <c r="I215" s="899"/>
      <c r="J215" s="900"/>
      <c r="K215" s="900"/>
      <c r="L215" s="900"/>
      <c r="M215" s="4191"/>
      <c r="N215" s="4194"/>
      <c r="O215" s="927"/>
      <c r="P215" s="901"/>
      <c r="Q215" s="4194"/>
      <c r="R215" s="4188"/>
      <c r="S215" s="4188"/>
      <c r="T215" s="4191"/>
      <c r="U215" s="818"/>
      <c r="V215" s="906">
        <v>6</v>
      </c>
      <c r="W215" s="1090"/>
      <c r="X215" s="1120"/>
      <c r="Y215" s="1120"/>
      <c r="Z215" s="898"/>
      <c r="AA215" s="908"/>
      <c r="AB215" s="908"/>
      <c r="AC215" s="908"/>
      <c r="AD215" s="909"/>
      <c r="AE215" s="871"/>
      <c r="AF215" s="1028"/>
      <c r="AG215" s="929"/>
      <c r="AH215" s="929"/>
      <c r="AI215" s="929"/>
      <c r="AJ215" s="930"/>
      <c r="AK215" s="1029"/>
      <c r="AL215" s="914"/>
      <c r="AM215" s="914"/>
      <c r="AN215" s="915"/>
      <c r="AO215" s="798"/>
      <c r="AP215" s="1050"/>
      <c r="AQ215" s="901"/>
      <c r="AR215" s="881"/>
      <c r="AS215" s="1143" t="e">
        <f t="shared" si="86"/>
        <v>#DIV/0!</v>
      </c>
      <c r="AT215" s="1144" t="e">
        <f t="shared" si="87"/>
        <v>#DIV/0!</v>
      </c>
      <c r="AU215" s="1144" t="e">
        <f t="shared" si="88"/>
        <v>#DIV/0!</v>
      </c>
      <c r="AV215" s="1144" t="e">
        <f t="shared" si="89"/>
        <v>#DIV/0!</v>
      </c>
      <c r="AW215" s="1145" t="e">
        <f t="shared" si="114"/>
        <v>#DIV/0!</v>
      </c>
      <c r="AX215" s="1145" t="e">
        <f t="shared" si="115"/>
        <v>#DIV/0!</v>
      </c>
      <c r="AY215" s="1145" t="e">
        <f t="shared" si="116"/>
        <v>#DIV/0!</v>
      </c>
      <c r="AZ215" s="1145" t="e">
        <f t="shared" si="93"/>
        <v>#DIV/0!</v>
      </c>
      <c r="BA215" s="1146" t="e">
        <f t="shared" si="94"/>
        <v>#DIV/0!</v>
      </c>
      <c r="BB215" s="1146" t="e">
        <f t="shared" si="95"/>
        <v>#DIV/0!</v>
      </c>
      <c r="BC215" s="1146" t="e">
        <f t="shared" si="96"/>
        <v>#DIV/0!</v>
      </c>
      <c r="BD215" s="1146" t="e">
        <f t="shared" si="97"/>
        <v>#DIV/0!</v>
      </c>
      <c r="BE215" s="921">
        <v>0.2</v>
      </c>
      <c r="BF215" s="921">
        <v>0.8</v>
      </c>
      <c r="BG215" s="1146" t="e">
        <f t="shared" si="98"/>
        <v>#DIV/0!</v>
      </c>
      <c r="BH215" s="1146" t="e">
        <f t="shared" si="99"/>
        <v>#DIV/0!</v>
      </c>
      <c r="BI215" s="1146" t="e">
        <f t="shared" si="100"/>
        <v>#DIV/0!</v>
      </c>
      <c r="BJ215" s="1146" t="e">
        <f t="shared" si="175"/>
        <v>#DIV/0!</v>
      </c>
      <c r="BK215" s="1146" t="e">
        <f t="shared" si="175"/>
        <v>#DIV/0!</v>
      </c>
      <c r="BL215" s="1146" t="e">
        <f t="shared" si="102"/>
        <v>#DIV/0!</v>
      </c>
      <c r="BM215" s="1146" t="e">
        <f t="shared" si="103"/>
        <v>#DIV/0!</v>
      </c>
      <c r="BN215" s="1146" t="e">
        <f t="shared" si="104"/>
        <v>#DIV/0!</v>
      </c>
      <c r="BO215" s="1146" t="e">
        <f t="shared" si="176"/>
        <v>#DIV/0!</v>
      </c>
      <c r="BP215" s="1146" t="e">
        <f t="shared" si="176"/>
        <v>#DIV/0!</v>
      </c>
      <c r="BQ215" s="1146" t="e">
        <f t="shared" si="176"/>
        <v>#DIV/0!</v>
      </c>
      <c r="BR215" s="1146" t="e">
        <f t="shared" si="176"/>
        <v>#DIV/0!</v>
      </c>
      <c r="BS215" s="4188"/>
      <c r="BT215" s="4188"/>
      <c r="BU215" s="4188"/>
      <c r="BV215" s="4188"/>
      <c r="BW215" s="4188"/>
      <c r="BX215" s="4188"/>
      <c r="BY215" s="4188"/>
      <c r="BZ215" s="4188"/>
      <c r="CA215" s="4191"/>
      <c r="CC215" s="4194"/>
      <c r="CD215" s="4188"/>
      <c r="CE215" s="4188"/>
      <c r="CF215" s="4191"/>
      <c r="CG215" s="4204"/>
    </row>
    <row r="216" spans="1:85" ht="14.25" customHeight="1">
      <c r="A216" s="4194"/>
      <c r="B216" s="4209"/>
      <c r="C216" s="4210"/>
      <c r="D216" s="4209"/>
      <c r="E216" s="4210"/>
      <c r="F216" s="898"/>
      <c r="G216" s="964"/>
      <c r="H216" s="4191"/>
      <c r="I216" s="899"/>
      <c r="J216" s="900"/>
      <c r="K216" s="900"/>
      <c r="L216" s="900"/>
      <c r="M216" s="4191"/>
      <c r="N216" s="4194"/>
      <c r="O216" s="927"/>
      <c r="P216" s="901"/>
      <c r="Q216" s="4194"/>
      <c r="R216" s="4188"/>
      <c r="S216" s="4188"/>
      <c r="T216" s="4191"/>
      <c r="U216" s="818"/>
      <c r="V216" s="906">
        <v>7</v>
      </c>
      <c r="W216" s="1090"/>
      <c r="X216" s="1120"/>
      <c r="Y216" s="1120"/>
      <c r="Z216" s="898"/>
      <c r="AA216" s="908"/>
      <c r="AB216" s="908"/>
      <c r="AC216" s="908"/>
      <c r="AD216" s="909"/>
      <c r="AE216" s="871"/>
      <c r="AF216" s="1028"/>
      <c r="AG216" s="929"/>
      <c r="AH216" s="929"/>
      <c r="AI216" s="929"/>
      <c r="AJ216" s="930"/>
      <c r="AK216" s="1029"/>
      <c r="AL216" s="914"/>
      <c r="AM216" s="914"/>
      <c r="AN216" s="915"/>
      <c r="AO216" s="798"/>
      <c r="AP216" s="1050"/>
      <c r="AQ216" s="901"/>
      <c r="AR216" s="881"/>
      <c r="AS216" s="1143" t="e">
        <f t="shared" si="86"/>
        <v>#DIV/0!</v>
      </c>
      <c r="AT216" s="1144" t="e">
        <f t="shared" si="87"/>
        <v>#DIV/0!</v>
      </c>
      <c r="AU216" s="1144" t="e">
        <f t="shared" si="88"/>
        <v>#DIV/0!</v>
      </c>
      <c r="AV216" s="1144" t="e">
        <f t="shared" si="89"/>
        <v>#DIV/0!</v>
      </c>
      <c r="AW216" s="1145" t="e">
        <f t="shared" si="114"/>
        <v>#DIV/0!</v>
      </c>
      <c r="AX216" s="1145" t="e">
        <f t="shared" si="115"/>
        <v>#DIV/0!</v>
      </c>
      <c r="AY216" s="1145" t="e">
        <f t="shared" si="116"/>
        <v>#DIV/0!</v>
      </c>
      <c r="AZ216" s="1145" t="e">
        <f t="shared" si="93"/>
        <v>#DIV/0!</v>
      </c>
      <c r="BA216" s="1146" t="e">
        <f t="shared" si="94"/>
        <v>#DIV/0!</v>
      </c>
      <c r="BB216" s="1146" t="e">
        <f t="shared" si="95"/>
        <v>#DIV/0!</v>
      </c>
      <c r="BC216" s="1146" t="e">
        <f t="shared" si="96"/>
        <v>#DIV/0!</v>
      </c>
      <c r="BD216" s="1146" t="e">
        <f t="shared" si="97"/>
        <v>#DIV/0!</v>
      </c>
      <c r="BE216" s="921">
        <v>0.2</v>
      </c>
      <c r="BF216" s="921">
        <v>0.8</v>
      </c>
      <c r="BG216" s="1146" t="e">
        <f t="shared" si="98"/>
        <v>#DIV/0!</v>
      </c>
      <c r="BH216" s="1146" t="e">
        <f t="shared" si="99"/>
        <v>#DIV/0!</v>
      </c>
      <c r="BI216" s="1146" t="e">
        <f t="shared" si="100"/>
        <v>#DIV/0!</v>
      </c>
      <c r="BJ216" s="1146" t="e">
        <f t="shared" si="175"/>
        <v>#DIV/0!</v>
      </c>
      <c r="BK216" s="1146" t="e">
        <f t="shared" si="175"/>
        <v>#DIV/0!</v>
      </c>
      <c r="BL216" s="1146" t="e">
        <f t="shared" si="102"/>
        <v>#DIV/0!</v>
      </c>
      <c r="BM216" s="1146" t="e">
        <f t="shared" si="103"/>
        <v>#DIV/0!</v>
      </c>
      <c r="BN216" s="1146" t="e">
        <f t="shared" si="104"/>
        <v>#DIV/0!</v>
      </c>
      <c r="BO216" s="1146" t="e">
        <f t="shared" si="176"/>
        <v>#DIV/0!</v>
      </c>
      <c r="BP216" s="1146" t="e">
        <f t="shared" si="176"/>
        <v>#DIV/0!</v>
      </c>
      <c r="BQ216" s="1146" t="e">
        <f t="shared" si="176"/>
        <v>#DIV/0!</v>
      </c>
      <c r="BR216" s="1146" t="e">
        <f t="shared" si="176"/>
        <v>#DIV/0!</v>
      </c>
      <c r="BS216" s="4188"/>
      <c r="BT216" s="4188"/>
      <c r="BU216" s="4188"/>
      <c r="BV216" s="4188"/>
      <c r="BW216" s="4188"/>
      <c r="BX216" s="4188"/>
      <c r="BY216" s="4188"/>
      <c r="BZ216" s="4188"/>
      <c r="CA216" s="4191"/>
      <c r="CC216" s="4194"/>
      <c r="CD216" s="4188"/>
      <c r="CE216" s="4188"/>
      <c r="CF216" s="4191"/>
      <c r="CG216" s="4204"/>
    </row>
    <row r="217" spans="1:85" ht="14.25" customHeight="1">
      <c r="A217" s="4194"/>
      <c r="B217" s="4209"/>
      <c r="C217" s="4210"/>
      <c r="D217" s="4209"/>
      <c r="E217" s="4210"/>
      <c r="F217" s="898"/>
      <c r="G217" s="964"/>
      <c r="H217" s="4191"/>
      <c r="I217" s="899"/>
      <c r="J217" s="900"/>
      <c r="K217" s="900"/>
      <c r="L217" s="900"/>
      <c r="M217" s="4191"/>
      <c r="N217" s="4194"/>
      <c r="O217" s="927"/>
      <c r="P217" s="901"/>
      <c r="Q217" s="4194"/>
      <c r="R217" s="4188"/>
      <c r="S217" s="4188"/>
      <c r="T217" s="4191"/>
      <c r="U217" s="818"/>
      <c r="V217" s="906">
        <v>8</v>
      </c>
      <c r="W217" s="1090"/>
      <c r="X217" s="1120"/>
      <c r="Y217" s="1120"/>
      <c r="Z217" s="898"/>
      <c r="AA217" s="908"/>
      <c r="AB217" s="908"/>
      <c r="AC217" s="908"/>
      <c r="AD217" s="909"/>
      <c r="AE217" s="871"/>
      <c r="AF217" s="1028"/>
      <c r="AG217" s="929"/>
      <c r="AH217" s="929"/>
      <c r="AI217" s="929"/>
      <c r="AJ217" s="930"/>
      <c r="AK217" s="1029"/>
      <c r="AL217" s="914"/>
      <c r="AM217" s="914"/>
      <c r="AN217" s="915"/>
      <c r="AO217" s="798"/>
      <c r="AP217" s="1050"/>
      <c r="AQ217" s="901"/>
      <c r="AR217" s="881"/>
      <c r="AS217" s="1143" t="e">
        <f t="shared" si="86"/>
        <v>#DIV/0!</v>
      </c>
      <c r="AT217" s="1144" t="e">
        <f t="shared" si="87"/>
        <v>#DIV/0!</v>
      </c>
      <c r="AU217" s="1144" t="e">
        <f t="shared" si="88"/>
        <v>#DIV/0!</v>
      </c>
      <c r="AV217" s="1144" t="e">
        <f t="shared" si="89"/>
        <v>#DIV/0!</v>
      </c>
      <c r="AW217" s="1145" t="e">
        <f t="shared" si="114"/>
        <v>#DIV/0!</v>
      </c>
      <c r="AX217" s="1145" t="e">
        <f t="shared" si="115"/>
        <v>#DIV/0!</v>
      </c>
      <c r="AY217" s="1145" t="e">
        <f t="shared" si="116"/>
        <v>#DIV/0!</v>
      </c>
      <c r="AZ217" s="1145" t="e">
        <f t="shared" si="93"/>
        <v>#DIV/0!</v>
      </c>
      <c r="BA217" s="1146" t="e">
        <f t="shared" si="94"/>
        <v>#DIV/0!</v>
      </c>
      <c r="BB217" s="1146" t="e">
        <f t="shared" si="95"/>
        <v>#DIV/0!</v>
      </c>
      <c r="BC217" s="1146" t="e">
        <f t="shared" si="96"/>
        <v>#DIV/0!</v>
      </c>
      <c r="BD217" s="1146" t="e">
        <f t="shared" si="97"/>
        <v>#DIV/0!</v>
      </c>
      <c r="BE217" s="921">
        <v>0.2</v>
      </c>
      <c r="BF217" s="921">
        <v>0.8</v>
      </c>
      <c r="BG217" s="1146" t="e">
        <f t="shared" si="98"/>
        <v>#DIV/0!</v>
      </c>
      <c r="BH217" s="1146" t="e">
        <f t="shared" si="99"/>
        <v>#DIV/0!</v>
      </c>
      <c r="BI217" s="1146" t="e">
        <f t="shared" si="100"/>
        <v>#DIV/0!</v>
      </c>
      <c r="BJ217" s="1146" t="e">
        <f t="shared" si="175"/>
        <v>#DIV/0!</v>
      </c>
      <c r="BK217" s="1146" t="e">
        <f t="shared" si="175"/>
        <v>#DIV/0!</v>
      </c>
      <c r="BL217" s="1146" t="e">
        <f t="shared" si="102"/>
        <v>#DIV/0!</v>
      </c>
      <c r="BM217" s="1146" t="e">
        <f t="shared" si="103"/>
        <v>#DIV/0!</v>
      </c>
      <c r="BN217" s="1146" t="e">
        <f t="shared" si="104"/>
        <v>#DIV/0!</v>
      </c>
      <c r="BO217" s="1146" t="e">
        <f t="shared" si="176"/>
        <v>#DIV/0!</v>
      </c>
      <c r="BP217" s="1146" t="e">
        <f t="shared" si="176"/>
        <v>#DIV/0!</v>
      </c>
      <c r="BQ217" s="1146" t="e">
        <f t="shared" si="176"/>
        <v>#DIV/0!</v>
      </c>
      <c r="BR217" s="1146" t="e">
        <f t="shared" si="176"/>
        <v>#DIV/0!</v>
      </c>
      <c r="BS217" s="4188"/>
      <c r="BT217" s="4188"/>
      <c r="BU217" s="4188"/>
      <c r="BV217" s="4188"/>
      <c r="BW217" s="4188"/>
      <c r="BX217" s="4188"/>
      <c r="BY217" s="4188"/>
      <c r="BZ217" s="4188"/>
      <c r="CA217" s="4191"/>
      <c r="CC217" s="4194"/>
      <c r="CD217" s="4188"/>
      <c r="CE217" s="4188"/>
      <c r="CF217" s="4191"/>
      <c r="CG217" s="4204"/>
    </row>
    <row r="218" spans="1:85" ht="14.25" customHeight="1">
      <c r="A218" s="4194"/>
      <c r="B218" s="4209"/>
      <c r="C218" s="4210"/>
      <c r="D218" s="4209"/>
      <c r="E218" s="4210"/>
      <c r="F218" s="898"/>
      <c r="G218" s="964"/>
      <c r="H218" s="4191"/>
      <c r="I218" s="899"/>
      <c r="J218" s="900"/>
      <c r="K218" s="900"/>
      <c r="L218" s="900"/>
      <c r="M218" s="4191"/>
      <c r="N218" s="4194"/>
      <c r="O218" s="927"/>
      <c r="P218" s="901"/>
      <c r="Q218" s="4194"/>
      <c r="R218" s="4188"/>
      <c r="S218" s="4188"/>
      <c r="T218" s="4191"/>
      <c r="U218" s="818"/>
      <c r="V218" s="906">
        <v>9</v>
      </c>
      <c r="W218" s="1090"/>
      <c r="X218" s="1120"/>
      <c r="Y218" s="1120"/>
      <c r="Z218" s="898"/>
      <c r="AA218" s="908"/>
      <c r="AB218" s="908"/>
      <c r="AC218" s="908"/>
      <c r="AD218" s="909"/>
      <c r="AE218" s="871"/>
      <c r="AF218" s="1028"/>
      <c r="AG218" s="929"/>
      <c r="AH218" s="929"/>
      <c r="AI218" s="929"/>
      <c r="AJ218" s="930"/>
      <c r="AK218" s="1029"/>
      <c r="AL218" s="914"/>
      <c r="AM218" s="914"/>
      <c r="AN218" s="915"/>
      <c r="AO218" s="798"/>
      <c r="AP218" s="1050"/>
      <c r="AQ218" s="901"/>
      <c r="AR218" s="881"/>
      <c r="AS218" s="1143" t="e">
        <f t="shared" si="86"/>
        <v>#DIV/0!</v>
      </c>
      <c r="AT218" s="1144" t="e">
        <f t="shared" si="87"/>
        <v>#DIV/0!</v>
      </c>
      <c r="AU218" s="1144" t="e">
        <f t="shared" si="88"/>
        <v>#DIV/0!</v>
      </c>
      <c r="AV218" s="1144" t="e">
        <f t="shared" si="89"/>
        <v>#DIV/0!</v>
      </c>
      <c r="AW218" s="1145" t="e">
        <f t="shared" si="114"/>
        <v>#DIV/0!</v>
      </c>
      <c r="AX218" s="1145" t="e">
        <f t="shared" si="115"/>
        <v>#DIV/0!</v>
      </c>
      <c r="AY218" s="1145" t="e">
        <f t="shared" si="116"/>
        <v>#DIV/0!</v>
      </c>
      <c r="AZ218" s="1145" t="e">
        <f t="shared" si="93"/>
        <v>#DIV/0!</v>
      </c>
      <c r="BA218" s="1146" t="e">
        <f t="shared" si="94"/>
        <v>#DIV/0!</v>
      </c>
      <c r="BB218" s="1146" t="e">
        <f t="shared" si="95"/>
        <v>#DIV/0!</v>
      </c>
      <c r="BC218" s="1146" t="e">
        <f t="shared" si="96"/>
        <v>#DIV/0!</v>
      </c>
      <c r="BD218" s="1146" t="e">
        <f t="shared" si="97"/>
        <v>#DIV/0!</v>
      </c>
      <c r="BE218" s="921">
        <v>0.2</v>
      </c>
      <c r="BF218" s="921">
        <v>0.8</v>
      </c>
      <c r="BG218" s="1146" t="e">
        <f t="shared" si="98"/>
        <v>#DIV/0!</v>
      </c>
      <c r="BH218" s="1146" t="e">
        <f t="shared" si="99"/>
        <v>#DIV/0!</v>
      </c>
      <c r="BI218" s="1146" t="e">
        <f t="shared" si="100"/>
        <v>#DIV/0!</v>
      </c>
      <c r="BJ218" s="1146" t="e">
        <f t="shared" si="175"/>
        <v>#DIV/0!</v>
      </c>
      <c r="BK218" s="1146" t="e">
        <f t="shared" si="175"/>
        <v>#DIV/0!</v>
      </c>
      <c r="BL218" s="1146" t="e">
        <f t="shared" si="102"/>
        <v>#DIV/0!</v>
      </c>
      <c r="BM218" s="1146" t="e">
        <f t="shared" si="103"/>
        <v>#DIV/0!</v>
      </c>
      <c r="BN218" s="1146" t="e">
        <f t="shared" si="104"/>
        <v>#DIV/0!</v>
      </c>
      <c r="BO218" s="1146" t="e">
        <f t="shared" si="176"/>
        <v>#DIV/0!</v>
      </c>
      <c r="BP218" s="1146" t="e">
        <f t="shared" si="176"/>
        <v>#DIV/0!</v>
      </c>
      <c r="BQ218" s="1146" t="e">
        <f t="shared" si="176"/>
        <v>#DIV/0!</v>
      </c>
      <c r="BR218" s="1146" t="e">
        <f t="shared" si="176"/>
        <v>#DIV/0!</v>
      </c>
      <c r="BS218" s="4188"/>
      <c r="BT218" s="4188"/>
      <c r="BU218" s="4188"/>
      <c r="BV218" s="4188"/>
      <c r="BW218" s="4188"/>
      <c r="BX218" s="4188"/>
      <c r="BY218" s="4188"/>
      <c r="BZ218" s="4188"/>
      <c r="CA218" s="4191"/>
      <c r="CC218" s="4194"/>
      <c r="CD218" s="4188"/>
      <c r="CE218" s="4188"/>
      <c r="CF218" s="4191"/>
      <c r="CG218" s="4204"/>
    </row>
    <row r="219" spans="1:85" ht="14.25" customHeight="1" thickBot="1">
      <c r="A219" s="4195"/>
      <c r="B219" s="4211"/>
      <c r="C219" s="4212"/>
      <c r="D219" s="4211"/>
      <c r="E219" s="4212"/>
      <c r="F219" s="983"/>
      <c r="G219" s="984"/>
      <c r="H219" s="4192"/>
      <c r="I219" s="1063"/>
      <c r="J219" s="986"/>
      <c r="K219" s="986"/>
      <c r="L219" s="986"/>
      <c r="M219" s="4192"/>
      <c r="N219" s="4195"/>
      <c r="O219" s="987"/>
      <c r="P219" s="985"/>
      <c r="Q219" s="4195"/>
      <c r="R219" s="4189"/>
      <c r="S219" s="4189"/>
      <c r="T219" s="4192"/>
      <c r="U219" s="818"/>
      <c r="V219" s="981">
        <v>10</v>
      </c>
      <c r="W219" s="1068"/>
      <c r="X219" s="1121"/>
      <c r="Y219" s="1121"/>
      <c r="Z219" s="983"/>
      <c r="AA219" s="989"/>
      <c r="AB219" s="989"/>
      <c r="AC219" s="989"/>
      <c r="AD219" s="990"/>
      <c r="AE219" s="871"/>
      <c r="AF219" s="1071"/>
      <c r="AG219" s="991"/>
      <c r="AH219" s="991"/>
      <c r="AI219" s="991"/>
      <c r="AJ219" s="992"/>
      <c r="AK219" s="1073"/>
      <c r="AL219" s="994"/>
      <c r="AM219" s="994"/>
      <c r="AN219" s="1074"/>
      <c r="AO219" s="798"/>
      <c r="AP219" s="1075"/>
      <c r="AQ219" s="985"/>
      <c r="AR219" s="881"/>
      <c r="AS219" s="1147" t="e">
        <f t="shared" si="86"/>
        <v>#DIV/0!</v>
      </c>
      <c r="AT219" s="1148" t="e">
        <f t="shared" si="87"/>
        <v>#DIV/0!</v>
      </c>
      <c r="AU219" s="1148" t="e">
        <f t="shared" si="88"/>
        <v>#DIV/0!</v>
      </c>
      <c r="AV219" s="1148" t="e">
        <f t="shared" si="89"/>
        <v>#DIV/0!</v>
      </c>
      <c r="AW219" s="1149" t="e">
        <f t="shared" si="114"/>
        <v>#DIV/0!</v>
      </c>
      <c r="AX219" s="1149" t="e">
        <f t="shared" si="115"/>
        <v>#DIV/0!</v>
      </c>
      <c r="AY219" s="1149" t="e">
        <f t="shared" si="116"/>
        <v>#DIV/0!</v>
      </c>
      <c r="AZ219" s="1149" t="e">
        <f t="shared" si="93"/>
        <v>#DIV/0!</v>
      </c>
      <c r="BA219" s="1150" t="e">
        <f t="shared" si="94"/>
        <v>#DIV/0!</v>
      </c>
      <c r="BB219" s="1150" t="e">
        <f t="shared" si="95"/>
        <v>#DIV/0!</v>
      </c>
      <c r="BC219" s="1150" t="e">
        <f t="shared" si="96"/>
        <v>#DIV/0!</v>
      </c>
      <c r="BD219" s="1150" t="e">
        <f t="shared" si="97"/>
        <v>#DIV/0!</v>
      </c>
      <c r="BE219" s="1080">
        <v>0.2</v>
      </c>
      <c r="BF219" s="1080">
        <v>0.8</v>
      </c>
      <c r="BG219" s="1150" t="e">
        <f t="shared" si="98"/>
        <v>#DIV/0!</v>
      </c>
      <c r="BH219" s="1150" t="e">
        <f t="shared" si="99"/>
        <v>#DIV/0!</v>
      </c>
      <c r="BI219" s="1150" t="e">
        <f t="shared" si="100"/>
        <v>#DIV/0!</v>
      </c>
      <c r="BJ219" s="1150" t="e">
        <f t="shared" si="175"/>
        <v>#DIV/0!</v>
      </c>
      <c r="BK219" s="1150" t="e">
        <f t="shared" si="175"/>
        <v>#DIV/0!</v>
      </c>
      <c r="BL219" s="1150" t="e">
        <f t="shared" si="102"/>
        <v>#DIV/0!</v>
      </c>
      <c r="BM219" s="1150" t="e">
        <f t="shared" si="103"/>
        <v>#DIV/0!</v>
      </c>
      <c r="BN219" s="1150" t="e">
        <f t="shared" si="104"/>
        <v>#DIV/0!</v>
      </c>
      <c r="BO219" s="1150" t="e">
        <f t="shared" si="176"/>
        <v>#DIV/0!</v>
      </c>
      <c r="BP219" s="1150" t="e">
        <f t="shared" si="176"/>
        <v>#DIV/0!</v>
      </c>
      <c r="BQ219" s="1150" t="e">
        <f t="shared" si="176"/>
        <v>#DIV/0!</v>
      </c>
      <c r="BR219" s="1150" t="e">
        <f t="shared" si="176"/>
        <v>#DIV/0!</v>
      </c>
      <c r="BS219" s="4189"/>
      <c r="BT219" s="4189"/>
      <c r="BU219" s="4189"/>
      <c r="BV219" s="4189"/>
      <c r="BW219" s="4189"/>
      <c r="BX219" s="4189"/>
      <c r="BY219" s="4189"/>
      <c r="BZ219" s="4189"/>
      <c r="CA219" s="4192"/>
      <c r="CC219" s="4195"/>
      <c r="CD219" s="4189"/>
      <c r="CE219" s="4189"/>
      <c r="CF219" s="4192"/>
      <c r="CG219" s="4205"/>
    </row>
    <row r="220" spans="1:85" ht="14.25" customHeight="1">
      <c r="A220" s="4206">
        <v>27</v>
      </c>
      <c r="B220" s="4207"/>
      <c r="C220" s="4208"/>
      <c r="D220" s="4213"/>
      <c r="E220" s="4208"/>
      <c r="F220" s="858"/>
      <c r="G220" s="950"/>
      <c r="H220" s="4214"/>
      <c r="I220" s="860"/>
      <c r="J220" s="861"/>
      <c r="K220" s="861"/>
      <c r="L220" s="861"/>
      <c r="M220" s="4215"/>
      <c r="N220" s="4198"/>
      <c r="O220" s="954"/>
      <c r="P220" s="951"/>
      <c r="Q220" s="4199"/>
      <c r="R220" s="4200"/>
      <c r="S220" s="4200"/>
      <c r="T220" s="4201"/>
      <c r="U220" s="818"/>
      <c r="V220" s="867">
        <v>1</v>
      </c>
      <c r="W220" s="954"/>
      <c r="X220" s="1122"/>
      <c r="Y220" s="1122"/>
      <c r="Z220" s="858"/>
      <c r="AA220" s="869"/>
      <c r="AB220" s="869"/>
      <c r="AC220" s="869"/>
      <c r="AD220" s="870"/>
      <c r="AE220" s="871"/>
      <c r="AF220" s="1086"/>
      <c r="AG220" s="874"/>
      <c r="AH220" s="874"/>
      <c r="AI220" s="874"/>
      <c r="AJ220" s="875"/>
      <c r="AK220" s="1041"/>
      <c r="AL220" s="877"/>
      <c r="AM220" s="877"/>
      <c r="AN220" s="878"/>
      <c r="AO220" s="798"/>
      <c r="AP220" s="879"/>
      <c r="AQ220" s="880"/>
      <c r="AR220" s="881"/>
      <c r="AS220" s="1139" t="e">
        <f t="shared" si="86"/>
        <v>#DIV/0!</v>
      </c>
      <c r="AT220" s="1140" t="e">
        <f t="shared" si="87"/>
        <v>#DIV/0!</v>
      </c>
      <c r="AU220" s="1140" t="e">
        <f t="shared" si="88"/>
        <v>#DIV/0!</v>
      </c>
      <c r="AV220" s="1140" t="e">
        <f t="shared" si="89"/>
        <v>#DIV/0!</v>
      </c>
      <c r="AW220" s="1141" t="e">
        <f t="shared" si="114"/>
        <v>#DIV/0!</v>
      </c>
      <c r="AX220" s="1141" t="e">
        <f t="shared" si="115"/>
        <v>#DIV/0!</v>
      </c>
      <c r="AY220" s="1141" t="e">
        <f t="shared" si="116"/>
        <v>#DIV/0!</v>
      </c>
      <c r="AZ220" s="1141" t="e">
        <f t="shared" si="93"/>
        <v>#DIV/0!</v>
      </c>
      <c r="BA220" s="1142" t="e">
        <f t="shared" si="94"/>
        <v>#DIV/0!</v>
      </c>
      <c r="BB220" s="1142" t="e">
        <f t="shared" si="95"/>
        <v>#DIV/0!</v>
      </c>
      <c r="BC220" s="1142" t="e">
        <f t="shared" si="96"/>
        <v>#DIV/0!</v>
      </c>
      <c r="BD220" s="1142" t="e">
        <f t="shared" si="97"/>
        <v>#DIV/0!</v>
      </c>
      <c r="BE220" s="886">
        <v>0.2</v>
      </c>
      <c r="BF220" s="886">
        <v>0.8</v>
      </c>
      <c r="BG220" s="1142" t="e">
        <f t="shared" si="98"/>
        <v>#DIV/0!</v>
      </c>
      <c r="BH220" s="1142" t="e">
        <f t="shared" si="99"/>
        <v>#DIV/0!</v>
      </c>
      <c r="BI220" s="1142" t="e">
        <f t="shared" si="100"/>
        <v>#DIV/0!</v>
      </c>
      <c r="BJ220" s="1142" t="e">
        <f t="shared" si="175"/>
        <v>#DIV/0!</v>
      </c>
      <c r="BK220" s="1142" t="e">
        <f t="shared" si="175"/>
        <v>#DIV/0!</v>
      </c>
      <c r="BL220" s="1142" t="e">
        <f t="shared" si="102"/>
        <v>#DIV/0!</v>
      </c>
      <c r="BM220" s="1142" t="e">
        <f t="shared" si="103"/>
        <v>#DIV/0!</v>
      </c>
      <c r="BN220" s="1142" t="e">
        <f t="shared" si="104"/>
        <v>#DIV/0!</v>
      </c>
      <c r="BO220" s="1142" t="e">
        <f t="shared" si="176"/>
        <v>#DIV/0!</v>
      </c>
      <c r="BP220" s="1142" t="e">
        <f t="shared" si="176"/>
        <v>#DIV/0!</v>
      </c>
      <c r="BQ220" s="1142" t="e">
        <f t="shared" si="176"/>
        <v>#DIV/0!</v>
      </c>
      <c r="BR220" s="1142" t="e">
        <f t="shared" si="176"/>
        <v>#DIV/0!</v>
      </c>
      <c r="BS220" s="4197" t="e">
        <f t="shared" ref="BS220:BV220" si="179">AVERAGEIF(BO220:BO229,"&lt;&gt;#¡DIV/0!")</f>
        <v>#DIV/0!</v>
      </c>
      <c r="BT220" s="4197" t="e">
        <f t="shared" si="179"/>
        <v>#DIV/0!</v>
      </c>
      <c r="BU220" s="4197" t="e">
        <f t="shared" si="179"/>
        <v>#DIV/0!</v>
      </c>
      <c r="BV220" s="4197" t="e">
        <f t="shared" si="179"/>
        <v>#DIV/0!</v>
      </c>
      <c r="BW220" s="4187" t="e">
        <f>+C220*BS220</f>
        <v>#DIV/0!</v>
      </c>
      <c r="BX220" s="4187" t="e">
        <f>+C220*BT220</f>
        <v>#DIV/0!</v>
      </c>
      <c r="BY220" s="4187" t="e">
        <f>+C220*BU220</f>
        <v>#DIV/0!</v>
      </c>
      <c r="BZ220" s="4187" t="e">
        <f>+C220*BV220</f>
        <v>#DIV/0!</v>
      </c>
      <c r="CA220" s="4190" t="e">
        <f>SUM(BW220:BZ229)</f>
        <v>#DIV/0!</v>
      </c>
      <c r="CC220" s="4193" t="e">
        <f t="shared" ref="CC220:CF220" si="180">+Q220/$N$220</f>
        <v>#DIV/0!</v>
      </c>
      <c r="CD220" s="4196" t="e">
        <f t="shared" si="180"/>
        <v>#DIV/0!</v>
      </c>
      <c r="CE220" s="4196" t="e">
        <f t="shared" si="180"/>
        <v>#DIV/0!</v>
      </c>
      <c r="CF220" s="4202" t="e">
        <f t="shared" si="180"/>
        <v>#DIV/0!</v>
      </c>
      <c r="CG220" s="4203" t="e">
        <f>AVERAGE(CC220:CF229)</f>
        <v>#DIV/0!</v>
      </c>
    </row>
    <row r="221" spans="1:85" ht="14.25" customHeight="1">
      <c r="A221" s="4194"/>
      <c r="B221" s="4209"/>
      <c r="C221" s="4210"/>
      <c r="D221" s="4209"/>
      <c r="E221" s="4210"/>
      <c r="F221" s="898"/>
      <c r="G221" s="964"/>
      <c r="H221" s="4191"/>
      <c r="I221" s="899"/>
      <c r="J221" s="900"/>
      <c r="K221" s="900"/>
      <c r="L221" s="900"/>
      <c r="M221" s="4191"/>
      <c r="N221" s="4194"/>
      <c r="O221" s="927"/>
      <c r="P221" s="901"/>
      <c r="Q221" s="4194"/>
      <c r="R221" s="4188"/>
      <c r="S221" s="4188"/>
      <c r="T221" s="4191"/>
      <c r="U221" s="818"/>
      <c r="V221" s="906">
        <v>2</v>
      </c>
      <c r="W221" s="1090"/>
      <c r="X221" s="1120"/>
      <c r="Y221" s="1120"/>
      <c r="Z221" s="898"/>
      <c r="AA221" s="908"/>
      <c r="AB221" s="908"/>
      <c r="AC221" s="908"/>
      <c r="AD221" s="909"/>
      <c r="AE221" s="871"/>
      <c r="AF221" s="1028"/>
      <c r="AG221" s="929"/>
      <c r="AH221" s="929"/>
      <c r="AI221" s="929"/>
      <c r="AJ221" s="930"/>
      <c r="AK221" s="1029"/>
      <c r="AL221" s="914"/>
      <c r="AM221" s="914"/>
      <c r="AN221" s="915"/>
      <c r="AO221" s="798"/>
      <c r="AP221" s="1050"/>
      <c r="AQ221" s="901"/>
      <c r="AR221" s="881"/>
      <c r="AS221" s="1143" t="e">
        <f t="shared" si="86"/>
        <v>#DIV/0!</v>
      </c>
      <c r="AT221" s="1144" t="e">
        <f t="shared" si="87"/>
        <v>#DIV/0!</v>
      </c>
      <c r="AU221" s="1144" t="e">
        <f t="shared" si="88"/>
        <v>#DIV/0!</v>
      </c>
      <c r="AV221" s="1144" t="e">
        <f t="shared" si="89"/>
        <v>#DIV/0!</v>
      </c>
      <c r="AW221" s="1145" t="e">
        <f t="shared" si="114"/>
        <v>#DIV/0!</v>
      </c>
      <c r="AX221" s="1145" t="e">
        <f t="shared" si="115"/>
        <v>#DIV/0!</v>
      </c>
      <c r="AY221" s="1145" t="e">
        <f t="shared" si="116"/>
        <v>#DIV/0!</v>
      </c>
      <c r="AZ221" s="1145" t="e">
        <f t="shared" si="93"/>
        <v>#DIV/0!</v>
      </c>
      <c r="BA221" s="1146" t="e">
        <f t="shared" si="94"/>
        <v>#DIV/0!</v>
      </c>
      <c r="BB221" s="1146" t="e">
        <f t="shared" si="95"/>
        <v>#DIV/0!</v>
      </c>
      <c r="BC221" s="1146" t="e">
        <f t="shared" si="96"/>
        <v>#DIV/0!</v>
      </c>
      <c r="BD221" s="1146" t="e">
        <f t="shared" si="97"/>
        <v>#DIV/0!</v>
      </c>
      <c r="BE221" s="921">
        <v>0.2</v>
      </c>
      <c r="BF221" s="921">
        <v>0.8</v>
      </c>
      <c r="BG221" s="1146" t="e">
        <f t="shared" si="98"/>
        <v>#DIV/0!</v>
      </c>
      <c r="BH221" s="1146" t="e">
        <f t="shared" si="99"/>
        <v>#DIV/0!</v>
      </c>
      <c r="BI221" s="1146" t="e">
        <f t="shared" si="100"/>
        <v>#DIV/0!</v>
      </c>
      <c r="BJ221" s="1146" t="e">
        <f t="shared" si="175"/>
        <v>#DIV/0!</v>
      </c>
      <c r="BK221" s="1146" t="e">
        <f t="shared" si="175"/>
        <v>#DIV/0!</v>
      </c>
      <c r="BL221" s="1146" t="e">
        <f t="shared" si="102"/>
        <v>#DIV/0!</v>
      </c>
      <c r="BM221" s="1146" t="e">
        <f t="shared" si="103"/>
        <v>#DIV/0!</v>
      </c>
      <c r="BN221" s="1146" t="e">
        <f t="shared" si="104"/>
        <v>#DIV/0!</v>
      </c>
      <c r="BO221" s="1146" t="e">
        <f t="shared" si="176"/>
        <v>#DIV/0!</v>
      </c>
      <c r="BP221" s="1146" t="e">
        <f t="shared" si="176"/>
        <v>#DIV/0!</v>
      </c>
      <c r="BQ221" s="1146" t="e">
        <f t="shared" si="176"/>
        <v>#DIV/0!</v>
      </c>
      <c r="BR221" s="1146" t="e">
        <f t="shared" si="176"/>
        <v>#DIV/0!</v>
      </c>
      <c r="BS221" s="4188"/>
      <c r="BT221" s="4188"/>
      <c r="BU221" s="4188"/>
      <c r="BV221" s="4188"/>
      <c r="BW221" s="4188"/>
      <c r="BX221" s="4188"/>
      <c r="BY221" s="4188"/>
      <c r="BZ221" s="4188"/>
      <c r="CA221" s="4191"/>
      <c r="CC221" s="4194"/>
      <c r="CD221" s="4188"/>
      <c r="CE221" s="4188"/>
      <c r="CF221" s="4191"/>
      <c r="CG221" s="4204"/>
    </row>
    <row r="222" spans="1:85" ht="14.25" customHeight="1">
      <c r="A222" s="4194"/>
      <c r="B222" s="4209"/>
      <c r="C222" s="4210"/>
      <c r="D222" s="4209"/>
      <c r="E222" s="4210"/>
      <c r="F222" s="898"/>
      <c r="G222" s="964"/>
      <c r="H222" s="4191"/>
      <c r="I222" s="899"/>
      <c r="J222" s="900"/>
      <c r="K222" s="900"/>
      <c r="L222" s="900"/>
      <c r="M222" s="4191"/>
      <c r="N222" s="4194"/>
      <c r="O222" s="927"/>
      <c r="P222" s="901"/>
      <c r="Q222" s="4194"/>
      <c r="R222" s="4188"/>
      <c r="S222" s="4188"/>
      <c r="T222" s="4191"/>
      <c r="U222" s="818"/>
      <c r="V222" s="906">
        <v>3</v>
      </c>
      <c r="W222" s="1090"/>
      <c r="X222" s="1120"/>
      <c r="Y222" s="1120"/>
      <c r="Z222" s="898"/>
      <c r="AA222" s="908"/>
      <c r="AB222" s="908"/>
      <c r="AC222" s="908"/>
      <c r="AD222" s="909"/>
      <c r="AE222" s="871"/>
      <c r="AF222" s="1028"/>
      <c r="AG222" s="929"/>
      <c r="AH222" s="929"/>
      <c r="AI222" s="929"/>
      <c r="AJ222" s="930"/>
      <c r="AK222" s="1029"/>
      <c r="AL222" s="914"/>
      <c r="AM222" s="914"/>
      <c r="AN222" s="915"/>
      <c r="AO222" s="798"/>
      <c r="AP222" s="1050"/>
      <c r="AQ222" s="901"/>
      <c r="AR222" s="881"/>
      <c r="AS222" s="1143" t="e">
        <f t="shared" si="86"/>
        <v>#DIV/0!</v>
      </c>
      <c r="AT222" s="1144" t="e">
        <f t="shared" si="87"/>
        <v>#DIV/0!</v>
      </c>
      <c r="AU222" s="1144" t="e">
        <f t="shared" si="88"/>
        <v>#DIV/0!</v>
      </c>
      <c r="AV222" s="1144" t="e">
        <f t="shared" si="89"/>
        <v>#DIV/0!</v>
      </c>
      <c r="AW222" s="1145" t="e">
        <f t="shared" si="114"/>
        <v>#DIV/0!</v>
      </c>
      <c r="AX222" s="1145" t="e">
        <f t="shared" si="115"/>
        <v>#DIV/0!</v>
      </c>
      <c r="AY222" s="1145" t="e">
        <f t="shared" si="116"/>
        <v>#DIV/0!</v>
      </c>
      <c r="AZ222" s="1145" t="e">
        <f t="shared" si="93"/>
        <v>#DIV/0!</v>
      </c>
      <c r="BA222" s="1146" t="e">
        <f t="shared" si="94"/>
        <v>#DIV/0!</v>
      </c>
      <c r="BB222" s="1146" t="e">
        <f t="shared" si="95"/>
        <v>#DIV/0!</v>
      </c>
      <c r="BC222" s="1146" t="e">
        <f t="shared" si="96"/>
        <v>#DIV/0!</v>
      </c>
      <c r="BD222" s="1146" t="e">
        <f t="shared" si="97"/>
        <v>#DIV/0!</v>
      </c>
      <c r="BE222" s="921">
        <v>0.2</v>
      </c>
      <c r="BF222" s="921">
        <v>0.8</v>
      </c>
      <c r="BG222" s="1146" t="e">
        <f t="shared" si="98"/>
        <v>#DIV/0!</v>
      </c>
      <c r="BH222" s="1146" t="e">
        <f t="shared" si="99"/>
        <v>#DIV/0!</v>
      </c>
      <c r="BI222" s="1146" t="e">
        <f t="shared" si="100"/>
        <v>#DIV/0!</v>
      </c>
      <c r="BJ222" s="1146" t="e">
        <f t="shared" si="175"/>
        <v>#DIV/0!</v>
      </c>
      <c r="BK222" s="1146" t="e">
        <f t="shared" si="175"/>
        <v>#DIV/0!</v>
      </c>
      <c r="BL222" s="1146" t="e">
        <f t="shared" si="102"/>
        <v>#DIV/0!</v>
      </c>
      <c r="BM222" s="1146" t="e">
        <f t="shared" si="103"/>
        <v>#DIV/0!</v>
      </c>
      <c r="BN222" s="1146" t="e">
        <f t="shared" si="104"/>
        <v>#DIV/0!</v>
      </c>
      <c r="BO222" s="1146" t="e">
        <f t="shared" si="176"/>
        <v>#DIV/0!</v>
      </c>
      <c r="BP222" s="1146" t="e">
        <f t="shared" si="176"/>
        <v>#DIV/0!</v>
      </c>
      <c r="BQ222" s="1146" t="e">
        <f t="shared" si="176"/>
        <v>#DIV/0!</v>
      </c>
      <c r="BR222" s="1146" t="e">
        <f t="shared" si="176"/>
        <v>#DIV/0!</v>
      </c>
      <c r="BS222" s="4188"/>
      <c r="BT222" s="4188"/>
      <c r="BU222" s="4188"/>
      <c r="BV222" s="4188"/>
      <c r="BW222" s="4188"/>
      <c r="BX222" s="4188"/>
      <c r="BY222" s="4188"/>
      <c r="BZ222" s="4188"/>
      <c r="CA222" s="4191"/>
      <c r="CC222" s="4194"/>
      <c r="CD222" s="4188"/>
      <c r="CE222" s="4188"/>
      <c r="CF222" s="4191"/>
      <c r="CG222" s="4204"/>
    </row>
    <row r="223" spans="1:85" ht="14.25" customHeight="1">
      <c r="A223" s="4194"/>
      <c r="B223" s="4209"/>
      <c r="C223" s="4210"/>
      <c r="D223" s="4209"/>
      <c r="E223" s="4210"/>
      <c r="F223" s="898"/>
      <c r="G223" s="964"/>
      <c r="H223" s="4191"/>
      <c r="I223" s="899"/>
      <c r="J223" s="900"/>
      <c r="K223" s="900"/>
      <c r="L223" s="900"/>
      <c r="M223" s="4191"/>
      <c r="N223" s="4194"/>
      <c r="O223" s="927"/>
      <c r="P223" s="901"/>
      <c r="Q223" s="4194"/>
      <c r="R223" s="4188"/>
      <c r="S223" s="4188"/>
      <c r="T223" s="4191"/>
      <c r="U223" s="818"/>
      <c r="V223" s="906">
        <v>4</v>
      </c>
      <c r="W223" s="1090"/>
      <c r="X223" s="1120"/>
      <c r="Y223" s="1120"/>
      <c r="Z223" s="898"/>
      <c r="AA223" s="908"/>
      <c r="AB223" s="908"/>
      <c r="AC223" s="908"/>
      <c r="AD223" s="909"/>
      <c r="AE223" s="871"/>
      <c r="AF223" s="1028"/>
      <c r="AG223" s="929"/>
      <c r="AH223" s="929"/>
      <c r="AI223" s="929"/>
      <c r="AJ223" s="930"/>
      <c r="AK223" s="1029"/>
      <c r="AL223" s="914"/>
      <c r="AM223" s="914"/>
      <c r="AN223" s="915"/>
      <c r="AO223" s="798"/>
      <c r="AP223" s="1050"/>
      <c r="AQ223" s="901"/>
      <c r="AR223" s="881"/>
      <c r="AS223" s="1143" t="e">
        <f t="shared" si="86"/>
        <v>#DIV/0!</v>
      </c>
      <c r="AT223" s="1144" t="e">
        <f t="shared" si="87"/>
        <v>#DIV/0!</v>
      </c>
      <c r="AU223" s="1144" t="e">
        <f t="shared" si="88"/>
        <v>#DIV/0!</v>
      </c>
      <c r="AV223" s="1144" t="e">
        <f t="shared" si="89"/>
        <v>#DIV/0!</v>
      </c>
      <c r="AW223" s="1145" t="e">
        <f t="shared" si="114"/>
        <v>#DIV/0!</v>
      </c>
      <c r="AX223" s="1145" t="e">
        <f t="shared" si="115"/>
        <v>#DIV/0!</v>
      </c>
      <c r="AY223" s="1145" t="e">
        <f t="shared" si="116"/>
        <v>#DIV/0!</v>
      </c>
      <c r="AZ223" s="1145" t="e">
        <f t="shared" si="93"/>
        <v>#DIV/0!</v>
      </c>
      <c r="BA223" s="1146" t="e">
        <f t="shared" si="94"/>
        <v>#DIV/0!</v>
      </c>
      <c r="BB223" s="1146" t="e">
        <f t="shared" si="95"/>
        <v>#DIV/0!</v>
      </c>
      <c r="BC223" s="1146" t="e">
        <f t="shared" si="96"/>
        <v>#DIV/0!</v>
      </c>
      <c r="BD223" s="1146" t="e">
        <f t="shared" si="97"/>
        <v>#DIV/0!</v>
      </c>
      <c r="BE223" s="921">
        <v>0.2</v>
      </c>
      <c r="BF223" s="921">
        <v>0.8</v>
      </c>
      <c r="BG223" s="1146" t="e">
        <f t="shared" si="98"/>
        <v>#DIV/0!</v>
      </c>
      <c r="BH223" s="1146" t="e">
        <f t="shared" si="99"/>
        <v>#DIV/0!</v>
      </c>
      <c r="BI223" s="1146" t="e">
        <f t="shared" si="100"/>
        <v>#DIV/0!</v>
      </c>
      <c r="BJ223" s="1146" t="e">
        <f t="shared" si="175"/>
        <v>#DIV/0!</v>
      </c>
      <c r="BK223" s="1146" t="e">
        <f t="shared" si="175"/>
        <v>#DIV/0!</v>
      </c>
      <c r="BL223" s="1146" t="e">
        <f t="shared" si="102"/>
        <v>#DIV/0!</v>
      </c>
      <c r="BM223" s="1146" t="e">
        <f t="shared" si="103"/>
        <v>#DIV/0!</v>
      </c>
      <c r="BN223" s="1146" t="e">
        <f t="shared" si="104"/>
        <v>#DIV/0!</v>
      </c>
      <c r="BO223" s="1146" t="e">
        <f t="shared" si="176"/>
        <v>#DIV/0!</v>
      </c>
      <c r="BP223" s="1146" t="e">
        <f t="shared" si="176"/>
        <v>#DIV/0!</v>
      </c>
      <c r="BQ223" s="1146" t="e">
        <f t="shared" si="176"/>
        <v>#DIV/0!</v>
      </c>
      <c r="BR223" s="1146" t="e">
        <f t="shared" si="176"/>
        <v>#DIV/0!</v>
      </c>
      <c r="BS223" s="4188"/>
      <c r="BT223" s="4188"/>
      <c r="BU223" s="4188"/>
      <c r="BV223" s="4188"/>
      <c r="BW223" s="4188"/>
      <c r="BX223" s="4188"/>
      <c r="BY223" s="4188"/>
      <c r="BZ223" s="4188"/>
      <c r="CA223" s="4191"/>
      <c r="CC223" s="4194"/>
      <c r="CD223" s="4188"/>
      <c r="CE223" s="4188"/>
      <c r="CF223" s="4191"/>
      <c r="CG223" s="4204"/>
    </row>
    <row r="224" spans="1:85" ht="14.25" customHeight="1">
      <c r="A224" s="4194"/>
      <c r="B224" s="4209"/>
      <c r="C224" s="4210"/>
      <c r="D224" s="4209"/>
      <c r="E224" s="4210"/>
      <c r="F224" s="898"/>
      <c r="G224" s="964"/>
      <c r="H224" s="4191"/>
      <c r="I224" s="899"/>
      <c r="J224" s="900"/>
      <c r="K224" s="900"/>
      <c r="L224" s="900"/>
      <c r="M224" s="4191"/>
      <c r="N224" s="4194"/>
      <c r="O224" s="927"/>
      <c r="P224" s="901"/>
      <c r="Q224" s="4194"/>
      <c r="R224" s="4188"/>
      <c r="S224" s="4188"/>
      <c r="T224" s="4191"/>
      <c r="U224" s="818"/>
      <c r="V224" s="906">
        <v>5</v>
      </c>
      <c r="W224" s="1090"/>
      <c r="X224" s="1120"/>
      <c r="Y224" s="1120"/>
      <c r="Z224" s="898"/>
      <c r="AA224" s="908"/>
      <c r="AB224" s="908"/>
      <c r="AC224" s="908"/>
      <c r="AD224" s="909"/>
      <c r="AE224" s="871"/>
      <c r="AF224" s="1028"/>
      <c r="AG224" s="929"/>
      <c r="AH224" s="929"/>
      <c r="AI224" s="929"/>
      <c r="AJ224" s="930"/>
      <c r="AK224" s="1029"/>
      <c r="AL224" s="914"/>
      <c r="AM224" s="914"/>
      <c r="AN224" s="915"/>
      <c r="AO224" s="798"/>
      <c r="AP224" s="1050"/>
      <c r="AQ224" s="901"/>
      <c r="AR224" s="881"/>
      <c r="AS224" s="1143" t="e">
        <f t="shared" si="86"/>
        <v>#DIV/0!</v>
      </c>
      <c r="AT224" s="1144" t="e">
        <f t="shared" si="87"/>
        <v>#DIV/0!</v>
      </c>
      <c r="AU224" s="1144" t="e">
        <f t="shared" si="88"/>
        <v>#DIV/0!</v>
      </c>
      <c r="AV224" s="1144" t="e">
        <f t="shared" si="89"/>
        <v>#DIV/0!</v>
      </c>
      <c r="AW224" s="1145" t="e">
        <f t="shared" si="114"/>
        <v>#DIV/0!</v>
      </c>
      <c r="AX224" s="1145" t="e">
        <f t="shared" si="115"/>
        <v>#DIV/0!</v>
      </c>
      <c r="AY224" s="1145" t="e">
        <f t="shared" si="116"/>
        <v>#DIV/0!</v>
      </c>
      <c r="AZ224" s="1145" t="e">
        <f t="shared" si="93"/>
        <v>#DIV/0!</v>
      </c>
      <c r="BA224" s="1146" t="e">
        <f t="shared" si="94"/>
        <v>#DIV/0!</v>
      </c>
      <c r="BB224" s="1146" t="e">
        <f t="shared" si="95"/>
        <v>#DIV/0!</v>
      </c>
      <c r="BC224" s="1146" t="e">
        <f t="shared" si="96"/>
        <v>#DIV/0!</v>
      </c>
      <c r="BD224" s="1146" t="e">
        <f t="shared" si="97"/>
        <v>#DIV/0!</v>
      </c>
      <c r="BE224" s="921">
        <v>0.2</v>
      </c>
      <c r="BF224" s="921">
        <v>0.8</v>
      </c>
      <c r="BG224" s="1146" t="e">
        <f t="shared" si="98"/>
        <v>#DIV/0!</v>
      </c>
      <c r="BH224" s="1146" t="e">
        <f t="shared" si="99"/>
        <v>#DIV/0!</v>
      </c>
      <c r="BI224" s="1146" t="e">
        <f t="shared" si="100"/>
        <v>#DIV/0!</v>
      </c>
      <c r="BJ224" s="1146" t="e">
        <f t="shared" ref="BJ224:BK239" si="181">+AZ224*BE224</f>
        <v>#DIV/0!</v>
      </c>
      <c r="BK224" s="1146" t="e">
        <f t="shared" si="181"/>
        <v>#DIV/0!</v>
      </c>
      <c r="BL224" s="1146" t="e">
        <f t="shared" si="102"/>
        <v>#DIV/0!</v>
      </c>
      <c r="BM224" s="1146" t="e">
        <f t="shared" si="103"/>
        <v>#DIV/0!</v>
      </c>
      <c r="BN224" s="1146" t="e">
        <f t="shared" si="104"/>
        <v>#DIV/0!</v>
      </c>
      <c r="BO224" s="1146" t="e">
        <f t="shared" ref="BO224:BR239" si="182">+BG224+BK224</f>
        <v>#DIV/0!</v>
      </c>
      <c r="BP224" s="1146" t="e">
        <f t="shared" si="182"/>
        <v>#DIV/0!</v>
      </c>
      <c r="BQ224" s="1146" t="e">
        <f t="shared" si="182"/>
        <v>#DIV/0!</v>
      </c>
      <c r="BR224" s="1146" t="e">
        <f t="shared" si="182"/>
        <v>#DIV/0!</v>
      </c>
      <c r="BS224" s="4188"/>
      <c r="BT224" s="4188"/>
      <c r="BU224" s="4188"/>
      <c r="BV224" s="4188"/>
      <c r="BW224" s="4188"/>
      <c r="BX224" s="4188"/>
      <c r="BY224" s="4188"/>
      <c r="BZ224" s="4188"/>
      <c r="CA224" s="4191"/>
      <c r="CC224" s="4194"/>
      <c r="CD224" s="4188"/>
      <c r="CE224" s="4188"/>
      <c r="CF224" s="4191"/>
      <c r="CG224" s="4204"/>
    </row>
    <row r="225" spans="1:85" ht="14.25" customHeight="1">
      <c r="A225" s="4194"/>
      <c r="B225" s="4209"/>
      <c r="C225" s="4210"/>
      <c r="D225" s="4209"/>
      <c r="E225" s="4210"/>
      <c r="F225" s="898"/>
      <c r="G225" s="964"/>
      <c r="H225" s="4191"/>
      <c r="I225" s="899"/>
      <c r="J225" s="900"/>
      <c r="K225" s="900"/>
      <c r="L225" s="900"/>
      <c r="M225" s="4191"/>
      <c r="N225" s="4194"/>
      <c r="O225" s="927"/>
      <c r="P225" s="901"/>
      <c r="Q225" s="4194"/>
      <c r="R225" s="4188"/>
      <c r="S225" s="4188"/>
      <c r="T225" s="4191"/>
      <c r="U225" s="818"/>
      <c r="V225" s="906">
        <v>6</v>
      </c>
      <c r="W225" s="1090"/>
      <c r="X225" s="1120"/>
      <c r="Y225" s="1120"/>
      <c r="Z225" s="898"/>
      <c r="AA225" s="908"/>
      <c r="AB225" s="908"/>
      <c r="AC225" s="908"/>
      <c r="AD225" s="909"/>
      <c r="AE225" s="871"/>
      <c r="AF225" s="1028"/>
      <c r="AG225" s="929"/>
      <c r="AH225" s="929"/>
      <c r="AI225" s="929"/>
      <c r="AJ225" s="930"/>
      <c r="AK225" s="1029"/>
      <c r="AL225" s="914"/>
      <c r="AM225" s="914"/>
      <c r="AN225" s="915"/>
      <c r="AO225" s="798"/>
      <c r="AP225" s="1050"/>
      <c r="AQ225" s="901"/>
      <c r="AR225" s="881"/>
      <c r="AS225" s="1143" t="e">
        <f t="shared" si="86"/>
        <v>#DIV/0!</v>
      </c>
      <c r="AT225" s="1144" t="e">
        <f t="shared" si="87"/>
        <v>#DIV/0!</v>
      </c>
      <c r="AU225" s="1144" t="e">
        <f t="shared" si="88"/>
        <v>#DIV/0!</v>
      </c>
      <c r="AV225" s="1144" t="e">
        <f t="shared" si="89"/>
        <v>#DIV/0!</v>
      </c>
      <c r="AW225" s="1145" t="e">
        <f t="shared" si="114"/>
        <v>#DIV/0!</v>
      </c>
      <c r="AX225" s="1145" t="e">
        <f t="shared" si="115"/>
        <v>#DIV/0!</v>
      </c>
      <c r="AY225" s="1145" t="e">
        <f t="shared" si="116"/>
        <v>#DIV/0!</v>
      </c>
      <c r="AZ225" s="1145" t="e">
        <f t="shared" si="93"/>
        <v>#DIV/0!</v>
      </c>
      <c r="BA225" s="1146" t="e">
        <f t="shared" si="94"/>
        <v>#DIV/0!</v>
      </c>
      <c r="BB225" s="1146" t="e">
        <f t="shared" si="95"/>
        <v>#DIV/0!</v>
      </c>
      <c r="BC225" s="1146" t="e">
        <f t="shared" si="96"/>
        <v>#DIV/0!</v>
      </c>
      <c r="BD225" s="1146" t="e">
        <f t="shared" si="97"/>
        <v>#DIV/0!</v>
      </c>
      <c r="BE225" s="921">
        <v>0.2</v>
      </c>
      <c r="BF225" s="921">
        <v>0.8</v>
      </c>
      <c r="BG225" s="1146" t="e">
        <f t="shared" si="98"/>
        <v>#DIV/0!</v>
      </c>
      <c r="BH225" s="1146" t="e">
        <f t="shared" si="99"/>
        <v>#DIV/0!</v>
      </c>
      <c r="BI225" s="1146" t="e">
        <f t="shared" si="100"/>
        <v>#DIV/0!</v>
      </c>
      <c r="BJ225" s="1146" t="e">
        <f t="shared" si="181"/>
        <v>#DIV/0!</v>
      </c>
      <c r="BK225" s="1146" t="e">
        <f t="shared" si="181"/>
        <v>#DIV/0!</v>
      </c>
      <c r="BL225" s="1146" t="e">
        <f t="shared" si="102"/>
        <v>#DIV/0!</v>
      </c>
      <c r="BM225" s="1146" t="e">
        <f t="shared" si="103"/>
        <v>#DIV/0!</v>
      </c>
      <c r="BN225" s="1146" t="e">
        <f t="shared" si="104"/>
        <v>#DIV/0!</v>
      </c>
      <c r="BO225" s="1146" t="e">
        <f t="shared" si="182"/>
        <v>#DIV/0!</v>
      </c>
      <c r="BP225" s="1146" t="e">
        <f t="shared" si="182"/>
        <v>#DIV/0!</v>
      </c>
      <c r="BQ225" s="1146" t="e">
        <f t="shared" si="182"/>
        <v>#DIV/0!</v>
      </c>
      <c r="BR225" s="1146" t="e">
        <f t="shared" si="182"/>
        <v>#DIV/0!</v>
      </c>
      <c r="BS225" s="4188"/>
      <c r="BT225" s="4188"/>
      <c r="BU225" s="4188"/>
      <c r="BV225" s="4188"/>
      <c r="BW225" s="4188"/>
      <c r="BX225" s="4188"/>
      <c r="BY225" s="4188"/>
      <c r="BZ225" s="4188"/>
      <c r="CA225" s="4191"/>
      <c r="CC225" s="4194"/>
      <c r="CD225" s="4188"/>
      <c r="CE225" s="4188"/>
      <c r="CF225" s="4191"/>
      <c r="CG225" s="4204"/>
    </row>
    <row r="226" spans="1:85" ht="14.25" customHeight="1">
      <c r="A226" s="4194"/>
      <c r="B226" s="4209"/>
      <c r="C226" s="4210"/>
      <c r="D226" s="4209"/>
      <c r="E226" s="4210"/>
      <c r="F226" s="898"/>
      <c r="G226" s="964"/>
      <c r="H226" s="4191"/>
      <c r="I226" s="899"/>
      <c r="J226" s="900"/>
      <c r="K226" s="900"/>
      <c r="L226" s="900"/>
      <c r="M226" s="4191"/>
      <c r="N226" s="4194"/>
      <c r="O226" s="927"/>
      <c r="P226" s="901"/>
      <c r="Q226" s="4194"/>
      <c r="R226" s="4188"/>
      <c r="S226" s="4188"/>
      <c r="T226" s="4191"/>
      <c r="U226" s="818"/>
      <c r="V226" s="906">
        <v>7</v>
      </c>
      <c r="W226" s="1090"/>
      <c r="X226" s="1120"/>
      <c r="Y226" s="1120"/>
      <c r="Z226" s="898"/>
      <c r="AA226" s="908"/>
      <c r="AB226" s="908"/>
      <c r="AC226" s="908"/>
      <c r="AD226" s="909"/>
      <c r="AE226" s="871"/>
      <c r="AF226" s="1028"/>
      <c r="AG226" s="929"/>
      <c r="AH226" s="929"/>
      <c r="AI226" s="929"/>
      <c r="AJ226" s="930"/>
      <c r="AK226" s="1029"/>
      <c r="AL226" s="914"/>
      <c r="AM226" s="914"/>
      <c r="AN226" s="915"/>
      <c r="AO226" s="798"/>
      <c r="AP226" s="1050"/>
      <c r="AQ226" s="901"/>
      <c r="AR226" s="881"/>
      <c r="AS226" s="1143" t="e">
        <f t="shared" si="86"/>
        <v>#DIV/0!</v>
      </c>
      <c r="AT226" s="1144" t="e">
        <f t="shared" si="87"/>
        <v>#DIV/0!</v>
      </c>
      <c r="AU226" s="1144" t="e">
        <f t="shared" si="88"/>
        <v>#DIV/0!</v>
      </c>
      <c r="AV226" s="1144" t="e">
        <f t="shared" si="89"/>
        <v>#DIV/0!</v>
      </c>
      <c r="AW226" s="1145" t="e">
        <f t="shared" si="114"/>
        <v>#DIV/0!</v>
      </c>
      <c r="AX226" s="1145" t="e">
        <f t="shared" si="115"/>
        <v>#DIV/0!</v>
      </c>
      <c r="AY226" s="1145" t="e">
        <f t="shared" si="116"/>
        <v>#DIV/0!</v>
      </c>
      <c r="AZ226" s="1145" t="e">
        <f t="shared" si="93"/>
        <v>#DIV/0!</v>
      </c>
      <c r="BA226" s="1146" t="e">
        <f t="shared" si="94"/>
        <v>#DIV/0!</v>
      </c>
      <c r="BB226" s="1146" t="e">
        <f t="shared" si="95"/>
        <v>#DIV/0!</v>
      </c>
      <c r="BC226" s="1146" t="e">
        <f t="shared" si="96"/>
        <v>#DIV/0!</v>
      </c>
      <c r="BD226" s="1146" t="e">
        <f t="shared" si="97"/>
        <v>#DIV/0!</v>
      </c>
      <c r="BE226" s="921">
        <v>0.2</v>
      </c>
      <c r="BF226" s="921">
        <v>0.8</v>
      </c>
      <c r="BG226" s="1146" t="e">
        <f t="shared" si="98"/>
        <v>#DIV/0!</v>
      </c>
      <c r="BH226" s="1146" t="e">
        <f t="shared" si="99"/>
        <v>#DIV/0!</v>
      </c>
      <c r="BI226" s="1146" t="e">
        <f t="shared" si="100"/>
        <v>#DIV/0!</v>
      </c>
      <c r="BJ226" s="1146" t="e">
        <f t="shared" si="181"/>
        <v>#DIV/0!</v>
      </c>
      <c r="BK226" s="1146" t="e">
        <f t="shared" si="181"/>
        <v>#DIV/0!</v>
      </c>
      <c r="BL226" s="1146" t="e">
        <f t="shared" si="102"/>
        <v>#DIV/0!</v>
      </c>
      <c r="BM226" s="1146" t="e">
        <f t="shared" si="103"/>
        <v>#DIV/0!</v>
      </c>
      <c r="BN226" s="1146" t="e">
        <f t="shared" si="104"/>
        <v>#DIV/0!</v>
      </c>
      <c r="BO226" s="1146" t="e">
        <f t="shared" si="182"/>
        <v>#DIV/0!</v>
      </c>
      <c r="BP226" s="1146" t="e">
        <f t="shared" si="182"/>
        <v>#DIV/0!</v>
      </c>
      <c r="BQ226" s="1146" t="e">
        <f t="shared" si="182"/>
        <v>#DIV/0!</v>
      </c>
      <c r="BR226" s="1146" t="e">
        <f t="shared" si="182"/>
        <v>#DIV/0!</v>
      </c>
      <c r="BS226" s="4188"/>
      <c r="BT226" s="4188"/>
      <c r="BU226" s="4188"/>
      <c r="BV226" s="4188"/>
      <c r="BW226" s="4188"/>
      <c r="BX226" s="4188"/>
      <c r="BY226" s="4188"/>
      <c r="BZ226" s="4188"/>
      <c r="CA226" s="4191"/>
      <c r="CC226" s="4194"/>
      <c r="CD226" s="4188"/>
      <c r="CE226" s="4188"/>
      <c r="CF226" s="4191"/>
      <c r="CG226" s="4204"/>
    </row>
    <row r="227" spans="1:85" ht="14.25" customHeight="1">
      <c r="A227" s="4194"/>
      <c r="B227" s="4209"/>
      <c r="C227" s="4210"/>
      <c r="D227" s="4209"/>
      <c r="E227" s="4210"/>
      <c r="F227" s="898"/>
      <c r="G227" s="964"/>
      <c r="H227" s="4191"/>
      <c r="I227" s="899"/>
      <c r="J227" s="900"/>
      <c r="K227" s="900"/>
      <c r="L227" s="900"/>
      <c r="M227" s="4191"/>
      <c r="N227" s="4194"/>
      <c r="O227" s="927"/>
      <c r="P227" s="901"/>
      <c r="Q227" s="4194"/>
      <c r="R227" s="4188"/>
      <c r="S227" s="4188"/>
      <c r="T227" s="4191"/>
      <c r="U227" s="818"/>
      <c r="V227" s="906">
        <v>8</v>
      </c>
      <c r="W227" s="1090"/>
      <c r="X227" s="1120"/>
      <c r="Y227" s="1120"/>
      <c r="Z227" s="898"/>
      <c r="AA227" s="908"/>
      <c r="AB227" s="908"/>
      <c r="AC227" s="908"/>
      <c r="AD227" s="909"/>
      <c r="AE227" s="871"/>
      <c r="AF227" s="1028"/>
      <c r="AG227" s="929"/>
      <c r="AH227" s="929"/>
      <c r="AI227" s="929"/>
      <c r="AJ227" s="930"/>
      <c r="AK227" s="1029"/>
      <c r="AL227" s="914"/>
      <c r="AM227" s="914"/>
      <c r="AN227" s="915"/>
      <c r="AO227" s="798"/>
      <c r="AP227" s="1050"/>
      <c r="AQ227" s="901"/>
      <c r="AR227" s="881"/>
      <c r="AS227" s="1143" t="e">
        <f t="shared" si="86"/>
        <v>#DIV/0!</v>
      </c>
      <c r="AT227" s="1144" t="e">
        <f t="shared" si="87"/>
        <v>#DIV/0!</v>
      </c>
      <c r="AU227" s="1144" t="e">
        <f t="shared" si="88"/>
        <v>#DIV/0!</v>
      </c>
      <c r="AV227" s="1144" t="e">
        <f t="shared" si="89"/>
        <v>#DIV/0!</v>
      </c>
      <c r="AW227" s="1145" t="e">
        <f t="shared" si="114"/>
        <v>#DIV/0!</v>
      </c>
      <c r="AX227" s="1145" t="e">
        <f t="shared" si="115"/>
        <v>#DIV/0!</v>
      </c>
      <c r="AY227" s="1145" t="e">
        <f t="shared" si="116"/>
        <v>#DIV/0!</v>
      </c>
      <c r="AZ227" s="1145" t="e">
        <f t="shared" si="93"/>
        <v>#DIV/0!</v>
      </c>
      <c r="BA227" s="1146" t="e">
        <f t="shared" si="94"/>
        <v>#DIV/0!</v>
      </c>
      <c r="BB227" s="1146" t="e">
        <f t="shared" si="95"/>
        <v>#DIV/0!</v>
      </c>
      <c r="BC227" s="1146" t="e">
        <f t="shared" si="96"/>
        <v>#DIV/0!</v>
      </c>
      <c r="BD227" s="1146" t="e">
        <f t="shared" si="97"/>
        <v>#DIV/0!</v>
      </c>
      <c r="BE227" s="921">
        <v>0.2</v>
      </c>
      <c r="BF227" s="921">
        <v>0.8</v>
      </c>
      <c r="BG227" s="1146" t="e">
        <f t="shared" si="98"/>
        <v>#DIV/0!</v>
      </c>
      <c r="BH227" s="1146" t="e">
        <f t="shared" si="99"/>
        <v>#DIV/0!</v>
      </c>
      <c r="BI227" s="1146" t="e">
        <f t="shared" si="100"/>
        <v>#DIV/0!</v>
      </c>
      <c r="BJ227" s="1146" t="e">
        <f t="shared" si="181"/>
        <v>#DIV/0!</v>
      </c>
      <c r="BK227" s="1146" t="e">
        <f t="shared" si="181"/>
        <v>#DIV/0!</v>
      </c>
      <c r="BL227" s="1146" t="e">
        <f t="shared" si="102"/>
        <v>#DIV/0!</v>
      </c>
      <c r="BM227" s="1146" t="e">
        <f t="shared" si="103"/>
        <v>#DIV/0!</v>
      </c>
      <c r="BN227" s="1146" t="e">
        <f t="shared" si="104"/>
        <v>#DIV/0!</v>
      </c>
      <c r="BO227" s="1146" t="e">
        <f t="shared" si="182"/>
        <v>#DIV/0!</v>
      </c>
      <c r="BP227" s="1146" t="e">
        <f t="shared" si="182"/>
        <v>#DIV/0!</v>
      </c>
      <c r="BQ227" s="1146" t="e">
        <f t="shared" si="182"/>
        <v>#DIV/0!</v>
      </c>
      <c r="BR227" s="1146" t="e">
        <f t="shared" si="182"/>
        <v>#DIV/0!</v>
      </c>
      <c r="BS227" s="4188"/>
      <c r="BT227" s="4188"/>
      <c r="BU227" s="4188"/>
      <c r="BV227" s="4188"/>
      <c r="BW227" s="4188"/>
      <c r="BX227" s="4188"/>
      <c r="BY227" s="4188"/>
      <c r="BZ227" s="4188"/>
      <c r="CA227" s="4191"/>
      <c r="CC227" s="4194"/>
      <c r="CD227" s="4188"/>
      <c r="CE227" s="4188"/>
      <c r="CF227" s="4191"/>
      <c r="CG227" s="4204"/>
    </row>
    <row r="228" spans="1:85" ht="14.25" customHeight="1">
      <c r="A228" s="4194"/>
      <c r="B228" s="4209"/>
      <c r="C228" s="4210"/>
      <c r="D228" s="4209"/>
      <c r="E228" s="4210"/>
      <c r="F228" s="898"/>
      <c r="G228" s="964"/>
      <c r="H228" s="4191"/>
      <c r="I228" s="899"/>
      <c r="J228" s="900"/>
      <c r="K228" s="900"/>
      <c r="L228" s="900"/>
      <c r="M228" s="4191"/>
      <c r="N228" s="4194"/>
      <c r="O228" s="927"/>
      <c r="P228" s="901"/>
      <c r="Q228" s="4194"/>
      <c r="R228" s="4188"/>
      <c r="S228" s="4188"/>
      <c r="T228" s="4191"/>
      <c r="U228" s="818"/>
      <c r="V228" s="906">
        <v>9</v>
      </c>
      <c r="W228" s="1090"/>
      <c r="X228" s="1120"/>
      <c r="Y228" s="1120"/>
      <c r="Z228" s="898"/>
      <c r="AA228" s="908"/>
      <c r="AB228" s="908"/>
      <c r="AC228" s="908"/>
      <c r="AD228" s="909"/>
      <c r="AE228" s="871"/>
      <c r="AF228" s="1028"/>
      <c r="AG228" s="929"/>
      <c r="AH228" s="929"/>
      <c r="AI228" s="929"/>
      <c r="AJ228" s="930"/>
      <c r="AK228" s="1029"/>
      <c r="AL228" s="914"/>
      <c r="AM228" s="914"/>
      <c r="AN228" s="915"/>
      <c r="AO228" s="798"/>
      <c r="AP228" s="1050"/>
      <c r="AQ228" s="901"/>
      <c r="AR228" s="881"/>
      <c r="AS228" s="1143" t="e">
        <f t="shared" si="86"/>
        <v>#DIV/0!</v>
      </c>
      <c r="AT228" s="1144" t="e">
        <f t="shared" si="87"/>
        <v>#DIV/0!</v>
      </c>
      <c r="AU228" s="1144" t="e">
        <f t="shared" si="88"/>
        <v>#DIV/0!</v>
      </c>
      <c r="AV228" s="1144" t="e">
        <f t="shared" si="89"/>
        <v>#DIV/0!</v>
      </c>
      <c r="AW228" s="1145" t="e">
        <f t="shared" si="114"/>
        <v>#DIV/0!</v>
      </c>
      <c r="AX228" s="1145" t="e">
        <f t="shared" si="115"/>
        <v>#DIV/0!</v>
      </c>
      <c r="AY228" s="1145" t="e">
        <f t="shared" si="116"/>
        <v>#DIV/0!</v>
      </c>
      <c r="AZ228" s="1145" t="e">
        <f t="shared" si="93"/>
        <v>#DIV/0!</v>
      </c>
      <c r="BA228" s="1146" t="e">
        <f t="shared" si="94"/>
        <v>#DIV/0!</v>
      </c>
      <c r="BB228" s="1146" t="e">
        <f t="shared" si="95"/>
        <v>#DIV/0!</v>
      </c>
      <c r="BC228" s="1146" t="e">
        <f t="shared" si="96"/>
        <v>#DIV/0!</v>
      </c>
      <c r="BD228" s="1146" t="e">
        <f t="shared" si="97"/>
        <v>#DIV/0!</v>
      </c>
      <c r="BE228" s="921">
        <v>0.2</v>
      </c>
      <c r="BF228" s="921">
        <v>0.8</v>
      </c>
      <c r="BG228" s="1146" t="e">
        <f t="shared" si="98"/>
        <v>#DIV/0!</v>
      </c>
      <c r="BH228" s="1146" t="e">
        <f t="shared" si="99"/>
        <v>#DIV/0!</v>
      </c>
      <c r="BI228" s="1146" t="e">
        <f t="shared" si="100"/>
        <v>#DIV/0!</v>
      </c>
      <c r="BJ228" s="1146" t="e">
        <f t="shared" si="181"/>
        <v>#DIV/0!</v>
      </c>
      <c r="BK228" s="1146" t="e">
        <f t="shared" si="181"/>
        <v>#DIV/0!</v>
      </c>
      <c r="BL228" s="1146" t="e">
        <f t="shared" si="102"/>
        <v>#DIV/0!</v>
      </c>
      <c r="BM228" s="1146" t="e">
        <f t="shared" si="103"/>
        <v>#DIV/0!</v>
      </c>
      <c r="BN228" s="1146" t="e">
        <f t="shared" si="104"/>
        <v>#DIV/0!</v>
      </c>
      <c r="BO228" s="1146" t="e">
        <f t="shared" si="182"/>
        <v>#DIV/0!</v>
      </c>
      <c r="BP228" s="1146" t="e">
        <f t="shared" si="182"/>
        <v>#DIV/0!</v>
      </c>
      <c r="BQ228" s="1146" t="e">
        <f t="shared" si="182"/>
        <v>#DIV/0!</v>
      </c>
      <c r="BR228" s="1146" t="e">
        <f t="shared" si="182"/>
        <v>#DIV/0!</v>
      </c>
      <c r="BS228" s="4188"/>
      <c r="BT228" s="4188"/>
      <c r="BU228" s="4188"/>
      <c r="BV228" s="4188"/>
      <c r="BW228" s="4188"/>
      <c r="BX228" s="4188"/>
      <c r="BY228" s="4188"/>
      <c r="BZ228" s="4188"/>
      <c r="CA228" s="4191"/>
      <c r="CC228" s="4194"/>
      <c r="CD228" s="4188"/>
      <c r="CE228" s="4188"/>
      <c r="CF228" s="4191"/>
      <c r="CG228" s="4204"/>
    </row>
    <row r="229" spans="1:85" ht="14.25" customHeight="1" thickBot="1">
      <c r="A229" s="4195"/>
      <c r="B229" s="4211"/>
      <c r="C229" s="4212"/>
      <c r="D229" s="4211"/>
      <c r="E229" s="4212"/>
      <c r="F229" s="983"/>
      <c r="G229" s="984"/>
      <c r="H229" s="4192"/>
      <c r="I229" s="1063"/>
      <c r="J229" s="986"/>
      <c r="K229" s="986"/>
      <c r="L229" s="986"/>
      <c r="M229" s="4192"/>
      <c r="N229" s="4195"/>
      <c r="O229" s="987"/>
      <c r="P229" s="985"/>
      <c r="Q229" s="4195"/>
      <c r="R229" s="4189"/>
      <c r="S229" s="4189"/>
      <c r="T229" s="4192"/>
      <c r="U229" s="818"/>
      <c r="V229" s="981">
        <v>10</v>
      </c>
      <c r="W229" s="1068"/>
      <c r="X229" s="1121"/>
      <c r="Y229" s="1121"/>
      <c r="Z229" s="983"/>
      <c r="AA229" s="989"/>
      <c r="AB229" s="989"/>
      <c r="AC229" s="989"/>
      <c r="AD229" s="990"/>
      <c r="AE229" s="871"/>
      <c r="AF229" s="1071"/>
      <c r="AG229" s="991"/>
      <c r="AH229" s="991"/>
      <c r="AI229" s="991"/>
      <c r="AJ229" s="992"/>
      <c r="AK229" s="1073"/>
      <c r="AL229" s="994"/>
      <c r="AM229" s="994"/>
      <c r="AN229" s="1074"/>
      <c r="AO229" s="798"/>
      <c r="AP229" s="1075"/>
      <c r="AQ229" s="985"/>
      <c r="AR229" s="881"/>
      <c r="AS229" s="1147" t="e">
        <f t="shared" si="86"/>
        <v>#DIV/0!</v>
      </c>
      <c r="AT229" s="1148" t="e">
        <f t="shared" si="87"/>
        <v>#DIV/0!</v>
      </c>
      <c r="AU229" s="1148" t="e">
        <f t="shared" si="88"/>
        <v>#DIV/0!</v>
      </c>
      <c r="AV229" s="1148" t="e">
        <f t="shared" si="89"/>
        <v>#DIV/0!</v>
      </c>
      <c r="AW229" s="1149" t="e">
        <f t="shared" si="114"/>
        <v>#DIV/0!</v>
      </c>
      <c r="AX229" s="1149" t="e">
        <f t="shared" si="115"/>
        <v>#DIV/0!</v>
      </c>
      <c r="AY229" s="1149" t="e">
        <f t="shared" si="116"/>
        <v>#DIV/0!</v>
      </c>
      <c r="AZ229" s="1149" t="e">
        <f t="shared" si="93"/>
        <v>#DIV/0!</v>
      </c>
      <c r="BA229" s="1150" t="e">
        <f t="shared" si="94"/>
        <v>#DIV/0!</v>
      </c>
      <c r="BB229" s="1150" t="e">
        <f t="shared" si="95"/>
        <v>#DIV/0!</v>
      </c>
      <c r="BC229" s="1150" t="e">
        <f t="shared" si="96"/>
        <v>#DIV/0!</v>
      </c>
      <c r="BD229" s="1150" t="e">
        <f t="shared" si="97"/>
        <v>#DIV/0!</v>
      </c>
      <c r="BE229" s="1080">
        <v>0.2</v>
      </c>
      <c r="BF229" s="1080">
        <v>0.8</v>
      </c>
      <c r="BG229" s="1150" t="e">
        <f t="shared" si="98"/>
        <v>#DIV/0!</v>
      </c>
      <c r="BH229" s="1150" t="e">
        <f t="shared" si="99"/>
        <v>#DIV/0!</v>
      </c>
      <c r="BI229" s="1150" t="e">
        <f t="shared" si="100"/>
        <v>#DIV/0!</v>
      </c>
      <c r="BJ229" s="1150" t="e">
        <f t="shared" si="181"/>
        <v>#DIV/0!</v>
      </c>
      <c r="BK229" s="1150" t="e">
        <f t="shared" si="181"/>
        <v>#DIV/0!</v>
      </c>
      <c r="BL229" s="1150" t="e">
        <f t="shared" si="102"/>
        <v>#DIV/0!</v>
      </c>
      <c r="BM229" s="1150" t="e">
        <f t="shared" si="103"/>
        <v>#DIV/0!</v>
      </c>
      <c r="BN229" s="1150" t="e">
        <f t="shared" si="104"/>
        <v>#DIV/0!</v>
      </c>
      <c r="BO229" s="1150" t="e">
        <f t="shared" si="182"/>
        <v>#DIV/0!</v>
      </c>
      <c r="BP229" s="1150" t="e">
        <f t="shared" si="182"/>
        <v>#DIV/0!</v>
      </c>
      <c r="BQ229" s="1150" t="e">
        <f t="shared" si="182"/>
        <v>#DIV/0!</v>
      </c>
      <c r="BR229" s="1150" t="e">
        <f t="shared" si="182"/>
        <v>#DIV/0!</v>
      </c>
      <c r="BS229" s="4189"/>
      <c r="BT229" s="4189"/>
      <c r="BU229" s="4189"/>
      <c r="BV229" s="4189"/>
      <c r="BW229" s="4189"/>
      <c r="BX229" s="4189"/>
      <c r="BY229" s="4189"/>
      <c r="BZ229" s="4189"/>
      <c r="CA229" s="4192"/>
      <c r="CC229" s="4195"/>
      <c r="CD229" s="4189"/>
      <c r="CE229" s="4189"/>
      <c r="CF229" s="4192"/>
      <c r="CG229" s="4205"/>
    </row>
    <row r="230" spans="1:85" ht="14.25" customHeight="1">
      <c r="A230" s="4206">
        <v>28</v>
      </c>
      <c r="B230" s="4207"/>
      <c r="C230" s="4208"/>
      <c r="D230" s="4213"/>
      <c r="E230" s="4208"/>
      <c r="F230" s="858"/>
      <c r="G230" s="950"/>
      <c r="H230" s="4214"/>
      <c r="I230" s="860"/>
      <c r="J230" s="861"/>
      <c r="K230" s="861"/>
      <c r="L230" s="861"/>
      <c r="M230" s="4215"/>
      <c r="N230" s="4198"/>
      <c r="O230" s="954"/>
      <c r="P230" s="951"/>
      <c r="Q230" s="4199"/>
      <c r="R230" s="4200"/>
      <c r="S230" s="4200"/>
      <c r="T230" s="4201"/>
      <c r="U230" s="818"/>
      <c r="V230" s="867">
        <v>1</v>
      </c>
      <c r="W230" s="954"/>
      <c r="X230" s="1122"/>
      <c r="Y230" s="1122"/>
      <c r="Z230" s="858"/>
      <c r="AA230" s="869"/>
      <c r="AB230" s="869"/>
      <c r="AC230" s="869"/>
      <c r="AD230" s="870"/>
      <c r="AE230" s="871"/>
      <c r="AF230" s="1086"/>
      <c r="AG230" s="874"/>
      <c r="AH230" s="874"/>
      <c r="AI230" s="874"/>
      <c r="AJ230" s="875"/>
      <c r="AK230" s="1041"/>
      <c r="AL230" s="877"/>
      <c r="AM230" s="877"/>
      <c r="AN230" s="878"/>
      <c r="AO230" s="798"/>
      <c r="AP230" s="879"/>
      <c r="AQ230" s="880"/>
      <c r="AR230" s="881"/>
      <c r="AS230" s="1139" t="e">
        <f t="shared" si="86"/>
        <v>#DIV/0!</v>
      </c>
      <c r="AT230" s="1140" t="e">
        <f t="shared" si="87"/>
        <v>#DIV/0!</v>
      </c>
      <c r="AU230" s="1140" t="e">
        <f t="shared" si="88"/>
        <v>#DIV/0!</v>
      </c>
      <c r="AV230" s="1140" t="e">
        <f t="shared" si="89"/>
        <v>#DIV/0!</v>
      </c>
      <c r="AW230" s="1141" t="e">
        <f t="shared" si="114"/>
        <v>#DIV/0!</v>
      </c>
      <c r="AX230" s="1141" t="e">
        <f t="shared" si="115"/>
        <v>#DIV/0!</v>
      </c>
      <c r="AY230" s="1141" t="e">
        <f t="shared" si="116"/>
        <v>#DIV/0!</v>
      </c>
      <c r="AZ230" s="1141" t="e">
        <f t="shared" si="93"/>
        <v>#DIV/0!</v>
      </c>
      <c r="BA230" s="1142" t="e">
        <f t="shared" si="94"/>
        <v>#DIV/0!</v>
      </c>
      <c r="BB230" s="1142" t="e">
        <f t="shared" si="95"/>
        <v>#DIV/0!</v>
      </c>
      <c r="BC230" s="1142" t="e">
        <f t="shared" si="96"/>
        <v>#DIV/0!</v>
      </c>
      <c r="BD230" s="1142" t="e">
        <f t="shared" si="97"/>
        <v>#DIV/0!</v>
      </c>
      <c r="BE230" s="886">
        <v>0.2</v>
      </c>
      <c r="BF230" s="886">
        <v>0.8</v>
      </c>
      <c r="BG230" s="1142" t="e">
        <f t="shared" si="98"/>
        <v>#DIV/0!</v>
      </c>
      <c r="BH230" s="1142" t="e">
        <f t="shared" si="99"/>
        <v>#DIV/0!</v>
      </c>
      <c r="BI230" s="1142" t="e">
        <f t="shared" si="100"/>
        <v>#DIV/0!</v>
      </c>
      <c r="BJ230" s="1142" t="e">
        <f t="shared" si="181"/>
        <v>#DIV/0!</v>
      </c>
      <c r="BK230" s="1142" t="e">
        <f t="shared" si="181"/>
        <v>#DIV/0!</v>
      </c>
      <c r="BL230" s="1142" t="e">
        <f t="shared" si="102"/>
        <v>#DIV/0!</v>
      </c>
      <c r="BM230" s="1142" t="e">
        <f t="shared" si="103"/>
        <v>#DIV/0!</v>
      </c>
      <c r="BN230" s="1142" t="e">
        <f t="shared" si="104"/>
        <v>#DIV/0!</v>
      </c>
      <c r="BO230" s="1142" t="e">
        <f t="shared" si="182"/>
        <v>#DIV/0!</v>
      </c>
      <c r="BP230" s="1142" t="e">
        <f t="shared" si="182"/>
        <v>#DIV/0!</v>
      </c>
      <c r="BQ230" s="1142" t="e">
        <f t="shared" si="182"/>
        <v>#DIV/0!</v>
      </c>
      <c r="BR230" s="1142" t="e">
        <f t="shared" si="182"/>
        <v>#DIV/0!</v>
      </c>
      <c r="BS230" s="4197" t="e">
        <f t="shared" ref="BS230:BV230" si="183">AVERAGEIF(BO230:BO239,"&lt;&gt;#¡DIV/0!")</f>
        <v>#DIV/0!</v>
      </c>
      <c r="BT230" s="4197" t="e">
        <f t="shared" si="183"/>
        <v>#DIV/0!</v>
      </c>
      <c r="BU230" s="4197" t="e">
        <f t="shared" si="183"/>
        <v>#DIV/0!</v>
      </c>
      <c r="BV230" s="4197" t="e">
        <f t="shared" si="183"/>
        <v>#DIV/0!</v>
      </c>
      <c r="BW230" s="4187" t="e">
        <f>+C230*BS230</f>
        <v>#DIV/0!</v>
      </c>
      <c r="BX230" s="4187" t="e">
        <f>+C230*BT230</f>
        <v>#DIV/0!</v>
      </c>
      <c r="BY230" s="4187" t="e">
        <f>+C230*BU230</f>
        <v>#DIV/0!</v>
      </c>
      <c r="BZ230" s="4187" t="e">
        <f>+C230*BV230</f>
        <v>#DIV/0!</v>
      </c>
      <c r="CA230" s="4190" t="e">
        <f>SUM(BW230:BZ239)</f>
        <v>#DIV/0!</v>
      </c>
      <c r="CC230" s="4193" t="e">
        <f t="shared" ref="CC230:CF230" si="184">+Q230/$N$230</f>
        <v>#DIV/0!</v>
      </c>
      <c r="CD230" s="4196" t="e">
        <f t="shared" si="184"/>
        <v>#DIV/0!</v>
      </c>
      <c r="CE230" s="4196" t="e">
        <f t="shared" si="184"/>
        <v>#DIV/0!</v>
      </c>
      <c r="CF230" s="4202" t="e">
        <f t="shared" si="184"/>
        <v>#DIV/0!</v>
      </c>
      <c r="CG230" s="4203" t="e">
        <f>AVERAGE(CC230:CF239)</f>
        <v>#DIV/0!</v>
      </c>
    </row>
    <row r="231" spans="1:85" ht="14.25" customHeight="1">
      <c r="A231" s="4194"/>
      <c r="B231" s="4209"/>
      <c r="C231" s="4210"/>
      <c r="D231" s="4209"/>
      <c r="E231" s="4210"/>
      <c r="F231" s="898"/>
      <c r="G231" s="964"/>
      <c r="H231" s="4191"/>
      <c r="I231" s="899"/>
      <c r="J231" s="900"/>
      <c r="K231" s="900"/>
      <c r="L231" s="900"/>
      <c r="M231" s="4191"/>
      <c r="N231" s="4194"/>
      <c r="O231" s="927"/>
      <c r="P231" s="901"/>
      <c r="Q231" s="4194"/>
      <c r="R231" s="4188"/>
      <c r="S231" s="4188"/>
      <c r="T231" s="4191"/>
      <c r="U231" s="818"/>
      <c r="V231" s="906">
        <v>2</v>
      </c>
      <c r="W231" s="1090"/>
      <c r="X231" s="1120"/>
      <c r="Y231" s="1120"/>
      <c r="Z231" s="898"/>
      <c r="AA231" s="908"/>
      <c r="AB231" s="908"/>
      <c r="AC231" s="908"/>
      <c r="AD231" s="909"/>
      <c r="AE231" s="871"/>
      <c r="AF231" s="1028"/>
      <c r="AG231" s="929"/>
      <c r="AH231" s="929"/>
      <c r="AI231" s="929"/>
      <c r="AJ231" s="930"/>
      <c r="AK231" s="1029"/>
      <c r="AL231" s="914"/>
      <c r="AM231" s="914"/>
      <c r="AN231" s="915"/>
      <c r="AO231" s="798"/>
      <c r="AP231" s="1050"/>
      <c r="AQ231" s="901"/>
      <c r="AR231" s="881"/>
      <c r="AS231" s="1143" t="e">
        <f t="shared" si="86"/>
        <v>#DIV/0!</v>
      </c>
      <c r="AT231" s="1144" t="e">
        <f t="shared" si="87"/>
        <v>#DIV/0!</v>
      </c>
      <c r="AU231" s="1144" t="e">
        <f t="shared" si="88"/>
        <v>#DIV/0!</v>
      </c>
      <c r="AV231" s="1144" t="e">
        <f t="shared" si="89"/>
        <v>#DIV/0!</v>
      </c>
      <c r="AW231" s="1145" t="e">
        <f t="shared" si="114"/>
        <v>#DIV/0!</v>
      </c>
      <c r="AX231" s="1145" t="e">
        <f t="shared" si="115"/>
        <v>#DIV/0!</v>
      </c>
      <c r="AY231" s="1145" t="e">
        <f t="shared" si="116"/>
        <v>#DIV/0!</v>
      </c>
      <c r="AZ231" s="1145" t="e">
        <f t="shared" si="93"/>
        <v>#DIV/0!</v>
      </c>
      <c r="BA231" s="1146" t="e">
        <f t="shared" si="94"/>
        <v>#DIV/0!</v>
      </c>
      <c r="BB231" s="1146" t="e">
        <f t="shared" si="95"/>
        <v>#DIV/0!</v>
      </c>
      <c r="BC231" s="1146" t="e">
        <f t="shared" si="96"/>
        <v>#DIV/0!</v>
      </c>
      <c r="BD231" s="1146" t="e">
        <f t="shared" si="97"/>
        <v>#DIV/0!</v>
      </c>
      <c r="BE231" s="921">
        <v>0.2</v>
      </c>
      <c r="BF231" s="921">
        <v>0.8</v>
      </c>
      <c r="BG231" s="1146" t="e">
        <f t="shared" si="98"/>
        <v>#DIV/0!</v>
      </c>
      <c r="BH231" s="1146" t="e">
        <f t="shared" si="99"/>
        <v>#DIV/0!</v>
      </c>
      <c r="BI231" s="1146" t="e">
        <f t="shared" si="100"/>
        <v>#DIV/0!</v>
      </c>
      <c r="BJ231" s="1146" t="e">
        <f t="shared" si="181"/>
        <v>#DIV/0!</v>
      </c>
      <c r="BK231" s="1146" t="e">
        <f t="shared" si="181"/>
        <v>#DIV/0!</v>
      </c>
      <c r="BL231" s="1146" t="e">
        <f t="shared" si="102"/>
        <v>#DIV/0!</v>
      </c>
      <c r="BM231" s="1146" t="e">
        <f t="shared" si="103"/>
        <v>#DIV/0!</v>
      </c>
      <c r="BN231" s="1146" t="e">
        <f t="shared" si="104"/>
        <v>#DIV/0!</v>
      </c>
      <c r="BO231" s="1146" t="e">
        <f t="shared" si="182"/>
        <v>#DIV/0!</v>
      </c>
      <c r="BP231" s="1146" t="e">
        <f t="shared" si="182"/>
        <v>#DIV/0!</v>
      </c>
      <c r="BQ231" s="1146" t="e">
        <f t="shared" si="182"/>
        <v>#DIV/0!</v>
      </c>
      <c r="BR231" s="1146" t="e">
        <f t="shared" si="182"/>
        <v>#DIV/0!</v>
      </c>
      <c r="BS231" s="4188"/>
      <c r="BT231" s="4188"/>
      <c r="BU231" s="4188"/>
      <c r="BV231" s="4188"/>
      <c r="BW231" s="4188"/>
      <c r="BX231" s="4188"/>
      <c r="BY231" s="4188"/>
      <c r="BZ231" s="4188"/>
      <c r="CA231" s="4191"/>
      <c r="CC231" s="4194"/>
      <c r="CD231" s="4188"/>
      <c r="CE231" s="4188"/>
      <c r="CF231" s="4191"/>
      <c r="CG231" s="4204"/>
    </row>
    <row r="232" spans="1:85" ht="14.25" customHeight="1">
      <c r="A232" s="4194"/>
      <c r="B232" s="4209"/>
      <c r="C232" s="4210"/>
      <c r="D232" s="4209"/>
      <c r="E232" s="4210"/>
      <c r="F232" s="898"/>
      <c r="G232" s="964"/>
      <c r="H232" s="4191"/>
      <c r="I232" s="899"/>
      <c r="J232" s="900"/>
      <c r="K232" s="900"/>
      <c r="L232" s="900"/>
      <c r="M232" s="4191"/>
      <c r="N232" s="4194"/>
      <c r="O232" s="927"/>
      <c r="P232" s="901"/>
      <c r="Q232" s="4194"/>
      <c r="R232" s="4188"/>
      <c r="S232" s="4188"/>
      <c r="T232" s="4191"/>
      <c r="U232" s="818"/>
      <c r="V232" s="906">
        <v>3</v>
      </c>
      <c r="W232" s="1090"/>
      <c r="X232" s="1120"/>
      <c r="Y232" s="1120"/>
      <c r="Z232" s="898"/>
      <c r="AA232" s="908"/>
      <c r="AB232" s="908"/>
      <c r="AC232" s="908"/>
      <c r="AD232" s="909"/>
      <c r="AE232" s="871"/>
      <c r="AF232" s="1028"/>
      <c r="AG232" s="929"/>
      <c r="AH232" s="929"/>
      <c r="AI232" s="929"/>
      <c r="AJ232" s="930"/>
      <c r="AK232" s="1029"/>
      <c r="AL232" s="914"/>
      <c r="AM232" s="914"/>
      <c r="AN232" s="915"/>
      <c r="AO232" s="798"/>
      <c r="AP232" s="1050"/>
      <c r="AQ232" s="901"/>
      <c r="AR232" s="881"/>
      <c r="AS232" s="1143" t="e">
        <f t="shared" si="86"/>
        <v>#DIV/0!</v>
      </c>
      <c r="AT232" s="1144" t="e">
        <f t="shared" si="87"/>
        <v>#DIV/0!</v>
      </c>
      <c r="AU232" s="1144" t="e">
        <f t="shared" si="88"/>
        <v>#DIV/0!</v>
      </c>
      <c r="AV232" s="1144" t="e">
        <f t="shared" si="89"/>
        <v>#DIV/0!</v>
      </c>
      <c r="AW232" s="1145" t="e">
        <f t="shared" si="114"/>
        <v>#DIV/0!</v>
      </c>
      <c r="AX232" s="1145" t="e">
        <f t="shared" si="115"/>
        <v>#DIV/0!</v>
      </c>
      <c r="AY232" s="1145" t="e">
        <f t="shared" si="116"/>
        <v>#DIV/0!</v>
      </c>
      <c r="AZ232" s="1145" t="e">
        <f t="shared" si="93"/>
        <v>#DIV/0!</v>
      </c>
      <c r="BA232" s="1146" t="e">
        <f t="shared" si="94"/>
        <v>#DIV/0!</v>
      </c>
      <c r="BB232" s="1146" t="e">
        <f t="shared" si="95"/>
        <v>#DIV/0!</v>
      </c>
      <c r="BC232" s="1146" t="e">
        <f t="shared" si="96"/>
        <v>#DIV/0!</v>
      </c>
      <c r="BD232" s="1146" t="e">
        <f t="shared" si="97"/>
        <v>#DIV/0!</v>
      </c>
      <c r="BE232" s="921">
        <v>0.2</v>
      </c>
      <c r="BF232" s="921">
        <v>0.8</v>
      </c>
      <c r="BG232" s="1146" t="e">
        <f t="shared" si="98"/>
        <v>#DIV/0!</v>
      </c>
      <c r="BH232" s="1146" t="e">
        <f t="shared" si="99"/>
        <v>#DIV/0!</v>
      </c>
      <c r="BI232" s="1146" t="e">
        <f t="shared" si="100"/>
        <v>#DIV/0!</v>
      </c>
      <c r="BJ232" s="1146" t="e">
        <f t="shared" si="181"/>
        <v>#DIV/0!</v>
      </c>
      <c r="BK232" s="1146" t="e">
        <f t="shared" si="181"/>
        <v>#DIV/0!</v>
      </c>
      <c r="BL232" s="1146" t="e">
        <f t="shared" si="102"/>
        <v>#DIV/0!</v>
      </c>
      <c r="BM232" s="1146" t="e">
        <f t="shared" si="103"/>
        <v>#DIV/0!</v>
      </c>
      <c r="BN232" s="1146" t="e">
        <f t="shared" si="104"/>
        <v>#DIV/0!</v>
      </c>
      <c r="BO232" s="1146" t="e">
        <f t="shared" si="182"/>
        <v>#DIV/0!</v>
      </c>
      <c r="BP232" s="1146" t="e">
        <f t="shared" si="182"/>
        <v>#DIV/0!</v>
      </c>
      <c r="BQ232" s="1146" t="e">
        <f t="shared" si="182"/>
        <v>#DIV/0!</v>
      </c>
      <c r="BR232" s="1146" t="e">
        <f t="shared" si="182"/>
        <v>#DIV/0!</v>
      </c>
      <c r="BS232" s="4188"/>
      <c r="BT232" s="4188"/>
      <c r="BU232" s="4188"/>
      <c r="BV232" s="4188"/>
      <c r="BW232" s="4188"/>
      <c r="BX232" s="4188"/>
      <c r="BY232" s="4188"/>
      <c r="BZ232" s="4188"/>
      <c r="CA232" s="4191"/>
      <c r="CC232" s="4194"/>
      <c r="CD232" s="4188"/>
      <c r="CE232" s="4188"/>
      <c r="CF232" s="4191"/>
      <c r="CG232" s="4204"/>
    </row>
    <row r="233" spans="1:85" ht="14.25" customHeight="1">
      <c r="A233" s="4194"/>
      <c r="B233" s="4209"/>
      <c r="C233" s="4210"/>
      <c r="D233" s="4209"/>
      <c r="E233" s="4210"/>
      <c r="F233" s="898"/>
      <c r="G233" s="964"/>
      <c r="H233" s="4191"/>
      <c r="I233" s="899"/>
      <c r="J233" s="900"/>
      <c r="K233" s="900"/>
      <c r="L233" s="900"/>
      <c r="M233" s="4191"/>
      <c r="N233" s="4194"/>
      <c r="O233" s="927"/>
      <c r="P233" s="901"/>
      <c r="Q233" s="4194"/>
      <c r="R233" s="4188"/>
      <c r="S233" s="4188"/>
      <c r="T233" s="4191"/>
      <c r="U233" s="818"/>
      <c r="V233" s="906">
        <v>4</v>
      </c>
      <c r="W233" s="1090"/>
      <c r="X233" s="1120"/>
      <c r="Y233" s="1120"/>
      <c r="Z233" s="898"/>
      <c r="AA233" s="908"/>
      <c r="AB233" s="908"/>
      <c r="AC233" s="908"/>
      <c r="AD233" s="909"/>
      <c r="AE233" s="871"/>
      <c r="AF233" s="1028"/>
      <c r="AG233" s="929"/>
      <c r="AH233" s="929"/>
      <c r="AI233" s="929"/>
      <c r="AJ233" s="930"/>
      <c r="AK233" s="1029"/>
      <c r="AL233" s="914"/>
      <c r="AM233" s="914"/>
      <c r="AN233" s="915"/>
      <c r="AO233" s="798"/>
      <c r="AP233" s="1050"/>
      <c r="AQ233" s="901"/>
      <c r="AR233" s="881"/>
      <c r="AS233" s="1143" t="e">
        <f t="shared" si="86"/>
        <v>#DIV/0!</v>
      </c>
      <c r="AT233" s="1144" t="e">
        <f t="shared" si="87"/>
        <v>#DIV/0!</v>
      </c>
      <c r="AU233" s="1144" t="e">
        <f t="shared" si="88"/>
        <v>#DIV/0!</v>
      </c>
      <c r="AV233" s="1144" t="e">
        <f t="shared" si="89"/>
        <v>#DIV/0!</v>
      </c>
      <c r="AW233" s="1145" t="e">
        <f t="shared" si="114"/>
        <v>#DIV/0!</v>
      </c>
      <c r="AX233" s="1145" t="e">
        <f t="shared" si="115"/>
        <v>#DIV/0!</v>
      </c>
      <c r="AY233" s="1145" t="e">
        <f t="shared" si="116"/>
        <v>#DIV/0!</v>
      </c>
      <c r="AZ233" s="1145" t="e">
        <f t="shared" si="93"/>
        <v>#DIV/0!</v>
      </c>
      <c r="BA233" s="1146" t="e">
        <f t="shared" si="94"/>
        <v>#DIV/0!</v>
      </c>
      <c r="BB233" s="1146" t="e">
        <f t="shared" si="95"/>
        <v>#DIV/0!</v>
      </c>
      <c r="BC233" s="1146" t="e">
        <f t="shared" si="96"/>
        <v>#DIV/0!</v>
      </c>
      <c r="BD233" s="1146" t="e">
        <f t="shared" si="97"/>
        <v>#DIV/0!</v>
      </c>
      <c r="BE233" s="921">
        <v>0.2</v>
      </c>
      <c r="BF233" s="921">
        <v>0.8</v>
      </c>
      <c r="BG233" s="1146" t="e">
        <f t="shared" si="98"/>
        <v>#DIV/0!</v>
      </c>
      <c r="BH233" s="1146" t="e">
        <f t="shared" si="99"/>
        <v>#DIV/0!</v>
      </c>
      <c r="BI233" s="1146" t="e">
        <f t="shared" si="100"/>
        <v>#DIV/0!</v>
      </c>
      <c r="BJ233" s="1146" t="e">
        <f t="shared" si="181"/>
        <v>#DIV/0!</v>
      </c>
      <c r="BK233" s="1146" t="e">
        <f t="shared" si="181"/>
        <v>#DIV/0!</v>
      </c>
      <c r="BL233" s="1146" t="e">
        <f t="shared" si="102"/>
        <v>#DIV/0!</v>
      </c>
      <c r="BM233" s="1146" t="e">
        <f t="shared" si="103"/>
        <v>#DIV/0!</v>
      </c>
      <c r="BN233" s="1146" t="e">
        <f t="shared" si="104"/>
        <v>#DIV/0!</v>
      </c>
      <c r="BO233" s="1146" t="e">
        <f t="shared" si="182"/>
        <v>#DIV/0!</v>
      </c>
      <c r="BP233" s="1146" t="e">
        <f t="shared" si="182"/>
        <v>#DIV/0!</v>
      </c>
      <c r="BQ233" s="1146" t="e">
        <f t="shared" si="182"/>
        <v>#DIV/0!</v>
      </c>
      <c r="BR233" s="1146" t="e">
        <f t="shared" si="182"/>
        <v>#DIV/0!</v>
      </c>
      <c r="BS233" s="4188"/>
      <c r="BT233" s="4188"/>
      <c r="BU233" s="4188"/>
      <c r="BV233" s="4188"/>
      <c r="BW233" s="4188"/>
      <c r="BX233" s="4188"/>
      <c r="BY233" s="4188"/>
      <c r="BZ233" s="4188"/>
      <c r="CA233" s="4191"/>
      <c r="CC233" s="4194"/>
      <c r="CD233" s="4188"/>
      <c r="CE233" s="4188"/>
      <c r="CF233" s="4191"/>
      <c r="CG233" s="4204"/>
    </row>
    <row r="234" spans="1:85" ht="14.25" customHeight="1">
      <c r="A234" s="4194"/>
      <c r="B234" s="4209"/>
      <c r="C234" s="4210"/>
      <c r="D234" s="4209"/>
      <c r="E234" s="4210"/>
      <c r="F234" s="898"/>
      <c r="G234" s="964"/>
      <c r="H234" s="4191"/>
      <c r="I234" s="899"/>
      <c r="J234" s="900"/>
      <c r="K234" s="900"/>
      <c r="L234" s="900"/>
      <c r="M234" s="4191"/>
      <c r="N234" s="4194"/>
      <c r="O234" s="927"/>
      <c r="P234" s="901"/>
      <c r="Q234" s="4194"/>
      <c r="R234" s="4188"/>
      <c r="S234" s="4188"/>
      <c r="T234" s="4191"/>
      <c r="U234" s="818"/>
      <c r="V234" s="906">
        <v>5</v>
      </c>
      <c r="W234" s="1090"/>
      <c r="X234" s="1120"/>
      <c r="Y234" s="1120"/>
      <c r="Z234" s="898"/>
      <c r="AA234" s="908"/>
      <c r="AB234" s="908"/>
      <c r="AC234" s="908"/>
      <c r="AD234" s="909"/>
      <c r="AE234" s="871"/>
      <c r="AF234" s="1028"/>
      <c r="AG234" s="929"/>
      <c r="AH234" s="929"/>
      <c r="AI234" s="929"/>
      <c r="AJ234" s="930"/>
      <c r="AK234" s="1029"/>
      <c r="AL234" s="914"/>
      <c r="AM234" s="914"/>
      <c r="AN234" s="915"/>
      <c r="AO234" s="798"/>
      <c r="AP234" s="1050"/>
      <c r="AQ234" s="901"/>
      <c r="AR234" s="881"/>
      <c r="AS234" s="1143" t="e">
        <f t="shared" si="86"/>
        <v>#DIV/0!</v>
      </c>
      <c r="AT234" s="1144" t="e">
        <f t="shared" si="87"/>
        <v>#DIV/0!</v>
      </c>
      <c r="AU234" s="1144" t="e">
        <f t="shared" si="88"/>
        <v>#DIV/0!</v>
      </c>
      <c r="AV234" s="1144" t="e">
        <f t="shared" si="89"/>
        <v>#DIV/0!</v>
      </c>
      <c r="AW234" s="1145" t="e">
        <f t="shared" si="114"/>
        <v>#DIV/0!</v>
      </c>
      <c r="AX234" s="1145" t="e">
        <f t="shared" si="115"/>
        <v>#DIV/0!</v>
      </c>
      <c r="AY234" s="1145" t="e">
        <f t="shared" si="116"/>
        <v>#DIV/0!</v>
      </c>
      <c r="AZ234" s="1145" t="e">
        <f t="shared" si="93"/>
        <v>#DIV/0!</v>
      </c>
      <c r="BA234" s="1146" t="e">
        <f t="shared" si="94"/>
        <v>#DIV/0!</v>
      </c>
      <c r="BB234" s="1146" t="e">
        <f t="shared" si="95"/>
        <v>#DIV/0!</v>
      </c>
      <c r="BC234" s="1146" t="e">
        <f t="shared" si="96"/>
        <v>#DIV/0!</v>
      </c>
      <c r="BD234" s="1146" t="e">
        <f t="shared" si="97"/>
        <v>#DIV/0!</v>
      </c>
      <c r="BE234" s="921">
        <v>0.2</v>
      </c>
      <c r="BF234" s="921">
        <v>0.8</v>
      </c>
      <c r="BG234" s="1146" t="e">
        <f t="shared" si="98"/>
        <v>#DIV/0!</v>
      </c>
      <c r="BH234" s="1146" t="e">
        <f t="shared" si="99"/>
        <v>#DIV/0!</v>
      </c>
      <c r="BI234" s="1146" t="e">
        <f t="shared" si="100"/>
        <v>#DIV/0!</v>
      </c>
      <c r="BJ234" s="1146" t="e">
        <f t="shared" si="181"/>
        <v>#DIV/0!</v>
      </c>
      <c r="BK234" s="1146" t="e">
        <f t="shared" si="181"/>
        <v>#DIV/0!</v>
      </c>
      <c r="BL234" s="1146" t="e">
        <f t="shared" si="102"/>
        <v>#DIV/0!</v>
      </c>
      <c r="BM234" s="1146" t="e">
        <f t="shared" si="103"/>
        <v>#DIV/0!</v>
      </c>
      <c r="BN234" s="1146" t="e">
        <f t="shared" si="104"/>
        <v>#DIV/0!</v>
      </c>
      <c r="BO234" s="1146" t="e">
        <f t="shared" si="182"/>
        <v>#DIV/0!</v>
      </c>
      <c r="BP234" s="1146" t="e">
        <f t="shared" si="182"/>
        <v>#DIV/0!</v>
      </c>
      <c r="BQ234" s="1146" t="e">
        <f t="shared" si="182"/>
        <v>#DIV/0!</v>
      </c>
      <c r="BR234" s="1146" t="e">
        <f t="shared" si="182"/>
        <v>#DIV/0!</v>
      </c>
      <c r="BS234" s="4188"/>
      <c r="BT234" s="4188"/>
      <c r="BU234" s="4188"/>
      <c r="BV234" s="4188"/>
      <c r="BW234" s="4188"/>
      <c r="BX234" s="4188"/>
      <c r="BY234" s="4188"/>
      <c r="BZ234" s="4188"/>
      <c r="CA234" s="4191"/>
      <c r="CC234" s="4194"/>
      <c r="CD234" s="4188"/>
      <c r="CE234" s="4188"/>
      <c r="CF234" s="4191"/>
      <c r="CG234" s="4204"/>
    </row>
    <row r="235" spans="1:85" ht="14.25" customHeight="1">
      <c r="A235" s="4194"/>
      <c r="B235" s="4209"/>
      <c r="C235" s="4210"/>
      <c r="D235" s="4209"/>
      <c r="E235" s="4210"/>
      <c r="F235" s="898"/>
      <c r="G235" s="964"/>
      <c r="H235" s="4191"/>
      <c r="I235" s="899"/>
      <c r="J235" s="900"/>
      <c r="K235" s="900"/>
      <c r="L235" s="900"/>
      <c r="M235" s="4191"/>
      <c r="N235" s="4194"/>
      <c r="O235" s="927"/>
      <c r="P235" s="901"/>
      <c r="Q235" s="4194"/>
      <c r="R235" s="4188"/>
      <c r="S235" s="4188"/>
      <c r="T235" s="4191"/>
      <c r="U235" s="818"/>
      <c r="V235" s="906">
        <v>6</v>
      </c>
      <c r="W235" s="1090"/>
      <c r="X235" s="1120"/>
      <c r="Y235" s="1120"/>
      <c r="Z235" s="898"/>
      <c r="AA235" s="908"/>
      <c r="AB235" s="908"/>
      <c r="AC235" s="908"/>
      <c r="AD235" s="909"/>
      <c r="AE235" s="871"/>
      <c r="AF235" s="1028"/>
      <c r="AG235" s="929"/>
      <c r="AH235" s="929"/>
      <c r="AI235" s="929"/>
      <c r="AJ235" s="930"/>
      <c r="AK235" s="1029"/>
      <c r="AL235" s="914"/>
      <c r="AM235" s="914"/>
      <c r="AN235" s="915"/>
      <c r="AO235" s="798"/>
      <c r="AP235" s="1050"/>
      <c r="AQ235" s="901"/>
      <c r="AR235" s="881"/>
      <c r="AS235" s="1143" t="e">
        <f t="shared" si="86"/>
        <v>#DIV/0!</v>
      </c>
      <c r="AT235" s="1144" t="e">
        <f t="shared" si="87"/>
        <v>#DIV/0!</v>
      </c>
      <c r="AU235" s="1144" t="e">
        <f t="shared" si="88"/>
        <v>#DIV/0!</v>
      </c>
      <c r="AV235" s="1144" t="e">
        <f t="shared" si="89"/>
        <v>#DIV/0!</v>
      </c>
      <c r="AW235" s="1145" t="e">
        <f t="shared" si="114"/>
        <v>#DIV/0!</v>
      </c>
      <c r="AX235" s="1145" t="e">
        <f t="shared" si="115"/>
        <v>#DIV/0!</v>
      </c>
      <c r="AY235" s="1145" t="e">
        <f t="shared" si="116"/>
        <v>#DIV/0!</v>
      </c>
      <c r="AZ235" s="1145" t="e">
        <f t="shared" si="93"/>
        <v>#DIV/0!</v>
      </c>
      <c r="BA235" s="1146" t="e">
        <f t="shared" si="94"/>
        <v>#DIV/0!</v>
      </c>
      <c r="BB235" s="1146" t="e">
        <f t="shared" si="95"/>
        <v>#DIV/0!</v>
      </c>
      <c r="BC235" s="1146" t="e">
        <f t="shared" si="96"/>
        <v>#DIV/0!</v>
      </c>
      <c r="BD235" s="1146" t="e">
        <f t="shared" si="97"/>
        <v>#DIV/0!</v>
      </c>
      <c r="BE235" s="921">
        <v>0.2</v>
      </c>
      <c r="BF235" s="921">
        <v>0.8</v>
      </c>
      <c r="BG235" s="1146" t="e">
        <f t="shared" si="98"/>
        <v>#DIV/0!</v>
      </c>
      <c r="BH235" s="1146" t="e">
        <f t="shared" si="99"/>
        <v>#DIV/0!</v>
      </c>
      <c r="BI235" s="1146" t="e">
        <f t="shared" si="100"/>
        <v>#DIV/0!</v>
      </c>
      <c r="BJ235" s="1146" t="e">
        <f t="shared" si="181"/>
        <v>#DIV/0!</v>
      </c>
      <c r="BK235" s="1146" t="e">
        <f t="shared" si="181"/>
        <v>#DIV/0!</v>
      </c>
      <c r="BL235" s="1146" t="e">
        <f t="shared" si="102"/>
        <v>#DIV/0!</v>
      </c>
      <c r="BM235" s="1146" t="e">
        <f t="shared" si="103"/>
        <v>#DIV/0!</v>
      </c>
      <c r="BN235" s="1146" t="e">
        <f t="shared" si="104"/>
        <v>#DIV/0!</v>
      </c>
      <c r="BO235" s="1146" t="e">
        <f t="shared" si="182"/>
        <v>#DIV/0!</v>
      </c>
      <c r="BP235" s="1146" t="e">
        <f t="shared" si="182"/>
        <v>#DIV/0!</v>
      </c>
      <c r="BQ235" s="1146" t="e">
        <f t="shared" si="182"/>
        <v>#DIV/0!</v>
      </c>
      <c r="BR235" s="1146" t="e">
        <f t="shared" si="182"/>
        <v>#DIV/0!</v>
      </c>
      <c r="BS235" s="4188"/>
      <c r="BT235" s="4188"/>
      <c r="BU235" s="4188"/>
      <c r="BV235" s="4188"/>
      <c r="BW235" s="4188"/>
      <c r="BX235" s="4188"/>
      <c r="BY235" s="4188"/>
      <c r="BZ235" s="4188"/>
      <c r="CA235" s="4191"/>
      <c r="CC235" s="4194"/>
      <c r="CD235" s="4188"/>
      <c r="CE235" s="4188"/>
      <c r="CF235" s="4191"/>
      <c r="CG235" s="4204"/>
    </row>
    <row r="236" spans="1:85" ht="14.25" customHeight="1">
      <c r="A236" s="4194"/>
      <c r="B236" s="4209"/>
      <c r="C236" s="4210"/>
      <c r="D236" s="4209"/>
      <c r="E236" s="4210"/>
      <c r="F236" s="898"/>
      <c r="G236" s="964"/>
      <c r="H236" s="4191"/>
      <c r="I236" s="899"/>
      <c r="J236" s="900"/>
      <c r="K236" s="900"/>
      <c r="L236" s="900"/>
      <c r="M236" s="4191"/>
      <c r="N236" s="4194"/>
      <c r="O236" s="927"/>
      <c r="P236" s="901"/>
      <c r="Q236" s="4194"/>
      <c r="R236" s="4188"/>
      <c r="S236" s="4188"/>
      <c r="T236" s="4191"/>
      <c r="U236" s="818"/>
      <c r="V236" s="906">
        <v>7</v>
      </c>
      <c r="W236" s="1090"/>
      <c r="X236" s="1120"/>
      <c r="Y236" s="1120"/>
      <c r="Z236" s="898"/>
      <c r="AA236" s="908"/>
      <c r="AB236" s="908"/>
      <c r="AC236" s="908"/>
      <c r="AD236" s="909"/>
      <c r="AE236" s="871"/>
      <c r="AF236" s="1028"/>
      <c r="AG236" s="929"/>
      <c r="AH236" s="929"/>
      <c r="AI236" s="929"/>
      <c r="AJ236" s="930"/>
      <c r="AK236" s="1029"/>
      <c r="AL236" s="914"/>
      <c r="AM236" s="914"/>
      <c r="AN236" s="915"/>
      <c r="AO236" s="798"/>
      <c r="AP236" s="1050"/>
      <c r="AQ236" s="901"/>
      <c r="AR236" s="881"/>
      <c r="AS236" s="1143" t="e">
        <f t="shared" si="86"/>
        <v>#DIV/0!</v>
      </c>
      <c r="AT236" s="1144" t="e">
        <f t="shared" si="87"/>
        <v>#DIV/0!</v>
      </c>
      <c r="AU236" s="1144" t="e">
        <f t="shared" si="88"/>
        <v>#DIV/0!</v>
      </c>
      <c r="AV236" s="1144" t="e">
        <f t="shared" si="89"/>
        <v>#DIV/0!</v>
      </c>
      <c r="AW236" s="1145" t="e">
        <f t="shared" si="114"/>
        <v>#DIV/0!</v>
      </c>
      <c r="AX236" s="1145" t="e">
        <f t="shared" si="115"/>
        <v>#DIV/0!</v>
      </c>
      <c r="AY236" s="1145" t="e">
        <f t="shared" si="116"/>
        <v>#DIV/0!</v>
      </c>
      <c r="AZ236" s="1145" t="e">
        <f t="shared" si="93"/>
        <v>#DIV/0!</v>
      </c>
      <c r="BA236" s="1146" t="e">
        <f t="shared" si="94"/>
        <v>#DIV/0!</v>
      </c>
      <c r="BB236" s="1146" t="e">
        <f t="shared" si="95"/>
        <v>#DIV/0!</v>
      </c>
      <c r="BC236" s="1146" t="e">
        <f t="shared" si="96"/>
        <v>#DIV/0!</v>
      </c>
      <c r="BD236" s="1146" t="e">
        <f t="shared" si="97"/>
        <v>#DIV/0!</v>
      </c>
      <c r="BE236" s="921">
        <v>0.2</v>
      </c>
      <c r="BF236" s="921">
        <v>0.8</v>
      </c>
      <c r="BG236" s="1146" t="e">
        <f t="shared" si="98"/>
        <v>#DIV/0!</v>
      </c>
      <c r="BH236" s="1146" t="e">
        <f t="shared" si="99"/>
        <v>#DIV/0!</v>
      </c>
      <c r="BI236" s="1146" t="e">
        <f t="shared" si="100"/>
        <v>#DIV/0!</v>
      </c>
      <c r="BJ236" s="1146" t="e">
        <f t="shared" si="181"/>
        <v>#DIV/0!</v>
      </c>
      <c r="BK236" s="1146" t="e">
        <f t="shared" si="181"/>
        <v>#DIV/0!</v>
      </c>
      <c r="BL236" s="1146" t="e">
        <f t="shared" si="102"/>
        <v>#DIV/0!</v>
      </c>
      <c r="BM236" s="1146" t="e">
        <f t="shared" si="103"/>
        <v>#DIV/0!</v>
      </c>
      <c r="BN236" s="1146" t="e">
        <f t="shared" si="104"/>
        <v>#DIV/0!</v>
      </c>
      <c r="BO236" s="1146" t="e">
        <f t="shared" si="182"/>
        <v>#DIV/0!</v>
      </c>
      <c r="BP236" s="1146" t="e">
        <f t="shared" si="182"/>
        <v>#DIV/0!</v>
      </c>
      <c r="BQ236" s="1146" t="e">
        <f t="shared" si="182"/>
        <v>#DIV/0!</v>
      </c>
      <c r="BR236" s="1146" t="e">
        <f t="shared" si="182"/>
        <v>#DIV/0!</v>
      </c>
      <c r="BS236" s="4188"/>
      <c r="BT236" s="4188"/>
      <c r="BU236" s="4188"/>
      <c r="BV236" s="4188"/>
      <c r="BW236" s="4188"/>
      <c r="BX236" s="4188"/>
      <c r="BY236" s="4188"/>
      <c r="BZ236" s="4188"/>
      <c r="CA236" s="4191"/>
      <c r="CC236" s="4194"/>
      <c r="CD236" s="4188"/>
      <c r="CE236" s="4188"/>
      <c r="CF236" s="4191"/>
      <c r="CG236" s="4204"/>
    </row>
    <row r="237" spans="1:85" ht="14.25" customHeight="1">
      <c r="A237" s="4194"/>
      <c r="B237" s="4209"/>
      <c r="C237" s="4210"/>
      <c r="D237" s="4209"/>
      <c r="E237" s="4210"/>
      <c r="F237" s="898"/>
      <c r="G237" s="964"/>
      <c r="H237" s="4191"/>
      <c r="I237" s="899"/>
      <c r="J237" s="900"/>
      <c r="K237" s="900"/>
      <c r="L237" s="900"/>
      <c r="M237" s="4191"/>
      <c r="N237" s="4194"/>
      <c r="O237" s="927"/>
      <c r="P237" s="901"/>
      <c r="Q237" s="4194"/>
      <c r="R237" s="4188"/>
      <c r="S237" s="4188"/>
      <c r="T237" s="4191"/>
      <c r="U237" s="818"/>
      <c r="V237" s="906">
        <v>8</v>
      </c>
      <c r="W237" s="1090"/>
      <c r="X237" s="1120"/>
      <c r="Y237" s="1120"/>
      <c r="Z237" s="898"/>
      <c r="AA237" s="908"/>
      <c r="AB237" s="908"/>
      <c r="AC237" s="908"/>
      <c r="AD237" s="909"/>
      <c r="AE237" s="871"/>
      <c r="AF237" s="1028"/>
      <c r="AG237" s="929"/>
      <c r="AH237" s="929"/>
      <c r="AI237" s="929"/>
      <c r="AJ237" s="930"/>
      <c r="AK237" s="1029"/>
      <c r="AL237" s="914"/>
      <c r="AM237" s="914"/>
      <c r="AN237" s="915"/>
      <c r="AO237" s="798"/>
      <c r="AP237" s="1050"/>
      <c r="AQ237" s="901"/>
      <c r="AR237" s="881"/>
      <c r="AS237" s="1143" t="e">
        <f t="shared" si="86"/>
        <v>#DIV/0!</v>
      </c>
      <c r="AT237" s="1144" t="e">
        <f t="shared" si="87"/>
        <v>#DIV/0!</v>
      </c>
      <c r="AU237" s="1144" t="e">
        <f t="shared" si="88"/>
        <v>#DIV/0!</v>
      </c>
      <c r="AV237" s="1144" t="e">
        <f t="shared" si="89"/>
        <v>#DIV/0!</v>
      </c>
      <c r="AW237" s="1145" t="e">
        <f t="shared" si="114"/>
        <v>#DIV/0!</v>
      </c>
      <c r="AX237" s="1145" t="e">
        <f t="shared" si="115"/>
        <v>#DIV/0!</v>
      </c>
      <c r="AY237" s="1145" t="e">
        <f t="shared" si="116"/>
        <v>#DIV/0!</v>
      </c>
      <c r="AZ237" s="1145" t="e">
        <f t="shared" si="93"/>
        <v>#DIV/0!</v>
      </c>
      <c r="BA237" s="1146" t="e">
        <f t="shared" si="94"/>
        <v>#DIV/0!</v>
      </c>
      <c r="BB237" s="1146" t="e">
        <f t="shared" si="95"/>
        <v>#DIV/0!</v>
      </c>
      <c r="BC237" s="1146" t="e">
        <f t="shared" si="96"/>
        <v>#DIV/0!</v>
      </c>
      <c r="BD237" s="1146" t="e">
        <f t="shared" si="97"/>
        <v>#DIV/0!</v>
      </c>
      <c r="BE237" s="921">
        <v>0.2</v>
      </c>
      <c r="BF237" s="921">
        <v>0.8</v>
      </c>
      <c r="BG237" s="1146" t="e">
        <f t="shared" si="98"/>
        <v>#DIV/0!</v>
      </c>
      <c r="BH237" s="1146" t="e">
        <f t="shared" si="99"/>
        <v>#DIV/0!</v>
      </c>
      <c r="BI237" s="1146" t="e">
        <f t="shared" si="100"/>
        <v>#DIV/0!</v>
      </c>
      <c r="BJ237" s="1146" t="e">
        <f t="shared" si="181"/>
        <v>#DIV/0!</v>
      </c>
      <c r="BK237" s="1146" t="e">
        <f t="shared" si="181"/>
        <v>#DIV/0!</v>
      </c>
      <c r="BL237" s="1146" t="e">
        <f t="shared" si="102"/>
        <v>#DIV/0!</v>
      </c>
      <c r="BM237" s="1146" t="e">
        <f t="shared" si="103"/>
        <v>#DIV/0!</v>
      </c>
      <c r="BN237" s="1146" t="e">
        <f t="shared" si="104"/>
        <v>#DIV/0!</v>
      </c>
      <c r="BO237" s="1146" t="e">
        <f t="shared" si="182"/>
        <v>#DIV/0!</v>
      </c>
      <c r="BP237" s="1146" t="e">
        <f t="shared" si="182"/>
        <v>#DIV/0!</v>
      </c>
      <c r="BQ237" s="1146" t="e">
        <f t="shared" si="182"/>
        <v>#DIV/0!</v>
      </c>
      <c r="BR237" s="1146" t="e">
        <f t="shared" si="182"/>
        <v>#DIV/0!</v>
      </c>
      <c r="BS237" s="4188"/>
      <c r="BT237" s="4188"/>
      <c r="BU237" s="4188"/>
      <c r="BV237" s="4188"/>
      <c r="BW237" s="4188"/>
      <c r="BX237" s="4188"/>
      <c r="BY237" s="4188"/>
      <c r="BZ237" s="4188"/>
      <c r="CA237" s="4191"/>
      <c r="CC237" s="4194"/>
      <c r="CD237" s="4188"/>
      <c r="CE237" s="4188"/>
      <c r="CF237" s="4191"/>
      <c r="CG237" s="4204"/>
    </row>
    <row r="238" spans="1:85" ht="14.25" customHeight="1">
      <c r="A238" s="4194"/>
      <c r="B238" s="4209"/>
      <c r="C238" s="4210"/>
      <c r="D238" s="4209"/>
      <c r="E238" s="4210"/>
      <c r="F238" s="898"/>
      <c r="G238" s="964"/>
      <c r="H238" s="4191"/>
      <c r="I238" s="899"/>
      <c r="J238" s="900"/>
      <c r="K238" s="900"/>
      <c r="L238" s="900"/>
      <c r="M238" s="4191"/>
      <c r="N238" s="4194"/>
      <c r="O238" s="927"/>
      <c r="P238" s="901"/>
      <c r="Q238" s="4194"/>
      <c r="R238" s="4188"/>
      <c r="S238" s="4188"/>
      <c r="T238" s="4191"/>
      <c r="U238" s="818"/>
      <c r="V238" s="906">
        <v>9</v>
      </c>
      <c r="W238" s="1090"/>
      <c r="X238" s="1120"/>
      <c r="Y238" s="1120"/>
      <c r="Z238" s="898"/>
      <c r="AA238" s="908"/>
      <c r="AB238" s="908"/>
      <c r="AC238" s="908"/>
      <c r="AD238" s="909"/>
      <c r="AE238" s="871"/>
      <c r="AF238" s="1028"/>
      <c r="AG238" s="929"/>
      <c r="AH238" s="929"/>
      <c r="AI238" s="929"/>
      <c r="AJ238" s="930"/>
      <c r="AK238" s="1029"/>
      <c r="AL238" s="914"/>
      <c r="AM238" s="914"/>
      <c r="AN238" s="915"/>
      <c r="AO238" s="798"/>
      <c r="AP238" s="1050"/>
      <c r="AQ238" s="901"/>
      <c r="AR238" s="881"/>
      <c r="AS238" s="1143" t="e">
        <f t="shared" si="86"/>
        <v>#DIV/0!</v>
      </c>
      <c r="AT238" s="1144" t="e">
        <f t="shared" si="87"/>
        <v>#DIV/0!</v>
      </c>
      <c r="AU238" s="1144" t="e">
        <f t="shared" si="88"/>
        <v>#DIV/0!</v>
      </c>
      <c r="AV238" s="1144" t="e">
        <f t="shared" si="89"/>
        <v>#DIV/0!</v>
      </c>
      <c r="AW238" s="1145" t="e">
        <f t="shared" si="114"/>
        <v>#DIV/0!</v>
      </c>
      <c r="AX238" s="1145" t="e">
        <f t="shared" si="115"/>
        <v>#DIV/0!</v>
      </c>
      <c r="AY238" s="1145" t="e">
        <f t="shared" si="116"/>
        <v>#DIV/0!</v>
      </c>
      <c r="AZ238" s="1145" t="e">
        <f t="shared" si="93"/>
        <v>#DIV/0!</v>
      </c>
      <c r="BA238" s="1146" t="e">
        <f t="shared" si="94"/>
        <v>#DIV/0!</v>
      </c>
      <c r="BB238" s="1146" t="e">
        <f t="shared" si="95"/>
        <v>#DIV/0!</v>
      </c>
      <c r="BC238" s="1146" t="e">
        <f t="shared" si="96"/>
        <v>#DIV/0!</v>
      </c>
      <c r="BD238" s="1146" t="e">
        <f t="shared" si="97"/>
        <v>#DIV/0!</v>
      </c>
      <c r="BE238" s="921">
        <v>0.2</v>
      </c>
      <c r="BF238" s="921">
        <v>0.8</v>
      </c>
      <c r="BG238" s="1146" t="e">
        <f t="shared" si="98"/>
        <v>#DIV/0!</v>
      </c>
      <c r="BH238" s="1146" t="e">
        <f t="shared" si="99"/>
        <v>#DIV/0!</v>
      </c>
      <c r="BI238" s="1146" t="e">
        <f t="shared" si="100"/>
        <v>#DIV/0!</v>
      </c>
      <c r="BJ238" s="1146" t="e">
        <f t="shared" si="181"/>
        <v>#DIV/0!</v>
      </c>
      <c r="BK238" s="1146" t="e">
        <f t="shared" si="181"/>
        <v>#DIV/0!</v>
      </c>
      <c r="BL238" s="1146" t="e">
        <f t="shared" si="102"/>
        <v>#DIV/0!</v>
      </c>
      <c r="BM238" s="1146" t="e">
        <f t="shared" si="103"/>
        <v>#DIV/0!</v>
      </c>
      <c r="BN238" s="1146" t="e">
        <f t="shared" si="104"/>
        <v>#DIV/0!</v>
      </c>
      <c r="BO238" s="1146" t="e">
        <f t="shared" si="182"/>
        <v>#DIV/0!</v>
      </c>
      <c r="BP238" s="1146" t="e">
        <f t="shared" si="182"/>
        <v>#DIV/0!</v>
      </c>
      <c r="BQ238" s="1146" t="e">
        <f t="shared" si="182"/>
        <v>#DIV/0!</v>
      </c>
      <c r="BR238" s="1146" t="e">
        <f t="shared" si="182"/>
        <v>#DIV/0!</v>
      </c>
      <c r="BS238" s="4188"/>
      <c r="BT238" s="4188"/>
      <c r="BU238" s="4188"/>
      <c r="BV238" s="4188"/>
      <c r="BW238" s="4188"/>
      <c r="BX238" s="4188"/>
      <c r="BY238" s="4188"/>
      <c r="BZ238" s="4188"/>
      <c r="CA238" s="4191"/>
      <c r="CC238" s="4194"/>
      <c r="CD238" s="4188"/>
      <c r="CE238" s="4188"/>
      <c r="CF238" s="4191"/>
      <c r="CG238" s="4204"/>
    </row>
    <row r="239" spans="1:85" ht="14.25" customHeight="1" thickBot="1">
      <c r="A239" s="4195"/>
      <c r="B239" s="4211"/>
      <c r="C239" s="4212"/>
      <c r="D239" s="4211"/>
      <c r="E239" s="4212"/>
      <c r="F239" s="983"/>
      <c r="G239" s="984"/>
      <c r="H239" s="4192"/>
      <c r="I239" s="1063"/>
      <c r="J239" s="986"/>
      <c r="K239" s="986"/>
      <c r="L239" s="986"/>
      <c r="M239" s="4192"/>
      <c r="N239" s="4195"/>
      <c r="O239" s="987"/>
      <c r="P239" s="985"/>
      <c r="Q239" s="4195"/>
      <c r="R239" s="4189"/>
      <c r="S239" s="4189"/>
      <c r="T239" s="4192"/>
      <c r="U239" s="818"/>
      <c r="V239" s="981">
        <v>10</v>
      </c>
      <c r="W239" s="1068"/>
      <c r="X239" s="1121"/>
      <c r="Y239" s="1121"/>
      <c r="Z239" s="983"/>
      <c r="AA239" s="989"/>
      <c r="AB239" s="989"/>
      <c r="AC239" s="989"/>
      <c r="AD239" s="990"/>
      <c r="AE239" s="871"/>
      <c r="AF239" s="1071"/>
      <c r="AG239" s="991"/>
      <c r="AH239" s="991"/>
      <c r="AI239" s="991"/>
      <c r="AJ239" s="992"/>
      <c r="AK239" s="1073"/>
      <c r="AL239" s="994"/>
      <c r="AM239" s="994"/>
      <c r="AN239" s="1074"/>
      <c r="AO239" s="798"/>
      <c r="AP239" s="1075"/>
      <c r="AQ239" s="985"/>
      <c r="AR239" s="881"/>
      <c r="AS239" s="1147" t="e">
        <f t="shared" si="86"/>
        <v>#DIV/0!</v>
      </c>
      <c r="AT239" s="1148" t="e">
        <f t="shared" si="87"/>
        <v>#DIV/0!</v>
      </c>
      <c r="AU239" s="1148" t="e">
        <f t="shared" si="88"/>
        <v>#DIV/0!</v>
      </c>
      <c r="AV239" s="1148" t="e">
        <f t="shared" si="89"/>
        <v>#DIV/0!</v>
      </c>
      <c r="AW239" s="1149" t="e">
        <f t="shared" si="114"/>
        <v>#DIV/0!</v>
      </c>
      <c r="AX239" s="1149" t="e">
        <f t="shared" si="115"/>
        <v>#DIV/0!</v>
      </c>
      <c r="AY239" s="1149" t="e">
        <f t="shared" si="116"/>
        <v>#DIV/0!</v>
      </c>
      <c r="AZ239" s="1149" t="e">
        <f t="shared" si="93"/>
        <v>#DIV/0!</v>
      </c>
      <c r="BA239" s="1150" t="e">
        <f t="shared" si="94"/>
        <v>#DIV/0!</v>
      </c>
      <c r="BB239" s="1150" t="e">
        <f t="shared" si="95"/>
        <v>#DIV/0!</v>
      </c>
      <c r="BC239" s="1150" t="e">
        <f t="shared" si="96"/>
        <v>#DIV/0!</v>
      </c>
      <c r="BD239" s="1150" t="e">
        <f t="shared" si="97"/>
        <v>#DIV/0!</v>
      </c>
      <c r="BE239" s="1080">
        <v>0.2</v>
      </c>
      <c r="BF239" s="1080">
        <v>0.8</v>
      </c>
      <c r="BG239" s="1150" t="e">
        <f t="shared" si="98"/>
        <v>#DIV/0!</v>
      </c>
      <c r="BH239" s="1150" t="e">
        <f t="shared" si="99"/>
        <v>#DIV/0!</v>
      </c>
      <c r="BI239" s="1150" t="e">
        <f t="shared" si="100"/>
        <v>#DIV/0!</v>
      </c>
      <c r="BJ239" s="1150" t="e">
        <f t="shared" si="181"/>
        <v>#DIV/0!</v>
      </c>
      <c r="BK239" s="1150" t="e">
        <f t="shared" si="181"/>
        <v>#DIV/0!</v>
      </c>
      <c r="BL239" s="1150" t="e">
        <f t="shared" si="102"/>
        <v>#DIV/0!</v>
      </c>
      <c r="BM239" s="1150" t="e">
        <f t="shared" si="103"/>
        <v>#DIV/0!</v>
      </c>
      <c r="BN239" s="1150" t="e">
        <f t="shared" si="104"/>
        <v>#DIV/0!</v>
      </c>
      <c r="BO239" s="1150" t="e">
        <f t="shared" si="182"/>
        <v>#DIV/0!</v>
      </c>
      <c r="BP239" s="1150" t="e">
        <f t="shared" si="182"/>
        <v>#DIV/0!</v>
      </c>
      <c r="BQ239" s="1150" t="e">
        <f t="shared" si="182"/>
        <v>#DIV/0!</v>
      </c>
      <c r="BR239" s="1150" t="e">
        <f t="shared" si="182"/>
        <v>#DIV/0!</v>
      </c>
      <c r="BS239" s="4189"/>
      <c r="BT239" s="4189"/>
      <c r="BU239" s="4189"/>
      <c r="BV239" s="4189"/>
      <c r="BW239" s="4189"/>
      <c r="BX239" s="4189"/>
      <c r="BY239" s="4189"/>
      <c r="BZ239" s="4189"/>
      <c r="CA239" s="4192"/>
      <c r="CC239" s="4195"/>
      <c r="CD239" s="4189"/>
      <c r="CE239" s="4189"/>
      <c r="CF239" s="4192"/>
      <c r="CG239" s="4205"/>
    </row>
    <row r="240" spans="1:85" ht="14.25" customHeight="1">
      <c r="A240" s="4206">
        <v>29</v>
      </c>
      <c r="B240" s="4207"/>
      <c r="C240" s="4208"/>
      <c r="D240" s="4213"/>
      <c r="E240" s="4208"/>
      <c r="F240" s="858"/>
      <c r="G240" s="950"/>
      <c r="H240" s="4214"/>
      <c r="I240" s="860"/>
      <c r="J240" s="861"/>
      <c r="K240" s="861"/>
      <c r="L240" s="861"/>
      <c r="M240" s="4215"/>
      <c r="N240" s="4198"/>
      <c r="O240" s="954"/>
      <c r="P240" s="951"/>
      <c r="Q240" s="4199"/>
      <c r="R240" s="4200"/>
      <c r="S240" s="4200"/>
      <c r="T240" s="4201"/>
      <c r="U240" s="818"/>
      <c r="V240" s="867">
        <v>1</v>
      </c>
      <c r="W240" s="954"/>
      <c r="X240" s="1122"/>
      <c r="Y240" s="1122"/>
      <c r="Z240" s="858"/>
      <c r="AA240" s="869"/>
      <c r="AB240" s="869"/>
      <c r="AC240" s="869"/>
      <c r="AD240" s="870"/>
      <c r="AE240" s="871"/>
      <c r="AF240" s="1086"/>
      <c r="AG240" s="874"/>
      <c r="AH240" s="874"/>
      <c r="AI240" s="874"/>
      <c r="AJ240" s="875"/>
      <c r="AK240" s="1041"/>
      <c r="AL240" s="877"/>
      <c r="AM240" s="877"/>
      <c r="AN240" s="878"/>
      <c r="AO240" s="798"/>
      <c r="AP240" s="879"/>
      <c r="AQ240" s="880"/>
      <c r="AR240" s="881"/>
      <c r="AS240" s="1139" t="e">
        <f t="shared" si="86"/>
        <v>#DIV/0!</v>
      </c>
      <c r="AT240" s="1140" t="e">
        <f t="shared" si="87"/>
        <v>#DIV/0!</v>
      </c>
      <c r="AU240" s="1140" t="e">
        <f t="shared" si="88"/>
        <v>#DIV/0!</v>
      </c>
      <c r="AV240" s="1140" t="e">
        <f t="shared" si="89"/>
        <v>#DIV/0!</v>
      </c>
      <c r="AW240" s="1141" t="e">
        <f t="shared" si="114"/>
        <v>#DIV/0!</v>
      </c>
      <c r="AX240" s="1141" t="e">
        <f t="shared" si="115"/>
        <v>#DIV/0!</v>
      </c>
      <c r="AY240" s="1141" t="e">
        <f t="shared" si="116"/>
        <v>#DIV/0!</v>
      </c>
      <c r="AZ240" s="1141" t="e">
        <f t="shared" si="93"/>
        <v>#DIV/0!</v>
      </c>
      <c r="BA240" s="1142" t="e">
        <f t="shared" si="94"/>
        <v>#DIV/0!</v>
      </c>
      <c r="BB240" s="1142" t="e">
        <f t="shared" si="95"/>
        <v>#DIV/0!</v>
      </c>
      <c r="BC240" s="1142" t="e">
        <f t="shared" si="96"/>
        <v>#DIV/0!</v>
      </c>
      <c r="BD240" s="1142" t="e">
        <f t="shared" si="97"/>
        <v>#DIV/0!</v>
      </c>
      <c r="BE240" s="886">
        <v>0.2</v>
      </c>
      <c r="BF240" s="886">
        <v>0.8</v>
      </c>
      <c r="BG240" s="1142" t="e">
        <f t="shared" si="98"/>
        <v>#DIV/0!</v>
      </c>
      <c r="BH240" s="1142" t="e">
        <f t="shared" si="99"/>
        <v>#DIV/0!</v>
      </c>
      <c r="BI240" s="1142" t="e">
        <f t="shared" si="100"/>
        <v>#DIV/0!</v>
      </c>
      <c r="BJ240" s="1142" t="e">
        <f t="shared" ref="BJ240:BK255" si="185">+AZ240*BE240</f>
        <v>#DIV/0!</v>
      </c>
      <c r="BK240" s="1142" t="e">
        <f t="shared" si="185"/>
        <v>#DIV/0!</v>
      </c>
      <c r="BL240" s="1142" t="e">
        <f t="shared" si="102"/>
        <v>#DIV/0!</v>
      </c>
      <c r="BM240" s="1142" t="e">
        <f t="shared" si="103"/>
        <v>#DIV/0!</v>
      </c>
      <c r="BN240" s="1142" t="e">
        <f t="shared" si="104"/>
        <v>#DIV/0!</v>
      </c>
      <c r="BO240" s="1142" t="e">
        <f t="shared" ref="BO240:BR255" si="186">+BG240+BK240</f>
        <v>#DIV/0!</v>
      </c>
      <c r="BP240" s="1142" t="e">
        <f t="shared" si="186"/>
        <v>#DIV/0!</v>
      </c>
      <c r="BQ240" s="1142" t="e">
        <f t="shared" si="186"/>
        <v>#DIV/0!</v>
      </c>
      <c r="BR240" s="1142" t="e">
        <f t="shared" si="186"/>
        <v>#DIV/0!</v>
      </c>
      <c r="BS240" s="4197" t="e">
        <f t="shared" ref="BS240:BV240" si="187">AVERAGEIF(BO240:BO249,"&lt;&gt;#¡DIV/0!")</f>
        <v>#DIV/0!</v>
      </c>
      <c r="BT240" s="4197" t="e">
        <f t="shared" si="187"/>
        <v>#DIV/0!</v>
      </c>
      <c r="BU240" s="4197" t="e">
        <f t="shared" si="187"/>
        <v>#DIV/0!</v>
      </c>
      <c r="BV240" s="4197" t="e">
        <f t="shared" si="187"/>
        <v>#DIV/0!</v>
      </c>
      <c r="BW240" s="4187" t="e">
        <f>+C240*BS240</f>
        <v>#DIV/0!</v>
      </c>
      <c r="BX240" s="4187" t="e">
        <f>+C240*BT240</f>
        <v>#DIV/0!</v>
      </c>
      <c r="BY240" s="4187" t="e">
        <f>+C240*BU240</f>
        <v>#DIV/0!</v>
      </c>
      <c r="BZ240" s="4187" t="e">
        <f>+C240*BV240</f>
        <v>#DIV/0!</v>
      </c>
      <c r="CA240" s="4190" t="e">
        <f>SUM(BW240:BZ249)</f>
        <v>#DIV/0!</v>
      </c>
      <c r="CC240" s="4193" t="e">
        <f t="shared" ref="CC240:CF240" si="188">+Q240/$N$240</f>
        <v>#DIV/0!</v>
      </c>
      <c r="CD240" s="4196" t="e">
        <f t="shared" si="188"/>
        <v>#DIV/0!</v>
      </c>
      <c r="CE240" s="4196" t="e">
        <f t="shared" si="188"/>
        <v>#DIV/0!</v>
      </c>
      <c r="CF240" s="4202" t="e">
        <f t="shared" si="188"/>
        <v>#DIV/0!</v>
      </c>
      <c r="CG240" s="4203" t="e">
        <f>AVERAGE(CC240:CF249)</f>
        <v>#DIV/0!</v>
      </c>
    </row>
    <row r="241" spans="1:85" ht="14.25" customHeight="1">
      <c r="A241" s="4194"/>
      <c r="B241" s="4209"/>
      <c r="C241" s="4210"/>
      <c r="D241" s="4209"/>
      <c r="E241" s="4210"/>
      <c r="F241" s="898"/>
      <c r="G241" s="964"/>
      <c r="H241" s="4191"/>
      <c r="I241" s="899"/>
      <c r="J241" s="900"/>
      <c r="K241" s="900"/>
      <c r="L241" s="900"/>
      <c r="M241" s="4191"/>
      <c r="N241" s="4194"/>
      <c r="O241" s="927"/>
      <c r="P241" s="901"/>
      <c r="Q241" s="4194"/>
      <c r="R241" s="4188"/>
      <c r="S241" s="4188"/>
      <c r="T241" s="4191"/>
      <c r="U241" s="818"/>
      <c r="V241" s="906">
        <v>2</v>
      </c>
      <c r="W241" s="1090"/>
      <c r="X241" s="1120"/>
      <c r="Y241" s="1120"/>
      <c r="Z241" s="898"/>
      <c r="AA241" s="908"/>
      <c r="AB241" s="908"/>
      <c r="AC241" s="908"/>
      <c r="AD241" s="909"/>
      <c r="AE241" s="871"/>
      <c r="AF241" s="1028"/>
      <c r="AG241" s="929"/>
      <c r="AH241" s="929"/>
      <c r="AI241" s="929"/>
      <c r="AJ241" s="930"/>
      <c r="AK241" s="1029"/>
      <c r="AL241" s="914"/>
      <c r="AM241" s="914"/>
      <c r="AN241" s="915"/>
      <c r="AO241" s="798"/>
      <c r="AP241" s="1050"/>
      <c r="AQ241" s="901"/>
      <c r="AR241" s="881"/>
      <c r="AS241" s="1143" t="e">
        <f t="shared" si="86"/>
        <v>#DIV/0!</v>
      </c>
      <c r="AT241" s="1144" t="e">
        <f t="shared" si="87"/>
        <v>#DIV/0!</v>
      </c>
      <c r="AU241" s="1144" t="e">
        <f t="shared" si="88"/>
        <v>#DIV/0!</v>
      </c>
      <c r="AV241" s="1144" t="e">
        <f t="shared" si="89"/>
        <v>#DIV/0!</v>
      </c>
      <c r="AW241" s="1145" t="e">
        <f t="shared" si="114"/>
        <v>#DIV/0!</v>
      </c>
      <c r="AX241" s="1145" t="e">
        <f t="shared" si="115"/>
        <v>#DIV/0!</v>
      </c>
      <c r="AY241" s="1145" t="e">
        <f t="shared" si="116"/>
        <v>#DIV/0!</v>
      </c>
      <c r="AZ241" s="1145" t="e">
        <f t="shared" si="93"/>
        <v>#DIV/0!</v>
      </c>
      <c r="BA241" s="1146" t="e">
        <f t="shared" si="94"/>
        <v>#DIV/0!</v>
      </c>
      <c r="BB241" s="1146" t="e">
        <f t="shared" si="95"/>
        <v>#DIV/0!</v>
      </c>
      <c r="BC241" s="1146" t="e">
        <f t="shared" si="96"/>
        <v>#DIV/0!</v>
      </c>
      <c r="BD241" s="1146" t="e">
        <f t="shared" si="97"/>
        <v>#DIV/0!</v>
      </c>
      <c r="BE241" s="921">
        <v>0.2</v>
      </c>
      <c r="BF241" s="921">
        <v>0.8</v>
      </c>
      <c r="BG241" s="1146" t="e">
        <f t="shared" si="98"/>
        <v>#DIV/0!</v>
      </c>
      <c r="BH241" s="1146" t="e">
        <f t="shared" si="99"/>
        <v>#DIV/0!</v>
      </c>
      <c r="BI241" s="1146" t="e">
        <f t="shared" si="100"/>
        <v>#DIV/0!</v>
      </c>
      <c r="BJ241" s="1146" t="e">
        <f t="shared" si="185"/>
        <v>#DIV/0!</v>
      </c>
      <c r="BK241" s="1146" t="e">
        <f t="shared" si="185"/>
        <v>#DIV/0!</v>
      </c>
      <c r="BL241" s="1146" t="e">
        <f t="shared" si="102"/>
        <v>#DIV/0!</v>
      </c>
      <c r="BM241" s="1146" t="e">
        <f t="shared" si="103"/>
        <v>#DIV/0!</v>
      </c>
      <c r="BN241" s="1146" t="e">
        <f t="shared" si="104"/>
        <v>#DIV/0!</v>
      </c>
      <c r="BO241" s="1146" t="e">
        <f t="shared" si="186"/>
        <v>#DIV/0!</v>
      </c>
      <c r="BP241" s="1146" t="e">
        <f t="shared" si="186"/>
        <v>#DIV/0!</v>
      </c>
      <c r="BQ241" s="1146" t="e">
        <f t="shared" si="186"/>
        <v>#DIV/0!</v>
      </c>
      <c r="BR241" s="1146" t="e">
        <f t="shared" si="186"/>
        <v>#DIV/0!</v>
      </c>
      <c r="BS241" s="4188"/>
      <c r="BT241" s="4188"/>
      <c r="BU241" s="4188"/>
      <c r="BV241" s="4188"/>
      <c r="BW241" s="4188"/>
      <c r="BX241" s="4188"/>
      <c r="BY241" s="4188"/>
      <c r="BZ241" s="4188"/>
      <c r="CA241" s="4191"/>
      <c r="CC241" s="4194"/>
      <c r="CD241" s="4188"/>
      <c r="CE241" s="4188"/>
      <c r="CF241" s="4191"/>
      <c r="CG241" s="4204"/>
    </row>
    <row r="242" spans="1:85" ht="14.25" customHeight="1">
      <c r="A242" s="4194"/>
      <c r="B242" s="4209"/>
      <c r="C242" s="4210"/>
      <c r="D242" s="4209"/>
      <c r="E242" s="4210"/>
      <c r="F242" s="898"/>
      <c r="G242" s="964"/>
      <c r="H242" s="4191"/>
      <c r="I242" s="899"/>
      <c r="J242" s="900"/>
      <c r="K242" s="900"/>
      <c r="L242" s="900"/>
      <c r="M242" s="4191"/>
      <c r="N242" s="4194"/>
      <c r="O242" s="927"/>
      <c r="P242" s="901"/>
      <c r="Q242" s="4194"/>
      <c r="R242" s="4188"/>
      <c r="S242" s="4188"/>
      <c r="T242" s="4191"/>
      <c r="U242" s="818"/>
      <c r="V242" s="906">
        <v>3</v>
      </c>
      <c r="W242" s="1090"/>
      <c r="X242" s="1120"/>
      <c r="Y242" s="1120"/>
      <c r="Z242" s="898"/>
      <c r="AA242" s="908"/>
      <c r="AB242" s="908"/>
      <c r="AC242" s="908"/>
      <c r="AD242" s="909"/>
      <c r="AE242" s="871"/>
      <c r="AF242" s="1028"/>
      <c r="AG242" s="929"/>
      <c r="AH242" s="929"/>
      <c r="AI242" s="929"/>
      <c r="AJ242" s="930"/>
      <c r="AK242" s="1029"/>
      <c r="AL242" s="914"/>
      <c r="AM242" s="914"/>
      <c r="AN242" s="915"/>
      <c r="AO242" s="798"/>
      <c r="AP242" s="1050"/>
      <c r="AQ242" s="901"/>
      <c r="AR242" s="881"/>
      <c r="AS242" s="1143" t="e">
        <f t="shared" si="86"/>
        <v>#DIV/0!</v>
      </c>
      <c r="AT242" s="1144" t="e">
        <f t="shared" si="87"/>
        <v>#DIV/0!</v>
      </c>
      <c r="AU242" s="1144" t="e">
        <f t="shared" si="88"/>
        <v>#DIV/0!</v>
      </c>
      <c r="AV242" s="1144" t="e">
        <f t="shared" si="89"/>
        <v>#DIV/0!</v>
      </c>
      <c r="AW242" s="1145" t="e">
        <f t="shared" si="114"/>
        <v>#DIV/0!</v>
      </c>
      <c r="AX242" s="1145" t="e">
        <f t="shared" si="115"/>
        <v>#DIV/0!</v>
      </c>
      <c r="AY242" s="1145" t="e">
        <f t="shared" si="116"/>
        <v>#DIV/0!</v>
      </c>
      <c r="AZ242" s="1145" t="e">
        <f t="shared" si="93"/>
        <v>#DIV/0!</v>
      </c>
      <c r="BA242" s="1146" t="e">
        <f t="shared" si="94"/>
        <v>#DIV/0!</v>
      </c>
      <c r="BB242" s="1146" t="e">
        <f t="shared" si="95"/>
        <v>#DIV/0!</v>
      </c>
      <c r="BC242" s="1146" t="e">
        <f t="shared" si="96"/>
        <v>#DIV/0!</v>
      </c>
      <c r="BD242" s="1146" t="e">
        <f t="shared" si="97"/>
        <v>#DIV/0!</v>
      </c>
      <c r="BE242" s="921">
        <v>0.2</v>
      </c>
      <c r="BF242" s="921">
        <v>0.8</v>
      </c>
      <c r="BG242" s="1146" t="e">
        <f t="shared" si="98"/>
        <v>#DIV/0!</v>
      </c>
      <c r="BH242" s="1146" t="e">
        <f t="shared" si="99"/>
        <v>#DIV/0!</v>
      </c>
      <c r="BI242" s="1146" t="e">
        <f t="shared" si="100"/>
        <v>#DIV/0!</v>
      </c>
      <c r="BJ242" s="1146" t="e">
        <f t="shared" si="185"/>
        <v>#DIV/0!</v>
      </c>
      <c r="BK242" s="1146" t="e">
        <f t="shared" si="185"/>
        <v>#DIV/0!</v>
      </c>
      <c r="BL242" s="1146" t="e">
        <f t="shared" si="102"/>
        <v>#DIV/0!</v>
      </c>
      <c r="BM242" s="1146" t="e">
        <f t="shared" si="103"/>
        <v>#DIV/0!</v>
      </c>
      <c r="BN242" s="1146" t="e">
        <f t="shared" si="104"/>
        <v>#DIV/0!</v>
      </c>
      <c r="BO242" s="1146" t="e">
        <f t="shared" si="186"/>
        <v>#DIV/0!</v>
      </c>
      <c r="BP242" s="1146" t="e">
        <f t="shared" si="186"/>
        <v>#DIV/0!</v>
      </c>
      <c r="BQ242" s="1146" t="e">
        <f t="shared" si="186"/>
        <v>#DIV/0!</v>
      </c>
      <c r="BR242" s="1146" t="e">
        <f t="shared" si="186"/>
        <v>#DIV/0!</v>
      </c>
      <c r="BS242" s="4188"/>
      <c r="BT242" s="4188"/>
      <c r="BU242" s="4188"/>
      <c r="BV242" s="4188"/>
      <c r="BW242" s="4188"/>
      <c r="BX242" s="4188"/>
      <c r="BY242" s="4188"/>
      <c r="BZ242" s="4188"/>
      <c r="CA242" s="4191"/>
      <c r="CC242" s="4194"/>
      <c r="CD242" s="4188"/>
      <c r="CE242" s="4188"/>
      <c r="CF242" s="4191"/>
      <c r="CG242" s="4204"/>
    </row>
    <row r="243" spans="1:85" ht="14.25" customHeight="1">
      <c r="A243" s="4194"/>
      <c r="B243" s="4209"/>
      <c r="C243" s="4210"/>
      <c r="D243" s="4209"/>
      <c r="E243" s="4210"/>
      <c r="F243" s="898"/>
      <c r="G243" s="964"/>
      <c r="H243" s="4191"/>
      <c r="I243" s="899"/>
      <c r="J243" s="900"/>
      <c r="K243" s="900"/>
      <c r="L243" s="900"/>
      <c r="M243" s="4191"/>
      <c r="N243" s="4194"/>
      <c r="O243" s="927"/>
      <c r="P243" s="901"/>
      <c r="Q243" s="4194"/>
      <c r="R243" s="4188"/>
      <c r="S243" s="4188"/>
      <c r="T243" s="4191"/>
      <c r="U243" s="818"/>
      <c r="V243" s="906">
        <v>4</v>
      </c>
      <c r="W243" s="1090"/>
      <c r="X243" s="1120"/>
      <c r="Y243" s="1120"/>
      <c r="Z243" s="898"/>
      <c r="AA243" s="908"/>
      <c r="AB243" s="908"/>
      <c r="AC243" s="908"/>
      <c r="AD243" s="909"/>
      <c r="AE243" s="871"/>
      <c r="AF243" s="1028"/>
      <c r="AG243" s="929"/>
      <c r="AH243" s="929"/>
      <c r="AI243" s="929"/>
      <c r="AJ243" s="930"/>
      <c r="AK243" s="1029"/>
      <c r="AL243" s="914"/>
      <c r="AM243" s="914"/>
      <c r="AN243" s="915"/>
      <c r="AO243" s="798"/>
      <c r="AP243" s="1050"/>
      <c r="AQ243" s="901"/>
      <c r="AR243" s="881"/>
      <c r="AS243" s="1143" t="e">
        <f t="shared" si="86"/>
        <v>#DIV/0!</v>
      </c>
      <c r="AT243" s="1144" t="e">
        <f t="shared" si="87"/>
        <v>#DIV/0!</v>
      </c>
      <c r="AU243" s="1144" t="e">
        <f t="shared" si="88"/>
        <v>#DIV/0!</v>
      </c>
      <c r="AV243" s="1144" t="e">
        <f t="shared" si="89"/>
        <v>#DIV/0!</v>
      </c>
      <c r="AW243" s="1145" t="e">
        <f t="shared" si="114"/>
        <v>#DIV/0!</v>
      </c>
      <c r="AX243" s="1145" t="e">
        <f t="shared" si="115"/>
        <v>#DIV/0!</v>
      </c>
      <c r="AY243" s="1145" t="e">
        <f t="shared" si="116"/>
        <v>#DIV/0!</v>
      </c>
      <c r="AZ243" s="1145" t="e">
        <f t="shared" si="93"/>
        <v>#DIV/0!</v>
      </c>
      <c r="BA243" s="1146" t="e">
        <f t="shared" si="94"/>
        <v>#DIV/0!</v>
      </c>
      <c r="BB243" s="1146" t="e">
        <f t="shared" si="95"/>
        <v>#DIV/0!</v>
      </c>
      <c r="BC243" s="1146" t="e">
        <f t="shared" si="96"/>
        <v>#DIV/0!</v>
      </c>
      <c r="BD243" s="1146" t="e">
        <f t="shared" si="97"/>
        <v>#DIV/0!</v>
      </c>
      <c r="BE243" s="921">
        <v>0.2</v>
      </c>
      <c r="BF243" s="921">
        <v>0.8</v>
      </c>
      <c r="BG243" s="1146" t="e">
        <f t="shared" si="98"/>
        <v>#DIV/0!</v>
      </c>
      <c r="BH243" s="1146" t="e">
        <f t="shared" si="99"/>
        <v>#DIV/0!</v>
      </c>
      <c r="BI243" s="1146" t="e">
        <f t="shared" si="100"/>
        <v>#DIV/0!</v>
      </c>
      <c r="BJ243" s="1146" t="e">
        <f t="shared" si="185"/>
        <v>#DIV/0!</v>
      </c>
      <c r="BK243" s="1146" t="e">
        <f t="shared" si="185"/>
        <v>#DIV/0!</v>
      </c>
      <c r="BL243" s="1146" t="e">
        <f t="shared" si="102"/>
        <v>#DIV/0!</v>
      </c>
      <c r="BM243" s="1146" t="e">
        <f t="shared" si="103"/>
        <v>#DIV/0!</v>
      </c>
      <c r="BN243" s="1146" t="e">
        <f t="shared" si="104"/>
        <v>#DIV/0!</v>
      </c>
      <c r="BO243" s="1146" t="e">
        <f t="shared" si="186"/>
        <v>#DIV/0!</v>
      </c>
      <c r="BP243" s="1146" t="e">
        <f t="shared" si="186"/>
        <v>#DIV/0!</v>
      </c>
      <c r="BQ243" s="1146" t="e">
        <f t="shared" si="186"/>
        <v>#DIV/0!</v>
      </c>
      <c r="BR243" s="1146" t="e">
        <f t="shared" si="186"/>
        <v>#DIV/0!</v>
      </c>
      <c r="BS243" s="4188"/>
      <c r="BT243" s="4188"/>
      <c r="BU243" s="4188"/>
      <c r="BV243" s="4188"/>
      <c r="BW243" s="4188"/>
      <c r="BX243" s="4188"/>
      <c r="BY243" s="4188"/>
      <c r="BZ243" s="4188"/>
      <c r="CA243" s="4191"/>
      <c r="CC243" s="4194"/>
      <c r="CD243" s="4188"/>
      <c r="CE243" s="4188"/>
      <c r="CF243" s="4191"/>
      <c r="CG243" s="4204"/>
    </row>
    <row r="244" spans="1:85" ht="14.25" customHeight="1">
      <c r="A244" s="4194"/>
      <c r="B244" s="4209"/>
      <c r="C244" s="4210"/>
      <c r="D244" s="4209"/>
      <c r="E244" s="4210"/>
      <c r="F244" s="898"/>
      <c r="G244" s="964"/>
      <c r="H244" s="4191"/>
      <c r="I244" s="899"/>
      <c r="J244" s="900"/>
      <c r="K244" s="900"/>
      <c r="L244" s="900"/>
      <c r="M244" s="4191"/>
      <c r="N244" s="4194"/>
      <c r="O244" s="927"/>
      <c r="P244" s="901"/>
      <c r="Q244" s="4194"/>
      <c r="R244" s="4188"/>
      <c r="S244" s="4188"/>
      <c r="T244" s="4191"/>
      <c r="U244" s="818"/>
      <c r="V244" s="906">
        <v>5</v>
      </c>
      <c r="W244" s="1090"/>
      <c r="X244" s="1120"/>
      <c r="Y244" s="1120"/>
      <c r="Z244" s="898"/>
      <c r="AA244" s="908"/>
      <c r="AB244" s="908"/>
      <c r="AC244" s="908"/>
      <c r="AD244" s="909"/>
      <c r="AE244" s="871"/>
      <c r="AF244" s="1028"/>
      <c r="AG244" s="929"/>
      <c r="AH244" s="929"/>
      <c r="AI244" s="929"/>
      <c r="AJ244" s="930"/>
      <c r="AK244" s="1029"/>
      <c r="AL244" s="914"/>
      <c r="AM244" s="914"/>
      <c r="AN244" s="915"/>
      <c r="AO244" s="798"/>
      <c r="AP244" s="1050"/>
      <c r="AQ244" s="901"/>
      <c r="AR244" s="881"/>
      <c r="AS244" s="1143" t="e">
        <f t="shared" si="86"/>
        <v>#DIV/0!</v>
      </c>
      <c r="AT244" s="1144" t="e">
        <f t="shared" si="87"/>
        <v>#DIV/0!</v>
      </c>
      <c r="AU244" s="1144" t="e">
        <f t="shared" si="88"/>
        <v>#DIV/0!</v>
      </c>
      <c r="AV244" s="1144" t="e">
        <f t="shared" si="89"/>
        <v>#DIV/0!</v>
      </c>
      <c r="AW244" s="1145" t="e">
        <f t="shared" si="114"/>
        <v>#DIV/0!</v>
      </c>
      <c r="AX244" s="1145" t="e">
        <f t="shared" si="115"/>
        <v>#DIV/0!</v>
      </c>
      <c r="AY244" s="1145" t="e">
        <f t="shared" si="116"/>
        <v>#DIV/0!</v>
      </c>
      <c r="AZ244" s="1145" t="e">
        <f t="shared" si="93"/>
        <v>#DIV/0!</v>
      </c>
      <c r="BA244" s="1146" t="e">
        <f t="shared" si="94"/>
        <v>#DIV/0!</v>
      </c>
      <c r="BB244" s="1146" t="e">
        <f t="shared" si="95"/>
        <v>#DIV/0!</v>
      </c>
      <c r="BC244" s="1146" t="e">
        <f t="shared" si="96"/>
        <v>#DIV/0!</v>
      </c>
      <c r="BD244" s="1146" t="e">
        <f t="shared" si="97"/>
        <v>#DIV/0!</v>
      </c>
      <c r="BE244" s="921">
        <v>0.2</v>
      </c>
      <c r="BF244" s="921">
        <v>0.8</v>
      </c>
      <c r="BG244" s="1146" t="e">
        <f t="shared" si="98"/>
        <v>#DIV/0!</v>
      </c>
      <c r="BH244" s="1146" t="e">
        <f t="shared" si="99"/>
        <v>#DIV/0!</v>
      </c>
      <c r="BI244" s="1146" t="e">
        <f t="shared" si="100"/>
        <v>#DIV/0!</v>
      </c>
      <c r="BJ244" s="1146" t="e">
        <f t="shared" si="185"/>
        <v>#DIV/0!</v>
      </c>
      <c r="BK244" s="1146" t="e">
        <f t="shared" si="185"/>
        <v>#DIV/0!</v>
      </c>
      <c r="BL244" s="1146" t="e">
        <f t="shared" si="102"/>
        <v>#DIV/0!</v>
      </c>
      <c r="BM244" s="1146" t="e">
        <f t="shared" si="103"/>
        <v>#DIV/0!</v>
      </c>
      <c r="BN244" s="1146" t="e">
        <f t="shared" si="104"/>
        <v>#DIV/0!</v>
      </c>
      <c r="BO244" s="1146" t="e">
        <f t="shared" si="186"/>
        <v>#DIV/0!</v>
      </c>
      <c r="BP244" s="1146" t="e">
        <f t="shared" si="186"/>
        <v>#DIV/0!</v>
      </c>
      <c r="BQ244" s="1146" t="e">
        <f t="shared" si="186"/>
        <v>#DIV/0!</v>
      </c>
      <c r="BR244" s="1146" t="e">
        <f t="shared" si="186"/>
        <v>#DIV/0!</v>
      </c>
      <c r="BS244" s="4188"/>
      <c r="BT244" s="4188"/>
      <c r="BU244" s="4188"/>
      <c r="BV244" s="4188"/>
      <c r="BW244" s="4188"/>
      <c r="BX244" s="4188"/>
      <c r="BY244" s="4188"/>
      <c r="BZ244" s="4188"/>
      <c r="CA244" s="4191"/>
      <c r="CC244" s="4194"/>
      <c r="CD244" s="4188"/>
      <c r="CE244" s="4188"/>
      <c r="CF244" s="4191"/>
      <c r="CG244" s="4204"/>
    </row>
    <row r="245" spans="1:85" ht="14.25" customHeight="1">
      <c r="A245" s="4194"/>
      <c r="B245" s="4209"/>
      <c r="C245" s="4210"/>
      <c r="D245" s="4209"/>
      <c r="E245" s="4210"/>
      <c r="F245" s="898"/>
      <c r="G245" s="964"/>
      <c r="H245" s="4191"/>
      <c r="I245" s="899"/>
      <c r="J245" s="900"/>
      <c r="K245" s="900"/>
      <c r="L245" s="900"/>
      <c r="M245" s="4191"/>
      <c r="N245" s="4194"/>
      <c r="O245" s="927"/>
      <c r="P245" s="901"/>
      <c r="Q245" s="4194"/>
      <c r="R245" s="4188"/>
      <c r="S245" s="4188"/>
      <c r="T245" s="4191"/>
      <c r="U245" s="818"/>
      <c r="V245" s="906">
        <v>6</v>
      </c>
      <c r="W245" s="1090"/>
      <c r="X245" s="1120"/>
      <c r="Y245" s="1120"/>
      <c r="Z245" s="898"/>
      <c r="AA245" s="908"/>
      <c r="AB245" s="908"/>
      <c r="AC245" s="908"/>
      <c r="AD245" s="909"/>
      <c r="AE245" s="871"/>
      <c r="AF245" s="1028"/>
      <c r="AG245" s="929"/>
      <c r="AH245" s="929"/>
      <c r="AI245" s="929"/>
      <c r="AJ245" s="930"/>
      <c r="AK245" s="1029"/>
      <c r="AL245" s="914"/>
      <c r="AM245" s="914"/>
      <c r="AN245" s="915"/>
      <c r="AO245" s="798"/>
      <c r="AP245" s="1050"/>
      <c r="AQ245" s="901"/>
      <c r="AR245" s="881"/>
      <c r="AS245" s="1143" t="e">
        <f t="shared" si="86"/>
        <v>#DIV/0!</v>
      </c>
      <c r="AT245" s="1144" t="e">
        <f t="shared" si="87"/>
        <v>#DIV/0!</v>
      </c>
      <c r="AU245" s="1144" t="e">
        <f t="shared" si="88"/>
        <v>#DIV/0!</v>
      </c>
      <c r="AV245" s="1144" t="e">
        <f t="shared" si="89"/>
        <v>#DIV/0!</v>
      </c>
      <c r="AW245" s="1145" t="e">
        <f t="shared" si="114"/>
        <v>#DIV/0!</v>
      </c>
      <c r="AX245" s="1145" t="e">
        <f t="shared" si="115"/>
        <v>#DIV/0!</v>
      </c>
      <c r="AY245" s="1145" t="e">
        <f t="shared" si="116"/>
        <v>#DIV/0!</v>
      </c>
      <c r="AZ245" s="1145" t="e">
        <f t="shared" si="93"/>
        <v>#DIV/0!</v>
      </c>
      <c r="BA245" s="1146" t="e">
        <f t="shared" si="94"/>
        <v>#DIV/0!</v>
      </c>
      <c r="BB245" s="1146" t="e">
        <f t="shared" si="95"/>
        <v>#DIV/0!</v>
      </c>
      <c r="BC245" s="1146" t="e">
        <f t="shared" si="96"/>
        <v>#DIV/0!</v>
      </c>
      <c r="BD245" s="1146" t="e">
        <f t="shared" si="97"/>
        <v>#DIV/0!</v>
      </c>
      <c r="BE245" s="921">
        <v>0.2</v>
      </c>
      <c r="BF245" s="921">
        <v>0.8</v>
      </c>
      <c r="BG245" s="1146" t="e">
        <f t="shared" si="98"/>
        <v>#DIV/0!</v>
      </c>
      <c r="BH245" s="1146" t="e">
        <f t="shared" si="99"/>
        <v>#DIV/0!</v>
      </c>
      <c r="BI245" s="1146" t="e">
        <f t="shared" si="100"/>
        <v>#DIV/0!</v>
      </c>
      <c r="BJ245" s="1146" t="e">
        <f t="shared" si="185"/>
        <v>#DIV/0!</v>
      </c>
      <c r="BK245" s="1146" t="e">
        <f t="shared" si="185"/>
        <v>#DIV/0!</v>
      </c>
      <c r="BL245" s="1146" t="e">
        <f t="shared" si="102"/>
        <v>#DIV/0!</v>
      </c>
      <c r="BM245" s="1146" t="e">
        <f t="shared" si="103"/>
        <v>#DIV/0!</v>
      </c>
      <c r="BN245" s="1146" t="e">
        <f t="shared" si="104"/>
        <v>#DIV/0!</v>
      </c>
      <c r="BO245" s="1146" t="e">
        <f t="shared" si="186"/>
        <v>#DIV/0!</v>
      </c>
      <c r="BP245" s="1146" t="e">
        <f t="shared" si="186"/>
        <v>#DIV/0!</v>
      </c>
      <c r="BQ245" s="1146" t="e">
        <f t="shared" si="186"/>
        <v>#DIV/0!</v>
      </c>
      <c r="BR245" s="1146" t="e">
        <f t="shared" si="186"/>
        <v>#DIV/0!</v>
      </c>
      <c r="BS245" s="4188"/>
      <c r="BT245" s="4188"/>
      <c r="BU245" s="4188"/>
      <c r="BV245" s="4188"/>
      <c r="BW245" s="4188"/>
      <c r="BX245" s="4188"/>
      <c r="BY245" s="4188"/>
      <c r="BZ245" s="4188"/>
      <c r="CA245" s="4191"/>
      <c r="CC245" s="4194"/>
      <c r="CD245" s="4188"/>
      <c r="CE245" s="4188"/>
      <c r="CF245" s="4191"/>
      <c r="CG245" s="4204"/>
    </row>
    <row r="246" spans="1:85" ht="14.25" customHeight="1">
      <c r="A246" s="4194"/>
      <c r="B246" s="4209"/>
      <c r="C246" s="4210"/>
      <c r="D246" s="4209"/>
      <c r="E246" s="4210"/>
      <c r="F246" s="898"/>
      <c r="G246" s="964"/>
      <c r="H246" s="4191"/>
      <c r="I246" s="899"/>
      <c r="J246" s="900"/>
      <c r="K246" s="900"/>
      <c r="L246" s="900"/>
      <c r="M246" s="4191"/>
      <c r="N246" s="4194"/>
      <c r="O246" s="927"/>
      <c r="P246" s="901"/>
      <c r="Q246" s="4194"/>
      <c r="R246" s="4188"/>
      <c r="S246" s="4188"/>
      <c r="T246" s="4191"/>
      <c r="U246" s="818"/>
      <c r="V246" s="906">
        <v>7</v>
      </c>
      <c r="W246" s="1090"/>
      <c r="X246" s="1120"/>
      <c r="Y246" s="1120"/>
      <c r="Z246" s="898"/>
      <c r="AA246" s="908"/>
      <c r="AB246" s="908"/>
      <c r="AC246" s="908"/>
      <c r="AD246" s="909"/>
      <c r="AE246" s="871"/>
      <c r="AF246" s="1028"/>
      <c r="AG246" s="929"/>
      <c r="AH246" s="929"/>
      <c r="AI246" s="929"/>
      <c r="AJ246" s="930"/>
      <c r="AK246" s="1029"/>
      <c r="AL246" s="914"/>
      <c r="AM246" s="914"/>
      <c r="AN246" s="915"/>
      <c r="AO246" s="798"/>
      <c r="AP246" s="1050"/>
      <c r="AQ246" s="901"/>
      <c r="AR246" s="881"/>
      <c r="AS246" s="1143" t="e">
        <f t="shared" si="86"/>
        <v>#DIV/0!</v>
      </c>
      <c r="AT246" s="1144" t="e">
        <f t="shared" si="87"/>
        <v>#DIV/0!</v>
      </c>
      <c r="AU246" s="1144" t="e">
        <f t="shared" si="88"/>
        <v>#DIV/0!</v>
      </c>
      <c r="AV246" s="1144" t="e">
        <f t="shared" si="89"/>
        <v>#DIV/0!</v>
      </c>
      <c r="AW246" s="1145" t="e">
        <f t="shared" si="114"/>
        <v>#DIV/0!</v>
      </c>
      <c r="AX246" s="1145" t="e">
        <f t="shared" si="115"/>
        <v>#DIV/0!</v>
      </c>
      <c r="AY246" s="1145" t="e">
        <f t="shared" si="116"/>
        <v>#DIV/0!</v>
      </c>
      <c r="AZ246" s="1145" t="e">
        <f t="shared" si="93"/>
        <v>#DIV/0!</v>
      </c>
      <c r="BA246" s="1146" t="e">
        <f t="shared" si="94"/>
        <v>#DIV/0!</v>
      </c>
      <c r="BB246" s="1146" t="e">
        <f t="shared" si="95"/>
        <v>#DIV/0!</v>
      </c>
      <c r="BC246" s="1146" t="e">
        <f t="shared" si="96"/>
        <v>#DIV/0!</v>
      </c>
      <c r="BD246" s="1146" t="e">
        <f t="shared" si="97"/>
        <v>#DIV/0!</v>
      </c>
      <c r="BE246" s="921">
        <v>0.2</v>
      </c>
      <c r="BF246" s="921">
        <v>0.8</v>
      </c>
      <c r="BG246" s="1146" t="e">
        <f t="shared" si="98"/>
        <v>#DIV/0!</v>
      </c>
      <c r="BH246" s="1146" t="e">
        <f t="shared" si="99"/>
        <v>#DIV/0!</v>
      </c>
      <c r="BI246" s="1146" t="e">
        <f t="shared" si="100"/>
        <v>#DIV/0!</v>
      </c>
      <c r="BJ246" s="1146" t="e">
        <f t="shared" si="185"/>
        <v>#DIV/0!</v>
      </c>
      <c r="BK246" s="1146" t="e">
        <f t="shared" si="185"/>
        <v>#DIV/0!</v>
      </c>
      <c r="BL246" s="1146" t="e">
        <f t="shared" si="102"/>
        <v>#DIV/0!</v>
      </c>
      <c r="BM246" s="1146" t="e">
        <f t="shared" si="103"/>
        <v>#DIV/0!</v>
      </c>
      <c r="BN246" s="1146" t="e">
        <f t="shared" si="104"/>
        <v>#DIV/0!</v>
      </c>
      <c r="BO246" s="1146" t="e">
        <f t="shared" si="186"/>
        <v>#DIV/0!</v>
      </c>
      <c r="BP246" s="1146" t="e">
        <f t="shared" si="186"/>
        <v>#DIV/0!</v>
      </c>
      <c r="BQ246" s="1146" t="e">
        <f t="shared" si="186"/>
        <v>#DIV/0!</v>
      </c>
      <c r="BR246" s="1146" t="e">
        <f t="shared" si="186"/>
        <v>#DIV/0!</v>
      </c>
      <c r="BS246" s="4188"/>
      <c r="BT246" s="4188"/>
      <c r="BU246" s="4188"/>
      <c r="BV246" s="4188"/>
      <c r="BW246" s="4188"/>
      <c r="BX246" s="4188"/>
      <c r="BY246" s="4188"/>
      <c r="BZ246" s="4188"/>
      <c r="CA246" s="4191"/>
      <c r="CC246" s="4194"/>
      <c r="CD246" s="4188"/>
      <c r="CE246" s="4188"/>
      <c r="CF246" s="4191"/>
      <c r="CG246" s="4204"/>
    </row>
    <row r="247" spans="1:85" ht="14.25" customHeight="1">
      <c r="A247" s="4194"/>
      <c r="B247" s="4209"/>
      <c r="C247" s="4210"/>
      <c r="D247" s="4209"/>
      <c r="E247" s="4210"/>
      <c r="F247" s="898"/>
      <c r="G247" s="964"/>
      <c r="H247" s="4191"/>
      <c r="I247" s="899"/>
      <c r="J247" s="900"/>
      <c r="K247" s="900"/>
      <c r="L247" s="900"/>
      <c r="M247" s="4191"/>
      <c r="N247" s="4194"/>
      <c r="O247" s="927"/>
      <c r="P247" s="901"/>
      <c r="Q247" s="4194"/>
      <c r="R247" s="4188"/>
      <c r="S247" s="4188"/>
      <c r="T247" s="4191"/>
      <c r="U247" s="818"/>
      <c r="V247" s="906">
        <v>8</v>
      </c>
      <c r="W247" s="1090"/>
      <c r="X247" s="1120"/>
      <c r="Y247" s="1120"/>
      <c r="Z247" s="898"/>
      <c r="AA247" s="908"/>
      <c r="AB247" s="908"/>
      <c r="AC247" s="908"/>
      <c r="AD247" s="909"/>
      <c r="AE247" s="871"/>
      <c r="AF247" s="1028"/>
      <c r="AG247" s="929"/>
      <c r="AH247" s="929"/>
      <c r="AI247" s="929"/>
      <c r="AJ247" s="930"/>
      <c r="AK247" s="1029"/>
      <c r="AL247" s="914"/>
      <c r="AM247" s="914"/>
      <c r="AN247" s="915"/>
      <c r="AO247" s="798"/>
      <c r="AP247" s="1050"/>
      <c r="AQ247" s="901"/>
      <c r="AR247" s="881"/>
      <c r="AS247" s="1143" t="e">
        <f t="shared" si="86"/>
        <v>#DIV/0!</v>
      </c>
      <c r="AT247" s="1144" t="e">
        <f t="shared" si="87"/>
        <v>#DIV/0!</v>
      </c>
      <c r="AU247" s="1144" t="e">
        <f t="shared" si="88"/>
        <v>#DIV/0!</v>
      </c>
      <c r="AV247" s="1144" t="e">
        <f t="shared" si="89"/>
        <v>#DIV/0!</v>
      </c>
      <c r="AW247" s="1145" t="e">
        <f t="shared" si="114"/>
        <v>#DIV/0!</v>
      </c>
      <c r="AX247" s="1145" t="e">
        <f t="shared" si="115"/>
        <v>#DIV/0!</v>
      </c>
      <c r="AY247" s="1145" t="e">
        <f t="shared" si="116"/>
        <v>#DIV/0!</v>
      </c>
      <c r="AZ247" s="1145" t="e">
        <f t="shared" si="93"/>
        <v>#DIV/0!</v>
      </c>
      <c r="BA247" s="1146" t="e">
        <f t="shared" si="94"/>
        <v>#DIV/0!</v>
      </c>
      <c r="BB247" s="1146" t="e">
        <f t="shared" si="95"/>
        <v>#DIV/0!</v>
      </c>
      <c r="BC247" s="1146" t="e">
        <f t="shared" si="96"/>
        <v>#DIV/0!</v>
      </c>
      <c r="BD247" s="1146" t="e">
        <f t="shared" si="97"/>
        <v>#DIV/0!</v>
      </c>
      <c r="BE247" s="921">
        <v>0.2</v>
      </c>
      <c r="BF247" s="921">
        <v>0.8</v>
      </c>
      <c r="BG247" s="1146" t="e">
        <f t="shared" si="98"/>
        <v>#DIV/0!</v>
      </c>
      <c r="BH247" s="1146" t="e">
        <f t="shared" si="99"/>
        <v>#DIV/0!</v>
      </c>
      <c r="BI247" s="1146" t="e">
        <f t="shared" si="100"/>
        <v>#DIV/0!</v>
      </c>
      <c r="BJ247" s="1146" t="e">
        <f t="shared" si="185"/>
        <v>#DIV/0!</v>
      </c>
      <c r="BK247" s="1146" t="e">
        <f t="shared" si="185"/>
        <v>#DIV/0!</v>
      </c>
      <c r="BL247" s="1146" t="e">
        <f t="shared" si="102"/>
        <v>#DIV/0!</v>
      </c>
      <c r="BM247" s="1146" t="e">
        <f t="shared" si="103"/>
        <v>#DIV/0!</v>
      </c>
      <c r="BN247" s="1146" t="e">
        <f t="shared" si="104"/>
        <v>#DIV/0!</v>
      </c>
      <c r="BO247" s="1146" t="e">
        <f t="shared" si="186"/>
        <v>#DIV/0!</v>
      </c>
      <c r="BP247" s="1146" t="e">
        <f t="shared" si="186"/>
        <v>#DIV/0!</v>
      </c>
      <c r="BQ247" s="1146" t="e">
        <f t="shared" si="186"/>
        <v>#DIV/0!</v>
      </c>
      <c r="BR247" s="1146" t="e">
        <f t="shared" si="186"/>
        <v>#DIV/0!</v>
      </c>
      <c r="BS247" s="4188"/>
      <c r="BT247" s="4188"/>
      <c r="BU247" s="4188"/>
      <c r="BV247" s="4188"/>
      <c r="BW247" s="4188"/>
      <c r="BX247" s="4188"/>
      <c r="BY247" s="4188"/>
      <c r="BZ247" s="4188"/>
      <c r="CA247" s="4191"/>
      <c r="CC247" s="4194"/>
      <c r="CD247" s="4188"/>
      <c r="CE247" s="4188"/>
      <c r="CF247" s="4191"/>
      <c r="CG247" s="4204"/>
    </row>
    <row r="248" spans="1:85" ht="14.25" customHeight="1">
      <c r="A248" s="4194"/>
      <c r="B248" s="4209"/>
      <c r="C248" s="4210"/>
      <c r="D248" s="4209"/>
      <c r="E248" s="4210"/>
      <c r="F248" s="898"/>
      <c r="G248" s="964"/>
      <c r="H248" s="4191"/>
      <c r="I248" s="899"/>
      <c r="J248" s="900"/>
      <c r="K248" s="900"/>
      <c r="L248" s="900"/>
      <c r="M248" s="4191"/>
      <c r="N248" s="4194"/>
      <c r="O248" s="927"/>
      <c r="P248" s="901"/>
      <c r="Q248" s="4194"/>
      <c r="R248" s="4188"/>
      <c r="S248" s="4188"/>
      <c r="T248" s="4191"/>
      <c r="U248" s="818"/>
      <c r="V248" s="906">
        <v>9</v>
      </c>
      <c r="W248" s="1090"/>
      <c r="X248" s="1120"/>
      <c r="Y248" s="1120"/>
      <c r="Z248" s="898"/>
      <c r="AA248" s="908"/>
      <c r="AB248" s="908"/>
      <c r="AC248" s="908"/>
      <c r="AD248" s="909"/>
      <c r="AE248" s="871"/>
      <c r="AF248" s="1028"/>
      <c r="AG248" s="929"/>
      <c r="AH248" s="929"/>
      <c r="AI248" s="929"/>
      <c r="AJ248" s="930"/>
      <c r="AK248" s="1029"/>
      <c r="AL248" s="914"/>
      <c r="AM248" s="914"/>
      <c r="AN248" s="915"/>
      <c r="AO248" s="798"/>
      <c r="AP248" s="1050"/>
      <c r="AQ248" s="901"/>
      <c r="AR248" s="881"/>
      <c r="AS248" s="1143" t="e">
        <f t="shared" si="86"/>
        <v>#DIV/0!</v>
      </c>
      <c r="AT248" s="1144" t="e">
        <f t="shared" si="87"/>
        <v>#DIV/0!</v>
      </c>
      <c r="AU248" s="1144" t="e">
        <f t="shared" si="88"/>
        <v>#DIV/0!</v>
      </c>
      <c r="AV248" s="1144" t="e">
        <f t="shared" si="89"/>
        <v>#DIV/0!</v>
      </c>
      <c r="AW248" s="1145" t="e">
        <f t="shared" si="114"/>
        <v>#DIV/0!</v>
      </c>
      <c r="AX248" s="1145" t="e">
        <f t="shared" si="115"/>
        <v>#DIV/0!</v>
      </c>
      <c r="AY248" s="1145" t="e">
        <f t="shared" si="116"/>
        <v>#DIV/0!</v>
      </c>
      <c r="AZ248" s="1145" t="e">
        <f t="shared" si="93"/>
        <v>#DIV/0!</v>
      </c>
      <c r="BA248" s="1146" t="e">
        <f t="shared" si="94"/>
        <v>#DIV/0!</v>
      </c>
      <c r="BB248" s="1146" t="e">
        <f t="shared" si="95"/>
        <v>#DIV/0!</v>
      </c>
      <c r="BC248" s="1146" t="e">
        <f t="shared" si="96"/>
        <v>#DIV/0!</v>
      </c>
      <c r="BD248" s="1146" t="e">
        <f t="shared" si="97"/>
        <v>#DIV/0!</v>
      </c>
      <c r="BE248" s="921">
        <v>0.2</v>
      </c>
      <c r="BF248" s="921">
        <v>0.8</v>
      </c>
      <c r="BG248" s="1146" t="e">
        <f t="shared" si="98"/>
        <v>#DIV/0!</v>
      </c>
      <c r="BH248" s="1146" t="e">
        <f t="shared" si="99"/>
        <v>#DIV/0!</v>
      </c>
      <c r="BI248" s="1146" t="e">
        <f t="shared" si="100"/>
        <v>#DIV/0!</v>
      </c>
      <c r="BJ248" s="1146" t="e">
        <f t="shared" si="185"/>
        <v>#DIV/0!</v>
      </c>
      <c r="BK248" s="1146" t="e">
        <f t="shared" si="185"/>
        <v>#DIV/0!</v>
      </c>
      <c r="BL248" s="1146" t="e">
        <f t="shared" si="102"/>
        <v>#DIV/0!</v>
      </c>
      <c r="BM248" s="1146" t="e">
        <f t="shared" si="103"/>
        <v>#DIV/0!</v>
      </c>
      <c r="BN248" s="1146" t="e">
        <f t="shared" si="104"/>
        <v>#DIV/0!</v>
      </c>
      <c r="BO248" s="1146" t="e">
        <f t="shared" si="186"/>
        <v>#DIV/0!</v>
      </c>
      <c r="BP248" s="1146" t="e">
        <f t="shared" si="186"/>
        <v>#DIV/0!</v>
      </c>
      <c r="BQ248" s="1146" t="e">
        <f t="shared" si="186"/>
        <v>#DIV/0!</v>
      </c>
      <c r="BR248" s="1146" t="e">
        <f t="shared" si="186"/>
        <v>#DIV/0!</v>
      </c>
      <c r="BS248" s="4188"/>
      <c r="BT248" s="4188"/>
      <c r="BU248" s="4188"/>
      <c r="BV248" s="4188"/>
      <c r="BW248" s="4188"/>
      <c r="BX248" s="4188"/>
      <c r="BY248" s="4188"/>
      <c r="BZ248" s="4188"/>
      <c r="CA248" s="4191"/>
      <c r="CC248" s="4194"/>
      <c r="CD248" s="4188"/>
      <c r="CE248" s="4188"/>
      <c r="CF248" s="4191"/>
      <c r="CG248" s="4204"/>
    </row>
    <row r="249" spans="1:85" ht="14.25" customHeight="1" thickBot="1">
      <c r="A249" s="4195"/>
      <c r="B249" s="4211"/>
      <c r="C249" s="4212"/>
      <c r="D249" s="4211"/>
      <c r="E249" s="4212"/>
      <c r="F249" s="983"/>
      <c r="G249" s="984"/>
      <c r="H249" s="4192"/>
      <c r="I249" s="1063"/>
      <c r="J249" s="986"/>
      <c r="K249" s="986"/>
      <c r="L249" s="986"/>
      <c r="M249" s="4192"/>
      <c r="N249" s="4195"/>
      <c r="O249" s="987"/>
      <c r="P249" s="985"/>
      <c r="Q249" s="4195"/>
      <c r="R249" s="4189"/>
      <c r="S249" s="4189"/>
      <c r="T249" s="4192"/>
      <c r="U249" s="818"/>
      <c r="V249" s="981">
        <v>10</v>
      </c>
      <c r="W249" s="1068"/>
      <c r="X249" s="1121"/>
      <c r="Y249" s="1121"/>
      <c r="Z249" s="983"/>
      <c r="AA249" s="989"/>
      <c r="AB249" s="989"/>
      <c r="AC249" s="989"/>
      <c r="AD249" s="990"/>
      <c r="AE249" s="871"/>
      <c r="AF249" s="1071"/>
      <c r="AG249" s="991"/>
      <c r="AH249" s="991"/>
      <c r="AI249" s="991"/>
      <c r="AJ249" s="992"/>
      <c r="AK249" s="1073"/>
      <c r="AL249" s="994"/>
      <c r="AM249" s="994"/>
      <c r="AN249" s="1074"/>
      <c r="AO249" s="798"/>
      <c r="AP249" s="1075"/>
      <c r="AQ249" s="985"/>
      <c r="AR249" s="881"/>
      <c r="AS249" s="1147" t="e">
        <f t="shared" si="86"/>
        <v>#DIV/0!</v>
      </c>
      <c r="AT249" s="1148" t="e">
        <f t="shared" si="87"/>
        <v>#DIV/0!</v>
      </c>
      <c r="AU249" s="1148" t="e">
        <f t="shared" si="88"/>
        <v>#DIV/0!</v>
      </c>
      <c r="AV249" s="1148" t="e">
        <f t="shared" si="89"/>
        <v>#DIV/0!</v>
      </c>
      <c r="AW249" s="1149" t="e">
        <f t="shared" si="114"/>
        <v>#DIV/0!</v>
      </c>
      <c r="AX249" s="1149" t="e">
        <f t="shared" si="115"/>
        <v>#DIV/0!</v>
      </c>
      <c r="AY249" s="1149" t="e">
        <f t="shared" si="116"/>
        <v>#DIV/0!</v>
      </c>
      <c r="AZ249" s="1149" t="e">
        <f t="shared" si="93"/>
        <v>#DIV/0!</v>
      </c>
      <c r="BA249" s="1150" t="e">
        <f t="shared" si="94"/>
        <v>#DIV/0!</v>
      </c>
      <c r="BB249" s="1150" t="e">
        <f t="shared" si="95"/>
        <v>#DIV/0!</v>
      </c>
      <c r="BC249" s="1150" t="e">
        <f t="shared" si="96"/>
        <v>#DIV/0!</v>
      </c>
      <c r="BD249" s="1150" t="e">
        <f t="shared" si="97"/>
        <v>#DIV/0!</v>
      </c>
      <c r="BE249" s="1080">
        <v>0.2</v>
      </c>
      <c r="BF249" s="1080">
        <v>0.8</v>
      </c>
      <c r="BG249" s="1150" t="e">
        <f t="shared" si="98"/>
        <v>#DIV/0!</v>
      </c>
      <c r="BH249" s="1150" t="e">
        <f t="shared" si="99"/>
        <v>#DIV/0!</v>
      </c>
      <c r="BI249" s="1150" t="e">
        <f t="shared" si="100"/>
        <v>#DIV/0!</v>
      </c>
      <c r="BJ249" s="1150" t="e">
        <f t="shared" si="185"/>
        <v>#DIV/0!</v>
      </c>
      <c r="BK249" s="1150" t="e">
        <f t="shared" si="185"/>
        <v>#DIV/0!</v>
      </c>
      <c r="BL249" s="1150" t="e">
        <f t="shared" si="102"/>
        <v>#DIV/0!</v>
      </c>
      <c r="BM249" s="1150" t="e">
        <f t="shared" si="103"/>
        <v>#DIV/0!</v>
      </c>
      <c r="BN249" s="1150" t="e">
        <f t="shared" si="104"/>
        <v>#DIV/0!</v>
      </c>
      <c r="BO249" s="1150" t="e">
        <f t="shared" si="186"/>
        <v>#DIV/0!</v>
      </c>
      <c r="BP249" s="1150" t="e">
        <f t="shared" si="186"/>
        <v>#DIV/0!</v>
      </c>
      <c r="BQ249" s="1150" t="e">
        <f t="shared" si="186"/>
        <v>#DIV/0!</v>
      </c>
      <c r="BR249" s="1150" t="e">
        <f t="shared" si="186"/>
        <v>#DIV/0!</v>
      </c>
      <c r="BS249" s="4189"/>
      <c r="BT249" s="4189"/>
      <c r="BU249" s="4189"/>
      <c r="BV249" s="4189"/>
      <c r="BW249" s="4189"/>
      <c r="BX249" s="4189"/>
      <c r="BY249" s="4189"/>
      <c r="BZ249" s="4189"/>
      <c r="CA249" s="4192"/>
      <c r="CC249" s="4195"/>
      <c r="CD249" s="4189"/>
      <c r="CE249" s="4189"/>
      <c r="CF249" s="4192"/>
      <c r="CG249" s="4205"/>
    </row>
    <row r="250" spans="1:85" ht="14.25" customHeight="1">
      <c r="A250" s="4206">
        <v>30</v>
      </c>
      <c r="B250" s="4207"/>
      <c r="C250" s="4208"/>
      <c r="D250" s="4213"/>
      <c r="E250" s="4208"/>
      <c r="F250" s="858"/>
      <c r="G250" s="950"/>
      <c r="H250" s="4214"/>
      <c r="I250" s="860"/>
      <c r="J250" s="861"/>
      <c r="K250" s="861"/>
      <c r="L250" s="861"/>
      <c r="M250" s="4215"/>
      <c r="N250" s="4198"/>
      <c r="O250" s="954"/>
      <c r="P250" s="951"/>
      <c r="Q250" s="4199"/>
      <c r="R250" s="4200"/>
      <c r="S250" s="4200"/>
      <c r="T250" s="4201"/>
      <c r="U250" s="818"/>
      <c r="V250" s="867">
        <v>1</v>
      </c>
      <c r="W250" s="954"/>
      <c r="X250" s="1122"/>
      <c r="Y250" s="1122"/>
      <c r="Z250" s="858"/>
      <c r="AA250" s="869"/>
      <c r="AB250" s="869"/>
      <c r="AC250" s="869"/>
      <c r="AD250" s="870"/>
      <c r="AE250" s="871"/>
      <c r="AF250" s="1086"/>
      <c r="AG250" s="874"/>
      <c r="AH250" s="874"/>
      <c r="AI250" s="874"/>
      <c r="AJ250" s="875"/>
      <c r="AK250" s="1041"/>
      <c r="AL250" s="877"/>
      <c r="AM250" s="877"/>
      <c r="AN250" s="878"/>
      <c r="AO250" s="798"/>
      <c r="AP250" s="879"/>
      <c r="AQ250" s="880"/>
      <c r="AR250" s="881"/>
      <c r="AS250" s="1139" t="e">
        <f t="shared" si="86"/>
        <v>#DIV/0!</v>
      </c>
      <c r="AT250" s="1140" t="e">
        <f t="shared" si="87"/>
        <v>#DIV/0!</v>
      </c>
      <c r="AU250" s="1140" t="e">
        <f t="shared" si="88"/>
        <v>#DIV/0!</v>
      </c>
      <c r="AV250" s="1140" t="e">
        <f t="shared" si="89"/>
        <v>#DIV/0!</v>
      </c>
      <c r="AW250" s="1141" t="e">
        <f t="shared" si="114"/>
        <v>#DIV/0!</v>
      </c>
      <c r="AX250" s="1141" t="e">
        <f t="shared" si="115"/>
        <v>#DIV/0!</v>
      </c>
      <c r="AY250" s="1141" t="e">
        <f t="shared" si="116"/>
        <v>#DIV/0!</v>
      </c>
      <c r="AZ250" s="1141" t="e">
        <f t="shared" si="93"/>
        <v>#DIV/0!</v>
      </c>
      <c r="BA250" s="1142" t="e">
        <f t="shared" si="94"/>
        <v>#DIV/0!</v>
      </c>
      <c r="BB250" s="1142" t="e">
        <f t="shared" si="95"/>
        <v>#DIV/0!</v>
      </c>
      <c r="BC250" s="1142" t="e">
        <f t="shared" si="96"/>
        <v>#DIV/0!</v>
      </c>
      <c r="BD250" s="1142" t="e">
        <f t="shared" si="97"/>
        <v>#DIV/0!</v>
      </c>
      <c r="BE250" s="886">
        <v>0.2</v>
      </c>
      <c r="BF250" s="886">
        <v>0.8</v>
      </c>
      <c r="BG250" s="1142" t="e">
        <f t="shared" si="98"/>
        <v>#DIV/0!</v>
      </c>
      <c r="BH250" s="1142" t="e">
        <f t="shared" si="99"/>
        <v>#DIV/0!</v>
      </c>
      <c r="BI250" s="1142" t="e">
        <f t="shared" si="100"/>
        <v>#DIV/0!</v>
      </c>
      <c r="BJ250" s="1142" t="e">
        <f t="shared" si="185"/>
        <v>#DIV/0!</v>
      </c>
      <c r="BK250" s="1142" t="e">
        <f t="shared" si="185"/>
        <v>#DIV/0!</v>
      </c>
      <c r="BL250" s="1142" t="e">
        <f t="shared" si="102"/>
        <v>#DIV/0!</v>
      </c>
      <c r="BM250" s="1142" t="e">
        <f t="shared" si="103"/>
        <v>#DIV/0!</v>
      </c>
      <c r="BN250" s="1142" t="e">
        <f t="shared" si="104"/>
        <v>#DIV/0!</v>
      </c>
      <c r="BO250" s="1142" t="e">
        <f t="shared" si="186"/>
        <v>#DIV/0!</v>
      </c>
      <c r="BP250" s="1142" t="e">
        <f t="shared" si="186"/>
        <v>#DIV/0!</v>
      </c>
      <c r="BQ250" s="1142" t="e">
        <f t="shared" si="186"/>
        <v>#DIV/0!</v>
      </c>
      <c r="BR250" s="1142" t="e">
        <f t="shared" si="186"/>
        <v>#DIV/0!</v>
      </c>
      <c r="BS250" s="4197" t="e">
        <f t="shared" ref="BS250:BV250" si="189">AVERAGEIF(BO250:BO259,"&lt;&gt;#¡DIV/0!")</f>
        <v>#DIV/0!</v>
      </c>
      <c r="BT250" s="4197" t="e">
        <f t="shared" si="189"/>
        <v>#DIV/0!</v>
      </c>
      <c r="BU250" s="4197" t="e">
        <f t="shared" si="189"/>
        <v>#DIV/0!</v>
      </c>
      <c r="BV250" s="4197" t="e">
        <f t="shared" si="189"/>
        <v>#DIV/0!</v>
      </c>
      <c r="BW250" s="4187" t="e">
        <f>+C250*BS250</f>
        <v>#DIV/0!</v>
      </c>
      <c r="BX250" s="4187" t="e">
        <f>+C250*BT250</f>
        <v>#DIV/0!</v>
      </c>
      <c r="BY250" s="4187" t="e">
        <f>+C250*BU250</f>
        <v>#DIV/0!</v>
      </c>
      <c r="BZ250" s="4187" t="e">
        <f>+C250*BV250</f>
        <v>#DIV/0!</v>
      </c>
      <c r="CA250" s="4190" t="e">
        <f>SUM(BW250:BZ259)</f>
        <v>#DIV/0!</v>
      </c>
      <c r="CC250" s="4193" t="e">
        <f t="shared" ref="CC250:CF250" si="190">+Q250/$N$250</f>
        <v>#DIV/0!</v>
      </c>
      <c r="CD250" s="4196" t="e">
        <f t="shared" si="190"/>
        <v>#DIV/0!</v>
      </c>
      <c r="CE250" s="4196" t="e">
        <f t="shared" si="190"/>
        <v>#DIV/0!</v>
      </c>
      <c r="CF250" s="4202" t="e">
        <f t="shared" si="190"/>
        <v>#DIV/0!</v>
      </c>
      <c r="CG250" s="4203" t="e">
        <f>AVERAGE(CC250:CF259)</f>
        <v>#DIV/0!</v>
      </c>
    </row>
    <row r="251" spans="1:85" ht="14.25" customHeight="1">
      <c r="A251" s="4194"/>
      <c r="B251" s="4209"/>
      <c r="C251" s="4210"/>
      <c r="D251" s="4209"/>
      <c r="E251" s="4210"/>
      <c r="F251" s="898"/>
      <c r="G251" s="964"/>
      <c r="H251" s="4191"/>
      <c r="I251" s="899"/>
      <c r="J251" s="900"/>
      <c r="K251" s="900"/>
      <c r="L251" s="900"/>
      <c r="M251" s="4191"/>
      <c r="N251" s="4194"/>
      <c r="O251" s="927"/>
      <c r="P251" s="901"/>
      <c r="Q251" s="4194"/>
      <c r="R251" s="4188"/>
      <c r="S251" s="4188"/>
      <c r="T251" s="4191"/>
      <c r="U251" s="818"/>
      <c r="V251" s="906">
        <v>2</v>
      </c>
      <c r="W251" s="1090"/>
      <c r="X251" s="1120"/>
      <c r="Y251" s="1120"/>
      <c r="Z251" s="898"/>
      <c r="AA251" s="908"/>
      <c r="AB251" s="908"/>
      <c r="AC251" s="908"/>
      <c r="AD251" s="909"/>
      <c r="AE251" s="871"/>
      <c r="AF251" s="1028"/>
      <c r="AG251" s="929"/>
      <c r="AH251" s="929"/>
      <c r="AI251" s="929"/>
      <c r="AJ251" s="930"/>
      <c r="AK251" s="1029"/>
      <c r="AL251" s="914"/>
      <c r="AM251" s="914"/>
      <c r="AN251" s="915"/>
      <c r="AO251" s="798"/>
      <c r="AP251" s="1050"/>
      <c r="AQ251" s="901"/>
      <c r="AR251" s="881"/>
      <c r="AS251" s="1143" t="e">
        <f t="shared" si="86"/>
        <v>#DIV/0!</v>
      </c>
      <c r="AT251" s="1144" t="e">
        <f t="shared" si="87"/>
        <v>#DIV/0!</v>
      </c>
      <c r="AU251" s="1144" t="e">
        <f t="shared" si="88"/>
        <v>#DIV/0!</v>
      </c>
      <c r="AV251" s="1144" t="e">
        <f t="shared" si="89"/>
        <v>#DIV/0!</v>
      </c>
      <c r="AW251" s="1145" t="e">
        <f t="shared" si="114"/>
        <v>#DIV/0!</v>
      </c>
      <c r="AX251" s="1145" t="e">
        <f t="shared" si="115"/>
        <v>#DIV/0!</v>
      </c>
      <c r="AY251" s="1145" t="e">
        <f t="shared" si="116"/>
        <v>#DIV/0!</v>
      </c>
      <c r="AZ251" s="1145" t="e">
        <f t="shared" si="93"/>
        <v>#DIV/0!</v>
      </c>
      <c r="BA251" s="1146" t="e">
        <f t="shared" si="94"/>
        <v>#DIV/0!</v>
      </c>
      <c r="BB251" s="1146" t="e">
        <f t="shared" si="95"/>
        <v>#DIV/0!</v>
      </c>
      <c r="BC251" s="1146" t="e">
        <f t="shared" si="96"/>
        <v>#DIV/0!</v>
      </c>
      <c r="BD251" s="1146" t="e">
        <f t="shared" si="97"/>
        <v>#DIV/0!</v>
      </c>
      <c r="BE251" s="921">
        <v>0.2</v>
      </c>
      <c r="BF251" s="921">
        <v>0.8</v>
      </c>
      <c r="BG251" s="1146" t="e">
        <f t="shared" si="98"/>
        <v>#DIV/0!</v>
      </c>
      <c r="BH251" s="1146" t="e">
        <f t="shared" si="99"/>
        <v>#DIV/0!</v>
      </c>
      <c r="BI251" s="1146" t="e">
        <f t="shared" si="100"/>
        <v>#DIV/0!</v>
      </c>
      <c r="BJ251" s="1146" t="e">
        <f t="shared" si="185"/>
        <v>#DIV/0!</v>
      </c>
      <c r="BK251" s="1146" t="e">
        <f t="shared" si="185"/>
        <v>#DIV/0!</v>
      </c>
      <c r="BL251" s="1146" t="e">
        <f t="shared" si="102"/>
        <v>#DIV/0!</v>
      </c>
      <c r="BM251" s="1146" t="e">
        <f t="shared" si="103"/>
        <v>#DIV/0!</v>
      </c>
      <c r="BN251" s="1146" t="e">
        <f t="shared" si="104"/>
        <v>#DIV/0!</v>
      </c>
      <c r="BO251" s="1146" t="e">
        <f t="shared" si="186"/>
        <v>#DIV/0!</v>
      </c>
      <c r="BP251" s="1146" t="e">
        <f t="shared" si="186"/>
        <v>#DIV/0!</v>
      </c>
      <c r="BQ251" s="1146" t="e">
        <f t="shared" si="186"/>
        <v>#DIV/0!</v>
      </c>
      <c r="BR251" s="1146" t="e">
        <f t="shared" si="186"/>
        <v>#DIV/0!</v>
      </c>
      <c r="BS251" s="4188"/>
      <c r="BT251" s="4188"/>
      <c r="BU251" s="4188"/>
      <c r="BV251" s="4188"/>
      <c r="BW251" s="4188"/>
      <c r="BX251" s="4188"/>
      <c r="BY251" s="4188"/>
      <c r="BZ251" s="4188"/>
      <c r="CA251" s="4191"/>
      <c r="CC251" s="4194"/>
      <c r="CD251" s="4188"/>
      <c r="CE251" s="4188"/>
      <c r="CF251" s="4191"/>
      <c r="CG251" s="4204"/>
    </row>
    <row r="252" spans="1:85" ht="14.25" customHeight="1">
      <c r="A252" s="4194"/>
      <c r="B252" s="4209"/>
      <c r="C252" s="4210"/>
      <c r="D252" s="4209"/>
      <c r="E252" s="4210"/>
      <c r="F252" s="898"/>
      <c r="G252" s="964"/>
      <c r="H252" s="4191"/>
      <c r="I252" s="899"/>
      <c r="J252" s="900"/>
      <c r="K252" s="900"/>
      <c r="L252" s="900"/>
      <c r="M252" s="4191"/>
      <c r="N252" s="4194"/>
      <c r="O252" s="927"/>
      <c r="P252" s="901"/>
      <c r="Q252" s="4194"/>
      <c r="R252" s="4188"/>
      <c r="S252" s="4188"/>
      <c r="T252" s="4191"/>
      <c r="U252" s="818"/>
      <c r="V252" s="906">
        <v>3</v>
      </c>
      <c r="W252" s="1090"/>
      <c r="X252" s="1120"/>
      <c r="Y252" s="1120"/>
      <c r="Z252" s="898"/>
      <c r="AA252" s="908"/>
      <c r="AB252" s="908"/>
      <c r="AC252" s="908"/>
      <c r="AD252" s="909"/>
      <c r="AE252" s="871"/>
      <c r="AF252" s="1028"/>
      <c r="AG252" s="929"/>
      <c r="AH252" s="929"/>
      <c r="AI252" s="929"/>
      <c r="AJ252" s="930"/>
      <c r="AK252" s="1029"/>
      <c r="AL252" s="914"/>
      <c r="AM252" s="914"/>
      <c r="AN252" s="915"/>
      <c r="AO252" s="798"/>
      <c r="AP252" s="1050"/>
      <c r="AQ252" s="901"/>
      <c r="AR252" s="881"/>
      <c r="AS252" s="1143" t="e">
        <f t="shared" si="86"/>
        <v>#DIV/0!</v>
      </c>
      <c r="AT252" s="1144" t="e">
        <f t="shared" si="87"/>
        <v>#DIV/0!</v>
      </c>
      <c r="AU252" s="1144" t="e">
        <f t="shared" si="88"/>
        <v>#DIV/0!</v>
      </c>
      <c r="AV252" s="1144" t="e">
        <f t="shared" si="89"/>
        <v>#DIV/0!</v>
      </c>
      <c r="AW252" s="1145" t="e">
        <f t="shared" si="114"/>
        <v>#DIV/0!</v>
      </c>
      <c r="AX252" s="1145" t="e">
        <f t="shared" si="115"/>
        <v>#DIV/0!</v>
      </c>
      <c r="AY252" s="1145" t="e">
        <f t="shared" si="116"/>
        <v>#DIV/0!</v>
      </c>
      <c r="AZ252" s="1145" t="e">
        <f t="shared" si="93"/>
        <v>#DIV/0!</v>
      </c>
      <c r="BA252" s="1146" t="e">
        <f t="shared" si="94"/>
        <v>#DIV/0!</v>
      </c>
      <c r="BB252" s="1146" t="e">
        <f t="shared" si="95"/>
        <v>#DIV/0!</v>
      </c>
      <c r="BC252" s="1146" t="e">
        <f t="shared" si="96"/>
        <v>#DIV/0!</v>
      </c>
      <c r="BD252" s="1146" t="e">
        <f t="shared" si="97"/>
        <v>#DIV/0!</v>
      </c>
      <c r="BE252" s="921">
        <v>0.2</v>
      </c>
      <c r="BF252" s="921">
        <v>0.8</v>
      </c>
      <c r="BG252" s="1146" t="e">
        <f t="shared" si="98"/>
        <v>#DIV/0!</v>
      </c>
      <c r="BH252" s="1146" t="e">
        <f t="shared" si="99"/>
        <v>#DIV/0!</v>
      </c>
      <c r="BI252" s="1146" t="e">
        <f t="shared" si="100"/>
        <v>#DIV/0!</v>
      </c>
      <c r="BJ252" s="1146" t="e">
        <f t="shared" si="185"/>
        <v>#DIV/0!</v>
      </c>
      <c r="BK252" s="1146" t="e">
        <f t="shared" si="185"/>
        <v>#DIV/0!</v>
      </c>
      <c r="BL252" s="1146" t="e">
        <f t="shared" si="102"/>
        <v>#DIV/0!</v>
      </c>
      <c r="BM252" s="1146" t="e">
        <f t="shared" si="103"/>
        <v>#DIV/0!</v>
      </c>
      <c r="BN252" s="1146" t="e">
        <f t="shared" si="104"/>
        <v>#DIV/0!</v>
      </c>
      <c r="BO252" s="1146" t="e">
        <f t="shared" si="186"/>
        <v>#DIV/0!</v>
      </c>
      <c r="BP252" s="1146" t="e">
        <f t="shared" si="186"/>
        <v>#DIV/0!</v>
      </c>
      <c r="BQ252" s="1146" t="e">
        <f t="shared" si="186"/>
        <v>#DIV/0!</v>
      </c>
      <c r="BR252" s="1146" t="e">
        <f t="shared" si="186"/>
        <v>#DIV/0!</v>
      </c>
      <c r="BS252" s="4188"/>
      <c r="BT252" s="4188"/>
      <c r="BU252" s="4188"/>
      <c r="BV252" s="4188"/>
      <c r="BW252" s="4188"/>
      <c r="BX252" s="4188"/>
      <c r="BY252" s="4188"/>
      <c r="BZ252" s="4188"/>
      <c r="CA252" s="4191"/>
      <c r="CC252" s="4194"/>
      <c r="CD252" s="4188"/>
      <c r="CE252" s="4188"/>
      <c r="CF252" s="4191"/>
      <c r="CG252" s="4204"/>
    </row>
    <row r="253" spans="1:85" ht="14.25" customHeight="1">
      <c r="A253" s="4194"/>
      <c r="B253" s="4209"/>
      <c r="C253" s="4210"/>
      <c r="D253" s="4209"/>
      <c r="E253" s="4210"/>
      <c r="F253" s="898"/>
      <c r="G253" s="964"/>
      <c r="H253" s="4191"/>
      <c r="I253" s="899"/>
      <c r="J253" s="900"/>
      <c r="K253" s="900"/>
      <c r="L253" s="900"/>
      <c r="M253" s="4191"/>
      <c r="N253" s="4194"/>
      <c r="O253" s="927"/>
      <c r="P253" s="901"/>
      <c r="Q253" s="4194"/>
      <c r="R253" s="4188"/>
      <c r="S253" s="4188"/>
      <c r="T253" s="4191"/>
      <c r="U253" s="818"/>
      <c r="V253" s="906">
        <v>4</v>
      </c>
      <c r="W253" s="1090"/>
      <c r="X253" s="1120"/>
      <c r="Y253" s="1120"/>
      <c r="Z253" s="898"/>
      <c r="AA253" s="908"/>
      <c r="AB253" s="908"/>
      <c r="AC253" s="908"/>
      <c r="AD253" s="909"/>
      <c r="AE253" s="871"/>
      <c r="AF253" s="1028"/>
      <c r="AG253" s="929"/>
      <c r="AH253" s="929"/>
      <c r="AI253" s="929"/>
      <c r="AJ253" s="930"/>
      <c r="AK253" s="1029"/>
      <c r="AL253" s="914"/>
      <c r="AM253" s="914"/>
      <c r="AN253" s="915"/>
      <c r="AO253" s="798"/>
      <c r="AP253" s="1050"/>
      <c r="AQ253" s="901"/>
      <c r="AR253" s="881"/>
      <c r="AS253" s="1143" t="e">
        <f t="shared" si="86"/>
        <v>#DIV/0!</v>
      </c>
      <c r="AT253" s="1144" t="e">
        <f t="shared" si="87"/>
        <v>#DIV/0!</v>
      </c>
      <c r="AU253" s="1144" t="e">
        <f t="shared" si="88"/>
        <v>#DIV/0!</v>
      </c>
      <c r="AV253" s="1144" t="e">
        <f t="shared" si="89"/>
        <v>#DIV/0!</v>
      </c>
      <c r="AW253" s="1145" t="e">
        <f t="shared" si="114"/>
        <v>#DIV/0!</v>
      </c>
      <c r="AX253" s="1145" t="e">
        <f t="shared" si="115"/>
        <v>#DIV/0!</v>
      </c>
      <c r="AY253" s="1145" t="e">
        <f t="shared" si="116"/>
        <v>#DIV/0!</v>
      </c>
      <c r="AZ253" s="1145" t="e">
        <f t="shared" si="93"/>
        <v>#DIV/0!</v>
      </c>
      <c r="BA253" s="1146" t="e">
        <f t="shared" si="94"/>
        <v>#DIV/0!</v>
      </c>
      <c r="BB253" s="1146" t="e">
        <f t="shared" si="95"/>
        <v>#DIV/0!</v>
      </c>
      <c r="BC253" s="1146" t="e">
        <f t="shared" si="96"/>
        <v>#DIV/0!</v>
      </c>
      <c r="BD253" s="1146" t="e">
        <f t="shared" si="97"/>
        <v>#DIV/0!</v>
      </c>
      <c r="BE253" s="921">
        <v>0.2</v>
      </c>
      <c r="BF253" s="921">
        <v>0.8</v>
      </c>
      <c r="BG253" s="1146" t="e">
        <f t="shared" si="98"/>
        <v>#DIV/0!</v>
      </c>
      <c r="BH253" s="1146" t="e">
        <f t="shared" si="99"/>
        <v>#DIV/0!</v>
      </c>
      <c r="BI253" s="1146" t="e">
        <f t="shared" si="100"/>
        <v>#DIV/0!</v>
      </c>
      <c r="BJ253" s="1146" t="e">
        <f t="shared" si="185"/>
        <v>#DIV/0!</v>
      </c>
      <c r="BK253" s="1146" t="e">
        <f t="shared" si="185"/>
        <v>#DIV/0!</v>
      </c>
      <c r="BL253" s="1146" t="e">
        <f t="shared" si="102"/>
        <v>#DIV/0!</v>
      </c>
      <c r="BM253" s="1146" t="e">
        <f t="shared" si="103"/>
        <v>#DIV/0!</v>
      </c>
      <c r="BN253" s="1146" t="e">
        <f t="shared" si="104"/>
        <v>#DIV/0!</v>
      </c>
      <c r="BO253" s="1146" t="e">
        <f t="shared" si="186"/>
        <v>#DIV/0!</v>
      </c>
      <c r="BP253" s="1146" t="e">
        <f t="shared" si="186"/>
        <v>#DIV/0!</v>
      </c>
      <c r="BQ253" s="1146" t="e">
        <f t="shared" si="186"/>
        <v>#DIV/0!</v>
      </c>
      <c r="BR253" s="1146" t="e">
        <f t="shared" si="186"/>
        <v>#DIV/0!</v>
      </c>
      <c r="BS253" s="4188"/>
      <c r="BT253" s="4188"/>
      <c r="BU253" s="4188"/>
      <c r="BV253" s="4188"/>
      <c r="BW253" s="4188"/>
      <c r="BX253" s="4188"/>
      <c r="BY253" s="4188"/>
      <c r="BZ253" s="4188"/>
      <c r="CA253" s="4191"/>
      <c r="CC253" s="4194"/>
      <c r="CD253" s="4188"/>
      <c r="CE253" s="4188"/>
      <c r="CF253" s="4191"/>
      <c r="CG253" s="4204"/>
    </row>
    <row r="254" spans="1:85" ht="14.25" customHeight="1">
      <c r="A254" s="4194"/>
      <c r="B254" s="4209"/>
      <c r="C254" s="4210"/>
      <c r="D254" s="4209"/>
      <c r="E254" s="4210"/>
      <c r="F254" s="898"/>
      <c r="G254" s="964"/>
      <c r="H254" s="4191"/>
      <c r="I254" s="899"/>
      <c r="J254" s="900"/>
      <c r="K254" s="900"/>
      <c r="L254" s="900"/>
      <c r="M254" s="4191"/>
      <c r="N254" s="4194"/>
      <c r="O254" s="927"/>
      <c r="P254" s="901"/>
      <c r="Q254" s="4194"/>
      <c r="R254" s="4188"/>
      <c r="S254" s="4188"/>
      <c r="T254" s="4191"/>
      <c r="U254" s="818"/>
      <c r="V254" s="906">
        <v>5</v>
      </c>
      <c r="W254" s="1090"/>
      <c r="X254" s="1120"/>
      <c r="Y254" s="1120"/>
      <c r="Z254" s="898"/>
      <c r="AA254" s="908"/>
      <c r="AB254" s="908"/>
      <c r="AC254" s="908"/>
      <c r="AD254" s="909"/>
      <c r="AE254" s="871"/>
      <c r="AF254" s="1028"/>
      <c r="AG254" s="929"/>
      <c r="AH254" s="929"/>
      <c r="AI254" s="929"/>
      <c r="AJ254" s="930"/>
      <c r="AK254" s="1029"/>
      <c r="AL254" s="914"/>
      <c r="AM254" s="914"/>
      <c r="AN254" s="915"/>
      <c r="AO254" s="798"/>
      <c r="AP254" s="1050"/>
      <c r="AQ254" s="901"/>
      <c r="AR254" s="881"/>
      <c r="AS254" s="1143" t="e">
        <f t="shared" si="86"/>
        <v>#DIV/0!</v>
      </c>
      <c r="AT254" s="1144" t="e">
        <f t="shared" si="87"/>
        <v>#DIV/0!</v>
      </c>
      <c r="AU254" s="1144" t="e">
        <f t="shared" si="88"/>
        <v>#DIV/0!</v>
      </c>
      <c r="AV254" s="1144" t="e">
        <f t="shared" si="89"/>
        <v>#DIV/0!</v>
      </c>
      <c r="AW254" s="1145" t="e">
        <f t="shared" si="114"/>
        <v>#DIV/0!</v>
      </c>
      <c r="AX254" s="1145" t="e">
        <f t="shared" si="115"/>
        <v>#DIV/0!</v>
      </c>
      <c r="AY254" s="1145" t="e">
        <f t="shared" si="116"/>
        <v>#DIV/0!</v>
      </c>
      <c r="AZ254" s="1145" t="e">
        <f t="shared" si="93"/>
        <v>#DIV/0!</v>
      </c>
      <c r="BA254" s="1146" t="e">
        <f t="shared" si="94"/>
        <v>#DIV/0!</v>
      </c>
      <c r="BB254" s="1146" t="e">
        <f t="shared" si="95"/>
        <v>#DIV/0!</v>
      </c>
      <c r="BC254" s="1146" t="e">
        <f t="shared" si="96"/>
        <v>#DIV/0!</v>
      </c>
      <c r="BD254" s="1146" t="e">
        <f t="shared" si="97"/>
        <v>#DIV/0!</v>
      </c>
      <c r="BE254" s="921">
        <v>0.2</v>
      </c>
      <c r="BF254" s="921">
        <v>0.8</v>
      </c>
      <c r="BG254" s="1146" t="e">
        <f t="shared" si="98"/>
        <v>#DIV/0!</v>
      </c>
      <c r="BH254" s="1146" t="e">
        <f t="shared" si="99"/>
        <v>#DIV/0!</v>
      </c>
      <c r="BI254" s="1146" t="e">
        <f t="shared" si="100"/>
        <v>#DIV/0!</v>
      </c>
      <c r="BJ254" s="1146" t="e">
        <f t="shared" si="185"/>
        <v>#DIV/0!</v>
      </c>
      <c r="BK254" s="1146" t="e">
        <f t="shared" si="185"/>
        <v>#DIV/0!</v>
      </c>
      <c r="BL254" s="1146" t="e">
        <f t="shared" si="102"/>
        <v>#DIV/0!</v>
      </c>
      <c r="BM254" s="1146" t="e">
        <f t="shared" si="103"/>
        <v>#DIV/0!</v>
      </c>
      <c r="BN254" s="1146" t="e">
        <f t="shared" si="104"/>
        <v>#DIV/0!</v>
      </c>
      <c r="BO254" s="1146" t="e">
        <f t="shared" si="186"/>
        <v>#DIV/0!</v>
      </c>
      <c r="BP254" s="1146" t="e">
        <f t="shared" si="186"/>
        <v>#DIV/0!</v>
      </c>
      <c r="BQ254" s="1146" t="e">
        <f t="shared" si="186"/>
        <v>#DIV/0!</v>
      </c>
      <c r="BR254" s="1146" t="e">
        <f t="shared" si="186"/>
        <v>#DIV/0!</v>
      </c>
      <c r="BS254" s="4188"/>
      <c r="BT254" s="4188"/>
      <c r="BU254" s="4188"/>
      <c r="BV254" s="4188"/>
      <c r="BW254" s="4188"/>
      <c r="BX254" s="4188"/>
      <c r="BY254" s="4188"/>
      <c r="BZ254" s="4188"/>
      <c r="CA254" s="4191"/>
      <c r="CC254" s="4194"/>
      <c r="CD254" s="4188"/>
      <c r="CE254" s="4188"/>
      <c r="CF254" s="4191"/>
      <c r="CG254" s="4204"/>
    </row>
    <row r="255" spans="1:85" ht="14.25" customHeight="1">
      <c r="A255" s="4194"/>
      <c r="B255" s="4209"/>
      <c r="C255" s="4210"/>
      <c r="D255" s="4209"/>
      <c r="E255" s="4210"/>
      <c r="F255" s="898"/>
      <c r="G255" s="964"/>
      <c r="H255" s="4191"/>
      <c r="I255" s="899"/>
      <c r="J255" s="900"/>
      <c r="K255" s="900"/>
      <c r="L255" s="900"/>
      <c r="M255" s="4191"/>
      <c r="N255" s="4194"/>
      <c r="O255" s="927"/>
      <c r="P255" s="901"/>
      <c r="Q255" s="4194"/>
      <c r="R255" s="4188"/>
      <c r="S255" s="4188"/>
      <c r="T255" s="4191"/>
      <c r="U255" s="818"/>
      <c r="V255" s="906">
        <v>6</v>
      </c>
      <c r="W255" s="1090"/>
      <c r="X255" s="1120"/>
      <c r="Y255" s="1120"/>
      <c r="Z255" s="898"/>
      <c r="AA255" s="908"/>
      <c r="AB255" s="908"/>
      <c r="AC255" s="908"/>
      <c r="AD255" s="909"/>
      <c r="AE255" s="871"/>
      <c r="AF255" s="1028"/>
      <c r="AG255" s="929"/>
      <c r="AH255" s="929"/>
      <c r="AI255" s="929"/>
      <c r="AJ255" s="930"/>
      <c r="AK255" s="1029"/>
      <c r="AL255" s="914"/>
      <c r="AM255" s="914"/>
      <c r="AN255" s="915"/>
      <c r="AO255" s="798"/>
      <c r="AP255" s="1050"/>
      <c r="AQ255" s="901"/>
      <c r="AR255" s="881"/>
      <c r="AS255" s="1143" t="e">
        <f t="shared" si="86"/>
        <v>#DIV/0!</v>
      </c>
      <c r="AT255" s="1144" t="e">
        <f t="shared" si="87"/>
        <v>#DIV/0!</v>
      </c>
      <c r="AU255" s="1144" t="e">
        <f t="shared" si="88"/>
        <v>#DIV/0!</v>
      </c>
      <c r="AV255" s="1144" t="e">
        <f t="shared" si="89"/>
        <v>#DIV/0!</v>
      </c>
      <c r="AW255" s="1145" t="e">
        <f t="shared" si="114"/>
        <v>#DIV/0!</v>
      </c>
      <c r="AX255" s="1145" t="e">
        <f t="shared" si="115"/>
        <v>#DIV/0!</v>
      </c>
      <c r="AY255" s="1145" t="e">
        <f t="shared" si="116"/>
        <v>#DIV/0!</v>
      </c>
      <c r="AZ255" s="1145" t="e">
        <f t="shared" si="93"/>
        <v>#DIV/0!</v>
      </c>
      <c r="BA255" s="1146" t="e">
        <f t="shared" si="94"/>
        <v>#DIV/0!</v>
      </c>
      <c r="BB255" s="1146" t="e">
        <f t="shared" si="95"/>
        <v>#DIV/0!</v>
      </c>
      <c r="BC255" s="1146" t="e">
        <f t="shared" si="96"/>
        <v>#DIV/0!</v>
      </c>
      <c r="BD255" s="1146" t="e">
        <f t="shared" si="97"/>
        <v>#DIV/0!</v>
      </c>
      <c r="BE255" s="921">
        <v>0.2</v>
      </c>
      <c r="BF255" s="921">
        <v>0.8</v>
      </c>
      <c r="BG255" s="1146" t="e">
        <f t="shared" si="98"/>
        <v>#DIV/0!</v>
      </c>
      <c r="BH255" s="1146" t="e">
        <f t="shared" si="99"/>
        <v>#DIV/0!</v>
      </c>
      <c r="BI255" s="1146" t="e">
        <f t="shared" si="100"/>
        <v>#DIV/0!</v>
      </c>
      <c r="BJ255" s="1146" t="e">
        <f t="shared" si="185"/>
        <v>#DIV/0!</v>
      </c>
      <c r="BK255" s="1146" t="e">
        <f t="shared" si="185"/>
        <v>#DIV/0!</v>
      </c>
      <c r="BL255" s="1146" t="e">
        <f t="shared" si="102"/>
        <v>#DIV/0!</v>
      </c>
      <c r="BM255" s="1146" t="e">
        <f t="shared" si="103"/>
        <v>#DIV/0!</v>
      </c>
      <c r="BN255" s="1146" t="e">
        <f t="shared" si="104"/>
        <v>#DIV/0!</v>
      </c>
      <c r="BO255" s="1146" t="e">
        <f t="shared" si="186"/>
        <v>#DIV/0!</v>
      </c>
      <c r="BP255" s="1146" t="e">
        <f t="shared" si="186"/>
        <v>#DIV/0!</v>
      </c>
      <c r="BQ255" s="1146" t="e">
        <f t="shared" si="186"/>
        <v>#DIV/0!</v>
      </c>
      <c r="BR255" s="1146" t="e">
        <f t="shared" si="186"/>
        <v>#DIV/0!</v>
      </c>
      <c r="BS255" s="4188"/>
      <c r="BT255" s="4188"/>
      <c r="BU255" s="4188"/>
      <c r="BV255" s="4188"/>
      <c r="BW255" s="4188"/>
      <c r="BX255" s="4188"/>
      <c r="BY255" s="4188"/>
      <c r="BZ255" s="4188"/>
      <c r="CA255" s="4191"/>
      <c r="CC255" s="4194"/>
      <c r="CD255" s="4188"/>
      <c r="CE255" s="4188"/>
      <c r="CF255" s="4191"/>
      <c r="CG255" s="4204"/>
    </row>
    <row r="256" spans="1:85" ht="14.25" customHeight="1">
      <c r="A256" s="4194"/>
      <c r="B256" s="4209"/>
      <c r="C256" s="4210"/>
      <c r="D256" s="4209"/>
      <c r="E256" s="4210"/>
      <c r="F256" s="898"/>
      <c r="G256" s="964"/>
      <c r="H256" s="4191"/>
      <c r="I256" s="899"/>
      <c r="J256" s="900"/>
      <c r="K256" s="900"/>
      <c r="L256" s="900"/>
      <c r="M256" s="4191"/>
      <c r="N256" s="4194"/>
      <c r="O256" s="927"/>
      <c r="P256" s="901"/>
      <c r="Q256" s="4194"/>
      <c r="R256" s="4188"/>
      <c r="S256" s="4188"/>
      <c r="T256" s="4191"/>
      <c r="U256" s="818"/>
      <c r="V256" s="906">
        <v>7</v>
      </c>
      <c r="W256" s="1090"/>
      <c r="X256" s="1120"/>
      <c r="Y256" s="1120"/>
      <c r="Z256" s="898"/>
      <c r="AA256" s="908"/>
      <c r="AB256" s="908"/>
      <c r="AC256" s="908"/>
      <c r="AD256" s="909"/>
      <c r="AE256" s="871"/>
      <c r="AF256" s="1028"/>
      <c r="AG256" s="929"/>
      <c r="AH256" s="929"/>
      <c r="AI256" s="929"/>
      <c r="AJ256" s="930"/>
      <c r="AK256" s="1029"/>
      <c r="AL256" s="914"/>
      <c r="AM256" s="914"/>
      <c r="AN256" s="915"/>
      <c r="AO256" s="798"/>
      <c r="AP256" s="1050"/>
      <c r="AQ256" s="901"/>
      <c r="AR256" s="881"/>
      <c r="AS256" s="1143" t="e">
        <f t="shared" si="86"/>
        <v>#DIV/0!</v>
      </c>
      <c r="AT256" s="1144" t="e">
        <f t="shared" si="87"/>
        <v>#DIV/0!</v>
      </c>
      <c r="AU256" s="1144" t="e">
        <f t="shared" si="88"/>
        <v>#DIV/0!</v>
      </c>
      <c r="AV256" s="1144" t="e">
        <f t="shared" si="89"/>
        <v>#DIV/0!</v>
      </c>
      <c r="AW256" s="1145" t="e">
        <f t="shared" si="114"/>
        <v>#DIV/0!</v>
      </c>
      <c r="AX256" s="1145" t="e">
        <f t="shared" si="115"/>
        <v>#DIV/0!</v>
      </c>
      <c r="AY256" s="1145" t="e">
        <f t="shared" si="116"/>
        <v>#DIV/0!</v>
      </c>
      <c r="AZ256" s="1145" t="e">
        <f t="shared" si="93"/>
        <v>#DIV/0!</v>
      </c>
      <c r="BA256" s="1146" t="e">
        <f t="shared" si="94"/>
        <v>#DIV/0!</v>
      </c>
      <c r="BB256" s="1146" t="e">
        <f t="shared" si="95"/>
        <v>#DIV/0!</v>
      </c>
      <c r="BC256" s="1146" t="e">
        <f t="shared" si="96"/>
        <v>#DIV/0!</v>
      </c>
      <c r="BD256" s="1146" t="e">
        <f t="shared" si="97"/>
        <v>#DIV/0!</v>
      </c>
      <c r="BE256" s="921">
        <v>0.2</v>
      </c>
      <c r="BF256" s="921">
        <v>0.8</v>
      </c>
      <c r="BG256" s="1146" t="e">
        <f t="shared" si="98"/>
        <v>#DIV/0!</v>
      </c>
      <c r="BH256" s="1146" t="e">
        <f t="shared" si="99"/>
        <v>#DIV/0!</v>
      </c>
      <c r="BI256" s="1146" t="e">
        <f t="shared" si="100"/>
        <v>#DIV/0!</v>
      </c>
      <c r="BJ256" s="1146" t="e">
        <f t="shared" ref="BJ256:BK259" si="191">+AZ256*BE256</f>
        <v>#DIV/0!</v>
      </c>
      <c r="BK256" s="1146" t="e">
        <f t="shared" si="191"/>
        <v>#DIV/0!</v>
      </c>
      <c r="BL256" s="1146" t="e">
        <f t="shared" si="102"/>
        <v>#DIV/0!</v>
      </c>
      <c r="BM256" s="1146" t="e">
        <f t="shared" si="103"/>
        <v>#DIV/0!</v>
      </c>
      <c r="BN256" s="1146" t="e">
        <f t="shared" si="104"/>
        <v>#DIV/0!</v>
      </c>
      <c r="BO256" s="1146" t="e">
        <f t="shared" ref="BO256:BR259" si="192">+BG256+BK256</f>
        <v>#DIV/0!</v>
      </c>
      <c r="BP256" s="1146" t="e">
        <f t="shared" si="192"/>
        <v>#DIV/0!</v>
      </c>
      <c r="BQ256" s="1146" t="e">
        <f t="shared" si="192"/>
        <v>#DIV/0!</v>
      </c>
      <c r="BR256" s="1146" t="e">
        <f t="shared" si="192"/>
        <v>#DIV/0!</v>
      </c>
      <c r="BS256" s="4188"/>
      <c r="BT256" s="4188"/>
      <c r="BU256" s="4188"/>
      <c r="BV256" s="4188"/>
      <c r="BW256" s="4188"/>
      <c r="BX256" s="4188"/>
      <c r="BY256" s="4188"/>
      <c r="BZ256" s="4188"/>
      <c r="CA256" s="4191"/>
      <c r="CC256" s="4194"/>
      <c r="CD256" s="4188"/>
      <c r="CE256" s="4188"/>
      <c r="CF256" s="4191"/>
      <c r="CG256" s="4204"/>
    </row>
    <row r="257" spans="1:85" ht="14.25" customHeight="1">
      <c r="A257" s="4194"/>
      <c r="B257" s="4209"/>
      <c r="C257" s="4210"/>
      <c r="D257" s="4209"/>
      <c r="E257" s="4210"/>
      <c r="F257" s="898"/>
      <c r="G257" s="964"/>
      <c r="H257" s="4191"/>
      <c r="I257" s="899"/>
      <c r="J257" s="900"/>
      <c r="K257" s="900"/>
      <c r="L257" s="900"/>
      <c r="M257" s="4191"/>
      <c r="N257" s="4194"/>
      <c r="O257" s="927"/>
      <c r="P257" s="901"/>
      <c r="Q257" s="4194"/>
      <c r="R257" s="4188"/>
      <c r="S257" s="4188"/>
      <c r="T257" s="4191"/>
      <c r="U257" s="818"/>
      <c r="V257" s="906">
        <v>8</v>
      </c>
      <c r="W257" s="1090"/>
      <c r="X257" s="1120"/>
      <c r="Y257" s="1120"/>
      <c r="Z257" s="898"/>
      <c r="AA257" s="908"/>
      <c r="AB257" s="908"/>
      <c r="AC257" s="908"/>
      <c r="AD257" s="909"/>
      <c r="AE257" s="871"/>
      <c r="AF257" s="1028"/>
      <c r="AG257" s="929"/>
      <c r="AH257" s="929"/>
      <c r="AI257" s="929"/>
      <c r="AJ257" s="930"/>
      <c r="AK257" s="1029"/>
      <c r="AL257" s="914"/>
      <c r="AM257" s="914"/>
      <c r="AN257" s="915"/>
      <c r="AO257" s="798"/>
      <c r="AP257" s="1050"/>
      <c r="AQ257" s="901"/>
      <c r="AR257" s="881"/>
      <c r="AS257" s="1143" t="e">
        <f t="shared" si="86"/>
        <v>#DIV/0!</v>
      </c>
      <c r="AT257" s="1144" t="e">
        <f t="shared" si="87"/>
        <v>#DIV/0!</v>
      </c>
      <c r="AU257" s="1144" t="e">
        <f t="shared" si="88"/>
        <v>#DIV/0!</v>
      </c>
      <c r="AV257" s="1144" t="e">
        <f t="shared" si="89"/>
        <v>#DIV/0!</v>
      </c>
      <c r="AW257" s="1145" t="e">
        <f t="shared" si="114"/>
        <v>#DIV/0!</v>
      </c>
      <c r="AX257" s="1145" t="e">
        <f t="shared" si="115"/>
        <v>#DIV/0!</v>
      </c>
      <c r="AY257" s="1145" t="e">
        <f t="shared" si="116"/>
        <v>#DIV/0!</v>
      </c>
      <c r="AZ257" s="1145" t="e">
        <f t="shared" si="93"/>
        <v>#DIV/0!</v>
      </c>
      <c r="BA257" s="1146" t="e">
        <f t="shared" si="94"/>
        <v>#DIV/0!</v>
      </c>
      <c r="BB257" s="1146" t="e">
        <f t="shared" si="95"/>
        <v>#DIV/0!</v>
      </c>
      <c r="BC257" s="1146" t="e">
        <f t="shared" si="96"/>
        <v>#DIV/0!</v>
      </c>
      <c r="BD257" s="1146" t="e">
        <f t="shared" si="97"/>
        <v>#DIV/0!</v>
      </c>
      <c r="BE257" s="921">
        <v>0.2</v>
      </c>
      <c r="BF257" s="921">
        <v>0.8</v>
      </c>
      <c r="BG257" s="1146" t="e">
        <f t="shared" si="98"/>
        <v>#DIV/0!</v>
      </c>
      <c r="BH257" s="1146" t="e">
        <f t="shared" si="99"/>
        <v>#DIV/0!</v>
      </c>
      <c r="BI257" s="1146" t="e">
        <f t="shared" si="100"/>
        <v>#DIV/0!</v>
      </c>
      <c r="BJ257" s="1146" t="e">
        <f t="shared" si="191"/>
        <v>#DIV/0!</v>
      </c>
      <c r="BK257" s="1146" t="e">
        <f t="shared" si="191"/>
        <v>#DIV/0!</v>
      </c>
      <c r="BL257" s="1146" t="e">
        <f t="shared" si="102"/>
        <v>#DIV/0!</v>
      </c>
      <c r="BM257" s="1146" t="e">
        <f t="shared" si="103"/>
        <v>#DIV/0!</v>
      </c>
      <c r="BN257" s="1146" t="e">
        <f t="shared" si="104"/>
        <v>#DIV/0!</v>
      </c>
      <c r="BO257" s="1146" t="e">
        <f t="shared" si="192"/>
        <v>#DIV/0!</v>
      </c>
      <c r="BP257" s="1146" t="e">
        <f t="shared" si="192"/>
        <v>#DIV/0!</v>
      </c>
      <c r="BQ257" s="1146" t="e">
        <f t="shared" si="192"/>
        <v>#DIV/0!</v>
      </c>
      <c r="BR257" s="1146" t="e">
        <f t="shared" si="192"/>
        <v>#DIV/0!</v>
      </c>
      <c r="BS257" s="4188"/>
      <c r="BT257" s="4188"/>
      <c r="BU257" s="4188"/>
      <c r="BV257" s="4188"/>
      <c r="BW257" s="4188"/>
      <c r="BX257" s="4188"/>
      <c r="BY257" s="4188"/>
      <c r="BZ257" s="4188"/>
      <c r="CA257" s="4191"/>
      <c r="CC257" s="4194"/>
      <c r="CD257" s="4188"/>
      <c r="CE257" s="4188"/>
      <c r="CF257" s="4191"/>
      <c r="CG257" s="4204"/>
    </row>
    <row r="258" spans="1:85" ht="14.25" customHeight="1">
      <c r="A258" s="4194"/>
      <c r="B258" s="4209"/>
      <c r="C258" s="4210"/>
      <c r="D258" s="4209"/>
      <c r="E258" s="4210"/>
      <c r="F258" s="898"/>
      <c r="G258" s="964"/>
      <c r="H258" s="4191"/>
      <c r="I258" s="899"/>
      <c r="J258" s="900"/>
      <c r="K258" s="900"/>
      <c r="L258" s="900"/>
      <c r="M258" s="4191"/>
      <c r="N258" s="4194"/>
      <c r="O258" s="927"/>
      <c r="P258" s="901"/>
      <c r="Q258" s="4194"/>
      <c r="R258" s="4188"/>
      <c r="S258" s="4188"/>
      <c r="T258" s="4191"/>
      <c r="U258" s="818"/>
      <c r="V258" s="906">
        <v>9</v>
      </c>
      <c r="W258" s="1090"/>
      <c r="X258" s="1120"/>
      <c r="Y258" s="1120"/>
      <c r="Z258" s="898"/>
      <c r="AA258" s="908"/>
      <c r="AB258" s="908"/>
      <c r="AC258" s="908"/>
      <c r="AD258" s="909"/>
      <c r="AE258" s="871"/>
      <c r="AF258" s="1028"/>
      <c r="AG258" s="929"/>
      <c r="AH258" s="929"/>
      <c r="AI258" s="929"/>
      <c r="AJ258" s="930"/>
      <c r="AK258" s="1029"/>
      <c r="AL258" s="914"/>
      <c r="AM258" s="914"/>
      <c r="AN258" s="915"/>
      <c r="AO258" s="798"/>
      <c r="AP258" s="1050"/>
      <c r="AQ258" s="901"/>
      <c r="AR258" s="881"/>
      <c r="AS258" s="1143" t="e">
        <f t="shared" si="86"/>
        <v>#DIV/0!</v>
      </c>
      <c r="AT258" s="1144" t="e">
        <f t="shared" si="87"/>
        <v>#DIV/0!</v>
      </c>
      <c r="AU258" s="1144" t="e">
        <f t="shared" si="88"/>
        <v>#DIV/0!</v>
      </c>
      <c r="AV258" s="1144" t="e">
        <f t="shared" si="89"/>
        <v>#DIV/0!</v>
      </c>
      <c r="AW258" s="1145" t="e">
        <f t="shared" si="114"/>
        <v>#DIV/0!</v>
      </c>
      <c r="AX258" s="1145" t="e">
        <f t="shared" si="115"/>
        <v>#DIV/0!</v>
      </c>
      <c r="AY258" s="1145" t="e">
        <f t="shared" si="116"/>
        <v>#DIV/0!</v>
      </c>
      <c r="AZ258" s="1145" t="e">
        <f t="shared" si="93"/>
        <v>#DIV/0!</v>
      </c>
      <c r="BA258" s="1146" t="e">
        <f t="shared" si="94"/>
        <v>#DIV/0!</v>
      </c>
      <c r="BB258" s="1146" t="e">
        <f t="shared" si="95"/>
        <v>#DIV/0!</v>
      </c>
      <c r="BC258" s="1146" t="e">
        <f t="shared" si="96"/>
        <v>#DIV/0!</v>
      </c>
      <c r="BD258" s="1146" t="e">
        <f t="shared" si="97"/>
        <v>#DIV/0!</v>
      </c>
      <c r="BE258" s="921">
        <v>0.2</v>
      </c>
      <c r="BF258" s="921">
        <v>0.8</v>
      </c>
      <c r="BG258" s="1146" t="e">
        <f t="shared" si="98"/>
        <v>#DIV/0!</v>
      </c>
      <c r="BH258" s="1146" t="e">
        <f t="shared" si="99"/>
        <v>#DIV/0!</v>
      </c>
      <c r="BI258" s="1146" t="e">
        <f t="shared" si="100"/>
        <v>#DIV/0!</v>
      </c>
      <c r="BJ258" s="1146" t="e">
        <f t="shared" si="191"/>
        <v>#DIV/0!</v>
      </c>
      <c r="BK258" s="1146" t="e">
        <f t="shared" si="191"/>
        <v>#DIV/0!</v>
      </c>
      <c r="BL258" s="1146" t="e">
        <f t="shared" si="102"/>
        <v>#DIV/0!</v>
      </c>
      <c r="BM258" s="1146" t="e">
        <f t="shared" si="103"/>
        <v>#DIV/0!</v>
      </c>
      <c r="BN258" s="1146" t="e">
        <f t="shared" si="104"/>
        <v>#DIV/0!</v>
      </c>
      <c r="BO258" s="1146" t="e">
        <f t="shared" si="192"/>
        <v>#DIV/0!</v>
      </c>
      <c r="BP258" s="1146" t="e">
        <f t="shared" si="192"/>
        <v>#DIV/0!</v>
      </c>
      <c r="BQ258" s="1146" t="e">
        <f t="shared" si="192"/>
        <v>#DIV/0!</v>
      </c>
      <c r="BR258" s="1146" t="e">
        <f t="shared" si="192"/>
        <v>#DIV/0!</v>
      </c>
      <c r="BS258" s="4188"/>
      <c r="BT258" s="4188"/>
      <c r="BU258" s="4188"/>
      <c r="BV258" s="4188"/>
      <c r="BW258" s="4188"/>
      <c r="BX258" s="4188"/>
      <c r="BY258" s="4188"/>
      <c r="BZ258" s="4188"/>
      <c r="CA258" s="4191"/>
      <c r="CC258" s="4194"/>
      <c r="CD258" s="4188"/>
      <c r="CE258" s="4188"/>
      <c r="CF258" s="4191"/>
      <c r="CG258" s="4204"/>
    </row>
    <row r="259" spans="1:85" ht="14.25" customHeight="1" thickBot="1">
      <c r="A259" s="4195"/>
      <c r="B259" s="4211"/>
      <c r="C259" s="4212"/>
      <c r="D259" s="4211"/>
      <c r="E259" s="4212"/>
      <c r="F259" s="983"/>
      <c r="G259" s="984"/>
      <c r="H259" s="4192"/>
      <c r="I259" s="1063"/>
      <c r="J259" s="986"/>
      <c r="K259" s="986"/>
      <c r="L259" s="986"/>
      <c r="M259" s="4192"/>
      <c r="N259" s="4195"/>
      <c r="O259" s="987"/>
      <c r="P259" s="985"/>
      <c r="Q259" s="4195"/>
      <c r="R259" s="4189"/>
      <c r="S259" s="4189"/>
      <c r="T259" s="4192"/>
      <c r="U259" s="818"/>
      <c r="V259" s="981">
        <v>10</v>
      </c>
      <c r="W259" s="1068"/>
      <c r="X259" s="1121"/>
      <c r="Y259" s="1121"/>
      <c r="Z259" s="983"/>
      <c r="AA259" s="989"/>
      <c r="AB259" s="989"/>
      <c r="AC259" s="989"/>
      <c r="AD259" s="990"/>
      <c r="AE259" s="871"/>
      <c r="AF259" s="1071"/>
      <c r="AG259" s="991"/>
      <c r="AH259" s="991"/>
      <c r="AI259" s="991"/>
      <c r="AJ259" s="992"/>
      <c r="AK259" s="1073"/>
      <c r="AL259" s="994"/>
      <c r="AM259" s="994"/>
      <c r="AN259" s="1074"/>
      <c r="AO259" s="798"/>
      <c r="AP259" s="1075"/>
      <c r="AQ259" s="985"/>
      <c r="AR259" s="881"/>
      <c r="AS259" s="1147" t="e">
        <f t="shared" si="86"/>
        <v>#DIV/0!</v>
      </c>
      <c r="AT259" s="1148" t="e">
        <f t="shared" si="87"/>
        <v>#DIV/0!</v>
      </c>
      <c r="AU259" s="1148" t="e">
        <f t="shared" si="88"/>
        <v>#DIV/0!</v>
      </c>
      <c r="AV259" s="1148" t="e">
        <f t="shared" si="89"/>
        <v>#DIV/0!</v>
      </c>
      <c r="AW259" s="1149" t="e">
        <f t="shared" si="114"/>
        <v>#DIV/0!</v>
      </c>
      <c r="AX259" s="1149" t="e">
        <f t="shared" si="115"/>
        <v>#DIV/0!</v>
      </c>
      <c r="AY259" s="1149" t="e">
        <f t="shared" si="116"/>
        <v>#DIV/0!</v>
      </c>
      <c r="AZ259" s="1149" t="e">
        <f t="shared" si="93"/>
        <v>#DIV/0!</v>
      </c>
      <c r="BA259" s="1150" t="e">
        <f t="shared" si="94"/>
        <v>#DIV/0!</v>
      </c>
      <c r="BB259" s="1150" t="e">
        <f t="shared" si="95"/>
        <v>#DIV/0!</v>
      </c>
      <c r="BC259" s="1150" t="e">
        <f t="shared" si="96"/>
        <v>#DIV/0!</v>
      </c>
      <c r="BD259" s="1150" t="e">
        <f t="shared" si="97"/>
        <v>#DIV/0!</v>
      </c>
      <c r="BE259" s="1080">
        <v>0.2</v>
      </c>
      <c r="BF259" s="1080">
        <v>0.8</v>
      </c>
      <c r="BG259" s="1150" t="e">
        <f t="shared" si="98"/>
        <v>#DIV/0!</v>
      </c>
      <c r="BH259" s="1150" t="e">
        <f t="shared" si="99"/>
        <v>#DIV/0!</v>
      </c>
      <c r="BI259" s="1150" t="e">
        <f t="shared" si="100"/>
        <v>#DIV/0!</v>
      </c>
      <c r="BJ259" s="1150" t="e">
        <f t="shared" si="191"/>
        <v>#DIV/0!</v>
      </c>
      <c r="BK259" s="1150" t="e">
        <f t="shared" si="191"/>
        <v>#DIV/0!</v>
      </c>
      <c r="BL259" s="1150" t="e">
        <f t="shared" si="102"/>
        <v>#DIV/0!</v>
      </c>
      <c r="BM259" s="1150" t="e">
        <f t="shared" si="103"/>
        <v>#DIV/0!</v>
      </c>
      <c r="BN259" s="1150" t="e">
        <f t="shared" si="104"/>
        <v>#DIV/0!</v>
      </c>
      <c r="BO259" s="1150" t="e">
        <f t="shared" si="192"/>
        <v>#DIV/0!</v>
      </c>
      <c r="BP259" s="1150" t="e">
        <f t="shared" si="192"/>
        <v>#DIV/0!</v>
      </c>
      <c r="BQ259" s="1150" t="e">
        <f t="shared" si="192"/>
        <v>#DIV/0!</v>
      </c>
      <c r="BR259" s="1150" t="e">
        <f t="shared" si="192"/>
        <v>#DIV/0!</v>
      </c>
      <c r="BS259" s="4189"/>
      <c r="BT259" s="4189"/>
      <c r="BU259" s="4189"/>
      <c r="BV259" s="4189"/>
      <c r="BW259" s="4189"/>
      <c r="BX259" s="4189"/>
      <c r="BY259" s="4189"/>
      <c r="BZ259" s="4189"/>
      <c r="CA259" s="4192"/>
      <c r="CC259" s="4195"/>
      <c r="CD259" s="4189"/>
      <c r="CE259" s="4189"/>
      <c r="CF259" s="4192"/>
      <c r="CG259" s="4205"/>
    </row>
    <row r="260" spans="1:85" ht="14.25" customHeight="1" thickBot="1">
      <c r="A260" s="3068"/>
      <c r="B260" s="4180"/>
      <c r="C260" s="4181"/>
      <c r="D260" s="4182"/>
      <c r="E260" s="4183"/>
      <c r="F260" s="4181"/>
      <c r="G260" s="3069">
        <f>SUM(G13:G259)</f>
        <v>6500431</v>
      </c>
      <c r="H260" s="3070"/>
      <c r="I260" s="3071">
        <f t="shared" ref="I260:L260" si="193">SUM(I13:I259)</f>
        <v>0</v>
      </c>
      <c r="J260" s="3072">
        <f t="shared" si="193"/>
        <v>0</v>
      </c>
      <c r="K260" s="3072">
        <f t="shared" si="193"/>
        <v>0</v>
      </c>
      <c r="L260" s="3072">
        <f t="shared" si="193"/>
        <v>0</v>
      </c>
      <c r="M260" s="3073"/>
      <c r="N260" s="3069">
        <f>SUM(N13:N259)</f>
        <v>26033389630</v>
      </c>
      <c r="O260" s="3074"/>
      <c r="P260" s="3070"/>
      <c r="Q260" s="3075">
        <f t="shared" ref="Q260:T260" si="194">SUM(Q13:Q259)</f>
        <v>0</v>
      </c>
      <c r="R260" s="3076">
        <f t="shared" si="194"/>
        <v>0</v>
      </c>
      <c r="S260" s="3076">
        <f t="shared" si="194"/>
        <v>0</v>
      </c>
      <c r="T260" s="3077">
        <f t="shared" si="194"/>
        <v>0</v>
      </c>
      <c r="U260" s="817"/>
      <c r="V260" s="3078"/>
      <c r="W260" s="3079">
        <f>COUNTIF(W13:W259,"*")</f>
        <v>67</v>
      </c>
      <c r="X260" s="4184"/>
      <c r="Y260" s="4183"/>
      <c r="Z260" s="4185"/>
      <c r="AA260" s="3080">
        <f t="shared" ref="AA260:AD260" si="195">COUNTIFS(AA13:AA259,1)</f>
        <v>19</v>
      </c>
      <c r="AB260" s="3081">
        <f t="shared" si="195"/>
        <v>15</v>
      </c>
      <c r="AC260" s="3081">
        <f t="shared" si="195"/>
        <v>0</v>
      </c>
      <c r="AD260" s="3082">
        <f t="shared" si="195"/>
        <v>0</v>
      </c>
      <c r="AE260" s="798"/>
      <c r="AF260" s="3083"/>
      <c r="AG260" s="3084"/>
      <c r="AH260" s="3079">
        <f>COUNTIF(AH13:AH259,"*")</f>
        <v>35</v>
      </c>
      <c r="AI260" s="3084"/>
      <c r="AJ260" s="3085"/>
      <c r="AK260" s="4186"/>
      <c r="AL260" s="4183"/>
      <c r="AM260" s="4183"/>
      <c r="AN260" s="4185"/>
      <c r="AO260" s="798"/>
      <c r="AP260" s="3086"/>
      <c r="AQ260" s="3087"/>
      <c r="AR260" s="3088"/>
      <c r="AS260" s="3089">
        <f t="shared" si="86"/>
        <v>0</v>
      </c>
      <c r="AT260" s="3090">
        <f t="shared" si="87"/>
        <v>0</v>
      </c>
      <c r="AU260" s="3090">
        <f t="shared" si="88"/>
        <v>0</v>
      </c>
      <c r="AV260" s="3090">
        <f t="shared" si="89"/>
        <v>0</v>
      </c>
      <c r="AW260" s="3084"/>
      <c r="AX260" s="3084"/>
      <c r="AY260" s="3084"/>
      <c r="AZ260" s="3084"/>
      <c r="BA260" s="3084"/>
      <c r="BB260" s="3084"/>
      <c r="BC260" s="3084"/>
      <c r="BD260" s="3084"/>
      <c r="BE260" s="3084"/>
      <c r="BF260" s="3084"/>
      <c r="BG260" s="3084"/>
      <c r="BH260" s="3084"/>
      <c r="BI260" s="3084"/>
      <c r="BJ260" s="3084"/>
      <c r="BK260" s="3084"/>
      <c r="BL260" s="3084"/>
      <c r="BM260" s="3084"/>
      <c r="BN260" s="3084"/>
      <c r="BO260" s="3084"/>
      <c r="BP260" s="3084"/>
      <c r="BQ260" s="3084"/>
      <c r="BR260" s="3084"/>
      <c r="BS260" s="3091" t="e">
        <f t="shared" ref="BS260:BV260" si="196">AVERAGEIF(BS13:BS259,"&lt;&gt;#¡DIV/0!")</f>
        <v>#REF!</v>
      </c>
      <c r="BT260" s="3091" t="e">
        <f t="shared" si="196"/>
        <v>#REF!</v>
      </c>
      <c r="BU260" s="3091" t="e">
        <f t="shared" si="196"/>
        <v>#REF!</v>
      </c>
      <c r="BV260" s="3091" t="e">
        <f t="shared" si="196"/>
        <v>#DIV/0!</v>
      </c>
      <c r="BW260" s="3092" t="e">
        <f t="shared" ref="BW260:CA260" si="197">SUM(BW13:BW259)</f>
        <v>#REF!</v>
      </c>
      <c r="BX260" s="3092" t="e">
        <f t="shared" si="197"/>
        <v>#REF!</v>
      </c>
      <c r="BY260" s="3092" t="e">
        <f t="shared" si="197"/>
        <v>#REF!</v>
      </c>
      <c r="BZ260" s="3092" t="e">
        <f t="shared" si="197"/>
        <v>#DIV/0!</v>
      </c>
      <c r="CA260" s="3093" t="e">
        <f t="shared" si="197"/>
        <v>#REF!</v>
      </c>
      <c r="CC260" s="3094" t="e">
        <f t="shared" ref="CC260:CG260" si="198">AVERAGE(CC13:CC259)</f>
        <v>#DIV/0!</v>
      </c>
      <c r="CD260" s="3094" t="e">
        <f t="shared" si="198"/>
        <v>#DIV/0!</v>
      </c>
      <c r="CE260" s="3094" t="e">
        <f t="shared" si="198"/>
        <v>#DIV/0!</v>
      </c>
      <c r="CF260" s="3094" t="e">
        <f t="shared" si="198"/>
        <v>#DIV/0!</v>
      </c>
      <c r="CG260" s="3095" t="e">
        <f t="shared" si="198"/>
        <v>#DIV/0!</v>
      </c>
    </row>
  </sheetData>
  <autoFilter ref="A12:CG159" xr:uid="{00000000-0009-0000-0000-000000000000}"/>
  <mergeCells count="377">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F17:F18"/>
    <mergeCell ref="G17:G18"/>
    <mergeCell ref="H17:H18"/>
    <mergeCell ref="AF18:AF19"/>
    <mergeCell ref="AG18:AG19"/>
    <mergeCell ref="AH18:AH19"/>
    <mergeCell ref="B14:B65"/>
    <mergeCell ref="F15:F16"/>
    <mergeCell ref="G15:G16"/>
    <mergeCell ref="H15:H16"/>
    <mergeCell ref="N15:N16"/>
    <mergeCell ref="AF15:AF16"/>
    <mergeCell ref="AF30:AF31"/>
    <mergeCell ref="AF39:AF41"/>
    <mergeCell ref="AF47:AF49"/>
    <mergeCell ref="AG30:AG31"/>
    <mergeCell ref="AH30:AH31"/>
    <mergeCell ref="AF32:AF33"/>
    <mergeCell ref="AG32:AG33"/>
    <mergeCell ref="AH32:AH33"/>
    <mergeCell ref="AF34:AF35"/>
    <mergeCell ref="AG34:AG35"/>
    <mergeCell ref="AH34:AH35"/>
    <mergeCell ref="AG47:AG49"/>
    <mergeCell ref="AI18:AI19"/>
    <mergeCell ref="AJ18:AJ19"/>
    <mergeCell ref="AF20:AF21"/>
    <mergeCell ref="AG20:AG21"/>
    <mergeCell ref="AH20:AH21"/>
    <mergeCell ref="AI20:AI21"/>
    <mergeCell ref="AJ20:AJ21"/>
    <mergeCell ref="AG15:AG16"/>
    <mergeCell ref="AH15:AH16"/>
    <mergeCell ref="AI15:AI16"/>
    <mergeCell ref="AJ15:AJ16"/>
    <mergeCell ref="AI24:AI26"/>
    <mergeCell ref="AJ24:AJ26"/>
    <mergeCell ref="AG27:AG29"/>
    <mergeCell ref="AH27:AH29"/>
    <mergeCell ref="AI27:AI29"/>
    <mergeCell ref="AJ27:AJ29"/>
    <mergeCell ref="AP20:AP21"/>
    <mergeCell ref="AQ20:AQ21"/>
    <mergeCell ref="AF22:AF23"/>
    <mergeCell ref="AG22:AG23"/>
    <mergeCell ref="AH22:AH23"/>
    <mergeCell ref="AI22:AI23"/>
    <mergeCell ref="AJ22:AJ23"/>
    <mergeCell ref="AP22:AP26"/>
    <mergeCell ref="AQ22:AQ26"/>
    <mergeCell ref="AF24:AF26"/>
    <mergeCell ref="AG24:AG26"/>
    <mergeCell ref="AH24:AH26"/>
    <mergeCell ref="AH47:AH49"/>
    <mergeCell ref="AF50:AF52"/>
    <mergeCell ref="AG50:AG52"/>
    <mergeCell ref="AH50:AH52"/>
    <mergeCell ref="AF54:AF55"/>
    <mergeCell ref="AG54:AG55"/>
    <mergeCell ref="AH54:AH55"/>
    <mergeCell ref="AG39:AG41"/>
    <mergeCell ref="AH39:AH41"/>
    <mergeCell ref="AF42:AF43"/>
    <mergeCell ref="AG42:AG43"/>
    <mergeCell ref="AH42:AH43"/>
    <mergeCell ref="AF44:AF46"/>
    <mergeCell ref="AG44:AG46"/>
    <mergeCell ref="AH44:AH46"/>
    <mergeCell ref="AG60:AG61"/>
    <mergeCell ref="AH60:AH61"/>
    <mergeCell ref="AF64:AF65"/>
    <mergeCell ref="AG64:AG65"/>
    <mergeCell ref="AH64:AH65"/>
    <mergeCell ref="AG66:AG68"/>
    <mergeCell ref="AH66:AH68"/>
    <mergeCell ref="AI54:AI55"/>
    <mergeCell ref="AJ54:AJ55"/>
    <mergeCell ref="AF56:AF57"/>
    <mergeCell ref="AG56:AG57"/>
    <mergeCell ref="AH56:AH57"/>
    <mergeCell ref="AF58:AF59"/>
    <mergeCell ref="AG58:AG59"/>
    <mergeCell ref="AH58:AH59"/>
    <mergeCell ref="AF74:AF76"/>
    <mergeCell ref="AG74:AG76"/>
    <mergeCell ref="AH74:AH76"/>
    <mergeCell ref="AI74:AI76"/>
    <mergeCell ref="AJ74:AJ76"/>
    <mergeCell ref="A78:A79"/>
    <mergeCell ref="B78:C79"/>
    <mergeCell ref="D78:E79"/>
    <mergeCell ref="AI66:AI68"/>
    <mergeCell ref="AJ66:AJ68"/>
    <mergeCell ref="B69:C72"/>
    <mergeCell ref="AG69:AG72"/>
    <mergeCell ref="AH69:AH72"/>
    <mergeCell ref="AI69:AI72"/>
    <mergeCell ref="AJ69:AJ72"/>
    <mergeCell ref="R160:R169"/>
    <mergeCell ref="S160:S169"/>
    <mergeCell ref="T160:T169"/>
    <mergeCell ref="BS160:BS169"/>
    <mergeCell ref="B80:C89"/>
    <mergeCell ref="A160:A169"/>
    <mergeCell ref="B160:C169"/>
    <mergeCell ref="D160:E169"/>
    <mergeCell ref="H160:H169"/>
    <mergeCell ref="M160:M169"/>
    <mergeCell ref="CG160:CG169"/>
    <mergeCell ref="A170:A179"/>
    <mergeCell ref="B170:C179"/>
    <mergeCell ref="D170:E179"/>
    <mergeCell ref="H170:H179"/>
    <mergeCell ref="M170:M179"/>
    <mergeCell ref="N170:N179"/>
    <mergeCell ref="Q170:Q179"/>
    <mergeCell ref="R170:R179"/>
    <mergeCell ref="S170:S179"/>
    <mergeCell ref="BZ160:BZ169"/>
    <mergeCell ref="CA160:CA169"/>
    <mergeCell ref="CC160:CC169"/>
    <mergeCell ref="CD160:CD169"/>
    <mergeCell ref="CE160:CE169"/>
    <mergeCell ref="CF160:CF169"/>
    <mergeCell ref="BT160:BT169"/>
    <mergeCell ref="BU160:BU169"/>
    <mergeCell ref="BV160:BV169"/>
    <mergeCell ref="BW160:BW169"/>
    <mergeCell ref="BX160:BX169"/>
    <mergeCell ref="BY160:BY169"/>
    <mergeCell ref="N160:N169"/>
    <mergeCell ref="Q160:Q169"/>
    <mergeCell ref="CE170:CE179"/>
    <mergeCell ref="CF170:CF179"/>
    <mergeCell ref="CG170:CG179"/>
    <mergeCell ref="A180:A189"/>
    <mergeCell ref="B180:C189"/>
    <mergeCell ref="D180:E189"/>
    <mergeCell ref="H180:H189"/>
    <mergeCell ref="M180:M189"/>
    <mergeCell ref="N180:N189"/>
    <mergeCell ref="Q180:Q189"/>
    <mergeCell ref="BX170:BX179"/>
    <mergeCell ref="BY170:BY179"/>
    <mergeCell ref="BZ170:BZ179"/>
    <mergeCell ref="CA170:CA179"/>
    <mergeCell ref="CC170:CC179"/>
    <mergeCell ref="CD170:CD179"/>
    <mergeCell ref="T170:T179"/>
    <mergeCell ref="BS170:BS179"/>
    <mergeCell ref="BT170:BT179"/>
    <mergeCell ref="BU170:BU179"/>
    <mergeCell ref="BV170:BV179"/>
    <mergeCell ref="BW170:BW179"/>
    <mergeCell ref="CC180:CC189"/>
    <mergeCell ref="CD180:CD189"/>
    <mergeCell ref="A190:A199"/>
    <mergeCell ref="B190:C199"/>
    <mergeCell ref="D190:E199"/>
    <mergeCell ref="H190:H199"/>
    <mergeCell ref="M190:M199"/>
    <mergeCell ref="BV180:BV189"/>
    <mergeCell ref="BW180:BW189"/>
    <mergeCell ref="BX180:BX189"/>
    <mergeCell ref="BY180:BY189"/>
    <mergeCell ref="R180:R189"/>
    <mergeCell ref="S180:S189"/>
    <mergeCell ref="T180:T189"/>
    <mergeCell ref="BS180:BS189"/>
    <mergeCell ref="BT180:BT189"/>
    <mergeCell ref="BU180:BU189"/>
    <mergeCell ref="R190:R199"/>
    <mergeCell ref="S190:S199"/>
    <mergeCell ref="T190:T199"/>
    <mergeCell ref="BS190:BS199"/>
    <mergeCell ref="BW190:BW199"/>
    <mergeCell ref="BX190:BX199"/>
    <mergeCell ref="BY190:BY199"/>
    <mergeCell ref="N190:N199"/>
    <mergeCell ref="Q190:Q199"/>
    <mergeCell ref="CE180:CE189"/>
    <mergeCell ref="CF180:CF189"/>
    <mergeCell ref="CG180:CG189"/>
    <mergeCell ref="BZ180:BZ189"/>
    <mergeCell ref="CA180:CA189"/>
    <mergeCell ref="CG190:CG199"/>
    <mergeCell ref="A200:A209"/>
    <mergeCell ref="B200:C209"/>
    <mergeCell ref="D200:E209"/>
    <mergeCell ref="H200:H209"/>
    <mergeCell ref="M200:M209"/>
    <mergeCell ref="N200:N209"/>
    <mergeCell ref="Q200:Q209"/>
    <mergeCell ref="R200:R209"/>
    <mergeCell ref="S200:S209"/>
    <mergeCell ref="BZ190:BZ199"/>
    <mergeCell ref="CA190:CA199"/>
    <mergeCell ref="CC190:CC199"/>
    <mergeCell ref="CD190:CD199"/>
    <mergeCell ref="CE190:CE199"/>
    <mergeCell ref="CF190:CF199"/>
    <mergeCell ref="BT190:BT199"/>
    <mergeCell ref="BU190:BU199"/>
    <mergeCell ref="BV190:BV199"/>
    <mergeCell ref="CE200:CE209"/>
    <mergeCell ref="CF200:CF209"/>
    <mergeCell ref="CG200:CG209"/>
    <mergeCell ref="A210:A219"/>
    <mergeCell ref="B210:C219"/>
    <mergeCell ref="D210:E219"/>
    <mergeCell ref="H210:H219"/>
    <mergeCell ref="M210:M219"/>
    <mergeCell ref="N210:N219"/>
    <mergeCell ref="Q210:Q219"/>
    <mergeCell ref="BX200:BX209"/>
    <mergeCell ref="BY200:BY209"/>
    <mergeCell ref="BZ200:BZ209"/>
    <mergeCell ref="CA200:CA209"/>
    <mergeCell ref="CC200:CC209"/>
    <mergeCell ref="CD200:CD209"/>
    <mergeCell ref="T200:T209"/>
    <mergeCell ref="BS200:BS209"/>
    <mergeCell ref="BT200:BT209"/>
    <mergeCell ref="BU200:BU209"/>
    <mergeCell ref="BV200:BV209"/>
    <mergeCell ref="BW200:BW209"/>
    <mergeCell ref="CC210:CC219"/>
    <mergeCell ref="CD210:CD219"/>
    <mergeCell ref="A220:A229"/>
    <mergeCell ref="B220:C229"/>
    <mergeCell ref="D220:E229"/>
    <mergeCell ref="H220:H229"/>
    <mergeCell ref="M220:M229"/>
    <mergeCell ref="BV210:BV219"/>
    <mergeCell ref="BW210:BW219"/>
    <mergeCell ref="BX210:BX219"/>
    <mergeCell ref="BY210:BY219"/>
    <mergeCell ref="R210:R219"/>
    <mergeCell ref="S210:S219"/>
    <mergeCell ref="T210:T219"/>
    <mergeCell ref="BS210:BS219"/>
    <mergeCell ref="BT210:BT219"/>
    <mergeCell ref="BU210:BU219"/>
    <mergeCell ref="R220:R229"/>
    <mergeCell ref="S220:S229"/>
    <mergeCell ref="T220:T229"/>
    <mergeCell ref="BS220:BS229"/>
    <mergeCell ref="BW220:BW229"/>
    <mergeCell ref="BX220:BX229"/>
    <mergeCell ref="BY220:BY229"/>
    <mergeCell ref="N220:N229"/>
    <mergeCell ref="Q220:Q229"/>
    <mergeCell ref="CE210:CE219"/>
    <mergeCell ref="CF210:CF219"/>
    <mergeCell ref="CG210:CG219"/>
    <mergeCell ref="BZ210:BZ219"/>
    <mergeCell ref="CA210:CA219"/>
    <mergeCell ref="CG220:CG229"/>
    <mergeCell ref="A230:A239"/>
    <mergeCell ref="B230:C239"/>
    <mergeCell ref="D230:E239"/>
    <mergeCell ref="H230:H239"/>
    <mergeCell ref="M230:M239"/>
    <mergeCell ref="N230:N239"/>
    <mergeCell ref="Q230:Q239"/>
    <mergeCell ref="R230:R239"/>
    <mergeCell ref="S230:S239"/>
    <mergeCell ref="BZ220:BZ229"/>
    <mergeCell ref="CA220:CA229"/>
    <mergeCell ref="CC220:CC229"/>
    <mergeCell ref="CD220:CD229"/>
    <mergeCell ref="CE220:CE229"/>
    <mergeCell ref="CF220:CF229"/>
    <mergeCell ref="BT220:BT229"/>
    <mergeCell ref="BU220:BU229"/>
    <mergeCell ref="BV220:BV229"/>
    <mergeCell ref="CE230:CE239"/>
    <mergeCell ref="CF230:CF239"/>
    <mergeCell ref="CG230:CG239"/>
    <mergeCell ref="A240:A249"/>
    <mergeCell ref="B240:C249"/>
    <mergeCell ref="D240:E249"/>
    <mergeCell ref="H240:H249"/>
    <mergeCell ref="M240:M249"/>
    <mergeCell ref="N240:N249"/>
    <mergeCell ref="Q240:Q249"/>
    <mergeCell ref="BX230:BX239"/>
    <mergeCell ref="BY230:BY239"/>
    <mergeCell ref="BZ230:BZ239"/>
    <mergeCell ref="CA230:CA239"/>
    <mergeCell ref="CC230:CC239"/>
    <mergeCell ref="CD230:CD239"/>
    <mergeCell ref="T230:T239"/>
    <mergeCell ref="BS230:BS239"/>
    <mergeCell ref="BT230:BT239"/>
    <mergeCell ref="BU230:BU239"/>
    <mergeCell ref="BV230:BV239"/>
    <mergeCell ref="BW230:BW239"/>
    <mergeCell ref="CC240:CC249"/>
    <mergeCell ref="CD240:CD249"/>
    <mergeCell ref="CE240:CE249"/>
    <mergeCell ref="CF240:CF249"/>
    <mergeCell ref="CG240:CG249"/>
    <mergeCell ref="A250:A259"/>
    <mergeCell ref="B250:C259"/>
    <mergeCell ref="D250:E259"/>
    <mergeCell ref="H250:H259"/>
    <mergeCell ref="M250:M259"/>
    <mergeCell ref="BV240:BV249"/>
    <mergeCell ref="BW240:BW249"/>
    <mergeCell ref="BX240:BX249"/>
    <mergeCell ref="BY240:BY249"/>
    <mergeCell ref="BZ240:BZ249"/>
    <mergeCell ref="CA240:CA249"/>
    <mergeCell ref="R240:R249"/>
    <mergeCell ref="S240:S249"/>
    <mergeCell ref="T240:T249"/>
    <mergeCell ref="BS240:BS249"/>
    <mergeCell ref="BT240:BT249"/>
    <mergeCell ref="BU240:BU249"/>
    <mergeCell ref="CG250:CG259"/>
    <mergeCell ref="CF250:CF259"/>
    <mergeCell ref="B260:C260"/>
    <mergeCell ref="D260:F260"/>
    <mergeCell ref="X260:Z260"/>
    <mergeCell ref="AK260:AN260"/>
    <mergeCell ref="BZ250:BZ259"/>
    <mergeCell ref="CA250:CA259"/>
    <mergeCell ref="CC250:CC259"/>
    <mergeCell ref="CD250:CD259"/>
    <mergeCell ref="CE250:CE259"/>
    <mergeCell ref="BT250:BT259"/>
    <mergeCell ref="BU250:BU259"/>
    <mergeCell ref="BV250:BV259"/>
    <mergeCell ref="BW250:BW259"/>
    <mergeCell ref="BX250:BX259"/>
    <mergeCell ref="BY250:BY259"/>
    <mergeCell ref="N250:N259"/>
    <mergeCell ref="Q250:Q259"/>
    <mergeCell ref="R250:R259"/>
    <mergeCell ref="S250:S259"/>
    <mergeCell ref="T250:T259"/>
    <mergeCell ref="BS250:BS259"/>
  </mergeCells>
  <pageMargins left="0.7" right="0.7" top="0.75" bottom="0.75" header="0" footer="0"/>
  <pageSetup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D6CC0-242A-4DEB-BD18-96457BBDF994}">
  <dimension ref="A1:CT59"/>
  <sheetViews>
    <sheetView showGridLines="0" zoomScale="110" zoomScaleNormal="110" workbookViewId="0">
      <selection sqref="A1:G1"/>
    </sheetView>
  </sheetViews>
  <sheetFormatPr baseColWidth="10" defaultColWidth="14.44140625" defaultRowHeight="15" customHeight="1" outlineLevelCol="1"/>
  <cols>
    <col min="1" max="1" width="4.109375" style="3224" customWidth="1"/>
    <col min="2" max="2" width="25.109375" style="3224" customWidth="1"/>
    <col min="3" max="3" width="11.44140625" style="3224" customWidth="1"/>
    <col min="4" max="4" width="14" style="3224" bestFit="1" customWidth="1"/>
    <col min="5" max="5" width="15.88671875" style="3224" customWidth="1"/>
    <col min="6" max="6" width="16.6640625" style="3224" customWidth="1"/>
    <col min="7" max="7" width="15.33203125" style="3224" customWidth="1"/>
    <col min="8" max="8" width="13.109375" style="3224" customWidth="1"/>
    <col min="9" max="12" width="13.109375" style="3224" customWidth="1" outlineLevel="1"/>
    <col min="13" max="13" width="17.33203125" style="3224" customWidth="1" outlineLevel="1"/>
    <col min="14" max="14" width="21.6640625" style="3224" bestFit="1" customWidth="1"/>
    <col min="15" max="15" width="18.6640625" style="3224" customWidth="1"/>
    <col min="16" max="16" width="19.33203125" style="3224" customWidth="1"/>
    <col min="17" max="17" width="17.33203125" style="3224" customWidth="1" outlineLevel="1"/>
    <col min="18" max="18" width="19" style="3224" bestFit="1" customWidth="1" outlineLevel="1"/>
    <col min="19" max="20" width="17.33203125" style="3224" customWidth="1" outlineLevel="1"/>
    <col min="21" max="21" width="1.33203125" style="3224" customWidth="1"/>
    <col min="22" max="22" width="7.44140625" style="3224" customWidth="1"/>
    <col min="23" max="23" width="34.6640625" style="3224" customWidth="1"/>
    <col min="24" max="24" width="18.44140625" style="3224" customWidth="1"/>
    <col min="25" max="25" width="16.44140625" style="3224" customWidth="1"/>
    <col min="26" max="26" width="18.33203125" style="3224" customWidth="1"/>
    <col min="27" max="30" width="13.44140625" style="3224" customWidth="1" outlineLevel="1"/>
    <col min="31" max="31" width="1.44140625" style="3224" customWidth="1"/>
    <col min="32" max="32" width="10.44140625" style="3224" customWidth="1"/>
    <col min="33" max="33" width="37.44140625" style="3224" customWidth="1"/>
    <col min="34" max="34" width="17.44140625" style="3224" customWidth="1"/>
    <col min="35" max="35" width="9.6640625" style="3224" customWidth="1"/>
    <col min="36" max="36" width="11.44140625" style="3224" customWidth="1"/>
    <col min="37" max="40" width="11.44140625" style="3224" customWidth="1" outlineLevel="1"/>
    <col min="41" max="41" width="1.44140625" style="3224" customWidth="1"/>
    <col min="42" max="43" width="21.6640625" style="3224" customWidth="1"/>
    <col min="44" max="44" width="2.33203125" style="3224" customWidth="1"/>
    <col min="45" max="52" width="12.6640625" style="3224" hidden="1" customWidth="1" outlineLevel="1"/>
    <col min="53" max="56" width="12.88671875" style="3224" hidden="1" customWidth="1" outlineLevel="1"/>
    <col min="57" max="57" width="13.88671875" style="3224" hidden="1" customWidth="1" outlineLevel="1"/>
    <col min="58" max="58" width="14.109375" style="3224" hidden="1" customWidth="1" outlineLevel="1"/>
    <col min="59" max="70" width="12.88671875" style="3224" hidden="1" customWidth="1" outlineLevel="1"/>
    <col min="71" max="78" width="15.109375" style="3224" hidden="1" customWidth="1" outlineLevel="1"/>
    <col min="79" max="79" width="14.33203125" style="3224" hidden="1" customWidth="1" outlineLevel="1"/>
    <col min="80" max="80" width="1.6640625" style="3224" hidden="1" customWidth="1" outlineLevel="1"/>
    <col min="81" max="85" width="11.44140625" style="3224" hidden="1" customWidth="1" outlineLevel="1"/>
    <col min="86" max="86" width="11.44140625" style="3224" customWidth="1" collapsed="1"/>
    <col min="87" max="98" width="11.44140625" style="3224" customWidth="1"/>
    <col min="99" max="16384" width="14.44140625" style="3224"/>
  </cols>
  <sheetData>
    <row r="1" spans="1:98" ht="14.25" customHeight="1" thickBot="1">
      <c r="A1" s="4162" t="s">
        <v>0</v>
      </c>
      <c r="B1" s="4292"/>
      <c r="C1" s="4292"/>
      <c r="D1" s="4292"/>
      <c r="E1" s="4292"/>
      <c r="F1" s="4292"/>
      <c r="G1" s="4293"/>
      <c r="H1" s="1782"/>
      <c r="I1" s="1782"/>
      <c r="J1" s="1782"/>
      <c r="K1" s="1782"/>
      <c r="L1" s="1782"/>
      <c r="M1" s="1782"/>
      <c r="N1" s="1782"/>
      <c r="O1" s="1782"/>
      <c r="P1" s="1782"/>
      <c r="Q1" s="1782"/>
      <c r="R1" s="1782"/>
      <c r="S1" s="1782"/>
      <c r="T1" s="1782"/>
      <c r="U1" s="1782"/>
      <c r="V1" s="1782"/>
      <c r="W1" s="1782"/>
      <c r="X1" s="1782"/>
      <c r="Y1" s="1782"/>
      <c r="Z1" s="1782"/>
      <c r="AA1" s="1782"/>
      <c r="AB1" s="1782"/>
      <c r="AC1" s="1782"/>
      <c r="AD1" s="1782"/>
      <c r="AE1" s="1782"/>
      <c r="AF1" s="1782"/>
      <c r="AG1" s="1782"/>
      <c r="AH1" s="1782"/>
      <c r="AI1" s="1782"/>
      <c r="AJ1" s="1782"/>
      <c r="AK1" s="1782"/>
      <c r="AL1" s="1782"/>
      <c r="AM1" s="1782"/>
      <c r="AN1" s="1782"/>
      <c r="AO1" s="1782"/>
      <c r="AP1" s="1782"/>
      <c r="AQ1" s="1782"/>
      <c r="AR1" s="1782"/>
      <c r="AS1" s="1781"/>
      <c r="AT1" s="1781"/>
      <c r="AU1" s="1781"/>
      <c r="AV1" s="1781"/>
      <c r="AW1" s="1783"/>
      <c r="AX1" s="1783"/>
      <c r="AY1" s="1783"/>
      <c r="AZ1" s="1783"/>
      <c r="BA1" s="1783"/>
      <c r="BB1" s="1783"/>
      <c r="BC1" s="1783"/>
      <c r="BD1" s="1783"/>
      <c r="BE1" s="1783"/>
      <c r="BF1" s="1783"/>
      <c r="BG1" s="1783"/>
      <c r="BH1" s="1783"/>
      <c r="BI1" s="1783"/>
      <c r="BJ1" s="1783"/>
      <c r="BK1" s="1783"/>
      <c r="BL1" s="1783"/>
      <c r="BM1" s="1783"/>
      <c r="BN1" s="1783"/>
      <c r="BO1" s="1783"/>
      <c r="BP1" s="1783"/>
      <c r="BQ1" s="1783"/>
      <c r="BR1" s="1783"/>
      <c r="BS1" s="1783"/>
      <c r="BT1" s="1783"/>
      <c r="BU1" s="1783"/>
      <c r="BV1" s="1783"/>
      <c r="BW1" s="1783"/>
      <c r="BX1" s="1783"/>
      <c r="BY1" s="1783"/>
      <c r="BZ1" s="1783"/>
      <c r="CA1" s="1784"/>
      <c r="CB1" s="1783"/>
      <c r="CC1" s="1783"/>
      <c r="CD1" s="1783"/>
      <c r="CE1" s="1783"/>
      <c r="CF1" s="1783"/>
      <c r="CG1" s="1783"/>
      <c r="CH1" s="1783"/>
      <c r="CI1" s="1783"/>
      <c r="CJ1" s="1783"/>
      <c r="CK1" s="1783"/>
      <c r="CL1" s="1783"/>
      <c r="CM1" s="1783"/>
      <c r="CN1" s="1783"/>
      <c r="CO1" s="1783"/>
      <c r="CP1" s="1783"/>
      <c r="CQ1" s="1783"/>
      <c r="CR1" s="1783"/>
      <c r="CS1" s="1783"/>
      <c r="CT1" s="1783"/>
    </row>
    <row r="2" spans="1:98" ht="14.25" customHeight="1">
      <c r="A2" s="4163" t="s">
        <v>1</v>
      </c>
      <c r="B2" s="4294"/>
      <c r="C2" s="1785">
        <v>2024</v>
      </c>
      <c r="D2" s="1785"/>
      <c r="E2" s="4167" t="s">
        <v>2</v>
      </c>
      <c r="F2" s="1786" t="s">
        <v>3</v>
      </c>
      <c r="G2" s="1787" t="s">
        <v>4</v>
      </c>
      <c r="H2" s="3228"/>
      <c r="I2" s="1789"/>
      <c r="J2" s="1789"/>
      <c r="K2" s="1789"/>
      <c r="L2" s="1789"/>
      <c r="M2" s="1789"/>
      <c r="N2" s="1789"/>
      <c r="O2" s="1789"/>
      <c r="P2" s="1789"/>
      <c r="Q2" s="1789"/>
      <c r="R2" s="1789"/>
      <c r="S2" s="1789"/>
      <c r="T2" s="1789"/>
      <c r="U2" s="1789"/>
      <c r="V2" s="1789"/>
      <c r="W2" s="1790"/>
      <c r="X2" s="4169"/>
      <c r="Y2" s="4298"/>
      <c r="Z2" s="4298"/>
      <c r="AA2" s="1790"/>
      <c r="AB2" s="1790"/>
      <c r="AC2" s="1790"/>
      <c r="AD2" s="1790"/>
      <c r="AE2" s="1791"/>
      <c r="AF2" s="1791"/>
      <c r="AG2" s="1791"/>
      <c r="AH2" s="1791"/>
      <c r="AI2" s="1791"/>
      <c r="AJ2" s="1791"/>
      <c r="AK2" s="1791"/>
      <c r="AL2" s="1791"/>
      <c r="AM2" s="1791"/>
      <c r="AN2" s="1791"/>
      <c r="AO2" s="1791"/>
      <c r="AP2" s="1792"/>
      <c r="AQ2" s="1792"/>
      <c r="AR2" s="1791"/>
      <c r="AS2" s="1791"/>
      <c r="AT2" s="1791"/>
      <c r="AU2" s="1791"/>
      <c r="AV2" s="1791"/>
      <c r="AW2" s="1793"/>
      <c r="AX2" s="1793"/>
      <c r="AY2" s="1793"/>
      <c r="AZ2" s="1793"/>
      <c r="BA2" s="1793"/>
      <c r="BB2" s="1793"/>
      <c r="BC2" s="1793"/>
      <c r="BD2" s="1793"/>
      <c r="BE2" s="1793"/>
      <c r="BF2" s="1793"/>
      <c r="BG2" s="1793"/>
      <c r="BH2" s="1793"/>
      <c r="BI2" s="1793"/>
      <c r="BJ2" s="1793"/>
      <c r="BK2" s="1793"/>
      <c r="BL2" s="1793"/>
      <c r="BM2" s="1793"/>
      <c r="BN2" s="1793"/>
      <c r="BO2" s="1793"/>
      <c r="BP2" s="1793"/>
      <c r="BQ2" s="1793"/>
      <c r="BR2" s="1793"/>
      <c r="BS2" s="1793"/>
      <c r="BT2" s="1793"/>
      <c r="BU2" s="1793"/>
      <c r="BV2" s="1793"/>
      <c r="BW2" s="1793"/>
      <c r="BX2" s="1793"/>
      <c r="BY2" s="1793"/>
      <c r="BZ2" s="1793"/>
      <c r="CA2" s="1789"/>
      <c r="CB2" s="1793"/>
      <c r="CC2" s="1793"/>
      <c r="CD2" s="1793"/>
      <c r="CE2" s="1793"/>
      <c r="CF2" s="1793"/>
      <c r="CG2" s="1793"/>
      <c r="CH2" s="1793"/>
      <c r="CI2" s="1793"/>
      <c r="CJ2" s="1793"/>
      <c r="CK2" s="1793"/>
      <c r="CL2" s="1793"/>
      <c r="CM2" s="1793"/>
      <c r="CN2" s="1793"/>
      <c r="CO2" s="1793"/>
      <c r="CP2" s="1793"/>
      <c r="CQ2" s="1793"/>
      <c r="CR2" s="1793"/>
      <c r="CS2" s="1793"/>
      <c r="CT2" s="1793"/>
    </row>
    <row r="3" spans="1:98" ht="14.25" customHeight="1">
      <c r="A3" s="4295"/>
      <c r="B3" s="4296"/>
      <c r="C3" s="1794">
        <v>2025</v>
      </c>
      <c r="D3" s="1794" t="s">
        <v>4</v>
      </c>
      <c r="E3" s="4297"/>
      <c r="F3" s="1796" t="s">
        <v>5</v>
      </c>
      <c r="G3" s="1797"/>
      <c r="H3" s="1788"/>
      <c r="I3" s="1790"/>
      <c r="J3" s="1790"/>
      <c r="K3" s="1790"/>
      <c r="L3" s="1790"/>
      <c r="M3" s="1790"/>
      <c r="N3" s="1790"/>
      <c r="O3" s="1790"/>
      <c r="P3" s="1790"/>
      <c r="Q3" s="1790"/>
      <c r="R3" s="1790"/>
      <c r="S3" s="1790"/>
      <c r="T3" s="1790"/>
      <c r="U3" s="1790"/>
      <c r="V3" s="1790"/>
      <c r="W3" s="1790"/>
      <c r="X3" s="1790"/>
      <c r="Y3" s="1790"/>
      <c r="Z3" s="1790"/>
      <c r="AA3" s="1790"/>
      <c r="AB3" s="1790"/>
      <c r="AC3" s="1790"/>
      <c r="AD3" s="1790"/>
      <c r="AE3" s="1791"/>
      <c r="AF3" s="1791"/>
      <c r="AG3" s="1791"/>
      <c r="AH3" s="1791"/>
      <c r="AI3" s="1791"/>
      <c r="AJ3" s="1791"/>
      <c r="AK3" s="1791"/>
      <c r="AL3" s="1791"/>
      <c r="AM3" s="1791"/>
      <c r="AN3" s="1791"/>
      <c r="AO3" s="1791"/>
      <c r="AP3" s="1792"/>
      <c r="AQ3" s="1792"/>
      <c r="AR3" s="1791"/>
      <c r="AS3" s="1791"/>
      <c r="AT3" s="1791"/>
      <c r="AU3" s="1791"/>
      <c r="AV3" s="1791"/>
      <c r="AW3" s="1793"/>
      <c r="AX3" s="1793"/>
      <c r="AY3" s="1793"/>
      <c r="AZ3" s="1793"/>
      <c r="BA3" s="1793"/>
      <c r="BB3" s="1793"/>
      <c r="BC3" s="1793"/>
      <c r="BD3" s="1793"/>
      <c r="BE3" s="1793"/>
      <c r="BF3" s="1793"/>
      <c r="BG3" s="1793"/>
      <c r="BH3" s="1793"/>
      <c r="BI3" s="1793"/>
      <c r="BJ3" s="1793"/>
      <c r="BK3" s="1793"/>
      <c r="BL3" s="1793"/>
      <c r="BM3" s="1793"/>
      <c r="BN3" s="1793"/>
      <c r="BO3" s="1793"/>
      <c r="BP3" s="1793"/>
      <c r="BQ3" s="1793"/>
      <c r="BR3" s="1793"/>
      <c r="BS3" s="1793"/>
      <c r="BT3" s="1793"/>
      <c r="BU3" s="1793"/>
      <c r="BV3" s="1793"/>
      <c r="BW3" s="1793"/>
      <c r="BX3" s="1793"/>
      <c r="BY3" s="1793"/>
      <c r="BZ3" s="1793"/>
      <c r="CA3" s="1789"/>
      <c r="CB3" s="1793"/>
      <c r="CC3" s="1793"/>
      <c r="CD3" s="1793"/>
      <c r="CE3" s="1793"/>
      <c r="CF3" s="1793"/>
      <c r="CG3" s="1793"/>
      <c r="CH3" s="1793"/>
      <c r="CI3" s="1793"/>
      <c r="CJ3" s="1793"/>
      <c r="CK3" s="1793"/>
      <c r="CL3" s="1793"/>
      <c r="CM3" s="1793"/>
      <c r="CN3" s="1793"/>
      <c r="CO3" s="1793"/>
      <c r="CP3" s="1793"/>
      <c r="CQ3" s="1793"/>
      <c r="CR3" s="1793"/>
      <c r="CS3" s="1793"/>
      <c r="CT3" s="1793"/>
    </row>
    <row r="4" spans="1:98" ht="14.25" customHeight="1">
      <c r="A4" s="4295"/>
      <c r="B4" s="4296"/>
      <c r="C4" s="1794">
        <v>2026</v>
      </c>
      <c r="D4" s="1794"/>
      <c r="E4" s="4297"/>
      <c r="F4" s="1796" t="s">
        <v>7</v>
      </c>
      <c r="G4" s="1797"/>
      <c r="H4" s="1788"/>
      <c r="I4" s="1790"/>
      <c r="J4" s="1790"/>
      <c r="K4" s="1790"/>
      <c r="L4" s="1790"/>
      <c r="M4" s="1790"/>
      <c r="N4" s="1790"/>
      <c r="O4" s="1790"/>
      <c r="P4" s="1790"/>
      <c r="Q4" s="1790"/>
      <c r="R4" s="1790"/>
      <c r="S4" s="1790"/>
      <c r="T4" s="1790"/>
      <c r="U4" s="1790"/>
      <c r="V4" s="1790"/>
      <c r="W4" s="1790"/>
      <c r="X4" s="1790"/>
      <c r="Y4" s="1790"/>
      <c r="Z4" s="1790"/>
      <c r="AA4" s="1790"/>
      <c r="AB4" s="1790"/>
      <c r="AC4" s="1790"/>
      <c r="AD4" s="1790"/>
      <c r="AE4" s="1791"/>
      <c r="AF4" s="1791"/>
      <c r="AG4" s="1791"/>
      <c r="AH4" s="1791"/>
      <c r="AI4" s="1791"/>
      <c r="AJ4" s="1791"/>
      <c r="AK4" s="1791"/>
      <c r="AL4" s="1791"/>
      <c r="AM4" s="1791"/>
      <c r="AN4" s="1791"/>
      <c r="AO4" s="1791"/>
      <c r="AP4" s="1792"/>
      <c r="AQ4" s="1792"/>
      <c r="AR4" s="1791"/>
      <c r="AS4" s="1791"/>
      <c r="AT4" s="1791"/>
      <c r="AU4" s="1791"/>
      <c r="AV4" s="1791"/>
      <c r="AW4" s="1793"/>
      <c r="AX4" s="1793"/>
      <c r="AY4" s="1793"/>
      <c r="AZ4" s="1793"/>
      <c r="BA4" s="1793"/>
      <c r="BB4" s="1793"/>
      <c r="BC4" s="1793"/>
      <c r="BD4" s="1793"/>
      <c r="BE4" s="1793"/>
      <c r="BF4" s="1793"/>
      <c r="BG4" s="1793"/>
      <c r="BH4" s="1793"/>
      <c r="BI4" s="1793"/>
      <c r="BJ4" s="1793"/>
      <c r="BK4" s="1793"/>
      <c r="BL4" s="1793"/>
      <c r="BM4" s="1793"/>
      <c r="BN4" s="1793"/>
      <c r="BO4" s="1793"/>
      <c r="BP4" s="1793"/>
      <c r="BQ4" s="1793"/>
      <c r="BR4" s="1793"/>
      <c r="BS4" s="1793"/>
      <c r="BT4" s="1793"/>
      <c r="BU4" s="1793"/>
      <c r="BV4" s="1793"/>
      <c r="BW4" s="1793"/>
      <c r="BX4" s="1793"/>
      <c r="BY4" s="1793"/>
      <c r="BZ4" s="1793"/>
      <c r="CA4" s="1789"/>
      <c r="CB4" s="1793"/>
      <c r="CC4" s="1793"/>
      <c r="CD4" s="1793"/>
      <c r="CE4" s="1793"/>
      <c r="CF4" s="1793"/>
      <c r="CG4" s="1793"/>
      <c r="CH4" s="1793"/>
      <c r="CI4" s="1793"/>
      <c r="CJ4" s="1793"/>
      <c r="CK4" s="1793"/>
      <c r="CL4" s="1793"/>
      <c r="CM4" s="1793"/>
      <c r="CN4" s="1793"/>
      <c r="CO4" s="1793"/>
      <c r="CP4" s="1793"/>
      <c r="CQ4" s="1793"/>
      <c r="CR4" s="1793"/>
      <c r="CS4" s="1793"/>
      <c r="CT4" s="1793"/>
    </row>
    <row r="5" spans="1:98" ht="14.25" customHeight="1" thickBot="1">
      <c r="A5" s="4295"/>
      <c r="B5" s="4296"/>
      <c r="C5" s="1798">
        <v>2027</v>
      </c>
      <c r="D5" s="1798"/>
      <c r="E5" s="4297"/>
      <c r="F5" s="1799" t="s">
        <v>8</v>
      </c>
      <c r="G5" s="1800" t="s">
        <v>4</v>
      </c>
      <c r="H5" s="1788"/>
      <c r="I5" s="1790"/>
      <c r="J5" s="1790"/>
      <c r="K5" s="1790"/>
      <c r="L5" s="1790"/>
      <c r="M5" s="1790"/>
      <c r="N5" s="1790"/>
      <c r="O5" s="1790"/>
      <c r="P5" s="1790"/>
      <c r="Q5" s="1790"/>
      <c r="R5" s="1790"/>
      <c r="S5" s="1790"/>
      <c r="T5" s="1790"/>
      <c r="U5" s="1790"/>
      <c r="V5" s="1790"/>
      <c r="W5" s="1790"/>
      <c r="X5" s="1790"/>
      <c r="Y5" s="1790"/>
      <c r="Z5" s="1790"/>
      <c r="AA5" s="1790"/>
      <c r="AB5" s="1790"/>
      <c r="AC5" s="1790"/>
      <c r="AD5" s="1790"/>
      <c r="AE5" s="1791"/>
      <c r="AF5" s="1791"/>
      <c r="AG5" s="1791"/>
      <c r="AH5" s="1791"/>
      <c r="AI5" s="1791"/>
      <c r="AJ5" s="1791"/>
      <c r="AK5" s="1791"/>
      <c r="AL5" s="1791"/>
      <c r="AM5" s="1791"/>
      <c r="AN5" s="1791"/>
      <c r="AO5" s="1791"/>
      <c r="AP5" s="1792"/>
      <c r="AQ5" s="1792"/>
      <c r="AR5" s="1791"/>
      <c r="AS5" s="1791"/>
      <c r="AT5" s="1791"/>
      <c r="AU5" s="1791"/>
      <c r="AV5" s="1791"/>
      <c r="AW5" s="1793"/>
      <c r="AX5" s="1793"/>
      <c r="AY5" s="1793"/>
      <c r="AZ5" s="1793"/>
      <c r="BA5" s="1793"/>
      <c r="BB5" s="1793"/>
      <c r="BC5" s="1793"/>
      <c r="BD5" s="1793"/>
      <c r="BE5" s="1793"/>
      <c r="BF5" s="1793"/>
      <c r="BG5" s="1793"/>
      <c r="BH5" s="1793"/>
      <c r="BI5" s="1793"/>
      <c r="BJ5" s="1793"/>
      <c r="BK5" s="1793"/>
      <c r="BL5" s="1793"/>
      <c r="BM5" s="1793"/>
      <c r="BN5" s="1793"/>
      <c r="BO5" s="1793"/>
      <c r="BP5" s="1793"/>
      <c r="BQ5" s="1793"/>
      <c r="BR5" s="1793"/>
      <c r="BS5" s="1793"/>
      <c r="BT5" s="1793"/>
      <c r="BU5" s="1793"/>
      <c r="BV5" s="1793"/>
      <c r="BW5" s="1793"/>
      <c r="BX5" s="1793"/>
      <c r="BY5" s="1793"/>
      <c r="BZ5" s="1793"/>
      <c r="CA5" s="1789"/>
      <c r="CB5" s="1793"/>
      <c r="CC5" s="1793"/>
      <c r="CD5" s="1793"/>
      <c r="CE5" s="1793"/>
      <c r="CF5" s="1793"/>
      <c r="CG5" s="1793"/>
      <c r="CH5" s="1793"/>
      <c r="CI5" s="1793"/>
      <c r="CJ5" s="1793"/>
      <c r="CK5" s="1793"/>
      <c r="CL5" s="1793"/>
      <c r="CM5" s="1793"/>
      <c r="CN5" s="1793"/>
      <c r="CO5" s="1793"/>
      <c r="CP5" s="1793"/>
      <c r="CQ5" s="1793"/>
      <c r="CR5" s="1793"/>
      <c r="CS5" s="1793"/>
      <c r="CT5" s="1793"/>
    </row>
    <row r="6" spans="1:98" ht="14.25" customHeight="1">
      <c r="A6" s="4171" t="s">
        <v>9</v>
      </c>
      <c r="B6" s="4299"/>
      <c r="C6" s="4300" t="s">
        <v>4</v>
      </c>
      <c r="D6" s="4290"/>
      <c r="E6" s="4290"/>
      <c r="F6" s="4290"/>
      <c r="G6" s="4291"/>
      <c r="H6" s="3228"/>
      <c r="I6" s="1789"/>
      <c r="J6" s="1789"/>
      <c r="K6" s="1789"/>
      <c r="L6" s="1789"/>
      <c r="M6" s="1789"/>
      <c r="N6" s="1789"/>
      <c r="O6" s="1789"/>
      <c r="P6" s="1789"/>
      <c r="Q6" s="1789"/>
      <c r="R6" s="1789"/>
      <c r="S6" s="1789"/>
      <c r="T6" s="1789"/>
      <c r="U6" s="1789"/>
      <c r="V6" s="1789"/>
      <c r="W6" s="1791"/>
      <c r="X6" s="1791"/>
      <c r="Y6" s="1791"/>
      <c r="Z6" s="1791"/>
      <c r="AA6" s="1791"/>
      <c r="AB6" s="1791"/>
      <c r="AC6" s="1791"/>
      <c r="AD6" s="1791"/>
      <c r="AE6" s="1791"/>
      <c r="AF6" s="1791"/>
      <c r="AG6" s="1791"/>
      <c r="AH6" s="1791"/>
      <c r="AI6" s="1791"/>
      <c r="AJ6" s="1791"/>
      <c r="AK6" s="1791"/>
      <c r="AL6" s="1791"/>
      <c r="AM6" s="1791"/>
      <c r="AN6" s="1791"/>
      <c r="AO6" s="1791"/>
      <c r="AP6" s="1792"/>
      <c r="AQ6" s="1792"/>
      <c r="AR6" s="1791"/>
      <c r="AS6" s="1791"/>
      <c r="AT6" s="1791"/>
      <c r="AU6" s="1791"/>
      <c r="AV6" s="1791"/>
      <c r="AW6" s="1793"/>
      <c r="AX6" s="1793"/>
      <c r="AY6" s="1793"/>
      <c r="AZ6" s="1793"/>
      <c r="BA6" s="1793"/>
      <c r="BB6" s="1793"/>
      <c r="BC6" s="1793"/>
      <c r="BD6" s="1793"/>
      <c r="BE6" s="1793"/>
      <c r="BF6" s="1793"/>
      <c r="BG6" s="1793"/>
      <c r="BH6" s="1793"/>
      <c r="BI6" s="1793"/>
      <c r="BJ6" s="1793"/>
      <c r="BK6" s="1793"/>
      <c r="BL6" s="1793"/>
      <c r="BM6" s="1793"/>
      <c r="BN6" s="1793"/>
      <c r="BO6" s="1793"/>
      <c r="BP6" s="1793"/>
      <c r="BQ6" s="1793"/>
      <c r="BR6" s="1793"/>
      <c r="BS6" s="1793"/>
      <c r="BT6" s="1793"/>
      <c r="BU6" s="1793"/>
      <c r="BV6" s="1793"/>
      <c r="BW6" s="1793"/>
      <c r="BX6" s="1793"/>
      <c r="BY6" s="1793"/>
      <c r="BZ6" s="1793"/>
      <c r="CA6" s="1789"/>
      <c r="CB6" s="1793"/>
      <c r="CC6" s="1793"/>
      <c r="CD6" s="1793"/>
      <c r="CE6" s="1793"/>
      <c r="CF6" s="1793"/>
      <c r="CG6" s="1793"/>
      <c r="CH6" s="1793"/>
      <c r="CI6" s="1793"/>
      <c r="CJ6" s="1793"/>
      <c r="CK6" s="1793"/>
      <c r="CL6" s="1793"/>
      <c r="CM6" s="1793"/>
      <c r="CN6" s="1793"/>
      <c r="CO6" s="1793"/>
      <c r="CP6" s="1793"/>
      <c r="CQ6" s="1793"/>
      <c r="CR6" s="1793"/>
      <c r="CS6" s="1793"/>
      <c r="CT6" s="1793"/>
    </row>
    <row r="7" spans="1:98" ht="14.25" customHeight="1">
      <c r="A7" s="4174" t="s">
        <v>11</v>
      </c>
      <c r="B7" s="4282"/>
      <c r="C7" s="4283" t="s">
        <v>2471</v>
      </c>
      <c r="D7" s="4284"/>
      <c r="E7" s="4284"/>
      <c r="F7" s="4284"/>
      <c r="G7" s="4285"/>
      <c r="H7" s="3228"/>
      <c r="I7" s="1789"/>
      <c r="J7" s="1789"/>
      <c r="K7" s="1789"/>
      <c r="L7" s="1789"/>
      <c r="M7" s="1789"/>
      <c r="N7" s="1789"/>
      <c r="O7" s="1789"/>
      <c r="P7" s="1789"/>
      <c r="Q7" s="1789"/>
      <c r="R7" s="1789"/>
      <c r="S7" s="1789"/>
      <c r="T7" s="1789"/>
      <c r="U7" s="1789"/>
      <c r="V7" s="1789"/>
      <c r="W7" s="1793"/>
      <c r="X7" s="1793"/>
      <c r="Y7" s="1793"/>
      <c r="Z7" s="1793"/>
      <c r="AA7" s="1791"/>
      <c r="AB7" s="1791"/>
      <c r="AC7" s="1791"/>
      <c r="AD7" s="1791"/>
      <c r="AE7" s="1793"/>
      <c r="AF7" s="1793"/>
      <c r="AG7" s="1793"/>
      <c r="AH7" s="1793"/>
      <c r="AI7" s="1793"/>
      <c r="AJ7" s="1793"/>
      <c r="AK7" s="1793"/>
      <c r="AL7" s="1793"/>
      <c r="AM7" s="1793"/>
      <c r="AN7" s="1793"/>
      <c r="AO7" s="1793"/>
      <c r="AP7" s="1792"/>
      <c r="AQ7" s="1792"/>
      <c r="AR7" s="1793"/>
      <c r="AS7" s="1793"/>
      <c r="AT7" s="1793"/>
      <c r="AU7" s="1793"/>
      <c r="AV7" s="1793"/>
      <c r="AW7" s="1793"/>
      <c r="AX7" s="1793"/>
      <c r="AY7" s="1793"/>
      <c r="AZ7" s="1793"/>
      <c r="BA7" s="1793"/>
      <c r="BB7" s="1793"/>
      <c r="BC7" s="1793"/>
      <c r="BD7" s="1793"/>
      <c r="BE7" s="1793"/>
      <c r="BF7" s="1793"/>
      <c r="BG7" s="1793"/>
      <c r="BH7" s="1793"/>
      <c r="BI7" s="1793"/>
      <c r="BJ7" s="1793"/>
      <c r="BK7" s="1793"/>
      <c r="BL7" s="1793"/>
      <c r="BM7" s="1793"/>
      <c r="BN7" s="1793"/>
      <c r="BO7" s="1793"/>
      <c r="BP7" s="1793"/>
      <c r="BQ7" s="1793"/>
      <c r="BR7" s="1793"/>
      <c r="BS7" s="1793"/>
      <c r="BT7" s="1793"/>
      <c r="BU7" s="1793"/>
      <c r="BV7" s="1793"/>
      <c r="BW7" s="1793"/>
      <c r="BX7" s="1793"/>
      <c r="BY7" s="1793"/>
      <c r="BZ7" s="1793"/>
      <c r="CA7" s="1789"/>
      <c r="CB7" s="1793"/>
      <c r="CC7" s="1793"/>
      <c r="CD7" s="1793"/>
      <c r="CE7" s="1793"/>
      <c r="CF7" s="1793"/>
      <c r="CG7" s="1793"/>
      <c r="CH7" s="1793"/>
      <c r="CI7" s="1793"/>
      <c r="CJ7" s="1793"/>
      <c r="CK7" s="1793"/>
      <c r="CL7" s="1793"/>
      <c r="CM7" s="1793"/>
      <c r="CN7" s="1793"/>
      <c r="CO7" s="1793"/>
      <c r="CP7" s="1793"/>
      <c r="CQ7" s="1793"/>
      <c r="CR7" s="1793"/>
      <c r="CS7" s="1793"/>
      <c r="CT7" s="1793"/>
    </row>
    <row r="8" spans="1:98" ht="14.25" customHeight="1" thickBot="1">
      <c r="A8" s="4175" t="s">
        <v>12</v>
      </c>
      <c r="B8" s="4286"/>
      <c r="C8" s="4287">
        <v>45869</v>
      </c>
      <c r="D8" s="4288"/>
      <c r="E8" s="4288"/>
      <c r="F8" s="4288"/>
      <c r="G8" s="4289"/>
      <c r="H8" s="1789"/>
      <c r="I8" s="1789"/>
      <c r="J8" s="1789"/>
      <c r="K8" s="1789"/>
      <c r="L8" s="1789"/>
      <c r="M8" s="1789"/>
      <c r="N8" s="1789"/>
      <c r="O8" s="1789"/>
      <c r="P8" s="1789"/>
      <c r="Q8" s="1789"/>
      <c r="R8" s="1789"/>
      <c r="S8" s="1789"/>
      <c r="T8" s="1789"/>
      <c r="U8" s="1789"/>
      <c r="V8" s="1789"/>
      <c r="W8" s="1793"/>
      <c r="X8" s="1793"/>
      <c r="Y8" s="1793"/>
      <c r="Z8" s="1793"/>
      <c r="AA8" s="1791"/>
      <c r="AB8" s="1791"/>
      <c r="AC8" s="1791"/>
      <c r="AD8" s="1791"/>
      <c r="AE8" s="1793"/>
      <c r="AF8" s="1793"/>
      <c r="AG8" s="1793"/>
      <c r="AH8" s="1793"/>
      <c r="AI8" s="1793"/>
      <c r="AJ8" s="1793"/>
      <c r="AK8" s="1793"/>
      <c r="AL8" s="1793"/>
      <c r="AM8" s="1793"/>
      <c r="AN8" s="1793"/>
      <c r="AO8" s="1793"/>
      <c r="AP8" s="1792"/>
      <c r="AQ8" s="1792"/>
      <c r="AR8" s="1793"/>
      <c r="AS8" s="1793"/>
      <c r="AT8" s="1793"/>
      <c r="AU8" s="1793"/>
      <c r="AV8" s="1793"/>
      <c r="AW8" s="1793"/>
      <c r="AX8" s="1793"/>
      <c r="AY8" s="1793"/>
      <c r="AZ8" s="1793"/>
      <c r="BA8" s="1793"/>
      <c r="BB8" s="1793"/>
      <c r="BC8" s="1793"/>
      <c r="BD8" s="1793"/>
      <c r="BE8" s="1793"/>
      <c r="BF8" s="1793"/>
      <c r="BG8" s="1793"/>
      <c r="BH8" s="1793"/>
      <c r="BI8" s="1793"/>
      <c r="BJ8" s="1793"/>
      <c r="BK8" s="1793"/>
      <c r="BL8" s="1793"/>
      <c r="BM8" s="1793"/>
      <c r="BN8" s="1793"/>
      <c r="BO8" s="1793"/>
      <c r="BP8" s="1793"/>
      <c r="BQ8" s="1793"/>
      <c r="BR8" s="1793"/>
      <c r="BS8" s="1793"/>
      <c r="BT8" s="1793"/>
      <c r="BU8" s="1793"/>
      <c r="BV8" s="1793"/>
      <c r="BW8" s="1793"/>
      <c r="BX8" s="1793"/>
      <c r="BY8" s="1793"/>
      <c r="BZ8" s="1793"/>
      <c r="CA8" s="1789"/>
      <c r="CB8" s="1793"/>
      <c r="CC8" s="1793"/>
      <c r="CD8" s="1793"/>
      <c r="CE8" s="1793"/>
      <c r="CF8" s="1793"/>
      <c r="CG8" s="1793"/>
      <c r="CH8" s="1793"/>
      <c r="CI8" s="1793"/>
      <c r="CJ8" s="1793"/>
      <c r="CK8" s="1793"/>
      <c r="CL8" s="1793"/>
      <c r="CM8" s="1793"/>
      <c r="CN8" s="1793"/>
      <c r="CO8" s="1793"/>
      <c r="CP8" s="1793"/>
      <c r="CQ8" s="1793"/>
      <c r="CR8" s="1793"/>
      <c r="CS8" s="1793"/>
      <c r="CT8" s="1793"/>
    </row>
    <row r="9" spans="1:98" ht="14.25" customHeight="1" thickBot="1">
      <c r="A9" s="1783"/>
      <c r="B9" s="1783"/>
      <c r="C9" s="1801"/>
      <c r="D9" s="1801"/>
      <c r="E9" s="1783"/>
      <c r="F9" s="1783"/>
      <c r="G9" s="1783"/>
      <c r="H9" s="1783"/>
      <c r="I9" s="1783"/>
      <c r="J9" s="1783"/>
      <c r="K9" s="1783"/>
      <c r="L9" s="1783"/>
      <c r="M9" s="1783"/>
      <c r="N9" s="1783"/>
      <c r="O9" s="1783"/>
      <c r="P9" s="1783"/>
      <c r="Q9" s="1783"/>
      <c r="R9" s="1783"/>
      <c r="S9" s="1783"/>
      <c r="T9" s="1783"/>
      <c r="U9" s="1783"/>
      <c r="V9" s="1801"/>
      <c r="W9" s="1783"/>
      <c r="X9" s="1783"/>
      <c r="Y9" s="1783"/>
      <c r="Z9" s="1783"/>
      <c r="AA9" s="1801"/>
      <c r="AB9" s="1801"/>
      <c r="AC9" s="1801"/>
      <c r="AD9" s="1801"/>
      <c r="AE9" s="1783"/>
      <c r="AF9" s="1783"/>
      <c r="AG9" s="1783"/>
      <c r="AH9" s="1783"/>
      <c r="AI9" s="1783"/>
      <c r="AJ9" s="1783"/>
      <c r="AK9" s="1783"/>
      <c r="AL9" s="1783"/>
      <c r="AM9" s="1783"/>
      <c r="AN9" s="1783"/>
      <c r="AO9" s="1783"/>
      <c r="AP9" s="1802"/>
      <c r="AQ9" s="1802"/>
      <c r="AR9" s="1783"/>
      <c r="AS9" s="4161" t="s">
        <v>13</v>
      </c>
      <c r="AT9" s="4290"/>
      <c r="AU9" s="4290"/>
      <c r="AV9" s="4290"/>
      <c r="AW9" s="4290"/>
      <c r="AX9" s="4290"/>
      <c r="AY9" s="4290"/>
      <c r="AZ9" s="4290"/>
      <c r="BA9" s="4290"/>
      <c r="BB9" s="4290"/>
      <c r="BC9" s="4290"/>
      <c r="BD9" s="4290"/>
      <c r="BE9" s="4290"/>
      <c r="BF9" s="4290"/>
      <c r="BG9" s="4290"/>
      <c r="BH9" s="4290"/>
      <c r="BI9" s="4290"/>
      <c r="BJ9" s="4290"/>
      <c r="BK9" s="4290"/>
      <c r="BL9" s="4290"/>
      <c r="BM9" s="4290"/>
      <c r="BN9" s="4290"/>
      <c r="BO9" s="4290"/>
      <c r="BP9" s="4290"/>
      <c r="BQ9" s="4290"/>
      <c r="BR9" s="4290"/>
      <c r="BS9" s="4290"/>
      <c r="BT9" s="4290"/>
      <c r="BU9" s="4290"/>
      <c r="BV9" s="4290"/>
      <c r="BW9" s="4290"/>
      <c r="BX9" s="4290"/>
      <c r="BY9" s="4290"/>
      <c r="BZ9" s="4290"/>
      <c r="CA9" s="4291"/>
      <c r="CB9" s="1783"/>
      <c r="CC9" s="4161" t="s">
        <v>13</v>
      </c>
      <c r="CD9" s="4290"/>
      <c r="CE9" s="4290"/>
      <c r="CF9" s="4290"/>
      <c r="CG9" s="4291"/>
      <c r="CH9" s="1783"/>
      <c r="CI9" s="1783"/>
      <c r="CJ9" s="1783"/>
      <c r="CK9" s="1783"/>
      <c r="CL9" s="1783"/>
      <c r="CM9" s="1783"/>
      <c r="CN9" s="1783"/>
      <c r="CO9" s="1783"/>
      <c r="CP9" s="1783"/>
      <c r="CQ9" s="1783"/>
      <c r="CR9" s="1783"/>
      <c r="CS9" s="1783"/>
      <c r="CT9" s="1783"/>
    </row>
    <row r="10" spans="1:98" ht="20.25" customHeight="1">
      <c r="A10" s="4156" t="s">
        <v>14</v>
      </c>
      <c r="B10" s="4290"/>
      <c r="C10" s="4290"/>
      <c r="D10" s="4290"/>
      <c r="E10" s="4290"/>
      <c r="F10" s="4290"/>
      <c r="G10" s="4290"/>
      <c r="H10" s="4290"/>
      <c r="I10" s="4290"/>
      <c r="J10" s="4290"/>
      <c r="K10" s="4290"/>
      <c r="L10" s="4290"/>
      <c r="M10" s="4290"/>
      <c r="N10" s="4290"/>
      <c r="O10" s="4290"/>
      <c r="P10" s="4290"/>
      <c r="Q10" s="4290"/>
      <c r="R10" s="4290"/>
      <c r="S10" s="4290"/>
      <c r="T10" s="4291"/>
      <c r="U10" s="1803"/>
      <c r="V10" s="4156" t="s">
        <v>15</v>
      </c>
      <c r="W10" s="4290"/>
      <c r="X10" s="4290"/>
      <c r="Y10" s="4290"/>
      <c r="Z10" s="4290"/>
      <c r="AA10" s="4290"/>
      <c r="AB10" s="4290"/>
      <c r="AC10" s="4290"/>
      <c r="AD10" s="4291"/>
      <c r="AE10" s="1783"/>
      <c r="AF10" s="4305" t="s">
        <v>16</v>
      </c>
      <c r="AG10" s="4306"/>
      <c r="AH10" s="4306"/>
      <c r="AI10" s="4306"/>
      <c r="AJ10" s="4306"/>
      <c r="AK10" s="4306"/>
      <c r="AL10" s="4306"/>
      <c r="AM10" s="4306"/>
      <c r="AN10" s="4307"/>
      <c r="AO10" s="1803"/>
      <c r="AP10" s="4156" t="s">
        <v>17</v>
      </c>
      <c r="AQ10" s="4291"/>
      <c r="AR10" s="1783"/>
      <c r="AS10" s="4159" t="s">
        <v>18</v>
      </c>
      <c r="AT10" s="4284"/>
      <c r="AU10" s="4284"/>
      <c r="AV10" s="4284"/>
      <c r="AW10" s="4284"/>
      <c r="AX10" s="4284"/>
      <c r="AY10" s="4284"/>
      <c r="AZ10" s="4284"/>
      <c r="BA10" s="4284"/>
      <c r="BB10" s="4284"/>
      <c r="BC10" s="4284"/>
      <c r="BD10" s="4282"/>
      <c r="BE10" s="4160" t="s">
        <v>19</v>
      </c>
      <c r="BF10" s="4284"/>
      <c r="BG10" s="4284"/>
      <c r="BH10" s="4284"/>
      <c r="BI10" s="4284"/>
      <c r="BJ10" s="4284"/>
      <c r="BK10" s="4284"/>
      <c r="BL10" s="4284"/>
      <c r="BM10" s="4284"/>
      <c r="BN10" s="4284"/>
      <c r="BO10" s="4284"/>
      <c r="BP10" s="4284"/>
      <c r="BQ10" s="4284"/>
      <c r="BR10" s="4282"/>
      <c r="BS10" s="4147" t="s">
        <v>20</v>
      </c>
      <c r="BT10" s="4284"/>
      <c r="BU10" s="4284"/>
      <c r="BV10" s="4284"/>
      <c r="BW10" s="4284"/>
      <c r="BX10" s="4284"/>
      <c r="BY10" s="4284"/>
      <c r="BZ10" s="4284"/>
      <c r="CA10" s="4285"/>
      <c r="CB10" s="1783"/>
      <c r="CC10" s="4148" t="s">
        <v>21</v>
      </c>
      <c r="CD10" s="4284"/>
      <c r="CE10" s="4284"/>
      <c r="CF10" s="4284"/>
      <c r="CG10" s="4285"/>
      <c r="CH10" s="1783"/>
      <c r="CI10" s="1783"/>
      <c r="CJ10" s="1783"/>
      <c r="CK10" s="1783"/>
      <c r="CL10" s="1783"/>
      <c r="CM10" s="1783"/>
      <c r="CN10" s="1783"/>
      <c r="CO10" s="1783"/>
      <c r="CP10" s="1783"/>
      <c r="CQ10" s="1783"/>
      <c r="CR10" s="1783"/>
      <c r="CS10" s="1783"/>
      <c r="CT10" s="1783"/>
    </row>
    <row r="11" spans="1:98" ht="14.25" customHeight="1">
      <c r="A11" s="1804" t="s">
        <v>22</v>
      </c>
      <c r="B11" s="3517" t="s">
        <v>23</v>
      </c>
      <c r="C11" s="3518"/>
      <c r="D11" s="3517" t="s">
        <v>24</v>
      </c>
      <c r="E11" s="3672"/>
      <c r="F11" s="4149" t="s">
        <v>25</v>
      </c>
      <c r="G11" s="4282"/>
      <c r="H11" s="1805" t="s">
        <v>26</v>
      </c>
      <c r="I11" s="4150" t="s">
        <v>27</v>
      </c>
      <c r="J11" s="4301"/>
      <c r="K11" s="4301"/>
      <c r="L11" s="4302"/>
      <c r="M11" s="3589" t="s">
        <v>28</v>
      </c>
      <c r="N11" s="1804" t="s">
        <v>29</v>
      </c>
      <c r="O11" s="1806" t="s">
        <v>30</v>
      </c>
      <c r="P11" s="1805" t="s">
        <v>31</v>
      </c>
      <c r="Q11" s="4153" t="s">
        <v>32</v>
      </c>
      <c r="R11" s="4284"/>
      <c r="S11" s="4284"/>
      <c r="T11" s="4285"/>
      <c r="U11" s="1807"/>
      <c r="V11" s="1804" t="s">
        <v>33</v>
      </c>
      <c r="W11" s="1806" t="s">
        <v>34</v>
      </c>
      <c r="X11" s="1806" t="s">
        <v>35</v>
      </c>
      <c r="Y11" s="1806" t="s">
        <v>36</v>
      </c>
      <c r="Z11" s="1805" t="s">
        <v>37</v>
      </c>
      <c r="AA11" s="4150" t="s">
        <v>38</v>
      </c>
      <c r="AB11" s="4301"/>
      <c r="AC11" s="4301"/>
      <c r="AD11" s="4303"/>
      <c r="AE11" s="1807"/>
      <c r="AF11" s="3865" t="s">
        <v>39</v>
      </c>
      <c r="AG11" s="1806" t="s">
        <v>40</v>
      </c>
      <c r="AH11" s="1806" t="s">
        <v>41</v>
      </c>
      <c r="AI11" s="1806" t="s">
        <v>42</v>
      </c>
      <c r="AJ11" s="1805" t="s">
        <v>43</v>
      </c>
      <c r="AK11" s="4153" t="s">
        <v>44</v>
      </c>
      <c r="AL11" s="4284"/>
      <c r="AM11" s="4284"/>
      <c r="AN11" s="4304"/>
      <c r="AO11" s="1807"/>
      <c r="AP11" s="1804" t="s">
        <v>45</v>
      </c>
      <c r="AQ11" s="1805" t="s">
        <v>46</v>
      </c>
      <c r="AR11" s="1808"/>
      <c r="AS11" s="4155" t="s">
        <v>47</v>
      </c>
      <c r="AT11" s="4284"/>
      <c r="AU11" s="4284"/>
      <c r="AV11" s="4282"/>
      <c r="AW11" s="4140" t="s">
        <v>48</v>
      </c>
      <c r="AX11" s="4284"/>
      <c r="AY11" s="4284"/>
      <c r="AZ11" s="4282"/>
      <c r="BA11" s="4140" t="s">
        <v>49</v>
      </c>
      <c r="BB11" s="4284"/>
      <c r="BC11" s="4284"/>
      <c r="BD11" s="4282"/>
      <c r="BE11" s="1809" t="s">
        <v>50</v>
      </c>
      <c r="BF11" s="1809" t="s">
        <v>51</v>
      </c>
      <c r="BG11" s="4140" t="s">
        <v>52</v>
      </c>
      <c r="BH11" s="4284"/>
      <c r="BI11" s="4284"/>
      <c r="BJ11" s="4282"/>
      <c r="BK11" s="4140" t="s">
        <v>49</v>
      </c>
      <c r="BL11" s="4284"/>
      <c r="BM11" s="4284"/>
      <c r="BN11" s="4282"/>
      <c r="BO11" s="4140" t="s">
        <v>53</v>
      </c>
      <c r="BP11" s="4284"/>
      <c r="BQ11" s="4284"/>
      <c r="BR11" s="4282"/>
      <c r="BS11" s="4143" t="s">
        <v>54</v>
      </c>
      <c r="BT11" s="4284"/>
      <c r="BU11" s="4284"/>
      <c r="BV11" s="4282"/>
      <c r="BW11" s="4144" t="s">
        <v>55</v>
      </c>
      <c r="BX11" s="4284"/>
      <c r="BY11" s="4284"/>
      <c r="BZ11" s="4284"/>
      <c r="CA11" s="4285"/>
      <c r="CB11" s="1810"/>
      <c r="CC11" s="4146" t="s">
        <v>56</v>
      </c>
      <c r="CD11" s="4284"/>
      <c r="CE11" s="4284"/>
      <c r="CF11" s="4284"/>
      <c r="CG11" s="4285"/>
      <c r="CH11" s="1810"/>
      <c r="CI11" s="1810"/>
      <c r="CJ11" s="1810"/>
      <c r="CK11" s="1810"/>
      <c r="CL11" s="1810"/>
      <c r="CM11" s="1810"/>
      <c r="CN11" s="1810"/>
      <c r="CO11" s="1810"/>
      <c r="CP11" s="1810"/>
      <c r="CQ11" s="1810"/>
      <c r="CR11" s="1810"/>
      <c r="CS11" s="1810"/>
      <c r="CT11" s="1810"/>
    </row>
    <row r="12" spans="1:98" ht="14.25" customHeight="1" thickBot="1">
      <c r="A12" s="2528"/>
      <c r="B12" s="3519"/>
      <c r="C12" s="3520"/>
      <c r="D12" s="3866"/>
      <c r="E12" s="3867"/>
      <c r="F12" s="1812" t="s">
        <v>57</v>
      </c>
      <c r="G12" s="1812" t="s">
        <v>58</v>
      </c>
      <c r="H12" s="3280"/>
      <c r="I12" s="1813" t="s">
        <v>59</v>
      </c>
      <c r="J12" s="1814" t="s">
        <v>60</v>
      </c>
      <c r="K12" s="1814" t="s">
        <v>61</v>
      </c>
      <c r="L12" s="1814" t="s">
        <v>62</v>
      </c>
      <c r="M12" s="3280"/>
      <c r="N12" s="1811"/>
      <c r="O12" s="3595"/>
      <c r="P12" s="3599"/>
      <c r="Q12" s="1813" t="s">
        <v>59</v>
      </c>
      <c r="R12" s="1814" t="s">
        <v>60</v>
      </c>
      <c r="S12" s="1814" t="s">
        <v>61</v>
      </c>
      <c r="T12" s="1814" t="s">
        <v>62</v>
      </c>
      <c r="U12" s="1807"/>
      <c r="V12" s="2068"/>
      <c r="W12" s="2253"/>
      <c r="X12" s="2253"/>
      <c r="Y12" s="2253"/>
      <c r="Z12" s="2257"/>
      <c r="AA12" s="1813" t="s">
        <v>59</v>
      </c>
      <c r="AB12" s="1814" t="s">
        <v>60</v>
      </c>
      <c r="AC12" s="1814" t="s">
        <v>61</v>
      </c>
      <c r="AD12" s="1818" t="s">
        <v>62</v>
      </c>
      <c r="AE12" s="1807"/>
      <c r="AF12" s="2512"/>
      <c r="AG12" s="2253"/>
      <c r="AH12" s="2253"/>
      <c r="AI12" s="2253"/>
      <c r="AJ12" s="2257"/>
      <c r="AK12" s="1813" t="s">
        <v>59</v>
      </c>
      <c r="AL12" s="1814" t="s">
        <v>60</v>
      </c>
      <c r="AM12" s="1814" t="s">
        <v>61</v>
      </c>
      <c r="AN12" s="3868" t="s">
        <v>62</v>
      </c>
      <c r="AO12" s="1807"/>
      <c r="AP12" s="2528"/>
      <c r="AQ12" s="3280"/>
      <c r="AR12" s="1808"/>
      <c r="AS12" s="1819" t="s">
        <v>59</v>
      </c>
      <c r="AT12" s="1820" t="s">
        <v>60</v>
      </c>
      <c r="AU12" s="1820" t="s">
        <v>61</v>
      </c>
      <c r="AV12" s="1821" t="s">
        <v>62</v>
      </c>
      <c r="AW12" s="1820" t="s">
        <v>59</v>
      </c>
      <c r="AX12" s="1820" t="s">
        <v>60</v>
      </c>
      <c r="AY12" s="1820" t="s">
        <v>61</v>
      </c>
      <c r="AZ12" s="1820" t="s">
        <v>62</v>
      </c>
      <c r="BA12" s="1820" t="s">
        <v>59</v>
      </c>
      <c r="BB12" s="1820" t="s">
        <v>60</v>
      </c>
      <c r="BC12" s="1820" t="s">
        <v>61</v>
      </c>
      <c r="BD12" s="1820" t="s">
        <v>62</v>
      </c>
      <c r="BE12" s="3869"/>
      <c r="BF12" s="3869"/>
      <c r="BG12" s="1820" t="s">
        <v>59</v>
      </c>
      <c r="BH12" s="1820" t="s">
        <v>60</v>
      </c>
      <c r="BI12" s="1820" t="s">
        <v>61</v>
      </c>
      <c r="BJ12" s="1820" t="s">
        <v>62</v>
      </c>
      <c r="BK12" s="1820" t="s">
        <v>59</v>
      </c>
      <c r="BL12" s="1820" t="s">
        <v>60</v>
      </c>
      <c r="BM12" s="1820" t="s">
        <v>61</v>
      </c>
      <c r="BN12" s="1820" t="s">
        <v>62</v>
      </c>
      <c r="BO12" s="1822" t="s">
        <v>59</v>
      </c>
      <c r="BP12" s="1822" t="s">
        <v>60</v>
      </c>
      <c r="BQ12" s="1822" t="s">
        <v>61</v>
      </c>
      <c r="BR12" s="1822" t="s">
        <v>62</v>
      </c>
      <c r="BS12" s="1823" t="s">
        <v>59</v>
      </c>
      <c r="BT12" s="1823" t="s">
        <v>60</v>
      </c>
      <c r="BU12" s="1823" t="s">
        <v>61</v>
      </c>
      <c r="BV12" s="1823" t="s">
        <v>62</v>
      </c>
      <c r="BW12" s="1824" t="s">
        <v>59</v>
      </c>
      <c r="BX12" s="1824" t="s">
        <v>60</v>
      </c>
      <c r="BY12" s="1824" t="s">
        <v>61</v>
      </c>
      <c r="BZ12" s="1824" t="s">
        <v>62</v>
      </c>
      <c r="CA12" s="1825" t="s">
        <v>63</v>
      </c>
      <c r="CB12" s="1810"/>
      <c r="CC12" s="1826" t="s">
        <v>59</v>
      </c>
      <c r="CD12" s="1827" t="s">
        <v>60</v>
      </c>
      <c r="CE12" s="1827" t="s">
        <v>61</v>
      </c>
      <c r="CF12" s="1827" t="s">
        <v>62</v>
      </c>
      <c r="CG12" s="1828" t="s">
        <v>63</v>
      </c>
      <c r="CH12" s="1810"/>
      <c r="CI12" s="1810"/>
      <c r="CJ12" s="1810"/>
      <c r="CK12" s="1810"/>
      <c r="CL12" s="1810"/>
      <c r="CM12" s="1810"/>
      <c r="CN12" s="1810"/>
      <c r="CO12" s="1810"/>
      <c r="CP12" s="1810"/>
      <c r="CQ12" s="1810"/>
      <c r="CR12" s="1810"/>
      <c r="CS12" s="1810"/>
      <c r="CT12" s="1810"/>
    </row>
    <row r="13" spans="1:98" ht="14.25" customHeight="1" thickBot="1">
      <c r="A13" s="4340">
        <v>1</v>
      </c>
      <c r="B13" s="4342" t="s">
        <v>2472</v>
      </c>
      <c r="C13" s="4343"/>
      <c r="D13" s="4346">
        <v>2024002470040</v>
      </c>
      <c r="E13" s="4347"/>
      <c r="F13" s="1833" t="s">
        <v>273</v>
      </c>
      <c r="G13" s="3870">
        <v>64215</v>
      </c>
      <c r="H13" s="4350" t="s">
        <v>66</v>
      </c>
      <c r="I13" s="3870">
        <v>64215</v>
      </c>
      <c r="J13" s="3870">
        <v>64215</v>
      </c>
      <c r="K13" s="1837"/>
      <c r="L13" s="1837"/>
      <c r="M13" s="1838"/>
      <c r="N13" s="4352">
        <v>2860359408</v>
      </c>
      <c r="O13" s="4354" t="s">
        <v>584</v>
      </c>
      <c r="P13" s="4311">
        <v>2860359408</v>
      </c>
      <c r="Q13" s="1880">
        <v>1747276859</v>
      </c>
      <c r="R13" s="1880">
        <v>1747276859</v>
      </c>
      <c r="S13" s="1843"/>
      <c r="T13" s="1844"/>
      <c r="U13" s="1845"/>
      <c r="V13" s="2248">
        <v>1</v>
      </c>
      <c r="W13" s="1692" t="s">
        <v>2473</v>
      </c>
      <c r="X13" s="3871">
        <v>45658</v>
      </c>
      <c r="Y13" s="3871">
        <v>45746</v>
      </c>
      <c r="Z13" s="4313" t="s">
        <v>2474</v>
      </c>
      <c r="AA13" s="1884">
        <v>1</v>
      </c>
      <c r="AB13" s="1884">
        <v>1</v>
      </c>
      <c r="AC13" s="1849"/>
      <c r="AD13" s="1850"/>
      <c r="AE13" s="1885"/>
      <c r="AF13" s="3872" t="s">
        <v>2475</v>
      </c>
      <c r="AG13" s="3873" t="s">
        <v>2476</v>
      </c>
      <c r="AH13" s="3873" t="s">
        <v>2477</v>
      </c>
      <c r="AI13" s="3873" t="s">
        <v>73</v>
      </c>
      <c r="AJ13" s="3874">
        <v>101432</v>
      </c>
      <c r="AK13" s="3640">
        <v>96762</v>
      </c>
      <c r="AL13" s="3640">
        <v>96762</v>
      </c>
      <c r="AM13" s="1855"/>
      <c r="AN13" s="3875"/>
      <c r="AO13" s="1783"/>
      <c r="AP13" s="4316" t="s">
        <v>97</v>
      </c>
      <c r="AQ13" s="4308" t="s">
        <v>356</v>
      </c>
      <c r="AR13" s="1859"/>
      <c r="AS13" s="1860" t="e">
        <f>+I13/#REF!</f>
        <v>#REF!</v>
      </c>
      <c r="AT13" s="1861" t="e">
        <f>+J13/#REF!</f>
        <v>#REF!</v>
      </c>
      <c r="AU13" s="1861" t="e">
        <f>+K13/#REF!</f>
        <v>#REF!</v>
      </c>
      <c r="AV13" s="1861" t="e">
        <f>+L13/#REF!</f>
        <v>#REF!</v>
      </c>
      <c r="AW13" s="1888">
        <f t="shared" ref="AW13:AW58" si="0">+AA13/COUNTIF(W13,"*")</f>
        <v>1</v>
      </c>
      <c r="AX13" s="1888">
        <f t="shared" ref="AX13:AX58" si="1">+AB13/COUNTIF(W13,"*")</f>
        <v>1</v>
      </c>
      <c r="AY13" s="1888">
        <f t="shared" ref="AY13:AY58" si="2">+AC13/COUNTIF(W13,"*")</f>
        <v>0</v>
      </c>
      <c r="AZ13" s="1888" t="e">
        <f t="shared" ref="AZ13:AZ58" si="3">+AD13/COUNTIF(AD13,"*")</f>
        <v>#DIV/0!</v>
      </c>
      <c r="BA13" s="1863">
        <f t="shared" ref="BA13:BA58" si="4">+AK13/AJ13</f>
        <v>0.95395930278413121</v>
      </c>
      <c r="BB13" s="1863">
        <f t="shared" ref="BB13:BB58" si="5">+AL13/AJ13</f>
        <v>0.95395930278413121</v>
      </c>
      <c r="BC13" s="1863">
        <f t="shared" ref="BC13:BC58" si="6">+AM13/AJ13</f>
        <v>0</v>
      </c>
      <c r="BD13" s="1863">
        <f t="shared" ref="BD13:BD58" si="7">+AN13/AJ13</f>
        <v>0</v>
      </c>
      <c r="BE13" s="1864">
        <v>0.2</v>
      </c>
      <c r="BF13" s="1864">
        <v>0.8</v>
      </c>
      <c r="BG13" s="1863">
        <f t="shared" ref="BG13:BG58" si="8">+AW13*BE13</f>
        <v>0.2</v>
      </c>
      <c r="BH13" s="1863">
        <f t="shared" ref="BH13:BH58" si="9">+AX13*BE13</f>
        <v>0.2</v>
      </c>
      <c r="BI13" s="1863">
        <f t="shared" ref="BI13:BI58" si="10">+AY13*BE13</f>
        <v>0</v>
      </c>
      <c r="BJ13" s="1863" t="e">
        <f t="shared" ref="BJ13:BK28" si="11">+AZ13*BE13</f>
        <v>#DIV/0!</v>
      </c>
      <c r="BK13" s="1863">
        <f t="shared" si="11"/>
        <v>0.76316744222730504</v>
      </c>
      <c r="BL13" s="1863">
        <f t="shared" ref="BL13:BL58" si="12">+BB13*BF13</f>
        <v>0.76316744222730504</v>
      </c>
      <c r="BM13" s="1863">
        <f t="shared" ref="BM13:BM58" si="13">+BC13*BF13</f>
        <v>0</v>
      </c>
      <c r="BN13" s="1863">
        <f t="shared" ref="BN13:BN58" si="14">+BD13*BF13</f>
        <v>0</v>
      </c>
      <c r="BO13" s="1863">
        <f t="shared" ref="BO13:BR28" si="15">+BG13+BK13</f>
        <v>0.9631674422273051</v>
      </c>
      <c r="BP13" s="1863">
        <f t="shared" si="15"/>
        <v>0.9631674422273051</v>
      </c>
      <c r="BQ13" s="1863">
        <f t="shared" si="15"/>
        <v>0</v>
      </c>
      <c r="BR13" s="1863" t="e">
        <f t="shared" si="15"/>
        <v>#DIV/0!</v>
      </c>
      <c r="BS13" s="1865">
        <f>AVERAGEIF(BO13:BO17,"&lt;&gt;#¡DIV/0!")</f>
        <v>0.45438914740910169</v>
      </c>
      <c r="BT13" s="1865">
        <f>AVERAGEIF(BP13:BP17,"&lt;&gt;#¡DIV/0!")</f>
        <v>0.45438914740910169</v>
      </c>
      <c r="BU13" s="1865">
        <f>AVERAGEIF(BQ13:BQ17,"&lt;&gt;#¡DIV/0!")</f>
        <v>0</v>
      </c>
      <c r="BV13" s="1865" t="e">
        <f>AVERAGEIF(BR13:BR17,"&lt;&gt;#¡DIV/0!")</f>
        <v>#DIV/0!</v>
      </c>
      <c r="BW13" s="1866">
        <f>+C13*BS13</f>
        <v>0</v>
      </c>
      <c r="BX13" s="1866">
        <f>+C13*BT13</f>
        <v>0</v>
      </c>
      <c r="BY13" s="1866">
        <f>+C13*BU13</f>
        <v>0</v>
      </c>
      <c r="BZ13" s="1866" t="e">
        <f>+C13*BV13</f>
        <v>#DIV/0!</v>
      </c>
      <c r="CA13" s="1867" t="e">
        <f>SUM(BW13:BZ17)</f>
        <v>#DIV/0!</v>
      </c>
      <c r="CB13" s="1783"/>
      <c r="CC13" s="1868">
        <f t="shared" ref="CC13:CF13" si="16">+Q13/$N$13</f>
        <v>0.61085919976109515</v>
      </c>
      <c r="CD13" s="1869">
        <f t="shared" si="16"/>
        <v>0.61085919976109515</v>
      </c>
      <c r="CE13" s="1869">
        <f t="shared" si="16"/>
        <v>0</v>
      </c>
      <c r="CF13" s="1869">
        <f t="shared" si="16"/>
        <v>0</v>
      </c>
      <c r="CG13" s="1870">
        <f>AVERAGE(CC13:CF17)</f>
        <v>0.30542959988054758</v>
      </c>
      <c r="CH13" s="1783"/>
      <c r="CI13" s="1783"/>
      <c r="CJ13" s="1783"/>
      <c r="CK13" s="1783"/>
      <c r="CL13" s="1783"/>
      <c r="CM13" s="1783"/>
      <c r="CN13" s="1783"/>
      <c r="CO13" s="1783"/>
      <c r="CP13" s="1783"/>
      <c r="CQ13" s="1783"/>
      <c r="CR13" s="1783"/>
      <c r="CS13" s="1783"/>
      <c r="CT13" s="1783"/>
    </row>
    <row r="14" spans="1:98" ht="14.25" customHeight="1" thickBot="1">
      <c r="A14" s="4341"/>
      <c r="B14" s="4344"/>
      <c r="C14" s="4345"/>
      <c r="D14" s="4348"/>
      <c r="E14" s="4349"/>
      <c r="F14" s="1891" t="s">
        <v>65</v>
      </c>
      <c r="G14" s="1892">
        <f>28879+3668</f>
        <v>32547</v>
      </c>
      <c r="H14" s="4351"/>
      <c r="I14" s="1892">
        <f t="shared" ref="I14:J14" si="17">28879+3668</f>
        <v>32547</v>
      </c>
      <c r="J14" s="1892">
        <f t="shared" si="17"/>
        <v>32547</v>
      </c>
      <c r="K14" s="2227"/>
      <c r="L14" s="2227"/>
      <c r="M14" s="2257"/>
      <c r="N14" s="4353"/>
      <c r="O14" s="4354"/>
      <c r="P14" s="4311"/>
      <c r="Q14" s="1900"/>
      <c r="R14" s="1901"/>
      <c r="S14" s="1901"/>
      <c r="T14" s="1902"/>
      <c r="U14" s="1845"/>
      <c r="V14" s="2019">
        <v>2</v>
      </c>
      <c r="W14" s="2017" t="s">
        <v>2434</v>
      </c>
      <c r="X14" s="3876">
        <v>45748</v>
      </c>
      <c r="Y14" s="3876">
        <v>45777</v>
      </c>
      <c r="Z14" s="4314"/>
      <c r="AA14" s="1884">
        <v>1</v>
      </c>
      <c r="AB14" s="1884">
        <v>1</v>
      </c>
      <c r="AC14" s="1908"/>
      <c r="AD14" s="1909"/>
      <c r="AE14" s="1885"/>
      <c r="AF14" s="3877" t="s">
        <v>2478</v>
      </c>
      <c r="AG14" s="2009" t="s">
        <v>2479</v>
      </c>
      <c r="AH14" s="2009" t="s">
        <v>2480</v>
      </c>
      <c r="AI14" s="2009" t="s">
        <v>73</v>
      </c>
      <c r="AJ14" s="3878">
        <v>331</v>
      </c>
      <c r="AK14" s="3623"/>
      <c r="AL14" s="1915"/>
      <c r="AM14" s="1915"/>
      <c r="AN14" s="3879"/>
      <c r="AO14" s="1783"/>
      <c r="AP14" s="4317"/>
      <c r="AQ14" s="4309"/>
      <c r="AR14" s="1859"/>
      <c r="AS14" s="1919">
        <f t="shared" ref="AS14:AS59" si="18">+I14/G14</f>
        <v>1</v>
      </c>
      <c r="AT14" s="1920">
        <f t="shared" ref="AT14:AT59" si="19">+J14/G14</f>
        <v>1</v>
      </c>
      <c r="AU14" s="1920">
        <f t="shared" ref="AU14:AU59" si="20">+K14/G14</f>
        <v>0</v>
      </c>
      <c r="AV14" s="1920">
        <f t="shared" ref="AV14:AV59" si="21">+L14/G14</f>
        <v>0</v>
      </c>
      <c r="AW14" s="1921">
        <f t="shared" si="0"/>
        <v>1</v>
      </c>
      <c r="AX14" s="1921">
        <f t="shared" si="1"/>
        <v>1</v>
      </c>
      <c r="AY14" s="1921">
        <f t="shared" si="2"/>
        <v>0</v>
      </c>
      <c r="AZ14" s="1921" t="e">
        <f t="shared" si="3"/>
        <v>#DIV/0!</v>
      </c>
      <c r="BA14" s="1922">
        <f t="shared" si="4"/>
        <v>0</v>
      </c>
      <c r="BB14" s="1922">
        <f t="shared" si="5"/>
        <v>0</v>
      </c>
      <c r="BC14" s="1922">
        <f t="shared" si="6"/>
        <v>0</v>
      </c>
      <c r="BD14" s="1922">
        <f t="shared" si="7"/>
        <v>0</v>
      </c>
      <c r="BE14" s="1923">
        <v>0.2</v>
      </c>
      <c r="BF14" s="1923">
        <v>0.8</v>
      </c>
      <c r="BG14" s="1922">
        <f t="shared" si="8"/>
        <v>0.2</v>
      </c>
      <c r="BH14" s="1922">
        <f t="shared" si="9"/>
        <v>0.2</v>
      </c>
      <c r="BI14" s="1922">
        <f t="shared" si="10"/>
        <v>0</v>
      </c>
      <c r="BJ14" s="1922" t="e">
        <f t="shared" si="11"/>
        <v>#DIV/0!</v>
      </c>
      <c r="BK14" s="1922">
        <f t="shared" si="11"/>
        <v>0</v>
      </c>
      <c r="BL14" s="1922">
        <f t="shared" si="12"/>
        <v>0</v>
      </c>
      <c r="BM14" s="1922">
        <f t="shared" si="13"/>
        <v>0</v>
      </c>
      <c r="BN14" s="1922">
        <f t="shared" si="14"/>
        <v>0</v>
      </c>
      <c r="BO14" s="1922">
        <f t="shared" si="15"/>
        <v>0.2</v>
      </c>
      <c r="BP14" s="1922">
        <f t="shared" si="15"/>
        <v>0.2</v>
      </c>
      <c r="BQ14" s="1922">
        <f t="shared" si="15"/>
        <v>0</v>
      </c>
      <c r="BR14" s="1922" t="e">
        <f t="shared" si="15"/>
        <v>#DIV/0!</v>
      </c>
      <c r="BS14" s="2253"/>
      <c r="BT14" s="2253"/>
      <c r="BU14" s="2253"/>
      <c r="BV14" s="2253"/>
      <c r="BW14" s="2253"/>
      <c r="BX14" s="2253"/>
      <c r="BY14" s="2253"/>
      <c r="BZ14" s="2253"/>
      <c r="CA14" s="2257"/>
      <c r="CB14" s="1783"/>
      <c r="CC14" s="1926"/>
      <c r="CD14" s="1927"/>
      <c r="CE14" s="1927"/>
      <c r="CF14" s="1927"/>
      <c r="CG14" s="1928"/>
      <c r="CH14" s="1783"/>
      <c r="CI14" s="1783"/>
      <c r="CJ14" s="1783"/>
      <c r="CK14" s="1783"/>
      <c r="CL14" s="1783"/>
      <c r="CM14" s="1783"/>
      <c r="CN14" s="1783"/>
      <c r="CO14" s="1783"/>
      <c r="CP14" s="1783"/>
      <c r="CQ14" s="1783"/>
      <c r="CR14" s="1783"/>
      <c r="CS14" s="1783"/>
      <c r="CT14" s="1783"/>
    </row>
    <row r="15" spans="1:98" ht="14.25" customHeight="1" thickBot="1">
      <c r="A15" s="4341"/>
      <c r="B15" s="4344"/>
      <c r="C15" s="4345"/>
      <c r="D15" s="4348"/>
      <c r="E15" s="4349"/>
      <c r="F15" s="1891"/>
      <c r="G15" s="1892"/>
      <c r="H15" s="4351"/>
      <c r="I15" s="2226"/>
      <c r="J15" s="2227"/>
      <c r="K15" s="2227"/>
      <c r="L15" s="2227"/>
      <c r="M15" s="2257"/>
      <c r="N15" s="4353"/>
      <c r="O15" s="4354"/>
      <c r="P15" s="4311"/>
      <c r="Q15" s="1900"/>
      <c r="R15" s="1901"/>
      <c r="S15" s="1901"/>
      <c r="T15" s="1902"/>
      <c r="U15" s="1845"/>
      <c r="V15" s="2019">
        <v>3</v>
      </c>
      <c r="W15" s="2017" t="s">
        <v>2304</v>
      </c>
      <c r="X15" s="3876">
        <v>45778</v>
      </c>
      <c r="Y15" s="3876">
        <v>45838</v>
      </c>
      <c r="Z15" s="4314"/>
      <c r="AA15" s="1884">
        <v>1</v>
      </c>
      <c r="AB15" s="1884">
        <v>1</v>
      </c>
      <c r="AC15" s="1908"/>
      <c r="AD15" s="1909"/>
      <c r="AE15" s="1885"/>
      <c r="AF15" s="3877" t="s">
        <v>2481</v>
      </c>
      <c r="AG15" s="2009" t="s">
        <v>2482</v>
      </c>
      <c r="AH15" s="2009" t="s">
        <v>2483</v>
      </c>
      <c r="AI15" s="2009" t="s">
        <v>73</v>
      </c>
      <c r="AJ15" s="3878">
        <v>517</v>
      </c>
      <c r="AK15" s="3623"/>
      <c r="AL15" s="1915"/>
      <c r="AM15" s="1915"/>
      <c r="AN15" s="3879"/>
      <c r="AO15" s="1783"/>
      <c r="AP15" s="4317"/>
      <c r="AQ15" s="4309"/>
      <c r="AR15" s="1859"/>
      <c r="AS15" s="1919" t="e">
        <f t="shared" si="18"/>
        <v>#DIV/0!</v>
      </c>
      <c r="AT15" s="1920" t="e">
        <f t="shared" si="19"/>
        <v>#DIV/0!</v>
      </c>
      <c r="AU15" s="1920" t="e">
        <f t="shared" si="20"/>
        <v>#DIV/0!</v>
      </c>
      <c r="AV15" s="1920" t="e">
        <f t="shared" si="21"/>
        <v>#DIV/0!</v>
      </c>
      <c r="AW15" s="1921">
        <f t="shared" si="0"/>
        <v>1</v>
      </c>
      <c r="AX15" s="1921">
        <f t="shared" si="1"/>
        <v>1</v>
      </c>
      <c r="AY15" s="1921">
        <f t="shared" si="2"/>
        <v>0</v>
      </c>
      <c r="AZ15" s="1921" t="e">
        <f t="shared" si="3"/>
        <v>#DIV/0!</v>
      </c>
      <c r="BA15" s="1922">
        <f t="shared" si="4"/>
        <v>0</v>
      </c>
      <c r="BB15" s="1922">
        <f t="shared" si="5"/>
        <v>0</v>
      </c>
      <c r="BC15" s="1922">
        <f t="shared" si="6"/>
        <v>0</v>
      </c>
      <c r="BD15" s="1922">
        <f t="shared" si="7"/>
        <v>0</v>
      </c>
      <c r="BE15" s="1923">
        <v>0.2</v>
      </c>
      <c r="BF15" s="1923">
        <v>0.8</v>
      </c>
      <c r="BG15" s="1922">
        <f t="shared" si="8"/>
        <v>0.2</v>
      </c>
      <c r="BH15" s="1922">
        <f t="shared" si="9"/>
        <v>0.2</v>
      </c>
      <c r="BI15" s="1922">
        <f t="shared" si="10"/>
        <v>0</v>
      </c>
      <c r="BJ15" s="1922" t="e">
        <f t="shared" si="11"/>
        <v>#DIV/0!</v>
      </c>
      <c r="BK15" s="1922">
        <f t="shared" si="11"/>
        <v>0</v>
      </c>
      <c r="BL15" s="1922">
        <f t="shared" si="12"/>
        <v>0</v>
      </c>
      <c r="BM15" s="1922">
        <f t="shared" si="13"/>
        <v>0</v>
      </c>
      <c r="BN15" s="1922">
        <f t="shared" si="14"/>
        <v>0</v>
      </c>
      <c r="BO15" s="1922">
        <f t="shared" si="15"/>
        <v>0.2</v>
      </c>
      <c r="BP15" s="1922">
        <f t="shared" si="15"/>
        <v>0.2</v>
      </c>
      <c r="BQ15" s="1922">
        <f t="shared" si="15"/>
        <v>0</v>
      </c>
      <c r="BR15" s="1922" t="e">
        <f t="shared" si="15"/>
        <v>#DIV/0!</v>
      </c>
      <c r="BS15" s="2253"/>
      <c r="BT15" s="2253"/>
      <c r="BU15" s="2253"/>
      <c r="BV15" s="2253"/>
      <c r="BW15" s="2253"/>
      <c r="BX15" s="2253"/>
      <c r="BY15" s="2253"/>
      <c r="BZ15" s="2253"/>
      <c r="CA15" s="2257"/>
      <c r="CB15" s="1783"/>
      <c r="CC15" s="1926"/>
      <c r="CD15" s="1927"/>
      <c r="CE15" s="1927"/>
      <c r="CF15" s="1927"/>
      <c r="CG15" s="1928"/>
      <c r="CH15" s="1783"/>
      <c r="CI15" s="1783"/>
      <c r="CJ15" s="1783"/>
      <c r="CK15" s="1783"/>
      <c r="CL15" s="1783"/>
      <c r="CM15" s="1783"/>
      <c r="CN15" s="1783"/>
      <c r="CO15" s="1783"/>
      <c r="CP15" s="1783"/>
      <c r="CQ15" s="1783"/>
      <c r="CR15" s="1783"/>
      <c r="CS15" s="1783"/>
      <c r="CT15" s="1783"/>
    </row>
    <row r="16" spans="1:98" ht="14.25" customHeight="1">
      <c r="A16" s="4341"/>
      <c r="B16" s="4344"/>
      <c r="C16" s="4345"/>
      <c r="D16" s="4348"/>
      <c r="E16" s="4349"/>
      <c r="F16" s="1891"/>
      <c r="G16" s="1892"/>
      <c r="H16" s="4351"/>
      <c r="I16" s="2226"/>
      <c r="J16" s="2227"/>
      <c r="K16" s="2227"/>
      <c r="L16" s="2227"/>
      <c r="M16" s="2257"/>
      <c r="N16" s="4353"/>
      <c r="O16" s="4354"/>
      <c r="P16" s="4311"/>
      <c r="Q16" s="1900"/>
      <c r="R16" s="1901"/>
      <c r="S16" s="1901"/>
      <c r="T16" s="1902"/>
      <c r="U16" s="1845"/>
      <c r="V16" s="2019">
        <v>4</v>
      </c>
      <c r="W16" s="2017" t="s">
        <v>2484</v>
      </c>
      <c r="X16" s="3876">
        <v>45839</v>
      </c>
      <c r="Y16" s="3876">
        <v>46022</v>
      </c>
      <c r="Z16" s="4314"/>
      <c r="AA16" s="1884">
        <v>1</v>
      </c>
      <c r="AB16" s="1884">
        <v>1</v>
      </c>
      <c r="AC16" s="1908"/>
      <c r="AD16" s="1909"/>
      <c r="AE16" s="1885"/>
      <c r="AF16" s="3880"/>
      <c r="AG16" s="1911"/>
      <c r="AH16" s="1912"/>
      <c r="AI16" s="1912"/>
      <c r="AJ16" s="3881"/>
      <c r="AK16" s="3623"/>
      <c r="AL16" s="1915"/>
      <c r="AM16" s="1915"/>
      <c r="AN16" s="3879"/>
      <c r="AO16" s="1783"/>
      <c r="AP16" s="4317"/>
      <c r="AQ16" s="4309"/>
      <c r="AR16" s="1859"/>
      <c r="AS16" s="1919" t="e">
        <f t="shared" si="18"/>
        <v>#DIV/0!</v>
      </c>
      <c r="AT16" s="1920" t="e">
        <f t="shared" si="19"/>
        <v>#DIV/0!</v>
      </c>
      <c r="AU16" s="1920" t="e">
        <f t="shared" si="20"/>
        <v>#DIV/0!</v>
      </c>
      <c r="AV16" s="1920" t="e">
        <f t="shared" si="21"/>
        <v>#DIV/0!</v>
      </c>
      <c r="AW16" s="1921">
        <f t="shared" si="0"/>
        <v>1</v>
      </c>
      <c r="AX16" s="1921">
        <f t="shared" si="1"/>
        <v>1</v>
      </c>
      <c r="AY16" s="1921">
        <f t="shared" si="2"/>
        <v>0</v>
      </c>
      <c r="AZ16" s="1921" t="e">
        <f t="shared" si="3"/>
        <v>#DIV/0!</v>
      </c>
      <c r="BA16" s="1922" t="e">
        <f t="shared" si="4"/>
        <v>#DIV/0!</v>
      </c>
      <c r="BB16" s="1922" t="e">
        <f t="shared" si="5"/>
        <v>#DIV/0!</v>
      </c>
      <c r="BC16" s="1922" t="e">
        <f t="shared" si="6"/>
        <v>#DIV/0!</v>
      </c>
      <c r="BD16" s="1922" t="e">
        <f t="shared" si="7"/>
        <v>#DIV/0!</v>
      </c>
      <c r="BE16" s="1923">
        <v>0.2</v>
      </c>
      <c r="BF16" s="1923">
        <v>0.8</v>
      </c>
      <c r="BG16" s="1922">
        <f t="shared" si="8"/>
        <v>0.2</v>
      </c>
      <c r="BH16" s="1922">
        <f t="shared" si="9"/>
        <v>0.2</v>
      </c>
      <c r="BI16" s="1922">
        <f t="shared" si="10"/>
        <v>0</v>
      </c>
      <c r="BJ16" s="1922" t="e">
        <f t="shared" si="11"/>
        <v>#DIV/0!</v>
      </c>
      <c r="BK16" s="1922" t="e">
        <f t="shared" si="11"/>
        <v>#DIV/0!</v>
      </c>
      <c r="BL16" s="1922" t="e">
        <f t="shared" si="12"/>
        <v>#DIV/0!</v>
      </c>
      <c r="BM16" s="1922" t="e">
        <f t="shared" si="13"/>
        <v>#DIV/0!</v>
      </c>
      <c r="BN16" s="1922" t="e">
        <f t="shared" si="14"/>
        <v>#DIV/0!</v>
      </c>
      <c r="BO16" s="1922" t="e">
        <f t="shared" si="15"/>
        <v>#DIV/0!</v>
      </c>
      <c r="BP16" s="1922" t="e">
        <f t="shared" si="15"/>
        <v>#DIV/0!</v>
      </c>
      <c r="BQ16" s="1922" t="e">
        <f t="shared" si="15"/>
        <v>#DIV/0!</v>
      </c>
      <c r="BR16" s="1922" t="e">
        <f t="shared" si="15"/>
        <v>#DIV/0!</v>
      </c>
      <c r="BS16" s="2253"/>
      <c r="BT16" s="2253"/>
      <c r="BU16" s="2253"/>
      <c r="BV16" s="2253"/>
      <c r="BW16" s="2253"/>
      <c r="BX16" s="2253"/>
      <c r="BY16" s="2253"/>
      <c r="BZ16" s="2253"/>
      <c r="CA16" s="2257"/>
      <c r="CB16" s="1783"/>
      <c r="CC16" s="1926"/>
      <c r="CD16" s="1927"/>
      <c r="CE16" s="1927"/>
      <c r="CF16" s="1927"/>
      <c r="CG16" s="1928"/>
      <c r="CH16" s="1783"/>
      <c r="CI16" s="1783"/>
      <c r="CJ16" s="1783"/>
      <c r="CK16" s="1783"/>
      <c r="CL16" s="1783"/>
      <c r="CM16" s="1783"/>
      <c r="CN16" s="1783"/>
      <c r="CO16" s="1783"/>
      <c r="CP16" s="1783"/>
      <c r="CQ16" s="1783"/>
      <c r="CR16" s="1783"/>
      <c r="CS16" s="1783"/>
      <c r="CT16" s="1783"/>
    </row>
    <row r="17" spans="1:98" ht="14.25" customHeight="1" thickBot="1">
      <c r="A17" s="4341"/>
      <c r="B17" s="4344"/>
      <c r="C17" s="4345"/>
      <c r="D17" s="4348"/>
      <c r="E17" s="4349"/>
      <c r="F17" s="1940"/>
      <c r="G17" s="1941"/>
      <c r="H17" s="4351"/>
      <c r="I17" s="2402"/>
      <c r="J17" s="2265"/>
      <c r="K17" s="2265"/>
      <c r="L17" s="2265"/>
      <c r="M17" s="2257"/>
      <c r="N17" s="4353"/>
      <c r="O17" s="4355"/>
      <c r="P17" s="4312"/>
      <c r="Q17" s="1900"/>
      <c r="R17" s="1901"/>
      <c r="S17" s="1901"/>
      <c r="T17" s="1902"/>
      <c r="U17" s="1845"/>
      <c r="V17" s="2364">
        <v>5</v>
      </c>
      <c r="W17" s="3882" t="s">
        <v>2485</v>
      </c>
      <c r="X17" s="3883">
        <v>46022</v>
      </c>
      <c r="Y17" s="3883">
        <v>46022</v>
      </c>
      <c r="Z17" s="4315"/>
      <c r="AA17" s="1907"/>
      <c r="AB17" s="1908"/>
      <c r="AC17" s="1908"/>
      <c r="AD17" s="1909"/>
      <c r="AE17" s="1885"/>
      <c r="AF17" s="2013"/>
      <c r="AG17" s="1954"/>
      <c r="AH17" s="1955"/>
      <c r="AI17" s="1955"/>
      <c r="AJ17" s="3884"/>
      <c r="AK17" s="3885"/>
      <c r="AL17" s="2440"/>
      <c r="AM17" s="2440"/>
      <c r="AN17" s="3886"/>
      <c r="AO17" s="1783"/>
      <c r="AP17" s="4318"/>
      <c r="AQ17" s="4310"/>
      <c r="AR17" s="1859"/>
      <c r="AS17" s="1919" t="e">
        <f t="shared" si="18"/>
        <v>#DIV/0!</v>
      </c>
      <c r="AT17" s="1920" t="e">
        <f t="shared" si="19"/>
        <v>#DIV/0!</v>
      </c>
      <c r="AU17" s="1920" t="e">
        <f t="shared" si="20"/>
        <v>#DIV/0!</v>
      </c>
      <c r="AV17" s="1920" t="e">
        <f t="shared" si="21"/>
        <v>#DIV/0!</v>
      </c>
      <c r="AW17" s="1921">
        <f t="shared" si="0"/>
        <v>0</v>
      </c>
      <c r="AX17" s="1921">
        <f t="shared" si="1"/>
        <v>0</v>
      </c>
      <c r="AY17" s="1921">
        <f t="shared" si="2"/>
        <v>0</v>
      </c>
      <c r="AZ17" s="1921" t="e">
        <f t="shared" si="3"/>
        <v>#DIV/0!</v>
      </c>
      <c r="BA17" s="1922" t="e">
        <f t="shared" si="4"/>
        <v>#DIV/0!</v>
      </c>
      <c r="BB17" s="1922" t="e">
        <f t="shared" si="5"/>
        <v>#DIV/0!</v>
      </c>
      <c r="BC17" s="1922" t="e">
        <f t="shared" si="6"/>
        <v>#DIV/0!</v>
      </c>
      <c r="BD17" s="1922" t="e">
        <f t="shared" si="7"/>
        <v>#DIV/0!</v>
      </c>
      <c r="BE17" s="1923">
        <v>0.2</v>
      </c>
      <c r="BF17" s="1923">
        <v>0.8</v>
      </c>
      <c r="BG17" s="1922">
        <f t="shared" si="8"/>
        <v>0</v>
      </c>
      <c r="BH17" s="1922">
        <f t="shared" si="9"/>
        <v>0</v>
      </c>
      <c r="BI17" s="1922">
        <f t="shared" si="10"/>
        <v>0</v>
      </c>
      <c r="BJ17" s="1922" t="e">
        <f t="shared" si="11"/>
        <v>#DIV/0!</v>
      </c>
      <c r="BK17" s="1922" t="e">
        <f t="shared" si="11"/>
        <v>#DIV/0!</v>
      </c>
      <c r="BL17" s="1922" t="e">
        <f t="shared" si="12"/>
        <v>#DIV/0!</v>
      </c>
      <c r="BM17" s="1922" t="e">
        <f t="shared" si="13"/>
        <v>#DIV/0!</v>
      </c>
      <c r="BN17" s="1922" t="e">
        <f t="shared" si="14"/>
        <v>#DIV/0!</v>
      </c>
      <c r="BO17" s="1922" t="e">
        <f t="shared" si="15"/>
        <v>#DIV/0!</v>
      </c>
      <c r="BP17" s="1922" t="e">
        <f t="shared" si="15"/>
        <v>#DIV/0!</v>
      </c>
      <c r="BQ17" s="1922" t="e">
        <f t="shared" si="15"/>
        <v>#DIV/0!</v>
      </c>
      <c r="BR17" s="1922" t="e">
        <f t="shared" si="15"/>
        <v>#DIV/0!</v>
      </c>
      <c r="BS17" s="2253"/>
      <c r="BT17" s="2253"/>
      <c r="BU17" s="2253"/>
      <c r="BV17" s="2253"/>
      <c r="BW17" s="2253"/>
      <c r="BX17" s="2253"/>
      <c r="BY17" s="2253"/>
      <c r="BZ17" s="2253"/>
      <c r="CA17" s="2257"/>
      <c r="CB17" s="1783"/>
      <c r="CC17" s="1926"/>
      <c r="CD17" s="1927"/>
      <c r="CE17" s="1927"/>
      <c r="CF17" s="1927"/>
      <c r="CG17" s="1928"/>
      <c r="CH17" s="1783"/>
      <c r="CI17" s="1783"/>
      <c r="CJ17" s="1783"/>
      <c r="CK17" s="1783"/>
      <c r="CL17" s="1783"/>
      <c r="CM17" s="1783"/>
      <c r="CN17" s="1783"/>
      <c r="CO17" s="1783"/>
      <c r="CP17" s="1783"/>
      <c r="CQ17" s="1783"/>
      <c r="CR17" s="1783"/>
      <c r="CS17" s="1783"/>
      <c r="CT17" s="1783"/>
    </row>
    <row r="18" spans="1:98" ht="14.25" customHeight="1">
      <c r="A18" s="4319">
        <v>3</v>
      </c>
      <c r="B18" s="4322" t="s">
        <v>2486</v>
      </c>
      <c r="C18" s="4322"/>
      <c r="D18" s="4325">
        <v>2024002470007</v>
      </c>
      <c r="E18" s="4326"/>
      <c r="F18" s="1833" t="s">
        <v>295</v>
      </c>
      <c r="G18" s="1872"/>
      <c r="H18" s="4331" t="s">
        <v>66</v>
      </c>
      <c r="I18" s="1892">
        <v>8426</v>
      </c>
      <c r="J18" s="1892">
        <v>8426</v>
      </c>
      <c r="K18" s="1837"/>
      <c r="L18" s="1837"/>
      <c r="M18" s="3887"/>
      <c r="N18" s="4334">
        <v>965523033216</v>
      </c>
      <c r="O18" s="4337" t="s">
        <v>584</v>
      </c>
      <c r="P18" s="4356">
        <v>965523033216</v>
      </c>
      <c r="Q18" s="1842">
        <v>60345189576</v>
      </c>
      <c r="R18" s="1843">
        <v>120690379152</v>
      </c>
      <c r="S18" s="1843"/>
      <c r="T18" s="1844"/>
      <c r="U18" s="1845"/>
      <c r="V18" s="3888">
        <v>1</v>
      </c>
      <c r="W18" s="3889" t="s">
        <v>2473</v>
      </c>
      <c r="X18" s="3890">
        <v>45658</v>
      </c>
      <c r="Y18" s="3890">
        <v>45746</v>
      </c>
      <c r="Z18" s="4359" t="s">
        <v>2474</v>
      </c>
      <c r="AA18" s="1884">
        <v>1</v>
      </c>
      <c r="AB18" s="1849">
        <v>1</v>
      </c>
      <c r="AC18" s="1849"/>
      <c r="AD18" s="1850"/>
      <c r="AE18" s="1885"/>
      <c r="AF18" s="3891"/>
      <c r="AG18" s="3892"/>
      <c r="AH18" s="3892"/>
      <c r="AI18" s="1887"/>
      <c r="AJ18" s="3893"/>
      <c r="AK18" s="3640"/>
      <c r="AL18" s="1855"/>
      <c r="AM18" s="1855"/>
      <c r="AN18" s="1856"/>
      <c r="AO18" s="2233"/>
      <c r="AP18" s="4316" t="s">
        <v>1184</v>
      </c>
      <c r="AQ18" s="4308" t="s">
        <v>356</v>
      </c>
      <c r="AR18" s="1859"/>
      <c r="AS18" s="2343" t="e">
        <f t="shared" si="18"/>
        <v>#DIV/0!</v>
      </c>
      <c r="AT18" s="2344" t="e">
        <f t="shared" si="19"/>
        <v>#DIV/0!</v>
      </c>
      <c r="AU18" s="2344" t="e">
        <f t="shared" si="20"/>
        <v>#DIV/0!</v>
      </c>
      <c r="AV18" s="2344" t="e">
        <f t="shared" si="21"/>
        <v>#DIV/0!</v>
      </c>
      <c r="AW18" s="1997">
        <f t="shared" si="0"/>
        <v>1</v>
      </c>
      <c r="AX18" s="1997">
        <f t="shared" si="1"/>
        <v>1</v>
      </c>
      <c r="AY18" s="1997">
        <f t="shared" si="2"/>
        <v>0</v>
      </c>
      <c r="AZ18" s="1997" t="e">
        <f t="shared" si="3"/>
        <v>#DIV/0!</v>
      </c>
      <c r="BA18" s="1998" t="e">
        <f t="shared" si="4"/>
        <v>#DIV/0!</v>
      </c>
      <c r="BB18" s="1998" t="e">
        <f t="shared" si="5"/>
        <v>#DIV/0!</v>
      </c>
      <c r="BC18" s="1998" t="e">
        <f t="shared" si="6"/>
        <v>#DIV/0!</v>
      </c>
      <c r="BD18" s="1998" t="e">
        <f t="shared" si="7"/>
        <v>#DIV/0!</v>
      </c>
      <c r="BE18" s="2345">
        <v>0.2</v>
      </c>
      <c r="BF18" s="2345">
        <v>0.8</v>
      </c>
      <c r="BG18" s="1998">
        <f t="shared" si="8"/>
        <v>0.2</v>
      </c>
      <c r="BH18" s="1998">
        <f t="shared" si="9"/>
        <v>0.2</v>
      </c>
      <c r="BI18" s="1998">
        <f t="shared" si="10"/>
        <v>0</v>
      </c>
      <c r="BJ18" s="1998" t="e">
        <f t="shared" si="11"/>
        <v>#DIV/0!</v>
      </c>
      <c r="BK18" s="1998" t="e">
        <f t="shared" si="11"/>
        <v>#DIV/0!</v>
      </c>
      <c r="BL18" s="1998" t="e">
        <f t="shared" si="12"/>
        <v>#DIV/0!</v>
      </c>
      <c r="BM18" s="1998" t="e">
        <f t="shared" si="13"/>
        <v>#DIV/0!</v>
      </c>
      <c r="BN18" s="1998" t="e">
        <f t="shared" si="14"/>
        <v>#DIV/0!</v>
      </c>
      <c r="BO18" s="1998" t="e">
        <f t="shared" si="15"/>
        <v>#DIV/0!</v>
      </c>
      <c r="BP18" s="1863" t="e">
        <f t="shared" si="15"/>
        <v>#DIV/0!</v>
      </c>
      <c r="BQ18" s="1863" t="e">
        <f t="shared" si="15"/>
        <v>#DIV/0!</v>
      </c>
      <c r="BR18" s="1863" t="e">
        <f t="shared" si="15"/>
        <v>#DIV/0!</v>
      </c>
      <c r="BS18" s="2346" t="e">
        <f>AVERAGEIF(BO18:BO22,"&lt;&gt;#¡DIV/0!")</f>
        <v>#DIV/0!</v>
      </c>
      <c r="BT18" s="2346" t="e">
        <f>AVERAGEIF(BP18:BP22,"&lt;&gt;#¡DIV/0!")</f>
        <v>#DIV/0!</v>
      </c>
      <c r="BU18" s="2346" t="e">
        <f>AVERAGEIF(BQ18:BQ22,"&lt;&gt;#¡DIV/0!")</f>
        <v>#DIV/0!</v>
      </c>
      <c r="BV18" s="2346" t="e">
        <f>AVERAGEIF(BR18:BR22,"&lt;&gt;#¡DIV/0!")</f>
        <v>#DIV/0!</v>
      </c>
      <c r="BW18" s="1866" t="e">
        <f>+C18*BS18</f>
        <v>#DIV/0!</v>
      </c>
      <c r="BX18" s="1866" t="e">
        <f>+C18*BT18</f>
        <v>#DIV/0!</v>
      </c>
      <c r="BY18" s="1866" t="e">
        <f>+C18*BU18</f>
        <v>#DIV/0!</v>
      </c>
      <c r="BZ18" s="1866" t="e">
        <f>+C18*BV18</f>
        <v>#DIV/0!</v>
      </c>
      <c r="CA18" s="2347" t="e">
        <f>SUM(BW18:BZ22)</f>
        <v>#DIV/0!</v>
      </c>
      <c r="CB18" s="1783"/>
      <c r="CC18" s="1868">
        <f t="shared" ref="CC18:CF18" si="22">+Q18/$N$18</f>
        <v>6.25E-2</v>
      </c>
      <c r="CD18" s="1869">
        <f t="shared" si="22"/>
        <v>0.125</v>
      </c>
      <c r="CE18" s="1869">
        <f t="shared" si="22"/>
        <v>0</v>
      </c>
      <c r="CF18" s="2348">
        <f t="shared" si="22"/>
        <v>0</v>
      </c>
      <c r="CG18" s="2349">
        <f>AVERAGE(CC18:CF22)</f>
        <v>4.6875E-2</v>
      </c>
      <c r="CH18" s="1783"/>
      <c r="CI18" s="1783"/>
      <c r="CJ18" s="1783"/>
      <c r="CK18" s="1783"/>
      <c r="CL18" s="1783"/>
      <c r="CM18" s="1783"/>
      <c r="CN18" s="1783"/>
      <c r="CO18" s="1783"/>
      <c r="CP18" s="1783"/>
      <c r="CQ18" s="1783"/>
      <c r="CR18" s="1783"/>
      <c r="CS18" s="1783"/>
      <c r="CT18" s="1783"/>
    </row>
    <row r="19" spans="1:98" ht="14.25" customHeight="1">
      <c r="A19" s="4320"/>
      <c r="B19" s="4323"/>
      <c r="C19" s="4323"/>
      <c r="D19" s="4327"/>
      <c r="E19" s="4328"/>
      <c r="F19" s="1891"/>
      <c r="G19" s="1892">
        <v>8426</v>
      </c>
      <c r="H19" s="4332"/>
      <c r="I19" s="2226"/>
      <c r="J19" s="2227"/>
      <c r="K19" s="2227"/>
      <c r="L19" s="2227"/>
      <c r="M19" s="1918"/>
      <c r="N19" s="4335"/>
      <c r="O19" s="4338"/>
      <c r="P19" s="4357"/>
      <c r="Q19" s="2073"/>
      <c r="R19" s="1901"/>
      <c r="S19" s="1901"/>
      <c r="T19" s="1902"/>
      <c r="U19" s="1845"/>
      <c r="V19" s="2019">
        <v>2</v>
      </c>
      <c r="W19" s="2017" t="s">
        <v>2434</v>
      </c>
      <c r="X19" s="3876">
        <v>45748</v>
      </c>
      <c r="Y19" s="3876">
        <v>45777</v>
      </c>
      <c r="Z19" s="4314"/>
      <c r="AA19" s="1907">
        <v>1</v>
      </c>
      <c r="AB19" s="1908">
        <v>1</v>
      </c>
      <c r="AC19" s="1908"/>
      <c r="AD19" s="1909"/>
      <c r="AE19" s="1885"/>
      <c r="AF19" s="3894"/>
      <c r="AG19" s="1933"/>
      <c r="AH19" s="1934"/>
      <c r="AI19" s="1934"/>
      <c r="AJ19" s="3895"/>
      <c r="AK19" s="3623"/>
      <c r="AL19" s="1915"/>
      <c r="AM19" s="1915"/>
      <c r="AN19" s="1916"/>
      <c r="AO19" s="1783"/>
      <c r="AP19" s="4317"/>
      <c r="AQ19" s="4309"/>
      <c r="AR19" s="1859"/>
      <c r="AS19" s="1919">
        <f t="shared" si="18"/>
        <v>0</v>
      </c>
      <c r="AT19" s="1920">
        <f t="shared" si="19"/>
        <v>0</v>
      </c>
      <c r="AU19" s="1920">
        <f t="shared" si="20"/>
        <v>0</v>
      </c>
      <c r="AV19" s="1920">
        <f t="shared" si="21"/>
        <v>0</v>
      </c>
      <c r="AW19" s="1921">
        <f t="shared" si="0"/>
        <v>1</v>
      </c>
      <c r="AX19" s="1921">
        <f t="shared" si="1"/>
        <v>1</v>
      </c>
      <c r="AY19" s="1921">
        <f t="shared" si="2"/>
        <v>0</v>
      </c>
      <c r="AZ19" s="1921" t="e">
        <f t="shared" si="3"/>
        <v>#DIV/0!</v>
      </c>
      <c r="BA19" s="1922" t="e">
        <f t="shared" si="4"/>
        <v>#DIV/0!</v>
      </c>
      <c r="BB19" s="1922" t="e">
        <f t="shared" si="5"/>
        <v>#DIV/0!</v>
      </c>
      <c r="BC19" s="1922" t="e">
        <f t="shared" si="6"/>
        <v>#DIV/0!</v>
      </c>
      <c r="BD19" s="1922" t="e">
        <f t="shared" si="7"/>
        <v>#DIV/0!</v>
      </c>
      <c r="BE19" s="1923">
        <v>0.2</v>
      </c>
      <c r="BF19" s="1923">
        <v>0.8</v>
      </c>
      <c r="BG19" s="1922">
        <f t="shared" si="8"/>
        <v>0.2</v>
      </c>
      <c r="BH19" s="1922">
        <f t="shared" si="9"/>
        <v>0.2</v>
      </c>
      <c r="BI19" s="1922">
        <f t="shared" si="10"/>
        <v>0</v>
      </c>
      <c r="BJ19" s="1922" t="e">
        <f t="shared" si="11"/>
        <v>#DIV/0!</v>
      </c>
      <c r="BK19" s="1922" t="e">
        <f t="shared" si="11"/>
        <v>#DIV/0!</v>
      </c>
      <c r="BL19" s="1922" t="e">
        <f t="shared" si="12"/>
        <v>#DIV/0!</v>
      </c>
      <c r="BM19" s="1922" t="e">
        <f t="shared" si="13"/>
        <v>#DIV/0!</v>
      </c>
      <c r="BN19" s="1922" t="e">
        <f t="shared" si="14"/>
        <v>#DIV/0!</v>
      </c>
      <c r="BO19" s="1922" t="e">
        <f t="shared" si="15"/>
        <v>#DIV/0!</v>
      </c>
      <c r="BP19" s="1922" t="e">
        <f t="shared" si="15"/>
        <v>#DIV/0!</v>
      </c>
      <c r="BQ19" s="1922" t="e">
        <f t="shared" si="15"/>
        <v>#DIV/0!</v>
      </c>
      <c r="BR19" s="1922" t="e">
        <f t="shared" si="15"/>
        <v>#DIV/0!</v>
      </c>
      <c r="BS19" s="2253"/>
      <c r="BT19" s="2253"/>
      <c r="BU19" s="2253"/>
      <c r="BV19" s="2253"/>
      <c r="BW19" s="2253"/>
      <c r="BX19" s="2253"/>
      <c r="BY19" s="2253"/>
      <c r="BZ19" s="2253"/>
      <c r="CA19" s="2257"/>
      <c r="CB19" s="1783"/>
      <c r="CC19" s="1926"/>
      <c r="CD19" s="1927"/>
      <c r="CE19" s="1927"/>
      <c r="CF19" s="2225"/>
      <c r="CG19" s="2002"/>
      <c r="CH19" s="1783"/>
      <c r="CI19" s="1783"/>
      <c r="CJ19" s="1783"/>
      <c r="CK19" s="1783"/>
      <c r="CL19" s="1783"/>
      <c r="CM19" s="1783"/>
      <c r="CN19" s="1783"/>
      <c r="CO19" s="1783"/>
      <c r="CP19" s="1783"/>
      <c r="CQ19" s="1783"/>
      <c r="CR19" s="1783"/>
      <c r="CS19" s="1783"/>
      <c r="CT19" s="1783"/>
    </row>
    <row r="20" spans="1:98" ht="14.25" customHeight="1">
      <c r="A20" s="4320"/>
      <c r="B20" s="4323"/>
      <c r="C20" s="4323"/>
      <c r="D20" s="4327"/>
      <c r="E20" s="4328"/>
      <c r="F20" s="1891"/>
      <c r="G20" s="1892"/>
      <c r="H20" s="4332"/>
      <c r="I20" s="2226"/>
      <c r="J20" s="2227"/>
      <c r="K20" s="2227"/>
      <c r="L20" s="2227"/>
      <c r="M20" s="1918"/>
      <c r="N20" s="4335"/>
      <c r="O20" s="4338"/>
      <c r="P20" s="4357"/>
      <c r="Q20" s="2073"/>
      <c r="R20" s="1901"/>
      <c r="S20" s="1901"/>
      <c r="T20" s="1902"/>
      <c r="U20" s="1845"/>
      <c r="V20" s="2019">
        <v>3</v>
      </c>
      <c r="W20" s="2017" t="s">
        <v>2304</v>
      </c>
      <c r="X20" s="3876">
        <v>45778</v>
      </c>
      <c r="Y20" s="3876">
        <v>45778</v>
      </c>
      <c r="Z20" s="4314"/>
      <c r="AA20" s="1907">
        <v>1</v>
      </c>
      <c r="AB20" s="1908">
        <v>1</v>
      </c>
      <c r="AC20" s="1908"/>
      <c r="AD20" s="1909"/>
      <c r="AE20" s="1885"/>
      <c r="AF20" s="3894"/>
      <c r="AG20" s="1933"/>
      <c r="AH20" s="1934"/>
      <c r="AI20" s="1934"/>
      <c r="AJ20" s="3895"/>
      <c r="AK20" s="3623"/>
      <c r="AL20" s="1915"/>
      <c r="AM20" s="1915"/>
      <c r="AN20" s="1916"/>
      <c r="AO20" s="1783"/>
      <c r="AP20" s="4317"/>
      <c r="AQ20" s="4309"/>
      <c r="AR20" s="1859"/>
      <c r="AS20" s="1919" t="e">
        <f t="shared" si="18"/>
        <v>#DIV/0!</v>
      </c>
      <c r="AT20" s="1920" t="e">
        <f t="shared" si="19"/>
        <v>#DIV/0!</v>
      </c>
      <c r="AU20" s="1920" t="e">
        <f t="shared" si="20"/>
        <v>#DIV/0!</v>
      </c>
      <c r="AV20" s="1920" t="e">
        <f t="shared" si="21"/>
        <v>#DIV/0!</v>
      </c>
      <c r="AW20" s="1921">
        <f t="shared" si="0"/>
        <v>1</v>
      </c>
      <c r="AX20" s="1921">
        <f t="shared" si="1"/>
        <v>1</v>
      </c>
      <c r="AY20" s="1921">
        <f t="shared" si="2"/>
        <v>0</v>
      </c>
      <c r="AZ20" s="1921" t="e">
        <f t="shared" si="3"/>
        <v>#DIV/0!</v>
      </c>
      <c r="BA20" s="1922" t="e">
        <f t="shared" si="4"/>
        <v>#DIV/0!</v>
      </c>
      <c r="BB20" s="1922" t="e">
        <f t="shared" si="5"/>
        <v>#DIV/0!</v>
      </c>
      <c r="BC20" s="1922" t="e">
        <f t="shared" si="6"/>
        <v>#DIV/0!</v>
      </c>
      <c r="BD20" s="1922" t="e">
        <f t="shared" si="7"/>
        <v>#DIV/0!</v>
      </c>
      <c r="BE20" s="1923">
        <v>0.2</v>
      </c>
      <c r="BF20" s="1923">
        <v>0.8</v>
      </c>
      <c r="BG20" s="1922">
        <f t="shared" si="8"/>
        <v>0.2</v>
      </c>
      <c r="BH20" s="1922">
        <f t="shared" si="9"/>
        <v>0.2</v>
      </c>
      <c r="BI20" s="1922">
        <f t="shared" si="10"/>
        <v>0</v>
      </c>
      <c r="BJ20" s="1922" t="e">
        <f t="shared" si="11"/>
        <v>#DIV/0!</v>
      </c>
      <c r="BK20" s="1922" t="e">
        <f t="shared" si="11"/>
        <v>#DIV/0!</v>
      </c>
      <c r="BL20" s="1922" t="e">
        <f t="shared" si="12"/>
        <v>#DIV/0!</v>
      </c>
      <c r="BM20" s="1922" t="e">
        <f t="shared" si="13"/>
        <v>#DIV/0!</v>
      </c>
      <c r="BN20" s="1922" t="e">
        <f t="shared" si="14"/>
        <v>#DIV/0!</v>
      </c>
      <c r="BO20" s="1922" t="e">
        <f t="shared" si="15"/>
        <v>#DIV/0!</v>
      </c>
      <c r="BP20" s="1922" t="e">
        <f t="shared" si="15"/>
        <v>#DIV/0!</v>
      </c>
      <c r="BQ20" s="1922" t="e">
        <f t="shared" si="15"/>
        <v>#DIV/0!</v>
      </c>
      <c r="BR20" s="1922" t="e">
        <f t="shared" si="15"/>
        <v>#DIV/0!</v>
      </c>
      <c r="BS20" s="2253"/>
      <c r="BT20" s="2253"/>
      <c r="BU20" s="2253"/>
      <c r="BV20" s="2253"/>
      <c r="BW20" s="2253"/>
      <c r="BX20" s="2253"/>
      <c r="BY20" s="2253"/>
      <c r="BZ20" s="2253"/>
      <c r="CA20" s="2257"/>
      <c r="CB20" s="1783"/>
      <c r="CC20" s="1926"/>
      <c r="CD20" s="1927"/>
      <c r="CE20" s="1927"/>
      <c r="CF20" s="2225"/>
      <c r="CG20" s="2002"/>
      <c r="CH20" s="1783"/>
      <c r="CI20" s="1783"/>
      <c r="CJ20" s="1783"/>
      <c r="CK20" s="1783"/>
      <c r="CL20" s="1783"/>
      <c r="CM20" s="1783"/>
      <c r="CN20" s="1783"/>
      <c r="CO20" s="1783"/>
      <c r="CP20" s="1783"/>
      <c r="CQ20" s="1783"/>
      <c r="CR20" s="1783"/>
      <c r="CS20" s="1783"/>
      <c r="CT20" s="1783"/>
    </row>
    <row r="21" spans="1:98" ht="14.25" customHeight="1">
      <c r="A21" s="4320"/>
      <c r="B21" s="4323"/>
      <c r="C21" s="4323"/>
      <c r="D21" s="4327"/>
      <c r="E21" s="4328"/>
      <c r="F21" s="1891"/>
      <c r="G21" s="1892"/>
      <c r="H21" s="4332"/>
      <c r="I21" s="2226"/>
      <c r="J21" s="2227"/>
      <c r="K21" s="2227"/>
      <c r="L21" s="2227"/>
      <c r="M21" s="1918"/>
      <c r="N21" s="4335"/>
      <c r="O21" s="4338"/>
      <c r="P21" s="4357"/>
      <c r="Q21" s="2073"/>
      <c r="R21" s="1901"/>
      <c r="S21" s="1901"/>
      <c r="T21" s="1902"/>
      <c r="U21" s="1845"/>
      <c r="V21" s="2019">
        <v>4</v>
      </c>
      <c r="W21" s="2017" t="s">
        <v>2484</v>
      </c>
      <c r="X21" s="3876">
        <v>45809</v>
      </c>
      <c r="Y21" s="3876">
        <v>46022</v>
      </c>
      <c r="Z21" s="4314"/>
      <c r="AA21" s="1907">
        <v>1</v>
      </c>
      <c r="AB21" s="1908">
        <v>1</v>
      </c>
      <c r="AC21" s="1908"/>
      <c r="AD21" s="1909"/>
      <c r="AE21" s="1885"/>
      <c r="AF21" s="3894"/>
      <c r="AG21" s="1933"/>
      <c r="AH21" s="1934"/>
      <c r="AI21" s="1934"/>
      <c r="AJ21" s="3895"/>
      <c r="AK21" s="3623"/>
      <c r="AL21" s="1915"/>
      <c r="AM21" s="1915"/>
      <c r="AN21" s="1916"/>
      <c r="AO21" s="1783"/>
      <c r="AP21" s="4317"/>
      <c r="AQ21" s="4309"/>
      <c r="AR21" s="1859"/>
      <c r="AS21" s="1919" t="e">
        <f t="shared" si="18"/>
        <v>#DIV/0!</v>
      </c>
      <c r="AT21" s="1920" t="e">
        <f t="shared" si="19"/>
        <v>#DIV/0!</v>
      </c>
      <c r="AU21" s="1920" t="e">
        <f t="shared" si="20"/>
        <v>#DIV/0!</v>
      </c>
      <c r="AV21" s="1920" t="e">
        <f t="shared" si="21"/>
        <v>#DIV/0!</v>
      </c>
      <c r="AW21" s="1921">
        <f t="shared" si="0"/>
        <v>1</v>
      </c>
      <c r="AX21" s="1921">
        <f t="shared" si="1"/>
        <v>1</v>
      </c>
      <c r="AY21" s="1921">
        <f t="shared" si="2"/>
        <v>0</v>
      </c>
      <c r="AZ21" s="1921" t="e">
        <f t="shared" si="3"/>
        <v>#DIV/0!</v>
      </c>
      <c r="BA21" s="1922" t="e">
        <f t="shared" si="4"/>
        <v>#DIV/0!</v>
      </c>
      <c r="BB21" s="1922" t="e">
        <f t="shared" si="5"/>
        <v>#DIV/0!</v>
      </c>
      <c r="BC21" s="1922" t="e">
        <f t="shared" si="6"/>
        <v>#DIV/0!</v>
      </c>
      <c r="BD21" s="1922" t="e">
        <f t="shared" si="7"/>
        <v>#DIV/0!</v>
      </c>
      <c r="BE21" s="1923">
        <v>0.2</v>
      </c>
      <c r="BF21" s="1923">
        <v>0.8</v>
      </c>
      <c r="BG21" s="1922">
        <f t="shared" si="8"/>
        <v>0.2</v>
      </c>
      <c r="BH21" s="1922">
        <f t="shared" si="9"/>
        <v>0.2</v>
      </c>
      <c r="BI21" s="1922">
        <f t="shared" si="10"/>
        <v>0</v>
      </c>
      <c r="BJ21" s="1922" t="e">
        <f t="shared" si="11"/>
        <v>#DIV/0!</v>
      </c>
      <c r="BK21" s="1922" t="e">
        <f t="shared" si="11"/>
        <v>#DIV/0!</v>
      </c>
      <c r="BL21" s="1922" t="e">
        <f t="shared" si="12"/>
        <v>#DIV/0!</v>
      </c>
      <c r="BM21" s="1922" t="e">
        <f t="shared" si="13"/>
        <v>#DIV/0!</v>
      </c>
      <c r="BN21" s="1922" t="e">
        <f t="shared" si="14"/>
        <v>#DIV/0!</v>
      </c>
      <c r="BO21" s="1922" t="e">
        <f t="shared" si="15"/>
        <v>#DIV/0!</v>
      </c>
      <c r="BP21" s="1922" t="e">
        <f t="shared" si="15"/>
        <v>#DIV/0!</v>
      </c>
      <c r="BQ21" s="1922" t="e">
        <f t="shared" si="15"/>
        <v>#DIV/0!</v>
      </c>
      <c r="BR21" s="1922" t="e">
        <f t="shared" si="15"/>
        <v>#DIV/0!</v>
      </c>
      <c r="BS21" s="2253"/>
      <c r="BT21" s="2253"/>
      <c r="BU21" s="2253"/>
      <c r="BV21" s="2253"/>
      <c r="BW21" s="2253"/>
      <c r="BX21" s="2253"/>
      <c r="BY21" s="2253"/>
      <c r="BZ21" s="2253"/>
      <c r="CA21" s="2257"/>
      <c r="CB21" s="1783"/>
      <c r="CC21" s="1926"/>
      <c r="CD21" s="1927"/>
      <c r="CE21" s="1927"/>
      <c r="CF21" s="2225"/>
      <c r="CG21" s="2002"/>
      <c r="CH21" s="1783"/>
      <c r="CI21" s="1783"/>
      <c r="CJ21" s="1783"/>
      <c r="CK21" s="1783"/>
      <c r="CL21" s="1783"/>
      <c r="CM21" s="1783"/>
      <c r="CN21" s="1783"/>
      <c r="CO21" s="1783"/>
      <c r="CP21" s="1783"/>
      <c r="CQ21" s="1783"/>
      <c r="CR21" s="1783"/>
      <c r="CS21" s="1783"/>
      <c r="CT21" s="1783"/>
    </row>
    <row r="22" spans="1:98" ht="14.25" customHeight="1" thickBot="1">
      <c r="A22" s="4321"/>
      <c r="B22" s="4324"/>
      <c r="C22" s="4324"/>
      <c r="D22" s="4329"/>
      <c r="E22" s="4330"/>
      <c r="F22" s="2352"/>
      <c r="G22" s="2353"/>
      <c r="H22" s="4333"/>
      <c r="I22" s="2392"/>
      <c r="J22" s="2393"/>
      <c r="K22" s="2393"/>
      <c r="L22" s="2393"/>
      <c r="M22" s="2360"/>
      <c r="N22" s="4336"/>
      <c r="O22" s="4339"/>
      <c r="P22" s="4358"/>
      <c r="Q22" s="2073"/>
      <c r="R22" s="1901"/>
      <c r="S22" s="1901"/>
      <c r="T22" s="1902"/>
      <c r="U22" s="1845"/>
      <c r="V22" s="2032">
        <v>5</v>
      </c>
      <c r="W22" s="2033" t="s">
        <v>2485</v>
      </c>
      <c r="X22" s="3896">
        <v>46022</v>
      </c>
      <c r="Y22" s="3896">
        <v>46022</v>
      </c>
      <c r="Z22" s="4360"/>
      <c r="AA22" s="1907"/>
      <c r="AB22" s="1908"/>
      <c r="AC22" s="1908"/>
      <c r="AD22" s="1909"/>
      <c r="AE22" s="1885"/>
      <c r="AF22" s="2037"/>
      <c r="AG22" s="2038"/>
      <c r="AH22" s="2039"/>
      <c r="AI22" s="2039"/>
      <c r="AJ22" s="3897"/>
      <c r="AK22" s="3623"/>
      <c r="AL22" s="1915"/>
      <c r="AM22" s="1915"/>
      <c r="AN22" s="1916"/>
      <c r="AO22" s="1783"/>
      <c r="AP22" s="4318"/>
      <c r="AQ22" s="4310"/>
      <c r="AR22" s="1859"/>
      <c r="AS22" s="1919" t="e">
        <f t="shared" si="18"/>
        <v>#DIV/0!</v>
      </c>
      <c r="AT22" s="1920" t="e">
        <f t="shared" si="19"/>
        <v>#DIV/0!</v>
      </c>
      <c r="AU22" s="1920" t="e">
        <f t="shared" si="20"/>
        <v>#DIV/0!</v>
      </c>
      <c r="AV22" s="1920" t="e">
        <f t="shared" si="21"/>
        <v>#DIV/0!</v>
      </c>
      <c r="AW22" s="1921">
        <f t="shared" si="0"/>
        <v>0</v>
      </c>
      <c r="AX22" s="1921">
        <f t="shared" si="1"/>
        <v>0</v>
      </c>
      <c r="AY22" s="1921">
        <f t="shared" si="2"/>
        <v>0</v>
      </c>
      <c r="AZ22" s="1921" t="e">
        <f t="shared" si="3"/>
        <v>#DIV/0!</v>
      </c>
      <c r="BA22" s="1922" t="e">
        <f t="shared" si="4"/>
        <v>#DIV/0!</v>
      </c>
      <c r="BB22" s="1922" t="e">
        <f t="shared" si="5"/>
        <v>#DIV/0!</v>
      </c>
      <c r="BC22" s="1922" t="e">
        <f t="shared" si="6"/>
        <v>#DIV/0!</v>
      </c>
      <c r="BD22" s="1922" t="e">
        <f t="shared" si="7"/>
        <v>#DIV/0!</v>
      </c>
      <c r="BE22" s="1923">
        <v>0.2</v>
      </c>
      <c r="BF22" s="1923">
        <v>0.8</v>
      </c>
      <c r="BG22" s="1922">
        <f t="shared" si="8"/>
        <v>0</v>
      </c>
      <c r="BH22" s="1922">
        <f t="shared" si="9"/>
        <v>0</v>
      </c>
      <c r="BI22" s="1922">
        <f t="shared" si="10"/>
        <v>0</v>
      </c>
      <c r="BJ22" s="1922" t="e">
        <f t="shared" si="11"/>
        <v>#DIV/0!</v>
      </c>
      <c r="BK22" s="1922" t="e">
        <f t="shared" si="11"/>
        <v>#DIV/0!</v>
      </c>
      <c r="BL22" s="1922" t="e">
        <f t="shared" si="12"/>
        <v>#DIV/0!</v>
      </c>
      <c r="BM22" s="1922" t="e">
        <f t="shared" si="13"/>
        <v>#DIV/0!</v>
      </c>
      <c r="BN22" s="1922" t="e">
        <f t="shared" si="14"/>
        <v>#DIV/0!</v>
      </c>
      <c r="BO22" s="1922" t="e">
        <f t="shared" si="15"/>
        <v>#DIV/0!</v>
      </c>
      <c r="BP22" s="1922" t="e">
        <f t="shared" si="15"/>
        <v>#DIV/0!</v>
      </c>
      <c r="BQ22" s="1922" t="e">
        <f t="shared" si="15"/>
        <v>#DIV/0!</v>
      </c>
      <c r="BR22" s="1922" t="e">
        <f t="shared" si="15"/>
        <v>#DIV/0!</v>
      </c>
      <c r="BS22" s="2253"/>
      <c r="BT22" s="2253"/>
      <c r="BU22" s="2253"/>
      <c r="BV22" s="2253"/>
      <c r="BW22" s="2253"/>
      <c r="BX22" s="2253"/>
      <c r="BY22" s="2253"/>
      <c r="BZ22" s="2253"/>
      <c r="CA22" s="2257"/>
      <c r="CB22" s="1783"/>
      <c r="CC22" s="1926"/>
      <c r="CD22" s="1927"/>
      <c r="CE22" s="1927"/>
      <c r="CF22" s="2225"/>
      <c r="CG22" s="2002"/>
      <c r="CH22" s="1783"/>
      <c r="CI22" s="1783"/>
      <c r="CJ22" s="1783"/>
      <c r="CK22" s="1783"/>
      <c r="CL22" s="1783"/>
      <c r="CM22" s="1783"/>
      <c r="CN22" s="1783"/>
      <c r="CO22" s="1783"/>
      <c r="CP22" s="1783"/>
      <c r="CQ22" s="1783"/>
      <c r="CR22" s="1783"/>
      <c r="CS22" s="1783"/>
      <c r="CT22" s="1783"/>
    </row>
    <row r="23" spans="1:98" ht="14.25" customHeight="1">
      <c r="A23" s="4319">
        <v>4</v>
      </c>
      <c r="B23" s="4364" t="s">
        <v>2487</v>
      </c>
      <c r="C23" s="4365"/>
      <c r="D23" s="4325">
        <v>2024002470083</v>
      </c>
      <c r="E23" s="4370"/>
      <c r="F23" s="1833" t="s">
        <v>223</v>
      </c>
      <c r="G23" s="1872">
        <v>286</v>
      </c>
      <c r="H23" s="4331" t="s">
        <v>66</v>
      </c>
      <c r="I23" s="1872">
        <v>286</v>
      </c>
      <c r="J23" s="1872">
        <v>286</v>
      </c>
      <c r="K23" s="1837"/>
      <c r="L23" s="1837"/>
      <c r="M23" s="3887"/>
      <c r="N23" s="4334">
        <f>P23+P24</f>
        <v>717390917</v>
      </c>
      <c r="O23" s="2378" t="s">
        <v>584</v>
      </c>
      <c r="P23" s="2848">
        <v>217477647</v>
      </c>
      <c r="Q23" s="1842">
        <v>0</v>
      </c>
      <c r="R23" s="1843">
        <v>311316048</v>
      </c>
      <c r="S23" s="1843"/>
      <c r="T23" s="1844"/>
      <c r="U23" s="1845"/>
      <c r="V23" s="2248">
        <v>1</v>
      </c>
      <c r="W23" s="1692" t="s">
        <v>2473</v>
      </c>
      <c r="X23" s="3871">
        <v>45658</v>
      </c>
      <c r="Y23" s="3871">
        <v>45746</v>
      </c>
      <c r="Z23" s="4313" t="s">
        <v>2474</v>
      </c>
      <c r="AA23" s="1884">
        <v>1</v>
      </c>
      <c r="AB23" s="1849">
        <v>1</v>
      </c>
      <c r="AC23" s="1849"/>
      <c r="AD23" s="1850"/>
      <c r="AE23" s="1885"/>
      <c r="AF23" s="3898"/>
      <c r="AG23" s="3899"/>
      <c r="AH23" s="3899"/>
      <c r="AI23" s="1986"/>
      <c r="AJ23" s="3900"/>
      <c r="AK23" s="3640"/>
      <c r="AL23" s="1855"/>
      <c r="AM23" s="1855"/>
      <c r="AN23" s="1856"/>
      <c r="AO23" s="1783"/>
      <c r="AP23" s="4316" t="s">
        <v>97</v>
      </c>
      <c r="AQ23" s="4308" t="s">
        <v>356</v>
      </c>
      <c r="AR23" s="1859"/>
      <c r="AS23" s="1860">
        <f t="shared" si="18"/>
        <v>1</v>
      </c>
      <c r="AT23" s="2344">
        <f t="shared" si="19"/>
        <v>1</v>
      </c>
      <c r="AU23" s="2344">
        <f t="shared" si="20"/>
        <v>0</v>
      </c>
      <c r="AV23" s="2344">
        <f t="shared" si="21"/>
        <v>0</v>
      </c>
      <c r="AW23" s="1997">
        <f t="shared" si="0"/>
        <v>1</v>
      </c>
      <c r="AX23" s="1997">
        <f t="shared" si="1"/>
        <v>1</v>
      </c>
      <c r="AY23" s="1997">
        <f t="shared" si="2"/>
        <v>0</v>
      </c>
      <c r="AZ23" s="1997" t="e">
        <f t="shared" si="3"/>
        <v>#DIV/0!</v>
      </c>
      <c r="BA23" s="1998" t="e">
        <f t="shared" si="4"/>
        <v>#DIV/0!</v>
      </c>
      <c r="BB23" s="1998" t="e">
        <f t="shared" si="5"/>
        <v>#DIV/0!</v>
      </c>
      <c r="BC23" s="1998" t="e">
        <f t="shared" si="6"/>
        <v>#DIV/0!</v>
      </c>
      <c r="BD23" s="1998" t="e">
        <f t="shared" si="7"/>
        <v>#DIV/0!</v>
      </c>
      <c r="BE23" s="2345">
        <v>0.2</v>
      </c>
      <c r="BF23" s="2345">
        <v>0.8</v>
      </c>
      <c r="BG23" s="1998">
        <f t="shared" si="8"/>
        <v>0.2</v>
      </c>
      <c r="BH23" s="1998">
        <f t="shared" si="9"/>
        <v>0.2</v>
      </c>
      <c r="BI23" s="1998">
        <f t="shared" si="10"/>
        <v>0</v>
      </c>
      <c r="BJ23" s="1998" t="e">
        <f t="shared" si="11"/>
        <v>#DIV/0!</v>
      </c>
      <c r="BK23" s="1998" t="e">
        <f t="shared" si="11"/>
        <v>#DIV/0!</v>
      </c>
      <c r="BL23" s="1998" t="e">
        <f t="shared" si="12"/>
        <v>#DIV/0!</v>
      </c>
      <c r="BM23" s="1998" t="e">
        <f t="shared" si="13"/>
        <v>#DIV/0!</v>
      </c>
      <c r="BN23" s="1998" t="e">
        <f t="shared" si="14"/>
        <v>#DIV/0!</v>
      </c>
      <c r="BO23" s="1998" t="e">
        <f t="shared" si="15"/>
        <v>#DIV/0!</v>
      </c>
      <c r="BP23" s="1863" t="e">
        <f t="shared" si="15"/>
        <v>#DIV/0!</v>
      </c>
      <c r="BQ23" s="1863" t="e">
        <f t="shared" si="15"/>
        <v>#DIV/0!</v>
      </c>
      <c r="BR23" s="1863" t="e">
        <f t="shared" si="15"/>
        <v>#DIV/0!</v>
      </c>
      <c r="BS23" s="2346" t="e">
        <f>AVERAGEIF(BO23:BO27,"&lt;&gt;#¡DIV/0!")</f>
        <v>#DIV/0!</v>
      </c>
      <c r="BT23" s="2346" t="e">
        <f>AVERAGEIF(BP23:BP27,"&lt;&gt;#¡DIV/0!")</f>
        <v>#DIV/0!</v>
      </c>
      <c r="BU23" s="2346" t="e">
        <f>AVERAGEIF(BQ23:BQ27,"&lt;&gt;#¡DIV/0!")</f>
        <v>#DIV/0!</v>
      </c>
      <c r="BV23" s="2346" t="e">
        <f>AVERAGEIF(BR23:BR27,"&lt;&gt;#¡DIV/0!")</f>
        <v>#DIV/0!</v>
      </c>
      <c r="BW23" s="1866" t="e">
        <f>+C23*BS23</f>
        <v>#DIV/0!</v>
      </c>
      <c r="BX23" s="1866" t="e">
        <f>+C23*BT23</f>
        <v>#DIV/0!</v>
      </c>
      <c r="BY23" s="1866" t="e">
        <f>+C23*BU23</f>
        <v>#DIV/0!</v>
      </c>
      <c r="BZ23" s="1866" t="e">
        <f>+C23*BV23</f>
        <v>#DIV/0!</v>
      </c>
      <c r="CA23" s="2347" t="e">
        <f>SUM(BW23:BZ27)</f>
        <v>#DIV/0!</v>
      </c>
      <c r="CB23" s="1783"/>
      <c r="CC23" s="1868">
        <f t="shared" ref="CC23:CF23" si="23">+Q23/$N$23</f>
        <v>0</v>
      </c>
      <c r="CD23" s="1869">
        <f t="shared" si="23"/>
        <v>0.43395593758263323</v>
      </c>
      <c r="CE23" s="1869">
        <f t="shared" si="23"/>
        <v>0</v>
      </c>
      <c r="CF23" s="2348">
        <f t="shared" si="23"/>
        <v>0</v>
      </c>
      <c r="CG23" s="2349">
        <f>AVERAGE(CC23:CF27)</f>
        <v>0.10848898439565831</v>
      </c>
      <c r="CH23" s="1783"/>
      <c r="CI23" s="1783"/>
      <c r="CJ23" s="1783"/>
      <c r="CK23" s="1783"/>
      <c r="CL23" s="1783"/>
      <c r="CM23" s="1783"/>
      <c r="CN23" s="1783"/>
      <c r="CO23" s="1783"/>
      <c r="CP23" s="1783"/>
      <c r="CQ23" s="1783"/>
      <c r="CR23" s="1783"/>
      <c r="CS23" s="1783"/>
      <c r="CT23" s="1783"/>
    </row>
    <row r="24" spans="1:98" ht="14.25" customHeight="1">
      <c r="A24" s="4320"/>
      <c r="B24" s="4366"/>
      <c r="C24" s="4367"/>
      <c r="D24" s="4327"/>
      <c r="E24" s="4371"/>
      <c r="F24" s="1891"/>
      <c r="G24" s="1892"/>
      <c r="H24" s="4332"/>
      <c r="I24" s="2226"/>
      <c r="J24" s="2227"/>
      <c r="K24" s="2227"/>
      <c r="L24" s="2227"/>
      <c r="M24" s="1918"/>
      <c r="N24" s="4335"/>
      <c r="O24" s="1898" t="s">
        <v>91</v>
      </c>
      <c r="P24" s="3901">
        <v>499913270</v>
      </c>
      <c r="Q24" s="2073"/>
      <c r="R24" s="1901"/>
      <c r="S24" s="1901"/>
      <c r="T24" s="1902"/>
      <c r="U24" s="1845"/>
      <c r="V24" s="2019">
        <v>2</v>
      </c>
      <c r="W24" s="2017" t="s">
        <v>2434</v>
      </c>
      <c r="X24" s="3876">
        <v>45748</v>
      </c>
      <c r="Y24" s="3876">
        <v>45777</v>
      </c>
      <c r="Z24" s="4314"/>
      <c r="AA24" s="1907">
        <v>1</v>
      </c>
      <c r="AB24" s="1908">
        <v>1</v>
      </c>
      <c r="AC24" s="1908"/>
      <c r="AD24" s="1909"/>
      <c r="AE24" s="1885"/>
      <c r="AF24" s="3894"/>
      <c r="AG24" s="2383"/>
      <c r="AH24" s="2384"/>
      <c r="AI24" s="1912"/>
      <c r="AJ24" s="3881"/>
      <c r="AK24" s="3623"/>
      <c r="AL24" s="1915"/>
      <c r="AM24" s="1915"/>
      <c r="AN24" s="1916"/>
      <c r="AO24" s="1783"/>
      <c r="AP24" s="4317"/>
      <c r="AQ24" s="4309"/>
      <c r="AR24" s="1859"/>
      <c r="AS24" s="1919" t="e">
        <f t="shared" si="18"/>
        <v>#DIV/0!</v>
      </c>
      <c r="AT24" s="1920" t="e">
        <f t="shared" si="19"/>
        <v>#DIV/0!</v>
      </c>
      <c r="AU24" s="1920" t="e">
        <f t="shared" si="20"/>
        <v>#DIV/0!</v>
      </c>
      <c r="AV24" s="1920" t="e">
        <f t="shared" si="21"/>
        <v>#DIV/0!</v>
      </c>
      <c r="AW24" s="1921">
        <f t="shared" si="0"/>
        <v>1</v>
      </c>
      <c r="AX24" s="1921">
        <f t="shared" si="1"/>
        <v>1</v>
      </c>
      <c r="AY24" s="1921">
        <f t="shared" si="2"/>
        <v>0</v>
      </c>
      <c r="AZ24" s="1921" t="e">
        <f t="shared" si="3"/>
        <v>#DIV/0!</v>
      </c>
      <c r="BA24" s="1922" t="e">
        <f t="shared" si="4"/>
        <v>#DIV/0!</v>
      </c>
      <c r="BB24" s="1922" t="e">
        <f t="shared" si="5"/>
        <v>#DIV/0!</v>
      </c>
      <c r="BC24" s="1922" t="e">
        <f t="shared" si="6"/>
        <v>#DIV/0!</v>
      </c>
      <c r="BD24" s="1922" t="e">
        <f t="shared" si="7"/>
        <v>#DIV/0!</v>
      </c>
      <c r="BE24" s="1923">
        <v>0.2</v>
      </c>
      <c r="BF24" s="1923">
        <v>0.8</v>
      </c>
      <c r="BG24" s="1922">
        <f t="shared" si="8"/>
        <v>0.2</v>
      </c>
      <c r="BH24" s="1922">
        <f t="shared" si="9"/>
        <v>0.2</v>
      </c>
      <c r="BI24" s="1922">
        <f t="shared" si="10"/>
        <v>0</v>
      </c>
      <c r="BJ24" s="1922" t="e">
        <f t="shared" si="11"/>
        <v>#DIV/0!</v>
      </c>
      <c r="BK24" s="1922" t="e">
        <f t="shared" si="11"/>
        <v>#DIV/0!</v>
      </c>
      <c r="BL24" s="1922" t="e">
        <f t="shared" si="12"/>
        <v>#DIV/0!</v>
      </c>
      <c r="BM24" s="1922" t="e">
        <f t="shared" si="13"/>
        <v>#DIV/0!</v>
      </c>
      <c r="BN24" s="1922" t="e">
        <f t="shared" si="14"/>
        <v>#DIV/0!</v>
      </c>
      <c r="BO24" s="1922" t="e">
        <f t="shared" si="15"/>
        <v>#DIV/0!</v>
      </c>
      <c r="BP24" s="1922" t="e">
        <f t="shared" si="15"/>
        <v>#DIV/0!</v>
      </c>
      <c r="BQ24" s="1922" t="e">
        <f t="shared" si="15"/>
        <v>#DIV/0!</v>
      </c>
      <c r="BR24" s="1922" t="e">
        <f t="shared" si="15"/>
        <v>#DIV/0!</v>
      </c>
      <c r="BS24" s="2253"/>
      <c r="BT24" s="2253"/>
      <c r="BU24" s="2253"/>
      <c r="BV24" s="2253"/>
      <c r="BW24" s="2253"/>
      <c r="BX24" s="2253"/>
      <c r="BY24" s="2253"/>
      <c r="BZ24" s="2253"/>
      <c r="CA24" s="2257"/>
      <c r="CB24" s="1783"/>
      <c r="CC24" s="1926"/>
      <c r="CD24" s="1927"/>
      <c r="CE24" s="1927"/>
      <c r="CF24" s="2225"/>
      <c r="CG24" s="2002"/>
      <c r="CH24" s="1783"/>
      <c r="CI24" s="1783"/>
      <c r="CJ24" s="1783"/>
      <c r="CK24" s="1783"/>
      <c r="CL24" s="1783"/>
      <c r="CM24" s="1783"/>
      <c r="CN24" s="1783"/>
      <c r="CO24" s="1783"/>
      <c r="CP24" s="1783"/>
      <c r="CQ24" s="1783"/>
      <c r="CR24" s="1783"/>
      <c r="CS24" s="1783"/>
      <c r="CT24" s="1783"/>
    </row>
    <row r="25" spans="1:98" ht="14.25" customHeight="1">
      <c r="A25" s="4320"/>
      <c r="B25" s="4366"/>
      <c r="C25" s="4367"/>
      <c r="D25" s="4327"/>
      <c r="E25" s="4371"/>
      <c r="F25" s="1891"/>
      <c r="G25" s="1892"/>
      <c r="H25" s="4332"/>
      <c r="I25" s="2226"/>
      <c r="J25" s="2227"/>
      <c r="K25" s="2227"/>
      <c r="L25" s="2227"/>
      <c r="M25" s="1918"/>
      <c r="N25" s="4335"/>
      <c r="O25" s="1898"/>
      <c r="P25" s="1918"/>
      <c r="Q25" s="2073"/>
      <c r="R25" s="1901"/>
      <c r="S25" s="1901"/>
      <c r="T25" s="1902"/>
      <c r="U25" s="1845"/>
      <c r="V25" s="2019">
        <v>3</v>
      </c>
      <c r="W25" s="2017" t="s">
        <v>2304</v>
      </c>
      <c r="X25" s="3876">
        <v>45778</v>
      </c>
      <c r="Y25" s="3876">
        <v>45778</v>
      </c>
      <c r="Z25" s="4314"/>
      <c r="AA25" s="1907">
        <v>1</v>
      </c>
      <c r="AB25" s="1908">
        <v>1</v>
      </c>
      <c r="AC25" s="1908"/>
      <c r="AD25" s="1909"/>
      <c r="AE25" s="1885"/>
      <c r="AF25" s="2013"/>
      <c r="AG25" s="2385"/>
      <c r="AH25" s="2386"/>
      <c r="AI25" s="2065"/>
      <c r="AJ25" s="3902"/>
      <c r="AK25" s="3623"/>
      <c r="AL25" s="1915"/>
      <c r="AM25" s="1915"/>
      <c r="AN25" s="1916"/>
      <c r="AO25" s="1783"/>
      <c r="AP25" s="4317"/>
      <c r="AQ25" s="4309"/>
      <c r="AR25" s="1859"/>
      <c r="AS25" s="1919" t="e">
        <f t="shared" si="18"/>
        <v>#DIV/0!</v>
      </c>
      <c r="AT25" s="1920" t="e">
        <f t="shared" si="19"/>
        <v>#DIV/0!</v>
      </c>
      <c r="AU25" s="1920" t="e">
        <f t="shared" si="20"/>
        <v>#DIV/0!</v>
      </c>
      <c r="AV25" s="1920" t="e">
        <f t="shared" si="21"/>
        <v>#DIV/0!</v>
      </c>
      <c r="AW25" s="1921">
        <f t="shared" si="0"/>
        <v>1</v>
      </c>
      <c r="AX25" s="1921">
        <f t="shared" si="1"/>
        <v>1</v>
      </c>
      <c r="AY25" s="1921">
        <f t="shared" si="2"/>
        <v>0</v>
      </c>
      <c r="AZ25" s="1921" t="e">
        <f t="shared" si="3"/>
        <v>#DIV/0!</v>
      </c>
      <c r="BA25" s="1922" t="e">
        <f t="shared" si="4"/>
        <v>#DIV/0!</v>
      </c>
      <c r="BB25" s="1922" t="e">
        <f t="shared" si="5"/>
        <v>#DIV/0!</v>
      </c>
      <c r="BC25" s="1922" t="e">
        <f t="shared" si="6"/>
        <v>#DIV/0!</v>
      </c>
      <c r="BD25" s="1922" t="e">
        <f t="shared" si="7"/>
        <v>#DIV/0!</v>
      </c>
      <c r="BE25" s="1923">
        <v>0.2</v>
      </c>
      <c r="BF25" s="1923">
        <v>0.8</v>
      </c>
      <c r="BG25" s="1922">
        <f t="shared" si="8"/>
        <v>0.2</v>
      </c>
      <c r="BH25" s="1922">
        <f t="shared" si="9"/>
        <v>0.2</v>
      </c>
      <c r="BI25" s="1922">
        <f t="shared" si="10"/>
        <v>0</v>
      </c>
      <c r="BJ25" s="1922" t="e">
        <f t="shared" si="11"/>
        <v>#DIV/0!</v>
      </c>
      <c r="BK25" s="1922" t="e">
        <f t="shared" si="11"/>
        <v>#DIV/0!</v>
      </c>
      <c r="BL25" s="1922" t="e">
        <f t="shared" si="12"/>
        <v>#DIV/0!</v>
      </c>
      <c r="BM25" s="1922" t="e">
        <f t="shared" si="13"/>
        <v>#DIV/0!</v>
      </c>
      <c r="BN25" s="1922" t="e">
        <f t="shared" si="14"/>
        <v>#DIV/0!</v>
      </c>
      <c r="BO25" s="1922" t="e">
        <f t="shared" si="15"/>
        <v>#DIV/0!</v>
      </c>
      <c r="BP25" s="1922" t="e">
        <f t="shared" si="15"/>
        <v>#DIV/0!</v>
      </c>
      <c r="BQ25" s="1922" t="e">
        <f t="shared" si="15"/>
        <v>#DIV/0!</v>
      </c>
      <c r="BR25" s="1922" t="e">
        <f t="shared" si="15"/>
        <v>#DIV/0!</v>
      </c>
      <c r="BS25" s="2253"/>
      <c r="BT25" s="2253"/>
      <c r="BU25" s="2253"/>
      <c r="BV25" s="2253"/>
      <c r="BW25" s="2253"/>
      <c r="BX25" s="2253"/>
      <c r="BY25" s="2253"/>
      <c r="BZ25" s="2253"/>
      <c r="CA25" s="2257"/>
      <c r="CB25" s="1783"/>
      <c r="CC25" s="1926"/>
      <c r="CD25" s="1927"/>
      <c r="CE25" s="1927"/>
      <c r="CF25" s="2225"/>
      <c r="CG25" s="2002"/>
      <c r="CH25" s="1783"/>
      <c r="CI25" s="1783"/>
      <c r="CJ25" s="1783"/>
      <c r="CK25" s="1783"/>
      <c r="CL25" s="1783"/>
      <c r="CM25" s="1783"/>
      <c r="CN25" s="1783"/>
      <c r="CO25" s="1783"/>
      <c r="CP25" s="1783"/>
      <c r="CQ25" s="1783"/>
      <c r="CR25" s="1783"/>
      <c r="CS25" s="1783"/>
      <c r="CT25" s="1783"/>
    </row>
    <row r="26" spans="1:98" ht="14.25" customHeight="1">
      <c r="A26" s="4320"/>
      <c r="B26" s="4366"/>
      <c r="C26" s="4367"/>
      <c r="D26" s="4327"/>
      <c r="E26" s="4371"/>
      <c r="F26" s="3903"/>
      <c r="G26" s="3904"/>
      <c r="H26" s="4373"/>
      <c r="I26" s="2226"/>
      <c r="J26" s="2227"/>
      <c r="K26" s="2227"/>
      <c r="L26" s="2227"/>
      <c r="M26" s="1918"/>
      <c r="N26" s="4335"/>
      <c r="O26" s="1898"/>
      <c r="P26" s="1918"/>
      <c r="Q26" s="2073"/>
      <c r="R26" s="1901"/>
      <c r="S26" s="1901"/>
      <c r="T26" s="1902"/>
      <c r="U26" s="1845"/>
      <c r="V26" s="2019">
        <v>4</v>
      </c>
      <c r="W26" s="2017" t="s">
        <v>2484</v>
      </c>
      <c r="X26" s="3876">
        <v>45809</v>
      </c>
      <c r="Y26" s="3876">
        <v>46022</v>
      </c>
      <c r="Z26" s="4314"/>
      <c r="AA26" s="1907">
        <v>1</v>
      </c>
      <c r="AB26" s="1908">
        <v>1</v>
      </c>
      <c r="AC26" s="1908"/>
      <c r="AD26" s="1909"/>
      <c r="AE26" s="1885"/>
      <c r="AF26" s="2013"/>
      <c r="AG26" s="2232"/>
      <c r="AH26" s="2232"/>
      <c r="AI26" s="1934"/>
      <c r="AJ26" s="3895"/>
      <c r="AK26" s="3623"/>
      <c r="AL26" s="1915"/>
      <c r="AM26" s="1915"/>
      <c r="AN26" s="1916"/>
      <c r="AO26" s="1783"/>
      <c r="AP26" s="4317"/>
      <c r="AQ26" s="4309"/>
      <c r="AR26" s="1859"/>
      <c r="AS26" s="1919" t="e">
        <f t="shared" si="18"/>
        <v>#DIV/0!</v>
      </c>
      <c r="AT26" s="1920" t="e">
        <f t="shared" si="19"/>
        <v>#DIV/0!</v>
      </c>
      <c r="AU26" s="1920" t="e">
        <f t="shared" si="20"/>
        <v>#DIV/0!</v>
      </c>
      <c r="AV26" s="1920" t="e">
        <f t="shared" si="21"/>
        <v>#DIV/0!</v>
      </c>
      <c r="AW26" s="1921">
        <f t="shared" si="0"/>
        <v>1</v>
      </c>
      <c r="AX26" s="1921">
        <f t="shared" si="1"/>
        <v>1</v>
      </c>
      <c r="AY26" s="1921">
        <f t="shared" si="2"/>
        <v>0</v>
      </c>
      <c r="AZ26" s="1921" t="e">
        <f t="shared" si="3"/>
        <v>#DIV/0!</v>
      </c>
      <c r="BA26" s="1922" t="e">
        <f t="shared" si="4"/>
        <v>#DIV/0!</v>
      </c>
      <c r="BB26" s="1922" t="e">
        <f t="shared" si="5"/>
        <v>#DIV/0!</v>
      </c>
      <c r="BC26" s="1922" t="e">
        <f t="shared" si="6"/>
        <v>#DIV/0!</v>
      </c>
      <c r="BD26" s="1922" t="e">
        <f t="shared" si="7"/>
        <v>#DIV/0!</v>
      </c>
      <c r="BE26" s="1923">
        <v>0.2</v>
      </c>
      <c r="BF26" s="1923">
        <v>0.8</v>
      </c>
      <c r="BG26" s="1922">
        <f t="shared" si="8"/>
        <v>0.2</v>
      </c>
      <c r="BH26" s="1922">
        <f t="shared" si="9"/>
        <v>0.2</v>
      </c>
      <c r="BI26" s="1922">
        <f t="shared" si="10"/>
        <v>0</v>
      </c>
      <c r="BJ26" s="1922" t="e">
        <f t="shared" si="11"/>
        <v>#DIV/0!</v>
      </c>
      <c r="BK26" s="1922" t="e">
        <f t="shared" si="11"/>
        <v>#DIV/0!</v>
      </c>
      <c r="BL26" s="1922" t="e">
        <f t="shared" si="12"/>
        <v>#DIV/0!</v>
      </c>
      <c r="BM26" s="1922" t="e">
        <f t="shared" si="13"/>
        <v>#DIV/0!</v>
      </c>
      <c r="BN26" s="1922" t="e">
        <f t="shared" si="14"/>
        <v>#DIV/0!</v>
      </c>
      <c r="BO26" s="1922" t="e">
        <f t="shared" si="15"/>
        <v>#DIV/0!</v>
      </c>
      <c r="BP26" s="1922" t="e">
        <f t="shared" si="15"/>
        <v>#DIV/0!</v>
      </c>
      <c r="BQ26" s="1922" t="e">
        <f t="shared" si="15"/>
        <v>#DIV/0!</v>
      </c>
      <c r="BR26" s="1922" t="e">
        <f t="shared" si="15"/>
        <v>#DIV/0!</v>
      </c>
      <c r="BS26" s="2253"/>
      <c r="BT26" s="2253"/>
      <c r="BU26" s="2253"/>
      <c r="BV26" s="2253"/>
      <c r="BW26" s="2253"/>
      <c r="BX26" s="2253"/>
      <c r="BY26" s="2253"/>
      <c r="BZ26" s="2253"/>
      <c r="CA26" s="2257"/>
      <c r="CB26" s="1783"/>
      <c r="CC26" s="1926"/>
      <c r="CD26" s="1927"/>
      <c r="CE26" s="1927"/>
      <c r="CF26" s="2225"/>
      <c r="CG26" s="2002"/>
      <c r="CH26" s="1783"/>
      <c r="CI26" s="1783"/>
      <c r="CJ26" s="1783"/>
      <c r="CK26" s="1783"/>
      <c r="CL26" s="1783"/>
      <c r="CM26" s="1783"/>
      <c r="CN26" s="1783"/>
      <c r="CO26" s="1783"/>
      <c r="CP26" s="1783"/>
      <c r="CQ26" s="1783"/>
      <c r="CR26" s="1783"/>
      <c r="CS26" s="1783"/>
      <c r="CT26" s="1783"/>
    </row>
    <row r="27" spans="1:98" ht="14.25" customHeight="1" thickBot="1">
      <c r="A27" s="4321"/>
      <c r="B27" s="4368"/>
      <c r="C27" s="4369"/>
      <c r="D27" s="4329"/>
      <c r="E27" s="4372"/>
      <c r="F27" s="3905"/>
      <c r="G27" s="3906"/>
      <c r="H27" s="4374"/>
      <c r="I27" s="2392"/>
      <c r="J27" s="2393"/>
      <c r="K27" s="2393"/>
      <c r="L27" s="2393"/>
      <c r="M27" s="2360"/>
      <c r="N27" s="4336"/>
      <c r="O27" s="2359"/>
      <c r="P27" s="2360"/>
      <c r="Q27" s="2073"/>
      <c r="R27" s="1901"/>
      <c r="S27" s="1901"/>
      <c r="T27" s="1902"/>
      <c r="U27" s="1845"/>
      <c r="V27" s="2032">
        <v>5</v>
      </c>
      <c r="W27" s="2033" t="s">
        <v>2485</v>
      </c>
      <c r="X27" s="3896">
        <v>46022</v>
      </c>
      <c r="Y27" s="3896">
        <v>46022</v>
      </c>
      <c r="Z27" s="4360"/>
      <c r="AA27" s="1907"/>
      <c r="AB27" s="1908"/>
      <c r="AC27" s="1908"/>
      <c r="AD27" s="1909"/>
      <c r="AE27" s="1885"/>
      <c r="AF27" s="2037"/>
      <c r="AG27" s="3907"/>
      <c r="AH27" s="3907"/>
      <c r="AI27" s="2039"/>
      <c r="AJ27" s="3897"/>
      <c r="AK27" s="3623"/>
      <c r="AL27" s="1915"/>
      <c r="AM27" s="1915"/>
      <c r="AN27" s="1916"/>
      <c r="AO27" s="1783"/>
      <c r="AP27" s="4318"/>
      <c r="AQ27" s="4310"/>
      <c r="AR27" s="1859"/>
      <c r="AS27" s="1919" t="e">
        <f t="shared" si="18"/>
        <v>#DIV/0!</v>
      </c>
      <c r="AT27" s="1920" t="e">
        <f t="shared" si="19"/>
        <v>#DIV/0!</v>
      </c>
      <c r="AU27" s="1920" t="e">
        <f t="shared" si="20"/>
        <v>#DIV/0!</v>
      </c>
      <c r="AV27" s="1920" t="e">
        <f t="shared" si="21"/>
        <v>#DIV/0!</v>
      </c>
      <c r="AW27" s="1921">
        <f t="shared" si="0"/>
        <v>0</v>
      </c>
      <c r="AX27" s="1921">
        <f t="shared" si="1"/>
        <v>0</v>
      </c>
      <c r="AY27" s="1921">
        <f t="shared" si="2"/>
        <v>0</v>
      </c>
      <c r="AZ27" s="1921" t="e">
        <f t="shared" si="3"/>
        <v>#DIV/0!</v>
      </c>
      <c r="BA27" s="1922" t="e">
        <f t="shared" si="4"/>
        <v>#DIV/0!</v>
      </c>
      <c r="BB27" s="1922" t="e">
        <f t="shared" si="5"/>
        <v>#DIV/0!</v>
      </c>
      <c r="BC27" s="1922" t="e">
        <f t="shared" si="6"/>
        <v>#DIV/0!</v>
      </c>
      <c r="BD27" s="1922" t="e">
        <f t="shared" si="7"/>
        <v>#DIV/0!</v>
      </c>
      <c r="BE27" s="1923">
        <v>0.2</v>
      </c>
      <c r="BF27" s="1923">
        <v>0.8</v>
      </c>
      <c r="BG27" s="1922">
        <f t="shared" si="8"/>
        <v>0</v>
      </c>
      <c r="BH27" s="1922">
        <f t="shared" si="9"/>
        <v>0</v>
      </c>
      <c r="BI27" s="1922">
        <f t="shared" si="10"/>
        <v>0</v>
      </c>
      <c r="BJ27" s="1922" t="e">
        <f t="shared" si="11"/>
        <v>#DIV/0!</v>
      </c>
      <c r="BK27" s="1922" t="e">
        <f t="shared" si="11"/>
        <v>#DIV/0!</v>
      </c>
      <c r="BL27" s="1922" t="e">
        <f t="shared" si="12"/>
        <v>#DIV/0!</v>
      </c>
      <c r="BM27" s="1922" t="e">
        <f t="shared" si="13"/>
        <v>#DIV/0!</v>
      </c>
      <c r="BN27" s="1922" t="e">
        <f t="shared" si="14"/>
        <v>#DIV/0!</v>
      </c>
      <c r="BO27" s="1922" t="e">
        <f t="shared" si="15"/>
        <v>#DIV/0!</v>
      </c>
      <c r="BP27" s="1922" t="e">
        <f t="shared" si="15"/>
        <v>#DIV/0!</v>
      </c>
      <c r="BQ27" s="1922" t="e">
        <f t="shared" si="15"/>
        <v>#DIV/0!</v>
      </c>
      <c r="BR27" s="1922" t="e">
        <f t="shared" si="15"/>
        <v>#DIV/0!</v>
      </c>
      <c r="BS27" s="2253"/>
      <c r="BT27" s="2253"/>
      <c r="BU27" s="2253"/>
      <c r="BV27" s="2253"/>
      <c r="BW27" s="2253"/>
      <c r="BX27" s="2253"/>
      <c r="BY27" s="2253"/>
      <c r="BZ27" s="2253"/>
      <c r="CA27" s="2257"/>
      <c r="CB27" s="1783"/>
      <c r="CC27" s="1926"/>
      <c r="CD27" s="1927"/>
      <c r="CE27" s="1927"/>
      <c r="CF27" s="2225"/>
      <c r="CG27" s="2002"/>
      <c r="CH27" s="1783"/>
      <c r="CI27" s="1783"/>
      <c r="CJ27" s="1783"/>
      <c r="CK27" s="1783"/>
      <c r="CL27" s="1783"/>
      <c r="CM27" s="1783"/>
      <c r="CN27" s="1783"/>
      <c r="CO27" s="1783"/>
      <c r="CP27" s="1783"/>
      <c r="CQ27" s="1783"/>
      <c r="CR27" s="1783"/>
      <c r="CS27" s="1783"/>
      <c r="CT27" s="1783"/>
    </row>
    <row r="28" spans="1:98" ht="14.25" customHeight="1">
      <c r="A28" s="4340">
        <v>5</v>
      </c>
      <c r="B28" s="4342" t="s">
        <v>2488</v>
      </c>
      <c r="C28" s="4343"/>
      <c r="D28" s="4346">
        <v>2024002470007</v>
      </c>
      <c r="E28" s="4347"/>
      <c r="F28" s="1833" t="s">
        <v>223</v>
      </c>
      <c r="G28" s="1872">
        <v>1087</v>
      </c>
      <c r="H28" s="4350" t="s">
        <v>66</v>
      </c>
      <c r="I28" s="4381">
        <v>69186</v>
      </c>
      <c r="J28" s="1837"/>
      <c r="K28" s="1837"/>
      <c r="L28" s="1837"/>
      <c r="M28" s="1838"/>
      <c r="N28" s="4384">
        <f>P28+P29</f>
        <v>22297438332</v>
      </c>
      <c r="O28" s="2378" t="s">
        <v>91</v>
      </c>
      <c r="P28" s="2848">
        <v>21880164586</v>
      </c>
      <c r="Q28" s="1842"/>
      <c r="R28" s="1843">
        <v>4005123592</v>
      </c>
      <c r="S28" s="1843"/>
      <c r="T28" s="1844"/>
      <c r="U28" s="1885"/>
      <c r="V28" s="2248">
        <v>1</v>
      </c>
      <c r="W28" s="1692" t="s">
        <v>2473</v>
      </c>
      <c r="X28" s="3871">
        <v>45658</v>
      </c>
      <c r="Y28" s="3871">
        <v>45746</v>
      </c>
      <c r="Z28" s="4313" t="s">
        <v>2474</v>
      </c>
      <c r="AA28" s="1884">
        <v>1</v>
      </c>
      <c r="AB28" s="1849">
        <v>1</v>
      </c>
      <c r="AC28" s="1849"/>
      <c r="AD28" s="1850"/>
      <c r="AE28" s="1885"/>
      <c r="AF28" s="3872" t="s">
        <v>2489</v>
      </c>
      <c r="AG28" s="3908" t="s">
        <v>2490</v>
      </c>
      <c r="AH28" s="3873" t="s">
        <v>2491</v>
      </c>
      <c r="AI28" s="3873" t="s">
        <v>73</v>
      </c>
      <c r="AJ28" s="3874">
        <v>200</v>
      </c>
      <c r="AK28" s="4381">
        <v>69186</v>
      </c>
      <c r="AL28" s="1855"/>
      <c r="AM28" s="1855"/>
      <c r="AN28" s="1856"/>
      <c r="AO28" s="1783"/>
      <c r="AP28" s="4316" t="s">
        <v>97</v>
      </c>
      <c r="AQ28" s="4308" t="s">
        <v>356</v>
      </c>
      <c r="AR28" s="1859"/>
      <c r="AS28" s="1860" t="e">
        <f>+#REF!/G28</f>
        <v>#REF!</v>
      </c>
      <c r="AT28" s="2344">
        <f t="shared" si="19"/>
        <v>0</v>
      </c>
      <c r="AU28" s="2344">
        <f t="shared" si="20"/>
        <v>0</v>
      </c>
      <c r="AV28" s="2344">
        <f t="shared" si="21"/>
        <v>0</v>
      </c>
      <c r="AW28" s="1997">
        <f t="shared" si="0"/>
        <v>1</v>
      </c>
      <c r="AX28" s="1997">
        <f t="shared" si="1"/>
        <v>1</v>
      </c>
      <c r="AY28" s="1997">
        <f t="shared" si="2"/>
        <v>0</v>
      </c>
      <c r="AZ28" s="1997" t="e">
        <f t="shared" si="3"/>
        <v>#DIV/0!</v>
      </c>
      <c r="BA28" s="1998">
        <f t="shared" si="4"/>
        <v>345.93</v>
      </c>
      <c r="BB28" s="1998">
        <f t="shared" si="5"/>
        <v>0</v>
      </c>
      <c r="BC28" s="1998">
        <f t="shared" si="6"/>
        <v>0</v>
      </c>
      <c r="BD28" s="1998">
        <f t="shared" si="7"/>
        <v>0</v>
      </c>
      <c r="BE28" s="2345">
        <v>0.2</v>
      </c>
      <c r="BF28" s="2345">
        <v>0.8</v>
      </c>
      <c r="BG28" s="1998">
        <f t="shared" si="8"/>
        <v>0.2</v>
      </c>
      <c r="BH28" s="1998">
        <f t="shared" si="9"/>
        <v>0.2</v>
      </c>
      <c r="BI28" s="1998">
        <f t="shared" si="10"/>
        <v>0</v>
      </c>
      <c r="BJ28" s="1998" t="e">
        <f t="shared" si="11"/>
        <v>#DIV/0!</v>
      </c>
      <c r="BK28" s="1998">
        <f t="shared" si="11"/>
        <v>276.74400000000003</v>
      </c>
      <c r="BL28" s="1998">
        <f t="shared" si="12"/>
        <v>0</v>
      </c>
      <c r="BM28" s="1998">
        <f t="shared" si="13"/>
        <v>0</v>
      </c>
      <c r="BN28" s="1998">
        <f t="shared" si="14"/>
        <v>0</v>
      </c>
      <c r="BO28" s="1998">
        <f t="shared" si="15"/>
        <v>276.94400000000002</v>
      </c>
      <c r="BP28" s="1863">
        <f t="shared" si="15"/>
        <v>0.2</v>
      </c>
      <c r="BQ28" s="1863">
        <f t="shared" si="15"/>
        <v>0</v>
      </c>
      <c r="BR28" s="1863" t="e">
        <f t="shared" si="15"/>
        <v>#DIV/0!</v>
      </c>
      <c r="BS28" s="2346">
        <f>AVERAGEIF(BO28:BO32,"&lt;&gt;#¡DIV/0!")</f>
        <v>70.544483290488429</v>
      </c>
      <c r="BT28" s="2346">
        <f>AVERAGEIF(BP28:BP32,"&lt;&gt;#¡DIV/0!")</f>
        <v>0.2</v>
      </c>
      <c r="BU28" s="2346">
        <f>AVERAGEIF(BQ28:BQ32,"&lt;&gt;#¡DIV/0!")</f>
        <v>0</v>
      </c>
      <c r="BV28" s="2346" t="e">
        <f>AVERAGEIF(BR28:BR32,"&lt;&gt;#¡DIV/0!")</f>
        <v>#DIV/0!</v>
      </c>
      <c r="BW28" s="1866" t="e">
        <f>+#REF!*BS28</f>
        <v>#REF!</v>
      </c>
      <c r="BX28" s="1866" t="e">
        <f>+#REF!*BT28</f>
        <v>#REF!</v>
      </c>
      <c r="BY28" s="1866" t="e">
        <f>+#REF!*BU28</f>
        <v>#REF!</v>
      </c>
      <c r="BZ28" s="1866" t="e">
        <f>+#REF!*BV28</f>
        <v>#REF!</v>
      </c>
      <c r="CA28" s="2347" t="e">
        <f>SUM(BW28:BZ32)</f>
        <v>#REF!</v>
      </c>
      <c r="CB28" s="1783"/>
      <c r="CC28" s="1868">
        <f t="shared" ref="CC28:CF28" si="24">+Q28/$N$28</f>
        <v>0</v>
      </c>
      <c r="CD28" s="1869">
        <f t="shared" si="24"/>
        <v>0.17962258858463023</v>
      </c>
      <c r="CE28" s="1869">
        <f t="shared" si="24"/>
        <v>0</v>
      </c>
      <c r="CF28" s="2348">
        <f t="shared" si="24"/>
        <v>0</v>
      </c>
      <c r="CG28" s="2349">
        <f>AVERAGE(CC28:CF32)</f>
        <v>4.4905647146157558E-2</v>
      </c>
      <c r="CH28" s="1783"/>
      <c r="CI28" s="1783"/>
      <c r="CJ28" s="1783"/>
      <c r="CK28" s="1783"/>
      <c r="CL28" s="1783"/>
      <c r="CM28" s="1783"/>
      <c r="CN28" s="1783"/>
      <c r="CO28" s="1783"/>
      <c r="CP28" s="1783"/>
      <c r="CQ28" s="1783"/>
      <c r="CR28" s="1783"/>
      <c r="CS28" s="1783"/>
      <c r="CT28" s="1783"/>
    </row>
    <row r="29" spans="1:98" ht="14.25" customHeight="1">
      <c r="A29" s="4341"/>
      <c r="B29" s="4344"/>
      <c r="C29" s="4345"/>
      <c r="D29" s="4348"/>
      <c r="E29" s="4349"/>
      <c r="F29" s="1891" t="s">
        <v>384</v>
      </c>
      <c r="G29" s="1892">
        <f>3515+2583+2</f>
        <v>6100</v>
      </c>
      <c r="H29" s="4351"/>
      <c r="I29" s="4382"/>
      <c r="J29" s="2227"/>
      <c r="K29" s="2227"/>
      <c r="L29" s="2227"/>
      <c r="M29" s="2257"/>
      <c r="N29" s="4385"/>
      <c r="O29" s="1898" t="s">
        <v>584</v>
      </c>
      <c r="P29" s="3909">
        <v>417273746</v>
      </c>
      <c r="Q29" s="2073"/>
      <c r="R29" s="1901"/>
      <c r="S29" s="1901"/>
      <c r="T29" s="1902"/>
      <c r="U29" s="1885"/>
      <c r="V29" s="2019">
        <v>2</v>
      </c>
      <c r="W29" s="2017" t="s">
        <v>2434</v>
      </c>
      <c r="X29" s="3876">
        <v>45748</v>
      </c>
      <c r="Y29" s="3876">
        <v>45777</v>
      </c>
      <c r="Z29" s="4314"/>
      <c r="AA29" s="1907">
        <v>1</v>
      </c>
      <c r="AB29" s="1908">
        <v>1</v>
      </c>
      <c r="AC29" s="1908"/>
      <c r="AD29" s="1909"/>
      <c r="AE29" s="1885"/>
      <c r="AF29" s="3877" t="s">
        <v>2489</v>
      </c>
      <c r="AG29" s="3910" t="s">
        <v>2492</v>
      </c>
      <c r="AH29" s="2009" t="s">
        <v>2491</v>
      </c>
      <c r="AI29" s="2009" t="s">
        <v>73</v>
      </c>
      <c r="AJ29" s="3878">
        <v>888</v>
      </c>
      <c r="AK29" s="4382"/>
      <c r="AL29" s="1915"/>
      <c r="AM29" s="1915"/>
      <c r="AN29" s="1916"/>
      <c r="AO29" s="1783"/>
      <c r="AP29" s="4317"/>
      <c r="AQ29" s="4309"/>
      <c r="AR29" s="1859"/>
      <c r="AS29" s="1919">
        <f t="shared" si="18"/>
        <v>0</v>
      </c>
      <c r="AT29" s="1920">
        <f t="shared" si="19"/>
        <v>0</v>
      </c>
      <c r="AU29" s="1920">
        <f t="shared" si="20"/>
        <v>0</v>
      </c>
      <c r="AV29" s="1920">
        <f t="shared" si="21"/>
        <v>0</v>
      </c>
      <c r="AW29" s="1921">
        <f t="shared" si="0"/>
        <v>1</v>
      </c>
      <c r="AX29" s="1921">
        <f t="shared" si="1"/>
        <v>1</v>
      </c>
      <c r="AY29" s="1921">
        <f t="shared" si="2"/>
        <v>0</v>
      </c>
      <c r="AZ29" s="1921" t="e">
        <f t="shared" si="3"/>
        <v>#DIV/0!</v>
      </c>
      <c r="BA29" s="1922">
        <f t="shared" si="4"/>
        <v>0</v>
      </c>
      <c r="BB29" s="1922">
        <f t="shared" si="5"/>
        <v>0</v>
      </c>
      <c r="BC29" s="1922">
        <f t="shared" si="6"/>
        <v>0</v>
      </c>
      <c r="BD29" s="1922">
        <f t="shared" si="7"/>
        <v>0</v>
      </c>
      <c r="BE29" s="1923">
        <v>0.2</v>
      </c>
      <c r="BF29" s="1923">
        <v>0.8</v>
      </c>
      <c r="BG29" s="1922">
        <f t="shared" si="8"/>
        <v>0.2</v>
      </c>
      <c r="BH29" s="1922">
        <f t="shared" si="9"/>
        <v>0.2</v>
      </c>
      <c r="BI29" s="1922">
        <f t="shared" si="10"/>
        <v>0</v>
      </c>
      <c r="BJ29" s="1922" t="e">
        <f t="shared" ref="BJ29:BK44" si="25">+AZ29*BE29</f>
        <v>#DIV/0!</v>
      </c>
      <c r="BK29" s="1922">
        <f t="shared" si="25"/>
        <v>0</v>
      </c>
      <c r="BL29" s="1922">
        <f t="shared" si="12"/>
        <v>0</v>
      </c>
      <c r="BM29" s="1922">
        <f t="shared" si="13"/>
        <v>0</v>
      </c>
      <c r="BN29" s="1922">
        <f t="shared" si="14"/>
        <v>0</v>
      </c>
      <c r="BO29" s="1922">
        <f t="shared" ref="BO29:BR44" si="26">+BG29+BK29</f>
        <v>0.2</v>
      </c>
      <c r="BP29" s="1922">
        <f t="shared" si="26"/>
        <v>0.2</v>
      </c>
      <c r="BQ29" s="1922">
        <f t="shared" si="26"/>
        <v>0</v>
      </c>
      <c r="BR29" s="1922" t="e">
        <f t="shared" si="26"/>
        <v>#DIV/0!</v>
      </c>
      <c r="BS29" s="2253"/>
      <c r="BT29" s="2253"/>
      <c r="BU29" s="2253"/>
      <c r="BV29" s="2253"/>
      <c r="BW29" s="2253"/>
      <c r="BX29" s="2253"/>
      <c r="BY29" s="2253"/>
      <c r="BZ29" s="2253"/>
      <c r="CA29" s="2257"/>
      <c r="CB29" s="1783"/>
      <c r="CC29" s="1926"/>
      <c r="CD29" s="1927"/>
      <c r="CE29" s="1927"/>
      <c r="CF29" s="2225"/>
      <c r="CG29" s="2002"/>
      <c r="CH29" s="1783"/>
      <c r="CI29" s="1783"/>
      <c r="CJ29" s="1783"/>
      <c r="CK29" s="1783"/>
      <c r="CL29" s="1783"/>
      <c r="CM29" s="1783"/>
      <c r="CN29" s="1783"/>
      <c r="CO29" s="1783"/>
      <c r="CP29" s="1783"/>
      <c r="CQ29" s="1783"/>
      <c r="CR29" s="1783"/>
      <c r="CS29" s="1783"/>
      <c r="CT29" s="1783"/>
    </row>
    <row r="30" spans="1:98" ht="14.25" customHeight="1">
      <c r="A30" s="4341"/>
      <c r="B30" s="4344"/>
      <c r="C30" s="4345"/>
      <c r="D30" s="4348"/>
      <c r="E30" s="4349"/>
      <c r="F30" s="1891" t="s">
        <v>438</v>
      </c>
      <c r="G30" s="1892">
        <v>34861</v>
      </c>
      <c r="H30" s="4351"/>
      <c r="I30" s="4383"/>
      <c r="J30" s="2227"/>
      <c r="K30" s="2227"/>
      <c r="L30" s="2227"/>
      <c r="M30" s="2257"/>
      <c r="N30" s="4385"/>
      <c r="O30" s="1898"/>
      <c r="P30" s="1918"/>
      <c r="Q30" s="2073"/>
      <c r="R30" s="1901"/>
      <c r="S30" s="1901"/>
      <c r="T30" s="1902"/>
      <c r="U30" s="1885"/>
      <c r="V30" s="2019">
        <v>3</v>
      </c>
      <c r="W30" s="2017" t="s">
        <v>2304</v>
      </c>
      <c r="X30" s="3876">
        <v>45778</v>
      </c>
      <c r="Y30" s="3876">
        <v>45778</v>
      </c>
      <c r="Z30" s="4314"/>
      <c r="AA30" s="1907">
        <v>1</v>
      </c>
      <c r="AB30" s="1908">
        <v>1</v>
      </c>
      <c r="AC30" s="1908"/>
      <c r="AD30" s="1909"/>
      <c r="AE30" s="1885"/>
      <c r="AF30" s="3877" t="s">
        <v>2493</v>
      </c>
      <c r="AG30" s="2009" t="s">
        <v>2494</v>
      </c>
      <c r="AH30" s="2009" t="s">
        <v>2495</v>
      </c>
      <c r="AI30" s="2009" t="s">
        <v>73</v>
      </c>
      <c r="AJ30" s="3878">
        <v>192572</v>
      </c>
      <c r="AK30" s="4383"/>
      <c r="AL30" s="1915"/>
      <c r="AM30" s="1915"/>
      <c r="AN30" s="1916"/>
      <c r="AO30" s="1783"/>
      <c r="AP30" s="4317"/>
      <c r="AQ30" s="4309"/>
      <c r="AR30" s="1859"/>
      <c r="AS30" s="1919">
        <f>+I28/G30</f>
        <v>1.9846246521901265</v>
      </c>
      <c r="AT30" s="1920">
        <f t="shared" si="19"/>
        <v>0</v>
      </c>
      <c r="AU30" s="1920">
        <f t="shared" si="20"/>
        <v>0</v>
      </c>
      <c r="AV30" s="1920">
        <f t="shared" si="21"/>
        <v>0</v>
      </c>
      <c r="AW30" s="1921">
        <f t="shared" si="0"/>
        <v>1</v>
      </c>
      <c r="AX30" s="1921">
        <f t="shared" si="1"/>
        <v>1</v>
      </c>
      <c r="AY30" s="1921">
        <f t="shared" si="2"/>
        <v>0</v>
      </c>
      <c r="AZ30" s="1921" t="e">
        <f t="shared" si="3"/>
        <v>#DIV/0!</v>
      </c>
      <c r="BA30" s="1922">
        <f t="shared" si="4"/>
        <v>0</v>
      </c>
      <c r="BB30" s="1922">
        <f t="shared" si="5"/>
        <v>0</v>
      </c>
      <c r="BC30" s="1922">
        <f t="shared" si="6"/>
        <v>0</v>
      </c>
      <c r="BD30" s="1922">
        <f t="shared" si="7"/>
        <v>0</v>
      </c>
      <c r="BE30" s="1923">
        <v>0.2</v>
      </c>
      <c r="BF30" s="1923">
        <v>0.8</v>
      </c>
      <c r="BG30" s="1922">
        <f t="shared" si="8"/>
        <v>0.2</v>
      </c>
      <c r="BH30" s="1922">
        <f t="shared" si="9"/>
        <v>0.2</v>
      </c>
      <c r="BI30" s="1922">
        <f t="shared" si="10"/>
        <v>0</v>
      </c>
      <c r="BJ30" s="1922" t="e">
        <f t="shared" si="25"/>
        <v>#DIV/0!</v>
      </c>
      <c r="BK30" s="1922">
        <f t="shared" si="25"/>
        <v>0</v>
      </c>
      <c r="BL30" s="1922">
        <f t="shared" si="12"/>
        <v>0</v>
      </c>
      <c r="BM30" s="1922">
        <f t="shared" si="13"/>
        <v>0</v>
      </c>
      <c r="BN30" s="1922">
        <f t="shared" si="14"/>
        <v>0</v>
      </c>
      <c r="BO30" s="1922">
        <f t="shared" si="26"/>
        <v>0.2</v>
      </c>
      <c r="BP30" s="1922">
        <f t="shared" si="26"/>
        <v>0.2</v>
      </c>
      <c r="BQ30" s="1922">
        <f t="shared" si="26"/>
        <v>0</v>
      </c>
      <c r="BR30" s="1922" t="e">
        <f t="shared" si="26"/>
        <v>#DIV/0!</v>
      </c>
      <c r="BS30" s="2253"/>
      <c r="BT30" s="2253"/>
      <c r="BU30" s="2253"/>
      <c r="BV30" s="2253"/>
      <c r="BW30" s="2253"/>
      <c r="BX30" s="2253"/>
      <c r="BY30" s="2253"/>
      <c r="BZ30" s="2253"/>
      <c r="CA30" s="2257"/>
      <c r="CB30" s="1783"/>
      <c r="CC30" s="1926"/>
      <c r="CD30" s="1927"/>
      <c r="CE30" s="1927"/>
      <c r="CF30" s="2225"/>
      <c r="CG30" s="2002"/>
      <c r="CH30" s="1783"/>
      <c r="CI30" s="1783"/>
      <c r="CJ30" s="1783"/>
      <c r="CK30" s="1783"/>
      <c r="CL30" s="1783"/>
      <c r="CM30" s="1783"/>
      <c r="CN30" s="1783"/>
      <c r="CO30" s="1783"/>
      <c r="CP30" s="1783"/>
      <c r="CQ30" s="1783"/>
      <c r="CR30" s="1783"/>
      <c r="CS30" s="1783"/>
      <c r="CT30" s="1783"/>
    </row>
    <row r="31" spans="1:98" ht="14.25" customHeight="1">
      <c r="A31" s="4341"/>
      <c r="B31" s="4344"/>
      <c r="C31" s="4345"/>
      <c r="D31" s="4348"/>
      <c r="E31" s="4349"/>
      <c r="F31" s="1940" t="s">
        <v>374</v>
      </c>
      <c r="G31" s="1941">
        <v>36103</v>
      </c>
      <c r="H31" s="4351"/>
      <c r="I31" s="3911">
        <v>18026</v>
      </c>
      <c r="J31" s="2227"/>
      <c r="K31" s="2227"/>
      <c r="L31" s="2227"/>
      <c r="M31" s="2257"/>
      <c r="N31" s="4385"/>
      <c r="O31" s="1898"/>
      <c r="P31" s="1918"/>
      <c r="Q31" s="2073"/>
      <c r="R31" s="1901"/>
      <c r="S31" s="1901"/>
      <c r="T31" s="1902"/>
      <c r="U31" s="1885"/>
      <c r="V31" s="2019">
        <v>4</v>
      </c>
      <c r="W31" s="2017" t="s">
        <v>2484</v>
      </c>
      <c r="X31" s="3876">
        <v>45809</v>
      </c>
      <c r="Y31" s="3876">
        <v>46022</v>
      </c>
      <c r="Z31" s="4314"/>
      <c r="AA31" s="1907">
        <v>1</v>
      </c>
      <c r="AB31" s="1908">
        <v>1</v>
      </c>
      <c r="AC31" s="1908"/>
      <c r="AD31" s="1909"/>
      <c r="AE31" s="1885"/>
      <c r="AF31" s="3877" t="s">
        <v>2496</v>
      </c>
      <c r="AG31" s="3910" t="s">
        <v>2497</v>
      </c>
      <c r="AH31" s="2009" t="s">
        <v>2498</v>
      </c>
      <c r="AI31" s="2009" t="s">
        <v>73</v>
      </c>
      <c r="AJ31" s="3878">
        <v>3112</v>
      </c>
      <c r="AK31" s="3911">
        <v>18026</v>
      </c>
      <c r="AL31" s="1915"/>
      <c r="AM31" s="1915"/>
      <c r="AN31" s="1916"/>
      <c r="AO31" s="1783"/>
      <c r="AP31" s="4317"/>
      <c r="AQ31" s="4309"/>
      <c r="AR31" s="1859"/>
      <c r="AS31" s="1919">
        <f t="shared" si="18"/>
        <v>0.49929368750519348</v>
      </c>
      <c r="AT31" s="1920">
        <f t="shared" si="19"/>
        <v>0</v>
      </c>
      <c r="AU31" s="1920">
        <f t="shared" si="20"/>
        <v>0</v>
      </c>
      <c r="AV31" s="1920">
        <f t="shared" si="21"/>
        <v>0</v>
      </c>
      <c r="AW31" s="1921">
        <f t="shared" si="0"/>
        <v>1</v>
      </c>
      <c r="AX31" s="1921">
        <f t="shared" si="1"/>
        <v>1</v>
      </c>
      <c r="AY31" s="1921">
        <f t="shared" si="2"/>
        <v>0</v>
      </c>
      <c r="AZ31" s="1921" t="e">
        <f t="shared" si="3"/>
        <v>#DIV/0!</v>
      </c>
      <c r="BA31" s="1922">
        <f t="shared" si="4"/>
        <v>5.7924164524421595</v>
      </c>
      <c r="BB31" s="1922">
        <f t="shared" si="5"/>
        <v>0</v>
      </c>
      <c r="BC31" s="1922">
        <f t="shared" si="6"/>
        <v>0</v>
      </c>
      <c r="BD31" s="1922">
        <f t="shared" si="7"/>
        <v>0</v>
      </c>
      <c r="BE31" s="1923">
        <v>0.2</v>
      </c>
      <c r="BF31" s="1923">
        <v>0.8</v>
      </c>
      <c r="BG31" s="1922">
        <f t="shared" si="8"/>
        <v>0.2</v>
      </c>
      <c r="BH31" s="1922">
        <f t="shared" si="9"/>
        <v>0.2</v>
      </c>
      <c r="BI31" s="1922">
        <f t="shared" si="10"/>
        <v>0</v>
      </c>
      <c r="BJ31" s="1922" t="e">
        <f t="shared" si="25"/>
        <v>#DIV/0!</v>
      </c>
      <c r="BK31" s="1922">
        <f t="shared" si="25"/>
        <v>4.6339331619537276</v>
      </c>
      <c r="BL31" s="1922">
        <f t="shared" si="12"/>
        <v>0</v>
      </c>
      <c r="BM31" s="1922">
        <f t="shared" si="13"/>
        <v>0</v>
      </c>
      <c r="BN31" s="1922">
        <f t="shared" si="14"/>
        <v>0</v>
      </c>
      <c r="BO31" s="1922">
        <f t="shared" si="26"/>
        <v>4.8339331619537278</v>
      </c>
      <c r="BP31" s="1922">
        <f t="shared" si="26"/>
        <v>0.2</v>
      </c>
      <c r="BQ31" s="1922">
        <f t="shared" si="26"/>
        <v>0</v>
      </c>
      <c r="BR31" s="1922" t="e">
        <f t="shared" si="26"/>
        <v>#DIV/0!</v>
      </c>
      <c r="BS31" s="2253"/>
      <c r="BT31" s="2253"/>
      <c r="BU31" s="2253"/>
      <c r="BV31" s="2253"/>
      <c r="BW31" s="2253"/>
      <c r="BX31" s="2253"/>
      <c r="BY31" s="2253"/>
      <c r="BZ31" s="2253"/>
      <c r="CA31" s="2257"/>
      <c r="CB31" s="1783"/>
      <c r="CC31" s="1926"/>
      <c r="CD31" s="1927"/>
      <c r="CE31" s="1927"/>
      <c r="CF31" s="2225"/>
      <c r="CG31" s="2002"/>
      <c r="CH31" s="1783"/>
      <c r="CI31" s="1783"/>
      <c r="CJ31" s="1783"/>
      <c r="CK31" s="1783"/>
      <c r="CL31" s="1783"/>
      <c r="CM31" s="1783"/>
      <c r="CN31" s="1783"/>
      <c r="CO31" s="1783"/>
      <c r="CP31" s="1783"/>
      <c r="CQ31" s="1783"/>
      <c r="CR31" s="1783"/>
      <c r="CS31" s="1783"/>
      <c r="CT31" s="1783"/>
    </row>
    <row r="32" spans="1:98" ht="14.25" customHeight="1" thickBot="1">
      <c r="A32" s="4375"/>
      <c r="B32" s="4376"/>
      <c r="C32" s="4377"/>
      <c r="D32" s="4378"/>
      <c r="E32" s="4379"/>
      <c r="F32" s="2352" t="s">
        <v>81</v>
      </c>
      <c r="G32" s="2353">
        <v>12214</v>
      </c>
      <c r="H32" s="4380"/>
      <c r="I32" s="2392"/>
      <c r="J32" s="2393"/>
      <c r="K32" s="2393"/>
      <c r="L32" s="2393"/>
      <c r="M32" s="3280"/>
      <c r="N32" s="4386"/>
      <c r="O32" s="2359"/>
      <c r="P32" s="2360"/>
      <c r="Q32" s="2073"/>
      <c r="R32" s="1901"/>
      <c r="S32" s="1901"/>
      <c r="T32" s="1902"/>
      <c r="U32" s="1885"/>
      <c r="V32" s="2032">
        <v>5</v>
      </c>
      <c r="W32" s="2033" t="s">
        <v>2485</v>
      </c>
      <c r="X32" s="3896">
        <v>46022</v>
      </c>
      <c r="Y32" s="3896">
        <v>46022</v>
      </c>
      <c r="Z32" s="4360"/>
      <c r="AA32" s="1907"/>
      <c r="AB32" s="1908"/>
      <c r="AC32" s="1908"/>
      <c r="AD32" s="1909"/>
      <c r="AE32" s="1885"/>
      <c r="AF32" s="3912"/>
      <c r="AG32" s="3913"/>
      <c r="AH32" s="2321"/>
      <c r="AI32" s="2321"/>
      <c r="AJ32" s="3914"/>
      <c r="AK32" s="2392"/>
      <c r="AL32" s="1915"/>
      <c r="AM32" s="1915"/>
      <c r="AN32" s="1916"/>
      <c r="AO32" s="1783"/>
      <c r="AP32" s="4318"/>
      <c r="AQ32" s="4310"/>
      <c r="AR32" s="1859"/>
      <c r="AS32" s="1919">
        <f t="shared" si="18"/>
        <v>0</v>
      </c>
      <c r="AT32" s="1920">
        <f t="shared" si="19"/>
        <v>0</v>
      </c>
      <c r="AU32" s="1920">
        <f t="shared" si="20"/>
        <v>0</v>
      </c>
      <c r="AV32" s="1920">
        <f t="shared" si="21"/>
        <v>0</v>
      </c>
      <c r="AW32" s="1921">
        <f t="shared" si="0"/>
        <v>0</v>
      </c>
      <c r="AX32" s="1921">
        <f t="shared" si="1"/>
        <v>0</v>
      </c>
      <c r="AY32" s="1921">
        <f t="shared" si="2"/>
        <v>0</v>
      </c>
      <c r="AZ32" s="1921" t="e">
        <f t="shared" si="3"/>
        <v>#DIV/0!</v>
      </c>
      <c r="BA32" s="1922" t="e">
        <f t="shared" si="4"/>
        <v>#DIV/0!</v>
      </c>
      <c r="BB32" s="1922" t="e">
        <f t="shared" si="5"/>
        <v>#DIV/0!</v>
      </c>
      <c r="BC32" s="1922" t="e">
        <f t="shared" si="6"/>
        <v>#DIV/0!</v>
      </c>
      <c r="BD32" s="1922" t="e">
        <f t="shared" si="7"/>
        <v>#DIV/0!</v>
      </c>
      <c r="BE32" s="1923">
        <v>0.2</v>
      </c>
      <c r="BF32" s="1923">
        <v>0.8</v>
      </c>
      <c r="BG32" s="1922">
        <f t="shared" si="8"/>
        <v>0</v>
      </c>
      <c r="BH32" s="1922">
        <f t="shared" si="9"/>
        <v>0</v>
      </c>
      <c r="BI32" s="1922">
        <f t="shared" si="10"/>
        <v>0</v>
      </c>
      <c r="BJ32" s="1922" t="e">
        <f t="shared" si="25"/>
        <v>#DIV/0!</v>
      </c>
      <c r="BK32" s="1922" t="e">
        <f t="shared" si="25"/>
        <v>#DIV/0!</v>
      </c>
      <c r="BL32" s="1922" t="e">
        <f t="shared" si="12"/>
        <v>#DIV/0!</v>
      </c>
      <c r="BM32" s="1922" t="e">
        <f t="shared" si="13"/>
        <v>#DIV/0!</v>
      </c>
      <c r="BN32" s="1922" t="e">
        <f t="shared" si="14"/>
        <v>#DIV/0!</v>
      </c>
      <c r="BO32" s="1922" t="e">
        <f t="shared" si="26"/>
        <v>#DIV/0!</v>
      </c>
      <c r="BP32" s="1922" t="e">
        <f t="shared" si="26"/>
        <v>#DIV/0!</v>
      </c>
      <c r="BQ32" s="1922" t="e">
        <f t="shared" si="26"/>
        <v>#DIV/0!</v>
      </c>
      <c r="BR32" s="1922" t="e">
        <f t="shared" si="26"/>
        <v>#DIV/0!</v>
      </c>
      <c r="BS32" s="2253"/>
      <c r="BT32" s="2253"/>
      <c r="BU32" s="2253"/>
      <c r="BV32" s="2253"/>
      <c r="BW32" s="2253"/>
      <c r="BX32" s="2253"/>
      <c r="BY32" s="2253"/>
      <c r="BZ32" s="2253"/>
      <c r="CA32" s="2257"/>
      <c r="CB32" s="1783"/>
      <c r="CC32" s="1926"/>
      <c r="CD32" s="1927"/>
      <c r="CE32" s="1927"/>
      <c r="CF32" s="2225"/>
      <c r="CG32" s="2002"/>
      <c r="CH32" s="1783"/>
      <c r="CI32" s="1783"/>
      <c r="CJ32" s="1783"/>
      <c r="CK32" s="1783"/>
      <c r="CL32" s="1783"/>
      <c r="CM32" s="1783"/>
      <c r="CN32" s="1783"/>
      <c r="CO32" s="1783"/>
      <c r="CP32" s="1783"/>
      <c r="CQ32" s="1783"/>
      <c r="CR32" s="1783"/>
      <c r="CS32" s="1783"/>
      <c r="CT32" s="1783"/>
    </row>
    <row r="33" spans="1:98" ht="14.25" customHeight="1">
      <c r="A33" s="4407">
        <v>6</v>
      </c>
      <c r="B33" s="4410" t="s">
        <v>2499</v>
      </c>
      <c r="C33" s="4410"/>
      <c r="D33" s="4413" t="s">
        <v>2500</v>
      </c>
      <c r="E33" s="4413"/>
      <c r="F33" s="3633"/>
      <c r="G33" s="1872"/>
      <c r="H33" s="4350" t="s">
        <v>66</v>
      </c>
      <c r="I33" s="1836"/>
      <c r="J33" s="1837"/>
      <c r="K33" s="1837"/>
      <c r="L33" s="1837"/>
      <c r="M33" s="3915"/>
      <c r="N33" s="4417">
        <v>161000000</v>
      </c>
      <c r="O33" s="3916" t="s">
        <v>91</v>
      </c>
      <c r="P33" s="3917">
        <v>161000000</v>
      </c>
      <c r="Q33" s="1842"/>
      <c r="R33" s="1843"/>
      <c r="S33" s="1843"/>
      <c r="T33" s="1844"/>
      <c r="U33" s="1885"/>
      <c r="V33" s="2248">
        <v>1</v>
      </c>
      <c r="W33" s="1692" t="s">
        <v>2501</v>
      </c>
      <c r="X33" s="3871">
        <v>45658</v>
      </c>
      <c r="Y33" s="3871">
        <v>45746</v>
      </c>
      <c r="Z33" s="4313" t="s">
        <v>2474</v>
      </c>
      <c r="AA33" s="1884">
        <v>0</v>
      </c>
      <c r="AB33" s="1849">
        <v>0</v>
      </c>
      <c r="AC33" s="1849"/>
      <c r="AD33" s="1850"/>
      <c r="AE33" s="1885"/>
      <c r="AF33" s="3918" t="s">
        <v>2502</v>
      </c>
      <c r="AG33" s="3919" t="s">
        <v>2503</v>
      </c>
      <c r="AH33" s="3920" t="s">
        <v>2503</v>
      </c>
      <c r="AI33" s="3920" t="s">
        <v>73</v>
      </c>
      <c r="AJ33" s="3921">
        <v>10</v>
      </c>
      <c r="AK33" s="3640">
        <v>0</v>
      </c>
      <c r="AL33" s="1855">
        <v>0</v>
      </c>
      <c r="AM33" s="1855"/>
      <c r="AN33" s="1856"/>
      <c r="AO33" s="2233"/>
      <c r="AP33" s="4316" t="s">
        <v>97</v>
      </c>
      <c r="AQ33" s="4308" t="s">
        <v>356</v>
      </c>
      <c r="AR33" s="1859"/>
      <c r="AS33" s="1860" t="e">
        <f t="shared" si="18"/>
        <v>#DIV/0!</v>
      </c>
      <c r="AT33" s="2344" t="e">
        <f t="shared" si="19"/>
        <v>#DIV/0!</v>
      </c>
      <c r="AU33" s="2344" t="e">
        <f t="shared" si="20"/>
        <v>#DIV/0!</v>
      </c>
      <c r="AV33" s="2344" t="e">
        <f t="shared" si="21"/>
        <v>#DIV/0!</v>
      </c>
      <c r="AW33" s="1997">
        <f t="shared" si="0"/>
        <v>0</v>
      </c>
      <c r="AX33" s="1997">
        <f t="shared" si="1"/>
        <v>0</v>
      </c>
      <c r="AY33" s="1997">
        <f t="shared" si="2"/>
        <v>0</v>
      </c>
      <c r="AZ33" s="1997" t="e">
        <f t="shared" si="3"/>
        <v>#DIV/0!</v>
      </c>
      <c r="BA33" s="1998">
        <f t="shared" si="4"/>
        <v>0</v>
      </c>
      <c r="BB33" s="1998">
        <f t="shared" si="5"/>
        <v>0</v>
      </c>
      <c r="BC33" s="1998">
        <f t="shared" si="6"/>
        <v>0</v>
      </c>
      <c r="BD33" s="1998">
        <f t="shared" si="7"/>
        <v>0</v>
      </c>
      <c r="BE33" s="2345">
        <v>0.2</v>
      </c>
      <c r="BF33" s="2345">
        <v>0.8</v>
      </c>
      <c r="BG33" s="1998">
        <f t="shared" si="8"/>
        <v>0</v>
      </c>
      <c r="BH33" s="1998">
        <f t="shared" si="9"/>
        <v>0</v>
      </c>
      <c r="BI33" s="1998">
        <f t="shared" si="10"/>
        <v>0</v>
      </c>
      <c r="BJ33" s="1998" t="e">
        <f t="shared" si="25"/>
        <v>#DIV/0!</v>
      </c>
      <c r="BK33" s="1998">
        <f t="shared" si="25"/>
        <v>0</v>
      </c>
      <c r="BL33" s="1998">
        <f t="shared" si="12"/>
        <v>0</v>
      </c>
      <c r="BM33" s="1998">
        <f t="shared" si="13"/>
        <v>0</v>
      </c>
      <c r="BN33" s="1998">
        <f t="shared" si="14"/>
        <v>0</v>
      </c>
      <c r="BO33" s="1998">
        <f t="shared" si="26"/>
        <v>0</v>
      </c>
      <c r="BP33" s="1863">
        <f t="shared" si="26"/>
        <v>0</v>
      </c>
      <c r="BQ33" s="1863">
        <f t="shared" si="26"/>
        <v>0</v>
      </c>
      <c r="BR33" s="1863" t="e">
        <f t="shared" si="26"/>
        <v>#DIV/0!</v>
      </c>
      <c r="BS33" s="2346">
        <f>AVERAGEIF(BO33:BO41,"&lt;&gt;#¡DIV/0!")</f>
        <v>0</v>
      </c>
      <c r="BT33" s="2346">
        <f>AVERAGEIF(BP33:BP41,"&lt;&gt;#¡DIV/0!")</f>
        <v>0</v>
      </c>
      <c r="BU33" s="2346">
        <f>AVERAGEIF(BQ33:BQ41,"&lt;&gt;#¡DIV/0!")</f>
        <v>0</v>
      </c>
      <c r="BV33" s="2346" t="e">
        <f>AVERAGEIF(BR33:BR41,"&lt;&gt;#¡DIV/0!")</f>
        <v>#DIV/0!</v>
      </c>
      <c r="BW33" s="1866">
        <f>+C28*BS33</f>
        <v>0</v>
      </c>
      <c r="BX33" s="1866">
        <f>+C28*BT33</f>
        <v>0</v>
      </c>
      <c r="BY33" s="1866">
        <f>+C28*BU33</f>
        <v>0</v>
      </c>
      <c r="BZ33" s="1866" t="e">
        <f>+C28*BV33</f>
        <v>#DIV/0!</v>
      </c>
      <c r="CA33" s="2347" t="e">
        <f>SUM(BW33:BZ41)</f>
        <v>#DIV/0!</v>
      </c>
      <c r="CB33" s="1783"/>
      <c r="CC33" s="1868">
        <f t="shared" ref="CC33:CF33" si="27">+Q33/$N$33</f>
        <v>0</v>
      </c>
      <c r="CD33" s="1869">
        <f t="shared" si="27"/>
        <v>0</v>
      </c>
      <c r="CE33" s="1869">
        <f t="shared" si="27"/>
        <v>0</v>
      </c>
      <c r="CF33" s="2348">
        <f t="shared" si="27"/>
        <v>0</v>
      </c>
      <c r="CG33" s="2349">
        <f>AVERAGE(CC33:CF41)</f>
        <v>0</v>
      </c>
      <c r="CH33" s="1783"/>
      <c r="CI33" s="1783"/>
      <c r="CJ33" s="1783"/>
      <c r="CK33" s="1783"/>
      <c r="CL33" s="1783"/>
      <c r="CM33" s="1783"/>
      <c r="CN33" s="1783"/>
      <c r="CO33" s="1783"/>
      <c r="CP33" s="1783"/>
      <c r="CQ33" s="1783"/>
      <c r="CR33" s="1783"/>
      <c r="CS33" s="1783"/>
      <c r="CT33" s="1783"/>
    </row>
    <row r="34" spans="1:98" ht="14.25" customHeight="1">
      <c r="A34" s="4408"/>
      <c r="B34" s="4411"/>
      <c r="C34" s="4411"/>
      <c r="D34" s="4414"/>
      <c r="E34" s="4414"/>
      <c r="F34" s="2005"/>
      <c r="G34" s="1892"/>
      <c r="H34" s="4351"/>
      <c r="I34" s="2226"/>
      <c r="J34" s="2227"/>
      <c r="K34" s="2227"/>
      <c r="L34" s="2227"/>
      <c r="M34" s="3659"/>
      <c r="N34" s="4311"/>
      <c r="O34" s="2938"/>
      <c r="P34" s="3922"/>
      <c r="Q34" s="2073"/>
      <c r="R34" s="1901"/>
      <c r="S34" s="1901"/>
      <c r="T34" s="1902"/>
      <c r="U34" s="1885"/>
      <c r="V34" s="2019">
        <v>2</v>
      </c>
      <c r="W34" s="2017" t="s">
        <v>2434</v>
      </c>
      <c r="X34" s="3876">
        <v>45748</v>
      </c>
      <c r="Y34" s="3876">
        <v>45777</v>
      </c>
      <c r="Z34" s="4314"/>
      <c r="AA34" s="1907"/>
      <c r="AB34" s="1908"/>
      <c r="AC34" s="1908"/>
      <c r="AD34" s="1909"/>
      <c r="AE34" s="1885"/>
      <c r="AF34" s="3923"/>
      <c r="AG34" s="3910"/>
      <c r="AH34" s="3910"/>
      <c r="AI34" s="3910"/>
      <c r="AJ34" s="3924"/>
      <c r="AK34" s="3623"/>
      <c r="AL34" s="1915"/>
      <c r="AM34" s="1915"/>
      <c r="AN34" s="1916"/>
      <c r="AO34" s="1783"/>
      <c r="AP34" s="4317"/>
      <c r="AQ34" s="4309"/>
      <c r="AR34" s="1859"/>
      <c r="AS34" s="1919" t="e">
        <f t="shared" si="18"/>
        <v>#DIV/0!</v>
      </c>
      <c r="AT34" s="1920" t="e">
        <f t="shared" si="19"/>
        <v>#DIV/0!</v>
      </c>
      <c r="AU34" s="1920" t="e">
        <f t="shared" si="20"/>
        <v>#DIV/0!</v>
      </c>
      <c r="AV34" s="1920" t="e">
        <f t="shared" si="21"/>
        <v>#DIV/0!</v>
      </c>
      <c r="AW34" s="1921">
        <f t="shared" si="0"/>
        <v>0</v>
      </c>
      <c r="AX34" s="1921">
        <f t="shared" si="1"/>
        <v>0</v>
      </c>
      <c r="AY34" s="1921">
        <f t="shared" si="2"/>
        <v>0</v>
      </c>
      <c r="AZ34" s="1921" t="e">
        <f t="shared" si="3"/>
        <v>#DIV/0!</v>
      </c>
      <c r="BA34" s="1922" t="e">
        <f t="shared" si="4"/>
        <v>#DIV/0!</v>
      </c>
      <c r="BB34" s="1922" t="e">
        <f t="shared" si="5"/>
        <v>#DIV/0!</v>
      </c>
      <c r="BC34" s="1922" t="e">
        <f t="shared" si="6"/>
        <v>#DIV/0!</v>
      </c>
      <c r="BD34" s="1922" t="e">
        <f t="shared" si="7"/>
        <v>#DIV/0!</v>
      </c>
      <c r="BE34" s="1923">
        <v>0.2</v>
      </c>
      <c r="BF34" s="1923">
        <v>0.8</v>
      </c>
      <c r="BG34" s="1922">
        <f t="shared" si="8"/>
        <v>0</v>
      </c>
      <c r="BH34" s="1922">
        <f t="shared" si="9"/>
        <v>0</v>
      </c>
      <c r="BI34" s="1922">
        <f t="shared" si="10"/>
        <v>0</v>
      </c>
      <c r="BJ34" s="1922" t="e">
        <f t="shared" si="25"/>
        <v>#DIV/0!</v>
      </c>
      <c r="BK34" s="1922" t="e">
        <f t="shared" si="25"/>
        <v>#DIV/0!</v>
      </c>
      <c r="BL34" s="1922" t="e">
        <f t="shared" si="12"/>
        <v>#DIV/0!</v>
      </c>
      <c r="BM34" s="1922" t="e">
        <f t="shared" si="13"/>
        <v>#DIV/0!</v>
      </c>
      <c r="BN34" s="1922" t="e">
        <f t="shared" si="14"/>
        <v>#DIV/0!</v>
      </c>
      <c r="BO34" s="1922" t="e">
        <f t="shared" si="26"/>
        <v>#DIV/0!</v>
      </c>
      <c r="BP34" s="1922" t="e">
        <f t="shared" si="26"/>
        <v>#DIV/0!</v>
      </c>
      <c r="BQ34" s="1922" t="e">
        <f t="shared" si="26"/>
        <v>#DIV/0!</v>
      </c>
      <c r="BR34" s="1922" t="e">
        <f t="shared" si="26"/>
        <v>#DIV/0!</v>
      </c>
      <c r="BS34" s="2253"/>
      <c r="BT34" s="2253"/>
      <c r="BU34" s="2253"/>
      <c r="BV34" s="2253"/>
      <c r="BW34" s="2253"/>
      <c r="BX34" s="2253"/>
      <c r="BY34" s="2253"/>
      <c r="BZ34" s="2253"/>
      <c r="CA34" s="2257"/>
      <c r="CB34" s="1783"/>
      <c r="CC34" s="1926"/>
      <c r="CD34" s="1927"/>
      <c r="CE34" s="1927"/>
      <c r="CF34" s="2225"/>
      <c r="CG34" s="2002"/>
      <c r="CH34" s="1783"/>
      <c r="CI34" s="1783"/>
      <c r="CJ34" s="1783"/>
      <c r="CK34" s="1783"/>
      <c r="CL34" s="1783"/>
      <c r="CM34" s="1783"/>
      <c r="CN34" s="1783"/>
      <c r="CO34" s="1783"/>
      <c r="CP34" s="1783"/>
      <c r="CQ34" s="1783"/>
      <c r="CR34" s="1783"/>
      <c r="CS34" s="1783"/>
      <c r="CT34" s="1783"/>
    </row>
    <row r="35" spans="1:98" ht="14.25" customHeight="1">
      <c r="A35" s="4408"/>
      <c r="B35" s="4411"/>
      <c r="C35" s="4411"/>
      <c r="D35" s="4414"/>
      <c r="E35" s="4414"/>
      <c r="F35" s="2005"/>
      <c r="G35" s="1892"/>
      <c r="H35" s="4351"/>
      <c r="I35" s="2226"/>
      <c r="J35" s="2227"/>
      <c r="K35" s="2227"/>
      <c r="L35" s="2227"/>
      <c r="M35" s="3659"/>
      <c r="N35" s="4311"/>
      <c r="O35" s="2938"/>
      <c r="P35" s="3922"/>
      <c r="Q35" s="2073"/>
      <c r="R35" s="1901"/>
      <c r="S35" s="1901"/>
      <c r="T35" s="1902"/>
      <c r="U35" s="1885"/>
      <c r="V35" s="2019">
        <v>3</v>
      </c>
      <c r="W35" s="2017" t="s">
        <v>2304</v>
      </c>
      <c r="X35" s="3876">
        <v>45778</v>
      </c>
      <c r="Y35" s="3876">
        <v>45778</v>
      </c>
      <c r="Z35" s="4314"/>
      <c r="AA35" s="1907"/>
      <c r="AB35" s="1908"/>
      <c r="AC35" s="1908"/>
      <c r="AD35" s="1909"/>
      <c r="AE35" s="1885"/>
      <c r="AF35" s="3923"/>
      <c r="AG35" s="3910"/>
      <c r="AH35" s="3910"/>
      <c r="AI35" s="3910"/>
      <c r="AJ35" s="3924"/>
      <c r="AK35" s="3623"/>
      <c r="AL35" s="1915"/>
      <c r="AM35" s="1915"/>
      <c r="AN35" s="1916"/>
      <c r="AO35" s="1783"/>
      <c r="AP35" s="4317"/>
      <c r="AQ35" s="4309"/>
      <c r="AR35" s="1859"/>
      <c r="AS35" s="1919" t="e">
        <f t="shared" si="18"/>
        <v>#DIV/0!</v>
      </c>
      <c r="AT35" s="1920" t="e">
        <f t="shared" si="19"/>
        <v>#DIV/0!</v>
      </c>
      <c r="AU35" s="1920" t="e">
        <f t="shared" si="20"/>
        <v>#DIV/0!</v>
      </c>
      <c r="AV35" s="1920" t="e">
        <f t="shared" si="21"/>
        <v>#DIV/0!</v>
      </c>
      <c r="AW35" s="1921">
        <f t="shared" si="0"/>
        <v>0</v>
      </c>
      <c r="AX35" s="1921">
        <f t="shared" si="1"/>
        <v>0</v>
      </c>
      <c r="AY35" s="1921">
        <f t="shared" si="2"/>
        <v>0</v>
      </c>
      <c r="AZ35" s="1921" t="e">
        <f t="shared" si="3"/>
        <v>#DIV/0!</v>
      </c>
      <c r="BA35" s="1922" t="e">
        <f t="shared" si="4"/>
        <v>#DIV/0!</v>
      </c>
      <c r="BB35" s="1922" t="e">
        <f t="shared" si="5"/>
        <v>#DIV/0!</v>
      </c>
      <c r="BC35" s="1922" t="e">
        <f t="shared" si="6"/>
        <v>#DIV/0!</v>
      </c>
      <c r="BD35" s="1922" t="e">
        <f t="shared" si="7"/>
        <v>#DIV/0!</v>
      </c>
      <c r="BE35" s="1923">
        <v>0.2</v>
      </c>
      <c r="BF35" s="1923">
        <v>0.8</v>
      </c>
      <c r="BG35" s="1922">
        <f t="shared" si="8"/>
        <v>0</v>
      </c>
      <c r="BH35" s="1922">
        <f t="shared" si="9"/>
        <v>0</v>
      </c>
      <c r="BI35" s="1922">
        <f t="shared" si="10"/>
        <v>0</v>
      </c>
      <c r="BJ35" s="1922" t="e">
        <f t="shared" si="25"/>
        <v>#DIV/0!</v>
      </c>
      <c r="BK35" s="1922" t="e">
        <f t="shared" si="25"/>
        <v>#DIV/0!</v>
      </c>
      <c r="BL35" s="1922" t="e">
        <f t="shared" si="12"/>
        <v>#DIV/0!</v>
      </c>
      <c r="BM35" s="1922" t="e">
        <f t="shared" si="13"/>
        <v>#DIV/0!</v>
      </c>
      <c r="BN35" s="1922" t="e">
        <f t="shared" si="14"/>
        <v>#DIV/0!</v>
      </c>
      <c r="BO35" s="1922" t="e">
        <f t="shared" si="26"/>
        <v>#DIV/0!</v>
      </c>
      <c r="BP35" s="1922" t="e">
        <f t="shared" si="26"/>
        <v>#DIV/0!</v>
      </c>
      <c r="BQ35" s="1922" t="e">
        <f t="shared" si="26"/>
        <v>#DIV/0!</v>
      </c>
      <c r="BR35" s="1922" t="e">
        <f t="shared" si="26"/>
        <v>#DIV/0!</v>
      </c>
      <c r="BS35" s="2253"/>
      <c r="BT35" s="2253"/>
      <c r="BU35" s="2253"/>
      <c r="BV35" s="2253"/>
      <c r="BW35" s="2253"/>
      <c r="BX35" s="2253"/>
      <c r="BY35" s="2253"/>
      <c r="BZ35" s="2253"/>
      <c r="CA35" s="2257"/>
      <c r="CB35" s="1783"/>
      <c r="CC35" s="1926"/>
      <c r="CD35" s="1927"/>
      <c r="CE35" s="1927"/>
      <c r="CF35" s="2225"/>
      <c r="CG35" s="2002"/>
      <c r="CH35" s="1783"/>
      <c r="CI35" s="1783"/>
      <c r="CJ35" s="1783"/>
      <c r="CK35" s="1783"/>
      <c r="CL35" s="1783"/>
      <c r="CM35" s="1783"/>
      <c r="CN35" s="1783"/>
      <c r="CO35" s="1783"/>
      <c r="CP35" s="1783"/>
      <c r="CQ35" s="1783"/>
      <c r="CR35" s="1783"/>
      <c r="CS35" s="1783"/>
      <c r="CT35" s="1783"/>
    </row>
    <row r="36" spans="1:98" ht="14.25" customHeight="1">
      <c r="A36" s="4408"/>
      <c r="B36" s="4411"/>
      <c r="C36" s="4411"/>
      <c r="D36" s="4414"/>
      <c r="E36" s="4414"/>
      <c r="F36" s="2005"/>
      <c r="G36" s="1892"/>
      <c r="H36" s="4351"/>
      <c r="I36" s="2226"/>
      <c r="J36" s="2227"/>
      <c r="K36" s="2227"/>
      <c r="L36" s="2227"/>
      <c r="M36" s="3659"/>
      <c r="N36" s="4311"/>
      <c r="O36" s="2938"/>
      <c r="P36" s="3922"/>
      <c r="Q36" s="2073"/>
      <c r="R36" s="1901"/>
      <c r="S36" s="1901"/>
      <c r="T36" s="1902"/>
      <c r="U36" s="1885"/>
      <c r="V36" s="2019">
        <v>4</v>
      </c>
      <c r="W36" s="2017" t="s">
        <v>2484</v>
      </c>
      <c r="X36" s="3876">
        <v>45809</v>
      </c>
      <c r="Y36" s="3876">
        <v>46022</v>
      </c>
      <c r="Z36" s="4314"/>
      <c r="AA36" s="1907"/>
      <c r="AB36" s="1908"/>
      <c r="AC36" s="1908"/>
      <c r="AD36" s="1909"/>
      <c r="AE36" s="1885"/>
      <c r="AF36" s="3880"/>
      <c r="AG36" s="1912"/>
      <c r="AH36" s="1912"/>
      <c r="AI36" s="1912"/>
      <c r="AJ36" s="3881"/>
      <c r="AK36" s="3623"/>
      <c r="AL36" s="1915"/>
      <c r="AM36" s="1915"/>
      <c r="AN36" s="1916"/>
      <c r="AO36" s="1783"/>
      <c r="AP36" s="4317"/>
      <c r="AQ36" s="4309"/>
      <c r="AR36" s="1859"/>
      <c r="AS36" s="1919" t="e">
        <f t="shared" si="18"/>
        <v>#DIV/0!</v>
      </c>
      <c r="AT36" s="1920" t="e">
        <f t="shared" si="19"/>
        <v>#DIV/0!</v>
      </c>
      <c r="AU36" s="1920" t="e">
        <f t="shared" si="20"/>
        <v>#DIV/0!</v>
      </c>
      <c r="AV36" s="1920" t="e">
        <f t="shared" si="21"/>
        <v>#DIV/0!</v>
      </c>
      <c r="AW36" s="1921">
        <f t="shared" si="0"/>
        <v>0</v>
      </c>
      <c r="AX36" s="1921">
        <f t="shared" si="1"/>
        <v>0</v>
      </c>
      <c r="AY36" s="1921">
        <f t="shared" si="2"/>
        <v>0</v>
      </c>
      <c r="AZ36" s="1921" t="e">
        <f t="shared" si="3"/>
        <v>#DIV/0!</v>
      </c>
      <c r="BA36" s="1922" t="e">
        <f t="shared" si="4"/>
        <v>#DIV/0!</v>
      </c>
      <c r="BB36" s="1922" t="e">
        <f t="shared" si="5"/>
        <v>#DIV/0!</v>
      </c>
      <c r="BC36" s="1922" t="e">
        <f t="shared" si="6"/>
        <v>#DIV/0!</v>
      </c>
      <c r="BD36" s="1922" t="e">
        <f t="shared" si="7"/>
        <v>#DIV/0!</v>
      </c>
      <c r="BE36" s="1923">
        <v>0.2</v>
      </c>
      <c r="BF36" s="1923">
        <v>0.8</v>
      </c>
      <c r="BG36" s="1922">
        <f t="shared" si="8"/>
        <v>0</v>
      </c>
      <c r="BH36" s="1922">
        <f t="shared" si="9"/>
        <v>0</v>
      </c>
      <c r="BI36" s="1922">
        <f t="shared" si="10"/>
        <v>0</v>
      </c>
      <c r="BJ36" s="1922" t="e">
        <f t="shared" si="25"/>
        <v>#DIV/0!</v>
      </c>
      <c r="BK36" s="1922" t="e">
        <f t="shared" si="25"/>
        <v>#DIV/0!</v>
      </c>
      <c r="BL36" s="1922" t="e">
        <f t="shared" si="12"/>
        <v>#DIV/0!</v>
      </c>
      <c r="BM36" s="1922" t="e">
        <f t="shared" si="13"/>
        <v>#DIV/0!</v>
      </c>
      <c r="BN36" s="1922" t="e">
        <f t="shared" si="14"/>
        <v>#DIV/0!</v>
      </c>
      <c r="BO36" s="1922" t="e">
        <f t="shared" si="26"/>
        <v>#DIV/0!</v>
      </c>
      <c r="BP36" s="1922" t="e">
        <f t="shared" si="26"/>
        <v>#DIV/0!</v>
      </c>
      <c r="BQ36" s="1922" t="e">
        <f t="shared" si="26"/>
        <v>#DIV/0!</v>
      </c>
      <c r="BR36" s="1922" t="e">
        <f t="shared" si="26"/>
        <v>#DIV/0!</v>
      </c>
      <c r="BS36" s="2253"/>
      <c r="BT36" s="2253"/>
      <c r="BU36" s="2253"/>
      <c r="BV36" s="2253"/>
      <c r="BW36" s="2253"/>
      <c r="BX36" s="2253"/>
      <c r="BY36" s="2253"/>
      <c r="BZ36" s="2253"/>
      <c r="CA36" s="2257"/>
      <c r="CB36" s="1783"/>
      <c r="CC36" s="1926"/>
      <c r="CD36" s="1927"/>
      <c r="CE36" s="1927"/>
      <c r="CF36" s="2225"/>
      <c r="CG36" s="2002"/>
      <c r="CH36" s="1783"/>
      <c r="CI36" s="1783"/>
      <c r="CJ36" s="1783"/>
      <c r="CK36" s="1783"/>
      <c r="CL36" s="1783"/>
      <c r="CM36" s="1783"/>
      <c r="CN36" s="1783"/>
      <c r="CO36" s="1783"/>
      <c r="CP36" s="1783"/>
      <c r="CQ36" s="1783"/>
      <c r="CR36" s="1783"/>
      <c r="CS36" s="1783"/>
      <c r="CT36" s="1783"/>
    </row>
    <row r="37" spans="1:98" ht="14.25" customHeight="1" thickBot="1">
      <c r="A37" s="4409"/>
      <c r="B37" s="4412"/>
      <c r="C37" s="4412"/>
      <c r="D37" s="4415"/>
      <c r="E37" s="4415"/>
      <c r="F37" s="2022"/>
      <c r="G37" s="2023"/>
      <c r="H37" s="4416"/>
      <c r="I37" s="2436"/>
      <c r="J37" s="2356"/>
      <c r="K37" s="2356"/>
      <c r="L37" s="2356"/>
      <c r="M37" s="3925"/>
      <c r="N37" s="4418"/>
      <c r="O37" s="3926"/>
      <c r="P37" s="3927"/>
      <c r="Q37" s="2073"/>
      <c r="R37" s="1901"/>
      <c r="S37" s="1901"/>
      <c r="T37" s="1902"/>
      <c r="U37" s="1885"/>
      <c r="V37" s="2032">
        <v>5</v>
      </c>
      <c r="W37" s="2033" t="s">
        <v>2485</v>
      </c>
      <c r="X37" s="3896">
        <v>46022</v>
      </c>
      <c r="Y37" s="3896">
        <v>46022</v>
      </c>
      <c r="Z37" s="4360"/>
      <c r="AA37" s="1907"/>
      <c r="AB37" s="1908"/>
      <c r="AC37" s="1908"/>
      <c r="AD37" s="1909"/>
      <c r="AE37" s="1885"/>
      <c r="AF37" s="2037"/>
      <c r="AG37" s="2039"/>
      <c r="AH37" s="2039"/>
      <c r="AI37" s="2039"/>
      <c r="AJ37" s="3897"/>
      <c r="AK37" s="3623"/>
      <c r="AL37" s="1915"/>
      <c r="AM37" s="1915"/>
      <c r="AN37" s="1916"/>
      <c r="AO37" s="1783"/>
      <c r="AP37" s="4318"/>
      <c r="AQ37" s="4310"/>
      <c r="AR37" s="1859"/>
      <c r="AS37" s="1919" t="e">
        <f t="shared" si="18"/>
        <v>#DIV/0!</v>
      </c>
      <c r="AT37" s="1920" t="e">
        <f t="shared" si="19"/>
        <v>#DIV/0!</v>
      </c>
      <c r="AU37" s="1920" t="e">
        <f t="shared" si="20"/>
        <v>#DIV/0!</v>
      </c>
      <c r="AV37" s="1920" t="e">
        <f t="shared" si="21"/>
        <v>#DIV/0!</v>
      </c>
      <c r="AW37" s="1921">
        <f t="shared" si="0"/>
        <v>0</v>
      </c>
      <c r="AX37" s="1921">
        <f t="shared" si="1"/>
        <v>0</v>
      </c>
      <c r="AY37" s="1921">
        <f t="shared" si="2"/>
        <v>0</v>
      </c>
      <c r="AZ37" s="1921" t="e">
        <f t="shared" si="3"/>
        <v>#DIV/0!</v>
      </c>
      <c r="BA37" s="1922" t="e">
        <f t="shared" si="4"/>
        <v>#DIV/0!</v>
      </c>
      <c r="BB37" s="1922" t="e">
        <f t="shared" si="5"/>
        <v>#DIV/0!</v>
      </c>
      <c r="BC37" s="1922" t="e">
        <f t="shared" si="6"/>
        <v>#DIV/0!</v>
      </c>
      <c r="BD37" s="1922" t="e">
        <f t="shared" si="7"/>
        <v>#DIV/0!</v>
      </c>
      <c r="BE37" s="1923">
        <v>0.2</v>
      </c>
      <c r="BF37" s="1923">
        <v>0.8</v>
      </c>
      <c r="BG37" s="1922">
        <f t="shared" si="8"/>
        <v>0</v>
      </c>
      <c r="BH37" s="1922">
        <f t="shared" si="9"/>
        <v>0</v>
      </c>
      <c r="BI37" s="1922">
        <f t="shared" si="10"/>
        <v>0</v>
      </c>
      <c r="BJ37" s="1922" t="e">
        <f t="shared" si="25"/>
        <v>#DIV/0!</v>
      </c>
      <c r="BK37" s="1922" t="e">
        <f t="shared" si="25"/>
        <v>#DIV/0!</v>
      </c>
      <c r="BL37" s="1922" t="e">
        <f t="shared" si="12"/>
        <v>#DIV/0!</v>
      </c>
      <c r="BM37" s="1922" t="e">
        <f t="shared" si="13"/>
        <v>#DIV/0!</v>
      </c>
      <c r="BN37" s="1922" t="e">
        <f t="shared" si="14"/>
        <v>#DIV/0!</v>
      </c>
      <c r="BO37" s="1922" t="e">
        <f t="shared" si="26"/>
        <v>#DIV/0!</v>
      </c>
      <c r="BP37" s="1922" t="e">
        <f t="shared" si="26"/>
        <v>#DIV/0!</v>
      </c>
      <c r="BQ37" s="1922" t="e">
        <f t="shared" si="26"/>
        <v>#DIV/0!</v>
      </c>
      <c r="BR37" s="1922" t="e">
        <f t="shared" si="26"/>
        <v>#DIV/0!</v>
      </c>
      <c r="BS37" s="2253"/>
      <c r="BT37" s="2253"/>
      <c r="BU37" s="2253"/>
      <c r="BV37" s="2253"/>
      <c r="BW37" s="2253"/>
      <c r="BX37" s="2253"/>
      <c r="BY37" s="2253"/>
      <c r="BZ37" s="2253"/>
      <c r="CA37" s="2257"/>
      <c r="CB37" s="1783"/>
      <c r="CC37" s="1926"/>
      <c r="CD37" s="1927"/>
      <c r="CE37" s="1927"/>
      <c r="CF37" s="2225"/>
      <c r="CG37" s="2002"/>
      <c r="CH37" s="1783"/>
      <c r="CI37" s="1783"/>
      <c r="CJ37" s="1783"/>
      <c r="CK37" s="1783"/>
      <c r="CL37" s="1783"/>
      <c r="CM37" s="1783"/>
      <c r="CN37" s="1783"/>
      <c r="CO37" s="1783"/>
      <c r="CP37" s="1783"/>
      <c r="CQ37" s="1783"/>
      <c r="CR37" s="1783"/>
      <c r="CS37" s="1783"/>
      <c r="CT37" s="1783"/>
    </row>
    <row r="38" spans="1:98" ht="14.25" customHeight="1">
      <c r="A38" s="4387">
        <v>7</v>
      </c>
      <c r="B38" s="4390" t="s">
        <v>2504</v>
      </c>
      <c r="C38" s="4391"/>
      <c r="D38" s="4396">
        <v>2025002470008</v>
      </c>
      <c r="E38" s="4397"/>
      <c r="F38" s="2095" t="s">
        <v>81</v>
      </c>
      <c r="G38" s="2096">
        <v>50000</v>
      </c>
      <c r="H38" s="4402" t="s">
        <v>66</v>
      </c>
      <c r="I38" s="2427"/>
      <c r="J38" s="2238"/>
      <c r="K38" s="2238"/>
      <c r="L38" s="2238"/>
      <c r="M38" s="3928"/>
      <c r="N38" s="4403">
        <f>P38</f>
        <v>30005363294</v>
      </c>
      <c r="O38" s="4404" t="s">
        <v>68</v>
      </c>
      <c r="P38" s="4361">
        <v>30005363294</v>
      </c>
      <c r="Q38" s="2073"/>
      <c r="R38" s="1901"/>
      <c r="S38" s="1901"/>
      <c r="T38" s="1902"/>
      <c r="U38" s="1885"/>
      <c r="V38" s="2248">
        <v>1</v>
      </c>
      <c r="W38" s="1692" t="s">
        <v>2434</v>
      </c>
      <c r="X38" s="1931"/>
      <c r="Y38" s="1931"/>
      <c r="Z38" s="4313" t="s">
        <v>2474</v>
      </c>
      <c r="AA38" s="1907">
        <v>0</v>
      </c>
      <c r="AB38" s="1908">
        <v>1</v>
      </c>
      <c r="AC38" s="1908"/>
      <c r="AD38" s="1909"/>
      <c r="AE38" s="1885"/>
      <c r="AF38" s="3918" t="s">
        <v>2505</v>
      </c>
      <c r="AG38" s="3920" t="s">
        <v>2506</v>
      </c>
      <c r="AH38" s="3920" t="s">
        <v>2507</v>
      </c>
      <c r="AI38" s="3920" t="s">
        <v>73</v>
      </c>
      <c r="AJ38" s="3929">
        <v>0</v>
      </c>
      <c r="AK38" s="3623">
        <v>0</v>
      </c>
      <c r="AL38" s="1915">
        <v>0</v>
      </c>
      <c r="AM38" s="1915"/>
      <c r="AN38" s="1916"/>
      <c r="AO38" s="1783"/>
      <c r="AP38" s="4316" t="s">
        <v>97</v>
      </c>
      <c r="AQ38" s="4308" t="s">
        <v>356</v>
      </c>
      <c r="AR38" s="1859"/>
      <c r="AS38" s="1919">
        <f t="shared" si="18"/>
        <v>0</v>
      </c>
      <c r="AT38" s="1920">
        <f t="shared" si="19"/>
        <v>0</v>
      </c>
      <c r="AU38" s="1920">
        <f t="shared" si="20"/>
        <v>0</v>
      </c>
      <c r="AV38" s="1920">
        <f t="shared" si="21"/>
        <v>0</v>
      </c>
      <c r="AW38" s="1921">
        <f t="shared" si="0"/>
        <v>0</v>
      </c>
      <c r="AX38" s="1921">
        <f t="shared" si="1"/>
        <v>1</v>
      </c>
      <c r="AY38" s="1921">
        <f t="shared" si="2"/>
        <v>0</v>
      </c>
      <c r="AZ38" s="1921" t="e">
        <f t="shared" si="3"/>
        <v>#DIV/0!</v>
      </c>
      <c r="BA38" s="1922" t="e">
        <f t="shared" si="4"/>
        <v>#DIV/0!</v>
      </c>
      <c r="BB38" s="1922" t="e">
        <f t="shared" si="5"/>
        <v>#DIV/0!</v>
      </c>
      <c r="BC38" s="1922" t="e">
        <f t="shared" si="6"/>
        <v>#DIV/0!</v>
      </c>
      <c r="BD38" s="1922" t="e">
        <f t="shared" si="7"/>
        <v>#DIV/0!</v>
      </c>
      <c r="BE38" s="1923">
        <v>0.2</v>
      </c>
      <c r="BF38" s="1923">
        <v>0.8</v>
      </c>
      <c r="BG38" s="1922">
        <f t="shared" si="8"/>
        <v>0</v>
      </c>
      <c r="BH38" s="1922">
        <f t="shared" si="9"/>
        <v>0.2</v>
      </c>
      <c r="BI38" s="1922">
        <f t="shared" si="10"/>
        <v>0</v>
      </c>
      <c r="BJ38" s="1922" t="e">
        <f t="shared" si="25"/>
        <v>#DIV/0!</v>
      </c>
      <c r="BK38" s="1922" t="e">
        <f t="shared" si="25"/>
        <v>#DIV/0!</v>
      </c>
      <c r="BL38" s="1922" t="e">
        <f t="shared" si="12"/>
        <v>#DIV/0!</v>
      </c>
      <c r="BM38" s="1922" t="e">
        <f t="shared" si="13"/>
        <v>#DIV/0!</v>
      </c>
      <c r="BN38" s="1922" t="e">
        <f t="shared" si="14"/>
        <v>#DIV/0!</v>
      </c>
      <c r="BO38" s="1922" t="e">
        <f t="shared" si="26"/>
        <v>#DIV/0!</v>
      </c>
      <c r="BP38" s="1922" t="e">
        <f t="shared" si="26"/>
        <v>#DIV/0!</v>
      </c>
      <c r="BQ38" s="1922" t="e">
        <f t="shared" si="26"/>
        <v>#DIV/0!</v>
      </c>
      <c r="BR38" s="1922" t="e">
        <f t="shared" si="26"/>
        <v>#DIV/0!</v>
      </c>
      <c r="BS38" s="2253"/>
      <c r="BT38" s="2253"/>
      <c r="BU38" s="2253"/>
      <c r="BV38" s="2253"/>
      <c r="BW38" s="2253"/>
      <c r="BX38" s="2253"/>
      <c r="BY38" s="2253"/>
      <c r="BZ38" s="2253"/>
      <c r="CA38" s="2257"/>
      <c r="CB38" s="1783"/>
      <c r="CC38" s="1926"/>
      <c r="CD38" s="1927"/>
      <c r="CE38" s="1927"/>
      <c r="CF38" s="2225"/>
      <c r="CG38" s="2002"/>
      <c r="CH38" s="1783"/>
      <c r="CI38" s="1783"/>
      <c r="CJ38" s="1783"/>
      <c r="CK38" s="1783"/>
      <c r="CL38" s="1783"/>
      <c r="CM38" s="1783"/>
      <c r="CN38" s="1783"/>
      <c r="CO38" s="1783"/>
      <c r="CP38" s="1783"/>
      <c r="CQ38" s="1783"/>
      <c r="CR38" s="1783"/>
      <c r="CS38" s="1783"/>
      <c r="CT38" s="1783"/>
    </row>
    <row r="39" spans="1:98" ht="14.25" customHeight="1">
      <c r="A39" s="4388"/>
      <c r="B39" s="4392"/>
      <c r="C39" s="4393"/>
      <c r="D39" s="4398"/>
      <c r="E39" s="4399"/>
      <c r="F39" s="1940"/>
      <c r="G39" s="1941"/>
      <c r="H39" s="4351"/>
      <c r="I39" s="2226"/>
      <c r="J39" s="2227"/>
      <c r="K39" s="2227"/>
      <c r="L39" s="2227"/>
      <c r="M39" s="2257"/>
      <c r="N39" s="4385"/>
      <c r="O39" s="4405"/>
      <c r="P39" s="4362"/>
      <c r="Q39" s="2073"/>
      <c r="R39" s="1901"/>
      <c r="S39" s="1901"/>
      <c r="T39" s="1902"/>
      <c r="U39" s="1885"/>
      <c r="V39" s="2019">
        <v>2</v>
      </c>
      <c r="W39" s="2017" t="s">
        <v>2304</v>
      </c>
      <c r="X39" s="1938"/>
      <c r="Y39" s="1938"/>
      <c r="Z39" s="4314"/>
      <c r="AA39" s="1907"/>
      <c r="AB39" s="1908"/>
      <c r="AC39" s="1908"/>
      <c r="AD39" s="1909"/>
      <c r="AE39" s="1885"/>
      <c r="AF39" s="3930" t="s">
        <v>2505</v>
      </c>
      <c r="AG39" s="3931" t="s">
        <v>2508</v>
      </c>
      <c r="AH39" s="3931" t="s">
        <v>2507</v>
      </c>
      <c r="AI39" s="3931" t="s">
        <v>73</v>
      </c>
      <c r="AJ39" s="3932">
        <v>16000</v>
      </c>
      <c r="AK39" s="3623"/>
      <c r="AL39" s="1915"/>
      <c r="AM39" s="1915"/>
      <c r="AN39" s="1916"/>
      <c r="AO39" s="1783"/>
      <c r="AP39" s="4317"/>
      <c r="AQ39" s="4309"/>
      <c r="AR39" s="1859"/>
      <c r="AS39" s="1919" t="e">
        <f t="shared" si="18"/>
        <v>#DIV/0!</v>
      </c>
      <c r="AT39" s="1920" t="e">
        <f t="shared" si="19"/>
        <v>#DIV/0!</v>
      </c>
      <c r="AU39" s="1920" t="e">
        <f t="shared" si="20"/>
        <v>#DIV/0!</v>
      </c>
      <c r="AV39" s="1920" t="e">
        <f t="shared" si="21"/>
        <v>#DIV/0!</v>
      </c>
      <c r="AW39" s="1921">
        <f t="shared" si="0"/>
        <v>0</v>
      </c>
      <c r="AX39" s="1921">
        <f t="shared" si="1"/>
        <v>0</v>
      </c>
      <c r="AY39" s="1921">
        <f t="shared" si="2"/>
        <v>0</v>
      </c>
      <c r="AZ39" s="1921" t="e">
        <f t="shared" si="3"/>
        <v>#DIV/0!</v>
      </c>
      <c r="BA39" s="1922">
        <f t="shared" si="4"/>
        <v>0</v>
      </c>
      <c r="BB39" s="1922">
        <f t="shared" si="5"/>
        <v>0</v>
      </c>
      <c r="BC39" s="1922">
        <f t="shared" si="6"/>
        <v>0</v>
      </c>
      <c r="BD39" s="1922">
        <f t="shared" si="7"/>
        <v>0</v>
      </c>
      <c r="BE39" s="1923">
        <v>0.2</v>
      </c>
      <c r="BF39" s="1923">
        <v>0.8</v>
      </c>
      <c r="BG39" s="1922">
        <f t="shared" si="8"/>
        <v>0</v>
      </c>
      <c r="BH39" s="1922">
        <f t="shared" si="9"/>
        <v>0</v>
      </c>
      <c r="BI39" s="1922">
        <f t="shared" si="10"/>
        <v>0</v>
      </c>
      <c r="BJ39" s="1922" t="e">
        <f t="shared" si="25"/>
        <v>#DIV/0!</v>
      </c>
      <c r="BK39" s="1922">
        <f t="shared" si="25"/>
        <v>0</v>
      </c>
      <c r="BL39" s="1922">
        <f t="shared" si="12"/>
        <v>0</v>
      </c>
      <c r="BM39" s="1922">
        <f t="shared" si="13"/>
        <v>0</v>
      </c>
      <c r="BN39" s="1922">
        <f t="shared" si="14"/>
        <v>0</v>
      </c>
      <c r="BO39" s="1922">
        <f t="shared" si="26"/>
        <v>0</v>
      </c>
      <c r="BP39" s="1922">
        <f t="shared" si="26"/>
        <v>0</v>
      </c>
      <c r="BQ39" s="1922">
        <f t="shared" si="26"/>
        <v>0</v>
      </c>
      <c r="BR39" s="1922" t="e">
        <f t="shared" si="26"/>
        <v>#DIV/0!</v>
      </c>
      <c r="BS39" s="2253"/>
      <c r="BT39" s="2253"/>
      <c r="BU39" s="2253"/>
      <c r="BV39" s="2253"/>
      <c r="BW39" s="2253"/>
      <c r="BX39" s="2253"/>
      <c r="BY39" s="2253"/>
      <c r="BZ39" s="2253"/>
      <c r="CA39" s="2257"/>
      <c r="CB39" s="1783"/>
      <c r="CC39" s="1926"/>
      <c r="CD39" s="1927"/>
      <c r="CE39" s="1927"/>
      <c r="CF39" s="2225"/>
      <c r="CG39" s="2002"/>
      <c r="CH39" s="1783"/>
      <c r="CI39" s="1783"/>
      <c r="CJ39" s="1783"/>
      <c r="CK39" s="1783"/>
      <c r="CL39" s="1783"/>
      <c r="CM39" s="1783"/>
      <c r="CN39" s="1783"/>
      <c r="CO39" s="1783"/>
      <c r="CP39" s="1783"/>
      <c r="CQ39" s="1783"/>
      <c r="CR39" s="1783"/>
      <c r="CS39" s="1783"/>
      <c r="CT39" s="1783"/>
    </row>
    <row r="40" spans="1:98" ht="14.25" customHeight="1">
      <c r="A40" s="4388"/>
      <c r="B40" s="4392"/>
      <c r="C40" s="4393"/>
      <c r="D40" s="4398"/>
      <c r="E40" s="4399"/>
      <c r="F40" s="1940"/>
      <c r="G40" s="1941"/>
      <c r="H40" s="4351"/>
      <c r="I40" s="2226"/>
      <c r="J40" s="2227"/>
      <c r="K40" s="2227"/>
      <c r="L40" s="2227"/>
      <c r="M40" s="2257"/>
      <c r="N40" s="4385"/>
      <c r="O40" s="4405"/>
      <c r="P40" s="4362"/>
      <c r="Q40" s="2073"/>
      <c r="R40" s="1901"/>
      <c r="S40" s="1901"/>
      <c r="T40" s="1902"/>
      <c r="U40" s="1885"/>
      <c r="V40" s="2019">
        <v>3</v>
      </c>
      <c r="W40" s="2017" t="s">
        <v>2484</v>
      </c>
      <c r="X40" s="1938"/>
      <c r="Y40" s="1938"/>
      <c r="Z40" s="4314"/>
      <c r="AA40" s="1907"/>
      <c r="AB40" s="1908"/>
      <c r="AC40" s="1908"/>
      <c r="AD40" s="1909"/>
      <c r="AE40" s="1885"/>
      <c r="AF40" s="2013"/>
      <c r="AG40" s="1955"/>
      <c r="AH40" s="1955"/>
      <c r="AI40" s="1955"/>
      <c r="AJ40" s="3884"/>
      <c r="AK40" s="3623"/>
      <c r="AL40" s="1915"/>
      <c r="AM40" s="1915"/>
      <c r="AN40" s="1916"/>
      <c r="AO40" s="1783"/>
      <c r="AP40" s="4317"/>
      <c r="AQ40" s="4309"/>
      <c r="AR40" s="1859"/>
      <c r="AS40" s="1919" t="e">
        <f t="shared" si="18"/>
        <v>#DIV/0!</v>
      </c>
      <c r="AT40" s="1920" t="e">
        <f t="shared" si="19"/>
        <v>#DIV/0!</v>
      </c>
      <c r="AU40" s="1920" t="e">
        <f t="shared" si="20"/>
        <v>#DIV/0!</v>
      </c>
      <c r="AV40" s="1920" t="e">
        <f t="shared" si="21"/>
        <v>#DIV/0!</v>
      </c>
      <c r="AW40" s="1921">
        <f t="shared" si="0"/>
        <v>0</v>
      </c>
      <c r="AX40" s="1921">
        <f t="shared" si="1"/>
        <v>0</v>
      </c>
      <c r="AY40" s="1921">
        <f t="shared" si="2"/>
        <v>0</v>
      </c>
      <c r="AZ40" s="1921" t="e">
        <f t="shared" si="3"/>
        <v>#DIV/0!</v>
      </c>
      <c r="BA40" s="1922" t="e">
        <f t="shared" si="4"/>
        <v>#DIV/0!</v>
      </c>
      <c r="BB40" s="1922" t="e">
        <f t="shared" si="5"/>
        <v>#DIV/0!</v>
      </c>
      <c r="BC40" s="1922" t="e">
        <f t="shared" si="6"/>
        <v>#DIV/0!</v>
      </c>
      <c r="BD40" s="1922" t="e">
        <f t="shared" si="7"/>
        <v>#DIV/0!</v>
      </c>
      <c r="BE40" s="1923">
        <v>0.2</v>
      </c>
      <c r="BF40" s="1923">
        <v>0.8</v>
      </c>
      <c r="BG40" s="1922">
        <f t="shared" si="8"/>
        <v>0</v>
      </c>
      <c r="BH40" s="1922">
        <f t="shared" si="9"/>
        <v>0</v>
      </c>
      <c r="BI40" s="1922">
        <f t="shared" si="10"/>
        <v>0</v>
      </c>
      <c r="BJ40" s="1922" t="e">
        <f t="shared" si="25"/>
        <v>#DIV/0!</v>
      </c>
      <c r="BK40" s="1922" t="e">
        <f t="shared" si="25"/>
        <v>#DIV/0!</v>
      </c>
      <c r="BL40" s="1922" t="e">
        <f t="shared" si="12"/>
        <v>#DIV/0!</v>
      </c>
      <c r="BM40" s="1922" t="e">
        <f t="shared" si="13"/>
        <v>#DIV/0!</v>
      </c>
      <c r="BN40" s="1922" t="e">
        <f t="shared" si="14"/>
        <v>#DIV/0!</v>
      </c>
      <c r="BO40" s="1922" t="e">
        <f t="shared" si="26"/>
        <v>#DIV/0!</v>
      </c>
      <c r="BP40" s="1922" t="e">
        <f t="shared" si="26"/>
        <v>#DIV/0!</v>
      </c>
      <c r="BQ40" s="1922" t="e">
        <f t="shared" si="26"/>
        <v>#DIV/0!</v>
      </c>
      <c r="BR40" s="1922" t="e">
        <f t="shared" si="26"/>
        <v>#DIV/0!</v>
      </c>
      <c r="BS40" s="2253"/>
      <c r="BT40" s="2253"/>
      <c r="BU40" s="2253"/>
      <c r="BV40" s="2253"/>
      <c r="BW40" s="2253"/>
      <c r="BX40" s="2253"/>
      <c r="BY40" s="2253"/>
      <c r="BZ40" s="2253"/>
      <c r="CA40" s="2257"/>
      <c r="CB40" s="1783"/>
      <c r="CC40" s="1926"/>
      <c r="CD40" s="1927"/>
      <c r="CE40" s="1927"/>
      <c r="CF40" s="2225"/>
      <c r="CG40" s="2002"/>
      <c r="CH40" s="1783"/>
      <c r="CI40" s="1783"/>
      <c r="CJ40" s="1783"/>
      <c r="CK40" s="1783"/>
      <c r="CL40" s="1783"/>
      <c r="CM40" s="1783"/>
      <c r="CN40" s="1783"/>
      <c r="CO40" s="1783"/>
      <c r="CP40" s="1783"/>
      <c r="CQ40" s="1783"/>
      <c r="CR40" s="1783"/>
      <c r="CS40" s="1783"/>
      <c r="CT40" s="1783"/>
    </row>
    <row r="41" spans="1:98" ht="29.25" customHeight="1" thickBot="1">
      <c r="A41" s="4389"/>
      <c r="B41" s="4394"/>
      <c r="C41" s="4395"/>
      <c r="D41" s="4400"/>
      <c r="E41" s="4401"/>
      <c r="F41" s="2352"/>
      <c r="G41" s="2353"/>
      <c r="H41" s="4380"/>
      <c r="I41" s="2392"/>
      <c r="J41" s="2393"/>
      <c r="K41" s="2393"/>
      <c r="L41" s="2393"/>
      <c r="M41" s="3280"/>
      <c r="N41" s="4386"/>
      <c r="O41" s="4406"/>
      <c r="P41" s="4363"/>
      <c r="Q41" s="2073"/>
      <c r="R41" s="1901"/>
      <c r="S41" s="1901"/>
      <c r="T41" s="1902"/>
      <c r="U41" s="1885"/>
      <c r="V41" s="2032">
        <v>4</v>
      </c>
      <c r="W41" s="2033" t="s">
        <v>2485</v>
      </c>
      <c r="X41" s="2034"/>
      <c r="Y41" s="2034"/>
      <c r="Z41" s="4360"/>
      <c r="AA41" s="1907"/>
      <c r="AB41" s="1908"/>
      <c r="AC41" s="1908"/>
      <c r="AD41" s="1909"/>
      <c r="AE41" s="1885"/>
      <c r="AF41" s="2037"/>
      <c r="AG41" s="2039"/>
      <c r="AH41" s="2039"/>
      <c r="AI41" s="2039"/>
      <c r="AJ41" s="3897"/>
      <c r="AK41" s="3623"/>
      <c r="AL41" s="1915"/>
      <c r="AM41" s="1915"/>
      <c r="AN41" s="1916"/>
      <c r="AO41" s="1783"/>
      <c r="AP41" s="4317"/>
      <c r="AQ41" s="4309"/>
      <c r="AR41" s="1859"/>
      <c r="AS41" s="1919" t="e">
        <f t="shared" si="18"/>
        <v>#DIV/0!</v>
      </c>
      <c r="AT41" s="1920" t="e">
        <f t="shared" si="19"/>
        <v>#DIV/0!</v>
      </c>
      <c r="AU41" s="1920" t="e">
        <f t="shared" si="20"/>
        <v>#DIV/0!</v>
      </c>
      <c r="AV41" s="1920" t="e">
        <f t="shared" si="21"/>
        <v>#DIV/0!</v>
      </c>
      <c r="AW41" s="1921">
        <f t="shared" si="0"/>
        <v>0</v>
      </c>
      <c r="AX41" s="1921">
        <f t="shared" si="1"/>
        <v>0</v>
      </c>
      <c r="AY41" s="1921">
        <f t="shared" si="2"/>
        <v>0</v>
      </c>
      <c r="AZ41" s="1921" t="e">
        <f t="shared" si="3"/>
        <v>#DIV/0!</v>
      </c>
      <c r="BA41" s="1922" t="e">
        <f t="shared" si="4"/>
        <v>#DIV/0!</v>
      </c>
      <c r="BB41" s="1922" t="e">
        <f t="shared" si="5"/>
        <v>#DIV/0!</v>
      </c>
      <c r="BC41" s="1922" t="e">
        <f t="shared" si="6"/>
        <v>#DIV/0!</v>
      </c>
      <c r="BD41" s="1922" t="e">
        <f t="shared" si="7"/>
        <v>#DIV/0!</v>
      </c>
      <c r="BE41" s="1923">
        <v>0.2</v>
      </c>
      <c r="BF41" s="1923">
        <v>0.8</v>
      </c>
      <c r="BG41" s="1922">
        <f t="shared" si="8"/>
        <v>0</v>
      </c>
      <c r="BH41" s="1922">
        <f t="shared" si="9"/>
        <v>0</v>
      </c>
      <c r="BI41" s="1922">
        <f t="shared" si="10"/>
        <v>0</v>
      </c>
      <c r="BJ41" s="1922" t="e">
        <f t="shared" si="25"/>
        <v>#DIV/0!</v>
      </c>
      <c r="BK41" s="1922" t="e">
        <f t="shared" si="25"/>
        <v>#DIV/0!</v>
      </c>
      <c r="BL41" s="1922" t="e">
        <f t="shared" si="12"/>
        <v>#DIV/0!</v>
      </c>
      <c r="BM41" s="1922" t="e">
        <f t="shared" si="13"/>
        <v>#DIV/0!</v>
      </c>
      <c r="BN41" s="1922" t="e">
        <f t="shared" si="14"/>
        <v>#DIV/0!</v>
      </c>
      <c r="BO41" s="1922" t="e">
        <f t="shared" si="26"/>
        <v>#DIV/0!</v>
      </c>
      <c r="BP41" s="1922" t="e">
        <f t="shared" si="26"/>
        <v>#DIV/0!</v>
      </c>
      <c r="BQ41" s="1922" t="e">
        <f t="shared" si="26"/>
        <v>#DIV/0!</v>
      </c>
      <c r="BR41" s="1922" t="e">
        <f t="shared" si="26"/>
        <v>#DIV/0!</v>
      </c>
      <c r="BS41" s="2253"/>
      <c r="BT41" s="2253"/>
      <c r="BU41" s="2253"/>
      <c r="BV41" s="2253"/>
      <c r="BW41" s="2253"/>
      <c r="BX41" s="2253"/>
      <c r="BY41" s="2253"/>
      <c r="BZ41" s="2253"/>
      <c r="CA41" s="2257"/>
      <c r="CB41" s="1783"/>
      <c r="CC41" s="1926"/>
      <c r="CD41" s="1927"/>
      <c r="CE41" s="1927"/>
      <c r="CF41" s="2225"/>
      <c r="CG41" s="2002"/>
      <c r="CH41" s="1783"/>
      <c r="CI41" s="1783"/>
      <c r="CJ41" s="1783"/>
      <c r="CK41" s="1783"/>
      <c r="CL41" s="1783"/>
      <c r="CM41" s="1783"/>
      <c r="CN41" s="1783"/>
      <c r="CO41" s="1783"/>
      <c r="CP41" s="1783"/>
      <c r="CQ41" s="1783"/>
      <c r="CR41" s="1783"/>
      <c r="CS41" s="1783"/>
      <c r="CT41" s="1783"/>
    </row>
    <row r="42" spans="1:98" ht="27.75" customHeight="1">
      <c r="A42" s="4340">
        <v>8</v>
      </c>
      <c r="B42" s="4443" t="s">
        <v>2509</v>
      </c>
      <c r="C42" s="4444"/>
      <c r="D42" s="4445">
        <v>2021002470060</v>
      </c>
      <c r="E42" s="4446"/>
      <c r="F42" s="1852" t="s">
        <v>65</v>
      </c>
      <c r="G42" s="1872">
        <v>6192</v>
      </c>
      <c r="H42" s="4308" t="s">
        <v>66</v>
      </c>
      <c r="I42" s="3933">
        <v>0</v>
      </c>
      <c r="J42" s="3934">
        <v>1209</v>
      </c>
      <c r="K42" s="1837"/>
      <c r="L42" s="1837"/>
      <c r="M42" s="1838"/>
      <c r="N42" s="4447" t="s">
        <v>2510</v>
      </c>
      <c r="O42" s="4437" t="s">
        <v>68</v>
      </c>
      <c r="P42" s="4419">
        <v>15139494447</v>
      </c>
      <c r="Q42" s="1842"/>
      <c r="R42" s="3935">
        <f>15703958733.51+11269701410</f>
        <v>26973660143.510002</v>
      </c>
      <c r="S42" s="1843"/>
      <c r="T42" s="1844"/>
      <c r="U42" s="1885"/>
      <c r="V42" s="2248">
        <v>1</v>
      </c>
      <c r="W42" s="1692" t="s">
        <v>2304</v>
      </c>
      <c r="X42" s="3936">
        <v>45809</v>
      </c>
      <c r="Y42" s="3936">
        <v>45839</v>
      </c>
      <c r="Z42" s="4313" t="s">
        <v>2474</v>
      </c>
      <c r="AA42" s="1884">
        <v>1</v>
      </c>
      <c r="AB42" s="1849">
        <v>1</v>
      </c>
      <c r="AC42" s="1849"/>
      <c r="AD42" s="1850"/>
      <c r="AE42" s="1885"/>
      <c r="AF42" s="3918" t="s">
        <v>2511</v>
      </c>
      <c r="AG42" s="3937" t="s">
        <v>2512</v>
      </c>
      <c r="AH42" s="3920" t="s">
        <v>2513</v>
      </c>
      <c r="AI42" s="3937" t="s">
        <v>73</v>
      </c>
      <c r="AJ42" s="3938">
        <v>1500</v>
      </c>
      <c r="AK42" s="3939">
        <v>1209</v>
      </c>
      <c r="AL42" s="1855"/>
      <c r="AM42" s="1855"/>
      <c r="AN42" s="1856"/>
      <c r="AO42" s="1783"/>
      <c r="AP42" s="4316" t="s">
        <v>97</v>
      </c>
      <c r="AQ42" s="4308" t="s">
        <v>356</v>
      </c>
      <c r="AR42" s="1859"/>
      <c r="AS42" s="1860">
        <f t="shared" si="18"/>
        <v>0</v>
      </c>
      <c r="AT42" s="2344">
        <f t="shared" si="19"/>
        <v>0.19525193798449614</v>
      </c>
      <c r="AU42" s="2344">
        <f t="shared" si="20"/>
        <v>0</v>
      </c>
      <c r="AV42" s="2344">
        <f t="shared" si="21"/>
        <v>0</v>
      </c>
      <c r="AW42" s="1997">
        <f t="shared" si="0"/>
        <v>1</v>
      </c>
      <c r="AX42" s="1997">
        <f t="shared" si="1"/>
        <v>1</v>
      </c>
      <c r="AY42" s="1997">
        <f t="shared" si="2"/>
        <v>0</v>
      </c>
      <c r="AZ42" s="1997" t="e">
        <f t="shared" si="3"/>
        <v>#DIV/0!</v>
      </c>
      <c r="BA42" s="1998">
        <f t="shared" si="4"/>
        <v>0.80600000000000005</v>
      </c>
      <c r="BB42" s="1998">
        <f t="shared" si="5"/>
        <v>0</v>
      </c>
      <c r="BC42" s="1998">
        <f t="shared" si="6"/>
        <v>0</v>
      </c>
      <c r="BD42" s="1998">
        <f t="shared" si="7"/>
        <v>0</v>
      </c>
      <c r="BE42" s="2345">
        <v>0.2</v>
      </c>
      <c r="BF42" s="2345">
        <v>0.8</v>
      </c>
      <c r="BG42" s="1998">
        <f t="shared" si="8"/>
        <v>0.2</v>
      </c>
      <c r="BH42" s="1998">
        <f t="shared" si="9"/>
        <v>0.2</v>
      </c>
      <c r="BI42" s="1998">
        <f t="shared" si="10"/>
        <v>0</v>
      </c>
      <c r="BJ42" s="1998" t="e">
        <f t="shared" si="25"/>
        <v>#DIV/0!</v>
      </c>
      <c r="BK42" s="1998">
        <f t="shared" si="25"/>
        <v>0.64480000000000004</v>
      </c>
      <c r="BL42" s="1998">
        <f t="shared" si="12"/>
        <v>0</v>
      </c>
      <c r="BM42" s="1998">
        <f t="shared" si="13"/>
        <v>0</v>
      </c>
      <c r="BN42" s="1998">
        <f t="shared" si="14"/>
        <v>0</v>
      </c>
      <c r="BO42" s="1998">
        <f t="shared" si="26"/>
        <v>0.8448</v>
      </c>
      <c r="BP42" s="1863">
        <f t="shared" si="26"/>
        <v>0.2</v>
      </c>
      <c r="BQ42" s="1863">
        <f t="shared" si="26"/>
        <v>0</v>
      </c>
      <c r="BR42" s="1863" t="e">
        <f t="shared" si="26"/>
        <v>#DIV/0!</v>
      </c>
      <c r="BS42" s="2346">
        <f>AVERAGEIF(BO42:BO44,"&lt;&gt;#¡DIV/0!")</f>
        <v>0.8448</v>
      </c>
      <c r="BT42" s="2346">
        <f>AVERAGEIF(BP42:BP44,"&lt;&gt;#¡DIV/0!")</f>
        <v>0.2</v>
      </c>
      <c r="BU42" s="2346">
        <f>AVERAGEIF(BQ42:BQ44,"&lt;&gt;#¡DIV/0!")</f>
        <v>0</v>
      </c>
      <c r="BV42" s="2346" t="e">
        <f>AVERAGEIF(BR42:BR44,"&lt;&gt;#¡DIV/0!")</f>
        <v>#DIV/0!</v>
      </c>
      <c r="BW42" s="1866">
        <f>+C42*BS42</f>
        <v>0</v>
      </c>
      <c r="BX42" s="1866">
        <f>+C42*BT42</f>
        <v>0</v>
      </c>
      <c r="BY42" s="1866">
        <f>+C42*BU42</f>
        <v>0</v>
      </c>
      <c r="BZ42" s="1866" t="e">
        <f>+C42*BV42</f>
        <v>#DIV/0!</v>
      </c>
      <c r="CA42" s="2347" t="e">
        <f>SUM(BW42:BZ44)</f>
        <v>#DIV/0!</v>
      </c>
      <c r="CB42" s="1783"/>
      <c r="CC42" s="1868" t="e">
        <f t="shared" ref="CC42:CF42" si="28">+Q42/$N$42</f>
        <v>#VALUE!</v>
      </c>
      <c r="CD42" s="1869" t="e">
        <f t="shared" si="28"/>
        <v>#VALUE!</v>
      </c>
      <c r="CE42" s="1869" t="e">
        <f t="shared" si="28"/>
        <v>#VALUE!</v>
      </c>
      <c r="CF42" s="2348" t="e">
        <f t="shared" si="28"/>
        <v>#VALUE!</v>
      </c>
      <c r="CG42" s="2349" t="e">
        <f>AVERAGE(CC42:CF44)</f>
        <v>#VALUE!</v>
      </c>
      <c r="CH42" s="1783"/>
      <c r="CI42" s="1783"/>
      <c r="CJ42" s="1783"/>
      <c r="CK42" s="1783"/>
      <c r="CL42" s="1783"/>
      <c r="CM42" s="1783"/>
      <c r="CN42" s="1783"/>
      <c r="CO42" s="1783"/>
      <c r="CP42" s="1783"/>
      <c r="CQ42" s="1783"/>
      <c r="CR42" s="1783"/>
      <c r="CS42" s="1783"/>
      <c r="CT42" s="1783"/>
    </row>
    <row r="43" spans="1:98" ht="27.75" customHeight="1">
      <c r="A43" s="4341"/>
      <c r="B43" s="4392"/>
      <c r="C43" s="4393"/>
      <c r="D43" s="4398"/>
      <c r="E43" s="4399"/>
      <c r="F43" s="1898"/>
      <c r="G43" s="1898"/>
      <c r="H43" s="4309"/>
      <c r="I43" s="2226"/>
      <c r="J43" s="2227"/>
      <c r="K43" s="2227"/>
      <c r="L43" s="2227"/>
      <c r="M43" s="2257"/>
      <c r="N43" s="4448"/>
      <c r="O43" s="4438"/>
      <c r="P43" s="4420"/>
      <c r="Q43" s="2073"/>
      <c r="R43" s="1901"/>
      <c r="S43" s="1901"/>
      <c r="T43" s="1902"/>
      <c r="U43" s="1885"/>
      <c r="V43" s="2019">
        <v>2</v>
      </c>
      <c r="W43" s="2017" t="s">
        <v>2484</v>
      </c>
      <c r="X43" s="3940">
        <v>45840</v>
      </c>
      <c r="Y43" s="3940">
        <v>46022</v>
      </c>
      <c r="Z43" s="4314"/>
      <c r="AA43" s="1907">
        <v>1</v>
      </c>
      <c r="AB43" s="1908">
        <v>1</v>
      </c>
      <c r="AC43" s="1908"/>
      <c r="AD43" s="1909"/>
      <c r="AE43" s="1885"/>
      <c r="AF43" s="3941"/>
      <c r="AG43" s="2457"/>
      <c r="AH43" s="2457"/>
      <c r="AI43" s="2457"/>
      <c r="AJ43" s="3942"/>
      <c r="AK43" s="3623"/>
      <c r="AL43" s="1915"/>
      <c r="AM43" s="1915"/>
      <c r="AN43" s="1916"/>
      <c r="AO43" s="1783"/>
      <c r="AP43" s="4317"/>
      <c r="AQ43" s="4309"/>
      <c r="AR43" s="1859"/>
      <c r="AS43" s="1919" t="e">
        <f t="shared" si="18"/>
        <v>#DIV/0!</v>
      </c>
      <c r="AT43" s="1920" t="e">
        <f t="shared" si="19"/>
        <v>#DIV/0!</v>
      </c>
      <c r="AU43" s="1920" t="e">
        <f t="shared" si="20"/>
        <v>#DIV/0!</v>
      </c>
      <c r="AV43" s="1920" t="e">
        <f t="shared" si="21"/>
        <v>#DIV/0!</v>
      </c>
      <c r="AW43" s="1921">
        <f t="shared" si="0"/>
        <v>1</v>
      </c>
      <c r="AX43" s="1921">
        <f t="shared" si="1"/>
        <v>1</v>
      </c>
      <c r="AY43" s="1921">
        <f t="shared" si="2"/>
        <v>0</v>
      </c>
      <c r="AZ43" s="1921" t="e">
        <f t="shared" si="3"/>
        <v>#DIV/0!</v>
      </c>
      <c r="BA43" s="1922" t="e">
        <f t="shared" si="4"/>
        <v>#DIV/0!</v>
      </c>
      <c r="BB43" s="1922" t="e">
        <f t="shared" si="5"/>
        <v>#DIV/0!</v>
      </c>
      <c r="BC43" s="1922" t="e">
        <f t="shared" si="6"/>
        <v>#DIV/0!</v>
      </c>
      <c r="BD43" s="1922" t="e">
        <f t="shared" si="7"/>
        <v>#DIV/0!</v>
      </c>
      <c r="BE43" s="1923">
        <v>0.2</v>
      </c>
      <c r="BF43" s="1923">
        <v>0.8</v>
      </c>
      <c r="BG43" s="1922">
        <f t="shared" si="8"/>
        <v>0.2</v>
      </c>
      <c r="BH43" s="1922">
        <f t="shared" si="9"/>
        <v>0.2</v>
      </c>
      <c r="BI43" s="1922">
        <f t="shared" si="10"/>
        <v>0</v>
      </c>
      <c r="BJ43" s="1922" t="e">
        <f t="shared" si="25"/>
        <v>#DIV/0!</v>
      </c>
      <c r="BK43" s="1922" t="e">
        <f t="shared" si="25"/>
        <v>#DIV/0!</v>
      </c>
      <c r="BL43" s="1922" t="e">
        <f t="shared" si="12"/>
        <v>#DIV/0!</v>
      </c>
      <c r="BM43" s="1922" t="e">
        <f t="shared" si="13"/>
        <v>#DIV/0!</v>
      </c>
      <c r="BN43" s="1922" t="e">
        <f t="shared" si="14"/>
        <v>#DIV/0!</v>
      </c>
      <c r="BO43" s="1922" t="e">
        <f t="shared" si="26"/>
        <v>#DIV/0!</v>
      </c>
      <c r="BP43" s="1922" t="e">
        <f t="shared" si="26"/>
        <v>#DIV/0!</v>
      </c>
      <c r="BQ43" s="1922" t="e">
        <f t="shared" si="26"/>
        <v>#DIV/0!</v>
      </c>
      <c r="BR43" s="1922" t="e">
        <f t="shared" si="26"/>
        <v>#DIV/0!</v>
      </c>
      <c r="BS43" s="2253"/>
      <c r="BT43" s="2253"/>
      <c r="BU43" s="2253"/>
      <c r="BV43" s="2253"/>
      <c r="BW43" s="2253"/>
      <c r="BX43" s="2253"/>
      <c r="BY43" s="2253"/>
      <c r="BZ43" s="2253"/>
      <c r="CA43" s="2257"/>
      <c r="CB43" s="1783"/>
      <c r="CC43" s="1926"/>
      <c r="CD43" s="1927"/>
      <c r="CE43" s="1927"/>
      <c r="CF43" s="2225"/>
      <c r="CG43" s="2002"/>
      <c r="CH43" s="1783"/>
      <c r="CI43" s="1783"/>
      <c r="CJ43" s="1783"/>
      <c r="CK43" s="1783"/>
      <c r="CL43" s="1783"/>
      <c r="CM43" s="1783"/>
      <c r="CN43" s="1783"/>
      <c r="CO43" s="1783"/>
      <c r="CP43" s="1783"/>
      <c r="CQ43" s="1783"/>
      <c r="CR43" s="1783"/>
      <c r="CS43" s="1783"/>
      <c r="CT43" s="1783"/>
    </row>
    <row r="44" spans="1:98" ht="29.25" customHeight="1" thickBot="1">
      <c r="A44" s="4375"/>
      <c r="B44" s="4394"/>
      <c r="C44" s="4395"/>
      <c r="D44" s="4400"/>
      <c r="E44" s="4401"/>
      <c r="F44" s="2359"/>
      <c r="G44" s="2359"/>
      <c r="H44" s="4310"/>
      <c r="I44" s="2392"/>
      <c r="J44" s="2393"/>
      <c r="K44" s="2393"/>
      <c r="L44" s="2393"/>
      <c r="M44" s="3280"/>
      <c r="N44" s="4449"/>
      <c r="O44" s="4450"/>
      <c r="P44" s="4421"/>
      <c r="Q44" s="2073"/>
      <c r="R44" s="1901"/>
      <c r="S44" s="1901"/>
      <c r="T44" s="1902"/>
      <c r="U44" s="1885"/>
      <c r="V44" s="2032">
        <v>3</v>
      </c>
      <c r="W44" s="2033" t="s">
        <v>2485</v>
      </c>
      <c r="X44" s="3943">
        <v>46022</v>
      </c>
      <c r="Y44" s="3943">
        <v>46022</v>
      </c>
      <c r="Z44" s="4360"/>
      <c r="AA44" s="1907"/>
      <c r="AB44" s="1908"/>
      <c r="AC44" s="1908"/>
      <c r="AD44" s="1909"/>
      <c r="AE44" s="1885"/>
      <c r="AF44" s="3944"/>
      <c r="AG44" s="3945"/>
      <c r="AH44" s="3945"/>
      <c r="AI44" s="3945"/>
      <c r="AJ44" s="3946"/>
      <c r="AK44" s="3623"/>
      <c r="AL44" s="1915"/>
      <c r="AM44" s="1915"/>
      <c r="AN44" s="1916"/>
      <c r="AO44" s="1783"/>
      <c r="AP44" s="4318"/>
      <c r="AQ44" s="4310"/>
      <c r="AR44" s="1859"/>
      <c r="AS44" s="1919" t="e">
        <f t="shared" si="18"/>
        <v>#DIV/0!</v>
      </c>
      <c r="AT44" s="1920" t="e">
        <f t="shared" si="19"/>
        <v>#DIV/0!</v>
      </c>
      <c r="AU44" s="1920" t="e">
        <f t="shared" si="20"/>
        <v>#DIV/0!</v>
      </c>
      <c r="AV44" s="1920" t="e">
        <f t="shared" si="21"/>
        <v>#DIV/0!</v>
      </c>
      <c r="AW44" s="1921">
        <f t="shared" si="0"/>
        <v>0</v>
      </c>
      <c r="AX44" s="1921">
        <f t="shared" si="1"/>
        <v>0</v>
      </c>
      <c r="AY44" s="1921">
        <f t="shared" si="2"/>
        <v>0</v>
      </c>
      <c r="AZ44" s="1921" t="e">
        <f t="shared" si="3"/>
        <v>#DIV/0!</v>
      </c>
      <c r="BA44" s="1922" t="e">
        <f t="shared" si="4"/>
        <v>#DIV/0!</v>
      </c>
      <c r="BB44" s="1922" t="e">
        <f t="shared" si="5"/>
        <v>#DIV/0!</v>
      </c>
      <c r="BC44" s="1922" t="e">
        <f t="shared" si="6"/>
        <v>#DIV/0!</v>
      </c>
      <c r="BD44" s="1922" t="e">
        <f t="shared" si="7"/>
        <v>#DIV/0!</v>
      </c>
      <c r="BE44" s="1923">
        <v>0.2</v>
      </c>
      <c r="BF44" s="1923">
        <v>0.8</v>
      </c>
      <c r="BG44" s="1922">
        <f t="shared" si="8"/>
        <v>0</v>
      </c>
      <c r="BH44" s="1922">
        <f t="shared" si="9"/>
        <v>0</v>
      </c>
      <c r="BI44" s="1922">
        <f t="shared" si="10"/>
        <v>0</v>
      </c>
      <c r="BJ44" s="1922" t="e">
        <f t="shared" si="25"/>
        <v>#DIV/0!</v>
      </c>
      <c r="BK44" s="1922" t="e">
        <f t="shared" si="25"/>
        <v>#DIV/0!</v>
      </c>
      <c r="BL44" s="1922" t="e">
        <f t="shared" si="12"/>
        <v>#DIV/0!</v>
      </c>
      <c r="BM44" s="1922" t="e">
        <f t="shared" si="13"/>
        <v>#DIV/0!</v>
      </c>
      <c r="BN44" s="1922" t="e">
        <f t="shared" si="14"/>
        <v>#DIV/0!</v>
      </c>
      <c r="BO44" s="1922" t="e">
        <f t="shared" si="26"/>
        <v>#DIV/0!</v>
      </c>
      <c r="BP44" s="1922" t="e">
        <f t="shared" si="26"/>
        <v>#DIV/0!</v>
      </c>
      <c r="BQ44" s="1922" t="e">
        <f t="shared" si="26"/>
        <v>#DIV/0!</v>
      </c>
      <c r="BR44" s="1922" t="e">
        <f t="shared" si="26"/>
        <v>#DIV/0!</v>
      </c>
      <c r="BS44" s="2253"/>
      <c r="BT44" s="2253"/>
      <c r="BU44" s="2253"/>
      <c r="BV44" s="2253"/>
      <c r="BW44" s="2253"/>
      <c r="BX44" s="2253"/>
      <c r="BY44" s="2253"/>
      <c r="BZ44" s="2253"/>
      <c r="CA44" s="2257"/>
      <c r="CB44" s="1783"/>
      <c r="CC44" s="1926"/>
      <c r="CD44" s="1927"/>
      <c r="CE44" s="1927"/>
      <c r="CF44" s="2225"/>
      <c r="CG44" s="2002"/>
      <c r="CH44" s="1783"/>
      <c r="CI44" s="1783"/>
      <c r="CJ44" s="1783"/>
      <c r="CK44" s="1783"/>
      <c r="CL44" s="1783"/>
      <c r="CM44" s="1783"/>
      <c r="CN44" s="1783"/>
      <c r="CO44" s="1783"/>
      <c r="CP44" s="1783"/>
      <c r="CQ44" s="1783"/>
      <c r="CR44" s="1783"/>
      <c r="CS44" s="1783"/>
      <c r="CT44" s="1783"/>
    </row>
    <row r="45" spans="1:98" ht="14.25" customHeight="1">
      <c r="A45" s="4422">
        <v>9</v>
      </c>
      <c r="B45" s="4425" t="s">
        <v>2514</v>
      </c>
      <c r="C45" s="4425"/>
      <c r="D45" s="4428">
        <v>2024002470007</v>
      </c>
      <c r="E45" s="4428"/>
      <c r="F45" s="3916" t="s">
        <v>438</v>
      </c>
      <c r="G45" s="3947">
        <v>135729</v>
      </c>
      <c r="H45" s="4431" t="s">
        <v>66</v>
      </c>
      <c r="I45" s="3635" t="s">
        <v>280</v>
      </c>
      <c r="J45" s="1837" t="s">
        <v>280</v>
      </c>
      <c r="K45" s="1837"/>
      <c r="L45" s="1837"/>
      <c r="M45" s="1838"/>
      <c r="N45" s="4434">
        <v>1580000000</v>
      </c>
      <c r="O45" s="4437" t="s">
        <v>91</v>
      </c>
      <c r="P45" s="4440">
        <v>1580000000</v>
      </c>
      <c r="Q45" s="1842">
        <v>0</v>
      </c>
      <c r="R45" s="1843">
        <v>0</v>
      </c>
      <c r="S45" s="1843"/>
      <c r="T45" s="1844"/>
      <c r="U45" s="1885"/>
      <c r="V45" s="2248">
        <v>1</v>
      </c>
      <c r="W45" s="1692" t="s">
        <v>2473</v>
      </c>
      <c r="X45" s="3936"/>
      <c r="Y45" s="3936"/>
      <c r="Z45" s="4313" t="s">
        <v>2474</v>
      </c>
      <c r="AA45" s="1884">
        <v>1</v>
      </c>
      <c r="AB45" s="1849">
        <v>1</v>
      </c>
      <c r="AC45" s="1849"/>
      <c r="AD45" s="1850"/>
      <c r="AE45" s="1885"/>
      <c r="AF45" s="3872" t="s">
        <v>2515</v>
      </c>
      <c r="AG45" s="3937" t="s">
        <v>2516</v>
      </c>
      <c r="AH45" s="3873" t="s">
        <v>2517</v>
      </c>
      <c r="AI45" s="3937" t="s">
        <v>73</v>
      </c>
      <c r="AJ45" s="3938">
        <v>1</v>
      </c>
      <c r="AK45" s="3640"/>
      <c r="AL45" s="1855"/>
      <c r="AM45" s="1855"/>
      <c r="AN45" s="1856"/>
      <c r="AO45" s="2233"/>
      <c r="AP45" s="4316" t="s">
        <v>97</v>
      </c>
      <c r="AQ45" s="4308" t="s">
        <v>356</v>
      </c>
      <c r="AR45" s="1859"/>
      <c r="AS45" s="1860">
        <f t="shared" si="18"/>
        <v>0</v>
      </c>
      <c r="AT45" s="2344">
        <f t="shared" si="19"/>
        <v>0</v>
      </c>
      <c r="AU45" s="2344">
        <f t="shared" si="20"/>
        <v>0</v>
      </c>
      <c r="AV45" s="2344">
        <f t="shared" si="21"/>
        <v>0</v>
      </c>
      <c r="AW45" s="1997">
        <f t="shared" si="0"/>
        <v>1</v>
      </c>
      <c r="AX45" s="1997">
        <f t="shared" si="1"/>
        <v>1</v>
      </c>
      <c r="AY45" s="1997">
        <f t="shared" si="2"/>
        <v>0</v>
      </c>
      <c r="AZ45" s="1997" t="e">
        <f t="shared" si="3"/>
        <v>#DIV/0!</v>
      </c>
      <c r="BA45" s="1998">
        <f t="shared" si="4"/>
        <v>0</v>
      </c>
      <c r="BB45" s="1998">
        <f t="shared" si="5"/>
        <v>0</v>
      </c>
      <c r="BC45" s="1998">
        <f t="shared" si="6"/>
        <v>0</v>
      </c>
      <c r="BD45" s="1998">
        <f t="shared" si="7"/>
        <v>0</v>
      </c>
      <c r="BE45" s="2345">
        <v>0.2</v>
      </c>
      <c r="BF45" s="2345">
        <v>0.8</v>
      </c>
      <c r="BG45" s="1998">
        <f t="shared" si="8"/>
        <v>0.2</v>
      </c>
      <c r="BH45" s="1998">
        <f t="shared" si="9"/>
        <v>0.2</v>
      </c>
      <c r="BI45" s="1998">
        <f t="shared" si="10"/>
        <v>0</v>
      </c>
      <c r="BJ45" s="1998" t="e">
        <f t="shared" ref="BJ45:BK58" si="29">+AZ45*BE45</f>
        <v>#DIV/0!</v>
      </c>
      <c r="BK45" s="1998">
        <f t="shared" si="29"/>
        <v>0</v>
      </c>
      <c r="BL45" s="1998">
        <f t="shared" si="12"/>
        <v>0</v>
      </c>
      <c r="BM45" s="1998">
        <f t="shared" si="13"/>
        <v>0</v>
      </c>
      <c r="BN45" s="1998">
        <f t="shared" si="14"/>
        <v>0</v>
      </c>
      <c r="BO45" s="1998">
        <f t="shared" ref="BO45:BR58" si="30">+BG45+BK45</f>
        <v>0.2</v>
      </c>
      <c r="BP45" s="1863">
        <f t="shared" si="30"/>
        <v>0.2</v>
      </c>
      <c r="BQ45" s="1863">
        <f t="shared" si="30"/>
        <v>0</v>
      </c>
      <c r="BR45" s="1863" t="e">
        <f t="shared" si="30"/>
        <v>#DIV/0!</v>
      </c>
      <c r="BS45" s="2346">
        <f>AVERAGEIF(BO45:BO51,"&lt;&gt;#¡DIV/0!")</f>
        <v>0.66666666666666663</v>
      </c>
      <c r="BT45" s="2346">
        <f>AVERAGEIF(BP45:BP51,"&lt;&gt;#¡DIV/0!")</f>
        <v>0.13333333333333333</v>
      </c>
      <c r="BU45" s="2346">
        <f>AVERAGEIF(BQ45:BQ51,"&lt;&gt;#¡DIV/0!")</f>
        <v>0</v>
      </c>
      <c r="BV45" s="2346" t="e">
        <f>AVERAGEIF(BR45:BR51,"&lt;&gt;#¡DIV/0!")</f>
        <v>#DIV/0!</v>
      </c>
      <c r="BW45" s="1866">
        <f>+C45*BS45</f>
        <v>0</v>
      </c>
      <c r="BX45" s="1866">
        <f>+C45*BT45</f>
        <v>0</v>
      </c>
      <c r="BY45" s="1866">
        <f>+C45*BU45</f>
        <v>0</v>
      </c>
      <c r="BZ45" s="1866" t="e">
        <f>+C45*BV45</f>
        <v>#DIV/0!</v>
      </c>
      <c r="CA45" s="2347" t="e">
        <f>SUM(BW45:BZ51)</f>
        <v>#DIV/0!</v>
      </c>
      <c r="CB45" s="1783"/>
      <c r="CC45" s="1868">
        <f t="shared" ref="CC45:CF45" si="31">+Q45/$N$45</f>
        <v>0</v>
      </c>
      <c r="CD45" s="1869">
        <f t="shared" si="31"/>
        <v>0</v>
      </c>
      <c r="CE45" s="1869">
        <f t="shared" si="31"/>
        <v>0</v>
      </c>
      <c r="CF45" s="2348">
        <f t="shared" si="31"/>
        <v>0</v>
      </c>
      <c r="CG45" s="2349">
        <f>AVERAGE(CC45:CF51)</f>
        <v>0</v>
      </c>
      <c r="CH45" s="1783"/>
      <c r="CI45" s="1783"/>
      <c r="CJ45" s="1783"/>
      <c r="CK45" s="1783"/>
      <c r="CL45" s="1783"/>
      <c r="CM45" s="1783"/>
      <c r="CN45" s="1783"/>
      <c r="CO45" s="1783"/>
      <c r="CP45" s="1783"/>
      <c r="CQ45" s="1783"/>
      <c r="CR45" s="1783"/>
      <c r="CS45" s="1783"/>
      <c r="CT45" s="1783"/>
    </row>
    <row r="46" spans="1:98" ht="14.25" customHeight="1">
      <c r="A46" s="4423"/>
      <c r="B46" s="4426"/>
      <c r="C46" s="4426"/>
      <c r="D46" s="4429"/>
      <c r="E46" s="4429"/>
      <c r="F46" s="2009" t="s">
        <v>65</v>
      </c>
      <c r="G46" s="3948">
        <v>37177</v>
      </c>
      <c r="H46" s="4432"/>
      <c r="I46" s="3658"/>
      <c r="J46" s="2227"/>
      <c r="K46" s="2227"/>
      <c r="L46" s="2227"/>
      <c r="M46" s="2257"/>
      <c r="N46" s="4435"/>
      <c r="O46" s="4438"/>
      <c r="P46" s="4441"/>
      <c r="Q46" s="2073"/>
      <c r="R46" s="1901"/>
      <c r="S46" s="1901"/>
      <c r="T46" s="1902"/>
      <c r="U46" s="1885"/>
      <c r="V46" s="2019">
        <v>2</v>
      </c>
      <c r="W46" s="2017" t="s">
        <v>2434</v>
      </c>
      <c r="X46" s="3940"/>
      <c r="Y46" s="3940"/>
      <c r="Z46" s="4314"/>
      <c r="AA46" s="1907"/>
      <c r="AB46" s="1908"/>
      <c r="AC46" s="1908"/>
      <c r="AD46" s="1909"/>
      <c r="AE46" s="1885"/>
      <c r="AF46" s="3949"/>
      <c r="AG46" s="1898"/>
      <c r="AH46" s="1898"/>
      <c r="AI46" s="1898"/>
      <c r="AJ46" s="1899"/>
      <c r="AK46" s="3623"/>
      <c r="AL46" s="1915"/>
      <c r="AM46" s="1915"/>
      <c r="AN46" s="1916"/>
      <c r="AO46" s="1783"/>
      <c r="AP46" s="4317"/>
      <c r="AQ46" s="4309"/>
      <c r="AR46" s="1859"/>
      <c r="AS46" s="1919">
        <f t="shared" si="18"/>
        <v>0</v>
      </c>
      <c r="AT46" s="1920">
        <f t="shared" si="19"/>
        <v>0</v>
      </c>
      <c r="AU46" s="1920">
        <f t="shared" si="20"/>
        <v>0</v>
      </c>
      <c r="AV46" s="1920">
        <f t="shared" si="21"/>
        <v>0</v>
      </c>
      <c r="AW46" s="1921">
        <f t="shared" si="0"/>
        <v>0</v>
      </c>
      <c r="AX46" s="1921">
        <f t="shared" si="1"/>
        <v>0</v>
      </c>
      <c r="AY46" s="1921">
        <f t="shared" si="2"/>
        <v>0</v>
      </c>
      <c r="AZ46" s="1921" t="e">
        <f t="shared" si="3"/>
        <v>#DIV/0!</v>
      </c>
      <c r="BA46" s="1922" t="e">
        <f t="shared" si="4"/>
        <v>#DIV/0!</v>
      </c>
      <c r="BB46" s="1922" t="e">
        <f t="shared" si="5"/>
        <v>#DIV/0!</v>
      </c>
      <c r="BC46" s="1922" t="e">
        <f t="shared" si="6"/>
        <v>#DIV/0!</v>
      </c>
      <c r="BD46" s="1922" t="e">
        <f t="shared" si="7"/>
        <v>#DIV/0!</v>
      </c>
      <c r="BE46" s="1923">
        <v>0.2</v>
      </c>
      <c r="BF46" s="1923">
        <v>0.8</v>
      </c>
      <c r="BG46" s="1922">
        <f t="shared" si="8"/>
        <v>0</v>
      </c>
      <c r="BH46" s="1922">
        <f t="shared" si="9"/>
        <v>0</v>
      </c>
      <c r="BI46" s="1922">
        <f t="shared" si="10"/>
        <v>0</v>
      </c>
      <c r="BJ46" s="1922" t="e">
        <f t="shared" si="29"/>
        <v>#DIV/0!</v>
      </c>
      <c r="BK46" s="1922" t="e">
        <f t="shared" si="29"/>
        <v>#DIV/0!</v>
      </c>
      <c r="BL46" s="1922" t="e">
        <f t="shared" si="12"/>
        <v>#DIV/0!</v>
      </c>
      <c r="BM46" s="1922" t="e">
        <f t="shared" si="13"/>
        <v>#DIV/0!</v>
      </c>
      <c r="BN46" s="1922" t="e">
        <f t="shared" si="14"/>
        <v>#DIV/0!</v>
      </c>
      <c r="BO46" s="1922" t="e">
        <f t="shared" si="30"/>
        <v>#DIV/0!</v>
      </c>
      <c r="BP46" s="1922" t="e">
        <f t="shared" si="30"/>
        <v>#DIV/0!</v>
      </c>
      <c r="BQ46" s="1922" t="e">
        <f t="shared" si="30"/>
        <v>#DIV/0!</v>
      </c>
      <c r="BR46" s="1922" t="e">
        <f t="shared" si="30"/>
        <v>#DIV/0!</v>
      </c>
      <c r="BS46" s="2253"/>
      <c r="BT46" s="2253"/>
      <c r="BU46" s="2253"/>
      <c r="BV46" s="2253"/>
      <c r="BW46" s="2253"/>
      <c r="BX46" s="2253"/>
      <c r="BY46" s="2253"/>
      <c r="BZ46" s="2253"/>
      <c r="CA46" s="2257"/>
      <c r="CB46" s="1783"/>
      <c r="CC46" s="1926"/>
      <c r="CD46" s="1927"/>
      <c r="CE46" s="1927"/>
      <c r="CF46" s="2225"/>
      <c r="CG46" s="2002"/>
      <c r="CH46" s="1783"/>
      <c r="CI46" s="1783"/>
      <c r="CJ46" s="1783"/>
      <c r="CK46" s="1783"/>
      <c r="CL46" s="1783"/>
      <c r="CM46" s="1783"/>
      <c r="CN46" s="1783"/>
      <c r="CO46" s="1783"/>
      <c r="CP46" s="1783"/>
      <c r="CQ46" s="1783"/>
      <c r="CR46" s="1783"/>
      <c r="CS46" s="1783"/>
      <c r="CT46" s="1783"/>
    </row>
    <row r="47" spans="1:98" ht="14.25" customHeight="1">
      <c r="A47" s="4423"/>
      <c r="B47" s="4426"/>
      <c r="C47" s="4426"/>
      <c r="D47" s="4429"/>
      <c r="E47" s="4429"/>
      <c r="F47" s="2009" t="s">
        <v>81</v>
      </c>
      <c r="G47" s="3948">
        <v>10138</v>
      </c>
      <c r="H47" s="4432"/>
      <c r="I47" s="3658"/>
      <c r="J47" s="2227"/>
      <c r="K47" s="2227"/>
      <c r="L47" s="2227"/>
      <c r="M47" s="2257"/>
      <c r="N47" s="4435"/>
      <c r="O47" s="4438"/>
      <c r="P47" s="4441"/>
      <c r="Q47" s="2073"/>
      <c r="R47" s="1901"/>
      <c r="S47" s="1901"/>
      <c r="T47" s="1902"/>
      <c r="U47" s="1885"/>
      <c r="V47" s="2019">
        <v>3</v>
      </c>
      <c r="W47" s="2017" t="s">
        <v>2304</v>
      </c>
      <c r="X47" s="3940"/>
      <c r="Y47" s="3940"/>
      <c r="Z47" s="4314"/>
      <c r="AA47" s="1907"/>
      <c r="AB47" s="1908"/>
      <c r="AC47" s="1908"/>
      <c r="AD47" s="1909"/>
      <c r="AE47" s="1885"/>
      <c r="AF47" s="3949"/>
      <c r="AG47" s="1898"/>
      <c r="AH47" s="1898"/>
      <c r="AI47" s="1898"/>
      <c r="AJ47" s="1899"/>
      <c r="AK47" s="3623"/>
      <c r="AL47" s="1915"/>
      <c r="AM47" s="1915"/>
      <c r="AN47" s="1916"/>
      <c r="AO47" s="1783"/>
      <c r="AP47" s="4317"/>
      <c r="AQ47" s="4309"/>
      <c r="AR47" s="1859"/>
      <c r="AS47" s="1919">
        <f t="shared" si="18"/>
        <v>0</v>
      </c>
      <c r="AT47" s="1920">
        <f t="shared" si="19"/>
        <v>0</v>
      </c>
      <c r="AU47" s="1920">
        <f t="shared" si="20"/>
        <v>0</v>
      </c>
      <c r="AV47" s="1920">
        <f t="shared" si="21"/>
        <v>0</v>
      </c>
      <c r="AW47" s="1921">
        <f t="shared" si="0"/>
        <v>0</v>
      </c>
      <c r="AX47" s="1921">
        <f t="shared" si="1"/>
        <v>0</v>
      </c>
      <c r="AY47" s="1921">
        <f t="shared" si="2"/>
        <v>0</v>
      </c>
      <c r="AZ47" s="1921" t="e">
        <f t="shared" si="3"/>
        <v>#DIV/0!</v>
      </c>
      <c r="BA47" s="1922" t="e">
        <f t="shared" si="4"/>
        <v>#DIV/0!</v>
      </c>
      <c r="BB47" s="1922" t="e">
        <f t="shared" si="5"/>
        <v>#DIV/0!</v>
      </c>
      <c r="BC47" s="1922" t="e">
        <f t="shared" si="6"/>
        <v>#DIV/0!</v>
      </c>
      <c r="BD47" s="1922" t="e">
        <f t="shared" si="7"/>
        <v>#DIV/0!</v>
      </c>
      <c r="BE47" s="1923">
        <v>0.2</v>
      </c>
      <c r="BF47" s="1923">
        <v>0.8</v>
      </c>
      <c r="BG47" s="1922">
        <f t="shared" si="8"/>
        <v>0</v>
      </c>
      <c r="BH47" s="1922">
        <f t="shared" si="9"/>
        <v>0</v>
      </c>
      <c r="BI47" s="1922">
        <f t="shared" si="10"/>
        <v>0</v>
      </c>
      <c r="BJ47" s="1922" t="e">
        <f t="shared" si="29"/>
        <v>#DIV/0!</v>
      </c>
      <c r="BK47" s="1922" t="e">
        <f t="shared" si="29"/>
        <v>#DIV/0!</v>
      </c>
      <c r="BL47" s="1922" t="e">
        <f t="shared" si="12"/>
        <v>#DIV/0!</v>
      </c>
      <c r="BM47" s="1922" t="e">
        <f t="shared" si="13"/>
        <v>#DIV/0!</v>
      </c>
      <c r="BN47" s="1922" t="e">
        <f t="shared" si="14"/>
        <v>#DIV/0!</v>
      </c>
      <c r="BO47" s="1922" t="e">
        <f t="shared" si="30"/>
        <v>#DIV/0!</v>
      </c>
      <c r="BP47" s="1922" t="e">
        <f t="shared" si="30"/>
        <v>#DIV/0!</v>
      </c>
      <c r="BQ47" s="1922" t="e">
        <f t="shared" si="30"/>
        <v>#DIV/0!</v>
      </c>
      <c r="BR47" s="1922" t="e">
        <f t="shared" si="30"/>
        <v>#DIV/0!</v>
      </c>
      <c r="BS47" s="2253"/>
      <c r="BT47" s="2253"/>
      <c r="BU47" s="2253"/>
      <c r="BV47" s="2253"/>
      <c r="BW47" s="2253"/>
      <c r="BX47" s="2253"/>
      <c r="BY47" s="2253"/>
      <c r="BZ47" s="2253"/>
      <c r="CA47" s="2257"/>
      <c r="CB47" s="1783"/>
      <c r="CC47" s="1926"/>
      <c r="CD47" s="1927"/>
      <c r="CE47" s="1927"/>
      <c r="CF47" s="2225"/>
      <c r="CG47" s="2002"/>
      <c r="CH47" s="1783"/>
      <c r="CI47" s="1783"/>
      <c r="CJ47" s="1783"/>
      <c r="CK47" s="1783"/>
      <c r="CL47" s="1783"/>
      <c r="CM47" s="1783"/>
      <c r="CN47" s="1783"/>
      <c r="CO47" s="1783"/>
      <c r="CP47" s="1783"/>
      <c r="CQ47" s="1783"/>
      <c r="CR47" s="1783"/>
      <c r="CS47" s="1783"/>
      <c r="CT47" s="1783"/>
    </row>
    <row r="48" spans="1:98" ht="14.25" customHeight="1">
      <c r="A48" s="4423"/>
      <c r="B48" s="4426"/>
      <c r="C48" s="4426"/>
      <c r="D48" s="4429"/>
      <c r="E48" s="4429"/>
      <c r="F48" s="2009"/>
      <c r="G48" s="2009"/>
      <c r="H48" s="4432"/>
      <c r="I48" s="3658"/>
      <c r="J48" s="2227"/>
      <c r="K48" s="2227"/>
      <c r="L48" s="2227"/>
      <c r="M48" s="2257"/>
      <c r="N48" s="4435"/>
      <c r="O48" s="4438"/>
      <c r="P48" s="4441"/>
      <c r="Q48" s="2073"/>
      <c r="R48" s="1901"/>
      <c r="S48" s="1901"/>
      <c r="T48" s="1902"/>
      <c r="U48" s="1885"/>
      <c r="V48" s="2019">
        <v>4</v>
      </c>
      <c r="W48" s="2017" t="s">
        <v>2484</v>
      </c>
      <c r="X48" s="3940"/>
      <c r="Y48" s="3940"/>
      <c r="Z48" s="4314"/>
      <c r="AA48" s="1907"/>
      <c r="AB48" s="1908"/>
      <c r="AC48" s="1908"/>
      <c r="AD48" s="1909"/>
      <c r="AE48" s="1885"/>
      <c r="AF48" s="3949"/>
      <c r="AG48" s="1898"/>
      <c r="AH48" s="1898"/>
      <c r="AI48" s="1898"/>
      <c r="AJ48" s="1899"/>
      <c r="AK48" s="3623"/>
      <c r="AL48" s="1915"/>
      <c r="AM48" s="1915"/>
      <c r="AN48" s="1916"/>
      <c r="AO48" s="1783"/>
      <c r="AP48" s="4317"/>
      <c r="AQ48" s="4309"/>
      <c r="AR48" s="1859"/>
      <c r="AS48" s="1919" t="e">
        <f t="shared" si="18"/>
        <v>#DIV/0!</v>
      </c>
      <c r="AT48" s="1920" t="e">
        <f t="shared" si="19"/>
        <v>#DIV/0!</v>
      </c>
      <c r="AU48" s="1920" t="e">
        <f t="shared" si="20"/>
        <v>#DIV/0!</v>
      </c>
      <c r="AV48" s="1920" t="e">
        <f t="shared" si="21"/>
        <v>#DIV/0!</v>
      </c>
      <c r="AW48" s="1921">
        <f t="shared" si="0"/>
        <v>0</v>
      </c>
      <c r="AX48" s="1921">
        <f t="shared" si="1"/>
        <v>0</v>
      </c>
      <c r="AY48" s="1921">
        <f t="shared" si="2"/>
        <v>0</v>
      </c>
      <c r="AZ48" s="1921" t="e">
        <f t="shared" si="3"/>
        <v>#DIV/0!</v>
      </c>
      <c r="BA48" s="1922" t="e">
        <f t="shared" si="4"/>
        <v>#DIV/0!</v>
      </c>
      <c r="BB48" s="1922" t="e">
        <f t="shared" si="5"/>
        <v>#DIV/0!</v>
      </c>
      <c r="BC48" s="1922" t="e">
        <f t="shared" si="6"/>
        <v>#DIV/0!</v>
      </c>
      <c r="BD48" s="1922" t="e">
        <f t="shared" si="7"/>
        <v>#DIV/0!</v>
      </c>
      <c r="BE48" s="1923">
        <v>0.2</v>
      </c>
      <c r="BF48" s="1923">
        <v>0.8</v>
      </c>
      <c r="BG48" s="1922">
        <f t="shared" si="8"/>
        <v>0</v>
      </c>
      <c r="BH48" s="1922">
        <f t="shared" si="9"/>
        <v>0</v>
      </c>
      <c r="BI48" s="1922">
        <f t="shared" si="10"/>
        <v>0</v>
      </c>
      <c r="BJ48" s="1922" t="e">
        <f t="shared" si="29"/>
        <v>#DIV/0!</v>
      </c>
      <c r="BK48" s="1922" t="e">
        <f t="shared" si="29"/>
        <v>#DIV/0!</v>
      </c>
      <c r="BL48" s="1922" t="e">
        <f t="shared" si="12"/>
        <v>#DIV/0!</v>
      </c>
      <c r="BM48" s="1922" t="e">
        <f t="shared" si="13"/>
        <v>#DIV/0!</v>
      </c>
      <c r="BN48" s="1922" t="e">
        <f t="shared" si="14"/>
        <v>#DIV/0!</v>
      </c>
      <c r="BO48" s="1922" t="e">
        <f t="shared" si="30"/>
        <v>#DIV/0!</v>
      </c>
      <c r="BP48" s="1922" t="e">
        <f t="shared" si="30"/>
        <v>#DIV/0!</v>
      </c>
      <c r="BQ48" s="1922" t="e">
        <f t="shared" si="30"/>
        <v>#DIV/0!</v>
      </c>
      <c r="BR48" s="1922" t="e">
        <f t="shared" si="30"/>
        <v>#DIV/0!</v>
      </c>
      <c r="BS48" s="2253"/>
      <c r="BT48" s="2253"/>
      <c r="BU48" s="2253"/>
      <c r="BV48" s="2253"/>
      <c r="BW48" s="2253"/>
      <c r="BX48" s="2253"/>
      <c r="BY48" s="2253"/>
      <c r="BZ48" s="2253"/>
      <c r="CA48" s="2257"/>
      <c r="CB48" s="1783"/>
      <c r="CC48" s="1926"/>
      <c r="CD48" s="1927"/>
      <c r="CE48" s="1927"/>
      <c r="CF48" s="2225"/>
      <c r="CG48" s="2002"/>
      <c r="CH48" s="1783"/>
      <c r="CI48" s="1783"/>
      <c r="CJ48" s="1783"/>
      <c r="CK48" s="1783"/>
      <c r="CL48" s="1783"/>
      <c r="CM48" s="1783"/>
      <c r="CN48" s="1783"/>
      <c r="CO48" s="1783"/>
      <c r="CP48" s="1783"/>
      <c r="CQ48" s="1783"/>
      <c r="CR48" s="1783"/>
      <c r="CS48" s="1783"/>
      <c r="CT48" s="1783"/>
    </row>
    <row r="49" spans="1:98" ht="14.25" customHeight="1" thickBot="1">
      <c r="A49" s="4424"/>
      <c r="B49" s="4427"/>
      <c r="C49" s="4427"/>
      <c r="D49" s="4430"/>
      <c r="E49" s="4430"/>
      <c r="F49" s="3950"/>
      <c r="G49" s="3950"/>
      <c r="H49" s="4433"/>
      <c r="I49" s="3951"/>
      <c r="J49" s="2356"/>
      <c r="K49" s="2356"/>
      <c r="L49" s="2356"/>
      <c r="M49" s="2328"/>
      <c r="N49" s="4436"/>
      <c r="O49" s="4439"/>
      <c r="P49" s="4442"/>
      <c r="Q49" s="2073"/>
      <c r="R49" s="1901"/>
      <c r="S49" s="1901"/>
      <c r="T49" s="1902"/>
      <c r="U49" s="1885"/>
      <c r="V49" s="2032">
        <v>5</v>
      </c>
      <c r="W49" s="2033" t="s">
        <v>2485</v>
      </c>
      <c r="X49" s="3943"/>
      <c r="Y49" s="3943"/>
      <c r="Z49" s="4360"/>
      <c r="AA49" s="1907"/>
      <c r="AB49" s="1908"/>
      <c r="AC49" s="1908"/>
      <c r="AD49" s="1909"/>
      <c r="AE49" s="1885"/>
      <c r="AF49" s="3952"/>
      <c r="AG49" s="3953"/>
      <c r="AH49" s="3953"/>
      <c r="AI49" s="3953"/>
      <c r="AJ49" s="3954"/>
      <c r="AK49" s="3623"/>
      <c r="AL49" s="1915"/>
      <c r="AM49" s="1915"/>
      <c r="AN49" s="1916"/>
      <c r="AO49" s="1783"/>
      <c r="AP49" s="4318"/>
      <c r="AQ49" s="4310"/>
      <c r="AR49" s="1859"/>
      <c r="AS49" s="1919" t="e">
        <f t="shared" si="18"/>
        <v>#DIV/0!</v>
      </c>
      <c r="AT49" s="1920" t="e">
        <f t="shared" si="19"/>
        <v>#DIV/0!</v>
      </c>
      <c r="AU49" s="1920" t="e">
        <f t="shared" si="20"/>
        <v>#DIV/0!</v>
      </c>
      <c r="AV49" s="1920" t="e">
        <f t="shared" si="21"/>
        <v>#DIV/0!</v>
      </c>
      <c r="AW49" s="1921">
        <f t="shared" si="0"/>
        <v>0</v>
      </c>
      <c r="AX49" s="1921">
        <f t="shared" si="1"/>
        <v>0</v>
      </c>
      <c r="AY49" s="1921">
        <f t="shared" si="2"/>
        <v>0</v>
      </c>
      <c r="AZ49" s="1921" t="e">
        <f t="shared" si="3"/>
        <v>#DIV/0!</v>
      </c>
      <c r="BA49" s="1922" t="e">
        <f t="shared" si="4"/>
        <v>#DIV/0!</v>
      </c>
      <c r="BB49" s="1922" t="e">
        <f t="shared" si="5"/>
        <v>#DIV/0!</v>
      </c>
      <c r="BC49" s="1922" t="e">
        <f t="shared" si="6"/>
        <v>#DIV/0!</v>
      </c>
      <c r="BD49" s="1922" t="e">
        <f t="shared" si="7"/>
        <v>#DIV/0!</v>
      </c>
      <c r="BE49" s="1923">
        <v>0.2</v>
      </c>
      <c r="BF49" s="1923">
        <v>0.8</v>
      </c>
      <c r="BG49" s="1922">
        <f t="shared" si="8"/>
        <v>0</v>
      </c>
      <c r="BH49" s="1922">
        <f t="shared" si="9"/>
        <v>0</v>
      </c>
      <c r="BI49" s="1922">
        <f t="shared" si="10"/>
        <v>0</v>
      </c>
      <c r="BJ49" s="1922" t="e">
        <f t="shared" si="29"/>
        <v>#DIV/0!</v>
      </c>
      <c r="BK49" s="1922" t="e">
        <f t="shared" si="29"/>
        <v>#DIV/0!</v>
      </c>
      <c r="BL49" s="1922" t="e">
        <f t="shared" si="12"/>
        <v>#DIV/0!</v>
      </c>
      <c r="BM49" s="1922" t="e">
        <f t="shared" si="13"/>
        <v>#DIV/0!</v>
      </c>
      <c r="BN49" s="1922" t="e">
        <f t="shared" si="14"/>
        <v>#DIV/0!</v>
      </c>
      <c r="BO49" s="1922" t="e">
        <f t="shared" si="30"/>
        <v>#DIV/0!</v>
      </c>
      <c r="BP49" s="1922" t="e">
        <f t="shared" si="30"/>
        <v>#DIV/0!</v>
      </c>
      <c r="BQ49" s="1922" t="e">
        <f t="shared" si="30"/>
        <v>#DIV/0!</v>
      </c>
      <c r="BR49" s="1922" t="e">
        <f t="shared" si="30"/>
        <v>#DIV/0!</v>
      </c>
      <c r="BS49" s="2253"/>
      <c r="BT49" s="2253"/>
      <c r="BU49" s="2253"/>
      <c r="BV49" s="2253"/>
      <c r="BW49" s="2253"/>
      <c r="BX49" s="2253"/>
      <c r="BY49" s="2253"/>
      <c r="BZ49" s="2253"/>
      <c r="CA49" s="2257"/>
      <c r="CB49" s="1783"/>
      <c r="CC49" s="1926"/>
      <c r="CD49" s="1927"/>
      <c r="CE49" s="1927"/>
      <c r="CF49" s="2225"/>
      <c r="CG49" s="2002"/>
      <c r="CH49" s="1783"/>
      <c r="CI49" s="1783"/>
      <c r="CJ49" s="1783"/>
      <c r="CK49" s="1783"/>
      <c r="CL49" s="1783"/>
      <c r="CM49" s="1783"/>
      <c r="CN49" s="1783"/>
      <c r="CO49" s="1783"/>
      <c r="CP49" s="1783"/>
      <c r="CQ49" s="1783"/>
      <c r="CR49" s="1783"/>
      <c r="CS49" s="1783"/>
      <c r="CT49" s="1783"/>
    </row>
    <row r="50" spans="1:98" ht="67.5" customHeight="1">
      <c r="A50" s="4467">
        <v>10</v>
      </c>
      <c r="B50" s="4469" t="s">
        <v>2518</v>
      </c>
      <c r="C50" s="4469"/>
      <c r="D50" s="4470">
        <v>2021000020069</v>
      </c>
      <c r="E50" s="4471"/>
      <c r="F50" s="3920" t="s">
        <v>65</v>
      </c>
      <c r="G50" s="3955">
        <v>188187</v>
      </c>
      <c r="H50" s="4474" t="s">
        <v>66</v>
      </c>
      <c r="I50" s="3955">
        <v>188187</v>
      </c>
      <c r="J50" s="3955">
        <v>188187</v>
      </c>
      <c r="K50" s="2238"/>
      <c r="L50" s="2238"/>
      <c r="M50" s="3928"/>
      <c r="N50" s="4403">
        <v>58919572027.5</v>
      </c>
      <c r="O50" s="2284"/>
      <c r="P50" s="3956">
        <v>58919572027.5</v>
      </c>
      <c r="Q50" s="1901">
        <v>58131794338</v>
      </c>
      <c r="R50" s="1901">
        <v>58131794338</v>
      </c>
      <c r="S50" s="1901"/>
      <c r="T50" s="1902"/>
      <c r="U50" s="1885"/>
      <c r="V50" s="2248">
        <v>1</v>
      </c>
      <c r="W50" s="1692" t="s">
        <v>2484</v>
      </c>
      <c r="X50" s="3936">
        <v>45658</v>
      </c>
      <c r="Y50" s="3936">
        <v>46022</v>
      </c>
      <c r="Z50" s="4313" t="s">
        <v>2474</v>
      </c>
      <c r="AA50" s="1907">
        <v>1</v>
      </c>
      <c r="AB50" s="1908">
        <v>1</v>
      </c>
      <c r="AC50" s="1908"/>
      <c r="AD50" s="1909"/>
      <c r="AE50" s="1885"/>
      <c r="AF50" s="3918" t="s">
        <v>2519</v>
      </c>
      <c r="AG50" s="3957" t="s">
        <v>2520</v>
      </c>
      <c r="AH50" s="3958" t="s">
        <v>2521</v>
      </c>
      <c r="AI50" s="3957" t="s">
        <v>73</v>
      </c>
      <c r="AJ50" s="3959">
        <v>65</v>
      </c>
      <c r="AK50" s="3959">
        <v>65</v>
      </c>
      <c r="AL50" s="1915"/>
      <c r="AM50" s="1915"/>
      <c r="AN50" s="1916"/>
      <c r="AO50" s="1783"/>
      <c r="AP50" s="4388" t="s">
        <v>97</v>
      </c>
      <c r="AQ50" s="4463" t="s">
        <v>356</v>
      </c>
      <c r="AR50" s="1859"/>
      <c r="AS50" s="1919">
        <f t="shared" si="18"/>
        <v>1</v>
      </c>
      <c r="AT50" s="1920">
        <f t="shared" si="19"/>
        <v>1</v>
      </c>
      <c r="AU50" s="1920">
        <f t="shared" si="20"/>
        <v>0</v>
      </c>
      <c r="AV50" s="1920">
        <f t="shared" si="21"/>
        <v>0</v>
      </c>
      <c r="AW50" s="1921">
        <f t="shared" si="0"/>
        <v>1</v>
      </c>
      <c r="AX50" s="1921">
        <f t="shared" si="1"/>
        <v>1</v>
      </c>
      <c r="AY50" s="1921">
        <f t="shared" si="2"/>
        <v>0</v>
      </c>
      <c r="AZ50" s="1921" t="e">
        <f t="shared" si="3"/>
        <v>#DIV/0!</v>
      </c>
      <c r="BA50" s="1922">
        <f t="shared" si="4"/>
        <v>1</v>
      </c>
      <c r="BB50" s="1922">
        <f t="shared" si="5"/>
        <v>0</v>
      </c>
      <c r="BC50" s="1922">
        <f t="shared" si="6"/>
        <v>0</v>
      </c>
      <c r="BD50" s="1922">
        <f t="shared" si="7"/>
        <v>0</v>
      </c>
      <c r="BE50" s="1923">
        <v>0.2</v>
      </c>
      <c r="BF50" s="1923">
        <v>0.8</v>
      </c>
      <c r="BG50" s="1922">
        <f t="shared" si="8"/>
        <v>0.2</v>
      </c>
      <c r="BH50" s="1922">
        <f t="shared" si="9"/>
        <v>0.2</v>
      </c>
      <c r="BI50" s="1922">
        <f t="shared" si="10"/>
        <v>0</v>
      </c>
      <c r="BJ50" s="1922" t="e">
        <f t="shared" si="29"/>
        <v>#DIV/0!</v>
      </c>
      <c r="BK50" s="1922">
        <f t="shared" si="29"/>
        <v>0.8</v>
      </c>
      <c r="BL50" s="1922">
        <f t="shared" si="12"/>
        <v>0</v>
      </c>
      <c r="BM50" s="1922">
        <f t="shared" si="13"/>
        <v>0</v>
      </c>
      <c r="BN50" s="1922">
        <f t="shared" si="14"/>
        <v>0</v>
      </c>
      <c r="BO50" s="1922">
        <f t="shared" si="30"/>
        <v>1</v>
      </c>
      <c r="BP50" s="1922">
        <f t="shared" si="30"/>
        <v>0.2</v>
      </c>
      <c r="BQ50" s="1922">
        <f t="shared" si="30"/>
        <v>0</v>
      </c>
      <c r="BR50" s="1922" t="e">
        <f t="shared" si="30"/>
        <v>#DIV/0!</v>
      </c>
      <c r="BS50" s="2253"/>
      <c r="BT50" s="2253"/>
      <c r="BU50" s="2253"/>
      <c r="BV50" s="2253"/>
      <c r="BW50" s="2253"/>
      <c r="BX50" s="2253"/>
      <c r="BY50" s="2253"/>
      <c r="BZ50" s="2253"/>
      <c r="CA50" s="2257"/>
      <c r="CB50" s="1783"/>
      <c r="CC50" s="1926"/>
      <c r="CD50" s="1927"/>
      <c r="CE50" s="1927"/>
      <c r="CF50" s="2225"/>
      <c r="CG50" s="2002"/>
      <c r="CH50" s="1783"/>
      <c r="CI50" s="1783"/>
      <c r="CJ50" s="1783"/>
      <c r="CK50" s="1783"/>
      <c r="CL50" s="1783"/>
      <c r="CM50" s="1783"/>
      <c r="CN50" s="1783"/>
      <c r="CO50" s="1783"/>
      <c r="CP50" s="1783"/>
      <c r="CQ50" s="1783"/>
      <c r="CR50" s="1783"/>
      <c r="CS50" s="1783"/>
      <c r="CT50" s="1783"/>
    </row>
    <row r="51" spans="1:98" ht="88.5" customHeight="1" thickBot="1">
      <c r="A51" s="4468"/>
      <c r="B51" s="4412"/>
      <c r="C51" s="4412"/>
      <c r="D51" s="4472"/>
      <c r="E51" s="4473"/>
      <c r="F51" s="3960"/>
      <c r="G51" s="3960"/>
      <c r="H51" s="4475"/>
      <c r="I51" s="2436"/>
      <c r="J51" s="2356"/>
      <c r="K51" s="2356"/>
      <c r="L51" s="2356"/>
      <c r="M51" s="2328"/>
      <c r="N51" s="4476"/>
      <c r="O51" s="2435"/>
      <c r="P51" s="3961"/>
      <c r="Q51" s="2073"/>
      <c r="R51" s="1901"/>
      <c r="S51" s="1901"/>
      <c r="T51" s="1902"/>
      <c r="U51" s="1885"/>
      <c r="V51" s="2032">
        <v>2</v>
      </c>
      <c r="W51" s="2033" t="s">
        <v>2485</v>
      </c>
      <c r="X51" s="3943">
        <v>46022</v>
      </c>
      <c r="Y51" s="3943">
        <v>46022</v>
      </c>
      <c r="Z51" s="4360"/>
      <c r="AA51" s="1907"/>
      <c r="AB51" s="1908"/>
      <c r="AC51" s="1908"/>
      <c r="AD51" s="1909"/>
      <c r="AE51" s="1885"/>
      <c r="AF51" s="3962" t="s">
        <v>2519</v>
      </c>
      <c r="AG51" s="3963" t="s">
        <v>2522</v>
      </c>
      <c r="AH51" s="3964" t="s">
        <v>2521</v>
      </c>
      <c r="AI51" s="3963" t="s">
        <v>73</v>
      </c>
      <c r="AJ51" s="3965">
        <v>88</v>
      </c>
      <c r="AK51" s="3965">
        <v>88</v>
      </c>
      <c r="AL51" s="1915"/>
      <c r="AM51" s="1915"/>
      <c r="AN51" s="1916"/>
      <c r="AO51" s="1783"/>
      <c r="AP51" s="4389"/>
      <c r="AQ51" s="4464"/>
      <c r="AR51" s="1859"/>
      <c r="AS51" s="1919" t="e">
        <f t="shared" si="18"/>
        <v>#DIV/0!</v>
      </c>
      <c r="AT51" s="1920" t="e">
        <f t="shared" si="19"/>
        <v>#DIV/0!</v>
      </c>
      <c r="AU51" s="1920" t="e">
        <f t="shared" si="20"/>
        <v>#DIV/0!</v>
      </c>
      <c r="AV51" s="1920" t="e">
        <f t="shared" si="21"/>
        <v>#DIV/0!</v>
      </c>
      <c r="AW51" s="1921">
        <f t="shared" si="0"/>
        <v>0</v>
      </c>
      <c r="AX51" s="1921">
        <f t="shared" si="1"/>
        <v>0</v>
      </c>
      <c r="AY51" s="1921">
        <f t="shared" si="2"/>
        <v>0</v>
      </c>
      <c r="AZ51" s="1921" t="e">
        <f t="shared" si="3"/>
        <v>#DIV/0!</v>
      </c>
      <c r="BA51" s="1922">
        <f t="shared" si="4"/>
        <v>1</v>
      </c>
      <c r="BB51" s="1922">
        <f t="shared" si="5"/>
        <v>0</v>
      </c>
      <c r="BC51" s="1922">
        <f t="shared" si="6"/>
        <v>0</v>
      </c>
      <c r="BD51" s="1922">
        <f t="shared" si="7"/>
        <v>0</v>
      </c>
      <c r="BE51" s="1923">
        <v>0.2</v>
      </c>
      <c r="BF51" s="1923">
        <v>0.8</v>
      </c>
      <c r="BG51" s="1922">
        <f t="shared" si="8"/>
        <v>0</v>
      </c>
      <c r="BH51" s="1922">
        <f t="shared" si="9"/>
        <v>0</v>
      </c>
      <c r="BI51" s="1922">
        <f t="shared" si="10"/>
        <v>0</v>
      </c>
      <c r="BJ51" s="1922" t="e">
        <f t="shared" si="29"/>
        <v>#DIV/0!</v>
      </c>
      <c r="BK51" s="1922">
        <f t="shared" si="29"/>
        <v>0.8</v>
      </c>
      <c r="BL51" s="1922">
        <f t="shared" si="12"/>
        <v>0</v>
      </c>
      <c r="BM51" s="1922">
        <f t="shared" si="13"/>
        <v>0</v>
      </c>
      <c r="BN51" s="1922">
        <f t="shared" si="14"/>
        <v>0</v>
      </c>
      <c r="BO51" s="1922">
        <f t="shared" si="30"/>
        <v>0.8</v>
      </c>
      <c r="BP51" s="1922">
        <f t="shared" si="30"/>
        <v>0</v>
      </c>
      <c r="BQ51" s="1922">
        <f t="shared" si="30"/>
        <v>0</v>
      </c>
      <c r="BR51" s="1922" t="e">
        <f t="shared" si="30"/>
        <v>#DIV/0!</v>
      </c>
      <c r="BS51" s="2253"/>
      <c r="BT51" s="2253"/>
      <c r="BU51" s="2253"/>
      <c r="BV51" s="2253"/>
      <c r="BW51" s="2253"/>
      <c r="BX51" s="2253"/>
      <c r="BY51" s="2253"/>
      <c r="BZ51" s="2253"/>
      <c r="CA51" s="2257"/>
      <c r="CB51" s="1783"/>
      <c r="CC51" s="1926"/>
      <c r="CD51" s="1927"/>
      <c r="CE51" s="1927"/>
      <c r="CF51" s="2225"/>
      <c r="CG51" s="2002"/>
      <c r="CH51" s="1783"/>
      <c r="CI51" s="1783"/>
      <c r="CJ51" s="1783"/>
      <c r="CK51" s="1783"/>
      <c r="CL51" s="1783"/>
      <c r="CM51" s="1783"/>
      <c r="CN51" s="1783"/>
      <c r="CO51" s="1783"/>
      <c r="CP51" s="1783"/>
      <c r="CQ51" s="1783"/>
      <c r="CR51" s="1783"/>
      <c r="CS51" s="1783"/>
      <c r="CT51" s="1783"/>
    </row>
    <row r="52" spans="1:98" ht="35.25" customHeight="1">
      <c r="A52" s="4341">
        <v>11</v>
      </c>
      <c r="B52" s="4344" t="s">
        <v>2523</v>
      </c>
      <c r="C52" s="4345"/>
      <c r="D52" s="4348">
        <v>2024002470033</v>
      </c>
      <c r="E52" s="4349"/>
      <c r="F52" s="2271" t="s">
        <v>65</v>
      </c>
      <c r="G52" s="2274">
        <v>5800</v>
      </c>
      <c r="H52" s="4465" t="s">
        <v>66</v>
      </c>
      <c r="I52" s="2217"/>
      <c r="J52" s="2218"/>
      <c r="K52" s="2218"/>
      <c r="L52" s="2218"/>
      <c r="M52" s="3695"/>
      <c r="N52" s="4385">
        <v>13828415267</v>
      </c>
      <c r="O52" s="4438" t="s">
        <v>68</v>
      </c>
      <c r="P52" s="4362">
        <v>13828415267</v>
      </c>
      <c r="Q52" s="4385">
        <v>0</v>
      </c>
      <c r="R52" s="1843"/>
      <c r="S52" s="1843"/>
      <c r="T52" s="1844"/>
      <c r="U52" s="1885"/>
      <c r="V52" s="2248">
        <v>1</v>
      </c>
      <c r="W52" s="1692" t="s">
        <v>2484</v>
      </c>
      <c r="X52" s="1931">
        <v>45689</v>
      </c>
      <c r="Y52" s="1931">
        <v>46022</v>
      </c>
      <c r="Z52" s="4313" t="s">
        <v>2474</v>
      </c>
      <c r="AA52" s="1884">
        <v>0</v>
      </c>
      <c r="AB52" s="1849">
        <v>1</v>
      </c>
      <c r="AC52" s="1849"/>
      <c r="AD52" s="1850"/>
      <c r="AE52" s="1885"/>
      <c r="AF52" s="3966"/>
      <c r="AG52" s="3967"/>
      <c r="AH52" s="3919"/>
      <c r="AI52" s="3967"/>
      <c r="AJ52" s="3968"/>
      <c r="AK52" s="3640"/>
      <c r="AL52" s="1855"/>
      <c r="AM52" s="1855"/>
      <c r="AN52" s="1856"/>
      <c r="AO52" s="2233"/>
      <c r="AP52" s="4481" t="s">
        <v>97</v>
      </c>
      <c r="AQ52" s="4482" t="s">
        <v>356</v>
      </c>
      <c r="AR52" s="1859"/>
      <c r="AS52" s="1860">
        <f t="shared" si="18"/>
        <v>0</v>
      </c>
      <c r="AT52" s="2344">
        <f t="shared" si="19"/>
        <v>0</v>
      </c>
      <c r="AU52" s="2344">
        <f t="shared" si="20"/>
        <v>0</v>
      </c>
      <c r="AV52" s="2344">
        <f t="shared" si="21"/>
        <v>0</v>
      </c>
      <c r="AW52" s="1997">
        <f t="shared" si="0"/>
        <v>0</v>
      </c>
      <c r="AX52" s="1997">
        <f t="shared" si="1"/>
        <v>1</v>
      </c>
      <c r="AY52" s="1997">
        <f t="shared" si="2"/>
        <v>0</v>
      </c>
      <c r="AZ52" s="1997" t="e">
        <f t="shared" si="3"/>
        <v>#DIV/0!</v>
      </c>
      <c r="BA52" s="1998" t="e">
        <f t="shared" si="4"/>
        <v>#DIV/0!</v>
      </c>
      <c r="BB52" s="1998" t="e">
        <f t="shared" si="5"/>
        <v>#DIV/0!</v>
      </c>
      <c r="BC52" s="1998" t="e">
        <f t="shared" si="6"/>
        <v>#DIV/0!</v>
      </c>
      <c r="BD52" s="1998" t="e">
        <f t="shared" si="7"/>
        <v>#DIV/0!</v>
      </c>
      <c r="BE52" s="2345">
        <v>0.2</v>
      </c>
      <c r="BF52" s="2345">
        <v>0.8</v>
      </c>
      <c r="BG52" s="1998">
        <f t="shared" si="8"/>
        <v>0</v>
      </c>
      <c r="BH52" s="1998">
        <f t="shared" si="9"/>
        <v>0.2</v>
      </c>
      <c r="BI52" s="1998">
        <f t="shared" si="10"/>
        <v>0</v>
      </c>
      <c r="BJ52" s="1998" t="e">
        <f t="shared" si="29"/>
        <v>#DIV/0!</v>
      </c>
      <c r="BK52" s="1998" t="e">
        <f t="shared" si="29"/>
        <v>#DIV/0!</v>
      </c>
      <c r="BL52" s="1998" t="e">
        <f t="shared" si="12"/>
        <v>#DIV/0!</v>
      </c>
      <c r="BM52" s="1998" t="e">
        <f t="shared" si="13"/>
        <v>#DIV/0!</v>
      </c>
      <c r="BN52" s="1998" t="e">
        <f t="shared" si="14"/>
        <v>#DIV/0!</v>
      </c>
      <c r="BO52" s="1998" t="e">
        <f t="shared" si="30"/>
        <v>#DIV/0!</v>
      </c>
      <c r="BP52" s="1863" t="e">
        <f t="shared" si="30"/>
        <v>#DIV/0!</v>
      </c>
      <c r="BQ52" s="1863" t="e">
        <f t="shared" si="30"/>
        <v>#DIV/0!</v>
      </c>
      <c r="BR52" s="1863" t="e">
        <f t="shared" si="30"/>
        <v>#DIV/0!</v>
      </c>
      <c r="BS52" s="2346" t="e">
        <f>AVERAGEIF(BO52:BO53,"&lt;&gt;#¡DIV/0!")</f>
        <v>#DIV/0!</v>
      </c>
      <c r="BT52" s="2346" t="e">
        <f>AVERAGEIF(BP52:BP53,"&lt;&gt;#¡DIV/0!")</f>
        <v>#DIV/0!</v>
      </c>
      <c r="BU52" s="2346" t="e">
        <f>AVERAGEIF(BQ52:BQ53,"&lt;&gt;#¡DIV/0!")</f>
        <v>#DIV/0!</v>
      </c>
      <c r="BV52" s="2346" t="e">
        <f>AVERAGEIF(BR52:BR53,"&lt;&gt;#¡DIV/0!")</f>
        <v>#DIV/0!</v>
      </c>
      <c r="BW52" s="1866" t="e">
        <f>+C52*BS52</f>
        <v>#DIV/0!</v>
      </c>
      <c r="BX52" s="1866" t="e">
        <f>+C52*BT52</f>
        <v>#DIV/0!</v>
      </c>
      <c r="BY52" s="1866" t="e">
        <f>+C52*BU52</f>
        <v>#DIV/0!</v>
      </c>
      <c r="BZ52" s="1866" t="e">
        <f>+C52*BV52</f>
        <v>#DIV/0!</v>
      </c>
      <c r="CA52" s="2347" t="e">
        <f>SUM(BW52:BZ53)</f>
        <v>#DIV/0!</v>
      </c>
      <c r="CB52" s="1783"/>
      <c r="CC52" s="1868">
        <f t="shared" ref="CC52:CF52" si="32">+Q52/$N$52</f>
        <v>0</v>
      </c>
      <c r="CD52" s="1869">
        <f t="shared" si="32"/>
        <v>0</v>
      </c>
      <c r="CE52" s="1869">
        <f t="shared" si="32"/>
        <v>0</v>
      </c>
      <c r="CF52" s="2348">
        <f t="shared" si="32"/>
        <v>0</v>
      </c>
      <c r="CG52" s="2349">
        <f>AVERAGE(CC52:CF53)</f>
        <v>0</v>
      </c>
      <c r="CH52" s="1783"/>
      <c r="CI52" s="1783"/>
      <c r="CJ52" s="1783"/>
      <c r="CK52" s="1783"/>
      <c r="CL52" s="1783"/>
      <c r="CM52" s="1783"/>
      <c r="CN52" s="1783"/>
      <c r="CO52" s="1783"/>
      <c r="CP52" s="1783"/>
      <c r="CQ52" s="1783"/>
      <c r="CR52" s="1783"/>
      <c r="CS52" s="1783"/>
      <c r="CT52" s="1783"/>
    </row>
    <row r="53" spans="1:98" ht="44.25" customHeight="1" thickBot="1">
      <c r="A53" s="4375"/>
      <c r="B53" s="4376"/>
      <c r="C53" s="4377"/>
      <c r="D53" s="4378"/>
      <c r="E53" s="4379"/>
      <c r="F53" s="1891"/>
      <c r="G53" s="1892"/>
      <c r="H53" s="4466"/>
      <c r="I53" s="2226"/>
      <c r="J53" s="2227"/>
      <c r="K53" s="2227"/>
      <c r="L53" s="2227"/>
      <c r="M53" s="2257"/>
      <c r="N53" s="4386"/>
      <c r="O53" s="4450"/>
      <c r="P53" s="4363"/>
      <c r="Q53" s="4386"/>
      <c r="R53" s="1901"/>
      <c r="S53" s="1901"/>
      <c r="T53" s="1902"/>
      <c r="U53" s="1802"/>
      <c r="V53" s="2032">
        <v>2</v>
      </c>
      <c r="W53" s="2033" t="s">
        <v>2485</v>
      </c>
      <c r="X53" s="2034">
        <v>46022</v>
      </c>
      <c r="Y53" s="2034">
        <v>46022</v>
      </c>
      <c r="Z53" s="4360"/>
      <c r="AA53" s="1907"/>
      <c r="AB53" s="1908"/>
      <c r="AC53" s="1908"/>
      <c r="AD53" s="1909"/>
      <c r="AE53" s="1885"/>
      <c r="AF53" s="3969"/>
      <c r="AG53" s="3970"/>
      <c r="AH53" s="3970"/>
      <c r="AI53" s="3970"/>
      <c r="AJ53" s="3971"/>
      <c r="AK53" s="3623"/>
      <c r="AL53" s="1915"/>
      <c r="AM53" s="1915"/>
      <c r="AN53" s="1916"/>
      <c r="AO53" s="1783"/>
      <c r="AP53" s="4389"/>
      <c r="AQ53" s="4464"/>
      <c r="AR53" s="1859"/>
      <c r="AS53" s="1919" t="e">
        <f t="shared" si="18"/>
        <v>#DIV/0!</v>
      </c>
      <c r="AT53" s="1920" t="e">
        <f t="shared" si="19"/>
        <v>#DIV/0!</v>
      </c>
      <c r="AU53" s="1920" t="e">
        <f t="shared" si="20"/>
        <v>#DIV/0!</v>
      </c>
      <c r="AV53" s="1920" t="e">
        <f t="shared" si="21"/>
        <v>#DIV/0!</v>
      </c>
      <c r="AW53" s="1921">
        <f t="shared" si="0"/>
        <v>0</v>
      </c>
      <c r="AX53" s="1921">
        <f t="shared" si="1"/>
        <v>0</v>
      </c>
      <c r="AY53" s="1921">
        <f t="shared" si="2"/>
        <v>0</v>
      </c>
      <c r="AZ53" s="1921" t="e">
        <f t="shared" si="3"/>
        <v>#DIV/0!</v>
      </c>
      <c r="BA53" s="1922" t="e">
        <f t="shared" si="4"/>
        <v>#DIV/0!</v>
      </c>
      <c r="BB53" s="1922" t="e">
        <f t="shared" si="5"/>
        <v>#DIV/0!</v>
      </c>
      <c r="BC53" s="1922" t="e">
        <f t="shared" si="6"/>
        <v>#DIV/0!</v>
      </c>
      <c r="BD53" s="1922" t="e">
        <f t="shared" si="7"/>
        <v>#DIV/0!</v>
      </c>
      <c r="BE53" s="1923">
        <v>0.2</v>
      </c>
      <c r="BF53" s="1923">
        <v>0.8</v>
      </c>
      <c r="BG53" s="1922">
        <f t="shared" si="8"/>
        <v>0</v>
      </c>
      <c r="BH53" s="1922">
        <f t="shared" si="9"/>
        <v>0</v>
      </c>
      <c r="BI53" s="1922">
        <f t="shared" si="10"/>
        <v>0</v>
      </c>
      <c r="BJ53" s="1922" t="e">
        <f t="shared" si="29"/>
        <v>#DIV/0!</v>
      </c>
      <c r="BK53" s="1922" t="e">
        <f t="shared" si="29"/>
        <v>#DIV/0!</v>
      </c>
      <c r="BL53" s="1922" t="e">
        <f t="shared" si="12"/>
        <v>#DIV/0!</v>
      </c>
      <c r="BM53" s="1922" t="e">
        <f t="shared" si="13"/>
        <v>#DIV/0!</v>
      </c>
      <c r="BN53" s="1922" t="e">
        <f t="shared" si="14"/>
        <v>#DIV/0!</v>
      </c>
      <c r="BO53" s="1922" t="e">
        <f t="shared" si="30"/>
        <v>#DIV/0!</v>
      </c>
      <c r="BP53" s="1922" t="e">
        <f t="shared" si="30"/>
        <v>#DIV/0!</v>
      </c>
      <c r="BQ53" s="1922" t="e">
        <f t="shared" si="30"/>
        <v>#DIV/0!</v>
      </c>
      <c r="BR53" s="1922" t="e">
        <f t="shared" si="30"/>
        <v>#DIV/0!</v>
      </c>
      <c r="BS53" s="2253"/>
      <c r="BT53" s="2253"/>
      <c r="BU53" s="2253"/>
      <c r="BV53" s="2253"/>
      <c r="BW53" s="2253"/>
      <c r="BX53" s="2253"/>
      <c r="BY53" s="2253"/>
      <c r="BZ53" s="2253"/>
      <c r="CA53" s="2257"/>
      <c r="CB53" s="1783"/>
      <c r="CC53" s="1926"/>
      <c r="CD53" s="1927"/>
      <c r="CE53" s="1927"/>
      <c r="CF53" s="2225"/>
      <c r="CG53" s="2002"/>
      <c r="CH53" s="1783"/>
      <c r="CI53" s="1783"/>
      <c r="CJ53" s="1783"/>
      <c r="CK53" s="1783"/>
      <c r="CL53" s="1783"/>
      <c r="CM53" s="1783"/>
      <c r="CN53" s="1783"/>
      <c r="CO53" s="1783"/>
      <c r="CP53" s="1783"/>
      <c r="CQ53" s="1783"/>
      <c r="CR53" s="1783"/>
      <c r="CS53" s="1783"/>
      <c r="CT53" s="1783"/>
    </row>
    <row r="54" spans="1:98" ht="14.25" customHeight="1">
      <c r="A54" s="4340">
        <v>12</v>
      </c>
      <c r="B54" s="4342" t="s">
        <v>2524</v>
      </c>
      <c r="C54" s="4343"/>
      <c r="D54" s="4451">
        <v>202500000024722</v>
      </c>
      <c r="E54" s="4452"/>
      <c r="F54" s="4437" t="s">
        <v>374</v>
      </c>
      <c r="G54" s="4457">
        <v>3316</v>
      </c>
      <c r="H54" s="4308" t="s">
        <v>66</v>
      </c>
      <c r="I54" s="1836"/>
      <c r="J54" s="1837"/>
      <c r="K54" s="1837"/>
      <c r="L54" s="1837"/>
      <c r="M54" s="1838"/>
      <c r="N54" s="1839">
        <v>1546007650</v>
      </c>
      <c r="O54" s="4437" t="s">
        <v>584</v>
      </c>
      <c r="P54" s="4350">
        <v>1546007650</v>
      </c>
      <c r="Q54" s="1842">
        <v>0</v>
      </c>
      <c r="R54" s="1843">
        <v>0</v>
      </c>
      <c r="S54" s="1843"/>
      <c r="T54" s="1844"/>
      <c r="U54" s="1885"/>
      <c r="V54" s="2335">
        <v>1</v>
      </c>
      <c r="W54" s="2429" t="s">
        <v>2501</v>
      </c>
      <c r="X54" s="3972">
        <v>45689</v>
      </c>
      <c r="Y54" s="3973">
        <v>45747</v>
      </c>
      <c r="Z54" s="4460" t="s">
        <v>2474</v>
      </c>
      <c r="AA54" s="3974">
        <v>0</v>
      </c>
      <c r="AB54" s="2490">
        <v>1</v>
      </c>
      <c r="AC54" s="2490"/>
      <c r="AD54" s="3975"/>
      <c r="AE54" s="3976"/>
      <c r="AF54" s="3977" t="s">
        <v>2525</v>
      </c>
      <c r="AG54" s="3978" t="s">
        <v>2526</v>
      </c>
      <c r="AH54" s="3979" t="s">
        <v>2527</v>
      </c>
      <c r="AI54" s="3979" t="s">
        <v>73</v>
      </c>
      <c r="AJ54" s="3980">
        <v>10000</v>
      </c>
      <c r="AK54" s="3640"/>
      <c r="AL54" s="1855"/>
      <c r="AM54" s="1855"/>
      <c r="AN54" s="1856"/>
      <c r="AO54" s="2233"/>
      <c r="AP54" s="4316" t="s">
        <v>97</v>
      </c>
      <c r="AQ54" s="4308" t="s">
        <v>356</v>
      </c>
      <c r="AR54" s="1859"/>
      <c r="AS54" s="1860">
        <f t="shared" si="18"/>
        <v>0</v>
      </c>
      <c r="AT54" s="2344">
        <f t="shared" si="19"/>
        <v>0</v>
      </c>
      <c r="AU54" s="2344">
        <f t="shared" si="20"/>
        <v>0</v>
      </c>
      <c r="AV54" s="2344">
        <f t="shared" si="21"/>
        <v>0</v>
      </c>
      <c r="AW54" s="1997">
        <f t="shared" si="0"/>
        <v>0</v>
      </c>
      <c r="AX54" s="1997">
        <f t="shared" si="1"/>
        <v>1</v>
      </c>
      <c r="AY54" s="1997">
        <f t="shared" si="2"/>
        <v>0</v>
      </c>
      <c r="AZ54" s="1997" t="e">
        <f t="shared" si="3"/>
        <v>#DIV/0!</v>
      </c>
      <c r="BA54" s="1998">
        <f t="shared" si="4"/>
        <v>0</v>
      </c>
      <c r="BB54" s="1998">
        <f t="shared" si="5"/>
        <v>0</v>
      </c>
      <c r="BC54" s="1998">
        <f t="shared" si="6"/>
        <v>0</v>
      </c>
      <c r="BD54" s="1998">
        <f t="shared" si="7"/>
        <v>0</v>
      </c>
      <c r="BE54" s="2345">
        <v>0.2</v>
      </c>
      <c r="BF54" s="2345">
        <v>0.8</v>
      </c>
      <c r="BG54" s="1998">
        <f t="shared" si="8"/>
        <v>0</v>
      </c>
      <c r="BH54" s="1998">
        <f t="shared" si="9"/>
        <v>0.2</v>
      </c>
      <c r="BI54" s="1998">
        <f t="shared" si="10"/>
        <v>0</v>
      </c>
      <c r="BJ54" s="1998" t="e">
        <f t="shared" si="29"/>
        <v>#DIV/0!</v>
      </c>
      <c r="BK54" s="1998">
        <f t="shared" si="29"/>
        <v>0</v>
      </c>
      <c r="BL54" s="1998">
        <f t="shared" si="12"/>
        <v>0</v>
      </c>
      <c r="BM54" s="1998">
        <f t="shared" si="13"/>
        <v>0</v>
      </c>
      <c r="BN54" s="1998">
        <f t="shared" si="14"/>
        <v>0</v>
      </c>
      <c r="BO54" s="1998">
        <f t="shared" si="30"/>
        <v>0</v>
      </c>
      <c r="BP54" s="1863">
        <f t="shared" si="30"/>
        <v>0.2</v>
      </c>
      <c r="BQ54" s="1863">
        <f t="shared" si="30"/>
        <v>0</v>
      </c>
      <c r="BR54" s="1863" t="e">
        <f t="shared" si="30"/>
        <v>#DIV/0!</v>
      </c>
      <c r="BS54" s="2346">
        <f>AVERAGEIF(BO54:BO58,"&lt;&gt;#¡DIV/0!")</f>
        <v>0</v>
      </c>
      <c r="BT54" s="2346">
        <f>AVERAGEIF(BP54:BP58,"&lt;&gt;#¡DIV/0!")</f>
        <v>0.15000000000000002</v>
      </c>
      <c r="BU54" s="2346">
        <f>AVERAGEIF(BQ54:BQ58,"&lt;&gt;#¡DIV/0!")</f>
        <v>0</v>
      </c>
      <c r="BV54" s="2346" t="e">
        <f>AVERAGEIF(BR54:BR58,"&lt;&gt;#¡DIV/0!")</f>
        <v>#DIV/0!</v>
      </c>
      <c r="BW54" s="1866">
        <f>+C54*BS54</f>
        <v>0</v>
      </c>
      <c r="BX54" s="1866">
        <f>+C54*BT54</f>
        <v>0</v>
      </c>
      <c r="BY54" s="1866">
        <f>+C54*BU54</f>
        <v>0</v>
      </c>
      <c r="BZ54" s="1866" t="e">
        <f>+C54*BV54</f>
        <v>#DIV/0!</v>
      </c>
      <c r="CA54" s="2347" t="e">
        <f>SUM(BW54:BZ58)</f>
        <v>#DIV/0!</v>
      </c>
      <c r="CB54" s="1783"/>
      <c r="CC54" s="1868">
        <f t="shared" ref="CC54:CF54" si="33">+Q54/$N$54</f>
        <v>0</v>
      </c>
      <c r="CD54" s="1869">
        <f t="shared" si="33"/>
        <v>0</v>
      </c>
      <c r="CE54" s="1869">
        <f t="shared" si="33"/>
        <v>0</v>
      </c>
      <c r="CF54" s="2348">
        <f t="shared" si="33"/>
        <v>0</v>
      </c>
      <c r="CG54" s="2349">
        <f>AVERAGE(CC54:CF58)</f>
        <v>0</v>
      </c>
      <c r="CH54" s="1783"/>
      <c r="CI54" s="1783"/>
      <c r="CJ54" s="1783"/>
      <c r="CK54" s="1783"/>
      <c r="CL54" s="1783"/>
      <c r="CM54" s="1783"/>
      <c r="CN54" s="1783"/>
      <c r="CO54" s="1783"/>
      <c r="CP54" s="1783"/>
      <c r="CQ54" s="1783"/>
      <c r="CR54" s="1783"/>
      <c r="CS54" s="1783"/>
      <c r="CT54" s="1783"/>
    </row>
    <row r="55" spans="1:98" ht="14.25" customHeight="1">
      <c r="A55" s="4341"/>
      <c r="B55" s="4344"/>
      <c r="C55" s="4345"/>
      <c r="D55" s="4453"/>
      <c r="E55" s="4454"/>
      <c r="F55" s="4438"/>
      <c r="G55" s="4458"/>
      <c r="H55" s="4309"/>
      <c r="I55" s="2226"/>
      <c r="J55" s="2227"/>
      <c r="K55" s="2227"/>
      <c r="L55" s="2227"/>
      <c r="M55" s="2257"/>
      <c r="N55" s="1685"/>
      <c r="O55" s="4438"/>
      <c r="P55" s="4351"/>
      <c r="Q55" s="2073"/>
      <c r="R55" s="1901"/>
      <c r="S55" s="1901"/>
      <c r="T55" s="1902"/>
      <c r="U55" s="1802"/>
      <c r="V55" s="2019">
        <v>2</v>
      </c>
      <c r="W55" s="2017" t="s">
        <v>2434</v>
      </c>
      <c r="X55" s="3981">
        <v>45748</v>
      </c>
      <c r="Y55" s="3981" t="s">
        <v>2528</v>
      </c>
      <c r="Z55" s="4461"/>
      <c r="AA55" s="3982"/>
      <c r="AB55" s="2495">
        <v>1</v>
      </c>
      <c r="AC55" s="2496"/>
      <c r="AD55" s="3983"/>
      <c r="AE55" s="3984"/>
      <c r="AF55" s="2071" t="s">
        <v>2529</v>
      </c>
      <c r="AG55" s="2071" t="s">
        <v>2530</v>
      </c>
      <c r="AH55" s="2009" t="s">
        <v>2531</v>
      </c>
      <c r="AI55" s="2009" t="s">
        <v>73</v>
      </c>
      <c r="AJ55" s="3985">
        <v>153</v>
      </c>
      <c r="AK55" s="3623"/>
      <c r="AL55" s="1915"/>
      <c r="AM55" s="1915"/>
      <c r="AN55" s="1916"/>
      <c r="AO55" s="1783"/>
      <c r="AP55" s="4317"/>
      <c r="AQ55" s="4309"/>
      <c r="AR55" s="1859"/>
      <c r="AS55" s="1919" t="e">
        <f t="shared" si="18"/>
        <v>#DIV/0!</v>
      </c>
      <c r="AT55" s="1920" t="e">
        <f t="shared" si="19"/>
        <v>#DIV/0!</v>
      </c>
      <c r="AU55" s="1920" t="e">
        <f t="shared" si="20"/>
        <v>#DIV/0!</v>
      </c>
      <c r="AV55" s="1920" t="e">
        <f t="shared" si="21"/>
        <v>#DIV/0!</v>
      </c>
      <c r="AW55" s="1921">
        <f t="shared" si="0"/>
        <v>0</v>
      </c>
      <c r="AX55" s="1921">
        <f t="shared" si="1"/>
        <v>1</v>
      </c>
      <c r="AY55" s="1921">
        <f t="shared" si="2"/>
        <v>0</v>
      </c>
      <c r="AZ55" s="1921" t="e">
        <f t="shared" si="3"/>
        <v>#DIV/0!</v>
      </c>
      <c r="BA55" s="1922">
        <f t="shared" si="4"/>
        <v>0</v>
      </c>
      <c r="BB55" s="1922">
        <f t="shared" si="5"/>
        <v>0</v>
      </c>
      <c r="BC55" s="1922">
        <f t="shared" si="6"/>
        <v>0</v>
      </c>
      <c r="BD55" s="1922">
        <f t="shared" si="7"/>
        <v>0</v>
      </c>
      <c r="BE55" s="1923">
        <v>0.2</v>
      </c>
      <c r="BF55" s="1923">
        <v>0.8</v>
      </c>
      <c r="BG55" s="1922">
        <f t="shared" si="8"/>
        <v>0</v>
      </c>
      <c r="BH55" s="1922">
        <f t="shared" si="9"/>
        <v>0.2</v>
      </c>
      <c r="BI55" s="1922">
        <f t="shared" si="10"/>
        <v>0</v>
      </c>
      <c r="BJ55" s="1922" t="e">
        <f t="shared" si="29"/>
        <v>#DIV/0!</v>
      </c>
      <c r="BK55" s="1922">
        <f t="shared" si="29"/>
        <v>0</v>
      </c>
      <c r="BL55" s="1922">
        <f t="shared" si="12"/>
        <v>0</v>
      </c>
      <c r="BM55" s="1922">
        <f t="shared" si="13"/>
        <v>0</v>
      </c>
      <c r="BN55" s="1922">
        <f t="shared" si="14"/>
        <v>0</v>
      </c>
      <c r="BO55" s="1922">
        <f t="shared" si="30"/>
        <v>0</v>
      </c>
      <c r="BP55" s="1922">
        <f t="shared" si="30"/>
        <v>0.2</v>
      </c>
      <c r="BQ55" s="1922">
        <f t="shared" si="30"/>
        <v>0</v>
      </c>
      <c r="BR55" s="1922" t="e">
        <f t="shared" si="30"/>
        <v>#DIV/0!</v>
      </c>
      <c r="BS55" s="2253"/>
      <c r="BT55" s="2253"/>
      <c r="BU55" s="2253"/>
      <c r="BV55" s="2253"/>
      <c r="BW55" s="2253"/>
      <c r="BX55" s="2253"/>
      <c r="BY55" s="2253"/>
      <c r="BZ55" s="2253"/>
      <c r="CA55" s="2257"/>
      <c r="CB55" s="1783"/>
      <c r="CC55" s="1926"/>
      <c r="CD55" s="1927"/>
      <c r="CE55" s="1927"/>
      <c r="CF55" s="2225"/>
      <c r="CG55" s="2002"/>
      <c r="CH55" s="1783"/>
      <c r="CI55" s="1783"/>
      <c r="CJ55" s="1783"/>
      <c r="CK55" s="1783"/>
      <c r="CL55" s="1783"/>
      <c r="CM55" s="1783"/>
      <c r="CN55" s="1783"/>
      <c r="CO55" s="1783"/>
      <c r="CP55" s="1783"/>
      <c r="CQ55" s="1783"/>
      <c r="CR55" s="1783"/>
      <c r="CS55" s="1783"/>
      <c r="CT55" s="1783"/>
    </row>
    <row r="56" spans="1:98" ht="14.25" customHeight="1">
      <c r="A56" s="4341"/>
      <c r="B56" s="4344"/>
      <c r="C56" s="4345"/>
      <c r="D56" s="4453"/>
      <c r="E56" s="4454"/>
      <c r="F56" s="4438"/>
      <c r="G56" s="4458"/>
      <c r="H56" s="4309"/>
      <c r="I56" s="2226"/>
      <c r="J56" s="2227"/>
      <c r="K56" s="2227"/>
      <c r="L56" s="2227"/>
      <c r="M56" s="2257"/>
      <c r="N56" s="1685"/>
      <c r="O56" s="4438"/>
      <c r="P56" s="4351"/>
      <c r="Q56" s="2073"/>
      <c r="R56" s="1901"/>
      <c r="S56" s="1901"/>
      <c r="T56" s="1902"/>
      <c r="U56" s="1802"/>
      <c r="V56" s="2019">
        <v>3</v>
      </c>
      <c r="W56" s="2017" t="s">
        <v>2304</v>
      </c>
      <c r="X56" s="3981">
        <v>45778</v>
      </c>
      <c r="Y56" s="3981">
        <v>45808</v>
      </c>
      <c r="Z56" s="4461"/>
      <c r="AA56" s="3982"/>
      <c r="AB56" s="2495">
        <v>1</v>
      </c>
      <c r="AC56" s="2496"/>
      <c r="AD56" s="3983"/>
      <c r="AE56" s="3984"/>
      <c r="AF56" s="3986" t="s">
        <v>2525</v>
      </c>
      <c r="AG56" s="3987" t="s">
        <v>2532</v>
      </c>
      <c r="AH56" s="2009" t="s">
        <v>2527</v>
      </c>
      <c r="AI56" s="2009" t="s">
        <v>73</v>
      </c>
      <c r="AJ56" s="3985">
        <v>7300</v>
      </c>
      <c r="AK56" s="3623"/>
      <c r="AL56" s="1915"/>
      <c r="AM56" s="1915"/>
      <c r="AN56" s="1916"/>
      <c r="AO56" s="1783"/>
      <c r="AP56" s="4317"/>
      <c r="AQ56" s="4309"/>
      <c r="AR56" s="1859"/>
      <c r="AS56" s="1919" t="e">
        <f t="shared" si="18"/>
        <v>#DIV/0!</v>
      </c>
      <c r="AT56" s="1920" t="e">
        <f t="shared" si="19"/>
        <v>#DIV/0!</v>
      </c>
      <c r="AU56" s="1920" t="e">
        <f t="shared" si="20"/>
        <v>#DIV/0!</v>
      </c>
      <c r="AV56" s="1920" t="e">
        <f t="shared" si="21"/>
        <v>#DIV/0!</v>
      </c>
      <c r="AW56" s="1921">
        <f t="shared" si="0"/>
        <v>0</v>
      </c>
      <c r="AX56" s="1921">
        <f t="shared" si="1"/>
        <v>1</v>
      </c>
      <c r="AY56" s="1921">
        <f t="shared" si="2"/>
        <v>0</v>
      </c>
      <c r="AZ56" s="1921" t="e">
        <f t="shared" si="3"/>
        <v>#DIV/0!</v>
      </c>
      <c r="BA56" s="1922">
        <f t="shared" si="4"/>
        <v>0</v>
      </c>
      <c r="BB56" s="1922">
        <f t="shared" si="5"/>
        <v>0</v>
      </c>
      <c r="BC56" s="1922">
        <f t="shared" si="6"/>
        <v>0</v>
      </c>
      <c r="BD56" s="1922">
        <f t="shared" si="7"/>
        <v>0</v>
      </c>
      <c r="BE56" s="1923">
        <v>0.2</v>
      </c>
      <c r="BF56" s="1923">
        <v>0.8</v>
      </c>
      <c r="BG56" s="1922">
        <f t="shared" si="8"/>
        <v>0</v>
      </c>
      <c r="BH56" s="1922">
        <f t="shared" si="9"/>
        <v>0.2</v>
      </c>
      <c r="BI56" s="1922">
        <f t="shared" si="10"/>
        <v>0</v>
      </c>
      <c r="BJ56" s="1922" t="e">
        <f t="shared" si="29"/>
        <v>#DIV/0!</v>
      </c>
      <c r="BK56" s="1922">
        <f t="shared" si="29"/>
        <v>0</v>
      </c>
      <c r="BL56" s="1922">
        <f t="shared" si="12"/>
        <v>0</v>
      </c>
      <c r="BM56" s="1922">
        <f t="shared" si="13"/>
        <v>0</v>
      </c>
      <c r="BN56" s="1922">
        <f t="shared" si="14"/>
        <v>0</v>
      </c>
      <c r="BO56" s="1922">
        <f t="shared" si="30"/>
        <v>0</v>
      </c>
      <c r="BP56" s="1922">
        <f t="shared" si="30"/>
        <v>0.2</v>
      </c>
      <c r="BQ56" s="1922">
        <f t="shared" si="30"/>
        <v>0</v>
      </c>
      <c r="BR56" s="1922" t="e">
        <f t="shared" si="30"/>
        <v>#DIV/0!</v>
      </c>
      <c r="BS56" s="2253"/>
      <c r="BT56" s="2253"/>
      <c r="BU56" s="2253"/>
      <c r="BV56" s="2253"/>
      <c r="BW56" s="2253"/>
      <c r="BX56" s="2253"/>
      <c r="BY56" s="2253"/>
      <c r="BZ56" s="2253"/>
      <c r="CA56" s="2257"/>
      <c r="CB56" s="1783"/>
      <c r="CC56" s="1926"/>
      <c r="CD56" s="1927"/>
      <c r="CE56" s="1927"/>
      <c r="CF56" s="2225"/>
      <c r="CG56" s="2002"/>
      <c r="CH56" s="1783"/>
      <c r="CI56" s="1783"/>
      <c r="CJ56" s="1783"/>
      <c r="CK56" s="1783"/>
      <c r="CL56" s="1783"/>
      <c r="CM56" s="1783"/>
      <c r="CN56" s="1783"/>
      <c r="CO56" s="1783"/>
      <c r="CP56" s="1783"/>
      <c r="CQ56" s="1783"/>
      <c r="CR56" s="1783"/>
      <c r="CS56" s="1783"/>
      <c r="CT56" s="1783"/>
    </row>
    <row r="57" spans="1:98" ht="14.25" customHeight="1">
      <c r="A57" s="4341"/>
      <c r="B57" s="4344"/>
      <c r="C57" s="4345"/>
      <c r="D57" s="4453"/>
      <c r="E57" s="4454"/>
      <c r="F57" s="4438"/>
      <c r="G57" s="4458"/>
      <c r="H57" s="4309"/>
      <c r="I57" s="2226"/>
      <c r="J57" s="2227"/>
      <c r="K57" s="2227"/>
      <c r="L57" s="2227"/>
      <c r="M57" s="2257"/>
      <c r="N57" s="1685"/>
      <c r="O57" s="4438"/>
      <c r="P57" s="4351"/>
      <c r="Q57" s="2073"/>
      <c r="R57" s="1901"/>
      <c r="S57" s="1901"/>
      <c r="T57" s="1902"/>
      <c r="U57" s="1802"/>
      <c r="V57" s="2019">
        <v>4</v>
      </c>
      <c r="W57" s="2017" t="s">
        <v>2484</v>
      </c>
      <c r="X57" s="3981">
        <v>45809</v>
      </c>
      <c r="Y57" s="3981">
        <v>46022</v>
      </c>
      <c r="Z57" s="4461"/>
      <c r="AA57" s="3982"/>
      <c r="AB57" s="2495"/>
      <c r="AC57" s="2496"/>
      <c r="AD57" s="3983"/>
      <c r="AE57" s="3984"/>
      <c r="AF57" s="2071" t="s">
        <v>2533</v>
      </c>
      <c r="AG57" s="2071" t="s">
        <v>2534</v>
      </c>
      <c r="AH57" s="2009" t="s">
        <v>2535</v>
      </c>
      <c r="AI57" s="2009" t="s">
        <v>73</v>
      </c>
      <c r="AJ57" s="3985">
        <v>1</v>
      </c>
      <c r="AK57" s="3623"/>
      <c r="AL57" s="1915"/>
      <c r="AM57" s="1915"/>
      <c r="AN57" s="1916"/>
      <c r="AO57" s="1783"/>
      <c r="AP57" s="4317"/>
      <c r="AQ57" s="4309"/>
      <c r="AR57" s="1859"/>
      <c r="AS57" s="1919" t="e">
        <f t="shared" si="18"/>
        <v>#DIV/0!</v>
      </c>
      <c r="AT57" s="1920" t="e">
        <f t="shared" si="19"/>
        <v>#DIV/0!</v>
      </c>
      <c r="AU57" s="1920" t="e">
        <f t="shared" si="20"/>
        <v>#DIV/0!</v>
      </c>
      <c r="AV57" s="1920" t="e">
        <f t="shared" si="21"/>
        <v>#DIV/0!</v>
      </c>
      <c r="AW57" s="1921">
        <f t="shared" si="0"/>
        <v>0</v>
      </c>
      <c r="AX57" s="1921">
        <f t="shared" si="1"/>
        <v>0</v>
      </c>
      <c r="AY57" s="1921">
        <f t="shared" si="2"/>
        <v>0</v>
      </c>
      <c r="AZ57" s="1921" t="e">
        <f t="shared" si="3"/>
        <v>#DIV/0!</v>
      </c>
      <c r="BA57" s="1922">
        <f t="shared" si="4"/>
        <v>0</v>
      </c>
      <c r="BB57" s="1922">
        <f t="shared" si="5"/>
        <v>0</v>
      </c>
      <c r="BC57" s="1922">
        <f t="shared" si="6"/>
        <v>0</v>
      </c>
      <c r="BD57" s="1922">
        <f t="shared" si="7"/>
        <v>0</v>
      </c>
      <c r="BE57" s="1923">
        <v>0.2</v>
      </c>
      <c r="BF57" s="1923">
        <v>0.8</v>
      </c>
      <c r="BG57" s="1922">
        <f t="shared" si="8"/>
        <v>0</v>
      </c>
      <c r="BH57" s="1922">
        <f t="shared" si="9"/>
        <v>0</v>
      </c>
      <c r="BI57" s="1922">
        <f t="shared" si="10"/>
        <v>0</v>
      </c>
      <c r="BJ57" s="1922" t="e">
        <f t="shared" si="29"/>
        <v>#DIV/0!</v>
      </c>
      <c r="BK57" s="1922">
        <f t="shared" si="29"/>
        <v>0</v>
      </c>
      <c r="BL57" s="1922">
        <f t="shared" si="12"/>
        <v>0</v>
      </c>
      <c r="BM57" s="1922">
        <f t="shared" si="13"/>
        <v>0</v>
      </c>
      <c r="BN57" s="1922">
        <f t="shared" si="14"/>
        <v>0</v>
      </c>
      <c r="BO57" s="1922">
        <f t="shared" si="30"/>
        <v>0</v>
      </c>
      <c r="BP57" s="1922">
        <f t="shared" si="30"/>
        <v>0</v>
      </c>
      <c r="BQ57" s="1922">
        <f t="shared" si="30"/>
        <v>0</v>
      </c>
      <c r="BR57" s="1922" t="e">
        <f t="shared" si="30"/>
        <v>#DIV/0!</v>
      </c>
      <c r="BS57" s="2253"/>
      <c r="BT57" s="2253"/>
      <c r="BU57" s="2253"/>
      <c r="BV57" s="2253"/>
      <c r="BW57" s="2253"/>
      <c r="BX57" s="2253"/>
      <c r="BY57" s="2253"/>
      <c r="BZ57" s="2253"/>
      <c r="CA57" s="2257"/>
      <c r="CB57" s="1783"/>
      <c r="CC57" s="1926"/>
      <c r="CD57" s="1927"/>
      <c r="CE57" s="1927"/>
      <c r="CF57" s="2225"/>
      <c r="CG57" s="2002"/>
      <c r="CH57" s="1783"/>
      <c r="CI57" s="1783"/>
      <c r="CJ57" s="1783"/>
      <c r="CK57" s="1783"/>
      <c r="CL57" s="1783"/>
      <c r="CM57" s="1783"/>
      <c r="CN57" s="1783"/>
      <c r="CO57" s="1783"/>
      <c r="CP57" s="1783"/>
      <c r="CQ57" s="1783"/>
      <c r="CR57" s="1783"/>
      <c r="CS57" s="1783"/>
      <c r="CT57" s="1783"/>
    </row>
    <row r="58" spans="1:98" ht="14.25" customHeight="1" thickBot="1">
      <c r="A58" s="4375"/>
      <c r="B58" s="4376"/>
      <c r="C58" s="4377"/>
      <c r="D58" s="4455"/>
      <c r="E58" s="4456"/>
      <c r="F58" s="4450"/>
      <c r="G58" s="4459"/>
      <c r="H58" s="4310"/>
      <c r="I58" s="2226"/>
      <c r="J58" s="2227"/>
      <c r="K58" s="2227"/>
      <c r="L58" s="2227"/>
      <c r="M58" s="2257"/>
      <c r="N58" s="1685"/>
      <c r="O58" s="4450"/>
      <c r="P58" s="4380"/>
      <c r="Q58" s="2073"/>
      <c r="R58" s="1901"/>
      <c r="S58" s="1901"/>
      <c r="T58" s="1902"/>
      <c r="U58" s="1802"/>
      <c r="V58" s="2032">
        <v>5</v>
      </c>
      <c r="W58" s="2033" t="s">
        <v>2485</v>
      </c>
      <c r="X58" s="3988">
        <v>46022</v>
      </c>
      <c r="Y58" s="3988">
        <v>46022</v>
      </c>
      <c r="Z58" s="4462"/>
      <c r="AA58" s="3982"/>
      <c r="AB58" s="2495"/>
      <c r="AC58" s="2496"/>
      <c r="AD58" s="3983"/>
      <c r="AE58" s="3984"/>
      <c r="AF58" s="3989"/>
      <c r="AG58" s="3990"/>
      <c r="AH58" s="3991"/>
      <c r="AI58" s="2321"/>
      <c r="AJ58" s="3914"/>
      <c r="AK58" s="3623"/>
      <c r="AL58" s="1915"/>
      <c r="AM58" s="1915"/>
      <c r="AN58" s="1916"/>
      <c r="AO58" s="1783"/>
      <c r="AP58" s="4318"/>
      <c r="AQ58" s="4310"/>
      <c r="AR58" s="1859"/>
      <c r="AS58" s="1919" t="e">
        <f t="shared" si="18"/>
        <v>#DIV/0!</v>
      </c>
      <c r="AT58" s="1920" t="e">
        <f t="shared" si="19"/>
        <v>#DIV/0!</v>
      </c>
      <c r="AU58" s="1920" t="e">
        <f t="shared" si="20"/>
        <v>#DIV/0!</v>
      </c>
      <c r="AV58" s="1920" t="e">
        <f t="shared" si="21"/>
        <v>#DIV/0!</v>
      </c>
      <c r="AW58" s="1921">
        <f t="shared" si="0"/>
        <v>0</v>
      </c>
      <c r="AX58" s="1921">
        <f t="shared" si="1"/>
        <v>0</v>
      </c>
      <c r="AY58" s="1921">
        <f t="shared" si="2"/>
        <v>0</v>
      </c>
      <c r="AZ58" s="1921" t="e">
        <f t="shared" si="3"/>
        <v>#DIV/0!</v>
      </c>
      <c r="BA58" s="1922" t="e">
        <f t="shared" si="4"/>
        <v>#DIV/0!</v>
      </c>
      <c r="BB58" s="1922" t="e">
        <f t="shared" si="5"/>
        <v>#DIV/0!</v>
      </c>
      <c r="BC58" s="1922" t="e">
        <f t="shared" si="6"/>
        <v>#DIV/0!</v>
      </c>
      <c r="BD58" s="1922" t="e">
        <f t="shared" si="7"/>
        <v>#DIV/0!</v>
      </c>
      <c r="BE58" s="1923">
        <v>0.2</v>
      </c>
      <c r="BF58" s="1923">
        <v>0.8</v>
      </c>
      <c r="BG58" s="1922">
        <f t="shared" si="8"/>
        <v>0</v>
      </c>
      <c r="BH58" s="1922">
        <f t="shared" si="9"/>
        <v>0</v>
      </c>
      <c r="BI58" s="1922">
        <f t="shared" si="10"/>
        <v>0</v>
      </c>
      <c r="BJ58" s="1922" t="e">
        <f t="shared" si="29"/>
        <v>#DIV/0!</v>
      </c>
      <c r="BK58" s="1922" t="e">
        <f t="shared" si="29"/>
        <v>#DIV/0!</v>
      </c>
      <c r="BL58" s="1922" t="e">
        <f t="shared" si="12"/>
        <v>#DIV/0!</v>
      </c>
      <c r="BM58" s="1922" t="e">
        <f t="shared" si="13"/>
        <v>#DIV/0!</v>
      </c>
      <c r="BN58" s="1922" t="e">
        <f t="shared" si="14"/>
        <v>#DIV/0!</v>
      </c>
      <c r="BO58" s="1922" t="e">
        <f t="shared" si="30"/>
        <v>#DIV/0!</v>
      </c>
      <c r="BP58" s="1922" t="e">
        <f t="shared" si="30"/>
        <v>#DIV/0!</v>
      </c>
      <c r="BQ58" s="1922" t="e">
        <f t="shared" si="30"/>
        <v>#DIV/0!</v>
      </c>
      <c r="BR58" s="1922" t="e">
        <f t="shared" si="30"/>
        <v>#DIV/0!</v>
      </c>
      <c r="BS58" s="2253"/>
      <c r="BT58" s="2253"/>
      <c r="BU58" s="2253"/>
      <c r="BV58" s="2253"/>
      <c r="BW58" s="2253"/>
      <c r="BX58" s="2253"/>
      <c r="BY58" s="2253"/>
      <c r="BZ58" s="2253"/>
      <c r="CA58" s="2257"/>
      <c r="CB58" s="1783"/>
      <c r="CC58" s="1926"/>
      <c r="CD58" s="1927"/>
      <c r="CE58" s="1927"/>
      <c r="CF58" s="2225"/>
      <c r="CG58" s="2002"/>
      <c r="CH58" s="1783"/>
      <c r="CI58" s="1783"/>
      <c r="CJ58" s="1783"/>
      <c r="CK58" s="1783"/>
      <c r="CL58" s="1783"/>
      <c r="CM58" s="1783"/>
      <c r="CN58" s="1783"/>
      <c r="CO58" s="1783"/>
      <c r="CP58" s="1783"/>
      <c r="CQ58" s="1783"/>
      <c r="CR58" s="1783"/>
      <c r="CS58" s="1783"/>
      <c r="CT58" s="1783"/>
    </row>
    <row r="59" spans="1:98" ht="14.25" customHeight="1" thickBot="1">
      <c r="A59" s="2579"/>
      <c r="B59" s="4133"/>
      <c r="C59" s="4477"/>
      <c r="D59" s="4135"/>
      <c r="E59" s="4292"/>
      <c r="F59" s="4477"/>
      <c r="G59" s="2580">
        <f>SUM(G14:G58)</f>
        <v>568163</v>
      </c>
      <c r="H59" s="2587"/>
      <c r="I59" s="2582">
        <f>SUM(I13:I58)</f>
        <v>380873</v>
      </c>
      <c r="J59" s="2583">
        <f>SUM(J13:J58)</f>
        <v>294870</v>
      </c>
      <c r="K59" s="2583">
        <f>SUM(K13:K58)</f>
        <v>0</v>
      </c>
      <c r="L59" s="2583">
        <f>SUM(L13:L58)</f>
        <v>0</v>
      </c>
      <c r="M59" s="3992"/>
      <c r="N59" s="2580">
        <f>SUM(N13:N58)</f>
        <v>1097438580111.5</v>
      </c>
      <c r="O59" s="2586"/>
      <c r="P59" s="2587"/>
      <c r="Q59" s="3721">
        <f>SUM(Q13:Q58)</f>
        <v>120224260773</v>
      </c>
      <c r="R59" s="2589">
        <f>SUM(R13:R58)</f>
        <v>211859550132.51001</v>
      </c>
      <c r="S59" s="2589">
        <f>SUM(S13:S58)</f>
        <v>0</v>
      </c>
      <c r="T59" s="2590">
        <f>SUM(T13:T58)</f>
        <v>0</v>
      </c>
      <c r="U59" s="2591"/>
      <c r="V59" s="3993"/>
      <c r="W59" s="3994">
        <f>COUNTIF(W13:W58,"*")</f>
        <v>46</v>
      </c>
      <c r="X59" s="4478"/>
      <c r="Y59" s="4479"/>
      <c r="Z59" s="4480"/>
      <c r="AA59" s="2594">
        <f>COUNTIFS(AA13:AA58,1)</f>
        <v>20</v>
      </c>
      <c r="AB59" s="2595">
        <f>COUNTIFS(AB13:AB58,1)</f>
        <v>25</v>
      </c>
      <c r="AC59" s="2595">
        <f>COUNTIFS(AC13:AC58,1)</f>
        <v>0</v>
      </c>
      <c r="AD59" s="2596">
        <f>COUNTIFS(AD13:AD58,1)</f>
        <v>0</v>
      </c>
      <c r="AE59" s="2577"/>
      <c r="AF59" s="3995"/>
      <c r="AG59" s="2598"/>
      <c r="AH59" s="3994">
        <f>COUNTIF(AH13:AH58,"*")</f>
        <v>18</v>
      </c>
      <c r="AI59" s="2598"/>
      <c r="AJ59" s="2599"/>
      <c r="AK59" s="4139"/>
      <c r="AL59" s="4292"/>
      <c r="AM59" s="4292"/>
      <c r="AN59" s="4293"/>
      <c r="AO59" s="2577"/>
      <c r="AP59" s="2600"/>
      <c r="AQ59" s="2601"/>
      <c r="AR59" s="2602"/>
      <c r="AS59" s="2603">
        <f t="shared" si="18"/>
        <v>0.67035868227955708</v>
      </c>
      <c r="AT59" s="2604">
        <f t="shared" si="19"/>
        <v>0.51898838889544019</v>
      </c>
      <c r="AU59" s="2604">
        <f t="shared" si="20"/>
        <v>0</v>
      </c>
      <c r="AV59" s="2604">
        <f t="shared" si="21"/>
        <v>0</v>
      </c>
      <c r="AW59" s="2598"/>
      <c r="AX59" s="2598"/>
      <c r="AY59" s="2598"/>
      <c r="AZ59" s="2598"/>
      <c r="BA59" s="2598"/>
      <c r="BB59" s="2598"/>
      <c r="BC59" s="2598"/>
      <c r="BD59" s="2598"/>
      <c r="BE59" s="2598"/>
      <c r="BF59" s="2598"/>
      <c r="BG59" s="2598"/>
      <c r="BH59" s="2598"/>
      <c r="BI59" s="2598"/>
      <c r="BJ59" s="2598"/>
      <c r="BK59" s="2598"/>
      <c r="BL59" s="2598"/>
      <c r="BM59" s="2598"/>
      <c r="BN59" s="2598"/>
      <c r="BO59" s="2598"/>
      <c r="BP59" s="2598"/>
      <c r="BQ59" s="2598"/>
      <c r="BR59" s="2598"/>
      <c r="BS59" s="2605">
        <f>AVERAGEIF(BS13:BS58,"&lt;&gt;#¡DIV/0!")</f>
        <v>12.085056517427368</v>
      </c>
      <c r="BT59" s="2605">
        <f>AVERAGEIF(BT13:BT58,"&lt;&gt;#¡DIV/0!")</f>
        <v>0.18962041345707248</v>
      </c>
      <c r="BU59" s="2605">
        <f>AVERAGEIF(BU13:BU58,"&lt;&gt;#¡DIV/0!")</f>
        <v>0</v>
      </c>
      <c r="BV59" s="2605" t="e">
        <f>AVERAGEIF(BV13:BV58,"&lt;&gt;#¡DIV/0!")</f>
        <v>#DIV/0!</v>
      </c>
      <c r="BW59" s="2606" t="e">
        <f>SUM(BW13:BW58)</f>
        <v>#DIV/0!</v>
      </c>
      <c r="BX59" s="2606" t="e">
        <f>SUM(BX13:BX58)</f>
        <v>#DIV/0!</v>
      </c>
      <c r="BY59" s="2606" t="e">
        <f>SUM(BY13:BY58)</f>
        <v>#DIV/0!</v>
      </c>
      <c r="BZ59" s="2606" t="e">
        <f>SUM(BZ13:BZ58)</f>
        <v>#DIV/0!</v>
      </c>
      <c r="CA59" s="2607" t="e">
        <f>SUM(CA13:CA58)</f>
        <v>#DIV/0!</v>
      </c>
      <c r="CC59" s="2608" t="e">
        <f>AVERAGE(CC13:CC58)</f>
        <v>#VALUE!</v>
      </c>
      <c r="CD59" s="2608" t="e">
        <f>AVERAGE(CD13:CD58)</f>
        <v>#VALUE!</v>
      </c>
      <c r="CE59" s="2608" t="e">
        <f>AVERAGE(CE13:CE58)</f>
        <v>#VALUE!</v>
      </c>
      <c r="CF59" s="2608" t="e">
        <f>AVERAGE(CF13:CF58)</f>
        <v>#VALUE!</v>
      </c>
      <c r="CG59" s="2609" t="e">
        <f>AVERAGE(CG13:CG58)</f>
        <v>#VALUE!</v>
      </c>
    </row>
  </sheetData>
  <autoFilter ref="A12:CT59" xr:uid="{00000000-0009-0000-0000-000000000000}"/>
  <mergeCells count="144">
    <mergeCell ref="AP54:AP58"/>
    <mergeCell ref="AQ54:AQ58"/>
    <mergeCell ref="B59:C59"/>
    <mergeCell ref="D59:F59"/>
    <mergeCell ref="X59:Z59"/>
    <mergeCell ref="AK59:AN59"/>
    <mergeCell ref="Z52:Z53"/>
    <mergeCell ref="AP52:AP53"/>
    <mergeCell ref="AQ52:AQ53"/>
    <mergeCell ref="AP50:AP51"/>
    <mergeCell ref="AQ50:AQ51"/>
    <mergeCell ref="A52:A53"/>
    <mergeCell ref="B52:C53"/>
    <mergeCell ref="D52:E53"/>
    <mergeCell ref="H52:H53"/>
    <mergeCell ref="N52:N53"/>
    <mergeCell ref="O52:O53"/>
    <mergeCell ref="P52:P53"/>
    <mergeCell ref="Q52:Q53"/>
    <mergeCell ref="A50:A51"/>
    <mergeCell ref="B50:C51"/>
    <mergeCell ref="D50:E51"/>
    <mergeCell ref="H50:H51"/>
    <mergeCell ref="N50:N51"/>
    <mergeCell ref="Z50:Z51"/>
    <mergeCell ref="A54:A58"/>
    <mergeCell ref="B54:C58"/>
    <mergeCell ref="D54:E58"/>
    <mergeCell ref="F54:F58"/>
    <mergeCell ref="G54:G58"/>
    <mergeCell ref="H54:H58"/>
    <mergeCell ref="O54:O58"/>
    <mergeCell ref="P54:P58"/>
    <mergeCell ref="Z54:Z58"/>
    <mergeCell ref="P42:P44"/>
    <mergeCell ref="Z42:Z44"/>
    <mergeCell ref="AP42:AP44"/>
    <mergeCell ref="AQ42:AQ44"/>
    <mergeCell ref="A45:A49"/>
    <mergeCell ref="B45:C49"/>
    <mergeCell ref="D45:E49"/>
    <mergeCell ref="H45:H49"/>
    <mergeCell ref="N45:N49"/>
    <mergeCell ref="O45:O49"/>
    <mergeCell ref="P45:P49"/>
    <mergeCell ref="Z45:Z49"/>
    <mergeCell ref="AP45:AP49"/>
    <mergeCell ref="AQ45:AQ49"/>
    <mergeCell ref="A42:A44"/>
    <mergeCell ref="B42:C44"/>
    <mergeCell ref="D42:E44"/>
    <mergeCell ref="H42:H44"/>
    <mergeCell ref="N42:N44"/>
    <mergeCell ref="O42:O44"/>
    <mergeCell ref="A38:A41"/>
    <mergeCell ref="B38:C41"/>
    <mergeCell ref="D38:E41"/>
    <mergeCell ref="H38:H41"/>
    <mergeCell ref="N38:N41"/>
    <mergeCell ref="O38:O41"/>
    <mergeCell ref="A33:A37"/>
    <mergeCell ref="B33:C37"/>
    <mergeCell ref="D33:E37"/>
    <mergeCell ref="H33:H37"/>
    <mergeCell ref="N33:N37"/>
    <mergeCell ref="Z33:Z37"/>
    <mergeCell ref="AP33:AP37"/>
    <mergeCell ref="AQ33:AQ37"/>
    <mergeCell ref="P38:P41"/>
    <mergeCell ref="Z38:Z41"/>
    <mergeCell ref="AP38:AP41"/>
    <mergeCell ref="AQ38:AQ41"/>
    <mergeCell ref="A23:A27"/>
    <mergeCell ref="B23:C27"/>
    <mergeCell ref="D23:E27"/>
    <mergeCell ref="H23:H27"/>
    <mergeCell ref="N23:N27"/>
    <mergeCell ref="Z23:Z27"/>
    <mergeCell ref="AP23:AP27"/>
    <mergeCell ref="AQ23:AQ27"/>
    <mergeCell ref="A28:A32"/>
    <mergeCell ref="B28:C32"/>
    <mergeCell ref="D28:E32"/>
    <mergeCell ref="H28:H32"/>
    <mergeCell ref="I28:I30"/>
    <mergeCell ref="N28:N32"/>
    <mergeCell ref="Z28:Z32"/>
    <mergeCell ref="AK28:AK30"/>
    <mergeCell ref="AP28:AP32"/>
    <mergeCell ref="AQ28:AQ32"/>
    <mergeCell ref="P13:P17"/>
    <mergeCell ref="Z13:Z17"/>
    <mergeCell ref="AP13:AP17"/>
    <mergeCell ref="AQ13:AQ17"/>
    <mergeCell ref="A18:A22"/>
    <mergeCell ref="B18:C22"/>
    <mergeCell ref="D18:E22"/>
    <mergeCell ref="H18:H22"/>
    <mergeCell ref="N18:N22"/>
    <mergeCell ref="O18:O22"/>
    <mergeCell ref="A13:A17"/>
    <mergeCell ref="B13:C17"/>
    <mergeCell ref="D13:E17"/>
    <mergeCell ref="H13:H17"/>
    <mergeCell ref="N13:N17"/>
    <mergeCell ref="O13:O17"/>
    <mergeCell ref="P18:P22"/>
    <mergeCell ref="Z18:Z22"/>
    <mergeCell ref="AP18:AP22"/>
    <mergeCell ref="AQ18:AQ22"/>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E40F4-D5D2-47E0-ADD4-1729EC188410}">
  <dimension ref="A1:CT303"/>
  <sheetViews>
    <sheetView showGridLines="0" workbookViewId="0">
      <pane ySplit="12" topLeftCell="A13" activePane="bottomLeft" state="frozen"/>
      <selection pane="bottomLeft" activeCell="D13" sqref="D13"/>
    </sheetView>
  </sheetViews>
  <sheetFormatPr baseColWidth="10" defaultColWidth="14.44140625" defaultRowHeight="15" customHeight="1" outlineLevelCol="1"/>
  <cols>
    <col min="1" max="1" width="4.109375" style="800" customWidth="1"/>
    <col min="2" max="2" width="36.88671875" style="800" customWidth="1"/>
    <col min="3" max="3" width="11.5546875" style="800" customWidth="1"/>
    <col min="4" max="4" width="16.109375" style="800" customWidth="1"/>
    <col min="5" max="5" width="15.88671875" style="800" customWidth="1"/>
    <col min="6" max="6" width="16.6640625" style="800" customWidth="1"/>
    <col min="7" max="7" width="15.33203125" style="800" customWidth="1"/>
    <col min="8" max="8" width="13.109375" style="800" customWidth="1"/>
    <col min="9" max="12" width="13.109375" style="800" customWidth="1" outlineLevel="1"/>
    <col min="13" max="13" width="17.33203125" style="800" customWidth="1" outlineLevel="1"/>
    <col min="14" max="14" width="18.44140625" style="800" customWidth="1"/>
    <col min="15" max="15" width="18.6640625" style="800" customWidth="1"/>
    <col min="16" max="16" width="19.33203125" style="800" customWidth="1"/>
    <col min="17" max="20" width="17.33203125" style="800" customWidth="1" outlineLevel="1"/>
    <col min="21" max="21" width="1.33203125" style="800" customWidth="1"/>
    <col min="22" max="22" width="7.44140625" style="800" customWidth="1"/>
    <col min="23" max="23" width="53.6640625" style="800" customWidth="1"/>
    <col min="24" max="24" width="18.44140625" style="800" customWidth="1"/>
    <col min="25" max="25" width="16.44140625" style="800" customWidth="1"/>
    <col min="26" max="26" width="18.33203125" style="800" customWidth="1"/>
    <col min="27" max="29" width="13.5546875" style="800" customWidth="1" outlineLevel="1"/>
    <col min="30" max="30" width="0.33203125" style="800" customWidth="1" outlineLevel="1"/>
    <col min="31" max="31" width="1.5546875" style="800" customWidth="1"/>
    <col min="32" max="32" width="14.6640625" style="800" customWidth="1"/>
    <col min="33" max="33" width="25.6640625" style="800" customWidth="1"/>
    <col min="34" max="34" width="17.44140625" style="800" customWidth="1"/>
    <col min="35" max="35" width="9.6640625" style="800" customWidth="1"/>
    <col min="36" max="36" width="11.5546875" style="800" customWidth="1"/>
    <col min="37" max="40" width="11.5546875" style="800" customWidth="1" outlineLevel="1"/>
    <col min="41" max="41" width="1.5546875" style="800" customWidth="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4.25" customHeight="1" thickBot="1">
      <c r="A1" s="4492" t="s">
        <v>0</v>
      </c>
      <c r="B1" s="4183"/>
      <c r="C1" s="4183"/>
      <c r="D1" s="4183"/>
      <c r="E1" s="4183"/>
      <c r="F1" s="4183"/>
      <c r="G1" s="4185"/>
      <c r="H1" s="796"/>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4.25" customHeight="1">
      <c r="A2" s="4493" t="s">
        <v>1</v>
      </c>
      <c r="B2" s="4208"/>
      <c r="C2" s="801">
        <v>2024</v>
      </c>
      <c r="D2" s="801"/>
      <c r="E2" s="4494" t="s">
        <v>2</v>
      </c>
      <c r="F2" s="802" t="s">
        <v>3</v>
      </c>
      <c r="G2" s="803"/>
      <c r="H2" s="804"/>
      <c r="I2" s="805"/>
      <c r="J2" s="805"/>
      <c r="K2" s="805"/>
      <c r="L2" s="805"/>
      <c r="M2" s="805"/>
      <c r="N2" s="805"/>
      <c r="O2" s="805"/>
      <c r="P2" s="805"/>
      <c r="Q2" s="805"/>
      <c r="R2" s="805"/>
      <c r="S2" s="805"/>
      <c r="T2" s="805"/>
      <c r="U2" s="805"/>
      <c r="V2" s="805"/>
      <c r="W2" s="806"/>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4.25" customHeight="1">
      <c r="A3" s="4276"/>
      <c r="B3" s="4210"/>
      <c r="C3" s="810">
        <v>2025</v>
      </c>
      <c r="D3" s="810" t="s">
        <v>4</v>
      </c>
      <c r="E3" s="4188"/>
      <c r="F3" s="811" t="s">
        <v>5</v>
      </c>
      <c r="G3" s="812"/>
      <c r="H3" s="813"/>
      <c r="I3" s="806"/>
      <c r="J3" s="806"/>
      <c r="K3" s="806"/>
      <c r="L3" s="806"/>
      <c r="M3" s="806"/>
      <c r="N3" s="806"/>
      <c r="O3" s="806"/>
      <c r="P3" s="806"/>
      <c r="Q3" s="806"/>
      <c r="R3" s="806"/>
      <c r="S3" s="806"/>
      <c r="T3" s="806"/>
      <c r="U3" s="806"/>
      <c r="V3" s="806"/>
      <c r="W3" s="806"/>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4.25" customHeight="1">
      <c r="A4" s="4276"/>
      <c r="B4" s="4210"/>
      <c r="C4" s="810">
        <v>2026</v>
      </c>
      <c r="D4" s="810"/>
      <c r="E4" s="4188"/>
      <c r="F4" s="811" t="s">
        <v>7</v>
      </c>
      <c r="G4" s="812"/>
      <c r="H4" s="813"/>
      <c r="I4" s="806"/>
      <c r="J4" s="806"/>
      <c r="K4" s="806"/>
      <c r="L4" s="806"/>
      <c r="M4" s="806"/>
      <c r="N4" s="806"/>
      <c r="O4" s="806"/>
      <c r="P4" s="806"/>
      <c r="Q4" s="806"/>
      <c r="R4" s="806"/>
      <c r="S4" s="806"/>
      <c r="T4" s="806"/>
      <c r="U4" s="806"/>
      <c r="V4" s="806"/>
      <c r="W4" s="806"/>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4.25" customHeight="1" thickBot="1">
      <c r="A5" s="4276"/>
      <c r="B5" s="4210"/>
      <c r="C5" s="814">
        <v>2027</v>
      </c>
      <c r="D5" s="814"/>
      <c r="E5" s="4188"/>
      <c r="F5" s="815" t="s">
        <v>8</v>
      </c>
      <c r="G5" s="816" t="s">
        <v>4</v>
      </c>
      <c r="H5" s="813"/>
      <c r="I5" s="806"/>
      <c r="J5" s="806"/>
      <c r="K5" s="806"/>
      <c r="L5" s="806"/>
      <c r="M5" s="806"/>
      <c r="N5" s="806"/>
      <c r="O5" s="806"/>
      <c r="P5" s="806"/>
      <c r="Q5" s="806"/>
      <c r="R5" s="806"/>
      <c r="S5" s="806"/>
      <c r="T5" s="806"/>
      <c r="U5" s="806"/>
      <c r="V5" s="806"/>
      <c r="W5" s="806"/>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4.25" customHeight="1">
      <c r="A6" s="4496" t="s">
        <v>9</v>
      </c>
      <c r="B6" s="4280"/>
      <c r="C6" s="4497" t="s">
        <v>767</v>
      </c>
      <c r="D6" s="4266"/>
      <c r="E6" s="4266"/>
      <c r="F6" s="4266"/>
      <c r="G6" s="4267"/>
      <c r="H6" s="804"/>
      <c r="I6" s="805"/>
      <c r="J6" s="805"/>
      <c r="K6" s="805"/>
      <c r="L6" s="805"/>
      <c r="M6" s="805"/>
      <c r="N6" s="805"/>
      <c r="O6" s="805"/>
      <c r="P6" s="805"/>
      <c r="Q6" s="805"/>
      <c r="R6" s="805"/>
      <c r="S6" s="805"/>
      <c r="T6" s="805"/>
      <c r="U6" s="805"/>
      <c r="V6" s="805"/>
      <c r="W6" s="807"/>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4.25" customHeight="1">
      <c r="A7" s="4498" t="s">
        <v>11</v>
      </c>
      <c r="B7" s="4254"/>
      <c r="C7" s="4499" t="s">
        <v>768</v>
      </c>
      <c r="D7" s="4253"/>
      <c r="E7" s="4253"/>
      <c r="F7" s="4253"/>
      <c r="G7" s="4257"/>
      <c r="H7" s="804"/>
      <c r="I7" s="805"/>
      <c r="J7" s="805"/>
      <c r="K7" s="805"/>
      <c r="L7" s="805"/>
      <c r="M7" s="805"/>
      <c r="N7" s="805"/>
      <c r="O7" s="805"/>
      <c r="P7" s="805"/>
      <c r="Q7" s="805"/>
      <c r="R7" s="805"/>
      <c r="S7" s="805"/>
      <c r="T7" s="805"/>
      <c r="U7" s="805"/>
      <c r="V7" s="805"/>
      <c r="W7" s="809"/>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4.25" customHeight="1" thickBot="1">
      <c r="A8" s="4500" t="s">
        <v>12</v>
      </c>
      <c r="B8" s="4269"/>
      <c r="C8" s="4501" t="s">
        <v>769</v>
      </c>
      <c r="D8" s="4271"/>
      <c r="E8" s="4271"/>
      <c r="F8" s="4271"/>
      <c r="G8" s="4272"/>
      <c r="H8" s="805"/>
      <c r="I8" s="805"/>
      <c r="J8" s="805"/>
      <c r="K8" s="805"/>
      <c r="L8" s="805"/>
      <c r="M8" s="805"/>
      <c r="N8" s="805"/>
      <c r="O8" s="805"/>
      <c r="P8" s="805"/>
      <c r="Q8" s="805"/>
      <c r="R8" s="805"/>
      <c r="S8" s="805"/>
      <c r="T8" s="805"/>
      <c r="U8" s="805"/>
      <c r="V8" s="805"/>
      <c r="W8" s="809"/>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hidden="1" customHeight="1">
      <c r="A9" s="798"/>
      <c r="B9" s="798"/>
      <c r="C9" s="817"/>
      <c r="D9" s="817"/>
      <c r="E9" s="798"/>
      <c r="F9" s="798"/>
      <c r="G9" s="798"/>
      <c r="H9" s="798"/>
      <c r="I9" s="798"/>
      <c r="J9" s="798"/>
      <c r="K9" s="798"/>
      <c r="L9" s="798"/>
      <c r="M9" s="798"/>
      <c r="N9" s="798"/>
      <c r="O9" s="798"/>
      <c r="P9" s="798"/>
      <c r="Q9" s="798"/>
      <c r="R9" s="798"/>
      <c r="S9" s="798"/>
      <c r="T9" s="798"/>
      <c r="U9" s="798"/>
      <c r="V9" s="817"/>
      <c r="W9" s="798"/>
      <c r="X9" s="798"/>
      <c r="Y9" s="798"/>
      <c r="Z9" s="798"/>
      <c r="AA9" s="817"/>
      <c r="AB9" s="817"/>
      <c r="AC9" s="817"/>
      <c r="AD9" s="817"/>
      <c r="AE9" s="798"/>
      <c r="AF9" s="798"/>
      <c r="AG9" s="798"/>
      <c r="AH9" s="798"/>
      <c r="AI9" s="798"/>
      <c r="AJ9" s="798"/>
      <c r="AK9" s="798"/>
      <c r="AL9" s="798"/>
      <c r="AM9" s="798"/>
      <c r="AN9" s="798"/>
      <c r="AO9" s="798"/>
      <c r="AP9" s="818"/>
      <c r="AQ9" s="818"/>
      <c r="AR9" s="798"/>
      <c r="AS9" s="4491"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4491" t="s">
        <v>13</v>
      </c>
      <c r="CD9" s="4266"/>
      <c r="CE9" s="4266"/>
      <c r="CF9" s="4266"/>
      <c r="CG9" s="4267"/>
      <c r="CH9" s="798"/>
      <c r="CI9" s="798"/>
      <c r="CJ9" s="798"/>
      <c r="CK9" s="798"/>
      <c r="CL9" s="798"/>
      <c r="CM9" s="798"/>
      <c r="CN9" s="798"/>
      <c r="CO9" s="798"/>
      <c r="CP9" s="798"/>
      <c r="CQ9" s="798"/>
      <c r="CR9" s="798"/>
      <c r="CS9" s="798"/>
      <c r="CT9" s="798"/>
    </row>
    <row r="10" spans="1:98" ht="20.25" customHeigh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4486"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87" t="s">
        <v>23</v>
      </c>
      <c r="C11" s="1188"/>
      <c r="D11" s="1187" t="s">
        <v>24</v>
      </c>
      <c r="E11" s="1189"/>
      <c r="F11" s="4260" t="s">
        <v>25</v>
      </c>
      <c r="G11" s="4254"/>
      <c r="H11" s="1190" t="s">
        <v>26</v>
      </c>
      <c r="I11" s="4261" t="s">
        <v>27</v>
      </c>
      <c r="J11" s="4262"/>
      <c r="K11" s="4262"/>
      <c r="L11" s="4227"/>
      <c r="M11" s="1226" t="s">
        <v>28</v>
      </c>
      <c r="N11" s="1186" t="s">
        <v>29</v>
      </c>
      <c r="O11" s="1192" t="s">
        <v>30</v>
      </c>
      <c r="P11" s="1190" t="s">
        <v>31</v>
      </c>
      <c r="Q11" s="4263" t="s">
        <v>32</v>
      </c>
      <c r="R11" s="4253"/>
      <c r="S11" s="4253"/>
      <c r="T11" s="4257"/>
      <c r="U11" s="826"/>
      <c r="V11" s="1186" t="s">
        <v>33</v>
      </c>
      <c r="W11" s="1192" t="s">
        <v>34</v>
      </c>
      <c r="X11" s="1192" t="s">
        <v>35</v>
      </c>
      <c r="Y11" s="1192" t="s">
        <v>36</v>
      </c>
      <c r="Z11" s="1190" t="s">
        <v>37</v>
      </c>
      <c r="AA11" s="4261" t="s">
        <v>38</v>
      </c>
      <c r="AB11" s="4262"/>
      <c r="AC11" s="4262"/>
      <c r="AD11" s="4229"/>
      <c r="AE11" s="826"/>
      <c r="AF11" s="1186" t="s">
        <v>39</v>
      </c>
      <c r="AG11" s="1192" t="s">
        <v>40</v>
      </c>
      <c r="AH11" s="1192" t="s">
        <v>41</v>
      </c>
      <c r="AI11" s="1192" t="s">
        <v>42</v>
      </c>
      <c r="AJ11" s="1190" t="s">
        <v>43</v>
      </c>
      <c r="AK11" s="4263" t="s">
        <v>44</v>
      </c>
      <c r="AL11" s="4253"/>
      <c r="AM11" s="4253"/>
      <c r="AN11" s="4257"/>
      <c r="AO11" s="826"/>
      <c r="AP11" s="1186" t="s">
        <v>45</v>
      </c>
      <c r="AQ11" s="1190" t="s">
        <v>46</v>
      </c>
      <c r="AR11" s="1227"/>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4.25" customHeight="1" thickBot="1">
      <c r="A12" s="841"/>
      <c r="B12" s="1228"/>
      <c r="C12" s="1229"/>
      <c r="D12" s="1228"/>
      <c r="E12" s="1230"/>
      <c r="F12" s="1192" t="s">
        <v>57</v>
      </c>
      <c r="G12" s="1192" t="s">
        <v>58</v>
      </c>
      <c r="H12" s="834"/>
      <c r="I12" s="1231" t="s">
        <v>59</v>
      </c>
      <c r="J12" s="831" t="s">
        <v>60</v>
      </c>
      <c r="K12" s="831" t="s">
        <v>61</v>
      </c>
      <c r="L12" s="831" t="s">
        <v>62</v>
      </c>
      <c r="M12" s="1191"/>
      <c r="N12" s="832"/>
      <c r="O12" s="1232"/>
      <c r="P12" s="1233"/>
      <c r="Q12" s="1231" t="s">
        <v>59</v>
      </c>
      <c r="R12" s="831" t="s">
        <v>60</v>
      </c>
      <c r="S12" s="831" t="s">
        <v>61</v>
      </c>
      <c r="T12" s="831" t="s">
        <v>62</v>
      </c>
      <c r="U12" s="826"/>
      <c r="V12" s="1197"/>
      <c r="W12" s="833"/>
      <c r="X12" s="833"/>
      <c r="Y12" s="833"/>
      <c r="Z12" s="834"/>
      <c r="AA12" s="1231" t="s">
        <v>59</v>
      </c>
      <c r="AB12" s="831" t="s">
        <v>60</v>
      </c>
      <c r="AC12" s="831" t="s">
        <v>61</v>
      </c>
      <c r="AD12" s="1226" t="s">
        <v>62</v>
      </c>
      <c r="AE12" s="826"/>
      <c r="AF12" s="1197"/>
      <c r="AG12" s="833"/>
      <c r="AH12" s="833"/>
      <c r="AI12" s="833"/>
      <c r="AJ12" s="834"/>
      <c r="AK12" s="1231" t="s">
        <v>59</v>
      </c>
      <c r="AL12" s="831" t="s">
        <v>60</v>
      </c>
      <c r="AM12" s="831" t="s">
        <v>61</v>
      </c>
      <c r="AN12" s="1226" t="s">
        <v>62</v>
      </c>
      <c r="AO12" s="826"/>
      <c r="AP12" s="1197"/>
      <c r="AQ12" s="834"/>
      <c r="AR12" s="1227"/>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14.25" customHeight="1" thickBot="1">
      <c r="A13" s="1234">
        <v>1</v>
      </c>
      <c r="B13" s="854" t="s">
        <v>770</v>
      </c>
      <c r="C13" s="855"/>
      <c r="D13" s="949" t="s">
        <v>771</v>
      </c>
      <c r="E13" s="949">
        <v>202500000008998</v>
      </c>
      <c r="F13" s="1235" t="s">
        <v>150</v>
      </c>
      <c r="G13" s="950">
        <v>400</v>
      </c>
      <c r="H13" s="1085" t="s">
        <v>66</v>
      </c>
      <c r="I13" s="1236" t="s">
        <v>603</v>
      </c>
      <c r="J13" s="861"/>
      <c r="K13" s="861"/>
      <c r="L13" s="861"/>
      <c r="M13" s="1035" t="s">
        <v>772</v>
      </c>
      <c r="N13" s="1036">
        <v>390000000</v>
      </c>
      <c r="O13" s="954" t="s">
        <v>91</v>
      </c>
      <c r="P13" s="1036">
        <v>390000000</v>
      </c>
      <c r="Q13" s="863">
        <v>94200000</v>
      </c>
      <c r="R13" s="864"/>
      <c r="S13" s="864"/>
      <c r="T13" s="865"/>
      <c r="U13" s="1237"/>
      <c r="V13" s="867">
        <v>1</v>
      </c>
      <c r="W13" s="1238" t="s">
        <v>773</v>
      </c>
      <c r="X13" s="1239">
        <v>45658</v>
      </c>
      <c r="Y13" s="1239">
        <v>46022</v>
      </c>
      <c r="Z13" s="1240" t="s">
        <v>774</v>
      </c>
      <c r="AA13" s="907">
        <v>1</v>
      </c>
      <c r="AB13" s="869"/>
      <c r="AC13" s="869"/>
      <c r="AD13" s="870"/>
      <c r="AE13" s="1241"/>
      <c r="AF13" s="1242" t="s">
        <v>775</v>
      </c>
      <c r="AG13" s="874" t="s">
        <v>776</v>
      </c>
      <c r="AH13" s="874" t="s">
        <v>777</v>
      </c>
      <c r="AI13" s="1240" t="s">
        <v>778</v>
      </c>
      <c r="AJ13" s="875">
        <v>145</v>
      </c>
      <c r="AK13" s="1243">
        <v>5</v>
      </c>
      <c r="AL13" s="877"/>
      <c r="AM13" s="877"/>
      <c r="AN13" s="878"/>
      <c r="AO13" s="1244"/>
      <c r="AP13" s="879" t="s">
        <v>320</v>
      </c>
      <c r="AQ13" s="880" t="s">
        <v>356</v>
      </c>
      <c r="AR13" s="881"/>
      <c r="AS13" s="882"/>
      <c r="AT13" s="883"/>
      <c r="AU13" s="883"/>
      <c r="AV13" s="883"/>
      <c r="AW13" s="884"/>
      <c r="AX13" s="884"/>
      <c r="AY13" s="884"/>
      <c r="AZ13" s="884"/>
      <c r="BA13" s="885"/>
      <c r="BB13" s="885"/>
      <c r="BC13" s="885"/>
      <c r="BD13" s="885"/>
      <c r="BE13" s="886"/>
      <c r="BF13" s="886"/>
      <c r="BG13" s="885"/>
      <c r="BH13" s="885"/>
      <c r="BI13" s="885"/>
      <c r="BJ13" s="885"/>
      <c r="BK13" s="885"/>
      <c r="BL13" s="885"/>
      <c r="BM13" s="885"/>
      <c r="BN13" s="885"/>
      <c r="BO13" s="885"/>
      <c r="BP13" s="885"/>
      <c r="BQ13" s="885"/>
      <c r="BR13" s="885"/>
      <c r="BS13" s="887"/>
      <c r="BT13" s="887"/>
      <c r="BU13" s="887"/>
      <c r="BV13" s="887"/>
      <c r="BW13" s="888"/>
      <c r="BX13" s="888"/>
      <c r="BY13" s="888"/>
      <c r="BZ13" s="888"/>
      <c r="CA13" s="889"/>
      <c r="CB13" s="798"/>
      <c r="CC13" s="890"/>
      <c r="CD13" s="891"/>
      <c r="CE13" s="891"/>
      <c r="CF13" s="891"/>
      <c r="CG13" s="892"/>
      <c r="CH13" s="798"/>
      <c r="CI13" s="798"/>
      <c r="CJ13" s="798"/>
      <c r="CK13" s="798"/>
      <c r="CL13" s="798"/>
      <c r="CM13" s="798"/>
      <c r="CN13" s="798"/>
      <c r="CO13" s="798"/>
      <c r="CP13" s="798"/>
      <c r="CQ13" s="798"/>
      <c r="CR13" s="798"/>
      <c r="CS13" s="798"/>
      <c r="CT13" s="798"/>
    </row>
    <row r="14" spans="1:98" ht="14.25" customHeight="1">
      <c r="A14" s="1245"/>
      <c r="B14" s="894"/>
      <c r="C14" s="895"/>
      <c r="D14" s="963"/>
      <c r="E14" s="963"/>
      <c r="F14" s="1246"/>
      <c r="G14" s="964"/>
      <c r="H14" s="925"/>
      <c r="I14" s="899"/>
      <c r="J14" s="900"/>
      <c r="K14" s="900"/>
      <c r="L14" s="900"/>
      <c r="M14" s="925"/>
      <c r="N14" s="1025"/>
      <c r="O14" s="927"/>
      <c r="P14" s="901"/>
      <c r="Q14" s="903"/>
      <c r="R14" s="904"/>
      <c r="S14" s="904"/>
      <c r="T14" s="905"/>
      <c r="U14" s="866"/>
      <c r="V14" s="906">
        <v>2</v>
      </c>
      <c r="W14" s="1247" t="s">
        <v>779</v>
      </c>
      <c r="X14" s="1248">
        <v>45705</v>
      </c>
      <c r="Y14" s="1248">
        <v>46022</v>
      </c>
      <c r="Z14" s="1249" t="s">
        <v>774</v>
      </c>
      <c r="AA14" s="907">
        <v>1</v>
      </c>
      <c r="AB14" s="908"/>
      <c r="AC14" s="908"/>
      <c r="AD14" s="909"/>
      <c r="AE14" s="871"/>
      <c r="AF14" s="1250">
        <v>360401400</v>
      </c>
      <c r="AG14" s="1251" t="s">
        <v>780</v>
      </c>
      <c r="AH14" s="874" t="s">
        <v>781</v>
      </c>
      <c r="AI14" s="929" t="s">
        <v>778</v>
      </c>
      <c r="AJ14" s="930">
        <v>2</v>
      </c>
      <c r="AK14" s="1252"/>
      <c r="AL14" s="914"/>
      <c r="AM14" s="914"/>
      <c r="AN14" s="915"/>
      <c r="AO14" s="798"/>
      <c r="AP14" s="1050"/>
      <c r="AQ14" s="901"/>
      <c r="AR14" s="881"/>
      <c r="AS14" s="917"/>
      <c r="AT14" s="918"/>
      <c r="AU14" s="918"/>
      <c r="AV14" s="918"/>
      <c r="AW14" s="919"/>
      <c r="AX14" s="919"/>
      <c r="AY14" s="919"/>
      <c r="AZ14" s="919"/>
      <c r="BA14" s="920"/>
      <c r="BB14" s="920"/>
      <c r="BC14" s="920"/>
      <c r="BD14" s="920"/>
      <c r="BE14" s="921"/>
      <c r="BF14" s="921"/>
      <c r="BG14" s="920"/>
      <c r="BH14" s="920"/>
      <c r="BI14" s="920"/>
      <c r="BJ14" s="920"/>
      <c r="BK14" s="920"/>
      <c r="BL14" s="920"/>
      <c r="BM14" s="920"/>
      <c r="BN14" s="920"/>
      <c r="BO14" s="920"/>
      <c r="BP14" s="920"/>
      <c r="BQ14" s="920"/>
      <c r="BR14" s="920"/>
      <c r="BS14" s="842"/>
      <c r="BT14" s="842"/>
      <c r="BU14" s="842"/>
      <c r="BV14" s="842"/>
      <c r="BW14" s="842"/>
      <c r="BX14" s="842"/>
      <c r="BY14" s="842"/>
      <c r="BZ14" s="842"/>
      <c r="CA14" s="830"/>
      <c r="CB14" s="798"/>
      <c r="CC14" s="922"/>
      <c r="CD14" s="923"/>
      <c r="CE14" s="923"/>
      <c r="CF14" s="923"/>
      <c r="CG14" s="924"/>
      <c r="CH14" s="798"/>
      <c r="CI14" s="798"/>
      <c r="CJ14" s="798"/>
      <c r="CK14" s="798"/>
      <c r="CL14" s="798"/>
      <c r="CM14" s="798"/>
      <c r="CN14" s="798"/>
      <c r="CO14" s="798"/>
      <c r="CP14" s="798"/>
      <c r="CQ14" s="798"/>
      <c r="CR14" s="798"/>
      <c r="CS14" s="798"/>
      <c r="CT14" s="798"/>
    </row>
    <row r="15" spans="1:98" ht="14.25" customHeight="1">
      <c r="A15" s="1245"/>
      <c r="B15" s="894"/>
      <c r="C15" s="895"/>
      <c r="D15" s="963"/>
      <c r="E15" s="963"/>
      <c r="F15" s="1246"/>
      <c r="G15" s="964"/>
      <c r="H15" s="925"/>
      <c r="I15" s="899"/>
      <c r="J15" s="900"/>
      <c r="K15" s="900"/>
      <c r="L15" s="900"/>
      <c r="M15" s="925"/>
      <c r="N15" s="1025"/>
      <c r="O15" s="927"/>
      <c r="P15" s="901"/>
      <c r="Q15" s="903"/>
      <c r="R15" s="904"/>
      <c r="S15" s="904"/>
      <c r="T15" s="905"/>
      <c r="U15" s="866"/>
      <c r="V15" s="906">
        <v>3</v>
      </c>
      <c r="W15" s="1247" t="s">
        <v>782</v>
      </c>
      <c r="X15" s="1248">
        <v>45705</v>
      </c>
      <c r="Y15" s="1248">
        <v>46022</v>
      </c>
      <c r="Z15" s="1249" t="s">
        <v>774</v>
      </c>
      <c r="AA15" s="907">
        <v>1</v>
      </c>
      <c r="AB15" s="908"/>
      <c r="AC15" s="908"/>
      <c r="AD15" s="909"/>
      <c r="AE15" s="871"/>
      <c r="AF15" s="1028"/>
      <c r="AG15" s="928"/>
      <c r="AH15" s="929"/>
      <c r="AI15" s="929"/>
      <c r="AJ15" s="930"/>
      <c r="AK15" s="1029"/>
      <c r="AL15" s="914"/>
      <c r="AM15" s="914"/>
      <c r="AN15" s="915"/>
      <c r="AO15" s="798"/>
      <c r="AP15" s="1050"/>
      <c r="AQ15" s="901"/>
      <c r="AR15" s="881"/>
      <c r="AS15" s="917"/>
      <c r="AT15" s="918"/>
      <c r="AU15" s="918"/>
      <c r="AV15" s="918"/>
      <c r="AW15" s="919"/>
      <c r="AX15" s="919"/>
      <c r="AY15" s="919"/>
      <c r="AZ15" s="919"/>
      <c r="BA15" s="920"/>
      <c r="BB15" s="920"/>
      <c r="BC15" s="920"/>
      <c r="BD15" s="920"/>
      <c r="BE15" s="921"/>
      <c r="BF15" s="921"/>
      <c r="BG15" s="920"/>
      <c r="BH15" s="920"/>
      <c r="BI15" s="920"/>
      <c r="BJ15" s="920"/>
      <c r="BK15" s="920"/>
      <c r="BL15" s="920"/>
      <c r="BM15" s="920"/>
      <c r="BN15" s="920"/>
      <c r="BO15" s="920"/>
      <c r="BP15" s="920"/>
      <c r="BQ15" s="920"/>
      <c r="BR15" s="920"/>
      <c r="BS15" s="842"/>
      <c r="BT15" s="842"/>
      <c r="BU15" s="842"/>
      <c r="BV15" s="842"/>
      <c r="BW15" s="842"/>
      <c r="BX15" s="842"/>
      <c r="BY15" s="842"/>
      <c r="BZ15" s="842"/>
      <c r="CA15" s="830"/>
      <c r="CB15" s="798"/>
      <c r="CC15" s="922"/>
      <c r="CD15" s="923"/>
      <c r="CE15" s="923"/>
      <c r="CF15" s="923"/>
      <c r="CG15" s="924"/>
      <c r="CH15" s="798"/>
      <c r="CI15" s="798"/>
      <c r="CJ15" s="798"/>
      <c r="CK15" s="798"/>
      <c r="CL15" s="798"/>
      <c r="CM15" s="798"/>
      <c r="CN15" s="798"/>
      <c r="CO15" s="798"/>
      <c r="CP15" s="798"/>
      <c r="CQ15" s="798"/>
      <c r="CR15" s="798"/>
      <c r="CS15" s="798"/>
      <c r="CT15" s="798"/>
    </row>
    <row r="16" spans="1:98" ht="14.25" customHeight="1">
      <c r="A16" s="1245"/>
      <c r="B16" s="894"/>
      <c r="C16" s="895"/>
      <c r="D16" s="963"/>
      <c r="E16" s="963"/>
      <c r="F16" s="1246"/>
      <c r="G16" s="964"/>
      <c r="H16" s="925"/>
      <c r="I16" s="899"/>
      <c r="J16" s="900"/>
      <c r="K16" s="900"/>
      <c r="L16" s="900"/>
      <c r="M16" s="925"/>
      <c r="N16" s="1025"/>
      <c r="O16" s="927"/>
      <c r="P16" s="901"/>
      <c r="Q16" s="903"/>
      <c r="R16" s="904"/>
      <c r="S16" s="904"/>
      <c r="T16" s="905"/>
      <c r="U16" s="866"/>
      <c r="V16" s="906">
        <v>4</v>
      </c>
      <c r="W16" s="1247" t="s">
        <v>783</v>
      </c>
      <c r="X16" s="1248">
        <v>45705</v>
      </c>
      <c r="Y16" s="1248">
        <v>46022</v>
      </c>
      <c r="Z16" s="1249" t="s">
        <v>774</v>
      </c>
      <c r="AA16" s="907">
        <v>1</v>
      </c>
      <c r="AB16" s="908"/>
      <c r="AC16" s="908"/>
      <c r="AD16" s="909"/>
      <c r="AE16" s="871"/>
      <c r="AF16" s="1028"/>
      <c r="AG16" s="928"/>
      <c r="AH16" s="929"/>
      <c r="AI16" s="929"/>
      <c r="AJ16" s="930"/>
      <c r="AK16" s="1029"/>
      <c r="AL16" s="914"/>
      <c r="AM16" s="914"/>
      <c r="AN16" s="915"/>
      <c r="AO16" s="798"/>
      <c r="AP16" s="1050"/>
      <c r="AQ16" s="901"/>
      <c r="AR16" s="881"/>
      <c r="AS16" s="917"/>
      <c r="AT16" s="918"/>
      <c r="AU16" s="918"/>
      <c r="AV16" s="918"/>
      <c r="AW16" s="919"/>
      <c r="AX16" s="919"/>
      <c r="AY16" s="919"/>
      <c r="AZ16" s="919"/>
      <c r="BA16" s="920"/>
      <c r="BB16" s="920"/>
      <c r="BC16" s="920"/>
      <c r="BD16" s="920"/>
      <c r="BE16" s="921"/>
      <c r="BF16" s="921"/>
      <c r="BG16" s="920"/>
      <c r="BH16" s="920"/>
      <c r="BI16" s="920"/>
      <c r="BJ16" s="920"/>
      <c r="BK16" s="920"/>
      <c r="BL16" s="920"/>
      <c r="BM16" s="920"/>
      <c r="BN16" s="920"/>
      <c r="BO16" s="920"/>
      <c r="BP16" s="920"/>
      <c r="BQ16" s="920"/>
      <c r="BR16" s="920"/>
      <c r="BS16" s="842"/>
      <c r="BT16" s="842"/>
      <c r="BU16" s="842"/>
      <c r="BV16" s="842"/>
      <c r="BW16" s="842"/>
      <c r="BX16" s="842"/>
      <c r="BY16" s="842"/>
      <c r="BZ16" s="842"/>
      <c r="CA16" s="830"/>
      <c r="CB16" s="798"/>
      <c r="CC16" s="922"/>
      <c r="CD16" s="923"/>
      <c r="CE16" s="923"/>
      <c r="CF16" s="923"/>
      <c r="CG16" s="924"/>
      <c r="CH16" s="798"/>
      <c r="CI16" s="798"/>
      <c r="CJ16" s="798"/>
      <c r="CK16" s="798"/>
      <c r="CL16" s="798"/>
      <c r="CM16" s="798"/>
      <c r="CN16" s="798"/>
      <c r="CO16" s="798"/>
      <c r="CP16" s="798"/>
      <c r="CQ16" s="798"/>
      <c r="CR16" s="798"/>
      <c r="CS16" s="798"/>
      <c r="CT16" s="798"/>
    </row>
    <row r="17" spans="1:98" ht="14.25" customHeight="1">
      <c r="A17" s="1245"/>
      <c r="B17" s="894"/>
      <c r="C17" s="895"/>
      <c r="D17" s="963"/>
      <c r="E17" s="963"/>
      <c r="F17" s="1246"/>
      <c r="G17" s="964"/>
      <c r="H17" s="925"/>
      <c r="I17" s="899"/>
      <c r="J17" s="900"/>
      <c r="K17" s="900"/>
      <c r="L17" s="900"/>
      <c r="M17" s="925"/>
      <c r="N17" s="1025"/>
      <c r="O17" s="927"/>
      <c r="P17" s="901"/>
      <c r="Q17" s="903"/>
      <c r="R17" s="904"/>
      <c r="S17" s="904"/>
      <c r="T17" s="905"/>
      <c r="U17" s="866"/>
      <c r="V17" s="906">
        <v>5</v>
      </c>
      <c r="W17" s="1090" t="s">
        <v>784</v>
      </c>
      <c r="X17" s="1248">
        <v>45705</v>
      </c>
      <c r="Y17" s="1248">
        <v>46022</v>
      </c>
      <c r="Z17" s="1249" t="s">
        <v>774</v>
      </c>
      <c r="AA17" s="907">
        <v>1</v>
      </c>
      <c r="AB17" s="908"/>
      <c r="AC17" s="908"/>
      <c r="AD17" s="909"/>
      <c r="AE17" s="871"/>
      <c r="AF17" s="1028"/>
      <c r="AG17" s="928"/>
      <c r="AH17" s="929"/>
      <c r="AI17" s="929"/>
      <c r="AJ17" s="930"/>
      <c r="AK17" s="1029"/>
      <c r="AL17" s="914"/>
      <c r="AM17" s="914"/>
      <c r="AN17" s="915"/>
      <c r="AO17" s="798"/>
      <c r="AP17" s="1050"/>
      <c r="AQ17" s="901"/>
      <c r="AR17" s="881"/>
      <c r="AS17" s="917"/>
      <c r="AT17" s="918"/>
      <c r="AU17" s="918"/>
      <c r="AV17" s="918"/>
      <c r="AW17" s="919"/>
      <c r="AX17" s="919"/>
      <c r="AY17" s="919"/>
      <c r="AZ17" s="919"/>
      <c r="BA17" s="920"/>
      <c r="BB17" s="920"/>
      <c r="BC17" s="920"/>
      <c r="BD17" s="920"/>
      <c r="BE17" s="921"/>
      <c r="BF17" s="921"/>
      <c r="BG17" s="920"/>
      <c r="BH17" s="920"/>
      <c r="BI17" s="920"/>
      <c r="BJ17" s="920"/>
      <c r="BK17" s="920"/>
      <c r="BL17" s="920"/>
      <c r="BM17" s="920"/>
      <c r="BN17" s="920"/>
      <c r="BO17" s="920"/>
      <c r="BP17" s="920"/>
      <c r="BQ17" s="920"/>
      <c r="BR17" s="920"/>
      <c r="BS17" s="842"/>
      <c r="BT17" s="842"/>
      <c r="BU17" s="842"/>
      <c r="BV17" s="842"/>
      <c r="BW17" s="842"/>
      <c r="BX17" s="842"/>
      <c r="BY17" s="842"/>
      <c r="BZ17" s="842"/>
      <c r="CA17" s="830"/>
      <c r="CB17" s="798"/>
      <c r="CC17" s="922"/>
      <c r="CD17" s="923"/>
      <c r="CE17" s="923"/>
      <c r="CF17" s="923"/>
      <c r="CG17" s="924"/>
      <c r="CH17" s="798"/>
      <c r="CI17" s="798"/>
      <c r="CJ17" s="798"/>
      <c r="CK17" s="798"/>
      <c r="CL17" s="798"/>
      <c r="CM17" s="798"/>
      <c r="CN17" s="798"/>
      <c r="CO17" s="798"/>
      <c r="CP17" s="798"/>
      <c r="CQ17" s="798"/>
      <c r="CR17" s="798"/>
      <c r="CS17" s="798"/>
      <c r="CT17" s="798"/>
    </row>
    <row r="18" spans="1:98" ht="14.25" customHeight="1">
      <c r="A18" s="1245"/>
      <c r="B18" s="894"/>
      <c r="C18" s="895"/>
      <c r="D18" s="963"/>
      <c r="E18" s="963"/>
      <c r="F18" s="1246"/>
      <c r="G18" s="964"/>
      <c r="H18" s="925"/>
      <c r="I18" s="899"/>
      <c r="J18" s="900"/>
      <c r="K18" s="900"/>
      <c r="L18" s="900"/>
      <c r="M18" s="925"/>
      <c r="N18" s="1025"/>
      <c r="O18" s="927"/>
      <c r="P18" s="901"/>
      <c r="Q18" s="903"/>
      <c r="R18" s="904"/>
      <c r="S18" s="904"/>
      <c r="T18" s="905"/>
      <c r="U18" s="866"/>
      <c r="V18" s="906">
        <v>6</v>
      </c>
      <c r="W18" s="1090" t="s">
        <v>785</v>
      </c>
      <c r="X18" s="1248">
        <v>45705</v>
      </c>
      <c r="Y18" s="1248">
        <v>46022</v>
      </c>
      <c r="Z18" s="1249" t="s">
        <v>774</v>
      </c>
      <c r="AA18" s="907">
        <v>1</v>
      </c>
      <c r="AB18" s="908"/>
      <c r="AC18" s="908"/>
      <c r="AD18" s="909"/>
      <c r="AE18" s="871"/>
      <c r="AF18" s="1028"/>
      <c r="AG18" s="928"/>
      <c r="AH18" s="929"/>
      <c r="AI18" s="929"/>
      <c r="AJ18" s="930"/>
      <c r="AK18" s="1029"/>
      <c r="AL18" s="914"/>
      <c r="AM18" s="914"/>
      <c r="AN18" s="915"/>
      <c r="AO18" s="798"/>
      <c r="AP18" s="1050"/>
      <c r="AQ18" s="901"/>
      <c r="AR18" s="881"/>
      <c r="AS18" s="917"/>
      <c r="AT18" s="918"/>
      <c r="AU18" s="918"/>
      <c r="AV18" s="918"/>
      <c r="AW18" s="919"/>
      <c r="AX18" s="919"/>
      <c r="AY18" s="919"/>
      <c r="AZ18" s="919"/>
      <c r="BA18" s="920"/>
      <c r="BB18" s="920"/>
      <c r="BC18" s="920"/>
      <c r="BD18" s="920"/>
      <c r="BE18" s="921"/>
      <c r="BF18" s="921"/>
      <c r="BG18" s="920"/>
      <c r="BH18" s="920"/>
      <c r="BI18" s="920"/>
      <c r="BJ18" s="920"/>
      <c r="BK18" s="920"/>
      <c r="BL18" s="920"/>
      <c r="BM18" s="920"/>
      <c r="BN18" s="920"/>
      <c r="BO18" s="920"/>
      <c r="BP18" s="920"/>
      <c r="BQ18" s="920"/>
      <c r="BR18" s="920"/>
      <c r="BS18" s="842"/>
      <c r="BT18" s="842"/>
      <c r="BU18" s="842"/>
      <c r="BV18" s="842"/>
      <c r="BW18" s="842"/>
      <c r="BX18" s="842"/>
      <c r="BY18" s="842"/>
      <c r="BZ18" s="842"/>
      <c r="CA18" s="830"/>
      <c r="CB18" s="798"/>
      <c r="CC18" s="922"/>
      <c r="CD18" s="923"/>
      <c r="CE18" s="923"/>
      <c r="CF18" s="923"/>
      <c r="CG18" s="924"/>
      <c r="CH18" s="798"/>
      <c r="CI18" s="798"/>
      <c r="CJ18" s="798"/>
      <c r="CK18" s="798"/>
      <c r="CL18" s="798"/>
      <c r="CM18" s="798"/>
      <c r="CN18" s="798"/>
      <c r="CO18" s="798"/>
      <c r="CP18" s="798"/>
      <c r="CQ18" s="798"/>
      <c r="CR18" s="798"/>
      <c r="CS18" s="798"/>
      <c r="CT18" s="798"/>
    </row>
    <row r="19" spans="1:98" ht="14.25" customHeight="1">
      <c r="A19" s="1245"/>
      <c r="B19" s="894"/>
      <c r="C19" s="895"/>
      <c r="D19" s="963"/>
      <c r="E19" s="963"/>
      <c r="F19" s="1246"/>
      <c r="G19" s="964"/>
      <c r="H19" s="925"/>
      <c r="I19" s="899"/>
      <c r="J19" s="900"/>
      <c r="K19" s="900"/>
      <c r="L19" s="900"/>
      <c r="M19" s="925"/>
      <c r="N19" s="1025"/>
      <c r="O19" s="927"/>
      <c r="P19" s="901"/>
      <c r="Q19" s="903"/>
      <c r="R19" s="904"/>
      <c r="S19" s="904"/>
      <c r="T19" s="905"/>
      <c r="U19" s="866"/>
      <c r="V19" s="906">
        <v>7</v>
      </c>
      <c r="W19" s="1090" t="s">
        <v>786</v>
      </c>
      <c r="X19" s="1248">
        <v>45705</v>
      </c>
      <c r="Y19" s="1248">
        <v>46022</v>
      </c>
      <c r="Z19" s="1249" t="s">
        <v>774</v>
      </c>
      <c r="AA19" s="907">
        <v>1</v>
      </c>
      <c r="AB19" s="908"/>
      <c r="AC19" s="908"/>
      <c r="AD19" s="909"/>
      <c r="AE19" s="871"/>
      <c r="AF19" s="1028"/>
      <c r="AG19" s="928"/>
      <c r="AH19" s="929"/>
      <c r="AI19" s="929"/>
      <c r="AJ19" s="930"/>
      <c r="AK19" s="1029"/>
      <c r="AL19" s="914"/>
      <c r="AM19" s="914"/>
      <c r="AN19" s="915"/>
      <c r="AO19" s="798"/>
      <c r="AP19" s="1050"/>
      <c r="AQ19" s="901"/>
      <c r="AR19" s="881"/>
      <c r="AS19" s="917"/>
      <c r="AT19" s="918"/>
      <c r="AU19" s="918"/>
      <c r="AV19" s="918"/>
      <c r="AW19" s="919"/>
      <c r="AX19" s="919"/>
      <c r="AY19" s="919"/>
      <c r="AZ19" s="919"/>
      <c r="BA19" s="920"/>
      <c r="BB19" s="920"/>
      <c r="BC19" s="920"/>
      <c r="BD19" s="920"/>
      <c r="BE19" s="921"/>
      <c r="BF19" s="921"/>
      <c r="BG19" s="920"/>
      <c r="BH19" s="920"/>
      <c r="BI19" s="920"/>
      <c r="BJ19" s="920"/>
      <c r="BK19" s="920"/>
      <c r="BL19" s="920"/>
      <c r="BM19" s="920"/>
      <c r="BN19" s="920"/>
      <c r="BO19" s="920"/>
      <c r="BP19" s="920"/>
      <c r="BQ19" s="920"/>
      <c r="BR19" s="920"/>
      <c r="BS19" s="842"/>
      <c r="BT19" s="842"/>
      <c r="BU19" s="842"/>
      <c r="BV19" s="842"/>
      <c r="BW19" s="842"/>
      <c r="BX19" s="842"/>
      <c r="BY19" s="842"/>
      <c r="BZ19" s="842"/>
      <c r="CA19" s="830"/>
      <c r="CB19" s="798"/>
      <c r="CC19" s="922"/>
      <c r="CD19" s="923"/>
      <c r="CE19" s="923"/>
      <c r="CF19" s="923"/>
      <c r="CG19" s="924"/>
      <c r="CH19" s="798"/>
      <c r="CI19" s="798"/>
      <c r="CJ19" s="798"/>
      <c r="CK19" s="798"/>
      <c r="CL19" s="798"/>
      <c r="CM19" s="798"/>
      <c r="CN19" s="798"/>
      <c r="CO19" s="798"/>
      <c r="CP19" s="798"/>
      <c r="CQ19" s="798"/>
      <c r="CR19" s="798"/>
      <c r="CS19" s="798"/>
      <c r="CT19" s="798"/>
    </row>
    <row r="20" spans="1:98" ht="14.25" customHeight="1">
      <c r="A20" s="1245"/>
      <c r="B20" s="894"/>
      <c r="C20" s="895"/>
      <c r="D20" s="963"/>
      <c r="E20" s="963"/>
      <c r="F20" s="1246"/>
      <c r="G20" s="964"/>
      <c r="H20" s="925"/>
      <c r="I20" s="899"/>
      <c r="J20" s="900"/>
      <c r="K20" s="900"/>
      <c r="L20" s="900"/>
      <c r="M20" s="925"/>
      <c r="N20" s="1025"/>
      <c r="O20" s="927"/>
      <c r="P20" s="901"/>
      <c r="Q20" s="903"/>
      <c r="R20" s="904"/>
      <c r="S20" s="904"/>
      <c r="T20" s="905"/>
      <c r="U20" s="866"/>
      <c r="V20" s="906"/>
      <c r="W20" s="1090"/>
      <c r="X20" s="1253"/>
      <c r="Y20" s="1253"/>
      <c r="Z20" s="859"/>
      <c r="AA20" s="907"/>
      <c r="AB20" s="908"/>
      <c r="AC20" s="908"/>
      <c r="AD20" s="909"/>
      <c r="AE20" s="871"/>
      <c r="AF20" s="1028"/>
      <c r="AG20" s="928"/>
      <c r="AH20" s="929"/>
      <c r="AI20" s="929"/>
      <c r="AJ20" s="930"/>
      <c r="AK20" s="1029"/>
      <c r="AL20" s="914"/>
      <c r="AM20" s="914"/>
      <c r="AN20" s="915"/>
      <c r="AO20" s="798"/>
      <c r="AP20" s="1050"/>
      <c r="AQ20" s="901"/>
      <c r="AR20" s="881"/>
      <c r="AS20" s="917"/>
      <c r="AT20" s="918"/>
      <c r="AU20" s="918"/>
      <c r="AV20" s="918"/>
      <c r="AW20" s="919"/>
      <c r="AX20" s="919"/>
      <c r="AY20" s="919"/>
      <c r="AZ20" s="919"/>
      <c r="BA20" s="920"/>
      <c r="BB20" s="920"/>
      <c r="BC20" s="920"/>
      <c r="BD20" s="920"/>
      <c r="BE20" s="921"/>
      <c r="BF20" s="921"/>
      <c r="BG20" s="920"/>
      <c r="BH20" s="920"/>
      <c r="BI20" s="920"/>
      <c r="BJ20" s="920"/>
      <c r="BK20" s="920"/>
      <c r="BL20" s="920"/>
      <c r="BM20" s="920"/>
      <c r="BN20" s="920"/>
      <c r="BO20" s="920"/>
      <c r="BP20" s="920"/>
      <c r="BQ20" s="920"/>
      <c r="BR20" s="920"/>
      <c r="BS20" s="842"/>
      <c r="BT20" s="842"/>
      <c r="BU20" s="842"/>
      <c r="BV20" s="842"/>
      <c r="BW20" s="842"/>
      <c r="BX20" s="842"/>
      <c r="BY20" s="842"/>
      <c r="BZ20" s="842"/>
      <c r="CA20" s="830"/>
      <c r="CB20" s="798"/>
      <c r="CC20" s="922"/>
      <c r="CD20" s="923"/>
      <c r="CE20" s="923"/>
      <c r="CF20" s="923"/>
      <c r="CG20" s="924"/>
      <c r="CH20" s="798"/>
      <c r="CI20" s="798"/>
      <c r="CJ20" s="798"/>
      <c r="CK20" s="798"/>
      <c r="CL20" s="798"/>
      <c r="CM20" s="798"/>
      <c r="CN20" s="798"/>
      <c r="CO20" s="798"/>
      <c r="CP20" s="798"/>
      <c r="CQ20" s="798"/>
      <c r="CR20" s="798"/>
      <c r="CS20" s="798"/>
      <c r="CT20" s="798"/>
    </row>
    <row r="21" spans="1:98" ht="14.25" customHeight="1">
      <c r="A21" s="1245"/>
      <c r="B21" s="894"/>
      <c r="C21" s="895"/>
      <c r="D21" s="963"/>
      <c r="E21" s="963"/>
      <c r="F21" s="1246"/>
      <c r="G21" s="964"/>
      <c r="H21" s="925"/>
      <c r="I21" s="899"/>
      <c r="J21" s="900"/>
      <c r="K21" s="900"/>
      <c r="L21" s="900"/>
      <c r="M21" s="925"/>
      <c r="N21" s="1025"/>
      <c r="O21" s="927"/>
      <c r="P21" s="901"/>
      <c r="Q21" s="903"/>
      <c r="R21" s="904"/>
      <c r="S21" s="904"/>
      <c r="T21" s="905"/>
      <c r="U21" s="866"/>
      <c r="V21" s="906"/>
      <c r="W21" s="1090"/>
      <c r="X21" s="1253"/>
      <c r="Y21" s="1253"/>
      <c r="Z21" s="859"/>
      <c r="AA21" s="907"/>
      <c r="AB21" s="908"/>
      <c r="AC21" s="908"/>
      <c r="AD21" s="909"/>
      <c r="AE21" s="871"/>
      <c r="AF21" s="1028"/>
      <c r="AG21" s="928"/>
      <c r="AH21" s="929"/>
      <c r="AI21" s="929"/>
      <c r="AJ21" s="930"/>
      <c r="AK21" s="1029"/>
      <c r="AL21" s="914"/>
      <c r="AM21" s="914"/>
      <c r="AN21" s="915"/>
      <c r="AO21" s="798"/>
      <c r="AP21" s="1050"/>
      <c r="AQ21" s="901"/>
      <c r="AR21" s="881"/>
      <c r="AS21" s="917"/>
      <c r="AT21" s="918"/>
      <c r="AU21" s="918"/>
      <c r="AV21" s="918"/>
      <c r="AW21" s="919"/>
      <c r="AX21" s="919"/>
      <c r="AY21" s="919"/>
      <c r="AZ21" s="919"/>
      <c r="BA21" s="920"/>
      <c r="BB21" s="920"/>
      <c r="BC21" s="920"/>
      <c r="BD21" s="920"/>
      <c r="BE21" s="921"/>
      <c r="BF21" s="921"/>
      <c r="BG21" s="920"/>
      <c r="BH21" s="920"/>
      <c r="BI21" s="920"/>
      <c r="BJ21" s="920"/>
      <c r="BK21" s="920"/>
      <c r="BL21" s="920"/>
      <c r="BM21" s="920"/>
      <c r="BN21" s="920"/>
      <c r="BO21" s="920"/>
      <c r="BP21" s="920"/>
      <c r="BQ21" s="920"/>
      <c r="BR21" s="920"/>
      <c r="BS21" s="842"/>
      <c r="BT21" s="842"/>
      <c r="BU21" s="842"/>
      <c r="BV21" s="842"/>
      <c r="BW21" s="842"/>
      <c r="BX21" s="842"/>
      <c r="BY21" s="842"/>
      <c r="BZ21" s="842"/>
      <c r="CA21" s="830"/>
      <c r="CB21" s="798"/>
      <c r="CC21" s="922"/>
      <c r="CD21" s="923"/>
      <c r="CE21" s="923"/>
      <c r="CF21" s="923"/>
      <c r="CG21" s="924"/>
      <c r="CH21" s="798"/>
      <c r="CI21" s="798"/>
      <c r="CJ21" s="798"/>
      <c r="CK21" s="798"/>
      <c r="CL21" s="798"/>
      <c r="CM21" s="798"/>
      <c r="CN21" s="798"/>
      <c r="CO21" s="798"/>
      <c r="CP21" s="798"/>
      <c r="CQ21" s="798"/>
      <c r="CR21" s="798"/>
      <c r="CS21" s="798"/>
      <c r="CT21" s="798"/>
    </row>
    <row r="22" spans="1:98" ht="14.25" customHeight="1" thickBot="1">
      <c r="A22" s="1254"/>
      <c r="B22" s="1018"/>
      <c r="C22" s="1019"/>
      <c r="D22" s="982"/>
      <c r="E22" s="982"/>
      <c r="F22" s="1255"/>
      <c r="G22" s="984"/>
      <c r="H22" s="1062"/>
      <c r="I22" s="1063"/>
      <c r="J22" s="986"/>
      <c r="K22" s="986"/>
      <c r="L22" s="986"/>
      <c r="M22" s="1062"/>
      <c r="N22" s="1064"/>
      <c r="O22" s="987"/>
      <c r="P22" s="985"/>
      <c r="Q22" s="1065"/>
      <c r="R22" s="1066"/>
      <c r="S22" s="1066"/>
      <c r="T22" s="1067"/>
      <c r="U22" s="1256"/>
      <c r="V22" s="981"/>
      <c r="W22" s="1068"/>
      <c r="X22" s="1257"/>
      <c r="Y22" s="1257"/>
      <c r="Z22" s="1069"/>
      <c r="AA22" s="907"/>
      <c r="AB22" s="989"/>
      <c r="AC22" s="989"/>
      <c r="AD22" s="990"/>
      <c r="AE22" s="1258"/>
      <c r="AF22" s="1071"/>
      <c r="AG22" s="1072"/>
      <c r="AH22" s="991"/>
      <c r="AI22" s="991"/>
      <c r="AJ22" s="992"/>
      <c r="AK22" s="1073"/>
      <c r="AL22" s="994"/>
      <c r="AM22" s="994"/>
      <c r="AN22" s="1074"/>
      <c r="AO22" s="1259"/>
      <c r="AP22" s="1075"/>
      <c r="AQ22" s="985"/>
      <c r="AR22" s="881"/>
      <c r="AS22" s="1076"/>
      <c r="AT22" s="1205"/>
      <c r="AU22" s="1205"/>
      <c r="AV22" s="1205"/>
      <c r="AW22" s="919"/>
      <c r="AX22" s="919"/>
      <c r="AY22" s="919"/>
      <c r="AZ22" s="919"/>
      <c r="BA22" s="920"/>
      <c r="BB22" s="1260"/>
      <c r="BC22" s="1260"/>
      <c r="BD22" s="1260"/>
      <c r="BE22" s="1080"/>
      <c r="BF22" s="1080"/>
      <c r="BG22" s="920"/>
      <c r="BH22" s="920"/>
      <c r="BI22" s="920"/>
      <c r="BJ22" s="920"/>
      <c r="BK22" s="920"/>
      <c r="BL22" s="920"/>
      <c r="BM22" s="920"/>
      <c r="BN22" s="920"/>
      <c r="BO22" s="920"/>
      <c r="BP22" s="1079"/>
      <c r="BQ22" s="1079"/>
      <c r="BR22" s="1079"/>
      <c r="BS22" s="838"/>
      <c r="BT22" s="838"/>
      <c r="BU22" s="838"/>
      <c r="BV22" s="838"/>
      <c r="BW22" s="838"/>
      <c r="BX22" s="838"/>
      <c r="BY22" s="838"/>
      <c r="BZ22" s="838"/>
      <c r="CA22" s="839"/>
      <c r="CB22" s="798"/>
      <c r="CC22" s="1081"/>
      <c r="CD22" s="1082"/>
      <c r="CE22" s="1082"/>
      <c r="CF22" s="1082"/>
      <c r="CG22" s="1207"/>
      <c r="CH22" s="798"/>
      <c r="CI22" s="798"/>
      <c r="CJ22" s="798"/>
      <c r="CK22" s="798"/>
      <c r="CL22" s="798"/>
      <c r="CM22" s="798"/>
      <c r="CN22" s="798"/>
      <c r="CO22" s="798"/>
      <c r="CP22" s="798"/>
      <c r="CQ22" s="798"/>
      <c r="CR22" s="798"/>
      <c r="CS22" s="798"/>
      <c r="CT22" s="798"/>
    </row>
    <row r="23" spans="1:98" ht="14.25" customHeight="1">
      <c r="A23" s="853">
        <v>2</v>
      </c>
      <c r="B23" s="854" t="s">
        <v>787</v>
      </c>
      <c r="C23" s="855"/>
      <c r="D23" s="949" t="s">
        <v>771</v>
      </c>
      <c r="E23" s="1261">
        <v>202500000012939</v>
      </c>
      <c r="F23" s="862" t="s">
        <v>245</v>
      </c>
      <c r="G23" s="950">
        <v>1800</v>
      </c>
      <c r="H23" s="1034" t="s">
        <v>66</v>
      </c>
      <c r="I23" s="1262">
        <v>0</v>
      </c>
      <c r="J23" s="861"/>
      <c r="K23" s="861"/>
      <c r="L23" s="861"/>
      <c r="M23" s="1035" t="s">
        <v>66</v>
      </c>
      <c r="N23" s="1036">
        <v>400000000</v>
      </c>
      <c r="O23" s="954" t="s">
        <v>91</v>
      </c>
      <c r="P23" s="1263">
        <v>400000000</v>
      </c>
      <c r="Q23" s="863"/>
      <c r="R23" s="864"/>
      <c r="S23" s="864"/>
      <c r="T23" s="865"/>
      <c r="U23" s="1237"/>
      <c r="V23" s="1264">
        <v>1</v>
      </c>
      <c r="W23" s="1117" t="s">
        <v>788</v>
      </c>
      <c r="X23" s="1265">
        <v>45658</v>
      </c>
      <c r="Y23" s="1265">
        <v>45681</v>
      </c>
      <c r="Z23" s="1240" t="s">
        <v>774</v>
      </c>
      <c r="AA23" s="868">
        <v>1</v>
      </c>
      <c r="AB23" s="869"/>
      <c r="AC23" s="869"/>
      <c r="AD23" s="870"/>
      <c r="AE23" s="1241"/>
      <c r="AF23" s="1242" t="s">
        <v>789</v>
      </c>
      <c r="AG23" s="1266" t="s">
        <v>790</v>
      </c>
      <c r="AH23" s="1266" t="s">
        <v>791</v>
      </c>
      <c r="AI23" s="874" t="s">
        <v>73</v>
      </c>
      <c r="AJ23" s="875">
        <v>1800</v>
      </c>
      <c r="AK23" s="1243"/>
      <c r="AL23" s="877"/>
      <c r="AM23" s="877"/>
      <c r="AN23" s="878"/>
      <c r="AO23" s="1244"/>
      <c r="AP23" s="879" t="s">
        <v>320</v>
      </c>
      <c r="AQ23" s="880" t="s">
        <v>356</v>
      </c>
      <c r="AR23" s="960"/>
      <c r="AS23" s="882"/>
      <c r="AT23" s="883"/>
      <c r="AU23" s="883"/>
      <c r="AV23" s="883"/>
      <c r="AW23" s="884"/>
      <c r="AX23" s="884"/>
      <c r="AY23" s="884"/>
      <c r="AZ23" s="884"/>
      <c r="BA23" s="885"/>
      <c r="BB23" s="885"/>
      <c r="BC23" s="885"/>
      <c r="BD23" s="885"/>
      <c r="BE23" s="886"/>
      <c r="BF23" s="886"/>
      <c r="BG23" s="885"/>
      <c r="BH23" s="885"/>
      <c r="BI23" s="885"/>
      <c r="BJ23" s="885"/>
      <c r="BK23" s="885"/>
      <c r="BL23" s="885"/>
      <c r="BM23" s="885"/>
      <c r="BN23" s="885"/>
      <c r="BO23" s="885"/>
      <c r="BP23" s="885"/>
      <c r="BQ23" s="885"/>
      <c r="BR23" s="885"/>
      <c r="BS23" s="887"/>
      <c r="BT23" s="887"/>
      <c r="BU23" s="887"/>
      <c r="BV23" s="887"/>
      <c r="BW23" s="888"/>
      <c r="BX23" s="888"/>
      <c r="BY23" s="888"/>
      <c r="BZ23" s="888"/>
      <c r="CA23" s="889"/>
      <c r="CB23" s="798"/>
      <c r="CC23" s="890"/>
      <c r="CD23" s="891"/>
      <c r="CE23" s="891"/>
      <c r="CF23" s="961"/>
      <c r="CG23" s="962"/>
      <c r="CH23" s="798"/>
      <c r="CI23" s="798"/>
      <c r="CJ23" s="798"/>
      <c r="CK23" s="798"/>
      <c r="CL23" s="798"/>
      <c r="CM23" s="798"/>
      <c r="CN23" s="798"/>
      <c r="CO23" s="798"/>
      <c r="CP23" s="798"/>
      <c r="CQ23" s="798"/>
      <c r="CR23" s="798"/>
      <c r="CS23" s="798"/>
      <c r="CT23" s="798"/>
    </row>
    <row r="24" spans="1:98" ht="14.25" customHeight="1">
      <c r="A24" s="893"/>
      <c r="B24" s="894"/>
      <c r="C24" s="895"/>
      <c r="D24" s="963"/>
      <c r="E24" s="1267"/>
      <c r="F24" s="1246"/>
      <c r="G24" s="964"/>
      <c r="H24" s="925"/>
      <c r="I24" s="899"/>
      <c r="J24" s="900"/>
      <c r="K24" s="900"/>
      <c r="L24" s="900"/>
      <c r="M24" s="925"/>
      <c r="N24" s="1025"/>
      <c r="O24" s="927"/>
      <c r="P24" s="901"/>
      <c r="Q24" s="903"/>
      <c r="R24" s="904"/>
      <c r="S24" s="904"/>
      <c r="T24" s="905"/>
      <c r="U24" s="866"/>
      <c r="V24" s="1118">
        <v>2</v>
      </c>
      <c r="W24" s="898" t="s">
        <v>792</v>
      </c>
      <c r="X24" s="1268">
        <v>45691</v>
      </c>
      <c r="Y24" s="1269">
        <v>46022</v>
      </c>
      <c r="Z24" s="1249" t="s">
        <v>774</v>
      </c>
      <c r="AA24" s="907">
        <v>1</v>
      </c>
      <c r="AB24" s="908"/>
      <c r="AC24" s="908"/>
      <c r="AD24" s="909"/>
      <c r="AE24" s="871"/>
      <c r="AF24" s="1028"/>
      <c r="AG24" s="898"/>
      <c r="AH24" s="976"/>
      <c r="AI24" s="929"/>
      <c r="AJ24" s="930"/>
      <c r="AK24" s="1029"/>
      <c r="AL24" s="914"/>
      <c r="AM24" s="914"/>
      <c r="AN24" s="915"/>
      <c r="AO24" s="1010"/>
      <c r="AP24" s="1050"/>
      <c r="AQ24" s="901"/>
      <c r="AR24" s="960"/>
      <c r="AS24" s="917"/>
      <c r="AT24" s="918"/>
      <c r="AU24" s="918"/>
      <c r="AV24" s="918"/>
      <c r="AW24" s="919"/>
      <c r="AX24" s="919"/>
      <c r="AY24" s="919"/>
      <c r="AZ24" s="919"/>
      <c r="BA24" s="920"/>
      <c r="BB24" s="920"/>
      <c r="BC24" s="920"/>
      <c r="BD24" s="920"/>
      <c r="BE24" s="921"/>
      <c r="BF24" s="921"/>
      <c r="BG24" s="920"/>
      <c r="BH24" s="920"/>
      <c r="BI24" s="920"/>
      <c r="BJ24" s="920"/>
      <c r="BK24" s="920"/>
      <c r="BL24" s="920"/>
      <c r="BM24" s="920"/>
      <c r="BN24" s="920"/>
      <c r="BO24" s="920"/>
      <c r="BP24" s="920"/>
      <c r="BQ24" s="920"/>
      <c r="BR24" s="920"/>
      <c r="BS24" s="842"/>
      <c r="BT24" s="842"/>
      <c r="BU24" s="842"/>
      <c r="BV24" s="842"/>
      <c r="BW24" s="842"/>
      <c r="BX24" s="842"/>
      <c r="BY24" s="842"/>
      <c r="BZ24" s="842"/>
      <c r="CA24" s="830"/>
      <c r="CB24" s="798"/>
      <c r="CC24" s="922"/>
      <c r="CD24" s="923"/>
      <c r="CE24" s="923"/>
      <c r="CF24" s="974"/>
      <c r="CG24" s="975"/>
      <c r="CH24" s="798"/>
      <c r="CI24" s="798"/>
      <c r="CJ24" s="798"/>
      <c r="CK24" s="798"/>
      <c r="CL24" s="798"/>
      <c r="CM24" s="798"/>
      <c r="CN24" s="798"/>
      <c r="CO24" s="798"/>
      <c r="CP24" s="798"/>
      <c r="CQ24" s="798"/>
      <c r="CR24" s="798"/>
      <c r="CS24" s="798"/>
      <c r="CT24" s="798"/>
    </row>
    <row r="25" spans="1:98" ht="14.25" customHeight="1">
      <c r="A25" s="893"/>
      <c r="B25" s="894"/>
      <c r="C25" s="895"/>
      <c r="D25" s="963"/>
      <c r="E25" s="1267"/>
      <c r="F25" s="1246"/>
      <c r="G25" s="964"/>
      <c r="H25" s="925"/>
      <c r="I25" s="899"/>
      <c r="J25" s="900"/>
      <c r="K25" s="900"/>
      <c r="L25" s="900"/>
      <c r="M25" s="925"/>
      <c r="N25" s="1025"/>
      <c r="O25" s="927"/>
      <c r="P25" s="901"/>
      <c r="Q25" s="903"/>
      <c r="R25" s="904"/>
      <c r="S25" s="904"/>
      <c r="T25" s="905"/>
      <c r="U25" s="866"/>
      <c r="V25" s="1118">
        <v>3</v>
      </c>
      <c r="W25" s="898" t="s">
        <v>793</v>
      </c>
      <c r="X25" s="1268">
        <v>45726</v>
      </c>
      <c r="Y25" s="1269">
        <v>46022</v>
      </c>
      <c r="Z25" s="1249" t="s">
        <v>774</v>
      </c>
      <c r="AA25" s="907">
        <v>1</v>
      </c>
      <c r="AB25" s="908"/>
      <c r="AC25" s="908"/>
      <c r="AD25" s="909"/>
      <c r="AE25" s="871"/>
      <c r="AF25" s="1028"/>
      <c r="AG25" s="976"/>
      <c r="AH25" s="929"/>
      <c r="AI25" s="929"/>
      <c r="AJ25" s="930"/>
      <c r="AK25" s="1029"/>
      <c r="AL25" s="914"/>
      <c r="AM25" s="914"/>
      <c r="AN25" s="915"/>
      <c r="AO25" s="798"/>
      <c r="AP25" s="1050"/>
      <c r="AQ25" s="901"/>
      <c r="AR25" s="960"/>
      <c r="AS25" s="917"/>
      <c r="AT25" s="918"/>
      <c r="AU25" s="918"/>
      <c r="AV25" s="918"/>
      <c r="AW25" s="919"/>
      <c r="AX25" s="919"/>
      <c r="AY25" s="919"/>
      <c r="AZ25" s="919"/>
      <c r="BA25" s="920"/>
      <c r="BB25" s="920"/>
      <c r="BC25" s="920"/>
      <c r="BD25" s="920"/>
      <c r="BE25" s="921"/>
      <c r="BF25" s="921"/>
      <c r="BG25" s="920"/>
      <c r="BH25" s="920"/>
      <c r="BI25" s="920"/>
      <c r="BJ25" s="920"/>
      <c r="BK25" s="920"/>
      <c r="BL25" s="920"/>
      <c r="BM25" s="920"/>
      <c r="BN25" s="920"/>
      <c r="BO25" s="920"/>
      <c r="BP25" s="920"/>
      <c r="BQ25" s="920"/>
      <c r="BR25" s="920"/>
      <c r="BS25" s="842"/>
      <c r="BT25" s="842"/>
      <c r="BU25" s="842"/>
      <c r="BV25" s="842"/>
      <c r="BW25" s="842"/>
      <c r="BX25" s="842"/>
      <c r="BY25" s="842"/>
      <c r="BZ25" s="842"/>
      <c r="CA25" s="830"/>
      <c r="CB25" s="798"/>
      <c r="CC25" s="922"/>
      <c r="CD25" s="923"/>
      <c r="CE25" s="923"/>
      <c r="CF25" s="974"/>
      <c r="CG25" s="975"/>
      <c r="CH25" s="798"/>
      <c r="CI25" s="798"/>
      <c r="CJ25" s="798"/>
      <c r="CK25" s="798"/>
      <c r="CL25" s="798"/>
      <c r="CM25" s="798"/>
      <c r="CN25" s="798"/>
      <c r="CO25" s="798"/>
      <c r="CP25" s="798"/>
      <c r="CQ25" s="798"/>
      <c r="CR25" s="798"/>
      <c r="CS25" s="798"/>
      <c r="CT25" s="798"/>
    </row>
    <row r="26" spans="1:98" ht="14.25" customHeight="1">
      <c r="A26" s="893"/>
      <c r="B26" s="894"/>
      <c r="C26" s="895"/>
      <c r="D26" s="963"/>
      <c r="E26" s="1267"/>
      <c r="F26" s="1246"/>
      <c r="G26" s="964"/>
      <c r="H26" s="925"/>
      <c r="I26" s="899"/>
      <c r="J26" s="900"/>
      <c r="K26" s="900"/>
      <c r="L26" s="900"/>
      <c r="M26" s="925"/>
      <c r="N26" s="1025"/>
      <c r="O26" s="927"/>
      <c r="P26" s="901"/>
      <c r="Q26" s="903"/>
      <c r="R26" s="904"/>
      <c r="S26" s="904"/>
      <c r="T26" s="905"/>
      <c r="U26" s="866"/>
      <c r="V26" s="1118">
        <v>4</v>
      </c>
      <c r="W26" s="1090" t="s">
        <v>794</v>
      </c>
      <c r="X26" s="1268">
        <v>45870</v>
      </c>
      <c r="Y26" s="1269">
        <v>45900</v>
      </c>
      <c r="Z26" s="1249" t="s">
        <v>774</v>
      </c>
      <c r="AA26" s="907">
        <v>0</v>
      </c>
      <c r="AB26" s="908"/>
      <c r="AC26" s="908"/>
      <c r="AD26" s="909"/>
      <c r="AE26" s="871"/>
      <c r="AF26" s="1028"/>
      <c r="AG26" s="929"/>
      <c r="AH26" s="929"/>
      <c r="AI26" s="929"/>
      <c r="AJ26" s="930"/>
      <c r="AK26" s="1029"/>
      <c r="AL26" s="914"/>
      <c r="AM26" s="914"/>
      <c r="AN26" s="915"/>
      <c r="AO26" s="798"/>
      <c r="AP26" s="1050"/>
      <c r="AQ26" s="901"/>
      <c r="AR26" s="960"/>
      <c r="AS26" s="917"/>
      <c r="AT26" s="918"/>
      <c r="AU26" s="918"/>
      <c r="AV26" s="918"/>
      <c r="AW26" s="919"/>
      <c r="AX26" s="919"/>
      <c r="AY26" s="919"/>
      <c r="AZ26" s="919"/>
      <c r="BA26" s="920"/>
      <c r="BB26" s="920"/>
      <c r="BC26" s="920"/>
      <c r="BD26" s="920"/>
      <c r="BE26" s="921"/>
      <c r="BF26" s="921"/>
      <c r="BG26" s="920"/>
      <c r="BH26" s="920"/>
      <c r="BI26" s="920"/>
      <c r="BJ26" s="920"/>
      <c r="BK26" s="920"/>
      <c r="BL26" s="920"/>
      <c r="BM26" s="920"/>
      <c r="BN26" s="920"/>
      <c r="BO26" s="920"/>
      <c r="BP26" s="920"/>
      <c r="BQ26" s="920"/>
      <c r="BR26" s="920"/>
      <c r="BS26" s="842"/>
      <c r="BT26" s="842"/>
      <c r="BU26" s="842"/>
      <c r="BV26" s="842"/>
      <c r="BW26" s="842"/>
      <c r="BX26" s="842"/>
      <c r="BY26" s="842"/>
      <c r="BZ26" s="842"/>
      <c r="CA26" s="830"/>
      <c r="CB26" s="798"/>
      <c r="CC26" s="922"/>
      <c r="CD26" s="923"/>
      <c r="CE26" s="923"/>
      <c r="CF26" s="974"/>
      <c r="CG26" s="975"/>
      <c r="CH26" s="798"/>
      <c r="CI26" s="798"/>
      <c r="CJ26" s="798"/>
      <c r="CK26" s="798"/>
      <c r="CL26" s="798"/>
      <c r="CM26" s="798"/>
      <c r="CN26" s="798"/>
      <c r="CO26" s="798"/>
      <c r="CP26" s="798"/>
      <c r="CQ26" s="798"/>
      <c r="CR26" s="798"/>
      <c r="CS26" s="798"/>
      <c r="CT26" s="798"/>
    </row>
    <row r="27" spans="1:98" ht="14.25" customHeight="1">
      <c r="A27" s="893"/>
      <c r="B27" s="894"/>
      <c r="C27" s="895"/>
      <c r="D27" s="963"/>
      <c r="E27" s="1267"/>
      <c r="F27" s="1246"/>
      <c r="G27" s="964"/>
      <c r="H27" s="925"/>
      <c r="I27" s="899"/>
      <c r="J27" s="900"/>
      <c r="K27" s="900"/>
      <c r="L27" s="900"/>
      <c r="M27" s="925"/>
      <c r="N27" s="1025"/>
      <c r="O27" s="927"/>
      <c r="P27" s="901"/>
      <c r="Q27" s="903"/>
      <c r="R27" s="904"/>
      <c r="S27" s="904"/>
      <c r="T27" s="905"/>
      <c r="U27" s="866"/>
      <c r="V27" s="1118">
        <v>5</v>
      </c>
      <c r="W27" s="1090" t="s">
        <v>795</v>
      </c>
      <c r="X27" s="1268">
        <v>45931</v>
      </c>
      <c r="Y27" s="1269">
        <v>46022</v>
      </c>
      <c r="Z27" s="1249" t="s">
        <v>774</v>
      </c>
      <c r="AA27" s="907">
        <v>0</v>
      </c>
      <c r="AB27" s="908"/>
      <c r="AC27" s="908"/>
      <c r="AD27" s="909"/>
      <c r="AE27" s="871"/>
      <c r="AF27" s="1028"/>
      <c r="AG27" s="929"/>
      <c r="AH27" s="929"/>
      <c r="AI27" s="929"/>
      <c r="AJ27" s="930"/>
      <c r="AK27" s="1029"/>
      <c r="AL27" s="914"/>
      <c r="AM27" s="914"/>
      <c r="AN27" s="915"/>
      <c r="AO27" s="798"/>
      <c r="AP27" s="1050"/>
      <c r="AQ27" s="901"/>
      <c r="AR27" s="960"/>
      <c r="AS27" s="917"/>
      <c r="AT27" s="977"/>
      <c r="AU27" s="977"/>
      <c r="AV27" s="977"/>
      <c r="AW27" s="978"/>
      <c r="AX27" s="978"/>
      <c r="AY27" s="978"/>
      <c r="AZ27" s="978"/>
      <c r="BA27" s="920"/>
      <c r="BB27" s="978"/>
      <c r="BC27" s="978"/>
      <c r="BD27" s="978"/>
      <c r="BE27" s="979"/>
      <c r="BF27" s="979"/>
      <c r="BG27" s="978"/>
      <c r="BH27" s="978"/>
      <c r="BI27" s="978"/>
      <c r="BJ27" s="978"/>
      <c r="BK27" s="920"/>
      <c r="BL27" s="978"/>
      <c r="BM27" s="978"/>
      <c r="BN27" s="978"/>
      <c r="BO27" s="978"/>
      <c r="BP27" s="920"/>
      <c r="BQ27" s="920"/>
      <c r="BR27" s="920"/>
      <c r="BS27" s="842"/>
      <c r="BT27" s="842"/>
      <c r="BU27" s="842"/>
      <c r="BV27" s="842"/>
      <c r="BW27" s="842"/>
      <c r="BX27" s="842"/>
      <c r="BY27" s="842"/>
      <c r="BZ27" s="842"/>
      <c r="CA27" s="830"/>
      <c r="CB27" s="798"/>
      <c r="CC27" s="922"/>
      <c r="CD27" s="923"/>
      <c r="CE27" s="923"/>
      <c r="CF27" s="974"/>
      <c r="CG27" s="975"/>
      <c r="CH27" s="798"/>
      <c r="CI27" s="798"/>
      <c r="CJ27" s="798"/>
      <c r="CK27" s="798"/>
      <c r="CL27" s="798"/>
      <c r="CM27" s="798"/>
      <c r="CN27" s="798"/>
      <c r="CO27" s="798"/>
      <c r="CP27" s="798"/>
      <c r="CQ27" s="798"/>
      <c r="CR27" s="798"/>
      <c r="CS27" s="798"/>
      <c r="CT27" s="798"/>
    </row>
    <row r="28" spans="1:98" ht="14.25" customHeight="1">
      <c r="A28" s="893"/>
      <c r="B28" s="894"/>
      <c r="C28" s="895"/>
      <c r="D28" s="963"/>
      <c r="E28" s="1267"/>
      <c r="F28" s="1246"/>
      <c r="G28" s="964"/>
      <c r="H28" s="925"/>
      <c r="I28" s="899"/>
      <c r="J28" s="900"/>
      <c r="K28" s="900"/>
      <c r="L28" s="900"/>
      <c r="M28" s="925"/>
      <c r="N28" s="1025"/>
      <c r="O28" s="927"/>
      <c r="P28" s="901"/>
      <c r="Q28" s="903"/>
      <c r="R28" s="904"/>
      <c r="S28" s="904"/>
      <c r="T28" s="905"/>
      <c r="U28" s="866"/>
      <c r="V28" s="1118">
        <v>6</v>
      </c>
      <c r="W28" s="1090" t="s">
        <v>796</v>
      </c>
      <c r="X28" s="1268">
        <v>45931</v>
      </c>
      <c r="Y28" s="1269">
        <v>46022</v>
      </c>
      <c r="Z28" s="1249" t="s">
        <v>774</v>
      </c>
      <c r="AA28" s="907">
        <v>0</v>
      </c>
      <c r="AB28" s="908"/>
      <c r="AC28" s="908"/>
      <c r="AD28" s="909"/>
      <c r="AE28" s="871"/>
      <c r="AF28" s="1028"/>
      <c r="AG28" s="929"/>
      <c r="AH28" s="929"/>
      <c r="AI28" s="929"/>
      <c r="AJ28" s="930"/>
      <c r="AK28" s="1029"/>
      <c r="AL28" s="914"/>
      <c r="AM28" s="914"/>
      <c r="AN28" s="915"/>
      <c r="AO28" s="798"/>
      <c r="AP28" s="1050"/>
      <c r="AQ28" s="901"/>
      <c r="AR28" s="980"/>
      <c r="AS28" s="917"/>
      <c r="AT28" s="977"/>
      <c r="AU28" s="977"/>
      <c r="AV28" s="977"/>
      <c r="AW28" s="978"/>
      <c r="AX28" s="978"/>
      <c r="AY28" s="978"/>
      <c r="AZ28" s="978"/>
      <c r="BA28" s="920"/>
      <c r="BB28" s="978"/>
      <c r="BC28" s="978"/>
      <c r="BD28" s="978"/>
      <c r="BE28" s="979"/>
      <c r="BF28" s="979"/>
      <c r="BG28" s="978"/>
      <c r="BH28" s="978"/>
      <c r="BI28" s="978"/>
      <c r="BJ28" s="978"/>
      <c r="BK28" s="920"/>
      <c r="BL28" s="978"/>
      <c r="BM28" s="978"/>
      <c r="BN28" s="978"/>
      <c r="BO28" s="978"/>
      <c r="BP28" s="920"/>
      <c r="BQ28" s="920"/>
      <c r="BR28" s="920"/>
      <c r="BS28" s="842"/>
      <c r="BT28" s="842"/>
      <c r="BU28" s="842"/>
      <c r="BV28" s="842"/>
      <c r="BW28" s="842"/>
      <c r="BX28" s="842"/>
      <c r="BY28" s="842"/>
      <c r="BZ28" s="842"/>
      <c r="CA28" s="830"/>
      <c r="CB28" s="798"/>
      <c r="CC28" s="922"/>
      <c r="CD28" s="923"/>
      <c r="CE28" s="923"/>
      <c r="CF28" s="974"/>
      <c r="CG28" s="975"/>
      <c r="CH28" s="798"/>
      <c r="CI28" s="798"/>
      <c r="CJ28" s="798"/>
      <c r="CK28" s="798"/>
      <c r="CL28" s="798"/>
      <c r="CM28" s="798"/>
      <c r="CN28" s="798"/>
      <c r="CO28" s="798"/>
      <c r="CP28" s="798"/>
      <c r="CQ28" s="798"/>
      <c r="CR28" s="798"/>
      <c r="CS28" s="798"/>
      <c r="CT28" s="798"/>
    </row>
    <row r="29" spans="1:98" ht="14.25" customHeight="1">
      <c r="A29" s="893"/>
      <c r="B29" s="894"/>
      <c r="C29" s="895"/>
      <c r="D29" s="963"/>
      <c r="E29" s="1267"/>
      <c r="F29" s="1246"/>
      <c r="G29" s="964"/>
      <c r="H29" s="925"/>
      <c r="I29" s="899"/>
      <c r="J29" s="900"/>
      <c r="K29" s="900"/>
      <c r="L29" s="900"/>
      <c r="M29" s="925"/>
      <c r="N29" s="1025"/>
      <c r="O29" s="927"/>
      <c r="P29" s="901"/>
      <c r="Q29" s="903"/>
      <c r="R29" s="904"/>
      <c r="S29" s="904"/>
      <c r="T29" s="905"/>
      <c r="U29" s="866"/>
      <c r="V29" s="1118">
        <v>7</v>
      </c>
      <c r="W29" s="1090" t="s">
        <v>797</v>
      </c>
      <c r="X29" s="1268">
        <v>45931</v>
      </c>
      <c r="Y29" s="1269">
        <v>46022</v>
      </c>
      <c r="Z29" s="1249" t="s">
        <v>774</v>
      </c>
      <c r="AA29" s="907">
        <v>0</v>
      </c>
      <c r="AB29" s="908"/>
      <c r="AC29" s="908"/>
      <c r="AD29" s="909"/>
      <c r="AE29" s="871"/>
      <c r="AF29" s="1028"/>
      <c r="AG29" s="929"/>
      <c r="AH29" s="929"/>
      <c r="AI29" s="929"/>
      <c r="AJ29" s="930"/>
      <c r="AK29" s="1029"/>
      <c r="AL29" s="914"/>
      <c r="AM29" s="914"/>
      <c r="AN29" s="915"/>
      <c r="AO29" s="798"/>
      <c r="AP29" s="1050"/>
      <c r="AQ29" s="901"/>
      <c r="AR29" s="980"/>
      <c r="AS29" s="917"/>
      <c r="AT29" s="977"/>
      <c r="AU29" s="977"/>
      <c r="AV29" s="977"/>
      <c r="AW29" s="978"/>
      <c r="AX29" s="978"/>
      <c r="AY29" s="978"/>
      <c r="AZ29" s="978"/>
      <c r="BA29" s="920"/>
      <c r="BB29" s="978"/>
      <c r="BC29" s="978"/>
      <c r="BD29" s="978"/>
      <c r="BE29" s="979"/>
      <c r="BF29" s="979"/>
      <c r="BG29" s="978"/>
      <c r="BH29" s="978"/>
      <c r="BI29" s="978"/>
      <c r="BJ29" s="978"/>
      <c r="BK29" s="920"/>
      <c r="BL29" s="978"/>
      <c r="BM29" s="978"/>
      <c r="BN29" s="978"/>
      <c r="BO29" s="978"/>
      <c r="BP29" s="920"/>
      <c r="BQ29" s="920"/>
      <c r="BR29" s="920"/>
      <c r="BS29" s="842"/>
      <c r="BT29" s="842"/>
      <c r="BU29" s="842"/>
      <c r="BV29" s="842"/>
      <c r="BW29" s="842"/>
      <c r="BX29" s="842"/>
      <c r="BY29" s="842"/>
      <c r="BZ29" s="842"/>
      <c r="CA29" s="830"/>
      <c r="CB29" s="798"/>
      <c r="CC29" s="922"/>
      <c r="CD29" s="923"/>
      <c r="CE29" s="923"/>
      <c r="CF29" s="974"/>
      <c r="CG29" s="975"/>
      <c r="CH29" s="798"/>
      <c r="CI29" s="798"/>
      <c r="CJ29" s="798"/>
      <c r="CK29" s="798"/>
      <c r="CL29" s="798"/>
      <c r="CM29" s="798"/>
      <c r="CN29" s="798"/>
      <c r="CO29" s="798"/>
      <c r="CP29" s="798"/>
      <c r="CQ29" s="798"/>
      <c r="CR29" s="798"/>
      <c r="CS29" s="798"/>
      <c r="CT29" s="798"/>
    </row>
    <row r="30" spans="1:98" ht="14.25" customHeight="1">
      <c r="A30" s="893"/>
      <c r="B30" s="894"/>
      <c r="C30" s="895"/>
      <c r="D30" s="963"/>
      <c r="E30" s="1267"/>
      <c r="F30" s="1246"/>
      <c r="G30" s="964"/>
      <c r="H30" s="925"/>
      <c r="I30" s="899"/>
      <c r="J30" s="900"/>
      <c r="K30" s="900"/>
      <c r="L30" s="900"/>
      <c r="M30" s="925"/>
      <c r="N30" s="1025"/>
      <c r="O30" s="927"/>
      <c r="P30" s="901"/>
      <c r="Q30" s="903"/>
      <c r="R30" s="904"/>
      <c r="S30" s="904"/>
      <c r="T30" s="905"/>
      <c r="U30" s="866"/>
      <c r="V30" s="1118">
        <v>8</v>
      </c>
      <c r="W30" s="1090" t="s">
        <v>798</v>
      </c>
      <c r="X30" s="1268">
        <v>45931</v>
      </c>
      <c r="Y30" s="1269">
        <v>46022</v>
      </c>
      <c r="Z30" s="1249" t="s">
        <v>774</v>
      </c>
      <c r="AA30" s="907">
        <v>0</v>
      </c>
      <c r="AB30" s="908"/>
      <c r="AC30" s="908"/>
      <c r="AD30" s="909"/>
      <c r="AE30" s="871"/>
      <c r="AF30" s="1028"/>
      <c r="AG30" s="929"/>
      <c r="AH30" s="929"/>
      <c r="AI30" s="929"/>
      <c r="AJ30" s="930"/>
      <c r="AK30" s="1029"/>
      <c r="AL30" s="914"/>
      <c r="AM30" s="914"/>
      <c r="AN30" s="915"/>
      <c r="AO30" s="798"/>
      <c r="AP30" s="1050"/>
      <c r="AQ30" s="901"/>
      <c r="AR30" s="980"/>
      <c r="AS30" s="917"/>
      <c r="AT30" s="977"/>
      <c r="AU30" s="977"/>
      <c r="AV30" s="977"/>
      <c r="AW30" s="978"/>
      <c r="AX30" s="978"/>
      <c r="AY30" s="978"/>
      <c r="AZ30" s="978"/>
      <c r="BA30" s="920"/>
      <c r="BB30" s="978"/>
      <c r="BC30" s="978"/>
      <c r="BD30" s="978"/>
      <c r="BE30" s="979"/>
      <c r="BF30" s="979"/>
      <c r="BG30" s="978"/>
      <c r="BH30" s="978"/>
      <c r="BI30" s="978"/>
      <c r="BJ30" s="978"/>
      <c r="BK30" s="920"/>
      <c r="BL30" s="978"/>
      <c r="BM30" s="978"/>
      <c r="BN30" s="978"/>
      <c r="BO30" s="978"/>
      <c r="BP30" s="920"/>
      <c r="BQ30" s="920"/>
      <c r="BR30" s="920"/>
      <c r="BS30" s="842"/>
      <c r="BT30" s="842"/>
      <c r="BU30" s="842"/>
      <c r="BV30" s="842"/>
      <c r="BW30" s="842"/>
      <c r="BX30" s="842"/>
      <c r="BY30" s="842"/>
      <c r="BZ30" s="842"/>
      <c r="CA30" s="830"/>
      <c r="CB30" s="798"/>
      <c r="CC30" s="922"/>
      <c r="CD30" s="923"/>
      <c r="CE30" s="923"/>
      <c r="CF30" s="974"/>
      <c r="CG30" s="975"/>
      <c r="CH30" s="798"/>
      <c r="CI30" s="798"/>
      <c r="CJ30" s="798"/>
      <c r="CK30" s="798"/>
      <c r="CL30" s="798"/>
      <c r="CM30" s="798"/>
      <c r="CN30" s="798"/>
      <c r="CO30" s="798"/>
      <c r="CP30" s="798"/>
      <c r="CQ30" s="798"/>
      <c r="CR30" s="798"/>
      <c r="CS30" s="798"/>
      <c r="CT30" s="798"/>
    </row>
    <row r="31" spans="1:98" ht="14.25" customHeight="1">
      <c r="A31" s="893"/>
      <c r="B31" s="894"/>
      <c r="C31" s="895"/>
      <c r="D31" s="963"/>
      <c r="E31" s="1267"/>
      <c r="F31" s="1246"/>
      <c r="G31" s="964"/>
      <c r="H31" s="925"/>
      <c r="I31" s="899"/>
      <c r="J31" s="900"/>
      <c r="K31" s="900"/>
      <c r="L31" s="900"/>
      <c r="M31" s="925"/>
      <c r="N31" s="1025"/>
      <c r="O31" s="927"/>
      <c r="P31" s="901"/>
      <c r="Q31" s="903"/>
      <c r="R31" s="904"/>
      <c r="S31" s="904"/>
      <c r="T31" s="905"/>
      <c r="U31" s="866"/>
      <c r="V31" s="1118">
        <v>9</v>
      </c>
      <c r="W31" s="1090" t="s">
        <v>799</v>
      </c>
      <c r="X31" s="1268">
        <v>45931</v>
      </c>
      <c r="Y31" s="1269">
        <v>46022</v>
      </c>
      <c r="Z31" s="1249" t="s">
        <v>774</v>
      </c>
      <c r="AA31" s="907">
        <v>0</v>
      </c>
      <c r="AB31" s="908"/>
      <c r="AC31" s="908"/>
      <c r="AD31" s="909"/>
      <c r="AE31" s="871"/>
      <c r="AF31" s="1028"/>
      <c r="AG31" s="976"/>
      <c r="AH31" s="929"/>
      <c r="AI31" s="929"/>
      <c r="AJ31" s="930"/>
      <c r="AK31" s="1029"/>
      <c r="AL31" s="914"/>
      <c r="AM31" s="914"/>
      <c r="AN31" s="915"/>
      <c r="AO31" s="798"/>
      <c r="AP31" s="1050"/>
      <c r="AQ31" s="901"/>
      <c r="AR31" s="980"/>
      <c r="AS31" s="917"/>
      <c r="AT31" s="918"/>
      <c r="AU31" s="918"/>
      <c r="AV31" s="918"/>
      <c r="AW31" s="920"/>
      <c r="AX31" s="920"/>
      <c r="AY31" s="920"/>
      <c r="AZ31" s="920"/>
      <c r="BA31" s="920"/>
      <c r="BB31" s="920"/>
      <c r="BC31" s="920"/>
      <c r="BD31" s="920"/>
      <c r="BE31" s="921"/>
      <c r="BF31" s="921"/>
      <c r="BG31" s="920"/>
      <c r="BH31" s="920"/>
      <c r="BI31" s="920"/>
      <c r="BJ31" s="920"/>
      <c r="BK31" s="920"/>
      <c r="BL31" s="920"/>
      <c r="BM31" s="920"/>
      <c r="BN31" s="920"/>
      <c r="BO31" s="920"/>
      <c r="BP31" s="920"/>
      <c r="BQ31" s="920"/>
      <c r="BR31" s="920"/>
      <c r="BS31" s="842"/>
      <c r="BT31" s="842"/>
      <c r="BU31" s="842"/>
      <c r="BV31" s="842"/>
      <c r="BW31" s="842"/>
      <c r="BX31" s="842"/>
      <c r="BY31" s="842"/>
      <c r="BZ31" s="842"/>
      <c r="CA31" s="830"/>
      <c r="CB31" s="798"/>
      <c r="CC31" s="922"/>
      <c r="CD31" s="923"/>
      <c r="CE31" s="923"/>
      <c r="CF31" s="974"/>
      <c r="CG31" s="975"/>
      <c r="CH31" s="798"/>
      <c r="CI31" s="798"/>
      <c r="CJ31" s="798"/>
      <c r="CK31" s="798"/>
      <c r="CL31" s="798"/>
      <c r="CM31" s="798"/>
      <c r="CN31" s="798"/>
      <c r="CO31" s="798"/>
      <c r="CP31" s="798"/>
      <c r="CQ31" s="798"/>
      <c r="CR31" s="798"/>
      <c r="CS31" s="798"/>
      <c r="CT31" s="798"/>
    </row>
    <row r="32" spans="1:98" ht="14.25" customHeight="1" thickBot="1">
      <c r="A32" s="1017"/>
      <c r="B32" s="1018"/>
      <c r="C32" s="1019"/>
      <c r="D32" s="982"/>
      <c r="E32" s="1270"/>
      <c r="F32" s="1255"/>
      <c r="G32" s="984"/>
      <c r="H32" s="1062"/>
      <c r="I32" s="1063"/>
      <c r="J32" s="986"/>
      <c r="K32" s="986"/>
      <c r="L32" s="986"/>
      <c r="M32" s="1062"/>
      <c r="N32" s="1064"/>
      <c r="O32" s="987"/>
      <c r="P32" s="985"/>
      <c r="Q32" s="1065"/>
      <c r="R32" s="1066"/>
      <c r="S32" s="1066"/>
      <c r="T32" s="1067"/>
      <c r="U32" s="1256"/>
      <c r="V32" s="981">
        <v>10</v>
      </c>
      <c r="W32" s="999"/>
      <c r="X32" s="1257"/>
      <c r="Y32" s="1257"/>
      <c r="Z32" s="1271" t="s">
        <v>774</v>
      </c>
      <c r="AA32" s="907">
        <v>0</v>
      </c>
      <c r="AB32" s="989"/>
      <c r="AC32" s="989"/>
      <c r="AD32" s="990"/>
      <c r="AE32" s="1258"/>
      <c r="AF32" s="1071"/>
      <c r="AG32" s="991"/>
      <c r="AH32" s="983"/>
      <c r="AI32" s="991"/>
      <c r="AJ32" s="992"/>
      <c r="AK32" s="1073"/>
      <c r="AL32" s="994"/>
      <c r="AM32" s="994"/>
      <c r="AN32" s="1074"/>
      <c r="AO32" s="1259"/>
      <c r="AP32" s="1075"/>
      <c r="AQ32" s="985"/>
      <c r="AR32" s="980"/>
      <c r="AS32" s="1076"/>
      <c r="AT32" s="1077"/>
      <c r="AU32" s="1077"/>
      <c r="AV32" s="1077"/>
      <c r="AW32" s="1079"/>
      <c r="AX32" s="1079"/>
      <c r="AY32" s="1079"/>
      <c r="AZ32" s="1079"/>
      <c r="BA32" s="1079"/>
      <c r="BB32" s="1079"/>
      <c r="BC32" s="1079"/>
      <c r="BD32" s="1079"/>
      <c r="BE32" s="1080"/>
      <c r="BF32" s="1080"/>
      <c r="BG32" s="1079"/>
      <c r="BH32" s="1079"/>
      <c r="BI32" s="1079"/>
      <c r="BJ32" s="1079"/>
      <c r="BK32" s="1079"/>
      <c r="BL32" s="1079"/>
      <c r="BM32" s="1079"/>
      <c r="BN32" s="1079"/>
      <c r="BO32" s="1079"/>
      <c r="BP32" s="1079"/>
      <c r="BQ32" s="1079"/>
      <c r="BR32" s="1079"/>
      <c r="BS32" s="838"/>
      <c r="BT32" s="838"/>
      <c r="BU32" s="838"/>
      <c r="BV32" s="838"/>
      <c r="BW32" s="838"/>
      <c r="BX32" s="838"/>
      <c r="BY32" s="838"/>
      <c r="BZ32" s="838"/>
      <c r="CA32" s="839"/>
      <c r="CB32" s="798"/>
      <c r="CC32" s="1081"/>
      <c r="CD32" s="1082"/>
      <c r="CE32" s="1082"/>
      <c r="CF32" s="1083"/>
      <c r="CG32" s="1084"/>
      <c r="CH32" s="798"/>
      <c r="CI32" s="798"/>
      <c r="CJ32" s="798"/>
      <c r="CK32" s="798"/>
      <c r="CL32" s="798"/>
      <c r="CM32" s="798"/>
      <c r="CN32" s="798"/>
      <c r="CO32" s="798"/>
      <c r="CP32" s="798"/>
      <c r="CQ32" s="798"/>
      <c r="CR32" s="798"/>
      <c r="CS32" s="798"/>
      <c r="CT32" s="798"/>
    </row>
    <row r="33" spans="1:98" ht="14.25" customHeight="1">
      <c r="A33" s="853">
        <v>3</v>
      </c>
      <c r="B33" s="854" t="s">
        <v>800</v>
      </c>
      <c r="C33" s="855"/>
      <c r="D33" s="949" t="s">
        <v>801</v>
      </c>
      <c r="E33" s="1272"/>
      <c r="F33" s="862" t="s">
        <v>385</v>
      </c>
      <c r="G33" s="950">
        <v>250</v>
      </c>
      <c r="H33" s="998" t="s">
        <v>802</v>
      </c>
      <c r="I33" s="860"/>
      <c r="J33" s="861"/>
      <c r="K33" s="861"/>
      <c r="L33" s="861"/>
      <c r="M33" s="1035"/>
      <c r="N33" s="1036">
        <v>260000000</v>
      </c>
      <c r="O33" s="954" t="s">
        <v>91</v>
      </c>
      <c r="P33" s="1263">
        <v>260000000</v>
      </c>
      <c r="Q33" s="863"/>
      <c r="R33" s="864"/>
      <c r="S33" s="864"/>
      <c r="T33" s="865"/>
      <c r="U33" s="1237"/>
      <c r="V33" s="867">
        <v>1</v>
      </c>
      <c r="W33" s="858" t="s">
        <v>803</v>
      </c>
      <c r="X33" s="1273">
        <v>45691</v>
      </c>
      <c r="Y33" s="1273">
        <v>45750</v>
      </c>
      <c r="Z33" s="1240" t="s">
        <v>774</v>
      </c>
      <c r="AA33" s="868">
        <v>1</v>
      </c>
      <c r="AB33" s="869"/>
      <c r="AC33" s="869"/>
      <c r="AD33" s="870"/>
      <c r="AE33" s="1241"/>
      <c r="AF33" s="1274">
        <v>170910501</v>
      </c>
      <c r="AG33" s="1275" t="s">
        <v>804</v>
      </c>
      <c r="AH33" s="1276" t="s">
        <v>805</v>
      </c>
      <c r="AI33" s="1240" t="s">
        <v>778</v>
      </c>
      <c r="AJ33" s="1277">
        <v>80</v>
      </c>
      <c r="AK33" s="1243"/>
      <c r="AL33" s="877"/>
      <c r="AM33" s="877"/>
      <c r="AN33" s="878"/>
      <c r="AO33" s="1278"/>
      <c r="AP33" s="879" t="s">
        <v>320</v>
      </c>
      <c r="AQ33" s="880" t="s">
        <v>356</v>
      </c>
      <c r="AR33" s="881"/>
      <c r="AS33" s="1013"/>
      <c r="AT33" s="977"/>
      <c r="AU33" s="977"/>
      <c r="AV33" s="977"/>
      <c r="AW33" s="1014"/>
      <c r="AX33" s="1014"/>
      <c r="AY33" s="1014"/>
      <c r="AZ33" s="1014"/>
      <c r="BA33" s="978"/>
      <c r="BB33" s="978"/>
      <c r="BC33" s="978"/>
      <c r="BD33" s="978"/>
      <c r="BE33" s="979"/>
      <c r="BF33" s="979"/>
      <c r="BG33" s="978"/>
      <c r="BH33" s="978"/>
      <c r="BI33" s="978"/>
      <c r="BJ33" s="978"/>
      <c r="BK33" s="978"/>
      <c r="BL33" s="978"/>
      <c r="BM33" s="978"/>
      <c r="BN33" s="978"/>
      <c r="BO33" s="978"/>
      <c r="BP33" s="885"/>
      <c r="BQ33" s="885"/>
      <c r="BR33" s="885"/>
      <c r="BS33" s="1015"/>
      <c r="BT33" s="1015"/>
      <c r="BU33" s="1015"/>
      <c r="BV33" s="1015"/>
      <c r="BW33" s="888"/>
      <c r="BX33" s="888"/>
      <c r="BY33" s="888"/>
      <c r="BZ33" s="888"/>
      <c r="CA33" s="1016"/>
      <c r="CB33" s="798"/>
      <c r="CC33" s="890"/>
      <c r="CD33" s="891"/>
      <c r="CE33" s="891"/>
      <c r="CF33" s="961"/>
      <c r="CG33" s="962"/>
      <c r="CH33" s="798"/>
      <c r="CI33" s="798"/>
      <c r="CJ33" s="798"/>
      <c r="CK33" s="798"/>
      <c r="CL33" s="798"/>
      <c r="CM33" s="798"/>
      <c r="CN33" s="798"/>
      <c r="CO33" s="798"/>
      <c r="CP33" s="798"/>
      <c r="CQ33" s="798"/>
      <c r="CR33" s="798"/>
      <c r="CS33" s="798"/>
      <c r="CT33" s="798"/>
    </row>
    <row r="34" spans="1:98" ht="14.25" customHeight="1">
      <c r="A34" s="893"/>
      <c r="B34" s="894"/>
      <c r="C34" s="895"/>
      <c r="D34" s="963"/>
      <c r="E34" s="1279"/>
      <c r="F34" s="1246"/>
      <c r="G34" s="964"/>
      <c r="H34" s="1280"/>
      <c r="I34" s="899"/>
      <c r="J34" s="900"/>
      <c r="K34" s="900"/>
      <c r="L34" s="900"/>
      <c r="M34" s="925"/>
      <c r="N34" s="1025"/>
      <c r="O34" s="927"/>
      <c r="P34" s="901"/>
      <c r="Q34" s="903"/>
      <c r="R34" s="904"/>
      <c r="S34" s="904"/>
      <c r="T34" s="905"/>
      <c r="U34" s="866"/>
      <c r="V34" s="906">
        <v>2</v>
      </c>
      <c r="W34" s="898" t="s">
        <v>806</v>
      </c>
      <c r="X34" s="1253">
        <v>45751</v>
      </c>
      <c r="Y34" s="1253">
        <v>45782</v>
      </c>
      <c r="Z34" s="1249" t="s">
        <v>774</v>
      </c>
      <c r="AA34" s="907">
        <v>1</v>
      </c>
      <c r="AB34" s="908"/>
      <c r="AC34" s="908"/>
      <c r="AD34" s="909"/>
      <c r="AE34" s="871"/>
      <c r="AF34" s="1028"/>
      <c r="AG34" s="928"/>
      <c r="AH34" s="929"/>
      <c r="AI34" s="929"/>
      <c r="AJ34" s="930"/>
      <c r="AK34" s="1029"/>
      <c r="AL34" s="914"/>
      <c r="AM34" s="914"/>
      <c r="AN34" s="915"/>
      <c r="AO34" s="798"/>
      <c r="AP34" s="1050"/>
      <c r="AQ34" s="901"/>
      <c r="AR34" s="881"/>
      <c r="AS34" s="917"/>
      <c r="AT34" s="918"/>
      <c r="AU34" s="918"/>
      <c r="AV34" s="918"/>
      <c r="AW34" s="919"/>
      <c r="AX34" s="919"/>
      <c r="AY34" s="919"/>
      <c r="AZ34" s="919"/>
      <c r="BA34" s="920"/>
      <c r="BB34" s="920"/>
      <c r="BC34" s="920"/>
      <c r="BD34" s="920"/>
      <c r="BE34" s="921"/>
      <c r="BF34" s="921"/>
      <c r="BG34" s="920"/>
      <c r="BH34" s="920"/>
      <c r="BI34" s="920"/>
      <c r="BJ34" s="920"/>
      <c r="BK34" s="920"/>
      <c r="BL34" s="920"/>
      <c r="BM34" s="920"/>
      <c r="BN34" s="920"/>
      <c r="BO34" s="920"/>
      <c r="BP34" s="920"/>
      <c r="BQ34" s="920"/>
      <c r="BR34" s="920"/>
      <c r="BS34" s="842"/>
      <c r="BT34" s="842"/>
      <c r="BU34" s="842"/>
      <c r="BV34" s="842"/>
      <c r="BW34" s="842"/>
      <c r="BX34" s="842"/>
      <c r="BY34" s="842"/>
      <c r="BZ34" s="842"/>
      <c r="CA34" s="830"/>
      <c r="CB34" s="798"/>
      <c r="CC34" s="922"/>
      <c r="CD34" s="923"/>
      <c r="CE34" s="923"/>
      <c r="CF34" s="974"/>
      <c r="CG34" s="975"/>
      <c r="CH34" s="798"/>
      <c r="CI34" s="798"/>
      <c r="CJ34" s="798"/>
      <c r="CK34" s="798"/>
      <c r="CL34" s="798"/>
      <c r="CM34" s="798"/>
      <c r="CN34" s="798"/>
      <c r="CO34" s="798"/>
      <c r="CP34" s="798"/>
      <c r="CQ34" s="798"/>
      <c r="CR34" s="798"/>
      <c r="CS34" s="798"/>
      <c r="CT34" s="798"/>
    </row>
    <row r="35" spans="1:98" ht="14.25" customHeight="1">
      <c r="A35" s="893"/>
      <c r="B35" s="894"/>
      <c r="C35" s="895"/>
      <c r="D35" s="963"/>
      <c r="E35" s="1279"/>
      <c r="F35" s="1246"/>
      <c r="G35" s="964"/>
      <c r="H35" s="1280"/>
      <c r="I35" s="899"/>
      <c r="J35" s="900"/>
      <c r="K35" s="900"/>
      <c r="L35" s="900"/>
      <c r="M35" s="925"/>
      <c r="N35" s="1025"/>
      <c r="O35" s="927"/>
      <c r="P35" s="901"/>
      <c r="Q35" s="903"/>
      <c r="R35" s="904"/>
      <c r="S35" s="904"/>
      <c r="T35" s="905"/>
      <c r="U35" s="866"/>
      <c r="V35" s="906">
        <v>3</v>
      </c>
      <c r="W35" s="898" t="s">
        <v>807</v>
      </c>
      <c r="X35" s="1253">
        <v>45783</v>
      </c>
      <c r="Y35" s="1253">
        <v>45838</v>
      </c>
      <c r="Z35" s="1249" t="s">
        <v>774</v>
      </c>
      <c r="AA35" s="907"/>
      <c r="AB35" s="908"/>
      <c r="AC35" s="908"/>
      <c r="AD35" s="909"/>
      <c r="AE35" s="871"/>
      <c r="AF35" s="1028"/>
      <c r="AG35" s="928"/>
      <c r="AH35" s="929"/>
      <c r="AI35" s="929"/>
      <c r="AJ35" s="930"/>
      <c r="AK35" s="1029"/>
      <c r="AL35" s="914"/>
      <c r="AM35" s="914"/>
      <c r="AN35" s="915"/>
      <c r="AO35" s="798"/>
      <c r="AP35" s="1050"/>
      <c r="AQ35" s="901"/>
      <c r="AR35" s="881"/>
      <c r="AS35" s="917"/>
      <c r="AT35" s="918"/>
      <c r="AU35" s="918"/>
      <c r="AV35" s="918"/>
      <c r="AW35" s="919"/>
      <c r="AX35" s="919"/>
      <c r="AY35" s="919"/>
      <c r="AZ35" s="919"/>
      <c r="BA35" s="920"/>
      <c r="BB35" s="920"/>
      <c r="BC35" s="920"/>
      <c r="BD35" s="920"/>
      <c r="BE35" s="921"/>
      <c r="BF35" s="921"/>
      <c r="BG35" s="920"/>
      <c r="BH35" s="920"/>
      <c r="BI35" s="920"/>
      <c r="BJ35" s="920"/>
      <c r="BK35" s="920"/>
      <c r="BL35" s="920"/>
      <c r="BM35" s="920"/>
      <c r="BN35" s="920"/>
      <c r="BO35" s="920"/>
      <c r="BP35" s="920"/>
      <c r="BQ35" s="920"/>
      <c r="BR35" s="920"/>
      <c r="BS35" s="842"/>
      <c r="BT35" s="842"/>
      <c r="BU35" s="842"/>
      <c r="BV35" s="842"/>
      <c r="BW35" s="842"/>
      <c r="BX35" s="842"/>
      <c r="BY35" s="842"/>
      <c r="BZ35" s="842"/>
      <c r="CA35" s="830"/>
      <c r="CB35" s="798"/>
      <c r="CC35" s="922"/>
      <c r="CD35" s="923"/>
      <c r="CE35" s="923"/>
      <c r="CF35" s="974"/>
      <c r="CG35" s="975"/>
      <c r="CH35" s="798"/>
      <c r="CI35" s="798"/>
      <c r="CJ35" s="798"/>
      <c r="CK35" s="798"/>
      <c r="CL35" s="798"/>
      <c r="CM35" s="798"/>
      <c r="CN35" s="798"/>
      <c r="CO35" s="798"/>
      <c r="CP35" s="798"/>
      <c r="CQ35" s="798"/>
      <c r="CR35" s="798"/>
      <c r="CS35" s="798"/>
      <c r="CT35" s="798"/>
    </row>
    <row r="36" spans="1:98" ht="14.25" customHeight="1">
      <c r="A36" s="893"/>
      <c r="B36" s="894"/>
      <c r="C36" s="895"/>
      <c r="D36" s="963"/>
      <c r="E36" s="1279"/>
      <c r="F36" s="1246"/>
      <c r="G36" s="964"/>
      <c r="H36" s="1280"/>
      <c r="I36" s="899"/>
      <c r="J36" s="900"/>
      <c r="K36" s="900"/>
      <c r="L36" s="900"/>
      <c r="M36" s="925"/>
      <c r="N36" s="1025"/>
      <c r="O36" s="927"/>
      <c r="P36" s="901"/>
      <c r="Q36" s="903"/>
      <c r="R36" s="904"/>
      <c r="S36" s="904"/>
      <c r="T36" s="905"/>
      <c r="U36" s="866"/>
      <c r="V36" s="906">
        <v>4</v>
      </c>
      <c r="W36" s="898" t="s">
        <v>808</v>
      </c>
      <c r="X36" s="1253">
        <v>45839</v>
      </c>
      <c r="Y36" s="1253">
        <v>45868</v>
      </c>
      <c r="Z36" s="1249" t="s">
        <v>774</v>
      </c>
      <c r="AA36" s="907"/>
      <c r="AB36" s="908"/>
      <c r="AC36" s="908"/>
      <c r="AD36" s="909"/>
      <c r="AE36" s="871"/>
      <c r="AF36" s="1028"/>
      <c r="AG36" s="928"/>
      <c r="AH36" s="929"/>
      <c r="AI36" s="929"/>
      <c r="AJ36" s="930"/>
      <c r="AK36" s="1029"/>
      <c r="AL36" s="914"/>
      <c r="AM36" s="914"/>
      <c r="AN36" s="915"/>
      <c r="AO36" s="798"/>
      <c r="AP36" s="1050"/>
      <c r="AQ36" s="901"/>
      <c r="AR36" s="881"/>
      <c r="AS36" s="917"/>
      <c r="AT36" s="918"/>
      <c r="AU36" s="918"/>
      <c r="AV36" s="918"/>
      <c r="AW36" s="919"/>
      <c r="AX36" s="919"/>
      <c r="AY36" s="919"/>
      <c r="AZ36" s="919"/>
      <c r="BA36" s="920"/>
      <c r="BB36" s="920"/>
      <c r="BC36" s="920"/>
      <c r="BD36" s="920"/>
      <c r="BE36" s="921"/>
      <c r="BF36" s="921"/>
      <c r="BG36" s="920"/>
      <c r="BH36" s="920"/>
      <c r="BI36" s="920"/>
      <c r="BJ36" s="920"/>
      <c r="BK36" s="920"/>
      <c r="BL36" s="920"/>
      <c r="BM36" s="920"/>
      <c r="BN36" s="920"/>
      <c r="BO36" s="920"/>
      <c r="BP36" s="920"/>
      <c r="BQ36" s="920"/>
      <c r="BR36" s="920"/>
      <c r="BS36" s="842"/>
      <c r="BT36" s="842"/>
      <c r="BU36" s="842"/>
      <c r="BV36" s="842"/>
      <c r="BW36" s="842"/>
      <c r="BX36" s="842"/>
      <c r="BY36" s="842"/>
      <c r="BZ36" s="842"/>
      <c r="CA36" s="830"/>
      <c r="CB36" s="798"/>
      <c r="CC36" s="922"/>
      <c r="CD36" s="923"/>
      <c r="CE36" s="923"/>
      <c r="CF36" s="974"/>
      <c r="CG36" s="975"/>
      <c r="CH36" s="798"/>
      <c r="CI36" s="798"/>
      <c r="CJ36" s="798"/>
      <c r="CK36" s="798"/>
      <c r="CL36" s="798"/>
      <c r="CM36" s="798"/>
      <c r="CN36" s="798"/>
      <c r="CO36" s="798"/>
      <c r="CP36" s="798"/>
      <c r="CQ36" s="798"/>
      <c r="CR36" s="798"/>
      <c r="CS36" s="798"/>
      <c r="CT36" s="798"/>
    </row>
    <row r="37" spans="1:98" ht="14.25" customHeight="1">
      <c r="A37" s="893"/>
      <c r="B37" s="894"/>
      <c r="C37" s="895"/>
      <c r="D37" s="963"/>
      <c r="E37" s="1279"/>
      <c r="F37" s="1246"/>
      <c r="G37" s="964"/>
      <c r="H37" s="1280"/>
      <c r="I37" s="899"/>
      <c r="J37" s="900"/>
      <c r="K37" s="900"/>
      <c r="L37" s="900"/>
      <c r="M37" s="925"/>
      <c r="N37" s="1025"/>
      <c r="O37" s="927"/>
      <c r="P37" s="901"/>
      <c r="Q37" s="903"/>
      <c r="R37" s="904"/>
      <c r="S37" s="904"/>
      <c r="T37" s="905"/>
      <c r="U37" s="866"/>
      <c r="V37" s="906">
        <v>5</v>
      </c>
      <c r="W37" s="898" t="s">
        <v>809</v>
      </c>
      <c r="X37" s="1253">
        <v>45884</v>
      </c>
      <c r="Y37" s="1253">
        <v>45930</v>
      </c>
      <c r="Z37" s="1249" t="s">
        <v>774</v>
      </c>
      <c r="AA37" s="907"/>
      <c r="AB37" s="908"/>
      <c r="AC37" s="908"/>
      <c r="AD37" s="909"/>
      <c r="AE37" s="871"/>
      <c r="AF37" s="1028"/>
      <c r="AG37" s="928"/>
      <c r="AH37" s="929"/>
      <c r="AI37" s="929"/>
      <c r="AJ37" s="930"/>
      <c r="AK37" s="1029"/>
      <c r="AL37" s="914"/>
      <c r="AM37" s="914"/>
      <c r="AN37" s="915"/>
      <c r="AO37" s="798"/>
      <c r="AP37" s="1050"/>
      <c r="AQ37" s="901"/>
      <c r="AR37" s="881"/>
      <c r="AS37" s="917"/>
      <c r="AT37" s="918"/>
      <c r="AU37" s="918"/>
      <c r="AV37" s="918"/>
      <c r="AW37" s="919"/>
      <c r="AX37" s="919"/>
      <c r="AY37" s="919"/>
      <c r="AZ37" s="919"/>
      <c r="BA37" s="920"/>
      <c r="BB37" s="920"/>
      <c r="BC37" s="920"/>
      <c r="BD37" s="920"/>
      <c r="BE37" s="921"/>
      <c r="BF37" s="921"/>
      <c r="BG37" s="920"/>
      <c r="BH37" s="920"/>
      <c r="BI37" s="920"/>
      <c r="BJ37" s="920"/>
      <c r="BK37" s="920"/>
      <c r="BL37" s="920"/>
      <c r="BM37" s="920"/>
      <c r="BN37" s="920"/>
      <c r="BO37" s="920"/>
      <c r="BP37" s="920"/>
      <c r="BQ37" s="920"/>
      <c r="BR37" s="920"/>
      <c r="BS37" s="842"/>
      <c r="BT37" s="842"/>
      <c r="BU37" s="842"/>
      <c r="BV37" s="842"/>
      <c r="BW37" s="842"/>
      <c r="BX37" s="842"/>
      <c r="BY37" s="842"/>
      <c r="BZ37" s="842"/>
      <c r="CA37" s="830"/>
      <c r="CB37" s="798"/>
      <c r="CC37" s="922"/>
      <c r="CD37" s="923"/>
      <c r="CE37" s="923"/>
      <c r="CF37" s="974"/>
      <c r="CG37" s="975"/>
      <c r="CH37" s="798"/>
      <c r="CI37" s="798"/>
      <c r="CJ37" s="798"/>
      <c r="CK37" s="798"/>
      <c r="CL37" s="798"/>
      <c r="CM37" s="798"/>
      <c r="CN37" s="798"/>
      <c r="CO37" s="798"/>
      <c r="CP37" s="798"/>
      <c r="CQ37" s="798"/>
      <c r="CR37" s="798"/>
      <c r="CS37" s="798"/>
      <c r="CT37" s="798"/>
    </row>
    <row r="38" spans="1:98" ht="14.25" customHeight="1">
      <c r="A38" s="893"/>
      <c r="B38" s="894"/>
      <c r="C38" s="895"/>
      <c r="D38" s="963"/>
      <c r="E38" s="1279"/>
      <c r="F38" s="1246"/>
      <c r="G38" s="964"/>
      <c r="H38" s="1280"/>
      <c r="I38" s="899"/>
      <c r="J38" s="900"/>
      <c r="K38" s="900"/>
      <c r="L38" s="900"/>
      <c r="M38" s="925"/>
      <c r="N38" s="1025"/>
      <c r="O38" s="927"/>
      <c r="P38" s="901"/>
      <c r="Q38" s="903"/>
      <c r="R38" s="904"/>
      <c r="S38" s="904"/>
      <c r="T38" s="905"/>
      <c r="U38" s="866"/>
      <c r="V38" s="906">
        <v>6</v>
      </c>
      <c r="W38" s="898" t="s">
        <v>810</v>
      </c>
      <c r="X38" s="1253">
        <v>45931</v>
      </c>
      <c r="Y38" s="1253">
        <v>45961</v>
      </c>
      <c r="Z38" s="1249" t="s">
        <v>774</v>
      </c>
      <c r="AA38" s="907"/>
      <c r="AB38" s="908"/>
      <c r="AC38" s="908"/>
      <c r="AD38" s="909"/>
      <c r="AE38" s="871"/>
      <c r="AF38" s="1028"/>
      <c r="AG38" s="928"/>
      <c r="AH38" s="929"/>
      <c r="AI38" s="929"/>
      <c r="AJ38" s="930"/>
      <c r="AK38" s="1029"/>
      <c r="AL38" s="914"/>
      <c r="AM38" s="914"/>
      <c r="AN38" s="915"/>
      <c r="AO38" s="798"/>
      <c r="AP38" s="1050"/>
      <c r="AQ38" s="901"/>
      <c r="AR38" s="881"/>
      <c r="AS38" s="917"/>
      <c r="AT38" s="918"/>
      <c r="AU38" s="918"/>
      <c r="AV38" s="918"/>
      <c r="AW38" s="919"/>
      <c r="AX38" s="919"/>
      <c r="AY38" s="919"/>
      <c r="AZ38" s="919"/>
      <c r="BA38" s="920"/>
      <c r="BB38" s="920"/>
      <c r="BC38" s="920"/>
      <c r="BD38" s="920"/>
      <c r="BE38" s="921"/>
      <c r="BF38" s="921"/>
      <c r="BG38" s="920"/>
      <c r="BH38" s="920"/>
      <c r="BI38" s="920"/>
      <c r="BJ38" s="920"/>
      <c r="BK38" s="920"/>
      <c r="BL38" s="920"/>
      <c r="BM38" s="920"/>
      <c r="BN38" s="920"/>
      <c r="BO38" s="920"/>
      <c r="BP38" s="920"/>
      <c r="BQ38" s="920"/>
      <c r="BR38" s="920"/>
      <c r="BS38" s="842"/>
      <c r="BT38" s="842"/>
      <c r="BU38" s="842"/>
      <c r="BV38" s="842"/>
      <c r="BW38" s="842"/>
      <c r="BX38" s="842"/>
      <c r="BY38" s="842"/>
      <c r="BZ38" s="842"/>
      <c r="CA38" s="830"/>
      <c r="CB38" s="798"/>
      <c r="CC38" s="922"/>
      <c r="CD38" s="923"/>
      <c r="CE38" s="923"/>
      <c r="CF38" s="974"/>
      <c r="CG38" s="975"/>
      <c r="CH38" s="798"/>
      <c r="CI38" s="798"/>
      <c r="CJ38" s="798"/>
      <c r="CK38" s="798"/>
      <c r="CL38" s="798"/>
      <c r="CM38" s="798"/>
      <c r="CN38" s="798"/>
      <c r="CO38" s="798"/>
      <c r="CP38" s="798"/>
      <c r="CQ38" s="798"/>
      <c r="CR38" s="798"/>
      <c r="CS38" s="798"/>
      <c r="CT38" s="798"/>
    </row>
    <row r="39" spans="1:98" ht="14.25" customHeight="1">
      <c r="A39" s="893"/>
      <c r="B39" s="894"/>
      <c r="C39" s="895"/>
      <c r="D39" s="963"/>
      <c r="E39" s="1279"/>
      <c r="F39" s="1246"/>
      <c r="G39" s="964"/>
      <c r="H39" s="1280"/>
      <c r="I39" s="899"/>
      <c r="J39" s="900"/>
      <c r="K39" s="900"/>
      <c r="L39" s="900"/>
      <c r="M39" s="925"/>
      <c r="N39" s="1025"/>
      <c r="O39" s="927"/>
      <c r="P39" s="901"/>
      <c r="Q39" s="903"/>
      <c r="R39" s="904"/>
      <c r="S39" s="904"/>
      <c r="T39" s="905"/>
      <c r="U39" s="866"/>
      <c r="V39" s="906">
        <v>7</v>
      </c>
      <c r="W39" s="898" t="s">
        <v>811</v>
      </c>
      <c r="X39" s="1253">
        <v>45962</v>
      </c>
      <c r="Y39" s="1253">
        <v>46022</v>
      </c>
      <c r="Z39" s="1249" t="s">
        <v>774</v>
      </c>
      <c r="AA39" s="907"/>
      <c r="AB39" s="908"/>
      <c r="AC39" s="908"/>
      <c r="AD39" s="909"/>
      <c r="AE39" s="871"/>
      <c r="AF39" s="1028"/>
      <c r="AG39" s="928"/>
      <c r="AH39" s="929"/>
      <c r="AI39" s="929"/>
      <c r="AJ39" s="930"/>
      <c r="AK39" s="1029"/>
      <c r="AL39" s="914"/>
      <c r="AM39" s="914"/>
      <c r="AN39" s="915"/>
      <c r="AO39" s="798"/>
      <c r="AP39" s="1050"/>
      <c r="AQ39" s="901"/>
      <c r="AR39" s="881"/>
      <c r="AS39" s="917"/>
      <c r="AT39" s="918"/>
      <c r="AU39" s="918"/>
      <c r="AV39" s="918"/>
      <c r="AW39" s="919"/>
      <c r="AX39" s="919"/>
      <c r="AY39" s="919"/>
      <c r="AZ39" s="919"/>
      <c r="BA39" s="920"/>
      <c r="BB39" s="920"/>
      <c r="BC39" s="920"/>
      <c r="BD39" s="920"/>
      <c r="BE39" s="921"/>
      <c r="BF39" s="921"/>
      <c r="BG39" s="920"/>
      <c r="BH39" s="920"/>
      <c r="BI39" s="920"/>
      <c r="BJ39" s="920"/>
      <c r="BK39" s="920"/>
      <c r="BL39" s="920"/>
      <c r="BM39" s="920"/>
      <c r="BN39" s="920"/>
      <c r="BO39" s="920"/>
      <c r="BP39" s="920"/>
      <c r="BQ39" s="920"/>
      <c r="BR39" s="920"/>
      <c r="BS39" s="842"/>
      <c r="BT39" s="842"/>
      <c r="BU39" s="842"/>
      <c r="BV39" s="842"/>
      <c r="BW39" s="842"/>
      <c r="BX39" s="842"/>
      <c r="BY39" s="842"/>
      <c r="BZ39" s="842"/>
      <c r="CA39" s="830"/>
      <c r="CB39" s="798"/>
      <c r="CC39" s="922"/>
      <c r="CD39" s="923"/>
      <c r="CE39" s="923"/>
      <c r="CF39" s="974"/>
      <c r="CG39" s="975"/>
      <c r="CH39" s="798"/>
      <c r="CI39" s="798"/>
      <c r="CJ39" s="798"/>
      <c r="CK39" s="798"/>
      <c r="CL39" s="798"/>
      <c r="CM39" s="798"/>
      <c r="CN39" s="798"/>
      <c r="CO39" s="798"/>
      <c r="CP39" s="798"/>
      <c r="CQ39" s="798"/>
      <c r="CR39" s="798"/>
      <c r="CS39" s="798"/>
      <c r="CT39" s="798"/>
    </row>
    <row r="40" spans="1:98" ht="14.25" customHeight="1">
      <c r="A40" s="893"/>
      <c r="B40" s="894"/>
      <c r="C40" s="895"/>
      <c r="D40" s="963"/>
      <c r="E40" s="1279"/>
      <c r="F40" s="1246"/>
      <c r="G40" s="964"/>
      <c r="H40" s="1280"/>
      <c r="I40" s="899"/>
      <c r="J40" s="900"/>
      <c r="K40" s="900"/>
      <c r="L40" s="900"/>
      <c r="M40" s="925"/>
      <c r="N40" s="1025"/>
      <c r="O40" s="927"/>
      <c r="P40" s="901"/>
      <c r="Q40" s="903"/>
      <c r="R40" s="904"/>
      <c r="S40" s="904"/>
      <c r="T40" s="905"/>
      <c r="U40" s="866"/>
      <c r="V40" s="906">
        <v>8</v>
      </c>
      <c r="W40" s="1090" t="s">
        <v>812</v>
      </c>
      <c r="X40" s="1253">
        <v>45931</v>
      </c>
      <c r="Y40" s="1253">
        <v>46022</v>
      </c>
      <c r="Z40" s="1249" t="s">
        <v>774</v>
      </c>
      <c r="AA40" s="907"/>
      <c r="AB40" s="908"/>
      <c r="AC40" s="908"/>
      <c r="AD40" s="909"/>
      <c r="AE40" s="871"/>
      <c r="AF40" s="1028"/>
      <c r="AG40" s="928"/>
      <c r="AH40" s="929"/>
      <c r="AI40" s="929"/>
      <c r="AJ40" s="930"/>
      <c r="AK40" s="1029"/>
      <c r="AL40" s="914"/>
      <c r="AM40" s="914"/>
      <c r="AN40" s="915"/>
      <c r="AO40" s="798"/>
      <c r="AP40" s="1050"/>
      <c r="AQ40" s="901"/>
      <c r="AR40" s="881"/>
      <c r="AS40" s="917"/>
      <c r="AT40" s="918"/>
      <c r="AU40" s="918"/>
      <c r="AV40" s="918"/>
      <c r="AW40" s="919"/>
      <c r="AX40" s="919"/>
      <c r="AY40" s="919"/>
      <c r="AZ40" s="919"/>
      <c r="BA40" s="920"/>
      <c r="BB40" s="920"/>
      <c r="BC40" s="920"/>
      <c r="BD40" s="920"/>
      <c r="BE40" s="921"/>
      <c r="BF40" s="921"/>
      <c r="BG40" s="920"/>
      <c r="BH40" s="920"/>
      <c r="BI40" s="920"/>
      <c r="BJ40" s="920"/>
      <c r="BK40" s="920"/>
      <c r="BL40" s="920"/>
      <c r="BM40" s="920"/>
      <c r="BN40" s="920"/>
      <c r="BO40" s="920"/>
      <c r="BP40" s="920"/>
      <c r="BQ40" s="920"/>
      <c r="BR40" s="920"/>
      <c r="BS40" s="842"/>
      <c r="BT40" s="842"/>
      <c r="BU40" s="842"/>
      <c r="BV40" s="842"/>
      <c r="BW40" s="842"/>
      <c r="BX40" s="842"/>
      <c r="BY40" s="842"/>
      <c r="BZ40" s="842"/>
      <c r="CA40" s="830"/>
      <c r="CB40" s="798"/>
      <c r="CC40" s="922"/>
      <c r="CD40" s="923"/>
      <c r="CE40" s="923"/>
      <c r="CF40" s="974"/>
      <c r="CG40" s="975"/>
      <c r="CH40" s="798"/>
      <c r="CI40" s="798"/>
      <c r="CJ40" s="798"/>
      <c r="CK40" s="798"/>
      <c r="CL40" s="798"/>
      <c r="CM40" s="798"/>
      <c r="CN40" s="798"/>
      <c r="CO40" s="798"/>
      <c r="CP40" s="798"/>
      <c r="CQ40" s="798"/>
      <c r="CR40" s="798"/>
      <c r="CS40" s="798"/>
      <c r="CT40" s="798"/>
    </row>
    <row r="41" spans="1:98" ht="14.25" customHeight="1">
      <c r="A41" s="893"/>
      <c r="B41" s="894"/>
      <c r="C41" s="895"/>
      <c r="D41" s="963"/>
      <c r="E41" s="1279"/>
      <c r="F41" s="1246"/>
      <c r="G41" s="964"/>
      <c r="H41" s="1280"/>
      <c r="I41" s="899"/>
      <c r="J41" s="900"/>
      <c r="K41" s="900"/>
      <c r="L41" s="900"/>
      <c r="M41" s="925"/>
      <c r="N41" s="1025"/>
      <c r="O41" s="927"/>
      <c r="P41" s="901"/>
      <c r="Q41" s="903"/>
      <c r="R41" s="904"/>
      <c r="S41" s="904"/>
      <c r="T41" s="905"/>
      <c r="U41" s="866"/>
      <c r="V41" s="906">
        <v>9</v>
      </c>
      <c r="W41" s="1090" t="s">
        <v>813</v>
      </c>
      <c r="X41" s="1253">
        <v>45931</v>
      </c>
      <c r="Y41" s="1253">
        <v>46022</v>
      </c>
      <c r="Z41" s="1249" t="s">
        <v>774</v>
      </c>
      <c r="AA41" s="907"/>
      <c r="AB41" s="908"/>
      <c r="AC41" s="908"/>
      <c r="AD41" s="909"/>
      <c r="AE41" s="871"/>
      <c r="AF41" s="1028"/>
      <c r="AG41" s="928"/>
      <c r="AH41" s="929"/>
      <c r="AI41" s="929"/>
      <c r="AJ41" s="930"/>
      <c r="AK41" s="1029"/>
      <c r="AL41" s="914"/>
      <c r="AM41" s="914"/>
      <c r="AN41" s="915"/>
      <c r="AO41" s="798"/>
      <c r="AP41" s="1050"/>
      <c r="AQ41" s="901"/>
      <c r="AR41" s="881"/>
      <c r="AS41" s="917"/>
      <c r="AT41" s="918"/>
      <c r="AU41" s="918"/>
      <c r="AV41" s="918"/>
      <c r="AW41" s="919"/>
      <c r="AX41" s="919"/>
      <c r="AY41" s="919"/>
      <c r="AZ41" s="919"/>
      <c r="BA41" s="920"/>
      <c r="BB41" s="920"/>
      <c r="BC41" s="920"/>
      <c r="BD41" s="920"/>
      <c r="BE41" s="921"/>
      <c r="BF41" s="921"/>
      <c r="BG41" s="920"/>
      <c r="BH41" s="920"/>
      <c r="BI41" s="920"/>
      <c r="BJ41" s="920"/>
      <c r="BK41" s="920"/>
      <c r="BL41" s="920"/>
      <c r="BM41" s="920"/>
      <c r="BN41" s="920"/>
      <c r="BO41" s="920"/>
      <c r="BP41" s="920"/>
      <c r="BQ41" s="920"/>
      <c r="BR41" s="920"/>
      <c r="BS41" s="842"/>
      <c r="BT41" s="842"/>
      <c r="BU41" s="842"/>
      <c r="BV41" s="842"/>
      <c r="BW41" s="842"/>
      <c r="BX41" s="842"/>
      <c r="BY41" s="842"/>
      <c r="BZ41" s="842"/>
      <c r="CA41" s="830"/>
      <c r="CB41" s="798"/>
      <c r="CC41" s="922"/>
      <c r="CD41" s="923"/>
      <c r="CE41" s="923"/>
      <c r="CF41" s="974"/>
      <c r="CG41" s="975"/>
      <c r="CH41" s="798"/>
      <c r="CI41" s="798"/>
      <c r="CJ41" s="798"/>
      <c r="CK41" s="798"/>
      <c r="CL41" s="798"/>
      <c r="CM41" s="798"/>
      <c r="CN41" s="798"/>
      <c r="CO41" s="798"/>
      <c r="CP41" s="798"/>
      <c r="CQ41" s="798"/>
      <c r="CR41" s="798"/>
      <c r="CS41" s="798"/>
      <c r="CT41" s="798"/>
    </row>
    <row r="42" spans="1:98" ht="14.25" customHeight="1" thickBot="1">
      <c r="A42" s="1017"/>
      <c r="B42" s="1018"/>
      <c r="C42" s="1019"/>
      <c r="D42" s="982"/>
      <c r="E42" s="1281"/>
      <c r="F42" s="1255"/>
      <c r="G42" s="984"/>
      <c r="H42" s="1024"/>
      <c r="I42" s="1063"/>
      <c r="J42" s="986"/>
      <c r="K42" s="986"/>
      <c r="L42" s="986"/>
      <c r="M42" s="1062"/>
      <c r="N42" s="1064"/>
      <c r="O42" s="987"/>
      <c r="P42" s="985"/>
      <c r="Q42" s="1065"/>
      <c r="R42" s="1066"/>
      <c r="S42" s="1066"/>
      <c r="T42" s="1067"/>
      <c r="U42" s="1256"/>
      <c r="V42" s="981">
        <v>10</v>
      </c>
      <c r="W42" s="1068" t="s">
        <v>814</v>
      </c>
      <c r="X42" s="1282">
        <v>45931</v>
      </c>
      <c r="Y42" s="1282">
        <v>46022</v>
      </c>
      <c r="Z42" s="1271" t="s">
        <v>774</v>
      </c>
      <c r="AA42" s="1070"/>
      <c r="AB42" s="989"/>
      <c r="AC42" s="989"/>
      <c r="AD42" s="990"/>
      <c r="AE42" s="1258"/>
      <c r="AF42" s="1071"/>
      <c r="AG42" s="1072"/>
      <c r="AH42" s="991"/>
      <c r="AI42" s="991"/>
      <c r="AJ42" s="992"/>
      <c r="AK42" s="1073"/>
      <c r="AL42" s="994"/>
      <c r="AM42" s="994"/>
      <c r="AN42" s="1074"/>
      <c r="AO42" s="1259"/>
      <c r="AP42" s="1075"/>
      <c r="AQ42" s="985"/>
      <c r="AR42" s="881"/>
      <c r="AS42" s="1076"/>
      <c r="AT42" s="1077"/>
      <c r="AU42" s="1077"/>
      <c r="AV42" s="1077"/>
      <c r="AW42" s="1078"/>
      <c r="AX42" s="1078"/>
      <c r="AY42" s="1078"/>
      <c r="AZ42" s="1078"/>
      <c r="BA42" s="1079"/>
      <c r="BB42" s="1079"/>
      <c r="BC42" s="1079"/>
      <c r="BD42" s="1079"/>
      <c r="BE42" s="1080"/>
      <c r="BF42" s="1080"/>
      <c r="BG42" s="1079"/>
      <c r="BH42" s="1079"/>
      <c r="BI42" s="1079"/>
      <c r="BJ42" s="1079"/>
      <c r="BK42" s="1079"/>
      <c r="BL42" s="1079"/>
      <c r="BM42" s="1079"/>
      <c r="BN42" s="1079"/>
      <c r="BO42" s="1079"/>
      <c r="BP42" s="1079"/>
      <c r="BQ42" s="1079"/>
      <c r="BR42" s="1079"/>
      <c r="BS42" s="838"/>
      <c r="BT42" s="838"/>
      <c r="BU42" s="838"/>
      <c r="BV42" s="838"/>
      <c r="BW42" s="838"/>
      <c r="BX42" s="838"/>
      <c r="BY42" s="838"/>
      <c r="BZ42" s="838"/>
      <c r="CA42" s="839"/>
      <c r="CB42" s="798"/>
      <c r="CC42" s="1081"/>
      <c r="CD42" s="1082"/>
      <c r="CE42" s="1082"/>
      <c r="CF42" s="1083"/>
      <c r="CG42" s="1084"/>
      <c r="CH42" s="798"/>
      <c r="CI42" s="798"/>
      <c r="CJ42" s="798"/>
      <c r="CK42" s="798"/>
      <c r="CL42" s="798"/>
      <c r="CM42" s="798"/>
      <c r="CN42" s="798"/>
      <c r="CO42" s="798"/>
      <c r="CP42" s="798"/>
      <c r="CQ42" s="798"/>
      <c r="CR42" s="798"/>
      <c r="CS42" s="798"/>
      <c r="CT42" s="798"/>
    </row>
    <row r="43" spans="1:98" ht="14.25" customHeight="1">
      <c r="A43" s="853">
        <v>4</v>
      </c>
      <c r="B43" s="854" t="s">
        <v>815</v>
      </c>
      <c r="C43" s="855"/>
      <c r="D43" s="949" t="s">
        <v>801</v>
      </c>
      <c r="E43" s="1272"/>
      <c r="F43" s="862" t="s">
        <v>385</v>
      </c>
      <c r="G43" s="950">
        <v>2000</v>
      </c>
      <c r="H43" s="1085" t="s">
        <v>66</v>
      </c>
      <c r="I43" s="860"/>
      <c r="J43" s="861"/>
      <c r="K43" s="861"/>
      <c r="L43" s="861"/>
      <c r="M43" s="1035"/>
      <c r="N43" s="1036">
        <v>151000000</v>
      </c>
      <c r="O43" s="954" t="s">
        <v>91</v>
      </c>
      <c r="P43" s="1263">
        <v>151000000</v>
      </c>
      <c r="Q43" s="863"/>
      <c r="R43" s="864"/>
      <c r="S43" s="864"/>
      <c r="T43" s="865"/>
      <c r="U43" s="1237"/>
      <c r="V43" s="1264">
        <v>1</v>
      </c>
      <c r="W43" s="858" t="s">
        <v>788</v>
      </c>
      <c r="X43" s="1283">
        <v>45705</v>
      </c>
      <c r="Y43" s="1284">
        <v>45740</v>
      </c>
      <c r="Z43" s="1240" t="s">
        <v>774</v>
      </c>
      <c r="AA43" s="868">
        <v>0</v>
      </c>
      <c r="AB43" s="869"/>
      <c r="AC43" s="869"/>
      <c r="AD43" s="870"/>
      <c r="AE43" s="1241"/>
      <c r="AF43" s="874">
        <v>170200900</v>
      </c>
      <c r="AG43" s="874" t="s">
        <v>816</v>
      </c>
      <c r="AH43" s="874" t="s">
        <v>817</v>
      </c>
      <c r="AI43" s="874" t="s">
        <v>778</v>
      </c>
      <c r="AJ43" s="875">
        <v>2000</v>
      </c>
      <c r="AK43" s="1243"/>
      <c r="AL43" s="877"/>
      <c r="AM43" s="877"/>
      <c r="AN43" s="878"/>
      <c r="AO43" s="1244"/>
      <c r="AP43" s="879" t="s">
        <v>320</v>
      </c>
      <c r="AQ43" s="880" t="s">
        <v>356</v>
      </c>
      <c r="AR43" s="881"/>
      <c r="AS43" s="882"/>
      <c r="AT43" s="977"/>
      <c r="AU43" s="977"/>
      <c r="AV43" s="977"/>
      <c r="AW43" s="1014"/>
      <c r="AX43" s="1014"/>
      <c r="AY43" s="1014"/>
      <c r="AZ43" s="1014"/>
      <c r="BA43" s="978"/>
      <c r="BB43" s="978"/>
      <c r="BC43" s="978"/>
      <c r="BD43" s="978"/>
      <c r="BE43" s="979"/>
      <c r="BF43" s="979"/>
      <c r="BG43" s="978"/>
      <c r="BH43" s="978"/>
      <c r="BI43" s="978"/>
      <c r="BJ43" s="978"/>
      <c r="BK43" s="978"/>
      <c r="BL43" s="978"/>
      <c r="BM43" s="978"/>
      <c r="BN43" s="978"/>
      <c r="BO43" s="978"/>
      <c r="BP43" s="885"/>
      <c r="BQ43" s="885"/>
      <c r="BR43" s="885"/>
      <c r="BS43" s="1015"/>
      <c r="BT43" s="1015"/>
      <c r="BU43" s="1015"/>
      <c r="BV43" s="1015"/>
      <c r="BW43" s="888"/>
      <c r="BX43" s="888"/>
      <c r="BY43" s="888"/>
      <c r="BZ43" s="888"/>
      <c r="CA43" s="1016"/>
      <c r="CB43" s="798"/>
      <c r="CC43" s="890"/>
      <c r="CD43" s="891"/>
      <c r="CE43" s="891"/>
      <c r="CF43" s="961"/>
      <c r="CG43" s="962"/>
      <c r="CH43" s="798"/>
      <c r="CI43" s="798"/>
      <c r="CJ43" s="798"/>
      <c r="CK43" s="798"/>
      <c r="CL43" s="798"/>
      <c r="CM43" s="798"/>
      <c r="CN43" s="798"/>
      <c r="CO43" s="798"/>
      <c r="CP43" s="798"/>
      <c r="CQ43" s="798"/>
      <c r="CR43" s="798"/>
      <c r="CS43" s="798"/>
      <c r="CT43" s="798"/>
    </row>
    <row r="44" spans="1:98" ht="14.25" customHeight="1">
      <c r="A44" s="893"/>
      <c r="B44" s="894"/>
      <c r="C44" s="895"/>
      <c r="D44" s="963"/>
      <c r="E44" s="1279"/>
      <c r="F44" s="1246"/>
      <c r="G44" s="964"/>
      <c r="H44" s="925"/>
      <c r="I44" s="899"/>
      <c r="J44" s="900"/>
      <c r="K44" s="900"/>
      <c r="L44" s="900"/>
      <c r="M44" s="925"/>
      <c r="N44" s="1025"/>
      <c r="O44" s="927"/>
      <c r="P44" s="901"/>
      <c r="Q44" s="903"/>
      <c r="R44" s="904"/>
      <c r="S44" s="904"/>
      <c r="T44" s="905"/>
      <c r="U44" s="866"/>
      <c r="V44" s="1118">
        <v>2</v>
      </c>
      <c r="W44" s="927" t="s">
        <v>818</v>
      </c>
      <c r="X44" s="1268">
        <v>45663</v>
      </c>
      <c r="Y44" s="1269">
        <v>46022</v>
      </c>
      <c r="Z44" s="1249" t="s">
        <v>774</v>
      </c>
      <c r="AA44" s="907">
        <v>1</v>
      </c>
      <c r="AB44" s="908"/>
      <c r="AC44" s="908"/>
      <c r="AD44" s="909"/>
      <c r="AE44" s="871"/>
      <c r="AF44" s="1028"/>
      <c r="AG44" s="1048"/>
      <c r="AH44" s="1049"/>
      <c r="AI44" s="911"/>
      <c r="AJ44" s="912"/>
      <c r="AK44" s="1029"/>
      <c r="AL44" s="914"/>
      <c r="AM44" s="914"/>
      <c r="AN44" s="915"/>
      <c r="AO44" s="798"/>
      <c r="AP44" s="1050"/>
      <c r="AQ44" s="901"/>
      <c r="AR44" s="881"/>
      <c r="AS44" s="917"/>
      <c r="AT44" s="918"/>
      <c r="AU44" s="918"/>
      <c r="AV44" s="918"/>
      <c r="AW44" s="919"/>
      <c r="AX44" s="919"/>
      <c r="AY44" s="919"/>
      <c r="AZ44" s="919"/>
      <c r="BA44" s="920"/>
      <c r="BB44" s="920"/>
      <c r="BC44" s="920"/>
      <c r="BD44" s="920"/>
      <c r="BE44" s="921"/>
      <c r="BF44" s="921"/>
      <c r="BG44" s="920"/>
      <c r="BH44" s="920"/>
      <c r="BI44" s="920"/>
      <c r="BJ44" s="920"/>
      <c r="BK44" s="920"/>
      <c r="BL44" s="920"/>
      <c r="BM44" s="920"/>
      <c r="BN44" s="920"/>
      <c r="BO44" s="920"/>
      <c r="BP44" s="920"/>
      <c r="BQ44" s="920"/>
      <c r="BR44" s="920"/>
      <c r="BS44" s="842"/>
      <c r="BT44" s="842"/>
      <c r="BU44" s="842"/>
      <c r="BV44" s="842"/>
      <c r="BW44" s="842"/>
      <c r="BX44" s="842"/>
      <c r="BY44" s="842"/>
      <c r="BZ44" s="842"/>
      <c r="CA44" s="830"/>
      <c r="CB44" s="798"/>
      <c r="CC44" s="922"/>
      <c r="CD44" s="923"/>
      <c r="CE44" s="923"/>
      <c r="CF44" s="974"/>
      <c r="CG44" s="975"/>
      <c r="CH44" s="798"/>
      <c r="CI44" s="798"/>
      <c r="CJ44" s="798"/>
      <c r="CK44" s="798"/>
      <c r="CL44" s="798"/>
      <c r="CM44" s="798"/>
      <c r="CN44" s="798"/>
      <c r="CO44" s="798"/>
      <c r="CP44" s="798"/>
      <c r="CQ44" s="798"/>
      <c r="CR44" s="798"/>
      <c r="CS44" s="798"/>
      <c r="CT44" s="798"/>
    </row>
    <row r="45" spans="1:98" ht="14.25" customHeight="1">
      <c r="A45" s="893"/>
      <c r="B45" s="894"/>
      <c r="C45" s="895"/>
      <c r="D45" s="963"/>
      <c r="E45" s="1279"/>
      <c r="F45" s="1285"/>
      <c r="G45" s="1051"/>
      <c r="H45" s="925"/>
      <c r="I45" s="899"/>
      <c r="J45" s="900"/>
      <c r="K45" s="900"/>
      <c r="L45" s="900"/>
      <c r="M45" s="925"/>
      <c r="N45" s="1025"/>
      <c r="O45" s="927"/>
      <c r="P45" s="901"/>
      <c r="Q45" s="903"/>
      <c r="R45" s="904"/>
      <c r="S45" s="904"/>
      <c r="T45" s="905"/>
      <c r="U45" s="866"/>
      <c r="V45" s="1118">
        <v>3</v>
      </c>
      <c r="W45" s="927" t="s">
        <v>819</v>
      </c>
      <c r="X45" s="1268">
        <v>45741</v>
      </c>
      <c r="Y45" s="1269">
        <v>46022</v>
      </c>
      <c r="Z45" s="1249" t="s">
        <v>774</v>
      </c>
      <c r="AA45" s="907">
        <v>1</v>
      </c>
      <c r="AB45" s="908"/>
      <c r="AC45" s="908"/>
      <c r="AD45" s="909"/>
      <c r="AE45" s="871"/>
      <c r="AF45" s="1052"/>
      <c r="AG45" s="1053"/>
      <c r="AH45" s="1054"/>
      <c r="AI45" s="1055"/>
      <c r="AJ45" s="1056"/>
      <c r="AK45" s="1029"/>
      <c r="AL45" s="914"/>
      <c r="AM45" s="914"/>
      <c r="AN45" s="915"/>
      <c r="AO45" s="798"/>
      <c r="AP45" s="1050"/>
      <c r="AQ45" s="901"/>
      <c r="AR45" s="881"/>
      <c r="AS45" s="917"/>
      <c r="AT45" s="918"/>
      <c r="AU45" s="918"/>
      <c r="AV45" s="918"/>
      <c r="AW45" s="919"/>
      <c r="AX45" s="919"/>
      <c r="AY45" s="919"/>
      <c r="AZ45" s="919"/>
      <c r="BA45" s="920"/>
      <c r="BB45" s="920"/>
      <c r="BC45" s="920"/>
      <c r="BD45" s="920"/>
      <c r="BE45" s="921"/>
      <c r="BF45" s="921"/>
      <c r="BG45" s="920"/>
      <c r="BH45" s="920"/>
      <c r="BI45" s="920"/>
      <c r="BJ45" s="920"/>
      <c r="BK45" s="920"/>
      <c r="BL45" s="920"/>
      <c r="BM45" s="920"/>
      <c r="BN45" s="920"/>
      <c r="BO45" s="920"/>
      <c r="BP45" s="920"/>
      <c r="BQ45" s="920"/>
      <c r="BR45" s="920"/>
      <c r="BS45" s="842"/>
      <c r="BT45" s="842"/>
      <c r="BU45" s="842"/>
      <c r="BV45" s="842"/>
      <c r="BW45" s="842"/>
      <c r="BX45" s="842"/>
      <c r="BY45" s="842"/>
      <c r="BZ45" s="842"/>
      <c r="CA45" s="830"/>
      <c r="CB45" s="798"/>
      <c r="CC45" s="922"/>
      <c r="CD45" s="923"/>
      <c r="CE45" s="923"/>
      <c r="CF45" s="974"/>
      <c r="CG45" s="975"/>
      <c r="CH45" s="798"/>
      <c r="CI45" s="798"/>
      <c r="CJ45" s="798"/>
      <c r="CK45" s="798"/>
      <c r="CL45" s="798"/>
      <c r="CM45" s="798"/>
      <c r="CN45" s="798"/>
      <c r="CO45" s="798"/>
      <c r="CP45" s="798"/>
      <c r="CQ45" s="798"/>
      <c r="CR45" s="798"/>
      <c r="CS45" s="798"/>
      <c r="CT45" s="798"/>
    </row>
    <row r="46" spans="1:98" ht="14.25" customHeight="1">
      <c r="A46" s="893"/>
      <c r="B46" s="894"/>
      <c r="C46" s="895"/>
      <c r="D46" s="963"/>
      <c r="E46" s="1279"/>
      <c r="F46" s="1285"/>
      <c r="G46" s="1051"/>
      <c r="H46" s="925"/>
      <c r="I46" s="899"/>
      <c r="J46" s="900"/>
      <c r="K46" s="900"/>
      <c r="L46" s="900"/>
      <c r="M46" s="925"/>
      <c r="N46" s="1025"/>
      <c r="O46" s="927"/>
      <c r="P46" s="901"/>
      <c r="Q46" s="903"/>
      <c r="R46" s="904"/>
      <c r="S46" s="904"/>
      <c r="T46" s="905"/>
      <c r="U46" s="866"/>
      <c r="V46" s="1118">
        <v>4</v>
      </c>
      <c r="W46" s="927" t="s">
        <v>820</v>
      </c>
      <c r="X46" s="1268">
        <v>45665</v>
      </c>
      <c r="Y46" s="1269">
        <v>46022</v>
      </c>
      <c r="Z46" s="1249" t="s">
        <v>774</v>
      </c>
      <c r="AA46" s="907">
        <v>0</v>
      </c>
      <c r="AB46" s="908"/>
      <c r="AC46" s="908"/>
      <c r="AD46" s="909"/>
      <c r="AE46" s="871"/>
      <c r="AF46" s="1052"/>
      <c r="AG46" s="976"/>
      <c r="AH46" s="976"/>
      <c r="AI46" s="929"/>
      <c r="AJ46" s="930"/>
      <c r="AK46" s="1029"/>
      <c r="AL46" s="914"/>
      <c r="AM46" s="914"/>
      <c r="AN46" s="915"/>
      <c r="AO46" s="798"/>
      <c r="AP46" s="1050"/>
      <c r="AQ46" s="901"/>
      <c r="AR46" s="881"/>
      <c r="AS46" s="917"/>
      <c r="AT46" s="918"/>
      <c r="AU46" s="918"/>
      <c r="AV46" s="918"/>
      <c r="AW46" s="919"/>
      <c r="AX46" s="919"/>
      <c r="AY46" s="919"/>
      <c r="AZ46" s="919"/>
      <c r="BA46" s="920"/>
      <c r="BB46" s="920"/>
      <c r="BC46" s="920"/>
      <c r="BD46" s="920"/>
      <c r="BE46" s="921"/>
      <c r="BF46" s="921"/>
      <c r="BG46" s="920"/>
      <c r="BH46" s="920"/>
      <c r="BI46" s="920"/>
      <c r="BJ46" s="920"/>
      <c r="BK46" s="920"/>
      <c r="BL46" s="920"/>
      <c r="BM46" s="920"/>
      <c r="BN46" s="920"/>
      <c r="BO46" s="920"/>
      <c r="BP46" s="920"/>
      <c r="BQ46" s="920"/>
      <c r="BR46" s="920"/>
      <c r="BS46" s="842"/>
      <c r="BT46" s="842"/>
      <c r="BU46" s="842"/>
      <c r="BV46" s="842"/>
      <c r="BW46" s="842"/>
      <c r="BX46" s="842"/>
      <c r="BY46" s="842"/>
      <c r="BZ46" s="842"/>
      <c r="CA46" s="830"/>
      <c r="CB46" s="798"/>
      <c r="CC46" s="922"/>
      <c r="CD46" s="923"/>
      <c r="CE46" s="923"/>
      <c r="CF46" s="974"/>
      <c r="CG46" s="975"/>
      <c r="CH46" s="798"/>
      <c r="CI46" s="798"/>
      <c r="CJ46" s="798"/>
      <c r="CK46" s="798"/>
      <c r="CL46" s="798"/>
      <c r="CM46" s="798"/>
      <c r="CN46" s="798"/>
      <c r="CO46" s="798"/>
      <c r="CP46" s="798"/>
      <c r="CQ46" s="798"/>
      <c r="CR46" s="798"/>
      <c r="CS46" s="798"/>
      <c r="CT46" s="798"/>
    </row>
    <row r="47" spans="1:98" ht="14.25" customHeight="1">
      <c r="A47" s="893"/>
      <c r="B47" s="894"/>
      <c r="C47" s="895"/>
      <c r="D47" s="963"/>
      <c r="E47" s="1279"/>
      <c r="F47" s="1285"/>
      <c r="G47" s="1051"/>
      <c r="H47" s="925"/>
      <c r="I47" s="899"/>
      <c r="J47" s="900"/>
      <c r="K47" s="900"/>
      <c r="L47" s="900"/>
      <c r="M47" s="925"/>
      <c r="N47" s="1025"/>
      <c r="O47" s="927"/>
      <c r="P47" s="901"/>
      <c r="Q47" s="903"/>
      <c r="R47" s="904"/>
      <c r="S47" s="904"/>
      <c r="T47" s="905"/>
      <c r="U47" s="866"/>
      <c r="V47" s="1118">
        <v>5</v>
      </c>
      <c r="W47" s="927" t="s">
        <v>821</v>
      </c>
      <c r="X47" s="1268">
        <v>45748</v>
      </c>
      <c r="Y47" s="1269" t="s">
        <v>822</v>
      </c>
      <c r="Z47" s="1249" t="s">
        <v>774</v>
      </c>
      <c r="AA47" s="907">
        <v>0</v>
      </c>
      <c r="AB47" s="908"/>
      <c r="AC47" s="908"/>
      <c r="AD47" s="909"/>
      <c r="AE47" s="871"/>
      <c r="AF47" s="1052"/>
      <c r="AG47" s="976"/>
      <c r="AH47" s="976"/>
      <c r="AI47" s="929"/>
      <c r="AJ47" s="930"/>
      <c r="AK47" s="1029"/>
      <c r="AL47" s="914"/>
      <c r="AM47" s="914"/>
      <c r="AN47" s="915"/>
      <c r="AO47" s="798"/>
      <c r="AP47" s="1050"/>
      <c r="AQ47" s="901"/>
      <c r="AR47" s="881"/>
      <c r="AS47" s="917"/>
      <c r="AT47" s="918"/>
      <c r="AU47" s="918"/>
      <c r="AV47" s="918"/>
      <c r="AW47" s="919"/>
      <c r="AX47" s="919"/>
      <c r="AY47" s="919"/>
      <c r="AZ47" s="919"/>
      <c r="BA47" s="920"/>
      <c r="BB47" s="920"/>
      <c r="BC47" s="920"/>
      <c r="BD47" s="920"/>
      <c r="BE47" s="921"/>
      <c r="BF47" s="921"/>
      <c r="BG47" s="920"/>
      <c r="BH47" s="920"/>
      <c r="BI47" s="920"/>
      <c r="BJ47" s="920"/>
      <c r="BK47" s="920"/>
      <c r="BL47" s="920"/>
      <c r="BM47" s="920"/>
      <c r="BN47" s="920"/>
      <c r="BO47" s="920"/>
      <c r="BP47" s="920"/>
      <c r="BQ47" s="920"/>
      <c r="BR47" s="920"/>
      <c r="BS47" s="842"/>
      <c r="BT47" s="842"/>
      <c r="BU47" s="842"/>
      <c r="BV47" s="842"/>
      <c r="BW47" s="842"/>
      <c r="BX47" s="842"/>
      <c r="BY47" s="842"/>
      <c r="BZ47" s="842"/>
      <c r="CA47" s="830"/>
      <c r="CB47" s="798"/>
      <c r="CC47" s="922"/>
      <c r="CD47" s="923"/>
      <c r="CE47" s="923"/>
      <c r="CF47" s="974"/>
      <c r="CG47" s="975"/>
      <c r="CH47" s="798"/>
      <c r="CI47" s="798"/>
      <c r="CJ47" s="798"/>
      <c r="CK47" s="798"/>
      <c r="CL47" s="798"/>
      <c r="CM47" s="798"/>
      <c r="CN47" s="798"/>
      <c r="CO47" s="798"/>
      <c r="CP47" s="798"/>
      <c r="CQ47" s="798"/>
      <c r="CR47" s="798"/>
      <c r="CS47" s="798"/>
      <c r="CT47" s="798"/>
    </row>
    <row r="48" spans="1:98" ht="14.25" customHeight="1">
      <c r="A48" s="893"/>
      <c r="B48" s="894"/>
      <c r="C48" s="895"/>
      <c r="D48" s="963"/>
      <c r="E48" s="1279"/>
      <c r="F48" s="1285"/>
      <c r="G48" s="1051"/>
      <c r="H48" s="925"/>
      <c r="I48" s="899"/>
      <c r="J48" s="900"/>
      <c r="K48" s="900"/>
      <c r="L48" s="900"/>
      <c r="M48" s="925"/>
      <c r="N48" s="1025"/>
      <c r="O48" s="927"/>
      <c r="P48" s="901"/>
      <c r="Q48" s="903"/>
      <c r="R48" s="904"/>
      <c r="S48" s="904"/>
      <c r="T48" s="905"/>
      <c r="U48" s="866"/>
      <c r="V48" s="1118">
        <v>6</v>
      </c>
      <c r="W48" s="898" t="s">
        <v>823</v>
      </c>
      <c r="X48" s="1268">
        <v>45934</v>
      </c>
      <c r="Y48" s="1269">
        <v>46022</v>
      </c>
      <c r="Z48" s="1249" t="s">
        <v>774</v>
      </c>
      <c r="AA48" s="907">
        <v>0</v>
      </c>
      <c r="AB48" s="908"/>
      <c r="AC48" s="908"/>
      <c r="AD48" s="909"/>
      <c r="AE48" s="871"/>
      <c r="AF48" s="1052"/>
      <c r="AG48" s="976"/>
      <c r="AH48" s="976"/>
      <c r="AI48" s="929"/>
      <c r="AJ48" s="930"/>
      <c r="AK48" s="1029"/>
      <c r="AL48" s="914"/>
      <c r="AM48" s="914"/>
      <c r="AN48" s="915"/>
      <c r="AO48" s="798"/>
      <c r="AP48" s="1050"/>
      <c r="AQ48" s="901"/>
      <c r="AR48" s="881"/>
      <c r="AS48" s="917"/>
      <c r="AT48" s="918"/>
      <c r="AU48" s="918"/>
      <c r="AV48" s="918"/>
      <c r="AW48" s="919"/>
      <c r="AX48" s="919"/>
      <c r="AY48" s="919"/>
      <c r="AZ48" s="919"/>
      <c r="BA48" s="920"/>
      <c r="BB48" s="920"/>
      <c r="BC48" s="920"/>
      <c r="BD48" s="920"/>
      <c r="BE48" s="921"/>
      <c r="BF48" s="921"/>
      <c r="BG48" s="920"/>
      <c r="BH48" s="920"/>
      <c r="BI48" s="920"/>
      <c r="BJ48" s="920"/>
      <c r="BK48" s="920"/>
      <c r="BL48" s="920"/>
      <c r="BM48" s="920"/>
      <c r="BN48" s="920"/>
      <c r="BO48" s="920"/>
      <c r="BP48" s="920"/>
      <c r="BQ48" s="920"/>
      <c r="BR48" s="920"/>
      <c r="BS48" s="842"/>
      <c r="BT48" s="842"/>
      <c r="BU48" s="842"/>
      <c r="BV48" s="842"/>
      <c r="BW48" s="842"/>
      <c r="BX48" s="842"/>
      <c r="BY48" s="842"/>
      <c r="BZ48" s="842"/>
      <c r="CA48" s="830"/>
      <c r="CB48" s="798"/>
      <c r="CC48" s="922"/>
      <c r="CD48" s="923"/>
      <c r="CE48" s="923"/>
      <c r="CF48" s="974"/>
      <c r="CG48" s="975"/>
      <c r="CH48" s="798"/>
      <c r="CI48" s="798"/>
      <c r="CJ48" s="798"/>
      <c r="CK48" s="798"/>
      <c r="CL48" s="798"/>
      <c r="CM48" s="798"/>
      <c r="CN48" s="798"/>
      <c r="CO48" s="798"/>
      <c r="CP48" s="798"/>
      <c r="CQ48" s="798"/>
      <c r="CR48" s="798"/>
      <c r="CS48" s="798"/>
      <c r="CT48" s="798"/>
    </row>
    <row r="49" spans="1:98" ht="14.25" customHeight="1">
      <c r="A49" s="893"/>
      <c r="B49" s="894"/>
      <c r="C49" s="895"/>
      <c r="D49" s="963"/>
      <c r="E49" s="1279"/>
      <c r="F49" s="1285"/>
      <c r="G49" s="1051"/>
      <c r="H49" s="925"/>
      <c r="I49" s="899"/>
      <c r="J49" s="900"/>
      <c r="K49" s="900"/>
      <c r="L49" s="900"/>
      <c r="M49" s="925"/>
      <c r="N49" s="1025"/>
      <c r="O49" s="927"/>
      <c r="P49" s="901"/>
      <c r="Q49" s="903"/>
      <c r="R49" s="904"/>
      <c r="S49" s="904"/>
      <c r="T49" s="905"/>
      <c r="U49" s="866"/>
      <c r="V49" s="906"/>
      <c r="W49" s="1247"/>
      <c r="X49" s="1286"/>
      <c r="Y49" s="1286"/>
      <c r="Z49" s="1002"/>
      <c r="AA49" s="907"/>
      <c r="AB49" s="908"/>
      <c r="AC49" s="908"/>
      <c r="AD49" s="909"/>
      <c r="AE49" s="871"/>
      <c r="AF49" s="1052"/>
      <c r="AG49" s="976"/>
      <c r="AH49" s="976"/>
      <c r="AI49" s="929"/>
      <c r="AJ49" s="930"/>
      <c r="AK49" s="1029"/>
      <c r="AL49" s="914"/>
      <c r="AM49" s="914"/>
      <c r="AN49" s="915"/>
      <c r="AO49" s="798"/>
      <c r="AP49" s="1050"/>
      <c r="AQ49" s="901"/>
      <c r="AR49" s="881"/>
      <c r="AS49" s="917"/>
      <c r="AT49" s="918"/>
      <c r="AU49" s="918"/>
      <c r="AV49" s="918"/>
      <c r="AW49" s="919"/>
      <c r="AX49" s="919"/>
      <c r="AY49" s="919"/>
      <c r="AZ49" s="919"/>
      <c r="BA49" s="920"/>
      <c r="BB49" s="920"/>
      <c r="BC49" s="920"/>
      <c r="BD49" s="920"/>
      <c r="BE49" s="921"/>
      <c r="BF49" s="921"/>
      <c r="BG49" s="920"/>
      <c r="BH49" s="920"/>
      <c r="BI49" s="920"/>
      <c r="BJ49" s="920"/>
      <c r="BK49" s="920"/>
      <c r="BL49" s="920"/>
      <c r="BM49" s="920"/>
      <c r="BN49" s="920"/>
      <c r="BO49" s="920"/>
      <c r="BP49" s="920"/>
      <c r="BQ49" s="920"/>
      <c r="BR49" s="920"/>
      <c r="BS49" s="842"/>
      <c r="BT49" s="842"/>
      <c r="BU49" s="842"/>
      <c r="BV49" s="842"/>
      <c r="BW49" s="842"/>
      <c r="BX49" s="842"/>
      <c r="BY49" s="842"/>
      <c r="BZ49" s="842"/>
      <c r="CA49" s="830"/>
      <c r="CB49" s="798"/>
      <c r="CC49" s="922"/>
      <c r="CD49" s="923"/>
      <c r="CE49" s="923"/>
      <c r="CF49" s="974"/>
      <c r="CG49" s="975"/>
      <c r="CH49" s="798"/>
      <c r="CI49" s="798"/>
      <c r="CJ49" s="798"/>
      <c r="CK49" s="798"/>
      <c r="CL49" s="798"/>
      <c r="CM49" s="798"/>
      <c r="CN49" s="798"/>
      <c r="CO49" s="798"/>
      <c r="CP49" s="798"/>
      <c r="CQ49" s="798"/>
      <c r="CR49" s="798"/>
      <c r="CS49" s="798"/>
      <c r="CT49" s="798"/>
    </row>
    <row r="50" spans="1:98" ht="14.25" customHeight="1">
      <c r="A50" s="893"/>
      <c r="B50" s="894"/>
      <c r="C50" s="895"/>
      <c r="D50" s="963"/>
      <c r="E50" s="1279"/>
      <c r="F50" s="1285"/>
      <c r="G50" s="1051"/>
      <c r="H50" s="925"/>
      <c r="I50" s="899"/>
      <c r="J50" s="900"/>
      <c r="K50" s="900"/>
      <c r="L50" s="900"/>
      <c r="M50" s="925"/>
      <c r="N50" s="1025"/>
      <c r="O50" s="927"/>
      <c r="P50" s="901"/>
      <c r="Q50" s="903"/>
      <c r="R50" s="904"/>
      <c r="S50" s="904"/>
      <c r="T50" s="905"/>
      <c r="U50" s="866"/>
      <c r="V50" s="906"/>
      <c r="W50" s="898"/>
      <c r="X50" s="1269"/>
      <c r="Y50" s="1269"/>
      <c r="Z50" s="859"/>
      <c r="AA50" s="907"/>
      <c r="AB50" s="908"/>
      <c r="AC50" s="908"/>
      <c r="AD50" s="909"/>
      <c r="AE50" s="871"/>
      <c r="AF50" s="1052"/>
      <c r="AG50" s="976"/>
      <c r="AH50" s="976"/>
      <c r="AI50" s="929"/>
      <c r="AJ50" s="930"/>
      <c r="AK50" s="1029"/>
      <c r="AL50" s="914"/>
      <c r="AM50" s="914"/>
      <c r="AN50" s="915"/>
      <c r="AO50" s="798"/>
      <c r="AP50" s="1050"/>
      <c r="AQ50" s="901"/>
      <c r="AR50" s="881"/>
      <c r="AS50" s="917"/>
      <c r="AT50" s="918"/>
      <c r="AU50" s="918"/>
      <c r="AV50" s="918"/>
      <c r="AW50" s="919"/>
      <c r="AX50" s="919"/>
      <c r="AY50" s="919"/>
      <c r="AZ50" s="919"/>
      <c r="BA50" s="920"/>
      <c r="BB50" s="920"/>
      <c r="BC50" s="920"/>
      <c r="BD50" s="920"/>
      <c r="BE50" s="921"/>
      <c r="BF50" s="921"/>
      <c r="BG50" s="920"/>
      <c r="BH50" s="920"/>
      <c r="BI50" s="920"/>
      <c r="BJ50" s="920"/>
      <c r="BK50" s="920"/>
      <c r="BL50" s="920"/>
      <c r="BM50" s="920"/>
      <c r="BN50" s="920"/>
      <c r="BO50" s="920"/>
      <c r="BP50" s="920"/>
      <c r="BQ50" s="920"/>
      <c r="BR50" s="920"/>
      <c r="BS50" s="842"/>
      <c r="BT50" s="842"/>
      <c r="BU50" s="842"/>
      <c r="BV50" s="842"/>
      <c r="BW50" s="842"/>
      <c r="BX50" s="842"/>
      <c r="BY50" s="842"/>
      <c r="BZ50" s="842"/>
      <c r="CA50" s="830"/>
      <c r="CB50" s="798"/>
      <c r="CC50" s="922"/>
      <c r="CD50" s="923"/>
      <c r="CE50" s="923"/>
      <c r="CF50" s="974"/>
      <c r="CG50" s="975"/>
      <c r="CH50" s="798"/>
      <c r="CI50" s="798"/>
      <c r="CJ50" s="798"/>
      <c r="CK50" s="798"/>
      <c r="CL50" s="798"/>
      <c r="CM50" s="798"/>
      <c r="CN50" s="798"/>
      <c r="CO50" s="798"/>
      <c r="CP50" s="798"/>
      <c r="CQ50" s="798"/>
      <c r="CR50" s="798"/>
      <c r="CS50" s="798"/>
      <c r="CT50" s="798"/>
    </row>
    <row r="51" spans="1:98" ht="14.25" customHeight="1">
      <c r="A51" s="893"/>
      <c r="B51" s="894"/>
      <c r="C51" s="895"/>
      <c r="D51" s="963"/>
      <c r="E51" s="1279"/>
      <c r="F51" s="1285"/>
      <c r="G51" s="1051"/>
      <c r="H51" s="925"/>
      <c r="I51" s="899"/>
      <c r="J51" s="900"/>
      <c r="K51" s="900"/>
      <c r="L51" s="900"/>
      <c r="M51" s="925"/>
      <c r="N51" s="1025"/>
      <c r="O51" s="927"/>
      <c r="P51" s="901"/>
      <c r="Q51" s="903"/>
      <c r="R51" s="904"/>
      <c r="S51" s="904"/>
      <c r="T51" s="905"/>
      <c r="U51" s="866"/>
      <c r="V51" s="906"/>
      <c r="W51" s="898"/>
      <c r="X51" s="1269"/>
      <c r="Y51" s="1269"/>
      <c r="Z51" s="859"/>
      <c r="AA51" s="907"/>
      <c r="AB51" s="908"/>
      <c r="AC51" s="908"/>
      <c r="AD51" s="909"/>
      <c r="AE51" s="871"/>
      <c r="AF51" s="1052"/>
      <c r="AG51" s="976"/>
      <c r="AH51" s="976"/>
      <c r="AI51" s="929"/>
      <c r="AJ51" s="930"/>
      <c r="AK51" s="1029"/>
      <c r="AL51" s="914"/>
      <c r="AM51" s="914"/>
      <c r="AN51" s="915"/>
      <c r="AO51" s="798"/>
      <c r="AP51" s="1050"/>
      <c r="AQ51" s="901"/>
      <c r="AR51" s="881"/>
      <c r="AS51" s="917"/>
      <c r="AT51" s="918"/>
      <c r="AU51" s="918"/>
      <c r="AV51" s="918"/>
      <c r="AW51" s="919"/>
      <c r="AX51" s="919"/>
      <c r="AY51" s="919"/>
      <c r="AZ51" s="919"/>
      <c r="BA51" s="920"/>
      <c r="BB51" s="920"/>
      <c r="BC51" s="920"/>
      <c r="BD51" s="920"/>
      <c r="BE51" s="921"/>
      <c r="BF51" s="921"/>
      <c r="BG51" s="920"/>
      <c r="BH51" s="920"/>
      <c r="BI51" s="920"/>
      <c r="BJ51" s="920"/>
      <c r="BK51" s="920"/>
      <c r="BL51" s="920"/>
      <c r="BM51" s="920"/>
      <c r="BN51" s="920"/>
      <c r="BO51" s="920"/>
      <c r="BP51" s="920"/>
      <c r="BQ51" s="920"/>
      <c r="BR51" s="920"/>
      <c r="BS51" s="842"/>
      <c r="BT51" s="842"/>
      <c r="BU51" s="842"/>
      <c r="BV51" s="842"/>
      <c r="BW51" s="842"/>
      <c r="BX51" s="842"/>
      <c r="BY51" s="842"/>
      <c r="BZ51" s="842"/>
      <c r="CA51" s="830"/>
      <c r="CB51" s="798"/>
      <c r="CC51" s="922"/>
      <c r="CD51" s="923"/>
      <c r="CE51" s="923"/>
      <c r="CF51" s="974"/>
      <c r="CG51" s="975"/>
      <c r="CH51" s="798"/>
      <c r="CI51" s="798"/>
      <c r="CJ51" s="798"/>
      <c r="CK51" s="798"/>
      <c r="CL51" s="798"/>
      <c r="CM51" s="798"/>
      <c r="CN51" s="798"/>
      <c r="CO51" s="798"/>
      <c r="CP51" s="798"/>
      <c r="CQ51" s="798"/>
      <c r="CR51" s="798"/>
      <c r="CS51" s="798"/>
      <c r="CT51" s="798"/>
    </row>
    <row r="52" spans="1:98" ht="14.25" customHeight="1" thickBot="1">
      <c r="A52" s="1017"/>
      <c r="B52" s="1018"/>
      <c r="C52" s="1019"/>
      <c r="D52" s="982"/>
      <c r="E52" s="1281"/>
      <c r="F52" s="1255"/>
      <c r="G52" s="984"/>
      <c r="H52" s="1062"/>
      <c r="I52" s="1063"/>
      <c r="J52" s="986"/>
      <c r="K52" s="986"/>
      <c r="L52" s="986"/>
      <c r="M52" s="1062"/>
      <c r="N52" s="1064"/>
      <c r="O52" s="987"/>
      <c r="P52" s="985"/>
      <c r="Q52" s="1065"/>
      <c r="R52" s="1066"/>
      <c r="S52" s="1066"/>
      <c r="T52" s="1067"/>
      <c r="U52" s="1256"/>
      <c r="V52" s="981"/>
      <c r="W52" s="1068"/>
      <c r="X52" s="1257"/>
      <c r="Y52" s="1257"/>
      <c r="Z52" s="1069"/>
      <c r="AA52" s="1070"/>
      <c r="AB52" s="989"/>
      <c r="AC52" s="989"/>
      <c r="AD52" s="990"/>
      <c r="AE52" s="1258"/>
      <c r="AF52" s="1071"/>
      <c r="AG52" s="1072"/>
      <c r="AH52" s="991"/>
      <c r="AI52" s="991"/>
      <c r="AJ52" s="992"/>
      <c r="AK52" s="1073"/>
      <c r="AL52" s="994"/>
      <c r="AM52" s="994"/>
      <c r="AN52" s="1074"/>
      <c r="AO52" s="1259"/>
      <c r="AP52" s="1075"/>
      <c r="AQ52" s="985"/>
      <c r="AR52" s="881"/>
      <c r="AS52" s="1076"/>
      <c r="AT52" s="1077"/>
      <c r="AU52" s="1077"/>
      <c r="AV52" s="1077"/>
      <c r="AW52" s="1078"/>
      <c r="AX52" s="1078"/>
      <c r="AY52" s="1078"/>
      <c r="AZ52" s="1078"/>
      <c r="BA52" s="1079"/>
      <c r="BB52" s="1079"/>
      <c r="BC52" s="1079"/>
      <c r="BD52" s="1079"/>
      <c r="BE52" s="1080"/>
      <c r="BF52" s="1080"/>
      <c r="BG52" s="1079"/>
      <c r="BH52" s="1079"/>
      <c r="BI52" s="1079"/>
      <c r="BJ52" s="1079"/>
      <c r="BK52" s="1079"/>
      <c r="BL52" s="1079"/>
      <c r="BM52" s="1079"/>
      <c r="BN52" s="1079"/>
      <c r="BO52" s="1079"/>
      <c r="BP52" s="1079"/>
      <c r="BQ52" s="1079"/>
      <c r="BR52" s="1079"/>
      <c r="BS52" s="838"/>
      <c r="BT52" s="838"/>
      <c r="BU52" s="838"/>
      <c r="BV52" s="838"/>
      <c r="BW52" s="838"/>
      <c r="BX52" s="838"/>
      <c r="BY52" s="838"/>
      <c r="BZ52" s="838"/>
      <c r="CA52" s="839"/>
      <c r="CB52" s="798"/>
      <c r="CC52" s="1081"/>
      <c r="CD52" s="1082"/>
      <c r="CE52" s="1082"/>
      <c r="CF52" s="1083"/>
      <c r="CG52" s="1084"/>
      <c r="CH52" s="798"/>
      <c r="CI52" s="798"/>
      <c r="CJ52" s="798"/>
      <c r="CK52" s="798"/>
      <c r="CL52" s="798"/>
      <c r="CM52" s="798"/>
      <c r="CN52" s="798"/>
      <c r="CO52" s="798"/>
      <c r="CP52" s="798"/>
      <c r="CQ52" s="798"/>
      <c r="CR52" s="798"/>
      <c r="CS52" s="798"/>
      <c r="CT52" s="798"/>
    </row>
    <row r="53" spans="1:98" ht="14.25" customHeight="1">
      <c r="A53" s="853">
        <v>5</v>
      </c>
      <c r="B53" s="854" t="s">
        <v>824</v>
      </c>
      <c r="C53" s="855"/>
      <c r="D53" s="1287" t="s">
        <v>801</v>
      </c>
      <c r="E53" s="1288"/>
      <c r="F53" s="858" t="s">
        <v>385</v>
      </c>
      <c r="G53" s="950">
        <v>200</v>
      </c>
      <c r="H53" s="1034" t="s">
        <v>66</v>
      </c>
      <c r="I53" s="860"/>
      <c r="J53" s="861"/>
      <c r="K53" s="861"/>
      <c r="L53" s="861"/>
      <c r="M53" s="1035"/>
      <c r="N53" s="1036">
        <v>1000000000</v>
      </c>
      <c r="O53" s="954" t="s">
        <v>91</v>
      </c>
      <c r="P53" s="1263">
        <v>1000000000</v>
      </c>
      <c r="Q53" s="863"/>
      <c r="R53" s="864"/>
      <c r="S53" s="864"/>
      <c r="T53" s="865"/>
      <c r="U53" s="1237"/>
      <c r="V53" s="867">
        <v>1</v>
      </c>
      <c r="W53" s="954" t="s">
        <v>825</v>
      </c>
      <c r="X53" s="1273">
        <v>45691</v>
      </c>
      <c r="Y53" s="1273">
        <v>45750</v>
      </c>
      <c r="Z53" s="1240" t="s">
        <v>774</v>
      </c>
      <c r="AA53" s="868" t="s">
        <v>96</v>
      </c>
      <c r="AB53" s="869"/>
      <c r="AC53" s="869"/>
      <c r="AD53" s="870"/>
      <c r="AE53" s="1241"/>
      <c r="AF53" s="1086" t="s">
        <v>826</v>
      </c>
      <c r="AG53" s="1221" t="s">
        <v>827</v>
      </c>
      <c r="AH53" s="874" t="s">
        <v>828</v>
      </c>
      <c r="AI53" s="874" t="s">
        <v>73</v>
      </c>
      <c r="AJ53" s="875">
        <v>1</v>
      </c>
      <c r="AK53" s="1041"/>
      <c r="AL53" s="877"/>
      <c r="AM53" s="877"/>
      <c r="AN53" s="878"/>
      <c r="AO53" s="1244"/>
      <c r="AP53" s="879" t="s">
        <v>320</v>
      </c>
      <c r="AQ53" s="880" t="s">
        <v>356</v>
      </c>
      <c r="AR53" s="881"/>
      <c r="AS53" s="882"/>
      <c r="AT53" s="977"/>
      <c r="AU53" s="977"/>
      <c r="AV53" s="977"/>
      <c r="AW53" s="1014"/>
      <c r="AX53" s="1014"/>
      <c r="AY53" s="1014"/>
      <c r="AZ53" s="1014"/>
      <c r="BA53" s="978"/>
      <c r="BB53" s="978"/>
      <c r="BC53" s="978"/>
      <c r="BD53" s="978"/>
      <c r="BE53" s="979"/>
      <c r="BF53" s="979"/>
      <c r="BG53" s="978"/>
      <c r="BH53" s="978"/>
      <c r="BI53" s="978"/>
      <c r="BJ53" s="978"/>
      <c r="BK53" s="978"/>
      <c r="BL53" s="978"/>
      <c r="BM53" s="978"/>
      <c r="BN53" s="978"/>
      <c r="BO53" s="978"/>
      <c r="BP53" s="885"/>
      <c r="BQ53" s="885"/>
      <c r="BR53" s="885"/>
      <c r="BS53" s="1015"/>
      <c r="BT53" s="1015"/>
      <c r="BU53" s="1015"/>
      <c r="BV53" s="1015"/>
      <c r="BW53" s="888"/>
      <c r="BX53" s="888"/>
      <c r="BY53" s="888"/>
      <c r="BZ53" s="888"/>
      <c r="CA53" s="1016"/>
      <c r="CB53" s="798"/>
      <c r="CC53" s="890"/>
      <c r="CD53" s="891"/>
      <c r="CE53" s="891"/>
      <c r="CF53" s="961"/>
      <c r="CG53" s="962"/>
      <c r="CH53" s="798"/>
      <c r="CI53" s="798"/>
      <c r="CJ53" s="798"/>
      <c r="CK53" s="798"/>
      <c r="CL53" s="798"/>
      <c r="CM53" s="798"/>
      <c r="CN53" s="798"/>
      <c r="CO53" s="798"/>
      <c r="CP53" s="798"/>
      <c r="CQ53" s="798"/>
      <c r="CR53" s="798"/>
      <c r="CS53" s="798"/>
      <c r="CT53" s="798"/>
    </row>
    <row r="54" spans="1:98" ht="14.25" customHeight="1">
      <c r="A54" s="893"/>
      <c r="B54" s="894"/>
      <c r="C54" s="895"/>
      <c r="D54" s="1289"/>
      <c r="E54" s="1290"/>
      <c r="F54" s="898"/>
      <c r="G54" s="964"/>
      <c r="H54" s="925"/>
      <c r="I54" s="899"/>
      <c r="J54" s="900"/>
      <c r="K54" s="900"/>
      <c r="L54" s="900"/>
      <c r="M54" s="925"/>
      <c r="N54" s="1025"/>
      <c r="O54" s="927"/>
      <c r="P54" s="901"/>
      <c r="Q54" s="903"/>
      <c r="R54" s="904"/>
      <c r="S54" s="904"/>
      <c r="T54" s="905"/>
      <c r="U54" s="866"/>
      <c r="V54" s="906">
        <v>2</v>
      </c>
      <c r="W54" s="1090" t="s">
        <v>829</v>
      </c>
      <c r="X54" s="1253">
        <v>45751</v>
      </c>
      <c r="Y54" s="1253">
        <v>45782</v>
      </c>
      <c r="Z54" s="1249" t="s">
        <v>774</v>
      </c>
      <c r="AA54" s="907"/>
      <c r="AB54" s="908"/>
      <c r="AC54" s="908"/>
      <c r="AD54" s="909"/>
      <c r="AE54" s="871"/>
      <c r="AF54" s="1006"/>
      <c r="AG54" s="910"/>
      <c r="AH54" s="911"/>
      <c r="AI54" s="911"/>
      <c r="AJ54" s="912"/>
      <c r="AK54" s="1029"/>
      <c r="AL54" s="914"/>
      <c r="AM54" s="914"/>
      <c r="AN54" s="915"/>
      <c r="AO54" s="798"/>
      <c r="AP54" s="1050"/>
      <c r="AQ54" s="901"/>
      <c r="AR54" s="881"/>
      <c r="AS54" s="917"/>
      <c r="AT54" s="918"/>
      <c r="AU54" s="918"/>
      <c r="AV54" s="918"/>
      <c r="AW54" s="919"/>
      <c r="AX54" s="919"/>
      <c r="AY54" s="919"/>
      <c r="AZ54" s="919"/>
      <c r="BA54" s="920"/>
      <c r="BB54" s="920"/>
      <c r="BC54" s="920"/>
      <c r="BD54" s="920"/>
      <c r="BE54" s="921"/>
      <c r="BF54" s="921"/>
      <c r="BG54" s="920"/>
      <c r="BH54" s="920"/>
      <c r="BI54" s="920"/>
      <c r="BJ54" s="920"/>
      <c r="BK54" s="920"/>
      <c r="BL54" s="920"/>
      <c r="BM54" s="920"/>
      <c r="BN54" s="920"/>
      <c r="BO54" s="920"/>
      <c r="BP54" s="920"/>
      <c r="BQ54" s="920"/>
      <c r="BR54" s="920"/>
      <c r="BS54" s="842"/>
      <c r="BT54" s="842"/>
      <c r="BU54" s="842"/>
      <c r="BV54" s="842"/>
      <c r="BW54" s="842"/>
      <c r="BX54" s="842"/>
      <c r="BY54" s="842"/>
      <c r="BZ54" s="842"/>
      <c r="CA54" s="830"/>
      <c r="CB54" s="798"/>
      <c r="CC54" s="922"/>
      <c r="CD54" s="923"/>
      <c r="CE54" s="923"/>
      <c r="CF54" s="974"/>
      <c r="CG54" s="975"/>
      <c r="CH54" s="798"/>
      <c r="CI54" s="798"/>
      <c r="CJ54" s="798"/>
      <c r="CK54" s="798"/>
      <c r="CL54" s="798"/>
      <c r="CM54" s="798"/>
      <c r="CN54" s="798"/>
      <c r="CO54" s="798"/>
      <c r="CP54" s="798"/>
      <c r="CQ54" s="798"/>
      <c r="CR54" s="798"/>
      <c r="CS54" s="798"/>
      <c r="CT54" s="798"/>
    </row>
    <row r="55" spans="1:98" ht="14.25" customHeight="1">
      <c r="A55" s="893"/>
      <c r="B55" s="894"/>
      <c r="C55" s="895"/>
      <c r="D55" s="1289"/>
      <c r="E55" s="1290"/>
      <c r="F55" s="898"/>
      <c r="G55" s="964"/>
      <c r="H55" s="925"/>
      <c r="I55" s="899"/>
      <c r="J55" s="900"/>
      <c r="K55" s="900"/>
      <c r="L55" s="900"/>
      <c r="M55" s="925"/>
      <c r="N55" s="1025"/>
      <c r="O55" s="927"/>
      <c r="P55" s="901"/>
      <c r="Q55" s="903"/>
      <c r="R55" s="904"/>
      <c r="S55" s="904"/>
      <c r="T55" s="905"/>
      <c r="U55" s="866"/>
      <c r="V55" s="906">
        <v>3</v>
      </c>
      <c r="W55" s="1090" t="s">
        <v>830</v>
      </c>
      <c r="X55" s="1253">
        <v>45783</v>
      </c>
      <c r="Y55" s="1253">
        <v>45838</v>
      </c>
      <c r="Z55" s="1249" t="s">
        <v>774</v>
      </c>
      <c r="AA55" s="907"/>
      <c r="AB55" s="908"/>
      <c r="AC55" s="908"/>
      <c r="AD55" s="909"/>
      <c r="AE55" s="871"/>
      <c r="AF55" s="1028"/>
      <c r="AG55" s="928"/>
      <c r="AH55" s="929"/>
      <c r="AI55" s="929"/>
      <c r="AJ55" s="930"/>
      <c r="AK55" s="1029"/>
      <c r="AL55" s="914"/>
      <c r="AM55" s="914"/>
      <c r="AN55" s="915"/>
      <c r="AO55" s="798"/>
      <c r="AP55" s="1050"/>
      <c r="AQ55" s="901"/>
      <c r="AR55" s="881"/>
      <c r="AS55" s="917"/>
      <c r="AT55" s="918"/>
      <c r="AU55" s="918"/>
      <c r="AV55" s="918"/>
      <c r="AW55" s="919"/>
      <c r="AX55" s="919"/>
      <c r="AY55" s="919"/>
      <c r="AZ55" s="919"/>
      <c r="BA55" s="920"/>
      <c r="BB55" s="920"/>
      <c r="BC55" s="920"/>
      <c r="BD55" s="920"/>
      <c r="BE55" s="921"/>
      <c r="BF55" s="921"/>
      <c r="BG55" s="920"/>
      <c r="BH55" s="920"/>
      <c r="BI55" s="920"/>
      <c r="BJ55" s="920"/>
      <c r="BK55" s="920"/>
      <c r="BL55" s="920"/>
      <c r="BM55" s="920"/>
      <c r="BN55" s="920"/>
      <c r="BO55" s="920"/>
      <c r="BP55" s="920"/>
      <c r="BQ55" s="920"/>
      <c r="BR55" s="920"/>
      <c r="BS55" s="842"/>
      <c r="BT55" s="842"/>
      <c r="BU55" s="842"/>
      <c r="BV55" s="842"/>
      <c r="BW55" s="842"/>
      <c r="BX55" s="842"/>
      <c r="BY55" s="842"/>
      <c r="BZ55" s="842"/>
      <c r="CA55" s="830"/>
      <c r="CB55" s="798"/>
      <c r="CC55" s="922"/>
      <c r="CD55" s="923"/>
      <c r="CE55" s="923"/>
      <c r="CF55" s="974"/>
      <c r="CG55" s="975"/>
      <c r="CH55" s="798"/>
      <c r="CI55" s="798"/>
      <c r="CJ55" s="798"/>
      <c r="CK55" s="798"/>
      <c r="CL55" s="798"/>
      <c r="CM55" s="798"/>
      <c r="CN55" s="798"/>
      <c r="CO55" s="798"/>
      <c r="CP55" s="798"/>
      <c r="CQ55" s="798"/>
      <c r="CR55" s="798"/>
      <c r="CS55" s="798"/>
      <c r="CT55" s="798"/>
    </row>
    <row r="56" spans="1:98" ht="14.25" customHeight="1">
      <c r="A56" s="893"/>
      <c r="B56" s="894"/>
      <c r="C56" s="895"/>
      <c r="D56" s="1289"/>
      <c r="E56" s="1290"/>
      <c r="F56" s="898"/>
      <c r="G56" s="964"/>
      <c r="H56" s="925"/>
      <c r="I56" s="899"/>
      <c r="J56" s="900"/>
      <c r="K56" s="900"/>
      <c r="L56" s="900"/>
      <c r="M56" s="925"/>
      <c r="N56" s="1025"/>
      <c r="O56" s="927"/>
      <c r="P56" s="901"/>
      <c r="Q56" s="903"/>
      <c r="R56" s="904"/>
      <c r="S56" s="904"/>
      <c r="T56" s="905"/>
      <c r="U56" s="866"/>
      <c r="V56" s="906">
        <v>4</v>
      </c>
      <c r="W56" s="1090" t="s">
        <v>831</v>
      </c>
      <c r="X56" s="1253">
        <v>45784</v>
      </c>
      <c r="Y56" s="1253">
        <v>45839</v>
      </c>
      <c r="Z56" s="1249" t="s">
        <v>774</v>
      </c>
      <c r="AA56" s="907"/>
      <c r="AB56" s="908"/>
      <c r="AC56" s="908"/>
      <c r="AD56" s="909"/>
      <c r="AE56" s="871"/>
      <c r="AF56" s="1028"/>
      <c r="AG56" s="928"/>
      <c r="AH56" s="929"/>
      <c r="AI56" s="929"/>
      <c r="AJ56" s="930"/>
      <c r="AK56" s="1029"/>
      <c r="AL56" s="914"/>
      <c r="AM56" s="914"/>
      <c r="AN56" s="915"/>
      <c r="AO56" s="798"/>
      <c r="AP56" s="1050"/>
      <c r="AQ56" s="901"/>
      <c r="AR56" s="881"/>
      <c r="AS56" s="917"/>
      <c r="AT56" s="918"/>
      <c r="AU56" s="918"/>
      <c r="AV56" s="918"/>
      <c r="AW56" s="919"/>
      <c r="AX56" s="919"/>
      <c r="AY56" s="919"/>
      <c r="AZ56" s="919"/>
      <c r="BA56" s="920"/>
      <c r="BB56" s="920"/>
      <c r="BC56" s="920"/>
      <c r="BD56" s="920"/>
      <c r="BE56" s="921"/>
      <c r="BF56" s="921"/>
      <c r="BG56" s="920"/>
      <c r="BH56" s="920"/>
      <c r="BI56" s="920"/>
      <c r="BJ56" s="920"/>
      <c r="BK56" s="920"/>
      <c r="BL56" s="920"/>
      <c r="BM56" s="920"/>
      <c r="BN56" s="920"/>
      <c r="BO56" s="920"/>
      <c r="BP56" s="920"/>
      <c r="BQ56" s="920"/>
      <c r="BR56" s="920"/>
      <c r="BS56" s="842"/>
      <c r="BT56" s="842"/>
      <c r="BU56" s="842"/>
      <c r="BV56" s="842"/>
      <c r="BW56" s="842"/>
      <c r="BX56" s="842"/>
      <c r="BY56" s="842"/>
      <c r="BZ56" s="842"/>
      <c r="CA56" s="830"/>
      <c r="CB56" s="798"/>
      <c r="CC56" s="922"/>
      <c r="CD56" s="923"/>
      <c r="CE56" s="923"/>
      <c r="CF56" s="974"/>
      <c r="CG56" s="975"/>
      <c r="CH56" s="798"/>
      <c r="CI56" s="798"/>
      <c r="CJ56" s="798"/>
      <c r="CK56" s="798"/>
      <c r="CL56" s="798"/>
      <c r="CM56" s="798"/>
      <c r="CN56" s="798"/>
      <c r="CO56" s="798"/>
      <c r="CP56" s="798"/>
      <c r="CQ56" s="798"/>
      <c r="CR56" s="798"/>
      <c r="CS56" s="798"/>
      <c r="CT56" s="798"/>
    </row>
    <row r="57" spans="1:98" ht="14.25" customHeight="1">
      <c r="A57" s="893"/>
      <c r="B57" s="894"/>
      <c r="C57" s="895"/>
      <c r="D57" s="1289"/>
      <c r="E57" s="1290"/>
      <c r="F57" s="898"/>
      <c r="G57" s="964"/>
      <c r="H57" s="925"/>
      <c r="I57" s="899"/>
      <c r="J57" s="900"/>
      <c r="K57" s="900"/>
      <c r="L57" s="900"/>
      <c r="M57" s="925"/>
      <c r="N57" s="1025"/>
      <c r="O57" s="927"/>
      <c r="P57" s="901"/>
      <c r="Q57" s="903"/>
      <c r="R57" s="904"/>
      <c r="S57" s="904"/>
      <c r="T57" s="905"/>
      <c r="U57" s="866"/>
      <c r="V57" s="906">
        <v>5</v>
      </c>
      <c r="W57" s="1090" t="s">
        <v>832</v>
      </c>
      <c r="X57" s="1253">
        <v>45870</v>
      </c>
      <c r="Y57" s="1253">
        <v>46022</v>
      </c>
      <c r="Z57" s="1249" t="s">
        <v>774</v>
      </c>
      <c r="AA57" s="907"/>
      <c r="AB57" s="908"/>
      <c r="AC57" s="908"/>
      <c r="AD57" s="909"/>
      <c r="AE57" s="871"/>
      <c r="AF57" s="1028"/>
      <c r="AG57" s="928"/>
      <c r="AH57" s="929"/>
      <c r="AI57" s="929"/>
      <c r="AJ57" s="930"/>
      <c r="AK57" s="1029"/>
      <c r="AL57" s="914"/>
      <c r="AM57" s="914"/>
      <c r="AN57" s="915"/>
      <c r="AO57" s="798"/>
      <c r="AP57" s="1050"/>
      <c r="AQ57" s="901"/>
      <c r="AR57" s="881"/>
      <c r="AS57" s="917"/>
      <c r="AT57" s="918"/>
      <c r="AU57" s="918"/>
      <c r="AV57" s="918"/>
      <c r="AW57" s="919"/>
      <c r="AX57" s="919"/>
      <c r="AY57" s="919"/>
      <c r="AZ57" s="919"/>
      <c r="BA57" s="920"/>
      <c r="BB57" s="920"/>
      <c r="BC57" s="920"/>
      <c r="BD57" s="920"/>
      <c r="BE57" s="921"/>
      <c r="BF57" s="921"/>
      <c r="BG57" s="920"/>
      <c r="BH57" s="920"/>
      <c r="BI57" s="920"/>
      <c r="BJ57" s="920"/>
      <c r="BK57" s="920"/>
      <c r="BL57" s="920"/>
      <c r="BM57" s="920"/>
      <c r="BN57" s="920"/>
      <c r="BO57" s="920"/>
      <c r="BP57" s="920"/>
      <c r="BQ57" s="920"/>
      <c r="BR57" s="920"/>
      <c r="BS57" s="842"/>
      <c r="BT57" s="842"/>
      <c r="BU57" s="842"/>
      <c r="BV57" s="842"/>
      <c r="BW57" s="842"/>
      <c r="BX57" s="842"/>
      <c r="BY57" s="842"/>
      <c r="BZ57" s="842"/>
      <c r="CA57" s="830"/>
      <c r="CB57" s="798"/>
      <c r="CC57" s="922"/>
      <c r="CD57" s="923"/>
      <c r="CE57" s="923"/>
      <c r="CF57" s="974"/>
      <c r="CG57" s="975"/>
      <c r="CH57" s="798"/>
      <c r="CI57" s="798"/>
      <c r="CJ57" s="798"/>
      <c r="CK57" s="798"/>
      <c r="CL57" s="798"/>
      <c r="CM57" s="798"/>
      <c r="CN57" s="798"/>
      <c r="CO57" s="798"/>
      <c r="CP57" s="798"/>
      <c r="CQ57" s="798"/>
      <c r="CR57" s="798"/>
      <c r="CS57" s="798"/>
      <c r="CT57" s="798"/>
    </row>
    <row r="58" spans="1:98" ht="14.25" customHeight="1">
      <c r="A58" s="893"/>
      <c r="B58" s="894"/>
      <c r="C58" s="895"/>
      <c r="D58" s="1289"/>
      <c r="E58" s="1290"/>
      <c r="F58" s="898"/>
      <c r="G58" s="964"/>
      <c r="H58" s="925"/>
      <c r="I58" s="899"/>
      <c r="J58" s="900"/>
      <c r="K58" s="900"/>
      <c r="L58" s="900"/>
      <c r="M58" s="925"/>
      <c r="N58" s="1025"/>
      <c r="O58" s="927"/>
      <c r="P58" s="901"/>
      <c r="Q58" s="903"/>
      <c r="R58" s="904"/>
      <c r="S58" s="904"/>
      <c r="T58" s="905"/>
      <c r="U58" s="866"/>
      <c r="V58" s="906"/>
      <c r="W58" s="1090"/>
      <c r="X58" s="1253"/>
      <c r="Y58" s="1253"/>
      <c r="Z58" s="859"/>
      <c r="AA58" s="907"/>
      <c r="AB58" s="908"/>
      <c r="AC58" s="908"/>
      <c r="AD58" s="909"/>
      <c r="AE58" s="871"/>
      <c r="AF58" s="1028"/>
      <c r="AG58" s="928"/>
      <c r="AH58" s="929"/>
      <c r="AI58" s="929"/>
      <c r="AJ58" s="930"/>
      <c r="AK58" s="1029"/>
      <c r="AL58" s="914"/>
      <c r="AM58" s="914"/>
      <c r="AN58" s="915"/>
      <c r="AO58" s="798"/>
      <c r="AP58" s="1050"/>
      <c r="AQ58" s="901"/>
      <c r="AR58" s="881"/>
      <c r="AS58" s="917"/>
      <c r="AT58" s="918"/>
      <c r="AU58" s="918"/>
      <c r="AV58" s="918"/>
      <c r="AW58" s="919"/>
      <c r="AX58" s="919"/>
      <c r="AY58" s="919"/>
      <c r="AZ58" s="919"/>
      <c r="BA58" s="920"/>
      <c r="BB58" s="920"/>
      <c r="BC58" s="920"/>
      <c r="BD58" s="920"/>
      <c r="BE58" s="921"/>
      <c r="BF58" s="921"/>
      <c r="BG58" s="920"/>
      <c r="BH58" s="920"/>
      <c r="BI58" s="920"/>
      <c r="BJ58" s="920"/>
      <c r="BK58" s="920"/>
      <c r="BL58" s="920"/>
      <c r="BM58" s="920"/>
      <c r="BN58" s="920"/>
      <c r="BO58" s="920"/>
      <c r="BP58" s="920"/>
      <c r="BQ58" s="920"/>
      <c r="BR58" s="920"/>
      <c r="BS58" s="842"/>
      <c r="BT58" s="842"/>
      <c r="BU58" s="842"/>
      <c r="BV58" s="842"/>
      <c r="BW58" s="842"/>
      <c r="BX58" s="842"/>
      <c r="BY58" s="842"/>
      <c r="BZ58" s="842"/>
      <c r="CA58" s="830"/>
      <c r="CB58" s="798"/>
      <c r="CC58" s="922"/>
      <c r="CD58" s="923"/>
      <c r="CE58" s="923"/>
      <c r="CF58" s="974"/>
      <c r="CG58" s="975"/>
      <c r="CH58" s="798"/>
      <c r="CI58" s="798"/>
      <c r="CJ58" s="798"/>
      <c r="CK58" s="798"/>
      <c r="CL58" s="798"/>
      <c r="CM58" s="798"/>
      <c r="CN58" s="798"/>
      <c r="CO58" s="798"/>
      <c r="CP58" s="798"/>
      <c r="CQ58" s="798"/>
      <c r="CR58" s="798"/>
      <c r="CS58" s="798"/>
      <c r="CT58" s="798"/>
    </row>
    <row r="59" spans="1:98" ht="14.25" customHeight="1">
      <c r="A59" s="893"/>
      <c r="B59" s="894"/>
      <c r="C59" s="895"/>
      <c r="D59" s="1289"/>
      <c r="E59" s="1290"/>
      <c r="F59" s="898"/>
      <c r="G59" s="964"/>
      <c r="H59" s="925"/>
      <c r="I59" s="899"/>
      <c r="J59" s="900"/>
      <c r="K59" s="900"/>
      <c r="L59" s="900"/>
      <c r="M59" s="925"/>
      <c r="N59" s="1025"/>
      <c r="O59" s="927"/>
      <c r="P59" s="901"/>
      <c r="Q59" s="903"/>
      <c r="R59" s="904"/>
      <c r="S59" s="904"/>
      <c r="T59" s="905"/>
      <c r="U59" s="866"/>
      <c r="V59" s="906"/>
      <c r="W59" s="1090"/>
      <c r="X59" s="1253"/>
      <c r="Y59" s="1253"/>
      <c r="Z59" s="859"/>
      <c r="AA59" s="907"/>
      <c r="AB59" s="908"/>
      <c r="AC59" s="908"/>
      <c r="AD59" s="909"/>
      <c r="AE59" s="871"/>
      <c r="AF59" s="1028"/>
      <c r="AG59" s="928"/>
      <c r="AH59" s="929"/>
      <c r="AI59" s="929"/>
      <c r="AJ59" s="930"/>
      <c r="AK59" s="1029"/>
      <c r="AL59" s="914"/>
      <c r="AM59" s="914"/>
      <c r="AN59" s="915"/>
      <c r="AO59" s="798"/>
      <c r="AP59" s="1050"/>
      <c r="AQ59" s="901"/>
      <c r="AR59" s="881"/>
      <c r="AS59" s="917"/>
      <c r="AT59" s="918"/>
      <c r="AU59" s="918"/>
      <c r="AV59" s="918"/>
      <c r="AW59" s="919"/>
      <c r="AX59" s="919"/>
      <c r="AY59" s="919"/>
      <c r="AZ59" s="919"/>
      <c r="BA59" s="920"/>
      <c r="BB59" s="920"/>
      <c r="BC59" s="920"/>
      <c r="BD59" s="920"/>
      <c r="BE59" s="921"/>
      <c r="BF59" s="921"/>
      <c r="BG59" s="920"/>
      <c r="BH59" s="920"/>
      <c r="BI59" s="920"/>
      <c r="BJ59" s="920"/>
      <c r="BK59" s="920"/>
      <c r="BL59" s="920"/>
      <c r="BM59" s="920"/>
      <c r="BN59" s="920"/>
      <c r="BO59" s="920"/>
      <c r="BP59" s="920"/>
      <c r="BQ59" s="920"/>
      <c r="BR59" s="920"/>
      <c r="BS59" s="842"/>
      <c r="BT59" s="842"/>
      <c r="BU59" s="842"/>
      <c r="BV59" s="842"/>
      <c r="BW59" s="842"/>
      <c r="BX59" s="842"/>
      <c r="BY59" s="842"/>
      <c r="BZ59" s="842"/>
      <c r="CA59" s="830"/>
      <c r="CB59" s="798"/>
      <c r="CC59" s="922"/>
      <c r="CD59" s="923"/>
      <c r="CE59" s="923"/>
      <c r="CF59" s="974"/>
      <c r="CG59" s="975"/>
      <c r="CH59" s="798"/>
      <c r="CI59" s="798"/>
      <c r="CJ59" s="798"/>
      <c r="CK59" s="798"/>
      <c r="CL59" s="798"/>
      <c r="CM59" s="798"/>
      <c r="CN59" s="798"/>
      <c r="CO59" s="798"/>
      <c r="CP59" s="798"/>
      <c r="CQ59" s="798"/>
      <c r="CR59" s="798"/>
      <c r="CS59" s="798"/>
      <c r="CT59" s="798"/>
    </row>
    <row r="60" spans="1:98" ht="14.25" customHeight="1">
      <c r="A60" s="893"/>
      <c r="B60" s="894"/>
      <c r="C60" s="895"/>
      <c r="D60" s="1289"/>
      <c r="E60" s="1290"/>
      <c r="F60" s="1285"/>
      <c r="G60" s="1051"/>
      <c r="H60" s="925"/>
      <c r="I60" s="899"/>
      <c r="J60" s="900"/>
      <c r="K60" s="900"/>
      <c r="L60" s="900"/>
      <c r="M60" s="925"/>
      <c r="N60" s="1025"/>
      <c r="O60" s="927"/>
      <c r="P60" s="901"/>
      <c r="Q60" s="903"/>
      <c r="R60" s="904"/>
      <c r="S60" s="904"/>
      <c r="T60" s="905"/>
      <c r="U60" s="871"/>
      <c r="V60" s="906"/>
      <c r="W60" s="898"/>
      <c r="X60" s="1291"/>
      <c r="Y60" s="1291"/>
      <c r="Z60" s="859"/>
      <c r="AA60" s="907"/>
      <c r="AB60" s="908"/>
      <c r="AC60" s="908"/>
      <c r="AD60" s="909"/>
      <c r="AE60" s="871"/>
      <c r="AF60" s="1052"/>
      <c r="AG60" s="942"/>
      <c r="AH60" s="943"/>
      <c r="AI60" s="943"/>
      <c r="AJ60" s="944"/>
      <c r="AK60" s="1029"/>
      <c r="AL60" s="914"/>
      <c r="AM60" s="914"/>
      <c r="AN60" s="915"/>
      <c r="AO60" s="798"/>
      <c r="AP60" s="1050"/>
      <c r="AQ60" s="901"/>
      <c r="AR60" s="881"/>
      <c r="AS60" s="917"/>
      <c r="AT60" s="918"/>
      <c r="AU60" s="918"/>
      <c r="AV60" s="918"/>
      <c r="AW60" s="919"/>
      <c r="AX60" s="919"/>
      <c r="AY60" s="919"/>
      <c r="AZ60" s="919"/>
      <c r="BA60" s="920"/>
      <c r="BB60" s="920"/>
      <c r="BC60" s="920"/>
      <c r="BD60" s="920"/>
      <c r="BE60" s="921"/>
      <c r="BF60" s="921"/>
      <c r="BG60" s="920"/>
      <c r="BH60" s="920"/>
      <c r="BI60" s="920"/>
      <c r="BJ60" s="920"/>
      <c r="BK60" s="920"/>
      <c r="BL60" s="920"/>
      <c r="BM60" s="920"/>
      <c r="BN60" s="920"/>
      <c r="BO60" s="920"/>
      <c r="BP60" s="920"/>
      <c r="BQ60" s="920"/>
      <c r="BR60" s="920"/>
      <c r="BS60" s="842"/>
      <c r="BT60" s="842"/>
      <c r="BU60" s="842"/>
      <c r="BV60" s="842"/>
      <c r="BW60" s="842"/>
      <c r="BX60" s="842"/>
      <c r="BY60" s="842"/>
      <c r="BZ60" s="842"/>
      <c r="CA60" s="830"/>
      <c r="CB60" s="798"/>
      <c r="CC60" s="922"/>
      <c r="CD60" s="923"/>
      <c r="CE60" s="923"/>
      <c r="CF60" s="974"/>
      <c r="CG60" s="975"/>
      <c r="CH60" s="798"/>
      <c r="CI60" s="798"/>
      <c r="CJ60" s="798"/>
      <c r="CK60" s="798"/>
      <c r="CL60" s="798"/>
      <c r="CM60" s="798"/>
      <c r="CN60" s="798"/>
      <c r="CO60" s="798"/>
      <c r="CP60" s="798"/>
      <c r="CQ60" s="798"/>
      <c r="CR60" s="798"/>
      <c r="CS60" s="798"/>
      <c r="CT60" s="798"/>
    </row>
    <row r="61" spans="1:98" ht="14.25" customHeight="1" thickBot="1">
      <c r="A61" s="1017"/>
      <c r="B61" s="1018"/>
      <c r="C61" s="1019"/>
      <c r="D61" s="1292"/>
      <c r="E61" s="1293"/>
      <c r="F61" s="1255"/>
      <c r="G61" s="984"/>
      <c r="H61" s="1062"/>
      <c r="I61" s="1063"/>
      <c r="J61" s="986"/>
      <c r="K61" s="986"/>
      <c r="L61" s="986"/>
      <c r="M61" s="1062"/>
      <c r="N61" s="1064"/>
      <c r="O61" s="987"/>
      <c r="P61" s="985"/>
      <c r="Q61" s="1065"/>
      <c r="R61" s="1066"/>
      <c r="S61" s="1066"/>
      <c r="T61" s="1067"/>
      <c r="U61" s="1258"/>
      <c r="V61" s="981"/>
      <c r="W61" s="983"/>
      <c r="X61" s="1257"/>
      <c r="Y61" s="1257"/>
      <c r="Z61" s="1069"/>
      <c r="AA61" s="1070"/>
      <c r="AB61" s="989"/>
      <c r="AC61" s="989"/>
      <c r="AD61" s="990"/>
      <c r="AE61" s="1258"/>
      <c r="AF61" s="1071"/>
      <c r="AG61" s="1072"/>
      <c r="AH61" s="991"/>
      <c r="AI61" s="991"/>
      <c r="AJ61" s="992"/>
      <c r="AK61" s="1073"/>
      <c r="AL61" s="994"/>
      <c r="AM61" s="994"/>
      <c r="AN61" s="1074"/>
      <c r="AO61" s="1259"/>
      <c r="AP61" s="1075"/>
      <c r="AQ61" s="985"/>
      <c r="AR61" s="881"/>
      <c r="AS61" s="1076"/>
      <c r="AT61" s="1077"/>
      <c r="AU61" s="1077"/>
      <c r="AV61" s="1077"/>
      <c r="AW61" s="1078"/>
      <c r="AX61" s="1078"/>
      <c r="AY61" s="1078"/>
      <c r="AZ61" s="1078"/>
      <c r="BA61" s="1079"/>
      <c r="BB61" s="1079"/>
      <c r="BC61" s="1079"/>
      <c r="BD61" s="1079"/>
      <c r="BE61" s="1080"/>
      <c r="BF61" s="1080"/>
      <c r="BG61" s="1079"/>
      <c r="BH61" s="1079"/>
      <c r="BI61" s="1079"/>
      <c r="BJ61" s="1079"/>
      <c r="BK61" s="1079"/>
      <c r="BL61" s="1079"/>
      <c r="BM61" s="1079"/>
      <c r="BN61" s="1079"/>
      <c r="BO61" s="1079"/>
      <c r="BP61" s="1079"/>
      <c r="BQ61" s="1079"/>
      <c r="BR61" s="1079"/>
      <c r="BS61" s="838"/>
      <c r="BT61" s="838"/>
      <c r="BU61" s="838"/>
      <c r="BV61" s="838"/>
      <c r="BW61" s="838"/>
      <c r="BX61" s="838"/>
      <c r="BY61" s="838"/>
      <c r="BZ61" s="838"/>
      <c r="CA61" s="839"/>
      <c r="CB61" s="798"/>
      <c r="CC61" s="1081"/>
      <c r="CD61" s="1082"/>
      <c r="CE61" s="1082"/>
      <c r="CF61" s="1083"/>
      <c r="CG61" s="1084"/>
      <c r="CH61" s="798"/>
      <c r="CI61" s="798"/>
      <c r="CJ61" s="798"/>
      <c r="CK61" s="798"/>
      <c r="CL61" s="798"/>
      <c r="CM61" s="798"/>
      <c r="CN61" s="798"/>
      <c r="CO61" s="798"/>
      <c r="CP61" s="798"/>
      <c r="CQ61" s="798"/>
      <c r="CR61" s="798"/>
      <c r="CS61" s="798"/>
      <c r="CT61" s="798"/>
    </row>
    <row r="62" spans="1:98" ht="14.25" customHeight="1" thickBot="1">
      <c r="A62" s="853">
        <v>6</v>
      </c>
      <c r="B62" s="854" t="s">
        <v>833</v>
      </c>
      <c r="C62" s="1294"/>
      <c r="D62" s="949" t="s">
        <v>801</v>
      </c>
      <c r="E62" s="1288"/>
      <c r="F62" s="858" t="s">
        <v>385</v>
      </c>
      <c r="G62" s="950">
        <v>500</v>
      </c>
      <c r="H62" s="1034" t="s">
        <v>834</v>
      </c>
      <c r="I62" s="860"/>
      <c r="J62" s="861"/>
      <c r="K62" s="861"/>
      <c r="L62" s="861"/>
      <c r="M62" s="1035"/>
      <c r="N62" s="1036">
        <v>50000000</v>
      </c>
      <c r="O62" s="954" t="s">
        <v>91</v>
      </c>
      <c r="P62" s="1263">
        <v>50000000</v>
      </c>
      <c r="Q62" s="863"/>
      <c r="R62" s="864"/>
      <c r="S62" s="864"/>
      <c r="T62" s="865"/>
      <c r="U62" s="1237"/>
      <c r="V62" s="906">
        <v>1</v>
      </c>
      <c r="W62" s="954" t="s">
        <v>835</v>
      </c>
      <c r="X62" s="1253">
        <v>45692</v>
      </c>
      <c r="Y62" s="1253">
        <v>45698</v>
      </c>
      <c r="Z62" s="1240" t="s">
        <v>774</v>
      </c>
      <c r="AA62" s="907">
        <v>1</v>
      </c>
      <c r="AB62" s="869"/>
      <c r="AC62" s="869"/>
      <c r="AD62" s="870"/>
      <c r="AE62" s="1241"/>
      <c r="AF62" s="1086" t="s">
        <v>836</v>
      </c>
      <c r="AG62" s="872" t="s">
        <v>837</v>
      </c>
      <c r="AH62" s="1266" t="s">
        <v>838</v>
      </c>
      <c r="AI62" s="874" t="s">
        <v>839</v>
      </c>
      <c r="AJ62" s="875">
        <v>80</v>
      </c>
      <c r="AK62" s="1041"/>
      <c r="AL62" s="877"/>
      <c r="AM62" s="877"/>
      <c r="AN62" s="878"/>
      <c r="AO62" s="1244"/>
      <c r="AP62" s="879" t="s">
        <v>320</v>
      </c>
      <c r="AQ62" s="880" t="s">
        <v>356</v>
      </c>
      <c r="AR62" s="881"/>
      <c r="AS62" s="882"/>
      <c r="AT62" s="977"/>
      <c r="AU62" s="977"/>
      <c r="AV62" s="977"/>
      <c r="AW62" s="1014"/>
      <c r="AX62" s="1014"/>
      <c r="AY62" s="1014"/>
      <c r="AZ62" s="1014"/>
      <c r="BA62" s="978"/>
      <c r="BB62" s="978"/>
      <c r="BC62" s="978"/>
      <c r="BD62" s="978"/>
      <c r="BE62" s="979"/>
      <c r="BF62" s="979"/>
      <c r="BG62" s="978"/>
      <c r="BH62" s="978"/>
      <c r="BI62" s="978"/>
      <c r="BJ62" s="978"/>
      <c r="BK62" s="978"/>
      <c r="BL62" s="978"/>
      <c r="BM62" s="978"/>
      <c r="BN62" s="978"/>
      <c r="BO62" s="978"/>
      <c r="BP62" s="885"/>
      <c r="BQ62" s="885"/>
      <c r="BR62" s="885"/>
      <c r="BS62" s="1015"/>
      <c r="BT62" s="1015"/>
      <c r="BU62" s="1015"/>
      <c r="BV62" s="1015"/>
      <c r="BW62" s="888"/>
      <c r="BX62" s="888"/>
      <c r="BY62" s="888"/>
      <c r="BZ62" s="888"/>
      <c r="CA62" s="1016"/>
      <c r="CB62" s="798"/>
      <c r="CC62" s="890"/>
      <c r="CD62" s="891"/>
      <c r="CE62" s="891"/>
      <c r="CF62" s="961"/>
      <c r="CG62" s="962"/>
      <c r="CH62" s="798"/>
      <c r="CI62" s="798"/>
      <c r="CJ62" s="798"/>
      <c r="CK62" s="798"/>
      <c r="CL62" s="798"/>
      <c r="CM62" s="798"/>
      <c r="CN62" s="798"/>
      <c r="CO62" s="798"/>
      <c r="CP62" s="798"/>
      <c r="CQ62" s="798"/>
      <c r="CR62" s="798"/>
      <c r="CS62" s="798"/>
      <c r="CT62" s="798"/>
    </row>
    <row r="63" spans="1:98" thickBot="1">
      <c r="A63" s="893"/>
      <c r="B63" s="894"/>
      <c r="C63" s="817"/>
      <c r="D63" s="963"/>
      <c r="E63" s="1290"/>
      <c r="F63" s="1246"/>
      <c r="G63" s="964"/>
      <c r="H63" s="925"/>
      <c r="I63" s="899"/>
      <c r="J63" s="900"/>
      <c r="K63" s="900"/>
      <c r="L63" s="900"/>
      <c r="M63" s="925"/>
      <c r="N63" s="1025"/>
      <c r="O63" s="927"/>
      <c r="P63" s="901"/>
      <c r="Q63" s="903"/>
      <c r="R63" s="904"/>
      <c r="S63" s="904"/>
      <c r="T63" s="905"/>
      <c r="U63" s="871"/>
      <c r="V63" s="906">
        <v>2</v>
      </c>
      <c r="W63" s="954" t="s">
        <v>840</v>
      </c>
      <c r="X63" s="1253">
        <v>45748</v>
      </c>
      <c r="Y63" s="1253">
        <v>45807</v>
      </c>
      <c r="Z63" s="1249" t="s">
        <v>774</v>
      </c>
      <c r="AA63" s="907">
        <v>0</v>
      </c>
      <c r="AB63" s="908"/>
      <c r="AC63" s="908"/>
      <c r="AD63" s="909"/>
      <c r="AE63" s="871"/>
      <c r="AF63" s="1028"/>
      <c r="AG63" s="929"/>
      <c r="AH63" s="929"/>
      <c r="AI63" s="929"/>
      <c r="AJ63" s="930"/>
      <c r="AK63" s="1029"/>
      <c r="AL63" s="914"/>
      <c r="AM63" s="914"/>
      <c r="AN63" s="915"/>
      <c r="AO63" s="798"/>
      <c r="AP63" s="1050"/>
      <c r="AQ63" s="901"/>
      <c r="AR63" s="881"/>
      <c r="AS63" s="917"/>
      <c r="AT63" s="918"/>
      <c r="AU63" s="918"/>
      <c r="AV63" s="918"/>
      <c r="AW63" s="919"/>
      <c r="AX63" s="919"/>
      <c r="AY63" s="919"/>
      <c r="AZ63" s="919"/>
      <c r="BA63" s="920"/>
      <c r="BB63" s="920"/>
      <c r="BC63" s="920"/>
      <c r="BD63" s="920"/>
      <c r="BE63" s="921"/>
      <c r="BF63" s="921"/>
      <c r="BG63" s="920"/>
      <c r="BH63" s="920"/>
      <c r="BI63" s="920"/>
      <c r="BJ63" s="920"/>
      <c r="BK63" s="920"/>
      <c r="BL63" s="920"/>
      <c r="BM63" s="920"/>
      <c r="BN63" s="920"/>
      <c r="BO63" s="920"/>
      <c r="BP63" s="920"/>
      <c r="BQ63" s="920"/>
      <c r="BR63" s="920"/>
      <c r="BS63" s="842"/>
      <c r="BT63" s="842"/>
      <c r="BU63" s="842"/>
      <c r="BV63" s="842"/>
      <c r="BW63" s="842"/>
      <c r="BX63" s="842"/>
      <c r="BY63" s="842"/>
      <c r="BZ63" s="842"/>
      <c r="CA63" s="830"/>
      <c r="CB63" s="798"/>
      <c r="CC63" s="922"/>
      <c r="CD63" s="923"/>
      <c r="CE63" s="923"/>
      <c r="CF63" s="974"/>
      <c r="CG63" s="975"/>
      <c r="CH63" s="798"/>
      <c r="CI63" s="798"/>
      <c r="CJ63" s="798"/>
      <c r="CK63" s="798"/>
      <c r="CL63" s="798"/>
      <c r="CM63" s="798"/>
      <c r="CN63" s="798"/>
      <c r="CO63" s="798"/>
      <c r="CP63" s="798"/>
      <c r="CQ63" s="798"/>
      <c r="CR63" s="798"/>
      <c r="CS63" s="798"/>
      <c r="CT63" s="798"/>
    </row>
    <row r="64" spans="1:98" ht="14.25" customHeight="1" thickBot="1">
      <c r="A64" s="893"/>
      <c r="B64" s="894"/>
      <c r="C64" s="817"/>
      <c r="D64" s="963"/>
      <c r="E64" s="1290"/>
      <c r="F64" s="1246"/>
      <c r="G64" s="964"/>
      <c r="H64" s="925"/>
      <c r="I64" s="899"/>
      <c r="J64" s="900"/>
      <c r="K64" s="900"/>
      <c r="L64" s="900"/>
      <c r="M64" s="925"/>
      <c r="N64" s="1025"/>
      <c r="O64" s="927"/>
      <c r="P64" s="901"/>
      <c r="Q64" s="903"/>
      <c r="R64" s="904"/>
      <c r="S64" s="904"/>
      <c r="T64" s="905"/>
      <c r="U64" s="871"/>
      <c r="V64" s="906">
        <v>3</v>
      </c>
      <c r="W64" s="954" t="s">
        <v>841</v>
      </c>
      <c r="X64" s="1253">
        <v>45809</v>
      </c>
      <c r="Y64" s="1253">
        <v>45838</v>
      </c>
      <c r="Z64" s="1249" t="s">
        <v>774</v>
      </c>
      <c r="AA64" s="907">
        <v>0</v>
      </c>
      <c r="AB64" s="908"/>
      <c r="AC64" s="908"/>
      <c r="AD64" s="909"/>
      <c r="AE64" s="871"/>
      <c r="AF64" s="1028"/>
      <c r="AG64" s="929"/>
      <c r="AH64" s="929"/>
      <c r="AI64" s="929"/>
      <c r="AJ64" s="930"/>
      <c r="AK64" s="1029"/>
      <c r="AL64" s="914"/>
      <c r="AM64" s="914"/>
      <c r="AN64" s="915"/>
      <c r="AO64" s="798"/>
      <c r="AP64" s="1050"/>
      <c r="AQ64" s="901"/>
      <c r="AR64" s="881"/>
      <c r="AS64" s="917"/>
      <c r="AT64" s="918"/>
      <c r="AU64" s="918"/>
      <c r="AV64" s="918"/>
      <c r="AW64" s="919"/>
      <c r="AX64" s="919"/>
      <c r="AY64" s="919"/>
      <c r="AZ64" s="919"/>
      <c r="BA64" s="920"/>
      <c r="BB64" s="920"/>
      <c r="BC64" s="920"/>
      <c r="BD64" s="920"/>
      <c r="BE64" s="921"/>
      <c r="BF64" s="921"/>
      <c r="BG64" s="920"/>
      <c r="BH64" s="920"/>
      <c r="BI64" s="920"/>
      <c r="BJ64" s="920"/>
      <c r="BK64" s="920"/>
      <c r="BL64" s="920"/>
      <c r="BM64" s="920"/>
      <c r="BN64" s="920"/>
      <c r="BO64" s="920"/>
      <c r="BP64" s="920"/>
      <c r="BQ64" s="920"/>
      <c r="BR64" s="920"/>
      <c r="BS64" s="842"/>
      <c r="BT64" s="842"/>
      <c r="BU64" s="842"/>
      <c r="BV64" s="842"/>
      <c r="BW64" s="842"/>
      <c r="BX64" s="842"/>
      <c r="BY64" s="842"/>
      <c r="BZ64" s="842"/>
      <c r="CA64" s="830"/>
      <c r="CB64" s="798"/>
      <c r="CC64" s="922"/>
      <c r="CD64" s="923"/>
      <c r="CE64" s="923"/>
      <c r="CF64" s="974"/>
      <c r="CG64" s="975"/>
      <c r="CH64" s="798"/>
      <c r="CI64" s="798"/>
      <c r="CJ64" s="798"/>
      <c r="CK64" s="798"/>
      <c r="CL64" s="798"/>
      <c r="CM64" s="798"/>
      <c r="CN64" s="798"/>
      <c r="CO64" s="798"/>
      <c r="CP64" s="798"/>
      <c r="CQ64" s="798"/>
      <c r="CR64" s="798"/>
      <c r="CS64" s="798"/>
      <c r="CT64" s="798"/>
    </row>
    <row r="65" spans="1:98" ht="14.25" customHeight="1" thickBot="1">
      <c r="A65" s="893"/>
      <c r="B65" s="894"/>
      <c r="C65" s="817"/>
      <c r="D65" s="963"/>
      <c r="E65" s="1290"/>
      <c r="F65" s="1246"/>
      <c r="G65" s="964"/>
      <c r="H65" s="925"/>
      <c r="I65" s="899"/>
      <c r="J65" s="900"/>
      <c r="K65" s="900"/>
      <c r="L65" s="900"/>
      <c r="M65" s="925"/>
      <c r="N65" s="1025"/>
      <c r="O65" s="927"/>
      <c r="P65" s="901"/>
      <c r="Q65" s="903"/>
      <c r="R65" s="904"/>
      <c r="S65" s="904"/>
      <c r="T65" s="905"/>
      <c r="U65" s="871"/>
      <c r="V65" s="906">
        <v>4</v>
      </c>
      <c r="W65" s="954" t="s">
        <v>842</v>
      </c>
      <c r="X65" s="1253">
        <v>45839</v>
      </c>
      <c r="Y65" s="1253">
        <v>45869</v>
      </c>
      <c r="Z65" s="1249" t="s">
        <v>774</v>
      </c>
      <c r="AA65" s="907">
        <v>0</v>
      </c>
      <c r="AB65" s="908"/>
      <c r="AC65" s="908"/>
      <c r="AD65" s="909"/>
      <c r="AE65" s="871"/>
      <c r="AF65" s="1028"/>
      <c r="AG65" s="929"/>
      <c r="AH65" s="929"/>
      <c r="AI65" s="929"/>
      <c r="AJ65" s="930"/>
      <c r="AK65" s="1029"/>
      <c r="AL65" s="914"/>
      <c r="AM65" s="914"/>
      <c r="AN65" s="915"/>
      <c r="AO65" s="798"/>
      <c r="AP65" s="1050"/>
      <c r="AQ65" s="901"/>
      <c r="AR65" s="881"/>
      <c r="AS65" s="917"/>
      <c r="AT65" s="918"/>
      <c r="AU65" s="918"/>
      <c r="AV65" s="918"/>
      <c r="AW65" s="919"/>
      <c r="AX65" s="919"/>
      <c r="AY65" s="919"/>
      <c r="AZ65" s="919"/>
      <c r="BA65" s="920"/>
      <c r="BB65" s="920"/>
      <c r="BC65" s="920"/>
      <c r="BD65" s="920"/>
      <c r="BE65" s="921"/>
      <c r="BF65" s="921"/>
      <c r="BG65" s="920"/>
      <c r="BH65" s="920"/>
      <c r="BI65" s="920"/>
      <c r="BJ65" s="920"/>
      <c r="BK65" s="920"/>
      <c r="BL65" s="920"/>
      <c r="BM65" s="920"/>
      <c r="BN65" s="920"/>
      <c r="BO65" s="920"/>
      <c r="BP65" s="920"/>
      <c r="BQ65" s="920"/>
      <c r="BR65" s="920"/>
      <c r="BS65" s="842"/>
      <c r="BT65" s="842"/>
      <c r="BU65" s="842"/>
      <c r="BV65" s="842"/>
      <c r="BW65" s="842"/>
      <c r="BX65" s="842"/>
      <c r="BY65" s="842"/>
      <c r="BZ65" s="842"/>
      <c r="CA65" s="830"/>
      <c r="CB65" s="798"/>
      <c r="CC65" s="922"/>
      <c r="CD65" s="923"/>
      <c r="CE65" s="923"/>
      <c r="CF65" s="974"/>
      <c r="CG65" s="975"/>
      <c r="CH65" s="798"/>
      <c r="CI65" s="798"/>
      <c r="CJ65" s="798"/>
      <c r="CK65" s="798"/>
      <c r="CL65" s="798"/>
      <c r="CM65" s="798"/>
      <c r="CN65" s="798"/>
      <c r="CO65" s="798"/>
      <c r="CP65" s="798"/>
      <c r="CQ65" s="798"/>
      <c r="CR65" s="798"/>
      <c r="CS65" s="798"/>
      <c r="CT65" s="798"/>
    </row>
    <row r="66" spans="1:98" ht="14.4">
      <c r="A66" s="893"/>
      <c r="B66" s="894"/>
      <c r="C66" s="817"/>
      <c r="D66" s="963"/>
      <c r="E66" s="1290"/>
      <c r="F66" s="1285"/>
      <c r="G66" s="1051"/>
      <c r="H66" s="925"/>
      <c r="I66" s="899"/>
      <c r="J66" s="900"/>
      <c r="K66" s="900"/>
      <c r="L66" s="900"/>
      <c r="M66" s="925"/>
      <c r="N66" s="1025"/>
      <c r="O66" s="927"/>
      <c r="P66" s="901"/>
      <c r="Q66" s="903"/>
      <c r="R66" s="904"/>
      <c r="S66" s="904"/>
      <c r="T66" s="905"/>
      <c r="U66" s="871"/>
      <c r="V66" s="906">
        <v>5</v>
      </c>
      <c r="W66" s="954" t="s">
        <v>843</v>
      </c>
      <c r="X66" s="1253">
        <v>45870</v>
      </c>
      <c r="Y66" s="1253">
        <v>45930</v>
      </c>
      <c r="Z66" s="1249" t="s">
        <v>774</v>
      </c>
      <c r="AA66" s="907">
        <v>0</v>
      </c>
      <c r="AB66" s="908"/>
      <c r="AC66" s="908"/>
      <c r="AD66" s="909"/>
      <c r="AE66" s="871"/>
      <c r="AF66" s="1052"/>
      <c r="AG66" s="943"/>
      <c r="AH66" s="943"/>
      <c r="AI66" s="943"/>
      <c r="AJ66" s="944"/>
      <c r="AK66" s="1029"/>
      <c r="AL66" s="914"/>
      <c r="AM66" s="914"/>
      <c r="AN66" s="915"/>
      <c r="AO66" s="798"/>
      <c r="AP66" s="1050"/>
      <c r="AQ66" s="901"/>
      <c r="AR66" s="881"/>
      <c r="AS66" s="917"/>
      <c r="AT66" s="918"/>
      <c r="AU66" s="918"/>
      <c r="AV66" s="918"/>
      <c r="AW66" s="919"/>
      <c r="AX66" s="919"/>
      <c r="AY66" s="919"/>
      <c r="AZ66" s="919"/>
      <c r="BA66" s="920"/>
      <c r="BB66" s="920"/>
      <c r="BC66" s="920"/>
      <c r="BD66" s="920"/>
      <c r="BE66" s="921"/>
      <c r="BF66" s="921"/>
      <c r="BG66" s="920"/>
      <c r="BH66" s="920"/>
      <c r="BI66" s="920"/>
      <c r="BJ66" s="920"/>
      <c r="BK66" s="920"/>
      <c r="BL66" s="920"/>
      <c r="BM66" s="920"/>
      <c r="BN66" s="920"/>
      <c r="BO66" s="920"/>
      <c r="BP66" s="920"/>
      <c r="BQ66" s="920"/>
      <c r="BR66" s="920"/>
      <c r="BS66" s="842"/>
      <c r="BT66" s="842"/>
      <c r="BU66" s="842"/>
      <c r="BV66" s="842"/>
      <c r="BW66" s="842"/>
      <c r="BX66" s="842"/>
      <c r="BY66" s="842"/>
      <c r="BZ66" s="842"/>
      <c r="CA66" s="830"/>
      <c r="CB66" s="798"/>
      <c r="CC66" s="922"/>
      <c r="CD66" s="923"/>
      <c r="CE66" s="923"/>
      <c r="CF66" s="974"/>
      <c r="CG66" s="975"/>
      <c r="CH66" s="798"/>
      <c r="CI66" s="798"/>
      <c r="CJ66" s="798"/>
      <c r="CK66" s="798"/>
      <c r="CL66" s="798"/>
      <c r="CM66" s="798"/>
      <c r="CN66" s="798"/>
      <c r="CO66" s="798"/>
      <c r="CP66" s="798"/>
      <c r="CQ66" s="798"/>
      <c r="CR66" s="798"/>
      <c r="CS66" s="798"/>
      <c r="CT66" s="798"/>
    </row>
    <row r="67" spans="1:98" ht="14.25" customHeight="1">
      <c r="A67" s="893"/>
      <c r="B67" s="894"/>
      <c r="C67" s="817"/>
      <c r="D67" s="963"/>
      <c r="E67" s="1290"/>
      <c r="F67" s="1285"/>
      <c r="G67" s="1051"/>
      <c r="H67" s="925"/>
      <c r="I67" s="899"/>
      <c r="J67" s="900"/>
      <c r="K67" s="900"/>
      <c r="L67" s="900"/>
      <c r="M67" s="925"/>
      <c r="N67" s="1025"/>
      <c r="O67" s="927"/>
      <c r="P67" s="901"/>
      <c r="Q67" s="903"/>
      <c r="R67" s="904"/>
      <c r="S67" s="904"/>
      <c r="T67" s="905"/>
      <c r="U67" s="871"/>
      <c r="V67" s="1118"/>
      <c r="W67" s="1295"/>
      <c r="X67" s="1268"/>
      <c r="Y67" s="1269"/>
      <c r="Z67" s="1249" t="s">
        <v>774</v>
      </c>
      <c r="AA67" s="907"/>
      <c r="AB67" s="908"/>
      <c r="AC67" s="908"/>
      <c r="AD67" s="909"/>
      <c r="AE67" s="871"/>
      <c r="AF67" s="1052"/>
      <c r="AG67" s="943"/>
      <c r="AH67" s="943"/>
      <c r="AI67" s="943"/>
      <c r="AJ67" s="944"/>
      <c r="AK67" s="1029"/>
      <c r="AL67" s="914"/>
      <c r="AM67" s="914"/>
      <c r="AN67" s="915"/>
      <c r="AO67" s="798"/>
      <c r="AP67" s="1050"/>
      <c r="AQ67" s="901"/>
      <c r="AR67" s="881"/>
      <c r="AS67" s="917"/>
      <c r="AT67" s="918"/>
      <c r="AU67" s="918"/>
      <c r="AV67" s="918"/>
      <c r="AW67" s="919"/>
      <c r="AX67" s="919"/>
      <c r="AY67" s="919"/>
      <c r="AZ67" s="919"/>
      <c r="BA67" s="920"/>
      <c r="BB67" s="920"/>
      <c r="BC67" s="920"/>
      <c r="BD67" s="920"/>
      <c r="BE67" s="921"/>
      <c r="BF67" s="921"/>
      <c r="BG67" s="920"/>
      <c r="BH67" s="920"/>
      <c r="BI67" s="920"/>
      <c r="BJ67" s="920"/>
      <c r="BK67" s="920"/>
      <c r="BL67" s="920"/>
      <c r="BM67" s="920"/>
      <c r="BN67" s="920"/>
      <c r="BO67" s="920"/>
      <c r="BP67" s="920"/>
      <c r="BQ67" s="920"/>
      <c r="BR67" s="920"/>
      <c r="BS67" s="842"/>
      <c r="BT67" s="842"/>
      <c r="BU67" s="842"/>
      <c r="BV67" s="842"/>
      <c r="BW67" s="842"/>
      <c r="BX67" s="842"/>
      <c r="BY67" s="842"/>
      <c r="BZ67" s="842"/>
      <c r="CA67" s="830"/>
      <c r="CB67" s="798"/>
      <c r="CC67" s="922"/>
      <c r="CD67" s="923"/>
      <c r="CE67" s="923"/>
      <c r="CF67" s="974"/>
      <c r="CG67" s="975"/>
      <c r="CH67" s="798"/>
      <c r="CI67" s="798"/>
      <c r="CJ67" s="798"/>
      <c r="CK67" s="798"/>
      <c r="CL67" s="798"/>
      <c r="CM67" s="798"/>
      <c r="CN67" s="798"/>
      <c r="CO67" s="798"/>
      <c r="CP67" s="798"/>
      <c r="CQ67" s="798"/>
      <c r="CR67" s="798"/>
      <c r="CS67" s="798"/>
      <c r="CT67" s="798"/>
    </row>
    <row r="68" spans="1:98" ht="14.25" customHeight="1">
      <c r="A68" s="893"/>
      <c r="B68" s="894"/>
      <c r="C68" s="817"/>
      <c r="D68" s="963"/>
      <c r="E68" s="1290"/>
      <c r="F68" s="1285"/>
      <c r="G68" s="1051"/>
      <c r="H68" s="925"/>
      <c r="I68" s="899"/>
      <c r="J68" s="900"/>
      <c r="K68" s="900"/>
      <c r="L68" s="900"/>
      <c r="M68" s="925"/>
      <c r="N68" s="1025"/>
      <c r="O68" s="927"/>
      <c r="P68" s="901"/>
      <c r="Q68" s="903"/>
      <c r="R68" s="904"/>
      <c r="S68" s="904"/>
      <c r="T68" s="905"/>
      <c r="U68" s="871"/>
      <c r="V68" s="906"/>
      <c r="W68" s="1296"/>
      <c r="X68" s="1291"/>
      <c r="Y68" s="1291"/>
      <c r="Z68" s="1249" t="s">
        <v>774</v>
      </c>
      <c r="AA68" s="907"/>
      <c r="AB68" s="908"/>
      <c r="AC68" s="908"/>
      <c r="AD68" s="909"/>
      <c r="AE68" s="871"/>
      <c r="AF68" s="1052"/>
      <c r="AG68" s="943"/>
      <c r="AH68" s="943"/>
      <c r="AI68" s="943"/>
      <c r="AJ68" s="944"/>
      <c r="AK68" s="1029"/>
      <c r="AL68" s="914"/>
      <c r="AM68" s="914"/>
      <c r="AN68" s="915"/>
      <c r="AO68" s="798"/>
      <c r="AP68" s="1050"/>
      <c r="AQ68" s="901"/>
      <c r="AR68" s="881"/>
      <c r="AS68" s="917"/>
      <c r="AT68" s="918"/>
      <c r="AU68" s="918"/>
      <c r="AV68" s="918"/>
      <c r="AW68" s="919"/>
      <c r="AX68" s="919"/>
      <c r="AY68" s="919"/>
      <c r="AZ68" s="919"/>
      <c r="BA68" s="920"/>
      <c r="BB68" s="920"/>
      <c r="BC68" s="920"/>
      <c r="BD68" s="920"/>
      <c r="BE68" s="921"/>
      <c r="BF68" s="921"/>
      <c r="BG68" s="920"/>
      <c r="BH68" s="920"/>
      <c r="BI68" s="920"/>
      <c r="BJ68" s="920"/>
      <c r="BK68" s="920"/>
      <c r="BL68" s="920"/>
      <c r="BM68" s="920"/>
      <c r="BN68" s="920"/>
      <c r="BO68" s="920"/>
      <c r="BP68" s="920"/>
      <c r="BQ68" s="920"/>
      <c r="BR68" s="920"/>
      <c r="BS68" s="842"/>
      <c r="BT68" s="842"/>
      <c r="BU68" s="842"/>
      <c r="BV68" s="842"/>
      <c r="BW68" s="842"/>
      <c r="BX68" s="842"/>
      <c r="BY68" s="842"/>
      <c r="BZ68" s="842"/>
      <c r="CA68" s="830"/>
      <c r="CB68" s="798"/>
      <c r="CC68" s="922"/>
      <c r="CD68" s="923"/>
      <c r="CE68" s="923"/>
      <c r="CF68" s="974"/>
      <c r="CG68" s="975"/>
      <c r="CH68" s="798"/>
      <c r="CI68" s="798"/>
      <c r="CJ68" s="798"/>
      <c r="CK68" s="798"/>
      <c r="CL68" s="798"/>
      <c r="CM68" s="798"/>
      <c r="CN68" s="798"/>
      <c r="CO68" s="798"/>
      <c r="CP68" s="798"/>
      <c r="CQ68" s="798"/>
      <c r="CR68" s="798"/>
      <c r="CS68" s="798"/>
      <c r="CT68" s="798"/>
    </row>
    <row r="69" spans="1:98" ht="14.25" customHeight="1">
      <c r="A69" s="893"/>
      <c r="B69" s="894"/>
      <c r="C69" s="817"/>
      <c r="D69" s="963"/>
      <c r="E69" s="1290"/>
      <c r="F69" s="1285"/>
      <c r="G69" s="1051"/>
      <c r="H69" s="925"/>
      <c r="I69" s="899"/>
      <c r="J69" s="900"/>
      <c r="K69" s="900"/>
      <c r="L69" s="900"/>
      <c r="M69" s="925"/>
      <c r="N69" s="1025"/>
      <c r="O69" s="927"/>
      <c r="P69" s="901"/>
      <c r="Q69" s="903"/>
      <c r="R69" s="904"/>
      <c r="S69" s="904"/>
      <c r="T69" s="905"/>
      <c r="U69" s="871"/>
      <c r="V69" s="906"/>
      <c r="W69" s="1091"/>
      <c r="X69" s="1291"/>
      <c r="Y69" s="1291"/>
      <c r="Z69" s="1249" t="s">
        <v>774</v>
      </c>
      <c r="AA69" s="907"/>
      <c r="AB69" s="908"/>
      <c r="AC69" s="908"/>
      <c r="AD69" s="909"/>
      <c r="AE69" s="871"/>
      <c r="AF69" s="1052"/>
      <c r="AG69" s="943"/>
      <c r="AH69" s="943"/>
      <c r="AI69" s="943"/>
      <c r="AJ69" s="944"/>
      <c r="AK69" s="1029"/>
      <c r="AL69" s="914"/>
      <c r="AM69" s="914"/>
      <c r="AN69" s="915"/>
      <c r="AO69" s="798"/>
      <c r="AP69" s="1050"/>
      <c r="AQ69" s="901"/>
      <c r="AR69" s="881"/>
      <c r="AS69" s="917"/>
      <c r="AT69" s="918"/>
      <c r="AU69" s="918"/>
      <c r="AV69" s="918"/>
      <c r="AW69" s="919"/>
      <c r="AX69" s="919"/>
      <c r="AY69" s="919"/>
      <c r="AZ69" s="919"/>
      <c r="BA69" s="920"/>
      <c r="BB69" s="920"/>
      <c r="BC69" s="920"/>
      <c r="BD69" s="920"/>
      <c r="BE69" s="921"/>
      <c r="BF69" s="921"/>
      <c r="BG69" s="920"/>
      <c r="BH69" s="920"/>
      <c r="BI69" s="920"/>
      <c r="BJ69" s="920"/>
      <c r="BK69" s="920"/>
      <c r="BL69" s="920"/>
      <c r="BM69" s="920"/>
      <c r="BN69" s="920"/>
      <c r="BO69" s="920"/>
      <c r="BP69" s="920"/>
      <c r="BQ69" s="920"/>
      <c r="BR69" s="920"/>
      <c r="BS69" s="842"/>
      <c r="BT69" s="842"/>
      <c r="BU69" s="842"/>
      <c r="BV69" s="842"/>
      <c r="BW69" s="842"/>
      <c r="BX69" s="842"/>
      <c r="BY69" s="842"/>
      <c r="BZ69" s="842"/>
      <c r="CA69" s="830"/>
      <c r="CB69" s="798"/>
      <c r="CC69" s="922"/>
      <c r="CD69" s="923"/>
      <c r="CE69" s="923"/>
      <c r="CF69" s="974"/>
      <c r="CG69" s="975"/>
      <c r="CH69" s="798"/>
      <c r="CI69" s="798"/>
      <c r="CJ69" s="798"/>
      <c r="CK69" s="798"/>
      <c r="CL69" s="798"/>
      <c r="CM69" s="798"/>
      <c r="CN69" s="798"/>
      <c r="CO69" s="798"/>
      <c r="CP69" s="798"/>
      <c r="CQ69" s="798"/>
      <c r="CR69" s="798"/>
      <c r="CS69" s="798"/>
      <c r="CT69" s="798"/>
    </row>
    <row r="70" spans="1:98" ht="14.25" customHeight="1">
      <c r="A70" s="893"/>
      <c r="B70" s="894"/>
      <c r="C70" s="817"/>
      <c r="D70" s="963"/>
      <c r="E70" s="1290"/>
      <c r="F70" s="1285"/>
      <c r="G70" s="1051"/>
      <c r="H70" s="925"/>
      <c r="I70" s="899"/>
      <c r="J70" s="900"/>
      <c r="K70" s="900"/>
      <c r="L70" s="900"/>
      <c r="M70" s="925"/>
      <c r="N70" s="1025"/>
      <c r="O70" s="927"/>
      <c r="P70" s="901"/>
      <c r="Q70" s="903"/>
      <c r="R70" s="904"/>
      <c r="S70" s="904"/>
      <c r="T70" s="905"/>
      <c r="U70" s="871"/>
      <c r="V70" s="906"/>
      <c r="W70" s="1091"/>
      <c r="X70" s="1291"/>
      <c r="Y70" s="1291"/>
      <c r="Z70" s="1249" t="s">
        <v>774</v>
      </c>
      <c r="AA70" s="907"/>
      <c r="AB70" s="908"/>
      <c r="AC70" s="908"/>
      <c r="AD70" s="909"/>
      <c r="AE70" s="871"/>
      <c r="AF70" s="1052"/>
      <c r="AG70" s="943"/>
      <c r="AH70" s="943"/>
      <c r="AI70" s="943"/>
      <c r="AJ70" s="944"/>
      <c r="AK70" s="1029"/>
      <c r="AL70" s="914"/>
      <c r="AM70" s="914"/>
      <c r="AN70" s="915"/>
      <c r="AO70" s="798"/>
      <c r="AP70" s="1050"/>
      <c r="AQ70" s="901"/>
      <c r="AR70" s="881"/>
      <c r="AS70" s="917"/>
      <c r="AT70" s="918"/>
      <c r="AU70" s="918"/>
      <c r="AV70" s="918"/>
      <c r="AW70" s="919"/>
      <c r="AX70" s="919"/>
      <c r="AY70" s="919"/>
      <c r="AZ70" s="919"/>
      <c r="BA70" s="920"/>
      <c r="BB70" s="920"/>
      <c r="BC70" s="920"/>
      <c r="BD70" s="920"/>
      <c r="BE70" s="921"/>
      <c r="BF70" s="921"/>
      <c r="BG70" s="920"/>
      <c r="BH70" s="920"/>
      <c r="BI70" s="920"/>
      <c r="BJ70" s="920"/>
      <c r="BK70" s="920"/>
      <c r="BL70" s="920"/>
      <c r="BM70" s="920"/>
      <c r="BN70" s="920"/>
      <c r="BO70" s="920"/>
      <c r="BP70" s="920"/>
      <c r="BQ70" s="920"/>
      <c r="BR70" s="920"/>
      <c r="BS70" s="842"/>
      <c r="BT70" s="842"/>
      <c r="BU70" s="842"/>
      <c r="BV70" s="842"/>
      <c r="BW70" s="842"/>
      <c r="BX70" s="842"/>
      <c r="BY70" s="842"/>
      <c r="BZ70" s="842"/>
      <c r="CA70" s="830"/>
      <c r="CB70" s="798"/>
      <c r="CC70" s="922"/>
      <c r="CD70" s="923"/>
      <c r="CE70" s="923"/>
      <c r="CF70" s="974"/>
      <c r="CG70" s="975"/>
      <c r="CH70" s="798"/>
      <c r="CI70" s="798"/>
      <c r="CJ70" s="798"/>
      <c r="CK70" s="798"/>
      <c r="CL70" s="798"/>
      <c r="CM70" s="798"/>
      <c r="CN70" s="798"/>
      <c r="CO70" s="798"/>
      <c r="CP70" s="798"/>
      <c r="CQ70" s="798"/>
      <c r="CR70" s="798"/>
      <c r="CS70" s="798"/>
      <c r="CT70" s="798"/>
    </row>
    <row r="71" spans="1:98" ht="14.25" customHeight="1" thickBot="1">
      <c r="A71" s="1017"/>
      <c r="B71" s="1018"/>
      <c r="C71" s="1297"/>
      <c r="D71" s="982"/>
      <c r="E71" s="1293"/>
      <c r="F71" s="1255"/>
      <c r="G71" s="984"/>
      <c r="H71" s="1062"/>
      <c r="I71" s="1063"/>
      <c r="J71" s="986"/>
      <c r="K71" s="986"/>
      <c r="L71" s="986"/>
      <c r="M71" s="1062"/>
      <c r="N71" s="1064"/>
      <c r="O71" s="987"/>
      <c r="P71" s="985"/>
      <c r="Q71" s="1065"/>
      <c r="R71" s="1066"/>
      <c r="S71" s="1066"/>
      <c r="T71" s="1067"/>
      <c r="U71" s="1258"/>
      <c r="V71" s="981"/>
      <c r="W71" s="1068"/>
      <c r="X71" s="1257"/>
      <c r="Y71" s="1257"/>
      <c r="Z71" s="1271" t="s">
        <v>774</v>
      </c>
      <c r="AA71" s="907"/>
      <c r="AB71" s="989"/>
      <c r="AC71" s="989"/>
      <c r="AD71" s="990"/>
      <c r="AE71" s="1258"/>
      <c r="AF71" s="1071"/>
      <c r="AG71" s="991"/>
      <c r="AH71" s="991"/>
      <c r="AI71" s="991"/>
      <c r="AJ71" s="992"/>
      <c r="AK71" s="1073"/>
      <c r="AL71" s="994"/>
      <c r="AM71" s="994"/>
      <c r="AN71" s="1074"/>
      <c r="AO71" s="1259"/>
      <c r="AP71" s="1075"/>
      <c r="AQ71" s="985"/>
      <c r="AR71" s="881"/>
      <c r="AS71" s="1076"/>
      <c r="AT71" s="1077"/>
      <c r="AU71" s="1077"/>
      <c r="AV71" s="1077"/>
      <c r="AW71" s="1078"/>
      <c r="AX71" s="1078"/>
      <c r="AY71" s="1078"/>
      <c r="AZ71" s="1078"/>
      <c r="BA71" s="1079"/>
      <c r="BB71" s="1079"/>
      <c r="BC71" s="1079"/>
      <c r="BD71" s="1079"/>
      <c r="BE71" s="1080"/>
      <c r="BF71" s="1080"/>
      <c r="BG71" s="1079"/>
      <c r="BH71" s="1079"/>
      <c r="BI71" s="1079"/>
      <c r="BJ71" s="1079"/>
      <c r="BK71" s="1079"/>
      <c r="BL71" s="1079"/>
      <c r="BM71" s="1079"/>
      <c r="BN71" s="1079"/>
      <c r="BO71" s="1079"/>
      <c r="BP71" s="1079"/>
      <c r="BQ71" s="1079"/>
      <c r="BR71" s="1079"/>
      <c r="BS71" s="838"/>
      <c r="BT71" s="838"/>
      <c r="BU71" s="838"/>
      <c r="BV71" s="838"/>
      <c r="BW71" s="838"/>
      <c r="BX71" s="838"/>
      <c r="BY71" s="838"/>
      <c r="BZ71" s="838"/>
      <c r="CA71" s="839"/>
      <c r="CB71" s="798"/>
      <c r="CC71" s="1081"/>
      <c r="CD71" s="1082"/>
      <c r="CE71" s="1082"/>
      <c r="CF71" s="1083"/>
      <c r="CG71" s="1084"/>
      <c r="CH71" s="798"/>
      <c r="CI71" s="798"/>
      <c r="CJ71" s="798"/>
      <c r="CK71" s="798"/>
      <c r="CL71" s="798"/>
      <c r="CM71" s="798"/>
      <c r="CN71" s="798"/>
      <c r="CO71" s="798"/>
      <c r="CP71" s="798"/>
      <c r="CQ71" s="798"/>
      <c r="CR71" s="798"/>
      <c r="CS71" s="798"/>
      <c r="CT71" s="798"/>
    </row>
    <row r="72" spans="1:98" ht="14.25" customHeight="1">
      <c r="A72" s="853">
        <v>7</v>
      </c>
      <c r="B72" s="854" t="s">
        <v>844</v>
      </c>
      <c r="C72" s="1294"/>
      <c r="D72" s="1287" t="s">
        <v>801</v>
      </c>
      <c r="E72" s="1288"/>
      <c r="F72" s="872" t="s">
        <v>385</v>
      </c>
      <c r="G72" s="950">
        <v>20</v>
      </c>
      <c r="H72" s="1085" t="s">
        <v>66</v>
      </c>
      <c r="I72" s="860"/>
      <c r="J72" s="861"/>
      <c r="K72" s="861"/>
      <c r="L72" s="861"/>
      <c r="M72" s="1035"/>
      <c r="N72" s="1036">
        <v>279607000</v>
      </c>
      <c r="O72" s="954" t="s">
        <v>91</v>
      </c>
      <c r="P72" s="1263">
        <v>279607000</v>
      </c>
      <c r="Q72" s="863"/>
      <c r="R72" s="864"/>
      <c r="S72" s="864"/>
      <c r="T72" s="865"/>
      <c r="U72" s="1241"/>
      <c r="V72" s="867"/>
      <c r="W72" s="1298"/>
      <c r="X72" s="1283"/>
      <c r="Y72" s="1284"/>
      <c r="Z72" s="1240" t="s">
        <v>774</v>
      </c>
      <c r="AA72" s="868"/>
      <c r="AB72" s="869"/>
      <c r="AC72" s="869"/>
      <c r="AD72" s="870"/>
      <c r="AE72" s="1241"/>
      <c r="AF72" s="1086"/>
      <c r="AG72" s="874"/>
      <c r="AH72" s="874"/>
      <c r="AI72" s="1244"/>
      <c r="AJ72" s="875"/>
      <c r="AK72" s="1041"/>
      <c r="AL72" s="877"/>
      <c r="AM72" s="877"/>
      <c r="AN72" s="878"/>
      <c r="AO72" s="1244"/>
      <c r="AP72" s="879" t="s">
        <v>320</v>
      </c>
      <c r="AQ72" s="880" t="s">
        <v>356</v>
      </c>
      <c r="AR72" s="881"/>
      <c r="AS72" s="882"/>
      <c r="AT72" s="977"/>
      <c r="AU72" s="977"/>
      <c r="AV72" s="977"/>
      <c r="AW72" s="1014"/>
      <c r="AX72" s="1014"/>
      <c r="AY72" s="1014"/>
      <c r="AZ72" s="1014"/>
      <c r="BA72" s="978"/>
      <c r="BB72" s="978"/>
      <c r="BC72" s="978"/>
      <c r="BD72" s="978"/>
      <c r="BE72" s="979"/>
      <c r="BF72" s="979"/>
      <c r="BG72" s="978"/>
      <c r="BH72" s="978"/>
      <c r="BI72" s="978"/>
      <c r="BJ72" s="978"/>
      <c r="BK72" s="978"/>
      <c r="BL72" s="978"/>
      <c r="BM72" s="978"/>
      <c r="BN72" s="978"/>
      <c r="BO72" s="978"/>
      <c r="BP72" s="885"/>
      <c r="BQ72" s="885"/>
      <c r="BR72" s="885"/>
      <c r="BS72" s="1015"/>
      <c r="BT72" s="1015"/>
      <c r="BU72" s="1015"/>
      <c r="BV72" s="1015"/>
      <c r="BW72" s="888"/>
      <c r="BX72" s="888"/>
      <c r="BY72" s="888"/>
      <c r="BZ72" s="888"/>
      <c r="CA72" s="1016"/>
      <c r="CB72" s="798"/>
      <c r="CC72" s="890"/>
      <c r="CD72" s="891"/>
      <c r="CE72" s="891"/>
      <c r="CF72" s="961"/>
      <c r="CG72" s="962"/>
      <c r="CH72" s="798"/>
      <c r="CI72" s="798"/>
      <c r="CJ72" s="798"/>
      <c r="CK72" s="798"/>
      <c r="CL72" s="798"/>
      <c r="CM72" s="798"/>
      <c r="CN72" s="798"/>
      <c r="CO72" s="798"/>
      <c r="CP72" s="798"/>
      <c r="CQ72" s="798"/>
      <c r="CR72" s="798"/>
      <c r="CS72" s="798"/>
      <c r="CT72" s="798"/>
    </row>
    <row r="73" spans="1:98" ht="14.25" customHeight="1">
      <c r="A73" s="893"/>
      <c r="B73" s="894"/>
      <c r="C73" s="817"/>
      <c r="D73" s="1289"/>
      <c r="E73" s="1290"/>
      <c r="F73" s="902"/>
      <c r="G73" s="927"/>
      <c r="H73" s="925"/>
      <c r="I73" s="899"/>
      <c r="J73" s="900"/>
      <c r="K73" s="900"/>
      <c r="L73" s="900"/>
      <c r="M73" s="925"/>
      <c r="N73" s="1025"/>
      <c r="O73" s="927"/>
      <c r="P73" s="901"/>
      <c r="Q73" s="903"/>
      <c r="R73" s="904"/>
      <c r="S73" s="904"/>
      <c r="T73" s="905"/>
      <c r="U73" s="871"/>
      <c r="V73" s="906"/>
      <c r="W73" s="1299"/>
      <c r="X73" s="1268"/>
      <c r="Y73" s="1269"/>
      <c r="Z73" s="1249" t="s">
        <v>774</v>
      </c>
      <c r="AA73" s="907"/>
      <c r="AB73" s="908"/>
      <c r="AC73" s="908"/>
      <c r="AD73" s="909"/>
      <c r="AE73" s="871"/>
      <c r="AF73" s="1050"/>
      <c r="AG73" s="927"/>
      <c r="AH73" s="927"/>
      <c r="AI73" s="927"/>
      <c r="AJ73" s="901"/>
      <c r="AK73" s="1029"/>
      <c r="AL73" s="914"/>
      <c r="AM73" s="914"/>
      <c r="AN73" s="915"/>
      <c r="AO73" s="798"/>
      <c r="AP73" s="1050"/>
      <c r="AQ73" s="901"/>
      <c r="AR73" s="881"/>
      <c r="AS73" s="917"/>
      <c r="AT73" s="918"/>
      <c r="AU73" s="918"/>
      <c r="AV73" s="918"/>
      <c r="AW73" s="919"/>
      <c r="AX73" s="919"/>
      <c r="AY73" s="919"/>
      <c r="AZ73" s="919"/>
      <c r="BA73" s="920"/>
      <c r="BB73" s="920"/>
      <c r="BC73" s="920"/>
      <c r="BD73" s="920"/>
      <c r="BE73" s="921"/>
      <c r="BF73" s="921"/>
      <c r="BG73" s="920"/>
      <c r="BH73" s="920"/>
      <c r="BI73" s="920"/>
      <c r="BJ73" s="920"/>
      <c r="BK73" s="920"/>
      <c r="BL73" s="920"/>
      <c r="BM73" s="920"/>
      <c r="BN73" s="920"/>
      <c r="BO73" s="920"/>
      <c r="BP73" s="920"/>
      <c r="BQ73" s="920"/>
      <c r="BR73" s="920"/>
      <c r="BS73" s="842"/>
      <c r="BT73" s="842"/>
      <c r="BU73" s="842"/>
      <c r="BV73" s="842"/>
      <c r="BW73" s="842"/>
      <c r="BX73" s="842"/>
      <c r="BY73" s="842"/>
      <c r="BZ73" s="842"/>
      <c r="CA73" s="830"/>
      <c r="CB73" s="798"/>
      <c r="CC73" s="922"/>
      <c r="CD73" s="923"/>
      <c r="CE73" s="923"/>
      <c r="CF73" s="974"/>
      <c r="CG73" s="975"/>
      <c r="CH73" s="798"/>
      <c r="CI73" s="798"/>
      <c r="CJ73" s="798"/>
      <c r="CK73" s="798"/>
      <c r="CL73" s="798"/>
      <c r="CM73" s="798"/>
      <c r="CN73" s="798"/>
      <c r="CO73" s="798"/>
      <c r="CP73" s="798"/>
      <c r="CQ73" s="798"/>
      <c r="CR73" s="798"/>
      <c r="CS73" s="798"/>
      <c r="CT73" s="798"/>
    </row>
    <row r="74" spans="1:98" ht="14.25" customHeight="1">
      <c r="A74" s="893"/>
      <c r="B74" s="894"/>
      <c r="C74" s="817"/>
      <c r="D74" s="1289"/>
      <c r="E74" s="1290"/>
      <c r="F74" s="902"/>
      <c r="G74" s="927"/>
      <c r="H74" s="925"/>
      <c r="I74" s="899"/>
      <c r="J74" s="900"/>
      <c r="K74" s="900"/>
      <c r="L74" s="900"/>
      <c r="M74" s="925"/>
      <c r="N74" s="1025"/>
      <c r="O74" s="927"/>
      <c r="P74" s="901"/>
      <c r="Q74" s="903"/>
      <c r="R74" s="904"/>
      <c r="S74" s="904"/>
      <c r="T74" s="905"/>
      <c r="U74" s="871"/>
      <c r="V74" s="906"/>
      <c r="W74" s="1299"/>
      <c r="X74" s="1268"/>
      <c r="Y74" s="1269"/>
      <c r="Z74" s="1249" t="s">
        <v>774</v>
      </c>
      <c r="AA74" s="907"/>
      <c r="AB74" s="908"/>
      <c r="AC74" s="908"/>
      <c r="AD74" s="909"/>
      <c r="AE74" s="871"/>
      <c r="AF74" s="1050"/>
      <c r="AG74" s="927"/>
      <c r="AH74" s="927"/>
      <c r="AI74" s="927"/>
      <c r="AJ74" s="901"/>
      <c r="AK74" s="1029"/>
      <c r="AL74" s="914"/>
      <c r="AM74" s="914"/>
      <c r="AN74" s="915"/>
      <c r="AO74" s="798"/>
      <c r="AP74" s="1050"/>
      <c r="AQ74" s="901"/>
      <c r="AR74" s="881"/>
      <c r="AS74" s="917"/>
      <c r="AT74" s="918"/>
      <c r="AU74" s="918"/>
      <c r="AV74" s="918"/>
      <c r="AW74" s="919"/>
      <c r="AX74" s="919"/>
      <c r="AY74" s="919"/>
      <c r="AZ74" s="919"/>
      <c r="BA74" s="920"/>
      <c r="BB74" s="920"/>
      <c r="BC74" s="920"/>
      <c r="BD74" s="920"/>
      <c r="BE74" s="921"/>
      <c r="BF74" s="921"/>
      <c r="BG74" s="920"/>
      <c r="BH74" s="920"/>
      <c r="BI74" s="920"/>
      <c r="BJ74" s="920"/>
      <c r="BK74" s="920"/>
      <c r="BL74" s="920"/>
      <c r="BM74" s="920"/>
      <c r="BN74" s="920"/>
      <c r="BO74" s="920"/>
      <c r="BP74" s="920"/>
      <c r="BQ74" s="920"/>
      <c r="BR74" s="920"/>
      <c r="BS74" s="842"/>
      <c r="BT74" s="842"/>
      <c r="BU74" s="842"/>
      <c r="BV74" s="842"/>
      <c r="BW74" s="842"/>
      <c r="BX74" s="842"/>
      <c r="BY74" s="842"/>
      <c r="BZ74" s="842"/>
      <c r="CA74" s="830"/>
      <c r="CB74" s="798"/>
      <c r="CC74" s="922"/>
      <c r="CD74" s="923"/>
      <c r="CE74" s="923"/>
      <c r="CF74" s="974"/>
      <c r="CG74" s="975"/>
      <c r="CH74" s="798"/>
      <c r="CI74" s="798"/>
      <c r="CJ74" s="798"/>
      <c r="CK74" s="798"/>
      <c r="CL74" s="798"/>
      <c r="CM74" s="798"/>
      <c r="CN74" s="798"/>
      <c r="CO74" s="798"/>
      <c r="CP74" s="798"/>
      <c r="CQ74" s="798"/>
      <c r="CR74" s="798"/>
      <c r="CS74" s="798"/>
      <c r="CT74" s="798"/>
    </row>
    <row r="75" spans="1:98" ht="14.25" customHeight="1">
      <c r="A75" s="893"/>
      <c r="B75" s="894"/>
      <c r="C75" s="817"/>
      <c r="D75" s="1289"/>
      <c r="E75" s="1290"/>
      <c r="F75" s="902"/>
      <c r="G75" s="927"/>
      <c r="H75" s="925"/>
      <c r="I75" s="899"/>
      <c r="J75" s="900"/>
      <c r="K75" s="900"/>
      <c r="L75" s="900"/>
      <c r="M75" s="925"/>
      <c r="N75" s="1025"/>
      <c r="O75" s="927"/>
      <c r="P75" s="901"/>
      <c r="Q75" s="903"/>
      <c r="R75" s="904"/>
      <c r="S75" s="904"/>
      <c r="T75" s="905"/>
      <c r="U75" s="871"/>
      <c r="V75" s="906"/>
      <c r="W75" s="1300"/>
      <c r="X75" s="1268"/>
      <c r="Y75" s="1269"/>
      <c r="Z75" s="1249" t="s">
        <v>774</v>
      </c>
      <c r="AA75" s="907"/>
      <c r="AB75" s="908"/>
      <c r="AC75" s="908"/>
      <c r="AD75" s="909"/>
      <c r="AE75" s="871"/>
      <c r="AF75" s="1050"/>
      <c r="AG75" s="927"/>
      <c r="AH75" s="927"/>
      <c r="AI75" s="927"/>
      <c r="AJ75" s="901"/>
      <c r="AK75" s="1029"/>
      <c r="AL75" s="914"/>
      <c r="AM75" s="914"/>
      <c r="AN75" s="915"/>
      <c r="AO75" s="798"/>
      <c r="AP75" s="1050"/>
      <c r="AQ75" s="901"/>
      <c r="AR75" s="881"/>
      <c r="AS75" s="917"/>
      <c r="AT75" s="918"/>
      <c r="AU75" s="918"/>
      <c r="AV75" s="918"/>
      <c r="AW75" s="919"/>
      <c r="AX75" s="919"/>
      <c r="AY75" s="919"/>
      <c r="AZ75" s="919"/>
      <c r="BA75" s="920"/>
      <c r="BB75" s="920"/>
      <c r="BC75" s="920"/>
      <c r="BD75" s="920"/>
      <c r="BE75" s="921"/>
      <c r="BF75" s="921"/>
      <c r="BG75" s="920"/>
      <c r="BH75" s="920"/>
      <c r="BI75" s="920"/>
      <c r="BJ75" s="920"/>
      <c r="BK75" s="920"/>
      <c r="BL75" s="920"/>
      <c r="BM75" s="920"/>
      <c r="BN75" s="920"/>
      <c r="BO75" s="920"/>
      <c r="BP75" s="920"/>
      <c r="BQ75" s="920"/>
      <c r="BR75" s="920"/>
      <c r="BS75" s="842"/>
      <c r="BT75" s="842"/>
      <c r="BU75" s="842"/>
      <c r="BV75" s="842"/>
      <c r="BW75" s="842"/>
      <c r="BX75" s="842"/>
      <c r="BY75" s="842"/>
      <c r="BZ75" s="842"/>
      <c r="CA75" s="830"/>
      <c r="CB75" s="798"/>
      <c r="CC75" s="922"/>
      <c r="CD75" s="923"/>
      <c r="CE75" s="923"/>
      <c r="CF75" s="974"/>
      <c r="CG75" s="975"/>
      <c r="CH75" s="798"/>
      <c r="CI75" s="798"/>
      <c r="CJ75" s="798"/>
      <c r="CK75" s="798"/>
      <c r="CL75" s="798"/>
      <c r="CM75" s="798"/>
      <c r="CN75" s="798"/>
      <c r="CO75" s="798"/>
      <c r="CP75" s="798"/>
      <c r="CQ75" s="798"/>
      <c r="CR75" s="798"/>
      <c r="CS75" s="798"/>
      <c r="CT75" s="798"/>
    </row>
    <row r="76" spans="1:98" ht="14.25" customHeight="1">
      <c r="A76" s="893"/>
      <c r="B76" s="894"/>
      <c r="C76" s="817"/>
      <c r="D76" s="1289"/>
      <c r="E76" s="1290"/>
      <c r="F76" s="902"/>
      <c r="G76" s="927"/>
      <c r="H76" s="925"/>
      <c r="I76" s="899"/>
      <c r="J76" s="900"/>
      <c r="K76" s="900"/>
      <c r="L76" s="900"/>
      <c r="M76" s="925"/>
      <c r="N76" s="1025"/>
      <c r="O76" s="927"/>
      <c r="P76" s="901"/>
      <c r="Q76" s="903"/>
      <c r="R76" s="904"/>
      <c r="S76" s="904"/>
      <c r="T76" s="905"/>
      <c r="U76" s="871"/>
      <c r="V76" s="906"/>
      <c r="W76" s="1301"/>
      <c r="X76" s="1268"/>
      <c r="Y76" s="1269"/>
      <c r="Z76" s="1249" t="s">
        <v>774</v>
      </c>
      <c r="AA76" s="907"/>
      <c r="AB76" s="908"/>
      <c r="AC76" s="908"/>
      <c r="AD76" s="909"/>
      <c r="AE76" s="871"/>
      <c r="AF76" s="1050"/>
      <c r="AG76" s="927"/>
      <c r="AH76" s="927"/>
      <c r="AI76" s="927"/>
      <c r="AJ76" s="901"/>
      <c r="AK76" s="1029"/>
      <c r="AL76" s="914"/>
      <c r="AM76" s="914"/>
      <c r="AN76" s="915"/>
      <c r="AO76" s="798"/>
      <c r="AP76" s="1050"/>
      <c r="AQ76" s="901"/>
      <c r="AR76" s="881"/>
      <c r="AS76" s="917"/>
      <c r="AT76" s="918"/>
      <c r="AU76" s="918"/>
      <c r="AV76" s="918"/>
      <c r="AW76" s="919"/>
      <c r="AX76" s="919"/>
      <c r="AY76" s="919"/>
      <c r="AZ76" s="919"/>
      <c r="BA76" s="920"/>
      <c r="BB76" s="920"/>
      <c r="BC76" s="920"/>
      <c r="BD76" s="920"/>
      <c r="BE76" s="921"/>
      <c r="BF76" s="921"/>
      <c r="BG76" s="920"/>
      <c r="BH76" s="920"/>
      <c r="BI76" s="920"/>
      <c r="BJ76" s="920"/>
      <c r="BK76" s="920"/>
      <c r="BL76" s="920"/>
      <c r="BM76" s="920"/>
      <c r="BN76" s="920"/>
      <c r="BO76" s="920"/>
      <c r="BP76" s="920"/>
      <c r="BQ76" s="920"/>
      <c r="BR76" s="920"/>
      <c r="BS76" s="842"/>
      <c r="BT76" s="842"/>
      <c r="BU76" s="842"/>
      <c r="BV76" s="842"/>
      <c r="BW76" s="842"/>
      <c r="BX76" s="842"/>
      <c r="BY76" s="842"/>
      <c r="BZ76" s="842"/>
      <c r="CA76" s="830"/>
      <c r="CB76" s="798"/>
      <c r="CC76" s="922"/>
      <c r="CD76" s="923"/>
      <c r="CE76" s="923"/>
      <c r="CF76" s="974"/>
      <c r="CG76" s="975"/>
      <c r="CH76" s="798"/>
      <c r="CI76" s="798"/>
      <c r="CJ76" s="798"/>
      <c r="CK76" s="798"/>
      <c r="CL76" s="798"/>
      <c r="CM76" s="798"/>
      <c r="CN76" s="798"/>
      <c r="CO76" s="798"/>
      <c r="CP76" s="798"/>
      <c r="CQ76" s="798"/>
      <c r="CR76" s="798"/>
      <c r="CS76" s="798"/>
      <c r="CT76" s="798"/>
    </row>
    <row r="77" spans="1:98" ht="14.25" customHeight="1">
      <c r="A77" s="893"/>
      <c r="B77" s="894"/>
      <c r="C77" s="817"/>
      <c r="D77" s="1289"/>
      <c r="E77" s="1290"/>
      <c r="F77" s="902"/>
      <c r="G77" s="927"/>
      <c r="H77" s="925"/>
      <c r="I77" s="899"/>
      <c r="J77" s="900"/>
      <c r="K77" s="900"/>
      <c r="L77" s="900"/>
      <c r="M77" s="925"/>
      <c r="N77" s="1025"/>
      <c r="O77" s="927"/>
      <c r="P77" s="901"/>
      <c r="Q77" s="903"/>
      <c r="R77" s="904"/>
      <c r="S77" s="904"/>
      <c r="T77" s="905"/>
      <c r="U77" s="871"/>
      <c r="V77" s="906"/>
      <c r="W77" s="1301"/>
      <c r="X77" s="1268"/>
      <c r="Y77" s="1269"/>
      <c r="Z77" s="1249" t="s">
        <v>774</v>
      </c>
      <c r="AA77" s="907"/>
      <c r="AB77" s="908"/>
      <c r="AC77" s="908"/>
      <c r="AD77" s="909"/>
      <c r="AE77" s="871"/>
      <c r="AF77" s="1098"/>
      <c r="AG77" s="976"/>
      <c r="AH77" s="976"/>
      <c r="AI77" s="976"/>
      <c r="AJ77" s="930"/>
      <c r="AK77" s="1029"/>
      <c r="AL77" s="914"/>
      <c r="AM77" s="914"/>
      <c r="AN77" s="915"/>
      <c r="AO77" s="798"/>
      <c r="AP77" s="1050"/>
      <c r="AQ77" s="901"/>
      <c r="AR77" s="881"/>
      <c r="AS77" s="917"/>
      <c r="AT77" s="918"/>
      <c r="AU77" s="918"/>
      <c r="AV77" s="918"/>
      <c r="AW77" s="919"/>
      <c r="AX77" s="919"/>
      <c r="AY77" s="919"/>
      <c r="AZ77" s="919"/>
      <c r="BA77" s="920"/>
      <c r="BB77" s="920"/>
      <c r="BC77" s="920"/>
      <c r="BD77" s="920"/>
      <c r="BE77" s="921"/>
      <c r="BF77" s="921"/>
      <c r="BG77" s="920"/>
      <c r="BH77" s="920"/>
      <c r="BI77" s="920"/>
      <c r="BJ77" s="920"/>
      <c r="BK77" s="920"/>
      <c r="BL77" s="920"/>
      <c r="BM77" s="920"/>
      <c r="BN77" s="920"/>
      <c r="BO77" s="920"/>
      <c r="BP77" s="920"/>
      <c r="BQ77" s="920"/>
      <c r="BR77" s="920"/>
      <c r="BS77" s="842"/>
      <c r="BT77" s="842"/>
      <c r="BU77" s="842"/>
      <c r="BV77" s="842"/>
      <c r="BW77" s="842"/>
      <c r="BX77" s="842"/>
      <c r="BY77" s="842"/>
      <c r="BZ77" s="842"/>
      <c r="CA77" s="830"/>
      <c r="CB77" s="798"/>
      <c r="CC77" s="922"/>
      <c r="CD77" s="923"/>
      <c r="CE77" s="923"/>
      <c r="CF77" s="974"/>
      <c r="CG77" s="975"/>
      <c r="CH77" s="798"/>
      <c r="CI77" s="798"/>
      <c r="CJ77" s="798"/>
      <c r="CK77" s="798"/>
      <c r="CL77" s="798"/>
      <c r="CM77" s="798"/>
      <c r="CN77" s="798"/>
      <c r="CO77" s="798"/>
      <c r="CP77" s="798"/>
      <c r="CQ77" s="798"/>
      <c r="CR77" s="798"/>
      <c r="CS77" s="798"/>
      <c r="CT77" s="798"/>
    </row>
    <row r="78" spans="1:98" ht="14.25" customHeight="1">
      <c r="A78" s="893"/>
      <c r="B78" s="894"/>
      <c r="C78" s="817"/>
      <c r="D78" s="1289"/>
      <c r="E78" s="1290"/>
      <c r="F78" s="902"/>
      <c r="G78" s="927"/>
      <c r="H78" s="925"/>
      <c r="I78" s="899"/>
      <c r="J78" s="900"/>
      <c r="K78" s="900"/>
      <c r="L78" s="900"/>
      <c r="M78" s="925"/>
      <c r="N78" s="1025"/>
      <c r="O78" s="927"/>
      <c r="P78" s="901"/>
      <c r="Q78" s="903"/>
      <c r="R78" s="904"/>
      <c r="S78" s="904"/>
      <c r="T78" s="905"/>
      <c r="U78" s="871"/>
      <c r="V78" s="906"/>
      <c r="W78" s="1302"/>
      <c r="X78" s="1268"/>
      <c r="Y78" s="1269"/>
      <c r="Z78" s="1249" t="s">
        <v>774</v>
      </c>
      <c r="AA78" s="907"/>
      <c r="AB78" s="908"/>
      <c r="AC78" s="908"/>
      <c r="AD78" s="909"/>
      <c r="AE78" s="871"/>
      <c r="AF78" s="1050"/>
      <c r="AG78" s="927"/>
      <c r="AH78" s="927"/>
      <c r="AI78" s="927"/>
      <c r="AJ78" s="901"/>
      <c r="AK78" s="1029"/>
      <c r="AL78" s="914"/>
      <c r="AM78" s="914"/>
      <c r="AN78" s="915"/>
      <c r="AO78" s="798"/>
      <c r="AP78" s="1050"/>
      <c r="AQ78" s="901"/>
      <c r="AR78" s="881"/>
      <c r="AS78" s="917"/>
      <c r="AT78" s="918"/>
      <c r="AU78" s="918"/>
      <c r="AV78" s="918"/>
      <c r="AW78" s="919"/>
      <c r="AX78" s="919"/>
      <c r="AY78" s="919"/>
      <c r="AZ78" s="919"/>
      <c r="BA78" s="920"/>
      <c r="BB78" s="920"/>
      <c r="BC78" s="920"/>
      <c r="BD78" s="920"/>
      <c r="BE78" s="921"/>
      <c r="BF78" s="921"/>
      <c r="BG78" s="920"/>
      <c r="BH78" s="920"/>
      <c r="BI78" s="920"/>
      <c r="BJ78" s="920"/>
      <c r="BK78" s="920"/>
      <c r="BL78" s="920"/>
      <c r="BM78" s="920"/>
      <c r="BN78" s="920"/>
      <c r="BO78" s="920"/>
      <c r="BP78" s="920"/>
      <c r="BQ78" s="920"/>
      <c r="BR78" s="920"/>
      <c r="BS78" s="842"/>
      <c r="BT78" s="842"/>
      <c r="BU78" s="842"/>
      <c r="BV78" s="842"/>
      <c r="BW78" s="842"/>
      <c r="BX78" s="842"/>
      <c r="BY78" s="842"/>
      <c r="BZ78" s="842"/>
      <c r="CA78" s="830"/>
      <c r="CB78" s="798"/>
      <c r="CC78" s="922"/>
      <c r="CD78" s="923"/>
      <c r="CE78" s="923"/>
      <c r="CF78" s="974"/>
      <c r="CG78" s="975"/>
      <c r="CH78" s="798"/>
      <c r="CI78" s="798"/>
      <c r="CJ78" s="798"/>
      <c r="CK78" s="798"/>
      <c r="CL78" s="798"/>
      <c r="CM78" s="798"/>
      <c r="CN78" s="798"/>
      <c r="CO78" s="798"/>
      <c r="CP78" s="798"/>
      <c r="CQ78" s="798"/>
      <c r="CR78" s="798"/>
      <c r="CS78" s="798"/>
      <c r="CT78" s="798"/>
    </row>
    <row r="79" spans="1:98" ht="14.25" customHeight="1">
      <c r="A79" s="893"/>
      <c r="B79" s="894"/>
      <c r="C79" s="817"/>
      <c r="D79" s="1289"/>
      <c r="E79" s="1290"/>
      <c r="F79" s="902"/>
      <c r="G79" s="927"/>
      <c r="H79" s="925"/>
      <c r="I79" s="899"/>
      <c r="J79" s="900"/>
      <c r="K79" s="900"/>
      <c r="L79" s="900"/>
      <c r="M79" s="925"/>
      <c r="N79" s="1025"/>
      <c r="O79" s="927"/>
      <c r="P79" s="901"/>
      <c r="Q79" s="903"/>
      <c r="R79" s="904"/>
      <c r="S79" s="904"/>
      <c r="T79" s="905"/>
      <c r="U79" s="871"/>
      <c r="V79" s="906"/>
      <c r="W79" s="1301"/>
      <c r="X79" s="1268"/>
      <c r="Y79" s="1269"/>
      <c r="Z79" s="1249" t="s">
        <v>774</v>
      </c>
      <c r="AA79" s="907"/>
      <c r="AB79" s="908"/>
      <c r="AC79" s="908"/>
      <c r="AD79" s="909"/>
      <c r="AE79" s="871"/>
      <c r="AF79" s="1050"/>
      <c r="AG79" s="927"/>
      <c r="AH79" s="927"/>
      <c r="AI79" s="927"/>
      <c r="AJ79" s="901"/>
      <c r="AK79" s="1029"/>
      <c r="AL79" s="914"/>
      <c r="AM79" s="914"/>
      <c r="AN79" s="915"/>
      <c r="AO79" s="798"/>
      <c r="AP79" s="1050"/>
      <c r="AQ79" s="901"/>
      <c r="AR79" s="881"/>
      <c r="AS79" s="917"/>
      <c r="AT79" s="918"/>
      <c r="AU79" s="918"/>
      <c r="AV79" s="918"/>
      <c r="AW79" s="919"/>
      <c r="AX79" s="919"/>
      <c r="AY79" s="919"/>
      <c r="AZ79" s="919"/>
      <c r="BA79" s="920"/>
      <c r="BB79" s="920"/>
      <c r="BC79" s="920"/>
      <c r="BD79" s="920"/>
      <c r="BE79" s="921"/>
      <c r="BF79" s="921"/>
      <c r="BG79" s="920"/>
      <c r="BH79" s="920"/>
      <c r="BI79" s="920"/>
      <c r="BJ79" s="920"/>
      <c r="BK79" s="920"/>
      <c r="BL79" s="920"/>
      <c r="BM79" s="920"/>
      <c r="BN79" s="920"/>
      <c r="BO79" s="920"/>
      <c r="BP79" s="920"/>
      <c r="BQ79" s="920"/>
      <c r="BR79" s="920"/>
      <c r="BS79" s="842"/>
      <c r="BT79" s="842"/>
      <c r="BU79" s="842"/>
      <c r="BV79" s="842"/>
      <c r="BW79" s="842"/>
      <c r="BX79" s="842"/>
      <c r="BY79" s="842"/>
      <c r="BZ79" s="842"/>
      <c r="CA79" s="830"/>
      <c r="CB79" s="798"/>
      <c r="CC79" s="922"/>
      <c r="CD79" s="923"/>
      <c r="CE79" s="923"/>
      <c r="CF79" s="974"/>
      <c r="CG79" s="975"/>
      <c r="CH79" s="798"/>
      <c r="CI79" s="798"/>
      <c r="CJ79" s="798"/>
      <c r="CK79" s="798"/>
      <c r="CL79" s="798"/>
      <c r="CM79" s="798"/>
      <c r="CN79" s="798"/>
      <c r="CO79" s="798"/>
      <c r="CP79" s="798"/>
      <c r="CQ79" s="798"/>
      <c r="CR79" s="798"/>
      <c r="CS79" s="798"/>
      <c r="CT79" s="798"/>
    </row>
    <row r="80" spans="1:98" ht="14.25" customHeight="1">
      <c r="A80" s="893"/>
      <c r="B80" s="894"/>
      <c r="C80" s="817"/>
      <c r="D80" s="1289"/>
      <c r="E80" s="1290"/>
      <c r="F80" s="902"/>
      <c r="G80" s="927"/>
      <c r="H80" s="925"/>
      <c r="I80" s="899"/>
      <c r="J80" s="900"/>
      <c r="K80" s="900"/>
      <c r="L80" s="900"/>
      <c r="M80" s="925"/>
      <c r="N80" s="1025"/>
      <c r="O80" s="927"/>
      <c r="P80" s="901"/>
      <c r="Q80" s="903"/>
      <c r="R80" s="904"/>
      <c r="S80" s="904"/>
      <c r="T80" s="905"/>
      <c r="U80" s="871"/>
      <c r="V80" s="906"/>
      <c r="W80" s="1301"/>
      <c r="X80" s="1268"/>
      <c r="Y80" s="1269"/>
      <c r="Z80" s="1249" t="s">
        <v>774</v>
      </c>
      <c r="AA80" s="907"/>
      <c r="AB80" s="908"/>
      <c r="AC80" s="908"/>
      <c r="AD80" s="909"/>
      <c r="AE80" s="871"/>
      <c r="AF80" s="1052"/>
      <c r="AG80" s="943"/>
      <c r="AH80" s="943"/>
      <c r="AI80" s="943"/>
      <c r="AJ80" s="944"/>
      <c r="AK80" s="1029"/>
      <c r="AL80" s="914"/>
      <c r="AM80" s="914"/>
      <c r="AN80" s="915"/>
      <c r="AO80" s="798"/>
      <c r="AP80" s="1050"/>
      <c r="AQ80" s="901"/>
      <c r="AR80" s="881"/>
      <c r="AS80" s="917"/>
      <c r="AT80" s="918"/>
      <c r="AU80" s="918"/>
      <c r="AV80" s="918"/>
      <c r="AW80" s="919"/>
      <c r="AX80" s="919"/>
      <c r="AY80" s="919"/>
      <c r="AZ80" s="919"/>
      <c r="BA80" s="920"/>
      <c r="BB80" s="920"/>
      <c r="BC80" s="920"/>
      <c r="BD80" s="920"/>
      <c r="BE80" s="921"/>
      <c r="BF80" s="921"/>
      <c r="BG80" s="920"/>
      <c r="BH80" s="920"/>
      <c r="BI80" s="920"/>
      <c r="BJ80" s="920"/>
      <c r="BK80" s="920"/>
      <c r="BL80" s="920"/>
      <c r="BM80" s="920"/>
      <c r="BN80" s="920"/>
      <c r="BO80" s="920"/>
      <c r="BP80" s="920"/>
      <c r="BQ80" s="920"/>
      <c r="BR80" s="920"/>
      <c r="BS80" s="842"/>
      <c r="BT80" s="842"/>
      <c r="BU80" s="842"/>
      <c r="BV80" s="842"/>
      <c r="BW80" s="842"/>
      <c r="BX80" s="842"/>
      <c r="BY80" s="842"/>
      <c r="BZ80" s="842"/>
      <c r="CA80" s="830"/>
      <c r="CB80" s="798"/>
      <c r="CC80" s="922"/>
      <c r="CD80" s="923"/>
      <c r="CE80" s="923"/>
      <c r="CF80" s="974"/>
      <c r="CG80" s="975"/>
      <c r="CH80" s="798"/>
      <c r="CI80" s="798"/>
      <c r="CJ80" s="798"/>
      <c r="CK80" s="798"/>
      <c r="CL80" s="798"/>
      <c r="CM80" s="798"/>
      <c r="CN80" s="798"/>
      <c r="CO80" s="798"/>
      <c r="CP80" s="798"/>
      <c r="CQ80" s="798"/>
      <c r="CR80" s="798"/>
      <c r="CS80" s="798"/>
      <c r="CT80" s="798"/>
    </row>
    <row r="81" spans="1:98" ht="14.25" customHeight="1" thickBot="1">
      <c r="A81" s="1017"/>
      <c r="B81" s="1018"/>
      <c r="C81" s="1297"/>
      <c r="D81" s="1292"/>
      <c r="E81" s="1293"/>
      <c r="F81" s="995"/>
      <c r="G81" s="987"/>
      <c r="H81" s="1062"/>
      <c r="I81" s="1063"/>
      <c r="J81" s="986"/>
      <c r="K81" s="986"/>
      <c r="L81" s="986"/>
      <c r="M81" s="1062"/>
      <c r="N81" s="1064"/>
      <c r="O81" s="987"/>
      <c r="P81" s="985"/>
      <c r="Q81" s="1065"/>
      <c r="R81" s="1066"/>
      <c r="S81" s="1066"/>
      <c r="T81" s="1067"/>
      <c r="U81" s="1258"/>
      <c r="V81" s="981"/>
      <c r="W81" s="1303"/>
      <c r="X81" s="1257"/>
      <c r="Y81" s="1257"/>
      <c r="Z81" s="1271" t="s">
        <v>774</v>
      </c>
      <c r="AA81" s="1070"/>
      <c r="AB81" s="989"/>
      <c r="AC81" s="989"/>
      <c r="AD81" s="990"/>
      <c r="AE81" s="1258"/>
      <c r="AF81" s="1071"/>
      <c r="AG81" s="991"/>
      <c r="AH81" s="991"/>
      <c r="AI81" s="991"/>
      <c r="AJ81" s="992"/>
      <c r="AK81" s="1073"/>
      <c r="AL81" s="994"/>
      <c r="AM81" s="994"/>
      <c r="AN81" s="1074"/>
      <c r="AO81" s="1259"/>
      <c r="AP81" s="1075"/>
      <c r="AQ81" s="985"/>
      <c r="AR81" s="881"/>
      <c r="AS81" s="1076"/>
      <c r="AT81" s="1077"/>
      <c r="AU81" s="1077"/>
      <c r="AV81" s="1077"/>
      <c r="AW81" s="1078"/>
      <c r="AX81" s="1078"/>
      <c r="AY81" s="1078"/>
      <c r="AZ81" s="1078"/>
      <c r="BA81" s="1079"/>
      <c r="BB81" s="1079"/>
      <c r="BC81" s="1079"/>
      <c r="BD81" s="1079"/>
      <c r="BE81" s="1080"/>
      <c r="BF81" s="1080"/>
      <c r="BG81" s="1079"/>
      <c r="BH81" s="1079"/>
      <c r="BI81" s="1079"/>
      <c r="BJ81" s="1079"/>
      <c r="BK81" s="1079"/>
      <c r="BL81" s="1079"/>
      <c r="BM81" s="1079"/>
      <c r="BN81" s="1079"/>
      <c r="BO81" s="1079"/>
      <c r="BP81" s="1079"/>
      <c r="BQ81" s="1079"/>
      <c r="BR81" s="1079"/>
      <c r="BS81" s="838"/>
      <c r="BT81" s="838"/>
      <c r="BU81" s="838"/>
      <c r="BV81" s="838"/>
      <c r="BW81" s="838"/>
      <c r="BX81" s="838"/>
      <c r="BY81" s="838"/>
      <c r="BZ81" s="838"/>
      <c r="CA81" s="839"/>
      <c r="CB81" s="798"/>
      <c r="CC81" s="1081"/>
      <c r="CD81" s="1082"/>
      <c r="CE81" s="1082"/>
      <c r="CF81" s="1083"/>
      <c r="CG81" s="1084"/>
      <c r="CH81" s="798"/>
      <c r="CI81" s="798"/>
      <c r="CJ81" s="798"/>
      <c r="CK81" s="798"/>
      <c r="CL81" s="798"/>
      <c r="CM81" s="798"/>
      <c r="CN81" s="798"/>
      <c r="CO81" s="798"/>
      <c r="CP81" s="798"/>
      <c r="CQ81" s="798"/>
      <c r="CR81" s="798"/>
      <c r="CS81" s="798"/>
      <c r="CT81" s="798"/>
    </row>
    <row r="82" spans="1:98" ht="14.25" customHeight="1">
      <c r="A82" s="853">
        <v>8</v>
      </c>
      <c r="B82" s="854" t="s">
        <v>845</v>
      </c>
      <c r="C82" s="855"/>
      <c r="D82" s="1287" t="s">
        <v>801</v>
      </c>
      <c r="E82" s="1032"/>
      <c r="F82" s="873" t="s">
        <v>385</v>
      </c>
      <c r="G82" s="950">
        <v>4</v>
      </c>
      <c r="H82" s="1034" t="s">
        <v>66</v>
      </c>
      <c r="I82" s="860"/>
      <c r="J82" s="861"/>
      <c r="K82" s="861"/>
      <c r="L82" s="861"/>
      <c r="M82" s="1035"/>
      <c r="N82" s="1036">
        <v>80000000</v>
      </c>
      <c r="O82" s="954" t="s">
        <v>91</v>
      </c>
      <c r="P82" s="1263">
        <v>80000000</v>
      </c>
      <c r="Q82" s="863"/>
      <c r="R82" s="864"/>
      <c r="S82" s="864"/>
      <c r="T82" s="865"/>
      <c r="U82" s="1237"/>
      <c r="V82" s="867">
        <v>1</v>
      </c>
      <c r="W82" s="858" t="s">
        <v>846</v>
      </c>
      <c r="X82" s="1273">
        <v>45691</v>
      </c>
      <c r="Y82" s="1273">
        <v>45777</v>
      </c>
      <c r="Z82" s="1240" t="s">
        <v>774</v>
      </c>
      <c r="AA82" s="868"/>
      <c r="AB82" s="869"/>
      <c r="AC82" s="869"/>
      <c r="AD82" s="870"/>
      <c r="AE82" s="1241"/>
      <c r="AF82" s="1086" t="s">
        <v>847</v>
      </c>
      <c r="AG82" s="872" t="s">
        <v>848</v>
      </c>
      <c r="AH82" s="873" t="s">
        <v>849</v>
      </c>
      <c r="AI82" s="874" t="s">
        <v>73</v>
      </c>
      <c r="AJ82" s="875">
        <v>1</v>
      </c>
      <c r="AK82" s="1041"/>
      <c r="AL82" s="877"/>
      <c r="AM82" s="877"/>
      <c r="AN82" s="878"/>
      <c r="AO82" s="1244"/>
      <c r="AP82" s="879" t="s">
        <v>320</v>
      </c>
      <c r="AQ82" s="880" t="s">
        <v>356</v>
      </c>
      <c r="AR82" s="881"/>
      <c r="AS82" s="882"/>
      <c r="AT82" s="977"/>
      <c r="AU82" s="977"/>
      <c r="AV82" s="977"/>
      <c r="AW82" s="1014"/>
      <c r="AX82" s="1014"/>
      <c r="AY82" s="1014"/>
      <c r="AZ82" s="1014"/>
      <c r="BA82" s="978"/>
      <c r="BB82" s="978"/>
      <c r="BC82" s="978"/>
      <c r="BD82" s="978"/>
      <c r="BE82" s="979"/>
      <c r="BF82" s="979"/>
      <c r="BG82" s="978"/>
      <c r="BH82" s="978"/>
      <c r="BI82" s="978"/>
      <c r="BJ82" s="978"/>
      <c r="BK82" s="978"/>
      <c r="BL82" s="978"/>
      <c r="BM82" s="978"/>
      <c r="BN82" s="978"/>
      <c r="BO82" s="978"/>
      <c r="BP82" s="885"/>
      <c r="BQ82" s="885"/>
      <c r="BR82" s="885"/>
      <c r="BS82" s="1015"/>
      <c r="BT82" s="1015"/>
      <c r="BU82" s="1015"/>
      <c r="BV82" s="1015"/>
      <c r="BW82" s="888"/>
      <c r="BX82" s="888"/>
      <c r="BY82" s="888"/>
      <c r="BZ82" s="888"/>
      <c r="CA82" s="1016"/>
      <c r="CB82" s="798"/>
      <c r="CC82" s="890"/>
      <c r="CD82" s="891"/>
      <c r="CE82" s="891"/>
      <c r="CF82" s="961"/>
      <c r="CG82" s="962"/>
      <c r="CH82" s="798"/>
      <c r="CI82" s="798"/>
      <c r="CJ82" s="798"/>
      <c r="CK82" s="798"/>
      <c r="CL82" s="798"/>
      <c r="CM82" s="798"/>
      <c r="CN82" s="798"/>
      <c r="CO82" s="798"/>
      <c r="CP82" s="798"/>
      <c r="CQ82" s="798"/>
      <c r="CR82" s="798"/>
      <c r="CS82" s="798"/>
      <c r="CT82" s="798"/>
    </row>
    <row r="83" spans="1:98" ht="14.25" customHeight="1">
      <c r="A83" s="893"/>
      <c r="B83" s="894"/>
      <c r="C83" s="895"/>
      <c r="D83" s="1289"/>
      <c r="E83" s="1046"/>
      <c r="F83" s="927"/>
      <c r="G83" s="964"/>
      <c r="H83" s="925"/>
      <c r="I83" s="899"/>
      <c r="J83" s="900"/>
      <c r="K83" s="900"/>
      <c r="L83" s="900"/>
      <c r="M83" s="925"/>
      <c r="N83" s="1025"/>
      <c r="O83" s="927"/>
      <c r="P83" s="901"/>
      <c r="Q83" s="903"/>
      <c r="R83" s="904"/>
      <c r="S83" s="904"/>
      <c r="T83" s="905"/>
      <c r="U83" s="866"/>
      <c r="V83" s="906">
        <v>2</v>
      </c>
      <c r="W83" s="898" t="s">
        <v>850</v>
      </c>
      <c r="X83" s="1253">
        <v>45778</v>
      </c>
      <c r="Y83" s="1253">
        <v>45899</v>
      </c>
      <c r="Z83" s="1249" t="s">
        <v>774</v>
      </c>
      <c r="AA83" s="907"/>
      <c r="AB83" s="908"/>
      <c r="AC83" s="908"/>
      <c r="AD83" s="909"/>
      <c r="AE83" s="871"/>
      <c r="AF83" s="1028"/>
      <c r="AG83" s="1048"/>
      <c r="AH83" s="1049"/>
      <c r="AI83" s="911"/>
      <c r="AJ83" s="912"/>
      <c r="AK83" s="1029"/>
      <c r="AL83" s="914"/>
      <c r="AM83" s="914"/>
      <c r="AN83" s="915"/>
      <c r="AO83" s="798"/>
      <c r="AP83" s="1050"/>
      <c r="AQ83" s="901"/>
      <c r="AR83" s="881"/>
      <c r="AS83" s="917"/>
      <c r="AT83" s="918"/>
      <c r="AU83" s="918"/>
      <c r="AV83" s="918"/>
      <c r="AW83" s="919"/>
      <c r="AX83" s="919"/>
      <c r="AY83" s="919"/>
      <c r="AZ83" s="919"/>
      <c r="BA83" s="920"/>
      <c r="BB83" s="920"/>
      <c r="BC83" s="920"/>
      <c r="BD83" s="920"/>
      <c r="BE83" s="921"/>
      <c r="BF83" s="921"/>
      <c r="BG83" s="920"/>
      <c r="BH83" s="920"/>
      <c r="BI83" s="920"/>
      <c r="BJ83" s="920"/>
      <c r="BK83" s="920"/>
      <c r="BL83" s="920"/>
      <c r="BM83" s="920"/>
      <c r="BN83" s="920"/>
      <c r="BO83" s="920"/>
      <c r="BP83" s="920"/>
      <c r="BQ83" s="920"/>
      <c r="BR83" s="920"/>
      <c r="BS83" s="842"/>
      <c r="BT83" s="842"/>
      <c r="BU83" s="842"/>
      <c r="BV83" s="842"/>
      <c r="BW83" s="842"/>
      <c r="BX83" s="842"/>
      <c r="BY83" s="842"/>
      <c r="BZ83" s="842"/>
      <c r="CA83" s="830"/>
      <c r="CB83" s="798"/>
      <c r="CC83" s="922"/>
      <c r="CD83" s="923"/>
      <c r="CE83" s="923"/>
      <c r="CF83" s="974"/>
      <c r="CG83" s="975"/>
      <c r="CH83" s="798"/>
      <c r="CI83" s="798"/>
      <c r="CJ83" s="798"/>
      <c r="CK83" s="798"/>
      <c r="CL83" s="798"/>
      <c r="CM83" s="798"/>
      <c r="CN83" s="798"/>
      <c r="CO83" s="798"/>
      <c r="CP83" s="798"/>
      <c r="CQ83" s="798"/>
      <c r="CR83" s="798"/>
      <c r="CS83" s="798"/>
      <c r="CT83" s="798"/>
    </row>
    <row r="84" spans="1:98" ht="14.25" customHeight="1">
      <c r="A84" s="893"/>
      <c r="B84" s="894"/>
      <c r="C84" s="895"/>
      <c r="D84" s="1289"/>
      <c r="E84" s="1046"/>
      <c r="F84" s="927"/>
      <c r="G84" s="1051"/>
      <c r="H84" s="925"/>
      <c r="I84" s="899"/>
      <c r="J84" s="900"/>
      <c r="K84" s="900"/>
      <c r="L84" s="900"/>
      <c r="M84" s="925"/>
      <c r="N84" s="1025"/>
      <c r="O84" s="927"/>
      <c r="P84" s="901"/>
      <c r="Q84" s="903"/>
      <c r="R84" s="904"/>
      <c r="S84" s="904"/>
      <c r="T84" s="905"/>
      <c r="U84" s="866"/>
      <c r="V84" s="906">
        <v>3</v>
      </c>
      <c r="W84" s="933" t="s">
        <v>851</v>
      </c>
      <c r="X84" s="1304">
        <v>45901</v>
      </c>
      <c r="Y84" s="1304">
        <v>46022</v>
      </c>
      <c r="Z84" s="1249" t="s">
        <v>774</v>
      </c>
      <c r="AA84" s="907"/>
      <c r="AB84" s="908"/>
      <c r="AC84" s="908"/>
      <c r="AD84" s="909"/>
      <c r="AE84" s="871"/>
      <c r="AF84" s="1052"/>
      <c r="AG84" s="1053"/>
      <c r="AH84" s="1054"/>
      <c r="AI84" s="1055"/>
      <c r="AJ84" s="1056"/>
      <c r="AK84" s="1029"/>
      <c r="AL84" s="914"/>
      <c r="AM84" s="914"/>
      <c r="AN84" s="915"/>
      <c r="AO84" s="798"/>
      <c r="AP84" s="1050"/>
      <c r="AQ84" s="901"/>
      <c r="AR84" s="881"/>
      <c r="AS84" s="917"/>
      <c r="AT84" s="918"/>
      <c r="AU84" s="918"/>
      <c r="AV84" s="918"/>
      <c r="AW84" s="919"/>
      <c r="AX84" s="919"/>
      <c r="AY84" s="919"/>
      <c r="AZ84" s="919"/>
      <c r="BA84" s="920"/>
      <c r="BB84" s="920"/>
      <c r="BC84" s="920"/>
      <c r="BD84" s="920"/>
      <c r="BE84" s="921"/>
      <c r="BF84" s="921"/>
      <c r="BG84" s="920"/>
      <c r="BH84" s="920"/>
      <c r="BI84" s="920"/>
      <c r="BJ84" s="920"/>
      <c r="BK84" s="920"/>
      <c r="BL84" s="920"/>
      <c r="BM84" s="920"/>
      <c r="BN84" s="920"/>
      <c r="BO84" s="920"/>
      <c r="BP84" s="920"/>
      <c r="BQ84" s="920"/>
      <c r="BR84" s="920"/>
      <c r="BS84" s="842"/>
      <c r="BT84" s="842"/>
      <c r="BU84" s="842"/>
      <c r="BV84" s="842"/>
      <c r="BW84" s="842"/>
      <c r="BX84" s="842"/>
      <c r="BY84" s="842"/>
      <c r="BZ84" s="842"/>
      <c r="CA84" s="830"/>
      <c r="CB84" s="798"/>
      <c r="CC84" s="922"/>
      <c r="CD84" s="923"/>
      <c r="CE84" s="923"/>
      <c r="CF84" s="974"/>
      <c r="CG84" s="975"/>
      <c r="CH84" s="798"/>
      <c r="CI84" s="798"/>
      <c r="CJ84" s="798"/>
      <c r="CK84" s="798"/>
      <c r="CL84" s="798"/>
      <c r="CM84" s="798"/>
      <c r="CN84" s="798"/>
      <c r="CO84" s="798"/>
      <c r="CP84" s="798"/>
      <c r="CQ84" s="798"/>
      <c r="CR84" s="798"/>
      <c r="CS84" s="798"/>
      <c r="CT84" s="798"/>
    </row>
    <row r="85" spans="1:98" ht="14.25" customHeight="1">
      <c r="A85" s="893"/>
      <c r="B85" s="894"/>
      <c r="C85" s="895"/>
      <c r="D85" s="1289"/>
      <c r="E85" s="1046"/>
      <c r="F85" s="927"/>
      <c r="G85" s="1051"/>
      <c r="H85" s="925"/>
      <c r="I85" s="899"/>
      <c r="J85" s="900"/>
      <c r="K85" s="900"/>
      <c r="L85" s="900"/>
      <c r="M85" s="925"/>
      <c r="N85" s="1025"/>
      <c r="O85" s="927"/>
      <c r="P85" s="901"/>
      <c r="Q85" s="903"/>
      <c r="R85" s="904"/>
      <c r="S85" s="904"/>
      <c r="T85" s="905"/>
      <c r="U85" s="866"/>
      <c r="V85" s="906">
        <v>4</v>
      </c>
      <c r="W85" s="1247"/>
      <c r="X85" s="1286"/>
      <c r="Y85" s="1286"/>
      <c r="Z85" s="1249" t="s">
        <v>774</v>
      </c>
      <c r="AA85" s="907"/>
      <c r="AB85" s="908"/>
      <c r="AC85" s="908"/>
      <c r="AD85" s="909"/>
      <c r="AE85" s="871"/>
      <c r="AF85" s="1052"/>
      <c r="AG85" s="976"/>
      <c r="AH85" s="976"/>
      <c r="AI85" s="929"/>
      <c r="AJ85" s="930"/>
      <c r="AK85" s="1029"/>
      <c r="AL85" s="914"/>
      <c r="AM85" s="914"/>
      <c r="AN85" s="915"/>
      <c r="AO85" s="798"/>
      <c r="AP85" s="1050"/>
      <c r="AQ85" s="901"/>
      <c r="AR85" s="881"/>
      <c r="AS85" s="917"/>
      <c r="AT85" s="918"/>
      <c r="AU85" s="918"/>
      <c r="AV85" s="918"/>
      <c r="AW85" s="919"/>
      <c r="AX85" s="919"/>
      <c r="AY85" s="919"/>
      <c r="AZ85" s="919"/>
      <c r="BA85" s="920"/>
      <c r="BB85" s="920"/>
      <c r="BC85" s="920"/>
      <c r="BD85" s="920"/>
      <c r="BE85" s="921"/>
      <c r="BF85" s="921"/>
      <c r="BG85" s="920"/>
      <c r="BH85" s="920"/>
      <c r="BI85" s="920"/>
      <c r="BJ85" s="920"/>
      <c r="BK85" s="920"/>
      <c r="BL85" s="920"/>
      <c r="BM85" s="920"/>
      <c r="BN85" s="920"/>
      <c r="BO85" s="920"/>
      <c r="BP85" s="920"/>
      <c r="BQ85" s="920"/>
      <c r="BR85" s="920"/>
      <c r="BS85" s="842"/>
      <c r="BT85" s="842"/>
      <c r="BU85" s="842"/>
      <c r="BV85" s="842"/>
      <c r="BW85" s="842"/>
      <c r="BX85" s="842"/>
      <c r="BY85" s="842"/>
      <c r="BZ85" s="842"/>
      <c r="CA85" s="830"/>
      <c r="CB85" s="798"/>
      <c r="CC85" s="922"/>
      <c r="CD85" s="923"/>
      <c r="CE85" s="923"/>
      <c r="CF85" s="974"/>
      <c r="CG85" s="975"/>
      <c r="CH85" s="798"/>
      <c r="CI85" s="798"/>
      <c r="CJ85" s="798"/>
      <c r="CK85" s="798"/>
      <c r="CL85" s="798"/>
      <c r="CM85" s="798"/>
      <c r="CN85" s="798"/>
      <c r="CO85" s="798"/>
      <c r="CP85" s="798"/>
      <c r="CQ85" s="798"/>
      <c r="CR85" s="798"/>
      <c r="CS85" s="798"/>
      <c r="CT85" s="798"/>
    </row>
    <row r="86" spans="1:98" ht="14.25" customHeight="1">
      <c r="A86" s="893"/>
      <c r="B86" s="894"/>
      <c r="C86" s="895"/>
      <c r="D86" s="1289"/>
      <c r="E86" s="1046"/>
      <c r="F86" s="927"/>
      <c r="G86" s="1051"/>
      <c r="H86" s="925"/>
      <c r="I86" s="899"/>
      <c r="J86" s="900"/>
      <c r="K86" s="900"/>
      <c r="L86" s="900"/>
      <c r="M86" s="925"/>
      <c r="N86" s="1025"/>
      <c r="O86" s="927"/>
      <c r="P86" s="901"/>
      <c r="Q86" s="903"/>
      <c r="R86" s="904"/>
      <c r="S86" s="904"/>
      <c r="T86" s="905"/>
      <c r="U86" s="866"/>
      <c r="V86" s="906">
        <v>5</v>
      </c>
      <c r="W86" s="1247"/>
      <c r="X86" s="1286"/>
      <c r="Y86" s="1286"/>
      <c r="Z86" s="1249" t="s">
        <v>774</v>
      </c>
      <c r="AA86" s="907"/>
      <c r="AB86" s="908"/>
      <c r="AC86" s="908"/>
      <c r="AD86" s="909"/>
      <c r="AE86" s="871"/>
      <c r="AF86" s="1052"/>
      <c r="AG86" s="976"/>
      <c r="AH86" s="976"/>
      <c r="AI86" s="929"/>
      <c r="AJ86" s="930"/>
      <c r="AK86" s="1029"/>
      <c r="AL86" s="914"/>
      <c r="AM86" s="914"/>
      <c r="AN86" s="915"/>
      <c r="AO86" s="798"/>
      <c r="AP86" s="1050"/>
      <c r="AQ86" s="901"/>
      <c r="AR86" s="881"/>
      <c r="AS86" s="917"/>
      <c r="AT86" s="918"/>
      <c r="AU86" s="918"/>
      <c r="AV86" s="918"/>
      <c r="AW86" s="919"/>
      <c r="AX86" s="919"/>
      <c r="AY86" s="919"/>
      <c r="AZ86" s="919"/>
      <c r="BA86" s="920"/>
      <c r="BB86" s="920"/>
      <c r="BC86" s="920"/>
      <c r="BD86" s="920"/>
      <c r="BE86" s="921"/>
      <c r="BF86" s="921"/>
      <c r="BG86" s="920"/>
      <c r="BH86" s="920"/>
      <c r="BI86" s="920"/>
      <c r="BJ86" s="920"/>
      <c r="BK86" s="920"/>
      <c r="BL86" s="920"/>
      <c r="BM86" s="920"/>
      <c r="BN86" s="920"/>
      <c r="BO86" s="920"/>
      <c r="BP86" s="920"/>
      <c r="BQ86" s="920"/>
      <c r="BR86" s="920"/>
      <c r="BS86" s="842"/>
      <c r="BT86" s="842"/>
      <c r="BU86" s="842"/>
      <c r="BV86" s="842"/>
      <c r="BW86" s="842"/>
      <c r="BX86" s="842"/>
      <c r="BY86" s="842"/>
      <c r="BZ86" s="842"/>
      <c r="CA86" s="830"/>
      <c r="CB86" s="798"/>
      <c r="CC86" s="922"/>
      <c r="CD86" s="923"/>
      <c r="CE86" s="923"/>
      <c r="CF86" s="974"/>
      <c r="CG86" s="975"/>
      <c r="CH86" s="798"/>
      <c r="CI86" s="798"/>
      <c r="CJ86" s="798"/>
      <c r="CK86" s="798"/>
      <c r="CL86" s="798"/>
      <c r="CM86" s="798"/>
      <c r="CN86" s="798"/>
      <c r="CO86" s="798"/>
      <c r="CP86" s="798"/>
      <c r="CQ86" s="798"/>
      <c r="CR86" s="798"/>
      <c r="CS86" s="798"/>
      <c r="CT86" s="798"/>
    </row>
    <row r="87" spans="1:98" ht="14.25" customHeight="1">
      <c r="A87" s="893"/>
      <c r="B87" s="894"/>
      <c r="C87" s="895"/>
      <c r="D87" s="1289"/>
      <c r="E87" s="1046"/>
      <c r="F87" s="927"/>
      <c r="G87" s="927"/>
      <c r="H87" s="925"/>
      <c r="I87" s="899"/>
      <c r="J87" s="900"/>
      <c r="K87" s="900"/>
      <c r="L87" s="900"/>
      <c r="M87" s="925"/>
      <c r="N87" s="1025"/>
      <c r="O87" s="927"/>
      <c r="P87" s="901"/>
      <c r="Q87" s="903"/>
      <c r="R87" s="904"/>
      <c r="S87" s="904"/>
      <c r="T87" s="905"/>
      <c r="U87" s="871"/>
      <c r="V87" s="906"/>
      <c r="W87" s="1301"/>
      <c r="X87" s="1268"/>
      <c r="Y87" s="1269"/>
      <c r="Z87" s="1249" t="s">
        <v>774</v>
      </c>
      <c r="AA87" s="907"/>
      <c r="AB87" s="908"/>
      <c r="AC87" s="908"/>
      <c r="AD87" s="909"/>
      <c r="AE87" s="871"/>
      <c r="AF87" s="1050"/>
      <c r="AG87" s="927"/>
      <c r="AH87" s="927"/>
      <c r="AI87" s="927"/>
      <c r="AJ87" s="901"/>
      <c r="AK87" s="1029"/>
      <c r="AL87" s="914"/>
      <c r="AM87" s="914"/>
      <c r="AN87" s="915"/>
      <c r="AO87" s="798"/>
      <c r="AP87" s="1050"/>
      <c r="AQ87" s="901"/>
      <c r="AR87" s="881"/>
      <c r="AS87" s="917"/>
      <c r="AT87" s="918"/>
      <c r="AU87" s="918"/>
      <c r="AV87" s="918"/>
      <c r="AW87" s="919"/>
      <c r="AX87" s="919"/>
      <c r="AY87" s="919"/>
      <c r="AZ87" s="919"/>
      <c r="BA87" s="920"/>
      <c r="BB87" s="920"/>
      <c r="BC87" s="920"/>
      <c r="BD87" s="920"/>
      <c r="BE87" s="921"/>
      <c r="BF87" s="921"/>
      <c r="BG87" s="920"/>
      <c r="BH87" s="920"/>
      <c r="BI87" s="920"/>
      <c r="BJ87" s="920"/>
      <c r="BK87" s="920"/>
      <c r="BL87" s="920"/>
      <c r="BM87" s="920"/>
      <c r="BN87" s="920"/>
      <c r="BO87" s="920"/>
      <c r="BP87" s="920"/>
      <c r="BQ87" s="920"/>
      <c r="BR87" s="920"/>
      <c r="BS87" s="842"/>
      <c r="BT87" s="842"/>
      <c r="BU87" s="842"/>
      <c r="BV87" s="842"/>
      <c r="BW87" s="842"/>
      <c r="BX87" s="842"/>
      <c r="BY87" s="842"/>
      <c r="BZ87" s="842"/>
      <c r="CA87" s="830"/>
      <c r="CB87" s="798"/>
      <c r="CC87" s="922"/>
      <c r="CD87" s="923"/>
      <c r="CE87" s="923"/>
      <c r="CF87" s="974"/>
      <c r="CG87" s="975"/>
      <c r="CH87" s="798"/>
      <c r="CI87" s="798"/>
      <c r="CJ87" s="798"/>
      <c r="CK87" s="798"/>
      <c r="CL87" s="798"/>
      <c r="CM87" s="798"/>
      <c r="CN87" s="798"/>
      <c r="CO87" s="798"/>
      <c r="CP87" s="798"/>
      <c r="CQ87" s="798"/>
      <c r="CR87" s="798"/>
      <c r="CS87" s="798"/>
      <c r="CT87" s="798"/>
    </row>
    <row r="88" spans="1:98" ht="14.25" customHeight="1">
      <c r="A88" s="893"/>
      <c r="B88" s="894"/>
      <c r="C88" s="895"/>
      <c r="D88" s="1289"/>
      <c r="E88" s="1046"/>
      <c r="F88" s="927"/>
      <c r="G88" s="927"/>
      <c r="H88" s="925"/>
      <c r="I88" s="899"/>
      <c r="J88" s="900"/>
      <c r="K88" s="900"/>
      <c r="L88" s="900"/>
      <c r="M88" s="925"/>
      <c r="N88" s="1025"/>
      <c r="O88" s="927"/>
      <c r="P88" s="901"/>
      <c r="Q88" s="903"/>
      <c r="R88" s="904"/>
      <c r="S88" s="904"/>
      <c r="T88" s="905"/>
      <c r="U88" s="871"/>
      <c r="V88" s="906"/>
      <c r="W88" s="1300"/>
      <c r="X88" s="1268"/>
      <c r="Y88" s="1269"/>
      <c r="Z88" s="1249" t="s">
        <v>774</v>
      </c>
      <c r="AA88" s="907"/>
      <c r="AB88" s="908"/>
      <c r="AC88" s="908"/>
      <c r="AD88" s="909"/>
      <c r="AE88" s="871"/>
      <c r="AF88" s="1050"/>
      <c r="AG88" s="927"/>
      <c r="AH88" s="927"/>
      <c r="AI88" s="927"/>
      <c r="AJ88" s="901"/>
      <c r="AK88" s="1029"/>
      <c r="AL88" s="914"/>
      <c r="AM88" s="914"/>
      <c r="AN88" s="915"/>
      <c r="AO88" s="798"/>
      <c r="AP88" s="1050"/>
      <c r="AQ88" s="901"/>
      <c r="AR88" s="881"/>
      <c r="AS88" s="917"/>
      <c r="AT88" s="918"/>
      <c r="AU88" s="918"/>
      <c r="AV88" s="918"/>
      <c r="AW88" s="919"/>
      <c r="AX88" s="919"/>
      <c r="AY88" s="919"/>
      <c r="AZ88" s="919"/>
      <c r="BA88" s="920"/>
      <c r="BB88" s="920"/>
      <c r="BC88" s="920"/>
      <c r="BD88" s="920"/>
      <c r="BE88" s="921"/>
      <c r="BF88" s="921"/>
      <c r="BG88" s="920"/>
      <c r="BH88" s="920"/>
      <c r="BI88" s="920"/>
      <c r="BJ88" s="920"/>
      <c r="BK88" s="920"/>
      <c r="BL88" s="920"/>
      <c r="BM88" s="920"/>
      <c r="BN88" s="920"/>
      <c r="BO88" s="920"/>
      <c r="BP88" s="920"/>
      <c r="BQ88" s="920"/>
      <c r="BR88" s="920"/>
      <c r="BS88" s="842"/>
      <c r="BT88" s="842"/>
      <c r="BU88" s="842"/>
      <c r="BV88" s="842"/>
      <c r="BW88" s="842"/>
      <c r="BX88" s="842"/>
      <c r="BY88" s="842"/>
      <c r="BZ88" s="842"/>
      <c r="CA88" s="830"/>
      <c r="CB88" s="798"/>
      <c r="CC88" s="922"/>
      <c r="CD88" s="923"/>
      <c r="CE88" s="923"/>
      <c r="CF88" s="974"/>
      <c r="CG88" s="975"/>
      <c r="CH88" s="798"/>
      <c r="CI88" s="798"/>
      <c r="CJ88" s="798"/>
      <c r="CK88" s="798"/>
      <c r="CL88" s="798"/>
      <c r="CM88" s="798"/>
      <c r="CN88" s="798"/>
      <c r="CO88" s="798"/>
      <c r="CP88" s="798"/>
      <c r="CQ88" s="798"/>
      <c r="CR88" s="798"/>
      <c r="CS88" s="798"/>
      <c r="CT88" s="798"/>
    </row>
    <row r="89" spans="1:98" ht="14.25" customHeight="1">
      <c r="A89" s="893"/>
      <c r="B89" s="894"/>
      <c r="C89" s="895"/>
      <c r="D89" s="1289"/>
      <c r="E89" s="1046"/>
      <c r="F89" s="927"/>
      <c r="G89" s="927"/>
      <c r="H89" s="925"/>
      <c r="I89" s="899"/>
      <c r="J89" s="900"/>
      <c r="K89" s="900"/>
      <c r="L89" s="900"/>
      <c r="M89" s="925"/>
      <c r="N89" s="1025"/>
      <c r="O89" s="927"/>
      <c r="P89" s="901"/>
      <c r="Q89" s="903"/>
      <c r="R89" s="904"/>
      <c r="S89" s="904"/>
      <c r="T89" s="905"/>
      <c r="U89" s="871"/>
      <c r="V89" s="906"/>
      <c r="W89" s="1301"/>
      <c r="X89" s="1268"/>
      <c r="Y89" s="1269"/>
      <c r="Z89" s="1249" t="s">
        <v>774</v>
      </c>
      <c r="AA89" s="907"/>
      <c r="AB89" s="908"/>
      <c r="AC89" s="908"/>
      <c r="AD89" s="909"/>
      <c r="AE89" s="871"/>
      <c r="AF89" s="1028"/>
      <c r="AG89" s="929"/>
      <c r="AH89" s="929"/>
      <c r="AI89" s="929"/>
      <c r="AJ89" s="930"/>
      <c r="AK89" s="1029"/>
      <c r="AL89" s="914"/>
      <c r="AM89" s="914"/>
      <c r="AN89" s="915"/>
      <c r="AO89" s="798"/>
      <c r="AP89" s="1050"/>
      <c r="AQ89" s="901"/>
      <c r="AR89" s="881"/>
      <c r="AS89" s="917"/>
      <c r="AT89" s="918"/>
      <c r="AU89" s="918"/>
      <c r="AV89" s="918"/>
      <c r="AW89" s="919"/>
      <c r="AX89" s="919"/>
      <c r="AY89" s="919"/>
      <c r="AZ89" s="919"/>
      <c r="BA89" s="920"/>
      <c r="BB89" s="920"/>
      <c r="BC89" s="920"/>
      <c r="BD89" s="920"/>
      <c r="BE89" s="921"/>
      <c r="BF89" s="921"/>
      <c r="BG89" s="920"/>
      <c r="BH89" s="920"/>
      <c r="BI89" s="920"/>
      <c r="BJ89" s="920"/>
      <c r="BK89" s="920"/>
      <c r="BL89" s="920"/>
      <c r="BM89" s="920"/>
      <c r="BN89" s="920"/>
      <c r="BO89" s="920"/>
      <c r="BP89" s="920"/>
      <c r="BQ89" s="920"/>
      <c r="BR89" s="920"/>
      <c r="BS89" s="842"/>
      <c r="BT89" s="842"/>
      <c r="BU89" s="842"/>
      <c r="BV89" s="842"/>
      <c r="BW89" s="842"/>
      <c r="BX89" s="842"/>
      <c r="BY89" s="842"/>
      <c r="BZ89" s="842"/>
      <c r="CA89" s="830"/>
      <c r="CB89" s="798"/>
      <c r="CC89" s="922"/>
      <c r="CD89" s="923"/>
      <c r="CE89" s="923"/>
      <c r="CF89" s="974"/>
      <c r="CG89" s="975"/>
      <c r="CH89" s="798"/>
      <c r="CI89" s="798"/>
      <c r="CJ89" s="798"/>
      <c r="CK89" s="798"/>
      <c r="CL89" s="798"/>
      <c r="CM89" s="798"/>
      <c r="CN89" s="798"/>
      <c r="CO89" s="798"/>
      <c r="CP89" s="798"/>
      <c r="CQ89" s="798"/>
      <c r="CR89" s="798"/>
      <c r="CS89" s="798"/>
      <c r="CT89" s="798"/>
    </row>
    <row r="90" spans="1:98" ht="14.25" customHeight="1">
      <c r="A90" s="893"/>
      <c r="B90" s="894"/>
      <c r="C90" s="895"/>
      <c r="D90" s="1289"/>
      <c r="E90" s="1046"/>
      <c r="F90" s="927"/>
      <c r="G90" s="927"/>
      <c r="H90" s="925"/>
      <c r="I90" s="899"/>
      <c r="J90" s="900"/>
      <c r="K90" s="900"/>
      <c r="L90" s="900"/>
      <c r="M90" s="925"/>
      <c r="N90" s="1025"/>
      <c r="O90" s="927"/>
      <c r="P90" s="901"/>
      <c r="Q90" s="903"/>
      <c r="R90" s="904"/>
      <c r="S90" s="904"/>
      <c r="T90" s="905"/>
      <c r="U90" s="871"/>
      <c r="V90" s="906"/>
      <c r="W90" s="1301"/>
      <c r="X90" s="1268"/>
      <c r="Y90" s="1269"/>
      <c r="Z90" s="1249" t="s">
        <v>774</v>
      </c>
      <c r="AA90" s="907"/>
      <c r="AB90" s="908"/>
      <c r="AC90" s="908"/>
      <c r="AD90" s="909"/>
      <c r="AE90" s="871"/>
      <c r="AF90" s="1028"/>
      <c r="AG90" s="929"/>
      <c r="AH90" s="929"/>
      <c r="AI90" s="929"/>
      <c r="AJ90" s="930"/>
      <c r="AK90" s="1029"/>
      <c r="AL90" s="914"/>
      <c r="AM90" s="914"/>
      <c r="AN90" s="915"/>
      <c r="AO90" s="798"/>
      <c r="AP90" s="1050"/>
      <c r="AQ90" s="901"/>
      <c r="AR90" s="881"/>
      <c r="AS90" s="917"/>
      <c r="AT90" s="918"/>
      <c r="AU90" s="918"/>
      <c r="AV90" s="918"/>
      <c r="AW90" s="919"/>
      <c r="AX90" s="919"/>
      <c r="AY90" s="919"/>
      <c r="AZ90" s="919"/>
      <c r="BA90" s="920"/>
      <c r="BB90" s="920"/>
      <c r="BC90" s="920"/>
      <c r="BD90" s="920"/>
      <c r="BE90" s="921"/>
      <c r="BF90" s="921"/>
      <c r="BG90" s="920"/>
      <c r="BH90" s="920"/>
      <c r="BI90" s="920"/>
      <c r="BJ90" s="920"/>
      <c r="BK90" s="920"/>
      <c r="BL90" s="920"/>
      <c r="BM90" s="920"/>
      <c r="BN90" s="920"/>
      <c r="BO90" s="920"/>
      <c r="BP90" s="920"/>
      <c r="BQ90" s="920"/>
      <c r="BR90" s="920"/>
      <c r="BS90" s="842"/>
      <c r="BT90" s="842"/>
      <c r="BU90" s="842"/>
      <c r="BV90" s="842"/>
      <c r="BW90" s="842"/>
      <c r="BX90" s="842"/>
      <c r="BY90" s="842"/>
      <c r="BZ90" s="842"/>
      <c r="CA90" s="830"/>
      <c r="CB90" s="798"/>
      <c r="CC90" s="922"/>
      <c r="CD90" s="923"/>
      <c r="CE90" s="923"/>
      <c r="CF90" s="974"/>
      <c r="CG90" s="975"/>
      <c r="CH90" s="798"/>
      <c r="CI90" s="798"/>
      <c r="CJ90" s="798"/>
      <c r="CK90" s="798"/>
      <c r="CL90" s="798"/>
      <c r="CM90" s="798"/>
      <c r="CN90" s="798"/>
      <c r="CO90" s="798"/>
      <c r="CP90" s="798"/>
      <c r="CQ90" s="798"/>
      <c r="CR90" s="798"/>
      <c r="CS90" s="798"/>
      <c r="CT90" s="798"/>
    </row>
    <row r="91" spans="1:98" ht="14.25" customHeight="1" thickBot="1">
      <c r="A91" s="1017"/>
      <c r="B91" s="1018"/>
      <c r="C91" s="1019"/>
      <c r="D91" s="1292"/>
      <c r="E91" s="1061"/>
      <c r="F91" s="987"/>
      <c r="G91" s="987"/>
      <c r="H91" s="1062"/>
      <c r="I91" s="1063"/>
      <c r="J91" s="986"/>
      <c r="K91" s="986"/>
      <c r="L91" s="986"/>
      <c r="M91" s="1062"/>
      <c r="N91" s="1064"/>
      <c r="O91" s="987"/>
      <c r="P91" s="985"/>
      <c r="Q91" s="1065"/>
      <c r="R91" s="1066"/>
      <c r="S91" s="1066"/>
      <c r="T91" s="1067"/>
      <c r="U91" s="1258"/>
      <c r="V91" s="981"/>
      <c r="W91" s="1303"/>
      <c r="X91" s="1257"/>
      <c r="Y91" s="1257"/>
      <c r="Z91" s="1271" t="s">
        <v>774</v>
      </c>
      <c r="AA91" s="1070"/>
      <c r="AB91" s="989"/>
      <c r="AC91" s="989"/>
      <c r="AD91" s="990"/>
      <c r="AE91" s="1258"/>
      <c r="AF91" s="1071"/>
      <c r="AG91" s="991"/>
      <c r="AH91" s="991"/>
      <c r="AI91" s="991"/>
      <c r="AJ91" s="992"/>
      <c r="AK91" s="1073"/>
      <c r="AL91" s="994"/>
      <c r="AM91" s="994"/>
      <c r="AN91" s="1074"/>
      <c r="AO91" s="1259"/>
      <c r="AP91" s="1075"/>
      <c r="AQ91" s="985"/>
      <c r="AR91" s="881"/>
      <c r="AS91" s="1076"/>
      <c r="AT91" s="1077"/>
      <c r="AU91" s="1077"/>
      <c r="AV91" s="1077"/>
      <c r="AW91" s="1078"/>
      <c r="AX91" s="1078"/>
      <c r="AY91" s="1078"/>
      <c r="AZ91" s="1078"/>
      <c r="BA91" s="1079"/>
      <c r="BB91" s="1079"/>
      <c r="BC91" s="1079"/>
      <c r="BD91" s="1079"/>
      <c r="BE91" s="1080"/>
      <c r="BF91" s="1080"/>
      <c r="BG91" s="1079"/>
      <c r="BH91" s="1079"/>
      <c r="BI91" s="1079"/>
      <c r="BJ91" s="1079"/>
      <c r="BK91" s="1079"/>
      <c r="BL91" s="1079"/>
      <c r="BM91" s="1079"/>
      <c r="BN91" s="1079"/>
      <c r="BO91" s="1079"/>
      <c r="BP91" s="1079"/>
      <c r="BQ91" s="1079"/>
      <c r="BR91" s="1079"/>
      <c r="BS91" s="838"/>
      <c r="BT91" s="838"/>
      <c r="BU91" s="838"/>
      <c r="BV91" s="838"/>
      <c r="BW91" s="838"/>
      <c r="BX91" s="838"/>
      <c r="BY91" s="838"/>
      <c r="BZ91" s="838"/>
      <c r="CA91" s="839"/>
      <c r="CB91" s="798"/>
      <c r="CC91" s="1081"/>
      <c r="CD91" s="1082"/>
      <c r="CE91" s="1082"/>
      <c r="CF91" s="1083"/>
      <c r="CG91" s="1084"/>
      <c r="CH91" s="798"/>
      <c r="CI91" s="798"/>
      <c r="CJ91" s="798"/>
      <c r="CK91" s="798"/>
      <c r="CL91" s="798"/>
      <c r="CM91" s="798"/>
      <c r="CN91" s="798"/>
      <c r="CO91" s="798"/>
      <c r="CP91" s="798"/>
      <c r="CQ91" s="798"/>
      <c r="CR91" s="798"/>
      <c r="CS91" s="798"/>
      <c r="CT91" s="798"/>
    </row>
    <row r="92" spans="1:98" ht="14.25" customHeight="1">
      <c r="A92" s="853">
        <v>9</v>
      </c>
      <c r="B92" s="854" t="s">
        <v>852</v>
      </c>
      <c r="C92" s="855"/>
      <c r="D92" s="1287" t="s">
        <v>801</v>
      </c>
      <c r="E92" s="1032"/>
      <c r="F92" s="858" t="s">
        <v>385</v>
      </c>
      <c r="G92" s="950">
        <v>4</v>
      </c>
      <c r="H92" s="1085" t="s">
        <v>853</v>
      </c>
      <c r="I92" s="860"/>
      <c r="J92" s="861"/>
      <c r="K92" s="861"/>
      <c r="L92" s="861"/>
      <c r="M92" s="1035"/>
      <c r="N92" s="1036">
        <v>50000000</v>
      </c>
      <c r="O92" s="954" t="s">
        <v>91</v>
      </c>
      <c r="P92" s="1263">
        <v>50000000</v>
      </c>
      <c r="Q92" s="863"/>
      <c r="R92" s="864"/>
      <c r="S92" s="864"/>
      <c r="T92" s="865"/>
      <c r="U92" s="1241"/>
      <c r="V92" s="867">
        <v>1</v>
      </c>
      <c r="W92" s="858" t="s">
        <v>854</v>
      </c>
      <c r="X92" s="1284">
        <v>45690</v>
      </c>
      <c r="Y92" s="1284">
        <v>45716</v>
      </c>
      <c r="Z92" s="1240" t="s">
        <v>774</v>
      </c>
      <c r="AA92" s="868"/>
      <c r="AB92" s="869"/>
      <c r="AC92" s="869"/>
      <c r="AD92" s="870"/>
      <c r="AE92" s="1241"/>
      <c r="AF92" s="1086" t="s">
        <v>855</v>
      </c>
      <c r="AG92" s="872" t="s">
        <v>856</v>
      </c>
      <c r="AH92" s="873" t="s">
        <v>857</v>
      </c>
      <c r="AI92" s="874" t="s">
        <v>73</v>
      </c>
      <c r="AJ92" s="875">
        <v>1</v>
      </c>
      <c r="AK92" s="1041"/>
      <c r="AL92" s="877"/>
      <c r="AM92" s="877"/>
      <c r="AN92" s="878"/>
      <c r="AO92" s="1244"/>
      <c r="AP92" s="879" t="s">
        <v>320</v>
      </c>
      <c r="AQ92" s="880" t="s">
        <v>356</v>
      </c>
      <c r="AR92" s="881"/>
      <c r="AS92" s="882"/>
      <c r="AT92" s="977"/>
      <c r="AU92" s="977"/>
      <c r="AV92" s="977"/>
      <c r="AW92" s="1014"/>
      <c r="AX92" s="1014"/>
      <c r="AY92" s="1014"/>
      <c r="AZ92" s="1014"/>
      <c r="BA92" s="978"/>
      <c r="BB92" s="978"/>
      <c r="BC92" s="978"/>
      <c r="BD92" s="978"/>
      <c r="BE92" s="979"/>
      <c r="BF92" s="979"/>
      <c r="BG92" s="978"/>
      <c r="BH92" s="978"/>
      <c r="BI92" s="978"/>
      <c r="BJ92" s="978"/>
      <c r="BK92" s="978"/>
      <c r="BL92" s="978"/>
      <c r="BM92" s="978"/>
      <c r="BN92" s="978"/>
      <c r="BO92" s="978"/>
      <c r="BP92" s="885"/>
      <c r="BQ92" s="885"/>
      <c r="BR92" s="885"/>
      <c r="BS92" s="1015"/>
      <c r="BT92" s="1015"/>
      <c r="BU92" s="1015"/>
      <c r="BV92" s="1015"/>
      <c r="BW92" s="888"/>
      <c r="BX92" s="888"/>
      <c r="BY92" s="888"/>
      <c r="BZ92" s="888"/>
      <c r="CA92" s="1016"/>
      <c r="CB92" s="798"/>
      <c r="CC92" s="890"/>
      <c r="CD92" s="891"/>
      <c r="CE92" s="891"/>
      <c r="CF92" s="961"/>
      <c r="CG92" s="962"/>
      <c r="CH92" s="798"/>
      <c r="CI92" s="798"/>
      <c r="CJ92" s="798"/>
      <c r="CK92" s="798"/>
      <c r="CL92" s="798"/>
      <c r="CM92" s="798"/>
      <c r="CN92" s="798"/>
      <c r="CO92" s="798"/>
      <c r="CP92" s="798"/>
      <c r="CQ92" s="798"/>
      <c r="CR92" s="798"/>
      <c r="CS92" s="798"/>
      <c r="CT92" s="798"/>
    </row>
    <row r="93" spans="1:98" ht="14.25" customHeight="1">
      <c r="A93" s="893"/>
      <c r="B93" s="894"/>
      <c r="C93" s="895"/>
      <c r="D93" s="1289"/>
      <c r="E93" s="1046"/>
      <c r="F93" s="898"/>
      <c r="G93" s="964"/>
      <c r="H93" s="925"/>
      <c r="I93" s="899"/>
      <c r="J93" s="900"/>
      <c r="K93" s="900"/>
      <c r="L93" s="900"/>
      <c r="M93" s="925"/>
      <c r="N93" s="1025"/>
      <c r="O93" s="927"/>
      <c r="P93" s="901"/>
      <c r="Q93" s="903"/>
      <c r="R93" s="904"/>
      <c r="S93" s="904"/>
      <c r="T93" s="905"/>
      <c r="U93" s="871"/>
      <c r="V93" s="906">
        <v>2</v>
      </c>
      <c r="W93" s="898" t="s">
        <v>858</v>
      </c>
      <c r="X93" s="1253">
        <v>45731</v>
      </c>
      <c r="Y93" s="1253">
        <v>45868</v>
      </c>
      <c r="Z93" s="1249" t="s">
        <v>774</v>
      </c>
      <c r="AA93" s="907"/>
      <c r="AB93" s="908"/>
      <c r="AC93" s="908"/>
      <c r="AD93" s="909"/>
      <c r="AE93" s="871"/>
      <c r="AF93" s="1028"/>
      <c r="AG93" s="928"/>
      <c r="AH93" s="929"/>
      <c r="AI93" s="929"/>
      <c r="AJ93" s="930"/>
      <c r="AK93" s="1029"/>
      <c r="AL93" s="914"/>
      <c r="AM93" s="914"/>
      <c r="AN93" s="915"/>
      <c r="AO93" s="798"/>
      <c r="AP93" s="1050"/>
      <c r="AQ93" s="901"/>
      <c r="AR93" s="881"/>
      <c r="AS93" s="917"/>
      <c r="AT93" s="918"/>
      <c r="AU93" s="918"/>
      <c r="AV93" s="918"/>
      <c r="AW93" s="919"/>
      <c r="AX93" s="919"/>
      <c r="AY93" s="919"/>
      <c r="AZ93" s="919"/>
      <c r="BA93" s="920"/>
      <c r="BB93" s="920"/>
      <c r="BC93" s="920"/>
      <c r="BD93" s="920"/>
      <c r="BE93" s="921"/>
      <c r="BF93" s="921"/>
      <c r="BG93" s="920"/>
      <c r="BH93" s="920"/>
      <c r="BI93" s="920"/>
      <c r="BJ93" s="920"/>
      <c r="BK93" s="920"/>
      <c r="BL93" s="920"/>
      <c r="BM93" s="920"/>
      <c r="BN93" s="920"/>
      <c r="BO93" s="920"/>
      <c r="BP93" s="920"/>
      <c r="BQ93" s="920"/>
      <c r="BR93" s="920"/>
      <c r="BS93" s="842"/>
      <c r="BT93" s="842"/>
      <c r="BU93" s="842"/>
      <c r="BV93" s="842"/>
      <c r="BW93" s="842"/>
      <c r="BX93" s="842"/>
      <c r="BY93" s="842"/>
      <c r="BZ93" s="842"/>
      <c r="CA93" s="830"/>
      <c r="CB93" s="798"/>
      <c r="CC93" s="922"/>
      <c r="CD93" s="923"/>
      <c r="CE93" s="923"/>
      <c r="CF93" s="974"/>
      <c r="CG93" s="975"/>
      <c r="CH93" s="798"/>
      <c r="CI93" s="798"/>
      <c r="CJ93" s="798"/>
      <c r="CK93" s="798"/>
      <c r="CL93" s="798"/>
      <c r="CM93" s="798"/>
      <c r="CN93" s="798"/>
      <c r="CO93" s="798"/>
      <c r="CP93" s="798"/>
      <c r="CQ93" s="798"/>
      <c r="CR93" s="798"/>
      <c r="CS93" s="798"/>
      <c r="CT93" s="798"/>
    </row>
    <row r="94" spans="1:98" ht="14.25" customHeight="1">
      <c r="A94" s="893"/>
      <c r="B94" s="894"/>
      <c r="C94" s="895"/>
      <c r="D94" s="1289"/>
      <c r="E94" s="1046"/>
      <c r="F94" s="933"/>
      <c r="G94" s="1051"/>
      <c r="H94" s="925"/>
      <c r="I94" s="899"/>
      <c r="J94" s="900"/>
      <c r="K94" s="900"/>
      <c r="L94" s="900"/>
      <c r="M94" s="925"/>
      <c r="N94" s="1025"/>
      <c r="O94" s="927"/>
      <c r="P94" s="901"/>
      <c r="Q94" s="903"/>
      <c r="R94" s="904"/>
      <c r="S94" s="904"/>
      <c r="T94" s="905"/>
      <c r="U94" s="871"/>
      <c r="V94" s="906">
        <v>3</v>
      </c>
      <c r="W94" s="898" t="s">
        <v>859</v>
      </c>
      <c r="X94" s="1253">
        <v>45870</v>
      </c>
      <c r="Y94" s="1253">
        <v>46022</v>
      </c>
      <c r="Z94" s="1249" t="s">
        <v>774</v>
      </c>
      <c r="AA94" s="907"/>
      <c r="AB94" s="908"/>
      <c r="AC94" s="908"/>
      <c r="AD94" s="909"/>
      <c r="AE94" s="871"/>
      <c r="AF94" s="1052"/>
      <c r="AG94" s="942"/>
      <c r="AH94" s="943"/>
      <c r="AI94" s="943"/>
      <c r="AJ94" s="944"/>
      <c r="AK94" s="1029"/>
      <c r="AL94" s="914"/>
      <c r="AM94" s="914"/>
      <c r="AN94" s="915"/>
      <c r="AO94" s="798"/>
      <c r="AP94" s="1050"/>
      <c r="AQ94" s="901"/>
      <c r="AR94" s="881"/>
      <c r="AS94" s="917"/>
      <c r="AT94" s="918"/>
      <c r="AU94" s="918"/>
      <c r="AV94" s="918"/>
      <c r="AW94" s="919"/>
      <c r="AX94" s="919"/>
      <c r="AY94" s="919"/>
      <c r="AZ94" s="919"/>
      <c r="BA94" s="920"/>
      <c r="BB94" s="920"/>
      <c r="BC94" s="920"/>
      <c r="BD94" s="920"/>
      <c r="BE94" s="921"/>
      <c r="BF94" s="921"/>
      <c r="BG94" s="920"/>
      <c r="BH94" s="920"/>
      <c r="BI94" s="920"/>
      <c r="BJ94" s="920"/>
      <c r="BK94" s="920"/>
      <c r="BL94" s="920"/>
      <c r="BM94" s="920"/>
      <c r="BN94" s="920"/>
      <c r="BO94" s="920"/>
      <c r="BP94" s="920"/>
      <c r="BQ94" s="920"/>
      <c r="BR94" s="920"/>
      <c r="BS94" s="842"/>
      <c r="BT94" s="842"/>
      <c r="BU94" s="842"/>
      <c r="BV94" s="842"/>
      <c r="BW94" s="842"/>
      <c r="BX94" s="842"/>
      <c r="BY94" s="842"/>
      <c r="BZ94" s="842"/>
      <c r="CA94" s="830"/>
      <c r="CB94" s="798"/>
      <c r="CC94" s="922"/>
      <c r="CD94" s="923"/>
      <c r="CE94" s="923"/>
      <c r="CF94" s="974"/>
      <c r="CG94" s="975"/>
      <c r="CH94" s="798"/>
      <c r="CI94" s="798"/>
      <c r="CJ94" s="798"/>
      <c r="CK94" s="798"/>
      <c r="CL94" s="798"/>
      <c r="CM94" s="798"/>
      <c r="CN94" s="798"/>
      <c r="CO94" s="798"/>
      <c r="CP94" s="798"/>
      <c r="CQ94" s="798"/>
      <c r="CR94" s="798"/>
      <c r="CS94" s="798"/>
      <c r="CT94" s="798"/>
    </row>
    <row r="95" spans="1:98" ht="14.25" customHeight="1">
      <c r="A95" s="893"/>
      <c r="B95" s="894"/>
      <c r="C95" s="895"/>
      <c r="D95" s="1289"/>
      <c r="E95" s="1046"/>
      <c r="F95" s="933"/>
      <c r="G95" s="1051"/>
      <c r="H95" s="925"/>
      <c r="I95" s="899"/>
      <c r="J95" s="900"/>
      <c r="K95" s="900"/>
      <c r="L95" s="900"/>
      <c r="M95" s="925"/>
      <c r="N95" s="1025"/>
      <c r="O95" s="927"/>
      <c r="P95" s="901"/>
      <c r="Q95" s="903"/>
      <c r="R95" s="904"/>
      <c r="S95" s="904"/>
      <c r="T95" s="905"/>
      <c r="U95" s="871"/>
      <c r="V95" s="906">
        <v>4</v>
      </c>
      <c r="W95" s="898"/>
      <c r="X95" s="1291"/>
      <c r="Y95" s="1291"/>
      <c r="Z95" s="1249" t="s">
        <v>774</v>
      </c>
      <c r="AA95" s="907"/>
      <c r="AB95" s="908"/>
      <c r="AC95" s="908"/>
      <c r="AD95" s="909"/>
      <c r="AE95" s="871"/>
      <c r="AF95" s="1052"/>
      <c r="AG95" s="942"/>
      <c r="AH95" s="943"/>
      <c r="AI95" s="943"/>
      <c r="AJ95" s="944"/>
      <c r="AK95" s="1029"/>
      <c r="AL95" s="914"/>
      <c r="AM95" s="914"/>
      <c r="AN95" s="915"/>
      <c r="AO95" s="798"/>
      <c r="AP95" s="1050"/>
      <c r="AQ95" s="901"/>
      <c r="AR95" s="881"/>
      <c r="AS95" s="917"/>
      <c r="AT95" s="918"/>
      <c r="AU95" s="918"/>
      <c r="AV95" s="918"/>
      <c r="AW95" s="919"/>
      <c r="AX95" s="919"/>
      <c r="AY95" s="919"/>
      <c r="AZ95" s="919"/>
      <c r="BA95" s="920"/>
      <c r="BB95" s="920"/>
      <c r="BC95" s="920"/>
      <c r="BD95" s="920"/>
      <c r="BE95" s="921"/>
      <c r="BF95" s="921"/>
      <c r="BG95" s="920"/>
      <c r="BH95" s="920"/>
      <c r="BI95" s="920"/>
      <c r="BJ95" s="920"/>
      <c r="BK95" s="920"/>
      <c r="BL95" s="920"/>
      <c r="BM95" s="920"/>
      <c r="BN95" s="920"/>
      <c r="BO95" s="920"/>
      <c r="BP95" s="920"/>
      <c r="BQ95" s="920"/>
      <c r="BR95" s="920"/>
      <c r="BS95" s="842"/>
      <c r="BT95" s="842"/>
      <c r="BU95" s="842"/>
      <c r="BV95" s="842"/>
      <c r="BW95" s="842"/>
      <c r="BX95" s="842"/>
      <c r="BY95" s="842"/>
      <c r="BZ95" s="842"/>
      <c r="CA95" s="830"/>
      <c r="CB95" s="798"/>
      <c r="CC95" s="922"/>
      <c r="CD95" s="923"/>
      <c r="CE95" s="923"/>
      <c r="CF95" s="974"/>
      <c r="CG95" s="975"/>
      <c r="CH95" s="798"/>
      <c r="CI95" s="798"/>
      <c r="CJ95" s="798"/>
      <c r="CK95" s="798"/>
      <c r="CL95" s="798"/>
      <c r="CM95" s="798"/>
      <c r="CN95" s="798"/>
      <c r="CO95" s="798"/>
      <c r="CP95" s="798"/>
      <c r="CQ95" s="798"/>
      <c r="CR95" s="798"/>
      <c r="CS95" s="798"/>
      <c r="CT95" s="798"/>
    </row>
    <row r="96" spans="1:98" ht="14.25" customHeight="1">
      <c r="A96" s="893"/>
      <c r="B96" s="894"/>
      <c r="C96" s="895"/>
      <c r="D96" s="1289"/>
      <c r="E96" s="1046"/>
      <c r="F96" s="898"/>
      <c r="G96" s="964"/>
      <c r="H96" s="925"/>
      <c r="I96" s="899"/>
      <c r="J96" s="900"/>
      <c r="K96" s="900"/>
      <c r="L96" s="900"/>
      <c r="M96" s="925"/>
      <c r="N96" s="1025"/>
      <c r="O96" s="927"/>
      <c r="P96" s="901"/>
      <c r="Q96" s="903"/>
      <c r="R96" s="904"/>
      <c r="S96" s="904"/>
      <c r="T96" s="905"/>
      <c r="U96" s="818"/>
      <c r="V96" s="906"/>
      <c r="W96" s="1090"/>
      <c r="X96" s="1253"/>
      <c r="Y96" s="1253"/>
      <c r="Z96" s="1249" t="s">
        <v>774</v>
      </c>
      <c r="AA96" s="907"/>
      <c r="AB96" s="908"/>
      <c r="AC96" s="908"/>
      <c r="AD96" s="909"/>
      <c r="AE96" s="871"/>
      <c r="AF96" s="1028"/>
      <c r="AG96" s="929"/>
      <c r="AH96" s="929"/>
      <c r="AI96" s="929"/>
      <c r="AJ96" s="930"/>
      <c r="AK96" s="1029"/>
      <c r="AL96" s="914"/>
      <c r="AM96" s="914"/>
      <c r="AN96" s="915"/>
      <c r="AO96" s="798"/>
      <c r="AP96" s="1050"/>
      <c r="AQ96" s="901"/>
      <c r="AR96" s="881"/>
      <c r="AS96" s="917"/>
      <c r="AT96" s="918"/>
      <c r="AU96" s="918"/>
      <c r="AV96" s="918"/>
      <c r="AW96" s="919"/>
      <c r="AX96" s="919"/>
      <c r="AY96" s="919"/>
      <c r="AZ96" s="919"/>
      <c r="BA96" s="920"/>
      <c r="BB96" s="920"/>
      <c r="BC96" s="920"/>
      <c r="BD96" s="920"/>
      <c r="BE96" s="921"/>
      <c r="BF96" s="921"/>
      <c r="BG96" s="920"/>
      <c r="BH96" s="920"/>
      <c r="BI96" s="920"/>
      <c r="BJ96" s="920"/>
      <c r="BK96" s="920"/>
      <c r="BL96" s="920"/>
      <c r="BM96" s="920"/>
      <c r="BN96" s="920"/>
      <c r="BO96" s="920"/>
      <c r="BP96" s="920"/>
      <c r="BQ96" s="920"/>
      <c r="BR96" s="920"/>
      <c r="BS96" s="842"/>
      <c r="BT96" s="842"/>
      <c r="BU96" s="842"/>
      <c r="BV96" s="842"/>
      <c r="BW96" s="842"/>
      <c r="BX96" s="842"/>
      <c r="BY96" s="842"/>
      <c r="BZ96" s="842"/>
      <c r="CA96" s="830"/>
      <c r="CB96" s="798"/>
      <c r="CC96" s="922"/>
      <c r="CD96" s="923"/>
      <c r="CE96" s="923"/>
      <c r="CF96" s="974"/>
      <c r="CG96" s="975"/>
      <c r="CH96" s="798"/>
      <c r="CI96" s="798"/>
      <c r="CJ96" s="798"/>
      <c r="CK96" s="798"/>
      <c r="CL96" s="798"/>
      <c r="CM96" s="798"/>
      <c r="CN96" s="798"/>
      <c r="CO96" s="798"/>
      <c r="CP96" s="798"/>
      <c r="CQ96" s="798"/>
      <c r="CR96" s="798"/>
      <c r="CS96" s="798"/>
      <c r="CT96" s="798"/>
    </row>
    <row r="97" spans="1:98" ht="14.25" customHeight="1">
      <c r="A97" s="893"/>
      <c r="B97" s="894"/>
      <c r="C97" s="895"/>
      <c r="D97" s="1289"/>
      <c r="E97" s="1046"/>
      <c r="F97" s="898"/>
      <c r="G97" s="964"/>
      <c r="H97" s="925"/>
      <c r="I97" s="899"/>
      <c r="J97" s="900"/>
      <c r="K97" s="900"/>
      <c r="L97" s="900"/>
      <c r="M97" s="925"/>
      <c r="N97" s="1025"/>
      <c r="O97" s="927"/>
      <c r="P97" s="901"/>
      <c r="Q97" s="903"/>
      <c r="R97" s="904"/>
      <c r="S97" s="904"/>
      <c r="T97" s="905"/>
      <c r="U97" s="818"/>
      <c r="V97" s="906"/>
      <c r="W97" s="1090"/>
      <c r="X97" s="1253"/>
      <c r="Y97" s="1253"/>
      <c r="Z97" s="1249" t="s">
        <v>774</v>
      </c>
      <c r="AA97" s="907"/>
      <c r="AB97" s="908"/>
      <c r="AC97" s="908"/>
      <c r="AD97" s="909"/>
      <c r="AE97" s="871"/>
      <c r="AF97" s="1028"/>
      <c r="AG97" s="929"/>
      <c r="AH97" s="929"/>
      <c r="AI97" s="929"/>
      <c r="AJ97" s="930"/>
      <c r="AK97" s="1029"/>
      <c r="AL97" s="914"/>
      <c r="AM97" s="914"/>
      <c r="AN97" s="915"/>
      <c r="AO97" s="798"/>
      <c r="AP97" s="1050"/>
      <c r="AQ97" s="901"/>
      <c r="AR97" s="881"/>
      <c r="AS97" s="917"/>
      <c r="AT97" s="918"/>
      <c r="AU97" s="918"/>
      <c r="AV97" s="918"/>
      <c r="AW97" s="919"/>
      <c r="AX97" s="919"/>
      <c r="AY97" s="919"/>
      <c r="AZ97" s="919"/>
      <c r="BA97" s="920"/>
      <c r="BB97" s="920"/>
      <c r="BC97" s="920"/>
      <c r="BD97" s="920"/>
      <c r="BE97" s="921"/>
      <c r="BF97" s="921"/>
      <c r="BG97" s="920"/>
      <c r="BH97" s="920"/>
      <c r="BI97" s="920"/>
      <c r="BJ97" s="920"/>
      <c r="BK97" s="920"/>
      <c r="BL97" s="920"/>
      <c r="BM97" s="920"/>
      <c r="BN97" s="920"/>
      <c r="BO97" s="920"/>
      <c r="BP97" s="920"/>
      <c r="BQ97" s="920"/>
      <c r="BR97" s="920"/>
      <c r="BS97" s="842"/>
      <c r="BT97" s="842"/>
      <c r="BU97" s="842"/>
      <c r="BV97" s="842"/>
      <c r="BW97" s="842"/>
      <c r="BX97" s="842"/>
      <c r="BY97" s="842"/>
      <c r="BZ97" s="842"/>
      <c r="CA97" s="830"/>
      <c r="CB97" s="798"/>
      <c r="CC97" s="922"/>
      <c r="CD97" s="923"/>
      <c r="CE97" s="923"/>
      <c r="CF97" s="974"/>
      <c r="CG97" s="975"/>
      <c r="CH97" s="798"/>
      <c r="CI97" s="798"/>
      <c r="CJ97" s="798"/>
      <c r="CK97" s="798"/>
      <c r="CL97" s="798"/>
      <c r="CM97" s="798"/>
      <c r="CN97" s="798"/>
      <c r="CO97" s="798"/>
      <c r="CP97" s="798"/>
      <c r="CQ97" s="798"/>
      <c r="CR97" s="798"/>
      <c r="CS97" s="798"/>
      <c r="CT97" s="798"/>
    </row>
    <row r="98" spans="1:98" ht="14.25" customHeight="1">
      <c r="A98" s="893"/>
      <c r="B98" s="894"/>
      <c r="C98" s="895"/>
      <c r="D98" s="1289"/>
      <c r="E98" s="1046"/>
      <c r="F98" s="898"/>
      <c r="G98" s="964"/>
      <c r="H98" s="925"/>
      <c r="I98" s="899"/>
      <c r="J98" s="900"/>
      <c r="K98" s="900"/>
      <c r="L98" s="900"/>
      <c r="M98" s="925"/>
      <c r="N98" s="1025"/>
      <c r="O98" s="927"/>
      <c r="P98" s="901"/>
      <c r="Q98" s="903"/>
      <c r="R98" s="904"/>
      <c r="S98" s="904"/>
      <c r="T98" s="905"/>
      <c r="U98" s="818"/>
      <c r="V98" s="906"/>
      <c r="W98" s="1296"/>
      <c r="X98" s="1253"/>
      <c r="Y98" s="1253"/>
      <c r="Z98" s="1249" t="s">
        <v>774</v>
      </c>
      <c r="AA98" s="907"/>
      <c r="AB98" s="908"/>
      <c r="AC98" s="908"/>
      <c r="AD98" s="909"/>
      <c r="AE98" s="871"/>
      <c r="AF98" s="1028"/>
      <c r="AG98" s="929"/>
      <c r="AH98" s="929"/>
      <c r="AI98" s="929"/>
      <c r="AJ98" s="930"/>
      <c r="AK98" s="1029"/>
      <c r="AL98" s="914"/>
      <c r="AM98" s="914"/>
      <c r="AN98" s="915"/>
      <c r="AO98" s="798"/>
      <c r="AP98" s="1050"/>
      <c r="AQ98" s="901"/>
      <c r="AR98" s="881"/>
      <c r="AS98" s="917"/>
      <c r="AT98" s="918"/>
      <c r="AU98" s="918"/>
      <c r="AV98" s="918"/>
      <c r="AW98" s="919"/>
      <c r="AX98" s="919"/>
      <c r="AY98" s="919"/>
      <c r="AZ98" s="919"/>
      <c r="BA98" s="920"/>
      <c r="BB98" s="920"/>
      <c r="BC98" s="920"/>
      <c r="BD98" s="920"/>
      <c r="BE98" s="921"/>
      <c r="BF98" s="921"/>
      <c r="BG98" s="920"/>
      <c r="BH98" s="920"/>
      <c r="BI98" s="920"/>
      <c r="BJ98" s="920"/>
      <c r="BK98" s="920"/>
      <c r="BL98" s="920"/>
      <c r="BM98" s="920"/>
      <c r="BN98" s="920"/>
      <c r="BO98" s="920"/>
      <c r="BP98" s="920"/>
      <c r="BQ98" s="920"/>
      <c r="BR98" s="920"/>
      <c r="BS98" s="842"/>
      <c r="BT98" s="842"/>
      <c r="BU98" s="842"/>
      <c r="BV98" s="842"/>
      <c r="BW98" s="842"/>
      <c r="BX98" s="842"/>
      <c r="BY98" s="842"/>
      <c r="BZ98" s="842"/>
      <c r="CA98" s="830"/>
      <c r="CB98" s="798"/>
      <c r="CC98" s="922"/>
      <c r="CD98" s="923"/>
      <c r="CE98" s="923"/>
      <c r="CF98" s="974"/>
      <c r="CG98" s="975"/>
      <c r="CH98" s="798"/>
      <c r="CI98" s="798"/>
      <c r="CJ98" s="798"/>
      <c r="CK98" s="798"/>
      <c r="CL98" s="798"/>
      <c r="CM98" s="798"/>
      <c r="CN98" s="798"/>
      <c r="CO98" s="798"/>
      <c r="CP98" s="798"/>
      <c r="CQ98" s="798"/>
      <c r="CR98" s="798"/>
      <c r="CS98" s="798"/>
      <c r="CT98" s="798"/>
    </row>
    <row r="99" spans="1:98" ht="14.25" customHeight="1">
      <c r="A99" s="893"/>
      <c r="B99" s="894"/>
      <c r="C99" s="895"/>
      <c r="D99" s="1289"/>
      <c r="E99" s="1046"/>
      <c r="F99" s="898"/>
      <c r="G99" s="964"/>
      <c r="H99" s="925"/>
      <c r="I99" s="899"/>
      <c r="J99" s="900"/>
      <c r="K99" s="900"/>
      <c r="L99" s="900"/>
      <c r="M99" s="925"/>
      <c r="N99" s="1025"/>
      <c r="O99" s="927"/>
      <c r="P99" s="901"/>
      <c r="Q99" s="903"/>
      <c r="R99" s="904"/>
      <c r="S99" s="904"/>
      <c r="T99" s="905"/>
      <c r="U99" s="818"/>
      <c r="V99" s="906"/>
      <c r="W99" s="898"/>
      <c r="X99" s="1253"/>
      <c r="Y99" s="1253"/>
      <c r="Z99" s="1249" t="s">
        <v>774</v>
      </c>
      <c r="AA99" s="907"/>
      <c r="AB99" s="908"/>
      <c r="AC99" s="908"/>
      <c r="AD99" s="909"/>
      <c r="AE99" s="871"/>
      <c r="AF99" s="1028"/>
      <c r="AG99" s="929"/>
      <c r="AH99" s="929"/>
      <c r="AI99" s="929"/>
      <c r="AJ99" s="930"/>
      <c r="AK99" s="1029"/>
      <c r="AL99" s="914"/>
      <c r="AM99" s="914"/>
      <c r="AN99" s="915"/>
      <c r="AO99" s="798"/>
      <c r="AP99" s="1050"/>
      <c r="AQ99" s="901"/>
      <c r="AR99" s="881"/>
      <c r="AS99" s="917"/>
      <c r="AT99" s="918"/>
      <c r="AU99" s="918"/>
      <c r="AV99" s="918"/>
      <c r="AW99" s="919"/>
      <c r="AX99" s="919"/>
      <c r="AY99" s="919"/>
      <c r="AZ99" s="919"/>
      <c r="BA99" s="920"/>
      <c r="BB99" s="920"/>
      <c r="BC99" s="920"/>
      <c r="BD99" s="920"/>
      <c r="BE99" s="921"/>
      <c r="BF99" s="921"/>
      <c r="BG99" s="920"/>
      <c r="BH99" s="920"/>
      <c r="BI99" s="920"/>
      <c r="BJ99" s="920"/>
      <c r="BK99" s="920"/>
      <c r="BL99" s="920"/>
      <c r="BM99" s="920"/>
      <c r="BN99" s="920"/>
      <c r="BO99" s="920"/>
      <c r="BP99" s="920"/>
      <c r="BQ99" s="920"/>
      <c r="BR99" s="920"/>
      <c r="BS99" s="842"/>
      <c r="BT99" s="842"/>
      <c r="BU99" s="842"/>
      <c r="BV99" s="842"/>
      <c r="BW99" s="842"/>
      <c r="BX99" s="842"/>
      <c r="BY99" s="842"/>
      <c r="BZ99" s="842"/>
      <c r="CA99" s="830"/>
      <c r="CB99" s="798"/>
      <c r="CC99" s="922"/>
      <c r="CD99" s="923"/>
      <c r="CE99" s="923"/>
      <c r="CF99" s="974"/>
      <c r="CG99" s="975"/>
      <c r="CH99" s="798"/>
      <c r="CI99" s="798"/>
      <c r="CJ99" s="798"/>
      <c r="CK99" s="798"/>
      <c r="CL99" s="798"/>
      <c r="CM99" s="798"/>
      <c r="CN99" s="798"/>
      <c r="CO99" s="798"/>
      <c r="CP99" s="798"/>
      <c r="CQ99" s="798"/>
      <c r="CR99" s="798"/>
      <c r="CS99" s="798"/>
      <c r="CT99" s="798"/>
    </row>
    <row r="100" spans="1:98" ht="14.25" customHeight="1">
      <c r="A100" s="893"/>
      <c r="B100" s="894"/>
      <c r="C100" s="895"/>
      <c r="D100" s="1289"/>
      <c r="E100" s="1046"/>
      <c r="F100" s="898"/>
      <c r="G100" s="964"/>
      <c r="H100" s="925"/>
      <c r="I100" s="899"/>
      <c r="J100" s="900"/>
      <c r="K100" s="900"/>
      <c r="L100" s="900"/>
      <c r="M100" s="925"/>
      <c r="N100" s="1025"/>
      <c r="O100" s="927"/>
      <c r="P100" s="901"/>
      <c r="Q100" s="903"/>
      <c r="R100" s="904"/>
      <c r="S100" s="904"/>
      <c r="T100" s="905"/>
      <c r="U100" s="818"/>
      <c r="V100" s="906"/>
      <c r="W100" s="1296"/>
      <c r="X100" s="1253"/>
      <c r="Y100" s="1253"/>
      <c r="Z100" s="1249" t="s">
        <v>774</v>
      </c>
      <c r="AA100" s="907"/>
      <c r="AB100" s="908"/>
      <c r="AC100" s="908"/>
      <c r="AD100" s="909"/>
      <c r="AE100" s="871"/>
      <c r="AF100" s="1028"/>
      <c r="AG100" s="929"/>
      <c r="AH100" s="929"/>
      <c r="AI100" s="929"/>
      <c r="AJ100" s="930"/>
      <c r="AK100" s="1029"/>
      <c r="AL100" s="914"/>
      <c r="AM100" s="914"/>
      <c r="AN100" s="915"/>
      <c r="AO100" s="798"/>
      <c r="AP100" s="1050"/>
      <c r="AQ100" s="901"/>
      <c r="AR100" s="881"/>
      <c r="AS100" s="917"/>
      <c r="AT100" s="918"/>
      <c r="AU100" s="918"/>
      <c r="AV100" s="918"/>
      <c r="AW100" s="919"/>
      <c r="AX100" s="919"/>
      <c r="AY100" s="919"/>
      <c r="AZ100" s="919"/>
      <c r="BA100" s="920"/>
      <c r="BB100" s="920"/>
      <c r="BC100" s="920"/>
      <c r="BD100" s="920"/>
      <c r="BE100" s="921"/>
      <c r="BF100" s="921"/>
      <c r="BG100" s="920"/>
      <c r="BH100" s="920"/>
      <c r="BI100" s="920"/>
      <c r="BJ100" s="920"/>
      <c r="BK100" s="920"/>
      <c r="BL100" s="920"/>
      <c r="BM100" s="920"/>
      <c r="BN100" s="920"/>
      <c r="BO100" s="920"/>
      <c r="BP100" s="920"/>
      <c r="BQ100" s="920"/>
      <c r="BR100" s="920"/>
      <c r="BS100" s="842"/>
      <c r="BT100" s="842"/>
      <c r="BU100" s="842"/>
      <c r="BV100" s="842"/>
      <c r="BW100" s="842"/>
      <c r="BX100" s="842"/>
      <c r="BY100" s="842"/>
      <c r="BZ100" s="842"/>
      <c r="CA100" s="830"/>
      <c r="CB100" s="798"/>
      <c r="CC100" s="922"/>
      <c r="CD100" s="923"/>
      <c r="CE100" s="923"/>
      <c r="CF100" s="974"/>
      <c r="CG100" s="975"/>
      <c r="CH100" s="798"/>
      <c r="CI100" s="798"/>
      <c r="CJ100" s="798"/>
      <c r="CK100" s="798"/>
      <c r="CL100" s="798"/>
      <c r="CM100" s="798"/>
      <c r="CN100" s="798"/>
      <c r="CO100" s="798"/>
      <c r="CP100" s="798"/>
      <c r="CQ100" s="798"/>
      <c r="CR100" s="798"/>
      <c r="CS100" s="798"/>
      <c r="CT100" s="798"/>
    </row>
    <row r="101" spans="1:98" ht="14.25" customHeight="1" thickBot="1">
      <c r="A101" s="1017"/>
      <c r="B101" s="1018"/>
      <c r="C101" s="1019"/>
      <c r="D101" s="1292"/>
      <c r="E101" s="1061"/>
      <c r="F101" s="983"/>
      <c r="G101" s="984"/>
      <c r="H101" s="1062"/>
      <c r="I101" s="1063"/>
      <c r="J101" s="986"/>
      <c r="K101" s="986"/>
      <c r="L101" s="986"/>
      <c r="M101" s="1062"/>
      <c r="N101" s="1064"/>
      <c r="O101" s="987"/>
      <c r="P101" s="985"/>
      <c r="Q101" s="1065"/>
      <c r="R101" s="1066"/>
      <c r="S101" s="1066"/>
      <c r="T101" s="1067"/>
      <c r="U101" s="1305"/>
      <c r="V101" s="981"/>
      <c r="W101" s="1068"/>
      <c r="X101" s="1257"/>
      <c r="Y101" s="1257"/>
      <c r="Z101" s="1271" t="s">
        <v>774</v>
      </c>
      <c r="AA101" s="1070"/>
      <c r="AB101" s="989"/>
      <c r="AC101" s="989"/>
      <c r="AD101" s="990"/>
      <c r="AE101" s="1258"/>
      <c r="AF101" s="1071"/>
      <c r="AG101" s="991"/>
      <c r="AH101" s="991"/>
      <c r="AI101" s="991"/>
      <c r="AJ101" s="992"/>
      <c r="AK101" s="1073"/>
      <c r="AL101" s="994"/>
      <c r="AM101" s="994"/>
      <c r="AN101" s="1074"/>
      <c r="AO101" s="1259"/>
      <c r="AP101" s="1075"/>
      <c r="AQ101" s="985"/>
      <c r="AR101" s="881"/>
      <c r="AS101" s="1076"/>
      <c r="AT101" s="1077"/>
      <c r="AU101" s="1077"/>
      <c r="AV101" s="1077"/>
      <c r="AW101" s="1078"/>
      <c r="AX101" s="1078"/>
      <c r="AY101" s="1078"/>
      <c r="AZ101" s="1078"/>
      <c r="BA101" s="1079"/>
      <c r="BB101" s="1079"/>
      <c r="BC101" s="1079"/>
      <c r="BD101" s="1079"/>
      <c r="BE101" s="1080"/>
      <c r="BF101" s="1080"/>
      <c r="BG101" s="1079"/>
      <c r="BH101" s="1079"/>
      <c r="BI101" s="1079"/>
      <c r="BJ101" s="1079"/>
      <c r="BK101" s="1079"/>
      <c r="BL101" s="1079"/>
      <c r="BM101" s="1079"/>
      <c r="BN101" s="1079"/>
      <c r="BO101" s="1079"/>
      <c r="BP101" s="1079"/>
      <c r="BQ101" s="1079"/>
      <c r="BR101" s="1079"/>
      <c r="BS101" s="838"/>
      <c r="BT101" s="838"/>
      <c r="BU101" s="838"/>
      <c r="BV101" s="838"/>
      <c r="BW101" s="838"/>
      <c r="BX101" s="838"/>
      <c r="BY101" s="838"/>
      <c r="BZ101" s="838"/>
      <c r="CA101" s="839"/>
      <c r="CB101" s="798"/>
      <c r="CC101" s="1081"/>
      <c r="CD101" s="1082"/>
      <c r="CE101" s="1082"/>
      <c r="CF101" s="1083"/>
      <c r="CG101" s="1084"/>
      <c r="CH101" s="798"/>
      <c r="CI101" s="798"/>
      <c r="CJ101" s="798"/>
      <c r="CK101" s="798"/>
      <c r="CL101" s="798"/>
      <c r="CM101" s="798"/>
      <c r="CN101" s="798"/>
      <c r="CO101" s="798"/>
      <c r="CP101" s="798"/>
      <c r="CQ101" s="798"/>
      <c r="CR101" s="798"/>
      <c r="CS101" s="798"/>
      <c r="CT101" s="798"/>
    </row>
    <row r="102" spans="1:98" ht="14.25" customHeight="1" thickBot="1">
      <c r="A102" s="853">
        <v>10</v>
      </c>
      <c r="B102" s="854" t="s">
        <v>860</v>
      </c>
      <c r="C102" s="855"/>
      <c r="D102" s="1287" t="s">
        <v>801</v>
      </c>
      <c r="E102" s="1032"/>
      <c r="F102" s="858" t="s">
        <v>385</v>
      </c>
      <c r="G102" s="950">
        <v>1</v>
      </c>
      <c r="H102" s="1085" t="s">
        <v>66</v>
      </c>
      <c r="I102" s="860"/>
      <c r="J102" s="861"/>
      <c r="K102" s="861"/>
      <c r="L102" s="861"/>
      <c r="M102" s="1035"/>
      <c r="N102" s="1036">
        <v>151000000</v>
      </c>
      <c r="O102" s="954" t="s">
        <v>91</v>
      </c>
      <c r="P102" s="1263">
        <v>1550000000</v>
      </c>
      <c r="Q102" s="863"/>
      <c r="R102" s="864"/>
      <c r="S102" s="864"/>
      <c r="T102" s="865"/>
      <c r="U102" s="1241"/>
      <c r="V102" s="867">
        <v>1</v>
      </c>
      <c r="W102" s="1306" t="s">
        <v>829</v>
      </c>
      <c r="X102" s="1284" t="s">
        <v>861</v>
      </c>
      <c r="Y102" s="1284">
        <v>45346</v>
      </c>
      <c r="Z102" s="1240" t="s">
        <v>774</v>
      </c>
      <c r="AA102" s="868"/>
      <c r="AB102" s="869"/>
      <c r="AC102" s="869"/>
      <c r="AD102" s="870"/>
      <c r="AE102" s="1241"/>
      <c r="AF102" s="1307">
        <v>170707000</v>
      </c>
      <c r="AG102" s="1308" t="s">
        <v>862</v>
      </c>
      <c r="AH102" s="1308" t="s">
        <v>863</v>
      </c>
      <c r="AI102" s="1266" t="s">
        <v>73</v>
      </c>
      <c r="AJ102" s="1309">
        <v>1</v>
      </c>
      <c r="AK102" s="1041"/>
      <c r="AL102" s="877"/>
      <c r="AM102" s="877"/>
      <c r="AN102" s="878"/>
      <c r="AO102" s="1278"/>
      <c r="AP102" s="879" t="s">
        <v>320</v>
      </c>
      <c r="AQ102" s="880" t="s">
        <v>356</v>
      </c>
      <c r="AR102" s="881"/>
      <c r="AS102" s="882"/>
      <c r="AT102" s="977"/>
      <c r="AU102" s="977"/>
      <c r="AV102" s="977"/>
      <c r="AW102" s="1014"/>
      <c r="AX102" s="1014"/>
      <c r="AY102" s="1014"/>
      <c r="AZ102" s="1014"/>
      <c r="BA102" s="978"/>
      <c r="BB102" s="978"/>
      <c r="BC102" s="978"/>
      <c r="BD102" s="978"/>
      <c r="BE102" s="979"/>
      <c r="BF102" s="979"/>
      <c r="BG102" s="978"/>
      <c r="BH102" s="978"/>
      <c r="BI102" s="978"/>
      <c r="BJ102" s="978"/>
      <c r="BK102" s="978"/>
      <c r="BL102" s="978"/>
      <c r="BM102" s="978"/>
      <c r="BN102" s="978"/>
      <c r="BO102" s="978"/>
      <c r="BP102" s="885"/>
      <c r="BQ102" s="885"/>
      <c r="BR102" s="885"/>
      <c r="BS102" s="1015"/>
      <c r="BT102" s="1015"/>
      <c r="BU102" s="1015"/>
      <c r="BV102" s="1015"/>
      <c r="BW102" s="888"/>
      <c r="BX102" s="888"/>
      <c r="BY102" s="888"/>
      <c r="BZ102" s="888"/>
      <c r="CA102" s="1016"/>
      <c r="CB102" s="798"/>
      <c r="CC102" s="890"/>
      <c r="CD102" s="891"/>
      <c r="CE102" s="891"/>
      <c r="CF102" s="961"/>
      <c r="CG102" s="962"/>
      <c r="CH102" s="798"/>
      <c r="CI102" s="798"/>
      <c r="CJ102" s="798"/>
      <c r="CK102" s="798"/>
      <c r="CL102" s="798"/>
      <c r="CM102" s="798"/>
      <c r="CN102" s="798"/>
      <c r="CO102" s="798"/>
      <c r="CP102" s="798"/>
      <c r="CQ102" s="798"/>
      <c r="CR102" s="798"/>
      <c r="CS102" s="798"/>
      <c r="CT102" s="798"/>
    </row>
    <row r="103" spans="1:98" ht="14.25" customHeight="1" thickBot="1">
      <c r="A103" s="893"/>
      <c r="B103" s="894"/>
      <c r="C103" s="895"/>
      <c r="D103" s="1289"/>
      <c r="E103" s="1046"/>
      <c r="F103" s="898"/>
      <c r="G103" s="964"/>
      <c r="H103" s="925"/>
      <c r="I103" s="899"/>
      <c r="J103" s="900"/>
      <c r="K103" s="900"/>
      <c r="L103" s="900"/>
      <c r="M103" s="925"/>
      <c r="N103" s="1025"/>
      <c r="O103" s="927"/>
      <c r="P103" s="901"/>
      <c r="Q103" s="903"/>
      <c r="R103" s="904"/>
      <c r="S103" s="904"/>
      <c r="T103" s="905"/>
      <c r="U103" s="818"/>
      <c r="V103" s="906"/>
      <c r="W103" s="898"/>
      <c r="X103" s="1253"/>
      <c r="Y103" s="1253"/>
      <c r="Z103" s="1249" t="s">
        <v>774</v>
      </c>
      <c r="AA103" s="1310"/>
      <c r="AB103" s="1311"/>
      <c r="AC103" s="1312"/>
      <c r="AD103" s="1313"/>
      <c r="AE103" s="1314"/>
      <c r="AF103" s="1315"/>
      <c r="AG103" s="976"/>
      <c r="AH103" s="1316"/>
      <c r="AI103" s="929"/>
      <c r="AJ103" s="964"/>
      <c r="AK103" s="913"/>
      <c r="AL103" s="914"/>
      <c r="AM103" s="914"/>
      <c r="AN103" s="915"/>
      <c r="AO103" s="798"/>
      <c r="AP103" s="1050"/>
      <c r="AQ103" s="901"/>
      <c r="AR103" s="881"/>
      <c r="AS103" s="917"/>
      <c r="AT103" s="918"/>
      <c r="AU103" s="918"/>
      <c r="AV103" s="918"/>
      <c r="AW103" s="919"/>
      <c r="AX103" s="919"/>
      <c r="AY103" s="919"/>
      <c r="AZ103" s="919"/>
      <c r="BA103" s="920"/>
      <c r="BB103" s="920"/>
      <c r="BC103" s="920"/>
      <c r="BD103" s="920"/>
      <c r="BE103" s="921"/>
      <c r="BF103" s="921"/>
      <c r="BG103" s="920"/>
      <c r="BH103" s="920"/>
      <c r="BI103" s="920"/>
      <c r="BJ103" s="920"/>
      <c r="BK103" s="920"/>
      <c r="BL103" s="920"/>
      <c r="BM103" s="920"/>
      <c r="BN103" s="920"/>
      <c r="BO103" s="920"/>
      <c r="BP103" s="920"/>
      <c r="BQ103" s="920"/>
      <c r="BR103" s="920"/>
      <c r="BS103" s="842"/>
      <c r="BT103" s="842"/>
      <c r="BU103" s="842"/>
      <c r="BV103" s="842"/>
      <c r="BW103" s="842"/>
      <c r="BX103" s="842"/>
      <c r="BY103" s="842"/>
      <c r="BZ103" s="842"/>
      <c r="CA103" s="830"/>
      <c r="CB103" s="798"/>
      <c r="CC103" s="922"/>
      <c r="CD103" s="923"/>
      <c r="CE103" s="923"/>
      <c r="CF103" s="974"/>
      <c r="CG103" s="975"/>
      <c r="CH103" s="798"/>
      <c r="CI103" s="798"/>
      <c r="CJ103" s="798"/>
      <c r="CK103" s="798"/>
      <c r="CL103" s="798"/>
      <c r="CM103" s="798"/>
      <c r="CN103" s="798"/>
      <c r="CO103" s="798"/>
      <c r="CP103" s="798"/>
      <c r="CQ103" s="798"/>
      <c r="CR103" s="798"/>
      <c r="CS103" s="798"/>
      <c r="CT103" s="798"/>
    </row>
    <row r="104" spans="1:98" ht="14.25" customHeight="1" thickBot="1">
      <c r="A104" s="893"/>
      <c r="B104" s="894"/>
      <c r="C104" s="895"/>
      <c r="D104" s="1289"/>
      <c r="E104" s="1046"/>
      <c r="F104" s="898"/>
      <c r="G104" s="964"/>
      <c r="H104" s="925"/>
      <c r="I104" s="899"/>
      <c r="J104" s="900"/>
      <c r="K104" s="900"/>
      <c r="L104" s="900"/>
      <c r="M104" s="925"/>
      <c r="N104" s="1025"/>
      <c r="O104" s="927"/>
      <c r="P104" s="901"/>
      <c r="Q104" s="903"/>
      <c r="R104" s="904"/>
      <c r="S104" s="904"/>
      <c r="T104" s="905"/>
      <c r="U104" s="818"/>
      <c r="V104" s="906"/>
      <c r="W104" s="898"/>
      <c r="X104" s="1253"/>
      <c r="Y104" s="1253"/>
      <c r="Z104" s="1249" t="s">
        <v>774</v>
      </c>
      <c r="AA104" s="1310"/>
      <c r="AB104" s="1311"/>
      <c r="AC104" s="1312"/>
      <c r="AD104" s="1313"/>
      <c r="AE104" s="1314"/>
      <c r="AF104" s="1315"/>
      <c r="AG104" s="976"/>
      <c r="AH104" s="1316"/>
      <c r="AI104" s="929"/>
      <c r="AJ104" s="964"/>
      <c r="AK104" s="913"/>
      <c r="AL104" s="914"/>
      <c r="AM104" s="914"/>
      <c r="AN104" s="915"/>
      <c r="AO104" s="798"/>
      <c r="AP104" s="1050"/>
      <c r="AQ104" s="901"/>
      <c r="AR104" s="881"/>
      <c r="AS104" s="917"/>
      <c r="AT104" s="918"/>
      <c r="AU104" s="918"/>
      <c r="AV104" s="918"/>
      <c r="AW104" s="919"/>
      <c r="AX104" s="919"/>
      <c r="AY104" s="919"/>
      <c r="AZ104" s="919"/>
      <c r="BA104" s="920"/>
      <c r="BB104" s="920"/>
      <c r="BC104" s="920"/>
      <c r="BD104" s="920"/>
      <c r="BE104" s="921"/>
      <c r="BF104" s="921"/>
      <c r="BG104" s="920"/>
      <c r="BH104" s="920"/>
      <c r="BI104" s="920"/>
      <c r="BJ104" s="920"/>
      <c r="BK104" s="920"/>
      <c r="BL104" s="920"/>
      <c r="BM104" s="920"/>
      <c r="BN104" s="920"/>
      <c r="BO104" s="920"/>
      <c r="BP104" s="920"/>
      <c r="BQ104" s="920"/>
      <c r="BR104" s="920"/>
      <c r="BS104" s="842"/>
      <c r="BT104" s="842"/>
      <c r="BU104" s="842"/>
      <c r="BV104" s="842"/>
      <c r="BW104" s="842"/>
      <c r="BX104" s="842"/>
      <c r="BY104" s="842"/>
      <c r="BZ104" s="842"/>
      <c r="CA104" s="830"/>
      <c r="CB104" s="798"/>
      <c r="CC104" s="922"/>
      <c r="CD104" s="923"/>
      <c r="CE104" s="923"/>
      <c r="CF104" s="974"/>
      <c r="CG104" s="975"/>
      <c r="CH104" s="798"/>
      <c r="CI104" s="798"/>
      <c r="CJ104" s="798"/>
      <c r="CK104" s="798"/>
      <c r="CL104" s="798"/>
      <c r="CM104" s="798"/>
      <c r="CN104" s="798"/>
      <c r="CO104" s="798"/>
      <c r="CP104" s="798"/>
      <c r="CQ104" s="798"/>
      <c r="CR104" s="798"/>
      <c r="CS104" s="798"/>
      <c r="CT104" s="798"/>
    </row>
    <row r="105" spans="1:98" ht="14.25" customHeight="1" thickBot="1">
      <c r="A105" s="893"/>
      <c r="B105" s="894"/>
      <c r="C105" s="895"/>
      <c r="D105" s="1289"/>
      <c r="E105" s="1046"/>
      <c r="F105" s="898"/>
      <c r="G105" s="964"/>
      <c r="H105" s="925"/>
      <c r="I105" s="899"/>
      <c r="J105" s="900"/>
      <c r="K105" s="900"/>
      <c r="L105" s="900"/>
      <c r="M105" s="925"/>
      <c r="N105" s="1025"/>
      <c r="O105" s="927"/>
      <c r="P105" s="901"/>
      <c r="Q105" s="903"/>
      <c r="R105" s="904"/>
      <c r="S105" s="904"/>
      <c r="T105" s="905"/>
      <c r="U105" s="818"/>
      <c r="V105" s="906"/>
      <c r="W105" s="898"/>
      <c r="X105" s="1253"/>
      <c r="Y105" s="1253"/>
      <c r="Z105" s="1249" t="s">
        <v>774</v>
      </c>
      <c r="AA105" s="1310"/>
      <c r="AB105" s="1311"/>
      <c r="AC105" s="1312"/>
      <c r="AD105" s="1313"/>
      <c r="AE105" s="1314"/>
      <c r="AF105" s="1086"/>
      <c r="AG105" s="910"/>
      <c r="AH105" s="1316"/>
      <c r="AI105" s="929"/>
      <c r="AJ105" s="964"/>
      <c r="AK105" s="913"/>
      <c r="AL105" s="914"/>
      <c r="AM105" s="914"/>
      <c r="AN105" s="915"/>
      <c r="AO105" s="798"/>
      <c r="AP105" s="1050"/>
      <c r="AQ105" s="901"/>
      <c r="AR105" s="881"/>
      <c r="AS105" s="917"/>
      <c r="AT105" s="918"/>
      <c r="AU105" s="918"/>
      <c r="AV105" s="918"/>
      <c r="AW105" s="919"/>
      <c r="AX105" s="919"/>
      <c r="AY105" s="919"/>
      <c r="AZ105" s="919"/>
      <c r="BA105" s="920"/>
      <c r="BB105" s="920"/>
      <c r="BC105" s="920"/>
      <c r="BD105" s="920"/>
      <c r="BE105" s="921"/>
      <c r="BF105" s="921"/>
      <c r="BG105" s="920"/>
      <c r="BH105" s="920"/>
      <c r="BI105" s="920"/>
      <c r="BJ105" s="920"/>
      <c r="BK105" s="920"/>
      <c r="BL105" s="920"/>
      <c r="BM105" s="920"/>
      <c r="BN105" s="920"/>
      <c r="BO105" s="920"/>
      <c r="BP105" s="920"/>
      <c r="BQ105" s="920"/>
      <c r="BR105" s="920"/>
      <c r="BS105" s="842"/>
      <c r="BT105" s="842"/>
      <c r="BU105" s="842"/>
      <c r="BV105" s="842"/>
      <c r="BW105" s="842"/>
      <c r="BX105" s="842"/>
      <c r="BY105" s="842"/>
      <c r="BZ105" s="842"/>
      <c r="CA105" s="830"/>
      <c r="CB105" s="798"/>
      <c r="CC105" s="922"/>
      <c r="CD105" s="923"/>
      <c r="CE105" s="923"/>
      <c r="CF105" s="974"/>
      <c r="CG105" s="975"/>
      <c r="CH105" s="798"/>
      <c r="CI105" s="798"/>
      <c r="CJ105" s="798"/>
      <c r="CK105" s="798"/>
      <c r="CL105" s="798"/>
      <c r="CM105" s="798"/>
      <c r="CN105" s="798"/>
      <c r="CO105" s="798"/>
      <c r="CP105" s="798"/>
      <c r="CQ105" s="798"/>
      <c r="CR105" s="798"/>
      <c r="CS105" s="798"/>
      <c r="CT105" s="798"/>
    </row>
    <row r="106" spans="1:98" ht="14.25" customHeight="1" thickBot="1">
      <c r="A106" s="893"/>
      <c r="B106" s="894"/>
      <c r="C106" s="895"/>
      <c r="D106" s="1289"/>
      <c r="E106" s="1046"/>
      <c r="F106" s="898"/>
      <c r="G106" s="964"/>
      <c r="H106" s="925"/>
      <c r="I106" s="899"/>
      <c r="J106" s="900"/>
      <c r="K106" s="900"/>
      <c r="L106" s="900"/>
      <c r="M106" s="925"/>
      <c r="N106" s="1025"/>
      <c r="O106" s="927"/>
      <c r="P106" s="901"/>
      <c r="Q106" s="903"/>
      <c r="R106" s="904"/>
      <c r="S106" s="904"/>
      <c r="T106" s="905"/>
      <c r="U106" s="818"/>
      <c r="V106" s="906"/>
      <c r="W106" s="898"/>
      <c r="X106" s="1253"/>
      <c r="Y106" s="1253"/>
      <c r="Z106" s="1249" t="s">
        <v>774</v>
      </c>
      <c r="AA106" s="1310"/>
      <c r="AB106" s="1311"/>
      <c r="AC106" s="1312"/>
      <c r="AD106" s="1313"/>
      <c r="AE106" s="1314"/>
      <c r="AF106" s="1086"/>
      <c r="AG106" s="928"/>
      <c r="AH106" s="1316"/>
      <c r="AI106" s="929"/>
      <c r="AJ106" s="964"/>
      <c r="AK106" s="913"/>
      <c r="AL106" s="914"/>
      <c r="AM106" s="914"/>
      <c r="AN106" s="915"/>
      <c r="AO106" s="798"/>
      <c r="AP106" s="1050"/>
      <c r="AQ106" s="901"/>
      <c r="AR106" s="881"/>
      <c r="AS106" s="917"/>
      <c r="AT106" s="918"/>
      <c r="AU106" s="918"/>
      <c r="AV106" s="918"/>
      <c r="AW106" s="919"/>
      <c r="AX106" s="919"/>
      <c r="AY106" s="919"/>
      <c r="AZ106" s="919"/>
      <c r="BA106" s="920"/>
      <c r="BB106" s="920"/>
      <c r="BC106" s="920"/>
      <c r="BD106" s="920"/>
      <c r="BE106" s="921"/>
      <c r="BF106" s="921"/>
      <c r="BG106" s="920"/>
      <c r="BH106" s="920"/>
      <c r="BI106" s="920"/>
      <c r="BJ106" s="920"/>
      <c r="BK106" s="920"/>
      <c r="BL106" s="920"/>
      <c r="BM106" s="920"/>
      <c r="BN106" s="920"/>
      <c r="BO106" s="920"/>
      <c r="BP106" s="920"/>
      <c r="BQ106" s="920"/>
      <c r="BR106" s="920"/>
      <c r="BS106" s="842"/>
      <c r="BT106" s="842"/>
      <c r="BU106" s="842"/>
      <c r="BV106" s="842"/>
      <c r="BW106" s="842"/>
      <c r="BX106" s="842"/>
      <c r="BY106" s="842"/>
      <c r="BZ106" s="842"/>
      <c r="CA106" s="830"/>
      <c r="CB106" s="798"/>
      <c r="CC106" s="922"/>
      <c r="CD106" s="923"/>
      <c r="CE106" s="923"/>
      <c r="CF106" s="974"/>
      <c r="CG106" s="975"/>
      <c r="CH106" s="798"/>
      <c r="CI106" s="798"/>
      <c r="CJ106" s="798"/>
      <c r="CK106" s="798"/>
      <c r="CL106" s="798"/>
      <c r="CM106" s="798"/>
      <c r="CN106" s="798"/>
      <c r="CO106" s="798"/>
      <c r="CP106" s="798"/>
      <c r="CQ106" s="798"/>
      <c r="CR106" s="798"/>
      <c r="CS106" s="798"/>
      <c r="CT106" s="798"/>
    </row>
    <row r="107" spans="1:98" ht="14.25" customHeight="1" thickBot="1">
      <c r="A107" s="893"/>
      <c r="B107" s="894"/>
      <c r="C107" s="895"/>
      <c r="D107" s="1289"/>
      <c r="E107" s="1046"/>
      <c r="F107" s="898"/>
      <c r="G107" s="964"/>
      <c r="H107" s="925"/>
      <c r="I107" s="899"/>
      <c r="J107" s="900"/>
      <c r="K107" s="900"/>
      <c r="L107" s="900"/>
      <c r="M107" s="925"/>
      <c r="N107" s="1025"/>
      <c r="O107" s="927"/>
      <c r="P107" s="901"/>
      <c r="Q107" s="903"/>
      <c r="R107" s="904"/>
      <c r="S107" s="904"/>
      <c r="T107" s="905"/>
      <c r="U107" s="818"/>
      <c r="V107" s="906"/>
      <c r="W107" s="898"/>
      <c r="X107" s="1253"/>
      <c r="Y107" s="1253"/>
      <c r="Z107" s="1249" t="s">
        <v>774</v>
      </c>
      <c r="AA107" s="1310"/>
      <c r="AB107" s="1311"/>
      <c r="AC107" s="1312"/>
      <c r="AD107" s="1313"/>
      <c r="AE107" s="1314"/>
      <c r="AF107" s="1086"/>
      <c r="AG107" s="1317"/>
      <c r="AH107" s="1316"/>
      <c r="AI107" s="929"/>
      <c r="AJ107" s="964"/>
      <c r="AK107" s="913"/>
      <c r="AL107" s="914"/>
      <c r="AM107" s="914"/>
      <c r="AN107" s="915"/>
      <c r="AO107" s="798"/>
      <c r="AP107" s="1050"/>
      <c r="AQ107" s="901"/>
      <c r="AR107" s="881"/>
      <c r="AS107" s="917"/>
      <c r="AT107" s="918"/>
      <c r="AU107" s="918"/>
      <c r="AV107" s="918"/>
      <c r="AW107" s="919"/>
      <c r="AX107" s="919"/>
      <c r="AY107" s="919"/>
      <c r="AZ107" s="919"/>
      <c r="BA107" s="920"/>
      <c r="BB107" s="920"/>
      <c r="BC107" s="920"/>
      <c r="BD107" s="920"/>
      <c r="BE107" s="921"/>
      <c r="BF107" s="921"/>
      <c r="BG107" s="920"/>
      <c r="BH107" s="920"/>
      <c r="BI107" s="920"/>
      <c r="BJ107" s="920"/>
      <c r="BK107" s="920"/>
      <c r="BL107" s="920"/>
      <c r="BM107" s="920"/>
      <c r="BN107" s="920"/>
      <c r="BO107" s="920"/>
      <c r="BP107" s="920"/>
      <c r="BQ107" s="920"/>
      <c r="BR107" s="920"/>
      <c r="BS107" s="842"/>
      <c r="BT107" s="842"/>
      <c r="BU107" s="842"/>
      <c r="BV107" s="842"/>
      <c r="BW107" s="842"/>
      <c r="BX107" s="842"/>
      <c r="BY107" s="842"/>
      <c r="BZ107" s="842"/>
      <c r="CA107" s="830"/>
      <c r="CB107" s="798"/>
      <c r="CC107" s="922"/>
      <c r="CD107" s="923"/>
      <c r="CE107" s="923"/>
      <c r="CF107" s="974"/>
      <c r="CG107" s="975"/>
      <c r="CH107" s="798"/>
      <c r="CI107" s="798"/>
      <c r="CJ107" s="798"/>
      <c r="CK107" s="798"/>
      <c r="CL107" s="798"/>
      <c r="CM107" s="798"/>
      <c r="CN107" s="798"/>
      <c r="CO107" s="798"/>
      <c r="CP107" s="798"/>
      <c r="CQ107" s="798"/>
      <c r="CR107" s="798"/>
      <c r="CS107" s="798"/>
      <c r="CT107" s="798"/>
    </row>
    <row r="108" spans="1:98" ht="14.25" customHeight="1" thickBot="1">
      <c r="A108" s="893"/>
      <c r="B108" s="894"/>
      <c r="C108" s="895"/>
      <c r="D108" s="1289"/>
      <c r="E108" s="1046"/>
      <c r="F108" s="898"/>
      <c r="G108" s="964"/>
      <c r="H108" s="925"/>
      <c r="I108" s="899"/>
      <c r="J108" s="900"/>
      <c r="K108" s="900"/>
      <c r="L108" s="900"/>
      <c r="M108" s="925"/>
      <c r="N108" s="1025"/>
      <c r="O108" s="927"/>
      <c r="P108" s="901"/>
      <c r="Q108" s="903"/>
      <c r="R108" s="904"/>
      <c r="S108" s="904"/>
      <c r="T108" s="905"/>
      <c r="U108" s="818"/>
      <c r="V108" s="906"/>
      <c r="W108" s="898"/>
      <c r="X108" s="1253"/>
      <c r="Y108" s="1253"/>
      <c r="Z108" s="1249" t="s">
        <v>774</v>
      </c>
      <c r="AA108" s="1310"/>
      <c r="AB108" s="1311"/>
      <c r="AC108" s="1312"/>
      <c r="AD108" s="1313"/>
      <c r="AE108" s="1314"/>
      <c r="AF108" s="1086"/>
      <c r="AG108" s="928"/>
      <c r="AH108" s="1316"/>
      <c r="AI108" s="929"/>
      <c r="AJ108" s="964"/>
      <c r="AK108" s="913"/>
      <c r="AL108" s="914"/>
      <c r="AM108" s="914"/>
      <c r="AN108" s="915"/>
      <c r="AO108" s="798"/>
      <c r="AP108" s="1050"/>
      <c r="AQ108" s="901"/>
      <c r="AR108" s="881"/>
      <c r="AS108" s="917"/>
      <c r="AT108" s="918"/>
      <c r="AU108" s="918"/>
      <c r="AV108" s="918"/>
      <c r="AW108" s="919"/>
      <c r="AX108" s="919"/>
      <c r="AY108" s="919"/>
      <c r="AZ108" s="919"/>
      <c r="BA108" s="920"/>
      <c r="BB108" s="920"/>
      <c r="BC108" s="920"/>
      <c r="BD108" s="920"/>
      <c r="BE108" s="921"/>
      <c r="BF108" s="921"/>
      <c r="BG108" s="920"/>
      <c r="BH108" s="920"/>
      <c r="BI108" s="920"/>
      <c r="BJ108" s="920"/>
      <c r="BK108" s="920"/>
      <c r="BL108" s="920"/>
      <c r="BM108" s="920"/>
      <c r="BN108" s="920"/>
      <c r="BO108" s="920"/>
      <c r="BP108" s="920"/>
      <c r="BQ108" s="920"/>
      <c r="BR108" s="920"/>
      <c r="BS108" s="842"/>
      <c r="BT108" s="842"/>
      <c r="BU108" s="842"/>
      <c r="BV108" s="842"/>
      <c r="BW108" s="842"/>
      <c r="BX108" s="842"/>
      <c r="BY108" s="842"/>
      <c r="BZ108" s="842"/>
      <c r="CA108" s="830"/>
      <c r="CB108" s="798"/>
      <c r="CC108" s="922"/>
      <c r="CD108" s="923"/>
      <c r="CE108" s="923"/>
      <c r="CF108" s="974"/>
      <c r="CG108" s="975"/>
      <c r="CH108" s="798"/>
      <c r="CI108" s="798"/>
      <c r="CJ108" s="798"/>
      <c r="CK108" s="798"/>
      <c r="CL108" s="798"/>
      <c r="CM108" s="798"/>
      <c r="CN108" s="798"/>
      <c r="CO108" s="798"/>
      <c r="CP108" s="798"/>
      <c r="CQ108" s="798"/>
      <c r="CR108" s="798"/>
      <c r="CS108" s="798"/>
      <c r="CT108" s="798"/>
    </row>
    <row r="109" spans="1:98" ht="14.25" customHeight="1" thickBot="1">
      <c r="A109" s="893"/>
      <c r="B109" s="894"/>
      <c r="C109" s="895"/>
      <c r="D109" s="1289"/>
      <c r="E109" s="1046"/>
      <c r="F109" s="898"/>
      <c r="G109" s="964"/>
      <c r="H109" s="925"/>
      <c r="I109" s="899"/>
      <c r="J109" s="900"/>
      <c r="K109" s="900"/>
      <c r="L109" s="900"/>
      <c r="M109" s="925"/>
      <c r="N109" s="1025"/>
      <c r="O109" s="927"/>
      <c r="P109" s="901"/>
      <c r="Q109" s="903"/>
      <c r="R109" s="904"/>
      <c r="S109" s="904"/>
      <c r="T109" s="905"/>
      <c r="U109" s="818"/>
      <c r="V109" s="906"/>
      <c r="W109" s="1090"/>
      <c r="X109" s="1253"/>
      <c r="Y109" s="1253"/>
      <c r="Z109" s="1249" t="s">
        <v>774</v>
      </c>
      <c r="AA109" s="907"/>
      <c r="AB109" s="908"/>
      <c r="AC109" s="908"/>
      <c r="AD109" s="909"/>
      <c r="AE109" s="871"/>
      <c r="AF109" s="1086"/>
      <c r="AG109" s="1318"/>
      <c r="AH109" s="929"/>
      <c r="AI109" s="929"/>
      <c r="AJ109" s="930"/>
      <c r="AK109" s="1029"/>
      <c r="AL109" s="914"/>
      <c r="AM109" s="914"/>
      <c r="AN109" s="915"/>
      <c r="AO109" s="798"/>
      <c r="AP109" s="1050"/>
      <c r="AQ109" s="901"/>
      <c r="AR109" s="881"/>
      <c r="AS109" s="917"/>
      <c r="AT109" s="918"/>
      <c r="AU109" s="918"/>
      <c r="AV109" s="918"/>
      <c r="AW109" s="919"/>
      <c r="AX109" s="919"/>
      <c r="AY109" s="919"/>
      <c r="AZ109" s="919"/>
      <c r="BA109" s="920"/>
      <c r="BB109" s="920"/>
      <c r="BC109" s="920"/>
      <c r="BD109" s="920"/>
      <c r="BE109" s="921"/>
      <c r="BF109" s="921"/>
      <c r="BG109" s="920"/>
      <c r="BH109" s="920"/>
      <c r="BI109" s="920"/>
      <c r="BJ109" s="920"/>
      <c r="BK109" s="920"/>
      <c r="BL109" s="920"/>
      <c r="BM109" s="920"/>
      <c r="BN109" s="920"/>
      <c r="BO109" s="920"/>
      <c r="BP109" s="920"/>
      <c r="BQ109" s="920"/>
      <c r="BR109" s="920"/>
      <c r="BS109" s="842"/>
      <c r="BT109" s="842"/>
      <c r="BU109" s="842"/>
      <c r="BV109" s="842"/>
      <c r="BW109" s="842"/>
      <c r="BX109" s="842"/>
      <c r="BY109" s="842"/>
      <c r="BZ109" s="842"/>
      <c r="CA109" s="830"/>
      <c r="CB109" s="798"/>
      <c r="CC109" s="922"/>
      <c r="CD109" s="923"/>
      <c r="CE109" s="923"/>
      <c r="CF109" s="974"/>
      <c r="CG109" s="975"/>
      <c r="CH109" s="798"/>
      <c r="CI109" s="798"/>
      <c r="CJ109" s="798"/>
      <c r="CK109" s="798"/>
      <c r="CL109" s="798"/>
      <c r="CM109" s="798"/>
      <c r="CN109" s="798"/>
      <c r="CO109" s="798"/>
      <c r="CP109" s="798"/>
      <c r="CQ109" s="798"/>
      <c r="CR109" s="798"/>
      <c r="CS109" s="798"/>
      <c r="CT109" s="798"/>
    </row>
    <row r="110" spans="1:98" ht="14.25" customHeight="1" thickBot="1">
      <c r="A110" s="893"/>
      <c r="B110" s="894"/>
      <c r="C110" s="895"/>
      <c r="D110" s="1289"/>
      <c r="E110" s="1046"/>
      <c r="F110" s="898"/>
      <c r="G110" s="964"/>
      <c r="H110" s="925"/>
      <c r="I110" s="899"/>
      <c r="J110" s="900"/>
      <c r="K110" s="900"/>
      <c r="L110" s="900"/>
      <c r="M110" s="925"/>
      <c r="N110" s="1025"/>
      <c r="O110" s="927"/>
      <c r="P110" s="901"/>
      <c r="Q110" s="903"/>
      <c r="R110" s="904"/>
      <c r="S110" s="904"/>
      <c r="T110" s="905"/>
      <c r="U110" s="818"/>
      <c r="V110" s="906"/>
      <c r="W110" s="1090"/>
      <c r="X110" s="1253"/>
      <c r="Y110" s="1253"/>
      <c r="Z110" s="1249" t="s">
        <v>774</v>
      </c>
      <c r="AA110" s="907"/>
      <c r="AB110" s="908"/>
      <c r="AC110" s="908"/>
      <c r="AD110" s="909"/>
      <c r="AE110" s="871"/>
      <c r="AF110" s="1086"/>
      <c r="AG110" s="928"/>
      <c r="AH110" s="929"/>
      <c r="AI110" s="929"/>
      <c r="AJ110" s="930"/>
      <c r="AK110" s="1029"/>
      <c r="AL110" s="914"/>
      <c r="AM110" s="914"/>
      <c r="AN110" s="915"/>
      <c r="AO110" s="798"/>
      <c r="AP110" s="1050"/>
      <c r="AQ110" s="901"/>
      <c r="AR110" s="881"/>
      <c r="AS110" s="917"/>
      <c r="AT110" s="918"/>
      <c r="AU110" s="918"/>
      <c r="AV110" s="918"/>
      <c r="AW110" s="919"/>
      <c r="AX110" s="919"/>
      <c r="AY110" s="919"/>
      <c r="AZ110" s="919"/>
      <c r="BA110" s="920"/>
      <c r="BB110" s="920"/>
      <c r="BC110" s="920"/>
      <c r="BD110" s="920"/>
      <c r="BE110" s="921"/>
      <c r="BF110" s="921"/>
      <c r="BG110" s="920"/>
      <c r="BH110" s="920"/>
      <c r="BI110" s="920"/>
      <c r="BJ110" s="920"/>
      <c r="BK110" s="920"/>
      <c r="BL110" s="920"/>
      <c r="BM110" s="920"/>
      <c r="BN110" s="920"/>
      <c r="BO110" s="920"/>
      <c r="BP110" s="920"/>
      <c r="BQ110" s="920"/>
      <c r="BR110" s="920"/>
      <c r="BS110" s="842"/>
      <c r="BT110" s="842"/>
      <c r="BU110" s="842"/>
      <c r="BV110" s="842"/>
      <c r="BW110" s="842"/>
      <c r="BX110" s="842"/>
      <c r="BY110" s="842"/>
      <c r="BZ110" s="842"/>
      <c r="CA110" s="830"/>
      <c r="CB110" s="798"/>
      <c r="CC110" s="922"/>
      <c r="CD110" s="923"/>
      <c r="CE110" s="923"/>
      <c r="CF110" s="974"/>
      <c r="CG110" s="975"/>
      <c r="CH110" s="798"/>
      <c r="CI110" s="798"/>
      <c r="CJ110" s="798"/>
      <c r="CK110" s="798"/>
      <c r="CL110" s="798"/>
      <c r="CM110" s="798"/>
      <c r="CN110" s="798"/>
      <c r="CO110" s="798"/>
      <c r="CP110" s="798"/>
      <c r="CQ110" s="798"/>
      <c r="CR110" s="798"/>
      <c r="CS110" s="798"/>
      <c r="CT110" s="798"/>
    </row>
    <row r="111" spans="1:98" ht="14.25" customHeight="1" thickBot="1">
      <c r="A111" s="893"/>
      <c r="B111" s="894"/>
      <c r="C111" s="895"/>
      <c r="D111" s="1289"/>
      <c r="E111" s="1046"/>
      <c r="F111" s="933"/>
      <c r="G111" s="1051"/>
      <c r="H111" s="925"/>
      <c r="I111" s="931"/>
      <c r="J111" s="932"/>
      <c r="K111" s="932"/>
      <c r="L111" s="932"/>
      <c r="M111" s="925"/>
      <c r="N111" s="1025"/>
      <c r="O111" s="936"/>
      <c r="P111" s="937"/>
      <c r="Q111" s="903"/>
      <c r="R111" s="904"/>
      <c r="S111" s="904"/>
      <c r="T111" s="905"/>
      <c r="U111" s="818"/>
      <c r="V111" s="938"/>
      <c r="W111" s="1091"/>
      <c r="X111" s="1304"/>
      <c r="Y111" s="1304"/>
      <c r="Z111" s="1319" t="s">
        <v>774</v>
      </c>
      <c r="AA111" s="1320"/>
      <c r="AB111" s="939"/>
      <c r="AC111" s="939"/>
      <c r="AD111" s="940"/>
      <c r="AE111" s="871"/>
      <c r="AF111" s="1321"/>
      <c r="AG111" s="942"/>
      <c r="AH111" s="943"/>
      <c r="AI111" s="943"/>
      <c r="AJ111" s="944"/>
      <c r="AK111" s="1322"/>
      <c r="AL111" s="946"/>
      <c r="AM111" s="946"/>
      <c r="AN111" s="947"/>
      <c r="AO111" s="798"/>
      <c r="AP111" s="1323"/>
      <c r="AQ111" s="937"/>
      <c r="AR111" s="881"/>
      <c r="AS111" s="1076"/>
      <c r="AT111" s="1077"/>
      <c r="AU111" s="1077"/>
      <c r="AV111" s="1077"/>
      <c r="AW111" s="1078"/>
      <c r="AX111" s="1078"/>
      <c r="AY111" s="1078"/>
      <c r="AZ111" s="1078"/>
      <c r="BA111" s="1079"/>
      <c r="BB111" s="1079"/>
      <c r="BC111" s="1079"/>
      <c r="BD111" s="1079"/>
      <c r="BE111" s="1080"/>
      <c r="BF111" s="1080"/>
      <c r="BG111" s="1079"/>
      <c r="BH111" s="1079"/>
      <c r="BI111" s="1079"/>
      <c r="BJ111" s="1079"/>
      <c r="BK111" s="1079"/>
      <c r="BL111" s="1079"/>
      <c r="BM111" s="1079"/>
      <c r="BN111" s="1079"/>
      <c r="BO111" s="1079"/>
      <c r="BP111" s="1079"/>
      <c r="BQ111" s="1079"/>
      <c r="BR111" s="1079"/>
      <c r="BS111" s="838"/>
      <c r="BT111" s="838"/>
      <c r="BU111" s="838"/>
      <c r="BV111" s="838"/>
      <c r="BW111" s="838"/>
      <c r="BX111" s="838"/>
      <c r="BY111" s="838"/>
      <c r="BZ111" s="838"/>
      <c r="CA111" s="839"/>
      <c r="CB111" s="798"/>
      <c r="CC111" s="1081"/>
      <c r="CD111" s="1082"/>
      <c r="CE111" s="1082"/>
      <c r="CF111" s="1083"/>
      <c r="CG111" s="1084"/>
      <c r="CH111" s="798"/>
      <c r="CI111" s="798"/>
      <c r="CJ111" s="798"/>
      <c r="CK111" s="798"/>
      <c r="CL111" s="798"/>
      <c r="CM111" s="798"/>
      <c r="CN111" s="798"/>
      <c r="CO111" s="798"/>
      <c r="CP111" s="798"/>
      <c r="CQ111" s="798"/>
      <c r="CR111" s="798"/>
      <c r="CS111" s="798"/>
      <c r="CT111" s="798"/>
    </row>
    <row r="112" spans="1:98" ht="14.25" customHeight="1" thickBot="1">
      <c r="A112" s="853">
        <v>11</v>
      </c>
      <c r="B112" s="854" t="s">
        <v>864</v>
      </c>
      <c r="C112" s="1031"/>
      <c r="D112" s="1287" t="s">
        <v>801</v>
      </c>
      <c r="E112" s="1032"/>
      <c r="F112" s="898" t="s">
        <v>245</v>
      </c>
      <c r="G112" s="950">
        <v>885</v>
      </c>
      <c r="H112" s="1294" t="s">
        <v>865</v>
      </c>
      <c r="I112" s="861"/>
      <c r="J112" s="861"/>
      <c r="K112" s="861"/>
      <c r="L112" s="861"/>
      <c r="M112" s="1324"/>
      <c r="N112" s="1325">
        <v>130000000</v>
      </c>
      <c r="O112" s="959" t="s">
        <v>91</v>
      </c>
      <c r="P112" s="1263">
        <v>130000000</v>
      </c>
      <c r="Q112" s="863"/>
      <c r="R112" s="864"/>
      <c r="S112" s="864"/>
      <c r="T112" s="865"/>
      <c r="U112" s="1241"/>
      <c r="V112" s="867">
        <v>1</v>
      </c>
      <c r="W112" s="1117" t="s">
        <v>788</v>
      </c>
      <c r="X112" s="1253" t="s">
        <v>866</v>
      </c>
      <c r="Y112" s="1253" t="s">
        <v>867</v>
      </c>
      <c r="Z112" s="1089" t="s">
        <v>868</v>
      </c>
      <c r="AA112" s="1326"/>
      <c r="AB112" s="869"/>
      <c r="AC112" s="869"/>
      <c r="AD112" s="870"/>
      <c r="AE112" s="1241"/>
      <c r="AF112" s="1086" t="s">
        <v>869</v>
      </c>
      <c r="AG112" s="873" t="s">
        <v>870</v>
      </c>
      <c r="AH112" s="874" t="s">
        <v>425</v>
      </c>
      <c r="AI112" s="1244" t="s">
        <v>73</v>
      </c>
      <c r="AJ112" s="875">
        <v>885</v>
      </c>
      <c r="AK112" s="1041"/>
      <c r="AL112" s="877"/>
      <c r="AM112" s="877"/>
      <c r="AN112" s="878"/>
      <c r="AO112" s="1244"/>
      <c r="AP112" s="879" t="s">
        <v>320</v>
      </c>
      <c r="AQ112" s="880" t="s">
        <v>356</v>
      </c>
      <c r="AR112" s="881"/>
      <c r="AS112" s="882"/>
      <c r="AT112" s="977"/>
      <c r="AU112" s="977"/>
      <c r="AV112" s="977"/>
      <c r="AW112" s="1014"/>
      <c r="AX112" s="1014"/>
      <c r="AY112" s="1014"/>
      <c r="AZ112" s="1014"/>
      <c r="BA112" s="978"/>
      <c r="BB112" s="978"/>
      <c r="BC112" s="978"/>
      <c r="BD112" s="978"/>
      <c r="BE112" s="979"/>
      <c r="BF112" s="979"/>
      <c r="BG112" s="978"/>
      <c r="BH112" s="978"/>
      <c r="BI112" s="978"/>
      <c r="BJ112" s="978"/>
      <c r="BK112" s="978"/>
      <c r="BL112" s="978"/>
      <c r="BM112" s="978"/>
      <c r="BN112" s="978"/>
      <c r="BO112" s="978"/>
      <c r="BP112" s="885"/>
      <c r="BQ112" s="885"/>
      <c r="BR112" s="885"/>
      <c r="BS112" s="1015"/>
      <c r="BT112" s="1015"/>
      <c r="BU112" s="1015"/>
      <c r="BV112" s="1015"/>
      <c r="BW112" s="888"/>
      <c r="BX112" s="888"/>
      <c r="BY112" s="888"/>
      <c r="BZ112" s="888"/>
      <c r="CA112" s="1016"/>
      <c r="CB112" s="798"/>
      <c r="CC112" s="890"/>
      <c r="CD112" s="891"/>
      <c r="CE112" s="891"/>
      <c r="CF112" s="961"/>
      <c r="CG112" s="962"/>
      <c r="CH112" s="798"/>
      <c r="CI112" s="798"/>
      <c r="CJ112" s="798"/>
      <c r="CK112" s="798"/>
      <c r="CL112" s="798"/>
      <c r="CM112" s="798"/>
      <c r="CN112" s="798"/>
      <c r="CO112" s="798"/>
      <c r="CP112" s="798"/>
      <c r="CQ112" s="798"/>
      <c r="CR112" s="798"/>
      <c r="CS112" s="798"/>
      <c r="CT112" s="798"/>
    </row>
    <row r="113" spans="1:98" ht="14.25" customHeight="1" thickBot="1">
      <c r="A113" s="893"/>
      <c r="B113" s="894"/>
      <c r="C113" s="1044"/>
      <c r="D113" s="1289"/>
      <c r="E113" s="1046"/>
      <c r="F113" s="1327"/>
      <c r="G113" s="927"/>
      <c r="H113" s="817"/>
      <c r="I113" s="900"/>
      <c r="J113" s="900"/>
      <c r="K113" s="900"/>
      <c r="L113" s="900"/>
      <c r="M113" s="1328"/>
      <c r="N113" s="1329"/>
      <c r="O113" s="902"/>
      <c r="P113" s="901"/>
      <c r="Q113" s="903"/>
      <c r="R113" s="904"/>
      <c r="S113" s="904"/>
      <c r="T113" s="905"/>
      <c r="U113" s="871"/>
      <c r="V113" s="906">
        <v>2</v>
      </c>
      <c r="W113" s="1117" t="s">
        <v>871</v>
      </c>
      <c r="X113" s="1253" t="s">
        <v>872</v>
      </c>
      <c r="Y113" s="1253" t="s">
        <v>873</v>
      </c>
      <c r="Z113" s="1089" t="s">
        <v>868</v>
      </c>
      <c r="AA113" s="1330"/>
      <c r="AB113" s="908"/>
      <c r="AC113" s="908"/>
      <c r="AD113" s="909"/>
      <c r="AE113" s="871"/>
      <c r="AF113" s="1086" t="s">
        <v>874</v>
      </c>
      <c r="AG113" s="872" t="s">
        <v>875</v>
      </c>
      <c r="AH113" s="873" t="s">
        <v>876</v>
      </c>
      <c r="AI113" s="874" t="s">
        <v>73</v>
      </c>
      <c r="AJ113" s="875">
        <v>1</v>
      </c>
      <c r="AK113" s="1029"/>
      <c r="AL113" s="914"/>
      <c r="AM113" s="914"/>
      <c r="AN113" s="915"/>
      <c r="AO113" s="798"/>
      <c r="AP113" s="879" t="s">
        <v>320</v>
      </c>
      <c r="AQ113" s="880" t="s">
        <v>356</v>
      </c>
      <c r="AR113" s="881"/>
      <c r="AS113" s="917"/>
      <c r="AT113" s="918"/>
      <c r="AU113" s="918"/>
      <c r="AV113" s="918"/>
      <c r="AW113" s="919"/>
      <c r="AX113" s="919"/>
      <c r="AY113" s="919"/>
      <c r="AZ113" s="919"/>
      <c r="BA113" s="920"/>
      <c r="BB113" s="920"/>
      <c r="BC113" s="920"/>
      <c r="BD113" s="920"/>
      <c r="BE113" s="921"/>
      <c r="BF113" s="921"/>
      <c r="BG113" s="920"/>
      <c r="BH113" s="920"/>
      <c r="BI113" s="920"/>
      <c r="BJ113" s="920"/>
      <c r="BK113" s="920"/>
      <c r="BL113" s="920"/>
      <c r="BM113" s="920"/>
      <c r="BN113" s="920"/>
      <c r="BO113" s="920"/>
      <c r="BP113" s="920"/>
      <c r="BQ113" s="920"/>
      <c r="BR113" s="920"/>
      <c r="BS113" s="842"/>
      <c r="BT113" s="842"/>
      <c r="BU113" s="842"/>
      <c r="BV113" s="842"/>
      <c r="BW113" s="842"/>
      <c r="BX113" s="842"/>
      <c r="BY113" s="842"/>
      <c r="BZ113" s="842"/>
      <c r="CA113" s="830"/>
      <c r="CB113" s="798"/>
      <c r="CC113" s="922"/>
      <c r="CD113" s="923"/>
      <c r="CE113" s="923"/>
      <c r="CF113" s="974"/>
      <c r="CG113" s="975"/>
      <c r="CH113" s="798"/>
      <c r="CI113" s="798"/>
      <c r="CJ113" s="798"/>
      <c r="CK113" s="798"/>
      <c r="CL113" s="798"/>
      <c r="CM113" s="798"/>
      <c r="CN113" s="798"/>
      <c r="CO113" s="798"/>
      <c r="CP113" s="798"/>
      <c r="CQ113" s="798"/>
      <c r="CR113" s="798"/>
      <c r="CS113" s="798"/>
      <c r="CT113" s="798"/>
    </row>
    <row r="114" spans="1:98" ht="14.25" customHeight="1" thickBot="1">
      <c r="A114" s="893"/>
      <c r="B114" s="894"/>
      <c r="C114" s="1044"/>
      <c r="D114" s="1289"/>
      <c r="E114" s="1046"/>
      <c r="F114" s="1331"/>
      <c r="G114" s="927"/>
      <c r="H114" s="817"/>
      <c r="I114" s="900"/>
      <c r="J114" s="900"/>
      <c r="K114" s="900"/>
      <c r="L114" s="900"/>
      <c r="M114" s="925"/>
      <c r="N114" s="1025"/>
      <c r="O114" s="927"/>
      <c r="P114" s="901"/>
      <c r="Q114" s="903"/>
      <c r="R114" s="904"/>
      <c r="S114" s="904"/>
      <c r="T114" s="905"/>
      <c r="U114" s="871"/>
      <c r="V114" s="906">
        <v>3</v>
      </c>
      <c r="W114" s="1117" t="s">
        <v>877</v>
      </c>
      <c r="X114" s="1253" t="s">
        <v>872</v>
      </c>
      <c r="Y114" s="1253" t="s">
        <v>878</v>
      </c>
      <c r="Z114" s="1089" t="s">
        <v>868</v>
      </c>
      <c r="AA114" s="1330"/>
      <c r="AB114" s="908"/>
      <c r="AC114" s="908"/>
      <c r="AD114" s="909"/>
      <c r="AE114" s="871"/>
      <c r="AF114" s="1050"/>
      <c r="AG114" s="927"/>
      <c r="AH114" s="927"/>
      <c r="AI114" s="927"/>
      <c r="AJ114" s="901"/>
      <c r="AK114" s="1029"/>
      <c r="AL114" s="914"/>
      <c r="AM114" s="914"/>
      <c r="AN114" s="915"/>
      <c r="AO114" s="798"/>
      <c r="AP114" s="1050"/>
      <c r="AQ114" s="901"/>
      <c r="AR114" s="881"/>
      <c r="AS114" s="917"/>
      <c r="AT114" s="918"/>
      <c r="AU114" s="918"/>
      <c r="AV114" s="918"/>
      <c r="AW114" s="919"/>
      <c r="AX114" s="919"/>
      <c r="AY114" s="919"/>
      <c r="AZ114" s="919"/>
      <c r="BA114" s="920"/>
      <c r="BB114" s="920"/>
      <c r="BC114" s="920"/>
      <c r="BD114" s="920"/>
      <c r="BE114" s="921"/>
      <c r="BF114" s="921"/>
      <c r="BG114" s="920"/>
      <c r="BH114" s="920"/>
      <c r="BI114" s="920"/>
      <c r="BJ114" s="920"/>
      <c r="BK114" s="920"/>
      <c r="BL114" s="920"/>
      <c r="BM114" s="920"/>
      <c r="BN114" s="920"/>
      <c r="BO114" s="920"/>
      <c r="BP114" s="920"/>
      <c r="BQ114" s="920"/>
      <c r="BR114" s="920"/>
      <c r="BS114" s="842"/>
      <c r="BT114" s="842"/>
      <c r="BU114" s="842"/>
      <c r="BV114" s="842"/>
      <c r="BW114" s="842"/>
      <c r="BX114" s="842"/>
      <c r="BY114" s="842"/>
      <c r="BZ114" s="842"/>
      <c r="CA114" s="830"/>
      <c r="CB114" s="798"/>
      <c r="CC114" s="922"/>
      <c r="CD114" s="923"/>
      <c r="CE114" s="923"/>
      <c r="CF114" s="974"/>
      <c r="CG114" s="975"/>
      <c r="CH114" s="798"/>
      <c r="CI114" s="798"/>
      <c r="CJ114" s="798"/>
      <c r="CK114" s="798"/>
      <c r="CL114" s="798"/>
      <c r="CM114" s="798"/>
      <c r="CN114" s="798"/>
      <c r="CO114" s="798"/>
      <c r="CP114" s="798"/>
      <c r="CQ114" s="798"/>
      <c r="CR114" s="798"/>
      <c r="CS114" s="798"/>
      <c r="CT114" s="798"/>
    </row>
    <row r="115" spans="1:98" ht="14.25" customHeight="1" thickBot="1">
      <c r="A115" s="893"/>
      <c r="B115" s="894"/>
      <c r="C115" s="1044"/>
      <c r="D115" s="1289"/>
      <c r="E115" s="1046"/>
      <c r="F115" s="927"/>
      <c r="G115" s="1026"/>
      <c r="H115" s="817"/>
      <c r="I115" s="899"/>
      <c r="J115" s="900"/>
      <c r="K115" s="900"/>
      <c r="L115" s="900"/>
      <c r="M115" s="925"/>
      <c r="N115" s="1025"/>
      <c r="O115" s="927"/>
      <c r="P115" s="901"/>
      <c r="Q115" s="903"/>
      <c r="R115" s="904"/>
      <c r="S115" s="904"/>
      <c r="T115" s="905"/>
      <c r="U115" s="871"/>
      <c r="V115" s="906">
        <v>4</v>
      </c>
      <c r="W115" s="1117" t="s">
        <v>879</v>
      </c>
      <c r="X115" s="1253" t="s">
        <v>880</v>
      </c>
      <c r="Y115" s="1253" t="s">
        <v>881</v>
      </c>
      <c r="Z115" s="1089" t="s">
        <v>868</v>
      </c>
      <c r="AA115" s="1330"/>
      <c r="AB115" s="908"/>
      <c r="AC115" s="908"/>
      <c r="AD115" s="909"/>
      <c r="AE115" s="871"/>
      <c r="AF115" s="1050"/>
      <c r="AG115" s="927"/>
      <c r="AH115" s="927"/>
      <c r="AI115" s="927"/>
      <c r="AJ115" s="901"/>
      <c r="AK115" s="1029"/>
      <c r="AL115" s="914"/>
      <c r="AM115" s="914"/>
      <c r="AN115" s="915"/>
      <c r="AO115" s="798"/>
      <c r="AP115" s="1050"/>
      <c r="AQ115" s="901"/>
      <c r="AR115" s="881"/>
      <c r="AS115" s="917"/>
      <c r="AT115" s="918"/>
      <c r="AU115" s="918"/>
      <c r="AV115" s="918"/>
      <c r="AW115" s="919"/>
      <c r="AX115" s="919"/>
      <c r="AY115" s="919"/>
      <c r="AZ115" s="919"/>
      <c r="BA115" s="920"/>
      <c r="BB115" s="920"/>
      <c r="BC115" s="920"/>
      <c r="BD115" s="920"/>
      <c r="BE115" s="921"/>
      <c r="BF115" s="921"/>
      <c r="BG115" s="920"/>
      <c r="BH115" s="920"/>
      <c r="BI115" s="920"/>
      <c r="BJ115" s="920"/>
      <c r="BK115" s="920"/>
      <c r="BL115" s="920"/>
      <c r="BM115" s="920"/>
      <c r="BN115" s="920"/>
      <c r="BO115" s="920"/>
      <c r="BP115" s="920"/>
      <c r="BQ115" s="920"/>
      <c r="BR115" s="920"/>
      <c r="BS115" s="842"/>
      <c r="BT115" s="842"/>
      <c r="BU115" s="842"/>
      <c r="BV115" s="842"/>
      <c r="BW115" s="842"/>
      <c r="BX115" s="842"/>
      <c r="BY115" s="842"/>
      <c r="BZ115" s="842"/>
      <c r="CA115" s="830"/>
      <c r="CB115" s="798"/>
      <c r="CC115" s="922"/>
      <c r="CD115" s="923"/>
      <c r="CE115" s="923"/>
      <c r="CF115" s="974"/>
      <c r="CG115" s="975"/>
      <c r="CH115" s="798"/>
      <c r="CI115" s="798"/>
      <c r="CJ115" s="798"/>
      <c r="CK115" s="798"/>
      <c r="CL115" s="798"/>
      <c r="CM115" s="798"/>
      <c r="CN115" s="798"/>
      <c r="CO115" s="798"/>
      <c r="CP115" s="798"/>
      <c r="CQ115" s="798"/>
      <c r="CR115" s="798"/>
      <c r="CS115" s="798"/>
      <c r="CT115" s="798"/>
    </row>
    <row r="116" spans="1:98" ht="14.25" customHeight="1" thickBot="1">
      <c r="A116" s="893"/>
      <c r="B116" s="894"/>
      <c r="C116" s="1044"/>
      <c r="D116" s="1289"/>
      <c r="E116" s="1046"/>
      <c r="F116" s="927"/>
      <c r="G116" s="927"/>
      <c r="H116" s="817"/>
      <c r="I116" s="899"/>
      <c r="J116" s="900"/>
      <c r="K116" s="900"/>
      <c r="L116" s="900"/>
      <c r="M116" s="925"/>
      <c r="N116" s="1025"/>
      <c r="O116" s="927"/>
      <c r="P116" s="901"/>
      <c r="Q116" s="903"/>
      <c r="R116" s="904"/>
      <c r="S116" s="904"/>
      <c r="T116" s="905"/>
      <c r="U116" s="871"/>
      <c r="V116" s="906">
        <v>5</v>
      </c>
      <c r="W116" s="1117" t="s">
        <v>882</v>
      </c>
      <c r="X116" s="1253" t="s">
        <v>883</v>
      </c>
      <c r="Y116" s="1253" t="s">
        <v>884</v>
      </c>
      <c r="Z116" s="1089" t="s">
        <v>868</v>
      </c>
      <c r="AA116" s="1330"/>
      <c r="AB116" s="908"/>
      <c r="AC116" s="908"/>
      <c r="AD116" s="909"/>
      <c r="AE116" s="871"/>
      <c r="AF116" s="1050"/>
      <c r="AG116" s="927"/>
      <c r="AH116" s="927"/>
      <c r="AI116" s="927"/>
      <c r="AJ116" s="901"/>
      <c r="AK116" s="1029"/>
      <c r="AL116" s="914"/>
      <c r="AM116" s="914"/>
      <c r="AN116" s="915"/>
      <c r="AO116" s="798"/>
      <c r="AP116" s="1050"/>
      <c r="AQ116" s="901"/>
      <c r="AR116" s="881"/>
      <c r="AS116" s="917"/>
      <c r="AT116" s="918"/>
      <c r="AU116" s="918"/>
      <c r="AV116" s="918"/>
      <c r="AW116" s="919"/>
      <c r="AX116" s="919"/>
      <c r="AY116" s="919"/>
      <c r="AZ116" s="919"/>
      <c r="BA116" s="920"/>
      <c r="BB116" s="920"/>
      <c r="BC116" s="920"/>
      <c r="BD116" s="920"/>
      <c r="BE116" s="921"/>
      <c r="BF116" s="921"/>
      <c r="BG116" s="920"/>
      <c r="BH116" s="920"/>
      <c r="BI116" s="920"/>
      <c r="BJ116" s="920"/>
      <c r="BK116" s="920"/>
      <c r="BL116" s="920"/>
      <c r="BM116" s="920"/>
      <c r="BN116" s="920"/>
      <c r="BO116" s="920"/>
      <c r="BP116" s="920"/>
      <c r="BQ116" s="920"/>
      <c r="BR116" s="920"/>
      <c r="BS116" s="842"/>
      <c r="BT116" s="842"/>
      <c r="BU116" s="842"/>
      <c r="BV116" s="842"/>
      <c r="BW116" s="842"/>
      <c r="BX116" s="842"/>
      <c r="BY116" s="842"/>
      <c r="BZ116" s="842"/>
      <c r="CA116" s="830"/>
      <c r="CB116" s="798"/>
      <c r="CC116" s="922"/>
      <c r="CD116" s="923"/>
      <c r="CE116" s="923"/>
      <c r="CF116" s="974"/>
      <c r="CG116" s="975"/>
      <c r="CH116" s="798"/>
      <c r="CI116" s="798"/>
      <c r="CJ116" s="798"/>
      <c r="CK116" s="798"/>
      <c r="CL116" s="798"/>
      <c r="CM116" s="798"/>
      <c r="CN116" s="798"/>
      <c r="CO116" s="798"/>
      <c r="CP116" s="798"/>
      <c r="CQ116" s="798"/>
      <c r="CR116" s="798"/>
      <c r="CS116" s="798"/>
      <c r="CT116" s="798"/>
    </row>
    <row r="117" spans="1:98" ht="14.25" customHeight="1" thickBot="1">
      <c r="A117" s="893"/>
      <c r="B117" s="894"/>
      <c r="C117" s="1044"/>
      <c r="D117" s="1289"/>
      <c r="E117" s="1046"/>
      <c r="F117" s="927"/>
      <c r="G117" s="927"/>
      <c r="H117" s="817"/>
      <c r="I117" s="899"/>
      <c r="J117" s="900"/>
      <c r="K117" s="900"/>
      <c r="L117" s="900"/>
      <c r="M117" s="925"/>
      <c r="N117" s="1025"/>
      <c r="O117" s="927"/>
      <c r="P117" s="901"/>
      <c r="Q117" s="903"/>
      <c r="R117" s="904"/>
      <c r="S117" s="904"/>
      <c r="T117" s="905"/>
      <c r="U117" s="871"/>
      <c r="V117" s="906">
        <v>6</v>
      </c>
      <c r="W117" s="1117"/>
      <c r="X117" s="1251"/>
      <c r="Y117" s="1251"/>
      <c r="Z117" s="1089"/>
      <c r="AA117" s="1330"/>
      <c r="AB117" s="908"/>
      <c r="AC117" s="908"/>
      <c r="AD117" s="909"/>
      <c r="AE117" s="871"/>
      <c r="AF117" s="1098"/>
      <c r="AG117" s="976"/>
      <c r="AH117" s="976"/>
      <c r="AI117" s="976"/>
      <c r="AJ117" s="930"/>
      <c r="AK117" s="1029"/>
      <c r="AL117" s="914"/>
      <c r="AM117" s="914"/>
      <c r="AN117" s="915"/>
      <c r="AO117" s="798"/>
      <c r="AP117" s="1050"/>
      <c r="AQ117" s="901"/>
      <c r="AR117" s="881"/>
      <c r="AS117" s="917"/>
      <c r="AT117" s="918"/>
      <c r="AU117" s="918"/>
      <c r="AV117" s="918"/>
      <c r="AW117" s="919"/>
      <c r="AX117" s="919"/>
      <c r="AY117" s="919"/>
      <c r="AZ117" s="919"/>
      <c r="BA117" s="920"/>
      <c r="BB117" s="920"/>
      <c r="BC117" s="920"/>
      <c r="BD117" s="920"/>
      <c r="BE117" s="921"/>
      <c r="BF117" s="921"/>
      <c r="BG117" s="920"/>
      <c r="BH117" s="920"/>
      <c r="BI117" s="920"/>
      <c r="BJ117" s="920"/>
      <c r="BK117" s="920"/>
      <c r="BL117" s="920"/>
      <c r="BM117" s="920"/>
      <c r="BN117" s="920"/>
      <c r="BO117" s="920"/>
      <c r="BP117" s="920"/>
      <c r="BQ117" s="920"/>
      <c r="BR117" s="920"/>
      <c r="BS117" s="842"/>
      <c r="BT117" s="842"/>
      <c r="BU117" s="842"/>
      <c r="BV117" s="842"/>
      <c r="BW117" s="842"/>
      <c r="BX117" s="842"/>
      <c r="BY117" s="842"/>
      <c r="BZ117" s="842"/>
      <c r="CA117" s="830"/>
      <c r="CB117" s="798"/>
      <c r="CC117" s="922"/>
      <c r="CD117" s="923"/>
      <c r="CE117" s="923"/>
      <c r="CF117" s="974"/>
      <c r="CG117" s="975"/>
      <c r="CH117" s="798"/>
      <c r="CI117" s="798"/>
      <c r="CJ117" s="798"/>
      <c r="CK117" s="798"/>
      <c r="CL117" s="798"/>
      <c r="CM117" s="798"/>
      <c r="CN117" s="798"/>
      <c r="CO117" s="798"/>
      <c r="CP117" s="798"/>
      <c r="CQ117" s="798"/>
      <c r="CR117" s="798"/>
      <c r="CS117" s="798"/>
      <c r="CT117" s="798"/>
    </row>
    <row r="118" spans="1:98" ht="14.25" customHeight="1" thickBot="1">
      <c r="A118" s="893"/>
      <c r="B118" s="894"/>
      <c r="C118" s="1044"/>
      <c r="D118" s="1289"/>
      <c r="E118" s="1046"/>
      <c r="F118" s="927"/>
      <c r="G118" s="927"/>
      <c r="H118" s="817"/>
      <c r="I118" s="899"/>
      <c r="J118" s="900"/>
      <c r="K118" s="900"/>
      <c r="L118" s="900"/>
      <c r="M118" s="925"/>
      <c r="N118" s="1025"/>
      <c r="O118" s="927"/>
      <c r="P118" s="901"/>
      <c r="Q118" s="903"/>
      <c r="R118" s="904"/>
      <c r="S118" s="904"/>
      <c r="T118" s="905"/>
      <c r="U118" s="871"/>
      <c r="V118" s="906">
        <v>7</v>
      </c>
      <c r="W118" s="1117"/>
      <c r="X118" s="1332"/>
      <c r="Y118" s="1333"/>
      <c r="Z118" s="1089"/>
      <c r="AA118" s="1330"/>
      <c r="AB118" s="908"/>
      <c r="AC118" s="908"/>
      <c r="AD118" s="909"/>
      <c r="AE118" s="871"/>
      <c r="AF118" s="1050"/>
      <c r="AG118" s="927"/>
      <c r="AH118" s="927"/>
      <c r="AI118" s="927"/>
      <c r="AJ118" s="901"/>
      <c r="AK118" s="1029"/>
      <c r="AL118" s="914"/>
      <c r="AM118" s="914"/>
      <c r="AN118" s="915"/>
      <c r="AO118" s="798"/>
      <c r="AP118" s="1050"/>
      <c r="AQ118" s="901"/>
      <c r="AR118" s="881"/>
      <c r="AS118" s="917"/>
      <c r="AT118" s="918"/>
      <c r="AU118" s="918"/>
      <c r="AV118" s="918"/>
      <c r="AW118" s="919"/>
      <c r="AX118" s="919"/>
      <c r="AY118" s="919"/>
      <c r="AZ118" s="919"/>
      <c r="BA118" s="920"/>
      <c r="BB118" s="920"/>
      <c r="BC118" s="920"/>
      <c r="BD118" s="920"/>
      <c r="BE118" s="921"/>
      <c r="BF118" s="921"/>
      <c r="BG118" s="920"/>
      <c r="BH118" s="920"/>
      <c r="BI118" s="920"/>
      <c r="BJ118" s="920"/>
      <c r="BK118" s="920"/>
      <c r="BL118" s="920"/>
      <c r="BM118" s="920"/>
      <c r="BN118" s="920"/>
      <c r="BO118" s="920"/>
      <c r="BP118" s="920"/>
      <c r="BQ118" s="920"/>
      <c r="BR118" s="920"/>
      <c r="BS118" s="842"/>
      <c r="BT118" s="842"/>
      <c r="BU118" s="842"/>
      <c r="BV118" s="842"/>
      <c r="BW118" s="842"/>
      <c r="BX118" s="842"/>
      <c r="BY118" s="842"/>
      <c r="BZ118" s="842"/>
      <c r="CA118" s="830"/>
      <c r="CB118" s="798"/>
      <c r="CC118" s="922"/>
      <c r="CD118" s="923"/>
      <c r="CE118" s="923"/>
      <c r="CF118" s="974"/>
      <c r="CG118" s="975"/>
      <c r="CH118" s="798"/>
      <c r="CI118" s="798"/>
      <c r="CJ118" s="798"/>
      <c r="CK118" s="798"/>
      <c r="CL118" s="798"/>
      <c r="CM118" s="798"/>
      <c r="CN118" s="798"/>
      <c r="CO118" s="798"/>
      <c r="CP118" s="798"/>
      <c r="CQ118" s="798"/>
      <c r="CR118" s="798"/>
      <c r="CS118" s="798"/>
      <c r="CT118" s="798"/>
    </row>
    <row r="119" spans="1:98" ht="14.25" customHeight="1" thickBot="1">
      <c r="A119" s="893"/>
      <c r="B119" s="894"/>
      <c r="C119" s="1044"/>
      <c r="D119" s="1289"/>
      <c r="E119" s="1046"/>
      <c r="F119" s="927"/>
      <c r="G119" s="927"/>
      <c r="H119" s="817"/>
      <c r="I119" s="899"/>
      <c r="J119" s="900"/>
      <c r="K119" s="900"/>
      <c r="L119" s="900"/>
      <c r="M119" s="925"/>
      <c r="N119" s="1025"/>
      <c r="O119" s="927"/>
      <c r="P119" s="901"/>
      <c r="Q119" s="903"/>
      <c r="R119" s="904"/>
      <c r="S119" s="904"/>
      <c r="T119" s="905"/>
      <c r="U119" s="871"/>
      <c r="V119" s="906">
        <v>8</v>
      </c>
      <c r="W119" s="1117"/>
      <c r="X119" s="1332"/>
      <c r="Y119" s="1333"/>
      <c r="Z119" s="1089"/>
      <c r="AA119" s="1330"/>
      <c r="AB119" s="908"/>
      <c r="AC119" s="908"/>
      <c r="AD119" s="909"/>
      <c r="AE119" s="871"/>
      <c r="AF119" s="1050"/>
      <c r="AG119" s="927"/>
      <c r="AH119" s="927"/>
      <c r="AI119" s="927"/>
      <c r="AJ119" s="901"/>
      <c r="AK119" s="1029"/>
      <c r="AL119" s="914"/>
      <c r="AM119" s="914"/>
      <c r="AN119" s="915"/>
      <c r="AO119" s="798"/>
      <c r="AP119" s="1050"/>
      <c r="AQ119" s="901"/>
      <c r="AR119" s="881"/>
      <c r="AS119" s="917"/>
      <c r="AT119" s="918"/>
      <c r="AU119" s="918"/>
      <c r="AV119" s="918"/>
      <c r="AW119" s="919"/>
      <c r="AX119" s="919"/>
      <c r="AY119" s="919"/>
      <c r="AZ119" s="919"/>
      <c r="BA119" s="920"/>
      <c r="BB119" s="920"/>
      <c r="BC119" s="920"/>
      <c r="BD119" s="920"/>
      <c r="BE119" s="921"/>
      <c r="BF119" s="921"/>
      <c r="BG119" s="920"/>
      <c r="BH119" s="920"/>
      <c r="BI119" s="920"/>
      <c r="BJ119" s="920"/>
      <c r="BK119" s="920"/>
      <c r="BL119" s="920"/>
      <c r="BM119" s="920"/>
      <c r="BN119" s="920"/>
      <c r="BO119" s="920"/>
      <c r="BP119" s="920"/>
      <c r="BQ119" s="920"/>
      <c r="BR119" s="920"/>
      <c r="BS119" s="842"/>
      <c r="BT119" s="842"/>
      <c r="BU119" s="842"/>
      <c r="BV119" s="842"/>
      <c r="BW119" s="842"/>
      <c r="BX119" s="842"/>
      <c r="BY119" s="842"/>
      <c r="BZ119" s="842"/>
      <c r="CA119" s="830"/>
      <c r="CB119" s="798"/>
      <c r="CC119" s="922"/>
      <c r="CD119" s="923"/>
      <c r="CE119" s="923"/>
      <c r="CF119" s="974"/>
      <c r="CG119" s="975"/>
      <c r="CH119" s="798"/>
      <c r="CI119" s="798"/>
      <c r="CJ119" s="798"/>
      <c r="CK119" s="798"/>
      <c r="CL119" s="798"/>
      <c r="CM119" s="798"/>
      <c r="CN119" s="798"/>
      <c r="CO119" s="798"/>
      <c r="CP119" s="798"/>
      <c r="CQ119" s="798"/>
      <c r="CR119" s="798"/>
      <c r="CS119" s="798"/>
      <c r="CT119" s="798"/>
    </row>
    <row r="120" spans="1:98" ht="14.25" customHeight="1" thickBot="1">
      <c r="A120" s="893"/>
      <c r="B120" s="894"/>
      <c r="C120" s="1044"/>
      <c r="D120" s="1289"/>
      <c r="E120" s="1046"/>
      <c r="F120" s="927"/>
      <c r="G120" s="927"/>
      <c r="H120" s="817"/>
      <c r="I120" s="899"/>
      <c r="J120" s="900"/>
      <c r="K120" s="900"/>
      <c r="L120" s="900"/>
      <c r="M120" s="925"/>
      <c r="N120" s="1025"/>
      <c r="O120" s="927"/>
      <c r="P120" s="901"/>
      <c r="Q120" s="903"/>
      <c r="R120" s="904"/>
      <c r="S120" s="904"/>
      <c r="T120" s="905"/>
      <c r="U120" s="871"/>
      <c r="V120" s="906">
        <v>9</v>
      </c>
      <c r="W120" s="1117"/>
      <c r="X120" s="1332"/>
      <c r="Y120" s="1333"/>
      <c r="Z120" s="1089"/>
      <c r="AA120" s="1330"/>
      <c r="AB120" s="908"/>
      <c r="AC120" s="908"/>
      <c r="AD120" s="909"/>
      <c r="AE120" s="871"/>
      <c r="AF120" s="1052"/>
      <c r="AG120" s="943"/>
      <c r="AH120" s="943"/>
      <c r="AI120" s="943"/>
      <c r="AJ120" s="944"/>
      <c r="AK120" s="1029"/>
      <c r="AL120" s="914"/>
      <c r="AM120" s="914"/>
      <c r="AN120" s="915"/>
      <c r="AO120" s="798"/>
      <c r="AP120" s="1050"/>
      <c r="AQ120" s="901"/>
      <c r="AR120" s="881"/>
      <c r="AS120" s="917"/>
      <c r="AT120" s="918"/>
      <c r="AU120" s="918"/>
      <c r="AV120" s="918"/>
      <c r="AW120" s="919"/>
      <c r="AX120" s="919"/>
      <c r="AY120" s="919"/>
      <c r="AZ120" s="919"/>
      <c r="BA120" s="920"/>
      <c r="BB120" s="920"/>
      <c r="BC120" s="920"/>
      <c r="BD120" s="920"/>
      <c r="BE120" s="921"/>
      <c r="BF120" s="921"/>
      <c r="BG120" s="920"/>
      <c r="BH120" s="920"/>
      <c r="BI120" s="920"/>
      <c r="BJ120" s="920"/>
      <c r="BK120" s="920"/>
      <c r="BL120" s="920"/>
      <c r="BM120" s="920"/>
      <c r="BN120" s="920"/>
      <c r="BO120" s="920"/>
      <c r="BP120" s="920"/>
      <c r="BQ120" s="920"/>
      <c r="BR120" s="920"/>
      <c r="BS120" s="842"/>
      <c r="BT120" s="842"/>
      <c r="BU120" s="842"/>
      <c r="BV120" s="842"/>
      <c r="BW120" s="842"/>
      <c r="BX120" s="842"/>
      <c r="BY120" s="842"/>
      <c r="BZ120" s="842"/>
      <c r="CA120" s="830"/>
      <c r="CB120" s="798"/>
      <c r="CC120" s="922"/>
      <c r="CD120" s="923"/>
      <c r="CE120" s="923"/>
      <c r="CF120" s="974"/>
      <c r="CG120" s="975"/>
      <c r="CH120" s="798"/>
      <c r="CI120" s="798"/>
      <c r="CJ120" s="798"/>
      <c r="CK120" s="798"/>
      <c r="CL120" s="798"/>
      <c r="CM120" s="798"/>
      <c r="CN120" s="798"/>
      <c r="CO120" s="798"/>
      <c r="CP120" s="798"/>
      <c r="CQ120" s="798"/>
      <c r="CR120" s="798"/>
      <c r="CS120" s="798"/>
      <c r="CT120" s="798"/>
    </row>
    <row r="121" spans="1:98" ht="14.25" customHeight="1" thickBot="1">
      <c r="A121" s="1017"/>
      <c r="B121" s="1018"/>
      <c r="C121" s="1059"/>
      <c r="D121" s="1292"/>
      <c r="E121" s="1061"/>
      <c r="F121" s="987"/>
      <c r="G121" s="987"/>
      <c r="H121" s="1297"/>
      <c r="I121" s="1063"/>
      <c r="J121" s="986"/>
      <c r="K121" s="986"/>
      <c r="L121" s="986"/>
      <c r="M121" s="1062"/>
      <c r="N121" s="1064"/>
      <c r="O121" s="987"/>
      <c r="P121" s="985"/>
      <c r="Q121" s="1065"/>
      <c r="R121" s="1066"/>
      <c r="S121" s="1066"/>
      <c r="T121" s="1067"/>
      <c r="U121" s="1258"/>
      <c r="V121" s="1334">
        <v>10</v>
      </c>
      <c r="W121" s="1335"/>
      <c r="X121" s="1336"/>
      <c r="Y121" s="1335"/>
      <c r="Z121" s="1337"/>
      <c r="AA121" s="1338"/>
      <c r="AB121" s="989"/>
      <c r="AC121" s="989"/>
      <c r="AD121" s="990"/>
      <c r="AE121" s="1258"/>
      <c r="AF121" s="1071"/>
      <c r="AG121" s="991"/>
      <c r="AH121" s="991"/>
      <c r="AI121" s="991"/>
      <c r="AJ121" s="992"/>
      <c r="AK121" s="1073"/>
      <c r="AL121" s="994"/>
      <c r="AM121" s="994"/>
      <c r="AN121" s="1074"/>
      <c r="AO121" s="1259"/>
      <c r="AP121" s="1075"/>
      <c r="AQ121" s="985"/>
      <c r="AR121" s="881"/>
      <c r="AS121" s="1076"/>
      <c r="AT121" s="1077"/>
      <c r="AU121" s="1077"/>
      <c r="AV121" s="1077"/>
      <c r="AW121" s="1078"/>
      <c r="AX121" s="1078"/>
      <c r="AY121" s="1078"/>
      <c r="AZ121" s="1078"/>
      <c r="BA121" s="1079"/>
      <c r="BB121" s="1079"/>
      <c r="BC121" s="1079"/>
      <c r="BD121" s="1079"/>
      <c r="BE121" s="1080"/>
      <c r="BF121" s="1080"/>
      <c r="BG121" s="1079"/>
      <c r="BH121" s="1079"/>
      <c r="BI121" s="1079"/>
      <c r="BJ121" s="1079"/>
      <c r="BK121" s="1079"/>
      <c r="BL121" s="1079"/>
      <c r="BM121" s="1079"/>
      <c r="BN121" s="1079"/>
      <c r="BO121" s="1079"/>
      <c r="BP121" s="1079"/>
      <c r="BQ121" s="1079"/>
      <c r="BR121" s="1079"/>
      <c r="BS121" s="838"/>
      <c r="BT121" s="838"/>
      <c r="BU121" s="838"/>
      <c r="BV121" s="838"/>
      <c r="BW121" s="838"/>
      <c r="BX121" s="838"/>
      <c r="BY121" s="838"/>
      <c r="BZ121" s="838"/>
      <c r="CA121" s="839"/>
      <c r="CB121" s="798"/>
      <c r="CC121" s="1081"/>
      <c r="CD121" s="1082"/>
      <c r="CE121" s="1082"/>
      <c r="CF121" s="1083"/>
      <c r="CG121" s="1084"/>
      <c r="CH121" s="798"/>
      <c r="CI121" s="798"/>
      <c r="CJ121" s="798"/>
      <c r="CK121" s="798"/>
      <c r="CL121" s="798"/>
      <c r="CM121" s="798"/>
      <c r="CN121" s="798"/>
      <c r="CO121" s="798"/>
      <c r="CP121" s="798"/>
      <c r="CQ121" s="798"/>
      <c r="CR121" s="798"/>
      <c r="CS121" s="798"/>
      <c r="CT121" s="798"/>
    </row>
    <row r="122" spans="1:98" ht="83.4" thickBot="1">
      <c r="A122" s="893">
        <v>12</v>
      </c>
      <c r="B122" s="894" t="s">
        <v>885</v>
      </c>
      <c r="C122" s="1044"/>
      <c r="D122" s="1289" t="s">
        <v>801</v>
      </c>
      <c r="E122" s="1046"/>
      <c r="F122" s="1049" t="s">
        <v>223</v>
      </c>
      <c r="G122" s="1339">
        <v>30</v>
      </c>
      <c r="H122" s="999" t="s">
        <v>886</v>
      </c>
      <c r="I122" s="1340"/>
      <c r="J122" s="1341"/>
      <c r="K122" s="1341"/>
      <c r="L122" s="1341"/>
      <c r="M122" s="1342"/>
      <c r="N122" s="1025">
        <v>140000000</v>
      </c>
      <c r="O122" s="1208" t="s">
        <v>91</v>
      </c>
      <c r="P122" s="1343">
        <v>140000000</v>
      </c>
      <c r="Q122" s="903"/>
      <c r="R122" s="904"/>
      <c r="S122" s="904"/>
      <c r="T122" s="905"/>
      <c r="U122" s="871"/>
      <c r="V122" s="1001">
        <v>1</v>
      </c>
      <c r="W122" s="1344" t="s">
        <v>887</v>
      </c>
      <c r="X122" s="1345" t="s">
        <v>866</v>
      </c>
      <c r="Y122" s="1345" t="s">
        <v>867</v>
      </c>
      <c r="Z122" s="1002" t="s">
        <v>868</v>
      </c>
      <c r="AA122" s="1003"/>
      <c r="AB122" s="1004"/>
      <c r="AC122" s="1004"/>
      <c r="AD122" s="1005"/>
      <c r="AE122" s="871"/>
      <c r="AF122" s="1346" t="s">
        <v>888</v>
      </c>
      <c r="AG122" s="1049" t="s">
        <v>889</v>
      </c>
      <c r="AH122" s="1049" t="s">
        <v>890</v>
      </c>
      <c r="AI122" s="798" t="s">
        <v>73</v>
      </c>
      <c r="AJ122" s="912">
        <v>30</v>
      </c>
      <c r="AK122" s="1007"/>
      <c r="AL122" s="1008"/>
      <c r="AM122" s="1008"/>
      <c r="AN122" s="1009"/>
      <c r="AO122" s="1010"/>
      <c r="AP122" s="1011" t="s">
        <v>320</v>
      </c>
      <c r="AQ122" s="1012" t="s">
        <v>356</v>
      </c>
      <c r="AR122" s="881"/>
      <c r="AS122" s="882"/>
      <c r="AT122" s="977"/>
      <c r="AU122" s="977"/>
      <c r="AV122" s="977"/>
      <c r="AW122" s="1014"/>
      <c r="AX122" s="1014"/>
      <c r="AY122" s="1014"/>
      <c r="AZ122" s="1014"/>
      <c r="BA122" s="978"/>
      <c r="BB122" s="978"/>
      <c r="BC122" s="978"/>
      <c r="BD122" s="978"/>
      <c r="BE122" s="979"/>
      <c r="BF122" s="979"/>
      <c r="BG122" s="978"/>
      <c r="BH122" s="978"/>
      <c r="BI122" s="978"/>
      <c r="BJ122" s="978"/>
      <c r="BK122" s="978"/>
      <c r="BL122" s="978"/>
      <c r="BM122" s="978"/>
      <c r="BN122" s="978"/>
      <c r="BO122" s="978"/>
      <c r="BP122" s="885"/>
      <c r="BQ122" s="885"/>
      <c r="BR122" s="885"/>
      <c r="BS122" s="1015"/>
      <c r="BT122" s="1015"/>
      <c r="BU122" s="1015"/>
      <c r="BV122" s="1015"/>
      <c r="BW122" s="888"/>
      <c r="BX122" s="888"/>
      <c r="BY122" s="888"/>
      <c r="BZ122" s="888"/>
      <c r="CA122" s="1016"/>
      <c r="CB122" s="798"/>
      <c r="CC122" s="890"/>
      <c r="CD122" s="891"/>
      <c r="CE122" s="891"/>
      <c r="CF122" s="961"/>
      <c r="CG122" s="962"/>
      <c r="CH122" s="798"/>
      <c r="CI122" s="798"/>
      <c r="CJ122" s="798"/>
      <c r="CK122" s="798"/>
      <c r="CL122" s="798"/>
      <c r="CM122" s="798"/>
      <c r="CN122" s="798"/>
      <c r="CO122" s="798"/>
      <c r="CP122" s="798"/>
      <c r="CQ122" s="798"/>
      <c r="CR122" s="798"/>
      <c r="CS122" s="798"/>
      <c r="CT122" s="798"/>
    </row>
    <row r="123" spans="1:98" ht="29.25" customHeight="1" thickBot="1">
      <c r="A123" s="893"/>
      <c r="B123" s="894"/>
      <c r="C123" s="1044"/>
      <c r="D123" s="1289"/>
      <c r="E123" s="1046"/>
      <c r="F123" s="927"/>
      <c r="G123" s="927"/>
      <c r="H123" s="925"/>
      <c r="I123" s="899"/>
      <c r="J123" s="900"/>
      <c r="K123" s="900"/>
      <c r="L123" s="900"/>
      <c r="M123" s="925"/>
      <c r="N123" s="1025"/>
      <c r="O123" s="927"/>
      <c r="P123" s="901"/>
      <c r="Q123" s="903"/>
      <c r="R123" s="904"/>
      <c r="S123" s="904"/>
      <c r="T123" s="905"/>
      <c r="U123" s="871"/>
      <c r="V123" s="906">
        <v>2</v>
      </c>
      <c r="W123" s="1347" t="s">
        <v>891</v>
      </c>
      <c r="X123" s="1347" t="s">
        <v>872</v>
      </c>
      <c r="Y123" s="1347" t="s">
        <v>873</v>
      </c>
      <c r="Z123" s="1089" t="s">
        <v>868</v>
      </c>
      <c r="AA123" s="907"/>
      <c r="AB123" s="908"/>
      <c r="AC123" s="908"/>
      <c r="AD123" s="909"/>
      <c r="AE123" s="871"/>
      <c r="AF123" s="1050"/>
      <c r="AG123" s="927"/>
      <c r="AH123" s="927"/>
      <c r="AI123" s="927"/>
      <c r="AJ123" s="901"/>
      <c r="AK123" s="1029"/>
      <c r="AL123" s="914"/>
      <c r="AM123" s="914"/>
      <c r="AN123" s="915"/>
      <c r="AO123" s="798"/>
      <c r="AP123" s="1050"/>
      <c r="AQ123" s="901"/>
      <c r="AR123" s="881"/>
      <c r="AS123" s="917"/>
      <c r="AT123" s="918"/>
      <c r="AU123" s="918"/>
      <c r="AV123" s="918"/>
      <c r="AW123" s="919"/>
      <c r="AX123" s="919"/>
      <c r="AY123" s="919"/>
      <c r="AZ123" s="919"/>
      <c r="BA123" s="920"/>
      <c r="BB123" s="920"/>
      <c r="BC123" s="920"/>
      <c r="BD123" s="920"/>
      <c r="BE123" s="921"/>
      <c r="BF123" s="921"/>
      <c r="BG123" s="920"/>
      <c r="BH123" s="920"/>
      <c r="BI123" s="920"/>
      <c r="BJ123" s="920"/>
      <c r="BK123" s="920"/>
      <c r="BL123" s="920"/>
      <c r="BM123" s="920"/>
      <c r="BN123" s="920"/>
      <c r="BO123" s="920"/>
      <c r="BP123" s="920"/>
      <c r="BQ123" s="920"/>
      <c r="BR123" s="920"/>
      <c r="BS123" s="842"/>
      <c r="BT123" s="842"/>
      <c r="BU123" s="842"/>
      <c r="BV123" s="842"/>
      <c r="BW123" s="842"/>
      <c r="BX123" s="842"/>
      <c r="BY123" s="842"/>
      <c r="BZ123" s="842"/>
      <c r="CA123" s="830"/>
      <c r="CB123" s="798"/>
      <c r="CC123" s="922"/>
      <c r="CD123" s="923"/>
      <c r="CE123" s="923"/>
      <c r="CF123" s="974"/>
      <c r="CG123" s="975"/>
      <c r="CH123" s="798"/>
      <c r="CI123" s="798"/>
      <c r="CJ123" s="798"/>
      <c r="CK123" s="798"/>
      <c r="CL123" s="798"/>
      <c r="CM123" s="798"/>
      <c r="CN123" s="798"/>
      <c r="CO123" s="798"/>
      <c r="CP123" s="798"/>
      <c r="CQ123" s="798"/>
      <c r="CR123" s="798"/>
      <c r="CS123" s="798"/>
      <c r="CT123" s="798"/>
    </row>
    <row r="124" spans="1:98" ht="25.5" customHeight="1" thickBot="1">
      <c r="A124" s="893"/>
      <c r="B124" s="894"/>
      <c r="C124" s="1044"/>
      <c r="D124" s="1289"/>
      <c r="E124" s="1046"/>
      <c r="F124" s="927"/>
      <c r="G124" s="927"/>
      <c r="H124" s="925"/>
      <c r="I124" s="899"/>
      <c r="J124" s="900"/>
      <c r="K124" s="900"/>
      <c r="L124" s="900"/>
      <c r="M124" s="925"/>
      <c r="N124" s="1025"/>
      <c r="O124" s="927"/>
      <c r="P124" s="901"/>
      <c r="Q124" s="903"/>
      <c r="R124" s="904"/>
      <c r="S124" s="904"/>
      <c r="T124" s="905"/>
      <c r="U124" s="871"/>
      <c r="V124" s="906">
        <v>3</v>
      </c>
      <c r="W124" s="1347" t="s">
        <v>892</v>
      </c>
      <c r="X124" s="1347" t="s">
        <v>872</v>
      </c>
      <c r="Y124" s="1347" t="s">
        <v>878</v>
      </c>
      <c r="Z124" s="1089" t="s">
        <v>868</v>
      </c>
      <c r="AA124" s="907"/>
      <c r="AB124" s="908"/>
      <c r="AC124" s="908"/>
      <c r="AD124" s="909"/>
      <c r="AE124" s="871"/>
      <c r="AF124" s="1050"/>
      <c r="AG124" s="927"/>
      <c r="AH124" s="927"/>
      <c r="AI124" s="927"/>
      <c r="AJ124" s="901"/>
      <c r="AK124" s="1029"/>
      <c r="AL124" s="914"/>
      <c r="AM124" s="914"/>
      <c r="AN124" s="915"/>
      <c r="AO124" s="798"/>
      <c r="AP124" s="1050"/>
      <c r="AQ124" s="901"/>
      <c r="AR124" s="881"/>
      <c r="AS124" s="917"/>
      <c r="AT124" s="918"/>
      <c r="AU124" s="918"/>
      <c r="AV124" s="918"/>
      <c r="AW124" s="919"/>
      <c r="AX124" s="919"/>
      <c r="AY124" s="919"/>
      <c r="AZ124" s="919"/>
      <c r="BA124" s="920"/>
      <c r="BB124" s="920"/>
      <c r="BC124" s="920"/>
      <c r="BD124" s="920"/>
      <c r="BE124" s="921"/>
      <c r="BF124" s="921"/>
      <c r="BG124" s="920"/>
      <c r="BH124" s="920"/>
      <c r="BI124" s="920"/>
      <c r="BJ124" s="920"/>
      <c r="BK124" s="920"/>
      <c r="BL124" s="920"/>
      <c r="BM124" s="920"/>
      <c r="BN124" s="920"/>
      <c r="BO124" s="920"/>
      <c r="BP124" s="920"/>
      <c r="BQ124" s="920"/>
      <c r="BR124" s="920"/>
      <c r="BS124" s="842"/>
      <c r="BT124" s="842"/>
      <c r="BU124" s="842"/>
      <c r="BV124" s="842"/>
      <c r="BW124" s="842"/>
      <c r="BX124" s="842"/>
      <c r="BY124" s="842"/>
      <c r="BZ124" s="842"/>
      <c r="CA124" s="830"/>
      <c r="CB124" s="798"/>
      <c r="CC124" s="922"/>
      <c r="CD124" s="923"/>
      <c r="CE124" s="923"/>
      <c r="CF124" s="974"/>
      <c r="CG124" s="975"/>
      <c r="CH124" s="798"/>
      <c r="CI124" s="798"/>
      <c r="CJ124" s="798"/>
      <c r="CK124" s="798"/>
      <c r="CL124" s="798"/>
      <c r="CM124" s="798"/>
      <c r="CN124" s="798"/>
      <c r="CO124" s="798"/>
      <c r="CP124" s="798"/>
      <c r="CQ124" s="798"/>
      <c r="CR124" s="798"/>
      <c r="CS124" s="798"/>
      <c r="CT124" s="798"/>
    </row>
    <row r="125" spans="1:98" ht="14.25" customHeight="1" thickBot="1">
      <c r="A125" s="893"/>
      <c r="B125" s="894"/>
      <c r="C125" s="1044"/>
      <c r="D125" s="1289"/>
      <c r="E125" s="1046"/>
      <c r="F125" s="927"/>
      <c r="G125" s="927"/>
      <c r="H125" s="925"/>
      <c r="I125" s="899"/>
      <c r="J125" s="900"/>
      <c r="K125" s="900"/>
      <c r="L125" s="900"/>
      <c r="M125" s="925"/>
      <c r="N125" s="1025"/>
      <c r="O125" s="927"/>
      <c r="P125" s="901"/>
      <c r="Q125" s="903"/>
      <c r="R125" s="904"/>
      <c r="S125" s="904"/>
      <c r="T125" s="905"/>
      <c r="U125" s="871"/>
      <c r="V125" s="906">
        <v>4</v>
      </c>
      <c r="W125" s="1348" t="s">
        <v>893</v>
      </c>
      <c r="X125" s="1347" t="s">
        <v>880</v>
      </c>
      <c r="Y125" s="1347" t="s">
        <v>881</v>
      </c>
      <c r="Z125" s="1089" t="s">
        <v>868</v>
      </c>
      <c r="AA125" s="907"/>
      <c r="AB125" s="908"/>
      <c r="AC125" s="908"/>
      <c r="AD125" s="909"/>
      <c r="AE125" s="871"/>
      <c r="AF125" s="1050"/>
      <c r="AG125" s="927"/>
      <c r="AH125" s="927"/>
      <c r="AI125" s="927"/>
      <c r="AJ125" s="901"/>
      <c r="AK125" s="1029"/>
      <c r="AL125" s="914"/>
      <c r="AM125" s="914"/>
      <c r="AN125" s="915"/>
      <c r="AO125" s="798"/>
      <c r="AP125" s="1050"/>
      <c r="AQ125" s="901"/>
      <c r="AR125" s="881"/>
      <c r="AS125" s="917"/>
      <c r="AT125" s="918"/>
      <c r="AU125" s="918"/>
      <c r="AV125" s="918"/>
      <c r="AW125" s="919"/>
      <c r="AX125" s="919"/>
      <c r="AY125" s="919"/>
      <c r="AZ125" s="919"/>
      <c r="BA125" s="920"/>
      <c r="BB125" s="920"/>
      <c r="BC125" s="920"/>
      <c r="BD125" s="920"/>
      <c r="BE125" s="921"/>
      <c r="BF125" s="921"/>
      <c r="BG125" s="920"/>
      <c r="BH125" s="920"/>
      <c r="BI125" s="920"/>
      <c r="BJ125" s="920"/>
      <c r="BK125" s="920"/>
      <c r="BL125" s="920"/>
      <c r="BM125" s="920"/>
      <c r="BN125" s="920"/>
      <c r="BO125" s="920"/>
      <c r="BP125" s="920"/>
      <c r="BQ125" s="920"/>
      <c r="BR125" s="920"/>
      <c r="BS125" s="842"/>
      <c r="BT125" s="842"/>
      <c r="BU125" s="842"/>
      <c r="BV125" s="842"/>
      <c r="BW125" s="842"/>
      <c r="BX125" s="842"/>
      <c r="BY125" s="842"/>
      <c r="BZ125" s="842"/>
      <c r="CA125" s="830"/>
      <c r="CB125" s="798"/>
      <c r="CC125" s="922"/>
      <c r="CD125" s="923"/>
      <c r="CE125" s="923"/>
      <c r="CF125" s="974"/>
      <c r="CG125" s="975"/>
      <c r="CH125" s="798"/>
      <c r="CI125" s="798"/>
      <c r="CJ125" s="798"/>
      <c r="CK125" s="798"/>
      <c r="CL125" s="798"/>
      <c r="CM125" s="798"/>
      <c r="CN125" s="798"/>
      <c r="CO125" s="798"/>
      <c r="CP125" s="798"/>
      <c r="CQ125" s="798"/>
      <c r="CR125" s="798"/>
      <c r="CS125" s="798"/>
      <c r="CT125" s="798"/>
    </row>
    <row r="126" spans="1:98" ht="14.25" customHeight="1" thickBot="1">
      <c r="A126" s="893"/>
      <c r="B126" s="894"/>
      <c r="C126" s="1044"/>
      <c r="D126" s="1289"/>
      <c r="E126" s="1046"/>
      <c r="F126" s="927"/>
      <c r="G126" s="927"/>
      <c r="H126" s="925"/>
      <c r="I126" s="899"/>
      <c r="J126" s="900"/>
      <c r="K126" s="900"/>
      <c r="L126" s="900"/>
      <c r="M126" s="925"/>
      <c r="N126" s="1025"/>
      <c r="O126" s="927"/>
      <c r="P126" s="901"/>
      <c r="Q126" s="903"/>
      <c r="R126" s="904"/>
      <c r="S126" s="904"/>
      <c r="T126" s="905"/>
      <c r="U126" s="871"/>
      <c r="V126" s="906">
        <v>5</v>
      </c>
      <c r="W126" s="1348" t="s">
        <v>894</v>
      </c>
      <c r="X126" s="1251" t="s">
        <v>883</v>
      </c>
      <c r="Y126" s="1251" t="s">
        <v>884</v>
      </c>
      <c r="Z126" s="1089" t="s">
        <v>868</v>
      </c>
      <c r="AA126" s="907"/>
      <c r="AB126" s="908"/>
      <c r="AC126" s="908"/>
      <c r="AD126" s="909"/>
      <c r="AE126" s="871"/>
      <c r="AF126" s="1098"/>
      <c r="AG126" s="976"/>
      <c r="AH126" s="976"/>
      <c r="AI126" s="976"/>
      <c r="AJ126" s="930"/>
      <c r="AK126" s="1029"/>
      <c r="AL126" s="914"/>
      <c r="AM126" s="914"/>
      <c r="AN126" s="915"/>
      <c r="AO126" s="798"/>
      <c r="AP126" s="1050"/>
      <c r="AQ126" s="901"/>
      <c r="AR126" s="881"/>
      <c r="AS126" s="917"/>
      <c r="AT126" s="918"/>
      <c r="AU126" s="918"/>
      <c r="AV126" s="918"/>
      <c r="AW126" s="919"/>
      <c r="AX126" s="919"/>
      <c r="AY126" s="919"/>
      <c r="AZ126" s="919"/>
      <c r="BA126" s="920"/>
      <c r="BB126" s="920"/>
      <c r="BC126" s="920"/>
      <c r="BD126" s="920"/>
      <c r="BE126" s="921"/>
      <c r="BF126" s="921"/>
      <c r="BG126" s="920"/>
      <c r="BH126" s="920"/>
      <c r="BI126" s="920"/>
      <c r="BJ126" s="920"/>
      <c r="BK126" s="920"/>
      <c r="BL126" s="920"/>
      <c r="BM126" s="920"/>
      <c r="BN126" s="920"/>
      <c r="BO126" s="920"/>
      <c r="BP126" s="920"/>
      <c r="BQ126" s="920"/>
      <c r="BR126" s="920"/>
      <c r="BS126" s="842"/>
      <c r="BT126" s="842"/>
      <c r="BU126" s="842"/>
      <c r="BV126" s="842"/>
      <c r="BW126" s="842"/>
      <c r="BX126" s="842"/>
      <c r="BY126" s="842"/>
      <c r="BZ126" s="842"/>
      <c r="CA126" s="830"/>
      <c r="CB126" s="798"/>
      <c r="CC126" s="922"/>
      <c r="CD126" s="923"/>
      <c r="CE126" s="923"/>
      <c r="CF126" s="974"/>
      <c r="CG126" s="975"/>
      <c r="CH126" s="798"/>
      <c r="CI126" s="798"/>
      <c r="CJ126" s="798"/>
      <c r="CK126" s="798"/>
      <c r="CL126" s="798"/>
      <c r="CM126" s="798"/>
      <c r="CN126" s="798"/>
      <c r="CO126" s="798"/>
      <c r="CP126" s="798"/>
      <c r="CQ126" s="798"/>
      <c r="CR126" s="798"/>
      <c r="CS126" s="798"/>
      <c r="CT126" s="798"/>
    </row>
    <row r="127" spans="1:98" ht="14.25" customHeight="1" thickBot="1">
      <c r="A127" s="893"/>
      <c r="B127" s="894"/>
      <c r="C127" s="1044"/>
      <c r="D127" s="1289"/>
      <c r="E127" s="1046"/>
      <c r="F127" s="927"/>
      <c r="G127" s="927"/>
      <c r="H127" s="925"/>
      <c r="I127" s="899"/>
      <c r="J127" s="900"/>
      <c r="K127" s="900"/>
      <c r="L127" s="900"/>
      <c r="M127" s="925"/>
      <c r="N127" s="1025"/>
      <c r="O127" s="927"/>
      <c r="P127" s="901"/>
      <c r="Q127" s="903"/>
      <c r="R127" s="904"/>
      <c r="S127" s="904"/>
      <c r="T127" s="905"/>
      <c r="U127" s="871"/>
      <c r="V127" s="906">
        <v>6</v>
      </c>
      <c r="W127" s="1348" t="s">
        <v>895</v>
      </c>
      <c r="X127" s="1251" t="s">
        <v>896</v>
      </c>
      <c r="Y127" s="1251" t="s">
        <v>897</v>
      </c>
      <c r="Z127" s="1089" t="s">
        <v>868</v>
      </c>
      <c r="AA127" s="907"/>
      <c r="AB127" s="908"/>
      <c r="AC127" s="908"/>
      <c r="AD127" s="909"/>
      <c r="AE127" s="871"/>
      <c r="AF127" s="1050"/>
      <c r="AG127" s="927"/>
      <c r="AH127" s="927"/>
      <c r="AI127" s="927"/>
      <c r="AJ127" s="901"/>
      <c r="AK127" s="1029"/>
      <c r="AL127" s="914"/>
      <c r="AM127" s="914"/>
      <c r="AN127" s="915"/>
      <c r="AO127" s="798"/>
      <c r="AP127" s="1050"/>
      <c r="AQ127" s="901"/>
      <c r="AR127" s="881"/>
      <c r="AS127" s="917"/>
      <c r="AT127" s="918"/>
      <c r="AU127" s="918"/>
      <c r="AV127" s="918"/>
      <c r="AW127" s="919"/>
      <c r="AX127" s="919"/>
      <c r="AY127" s="919"/>
      <c r="AZ127" s="919"/>
      <c r="BA127" s="920"/>
      <c r="BB127" s="920"/>
      <c r="BC127" s="920"/>
      <c r="BD127" s="920"/>
      <c r="BE127" s="921"/>
      <c r="BF127" s="921"/>
      <c r="BG127" s="920"/>
      <c r="BH127" s="920"/>
      <c r="BI127" s="920"/>
      <c r="BJ127" s="920"/>
      <c r="BK127" s="920"/>
      <c r="BL127" s="920"/>
      <c r="BM127" s="920"/>
      <c r="BN127" s="920"/>
      <c r="BO127" s="920"/>
      <c r="BP127" s="920"/>
      <c r="BQ127" s="920"/>
      <c r="BR127" s="920"/>
      <c r="BS127" s="842"/>
      <c r="BT127" s="842"/>
      <c r="BU127" s="842"/>
      <c r="BV127" s="842"/>
      <c r="BW127" s="842"/>
      <c r="BX127" s="842"/>
      <c r="BY127" s="842"/>
      <c r="BZ127" s="842"/>
      <c r="CA127" s="830"/>
      <c r="CB127" s="798"/>
      <c r="CC127" s="922"/>
      <c r="CD127" s="923"/>
      <c r="CE127" s="923"/>
      <c r="CF127" s="974"/>
      <c r="CG127" s="975"/>
      <c r="CH127" s="798"/>
      <c r="CI127" s="798"/>
      <c r="CJ127" s="798"/>
      <c r="CK127" s="798"/>
      <c r="CL127" s="798"/>
      <c r="CM127" s="798"/>
      <c r="CN127" s="798"/>
      <c r="CO127" s="798"/>
      <c r="CP127" s="798"/>
      <c r="CQ127" s="798"/>
      <c r="CR127" s="798"/>
      <c r="CS127" s="798"/>
      <c r="CT127" s="798"/>
    </row>
    <row r="128" spans="1:98" ht="14.25" customHeight="1" thickBot="1">
      <c r="A128" s="893"/>
      <c r="B128" s="894"/>
      <c r="C128" s="1044"/>
      <c r="D128" s="1289"/>
      <c r="E128" s="1046"/>
      <c r="F128" s="927"/>
      <c r="G128" s="927"/>
      <c r="H128" s="925"/>
      <c r="I128" s="899"/>
      <c r="J128" s="900"/>
      <c r="K128" s="900"/>
      <c r="L128" s="900"/>
      <c r="M128" s="925"/>
      <c r="N128" s="1025"/>
      <c r="O128" s="927"/>
      <c r="P128" s="901"/>
      <c r="Q128" s="903"/>
      <c r="R128" s="904"/>
      <c r="S128" s="904"/>
      <c r="T128" s="905"/>
      <c r="U128" s="871"/>
      <c r="V128" s="906">
        <v>7</v>
      </c>
      <c r="W128" s="1348" t="s">
        <v>898</v>
      </c>
      <c r="X128" s="1332" t="s">
        <v>899</v>
      </c>
      <c r="Y128" s="1333" t="s">
        <v>900</v>
      </c>
      <c r="Z128" s="1089" t="s">
        <v>868</v>
      </c>
      <c r="AA128" s="907"/>
      <c r="AB128" s="908"/>
      <c r="AC128" s="908"/>
      <c r="AD128" s="909"/>
      <c r="AE128" s="871"/>
      <c r="AF128" s="1050"/>
      <c r="AG128" s="927"/>
      <c r="AH128" s="927"/>
      <c r="AI128" s="927"/>
      <c r="AJ128" s="901"/>
      <c r="AK128" s="1029"/>
      <c r="AL128" s="914"/>
      <c r="AM128" s="914"/>
      <c r="AN128" s="915"/>
      <c r="AO128" s="798"/>
      <c r="AP128" s="1050"/>
      <c r="AQ128" s="901"/>
      <c r="AR128" s="881"/>
      <c r="AS128" s="917"/>
      <c r="AT128" s="918"/>
      <c r="AU128" s="918"/>
      <c r="AV128" s="918"/>
      <c r="AW128" s="919"/>
      <c r="AX128" s="919"/>
      <c r="AY128" s="919"/>
      <c r="AZ128" s="919"/>
      <c r="BA128" s="920"/>
      <c r="BB128" s="920"/>
      <c r="BC128" s="920"/>
      <c r="BD128" s="920"/>
      <c r="BE128" s="921"/>
      <c r="BF128" s="921"/>
      <c r="BG128" s="920"/>
      <c r="BH128" s="920"/>
      <c r="BI128" s="920"/>
      <c r="BJ128" s="920"/>
      <c r="BK128" s="920"/>
      <c r="BL128" s="920"/>
      <c r="BM128" s="920"/>
      <c r="BN128" s="920"/>
      <c r="BO128" s="920"/>
      <c r="BP128" s="920"/>
      <c r="BQ128" s="920"/>
      <c r="BR128" s="920"/>
      <c r="BS128" s="842"/>
      <c r="BT128" s="842"/>
      <c r="BU128" s="842"/>
      <c r="BV128" s="842"/>
      <c r="BW128" s="842"/>
      <c r="BX128" s="842"/>
      <c r="BY128" s="842"/>
      <c r="BZ128" s="842"/>
      <c r="CA128" s="830"/>
      <c r="CB128" s="798"/>
      <c r="CC128" s="922"/>
      <c r="CD128" s="923"/>
      <c r="CE128" s="923"/>
      <c r="CF128" s="974"/>
      <c r="CG128" s="975"/>
      <c r="CH128" s="798"/>
      <c r="CI128" s="798"/>
      <c r="CJ128" s="798"/>
      <c r="CK128" s="798"/>
      <c r="CL128" s="798"/>
      <c r="CM128" s="798"/>
      <c r="CN128" s="798"/>
      <c r="CO128" s="798"/>
      <c r="CP128" s="798"/>
      <c r="CQ128" s="798"/>
      <c r="CR128" s="798"/>
      <c r="CS128" s="798"/>
      <c r="CT128" s="798"/>
    </row>
    <row r="129" spans="1:98" ht="14.25" customHeight="1" thickBot="1">
      <c r="A129" s="893"/>
      <c r="B129" s="894"/>
      <c r="C129" s="1044"/>
      <c r="D129" s="1289"/>
      <c r="E129" s="1046"/>
      <c r="F129" s="927"/>
      <c r="G129" s="927"/>
      <c r="H129" s="925"/>
      <c r="I129" s="899"/>
      <c r="J129" s="900"/>
      <c r="K129" s="900"/>
      <c r="L129" s="900"/>
      <c r="M129" s="925"/>
      <c r="N129" s="1025"/>
      <c r="O129" s="927"/>
      <c r="P129" s="901"/>
      <c r="Q129" s="903"/>
      <c r="R129" s="904"/>
      <c r="S129" s="904"/>
      <c r="T129" s="905"/>
      <c r="U129" s="871"/>
      <c r="V129" s="906">
        <v>8</v>
      </c>
      <c r="W129" s="1348" t="s">
        <v>901</v>
      </c>
      <c r="X129" s="1332" t="s">
        <v>902</v>
      </c>
      <c r="Y129" s="1333" t="s">
        <v>903</v>
      </c>
      <c r="Z129" s="1089" t="s">
        <v>868</v>
      </c>
      <c r="AA129" s="907"/>
      <c r="AB129" s="908"/>
      <c r="AC129" s="908"/>
      <c r="AD129" s="909"/>
      <c r="AE129" s="871"/>
      <c r="AF129" s="1028"/>
      <c r="AG129" s="929"/>
      <c r="AH129" s="929"/>
      <c r="AI129" s="929"/>
      <c r="AJ129" s="930"/>
      <c r="AK129" s="1029"/>
      <c r="AL129" s="914"/>
      <c r="AM129" s="914"/>
      <c r="AN129" s="915"/>
      <c r="AO129" s="798"/>
      <c r="AP129" s="1050"/>
      <c r="AQ129" s="901"/>
      <c r="AR129" s="881"/>
      <c r="AS129" s="917"/>
      <c r="AT129" s="918"/>
      <c r="AU129" s="918"/>
      <c r="AV129" s="918"/>
      <c r="AW129" s="919"/>
      <c r="AX129" s="919"/>
      <c r="AY129" s="919"/>
      <c r="AZ129" s="919"/>
      <c r="BA129" s="920"/>
      <c r="BB129" s="920"/>
      <c r="BC129" s="920"/>
      <c r="BD129" s="920"/>
      <c r="BE129" s="921"/>
      <c r="BF129" s="921"/>
      <c r="BG129" s="920"/>
      <c r="BH129" s="920"/>
      <c r="BI129" s="920"/>
      <c r="BJ129" s="920"/>
      <c r="BK129" s="920"/>
      <c r="BL129" s="920"/>
      <c r="BM129" s="920"/>
      <c r="BN129" s="920"/>
      <c r="BO129" s="920"/>
      <c r="BP129" s="920"/>
      <c r="BQ129" s="920"/>
      <c r="BR129" s="920"/>
      <c r="BS129" s="842"/>
      <c r="BT129" s="842"/>
      <c r="BU129" s="842"/>
      <c r="BV129" s="842"/>
      <c r="BW129" s="842"/>
      <c r="BX129" s="842"/>
      <c r="BY129" s="842"/>
      <c r="BZ129" s="842"/>
      <c r="CA129" s="830"/>
      <c r="CB129" s="798"/>
      <c r="CC129" s="922"/>
      <c r="CD129" s="923"/>
      <c r="CE129" s="923"/>
      <c r="CF129" s="974"/>
      <c r="CG129" s="975"/>
      <c r="CH129" s="798"/>
      <c r="CI129" s="798"/>
      <c r="CJ129" s="798"/>
      <c r="CK129" s="798"/>
      <c r="CL129" s="798"/>
      <c r="CM129" s="798"/>
      <c r="CN129" s="798"/>
      <c r="CO129" s="798"/>
      <c r="CP129" s="798"/>
      <c r="CQ129" s="798"/>
      <c r="CR129" s="798"/>
      <c r="CS129" s="798"/>
      <c r="CT129" s="798"/>
    </row>
    <row r="130" spans="1:98" ht="14.25" customHeight="1" thickBot="1">
      <c r="A130" s="893"/>
      <c r="B130" s="894"/>
      <c r="C130" s="1044"/>
      <c r="D130" s="1289"/>
      <c r="E130" s="1046"/>
      <c r="F130" s="927"/>
      <c r="G130" s="927"/>
      <c r="H130" s="925"/>
      <c r="I130" s="899"/>
      <c r="J130" s="900"/>
      <c r="K130" s="900"/>
      <c r="L130" s="900"/>
      <c r="M130" s="925"/>
      <c r="N130" s="1025"/>
      <c r="O130" s="927"/>
      <c r="P130" s="901"/>
      <c r="Q130" s="903"/>
      <c r="R130" s="904"/>
      <c r="S130" s="904"/>
      <c r="T130" s="905"/>
      <c r="U130" s="871"/>
      <c r="V130" s="906">
        <v>9</v>
      </c>
      <c r="W130" s="1348" t="s">
        <v>904</v>
      </c>
      <c r="X130" s="1332" t="s">
        <v>902</v>
      </c>
      <c r="Y130" s="1333" t="s">
        <v>905</v>
      </c>
      <c r="Z130" s="1089" t="s">
        <v>868</v>
      </c>
      <c r="AA130" s="907"/>
      <c r="AB130" s="908"/>
      <c r="AC130" s="908"/>
      <c r="AD130" s="909"/>
      <c r="AE130" s="871"/>
      <c r="AF130" s="1028"/>
      <c r="AG130" s="929"/>
      <c r="AH130" s="929"/>
      <c r="AI130" s="929"/>
      <c r="AJ130" s="930"/>
      <c r="AK130" s="1029"/>
      <c r="AL130" s="914"/>
      <c r="AM130" s="914"/>
      <c r="AN130" s="915"/>
      <c r="AO130" s="798"/>
      <c r="AP130" s="1050"/>
      <c r="AQ130" s="901"/>
      <c r="AR130" s="881"/>
      <c r="AS130" s="917"/>
      <c r="AT130" s="918"/>
      <c r="AU130" s="918"/>
      <c r="AV130" s="918"/>
      <c r="AW130" s="919"/>
      <c r="AX130" s="919"/>
      <c r="AY130" s="919"/>
      <c r="AZ130" s="919"/>
      <c r="BA130" s="920"/>
      <c r="BB130" s="920"/>
      <c r="BC130" s="920"/>
      <c r="BD130" s="920"/>
      <c r="BE130" s="921"/>
      <c r="BF130" s="921"/>
      <c r="BG130" s="920"/>
      <c r="BH130" s="920"/>
      <c r="BI130" s="920"/>
      <c r="BJ130" s="920"/>
      <c r="BK130" s="920"/>
      <c r="BL130" s="920"/>
      <c r="BM130" s="920"/>
      <c r="BN130" s="920"/>
      <c r="BO130" s="920"/>
      <c r="BP130" s="920"/>
      <c r="BQ130" s="920"/>
      <c r="BR130" s="920"/>
      <c r="BS130" s="842"/>
      <c r="BT130" s="842"/>
      <c r="BU130" s="842"/>
      <c r="BV130" s="842"/>
      <c r="BW130" s="842"/>
      <c r="BX130" s="842"/>
      <c r="BY130" s="842"/>
      <c r="BZ130" s="842"/>
      <c r="CA130" s="830"/>
      <c r="CB130" s="798"/>
      <c r="CC130" s="922"/>
      <c r="CD130" s="923"/>
      <c r="CE130" s="923"/>
      <c r="CF130" s="974"/>
      <c r="CG130" s="975"/>
      <c r="CH130" s="798"/>
      <c r="CI130" s="798"/>
      <c r="CJ130" s="798"/>
      <c r="CK130" s="798"/>
      <c r="CL130" s="798"/>
      <c r="CM130" s="798"/>
      <c r="CN130" s="798"/>
      <c r="CO130" s="798"/>
      <c r="CP130" s="798"/>
      <c r="CQ130" s="798"/>
      <c r="CR130" s="798"/>
      <c r="CS130" s="798"/>
      <c r="CT130" s="798"/>
    </row>
    <row r="131" spans="1:98" ht="14.25" customHeight="1" thickBot="1">
      <c r="A131" s="1017"/>
      <c r="B131" s="1018"/>
      <c r="C131" s="1059"/>
      <c r="D131" s="1292"/>
      <c r="E131" s="1061"/>
      <c r="F131" s="987"/>
      <c r="G131" s="987"/>
      <c r="H131" s="1062"/>
      <c r="I131" s="1063"/>
      <c r="J131" s="986"/>
      <c r="K131" s="986"/>
      <c r="L131" s="986"/>
      <c r="M131" s="1062"/>
      <c r="N131" s="1064"/>
      <c r="O131" s="987"/>
      <c r="P131" s="985"/>
      <c r="Q131" s="1065"/>
      <c r="R131" s="1066"/>
      <c r="S131" s="1066"/>
      <c r="T131" s="1067"/>
      <c r="U131" s="871"/>
      <c r="V131" s="981">
        <v>10</v>
      </c>
      <c r="W131" s="1348" t="s">
        <v>906</v>
      </c>
      <c r="X131" s="1332" t="s">
        <v>907</v>
      </c>
      <c r="Y131" s="1333"/>
      <c r="Z131" s="1089" t="s">
        <v>868</v>
      </c>
      <c r="AA131" s="1070"/>
      <c r="AB131" s="989"/>
      <c r="AC131" s="989"/>
      <c r="AD131" s="990"/>
      <c r="AE131" s="871"/>
      <c r="AF131" s="1071"/>
      <c r="AG131" s="991"/>
      <c r="AH131" s="991"/>
      <c r="AI131" s="991"/>
      <c r="AJ131" s="992"/>
      <c r="AK131" s="1073"/>
      <c r="AL131" s="994"/>
      <c r="AM131" s="994"/>
      <c r="AN131" s="1074"/>
      <c r="AO131" s="798"/>
      <c r="AP131" s="1075"/>
      <c r="AQ131" s="985"/>
      <c r="AR131" s="881"/>
      <c r="AS131" s="1076"/>
      <c r="AT131" s="1077"/>
      <c r="AU131" s="1077"/>
      <c r="AV131" s="1077"/>
      <c r="AW131" s="1078"/>
      <c r="AX131" s="1078"/>
      <c r="AY131" s="1078"/>
      <c r="AZ131" s="1078"/>
      <c r="BA131" s="1079"/>
      <c r="BB131" s="1079"/>
      <c r="BC131" s="1079"/>
      <c r="BD131" s="1079"/>
      <c r="BE131" s="1080"/>
      <c r="BF131" s="1080"/>
      <c r="BG131" s="1079"/>
      <c r="BH131" s="1079"/>
      <c r="BI131" s="1079"/>
      <c r="BJ131" s="1079"/>
      <c r="BK131" s="1079"/>
      <c r="BL131" s="1079"/>
      <c r="BM131" s="1079"/>
      <c r="BN131" s="1079"/>
      <c r="BO131" s="1079"/>
      <c r="BP131" s="1079"/>
      <c r="BQ131" s="1079"/>
      <c r="BR131" s="1079"/>
      <c r="BS131" s="838"/>
      <c r="BT131" s="838"/>
      <c r="BU131" s="838"/>
      <c r="BV131" s="838"/>
      <c r="BW131" s="838"/>
      <c r="BX131" s="838"/>
      <c r="BY131" s="838"/>
      <c r="BZ131" s="838"/>
      <c r="CA131" s="839"/>
      <c r="CB131" s="798"/>
      <c r="CC131" s="1081"/>
      <c r="CD131" s="1082"/>
      <c r="CE131" s="1082"/>
      <c r="CF131" s="1083"/>
      <c r="CG131" s="1084"/>
      <c r="CH131" s="798"/>
      <c r="CI131" s="798"/>
      <c r="CJ131" s="798"/>
      <c r="CK131" s="798"/>
      <c r="CL131" s="798"/>
      <c r="CM131" s="798"/>
      <c r="CN131" s="798"/>
      <c r="CO131" s="798"/>
      <c r="CP131" s="798"/>
      <c r="CQ131" s="798"/>
      <c r="CR131" s="798"/>
      <c r="CS131" s="798"/>
      <c r="CT131" s="798"/>
    </row>
    <row r="132" spans="1:98" ht="14.25" customHeight="1">
      <c r="A132" s="853">
        <v>13</v>
      </c>
      <c r="B132" s="854" t="s">
        <v>908</v>
      </c>
      <c r="C132" s="1031"/>
      <c r="D132" s="1287" t="s">
        <v>801</v>
      </c>
      <c r="E132" s="1032"/>
      <c r="F132" s="858" t="s">
        <v>265</v>
      </c>
      <c r="G132" s="950">
        <v>4</v>
      </c>
      <c r="H132" s="1085" t="s">
        <v>909</v>
      </c>
      <c r="I132" s="860"/>
      <c r="J132" s="861"/>
      <c r="K132" s="861"/>
      <c r="L132" s="861"/>
      <c r="M132" s="1035"/>
      <c r="N132" s="1036">
        <v>120000000</v>
      </c>
      <c r="O132" s="954" t="s">
        <v>91</v>
      </c>
      <c r="P132" s="1263">
        <v>120000000</v>
      </c>
      <c r="Q132" s="863"/>
      <c r="R132" s="864"/>
      <c r="S132" s="864"/>
      <c r="T132" s="865"/>
      <c r="U132" s="1241"/>
      <c r="V132" s="867">
        <v>1</v>
      </c>
      <c r="W132" s="858" t="s">
        <v>806</v>
      </c>
      <c r="X132" s="1265">
        <v>45809</v>
      </c>
      <c r="Y132" s="1265">
        <v>45716</v>
      </c>
      <c r="Z132" s="1240" t="s">
        <v>774</v>
      </c>
      <c r="AA132" s="868"/>
      <c r="AB132" s="869"/>
      <c r="AC132" s="869"/>
      <c r="AD132" s="870"/>
      <c r="AE132" s="1241"/>
      <c r="AF132" s="1086" t="s">
        <v>789</v>
      </c>
      <c r="AG132" s="874"/>
      <c r="AH132" s="874"/>
      <c r="AI132" s="874"/>
      <c r="AJ132" s="875"/>
      <c r="AK132" s="1041"/>
      <c r="AL132" s="877"/>
      <c r="AM132" s="877"/>
      <c r="AN132" s="878"/>
      <c r="AO132" s="1278"/>
      <c r="AP132" s="879" t="s">
        <v>320</v>
      </c>
      <c r="AQ132" s="880" t="s">
        <v>356</v>
      </c>
      <c r="AR132" s="881"/>
      <c r="AS132" s="882"/>
      <c r="AT132" s="977"/>
      <c r="AU132" s="977"/>
      <c r="AV132" s="977"/>
      <c r="AW132" s="1014"/>
      <c r="AX132" s="1014"/>
      <c r="AY132" s="1014"/>
      <c r="AZ132" s="1014"/>
      <c r="BA132" s="978"/>
      <c r="BB132" s="978"/>
      <c r="BC132" s="978"/>
      <c r="BD132" s="978"/>
      <c r="BE132" s="979"/>
      <c r="BF132" s="979"/>
      <c r="BG132" s="978"/>
      <c r="BH132" s="978"/>
      <c r="BI132" s="978"/>
      <c r="BJ132" s="978"/>
      <c r="BK132" s="978"/>
      <c r="BL132" s="978"/>
      <c r="BM132" s="978"/>
      <c r="BN132" s="978"/>
      <c r="BO132" s="978"/>
      <c r="BP132" s="885"/>
      <c r="BQ132" s="885"/>
      <c r="BR132" s="885"/>
      <c r="BS132" s="1015"/>
      <c r="BT132" s="1015"/>
      <c r="BU132" s="1015"/>
      <c r="BV132" s="1015"/>
      <c r="BW132" s="888"/>
      <c r="BX132" s="888"/>
      <c r="BY132" s="888"/>
      <c r="BZ132" s="888"/>
      <c r="CA132" s="1016"/>
      <c r="CB132" s="798"/>
      <c r="CC132" s="890"/>
      <c r="CD132" s="891"/>
      <c r="CE132" s="891"/>
      <c r="CF132" s="961"/>
      <c r="CG132" s="962"/>
      <c r="CH132" s="798"/>
      <c r="CI132" s="798"/>
      <c r="CJ132" s="798"/>
      <c r="CK132" s="798"/>
      <c r="CL132" s="798"/>
      <c r="CM132" s="798"/>
      <c r="CN132" s="798"/>
      <c r="CO132" s="798"/>
      <c r="CP132" s="798"/>
      <c r="CQ132" s="798"/>
      <c r="CR132" s="798"/>
      <c r="CS132" s="798"/>
      <c r="CT132" s="798"/>
    </row>
    <row r="133" spans="1:98" ht="14.25" customHeight="1">
      <c r="A133" s="893"/>
      <c r="B133" s="894"/>
      <c r="C133" s="1044"/>
      <c r="D133" s="1289"/>
      <c r="E133" s="1046"/>
      <c r="F133" s="898"/>
      <c r="G133" s="964"/>
      <c r="H133" s="925"/>
      <c r="I133" s="899"/>
      <c r="J133" s="900"/>
      <c r="K133" s="900"/>
      <c r="L133" s="900"/>
      <c r="M133" s="925"/>
      <c r="N133" s="1025"/>
      <c r="O133" s="927"/>
      <c r="P133" s="901"/>
      <c r="Q133" s="903"/>
      <c r="R133" s="904"/>
      <c r="S133" s="904"/>
      <c r="T133" s="905"/>
      <c r="U133" s="818"/>
      <c r="V133" s="906">
        <v>2</v>
      </c>
      <c r="W133" s="1116" t="s">
        <v>910</v>
      </c>
      <c r="X133" s="1269">
        <v>45731</v>
      </c>
      <c r="Y133" s="1269">
        <v>46022</v>
      </c>
      <c r="Z133" s="1249" t="s">
        <v>774</v>
      </c>
      <c r="AA133" s="907"/>
      <c r="AB133" s="908"/>
      <c r="AC133" s="908"/>
      <c r="AD133" s="909"/>
      <c r="AE133" s="871"/>
      <c r="AF133" s="1028"/>
      <c r="AG133" s="929"/>
      <c r="AH133" s="929"/>
      <c r="AI133" s="929"/>
      <c r="AJ133" s="930"/>
      <c r="AK133" s="1029"/>
      <c r="AL133" s="914"/>
      <c r="AM133" s="914"/>
      <c r="AN133" s="915"/>
      <c r="AO133" s="798"/>
      <c r="AP133" s="1050"/>
      <c r="AQ133" s="901"/>
      <c r="AR133" s="881"/>
      <c r="AS133" s="917"/>
      <c r="AT133" s="918"/>
      <c r="AU133" s="918"/>
      <c r="AV133" s="918"/>
      <c r="AW133" s="919"/>
      <c r="AX133" s="919"/>
      <c r="AY133" s="919"/>
      <c r="AZ133" s="919"/>
      <c r="BA133" s="920"/>
      <c r="BB133" s="920"/>
      <c r="BC133" s="920"/>
      <c r="BD133" s="920"/>
      <c r="BE133" s="921"/>
      <c r="BF133" s="921"/>
      <c r="BG133" s="920"/>
      <c r="BH133" s="920"/>
      <c r="BI133" s="920"/>
      <c r="BJ133" s="920"/>
      <c r="BK133" s="920"/>
      <c r="BL133" s="920"/>
      <c r="BM133" s="920"/>
      <c r="BN133" s="920"/>
      <c r="BO133" s="920"/>
      <c r="BP133" s="920"/>
      <c r="BQ133" s="920"/>
      <c r="BR133" s="920"/>
      <c r="BS133" s="842"/>
      <c r="BT133" s="842"/>
      <c r="BU133" s="842"/>
      <c r="BV133" s="842"/>
      <c r="BW133" s="842"/>
      <c r="BX133" s="842"/>
      <c r="BY133" s="842"/>
      <c r="BZ133" s="842"/>
      <c r="CA133" s="830"/>
      <c r="CB133" s="798"/>
      <c r="CC133" s="922"/>
      <c r="CD133" s="923"/>
      <c r="CE133" s="923"/>
      <c r="CF133" s="974"/>
      <c r="CG133" s="975"/>
      <c r="CH133" s="798"/>
      <c r="CI133" s="798"/>
      <c r="CJ133" s="798"/>
      <c r="CK133" s="798"/>
      <c r="CL133" s="798"/>
      <c r="CM133" s="798"/>
      <c r="CN133" s="798"/>
      <c r="CO133" s="798"/>
      <c r="CP133" s="798"/>
      <c r="CQ133" s="798"/>
      <c r="CR133" s="798"/>
      <c r="CS133" s="798"/>
      <c r="CT133" s="798"/>
    </row>
    <row r="134" spans="1:98" ht="14.25" customHeight="1">
      <c r="A134" s="893"/>
      <c r="B134" s="894"/>
      <c r="C134" s="1044"/>
      <c r="D134" s="1289"/>
      <c r="E134" s="1046"/>
      <c r="F134" s="898"/>
      <c r="G134" s="964"/>
      <c r="H134" s="925"/>
      <c r="I134" s="899"/>
      <c r="J134" s="900"/>
      <c r="K134" s="900"/>
      <c r="L134" s="900"/>
      <c r="M134" s="925"/>
      <c r="N134" s="1025"/>
      <c r="O134" s="927"/>
      <c r="P134" s="901"/>
      <c r="Q134" s="903"/>
      <c r="R134" s="904"/>
      <c r="S134" s="904"/>
      <c r="T134" s="905"/>
      <c r="U134" s="818"/>
      <c r="V134" s="906">
        <v>3</v>
      </c>
      <c r="W134" s="1116" t="s">
        <v>911</v>
      </c>
      <c r="X134" s="1269">
        <v>45736</v>
      </c>
      <c r="Y134" s="1269">
        <v>46022</v>
      </c>
      <c r="Z134" s="1249" t="s">
        <v>774</v>
      </c>
      <c r="AA134" s="907"/>
      <c r="AB134" s="908"/>
      <c r="AC134" s="908"/>
      <c r="AD134" s="909"/>
      <c r="AE134" s="871"/>
      <c r="AF134" s="1028"/>
      <c r="AG134" s="929"/>
      <c r="AH134" s="929"/>
      <c r="AI134" s="929"/>
      <c r="AJ134" s="930"/>
      <c r="AK134" s="1029"/>
      <c r="AL134" s="914"/>
      <c r="AM134" s="914"/>
      <c r="AN134" s="915"/>
      <c r="AO134" s="798"/>
      <c r="AP134" s="1050"/>
      <c r="AQ134" s="901"/>
      <c r="AR134" s="881"/>
      <c r="AS134" s="917"/>
      <c r="AT134" s="918"/>
      <c r="AU134" s="918"/>
      <c r="AV134" s="918"/>
      <c r="AW134" s="919"/>
      <c r="AX134" s="919"/>
      <c r="AY134" s="919"/>
      <c r="AZ134" s="919"/>
      <c r="BA134" s="920"/>
      <c r="BB134" s="920"/>
      <c r="BC134" s="920"/>
      <c r="BD134" s="920"/>
      <c r="BE134" s="921"/>
      <c r="BF134" s="921"/>
      <c r="BG134" s="920"/>
      <c r="BH134" s="920"/>
      <c r="BI134" s="920"/>
      <c r="BJ134" s="920"/>
      <c r="BK134" s="920"/>
      <c r="BL134" s="920"/>
      <c r="BM134" s="920"/>
      <c r="BN134" s="920"/>
      <c r="BO134" s="920"/>
      <c r="BP134" s="920"/>
      <c r="BQ134" s="920"/>
      <c r="BR134" s="920"/>
      <c r="BS134" s="842"/>
      <c r="BT134" s="842"/>
      <c r="BU134" s="842"/>
      <c r="BV134" s="842"/>
      <c r="BW134" s="842"/>
      <c r="BX134" s="842"/>
      <c r="BY134" s="842"/>
      <c r="BZ134" s="842"/>
      <c r="CA134" s="830"/>
      <c r="CB134" s="798"/>
      <c r="CC134" s="922"/>
      <c r="CD134" s="923"/>
      <c r="CE134" s="923"/>
      <c r="CF134" s="974"/>
      <c r="CG134" s="975"/>
      <c r="CH134" s="798"/>
      <c r="CI134" s="798"/>
      <c r="CJ134" s="798"/>
      <c r="CK134" s="798"/>
      <c r="CL134" s="798"/>
      <c r="CM134" s="798"/>
      <c r="CN134" s="798"/>
      <c r="CO134" s="798"/>
      <c r="CP134" s="798"/>
      <c r="CQ134" s="798"/>
      <c r="CR134" s="798"/>
      <c r="CS134" s="798"/>
      <c r="CT134" s="798"/>
    </row>
    <row r="135" spans="1:98" ht="14.25" customHeight="1">
      <c r="A135" s="893"/>
      <c r="B135" s="894"/>
      <c r="C135" s="1044"/>
      <c r="D135" s="1289"/>
      <c r="E135" s="1046"/>
      <c r="F135" s="898"/>
      <c r="G135" s="964"/>
      <c r="H135" s="925"/>
      <c r="I135" s="899"/>
      <c r="J135" s="900"/>
      <c r="K135" s="900"/>
      <c r="L135" s="900"/>
      <c r="M135" s="925"/>
      <c r="N135" s="1025"/>
      <c r="O135" s="927"/>
      <c r="P135" s="901"/>
      <c r="Q135" s="903"/>
      <c r="R135" s="904"/>
      <c r="S135" s="904"/>
      <c r="T135" s="905"/>
      <c r="U135" s="818"/>
      <c r="V135" s="906">
        <v>4</v>
      </c>
      <c r="W135" s="1090"/>
      <c r="X135" s="1269">
        <v>45712</v>
      </c>
      <c r="Y135" s="1269">
        <v>46022</v>
      </c>
      <c r="Z135" s="1249" t="s">
        <v>774</v>
      </c>
      <c r="AA135" s="907"/>
      <c r="AB135" s="908"/>
      <c r="AC135" s="908"/>
      <c r="AD135" s="909"/>
      <c r="AE135" s="871"/>
      <c r="AF135" s="1028"/>
      <c r="AG135" s="929"/>
      <c r="AH135" s="929"/>
      <c r="AI135" s="929"/>
      <c r="AJ135" s="930"/>
      <c r="AK135" s="1029"/>
      <c r="AL135" s="914"/>
      <c r="AM135" s="914"/>
      <c r="AN135" s="915"/>
      <c r="AO135" s="798"/>
      <c r="AP135" s="1050"/>
      <c r="AQ135" s="901"/>
      <c r="AR135" s="881"/>
      <c r="AS135" s="917"/>
      <c r="AT135" s="918"/>
      <c r="AU135" s="918"/>
      <c r="AV135" s="918"/>
      <c r="AW135" s="919"/>
      <c r="AX135" s="919"/>
      <c r="AY135" s="919"/>
      <c r="AZ135" s="919"/>
      <c r="BA135" s="920"/>
      <c r="BB135" s="920"/>
      <c r="BC135" s="920"/>
      <c r="BD135" s="920"/>
      <c r="BE135" s="921"/>
      <c r="BF135" s="921"/>
      <c r="BG135" s="920"/>
      <c r="BH135" s="920"/>
      <c r="BI135" s="920"/>
      <c r="BJ135" s="920"/>
      <c r="BK135" s="920"/>
      <c r="BL135" s="920"/>
      <c r="BM135" s="920"/>
      <c r="BN135" s="920"/>
      <c r="BO135" s="920"/>
      <c r="BP135" s="920"/>
      <c r="BQ135" s="920"/>
      <c r="BR135" s="920"/>
      <c r="BS135" s="842"/>
      <c r="BT135" s="842"/>
      <c r="BU135" s="842"/>
      <c r="BV135" s="842"/>
      <c r="BW135" s="842"/>
      <c r="BX135" s="842"/>
      <c r="BY135" s="842"/>
      <c r="BZ135" s="842"/>
      <c r="CA135" s="830"/>
      <c r="CB135" s="798"/>
      <c r="CC135" s="922"/>
      <c r="CD135" s="923"/>
      <c r="CE135" s="923"/>
      <c r="CF135" s="974"/>
      <c r="CG135" s="975"/>
      <c r="CH135" s="798"/>
      <c r="CI135" s="798"/>
      <c r="CJ135" s="798"/>
      <c r="CK135" s="798"/>
      <c r="CL135" s="798"/>
      <c r="CM135" s="798"/>
      <c r="CN135" s="798"/>
      <c r="CO135" s="798"/>
      <c r="CP135" s="798"/>
      <c r="CQ135" s="798"/>
      <c r="CR135" s="798"/>
      <c r="CS135" s="798"/>
      <c r="CT135" s="798"/>
    </row>
    <row r="136" spans="1:98" ht="14.25" customHeight="1">
      <c r="A136" s="893"/>
      <c r="B136" s="894"/>
      <c r="C136" s="1044"/>
      <c r="D136" s="1289"/>
      <c r="E136" s="1046"/>
      <c r="F136" s="898"/>
      <c r="G136" s="964"/>
      <c r="H136" s="925"/>
      <c r="I136" s="899"/>
      <c r="J136" s="900"/>
      <c r="K136" s="900"/>
      <c r="L136" s="900"/>
      <c r="M136" s="925"/>
      <c r="N136" s="1025"/>
      <c r="O136" s="927"/>
      <c r="P136" s="901"/>
      <c r="Q136" s="903"/>
      <c r="R136" s="904"/>
      <c r="S136" s="904"/>
      <c r="T136" s="905"/>
      <c r="U136" s="818"/>
      <c r="V136" s="906">
        <v>5</v>
      </c>
      <c r="W136" s="1090"/>
      <c r="X136" s="1269">
        <v>45712</v>
      </c>
      <c r="Y136" s="1269">
        <v>46022</v>
      </c>
      <c r="Z136" s="1249" t="s">
        <v>774</v>
      </c>
      <c r="AA136" s="907"/>
      <c r="AB136" s="908"/>
      <c r="AC136" s="908"/>
      <c r="AD136" s="909"/>
      <c r="AE136" s="871"/>
      <c r="AF136" s="1028"/>
      <c r="AG136" s="929"/>
      <c r="AH136" s="929"/>
      <c r="AI136" s="929"/>
      <c r="AJ136" s="930"/>
      <c r="AK136" s="1029"/>
      <c r="AL136" s="914"/>
      <c r="AM136" s="914"/>
      <c r="AN136" s="915"/>
      <c r="AO136" s="798"/>
      <c r="AP136" s="1050"/>
      <c r="AQ136" s="901"/>
      <c r="AR136" s="881"/>
      <c r="AS136" s="917"/>
      <c r="AT136" s="918"/>
      <c r="AU136" s="918"/>
      <c r="AV136" s="918"/>
      <c r="AW136" s="919"/>
      <c r="AX136" s="919"/>
      <c r="AY136" s="919"/>
      <c r="AZ136" s="919"/>
      <c r="BA136" s="920"/>
      <c r="BB136" s="920"/>
      <c r="BC136" s="920"/>
      <c r="BD136" s="920"/>
      <c r="BE136" s="921"/>
      <c r="BF136" s="921"/>
      <c r="BG136" s="920"/>
      <c r="BH136" s="920"/>
      <c r="BI136" s="920"/>
      <c r="BJ136" s="920"/>
      <c r="BK136" s="920"/>
      <c r="BL136" s="920"/>
      <c r="BM136" s="920"/>
      <c r="BN136" s="920"/>
      <c r="BO136" s="920"/>
      <c r="BP136" s="920"/>
      <c r="BQ136" s="920"/>
      <c r="BR136" s="920"/>
      <c r="BS136" s="842"/>
      <c r="BT136" s="842"/>
      <c r="BU136" s="842"/>
      <c r="BV136" s="842"/>
      <c r="BW136" s="842"/>
      <c r="BX136" s="842"/>
      <c r="BY136" s="842"/>
      <c r="BZ136" s="842"/>
      <c r="CA136" s="830"/>
      <c r="CB136" s="798"/>
      <c r="CC136" s="922"/>
      <c r="CD136" s="923"/>
      <c r="CE136" s="923"/>
      <c r="CF136" s="974"/>
      <c r="CG136" s="975"/>
      <c r="CH136" s="798"/>
      <c r="CI136" s="798"/>
      <c r="CJ136" s="798"/>
      <c r="CK136" s="798"/>
      <c r="CL136" s="798"/>
      <c r="CM136" s="798"/>
      <c r="CN136" s="798"/>
      <c r="CO136" s="798"/>
      <c r="CP136" s="798"/>
      <c r="CQ136" s="798"/>
      <c r="CR136" s="798"/>
      <c r="CS136" s="798"/>
      <c r="CT136" s="798"/>
    </row>
    <row r="137" spans="1:98" ht="14.25" customHeight="1">
      <c r="A137" s="893"/>
      <c r="B137" s="894"/>
      <c r="C137" s="1044"/>
      <c r="D137" s="1289"/>
      <c r="E137" s="1046"/>
      <c r="F137" s="898"/>
      <c r="G137" s="964"/>
      <c r="H137" s="925"/>
      <c r="I137" s="899"/>
      <c r="J137" s="900"/>
      <c r="K137" s="900"/>
      <c r="L137" s="900"/>
      <c r="M137" s="925"/>
      <c r="N137" s="1025"/>
      <c r="O137" s="927"/>
      <c r="P137" s="901"/>
      <c r="Q137" s="903"/>
      <c r="R137" s="904"/>
      <c r="S137" s="904"/>
      <c r="T137" s="905"/>
      <c r="U137" s="818"/>
      <c r="V137" s="906"/>
      <c r="W137" s="1090"/>
      <c r="X137" s="1269"/>
      <c r="Y137" s="1269"/>
      <c r="Z137" s="1249" t="s">
        <v>774</v>
      </c>
      <c r="AA137" s="907"/>
      <c r="AB137" s="908"/>
      <c r="AC137" s="908"/>
      <c r="AD137" s="909"/>
      <c r="AE137" s="871"/>
      <c r="AF137" s="1028"/>
      <c r="AG137" s="929"/>
      <c r="AH137" s="929"/>
      <c r="AI137" s="929"/>
      <c r="AJ137" s="930"/>
      <c r="AK137" s="1029"/>
      <c r="AL137" s="914"/>
      <c r="AM137" s="914"/>
      <c r="AN137" s="915"/>
      <c r="AO137" s="798"/>
      <c r="AP137" s="1050"/>
      <c r="AQ137" s="901"/>
      <c r="AR137" s="881"/>
      <c r="AS137" s="917"/>
      <c r="AT137" s="918"/>
      <c r="AU137" s="918"/>
      <c r="AV137" s="918"/>
      <c r="AW137" s="919"/>
      <c r="AX137" s="919"/>
      <c r="AY137" s="919"/>
      <c r="AZ137" s="919"/>
      <c r="BA137" s="920"/>
      <c r="BB137" s="920"/>
      <c r="BC137" s="920"/>
      <c r="BD137" s="920"/>
      <c r="BE137" s="921"/>
      <c r="BF137" s="921"/>
      <c r="BG137" s="920"/>
      <c r="BH137" s="920"/>
      <c r="BI137" s="920"/>
      <c r="BJ137" s="920"/>
      <c r="BK137" s="920"/>
      <c r="BL137" s="920"/>
      <c r="BM137" s="920"/>
      <c r="BN137" s="920"/>
      <c r="BO137" s="920"/>
      <c r="BP137" s="920"/>
      <c r="BQ137" s="920"/>
      <c r="BR137" s="920"/>
      <c r="BS137" s="842"/>
      <c r="BT137" s="842"/>
      <c r="BU137" s="842"/>
      <c r="BV137" s="842"/>
      <c r="BW137" s="842"/>
      <c r="BX137" s="842"/>
      <c r="BY137" s="842"/>
      <c r="BZ137" s="842"/>
      <c r="CA137" s="830"/>
      <c r="CB137" s="798"/>
      <c r="CC137" s="922"/>
      <c r="CD137" s="923"/>
      <c r="CE137" s="923"/>
      <c r="CF137" s="974"/>
      <c r="CG137" s="975"/>
      <c r="CH137" s="798"/>
      <c r="CI137" s="798"/>
      <c r="CJ137" s="798"/>
      <c r="CK137" s="798"/>
      <c r="CL137" s="798"/>
      <c r="CM137" s="798"/>
      <c r="CN137" s="798"/>
      <c r="CO137" s="798"/>
      <c r="CP137" s="798"/>
      <c r="CQ137" s="798"/>
      <c r="CR137" s="798"/>
      <c r="CS137" s="798"/>
      <c r="CT137" s="798"/>
    </row>
    <row r="138" spans="1:98" ht="14.25" customHeight="1">
      <c r="A138" s="893"/>
      <c r="B138" s="894"/>
      <c r="C138" s="1044"/>
      <c r="D138" s="1289"/>
      <c r="E138" s="1046"/>
      <c r="F138" s="898"/>
      <c r="G138" s="964"/>
      <c r="H138" s="925"/>
      <c r="I138" s="899"/>
      <c r="J138" s="900"/>
      <c r="K138" s="900"/>
      <c r="L138" s="900"/>
      <c r="M138" s="925"/>
      <c r="N138" s="1025"/>
      <c r="O138" s="927"/>
      <c r="P138" s="901"/>
      <c r="Q138" s="903"/>
      <c r="R138" s="904"/>
      <c r="S138" s="904"/>
      <c r="T138" s="905"/>
      <c r="U138" s="818"/>
      <c r="V138" s="906"/>
      <c r="W138" s="1090"/>
      <c r="X138" s="1269"/>
      <c r="Y138" s="1269"/>
      <c r="Z138" s="1249" t="s">
        <v>774</v>
      </c>
      <c r="AA138" s="907"/>
      <c r="AB138" s="908"/>
      <c r="AC138" s="908"/>
      <c r="AD138" s="909"/>
      <c r="AE138" s="871"/>
      <c r="AF138" s="1028"/>
      <c r="AG138" s="929"/>
      <c r="AH138" s="929"/>
      <c r="AI138" s="929"/>
      <c r="AJ138" s="930"/>
      <c r="AK138" s="1029"/>
      <c r="AL138" s="914"/>
      <c r="AM138" s="914"/>
      <c r="AN138" s="915"/>
      <c r="AO138" s="798"/>
      <c r="AP138" s="1050"/>
      <c r="AQ138" s="901"/>
      <c r="AR138" s="881"/>
      <c r="AS138" s="917"/>
      <c r="AT138" s="918"/>
      <c r="AU138" s="918"/>
      <c r="AV138" s="918"/>
      <c r="AW138" s="919"/>
      <c r="AX138" s="919"/>
      <c r="AY138" s="919"/>
      <c r="AZ138" s="919"/>
      <c r="BA138" s="920"/>
      <c r="BB138" s="920"/>
      <c r="BC138" s="920"/>
      <c r="BD138" s="920"/>
      <c r="BE138" s="921"/>
      <c r="BF138" s="921"/>
      <c r="BG138" s="920"/>
      <c r="BH138" s="920"/>
      <c r="BI138" s="920"/>
      <c r="BJ138" s="920"/>
      <c r="BK138" s="920"/>
      <c r="BL138" s="920"/>
      <c r="BM138" s="920"/>
      <c r="BN138" s="920"/>
      <c r="BO138" s="920"/>
      <c r="BP138" s="920"/>
      <c r="BQ138" s="920"/>
      <c r="BR138" s="920"/>
      <c r="BS138" s="842"/>
      <c r="BT138" s="842"/>
      <c r="BU138" s="842"/>
      <c r="BV138" s="842"/>
      <c r="BW138" s="842"/>
      <c r="BX138" s="842"/>
      <c r="BY138" s="842"/>
      <c r="BZ138" s="842"/>
      <c r="CA138" s="830"/>
      <c r="CB138" s="798"/>
      <c r="CC138" s="922"/>
      <c r="CD138" s="923"/>
      <c r="CE138" s="923"/>
      <c r="CF138" s="974"/>
      <c r="CG138" s="975"/>
      <c r="CH138" s="798"/>
      <c r="CI138" s="798"/>
      <c r="CJ138" s="798"/>
      <c r="CK138" s="798"/>
      <c r="CL138" s="798"/>
      <c r="CM138" s="798"/>
      <c r="CN138" s="798"/>
      <c r="CO138" s="798"/>
      <c r="CP138" s="798"/>
      <c r="CQ138" s="798"/>
      <c r="CR138" s="798"/>
      <c r="CS138" s="798"/>
      <c r="CT138" s="798"/>
    </row>
    <row r="139" spans="1:98" ht="14.25" customHeight="1">
      <c r="A139" s="893"/>
      <c r="B139" s="894"/>
      <c r="C139" s="1044"/>
      <c r="D139" s="1289"/>
      <c r="E139" s="1046"/>
      <c r="F139" s="898"/>
      <c r="G139" s="964"/>
      <c r="H139" s="925"/>
      <c r="I139" s="899"/>
      <c r="J139" s="900"/>
      <c r="K139" s="900"/>
      <c r="L139" s="900"/>
      <c r="M139" s="925"/>
      <c r="N139" s="1025"/>
      <c r="O139" s="927"/>
      <c r="P139" s="901"/>
      <c r="Q139" s="903"/>
      <c r="R139" s="904"/>
      <c r="S139" s="904"/>
      <c r="T139" s="905"/>
      <c r="U139" s="818"/>
      <c r="V139" s="906"/>
      <c r="W139" s="1090"/>
      <c r="X139" s="1269"/>
      <c r="Y139" s="1269"/>
      <c r="Z139" s="1249" t="s">
        <v>774</v>
      </c>
      <c r="AA139" s="907"/>
      <c r="AB139" s="908"/>
      <c r="AC139" s="908"/>
      <c r="AD139" s="909"/>
      <c r="AE139" s="871"/>
      <c r="AF139" s="1028"/>
      <c r="AG139" s="929"/>
      <c r="AH139" s="929"/>
      <c r="AI139" s="929"/>
      <c r="AJ139" s="930"/>
      <c r="AK139" s="1029"/>
      <c r="AL139" s="914"/>
      <c r="AM139" s="914"/>
      <c r="AN139" s="915"/>
      <c r="AO139" s="798"/>
      <c r="AP139" s="1050"/>
      <c r="AQ139" s="901"/>
      <c r="AR139" s="881"/>
      <c r="AS139" s="917"/>
      <c r="AT139" s="918"/>
      <c r="AU139" s="918"/>
      <c r="AV139" s="918"/>
      <c r="AW139" s="919"/>
      <c r="AX139" s="919"/>
      <c r="AY139" s="919"/>
      <c r="AZ139" s="919"/>
      <c r="BA139" s="920"/>
      <c r="BB139" s="920"/>
      <c r="BC139" s="920"/>
      <c r="BD139" s="920"/>
      <c r="BE139" s="921"/>
      <c r="BF139" s="921"/>
      <c r="BG139" s="920"/>
      <c r="BH139" s="920"/>
      <c r="BI139" s="920"/>
      <c r="BJ139" s="920"/>
      <c r="BK139" s="920"/>
      <c r="BL139" s="920"/>
      <c r="BM139" s="920"/>
      <c r="BN139" s="920"/>
      <c r="BO139" s="920"/>
      <c r="BP139" s="920"/>
      <c r="BQ139" s="920"/>
      <c r="BR139" s="920"/>
      <c r="BS139" s="842"/>
      <c r="BT139" s="842"/>
      <c r="BU139" s="842"/>
      <c r="BV139" s="842"/>
      <c r="BW139" s="842"/>
      <c r="BX139" s="842"/>
      <c r="BY139" s="842"/>
      <c r="BZ139" s="842"/>
      <c r="CA139" s="830"/>
      <c r="CB139" s="798"/>
      <c r="CC139" s="922"/>
      <c r="CD139" s="923"/>
      <c r="CE139" s="923"/>
      <c r="CF139" s="974"/>
      <c r="CG139" s="975"/>
      <c r="CH139" s="798"/>
      <c r="CI139" s="798"/>
      <c r="CJ139" s="798"/>
      <c r="CK139" s="798"/>
      <c r="CL139" s="798"/>
      <c r="CM139" s="798"/>
      <c r="CN139" s="798"/>
      <c r="CO139" s="798"/>
      <c r="CP139" s="798"/>
      <c r="CQ139" s="798"/>
      <c r="CR139" s="798"/>
      <c r="CS139" s="798"/>
      <c r="CT139" s="798"/>
    </row>
    <row r="140" spans="1:98" ht="14.25" customHeight="1">
      <c r="A140" s="893"/>
      <c r="B140" s="894"/>
      <c r="C140" s="1044"/>
      <c r="D140" s="1289"/>
      <c r="E140" s="1046"/>
      <c r="F140" s="898"/>
      <c r="G140" s="964"/>
      <c r="H140" s="925"/>
      <c r="I140" s="899"/>
      <c r="J140" s="900"/>
      <c r="K140" s="900"/>
      <c r="L140" s="900"/>
      <c r="M140" s="925"/>
      <c r="N140" s="1025"/>
      <c r="O140" s="927"/>
      <c r="P140" s="901"/>
      <c r="Q140" s="903"/>
      <c r="R140" s="904"/>
      <c r="S140" s="904"/>
      <c r="T140" s="905"/>
      <c r="U140" s="818"/>
      <c r="V140" s="906"/>
      <c r="W140" s="1090"/>
      <c r="X140" s="1269"/>
      <c r="Y140" s="1269"/>
      <c r="Z140" s="1249" t="s">
        <v>774</v>
      </c>
      <c r="AA140" s="907"/>
      <c r="AB140" s="908"/>
      <c r="AC140" s="908"/>
      <c r="AD140" s="909"/>
      <c r="AE140" s="871"/>
      <c r="AF140" s="1028"/>
      <c r="AG140" s="929"/>
      <c r="AH140" s="929"/>
      <c r="AI140" s="929"/>
      <c r="AJ140" s="930"/>
      <c r="AK140" s="1029"/>
      <c r="AL140" s="914"/>
      <c r="AM140" s="914"/>
      <c r="AN140" s="915"/>
      <c r="AO140" s="798"/>
      <c r="AP140" s="1050"/>
      <c r="AQ140" s="901"/>
      <c r="AR140" s="881"/>
      <c r="AS140" s="917"/>
      <c r="AT140" s="918"/>
      <c r="AU140" s="918"/>
      <c r="AV140" s="918"/>
      <c r="AW140" s="919"/>
      <c r="AX140" s="919"/>
      <c r="AY140" s="919"/>
      <c r="AZ140" s="919"/>
      <c r="BA140" s="920"/>
      <c r="BB140" s="920"/>
      <c r="BC140" s="920"/>
      <c r="BD140" s="920"/>
      <c r="BE140" s="921"/>
      <c r="BF140" s="921"/>
      <c r="BG140" s="920"/>
      <c r="BH140" s="920"/>
      <c r="BI140" s="920"/>
      <c r="BJ140" s="920"/>
      <c r="BK140" s="920"/>
      <c r="BL140" s="920"/>
      <c r="BM140" s="920"/>
      <c r="BN140" s="920"/>
      <c r="BO140" s="920"/>
      <c r="BP140" s="920"/>
      <c r="BQ140" s="920"/>
      <c r="BR140" s="920"/>
      <c r="BS140" s="842"/>
      <c r="BT140" s="842"/>
      <c r="BU140" s="842"/>
      <c r="BV140" s="842"/>
      <c r="BW140" s="842"/>
      <c r="BX140" s="842"/>
      <c r="BY140" s="842"/>
      <c r="BZ140" s="842"/>
      <c r="CA140" s="830"/>
      <c r="CB140" s="798"/>
      <c r="CC140" s="922"/>
      <c r="CD140" s="923"/>
      <c r="CE140" s="923"/>
      <c r="CF140" s="974"/>
      <c r="CG140" s="975"/>
      <c r="CH140" s="798"/>
      <c r="CI140" s="798"/>
      <c r="CJ140" s="798"/>
      <c r="CK140" s="798"/>
      <c r="CL140" s="798"/>
      <c r="CM140" s="798"/>
      <c r="CN140" s="798"/>
      <c r="CO140" s="798"/>
      <c r="CP140" s="798"/>
      <c r="CQ140" s="798"/>
      <c r="CR140" s="798"/>
      <c r="CS140" s="798"/>
      <c r="CT140" s="798"/>
    </row>
    <row r="141" spans="1:98" ht="14.25" customHeight="1" thickBot="1">
      <c r="A141" s="1017"/>
      <c r="B141" s="1018"/>
      <c r="C141" s="1059"/>
      <c r="D141" s="1292"/>
      <c r="E141" s="1061"/>
      <c r="F141" s="983"/>
      <c r="G141" s="984"/>
      <c r="H141" s="1062"/>
      <c r="I141" s="1063"/>
      <c r="J141" s="986"/>
      <c r="K141" s="986"/>
      <c r="L141" s="986"/>
      <c r="M141" s="1062"/>
      <c r="N141" s="1064"/>
      <c r="O141" s="987"/>
      <c r="P141" s="985"/>
      <c r="Q141" s="1065"/>
      <c r="R141" s="1066"/>
      <c r="S141" s="1066"/>
      <c r="T141" s="1067"/>
      <c r="U141" s="1305"/>
      <c r="V141" s="981"/>
      <c r="W141" s="1068"/>
      <c r="X141" s="1257"/>
      <c r="Y141" s="1257"/>
      <c r="Z141" s="1271" t="s">
        <v>774</v>
      </c>
      <c r="AA141" s="1070"/>
      <c r="AB141" s="989"/>
      <c r="AC141" s="989"/>
      <c r="AD141" s="990"/>
      <c r="AE141" s="1258"/>
      <c r="AF141" s="1071"/>
      <c r="AG141" s="991"/>
      <c r="AH141" s="991"/>
      <c r="AI141" s="991"/>
      <c r="AJ141" s="992"/>
      <c r="AK141" s="1073"/>
      <c r="AL141" s="994"/>
      <c r="AM141" s="994"/>
      <c r="AN141" s="1074"/>
      <c r="AO141" s="1259"/>
      <c r="AP141" s="1075"/>
      <c r="AQ141" s="985"/>
      <c r="AR141" s="881"/>
      <c r="AS141" s="1076"/>
      <c r="AT141" s="1077"/>
      <c r="AU141" s="1077"/>
      <c r="AV141" s="1077"/>
      <c r="AW141" s="1078"/>
      <c r="AX141" s="1078"/>
      <c r="AY141" s="1078"/>
      <c r="AZ141" s="1078"/>
      <c r="BA141" s="1079"/>
      <c r="BB141" s="1079"/>
      <c r="BC141" s="1079"/>
      <c r="BD141" s="1079"/>
      <c r="BE141" s="1080"/>
      <c r="BF141" s="1080"/>
      <c r="BG141" s="1079"/>
      <c r="BH141" s="1079"/>
      <c r="BI141" s="1079"/>
      <c r="BJ141" s="1079"/>
      <c r="BK141" s="1079"/>
      <c r="BL141" s="1079"/>
      <c r="BM141" s="1079"/>
      <c r="BN141" s="1079"/>
      <c r="BO141" s="1079"/>
      <c r="BP141" s="1079"/>
      <c r="BQ141" s="1079"/>
      <c r="BR141" s="1079"/>
      <c r="BS141" s="838"/>
      <c r="BT141" s="838"/>
      <c r="BU141" s="838"/>
      <c r="BV141" s="838"/>
      <c r="BW141" s="838"/>
      <c r="BX141" s="838"/>
      <c r="BY141" s="838"/>
      <c r="BZ141" s="838"/>
      <c r="CA141" s="839"/>
      <c r="CB141" s="798"/>
      <c r="CC141" s="1081"/>
      <c r="CD141" s="1082"/>
      <c r="CE141" s="1082"/>
      <c r="CF141" s="1083"/>
      <c r="CG141" s="1084"/>
      <c r="CH141" s="798"/>
      <c r="CI141" s="798"/>
      <c r="CJ141" s="798"/>
      <c r="CK141" s="798"/>
      <c r="CL141" s="798"/>
      <c r="CM141" s="798"/>
      <c r="CN141" s="798"/>
      <c r="CO141" s="798"/>
      <c r="CP141" s="798"/>
      <c r="CQ141" s="798"/>
      <c r="CR141" s="798"/>
      <c r="CS141" s="798"/>
      <c r="CT141" s="798"/>
    </row>
    <row r="142" spans="1:98" ht="14.25" customHeight="1">
      <c r="A142" s="893">
        <v>14</v>
      </c>
      <c r="B142" s="1043"/>
      <c r="C142" s="1044"/>
      <c r="D142" s="1287"/>
      <c r="E142" s="1046"/>
      <c r="F142" s="999"/>
      <c r="G142" s="1033"/>
      <c r="H142" s="1349"/>
      <c r="I142" s="1346"/>
      <c r="J142" s="1341"/>
      <c r="K142" s="1341"/>
      <c r="L142" s="1341"/>
      <c r="M142" s="1342"/>
      <c r="N142" s="1025"/>
      <c r="O142" s="1208"/>
      <c r="P142" s="1350"/>
      <c r="Q142" s="903"/>
      <c r="R142" s="904"/>
      <c r="S142" s="904"/>
      <c r="T142" s="905"/>
      <c r="U142" s="871"/>
      <c r="V142" s="1001"/>
      <c r="W142" s="999"/>
      <c r="X142" s="1286"/>
      <c r="Y142" s="1286"/>
      <c r="Z142" s="1350"/>
      <c r="AA142" s="1003"/>
      <c r="AB142" s="1004"/>
      <c r="AC142" s="1004"/>
      <c r="AD142" s="1005"/>
      <c r="AE142" s="871"/>
      <c r="AF142" s="1006"/>
      <c r="AG142" s="1049"/>
      <c r="AH142" s="911"/>
      <c r="AI142" s="911"/>
      <c r="AJ142" s="912"/>
      <c r="AK142" s="1007"/>
      <c r="AL142" s="1008"/>
      <c r="AM142" s="1008"/>
      <c r="AN142" s="1009"/>
      <c r="AO142" s="1010"/>
      <c r="AP142" s="1011"/>
      <c r="AQ142" s="1012"/>
      <c r="AR142" s="881"/>
      <c r="AS142" s="882"/>
      <c r="AT142" s="977"/>
      <c r="AU142" s="977"/>
      <c r="AV142" s="977"/>
      <c r="AW142" s="1014"/>
      <c r="AX142" s="1014"/>
      <c r="AY142" s="1014"/>
      <c r="AZ142" s="1014"/>
      <c r="BA142" s="978"/>
      <c r="BB142" s="978"/>
      <c r="BC142" s="978"/>
      <c r="BD142" s="978"/>
      <c r="BE142" s="979"/>
      <c r="BF142" s="979"/>
      <c r="BG142" s="978"/>
      <c r="BH142" s="978"/>
      <c r="BI142" s="978"/>
      <c r="BJ142" s="978"/>
      <c r="BK142" s="978"/>
      <c r="BL142" s="978"/>
      <c r="BM142" s="978"/>
      <c r="BN142" s="978"/>
      <c r="BO142" s="978"/>
      <c r="BP142" s="885"/>
      <c r="BQ142" s="885"/>
      <c r="BR142" s="885"/>
      <c r="BS142" s="1015"/>
      <c r="BT142" s="1015"/>
      <c r="BU142" s="1015"/>
      <c r="BV142" s="1015"/>
      <c r="BW142" s="888"/>
      <c r="BX142" s="888"/>
      <c r="BY142" s="888"/>
      <c r="BZ142" s="888"/>
      <c r="CA142" s="1016"/>
      <c r="CB142" s="798"/>
      <c r="CC142" s="890"/>
      <c r="CD142" s="891"/>
      <c r="CE142" s="891"/>
      <c r="CF142" s="961"/>
      <c r="CG142" s="962"/>
      <c r="CH142" s="798"/>
      <c r="CI142" s="798"/>
      <c r="CJ142" s="798"/>
      <c r="CK142" s="798"/>
      <c r="CL142" s="798"/>
      <c r="CM142" s="798"/>
      <c r="CN142" s="798"/>
      <c r="CO142" s="798"/>
      <c r="CP142" s="798"/>
      <c r="CQ142" s="798"/>
      <c r="CR142" s="798"/>
      <c r="CS142" s="798"/>
      <c r="CT142" s="798"/>
    </row>
    <row r="143" spans="1:98" ht="14.25" customHeight="1">
      <c r="A143" s="893"/>
      <c r="B143" s="1043"/>
      <c r="C143" s="1044"/>
      <c r="D143" s="1289"/>
      <c r="E143" s="1046"/>
      <c r="F143" s="898"/>
      <c r="G143" s="964"/>
      <c r="H143" s="925"/>
      <c r="I143" s="899"/>
      <c r="J143" s="900"/>
      <c r="K143" s="900"/>
      <c r="L143" s="900"/>
      <c r="M143" s="925"/>
      <c r="N143" s="1025"/>
      <c r="O143" s="927"/>
      <c r="P143" s="901"/>
      <c r="Q143" s="903"/>
      <c r="R143" s="904"/>
      <c r="S143" s="904"/>
      <c r="T143" s="905"/>
      <c r="U143" s="818"/>
      <c r="V143" s="906"/>
      <c r="W143" s="1090"/>
      <c r="X143" s="1120"/>
      <c r="Y143" s="1120"/>
      <c r="Z143" s="1101"/>
      <c r="AA143" s="907"/>
      <c r="AB143" s="908"/>
      <c r="AC143" s="908"/>
      <c r="AD143" s="909"/>
      <c r="AE143" s="871"/>
      <c r="AF143" s="1028"/>
      <c r="AG143" s="929"/>
      <c r="AH143" s="929"/>
      <c r="AI143" s="929"/>
      <c r="AJ143" s="930"/>
      <c r="AK143" s="1029"/>
      <c r="AL143" s="914"/>
      <c r="AM143" s="914"/>
      <c r="AN143" s="915"/>
      <c r="AO143" s="798"/>
      <c r="AP143" s="1050"/>
      <c r="AQ143" s="901"/>
      <c r="AR143" s="881"/>
      <c r="AS143" s="917"/>
      <c r="AT143" s="918"/>
      <c r="AU143" s="918"/>
      <c r="AV143" s="918"/>
      <c r="AW143" s="919"/>
      <c r="AX143" s="919"/>
      <c r="AY143" s="919"/>
      <c r="AZ143" s="919"/>
      <c r="BA143" s="920"/>
      <c r="BB143" s="920"/>
      <c r="BC143" s="920"/>
      <c r="BD143" s="920"/>
      <c r="BE143" s="921"/>
      <c r="BF143" s="921"/>
      <c r="BG143" s="920"/>
      <c r="BH143" s="920"/>
      <c r="BI143" s="920"/>
      <c r="BJ143" s="920"/>
      <c r="BK143" s="920"/>
      <c r="BL143" s="920"/>
      <c r="BM143" s="920"/>
      <c r="BN143" s="920"/>
      <c r="BO143" s="920"/>
      <c r="BP143" s="920"/>
      <c r="BQ143" s="920"/>
      <c r="BR143" s="920"/>
      <c r="BS143" s="842"/>
      <c r="BT143" s="842"/>
      <c r="BU143" s="842"/>
      <c r="BV143" s="842"/>
      <c r="BW143" s="842"/>
      <c r="BX143" s="842"/>
      <c r="BY143" s="842"/>
      <c r="BZ143" s="842"/>
      <c r="CA143" s="830"/>
      <c r="CB143" s="798"/>
      <c r="CC143" s="922"/>
      <c r="CD143" s="923"/>
      <c r="CE143" s="923"/>
      <c r="CF143" s="974"/>
      <c r="CG143" s="975"/>
      <c r="CH143" s="798"/>
      <c r="CI143" s="798"/>
      <c r="CJ143" s="798"/>
      <c r="CK143" s="798"/>
      <c r="CL143" s="798"/>
      <c r="CM143" s="798"/>
      <c r="CN143" s="798"/>
      <c r="CO143" s="798"/>
      <c r="CP143" s="798"/>
      <c r="CQ143" s="798"/>
      <c r="CR143" s="798"/>
      <c r="CS143" s="798"/>
      <c r="CT143" s="798"/>
    </row>
    <row r="144" spans="1:98" ht="14.25" customHeight="1">
      <c r="A144" s="893"/>
      <c r="B144" s="1043"/>
      <c r="C144" s="1044"/>
      <c r="D144" s="1289"/>
      <c r="E144" s="1046"/>
      <c r="F144" s="898"/>
      <c r="G144" s="964"/>
      <c r="H144" s="925"/>
      <c r="I144" s="899"/>
      <c r="J144" s="900"/>
      <c r="K144" s="900"/>
      <c r="L144" s="900"/>
      <c r="M144" s="925"/>
      <c r="N144" s="1025"/>
      <c r="O144" s="927"/>
      <c r="P144" s="901"/>
      <c r="Q144" s="903"/>
      <c r="R144" s="904"/>
      <c r="S144" s="904"/>
      <c r="T144" s="905"/>
      <c r="U144" s="818"/>
      <c r="V144" s="906"/>
      <c r="W144" s="1090"/>
      <c r="X144" s="1120"/>
      <c r="Y144" s="1120"/>
      <c r="Z144" s="1101"/>
      <c r="AA144" s="907"/>
      <c r="AB144" s="908"/>
      <c r="AC144" s="908"/>
      <c r="AD144" s="909"/>
      <c r="AE144" s="871"/>
      <c r="AF144" s="1028"/>
      <c r="AG144" s="929"/>
      <c r="AH144" s="929"/>
      <c r="AI144" s="929"/>
      <c r="AJ144" s="930"/>
      <c r="AK144" s="1029"/>
      <c r="AL144" s="914"/>
      <c r="AM144" s="914"/>
      <c r="AN144" s="915"/>
      <c r="AO144" s="798"/>
      <c r="AP144" s="1050"/>
      <c r="AQ144" s="901"/>
      <c r="AR144" s="881"/>
      <c r="AS144" s="917"/>
      <c r="AT144" s="918"/>
      <c r="AU144" s="918"/>
      <c r="AV144" s="918"/>
      <c r="AW144" s="919"/>
      <c r="AX144" s="919"/>
      <c r="AY144" s="919"/>
      <c r="AZ144" s="919"/>
      <c r="BA144" s="920"/>
      <c r="BB144" s="920"/>
      <c r="BC144" s="920"/>
      <c r="BD144" s="920"/>
      <c r="BE144" s="921"/>
      <c r="BF144" s="921"/>
      <c r="BG144" s="920"/>
      <c r="BH144" s="920"/>
      <c r="BI144" s="920"/>
      <c r="BJ144" s="920"/>
      <c r="BK144" s="920"/>
      <c r="BL144" s="920"/>
      <c r="BM144" s="920"/>
      <c r="BN144" s="920"/>
      <c r="BO144" s="920"/>
      <c r="BP144" s="920"/>
      <c r="BQ144" s="920"/>
      <c r="BR144" s="920"/>
      <c r="BS144" s="842"/>
      <c r="BT144" s="842"/>
      <c r="BU144" s="842"/>
      <c r="BV144" s="842"/>
      <c r="BW144" s="842"/>
      <c r="BX144" s="842"/>
      <c r="BY144" s="842"/>
      <c r="BZ144" s="842"/>
      <c r="CA144" s="830"/>
      <c r="CB144" s="798"/>
      <c r="CC144" s="922"/>
      <c r="CD144" s="923"/>
      <c r="CE144" s="923"/>
      <c r="CF144" s="974"/>
      <c r="CG144" s="975"/>
      <c r="CH144" s="798"/>
      <c r="CI144" s="798"/>
      <c r="CJ144" s="798"/>
      <c r="CK144" s="798"/>
      <c r="CL144" s="798"/>
      <c r="CM144" s="798"/>
      <c r="CN144" s="798"/>
      <c r="CO144" s="798"/>
      <c r="CP144" s="798"/>
      <c r="CQ144" s="798"/>
      <c r="CR144" s="798"/>
      <c r="CS144" s="798"/>
      <c r="CT144" s="798"/>
    </row>
    <row r="145" spans="1:98" ht="14.25" customHeight="1">
      <c r="A145" s="893"/>
      <c r="B145" s="1043"/>
      <c r="C145" s="1044"/>
      <c r="D145" s="1289"/>
      <c r="E145" s="1046"/>
      <c r="F145" s="898"/>
      <c r="G145" s="964"/>
      <c r="H145" s="925"/>
      <c r="I145" s="899"/>
      <c r="J145" s="900"/>
      <c r="K145" s="900"/>
      <c r="L145" s="900"/>
      <c r="M145" s="925"/>
      <c r="N145" s="1025"/>
      <c r="O145" s="927"/>
      <c r="P145" s="901"/>
      <c r="Q145" s="903"/>
      <c r="R145" s="904"/>
      <c r="S145" s="904"/>
      <c r="T145" s="905"/>
      <c r="U145" s="818"/>
      <c r="V145" s="906"/>
      <c r="W145" s="1090"/>
      <c r="X145" s="1120"/>
      <c r="Y145" s="1120"/>
      <c r="Z145" s="1101"/>
      <c r="AA145" s="907"/>
      <c r="AB145" s="908"/>
      <c r="AC145" s="908"/>
      <c r="AD145" s="909"/>
      <c r="AE145" s="871"/>
      <c r="AF145" s="1028"/>
      <c r="AG145" s="929"/>
      <c r="AH145" s="929"/>
      <c r="AI145" s="929"/>
      <c r="AJ145" s="930"/>
      <c r="AK145" s="1029"/>
      <c r="AL145" s="914"/>
      <c r="AM145" s="914"/>
      <c r="AN145" s="915"/>
      <c r="AO145" s="798"/>
      <c r="AP145" s="1050"/>
      <c r="AQ145" s="901"/>
      <c r="AR145" s="881"/>
      <c r="AS145" s="917"/>
      <c r="AT145" s="918"/>
      <c r="AU145" s="918"/>
      <c r="AV145" s="918"/>
      <c r="AW145" s="919"/>
      <c r="AX145" s="919"/>
      <c r="AY145" s="919"/>
      <c r="AZ145" s="919"/>
      <c r="BA145" s="920"/>
      <c r="BB145" s="920"/>
      <c r="BC145" s="920"/>
      <c r="BD145" s="920"/>
      <c r="BE145" s="921"/>
      <c r="BF145" s="921"/>
      <c r="BG145" s="920"/>
      <c r="BH145" s="920"/>
      <c r="BI145" s="920"/>
      <c r="BJ145" s="920"/>
      <c r="BK145" s="920"/>
      <c r="BL145" s="920"/>
      <c r="BM145" s="920"/>
      <c r="BN145" s="920"/>
      <c r="BO145" s="920"/>
      <c r="BP145" s="920"/>
      <c r="BQ145" s="920"/>
      <c r="BR145" s="920"/>
      <c r="BS145" s="842"/>
      <c r="BT145" s="842"/>
      <c r="BU145" s="842"/>
      <c r="BV145" s="842"/>
      <c r="BW145" s="842"/>
      <c r="BX145" s="842"/>
      <c r="BY145" s="842"/>
      <c r="BZ145" s="842"/>
      <c r="CA145" s="830"/>
      <c r="CB145" s="798"/>
      <c r="CC145" s="922"/>
      <c r="CD145" s="923"/>
      <c r="CE145" s="923"/>
      <c r="CF145" s="974"/>
      <c r="CG145" s="975"/>
      <c r="CH145" s="798"/>
      <c r="CI145" s="798"/>
      <c r="CJ145" s="798"/>
      <c r="CK145" s="798"/>
      <c r="CL145" s="798"/>
      <c r="CM145" s="798"/>
      <c r="CN145" s="798"/>
      <c r="CO145" s="798"/>
      <c r="CP145" s="798"/>
      <c r="CQ145" s="798"/>
      <c r="CR145" s="798"/>
      <c r="CS145" s="798"/>
      <c r="CT145" s="798"/>
    </row>
    <row r="146" spans="1:98" ht="14.25" customHeight="1">
      <c r="A146" s="893"/>
      <c r="B146" s="1043"/>
      <c r="C146" s="1044"/>
      <c r="D146" s="1289"/>
      <c r="E146" s="1046"/>
      <c r="F146" s="898"/>
      <c r="G146" s="964"/>
      <c r="H146" s="925"/>
      <c r="I146" s="899"/>
      <c r="J146" s="900"/>
      <c r="K146" s="900"/>
      <c r="L146" s="900"/>
      <c r="M146" s="925"/>
      <c r="N146" s="1025"/>
      <c r="O146" s="927"/>
      <c r="P146" s="901"/>
      <c r="Q146" s="903"/>
      <c r="R146" s="904"/>
      <c r="S146" s="904"/>
      <c r="T146" s="905"/>
      <c r="U146" s="818"/>
      <c r="V146" s="906"/>
      <c r="W146" s="1090"/>
      <c r="X146" s="1120"/>
      <c r="Y146" s="1120"/>
      <c r="Z146" s="1101"/>
      <c r="AA146" s="907"/>
      <c r="AB146" s="908"/>
      <c r="AC146" s="908"/>
      <c r="AD146" s="909"/>
      <c r="AE146" s="871"/>
      <c r="AF146" s="1028"/>
      <c r="AG146" s="929"/>
      <c r="AH146" s="929"/>
      <c r="AI146" s="929"/>
      <c r="AJ146" s="930"/>
      <c r="AK146" s="1029"/>
      <c r="AL146" s="914"/>
      <c r="AM146" s="914"/>
      <c r="AN146" s="915"/>
      <c r="AO146" s="798"/>
      <c r="AP146" s="1050"/>
      <c r="AQ146" s="901"/>
      <c r="AR146" s="881"/>
      <c r="AS146" s="917"/>
      <c r="AT146" s="918"/>
      <c r="AU146" s="918"/>
      <c r="AV146" s="918"/>
      <c r="AW146" s="919"/>
      <c r="AX146" s="919"/>
      <c r="AY146" s="919"/>
      <c r="AZ146" s="919"/>
      <c r="BA146" s="920"/>
      <c r="BB146" s="920"/>
      <c r="BC146" s="920"/>
      <c r="BD146" s="920"/>
      <c r="BE146" s="921"/>
      <c r="BF146" s="921"/>
      <c r="BG146" s="920"/>
      <c r="BH146" s="920"/>
      <c r="BI146" s="920"/>
      <c r="BJ146" s="920"/>
      <c r="BK146" s="920"/>
      <c r="BL146" s="920"/>
      <c r="BM146" s="920"/>
      <c r="BN146" s="920"/>
      <c r="BO146" s="920"/>
      <c r="BP146" s="920"/>
      <c r="BQ146" s="920"/>
      <c r="BR146" s="920"/>
      <c r="BS146" s="842"/>
      <c r="BT146" s="842"/>
      <c r="BU146" s="842"/>
      <c r="BV146" s="842"/>
      <c r="BW146" s="842"/>
      <c r="BX146" s="842"/>
      <c r="BY146" s="842"/>
      <c r="BZ146" s="842"/>
      <c r="CA146" s="830"/>
      <c r="CB146" s="798"/>
      <c r="CC146" s="922"/>
      <c r="CD146" s="923"/>
      <c r="CE146" s="923"/>
      <c r="CF146" s="974"/>
      <c r="CG146" s="975"/>
      <c r="CH146" s="798"/>
      <c r="CI146" s="798"/>
      <c r="CJ146" s="798"/>
      <c r="CK146" s="798"/>
      <c r="CL146" s="798"/>
      <c r="CM146" s="798"/>
      <c r="CN146" s="798"/>
      <c r="CO146" s="798"/>
      <c r="CP146" s="798"/>
      <c r="CQ146" s="798"/>
      <c r="CR146" s="798"/>
      <c r="CS146" s="798"/>
      <c r="CT146" s="798"/>
    </row>
    <row r="147" spans="1:98" ht="14.25" customHeight="1">
      <c r="A147" s="893"/>
      <c r="B147" s="1043"/>
      <c r="C147" s="1044"/>
      <c r="D147" s="1289"/>
      <c r="E147" s="1046"/>
      <c r="F147" s="898"/>
      <c r="G147" s="964"/>
      <c r="H147" s="925"/>
      <c r="I147" s="899"/>
      <c r="J147" s="900"/>
      <c r="K147" s="900"/>
      <c r="L147" s="900"/>
      <c r="M147" s="925"/>
      <c r="N147" s="1025"/>
      <c r="O147" s="927"/>
      <c r="P147" s="901"/>
      <c r="Q147" s="903"/>
      <c r="R147" s="904"/>
      <c r="S147" s="904"/>
      <c r="T147" s="905"/>
      <c r="U147" s="818"/>
      <c r="V147" s="906"/>
      <c r="W147" s="1090"/>
      <c r="X147" s="1120"/>
      <c r="Y147" s="1120"/>
      <c r="Z147" s="1101"/>
      <c r="AA147" s="907"/>
      <c r="AB147" s="908"/>
      <c r="AC147" s="908"/>
      <c r="AD147" s="909"/>
      <c r="AE147" s="871"/>
      <c r="AF147" s="1028"/>
      <c r="AG147" s="929"/>
      <c r="AH147" s="929"/>
      <c r="AI147" s="929"/>
      <c r="AJ147" s="930"/>
      <c r="AK147" s="1029"/>
      <c r="AL147" s="914"/>
      <c r="AM147" s="914"/>
      <c r="AN147" s="915"/>
      <c r="AO147" s="798"/>
      <c r="AP147" s="1050"/>
      <c r="AQ147" s="901"/>
      <c r="AR147" s="881"/>
      <c r="AS147" s="917"/>
      <c r="AT147" s="918"/>
      <c r="AU147" s="918"/>
      <c r="AV147" s="918"/>
      <c r="AW147" s="919"/>
      <c r="AX147" s="919"/>
      <c r="AY147" s="919"/>
      <c r="AZ147" s="919"/>
      <c r="BA147" s="920"/>
      <c r="BB147" s="920"/>
      <c r="BC147" s="920"/>
      <c r="BD147" s="920"/>
      <c r="BE147" s="921"/>
      <c r="BF147" s="921"/>
      <c r="BG147" s="920"/>
      <c r="BH147" s="920"/>
      <c r="BI147" s="920"/>
      <c r="BJ147" s="920"/>
      <c r="BK147" s="920"/>
      <c r="BL147" s="920"/>
      <c r="BM147" s="920"/>
      <c r="BN147" s="920"/>
      <c r="BO147" s="920"/>
      <c r="BP147" s="920"/>
      <c r="BQ147" s="920"/>
      <c r="BR147" s="920"/>
      <c r="BS147" s="842"/>
      <c r="BT147" s="842"/>
      <c r="BU147" s="842"/>
      <c r="BV147" s="842"/>
      <c r="BW147" s="842"/>
      <c r="BX147" s="842"/>
      <c r="BY147" s="842"/>
      <c r="BZ147" s="842"/>
      <c r="CA147" s="830"/>
      <c r="CB147" s="798"/>
      <c r="CC147" s="922"/>
      <c r="CD147" s="923"/>
      <c r="CE147" s="923"/>
      <c r="CF147" s="974"/>
      <c r="CG147" s="975"/>
      <c r="CH147" s="798"/>
      <c r="CI147" s="798"/>
      <c r="CJ147" s="798"/>
      <c r="CK147" s="798"/>
      <c r="CL147" s="798"/>
      <c r="CM147" s="798"/>
      <c r="CN147" s="798"/>
      <c r="CO147" s="798"/>
      <c r="CP147" s="798"/>
      <c r="CQ147" s="798"/>
      <c r="CR147" s="798"/>
      <c r="CS147" s="798"/>
      <c r="CT147" s="798"/>
    </row>
    <row r="148" spans="1:98" ht="14.25" customHeight="1">
      <c r="A148" s="893"/>
      <c r="B148" s="1043"/>
      <c r="C148" s="1044"/>
      <c r="D148" s="1289"/>
      <c r="E148" s="1046"/>
      <c r="F148" s="898"/>
      <c r="G148" s="964"/>
      <c r="H148" s="925"/>
      <c r="I148" s="899"/>
      <c r="J148" s="900"/>
      <c r="K148" s="900"/>
      <c r="L148" s="900"/>
      <c r="M148" s="925"/>
      <c r="N148" s="1025"/>
      <c r="O148" s="927"/>
      <c r="P148" s="901"/>
      <c r="Q148" s="903"/>
      <c r="R148" s="904"/>
      <c r="S148" s="904"/>
      <c r="T148" s="905"/>
      <c r="U148" s="818"/>
      <c r="V148" s="906"/>
      <c r="W148" s="1090"/>
      <c r="X148" s="1120"/>
      <c r="Y148" s="1120"/>
      <c r="Z148" s="1101"/>
      <c r="AA148" s="907"/>
      <c r="AB148" s="908"/>
      <c r="AC148" s="908"/>
      <c r="AD148" s="909"/>
      <c r="AE148" s="871"/>
      <c r="AF148" s="1028"/>
      <c r="AG148" s="929"/>
      <c r="AH148" s="929"/>
      <c r="AI148" s="929"/>
      <c r="AJ148" s="930"/>
      <c r="AK148" s="1029"/>
      <c r="AL148" s="914"/>
      <c r="AM148" s="914"/>
      <c r="AN148" s="915"/>
      <c r="AO148" s="798"/>
      <c r="AP148" s="1050"/>
      <c r="AQ148" s="901"/>
      <c r="AR148" s="881"/>
      <c r="AS148" s="917"/>
      <c r="AT148" s="918"/>
      <c r="AU148" s="918"/>
      <c r="AV148" s="918"/>
      <c r="AW148" s="919"/>
      <c r="AX148" s="919"/>
      <c r="AY148" s="919"/>
      <c r="AZ148" s="919"/>
      <c r="BA148" s="920"/>
      <c r="BB148" s="920"/>
      <c r="BC148" s="920"/>
      <c r="BD148" s="920"/>
      <c r="BE148" s="921"/>
      <c r="BF148" s="921"/>
      <c r="BG148" s="920"/>
      <c r="BH148" s="920"/>
      <c r="BI148" s="920"/>
      <c r="BJ148" s="920"/>
      <c r="BK148" s="920"/>
      <c r="BL148" s="920"/>
      <c r="BM148" s="920"/>
      <c r="BN148" s="920"/>
      <c r="BO148" s="920"/>
      <c r="BP148" s="920"/>
      <c r="BQ148" s="920"/>
      <c r="BR148" s="920"/>
      <c r="BS148" s="842"/>
      <c r="BT148" s="842"/>
      <c r="BU148" s="842"/>
      <c r="BV148" s="842"/>
      <c r="BW148" s="842"/>
      <c r="BX148" s="842"/>
      <c r="BY148" s="842"/>
      <c r="BZ148" s="842"/>
      <c r="CA148" s="830"/>
      <c r="CB148" s="798"/>
      <c r="CC148" s="922"/>
      <c r="CD148" s="923"/>
      <c r="CE148" s="923"/>
      <c r="CF148" s="974"/>
      <c r="CG148" s="975"/>
      <c r="CH148" s="798"/>
      <c r="CI148" s="798"/>
      <c r="CJ148" s="798"/>
      <c r="CK148" s="798"/>
      <c r="CL148" s="798"/>
      <c r="CM148" s="798"/>
      <c r="CN148" s="798"/>
      <c r="CO148" s="798"/>
      <c r="CP148" s="798"/>
      <c r="CQ148" s="798"/>
      <c r="CR148" s="798"/>
      <c r="CS148" s="798"/>
      <c r="CT148" s="798"/>
    </row>
    <row r="149" spans="1:98" ht="14.25" customHeight="1">
      <c r="A149" s="893"/>
      <c r="B149" s="1043"/>
      <c r="C149" s="1044"/>
      <c r="D149" s="1289"/>
      <c r="E149" s="1046"/>
      <c r="F149" s="898"/>
      <c r="G149" s="964"/>
      <c r="H149" s="925"/>
      <c r="I149" s="899"/>
      <c r="J149" s="900"/>
      <c r="K149" s="900"/>
      <c r="L149" s="900"/>
      <c r="M149" s="925"/>
      <c r="N149" s="1025"/>
      <c r="O149" s="927"/>
      <c r="P149" s="901"/>
      <c r="Q149" s="903"/>
      <c r="R149" s="904"/>
      <c r="S149" s="904"/>
      <c r="T149" s="905"/>
      <c r="U149" s="818"/>
      <c r="V149" s="906"/>
      <c r="W149" s="1090"/>
      <c r="X149" s="1120"/>
      <c r="Y149" s="1120"/>
      <c r="Z149" s="1101"/>
      <c r="AA149" s="907"/>
      <c r="AB149" s="908"/>
      <c r="AC149" s="908"/>
      <c r="AD149" s="909"/>
      <c r="AE149" s="871"/>
      <c r="AF149" s="1028"/>
      <c r="AG149" s="929"/>
      <c r="AH149" s="929"/>
      <c r="AI149" s="929"/>
      <c r="AJ149" s="930"/>
      <c r="AK149" s="1029"/>
      <c r="AL149" s="914"/>
      <c r="AM149" s="914"/>
      <c r="AN149" s="915"/>
      <c r="AO149" s="798"/>
      <c r="AP149" s="1050"/>
      <c r="AQ149" s="901"/>
      <c r="AR149" s="881"/>
      <c r="AS149" s="917"/>
      <c r="AT149" s="918"/>
      <c r="AU149" s="918"/>
      <c r="AV149" s="918"/>
      <c r="AW149" s="919"/>
      <c r="AX149" s="919"/>
      <c r="AY149" s="919"/>
      <c r="AZ149" s="919"/>
      <c r="BA149" s="920"/>
      <c r="BB149" s="920"/>
      <c r="BC149" s="920"/>
      <c r="BD149" s="920"/>
      <c r="BE149" s="921"/>
      <c r="BF149" s="921"/>
      <c r="BG149" s="920"/>
      <c r="BH149" s="920"/>
      <c r="BI149" s="920"/>
      <c r="BJ149" s="920"/>
      <c r="BK149" s="920"/>
      <c r="BL149" s="920"/>
      <c r="BM149" s="920"/>
      <c r="BN149" s="920"/>
      <c r="BO149" s="920"/>
      <c r="BP149" s="920"/>
      <c r="BQ149" s="920"/>
      <c r="BR149" s="920"/>
      <c r="BS149" s="842"/>
      <c r="BT149" s="842"/>
      <c r="BU149" s="842"/>
      <c r="BV149" s="842"/>
      <c r="BW149" s="842"/>
      <c r="BX149" s="842"/>
      <c r="BY149" s="842"/>
      <c r="BZ149" s="842"/>
      <c r="CA149" s="830"/>
      <c r="CB149" s="798"/>
      <c r="CC149" s="922"/>
      <c r="CD149" s="923"/>
      <c r="CE149" s="923"/>
      <c r="CF149" s="974"/>
      <c r="CG149" s="975"/>
      <c r="CH149" s="798"/>
      <c r="CI149" s="798"/>
      <c r="CJ149" s="798"/>
      <c r="CK149" s="798"/>
      <c r="CL149" s="798"/>
      <c r="CM149" s="798"/>
      <c r="CN149" s="798"/>
      <c r="CO149" s="798"/>
      <c r="CP149" s="798"/>
      <c r="CQ149" s="798"/>
      <c r="CR149" s="798"/>
      <c r="CS149" s="798"/>
      <c r="CT149" s="798"/>
    </row>
    <row r="150" spans="1:98" ht="14.25" customHeight="1">
      <c r="A150" s="893"/>
      <c r="B150" s="1043"/>
      <c r="C150" s="1044"/>
      <c r="D150" s="1289"/>
      <c r="E150" s="1046"/>
      <c r="F150" s="898"/>
      <c r="G150" s="964"/>
      <c r="H150" s="925"/>
      <c r="I150" s="899"/>
      <c r="J150" s="900"/>
      <c r="K150" s="900"/>
      <c r="L150" s="900"/>
      <c r="M150" s="925"/>
      <c r="N150" s="1025"/>
      <c r="O150" s="927"/>
      <c r="P150" s="901"/>
      <c r="Q150" s="903"/>
      <c r="R150" s="904"/>
      <c r="S150" s="904"/>
      <c r="T150" s="905"/>
      <c r="U150" s="818"/>
      <c r="V150" s="906"/>
      <c r="W150" s="1090"/>
      <c r="X150" s="1120"/>
      <c r="Y150" s="1120"/>
      <c r="Z150" s="1101"/>
      <c r="AA150" s="907"/>
      <c r="AB150" s="908"/>
      <c r="AC150" s="908"/>
      <c r="AD150" s="909"/>
      <c r="AE150" s="871"/>
      <c r="AF150" s="1028"/>
      <c r="AG150" s="929"/>
      <c r="AH150" s="929"/>
      <c r="AI150" s="929"/>
      <c r="AJ150" s="930"/>
      <c r="AK150" s="1029"/>
      <c r="AL150" s="914"/>
      <c r="AM150" s="914"/>
      <c r="AN150" s="915"/>
      <c r="AO150" s="798"/>
      <c r="AP150" s="1050"/>
      <c r="AQ150" s="901"/>
      <c r="AR150" s="881"/>
      <c r="AS150" s="917"/>
      <c r="AT150" s="918"/>
      <c r="AU150" s="918"/>
      <c r="AV150" s="918"/>
      <c r="AW150" s="919"/>
      <c r="AX150" s="919"/>
      <c r="AY150" s="919"/>
      <c r="AZ150" s="919"/>
      <c r="BA150" s="920"/>
      <c r="BB150" s="920"/>
      <c r="BC150" s="920"/>
      <c r="BD150" s="920"/>
      <c r="BE150" s="921"/>
      <c r="BF150" s="921"/>
      <c r="BG150" s="920"/>
      <c r="BH150" s="920"/>
      <c r="BI150" s="920"/>
      <c r="BJ150" s="920"/>
      <c r="BK150" s="920"/>
      <c r="BL150" s="920"/>
      <c r="BM150" s="920"/>
      <c r="BN150" s="920"/>
      <c r="BO150" s="920"/>
      <c r="BP150" s="920"/>
      <c r="BQ150" s="920"/>
      <c r="BR150" s="920"/>
      <c r="BS150" s="842"/>
      <c r="BT150" s="842"/>
      <c r="BU150" s="842"/>
      <c r="BV150" s="842"/>
      <c r="BW150" s="842"/>
      <c r="BX150" s="842"/>
      <c r="BY150" s="842"/>
      <c r="BZ150" s="842"/>
      <c r="CA150" s="830"/>
      <c r="CB150" s="798"/>
      <c r="CC150" s="922"/>
      <c r="CD150" s="923"/>
      <c r="CE150" s="923"/>
      <c r="CF150" s="974"/>
      <c r="CG150" s="975"/>
      <c r="CH150" s="798"/>
      <c r="CI150" s="798"/>
      <c r="CJ150" s="798"/>
      <c r="CK150" s="798"/>
      <c r="CL150" s="798"/>
      <c r="CM150" s="798"/>
      <c r="CN150" s="798"/>
      <c r="CO150" s="798"/>
      <c r="CP150" s="798"/>
      <c r="CQ150" s="798"/>
      <c r="CR150" s="798"/>
      <c r="CS150" s="798"/>
      <c r="CT150" s="798"/>
    </row>
    <row r="151" spans="1:98" ht="14.25" customHeight="1" thickBot="1">
      <c r="A151" s="1017"/>
      <c r="B151" s="1058"/>
      <c r="C151" s="1059"/>
      <c r="D151" s="1292"/>
      <c r="E151" s="1061"/>
      <c r="F151" s="983"/>
      <c r="G151" s="984"/>
      <c r="H151" s="1062"/>
      <c r="I151" s="1063"/>
      <c r="J151" s="986"/>
      <c r="K151" s="986"/>
      <c r="L151" s="986"/>
      <c r="M151" s="1062"/>
      <c r="N151" s="1064"/>
      <c r="O151" s="987"/>
      <c r="P151" s="985"/>
      <c r="Q151" s="1065"/>
      <c r="R151" s="1066"/>
      <c r="S151" s="1066"/>
      <c r="T151" s="1067"/>
      <c r="U151" s="818"/>
      <c r="V151" s="981"/>
      <c r="W151" s="1068"/>
      <c r="X151" s="1121"/>
      <c r="Y151" s="1121"/>
      <c r="Z151" s="1069"/>
      <c r="AA151" s="1070"/>
      <c r="AB151" s="989"/>
      <c r="AC151" s="989"/>
      <c r="AD151" s="990"/>
      <c r="AE151" s="871"/>
      <c r="AF151" s="1071"/>
      <c r="AG151" s="991"/>
      <c r="AH151" s="991"/>
      <c r="AI151" s="991"/>
      <c r="AJ151" s="992"/>
      <c r="AK151" s="1073"/>
      <c r="AL151" s="994"/>
      <c r="AM151" s="994"/>
      <c r="AN151" s="1074"/>
      <c r="AO151" s="798"/>
      <c r="AP151" s="1075"/>
      <c r="AQ151" s="985"/>
      <c r="AR151" s="881"/>
      <c r="AS151" s="1076"/>
      <c r="AT151" s="1077"/>
      <c r="AU151" s="1077"/>
      <c r="AV151" s="1077"/>
      <c r="AW151" s="1078"/>
      <c r="AX151" s="1078"/>
      <c r="AY151" s="1078"/>
      <c r="AZ151" s="1078"/>
      <c r="BA151" s="1079"/>
      <c r="BB151" s="1079"/>
      <c r="BC151" s="1079"/>
      <c r="BD151" s="1079"/>
      <c r="BE151" s="1080"/>
      <c r="BF151" s="1080"/>
      <c r="BG151" s="1079"/>
      <c r="BH151" s="1079"/>
      <c r="BI151" s="1079"/>
      <c r="BJ151" s="1079"/>
      <c r="BK151" s="1079"/>
      <c r="BL151" s="1079"/>
      <c r="BM151" s="1079"/>
      <c r="BN151" s="1079"/>
      <c r="BO151" s="1079"/>
      <c r="BP151" s="1079"/>
      <c r="BQ151" s="1079"/>
      <c r="BR151" s="1079"/>
      <c r="BS151" s="838"/>
      <c r="BT151" s="838"/>
      <c r="BU151" s="838"/>
      <c r="BV151" s="838"/>
      <c r="BW151" s="838"/>
      <c r="BX151" s="838"/>
      <c r="BY151" s="838"/>
      <c r="BZ151" s="838"/>
      <c r="CA151" s="839"/>
      <c r="CB151" s="798"/>
      <c r="CC151" s="1081"/>
      <c r="CD151" s="1082"/>
      <c r="CE151" s="1082"/>
      <c r="CF151" s="1083"/>
      <c r="CG151" s="1084"/>
      <c r="CH151" s="798"/>
      <c r="CI151" s="798"/>
      <c r="CJ151" s="798"/>
      <c r="CK151" s="798"/>
      <c r="CL151" s="798"/>
      <c r="CM151" s="798"/>
      <c r="CN151" s="798"/>
      <c r="CO151" s="798"/>
      <c r="CP151" s="798"/>
      <c r="CQ151" s="798"/>
      <c r="CR151" s="798"/>
      <c r="CS151" s="798"/>
      <c r="CT151" s="798"/>
    </row>
    <row r="152" spans="1:98" ht="14.25" customHeight="1" thickBot="1">
      <c r="A152" s="1152"/>
      <c r="B152" s="4180"/>
      <c r="C152" s="4181"/>
      <c r="D152" s="4483"/>
      <c r="E152" s="4183"/>
      <c r="F152" s="4181"/>
      <c r="G152" s="1153">
        <f>SUM(G13:G151)</f>
        <v>6098</v>
      </c>
      <c r="H152" s="1154"/>
      <c r="I152" s="1155">
        <f t="shared" ref="I152:L152" si="0">SUM(I13:I151)</f>
        <v>0</v>
      </c>
      <c r="J152" s="1156">
        <f t="shared" si="0"/>
        <v>0</v>
      </c>
      <c r="K152" s="1156">
        <f t="shared" si="0"/>
        <v>0</v>
      </c>
      <c r="L152" s="1156">
        <f t="shared" si="0"/>
        <v>0</v>
      </c>
      <c r="M152" s="1157"/>
      <c r="N152" s="1153">
        <f>SUM(N13:N151)</f>
        <v>3201607000</v>
      </c>
      <c r="O152" s="1158"/>
      <c r="P152" s="1154"/>
      <c r="Q152" s="1159">
        <f t="shared" ref="Q152:T152" si="1">SUM(Q13:Q151)</f>
        <v>94200000</v>
      </c>
      <c r="R152" s="1160">
        <f t="shared" si="1"/>
        <v>0</v>
      </c>
      <c r="S152" s="1160">
        <f t="shared" si="1"/>
        <v>0</v>
      </c>
      <c r="T152" s="1161">
        <f t="shared" si="1"/>
        <v>0</v>
      </c>
      <c r="U152" s="1162"/>
      <c r="V152" s="1163"/>
      <c r="W152" s="1164">
        <f>COUNTIF(W13:W151,"*")</f>
        <v>67</v>
      </c>
      <c r="X152" s="4484"/>
      <c r="Y152" s="4183"/>
      <c r="Z152" s="4185"/>
      <c r="AA152" s="1165">
        <f t="shared" ref="AA152:AD152" si="2">COUNTIFS(AA13:AA151,1)</f>
        <v>16</v>
      </c>
      <c r="AB152" s="1166">
        <f t="shared" si="2"/>
        <v>0</v>
      </c>
      <c r="AC152" s="1166">
        <f t="shared" si="2"/>
        <v>0</v>
      </c>
      <c r="AD152" s="1167">
        <f t="shared" si="2"/>
        <v>0</v>
      </c>
      <c r="AE152" s="1151"/>
      <c r="AF152" s="1168"/>
      <c r="AG152" s="1169"/>
      <c r="AH152" s="1164">
        <f>COUNTIF(AH13:AH151,"*")</f>
        <v>13</v>
      </c>
      <c r="AI152" s="1169"/>
      <c r="AJ152" s="1170"/>
      <c r="AK152" s="4485"/>
      <c r="AL152" s="4183"/>
      <c r="AM152" s="4183"/>
      <c r="AN152" s="4185"/>
      <c r="AO152" s="1151"/>
      <c r="AP152" s="1171"/>
      <c r="AQ152" s="1172"/>
      <c r="AR152" s="1173"/>
      <c r="AS152" s="1174">
        <f>+I152/G152</f>
        <v>0</v>
      </c>
      <c r="AT152" s="1175">
        <f>+J152/G152</f>
        <v>0</v>
      </c>
      <c r="AU152" s="1175">
        <f>+K152/G152</f>
        <v>0</v>
      </c>
      <c r="AV152" s="1175">
        <f>+L152/G152</f>
        <v>0</v>
      </c>
      <c r="AW152" s="1169"/>
      <c r="AX152" s="1169"/>
      <c r="AY152" s="1169"/>
      <c r="AZ152" s="1169"/>
      <c r="BA152" s="1169"/>
      <c r="BB152" s="1169"/>
      <c r="BC152" s="1169"/>
      <c r="BD152" s="1169"/>
      <c r="BE152" s="1169"/>
      <c r="BF152" s="1169"/>
      <c r="BG152" s="1169"/>
      <c r="BH152" s="1169"/>
      <c r="BI152" s="1169"/>
      <c r="BJ152" s="1169"/>
      <c r="BK152" s="1169"/>
      <c r="BL152" s="1169"/>
      <c r="BM152" s="1169"/>
      <c r="BN152" s="1169"/>
      <c r="BO152" s="1169"/>
      <c r="BP152" s="1169"/>
      <c r="BQ152" s="1169"/>
      <c r="BR152" s="1169"/>
      <c r="BS152" s="1176" t="e">
        <f t="shared" ref="BS152:BV152" si="3">AVERAGEIF(BS13:BS151,"&lt;&gt;#¡DIV/0!")</f>
        <v>#DIV/0!</v>
      </c>
      <c r="BT152" s="1176" t="e">
        <f t="shared" si="3"/>
        <v>#DIV/0!</v>
      </c>
      <c r="BU152" s="1176" t="e">
        <f t="shared" si="3"/>
        <v>#DIV/0!</v>
      </c>
      <c r="BV152" s="1176" t="e">
        <f t="shared" si="3"/>
        <v>#DIV/0!</v>
      </c>
      <c r="BW152" s="1177">
        <f t="shared" ref="BW152:CA152" si="4">SUM(BW13:BW151)</f>
        <v>0</v>
      </c>
      <c r="BX152" s="1177">
        <f t="shared" si="4"/>
        <v>0</v>
      </c>
      <c r="BY152" s="1177">
        <f t="shared" si="4"/>
        <v>0</v>
      </c>
      <c r="BZ152" s="1177">
        <f t="shared" si="4"/>
        <v>0</v>
      </c>
      <c r="CA152" s="1178">
        <f t="shared" si="4"/>
        <v>0</v>
      </c>
      <c r="CB152" s="1275"/>
      <c r="CC152" s="1179" t="e">
        <f t="shared" ref="CC152:CG152" si="5">AVERAGE(CC13:CC151)</f>
        <v>#DIV/0!</v>
      </c>
      <c r="CD152" s="1179" t="e">
        <f t="shared" si="5"/>
        <v>#DIV/0!</v>
      </c>
      <c r="CE152" s="1179" t="e">
        <f t="shared" si="5"/>
        <v>#DIV/0!</v>
      </c>
      <c r="CF152" s="1179" t="e">
        <f t="shared" si="5"/>
        <v>#DIV/0!</v>
      </c>
      <c r="CG152" s="1180" t="e">
        <f t="shared" si="5"/>
        <v>#DIV/0!</v>
      </c>
      <c r="CH152" s="1275"/>
      <c r="CI152" s="1275"/>
      <c r="CJ152" s="1275"/>
      <c r="CK152" s="1275"/>
      <c r="CL152" s="1275"/>
      <c r="CM152" s="1275"/>
      <c r="CN152" s="1275"/>
      <c r="CO152" s="1275"/>
      <c r="CP152" s="1275"/>
      <c r="CQ152" s="1275"/>
      <c r="CR152" s="1275"/>
      <c r="CS152" s="1275"/>
      <c r="CT152" s="1275"/>
    </row>
    <row r="153" spans="1:98" ht="14.4">
      <c r="A153" s="1275"/>
      <c r="B153" s="1275"/>
      <c r="C153" s="1275"/>
      <c r="D153" s="1275"/>
      <c r="E153" s="1275"/>
      <c r="F153" s="1275"/>
      <c r="G153" s="1275"/>
      <c r="H153" s="1275"/>
      <c r="I153" s="1275"/>
      <c r="J153" s="1275"/>
      <c r="K153" s="1275"/>
      <c r="L153" s="1275"/>
      <c r="M153" s="1275"/>
      <c r="N153" s="1275"/>
      <c r="O153" s="1275"/>
      <c r="P153" s="1275"/>
      <c r="Q153" s="1275"/>
      <c r="R153" s="1275"/>
      <c r="S153" s="1275"/>
      <c r="T153" s="1275"/>
      <c r="U153" s="1275"/>
      <c r="V153" s="1275"/>
      <c r="W153" s="1275"/>
      <c r="X153" s="1275"/>
      <c r="Y153" s="1275"/>
      <c r="Z153" s="1275"/>
      <c r="AA153" s="1275"/>
      <c r="AB153" s="1275"/>
      <c r="AC153" s="1275"/>
      <c r="AD153" s="1275"/>
      <c r="AE153" s="1275"/>
      <c r="AF153" s="1275"/>
      <c r="AG153" s="1275"/>
      <c r="AH153" s="1275"/>
      <c r="AI153" s="1275"/>
      <c r="AJ153" s="1275"/>
      <c r="AK153" s="1275"/>
      <c r="AL153" s="1275"/>
      <c r="AM153" s="1275"/>
      <c r="AN153" s="1275"/>
      <c r="AO153" s="1275"/>
      <c r="AP153" s="1275"/>
      <c r="AQ153" s="1275"/>
      <c r="AR153" s="1275"/>
      <c r="AS153" s="1275"/>
      <c r="AT153" s="1275"/>
      <c r="AU153" s="1275"/>
      <c r="AV153" s="1275"/>
      <c r="AW153" s="1275"/>
      <c r="AX153" s="1275"/>
      <c r="AY153" s="1275"/>
      <c r="AZ153" s="1275"/>
      <c r="BA153" s="1275"/>
      <c r="BB153" s="1275"/>
      <c r="BC153" s="1275"/>
      <c r="BD153" s="1275"/>
      <c r="BE153" s="1275"/>
      <c r="BF153" s="1275"/>
      <c r="BG153" s="1275"/>
      <c r="BH153" s="1275"/>
      <c r="BI153" s="1275"/>
      <c r="BJ153" s="1275"/>
      <c r="BK153" s="1275"/>
      <c r="BL153" s="1275"/>
      <c r="BM153" s="1275"/>
      <c r="BN153" s="1275"/>
      <c r="BO153" s="1275"/>
      <c r="BP153" s="1275"/>
      <c r="BQ153" s="1275"/>
      <c r="BR153" s="1275"/>
      <c r="BS153" s="1275"/>
      <c r="BT153" s="1275"/>
      <c r="BU153" s="1275"/>
      <c r="BV153" s="1275"/>
      <c r="BW153" s="1275"/>
      <c r="BX153" s="1275"/>
      <c r="BY153" s="1275"/>
      <c r="BZ153" s="1275"/>
      <c r="CA153" s="1275"/>
      <c r="CB153" s="1275"/>
      <c r="CC153" s="1275"/>
      <c r="CD153" s="1275"/>
      <c r="CE153" s="1275"/>
      <c r="CF153" s="1275"/>
      <c r="CG153" s="1275"/>
      <c r="CH153" s="1275"/>
      <c r="CI153" s="1275"/>
      <c r="CJ153" s="1275"/>
      <c r="CK153" s="1275"/>
      <c r="CL153" s="1275"/>
      <c r="CM153" s="1275"/>
      <c r="CN153" s="1275"/>
      <c r="CO153" s="1275"/>
      <c r="CP153" s="1275"/>
      <c r="CQ153" s="1275"/>
      <c r="CR153" s="1275"/>
      <c r="CS153" s="1275"/>
      <c r="CT153" s="1275"/>
    </row>
    <row r="154" spans="1:98" ht="14.4">
      <c r="A154" s="1275"/>
      <c r="B154" s="1275"/>
      <c r="C154" s="1275"/>
      <c r="D154" s="1275"/>
      <c r="E154" s="1275"/>
      <c r="F154" s="1275"/>
      <c r="G154" s="1275"/>
      <c r="H154" s="1275"/>
      <c r="I154" s="1275"/>
      <c r="J154" s="1275"/>
      <c r="K154" s="1275"/>
      <c r="L154" s="1275"/>
      <c r="M154" s="1275"/>
      <c r="N154" s="1275"/>
      <c r="O154" s="1275"/>
      <c r="P154" s="1275"/>
      <c r="Q154" s="1275"/>
      <c r="R154" s="1275"/>
      <c r="S154" s="1275"/>
      <c r="T154" s="1275"/>
      <c r="U154" s="1275"/>
      <c r="V154" s="1275"/>
      <c r="W154" s="1275"/>
      <c r="X154" s="1275"/>
      <c r="Y154" s="1275"/>
      <c r="Z154" s="1275"/>
      <c r="AA154" s="1275"/>
      <c r="AB154" s="1275"/>
      <c r="AC154" s="1275"/>
      <c r="AD154" s="1275"/>
      <c r="AE154" s="1275"/>
      <c r="AF154" s="1275"/>
      <c r="AG154" s="1275"/>
      <c r="AH154" s="1275"/>
      <c r="AI154" s="1275"/>
      <c r="AJ154" s="1275"/>
      <c r="AK154" s="1275"/>
      <c r="AL154" s="1275"/>
      <c r="AM154" s="1275"/>
      <c r="AN154" s="1275"/>
      <c r="AO154" s="1275"/>
      <c r="AP154" s="1275"/>
      <c r="AQ154" s="1275"/>
      <c r="AR154" s="1275"/>
      <c r="AS154" s="1275"/>
      <c r="AT154" s="1275"/>
      <c r="AU154" s="1275"/>
      <c r="AV154" s="1275"/>
      <c r="AW154" s="1275"/>
      <c r="AX154" s="1275"/>
      <c r="AY154" s="1275"/>
      <c r="AZ154" s="1275"/>
      <c r="BA154" s="1275"/>
      <c r="BB154" s="1275"/>
      <c r="BC154" s="1275"/>
      <c r="BD154" s="1275"/>
      <c r="BE154" s="1275"/>
      <c r="BF154" s="1275"/>
      <c r="BG154" s="1275"/>
      <c r="BH154" s="1275"/>
      <c r="BI154" s="1275"/>
      <c r="BJ154" s="1275"/>
      <c r="BK154" s="1275"/>
      <c r="BL154" s="1275"/>
      <c r="BM154" s="1275"/>
      <c r="BN154" s="1275"/>
      <c r="BO154" s="1275"/>
      <c r="BP154" s="1275"/>
      <c r="BQ154" s="1275"/>
      <c r="BR154" s="1275"/>
      <c r="BS154" s="1275"/>
      <c r="BT154" s="1275"/>
      <c r="BU154" s="1275"/>
      <c r="BV154" s="1275"/>
      <c r="BW154" s="1275"/>
      <c r="BX154" s="1275"/>
      <c r="BY154" s="1275"/>
      <c r="BZ154" s="1275"/>
      <c r="CA154" s="1275"/>
      <c r="CB154" s="1275"/>
      <c r="CC154" s="1275"/>
      <c r="CD154" s="1275"/>
      <c r="CE154" s="1275"/>
      <c r="CF154" s="1275"/>
      <c r="CG154" s="1275"/>
      <c r="CH154" s="1275"/>
      <c r="CI154" s="1275"/>
      <c r="CJ154" s="1275"/>
      <c r="CK154" s="1275"/>
      <c r="CL154" s="1275"/>
      <c r="CM154" s="1275"/>
      <c r="CN154" s="1275"/>
      <c r="CO154" s="1275"/>
      <c r="CP154" s="1275"/>
      <c r="CQ154" s="1275"/>
      <c r="CR154" s="1275"/>
      <c r="CS154" s="1275"/>
      <c r="CT154" s="1275"/>
    </row>
    <row r="155" spans="1:98" ht="14.4">
      <c r="A155" s="1275"/>
      <c r="B155" s="1275"/>
      <c r="C155" s="1275"/>
      <c r="D155" s="1275"/>
      <c r="E155" s="1275"/>
      <c r="F155" s="1275"/>
      <c r="G155" s="1275"/>
      <c r="H155" s="1275"/>
      <c r="I155" s="1275"/>
      <c r="J155" s="1275"/>
      <c r="K155" s="1275"/>
      <c r="L155" s="1275"/>
      <c r="M155" s="1275"/>
      <c r="N155" s="1275"/>
      <c r="O155" s="1275"/>
      <c r="P155" s="1275"/>
      <c r="Q155" s="1275"/>
      <c r="R155" s="1275"/>
      <c r="S155" s="1275"/>
      <c r="T155" s="1275"/>
      <c r="U155" s="1275"/>
      <c r="V155" s="1275"/>
      <c r="W155" s="1275"/>
      <c r="X155" s="1275"/>
      <c r="Y155" s="1275"/>
      <c r="Z155" s="1275"/>
      <c r="AA155" s="1275"/>
      <c r="AB155" s="1275"/>
      <c r="AC155" s="1275"/>
      <c r="AD155" s="1275"/>
      <c r="AE155" s="1275"/>
      <c r="AF155" s="1275"/>
      <c r="AG155" s="1275"/>
      <c r="AH155" s="1275"/>
      <c r="AI155" s="1275"/>
      <c r="AJ155" s="1275"/>
      <c r="AK155" s="1275"/>
      <c r="AL155" s="1275"/>
      <c r="AM155" s="1275"/>
      <c r="AN155" s="1275"/>
      <c r="AO155" s="1275"/>
      <c r="AP155" s="1275"/>
      <c r="AQ155" s="1275"/>
      <c r="AR155" s="1275"/>
      <c r="AS155" s="1275"/>
      <c r="AT155" s="1275"/>
      <c r="AU155" s="1275"/>
      <c r="AV155" s="1275"/>
      <c r="AW155" s="1275"/>
      <c r="AX155" s="1275"/>
      <c r="AY155" s="1275"/>
      <c r="AZ155" s="1275"/>
      <c r="BA155" s="1275"/>
      <c r="BB155" s="1275"/>
      <c r="BC155" s="1275"/>
      <c r="BD155" s="1275"/>
      <c r="BE155" s="1275"/>
      <c r="BF155" s="1275"/>
      <c r="BG155" s="1275"/>
      <c r="BH155" s="1275"/>
      <c r="BI155" s="1275"/>
      <c r="BJ155" s="1275"/>
      <c r="BK155" s="1275"/>
      <c r="BL155" s="1275"/>
      <c r="BM155" s="1275"/>
      <c r="BN155" s="1275"/>
      <c r="BO155" s="1275"/>
      <c r="BP155" s="1275"/>
      <c r="BQ155" s="1275"/>
      <c r="BR155" s="1275"/>
      <c r="BS155" s="1275"/>
      <c r="BT155" s="1275"/>
      <c r="BU155" s="1275"/>
      <c r="BV155" s="1275"/>
      <c r="BW155" s="1275"/>
      <c r="BX155" s="1275"/>
      <c r="BY155" s="1275"/>
      <c r="BZ155" s="1275"/>
      <c r="CA155" s="1275"/>
      <c r="CB155" s="1275"/>
      <c r="CC155" s="1275"/>
      <c r="CD155" s="1275"/>
      <c r="CE155" s="1275"/>
      <c r="CF155" s="1275"/>
      <c r="CG155" s="1275"/>
      <c r="CH155" s="1275"/>
      <c r="CI155" s="1275"/>
      <c r="CJ155" s="1275"/>
      <c r="CK155" s="1275"/>
      <c r="CL155" s="1275"/>
      <c r="CM155" s="1275"/>
      <c r="CN155" s="1275"/>
      <c r="CO155" s="1275"/>
      <c r="CP155" s="1275"/>
      <c r="CQ155" s="1275"/>
      <c r="CR155" s="1275"/>
      <c r="CS155" s="1275"/>
      <c r="CT155" s="1275"/>
    </row>
    <row r="156" spans="1:98" ht="14.4">
      <c r="A156" s="1275"/>
      <c r="B156" s="1275"/>
      <c r="C156" s="1275"/>
      <c r="D156" s="1275"/>
      <c r="E156" s="1275"/>
      <c r="F156" s="1275"/>
      <c r="G156" s="1275"/>
      <c r="H156" s="1275"/>
      <c r="I156" s="1275"/>
      <c r="J156" s="1275"/>
      <c r="K156" s="1275"/>
      <c r="L156" s="1275"/>
      <c r="M156" s="1275"/>
      <c r="N156" s="1275"/>
      <c r="O156" s="1275"/>
      <c r="P156" s="1275"/>
      <c r="Q156" s="1275"/>
      <c r="R156" s="1275"/>
      <c r="S156" s="1275"/>
      <c r="T156" s="1275"/>
      <c r="U156" s="1275"/>
      <c r="V156" s="1275"/>
      <c r="W156" s="1275"/>
      <c r="X156" s="1275"/>
      <c r="Y156" s="1275"/>
      <c r="Z156" s="1275"/>
      <c r="AA156" s="1275"/>
      <c r="AB156" s="1275"/>
      <c r="AC156" s="1275"/>
      <c r="AD156" s="1275"/>
      <c r="AE156" s="1275"/>
      <c r="AF156" s="1275"/>
      <c r="AG156" s="1275"/>
      <c r="AH156" s="1275"/>
      <c r="AI156" s="1275"/>
      <c r="AJ156" s="1275"/>
      <c r="AK156" s="1275"/>
      <c r="AL156" s="1275"/>
      <c r="AM156" s="1275"/>
      <c r="AN156" s="1275"/>
      <c r="AO156" s="1275"/>
      <c r="AP156" s="1275"/>
      <c r="AQ156" s="1275"/>
      <c r="AR156" s="1275"/>
      <c r="AS156" s="1275"/>
      <c r="AT156" s="1275"/>
      <c r="AU156" s="1275"/>
      <c r="AV156" s="1275"/>
      <c r="AW156" s="1275"/>
      <c r="AX156" s="1275"/>
      <c r="AY156" s="1275"/>
      <c r="AZ156" s="1275"/>
      <c r="BA156" s="1275"/>
      <c r="BB156" s="1275"/>
      <c r="BC156" s="1275"/>
      <c r="BD156" s="1275"/>
      <c r="BE156" s="1275"/>
      <c r="BF156" s="1275"/>
      <c r="BG156" s="1275"/>
      <c r="BH156" s="1275"/>
      <c r="BI156" s="1275"/>
      <c r="BJ156" s="1275"/>
      <c r="BK156" s="1275"/>
      <c r="BL156" s="1275"/>
      <c r="BM156" s="1275"/>
      <c r="BN156" s="1275"/>
      <c r="BO156" s="1275"/>
      <c r="BP156" s="1275"/>
      <c r="BQ156" s="1275"/>
      <c r="BR156" s="1275"/>
      <c r="BS156" s="1275"/>
      <c r="BT156" s="1275"/>
      <c r="BU156" s="1275"/>
      <c r="BV156" s="1275"/>
      <c r="BW156" s="1275"/>
      <c r="BX156" s="1275"/>
      <c r="BY156" s="1275"/>
      <c r="BZ156" s="1275"/>
      <c r="CA156" s="1275"/>
      <c r="CB156" s="1275"/>
      <c r="CC156" s="1275"/>
      <c r="CD156" s="1275"/>
      <c r="CE156" s="1275"/>
      <c r="CF156" s="1275"/>
      <c r="CG156" s="1275"/>
      <c r="CH156" s="1275"/>
      <c r="CI156" s="1275"/>
      <c r="CJ156" s="1275"/>
      <c r="CK156" s="1275"/>
      <c r="CL156" s="1275"/>
      <c r="CM156" s="1275"/>
      <c r="CN156" s="1275"/>
      <c r="CO156" s="1275"/>
      <c r="CP156" s="1275"/>
      <c r="CQ156" s="1275"/>
      <c r="CR156" s="1275"/>
      <c r="CS156" s="1275"/>
      <c r="CT156" s="1275"/>
    </row>
    <row r="157" spans="1:98" ht="14.4">
      <c r="A157" s="1275"/>
      <c r="B157" s="1275"/>
      <c r="C157" s="1275"/>
      <c r="D157" s="1275"/>
      <c r="E157" s="1275"/>
      <c r="F157" s="1275"/>
      <c r="G157" s="1275"/>
      <c r="H157" s="1275"/>
      <c r="I157" s="1275"/>
      <c r="J157" s="1275"/>
      <c r="K157" s="1275"/>
      <c r="L157" s="1275"/>
      <c r="M157" s="1275"/>
      <c r="N157" s="1275"/>
      <c r="O157" s="1275"/>
      <c r="P157" s="1275"/>
      <c r="Q157" s="1275"/>
      <c r="R157" s="1275"/>
      <c r="S157" s="1275"/>
      <c r="T157" s="1275"/>
      <c r="U157" s="1275"/>
      <c r="V157" s="1275"/>
      <c r="W157" s="1275"/>
      <c r="X157" s="1275"/>
      <c r="Y157" s="1275"/>
      <c r="Z157" s="1275"/>
      <c r="AA157" s="1275"/>
      <c r="AB157" s="1275"/>
      <c r="AC157" s="1275"/>
      <c r="AD157" s="1275"/>
      <c r="AE157" s="1275"/>
      <c r="AF157" s="1275"/>
      <c r="AG157" s="1275"/>
      <c r="AH157" s="1275"/>
      <c r="AI157" s="1275"/>
      <c r="AJ157" s="1275"/>
      <c r="AK157" s="1275"/>
      <c r="AL157" s="1275"/>
      <c r="AM157" s="1275"/>
      <c r="AN157" s="1275"/>
      <c r="AO157" s="1275"/>
      <c r="AP157" s="1275"/>
      <c r="AQ157" s="1275"/>
      <c r="AR157" s="1275"/>
      <c r="AS157" s="1275"/>
      <c r="AT157" s="1275"/>
      <c r="AU157" s="1275"/>
      <c r="AV157" s="1275"/>
      <c r="AW157" s="1275"/>
      <c r="AX157" s="1275"/>
      <c r="AY157" s="1275"/>
      <c r="AZ157" s="1275"/>
      <c r="BA157" s="1275"/>
      <c r="BB157" s="1275"/>
      <c r="BC157" s="1275"/>
      <c r="BD157" s="1275"/>
      <c r="BE157" s="1275"/>
      <c r="BF157" s="1275"/>
      <c r="BG157" s="1275"/>
      <c r="BH157" s="1275"/>
      <c r="BI157" s="1275"/>
      <c r="BJ157" s="1275"/>
      <c r="BK157" s="1275"/>
      <c r="BL157" s="1275"/>
      <c r="BM157" s="1275"/>
      <c r="BN157" s="1275"/>
      <c r="BO157" s="1275"/>
      <c r="BP157" s="1275"/>
      <c r="BQ157" s="1275"/>
      <c r="BR157" s="1275"/>
      <c r="BS157" s="1275"/>
      <c r="BT157" s="1275"/>
      <c r="BU157" s="1275"/>
      <c r="BV157" s="1275"/>
      <c r="BW157" s="1275"/>
      <c r="BX157" s="1275"/>
      <c r="BY157" s="1275"/>
      <c r="BZ157" s="1275"/>
      <c r="CA157" s="1275"/>
      <c r="CB157" s="1275"/>
      <c r="CC157" s="1275"/>
      <c r="CD157" s="1275"/>
      <c r="CE157" s="1275"/>
      <c r="CF157" s="1275"/>
      <c r="CG157" s="1275"/>
      <c r="CH157" s="1275"/>
      <c r="CI157" s="1275"/>
      <c r="CJ157" s="1275"/>
      <c r="CK157" s="1275"/>
      <c r="CL157" s="1275"/>
      <c r="CM157" s="1275"/>
      <c r="CN157" s="1275"/>
      <c r="CO157" s="1275"/>
      <c r="CP157" s="1275"/>
      <c r="CQ157" s="1275"/>
      <c r="CR157" s="1275"/>
      <c r="CS157" s="1275"/>
      <c r="CT157" s="1275"/>
    </row>
    <row r="158" spans="1:98" ht="14.4">
      <c r="A158" s="1275"/>
      <c r="B158" s="1275"/>
      <c r="C158" s="1275"/>
      <c r="D158" s="1275"/>
      <c r="E158" s="1275"/>
      <c r="F158" s="1275"/>
      <c r="G158" s="1275"/>
      <c r="H158" s="1275"/>
      <c r="I158" s="1275"/>
      <c r="J158" s="1275"/>
      <c r="K158" s="1275"/>
      <c r="L158" s="1275"/>
      <c r="M158" s="1275"/>
      <c r="N158" s="1275"/>
      <c r="O158" s="1275"/>
      <c r="P158" s="1275"/>
      <c r="Q158" s="1275"/>
      <c r="R158" s="1275"/>
      <c r="S158" s="1275"/>
      <c r="T158" s="1275"/>
      <c r="U158" s="1275"/>
      <c r="V158" s="1275"/>
      <c r="W158" s="1275"/>
      <c r="X158" s="1275"/>
      <c r="Y158" s="1275"/>
      <c r="Z158" s="1275"/>
      <c r="AA158" s="1275"/>
      <c r="AB158" s="1275"/>
      <c r="AC158" s="1275"/>
      <c r="AD158" s="1275"/>
      <c r="AE158" s="1275"/>
      <c r="AF158" s="1275"/>
      <c r="AG158" s="1275"/>
      <c r="AH158" s="1275"/>
      <c r="AI158" s="1275"/>
      <c r="AJ158" s="1275"/>
      <c r="AK158" s="1275"/>
      <c r="AL158" s="1275"/>
      <c r="AM158" s="1275"/>
      <c r="AN158" s="1275"/>
      <c r="AO158" s="1275"/>
      <c r="AP158" s="1275"/>
      <c r="AQ158" s="1275"/>
      <c r="AR158" s="1275"/>
      <c r="AS158" s="1275"/>
      <c r="AT158" s="1275"/>
      <c r="AU158" s="1275"/>
      <c r="AV158" s="1275"/>
      <c r="AW158" s="1275"/>
      <c r="AX158" s="1275"/>
      <c r="AY158" s="1275"/>
      <c r="AZ158" s="1275"/>
      <c r="BA158" s="1275"/>
      <c r="BB158" s="1275"/>
      <c r="BC158" s="1275"/>
      <c r="BD158" s="1275"/>
      <c r="BE158" s="1275"/>
      <c r="BF158" s="1275"/>
      <c r="BG158" s="1275"/>
      <c r="BH158" s="1275"/>
      <c r="BI158" s="1275"/>
      <c r="BJ158" s="1275"/>
      <c r="BK158" s="1275"/>
      <c r="BL158" s="1275"/>
      <c r="BM158" s="1275"/>
      <c r="BN158" s="1275"/>
      <c r="BO158" s="1275"/>
      <c r="BP158" s="1275"/>
      <c r="BQ158" s="1275"/>
      <c r="BR158" s="1275"/>
      <c r="BS158" s="1275"/>
      <c r="BT158" s="1275"/>
      <c r="BU158" s="1275"/>
      <c r="BV158" s="1275"/>
      <c r="BW158" s="1275"/>
      <c r="BX158" s="1275"/>
      <c r="BY158" s="1275"/>
      <c r="BZ158" s="1275"/>
      <c r="CA158" s="1275"/>
      <c r="CB158" s="1275"/>
      <c r="CC158" s="1275"/>
      <c r="CD158" s="1275"/>
      <c r="CE158" s="1275"/>
      <c r="CF158" s="1275"/>
      <c r="CG158" s="1275"/>
      <c r="CH158" s="1275"/>
      <c r="CI158" s="1275"/>
      <c r="CJ158" s="1275"/>
      <c r="CK158" s="1275"/>
      <c r="CL158" s="1275"/>
      <c r="CM158" s="1275"/>
      <c r="CN158" s="1275"/>
      <c r="CO158" s="1275"/>
      <c r="CP158" s="1275"/>
      <c r="CQ158" s="1275"/>
      <c r="CR158" s="1275"/>
      <c r="CS158" s="1275"/>
      <c r="CT158" s="1275"/>
    </row>
    <row r="159" spans="1:98" ht="14.4">
      <c r="A159" s="1275"/>
      <c r="B159" s="1275"/>
      <c r="C159" s="1275"/>
      <c r="D159" s="1275"/>
      <c r="E159" s="1275"/>
      <c r="F159" s="1275"/>
      <c r="G159" s="1275"/>
      <c r="H159" s="1275"/>
      <c r="I159" s="1275"/>
      <c r="J159" s="1275"/>
      <c r="K159" s="1275"/>
      <c r="L159" s="1275"/>
      <c r="M159" s="1275"/>
      <c r="N159" s="1275"/>
      <c r="O159" s="1275"/>
      <c r="P159" s="1275"/>
      <c r="Q159" s="1275"/>
      <c r="R159" s="1275"/>
      <c r="S159" s="1275"/>
      <c r="T159" s="1275"/>
      <c r="U159" s="1275"/>
      <c r="V159" s="1275"/>
      <c r="W159" s="1275"/>
      <c r="X159" s="1275"/>
      <c r="Y159" s="1275"/>
      <c r="Z159" s="1275"/>
      <c r="AA159" s="1275"/>
      <c r="AB159" s="1275"/>
      <c r="AC159" s="1275"/>
      <c r="AD159" s="1275"/>
      <c r="AE159" s="1275"/>
      <c r="AF159" s="1275"/>
      <c r="AG159" s="1275"/>
      <c r="AH159" s="1275"/>
      <c r="AI159" s="1275"/>
      <c r="AJ159" s="1275"/>
      <c r="AK159" s="1275"/>
      <c r="AL159" s="1275"/>
      <c r="AM159" s="1275"/>
      <c r="AN159" s="1275"/>
      <c r="AO159" s="1275"/>
      <c r="AP159" s="1275"/>
      <c r="AQ159" s="1275"/>
      <c r="AR159" s="1275"/>
      <c r="AS159" s="1275"/>
      <c r="AT159" s="1275"/>
      <c r="AU159" s="1275"/>
      <c r="AV159" s="1275"/>
      <c r="AW159" s="1275"/>
      <c r="AX159" s="1275"/>
      <c r="AY159" s="1275"/>
      <c r="AZ159" s="1275"/>
      <c r="BA159" s="1275"/>
      <c r="BB159" s="1275"/>
      <c r="BC159" s="1275"/>
      <c r="BD159" s="1275"/>
      <c r="BE159" s="1275"/>
      <c r="BF159" s="1275"/>
      <c r="BG159" s="1275"/>
      <c r="BH159" s="1275"/>
      <c r="BI159" s="1275"/>
      <c r="BJ159" s="1275"/>
      <c r="BK159" s="1275"/>
      <c r="BL159" s="1275"/>
      <c r="BM159" s="1275"/>
      <c r="BN159" s="1275"/>
      <c r="BO159" s="1275"/>
      <c r="BP159" s="1275"/>
      <c r="BQ159" s="1275"/>
      <c r="BR159" s="1275"/>
      <c r="BS159" s="1275"/>
      <c r="BT159" s="1275"/>
      <c r="BU159" s="1275"/>
      <c r="BV159" s="1275"/>
      <c r="BW159" s="1275"/>
      <c r="BX159" s="1275"/>
      <c r="BY159" s="1275"/>
      <c r="BZ159" s="1275"/>
      <c r="CA159" s="1275"/>
      <c r="CB159" s="1275"/>
      <c r="CC159" s="1275"/>
      <c r="CD159" s="1275"/>
      <c r="CE159" s="1275"/>
      <c r="CF159" s="1275"/>
      <c r="CG159" s="1275"/>
      <c r="CH159" s="1275"/>
      <c r="CI159" s="1275"/>
      <c r="CJ159" s="1275"/>
      <c r="CK159" s="1275"/>
      <c r="CL159" s="1275"/>
      <c r="CM159" s="1275"/>
      <c r="CN159" s="1275"/>
      <c r="CO159" s="1275"/>
      <c r="CP159" s="1275"/>
      <c r="CQ159" s="1275"/>
      <c r="CR159" s="1275"/>
      <c r="CS159" s="1275"/>
      <c r="CT159" s="1275"/>
    </row>
    <row r="160" spans="1:98" ht="14.4">
      <c r="A160" s="1275"/>
      <c r="B160" s="1275"/>
      <c r="C160" s="1275"/>
      <c r="D160" s="1275"/>
      <c r="E160" s="1275"/>
      <c r="F160" s="1275"/>
      <c r="G160" s="1275"/>
      <c r="H160" s="1275"/>
      <c r="I160" s="1275"/>
      <c r="J160" s="1275"/>
      <c r="K160" s="1275"/>
      <c r="L160" s="1275"/>
      <c r="M160" s="1275"/>
      <c r="N160" s="1275"/>
      <c r="O160" s="1275"/>
      <c r="P160" s="1275"/>
      <c r="Q160" s="1275"/>
      <c r="R160" s="1275"/>
      <c r="S160" s="1275"/>
      <c r="T160" s="1275"/>
      <c r="U160" s="1275"/>
      <c r="V160" s="1275"/>
      <c r="W160" s="1275"/>
      <c r="X160" s="1275"/>
      <c r="Y160" s="1275"/>
      <c r="Z160" s="1275"/>
      <c r="AA160" s="1275"/>
      <c r="AB160" s="1275"/>
      <c r="AC160" s="1275"/>
      <c r="AD160" s="1275"/>
      <c r="AE160" s="1275"/>
      <c r="AF160" s="1275"/>
      <c r="AG160" s="1275"/>
      <c r="AH160" s="1275"/>
      <c r="AI160" s="1275"/>
      <c r="AJ160" s="1275"/>
      <c r="AK160" s="1275"/>
      <c r="AL160" s="1275"/>
      <c r="AM160" s="1275"/>
      <c r="AN160" s="1275"/>
      <c r="AO160" s="1275"/>
      <c r="AP160" s="1275"/>
      <c r="AQ160" s="1275"/>
      <c r="AR160" s="1275"/>
      <c r="AS160" s="1275"/>
      <c r="AT160" s="1275"/>
      <c r="AU160" s="1275"/>
      <c r="AV160" s="1275"/>
      <c r="AW160" s="1275"/>
      <c r="AX160" s="1275"/>
      <c r="AY160" s="1275"/>
      <c r="AZ160" s="1275"/>
      <c r="BA160" s="1275"/>
      <c r="BB160" s="1275"/>
      <c r="BC160" s="1275"/>
      <c r="BD160" s="1275"/>
      <c r="BE160" s="1275"/>
      <c r="BF160" s="1275"/>
      <c r="BG160" s="1275"/>
      <c r="BH160" s="1275"/>
      <c r="BI160" s="1275"/>
      <c r="BJ160" s="1275"/>
      <c r="BK160" s="1275"/>
      <c r="BL160" s="1275"/>
      <c r="BM160" s="1275"/>
      <c r="BN160" s="1275"/>
      <c r="BO160" s="1275"/>
      <c r="BP160" s="1275"/>
      <c r="BQ160" s="1275"/>
      <c r="BR160" s="1275"/>
      <c r="BS160" s="1275"/>
      <c r="BT160" s="1275"/>
      <c r="BU160" s="1275"/>
      <c r="BV160" s="1275"/>
      <c r="BW160" s="1275"/>
      <c r="BX160" s="1275"/>
      <c r="BY160" s="1275"/>
      <c r="BZ160" s="1275"/>
      <c r="CA160" s="1275"/>
      <c r="CB160" s="1275"/>
      <c r="CC160" s="1275"/>
      <c r="CD160" s="1275"/>
      <c r="CE160" s="1275"/>
      <c r="CF160" s="1275"/>
      <c r="CG160" s="1275"/>
      <c r="CH160" s="1275"/>
      <c r="CI160" s="1275"/>
      <c r="CJ160" s="1275"/>
      <c r="CK160" s="1275"/>
      <c r="CL160" s="1275"/>
      <c r="CM160" s="1275"/>
      <c r="CN160" s="1275"/>
      <c r="CO160" s="1275"/>
      <c r="CP160" s="1275"/>
      <c r="CQ160" s="1275"/>
      <c r="CR160" s="1275"/>
      <c r="CS160" s="1275"/>
      <c r="CT160" s="1275"/>
    </row>
    <row r="161" spans="1:98" ht="14.4">
      <c r="A161" s="1275"/>
      <c r="B161" s="1275"/>
      <c r="C161" s="1275"/>
      <c r="D161" s="1275"/>
      <c r="E161" s="1275"/>
      <c r="F161" s="1275"/>
      <c r="G161" s="1275"/>
      <c r="H161" s="1275"/>
      <c r="I161" s="1275"/>
      <c r="J161" s="1275"/>
      <c r="K161" s="1275"/>
      <c r="L161" s="1275"/>
      <c r="M161" s="1275"/>
      <c r="N161" s="1275"/>
      <c r="O161" s="1275"/>
      <c r="P161" s="1275"/>
      <c r="Q161" s="1275"/>
      <c r="R161" s="1275"/>
      <c r="S161" s="1275"/>
      <c r="T161" s="1275"/>
      <c r="U161" s="1275"/>
      <c r="V161" s="1275"/>
      <c r="W161" s="1275"/>
      <c r="X161" s="1275"/>
      <c r="Y161" s="1275"/>
      <c r="Z161" s="1275"/>
      <c r="AA161" s="1275"/>
      <c r="AB161" s="1275"/>
      <c r="AC161" s="1275"/>
      <c r="AD161" s="1275"/>
      <c r="AE161" s="1275"/>
      <c r="AF161" s="1275"/>
      <c r="AG161" s="1275"/>
      <c r="AH161" s="1275"/>
      <c r="AI161" s="1275"/>
      <c r="AJ161" s="1275"/>
      <c r="AK161" s="1275"/>
      <c r="AL161" s="1275"/>
      <c r="AM161" s="1275"/>
      <c r="AN161" s="1275"/>
      <c r="AO161" s="1275"/>
      <c r="AP161" s="1275"/>
      <c r="AQ161" s="1275"/>
      <c r="AR161" s="1275"/>
      <c r="AS161" s="1275"/>
      <c r="AT161" s="1275"/>
      <c r="AU161" s="1275"/>
      <c r="AV161" s="1275"/>
      <c r="AW161" s="1275"/>
      <c r="AX161" s="1275"/>
      <c r="AY161" s="1275"/>
      <c r="AZ161" s="1275"/>
      <c r="BA161" s="1275"/>
      <c r="BB161" s="1275"/>
      <c r="BC161" s="1275"/>
      <c r="BD161" s="1275"/>
      <c r="BE161" s="1275"/>
      <c r="BF161" s="1275"/>
      <c r="BG161" s="1275"/>
      <c r="BH161" s="1275"/>
      <c r="BI161" s="1275"/>
      <c r="BJ161" s="1275"/>
      <c r="BK161" s="1275"/>
      <c r="BL161" s="1275"/>
      <c r="BM161" s="1275"/>
      <c r="BN161" s="1275"/>
      <c r="BO161" s="1275"/>
      <c r="BP161" s="1275"/>
      <c r="BQ161" s="1275"/>
      <c r="BR161" s="1275"/>
      <c r="BS161" s="1275"/>
      <c r="BT161" s="1275"/>
      <c r="BU161" s="1275"/>
      <c r="BV161" s="1275"/>
      <c r="BW161" s="1275"/>
      <c r="BX161" s="1275"/>
      <c r="BY161" s="1275"/>
      <c r="BZ161" s="1275"/>
      <c r="CA161" s="1275"/>
      <c r="CB161" s="1275"/>
      <c r="CC161" s="1275"/>
      <c r="CD161" s="1275"/>
      <c r="CE161" s="1275"/>
      <c r="CF161" s="1275"/>
      <c r="CG161" s="1275"/>
      <c r="CH161" s="1275"/>
      <c r="CI161" s="1275"/>
      <c r="CJ161" s="1275"/>
      <c r="CK161" s="1275"/>
      <c r="CL161" s="1275"/>
      <c r="CM161" s="1275"/>
      <c r="CN161" s="1275"/>
      <c r="CO161" s="1275"/>
      <c r="CP161" s="1275"/>
      <c r="CQ161" s="1275"/>
      <c r="CR161" s="1275"/>
      <c r="CS161" s="1275"/>
      <c r="CT161" s="1275"/>
    </row>
    <row r="162" spans="1:98" ht="14.4">
      <c r="A162" s="1275"/>
      <c r="B162" s="1275"/>
      <c r="C162" s="1275"/>
      <c r="D162" s="1275"/>
      <c r="E162" s="1275"/>
      <c r="F162" s="1275"/>
      <c r="G162" s="1275"/>
      <c r="H162" s="1275"/>
      <c r="I162" s="1275"/>
      <c r="J162" s="1275"/>
      <c r="K162" s="1275"/>
      <c r="L162" s="1275"/>
      <c r="M162" s="1275"/>
      <c r="N162" s="1275"/>
      <c r="O162" s="1275"/>
      <c r="P162" s="1275"/>
      <c r="Q162" s="1275"/>
      <c r="R162" s="1275"/>
      <c r="S162" s="1275"/>
      <c r="T162" s="1275"/>
      <c r="U162" s="1275"/>
      <c r="V162" s="1275"/>
      <c r="W162" s="1275"/>
      <c r="X162" s="1275"/>
      <c r="Y162" s="1275"/>
      <c r="Z162" s="1275"/>
      <c r="AA162" s="1275"/>
      <c r="AB162" s="1275"/>
      <c r="AC162" s="1275"/>
      <c r="AD162" s="1275"/>
      <c r="AE162" s="1275"/>
      <c r="AF162" s="1275"/>
      <c r="AG162" s="1275"/>
      <c r="AH162" s="1275"/>
      <c r="AI162" s="1275"/>
      <c r="AJ162" s="1275"/>
      <c r="AK162" s="1275"/>
      <c r="AL162" s="1275"/>
      <c r="AM162" s="1275"/>
      <c r="AN162" s="1275"/>
      <c r="AO162" s="1275"/>
      <c r="AP162" s="1275"/>
      <c r="AQ162" s="1275"/>
      <c r="AR162" s="1275"/>
      <c r="AS162" s="1275"/>
      <c r="AT162" s="1275"/>
      <c r="AU162" s="1275"/>
      <c r="AV162" s="1275"/>
      <c r="AW162" s="1275"/>
      <c r="AX162" s="1275"/>
      <c r="AY162" s="1275"/>
      <c r="AZ162" s="1275"/>
      <c r="BA162" s="1275"/>
      <c r="BB162" s="1275"/>
      <c r="BC162" s="1275"/>
      <c r="BD162" s="1275"/>
      <c r="BE162" s="1275"/>
      <c r="BF162" s="1275"/>
      <c r="BG162" s="1275"/>
      <c r="BH162" s="1275"/>
      <c r="BI162" s="1275"/>
      <c r="BJ162" s="1275"/>
      <c r="BK162" s="1275"/>
      <c r="BL162" s="1275"/>
      <c r="BM162" s="1275"/>
      <c r="BN162" s="1275"/>
      <c r="BO162" s="1275"/>
      <c r="BP162" s="1275"/>
      <c r="BQ162" s="1275"/>
      <c r="BR162" s="1275"/>
      <c r="BS162" s="1275"/>
      <c r="BT162" s="1275"/>
      <c r="BU162" s="1275"/>
      <c r="BV162" s="1275"/>
      <c r="BW162" s="1275"/>
      <c r="BX162" s="1275"/>
      <c r="BY162" s="1275"/>
      <c r="BZ162" s="1275"/>
      <c r="CA162" s="1275"/>
      <c r="CB162" s="1275"/>
      <c r="CC162" s="1275"/>
      <c r="CD162" s="1275"/>
      <c r="CE162" s="1275"/>
      <c r="CF162" s="1275"/>
      <c r="CG162" s="1275"/>
      <c r="CH162" s="1275"/>
      <c r="CI162" s="1275"/>
      <c r="CJ162" s="1275"/>
      <c r="CK162" s="1275"/>
      <c r="CL162" s="1275"/>
      <c r="CM162" s="1275"/>
      <c r="CN162" s="1275"/>
      <c r="CO162" s="1275"/>
      <c r="CP162" s="1275"/>
      <c r="CQ162" s="1275"/>
      <c r="CR162" s="1275"/>
      <c r="CS162" s="1275"/>
      <c r="CT162" s="1275"/>
    </row>
    <row r="163" spans="1:98" ht="14.4">
      <c r="A163" s="1275"/>
      <c r="B163" s="1275"/>
      <c r="C163" s="1275"/>
      <c r="D163" s="1275"/>
      <c r="E163" s="1275"/>
      <c r="F163" s="1275"/>
      <c r="G163" s="1275"/>
      <c r="H163" s="1275"/>
      <c r="I163" s="1275"/>
      <c r="J163" s="1275"/>
      <c r="K163" s="1275"/>
      <c r="L163" s="1275"/>
      <c r="M163" s="1275"/>
      <c r="N163" s="1275"/>
      <c r="O163" s="1275"/>
      <c r="P163" s="1275"/>
      <c r="Q163" s="1275"/>
      <c r="R163" s="1275"/>
      <c r="S163" s="1275"/>
      <c r="T163" s="1275"/>
      <c r="U163" s="1275"/>
      <c r="V163" s="1275"/>
      <c r="W163" s="1275"/>
      <c r="X163" s="1275"/>
      <c r="Y163" s="1275"/>
      <c r="Z163" s="1275"/>
      <c r="AA163" s="1275"/>
      <c r="AB163" s="1275"/>
      <c r="AC163" s="1275"/>
      <c r="AD163" s="1275"/>
      <c r="AE163" s="1275"/>
      <c r="AF163" s="1275"/>
      <c r="AG163" s="1275"/>
      <c r="AH163" s="1275"/>
      <c r="AI163" s="1275"/>
      <c r="AJ163" s="1275"/>
      <c r="AK163" s="1275"/>
      <c r="AL163" s="1275"/>
      <c r="AM163" s="1275"/>
      <c r="AN163" s="1275"/>
      <c r="AO163" s="1275"/>
      <c r="AP163" s="1275"/>
      <c r="AQ163" s="1275"/>
      <c r="AR163" s="1275"/>
      <c r="AS163" s="1275"/>
      <c r="AT163" s="1275"/>
      <c r="AU163" s="1275"/>
      <c r="AV163" s="1275"/>
      <c r="AW163" s="1275"/>
      <c r="AX163" s="1275"/>
      <c r="AY163" s="1275"/>
      <c r="AZ163" s="1275"/>
      <c r="BA163" s="1275"/>
      <c r="BB163" s="1275"/>
      <c r="BC163" s="1275"/>
      <c r="BD163" s="1275"/>
      <c r="BE163" s="1275"/>
      <c r="BF163" s="1275"/>
      <c r="BG163" s="1275"/>
      <c r="BH163" s="1275"/>
      <c r="BI163" s="1275"/>
      <c r="BJ163" s="1275"/>
      <c r="BK163" s="1275"/>
      <c r="BL163" s="1275"/>
      <c r="BM163" s="1275"/>
      <c r="BN163" s="1275"/>
      <c r="BO163" s="1275"/>
      <c r="BP163" s="1275"/>
      <c r="BQ163" s="1275"/>
      <c r="BR163" s="1275"/>
      <c r="BS163" s="1275"/>
      <c r="BT163" s="1275"/>
      <c r="BU163" s="1275"/>
      <c r="BV163" s="1275"/>
      <c r="BW163" s="1275"/>
      <c r="BX163" s="1275"/>
      <c r="BY163" s="1275"/>
      <c r="BZ163" s="1275"/>
      <c r="CA163" s="1275"/>
      <c r="CB163" s="1275"/>
      <c r="CC163" s="1275"/>
      <c r="CD163" s="1275"/>
      <c r="CE163" s="1275"/>
      <c r="CF163" s="1275"/>
      <c r="CG163" s="1275"/>
      <c r="CH163" s="1275"/>
      <c r="CI163" s="1275"/>
      <c r="CJ163" s="1275"/>
      <c r="CK163" s="1275"/>
      <c r="CL163" s="1275"/>
      <c r="CM163" s="1275"/>
      <c r="CN163" s="1275"/>
      <c r="CO163" s="1275"/>
      <c r="CP163" s="1275"/>
      <c r="CQ163" s="1275"/>
      <c r="CR163" s="1275"/>
      <c r="CS163" s="1275"/>
      <c r="CT163" s="1275"/>
    </row>
    <row r="164" spans="1:98" ht="14.4">
      <c r="A164" s="1275"/>
      <c r="B164" s="1275"/>
      <c r="C164" s="1275"/>
      <c r="D164" s="1275"/>
      <c r="E164" s="1275"/>
      <c r="F164" s="1275"/>
      <c r="G164" s="1275"/>
      <c r="H164" s="1275"/>
      <c r="I164" s="1275"/>
      <c r="J164" s="1275"/>
      <c r="K164" s="1275"/>
      <c r="L164" s="1275"/>
      <c r="M164" s="1275"/>
      <c r="N164" s="1275"/>
      <c r="O164" s="1275"/>
      <c r="P164" s="1275"/>
      <c r="Q164" s="1275"/>
      <c r="R164" s="1275"/>
      <c r="S164" s="1275"/>
      <c r="T164" s="1275"/>
      <c r="U164" s="1275"/>
      <c r="V164" s="1275"/>
      <c r="W164" s="1275"/>
      <c r="X164" s="1275"/>
      <c r="Y164" s="1275"/>
      <c r="Z164" s="1275"/>
      <c r="AA164" s="1275"/>
      <c r="AB164" s="1275"/>
      <c r="AC164" s="1275"/>
      <c r="AD164" s="1275"/>
      <c r="AE164" s="1275"/>
      <c r="AF164" s="1275"/>
      <c r="AG164" s="1275"/>
      <c r="AH164" s="1275"/>
      <c r="AI164" s="1275"/>
      <c r="AJ164" s="1275"/>
      <c r="AK164" s="1275"/>
      <c r="AL164" s="1275"/>
      <c r="AM164" s="1275"/>
      <c r="AN164" s="1275"/>
      <c r="AO164" s="1275"/>
      <c r="AP164" s="1275"/>
      <c r="AQ164" s="1275"/>
      <c r="AR164" s="1275"/>
      <c r="AS164" s="1275"/>
      <c r="AT164" s="1275"/>
      <c r="AU164" s="1275"/>
      <c r="AV164" s="1275"/>
      <c r="AW164" s="1275"/>
      <c r="AX164" s="1275"/>
      <c r="AY164" s="1275"/>
      <c r="AZ164" s="1275"/>
      <c r="BA164" s="1275"/>
      <c r="BB164" s="1275"/>
      <c r="BC164" s="1275"/>
      <c r="BD164" s="1275"/>
      <c r="BE164" s="1275"/>
      <c r="BF164" s="1275"/>
      <c r="BG164" s="1275"/>
      <c r="BH164" s="1275"/>
      <c r="BI164" s="1275"/>
      <c r="BJ164" s="1275"/>
      <c r="BK164" s="1275"/>
      <c r="BL164" s="1275"/>
      <c r="BM164" s="1275"/>
      <c r="BN164" s="1275"/>
      <c r="BO164" s="1275"/>
      <c r="BP164" s="1275"/>
      <c r="BQ164" s="1275"/>
      <c r="BR164" s="1275"/>
      <c r="BS164" s="1275"/>
      <c r="BT164" s="1275"/>
      <c r="BU164" s="1275"/>
      <c r="BV164" s="1275"/>
      <c r="BW164" s="1275"/>
      <c r="BX164" s="1275"/>
      <c r="BY164" s="1275"/>
      <c r="BZ164" s="1275"/>
      <c r="CA164" s="1275"/>
      <c r="CB164" s="1275"/>
      <c r="CC164" s="1275"/>
      <c r="CD164" s="1275"/>
      <c r="CE164" s="1275"/>
      <c r="CF164" s="1275"/>
      <c r="CG164" s="1275"/>
      <c r="CH164" s="1275"/>
      <c r="CI164" s="1275"/>
      <c r="CJ164" s="1275"/>
      <c r="CK164" s="1275"/>
      <c r="CL164" s="1275"/>
      <c r="CM164" s="1275"/>
      <c r="CN164" s="1275"/>
      <c r="CO164" s="1275"/>
      <c r="CP164" s="1275"/>
      <c r="CQ164" s="1275"/>
      <c r="CR164" s="1275"/>
      <c r="CS164" s="1275"/>
      <c r="CT164" s="1275"/>
    </row>
    <row r="165" spans="1:98" ht="14.4">
      <c r="A165" s="1275"/>
      <c r="B165" s="1275"/>
      <c r="C165" s="1275"/>
      <c r="D165" s="1275"/>
      <c r="E165" s="1275"/>
      <c r="F165" s="1275"/>
      <c r="G165" s="1275"/>
      <c r="H165" s="1275"/>
      <c r="I165" s="1275"/>
      <c r="J165" s="1275"/>
      <c r="K165" s="1275"/>
      <c r="L165" s="1275"/>
      <c r="M165" s="1275"/>
      <c r="N165" s="1275"/>
      <c r="O165" s="1275"/>
      <c r="P165" s="1275"/>
      <c r="Q165" s="1275"/>
      <c r="R165" s="1275"/>
      <c r="S165" s="1275"/>
      <c r="T165" s="1275"/>
      <c r="U165" s="1275"/>
      <c r="V165" s="1275"/>
      <c r="W165" s="1275"/>
      <c r="X165" s="1275"/>
      <c r="Y165" s="1275"/>
      <c r="Z165" s="1275"/>
      <c r="AA165" s="1275"/>
      <c r="AB165" s="1275"/>
      <c r="AC165" s="1275"/>
      <c r="AD165" s="1275"/>
      <c r="AE165" s="1275"/>
      <c r="AF165" s="1275"/>
      <c r="AG165" s="1275"/>
      <c r="AH165" s="1275"/>
      <c r="AI165" s="1275"/>
      <c r="AJ165" s="1275"/>
      <c r="AK165" s="1275"/>
      <c r="AL165" s="1275"/>
      <c r="AM165" s="1275"/>
      <c r="AN165" s="1275"/>
      <c r="AO165" s="1275"/>
      <c r="AP165" s="1275"/>
      <c r="AQ165" s="1275"/>
      <c r="AR165" s="1275"/>
      <c r="AS165" s="1275"/>
      <c r="AT165" s="1275"/>
      <c r="AU165" s="1275"/>
      <c r="AV165" s="1275"/>
      <c r="AW165" s="1275"/>
      <c r="AX165" s="1275"/>
      <c r="AY165" s="1275"/>
      <c r="AZ165" s="1275"/>
      <c r="BA165" s="1275"/>
      <c r="BB165" s="1275"/>
      <c r="BC165" s="1275"/>
      <c r="BD165" s="1275"/>
      <c r="BE165" s="1275"/>
      <c r="BF165" s="1275"/>
      <c r="BG165" s="1275"/>
      <c r="BH165" s="1275"/>
      <c r="BI165" s="1275"/>
      <c r="BJ165" s="1275"/>
      <c r="BK165" s="1275"/>
      <c r="BL165" s="1275"/>
      <c r="BM165" s="1275"/>
      <c r="BN165" s="1275"/>
      <c r="BO165" s="1275"/>
      <c r="BP165" s="1275"/>
      <c r="BQ165" s="1275"/>
      <c r="BR165" s="1275"/>
      <c r="BS165" s="1275"/>
      <c r="BT165" s="1275"/>
      <c r="BU165" s="1275"/>
      <c r="BV165" s="1275"/>
      <c r="BW165" s="1275"/>
      <c r="BX165" s="1275"/>
      <c r="BY165" s="1275"/>
      <c r="BZ165" s="1275"/>
      <c r="CA165" s="1275"/>
      <c r="CB165" s="1275"/>
      <c r="CC165" s="1275"/>
      <c r="CD165" s="1275"/>
      <c r="CE165" s="1275"/>
      <c r="CF165" s="1275"/>
      <c r="CG165" s="1275"/>
      <c r="CH165" s="1275"/>
      <c r="CI165" s="1275"/>
      <c r="CJ165" s="1275"/>
      <c r="CK165" s="1275"/>
      <c r="CL165" s="1275"/>
      <c r="CM165" s="1275"/>
      <c r="CN165" s="1275"/>
      <c r="CO165" s="1275"/>
      <c r="CP165" s="1275"/>
      <c r="CQ165" s="1275"/>
      <c r="CR165" s="1275"/>
      <c r="CS165" s="1275"/>
      <c r="CT165" s="1275"/>
    </row>
    <row r="166" spans="1:98" ht="14.4">
      <c r="A166" s="1275"/>
      <c r="B166" s="1275"/>
      <c r="C166" s="1275"/>
      <c r="D166" s="1275"/>
      <c r="E166" s="1275"/>
      <c r="F166" s="1275"/>
      <c r="G166" s="1275"/>
      <c r="H166" s="1275"/>
      <c r="I166" s="1275"/>
      <c r="J166" s="1275"/>
      <c r="K166" s="1275"/>
      <c r="L166" s="1275"/>
      <c r="M166" s="1275"/>
      <c r="N166" s="1275"/>
      <c r="O166" s="1275"/>
      <c r="P166" s="1275"/>
      <c r="Q166" s="1275"/>
      <c r="R166" s="1275"/>
      <c r="S166" s="1275"/>
      <c r="T166" s="1275"/>
      <c r="U166" s="1275"/>
      <c r="V166" s="1275"/>
      <c r="W166" s="1275"/>
      <c r="X166" s="1275"/>
      <c r="Y166" s="1275"/>
      <c r="Z166" s="1275"/>
      <c r="AA166" s="1275"/>
      <c r="AB166" s="1275"/>
      <c r="AC166" s="1275"/>
      <c r="AD166" s="1275"/>
      <c r="AE166" s="1275"/>
      <c r="AF166" s="1275"/>
      <c r="AG166" s="1275"/>
      <c r="AH166" s="1275"/>
      <c r="AI166" s="1275"/>
      <c r="AJ166" s="1275"/>
      <c r="AK166" s="1275"/>
      <c r="AL166" s="1275"/>
      <c r="AM166" s="1275"/>
      <c r="AN166" s="1275"/>
      <c r="AO166" s="1275"/>
      <c r="AP166" s="1275"/>
      <c r="AQ166" s="1275"/>
      <c r="AR166" s="1275"/>
      <c r="AS166" s="1275"/>
      <c r="AT166" s="1275"/>
      <c r="AU166" s="1275"/>
      <c r="AV166" s="1275"/>
      <c r="AW166" s="1275"/>
      <c r="AX166" s="1275"/>
      <c r="AY166" s="1275"/>
      <c r="AZ166" s="1275"/>
      <c r="BA166" s="1275"/>
      <c r="BB166" s="1275"/>
      <c r="BC166" s="1275"/>
      <c r="BD166" s="1275"/>
      <c r="BE166" s="1275"/>
      <c r="BF166" s="1275"/>
      <c r="BG166" s="1275"/>
      <c r="BH166" s="1275"/>
      <c r="BI166" s="1275"/>
      <c r="BJ166" s="1275"/>
      <c r="BK166" s="1275"/>
      <c r="BL166" s="1275"/>
      <c r="BM166" s="1275"/>
      <c r="BN166" s="1275"/>
      <c r="BO166" s="1275"/>
      <c r="BP166" s="1275"/>
      <c r="BQ166" s="1275"/>
      <c r="BR166" s="1275"/>
      <c r="BS166" s="1275"/>
      <c r="BT166" s="1275"/>
      <c r="BU166" s="1275"/>
      <c r="BV166" s="1275"/>
      <c r="BW166" s="1275"/>
      <c r="BX166" s="1275"/>
      <c r="BY166" s="1275"/>
      <c r="BZ166" s="1275"/>
      <c r="CA166" s="1275"/>
      <c r="CB166" s="1275"/>
      <c r="CC166" s="1275"/>
      <c r="CD166" s="1275"/>
      <c r="CE166" s="1275"/>
      <c r="CF166" s="1275"/>
      <c r="CG166" s="1275"/>
      <c r="CH166" s="1275"/>
      <c r="CI166" s="1275"/>
      <c r="CJ166" s="1275"/>
      <c r="CK166" s="1275"/>
      <c r="CL166" s="1275"/>
      <c r="CM166" s="1275"/>
      <c r="CN166" s="1275"/>
      <c r="CO166" s="1275"/>
      <c r="CP166" s="1275"/>
      <c r="CQ166" s="1275"/>
      <c r="CR166" s="1275"/>
      <c r="CS166" s="1275"/>
      <c r="CT166" s="1275"/>
    </row>
    <row r="167" spans="1:98" ht="14.4">
      <c r="A167" s="1275"/>
      <c r="B167" s="1275"/>
      <c r="C167" s="1275"/>
      <c r="D167" s="1275"/>
      <c r="E167" s="1275"/>
      <c r="F167" s="1275"/>
      <c r="G167" s="1275"/>
      <c r="H167" s="1275"/>
      <c r="I167" s="1275"/>
      <c r="J167" s="1275"/>
      <c r="K167" s="1275"/>
      <c r="L167" s="1275"/>
      <c r="M167" s="1275"/>
      <c r="N167" s="1275"/>
      <c r="O167" s="1275"/>
      <c r="P167" s="1275"/>
      <c r="Q167" s="1275"/>
      <c r="R167" s="1275"/>
      <c r="S167" s="1275"/>
      <c r="T167" s="1275"/>
      <c r="U167" s="1275"/>
      <c r="V167" s="1275"/>
      <c r="W167" s="1275"/>
      <c r="X167" s="1275"/>
      <c r="Y167" s="1275"/>
      <c r="Z167" s="1275"/>
      <c r="AA167" s="1275"/>
      <c r="AB167" s="1275"/>
      <c r="AC167" s="1275"/>
      <c r="AD167" s="1275"/>
      <c r="AE167" s="1275"/>
      <c r="AF167" s="1275"/>
      <c r="AG167" s="1275"/>
      <c r="AH167" s="1275"/>
      <c r="AI167" s="1275"/>
      <c r="AJ167" s="1275"/>
      <c r="AK167" s="1275"/>
      <c r="AL167" s="1275"/>
      <c r="AM167" s="1275"/>
      <c r="AN167" s="1275"/>
      <c r="AO167" s="1275"/>
      <c r="AP167" s="1275"/>
      <c r="AQ167" s="1275"/>
      <c r="AR167" s="1275"/>
      <c r="AS167" s="1275"/>
      <c r="AT167" s="1275"/>
      <c r="AU167" s="1275"/>
      <c r="AV167" s="1275"/>
      <c r="AW167" s="1275"/>
      <c r="AX167" s="1275"/>
      <c r="AY167" s="1275"/>
      <c r="AZ167" s="1275"/>
      <c r="BA167" s="1275"/>
      <c r="BB167" s="1275"/>
      <c r="BC167" s="1275"/>
      <c r="BD167" s="1275"/>
      <c r="BE167" s="1275"/>
      <c r="BF167" s="1275"/>
      <c r="BG167" s="1275"/>
      <c r="BH167" s="1275"/>
      <c r="BI167" s="1275"/>
      <c r="BJ167" s="1275"/>
      <c r="BK167" s="1275"/>
      <c r="BL167" s="1275"/>
      <c r="BM167" s="1275"/>
      <c r="BN167" s="1275"/>
      <c r="BO167" s="1275"/>
      <c r="BP167" s="1275"/>
      <c r="BQ167" s="1275"/>
      <c r="BR167" s="1275"/>
      <c r="BS167" s="1275"/>
      <c r="BT167" s="1275"/>
      <c r="BU167" s="1275"/>
      <c r="BV167" s="1275"/>
      <c r="BW167" s="1275"/>
      <c r="BX167" s="1275"/>
      <c r="BY167" s="1275"/>
      <c r="BZ167" s="1275"/>
      <c r="CA167" s="1275"/>
      <c r="CB167" s="1275"/>
      <c r="CC167" s="1275"/>
      <c r="CD167" s="1275"/>
      <c r="CE167" s="1275"/>
      <c r="CF167" s="1275"/>
      <c r="CG167" s="1275"/>
      <c r="CH167" s="1275"/>
      <c r="CI167" s="1275"/>
      <c r="CJ167" s="1275"/>
      <c r="CK167" s="1275"/>
      <c r="CL167" s="1275"/>
      <c r="CM167" s="1275"/>
      <c r="CN167" s="1275"/>
      <c r="CO167" s="1275"/>
      <c r="CP167" s="1275"/>
      <c r="CQ167" s="1275"/>
      <c r="CR167" s="1275"/>
      <c r="CS167" s="1275"/>
      <c r="CT167" s="1275"/>
    </row>
    <row r="168" spans="1:98" ht="14.4">
      <c r="A168" s="1275"/>
      <c r="B168" s="1275"/>
      <c r="C168" s="1275"/>
      <c r="D168" s="1275"/>
      <c r="E168" s="1275"/>
      <c r="F168" s="1275"/>
      <c r="G168" s="1275"/>
      <c r="H168" s="1275"/>
      <c r="I168" s="1275"/>
      <c r="J168" s="1275"/>
      <c r="K168" s="1275"/>
      <c r="L168" s="1275"/>
      <c r="M168" s="1275"/>
      <c r="N168" s="1275"/>
      <c r="O168" s="1275"/>
      <c r="P168" s="1275"/>
      <c r="Q168" s="1275"/>
      <c r="R168" s="1275"/>
      <c r="S168" s="1275"/>
      <c r="T168" s="1275"/>
      <c r="U168" s="1275"/>
      <c r="V168" s="1275"/>
      <c r="W168" s="1275"/>
      <c r="X168" s="1275"/>
      <c r="Y168" s="1275"/>
      <c r="Z168" s="1275"/>
      <c r="AA168" s="1275"/>
      <c r="AB168" s="1275"/>
      <c r="AC168" s="1275"/>
      <c r="AD168" s="1275"/>
      <c r="AE168" s="1275"/>
      <c r="AF168" s="1275"/>
      <c r="AG168" s="1275"/>
      <c r="AH168" s="1275"/>
      <c r="AI168" s="1275"/>
      <c r="AJ168" s="1275"/>
      <c r="AK168" s="1275"/>
      <c r="AL168" s="1275"/>
      <c r="AM168" s="1275"/>
      <c r="AN168" s="1275"/>
      <c r="AO168" s="1275"/>
      <c r="AP168" s="1275"/>
      <c r="AQ168" s="1275"/>
      <c r="AR168" s="1275"/>
      <c r="AS168" s="1275"/>
      <c r="AT168" s="1275"/>
      <c r="AU168" s="1275"/>
      <c r="AV168" s="1275"/>
      <c r="AW168" s="1275"/>
      <c r="AX168" s="1275"/>
      <c r="AY168" s="1275"/>
      <c r="AZ168" s="1275"/>
      <c r="BA168" s="1275"/>
      <c r="BB168" s="1275"/>
      <c r="BC168" s="1275"/>
      <c r="BD168" s="1275"/>
      <c r="BE168" s="1275"/>
      <c r="BF168" s="1275"/>
      <c r="BG168" s="1275"/>
      <c r="BH168" s="1275"/>
      <c r="BI168" s="1275"/>
      <c r="BJ168" s="1275"/>
      <c r="BK168" s="1275"/>
      <c r="BL168" s="1275"/>
      <c r="BM168" s="1275"/>
      <c r="BN168" s="1275"/>
      <c r="BO168" s="1275"/>
      <c r="BP168" s="1275"/>
      <c r="BQ168" s="1275"/>
      <c r="BR168" s="1275"/>
      <c r="BS168" s="1275"/>
      <c r="BT168" s="1275"/>
      <c r="BU168" s="1275"/>
      <c r="BV168" s="1275"/>
      <c r="BW168" s="1275"/>
      <c r="BX168" s="1275"/>
      <c r="BY168" s="1275"/>
      <c r="BZ168" s="1275"/>
      <c r="CA168" s="1275"/>
      <c r="CB168" s="1275"/>
      <c r="CC168" s="1275"/>
      <c r="CD168" s="1275"/>
      <c r="CE168" s="1275"/>
      <c r="CF168" s="1275"/>
      <c r="CG168" s="1275"/>
      <c r="CH168" s="1275"/>
      <c r="CI168" s="1275"/>
      <c r="CJ168" s="1275"/>
      <c r="CK168" s="1275"/>
      <c r="CL168" s="1275"/>
      <c r="CM168" s="1275"/>
      <c r="CN168" s="1275"/>
      <c r="CO168" s="1275"/>
      <c r="CP168" s="1275"/>
      <c r="CQ168" s="1275"/>
      <c r="CR168" s="1275"/>
      <c r="CS168" s="1275"/>
      <c r="CT168" s="1275"/>
    </row>
    <row r="169" spans="1:98" ht="14.4">
      <c r="A169" s="1275"/>
      <c r="B169" s="1275"/>
      <c r="C169" s="1275"/>
      <c r="D169" s="1275"/>
      <c r="E169" s="1275"/>
      <c r="F169" s="1275"/>
      <c r="G169" s="1275"/>
      <c r="H169" s="1275"/>
      <c r="I169" s="1275"/>
      <c r="J169" s="1275"/>
      <c r="K169" s="1275"/>
      <c r="L169" s="1275"/>
      <c r="M169" s="1275"/>
      <c r="N169" s="1275"/>
      <c r="O169" s="1275"/>
      <c r="P169" s="1275"/>
      <c r="Q169" s="1275"/>
      <c r="R169" s="1275"/>
      <c r="S169" s="1275"/>
      <c r="T169" s="1275"/>
      <c r="U169" s="1275"/>
      <c r="V169" s="1275"/>
      <c r="W169" s="1275"/>
      <c r="X169" s="1275"/>
      <c r="Y169" s="1275"/>
      <c r="Z169" s="1275"/>
      <c r="AA169" s="1275"/>
      <c r="AB169" s="1275"/>
      <c r="AC169" s="1275"/>
      <c r="AD169" s="1275"/>
      <c r="AE169" s="1275"/>
      <c r="AF169" s="1275"/>
      <c r="AG169" s="1275"/>
      <c r="AH169" s="1275"/>
      <c r="AI169" s="1275"/>
      <c r="AJ169" s="1275"/>
      <c r="AK169" s="1275"/>
      <c r="AL169" s="1275"/>
      <c r="AM169" s="1275"/>
      <c r="AN169" s="1275"/>
      <c r="AO169" s="1275"/>
      <c r="AP169" s="1275"/>
      <c r="AQ169" s="1275"/>
      <c r="AR169" s="1275"/>
      <c r="AS169" s="1275"/>
      <c r="AT169" s="1275"/>
      <c r="AU169" s="1275"/>
      <c r="AV169" s="1275"/>
      <c r="AW169" s="1275"/>
      <c r="AX169" s="1275"/>
      <c r="AY169" s="1275"/>
      <c r="AZ169" s="1275"/>
      <c r="BA169" s="1275"/>
      <c r="BB169" s="1275"/>
      <c r="BC169" s="1275"/>
      <c r="BD169" s="1275"/>
      <c r="BE169" s="1275"/>
      <c r="BF169" s="1275"/>
      <c r="BG169" s="1275"/>
      <c r="BH169" s="1275"/>
      <c r="BI169" s="1275"/>
      <c r="BJ169" s="1275"/>
      <c r="BK169" s="1275"/>
      <c r="BL169" s="1275"/>
      <c r="BM169" s="1275"/>
      <c r="BN169" s="1275"/>
      <c r="BO169" s="1275"/>
      <c r="BP169" s="1275"/>
      <c r="BQ169" s="1275"/>
      <c r="BR169" s="1275"/>
      <c r="BS169" s="1275"/>
      <c r="BT169" s="1275"/>
      <c r="BU169" s="1275"/>
      <c r="BV169" s="1275"/>
      <c r="BW169" s="1275"/>
      <c r="BX169" s="1275"/>
      <c r="BY169" s="1275"/>
      <c r="BZ169" s="1275"/>
      <c r="CA169" s="1275"/>
      <c r="CB169" s="1275"/>
      <c r="CC169" s="1275"/>
      <c r="CD169" s="1275"/>
      <c r="CE169" s="1275"/>
      <c r="CF169" s="1275"/>
      <c r="CG169" s="1275"/>
      <c r="CH169" s="1275"/>
      <c r="CI169" s="1275"/>
      <c r="CJ169" s="1275"/>
      <c r="CK169" s="1275"/>
      <c r="CL169" s="1275"/>
      <c r="CM169" s="1275"/>
      <c r="CN169" s="1275"/>
      <c r="CO169" s="1275"/>
      <c r="CP169" s="1275"/>
      <c r="CQ169" s="1275"/>
      <c r="CR169" s="1275"/>
      <c r="CS169" s="1275"/>
      <c r="CT169" s="1275"/>
    </row>
    <row r="170" spans="1:98" ht="14.4">
      <c r="A170" s="1275"/>
      <c r="B170" s="1275"/>
      <c r="C170" s="1275"/>
      <c r="D170" s="1275"/>
      <c r="E170" s="1275"/>
      <c r="F170" s="1275"/>
      <c r="G170" s="1275"/>
      <c r="H170" s="1275"/>
      <c r="I170" s="1275"/>
      <c r="J170" s="1275"/>
      <c r="K170" s="1275"/>
      <c r="L170" s="1275"/>
      <c r="M170" s="1275"/>
      <c r="N170" s="1275"/>
      <c r="O170" s="1275"/>
      <c r="P170" s="1275"/>
      <c r="Q170" s="1275"/>
      <c r="R170" s="1275"/>
      <c r="S170" s="1275"/>
      <c r="T170" s="1275"/>
      <c r="U170" s="1275"/>
      <c r="V170" s="1275"/>
      <c r="W170" s="1275"/>
      <c r="X170" s="1275"/>
      <c r="Y170" s="1275"/>
      <c r="Z170" s="1275"/>
      <c r="AA170" s="1275"/>
      <c r="AB170" s="1275"/>
      <c r="AC170" s="1275"/>
      <c r="AD170" s="1275"/>
      <c r="AE170" s="1275"/>
      <c r="AF170" s="1275"/>
      <c r="AG170" s="1275"/>
      <c r="AH170" s="1275"/>
      <c r="AI170" s="1275"/>
      <c r="AJ170" s="1275"/>
      <c r="AK170" s="1275"/>
      <c r="AL170" s="1275"/>
      <c r="AM170" s="1275"/>
      <c r="AN170" s="1275"/>
      <c r="AO170" s="1275"/>
      <c r="AP170" s="1275"/>
      <c r="AQ170" s="1275"/>
      <c r="AR170" s="1275"/>
      <c r="AS170" s="1275"/>
      <c r="AT170" s="1275"/>
      <c r="AU170" s="1275"/>
      <c r="AV170" s="1275"/>
      <c r="AW170" s="1275"/>
      <c r="AX170" s="1275"/>
      <c r="AY170" s="1275"/>
      <c r="AZ170" s="1275"/>
      <c r="BA170" s="1275"/>
      <c r="BB170" s="1275"/>
      <c r="BC170" s="1275"/>
      <c r="BD170" s="1275"/>
      <c r="BE170" s="1275"/>
      <c r="BF170" s="1275"/>
      <c r="BG170" s="1275"/>
      <c r="BH170" s="1275"/>
      <c r="BI170" s="1275"/>
      <c r="BJ170" s="1275"/>
      <c r="BK170" s="1275"/>
      <c r="BL170" s="1275"/>
      <c r="BM170" s="1275"/>
      <c r="BN170" s="1275"/>
      <c r="BO170" s="1275"/>
      <c r="BP170" s="1275"/>
      <c r="BQ170" s="1275"/>
      <c r="BR170" s="1275"/>
      <c r="BS170" s="1275"/>
      <c r="BT170" s="1275"/>
      <c r="BU170" s="1275"/>
      <c r="BV170" s="1275"/>
      <c r="BW170" s="1275"/>
      <c r="BX170" s="1275"/>
      <c r="BY170" s="1275"/>
      <c r="BZ170" s="1275"/>
      <c r="CA170" s="1275"/>
      <c r="CB170" s="1275"/>
      <c r="CC170" s="1275"/>
      <c r="CD170" s="1275"/>
      <c r="CE170" s="1275"/>
      <c r="CF170" s="1275"/>
      <c r="CG170" s="1275"/>
      <c r="CH170" s="1275"/>
      <c r="CI170" s="1275"/>
      <c r="CJ170" s="1275"/>
      <c r="CK170" s="1275"/>
      <c r="CL170" s="1275"/>
      <c r="CM170" s="1275"/>
      <c r="CN170" s="1275"/>
      <c r="CO170" s="1275"/>
      <c r="CP170" s="1275"/>
      <c r="CQ170" s="1275"/>
      <c r="CR170" s="1275"/>
      <c r="CS170" s="1275"/>
      <c r="CT170" s="1275"/>
    </row>
    <row r="171" spans="1:98" ht="14.4">
      <c r="A171" s="1275"/>
      <c r="B171" s="1275"/>
      <c r="C171" s="1275"/>
      <c r="D171" s="1275"/>
      <c r="E171" s="1275"/>
      <c r="F171" s="1275"/>
      <c r="G171" s="1275"/>
      <c r="H171" s="1275"/>
      <c r="I171" s="1275"/>
      <c r="J171" s="1275"/>
      <c r="K171" s="1275"/>
      <c r="L171" s="1275"/>
      <c r="M171" s="1275"/>
      <c r="N171" s="1275"/>
      <c r="O171" s="1275"/>
      <c r="P171" s="1275"/>
      <c r="Q171" s="1275"/>
      <c r="R171" s="1275"/>
      <c r="S171" s="1275"/>
      <c r="T171" s="1275"/>
      <c r="U171" s="1275"/>
      <c r="V171" s="1275"/>
      <c r="W171" s="1275"/>
      <c r="X171" s="1275"/>
      <c r="Y171" s="1275"/>
      <c r="Z171" s="1275"/>
      <c r="AA171" s="1275"/>
      <c r="AB171" s="1275"/>
      <c r="AC171" s="1275"/>
      <c r="AD171" s="1275"/>
      <c r="AE171" s="1275"/>
      <c r="AF171" s="1275"/>
      <c r="AG171" s="1275"/>
      <c r="AH171" s="1275"/>
      <c r="AI171" s="1275"/>
      <c r="AJ171" s="1275"/>
      <c r="AK171" s="1275"/>
      <c r="AL171" s="1275"/>
      <c r="AM171" s="1275"/>
      <c r="AN171" s="1275"/>
      <c r="AO171" s="1275"/>
      <c r="AP171" s="1275"/>
      <c r="AQ171" s="1275"/>
      <c r="AR171" s="1275"/>
      <c r="AS171" s="1275"/>
      <c r="AT171" s="1275"/>
      <c r="AU171" s="1275"/>
      <c r="AV171" s="1275"/>
      <c r="AW171" s="1275"/>
      <c r="AX171" s="1275"/>
      <c r="AY171" s="1275"/>
      <c r="AZ171" s="1275"/>
      <c r="BA171" s="1275"/>
      <c r="BB171" s="1275"/>
      <c r="BC171" s="1275"/>
      <c r="BD171" s="1275"/>
      <c r="BE171" s="1275"/>
      <c r="BF171" s="1275"/>
      <c r="BG171" s="1275"/>
      <c r="BH171" s="1275"/>
      <c r="BI171" s="1275"/>
      <c r="BJ171" s="1275"/>
      <c r="BK171" s="1275"/>
      <c r="BL171" s="1275"/>
      <c r="BM171" s="1275"/>
      <c r="BN171" s="1275"/>
      <c r="BO171" s="1275"/>
      <c r="BP171" s="1275"/>
      <c r="BQ171" s="1275"/>
      <c r="BR171" s="1275"/>
      <c r="BS171" s="1275"/>
      <c r="BT171" s="1275"/>
      <c r="BU171" s="1275"/>
      <c r="BV171" s="1275"/>
      <c r="BW171" s="1275"/>
      <c r="BX171" s="1275"/>
      <c r="BY171" s="1275"/>
      <c r="BZ171" s="1275"/>
      <c r="CA171" s="1275"/>
      <c r="CB171" s="1275"/>
      <c r="CC171" s="1275"/>
      <c r="CD171" s="1275"/>
      <c r="CE171" s="1275"/>
      <c r="CF171" s="1275"/>
      <c r="CG171" s="1275"/>
      <c r="CH171" s="1275"/>
      <c r="CI171" s="1275"/>
      <c r="CJ171" s="1275"/>
      <c r="CK171" s="1275"/>
      <c r="CL171" s="1275"/>
      <c r="CM171" s="1275"/>
      <c r="CN171" s="1275"/>
      <c r="CO171" s="1275"/>
      <c r="CP171" s="1275"/>
      <c r="CQ171" s="1275"/>
      <c r="CR171" s="1275"/>
      <c r="CS171" s="1275"/>
      <c r="CT171" s="1275"/>
    </row>
    <row r="172" spans="1:98" ht="14.4">
      <c r="A172" s="1275"/>
      <c r="B172" s="1275"/>
      <c r="C172" s="1275"/>
      <c r="D172" s="1275"/>
      <c r="E172" s="1275"/>
      <c r="F172" s="1275"/>
      <c r="G172" s="1275"/>
      <c r="H172" s="1275"/>
      <c r="I172" s="1275"/>
      <c r="J172" s="1275"/>
      <c r="K172" s="1275"/>
      <c r="L172" s="1275"/>
      <c r="M172" s="1275"/>
      <c r="N172" s="1275"/>
      <c r="O172" s="1275"/>
      <c r="P172" s="1275"/>
      <c r="Q172" s="1275"/>
      <c r="R172" s="1275"/>
      <c r="S172" s="1275"/>
      <c r="T172" s="1275"/>
      <c r="U172" s="1275"/>
      <c r="V172" s="1275"/>
      <c r="W172" s="1275"/>
      <c r="X172" s="1275"/>
      <c r="Y172" s="1275"/>
      <c r="Z172" s="1275"/>
      <c r="AA172" s="1275"/>
      <c r="AB172" s="1275"/>
      <c r="AC172" s="1275"/>
      <c r="AD172" s="1275"/>
      <c r="AE172" s="1275"/>
      <c r="AF172" s="1275"/>
      <c r="AG172" s="1275"/>
      <c r="AH172" s="1275"/>
      <c r="AI172" s="1275"/>
      <c r="AJ172" s="1275"/>
      <c r="AK172" s="1275"/>
      <c r="AL172" s="1275"/>
      <c r="AM172" s="1275"/>
      <c r="AN172" s="1275"/>
      <c r="AO172" s="1275"/>
      <c r="AP172" s="1275"/>
      <c r="AQ172" s="1275"/>
      <c r="AR172" s="1275"/>
      <c r="AS172" s="1275"/>
      <c r="AT172" s="1275"/>
      <c r="AU172" s="1275"/>
      <c r="AV172" s="1275"/>
      <c r="AW172" s="1275"/>
      <c r="AX172" s="1275"/>
      <c r="AY172" s="1275"/>
      <c r="AZ172" s="1275"/>
      <c r="BA172" s="1275"/>
      <c r="BB172" s="1275"/>
      <c r="BC172" s="1275"/>
      <c r="BD172" s="1275"/>
      <c r="BE172" s="1275"/>
      <c r="BF172" s="1275"/>
      <c r="BG172" s="1275"/>
      <c r="BH172" s="1275"/>
      <c r="BI172" s="1275"/>
      <c r="BJ172" s="1275"/>
      <c r="BK172" s="1275"/>
      <c r="BL172" s="1275"/>
      <c r="BM172" s="1275"/>
      <c r="BN172" s="1275"/>
      <c r="BO172" s="1275"/>
      <c r="BP172" s="1275"/>
      <c r="BQ172" s="1275"/>
      <c r="BR172" s="1275"/>
      <c r="BS172" s="1275"/>
      <c r="BT172" s="1275"/>
      <c r="BU172" s="1275"/>
      <c r="BV172" s="1275"/>
      <c r="BW172" s="1275"/>
      <c r="BX172" s="1275"/>
      <c r="BY172" s="1275"/>
      <c r="BZ172" s="1275"/>
      <c r="CA172" s="1275"/>
      <c r="CB172" s="1275"/>
      <c r="CC172" s="1275"/>
      <c r="CD172" s="1275"/>
      <c r="CE172" s="1275"/>
      <c r="CF172" s="1275"/>
      <c r="CG172" s="1275"/>
      <c r="CH172" s="1275"/>
      <c r="CI172" s="1275"/>
      <c r="CJ172" s="1275"/>
      <c r="CK172" s="1275"/>
      <c r="CL172" s="1275"/>
      <c r="CM172" s="1275"/>
      <c r="CN172" s="1275"/>
      <c r="CO172" s="1275"/>
      <c r="CP172" s="1275"/>
      <c r="CQ172" s="1275"/>
      <c r="CR172" s="1275"/>
      <c r="CS172" s="1275"/>
      <c r="CT172" s="1275"/>
    </row>
    <row r="173" spans="1:98" ht="14.4">
      <c r="A173" s="1275"/>
      <c r="B173" s="1275"/>
      <c r="C173" s="1275"/>
      <c r="D173" s="1275"/>
      <c r="E173" s="1275"/>
      <c r="F173" s="1275"/>
      <c r="G173" s="1275"/>
      <c r="H173" s="1275"/>
      <c r="I173" s="1275"/>
      <c r="J173" s="1275"/>
      <c r="K173" s="1275"/>
      <c r="L173" s="1275"/>
      <c r="M173" s="1275"/>
      <c r="N173" s="1275"/>
      <c r="O173" s="1275"/>
      <c r="P173" s="1275"/>
      <c r="Q173" s="1275"/>
      <c r="R173" s="1275"/>
      <c r="S173" s="1275"/>
      <c r="T173" s="1275"/>
      <c r="U173" s="1275"/>
      <c r="V173" s="1275"/>
      <c r="W173" s="1275"/>
      <c r="X173" s="1275"/>
      <c r="Y173" s="1275"/>
      <c r="Z173" s="1275"/>
      <c r="AA173" s="1275"/>
      <c r="AB173" s="1275"/>
      <c r="AC173" s="1275"/>
      <c r="AD173" s="1275"/>
      <c r="AE173" s="1275"/>
      <c r="AF173" s="1275"/>
      <c r="AG173" s="1275"/>
      <c r="AH173" s="1275"/>
      <c r="AI173" s="1275"/>
      <c r="AJ173" s="1275"/>
      <c r="AK173" s="1275"/>
      <c r="AL173" s="1275"/>
      <c r="AM173" s="1275"/>
      <c r="AN173" s="1275"/>
      <c r="AO173" s="1275"/>
      <c r="AP173" s="1275"/>
      <c r="AQ173" s="1275"/>
      <c r="AR173" s="1275"/>
      <c r="AS173" s="1275"/>
      <c r="AT173" s="1275"/>
      <c r="AU173" s="1275"/>
      <c r="AV173" s="1275"/>
      <c r="AW173" s="1275"/>
      <c r="AX173" s="1275"/>
      <c r="AY173" s="1275"/>
      <c r="AZ173" s="1275"/>
      <c r="BA173" s="1275"/>
      <c r="BB173" s="1275"/>
      <c r="BC173" s="1275"/>
      <c r="BD173" s="1275"/>
      <c r="BE173" s="1275"/>
      <c r="BF173" s="1275"/>
      <c r="BG173" s="1275"/>
      <c r="BH173" s="1275"/>
      <c r="BI173" s="1275"/>
      <c r="BJ173" s="1275"/>
      <c r="BK173" s="1275"/>
      <c r="BL173" s="1275"/>
      <c r="BM173" s="1275"/>
      <c r="BN173" s="1275"/>
      <c r="BO173" s="1275"/>
      <c r="BP173" s="1275"/>
      <c r="BQ173" s="1275"/>
      <c r="BR173" s="1275"/>
      <c r="BS173" s="1275"/>
      <c r="BT173" s="1275"/>
      <c r="BU173" s="1275"/>
      <c r="BV173" s="1275"/>
      <c r="BW173" s="1275"/>
      <c r="BX173" s="1275"/>
      <c r="BY173" s="1275"/>
      <c r="BZ173" s="1275"/>
      <c r="CA173" s="1275"/>
      <c r="CB173" s="1275"/>
      <c r="CC173" s="1275"/>
      <c r="CD173" s="1275"/>
      <c r="CE173" s="1275"/>
      <c r="CF173" s="1275"/>
      <c r="CG173" s="1275"/>
      <c r="CH173" s="1275"/>
      <c r="CI173" s="1275"/>
      <c r="CJ173" s="1275"/>
      <c r="CK173" s="1275"/>
      <c r="CL173" s="1275"/>
      <c r="CM173" s="1275"/>
      <c r="CN173" s="1275"/>
      <c r="CO173" s="1275"/>
      <c r="CP173" s="1275"/>
      <c r="CQ173" s="1275"/>
      <c r="CR173" s="1275"/>
      <c r="CS173" s="1275"/>
      <c r="CT173" s="1275"/>
    </row>
    <row r="174" spans="1:98" ht="14.4">
      <c r="A174" s="1275"/>
      <c r="B174" s="1275"/>
      <c r="C174" s="1275"/>
      <c r="D174" s="1275"/>
      <c r="E174" s="1275"/>
      <c r="F174" s="1275"/>
      <c r="G174" s="1275"/>
      <c r="H174" s="1275"/>
      <c r="I174" s="1275"/>
      <c r="J174" s="1275"/>
      <c r="K174" s="1275"/>
      <c r="L174" s="1275"/>
      <c r="M174" s="1275"/>
      <c r="N174" s="1275"/>
      <c r="O174" s="1275"/>
      <c r="P174" s="1275"/>
      <c r="Q174" s="1275"/>
      <c r="R174" s="1275"/>
      <c r="S174" s="1275"/>
      <c r="T174" s="1275"/>
      <c r="U174" s="1275"/>
      <c r="V174" s="1275"/>
      <c r="W174" s="1275"/>
      <c r="X174" s="1275"/>
      <c r="Y174" s="1275"/>
      <c r="Z174" s="1275"/>
      <c r="AA174" s="1275"/>
      <c r="AB174" s="1275"/>
      <c r="AC174" s="1275"/>
      <c r="AD174" s="1275"/>
      <c r="AE174" s="1275"/>
      <c r="AF174" s="1275"/>
      <c r="AG174" s="1275"/>
      <c r="AH174" s="1275"/>
      <c r="AI174" s="1275"/>
      <c r="AJ174" s="1275"/>
      <c r="AK174" s="1275"/>
      <c r="AL174" s="1275"/>
      <c r="AM174" s="1275"/>
      <c r="AN174" s="1275"/>
      <c r="AO174" s="1275"/>
      <c r="AP174" s="1275"/>
      <c r="AQ174" s="1275"/>
      <c r="AR174" s="1275"/>
      <c r="AS174" s="1275"/>
      <c r="AT174" s="1275"/>
      <c r="AU174" s="1275"/>
      <c r="AV174" s="1275"/>
      <c r="AW174" s="1275"/>
      <c r="AX174" s="1275"/>
      <c r="AY174" s="1275"/>
      <c r="AZ174" s="1275"/>
      <c r="BA174" s="1275"/>
      <c r="BB174" s="1275"/>
      <c r="BC174" s="1275"/>
      <c r="BD174" s="1275"/>
      <c r="BE174" s="1275"/>
      <c r="BF174" s="1275"/>
      <c r="BG174" s="1275"/>
      <c r="BH174" s="1275"/>
      <c r="BI174" s="1275"/>
      <c r="BJ174" s="1275"/>
      <c r="BK174" s="1275"/>
      <c r="BL174" s="1275"/>
      <c r="BM174" s="1275"/>
      <c r="BN174" s="1275"/>
      <c r="BO174" s="1275"/>
      <c r="BP174" s="1275"/>
      <c r="BQ174" s="1275"/>
      <c r="BR174" s="1275"/>
      <c r="BS174" s="1275"/>
      <c r="BT174" s="1275"/>
      <c r="BU174" s="1275"/>
      <c r="BV174" s="1275"/>
      <c r="BW174" s="1275"/>
      <c r="BX174" s="1275"/>
      <c r="BY174" s="1275"/>
      <c r="BZ174" s="1275"/>
      <c r="CA174" s="1275"/>
      <c r="CB174" s="1275"/>
      <c r="CC174" s="1275"/>
      <c r="CD174" s="1275"/>
      <c r="CE174" s="1275"/>
      <c r="CF174" s="1275"/>
      <c r="CG174" s="1275"/>
      <c r="CH174" s="1275"/>
      <c r="CI174" s="1275"/>
      <c r="CJ174" s="1275"/>
      <c r="CK174" s="1275"/>
      <c r="CL174" s="1275"/>
      <c r="CM174" s="1275"/>
      <c r="CN174" s="1275"/>
      <c r="CO174" s="1275"/>
      <c r="CP174" s="1275"/>
      <c r="CQ174" s="1275"/>
      <c r="CR174" s="1275"/>
      <c r="CS174" s="1275"/>
      <c r="CT174" s="1275"/>
    </row>
    <row r="175" spans="1:98" ht="14.4">
      <c r="A175" s="1275"/>
      <c r="B175" s="1275"/>
      <c r="C175" s="1275"/>
      <c r="D175" s="1275"/>
      <c r="E175" s="1275"/>
      <c r="F175" s="1275"/>
      <c r="G175" s="1275"/>
      <c r="H175" s="1275"/>
      <c r="I175" s="1275"/>
      <c r="J175" s="1275"/>
      <c r="K175" s="1275"/>
      <c r="L175" s="1275"/>
      <c r="M175" s="1275"/>
      <c r="N175" s="1275"/>
      <c r="O175" s="1275"/>
      <c r="P175" s="1275"/>
      <c r="Q175" s="1275"/>
      <c r="R175" s="1275"/>
      <c r="S175" s="1275"/>
      <c r="T175" s="1275"/>
      <c r="U175" s="1275"/>
      <c r="V175" s="1275"/>
      <c r="W175" s="1275"/>
      <c r="X175" s="1275"/>
      <c r="Y175" s="1275"/>
      <c r="Z175" s="1275"/>
      <c r="AA175" s="1275"/>
      <c r="AB175" s="1275"/>
      <c r="AC175" s="1275"/>
      <c r="AD175" s="1275"/>
      <c r="AE175" s="1275"/>
      <c r="AF175" s="1275"/>
      <c r="AG175" s="1275"/>
      <c r="AH175" s="1275"/>
      <c r="AI175" s="1275"/>
      <c r="AJ175" s="1275"/>
      <c r="AK175" s="1275"/>
      <c r="AL175" s="1275"/>
      <c r="AM175" s="1275"/>
      <c r="AN175" s="1275"/>
      <c r="AO175" s="1275"/>
      <c r="AP175" s="1275"/>
      <c r="AQ175" s="1275"/>
      <c r="AR175" s="1275"/>
      <c r="AS175" s="1275"/>
      <c r="AT175" s="1275"/>
      <c r="AU175" s="1275"/>
      <c r="AV175" s="1275"/>
      <c r="AW175" s="1275"/>
      <c r="AX175" s="1275"/>
      <c r="AY175" s="1275"/>
      <c r="AZ175" s="1275"/>
      <c r="BA175" s="1275"/>
      <c r="BB175" s="1275"/>
      <c r="BC175" s="1275"/>
      <c r="BD175" s="1275"/>
      <c r="BE175" s="1275"/>
      <c r="BF175" s="1275"/>
      <c r="BG175" s="1275"/>
      <c r="BH175" s="1275"/>
      <c r="BI175" s="1275"/>
      <c r="BJ175" s="1275"/>
      <c r="BK175" s="1275"/>
      <c r="BL175" s="1275"/>
      <c r="BM175" s="1275"/>
      <c r="BN175" s="1275"/>
      <c r="BO175" s="1275"/>
      <c r="BP175" s="1275"/>
      <c r="BQ175" s="1275"/>
      <c r="BR175" s="1275"/>
      <c r="BS175" s="1275"/>
      <c r="BT175" s="1275"/>
      <c r="BU175" s="1275"/>
      <c r="BV175" s="1275"/>
      <c r="BW175" s="1275"/>
      <c r="BX175" s="1275"/>
      <c r="BY175" s="1275"/>
      <c r="BZ175" s="1275"/>
      <c r="CA175" s="1275"/>
      <c r="CB175" s="1275"/>
      <c r="CC175" s="1275"/>
      <c r="CD175" s="1275"/>
      <c r="CE175" s="1275"/>
      <c r="CF175" s="1275"/>
      <c r="CG175" s="1275"/>
      <c r="CH175" s="1275"/>
      <c r="CI175" s="1275"/>
      <c r="CJ175" s="1275"/>
      <c r="CK175" s="1275"/>
      <c r="CL175" s="1275"/>
      <c r="CM175" s="1275"/>
      <c r="CN175" s="1275"/>
      <c r="CO175" s="1275"/>
      <c r="CP175" s="1275"/>
      <c r="CQ175" s="1275"/>
      <c r="CR175" s="1275"/>
      <c r="CS175" s="1275"/>
      <c r="CT175" s="1275"/>
    </row>
    <row r="176" spans="1:98" ht="14.4">
      <c r="A176" s="1275"/>
      <c r="B176" s="1275"/>
      <c r="C176" s="1275"/>
      <c r="D176" s="1275"/>
      <c r="E176" s="1275"/>
      <c r="F176" s="1275"/>
      <c r="G176" s="1275"/>
      <c r="H176" s="1275"/>
      <c r="I176" s="1275"/>
      <c r="J176" s="1275"/>
      <c r="K176" s="1275"/>
      <c r="L176" s="1275"/>
      <c r="M176" s="1275"/>
      <c r="N176" s="1275"/>
      <c r="O176" s="1275"/>
      <c r="P176" s="1275"/>
      <c r="Q176" s="1275"/>
      <c r="R176" s="1275"/>
      <c r="S176" s="1275"/>
      <c r="T176" s="1275"/>
      <c r="U176" s="1275"/>
      <c r="V176" s="1275"/>
      <c r="W176" s="1275"/>
      <c r="X176" s="1275"/>
      <c r="Y176" s="1275"/>
      <c r="Z176" s="1275"/>
      <c r="AA176" s="1275"/>
      <c r="AB176" s="1275"/>
      <c r="AC176" s="1275"/>
      <c r="AD176" s="1275"/>
      <c r="AE176" s="1275"/>
      <c r="AF176" s="1275"/>
      <c r="AG176" s="1275"/>
      <c r="AH176" s="1275"/>
      <c r="AI176" s="1275"/>
      <c r="AJ176" s="1275"/>
      <c r="AK176" s="1275"/>
      <c r="AL176" s="1275"/>
      <c r="AM176" s="1275"/>
      <c r="AN176" s="1275"/>
      <c r="AO176" s="1275"/>
      <c r="AP176" s="1275"/>
      <c r="AQ176" s="1275"/>
      <c r="AR176" s="1275"/>
      <c r="AS176" s="1275"/>
      <c r="AT176" s="1275"/>
      <c r="AU176" s="1275"/>
      <c r="AV176" s="1275"/>
      <c r="AW176" s="1275"/>
      <c r="AX176" s="1275"/>
      <c r="AY176" s="1275"/>
      <c r="AZ176" s="1275"/>
      <c r="BA176" s="1275"/>
      <c r="BB176" s="1275"/>
      <c r="BC176" s="1275"/>
      <c r="BD176" s="1275"/>
      <c r="BE176" s="1275"/>
      <c r="BF176" s="1275"/>
      <c r="BG176" s="1275"/>
      <c r="BH176" s="1275"/>
      <c r="BI176" s="1275"/>
      <c r="BJ176" s="1275"/>
      <c r="BK176" s="1275"/>
      <c r="BL176" s="1275"/>
      <c r="BM176" s="1275"/>
      <c r="BN176" s="1275"/>
      <c r="BO176" s="1275"/>
      <c r="BP176" s="1275"/>
      <c r="BQ176" s="1275"/>
      <c r="BR176" s="1275"/>
      <c r="BS176" s="1275"/>
      <c r="BT176" s="1275"/>
      <c r="BU176" s="1275"/>
      <c r="BV176" s="1275"/>
      <c r="BW176" s="1275"/>
      <c r="BX176" s="1275"/>
      <c r="BY176" s="1275"/>
      <c r="BZ176" s="1275"/>
      <c r="CA176" s="1275"/>
      <c r="CB176" s="1275"/>
      <c r="CC176" s="1275"/>
      <c r="CD176" s="1275"/>
      <c r="CE176" s="1275"/>
      <c r="CF176" s="1275"/>
      <c r="CG176" s="1275"/>
      <c r="CH176" s="1275"/>
      <c r="CI176" s="1275"/>
      <c r="CJ176" s="1275"/>
      <c r="CK176" s="1275"/>
      <c r="CL176" s="1275"/>
      <c r="CM176" s="1275"/>
      <c r="CN176" s="1275"/>
      <c r="CO176" s="1275"/>
      <c r="CP176" s="1275"/>
      <c r="CQ176" s="1275"/>
      <c r="CR176" s="1275"/>
      <c r="CS176" s="1275"/>
      <c r="CT176" s="1275"/>
    </row>
    <row r="177" spans="1:98" ht="14.4">
      <c r="A177" s="1275"/>
      <c r="B177" s="1275"/>
      <c r="C177" s="1275"/>
      <c r="D177" s="1275"/>
      <c r="E177" s="1275"/>
      <c r="F177" s="1275"/>
      <c r="G177" s="1275"/>
      <c r="H177" s="1275"/>
      <c r="I177" s="1275"/>
      <c r="J177" s="1275"/>
      <c r="K177" s="1275"/>
      <c r="L177" s="1275"/>
      <c r="M177" s="1275"/>
      <c r="N177" s="1275"/>
      <c r="O177" s="1275"/>
      <c r="P177" s="1275"/>
      <c r="Q177" s="1275"/>
      <c r="R177" s="1275"/>
      <c r="S177" s="1275"/>
      <c r="T177" s="1275"/>
      <c r="U177" s="1275"/>
      <c r="V177" s="1275"/>
      <c r="W177" s="1275"/>
      <c r="X177" s="1275"/>
      <c r="Y177" s="1275"/>
      <c r="Z177" s="1275"/>
      <c r="AA177" s="1275"/>
      <c r="AB177" s="1275"/>
      <c r="AC177" s="1275"/>
      <c r="AD177" s="1275"/>
      <c r="AE177" s="1275"/>
      <c r="AF177" s="1275"/>
      <c r="AG177" s="1275"/>
      <c r="AH177" s="1275"/>
      <c r="AI177" s="1275"/>
      <c r="AJ177" s="1275"/>
      <c r="AK177" s="1275"/>
      <c r="AL177" s="1275"/>
      <c r="AM177" s="1275"/>
      <c r="AN177" s="1275"/>
      <c r="AO177" s="1275"/>
      <c r="AP177" s="1275"/>
      <c r="AQ177" s="1275"/>
      <c r="AR177" s="1275"/>
      <c r="AS177" s="1275"/>
      <c r="AT177" s="1275"/>
      <c r="AU177" s="1275"/>
      <c r="AV177" s="1275"/>
      <c r="AW177" s="1275"/>
      <c r="AX177" s="1275"/>
      <c r="AY177" s="1275"/>
      <c r="AZ177" s="1275"/>
      <c r="BA177" s="1275"/>
      <c r="BB177" s="1275"/>
      <c r="BC177" s="1275"/>
      <c r="BD177" s="1275"/>
      <c r="BE177" s="1275"/>
      <c r="BF177" s="1275"/>
      <c r="BG177" s="1275"/>
      <c r="BH177" s="1275"/>
      <c r="BI177" s="1275"/>
      <c r="BJ177" s="1275"/>
      <c r="BK177" s="1275"/>
      <c r="BL177" s="1275"/>
      <c r="BM177" s="1275"/>
      <c r="BN177" s="1275"/>
      <c r="BO177" s="1275"/>
      <c r="BP177" s="1275"/>
      <c r="BQ177" s="1275"/>
      <c r="BR177" s="1275"/>
      <c r="BS177" s="1275"/>
      <c r="BT177" s="1275"/>
      <c r="BU177" s="1275"/>
      <c r="BV177" s="1275"/>
      <c r="BW177" s="1275"/>
      <c r="BX177" s="1275"/>
      <c r="BY177" s="1275"/>
      <c r="BZ177" s="1275"/>
      <c r="CA177" s="1275"/>
      <c r="CB177" s="1275"/>
      <c r="CC177" s="1275"/>
      <c r="CD177" s="1275"/>
      <c r="CE177" s="1275"/>
      <c r="CF177" s="1275"/>
      <c r="CG177" s="1275"/>
      <c r="CH177" s="1275"/>
      <c r="CI177" s="1275"/>
      <c r="CJ177" s="1275"/>
      <c r="CK177" s="1275"/>
      <c r="CL177" s="1275"/>
      <c r="CM177" s="1275"/>
      <c r="CN177" s="1275"/>
      <c r="CO177" s="1275"/>
      <c r="CP177" s="1275"/>
      <c r="CQ177" s="1275"/>
      <c r="CR177" s="1275"/>
      <c r="CS177" s="1275"/>
      <c r="CT177" s="1275"/>
    </row>
    <row r="178" spans="1:98" ht="14.4">
      <c r="A178" s="1275"/>
      <c r="B178" s="1275"/>
      <c r="C178" s="1275"/>
      <c r="D178" s="1275"/>
      <c r="E178" s="1275"/>
      <c r="F178" s="1275"/>
      <c r="G178" s="1275"/>
      <c r="H178" s="1275"/>
      <c r="I178" s="1275"/>
      <c r="J178" s="1275"/>
      <c r="K178" s="1275"/>
      <c r="L178" s="1275"/>
      <c r="M178" s="1275"/>
      <c r="N178" s="1275"/>
      <c r="O178" s="1275"/>
      <c r="P178" s="1275"/>
      <c r="Q178" s="1275"/>
      <c r="R178" s="1275"/>
      <c r="S178" s="1275"/>
      <c r="T178" s="1275"/>
      <c r="U178" s="1275"/>
      <c r="V178" s="1275"/>
      <c r="W178" s="1275"/>
      <c r="X178" s="1275"/>
      <c r="Y178" s="1275"/>
      <c r="Z178" s="1275"/>
      <c r="AA178" s="1275"/>
      <c r="AB178" s="1275"/>
      <c r="AC178" s="1275"/>
      <c r="AD178" s="1275"/>
      <c r="AE178" s="1275"/>
      <c r="AF178" s="1275"/>
      <c r="AG178" s="1275"/>
      <c r="AH178" s="1275"/>
      <c r="AI178" s="1275"/>
      <c r="AJ178" s="1275"/>
      <c r="AK178" s="1275"/>
      <c r="AL178" s="1275"/>
      <c r="AM178" s="1275"/>
      <c r="AN178" s="1275"/>
      <c r="AO178" s="1275"/>
      <c r="AP178" s="1275"/>
      <c r="AQ178" s="1275"/>
      <c r="AR178" s="1275"/>
      <c r="AS178" s="1275"/>
      <c r="AT178" s="1275"/>
      <c r="AU178" s="1275"/>
      <c r="AV178" s="1275"/>
      <c r="AW178" s="1275"/>
      <c r="AX178" s="1275"/>
      <c r="AY178" s="1275"/>
      <c r="AZ178" s="1275"/>
      <c r="BA178" s="1275"/>
      <c r="BB178" s="1275"/>
      <c r="BC178" s="1275"/>
      <c r="BD178" s="1275"/>
      <c r="BE178" s="1275"/>
      <c r="BF178" s="1275"/>
      <c r="BG178" s="1275"/>
      <c r="BH178" s="1275"/>
      <c r="BI178" s="1275"/>
      <c r="BJ178" s="1275"/>
      <c r="BK178" s="1275"/>
      <c r="BL178" s="1275"/>
      <c r="BM178" s="1275"/>
      <c r="BN178" s="1275"/>
      <c r="BO178" s="1275"/>
      <c r="BP178" s="1275"/>
      <c r="BQ178" s="1275"/>
      <c r="BR178" s="1275"/>
      <c r="BS178" s="1275"/>
      <c r="BT178" s="1275"/>
      <c r="BU178" s="1275"/>
      <c r="BV178" s="1275"/>
      <c r="BW178" s="1275"/>
      <c r="BX178" s="1275"/>
      <c r="BY178" s="1275"/>
      <c r="BZ178" s="1275"/>
      <c r="CA178" s="1275"/>
      <c r="CB178" s="1275"/>
      <c r="CC178" s="1275"/>
      <c r="CD178" s="1275"/>
      <c r="CE178" s="1275"/>
      <c r="CF178" s="1275"/>
      <c r="CG178" s="1275"/>
      <c r="CH178" s="1275"/>
      <c r="CI178" s="1275"/>
      <c r="CJ178" s="1275"/>
      <c r="CK178" s="1275"/>
      <c r="CL178" s="1275"/>
      <c r="CM178" s="1275"/>
      <c r="CN178" s="1275"/>
      <c r="CO178" s="1275"/>
      <c r="CP178" s="1275"/>
      <c r="CQ178" s="1275"/>
      <c r="CR178" s="1275"/>
      <c r="CS178" s="1275"/>
      <c r="CT178" s="1275"/>
    </row>
    <row r="179" spans="1:98" ht="14.4">
      <c r="A179" s="1275"/>
      <c r="B179" s="1275"/>
      <c r="C179" s="1275"/>
      <c r="D179" s="1275"/>
      <c r="E179" s="1275"/>
      <c r="F179" s="1275"/>
      <c r="G179" s="1275"/>
      <c r="H179" s="1275"/>
      <c r="I179" s="1275"/>
      <c r="J179" s="1275"/>
      <c r="K179" s="1275"/>
      <c r="L179" s="1275"/>
      <c r="M179" s="1275"/>
      <c r="N179" s="1275"/>
      <c r="O179" s="1275"/>
      <c r="P179" s="1275"/>
      <c r="Q179" s="1275"/>
      <c r="R179" s="1275"/>
      <c r="S179" s="1275"/>
      <c r="T179" s="1275"/>
      <c r="U179" s="1275"/>
      <c r="V179" s="1275"/>
      <c r="W179" s="1275"/>
      <c r="X179" s="1275"/>
      <c r="Y179" s="1275"/>
      <c r="Z179" s="1275"/>
      <c r="AA179" s="1275"/>
      <c r="AB179" s="1275"/>
      <c r="AC179" s="1275"/>
      <c r="AD179" s="1275"/>
      <c r="AE179" s="1275"/>
      <c r="AF179" s="1275"/>
      <c r="AG179" s="1275"/>
      <c r="AH179" s="1275"/>
      <c r="AI179" s="1275"/>
      <c r="AJ179" s="1275"/>
      <c r="AK179" s="1275"/>
      <c r="AL179" s="1275"/>
      <c r="AM179" s="1275"/>
      <c r="AN179" s="1275"/>
      <c r="AO179" s="1275"/>
      <c r="AP179" s="1275"/>
      <c r="AQ179" s="1275"/>
      <c r="AR179" s="1275"/>
      <c r="AS179" s="1275"/>
      <c r="AT179" s="1275"/>
      <c r="AU179" s="1275"/>
      <c r="AV179" s="1275"/>
      <c r="AW179" s="1275"/>
      <c r="AX179" s="1275"/>
      <c r="AY179" s="1275"/>
      <c r="AZ179" s="1275"/>
      <c r="BA179" s="1275"/>
      <c r="BB179" s="1275"/>
      <c r="BC179" s="1275"/>
      <c r="BD179" s="1275"/>
      <c r="BE179" s="1275"/>
      <c r="BF179" s="1275"/>
      <c r="BG179" s="1275"/>
      <c r="BH179" s="1275"/>
      <c r="BI179" s="1275"/>
      <c r="BJ179" s="1275"/>
      <c r="BK179" s="1275"/>
      <c r="BL179" s="1275"/>
      <c r="BM179" s="1275"/>
      <c r="BN179" s="1275"/>
      <c r="BO179" s="1275"/>
      <c r="BP179" s="1275"/>
      <c r="BQ179" s="1275"/>
      <c r="BR179" s="1275"/>
      <c r="BS179" s="1275"/>
      <c r="BT179" s="1275"/>
      <c r="BU179" s="1275"/>
      <c r="BV179" s="1275"/>
      <c r="BW179" s="1275"/>
      <c r="BX179" s="1275"/>
      <c r="BY179" s="1275"/>
      <c r="BZ179" s="1275"/>
      <c r="CA179" s="1275"/>
      <c r="CB179" s="1275"/>
      <c r="CC179" s="1275"/>
      <c r="CD179" s="1275"/>
      <c r="CE179" s="1275"/>
      <c r="CF179" s="1275"/>
      <c r="CG179" s="1275"/>
      <c r="CH179" s="1275"/>
      <c r="CI179" s="1275"/>
      <c r="CJ179" s="1275"/>
      <c r="CK179" s="1275"/>
      <c r="CL179" s="1275"/>
      <c r="CM179" s="1275"/>
      <c r="CN179" s="1275"/>
      <c r="CO179" s="1275"/>
      <c r="CP179" s="1275"/>
      <c r="CQ179" s="1275"/>
      <c r="CR179" s="1275"/>
      <c r="CS179" s="1275"/>
      <c r="CT179" s="1275"/>
    </row>
    <row r="180" spans="1:98" ht="14.4">
      <c r="A180" s="1275"/>
      <c r="B180" s="1275"/>
      <c r="C180" s="1275"/>
      <c r="D180" s="1275"/>
      <c r="E180" s="1275"/>
      <c r="F180" s="1275"/>
      <c r="G180" s="1275"/>
      <c r="H180" s="1275"/>
      <c r="I180" s="1275"/>
      <c r="J180" s="1275"/>
      <c r="K180" s="1275"/>
      <c r="L180" s="1275"/>
      <c r="M180" s="1275"/>
      <c r="N180" s="1275"/>
      <c r="O180" s="1275"/>
      <c r="P180" s="1275"/>
      <c r="Q180" s="1275"/>
      <c r="R180" s="1275"/>
      <c r="S180" s="1275"/>
      <c r="T180" s="1275"/>
      <c r="U180" s="1275"/>
      <c r="V180" s="1275"/>
      <c r="W180" s="1275"/>
      <c r="X180" s="1275"/>
      <c r="Y180" s="1275"/>
      <c r="Z180" s="1275"/>
      <c r="AA180" s="1275"/>
      <c r="AB180" s="1275"/>
      <c r="AC180" s="1275"/>
      <c r="AD180" s="1275"/>
      <c r="AE180" s="1275"/>
      <c r="AF180" s="1275"/>
      <c r="AG180" s="1275"/>
      <c r="AH180" s="1275"/>
      <c r="AI180" s="1275"/>
      <c r="AJ180" s="1275"/>
      <c r="AK180" s="1275"/>
      <c r="AL180" s="1275"/>
      <c r="AM180" s="1275"/>
      <c r="AN180" s="1275"/>
      <c r="AO180" s="1275"/>
      <c r="AP180" s="1275"/>
      <c r="AQ180" s="1275"/>
      <c r="AR180" s="1275"/>
      <c r="AS180" s="1275"/>
      <c r="AT180" s="1275"/>
      <c r="AU180" s="1275"/>
      <c r="AV180" s="1275"/>
      <c r="AW180" s="1275"/>
      <c r="AX180" s="1275"/>
      <c r="AY180" s="1275"/>
      <c r="AZ180" s="1275"/>
      <c r="BA180" s="1275"/>
      <c r="BB180" s="1275"/>
      <c r="BC180" s="1275"/>
      <c r="BD180" s="1275"/>
      <c r="BE180" s="1275"/>
      <c r="BF180" s="1275"/>
      <c r="BG180" s="1275"/>
      <c r="BH180" s="1275"/>
      <c r="BI180" s="1275"/>
      <c r="BJ180" s="1275"/>
      <c r="BK180" s="1275"/>
      <c r="BL180" s="1275"/>
      <c r="BM180" s="1275"/>
      <c r="BN180" s="1275"/>
      <c r="BO180" s="1275"/>
      <c r="BP180" s="1275"/>
      <c r="BQ180" s="1275"/>
      <c r="BR180" s="1275"/>
      <c r="BS180" s="1275"/>
      <c r="BT180" s="1275"/>
      <c r="BU180" s="1275"/>
      <c r="BV180" s="1275"/>
      <c r="BW180" s="1275"/>
      <c r="BX180" s="1275"/>
      <c r="BY180" s="1275"/>
      <c r="BZ180" s="1275"/>
      <c r="CA180" s="1275"/>
      <c r="CB180" s="1275"/>
      <c r="CC180" s="1275"/>
      <c r="CD180" s="1275"/>
      <c r="CE180" s="1275"/>
      <c r="CF180" s="1275"/>
      <c r="CG180" s="1275"/>
      <c r="CH180" s="1275"/>
      <c r="CI180" s="1275"/>
      <c r="CJ180" s="1275"/>
      <c r="CK180" s="1275"/>
      <c r="CL180" s="1275"/>
      <c r="CM180" s="1275"/>
      <c r="CN180" s="1275"/>
      <c r="CO180" s="1275"/>
      <c r="CP180" s="1275"/>
      <c r="CQ180" s="1275"/>
      <c r="CR180" s="1275"/>
      <c r="CS180" s="1275"/>
      <c r="CT180" s="1275"/>
    </row>
    <row r="181" spans="1:98" ht="14.4">
      <c r="A181" s="1275"/>
      <c r="B181" s="1275"/>
      <c r="C181" s="1275"/>
      <c r="D181" s="1275"/>
      <c r="E181" s="1275"/>
      <c r="F181" s="1275"/>
      <c r="G181" s="1275"/>
      <c r="H181" s="1275"/>
      <c r="I181" s="1275"/>
      <c r="J181" s="1275"/>
      <c r="K181" s="1275"/>
      <c r="L181" s="1275"/>
      <c r="M181" s="1275"/>
      <c r="N181" s="1275"/>
      <c r="O181" s="1275"/>
      <c r="P181" s="1275"/>
      <c r="Q181" s="1275"/>
      <c r="R181" s="1275"/>
      <c r="S181" s="1275"/>
      <c r="T181" s="1275"/>
      <c r="U181" s="1275"/>
      <c r="V181" s="1275"/>
      <c r="W181" s="1275"/>
      <c r="X181" s="1275"/>
      <c r="Y181" s="1275"/>
      <c r="Z181" s="1275"/>
      <c r="AA181" s="1275"/>
      <c r="AB181" s="1275"/>
      <c r="AC181" s="1275"/>
      <c r="AD181" s="1275"/>
      <c r="AE181" s="1275"/>
      <c r="AF181" s="1275"/>
      <c r="AG181" s="1275"/>
      <c r="AH181" s="1275"/>
      <c r="AI181" s="1275"/>
      <c r="AJ181" s="1275"/>
      <c r="AK181" s="1275"/>
      <c r="AL181" s="1275"/>
      <c r="AM181" s="1275"/>
      <c r="AN181" s="1275"/>
      <c r="AO181" s="1275"/>
      <c r="AP181" s="1275"/>
      <c r="AQ181" s="1275"/>
      <c r="AR181" s="1275"/>
      <c r="AS181" s="1275"/>
      <c r="AT181" s="1275"/>
      <c r="AU181" s="1275"/>
      <c r="AV181" s="1275"/>
      <c r="AW181" s="1275"/>
      <c r="AX181" s="1275"/>
      <c r="AY181" s="1275"/>
      <c r="AZ181" s="1275"/>
      <c r="BA181" s="1275"/>
      <c r="BB181" s="1275"/>
      <c r="BC181" s="1275"/>
      <c r="BD181" s="1275"/>
      <c r="BE181" s="1275"/>
      <c r="BF181" s="1275"/>
      <c r="BG181" s="1275"/>
      <c r="BH181" s="1275"/>
      <c r="BI181" s="1275"/>
      <c r="BJ181" s="1275"/>
      <c r="BK181" s="1275"/>
      <c r="BL181" s="1275"/>
      <c r="BM181" s="1275"/>
      <c r="BN181" s="1275"/>
      <c r="BO181" s="1275"/>
      <c r="BP181" s="1275"/>
      <c r="BQ181" s="1275"/>
      <c r="BR181" s="1275"/>
      <c r="BS181" s="1275"/>
      <c r="BT181" s="1275"/>
      <c r="BU181" s="1275"/>
      <c r="BV181" s="1275"/>
      <c r="BW181" s="1275"/>
      <c r="BX181" s="1275"/>
      <c r="BY181" s="1275"/>
      <c r="BZ181" s="1275"/>
      <c r="CA181" s="1275"/>
      <c r="CB181" s="1275"/>
      <c r="CC181" s="1275"/>
      <c r="CD181" s="1275"/>
      <c r="CE181" s="1275"/>
      <c r="CF181" s="1275"/>
      <c r="CG181" s="1275"/>
      <c r="CH181" s="1275"/>
      <c r="CI181" s="1275"/>
      <c r="CJ181" s="1275"/>
      <c r="CK181" s="1275"/>
      <c r="CL181" s="1275"/>
      <c r="CM181" s="1275"/>
      <c r="CN181" s="1275"/>
      <c r="CO181" s="1275"/>
      <c r="CP181" s="1275"/>
      <c r="CQ181" s="1275"/>
      <c r="CR181" s="1275"/>
      <c r="CS181" s="1275"/>
      <c r="CT181" s="1275"/>
    </row>
    <row r="182" spans="1:98" ht="14.4">
      <c r="A182" s="1275"/>
      <c r="B182" s="1275"/>
      <c r="C182" s="1275"/>
      <c r="D182" s="1275"/>
      <c r="E182" s="1275"/>
      <c r="F182" s="1275"/>
      <c r="G182" s="1275"/>
      <c r="H182" s="1275"/>
      <c r="I182" s="1275"/>
      <c r="J182" s="1275"/>
      <c r="K182" s="1275"/>
      <c r="L182" s="1275"/>
      <c r="M182" s="1275"/>
      <c r="N182" s="1275"/>
      <c r="O182" s="1275"/>
      <c r="P182" s="1275"/>
      <c r="Q182" s="1275"/>
      <c r="R182" s="1275"/>
      <c r="S182" s="1275"/>
      <c r="T182" s="1275"/>
      <c r="U182" s="1275"/>
      <c r="V182" s="1275"/>
      <c r="W182" s="1275"/>
      <c r="X182" s="1275"/>
      <c r="Y182" s="1275"/>
      <c r="Z182" s="1275"/>
      <c r="AA182" s="1275"/>
      <c r="AB182" s="1275"/>
      <c r="AC182" s="1275"/>
      <c r="AD182" s="1275"/>
      <c r="AE182" s="1275"/>
      <c r="AF182" s="1275"/>
      <c r="AG182" s="1275"/>
      <c r="AH182" s="1275"/>
      <c r="AI182" s="1275"/>
      <c r="AJ182" s="1275"/>
      <c r="AK182" s="1275"/>
      <c r="AL182" s="1275"/>
      <c r="AM182" s="1275"/>
      <c r="AN182" s="1275"/>
      <c r="AO182" s="1275"/>
      <c r="AP182" s="1275"/>
      <c r="AQ182" s="1275"/>
      <c r="AR182" s="1275"/>
      <c r="AS182" s="1275"/>
      <c r="AT182" s="1275"/>
      <c r="AU182" s="1275"/>
      <c r="AV182" s="1275"/>
      <c r="AW182" s="1275"/>
      <c r="AX182" s="1275"/>
      <c r="AY182" s="1275"/>
      <c r="AZ182" s="1275"/>
      <c r="BA182" s="1275"/>
      <c r="BB182" s="1275"/>
      <c r="BC182" s="1275"/>
      <c r="BD182" s="1275"/>
      <c r="BE182" s="1275"/>
      <c r="BF182" s="1275"/>
      <c r="BG182" s="1275"/>
      <c r="BH182" s="1275"/>
      <c r="BI182" s="1275"/>
      <c r="BJ182" s="1275"/>
      <c r="BK182" s="1275"/>
      <c r="BL182" s="1275"/>
      <c r="BM182" s="1275"/>
      <c r="BN182" s="1275"/>
      <c r="BO182" s="1275"/>
      <c r="BP182" s="1275"/>
      <c r="BQ182" s="1275"/>
      <c r="BR182" s="1275"/>
      <c r="BS182" s="1275"/>
      <c r="BT182" s="1275"/>
      <c r="BU182" s="1275"/>
      <c r="BV182" s="1275"/>
      <c r="BW182" s="1275"/>
      <c r="BX182" s="1275"/>
      <c r="BY182" s="1275"/>
      <c r="BZ182" s="1275"/>
      <c r="CA182" s="1275"/>
      <c r="CB182" s="1275"/>
      <c r="CC182" s="1275"/>
      <c r="CD182" s="1275"/>
      <c r="CE182" s="1275"/>
      <c r="CF182" s="1275"/>
      <c r="CG182" s="1275"/>
      <c r="CH182" s="1275"/>
      <c r="CI182" s="1275"/>
      <c r="CJ182" s="1275"/>
      <c r="CK182" s="1275"/>
      <c r="CL182" s="1275"/>
      <c r="CM182" s="1275"/>
      <c r="CN182" s="1275"/>
      <c r="CO182" s="1275"/>
      <c r="CP182" s="1275"/>
      <c r="CQ182" s="1275"/>
      <c r="CR182" s="1275"/>
      <c r="CS182" s="1275"/>
      <c r="CT182" s="1275"/>
    </row>
    <row r="183" spans="1:98" ht="14.4">
      <c r="A183" s="1275"/>
      <c r="B183" s="1275"/>
      <c r="C183" s="1275"/>
      <c r="D183" s="1275"/>
      <c r="E183" s="1275"/>
      <c r="F183" s="1275"/>
      <c r="G183" s="1275"/>
      <c r="H183" s="1275"/>
      <c r="I183" s="1275"/>
      <c r="J183" s="1275"/>
      <c r="K183" s="1275"/>
      <c r="L183" s="1275"/>
      <c r="M183" s="1275"/>
      <c r="N183" s="1275"/>
      <c r="O183" s="1275"/>
      <c r="P183" s="1275"/>
      <c r="Q183" s="1275"/>
      <c r="R183" s="1275"/>
      <c r="S183" s="1275"/>
      <c r="T183" s="1275"/>
      <c r="U183" s="1275"/>
      <c r="V183" s="1275"/>
      <c r="W183" s="1275"/>
      <c r="X183" s="1275"/>
      <c r="Y183" s="1275"/>
      <c r="Z183" s="1275"/>
      <c r="AA183" s="1275"/>
      <c r="AB183" s="1275"/>
      <c r="AC183" s="1275"/>
      <c r="AD183" s="1275"/>
      <c r="AE183" s="1275"/>
      <c r="AF183" s="1275"/>
      <c r="AG183" s="1275"/>
      <c r="AH183" s="1275"/>
      <c r="AI183" s="1275"/>
      <c r="AJ183" s="1275"/>
      <c r="AK183" s="1275"/>
      <c r="AL183" s="1275"/>
      <c r="AM183" s="1275"/>
      <c r="AN183" s="1275"/>
      <c r="AO183" s="1275"/>
      <c r="AP183" s="1275"/>
      <c r="AQ183" s="1275"/>
      <c r="AR183" s="1275"/>
      <c r="AS183" s="1275"/>
      <c r="AT183" s="1275"/>
      <c r="AU183" s="1275"/>
      <c r="AV183" s="1275"/>
      <c r="AW183" s="1275"/>
      <c r="AX183" s="1275"/>
      <c r="AY183" s="1275"/>
      <c r="AZ183" s="1275"/>
      <c r="BA183" s="1275"/>
      <c r="BB183" s="1275"/>
      <c r="BC183" s="1275"/>
      <c r="BD183" s="1275"/>
      <c r="BE183" s="1275"/>
      <c r="BF183" s="1275"/>
      <c r="BG183" s="1275"/>
      <c r="BH183" s="1275"/>
      <c r="BI183" s="1275"/>
      <c r="BJ183" s="1275"/>
      <c r="BK183" s="1275"/>
      <c r="BL183" s="1275"/>
      <c r="BM183" s="1275"/>
      <c r="BN183" s="1275"/>
      <c r="BO183" s="1275"/>
      <c r="BP183" s="1275"/>
      <c r="BQ183" s="1275"/>
      <c r="BR183" s="1275"/>
      <c r="BS183" s="1275"/>
      <c r="BT183" s="1275"/>
      <c r="BU183" s="1275"/>
      <c r="BV183" s="1275"/>
      <c r="BW183" s="1275"/>
      <c r="BX183" s="1275"/>
      <c r="BY183" s="1275"/>
      <c r="BZ183" s="1275"/>
      <c r="CA183" s="1275"/>
      <c r="CB183" s="1275"/>
      <c r="CC183" s="1275"/>
      <c r="CD183" s="1275"/>
      <c r="CE183" s="1275"/>
      <c r="CF183" s="1275"/>
      <c r="CG183" s="1275"/>
      <c r="CH183" s="1275"/>
      <c r="CI183" s="1275"/>
      <c r="CJ183" s="1275"/>
      <c r="CK183" s="1275"/>
      <c r="CL183" s="1275"/>
      <c r="CM183" s="1275"/>
      <c r="CN183" s="1275"/>
      <c r="CO183" s="1275"/>
      <c r="CP183" s="1275"/>
      <c r="CQ183" s="1275"/>
      <c r="CR183" s="1275"/>
      <c r="CS183" s="1275"/>
      <c r="CT183" s="1275"/>
    </row>
    <row r="184" spans="1:98" ht="14.4">
      <c r="A184" s="1275"/>
      <c r="B184" s="1275"/>
      <c r="C184" s="1275"/>
      <c r="D184" s="1275"/>
      <c r="E184" s="1275"/>
      <c r="F184" s="1275"/>
      <c r="G184" s="1275"/>
      <c r="H184" s="1275"/>
      <c r="I184" s="1275"/>
      <c r="J184" s="1275"/>
      <c r="K184" s="1275"/>
      <c r="L184" s="1275"/>
      <c r="M184" s="1275"/>
      <c r="N184" s="1275"/>
      <c r="O184" s="1275"/>
      <c r="P184" s="1275"/>
      <c r="Q184" s="1275"/>
      <c r="R184" s="1275"/>
      <c r="S184" s="1275"/>
      <c r="T184" s="1275"/>
      <c r="U184" s="1275"/>
      <c r="V184" s="1275"/>
      <c r="W184" s="1275"/>
      <c r="X184" s="1275"/>
      <c r="Y184" s="1275"/>
      <c r="Z184" s="1275"/>
      <c r="AA184" s="1275"/>
      <c r="AB184" s="1275"/>
      <c r="AC184" s="1275"/>
      <c r="AD184" s="1275"/>
      <c r="AE184" s="1275"/>
      <c r="AF184" s="1275"/>
      <c r="AG184" s="1275"/>
      <c r="AH184" s="1275"/>
      <c r="AI184" s="1275"/>
      <c r="AJ184" s="1275"/>
      <c r="AK184" s="1275"/>
      <c r="AL184" s="1275"/>
      <c r="AM184" s="1275"/>
      <c r="AN184" s="1275"/>
      <c r="AO184" s="1275"/>
      <c r="AP184" s="1275"/>
      <c r="AQ184" s="1275"/>
      <c r="AR184" s="1275"/>
      <c r="AS184" s="1275"/>
      <c r="AT184" s="1275"/>
      <c r="AU184" s="1275"/>
      <c r="AV184" s="1275"/>
      <c r="AW184" s="1275"/>
      <c r="AX184" s="1275"/>
      <c r="AY184" s="1275"/>
      <c r="AZ184" s="1275"/>
      <c r="BA184" s="1275"/>
      <c r="BB184" s="1275"/>
      <c r="BC184" s="1275"/>
      <c r="BD184" s="1275"/>
      <c r="BE184" s="1275"/>
      <c r="BF184" s="1275"/>
      <c r="BG184" s="1275"/>
      <c r="BH184" s="1275"/>
      <c r="BI184" s="1275"/>
      <c r="BJ184" s="1275"/>
      <c r="BK184" s="1275"/>
      <c r="BL184" s="1275"/>
      <c r="BM184" s="1275"/>
      <c r="BN184" s="1275"/>
      <c r="BO184" s="1275"/>
      <c r="BP184" s="1275"/>
      <c r="BQ184" s="1275"/>
      <c r="BR184" s="1275"/>
      <c r="BS184" s="1275"/>
      <c r="BT184" s="1275"/>
      <c r="BU184" s="1275"/>
      <c r="BV184" s="1275"/>
      <c r="BW184" s="1275"/>
      <c r="BX184" s="1275"/>
      <c r="BY184" s="1275"/>
      <c r="BZ184" s="1275"/>
      <c r="CA184" s="1275"/>
      <c r="CB184" s="1275"/>
      <c r="CC184" s="1275"/>
      <c r="CD184" s="1275"/>
      <c r="CE184" s="1275"/>
      <c r="CF184" s="1275"/>
      <c r="CG184" s="1275"/>
      <c r="CH184" s="1275"/>
      <c r="CI184" s="1275"/>
      <c r="CJ184" s="1275"/>
      <c r="CK184" s="1275"/>
      <c r="CL184" s="1275"/>
      <c r="CM184" s="1275"/>
      <c r="CN184" s="1275"/>
      <c r="CO184" s="1275"/>
      <c r="CP184" s="1275"/>
      <c r="CQ184" s="1275"/>
      <c r="CR184" s="1275"/>
      <c r="CS184" s="1275"/>
      <c r="CT184" s="1275"/>
    </row>
    <row r="185" spans="1:98" ht="14.4">
      <c r="A185" s="1275"/>
      <c r="B185" s="1275"/>
      <c r="C185" s="1275"/>
      <c r="D185" s="1275"/>
      <c r="E185" s="1275"/>
      <c r="F185" s="1275"/>
      <c r="G185" s="1275"/>
      <c r="H185" s="1275"/>
      <c r="I185" s="1275"/>
      <c r="J185" s="1275"/>
      <c r="K185" s="1275"/>
      <c r="L185" s="1275"/>
      <c r="M185" s="1275"/>
      <c r="N185" s="1275"/>
      <c r="O185" s="1275"/>
      <c r="P185" s="1275"/>
      <c r="Q185" s="1275"/>
      <c r="R185" s="1275"/>
      <c r="S185" s="1275"/>
      <c r="T185" s="1275"/>
      <c r="U185" s="1275"/>
      <c r="V185" s="1275"/>
      <c r="W185" s="1275"/>
      <c r="X185" s="1275"/>
      <c r="Y185" s="1275"/>
      <c r="Z185" s="1275"/>
      <c r="AA185" s="1275"/>
      <c r="AB185" s="1275"/>
      <c r="AC185" s="1275"/>
      <c r="AD185" s="1275"/>
      <c r="AE185" s="1275"/>
      <c r="AF185" s="1275"/>
      <c r="AG185" s="1275"/>
      <c r="AH185" s="1275"/>
      <c r="AI185" s="1275"/>
      <c r="AJ185" s="1275"/>
      <c r="AK185" s="1275"/>
      <c r="AL185" s="1275"/>
      <c r="AM185" s="1275"/>
      <c r="AN185" s="1275"/>
      <c r="AO185" s="1275"/>
      <c r="AP185" s="1275"/>
      <c r="AQ185" s="1275"/>
      <c r="AR185" s="1275"/>
      <c r="AS185" s="1275"/>
      <c r="AT185" s="1275"/>
      <c r="AU185" s="1275"/>
      <c r="AV185" s="1275"/>
      <c r="AW185" s="1275"/>
      <c r="AX185" s="1275"/>
      <c r="AY185" s="1275"/>
      <c r="AZ185" s="1275"/>
      <c r="BA185" s="1275"/>
      <c r="BB185" s="1275"/>
      <c r="BC185" s="1275"/>
      <c r="BD185" s="1275"/>
      <c r="BE185" s="1275"/>
      <c r="BF185" s="1275"/>
      <c r="BG185" s="1275"/>
      <c r="BH185" s="1275"/>
      <c r="BI185" s="1275"/>
      <c r="BJ185" s="1275"/>
      <c r="BK185" s="1275"/>
      <c r="BL185" s="1275"/>
      <c r="BM185" s="1275"/>
      <c r="BN185" s="1275"/>
      <c r="BO185" s="1275"/>
      <c r="BP185" s="1275"/>
      <c r="BQ185" s="1275"/>
      <c r="BR185" s="1275"/>
      <c r="BS185" s="1275"/>
      <c r="BT185" s="1275"/>
      <c r="BU185" s="1275"/>
      <c r="BV185" s="1275"/>
      <c r="BW185" s="1275"/>
      <c r="BX185" s="1275"/>
      <c r="BY185" s="1275"/>
      <c r="BZ185" s="1275"/>
      <c r="CA185" s="1275"/>
      <c r="CB185" s="1275"/>
      <c r="CC185" s="1275"/>
      <c r="CD185" s="1275"/>
      <c r="CE185" s="1275"/>
      <c r="CF185" s="1275"/>
      <c r="CG185" s="1275"/>
      <c r="CH185" s="1275"/>
      <c r="CI185" s="1275"/>
      <c r="CJ185" s="1275"/>
      <c r="CK185" s="1275"/>
      <c r="CL185" s="1275"/>
      <c r="CM185" s="1275"/>
      <c r="CN185" s="1275"/>
      <c r="CO185" s="1275"/>
      <c r="CP185" s="1275"/>
      <c r="CQ185" s="1275"/>
      <c r="CR185" s="1275"/>
      <c r="CS185" s="1275"/>
      <c r="CT185" s="1275"/>
    </row>
    <row r="186" spans="1:98" ht="14.4">
      <c r="A186" s="1275"/>
      <c r="B186" s="1275"/>
      <c r="C186" s="1275"/>
      <c r="D186" s="1275"/>
      <c r="E186" s="1275"/>
      <c r="F186" s="1275"/>
      <c r="G186" s="1275"/>
      <c r="H186" s="1275"/>
      <c r="I186" s="1275"/>
      <c r="J186" s="1275"/>
      <c r="K186" s="1275"/>
      <c r="L186" s="1275"/>
      <c r="M186" s="1275"/>
      <c r="N186" s="1275"/>
      <c r="O186" s="1275"/>
      <c r="P186" s="1275"/>
      <c r="Q186" s="1275"/>
      <c r="R186" s="1275"/>
      <c r="S186" s="1275"/>
      <c r="T186" s="1275"/>
      <c r="U186" s="1275"/>
      <c r="V186" s="1275"/>
      <c r="W186" s="1275"/>
      <c r="X186" s="1275"/>
      <c r="Y186" s="1275"/>
      <c r="Z186" s="1275"/>
      <c r="AA186" s="1275"/>
      <c r="AB186" s="1275"/>
      <c r="AC186" s="1275"/>
      <c r="AD186" s="1275"/>
      <c r="AE186" s="1275"/>
      <c r="AF186" s="1275"/>
      <c r="AG186" s="1275"/>
      <c r="AH186" s="1275"/>
      <c r="AI186" s="1275"/>
      <c r="AJ186" s="1275"/>
      <c r="AK186" s="1275"/>
      <c r="AL186" s="1275"/>
      <c r="AM186" s="1275"/>
      <c r="AN186" s="1275"/>
      <c r="AO186" s="1275"/>
      <c r="AP186" s="1275"/>
      <c r="AQ186" s="1275"/>
      <c r="AR186" s="1275"/>
      <c r="AS186" s="1275"/>
      <c r="AT186" s="1275"/>
      <c r="AU186" s="1275"/>
      <c r="AV186" s="1275"/>
      <c r="AW186" s="1275"/>
      <c r="AX186" s="1275"/>
      <c r="AY186" s="1275"/>
      <c r="AZ186" s="1275"/>
      <c r="BA186" s="1275"/>
      <c r="BB186" s="1275"/>
      <c r="BC186" s="1275"/>
      <c r="BD186" s="1275"/>
      <c r="BE186" s="1275"/>
      <c r="BF186" s="1275"/>
      <c r="BG186" s="1275"/>
      <c r="BH186" s="1275"/>
      <c r="BI186" s="1275"/>
      <c r="BJ186" s="1275"/>
      <c r="BK186" s="1275"/>
      <c r="BL186" s="1275"/>
      <c r="BM186" s="1275"/>
      <c r="BN186" s="1275"/>
      <c r="BO186" s="1275"/>
      <c r="BP186" s="1275"/>
      <c r="BQ186" s="1275"/>
      <c r="BR186" s="1275"/>
      <c r="BS186" s="1275"/>
      <c r="BT186" s="1275"/>
      <c r="BU186" s="1275"/>
      <c r="BV186" s="1275"/>
      <c r="BW186" s="1275"/>
      <c r="BX186" s="1275"/>
      <c r="BY186" s="1275"/>
      <c r="BZ186" s="1275"/>
      <c r="CA186" s="1275"/>
      <c r="CB186" s="1275"/>
      <c r="CC186" s="1275"/>
      <c r="CD186" s="1275"/>
      <c r="CE186" s="1275"/>
      <c r="CF186" s="1275"/>
      <c r="CG186" s="1275"/>
      <c r="CH186" s="1275"/>
      <c r="CI186" s="1275"/>
      <c r="CJ186" s="1275"/>
      <c r="CK186" s="1275"/>
      <c r="CL186" s="1275"/>
      <c r="CM186" s="1275"/>
      <c r="CN186" s="1275"/>
      <c r="CO186" s="1275"/>
      <c r="CP186" s="1275"/>
      <c r="CQ186" s="1275"/>
      <c r="CR186" s="1275"/>
      <c r="CS186" s="1275"/>
      <c r="CT186" s="1275"/>
    </row>
    <row r="187" spans="1:98" ht="14.4">
      <c r="A187" s="1275"/>
      <c r="B187" s="1275"/>
      <c r="C187" s="1275"/>
      <c r="D187" s="1275"/>
      <c r="E187" s="1275"/>
      <c r="F187" s="1275"/>
      <c r="G187" s="1275"/>
      <c r="H187" s="1275"/>
      <c r="I187" s="1275"/>
      <c r="J187" s="1275"/>
      <c r="K187" s="1275"/>
      <c r="L187" s="1275"/>
      <c r="M187" s="1275"/>
      <c r="N187" s="1275"/>
      <c r="O187" s="1275"/>
      <c r="P187" s="1275"/>
      <c r="Q187" s="1275"/>
      <c r="R187" s="1275"/>
      <c r="S187" s="1275"/>
      <c r="T187" s="1275"/>
      <c r="U187" s="1275"/>
      <c r="V187" s="1275"/>
      <c r="W187" s="1275"/>
      <c r="X187" s="1275"/>
      <c r="Y187" s="1275"/>
      <c r="Z187" s="1275"/>
      <c r="AA187" s="1275"/>
      <c r="AB187" s="1275"/>
      <c r="AC187" s="1275"/>
      <c r="AD187" s="1275"/>
      <c r="AE187" s="1275"/>
      <c r="AF187" s="1275"/>
      <c r="AG187" s="1275"/>
      <c r="AH187" s="1275"/>
      <c r="AI187" s="1275"/>
      <c r="AJ187" s="1275"/>
      <c r="AK187" s="1275"/>
      <c r="AL187" s="1275"/>
      <c r="AM187" s="1275"/>
      <c r="AN187" s="1275"/>
      <c r="AO187" s="1275"/>
      <c r="AP187" s="1275"/>
      <c r="AQ187" s="1275"/>
      <c r="AR187" s="1275"/>
      <c r="AS187" s="1275"/>
      <c r="AT187" s="1275"/>
      <c r="AU187" s="1275"/>
      <c r="AV187" s="1275"/>
      <c r="AW187" s="1275"/>
      <c r="AX187" s="1275"/>
      <c r="AY187" s="1275"/>
      <c r="AZ187" s="1275"/>
      <c r="BA187" s="1275"/>
      <c r="BB187" s="1275"/>
      <c r="BC187" s="1275"/>
      <c r="BD187" s="1275"/>
      <c r="BE187" s="1275"/>
      <c r="BF187" s="1275"/>
      <c r="BG187" s="1275"/>
      <c r="BH187" s="1275"/>
      <c r="BI187" s="1275"/>
      <c r="BJ187" s="1275"/>
      <c r="BK187" s="1275"/>
      <c r="BL187" s="1275"/>
      <c r="BM187" s="1275"/>
      <c r="BN187" s="1275"/>
      <c r="BO187" s="1275"/>
      <c r="BP187" s="1275"/>
      <c r="BQ187" s="1275"/>
      <c r="BR187" s="1275"/>
      <c r="BS187" s="1275"/>
      <c r="BT187" s="1275"/>
      <c r="BU187" s="1275"/>
      <c r="BV187" s="1275"/>
      <c r="BW187" s="1275"/>
      <c r="BX187" s="1275"/>
      <c r="BY187" s="1275"/>
      <c r="BZ187" s="1275"/>
      <c r="CA187" s="1275"/>
      <c r="CB187" s="1275"/>
      <c r="CC187" s="1275"/>
      <c r="CD187" s="1275"/>
      <c r="CE187" s="1275"/>
      <c r="CF187" s="1275"/>
      <c r="CG187" s="1275"/>
      <c r="CH187" s="1275"/>
      <c r="CI187" s="1275"/>
      <c r="CJ187" s="1275"/>
      <c r="CK187" s="1275"/>
      <c r="CL187" s="1275"/>
      <c r="CM187" s="1275"/>
      <c r="CN187" s="1275"/>
      <c r="CO187" s="1275"/>
      <c r="CP187" s="1275"/>
      <c r="CQ187" s="1275"/>
      <c r="CR187" s="1275"/>
      <c r="CS187" s="1275"/>
      <c r="CT187" s="1275"/>
    </row>
    <row r="188" spans="1:98" ht="14.4">
      <c r="A188" s="1275"/>
      <c r="B188" s="1275"/>
      <c r="C188" s="1275"/>
      <c r="D188" s="1275"/>
      <c r="E188" s="1275"/>
      <c r="F188" s="1275"/>
      <c r="G188" s="1275"/>
      <c r="H188" s="1275"/>
      <c r="I188" s="1275"/>
      <c r="J188" s="1275"/>
      <c r="K188" s="1275"/>
      <c r="L188" s="1275"/>
      <c r="M188" s="1275"/>
      <c r="N188" s="1275"/>
      <c r="O188" s="1275"/>
      <c r="P188" s="1275"/>
      <c r="Q188" s="1275"/>
      <c r="R188" s="1275"/>
      <c r="S188" s="1275"/>
      <c r="T188" s="1275"/>
      <c r="U188" s="1275"/>
      <c r="V188" s="1275"/>
      <c r="W188" s="1275"/>
      <c r="X188" s="1275"/>
      <c r="Y188" s="1275"/>
      <c r="Z188" s="1275"/>
      <c r="AA188" s="1275"/>
      <c r="AB188" s="1275"/>
      <c r="AC188" s="1275"/>
      <c r="AD188" s="1275"/>
      <c r="AE188" s="1275"/>
      <c r="AF188" s="1275"/>
      <c r="AG188" s="1275"/>
      <c r="AH188" s="1275"/>
      <c r="AI188" s="1275"/>
      <c r="AJ188" s="1275"/>
      <c r="AK188" s="1275"/>
      <c r="AL188" s="1275"/>
      <c r="AM188" s="1275"/>
      <c r="AN188" s="1275"/>
      <c r="AO188" s="1275"/>
      <c r="AP188" s="1275"/>
      <c r="AQ188" s="1275"/>
      <c r="AR188" s="1275"/>
      <c r="AS188" s="1275"/>
      <c r="AT188" s="1275"/>
      <c r="AU188" s="1275"/>
      <c r="AV188" s="1275"/>
      <c r="AW188" s="1275"/>
      <c r="AX188" s="1275"/>
      <c r="AY188" s="1275"/>
      <c r="AZ188" s="1275"/>
      <c r="BA188" s="1275"/>
      <c r="BB188" s="1275"/>
      <c r="BC188" s="1275"/>
      <c r="BD188" s="1275"/>
      <c r="BE188" s="1275"/>
      <c r="BF188" s="1275"/>
      <c r="BG188" s="1275"/>
      <c r="BH188" s="1275"/>
      <c r="BI188" s="1275"/>
      <c r="BJ188" s="1275"/>
      <c r="BK188" s="1275"/>
      <c r="BL188" s="1275"/>
      <c r="BM188" s="1275"/>
      <c r="BN188" s="1275"/>
      <c r="BO188" s="1275"/>
      <c r="BP188" s="1275"/>
      <c r="BQ188" s="1275"/>
      <c r="BR188" s="1275"/>
      <c r="BS188" s="1275"/>
      <c r="BT188" s="1275"/>
      <c r="BU188" s="1275"/>
      <c r="BV188" s="1275"/>
      <c r="BW188" s="1275"/>
      <c r="BX188" s="1275"/>
      <c r="BY188" s="1275"/>
      <c r="BZ188" s="1275"/>
      <c r="CA188" s="1275"/>
      <c r="CB188" s="1275"/>
      <c r="CC188" s="1275"/>
      <c r="CD188" s="1275"/>
      <c r="CE188" s="1275"/>
      <c r="CF188" s="1275"/>
      <c r="CG188" s="1275"/>
      <c r="CH188" s="1275"/>
      <c r="CI188" s="1275"/>
      <c r="CJ188" s="1275"/>
      <c r="CK188" s="1275"/>
      <c r="CL188" s="1275"/>
      <c r="CM188" s="1275"/>
      <c r="CN188" s="1275"/>
      <c r="CO188" s="1275"/>
      <c r="CP188" s="1275"/>
      <c r="CQ188" s="1275"/>
      <c r="CR188" s="1275"/>
      <c r="CS188" s="1275"/>
      <c r="CT188" s="1275"/>
    </row>
    <row r="189" spans="1:98" ht="14.4">
      <c r="A189" s="1275"/>
      <c r="B189" s="1275"/>
      <c r="C189" s="1275"/>
      <c r="D189" s="1275"/>
      <c r="E189" s="1275"/>
      <c r="F189" s="1275"/>
      <c r="G189" s="1275"/>
      <c r="H189" s="1275"/>
      <c r="I189" s="1275"/>
      <c r="J189" s="1275"/>
      <c r="K189" s="1275"/>
      <c r="L189" s="1275"/>
      <c r="M189" s="1275"/>
      <c r="N189" s="1275"/>
      <c r="O189" s="1275"/>
      <c r="P189" s="1275"/>
      <c r="Q189" s="1275"/>
      <c r="R189" s="1275"/>
      <c r="S189" s="1275"/>
      <c r="T189" s="1275"/>
      <c r="U189" s="1275"/>
      <c r="V189" s="1275"/>
      <c r="W189" s="1275"/>
      <c r="X189" s="1275"/>
      <c r="Y189" s="1275"/>
      <c r="Z189" s="1275"/>
      <c r="AA189" s="1275"/>
      <c r="AB189" s="1275"/>
      <c r="AC189" s="1275"/>
      <c r="AD189" s="1275"/>
      <c r="AE189" s="1275"/>
      <c r="AF189" s="1275"/>
      <c r="AG189" s="1275"/>
      <c r="AH189" s="1275"/>
      <c r="AI189" s="1275"/>
      <c r="AJ189" s="1275"/>
      <c r="AK189" s="1275"/>
      <c r="AL189" s="1275"/>
      <c r="AM189" s="1275"/>
      <c r="AN189" s="1275"/>
      <c r="AO189" s="1275"/>
      <c r="AP189" s="1275"/>
      <c r="AQ189" s="1275"/>
      <c r="AR189" s="1275"/>
      <c r="AS189" s="1275"/>
      <c r="AT189" s="1275"/>
      <c r="AU189" s="1275"/>
      <c r="AV189" s="1275"/>
      <c r="AW189" s="1275"/>
      <c r="AX189" s="1275"/>
      <c r="AY189" s="1275"/>
      <c r="AZ189" s="1275"/>
      <c r="BA189" s="1275"/>
      <c r="BB189" s="1275"/>
      <c r="BC189" s="1275"/>
      <c r="BD189" s="1275"/>
      <c r="BE189" s="1275"/>
      <c r="BF189" s="1275"/>
      <c r="BG189" s="1275"/>
      <c r="BH189" s="1275"/>
      <c r="BI189" s="1275"/>
      <c r="BJ189" s="1275"/>
      <c r="BK189" s="1275"/>
      <c r="BL189" s="1275"/>
      <c r="BM189" s="1275"/>
      <c r="BN189" s="1275"/>
      <c r="BO189" s="1275"/>
      <c r="BP189" s="1275"/>
      <c r="BQ189" s="1275"/>
      <c r="BR189" s="1275"/>
      <c r="BS189" s="1275"/>
      <c r="BT189" s="1275"/>
      <c r="BU189" s="1275"/>
      <c r="BV189" s="1275"/>
      <c r="BW189" s="1275"/>
      <c r="BX189" s="1275"/>
      <c r="BY189" s="1275"/>
      <c r="BZ189" s="1275"/>
      <c r="CA189" s="1275"/>
      <c r="CB189" s="1275"/>
      <c r="CC189" s="1275"/>
      <c r="CD189" s="1275"/>
      <c r="CE189" s="1275"/>
      <c r="CF189" s="1275"/>
      <c r="CG189" s="1275"/>
      <c r="CH189" s="1275"/>
      <c r="CI189" s="1275"/>
      <c r="CJ189" s="1275"/>
      <c r="CK189" s="1275"/>
      <c r="CL189" s="1275"/>
      <c r="CM189" s="1275"/>
      <c r="CN189" s="1275"/>
      <c r="CO189" s="1275"/>
      <c r="CP189" s="1275"/>
      <c r="CQ189" s="1275"/>
      <c r="CR189" s="1275"/>
      <c r="CS189" s="1275"/>
      <c r="CT189" s="1275"/>
    </row>
    <row r="190" spans="1:98" ht="14.4">
      <c r="A190" s="1275"/>
      <c r="B190" s="1275"/>
      <c r="C190" s="1275"/>
      <c r="D190" s="1275"/>
      <c r="E190" s="1275"/>
      <c r="F190" s="1275"/>
      <c r="G190" s="1275"/>
      <c r="H190" s="1275"/>
      <c r="I190" s="1275"/>
      <c r="J190" s="1275"/>
      <c r="K190" s="1275"/>
      <c r="L190" s="1275"/>
      <c r="M190" s="1275"/>
      <c r="N190" s="1275"/>
      <c r="O190" s="1275"/>
      <c r="P190" s="1275"/>
      <c r="Q190" s="1275"/>
      <c r="R190" s="1275"/>
      <c r="S190" s="1275"/>
      <c r="T190" s="1275"/>
      <c r="U190" s="1275"/>
      <c r="V190" s="1275"/>
      <c r="W190" s="1275"/>
      <c r="X190" s="1275"/>
      <c r="Y190" s="1275"/>
      <c r="Z190" s="1275"/>
      <c r="AA190" s="1275"/>
      <c r="AB190" s="1275"/>
      <c r="AC190" s="1275"/>
      <c r="AD190" s="1275"/>
      <c r="AE190" s="1275"/>
      <c r="AF190" s="1275"/>
      <c r="AG190" s="1275"/>
      <c r="AH190" s="1275"/>
      <c r="AI190" s="1275"/>
      <c r="AJ190" s="1275"/>
      <c r="AK190" s="1275"/>
      <c r="AL190" s="1275"/>
      <c r="AM190" s="1275"/>
      <c r="AN190" s="1275"/>
      <c r="AO190" s="1275"/>
      <c r="AP190" s="1275"/>
      <c r="AQ190" s="1275"/>
      <c r="AR190" s="1275"/>
      <c r="AS190" s="1275"/>
      <c r="AT190" s="1275"/>
      <c r="AU190" s="1275"/>
      <c r="AV190" s="1275"/>
      <c r="AW190" s="1275"/>
      <c r="AX190" s="1275"/>
      <c r="AY190" s="1275"/>
      <c r="AZ190" s="1275"/>
      <c r="BA190" s="1275"/>
      <c r="BB190" s="1275"/>
      <c r="BC190" s="1275"/>
      <c r="BD190" s="1275"/>
      <c r="BE190" s="1275"/>
      <c r="BF190" s="1275"/>
      <c r="BG190" s="1275"/>
      <c r="BH190" s="1275"/>
      <c r="BI190" s="1275"/>
      <c r="BJ190" s="1275"/>
      <c r="BK190" s="1275"/>
      <c r="BL190" s="1275"/>
      <c r="BM190" s="1275"/>
      <c r="BN190" s="1275"/>
      <c r="BO190" s="1275"/>
      <c r="BP190" s="1275"/>
      <c r="BQ190" s="1275"/>
      <c r="BR190" s="1275"/>
      <c r="BS190" s="1275"/>
      <c r="BT190" s="1275"/>
      <c r="BU190" s="1275"/>
      <c r="BV190" s="1275"/>
      <c r="BW190" s="1275"/>
      <c r="BX190" s="1275"/>
      <c r="BY190" s="1275"/>
      <c r="BZ190" s="1275"/>
      <c r="CA190" s="1275"/>
      <c r="CB190" s="1275"/>
      <c r="CC190" s="1275"/>
      <c r="CD190" s="1275"/>
      <c r="CE190" s="1275"/>
      <c r="CF190" s="1275"/>
      <c r="CG190" s="1275"/>
      <c r="CH190" s="1275"/>
      <c r="CI190" s="1275"/>
      <c r="CJ190" s="1275"/>
      <c r="CK190" s="1275"/>
      <c r="CL190" s="1275"/>
      <c r="CM190" s="1275"/>
      <c r="CN190" s="1275"/>
      <c r="CO190" s="1275"/>
      <c r="CP190" s="1275"/>
      <c r="CQ190" s="1275"/>
      <c r="CR190" s="1275"/>
      <c r="CS190" s="1275"/>
      <c r="CT190" s="1275"/>
    </row>
    <row r="191" spans="1:98" ht="14.4">
      <c r="A191" s="1275"/>
      <c r="B191" s="1275"/>
      <c r="C191" s="1275"/>
      <c r="D191" s="1275"/>
      <c r="E191" s="1275"/>
      <c r="F191" s="1275"/>
      <c r="G191" s="1275"/>
      <c r="H191" s="1275"/>
      <c r="I191" s="1275"/>
      <c r="J191" s="1275"/>
      <c r="K191" s="1275"/>
      <c r="L191" s="1275"/>
      <c r="M191" s="1275"/>
      <c r="N191" s="1275"/>
      <c r="O191" s="1275"/>
      <c r="P191" s="1275"/>
      <c r="Q191" s="1275"/>
      <c r="R191" s="1275"/>
      <c r="S191" s="1275"/>
      <c r="T191" s="1275"/>
      <c r="U191" s="1275"/>
      <c r="V191" s="1275"/>
      <c r="W191" s="1275"/>
      <c r="X191" s="1275"/>
      <c r="Y191" s="1275"/>
      <c r="Z191" s="1275"/>
      <c r="AA191" s="1275"/>
      <c r="AB191" s="1275"/>
      <c r="AC191" s="1275"/>
      <c r="AD191" s="1275"/>
      <c r="AE191" s="1275"/>
      <c r="AF191" s="1275"/>
      <c r="AG191" s="1275"/>
      <c r="AH191" s="1275"/>
      <c r="AI191" s="1275"/>
      <c r="AJ191" s="1275"/>
      <c r="AK191" s="1275"/>
      <c r="AL191" s="1275"/>
      <c r="AM191" s="1275"/>
      <c r="AN191" s="1275"/>
      <c r="AO191" s="1275"/>
      <c r="AP191" s="1275"/>
      <c r="AQ191" s="1275"/>
      <c r="AR191" s="1275"/>
      <c r="AS191" s="1275"/>
      <c r="AT191" s="1275"/>
      <c r="AU191" s="1275"/>
      <c r="AV191" s="1275"/>
      <c r="AW191" s="1275"/>
      <c r="AX191" s="1275"/>
      <c r="AY191" s="1275"/>
      <c r="AZ191" s="1275"/>
      <c r="BA191" s="1275"/>
      <c r="BB191" s="1275"/>
      <c r="BC191" s="1275"/>
      <c r="BD191" s="1275"/>
      <c r="BE191" s="1275"/>
      <c r="BF191" s="1275"/>
      <c r="BG191" s="1275"/>
      <c r="BH191" s="1275"/>
      <c r="BI191" s="1275"/>
      <c r="BJ191" s="1275"/>
      <c r="BK191" s="1275"/>
      <c r="BL191" s="1275"/>
      <c r="BM191" s="1275"/>
      <c r="BN191" s="1275"/>
      <c r="BO191" s="1275"/>
      <c r="BP191" s="1275"/>
      <c r="BQ191" s="1275"/>
      <c r="BR191" s="1275"/>
      <c r="BS191" s="1275"/>
      <c r="BT191" s="1275"/>
      <c r="BU191" s="1275"/>
      <c r="BV191" s="1275"/>
      <c r="BW191" s="1275"/>
      <c r="BX191" s="1275"/>
      <c r="BY191" s="1275"/>
      <c r="BZ191" s="1275"/>
      <c r="CA191" s="1275"/>
      <c r="CB191" s="1275"/>
      <c r="CC191" s="1275"/>
      <c r="CD191" s="1275"/>
      <c r="CE191" s="1275"/>
      <c r="CF191" s="1275"/>
      <c r="CG191" s="1275"/>
      <c r="CH191" s="1275"/>
      <c r="CI191" s="1275"/>
      <c r="CJ191" s="1275"/>
      <c r="CK191" s="1275"/>
      <c r="CL191" s="1275"/>
      <c r="CM191" s="1275"/>
      <c r="CN191" s="1275"/>
      <c r="CO191" s="1275"/>
      <c r="CP191" s="1275"/>
      <c r="CQ191" s="1275"/>
      <c r="CR191" s="1275"/>
      <c r="CS191" s="1275"/>
      <c r="CT191" s="1275"/>
    </row>
    <row r="192" spans="1:98" ht="14.4">
      <c r="A192" s="1275"/>
      <c r="B192" s="1275"/>
      <c r="C192" s="1275"/>
      <c r="D192" s="1275"/>
      <c r="E192" s="1275"/>
      <c r="F192" s="1275"/>
      <c r="G192" s="1275"/>
      <c r="H192" s="1275"/>
      <c r="I192" s="1275"/>
      <c r="J192" s="1275"/>
      <c r="K192" s="1275"/>
      <c r="L192" s="1275"/>
      <c r="M192" s="1275"/>
      <c r="N192" s="1275"/>
      <c r="O192" s="1275"/>
      <c r="P192" s="1275"/>
      <c r="Q192" s="1275"/>
      <c r="R192" s="1275"/>
      <c r="S192" s="1275"/>
      <c r="T192" s="1275"/>
      <c r="U192" s="1275"/>
      <c r="V192" s="1275"/>
      <c r="W192" s="1275"/>
      <c r="X192" s="1275"/>
      <c r="Y192" s="1275"/>
      <c r="Z192" s="1275"/>
      <c r="AA192" s="1275"/>
      <c r="AB192" s="1275"/>
      <c r="AC192" s="1275"/>
      <c r="AD192" s="1275"/>
      <c r="AE192" s="1275"/>
      <c r="AF192" s="1275"/>
      <c r="AG192" s="1275"/>
      <c r="AH192" s="1275"/>
      <c r="AI192" s="1275"/>
      <c r="AJ192" s="1275"/>
      <c r="AK192" s="1275"/>
      <c r="AL192" s="1275"/>
      <c r="AM192" s="1275"/>
      <c r="AN192" s="1275"/>
      <c r="AO192" s="1275"/>
      <c r="AP192" s="1275"/>
      <c r="AQ192" s="1275"/>
      <c r="AR192" s="1275"/>
      <c r="AS192" s="1275"/>
      <c r="AT192" s="1275"/>
      <c r="AU192" s="1275"/>
      <c r="AV192" s="1275"/>
      <c r="AW192" s="1275"/>
      <c r="AX192" s="1275"/>
      <c r="AY192" s="1275"/>
      <c r="AZ192" s="1275"/>
      <c r="BA192" s="1275"/>
      <c r="BB192" s="1275"/>
      <c r="BC192" s="1275"/>
      <c r="BD192" s="1275"/>
      <c r="BE192" s="1275"/>
      <c r="BF192" s="1275"/>
      <c r="BG192" s="1275"/>
      <c r="BH192" s="1275"/>
      <c r="BI192" s="1275"/>
      <c r="BJ192" s="1275"/>
      <c r="BK192" s="1275"/>
      <c r="BL192" s="1275"/>
      <c r="BM192" s="1275"/>
      <c r="BN192" s="1275"/>
      <c r="BO192" s="1275"/>
      <c r="BP192" s="1275"/>
      <c r="BQ192" s="1275"/>
      <c r="BR192" s="1275"/>
      <c r="BS192" s="1275"/>
      <c r="BT192" s="1275"/>
      <c r="BU192" s="1275"/>
      <c r="BV192" s="1275"/>
      <c r="BW192" s="1275"/>
      <c r="BX192" s="1275"/>
      <c r="BY192" s="1275"/>
      <c r="BZ192" s="1275"/>
      <c r="CA192" s="1275"/>
      <c r="CB192" s="1275"/>
      <c r="CC192" s="1275"/>
      <c r="CD192" s="1275"/>
      <c r="CE192" s="1275"/>
      <c r="CF192" s="1275"/>
      <c r="CG192" s="1275"/>
      <c r="CH192" s="1275"/>
      <c r="CI192" s="1275"/>
      <c r="CJ192" s="1275"/>
      <c r="CK192" s="1275"/>
      <c r="CL192" s="1275"/>
      <c r="CM192" s="1275"/>
      <c r="CN192" s="1275"/>
      <c r="CO192" s="1275"/>
      <c r="CP192" s="1275"/>
      <c r="CQ192" s="1275"/>
      <c r="CR192" s="1275"/>
      <c r="CS192" s="1275"/>
      <c r="CT192" s="1275"/>
    </row>
    <row r="193" spans="1:98" ht="14.4">
      <c r="A193" s="1275"/>
      <c r="B193" s="1275"/>
      <c r="C193" s="1275"/>
      <c r="D193" s="1275"/>
      <c r="E193" s="1275"/>
      <c r="F193" s="1275"/>
      <c r="G193" s="1275"/>
      <c r="H193" s="1275"/>
      <c r="I193" s="1275"/>
      <c r="J193" s="1275"/>
      <c r="K193" s="1275"/>
      <c r="L193" s="1275"/>
      <c r="M193" s="1275"/>
      <c r="N193" s="1275"/>
      <c r="O193" s="1275"/>
      <c r="P193" s="1275"/>
      <c r="Q193" s="1275"/>
      <c r="R193" s="1275"/>
      <c r="S193" s="1275"/>
      <c r="T193" s="1275"/>
      <c r="U193" s="1275"/>
      <c r="V193" s="1275"/>
      <c r="W193" s="1275"/>
      <c r="X193" s="1275"/>
      <c r="Y193" s="1275"/>
      <c r="Z193" s="1275"/>
      <c r="AA193" s="1275"/>
      <c r="AB193" s="1275"/>
      <c r="AC193" s="1275"/>
      <c r="AD193" s="1275"/>
      <c r="AE193" s="1275"/>
      <c r="AF193" s="1275"/>
      <c r="AG193" s="1275"/>
      <c r="AH193" s="1275"/>
      <c r="AI193" s="1275"/>
      <c r="AJ193" s="1275"/>
      <c r="AK193" s="1275"/>
      <c r="AL193" s="1275"/>
      <c r="AM193" s="1275"/>
      <c r="AN193" s="1275"/>
      <c r="AO193" s="1275"/>
      <c r="AP193" s="1275"/>
      <c r="AQ193" s="1275"/>
      <c r="AR193" s="1275"/>
      <c r="AS193" s="1275"/>
      <c r="AT193" s="1275"/>
      <c r="AU193" s="1275"/>
      <c r="AV193" s="1275"/>
      <c r="AW193" s="1275"/>
      <c r="AX193" s="1275"/>
      <c r="AY193" s="1275"/>
      <c r="AZ193" s="1275"/>
      <c r="BA193" s="1275"/>
      <c r="BB193" s="1275"/>
      <c r="BC193" s="1275"/>
      <c r="BD193" s="1275"/>
      <c r="BE193" s="1275"/>
      <c r="BF193" s="1275"/>
      <c r="BG193" s="1275"/>
      <c r="BH193" s="1275"/>
      <c r="BI193" s="1275"/>
      <c r="BJ193" s="1275"/>
      <c r="BK193" s="1275"/>
      <c r="BL193" s="1275"/>
      <c r="BM193" s="1275"/>
      <c r="BN193" s="1275"/>
      <c r="BO193" s="1275"/>
      <c r="BP193" s="1275"/>
      <c r="BQ193" s="1275"/>
      <c r="BR193" s="1275"/>
      <c r="BS193" s="1275"/>
      <c r="BT193" s="1275"/>
      <c r="BU193" s="1275"/>
      <c r="BV193" s="1275"/>
      <c r="BW193" s="1275"/>
      <c r="BX193" s="1275"/>
      <c r="BY193" s="1275"/>
      <c r="BZ193" s="1275"/>
      <c r="CA193" s="1275"/>
      <c r="CB193" s="1275"/>
      <c r="CC193" s="1275"/>
      <c r="CD193" s="1275"/>
      <c r="CE193" s="1275"/>
      <c r="CF193" s="1275"/>
      <c r="CG193" s="1275"/>
      <c r="CH193" s="1275"/>
      <c r="CI193" s="1275"/>
      <c r="CJ193" s="1275"/>
      <c r="CK193" s="1275"/>
      <c r="CL193" s="1275"/>
      <c r="CM193" s="1275"/>
      <c r="CN193" s="1275"/>
      <c r="CO193" s="1275"/>
      <c r="CP193" s="1275"/>
      <c r="CQ193" s="1275"/>
      <c r="CR193" s="1275"/>
      <c r="CS193" s="1275"/>
      <c r="CT193" s="1275"/>
    </row>
    <row r="194" spans="1:98" ht="14.4">
      <c r="A194" s="1275"/>
      <c r="B194" s="1275"/>
      <c r="C194" s="1275"/>
      <c r="D194" s="1275"/>
      <c r="E194" s="1275"/>
      <c r="F194" s="1275"/>
      <c r="G194" s="1275"/>
      <c r="H194" s="1275"/>
      <c r="I194" s="1275"/>
      <c r="J194" s="1275"/>
      <c r="K194" s="1275"/>
      <c r="L194" s="1275"/>
      <c r="M194" s="1275"/>
      <c r="N194" s="1275"/>
      <c r="O194" s="1275"/>
      <c r="P194" s="1275"/>
      <c r="Q194" s="1275"/>
      <c r="R194" s="1275"/>
      <c r="S194" s="1275"/>
      <c r="T194" s="1275"/>
      <c r="U194" s="1275"/>
      <c r="V194" s="1275"/>
      <c r="W194" s="1275"/>
      <c r="X194" s="1275"/>
      <c r="Y194" s="1275"/>
      <c r="Z194" s="1275"/>
      <c r="AA194" s="1275"/>
      <c r="AB194" s="1275"/>
      <c r="AC194" s="1275"/>
      <c r="AD194" s="1275"/>
      <c r="AE194" s="1275"/>
      <c r="AF194" s="1275"/>
      <c r="AG194" s="1275"/>
      <c r="AH194" s="1275"/>
      <c r="AI194" s="1275"/>
      <c r="AJ194" s="1275"/>
      <c r="AK194" s="1275"/>
      <c r="AL194" s="1275"/>
      <c r="AM194" s="1275"/>
      <c r="AN194" s="1275"/>
      <c r="AO194" s="1275"/>
      <c r="AP194" s="1275"/>
      <c r="AQ194" s="1275"/>
      <c r="AR194" s="1275"/>
      <c r="AS194" s="1275"/>
      <c r="AT194" s="1275"/>
      <c r="AU194" s="1275"/>
      <c r="AV194" s="1275"/>
      <c r="AW194" s="1275"/>
      <c r="AX194" s="1275"/>
      <c r="AY194" s="1275"/>
      <c r="AZ194" s="1275"/>
      <c r="BA194" s="1275"/>
      <c r="BB194" s="1275"/>
      <c r="BC194" s="1275"/>
      <c r="BD194" s="1275"/>
      <c r="BE194" s="1275"/>
      <c r="BF194" s="1275"/>
      <c r="BG194" s="1275"/>
      <c r="BH194" s="1275"/>
      <c r="BI194" s="1275"/>
      <c r="BJ194" s="1275"/>
      <c r="BK194" s="1275"/>
      <c r="BL194" s="1275"/>
      <c r="BM194" s="1275"/>
      <c r="BN194" s="1275"/>
      <c r="BO194" s="1275"/>
      <c r="BP194" s="1275"/>
      <c r="BQ194" s="1275"/>
      <c r="BR194" s="1275"/>
      <c r="BS194" s="1275"/>
      <c r="BT194" s="1275"/>
      <c r="BU194" s="1275"/>
      <c r="BV194" s="1275"/>
      <c r="BW194" s="1275"/>
      <c r="BX194" s="1275"/>
      <c r="BY194" s="1275"/>
      <c r="BZ194" s="1275"/>
      <c r="CA194" s="1275"/>
      <c r="CB194" s="1275"/>
      <c r="CC194" s="1275"/>
      <c r="CD194" s="1275"/>
      <c r="CE194" s="1275"/>
      <c r="CF194" s="1275"/>
      <c r="CG194" s="1275"/>
      <c r="CH194" s="1275"/>
      <c r="CI194" s="1275"/>
      <c r="CJ194" s="1275"/>
      <c r="CK194" s="1275"/>
      <c r="CL194" s="1275"/>
      <c r="CM194" s="1275"/>
      <c r="CN194" s="1275"/>
      <c r="CO194" s="1275"/>
      <c r="CP194" s="1275"/>
      <c r="CQ194" s="1275"/>
      <c r="CR194" s="1275"/>
      <c r="CS194" s="1275"/>
      <c r="CT194" s="1275"/>
    </row>
    <row r="195" spans="1:98" ht="14.4">
      <c r="A195" s="1275"/>
      <c r="B195" s="1275"/>
      <c r="C195" s="1275"/>
      <c r="D195" s="1275"/>
      <c r="E195" s="1275"/>
      <c r="F195" s="1275"/>
      <c r="G195" s="1275"/>
      <c r="H195" s="1275"/>
      <c r="I195" s="1275"/>
      <c r="J195" s="1275"/>
      <c r="K195" s="1275"/>
      <c r="L195" s="1275"/>
      <c r="M195" s="1275"/>
      <c r="N195" s="1275"/>
      <c r="O195" s="1275"/>
      <c r="P195" s="1275"/>
      <c r="Q195" s="1275"/>
      <c r="R195" s="1275"/>
      <c r="S195" s="1275"/>
      <c r="T195" s="1275"/>
      <c r="U195" s="1275"/>
      <c r="V195" s="1275"/>
      <c r="W195" s="1275"/>
      <c r="X195" s="1275"/>
      <c r="Y195" s="1275"/>
      <c r="Z195" s="1275"/>
      <c r="AA195" s="1275"/>
      <c r="AB195" s="1275"/>
      <c r="AC195" s="1275"/>
      <c r="AD195" s="1275"/>
      <c r="AE195" s="1275"/>
      <c r="AF195" s="1275"/>
      <c r="AG195" s="1275"/>
      <c r="AH195" s="1275"/>
      <c r="AI195" s="1275"/>
      <c r="AJ195" s="1275"/>
      <c r="AK195" s="1275"/>
      <c r="AL195" s="1275"/>
      <c r="AM195" s="1275"/>
      <c r="AN195" s="1275"/>
      <c r="AO195" s="1275"/>
      <c r="AP195" s="1275"/>
      <c r="AQ195" s="1275"/>
      <c r="AR195" s="1275"/>
      <c r="AS195" s="1275"/>
      <c r="AT195" s="1275"/>
      <c r="AU195" s="1275"/>
      <c r="AV195" s="1275"/>
      <c r="AW195" s="1275"/>
      <c r="AX195" s="1275"/>
      <c r="AY195" s="1275"/>
      <c r="AZ195" s="1275"/>
      <c r="BA195" s="1275"/>
      <c r="BB195" s="1275"/>
      <c r="BC195" s="1275"/>
      <c r="BD195" s="1275"/>
      <c r="BE195" s="1275"/>
      <c r="BF195" s="1275"/>
      <c r="BG195" s="1275"/>
      <c r="BH195" s="1275"/>
      <c r="BI195" s="1275"/>
      <c r="BJ195" s="1275"/>
      <c r="BK195" s="1275"/>
      <c r="BL195" s="1275"/>
      <c r="BM195" s="1275"/>
      <c r="BN195" s="1275"/>
      <c r="BO195" s="1275"/>
      <c r="BP195" s="1275"/>
      <c r="BQ195" s="1275"/>
      <c r="BR195" s="1275"/>
      <c r="BS195" s="1275"/>
      <c r="BT195" s="1275"/>
      <c r="BU195" s="1275"/>
      <c r="BV195" s="1275"/>
      <c r="BW195" s="1275"/>
      <c r="BX195" s="1275"/>
      <c r="BY195" s="1275"/>
      <c r="BZ195" s="1275"/>
      <c r="CA195" s="1275"/>
      <c r="CB195" s="1275"/>
      <c r="CC195" s="1275"/>
      <c r="CD195" s="1275"/>
      <c r="CE195" s="1275"/>
      <c r="CF195" s="1275"/>
      <c r="CG195" s="1275"/>
      <c r="CH195" s="1275"/>
      <c r="CI195" s="1275"/>
      <c r="CJ195" s="1275"/>
      <c r="CK195" s="1275"/>
      <c r="CL195" s="1275"/>
      <c r="CM195" s="1275"/>
      <c r="CN195" s="1275"/>
      <c r="CO195" s="1275"/>
      <c r="CP195" s="1275"/>
      <c r="CQ195" s="1275"/>
      <c r="CR195" s="1275"/>
      <c r="CS195" s="1275"/>
      <c r="CT195" s="1275"/>
    </row>
    <row r="196" spans="1:98" ht="14.4">
      <c r="A196" s="1275"/>
      <c r="B196" s="1275"/>
      <c r="C196" s="1275"/>
      <c r="D196" s="1275"/>
      <c r="E196" s="1275"/>
      <c r="F196" s="1275"/>
      <c r="G196" s="1275"/>
      <c r="H196" s="1275"/>
      <c r="I196" s="1275"/>
      <c r="J196" s="1275"/>
      <c r="K196" s="1275"/>
      <c r="L196" s="1275"/>
      <c r="M196" s="1275"/>
      <c r="N196" s="1275"/>
      <c r="O196" s="1275"/>
      <c r="P196" s="1275"/>
      <c r="Q196" s="1275"/>
      <c r="R196" s="1275"/>
      <c r="S196" s="1275"/>
      <c r="T196" s="1275"/>
      <c r="U196" s="1275"/>
      <c r="V196" s="1275"/>
      <c r="W196" s="1275"/>
      <c r="X196" s="1275"/>
      <c r="Y196" s="1275"/>
      <c r="Z196" s="1275"/>
      <c r="AA196" s="1275"/>
      <c r="AB196" s="1275"/>
      <c r="AC196" s="1275"/>
      <c r="AD196" s="1275"/>
      <c r="AE196" s="1275"/>
      <c r="AF196" s="1275"/>
      <c r="AG196" s="1275"/>
      <c r="AH196" s="1275"/>
      <c r="AI196" s="1275"/>
      <c r="AJ196" s="1275"/>
      <c r="AK196" s="1275"/>
      <c r="AL196" s="1275"/>
      <c r="AM196" s="1275"/>
      <c r="AN196" s="1275"/>
      <c r="AO196" s="1275"/>
      <c r="AP196" s="1275"/>
      <c r="AQ196" s="1275"/>
      <c r="AR196" s="1275"/>
      <c r="AS196" s="1275"/>
      <c r="AT196" s="1275"/>
      <c r="AU196" s="1275"/>
      <c r="AV196" s="1275"/>
      <c r="AW196" s="1275"/>
      <c r="AX196" s="1275"/>
      <c r="AY196" s="1275"/>
      <c r="AZ196" s="1275"/>
      <c r="BA196" s="1275"/>
      <c r="BB196" s="1275"/>
      <c r="BC196" s="1275"/>
      <c r="BD196" s="1275"/>
      <c r="BE196" s="1275"/>
      <c r="BF196" s="1275"/>
      <c r="BG196" s="1275"/>
      <c r="BH196" s="1275"/>
      <c r="BI196" s="1275"/>
      <c r="BJ196" s="1275"/>
      <c r="BK196" s="1275"/>
      <c r="BL196" s="1275"/>
      <c r="BM196" s="1275"/>
      <c r="BN196" s="1275"/>
      <c r="BO196" s="1275"/>
      <c r="BP196" s="1275"/>
      <c r="BQ196" s="1275"/>
      <c r="BR196" s="1275"/>
      <c r="BS196" s="1275"/>
      <c r="BT196" s="1275"/>
      <c r="BU196" s="1275"/>
      <c r="BV196" s="1275"/>
      <c r="BW196" s="1275"/>
      <c r="BX196" s="1275"/>
      <c r="BY196" s="1275"/>
      <c r="BZ196" s="1275"/>
      <c r="CA196" s="1275"/>
      <c r="CB196" s="1275"/>
      <c r="CC196" s="1275"/>
      <c r="CD196" s="1275"/>
      <c r="CE196" s="1275"/>
      <c r="CF196" s="1275"/>
      <c r="CG196" s="1275"/>
      <c r="CH196" s="1275"/>
      <c r="CI196" s="1275"/>
      <c r="CJ196" s="1275"/>
      <c r="CK196" s="1275"/>
      <c r="CL196" s="1275"/>
      <c r="CM196" s="1275"/>
      <c r="CN196" s="1275"/>
      <c r="CO196" s="1275"/>
      <c r="CP196" s="1275"/>
      <c r="CQ196" s="1275"/>
      <c r="CR196" s="1275"/>
      <c r="CS196" s="1275"/>
      <c r="CT196" s="1275"/>
    </row>
    <row r="197" spans="1:98" ht="14.4">
      <c r="A197" s="1275"/>
      <c r="B197" s="1275"/>
      <c r="C197" s="1275"/>
      <c r="D197" s="1275"/>
      <c r="E197" s="1275"/>
      <c r="F197" s="1275"/>
      <c r="G197" s="1275"/>
      <c r="H197" s="1275"/>
      <c r="I197" s="1275"/>
      <c r="J197" s="1275"/>
      <c r="K197" s="1275"/>
      <c r="L197" s="1275"/>
      <c r="M197" s="1275"/>
      <c r="N197" s="1275"/>
      <c r="O197" s="1275"/>
      <c r="P197" s="1275"/>
      <c r="Q197" s="1275"/>
      <c r="R197" s="1275"/>
      <c r="S197" s="1275"/>
      <c r="T197" s="1275"/>
      <c r="U197" s="1275"/>
      <c r="V197" s="1275"/>
      <c r="W197" s="1275"/>
      <c r="X197" s="1275"/>
      <c r="Y197" s="1275"/>
      <c r="Z197" s="1275"/>
      <c r="AA197" s="1275"/>
      <c r="AB197" s="1275"/>
      <c r="AC197" s="1275"/>
      <c r="AD197" s="1275"/>
      <c r="AE197" s="1275"/>
      <c r="AF197" s="1275"/>
      <c r="AG197" s="1275"/>
      <c r="AH197" s="1275"/>
      <c r="AI197" s="1275"/>
      <c r="AJ197" s="1275"/>
      <c r="AK197" s="1275"/>
      <c r="AL197" s="1275"/>
      <c r="AM197" s="1275"/>
      <c r="AN197" s="1275"/>
      <c r="AO197" s="1275"/>
      <c r="AP197" s="1275"/>
      <c r="AQ197" s="1275"/>
      <c r="AR197" s="1275"/>
      <c r="AS197" s="1275"/>
      <c r="AT197" s="1275"/>
      <c r="AU197" s="1275"/>
      <c r="AV197" s="1275"/>
      <c r="AW197" s="1275"/>
      <c r="AX197" s="1275"/>
      <c r="AY197" s="1275"/>
      <c r="AZ197" s="1275"/>
      <c r="BA197" s="1275"/>
      <c r="BB197" s="1275"/>
      <c r="BC197" s="1275"/>
      <c r="BD197" s="1275"/>
      <c r="BE197" s="1275"/>
      <c r="BF197" s="1275"/>
      <c r="BG197" s="1275"/>
      <c r="BH197" s="1275"/>
      <c r="BI197" s="1275"/>
      <c r="BJ197" s="1275"/>
      <c r="BK197" s="1275"/>
      <c r="BL197" s="1275"/>
      <c r="BM197" s="1275"/>
      <c r="BN197" s="1275"/>
      <c r="BO197" s="1275"/>
      <c r="BP197" s="1275"/>
      <c r="BQ197" s="1275"/>
      <c r="BR197" s="1275"/>
      <c r="BS197" s="1275"/>
      <c r="BT197" s="1275"/>
      <c r="BU197" s="1275"/>
      <c r="BV197" s="1275"/>
      <c r="BW197" s="1275"/>
      <c r="BX197" s="1275"/>
      <c r="BY197" s="1275"/>
      <c r="BZ197" s="1275"/>
      <c r="CA197" s="1275"/>
      <c r="CB197" s="1275"/>
      <c r="CC197" s="1275"/>
      <c r="CD197" s="1275"/>
      <c r="CE197" s="1275"/>
      <c r="CF197" s="1275"/>
      <c r="CG197" s="1275"/>
      <c r="CH197" s="1275"/>
      <c r="CI197" s="1275"/>
      <c r="CJ197" s="1275"/>
      <c r="CK197" s="1275"/>
      <c r="CL197" s="1275"/>
      <c r="CM197" s="1275"/>
      <c r="CN197" s="1275"/>
      <c r="CO197" s="1275"/>
      <c r="CP197" s="1275"/>
      <c r="CQ197" s="1275"/>
      <c r="CR197" s="1275"/>
      <c r="CS197" s="1275"/>
      <c r="CT197" s="1275"/>
    </row>
    <row r="198" spans="1:98" ht="14.4">
      <c r="A198" s="1275"/>
      <c r="B198" s="1275"/>
      <c r="C198" s="1275"/>
      <c r="D198" s="1275"/>
      <c r="E198" s="1275"/>
      <c r="F198" s="1275"/>
      <c r="G198" s="1275"/>
      <c r="H198" s="1275"/>
      <c r="I198" s="1275"/>
      <c r="J198" s="1275"/>
      <c r="K198" s="1275"/>
      <c r="L198" s="1275"/>
      <c r="M198" s="1275"/>
      <c r="N198" s="1275"/>
      <c r="O198" s="1275"/>
      <c r="P198" s="1275"/>
      <c r="Q198" s="1275"/>
      <c r="R198" s="1275"/>
      <c r="S198" s="1275"/>
      <c r="T198" s="1275"/>
      <c r="U198" s="1275"/>
      <c r="V198" s="1275"/>
      <c r="W198" s="1275"/>
      <c r="X198" s="1275"/>
      <c r="Y198" s="1275"/>
      <c r="Z198" s="1275"/>
      <c r="AA198" s="1275"/>
      <c r="AB198" s="1275"/>
      <c r="AC198" s="1275"/>
      <c r="AD198" s="1275"/>
      <c r="AE198" s="1275"/>
      <c r="AF198" s="1275"/>
      <c r="AG198" s="1275"/>
      <c r="AH198" s="1275"/>
      <c r="AI198" s="1275"/>
      <c r="AJ198" s="1275"/>
      <c r="AK198" s="1275"/>
      <c r="AL198" s="1275"/>
      <c r="AM198" s="1275"/>
      <c r="AN198" s="1275"/>
      <c r="AO198" s="1275"/>
      <c r="AP198" s="1275"/>
      <c r="AQ198" s="1275"/>
      <c r="AR198" s="1275"/>
      <c r="AS198" s="1275"/>
      <c r="AT198" s="1275"/>
      <c r="AU198" s="1275"/>
      <c r="AV198" s="1275"/>
      <c r="AW198" s="1275"/>
      <c r="AX198" s="1275"/>
      <c r="AY198" s="1275"/>
      <c r="AZ198" s="1275"/>
      <c r="BA198" s="1275"/>
      <c r="BB198" s="1275"/>
      <c r="BC198" s="1275"/>
      <c r="BD198" s="1275"/>
      <c r="BE198" s="1275"/>
      <c r="BF198" s="1275"/>
      <c r="BG198" s="1275"/>
      <c r="BH198" s="1275"/>
      <c r="BI198" s="1275"/>
      <c r="BJ198" s="1275"/>
      <c r="BK198" s="1275"/>
      <c r="BL198" s="1275"/>
      <c r="BM198" s="1275"/>
      <c r="BN198" s="1275"/>
      <c r="BO198" s="1275"/>
      <c r="BP198" s="1275"/>
      <c r="BQ198" s="1275"/>
      <c r="BR198" s="1275"/>
      <c r="BS198" s="1275"/>
      <c r="BT198" s="1275"/>
      <c r="BU198" s="1275"/>
      <c r="BV198" s="1275"/>
      <c r="BW198" s="1275"/>
      <c r="BX198" s="1275"/>
      <c r="BY198" s="1275"/>
      <c r="BZ198" s="1275"/>
      <c r="CA198" s="1275"/>
      <c r="CB198" s="1275"/>
      <c r="CC198" s="1275"/>
      <c r="CD198" s="1275"/>
      <c r="CE198" s="1275"/>
      <c r="CF198" s="1275"/>
      <c r="CG198" s="1275"/>
      <c r="CH198" s="1275"/>
      <c r="CI198" s="1275"/>
      <c r="CJ198" s="1275"/>
      <c r="CK198" s="1275"/>
      <c r="CL198" s="1275"/>
      <c r="CM198" s="1275"/>
      <c r="CN198" s="1275"/>
      <c r="CO198" s="1275"/>
      <c r="CP198" s="1275"/>
      <c r="CQ198" s="1275"/>
      <c r="CR198" s="1275"/>
      <c r="CS198" s="1275"/>
      <c r="CT198" s="1275"/>
    </row>
    <row r="199" spans="1:98" ht="14.4">
      <c r="A199" s="1275"/>
      <c r="B199" s="1275"/>
      <c r="C199" s="1275"/>
      <c r="D199" s="1275"/>
      <c r="E199" s="1275"/>
      <c r="F199" s="1275"/>
      <c r="G199" s="1275"/>
      <c r="H199" s="1275"/>
      <c r="I199" s="1275"/>
      <c r="J199" s="1275"/>
      <c r="K199" s="1275"/>
      <c r="L199" s="1275"/>
      <c r="M199" s="1275"/>
      <c r="N199" s="1275"/>
      <c r="O199" s="1275"/>
      <c r="P199" s="1275"/>
      <c r="Q199" s="1275"/>
      <c r="R199" s="1275"/>
      <c r="S199" s="1275"/>
      <c r="T199" s="1275"/>
      <c r="U199" s="1275"/>
      <c r="V199" s="1275"/>
      <c r="W199" s="1275"/>
      <c r="X199" s="1275"/>
      <c r="Y199" s="1275"/>
      <c r="Z199" s="1275"/>
      <c r="AA199" s="1275"/>
      <c r="AB199" s="1275"/>
      <c r="AC199" s="1275"/>
      <c r="AD199" s="1275"/>
      <c r="AE199" s="1275"/>
      <c r="AF199" s="1275"/>
      <c r="AG199" s="1275"/>
      <c r="AH199" s="1275"/>
      <c r="AI199" s="1275"/>
      <c r="AJ199" s="1275"/>
      <c r="AK199" s="1275"/>
      <c r="AL199" s="1275"/>
      <c r="AM199" s="1275"/>
      <c r="AN199" s="1275"/>
      <c r="AO199" s="1275"/>
      <c r="AP199" s="1275"/>
      <c r="AQ199" s="1275"/>
      <c r="AR199" s="1275"/>
      <c r="AS199" s="1275"/>
      <c r="AT199" s="1275"/>
      <c r="AU199" s="1275"/>
      <c r="AV199" s="1275"/>
      <c r="AW199" s="1275"/>
      <c r="AX199" s="1275"/>
      <c r="AY199" s="1275"/>
      <c r="AZ199" s="1275"/>
      <c r="BA199" s="1275"/>
      <c r="BB199" s="1275"/>
      <c r="BC199" s="1275"/>
      <c r="BD199" s="1275"/>
      <c r="BE199" s="1275"/>
      <c r="BF199" s="1275"/>
      <c r="BG199" s="1275"/>
      <c r="BH199" s="1275"/>
      <c r="BI199" s="1275"/>
      <c r="BJ199" s="1275"/>
      <c r="BK199" s="1275"/>
      <c r="BL199" s="1275"/>
      <c r="BM199" s="1275"/>
      <c r="BN199" s="1275"/>
      <c r="BO199" s="1275"/>
      <c r="BP199" s="1275"/>
      <c r="BQ199" s="1275"/>
      <c r="BR199" s="1275"/>
      <c r="BS199" s="1275"/>
      <c r="BT199" s="1275"/>
      <c r="BU199" s="1275"/>
      <c r="BV199" s="1275"/>
      <c r="BW199" s="1275"/>
      <c r="BX199" s="1275"/>
      <c r="BY199" s="1275"/>
      <c r="BZ199" s="1275"/>
      <c r="CA199" s="1275"/>
      <c r="CB199" s="1275"/>
      <c r="CC199" s="1275"/>
      <c r="CD199" s="1275"/>
      <c r="CE199" s="1275"/>
      <c r="CF199" s="1275"/>
      <c r="CG199" s="1275"/>
      <c r="CH199" s="1275"/>
      <c r="CI199" s="1275"/>
      <c r="CJ199" s="1275"/>
      <c r="CK199" s="1275"/>
      <c r="CL199" s="1275"/>
      <c r="CM199" s="1275"/>
      <c r="CN199" s="1275"/>
      <c r="CO199" s="1275"/>
      <c r="CP199" s="1275"/>
      <c r="CQ199" s="1275"/>
      <c r="CR199" s="1275"/>
      <c r="CS199" s="1275"/>
      <c r="CT199" s="1275"/>
    </row>
    <row r="200" spans="1:98" ht="14.4">
      <c r="A200" s="1275"/>
      <c r="B200" s="1275"/>
      <c r="C200" s="1275"/>
      <c r="D200" s="1275"/>
      <c r="E200" s="1275"/>
      <c r="F200" s="1275"/>
      <c r="G200" s="1275"/>
      <c r="H200" s="1275"/>
      <c r="I200" s="1275"/>
      <c r="J200" s="1275"/>
      <c r="K200" s="1275"/>
      <c r="L200" s="1275"/>
      <c r="M200" s="1275"/>
      <c r="N200" s="1275"/>
      <c r="O200" s="1275"/>
      <c r="P200" s="1275"/>
      <c r="Q200" s="1275"/>
      <c r="R200" s="1275"/>
      <c r="S200" s="1275"/>
      <c r="T200" s="1275"/>
      <c r="U200" s="1275"/>
      <c r="V200" s="1275"/>
      <c r="W200" s="1275"/>
      <c r="X200" s="1275"/>
      <c r="Y200" s="1275"/>
      <c r="Z200" s="1275"/>
      <c r="AA200" s="1275"/>
      <c r="AB200" s="1275"/>
      <c r="AC200" s="1275"/>
      <c r="AD200" s="1275"/>
      <c r="AE200" s="1275"/>
      <c r="AF200" s="1275"/>
      <c r="AG200" s="1275"/>
      <c r="AH200" s="1275"/>
      <c r="AI200" s="1275"/>
      <c r="AJ200" s="1275"/>
      <c r="AK200" s="1275"/>
      <c r="AL200" s="1275"/>
      <c r="AM200" s="1275"/>
      <c r="AN200" s="1275"/>
      <c r="AO200" s="1275"/>
      <c r="AP200" s="1275"/>
      <c r="AQ200" s="1275"/>
      <c r="AR200" s="1275"/>
      <c r="AS200" s="1275"/>
      <c r="AT200" s="1275"/>
      <c r="AU200" s="1275"/>
      <c r="AV200" s="1275"/>
      <c r="AW200" s="1275"/>
      <c r="AX200" s="1275"/>
      <c r="AY200" s="1275"/>
      <c r="AZ200" s="1275"/>
      <c r="BA200" s="1275"/>
      <c r="BB200" s="1275"/>
      <c r="BC200" s="1275"/>
      <c r="BD200" s="1275"/>
      <c r="BE200" s="1275"/>
      <c r="BF200" s="1275"/>
      <c r="BG200" s="1275"/>
      <c r="BH200" s="1275"/>
      <c r="BI200" s="1275"/>
      <c r="BJ200" s="1275"/>
      <c r="BK200" s="1275"/>
      <c r="BL200" s="1275"/>
      <c r="BM200" s="1275"/>
      <c r="BN200" s="1275"/>
      <c r="BO200" s="1275"/>
      <c r="BP200" s="1275"/>
      <c r="BQ200" s="1275"/>
      <c r="BR200" s="1275"/>
      <c r="BS200" s="1275"/>
      <c r="BT200" s="1275"/>
      <c r="BU200" s="1275"/>
      <c r="BV200" s="1275"/>
      <c r="BW200" s="1275"/>
      <c r="BX200" s="1275"/>
      <c r="BY200" s="1275"/>
      <c r="BZ200" s="1275"/>
      <c r="CA200" s="1275"/>
      <c r="CB200" s="1275"/>
      <c r="CC200" s="1275"/>
      <c r="CD200" s="1275"/>
      <c r="CE200" s="1275"/>
      <c r="CF200" s="1275"/>
      <c r="CG200" s="1275"/>
      <c r="CH200" s="1275"/>
      <c r="CI200" s="1275"/>
      <c r="CJ200" s="1275"/>
      <c r="CK200" s="1275"/>
      <c r="CL200" s="1275"/>
      <c r="CM200" s="1275"/>
      <c r="CN200" s="1275"/>
      <c r="CO200" s="1275"/>
      <c r="CP200" s="1275"/>
      <c r="CQ200" s="1275"/>
      <c r="CR200" s="1275"/>
      <c r="CS200" s="1275"/>
      <c r="CT200" s="1275"/>
    </row>
    <row r="201" spans="1:98" ht="14.4">
      <c r="A201" s="1275"/>
      <c r="B201" s="1275"/>
      <c r="C201" s="1275"/>
      <c r="D201" s="1275"/>
      <c r="E201" s="1275"/>
      <c r="F201" s="1275"/>
      <c r="G201" s="1275"/>
      <c r="H201" s="1275"/>
      <c r="I201" s="1275"/>
      <c r="J201" s="1275"/>
      <c r="K201" s="1275"/>
      <c r="L201" s="1275"/>
      <c r="M201" s="1275"/>
      <c r="N201" s="1275"/>
      <c r="O201" s="1275"/>
      <c r="P201" s="1275"/>
      <c r="Q201" s="1275"/>
      <c r="R201" s="1275"/>
      <c r="S201" s="1275"/>
      <c r="T201" s="1275"/>
      <c r="U201" s="1275"/>
      <c r="V201" s="1275"/>
      <c r="W201" s="1275"/>
      <c r="X201" s="1275"/>
      <c r="Y201" s="1275"/>
      <c r="Z201" s="1275"/>
      <c r="AA201" s="1275"/>
      <c r="AB201" s="1275"/>
      <c r="AC201" s="1275"/>
      <c r="AD201" s="1275"/>
      <c r="AE201" s="1275"/>
      <c r="AF201" s="1275"/>
      <c r="AG201" s="1275"/>
      <c r="AH201" s="1275"/>
      <c r="AI201" s="1275"/>
      <c r="AJ201" s="1275"/>
      <c r="AK201" s="1275"/>
      <c r="AL201" s="1275"/>
      <c r="AM201" s="1275"/>
      <c r="AN201" s="1275"/>
      <c r="AO201" s="1275"/>
      <c r="AP201" s="1275"/>
      <c r="AQ201" s="1275"/>
      <c r="AR201" s="1275"/>
      <c r="AS201" s="1275"/>
      <c r="AT201" s="1275"/>
      <c r="AU201" s="1275"/>
      <c r="AV201" s="1275"/>
      <c r="AW201" s="1275"/>
      <c r="AX201" s="1275"/>
      <c r="AY201" s="1275"/>
      <c r="AZ201" s="1275"/>
      <c r="BA201" s="1275"/>
      <c r="BB201" s="1275"/>
      <c r="BC201" s="1275"/>
      <c r="BD201" s="1275"/>
      <c r="BE201" s="1275"/>
      <c r="BF201" s="1275"/>
      <c r="BG201" s="1275"/>
      <c r="BH201" s="1275"/>
      <c r="BI201" s="1275"/>
      <c r="BJ201" s="1275"/>
      <c r="BK201" s="1275"/>
      <c r="BL201" s="1275"/>
      <c r="BM201" s="1275"/>
      <c r="BN201" s="1275"/>
      <c r="BO201" s="1275"/>
      <c r="BP201" s="1275"/>
      <c r="BQ201" s="1275"/>
      <c r="BR201" s="1275"/>
      <c r="BS201" s="1275"/>
      <c r="BT201" s="1275"/>
      <c r="BU201" s="1275"/>
      <c r="BV201" s="1275"/>
      <c r="BW201" s="1275"/>
      <c r="BX201" s="1275"/>
      <c r="BY201" s="1275"/>
      <c r="BZ201" s="1275"/>
      <c r="CA201" s="1275"/>
      <c r="CB201" s="1275"/>
      <c r="CC201" s="1275"/>
      <c r="CD201" s="1275"/>
      <c r="CE201" s="1275"/>
      <c r="CF201" s="1275"/>
      <c r="CG201" s="1275"/>
      <c r="CH201" s="1275"/>
      <c r="CI201" s="1275"/>
      <c r="CJ201" s="1275"/>
      <c r="CK201" s="1275"/>
      <c r="CL201" s="1275"/>
      <c r="CM201" s="1275"/>
      <c r="CN201" s="1275"/>
      <c r="CO201" s="1275"/>
      <c r="CP201" s="1275"/>
      <c r="CQ201" s="1275"/>
      <c r="CR201" s="1275"/>
      <c r="CS201" s="1275"/>
      <c r="CT201" s="1275"/>
    </row>
    <row r="202" spans="1:98" ht="14.4">
      <c r="A202" s="1275"/>
      <c r="B202" s="1275"/>
      <c r="C202" s="1275"/>
      <c r="D202" s="1275"/>
      <c r="E202" s="1275"/>
      <c r="F202" s="1275"/>
      <c r="G202" s="1275"/>
      <c r="H202" s="1275"/>
      <c r="I202" s="1275"/>
      <c r="J202" s="1275"/>
      <c r="K202" s="1275"/>
      <c r="L202" s="1275"/>
      <c r="M202" s="1275"/>
      <c r="N202" s="1275"/>
      <c r="O202" s="1275"/>
      <c r="P202" s="1275"/>
      <c r="Q202" s="1275"/>
      <c r="R202" s="1275"/>
      <c r="S202" s="1275"/>
      <c r="T202" s="1275"/>
      <c r="U202" s="1275"/>
      <c r="V202" s="1275"/>
      <c r="W202" s="1275"/>
      <c r="X202" s="1275"/>
      <c r="Y202" s="1275"/>
      <c r="Z202" s="1275"/>
      <c r="AA202" s="1275"/>
      <c r="AB202" s="1275"/>
      <c r="AC202" s="1275"/>
      <c r="AD202" s="1275"/>
      <c r="AE202" s="1275"/>
      <c r="AF202" s="1275"/>
      <c r="AG202" s="1275"/>
      <c r="AH202" s="1275"/>
      <c r="AI202" s="1275"/>
      <c r="AJ202" s="1275"/>
      <c r="AK202" s="1275"/>
      <c r="AL202" s="1275"/>
      <c r="AM202" s="1275"/>
      <c r="AN202" s="1275"/>
      <c r="AO202" s="1275"/>
      <c r="AP202" s="1275"/>
      <c r="AQ202" s="1275"/>
      <c r="AR202" s="1275"/>
      <c r="AS202" s="1275"/>
      <c r="AT202" s="1275"/>
      <c r="AU202" s="1275"/>
      <c r="AV202" s="1275"/>
      <c r="AW202" s="1275"/>
      <c r="AX202" s="1275"/>
      <c r="AY202" s="1275"/>
      <c r="AZ202" s="1275"/>
      <c r="BA202" s="1275"/>
      <c r="BB202" s="1275"/>
      <c r="BC202" s="1275"/>
      <c r="BD202" s="1275"/>
      <c r="BE202" s="1275"/>
      <c r="BF202" s="1275"/>
      <c r="BG202" s="1275"/>
      <c r="BH202" s="1275"/>
      <c r="BI202" s="1275"/>
      <c r="BJ202" s="1275"/>
      <c r="BK202" s="1275"/>
      <c r="BL202" s="1275"/>
      <c r="BM202" s="1275"/>
      <c r="BN202" s="1275"/>
      <c r="BO202" s="1275"/>
      <c r="BP202" s="1275"/>
      <c r="BQ202" s="1275"/>
      <c r="BR202" s="1275"/>
      <c r="BS202" s="1275"/>
      <c r="BT202" s="1275"/>
      <c r="BU202" s="1275"/>
      <c r="BV202" s="1275"/>
      <c r="BW202" s="1275"/>
      <c r="BX202" s="1275"/>
      <c r="BY202" s="1275"/>
      <c r="BZ202" s="1275"/>
      <c r="CA202" s="1275"/>
      <c r="CB202" s="1275"/>
      <c r="CC202" s="1275"/>
      <c r="CD202" s="1275"/>
      <c r="CE202" s="1275"/>
      <c r="CF202" s="1275"/>
      <c r="CG202" s="1275"/>
      <c r="CH202" s="1275"/>
      <c r="CI202" s="1275"/>
      <c r="CJ202" s="1275"/>
      <c r="CK202" s="1275"/>
      <c r="CL202" s="1275"/>
      <c r="CM202" s="1275"/>
      <c r="CN202" s="1275"/>
      <c r="CO202" s="1275"/>
      <c r="CP202" s="1275"/>
      <c r="CQ202" s="1275"/>
      <c r="CR202" s="1275"/>
      <c r="CS202" s="1275"/>
      <c r="CT202" s="1275"/>
    </row>
    <row r="203" spans="1:98" ht="14.4">
      <c r="A203" s="1275"/>
      <c r="B203" s="1275"/>
      <c r="C203" s="1275"/>
      <c r="D203" s="1275"/>
      <c r="E203" s="1275"/>
      <c r="F203" s="1275"/>
      <c r="G203" s="1275"/>
      <c r="H203" s="1275"/>
      <c r="I203" s="1275"/>
      <c r="J203" s="1275"/>
      <c r="K203" s="1275"/>
      <c r="L203" s="1275"/>
      <c r="M203" s="1275"/>
      <c r="N203" s="1275"/>
      <c r="O203" s="1275"/>
      <c r="P203" s="1275"/>
      <c r="Q203" s="1275"/>
      <c r="R203" s="1275"/>
      <c r="S203" s="1275"/>
      <c r="T203" s="1275"/>
      <c r="U203" s="1275"/>
      <c r="V203" s="1275"/>
      <c r="W203" s="1275"/>
      <c r="X203" s="1275"/>
      <c r="Y203" s="1275"/>
      <c r="Z203" s="1275"/>
      <c r="AA203" s="1275"/>
      <c r="AB203" s="1275"/>
      <c r="AC203" s="1275"/>
      <c r="AD203" s="1275"/>
      <c r="AE203" s="1275"/>
      <c r="AF203" s="1275"/>
      <c r="AG203" s="1275"/>
      <c r="AH203" s="1275"/>
      <c r="AI203" s="1275"/>
      <c r="AJ203" s="1275"/>
      <c r="AK203" s="1275"/>
      <c r="AL203" s="1275"/>
      <c r="AM203" s="1275"/>
      <c r="AN203" s="1275"/>
      <c r="AO203" s="1275"/>
      <c r="AP203" s="1275"/>
      <c r="AQ203" s="1275"/>
      <c r="AR203" s="1275"/>
      <c r="AS203" s="1275"/>
      <c r="AT203" s="1275"/>
      <c r="AU203" s="1275"/>
      <c r="AV203" s="1275"/>
      <c r="AW203" s="1275"/>
      <c r="AX203" s="1275"/>
      <c r="AY203" s="1275"/>
      <c r="AZ203" s="1275"/>
      <c r="BA203" s="1275"/>
      <c r="BB203" s="1275"/>
      <c r="BC203" s="1275"/>
      <c r="BD203" s="1275"/>
      <c r="BE203" s="1275"/>
      <c r="BF203" s="1275"/>
      <c r="BG203" s="1275"/>
      <c r="BH203" s="1275"/>
      <c r="BI203" s="1275"/>
      <c r="BJ203" s="1275"/>
      <c r="BK203" s="1275"/>
      <c r="BL203" s="1275"/>
      <c r="BM203" s="1275"/>
      <c r="BN203" s="1275"/>
      <c r="BO203" s="1275"/>
      <c r="BP203" s="1275"/>
      <c r="BQ203" s="1275"/>
      <c r="BR203" s="1275"/>
      <c r="BS203" s="1275"/>
      <c r="BT203" s="1275"/>
      <c r="BU203" s="1275"/>
      <c r="BV203" s="1275"/>
      <c r="BW203" s="1275"/>
      <c r="BX203" s="1275"/>
      <c r="BY203" s="1275"/>
      <c r="BZ203" s="1275"/>
      <c r="CA203" s="1275"/>
      <c r="CB203" s="1275"/>
      <c r="CC203" s="1275"/>
      <c r="CD203" s="1275"/>
      <c r="CE203" s="1275"/>
      <c r="CF203" s="1275"/>
      <c r="CG203" s="1275"/>
      <c r="CH203" s="1275"/>
      <c r="CI203" s="1275"/>
      <c r="CJ203" s="1275"/>
      <c r="CK203" s="1275"/>
      <c r="CL203" s="1275"/>
      <c r="CM203" s="1275"/>
      <c r="CN203" s="1275"/>
      <c r="CO203" s="1275"/>
      <c r="CP203" s="1275"/>
      <c r="CQ203" s="1275"/>
      <c r="CR203" s="1275"/>
      <c r="CS203" s="1275"/>
      <c r="CT203" s="1275"/>
    </row>
    <row r="204" spans="1:98" ht="14.4">
      <c r="A204" s="1275"/>
      <c r="B204" s="1275"/>
      <c r="C204" s="1275"/>
      <c r="D204" s="1275"/>
      <c r="E204" s="1275"/>
      <c r="F204" s="1275"/>
      <c r="G204" s="1275"/>
      <c r="H204" s="1275"/>
      <c r="I204" s="1275"/>
      <c r="J204" s="1275"/>
      <c r="K204" s="1275"/>
      <c r="L204" s="1275"/>
      <c r="M204" s="1275"/>
      <c r="N204" s="1275"/>
      <c r="O204" s="1275"/>
      <c r="P204" s="1275"/>
      <c r="Q204" s="1275"/>
      <c r="R204" s="1275"/>
      <c r="S204" s="1275"/>
      <c r="T204" s="1275"/>
      <c r="U204" s="1275"/>
      <c r="V204" s="1275"/>
      <c r="W204" s="1275"/>
      <c r="X204" s="1275"/>
      <c r="Y204" s="1275"/>
      <c r="Z204" s="1275"/>
      <c r="AA204" s="1275"/>
      <c r="AB204" s="1275"/>
      <c r="AC204" s="1275"/>
      <c r="AD204" s="1275"/>
      <c r="AE204" s="1275"/>
      <c r="AF204" s="1275"/>
      <c r="AG204" s="1275"/>
      <c r="AH204" s="1275"/>
      <c r="AI204" s="1275"/>
      <c r="AJ204" s="1275"/>
      <c r="AK204" s="1275"/>
      <c r="AL204" s="1275"/>
      <c r="AM204" s="1275"/>
      <c r="AN204" s="1275"/>
      <c r="AO204" s="1275"/>
      <c r="AP204" s="1275"/>
      <c r="AQ204" s="1275"/>
      <c r="AR204" s="1275"/>
      <c r="AS204" s="1275"/>
      <c r="AT204" s="1275"/>
      <c r="AU204" s="1275"/>
      <c r="AV204" s="1275"/>
      <c r="AW204" s="1275"/>
      <c r="AX204" s="1275"/>
      <c r="AY204" s="1275"/>
      <c r="AZ204" s="1275"/>
      <c r="BA204" s="1275"/>
      <c r="BB204" s="1275"/>
      <c r="BC204" s="1275"/>
      <c r="BD204" s="1275"/>
      <c r="BE204" s="1275"/>
      <c r="BF204" s="1275"/>
      <c r="BG204" s="1275"/>
      <c r="BH204" s="1275"/>
      <c r="BI204" s="1275"/>
      <c r="BJ204" s="1275"/>
      <c r="BK204" s="1275"/>
      <c r="BL204" s="1275"/>
      <c r="BM204" s="1275"/>
      <c r="BN204" s="1275"/>
      <c r="BO204" s="1275"/>
      <c r="BP204" s="1275"/>
      <c r="BQ204" s="1275"/>
      <c r="BR204" s="1275"/>
      <c r="BS204" s="1275"/>
      <c r="BT204" s="1275"/>
      <c r="BU204" s="1275"/>
      <c r="BV204" s="1275"/>
      <c r="BW204" s="1275"/>
      <c r="BX204" s="1275"/>
      <c r="BY204" s="1275"/>
      <c r="BZ204" s="1275"/>
      <c r="CA204" s="1275"/>
      <c r="CB204" s="1275"/>
      <c r="CC204" s="1275"/>
      <c r="CD204" s="1275"/>
      <c r="CE204" s="1275"/>
      <c r="CF204" s="1275"/>
      <c r="CG204" s="1275"/>
      <c r="CH204" s="1275"/>
      <c r="CI204" s="1275"/>
      <c r="CJ204" s="1275"/>
      <c r="CK204" s="1275"/>
      <c r="CL204" s="1275"/>
      <c r="CM204" s="1275"/>
      <c r="CN204" s="1275"/>
      <c r="CO204" s="1275"/>
      <c r="CP204" s="1275"/>
      <c r="CQ204" s="1275"/>
      <c r="CR204" s="1275"/>
      <c r="CS204" s="1275"/>
      <c r="CT204" s="1275"/>
    </row>
    <row r="205" spans="1:98" ht="14.4">
      <c r="A205" s="1275"/>
      <c r="B205" s="1275"/>
      <c r="C205" s="1275"/>
      <c r="D205" s="1275"/>
      <c r="E205" s="1275"/>
      <c r="F205" s="1275"/>
      <c r="G205" s="1275"/>
      <c r="H205" s="1275"/>
      <c r="I205" s="1275"/>
      <c r="J205" s="1275"/>
      <c r="K205" s="1275"/>
      <c r="L205" s="1275"/>
      <c r="M205" s="1275"/>
      <c r="N205" s="1275"/>
      <c r="O205" s="1275"/>
      <c r="P205" s="1275"/>
      <c r="Q205" s="1275"/>
      <c r="R205" s="1275"/>
      <c r="S205" s="1275"/>
      <c r="T205" s="1275"/>
      <c r="U205" s="1275"/>
      <c r="V205" s="1275"/>
      <c r="W205" s="1275"/>
      <c r="X205" s="1275"/>
      <c r="Y205" s="1275"/>
      <c r="Z205" s="1275"/>
      <c r="AA205" s="1275"/>
      <c r="AB205" s="1275"/>
      <c r="AC205" s="1275"/>
      <c r="AD205" s="1275"/>
      <c r="AE205" s="1275"/>
      <c r="AF205" s="1275"/>
      <c r="AG205" s="1275"/>
      <c r="AH205" s="1275"/>
      <c r="AI205" s="1275"/>
      <c r="AJ205" s="1275"/>
      <c r="AK205" s="1275"/>
      <c r="AL205" s="1275"/>
      <c r="AM205" s="1275"/>
      <c r="AN205" s="1275"/>
      <c r="AO205" s="1275"/>
      <c r="AP205" s="1275"/>
      <c r="AQ205" s="1275"/>
      <c r="AR205" s="1275"/>
      <c r="AS205" s="1275"/>
      <c r="AT205" s="1275"/>
      <c r="AU205" s="1275"/>
      <c r="AV205" s="1275"/>
      <c r="AW205" s="1275"/>
      <c r="AX205" s="1275"/>
      <c r="AY205" s="1275"/>
      <c r="AZ205" s="1275"/>
      <c r="BA205" s="1275"/>
      <c r="BB205" s="1275"/>
      <c r="BC205" s="1275"/>
      <c r="BD205" s="1275"/>
      <c r="BE205" s="1275"/>
      <c r="BF205" s="1275"/>
      <c r="BG205" s="1275"/>
      <c r="BH205" s="1275"/>
      <c r="BI205" s="1275"/>
      <c r="BJ205" s="1275"/>
      <c r="BK205" s="1275"/>
      <c r="BL205" s="1275"/>
      <c r="BM205" s="1275"/>
      <c r="BN205" s="1275"/>
      <c r="BO205" s="1275"/>
      <c r="BP205" s="1275"/>
      <c r="BQ205" s="1275"/>
      <c r="BR205" s="1275"/>
      <c r="BS205" s="1275"/>
      <c r="BT205" s="1275"/>
      <c r="BU205" s="1275"/>
      <c r="BV205" s="1275"/>
      <c r="BW205" s="1275"/>
      <c r="BX205" s="1275"/>
      <c r="BY205" s="1275"/>
      <c r="BZ205" s="1275"/>
      <c r="CA205" s="1275"/>
      <c r="CB205" s="1275"/>
      <c r="CC205" s="1275"/>
      <c r="CD205" s="1275"/>
      <c r="CE205" s="1275"/>
      <c r="CF205" s="1275"/>
      <c r="CG205" s="1275"/>
      <c r="CH205" s="1275"/>
      <c r="CI205" s="1275"/>
      <c r="CJ205" s="1275"/>
      <c r="CK205" s="1275"/>
      <c r="CL205" s="1275"/>
      <c r="CM205" s="1275"/>
      <c r="CN205" s="1275"/>
      <c r="CO205" s="1275"/>
      <c r="CP205" s="1275"/>
      <c r="CQ205" s="1275"/>
      <c r="CR205" s="1275"/>
      <c r="CS205" s="1275"/>
      <c r="CT205" s="1275"/>
    </row>
    <row r="206" spans="1:98" ht="14.4">
      <c r="A206" s="1275"/>
      <c r="B206" s="1275"/>
      <c r="C206" s="1275"/>
      <c r="D206" s="1275"/>
      <c r="E206" s="1275"/>
      <c r="F206" s="1275"/>
      <c r="G206" s="1275"/>
      <c r="H206" s="1275"/>
      <c r="I206" s="1275"/>
      <c r="J206" s="1275"/>
      <c r="K206" s="1275"/>
      <c r="L206" s="1275"/>
      <c r="M206" s="1275"/>
      <c r="N206" s="1275"/>
      <c r="O206" s="1275"/>
      <c r="P206" s="1275"/>
      <c r="Q206" s="1275"/>
      <c r="R206" s="1275"/>
      <c r="S206" s="1275"/>
      <c r="T206" s="1275"/>
      <c r="U206" s="1275"/>
      <c r="V206" s="1275"/>
      <c r="W206" s="1275"/>
      <c r="X206" s="1275"/>
      <c r="Y206" s="1275"/>
      <c r="Z206" s="1275"/>
      <c r="AA206" s="1275"/>
      <c r="AB206" s="1275"/>
      <c r="AC206" s="1275"/>
      <c r="AD206" s="1275"/>
      <c r="AE206" s="1275"/>
      <c r="AF206" s="1275"/>
      <c r="AG206" s="1275"/>
      <c r="AH206" s="1275"/>
      <c r="AI206" s="1275"/>
      <c r="AJ206" s="1275"/>
      <c r="AK206" s="1275"/>
      <c r="AL206" s="1275"/>
      <c r="AM206" s="1275"/>
      <c r="AN206" s="1275"/>
      <c r="AO206" s="1275"/>
      <c r="AP206" s="1275"/>
      <c r="AQ206" s="1275"/>
      <c r="AR206" s="1275"/>
      <c r="AS206" s="1275"/>
      <c r="AT206" s="1275"/>
      <c r="AU206" s="1275"/>
      <c r="AV206" s="1275"/>
      <c r="AW206" s="1275"/>
      <c r="AX206" s="1275"/>
      <c r="AY206" s="1275"/>
      <c r="AZ206" s="1275"/>
      <c r="BA206" s="1275"/>
      <c r="BB206" s="1275"/>
      <c r="BC206" s="1275"/>
      <c r="BD206" s="1275"/>
      <c r="BE206" s="1275"/>
      <c r="BF206" s="1275"/>
      <c r="BG206" s="1275"/>
      <c r="BH206" s="1275"/>
      <c r="BI206" s="1275"/>
      <c r="BJ206" s="1275"/>
      <c r="BK206" s="1275"/>
      <c r="BL206" s="1275"/>
      <c r="BM206" s="1275"/>
      <c r="BN206" s="1275"/>
      <c r="BO206" s="1275"/>
      <c r="BP206" s="1275"/>
      <c r="BQ206" s="1275"/>
      <c r="BR206" s="1275"/>
      <c r="BS206" s="1275"/>
      <c r="BT206" s="1275"/>
      <c r="BU206" s="1275"/>
      <c r="BV206" s="1275"/>
      <c r="BW206" s="1275"/>
      <c r="BX206" s="1275"/>
      <c r="BY206" s="1275"/>
      <c r="BZ206" s="1275"/>
      <c r="CA206" s="1275"/>
      <c r="CB206" s="1275"/>
      <c r="CC206" s="1275"/>
      <c r="CD206" s="1275"/>
      <c r="CE206" s="1275"/>
      <c r="CF206" s="1275"/>
      <c r="CG206" s="1275"/>
      <c r="CH206" s="1275"/>
      <c r="CI206" s="1275"/>
      <c r="CJ206" s="1275"/>
      <c r="CK206" s="1275"/>
      <c r="CL206" s="1275"/>
      <c r="CM206" s="1275"/>
      <c r="CN206" s="1275"/>
      <c r="CO206" s="1275"/>
      <c r="CP206" s="1275"/>
      <c r="CQ206" s="1275"/>
      <c r="CR206" s="1275"/>
      <c r="CS206" s="1275"/>
      <c r="CT206" s="1275"/>
    </row>
    <row r="207" spans="1:98" ht="14.4">
      <c r="A207" s="1275"/>
      <c r="B207" s="1275"/>
      <c r="C207" s="1275"/>
      <c r="D207" s="1275"/>
      <c r="E207" s="1275"/>
      <c r="F207" s="1275"/>
      <c r="G207" s="1275"/>
      <c r="H207" s="1275"/>
      <c r="I207" s="1275"/>
      <c r="J207" s="1275"/>
      <c r="K207" s="1275"/>
      <c r="L207" s="1275"/>
      <c r="M207" s="1275"/>
      <c r="N207" s="1275"/>
      <c r="O207" s="1275"/>
      <c r="P207" s="1275"/>
      <c r="Q207" s="1275"/>
      <c r="R207" s="1275"/>
      <c r="S207" s="1275"/>
      <c r="T207" s="1275"/>
      <c r="U207" s="1275"/>
      <c r="V207" s="1275"/>
      <c r="W207" s="1275"/>
      <c r="X207" s="1275"/>
      <c r="Y207" s="1275"/>
      <c r="Z207" s="1275"/>
      <c r="AA207" s="1275"/>
      <c r="AB207" s="1275"/>
      <c r="AC207" s="1275"/>
      <c r="AD207" s="1275"/>
      <c r="AE207" s="1275"/>
      <c r="AF207" s="1275"/>
      <c r="AG207" s="1275"/>
      <c r="AH207" s="1275"/>
      <c r="AI207" s="1275"/>
      <c r="AJ207" s="1275"/>
      <c r="AK207" s="1275"/>
      <c r="AL207" s="1275"/>
      <c r="AM207" s="1275"/>
      <c r="AN207" s="1275"/>
      <c r="AO207" s="1275"/>
      <c r="AP207" s="1275"/>
      <c r="AQ207" s="1275"/>
      <c r="AR207" s="1275"/>
      <c r="AS207" s="1275"/>
      <c r="AT207" s="1275"/>
      <c r="AU207" s="1275"/>
      <c r="AV207" s="1275"/>
      <c r="AW207" s="1275"/>
      <c r="AX207" s="1275"/>
      <c r="AY207" s="1275"/>
      <c r="AZ207" s="1275"/>
      <c r="BA207" s="1275"/>
      <c r="BB207" s="1275"/>
      <c r="BC207" s="1275"/>
      <c r="BD207" s="1275"/>
      <c r="BE207" s="1275"/>
      <c r="BF207" s="1275"/>
      <c r="BG207" s="1275"/>
      <c r="BH207" s="1275"/>
      <c r="BI207" s="1275"/>
      <c r="BJ207" s="1275"/>
      <c r="BK207" s="1275"/>
      <c r="BL207" s="1275"/>
      <c r="BM207" s="1275"/>
      <c r="BN207" s="1275"/>
      <c r="BO207" s="1275"/>
      <c r="BP207" s="1275"/>
      <c r="BQ207" s="1275"/>
      <c r="BR207" s="1275"/>
      <c r="BS207" s="1275"/>
      <c r="BT207" s="1275"/>
      <c r="BU207" s="1275"/>
      <c r="BV207" s="1275"/>
      <c r="BW207" s="1275"/>
      <c r="BX207" s="1275"/>
      <c r="BY207" s="1275"/>
      <c r="BZ207" s="1275"/>
      <c r="CA207" s="1275"/>
      <c r="CB207" s="1275"/>
      <c r="CC207" s="1275"/>
      <c r="CD207" s="1275"/>
      <c r="CE207" s="1275"/>
      <c r="CF207" s="1275"/>
      <c r="CG207" s="1275"/>
      <c r="CH207" s="1275"/>
      <c r="CI207" s="1275"/>
      <c r="CJ207" s="1275"/>
      <c r="CK207" s="1275"/>
      <c r="CL207" s="1275"/>
      <c r="CM207" s="1275"/>
      <c r="CN207" s="1275"/>
      <c r="CO207" s="1275"/>
      <c r="CP207" s="1275"/>
      <c r="CQ207" s="1275"/>
      <c r="CR207" s="1275"/>
      <c r="CS207" s="1275"/>
      <c r="CT207" s="1275"/>
    </row>
    <row r="208" spans="1:98" ht="14.4">
      <c r="A208" s="1275"/>
      <c r="B208" s="1275"/>
      <c r="C208" s="1275"/>
      <c r="D208" s="1275"/>
      <c r="E208" s="1275"/>
      <c r="F208" s="1275"/>
      <c r="G208" s="1275"/>
      <c r="H208" s="1275"/>
      <c r="I208" s="1275"/>
      <c r="J208" s="1275"/>
      <c r="K208" s="1275"/>
      <c r="L208" s="1275"/>
      <c r="M208" s="1275"/>
      <c r="N208" s="1275"/>
      <c r="O208" s="1275"/>
      <c r="P208" s="1275"/>
      <c r="Q208" s="1275"/>
      <c r="R208" s="1275"/>
      <c r="S208" s="1275"/>
      <c r="T208" s="1275"/>
      <c r="U208" s="1275"/>
      <c r="V208" s="1275"/>
      <c r="W208" s="1275"/>
      <c r="X208" s="1275"/>
      <c r="Y208" s="1275"/>
      <c r="Z208" s="1275"/>
      <c r="AA208" s="1275"/>
      <c r="AB208" s="1275"/>
      <c r="AC208" s="1275"/>
      <c r="AD208" s="1275"/>
      <c r="AE208" s="1275"/>
      <c r="AF208" s="1275"/>
      <c r="AG208" s="1275"/>
      <c r="AH208" s="1275"/>
      <c r="AI208" s="1275"/>
      <c r="AJ208" s="1275"/>
      <c r="AK208" s="1275"/>
      <c r="AL208" s="1275"/>
      <c r="AM208" s="1275"/>
      <c r="AN208" s="1275"/>
      <c r="AO208" s="1275"/>
      <c r="AP208" s="1275"/>
      <c r="AQ208" s="1275"/>
      <c r="AR208" s="1275"/>
      <c r="AS208" s="1275"/>
      <c r="AT208" s="1275"/>
      <c r="AU208" s="1275"/>
      <c r="AV208" s="1275"/>
      <c r="AW208" s="1275"/>
      <c r="AX208" s="1275"/>
      <c r="AY208" s="1275"/>
      <c r="AZ208" s="1275"/>
      <c r="BA208" s="1275"/>
      <c r="BB208" s="1275"/>
      <c r="BC208" s="1275"/>
      <c r="BD208" s="1275"/>
      <c r="BE208" s="1275"/>
      <c r="BF208" s="1275"/>
      <c r="BG208" s="1275"/>
      <c r="BH208" s="1275"/>
      <c r="BI208" s="1275"/>
      <c r="BJ208" s="1275"/>
      <c r="BK208" s="1275"/>
      <c r="BL208" s="1275"/>
      <c r="BM208" s="1275"/>
      <c r="BN208" s="1275"/>
      <c r="BO208" s="1275"/>
      <c r="BP208" s="1275"/>
      <c r="BQ208" s="1275"/>
      <c r="BR208" s="1275"/>
      <c r="BS208" s="1275"/>
      <c r="BT208" s="1275"/>
      <c r="BU208" s="1275"/>
      <c r="BV208" s="1275"/>
      <c r="BW208" s="1275"/>
      <c r="BX208" s="1275"/>
      <c r="BY208" s="1275"/>
      <c r="BZ208" s="1275"/>
      <c r="CA208" s="1275"/>
      <c r="CB208" s="1275"/>
      <c r="CC208" s="1275"/>
      <c r="CD208" s="1275"/>
      <c r="CE208" s="1275"/>
      <c r="CF208" s="1275"/>
      <c r="CG208" s="1275"/>
      <c r="CH208" s="1275"/>
      <c r="CI208" s="1275"/>
      <c r="CJ208" s="1275"/>
      <c r="CK208" s="1275"/>
      <c r="CL208" s="1275"/>
      <c r="CM208" s="1275"/>
      <c r="CN208" s="1275"/>
      <c r="CO208" s="1275"/>
      <c r="CP208" s="1275"/>
      <c r="CQ208" s="1275"/>
      <c r="CR208" s="1275"/>
      <c r="CS208" s="1275"/>
      <c r="CT208" s="1275"/>
    </row>
    <row r="209" spans="1:98" ht="14.4">
      <c r="A209" s="1275"/>
      <c r="B209" s="1275"/>
      <c r="C209" s="1275"/>
      <c r="D209" s="1275"/>
      <c r="E209" s="1275"/>
      <c r="F209" s="1275"/>
      <c r="G209" s="1275"/>
      <c r="H209" s="1275"/>
      <c r="I209" s="1275"/>
      <c r="J209" s="1275"/>
      <c r="K209" s="1275"/>
      <c r="L209" s="1275"/>
      <c r="M209" s="1275"/>
      <c r="N209" s="1275"/>
      <c r="O209" s="1275"/>
      <c r="P209" s="1275"/>
      <c r="Q209" s="1275"/>
      <c r="R209" s="1275"/>
      <c r="S209" s="1275"/>
      <c r="T209" s="1275"/>
      <c r="U209" s="1275"/>
      <c r="V209" s="1275"/>
      <c r="W209" s="1275"/>
      <c r="X209" s="1275"/>
      <c r="Y209" s="1275"/>
      <c r="Z209" s="1275"/>
      <c r="AA209" s="1275"/>
      <c r="AB209" s="1275"/>
      <c r="AC209" s="1275"/>
      <c r="AD209" s="1275"/>
      <c r="AE209" s="1275"/>
      <c r="AF209" s="1275"/>
      <c r="AG209" s="1275"/>
      <c r="AH209" s="1275"/>
      <c r="AI209" s="1275"/>
      <c r="AJ209" s="1275"/>
      <c r="AK209" s="1275"/>
      <c r="AL209" s="1275"/>
      <c r="AM209" s="1275"/>
      <c r="AN209" s="1275"/>
      <c r="AO209" s="1275"/>
      <c r="AP209" s="1275"/>
      <c r="AQ209" s="1275"/>
      <c r="AR209" s="1275"/>
      <c r="AS209" s="1275"/>
      <c r="AT209" s="1275"/>
      <c r="AU209" s="1275"/>
      <c r="AV209" s="1275"/>
      <c r="AW209" s="1275"/>
      <c r="AX209" s="1275"/>
      <c r="AY209" s="1275"/>
      <c r="AZ209" s="1275"/>
      <c r="BA209" s="1275"/>
      <c r="BB209" s="1275"/>
      <c r="BC209" s="1275"/>
      <c r="BD209" s="1275"/>
      <c r="BE209" s="1275"/>
      <c r="BF209" s="1275"/>
      <c r="BG209" s="1275"/>
      <c r="BH209" s="1275"/>
      <c r="BI209" s="1275"/>
      <c r="BJ209" s="1275"/>
      <c r="BK209" s="1275"/>
      <c r="BL209" s="1275"/>
      <c r="BM209" s="1275"/>
      <c r="BN209" s="1275"/>
      <c r="BO209" s="1275"/>
      <c r="BP209" s="1275"/>
      <c r="BQ209" s="1275"/>
      <c r="BR209" s="1275"/>
      <c r="BS209" s="1275"/>
      <c r="BT209" s="1275"/>
      <c r="BU209" s="1275"/>
      <c r="BV209" s="1275"/>
      <c r="BW209" s="1275"/>
      <c r="BX209" s="1275"/>
      <c r="BY209" s="1275"/>
      <c r="BZ209" s="1275"/>
      <c r="CA209" s="1275"/>
      <c r="CB209" s="1275"/>
      <c r="CC209" s="1275"/>
      <c r="CD209" s="1275"/>
      <c r="CE209" s="1275"/>
      <c r="CF209" s="1275"/>
      <c r="CG209" s="1275"/>
      <c r="CH209" s="1275"/>
      <c r="CI209" s="1275"/>
      <c r="CJ209" s="1275"/>
      <c r="CK209" s="1275"/>
      <c r="CL209" s="1275"/>
      <c r="CM209" s="1275"/>
      <c r="CN209" s="1275"/>
      <c r="CO209" s="1275"/>
      <c r="CP209" s="1275"/>
      <c r="CQ209" s="1275"/>
      <c r="CR209" s="1275"/>
      <c r="CS209" s="1275"/>
      <c r="CT209" s="1275"/>
    </row>
    <row r="210" spans="1:98" ht="14.4">
      <c r="A210" s="1275"/>
      <c r="B210" s="1275"/>
      <c r="C210" s="1275"/>
      <c r="D210" s="1275"/>
      <c r="E210" s="1275"/>
      <c r="F210" s="1275"/>
      <c r="G210" s="1275"/>
      <c r="H210" s="1275"/>
      <c r="I210" s="1275"/>
      <c r="J210" s="1275"/>
      <c r="K210" s="1275"/>
      <c r="L210" s="1275"/>
      <c r="M210" s="1275"/>
      <c r="N210" s="1275"/>
      <c r="O210" s="1275"/>
      <c r="P210" s="1275"/>
      <c r="Q210" s="1275"/>
      <c r="R210" s="1275"/>
      <c r="S210" s="1275"/>
      <c r="T210" s="1275"/>
      <c r="U210" s="1275"/>
      <c r="V210" s="1275"/>
      <c r="W210" s="1275"/>
      <c r="X210" s="1275"/>
      <c r="Y210" s="1275"/>
      <c r="Z210" s="1275"/>
      <c r="AA210" s="1275"/>
      <c r="AB210" s="1275"/>
      <c r="AC210" s="1275"/>
      <c r="AD210" s="1275"/>
      <c r="AE210" s="1275"/>
      <c r="AF210" s="1275"/>
      <c r="AG210" s="1275"/>
      <c r="AH210" s="1275"/>
      <c r="AI210" s="1275"/>
      <c r="AJ210" s="1275"/>
      <c r="AK210" s="1275"/>
      <c r="AL210" s="1275"/>
      <c r="AM210" s="1275"/>
      <c r="AN210" s="1275"/>
      <c r="AO210" s="1275"/>
      <c r="AP210" s="1275"/>
      <c r="AQ210" s="1275"/>
      <c r="AR210" s="1275"/>
      <c r="AS210" s="1275"/>
      <c r="AT210" s="1275"/>
      <c r="AU210" s="1275"/>
      <c r="AV210" s="1275"/>
      <c r="AW210" s="1275"/>
      <c r="AX210" s="1275"/>
      <c r="AY210" s="1275"/>
      <c r="AZ210" s="1275"/>
      <c r="BA210" s="1275"/>
      <c r="BB210" s="1275"/>
      <c r="BC210" s="1275"/>
      <c r="BD210" s="1275"/>
      <c r="BE210" s="1275"/>
      <c r="BF210" s="1275"/>
      <c r="BG210" s="1275"/>
      <c r="BH210" s="1275"/>
      <c r="BI210" s="1275"/>
      <c r="BJ210" s="1275"/>
      <c r="BK210" s="1275"/>
      <c r="BL210" s="1275"/>
      <c r="BM210" s="1275"/>
      <c r="BN210" s="1275"/>
      <c r="BO210" s="1275"/>
      <c r="BP210" s="1275"/>
      <c r="BQ210" s="1275"/>
      <c r="BR210" s="1275"/>
      <c r="BS210" s="1275"/>
      <c r="BT210" s="1275"/>
      <c r="BU210" s="1275"/>
      <c r="BV210" s="1275"/>
      <c r="BW210" s="1275"/>
      <c r="BX210" s="1275"/>
      <c r="BY210" s="1275"/>
      <c r="BZ210" s="1275"/>
      <c r="CA210" s="1275"/>
      <c r="CB210" s="1275"/>
      <c r="CC210" s="1275"/>
      <c r="CD210" s="1275"/>
      <c r="CE210" s="1275"/>
      <c r="CF210" s="1275"/>
      <c r="CG210" s="1275"/>
      <c r="CH210" s="1275"/>
      <c r="CI210" s="1275"/>
      <c r="CJ210" s="1275"/>
      <c r="CK210" s="1275"/>
      <c r="CL210" s="1275"/>
      <c r="CM210" s="1275"/>
      <c r="CN210" s="1275"/>
      <c r="CO210" s="1275"/>
      <c r="CP210" s="1275"/>
      <c r="CQ210" s="1275"/>
      <c r="CR210" s="1275"/>
      <c r="CS210" s="1275"/>
      <c r="CT210" s="1275"/>
    </row>
    <row r="211" spans="1:98" ht="14.4">
      <c r="A211" s="1275"/>
      <c r="B211" s="1275"/>
      <c r="C211" s="1275"/>
      <c r="D211" s="1275"/>
      <c r="E211" s="1275"/>
      <c r="F211" s="1275"/>
      <c r="G211" s="1275"/>
      <c r="H211" s="1275"/>
      <c r="I211" s="1275"/>
      <c r="J211" s="1275"/>
      <c r="K211" s="1275"/>
      <c r="L211" s="1275"/>
      <c r="M211" s="1275"/>
      <c r="N211" s="1275"/>
      <c r="O211" s="1275"/>
      <c r="P211" s="1275"/>
      <c r="Q211" s="1275"/>
      <c r="R211" s="1275"/>
      <c r="S211" s="1275"/>
      <c r="T211" s="1275"/>
      <c r="U211" s="1275"/>
      <c r="V211" s="1275"/>
      <c r="W211" s="1275"/>
      <c r="X211" s="1275"/>
      <c r="Y211" s="1275"/>
      <c r="Z211" s="1275"/>
      <c r="AA211" s="1275"/>
      <c r="AB211" s="1275"/>
      <c r="AC211" s="1275"/>
      <c r="AD211" s="1275"/>
      <c r="AE211" s="1275"/>
      <c r="AF211" s="1275"/>
      <c r="AG211" s="1275"/>
      <c r="AH211" s="1275"/>
      <c r="AI211" s="1275"/>
      <c r="AJ211" s="1275"/>
      <c r="AK211" s="1275"/>
      <c r="AL211" s="1275"/>
      <c r="AM211" s="1275"/>
      <c r="AN211" s="1275"/>
      <c r="AO211" s="1275"/>
      <c r="AP211" s="1275"/>
      <c r="AQ211" s="1275"/>
      <c r="AR211" s="1275"/>
      <c r="AS211" s="1275"/>
      <c r="AT211" s="1275"/>
      <c r="AU211" s="1275"/>
      <c r="AV211" s="1275"/>
      <c r="AW211" s="1275"/>
      <c r="AX211" s="1275"/>
      <c r="AY211" s="1275"/>
      <c r="AZ211" s="1275"/>
      <c r="BA211" s="1275"/>
      <c r="BB211" s="1275"/>
      <c r="BC211" s="1275"/>
      <c r="BD211" s="1275"/>
      <c r="BE211" s="1275"/>
      <c r="BF211" s="1275"/>
      <c r="BG211" s="1275"/>
      <c r="BH211" s="1275"/>
      <c r="BI211" s="1275"/>
      <c r="BJ211" s="1275"/>
      <c r="BK211" s="1275"/>
      <c r="BL211" s="1275"/>
      <c r="BM211" s="1275"/>
      <c r="BN211" s="1275"/>
      <c r="BO211" s="1275"/>
      <c r="BP211" s="1275"/>
      <c r="BQ211" s="1275"/>
      <c r="BR211" s="1275"/>
      <c r="BS211" s="1275"/>
      <c r="BT211" s="1275"/>
      <c r="BU211" s="1275"/>
      <c r="BV211" s="1275"/>
      <c r="BW211" s="1275"/>
      <c r="BX211" s="1275"/>
      <c r="BY211" s="1275"/>
      <c r="BZ211" s="1275"/>
      <c r="CA211" s="1275"/>
      <c r="CB211" s="1275"/>
      <c r="CC211" s="1275"/>
      <c r="CD211" s="1275"/>
      <c r="CE211" s="1275"/>
      <c r="CF211" s="1275"/>
      <c r="CG211" s="1275"/>
      <c r="CH211" s="1275"/>
      <c r="CI211" s="1275"/>
      <c r="CJ211" s="1275"/>
      <c r="CK211" s="1275"/>
      <c r="CL211" s="1275"/>
      <c r="CM211" s="1275"/>
      <c r="CN211" s="1275"/>
      <c r="CO211" s="1275"/>
      <c r="CP211" s="1275"/>
      <c r="CQ211" s="1275"/>
      <c r="CR211" s="1275"/>
      <c r="CS211" s="1275"/>
      <c r="CT211" s="1275"/>
    </row>
    <row r="212" spans="1:98" ht="14.4">
      <c r="A212" s="1275"/>
      <c r="B212" s="1275"/>
      <c r="C212" s="1275"/>
      <c r="D212" s="1275"/>
      <c r="E212" s="1275"/>
      <c r="F212" s="1275"/>
      <c r="G212" s="1275"/>
      <c r="H212" s="1275"/>
      <c r="I212" s="1275"/>
      <c r="J212" s="1275"/>
      <c r="K212" s="1275"/>
      <c r="L212" s="1275"/>
      <c r="M212" s="1275"/>
      <c r="N212" s="1275"/>
      <c r="O212" s="1275"/>
      <c r="P212" s="1275"/>
      <c r="Q212" s="1275"/>
      <c r="R212" s="1275"/>
      <c r="S212" s="1275"/>
      <c r="T212" s="1275"/>
      <c r="U212" s="1275"/>
      <c r="V212" s="1275"/>
      <c r="W212" s="1275"/>
      <c r="X212" s="1275"/>
      <c r="Y212" s="1275"/>
      <c r="Z212" s="1275"/>
      <c r="AA212" s="1275"/>
      <c r="AB212" s="1275"/>
      <c r="AC212" s="1275"/>
      <c r="AD212" s="1275"/>
      <c r="AE212" s="1275"/>
      <c r="AF212" s="1275"/>
      <c r="AG212" s="1275"/>
      <c r="AH212" s="1275"/>
      <c r="AI212" s="1275"/>
      <c r="AJ212" s="1275"/>
      <c r="AK212" s="1275"/>
      <c r="AL212" s="1275"/>
      <c r="AM212" s="1275"/>
      <c r="AN212" s="1275"/>
      <c r="AO212" s="1275"/>
      <c r="AP212" s="1275"/>
      <c r="AQ212" s="1275"/>
      <c r="AR212" s="1275"/>
      <c r="AS212" s="1275"/>
      <c r="AT212" s="1275"/>
      <c r="AU212" s="1275"/>
      <c r="AV212" s="1275"/>
      <c r="AW212" s="1275"/>
      <c r="AX212" s="1275"/>
      <c r="AY212" s="1275"/>
      <c r="AZ212" s="1275"/>
      <c r="BA212" s="1275"/>
      <c r="BB212" s="1275"/>
      <c r="BC212" s="1275"/>
      <c r="BD212" s="1275"/>
      <c r="BE212" s="1275"/>
      <c r="BF212" s="1275"/>
      <c r="BG212" s="1275"/>
      <c r="BH212" s="1275"/>
      <c r="BI212" s="1275"/>
      <c r="BJ212" s="1275"/>
      <c r="BK212" s="1275"/>
      <c r="BL212" s="1275"/>
      <c r="BM212" s="1275"/>
      <c r="BN212" s="1275"/>
      <c r="BO212" s="1275"/>
      <c r="BP212" s="1275"/>
      <c r="BQ212" s="1275"/>
      <c r="BR212" s="1275"/>
      <c r="BS212" s="1275"/>
      <c r="BT212" s="1275"/>
      <c r="BU212" s="1275"/>
      <c r="BV212" s="1275"/>
      <c r="BW212" s="1275"/>
      <c r="BX212" s="1275"/>
      <c r="BY212" s="1275"/>
      <c r="BZ212" s="1275"/>
      <c r="CA212" s="1275"/>
      <c r="CB212" s="1275"/>
      <c r="CC212" s="1275"/>
      <c r="CD212" s="1275"/>
      <c r="CE212" s="1275"/>
      <c r="CF212" s="1275"/>
      <c r="CG212" s="1275"/>
      <c r="CH212" s="1275"/>
      <c r="CI212" s="1275"/>
      <c r="CJ212" s="1275"/>
      <c r="CK212" s="1275"/>
      <c r="CL212" s="1275"/>
      <c r="CM212" s="1275"/>
      <c r="CN212" s="1275"/>
      <c r="CO212" s="1275"/>
      <c r="CP212" s="1275"/>
      <c r="CQ212" s="1275"/>
      <c r="CR212" s="1275"/>
      <c r="CS212" s="1275"/>
      <c r="CT212" s="1275"/>
    </row>
    <row r="213" spans="1:98" ht="14.4">
      <c r="A213" s="1275"/>
      <c r="B213" s="1275"/>
      <c r="C213" s="1275"/>
      <c r="D213" s="1275"/>
      <c r="E213" s="1275"/>
      <c r="F213" s="1275"/>
      <c r="G213" s="1275"/>
      <c r="H213" s="1275"/>
      <c r="I213" s="1275"/>
      <c r="J213" s="1275"/>
      <c r="K213" s="1275"/>
      <c r="L213" s="1275"/>
      <c r="M213" s="1275"/>
      <c r="N213" s="1275"/>
      <c r="O213" s="1275"/>
      <c r="P213" s="1275"/>
      <c r="Q213" s="1275"/>
      <c r="R213" s="1275"/>
      <c r="S213" s="1275"/>
      <c r="T213" s="1275"/>
      <c r="U213" s="1275"/>
      <c r="V213" s="1275"/>
      <c r="W213" s="1275"/>
      <c r="X213" s="1275"/>
      <c r="Y213" s="1275"/>
      <c r="Z213" s="1275"/>
      <c r="AA213" s="1275"/>
      <c r="AB213" s="1275"/>
      <c r="AC213" s="1275"/>
      <c r="AD213" s="1275"/>
      <c r="AE213" s="1275"/>
      <c r="AF213" s="1275"/>
      <c r="AG213" s="1275"/>
      <c r="AH213" s="1275"/>
      <c r="AI213" s="1275"/>
      <c r="AJ213" s="1275"/>
      <c r="AK213" s="1275"/>
      <c r="AL213" s="1275"/>
      <c r="AM213" s="1275"/>
      <c r="AN213" s="1275"/>
      <c r="AO213" s="1275"/>
      <c r="AP213" s="1275"/>
      <c r="AQ213" s="1275"/>
      <c r="AR213" s="1275"/>
      <c r="AS213" s="1275"/>
      <c r="AT213" s="1275"/>
      <c r="AU213" s="1275"/>
      <c r="AV213" s="1275"/>
      <c r="AW213" s="1275"/>
      <c r="AX213" s="1275"/>
      <c r="AY213" s="1275"/>
      <c r="AZ213" s="1275"/>
      <c r="BA213" s="1275"/>
      <c r="BB213" s="1275"/>
      <c r="BC213" s="1275"/>
      <c r="BD213" s="1275"/>
      <c r="BE213" s="1275"/>
      <c r="BF213" s="1275"/>
      <c r="BG213" s="1275"/>
      <c r="BH213" s="1275"/>
      <c r="BI213" s="1275"/>
      <c r="BJ213" s="1275"/>
      <c r="BK213" s="1275"/>
      <c r="BL213" s="1275"/>
      <c r="BM213" s="1275"/>
      <c r="BN213" s="1275"/>
      <c r="BO213" s="1275"/>
      <c r="BP213" s="1275"/>
      <c r="BQ213" s="1275"/>
      <c r="BR213" s="1275"/>
      <c r="BS213" s="1275"/>
      <c r="BT213" s="1275"/>
      <c r="BU213" s="1275"/>
      <c r="BV213" s="1275"/>
      <c r="BW213" s="1275"/>
      <c r="BX213" s="1275"/>
      <c r="BY213" s="1275"/>
      <c r="BZ213" s="1275"/>
      <c r="CA213" s="1275"/>
      <c r="CB213" s="1275"/>
      <c r="CC213" s="1275"/>
      <c r="CD213" s="1275"/>
      <c r="CE213" s="1275"/>
      <c r="CF213" s="1275"/>
      <c r="CG213" s="1275"/>
      <c r="CH213" s="1275"/>
      <c r="CI213" s="1275"/>
      <c r="CJ213" s="1275"/>
      <c r="CK213" s="1275"/>
      <c r="CL213" s="1275"/>
      <c r="CM213" s="1275"/>
      <c r="CN213" s="1275"/>
      <c r="CO213" s="1275"/>
      <c r="CP213" s="1275"/>
      <c r="CQ213" s="1275"/>
      <c r="CR213" s="1275"/>
      <c r="CS213" s="1275"/>
      <c r="CT213" s="1275"/>
    </row>
    <row r="214" spans="1:98" ht="14.4">
      <c r="A214" s="1275"/>
      <c r="B214" s="1275"/>
      <c r="C214" s="1275"/>
      <c r="D214" s="1275"/>
      <c r="E214" s="1275"/>
      <c r="F214" s="1275"/>
      <c r="G214" s="1275"/>
      <c r="H214" s="1275"/>
      <c r="I214" s="1275"/>
      <c r="J214" s="1275"/>
      <c r="K214" s="1275"/>
      <c r="L214" s="1275"/>
      <c r="M214" s="1275"/>
      <c r="N214" s="1275"/>
      <c r="O214" s="1275"/>
      <c r="P214" s="1275"/>
      <c r="Q214" s="1275"/>
      <c r="R214" s="1275"/>
      <c r="S214" s="1275"/>
      <c r="T214" s="1275"/>
      <c r="U214" s="1275"/>
      <c r="V214" s="1275"/>
      <c r="W214" s="1275"/>
      <c r="X214" s="1275"/>
      <c r="Y214" s="1275"/>
      <c r="Z214" s="1275"/>
      <c r="AA214" s="1275"/>
      <c r="AB214" s="1275"/>
      <c r="AC214" s="1275"/>
      <c r="AD214" s="1275"/>
      <c r="AE214" s="1275"/>
      <c r="AF214" s="1275"/>
      <c r="AG214" s="1275"/>
      <c r="AH214" s="1275"/>
      <c r="AI214" s="1275"/>
      <c r="AJ214" s="1275"/>
      <c r="AK214" s="1275"/>
      <c r="AL214" s="1275"/>
      <c r="AM214" s="1275"/>
      <c r="AN214" s="1275"/>
      <c r="AO214" s="1275"/>
      <c r="AP214" s="1275"/>
      <c r="AQ214" s="1275"/>
      <c r="AR214" s="1275"/>
      <c r="AS214" s="1275"/>
      <c r="AT214" s="1275"/>
      <c r="AU214" s="1275"/>
      <c r="AV214" s="1275"/>
      <c r="AW214" s="1275"/>
      <c r="AX214" s="1275"/>
      <c r="AY214" s="1275"/>
      <c r="AZ214" s="1275"/>
      <c r="BA214" s="1275"/>
      <c r="BB214" s="1275"/>
      <c r="BC214" s="1275"/>
      <c r="BD214" s="1275"/>
      <c r="BE214" s="1275"/>
      <c r="BF214" s="1275"/>
      <c r="BG214" s="1275"/>
      <c r="BH214" s="1275"/>
      <c r="BI214" s="1275"/>
      <c r="BJ214" s="1275"/>
      <c r="BK214" s="1275"/>
      <c r="BL214" s="1275"/>
      <c r="BM214" s="1275"/>
      <c r="BN214" s="1275"/>
      <c r="BO214" s="1275"/>
      <c r="BP214" s="1275"/>
      <c r="BQ214" s="1275"/>
      <c r="BR214" s="1275"/>
      <c r="BS214" s="1275"/>
      <c r="BT214" s="1275"/>
      <c r="BU214" s="1275"/>
      <c r="BV214" s="1275"/>
      <c r="BW214" s="1275"/>
      <c r="BX214" s="1275"/>
      <c r="BY214" s="1275"/>
      <c r="BZ214" s="1275"/>
      <c r="CA214" s="1275"/>
      <c r="CB214" s="1275"/>
      <c r="CC214" s="1275"/>
      <c r="CD214" s="1275"/>
      <c r="CE214" s="1275"/>
      <c r="CF214" s="1275"/>
      <c r="CG214" s="1275"/>
      <c r="CH214" s="1275"/>
      <c r="CI214" s="1275"/>
      <c r="CJ214" s="1275"/>
      <c r="CK214" s="1275"/>
      <c r="CL214" s="1275"/>
      <c r="CM214" s="1275"/>
      <c r="CN214" s="1275"/>
      <c r="CO214" s="1275"/>
      <c r="CP214" s="1275"/>
      <c r="CQ214" s="1275"/>
      <c r="CR214" s="1275"/>
      <c r="CS214" s="1275"/>
      <c r="CT214" s="1275"/>
    </row>
    <row r="215" spans="1:98" ht="14.4">
      <c r="A215" s="1275"/>
      <c r="B215" s="1275"/>
      <c r="C215" s="1275"/>
      <c r="D215" s="1275"/>
      <c r="E215" s="1275"/>
      <c r="F215" s="1275"/>
      <c r="G215" s="1275"/>
      <c r="H215" s="1275"/>
      <c r="I215" s="1275"/>
      <c r="J215" s="1275"/>
      <c r="K215" s="1275"/>
      <c r="L215" s="1275"/>
      <c r="M215" s="1275"/>
      <c r="N215" s="1275"/>
      <c r="O215" s="1275"/>
      <c r="P215" s="1275"/>
      <c r="Q215" s="1275"/>
      <c r="R215" s="1275"/>
      <c r="S215" s="1275"/>
      <c r="T215" s="1275"/>
      <c r="U215" s="1275"/>
      <c r="V215" s="1275"/>
      <c r="W215" s="1275"/>
      <c r="X215" s="1275"/>
      <c r="Y215" s="1275"/>
      <c r="Z215" s="1275"/>
      <c r="AA215" s="1275"/>
      <c r="AB215" s="1275"/>
      <c r="AC215" s="1275"/>
      <c r="AD215" s="1275"/>
      <c r="AE215" s="1275"/>
      <c r="AF215" s="1275"/>
      <c r="AG215" s="1275"/>
      <c r="AH215" s="1275"/>
      <c r="AI215" s="1275"/>
      <c r="AJ215" s="1275"/>
      <c r="AK215" s="1275"/>
      <c r="AL215" s="1275"/>
      <c r="AM215" s="1275"/>
      <c r="AN215" s="1275"/>
      <c r="AO215" s="1275"/>
      <c r="AP215" s="1275"/>
      <c r="AQ215" s="1275"/>
      <c r="AR215" s="1275"/>
      <c r="AS215" s="1275"/>
      <c r="AT215" s="1275"/>
      <c r="AU215" s="1275"/>
      <c r="AV215" s="1275"/>
      <c r="AW215" s="1275"/>
      <c r="AX215" s="1275"/>
      <c r="AY215" s="1275"/>
      <c r="AZ215" s="1275"/>
      <c r="BA215" s="1275"/>
      <c r="BB215" s="1275"/>
      <c r="BC215" s="1275"/>
      <c r="BD215" s="1275"/>
      <c r="BE215" s="1275"/>
      <c r="BF215" s="1275"/>
      <c r="BG215" s="1275"/>
      <c r="BH215" s="1275"/>
      <c r="BI215" s="1275"/>
      <c r="BJ215" s="1275"/>
      <c r="BK215" s="1275"/>
      <c r="BL215" s="1275"/>
      <c r="BM215" s="1275"/>
      <c r="BN215" s="1275"/>
      <c r="BO215" s="1275"/>
      <c r="BP215" s="1275"/>
      <c r="BQ215" s="1275"/>
      <c r="BR215" s="1275"/>
      <c r="BS215" s="1275"/>
      <c r="BT215" s="1275"/>
      <c r="BU215" s="1275"/>
      <c r="BV215" s="1275"/>
      <c r="BW215" s="1275"/>
      <c r="BX215" s="1275"/>
      <c r="BY215" s="1275"/>
      <c r="BZ215" s="1275"/>
      <c r="CA215" s="1275"/>
      <c r="CB215" s="1275"/>
      <c r="CC215" s="1275"/>
      <c r="CD215" s="1275"/>
      <c r="CE215" s="1275"/>
      <c r="CF215" s="1275"/>
      <c r="CG215" s="1275"/>
      <c r="CH215" s="1275"/>
      <c r="CI215" s="1275"/>
      <c r="CJ215" s="1275"/>
      <c r="CK215" s="1275"/>
      <c r="CL215" s="1275"/>
      <c r="CM215" s="1275"/>
      <c r="CN215" s="1275"/>
      <c r="CO215" s="1275"/>
      <c r="CP215" s="1275"/>
      <c r="CQ215" s="1275"/>
      <c r="CR215" s="1275"/>
      <c r="CS215" s="1275"/>
      <c r="CT215" s="1275"/>
    </row>
    <row r="216" spans="1:98" ht="14.4">
      <c r="A216" s="1275"/>
      <c r="B216" s="1275"/>
      <c r="C216" s="1275"/>
      <c r="D216" s="1275"/>
      <c r="E216" s="1275"/>
      <c r="F216" s="1275"/>
      <c r="G216" s="1275"/>
      <c r="H216" s="1275"/>
      <c r="I216" s="1275"/>
      <c r="J216" s="1275"/>
      <c r="K216" s="1275"/>
      <c r="L216" s="1275"/>
      <c r="M216" s="1275"/>
      <c r="N216" s="1275"/>
      <c r="O216" s="1275"/>
      <c r="P216" s="1275"/>
      <c r="Q216" s="1275"/>
      <c r="R216" s="1275"/>
      <c r="S216" s="1275"/>
      <c r="T216" s="1275"/>
      <c r="U216" s="1275"/>
      <c r="V216" s="1275"/>
      <c r="W216" s="1275"/>
      <c r="X216" s="1275"/>
      <c r="Y216" s="1275"/>
      <c r="Z216" s="1275"/>
      <c r="AA216" s="1275"/>
      <c r="AB216" s="1275"/>
      <c r="AC216" s="1275"/>
      <c r="AD216" s="1275"/>
      <c r="AE216" s="1275"/>
      <c r="AF216" s="1275"/>
      <c r="AG216" s="1275"/>
      <c r="AH216" s="1275"/>
      <c r="AI216" s="1275"/>
      <c r="AJ216" s="1275"/>
      <c r="AK216" s="1275"/>
      <c r="AL216" s="1275"/>
      <c r="AM216" s="1275"/>
      <c r="AN216" s="1275"/>
      <c r="AO216" s="1275"/>
      <c r="AP216" s="1275"/>
      <c r="AQ216" s="1275"/>
      <c r="AR216" s="1275"/>
      <c r="AS216" s="1275"/>
      <c r="AT216" s="1275"/>
      <c r="AU216" s="1275"/>
      <c r="AV216" s="1275"/>
      <c r="AW216" s="1275"/>
      <c r="AX216" s="1275"/>
      <c r="AY216" s="1275"/>
      <c r="AZ216" s="1275"/>
      <c r="BA216" s="1275"/>
      <c r="BB216" s="1275"/>
      <c r="BC216" s="1275"/>
      <c r="BD216" s="1275"/>
      <c r="BE216" s="1275"/>
      <c r="BF216" s="1275"/>
      <c r="BG216" s="1275"/>
      <c r="BH216" s="1275"/>
      <c r="BI216" s="1275"/>
      <c r="BJ216" s="1275"/>
      <c r="BK216" s="1275"/>
      <c r="BL216" s="1275"/>
      <c r="BM216" s="1275"/>
      <c r="BN216" s="1275"/>
      <c r="BO216" s="1275"/>
      <c r="BP216" s="1275"/>
      <c r="BQ216" s="1275"/>
      <c r="BR216" s="1275"/>
      <c r="BS216" s="1275"/>
      <c r="BT216" s="1275"/>
      <c r="BU216" s="1275"/>
      <c r="BV216" s="1275"/>
      <c r="BW216" s="1275"/>
      <c r="BX216" s="1275"/>
      <c r="BY216" s="1275"/>
      <c r="BZ216" s="1275"/>
      <c r="CA216" s="1275"/>
      <c r="CB216" s="1275"/>
      <c r="CC216" s="1275"/>
      <c r="CD216" s="1275"/>
      <c r="CE216" s="1275"/>
      <c r="CF216" s="1275"/>
      <c r="CG216" s="1275"/>
      <c r="CH216" s="1275"/>
      <c r="CI216" s="1275"/>
      <c r="CJ216" s="1275"/>
      <c r="CK216" s="1275"/>
      <c r="CL216" s="1275"/>
      <c r="CM216" s="1275"/>
      <c r="CN216" s="1275"/>
      <c r="CO216" s="1275"/>
      <c r="CP216" s="1275"/>
      <c r="CQ216" s="1275"/>
      <c r="CR216" s="1275"/>
      <c r="CS216" s="1275"/>
      <c r="CT216" s="1275"/>
    </row>
    <row r="217" spans="1:98" ht="14.4">
      <c r="A217" s="1275"/>
      <c r="B217" s="1275"/>
      <c r="C217" s="1275"/>
      <c r="D217" s="1275"/>
      <c r="E217" s="1275"/>
      <c r="F217" s="1275"/>
      <c r="G217" s="1275"/>
      <c r="H217" s="1275"/>
      <c r="I217" s="1275"/>
      <c r="J217" s="1275"/>
      <c r="K217" s="1275"/>
      <c r="L217" s="1275"/>
      <c r="M217" s="1275"/>
      <c r="N217" s="1275"/>
      <c r="O217" s="1275"/>
      <c r="P217" s="1275"/>
      <c r="Q217" s="1275"/>
      <c r="R217" s="1275"/>
      <c r="S217" s="1275"/>
      <c r="T217" s="1275"/>
      <c r="U217" s="1275"/>
      <c r="V217" s="1275"/>
      <c r="W217" s="1275"/>
      <c r="X217" s="1275"/>
      <c r="Y217" s="1275"/>
      <c r="Z217" s="1275"/>
      <c r="AA217" s="1275"/>
      <c r="AB217" s="1275"/>
      <c r="AC217" s="1275"/>
      <c r="AD217" s="1275"/>
      <c r="AE217" s="1275"/>
      <c r="AF217" s="1275"/>
      <c r="AG217" s="1275"/>
      <c r="AH217" s="1275"/>
      <c r="AI217" s="1275"/>
      <c r="AJ217" s="1275"/>
      <c r="AK217" s="1275"/>
      <c r="AL217" s="1275"/>
      <c r="AM217" s="1275"/>
      <c r="AN217" s="1275"/>
      <c r="AO217" s="1275"/>
      <c r="AP217" s="1275"/>
      <c r="AQ217" s="1275"/>
      <c r="AR217" s="1275"/>
      <c r="AS217" s="1275"/>
      <c r="AT217" s="1275"/>
      <c r="AU217" s="1275"/>
      <c r="AV217" s="1275"/>
      <c r="AW217" s="1275"/>
      <c r="AX217" s="1275"/>
      <c r="AY217" s="1275"/>
      <c r="AZ217" s="1275"/>
      <c r="BA217" s="1275"/>
      <c r="BB217" s="1275"/>
      <c r="BC217" s="1275"/>
      <c r="BD217" s="1275"/>
      <c r="BE217" s="1275"/>
      <c r="BF217" s="1275"/>
      <c r="BG217" s="1275"/>
      <c r="BH217" s="1275"/>
      <c r="BI217" s="1275"/>
      <c r="BJ217" s="1275"/>
      <c r="BK217" s="1275"/>
      <c r="BL217" s="1275"/>
      <c r="BM217" s="1275"/>
      <c r="BN217" s="1275"/>
      <c r="BO217" s="1275"/>
      <c r="BP217" s="1275"/>
      <c r="BQ217" s="1275"/>
      <c r="BR217" s="1275"/>
      <c r="BS217" s="1275"/>
      <c r="BT217" s="1275"/>
      <c r="BU217" s="1275"/>
      <c r="BV217" s="1275"/>
      <c r="BW217" s="1275"/>
      <c r="BX217" s="1275"/>
      <c r="BY217" s="1275"/>
      <c r="BZ217" s="1275"/>
      <c r="CA217" s="1275"/>
      <c r="CB217" s="1275"/>
      <c r="CC217" s="1275"/>
      <c r="CD217" s="1275"/>
      <c r="CE217" s="1275"/>
      <c r="CF217" s="1275"/>
      <c r="CG217" s="1275"/>
      <c r="CH217" s="1275"/>
      <c r="CI217" s="1275"/>
      <c r="CJ217" s="1275"/>
      <c r="CK217" s="1275"/>
      <c r="CL217" s="1275"/>
      <c r="CM217" s="1275"/>
      <c r="CN217" s="1275"/>
      <c r="CO217" s="1275"/>
      <c r="CP217" s="1275"/>
      <c r="CQ217" s="1275"/>
      <c r="CR217" s="1275"/>
      <c r="CS217" s="1275"/>
      <c r="CT217" s="1275"/>
    </row>
    <row r="218" spans="1:98" ht="14.4">
      <c r="A218" s="1275"/>
      <c r="B218" s="1275"/>
      <c r="C218" s="1275"/>
      <c r="D218" s="1275"/>
      <c r="E218" s="1275"/>
      <c r="F218" s="1275"/>
      <c r="G218" s="1275"/>
      <c r="H218" s="1275"/>
      <c r="I218" s="1275"/>
      <c r="J218" s="1275"/>
      <c r="K218" s="1275"/>
      <c r="L218" s="1275"/>
      <c r="M218" s="1275"/>
      <c r="N218" s="1275"/>
      <c r="O218" s="1275"/>
      <c r="P218" s="1275"/>
      <c r="Q218" s="1275"/>
      <c r="R218" s="1275"/>
      <c r="S218" s="1275"/>
      <c r="T218" s="1275"/>
      <c r="U218" s="1275"/>
      <c r="V218" s="1275"/>
      <c r="W218" s="1275"/>
      <c r="X218" s="1275"/>
      <c r="Y218" s="1275"/>
      <c r="Z218" s="1275"/>
      <c r="AA218" s="1275"/>
      <c r="AB218" s="1275"/>
      <c r="AC218" s="1275"/>
      <c r="AD218" s="1275"/>
      <c r="AE218" s="1275"/>
      <c r="AF218" s="1275"/>
      <c r="AG218" s="1275"/>
      <c r="AH218" s="1275"/>
      <c r="AI218" s="1275"/>
      <c r="AJ218" s="1275"/>
      <c r="AK218" s="1275"/>
      <c r="AL218" s="1275"/>
      <c r="AM218" s="1275"/>
      <c r="AN218" s="1275"/>
      <c r="AO218" s="1275"/>
      <c r="AP218" s="1275"/>
      <c r="AQ218" s="1275"/>
      <c r="AR218" s="1275"/>
      <c r="AS218" s="1275"/>
      <c r="AT218" s="1275"/>
      <c r="AU218" s="1275"/>
      <c r="AV218" s="1275"/>
      <c r="AW218" s="1275"/>
      <c r="AX218" s="1275"/>
      <c r="AY218" s="1275"/>
      <c r="AZ218" s="1275"/>
      <c r="BA218" s="1275"/>
      <c r="BB218" s="1275"/>
      <c r="BC218" s="1275"/>
      <c r="BD218" s="1275"/>
      <c r="BE218" s="1275"/>
      <c r="BF218" s="1275"/>
      <c r="BG218" s="1275"/>
      <c r="BH218" s="1275"/>
      <c r="BI218" s="1275"/>
      <c r="BJ218" s="1275"/>
      <c r="BK218" s="1275"/>
      <c r="BL218" s="1275"/>
      <c r="BM218" s="1275"/>
      <c r="BN218" s="1275"/>
      <c r="BO218" s="1275"/>
      <c r="BP218" s="1275"/>
      <c r="BQ218" s="1275"/>
      <c r="BR218" s="1275"/>
      <c r="BS218" s="1275"/>
      <c r="BT218" s="1275"/>
      <c r="BU218" s="1275"/>
      <c r="BV218" s="1275"/>
      <c r="BW218" s="1275"/>
      <c r="BX218" s="1275"/>
      <c r="BY218" s="1275"/>
      <c r="BZ218" s="1275"/>
      <c r="CA218" s="1275"/>
      <c r="CB218" s="1275"/>
      <c r="CC218" s="1275"/>
      <c r="CD218" s="1275"/>
      <c r="CE218" s="1275"/>
      <c r="CF218" s="1275"/>
      <c r="CG218" s="1275"/>
      <c r="CH218" s="1275"/>
      <c r="CI218" s="1275"/>
      <c r="CJ218" s="1275"/>
      <c r="CK218" s="1275"/>
      <c r="CL218" s="1275"/>
      <c r="CM218" s="1275"/>
      <c r="CN218" s="1275"/>
      <c r="CO218" s="1275"/>
      <c r="CP218" s="1275"/>
      <c r="CQ218" s="1275"/>
      <c r="CR218" s="1275"/>
      <c r="CS218" s="1275"/>
      <c r="CT218" s="1275"/>
    </row>
    <row r="219" spans="1:98" ht="14.4">
      <c r="A219" s="1275"/>
      <c r="B219" s="1275"/>
      <c r="C219" s="1275"/>
      <c r="D219" s="1275"/>
      <c r="E219" s="1275"/>
      <c r="F219" s="1275"/>
      <c r="G219" s="1275"/>
      <c r="H219" s="1275"/>
      <c r="I219" s="1275"/>
      <c r="J219" s="1275"/>
      <c r="K219" s="1275"/>
      <c r="L219" s="1275"/>
      <c r="M219" s="1275"/>
      <c r="N219" s="1275"/>
      <c r="O219" s="1275"/>
      <c r="P219" s="1275"/>
      <c r="Q219" s="1275"/>
      <c r="R219" s="1275"/>
      <c r="S219" s="1275"/>
      <c r="T219" s="1275"/>
      <c r="U219" s="1275"/>
      <c r="V219" s="1275"/>
      <c r="W219" s="1275"/>
      <c r="X219" s="1275"/>
      <c r="Y219" s="1275"/>
      <c r="Z219" s="1275"/>
      <c r="AA219" s="1275"/>
      <c r="AB219" s="1275"/>
      <c r="AC219" s="1275"/>
      <c r="AD219" s="1275"/>
      <c r="AE219" s="1275"/>
      <c r="AF219" s="1275"/>
      <c r="AG219" s="1275"/>
      <c r="AH219" s="1275"/>
      <c r="AI219" s="1275"/>
      <c r="AJ219" s="1275"/>
      <c r="AK219" s="1275"/>
      <c r="AL219" s="1275"/>
      <c r="AM219" s="1275"/>
      <c r="AN219" s="1275"/>
      <c r="AO219" s="1275"/>
      <c r="AP219" s="1275"/>
      <c r="AQ219" s="1275"/>
      <c r="AR219" s="1275"/>
      <c r="AS219" s="1275"/>
      <c r="AT219" s="1275"/>
      <c r="AU219" s="1275"/>
      <c r="AV219" s="1275"/>
      <c r="AW219" s="1275"/>
      <c r="AX219" s="1275"/>
      <c r="AY219" s="1275"/>
      <c r="AZ219" s="1275"/>
      <c r="BA219" s="1275"/>
      <c r="BB219" s="1275"/>
      <c r="BC219" s="1275"/>
      <c r="BD219" s="1275"/>
      <c r="BE219" s="1275"/>
      <c r="BF219" s="1275"/>
      <c r="BG219" s="1275"/>
      <c r="BH219" s="1275"/>
      <c r="BI219" s="1275"/>
      <c r="BJ219" s="1275"/>
      <c r="BK219" s="1275"/>
      <c r="BL219" s="1275"/>
      <c r="BM219" s="1275"/>
      <c r="BN219" s="1275"/>
      <c r="BO219" s="1275"/>
      <c r="BP219" s="1275"/>
      <c r="BQ219" s="1275"/>
      <c r="BR219" s="1275"/>
      <c r="BS219" s="1275"/>
      <c r="BT219" s="1275"/>
      <c r="BU219" s="1275"/>
      <c r="BV219" s="1275"/>
      <c r="BW219" s="1275"/>
      <c r="BX219" s="1275"/>
      <c r="BY219" s="1275"/>
      <c r="BZ219" s="1275"/>
      <c r="CA219" s="1275"/>
      <c r="CB219" s="1275"/>
      <c r="CC219" s="1275"/>
      <c r="CD219" s="1275"/>
      <c r="CE219" s="1275"/>
      <c r="CF219" s="1275"/>
      <c r="CG219" s="1275"/>
      <c r="CH219" s="1275"/>
      <c r="CI219" s="1275"/>
      <c r="CJ219" s="1275"/>
      <c r="CK219" s="1275"/>
      <c r="CL219" s="1275"/>
      <c r="CM219" s="1275"/>
      <c r="CN219" s="1275"/>
      <c r="CO219" s="1275"/>
      <c r="CP219" s="1275"/>
      <c r="CQ219" s="1275"/>
      <c r="CR219" s="1275"/>
      <c r="CS219" s="1275"/>
      <c r="CT219" s="1275"/>
    </row>
    <row r="220" spans="1:98" ht="14.4">
      <c r="A220" s="1275"/>
      <c r="B220" s="1275"/>
      <c r="C220" s="1275"/>
      <c r="D220" s="1275"/>
      <c r="E220" s="1275"/>
      <c r="F220" s="1275"/>
      <c r="G220" s="1275"/>
      <c r="H220" s="1275"/>
      <c r="I220" s="1275"/>
      <c r="J220" s="1275"/>
      <c r="K220" s="1275"/>
      <c r="L220" s="1275"/>
      <c r="M220" s="1275"/>
      <c r="N220" s="1275"/>
      <c r="O220" s="1275"/>
      <c r="P220" s="1275"/>
      <c r="Q220" s="1275"/>
      <c r="R220" s="1275"/>
      <c r="S220" s="1275"/>
      <c r="T220" s="1275"/>
      <c r="U220" s="1275"/>
      <c r="V220" s="1275"/>
      <c r="W220" s="1275"/>
      <c r="X220" s="1275"/>
      <c r="Y220" s="1275"/>
      <c r="Z220" s="1275"/>
      <c r="AA220" s="1275"/>
      <c r="AB220" s="1275"/>
      <c r="AC220" s="1275"/>
      <c r="AD220" s="1275"/>
      <c r="AE220" s="1275"/>
      <c r="AF220" s="1275"/>
      <c r="AG220" s="1275"/>
      <c r="AH220" s="1275"/>
      <c r="AI220" s="1275"/>
      <c r="AJ220" s="1275"/>
      <c r="AK220" s="1275"/>
      <c r="AL220" s="1275"/>
      <c r="AM220" s="1275"/>
      <c r="AN220" s="1275"/>
      <c r="AO220" s="1275"/>
      <c r="AP220" s="1275"/>
      <c r="AQ220" s="1275"/>
      <c r="AR220" s="1275"/>
      <c r="AS220" s="1275"/>
      <c r="AT220" s="1275"/>
      <c r="AU220" s="1275"/>
      <c r="AV220" s="1275"/>
      <c r="AW220" s="1275"/>
      <c r="AX220" s="1275"/>
      <c r="AY220" s="1275"/>
      <c r="AZ220" s="1275"/>
      <c r="BA220" s="1275"/>
      <c r="BB220" s="1275"/>
      <c r="BC220" s="1275"/>
      <c r="BD220" s="1275"/>
      <c r="BE220" s="1275"/>
      <c r="BF220" s="1275"/>
      <c r="BG220" s="1275"/>
      <c r="BH220" s="1275"/>
      <c r="BI220" s="1275"/>
      <c r="BJ220" s="1275"/>
      <c r="BK220" s="1275"/>
      <c r="BL220" s="1275"/>
      <c r="BM220" s="1275"/>
      <c r="BN220" s="1275"/>
      <c r="BO220" s="1275"/>
      <c r="BP220" s="1275"/>
      <c r="BQ220" s="1275"/>
      <c r="BR220" s="1275"/>
      <c r="BS220" s="1275"/>
      <c r="BT220" s="1275"/>
      <c r="BU220" s="1275"/>
      <c r="BV220" s="1275"/>
      <c r="BW220" s="1275"/>
      <c r="BX220" s="1275"/>
      <c r="BY220" s="1275"/>
      <c r="BZ220" s="1275"/>
      <c r="CA220" s="1275"/>
      <c r="CB220" s="1275"/>
      <c r="CC220" s="1275"/>
      <c r="CD220" s="1275"/>
      <c r="CE220" s="1275"/>
      <c r="CF220" s="1275"/>
      <c r="CG220" s="1275"/>
      <c r="CH220" s="1275"/>
      <c r="CI220" s="1275"/>
      <c r="CJ220" s="1275"/>
      <c r="CK220" s="1275"/>
      <c r="CL220" s="1275"/>
      <c r="CM220" s="1275"/>
      <c r="CN220" s="1275"/>
      <c r="CO220" s="1275"/>
      <c r="CP220" s="1275"/>
      <c r="CQ220" s="1275"/>
      <c r="CR220" s="1275"/>
      <c r="CS220" s="1275"/>
      <c r="CT220" s="1275"/>
    </row>
    <row r="221" spans="1:98" ht="14.4">
      <c r="A221" s="1275"/>
      <c r="B221" s="1275"/>
      <c r="C221" s="1275"/>
      <c r="D221" s="1275"/>
      <c r="E221" s="1275"/>
      <c r="F221" s="1275"/>
      <c r="G221" s="1275"/>
      <c r="H221" s="1275"/>
      <c r="I221" s="1275"/>
      <c r="J221" s="1275"/>
      <c r="K221" s="1275"/>
      <c r="L221" s="1275"/>
      <c r="M221" s="1275"/>
      <c r="N221" s="1275"/>
      <c r="O221" s="1275"/>
      <c r="P221" s="1275"/>
      <c r="Q221" s="1275"/>
      <c r="R221" s="1275"/>
      <c r="S221" s="1275"/>
      <c r="T221" s="1275"/>
      <c r="U221" s="1275"/>
      <c r="V221" s="1275"/>
      <c r="W221" s="1275"/>
      <c r="X221" s="1275"/>
      <c r="Y221" s="1275"/>
      <c r="Z221" s="1275"/>
      <c r="AA221" s="1275"/>
      <c r="AB221" s="1275"/>
      <c r="AC221" s="1275"/>
      <c r="AD221" s="1275"/>
      <c r="AE221" s="1275"/>
      <c r="AF221" s="1275"/>
      <c r="AG221" s="1275"/>
      <c r="AH221" s="1275"/>
      <c r="AI221" s="1275"/>
      <c r="AJ221" s="1275"/>
      <c r="AK221" s="1275"/>
      <c r="AL221" s="1275"/>
      <c r="AM221" s="1275"/>
      <c r="AN221" s="1275"/>
      <c r="AO221" s="1275"/>
      <c r="AP221" s="1275"/>
      <c r="AQ221" s="1275"/>
      <c r="AR221" s="1275"/>
      <c r="AS221" s="1275"/>
      <c r="AT221" s="1275"/>
      <c r="AU221" s="1275"/>
      <c r="AV221" s="1275"/>
      <c r="AW221" s="1275"/>
      <c r="AX221" s="1275"/>
      <c r="AY221" s="1275"/>
      <c r="AZ221" s="1275"/>
      <c r="BA221" s="1275"/>
      <c r="BB221" s="1275"/>
      <c r="BC221" s="1275"/>
      <c r="BD221" s="1275"/>
      <c r="BE221" s="1275"/>
      <c r="BF221" s="1275"/>
      <c r="BG221" s="1275"/>
      <c r="BH221" s="1275"/>
      <c r="BI221" s="1275"/>
      <c r="BJ221" s="1275"/>
      <c r="BK221" s="1275"/>
      <c r="BL221" s="1275"/>
      <c r="BM221" s="1275"/>
      <c r="BN221" s="1275"/>
      <c r="BO221" s="1275"/>
      <c r="BP221" s="1275"/>
      <c r="BQ221" s="1275"/>
      <c r="BR221" s="1275"/>
      <c r="BS221" s="1275"/>
      <c r="BT221" s="1275"/>
      <c r="BU221" s="1275"/>
      <c r="BV221" s="1275"/>
      <c r="BW221" s="1275"/>
      <c r="BX221" s="1275"/>
      <c r="BY221" s="1275"/>
      <c r="BZ221" s="1275"/>
      <c r="CA221" s="1275"/>
      <c r="CB221" s="1275"/>
      <c r="CC221" s="1275"/>
      <c r="CD221" s="1275"/>
      <c r="CE221" s="1275"/>
      <c r="CF221" s="1275"/>
      <c r="CG221" s="1275"/>
      <c r="CH221" s="1275"/>
      <c r="CI221" s="1275"/>
      <c r="CJ221" s="1275"/>
      <c r="CK221" s="1275"/>
      <c r="CL221" s="1275"/>
      <c r="CM221" s="1275"/>
      <c r="CN221" s="1275"/>
      <c r="CO221" s="1275"/>
      <c r="CP221" s="1275"/>
      <c r="CQ221" s="1275"/>
      <c r="CR221" s="1275"/>
      <c r="CS221" s="1275"/>
      <c r="CT221" s="1275"/>
    </row>
    <row r="222" spans="1:98" ht="14.4">
      <c r="A222" s="1275"/>
      <c r="B222" s="1275"/>
      <c r="C222" s="1275"/>
      <c r="D222" s="1275"/>
      <c r="E222" s="1275"/>
      <c r="F222" s="1275"/>
      <c r="G222" s="1275"/>
      <c r="H222" s="1275"/>
      <c r="I222" s="1275"/>
      <c r="J222" s="1275"/>
      <c r="K222" s="1275"/>
      <c r="L222" s="1275"/>
      <c r="M222" s="1275"/>
      <c r="N222" s="1275"/>
      <c r="O222" s="1275"/>
      <c r="P222" s="1275"/>
      <c r="Q222" s="1275"/>
      <c r="R222" s="1275"/>
      <c r="S222" s="1275"/>
      <c r="T222" s="1275"/>
      <c r="U222" s="1275"/>
      <c r="V222" s="1275"/>
      <c r="W222" s="1275"/>
      <c r="X222" s="1275"/>
      <c r="Y222" s="1275"/>
      <c r="Z222" s="1275"/>
      <c r="AA222" s="1275"/>
      <c r="AB222" s="1275"/>
      <c r="AC222" s="1275"/>
      <c r="AD222" s="1275"/>
      <c r="AE222" s="1275"/>
      <c r="AF222" s="1275"/>
      <c r="AG222" s="1275"/>
      <c r="AH222" s="1275"/>
      <c r="AI222" s="1275"/>
      <c r="AJ222" s="1275"/>
      <c r="AK222" s="1275"/>
      <c r="AL222" s="1275"/>
      <c r="AM222" s="1275"/>
      <c r="AN222" s="1275"/>
      <c r="AO222" s="1275"/>
      <c r="AP222" s="1275"/>
      <c r="AQ222" s="1275"/>
      <c r="AR222" s="1275"/>
      <c r="AS222" s="1275"/>
      <c r="AT222" s="1275"/>
      <c r="AU222" s="1275"/>
      <c r="AV222" s="1275"/>
      <c r="AW222" s="1275"/>
      <c r="AX222" s="1275"/>
      <c r="AY222" s="1275"/>
      <c r="AZ222" s="1275"/>
      <c r="BA222" s="1275"/>
      <c r="BB222" s="1275"/>
      <c r="BC222" s="1275"/>
      <c r="BD222" s="1275"/>
      <c r="BE222" s="1275"/>
      <c r="BF222" s="1275"/>
      <c r="BG222" s="1275"/>
      <c r="BH222" s="1275"/>
      <c r="BI222" s="1275"/>
      <c r="BJ222" s="1275"/>
      <c r="BK222" s="1275"/>
      <c r="BL222" s="1275"/>
      <c r="BM222" s="1275"/>
      <c r="BN222" s="1275"/>
      <c r="BO222" s="1275"/>
      <c r="BP222" s="1275"/>
      <c r="BQ222" s="1275"/>
      <c r="BR222" s="1275"/>
      <c r="BS222" s="1275"/>
      <c r="BT222" s="1275"/>
      <c r="BU222" s="1275"/>
      <c r="BV222" s="1275"/>
      <c r="BW222" s="1275"/>
      <c r="BX222" s="1275"/>
      <c r="BY222" s="1275"/>
      <c r="BZ222" s="1275"/>
      <c r="CA222" s="1275"/>
      <c r="CB222" s="1275"/>
      <c r="CC222" s="1275"/>
      <c r="CD222" s="1275"/>
      <c r="CE222" s="1275"/>
      <c r="CF222" s="1275"/>
      <c r="CG222" s="1275"/>
      <c r="CH222" s="1275"/>
      <c r="CI222" s="1275"/>
      <c r="CJ222" s="1275"/>
      <c r="CK222" s="1275"/>
      <c r="CL222" s="1275"/>
      <c r="CM222" s="1275"/>
      <c r="CN222" s="1275"/>
      <c r="CO222" s="1275"/>
      <c r="CP222" s="1275"/>
      <c r="CQ222" s="1275"/>
      <c r="CR222" s="1275"/>
      <c r="CS222" s="1275"/>
      <c r="CT222" s="1275"/>
    </row>
    <row r="223" spans="1:98" ht="14.4">
      <c r="A223" s="1275"/>
      <c r="B223" s="1275"/>
      <c r="C223" s="1275"/>
      <c r="D223" s="1275"/>
      <c r="E223" s="1275"/>
      <c r="F223" s="1275"/>
      <c r="G223" s="1275"/>
      <c r="H223" s="1275"/>
      <c r="I223" s="1275"/>
      <c r="J223" s="1275"/>
      <c r="K223" s="1275"/>
      <c r="L223" s="1275"/>
      <c r="M223" s="1275"/>
      <c r="N223" s="1275"/>
      <c r="O223" s="1275"/>
      <c r="P223" s="1275"/>
      <c r="Q223" s="1275"/>
      <c r="R223" s="1275"/>
      <c r="S223" s="1275"/>
      <c r="T223" s="1275"/>
      <c r="U223" s="1275"/>
      <c r="V223" s="1275"/>
      <c r="W223" s="1275"/>
      <c r="X223" s="1275"/>
      <c r="Y223" s="1275"/>
      <c r="Z223" s="1275"/>
      <c r="AA223" s="1275"/>
      <c r="AB223" s="1275"/>
      <c r="AC223" s="1275"/>
      <c r="AD223" s="1275"/>
      <c r="AE223" s="1275"/>
      <c r="AF223" s="1275"/>
      <c r="AG223" s="1275"/>
      <c r="AH223" s="1275"/>
      <c r="AI223" s="1275"/>
      <c r="AJ223" s="1275"/>
      <c r="AK223" s="1275"/>
      <c r="AL223" s="1275"/>
      <c r="AM223" s="1275"/>
      <c r="AN223" s="1275"/>
      <c r="AO223" s="1275"/>
      <c r="AP223" s="1275"/>
      <c r="AQ223" s="1275"/>
      <c r="AR223" s="1275"/>
      <c r="AS223" s="1275"/>
      <c r="AT223" s="1275"/>
      <c r="AU223" s="1275"/>
      <c r="AV223" s="1275"/>
      <c r="AW223" s="1275"/>
      <c r="AX223" s="1275"/>
      <c r="AY223" s="1275"/>
      <c r="AZ223" s="1275"/>
      <c r="BA223" s="1275"/>
      <c r="BB223" s="1275"/>
      <c r="BC223" s="1275"/>
      <c r="BD223" s="1275"/>
      <c r="BE223" s="1275"/>
      <c r="BF223" s="1275"/>
      <c r="BG223" s="1275"/>
      <c r="BH223" s="1275"/>
      <c r="BI223" s="1275"/>
      <c r="BJ223" s="1275"/>
      <c r="BK223" s="1275"/>
      <c r="BL223" s="1275"/>
      <c r="BM223" s="1275"/>
      <c r="BN223" s="1275"/>
      <c r="BO223" s="1275"/>
      <c r="BP223" s="1275"/>
      <c r="BQ223" s="1275"/>
      <c r="BR223" s="1275"/>
      <c r="BS223" s="1275"/>
      <c r="BT223" s="1275"/>
      <c r="BU223" s="1275"/>
      <c r="BV223" s="1275"/>
      <c r="BW223" s="1275"/>
      <c r="BX223" s="1275"/>
      <c r="BY223" s="1275"/>
      <c r="BZ223" s="1275"/>
      <c r="CA223" s="1275"/>
      <c r="CB223" s="1275"/>
      <c r="CC223" s="1275"/>
      <c r="CD223" s="1275"/>
      <c r="CE223" s="1275"/>
      <c r="CF223" s="1275"/>
      <c r="CG223" s="1275"/>
      <c r="CH223" s="1275"/>
      <c r="CI223" s="1275"/>
      <c r="CJ223" s="1275"/>
      <c r="CK223" s="1275"/>
      <c r="CL223" s="1275"/>
      <c r="CM223" s="1275"/>
      <c r="CN223" s="1275"/>
      <c r="CO223" s="1275"/>
      <c r="CP223" s="1275"/>
      <c r="CQ223" s="1275"/>
      <c r="CR223" s="1275"/>
      <c r="CS223" s="1275"/>
      <c r="CT223" s="1275"/>
    </row>
    <row r="224" spans="1:98" ht="14.4">
      <c r="A224" s="1275"/>
      <c r="B224" s="1275"/>
      <c r="C224" s="1275"/>
      <c r="D224" s="1275"/>
      <c r="E224" s="1275"/>
      <c r="F224" s="1275"/>
      <c r="G224" s="1275"/>
      <c r="H224" s="1275"/>
      <c r="I224" s="1275"/>
      <c r="J224" s="1275"/>
      <c r="K224" s="1275"/>
      <c r="L224" s="1275"/>
      <c r="M224" s="1275"/>
      <c r="N224" s="1275"/>
      <c r="O224" s="1275"/>
      <c r="P224" s="1275"/>
      <c r="Q224" s="1275"/>
      <c r="R224" s="1275"/>
      <c r="S224" s="1275"/>
      <c r="T224" s="1275"/>
      <c r="U224" s="1275"/>
      <c r="V224" s="1275"/>
      <c r="W224" s="1275"/>
      <c r="X224" s="1275"/>
      <c r="Y224" s="1275"/>
      <c r="Z224" s="1275"/>
      <c r="AA224" s="1275"/>
      <c r="AB224" s="1275"/>
      <c r="AC224" s="1275"/>
      <c r="AD224" s="1275"/>
      <c r="AE224" s="1275"/>
      <c r="AF224" s="1275"/>
      <c r="AG224" s="1275"/>
      <c r="AH224" s="1275"/>
      <c r="AI224" s="1275"/>
      <c r="AJ224" s="1275"/>
      <c r="AK224" s="1275"/>
      <c r="AL224" s="1275"/>
      <c r="AM224" s="1275"/>
      <c r="AN224" s="1275"/>
      <c r="AO224" s="1275"/>
      <c r="AP224" s="1275"/>
      <c r="AQ224" s="1275"/>
      <c r="AR224" s="1275"/>
      <c r="AS224" s="1275"/>
      <c r="AT224" s="1275"/>
      <c r="AU224" s="1275"/>
      <c r="AV224" s="1275"/>
      <c r="AW224" s="1275"/>
      <c r="AX224" s="1275"/>
      <c r="AY224" s="1275"/>
      <c r="AZ224" s="1275"/>
      <c r="BA224" s="1275"/>
      <c r="BB224" s="1275"/>
      <c r="BC224" s="1275"/>
      <c r="BD224" s="1275"/>
      <c r="BE224" s="1275"/>
      <c r="BF224" s="1275"/>
      <c r="BG224" s="1275"/>
      <c r="BH224" s="1275"/>
      <c r="BI224" s="1275"/>
      <c r="BJ224" s="1275"/>
      <c r="BK224" s="1275"/>
      <c r="BL224" s="1275"/>
      <c r="BM224" s="1275"/>
      <c r="BN224" s="1275"/>
      <c r="BO224" s="1275"/>
      <c r="BP224" s="1275"/>
      <c r="BQ224" s="1275"/>
      <c r="BR224" s="1275"/>
      <c r="BS224" s="1275"/>
      <c r="BT224" s="1275"/>
      <c r="BU224" s="1275"/>
      <c r="BV224" s="1275"/>
      <c r="BW224" s="1275"/>
      <c r="BX224" s="1275"/>
      <c r="BY224" s="1275"/>
      <c r="BZ224" s="1275"/>
      <c r="CA224" s="1275"/>
      <c r="CB224" s="1275"/>
      <c r="CC224" s="1275"/>
      <c r="CD224" s="1275"/>
      <c r="CE224" s="1275"/>
      <c r="CF224" s="1275"/>
      <c r="CG224" s="1275"/>
      <c r="CH224" s="1275"/>
      <c r="CI224" s="1275"/>
      <c r="CJ224" s="1275"/>
      <c r="CK224" s="1275"/>
      <c r="CL224" s="1275"/>
      <c r="CM224" s="1275"/>
      <c r="CN224" s="1275"/>
      <c r="CO224" s="1275"/>
      <c r="CP224" s="1275"/>
      <c r="CQ224" s="1275"/>
      <c r="CR224" s="1275"/>
      <c r="CS224" s="1275"/>
      <c r="CT224" s="1275"/>
    </row>
    <row r="225" spans="1:98" ht="14.4">
      <c r="A225" s="1275"/>
      <c r="B225" s="1275"/>
      <c r="C225" s="1275"/>
      <c r="D225" s="1275"/>
      <c r="E225" s="1275"/>
      <c r="F225" s="1275"/>
      <c r="G225" s="1275"/>
      <c r="H225" s="1275"/>
      <c r="I225" s="1275"/>
      <c r="J225" s="1275"/>
      <c r="K225" s="1275"/>
      <c r="L225" s="1275"/>
      <c r="M225" s="1275"/>
      <c r="N225" s="1275"/>
      <c r="O225" s="1275"/>
      <c r="P225" s="1275"/>
      <c r="Q225" s="1275"/>
      <c r="R225" s="1275"/>
      <c r="S225" s="1275"/>
      <c r="T225" s="1275"/>
      <c r="U225" s="1275"/>
      <c r="V225" s="1275"/>
      <c r="W225" s="1275"/>
      <c r="X225" s="1275"/>
      <c r="Y225" s="1275"/>
      <c r="Z225" s="1275"/>
      <c r="AA225" s="1275"/>
      <c r="AB225" s="1275"/>
      <c r="AC225" s="1275"/>
      <c r="AD225" s="1275"/>
      <c r="AE225" s="1275"/>
      <c r="AF225" s="1275"/>
      <c r="AG225" s="1275"/>
      <c r="AH225" s="1275"/>
      <c r="AI225" s="1275"/>
      <c r="AJ225" s="1275"/>
      <c r="AK225" s="1275"/>
      <c r="AL225" s="1275"/>
      <c r="AM225" s="1275"/>
      <c r="AN225" s="1275"/>
      <c r="AO225" s="1275"/>
      <c r="AP225" s="1275"/>
      <c r="AQ225" s="1275"/>
      <c r="AR225" s="1275"/>
      <c r="AS225" s="1275"/>
      <c r="AT225" s="1275"/>
      <c r="AU225" s="1275"/>
      <c r="AV225" s="1275"/>
      <c r="AW225" s="1275"/>
      <c r="AX225" s="1275"/>
      <c r="AY225" s="1275"/>
      <c r="AZ225" s="1275"/>
      <c r="BA225" s="1275"/>
      <c r="BB225" s="1275"/>
      <c r="BC225" s="1275"/>
      <c r="BD225" s="1275"/>
      <c r="BE225" s="1275"/>
      <c r="BF225" s="1275"/>
      <c r="BG225" s="1275"/>
      <c r="BH225" s="1275"/>
      <c r="BI225" s="1275"/>
      <c r="BJ225" s="1275"/>
      <c r="BK225" s="1275"/>
      <c r="BL225" s="1275"/>
      <c r="BM225" s="1275"/>
      <c r="BN225" s="1275"/>
      <c r="BO225" s="1275"/>
      <c r="BP225" s="1275"/>
      <c r="BQ225" s="1275"/>
      <c r="BR225" s="1275"/>
      <c r="BS225" s="1275"/>
      <c r="BT225" s="1275"/>
      <c r="BU225" s="1275"/>
      <c r="BV225" s="1275"/>
      <c r="BW225" s="1275"/>
      <c r="BX225" s="1275"/>
      <c r="BY225" s="1275"/>
      <c r="BZ225" s="1275"/>
      <c r="CA225" s="1275"/>
      <c r="CB225" s="1275"/>
      <c r="CC225" s="1275"/>
      <c r="CD225" s="1275"/>
      <c r="CE225" s="1275"/>
      <c r="CF225" s="1275"/>
      <c r="CG225" s="1275"/>
      <c r="CH225" s="1275"/>
      <c r="CI225" s="1275"/>
      <c r="CJ225" s="1275"/>
      <c r="CK225" s="1275"/>
      <c r="CL225" s="1275"/>
      <c r="CM225" s="1275"/>
      <c r="CN225" s="1275"/>
      <c r="CO225" s="1275"/>
      <c r="CP225" s="1275"/>
      <c r="CQ225" s="1275"/>
      <c r="CR225" s="1275"/>
      <c r="CS225" s="1275"/>
      <c r="CT225" s="1275"/>
    </row>
    <row r="226" spans="1:98" ht="14.4">
      <c r="A226" s="1275"/>
      <c r="B226" s="1275"/>
      <c r="C226" s="1275"/>
      <c r="D226" s="1275"/>
      <c r="E226" s="1275"/>
      <c r="F226" s="1275"/>
      <c r="G226" s="1275"/>
      <c r="H226" s="1275"/>
      <c r="I226" s="1275"/>
      <c r="J226" s="1275"/>
      <c r="K226" s="1275"/>
      <c r="L226" s="1275"/>
      <c r="M226" s="1275"/>
      <c r="N226" s="1275"/>
      <c r="O226" s="1275"/>
      <c r="P226" s="1275"/>
      <c r="Q226" s="1275"/>
      <c r="R226" s="1275"/>
      <c r="S226" s="1275"/>
      <c r="T226" s="1275"/>
      <c r="U226" s="1275"/>
      <c r="V226" s="1275"/>
      <c r="W226" s="1275"/>
      <c r="X226" s="1275"/>
      <c r="Y226" s="1275"/>
      <c r="Z226" s="1275"/>
      <c r="AA226" s="1275"/>
      <c r="AB226" s="1275"/>
      <c r="AC226" s="1275"/>
      <c r="AD226" s="1275"/>
      <c r="AE226" s="1275"/>
      <c r="AF226" s="1275"/>
      <c r="AG226" s="1275"/>
      <c r="AH226" s="1275"/>
      <c r="AI226" s="1275"/>
      <c r="AJ226" s="1275"/>
      <c r="AK226" s="1275"/>
      <c r="AL226" s="1275"/>
      <c r="AM226" s="1275"/>
      <c r="AN226" s="1275"/>
      <c r="AO226" s="1275"/>
      <c r="AP226" s="1275"/>
      <c r="AQ226" s="1275"/>
      <c r="AR226" s="1275"/>
      <c r="AS226" s="1275"/>
      <c r="AT226" s="1275"/>
      <c r="AU226" s="1275"/>
      <c r="AV226" s="1275"/>
      <c r="AW226" s="1275"/>
      <c r="AX226" s="1275"/>
      <c r="AY226" s="1275"/>
      <c r="AZ226" s="1275"/>
      <c r="BA226" s="1275"/>
      <c r="BB226" s="1275"/>
      <c r="BC226" s="1275"/>
      <c r="BD226" s="1275"/>
      <c r="BE226" s="1275"/>
      <c r="BF226" s="1275"/>
      <c r="BG226" s="1275"/>
      <c r="BH226" s="1275"/>
      <c r="BI226" s="1275"/>
      <c r="BJ226" s="1275"/>
      <c r="BK226" s="1275"/>
      <c r="BL226" s="1275"/>
      <c r="BM226" s="1275"/>
      <c r="BN226" s="1275"/>
      <c r="BO226" s="1275"/>
      <c r="BP226" s="1275"/>
      <c r="BQ226" s="1275"/>
      <c r="BR226" s="1275"/>
      <c r="BS226" s="1275"/>
      <c r="BT226" s="1275"/>
      <c r="BU226" s="1275"/>
      <c r="BV226" s="1275"/>
      <c r="BW226" s="1275"/>
      <c r="BX226" s="1275"/>
      <c r="BY226" s="1275"/>
      <c r="BZ226" s="1275"/>
      <c r="CA226" s="1275"/>
      <c r="CB226" s="1275"/>
      <c r="CC226" s="1275"/>
      <c r="CD226" s="1275"/>
      <c r="CE226" s="1275"/>
      <c r="CF226" s="1275"/>
      <c r="CG226" s="1275"/>
      <c r="CH226" s="1275"/>
      <c r="CI226" s="1275"/>
      <c r="CJ226" s="1275"/>
      <c r="CK226" s="1275"/>
      <c r="CL226" s="1275"/>
      <c r="CM226" s="1275"/>
      <c r="CN226" s="1275"/>
      <c r="CO226" s="1275"/>
      <c r="CP226" s="1275"/>
      <c r="CQ226" s="1275"/>
      <c r="CR226" s="1275"/>
      <c r="CS226" s="1275"/>
      <c r="CT226" s="1275"/>
    </row>
    <row r="227" spans="1:98" ht="14.4">
      <c r="A227" s="1275"/>
      <c r="B227" s="1275"/>
      <c r="C227" s="1275"/>
      <c r="D227" s="1275"/>
      <c r="E227" s="1275"/>
      <c r="F227" s="1275"/>
      <c r="G227" s="1275"/>
      <c r="H227" s="1275"/>
      <c r="I227" s="1275"/>
      <c r="J227" s="1275"/>
      <c r="K227" s="1275"/>
      <c r="L227" s="1275"/>
      <c r="M227" s="1275"/>
      <c r="N227" s="1275"/>
      <c r="O227" s="1275"/>
      <c r="P227" s="1275"/>
      <c r="Q227" s="1275"/>
      <c r="R227" s="1275"/>
      <c r="S227" s="1275"/>
      <c r="T227" s="1275"/>
      <c r="U227" s="1275"/>
      <c r="V227" s="1275"/>
      <c r="W227" s="1275"/>
      <c r="X227" s="1275"/>
      <c r="Y227" s="1275"/>
      <c r="Z227" s="1275"/>
      <c r="AA227" s="1275"/>
      <c r="AB227" s="1275"/>
      <c r="AC227" s="1275"/>
      <c r="AD227" s="1275"/>
      <c r="AE227" s="1275"/>
      <c r="AF227" s="1275"/>
      <c r="AG227" s="1275"/>
      <c r="AH227" s="1275"/>
      <c r="AI227" s="1275"/>
      <c r="AJ227" s="1275"/>
      <c r="AK227" s="1275"/>
      <c r="AL227" s="1275"/>
      <c r="AM227" s="1275"/>
      <c r="AN227" s="1275"/>
      <c r="AO227" s="1275"/>
      <c r="AP227" s="1275"/>
      <c r="AQ227" s="1275"/>
      <c r="AR227" s="1275"/>
      <c r="AS227" s="1275"/>
      <c r="AT227" s="1275"/>
      <c r="AU227" s="1275"/>
      <c r="AV227" s="1275"/>
      <c r="AW227" s="1275"/>
      <c r="AX227" s="1275"/>
      <c r="AY227" s="1275"/>
      <c r="AZ227" s="1275"/>
      <c r="BA227" s="1275"/>
      <c r="BB227" s="1275"/>
      <c r="BC227" s="1275"/>
      <c r="BD227" s="1275"/>
      <c r="BE227" s="1275"/>
      <c r="BF227" s="1275"/>
      <c r="BG227" s="1275"/>
      <c r="BH227" s="1275"/>
      <c r="BI227" s="1275"/>
      <c r="BJ227" s="1275"/>
      <c r="BK227" s="1275"/>
      <c r="BL227" s="1275"/>
      <c r="BM227" s="1275"/>
      <c r="BN227" s="1275"/>
      <c r="BO227" s="1275"/>
      <c r="BP227" s="1275"/>
      <c r="BQ227" s="1275"/>
      <c r="BR227" s="1275"/>
      <c r="BS227" s="1275"/>
      <c r="BT227" s="1275"/>
      <c r="BU227" s="1275"/>
      <c r="BV227" s="1275"/>
      <c r="BW227" s="1275"/>
      <c r="BX227" s="1275"/>
      <c r="BY227" s="1275"/>
      <c r="BZ227" s="1275"/>
      <c r="CA227" s="1275"/>
      <c r="CB227" s="1275"/>
      <c r="CC227" s="1275"/>
      <c r="CD227" s="1275"/>
      <c r="CE227" s="1275"/>
      <c r="CF227" s="1275"/>
      <c r="CG227" s="1275"/>
      <c r="CH227" s="1275"/>
      <c r="CI227" s="1275"/>
      <c r="CJ227" s="1275"/>
      <c r="CK227" s="1275"/>
      <c r="CL227" s="1275"/>
      <c r="CM227" s="1275"/>
      <c r="CN227" s="1275"/>
      <c r="CO227" s="1275"/>
      <c r="CP227" s="1275"/>
      <c r="CQ227" s="1275"/>
      <c r="CR227" s="1275"/>
      <c r="CS227" s="1275"/>
      <c r="CT227" s="1275"/>
    </row>
    <row r="228" spans="1:98" ht="14.4">
      <c r="A228" s="1275"/>
      <c r="B228" s="1275"/>
      <c r="C228" s="1275"/>
      <c r="D228" s="1275"/>
      <c r="E228" s="1275"/>
      <c r="F228" s="1275"/>
      <c r="G228" s="1275"/>
      <c r="H228" s="1275"/>
      <c r="I228" s="1275"/>
      <c r="J228" s="1275"/>
      <c r="K228" s="1275"/>
      <c r="L228" s="1275"/>
      <c r="M228" s="1275"/>
      <c r="N228" s="1275"/>
      <c r="O228" s="1275"/>
      <c r="P228" s="1275"/>
      <c r="Q228" s="1275"/>
      <c r="R228" s="1275"/>
      <c r="S228" s="1275"/>
      <c r="T228" s="1275"/>
      <c r="U228" s="1275"/>
      <c r="V228" s="1275"/>
      <c r="W228" s="1275"/>
      <c r="X228" s="1275"/>
      <c r="Y228" s="1275"/>
      <c r="Z228" s="1275"/>
      <c r="AA228" s="1275"/>
      <c r="AB228" s="1275"/>
      <c r="AC228" s="1275"/>
      <c r="AD228" s="1275"/>
      <c r="AE228" s="1275"/>
      <c r="AF228" s="1275"/>
      <c r="AG228" s="1275"/>
      <c r="AH228" s="1275"/>
      <c r="AI228" s="1275"/>
      <c r="AJ228" s="1275"/>
      <c r="AK228" s="1275"/>
      <c r="AL228" s="1275"/>
      <c r="AM228" s="1275"/>
      <c r="AN228" s="1275"/>
      <c r="AO228" s="1275"/>
      <c r="AP228" s="1275"/>
      <c r="AQ228" s="1275"/>
      <c r="AR228" s="1275"/>
      <c r="AS228" s="1275"/>
      <c r="AT228" s="1275"/>
      <c r="AU228" s="1275"/>
      <c r="AV228" s="1275"/>
      <c r="AW228" s="1275"/>
      <c r="AX228" s="1275"/>
      <c r="AY228" s="1275"/>
      <c r="AZ228" s="1275"/>
      <c r="BA228" s="1275"/>
      <c r="BB228" s="1275"/>
      <c r="BC228" s="1275"/>
      <c r="BD228" s="1275"/>
      <c r="BE228" s="1275"/>
      <c r="BF228" s="1275"/>
      <c r="BG228" s="1275"/>
      <c r="BH228" s="1275"/>
      <c r="BI228" s="1275"/>
      <c r="BJ228" s="1275"/>
      <c r="BK228" s="1275"/>
      <c r="BL228" s="1275"/>
      <c r="BM228" s="1275"/>
      <c r="BN228" s="1275"/>
      <c r="BO228" s="1275"/>
      <c r="BP228" s="1275"/>
      <c r="BQ228" s="1275"/>
      <c r="BR228" s="1275"/>
      <c r="BS228" s="1275"/>
      <c r="BT228" s="1275"/>
      <c r="BU228" s="1275"/>
      <c r="BV228" s="1275"/>
      <c r="BW228" s="1275"/>
      <c r="BX228" s="1275"/>
      <c r="BY228" s="1275"/>
      <c r="BZ228" s="1275"/>
      <c r="CA228" s="1275"/>
      <c r="CB228" s="1275"/>
      <c r="CC228" s="1275"/>
      <c r="CD228" s="1275"/>
      <c r="CE228" s="1275"/>
      <c r="CF228" s="1275"/>
      <c r="CG228" s="1275"/>
      <c r="CH228" s="1275"/>
      <c r="CI228" s="1275"/>
      <c r="CJ228" s="1275"/>
      <c r="CK228" s="1275"/>
      <c r="CL228" s="1275"/>
      <c r="CM228" s="1275"/>
      <c r="CN228" s="1275"/>
      <c r="CO228" s="1275"/>
      <c r="CP228" s="1275"/>
      <c r="CQ228" s="1275"/>
      <c r="CR228" s="1275"/>
      <c r="CS228" s="1275"/>
      <c r="CT228" s="1275"/>
    </row>
    <row r="229" spans="1:98" ht="14.4">
      <c r="A229" s="1275"/>
      <c r="B229" s="1275"/>
      <c r="C229" s="1275"/>
      <c r="D229" s="1275"/>
      <c r="E229" s="1275"/>
      <c r="F229" s="1275"/>
      <c r="G229" s="1275"/>
      <c r="H229" s="1275"/>
      <c r="I229" s="1275"/>
      <c r="J229" s="1275"/>
      <c r="K229" s="1275"/>
      <c r="L229" s="1275"/>
      <c r="M229" s="1275"/>
      <c r="N229" s="1275"/>
      <c r="O229" s="1275"/>
      <c r="P229" s="1275"/>
      <c r="Q229" s="1275"/>
      <c r="R229" s="1275"/>
      <c r="S229" s="1275"/>
      <c r="T229" s="1275"/>
      <c r="U229" s="1275"/>
      <c r="V229" s="1275"/>
      <c r="W229" s="1275"/>
      <c r="X229" s="1275"/>
      <c r="Y229" s="1275"/>
      <c r="Z229" s="1275"/>
      <c r="AA229" s="1275"/>
      <c r="AB229" s="1275"/>
      <c r="AC229" s="1275"/>
      <c r="AD229" s="1275"/>
      <c r="AE229" s="1275"/>
      <c r="AF229" s="1275"/>
      <c r="AG229" s="1275"/>
      <c r="AH229" s="1275"/>
      <c r="AI229" s="1275"/>
      <c r="AJ229" s="1275"/>
      <c r="AK229" s="1275"/>
      <c r="AL229" s="1275"/>
      <c r="AM229" s="1275"/>
      <c r="AN229" s="1275"/>
      <c r="AO229" s="1275"/>
      <c r="AP229" s="1275"/>
      <c r="AQ229" s="1275"/>
      <c r="AR229" s="1275"/>
      <c r="AS229" s="1275"/>
      <c r="AT229" s="1275"/>
      <c r="AU229" s="1275"/>
      <c r="AV229" s="1275"/>
      <c r="AW229" s="1275"/>
      <c r="AX229" s="1275"/>
      <c r="AY229" s="1275"/>
      <c r="AZ229" s="1275"/>
      <c r="BA229" s="1275"/>
      <c r="BB229" s="1275"/>
      <c r="BC229" s="1275"/>
      <c r="BD229" s="1275"/>
      <c r="BE229" s="1275"/>
      <c r="BF229" s="1275"/>
      <c r="BG229" s="1275"/>
      <c r="BH229" s="1275"/>
      <c r="BI229" s="1275"/>
      <c r="BJ229" s="1275"/>
      <c r="BK229" s="1275"/>
      <c r="BL229" s="1275"/>
      <c r="BM229" s="1275"/>
      <c r="BN229" s="1275"/>
      <c r="BO229" s="1275"/>
      <c r="BP229" s="1275"/>
      <c r="BQ229" s="1275"/>
      <c r="BR229" s="1275"/>
      <c r="BS229" s="1275"/>
      <c r="BT229" s="1275"/>
      <c r="BU229" s="1275"/>
      <c r="BV229" s="1275"/>
      <c r="BW229" s="1275"/>
      <c r="BX229" s="1275"/>
      <c r="BY229" s="1275"/>
      <c r="BZ229" s="1275"/>
      <c r="CA229" s="1275"/>
      <c r="CB229" s="1275"/>
      <c r="CC229" s="1275"/>
      <c r="CD229" s="1275"/>
      <c r="CE229" s="1275"/>
      <c r="CF229" s="1275"/>
      <c r="CG229" s="1275"/>
      <c r="CH229" s="1275"/>
      <c r="CI229" s="1275"/>
      <c r="CJ229" s="1275"/>
      <c r="CK229" s="1275"/>
      <c r="CL229" s="1275"/>
      <c r="CM229" s="1275"/>
      <c r="CN229" s="1275"/>
      <c r="CO229" s="1275"/>
      <c r="CP229" s="1275"/>
      <c r="CQ229" s="1275"/>
      <c r="CR229" s="1275"/>
      <c r="CS229" s="1275"/>
      <c r="CT229" s="1275"/>
    </row>
    <row r="230" spans="1:98" ht="14.4">
      <c r="A230" s="1275"/>
      <c r="B230" s="1275"/>
      <c r="C230" s="1275"/>
      <c r="D230" s="1275"/>
      <c r="E230" s="1275"/>
      <c r="F230" s="1275"/>
      <c r="G230" s="1275"/>
      <c r="H230" s="1275"/>
      <c r="I230" s="1275"/>
      <c r="J230" s="1275"/>
      <c r="K230" s="1275"/>
      <c r="L230" s="1275"/>
      <c r="M230" s="1275"/>
      <c r="N230" s="1275"/>
      <c r="O230" s="1275"/>
      <c r="P230" s="1275"/>
      <c r="Q230" s="1275"/>
      <c r="R230" s="1275"/>
      <c r="S230" s="1275"/>
      <c r="T230" s="1275"/>
      <c r="U230" s="1275"/>
      <c r="V230" s="1275"/>
      <c r="W230" s="1275"/>
      <c r="X230" s="1275"/>
      <c r="Y230" s="1275"/>
      <c r="Z230" s="1275"/>
      <c r="AA230" s="1275"/>
      <c r="AB230" s="1275"/>
      <c r="AC230" s="1275"/>
      <c r="AD230" s="1275"/>
      <c r="AE230" s="1275"/>
      <c r="AF230" s="1275"/>
      <c r="AG230" s="1275"/>
      <c r="AH230" s="1275"/>
      <c r="AI230" s="1275"/>
      <c r="AJ230" s="1275"/>
      <c r="AK230" s="1275"/>
      <c r="AL230" s="1275"/>
      <c r="AM230" s="1275"/>
      <c r="AN230" s="1275"/>
      <c r="AO230" s="1275"/>
      <c r="AP230" s="1275"/>
      <c r="AQ230" s="1275"/>
      <c r="AR230" s="1275"/>
      <c r="AS230" s="1275"/>
      <c r="AT230" s="1275"/>
      <c r="AU230" s="1275"/>
      <c r="AV230" s="1275"/>
      <c r="AW230" s="1275"/>
      <c r="AX230" s="1275"/>
      <c r="AY230" s="1275"/>
      <c r="AZ230" s="1275"/>
      <c r="BA230" s="1275"/>
      <c r="BB230" s="1275"/>
      <c r="BC230" s="1275"/>
      <c r="BD230" s="1275"/>
      <c r="BE230" s="1275"/>
      <c r="BF230" s="1275"/>
      <c r="BG230" s="1275"/>
      <c r="BH230" s="1275"/>
      <c r="BI230" s="1275"/>
      <c r="BJ230" s="1275"/>
      <c r="BK230" s="1275"/>
      <c r="BL230" s="1275"/>
      <c r="BM230" s="1275"/>
      <c r="BN230" s="1275"/>
      <c r="BO230" s="1275"/>
      <c r="BP230" s="1275"/>
      <c r="BQ230" s="1275"/>
      <c r="BR230" s="1275"/>
      <c r="BS230" s="1275"/>
      <c r="BT230" s="1275"/>
      <c r="BU230" s="1275"/>
      <c r="BV230" s="1275"/>
      <c r="BW230" s="1275"/>
      <c r="BX230" s="1275"/>
      <c r="BY230" s="1275"/>
      <c r="BZ230" s="1275"/>
      <c r="CA230" s="1275"/>
      <c r="CB230" s="1275"/>
      <c r="CC230" s="1275"/>
      <c r="CD230" s="1275"/>
      <c r="CE230" s="1275"/>
      <c r="CF230" s="1275"/>
      <c r="CG230" s="1275"/>
      <c r="CH230" s="1275"/>
      <c r="CI230" s="1275"/>
      <c r="CJ230" s="1275"/>
      <c r="CK230" s="1275"/>
      <c r="CL230" s="1275"/>
      <c r="CM230" s="1275"/>
      <c r="CN230" s="1275"/>
      <c r="CO230" s="1275"/>
      <c r="CP230" s="1275"/>
      <c r="CQ230" s="1275"/>
      <c r="CR230" s="1275"/>
      <c r="CS230" s="1275"/>
      <c r="CT230" s="1275"/>
    </row>
    <row r="231" spans="1:98" ht="14.4">
      <c r="A231" s="1275"/>
      <c r="B231" s="1275"/>
      <c r="C231" s="1275"/>
      <c r="D231" s="1275"/>
      <c r="E231" s="1275"/>
      <c r="F231" s="1275"/>
      <c r="G231" s="1275"/>
      <c r="H231" s="1275"/>
      <c r="I231" s="1275"/>
      <c r="J231" s="1275"/>
      <c r="K231" s="1275"/>
      <c r="L231" s="1275"/>
      <c r="M231" s="1275"/>
      <c r="N231" s="1275"/>
      <c r="O231" s="1275"/>
      <c r="P231" s="1275"/>
      <c r="Q231" s="1275"/>
      <c r="R231" s="1275"/>
      <c r="S231" s="1275"/>
      <c r="T231" s="1275"/>
      <c r="U231" s="1275"/>
      <c r="V231" s="1275"/>
      <c r="W231" s="1275"/>
      <c r="X231" s="1275"/>
      <c r="Y231" s="1275"/>
      <c r="Z231" s="1275"/>
      <c r="AA231" s="1275"/>
      <c r="AB231" s="1275"/>
      <c r="AC231" s="1275"/>
      <c r="AD231" s="1275"/>
      <c r="AE231" s="1275"/>
      <c r="AF231" s="1275"/>
      <c r="AG231" s="1275"/>
      <c r="AH231" s="1275"/>
      <c r="AI231" s="1275"/>
      <c r="AJ231" s="1275"/>
      <c r="AK231" s="1275"/>
      <c r="AL231" s="1275"/>
      <c r="AM231" s="1275"/>
      <c r="AN231" s="1275"/>
      <c r="AO231" s="1275"/>
      <c r="AP231" s="1275"/>
      <c r="AQ231" s="1275"/>
      <c r="AR231" s="1275"/>
      <c r="AS231" s="1275"/>
      <c r="AT231" s="1275"/>
      <c r="AU231" s="1275"/>
      <c r="AV231" s="1275"/>
      <c r="AW231" s="1275"/>
      <c r="AX231" s="1275"/>
      <c r="AY231" s="1275"/>
      <c r="AZ231" s="1275"/>
      <c r="BA231" s="1275"/>
      <c r="BB231" s="1275"/>
      <c r="BC231" s="1275"/>
      <c r="BD231" s="1275"/>
      <c r="BE231" s="1275"/>
      <c r="BF231" s="1275"/>
      <c r="BG231" s="1275"/>
      <c r="BH231" s="1275"/>
      <c r="BI231" s="1275"/>
      <c r="BJ231" s="1275"/>
      <c r="BK231" s="1275"/>
      <c r="BL231" s="1275"/>
      <c r="BM231" s="1275"/>
      <c r="BN231" s="1275"/>
      <c r="BO231" s="1275"/>
      <c r="BP231" s="1275"/>
      <c r="BQ231" s="1275"/>
      <c r="BR231" s="1275"/>
      <c r="BS231" s="1275"/>
      <c r="BT231" s="1275"/>
      <c r="BU231" s="1275"/>
      <c r="BV231" s="1275"/>
      <c r="BW231" s="1275"/>
      <c r="BX231" s="1275"/>
      <c r="BY231" s="1275"/>
      <c r="BZ231" s="1275"/>
      <c r="CA231" s="1275"/>
      <c r="CB231" s="1275"/>
      <c r="CC231" s="1275"/>
      <c r="CD231" s="1275"/>
      <c r="CE231" s="1275"/>
      <c r="CF231" s="1275"/>
      <c r="CG231" s="1275"/>
      <c r="CH231" s="1275"/>
      <c r="CI231" s="1275"/>
      <c r="CJ231" s="1275"/>
      <c r="CK231" s="1275"/>
      <c r="CL231" s="1275"/>
      <c r="CM231" s="1275"/>
      <c r="CN231" s="1275"/>
      <c r="CO231" s="1275"/>
      <c r="CP231" s="1275"/>
      <c r="CQ231" s="1275"/>
      <c r="CR231" s="1275"/>
      <c r="CS231" s="1275"/>
      <c r="CT231" s="1275"/>
    </row>
    <row r="232" spans="1:98" ht="14.4">
      <c r="A232" s="1275"/>
      <c r="B232" s="1275"/>
      <c r="C232" s="1275"/>
      <c r="D232" s="1275"/>
      <c r="E232" s="1275"/>
      <c r="F232" s="1275"/>
      <c r="G232" s="1275"/>
      <c r="H232" s="1275"/>
      <c r="I232" s="1275"/>
      <c r="J232" s="1275"/>
      <c r="K232" s="1275"/>
      <c r="L232" s="1275"/>
      <c r="M232" s="1275"/>
      <c r="N232" s="1275"/>
      <c r="O232" s="1275"/>
      <c r="P232" s="1275"/>
      <c r="Q232" s="1275"/>
      <c r="R232" s="1275"/>
      <c r="S232" s="1275"/>
      <c r="T232" s="1275"/>
      <c r="U232" s="1275"/>
      <c r="V232" s="1275"/>
      <c r="W232" s="1275"/>
      <c r="X232" s="1275"/>
      <c r="Y232" s="1275"/>
      <c r="Z232" s="1275"/>
      <c r="AA232" s="1275"/>
      <c r="AB232" s="1275"/>
      <c r="AC232" s="1275"/>
      <c r="AD232" s="1275"/>
      <c r="AE232" s="1275"/>
      <c r="AF232" s="1275"/>
      <c r="AG232" s="1275"/>
      <c r="AH232" s="1275"/>
      <c r="AI232" s="1275"/>
      <c r="AJ232" s="1275"/>
      <c r="AK232" s="1275"/>
      <c r="AL232" s="1275"/>
      <c r="AM232" s="1275"/>
      <c r="AN232" s="1275"/>
      <c r="AO232" s="1275"/>
      <c r="AP232" s="1275"/>
      <c r="AQ232" s="1275"/>
      <c r="AR232" s="1275"/>
      <c r="AS232" s="1275"/>
      <c r="AT232" s="1275"/>
      <c r="AU232" s="1275"/>
      <c r="AV232" s="1275"/>
      <c r="AW232" s="1275"/>
      <c r="AX232" s="1275"/>
      <c r="AY232" s="1275"/>
      <c r="AZ232" s="1275"/>
      <c r="BA232" s="1275"/>
      <c r="BB232" s="1275"/>
      <c r="BC232" s="1275"/>
      <c r="BD232" s="1275"/>
      <c r="BE232" s="1275"/>
      <c r="BF232" s="1275"/>
      <c r="BG232" s="1275"/>
      <c r="BH232" s="1275"/>
      <c r="BI232" s="1275"/>
      <c r="BJ232" s="1275"/>
      <c r="BK232" s="1275"/>
      <c r="BL232" s="1275"/>
      <c r="BM232" s="1275"/>
      <c r="BN232" s="1275"/>
      <c r="BO232" s="1275"/>
      <c r="BP232" s="1275"/>
      <c r="BQ232" s="1275"/>
      <c r="BR232" s="1275"/>
      <c r="BS232" s="1275"/>
      <c r="BT232" s="1275"/>
      <c r="BU232" s="1275"/>
      <c r="BV232" s="1275"/>
      <c r="BW232" s="1275"/>
      <c r="BX232" s="1275"/>
      <c r="BY232" s="1275"/>
      <c r="BZ232" s="1275"/>
      <c r="CA232" s="1275"/>
      <c r="CB232" s="1275"/>
      <c r="CC232" s="1275"/>
      <c r="CD232" s="1275"/>
      <c r="CE232" s="1275"/>
      <c r="CF232" s="1275"/>
      <c r="CG232" s="1275"/>
      <c r="CH232" s="1275"/>
      <c r="CI232" s="1275"/>
      <c r="CJ232" s="1275"/>
      <c r="CK232" s="1275"/>
      <c r="CL232" s="1275"/>
      <c r="CM232" s="1275"/>
      <c r="CN232" s="1275"/>
      <c r="CO232" s="1275"/>
      <c r="CP232" s="1275"/>
      <c r="CQ232" s="1275"/>
      <c r="CR232" s="1275"/>
      <c r="CS232" s="1275"/>
      <c r="CT232" s="1275"/>
    </row>
    <row r="233" spans="1:98" ht="14.4">
      <c r="A233" s="1275"/>
      <c r="B233" s="1275"/>
      <c r="C233" s="1275"/>
      <c r="D233" s="1275"/>
      <c r="E233" s="1275"/>
      <c r="F233" s="1275"/>
      <c r="G233" s="1275"/>
      <c r="H233" s="1275"/>
      <c r="I233" s="1275"/>
      <c r="J233" s="1275"/>
      <c r="K233" s="1275"/>
      <c r="L233" s="1275"/>
      <c r="M233" s="1275"/>
      <c r="N233" s="1275"/>
      <c r="O233" s="1275"/>
      <c r="P233" s="1275"/>
      <c r="Q233" s="1275"/>
      <c r="R233" s="1275"/>
      <c r="S233" s="1275"/>
      <c r="T233" s="1275"/>
      <c r="U233" s="1275"/>
      <c r="V233" s="1275"/>
      <c r="W233" s="1275"/>
      <c r="X233" s="1275"/>
      <c r="Y233" s="1275"/>
      <c r="Z233" s="1275"/>
      <c r="AA233" s="1275"/>
      <c r="AB233" s="1275"/>
      <c r="AC233" s="1275"/>
      <c r="AD233" s="1275"/>
      <c r="AE233" s="1275"/>
      <c r="AF233" s="1275"/>
      <c r="AG233" s="1275"/>
      <c r="AH233" s="1275"/>
      <c r="AI233" s="1275"/>
      <c r="AJ233" s="1275"/>
      <c r="AK233" s="1275"/>
      <c r="AL233" s="1275"/>
      <c r="AM233" s="1275"/>
      <c r="AN233" s="1275"/>
      <c r="AO233" s="1275"/>
      <c r="AP233" s="1275"/>
      <c r="AQ233" s="1275"/>
      <c r="AR233" s="1275"/>
      <c r="AS233" s="1275"/>
      <c r="AT233" s="1275"/>
      <c r="AU233" s="1275"/>
      <c r="AV233" s="1275"/>
      <c r="AW233" s="1275"/>
      <c r="AX233" s="1275"/>
      <c r="AY233" s="1275"/>
      <c r="AZ233" s="1275"/>
      <c r="BA233" s="1275"/>
      <c r="BB233" s="1275"/>
      <c r="BC233" s="1275"/>
      <c r="BD233" s="1275"/>
      <c r="BE233" s="1275"/>
      <c r="BF233" s="1275"/>
      <c r="BG233" s="1275"/>
      <c r="BH233" s="1275"/>
      <c r="BI233" s="1275"/>
      <c r="BJ233" s="1275"/>
      <c r="BK233" s="1275"/>
      <c r="BL233" s="1275"/>
      <c r="BM233" s="1275"/>
      <c r="BN233" s="1275"/>
      <c r="BO233" s="1275"/>
      <c r="BP233" s="1275"/>
      <c r="BQ233" s="1275"/>
      <c r="BR233" s="1275"/>
      <c r="BS233" s="1275"/>
      <c r="BT233" s="1275"/>
      <c r="BU233" s="1275"/>
      <c r="BV233" s="1275"/>
      <c r="BW233" s="1275"/>
      <c r="BX233" s="1275"/>
      <c r="BY233" s="1275"/>
      <c r="BZ233" s="1275"/>
      <c r="CA233" s="1275"/>
      <c r="CB233" s="1275"/>
      <c r="CC233" s="1275"/>
      <c r="CD233" s="1275"/>
      <c r="CE233" s="1275"/>
      <c r="CF233" s="1275"/>
      <c r="CG233" s="1275"/>
      <c r="CH233" s="1275"/>
      <c r="CI233" s="1275"/>
      <c r="CJ233" s="1275"/>
      <c r="CK233" s="1275"/>
      <c r="CL233" s="1275"/>
      <c r="CM233" s="1275"/>
      <c r="CN233" s="1275"/>
      <c r="CO233" s="1275"/>
      <c r="CP233" s="1275"/>
      <c r="CQ233" s="1275"/>
      <c r="CR233" s="1275"/>
      <c r="CS233" s="1275"/>
      <c r="CT233" s="1275"/>
    </row>
    <row r="234" spans="1:98" ht="14.4">
      <c r="A234" s="1275"/>
      <c r="B234" s="1275"/>
      <c r="C234" s="1275"/>
      <c r="D234" s="1275"/>
      <c r="E234" s="1275"/>
      <c r="F234" s="1275"/>
      <c r="G234" s="1275"/>
      <c r="H234" s="1275"/>
      <c r="I234" s="1275"/>
      <c r="J234" s="1275"/>
      <c r="K234" s="1275"/>
      <c r="L234" s="1275"/>
      <c r="M234" s="1275"/>
      <c r="N234" s="1275"/>
      <c r="O234" s="1275"/>
      <c r="P234" s="1275"/>
      <c r="Q234" s="1275"/>
      <c r="R234" s="1275"/>
      <c r="S234" s="1275"/>
      <c r="T234" s="1275"/>
      <c r="U234" s="1275"/>
      <c r="V234" s="1275"/>
      <c r="W234" s="1275"/>
      <c r="X234" s="1275"/>
      <c r="Y234" s="1275"/>
      <c r="Z234" s="1275"/>
      <c r="AA234" s="1275"/>
      <c r="AB234" s="1275"/>
      <c r="AC234" s="1275"/>
      <c r="AD234" s="1275"/>
      <c r="AE234" s="1275"/>
      <c r="AF234" s="1275"/>
      <c r="AG234" s="1275"/>
      <c r="AH234" s="1275"/>
      <c r="AI234" s="1275"/>
      <c r="AJ234" s="1275"/>
      <c r="AK234" s="1275"/>
      <c r="AL234" s="1275"/>
      <c r="AM234" s="1275"/>
      <c r="AN234" s="1275"/>
      <c r="AO234" s="1275"/>
      <c r="AP234" s="1275"/>
      <c r="AQ234" s="1275"/>
      <c r="AR234" s="1275"/>
      <c r="AS234" s="1275"/>
      <c r="AT234" s="1275"/>
      <c r="AU234" s="1275"/>
      <c r="AV234" s="1275"/>
      <c r="AW234" s="1275"/>
      <c r="AX234" s="1275"/>
      <c r="AY234" s="1275"/>
      <c r="AZ234" s="1275"/>
      <c r="BA234" s="1275"/>
      <c r="BB234" s="1275"/>
      <c r="BC234" s="1275"/>
      <c r="BD234" s="1275"/>
      <c r="BE234" s="1275"/>
      <c r="BF234" s="1275"/>
      <c r="BG234" s="1275"/>
      <c r="BH234" s="1275"/>
      <c r="BI234" s="1275"/>
      <c r="BJ234" s="1275"/>
      <c r="BK234" s="1275"/>
      <c r="BL234" s="1275"/>
      <c r="BM234" s="1275"/>
      <c r="BN234" s="1275"/>
      <c r="BO234" s="1275"/>
      <c r="BP234" s="1275"/>
      <c r="BQ234" s="1275"/>
      <c r="BR234" s="1275"/>
      <c r="BS234" s="1275"/>
      <c r="BT234" s="1275"/>
      <c r="BU234" s="1275"/>
      <c r="BV234" s="1275"/>
      <c r="BW234" s="1275"/>
      <c r="BX234" s="1275"/>
      <c r="BY234" s="1275"/>
      <c r="BZ234" s="1275"/>
      <c r="CA234" s="1275"/>
      <c r="CB234" s="1275"/>
      <c r="CC234" s="1275"/>
      <c r="CD234" s="1275"/>
      <c r="CE234" s="1275"/>
      <c r="CF234" s="1275"/>
      <c r="CG234" s="1275"/>
      <c r="CH234" s="1275"/>
      <c r="CI234" s="1275"/>
      <c r="CJ234" s="1275"/>
      <c r="CK234" s="1275"/>
      <c r="CL234" s="1275"/>
      <c r="CM234" s="1275"/>
      <c r="CN234" s="1275"/>
      <c r="CO234" s="1275"/>
      <c r="CP234" s="1275"/>
      <c r="CQ234" s="1275"/>
      <c r="CR234" s="1275"/>
      <c r="CS234" s="1275"/>
      <c r="CT234" s="1275"/>
    </row>
    <row r="235" spans="1:98" ht="14.4">
      <c r="A235" s="1275"/>
      <c r="B235" s="1275"/>
      <c r="C235" s="1275"/>
      <c r="D235" s="1275"/>
      <c r="E235" s="1275"/>
      <c r="F235" s="1275"/>
      <c r="G235" s="1275"/>
      <c r="H235" s="1275"/>
      <c r="I235" s="1275"/>
      <c r="J235" s="1275"/>
      <c r="K235" s="1275"/>
      <c r="L235" s="1275"/>
      <c r="M235" s="1275"/>
      <c r="N235" s="1275"/>
      <c r="O235" s="1275"/>
      <c r="P235" s="1275"/>
      <c r="Q235" s="1275"/>
      <c r="R235" s="1275"/>
      <c r="S235" s="1275"/>
      <c r="T235" s="1275"/>
      <c r="U235" s="1275"/>
      <c r="V235" s="1275"/>
      <c r="W235" s="1275"/>
      <c r="X235" s="1275"/>
      <c r="Y235" s="1275"/>
      <c r="Z235" s="1275"/>
      <c r="AA235" s="1275"/>
      <c r="AB235" s="1275"/>
      <c r="AC235" s="1275"/>
      <c r="AD235" s="1275"/>
      <c r="AE235" s="1275"/>
      <c r="AF235" s="1275"/>
      <c r="AG235" s="1275"/>
      <c r="AH235" s="1275"/>
      <c r="AI235" s="1275"/>
      <c r="AJ235" s="1275"/>
      <c r="AK235" s="1275"/>
      <c r="AL235" s="1275"/>
      <c r="AM235" s="1275"/>
      <c r="AN235" s="1275"/>
      <c r="AO235" s="1275"/>
      <c r="AP235" s="1275"/>
      <c r="AQ235" s="1275"/>
      <c r="AR235" s="1275"/>
      <c r="AS235" s="1275"/>
      <c r="AT235" s="1275"/>
      <c r="AU235" s="1275"/>
      <c r="AV235" s="1275"/>
      <c r="AW235" s="1275"/>
      <c r="AX235" s="1275"/>
      <c r="AY235" s="1275"/>
      <c r="AZ235" s="1275"/>
      <c r="BA235" s="1275"/>
      <c r="BB235" s="1275"/>
      <c r="BC235" s="1275"/>
      <c r="BD235" s="1275"/>
      <c r="BE235" s="1275"/>
      <c r="BF235" s="1275"/>
      <c r="BG235" s="1275"/>
      <c r="BH235" s="1275"/>
      <c r="BI235" s="1275"/>
      <c r="BJ235" s="1275"/>
      <c r="BK235" s="1275"/>
      <c r="BL235" s="1275"/>
      <c r="BM235" s="1275"/>
      <c r="BN235" s="1275"/>
      <c r="BO235" s="1275"/>
      <c r="BP235" s="1275"/>
      <c r="BQ235" s="1275"/>
      <c r="BR235" s="1275"/>
      <c r="BS235" s="1275"/>
      <c r="BT235" s="1275"/>
      <c r="BU235" s="1275"/>
      <c r="BV235" s="1275"/>
      <c r="BW235" s="1275"/>
      <c r="BX235" s="1275"/>
      <c r="BY235" s="1275"/>
      <c r="BZ235" s="1275"/>
      <c r="CA235" s="1275"/>
      <c r="CB235" s="1275"/>
      <c r="CC235" s="1275"/>
      <c r="CD235" s="1275"/>
      <c r="CE235" s="1275"/>
      <c r="CF235" s="1275"/>
      <c r="CG235" s="1275"/>
      <c r="CH235" s="1275"/>
      <c r="CI235" s="1275"/>
      <c r="CJ235" s="1275"/>
      <c r="CK235" s="1275"/>
      <c r="CL235" s="1275"/>
      <c r="CM235" s="1275"/>
      <c r="CN235" s="1275"/>
      <c r="CO235" s="1275"/>
      <c r="CP235" s="1275"/>
      <c r="CQ235" s="1275"/>
      <c r="CR235" s="1275"/>
      <c r="CS235" s="1275"/>
      <c r="CT235" s="1275"/>
    </row>
    <row r="236" spans="1:98" ht="14.4">
      <c r="A236" s="1275"/>
      <c r="B236" s="1275"/>
      <c r="C236" s="1275"/>
      <c r="D236" s="1275"/>
      <c r="E236" s="1275"/>
      <c r="F236" s="1275"/>
      <c r="G236" s="1275"/>
      <c r="H236" s="1275"/>
      <c r="I236" s="1275"/>
      <c r="J236" s="1275"/>
      <c r="K236" s="1275"/>
      <c r="L236" s="1275"/>
      <c r="M236" s="1275"/>
      <c r="N236" s="1275"/>
      <c r="O236" s="1275"/>
      <c r="P236" s="1275"/>
      <c r="Q236" s="1275"/>
      <c r="R236" s="1275"/>
      <c r="S236" s="1275"/>
      <c r="T236" s="1275"/>
      <c r="U236" s="1275"/>
      <c r="V236" s="1275"/>
      <c r="W236" s="1275"/>
      <c r="X236" s="1275"/>
      <c r="Y236" s="1275"/>
      <c r="Z236" s="1275"/>
      <c r="AA236" s="1275"/>
      <c r="AB236" s="1275"/>
      <c r="AC236" s="1275"/>
      <c r="AD236" s="1275"/>
      <c r="AE236" s="1275"/>
      <c r="AF236" s="1275"/>
      <c r="AG236" s="1275"/>
      <c r="AH236" s="1275"/>
      <c r="AI236" s="1275"/>
      <c r="AJ236" s="1275"/>
      <c r="AK236" s="1275"/>
      <c r="AL236" s="1275"/>
      <c r="AM236" s="1275"/>
      <c r="AN236" s="1275"/>
      <c r="AO236" s="1275"/>
      <c r="AP236" s="1275"/>
      <c r="AQ236" s="1275"/>
      <c r="AR236" s="1275"/>
      <c r="AS236" s="1275"/>
      <c r="AT236" s="1275"/>
      <c r="AU236" s="1275"/>
      <c r="AV236" s="1275"/>
      <c r="AW236" s="1275"/>
      <c r="AX236" s="1275"/>
      <c r="AY236" s="1275"/>
      <c r="AZ236" s="1275"/>
      <c r="BA236" s="1275"/>
      <c r="BB236" s="1275"/>
      <c r="BC236" s="1275"/>
      <c r="BD236" s="1275"/>
      <c r="BE236" s="1275"/>
      <c r="BF236" s="1275"/>
      <c r="BG236" s="1275"/>
      <c r="BH236" s="1275"/>
      <c r="BI236" s="1275"/>
      <c r="BJ236" s="1275"/>
      <c r="BK236" s="1275"/>
      <c r="BL236" s="1275"/>
      <c r="BM236" s="1275"/>
      <c r="BN236" s="1275"/>
      <c r="BO236" s="1275"/>
      <c r="BP236" s="1275"/>
      <c r="BQ236" s="1275"/>
      <c r="BR236" s="1275"/>
      <c r="BS236" s="1275"/>
      <c r="BT236" s="1275"/>
      <c r="BU236" s="1275"/>
      <c r="BV236" s="1275"/>
      <c r="BW236" s="1275"/>
      <c r="BX236" s="1275"/>
      <c r="BY236" s="1275"/>
      <c r="BZ236" s="1275"/>
      <c r="CA236" s="1275"/>
      <c r="CB236" s="1275"/>
      <c r="CC236" s="1275"/>
      <c r="CD236" s="1275"/>
      <c r="CE236" s="1275"/>
      <c r="CF236" s="1275"/>
      <c r="CG236" s="1275"/>
      <c r="CH236" s="1275"/>
      <c r="CI236" s="1275"/>
      <c r="CJ236" s="1275"/>
      <c r="CK236" s="1275"/>
      <c r="CL236" s="1275"/>
      <c r="CM236" s="1275"/>
      <c r="CN236" s="1275"/>
      <c r="CO236" s="1275"/>
      <c r="CP236" s="1275"/>
      <c r="CQ236" s="1275"/>
      <c r="CR236" s="1275"/>
      <c r="CS236" s="1275"/>
      <c r="CT236" s="1275"/>
    </row>
    <row r="237" spans="1:98" ht="14.4">
      <c r="A237" s="1275"/>
      <c r="B237" s="1275"/>
      <c r="C237" s="1275"/>
      <c r="D237" s="1275"/>
      <c r="E237" s="1275"/>
      <c r="F237" s="1275"/>
      <c r="G237" s="1275"/>
      <c r="H237" s="1275"/>
      <c r="I237" s="1275"/>
      <c r="J237" s="1275"/>
      <c r="K237" s="1275"/>
      <c r="L237" s="1275"/>
      <c r="M237" s="1275"/>
      <c r="N237" s="1275"/>
      <c r="O237" s="1275"/>
      <c r="P237" s="1275"/>
      <c r="Q237" s="1275"/>
      <c r="R237" s="1275"/>
      <c r="S237" s="1275"/>
      <c r="T237" s="1275"/>
      <c r="U237" s="1275"/>
      <c r="V237" s="1275"/>
      <c r="W237" s="1275"/>
      <c r="X237" s="1275"/>
      <c r="Y237" s="1275"/>
      <c r="Z237" s="1275"/>
      <c r="AA237" s="1275"/>
      <c r="AB237" s="1275"/>
      <c r="AC237" s="1275"/>
      <c r="AD237" s="1275"/>
      <c r="AE237" s="1275"/>
      <c r="AF237" s="1275"/>
      <c r="AG237" s="1275"/>
      <c r="AH237" s="1275"/>
      <c r="AI237" s="1275"/>
      <c r="AJ237" s="1275"/>
      <c r="AK237" s="1275"/>
      <c r="AL237" s="1275"/>
      <c r="AM237" s="1275"/>
      <c r="AN237" s="1275"/>
      <c r="AO237" s="1275"/>
      <c r="AP237" s="1275"/>
      <c r="AQ237" s="1275"/>
      <c r="AR237" s="1275"/>
      <c r="AS237" s="1275"/>
      <c r="AT237" s="1275"/>
      <c r="AU237" s="1275"/>
      <c r="AV237" s="1275"/>
      <c r="AW237" s="1275"/>
      <c r="AX237" s="1275"/>
      <c r="AY237" s="1275"/>
      <c r="AZ237" s="1275"/>
      <c r="BA237" s="1275"/>
      <c r="BB237" s="1275"/>
      <c r="BC237" s="1275"/>
      <c r="BD237" s="1275"/>
      <c r="BE237" s="1275"/>
      <c r="BF237" s="1275"/>
      <c r="BG237" s="1275"/>
      <c r="BH237" s="1275"/>
      <c r="BI237" s="1275"/>
      <c r="BJ237" s="1275"/>
      <c r="BK237" s="1275"/>
      <c r="BL237" s="1275"/>
      <c r="BM237" s="1275"/>
      <c r="BN237" s="1275"/>
      <c r="BO237" s="1275"/>
      <c r="BP237" s="1275"/>
      <c r="BQ237" s="1275"/>
      <c r="BR237" s="1275"/>
      <c r="BS237" s="1275"/>
      <c r="BT237" s="1275"/>
      <c r="BU237" s="1275"/>
      <c r="BV237" s="1275"/>
      <c r="BW237" s="1275"/>
      <c r="BX237" s="1275"/>
      <c r="BY237" s="1275"/>
      <c r="BZ237" s="1275"/>
      <c r="CA237" s="1275"/>
      <c r="CB237" s="1275"/>
      <c r="CC237" s="1275"/>
      <c r="CD237" s="1275"/>
      <c r="CE237" s="1275"/>
      <c r="CF237" s="1275"/>
      <c r="CG237" s="1275"/>
      <c r="CH237" s="1275"/>
      <c r="CI237" s="1275"/>
      <c r="CJ237" s="1275"/>
      <c r="CK237" s="1275"/>
      <c r="CL237" s="1275"/>
      <c r="CM237" s="1275"/>
      <c r="CN237" s="1275"/>
      <c r="CO237" s="1275"/>
      <c r="CP237" s="1275"/>
      <c r="CQ237" s="1275"/>
      <c r="CR237" s="1275"/>
      <c r="CS237" s="1275"/>
      <c r="CT237" s="1275"/>
    </row>
    <row r="238" spans="1:98" ht="14.4">
      <c r="A238" s="1275"/>
      <c r="B238" s="1275"/>
      <c r="C238" s="1275"/>
      <c r="D238" s="1275"/>
      <c r="E238" s="1275"/>
      <c r="F238" s="1275"/>
      <c r="G238" s="1275"/>
      <c r="H238" s="1275"/>
      <c r="I238" s="1275"/>
      <c r="J238" s="1275"/>
      <c r="K238" s="1275"/>
      <c r="L238" s="1275"/>
      <c r="M238" s="1275"/>
      <c r="N238" s="1275"/>
      <c r="O238" s="1275"/>
      <c r="P238" s="1275"/>
      <c r="Q238" s="1275"/>
      <c r="R238" s="1275"/>
      <c r="S238" s="1275"/>
      <c r="T238" s="1275"/>
      <c r="U238" s="1275"/>
      <c r="V238" s="1275"/>
      <c r="W238" s="1275"/>
      <c r="X238" s="1275"/>
      <c r="Y238" s="1275"/>
      <c r="Z238" s="1275"/>
      <c r="AA238" s="1275"/>
      <c r="AB238" s="1275"/>
      <c r="AC238" s="1275"/>
      <c r="AD238" s="1275"/>
      <c r="AE238" s="1275"/>
      <c r="AF238" s="1275"/>
      <c r="AG238" s="1275"/>
      <c r="AH238" s="1275"/>
      <c r="AI238" s="1275"/>
      <c r="AJ238" s="1275"/>
      <c r="AK238" s="1275"/>
      <c r="AL238" s="1275"/>
      <c r="AM238" s="1275"/>
      <c r="AN238" s="1275"/>
      <c r="AO238" s="1275"/>
      <c r="AP238" s="1275"/>
      <c r="AQ238" s="1275"/>
      <c r="AR238" s="1275"/>
      <c r="AS238" s="1275"/>
      <c r="AT238" s="1275"/>
      <c r="AU238" s="1275"/>
      <c r="AV238" s="1275"/>
      <c r="AW238" s="1275"/>
      <c r="AX238" s="1275"/>
      <c r="AY238" s="1275"/>
      <c r="AZ238" s="1275"/>
      <c r="BA238" s="1275"/>
      <c r="BB238" s="1275"/>
      <c r="BC238" s="1275"/>
      <c r="BD238" s="1275"/>
      <c r="BE238" s="1275"/>
      <c r="BF238" s="1275"/>
      <c r="BG238" s="1275"/>
      <c r="BH238" s="1275"/>
      <c r="BI238" s="1275"/>
      <c r="BJ238" s="1275"/>
      <c r="BK238" s="1275"/>
      <c r="BL238" s="1275"/>
      <c r="BM238" s="1275"/>
      <c r="BN238" s="1275"/>
      <c r="BO238" s="1275"/>
      <c r="BP238" s="1275"/>
      <c r="BQ238" s="1275"/>
      <c r="BR238" s="1275"/>
      <c r="BS238" s="1275"/>
      <c r="BT238" s="1275"/>
      <c r="BU238" s="1275"/>
      <c r="BV238" s="1275"/>
      <c r="BW238" s="1275"/>
      <c r="BX238" s="1275"/>
      <c r="BY238" s="1275"/>
      <c r="BZ238" s="1275"/>
      <c r="CA238" s="1275"/>
      <c r="CB238" s="1275"/>
      <c r="CC238" s="1275"/>
      <c r="CD238" s="1275"/>
      <c r="CE238" s="1275"/>
      <c r="CF238" s="1275"/>
      <c r="CG238" s="1275"/>
      <c r="CH238" s="1275"/>
      <c r="CI238" s="1275"/>
      <c r="CJ238" s="1275"/>
      <c r="CK238" s="1275"/>
      <c r="CL238" s="1275"/>
      <c r="CM238" s="1275"/>
      <c r="CN238" s="1275"/>
      <c r="CO238" s="1275"/>
      <c r="CP238" s="1275"/>
      <c r="CQ238" s="1275"/>
      <c r="CR238" s="1275"/>
      <c r="CS238" s="1275"/>
      <c r="CT238" s="1275"/>
    </row>
    <row r="239" spans="1:98" ht="14.4">
      <c r="A239" s="1275"/>
      <c r="B239" s="1275"/>
      <c r="C239" s="1275"/>
      <c r="D239" s="1275"/>
      <c r="E239" s="1275"/>
      <c r="F239" s="1275"/>
      <c r="G239" s="1275"/>
      <c r="H239" s="1275"/>
      <c r="I239" s="1275"/>
      <c r="J239" s="1275"/>
      <c r="K239" s="1275"/>
      <c r="L239" s="1275"/>
      <c r="M239" s="1275"/>
      <c r="N239" s="1275"/>
      <c r="O239" s="1275"/>
      <c r="P239" s="1275"/>
      <c r="Q239" s="1275"/>
      <c r="R239" s="1275"/>
      <c r="S239" s="1275"/>
      <c r="T239" s="1275"/>
      <c r="U239" s="1275"/>
      <c r="V239" s="1275"/>
      <c r="W239" s="1275"/>
      <c r="X239" s="1275"/>
      <c r="Y239" s="1275"/>
      <c r="Z239" s="1275"/>
      <c r="AA239" s="1275"/>
      <c r="AB239" s="1275"/>
      <c r="AC239" s="1275"/>
      <c r="AD239" s="1275"/>
      <c r="AE239" s="1275"/>
      <c r="AF239" s="1275"/>
      <c r="AG239" s="1275"/>
      <c r="AH239" s="1275"/>
      <c r="AI239" s="1275"/>
      <c r="AJ239" s="1275"/>
      <c r="AK239" s="1275"/>
      <c r="AL239" s="1275"/>
      <c r="AM239" s="1275"/>
      <c r="AN239" s="1275"/>
      <c r="AO239" s="1275"/>
      <c r="AP239" s="1275"/>
      <c r="AQ239" s="1275"/>
      <c r="AR239" s="1275"/>
      <c r="AS239" s="1275"/>
      <c r="AT239" s="1275"/>
      <c r="AU239" s="1275"/>
      <c r="AV239" s="1275"/>
      <c r="AW239" s="1275"/>
      <c r="AX239" s="1275"/>
      <c r="AY239" s="1275"/>
      <c r="AZ239" s="1275"/>
      <c r="BA239" s="1275"/>
      <c r="BB239" s="1275"/>
      <c r="BC239" s="1275"/>
      <c r="BD239" s="1275"/>
      <c r="BE239" s="1275"/>
      <c r="BF239" s="1275"/>
      <c r="BG239" s="1275"/>
      <c r="BH239" s="1275"/>
      <c r="BI239" s="1275"/>
      <c r="BJ239" s="1275"/>
      <c r="BK239" s="1275"/>
      <c r="BL239" s="1275"/>
      <c r="BM239" s="1275"/>
      <c r="BN239" s="1275"/>
      <c r="BO239" s="1275"/>
      <c r="BP239" s="1275"/>
      <c r="BQ239" s="1275"/>
      <c r="BR239" s="1275"/>
      <c r="BS239" s="1275"/>
      <c r="BT239" s="1275"/>
      <c r="BU239" s="1275"/>
      <c r="BV239" s="1275"/>
      <c r="BW239" s="1275"/>
      <c r="BX239" s="1275"/>
      <c r="BY239" s="1275"/>
      <c r="BZ239" s="1275"/>
      <c r="CA239" s="1275"/>
      <c r="CB239" s="1275"/>
      <c r="CC239" s="1275"/>
      <c r="CD239" s="1275"/>
      <c r="CE239" s="1275"/>
      <c r="CF239" s="1275"/>
      <c r="CG239" s="1275"/>
      <c r="CH239" s="1275"/>
      <c r="CI239" s="1275"/>
      <c r="CJ239" s="1275"/>
      <c r="CK239" s="1275"/>
      <c r="CL239" s="1275"/>
      <c r="CM239" s="1275"/>
      <c r="CN239" s="1275"/>
      <c r="CO239" s="1275"/>
      <c r="CP239" s="1275"/>
      <c r="CQ239" s="1275"/>
      <c r="CR239" s="1275"/>
      <c r="CS239" s="1275"/>
      <c r="CT239" s="1275"/>
    </row>
    <row r="240" spans="1:98" ht="14.4">
      <c r="A240" s="1275"/>
      <c r="B240" s="1275"/>
      <c r="C240" s="1275"/>
      <c r="D240" s="1275"/>
      <c r="E240" s="1275"/>
      <c r="F240" s="1275"/>
      <c r="G240" s="1275"/>
      <c r="H240" s="1275"/>
      <c r="I240" s="1275"/>
      <c r="J240" s="1275"/>
      <c r="K240" s="1275"/>
      <c r="L240" s="1275"/>
      <c r="M240" s="1275"/>
      <c r="N240" s="1275"/>
      <c r="O240" s="1275"/>
      <c r="P240" s="1275"/>
      <c r="Q240" s="1275"/>
      <c r="R240" s="1275"/>
      <c r="S240" s="1275"/>
      <c r="T240" s="1275"/>
      <c r="U240" s="1275"/>
      <c r="V240" s="1275"/>
      <c r="W240" s="1275"/>
      <c r="X240" s="1275"/>
      <c r="Y240" s="1275"/>
      <c r="Z240" s="1275"/>
      <c r="AA240" s="1275"/>
      <c r="AB240" s="1275"/>
      <c r="AC240" s="1275"/>
      <c r="AD240" s="1275"/>
      <c r="AE240" s="1275"/>
      <c r="AF240" s="1275"/>
      <c r="AG240" s="1275"/>
      <c r="AH240" s="1275"/>
      <c r="AI240" s="1275"/>
      <c r="AJ240" s="1275"/>
      <c r="AK240" s="1275"/>
      <c r="AL240" s="1275"/>
      <c r="AM240" s="1275"/>
      <c r="AN240" s="1275"/>
      <c r="AO240" s="1275"/>
      <c r="AP240" s="1275"/>
      <c r="AQ240" s="1275"/>
      <c r="AR240" s="1275"/>
      <c r="AS240" s="1275"/>
      <c r="AT240" s="1275"/>
      <c r="AU240" s="1275"/>
      <c r="AV240" s="1275"/>
      <c r="AW240" s="1275"/>
      <c r="AX240" s="1275"/>
      <c r="AY240" s="1275"/>
      <c r="AZ240" s="1275"/>
      <c r="BA240" s="1275"/>
      <c r="BB240" s="1275"/>
      <c r="BC240" s="1275"/>
      <c r="BD240" s="1275"/>
      <c r="BE240" s="1275"/>
      <c r="BF240" s="1275"/>
      <c r="BG240" s="1275"/>
      <c r="BH240" s="1275"/>
      <c r="BI240" s="1275"/>
      <c r="BJ240" s="1275"/>
      <c r="BK240" s="1275"/>
      <c r="BL240" s="1275"/>
      <c r="BM240" s="1275"/>
      <c r="BN240" s="1275"/>
      <c r="BO240" s="1275"/>
      <c r="BP240" s="1275"/>
      <c r="BQ240" s="1275"/>
      <c r="BR240" s="1275"/>
      <c r="BS240" s="1275"/>
      <c r="BT240" s="1275"/>
      <c r="BU240" s="1275"/>
      <c r="BV240" s="1275"/>
      <c r="BW240" s="1275"/>
      <c r="BX240" s="1275"/>
      <c r="BY240" s="1275"/>
      <c r="BZ240" s="1275"/>
      <c r="CA240" s="1275"/>
      <c r="CB240" s="1275"/>
      <c r="CC240" s="1275"/>
      <c r="CD240" s="1275"/>
      <c r="CE240" s="1275"/>
      <c r="CF240" s="1275"/>
      <c r="CG240" s="1275"/>
      <c r="CH240" s="1275"/>
      <c r="CI240" s="1275"/>
      <c r="CJ240" s="1275"/>
      <c r="CK240" s="1275"/>
      <c r="CL240" s="1275"/>
      <c r="CM240" s="1275"/>
      <c r="CN240" s="1275"/>
      <c r="CO240" s="1275"/>
      <c r="CP240" s="1275"/>
      <c r="CQ240" s="1275"/>
      <c r="CR240" s="1275"/>
      <c r="CS240" s="1275"/>
      <c r="CT240" s="1275"/>
    </row>
    <row r="241" spans="1:98" ht="14.4">
      <c r="A241" s="1275"/>
      <c r="B241" s="1275"/>
      <c r="C241" s="1275"/>
      <c r="D241" s="1275"/>
      <c r="E241" s="1275"/>
      <c r="F241" s="1275"/>
      <c r="G241" s="1275"/>
      <c r="H241" s="1275"/>
      <c r="I241" s="1275"/>
      <c r="J241" s="1275"/>
      <c r="K241" s="1275"/>
      <c r="L241" s="1275"/>
      <c r="M241" s="1275"/>
      <c r="N241" s="1275"/>
      <c r="O241" s="1275"/>
      <c r="P241" s="1275"/>
      <c r="Q241" s="1275"/>
      <c r="R241" s="1275"/>
      <c r="S241" s="1275"/>
      <c r="T241" s="1275"/>
      <c r="U241" s="1275"/>
      <c r="V241" s="1275"/>
      <c r="W241" s="1275"/>
      <c r="X241" s="1275"/>
      <c r="Y241" s="1275"/>
      <c r="Z241" s="1275"/>
      <c r="AA241" s="1275"/>
      <c r="AB241" s="1275"/>
      <c r="AC241" s="1275"/>
      <c r="AD241" s="1275"/>
      <c r="AE241" s="1275"/>
      <c r="AF241" s="1275"/>
      <c r="AG241" s="1275"/>
      <c r="AH241" s="1275"/>
      <c r="AI241" s="1275"/>
      <c r="AJ241" s="1275"/>
      <c r="AK241" s="1275"/>
      <c r="AL241" s="1275"/>
      <c r="AM241" s="1275"/>
      <c r="AN241" s="1275"/>
      <c r="AO241" s="1275"/>
      <c r="AP241" s="1275"/>
      <c r="AQ241" s="1275"/>
      <c r="AR241" s="1275"/>
      <c r="AS241" s="1275"/>
      <c r="AT241" s="1275"/>
      <c r="AU241" s="1275"/>
      <c r="AV241" s="1275"/>
      <c r="AW241" s="1275"/>
      <c r="AX241" s="1275"/>
      <c r="AY241" s="1275"/>
      <c r="AZ241" s="1275"/>
      <c r="BA241" s="1275"/>
      <c r="BB241" s="1275"/>
      <c r="BC241" s="1275"/>
      <c r="BD241" s="1275"/>
      <c r="BE241" s="1275"/>
      <c r="BF241" s="1275"/>
      <c r="BG241" s="1275"/>
      <c r="BH241" s="1275"/>
      <c r="BI241" s="1275"/>
      <c r="BJ241" s="1275"/>
      <c r="BK241" s="1275"/>
      <c r="BL241" s="1275"/>
      <c r="BM241" s="1275"/>
      <c r="BN241" s="1275"/>
      <c r="BO241" s="1275"/>
      <c r="BP241" s="1275"/>
      <c r="BQ241" s="1275"/>
      <c r="BR241" s="1275"/>
      <c r="BS241" s="1275"/>
      <c r="BT241" s="1275"/>
      <c r="BU241" s="1275"/>
      <c r="BV241" s="1275"/>
      <c r="BW241" s="1275"/>
      <c r="BX241" s="1275"/>
      <c r="BY241" s="1275"/>
      <c r="BZ241" s="1275"/>
      <c r="CA241" s="1275"/>
      <c r="CB241" s="1275"/>
      <c r="CC241" s="1275"/>
      <c r="CD241" s="1275"/>
      <c r="CE241" s="1275"/>
      <c r="CF241" s="1275"/>
      <c r="CG241" s="1275"/>
      <c r="CH241" s="1275"/>
      <c r="CI241" s="1275"/>
      <c r="CJ241" s="1275"/>
      <c r="CK241" s="1275"/>
      <c r="CL241" s="1275"/>
      <c r="CM241" s="1275"/>
      <c r="CN241" s="1275"/>
      <c r="CO241" s="1275"/>
      <c r="CP241" s="1275"/>
      <c r="CQ241" s="1275"/>
      <c r="CR241" s="1275"/>
      <c r="CS241" s="1275"/>
      <c r="CT241" s="1275"/>
    </row>
    <row r="242" spans="1:98" ht="14.4">
      <c r="A242" s="1275"/>
      <c r="B242" s="1275"/>
      <c r="C242" s="1275"/>
      <c r="D242" s="1275"/>
      <c r="E242" s="1275"/>
      <c r="F242" s="1275"/>
      <c r="G242" s="1275"/>
      <c r="H242" s="1275"/>
      <c r="I242" s="1275"/>
      <c r="J242" s="1275"/>
      <c r="K242" s="1275"/>
      <c r="L242" s="1275"/>
      <c r="M242" s="1275"/>
      <c r="N242" s="1275"/>
      <c r="O242" s="1275"/>
      <c r="P242" s="1275"/>
      <c r="Q242" s="1275"/>
      <c r="R242" s="1275"/>
      <c r="S242" s="1275"/>
      <c r="T242" s="1275"/>
      <c r="U242" s="1275"/>
      <c r="V242" s="1275"/>
      <c r="W242" s="1275"/>
      <c r="X242" s="1275"/>
      <c r="Y242" s="1275"/>
      <c r="Z242" s="1275"/>
      <c r="AA242" s="1275"/>
      <c r="AB242" s="1275"/>
      <c r="AC242" s="1275"/>
      <c r="AD242" s="1275"/>
      <c r="AE242" s="1275"/>
      <c r="AF242" s="1275"/>
      <c r="AG242" s="1275"/>
      <c r="AH242" s="1275"/>
      <c r="AI242" s="1275"/>
      <c r="AJ242" s="1275"/>
      <c r="AK242" s="1275"/>
      <c r="AL242" s="1275"/>
      <c r="AM242" s="1275"/>
      <c r="AN242" s="1275"/>
      <c r="AO242" s="1275"/>
      <c r="AP242" s="1275"/>
      <c r="AQ242" s="1275"/>
      <c r="AR242" s="1275"/>
      <c r="AS242" s="1275"/>
      <c r="AT242" s="1275"/>
      <c r="AU242" s="1275"/>
      <c r="AV242" s="1275"/>
      <c r="AW242" s="1275"/>
      <c r="AX242" s="1275"/>
      <c r="AY242" s="1275"/>
      <c r="AZ242" s="1275"/>
      <c r="BA242" s="1275"/>
      <c r="BB242" s="1275"/>
      <c r="BC242" s="1275"/>
      <c r="BD242" s="1275"/>
      <c r="BE242" s="1275"/>
      <c r="BF242" s="1275"/>
      <c r="BG242" s="1275"/>
      <c r="BH242" s="1275"/>
      <c r="BI242" s="1275"/>
      <c r="BJ242" s="1275"/>
      <c r="BK242" s="1275"/>
      <c r="BL242" s="1275"/>
      <c r="BM242" s="1275"/>
      <c r="BN242" s="1275"/>
      <c r="BO242" s="1275"/>
      <c r="BP242" s="1275"/>
      <c r="BQ242" s="1275"/>
      <c r="BR242" s="1275"/>
      <c r="BS242" s="1275"/>
      <c r="BT242" s="1275"/>
      <c r="BU242" s="1275"/>
      <c r="BV242" s="1275"/>
      <c r="BW242" s="1275"/>
      <c r="BX242" s="1275"/>
      <c r="BY242" s="1275"/>
      <c r="BZ242" s="1275"/>
      <c r="CA242" s="1275"/>
      <c r="CB242" s="1275"/>
      <c r="CC242" s="1275"/>
      <c r="CD242" s="1275"/>
      <c r="CE242" s="1275"/>
      <c r="CF242" s="1275"/>
      <c r="CG242" s="1275"/>
      <c r="CH242" s="1275"/>
      <c r="CI242" s="1275"/>
      <c r="CJ242" s="1275"/>
      <c r="CK242" s="1275"/>
      <c r="CL242" s="1275"/>
      <c r="CM242" s="1275"/>
      <c r="CN242" s="1275"/>
      <c r="CO242" s="1275"/>
      <c r="CP242" s="1275"/>
      <c r="CQ242" s="1275"/>
      <c r="CR242" s="1275"/>
      <c r="CS242" s="1275"/>
      <c r="CT242" s="1275"/>
    </row>
    <row r="243" spans="1:98" ht="14.4">
      <c r="A243" s="1275"/>
      <c r="B243" s="1275"/>
      <c r="C243" s="1275"/>
      <c r="D243" s="1275"/>
      <c r="E243" s="1275"/>
      <c r="F243" s="1275"/>
      <c r="G243" s="1275"/>
      <c r="H243" s="1275"/>
      <c r="I243" s="1275"/>
      <c r="J243" s="1275"/>
      <c r="K243" s="1275"/>
      <c r="L243" s="1275"/>
      <c r="M243" s="1275"/>
      <c r="N243" s="1275"/>
      <c r="O243" s="1275"/>
      <c r="P243" s="1275"/>
      <c r="Q243" s="1275"/>
      <c r="R243" s="1275"/>
      <c r="S243" s="1275"/>
      <c r="T243" s="1275"/>
      <c r="U243" s="1275"/>
      <c r="V243" s="1275"/>
      <c r="W243" s="1275"/>
      <c r="X243" s="1275"/>
      <c r="Y243" s="1275"/>
      <c r="Z243" s="1275"/>
      <c r="AA243" s="1275"/>
      <c r="AB243" s="1275"/>
      <c r="AC243" s="1275"/>
      <c r="AD243" s="1275"/>
      <c r="AE243" s="1275"/>
      <c r="AF243" s="1275"/>
      <c r="AG243" s="1275"/>
      <c r="AH243" s="1275"/>
      <c r="AI243" s="1275"/>
      <c r="AJ243" s="1275"/>
      <c r="AK243" s="1275"/>
      <c r="AL243" s="1275"/>
      <c r="AM243" s="1275"/>
      <c r="AN243" s="1275"/>
      <c r="AO243" s="1275"/>
      <c r="AP243" s="1275"/>
      <c r="AQ243" s="1275"/>
      <c r="AR243" s="1275"/>
      <c r="AS243" s="1275"/>
      <c r="AT243" s="1275"/>
      <c r="AU243" s="1275"/>
      <c r="AV243" s="1275"/>
      <c r="AW243" s="1275"/>
      <c r="AX243" s="1275"/>
      <c r="AY243" s="1275"/>
      <c r="AZ243" s="1275"/>
      <c r="BA243" s="1275"/>
      <c r="BB243" s="1275"/>
      <c r="BC243" s="1275"/>
      <c r="BD243" s="1275"/>
      <c r="BE243" s="1275"/>
      <c r="BF243" s="1275"/>
      <c r="BG243" s="1275"/>
      <c r="BH243" s="1275"/>
      <c r="BI243" s="1275"/>
      <c r="BJ243" s="1275"/>
      <c r="BK243" s="1275"/>
      <c r="BL243" s="1275"/>
      <c r="BM243" s="1275"/>
      <c r="BN243" s="1275"/>
      <c r="BO243" s="1275"/>
      <c r="BP243" s="1275"/>
      <c r="BQ243" s="1275"/>
      <c r="BR243" s="1275"/>
      <c r="BS243" s="1275"/>
      <c r="BT243" s="1275"/>
      <c r="BU243" s="1275"/>
      <c r="BV243" s="1275"/>
      <c r="BW243" s="1275"/>
      <c r="BX243" s="1275"/>
      <c r="BY243" s="1275"/>
      <c r="BZ243" s="1275"/>
      <c r="CA243" s="1275"/>
      <c r="CB243" s="1275"/>
      <c r="CC243" s="1275"/>
      <c r="CD243" s="1275"/>
      <c r="CE243" s="1275"/>
      <c r="CF243" s="1275"/>
      <c r="CG243" s="1275"/>
      <c r="CH243" s="1275"/>
      <c r="CI243" s="1275"/>
      <c r="CJ243" s="1275"/>
      <c r="CK243" s="1275"/>
      <c r="CL243" s="1275"/>
      <c r="CM243" s="1275"/>
      <c r="CN243" s="1275"/>
      <c r="CO243" s="1275"/>
      <c r="CP243" s="1275"/>
      <c r="CQ243" s="1275"/>
      <c r="CR243" s="1275"/>
      <c r="CS243" s="1275"/>
      <c r="CT243" s="1275"/>
    </row>
    <row r="244" spans="1:98" ht="14.4">
      <c r="A244" s="1275"/>
      <c r="B244" s="1275"/>
      <c r="C244" s="1275"/>
      <c r="D244" s="1275"/>
      <c r="E244" s="1275"/>
      <c r="F244" s="1275"/>
      <c r="G244" s="1275"/>
      <c r="H244" s="1275"/>
      <c r="I244" s="1275"/>
      <c r="J244" s="1275"/>
      <c r="K244" s="1275"/>
      <c r="L244" s="1275"/>
      <c r="M244" s="1275"/>
      <c r="N244" s="1275"/>
      <c r="O244" s="1275"/>
      <c r="P244" s="1275"/>
      <c r="Q244" s="1275"/>
      <c r="R244" s="1275"/>
      <c r="S244" s="1275"/>
      <c r="T244" s="1275"/>
      <c r="U244" s="1275"/>
      <c r="V244" s="1275"/>
      <c r="W244" s="1275"/>
      <c r="X244" s="1275"/>
      <c r="Y244" s="1275"/>
      <c r="Z244" s="1275"/>
      <c r="AA244" s="1275"/>
      <c r="AB244" s="1275"/>
      <c r="AC244" s="1275"/>
      <c r="AD244" s="1275"/>
      <c r="AE244" s="1275"/>
      <c r="AF244" s="1275"/>
      <c r="AG244" s="1275"/>
      <c r="AH244" s="1275"/>
      <c r="AI244" s="1275"/>
      <c r="AJ244" s="1275"/>
      <c r="AK244" s="1275"/>
      <c r="AL244" s="1275"/>
      <c r="AM244" s="1275"/>
      <c r="AN244" s="1275"/>
      <c r="AO244" s="1275"/>
      <c r="AP244" s="1275"/>
      <c r="AQ244" s="1275"/>
      <c r="AR244" s="1275"/>
      <c r="AS244" s="1275"/>
      <c r="AT244" s="1275"/>
      <c r="AU244" s="1275"/>
      <c r="AV244" s="1275"/>
      <c r="AW244" s="1275"/>
      <c r="AX244" s="1275"/>
      <c r="AY244" s="1275"/>
      <c r="AZ244" s="1275"/>
      <c r="BA244" s="1275"/>
      <c r="BB244" s="1275"/>
      <c r="BC244" s="1275"/>
      <c r="BD244" s="1275"/>
      <c r="BE244" s="1275"/>
      <c r="BF244" s="1275"/>
      <c r="BG244" s="1275"/>
      <c r="BH244" s="1275"/>
      <c r="BI244" s="1275"/>
      <c r="BJ244" s="1275"/>
      <c r="BK244" s="1275"/>
      <c r="BL244" s="1275"/>
      <c r="BM244" s="1275"/>
      <c r="BN244" s="1275"/>
      <c r="BO244" s="1275"/>
      <c r="BP244" s="1275"/>
      <c r="BQ244" s="1275"/>
      <c r="BR244" s="1275"/>
      <c r="BS244" s="1275"/>
      <c r="BT244" s="1275"/>
      <c r="BU244" s="1275"/>
      <c r="BV244" s="1275"/>
      <c r="BW244" s="1275"/>
      <c r="BX244" s="1275"/>
      <c r="BY244" s="1275"/>
      <c r="BZ244" s="1275"/>
      <c r="CA244" s="1275"/>
      <c r="CB244" s="1275"/>
      <c r="CC244" s="1275"/>
      <c r="CD244" s="1275"/>
      <c r="CE244" s="1275"/>
      <c r="CF244" s="1275"/>
      <c r="CG244" s="1275"/>
      <c r="CH244" s="1275"/>
      <c r="CI244" s="1275"/>
      <c r="CJ244" s="1275"/>
      <c r="CK244" s="1275"/>
      <c r="CL244" s="1275"/>
      <c r="CM244" s="1275"/>
      <c r="CN244" s="1275"/>
      <c r="CO244" s="1275"/>
      <c r="CP244" s="1275"/>
      <c r="CQ244" s="1275"/>
      <c r="CR244" s="1275"/>
      <c r="CS244" s="1275"/>
      <c r="CT244" s="1275"/>
    </row>
    <row r="245" spans="1:98" ht="14.4">
      <c r="A245" s="1275"/>
      <c r="B245" s="1275"/>
      <c r="C245" s="1275"/>
      <c r="D245" s="1275"/>
      <c r="E245" s="1275"/>
      <c r="F245" s="1275"/>
      <c r="G245" s="1275"/>
      <c r="H245" s="1275"/>
      <c r="I245" s="1275"/>
      <c r="J245" s="1275"/>
      <c r="K245" s="1275"/>
      <c r="L245" s="1275"/>
      <c r="M245" s="1275"/>
      <c r="N245" s="1275"/>
      <c r="O245" s="1275"/>
      <c r="P245" s="1275"/>
      <c r="Q245" s="1275"/>
      <c r="R245" s="1275"/>
      <c r="S245" s="1275"/>
      <c r="T245" s="1275"/>
      <c r="U245" s="1275"/>
      <c r="V245" s="1275"/>
      <c r="W245" s="1275"/>
      <c r="X245" s="1275"/>
      <c r="Y245" s="1275"/>
      <c r="Z245" s="1275"/>
      <c r="AA245" s="1275"/>
      <c r="AB245" s="1275"/>
      <c r="AC245" s="1275"/>
      <c r="AD245" s="1275"/>
      <c r="AE245" s="1275"/>
      <c r="AF245" s="1275"/>
      <c r="AG245" s="1275"/>
      <c r="AH245" s="1275"/>
      <c r="AI245" s="1275"/>
      <c r="AJ245" s="1275"/>
      <c r="AK245" s="1275"/>
      <c r="AL245" s="1275"/>
      <c r="AM245" s="1275"/>
      <c r="AN245" s="1275"/>
      <c r="AO245" s="1275"/>
      <c r="AP245" s="1275"/>
      <c r="AQ245" s="1275"/>
      <c r="AR245" s="1275"/>
      <c r="AS245" s="1275"/>
      <c r="AT245" s="1275"/>
      <c r="AU245" s="1275"/>
      <c r="AV245" s="1275"/>
      <c r="AW245" s="1275"/>
      <c r="AX245" s="1275"/>
      <c r="AY245" s="1275"/>
      <c r="AZ245" s="1275"/>
      <c r="BA245" s="1275"/>
      <c r="BB245" s="1275"/>
      <c r="BC245" s="1275"/>
      <c r="BD245" s="1275"/>
      <c r="BE245" s="1275"/>
      <c r="BF245" s="1275"/>
      <c r="BG245" s="1275"/>
      <c r="BH245" s="1275"/>
      <c r="BI245" s="1275"/>
      <c r="BJ245" s="1275"/>
      <c r="BK245" s="1275"/>
      <c r="BL245" s="1275"/>
      <c r="BM245" s="1275"/>
      <c r="BN245" s="1275"/>
      <c r="BO245" s="1275"/>
      <c r="BP245" s="1275"/>
      <c r="BQ245" s="1275"/>
      <c r="BR245" s="1275"/>
      <c r="BS245" s="1275"/>
      <c r="BT245" s="1275"/>
      <c r="BU245" s="1275"/>
      <c r="BV245" s="1275"/>
      <c r="BW245" s="1275"/>
      <c r="BX245" s="1275"/>
      <c r="BY245" s="1275"/>
      <c r="BZ245" s="1275"/>
      <c r="CA245" s="1275"/>
      <c r="CB245" s="1275"/>
      <c r="CC245" s="1275"/>
      <c r="CD245" s="1275"/>
      <c r="CE245" s="1275"/>
      <c r="CF245" s="1275"/>
      <c r="CG245" s="1275"/>
      <c r="CH245" s="1275"/>
      <c r="CI245" s="1275"/>
      <c r="CJ245" s="1275"/>
      <c r="CK245" s="1275"/>
      <c r="CL245" s="1275"/>
      <c r="CM245" s="1275"/>
      <c r="CN245" s="1275"/>
      <c r="CO245" s="1275"/>
      <c r="CP245" s="1275"/>
      <c r="CQ245" s="1275"/>
      <c r="CR245" s="1275"/>
      <c r="CS245" s="1275"/>
      <c r="CT245" s="1275"/>
    </row>
    <row r="246" spans="1:98" ht="14.4">
      <c r="A246" s="1275"/>
      <c r="B246" s="1275"/>
      <c r="C246" s="1275"/>
      <c r="D246" s="1275"/>
      <c r="E246" s="1275"/>
      <c r="F246" s="1275"/>
      <c r="G246" s="1275"/>
      <c r="H246" s="1275"/>
      <c r="I246" s="1275"/>
      <c r="J246" s="1275"/>
      <c r="K246" s="1275"/>
      <c r="L246" s="1275"/>
      <c r="M246" s="1275"/>
      <c r="N246" s="1275"/>
      <c r="O246" s="1275"/>
      <c r="P246" s="1275"/>
      <c r="Q246" s="1275"/>
      <c r="R246" s="1275"/>
      <c r="S246" s="1275"/>
      <c r="T246" s="1275"/>
      <c r="U246" s="1275"/>
      <c r="V246" s="1275"/>
      <c r="W246" s="1275"/>
      <c r="X246" s="1275"/>
      <c r="Y246" s="1275"/>
      <c r="Z246" s="1275"/>
      <c r="AA246" s="1275"/>
      <c r="AB246" s="1275"/>
      <c r="AC246" s="1275"/>
      <c r="AD246" s="1275"/>
      <c r="AE246" s="1275"/>
      <c r="AF246" s="1275"/>
      <c r="AG246" s="1275"/>
      <c r="AH246" s="1275"/>
      <c r="AI246" s="1275"/>
      <c r="AJ246" s="1275"/>
      <c r="AK246" s="1275"/>
      <c r="AL246" s="1275"/>
      <c r="AM246" s="1275"/>
      <c r="AN246" s="1275"/>
      <c r="AO246" s="1275"/>
      <c r="AP246" s="1275"/>
      <c r="AQ246" s="1275"/>
      <c r="AR246" s="1275"/>
      <c r="AS246" s="1275"/>
      <c r="AT246" s="1275"/>
      <c r="AU246" s="1275"/>
      <c r="AV246" s="1275"/>
      <c r="AW246" s="1275"/>
      <c r="AX246" s="1275"/>
      <c r="AY246" s="1275"/>
      <c r="AZ246" s="1275"/>
      <c r="BA246" s="1275"/>
      <c r="BB246" s="1275"/>
      <c r="BC246" s="1275"/>
      <c r="BD246" s="1275"/>
      <c r="BE246" s="1275"/>
      <c r="BF246" s="1275"/>
      <c r="BG246" s="1275"/>
      <c r="BH246" s="1275"/>
      <c r="BI246" s="1275"/>
      <c r="BJ246" s="1275"/>
      <c r="BK246" s="1275"/>
      <c r="BL246" s="1275"/>
      <c r="BM246" s="1275"/>
      <c r="BN246" s="1275"/>
      <c r="BO246" s="1275"/>
      <c r="BP246" s="1275"/>
      <c r="BQ246" s="1275"/>
      <c r="BR246" s="1275"/>
      <c r="BS246" s="1275"/>
      <c r="BT246" s="1275"/>
      <c r="BU246" s="1275"/>
      <c r="BV246" s="1275"/>
      <c r="BW246" s="1275"/>
      <c r="BX246" s="1275"/>
      <c r="BY246" s="1275"/>
      <c r="BZ246" s="1275"/>
      <c r="CA246" s="1275"/>
      <c r="CB246" s="1275"/>
      <c r="CC246" s="1275"/>
      <c r="CD246" s="1275"/>
      <c r="CE246" s="1275"/>
      <c r="CF246" s="1275"/>
      <c r="CG246" s="1275"/>
      <c r="CH246" s="1275"/>
      <c r="CI246" s="1275"/>
      <c r="CJ246" s="1275"/>
      <c r="CK246" s="1275"/>
      <c r="CL246" s="1275"/>
      <c r="CM246" s="1275"/>
      <c r="CN246" s="1275"/>
      <c r="CO246" s="1275"/>
      <c r="CP246" s="1275"/>
      <c r="CQ246" s="1275"/>
      <c r="CR246" s="1275"/>
      <c r="CS246" s="1275"/>
      <c r="CT246" s="1275"/>
    </row>
    <row r="247" spans="1:98" ht="14.4">
      <c r="A247" s="1275"/>
      <c r="B247" s="1275"/>
      <c r="C247" s="1275"/>
      <c r="D247" s="1275"/>
      <c r="E247" s="1275"/>
      <c r="F247" s="1275"/>
      <c r="G247" s="1275"/>
      <c r="H247" s="1275"/>
      <c r="I247" s="1275"/>
      <c r="J247" s="1275"/>
      <c r="K247" s="1275"/>
      <c r="L247" s="1275"/>
      <c r="M247" s="1275"/>
      <c r="N247" s="1275"/>
      <c r="O247" s="1275"/>
      <c r="P247" s="1275"/>
      <c r="Q247" s="1275"/>
      <c r="R247" s="1275"/>
      <c r="S247" s="1275"/>
      <c r="T247" s="1275"/>
      <c r="U247" s="1275"/>
      <c r="V247" s="1275"/>
      <c r="W247" s="1275"/>
      <c r="X247" s="1275"/>
      <c r="Y247" s="1275"/>
      <c r="Z247" s="1275"/>
      <c r="AA247" s="1275"/>
      <c r="AB247" s="1275"/>
      <c r="AC247" s="1275"/>
      <c r="AD247" s="1275"/>
      <c r="AE247" s="1275"/>
      <c r="AF247" s="1275"/>
      <c r="AG247" s="1275"/>
      <c r="AH247" s="1275"/>
      <c r="AI247" s="1275"/>
      <c r="AJ247" s="1275"/>
      <c r="AK247" s="1275"/>
      <c r="AL247" s="1275"/>
      <c r="AM247" s="1275"/>
      <c r="AN247" s="1275"/>
      <c r="AO247" s="1275"/>
      <c r="AP247" s="1275"/>
      <c r="AQ247" s="1275"/>
      <c r="AR247" s="1275"/>
      <c r="AS247" s="1275"/>
      <c r="AT247" s="1275"/>
      <c r="AU247" s="1275"/>
      <c r="AV247" s="1275"/>
      <c r="AW247" s="1275"/>
      <c r="AX247" s="1275"/>
      <c r="AY247" s="1275"/>
      <c r="AZ247" s="1275"/>
      <c r="BA247" s="1275"/>
      <c r="BB247" s="1275"/>
      <c r="BC247" s="1275"/>
      <c r="BD247" s="1275"/>
      <c r="BE247" s="1275"/>
      <c r="BF247" s="1275"/>
      <c r="BG247" s="1275"/>
      <c r="BH247" s="1275"/>
      <c r="BI247" s="1275"/>
      <c r="BJ247" s="1275"/>
      <c r="BK247" s="1275"/>
      <c r="BL247" s="1275"/>
      <c r="BM247" s="1275"/>
      <c r="BN247" s="1275"/>
      <c r="BO247" s="1275"/>
      <c r="BP247" s="1275"/>
      <c r="BQ247" s="1275"/>
      <c r="BR247" s="1275"/>
      <c r="BS247" s="1275"/>
      <c r="BT247" s="1275"/>
      <c r="BU247" s="1275"/>
      <c r="BV247" s="1275"/>
      <c r="BW247" s="1275"/>
      <c r="BX247" s="1275"/>
      <c r="BY247" s="1275"/>
      <c r="BZ247" s="1275"/>
      <c r="CA247" s="1275"/>
      <c r="CB247" s="1275"/>
      <c r="CC247" s="1275"/>
      <c r="CD247" s="1275"/>
      <c r="CE247" s="1275"/>
      <c r="CF247" s="1275"/>
      <c r="CG247" s="1275"/>
      <c r="CH247" s="1275"/>
      <c r="CI247" s="1275"/>
      <c r="CJ247" s="1275"/>
      <c r="CK247" s="1275"/>
      <c r="CL247" s="1275"/>
      <c r="CM247" s="1275"/>
      <c r="CN247" s="1275"/>
      <c r="CO247" s="1275"/>
      <c r="CP247" s="1275"/>
      <c r="CQ247" s="1275"/>
      <c r="CR247" s="1275"/>
      <c r="CS247" s="1275"/>
      <c r="CT247" s="1275"/>
    </row>
    <row r="248" spans="1:98" ht="14.4">
      <c r="A248" s="1275"/>
      <c r="B248" s="1275"/>
      <c r="C248" s="1275"/>
      <c r="D248" s="1275"/>
      <c r="E248" s="1275"/>
      <c r="F248" s="1275"/>
      <c r="G248" s="1275"/>
      <c r="H248" s="1275"/>
      <c r="I248" s="1275"/>
      <c r="J248" s="1275"/>
      <c r="K248" s="1275"/>
      <c r="L248" s="1275"/>
      <c r="M248" s="1275"/>
      <c r="N248" s="1275"/>
      <c r="O248" s="1275"/>
      <c r="P248" s="1275"/>
      <c r="Q248" s="1275"/>
      <c r="R248" s="1275"/>
      <c r="S248" s="1275"/>
      <c r="T248" s="1275"/>
      <c r="U248" s="1275"/>
      <c r="V248" s="1275"/>
      <c r="W248" s="1275"/>
      <c r="X248" s="1275"/>
      <c r="Y248" s="1275"/>
      <c r="Z248" s="1275"/>
      <c r="AA248" s="1275"/>
      <c r="AB248" s="1275"/>
      <c r="AC248" s="1275"/>
      <c r="AD248" s="1275"/>
      <c r="AE248" s="1275"/>
      <c r="AF248" s="1275"/>
      <c r="AG248" s="1275"/>
      <c r="AH248" s="1275"/>
      <c r="AI248" s="1275"/>
      <c r="AJ248" s="1275"/>
      <c r="AK248" s="1275"/>
      <c r="AL248" s="1275"/>
      <c r="AM248" s="1275"/>
      <c r="AN248" s="1275"/>
      <c r="AO248" s="1275"/>
      <c r="AP248" s="1275"/>
      <c r="AQ248" s="1275"/>
      <c r="AR248" s="1275"/>
      <c r="AS248" s="1275"/>
      <c r="AT248" s="1275"/>
      <c r="AU248" s="1275"/>
      <c r="AV248" s="1275"/>
      <c r="AW248" s="1275"/>
      <c r="AX248" s="1275"/>
      <c r="AY248" s="1275"/>
      <c r="AZ248" s="1275"/>
      <c r="BA248" s="1275"/>
      <c r="BB248" s="1275"/>
      <c r="BC248" s="1275"/>
      <c r="BD248" s="1275"/>
      <c r="BE248" s="1275"/>
      <c r="BF248" s="1275"/>
      <c r="BG248" s="1275"/>
      <c r="BH248" s="1275"/>
      <c r="BI248" s="1275"/>
      <c r="BJ248" s="1275"/>
      <c r="BK248" s="1275"/>
      <c r="BL248" s="1275"/>
      <c r="BM248" s="1275"/>
      <c r="BN248" s="1275"/>
      <c r="BO248" s="1275"/>
      <c r="BP248" s="1275"/>
      <c r="BQ248" s="1275"/>
      <c r="BR248" s="1275"/>
      <c r="BS248" s="1275"/>
      <c r="BT248" s="1275"/>
      <c r="BU248" s="1275"/>
      <c r="BV248" s="1275"/>
      <c r="BW248" s="1275"/>
      <c r="BX248" s="1275"/>
      <c r="BY248" s="1275"/>
      <c r="BZ248" s="1275"/>
      <c r="CA248" s="1275"/>
      <c r="CB248" s="1275"/>
      <c r="CC248" s="1275"/>
      <c r="CD248" s="1275"/>
      <c r="CE248" s="1275"/>
      <c r="CF248" s="1275"/>
      <c r="CG248" s="1275"/>
      <c r="CH248" s="1275"/>
      <c r="CI248" s="1275"/>
      <c r="CJ248" s="1275"/>
      <c r="CK248" s="1275"/>
      <c r="CL248" s="1275"/>
      <c r="CM248" s="1275"/>
      <c r="CN248" s="1275"/>
      <c r="CO248" s="1275"/>
      <c r="CP248" s="1275"/>
      <c r="CQ248" s="1275"/>
      <c r="CR248" s="1275"/>
      <c r="CS248" s="1275"/>
      <c r="CT248" s="1275"/>
    </row>
    <row r="249" spans="1:98" ht="14.4">
      <c r="A249" s="1275"/>
      <c r="B249" s="1275"/>
      <c r="C249" s="1275"/>
      <c r="D249" s="1275"/>
      <c r="E249" s="1275"/>
      <c r="F249" s="1275"/>
      <c r="G249" s="1275"/>
      <c r="H249" s="1275"/>
      <c r="I249" s="1275"/>
      <c r="J249" s="1275"/>
      <c r="K249" s="1275"/>
      <c r="L249" s="1275"/>
      <c r="M249" s="1275"/>
      <c r="N249" s="1275"/>
      <c r="O249" s="1275"/>
      <c r="P249" s="1275"/>
      <c r="Q249" s="1275"/>
      <c r="R249" s="1275"/>
      <c r="S249" s="1275"/>
      <c r="T249" s="1275"/>
      <c r="U249" s="1275"/>
      <c r="V249" s="1275"/>
      <c r="W249" s="1275"/>
      <c r="X249" s="1275"/>
      <c r="Y249" s="1275"/>
      <c r="Z249" s="1275"/>
      <c r="AA249" s="1275"/>
      <c r="AB249" s="1275"/>
      <c r="AC249" s="1275"/>
      <c r="AD249" s="1275"/>
      <c r="AE249" s="1275"/>
      <c r="AF249" s="1275"/>
      <c r="AG249" s="1275"/>
      <c r="AH249" s="1275"/>
      <c r="AI249" s="1275"/>
      <c r="AJ249" s="1275"/>
      <c r="AK249" s="1275"/>
      <c r="AL249" s="1275"/>
      <c r="AM249" s="1275"/>
      <c r="AN249" s="1275"/>
      <c r="AO249" s="1275"/>
      <c r="AP249" s="1275"/>
      <c r="AQ249" s="1275"/>
      <c r="AR249" s="1275"/>
      <c r="AS249" s="1275"/>
      <c r="AT249" s="1275"/>
      <c r="AU249" s="1275"/>
      <c r="AV249" s="1275"/>
      <c r="AW249" s="1275"/>
      <c r="AX249" s="1275"/>
      <c r="AY249" s="1275"/>
      <c r="AZ249" s="1275"/>
      <c r="BA249" s="1275"/>
      <c r="BB249" s="1275"/>
      <c r="BC249" s="1275"/>
      <c r="BD249" s="1275"/>
      <c r="BE249" s="1275"/>
      <c r="BF249" s="1275"/>
      <c r="BG249" s="1275"/>
      <c r="BH249" s="1275"/>
      <c r="BI249" s="1275"/>
      <c r="BJ249" s="1275"/>
      <c r="BK249" s="1275"/>
      <c r="BL249" s="1275"/>
      <c r="BM249" s="1275"/>
      <c r="BN249" s="1275"/>
      <c r="BO249" s="1275"/>
      <c r="BP249" s="1275"/>
      <c r="BQ249" s="1275"/>
      <c r="BR249" s="1275"/>
      <c r="BS249" s="1275"/>
      <c r="BT249" s="1275"/>
      <c r="BU249" s="1275"/>
      <c r="BV249" s="1275"/>
      <c r="BW249" s="1275"/>
      <c r="BX249" s="1275"/>
      <c r="BY249" s="1275"/>
      <c r="BZ249" s="1275"/>
      <c r="CA249" s="1275"/>
      <c r="CB249" s="1275"/>
      <c r="CC249" s="1275"/>
      <c r="CD249" s="1275"/>
      <c r="CE249" s="1275"/>
      <c r="CF249" s="1275"/>
      <c r="CG249" s="1275"/>
      <c r="CH249" s="1275"/>
      <c r="CI249" s="1275"/>
      <c r="CJ249" s="1275"/>
      <c r="CK249" s="1275"/>
      <c r="CL249" s="1275"/>
      <c r="CM249" s="1275"/>
      <c r="CN249" s="1275"/>
      <c r="CO249" s="1275"/>
      <c r="CP249" s="1275"/>
      <c r="CQ249" s="1275"/>
      <c r="CR249" s="1275"/>
      <c r="CS249" s="1275"/>
      <c r="CT249" s="1275"/>
    </row>
    <row r="250" spans="1:98" ht="14.4">
      <c r="A250" s="1275"/>
      <c r="B250" s="1275"/>
      <c r="C250" s="1275"/>
      <c r="D250" s="1275"/>
      <c r="E250" s="1275"/>
      <c r="F250" s="1275"/>
      <c r="G250" s="1275"/>
      <c r="H250" s="1275"/>
      <c r="I250" s="1275"/>
      <c r="J250" s="1275"/>
      <c r="K250" s="1275"/>
      <c r="L250" s="1275"/>
      <c r="M250" s="1275"/>
      <c r="N250" s="1275"/>
      <c r="O250" s="1275"/>
      <c r="P250" s="1275"/>
      <c r="Q250" s="1275"/>
      <c r="R250" s="1275"/>
      <c r="S250" s="1275"/>
      <c r="T250" s="1275"/>
      <c r="U250" s="1275"/>
      <c r="V250" s="1275"/>
      <c r="W250" s="1275"/>
      <c r="X250" s="1275"/>
      <c r="Y250" s="1275"/>
      <c r="Z250" s="1275"/>
      <c r="AA250" s="1275"/>
      <c r="AB250" s="1275"/>
      <c r="AC250" s="1275"/>
      <c r="AD250" s="1275"/>
      <c r="AE250" s="1275"/>
      <c r="AF250" s="1275"/>
      <c r="AG250" s="1275"/>
      <c r="AH250" s="1275"/>
      <c r="AI250" s="1275"/>
      <c r="AJ250" s="1275"/>
      <c r="AK250" s="1275"/>
      <c r="AL250" s="1275"/>
      <c r="AM250" s="1275"/>
      <c r="AN250" s="1275"/>
      <c r="AO250" s="1275"/>
      <c r="AP250" s="1275"/>
      <c r="AQ250" s="1275"/>
      <c r="AR250" s="1275"/>
      <c r="AS250" s="1275"/>
      <c r="AT250" s="1275"/>
      <c r="AU250" s="1275"/>
      <c r="AV250" s="1275"/>
      <c r="AW250" s="1275"/>
      <c r="AX250" s="1275"/>
      <c r="AY250" s="1275"/>
      <c r="AZ250" s="1275"/>
      <c r="BA250" s="1275"/>
      <c r="BB250" s="1275"/>
      <c r="BC250" s="1275"/>
      <c r="BD250" s="1275"/>
      <c r="BE250" s="1275"/>
      <c r="BF250" s="1275"/>
      <c r="BG250" s="1275"/>
      <c r="BH250" s="1275"/>
      <c r="BI250" s="1275"/>
      <c r="BJ250" s="1275"/>
      <c r="BK250" s="1275"/>
      <c r="BL250" s="1275"/>
      <c r="BM250" s="1275"/>
      <c r="BN250" s="1275"/>
      <c r="BO250" s="1275"/>
      <c r="BP250" s="1275"/>
      <c r="BQ250" s="1275"/>
      <c r="BR250" s="1275"/>
      <c r="BS250" s="1275"/>
      <c r="BT250" s="1275"/>
      <c r="BU250" s="1275"/>
      <c r="BV250" s="1275"/>
      <c r="BW250" s="1275"/>
      <c r="BX250" s="1275"/>
      <c r="BY250" s="1275"/>
      <c r="BZ250" s="1275"/>
      <c r="CA250" s="1275"/>
      <c r="CB250" s="1275"/>
      <c r="CC250" s="1275"/>
      <c r="CD250" s="1275"/>
      <c r="CE250" s="1275"/>
      <c r="CF250" s="1275"/>
      <c r="CG250" s="1275"/>
      <c r="CH250" s="1275"/>
      <c r="CI250" s="1275"/>
      <c r="CJ250" s="1275"/>
      <c r="CK250" s="1275"/>
      <c r="CL250" s="1275"/>
      <c r="CM250" s="1275"/>
      <c r="CN250" s="1275"/>
      <c r="CO250" s="1275"/>
      <c r="CP250" s="1275"/>
      <c r="CQ250" s="1275"/>
      <c r="CR250" s="1275"/>
      <c r="CS250" s="1275"/>
      <c r="CT250" s="1275"/>
    </row>
    <row r="251" spans="1:98" ht="14.4">
      <c r="A251" s="1275"/>
      <c r="B251" s="1275"/>
      <c r="C251" s="1275"/>
      <c r="D251" s="1275"/>
      <c r="E251" s="1275"/>
      <c r="F251" s="1275"/>
      <c r="G251" s="1275"/>
      <c r="H251" s="1275"/>
      <c r="I251" s="1275"/>
      <c r="J251" s="1275"/>
      <c r="K251" s="1275"/>
      <c r="L251" s="1275"/>
      <c r="M251" s="1275"/>
      <c r="N251" s="1275"/>
      <c r="O251" s="1275"/>
      <c r="P251" s="1275"/>
      <c r="Q251" s="1275"/>
      <c r="R251" s="1275"/>
      <c r="S251" s="1275"/>
      <c r="T251" s="1275"/>
      <c r="U251" s="1275"/>
      <c r="V251" s="1275"/>
      <c r="W251" s="1275"/>
      <c r="X251" s="1275"/>
      <c r="Y251" s="1275"/>
      <c r="Z251" s="1275"/>
      <c r="AA251" s="1275"/>
      <c r="AB251" s="1275"/>
      <c r="AC251" s="1275"/>
      <c r="AD251" s="1275"/>
      <c r="AE251" s="1275"/>
      <c r="AF251" s="1275"/>
      <c r="AG251" s="1275"/>
      <c r="AH251" s="1275"/>
      <c r="AI251" s="1275"/>
      <c r="AJ251" s="1275"/>
      <c r="AK251" s="1275"/>
      <c r="AL251" s="1275"/>
      <c r="AM251" s="1275"/>
      <c r="AN251" s="1275"/>
      <c r="AO251" s="1275"/>
      <c r="AP251" s="1275"/>
      <c r="AQ251" s="1275"/>
      <c r="AR251" s="1275"/>
      <c r="AS251" s="1275"/>
      <c r="AT251" s="1275"/>
      <c r="AU251" s="1275"/>
      <c r="AV251" s="1275"/>
      <c r="AW251" s="1275"/>
      <c r="AX251" s="1275"/>
      <c r="AY251" s="1275"/>
      <c r="AZ251" s="1275"/>
      <c r="BA251" s="1275"/>
      <c r="BB251" s="1275"/>
      <c r="BC251" s="1275"/>
      <c r="BD251" s="1275"/>
      <c r="BE251" s="1275"/>
      <c r="BF251" s="1275"/>
      <c r="BG251" s="1275"/>
      <c r="BH251" s="1275"/>
      <c r="BI251" s="1275"/>
      <c r="BJ251" s="1275"/>
      <c r="BK251" s="1275"/>
      <c r="BL251" s="1275"/>
      <c r="BM251" s="1275"/>
      <c r="BN251" s="1275"/>
      <c r="BO251" s="1275"/>
      <c r="BP251" s="1275"/>
      <c r="BQ251" s="1275"/>
      <c r="BR251" s="1275"/>
      <c r="BS251" s="1275"/>
      <c r="BT251" s="1275"/>
      <c r="BU251" s="1275"/>
      <c r="BV251" s="1275"/>
      <c r="BW251" s="1275"/>
      <c r="BX251" s="1275"/>
      <c r="BY251" s="1275"/>
      <c r="BZ251" s="1275"/>
      <c r="CA251" s="1275"/>
      <c r="CB251" s="1275"/>
      <c r="CC251" s="1275"/>
      <c r="CD251" s="1275"/>
      <c r="CE251" s="1275"/>
      <c r="CF251" s="1275"/>
      <c r="CG251" s="1275"/>
      <c r="CH251" s="1275"/>
      <c r="CI251" s="1275"/>
      <c r="CJ251" s="1275"/>
      <c r="CK251" s="1275"/>
      <c r="CL251" s="1275"/>
      <c r="CM251" s="1275"/>
      <c r="CN251" s="1275"/>
      <c r="CO251" s="1275"/>
      <c r="CP251" s="1275"/>
      <c r="CQ251" s="1275"/>
      <c r="CR251" s="1275"/>
      <c r="CS251" s="1275"/>
      <c r="CT251" s="1275"/>
    </row>
    <row r="252" spans="1:98" ht="14.4">
      <c r="A252" s="1275"/>
      <c r="B252" s="1275"/>
      <c r="C252" s="1275"/>
      <c r="D252" s="1275"/>
      <c r="E252" s="1275"/>
      <c r="F252" s="1275"/>
      <c r="G252" s="1275"/>
      <c r="H252" s="1275"/>
      <c r="I252" s="1275"/>
      <c r="J252" s="1275"/>
      <c r="K252" s="1275"/>
      <c r="L252" s="1275"/>
      <c r="M252" s="1275"/>
      <c r="N252" s="1275"/>
      <c r="O252" s="1275"/>
      <c r="P252" s="1275"/>
      <c r="Q252" s="1275"/>
      <c r="R252" s="1275"/>
      <c r="S252" s="1275"/>
      <c r="T252" s="1275"/>
      <c r="U252" s="1275"/>
      <c r="V252" s="1275"/>
      <c r="W252" s="1275"/>
      <c r="X252" s="1275"/>
      <c r="Y252" s="1275"/>
      <c r="Z252" s="1275"/>
      <c r="AA252" s="1275"/>
      <c r="AB252" s="1275"/>
      <c r="AC252" s="1275"/>
      <c r="AD252" s="1275"/>
      <c r="AE252" s="1275"/>
      <c r="AF252" s="1275"/>
      <c r="AG252" s="1275"/>
      <c r="AH252" s="1275"/>
      <c r="AI252" s="1275"/>
      <c r="AJ252" s="1275"/>
      <c r="AK252" s="1275"/>
      <c r="AL252" s="1275"/>
      <c r="AM252" s="1275"/>
      <c r="AN252" s="1275"/>
      <c r="AO252" s="1275"/>
      <c r="AP252" s="1275"/>
      <c r="AQ252" s="1275"/>
      <c r="AR252" s="1275"/>
      <c r="AS252" s="1275"/>
      <c r="AT252" s="1275"/>
      <c r="AU252" s="1275"/>
      <c r="AV252" s="1275"/>
      <c r="AW252" s="1275"/>
      <c r="AX252" s="1275"/>
      <c r="AY252" s="1275"/>
      <c r="AZ252" s="1275"/>
      <c r="BA252" s="1275"/>
      <c r="BB252" s="1275"/>
      <c r="BC252" s="1275"/>
      <c r="BD252" s="1275"/>
      <c r="BE252" s="1275"/>
      <c r="BF252" s="1275"/>
      <c r="BG252" s="1275"/>
      <c r="BH252" s="1275"/>
      <c r="BI252" s="1275"/>
      <c r="BJ252" s="1275"/>
      <c r="BK252" s="1275"/>
      <c r="BL252" s="1275"/>
      <c r="BM252" s="1275"/>
      <c r="BN252" s="1275"/>
      <c r="BO252" s="1275"/>
      <c r="BP252" s="1275"/>
      <c r="BQ252" s="1275"/>
      <c r="BR252" s="1275"/>
      <c r="BS252" s="1275"/>
      <c r="BT252" s="1275"/>
      <c r="BU252" s="1275"/>
      <c r="BV252" s="1275"/>
      <c r="BW252" s="1275"/>
      <c r="BX252" s="1275"/>
      <c r="BY252" s="1275"/>
      <c r="BZ252" s="1275"/>
      <c r="CA252" s="1275"/>
      <c r="CB252" s="1275"/>
      <c r="CC252" s="1275"/>
      <c r="CD252" s="1275"/>
      <c r="CE252" s="1275"/>
      <c r="CF252" s="1275"/>
      <c r="CG252" s="1275"/>
      <c r="CH252" s="1275"/>
      <c r="CI252" s="1275"/>
      <c r="CJ252" s="1275"/>
      <c r="CK252" s="1275"/>
      <c r="CL252" s="1275"/>
      <c r="CM252" s="1275"/>
      <c r="CN252" s="1275"/>
      <c r="CO252" s="1275"/>
      <c r="CP252" s="1275"/>
      <c r="CQ252" s="1275"/>
      <c r="CR252" s="1275"/>
      <c r="CS252" s="1275"/>
      <c r="CT252" s="1275"/>
    </row>
    <row r="253" spans="1:98" ht="14.4">
      <c r="A253" s="1275"/>
      <c r="B253" s="1275"/>
      <c r="C253" s="1275"/>
      <c r="D253" s="1275"/>
      <c r="E253" s="1275"/>
      <c r="F253" s="1275"/>
      <c r="G253" s="1275"/>
      <c r="H253" s="1275"/>
      <c r="I253" s="1275"/>
      <c r="J253" s="1275"/>
      <c r="K253" s="1275"/>
      <c r="L253" s="1275"/>
      <c r="M253" s="1275"/>
      <c r="N253" s="1275"/>
      <c r="O253" s="1275"/>
      <c r="P253" s="1275"/>
      <c r="Q253" s="1275"/>
      <c r="R253" s="1275"/>
      <c r="S253" s="1275"/>
      <c r="T253" s="1275"/>
      <c r="U253" s="1275"/>
      <c r="V253" s="1275"/>
      <c r="W253" s="1275"/>
      <c r="X253" s="1275"/>
      <c r="Y253" s="1275"/>
      <c r="Z253" s="1275"/>
      <c r="AA253" s="1275"/>
      <c r="AB253" s="1275"/>
      <c r="AC253" s="1275"/>
      <c r="AD253" s="1275"/>
      <c r="AE253" s="1275"/>
      <c r="AF253" s="1275"/>
      <c r="AG253" s="1275"/>
      <c r="AH253" s="1275"/>
      <c r="AI253" s="1275"/>
      <c r="AJ253" s="1275"/>
      <c r="AK253" s="1275"/>
      <c r="AL253" s="1275"/>
      <c r="AM253" s="1275"/>
      <c r="AN253" s="1275"/>
      <c r="AO253" s="1275"/>
      <c r="AP253" s="1275"/>
      <c r="AQ253" s="1275"/>
      <c r="AR253" s="1275"/>
      <c r="AS253" s="1275"/>
      <c r="AT253" s="1275"/>
      <c r="AU253" s="1275"/>
      <c r="AV253" s="1275"/>
      <c r="AW253" s="1275"/>
      <c r="AX253" s="1275"/>
      <c r="AY253" s="1275"/>
      <c r="AZ253" s="1275"/>
      <c r="BA253" s="1275"/>
      <c r="BB253" s="1275"/>
      <c r="BC253" s="1275"/>
      <c r="BD253" s="1275"/>
      <c r="BE253" s="1275"/>
      <c r="BF253" s="1275"/>
      <c r="BG253" s="1275"/>
      <c r="BH253" s="1275"/>
      <c r="BI253" s="1275"/>
      <c r="BJ253" s="1275"/>
      <c r="BK253" s="1275"/>
      <c r="BL253" s="1275"/>
      <c r="BM253" s="1275"/>
      <c r="BN253" s="1275"/>
      <c r="BO253" s="1275"/>
      <c r="BP253" s="1275"/>
      <c r="BQ253" s="1275"/>
      <c r="BR253" s="1275"/>
      <c r="BS253" s="1275"/>
      <c r="BT253" s="1275"/>
      <c r="BU253" s="1275"/>
      <c r="BV253" s="1275"/>
      <c r="BW253" s="1275"/>
      <c r="BX253" s="1275"/>
      <c r="BY253" s="1275"/>
      <c r="BZ253" s="1275"/>
      <c r="CA253" s="1275"/>
      <c r="CB253" s="1275"/>
      <c r="CC253" s="1275"/>
      <c r="CD253" s="1275"/>
      <c r="CE253" s="1275"/>
      <c r="CF253" s="1275"/>
      <c r="CG253" s="1275"/>
      <c r="CH253" s="1275"/>
      <c r="CI253" s="1275"/>
      <c r="CJ253" s="1275"/>
      <c r="CK253" s="1275"/>
      <c r="CL253" s="1275"/>
      <c r="CM253" s="1275"/>
      <c r="CN253" s="1275"/>
      <c r="CO253" s="1275"/>
      <c r="CP253" s="1275"/>
      <c r="CQ253" s="1275"/>
      <c r="CR253" s="1275"/>
      <c r="CS253" s="1275"/>
      <c r="CT253" s="1275"/>
    </row>
    <row r="254" spans="1:98" ht="14.4">
      <c r="A254" s="1275"/>
      <c r="B254" s="1275"/>
      <c r="C254" s="1275"/>
      <c r="D254" s="1275"/>
      <c r="E254" s="1275"/>
      <c r="F254" s="1275"/>
      <c r="G254" s="1275"/>
      <c r="H254" s="1275"/>
      <c r="I254" s="1275"/>
      <c r="J254" s="1275"/>
      <c r="K254" s="1275"/>
      <c r="L254" s="1275"/>
      <c r="M254" s="1275"/>
      <c r="N254" s="1275"/>
      <c r="O254" s="1275"/>
      <c r="P254" s="1275"/>
      <c r="Q254" s="1275"/>
      <c r="R254" s="1275"/>
      <c r="S254" s="1275"/>
      <c r="T254" s="1275"/>
      <c r="U254" s="1275"/>
      <c r="V254" s="1275"/>
      <c r="W254" s="1275"/>
      <c r="X254" s="1275"/>
      <c r="Y254" s="1275"/>
      <c r="Z254" s="1275"/>
      <c r="AA254" s="1275"/>
      <c r="AB254" s="1275"/>
      <c r="AC254" s="1275"/>
      <c r="AD254" s="1275"/>
      <c r="AE254" s="1275"/>
      <c r="AF254" s="1275"/>
      <c r="AG254" s="1275"/>
      <c r="AH254" s="1275"/>
      <c r="AI254" s="1275"/>
      <c r="AJ254" s="1275"/>
      <c r="AK254" s="1275"/>
      <c r="AL254" s="1275"/>
      <c r="AM254" s="1275"/>
      <c r="AN254" s="1275"/>
      <c r="AO254" s="1275"/>
      <c r="AP254" s="1275"/>
      <c r="AQ254" s="1275"/>
      <c r="AR254" s="1275"/>
      <c r="AS254" s="1275"/>
      <c r="AT254" s="1275"/>
      <c r="AU254" s="1275"/>
      <c r="AV254" s="1275"/>
      <c r="AW254" s="1275"/>
      <c r="AX254" s="1275"/>
      <c r="AY254" s="1275"/>
      <c r="AZ254" s="1275"/>
      <c r="BA254" s="1275"/>
      <c r="BB254" s="1275"/>
      <c r="BC254" s="1275"/>
      <c r="BD254" s="1275"/>
      <c r="BE254" s="1275"/>
      <c r="BF254" s="1275"/>
      <c r="BG254" s="1275"/>
      <c r="BH254" s="1275"/>
      <c r="BI254" s="1275"/>
      <c r="BJ254" s="1275"/>
      <c r="BK254" s="1275"/>
      <c r="BL254" s="1275"/>
      <c r="BM254" s="1275"/>
      <c r="BN254" s="1275"/>
      <c r="BO254" s="1275"/>
      <c r="BP254" s="1275"/>
      <c r="BQ254" s="1275"/>
      <c r="BR254" s="1275"/>
      <c r="BS254" s="1275"/>
      <c r="BT254" s="1275"/>
      <c r="BU254" s="1275"/>
      <c r="BV254" s="1275"/>
      <c r="BW254" s="1275"/>
      <c r="BX254" s="1275"/>
      <c r="BY254" s="1275"/>
      <c r="BZ254" s="1275"/>
      <c r="CA254" s="1275"/>
      <c r="CB254" s="1275"/>
      <c r="CC254" s="1275"/>
      <c r="CD254" s="1275"/>
      <c r="CE254" s="1275"/>
      <c r="CF254" s="1275"/>
      <c r="CG254" s="1275"/>
      <c r="CH254" s="1275"/>
      <c r="CI254" s="1275"/>
      <c r="CJ254" s="1275"/>
      <c r="CK254" s="1275"/>
      <c r="CL254" s="1275"/>
      <c r="CM254" s="1275"/>
      <c r="CN254" s="1275"/>
      <c r="CO254" s="1275"/>
      <c r="CP254" s="1275"/>
      <c r="CQ254" s="1275"/>
      <c r="CR254" s="1275"/>
      <c r="CS254" s="1275"/>
      <c r="CT254" s="1275"/>
    </row>
    <row r="255" spans="1:98" ht="14.4">
      <c r="A255" s="1275"/>
      <c r="B255" s="1275"/>
      <c r="C255" s="1275"/>
      <c r="D255" s="1275"/>
      <c r="E255" s="1275"/>
      <c r="F255" s="1275"/>
      <c r="G255" s="1275"/>
      <c r="H255" s="1275"/>
      <c r="I255" s="1275"/>
      <c r="J255" s="1275"/>
      <c r="K255" s="1275"/>
      <c r="L255" s="1275"/>
      <c r="M255" s="1275"/>
      <c r="N255" s="1275"/>
      <c r="O255" s="1275"/>
      <c r="P255" s="1275"/>
      <c r="Q255" s="1275"/>
      <c r="R255" s="1275"/>
      <c r="S255" s="1275"/>
      <c r="T255" s="1275"/>
      <c r="U255" s="1275"/>
      <c r="V255" s="1275"/>
      <c r="W255" s="1275"/>
      <c r="X255" s="1275"/>
      <c r="Y255" s="1275"/>
      <c r="Z255" s="1275"/>
      <c r="AA255" s="1275"/>
      <c r="AB255" s="1275"/>
      <c r="AC255" s="1275"/>
      <c r="AD255" s="1275"/>
      <c r="AE255" s="1275"/>
      <c r="AF255" s="1275"/>
      <c r="AG255" s="1275"/>
      <c r="AH255" s="1275"/>
      <c r="AI255" s="1275"/>
      <c r="AJ255" s="1275"/>
      <c r="AK255" s="1275"/>
      <c r="AL255" s="1275"/>
      <c r="AM255" s="1275"/>
      <c r="AN255" s="1275"/>
      <c r="AO255" s="1275"/>
      <c r="AP255" s="1275"/>
      <c r="AQ255" s="1275"/>
      <c r="AR255" s="1275"/>
      <c r="AS255" s="1275"/>
      <c r="AT255" s="1275"/>
      <c r="AU255" s="1275"/>
      <c r="AV255" s="1275"/>
      <c r="AW255" s="1275"/>
      <c r="AX255" s="1275"/>
      <c r="AY255" s="1275"/>
      <c r="AZ255" s="1275"/>
      <c r="BA255" s="1275"/>
      <c r="BB255" s="1275"/>
      <c r="BC255" s="1275"/>
      <c r="BD255" s="1275"/>
      <c r="BE255" s="1275"/>
      <c r="BF255" s="1275"/>
      <c r="BG255" s="1275"/>
      <c r="BH255" s="1275"/>
      <c r="BI255" s="1275"/>
      <c r="BJ255" s="1275"/>
      <c r="BK255" s="1275"/>
      <c r="BL255" s="1275"/>
      <c r="BM255" s="1275"/>
      <c r="BN255" s="1275"/>
      <c r="BO255" s="1275"/>
      <c r="BP255" s="1275"/>
      <c r="BQ255" s="1275"/>
      <c r="BR255" s="1275"/>
      <c r="BS255" s="1275"/>
      <c r="BT255" s="1275"/>
      <c r="BU255" s="1275"/>
      <c r="BV255" s="1275"/>
      <c r="BW255" s="1275"/>
      <c r="BX255" s="1275"/>
      <c r="BY255" s="1275"/>
      <c r="BZ255" s="1275"/>
      <c r="CA255" s="1275"/>
      <c r="CB255" s="1275"/>
      <c r="CC255" s="1275"/>
      <c r="CD255" s="1275"/>
      <c r="CE255" s="1275"/>
      <c r="CF255" s="1275"/>
      <c r="CG255" s="1275"/>
      <c r="CH255" s="1275"/>
      <c r="CI255" s="1275"/>
      <c r="CJ255" s="1275"/>
      <c r="CK255" s="1275"/>
      <c r="CL255" s="1275"/>
      <c r="CM255" s="1275"/>
      <c r="CN255" s="1275"/>
      <c r="CO255" s="1275"/>
      <c r="CP255" s="1275"/>
      <c r="CQ255" s="1275"/>
      <c r="CR255" s="1275"/>
      <c r="CS255" s="1275"/>
      <c r="CT255" s="1275"/>
    </row>
    <row r="256" spans="1:98" ht="14.4">
      <c r="A256" s="1275"/>
      <c r="B256" s="1275"/>
      <c r="C256" s="1275"/>
      <c r="D256" s="1275"/>
      <c r="E256" s="1275"/>
      <c r="F256" s="1275"/>
      <c r="G256" s="1275"/>
      <c r="H256" s="1275"/>
      <c r="I256" s="1275"/>
      <c r="J256" s="1275"/>
      <c r="K256" s="1275"/>
      <c r="L256" s="1275"/>
      <c r="M256" s="1275"/>
      <c r="N256" s="1275"/>
      <c r="O256" s="1275"/>
      <c r="P256" s="1275"/>
      <c r="Q256" s="1275"/>
      <c r="R256" s="1275"/>
      <c r="S256" s="1275"/>
      <c r="T256" s="1275"/>
      <c r="U256" s="1275"/>
      <c r="V256" s="1275"/>
      <c r="W256" s="1275"/>
      <c r="X256" s="1275"/>
      <c r="Y256" s="1275"/>
      <c r="Z256" s="1275"/>
      <c r="AA256" s="1275"/>
      <c r="AB256" s="1275"/>
      <c r="AC256" s="1275"/>
      <c r="AD256" s="1275"/>
      <c r="AE256" s="1275"/>
      <c r="AF256" s="1275"/>
      <c r="AG256" s="1275"/>
      <c r="AH256" s="1275"/>
      <c r="AI256" s="1275"/>
      <c r="AJ256" s="1275"/>
      <c r="AK256" s="1275"/>
      <c r="AL256" s="1275"/>
      <c r="AM256" s="1275"/>
      <c r="AN256" s="1275"/>
      <c r="AO256" s="1275"/>
      <c r="AP256" s="1275"/>
      <c r="AQ256" s="1275"/>
      <c r="AR256" s="1275"/>
      <c r="AS256" s="1275"/>
      <c r="AT256" s="1275"/>
      <c r="AU256" s="1275"/>
      <c r="AV256" s="1275"/>
      <c r="AW256" s="1275"/>
      <c r="AX256" s="1275"/>
      <c r="AY256" s="1275"/>
      <c r="AZ256" s="1275"/>
      <c r="BA256" s="1275"/>
      <c r="BB256" s="1275"/>
      <c r="BC256" s="1275"/>
      <c r="BD256" s="1275"/>
      <c r="BE256" s="1275"/>
      <c r="BF256" s="1275"/>
      <c r="BG256" s="1275"/>
      <c r="BH256" s="1275"/>
      <c r="BI256" s="1275"/>
      <c r="BJ256" s="1275"/>
      <c r="BK256" s="1275"/>
      <c r="BL256" s="1275"/>
      <c r="BM256" s="1275"/>
      <c r="BN256" s="1275"/>
      <c r="BO256" s="1275"/>
      <c r="BP256" s="1275"/>
      <c r="BQ256" s="1275"/>
      <c r="BR256" s="1275"/>
      <c r="BS256" s="1275"/>
      <c r="BT256" s="1275"/>
      <c r="BU256" s="1275"/>
      <c r="BV256" s="1275"/>
      <c r="BW256" s="1275"/>
      <c r="BX256" s="1275"/>
      <c r="BY256" s="1275"/>
      <c r="BZ256" s="1275"/>
      <c r="CA256" s="1275"/>
      <c r="CB256" s="1275"/>
      <c r="CC256" s="1275"/>
      <c r="CD256" s="1275"/>
      <c r="CE256" s="1275"/>
      <c r="CF256" s="1275"/>
      <c r="CG256" s="1275"/>
      <c r="CH256" s="1275"/>
      <c r="CI256" s="1275"/>
      <c r="CJ256" s="1275"/>
      <c r="CK256" s="1275"/>
      <c r="CL256" s="1275"/>
      <c r="CM256" s="1275"/>
      <c r="CN256" s="1275"/>
      <c r="CO256" s="1275"/>
      <c r="CP256" s="1275"/>
      <c r="CQ256" s="1275"/>
      <c r="CR256" s="1275"/>
      <c r="CS256" s="1275"/>
      <c r="CT256" s="1275"/>
    </row>
    <row r="257" spans="1:98" ht="14.4">
      <c r="A257" s="1275"/>
      <c r="B257" s="1275"/>
      <c r="C257" s="1275"/>
      <c r="D257" s="1275"/>
      <c r="E257" s="1275"/>
      <c r="F257" s="1275"/>
      <c r="G257" s="1275"/>
      <c r="H257" s="1275"/>
      <c r="I257" s="1275"/>
      <c r="J257" s="1275"/>
      <c r="K257" s="1275"/>
      <c r="L257" s="1275"/>
      <c r="M257" s="1275"/>
      <c r="N257" s="1275"/>
      <c r="O257" s="1275"/>
      <c r="P257" s="1275"/>
      <c r="Q257" s="1275"/>
      <c r="R257" s="1275"/>
      <c r="S257" s="1275"/>
      <c r="T257" s="1275"/>
      <c r="U257" s="1275"/>
      <c r="V257" s="1275"/>
      <c r="W257" s="1275"/>
      <c r="X257" s="1275"/>
      <c r="Y257" s="1275"/>
      <c r="Z257" s="1275"/>
      <c r="AA257" s="1275"/>
      <c r="AB257" s="1275"/>
      <c r="AC257" s="1275"/>
      <c r="AD257" s="1275"/>
      <c r="AE257" s="1275"/>
      <c r="AF257" s="1275"/>
      <c r="AG257" s="1275"/>
      <c r="AH257" s="1275"/>
      <c r="AI257" s="1275"/>
      <c r="AJ257" s="1275"/>
      <c r="AK257" s="1275"/>
      <c r="AL257" s="1275"/>
      <c r="AM257" s="1275"/>
      <c r="AN257" s="1275"/>
      <c r="AO257" s="1275"/>
      <c r="AP257" s="1275"/>
      <c r="AQ257" s="1275"/>
      <c r="AR257" s="1275"/>
      <c r="AS257" s="1275"/>
      <c r="AT257" s="1275"/>
      <c r="AU257" s="1275"/>
      <c r="AV257" s="1275"/>
      <c r="AW257" s="1275"/>
      <c r="AX257" s="1275"/>
      <c r="AY257" s="1275"/>
      <c r="AZ257" s="1275"/>
      <c r="BA257" s="1275"/>
      <c r="BB257" s="1275"/>
      <c r="BC257" s="1275"/>
      <c r="BD257" s="1275"/>
      <c r="BE257" s="1275"/>
      <c r="BF257" s="1275"/>
      <c r="BG257" s="1275"/>
      <c r="BH257" s="1275"/>
      <c r="BI257" s="1275"/>
      <c r="BJ257" s="1275"/>
      <c r="BK257" s="1275"/>
      <c r="BL257" s="1275"/>
      <c r="BM257" s="1275"/>
      <c r="BN257" s="1275"/>
      <c r="BO257" s="1275"/>
      <c r="BP257" s="1275"/>
      <c r="BQ257" s="1275"/>
      <c r="BR257" s="1275"/>
      <c r="BS257" s="1275"/>
      <c r="BT257" s="1275"/>
      <c r="BU257" s="1275"/>
      <c r="BV257" s="1275"/>
      <c r="BW257" s="1275"/>
      <c r="BX257" s="1275"/>
      <c r="BY257" s="1275"/>
      <c r="BZ257" s="1275"/>
      <c r="CA257" s="1275"/>
      <c r="CB257" s="1275"/>
      <c r="CC257" s="1275"/>
      <c r="CD257" s="1275"/>
      <c r="CE257" s="1275"/>
      <c r="CF257" s="1275"/>
      <c r="CG257" s="1275"/>
      <c r="CH257" s="1275"/>
      <c r="CI257" s="1275"/>
      <c r="CJ257" s="1275"/>
      <c r="CK257" s="1275"/>
      <c r="CL257" s="1275"/>
      <c r="CM257" s="1275"/>
      <c r="CN257" s="1275"/>
      <c r="CO257" s="1275"/>
      <c r="CP257" s="1275"/>
      <c r="CQ257" s="1275"/>
      <c r="CR257" s="1275"/>
      <c r="CS257" s="1275"/>
      <c r="CT257" s="1275"/>
    </row>
    <row r="258" spans="1:98" ht="14.4">
      <c r="A258" s="1275"/>
      <c r="B258" s="1275"/>
      <c r="C258" s="1275"/>
      <c r="D258" s="1275"/>
      <c r="E258" s="1275"/>
      <c r="F258" s="1275"/>
      <c r="G258" s="1275"/>
      <c r="H258" s="1275"/>
      <c r="I258" s="1275"/>
      <c r="J258" s="1275"/>
      <c r="K258" s="1275"/>
      <c r="L258" s="1275"/>
      <c r="M258" s="1275"/>
      <c r="N258" s="1275"/>
      <c r="O258" s="1275"/>
      <c r="P258" s="1275"/>
      <c r="Q258" s="1275"/>
      <c r="R258" s="1275"/>
      <c r="S258" s="1275"/>
      <c r="T258" s="1275"/>
      <c r="U258" s="1275"/>
      <c r="V258" s="1275"/>
      <c r="W258" s="1275"/>
      <c r="X258" s="1275"/>
      <c r="Y258" s="1275"/>
      <c r="Z258" s="1275"/>
      <c r="AA258" s="1275"/>
      <c r="AB258" s="1275"/>
      <c r="AC258" s="1275"/>
      <c r="AD258" s="1275"/>
      <c r="AE258" s="1275"/>
      <c r="AF258" s="1275"/>
      <c r="AG258" s="1275"/>
      <c r="AH258" s="1275"/>
      <c r="AI258" s="1275"/>
      <c r="AJ258" s="1275"/>
      <c r="AK258" s="1275"/>
      <c r="AL258" s="1275"/>
      <c r="AM258" s="1275"/>
      <c r="AN258" s="1275"/>
      <c r="AO258" s="1275"/>
      <c r="AP258" s="1275"/>
      <c r="AQ258" s="1275"/>
      <c r="AR258" s="1275"/>
      <c r="AS258" s="1275"/>
      <c r="AT258" s="1275"/>
      <c r="AU258" s="1275"/>
      <c r="AV258" s="1275"/>
      <c r="AW258" s="1275"/>
      <c r="AX258" s="1275"/>
      <c r="AY258" s="1275"/>
      <c r="AZ258" s="1275"/>
      <c r="BA258" s="1275"/>
      <c r="BB258" s="1275"/>
      <c r="BC258" s="1275"/>
      <c r="BD258" s="1275"/>
      <c r="BE258" s="1275"/>
      <c r="BF258" s="1275"/>
      <c r="BG258" s="1275"/>
      <c r="BH258" s="1275"/>
      <c r="BI258" s="1275"/>
      <c r="BJ258" s="1275"/>
      <c r="BK258" s="1275"/>
      <c r="BL258" s="1275"/>
      <c r="BM258" s="1275"/>
      <c r="BN258" s="1275"/>
      <c r="BO258" s="1275"/>
      <c r="BP258" s="1275"/>
      <c r="BQ258" s="1275"/>
      <c r="BR258" s="1275"/>
      <c r="BS258" s="1275"/>
      <c r="BT258" s="1275"/>
      <c r="BU258" s="1275"/>
      <c r="BV258" s="1275"/>
      <c r="BW258" s="1275"/>
      <c r="BX258" s="1275"/>
      <c r="BY258" s="1275"/>
      <c r="BZ258" s="1275"/>
      <c r="CA258" s="1275"/>
      <c r="CB258" s="1275"/>
      <c r="CC258" s="1275"/>
      <c r="CD258" s="1275"/>
      <c r="CE258" s="1275"/>
      <c r="CF258" s="1275"/>
      <c r="CG258" s="1275"/>
      <c r="CH258" s="1275"/>
      <c r="CI258" s="1275"/>
      <c r="CJ258" s="1275"/>
      <c r="CK258" s="1275"/>
      <c r="CL258" s="1275"/>
      <c r="CM258" s="1275"/>
      <c r="CN258" s="1275"/>
      <c r="CO258" s="1275"/>
      <c r="CP258" s="1275"/>
      <c r="CQ258" s="1275"/>
      <c r="CR258" s="1275"/>
      <c r="CS258" s="1275"/>
      <c r="CT258" s="1275"/>
    </row>
    <row r="259" spans="1:98" ht="14.4">
      <c r="A259" s="1275"/>
      <c r="B259" s="1275"/>
      <c r="C259" s="1275"/>
      <c r="D259" s="1275"/>
      <c r="E259" s="1275"/>
      <c r="F259" s="1275"/>
      <c r="G259" s="1275"/>
      <c r="H259" s="1275"/>
      <c r="I259" s="1275"/>
      <c r="J259" s="1275"/>
      <c r="K259" s="1275"/>
      <c r="L259" s="1275"/>
      <c r="M259" s="1275"/>
      <c r="N259" s="1275"/>
      <c r="O259" s="1275"/>
      <c r="P259" s="1275"/>
      <c r="Q259" s="1275"/>
      <c r="R259" s="1275"/>
      <c r="S259" s="1275"/>
      <c r="T259" s="1275"/>
      <c r="U259" s="1275"/>
      <c r="V259" s="1275"/>
      <c r="W259" s="1275"/>
      <c r="X259" s="1275"/>
      <c r="Y259" s="1275"/>
      <c r="Z259" s="1275"/>
      <c r="AA259" s="1275"/>
      <c r="AB259" s="1275"/>
      <c r="AC259" s="1275"/>
      <c r="AD259" s="1275"/>
      <c r="AE259" s="1275"/>
      <c r="AF259" s="1275"/>
      <c r="AG259" s="1275"/>
      <c r="AH259" s="1275"/>
      <c r="AI259" s="1275"/>
      <c r="AJ259" s="1275"/>
      <c r="AK259" s="1275"/>
      <c r="AL259" s="1275"/>
      <c r="AM259" s="1275"/>
      <c r="AN259" s="1275"/>
      <c r="AO259" s="1275"/>
      <c r="AP259" s="1275"/>
      <c r="AQ259" s="1275"/>
      <c r="AR259" s="1275"/>
      <c r="AS259" s="1275"/>
      <c r="AT259" s="1275"/>
      <c r="AU259" s="1275"/>
      <c r="AV259" s="1275"/>
      <c r="AW259" s="1275"/>
      <c r="AX259" s="1275"/>
      <c r="AY259" s="1275"/>
      <c r="AZ259" s="1275"/>
      <c r="BA259" s="1275"/>
      <c r="BB259" s="1275"/>
      <c r="BC259" s="1275"/>
      <c r="BD259" s="1275"/>
      <c r="BE259" s="1275"/>
      <c r="BF259" s="1275"/>
      <c r="BG259" s="1275"/>
      <c r="BH259" s="1275"/>
      <c r="BI259" s="1275"/>
      <c r="BJ259" s="1275"/>
      <c r="BK259" s="1275"/>
      <c r="BL259" s="1275"/>
      <c r="BM259" s="1275"/>
      <c r="BN259" s="1275"/>
      <c r="BO259" s="1275"/>
      <c r="BP259" s="1275"/>
      <c r="BQ259" s="1275"/>
      <c r="BR259" s="1275"/>
      <c r="BS259" s="1275"/>
      <c r="BT259" s="1275"/>
      <c r="BU259" s="1275"/>
      <c r="BV259" s="1275"/>
      <c r="BW259" s="1275"/>
      <c r="BX259" s="1275"/>
      <c r="BY259" s="1275"/>
      <c r="BZ259" s="1275"/>
      <c r="CA259" s="1275"/>
      <c r="CB259" s="1275"/>
      <c r="CC259" s="1275"/>
      <c r="CD259" s="1275"/>
      <c r="CE259" s="1275"/>
      <c r="CF259" s="1275"/>
      <c r="CG259" s="1275"/>
      <c r="CH259" s="1275"/>
      <c r="CI259" s="1275"/>
      <c r="CJ259" s="1275"/>
      <c r="CK259" s="1275"/>
      <c r="CL259" s="1275"/>
      <c r="CM259" s="1275"/>
      <c r="CN259" s="1275"/>
      <c r="CO259" s="1275"/>
      <c r="CP259" s="1275"/>
      <c r="CQ259" s="1275"/>
      <c r="CR259" s="1275"/>
      <c r="CS259" s="1275"/>
      <c r="CT259" s="1275"/>
    </row>
    <row r="260" spans="1:98" ht="14.4">
      <c r="A260" s="1275"/>
      <c r="B260" s="1275"/>
      <c r="C260" s="1275"/>
      <c r="D260" s="1275"/>
      <c r="E260" s="1275"/>
      <c r="F260" s="1275"/>
      <c r="G260" s="1275"/>
      <c r="H260" s="1275"/>
      <c r="I260" s="1275"/>
      <c r="J260" s="1275"/>
      <c r="K260" s="1275"/>
      <c r="L260" s="1275"/>
      <c r="M260" s="1275"/>
      <c r="N260" s="1275"/>
      <c r="O260" s="1275"/>
      <c r="P260" s="1275"/>
      <c r="Q260" s="1275"/>
      <c r="R260" s="1275"/>
      <c r="S260" s="1275"/>
      <c r="T260" s="1275"/>
      <c r="U260" s="1275"/>
      <c r="V260" s="1275"/>
      <c r="W260" s="1275"/>
      <c r="X260" s="1275"/>
      <c r="Y260" s="1275"/>
      <c r="Z260" s="1275"/>
      <c r="AA260" s="1275"/>
      <c r="AB260" s="1275"/>
      <c r="AC260" s="1275"/>
      <c r="AD260" s="1275"/>
      <c r="AE260" s="1275"/>
      <c r="AF260" s="1275"/>
      <c r="AG260" s="1275"/>
      <c r="AH260" s="1275"/>
      <c r="AI260" s="1275"/>
      <c r="AJ260" s="1275"/>
      <c r="AK260" s="1275"/>
      <c r="AL260" s="1275"/>
      <c r="AM260" s="1275"/>
      <c r="AN260" s="1275"/>
      <c r="AO260" s="1275"/>
      <c r="AP260" s="1275"/>
      <c r="AQ260" s="1275"/>
      <c r="AR260" s="1275"/>
      <c r="AS260" s="1275"/>
      <c r="AT260" s="1275"/>
      <c r="AU260" s="1275"/>
      <c r="AV260" s="1275"/>
      <c r="AW260" s="1275"/>
      <c r="AX260" s="1275"/>
      <c r="AY260" s="1275"/>
      <c r="AZ260" s="1275"/>
      <c r="BA260" s="1275"/>
      <c r="BB260" s="1275"/>
      <c r="BC260" s="1275"/>
      <c r="BD260" s="1275"/>
      <c r="BE260" s="1275"/>
      <c r="BF260" s="1275"/>
      <c r="BG260" s="1275"/>
      <c r="BH260" s="1275"/>
      <c r="BI260" s="1275"/>
      <c r="BJ260" s="1275"/>
      <c r="BK260" s="1275"/>
      <c r="BL260" s="1275"/>
      <c r="BM260" s="1275"/>
      <c r="BN260" s="1275"/>
      <c r="BO260" s="1275"/>
      <c r="BP260" s="1275"/>
      <c r="BQ260" s="1275"/>
      <c r="BR260" s="1275"/>
      <c r="BS260" s="1275"/>
      <c r="BT260" s="1275"/>
      <c r="BU260" s="1275"/>
      <c r="BV260" s="1275"/>
      <c r="BW260" s="1275"/>
      <c r="BX260" s="1275"/>
      <c r="BY260" s="1275"/>
      <c r="BZ260" s="1275"/>
      <c r="CA260" s="1275"/>
      <c r="CB260" s="1275"/>
      <c r="CC260" s="1275"/>
      <c r="CD260" s="1275"/>
      <c r="CE260" s="1275"/>
      <c r="CF260" s="1275"/>
      <c r="CG260" s="1275"/>
      <c r="CH260" s="1275"/>
      <c r="CI260" s="1275"/>
      <c r="CJ260" s="1275"/>
      <c r="CK260" s="1275"/>
      <c r="CL260" s="1275"/>
      <c r="CM260" s="1275"/>
      <c r="CN260" s="1275"/>
      <c r="CO260" s="1275"/>
      <c r="CP260" s="1275"/>
      <c r="CQ260" s="1275"/>
      <c r="CR260" s="1275"/>
      <c r="CS260" s="1275"/>
      <c r="CT260" s="1275"/>
    </row>
    <row r="261" spans="1:98" ht="14.4">
      <c r="A261" s="1275"/>
      <c r="B261" s="1275"/>
      <c r="C261" s="1275"/>
      <c r="D261" s="1275"/>
      <c r="E261" s="1275"/>
      <c r="F261" s="1275"/>
      <c r="G261" s="1275"/>
      <c r="H261" s="1275"/>
      <c r="I261" s="1275"/>
      <c r="J261" s="1275"/>
      <c r="K261" s="1275"/>
      <c r="L261" s="1275"/>
      <c r="M261" s="1275"/>
      <c r="N261" s="1275"/>
      <c r="O261" s="1275"/>
      <c r="P261" s="1275"/>
      <c r="Q261" s="1275"/>
      <c r="R261" s="1275"/>
      <c r="S261" s="1275"/>
      <c r="T261" s="1275"/>
      <c r="U261" s="1275"/>
      <c r="V261" s="1275"/>
      <c r="W261" s="1275"/>
      <c r="X261" s="1275"/>
      <c r="Y261" s="1275"/>
      <c r="Z261" s="1275"/>
      <c r="AA261" s="1275"/>
      <c r="AB261" s="1275"/>
      <c r="AC261" s="1275"/>
      <c r="AD261" s="1275"/>
      <c r="AE261" s="1275"/>
      <c r="AF261" s="1275"/>
      <c r="AG261" s="1275"/>
      <c r="AH261" s="1275"/>
      <c r="AI261" s="1275"/>
      <c r="AJ261" s="1275"/>
      <c r="AK261" s="1275"/>
      <c r="AL261" s="1275"/>
      <c r="AM261" s="1275"/>
      <c r="AN261" s="1275"/>
      <c r="AO261" s="1275"/>
      <c r="AP261" s="1275"/>
      <c r="AQ261" s="1275"/>
      <c r="AR261" s="1275"/>
      <c r="AS261" s="1275"/>
      <c r="AT261" s="1275"/>
      <c r="AU261" s="1275"/>
      <c r="AV261" s="1275"/>
      <c r="AW261" s="1275"/>
      <c r="AX261" s="1275"/>
      <c r="AY261" s="1275"/>
      <c r="AZ261" s="1275"/>
      <c r="BA261" s="1275"/>
      <c r="BB261" s="1275"/>
      <c r="BC261" s="1275"/>
      <c r="BD261" s="1275"/>
      <c r="BE261" s="1275"/>
      <c r="BF261" s="1275"/>
      <c r="BG261" s="1275"/>
      <c r="BH261" s="1275"/>
      <c r="BI261" s="1275"/>
      <c r="BJ261" s="1275"/>
      <c r="BK261" s="1275"/>
      <c r="BL261" s="1275"/>
      <c r="BM261" s="1275"/>
      <c r="BN261" s="1275"/>
      <c r="BO261" s="1275"/>
      <c r="BP261" s="1275"/>
      <c r="BQ261" s="1275"/>
      <c r="BR261" s="1275"/>
      <c r="BS261" s="1275"/>
      <c r="BT261" s="1275"/>
      <c r="BU261" s="1275"/>
      <c r="BV261" s="1275"/>
      <c r="BW261" s="1275"/>
      <c r="BX261" s="1275"/>
      <c r="BY261" s="1275"/>
      <c r="BZ261" s="1275"/>
      <c r="CA261" s="1275"/>
      <c r="CB261" s="1275"/>
      <c r="CC261" s="1275"/>
      <c r="CD261" s="1275"/>
      <c r="CE261" s="1275"/>
      <c r="CF261" s="1275"/>
      <c r="CG261" s="1275"/>
      <c r="CH261" s="1275"/>
      <c r="CI261" s="1275"/>
      <c r="CJ261" s="1275"/>
      <c r="CK261" s="1275"/>
      <c r="CL261" s="1275"/>
      <c r="CM261" s="1275"/>
      <c r="CN261" s="1275"/>
      <c r="CO261" s="1275"/>
      <c r="CP261" s="1275"/>
      <c r="CQ261" s="1275"/>
      <c r="CR261" s="1275"/>
      <c r="CS261" s="1275"/>
      <c r="CT261" s="1275"/>
    </row>
    <row r="262" spans="1:98" ht="14.4">
      <c r="A262" s="1275"/>
      <c r="B262" s="1275"/>
      <c r="C262" s="1275"/>
      <c r="D262" s="1275"/>
      <c r="E262" s="1275"/>
      <c r="F262" s="1275"/>
      <c r="G262" s="1275"/>
      <c r="H262" s="1275"/>
      <c r="I262" s="1275"/>
      <c r="J262" s="1275"/>
      <c r="K262" s="1275"/>
      <c r="L262" s="1275"/>
      <c r="M262" s="1275"/>
      <c r="N262" s="1275"/>
      <c r="O262" s="1275"/>
      <c r="P262" s="1275"/>
      <c r="Q262" s="1275"/>
      <c r="R262" s="1275"/>
      <c r="S262" s="1275"/>
      <c r="T262" s="1275"/>
      <c r="U262" s="1275"/>
      <c r="V262" s="1275"/>
      <c r="W262" s="1275"/>
      <c r="X262" s="1275"/>
      <c r="Y262" s="1275"/>
      <c r="Z262" s="1275"/>
      <c r="AA262" s="1275"/>
      <c r="AB262" s="1275"/>
      <c r="AC262" s="1275"/>
      <c r="AD262" s="1275"/>
      <c r="AE262" s="1275"/>
      <c r="AF262" s="1275"/>
      <c r="AG262" s="1275"/>
      <c r="AH262" s="1275"/>
      <c r="AI262" s="1275"/>
      <c r="AJ262" s="1275"/>
      <c r="AK262" s="1275"/>
      <c r="AL262" s="1275"/>
      <c r="AM262" s="1275"/>
      <c r="AN262" s="1275"/>
      <c r="AO262" s="1275"/>
      <c r="AP262" s="1275"/>
      <c r="AQ262" s="1275"/>
      <c r="AR262" s="1275"/>
      <c r="AS262" s="1275"/>
      <c r="AT262" s="1275"/>
      <c r="AU262" s="1275"/>
      <c r="AV262" s="1275"/>
      <c r="AW262" s="1275"/>
      <c r="AX262" s="1275"/>
      <c r="AY262" s="1275"/>
      <c r="AZ262" s="1275"/>
      <c r="BA262" s="1275"/>
      <c r="BB262" s="1275"/>
      <c r="BC262" s="1275"/>
      <c r="BD262" s="1275"/>
      <c r="BE262" s="1275"/>
      <c r="BF262" s="1275"/>
      <c r="BG262" s="1275"/>
      <c r="BH262" s="1275"/>
      <c r="BI262" s="1275"/>
      <c r="BJ262" s="1275"/>
      <c r="BK262" s="1275"/>
      <c r="BL262" s="1275"/>
      <c r="BM262" s="1275"/>
      <c r="BN262" s="1275"/>
      <c r="BO262" s="1275"/>
      <c r="BP262" s="1275"/>
      <c r="BQ262" s="1275"/>
      <c r="BR262" s="1275"/>
      <c r="BS262" s="1275"/>
      <c r="BT262" s="1275"/>
      <c r="BU262" s="1275"/>
      <c r="BV262" s="1275"/>
      <c r="BW262" s="1275"/>
      <c r="BX262" s="1275"/>
      <c r="BY262" s="1275"/>
      <c r="BZ262" s="1275"/>
      <c r="CA262" s="1275"/>
      <c r="CB262" s="1275"/>
      <c r="CC262" s="1275"/>
      <c r="CD262" s="1275"/>
      <c r="CE262" s="1275"/>
      <c r="CF262" s="1275"/>
      <c r="CG262" s="1275"/>
      <c r="CH262" s="1275"/>
      <c r="CI262" s="1275"/>
      <c r="CJ262" s="1275"/>
      <c r="CK262" s="1275"/>
      <c r="CL262" s="1275"/>
      <c r="CM262" s="1275"/>
      <c r="CN262" s="1275"/>
      <c r="CO262" s="1275"/>
      <c r="CP262" s="1275"/>
      <c r="CQ262" s="1275"/>
      <c r="CR262" s="1275"/>
      <c r="CS262" s="1275"/>
      <c r="CT262" s="1275"/>
    </row>
    <row r="263" spans="1:98" ht="14.4">
      <c r="A263" s="1275"/>
      <c r="B263" s="1275"/>
      <c r="C263" s="1275"/>
      <c r="D263" s="1275"/>
      <c r="E263" s="1275"/>
      <c r="F263" s="1275"/>
      <c r="G263" s="1275"/>
      <c r="H263" s="1275"/>
      <c r="I263" s="1275"/>
      <c r="J263" s="1275"/>
      <c r="K263" s="1275"/>
      <c r="L263" s="1275"/>
      <c r="M263" s="1275"/>
      <c r="N263" s="1275"/>
      <c r="O263" s="1275"/>
      <c r="P263" s="1275"/>
      <c r="Q263" s="1275"/>
      <c r="R263" s="1275"/>
      <c r="S263" s="1275"/>
      <c r="T263" s="1275"/>
      <c r="U263" s="1275"/>
      <c r="V263" s="1275"/>
      <c r="W263" s="1275"/>
      <c r="X263" s="1275"/>
      <c r="Y263" s="1275"/>
      <c r="Z263" s="1275"/>
      <c r="AA263" s="1275"/>
      <c r="AB263" s="1275"/>
      <c r="AC263" s="1275"/>
      <c r="AD263" s="1275"/>
      <c r="AE263" s="1275"/>
      <c r="AF263" s="1275"/>
      <c r="AG263" s="1275"/>
      <c r="AH263" s="1275"/>
      <c r="AI263" s="1275"/>
      <c r="AJ263" s="1275"/>
      <c r="AK263" s="1275"/>
      <c r="AL263" s="1275"/>
      <c r="AM263" s="1275"/>
      <c r="AN263" s="1275"/>
      <c r="AO263" s="1275"/>
      <c r="AP263" s="1275"/>
      <c r="AQ263" s="1275"/>
      <c r="AR263" s="1275"/>
      <c r="AS263" s="1275"/>
      <c r="AT263" s="1275"/>
      <c r="AU263" s="1275"/>
      <c r="AV263" s="1275"/>
      <c r="AW263" s="1275"/>
      <c r="AX263" s="1275"/>
      <c r="AY263" s="1275"/>
      <c r="AZ263" s="1275"/>
      <c r="BA263" s="1275"/>
      <c r="BB263" s="1275"/>
      <c r="BC263" s="1275"/>
      <c r="BD263" s="1275"/>
      <c r="BE263" s="1275"/>
      <c r="BF263" s="1275"/>
      <c r="BG263" s="1275"/>
      <c r="BH263" s="1275"/>
      <c r="BI263" s="1275"/>
      <c r="BJ263" s="1275"/>
      <c r="BK263" s="1275"/>
      <c r="BL263" s="1275"/>
      <c r="BM263" s="1275"/>
      <c r="BN263" s="1275"/>
      <c r="BO263" s="1275"/>
      <c r="BP263" s="1275"/>
      <c r="BQ263" s="1275"/>
      <c r="BR263" s="1275"/>
      <c r="BS263" s="1275"/>
      <c r="BT263" s="1275"/>
      <c r="BU263" s="1275"/>
      <c r="BV263" s="1275"/>
      <c r="BW263" s="1275"/>
      <c r="BX263" s="1275"/>
      <c r="BY263" s="1275"/>
      <c r="BZ263" s="1275"/>
      <c r="CA263" s="1275"/>
      <c r="CB263" s="1275"/>
      <c r="CC263" s="1275"/>
      <c r="CD263" s="1275"/>
      <c r="CE263" s="1275"/>
      <c r="CF263" s="1275"/>
      <c r="CG263" s="1275"/>
      <c r="CH263" s="1275"/>
      <c r="CI263" s="1275"/>
      <c r="CJ263" s="1275"/>
      <c r="CK263" s="1275"/>
      <c r="CL263" s="1275"/>
      <c r="CM263" s="1275"/>
      <c r="CN263" s="1275"/>
      <c r="CO263" s="1275"/>
      <c r="CP263" s="1275"/>
      <c r="CQ263" s="1275"/>
      <c r="CR263" s="1275"/>
      <c r="CS263" s="1275"/>
      <c r="CT263" s="1275"/>
    </row>
    <row r="264" spans="1:98" ht="14.4">
      <c r="A264" s="1275"/>
      <c r="B264" s="1275"/>
      <c r="C264" s="1275"/>
      <c r="D264" s="1275"/>
      <c r="E264" s="1275"/>
      <c r="F264" s="1275"/>
      <c r="G264" s="1275"/>
      <c r="H264" s="1275"/>
      <c r="I264" s="1275"/>
      <c r="J264" s="1275"/>
      <c r="K264" s="1275"/>
      <c r="L264" s="1275"/>
      <c r="M264" s="1275"/>
      <c r="N264" s="1275"/>
      <c r="O264" s="1275"/>
      <c r="P264" s="1275"/>
      <c r="Q264" s="1275"/>
      <c r="R264" s="1275"/>
      <c r="S264" s="1275"/>
      <c r="T264" s="1275"/>
      <c r="U264" s="1275"/>
      <c r="V264" s="1275"/>
      <c r="W264" s="1275"/>
      <c r="X264" s="1275"/>
      <c r="Y264" s="1275"/>
      <c r="Z264" s="1275"/>
      <c r="AA264" s="1275"/>
      <c r="AB264" s="1275"/>
      <c r="AC264" s="1275"/>
      <c r="AD264" s="1275"/>
      <c r="AE264" s="1275"/>
      <c r="AF264" s="1275"/>
      <c r="AG264" s="1275"/>
      <c r="AH264" s="1275"/>
      <c r="AI264" s="1275"/>
      <c r="AJ264" s="1275"/>
      <c r="AK264" s="1275"/>
      <c r="AL264" s="1275"/>
      <c r="AM264" s="1275"/>
      <c r="AN264" s="1275"/>
      <c r="AO264" s="1275"/>
      <c r="AP264" s="1275"/>
      <c r="AQ264" s="1275"/>
      <c r="AR264" s="1275"/>
      <c r="AS264" s="1275"/>
      <c r="AT264" s="1275"/>
      <c r="AU264" s="1275"/>
      <c r="AV264" s="1275"/>
      <c r="AW264" s="1275"/>
      <c r="AX264" s="1275"/>
      <c r="AY264" s="1275"/>
      <c r="AZ264" s="1275"/>
      <c r="BA264" s="1275"/>
      <c r="BB264" s="1275"/>
      <c r="BC264" s="1275"/>
      <c r="BD264" s="1275"/>
      <c r="BE264" s="1275"/>
      <c r="BF264" s="1275"/>
      <c r="BG264" s="1275"/>
      <c r="BH264" s="1275"/>
      <c r="BI264" s="1275"/>
      <c r="BJ264" s="1275"/>
      <c r="BK264" s="1275"/>
      <c r="BL264" s="1275"/>
      <c r="BM264" s="1275"/>
      <c r="BN264" s="1275"/>
      <c r="BO264" s="1275"/>
      <c r="BP264" s="1275"/>
      <c r="BQ264" s="1275"/>
      <c r="BR264" s="1275"/>
      <c r="BS264" s="1275"/>
      <c r="BT264" s="1275"/>
      <c r="BU264" s="1275"/>
      <c r="BV264" s="1275"/>
      <c r="BW264" s="1275"/>
      <c r="BX264" s="1275"/>
      <c r="BY264" s="1275"/>
      <c r="BZ264" s="1275"/>
      <c r="CA264" s="1275"/>
      <c r="CB264" s="1275"/>
      <c r="CC264" s="1275"/>
      <c r="CD264" s="1275"/>
      <c r="CE264" s="1275"/>
      <c r="CF264" s="1275"/>
      <c r="CG264" s="1275"/>
      <c r="CH264" s="1275"/>
      <c r="CI264" s="1275"/>
      <c r="CJ264" s="1275"/>
      <c r="CK264" s="1275"/>
      <c r="CL264" s="1275"/>
      <c r="CM264" s="1275"/>
      <c r="CN264" s="1275"/>
      <c r="CO264" s="1275"/>
      <c r="CP264" s="1275"/>
      <c r="CQ264" s="1275"/>
      <c r="CR264" s="1275"/>
      <c r="CS264" s="1275"/>
      <c r="CT264" s="1275"/>
    </row>
    <row r="265" spans="1:98" ht="14.4">
      <c r="A265" s="1275"/>
      <c r="B265" s="1275"/>
      <c r="C265" s="1275"/>
      <c r="D265" s="1275"/>
      <c r="E265" s="1275"/>
      <c r="F265" s="1275"/>
      <c r="G265" s="1275"/>
      <c r="H265" s="1275"/>
      <c r="I265" s="1275"/>
      <c r="J265" s="1275"/>
      <c r="K265" s="1275"/>
      <c r="L265" s="1275"/>
      <c r="M265" s="1275"/>
      <c r="N265" s="1275"/>
      <c r="O265" s="1275"/>
      <c r="P265" s="1275"/>
      <c r="Q265" s="1275"/>
      <c r="R265" s="1275"/>
      <c r="S265" s="1275"/>
      <c r="T265" s="1275"/>
      <c r="U265" s="1275"/>
      <c r="V265" s="1275"/>
      <c r="W265" s="1275"/>
      <c r="X265" s="1275"/>
      <c r="Y265" s="1275"/>
      <c r="Z265" s="1275"/>
      <c r="AA265" s="1275"/>
      <c r="AB265" s="1275"/>
      <c r="AC265" s="1275"/>
      <c r="AD265" s="1275"/>
      <c r="AE265" s="1275"/>
      <c r="AF265" s="1275"/>
      <c r="AG265" s="1275"/>
      <c r="AH265" s="1275"/>
      <c r="AI265" s="1275"/>
      <c r="AJ265" s="1275"/>
      <c r="AK265" s="1275"/>
      <c r="AL265" s="1275"/>
      <c r="AM265" s="1275"/>
      <c r="AN265" s="1275"/>
      <c r="AO265" s="1275"/>
      <c r="AP265" s="1275"/>
      <c r="AQ265" s="1275"/>
      <c r="AR265" s="1275"/>
      <c r="AS265" s="1275"/>
      <c r="AT265" s="1275"/>
      <c r="AU265" s="1275"/>
      <c r="AV265" s="1275"/>
      <c r="AW265" s="1275"/>
      <c r="AX265" s="1275"/>
      <c r="AY265" s="1275"/>
      <c r="AZ265" s="1275"/>
      <c r="BA265" s="1275"/>
      <c r="BB265" s="1275"/>
      <c r="BC265" s="1275"/>
      <c r="BD265" s="1275"/>
      <c r="BE265" s="1275"/>
      <c r="BF265" s="1275"/>
      <c r="BG265" s="1275"/>
      <c r="BH265" s="1275"/>
      <c r="BI265" s="1275"/>
      <c r="BJ265" s="1275"/>
      <c r="BK265" s="1275"/>
      <c r="BL265" s="1275"/>
      <c r="BM265" s="1275"/>
      <c r="BN265" s="1275"/>
      <c r="BO265" s="1275"/>
      <c r="BP265" s="1275"/>
      <c r="BQ265" s="1275"/>
      <c r="BR265" s="1275"/>
      <c r="BS265" s="1275"/>
      <c r="BT265" s="1275"/>
      <c r="BU265" s="1275"/>
      <c r="BV265" s="1275"/>
      <c r="BW265" s="1275"/>
      <c r="BX265" s="1275"/>
      <c r="BY265" s="1275"/>
      <c r="BZ265" s="1275"/>
      <c r="CA265" s="1275"/>
      <c r="CB265" s="1275"/>
      <c r="CC265" s="1275"/>
      <c r="CD265" s="1275"/>
      <c r="CE265" s="1275"/>
      <c r="CF265" s="1275"/>
      <c r="CG265" s="1275"/>
      <c r="CH265" s="1275"/>
      <c r="CI265" s="1275"/>
      <c r="CJ265" s="1275"/>
      <c r="CK265" s="1275"/>
      <c r="CL265" s="1275"/>
      <c r="CM265" s="1275"/>
      <c r="CN265" s="1275"/>
      <c r="CO265" s="1275"/>
      <c r="CP265" s="1275"/>
      <c r="CQ265" s="1275"/>
      <c r="CR265" s="1275"/>
      <c r="CS265" s="1275"/>
      <c r="CT265" s="1275"/>
    </row>
    <row r="266" spans="1:98" ht="14.4">
      <c r="A266" s="1275"/>
      <c r="B266" s="1275"/>
      <c r="C266" s="1275"/>
      <c r="D266" s="1275"/>
      <c r="E266" s="1275"/>
      <c r="F266" s="1275"/>
      <c r="G266" s="1275"/>
      <c r="H266" s="1275"/>
      <c r="I266" s="1275"/>
      <c r="J266" s="1275"/>
      <c r="K266" s="1275"/>
      <c r="L266" s="1275"/>
      <c r="M266" s="1275"/>
      <c r="N266" s="1275"/>
      <c r="O266" s="1275"/>
      <c r="P266" s="1275"/>
      <c r="Q266" s="1275"/>
      <c r="R266" s="1275"/>
      <c r="S266" s="1275"/>
      <c r="T266" s="1275"/>
      <c r="U266" s="1275"/>
      <c r="V266" s="1275"/>
      <c r="W266" s="1275"/>
      <c r="X266" s="1275"/>
      <c r="Y266" s="1275"/>
      <c r="Z266" s="1275"/>
      <c r="AA266" s="1275"/>
      <c r="AB266" s="1275"/>
      <c r="AC266" s="1275"/>
      <c r="AD266" s="1275"/>
      <c r="AE266" s="1275"/>
      <c r="AF266" s="1275"/>
      <c r="AG266" s="1275"/>
      <c r="AH266" s="1275"/>
      <c r="AI266" s="1275"/>
      <c r="AJ266" s="1275"/>
      <c r="AK266" s="1275"/>
      <c r="AL266" s="1275"/>
      <c r="AM266" s="1275"/>
      <c r="AN266" s="1275"/>
      <c r="AO266" s="1275"/>
      <c r="AP266" s="1275"/>
      <c r="AQ266" s="1275"/>
      <c r="AR266" s="1275"/>
      <c r="AS266" s="1275"/>
      <c r="AT266" s="1275"/>
      <c r="AU266" s="1275"/>
      <c r="AV266" s="1275"/>
      <c r="AW266" s="1275"/>
      <c r="AX266" s="1275"/>
      <c r="AY266" s="1275"/>
      <c r="AZ266" s="1275"/>
      <c r="BA266" s="1275"/>
      <c r="BB266" s="1275"/>
      <c r="BC266" s="1275"/>
      <c r="BD266" s="1275"/>
      <c r="BE266" s="1275"/>
      <c r="BF266" s="1275"/>
      <c r="BG266" s="1275"/>
      <c r="BH266" s="1275"/>
      <c r="BI266" s="1275"/>
      <c r="BJ266" s="1275"/>
      <c r="BK266" s="1275"/>
      <c r="BL266" s="1275"/>
      <c r="BM266" s="1275"/>
      <c r="BN266" s="1275"/>
      <c r="BO266" s="1275"/>
      <c r="BP266" s="1275"/>
      <c r="BQ266" s="1275"/>
      <c r="BR266" s="1275"/>
      <c r="BS266" s="1275"/>
      <c r="BT266" s="1275"/>
      <c r="BU266" s="1275"/>
      <c r="BV266" s="1275"/>
      <c r="BW266" s="1275"/>
      <c r="BX266" s="1275"/>
      <c r="BY266" s="1275"/>
      <c r="BZ266" s="1275"/>
      <c r="CA266" s="1275"/>
      <c r="CB266" s="1275"/>
      <c r="CC266" s="1275"/>
      <c r="CD266" s="1275"/>
      <c r="CE266" s="1275"/>
      <c r="CF266" s="1275"/>
      <c r="CG266" s="1275"/>
      <c r="CH266" s="1275"/>
      <c r="CI266" s="1275"/>
      <c r="CJ266" s="1275"/>
      <c r="CK266" s="1275"/>
      <c r="CL266" s="1275"/>
      <c r="CM266" s="1275"/>
      <c r="CN266" s="1275"/>
      <c r="CO266" s="1275"/>
      <c r="CP266" s="1275"/>
      <c r="CQ266" s="1275"/>
      <c r="CR266" s="1275"/>
      <c r="CS266" s="1275"/>
      <c r="CT266" s="1275"/>
    </row>
    <row r="267" spans="1:98" ht="14.4">
      <c r="A267" s="1275"/>
      <c r="B267" s="1275"/>
      <c r="C267" s="1275"/>
      <c r="D267" s="1275"/>
      <c r="E267" s="1275"/>
      <c r="F267" s="1275"/>
      <c r="G267" s="1275"/>
      <c r="H267" s="1275"/>
      <c r="I267" s="1275"/>
      <c r="J267" s="1275"/>
      <c r="K267" s="1275"/>
      <c r="L267" s="1275"/>
      <c r="M267" s="1275"/>
      <c r="N267" s="1275"/>
      <c r="O267" s="1275"/>
      <c r="P267" s="1275"/>
      <c r="Q267" s="1275"/>
      <c r="R267" s="1275"/>
      <c r="S267" s="1275"/>
      <c r="T267" s="1275"/>
      <c r="U267" s="1275"/>
      <c r="V267" s="1275"/>
      <c r="W267" s="1275"/>
      <c r="X267" s="1275"/>
      <c r="Y267" s="1275"/>
      <c r="Z267" s="1275"/>
      <c r="AA267" s="1275"/>
      <c r="AB267" s="1275"/>
      <c r="AC267" s="1275"/>
      <c r="AD267" s="1275"/>
      <c r="AE267" s="1275"/>
      <c r="AF267" s="1275"/>
      <c r="AG267" s="1275"/>
      <c r="AH267" s="1275"/>
      <c r="AI267" s="1275"/>
      <c r="AJ267" s="1275"/>
      <c r="AK267" s="1275"/>
      <c r="AL267" s="1275"/>
      <c r="AM267" s="1275"/>
      <c r="AN267" s="1275"/>
      <c r="AO267" s="1275"/>
      <c r="AP267" s="1275"/>
      <c r="AQ267" s="1275"/>
      <c r="AR267" s="1275"/>
      <c r="AS267" s="1275"/>
      <c r="AT267" s="1275"/>
      <c r="AU267" s="1275"/>
      <c r="AV267" s="1275"/>
      <c r="AW267" s="1275"/>
      <c r="AX267" s="1275"/>
      <c r="AY267" s="1275"/>
      <c r="AZ267" s="1275"/>
      <c r="BA267" s="1275"/>
      <c r="BB267" s="1275"/>
      <c r="BC267" s="1275"/>
      <c r="BD267" s="1275"/>
      <c r="BE267" s="1275"/>
      <c r="BF267" s="1275"/>
      <c r="BG267" s="1275"/>
      <c r="BH267" s="1275"/>
      <c r="BI267" s="1275"/>
      <c r="BJ267" s="1275"/>
      <c r="BK267" s="1275"/>
      <c r="BL267" s="1275"/>
      <c r="BM267" s="1275"/>
      <c r="BN267" s="1275"/>
      <c r="BO267" s="1275"/>
      <c r="BP267" s="1275"/>
      <c r="BQ267" s="1275"/>
      <c r="BR267" s="1275"/>
      <c r="BS267" s="1275"/>
      <c r="BT267" s="1275"/>
      <c r="BU267" s="1275"/>
      <c r="BV267" s="1275"/>
      <c r="BW267" s="1275"/>
      <c r="BX267" s="1275"/>
      <c r="BY267" s="1275"/>
      <c r="BZ267" s="1275"/>
      <c r="CA267" s="1275"/>
      <c r="CB267" s="1275"/>
      <c r="CC267" s="1275"/>
      <c r="CD267" s="1275"/>
      <c r="CE267" s="1275"/>
      <c r="CF267" s="1275"/>
      <c r="CG267" s="1275"/>
      <c r="CH267" s="1275"/>
      <c r="CI267" s="1275"/>
      <c r="CJ267" s="1275"/>
      <c r="CK267" s="1275"/>
      <c r="CL267" s="1275"/>
      <c r="CM267" s="1275"/>
      <c r="CN267" s="1275"/>
      <c r="CO267" s="1275"/>
      <c r="CP267" s="1275"/>
      <c r="CQ267" s="1275"/>
      <c r="CR267" s="1275"/>
      <c r="CS267" s="1275"/>
      <c r="CT267" s="1275"/>
    </row>
    <row r="268" spans="1:98" ht="14.4">
      <c r="A268" s="1275"/>
      <c r="B268" s="1275"/>
      <c r="C268" s="1275"/>
      <c r="D268" s="1275"/>
      <c r="E268" s="1275"/>
      <c r="F268" s="1275"/>
      <c r="G268" s="1275"/>
      <c r="H268" s="1275"/>
      <c r="I268" s="1275"/>
      <c r="J268" s="1275"/>
      <c r="K268" s="1275"/>
      <c r="L268" s="1275"/>
      <c r="M268" s="1275"/>
      <c r="N268" s="1275"/>
      <c r="O268" s="1275"/>
      <c r="P268" s="1275"/>
      <c r="Q268" s="1275"/>
      <c r="R268" s="1275"/>
      <c r="S268" s="1275"/>
      <c r="T268" s="1275"/>
      <c r="U268" s="1275"/>
      <c r="V268" s="1275"/>
      <c r="W268" s="1275"/>
      <c r="X268" s="1275"/>
      <c r="Y268" s="1275"/>
      <c r="Z268" s="1275"/>
      <c r="AA268" s="1275"/>
      <c r="AB268" s="1275"/>
      <c r="AC268" s="1275"/>
      <c r="AD268" s="1275"/>
      <c r="AE268" s="1275"/>
      <c r="AF268" s="1275"/>
      <c r="AG268" s="1275"/>
      <c r="AH268" s="1275"/>
      <c r="AI268" s="1275"/>
      <c r="AJ268" s="1275"/>
      <c r="AK268" s="1275"/>
      <c r="AL268" s="1275"/>
      <c r="AM268" s="1275"/>
      <c r="AN268" s="1275"/>
      <c r="AO268" s="1275"/>
      <c r="AP268" s="1275"/>
      <c r="AQ268" s="1275"/>
      <c r="AR268" s="1275"/>
      <c r="AS268" s="1275"/>
      <c r="AT268" s="1275"/>
      <c r="AU268" s="1275"/>
      <c r="AV268" s="1275"/>
      <c r="AW268" s="1275"/>
      <c r="AX268" s="1275"/>
      <c r="AY268" s="1275"/>
      <c r="AZ268" s="1275"/>
      <c r="BA268" s="1275"/>
      <c r="BB268" s="1275"/>
      <c r="BC268" s="1275"/>
      <c r="BD268" s="1275"/>
      <c r="BE268" s="1275"/>
      <c r="BF268" s="1275"/>
      <c r="BG268" s="1275"/>
      <c r="BH268" s="1275"/>
      <c r="BI268" s="1275"/>
      <c r="BJ268" s="1275"/>
      <c r="BK268" s="1275"/>
      <c r="BL268" s="1275"/>
      <c r="BM268" s="1275"/>
      <c r="BN268" s="1275"/>
      <c r="BO268" s="1275"/>
      <c r="BP268" s="1275"/>
      <c r="BQ268" s="1275"/>
      <c r="BR268" s="1275"/>
      <c r="BS268" s="1275"/>
      <c r="BT268" s="1275"/>
      <c r="BU268" s="1275"/>
      <c r="BV268" s="1275"/>
      <c r="BW268" s="1275"/>
      <c r="BX268" s="1275"/>
      <c r="BY268" s="1275"/>
      <c r="BZ268" s="1275"/>
      <c r="CA268" s="1275"/>
      <c r="CB268" s="1275"/>
      <c r="CC268" s="1275"/>
      <c r="CD268" s="1275"/>
      <c r="CE268" s="1275"/>
      <c r="CF268" s="1275"/>
      <c r="CG268" s="1275"/>
      <c r="CH268" s="1275"/>
      <c r="CI268" s="1275"/>
      <c r="CJ268" s="1275"/>
      <c r="CK268" s="1275"/>
      <c r="CL268" s="1275"/>
      <c r="CM268" s="1275"/>
      <c r="CN268" s="1275"/>
      <c r="CO268" s="1275"/>
      <c r="CP268" s="1275"/>
      <c r="CQ268" s="1275"/>
      <c r="CR268" s="1275"/>
      <c r="CS268" s="1275"/>
      <c r="CT268" s="1275"/>
    </row>
    <row r="269" spans="1:98" ht="14.4">
      <c r="A269" s="1275"/>
      <c r="B269" s="1275"/>
      <c r="C269" s="1275"/>
      <c r="D269" s="1275"/>
      <c r="E269" s="1275"/>
      <c r="F269" s="1275"/>
      <c r="G269" s="1275"/>
      <c r="H269" s="1275"/>
      <c r="I269" s="1275"/>
      <c r="J269" s="1275"/>
      <c r="K269" s="1275"/>
      <c r="L269" s="1275"/>
      <c r="M269" s="1275"/>
      <c r="N269" s="1275"/>
      <c r="O269" s="1275"/>
      <c r="P269" s="1275"/>
      <c r="Q269" s="1275"/>
      <c r="R269" s="1275"/>
      <c r="S269" s="1275"/>
      <c r="T269" s="1275"/>
      <c r="U269" s="1275"/>
      <c r="V269" s="1275"/>
      <c r="W269" s="1275"/>
      <c r="X269" s="1275"/>
      <c r="Y269" s="1275"/>
      <c r="Z269" s="1275"/>
      <c r="AA269" s="1275"/>
      <c r="AB269" s="1275"/>
      <c r="AC269" s="1275"/>
      <c r="AD269" s="1275"/>
      <c r="AE269" s="1275"/>
      <c r="AF269" s="1275"/>
      <c r="AG269" s="1275"/>
      <c r="AH269" s="1275"/>
      <c r="AI269" s="1275"/>
      <c r="AJ269" s="1275"/>
      <c r="AK269" s="1275"/>
      <c r="AL269" s="1275"/>
      <c r="AM269" s="1275"/>
      <c r="AN269" s="1275"/>
      <c r="AO269" s="1275"/>
      <c r="AP269" s="1275"/>
      <c r="AQ269" s="1275"/>
      <c r="AR269" s="1275"/>
      <c r="AS269" s="1275"/>
      <c r="AT269" s="1275"/>
      <c r="AU269" s="1275"/>
      <c r="AV269" s="1275"/>
      <c r="AW269" s="1275"/>
      <c r="AX269" s="1275"/>
      <c r="AY269" s="1275"/>
      <c r="AZ269" s="1275"/>
      <c r="BA269" s="1275"/>
      <c r="BB269" s="1275"/>
      <c r="BC269" s="1275"/>
      <c r="BD269" s="1275"/>
      <c r="BE269" s="1275"/>
      <c r="BF269" s="1275"/>
      <c r="BG269" s="1275"/>
      <c r="BH269" s="1275"/>
      <c r="BI269" s="1275"/>
      <c r="BJ269" s="1275"/>
      <c r="BK269" s="1275"/>
      <c r="BL269" s="1275"/>
      <c r="BM269" s="1275"/>
      <c r="BN269" s="1275"/>
      <c r="BO269" s="1275"/>
      <c r="BP269" s="1275"/>
      <c r="BQ269" s="1275"/>
      <c r="BR269" s="1275"/>
      <c r="BS269" s="1275"/>
      <c r="BT269" s="1275"/>
      <c r="BU269" s="1275"/>
      <c r="BV269" s="1275"/>
      <c r="BW269" s="1275"/>
      <c r="BX269" s="1275"/>
      <c r="BY269" s="1275"/>
      <c r="BZ269" s="1275"/>
      <c r="CA269" s="1275"/>
      <c r="CB269" s="1275"/>
      <c r="CC269" s="1275"/>
      <c r="CD269" s="1275"/>
      <c r="CE269" s="1275"/>
      <c r="CF269" s="1275"/>
      <c r="CG269" s="1275"/>
      <c r="CH269" s="1275"/>
      <c r="CI269" s="1275"/>
      <c r="CJ269" s="1275"/>
      <c r="CK269" s="1275"/>
      <c r="CL269" s="1275"/>
      <c r="CM269" s="1275"/>
      <c r="CN269" s="1275"/>
      <c r="CO269" s="1275"/>
      <c r="CP269" s="1275"/>
      <c r="CQ269" s="1275"/>
      <c r="CR269" s="1275"/>
      <c r="CS269" s="1275"/>
      <c r="CT269" s="1275"/>
    </row>
    <row r="270" spans="1:98" ht="14.4">
      <c r="A270" s="1275"/>
      <c r="B270" s="1275"/>
      <c r="C270" s="1275"/>
      <c r="D270" s="1275"/>
      <c r="E270" s="1275"/>
      <c r="F270" s="1275"/>
      <c r="G270" s="1275"/>
      <c r="H270" s="1275"/>
      <c r="I270" s="1275"/>
      <c r="J270" s="1275"/>
      <c r="K270" s="1275"/>
      <c r="L270" s="1275"/>
      <c r="M270" s="1275"/>
      <c r="N270" s="1275"/>
      <c r="O270" s="1275"/>
      <c r="P270" s="1275"/>
      <c r="Q270" s="1275"/>
      <c r="R270" s="1275"/>
      <c r="S270" s="1275"/>
      <c r="T270" s="1275"/>
      <c r="U270" s="1275"/>
      <c r="V270" s="1275"/>
      <c r="W270" s="1275"/>
      <c r="X270" s="1275"/>
      <c r="Y270" s="1275"/>
      <c r="Z270" s="1275"/>
      <c r="AA270" s="1275"/>
      <c r="AB270" s="1275"/>
      <c r="AC270" s="1275"/>
      <c r="AD270" s="1275"/>
      <c r="AE270" s="1275"/>
      <c r="AF270" s="1275"/>
      <c r="AG270" s="1275"/>
      <c r="AH270" s="1275"/>
      <c r="AI270" s="1275"/>
      <c r="AJ270" s="1275"/>
      <c r="AK270" s="1275"/>
      <c r="AL270" s="1275"/>
      <c r="AM270" s="1275"/>
      <c r="AN270" s="1275"/>
      <c r="AO270" s="1275"/>
      <c r="AP270" s="1275"/>
      <c r="AQ270" s="1275"/>
      <c r="AR270" s="1275"/>
      <c r="AS270" s="1275"/>
      <c r="AT270" s="1275"/>
      <c r="AU270" s="1275"/>
      <c r="AV270" s="1275"/>
      <c r="AW270" s="1275"/>
      <c r="AX270" s="1275"/>
      <c r="AY270" s="1275"/>
      <c r="AZ270" s="1275"/>
      <c r="BA270" s="1275"/>
      <c r="BB270" s="1275"/>
      <c r="BC270" s="1275"/>
      <c r="BD270" s="1275"/>
      <c r="BE270" s="1275"/>
      <c r="BF270" s="1275"/>
      <c r="BG270" s="1275"/>
      <c r="BH270" s="1275"/>
      <c r="BI270" s="1275"/>
      <c r="BJ270" s="1275"/>
      <c r="BK270" s="1275"/>
      <c r="BL270" s="1275"/>
      <c r="BM270" s="1275"/>
      <c r="BN270" s="1275"/>
      <c r="BO270" s="1275"/>
      <c r="BP270" s="1275"/>
      <c r="BQ270" s="1275"/>
      <c r="BR270" s="1275"/>
      <c r="BS270" s="1275"/>
      <c r="BT270" s="1275"/>
      <c r="BU270" s="1275"/>
      <c r="BV270" s="1275"/>
      <c r="BW270" s="1275"/>
      <c r="BX270" s="1275"/>
      <c r="BY270" s="1275"/>
      <c r="BZ270" s="1275"/>
      <c r="CA270" s="1275"/>
      <c r="CB270" s="1275"/>
      <c r="CC270" s="1275"/>
      <c r="CD270" s="1275"/>
      <c r="CE270" s="1275"/>
      <c r="CF270" s="1275"/>
      <c r="CG270" s="1275"/>
      <c r="CH270" s="1275"/>
      <c r="CI270" s="1275"/>
      <c r="CJ270" s="1275"/>
      <c r="CK270" s="1275"/>
      <c r="CL270" s="1275"/>
      <c r="CM270" s="1275"/>
      <c r="CN270" s="1275"/>
      <c r="CO270" s="1275"/>
      <c r="CP270" s="1275"/>
      <c r="CQ270" s="1275"/>
      <c r="CR270" s="1275"/>
      <c r="CS270" s="1275"/>
      <c r="CT270" s="1275"/>
    </row>
    <row r="271" spans="1:98" ht="14.4">
      <c r="A271" s="1275"/>
      <c r="B271" s="1275"/>
      <c r="C271" s="1275"/>
      <c r="D271" s="1275"/>
      <c r="E271" s="1275"/>
      <c r="F271" s="1275"/>
      <c r="G271" s="1275"/>
      <c r="H271" s="1275"/>
      <c r="I271" s="1275"/>
      <c r="J271" s="1275"/>
      <c r="K271" s="1275"/>
      <c r="L271" s="1275"/>
      <c r="M271" s="1275"/>
      <c r="N271" s="1275"/>
      <c r="O271" s="1275"/>
      <c r="P271" s="1275"/>
      <c r="Q271" s="1275"/>
      <c r="R271" s="1275"/>
      <c r="S271" s="1275"/>
      <c r="T271" s="1275"/>
      <c r="U271" s="1275"/>
      <c r="V271" s="1275"/>
      <c r="W271" s="1275"/>
      <c r="X271" s="1275"/>
      <c r="Y271" s="1275"/>
      <c r="Z271" s="1275"/>
      <c r="AA271" s="1275"/>
      <c r="AB271" s="1275"/>
      <c r="AC271" s="1275"/>
      <c r="AD271" s="1275"/>
      <c r="AE271" s="1275"/>
      <c r="AF271" s="1275"/>
      <c r="AG271" s="1275"/>
      <c r="AH271" s="1275"/>
      <c r="AI271" s="1275"/>
      <c r="AJ271" s="1275"/>
      <c r="AK271" s="1275"/>
      <c r="AL271" s="1275"/>
      <c r="AM271" s="1275"/>
      <c r="AN271" s="1275"/>
      <c r="AO271" s="1275"/>
      <c r="AP271" s="1275"/>
      <c r="AQ271" s="1275"/>
      <c r="AR271" s="1275"/>
      <c r="AS271" s="1275"/>
      <c r="AT271" s="1275"/>
      <c r="AU271" s="1275"/>
      <c r="AV271" s="1275"/>
      <c r="AW271" s="1275"/>
      <c r="AX271" s="1275"/>
      <c r="AY271" s="1275"/>
      <c r="AZ271" s="1275"/>
      <c r="BA271" s="1275"/>
      <c r="BB271" s="1275"/>
      <c r="BC271" s="1275"/>
      <c r="BD271" s="1275"/>
      <c r="BE271" s="1275"/>
      <c r="BF271" s="1275"/>
      <c r="BG271" s="1275"/>
      <c r="BH271" s="1275"/>
      <c r="BI271" s="1275"/>
      <c r="BJ271" s="1275"/>
      <c r="BK271" s="1275"/>
      <c r="BL271" s="1275"/>
      <c r="BM271" s="1275"/>
      <c r="BN271" s="1275"/>
      <c r="BO271" s="1275"/>
      <c r="BP271" s="1275"/>
      <c r="BQ271" s="1275"/>
      <c r="BR271" s="1275"/>
      <c r="BS271" s="1275"/>
      <c r="BT271" s="1275"/>
      <c r="BU271" s="1275"/>
      <c r="BV271" s="1275"/>
      <c r="BW271" s="1275"/>
      <c r="BX271" s="1275"/>
      <c r="BY271" s="1275"/>
      <c r="BZ271" s="1275"/>
      <c r="CA271" s="1275"/>
      <c r="CB271" s="1275"/>
      <c r="CC271" s="1275"/>
      <c r="CD271" s="1275"/>
      <c r="CE271" s="1275"/>
      <c r="CF271" s="1275"/>
      <c r="CG271" s="1275"/>
      <c r="CH271" s="1275"/>
      <c r="CI271" s="1275"/>
      <c r="CJ271" s="1275"/>
      <c r="CK271" s="1275"/>
      <c r="CL271" s="1275"/>
      <c r="CM271" s="1275"/>
      <c r="CN271" s="1275"/>
      <c r="CO271" s="1275"/>
      <c r="CP271" s="1275"/>
      <c r="CQ271" s="1275"/>
      <c r="CR271" s="1275"/>
      <c r="CS271" s="1275"/>
      <c r="CT271" s="1275"/>
    </row>
    <row r="272" spans="1:98" ht="14.4">
      <c r="A272" s="1275"/>
      <c r="B272" s="1275"/>
      <c r="C272" s="1275"/>
      <c r="D272" s="1275"/>
      <c r="E272" s="1275"/>
      <c r="F272" s="1275"/>
      <c r="G272" s="1275"/>
      <c r="H272" s="1275"/>
      <c r="I272" s="1275"/>
      <c r="J272" s="1275"/>
      <c r="K272" s="1275"/>
      <c r="L272" s="1275"/>
      <c r="M272" s="1275"/>
      <c r="N272" s="1275"/>
      <c r="O272" s="1275"/>
      <c r="P272" s="1275"/>
      <c r="Q272" s="1275"/>
      <c r="R272" s="1275"/>
      <c r="S272" s="1275"/>
      <c r="T272" s="1275"/>
      <c r="U272" s="1275"/>
      <c r="V272" s="1275"/>
      <c r="W272" s="1275"/>
      <c r="X272" s="1275"/>
      <c r="Y272" s="1275"/>
      <c r="Z272" s="1275"/>
      <c r="AA272" s="1275"/>
      <c r="AB272" s="1275"/>
      <c r="AC272" s="1275"/>
      <c r="AD272" s="1275"/>
      <c r="AE272" s="1275"/>
      <c r="AF272" s="1275"/>
      <c r="AG272" s="1275"/>
      <c r="AH272" s="1275"/>
      <c r="AI272" s="1275"/>
      <c r="AJ272" s="1275"/>
      <c r="AK272" s="1275"/>
      <c r="AL272" s="1275"/>
      <c r="AM272" s="1275"/>
      <c r="AN272" s="1275"/>
      <c r="AO272" s="1275"/>
      <c r="AP272" s="1275"/>
      <c r="AQ272" s="1275"/>
      <c r="AR272" s="1275"/>
      <c r="AS272" s="1275"/>
      <c r="AT272" s="1275"/>
      <c r="AU272" s="1275"/>
      <c r="AV272" s="1275"/>
      <c r="AW272" s="1275"/>
      <c r="AX272" s="1275"/>
      <c r="AY272" s="1275"/>
      <c r="AZ272" s="1275"/>
      <c r="BA272" s="1275"/>
      <c r="BB272" s="1275"/>
      <c r="BC272" s="1275"/>
      <c r="BD272" s="1275"/>
      <c r="BE272" s="1275"/>
      <c r="BF272" s="1275"/>
      <c r="BG272" s="1275"/>
      <c r="BH272" s="1275"/>
      <c r="BI272" s="1275"/>
      <c r="BJ272" s="1275"/>
      <c r="BK272" s="1275"/>
      <c r="BL272" s="1275"/>
      <c r="BM272" s="1275"/>
      <c r="BN272" s="1275"/>
      <c r="BO272" s="1275"/>
      <c r="BP272" s="1275"/>
      <c r="BQ272" s="1275"/>
      <c r="BR272" s="1275"/>
      <c r="BS272" s="1275"/>
      <c r="BT272" s="1275"/>
      <c r="BU272" s="1275"/>
      <c r="BV272" s="1275"/>
      <c r="BW272" s="1275"/>
      <c r="BX272" s="1275"/>
      <c r="BY272" s="1275"/>
      <c r="BZ272" s="1275"/>
      <c r="CA272" s="1275"/>
      <c r="CB272" s="1275"/>
      <c r="CC272" s="1275"/>
      <c r="CD272" s="1275"/>
      <c r="CE272" s="1275"/>
      <c r="CF272" s="1275"/>
      <c r="CG272" s="1275"/>
      <c r="CH272" s="1275"/>
      <c r="CI272" s="1275"/>
      <c r="CJ272" s="1275"/>
      <c r="CK272" s="1275"/>
      <c r="CL272" s="1275"/>
      <c r="CM272" s="1275"/>
      <c r="CN272" s="1275"/>
      <c r="CO272" s="1275"/>
      <c r="CP272" s="1275"/>
      <c r="CQ272" s="1275"/>
      <c r="CR272" s="1275"/>
      <c r="CS272" s="1275"/>
      <c r="CT272" s="1275"/>
    </row>
    <row r="273" spans="1:98" ht="14.4">
      <c r="A273" s="1275"/>
      <c r="B273" s="1275"/>
      <c r="C273" s="1275"/>
      <c r="D273" s="1275"/>
      <c r="E273" s="1275"/>
      <c r="F273" s="1275"/>
      <c r="G273" s="1275"/>
      <c r="H273" s="1275"/>
      <c r="I273" s="1275"/>
      <c r="J273" s="1275"/>
      <c r="K273" s="1275"/>
      <c r="L273" s="1275"/>
      <c r="M273" s="1275"/>
      <c r="N273" s="1275"/>
      <c r="O273" s="1275"/>
      <c r="P273" s="1275"/>
      <c r="Q273" s="1275"/>
      <c r="R273" s="1275"/>
      <c r="S273" s="1275"/>
      <c r="T273" s="1275"/>
      <c r="U273" s="1275"/>
      <c r="V273" s="1275"/>
      <c r="W273" s="1275"/>
      <c r="X273" s="1275"/>
      <c r="Y273" s="1275"/>
      <c r="Z273" s="1275"/>
      <c r="AA273" s="1275"/>
      <c r="AB273" s="1275"/>
      <c r="AC273" s="1275"/>
      <c r="AD273" s="1275"/>
      <c r="AE273" s="1275"/>
      <c r="AF273" s="1275"/>
      <c r="AG273" s="1275"/>
      <c r="AH273" s="1275"/>
      <c r="AI273" s="1275"/>
      <c r="AJ273" s="1275"/>
      <c r="AK273" s="1275"/>
      <c r="AL273" s="1275"/>
      <c r="AM273" s="1275"/>
      <c r="AN273" s="1275"/>
      <c r="AO273" s="1275"/>
      <c r="AP273" s="1275"/>
      <c r="AQ273" s="1275"/>
      <c r="AR273" s="1275"/>
      <c r="AS273" s="1275"/>
      <c r="AT273" s="1275"/>
      <c r="AU273" s="1275"/>
      <c r="AV273" s="1275"/>
      <c r="AW273" s="1275"/>
      <c r="AX273" s="1275"/>
      <c r="AY273" s="1275"/>
      <c r="AZ273" s="1275"/>
      <c r="BA273" s="1275"/>
      <c r="BB273" s="1275"/>
      <c r="BC273" s="1275"/>
      <c r="BD273" s="1275"/>
      <c r="BE273" s="1275"/>
      <c r="BF273" s="1275"/>
      <c r="BG273" s="1275"/>
      <c r="BH273" s="1275"/>
      <c r="BI273" s="1275"/>
      <c r="BJ273" s="1275"/>
      <c r="BK273" s="1275"/>
      <c r="BL273" s="1275"/>
      <c r="BM273" s="1275"/>
      <c r="BN273" s="1275"/>
      <c r="BO273" s="1275"/>
      <c r="BP273" s="1275"/>
      <c r="BQ273" s="1275"/>
      <c r="BR273" s="1275"/>
      <c r="BS273" s="1275"/>
      <c r="BT273" s="1275"/>
      <c r="BU273" s="1275"/>
      <c r="BV273" s="1275"/>
      <c r="BW273" s="1275"/>
      <c r="BX273" s="1275"/>
      <c r="BY273" s="1275"/>
      <c r="BZ273" s="1275"/>
      <c r="CA273" s="1275"/>
      <c r="CB273" s="1275"/>
      <c r="CC273" s="1275"/>
      <c r="CD273" s="1275"/>
      <c r="CE273" s="1275"/>
      <c r="CF273" s="1275"/>
      <c r="CG273" s="1275"/>
      <c r="CH273" s="1275"/>
      <c r="CI273" s="1275"/>
      <c r="CJ273" s="1275"/>
      <c r="CK273" s="1275"/>
      <c r="CL273" s="1275"/>
      <c r="CM273" s="1275"/>
      <c r="CN273" s="1275"/>
      <c r="CO273" s="1275"/>
      <c r="CP273" s="1275"/>
      <c r="CQ273" s="1275"/>
      <c r="CR273" s="1275"/>
      <c r="CS273" s="1275"/>
      <c r="CT273" s="1275"/>
    </row>
    <row r="274" spans="1:98" ht="14.4">
      <c r="A274" s="1275"/>
      <c r="B274" s="1275"/>
      <c r="C274" s="1275"/>
      <c r="D274" s="1275"/>
      <c r="E274" s="1275"/>
      <c r="F274" s="1275"/>
      <c r="G274" s="1275"/>
      <c r="H274" s="1275"/>
      <c r="I274" s="1275"/>
      <c r="J274" s="1275"/>
      <c r="K274" s="1275"/>
      <c r="L274" s="1275"/>
      <c r="M274" s="1275"/>
      <c r="N274" s="1275"/>
      <c r="O274" s="1275"/>
      <c r="P274" s="1275"/>
      <c r="Q274" s="1275"/>
      <c r="R274" s="1275"/>
      <c r="S274" s="1275"/>
      <c r="T274" s="1275"/>
      <c r="U274" s="1275"/>
      <c r="V274" s="1275"/>
      <c r="W274" s="1275"/>
      <c r="X274" s="1275"/>
      <c r="Y274" s="1275"/>
      <c r="Z274" s="1275"/>
      <c r="AA274" s="1275"/>
      <c r="AB274" s="1275"/>
      <c r="AC274" s="1275"/>
      <c r="AD274" s="1275"/>
      <c r="AE274" s="1275"/>
      <c r="AF274" s="1275"/>
      <c r="AG274" s="1275"/>
      <c r="AH274" s="1275"/>
      <c r="AI274" s="1275"/>
      <c r="AJ274" s="1275"/>
      <c r="AK274" s="1275"/>
      <c r="AL274" s="1275"/>
      <c r="AM274" s="1275"/>
      <c r="AN274" s="1275"/>
      <c r="AO274" s="1275"/>
      <c r="AP274" s="1275"/>
      <c r="AQ274" s="1275"/>
      <c r="AR274" s="1275"/>
      <c r="AS274" s="1275"/>
      <c r="AT274" s="1275"/>
      <c r="AU274" s="1275"/>
      <c r="AV274" s="1275"/>
      <c r="AW274" s="1275"/>
      <c r="AX274" s="1275"/>
      <c r="AY274" s="1275"/>
      <c r="AZ274" s="1275"/>
      <c r="BA274" s="1275"/>
      <c r="BB274" s="1275"/>
      <c r="BC274" s="1275"/>
      <c r="BD274" s="1275"/>
      <c r="BE274" s="1275"/>
      <c r="BF274" s="1275"/>
      <c r="BG274" s="1275"/>
      <c r="BH274" s="1275"/>
      <c r="BI274" s="1275"/>
      <c r="BJ274" s="1275"/>
      <c r="BK274" s="1275"/>
      <c r="BL274" s="1275"/>
      <c r="BM274" s="1275"/>
      <c r="BN274" s="1275"/>
      <c r="BO274" s="1275"/>
      <c r="BP274" s="1275"/>
      <c r="BQ274" s="1275"/>
      <c r="BR274" s="1275"/>
      <c r="BS274" s="1275"/>
      <c r="BT274" s="1275"/>
      <c r="BU274" s="1275"/>
      <c r="BV274" s="1275"/>
      <c r="BW274" s="1275"/>
      <c r="BX274" s="1275"/>
      <c r="BY274" s="1275"/>
      <c r="BZ274" s="1275"/>
      <c r="CA274" s="1275"/>
      <c r="CB274" s="1275"/>
      <c r="CC274" s="1275"/>
      <c r="CD274" s="1275"/>
      <c r="CE274" s="1275"/>
      <c r="CF274" s="1275"/>
      <c r="CG274" s="1275"/>
      <c r="CH274" s="1275"/>
      <c r="CI274" s="1275"/>
      <c r="CJ274" s="1275"/>
      <c r="CK274" s="1275"/>
      <c r="CL274" s="1275"/>
      <c r="CM274" s="1275"/>
      <c r="CN274" s="1275"/>
      <c r="CO274" s="1275"/>
      <c r="CP274" s="1275"/>
      <c r="CQ274" s="1275"/>
      <c r="CR274" s="1275"/>
      <c r="CS274" s="1275"/>
      <c r="CT274" s="1275"/>
    </row>
    <row r="275" spans="1:98" ht="14.4">
      <c r="A275" s="1275"/>
      <c r="B275" s="1275"/>
      <c r="C275" s="1275"/>
      <c r="D275" s="1275"/>
      <c r="E275" s="1275"/>
      <c r="F275" s="1275"/>
      <c r="G275" s="1275"/>
      <c r="H275" s="1275"/>
      <c r="I275" s="1275"/>
      <c r="J275" s="1275"/>
      <c r="K275" s="1275"/>
      <c r="L275" s="1275"/>
      <c r="M275" s="1275"/>
      <c r="N275" s="1275"/>
      <c r="O275" s="1275"/>
      <c r="P275" s="1275"/>
      <c r="Q275" s="1275"/>
      <c r="R275" s="1275"/>
      <c r="S275" s="1275"/>
      <c r="T275" s="1275"/>
      <c r="U275" s="1275"/>
      <c r="V275" s="1275"/>
      <c r="W275" s="1275"/>
      <c r="X275" s="1275"/>
      <c r="Y275" s="1275"/>
      <c r="Z275" s="1275"/>
      <c r="AA275" s="1275"/>
      <c r="AB275" s="1275"/>
      <c r="AC275" s="1275"/>
      <c r="AD275" s="1275"/>
      <c r="AE275" s="1275"/>
      <c r="AF275" s="1275"/>
      <c r="AG275" s="1275"/>
      <c r="AH275" s="1275"/>
      <c r="AI275" s="1275"/>
      <c r="AJ275" s="1275"/>
      <c r="AK275" s="1275"/>
      <c r="AL275" s="1275"/>
      <c r="AM275" s="1275"/>
      <c r="AN275" s="1275"/>
      <c r="AO275" s="1275"/>
      <c r="AP275" s="1275"/>
      <c r="AQ275" s="1275"/>
      <c r="AR275" s="1275"/>
      <c r="AS275" s="1275"/>
      <c r="AT275" s="1275"/>
      <c r="AU275" s="1275"/>
      <c r="AV275" s="1275"/>
      <c r="AW275" s="1275"/>
      <c r="AX275" s="1275"/>
      <c r="AY275" s="1275"/>
      <c r="AZ275" s="1275"/>
      <c r="BA275" s="1275"/>
      <c r="BB275" s="1275"/>
      <c r="BC275" s="1275"/>
      <c r="BD275" s="1275"/>
      <c r="BE275" s="1275"/>
      <c r="BF275" s="1275"/>
      <c r="BG275" s="1275"/>
      <c r="BH275" s="1275"/>
      <c r="BI275" s="1275"/>
      <c r="BJ275" s="1275"/>
      <c r="BK275" s="1275"/>
      <c r="BL275" s="1275"/>
      <c r="BM275" s="1275"/>
      <c r="BN275" s="1275"/>
      <c r="BO275" s="1275"/>
      <c r="BP275" s="1275"/>
      <c r="BQ275" s="1275"/>
      <c r="BR275" s="1275"/>
      <c r="BS275" s="1275"/>
      <c r="BT275" s="1275"/>
      <c r="BU275" s="1275"/>
      <c r="BV275" s="1275"/>
      <c r="BW275" s="1275"/>
      <c r="BX275" s="1275"/>
      <c r="BY275" s="1275"/>
      <c r="BZ275" s="1275"/>
      <c r="CA275" s="1275"/>
      <c r="CB275" s="1275"/>
      <c r="CC275" s="1275"/>
      <c r="CD275" s="1275"/>
      <c r="CE275" s="1275"/>
      <c r="CF275" s="1275"/>
      <c r="CG275" s="1275"/>
      <c r="CH275" s="1275"/>
      <c r="CI275" s="1275"/>
      <c r="CJ275" s="1275"/>
      <c r="CK275" s="1275"/>
      <c r="CL275" s="1275"/>
      <c r="CM275" s="1275"/>
      <c r="CN275" s="1275"/>
      <c r="CO275" s="1275"/>
      <c r="CP275" s="1275"/>
      <c r="CQ275" s="1275"/>
      <c r="CR275" s="1275"/>
      <c r="CS275" s="1275"/>
      <c r="CT275" s="1275"/>
    </row>
    <row r="276" spans="1:98" ht="14.4">
      <c r="A276" s="1275"/>
      <c r="B276" s="1275"/>
      <c r="C276" s="1275"/>
      <c r="D276" s="1275"/>
      <c r="E276" s="1275"/>
      <c r="F276" s="1275"/>
      <c r="G276" s="1275"/>
      <c r="H276" s="1275"/>
      <c r="I276" s="1275"/>
      <c r="J276" s="1275"/>
      <c r="K276" s="1275"/>
      <c r="L276" s="1275"/>
      <c r="M276" s="1275"/>
      <c r="N276" s="1275"/>
      <c r="O276" s="1275"/>
      <c r="P276" s="1275"/>
      <c r="Q276" s="1275"/>
      <c r="R276" s="1275"/>
      <c r="S276" s="1275"/>
      <c r="T276" s="1275"/>
      <c r="U276" s="1275"/>
      <c r="V276" s="1275"/>
      <c r="W276" s="1275"/>
      <c r="X276" s="1275"/>
      <c r="Y276" s="1275"/>
      <c r="Z276" s="1275"/>
      <c r="AA276" s="1275"/>
      <c r="AB276" s="1275"/>
      <c r="AC276" s="1275"/>
      <c r="AD276" s="1275"/>
      <c r="AE276" s="1275"/>
      <c r="AF276" s="1275"/>
      <c r="AG276" s="1275"/>
      <c r="AH276" s="1275"/>
      <c r="AI276" s="1275"/>
      <c r="AJ276" s="1275"/>
      <c r="AK276" s="1275"/>
      <c r="AL276" s="1275"/>
      <c r="AM276" s="1275"/>
      <c r="AN276" s="1275"/>
      <c r="AO276" s="1275"/>
      <c r="AP276" s="1275"/>
      <c r="AQ276" s="1275"/>
      <c r="AR276" s="1275"/>
      <c r="AS276" s="1275"/>
      <c r="AT276" s="1275"/>
      <c r="AU276" s="1275"/>
      <c r="AV276" s="1275"/>
      <c r="AW276" s="1275"/>
      <c r="AX276" s="1275"/>
      <c r="AY276" s="1275"/>
      <c r="AZ276" s="1275"/>
      <c r="BA276" s="1275"/>
      <c r="BB276" s="1275"/>
      <c r="BC276" s="1275"/>
      <c r="BD276" s="1275"/>
      <c r="BE276" s="1275"/>
      <c r="BF276" s="1275"/>
      <c r="BG276" s="1275"/>
      <c r="BH276" s="1275"/>
      <c r="BI276" s="1275"/>
      <c r="BJ276" s="1275"/>
      <c r="BK276" s="1275"/>
      <c r="BL276" s="1275"/>
      <c r="BM276" s="1275"/>
      <c r="BN276" s="1275"/>
      <c r="BO276" s="1275"/>
      <c r="BP276" s="1275"/>
      <c r="BQ276" s="1275"/>
      <c r="BR276" s="1275"/>
      <c r="BS276" s="1275"/>
      <c r="BT276" s="1275"/>
      <c r="BU276" s="1275"/>
      <c r="BV276" s="1275"/>
      <c r="BW276" s="1275"/>
      <c r="BX276" s="1275"/>
      <c r="BY276" s="1275"/>
      <c r="BZ276" s="1275"/>
      <c r="CA276" s="1275"/>
      <c r="CB276" s="1275"/>
      <c r="CC276" s="1275"/>
      <c r="CD276" s="1275"/>
      <c r="CE276" s="1275"/>
      <c r="CF276" s="1275"/>
      <c r="CG276" s="1275"/>
      <c r="CH276" s="1275"/>
      <c r="CI276" s="1275"/>
      <c r="CJ276" s="1275"/>
      <c r="CK276" s="1275"/>
      <c r="CL276" s="1275"/>
      <c r="CM276" s="1275"/>
      <c r="CN276" s="1275"/>
      <c r="CO276" s="1275"/>
      <c r="CP276" s="1275"/>
      <c r="CQ276" s="1275"/>
      <c r="CR276" s="1275"/>
      <c r="CS276" s="1275"/>
      <c r="CT276" s="1275"/>
    </row>
    <row r="277" spans="1:98" ht="14.4">
      <c r="A277" s="1275"/>
      <c r="B277" s="1275"/>
      <c r="C277" s="1275"/>
      <c r="D277" s="1275"/>
      <c r="E277" s="1275"/>
      <c r="F277" s="1275"/>
      <c r="G277" s="1275"/>
      <c r="H277" s="1275"/>
      <c r="I277" s="1275"/>
      <c r="J277" s="1275"/>
      <c r="K277" s="1275"/>
      <c r="L277" s="1275"/>
      <c r="M277" s="1275"/>
      <c r="N277" s="1275"/>
      <c r="O277" s="1275"/>
      <c r="P277" s="1275"/>
      <c r="Q277" s="1275"/>
      <c r="R277" s="1275"/>
      <c r="S277" s="1275"/>
      <c r="T277" s="1275"/>
      <c r="U277" s="1275"/>
      <c r="V277" s="1275"/>
      <c r="W277" s="1275"/>
      <c r="X277" s="1275"/>
      <c r="Y277" s="1275"/>
      <c r="Z277" s="1275"/>
      <c r="AA277" s="1275"/>
      <c r="AB277" s="1275"/>
      <c r="AC277" s="1275"/>
      <c r="AD277" s="1275"/>
      <c r="AE277" s="1275"/>
      <c r="AF277" s="1275"/>
      <c r="AG277" s="1275"/>
      <c r="AH277" s="1275"/>
      <c r="AI277" s="1275"/>
      <c r="AJ277" s="1275"/>
      <c r="AK277" s="1275"/>
      <c r="AL277" s="1275"/>
      <c r="AM277" s="1275"/>
      <c r="AN277" s="1275"/>
      <c r="AO277" s="1275"/>
      <c r="AP277" s="1275"/>
      <c r="AQ277" s="1275"/>
      <c r="AR277" s="1275"/>
      <c r="AS277" s="1275"/>
      <c r="AT277" s="1275"/>
      <c r="AU277" s="1275"/>
      <c r="AV277" s="1275"/>
      <c r="AW277" s="1275"/>
      <c r="AX277" s="1275"/>
      <c r="AY277" s="1275"/>
      <c r="AZ277" s="1275"/>
      <c r="BA277" s="1275"/>
      <c r="BB277" s="1275"/>
      <c r="BC277" s="1275"/>
      <c r="BD277" s="1275"/>
      <c r="BE277" s="1275"/>
      <c r="BF277" s="1275"/>
      <c r="BG277" s="1275"/>
      <c r="BH277" s="1275"/>
      <c r="BI277" s="1275"/>
      <c r="BJ277" s="1275"/>
      <c r="BK277" s="1275"/>
      <c r="BL277" s="1275"/>
      <c r="BM277" s="1275"/>
      <c r="BN277" s="1275"/>
      <c r="BO277" s="1275"/>
      <c r="BP277" s="1275"/>
      <c r="BQ277" s="1275"/>
      <c r="BR277" s="1275"/>
      <c r="BS277" s="1275"/>
      <c r="BT277" s="1275"/>
      <c r="BU277" s="1275"/>
      <c r="BV277" s="1275"/>
      <c r="BW277" s="1275"/>
      <c r="BX277" s="1275"/>
      <c r="BY277" s="1275"/>
      <c r="BZ277" s="1275"/>
      <c r="CA277" s="1275"/>
      <c r="CB277" s="1275"/>
      <c r="CC277" s="1275"/>
      <c r="CD277" s="1275"/>
      <c r="CE277" s="1275"/>
      <c r="CF277" s="1275"/>
      <c r="CG277" s="1275"/>
      <c r="CH277" s="1275"/>
      <c r="CI277" s="1275"/>
      <c r="CJ277" s="1275"/>
      <c r="CK277" s="1275"/>
      <c r="CL277" s="1275"/>
      <c r="CM277" s="1275"/>
      <c r="CN277" s="1275"/>
      <c r="CO277" s="1275"/>
      <c r="CP277" s="1275"/>
      <c r="CQ277" s="1275"/>
      <c r="CR277" s="1275"/>
      <c r="CS277" s="1275"/>
      <c r="CT277" s="1275"/>
    </row>
    <row r="278" spans="1:98" ht="14.4">
      <c r="A278" s="1275"/>
      <c r="B278" s="1275"/>
      <c r="C278" s="1275"/>
      <c r="D278" s="1275"/>
      <c r="E278" s="1275"/>
      <c r="F278" s="1275"/>
      <c r="G278" s="1275"/>
      <c r="H278" s="1275"/>
      <c r="I278" s="1275"/>
      <c r="J278" s="1275"/>
      <c r="K278" s="1275"/>
      <c r="L278" s="1275"/>
      <c r="M278" s="1275"/>
      <c r="N278" s="1275"/>
      <c r="O278" s="1275"/>
      <c r="P278" s="1275"/>
      <c r="Q278" s="1275"/>
      <c r="R278" s="1275"/>
      <c r="S278" s="1275"/>
      <c r="T278" s="1275"/>
      <c r="U278" s="1275"/>
      <c r="V278" s="1275"/>
      <c r="W278" s="1275"/>
      <c r="X278" s="1275"/>
      <c r="Y278" s="1275"/>
      <c r="Z278" s="1275"/>
      <c r="AA278" s="1275"/>
      <c r="AB278" s="1275"/>
      <c r="AC278" s="1275"/>
      <c r="AD278" s="1275"/>
      <c r="AE278" s="1275"/>
      <c r="AF278" s="1275"/>
      <c r="AG278" s="1275"/>
      <c r="AH278" s="1275"/>
      <c r="AI278" s="1275"/>
      <c r="AJ278" s="1275"/>
      <c r="AK278" s="1275"/>
      <c r="AL278" s="1275"/>
      <c r="AM278" s="1275"/>
      <c r="AN278" s="1275"/>
      <c r="AO278" s="1275"/>
      <c r="AP278" s="1275"/>
      <c r="AQ278" s="1275"/>
      <c r="AR278" s="1275"/>
      <c r="AS278" s="1275"/>
      <c r="AT278" s="1275"/>
      <c r="AU278" s="1275"/>
      <c r="AV278" s="1275"/>
      <c r="AW278" s="1275"/>
      <c r="AX278" s="1275"/>
      <c r="AY278" s="1275"/>
      <c r="AZ278" s="1275"/>
      <c r="BA278" s="1275"/>
      <c r="BB278" s="1275"/>
      <c r="BC278" s="1275"/>
      <c r="BD278" s="1275"/>
      <c r="BE278" s="1275"/>
      <c r="BF278" s="1275"/>
      <c r="BG278" s="1275"/>
      <c r="BH278" s="1275"/>
      <c r="BI278" s="1275"/>
      <c r="BJ278" s="1275"/>
      <c r="BK278" s="1275"/>
      <c r="BL278" s="1275"/>
      <c r="BM278" s="1275"/>
      <c r="BN278" s="1275"/>
      <c r="BO278" s="1275"/>
      <c r="BP278" s="1275"/>
      <c r="BQ278" s="1275"/>
      <c r="BR278" s="1275"/>
      <c r="BS278" s="1275"/>
      <c r="BT278" s="1275"/>
      <c r="BU278" s="1275"/>
      <c r="BV278" s="1275"/>
      <c r="BW278" s="1275"/>
      <c r="BX278" s="1275"/>
      <c r="BY278" s="1275"/>
      <c r="BZ278" s="1275"/>
      <c r="CA278" s="1275"/>
      <c r="CB278" s="1275"/>
      <c r="CC278" s="1275"/>
      <c r="CD278" s="1275"/>
      <c r="CE278" s="1275"/>
      <c r="CF278" s="1275"/>
      <c r="CG278" s="1275"/>
      <c r="CH278" s="1275"/>
      <c r="CI278" s="1275"/>
      <c r="CJ278" s="1275"/>
      <c r="CK278" s="1275"/>
      <c r="CL278" s="1275"/>
      <c r="CM278" s="1275"/>
      <c r="CN278" s="1275"/>
      <c r="CO278" s="1275"/>
      <c r="CP278" s="1275"/>
      <c r="CQ278" s="1275"/>
      <c r="CR278" s="1275"/>
      <c r="CS278" s="1275"/>
      <c r="CT278" s="1275"/>
    </row>
    <row r="279" spans="1:98" ht="14.4">
      <c r="A279" s="1275"/>
      <c r="B279" s="1275"/>
      <c r="C279" s="1275"/>
      <c r="D279" s="1275"/>
      <c r="E279" s="1275"/>
      <c r="F279" s="1275"/>
      <c r="G279" s="1275"/>
      <c r="H279" s="1275"/>
      <c r="I279" s="1275"/>
      <c r="J279" s="1275"/>
      <c r="K279" s="1275"/>
      <c r="L279" s="1275"/>
      <c r="M279" s="1275"/>
      <c r="N279" s="1275"/>
      <c r="O279" s="1275"/>
      <c r="P279" s="1275"/>
      <c r="Q279" s="1275"/>
      <c r="R279" s="1275"/>
      <c r="S279" s="1275"/>
      <c r="T279" s="1275"/>
      <c r="U279" s="1275"/>
      <c r="V279" s="1275"/>
      <c r="W279" s="1275"/>
      <c r="X279" s="1275"/>
      <c r="Y279" s="1275"/>
      <c r="Z279" s="1275"/>
      <c r="AA279" s="1275"/>
      <c r="AB279" s="1275"/>
      <c r="AC279" s="1275"/>
      <c r="AD279" s="1275"/>
      <c r="AE279" s="1275"/>
      <c r="AF279" s="1275"/>
      <c r="AG279" s="1275"/>
      <c r="AH279" s="1275"/>
      <c r="AI279" s="1275"/>
      <c r="AJ279" s="1275"/>
      <c r="AK279" s="1275"/>
      <c r="AL279" s="1275"/>
      <c r="AM279" s="1275"/>
      <c r="AN279" s="1275"/>
      <c r="AO279" s="1275"/>
      <c r="AP279" s="1275"/>
      <c r="AQ279" s="1275"/>
      <c r="AR279" s="1275"/>
      <c r="AS279" s="1275"/>
      <c r="AT279" s="1275"/>
      <c r="AU279" s="1275"/>
      <c r="AV279" s="1275"/>
      <c r="AW279" s="1275"/>
      <c r="AX279" s="1275"/>
      <c r="AY279" s="1275"/>
      <c r="AZ279" s="1275"/>
      <c r="BA279" s="1275"/>
      <c r="BB279" s="1275"/>
      <c r="BC279" s="1275"/>
      <c r="BD279" s="1275"/>
      <c r="BE279" s="1275"/>
      <c r="BF279" s="1275"/>
      <c r="BG279" s="1275"/>
      <c r="BH279" s="1275"/>
      <c r="BI279" s="1275"/>
      <c r="BJ279" s="1275"/>
      <c r="BK279" s="1275"/>
      <c r="BL279" s="1275"/>
      <c r="BM279" s="1275"/>
      <c r="BN279" s="1275"/>
      <c r="BO279" s="1275"/>
      <c r="BP279" s="1275"/>
      <c r="BQ279" s="1275"/>
      <c r="BR279" s="1275"/>
      <c r="BS279" s="1275"/>
      <c r="BT279" s="1275"/>
      <c r="BU279" s="1275"/>
      <c r="BV279" s="1275"/>
      <c r="BW279" s="1275"/>
      <c r="BX279" s="1275"/>
      <c r="BY279" s="1275"/>
      <c r="BZ279" s="1275"/>
      <c r="CA279" s="1275"/>
      <c r="CB279" s="1275"/>
      <c r="CC279" s="1275"/>
      <c r="CD279" s="1275"/>
      <c r="CE279" s="1275"/>
      <c r="CF279" s="1275"/>
      <c r="CG279" s="1275"/>
      <c r="CH279" s="1275"/>
      <c r="CI279" s="1275"/>
      <c r="CJ279" s="1275"/>
      <c r="CK279" s="1275"/>
      <c r="CL279" s="1275"/>
      <c r="CM279" s="1275"/>
      <c r="CN279" s="1275"/>
      <c r="CO279" s="1275"/>
      <c r="CP279" s="1275"/>
      <c r="CQ279" s="1275"/>
      <c r="CR279" s="1275"/>
      <c r="CS279" s="1275"/>
      <c r="CT279" s="1275"/>
    </row>
    <row r="280" spans="1:98" ht="14.4">
      <c r="A280" s="1275"/>
      <c r="B280" s="1275"/>
      <c r="C280" s="1275"/>
      <c r="D280" s="1275"/>
      <c r="E280" s="1275"/>
      <c r="F280" s="1275"/>
      <c r="G280" s="1275"/>
      <c r="H280" s="1275"/>
      <c r="I280" s="1275"/>
      <c r="J280" s="1275"/>
      <c r="K280" s="1275"/>
      <c r="L280" s="1275"/>
      <c r="M280" s="1275"/>
      <c r="N280" s="1275"/>
      <c r="O280" s="1275"/>
      <c r="P280" s="1275"/>
      <c r="Q280" s="1275"/>
      <c r="R280" s="1275"/>
      <c r="S280" s="1275"/>
      <c r="T280" s="1275"/>
      <c r="U280" s="1275"/>
      <c r="V280" s="1275"/>
      <c r="W280" s="1275"/>
      <c r="X280" s="1275"/>
      <c r="Y280" s="1275"/>
      <c r="Z280" s="1275"/>
      <c r="AA280" s="1275"/>
      <c r="AB280" s="1275"/>
      <c r="AC280" s="1275"/>
      <c r="AD280" s="1275"/>
      <c r="AE280" s="1275"/>
      <c r="AF280" s="1275"/>
      <c r="AG280" s="1275"/>
      <c r="AH280" s="1275"/>
      <c r="AI280" s="1275"/>
      <c r="AJ280" s="1275"/>
      <c r="AK280" s="1275"/>
      <c r="AL280" s="1275"/>
      <c r="AM280" s="1275"/>
      <c r="AN280" s="1275"/>
      <c r="AO280" s="1275"/>
      <c r="AP280" s="1275"/>
      <c r="AQ280" s="1275"/>
      <c r="AR280" s="1275"/>
      <c r="AS280" s="1275"/>
      <c r="AT280" s="1275"/>
      <c r="AU280" s="1275"/>
      <c r="AV280" s="1275"/>
      <c r="AW280" s="1275"/>
      <c r="AX280" s="1275"/>
      <c r="AY280" s="1275"/>
      <c r="AZ280" s="1275"/>
      <c r="BA280" s="1275"/>
      <c r="BB280" s="1275"/>
      <c r="BC280" s="1275"/>
      <c r="BD280" s="1275"/>
      <c r="BE280" s="1275"/>
      <c r="BF280" s="1275"/>
      <c r="BG280" s="1275"/>
      <c r="BH280" s="1275"/>
      <c r="BI280" s="1275"/>
      <c r="BJ280" s="1275"/>
      <c r="BK280" s="1275"/>
      <c r="BL280" s="1275"/>
      <c r="BM280" s="1275"/>
      <c r="BN280" s="1275"/>
      <c r="BO280" s="1275"/>
      <c r="BP280" s="1275"/>
      <c r="BQ280" s="1275"/>
      <c r="BR280" s="1275"/>
      <c r="BS280" s="1275"/>
      <c r="BT280" s="1275"/>
      <c r="BU280" s="1275"/>
      <c r="BV280" s="1275"/>
      <c r="BW280" s="1275"/>
      <c r="BX280" s="1275"/>
      <c r="BY280" s="1275"/>
      <c r="BZ280" s="1275"/>
      <c r="CA280" s="1275"/>
      <c r="CB280" s="1275"/>
      <c r="CC280" s="1275"/>
      <c r="CD280" s="1275"/>
      <c r="CE280" s="1275"/>
      <c r="CF280" s="1275"/>
      <c r="CG280" s="1275"/>
      <c r="CH280" s="1275"/>
      <c r="CI280" s="1275"/>
      <c r="CJ280" s="1275"/>
      <c r="CK280" s="1275"/>
      <c r="CL280" s="1275"/>
      <c r="CM280" s="1275"/>
      <c r="CN280" s="1275"/>
      <c r="CO280" s="1275"/>
      <c r="CP280" s="1275"/>
      <c r="CQ280" s="1275"/>
      <c r="CR280" s="1275"/>
      <c r="CS280" s="1275"/>
      <c r="CT280" s="1275"/>
    </row>
    <row r="281" spans="1:98" ht="14.4">
      <c r="A281" s="1275"/>
      <c r="B281" s="1275"/>
      <c r="C281" s="1275"/>
      <c r="D281" s="1275"/>
      <c r="E281" s="1275"/>
      <c r="F281" s="1275"/>
      <c r="G281" s="1275"/>
      <c r="H281" s="1275"/>
      <c r="I281" s="1275"/>
      <c r="J281" s="1275"/>
      <c r="K281" s="1275"/>
      <c r="L281" s="1275"/>
      <c r="M281" s="1275"/>
      <c r="N281" s="1275"/>
      <c r="O281" s="1275"/>
      <c r="P281" s="1275"/>
      <c r="Q281" s="1275"/>
      <c r="R281" s="1275"/>
      <c r="S281" s="1275"/>
      <c r="T281" s="1275"/>
      <c r="U281" s="1275"/>
      <c r="V281" s="1275"/>
      <c r="W281" s="1275"/>
      <c r="X281" s="1275"/>
      <c r="Y281" s="1275"/>
      <c r="Z281" s="1275"/>
      <c r="AA281" s="1275"/>
      <c r="AB281" s="1275"/>
      <c r="AC281" s="1275"/>
      <c r="AD281" s="1275"/>
      <c r="AE281" s="1275"/>
      <c r="AF281" s="1275"/>
      <c r="AG281" s="1275"/>
      <c r="AH281" s="1275"/>
      <c r="AI281" s="1275"/>
      <c r="AJ281" s="1275"/>
      <c r="AK281" s="1275"/>
      <c r="AL281" s="1275"/>
      <c r="AM281" s="1275"/>
      <c r="AN281" s="1275"/>
      <c r="AO281" s="1275"/>
      <c r="AP281" s="1275"/>
      <c r="AQ281" s="1275"/>
      <c r="AR281" s="1275"/>
      <c r="AS281" s="1275"/>
      <c r="AT281" s="1275"/>
      <c r="AU281" s="1275"/>
      <c r="AV281" s="1275"/>
      <c r="AW281" s="1275"/>
      <c r="AX281" s="1275"/>
      <c r="AY281" s="1275"/>
      <c r="AZ281" s="1275"/>
      <c r="BA281" s="1275"/>
      <c r="BB281" s="1275"/>
      <c r="BC281" s="1275"/>
      <c r="BD281" s="1275"/>
      <c r="BE281" s="1275"/>
      <c r="BF281" s="1275"/>
      <c r="BG281" s="1275"/>
      <c r="BH281" s="1275"/>
      <c r="BI281" s="1275"/>
      <c r="BJ281" s="1275"/>
      <c r="BK281" s="1275"/>
      <c r="BL281" s="1275"/>
      <c r="BM281" s="1275"/>
      <c r="BN281" s="1275"/>
      <c r="BO281" s="1275"/>
      <c r="BP281" s="1275"/>
      <c r="BQ281" s="1275"/>
      <c r="BR281" s="1275"/>
      <c r="BS281" s="1275"/>
      <c r="BT281" s="1275"/>
      <c r="BU281" s="1275"/>
      <c r="BV281" s="1275"/>
      <c r="BW281" s="1275"/>
      <c r="BX281" s="1275"/>
      <c r="BY281" s="1275"/>
      <c r="BZ281" s="1275"/>
      <c r="CA281" s="1275"/>
      <c r="CB281" s="1275"/>
      <c r="CC281" s="1275"/>
      <c r="CD281" s="1275"/>
      <c r="CE281" s="1275"/>
      <c r="CF281" s="1275"/>
      <c r="CG281" s="1275"/>
      <c r="CH281" s="1275"/>
      <c r="CI281" s="1275"/>
      <c r="CJ281" s="1275"/>
      <c r="CK281" s="1275"/>
      <c r="CL281" s="1275"/>
      <c r="CM281" s="1275"/>
      <c r="CN281" s="1275"/>
      <c r="CO281" s="1275"/>
      <c r="CP281" s="1275"/>
      <c r="CQ281" s="1275"/>
      <c r="CR281" s="1275"/>
      <c r="CS281" s="1275"/>
      <c r="CT281" s="1275"/>
    </row>
    <row r="282" spans="1:98" ht="14.4">
      <c r="A282" s="1275"/>
      <c r="B282" s="1275"/>
      <c r="C282" s="1275"/>
      <c r="D282" s="1275"/>
      <c r="E282" s="1275"/>
      <c r="F282" s="1275"/>
      <c r="G282" s="1275"/>
      <c r="H282" s="1275"/>
      <c r="I282" s="1275"/>
      <c r="J282" s="1275"/>
      <c r="K282" s="1275"/>
      <c r="L282" s="1275"/>
      <c r="M282" s="1275"/>
      <c r="N282" s="1275"/>
      <c r="O282" s="1275"/>
      <c r="P282" s="1275"/>
      <c r="Q282" s="1275"/>
      <c r="R282" s="1275"/>
      <c r="S282" s="1275"/>
      <c r="T282" s="1275"/>
      <c r="U282" s="1275"/>
      <c r="V282" s="1275"/>
      <c r="W282" s="1275"/>
      <c r="X282" s="1275"/>
      <c r="Y282" s="1275"/>
      <c r="Z282" s="1275"/>
      <c r="AA282" s="1275"/>
      <c r="AB282" s="1275"/>
      <c r="AC282" s="1275"/>
      <c r="AD282" s="1275"/>
      <c r="AE282" s="1275"/>
      <c r="AF282" s="1275"/>
      <c r="AG282" s="1275"/>
      <c r="AH282" s="1275"/>
      <c r="AI282" s="1275"/>
      <c r="AJ282" s="1275"/>
      <c r="AK282" s="1275"/>
      <c r="AL282" s="1275"/>
      <c r="AM282" s="1275"/>
      <c r="AN282" s="1275"/>
      <c r="AO282" s="1275"/>
      <c r="AP282" s="1275"/>
      <c r="AQ282" s="1275"/>
      <c r="AR282" s="1275"/>
      <c r="AS282" s="1275"/>
      <c r="AT282" s="1275"/>
      <c r="AU282" s="1275"/>
      <c r="AV282" s="1275"/>
      <c r="AW282" s="1275"/>
      <c r="AX282" s="1275"/>
      <c r="AY282" s="1275"/>
      <c r="AZ282" s="1275"/>
      <c r="BA282" s="1275"/>
      <c r="BB282" s="1275"/>
      <c r="BC282" s="1275"/>
      <c r="BD282" s="1275"/>
      <c r="BE282" s="1275"/>
      <c r="BF282" s="1275"/>
      <c r="BG282" s="1275"/>
      <c r="BH282" s="1275"/>
      <c r="BI282" s="1275"/>
      <c r="BJ282" s="1275"/>
      <c r="BK282" s="1275"/>
      <c r="BL282" s="1275"/>
      <c r="BM282" s="1275"/>
      <c r="BN282" s="1275"/>
      <c r="BO282" s="1275"/>
      <c r="BP282" s="1275"/>
      <c r="BQ282" s="1275"/>
      <c r="BR282" s="1275"/>
      <c r="BS282" s="1275"/>
      <c r="BT282" s="1275"/>
      <c r="BU282" s="1275"/>
      <c r="BV282" s="1275"/>
      <c r="BW282" s="1275"/>
      <c r="BX282" s="1275"/>
      <c r="BY282" s="1275"/>
      <c r="BZ282" s="1275"/>
      <c r="CA282" s="1275"/>
      <c r="CB282" s="1275"/>
      <c r="CC282" s="1275"/>
      <c r="CD282" s="1275"/>
      <c r="CE282" s="1275"/>
      <c r="CF282" s="1275"/>
      <c r="CG282" s="1275"/>
      <c r="CH282" s="1275"/>
      <c r="CI282" s="1275"/>
      <c r="CJ282" s="1275"/>
      <c r="CK282" s="1275"/>
      <c r="CL282" s="1275"/>
      <c r="CM282" s="1275"/>
      <c r="CN282" s="1275"/>
      <c r="CO282" s="1275"/>
      <c r="CP282" s="1275"/>
      <c r="CQ282" s="1275"/>
      <c r="CR282" s="1275"/>
      <c r="CS282" s="1275"/>
      <c r="CT282" s="1275"/>
    </row>
    <row r="283" spans="1:98" ht="14.4">
      <c r="A283" s="1275"/>
      <c r="B283" s="1275"/>
      <c r="C283" s="1275"/>
      <c r="D283" s="1275"/>
      <c r="E283" s="1275"/>
      <c r="F283" s="1275"/>
      <c r="G283" s="1275"/>
      <c r="H283" s="1275"/>
      <c r="I283" s="1275"/>
      <c r="J283" s="1275"/>
      <c r="K283" s="1275"/>
      <c r="L283" s="1275"/>
      <c r="M283" s="1275"/>
      <c r="N283" s="1275"/>
      <c r="O283" s="1275"/>
      <c r="P283" s="1275"/>
      <c r="Q283" s="1275"/>
      <c r="R283" s="1275"/>
      <c r="S283" s="1275"/>
      <c r="T283" s="1275"/>
      <c r="U283" s="1275"/>
      <c r="V283" s="1275"/>
      <c r="W283" s="1275"/>
      <c r="X283" s="1275"/>
      <c r="Y283" s="1275"/>
      <c r="Z283" s="1275"/>
      <c r="AA283" s="1275"/>
      <c r="AB283" s="1275"/>
      <c r="AC283" s="1275"/>
      <c r="AD283" s="1275"/>
      <c r="AE283" s="1275"/>
      <c r="AF283" s="1275"/>
      <c r="AG283" s="1275"/>
      <c r="AH283" s="1275"/>
      <c r="AI283" s="1275"/>
      <c r="AJ283" s="1275"/>
      <c r="AK283" s="1275"/>
      <c r="AL283" s="1275"/>
      <c r="AM283" s="1275"/>
      <c r="AN283" s="1275"/>
      <c r="AO283" s="1275"/>
      <c r="AP283" s="1275"/>
      <c r="AQ283" s="1275"/>
      <c r="AR283" s="1275"/>
      <c r="AS283" s="1275"/>
      <c r="AT283" s="1275"/>
      <c r="AU283" s="1275"/>
      <c r="AV283" s="1275"/>
      <c r="AW283" s="1275"/>
      <c r="AX283" s="1275"/>
      <c r="AY283" s="1275"/>
      <c r="AZ283" s="1275"/>
      <c r="BA283" s="1275"/>
      <c r="BB283" s="1275"/>
      <c r="BC283" s="1275"/>
      <c r="BD283" s="1275"/>
      <c r="BE283" s="1275"/>
      <c r="BF283" s="1275"/>
      <c r="BG283" s="1275"/>
      <c r="BH283" s="1275"/>
      <c r="BI283" s="1275"/>
      <c r="BJ283" s="1275"/>
      <c r="BK283" s="1275"/>
      <c r="BL283" s="1275"/>
      <c r="BM283" s="1275"/>
      <c r="BN283" s="1275"/>
      <c r="BO283" s="1275"/>
      <c r="BP283" s="1275"/>
      <c r="BQ283" s="1275"/>
      <c r="BR283" s="1275"/>
      <c r="BS283" s="1275"/>
      <c r="BT283" s="1275"/>
      <c r="BU283" s="1275"/>
      <c r="BV283" s="1275"/>
      <c r="BW283" s="1275"/>
      <c r="BX283" s="1275"/>
      <c r="BY283" s="1275"/>
      <c r="BZ283" s="1275"/>
      <c r="CA283" s="1275"/>
      <c r="CB283" s="1275"/>
      <c r="CC283" s="1275"/>
      <c r="CD283" s="1275"/>
      <c r="CE283" s="1275"/>
      <c r="CF283" s="1275"/>
      <c r="CG283" s="1275"/>
      <c r="CH283" s="1275"/>
      <c r="CI283" s="1275"/>
      <c r="CJ283" s="1275"/>
      <c r="CK283" s="1275"/>
      <c r="CL283" s="1275"/>
      <c r="CM283" s="1275"/>
      <c r="CN283" s="1275"/>
      <c r="CO283" s="1275"/>
      <c r="CP283" s="1275"/>
      <c r="CQ283" s="1275"/>
      <c r="CR283" s="1275"/>
      <c r="CS283" s="1275"/>
      <c r="CT283" s="1275"/>
    </row>
    <row r="284" spans="1:98" ht="14.4">
      <c r="A284" s="1275"/>
      <c r="B284" s="1275"/>
      <c r="C284" s="1275"/>
      <c r="D284" s="1275"/>
      <c r="E284" s="1275"/>
      <c r="F284" s="1275"/>
      <c r="G284" s="1275"/>
      <c r="H284" s="1275"/>
      <c r="I284" s="1275"/>
      <c r="J284" s="1275"/>
      <c r="K284" s="1275"/>
      <c r="L284" s="1275"/>
      <c r="M284" s="1275"/>
      <c r="N284" s="1275"/>
      <c r="O284" s="1275"/>
      <c r="P284" s="1275"/>
      <c r="Q284" s="1275"/>
      <c r="R284" s="1275"/>
      <c r="S284" s="1275"/>
      <c r="T284" s="1275"/>
      <c r="U284" s="1275"/>
      <c r="V284" s="1275"/>
      <c r="W284" s="1275"/>
      <c r="X284" s="1275"/>
      <c r="Y284" s="1275"/>
      <c r="Z284" s="1275"/>
      <c r="AA284" s="1275"/>
      <c r="AB284" s="1275"/>
      <c r="AC284" s="1275"/>
      <c r="AD284" s="1275"/>
      <c r="AE284" s="1275"/>
      <c r="AF284" s="1275"/>
      <c r="AG284" s="1275"/>
      <c r="AH284" s="1275"/>
      <c r="AI284" s="1275"/>
      <c r="AJ284" s="1275"/>
      <c r="AK284" s="1275"/>
      <c r="AL284" s="1275"/>
      <c r="AM284" s="1275"/>
      <c r="AN284" s="1275"/>
      <c r="AO284" s="1275"/>
      <c r="AP284" s="1275"/>
      <c r="AQ284" s="1275"/>
      <c r="AR284" s="1275"/>
      <c r="AS284" s="1275"/>
      <c r="AT284" s="1275"/>
      <c r="AU284" s="1275"/>
      <c r="AV284" s="1275"/>
      <c r="AW284" s="1275"/>
      <c r="AX284" s="1275"/>
      <c r="AY284" s="1275"/>
      <c r="AZ284" s="1275"/>
      <c r="BA284" s="1275"/>
      <c r="BB284" s="1275"/>
      <c r="BC284" s="1275"/>
      <c r="BD284" s="1275"/>
      <c r="BE284" s="1275"/>
      <c r="BF284" s="1275"/>
      <c r="BG284" s="1275"/>
      <c r="BH284" s="1275"/>
      <c r="BI284" s="1275"/>
      <c r="BJ284" s="1275"/>
      <c r="BK284" s="1275"/>
      <c r="BL284" s="1275"/>
      <c r="BM284" s="1275"/>
      <c r="BN284" s="1275"/>
      <c r="BO284" s="1275"/>
      <c r="BP284" s="1275"/>
      <c r="BQ284" s="1275"/>
      <c r="BR284" s="1275"/>
      <c r="BS284" s="1275"/>
      <c r="BT284" s="1275"/>
      <c r="BU284" s="1275"/>
      <c r="BV284" s="1275"/>
      <c r="BW284" s="1275"/>
      <c r="BX284" s="1275"/>
      <c r="BY284" s="1275"/>
      <c r="BZ284" s="1275"/>
      <c r="CA284" s="1275"/>
      <c r="CB284" s="1275"/>
      <c r="CC284" s="1275"/>
      <c r="CD284" s="1275"/>
      <c r="CE284" s="1275"/>
      <c r="CF284" s="1275"/>
      <c r="CG284" s="1275"/>
      <c r="CH284" s="1275"/>
      <c r="CI284" s="1275"/>
      <c r="CJ284" s="1275"/>
      <c r="CK284" s="1275"/>
      <c r="CL284" s="1275"/>
      <c r="CM284" s="1275"/>
      <c r="CN284" s="1275"/>
      <c r="CO284" s="1275"/>
      <c r="CP284" s="1275"/>
      <c r="CQ284" s="1275"/>
      <c r="CR284" s="1275"/>
      <c r="CS284" s="1275"/>
      <c r="CT284" s="1275"/>
    </row>
    <row r="285" spans="1:98" ht="14.4">
      <c r="A285" s="1275"/>
      <c r="B285" s="1275"/>
      <c r="C285" s="1275"/>
      <c r="D285" s="1275"/>
      <c r="E285" s="1275"/>
      <c r="F285" s="1275"/>
      <c r="G285" s="1275"/>
      <c r="H285" s="1275"/>
      <c r="I285" s="1275"/>
      <c r="J285" s="1275"/>
      <c r="K285" s="1275"/>
      <c r="L285" s="1275"/>
      <c r="M285" s="1275"/>
      <c r="N285" s="1275"/>
      <c r="O285" s="1275"/>
      <c r="P285" s="1275"/>
      <c r="Q285" s="1275"/>
      <c r="R285" s="1275"/>
      <c r="S285" s="1275"/>
      <c r="T285" s="1275"/>
      <c r="U285" s="1275"/>
      <c r="V285" s="1275"/>
      <c r="W285" s="1275"/>
      <c r="X285" s="1275"/>
      <c r="Y285" s="1275"/>
      <c r="Z285" s="1275"/>
      <c r="AA285" s="1275"/>
      <c r="AB285" s="1275"/>
      <c r="AC285" s="1275"/>
      <c r="AD285" s="1275"/>
      <c r="AE285" s="1275"/>
      <c r="AF285" s="1275"/>
      <c r="AG285" s="1275"/>
      <c r="AH285" s="1275"/>
      <c r="AI285" s="1275"/>
      <c r="AJ285" s="1275"/>
      <c r="AK285" s="1275"/>
      <c r="AL285" s="1275"/>
      <c r="AM285" s="1275"/>
      <c r="AN285" s="1275"/>
      <c r="AO285" s="1275"/>
      <c r="AP285" s="1275"/>
      <c r="AQ285" s="1275"/>
      <c r="AR285" s="1275"/>
      <c r="AS285" s="1275"/>
      <c r="AT285" s="1275"/>
      <c r="AU285" s="1275"/>
      <c r="AV285" s="1275"/>
      <c r="AW285" s="1275"/>
      <c r="AX285" s="1275"/>
      <c r="AY285" s="1275"/>
      <c r="AZ285" s="1275"/>
      <c r="BA285" s="1275"/>
      <c r="BB285" s="1275"/>
      <c r="BC285" s="1275"/>
      <c r="BD285" s="1275"/>
      <c r="BE285" s="1275"/>
      <c r="BF285" s="1275"/>
      <c r="BG285" s="1275"/>
      <c r="BH285" s="1275"/>
      <c r="BI285" s="1275"/>
      <c r="BJ285" s="1275"/>
      <c r="BK285" s="1275"/>
      <c r="BL285" s="1275"/>
      <c r="BM285" s="1275"/>
      <c r="BN285" s="1275"/>
      <c r="BO285" s="1275"/>
      <c r="BP285" s="1275"/>
      <c r="BQ285" s="1275"/>
      <c r="BR285" s="1275"/>
      <c r="BS285" s="1275"/>
      <c r="BT285" s="1275"/>
      <c r="BU285" s="1275"/>
      <c r="BV285" s="1275"/>
      <c r="BW285" s="1275"/>
      <c r="BX285" s="1275"/>
      <c r="BY285" s="1275"/>
      <c r="BZ285" s="1275"/>
      <c r="CA285" s="1275"/>
      <c r="CB285" s="1275"/>
      <c r="CC285" s="1275"/>
      <c r="CD285" s="1275"/>
      <c r="CE285" s="1275"/>
      <c r="CF285" s="1275"/>
      <c r="CG285" s="1275"/>
      <c r="CH285" s="1275"/>
      <c r="CI285" s="1275"/>
      <c r="CJ285" s="1275"/>
      <c r="CK285" s="1275"/>
      <c r="CL285" s="1275"/>
      <c r="CM285" s="1275"/>
      <c r="CN285" s="1275"/>
      <c r="CO285" s="1275"/>
      <c r="CP285" s="1275"/>
      <c r="CQ285" s="1275"/>
      <c r="CR285" s="1275"/>
      <c r="CS285" s="1275"/>
      <c r="CT285" s="1275"/>
    </row>
    <row r="286" spans="1:98" ht="14.4">
      <c r="A286" s="1275"/>
      <c r="B286" s="1275"/>
      <c r="C286" s="1275"/>
      <c r="D286" s="1275"/>
      <c r="E286" s="1275"/>
      <c r="F286" s="1275"/>
      <c r="G286" s="1275"/>
      <c r="H286" s="1275"/>
      <c r="I286" s="1275"/>
      <c r="J286" s="1275"/>
      <c r="K286" s="1275"/>
      <c r="L286" s="1275"/>
      <c r="M286" s="1275"/>
      <c r="N286" s="1275"/>
      <c r="O286" s="1275"/>
      <c r="P286" s="1275"/>
      <c r="Q286" s="1275"/>
      <c r="R286" s="1275"/>
      <c r="S286" s="1275"/>
      <c r="T286" s="1275"/>
      <c r="U286" s="1275"/>
      <c r="V286" s="1275"/>
      <c r="W286" s="1275"/>
      <c r="X286" s="1275"/>
      <c r="Y286" s="1275"/>
      <c r="Z286" s="1275"/>
      <c r="AA286" s="1275"/>
      <c r="AB286" s="1275"/>
      <c r="AC286" s="1275"/>
      <c r="AD286" s="1275"/>
      <c r="AE286" s="1275"/>
      <c r="AF286" s="1275"/>
      <c r="AG286" s="1275"/>
      <c r="AH286" s="1275"/>
      <c r="AI286" s="1275"/>
      <c r="AJ286" s="1275"/>
      <c r="AK286" s="1275"/>
      <c r="AL286" s="1275"/>
      <c r="AM286" s="1275"/>
      <c r="AN286" s="1275"/>
      <c r="AO286" s="1275"/>
      <c r="AP286" s="1275"/>
      <c r="AQ286" s="1275"/>
      <c r="AR286" s="1275"/>
      <c r="AS286" s="1275"/>
      <c r="AT286" s="1275"/>
      <c r="AU286" s="1275"/>
      <c r="AV286" s="1275"/>
      <c r="AW286" s="1275"/>
      <c r="AX286" s="1275"/>
      <c r="AY286" s="1275"/>
      <c r="AZ286" s="1275"/>
      <c r="BA286" s="1275"/>
      <c r="BB286" s="1275"/>
      <c r="BC286" s="1275"/>
      <c r="BD286" s="1275"/>
      <c r="BE286" s="1275"/>
      <c r="BF286" s="1275"/>
      <c r="BG286" s="1275"/>
      <c r="BH286" s="1275"/>
      <c r="BI286" s="1275"/>
      <c r="BJ286" s="1275"/>
      <c r="BK286" s="1275"/>
      <c r="BL286" s="1275"/>
      <c r="BM286" s="1275"/>
      <c r="BN286" s="1275"/>
      <c r="BO286" s="1275"/>
      <c r="BP286" s="1275"/>
      <c r="BQ286" s="1275"/>
      <c r="BR286" s="1275"/>
      <c r="BS286" s="1275"/>
      <c r="BT286" s="1275"/>
      <c r="BU286" s="1275"/>
      <c r="BV286" s="1275"/>
      <c r="BW286" s="1275"/>
      <c r="BX286" s="1275"/>
      <c r="BY286" s="1275"/>
      <c r="BZ286" s="1275"/>
      <c r="CA286" s="1275"/>
      <c r="CB286" s="1275"/>
      <c r="CC286" s="1275"/>
      <c r="CD286" s="1275"/>
      <c r="CE286" s="1275"/>
      <c r="CF286" s="1275"/>
      <c r="CG286" s="1275"/>
      <c r="CH286" s="1275"/>
      <c r="CI286" s="1275"/>
      <c r="CJ286" s="1275"/>
      <c r="CK286" s="1275"/>
      <c r="CL286" s="1275"/>
      <c r="CM286" s="1275"/>
      <c r="CN286" s="1275"/>
      <c r="CO286" s="1275"/>
      <c r="CP286" s="1275"/>
      <c r="CQ286" s="1275"/>
      <c r="CR286" s="1275"/>
      <c r="CS286" s="1275"/>
      <c r="CT286" s="1275"/>
    </row>
    <row r="287" spans="1:98" ht="14.4">
      <c r="A287" s="1275"/>
      <c r="B287" s="1275"/>
      <c r="C287" s="1275"/>
      <c r="D287" s="1275"/>
      <c r="E287" s="1275"/>
      <c r="F287" s="1275"/>
      <c r="G287" s="1275"/>
      <c r="H287" s="1275"/>
      <c r="I287" s="1275"/>
      <c r="J287" s="1275"/>
      <c r="K287" s="1275"/>
      <c r="L287" s="1275"/>
      <c r="M287" s="1275"/>
      <c r="N287" s="1275"/>
      <c r="O287" s="1275"/>
      <c r="P287" s="1275"/>
      <c r="Q287" s="1275"/>
      <c r="R287" s="1275"/>
      <c r="S287" s="1275"/>
      <c r="T287" s="1275"/>
      <c r="U287" s="1275"/>
      <c r="V287" s="1275"/>
      <c r="W287" s="1275"/>
      <c r="X287" s="1275"/>
      <c r="Y287" s="1275"/>
      <c r="Z287" s="1275"/>
      <c r="AA287" s="1275"/>
      <c r="AB287" s="1275"/>
      <c r="AC287" s="1275"/>
      <c r="AD287" s="1275"/>
      <c r="AE287" s="1275"/>
      <c r="AF287" s="1275"/>
      <c r="AG287" s="1275"/>
      <c r="AH287" s="1275"/>
      <c r="AI287" s="1275"/>
      <c r="AJ287" s="1275"/>
      <c r="AK287" s="1275"/>
      <c r="AL287" s="1275"/>
      <c r="AM287" s="1275"/>
      <c r="AN287" s="1275"/>
      <c r="AO287" s="1275"/>
      <c r="AP287" s="1275"/>
      <c r="AQ287" s="1275"/>
      <c r="AR287" s="1275"/>
      <c r="AS287" s="1275"/>
      <c r="AT287" s="1275"/>
      <c r="AU287" s="1275"/>
      <c r="AV287" s="1275"/>
      <c r="AW287" s="1275"/>
      <c r="AX287" s="1275"/>
      <c r="AY287" s="1275"/>
      <c r="AZ287" s="1275"/>
      <c r="BA287" s="1275"/>
      <c r="BB287" s="1275"/>
      <c r="BC287" s="1275"/>
      <c r="BD287" s="1275"/>
      <c r="BE287" s="1275"/>
      <c r="BF287" s="1275"/>
      <c r="BG287" s="1275"/>
      <c r="BH287" s="1275"/>
      <c r="BI287" s="1275"/>
      <c r="BJ287" s="1275"/>
      <c r="BK287" s="1275"/>
      <c r="BL287" s="1275"/>
      <c r="BM287" s="1275"/>
      <c r="BN287" s="1275"/>
      <c r="BO287" s="1275"/>
      <c r="BP287" s="1275"/>
      <c r="BQ287" s="1275"/>
      <c r="BR287" s="1275"/>
      <c r="BS287" s="1275"/>
      <c r="BT287" s="1275"/>
      <c r="BU287" s="1275"/>
      <c r="BV287" s="1275"/>
      <c r="BW287" s="1275"/>
      <c r="BX287" s="1275"/>
      <c r="BY287" s="1275"/>
      <c r="BZ287" s="1275"/>
      <c r="CA287" s="1275"/>
      <c r="CB287" s="1275"/>
      <c r="CC287" s="1275"/>
      <c r="CD287" s="1275"/>
      <c r="CE287" s="1275"/>
      <c r="CF287" s="1275"/>
      <c r="CG287" s="1275"/>
      <c r="CH287" s="1275"/>
      <c r="CI287" s="1275"/>
      <c r="CJ287" s="1275"/>
      <c r="CK287" s="1275"/>
      <c r="CL287" s="1275"/>
      <c r="CM287" s="1275"/>
      <c r="CN287" s="1275"/>
      <c r="CO287" s="1275"/>
      <c r="CP287" s="1275"/>
      <c r="CQ287" s="1275"/>
      <c r="CR287" s="1275"/>
      <c r="CS287" s="1275"/>
      <c r="CT287" s="1275"/>
    </row>
    <row r="288" spans="1:98" ht="14.4">
      <c r="A288" s="1275"/>
      <c r="B288" s="1275"/>
      <c r="C288" s="1275"/>
      <c r="D288" s="1275"/>
      <c r="E288" s="1275"/>
      <c r="F288" s="1275"/>
      <c r="G288" s="1275"/>
      <c r="H288" s="1275"/>
      <c r="I288" s="1275"/>
      <c r="J288" s="1275"/>
      <c r="K288" s="1275"/>
      <c r="L288" s="1275"/>
      <c r="M288" s="1275"/>
      <c r="N288" s="1275"/>
      <c r="O288" s="1275"/>
      <c r="P288" s="1275"/>
      <c r="Q288" s="1275"/>
      <c r="R288" s="1275"/>
      <c r="S288" s="1275"/>
      <c r="T288" s="1275"/>
      <c r="U288" s="1275"/>
      <c r="V288" s="1275"/>
      <c r="W288" s="1275"/>
      <c r="X288" s="1275"/>
      <c r="Y288" s="1275"/>
      <c r="Z288" s="1275"/>
      <c r="AA288" s="1275"/>
      <c r="AB288" s="1275"/>
      <c r="AC288" s="1275"/>
      <c r="AD288" s="1275"/>
      <c r="AE288" s="1275"/>
      <c r="AF288" s="1275"/>
      <c r="AG288" s="1275"/>
      <c r="AH288" s="1275"/>
      <c r="AI288" s="1275"/>
      <c r="AJ288" s="1275"/>
      <c r="AK288" s="1275"/>
      <c r="AL288" s="1275"/>
      <c r="AM288" s="1275"/>
      <c r="AN288" s="1275"/>
      <c r="AO288" s="1275"/>
      <c r="AP288" s="1275"/>
      <c r="AQ288" s="1275"/>
      <c r="AR288" s="1275"/>
      <c r="AS288" s="1275"/>
      <c r="AT288" s="1275"/>
      <c r="AU288" s="1275"/>
      <c r="AV288" s="1275"/>
      <c r="AW288" s="1275"/>
      <c r="AX288" s="1275"/>
      <c r="AY288" s="1275"/>
      <c r="AZ288" s="1275"/>
      <c r="BA288" s="1275"/>
      <c r="BB288" s="1275"/>
      <c r="BC288" s="1275"/>
      <c r="BD288" s="1275"/>
      <c r="BE288" s="1275"/>
      <c r="BF288" s="1275"/>
      <c r="BG288" s="1275"/>
      <c r="BH288" s="1275"/>
      <c r="BI288" s="1275"/>
      <c r="BJ288" s="1275"/>
      <c r="BK288" s="1275"/>
      <c r="BL288" s="1275"/>
      <c r="BM288" s="1275"/>
      <c r="BN288" s="1275"/>
      <c r="BO288" s="1275"/>
      <c r="BP288" s="1275"/>
      <c r="BQ288" s="1275"/>
      <c r="BR288" s="1275"/>
      <c r="BS288" s="1275"/>
      <c r="BT288" s="1275"/>
      <c r="BU288" s="1275"/>
      <c r="BV288" s="1275"/>
      <c r="BW288" s="1275"/>
      <c r="BX288" s="1275"/>
      <c r="BY288" s="1275"/>
      <c r="BZ288" s="1275"/>
      <c r="CA288" s="1275"/>
      <c r="CB288" s="1275"/>
      <c r="CC288" s="1275"/>
      <c r="CD288" s="1275"/>
      <c r="CE288" s="1275"/>
      <c r="CF288" s="1275"/>
      <c r="CG288" s="1275"/>
      <c r="CH288" s="1275"/>
      <c r="CI288" s="1275"/>
      <c r="CJ288" s="1275"/>
      <c r="CK288" s="1275"/>
      <c r="CL288" s="1275"/>
      <c r="CM288" s="1275"/>
      <c r="CN288" s="1275"/>
      <c r="CO288" s="1275"/>
      <c r="CP288" s="1275"/>
      <c r="CQ288" s="1275"/>
      <c r="CR288" s="1275"/>
      <c r="CS288" s="1275"/>
      <c r="CT288" s="1275"/>
    </row>
    <row r="289" spans="1:98" ht="14.4">
      <c r="A289" s="1275"/>
      <c r="B289" s="1275"/>
      <c r="C289" s="1275"/>
      <c r="D289" s="1275"/>
      <c r="E289" s="1275"/>
      <c r="F289" s="1275"/>
      <c r="G289" s="1275"/>
      <c r="H289" s="1275"/>
      <c r="I289" s="1275"/>
      <c r="J289" s="1275"/>
      <c r="K289" s="1275"/>
      <c r="L289" s="1275"/>
      <c r="M289" s="1275"/>
      <c r="N289" s="1275"/>
      <c r="O289" s="1275"/>
      <c r="P289" s="1275"/>
      <c r="Q289" s="1275"/>
      <c r="R289" s="1275"/>
      <c r="S289" s="1275"/>
      <c r="T289" s="1275"/>
      <c r="U289" s="1275"/>
      <c r="V289" s="1275"/>
      <c r="W289" s="1275"/>
      <c r="X289" s="1275"/>
      <c r="Y289" s="1275"/>
      <c r="Z289" s="1275"/>
      <c r="AA289" s="1275"/>
      <c r="AB289" s="1275"/>
      <c r="AC289" s="1275"/>
      <c r="AD289" s="1275"/>
      <c r="AE289" s="1275"/>
      <c r="AF289" s="1275"/>
      <c r="AG289" s="1275"/>
      <c r="AH289" s="1275"/>
      <c r="AI289" s="1275"/>
      <c r="AJ289" s="1275"/>
      <c r="AK289" s="1275"/>
      <c r="AL289" s="1275"/>
      <c r="AM289" s="1275"/>
      <c r="AN289" s="1275"/>
      <c r="AO289" s="1275"/>
      <c r="AP289" s="1275"/>
      <c r="AQ289" s="1275"/>
      <c r="AR289" s="1275"/>
      <c r="AS289" s="1275"/>
      <c r="AT289" s="1275"/>
      <c r="AU289" s="1275"/>
      <c r="AV289" s="1275"/>
      <c r="AW289" s="1275"/>
      <c r="AX289" s="1275"/>
      <c r="AY289" s="1275"/>
      <c r="AZ289" s="1275"/>
      <c r="BA289" s="1275"/>
      <c r="BB289" s="1275"/>
      <c r="BC289" s="1275"/>
      <c r="BD289" s="1275"/>
      <c r="BE289" s="1275"/>
      <c r="BF289" s="1275"/>
      <c r="BG289" s="1275"/>
      <c r="BH289" s="1275"/>
      <c r="BI289" s="1275"/>
      <c r="BJ289" s="1275"/>
      <c r="BK289" s="1275"/>
      <c r="BL289" s="1275"/>
      <c r="BM289" s="1275"/>
      <c r="BN289" s="1275"/>
      <c r="BO289" s="1275"/>
      <c r="BP289" s="1275"/>
      <c r="BQ289" s="1275"/>
      <c r="BR289" s="1275"/>
      <c r="BS289" s="1275"/>
      <c r="BT289" s="1275"/>
      <c r="BU289" s="1275"/>
      <c r="BV289" s="1275"/>
      <c r="BW289" s="1275"/>
      <c r="BX289" s="1275"/>
      <c r="BY289" s="1275"/>
      <c r="BZ289" s="1275"/>
      <c r="CA289" s="1275"/>
      <c r="CB289" s="1275"/>
      <c r="CC289" s="1275"/>
      <c r="CD289" s="1275"/>
      <c r="CE289" s="1275"/>
      <c r="CF289" s="1275"/>
      <c r="CG289" s="1275"/>
      <c r="CH289" s="1275"/>
      <c r="CI289" s="1275"/>
      <c r="CJ289" s="1275"/>
      <c r="CK289" s="1275"/>
      <c r="CL289" s="1275"/>
      <c r="CM289" s="1275"/>
      <c r="CN289" s="1275"/>
      <c r="CO289" s="1275"/>
      <c r="CP289" s="1275"/>
      <c r="CQ289" s="1275"/>
      <c r="CR289" s="1275"/>
      <c r="CS289" s="1275"/>
      <c r="CT289" s="1275"/>
    </row>
    <row r="290" spans="1:98" ht="14.4">
      <c r="A290" s="1275"/>
      <c r="B290" s="1275"/>
      <c r="C290" s="1275"/>
      <c r="D290" s="1275"/>
      <c r="E290" s="1275"/>
      <c r="F290" s="1275"/>
      <c r="G290" s="1275"/>
      <c r="H290" s="1275"/>
      <c r="I290" s="1275"/>
      <c r="J290" s="1275"/>
      <c r="K290" s="1275"/>
      <c r="L290" s="1275"/>
      <c r="M290" s="1275"/>
      <c r="N290" s="1275"/>
      <c r="O290" s="1275"/>
      <c r="P290" s="1275"/>
      <c r="Q290" s="1275"/>
      <c r="R290" s="1275"/>
      <c r="S290" s="1275"/>
      <c r="T290" s="1275"/>
      <c r="U290" s="1275"/>
      <c r="V290" s="1275"/>
      <c r="W290" s="1275"/>
      <c r="X290" s="1275"/>
      <c r="Y290" s="1275"/>
      <c r="Z290" s="1275"/>
      <c r="AA290" s="1275"/>
      <c r="AB290" s="1275"/>
      <c r="AC290" s="1275"/>
      <c r="AD290" s="1275"/>
      <c r="AE290" s="1275"/>
      <c r="AF290" s="1275"/>
      <c r="AG290" s="1275"/>
      <c r="AH290" s="1275"/>
      <c r="AI290" s="1275"/>
      <c r="AJ290" s="1275"/>
      <c r="AK290" s="1275"/>
      <c r="AL290" s="1275"/>
      <c r="AM290" s="1275"/>
      <c r="AN290" s="1275"/>
      <c r="AO290" s="1275"/>
      <c r="AP290" s="1275"/>
      <c r="AQ290" s="1275"/>
      <c r="AR290" s="1275"/>
      <c r="AS290" s="1275"/>
      <c r="AT290" s="1275"/>
      <c r="AU290" s="1275"/>
      <c r="AV290" s="1275"/>
      <c r="AW290" s="1275"/>
      <c r="AX290" s="1275"/>
      <c r="AY290" s="1275"/>
      <c r="AZ290" s="1275"/>
      <c r="BA290" s="1275"/>
      <c r="BB290" s="1275"/>
      <c r="BC290" s="1275"/>
      <c r="BD290" s="1275"/>
      <c r="BE290" s="1275"/>
      <c r="BF290" s="1275"/>
      <c r="BG290" s="1275"/>
      <c r="BH290" s="1275"/>
      <c r="BI290" s="1275"/>
      <c r="BJ290" s="1275"/>
      <c r="BK290" s="1275"/>
      <c r="BL290" s="1275"/>
      <c r="BM290" s="1275"/>
      <c r="BN290" s="1275"/>
      <c r="BO290" s="1275"/>
      <c r="BP290" s="1275"/>
      <c r="BQ290" s="1275"/>
      <c r="BR290" s="1275"/>
      <c r="BS290" s="1275"/>
      <c r="BT290" s="1275"/>
      <c r="BU290" s="1275"/>
      <c r="BV290" s="1275"/>
      <c r="BW290" s="1275"/>
      <c r="BX290" s="1275"/>
      <c r="BY290" s="1275"/>
      <c r="BZ290" s="1275"/>
      <c r="CA290" s="1275"/>
      <c r="CB290" s="1275"/>
      <c r="CC290" s="1275"/>
      <c r="CD290" s="1275"/>
      <c r="CE290" s="1275"/>
      <c r="CF290" s="1275"/>
      <c r="CG290" s="1275"/>
      <c r="CH290" s="1275"/>
      <c r="CI290" s="1275"/>
      <c r="CJ290" s="1275"/>
      <c r="CK290" s="1275"/>
      <c r="CL290" s="1275"/>
      <c r="CM290" s="1275"/>
      <c r="CN290" s="1275"/>
      <c r="CO290" s="1275"/>
      <c r="CP290" s="1275"/>
      <c r="CQ290" s="1275"/>
      <c r="CR290" s="1275"/>
      <c r="CS290" s="1275"/>
      <c r="CT290" s="1275"/>
    </row>
    <row r="291" spans="1:98" ht="14.4">
      <c r="A291" s="1275"/>
      <c r="B291" s="1275"/>
      <c r="C291" s="1275"/>
      <c r="D291" s="1275"/>
      <c r="E291" s="1275"/>
      <c r="F291" s="1275"/>
      <c r="G291" s="1275"/>
      <c r="H291" s="1275"/>
      <c r="I291" s="1275"/>
      <c r="J291" s="1275"/>
      <c r="K291" s="1275"/>
      <c r="L291" s="1275"/>
      <c r="M291" s="1275"/>
      <c r="N291" s="1275"/>
      <c r="O291" s="1275"/>
      <c r="P291" s="1275"/>
      <c r="Q291" s="1275"/>
      <c r="R291" s="1275"/>
      <c r="S291" s="1275"/>
      <c r="T291" s="1275"/>
      <c r="U291" s="1275"/>
      <c r="V291" s="1275"/>
      <c r="W291" s="1275"/>
      <c r="X291" s="1275"/>
      <c r="Y291" s="1275"/>
      <c r="Z291" s="1275"/>
      <c r="AA291" s="1275"/>
      <c r="AB291" s="1275"/>
      <c r="AC291" s="1275"/>
      <c r="AD291" s="1275"/>
      <c r="AE291" s="1275"/>
      <c r="AF291" s="1275"/>
      <c r="AG291" s="1275"/>
      <c r="AH291" s="1275"/>
      <c r="AI291" s="1275"/>
      <c r="AJ291" s="1275"/>
      <c r="AK291" s="1275"/>
      <c r="AL291" s="1275"/>
      <c r="AM291" s="1275"/>
      <c r="AN291" s="1275"/>
      <c r="AO291" s="1275"/>
      <c r="AP291" s="1275"/>
      <c r="AQ291" s="1275"/>
      <c r="AR291" s="1275"/>
      <c r="AS291" s="1275"/>
      <c r="AT291" s="1275"/>
      <c r="AU291" s="1275"/>
      <c r="AV291" s="1275"/>
      <c r="AW291" s="1275"/>
      <c r="AX291" s="1275"/>
      <c r="AY291" s="1275"/>
      <c r="AZ291" s="1275"/>
      <c r="BA291" s="1275"/>
      <c r="BB291" s="1275"/>
      <c r="BC291" s="1275"/>
      <c r="BD291" s="1275"/>
      <c r="BE291" s="1275"/>
      <c r="BF291" s="1275"/>
      <c r="BG291" s="1275"/>
      <c r="BH291" s="1275"/>
      <c r="BI291" s="1275"/>
      <c r="BJ291" s="1275"/>
      <c r="BK291" s="1275"/>
      <c r="BL291" s="1275"/>
      <c r="BM291" s="1275"/>
      <c r="BN291" s="1275"/>
      <c r="BO291" s="1275"/>
      <c r="BP291" s="1275"/>
      <c r="BQ291" s="1275"/>
      <c r="BR291" s="1275"/>
      <c r="BS291" s="1275"/>
      <c r="BT291" s="1275"/>
      <c r="BU291" s="1275"/>
      <c r="BV291" s="1275"/>
      <c r="BW291" s="1275"/>
      <c r="BX291" s="1275"/>
      <c r="BY291" s="1275"/>
      <c r="BZ291" s="1275"/>
      <c r="CA291" s="1275"/>
      <c r="CB291" s="1275"/>
      <c r="CC291" s="1275"/>
      <c r="CD291" s="1275"/>
      <c r="CE291" s="1275"/>
      <c r="CF291" s="1275"/>
      <c r="CG291" s="1275"/>
      <c r="CH291" s="1275"/>
      <c r="CI291" s="1275"/>
      <c r="CJ291" s="1275"/>
      <c r="CK291" s="1275"/>
      <c r="CL291" s="1275"/>
      <c r="CM291" s="1275"/>
      <c r="CN291" s="1275"/>
      <c r="CO291" s="1275"/>
      <c r="CP291" s="1275"/>
      <c r="CQ291" s="1275"/>
      <c r="CR291" s="1275"/>
      <c r="CS291" s="1275"/>
      <c r="CT291" s="1275"/>
    </row>
    <row r="292" spans="1:98" ht="14.4">
      <c r="A292" s="1275"/>
      <c r="B292" s="1275"/>
      <c r="C292" s="1275"/>
      <c r="D292" s="1275"/>
      <c r="E292" s="1275"/>
      <c r="F292" s="1275"/>
      <c r="G292" s="1275"/>
      <c r="H292" s="1275"/>
      <c r="I292" s="1275"/>
      <c r="J292" s="1275"/>
      <c r="K292" s="1275"/>
      <c r="L292" s="1275"/>
      <c r="M292" s="1275"/>
      <c r="N292" s="1275"/>
      <c r="O292" s="1275"/>
      <c r="P292" s="1275"/>
      <c r="Q292" s="1275"/>
      <c r="R292" s="1275"/>
      <c r="S292" s="1275"/>
      <c r="T292" s="1275"/>
      <c r="U292" s="1275"/>
      <c r="V292" s="1275"/>
      <c r="W292" s="1275"/>
      <c r="X292" s="1275"/>
      <c r="Y292" s="1275"/>
      <c r="Z292" s="1275"/>
      <c r="AA292" s="1275"/>
      <c r="AB292" s="1275"/>
      <c r="AC292" s="1275"/>
      <c r="AD292" s="1275"/>
      <c r="AE292" s="1275"/>
      <c r="AF292" s="1275"/>
      <c r="AG292" s="1275"/>
      <c r="AH292" s="1275"/>
      <c r="AI292" s="1275"/>
      <c r="AJ292" s="1275"/>
      <c r="AK292" s="1275"/>
      <c r="AL292" s="1275"/>
      <c r="AM292" s="1275"/>
      <c r="AN292" s="1275"/>
      <c r="AO292" s="1275"/>
      <c r="AP292" s="1275"/>
      <c r="AQ292" s="1275"/>
      <c r="AR292" s="1275"/>
      <c r="AS292" s="1275"/>
      <c r="AT292" s="1275"/>
      <c r="AU292" s="1275"/>
      <c r="AV292" s="1275"/>
      <c r="AW292" s="1275"/>
      <c r="AX292" s="1275"/>
      <c r="AY292" s="1275"/>
      <c r="AZ292" s="1275"/>
      <c r="BA292" s="1275"/>
      <c r="BB292" s="1275"/>
      <c r="BC292" s="1275"/>
      <c r="BD292" s="1275"/>
      <c r="BE292" s="1275"/>
      <c r="BF292" s="1275"/>
      <c r="BG292" s="1275"/>
      <c r="BH292" s="1275"/>
      <c r="BI292" s="1275"/>
      <c r="BJ292" s="1275"/>
      <c r="BK292" s="1275"/>
      <c r="BL292" s="1275"/>
      <c r="BM292" s="1275"/>
      <c r="BN292" s="1275"/>
      <c r="BO292" s="1275"/>
      <c r="BP292" s="1275"/>
      <c r="BQ292" s="1275"/>
      <c r="BR292" s="1275"/>
      <c r="BS292" s="1275"/>
      <c r="BT292" s="1275"/>
      <c r="BU292" s="1275"/>
      <c r="BV292" s="1275"/>
      <c r="BW292" s="1275"/>
      <c r="BX292" s="1275"/>
      <c r="BY292" s="1275"/>
      <c r="BZ292" s="1275"/>
      <c r="CA292" s="1275"/>
      <c r="CB292" s="1275"/>
      <c r="CC292" s="1275"/>
      <c r="CD292" s="1275"/>
      <c r="CE292" s="1275"/>
      <c r="CF292" s="1275"/>
      <c r="CG292" s="1275"/>
      <c r="CH292" s="1275"/>
      <c r="CI292" s="1275"/>
      <c r="CJ292" s="1275"/>
      <c r="CK292" s="1275"/>
      <c r="CL292" s="1275"/>
      <c r="CM292" s="1275"/>
      <c r="CN292" s="1275"/>
      <c r="CO292" s="1275"/>
      <c r="CP292" s="1275"/>
      <c r="CQ292" s="1275"/>
      <c r="CR292" s="1275"/>
      <c r="CS292" s="1275"/>
      <c r="CT292" s="1275"/>
    </row>
    <row r="293" spans="1:98" ht="14.4">
      <c r="A293" s="1275"/>
      <c r="B293" s="1275"/>
      <c r="C293" s="1275"/>
      <c r="D293" s="1275"/>
      <c r="E293" s="1275"/>
      <c r="F293" s="1275"/>
      <c r="G293" s="1275"/>
      <c r="H293" s="1275"/>
      <c r="I293" s="1275"/>
      <c r="J293" s="1275"/>
      <c r="K293" s="1275"/>
      <c r="L293" s="1275"/>
      <c r="M293" s="1275"/>
      <c r="N293" s="1275"/>
      <c r="O293" s="1275"/>
      <c r="P293" s="1275"/>
      <c r="Q293" s="1275"/>
      <c r="R293" s="1275"/>
      <c r="S293" s="1275"/>
      <c r="T293" s="1275"/>
      <c r="U293" s="1275"/>
      <c r="V293" s="1275"/>
      <c r="W293" s="1275"/>
      <c r="X293" s="1275"/>
      <c r="Y293" s="1275"/>
      <c r="Z293" s="1275"/>
      <c r="AA293" s="1275"/>
      <c r="AB293" s="1275"/>
      <c r="AC293" s="1275"/>
      <c r="AD293" s="1275"/>
      <c r="AE293" s="1275"/>
      <c r="AF293" s="1275"/>
      <c r="AG293" s="1275"/>
      <c r="AH293" s="1275"/>
      <c r="AI293" s="1275"/>
      <c r="AJ293" s="1275"/>
      <c r="AK293" s="1275"/>
      <c r="AL293" s="1275"/>
      <c r="AM293" s="1275"/>
      <c r="AN293" s="1275"/>
      <c r="AO293" s="1275"/>
      <c r="AP293" s="1275"/>
      <c r="AQ293" s="1275"/>
      <c r="AR293" s="1275"/>
      <c r="AS293" s="1275"/>
      <c r="AT293" s="1275"/>
      <c r="AU293" s="1275"/>
      <c r="AV293" s="1275"/>
      <c r="AW293" s="1275"/>
      <c r="AX293" s="1275"/>
      <c r="AY293" s="1275"/>
      <c r="AZ293" s="1275"/>
      <c r="BA293" s="1275"/>
      <c r="BB293" s="1275"/>
      <c r="BC293" s="1275"/>
      <c r="BD293" s="1275"/>
      <c r="BE293" s="1275"/>
      <c r="BF293" s="1275"/>
      <c r="BG293" s="1275"/>
      <c r="BH293" s="1275"/>
      <c r="BI293" s="1275"/>
      <c r="BJ293" s="1275"/>
      <c r="BK293" s="1275"/>
      <c r="BL293" s="1275"/>
      <c r="BM293" s="1275"/>
      <c r="BN293" s="1275"/>
      <c r="BO293" s="1275"/>
      <c r="BP293" s="1275"/>
      <c r="BQ293" s="1275"/>
      <c r="BR293" s="1275"/>
      <c r="BS293" s="1275"/>
      <c r="BT293" s="1275"/>
      <c r="BU293" s="1275"/>
      <c r="BV293" s="1275"/>
      <c r="BW293" s="1275"/>
      <c r="BX293" s="1275"/>
      <c r="BY293" s="1275"/>
      <c r="BZ293" s="1275"/>
      <c r="CA293" s="1275"/>
      <c r="CB293" s="1275"/>
      <c r="CC293" s="1275"/>
      <c r="CD293" s="1275"/>
      <c r="CE293" s="1275"/>
      <c r="CF293" s="1275"/>
      <c r="CG293" s="1275"/>
      <c r="CH293" s="1275"/>
      <c r="CI293" s="1275"/>
      <c r="CJ293" s="1275"/>
      <c r="CK293" s="1275"/>
      <c r="CL293" s="1275"/>
      <c r="CM293" s="1275"/>
      <c r="CN293" s="1275"/>
      <c r="CO293" s="1275"/>
      <c r="CP293" s="1275"/>
      <c r="CQ293" s="1275"/>
      <c r="CR293" s="1275"/>
      <c r="CS293" s="1275"/>
      <c r="CT293" s="1275"/>
    </row>
    <row r="294" spans="1:98" ht="14.4">
      <c r="A294" s="1275"/>
      <c r="B294" s="1275"/>
      <c r="C294" s="1275"/>
      <c r="D294" s="1275"/>
      <c r="E294" s="1275"/>
      <c r="F294" s="1275"/>
      <c r="G294" s="1275"/>
      <c r="H294" s="1275"/>
      <c r="I294" s="1275"/>
      <c r="J294" s="1275"/>
      <c r="K294" s="1275"/>
      <c r="L294" s="1275"/>
      <c r="M294" s="1275"/>
      <c r="N294" s="1275"/>
      <c r="O294" s="1275"/>
      <c r="P294" s="1275"/>
      <c r="Q294" s="1275"/>
      <c r="R294" s="1275"/>
      <c r="S294" s="1275"/>
      <c r="T294" s="1275"/>
      <c r="U294" s="1275"/>
      <c r="V294" s="1275"/>
      <c r="W294" s="1275"/>
      <c r="X294" s="1275"/>
      <c r="Y294" s="1275"/>
      <c r="Z294" s="1275"/>
      <c r="AA294" s="1275"/>
      <c r="AB294" s="1275"/>
      <c r="AC294" s="1275"/>
      <c r="AD294" s="1275"/>
      <c r="AE294" s="1275"/>
      <c r="AF294" s="1275"/>
      <c r="AG294" s="1275"/>
      <c r="AH294" s="1275"/>
      <c r="AI294" s="1275"/>
      <c r="AJ294" s="1275"/>
      <c r="AK294" s="1275"/>
      <c r="AL294" s="1275"/>
      <c r="AM294" s="1275"/>
      <c r="AN294" s="1275"/>
      <c r="AO294" s="1275"/>
      <c r="AP294" s="1275"/>
      <c r="AQ294" s="1275"/>
      <c r="AR294" s="1275"/>
      <c r="AS294" s="1275"/>
      <c r="AT294" s="1275"/>
      <c r="AU294" s="1275"/>
      <c r="AV294" s="1275"/>
      <c r="AW294" s="1275"/>
      <c r="AX294" s="1275"/>
      <c r="AY294" s="1275"/>
      <c r="AZ294" s="1275"/>
      <c r="BA294" s="1275"/>
      <c r="BB294" s="1275"/>
      <c r="BC294" s="1275"/>
      <c r="BD294" s="1275"/>
      <c r="BE294" s="1275"/>
      <c r="BF294" s="1275"/>
      <c r="BG294" s="1275"/>
      <c r="BH294" s="1275"/>
      <c r="BI294" s="1275"/>
      <c r="BJ294" s="1275"/>
      <c r="BK294" s="1275"/>
      <c r="BL294" s="1275"/>
      <c r="BM294" s="1275"/>
      <c r="BN294" s="1275"/>
      <c r="BO294" s="1275"/>
      <c r="BP294" s="1275"/>
      <c r="BQ294" s="1275"/>
      <c r="BR294" s="1275"/>
      <c r="BS294" s="1275"/>
      <c r="BT294" s="1275"/>
      <c r="BU294" s="1275"/>
      <c r="BV294" s="1275"/>
      <c r="BW294" s="1275"/>
      <c r="BX294" s="1275"/>
      <c r="BY294" s="1275"/>
      <c r="BZ294" s="1275"/>
      <c r="CA294" s="1275"/>
      <c r="CB294" s="1275"/>
      <c r="CC294" s="1275"/>
      <c r="CD294" s="1275"/>
      <c r="CE294" s="1275"/>
      <c r="CF294" s="1275"/>
      <c r="CG294" s="1275"/>
      <c r="CH294" s="1275"/>
      <c r="CI294" s="1275"/>
      <c r="CJ294" s="1275"/>
      <c r="CK294" s="1275"/>
      <c r="CL294" s="1275"/>
      <c r="CM294" s="1275"/>
      <c r="CN294" s="1275"/>
      <c r="CO294" s="1275"/>
      <c r="CP294" s="1275"/>
      <c r="CQ294" s="1275"/>
      <c r="CR294" s="1275"/>
      <c r="CS294" s="1275"/>
      <c r="CT294" s="1275"/>
    </row>
    <row r="295" spans="1:98" ht="14.4">
      <c r="A295" s="1275"/>
      <c r="B295" s="1275"/>
      <c r="C295" s="1275"/>
      <c r="D295" s="1275"/>
      <c r="E295" s="1275"/>
      <c r="F295" s="1275"/>
      <c r="G295" s="1275"/>
      <c r="H295" s="1275"/>
      <c r="I295" s="1275"/>
      <c r="J295" s="1275"/>
      <c r="K295" s="1275"/>
      <c r="L295" s="1275"/>
      <c r="M295" s="1275"/>
      <c r="N295" s="1275"/>
      <c r="O295" s="1275"/>
      <c r="P295" s="1275"/>
      <c r="Q295" s="1275"/>
      <c r="R295" s="1275"/>
      <c r="S295" s="1275"/>
      <c r="T295" s="1275"/>
      <c r="U295" s="1275"/>
      <c r="V295" s="1275"/>
      <c r="W295" s="1275"/>
      <c r="X295" s="1275"/>
      <c r="Y295" s="1275"/>
      <c r="Z295" s="1275"/>
      <c r="AA295" s="1275"/>
      <c r="AB295" s="1275"/>
      <c r="AC295" s="1275"/>
      <c r="AD295" s="1275"/>
      <c r="AE295" s="1275"/>
      <c r="AF295" s="1275"/>
      <c r="AG295" s="1275"/>
      <c r="AH295" s="1275"/>
      <c r="AI295" s="1275"/>
      <c r="AJ295" s="1275"/>
      <c r="AK295" s="1275"/>
      <c r="AL295" s="1275"/>
      <c r="AM295" s="1275"/>
      <c r="AN295" s="1275"/>
      <c r="AO295" s="1275"/>
      <c r="AP295" s="1275"/>
      <c r="AQ295" s="1275"/>
      <c r="AR295" s="1275"/>
      <c r="AS295" s="1275"/>
      <c r="AT295" s="1275"/>
      <c r="AU295" s="1275"/>
      <c r="AV295" s="1275"/>
      <c r="AW295" s="1275"/>
      <c r="AX295" s="1275"/>
      <c r="AY295" s="1275"/>
      <c r="AZ295" s="1275"/>
      <c r="BA295" s="1275"/>
      <c r="BB295" s="1275"/>
      <c r="BC295" s="1275"/>
      <c r="BD295" s="1275"/>
      <c r="BE295" s="1275"/>
      <c r="BF295" s="1275"/>
      <c r="BG295" s="1275"/>
      <c r="BH295" s="1275"/>
      <c r="BI295" s="1275"/>
      <c r="BJ295" s="1275"/>
      <c r="BK295" s="1275"/>
      <c r="BL295" s="1275"/>
      <c r="BM295" s="1275"/>
      <c r="BN295" s="1275"/>
      <c r="BO295" s="1275"/>
      <c r="BP295" s="1275"/>
      <c r="BQ295" s="1275"/>
      <c r="BR295" s="1275"/>
      <c r="BS295" s="1275"/>
      <c r="BT295" s="1275"/>
      <c r="BU295" s="1275"/>
      <c r="BV295" s="1275"/>
      <c r="BW295" s="1275"/>
      <c r="BX295" s="1275"/>
      <c r="BY295" s="1275"/>
      <c r="BZ295" s="1275"/>
      <c r="CA295" s="1275"/>
      <c r="CB295" s="1275"/>
      <c r="CC295" s="1275"/>
      <c r="CD295" s="1275"/>
      <c r="CE295" s="1275"/>
      <c r="CF295" s="1275"/>
      <c r="CG295" s="1275"/>
      <c r="CH295" s="1275"/>
      <c r="CI295" s="1275"/>
      <c r="CJ295" s="1275"/>
      <c r="CK295" s="1275"/>
      <c r="CL295" s="1275"/>
      <c r="CM295" s="1275"/>
      <c r="CN295" s="1275"/>
      <c r="CO295" s="1275"/>
      <c r="CP295" s="1275"/>
      <c r="CQ295" s="1275"/>
      <c r="CR295" s="1275"/>
      <c r="CS295" s="1275"/>
      <c r="CT295" s="1275"/>
    </row>
    <row r="296" spans="1:98" ht="14.4">
      <c r="A296" s="1275"/>
      <c r="B296" s="1275"/>
      <c r="C296" s="1275"/>
      <c r="D296" s="1275"/>
      <c r="E296" s="1275"/>
      <c r="F296" s="1275"/>
      <c r="G296" s="1275"/>
      <c r="H296" s="1275"/>
      <c r="I296" s="1275"/>
      <c r="J296" s="1275"/>
      <c r="K296" s="1275"/>
      <c r="L296" s="1275"/>
      <c r="M296" s="1275"/>
      <c r="N296" s="1275"/>
      <c r="O296" s="1275"/>
      <c r="P296" s="1275"/>
      <c r="Q296" s="1275"/>
      <c r="R296" s="1275"/>
      <c r="S296" s="1275"/>
      <c r="T296" s="1275"/>
      <c r="U296" s="1275"/>
      <c r="V296" s="1275"/>
      <c r="W296" s="1275"/>
      <c r="X296" s="1275"/>
      <c r="Y296" s="1275"/>
      <c r="Z296" s="1275"/>
      <c r="AA296" s="1275"/>
      <c r="AB296" s="1275"/>
      <c r="AC296" s="1275"/>
      <c r="AD296" s="1275"/>
      <c r="AE296" s="1275"/>
      <c r="AF296" s="1275"/>
      <c r="AG296" s="1275"/>
      <c r="AH296" s="1275"/>
      <c r="AI296" s="1275"/>
      <c r="AJ296" s="1275"/>
      <c r="AK296" s="1275"/>
      <c r="AL296" s="1275"/>
      <c r="AM296" s="1275"/>
      <c r="AN296" s="1275"/>
      <c r="AO296" s="1275"/>
      <c r="AP296" s="1275"/>
      <c r="AQ296" s="1275"/>
      <c r="AR296" s="1275"/>
      <c r="AS296" s="1275"/>
      <c r="AT296" s="1275"/>
      <c r="AU296" s="1275"/>
      <c r="AV296" s="1275"/>
      <c r="AW296" s="1275"/>
      <c r="AX296" s="1275"/>
      <c r="AY296" s="1275"/>
      <c r="AZ296" s="1275"/>
      <c r="BA296" s="1275"/>
      <c r="BB296" s="1275"/>
      <c r="BC296" s="1275"/>
      <c r="BD296" s="1275"/>
      <c r="BE296" s="1275"/>
      <c r="BF296" s="1275"/>
      <c r="BG296" s="1275"/>
      <c r="BH296" s="1275"/>
      <c r="BI296" s="1275"/>
      <c r="BJ296" s="1275"/>
      <c r="BK296" s="1275"/>
      <c r="BL296" s="1275"/>
      <c r="BM296" s="1275"/>
      <c r="BN296" s="1275"/>
      <c r="BO296" s="1275"/>
      <c r="BP296" s="1275"/>
      <c r="BQ296" s="1275"/>
      <c r="BR296" s="1275"/>
      <c r="BS296" s="1275"/>
      <c r="BT296" s="1275"/>
      <c r="BU296" s="1275"/>
      <c r="BV296" s="1275"/>
      <c r="BW296" s="1275"/>
      <c r="BX296" s="1275"/>
      <c r="BY296" s="1275"/>
      <c r="BZ296" s="1275"/>
      <c r="CA296" s="1275"/>
      <c r="CB296" s="1275"/>
      <c r="CC296" s="1275"/>
      <c r="CD296" s="1275"/>
      <c r="CE296" s="1275"/>
      <c r="CF296" s="1275"/>
      <c r="CG296" s="1275"/>
      <c r="CH296" s="1275"/>
      <c r="CI296" s="1275"/>
      <c r="CJ296" s="1275"/>
      <c r="CK296" s="1275"/>
      <c r="CL296" s="1275"/>
      <c r="CM296" s="1275"/>
      <c r="CN296" s="1275"/>
      <c r="CO296" s="1275"/>
      <c r="CP296" s="1275"/>
      <c r="CQ296" s="1275"/>
      <c r="CR296" s="1275"/>
      <c r="CS296" s="1275"/>
      <c r="CT296" s="1275"/>
    </row>
    <row r="297" spans="1:98" ht="14.4">
      <c r="A297" s="1275"/>
      <c r="B297" s="1275"/>
      <c r="C297" s="1275"/>
      <c r="D297" s="1275"/>
      <c r="E297" s="1275"/>
      <c r="F297" s="1275"/>
      <c r="G297" s="1275"/>
      <c r="H297" s="1275"/>
      <c r="I297" s="1275"/>
      <c r="J297" s="1275"/>
      <c r="K297" s="1275"/>
      <c r="L297" s="1275"/>
      <c r="M297" s="1275"/>
      <c r="N297" s="1275"/>
      <c r="O297" s="1275"/>
      <c r="P297" s="1275"/>
      <c r="Q297" s="1275"/>
      <c r="R297" s="1275"/>
      <c r="S297" s="1275"/>
      <c r="T297" s="1275"/>
      <c r="U297" s="1275"/>
      <c r="V297" s="1275"/>
      <c r="W297" s="1275"/>
      <c r="X297" s="1275"/>
      <c r="Y297" s="1275"/>
      <c r="Z297" s="1275"/>
      <c r="AA297" s="1275"/>
      <c r="AB297" s="1275"/>
      <c r="AC297" s="1275"/>
      <c r="AD297" s="1275"/>
      <c r="AE297" s="1275"/>
      <c r="AF297" s="1275"/>
      <c r="AG297" s="1275"/>
      <c r="AH297" s="1275"/>
      <c r="AI297" s="1275"/>
      <c r="AJ297" s="1275"/>
      <c r="AK297" s="1275"/>
      <c r="AL297" s="1275"/>
      <c r="AM297" s="1275"/>
      <c r="AN297" s="1275"/>
      <c r="AO297" s="1275"/>
      <c r="AP297" s="1275"/>
      <c r="AQ297" s="1275"/>
      <c r="AR297" s="1275"/>
      <c r="AS297" s="1275"/>
      <c r="AT297" s="1275"/>
      <c r="AU297" s="1275"/>
      <c r="AV297" s="1275"/>
      <c r="AW297" s="1275"/>
      <c r="AX297" s="1275"/>
      <c r="AY297" s="1275"/>
      <c r="AZ297" s="1275"/>
      <c r="BA297" s="1275"/>
      <c r="BB297" s="1275"/>
      <c r="BC297" s="1275"/>
      <c r="BD297" s="1275"/>
      <c r="BE297" s="1275"/>
      <c r="BF297" s="1275"/>
      <c r="BG297" s="1275"/>
      <c r="BH297" s="1275"/>
      <c r="BI297" s="1275"/>
      <c r="BJ297" s="1275"/>
      <c r="BK297" s="1275"/>
      <c r="BL297" s="1275"/>
      <c r="BM297" s="1275"/>
      <c r="BN297" s="1275"/>
      <c r="BO297" s="1275"/>
      <c r="BP297" s="1275"/>
      <c r="BQ297" s="1275"/>
      <c r="BR297" s="1275"/>
      <c r="BS297" s="1275"/>
      <c r="BT297" s="1275"/>
      <c r="BU297" s="1275"/>
      <c r="BV297" s="1275"/>
      <c r="BW297" s="1275"/>
      <c r="BX297" s="1275"/>
      <c r="BY297" s="1275"/>
      <c r="BZ297" s="1275"/>
      <c r="CA297" s="1275"/>
      <c r="CB297" s="1275"/>
      <c r="CC297" s="1275"/>
      <c r="CD297" s="1275"/>
      <c r="CE297" s="1275"/>
      <c r="CF297" s="1275"/>
      <c r="CG297" s="1275"/>
      <c r="CH297" s="1275"/>
      <c r="CI297" s="1275"/>
      <c r="CJ297" s="1275"/>
      <c r="CK297" s="1275"/>
      <c r="CL297" s="1275"/>
      <c r="CM297" s="1275"/>
      <c r="CN297" s="1275"/>
      <c r="CO297" s="1275"/>
      <c r="CP297" s="1275"/>
      <c r="CQ297" s="1275"/>
      <c r="CR297" s="1275"/>
      <c r="CS297" s="1275"/>
      <c r="CT297" s="1275"/>
    </row>
    <row r="298" spans="1:98" ht="14.4">
      <c r="A298" s="1275"/>
      <c r="B298" s="1275"/>
      <c r="C298" s="1275"/>
      <c r="D298" s="1275"/>
      <c r="E298" s="1275"/>
      <c r="F298" s="1275"/>
      <c r="G298" s="1275"/>
      <c r="H298" s="1275"/>
      <c r="I298" s="1275"/>
      <c r="J298" s="1275"/>
      <c r="K298" s="1275"/>
      <c r="L298" s="1275"/>
      <c r="M298" s="1275"/>
      <c r="N298" s="1275"/>
      <c r="O298" s="1275"/>
      <c r="P298" s="1275"/>
      <c r="Q298" s="1275"/>
      <c r="R298" s="1275"/>
      <c r="S298" s="1275"/>
      <c r="T298" s="1275"/>
      <c r="U298" s="1275"/>
      <c r="V298" s="1275"/>
      <c r="W298" s="1275"/>
      <c r="X298" s="1275"/>
      <c r="Y298" s="1275"/>
      <c r="Z298" s="1275"/>
      <c r="AA298" s="1275"/>
      <c r="AB298" s="1275"/>
      <c r="AC298" s="1275"/>
      <c r="AD298" s="1275"/>
      <c r="AE298" s="1275"/>
      <c r="AF298" s="1275"/>
      <c r="AG298" s="1275"/>
      <c r="AH298" s="1275"/>
      <c r="AI298" s="1275"/>
      <c r="AJ298" s="1275"/>
      <c r="AK298" s="1275"/>
      <c r="AL298" s="1275"/>
      <c r="AM298" s="1275"/>
      <c r="AN298" s="1275"/>
      <c r="AO298" s="1275"/>
      <c r="AP298" s="1275"/>
      <c r="AQ298" s="1275"/>
      <c r="AR298" s="1275"/>
      <c r="AS298" s="1275"/>
      <c r="AT298" s="1275"/>
      <c r="AU298" s="1275"/>
      <c r="AV298" s="1275"/>
      <c r="AW298" s="1275"/>
      <c r="AX298" s="1275"/>
      <c r="AY298" s="1275"/>
      <c r="AZ298" s="1275"/>
      <c r="BA298" s="1275"/>
      <c r="BB298" s="1275"/>
      <c r="BC298" s="1275"/>
      <c r="BD298" s="1275"/>
      <c r="BE298" s="1275"/>
      <c r="BF298" s="1275"/>
      <c r="BG298" s="1275"/>
      <c r="BH298" s="1275"/>
      <c r="BI298" s="1275"/>
      <c r="BJ298" s="1275"/>
      <c r="BK298" s="1275"/>
      <c r="BL298" s="1275"/>
      <c r="BM298" s="1275"/>
      <c r="BN298" s="1275"/>
      <c r="BO298" s="1275"/>
      <c r="BP298" s="1275"/>
      <c r="BQ298" s="1275"/>
      <c r="BR298" s="1275"/>
      <c r="BS298" s="1275"/>
      <c r="BT298" s="1275"/>
      <c r="BU298" s="1275"/>
      <c r="BV298" s="1275"/>
      <c r="BW298" s="1275"/>
      <c r="BX298" s="1275"/>
      <c r="BY298" s="1275"/>
      <c r="BZ298" s="1275"/>
      <c r="CA298" s="1275"/>
      <c r="CB298" s="1275"/>
      <c r="CC298" s="1275"/>
      <c r="CD298" s="1275"/>
      <c r="CE298" s="1275"/>
      <c r="CF298" s="1275"/>
      <c r="CG298" s="1275"/>
      <c r="CH298" s="1275"/>
      <c r="CI298" s="1275"/>
      <c r="CJ298" s="1275"/>
      <c r="CK298" s="1275"/>
      <c r="CL298" s="1275"/>
      <c r="CM298" s="1275"/>
      <c r="CN298" s="1275"/>
      <c r="CO298" s="1275"/>
      <c r="CP298" s="1275"/>
      <c r="CQ298" s="1275"/>
      <c r="CR298" s="1275"/>
      <c r="CS298" s="1275"/>
      <c r="CT298" s="1275"/>
    </row>
    <row r="299" spans="1:98" ht="14.4">
      <c r="A299" s="1275"/>
      <c r="B299" s="1275"/>
      <c r="C299" s="1275"/>
      <c r="D299" s="1275"/>
      <c r="E299" s="1275"/>
      <c r="F299" s="1275"/>
      <c r="G299" s="1275"/>
      <c r="H299" s="1275"/>
      <c r="I299" s="1275"/>
      <c r="J299" s="1275"/>
      <c r="K299" s="1275"/>
      <c r="L299" s="1275"/>
      <c r="M299" s="1275"/>
      <c r="N299" s="1275"/>
      <c r="O299" s="1275"/>
      <c r="P299" s="1275"/>
      <c r="Q299" s="1275"/>
      <c r="R299" s="1275"/>
      <c r="S299" s="1275"/>
      <c r="T299" s="1275"/>
      <c r="U299" s="1275"/>
      <c r="V299" s="1275"/>
      <c r="W299" s="1275"/>
      <c r="X299" s="1275"/>
      <c r="Y299" s="1275"/>
      <c r="Z299" s="1275"/>
      <c r="AA299" s="1275"/>
      <c r="AB299" s="1275"/>
      <c r="AC299" s="1275"/>
      <c r="AD299" s="1275"/>
      <c r="AE299" s="1275"/>
      <c r="AF299" s="1275"/>
      <c r="AG299" s="1275"/>
      <c r="AH299" s="1275"/>
      <c r="AI299" s="1275"/>
      <c r="AJ299" s="1275"/>
      <c r="AK299" s="1275"/>
      <c r="AL299" s="1275"/>
      <c r="AM299" s="1275"/>
      <c r="AN299" s="1275"/>
      <c r="AO299" s="1275"/>
      <c r="AP299" s="1275"/>
      <c r="AQ299" s="1275"/>
      <c r="AR299" s="1275"/>
      <c r="AS299" s="1275"/>
      <c r="AT299" s="1275"/>
      <c r="AU299" s="1275"/>
      <c r="AV299" s="1275"/>
      <c r="AW299" s="1275"/>
      <c r="AX299" s="1275"/>
      <c r="AY299" s="1275"/>
      <c r="AZ299" s="1275"/>
      <c r="BA299" s="1275"/>
      <c r="BB299" s="1275"/>
      <c r="BC299" s="1275"/>
      <c r="BD299" s="1275"/>
      <c r="BE299" s="1275"/>
      <c r="BF299" s="1275"/>
      <c r="BG299" s="1275"/>
      <c r="BH299" s="1275"/>
      <c r="BI299" s="1275"/>
      <c r="BJ299" s="1275"/>
      <c r="BK299" s="1275"/>
      <c r="BL299" s="1275"/>
      <c r="BM299" s="1275"/>
      <c r="BN299" s="1275"/>
      <c r="BO299" s="1275"/>
      <c r="BP299" s="1275"/>
      <c r="BQ299" s="1275"/>
      <c r="BR299" s="1275"/>
      <c r="BS299" s="1275"/>
      <c r="BT299" s="1275"/>
      <c r="BU299" s="1275"/>
      <c r="BV299" s="1275"/>
      <c r="BW299" s="1275"/>
      <c r="BX299" s="1275"/>
      <c r="BY299" s="1275"/>
      <c r="BZ299" s="1275"/>
      <c r="CA299" s="1275"/>
      <c r="CB299" s="1275"/>
      <c r="CC299" s="1275"/>
      <c r="CD299" s="1275"/>
      <c r="CE299" s="1275"/>
      <c r="CF299" s="1275"/>
      <c r="CG299" s="1275"/>
      <c r="CH299" s="1275"/>
      <c r="CI299" s="1275"/>
      <c r="CJ299" s="1275"/>
      <c r="CK299" s="1275"/>
      <c r="CL299" s="1275"/>
      <c r="CM299" s="1275"/>
      <c r="CN299" s="1275"/>
      <c r="CO299" s="1275"/>
      <c r="CP299" s="1275"/>
      <c r="CQ299" s="1275"/>
      <c r="CR299" s="1275"/>
      <c r="CS299" s="1275"/>
      <c r="CT299" s="1275"/>
    </row>
    <row r="300" spans="1:98" ht="14.4">
      <c r="A300" s="1275"/>
      <c r="B300" s="1275"/>
      <c r="C300" s="1275"/>
      <c r="D300" s="1275"/>
      <c r="E300" s="1275"/>
      <c r="F300" s="1275"/>
      <c r="G300" s="1275"/>
      <c r="H300" s="1275"/>
      <c r="I300" s="1275"/>
      <c r="J300" s="1275"/>
      <c r="K300" s="1275"/>
      <c r="L300" s="1275"/>
      <c r="M300" s="1275"/>
      <c r="N300" s="1275"/>
      <c r="O300" s="1275"/>
      <c r="P300" s="1275"/>
      <c r="Q300" s="1275"/>
      <c r="R300" s="1275"/>
      <c r="S300" s="1275"/>
      <c r="T300" s="1275"/>
      <c r="U300" s="1275"/>
      <c r="V300" s="1275"/>
      <c r="W300" s="1275"/>
      <c r="X300" s="1275"/>
      <c r="Y300" s="1275"/>
      <c r="Z300" s="1275"/>
      <c r="AA300" s="1275"/>
      <c r="AB300" s="1275"/>
      <c r="AC300" s="1275"/>
      <c r="AD300" s="1275"/>
      <c r="AE300" s="1275"/>
      <c r="AF300" s="1275"/>
      <c r="AG300" s="1275"/>
      <c r="AH300" s="1275"/>
      <c r="AI300" s="1275"/>
      <c r="AJ300" s="1275"/>
      <c r="AK300" s="1275"/>
      <c r="AL300" s="1275"/>
      <c r="AM300" s="1275"/>
      <c r="AN300" s="1275"/>
      <c r="AO300" s="1275"/>
      <c r="AP300" s="1275"/>
      <c r="AQ300" s="1275"/>
      <c r="AR300" s="1275"/>
      <c r="AS300" s="1275"/>
      <c r="AT300" s="1275"/>
      <c r="AU300" s="1275"/>
      <c r="AV300" s="1275"/>
      <c r="AW300" s="1275"/>
      <c r="AX300" s="1275"/>
      <c r="AY300" s="1275"/>
      <c r="AZ300" s="1275"/>
      <c r="BA300" s="1275"/>
      <c r="BB300" s="1275"/>
      <c r="BC300" s="1275"/>
      <c r="BD300" s="1275"/>
      <c r="BE300" s="1275"/>
      <c r="BF300" s="1275"/>
      <c r="BG300" s="1275"/>
      <c r="BH300" s="1275"/>
      <c r="BI300" s="1275"/>
      <c r="BJ300" s="1275"/>
      <c r="BK300" s="1275"/>
      <c r="BL300" s="1275"/>
      <c r="BM300" s="1275"/>
      <c r="BN300" s="1275"/>
      <c r="BO300" s="1275"/>
      <c r="BP300" s="1275"/>
      <c r="BQ300" s="1275"/>
      <c r="BR300" s="1275"/>
      <c r="BS300" s="1275"/>
      <c r="BT300" s="1275"/>
      <c r="BU300" s="1275"/>
      <c r="BV300" s="1275"/>
      <c r="BW300" s="1275"/>
      <c r="BX300" s="1275"/>
      <c r="BY300" s="1275"/>
      <c r="BZ300" s="1275"/>
      <c r="CA300" s="1275"/>
      <c r="CB300" s="1275"/>
      <c r="CC300" s="1275"/>
      <c r="CD300" s="1275"/>
      <c r="CE300" s="1275"/>
      <c r="CF300" s="1275"/>
      <c r="CG300" s="1275"/>
      <c r="CH300" s="1275"/>
      <c r="CI300" s="1275"/>
      <c r="CJ300" s="1275"/>
      <c r="CK300" s="1275"/>
      <c r="CL300" s="1275"/>
      <c r="CM300" s="1275"/>
      <c r="CN300" s="1275"/>
      <c r="CO300" s="1275"/>
      <c r="CP300" s="1275"/>
      <c r="CQ300" s="1275"/>
      <c r="CR300" s="1275"/>
      <c r="CS300" s="1275"/>
      <c r="CT300" s="1275"/>
    </row>
    <row r="301" spans="1:98" ht="14.4">
      <c r="A301" s="1275"/>
      <c r="B301" s="1275"/>
      <c r="C301" s="1275"/>
      <c r="D301" s="1275"/>
      <c r="E301" s="1275"/>
      <c r="F301" s="1275"/>
      <c r="G301" s="1275"/>
      <c r="H301" s="1275"/>
      <c r="I301" s="1275"/>
      <c r="J301" s="1275"/>
      <c r="K301" s="1275"/>
      <c r="L301" s="1275"/>
      <c r="M301" s="1275"/>
      <c r="N301" s="1275"/>
      <c r="O301" s="1275"/>
      <c r="P301" s="1275"/>
      <c r="Q301" s="1275"/>
      <c r="R301" s="1275"/>
      <c r="S301" s="1275"/>
      <c r="T301" s="1275"/>
      <c r="U301" s="1275"/>
      <c r="V301" s="1275"/>
      <c r="W301" s="1275"/>
      <c r="X301" s="1275"/>
      <c r="Y301" s="1275"/>
      <c r="Z301" s="1275"/>
      <c r="AA301" s="1275"/>
      <c r="AB301" s="1275"/>
      <c r="AC301" s="1275"/>
      <c r="AD301" s="1275"/>
      <c r="AE301" s="1275"/>
      <c r="AF301" s="1275"/>
      <c r="AG301" s="1275"/>
      <c r="AH301" s="1275"/>
      <c r="AI301" s="1275"/>
      <c r="AJ301" s="1275"/>
      <c r="AK301" s="1275"/>
      <c r="AL301" s="1275"/>
      <c r="AM301" s="1275"/>
      <c r="AN301" s="1275"/>
      <c r="AO301" s="1275"/>
      <c r="AP301" s="1275"/>
      <c r="AQ301" s="1275"/>
      <c r="AR301" s="1275"/>
      <c r="AS301" s="1275"/>
      <c r="AT301" s="1275"/>
      <c r="AU301" s="1275"/>
      <c r="AV301" s="1275"/>
      <c r="AW301" s="1275"/>
      <c r="AX301" s="1275"/>
      <c r="AY301" s="1275"/>
      <c r="AZ301" s="1275"/>
      <c r="BA301" s="1275"/>
      <c r="BB301" s="1275"/>
      <c r="BC301" s="1275"/>
      <c r="BD301" s="1275"/>
      <c r="BE301" s="1275"/>
      <c r="BF301" s="1275"/>
      <c r="BG301" s="1275"/>
      <c r="BH301" s="1275"/>
      <c r="BI301" s="1275"/>
      <c r="BJ301" s="1275"/>
      <c r="BK301" s="1275"/>
      <c r="BL301" s="1275"/>
      <c r="BM301" s="1275"/>
      <c r="BN301" s="1275"/>
      <c r="BO301" s="1275"/>
      <c r="BP301" s="1275"/>
      <c r="BQ301" s="1275"/>
      <c r="BR301" s="1275"/>
      <c r="BS301" s="1275"/>
      <c r="BT301" s="1275"/>
      <c r="BU301" s="1275"/>
      <c r="BV301" s="1275"/>
      <c r="BW301" s="1275"/>
      <c r="BX301" s="1275"/>
      <c r="BY301" s="1275"/>
      <c r="BZ301" s="1275"/>
      <c r="CA301" s="1275"/>
      <c r="CB301" s="1275"/>
      <c r="CC301" s="1275"/>
      <c r="CD301" s="1275"/>
      <c r="CE301" s="1275"/>
      <c r="CF301" s="1275"/>
      <c r="CG301" s="1275"/>
      <c r="CH301" s="1275"/>
      <c r="CI301" s="1275"/>
      <c r="CJ301" s="1275"/>
      <c r="CK301" s="1275"/>
      <c r="CL301" s="1275"/>
      <c r="CM301" s="1275"/>
      <c r="CN301" s="1275"/>
      <c r="CO301" s="1275"/>
      <c r="CP301" s="1275"/>
      <c r="CQ301" s="1275"/>
      <c r="CR301" s="1275"/>
      <c r="CS301" s="1275"/>
      <c r="CT301" s="1275"/>
    </row>
    <row r="302" spans="1:98" ht="14.4">
      <c r="A302" s="1275"/>
      <c r="B302" s="1275"/>
      <c r="C302" s="1275"/>
      <c r="D302" s="1275"/>
      <c r="E302" s="1275"/>
      <c r="F302" s="1275"/>
      <c r="G302" s="1275"/>
      <c r="H302" s="1275"/>
      <c r="I302" s="1275"/>
      <c r="J302" s="1275"/>
      <c r="K302" s="1275"/>
      <c r="L302" s="1275"/>
      <c r="M302" s="1275"/>
      <c r="N302" s="1275"/>
      <c r="O302" s="1275"/>
      <c r="P302" s="1275"/>
      <c r="Q302" s="1275"/>
      <c r="R302" s="1275"/>
      <c r="S302" s="1275"/>
      <c r="T302" s="1275"/>
      <c r="U302" s="1275"/>
      <c r="V302" s="1275"/>
      <c r="W302" s="1275"/>
      <c r="X302" s="1275"/>
      <c r="Y302" s="1275"/>
      <c r="Z302" s="1275"/>
      <c r="AA302" s="1275"/>
      <c r="AB302" s="1275"/>
      <c r="AC302" s="1275"/>
      <c r="AD302" s="1275"/>
      <c r="AE302" s="1275"/>
      <c r="AF302" s="1275"/>
      <c r="AG302" s="1275"/>
      <c r="AH302" s="1275"/>
      <c r="AI302" s="1275"/>
      <c r="AJ302" s="1275"/>
      <c r="AK302" s="1275"/>
      <c r="AL302" s="1275"/>
      <c r="AM302" s="1275"/>
      <c r="AN302" s="1275"/>
      <c r="AO302" s="1275"/>
      <c r="AP302" s="1275"/>
      <c r="AQ302" s="1275"/>
      <c r="AR302" s="1275"/>
      <c r="AS302" s="1275"/>
      <c r="AT302" s="1275"/>
      <c r="AU302" s="1275"/>
      <c r="AV302" s="1275"/>
      <c r="AW302" s="1275"/>
      <c r="AX302" s="1275"/>
      <c r="AY302" s="1275"/>
      <c r="AZ302" s="1275"/>
      <c r="BA302" s="1275"/>
      <c r="BB302" s="1275"/>
      <c r="BC302" s="1275"/>
      <c r="BD302" s="1275"/>
      <c r="BE302" s="1275"/>
      <c r="BF302" s="1275"/>
      <c r="BG302" s="1275"/>
      <c r="BH302" s="1275"/>
      <c r="BI302" s="1275"/>
      <c r="BJ302" s="1275"/>
      <c r="BK302" s="1275"/>
      <c r="BL302" s="1275"/>
      <c r="BM302" s="1275"/>
      <c r="BN302" s="1275"/>
      <c r="BO302" s="1275"/>
      <c r="BP302" s="1275"/>
      <c r="BQ302" s="1275"/>
      <c r="BR302" s="1275"/>
      <c r="BS302" s="1275"/>
      <c r="BT302" s="1275"/>
      <c r="BU302" s="1275"/>
      <c r="BV302" s="1275"/>
      <c r="BW302" s="1275"/>
      <c r="BX302" s="1275"/>
      <c r="BY302" s="1275"/>
      <c r="BZ302" s="1275"/>
      <c r="CA302" s="1275"/>
      <c r="CB302" s="1275"/>
      <c r="CC302" s="1275"/>
      <c r="CD302" s="1275"/>
      <c r="CE302" s="1275"/>
      <c r="CF302" s="1275"/>
      <c r="CG302" s="1275"/>
      <c r="CH302" s="1275"/>
      <c r="CI302" s="1275"/>
      <c r="CJ302" s="1275"/>
      <c r="CK302" s="1275"/>
      <c r="CL302" s="1275"/>
      <c r="CM302" s="1275"/>
      <c r="CN302" s="1275"/>
      <c r="CO302" s="1275"/>
      <c r="CP302" s="1275"/>
      <c r="CQ302" s="1275"/>
      <c r="CR302" s="1275"/>
      <c r="CS302" s="1275"/>
      <c r="CT302" s="1275"/>
    </row>
    <row r="303" spans="1:98" ht="14.4">
      <c r="A303" s="1275"/>
      <c r="B303" s="1275"/>
      <c r="C303" s="1275"/>
      <c r="D303" s="1275"/>
      <c r="E303" s="1275"/>
      <c r="F303" s="1275"/>
      <c r="G303" s="1275"/>
      <c r="H303" s="1275"/>
      <c r="I303" s="1275"/>
      <c r="J303" s="1275"/>
      <c r="K303" s="1275"/>
      <c r="L303" s="1275"/>
      <c r="M303" s="1275"/>
      <c r="N303" s="1275"/>
      <c r="O303" s="1275"/>
      <c r="P303" s="1275"/>
      <c r="Q303" s="1275"/>
      <c r="R303" s="1275"/>
      <c r="S303" s="1275"/>
      <c r="T303" s="1275"/>
      <c r="U303" s="1275"/>
      <c r="V303" s="1275"/>
      <c r="W303" s="1275"/>
      <c r="X303" s="1275"/>
      <c r="Y303" s="1275"/>
      <c r="Z303" s="1275"/>
      <c r="AA303" s="1275"/>
      <c r="AB303" s="1275"/>
      <c r="AC303" s="1275"/>
      <c r="AD303" s="1275"/>
      <c r="AE303" s="1275"/>
      <c r="AF303" s="1275"/>
      <c r="AG303" s="1275"/>
      <c r="AH303" s="1275"/>
      <c r="AI303" s="1275"/>
      <c r="AJ303" s="1275"/>
      <c r="AK303" s="1275"/>
      <c r="AL303" s="1275"/>
      <c r="AM303" s="1275"/>
      <c r="AN303" s="1275"/>
      <c r="AO303" s="1275"/>
      <c r="AP303" s="1275"/>
      <c r="AQ303" s="1275"/>
      <c r="AR303" s="1275"/>
      <c r="AS303" s="1275"/>
      <c r="AT303" s="1275"/>
      <c r="AU303" s="1275"/>
      <c r="AV303" s="1275"/>
      <c r="AW303" s="1275"/>
      <c r="AX303" s="1275"/>
      <c r="AY303" s="1275"/>
      <c r="AZ303" s="1275"/>
      <c r="BA303" s="1275"/>
      <c r="BB303" s="1275"/>
      <c r="BC303" s="1275"/>
      <c r="BD303" s="1275"/>
      <c r="BE303" s="1275"/>
      <c r="BF303" s="1275"/>
      <c r="BG303" s="1275"/>
      <c r="BH303" s="1275"/>
      <c r="BI303" s="1275"/>
      <c r="BJ303" s="1275"/>
      <c r="BK303" s="1275"/>
      <c r="BL303" s="1275"/>
      <c r="BM303" s="1275"/>
      <c r="BN303" s="1275"/>
      <c r="BO303" s="1275"/>
      <c r="BP303" s="1275"/>
      <c r="BQ303" s="1275"/>
      <c r="BR303" s="1275"/>
      <c r="BS303" s="1275"/>
      <c r="BT303" s="1275"/>
      <c r="BU303" s="1275"/>
      <c r="BV303" s="1275"/>
      <c r="BW303" s="1275"/>
      <c r="BX303" s="1275"/>
      <c r="BY303" s="1275"/>
      <c r="BZ303" s="1275"/>
      <c r="CA303" s="1275"/>
      <c r="CB303" s="1275"/>
      <c r="CC303" s="1275"/>
      <c r="CD303" s="1275"/>
      <c r="CE303" s="1275"/>
      <c r="CF303" s="1275"/>
      <c r="CG303" s="1275"/>
      <c r="CH303" s="1275"/>
      <c r="CI303" s="1275"/>
      <c r="CJ303" s="1275"/>
      <c r="CK303" s="1275"/>
      <c r="CL303" s="1275"/>
      <c r="CM303" s="1275"/>
      <c r="CN303" s="1275"/>
      <c r="CO303" s="1275"/>
      <c r="CP303" s="1275"/>
      <c r="CQ303" s="1275"/>
      <c r="CR303" s="1275"/>
      <c r="CS303" s="1275"/>
      <c r="CT303" s="1275"/>
    </row>
  </sheetData>
  <autoFilter ref="A12:CT151" xr:uid="{00000000-0009-0000-0000-000000000000}"/>
  <mergeCells count="38">
    <mergeCell ref="CC9:CG9"/>
    <mergeCell ref="A1:G1"/>
    <mergeCell ref="A2:B5"/>
    <mergeCell ref="E2:E5"/>
    <mergeCell ref="X2:Z2"/>
    <mergeCell ref="A6:B6"/>
    <mergeCell ref="C6:G6"/>
    <mergeCell ref="A7:B7"/>
    <mergeCell ref="C7:G7"/>
    <mergeCell ref="A8:B8"/>
    <mergeCell ref="C8:G8"/>
    <mergeCell ref="AS9:CA9"/>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BK11:BN11"/>
    <mergeCell ref="BO11:BR11"/>
    <mergeCell ref="BS11:BV11"/>
    <mergeCell ref="BW11:CA11"/>
    <mergeCell ref="CC11:CG11"/>
    <mergeCell ref="B152:C152"/>
    <mergeCell ref="D152:F152"/>
    <mergeCell ref="X152:Z152"/>
    <mergeCell ref="AK152:AN152"/>
    <mergeCell ref="BG11:BJ11"/>
  </mergeCells>
  <pageMargins left="0.7" right="0.7" top="0.75" bottom="0.75"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F92D5-7919-41CA-B081-79AB3C80D739}">
  <dimension ref="A1:CU129"/>
  <sheetViews>
    <sheetView showGridLines="0" zoomScale="90" zoomScaleNormal="90" workbookViewId="0">
      <pane ySplit="12" topLeftCell="A13" activePane="bottomLeft" state="frozen"/>
      <selection pane="bottomLeft" activeCell="B13" sqref="B13:C21"/>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5.44140625" customWidth="1"/>
    <col min="9" max="12" width="13.109375" customWidth="1" outlineLevel="1"/>
    <col min="13" max="13" width="18.5546875" customWidth="1" outlineLevel="1"/>
    <col min="14" max="14" width="21.109375" customWidth="1"/>
    <col min="15" max="15" width="18.6640625" customWidth="1"/>
    <col min="16" max="16" width="20.6640625" customWidth="1"/>
    <col min="17" max="17" width="18.6640625" customWidth="1" outlineLevel="1"/>
    <col min="18" max="18" width="19" bestFit="1" customWidth="1" outlineLevel="1"/>
    <col min="19" max="19" width="17.33203125" customWidth="1" outlineLevel="1"/>
    <col min="20" max="20" width="19.44140625" customWidth="1" outlineLevel="1"/>
    <col min="21" max="21" width="3" customWidth="1"/>
    <col min="22" max="22" width="8.44140625" customWidth="1"/>
    <col min="23" max="23" width="34.6640625" customWidth="1"/>
    <col min="24" max="24" width="18.44140625" customWidth="1"/>
    <col min="25" max="25" width="16.44140625" customWidth="1"/>
    <col min="26" max="26" width="21.109375" style="311" customWidth="1"/>
    <col min="27" max="30" width="13.5546875" customWidth="1" outlineLevel="1"/>
    <col min="31" max="31" width="2.5546875" customWidth="1"/>
    <col min="32" max="32" width="13.88671875" customWidth="1"/>
    <col min="33" max="33" width="25.6640625" customWidth="1"/>
    <col min="34" max="34" width="17.44140625" customWidth="1"/>
    <col min="35" max="35" width="9.6640625" customWidth="1"/>
    <col min="36" max="36" width="11.5546875" customWidth="1"/>
    <col min="37" max="40" width="11.5546875" customWidth="1" outlineLevel="1"/>
    <col min="41" max="41" width="3.88671875" customWidth="1"/>
    <col min="42" max="43" width="21.6640625" customWidth="1"/>
    <col min="44" max="44" width="2.33203125" hidden="1"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5042" t="s">
        <v>0</v>
      </c>
      <c r="B1" s="4514"/>
      <c r="C1" s="4514"/>
      <c r="D1" s="4514"/>
      <c r="E1" s="4514"/>
      <c r="F1" s="4514"/>
      <c r="G1" s="504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c r="AT1" s="2"/>
      <c r="AU1" s="2"/>
      <c r="AV1" s="2"/>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3"/>
      <c r="CC1" s="3"/>
      <c r="CD1" s="3"/>
      <c r="CE1" s="3"/>
      <c r="CF1" s="3"/>
      <c r="CG1" s="3"/>
      <c r="CH1" s="3"/>
      <c r="CI1" s="3"/>
      <c r="CJ1" s="3"/>
      <c r="CK1" s="3"/>
      <c r="CL1" s="3"/>
      <c r="CM1" s="3"/>
      <c r="CN1" s="3"/>
      <c r="CO1" s="3"/>
      <c r="CP1" s="3"/>
      <c r="CQ1" s="3"/>
      <c r="CR1" s="3"/>
      <c r="CS1" s="3"/>
      <c r="CT1" s="3"/>
    </row>
    <row r="2" spans="1:98" ht="14.25" customHeight="1">
      <c r="A2" s="5044" t="s">
        <v>1</v>
      </c>
      <c r="B2" s="5045"/>
      <c r="C2" s="5">
        <v>2024</v>
      </c>
      <c r="D2" s="5"/>
      <c r="E2" s="5048" t="s">
        <v>2</v>
      </c>
      <c r="F2" s="6" t="s">
        <v>3</v>
      </c>
      <c r="G2" s="7"/>
      <c r="H2" s="8"/>
      <c r="I2" s="9"/>
      <c r="J2" s="9"/>
      <c r="K2" s="9"/>
      <c r="L2" s="9"/>
      <c r="M2" s="9"/>
      <c r="N2" s="9"/>
      <c r="O2" s="9"/>
      <c r="P2" s="9"/>
      <c r="Q2" s="9"/>
      <c r="R2" s="9"/>
      <c r="S2" s="9"/>
      <c r="T2" s="9"/>
      <c r="U2" s="9"/>
      <c r="V2" s="9"/>
      <c r="W2" s="10"/>
      <c r="X2" s="5050"/>
      <c r="Y2" s="5051"/>
      <c r="Z2" s="5051"/>
      <c r="AA2" s="10"/>
      <c r="AB2" s="10"/>
      <c r="AC2" s="10"/>
      <c r="AD2" s="10"/>
      <c r="AE2" s="11"/>
      <c r="AF2" s="11"/>
      <c r="AG2" s="11"/>
      <c r="AH2" s="11"/>
      <c r="AI2" s="11"/>
      <c r="AJ2" s="11"/>
      <c r="AK2" s="11"/>
      <c r="AL2" s="11"/>
      <c r="AM2" s="11"/>
      <c r="AN2" s="11"/>
      <c r="AO2" s="11"/>
      <c r="AP2" s="12"/>
      <c r="AQ2" s="12"/>
      <c r="AR2" s="11"/>
      <c r="AS2" s="11"/>
      <c r="AT2" s="11"/>
      <c r="AU2" s="11"/>
      <c r="AV2" s="11"/>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9"/>
      <c r="CB2" s="13"/>
      <c r="CC2" s="13"/>
      <c r="CD2" s="13"/>
      <c r="CE2" s="13"/>
      <c r="CF2" s="13"/>
      <c r="CG2" s="13"/>
      <c r="CH2" s="13"/>
      <c r="CI2" s="13"/>
      <c r="CJ2" s="13"/>
      <c r="CK2" s="13"/>
      <c r="CL2" s="13"/>
      <c r="CM2" s="13"/>
      <c r="CN2" s="13"/>
      <c r="CO2" s="13"/>
      <c r="CP2" s="13"/>
      <c r="CQ2" s="13"/>
      <c r="CR2" s="13"/>
      <c r="CS2" s="13"/>
      <c r="CT2" s="13"/>
    </row>
    <row r="3" spans="1:98" ht="14.25" customHeight="1">
      <c r="A3" s="5046"/>
      <c r="B3" s="5047"/>
      <c r="C3" s="14">
        <v>2025</v>
      </c>
      <c r="D3" s="14" t="s">
        <v>4</v>
      </c>
      <c r="E3" s="5049"/>
      <c r="F3" s="15" t="s">
        <v>5</v>
      </c>
      <c r="G3" s="16" t="s">
        <v>6</v>
      </c>
      <c r="H3" s="17"/>
      <c r="I3" s="10"/>
      <c r="J3" s="10"/>
      <c r="K3" s="10"/>
      <c r="L3" s="10"/>
      <c r="M3" s="10"/>
      <c r="N3" s="10"/>
      <c r="O3" s="10"/>
      <c r="P3" s="10"/>
      <c r="Q3" s="10"/>
      <c r="R3" s="10"/>
      <c r="S3" s="10"/>
      <c r="T3" s="10"/>
      <c r="U3" s="10"/>
      <c r="V3" s="10"/>
      <c r="W3" s="10"/>
      <c r="X3" s="10"/>
      <c r="Y3" s="10"/>
      <c r="Z3" s="10"/>
      <c r="AA3" s="10"/>
      <c r="AB3" s="10"/>
      <c r="AC3" s="10"/>
      <c r="AD3" s="10"/>
      <c r="AE3" s="11"/>
      <c r="AF3" s="11"/>
      <c r="AG3" s="11"/>
      <c r="AH3" s="11"/>
      <c r="AI3" s="11"/>
      <c r="AJ3" s="11"/>
      <c r="AK3" s="11"/>
      <c r="AL3" s="11"/>
      <c r="AM3" s="11"/>
      <c r="AN3" s="11"/>
      <c r="AO3" s="11"/>
      <c r="AP3" s="12"/>
      <c r="AQ3" s="12"/>
      <c r="AR3" s="11"/>
      <c r="AS3" s="11"/>
      <c r="AT3" s="11"/>
      <c r="AU3" s="11"/>
      <c r="AV3" s="11"/>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9"/>
      <c r="CB3" s="13"/>
      <c r="CC3" s="13"/>
      <c r="CD3" s="13"/>
      <c r="CE3" s="13"/>
      <c r="CF3" s="13"/>
      <c r="CG3" s="13"/>
      <c r="CH3" s="13"/>
      <c r="CI3" s="13"/>
      <c r="CJ3" s="13"/>
      <c r="CK3" s="13"/>
      <c r="CL3" s="13"/>
      <c r="CM3" s="13"/>
      <c r="CN3" s="13"/>
      <c r="CO3" s="13"/>
      <c r="CP3" s="13"/>
      <c r="CQ3" s="13"/>
      <c r="CR3" s="13"/>
      <c r="CS3" s="13"/>
      <c r="CT3" s="13"/>
    </row>
    <row r="4" spans="1:98" ht="14.25" customHeight="1">
      <c r="A4" s="5046"/>
      <c r="B4" s="5047"/>
      <c r="C4" s="14">
        <v>2026</v>
      </c>
      <c r="D4" s="14"/>
      <c r="E4" s="5049"/>
      <c r="F4" s="15" t="s">
        <v>7</v>
      </c>
      <c r="G4" s="16"/>
      <c r="H4" s="17"/>
      <c r="I4" s="10"/>
      <c r="J4" s="10"/>
      <c r="K4" s="10"/>
      <c r="L4" s="10"/>
      <c r="M4" s="10"/>
      <c r="N4" s="10"/>
      <c r="O4" s="10"/>
      <c r="P4" s="10"/>
      <c r="Q4" s="10"/>
      <c r="R4" s="10"/>
      <c r="S4" s="10"/>
      <c r="T4" s="10"/>
      <c r="U4" s="10"/>
      <c r="V4" s="10"/>
      <c r="W4" s="10"/>
      <c r="X4" s="10"/>
      <c r="Y4" s="10"/>
      <c r="Z4" s="10"/>
      <c r="AA4" s="10"/>
      <c r="AB4" s="10"/>
      <c r="AC4" s="10"/>
      <c r="AD4" s="10"/>
      <c r="AE4" s="11"/>
      <c r="AF4" s="11"/>
      <c r="AG4" s="11"/>
      <c r="AH4" s="11"/>
      <c r="AI4" s="11"/>
      <c r="AJ4" s="11"/>
      <c r="AK4" s="11"/>
      <c r="AL4" s="11"/>
      <c r="AM4" s="11"/>
      <c r="AN4" s="11"/>
      <c r="AO4" s="11"/>
      <c r="AP4" s="12"/>
      <c r="AQ4" s="12"/>
      <c r="AR4" s="11"/>
      <c r="AS4" s="11"/>
      <c r="AT4" s="11"/>
      <c r="AU4" s="11"/>
      <c r="AV4" s="11"/>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9"/>
      <c r="CB4" s="13"/>
      <c r="CC4" s="13"/>
      <c r="CD4" s="13"/>
      <c r="CE4" s="13"/>
      <c r="CF4" s="13"/>
      <c r="CG4" s="13"/>
      <c r="CH4" s="13"/>
      <c r="CI4" s="13"/>
      <c r="CJ4" s="13"/>
      <c r="CK4" s="13"/>
      <c r="CL4" s="13"/>
      <c r="CM4" s="13"/>
      <c r="CN4" s="13"/>
      <c r="CO4" s="13"/>
      <c r="CP4" s="13"/>
      <c r="CQ4" s="13"/>
      <c r="CR4" s="13"/>
      <c r="CS4" s="13"/>
      <c r="CT4" s="13"/>
    </row>
    <row r="5" spans="1:98" ht="14.25" customHeight="1" thickBot="1">
      <c r="A5" s="5046"/>
      <c r="B5" s="5047"/>
      <c r="C5" s="18">
        <v>2027</v>
      </c>
      <c r="D5" s="18"/>
      <c r="E5" s="5049"/>
      <c r="F5" s="19" t="s">
        <v>8</v>
      </c>
      <c r="G5" s="20"/>
      <c r="H5" s="17"/>
      <c r="I5" s="10"/>
      <c r="J5" s="10"/>
      <c r="K5" s="10"/>
      <c r="L5" s="10"/>
      <c r="M5" s="10"/>
      <c r="N5" s="10"/>
      <c r="O5" s="10"/>
      <c r="P5" s="10"/>
      <c r="Q5" s="10"/>
      <c r="R5" s="10"/>
      <c r="S5" s="10"/>
      <c r="T5" s="10"/>
      <c r="U5" s="10"/>
      <c r="V5" s="10"/>
      <c r="W5" s="10"/>
      <c r="X5" s="10"/>
      <c r="Y5" s="10"/>
      <c r="Z5" s="10"/>
      <c r="AA5" s="10"/>
      <c r="AB5" s="10"/>
      <c r="AC5" s="10"/>
      <c r="AD5" s="10"/>
      <c r="AE5" s="11"/>
      <c r="AF5" s="11"/>
      <c r="AG5" s="11"/>
      <c r="AH5" s="11"/>
      <c r="AI5" s="11"/>
      <c r="AJ5" s="11"/>
      <c r="AK5" s="11"/>
      <c r="AL5" s="11"/>
      <c r="AM5" s="11"/>
      <c r="AN5" s="11"/>
      <c r="AO5" s="11"/>
      <c r="AP5" s="12"/>
      <c r="AQ5" s="12"/>
      <c r="AR5" s="11"/>
      <c r="AS5" s="11"/>
      <c r="AT5" s="11"/>
      <c r="AU5" s="11"/>
      <c r="AV5" s="11"/>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9"/>
      <c r="CB5" s="13"/>
      <c r="CC5" s="13"/>
      <c r="CD5" s="13"/>
      <c r="CE5" s="13"/>
      <c r="CF5" s="13"/>
      <c r="CG5" s="13"/>
      <c r="CH5" s="13"/>
      <c r="CI5" s="13"/>
      <c r="CJ5" s="13"/>
      <c r="CK5" s="13"/>
      <c r="CL5" s="13"/>
      <c r="CM5" s="13"/>
      <c r="CN5" s="13"/>
      <c r="CO5" s="13"/>
      <c r="CP5" s="13"/>
      <c r="CQ5" s="13"/>
      <c r="CR5" s="13"/>
      <c r="CS5" s="13"/>
      <c r="CT5" s="13"/>
    </row>
    <row r="6" spans="1:98" ht="14.25" customHeight="1">
      <c r="A6" s="5052" t="s">
        <v>9</v>
      </c>
      <c r="B6" s="5053"/>
      <c r="C6" s="5054" t="s">
        <v>10</v>
      </c>
      <c r="D6" s="5020"/>
      <c r="E6" s="5020"/>
      <c r="F6" s="5020"/>
      <c r="G6" s="5021"/>
      <c r="H6" s="8"/>
      <c r="I6" s="9"/>
      <c r="J6" s="9"/>
      <c r="K6" s="9"/>
      <c r="L6" s="9"/>
      <c r="M6" s="9"/>
      <c r="N6" s="9"/>
      <c r="O6" s="9"/>
      <c r="P6" s="9"/>
      <c r="Q6" s="9"/>
      <c r="R6" s="9"/>
      <c r="S6" s="9"/>
      <c r="T6" s="9"/>
      <c r="U6" s="9"/>
      <c r="V6" s="9"/>
      <c r="W6" s="11"/>
      <c r="X6" s="11"/>
      <c r="Y6" s="11"/>
      <c r="Z6" s="11"/>
      <c r="AA6" s="11"/>
      <c r="AB6" s="11"/>
      <c r="AC6" s="11"/>
      <c r="AD6" s="11"/>
      <c r="AE6" s="11"/>
      <c r="AF6" s="11"/>
      <c r="AG6" s="11"/>
      <c r="AH6" s="11"/>
      <c r="AI6" s="11"/>
      <c r="AJ6" s="11"/>
      <c r="AK6" s="11"/>
      <c r="AL6" s="11"/>
      <c r="AM6" s="11"/>
      <c r="AN6" s="11"/>
      <c r="AO6" s="11"/>
      <c r="AP6" s="12"/>
      <c r="AQ6" s="12"/>
      <c r="AR6" s="11"/>
      <c r="AS6" s="11"/>
      <c r="AT6" s="11"/>
      <c r="AU6" s="11"/>
      <c r="AV6" s="11"/>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9"/>
      <c r="CB6" s="13"/>
      <c r="CC6" s="13"/>
      <c r="CD6" s="13"/>
      <c r="CE6" s="13"/>
      <c r="CF6" s="13"/>
      <c r="CG6" s="13"/>
      <c r="CH6" s="13"/>
      <c r="CI6" s="13"/>
      <c r="CJ6" s="13"/>
      <c r="CK6" s="13"/>
      <c r="CL6" s="13"/>
      <c r="CM6" s="13"/>
      <c r="CN6" s="13"/>
      <c r="CO6" s="13"/>
      <c r="CP6" s="13"/>
      <c r="CQ6" s="13"/>
      <c r="CR6" s="13"/>
      <c r="CS6" s="13"/>
      <c r="CT6" s="13"/>
    </row>
    <row r="7" spans="1:98" ht="14.25" customHeight="1">
      <c r="A7" s="5030" t="s">
        <v>11</v>
      </c>
      <c r="B7" s="5031"/>
      <c r="C7" s="4994"/>
      <c r="D7" s="5032"/>
      <c r="E7" s="5032"/>
      <c r="F7" s="5032"/>
      <c r="G7" s="5033"/>
      <c r="H7" s="8"/>
      <c r="I7" s="9"/>
      <c r="J7" s="9"/>
      <c r="K7" s="9"/>
      <c r="L7" s="9"/>
      <c r="M7" s="9"/>
      <c r="N7" s="9"/>
      <c r="O7" s="9"/>
      <c r="P7" s="9"/>
      <c r="Q7" s="9"/>
      <c r="R7" s="9"/>
      <c r="S7" s="9"/>
      <c r="T7" s="9"/>
      <c r="U7" s="9"/>
      <c r="V7" s="9"/>
      <c r="W7" s="13"/>
      <c r="X7" s="13"/>
      <c r="Y7" s="13"/>
      <c r="Z7" s="13"/>
      <c r="AA7" s="11"/>
      <c r="AB7" s="11"/>
      <c r="AC7" s="11"/>
      <c r="AD7" s="11"/>
      <c r="AE7" s="13"/>
      <c r="AF7" s="13"/>
      <c r="AG7" s="13"/>
      <c r="AH7" s="13"/>
      <c r="AI7" s="13"/>
      <c r="AJ7" s="13"/>
      <c r="AK7" s="13"/>
      <c r="AL7" s="13"/>
      <c r="AM7" s="13"/>
      <c r="AN7" s="13"/>
      <c r="AO7" s="13"/>
      <c r="AP7" s="12"/>
      <c r="AQ7" s="12"/>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9"/>
      <c r="CB7" s="13"/>
      <c r="CC7" s="13"/>
      <c r="CD7" s="13"/>
      <c r="CE7" s="13"/>
      <c r="CF7" s="13"/>
      <c r="CG7" s="13"/>
      <c r="CH7" s="13"/>
      <c r="CI7" s="13"/>
      <c r="CJ7" s="13"/>
      <c r="CK7" s="13"/>
      <c r="CL7" s="13"/>
      <c r="CM7" s="13"/>
      <c r="CN7" s="13"/>
      <c r="CO7" s="13"/>
      <c r="CP7" s="13"/>
      <c r="CQ7" s="13"/>
      <c r="CR7" s="13"/>
      <c r="CS7" s="13"/>
      <c r="CT7" s="13"/>
    </row>
    <row r="8" spans="1:98" ht="14.25" customHeight="1" thickBot="1">
      <c r="A8" s="5034" t="s">
        <v>12</v>
      </c>
      <c r="B8" s="5035"/>
      <c r="C8" s="5036">
        <v>45772</v>
      </c>
      <c r="D8" s="5037"/>
      <c r="E8" s="5037"/>
      <c r="F8" s="5037"/>
      <c r="G8" s="5038"/>
      <c r="H8" s="9"/>
      <c r="I8" s="9"/>
      <c r="J8" s="9"/>
      <c r="K8" s="9"/>
      <c r="L8" s="9"/>
      <c r="M8" s="9"/>
      <c r="N8" s="9"/>
      <c r="O8" s="9"/>
      <c r="P8" s="9"/>
      <c r="Q8" s="9"/>
      <c r="R8" s="9"/>
      <c r="S8" s="9"/>
      <c r="T8" s="9"/>
      <c r="U8" s="9"/>
      <c r="V8" s="9"/>
      <c r="W8" s="13"/>
      <c r="X8" s="13"/>
      <c r="Y8" s="13"/>
      <c r="Z8" s="13"/>
      <c r="AA8" s="11"/>
      <c r="AB8" s="11"/>
      <c r="AC8" s="11"/>
      <c r="AD8" s="11"/>
      <c r="AE8" s="13"/>
      <c r="AF8" s="13"/>
      <c r="AG8" s="13"/>
      <c r="AH8" s="13"/>
      <c r="AI8" s="13"/>
      <c r="AJ8" s="13"/>
      <c r="AK8" s="13"/>
      <c r="AL8" s="13"/>
      <c r="AM8" s="13"/>
      <c r="AN8" s="13"/>
      <c r="AO8" s="13"/>
      <c r="AP8" s="12"/>
      <c r="AQ8" s="12"/>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9"/>
      <c r="CB8" s="13"/>
      <c r="CC8" s="13"/>
      <c r="CD8" s="13"/>
      <c r="CE8" s="13"/>
      <c r="CF8" s="13"/>
      <c r="CG8" s="13"/>
      <c r="CH8" s="13"/>
      <c r="CI8" s="13"/>
      <c r="CJ8" s="13"/>
      <c r="CK8" s="13"/>
      <c r="CL8" s="13"/>
      <c r="CM8" s="13"/>
      <c r="CN8" s="13"/>
      <c r="CO8" s="13"/>
      <c r="CP8" s="13"/>
      <c r="CQ8" s="13"/>
      <c r="CR8" s="13"/>
      <c r="CS8" s="13"/>
      <c r="CT8" s="13"/>
    </row>
    <row r="9" spans="1:98" ht="14.25" customHeight="1" thickBot="1">
      <c r="A9" s="3"/>
      <c r="B9" s="3"/>
      <c r="C9" s="21"/>
      <c r="D9" s="21"/>
      <c r="E9" s="3"/>
      <c r="F9" s="3"/>
      <c r="G9" s="3"/>
      <c r="H9" s="3"/>
      <c r="I9" s="3"/>
      <c r="J9" s="3"/>
      <c r="K9" s="3"/>
      <c r="L9" s="3"/>
      <c r="M9" s="3"/>
      <c r="N9" s="3"/>
      <c r="O9" s="3"/>
      <c r="P9" s="3"/>
      <c r="Q9" s="3"/>
      <c r="R9" s="3"/>
      <c r="S9" s="3"/>
      <c r="T9" s="3"/>
      <c r="U9" s="3"/>
      <c r="V9" s="21"/>
      <c r="W9" s="3"/>
      <c r="X9" s="3"/>
      <c r="Y9" s="3"/>
      <c r="Z9" s="3"/>
      <c r="AA9" s="21"/>
      <c r="AB9" s="21"/>
      <c r="AC9" s="21"/>
      <c r="AD9" s="21"/>
      <c r="AE9" s="3"/>
      <c r="AF9" s="3"/>
      <c r="AG9" s="3"/>
      <c r="AH9" s="3"/>
      <c r="AI9" s="3"/>
      <c r="AJ9" s="3"/>
      <c r="AK9" s="3"/>
      <c r="AL9" s="3"/>
      <c r="AM9" s="3"/>
      <c r="AN9" s="3"/>
      <c r="AO9" s="3"/>
      <c r="AP9" s="22"/>
      <c r="AQ9" s="22"/>
      <c r="AR9" s="3"/>
      <c r="AS9" s="5039" t="s">
        <v>13</v>
      </c>
      <c r="AT9" s="5040"/>
      <c r="AU9" s="5040"/>
      <c r="AV9" s="5040"/>
      <c r="AW9" s="5040"/>
      <c r="AX9" s="5040"/>
      <c r="AY9" s="5040"/>
      <c r="AZ9" s="5040"/>
      <c r="BA9" s="5040"/>
      <c r="BB9" s="5040"/>
      <c r="BC9" s="5040"/>
      <c r="BD9" s="5040"/>
      <c r="BE9" s="5040"/>
      <c r="BF9" s="5040"/>
      <c r="BG9" s="5040"/>
      <c r="BH9" s="5040"/>
      <c r="BI9" s="5040"/>
      <c r="BJ9" s="5040"/>
      <c r="BK9" s="5040"/>
      <c r="BL9" s="5040"/>
      <c r="BM9" s="5040"/>
      <c r="BN9" s="5040"/>
      <c r="BO9" s="5040"/>
      <c r="BP9" s="5040"/>
      <c r="BQ9" s="5040"/>
      <c r="BR9" s="5040"/>
      <c r="BS9" s="5040"/>
      <c r="BT9" s="5040"/>
      <c r="BU9" s="5040"/>
      <c r="BV9" s="5040"/>
      <c r="BW9" s="5040"/>
      <c r="BX9" s="5040"/>
      <c r="BY9" s="5040"/>
      <c r="BZ9" s="5040"/>
      <c r="CA9" s="5041"/>
      <c r="CB9" s="3"/>
      <c r="CC9" s="5039" t="s">
        <v>13</v>
      </c>
      <c r="CD9" s="5040"/>
      <c r="CE9" s="5040"/>
      <c r="CF9" s="5040"/>
      <c r="CG9" s="5041"/>
      <c r="CH9" s="3"/>
      <c r="CI9" s="3"/>
      <c r="CJ9" s="3"/>
      <c r="CK9" s="3"/>
      <c r="CL9" s="3"/>
      <c r="CM9" s="3"/>
      <c r="CN9" s="3"/>
      <c r="CO9" s="3"/>
      <c r="CP9" s="3"/>
      <c r="CQ9" s="3"/>
      <c r="CR9" s="3"/>
      <c r="CS9" s="3"/>
      <c r="CT9" s="3"/>
    </row>
    <row r="10" spans="1:98" ht="20.25" customHeight="1">
      <c r="A10" s="5019" t="s">
        <v>14</v>
      </c>
      <c r="B10" s="5020"/>
      <c r="C10" s="5020"/>
      <c r="D10" s="5020"/>
      <c r="E10" s="5020"/>
      <c r="F10" s="5020"/>
      <c r="G10" s="5020"/>
      <c r="H10" s="5020"/>
      <c r="I10" s="5020"/>
      <c r="J10" s="5020"/>
      <c r="K10" s="5020"/>
      <c r="L10" s="5020"/>
      <c r="M10" s="5020"/>
      <c r="N10" s="5020"/>
      <c r="O10" s="5020"/>
      <c r="P10" s="5020"/>
      <c r="Q10" s="5020"/>
      <c r="R10" s="5020"/>
      <c r="S10" s="5020"/>
      <c r="T10" s="5021"/>
      <c r="U10" s="23"/>
      <c r="V10" s="5019" t="s">
        <v>15</v>
      </c>
      <c r="W10" s="5020"/>
      <c r="X10" s="5020"/>
      <c r="Y10" s="5020"/>
      <c r="Z10" s="5020"/>
      <c r="AA10" s="5020"/>
      <c r="AB10" s="5020"/>
      <c r="AC10" s="5020"/>
      <c r="AD10" s="5021"/>
      <c r="AE10" s="3"/>
      <c r="AF10" s="5019" t="s">
        <v>16</v>
      </c>
      <c r="AG10" s="5020"/>
      <c r="AH10" s="5020"/>
      <c r="AI10" s="5020"/>
      <c r="AJ10" s="5020"/>
      <c r="AK10" s="5020"/>
      <c r="AL10" s="5020"/>
      <c r="AM10" s="5020"/>
      <c r="AN10" s="5021"/>
      <c r="AO10" s="23"/>
      <c r="AP10" s="5019" t="s">
        <v>17</v>
      </c>
      <c r="AQ10" s="5021"/>
      <c r="AR10" s="3"/>
      <c r="AS10" s="5022" t="s">
        <v>18</v>
      </c>
      <c r="AT10" s="5023"/>
      <c r="AU10" s="5023"/>
      <c r="AV10" s="5023"/>
      <c r="AW10" s="5023"/>
      <c r="AX10" s="5023"/>
      <c r="AY10" s="5023"/>
      <c r="AZ10" s="5023"/>
      <c r="BA10" s="5023"/>
      <c r="BB10" s="5023"/>
      <c r="BC10" s="5023"/>
      <c r="BD10" s="5024"/>
      <c r="BE10" s="5025" t="s">
        <v>19</v>
      </c>
      <c r="BF10" s="5023"/>
      <c r="BG10" s="5023"/>
      <c r="BH10" s="5023"/>
      <c r="BI10" s="5023"/>
      <c r="BJ10" s="5023"/>
      <c r="BK10" s="5023"/>
      <c r="BL10" s="5023"/>
      <c r="BM10" s="5023"/>
      <c r="BN10" s="5023"/>
      <c r="BO10" s="5023"/>
      <c r="BP10" s="5023"/>
      <c r="BQ10" s="5023"/>
      <c r="BR10" s="5024"/>
      <c r="BS10" s="5003" t="s">
        <v>20</v>
      </c>
      <c r="BT10" s="5004"/>
      <c r="BU10" s="5004"/>
      <c r="BV10" s="5004"/>
      <c r="BW10" s="5004"/>
      <c r="BX10" s="5004"/>
      <c r="BY10" s="5004"/>
      <c r="BZ10" s="5004"/>
      <c r="CA10" s="5005"/>
      <c r="CB10" s="3"/>
      <c r="CC10" s="5006" t="s">
        <v>21</v>
      </c>
      <c r="CD10" s="5007"/>
      <c r="CE10" s="5007"/>
      <c r="CF10" s="5007"/>
      <c r="CG10" s="5008"/>
      <c r="CH10" s="3"/>
      <c r="CI10" s="3"/>
      <c r="CJ10" s="3"/>
      <c r="CK10" s="3"/>
      <c r="CL10" s="3"/>
      <c r="CM10" s="3"/>
      <c r="CN10" s="3"/>
      <c r="CO10" s="3"/>
      <c r="CP10" s="3"/>
      <c r="CQ10" s="3"/>
      <c r="CR10" s="3"/>
      <c r="CS10" s="3"/>
      <c r="CT10" s="3"/>
    </row>
    <row r="11" spans="1:98" ht="14.25" customHeight="1">
      <c r="A11" s="4971" t="s">
        <v>22</v>
      </c>
      <c r="B11" s="5009" t="s">
        <v>23</v>
      </c>
      <c r="C11" s="5010"/>
      <c r="D11" s="5009" t="s">
        <v>24</v>
      </c>
      <c r="E11" s="5010"/>
      <c r="F11" s="5013" t="s">
        <v>25</v>
      </c>
      <c r="G11" s="5014"/>
      <c r="H11" s="4976" t="s">
        <v>26</v>
      </c>
      <c r="I11" s="4999" t="s">
        <v>27</v>
      </c>
      <c r="J11" s="4979"/>
      <c r="K11" s="4979"/>
      <c r="L11" s="5015"/>
      <c r="M11" s="5016" t="s">
        <v>28</v>
      </c>
      <c r="N11" s="4971" t="s">
        <v>29</v>
      </c>
      <c r="O11" s="4973" t="s">
        <v>30</v>
      </c>
      <c r="P11" s="4976" t="s">
        <v>31</v>
      </c>
      <c r="Q11" s="4978" t="s">
        <v>32</v>
      </c>
      <c r="R11" s="4979"/>
      <c r="S11" s="4979"/>
      <c r="T11" s="4980"/>
      <c r="U11" s="26"/>
      <c r="V11" s="4971" t="s">
        <v>33</v>
      </c>
      <c r="W11" s="4973" t="s">
        <v>34</v>
      </c>
      <c r="X11" s="4973" t="s">
        <v>35</v>
      </c>
      <c r="Y11" s="4973" t="s">
        <v>36</v>
      </c>
      <c r="Z11" s="4976" t="s">
        <v>37</v>
      </c>
      <c r="AA11" s="4999" t="s">
        <v>38</v>
      </c>
      <c r="AB11" s="4979"/>
      <c r="AC11" s="4979"/>
      <c r="AD11" s="4980"/>
      <c r="AE11" s="26"/>
      <c r="AF11" s="4971" t="s">
        <v>39</v>
      </c>
      <c r="AG11" s="4973" t="s">
        <v>40</v>
      </c>
      <c r="AH11" s="4973" t="s">
        <v>41</v>
      </c>
      <c r="AI11" s="4973" t="s">
        <v>42</v>
      </c>
      <c r="AJ11" s="4976" t="s">
        <v>43</v>
      </c>
      <c r="AK11" s="4978" t="s">
        <v>44</v>
      </c>
      <c r="AL11" s="4979"/>
      <c r="AM11" s="4979"/>
      <c r="AN11" s="4980"/>
      <c r="AO11" s="26"/>
      <c r="AP11" s="4971" t="s">
        <v>45</v>
      </c>
      <c r="AQ11" s="4976" t="s">
        <v>46</v>
      </c>
      <c r="AR11" s="28"/>
      <c r="AS11" s="4998" t="s">
        <v>47</v>
      </c>
      <c r="AT11" s="4995"/>
      <c r="AU11" s="4995"/>
      <c r="AV11" s="4996"/>
      <c r="AW11" s="4994" t="s">
        <v>48</v>
      </c>
      <c r="AX11" s="4995"/>
      <c r="AY11" s="4995"/>
      <c r="AZ11" s="4996"/>
      <c r="BA11" s="4994" t="s">
        <v>49</v>
      </c>
      <c r="BB11" s="4995"/>
      <c r="BC11" s="4995"/>
      <c r="BD11" s="4996"/>
      <c r="BE11" s="27" t="s">
        <v>50</v>
      </c>
      <c r="BF11" s="27" t="s">
        <v>51</v>
      </c>
      <c r="BG11" s="4994" t="s">
        <v>52</v>
      </c>
      <c r="BH11" s="4995"/>
      <c r="BI11" s="4995"/>
      <c r="BJ11" s="4996"/>
      <c r="BK11" s="4994" t="s">
        <v>49</v>
      </c>
      <c r="BL11" s="4995"/>
      <c r="BM11" s="4995"/>
      <c r="BN11" s="4996"/>
      <c r="BO11" s="4994" t="s">
        <v>53</v>
      </c>
      <c r="BP11" s="4995"/>
      <c r="BQ11" s="4995"/>
      <c r="BR11" s="4996"/>
      <c r="BS11" s="5027" t="s">
        <v>54</v>
      </c>
      <c r="BT11" s="5028"/>
      <c r="BU11" s="5028"/>
      <c r="BV11" s="5029"/>
      <c r="BW11" s="4968" t="s">
        <v>55</v>
      </c>
      <c r="BX11" s="4969"/>
      <c r="BY11" s="4969"/>
      <c r="BZ11" s="4969"/>
      <c r="CA11" s="4970"/>
      <c r="CB11" s="29"/>
      <c r="CC11" s="4998" t="s">
        <v>56</v>
      </c>
      <c r="CD11" s="4995"/>
      <c r="CE11" s="4995"/>
      <c r="CF11" s="4995"/>
      <c r="CG11" s="5026"/>
      <c r="CH11" s="29"/>
      <c r="CI11" s="29"/>
      <c r="CJ11" s="29"/>
      <c r="CK11" s="29"/>
      <c r="CL11" s="29"/>
      <c r="CM11" s="29"/>
      <c r="CN11" s="29"/>
      <c r="CO11" s="29"/>
      <c r="CP11" s="29"/>
      <c r="CQ11" s="29"/>
      <c r="CR11" s="29"/>
      <c r="CS11" s="29"/>
      <c r="CT11" s="29"/>
    </row>
    <row r="12" spans="1:98" ht="14.25" customHeight="1" thickBot="1">
      <c r="A12" s="4972"/>
      <c r="B12" s="5011"/>
      <c r="C12" s="5012"/>
      <c r="D12" s="5011"/>
      <c r="E12" s="5012"/>
      <c r="F12" s="3996" t="s">
        <v>57</v>
      </c>
      <c r="G12" s="3996" t="s">
        <v>58</v>
      </c>
      <c r="H12" s="4997"/>
      <c r="I12" s="3997" t="s">
        <v>59</v>
      </c>
      <c r="J12" s="3998" t="s">
        <v>60</v>
      </c>
      <c r="K12" s="3998" t="s">
        <v>61</v>
      </c>
      <c r="L12" s="3998" t="s">
        <v>62</v>
      </c>
      <c r="M12" s="5017"/>
      <c r="N12" s="5018"/>
      <c r="O12" s="4975"/>
      <c r="P12" s="4977"/>
      <c r="Q12" s="3999" t="s">
        <v>59</v>
      </c>
      <c r="R12" s="4000" t="s">
        <v>60</v>
      </c>
      <c r="S12" s="4000" t="s">
        <v>61</v>
      </c>
      <c r="T12" s="4000" t="s">
        <v>62</v>
      </c>
      <c r="U12" s="26"/>
      <c r="V12" s="4972"/>
      <c r="W12" s="4974"/>
      <c r="X12" s="4974"/>
      <c r="Y12" s="4974"/>
      <c r="Z12" s="4997"/>
      <c r="AA12" s="3997" t="s">
        <v>59</v>
      </c>
      <c r="AB12" s="3998" t="s">
        <v>60</v>
      </c>
      <c r="AC12" s="3998" t="s">
        <v>61</v>
      </c>
      <c r="AD12" s="4001" t="s">
        <v>62</v>
      </c>
      <c r="AE12" s="26"/>
      <c r="AF12" s="4972"/>
      <c r="AG12" s="4974"/>
      <c r="AH12" s="4974"/>
      <c r="AI12" s="4974"/>
      <c r="AJ12" s="4997"/>
      <c r="AK12" s="3997" t="s">
        <v>59</v>
      </c>
      <c r="AL12" s="3998" t="s">
        <v>60</v>
      </c>
      <c r="AM12" s="3998" t="s">
        <v>61</v>
      </c>
      <c r="AN12" s="4001" t="s">
        <v>62</v>
      </c>
      <c r="AO12" s="26"/>
      <c r="AP12" s="4972"/>
      <c r="AQ12" s="4997"/>
      <c r="AR12" s="28"/>
      <c r="AS12" s="37" t="s">
        <v>59</v>
      </c>
      <c r="AT12" s="38" t="s">
        <v>60</v>
      </c>
      <c r="AU12" s="38" t="s">
        <v>61</v>
      </c>
      <c r="AV12" s="36" t="s">
        <v>62</v>
      </c>
      <c r="AW12" s="38" t="s">
        <v>59</v>
      </c>
      <c r="AX12" s="38" t="s">
        <v>60</v>
      </c>
      <c r="AY12" s="38" t="s">
        <v>61</v>
      </c>
      <c r="AZ12" s="38" t="s">
        <v>62</v>
      </c>
      <c r="BA12" s="38" t="s">
        <v>59</v>
      </c>
      <c r="BB12" s="38" t="s">
        <v>60</v>
      </c>
      <c r="BC12" s="38" t="s">
        <v>61</v>
      </c>
      <c r="BD12" s="38" t="s">
        <v>62</v>
      </c>
      <c r="BE12" s="39"/>
      <c r="BF12" s="39"/>
      <c r="BG12" s="38" t="s">
        <v>59</v>
      </c>
      <c r="BH12" s="38" t="s">
        <v>60</v>
      </c>
      <c r="BI12" s="38" t="s">
        <v>61</v>
      </c>
      <c r="BJ12" s="38" t="s">
        <v>62</v>
      </c>
      <c r="BK12" s="38" t="s">
        <v>59</v>
      </c>
      <c r="BL12" s="38" t="s">
        <v>60</v>
      </c>
      <c r="BM12" s="38" t="s">
        <v>61</v>
      </c>
      <c r="BN12" s="38" t="s">
        <v>62</v>
      </c>
      <c r="BO12" s="40" t="s">
        <v>59</v>
      </c>
      <c r="BP12" s="40" t="s">
        <v>60</v>
      </c>
      <c r="BQ12" s="40" t="s">
        <v>61</v>
      </c>
      <c r="BR12" s="40" t="s">
        <v>62</v>
      </c>
      <c r="BS12" s="40" t="s">
        <v>59</v>
      </c>
      <c r="BT12" s="40" t="s">
        <v>60</v>
      </c>
      <c r="BU12" s="40" t="s">
        <v>61</v>
      </c>
      <c r="BV12" s="40" t="s">
        <v>62</v>
      </c>
      <c r="BW12" s="36" t="s">
        <v>59</v>
      </c>
      <c r="BX12" s="36" t="s">
        <v>60</v>
      </c>
      <c r="BY12" s="36" t="s">
        <v>61</v>
      </c>
      <c r="BZ12" s="36" t="s">
        <v>62</v>
      </c>
      <c r="CA12" s="35" t="s">
        <v>63</v>
      </c>
      <c r="CB12" s="29"/>
      <c r="CC12" s="41" t="s">
        <v>59</v>
      </c>
      <c r="CD12" s="27" t="s">
        <v>60</v>
      </c>
      <c r="CE12" s="27" t="s">
        <v>61</v>
      </c>
      <c r="CF12" s="27" t="s">
        <v>62</v>
      </c>
      <c r="CG12" s="25" t="s">
        <v>63</v>
      </c>
      <c r="CH12" s="29"/>
      <c r="CI12" s="29"/>
      <c r="CJ12" s="29"/>
      <c r="CK12" s="29"/>
      <c r="CL12" s="29"/>
      <c r="CM12" s="29"/>
      <c r="CN12" s="29"/>
      <c r="CO12" s="29"/>
      <c r="CP12" s="29"/>
      <c r="CQ12" s="29"/>
      <c r="CR12" s="29"/>
      <c r="CS12" s="29"/>
      <c r="CT12" s="29"/>
    </row>
    <row r="13" spans="1:98" ht="32.25" customHeight="1" thickBot="1">
      <c r="A13" s="4987">
        <v>1</v>
      </c>
      <c r="B13" s="4747" t="s">
        <v>64</v>
      </c>
      <c r="C13" s="4557"/>
      <c r="D13" s="4990">
        <v>2025002470001</v>
      </c>
      <c r="E13" s="4991"/>
      <c r="F13" s="4992" t="s">
        <v>65</v>
      </c>
      <c r="G13" s="4993">
        <v>48780</v>
      </c>
      <c r="H13" s="4533" t="s">
        <v>66</v>
      </c>
      <c r="I13" s="4566" t="s">
        <v>67</v>
      </c>
      <c r="J13" s="4566" t="s">
        <v>2536</v>
      </c>
      <c r="K13" s="4566"/>
      <c r="L13" s="4565"/>
      <c r="M13" s="4967"/>
      <c r="N13" s="5000">
        <v>5458203666</v>
      </c>
      <c r="O13" s="5002" t="s">
        <v>68</v>
      </c>
      <c r="P13" s="4966">
        <v>5458203666</v>
      </c>
      <c r="Q13" s="4960">
        <v>0</v>
      </c>
      <c r="R13" s="4617">
        <v>0</v>
      </c>
      <c r="S13" s="4537"/>
      <c r="T13" s="4963"/>
      <c r="U13" s="45"/>
      <c r="V13" s="75">
        <v>1</v>
      </c>
      <c r="W13" s="76" t="s">
        <v>69</v>
      </c>
      <c r="X13" s="77">
        <v>45787</v>
      </c>
      <c r="Y13" s="77">
        <v>46022</v>
      </c>
      <c r="Z13" s="79" t="s">
        <v>70</v>
      </c>
      <c r="AA13" s="4002">
        <v>1</v>
      </c>
      <c r="AB13" s="4002">
        <v>1</v>
      </c>
      <c r="AC13" s="4002"/>
      <c r="AD13" s="4003"/>
      <c r="AE13" s="49"/>
      <c r="AF13" s="4964">
        <v>450200110</v>
      </c>
      <c r="AG13" s="4925" t="s">
        <v>71</v>
      </c>
      <c r="AH13" s="4925" t="s">
        <v>72</v>
      </c>
      <c r="AI13" s="4816" t="s">
        <v>73</v>
      </c>
      <c r="AJ13" s="4927">
        <v>130</v>
      </c>
      <c r="AK13" s="4985">
        <v>0</v>
      </c>
      <c r="AL13" s="4986">
        <v>1087</v>
      </c>
      <c r="AM13" s="4986"/>
      <c r="AN13" s="4981"/>
      <c r="AO13" s="51"/>
      <c r="AP13" s="4982" t="s">
        <v>74</v>
      </c>
      <c r="AQ13" s="4984" t="s">
        <v>75</v>
      </c>
      <c r="AR13" s="52"/>
      <c r="AS13" s="53"/>
      <c r="AT13" s="54"/>
      <c r="AU13" s="54"/>
      <c r="AV13" s="54"/>
      <c r="AW13" s="55"/>
      <c r="AX13" s="55"/>
      <c r="AY13" s="55"/>
      <c r="AZ13" s="55"/>
      <c r="BA13" s="56"/>
      <c r="BB13" s="56"/>
      <c r="BC13" s="56"/>
      <c r="BD13" s="56"/>
      <c r="BE13" s="57"/>
      <c r="BF13" s="57"/>
      <c r="BG13" s="56"/>
      <c r="BH13" s="56"/>
      <c r="BI13" s="56"/>
      <c r="BJ13" s="56"/>
      <c r="BK13" s="56"/>
      <c r="BL13" s="56"/>
      <c r="BM13" s="56"/>
      <c r="BN13" s="56"/>
      <c r="BO13" s="56"/>
      <c r="BP13" s="56"/>
      <c r="BQ13" s="56"/>
      <c r="BR13" s="56"/>
      <c r="BS13" s="34"/>
      <c r="BT13" s="34"/>
      <c r="BU13" s="34"/>
      <c r="BV13" s="34"/>
      <c r="BW13" s="34"/>
      <c r="BX13" s="34"/>
      <c r="BY13" s="34"/>
      <c r="BZ13" s="34"/>
      <c r="CA13" s="33"/>
      <c r="CB13" s="3"/>
      <c r="CC13" s="58"/>
      <c r="CD13" s="56"/>
      <c r="CE13" s="56"/>
      <c r="CF13" s="59"/>
      <c r="CG13" s="60"/>
      <c r="CH13" s="61"/>
      <c r="CI13" s="3"/>
      <c r="CJ13" s="3"/>
      <c r="CK13" s="3"/>
      <c r="CL13" s="3"/>
      <c r="CM13" s="3"/>
      <c r="CN13" s="3"/>
      <c r="CO13" s="3"/>
      <c r="CP13" s="3"/>
      <c r="CQ13" s="3"/>
      <c r="CR13" s="3"/>
      <c r="CS13" s="3"/>
      <c r="CT13" s="3"/>
    </row>
    <row r="14" spans="1:98" ht="44.25" customHeight="1" thickBot="1">
      <c r="A14" s="4988"/>
      <c r="B14" s="4747"/>
      <c r="C14" s="4557"/>
      <c r="D14" s="4990"/>
      <c r="E14" s="4991"/>
      <c r="F14" s="4953"/>
      <c r="G14" s="4955"/>
      <c r="H14" s="4625"/>
      <c r="I14" s="4591"/>
      <c r="J14" s="4591"/>
      <c r="K14" s="4591"/>
      <c r="L14" s="4566"/>
      <c r="M14" s="4959"/>
      <c r="N14" s="5000"/>
      <c r="O14" s="5002"/>
      <c r="P14" s="4966"/>
      <c r="Q14" s="4961"/>
      <c r="R14" s="4617"/>
      <c r="S14" s="4538"/>
      <c r="T14" s="4916"/>
      <c r="U14" s="45"/>
      <c r="V14" s="63">
        <v>2</v>
      </c>
      <c r="W14" s="47" t="s">
        <v>76</v>
      </c>
      <c r="X14" s="48">
        <v>45787</v>
      </c>
      <c r="Y14" s="48">
        <v>46022</v>
      </c>
      <c r="Z14" s="43" t="s">
        <v>70</v>
      </c>
      <c r="AA14" s="4004">
        <v>0</v>
      </c>
      <c r="AB14" s="4004">
        <v>1</v>
      </c>
      <c r="AC14" s="4004"/>
      <c r="AD14" s="4005"/>
      <c r="AE14" s="49"/>
      <c r="AF14" s="4964"/>
      <c r="AG14" s="4925"/>
      <c r="AH14" s="4925"/>
      <c r="AI14" s="4816"/>
      <c r="AJ14" s="4927"/>
      <c r="AK14" s="4929"/>
      <c r="AL14" s="4768"/>
      <c r="AM14" s="4768"/>
      <c r="AN14" s="4771"/>
      <c r="AO14" s="51"/>
      <c r="AP14" s="4787"/>
      <c r="AQ14" s="4646"/>
      <c r="AR14" s="52"/>
      <c r="AS14" s="53"/>
      <c r="AT14" s="54"/>
      <c r="AU14" s="54"/>
      <c r="AV14" s="54"/>
      <c r="AW14" s="55"/>
      <c r="AX14" s="55"/>
      <c r="AY14" s="55"/>
      <c r="AZ14" s="55"/>
      <c r="BA14" s="56"/>
      <c r="BB14" s="56"/>
      <c r="BC14" s="56"/>
      <c r="BD14" s="56"/>
      <c r="BE14" s="57"/>
      <c r="BF14" s="57"/>
      <c r="BG14" s="56"/>
      <c r="BH14" s="56"/>
      <c r="BI14" s="56"/>
      <c r="BJ14" s="56"/>
      <c r="BK14" s="56"/>
      <c r="BL14" s="56"/>
      <c r="BM14" s="56"/>
      <c r="BN14" s="56"/>
      <c r="BO14" s="56"/>
      <c r="BP14" s="56"/>
      <c r="BQ14" s="56"/>
      <c r="BR14" s="56"/>
      <c r="BS14" s="34"/>
      <c r="BT14" s="34"/>
      <c r="BU14" s="34"/>
      <c r="BV14" s="34"/>
      <c r="BW14" s="34"/>
      <c r="BX14" s="34"/>
      <c r="BY14" s="34"/>
      <c r="BZ14" s="34"/>
      <c r="CA14" s="33"/>
      <c r="CB14" s="3"/>
      <c r="CC14" s="58"/>
      <c r="CD14" s="56"/>
      <c r="CE14" s="56"/>
      <c r="CF14" s="59"/>
      <c r="CG14" s="65"/>
      <c r="CH14" s="3"/>
      <c r="CI14" s="3"/>
      <c r="CJ14" s="3"/>
      <c r="CK14" s="3"/>
      <c r="CL14" s="3"/>
      <c r="CM14" s="3"/>
      <c r="CN14" s="3"/>
      <c r="CO14" s="3"/>
      <c r="CP14" s="3"/>
      <c r="CQ14" s="3"/>
      <c r="CR14" s="3"/>
      <c r="CS14" s="3"/>
      <c r="CT14" s="3"/>
    </row>
    <row r="15" spans="1:98" ht="32.25" customHeight="1" thickBot="1">
      <c r="A15" s="4988"/>
      <c r="B15" s="4747"/>
      <c r="C15" s="4557"/>
      <c r="D15" s="4990"/>
      <c r="E15" s="4991"/>
      <c r="F15" s="4953" t="s">
        <v>77</v>
      </c>
      <c r="G15" s="4955">
        <v>26324</v>
      </c>
      <c r="H15" s="4625"/>
      <c r="I15" s="4957">
        <v>4409</v>
      </c>
      <c r="J15" s="4591" t="s">
        <v>2537</v>
      </c>
      <c r="K15" s="4591"/>
      <c r="L15" s="4564"/>
      <c r="M15" s="4958"/>
      <c r="N15" s="5000"/>
      <c r="O15" s="5002"/>
      <c r="P15" s="4966"/>
      <c r="Q15" s="4961"/>
      <c r="R15" s="4617"/>
      <c r="S15" s="4538"/>
      <c r="T15" s="4916"/>
      <c r="U15" s="45"/>
      <c r="V15" s="46">
        <v>3</v>
      </c>
      <c r="W15" s="47" t="s">
        <v>78</v>
      </c>
      <c r="X15" s="48">
        <v>45689</v>
      </c>
      <c r="Y15" s="48">
        <v>46021</v>
      </c>
      <c r="Z15" s="43" t="s">
        <v>70</v>
      </c>
      <c r="AA15" s="4004">
        <v>1</v>
      </c>
      <c r="AB15" s="4004">
        <v>1</v>
      </c>
      <c r="AC15" s="4004"/>
      <c r="AD15" s="4005"/>
      <c r="AE15" s="49"/>
      <c r="AF15" s="4965"/>
      <c r="AG15" s="4704"/>
      <c r="AH15" s="4704"/>
      <c r="AI15" s="4705"/>
      <c r="AJ15" s="4706"/>
      <c r="AK15" s="4930"/>
      <c r="AL15" s="4699"/>
      <c r="AM15" s="4699"/>
      <c r="AN15" s="4858"/>
      <c r="AO15" s="51"/>
      <c r="AP15" s="4787"/>
      <c r="AQ15" s="4646"/>
      <c r="AR15" s="52"/>
      <c r="AS15" s="53"/>
      <c r="AT15" s="54"/>
      <c r="AU15" s="54"/>
      <c r="AV15" s="54"/>
      <c r="AW15" s="55"/>
      <c r="AX15" s="55"/>
      <c r="AY15" s="55"/>
      <c r="AZ15" s="55"/>
      <c r="BA15" s="56"/>
      <c r="BB15" s="56"/>
      <c r="BC15" s="56"/>
      <c r="BD15" s="56"/>
      <c r="BE15" s="57"/>
      <c r="BF15" s="57"/>
      <c r="BG15" s="56"/>
      <c r="BH15" s="56"/>
      <c r="BI15" s="56"/>
      <c r="BJ15" s="56"/>
      <c r="BK15" s="56"/>
      <c r="BL15" s="56"/>
      <c r="BM15" s="56"/>
      <c r="BN15" s="56"/>
      <c r="BO15" s="56"/>
      <c r="BP15" s="56"/>
      <c r="BQ15" s="56"/>
      <c r="BR15" s="56"/>
      <c r="BS15" s="34"/>
      <c r="BT15" s="34"/>
      <c r="BU15" s="34"/>
      <c r="BV15" s="34"/>
      <c r="BW15" s="34"/>
      <c r="BX15" s="34"/>
      <c r="BY15" s="34"/>
      <c r="BZ15" s="34"/>
      <c r="CA15" s="33"/>
      <c r="CB15" s="3"/>
      <c r="CC15" s="58"/>
      <c r="CD15" s="56"/>
      <c r="CE15" s="56"/>
      <c r="CF15" s="59"/>
      <c r="CG15" s="65"/>
      <c r="CH15" s="3"/>
      <c r="CI15" s="3"/>
      <c r="CJ15" s="3"/>
      <c r="CK15" s="3"/>
      <c r="CL15" s="3"/>
      <c r="CM15" s="3"/>
      <c r="CN15" s="3"/>
      <c r="CO15" s="3"/>
      <c r="CP15" s="3"/>
      <c r="CQ15" s="3"/>
      <c r="CR15" s="3"/>
      <c r="CS15" s="3"/>
      <c r="CT15" s="3"/>
    </row>
    <row r="16" spans="1:98" ht="32.25" customHeight="1" thickBot="1">
      <c r="A16" s="4988"/>
      <c r="B16" s="4747"/>
      <c r="C16" s="4557"/>
      <c r="D16" s="4990"/>
      <c r="E16" s="4991"/>
      <c r="F16" s="4953"/>
      <c r="G16" s="4955"/>
      <c r="H16" s="4625"/>
      <c r="I16" s="4591"/>
      <c r="J16" s="4591"/>
      <c r="K16" s="4591"/>
      <c r="L16" s="4566"/>
      <c r="M16" s="4959"/>
      <c r="N16" s="5000"/>
      <c r="O16" s="5002"/>
      <c r="P16" s="4966"/>
      <c r="Q16" s="4961"/>
      <c r="R16" s="4617"/>
      <c r="S16" s="4538"/>
      <c r="T16" s="4916"/>
      <c r="U16" s="45"/>
      <c r="V16" s="46">
        <v>4</v>
      </c>
      <c r="W16" s="47" t="s">
        <v>79</v>
      </c>
      <c r="X16" s="48">
        <v>45839</v>
      </c>
      <c r="Y16" s="48">
        <v>45991</v>
      </c>
      <c r="Z16" s="43" t="s">
        <v>70</v>
      </c>
      <c r="AA16" s="4004">
        <v>0</v>
      </c>
      <c r="AB16" s="4004">
        <v>0</v>
      </c>
      <c r="AC16" s="4004"/>
      <c r="AD16" s="4005"/>
      <c r="AE16" s="49"/>
      <c r="AF16" s="4931">
        <v>450200110</v>
      </c>
      <c r="AG16" s="4924" t="s">
        <v>80</v>
      </c>
      <c r="AH16" s="4924" t="s">
        <v>72</v>
      </c>
      <c r="AI16" s="4694" t="s">
        <v>73</v>
      </c>
      <c r="AJ16" s="4926">
        <v>1</v>
      </c>
      <c r="AK16" s="4696">
        <v>0</v>
      </c>
      <c r="AL16" s="4697">
        <v>0</v>
      </c>
      <c r="AM16" s="4697"/>
      <c r="AN16" s="4857"/>
      <c r="AO16" s="64"/>
      <c r="AP16" s="4787"/>
      <c r="AQ16" s="4646"/>
      <c r="AR16" s="52"/>
      <c r="AS16" s="53"/>
      <c r="AT16" s="54"/>
      <c r="AU16" s="54"/>
      <c r="AV16" s="54"/>
      <c r="AW16" s="55"/>
      <c r="AX16" s="55"/>
      <c r="AY16" s="55"/>
      <c r="AZ16" s="55"/>
      <c r="BA16" s="56"/>
      <c r="BB16" s="56"/>
      <c r="BC16" s="56"/>
      <c r="BD16" s="56"/>
      <c r="BE16" s="57"/>
      <c r="BF16" s="57"/>
      <c r="BG16" s="56"/>
      <c r="BH16" s="56"/>
      <c r="BI16" s="56"/>
      <c r="BJ16" s="56"/>
      <c r="BK16" s="56"/>
      <c r="BL16" s="56"/>
      <c r="BM16" s="56"/>
      <c r="BN16" s="56"/>
      <c r="BO16" s="56"/>
      <c r="BP16" s="56"/>
      <c r="BQ16" s="56"/>
      <c r="BR16" s="56"/>
      <c r="BS16" s="34"/>
      <c r="BT16" s="34"/>
      <c r="BU16" s="34"/>
      <c r="BV16" s="34"/>
      <c r="BW16" s="34"/>
      <c r="BX16" s="34"/>
      <c r="BY16" s="34"/>
      <c r="BZ16" s="34"/>
      <c r="CA16" s="33"/>
      <c r="CB16" s="3"/>
      <c r="CC16" s="58"/>
      <c r="CD16" s="56"/>
      <c r="CE16" s="56"/>
      <c r="CF16" s="59"/>
      <c r="CG16" s="65"/>
      <c r="CH16" s="3"/>
      <c r="CI16" s="3"/>
      <c r="CJ16" s="3"/>
      <c r="CK16" s="3"/>
      <c r="CL16" s="3"/>
      <c r="CM16" s="3"/>
      <c r="CN16" s="3"/>
      <c r="CO16" s="3"/>
      <c r="CP16" s="3"/>
      <c r="CQ16" s="3"/>
      <c r="CR16" s="3"/>
      <c r="CS16" s="3"/>
      <c r="CT16" s="3"/>
    </row>
    <row r="17" spans="1:98" ht="32.25" customHeight="1" thickBot="1">
      <c r="A17" s="4988"/>
      <c r="B17" s="4747"/>
      <c r="C17" s="4557"/>
      <c r="D17" s="4990"/>
      <c r="E17" s="4991"/>
      <c r="F17" s="4953" t="s">
        <v>81</v>
      </c>
      <c r="G17" s="4955">
        <v>8999</v>
      </c>
      <c r="H17" s="4625"/>
      <c r="I17" s="4957">
        <v>0</v>
      </c>
      <c r="J17" s="4591" t="s">
        <v>2538</v>
      </c>
      <c r="K17" s="4591"/>
      <c r="L17" s="4564"/>
      <c r="M17" s="4958"/>
      <c r="N17" s="5000"/>
      <c r="O17" s="5002"/>
      <c r="P17" s="4966"/>
      <c r="Q17" s="4961"/>
      <c r="R17" s="4617"/>
      <c r="S17" s="4538"/>
      <c r="T17" s="4916"/>
      <c r="U17" s="45"/>
      <c r="V17" s="46">
        <v>5</v>
      </c>
      <c r="W17" s="47" t="s">
        <v>82</v>
      </c>
      <c r="X17" s="48">
        <v>45809</v>
      </c>
      <c r="Y17" s="48">
        <v>45991</v>
      </c>
      <c r="Z17" s="43" t="s">
        <v>70</v>
      </c>
      <c r="AA17" s="4004">
        <v>0</v>
      </c>
      <c r="AB17" s="4004">
        <v>0</v>
      </c>
      <c r="AC17" s="4004"/>
      <c r="AD17" s="4005"/>
      <c r="AE17" s="49"/>
      <c r="AF17" s="4932"/>
      <c r="AG17" s="4925"/>
      <c r="AH17" s="4925"/>
      <c r="AI17" s="4816"/>
      <c r="AJ17" s="4927"/>
      <c r="AK17" s="4765"/>
      <c r="AL17" s="4768"/>
      <c r="AM17" s="4768"/>
      <c r="AN17" s="4771"/>
      <c r="AO17" s="64"/>
      <c r="AP17" s="4787"/>
      <c r="AQ17" s="4646"/>
      <c r="AR17" s="52"/>
      <c r="AS17" s="53"/>
      <c r="AT17" s="54"/>
      <c r="AU17" s="54"/>
      <c r="AV17" s="54"/>
      <c r="AW17" s="55"/>
      <c r="AX17" s="55"/>
      <c r="AY17" s="55"/>
      <c r="AZ17" s="55"/>
      <c r="BA17" s="56"/>
      <c r="BB17" s="56"/>
      <c r="BC17" s="56"/>
      <c r="BD17" s="56"/>
      <c r="BE17" s="57"/>
      <c r="BF17" s="57"/>
      <c r="BG17" s="56"/>
      <c r="BH17" s="56"/>
      <c r="BI17" s="56"/>
      <c r="BJ17" s="56"/>
      <c r="BK17" s="56"/>
      <c r="BL17" s="56"/>
      <c r="BM17" s="56"/>
      <c r="BN17" s="56"/>
      <c r="BO17" s="56"/>
      <c r="BP17" s="56"/>
      <c r="BQ17" s="56"/>
      <c r="BR17" s="56"/>
      <c r="BS17" s="34"/>
      <c r="BT17" s="34"/>
      <c r="BU17" s="34"/>
      <c r="BV17" s="34"/>
      <c r="BW17" s="34"/>
      <c r="BX17" s="34"/>
      <c r="BY17" s="34"/>
      <c r="BZ17" s="34"/>
      <c r="CA17" s="33"/>
      <c r="CB17" s="3"/>
      <c r="CC17" s="58"/>
      <c r="CD17" s="56"/>
      <c r="CE17" s="56"/>
      <c r="CF17" s="59"/>
      <c r="CG17" s="65"/>
      <c r="CH17" s="3"/>
      <c r="CI17" s="3"/>
      <c r="CJ17" s="3"/>
      <c r="CK17" s="3"/>
      <c r="CL17" s="3"/>
      <c r="CM17" s="3"/>
      <c r="CN17" s="3"/>
      <c r="CO17" s="3"/>
      <c r="CP17" s="3"/>
      <c r="CQ17" s="3"/>
      <c r="CR17" s="3"/>
      <c r="CS17" s="3"/>
      <c r="CT17" s="3"/>
    </row>
    <row r="18" spans="1:98" ht="32.25" customHeight="1" thickBot="1">
      <c r="A18" s="4988"/>
      <c r="B18" s="4747"/>
      <c r="C18" s="4557"/>
      <c r="D18" s="4990"/>
      <c r="E18" s="4991"/>
      <c r="F18" s="4953"/>
      <c r="G18" s="4955"/>
      <c r="H18" s="4625"/>
      <c r="I18" s="4591"/>
      <c r="J18" s="4591"/>
      <c r="K18" s="4591"/>
      <c r="L18" s="4566"/>
      <c r="M18" s="4959"/>
      <c r="N18" s="5000"/>
      <c r="O18" s="5002"/>
      <c r="P18" s="4966"/>
      <c r="Q18" s="4961"/>
      <c r="R18" s="4617"/>
      <c r="S18" s="4538"/>
      <c r="T18" s="4916"/>
      <c r="U18" s="45"/>
      <c r="V18" s="46">
        <v>6</v>
      </c>
      <c r="W18" s="47" t="s">
        <v>83</v>
      </c>
      <c r="X18" s="48">
        <v>45809</v>
      </c>
      <c r="Y18" s="48">
        <v>45991</v>
      </c>
      <c r="Z18" s="43" t="s">
        <v>70</v>
      </c>
      <c r="AA18" s="4004">
        <v>0</v>
      </c>
      <c r="AB18" s="4004"/>
      <c r="AC18" s="4004"/>
      <c r="AD18" s="4005"/>
      <c r="AE18" s="49"/>
      <c r="AF18" s="4933"/>
      <c r="AG18" s="4704"/>
      <c r="AH18" s="4704"/>
      <c r="AI18" s="4705"/>
      <c r="AJ18" s="4706"/>
      <c r="AK18" s="4707"/>
      <c r="AL18" s="4699"/>
      <c r="AM18" s="4699"/>
      <c r="AN18" s="4858"/>
      <c r="AO18" s="64"/>
      <c r="AP18" s="4787"/>
      <c r="AQ18" s="4646"/>
      <c r="AR18" s="52"/>
      <c r="AS18" s="53"/>
      <c r="AT18" s="54"/>
      <c r="AU18" s="54"/>
      <c r="AV18" s="54"/>
      <c r="AW18" s="55"/>
      <c r="AX18" s="55"/>
      <c r="AY18" s="55"/>
      <c r="AZ18" s="55"/>
      <c r="BA18" s="56"/>
      <c r="BB18" s="56"/>
      <c r="BC18" s="56"/>
      <c r="BD18" s="56"/>
      <c r="BE18" s="57"/>
      <c r="BF18" s="57"/>
      <c r="BG18" s="56"/>
      <c r="BH18" s="56"/>
      <c r="BI18" s="56"/>
      <c r="BJ18" s="56"/>
      <c r="BK18" s="56"/>
      <c r="BL18" s="56"/>
      <c r="BM18" s="56"/>
      <c r="BN18" s="56"/>
      <c r="BO18" s="56"/>
      <c r="BP18" s="56"/>
      <c r="BQ18" s="56"/>
      <c r="BR18" s="56"/>
      <c r="BS18" s="34"/>
      <c r="BT18" s="34"/>
      <c r="BU18" s="34"/>
      <c r="BV18" s="34"/>
      <c r="BW18" s="34"/>
      <c r="BX18" s="34"/>
      <c r="BY18" s="34"/>
      <c r="BZ18" s="34"/>
      <c r="CA18" s="33"/>
      <c r="CB18" s="3"/>
      <c r="CC18" s="58"/>
      <c r="CD18" s="56"/>
      <c r="CE18" s="56"/>
      <c r="CF18" s="59"/>
      <c r="CG18" s="65"/>
      <c r="CH18" s="3"/>
      <c r="CI18" s="3"/>
      <c r="CJ18" s="3"/>
      <c r="CK18" s="3"/>
      <c r="CL18" s="3"/>
      <c r="CM18" s="3"/>
      <c r="CN18" s="3"/>
      <c r="CO18" s="3"/>
      <c r="CP18" s="3"/>
      <c r="CQ18" s="3"/>
      <c r="CR18" s="3"/>
      <c r="CS18" s="3"/>
      <c r="CT18" s="3"/>
    </row>
    <row r="19" spans="1:98" ht="32.25" customHeight="1" thickBot="1">
      <c r="A19" s="4988"/>
      <c r="B19" s="4747"/>
      <c r="C19" s="4557"/>
      <c r="D19" s="4990"/>
      <c r="E19" s="4991"/>
      <c r="F19" s="4953" t="s">
        <v>84</v>
      </c>
      <c r="G19" s="4955">
        <v>42052</v>
      </c>
      <c r="H19" s="4625"/>
      <c r="I19" s="4957">
        <v>6524</v>
      </c>
      <c r="J19" s="4591" t="s">
        <v>2539</v>
      </c>
      <c r="K19" s="4591"/>
      <c r="L19" s="4564"/>
      <c r="M19" s="4958"/>
      <c r="N19" s="5000"/>
      <c r="O19" s="5002"/>
      <c r="P19" s="4966"/>
      <c r="Q19" s="4961"/>
      <c r="R19" s="4617"/>
      <c r="S19" s="4538"/>
      <c r="T19" s="4916"/>
      <c r="U19" s="45"/>
      <c r="V19" s="46">
        <v>7</v>
      </c>
      <c r="W19" s="47" t="s">
        <v>85</v>
      </c>
      <c r="X19" s="48">
        <v>45809</v>
      </c>
      <c r="Y19" s="48">
        <v>45991</v>
      </c>
      <c r="Z19" s="43" t="s">
        <v>70</v>
      </c>
      <c r="AA19" s="4004">
        <v>1</v>
      </c>
      <c r="AB19" s="4004">
        <v>0</v>
      </c>
      <c r="AC19" s="4004"/>
      <c r="AD19" s="4005"/>
      <c r="AE19" s="49"/>
      <c r="AF19" s="4931">
        <v>450200113</v>
      </c>
      <c r="AG19" s="4924" t="s">
        <v>86</v>
      </c>
      <c r="AH19" s="4924" t="s">
        <v>87</v>
      </c>
      <c r="AI19" s="4694" t="s">
        <v>73</v>
      </c>
      <c r="AJ19" s="4926">
        <v>1</v>
      </c>
      <c r="AK19" s="4696">
        <v>0</v>
      </c>
      <c r="AL19" s="4697">
        <v>0</v>
      </c>
      <c r="AM19" s="4697"/>
      <c r="AN19" s="4857"/>
      <c r="AO19" s="64"/>
      <c r="AP19" s="4787"/>
      <c r="AQ19" s="4646"/>
      <c r="AR19" s="52"/>
      <c r="AS19" s="53"/>
      <c r="AT19" s="54"/>
      <c r="AU19" s="54"/>
      <c r="AV19" s="54"/>
      <c r="AW19" s="55"/>
      <c r="AX19" s="55"/>
      <c r="AY19" s="55"/>
      <c r="AZ19" s="55"/>
      <c r="BA19" s="56"/>
      <c r="BB19" s="56"/>
      <c r="BC19" s="56"/>
      <c r="BD19" s="56"/>
      <c r="BE19" s="57"/>
      <c r="BF19" s="57"/>
      <c r="BG19" s="56"/>
      <c r="BH19" s="56"/>
      <c r="BI19" s="56"/>
      <c r="BJ19" s="56"/>
      <c r="BK19" s="56"/>
      <c r="BL19" s="56"/>
      <c r="BM19" s="56"/>
      <c r="BN19" s="56"/>
      <c r="BO19" s="56"/>
      <c r="BP19" s="56"/>
      <c r="BQ19" s="56"/>
      <c r="BR19" s="56"/>
      <c r="BS19" s="34"/>
      <c r="BT19" s="34"/>
      <c r="BU19" s="34"/>
      <c r="BV19" s="34"/>
      <c r="BW19" s="34"/>
      <c r="BX19" s="34"/>
      <c r="BY19" s="34"/>
      <c r="BZ19" s="34"/>
      <c r="CA19" s="33"/>
      <c r="CB19" s="3"/>
      <c r="CC19" s="58"/>
      <c r="CD19" s="56"/>
      <c r="CE19" s="56"/>
      <c r="CF19" s="59"/>
      <c r="CG19" s="65"/>
      <c r="CH19" s="3"/>
      <c r="CI19" s="3"/>
      <c r="CJ19" s="3"/>
      <c r="CK19" s="3"/>
      <c r="CL19" s="3"/>
      <c r="CM19" s="3"/>
      <c r="CN19" s="3"/>
      <c r="CO19" s="3"/>
      <c r="CP19" s="3"/>
      <c r="CQ19" s="3"/>
      <c r="CR19" s="3"/>
      <c r="CS19" s="3"/>
      <c r="CT19" s="3"/>
    </row>
    <row r="20" spans="1:98" ht="32.25" customHeight="1" thickBot="1">
      <c r="A20" s="4988"/>
      <c r="B20" s="4747"/>
      <c r="C20" s="4557"/>
      <c r="D20" s="4990"/>
      <c r="E20" s="4991"/>
      <c r="F20" s="4953"/>
      <c r="G20" s="4955"/>
      <c r="H20" s="4625"/>
      <c r="I20" s="4591"/>
      <c r="J20" s="4591"/>
      <c r="K20" s="4591"/>
      <c r="L20" s="4565"/>
      <c r="M20" s="4967"/>
      <c r="N20" s="5000"/>
      <c r="O20" s="5002"/>
      <c r="P20" s="4966"/>
      <c r="Q20" s="4961"/>
      <c r="R20" s="4617"/>
      <c r="S20" s="4538"/>
      <c r="T20" s="4916"/>
      <c r="U20" s="45"/>
      <c r="V20" s="46">
        <v>8</v>
      </c>
      <c r="W20" s="47" t="s">
        <v>88</v>
      </c>
      <c r="X20" s="48">
        <v>45809</v>
      </c>
      <c r="Y20" s="48">
        <v>45991</v>
      </c>
      <c r="Z20" s="43" t="s">
        <v>70</v>
      </c>
      <c r="AA20" s="4004">
        <v>0</v>
      </c>
      <c r="AB20" s="4004">
        <v>1</v>
      </c>
      <c r="AC20" s="4004"/>
      <c r="AD20" s="4005"/>
      <c r="AE20" s="49"/>
      <c r="AF20" s="4932"/>
      <c r="AG20" s="4925"/>
      <c r="AH20" s="4925"/>
      <c r="AI20" s="4816"/>
      <c r="AJ20" s="4927"/>
      <c r="AK20" s="4765"/>
      <c r="AL20" s="4768"/>
      <c r="AM20" s="4768"/>
      <c r="AN20" s="4771"/>
      <c r="AO20" s="64"/>
      <c r="AP20" s="4787"/>
      <c r="AQ20" s="4646"/>
      <c r="AR20" s="52"/>
      <c r="AS20" s="53"/>
      <c r="AT20" s="54"/>
      <c r="AU20" s="54"/>
      <c r="AV20" s="54"/>
      <c r="AW20" s="55"/>
      <c r="AX20" s="55"/>
      <c r="AY20" s="55"/>
      <c r="AZ20" s="55"/>
      <c r="BA20" s="56"/>
      <c r="BB20" s="56"/>
      <c r="BC20" s="56"/>
      <c r="BD20" s="56"/>
      <c r="BE20" s="57"/>
      <c r="BF20" s="57"/>
      <c r="BG20" s="56"/>
      <c r="BH20" s="56"/>
      <c r="BI20" s="56"/>
      <c r="BJ20" s="56"/>
      <c r="BK20" s="56"/>
      <c r="BL20" s="56"/>
      <c r="BM20" s="56"/>
      <c r="BN20" s="56"/>
      <c r="BO20" s="56"/>
      <c r="BP20" s="56"/>
      <c r="BQ20" s="56"/>
      <c r="BR20" s="56"/>
      <c r="BS20" s="34"/>
      <c r="BT20" s="34"/>
      <c r="BU20" s="34"/>
      <c r="BV20" s="34"/>
      <c r="BW20" s="34"/>
      <c r="BX20" s="34"/>
      <c r="BY20" s="34"/>
      <c r="BZ20" s="34"/>
      <c r="CA20" s="33"/>
      <c r="CB20" s="3"/>
      <c r="CC20" s="58"/>
      <c r="CD20" s="56"/>
      <c r="CE20" s="56"/>
      <c r="CF20" s="59"/>
      <c r="CG20" s="65"/>
      <c r="CH20" s="3"/>
      <c r="CI20" s="3"/>
      <c r="CJ20" s="3"/>
      <c r="CK20" s="3"/>
      <c r="CL20" s="3"/>
      <c r="CM20" s="3"/>
      <c r="CN20" s="3"/>
      <c r="CO20" s="3"/>
      <c r="CP20" s="3"/>
      <c r="CQ20" s="3"/>
      <c r="CR20" s="3"/>
      <c r="CS20" s="3"/>
      <c r="CT20" s="3"/>
    </row>
    <row r="21" spans="1:98" ht="32.25" customHeight="1" thickBot="1">
      <c r="A21" s="4989"/>
      <c r="B21" s="4747"/>
      <c r="C21" s="4557"/>
      <c r="D21" s="4990"/>
      <c r="E21" s="4991"/>
      <c r="F21" s="4954"/>
      <c r="G21" s="4956"/>
      <c r="H21" s="4531"/>
      <c r="I21" s="4564"/>
      <c r="J21" s="4564"/>
      <c r="K21" s="4564"/>
      <c r="L21" s="4565"/>
      <c r="M21" s="4967"/>
      <c r="N21" s="5001"/>
      <c r="O21" s="5002"/>
      <c r="P21" s="4966"/>
      <c r="Q21" s="4962"/>
      <c r="R21" s="4833"/>
      <c r="S21" s="4633"/>
      <c r="T21" s="4917"/>
      <c r="U21" s="45"/>
      <c r="V21" s="67">
        <v>9</v>
      </c>
      <c r="W21" s="68" t="s">
        <v>89</v>
      </c>
      <c r="X21" s="69">
        <v>45809</v>
      </c>
      <c r="Y21" s="70">
        <v>45991</v>
      </c>
      <c r="Z21" s="71" t="s">
        <v>70</v>
      </c>
      <c r="AA21" s="4006">
        <v>0</v>
      </c>
      <c r="AB21" s="4007">
        <v>1</v>
      </c>
      <c r="AC21" s="4007"/>
      <c r="AD21" s="4008"/>
      <c r="AE21" s="49"/>
      <c r="AF21" s="4934"/>
      <c r="AG21" s="4951"/>
      <c r="AH21" s="4951"/>
      <c r="AI21" s="4817"/>
      <c r="AJ21" s="4952"/>
      <c r="AK21" s="4766"/>
      <c r="AL21" s="4769"/>
      <c r="AM21" s="4769"/>
      <c r="AN21" s="4772"/>
      <c r="AO21" s="64"/>
      <c r="AP21" s="4983"/>
      <c r="AQ21" s="4647"/>
      <c r="AR21" s="52"/>
      <c r="AS21" s="53"/>
      <c r="AT21" s="54"/>
      <c r="AU21" s="54"/>
      <c r="AV21" s="54"/>
      <c r="AW21" s="55"/>
      <c r="AX21" s="55"/>
      <c r="AY21" s="55"/>
      <c r="AZ21" s="55"/>
      <c r="BA21" s="56"/>
      <c r="BB21" s="56"/>
      <c r="BC21" s="56"/>
      <c r="BD21" s="56"/>
      <c r="BE21" s="57"/>
      <c r="BF21" s="57"/>
      <c r="BG21" s="56"/>
      <c r="BH21" s="56"/>
      <c r="BI21" s="56"/>
      <c r="BJ21" s="56"/>
      <c r="BK21" s="56"/>
      <c r="BL21" s="56"/>
      <c r="BM21" s="56"/>
      <c r="BN21" s="56"/>
      <c r="BO21" s="56"/>
      <c r="BP21" s="56"/>
      <c r="BQ21" s="56"/>
      <c r="BR21" s="56"/>
      <c r="BS21" s="34"/>
      <c r="BT21" s="34"/>
      <c r="BU21" s="34"/>
      <c r="BV21" s="34"/>
      <c r="BW21" s="34"/>
      <c r="BX21" s="34"/>
      <c r="BY21" s="34"/>
      <c r="BZ21" s="34"/>
      <c r="CA21" s="33"/>
      <c r="CB21" s="3"/>
      <c r="CC21" s="58"/>
      <c r="CD21" s="56"/>
      <c r="CE21" s="56"/>
      <c r="CF21" s="59"/>
      <c r="CG21" s="65"/>
      <c r="CH21" s="3"/>
      <c r="CI21" s="3"/>
      <c r="CJ21" s="3"/>
      <c r="CK21" s="3"/>
      <c r="CL21" s="3"/>
      <c r="CM21" s="3"/>
      <c r="CN21" s="3"/>
      <c r="CO21" s="3"/>
      <c r="CP21" s="3"/>
      <c r="CQ21" s="3"/>
      <c r="CR21" s="3"/>
      <c r="CS21" s="3"/>
      <c r="CT21" s="3"/>
    </row>
    <row r="22" spans="1:98" ht="42" customHeight="1">
      <c r="A22" s="4743">
        <v>2</v>
      </c>
      <c r="B22" s="4746" t="s">
        <v>90</v>
      </c>
      <c r="C22" s="4746"/>
      <c r="D22" s="4942"/>
      <c r="E22" s="4942"/>
      <c r="F22" s="4724" t="s">
        <v>77</v>
      </c>
      <c r="G22" s="4944">
        <v>67670</v>
      </c>
      <c r="H22" s="4830" t="s">
        <v>66</v>
      </c>
      <c r="I22" s="4948">
        <f>15+29+I26</f>
        <v>44</v>
      </c>
      <c r="J22" s="4784" t="s">
        <v>2540</v>
      </c>
      <c r="K22" s="4784"/>
      <c r="L22" s="4784"/>
      <c r="M22" s="4784"/>
      <c r="N22" s="4918">
        <v>1361678311</v>
      </c>
      <c r="O22" s="4921" t="s">
        <v>91</v>
      </c>
      <c r="P22" s="4738">
        <v>1361678311</v>
      </c>
      <c r="Q22" s="4741">
        <v>0</v>
      </c>
      <c r="R22" s="4632">
        <v>0</v>
      </c>
      <c r="S22" s="4632"/>
      <c r="T22" s="4903"/>
      <c r="U22" s="45"/>
      <c r="V22" s="75">
        <v>1</v>
      </c>
      <c r="W22" s="76" t="s">
        <v>92</v>
      </c>
      <c r="X22" s="77">
        <v>45689</v>
      </c>
      <c r="Y22" s="78">
        <v>45777</v>
      </c>
      <c r="Z22" s="79" t="s">
        <v>93</v>
      </c>
      <c r="AA22" s="4009">
        <v>1</v>
      </c>
      <c r="AB22" s="4002">
        <v>1</v>
      </c>
      <c r="AC22" s="4002"/>
      <c r="AD22" s="4010"/>
      <c r="AE22" s="81"/>
      <c r="AF22" s="4938">
        <v>360202200</v>
      </c>
      <c r="AG22" s="4704" t="s">
        <v>94</v>
      </c>
      <c r="AH22" s="4704" t="s">
        <v>95</v>
      </c>
      <c r="AI22" s="4705" t="s">
        <v>73</v>
      </c>
      <c r="AJ22" s="4936" t="s">
        <v>96</v>
      </c>
      <c r="AK22" s="4707">
        <v>0</v>
      </c>
      <c r="AL22" s="4699">
        <v>0</v>
      </c>
      <c r="AM22" s="4699"/>
      <c r="AN22" s="4699"/>
      <c r="AO22" s="3"/>
      <c r="AP22" s="4642" t="s">
        <v>97</v>
      </c>
      <c r="AQ22" s="4645" t="s">
        <v>75</v>
      </c>
      <c r="AR22" s="52"/>
      <c r="AS22" s="82" t="s">
        <v>98</v>
      </c>
      <c r="AT22" s="83" t="s">
        <v>98</v>
      </c>
      <c r="AU22" s="83" t="s">
        <v>98</v>
      </c>
      <c r="AV22" s="83" t="s">
        <v>98</v>
      </c>
      <c r="AW22" s="84">
        <v>0</v>
      </c>
      <c r="AX22" s="84">
        <v>0</v>
      </c>
      <c r="AY22" s="84">
        <v>0</v>
      </c>
      <c r="AZ22" s="84" t="s">
        <v>99</v>
      </c>
      <c r="BA22" s="85">
        <v>0</v>
      </c>
      <c r="BB22" s="85">
        <v>0</v>
      </c>
      <c r="BC22" s="85">
        <v>0</v>
      </c>
      <c r="BD22" s="85">
        <v>0</v>
      </c>
      <c r="BE22" s="86">
        <v>0.2</v>
      </c>
      <c r="BF22" s="86">
        <v>0.8</v>
      </c>
      <c r="BG22" s="85">
        <v>0</v>
      </c>
      <c r="BH22" s="85">
        <v>0</v>
      </c>
      <c r="BI22" s="85">
        <v>0</v>
      </c>
      <c r="BJ22" s="85" t="e">
        <f t="shared" ref="BJ22:BK22" si="0">+AZ22*BE22</f>
        <v>#VALUE!</v>
      </c>
      <c r="BK22" s="85">
        <f t="shared" si="0"/>
        <v>0</v>
      </c>
      <c r="BL22" s="85">
        <v>0</v>
      </c>
      <c r="BM22" s="85">
        <v>0</v>
      </c>
      <c r="BN22" s="85">
        <v>0</v>
      </c>
      <c r="BO22" s="85">
        <f t="shared" ref="BO22:BR22" si="1">+BG22+BK22</f>
        <v>0</v>
      </c>
      <c r="BP22" s="85">
        <f t="shared" si="1"/>
        <v>0</v>
      </c>
      <c r="BQ22" s="85">
        <f t="shared" si="1"/>
        <v>0</v>
      </c>
      <c r="BR22" s="85" t="e">
        <f t="shared" si="1"/>
        <v>#VALUE!</v>
      </c>
      <c r="BS22" s="87" t="e">
        <f>AVERAGEIF(BO22:BO58,"&lt;&gt;#¡DIV/0!")</f>
        <v>#N/A</v>
      </c>
      <c r="BT22" s="87" t="e">
        <f>AVERAGEIF(BP22:BP58,"&lt;&gt;#¡DIV/0!")</f>
        <v>#N/A</v>
      </c>
      <c r="BU22" s="87" t="e">
        <f>AVERAGEIF(BQ22:BQ58,"&lt;&gt;#¡DIV/0!")</f>
        <v>#N/A</v>
      </c>
      <c r="BV22" s="87" t="e">
        <f>AVERAGEIF(BR22:BR58,"&lt;&gt;#¡DIV/0!")</f>
        <v>#VALUE!</v>
      </c>
      <c r="BW22" s="87" t="e">
        <f>+C22*BS22</f>
        <v>#N/A</v>
      </c>
      <c r="BX22" s="87" t="e">
        <f>+C22*BT22</f>
        <v>#N/A</v>
      </c>
      <c r="BY22" s="87" t="e">
        <f>+C22*BU22</f>
        <v>#N/A</v>
      </c>
      <c r="BZ22" s="87" t="e">
        <f>+C22*BV22</f>
        <v>#VALUE!</v>
      </c>
      <c r="CA22" s="88" t="e">
        <f>SUM(BW22:BZ58)</f>
        <v>#N/A</v>
      </c>
      <c r="CB22" s="3"/>
      <c r="CC22" s="89" t="e">
        <f t="shared" ref="CC22:CF22" si="2">+Q22/#REF!</f>
        <v>#REF!</v>
      </c>
      <c r="CD22" s="90" t="e">
        <f t="shared" si="2"/>
        <v>#REF!</v>
      </c>
      <c r="CE22" s="90" t="e">
        <f t="shared" si="2"/>
        <v>#REF!</v>
      </c>
      <c r="CF22" s="90" t="e">
        <f t="shared" si="2"/>
        <v>#REF!</v>
      </c>
      <c r="CG22" s="88" t="e">
        <f>AVERAGE(CC22:CF58)</f>
        <v>#REF!</v>
      </c>
      <c r="CH22" s="3"/>
      <c r="CI22" s="3"/>
      <c r="CJ22" s="3"/>
      <c r="CK22" s="3"/>
      <c r="CL22" s="3"/>
      <c r="CM22" s="3"/>
      <c r="CN22" s="3"/>
      <c r="CO22" s="3"/>
      <c r="CP22" s="3"/>
      <c r="CQ22" s="3"/>
      <c r="CR22" s="3"/>
      <c r="CS22" s="3"/>
      <c r="CT22" s="3"/>
    </row>
    <row r="23" spans="1:98" ht="34.5" customHeight="1">
      <c r="A23" s="4744"/>
      <c r="B23" s="4747"/>
      <c r="C23" s="4747"/>
      <c r="D23" s="4630"/>
      <c r="E23" s="4630"/>
      <c r="F23" s="4615"/>
      <c r="G23" s="4945"/>
      <c r="H23" s="4816"/>
      <c r="I23" s="4949"/>
      <c r="J23" s="4591"/>
      <c r="K23" s="4591"/>
      <c r="L23" s="4591"/>
      <c r="M23" s="4591"/>
      <c r="N23" s="4919"/>
      <c r="O23" s="4922"/>
      <c r="P23" s="4739"/>
      <c r="Q23" s="4535"/>
      <c r="R23" s="4538"/>
      <c r="S23" s="4538"/>
      <c r="T23" s="4916"/>
      <c r="U23" s="45"/>
      <c r="V23" s="75">
        <v>2</v>
      </c>
      <c r="W23" s="47" t="s">
        <v>69</v>
      </c>
      <c r="X23" s="48">
        <v>45778</v>
      </c>
      <c r="Y23" s="48">
        <v>45838</v>
      </c>
      <c r="Z23" s="43" t="s">
        <v>93</v>
      </c>
      <c r="AA23" s="4004">
        <v>0</v>
      </c>
      <c r="AB23" s="4004">
        <v>1</v>
      </c>
      <c r="AC23" s="4004"/>
      <c r="AD23" s="4011"/>
      <c r="AE23" s="81"/>
      <c r="AF23" s="4935"/>
      <c r="AG23" s="4703"/>
      <c r="AH23" s="4703"/>
      <c r="AI23" s="4693"/>
      <c r="AJ23" s="4937"/>
      <c r="AK23" s="4688"/>
      <c r="AL23" s="4689"/>
      <c r="AM23" s="4689"/>
      <c r="AN23" s="4689"/>
      <c r="AO23" s="3"/>
      <c r="AP23" s="4643"/>
      <c r="AQ23" s="4646"/>
      <c r="AR23" s="52"/>
      <c r="AS23" s="93"/>
      <c r="AT23" s="94"/>
      <c r="AU23" s="94"/>
      <c r="AV23" s="94"/>
      <c r="AW23" s="95"/>
      <c r="AX23" s="95"/>
      <c r="AY23" s="95"/>
      <c r="AZ23" s="95"/>
      <c r="BA23" s="96"/>
      <c r="BB23" s="96"/>
      <c r="BC23" s="96"/>
      <c r="BD23" s="96"/>
      <c r="BE23" s="97"/>
      <c r="BF23" s="97"/>
      <c r="BG23" s="96"/>
      <c r="BH23" s="96"/>
      <c r="BI23" s="96"/>
      <c r="BJ23" s="96"/>
      <c r="BK23" s="96"/>
      <c r="BL23" s="96"/>
      <c r="BM23" s="96"/>
      <c r="BN23" s="96"/>
      <c r="BO23" s="96"/>
      <c r="BP23" s="96"/>
      <c r="BQ23" s="96"/>
      <c r="BR23" s="96"/>
      <c r="BS23" s="56"/>
      <c r="BT23" s="56"/>
      <c r="BU23" s="56"/>
      <c r="BV23" s="56"/>
      <c r="BW23" s="56"/>
      <c r="BX23" s="56"/>
      <c r="BY23" s="56"/>
      <c r="BZ23" s="56"/>
      <c r="CA23" s="98"/>
      <c r="CB23" s="3"/>
      <c r="CC23" s="99"/>
      <c r="CD23" s="100"/>
      <c r="CE23" s="100"/>
      <c r="CF23" s="100"/>
      <c r="CG23" s="98"/>
      <c r="CH23" s="3"/>
      <c r="CI23" s="3"/>
      <c r="CJ23" s="3"/>
      <c r="CK23" s="3"/>
      <c r="CL23" s="3"/>
      <c r="CM23" s="3"/>
      <c r="CN23" s="3"/>
      <c r="CO23" s="3"/>
      <c r="CP23" s="3"/>
      <c r="CQ23" s="3"/>
      <c r="CR23" s="3"/>
      <c r="CS23" s="3"/>
      <c r="CT23" s="3"/>
    </row>
    <row r="24" spans="1:98" ht="42.75" customHeight="1">
      <c r="A24" s="4744"/>
      <c r="B24" s="4747"/>
      <c r="C24" s="4747"/>
      <c r="D24" s="4630"/>
      <c r="E24" s="4630"/>
      <c r="F24" s="4615"/>
      <c r="G24" s="4945"/>
      <c r="H24" s="4816"/>
      <c r="I24" s="4949"/>
      <c r="J24" s="4591"/>
      <c r="K24" s="4591"/>
      <c r="L24" s="4591"/>
      <c r="M24" s="4591"/>
      <c r="N24" s="4919"/>
      <c r="O24" s="4922"/>
      <c r="P24" s="4739"/>
      <c r="Q24" s="4535"/>
      <c r="R24" s="4538"/>
      <c r="S24" s="4538"/>
      <c r="T24" s="4916"/>
      <c r="U24" s="45"/>
      <c r="V24" s="75">
        <v>3</v>
      </c>
      <c r="W24" s="47" t="s">
        <v>76</v>
      </c>
      <c r="X24" s="48">
        <v>45778</v>
      </c>
      <c r="Y24" s="48">
        <v>45838</v>
      </c>
      <c r="Z24" s="43" t="s">
        <v>93</v>
      </c>
      <c r="AA24" s="4004">
        <v>0</v>
      </c>
      <c r="AB24" s="4004">
        <v>1</v>
      </c>
      <c r="AC24" s="4004"/>
      <c r="AD24" s="4011"/>
      <c r="AE24" s="81"/>
      <c r="AF24" s="4935"/>
      <c r="AG24" s="4703"/>
      <c r="AH24" s="4703"/>
      <c r="AI24" s="4693"/>
      <c r="AJ24" s="4937"/>
      <c r="AK24" s="4688"/>
      <c r="AL24" s="4689"/>
      <c r="AM24" s="4689"/>
      <c r="AN24" s="4689"/>
      <c r="AO24" s="3"/>
      <c r="AP24" s="4643"/>
      <c r="AQ24" s="4646"/>
      <c r="AR24" s="52"/>
      <c r="AS24" s="93"/>
      <c r="AT24" s="94"/>
      <c r="AU24" s="94"/>
      <c r="AV24" s="94"/>
      <c r="AW24" s="95"/>
      <c r="AX24" s="95"/>
      <c r="AY24" s="95"/>
      <c r="AZ24" s="95"/>
      <c r="BA24" s="96"/>
      <c r="BB24" s="96"/>
      <c r="BC24" s="96"/>
      <c r="BD24" s="96"/>
      <c r="BE24" s="97"/>
      <c r="BF24" s="97"/>
      <c r="BG24" s="96"/>
      <c r="BH24" s="96"/>
      <c r="BI24" s="96"/>
      <c r="BJ24" s="96"/>
      <c r="BK24" s="96"/>
      <c r="BL24" s="96"/>
      <c r="BM24" s="96"/>
      <c r="BN24" s="96"/>
      <c r="BO24" s="96"/>
      <c r="BP24" s="96"/>
      <c r="BQ24" s="96"/>
      <c r="BR24" s="96"/>
      <c r="BS24" s="56"/>
      <c r="BT24" s="56"/>
      <c r="BU24" s="56"/>
      <c r="BV24" s="56"/>
      <c r="BW24" s="56"/>
      <c r="BX24" s="56"/>
      <c r="BY24" s="56"/>
      <c r="BZ24" s="56"/>
      <c r="CA24" s="98"/>
      <c r="CB24" s="3"/>
      <c r="CC24" s="99"/>
      <c r="CD24" s="100"/>
      <c r="CE24" s="100"/>
      <c r="CF24" s="100"/>
      <c r="CG24" s="98"/>
      <c r="CH24" s="3"/>
      <c r="CI24" s="3"/>
      <c r="CJ24" s="3"/>
      <c r="CK24" s="3"/>
      <c r="CL24" s="3"/>
      <c r="CM24" s="3"/>
      <c r="CN24" s="3"/>
      <c r="CO24" s="3"/>
      <c r="CP24" s="3"/>
      <c r="CQ24" s="3"/>
      <c r="CR24" s="3"/>
      <c r="CS24" s="3"/>
      <c r="CT24" s="3"/>
    </row>
    <row r="25" spans="1:98" ht="51" customHeight="1">
      <c r="A25" s="4744"/>
      <c r="B25" s="4747"/>
      <c r="C25" s="4747"/>
      <c r="D25" s="4630"/>
      <c r="E25" s="4630"/>
      <c r="F25" s="4615"/>
      <c r="G25" s="4945"/>
      <c r="H25" s="4816"/>
      <c r="I25" s="4949"/>
      <c r="J25" s="4591"/>
      <c r="K25" s="4591"/>
      <c r="L25" s="4591"/>
      <c r="M25" s="4591"/>
      <c r="N25" s="4919"/>
      <c r="O25" s="4922"/>
      <c r="P25" s="4739"/>
      <c r="Q25" s="4535"/>
      <c r="R25" s="4538"/>
      <c r="S25" s="4538"/>
      <c r="T25" s="4916"/>
      <c r="U25" s="45"/>
      <c r="V25" s="75">
        <v>4</v>
      </c>
      <c r="W25" s="47" t="s">
        <v>100</v>
      </c>
      <c r="X25" s="48">
        <v>45778</v>
      </c>
      <c r="Y25" s="48">
        <v>45962</v>
      </c>
      <c r="Z25" s="43" t="s">
        <v>101</v>
      </c>
      <c r="AA25" s="4004">
        <v>0</v>
      </c>
      <c r="AB25" s="4004">
        <v>1</v>
      </c>
      <c r="AC25" s="4004"/>
      <c r="AD25" s="4011"/>
      <c r="AE25" s="81"/>
      <c r="AF25" s="4935" t="s">
        <v>102</v>
      </c>
      <c r="AG25" s="4703" t="s">
        <v>103</v>
      </c>
      <c r="AH25" s="4703" t="s">
        <v>104</v>
      </c>
      <c r="AI25" s="4693" t="s">
        <v>73</v>
      </c>
      <c r="AJ25" s="4687">
        <v>1</v>
      </c>
      <c r="AK25" s="4688">
        <v>0</v>
      </c>
      <c r="AL25" s="4689">
        <v>1</v>
      </c>
      <c r="AM25" s="4689"/>
      <c r="AN25" s="4689"/>
      <c r="AO25" s="3"/>
      <c r="AP25" s="4643"/>
      <c r="AQ25" s="4646"/>
      <c r="AR25" s="52"/>
      <c r="AS25" s="93"/>
      <c r="AT25" s="94"/>
      <c r="AU25" s="94"/>
      <c r="AV25" s="94"/>
      <c r="AW25" s="95"/>
      <c r="AX25" s="95"/>
      <c r="AY25" s="95"/>
      <c r="AZ25" s="95"/>
      <c r="BA25" s="96"/>
      <c r="BB25" s="96"/>
      <c r="BC25" s="96"/>
      <c r="BD25" s="96"/>
      <c r="BE25" s="97"/>
      <c r="BF25" s="97"/>
      <c r="BG25" s="96"/>
      <c r="BH25" s="96"/>
      <c r="BI25" s="96"/>
      <c r="BJ25" s="96"/>
      <c r="BK25" s="96"/>
      <c r="BL25" s="96"/>
      <c r="BM25" s="96"/>
      <c r="BN25" s="96"/>
      <c r="BO25" s="96"/>
      <c r="BP25" s="96"/>
      <c r="BQ25" s="96"/>
      <c r="BR25" s="96"/>
      <c r="BS25" s="56"/>
      <c r="BT25" s="56"/>
      <c r="BU25" s="56"/>
      <c r="BV25" s="56"/>
      <c r="BW25" s="56"/>
      <c r="BX25" s="56"/>
      <c r="BY25" s="56"/>
      <c r="BZ25" s="56"/>
      <c r="CA25" s="98"/>
      <c r="CB25" s="3"/>
      <c r="CC25" s="99"/>
      <c r="CD25" s="100"/>
      <c r="CE25" s="100"/>
      <c r="CF25" s="100"/>
      <c r="CG25" s="98"/>
      <c r="CH25" s="3"/>
      <c r="CI25" s="3"/>
      <c r="CJ25" s="3"/>
      <c r="CK25" s="3"/>
      <c r="CL25" s="3"/>
      <c r="CM25" s="3"/>
      <c r="CN25" s="3"/>
      <c r="CO25" s="3"/>
      <c r="CP25" s="3"/>
      <c r="CQ25" s="3"/>
      <c r="CR25" s="3"/>
      <c r="CS25" s="3"/>
      <c r="CT25" s="3"/>
    </row>
    <row r="26" spans="1:98" ht="40.5" customHeight="1">
      <c r="A26" s="4744"/>
      <c r="B26" s="4747"/>
      <c r="C26" s="4747"/>
      <c r="D26" s="4630"/>
      <c r="E26" s="4630"/>
      <c r="F26" s="4615"/>
      <c r="G26" s="4945"/>
      <c r="H26" s="4816"/>
      <c r="I26" s="4949"/>
      <c r="J26" s="4591"/>
      <c r="K26" s="4591"/>
      <c r="L26" s="4591"/>
      <c r="M26" s="4591"/>
      <c r="N26" s="4919"/>
      <c r="O26" s="4922"/>
      <c r="P26" s="4739"/>
      <c r="Q26" s="4535"/>
      <c r="R26" s="4538"/>
      <c r="S26" s="4538"/>
      <c r="T26" s="4916"/>
      <c r="U26" s="45"/>
      <c r="V26" s="75">
        <v>5</v>
      </c>
      <c r="W26" s="47" t="s">
        <v>105</v>
      </c>
      <c r="X26" s="48">
        <v>45778</v>
      </c>
      <c r="Y26" s="48">
        <v>45962</v>
      </c>
      <c r="Z26" s="43" t="s">
        <v>101</v>
      </c>
      <c r="AA26" s="4004">
        <v>0</v>
      </c>
      <c r="AB26" s="4004">
        <v>1</v>
      </c>
      <c r="AC26" s="4004"/>
      <c r="AD26" s="4011"/>
      <c r="AE26" s="81"/>
      <c r="AF26" s="4935"/>
      <c r="AG26" s="4703"/>
      <c r="AH26" s="4703"/>
      <c r="AI26" s="4693"/>
      <c r="AJ26" s="4687"/>
      <c r="AK26" s="4688"/>
      <c r="AL26" s="4689"/>
      <c r="AM26" s="4689"/>
      <c r="AN26" s="4689"/>
      <c r="AO26" s="3"/>
      <c r="AP26" s="4643"/>
      <c r="AQ26" s="4646"/>
      <c r="AR26" s="52"/>
      <c r="AS26" s="93"/>
      <c r="AT26" s="94"/>
      <c r="AU26" s="94"/>
      <c r="AV26" s="94"/>
      <c r="AW26" s="95"/>
      <c r="AX26" s="95"/>
      <c r="AY26" s="95"/>
      <c r="AZ26" s="95"/>
      <c r="BA26" s="96"/>
      <c r="BB26" s="96"/>
      <c r="BC26" s="96"/>
      <c r="BD26" s="96"/>
      <c r="BE26" s="97"/>
      <c r="BF26" s="97"/>
      <c r="BG26" s="96"/>
      <c r="BH26" s="96"/>
      <c r="BI26" s="96"/>
      <c r="BJ26" s="96"/>
      <c r="BK26" s="96"/>
      <c r="BL26" s="96"/>
      <c r="BM26" s="96"/>
      <c r="BN26" s="96"/>
      <c r="BO26" s="96"/>
      <c r="BP26" s="96"/>
      <c r="BQ26" s="96"/>
      <c r="BR26" s="96"/>
      <c r="BS26" s="56"/>
      <c r="BT26" s="56"/>
      <c r="BU26" s="56"/>
      <c r="BV26" s="56"/>
      <c r="BW26" s="56"/>
      <c r="BX26" s="56"/>
      <c r="BY26" s="56"/>
      <c r="BZ26" s="56"/>
      <c r="CA26" s="98"/>
      <c r="CB26" s="3"/>
      <c r="CC26" s="99"/>
      <c r="CD26" s="100"/>
      <c r="CE26" s="100"/>
      <c r="CF26" s="100"/>
      <c r="CG26" s="98"/>
      <c r="CH26" s="3"/>
      <c r="CI26" s="3"/>
      <c r="CJ26" s="3"/>
      <c r="CK26" s="3"/>
      <c r="CL26" s="3"/>
      <c r="CM26" s="3"/>
      <c r="CN26" s="3"/>
      <c r="CO26" s="3"/>
      <c r="CP26" s="3"/>
      <c r="CQ26" s="3"/>
      <c r="CR26" s="3"/>
      <c r="CS26" s="3"/>
      <c r="CT26" s="3"/>
    </row>
    <row r="27" spans="1:98" ht="34.5" customHeight="1">
      <c r="A27" s="4744"/>
      <c r="B27" s="4747"/>
      <c r="C27" s="4747"/>
      <c r="D27" s="4630"/>
      <c r="E27" s="4630"/>
      <c r="F27" s="4615"/>
      <c r="G27" s="4945"/>
      <c r="H27" s="4816"/>
      <c r="I27" s="4949"/>
      <c r="J27" s="4591"/>
      <c r="K27" s="4591"/>
      <c r="L27" s="4591"/>
      <c r="M27" s="4591"/>
      <c r="N27" s="4919"/>
      <c r="O27" s="4922"/>
      <c r="P27" s="4739"/>
      <c r="Q27" s="4535"/>
      <c r="R27" s="4538"/>
      <c r="S27" s="4538"/>
      <c r="T27" s="4916"/>
      <c r="U27" s="45"/>
      <c r="V27" s="75">
        <v>6</v>
      </c>
      <c r="W27" s="47" t="s">
        <v>106</v>
      </c>
      <c r="X27" s="48">
        <v>45778</v>
      </c>
      <c r="Y27" s="48">
        <v>45962</v>
      </c>
      <c r="Z27" s="43" t="s">
        <v>101</v>
      </c>
      <c r="AA27" s="4004">
        <v>0</v>
      </c>
      <c r="AB27" s="4004">
        <v>0</v>
      </c>
      <c r="AC27" s="4004"/>
      <c r="AD27" s="4011"/>
      <c r="AE27" s="81"/>
      <c r="AF27" s="4935"/>
      <c r="AG27" s="4703"/>
      <c r="AH27" s="4703"/>
      <c r="AI27" s="4693"/>
      <c r="AJ27" s="4687"/>
      <c r="AK27" s="4688"/>
      <c r="AL27" s="4689"/>
      <c r="AM27" s="4689"/>
      <c r="AN27" s="4689"/>
      <c r="AO27" s="3"/>
      <c r="AP27" s="4643"/>
      <c r="AQ27" s="4646"/>
      <c r="AR27" s="52"/>
      <c r="AS27" s="93"/>
      <c r="AT27" s="94"/>
      <c r="AU27" s="94"/>
      <c r="AV27" s="94"/>
      <c r="AW27" s="95"/>
      <c r="AX27" s="95"/>
      <c r="AY27" s="95"/>
      <c r="AZ27" s="95"/>
      <c r="BA27" s="96"/>
      <c r="BB27" s="96"/>
      <c r="BC27" s="96"/>
      <c r="BD27" s="96"/>
      <c r="BE27" s="97"/>
      <c r="BF27" s="97"/>
      <c r="BG27" s="96"/>
      <c r="BH27" s="96"/>
      <c r="BI27" s="96"/>
      <c r="BJ27" s="96"/>
      <c r="BK27" s="96"/>
      <c r="BL27" s="96"/>
      <c r="BM27" s="96"/>
      <c r="BN27" s="96"/>
      <c r="BO27" s="96"/>
      <c r="BP27" s="96"/>
      <c r="BQ27" s="96"/>
      <c r="BR27" s="96"/>
      <c r="BS27" s="56"/>
      <c r="BT27" s="56"/>
      <c r="BU27" s="56"/>
      <c r="BV27" s="56"/>
      <c r="BW27" s="56"/>
      <c r="BX27" s="56"/>
      <c r="BY27" s="56"/>
      <c r="BZ27" s="56"/>
      <c r="CA27" s="98"/>
      <c r="CB27" s="3"/>
      <c r="CC27" s="99"/>
      <c r="CD27" s="100"/>
      <c r="CE27" s="100"/>
      <c r="CF27" s="100"/>
      <c r="CG27" s="98"/>
      <c r="CH27" s="3"/>
      <c r="CI27" s="3"/>
      <c r="CJ27" s="3"/>
      <c r="CK27" s="3"/>
      <c r="CL27" s="3"/>
      <c r="CM27" s="3"/>
      <c r="CN27" s="3"/>
      <c r="CO27" s="3"/>
      <c r="CP27" s="3"/>
      <c r="CQ27" s="3"/>
      <c r="CR27" s="3"/>
      <c r="CS27" s="3"/>
      <c r="CT27" s="3"/>
    </row>
    <row r="28" spans="1:98" ht="47.25" customHeight="1">
      <c r="A28" s="4744"/>
      <c r="B28" s="4747"/>
      <c r="C28" s="4747"/>
      <c r="D28" s="4630"/>
      <c r="E28" s="4630"/>
      <c r="F28" s="4615"/>
      <c r="G28" s="4945"/>
      <c r="H28" s="4816"/>
      <c r="I28" s="4949"/>
      <c r="J28" s="4591"/>
      <c r="K28" s="4591"/>
      <c r="L28" s="4591"/>
      <c r="M28" s="4591"/>
      <c r="N28" s="4919"/>
      <c r="O28" s="4922"/>
      <c r="P28" s="4739"/>
      <c r="Q28" s="4535"/>
      <c r="R28" s="4538"/>
      <c r="S28" s="4538"/>
      <c r="T28" s="4916"/>
      <c r="U28" s="45"/>
      <c r="V28" s="75">
        <v>7</v>
      </c>
      <c r="W28" s="47" t="s">
        <v>107</v>
      </c>
      <c r="X28" s="48">
        <v>45778</v>
      </c>
      <c r="Y28" s="48">
        <v>45962</v>
      </c>
      <c r="Z28" s="43" t="s">
        <v>101</v>
      </c>
      <c r="AA28" s="4004">
        <v>1</v>
      </c>
      <c r="AB28" s="4004">
        <v>0</v>
      </c>
      <c r="AC28" s="4004"/>
      <c r="AD28" s="4011"/>
      <c r="AE28" s="81"/>
      <c r="AF28" s="4904">
        <v>450200113</v>
      </c>
      <c r="AG28" s="4703" t="s">
        <v>108</v>
      </c>
      <c r="AH28" s="4703" t="s">
        <v>109</v>
      </c>
      <c r="AI28" s="4693" t="s">
        <v>73</v>
      </c>
      <c r="AJ28" s="4687">
        <v>1</v>
      </c>
      <c r="AK28" s="4688">
        <v>0</v>
      </c>
      <c r="AL28" s="4708">
        <v>0</v>
      </c>
      <c r="AM28" s="4708"/>
      <c r="AN28" s="4708"/>
      <c r="AP28" s="4643"/>
      <c r="AQ28" s="4646"/>
      <c r="AR28" s="52"/>
      <c r="AS28" s="93"/>
      <c r="AT28" s="94"/>
      <c r="AU28" s="94"/>
      <c r="AV28" s="94"/>
      <c r="AW28" s="95"/>
      <c r="AX28" s="95"/>
      <c r="AY28" s="95"/>
      <c r="AZ28" s="95"/>
      <c r="BA28" s="96"/>
      <c r="BB28" s="96"/>
      <c r="BC28" s="96"/>
      <c r="BD28" s="96"/>
      <c r="BE28" s="97"/>
      <c r="BF28" s="97"/>
      <c r="BG28" s="96"/>
      <c r="BH28" s="96"/>
      <c r="BI28" s="96"/>
      <c r="BJ28" s="96"/>
      <c r="BK28" s="96"/>
      <c r="BL28" s="96"/>
      <c r="BM28" s="96"/>
      <c r="BN28" s="96"/>
      <c r="BO28" s="96"/>
      <c r="BP28" s="96"/>
      <c r="BQ28" s="96"/>
      <c r="BR28" s="96"/>
      <c r="BS28" s="56"/>
      <c r="BT28" s="56"/>
      <c r="BU28" s="56"/>
      <c r="BV28" s="56"/>
      <c r="BW28" s="56"/>
      <c r="BX28" s="56"/>
      <c r="BY28" s="56"/>
      <c r="BZ28" s="56"/>
      <c r="CA28" s="98"/>
      <c r="CB28" s="3"/>
      <c r="CC28" s="99"/>
      <c r="CD28" s="100"/>
      <c r="CE28" s="100"/>
      <c r="CF28" s="100"/>
      <c r="CG28" s="98"/>
      <c r="CH28" s="3"/>
      <c r="CI28" s="3"/>
      <c r="CJ28" s="3"/>
      <c r="CK28" s="3"/>
      <c r="CL28" s="3"/>
      <c r="CM28" s="3"/>
      <c r="CN28" s="3"/>
      <c r="CO28" s="3"/>
      <c r="CP28" s="3"/>
      <c r="CQ28" s="3"/>
      <c r="CR28" s="3"/>
      <c r="CS28" s="3"/>
      <c r="CT28" s="3"/>
    </row>
    <row r="29" spans="1:98" ht="34.5" customHeight="1">
      <c r="A29" s="4744"/>
      <c r="B29" s="4747"/>
      <c r="C29" s="4747"/>
      <c r="D29" s="4630"/>
      <c r="E29" s="4630"/>
      <c r="F29" s="4615"/>
      <c r="G29" s="4945"/>
      <c r="H29" s="4816"/>
      <c r="I29" s="4949"/>
      <c r="J29" s="4591"/>
      <c r="K29" s="4591"/>
      <c r="L29" s="4591"/>
      <c r="M29" s="4591"/>
      <c r="N29" s="4919"/>
      <c r="O29" s="4922"/>
      <c r="P29" s="4739"/>
      <c r="Q29" s="4535"/>
      <c r="R29" s="4538"/>
      <c r="S29" s="4538"/>
      <c r="T29" s="4916"/>
      <c r="U29" s="45"/>
      <c r="V29" s="75">
        <v>8</v>
      </c>
      <c r="W29" s="47" t="s">
        <v>110</v>
      </c>
      <c r="X29" s="48">
        <v>45778</v>
      </c>
      <c r="Y29" s="48">
        <v>45962</v>
      </c>
      <c r="Z29" s="43" t="s">
        <v>101</v>
      </c>
      <c r="AA29" s="4004">
        <v>0</v>
      </c>
      <c r="AB29" s="4004">
        <v>0</v>
      </c>
      <c r="AC29" s="4004"/>
      <c r="AD29" s="4011"/>
      <c r="AE29" s="81"/>
      <c r="AF29" s="4904"/>
      <c r="AG29" s="4703"/>
      <c r="AH29" s="4703"/>
      <c r="AI29" s="4693"/>
      <c r="AJ29" s="4687"/>
      <c r="AK29" s="4688"/>
      <c r="AL29" s="4708"/>
      <c r="AM29" s="4708"/>
      <c r="AN29" s="4708"/>
      <c r="AO29" s="3"/>
      <c r="AP29" s="4643"/>
      <c r="AQ29" s="4646"/>
      <c r="AR29" s="52"/>
      <c r="AS29" s="93"/>
      <c r="AT29" s="94"/>
      <c r="AU29" s="94"/>
      <c r="AV29" s="94"/>
      <c r="AW29" s="95"/>
      <c r="AX29" s="95"/>
      <c r="AY29" s="95"/>
      <c r="AZ29" s="95"/>
      <c r="BA29" s="96"/>
      <c r="BB29" s="96"/>
      <c r="BC29" s="96"/>
      <c r="BD29" s="96"/>
      <c r="BE29" s="97"/>
      <c r="BF29" s="97"/>
      <c r="BG29" s="96"/>
      <c r="BH29" s="96"/>
      <c r="BI29" s="96"/>
      <c r="BJ29" s="96"/>
      <c r="BK29" s="96"/>
      <c r="BL29" s="96"/>
      <c r="BM29" s="96"/>
      <c r="BN29" s="96"/>
      <c r="BO29" s="96"/>
      <c r="BP29" s="96"/>
      <c r="BQ29" s="96"/>
      <c r="BR29" s="96"/>
      <c r="BS29" s="56"/>
      <c r="BT29" s="56"/>
      <c r="BU29" s="56"/>
      <c r="BV29" s="56"/>
      <c r="BW29" s="56"/>
      <c r="BX29" s="56"/>
      <c r="BY29" s="56"/>
      <c r="BZ29" s="56"/>
      <c r="CA29" s="98"/>
      <c r="CB29" s="3"/>
      <c r="CC29" s="99"/>
      <c r="CD29" s="100"/>
      <c r="CE29" s="100"/>
      <c r="CF29" s="100"/>
      <c r="CG29" s="98"/>
      <c r="CH29" s="3"/>
      <c r="CI29" s="3"/>
      <c r="CJ29" s="3"/>
      <c r="CK29" s="3"/>
      <c r="CL29" s="3"/>
      <c r="CM29" s="3"/>
      <c r="CN29" s="3"/>
      <c r="CO29" s="3"/>
      <c r="CP29" s="3"/>
      <c r="CQ29" s="3"/>
      <c r="CR29" s="3"/>
      <c r="CS29" s="3"/>
      <c r="CT29" s="3"/>
    </row>
    <row r="30" spans="1:98" ht="38.25" customHeight="1">
      <c r="A30" s="4744"/>
      <c r="B30" s="4747"/>
      <c r="C30" s="4747"/>
      <c r="D30" s="4630"/>
      <c r="E30" s="4630"/>
      <c r="F30" s="4615"/>
      <c r="G30" s="4945"/>
      <c r="H30" s="4816"/>
      <c r="I30" s="4949"/>
      <c r="J30" s="4591"/>
      <c r="K30" s="4591"/>
      <c r="L30" s="4591"/>
      <c r="M30" s="4591"/>
      <c r="N30" s="4919"/>
      <c r="O30" s="4922"/>
      <c r="P30" s="4739"/>
      <c r="Q30" s="4535"/>
      <c r="R30" s="4538"/>
      <c r="S30" s="4538"/>
      <c r="T30" s="4916"/>
      <c r="U30" s="45"/>
      <c r="V30" s="75">
        <v>9</v>
      </c>
      <c r="W30" s="47" t="s">
        <v>111</v>
      </c>
      <c r="X30" s="48">
        <v>45778</v>
      </c>
      <c r="Y30" s="48">
        <v>45991</v>
      </c>
      <c r="Z30" s="43" t="s">
        <v>112</v>
      </c>
      <c r="AA30" s="4004">
        <v>0</v>
      </c>
      <c r="AB30" s="4004">
        <v>0</v>
      </c>
      <c r="AC30" s="4004"/>
      <c r="AD30" s="4011"/>
      <c r="AE30" s="81"/>
      <c r="AF30" s="4904"/>
      <c r="AG30" s="4703"/>
      <c r="AH30" s="4703"/>
      <c r="AI30" s="4693"/>
      <c r="AJ30" s="4687"/>
      <c r="AK30" s="4688"/>
      <c r="AL30" s="4708"/>
      <c r="AM30" s="4708"/>
      <c r="AN30" s="4708"/>
      <c r="AO30" s="3"/>
      <c r="AP30" s="4643"/>
      <c r="AQ30" s="4646"/>
      <c r="AR30" s="52"/>
      <c r="AS30" s="93"/>
      <c r="AT30" s="94"/>
      <c r="AU30" s="94"/>
      <c r="AV30" s="94"/>
      <c r="AW30" s="95"/>
      <c r="AX30" s="95"/>
      <c r="AY30" s="95"/>
      <c r="AZ30" s="95"/>
      <c r="BA30" s="96"/>
      <c r="BB30" s="96"/>
      <c r="BC30" s="96"/>
      <c r="BD30" s="96"/>
      <c r="BE30" s="97"/>
      <c r="BF30" s="97"/>
      <c r="BG30" s="96"/>
      <c r="BH30" s="96"/>
      <c r="BI30" s="96"/>
      <c r="BJ30" s="96"/>
      <c r="BK30" s="96"/>
      <c r="BL30" s="96"/>
      <c r="BM30" s="96"/>
      <c r="BN30" s="96"/>
      <c r="BO30" s="96"/>
      <c r="BP30" s="96"/>
      <c r="BQ30" s="96"/>
      <c r="BR30" s="96"/>
      <c r="BS30" s="56"/>
      <c r="BT30" s="56"/>
      <c r="BU30" s="56"/>
      <c r="BV30" s="56"/>
      <c r="BW30" s="56"/>
      <c r="BX30" s="56"/>
      <c r="BY30" s="56"/>
      <c r="BZ30" s="56"/>
      <c r="CA30" s="98"/>
      <c r="CB30" s="3"/>
      <c r="CC30" s="99"/>
      <c r="CD30" s="100"/>
      <c r="CE30" s="100"/>
      <c r="CF30" s="100"/>
      <c r="CG30" s="98"/>
      <c r="CH30" s="3"/>
      <c r="CI30" s="3"/>
      <c r="CJ30" s="3"/>
      <c r="CK30" s="3"/>
      <c r="CL30" s="3"/>
      <c r="CM30" s="3"/>
      <c r="CN30" s="3"/>
      <c r="CO30" s="3"/>
      <c r="CP30" s="3"/>
      <c r="CQ30" s="3"/>
      <c r="CR30" s="3"/>
      <c r="CS30" s="3"/>
      <c r="CT30" s="3"/>
    </row>
    <row r="31" spans="1:98" ht="62.25" customHeight="1">
      <c r="A31" s="4744"/>
      <c r="B31" s="4747"/>
      <c r="C31" s="4747"/>
      <c r="D31" s="4630"/>
      <c r="E31" s="4630"/>
      <c r="F31" s="4615"/>
      <c r="G31" s="4945"/>
      <c r="H31" s="4816"/>
      <c r="I31" s="4949"/>
      <c r="J31" s="4591"/>
      <c r="K31" s="4591"/>
      <c r="L31" s="4591"/>
      <c r="M31" s="4591"/>
      <c r="N31" s="4919"/>
      <c r="O31" s="4922"/>
      <c r="P31" s="4739"/>
      <c r="Q31" s="4535"/>
      <c r="R31" s="4538"/>
      <c r="S31" s="4538"/>
      <c r="T31" s="4916"/>
      <c r="U31" s="45"/>
      <c r="V31" s="75">
        <v>10</v>
      </c>
      <c r="W31" s="47" t="s">
        <v>113</v>
      </c>
      <c r="X31" s="102">
        <v>45778</v>
      </c>
      <c r="Y31" s="103">
        <v>45960</v>
      </c>
      <c r="Z31" s="43" t="s">
        <v>112</v>
      </c>
      <c r="AA31" s="4004">
        <v>0</v>
      </c>
      <c r="AB31" s="4004">
        <v>0</v>
      </c>
      <c r="AC31" s="4004"/>
      <c r="AD31" s="4011"/>
      <c r="AE31" s="81"/>
      <c r="AF31" s="4939">
        <v>459903200</v>
      </c>
      <c r="AG31" s="4924" t="s">
        <v>114</v>
      </c>
      <c r="AH31" s="4924" t="s">
        <v>115</v>
      </c>
      <c r="AI31" s="4694" t="s">
        <v>73</v>
      </c>
      <c r="AJ31" s="4926">
        <v>1</v>
      </c>
      <c r="AK31" s="4696">
        <v>0</v>
      </c>
      <c r="AL31" s="4697">
        <v>0</v>
      </c>
      <c r="AM31" s="4697"/>
      <c r="AN31" s="4697"/>
      <c r="AP31" s="4643"/>
      <c r="AQ31" s="4646"/>
      <c r="AR31" s="52"/>
      <c r="AS31" s="104" t="e">
        <f t="shared" ref="AS31:BD31" si="3">#N/A</f>
        <v>#N/A</v>
      </c>
      <c r="AT31" s="105" t="e">
        <f t="shared" si="3"/>
        <v>#N/A</v>
      </c>
      <c r="AU31" s="105" t="e">
        <f t="shared" si="3"/>
        <v>#N/A</v>
      </c>
      <c r="AV31" s="105" t="e">
        <f t="shared" si="3"/>
        <v>#N/A</v>
      </c>
      <c r="AW31" s="106" t="e">
        <f t="shared" si="3"/>
        <v>#N/A</v>
      </c>
      <c r="AX31" s="106" t="e">
        <f t="shared" si="3"/>
        <v>#N/A</v>
      </c>
      <c r="AY31" s="106" t="e">
        <f t="shared" si="3"/>
        <v>#N/A</v>
      </c>
      <c r="AZ31" s="106" t="e">
        <f t="shared" si="3"/>
        <v>#N/A</v>
      </c>
      <c r="BA31" s="107" t="e">
        <f t="shared" si="3"/>
        <v>#N/A</v>
      </c>
      <c r="BB31" s="107" t="e">
        <f t="shared" si="3"/>
        <v>#N/A</v>
      </c>
      <c r="BC31" s="107" t="e">
        <f t="shared" si="3"/>
        <v>#N/A</v>
      </c>
      <c r="BD31" s="107" t="e">
        <f t="shared" si="3"/>
        <v>#N/A</v>
      </c>
      <c r="BE31" s="108">
        <v>0.2</v>
      </c>
      <c r="BF31" s="108">
        <v>0.8</v>
      </c>
      <c r="BG31" s="107" t="e">
        <f t="shared" ref="BG31:BI31" si="4">#N/A</f>
        <v>#N/A</v>
      </c>
      <c r="BH31" s="107" t="e">
        <f t="shared" si="4"/>
        <v>#N/A</v>
      </c>
      <c r="BI31" s="107" t="e">
        <f t="shared" si="4"/>
        <v>#N/A</v>
      </c>
      <c r="BJ31" s="107" t="e">
        <f t="shared" ref="BJ31:BK31" si="5">+AZ31*BE31</f>
        <v>#N/A</v>
      </c>
      <c r="BK31" s="107" t="e">
        <f t="shared" si="5"/>
        <v>#N/A</v>
      </c>
      <c r="BL31" s="107" t="e">
        <f t="shared" ref="BL31:BM31" si="6">#N/A</f>
        <v>#N/A</v>
      </c>
      <c r="BM31" s="107" t="e">
        <f t="shared" si="6"/>
        <v>#N/A</v>
      </c>
      <c r="BN31" s="107">
        <v>0</v>
      </c>
      <c r="BO31" s="107" t="e">
        <f t="shared" ref="BO31:BR31" si="7">+BG31+BK31</f>
        <v>#N/A</v>
      </c>
      <c r="BP31" s="107" t="e">
        <f t="shared" si="7"/>
        <v>#N/A</v>
      </c>
      <c r="BQ31" s="107" t="e">
        <f t="shared" si="7"/>
        <v>#N/A</v>
      </c>
      <c r="BR31" s="107" t="e">
        <f t="shared" si="7"/>
        <v>#N/A</v>
      </c>
      <c r="BS31" s="34"/>
      <c r="BT31" s="34"/>
      <c r="BU31" s="34"/>
      <c r="BV31" s="34"/>
      <c r="BW31" s="34"/>
      <c r="BX31" s="34"/>
      <c r="BY31" s="34"/>
      <c r="BZ31" s="34"/>
      <c r="CA31" s="33"/>
      <c r="CB31" s="3"/>
      <c r="CC31" s="58"/>
      <c r="CD31" s="56"/>
      <c r="CE31" s="56"/>
      <c r="CF31" s="56"/>
      <c r="CG31" s="98"/>
      <c r="CH31" s="3"/>
      <c r="CI31" s="3"/>
      <c r="CJ31" s="3"/>
      <c r="CK31" s="3"/>
      <c r="CL31" s="3"/>
      <c r="CM31" s="3"/>
      <c r="CN31" s="3"/>
      <c r="CO31" s="3"/>
      <c r="CP31" s="3"/>
      <c r="CQ31" s="3"/>
      <c r="CR31" s="3"/>
      <c r="CS31" s="3"/>
      <c r="CT31" s="3"/>
    </row>
    <row r="32" spans="1:98" ht="62.25" customHeight="1">
      <c r="A32" s="4744"/>
      <c r="B32" s="4747"/>
      <c r="C32" s="4747"/>
      <c r="D32" s="4630"/>
      <c r="E32" s="4630"/>
      <c r="F32" s="4615"/>
      <c r="G32" s="4945"/>
      <c r="H32" s="4816"/>
      <c r="I32" s="4949"/>
      <c r="J32" s="4591"/>
      <c r="K32" s="4591"/>
      <c r="L32" s="4591"/>
      <c r="M32" s="4591"/>
      <c r="N32" s="4919"/>
      <c r="O32" s="4922"/>
      <c r="P32" s="4739"/>
      <c r="Q32" s="4535"/>
      <c r="R32" s="4538"/>
      <c r="S32" s="4538"/>
      <c r="T32" s="4916"/>
      <c r="U32" s="45"/>
      <c r="V32" s="75">
        <v>11</v>
      </c>
      <c r="W32" s="47" t="s">
        <v>116</v>
      </c>
      <c r="X32" s="103">
        <v>45960</v>
      </c>
      <c r="Y32" s="48">
        <v>45991</v>
      </c>
      <c r="Z32" s="43" t="s">
        <v>117</v>
      </c>
      <c r="AA32" s="4004">
        <v>0</v>
      </c>
      <c r="AB32" s="4004">
        <v>0</v>
      </c>
      <c r="AC32" s="4004"/>
      <c r="AD32" s="4011"/>
      <c r="AE32" s="81"/>
      <c r="AF32" s="4940"/>
      <c r="AG32" s="4925"/>
      <c r="AH32" s="4925"/>
      <c r="AI32" s="4816"/>
      <c r="AJ32" s="4927"/>
      <c r="AK32" s="4765"/>
      <c r="AL32" s="4768"/>
      <c r="AM32" s="4768"/>
      <c r="AN32" s="4768"/>
      <c r="AO32" s="3"/>
      <c r="AP32" s="4643"/>
      <c r="AQ32" s="4646"/>
      <c r="AR32" s="52"/>
      <c r="AS32" s="109"/>
      <c r="AT32" s="110"/>
      <c r="AU32" s="110"/>
      <c r="AV32" s="110"/>
      <c r="AW32" s="106"/>
      <c r="AX32" s="106"/>
      <c r="AY32" s="106"/>
      <c r="AZ32" s="106"/>
      <c r="BA32" s="107"/>
      <c r="BB32" s="111"/>
      <c r="BC32" s="111"/>
      <c r="BD32" s="111"/>
      <c r="BE32" s="112"/>
      <c r="BF32" s="112"/>
      <c r="BG32" s="107"/>
      <c r="BH32" s="107"/>
      <c r="BI32" s="107"/>
      <c r="BJ32" s="107"/>
      <c r="BK32" s="107"/>
      <c r="BL32" s="107"/>
      <c r="BM32" s="107"/>
      <c r="BN32" s="107"/>
      <c r="BO32" s="107"/>
      <c r="BP32" s="111"/>
      <c r="BQ32" s="111"/>
      <c r="BR32" s="111"/>
      <c r="BS32" s="34"/>
      <c r="BT32" s="34"/>
      <c r="BU32" s="34"/>
      <c r="BV32" s="34"/>
      <c r="BW32" s="34"/>
      <c r="BX32" s="34"/>
      <c r="BY32" s="34"/>
      <c r="BZ32" s="34"/>
      <c r="CA32" s="33"/>
      <c r="CB32" s="3"/>
      <c r="CC32" s="58"/>
      <c r="CD32" s="113"/>
      <c r="CE32" s="114"/>
      <c r="CF32" s="55"/>
      <c r="CG32" s="98"/>
      <c r="CH32" s="3"/>
      <c r="CI32" s="3"/>
      <c r="CJ32" s="3"/>
      <c r="CK32" s="3"/>
      <c r="CL32" s="3"/>
      <c r="CM32" s="3"/>
      <c r="CN32" s="3"/>
      <c r="CO32" s="3"/>
      <c r="CP32" s="3"/>
      <c r="CQ32" s="3"/>
      <c r="CR32" s="3"/>
      <c r="CS32" s="3"/>
      <c r="CT32" s="3"/>
    </row>
    <row r="33" spans="1:99" ht="62.25" customHeight="1">
      <c r="A33" s="4744"/>
      <c r="B33" s="4747"/>
      <c r="C33" s="4747"/>
      <c r="D33" s="4630"/>
      <c r="E33" s="4630"/>
      <c r="F33" s="4615"/>
      <c r="G33" s="4945"/>
      <c r="H33" s="4816"/>
      <c r="I33" s="4949"/>
      <c r="J33" s="4591"/>
      <c r="K33" s="4591"/>
      <c r="L33" s="4591"/>
      <c r="M33" s="4591"/>
      <c r="N33" s="4919"/>
      <c r="O33" s="4922"/>
      <c r="P33" s="4739"/>
      <c r="Q33" s="4535"/>
      <c r="R33" s="4538"/>
      <c r="S33" s="4538"/>
      <c r="T33" s="4916"/>
      <c r="U33" s="45"/>
      <c r="V33" s="75">
        <v>12</v>
      </c>
      <c r="W33" s="47" t="s">
        <v>118</v>
      </c>
      <c r="X33" s="48">
        <v>45778</v>
      </c>
      <c r="Y33" s="48">
        <v>45960</v>
      </c>
      <c r="Z33" s="43" t="s">
        <v>117</v>
      </c>
      <c r="AA33" s="4004">
        <v>0</v>
      </c>
      <c r="AB33" s="4004">
        <v>0</v>
      </c>
      <c r="AC33" s="4004"/>
      <c r="AD33" s="4011"/>
      <c r="AE33" s="81"/>
      <c r="AF33" s="4941"/>
      <c r="AG33" s="4704"/>
      <c r="AH33" s="4704"/>
      <c r="AI33" s="4705"/>
      <c r="AJ33" s="4706"/>
      <c r="AK33" s="4707"/>
      <c r="AL33" s="4699"/>
      <c r="AM33" s="4699"/>
      <c r="AN33" s="4699"/>
      <c r="AO33" s="3"/>
      <c r="AP33" s="4643"/>
      <c r="AQ33" s="4646"/>
      <c r="AR33" s="52"/>
      <c r="AS33" s="109"/>
      <c r="AT33" s="110"/>
      <c r="AU33" s="110"/>
      <c r="AV33" s="110"/>
      <c r="AW33" s="106"/>
      <c r="AX33" s="106"/>
      <c r="AY33" s="106"/>
      <c r="AZ33" s="106"/>
      <c r="BA33" s="107"/>
      <c r="BB33" s="111"/>
      <c r="BC33" s="111"/>
      <c r="BD33" s="111"/>
      <c r="BE33" s="112"/>
      <c r="BF33" s="112"/>
      <c r="BG33" s="107"/>
      <c r="BH33" s="107"/>
      <c r="BI33" s="107"/>
      <c r="BJ33" s="107"/>
      <c r="BK33" s="107"/>
      <c r="BL33" s="107"/>
      <c r="BM33" s="107"/>
      <c r="BN33" s="107"/>
      <c r="BO33" s="107"/>
      <c r="BP33" s="111"/>
      <c r="BQ33" s="111"/>
      <c r="BR33" s="111"/>
      <c r="BS33" s="34"/>
      <c r="BT33" s="34"/>
      <c r="BU33" s="34"/>
      <c r="BV33" s="34"/>
      <c r="BW33" s="34"/>
      <c r="BX33" s="34"/>
      <c r="BY33" s="34"/>
      <c r="BZ33" s="34"/>
      <c r="CA33" s="33"/>
      <c r="CB33" s="3"/>
      <c r="CC33" s="58"/>
      <c r="CD33" s="113"/>
      <c r="CE33" s="114"/>
      <c r="CF33" s="55"/>
      <c r="CG33" s="98"/>
      <c r="CH33" s="3"/>
      <c r="CI33" s="3"/>
      <c r="CJ33" s="3"/>
      <c r="CK33" s="3"/>
      <c r="CL33" s="3"/>
      <c r="CM33" s="3"/>
      <c r="CN33" s="3"/>
      <c r="CO33" s="3"/>
      <c r="CP33" s="3"/>
      <c r="CQ33" s="3"/>
      <c r="CR33" s="3"/>
      <c r="CS33" s="3"/>
      <c r="CT33" s="3"/>
    </row>
    <row r="34" spans="1:99" ht="62.25" customHeight="1">
      <c r="A34" s="4744"/>
      <c r="B34" s="4747"/>
      <c r="C34" s="4747"/>
      <c r="D34" s="4630"/>
      <c r="E34" s="4630"/>
      <c r="F34" s="4615"/>
      <c r="G34" s="4945"/>
      <c r="H34" s="4816"/>
      <c r="I34" s="4949"/>
      <c r="J34" s="4591"/>
      <c r="K34" s="4591"/>
      <c r="L34" s="4591"/>
      <c r="M34" s="4591"/>
      <c r="N34" s="4919"/>
      <c r="O34" s="4922"/>
      <c r="P34" s="4739"/>
      <c r="Q34" s="4535"/>
      <c r="R34" s="4538"/>
      <c r="S34" s="4538"/>
      <c r="T34" s="4916"/>
      <c r="U34" s="45"/>
      <c r="V34" s="75">
        <v>13</v>
      </c>
      <c r="W34" s="47" t="s">
        <v>119</v>
      </c>
      <c r="X34" s="103">
        <v>45960</v>
      </c>
      <c r="Y34" s="48">
        <v>45991</v>
      </c>
      <c r="Z34" s="43" t="s">
        <v>117</v>
      </c>
      <c r="AA34" s="4004">
        <v>0</v>
      </c>
      <c r="AB34" s="4004">
        <v>0</v>
      </c>
      <c r="AC34" s="4004"/>
      <c r="AD34" s="4011"/>
      <c r="AE34" s="81"/>
      <c r="AF34" s="4931">
        <v>370100406</v>
      </c>
      <c r="AG34" s="4924" t="s">
        <v>120</v>
      </c>
      <c r="AH34" s="4924" t="s">
        <v>121</v>
      </c>
      <c r="AI34" s="4694" t="s">
        <v>73</v>
      </c>
      <c r="AJ34" s="4926">
        <v>1</v>
      </c>
      <c r="AK34" s="4928">
        <v>0</v>
      </c>
      <c r="AL34" s="4697">
        <v>0</v>
      </c>
      <c r="AM34" s="4697"/>
      <c r="AN34" s="4697"/>
      <c r="AO34" s="3"/>
      <c r="AP34" s="4643"/>
      <c r="AQ34" s="4646"/>
      <c r="AR34" s="52"/>
      <c r="AS34" s="109"/>
      <c r="AT34" s="110"/>
      <c r="AU34" s="110"/>
      <c r="AV34" s="110"/>
      <c r="AW34" s="106"/>
      <c r="AX34" s="106"/>
      <c r="AY34" s="106"/>
      <c r="AZ34" s="106"/>
      <c r="BA34" s="107"/>
      <c r="BB34" s="111"/>
      <c r="BC34" s="111"/>
      <c r="BD34" s="111"/>
      <c r="BE34" s="112"/>
      <c r="BF34" s="112"/>
      <c r="BG34" s="107"/>
      <c r="BH34" s="107"/>
      <c r="BI34" s="107"/>
      <c r="BJ34" s="107"/>
      <c r="BK34" s="107"/>
      <c r="BL34" s="107"/>
      <c r="BM34" s="107"/>
      <c r="BN34" s="107"/>
      <c r="BO34" s="107"/>
      <c r="BP34" s="111"/>
      <c r="BQ34" s="111"/>
      <c r="BR34" s="111"/>
      <c r="BS34" s="34"/>
      <c r="BT34" s="34"/>
      <c r="BU34" s="34"/>
      <c r="BV34" s="34"/>
      <c r="BW34" s="34"/>
      <c r="BX34" s="34"/>
      <c r="BY34" s="34"/>
      <c r="BZ34" s="34"/>
      <c r="CA34" s="33"/>
      <c r="CB34" s="3"/>
      <c r="CC34" s="58"/>
      <c r="CD34" s="113"/>
      <c r="CE34" s="114"/>
      <c r="CF34" s="55"/>
      <c r="CG34" s="98"/>
      <c r="CH34" s="3"/>
      <c r="CI34" s="3"/>
      <c r="CJ34" s="3"/>
      <c r="CK34" s="3"/>
      <c r="CL34" s="3"/>
      <c r="CM34" s="3"/>
      <c r="CN34" s="3"/>
      <c r="CO34" s="3"/>
      <c r="CP34" s="3"/>
      <c r="CQ34" s="3"/>
      <c r="CR34" s="3"/>
      <c r="CS34" s="3"/>
      <c r="CT34" s="3"/>
    </row>
    <row r="35" spans="1:99" ht="62.25" customHeight="1">
      <c r="A35" s="4744"/>
      <c r="B35" s="4747"/>
      <c r="C35" s="4747"/>
      <c r="D35" s="4630"/>
      <c r="E35" s="4630"/>
      <c r="F35" s="4615"/>
      <c r="G35" s="4945"/>
      <c r="H35" s="4816"/>
      <c r="I35" s="4949"/>
      <c r="J35" s="4591"/>
      <c r="K35" s="4591"/>
      <c r="L35" s="4591"/>
      <c r="M35" s="4591"/>
      <c r="N35" s="4919"/>
      <c r="O35" s="4922"/>
      <c r="P35" s="4739"/>
      <c r="Q35" s="4535"/>
      <c r="R35" s="4538"/>
      <c r="S35" s="4538"/>
      <c r="T35" s="4916"/>
      <c r="U35" s="45"/>
      <c r="V35" s="75">
        <v>14</v>
      </c>
      <c r="W35" s="47" t="s">
        <v>122</v>
      </c>
      <c r="X35" s="115">
        <v>45740</v>
      </c>
      <c r="Y35" s="115">
        <v>46006</v>
      </c>
      <c r="Z35" s="43" t="s">
        <v>123</v>
      </c>
      <c r="AA35" s="4004">
        <v>0</v>
      </c>
      <c r="AB35" s="4004">
        <v>0</v>
      </c>
      <c r="AC35" s="4004"/>
      <c r="AD35" s="4011"/>
      <c r="AE35" s="81"/>
      <c r="AF35" s="4932"/>
      <c r="AG35" s="4925"/>
      <c r="AH35" s="4925"/>
      <c r="AI35" s="4816"/>
      <c r="AJ35" s="4927"/>
      <c r="AK35" s="4929"/>
      <c r="AL35" s="4768"/>
      <c r="AM35" s="4768"/>
      <c r="AN35" s="4768"/>
      <c r="AO35" s="3"/>
      <c r="AP35" s="4643"/>
      <c r="AQ35" s="4646"/>
      <c r="AR35" s="52"/>
      <c r="AS35" s="109"/>
      <c r="AT35" s="110"/>
      <c r="AU35" s="110"/>
      <c r="AV35" s="110"/>
      <c r="AW35" s="106"/>
      <c r="AX35" s="106"/>
      <c r="AY35" s="106"/>
      <c r="AZ35" s="106"/>
      <c r="BA35" s="107"/>
      <c r="BB35" s="111"/>
      <c r="BC35" s="111"/>
      <c r="BD35" s="111"/>
      <c r="BE35" s="112"/>
      <c r="BF35" s="112"/>
      <c r="BG35" s="107"/>
      <c r="BH35" s="107"/>
      <c r="BI35" s="107"/>
      <c r="BJ35" s="107"/>
      <c r="BK35" s="107"/>
      <c r="BL35" s="107"/>
      <c r="BM35" s="107"/>
      <c r="BN35" s="107"/>
      <c r="BO35" s="107"/>
      <c r="BP35" s="111"/>
      <c r="BQ35" s="111"/>
      <c r="BR35" s="111"/>
      <c r="BS35" s="34"/>
      <c r="BT35" s="34"/>
      <c r="BU35" s="34"/>
      <c r="BV35" s="34"/>
      <c r="BW35" s="34"/>
      <c r="BX35" s="34"/>
      <c r="BY35" s="34"/>
      <c r="BZ35" s="34"/>
      <c r="CA35" s="33"/>
      <c r="CB35" s="3"/>
      <c r="CC35" s="58"/>
      <c r="CD35" s="113"/>
      <c r="CE35" s="114"/>
      <c r="CF35" s="55"/>
      <c r="CG35" s="98"/>
      <c r="CH35" s="3"/>
      <c r="CI35" s="3"/>
      <c r="CJ35" s="3"/>
      <c r="CK35" s="3"/>
      <c r="CL35" s="3"/>
      <c r="CM35" s="3"/>
      <c r="CN35" s="3"/>
      <c r="CO35" s="3"/>
      <c r="CP35" s="3"/>
      <c r="CQ35" s="3"/>
      <c r="CR35" s="3"/>
      <c r="CS35" s="3"/>
      <c r="CT35" s="3"/>
    </row>
    <row r="36" spans="1:99" ht="62.25" customHeight="1">
      <c r="A36" s="4744"/>
      <c r="B36" s="4747"/>
      <c r="C36" s="4747"/>
      <c r="D36" s="4630"/>
      <c r="E36" s="4630"/>
      <c r="F36" s="4615"/>
      <c r="G36" s="4945"/>
      <c r="H36" s="4816"/>
      <c r="I36" s="4949"/>
      <c r="J36" s="4591"/>
      <c r="K36" s="4591"/>
      <c r="L36" s="4591"/>
      <c r="M36" s="4591"/>
      <c r="N36" s="4919"/>
      <c r="O36" s="4922"/>
      <c r="P36" s="4739"/>
      <c r="Q36" s="4535"/>
      <c r="R36" s="4538"/>
      <c r="S36" s="4538"/>
      <c r="T36" s="4916"/>
      <c r="U36" s="45"/>
      <c r="V36" s="75">
        <v>15</v>
      </c>
      <c r="W36" s="47" t="s">
        <v>124</v>
      </c>
      <c r="X36" s="48">
        <v>45778</v>
      </c>
      <c r="Y36" s="48">
        <v>46006</v>
      </c>
      <c r="Z36" s="43" t="s">
        <v>123</v>
      </c>
      <c r="AA36" s="4004">
        <v>0</v>
      </c>
      <c r="AB36" s="4004">
        <v>0</v>
      </c>
      <c r="AC36" s="4004"/>
      <c r="AD36" s="4011"/>
      <c r="AE36" s="81"/>
      <c r="AF36" s="4932"/>
      <c r="AG36" s="4925"/>
      <c r="AH36" s="4925"/>
      <c r="AI36" s="4816"/>
      <c r="AJ36" s="4927"/>
      <c r="AK36" s="4929"/>
      <c r="AL36" s="4768"/>
      <c r="AM36" s="4768"/>
      <c r="AN36" s="4768"/>
      <c r="AO36" s="3"/>
      <c r="AP36" s="4643"/>
      <c r="AQ36" s="4646"/>
      <c r="AR36" s="52"/>
      <c r="AS36" s="109"/>
      <c r="AT36" s="110"/>
      <c r="AU36" s="110"/>
      <c r="AV36" s="110"/>
      <c r="AW36" s="106"/>
      <c r="AX36" s="106"/>
      <c r="AY36" s="106"/>
      <c r="AZ36" s="106"/>
      <c r="BA36" s="107"/>
      <c r="BB36" s="111"/>
      <c r="BC36" s="111"/>
      <c r="BD36" s="111"/>
      <c r="BE36" s="112"/>
      <c r="BF36" s="112"/>
      <c r="BG36" s="107"/>
      <c r="BH36" s="107"/>
      <c r="BI36" s="107"/>
      <c r="BJ36" s="107"/>
      <c r="BK36" s="107"/>
      <c r="BL36" s="107"/>
      <c r="BM36" s="107"/>
      <c r="BN36" s="107"/>
      <c r="BO36" s="107"/>
      <c r="BP36" s="111"/>
      <c r="BQ36" s="111"/>
      <c r="BR36" s="111"/>
      <c r="BS36" s="34"/>
      <c r="BT36" s="34"/>
      <c r="BU36" s="34"/>
      <c r="BV36" s="34"/>
      <c r="BW36" s="34"/>
      <c r="BX36" s="34"/>
      <c r="BY36" s="34"/>
      <c r="BZ36" s="34"/>
      <c r="CA36" s="33"/>
      <c r="CB36" s="3"/>
      <c r="CC36" s="58"/>
      <c r="CD36" s="113"/>
      <c r="CE36" s="114"/>
      <c r="CF36" s="55"/>
      <c r="CG36" s="98"/>
      <c r="CH36" s="3"/>
      <c r="CI36" s="3"/>
      <c r="CJ36" s="3"/>
      <c r="CK36" s="3"/>
      <c r="CL36" s="3"/>
      <c r="CM36" s="3"/>
      <c r="CN36" s="3"/>
      <c r="CO36" s="3"/>
      <c r="CP36" s="3"/>
      <c r="CQ36" s="3"/>
      <c r="CR36" s="3"/>
      <c r="CS36" s="3"/>
      <c r="CT36" s="3"/>
    </row>
    <row r="37" spans="1:99" ht="62.25" customHeight="1">
      <c r="A37" s="4744"/>
      <c r="B37" s="4747"/>
      <c r="C37" s="4747"/>
      <c r="D37" s="4630"/>
      <c r="E37" s="4630"/>
      <c r="F37" s="4615"/>
      <c r="G37" s="4945"/>
      <c r="H37" s="4816"/>
      <c r="I37" s="4949"/>
      <c r="J37" s="4591"/>
      <c r="K37" s="4591"/>
      <c r="L37" s="4591"/>
      <c r="M37" s="4591"/>
      <c r="N37" s="4919"/>
      <c r="O37" s="4922"/>
      <c r="P37" s="4739"/>
      <c r="Q37" s="4535"/>
      <c r="R37" s="4538"/>
      <c r="S37" s="4538"/>
      <c r="T37" s="4916"/>
      <c r="U37" s="45"/>
      <c r="V37" s="75">
        <v>16</v>
      </c>
      <c r="W37" s="47" t="s">
        <v>125</v>
      </c>
      <c r="X37" s="48">
        <v>45778</v>
      </c>
      <c r="Y37" s="48">
        <v>45899</v>
      </c>
      <c r="Z37" s="43" t="s">
        <v>126</v>
      </c>
      <c r="AA37" s="4004">
        <v>0</v>
      </c>
      <c r="AB37" s="4004">
        <v>1</v>
      </c>
      <c r="AC37" s="4004"/>
      <c r="AD37" s="4011"/>
      <c r="AE37" s="81"/>
      <c r="AF37" s="4933"/>
      <c r="AG37" s="4704"/>
      <c r="AH37" s="4704"/>
      <c r="AI37" s="4705"/>
      <c r="AJ37" s="4706"/>
      <c r="AK37" s="4930"/>
      <c r="AL37" s="4699"/>
      <c r="AM37" s="4699"/>
      <c r="AN37" s="4699"/>
      <c r="AO37" s="3"/>
      <c r="AP37" s="4643"/>
      <c r="AQ37" s="4646"/>
      <c r="AR37" s="52"/>
      <c r="AS37" s="109"/>
      <c r="AT37" s="110"/>
      <c r="AU37" s="110"/>
      <c r="AV37" s="110"/>
      <c r="AW37" s="106"/>
      <c r="AX37" s="106"/>
      <c r="AY37" s="106"/>
      <c r="AZ37" s="106"/>
      <c r="BA37" s="107"/>
      <c r="BB37" s="111"/>
      <c r="BC37" s="111"/>
      <c r="BD37" s="111"/>
      <c r="BE37" s="112"/>
      <c r="BF37" s="112"/>
      <c r="BG37" s="107"/>
      <c r="BH37" s="107"/>
      <c r="BI37" s="107"/>
      <c r="BJ37" s="107"/>
      <c r="BK37" s="107"/>
      <c r="BL37" s="107"/>
      <c r="BM37" s="107"/>
      <c r="BN37" s="107"/>
      <c r="BO37" s="107"/>
      <c r="BP37" s="111"/>
      <c r="BQ37" s="111"/>
      <c r="BR37" s="111"/>
      <c r="BS37" s="34"/>
      <c r="BT37" s="34"/>
      <c r="BU37" s="34"/>
      <c r="BV37" s="34"/>
      <c r="BW37" s="34"/>
      <c r="BX37" s="34"/>
      <c r="BY37" s="34"/>
      <c r="BZ37" s="34"/>
      <c r="CA37" s="33"/>
      <c r="CB37" s="3"/>
      <c r="CC37" s="58"/>
      <c r="CD37" s="113"/>
      <c r="CE37" s="114"/>
      <c r="CF37" s="55"/>
      <c r="CG37" s="98"/>
      <c r="CH37" s="3"/>
      <c r="CI37" s="3"/>
      <c r="CJ37" s="3"/>
      <c r="CK37" s="3"/>
      <c r="CL37" s="3"/>
      <c r="CM37" s="3"/>
      <c r="CN37" s="3"/>
      <c r="CO37" s="3"/>
      <c r="CP37" s="3"/>
      <c r="CQ37" s="3"/>
      <c r="CR37" s="3"/>
      <c r="CS37" s="3"/>
      <c r="CT37" s="3"/>
    </row>
    <row r="38" spans="1:99" ht="62.25" customHeight="1">
      <c r="A38" s="4744"/>
      <c r="B38" s="4747"/>
      <c r="C38" s="4747"/>
      <c r="D38" s="4630"/>
      <c r="E38" s="4630"/>
      <c r="F38" s="4615"/>
      <c r="G38" s="4945"/>
      <c r="H38" s="4816"/>
      <c r="I38" s="4949"/>
      <c r="J38" s="4591"/>
      <c r="K38" s="4591"/>
      <c r="L38" s="4591"/>
      <c r="M38" s="4591"/>
      <c r="N38" s="4919"/>
      <c r="O38" s="4922"/>
      <c r="P38" s="4739"/>
      <c r="Q38" s="4535"/>
      <c r="R38" s="4538"/>
      <c r="S38" s="4538"/>
      <c r="T38" s="4916"/>
      <c r="U38" s="45"/>
      <c r="V38" s="75">
        <v>17</v>
      </c>
      <c r="W38" s="47" t="s">
        <v>127</v>
      </c>
      <c r="X38" s="48">
        <v>45778</v>
      </c>
      <c r="Y38" s="48">
        <v>46006</v>
      </c>
      <c r="Z38" s="43" t="s">
        <v>126</v>
      </c>
      <c r="AA38" s="4004">
        <v>0</v>
      </c>
      <c r="AB38" s="4004">
        <v>0</v>
      </c>
      <c r="AC38" s="4004"/>
      <c r="AD38" s="4011"/>
      <c r="AE38" s="81"/>
      <c r="AF38" s="4904">
        <v>410402600</v>
      </c>
      <c r="AG38" s="4703" t="s">
        <v>128</v>
      </c>
      <c r="AH38" s="4703" t="s">
        <v>129</v>
      </c>
      <c r="AI38" s="4693" t="s">
        <v>73</v>
      </c>
      <c r="AJ38" s="4687">
        <v>50</v>
      </c>
      <c r="AK38" s="4688">
        <v>0</v>
      </c>
      <c r="AL38" s="4689">
        <v>0</v>
      </c>
      <c r="AM38" s="4689"/>
      <c r="AN38" s="4689"/>
      <c r="AO38" s="3"/>
      <c r="AP38" s="4643"/>
      <c r="AQ38" s="4646"/>
      <c r="AR38" s="52"/>
      <c r="AS38" s="109"/>
      <c r="AT38" s="110"/>
      <c r="AU38" s="110"/>
      <c r="AV38" s="110"/>
      <c r="AW38" s="106"/>
      <c r="AX38" s="106"/>
      <c r="AY38" s="106"/>
      <c r="AZ38" s="106"/>
      <c r="BA38" s="107"/>
      <c r="BB38" s="111"/>
      <c r="BC38" s="111"/>
      <c r="BD38" s="111"/>
      <c r="BE38" s="112"/>
      <c r="BF38" s="112"/>
      <c r="BG38" s="107"/>
      <c r="BH38" s="107"/>
      <c r="BI38" s="107"/>
      <c r="BJ38" s="107"/>
      <c r="BK38" s="107"/>
      <c r="BL38" s="107"/>
      <c r="BM38" s="107"/>
      <c r="BN38" s="107"/>
      <c r="BO38" s="107"/>
      <c r="BP38" s="111"/>
      <c r="BQ38" s="111"/>
      <c r="BR38" s="111"/>
      <c r="BS38" s="34"/>
      <c r="BT38" s="34"/>
      <c r="BU38" s="34"/>
      <c r="BV38" s="34"/>
      <c r="BW38" s="34"/>
      <c r="BX38" s="34"/>
      <c r="BY38" s="34"/>
      <c r="BZ38" s="34"/>
      <c r="CA38" s="33"/>
      <c r="CB38" s="3"/>
      <c r="CC38" s="58"/>
      <c r="CD38" s="113"/>
      <c r="CE38" s="114"/>
      <c r="CF38" s="55"/>
      <c r="CG38" s="98"/>
      <c r="CH38" s="3"/>
      <c r="CI38" s="3"/>
      <c r="CJ38" s="3"/>
      <c r="CK38" s="3"/>
      <c r="CL38" s="3"/>
      <c r="CM38" s="3"/>
      <c r="CN38" s="3"/>
      <c r="CO38" s="3"/>
      <c r="CP38" s="3"/>
      <c r="CQ38" s="3"/>
      <c r="CR38" s="3"/>
      <c r="CS38" s="3"/>
      <c r="CT38" s="3"/>
    </row>
    <row r="39" spans="1:99" ht="62.25" customHeight="1">
      <c r="A39" s="4744"/>
      <c r="B39" s="4747"/>
      <c r="C39" s="4747"/>
      <c r="D39" s="4630"/>
      <c r="E39" s="4630"/>
      <c r="F39" s="4615"/>
      <c r="G39" s="4945"/>
      <c r="H39" s="4816"/>
      <c r="I39" s="4949"/>
      <c r="J39" s="4591"/>
      <c r="K39" s="4591"/>
      <c r="L39" s="4591"/>
      <c r="M39" s="4591"/>
      <c r="N39" s="4919"/>
      <c r="O39" s="4922"/>
      <c r="P39" s="4739"/>
      <c r="Q39" s="4535"/>
      <c r="R39" s="4538"/>
      <c r="S39" s="4538"/>
      <c r="T39" s="4916"/>
      <c r="U39" s="45"/>
      <c r="V39" s="75">
        <v>18</v>
      </c>
      <c r="W39" s="47" t="s">
        <v>130</v>
      </c>
      <c r="X39" s="116">
        <v>45748</v>
      </c>
      <c r="Y39" s="117">
        <v>45899</v>
      </c>
      <c r="Z39" s="43" t="s">
        <v>131</v>
      </c>
      <c r="AA39" s="4004">
        <v>1</v>
      </c>
      <c r="AB39" s="4004">
        <v>0</v>
      </c>
      <c r="AC39" s="4004"/>
      <c r="AD39" s="4011"/>
      <c r="AE39" s="81"/>
      <c r="AF39" s="4904"/>
      <c r="AG39" s="4703"/>
      <c r="AH39" s="4703"/>
      <c r="AI39" s="4693"/>
      <c r="AJ39" s="4687"/>
      <c r="AK39" s="4688"/>
      <c r="AL39" s="4689"/>
      <c r="AM39" s="4689"/>
      <c r="AN39" s="4689"/>
      <c r="AO39" s="3"/>
      <c r="AP39" s="4643"/>
      <c r="AQ39" s="4646"/>
      <c r="AR39" s="52"/>
      <c r="AS39" s="109"/>
      <c r="AT39" s="110"/>
      <c r="AU39" s="110"/>
      <c r="AV39" s="110"/>
      <c r="AW39" s="106"/>
      <c r="AX39" s="106"/>
      <c r="AY39" s="106"/>
      <c r="AZ39" s="106"/>
      <c r="BA39" s="107"/>
      <c r="BB39" s="111"/>
      <c r="BC39" s="111"/>
      <c r="BD39" s="111"/>
      <c r="BE39" s="112"/>
      <c r="BF39" s="112"/>
      <c r="BG39" s="107"/>
      <c r="BH39" s="107"/>
      <c r="BI39" s="107"/>
      <c r="BJ39" s="107"/>
      <c r="BK39" s="107"/>
      <c r="BL39" s="107"/>
      <c r="BM39" s="107"/>
      <c r="BN39" s="107"/>
      <c r="BO39" s="107"/>
      <c r="BP39" s="111"/>
      <c r="BQ39" s="111"/>
      <c r="BR39" s="111"/>
      <c r="BS39" s="34"/>
      <c r="BT39" s="34"/>
      <c r="BU39" s="34"/>
      <c r="BV39" s="34"/>
      <c r="BW39" s="34"/>
      <c r="BX39" s="34"/>
      <c r="BY39" s="34"/>
      <c r="BZ39" s="34"/>
      <c r="CA39" s="33"/>
      <c r="CB39" s="3"/>
      <c r="CC39" s="58"/>
      <c r="CD39" s="113"/>
      <c r="CE39" s="114"/>
      <c r="CF39" s="55"/>
      <c r="CG39" s="98"/>
      <c r="CH39" s="3"/>
      <c r="CI39" s="3"/>
      <c r="CJ39" s="3"/>
      <c r="CK39" s="3"/>
      <c r="CL39" s="3"/>
      <c r="CM39" s="3"/>
      <c r="CN39" s="3"/>
      <c r="CO39" s="3"/>
      <c r="CP39" s="3"/>
      <c r="CQ39" s="3"/>
      <c r="CR39" s="3"/>
      <c r="CS39" s="3"/>
      <c r="CT39" s="3"/>
    </row>
    <row r="40" spans="1:99" ht="31.5" customHeight="1">
      <c r="A40" s="4744"/>
      <c r="B40" s="4747"/>
      <c r="C40" s="4747"/>
      <c r="D40" s="4630"/>
      <c r="E40" s="4630"/>
      <c r="F40" s="4615"/>
      <c r="G40" s="4945"/>
      <c r="H40" s="4816"/>
      <c r="I40" s="4949"/>
      <c r="J40" s="4591"/>
      <c r="K40" s="4591"/>
      <c r="L40" s="4591"/>
      <c r="M40" s="4591"/>
      <c r="N40" s="4919"/>
      <c r="O40" s="4922"/>
      <c r="P40" s="4739"/>
      <c r="Q40" s="4535"/>
      <c r="R40" s="4538"/>
      <c r="S40" s="4538"/>
      <c r="T40" s="4916"/>
      <c r="U40" s="45"/>
      <c r="V40" s="75">
        <v>19</v>
      </c>
      <c r="W40" s="47" t="s">
        <v>132</v>
      </c>
      <c r="X40" s="48">
        <v>45839</v>
      </c>
      <c r="Y40" s="48">
        <v>46006</v>
      </c>
      <c r="Z40" s="43" t="s">
        <v>131</v>
      </c>
      <c r="AA40" s="4004">
        <v>0</v>
      </c>
      <c r="AB40" s="4004">
        <v>0</v>
      </c>
      <c r="AC40" s="4004"/>
      <c r="AD40" s="4011"/>
      <c r="AE40" s="81"/>
      <c r="AF40" s="4904">
        <v>450303400</v>
      </c>
      <c r="AG40" s="4703" t="s">
        <v>133</v>
      </c>
      <c r="AH40" s="4703" t="s">
        <v>134</v>
      </c>
      <c r="AI40" s="4693" t="s">
        <v>73</v>
      </c>
      <c r="AJ40" s="4687">
        <v>1</v>
      </c>
      <c r="AK40" s="4688">
        <v>0</v>
      </c>
      <c r="AL40" s="4689">
        <v>0</v>
      </c>
      <c r="AM40" s="4689"/>
      <c r="AN40" s="4689"/>
      <c r="AO40" s="3"/>
      <c r="AP40" s="4643"/>
      <c r="AQ40" s="4646"/>
      <c r="AR40" s="52"/>
      <c r="AS40" s="109"/>
      <c r="AT40" s="110"/>
      <c r="AU40" s="110"/>
      <c r="AV40" s="110"/>
      <c r="AW40" s="106"/>
      <c r="AX40" s="106"/>
      <c r="AY40" s="106"/>
      <c r="AZ40" s="106"/>
      <c r="BA40" s="107"/>
      <c r="BB40" s="111"/>
      <c r="BC40" s="111"/>
      <c r="BD40" s="111"/>
      <c r="BE40" s="112"/>
      <c r="BF40" s="112"/>
      <c r="BG40" s="107"/>
      <c r="BH40" s="107"/>
      <c r="BI40" s="107"/>
      <c r="BJ40" s="107"/>
      <c r="BK40" s="107"/>
      <c r="BL40" s="107"/>
      <c r="BM40" s="107"/>
      <c r="BN40" s="107"/>
      <c r="BO40" s="107"/>
      <c r="BP40" s="111"/>
      <c r="BQ40" s="111"/>
      <c r="BR40" s="111"/>
      <c r="BS40" s="34"/>
      <c r="BT40" s="34"/>
      <c r="BU40" s="34"/>
      <c r="BV40" s="34"/>
      <c r="BW40" s="34"/>
      <c r="BX40" s="34"/>
      <c r="BY40" s="34"/>
      <c r="BZ40" s="34"/>
      <c r="CA40" s="33"/>
      <c r="CB40" s="3"/>
      <c r="CC40" s="58"/>
      <c r="CD40" s="118"/>
      <c r="CE40" s="119"/>
      <c r="CF40" s="55"/>
      <c r="CG40" s="98"/>
      <c r="CH40" s="3"/>
      <c r="CI40" s="3"/>
      <c r="CJ40" s="3"/>
      <c r="CK40" s="3"/>
      <c r="CL40" s="3"/>
      <c r="CM40" s="3"/>
      <c r="CN40" s="3"/>
      <c r="CO40" s="3"/>
      <c r="CP40" s="3"/>
      <c r="CQ40" s="3"/>
      <c r="CR40" s="3"/>
      <c r="CS40" s="3"/>
      <c r="CT40" s="3"/>
    </row>
    <row r="41" spans="1:99" ht="60.75" customHeight="1">
      <c r="A41" s="4744"/>
      <c r="B41" s="4747"/>
      <c r="C41" s="4747"/>
      <c r="D41" s="4630"/>
      <c r="E41" s="4630"/>
      <c r="F41" s="4615"/>
      <c r="G41" s="4945"/>
      <c r="H41" s="4947"/>
      <c r="I41" s="4949"/>
      <c r="J41" s="4591"/>
      <c r="K41" s="4591"/>
      <c r="L41" s="4591"/>
      <c r="M41" s="4591"/>
      <c r="N41" s="4919"/>
      <c r="O41" s="4922"/>
      <c r="P41" s="4739"/>
      <c r="Q41" s="4535"/>
      <c r="R41" s="4538"/>
      <c r="S41" s="4538"/>
      <c r="T41" s="4916"/>
      <c r="U41" s="45"/>
      <c r="V41" s="75">
        <v>20</v>
      </c>
      <c r="W41" s="47" t="s">
        <v>135</v>
      </c>
      <c r="X41" s="48">
        <v>45748</v>
      </c>
      <c r="Y41" s="48">
        <v>46006</v>
      </c>
      <c r="Z41" s="43" t="s">
        <v>136</v>
      </c>
      <c r="AA41" s="4004">
        <v>0</v>
      </c>
      <c r="AB41" s="4004">
        <v>0</v>
      </c>
      <c r="AC41" s="4004"/>
      <c r="AD41" s="4011"/>
      <c r="AE41" s="81"/>
      <c r="AF41" s="4904"/>
      <c r="AG41" s="4703"/>
      <c r="AH41" s="4703"/>
      <c r="AI41" s="4693"/>
      <c r="AJ41" s="4687"/>
      <c r="AK41" s="4688"/>
      <c r="AL41" s="4689"/>
      <c r="AM41" s="4689"/>
      <c r="AN41" s="4689"/>
      <c r="AO41" s="3"/>
      <c r="AP41" s="4643"/>
      <c r="AQ41" s="4646"/>
      <c r="AR41" s="52"/>
      <c r="AS41" s="109"/>
      <c r="AT41" s="110"/>
      <c r="AU41" s="110"/>
      <c r="AV41" s="110"/>
      <c r="AW41" s="106"/>
      <c r="AX41" s="106"/>
      <c r="AY41" s="106"/>
      <c r="AZ41" s="106"/>
      <c r="BA41" s="107"/>
      <c r="BB41" s="111"/>
      <c r="BC41" s="111"/>
      <c r="BD41" s="111"/>
      <c r="BE41" s="112"/>
      <c r="BF41" s="112"/>
      <c r="BG41" s="107"/>
      <c r="BH41" s="107"/>
      <c r="BI41" s="107"/>
      <c r="BJ41" s="107"/>
      <c r="BK41" s="107"/>
      <c r="BL41" s="107"/>
      <c r="BM41" s="107"/>
      <c r="BN41" s="107"/>
      <c r="BO41" s="107"/>
      <c r="BP41" s="111"/>
      <c r="BQ41" s="111"/>
      <c r="BR41" s="111"/>
      <c r="BS41" s="34"/>
      <c r="BT41" s="34"/>
      <c r="BU41" s="34"/>
      <c r="BV41" s="34"/>
      <c r="BW41" s="34"/>
      <c r="BX41" s="34"/>
      <c r="BY41" s="34"/>
      <c r="BZ41" s="34"/>
      <c r="CA41" s="33"/>
      <c r="CB41" s="3"/>
      <c r="CC41" s="58"/>
      <c r="CD41" s="118"/>
      <c r="CE41" s="119"/>
      <c r="CF41" s="114"/>
      <c r="CG41" s="65"/>
      <c r="CH41" s="3"/>
      <c r="CI41" s="3"/>
      <c r="CJ41" s="3"/>
      <c r="CK41" s="3"/>
      <c r="CL41" s="3"/>
      <c r="CM41" s="3"/>
      <c r="CN41" s="3"/>
      <c r="CO41" s="3"/>
      <c r="CP41" s="3"/>
      <c r="CQ41" s="3"/>
      <c r="CR41" s="3"/>
      <c r="CS41" s="3"/>
      <c r="CT41" s="3"/>
    </row>
    <row r="42" spans="1:99" ht="66.75" customHeight="1">
      <c r="A42" s="4744"/>
      <c r="B42" s="4747"/>
      <c r="C42" s="4747"/>
      <c r="D42" s="4630"/>
      <c r="E42" s="4630"/>
      <c r="F42" s="4615"/>
      <c r="G42" s="4945"/>
      <c r="H42" s="4947"/>
      <c r="I42" s="4949"/>
      <c r="J42" s="4591"/>
      <c r="K42" s="4591"/>
      <c r="L42" s="4591"/>
      <c r="M42" s="4591"/>
      <c r="N42" s="4919"/>
      <c r="O42" s="4922"/>
      <c r="P42" s="4739"/>
      <c r="Q42" s="4535"/>
      <c r="R42" s="4538"/>
      <c r="S42" s="4538"/>
      <c r="T42" s="4916"/>
      <c r="U42" s="45"/>
      <c r="V42" s="75">
        <v>21</v>
      </c>
      <c r="W42" s="47" t="s">
        <v>137</v>
      </c>
      <c r="X42" s="116">
        <v>45782</v>
      </c>
      <c r="Y42" s="48">
        <v>45991</v>
      </c>
      <c r="Z42" s="43" t="s">
        <v>136</v>
      </c>
      <c r="AA42" s="4004">
        <v>0</v>
      </c>
      <c r="AB42" s="4004"/>
      <c r="AC42" s="4004"/>
      <c r="AD42" s="4011"/>
      <c r="AE42" s="81"/>
      <c r="AF42" s="3862">
        <v>120801200</v>
      </c>
      <c r="AG42" s="3861" t="s">
        <v>138</v>
      </c>
      <c r="AH42" s="3861" t="s">
        <v>139</v>
      </c>
      <c r="AI42" s="44" t="s">
        <v>73</v>
      </c>
      <c r="AJ42" s="101">
        <v>450</v>
      </c>
      <c r="AK42" s="4012">
        <v>0</v>
      </c>
      <c r="AL42" s="4013">
        <v>0</v>
      </c>
      <c r="AM42" s="4013"/>
      <c r="AN42" s="4013"/>
      <c r="AO42" s="3"/>
      <c r="AP42" s="4643"/>
      <c r="AQ42" s="4646"/>
      <c r="AR42" s="52"/>
      <c r="AS42" s="109"/>
      <c r="AT42" s="110"/>
      <c r="AU42" s="110"/>
      <c r="AV42" s="110"/>
      <c r="AW42" s="106"/>
      <c r="AX42" s="106"/>
      <c r="AY42" s="106"/>
      <c r="AZ42" s="106"/>
      <c r="BA42" s="107"/>
      <c r="BB42" s="111"/>
      <c r="BC42" s="111"/>
      <c r="BD42" s="111"/>
      <c r="BE42" s="112"/>
      <c r="BF42" s="112"/>
      <c r="BG42" s="107"/>
      <c r="BH42" s="107"/>
      <c r="BI42" s="107"/>
      <c r="BJ42" s="107"/>
      <c r="BK42" s="107"/>
      <c r="BL42" s="107"/>
      <c r="BM42" s="107"/>
      <c r="BN42" s="107"/>
      <c r="BO42" s="107"/>
      <c r="BP42" s="111"/>
      <c r="BQ42" s="111"/>
      <c r="BR42" s="111"/>
      <c r="BS42" s="34"/>
      <c r="BT42" s="34"/>
      <c r="BU42" s="34"/>
      <c r="BV42" s="34"/>
      <c r="BW42" s="34"/>
      <c r="BX42" s="34"/>
      <c r="BY42" s="34"/>
      <c r="BZ42" s="34"/>
      <c r="CA42" s="33"/>
      <c r="CB42" s="3"/>
      <c r="CC42" s="58"/>
      <c r="CD42" s="118"/>
      <c r="CE42" s="119"/>
      <c r="CF42" s="114"/>
      <c r="CG42" s="65"/>
      <c r="CH42" s="3"/>
      <c r="CI42" s="3"/>
      <c r="CJ42" s="3"/>
      <c r="CK42" s="3"/>
      <c r="CL42" s="3"/>
      <c r="CM42" s="3"/>
      <c r="CN42" s="3"/>
      <c r="CO42" s="3"/>
      <c r="CP42" s="3"/>
      <c r="CQ42" s="3"/>
      <c r="CR42" s="3"/>
      <c r="CS42" s="3"/>
      <c r="CT42" s="3"/>
    </row>
    <row r="43" spans="1:99" ht="66.75" customHeight="1">
      <c r="A43" s="4744"/>
      <c r="B43" s="4747"/>
      <c r="C43" s="4747"/>
      <c r="D43" s="4630"/>
      <c r="E43" s="4630"/>
      <c r="F43" s="4615"/>
      <c r="G43" s="4945"/>
      <c r="H43" s="4816"/>
      <c r="I43" s="4949"/>
      <c r="J43" s="4591"/>
      <c r="K43" s="4591"/>
      <c r="L43" s="4591"/>
      <c r="M43" s="4591"/>
      <c r="N43" s="4919"/>
      <c r="O43" s="4922"/>
      <c r="P43" s="4739"/>
      <c r="Q43" s="4535"/>
      <c r="R43" s="4538"/>
      <c r="S43" s="4538"/>
      <c r="T43" s="4916"/>
      <c r="U43" s="45"/>
      <c r="V43" s="75">
        <v>22</v>
      </c>
      <c r="W43" s="47" t="s">
        <v>140</v>
      </c>
      <c r="X43" s="48">
        <v>45778</v>
      </c>
      <c r="Y43" s="48">
        <v>45838</v>
      </c>
      <c r="Z43" s="43" t="s">
        <v>141</v>
      </c>
      <c r="AA43" s="4004">
        <v>0</v>
      </c>
      <c r="AB43" s="4004">
        <v>0</v>
      </c>
      <c r="AC43" s="4004"/>
      <c r="AD43" s="4011"/>
      <c r="AE43" s="81"/>
      <c r="AF43" s="4904">
        <v>360200200</v>
      </c>
      <c r="AG43" s="4703" t="s">
        <v>142</v>
      </c>
      <c r="AH43" s="4703" t="s">
        <v>143</v>
      </c>
      <c r="AI43" s="4693" t="s">
        <v>73</v>
      </c>
      <c r="AJ43" s="4687">
        <v>45000</v>
      </c>
      <c r="AK43" s="4688">
        <v>0</v>
      </c>
      <c r="AL43" s="4689">
        <v>1</v>
      </c>
      <c r="AM43" s="4689"/>
      <c r="AN43" s="4689"/>
      <c r="AO43" s="3"/>
      <c r="AP43" s="4643"/>
      <c r="AQ43" s="4646"/>
      <c r="AR43" s="52"/>
      <c r="AS43" s="109"/>
      <c r="AT43" s="110"/>
      <c r="AU43" s="110"/>
      <c r="AV43" s="110"/>
      <c r="AW43" s="106"/>
      <c r="AX43" s="106"/>
      <c r="AY43" s="106"/>
      <c r="AZ43" s="106"/>
      <c r="BA43" s="107"/>
      <c r="BB43" s="111"/>
      <c r="BC43" s="111"/>
      <c r="BD43" s="111"/>
      <c r="BE43" s="112"/>
      <c r="BF43" s="112"/>
      <c r="BG43" s="107"/>
      <c r="BH43" s="107"/>
      <c r="BI43" s="107"/>
      <c r="BJ43" s="107"/>
      <c r="BK43" s="107"/>
      <c r="BL43" s="107"/>
      <c r="BM43" s="107"/>
      <c r="BN43" s="107"/>
      <c r="BO43" s="107"/>
      <c r="BP43" s="111"/>
      <c r="BQ43" s="111"/>
      <c r="BR43" s="111"/>
      <c r="BS43" s="34"/>
      <c r="BT43" s="34"/>
      <c r="BU43" s="34"/>
      <c r="BV43" s="34"/>
      <c r="BW43" s="34"/>
      <c r="BX43" s="34"/>
      <c r="BY43" s="34"/>
      <c r="BZ43" s="34"/>
      <c r="CA43" s="33"/>
      <c r="CB43" s="3"/>
      <c r="CC43" s="58"/>
      <c r="CD43" s="118"/>
      <c r="CE43" s="119"/>
      <c r="CF43" s="114"/>
      <c r="CG43" s="65"/>
      <c r="CH43" s="3"/>
      <c r="CI43" s="3"/>
      <c r="CJ43" s="3"/>
      <c r="CK43" s="3"/>
      <c r="CL43" s="120"/>
      <c r="CM43" s="120"/>
      <c r="CN43" s="120"/>
      <c r="CO43" s="120"/>
      <c r="CP43" s="120"/>
      <c r="CQ43" s="120"/>
      <c r="CR43" s="120"/>
      <c r="CS43" s="120"/>
      <c r="CT43" s="120"/>
      <c r="CU43" s="121"/>
    </row>
    <row r="44" spans="1:99" ht="71.25" customHeight="1">
      <c r="A44" s="4744"/>
      <c r="B44" s="4747"/>
      <c r="C44" s="4747"/>
      <c r="D44" s="4630"/>
      <c r="E44" s="4630"/>
      <c r="F44" s="4615"/>
      <c r="G44" s="4945"/>
      <c r="H44" s="4816"/>
      <c r="I44" s="4949"/>
      <c r="J44" s="4591"/>
      <c r="K44" s="4591"/>
      <c r="L44" s="4591"/>
      <c r="M44" s="4591"/>
      <c r="N44" s="4919"/>
      <c r="O44" s="4922"/>
      <c r="P44" s="4739"/>
      <c r="Q44" s="4535"/>
      <c r="R44" s="4538"/>
      <c r="S44" s="4538"/>
      <c r="T44" s="4916"/>
      <c r="U44" s="45"/>
      <c r="V44" s="75">
        <v>23</v>
      </c>
      <c r="W44" s="47" t="s">
        <v>144</v>
      </c>
      <c r="X44" s="48">
        <v>45839</v>
      </c>
      <c r="Y44" s="48">
        <v>45868</v>
      </c>
      <c r="Z44" s="43" t="s">
        <v>141</v>
      </c>
      <c r="AA44" s="4004">
        <v>0</v>
      </c>
      <c r="AB44" s="4004">
        <v>0</v>
      </c>
      <c r="AC44" s="4004"/>
      <c r="AD44" s="4011"/>
      <c r="AE44" s="81"/>
      <c r="AF44" s="4904"/>
      <c r="AG44" s="4703"/>
      <c r="AH44" s="4703"/>
      <c r="AI44" s="4693"/>
      <c r="AJ44" s="4687"/>
      <c r="AK44" s="4688"/>
      <c r="AL44" s="4689"/>
      <c r="AM44" s="4689"/>
      <c r="AN44" s="4689"/>
      <c r="AO44" s="3"/>
      <c r="AP44" s="4643"/>
      <c r="AQ44" s="4646"/>
      <c r="AR44" s="52"/>
      <c r="AS44" s="109"/>
      <c r="AT44" s="110"/>
      <c r="AU44" s="110"/>
      <c r="AV44" s="110"/>
      <c r="AW44" s="106"/>
      <c r="AX44" s="106"/>
      <c r="AY44" s="106"/>
      <c r="AZ44" s="106"/>
      <c r="BA44" s="107"/>
      <c r="BB44" s="111"/>
      <c r="BC44" s="111"/>
      <c r="BD44" s="111"/>
      <c r="BE44" s="112"/>
      <c r="BF44" s="112"/>
      <c r="BG44" s="107"/>
      <c r="BH44" s="107"/>
      <c r="BI44" s="107"/>
      <c r="BJ44" s="107"/>
      <c r="BK44" s="107"/>
      <c r="BL44" s="107"/>
      <c r="BM44" s="107"/>
      <c r="BN44" s="107"/>
      <c r="BO44" s="107"/>
      <c r="BP44" s="111"/>
      <c r="BQ44" s="111"/>
      <c r="BR44" s="111"/>
      <c r="BS44" s="34"/>
      <c r="BT44" s="34"/>
      <c r="BU44" s="34"/>
      <c r="BV44" s="34"/>
      <c r="BW44" s="34"/>
      <c r="BX44" s="34"/>
      <c r="BY44" s="34"/>
      <c r="BZ44" s="34"/>
      <c r="CA44" s="33"/>
      <c r="CB44" s="3"/>
      <c r="CC44" s="58"/>
      <c r="CD44" s="118"/>
      <c r="CE44" s="119"/>
      <c r="CF44" s="114"/>
      <c r="CG44" s="65"/>
      <c r="CH44" s="3"/>
      <c r="CI44" s="3"/>
      <c r="CJ44" s="3"/>
      <c r="CK44" s="3"/>
      <c r="CL44" s="120"/>
      <c r="CM44" s="120"/>
      <c r="CN44" s="120"/>
      <c r="CO44" s="120"/>
      <c r="CP44" s="120"/>
      <c r="CQ44" s="120"/>
      <c r="CR44" s="120"/>
      <c r="CS44" s="120"/>
      <c r="CT44" s="120"/>
      <c r="CU44" s="121"/>
    </row>
    <row r="45" spans="1:99" ht="90.75" customHeight="1" thickBot="1">
      <c r="A45" s="4745"/>
      <c r="B45" s="4748"/>
      <c r="C45" s="4748"/>
      <c r="D45" s="4943"/>
      <c r="E45" s="4943"/>
      <c r="F45" s="4725"/>
      <c r="G45" s="4946"/>
      <c r="H45" s="4817"/>
      <c r="I45" s="4950"/>
      <c r="J45" s="4834"/>
      <c r="K45" s="4834"/>
      <c r="L45" s="4834"/>
      <c r="M45" s="4834"/>
      <c r="N45" s="4920"/>
      <c r="O45" s="4923"/>
      <c r="P45" s="4740"/>
      <c r="Q45" s="4742"/>
      <c r="R45" s="4633"/>
      <c r="S45" s="4633"/>
      <c r="T45" s="4917"/>
      <c r="U45" s="45"/>
      <c r="V45" s="122">
        <v>24</v>
      </c>
      <c r="W45" s="123" t="s">
        <v>145</v>
      </c>
      <c r="X45" s="124">
        <v>45870</v>
      </c>
      <c r="Y45" s="124" t="s">
        <v>146</v>
      </c>
      <c r="Z45" s="125" t="s">
        <v>141</v>
      </c>
      <c r="AA45" s="4014">
        <v>0</v>
      </c>
      <c r="AB45" s="4015">
        <v>0</v>
      </c>
      <c r="AC45" s="4014"/>
      <c r="AD45" s="4016"/>
      <c r="AE45" s="81"/>
      <c r="AF45" s="126">
        <v>410300500</v>
      </c>
      <c r="AG45" s="127" t="s">
        <v>147</v>
      </c>
      <c r="AH45" s="128" t="s">
        <v>148</v>
      </c>
      <c r="AI45" s="129" t="s">
        <v>73</v>
      </c>
      <c r="AJ45" s="130">
        <v>10</v>
      </c>
      <c r="AK45" s="4017">
        <v>0</v>
      </c>
      <c r="AL45" s="4018">
        <v>0</v>
      </c>
      <c r="AM45" s="4018"/>
      <c r="AN45" s="4018"/>
      <c r="AO45" s="3"/>
      <c r="AP45" s="4644"/>
      <c r="AQ45" s="4647"/>
      <c r="AR45" s="52"/>
      <c r="AS45" s="109"/>
      <c r="AT45" s="110"/>
      <c r="AU45" s="110"/>
      <c r="AV45" s="110"/>
      <c r="AW45" s="106"/>
      <c r="AX45" s="106"/>
      <c r="AY45" s="106"/>
      <c r="AZ45" s="106"/>
      <c r="BA45" s="107"/>
      <c r="BB45" s="111"/>
      <c r="BC45" s="111"/>
      <c r="BD45" s="111"/>
      <c r="BE45" s="112"/>
      <c r="BF45" s="112"/>
      <c r="BG45" s="107"/>
      <c r="BH45" s="107"/>
      <c r="BI45" s="107"/>
      <c r="BJ45" s="107"/>
      <c r="BK45" s="107"/>
      <c r="BL45" s="107"/>
      <c r="BM45" s="107"/>
      <c r="BN45" s="107"/>
      <c r="BO45" s="107"/>
      <c r="BP45" s="111"/>
      <c r="BQ45" s="111"/>
      <c r="BR45" s="111"/>
      <c r="BS45" s="34"/>
      <c r="BT45" s="34"/>
      <c r="BU45" s="34"/>
      <c r="BV45" s="34"/>
      <c r="BW45" s="34"/>
      <c r="BX45" s="34"/>
      <c r="BY45" s="34"/>
      <c r="BZ45" s="34"/>
      <c r="CA45" s="33"/>
      <c r="CB45" s="3"/>
      <c r="CC45" s="58"/>
      <c r="CD45" s="118"/>
      <c r="CE45" s="119"/>
      <c r="CF45" s="114"/>
      <c r="CG45" s="65"/>
      <c r="CH45" s="3"/>
      <c r="CI45" s="3"/>
      <c r="CJ45" s="3"/>
      <c r="CK45" s="3"/>
      <c r="CL45" s="120"/>
      <c r="CM45" s="120"/>
      <c r="CN45" s="120"/>
      <c r="CO45" s="120"/>
      <c r="CP45" s="120"/>
      <c r="CQ45" s="120"/>
      <c r="CR45" s="120"/>
      <c r="CS45" s="120"/>
      <c r="CT45" s="120"/>
      <c r="CU45" s="121"/>
    </row>
    <row r="46" spans="1:99" ht="92.25" customHeight="1">
      <c r="A46" s="4905"/>
      <c r="B46" s="4908" t="s">
        <v>149</v>
      </c>
      <c r="C46" s="4810"/>
      <c r="D46" s="4910" t="s">
        <v>150</v>
      </c>
      <c r="E46" s="4911"/>
      <c r="F46" s="4560" t="s">
        <v>77</v>
      </c>
      <c r="G46" s="4914" t="s">
        <v>151</v>
      </c>
      <c r="H46" s="4560" t="s">
        <v>66</v>
      </c>
      <c r="I46" s="4562">
        <v>517</v>
      </c>
      <c r="J46" s="4565" t="s">
        <v>2541</v>
      </c>
      <c r="K46" s="4565"/>
      <c r="L46" s="4565"/>
      <c r="M46" s="4568"/>
      <c r="N46" s="4529">
        <v>0</v>
      </c>
      <c r="O46" s="4649" t="s">
        <v>152</v>
      </c>
      <c r="P46" s="4902">
        <v>0</v>
      </c>
      <c r="Q46" s="4741">
        <v>0</v>
      </c>
      <c r="R46" s="4632">
        <v>0</v>
      </c>
      <c r="S46" s="4632"/>
      <c r="T46" s="4903"/>
      <c r="U46" s="45"/>
      <c r="V46" s="75">
        <v>1</v>
      </c>
      <c r="W46" s="76" t="s">
        <v>153</v>
      </c>
      <c r="X46" s="131">
        <v>45748</v>
      </c>
      <c r="Y46" s="132">
        <v>45899</v>
      </c>
      <c r="Z46" s="133" t="s">
        <v>154</v>
      </c>
      <c r="AA46" s="4019">
        <v>0</v>
      </c>
      <c r="AB46" s="4020">
        <v>1</v>
      </c>
      <c r="AC46" s="4009"/>
      <c r="AD46" s="4021"/>
      <c r="AE46" s="81"/>
      <c r="AF46" s="134">
        <v>450203801</v>
      </c>
      <c r="AG46" s="135" t="s">
        <v>155</v>
      </c>
      <c r="AH46" s="135" t="s">
        <v>104</v>
      </c>
      <c r="AI46" s="136" t="s">
        <v>156</v>
      </c>
      <c r="AJ46" s="137">
        <v>1</v>
      </c>
      <c r="AK46" s="4017">
        <v>0</v>
      </c>
      <c r="AL46" s="4018">
        <v>1</v>
      </c>
      <c r="AM46" s="4018"/>
      <c r="AN46" s="4018"/>
      <c r="AO46" s="138"/>
      <c r="AP46" s="4804" t="s">
        <v>97</v>
      </c>
      <c r="AQ46" s="4807" t="s">
        <v>75</v>
      </c>
      <c r="AR46" s="52"/>
      <c r="AS46" s="109"/>
      <c r="AT46" s="110"/>
      <c r="AU46" s="110"/>
      <c r="AV46" s="110"/>
      <c r="AW46" s="106"/>
      <c r="AX46" s="106"/>
      <c r="AY46" s="106"/>
      <c r="AZ46" s="106"/>
      <c r="BA46" s="107"/>
      <c r="BB46" s="111"/>
      <c r="BC46" s="111"/>
      <c r="BD46" s="111"/>
      <c r="BE46" s="112"/>
      <c r="BF46" s="112"/>
      <c r="BG46" s="107"/>
      <c r="BH46" s="107"/>
      <c r="BI46" s="107"/>
      <c r="BJ46" s="107"/>
      <c r="BK46" s="107"/>
      <c r="BL46" s="107"/>
      <c r="BM46" s="107"/>
      <c r="BN46" s="107"/>
      <c r="BO46" s="107"/>
      <c r="BP46" s="111"/>
      <c r="BQ46" s="111"/>
      <c r="BR46" s="111"/>
      <c r="BS46" s="34"/>
      <c r="BT46" s="34"/>
      <c r="BU46" s="34"/>
      <c r="BV46" s="34"/>
      <c r="BW46" s="34"/>
      <c r="BX46" s="34"/>
      <c r="BY46" s="34"/>
      <c r="BZ46" s="34"/>
      <c r="CA46" s="33"/>
      <c r="CB46" s="3"/>
      <c r="CC46" s="58"/>
      <c r="CD46" s="118"/>
      <c r="CE46" s="119"/>
      <c r="CF46" s="114"/>
      <c r="CG46" s="65"/>
      <c r="CH46" s="3"/>
      <c r="CI46" s="3"/>
      <c r="CJ46" s="3"/>
      <c r="CK46" s="3"/>
      <c r="CL46" s="120"/>
      <c r="CM46" s="120"/>
      <c r="CN46" s="120"/>
      <c r="CO46" s="120"/>
      <c r="CP46" s="120"/>
      <c r="CQ46" s="120"/>
      <c r="CR46" s="120"/>
      <c r="CS46" s="120"/>
      <c r="CT46" s="120"/>
      <c r="CU46" s="121"/>
    </row>
    <row r="47" spans="1:99" ht="100.5" customHeight="1">
      <c r="A47" s="4906"/>
      <c r="B47" s="4908"/>
      <c r="C47" s="4810"/>
      <c r="D47" s="4910"/>
      <c r="E47" s="4911"/>
      <c r="F47" s="4560"/>
      <c r="G47" s="4914"/>
      <c r="H47" s="4560"/>
      <c r="I47" s="4562"/>
      <c r="J47" s="4565"/>
      <c r="K47" s="4565"/>
      <c r="L47" s="4565"/>
      <c r="M47" s="4568"/>
      <c r="N47" s="4529"/>
      <c r="O47" s="4560"/>
      <c r="P47" s="4529"/>
      <c r="Q47" s="4535"/>
      <c r="R47" s="4538"/>
      <c r="S47" s="4538"/>
      <c r="T47" s="4600"/>
      <c r="U47" s="45"/>
      <c r="V47" s="46">
        <v>2</v>
      </c>
      <c r="W47" s="47" t="s">
        <v>157</v>
      </c>
      <c r="X47" s="139">
        <v>45899</v>
      </c>
      <c r="Y47" s="139">
        <v>46006</v>
      </c>
      <c r="Z47" s="43" t="s">
        <v>154</v>
      </c>
      <c r="AA47" s="4022">
        <v>0</v>
      </c>
      <c r="AB47" s="4023">
        <v>0</v>
      </c>
      <c r="AC47" s="4004"/>
      <c r="AD47" s="4024"/>
      <c r="AE47" s="140"/>
      <c r="AF47" s="141">
        <v>450200100</v>
      </c>
      <c r="AG47" s="142" t="s">
        <v>158</v>
      </c>
      <c r="AH47" s="142" t="s">
        <v>159</v>
      </c>
      <c r="AI47" s="143" t="s">
        <v>156</v>
      </c>
      <c r="AJ47" s="144">
        <v>3</v>
      </c>
      <c r="AK47" s="4025">
        <v>0</v>
      </c>
      <c r="AL47" s="4025">
        <v>0</v>
      </c>
      <c r="AM47" s="4025"/>
      <c r="AN47" s="4025"/>
      <c r="AO47" s="51"/>
      <c r="AP47" s="4805"/>
      <c r="AQ47" s="4808"/>
      <c r="AR47" s="52"/>
      <c r="AS47" s="109"/>
      <c r="AT47" s="110"/>
      <c r="AU47" s="110"/>
      <c r="AV47" s="110"/>
      <c r="AW47" s="106"/>
      <c r="AX47" s="106"/>
      <c r="AY47" s="106"/>
      <c r="AZ47" s="106"/>
      <c r="BA47" s="107"/>
      <c r="BB47" s="111"/>
      <c r="BC47" s="111"/>
      <c r="BD47" s="111"/>
      <c r="BE47" s="112"/>
      <c r="BF47" s="112"/>
      <c r="BG47" s="107"/>
      <c r="BH47" s="107"/>
      <c r="BI47" s="107"/>
      <c r="BJ47" s="107"/>
      <c r="BK47" s="107"/>
      <c r="BL47" s="107"/>
      <c r="BM47" s="107"/>
      <c r="BN47" s="107"/>
      <c r="BO47" s="107"/>
      <c r="BP47" s="111"/>
      <c r="BQ47" s="111"/>
      <c r="BR47" s="111"/>
      <c r="BS47" s="34"/>
      <c r="BT47" s="34"/>
      <c r="BU47" s="34"/>
      <c r="BV47" s="34"/>
      <c r="BW47" s="34"/>
      <c r="BX47" s="34"/>
      <c r="BY47" s="34"/>
      <c r="BZ47" s="34"/>
      <c r="CA47" s="33"/>
      <c r="CB47" s="3"/>
      <c r="CC47" s="58"/>
      <c r="CD47" s="118"/>
      <c r="CE47" s="119"/>
      <c r="CF47" s="114"/>
      <c r="CG47" s="65"/>
      <c r="CH47" s="3"/>
      <c r="CI47" s="3"/>
      <c r="CJ47" s="3"/>
      <c r="CK47" s="3"/>
      <c r="CL47" s="120"/>
      <c r="CM47" s="120"/>
      <c r="CN47" s="120"/>
      <c r="CO47" s="120"/>
      <c r="CP47" s="120"/>
      <c r="CQ47" s="120"/>
      <c r="CR47" s="120"/>
      <c r="CS47" s="120"/>
      <c r="CT47" s="120"/>
      <c r="CU47" s="121"/>
    </row>
    <row r="48" spans="1:99" ht="84.75" customHeight="1">
      <c r="A48" s="4906"/>
      <c r="B48" s="4908"/>
      <c r="C48" s="4810"/>
      <c r="D48" s="4910"/>
      <c r="E48" s="4911"/>
      <c r="F48" s="4560"/>
      <c r="G48" s="4914"/>
      <c r="H48" s="4560"/>
      <c r="I48" s="4562"/>
      <c r="J48" s="4565"/>
      <c r="K48" s="4565"/>
      <c r="L48" s="4565"/>
      <c r="M48" s="4568"/>
      <c r="N48" s="4529"/>
      <c r="O48" s="4560"/>
      <c r="P48" s="4529"/>
      <c r="Q48" s="4535"/>
      <c r="R48" s="4538"/>
      <c r="S48" s="4538"/>
      <c r="T48" s="4600"/>
      <c r="U48" s="45"/>
      <c r="V48" s="46">
        <v>3</v>
      </c>
      <c r="W48" s="47" t="s">
        <v>160</v>
      </c>
      <c r="X48" s="139">
        <v>45839</v>
      </c>
      <c r="Y48" s="139">
        <v>46006</v>
      </c>
      <c r="Z48" s="43" t="s">
        <v>154</v>
      </c>
      <c r="AA48" s="4022">
        <v>0</v>
      </c>
      <c r="AB48" s="4023">
        <v>1</v>
      </c>
      <c r="AC48" s="4004"/>
      <c r="AD48" s="4024"/>
      <c r="AE48" s="140"/>
      <c r="AF48" s="141">
        <v>450200100</v>
      </c>
      <c r="AG48" s="366" t="s">
        <v>161</v>
      </c>
      <c r="AH48" s="145" t="s">
        <v>159</v>
      </c>
      <c r="AI48" s="143" t="s">
        <v>156</v>
      </c>
      <c r="AJ48" s="146">
        <v>3</v>
      </c>
      <c r="AK48" s="4026">
        <v>0</v>
      </c>
      <c r="AL48" s="4018">
        <v>1</v>
      </c>
      <c r="AM48" s="4018"/>
      <c r="AN48" s="4018"/>
      <c r="AO48" s="51"/>
      <c r="AP48" s="4805"/>
      <c r="AQ48" s="4808"/>
      <c r="AR48" s="52"/>
      <c r="AS48" s="109"/>
      <c r="AT48" s="110"/>
      <c r="AU48" s="110"/>
      <c r="AV48" s="110"/>
      <c r="AW48" s="106"/>
      <c r="AX48" s="106"/>
      <c r="AY48" s="106"/>
      <c r="AZ48" s="106"/>
      <c r="BA48" s="107"/>
      <c r="BB48" s="111"/>
      <c r="BC48" s="111"/>
      <c r="BD48" s="111"/>
      <c r="BE48" s="112"/>
      <c r="BF48" s="112"/>
      <c r="BG48" s="107"/>
      <c r="BH48" s="107"/>
      <c r="BI48" s="107"/>
      <c r="BJ48" s="107"/>
      <c r="BK48" s="107"/>
      <c r="BL48" s="107"/>
      <c r="BM48" s="107"/>
      <c r="BN48" s="107"/>
      <c r="BO48" s="107"/>
      <c r="BP48" s="111"/>
      <c r="BQ48" s="111"/>
      <c r="BR48" s="111"/>
      <c r="BS48" s="34"/>
      <c r="BT48" s="34"/>
      <c r="BU48" s="34"/>
      <c r="BV48" s="34"/>
      <c r="BW48" s="34"/>
      <c r="BX48" s="34"/>
      <c r="BY48" s="34"/>
      <c r="BZ48" s="34"/>
      <c r="CA48" s="33"/>
      <c r="CB48" s="3"/>
      <c r="CC48" s="58"/>
      <c r="CD48" s="118"/>
      <c r="CE48" s="119"/>
      <c r="CF48" s="114"/>
      <c r="CG48" s="65"/>
      <c r="CH48" s="3"/>
      <c r="CI48" s="3"/>
      <c r="CJ48" s="3"/>
      <c r="CK48" s="3"/>
      <c r="CL48" s="120"/>
      <c r="CM48" s="120"/>
      <c r="CN48" s="120"/>
      <c r="CO48" s="120"/>
      <c r="CP48" s="120"/>
      <c r="CQ48" s="120"/>
      <c r="CR48" s="120"/>
      <c r="CS48" s="120"/>
      <c r="CT48" s="120"/>
      <c r="CU48" s="121"/>
    </row>
    <row r="49" spans="1:99" ht="78.75" customHeight="1">
      <c r="A49" s="4906"/>
      <c r="B49" s="4908"/>
      <c r="C49" s="4810"/>
      <c r="D49" s="4910"/>
      <c r="E49" s="4911"/>
      <c r="F49" s="4560"/>
      <c r="G49" s="4914"/>
      <c r="H49" s="4560"/>
      <c r="I49" s="4562"/>
      <c r="J49" s="4565"/>
      <c r="K49" s="4565"/>
      <c r="L49" s="4565"/>
      <c r="M49" s="4568"/>
      <c r="N49" s="4529"/>
      <c r="O49" s="4560"/>
      <c r="P49" s="4529"/>
      <c r="Q49" s="4535"/>
      <c r="R49" s="4538"/>
      <c r="S49" s="4538"/>
      <c r="T49" s="4600"/>
      <c r="U49" s="45"/>
      <c r="V49" s="46">
        <v>4</v>
      </c>
      <c r="W49" s="47" t="s">
        <v>162</v>
      </c>
      <c r="X49" s="139">
        <v>45809</v>
      </c>
      <c r="Y49" s="48">
        <v>46022</v>
      </c>
      <c r="Z49" s="43" t="s">
        <v>154</v>
      </c>
      <c r="AA49" s="4022">
        <v>0</v>
      </c>
      <c r="AB49" s="4023">
        <v>1</v>
      </c>
      <c r="AC49" s="4004"/>
      <c r="AD49" s="4024"/>
      <c r="AE49" s="140"/>
      <c r="AF49" s="141">
        <v>450200100</v>
      </c>
      <c r="AG49" s="366" t="s">
        <v>163</v>
      </c>
      <c r="AH49" s="145" t="s">
        <v>159</v>
      </c>
      <c r="AI49" s="143" t="s">
        <v>156</v>
      </c>
      <c r="AJ49" s="146">
        <v>2</v>
      </c>
      <c r="AK49" s="4018">
        <v>0</v>
      </c>
      <c r="AL49" s="4017">
        <v>15</v>
      </c>
      <c r="AM49" s="4018"/>
      <c r="AN49" s="4018"/>
      <c r="AO49" s="51"/>
      <c r="AP49" s="4805"/>
      <c r="AQ49" s="4808"/>
      <c r="AR49" s="52"/>
      <c r="AS49" s="109"/>
      <c r="AT49" s="110"/>
      <c r="AU49" s="110"/>
      <c r="AV49" s="110"/>
      <c r="AW49" s="106"/>
      <c r="AX49" s="106"/>
      <c r="AY49" s="106"/>
      <c r="AZ49" s="106"/>
      <c r="BA49" s="107"/>
      <c r="BB49" s="111"/>
      <c r="BC49" s="111"/>
      <c r="BD49" s="111"/>
      <c r="BE49" s="112"/>
      <c r="BF49" s="112"/>
      <c r="BG49" s="107"/>
      <c r="BH49" s="107"/>
      <c r="BI49" s="107"/>
      <c r="BJ49" s="107"/>
      <c r="BK49" s="107"/>
      <c r="BL49" s="107"/>
      <c r="BM49" s="107"/>
      <c r="BN49" s="107"/>
      <c r="BO49" s="107"/>
      <c r="BP49" s="111"/>
      <c r="BQ49" s="111"/>
      <c r="BR49" s="111"/>
      <c r="BS49" s="34"/>
      <c r="BT49" s="34"/>
      <c r="BU49" s="34"/>
      <c r="BV49" s="34"/>
      <c r="BW49" s="34"/>
      <c r="BX49" s="34"/>
      <c r="BY49" s="34"/>
      <c r="BZ49" s="34"/>
      <c r="CA49" s="33"/>
      <c r="CB49" s="3"/>
      <c r="CC49" s="58"/>
      <c r="CD49" s="118"/>
      <c r="CE49" s="119"/>
      <c r="CF49" s="114"/>
      <c r="CG49" s="65"/>
      <c r="CH49" s="3"/>
      <c r="CI49" s="3"/>
      <c r="CJ49" s="3"/>
      <c r="CK49" s="3"/>
      <c r="CL49" s="120"/>
      <c r="CM49" s="120"/>
      <c r="CN49" s="120"/>
      <c r="CO49" s="120"/>
      <c r="CP49" s="120"/>
      <c r="CQ49" s="120"/>
      <c r="CR49" s="120"/>
      <c r="CS49" s="120"/>
      <c r="CT49" s="120"/>
      <c r="CU49" s="121"/>
    </row>
    <row r="50" spans="1:99" ht="72" customHeight="1">
      <c r="A50" s="4906"/>
      <c r="B50" s="4908"/>
      <c r="C50" s="4810"/>
      <c r="D50" s="4910"/>
      <c r="E50" s="4911"/>
      <c r="F50" s="4560"/>
      <c r="G50" s="4914"/>
      <c r="H50" s="4560"/>
      <c r="I50" s="4562"/>
      <c r="J50" s="4565"/>
      <c r="K50" s="4565"/>
      <c r="L50" s="4565"/>
      <c r="M50" s="4568"/>
      <c r="N50" s="4529"/>
      <c r="O50" s="4560"/>
      <c r="P50" s="4529"/>
      <c r="Q50" s="4535"/>
      <c r="R50" s="4538"/>
      <c r="S50" s="4538"/>
      <c r="T50" s="4600"/>
      <c r="U50" s="45"/>
      <c r="V50" s="46">
        <v>5</v>
      </c>
      <c r="W50" s="147" t="s">
        <v>164</v>
      </c>
      <c r="X50" s="139">
        <v>45809</v>
      </c>
      <c r="Y50" s="48">
        <v>46022</v>
      </c>
      <c r="Z50" s="43" t="s">
        <v>154</v>
      </c>
      <c r="AA50" s="4022">
        <v>1</v>
      </c>
      <c r="AB50" s="4023">
        <v>1</v>
      </c>
      <c r="AC50" s="4004"/>
      <c r="AD50" s="4024"/>
      <c r="AE50" s="140"/>
      <c r="AF50" s="141">
        <v>450200100</v>
      </c>
      <c r="AG50" s="366" t="s">
        <v>165</v>
      </c>
      <c r="AH50" s="143" t="s">
        <v>159</v>
      </c>
      <c r="AI50" s="143" t="s">
        <v>156</v>
      </c>
      <c r="AJ50" s="146">
        <v>1</v>
      </c>
      <c r="AK50" s="4018">
        <v>0</v>
      </c>
      <c r="AL50" s="4017">
        <v>1</v>
      </c>
      <c r="AM50" s="4018"/>
      <c r="AN50" s="4018"/>
      <c r="AO50" s="51"/>
      <c r="AP50" s="4805"/>
      <c r="AQ50" s="4808"/>
      <c r="AR50" s="52"/>
      <c r="AS50" s="109"/>
      <c r="AT50" s="110"/>
      <c r="AU50" s="110"/>
      <c r="AV50" s="110"/>
      <c r="AW50" s="106"/>
      <c r="AX50" s="106"/>
      <c r="AY50" s="106"/>
      <c r="AZ50" s="106"/>
      <c r="BA50" s="107"/>
      <c r="BB50" s="111"/>
      <c r="BC50" s="111"/>
      <c r="BD50" s="111"/>
      <c r="BE50" s="112"/>
      <c r="BF50" s="112"/>
      <c r="BG50" s="107"/>
      <c r="BH50" s="107"/>
      <c r="BI50" s="107"/>
      <c r="BJ50" s="107"/>
      <c r="BK50" s="107"/>
      <c r="BL50" s="107"/>
      <c r="BM50" s="107"/>
      <c r="BN50" s="107"/>
      <c r="BO50" s="107"/>
      <c r="BP50" s="111"/>
      <c r="BQ50" s="111"/>
      <c r="BR50" s="111"/>
      <c r="BS50" s="34"/>
      <c r="BT50" s="34"/>
      <c r="BU50" s="34"/>
      <c r="BV50" s="34"/>
      <c r="BW50" s="34"/>
      <c r="BX50" s="34"/>
      <c r="BY50" s="34"/>
      <c r="BZ50" s="34"/>
      <c r="CA50" s="33"/>
      <c r="CB50" s="3"/>
      <c r="CC50" s="58"/>
      <c r="CD50" s="118"/>
      <c r="CE50" s="119"/>
      <c r="CF50" s="114"/>
      <c r="CG50" s="65"/>
      <c r="CH50" s="3"/>
      <c r="CI50" s="3"/>
      <c r="CJ50" s="3"/>
      <c r="CK50" s="3"/>
      <c r="CL50" s="120"/>
      <c r="CM50" s="120"/>
      <c r="CN50" s="120"/>
      <c r="CO50" s="120"/>
      <c r="CP50" s="120"/>
      <c r="CQ50" s="120"/>
      <c r="CR50" s="120"/>
      <c r="CS50" s="120"/>
      <c r="CT50" s="120"/>
      <c r="CU50" s="121"/>
    </row>
    <row r="51" spans="1:99" ht="99.75" customHeight="1">
      <c r="A51" s="4906"/>
      <c r="B51" s="4908"/>
      <c r="C51" s="4810"/>
      <c r="D51" s="4910"/>
      <c r="E51" s="4911"/>
      <c r="F51" s="4560"/>
      <c r="G51" s="4914"/>
      <c r="H51" s="4560"/>
      <c r="I51" s="4562"/>
      <c r="J51" s="4565"/>
      <c r="K51" s="4565"/>
      <c r="L51" s="4565"/>
      <c r="M51" s="4568"/>
      <c r="N51" s="4529"/>
      <c r="O51" s="4560"/>
      <c r="P51" s="4529"/>
      <c r="Q51" s="4535"/>
      <c r="R51" s="4538"/>
      <c r="S51" s="4538"/>
      <c r="T51" s="4600"/>
      <c r="U51" s="45"/>
      <c r="V51" s="46">
        <v>6</v>
      </c>
      <c r="W51" s="43" t="s">
        <v>166</v>
      </c>
      <c r="X51" s="139">
        <v>45717</v>
      </c>
      <c r="Y51" s="48">
        <v>46022</v>
      </c>
      <c r="Z51" s="43" t="s">
        <v>154</v>
      </c>
      <c r="AA51" s="4022">
        <v>1</v>
      </c>
      <c r="AB51" s="4023">
        <v>1</v>
      </c>
      <c r="AC51" s="4004"/>
      <c r="AD51" s="4024"/>
      <c r="AE51" s="140"/>
      <c r="AF51" s="4900">
        <v>450200100</v>
      </c>
      <c r="AG51" s="4573" t="s">
        <v>167</v>
      </c>
      <c r="AH51" s="4573" t="s">
        <v>159</v>
      </c>
      <c r="AI51" s="4596" t="s">
        <v>156</v>
      </c>
      <c r="AJ51" s="4588">
        <v>1</v>
      </c>
      <c r="AK51" s="4696">
        <v>0</v>
      </c>
      <c r="AL51" s="4697">
        <v>1</v>
      </c>
      <c r="AM51" s="4697"/>
      <c r="AN51" s="4697"/>
      <c r="AO51" s="51"/>
      <c r="AP51" s="4805"/>
      <c r="AQ51" s="4808"/>
      <c r="AR51" s="52"/>
      <c r="AS51" s="109"/>
      <c r="AT51" s="110"/>
      <c r="AU51" s="110"/>
      <c r="AV51" s="110"/>
      <c r="AW51" s="106"/>
      <c r="AX51" s="106"/>
      <c r="AY51" s="106"/>
      <c r="AZ51" s="106"/>
      <c r="BA51" s="107"/>
      <c r="BB51" s="111"/>
      <c r="BC51" s="111"/>
      <c r="BD51" s="111"/>
      <c r="BE51" s="112"/>
      <c r="BF51" s="112"/>
      <c r="BG51" s="107"/>
      <c r="BH51" s="107"/>
      <c r="BI51" s="107"/>
      <c r="BJ51" s="107"/>
      <c r="BK51" s="107"/>
      <c r="BL51" s="107"/>
      <c r="BM51" s="107"/>
      <c r="BN51" s="107"/>
      <c r="BO51" s="107"/>
      <c r="BP51" s="111"/>
      <c r="BQ51" s="111"/>
      <c r="BR51" s="111"/>
      <c r="BS51" s="34"/>
      <c r="BT51" s="34"/>
      <c r="BU51" s="34"/>
      <c r="BV51" s="34"/>
      <c r="BW51" s="34"/>
      <c r="BX51" s="34"/>
      <c r="BY51" s="34"/>
      <c r="BZ51" s="34"/>
      <c r="CA51" s="33"/>
      <c r="CB51" s="3"/>
      <c r="CC51" s="58"/>
      <c r="CD51" s="118"/>
      <c r="CE51" s="119"/>
      <c r="CF51" s="114"/>
      <c r="CG51" s="65"/>
      <c r="CH51" s="3"/>
      <c r="CI51" s="3"/>
      <c r="CJ51" s="3"/>
      <c r="CK51" s="3"/>
      <c r="CL51" s="120"/>
      <c r="CM51" s="120"/>
      <c r="CN51" s="120"/>
      <c r="CO51" s="120"/>
      <c r="CP51" s="120"/>
      <c r="CQ51" s="120"/>
      <c r="CR51" s="120"/>
      <c r="CS51" s="120"/>
      <c r="CT51" s="120"/>
      <c r="CU51" s="121"/>
    </row>
    <row r="52" spans="1:99" ht="95.25" customHeight="1">
      <c r="A52" s="4906"/>
      <c r="B52" s="4908"/>
      <c r="C52" s="4810"/>
      <c r="D52" s="4910"/>
      <c r="E52" s="4911"/>
      <c r="F52" s="4560"/>
      <c r="G52" s="4914"/>
      <c r="H52" s="4560"/>
      <c r="I52" s="4562"/>
      <c r="J52" s="4565"/>
      <c r="K52" s="4565"/>
      <c r="L52" s="4565"/>
      <c r="M52" s="4568"/>
      <c r="N52" s="4529"/>
      <c r="O52" s="4560"/>
      <c r="P52" s="4529"/>
      <c r="Q52" s="4535"/>
      <c r="R52" s="4538"/>
      <c r="S52" s="4538"/>
      <c r="T52" s="4600"/>
      <c r="U52" s="45"/>
      <c r="V52" s="46">
        <v>7</v>
      </c>
      <c r="W52" s="147" t="s">
        <v>168</v>
      </c>
      <c r="X52" s="139">
        <v>45717</v>
      </c>
      <c r="Y52" s="48">
        <v>46022</v>
      </c>
      <c r="Z52" s="43" t="s">
        <v>154</v>
      </c>
      <c r="AA52" s="4022">
        <v>1</v>
      </c>
      <c r="AB52" s="4023">
        <v>1</v>
      </c>
      <c r="AC52" s="4004"/>
      <c r="AD52" s="4024"/>
      <c r="AE52" s="81"/>
      <c r="AF52" s="4901"/>
      <c r="AG52" s="4574"/>
      <c r="AH52" s="4574"/>
      <c r="AI52" s="4548"/>
      <c r="AJ52" s="4550"/>
      <c r="AK52" s="4707"/>
      <c r="AL52" s="4699"/>
      <c r="AM52" s="4699"/>
      <c r="AN52" s="4699"/>
      <c r="AO52" s="149"/>
      <c r="AP52" s="4805"/>
      <c r="AQ52" s="4808"/>
      <c r="AR52" s="52"/>
      <c r="AS52" s="109"/>
      <c r="AT52" s="110"/>
      <c r="AU52" s="110"/>
      <c r="AV52" s="110"/>
      <c r="AW52" s="106"/>
      <c r="AX52" s="106"/>
      <c r="AY52" s="106"/>
      <c r="AZ52" s="106"/>
      <c r="BA52" s="107"/>
      <c r="BB52" s="111"/>
      <c r="BC52" s="111"/>
      <c r="BD52" s="111"/>
      <c r="BE52" s="112"/>
      <c r="BF52" s="112"/>
      <c r="BG52" s="107"/>
      <c r="BH52" s="107"/>
      <c r="BI52" s="107"/>
      <c r="BJ52" s="107"/>
      <c r="BK52" s="107"/>
      <c r="BL52" s="107"/>
      <c r="BM52" s="107"/>
      <c r="BN52" s="107"/>
      <c r="BO52" s="107"/>
      <c r="BP52" s="111"/>
      <c r="BQ52" s="111"/>
      <c r="BR52" s="111"/>
      <c r="BS52" s="34"/>
      <c r="BT52" s="34"/>
      <c r="BU52" s="34"/>
      <c r="BV52" s="34"/>
      <c r="BW52" s="34"/>
      <c r="BX52" s="34"/>
      <c r="BY52" s="34"/>
      <c r="BZ52" s="34"/>
      <c r="CA52" s="33"/>
      <c r="CB52" s="3"/>
      <c r="CC52" s="58"/>
      <c r="CD52" s="118"/>
      <c r="CE52" s="119"/>
      <c r="CF52" s="119"/>
      <c r="CG52" s="65"/>
      <c r="CH52" s="3"/>
      <c r="CI52" s="3"/>
      <c r="CJ52" s="3"/>
      <c r="CK52" s="3"/>
      <c r="CL52" s="120"/>
      <c r="CM52" s="120"/>
      <c r="CN52" s="120"/>
      <c r="CO52" s="120"/>
      <c r="CP52" s="120"/>
      <c r="CQ52" s="120"/>
      <c r="CR52" s="120"/>
      <c r="CS52" s="120"/>
      <c r="CT52" s="120"/>
      <c r="CU52" s="121"/>
    </row>
    <row r="53" spans="1:99" ht="95.25" customHeight="1">
      <c r="A53" s="4906"/>
      <c r="B53" s="4908"/>
      <c r="C53" s="4810"/>
      <c r="D53" s="4910"/>
      <c r="E53" s="4911"/>
      <c r="F53" s="4560"/>
      <c r="G53" s="4914"/>
      <c r="H53" s="4560"/>
      <c r="I53" s="4562"/>
      <c r="J53" s="4565"/>
      <c r="K53" s="4565"/>
      <c r="L53" s="4565"/>
      <c r="M53" s="4568"/>
      <c r="N53" s="4529"/>
      <c r="O53" s="4560"/>
      <c r="P53" s="4529"/>
      <c r="Q53" s="4535"/>
      <c r="R53" s="4538"/>
      <c r="S53" s="4538"/>
      <c r="T53" s="4600"/>
      <c r="U53" s="45"/>
      <c r="V53" s="46">
        <v>8</v>
      </c>
      <c r="W53" s="147" t="s">
        <v>169</v>
      </c>
      <c r="X53" s="139">
        <v>45809</v>
      </c>
      <c r="Y53" s="48">
        <v>46022</v>
      </c>
      <c r="Z53" s="43" t="s">
        <v>123</v>
      </c>
      <c r="AA53" s="4022">
        <v>1</v>
      </c>
      <c r="AB53" s="4023">
        <v>0</v>
      </c>
      <c r="AC53" s="4004"/>
      <c r="AD53" s="4024"/>
      <c r="AE53" s="81"/>
      <c r="AF53" s="4904">
        <v>370100406</v>
      </c>
      <c r="AG53" s="4703" t="s">
        <v>170</v>
      </c>
      <c r="AH53" s="4703" t="s">
        <v>121</v>
      </c>
      <c r="AI53" s="4693" t="s">
        <v>156</v>
      </c>
      <c r="AJ53" s="4687">
        <v>1</v>
      </c>
      <c r="AK53" s="4696">
        <v>0</v>
      </c>
      <c r="AL53" s="4880">
        <v>0</v>
      </c>
      <c r="AM53" s="4882"/>
      <c r="AN53" s="4882"/>
      <c r="AO53" s="149"/>
      <c r="AP53" s="4805"/>
      <c r="AQ53" s="4808"/>
      <c r="AR53" s="52"/>
      <c r="AS53" s="109"/>
      <c r="AT53" s="110"/>
      <c r="AU53" s="110"/>
      <c r="AV53" s="110"/>
      <c r="AW53" s="106"/>
      <c r="AX53" s="106"/>
      <c r="AY53" s="106"/>
      <c r="AZ53" s="106"/>
      <c r="BA53" s="107"/>
      <c r="BB53" s="111"/>
      <c r="BC53" s="111"/>
      <c r="BD53" s="111"/>
      <c r="BE53" s="112"/>
      <c r="BF53" s="112"/>
      <c r="BG53" s="107"/>
      <c r="BH53" s="107"/>
      <c r="BI53" s="107"/>
      <c r="BJ53" s="107"/>
      <c r="BK53" s="107"/>
      <c r="BL53" s="107"/>
      <c r="BM53" s="107"/>
      <c r="BN53" s="107"/>
      <c r="BO53" s="107"/>
      <c r="BP53" s="111"/>
      <c r="BQ53" s="111"/>
      <c r="BR53" s="111"/>
      <c r="BS53" s="34"/>
      <c r="BT53" s="34"/>
      <c r="BU53" s="34"/>
      <c r="BV53" s="34"/>
      <c r="BW53" s="34"/>
      <c r="BX53" s="150"/>
      <c r="BY53" s="151"/>
      <c r="BZ53" s="32"/>
      <c r="CA53" s="33"/>
      <c r="CB53" s="51"/>
      <c r="CC53" s="119"/>
      <c r="CD53" s="119"/>
      <c r="CE53" s="119"/>
      <c r="CF53" s="119"/>
      <c r="CG53" s="152"/>
      <c r="CH53" s="3"/>
      <c r="CI53" s="3"/>
      <c r="CJ53" s="3"/>
      <c r="CK53" s="3"/>
      <c r="CL53" s="120"/>
      <c r="CM53" s="120"/>
      <c r="CN53" s="120"/>
      <c r="CO53" s="120"/>
      <c r="CP53" s="120"/>
      <c r="CQ53" s="120"/>
      <c r="CR53" s="120"/>
      <c r="CS53" s="120"/>
      <c r="CT53" s="120"/>
      <c r="CU53" s="121"/>
    </row>
    <row r="54" spans="1:99" ht="105" customHeight="1">
      <c r="A54" s="4906"/>
      <c r="B54" s="4908"/>
      <c r="C54" s="4810"/>
      <c r="D54" s="4910"/>
      <c r="E54" s="4911"/>
      <c r="F54" s="4560"/>
      <c r="G54" s="4914"/>
      <c r="H54" s="4560"/>
      <c r="I54" s="4562"/>
      <c r="J54" s="4565"/>
      <c r="K54" s="4565"/>
      <c r="L54" s="4565"/>
      <c r="M54" s="4568"/>
      <c r="N54" s="4529"/>
      <c r="O54" s="4560"/>
      <c r="P54" s="4529"/>
      <c r="Q54" s="4535"/>
      <c r="R54" s="4538"/>
      <c r="S54" s="4538"/>
      <c r="T54" s="4600"/>
      <c r="U54" s="45"/>
      <c r="V54" s="46">
        <v>9</v>
      </c>
      <c r="W54" s="147" t="s">
        <v>171</v>
      </c>
      <c r="X54" s="139">
        <v>45809</v>
      </c>
      <c r="Y54" s="48">
        <v>46021</v>
      </c>
      <c r="Z54" s="43" t="s">
        <v>131</v>
      </c>
      <c r="AA54" s="4023">
        <v>0</v>
      </c>
      <c r="AB54" s="4023">
        <v>0</v>
      </c>
      <c r="AC54" s="4004"/>
      <c r="AD54" s="4024"/>
      <c r="AE54" s="81"/>
      <c r="AF54" s="4904"/>
      <c r="AG54" s="4703"/>
      <c r="AH54" s="4703"/>
      <c r="AI54" s="4693"/>
      <c r="AJ54" s="4687"/>
      <c r="AK54" s="4707"/>
      <c r="AL54" s="4881"/>
      <c r="AM54" s="4883"/>
      <c r="AN54" s="4883"/>
      <c r="AO54" s="149"/>
      <c r="AP54" s="4805"/>
      <c r="AQ54" s="4808"/>
      <c r="AR54" s="52"/>
      <c r="AS54" s="109"/>
      <c r="AT54" s="110"/>
      <c r="AU54" s="110"/>
      <c r="AV54" s="110"/>
      <c r="AW54" s="106"/>
      <c r="AX54" s="106"/>
      <c r="AY54" s="106"/>
      <c r="AZ54" s="106"/>
      <c r="BA54" s="107"/>
      <c r="BB54" s="111"/>
      <c r="BC54" s="111"/>
      <c r="BD54" s="111"/>
      <c r="BE54" s="112"/>
      <c r="BF54" s="112"/>
      <c r="BG54" s="111"/>
      <c r="BH54" s="107"/>
      <c r="BI54" s="107"/>
      <c r="BJ54" s="107"/>
      <c r="BK54" s="107"/>
      <c r="BL54" s="107"/>
      <c r="BM54" s="107"/>
      <c r="BN54" s="107"/>
      <c r="BO54" s="107"/>
      <c r="BP54" s="111"/>
      <c r="BQ54" s="111"/>
      <c r="BR54" s="111"/>
      <c r="BS54" s="34"/>
      <c r="BT54" s="34"/>
      <c r="BU54" s="34"/>
      <c r="BV54" s="150"/>
      <c r="BW54" s="151"/>
      <c r="BX54" s="151"/>
      <c r="BY54" s="151"/>
      <c r="BZ54" s="151"/>
      <c r="CA54" s="153"/>
      <c r="CB54" s="51"/>
      <c r="CC54" s="119"/>
      <c r="CD54" s="119"/>
      <c r="CE54" s="119"/>
      <c r="CF54" s="119"/>
      <c r="CG54" s="152"/>
      <c r="CH54" s="3"/>
      <c r="CI54" s="3"/>
      <c r="CJ54" s="3"/>
      <c r="CK54" s="3"/>
      <c r="CL54" s="3"/>
      <c r="CM54" s="3"/>
      <c r="CN54" s="3"/>
      <c r="CO54" s="3"/>
      <c r="CP54" s="3"/>
      <c r="CQ54" s="3"/>
      <c r="CR54" s="3"/>
      <c r="CS54" s="3"/>
      <c r="CT54" s="3"/>
    </row>
    <row r="55" spans="1:99" ht="91.5" customHeight="1">
      <c r="A55" s="4906"/>
      <c r="B55" s="4908"/>
      <c r="C55" s="4810"/>
      <c r="D55" s="4910"/>
      <c r="E55" s="4911"/>
      <c r="F55" s="4560"/>
      <c r="G55" s="4914"/>
      <c r="H55" s="4560"/>
      <c r="I55" s="4562"/>
      <c r="J55" s="4565"/>
      <c r="K55" s="4565"/>
      <c r="L55" s="4565"/>
      <c r="M55" s="4568"/>
      <c r="N55" s="4529"/>
      <c r="O55" s="4560"/>
      <c r="P55" s="4529"/>
      <c r="Q55" s="4535"/>
      <c r="R55" s="4538"/>
      <c r="S55" s="4538"/>
      <c r="T55" s="4600"/>
      <c r="U55" s="45"/>
      <c r="V55" s="46">
        <v>10</v>
      </c>
      <c r="W55" s="147" t="s">
        <v>172</v>
      </c>
      <c r="X55" s="139">
        <v>45809</v>
      </c>
      <c r="Y55" s="48">
        <v>46022</v>
      </c>
      <c r="Z55" s="43" t="s">
        <v>131</v>
      </c>
      <c r="AA55" s="4022">
        <v>1</v>
      </c>
      <c r="AB55" s="4023">
        <v>0</v>
      </c>
      <c r="AC55" s="4004"/>
      <c r="AD55" s="4024"/>
      <c r="AE55" s="140"/>
      <c r="AF55" s="154">
        <v>450203801</v>
      </c>
      <c r="AG55" s="155" t="s">
        <v>173</v>
      </c>
      <c r="AH55" s="155" t="s">
        <v>104</v>
      </c>
      <c r="AI55" s="156" t="s">
        <v>156</v>
      </c>
      <c r="AJ55" s="137">
        <v>1</v>
      </c>
      <c r="AK55" s="4017">
        <v>0</v>
      </c>
      <c r="AL55" s="4018">
        <v>0</v>
      </c>
      <c r="AM55" s="4018"/>
      <c r="AN55" s="4018"/>
      <c r="AO55" s="51"/>
      <c r="AP55" s="4805"/>
      <c r="AQ55" s="4808"/>
      <c r="AR55" s="52"/>
      <c r="AS55" s="109"/>
      <c r="AT55" s="110"/>
      <c r="AU55" s="110"/>
      <c r="AV55" s="110"/>
      <c r="AW55" s="106"/>
      <c r="AX55" s="106"/>
      <c r="AY55" s="106"/>
      <c r="AZ55" s="106"/>
      <c r="BA55" s="107"/>
      <c r="BB55" s="111"/>
      <c r="BC55" s="111"/>
      <c r="BD55" s="111"/>
      <c r="BE55" s="112"/>
      <c r="BF55" s="112"/>
      <c r="BG55" s="107"/>
      <c r="BH55" s="107"/>
      <c r="BI55" s="107"/>
      <c r="BJ55" s="107"/>
      <c r="BK55" s="107"/>
      <c r="BL55" s="107"/>
      <c r="BM55" s="107"/>
      <c r="BN55" s="107"/>
      <c r="BO55" s="107"/>
      <c r="BP55" s="111"/>
      <c r="BQ55" s="111"/>
      <c r="BR55" s="111"/>
      <c r="BS55" s="34"/>
      <c r="BT55" s="34"/>
      <c r="BU55" s="34"/>
      <c r="BV55" s="34"/>
      <c r="BW55" s="34"/>
      <c r="BX55" s="34"/>
      <c r="BY55" s="34"/>
      <c r="BZ55" s="34"/>
      <c r="CA55" s="33"/>
      <c r="CB55" s="3"/>
      <c r="CC55" s="58"/>
      <c r="CD55" s="56"/>
      <c r="CE55" s="56"/>
      <c r="CF55" s="56"/>
      <c r="CG55" s="98"/>
      <c r="CH55" s="3"/>
      <c r="CI55" s="3"/>
      <c r="CJ55" s="3"/>
      <c r="CK55" s="3"/>
      <c r="CL55" s="3"/>
      <c r="CM55" s="3"/>
      <c r="CN55" s="3"/>
      <c r="CO55" s="3"/>
      <c r="CP55" s="3"/>
      <c r="CQ55" s="3"/>
      <c r="CR55" s="3"/>
      <c r="CS55" s="3"/>
      <c r="CT55" s="3"/>
    </row>
    <row r="56" spans="1:99" ht="72.75" customHeight="1">
      <c r="A56" s="4906"/>
      <c r="B56" s="4908"/>
      <c r="C56" s="4810"/>
      <c r="D56" s="4910"/>
      <c r="E56" s="4911"/>
      <c r="F56" s="4560"/>
      <c r="G56" s="4914"/>
      <c r="H56" s="4560"/>
      <c r="I56" s="4562"/>
      <c r="J56" s="4565"/>
      <c r="K56" s="4565"/>
      <c r="L56" s="4565"/>
      <c r="M56" s="4568"/>
      <c r="N56" s="4529"/>
      <c r="O56" s="4560"/>
      <c r="P56" s="4529"/>
      <c r="Q56" s="4535"/>
      <c r="R56" s="4538"/>
      <c r="S56" s="4538"/>
      <c r="T56" s="4600"/>
      <c r="U56" s="45"/>
      <c r="V56" s="46">
        <v>11</v>
      </c>
      <c r="W56" s="157" t="s">
        <v>174</v>
      </c>
      <c r="X56" s="139">
        <v>45809</v>
      </c>
      <c r="Y56" s="48">
        <v>46022</v>
      </c>
      <c r="Z56" s="43" t="s">
        <v>131</v>
      </c>
      <c r="AA56" s="4022">
        <v>1</v>
      </c>
      <c r="AB56" s="4023">
        <v>1</v>
      </c>
      <c r="AC56" s="4004"/>
      <c r="AD56" s="4024"/>
      <c r="AE56" s="140"/>
      <c r="AF56" s="158">
        <v>450203800</v>
      </c>
      <c r="AG56" s="159" t="s">
        <v>175</v>
      </c>
      <c r="AH56" s="159" t="s">
        <v>176</v>
      </c>
      <c r="AI56" s="160" t="s">
        <v>156</v>
      </c>
      <c r="AJ56" s="161">
        <v>1</v>
      </c>
      <c r="AK56" s="4017">
        <v>1</v>
      </c>
      <c r="AL56" s="4018">
        <v>2</v>
      </c>
      <c r="AM56" s="4018"/>
      <c r="AN56" s="4018"/>
      <c r="AO56" s="51"/>
      <c r="AP56" s="4805"/>
      <c r="AQ56" s="4808"/>
      <c r="AR56" s="52"/>
      <c r="AS56" s="109"/>
      <c r="AT56" s="110"/>
      <c r="AU56" s="110"/>
      <c r="AV56" s="110"/>
      <c r="AW56" s="106"/>
      <c r="AX56" s="106"/>
      <c r="AY56" s="106"/>
      <c r="AZ56" s="106"/>
      <c r="BA56" s="107"/>
      <c r="BB56" s="111"/>
      <c r="BC56" s="111"/>
      <c r="BD56" s="111"/>
      <c r="BE56" s="112"/>
      <c r="BF56" s="112"/>
      <c r="BG56" s="107"/>
      <c r="BH56" s="107"/>
      <c r="BI56" s="107"/>
      <c r="BJ56" s="107"/>
      <c r="BK56" s="107"/>
      <c r="BL56" s="107"/>
      <c r="BM56" s="107"/>
      <c r="BN56" s="107"/>
      <c r="BO56" s="107"/>
      <c r="BP56" s="111"/>
      <c r="BQ56" s="111"/>
      <c r="BR56" s="111"/>
      <c r="BS56" s="34"/>
      <c r="BT56" s="34"/>
      <c r="BU56" s="34"/>
      <c r="BV56" s="34"/>
      <c r="BW56" s="34"/>
      <c r="BX56" s="34"/>
      <c r="BY56" s="34"/>
      <c r="BZ56" s="34"/>
      <c r="CA56" s="33"/>
      <c r="CB56" s="3"/>
      <c r="CC56" s="58"/>
      <c r="CD56" s="56"/>
      <c r="CE56" s="56"/>
      <c r="CF56" s="56"/>
      <c r="CG56" s="98"/>
      <c r="CH56" s="3"/>
      <c r="CI56" s="3"/>
      <c r="CJ56" s="3"/>
      <c r="CK56" s="3"/>
      <c r="CL56" s="3"/>
      <c r="CM56" s="3"/>
      <c r="CN56" s="3"/>
      <c r="CO56" s="3"/>
      <c r="CP56" s="3"/>
      <c r="CQ56" s="3"/>
      <c r="CR56" s="3"/>
      <c r="CS56" s="3"/>
      <c r="CT56" s="3"/>
    </row>
    <row r="57" spans="1:99" ht="94.5" customHeight="1">
      <c r="A57" s="4906"/>
      <c r="B57" s="4908"/>
      <c r="C57" s="4810"/>
      <c r="D57" s="4910"/>
      <c r="E57" s="4911"/>
      <c r="F57" s="4560"/>
      <c r="G57" s="4914"/>
      <c r="H57" s="4560"/>
      <c r="I57" s="4562"/>
      <c r="J57" s="4565"/>
      <c r="K57" s="4565"/>
      <c r="L57" s="4565"/>
      <c r="M57" s="4568"/>
      <c r="N57" s="4529"/>
      <c r="O57" s="4560"/>
      <c r="P57" s="4529"/>
      <c r="Q57" s="4535"/>
      <c r="R57" s="4538"/>
      <c r="S57" s="4538"/>
      <c r="T57" s="4600"/>
      <c r="U57" s="45"/>
      <c r="V57" s="46">
        <v>12</v>
      </c>
      <c r="W57" s="157" t="s">
        <v>177</v>
      </c>
      <c r="X57" s="139">
        <v>45809</v>
      </c>
      <c r="Y57" s="48">
        <v>45807</v>
      </c>
      <c r="Z57" s="43" t="s">
        <v>131</v>
      </c>
      <c r="AA57" s="4022">
        <v>1</v>
      </c>
      <c r="AB57" s="4023">
        <v>0</v>
      </c>
      <c r="AC57" s="4004"/>
      <c r="AD57" s="4024"/>
      <c r="AE57" s="140"/>
      <c r="AF57" s="158">
        <v>450203800</v>
      </c>
      <c r="AG57" s="92" t="s">
        <v>178</v>
      </c>
      <c r="AH57" s="92" t="s">
        <v>176</v>
      </c>
      <c r="AI57" s="44" t="s">
        <v>156</v>
      </c>
      <c r="AJ57" s="101">
        <v>1</v>
      </c>
      <c r="AK57" s="4017">
        <v>0</v>
      </c>
      <c r="AL57" s="4018">
        <v>0</v>
      </c>
      <c r="AM57" s="4018"/>
      <c r="AN57" s="4018"/>
      <c r="AO57" s="51"/>
      <c r="AP57" s="4805"/>
      <c r="AQ57" s="4808"/>
      <c r="AR57" s="52"/>
      <c r="AS57" s="109"/>
      <c r="AT57" s="110"/>
      <c r="AU57" s="110"/>
      <c r="AV57" s="110"/>
      <c r="AW57" s="106"/>
      <c r="AX57" s="106"/>
      <c r="AY57" s="106"/>
      <c r="AZ57" s="106"/>
      <c r="BA57" s="107"/>
      <c r="BB57" s="111"/>
      <c r="BC57" s="111"/>
      <c r="BD57" s="111"/>
      <c r="BE57" s="112"/>
      <c r="BF57" s="112"/>
      <c r="BG57" s="107"/>
      <c r="BH57" s="107"/>
      <c r="BI57" s="107"/>
      <c r="BJ57" s="107"/>
      <c r="BK57" s="107"/>
      <c r="BL57" s="107"/>
      <c r="BM57" s="107"/>
      <c r="BN57" s="107"/>
      <c r="BO57" s="107"/>
      <c r="BP57" s="111"/>
      <c r="BQ57" s="111"/>
      <c r="BR57" s="111"/>
      <c r="BS57" s="34"/>
      <c r="BT57" s="34"/>
      <c r="BU57" s="34"/>
      <c r="BV57" s="34"/>
      <c r="BW57" s="34"/>
      <c r="BX57" s="34"/>
      <c r="BY57" s="34"/>
      <c r="BZ57" s="34"/>
      <c r="CA57" s="33"/>
      <c r="CB57" s="3"/>
      <c r="CC57" s="58"/>
      <c r="CD57" s="56"/>
      <c r="CE57" s="56"/>
      <c r="CF57" s="56"/>
      <c r="CG57" s="98"/>
      <c r="CH57" s="3"/>
      <c r="CI57" s="3"/>
      <c r="CJ57" s="3"/>
      <c r="CK57" s="3"/>
      <c r="CL57" s="3"/>
      <c r="CM57" s="3"/>
      <c r="CN57" s="3"/>
      <c r="CO57" s="3"/>
      <c r="CP57" s="3"/>
      <c r="CQ57" s="3"/>
      <c r="CR57" s="3"/>
      <c r="CS57" s="3"/>
      <c r="CT57" s="3"/>
    </row>
    <row r="58" spans="1:99" ht="99" customHeight="1">
      <c r="A58" s="4906"/>
      <c r="B58" s="4908"/>
      <c r="C58" s="4810"/>
      <c r="D58" s="4910"/>
      <c r="E58" s="4911"/>
      <c r="F58" s="4560"/>
      <c r="G58" s="4914"/>
      <c r="H58" s="4560"/>
      <c r="I58" s="4562"/>
      <c r="J58" s="4565"/>
      <c r="K58" s="4565"/>
      <c r="L58" s="4565"/>
      <c r="M58" s="4568"/>
      <c r="N58" s="4529"/>
      <c r="O58" s="4560"/>
      <c r="P58" s="4529"/>
      <c r="Q58" s="4535"/>
      <c r="R58" s="4538"/>
      <c r="S58" s="4538"/>
      <c r="T58" s="4600"/>
      <c r="U58" s="45"/>
      <c r="V58" s="46">
        <v>13</v>
      </c>
      <c r="W58" s="157" t="s">
        <v>179</v>
      </c>
      <c r="X58" s="139">
        <v>45809</v>
      </c>
      <c r="Y58" s="48">
        <v>46022</v>
      </c>
      <c r="Z58" s="43" t="s">
        <v>131</v>
      </c>
      <c r="AA58" s="4022">
        <v>1</v>
      </c>
      <c r="AB58" s="4023">
        <v>0</v>
      </c>
      <c r="AC58" s="4004"/>
      <c r="AD58" s="4024"/>
      <c r="AE58" s="140"/>
      <c r="AF58" s="158">
        <v>450200100</v>
      </c>
      <c r="AG58" s="159" t="s">
        <v>180</v>
      </c>
      <c r="AH58" s="159" t="s">
        <v>159</v>
      </c>
      <c r="AI58" s="160" t="s">
        <v>156</v>
      </c>
      <c r="AJ58" s="161">
        <v>1</v>
      </c>
      <c r="AK58" s="4017">
        <v>0</v>
      </c>
      <c r="AL58" s="4018">
        <v>0</v>
      </c>
      <c r="AM58" s="4018"/>
      <c r="AN58" s="4018"/>
      <c r="AO58" s="51"/>
      <c r="AP58" s="4805"/>
      <c r="AQ58" s="4808"/>
      <c r="AR58" s="52"/>
      <c r="AS58" s="109"/>
      <c r="AT58" s="110"/>
      <c r="AU58" s="110"/>
      <c r="AV58" s="110"/>
      <c r="AW58" s="106"/>
      <c r="AX58" s="106"/>
      <c r="AY58" s="106"/>
      <c r="AZ58" s="106"/>
      <c r="BA58" s="107"/>
      <c r="BB58" s="111"/>
      <c r="BC58" s="111"/>
      <c r="BD58" s="111"/>
      <c r="BE58" s="112"/>
      <c r="BF58" s="112"/>
      <c r="BG58" s="107"/>
      <c r="BH58" s="107"/>
      <c r="BI58" s="107"/>
      <c r="BJ58" s="107"/>
      <c r="BK58" s="107"/>
      <c r="BL58" s="107"/>
      <c r="BM58" s="107"/>
      <c r="BN58" s="107"/>
      <c r="BO58" s="107"/>
      <c r="BP58" s="162"/>
      <c r="BQ58" s="162"/>
      <c r="BR58" s="162"/>
      <c r="BS58" s="34"/>
      <c r="BT58" s="34"/>
      <c r="BU58" s="34"/>
      <c r="BV58" s="34"/>
      <c r="BW58" s="34"/>
      <c r="BX58" s="34"/>
      <c r="BY58" s="34"/>
      <c r="BZ58" s="34"/>
      <c r="CA58" s="33"/>
      <c r="CB58" s="3"/>
      <c r="CC58" s="58"/>
      <c r="CD58" s="56"/>
      <c r="CE58" s="56"/>
      <c r="CF58" s="56"/>
      <c r="CG58" s="98"/>
      <c r="CH58" s="3"/>
      <c r="CI58" s="3"/>
      <c r="CJ58" s="3"/>
      <c r="CK58" s="3"/>
      <c r="CL58" s="3"/>
      <c r="CM58" s="3"/>
      <c r="CN58" s="3"/>
      <c r="CO58" s="3"/>
      <c r="CP58" s="3"/>
      <c r="CQ58" s="3"/>
      <c r="CR58" s="3"/>
      <c r="CS58" s="3"/>
      <c r="CT58" s="3"/>
    </row>
    <row r="59" spans="1:99" ht="115.5" customHeight="1" thickBot="1">
      <c r="A59" s="4907"/>
      <c r="B59" s="4909"/>
      <c r="C59" s="4811"/>
      <c r="D59" s="4912"/>
      <c r="E59" s="4913"/>
      <c r="F59" s="4639"/>
      <c r="G59" s="4915"/>
      <c r="H59" s="4639"/>
      <c r="I59" s="4722"/>
      <c r="J59" s="4658"/>
      <c r="K59" s="4658"/>
      <c r="L59" s="4658"/>
      <c r="M59" s="4660"/>
      <c r="N59" s="4884"/>
      <c r="O59" s="4639"/>
      <c r="P59" s="4884"/>
      <c r="Q59" s="4742"/>
      <c r="R59" s="4633"/>
      <c r="S59" s="4633"/>
      <c r="T59" s="4601"/>
      <c r="U59" s="81"/>
      <c r="V59" s="46">
        <v>14</v>
      </c>
      <c r="W59" s="157" t="s">
        <v>181</v>
      </c>
      <c r="X59" s="164">
        <v>45809</v>
      </c>
      <c r="Y59" s="124">
        <v>46006</v>
      </c>
      <c r="Z59" s="43" t="s">
        <v>182</v>
      </c>
      <c r="AA59" s="4027">
        <v>0</v>
      </c>
      <c r="AB59" s="4015">
        <v>0</v>
      </c>
      <c r="AC59" s="4014"/>
      <c r="AD59" s="4028"/>
      <c r="AE59" s="140"/>
      <c r="AF59" s="158" t="s">
        <v>2542</v>
      </c>
      <c r="AG59" s="165" t="s">
        <v>183</v>
      </c>
      <c r="AH59" s="166" t="s">
        <v>184</v>
      </c>
      <c r="AI59" s="167" t="s">
        <v>156</v>
      </c>
      <c r="AJ59" s="130">
        <v>45000</v>
      </c>
      <c r="AK59" s="4029">
        <v>0</v>
      </c>
      <c r="AL59" s="4030">
        <v>0</v>
      </c>
      <c r="AM59" s="4030"/>
      <c r="AN59" s="4030"/>
      <c r="AO59" s="168"/>
      <c r="AP59" s="4806"/>
      <c r="AQ59" s="4809"/>
      <c r="AR59" s="52"/>
      <c r="AS59" s="53"/>
      <c r="AT59" s="54"/>
      <c r="AU59" s="54"/>
      <c r="AV59" s="54"/>
      <c r="AW59" s="95"/>
      <c r="AX59" s="95"/>
      <c r="AY59" s="95"/>
      <c r="AZ59" s="95"/>
      <c r="BA59" s="96"/>
      <c r="BB59" s="56"/>
      <c r="BC59" s="56"/>
      <c r="BD59" s="56"/>
      <c r="BE59" s="57"/>
      <c r="BF59" s="57"/>
      <c r="BG59" s="96"/>
      <c r="BH59" s="96"/>
      <c r="BI59" s="96"/>
      <c r="BJ59" s="96"/>
      <c r="BK59" s="96"/>
      <c r="BL59" s="96"/>
      <c r="BM59" s="96"/>
      <c r="BN59" s="96"/>
      <c r="BO59" s="96"/>
      <c r="BP59" s="56"/>
      <c r="BQ59" s="56"/>
      <c r="BR59" s="56"/>
      <c r="BS59" s="34"/>
      <c r="BT59" s="34"/>
      <c r="BU59" s="34"/>
      <c r="BV59" s="34"/>
      <c r="BW59" s="34"/>
      <c r="BX59" s="34"/>
      <c r="BY59" s="34"/>
      <c r="BZ59" s="34"/>
      <c r="CA59" s="33"/>
      <c r="CB59" s="3"/>
      <c r="CC59" s="58"/>
      <c r="CD59" s="56"/>
      <c r="CE59" s="56"/>
      <c r="CF59" s="113"/>
      <c r="CG59" s="65"/>
      <c r="CH59" s="3"/>
      <c r="CI59" s="3"/>
      <c r="CJ59" s="3"/>
      <c r="CK59" s="3"/>
      <c r="CL59" s="3"/>
      <c r="CM59" s="3"/>
      <c r="CN59" s="3"/>
      <c r="CO59" s="3"/>
      <c r="CP59" s="3"/>
      <c r="CQ59" s="3"/>
      <c r="CR59" s="3"/>
      <c r="CS59" s="3"/>
      <c r="CT59" s="3"/>
    </row>
    <row r="60" spans="1:99" s="174" customFormat="1" ht="33.75" customHeight="1" thickBot="1">
      <c r="A60" s="4885">
        <v>4</v>
      </c>
      <c r="B60" s="4888" t="s">
        <v>185</v>
      </c>
      <c r="C60" s="4889"/>
      <c r="D60" s="4894"/>
      <c r="E60" s="4895"/>
      <c r="F60" s="4851" t="s">
        <v>65</v>
      </c>
      <c r="G60" s="4851"/>
      <c r="H60" s="4851" t="s">
        <v>66</v>
      </c>
      <c r="I60" s="4657">
        <v>0</v>
      </c>
      <c r="J60" s="4877">
        <v>0</v>
      </c>
      <c r="K60" s="4632"/>
      <c r="L60" s="4632"/>
      <c r="M60" s="4632"/>
      <c r="N60" s="4843">
        <v>500000000</v>
      </c>
      <c r="O60" s="4846" t="s">
        <v>91</v>
      </c>
      <c r="P60" s="4843">
        <v>500000000</v>
      </c>
      <c r="Q60" s="4741">
        <v>0</v>
      </c>
      <c r="R60" s="4632">
        <v>0</v>
      </c>
      <c r="S60" s="4632"/>
      <c r="T60" s="4599"/>
      <c r="U60" s="169"/>
      <c r="V60" s="170">
        <v>1</v>
      </c>
      <c r="W60" s="171" t="s">
        <v>92</v>
      </c>
      <c r="X60" s="172">
        <v>45778</v>
      </c>
      <c r="Y60" s="172">
        <v>45823</v>
      </c>
      <c r="Z60" s="173" t="s">
        <v>93</v>
      </c>
      <c r="AA60" s="4002">
        <v>0</v>
      </c>
      <c r="AB60" s="4015">
        <v>0</v>
      </c>
      <c r="AC60" s="4031"/>
      <c r="AD60" s="4032"/>
      <c r="AF60" s="4835">
        <v>450200100</v>
      </c>
      <c r="AG60" s="4837" t="s">
        <v>186</v>
      </c>
      <c r="AH60" s="4837" t="s">
        <v>159</v>
      </c>
      <c r="AI60" s="4839" t="s">
        <v>73</v>
      </c>
      <c r="AJ60" s="4841">
        <v>1</v>
      </c>
      <c r="AK60" s="4869">
        <v>0</v>
      </c>
      <c r="AL60" s="4768">
        <v>0</v>
      </c>
      <c r="AM60" s="4768"/>
      <c r="AN60" s="4771"/>
      <c r="AP60" s="4871" t="s">
        <v>97</v>
      </c>
      <c r="AQ60" s="4874" t="s">
        <v>75</v>
      </c>
      <c r="AR60" s="175"/>
      <c r="AS60" s="176" t="e">
        <f t="shared" ref="AS60:BD60" si="8">#N/A</f>
        <v>#N/A</v>
      </c>
      <c r="AT60" s="177" t="e">
        <f t="shared" si="8"/>
        <v>#N/A</v>
      </c>
      <c r="AU60" s="177" t="e">
        <f t="shared" si="8"/>
        <v>#N/A</v>
      </c>
      <c r="AV60" s="177" t="e">
        <f t="shared" si="8"/>
        <v>#N/A</v>
      </c>
      <c r="AW60" s="178" t="e">
        <f t="shared" si="8"/>
        <v>#N/A</v>
      </c>
      <c r="AX60" s="178" t="e">
        <f t="shared" si="8"/>
        <v>#N/A</v>
      </c>
      <c r="AY60" s="178" t="e">
        <f t="shared" si="8"/>
        <v>#N/A</v>
      </c>
      <c r="AZ60" s="178" t="e">
        <f t="shared" si="8"/>
        <v>#N/A</v>
      </c>
      <c r="BA60" s="179" t="e">
        <f t="shared" si="8"/>
        <v>#N/A</v>
      </c>
      <c r="BB60" s="179" t="e">
        <f t="shared" si="8"/>
        <v>#N/A</v>
      </c>
      <c r="BC60" s="179" t="e">
        <f t="shared" si="8"/>
        <v>#N/A</v>
      </c>
      <c r="BD60" s="179" t="e">
        <f t="shared" si="8"/>
        <v>#N/A</v>
      </c>
      <c r="BE60" s="180">
        <v>0.2</v>
      </c>
      <c r="BF60" s="180">
        <v>0.8</v>
      </c>
      <c r="BG60" s="179" t="e">
        <f t="shared" ref="BG60:BI60" si="9">#N/A</f>
        <v>#N/A</v>
      </c>
      <c r="BH60" s="179" t="e">
        <f t="shared" si="9"/>
        <v>#N/A</v>
      </c>
      <c r="BI60" s="179" t="e">
        <f t="shared" si="9"/>
        <v>#N/A</v>
      </c>
      <c r="BJ60" s="179" t="e">
        <f t="shared" ref="BJ60:BK60" si="10">+AZ60*BE60</f>
        <v>#N/A</v>
      </c>
      <c r="BK60" s="179" t="e">
        <f t="shared" si="10"/>
        <v>#N/A</v>
      </c>
      <c r="BL60" s="179" t="e">
        <f t="shared" ref="BL60:BN60" si="11">#N/A</f>
        <v>#N/A</v>
      </c>
      <c r="BM60" s="179" t="e">
        <f t="shared" si="11"/>
        <v>#N/A</v>
      </c>
      <c r="BN60" s="179" t="e">
        <f t="shared" si="11"/>
        <v>#N/A</v>
      </c>
      <c r="BO60" s="179" t="e">
        <f t="shared" ref="BO60:BR60" si="12">+BG60+BK60</f>
        <v>#N/A</v>
      </c>
      <c r="BP60" s="179" t="e">
        <f t="shared" si="12"/>
        <v>#N/A</v>
      </c>
      <c r="BQ60" s="179" t="e">
        <f t="shared" si="12"/>
        <v>#N/A</v>
      </c>
      <c r="BR60" s="179" t="e">
        <f t="shared" si="12"/>
        <v>#N/A</v>
      </c>
      <c r="BS60" s="181" t="e">
        <f>AVERAGEIF(BO60:BO70,"&lt;&gt;#¡DIV/0!")</f>
        <v>#N/A</v>
      </c>
      <c r="BT60" s="181" t="e">
        <f>AVERAGEIF(BP60:BP70,"&lt;&gt;#¡DIV/0!")</f>
        <v>#N/A</v>
      </c>
      <c r="BU60" s="181" t="e">
        <f>AVERAGEIF(BQ60:BQ70,"&lt;&gt;#¡DIV/0!")</f>
        <v>#N/A</v>
      </c>
      <c r="BV60" s="181" t="e">
        <f>AVERAGEIF(BR60:BR70,"&lt;&gt;#¡DIV/0!")</f>
        <v>#N/A</v>
      </c>
      <c r="BW60" s="181" t="e">
        <f>+C60*BS60</f>
        <v>#N/A</v>
      </c>
      <c r="BX60" s="181" t="e">
        <f>+C60*BT60</f>
        <v>#N/A</v>
      </c>
      <c r="BY60" s="181" t="e">
        <f>+C60*BU60</f>
        <v>#N/A</v>
      </c>
      <c r="BZ60" s="181" t="e">
        <f>+C60*BV60</f>
        <v>#N/A</v>
      </c>
      <c r="CA60" s="182" t="e">
        <f>SUM(BW60:BZ70)</f>
        <v>#N/A</v>
      </c>
      <c r="CB60" s="120"/>
      <c r="CC60" s="183">
        <f t="shared" ref="CC60:CF60" si="13">+Q60/$N$60</f>
        <v>0</v>
      </c>
      <c r="CD60" s="184">
        <f t="shared" si="13"/>
        <v>0</v>
      </c>
      <c r="CE60" s="184">
        <f t="shared" si="13"/>
        <v>0</v>
      </c>
      <c r="CF60" s="185">
        <f t="shared" si="13"/>
        <v>0</v>
      </c>
      <c r="CG60" s="186">
        <f>AVERAGE(CC60:CF70)</f>
        <v>0</v>
      </c>
      <c r="CH60" s="120"/>
      <c r="CI60" s="120"/>
      <c r="CJ60" s="120"/>
      <c r="CK60" s="120"/>
      <c r="CL60" s="120"/>
      <c r="CM60" s="120"/>
      <c r="CN60" s="120"/>
      <c r="CO60" s="120"/>
      <c r="CP60" s="120"/>
      <c r="CQ60" s="120"/>
      <c r="CR60" s="120"/>
      <c r="CS60" s="120"/>
      <c r="CT60" s="120"/>
    </row>
    <row r="61" spans="1:99" s="174" customFormat="1" ht="31.5" customHeight="1" thickBot="1">
      <c r="A61" s="4886"/>
      <c r="B61" s="4890"/>
      <c r="C61" s="4891"/>
      <c r="D61" s="4896"/>
      <c r="E61" s="4897"/>
      <c r="F61" s="4852"/>
      <c r="G61" s="4852"/>
      <c r="H61" s="4852"/>
      <c r="I61" s="4565"/>
      <c r="J61" s="4878"/>
      <c r="K61" s="4538"/>
      <c r="L61" s="4538"/>
      <c r="M61" s="4538"/>
      <c r="N61" s="4844"/>
      <c r="O61" s="4847"/>
      <c r="P61" s="4844"/>
      <c r="Q61" s="4535"/>
      <c r="R61" s="4538"/>
      <c r="S61" s="4538"/>
      <c r="T61" s="4600"/>
      <c r="U61" s="169"/>
      <c r="V61" s="187">
        <v>2</v>
      </c>
      <c r="W61" s="188" t="s">
        <v>69</v>
      </c>
      <c r="X61" s="189">
        <v>45823</v>
      </c>
      <c r="Y61" s="189">
        <v>45838</v>
      </c>
      <c r="Z61" s="190" t="s">
        <v>93</v>
      </c>
      <c r="AA61" s="4004">
        <v>0</v>
      </c>
      <c r="AB61" s="4015">
        <v>0</v>
      </c>
      <c r="AC61" s="4004"/>
      <c r="AD61" s="4011"/>
      <c r="AE61" s="191"/>
      <c r="AF61" s="4836"/>
      <c r="AG61" s="4838"/>
      <c r="AH61" s="4838"/>
      <c r="AI61" s="4840"/>
      <c r="AJ61" s="4842"/>
      <c r="AK61" s="4870"/>
      <c r="AL61" s="4699"/>
      <c r="AM61" s="4699"/>
      <c r="AN61" s="4858"/>
      <c r="AO61" s="120"/>
      <c r="AP61" s="4872"/>
      <c r="AQ61" s="4875"/>
      <c r="AR61" s="175"/>
      <c r="AS61" s="192"/>
      <c r="AT61" s="193"/>
      <c r="AU61" s="193"/>
      <c r="AV61" s="193"/>
      <c r="AW61" s="194"/>
      <c r="AX61" s="194"/>
      <c r="AY61" s="194"/>
      <c r="AZ61" s="194"/>
      <c r="BA61" s="195"/>
      <c r="BB61" s="195"/>
      <c r="BC61" s="195"/>
      <c r="BD61" s="195"/>
      <c r="BE61" s="196"/>
      <c r="BF61" s="196"/>
      <c r="BG61" s="195"/>
      <c r="BH61" s="195"/>
      <c r="BI61" s="195"/>
      <c r="BJ61" s="195"/>
      <c r="BK61" s="195"/>
      <c r="BL61" s="195"/>
      <c r="BM61" s="195"/>
      <c r="BN61" s="195"/>
      <c r="BO61" s="195"/>
      <c r="BP61" s="195"/>
      <c r="BQ61" s="195"/>
      <c r="BR61" s="195"/>
      <c r="BS61" s="197"/>
      <c r="BT61" s="197"/>
      <c r="BU61" s="197"/>
      <c r="BV61" s="197"/>
      <c r="BW61" s="197"/>
      <c r="BX61" s="197"/>
      <c r="BY61" s="197"/>
      <c r="BZ61" s="197"/>
      <c r="CA61" s="198"/>
      <c r="CB61" s="120"/>
      <c r="CC61" s="199"/>
      <c r="CD61" s="200"/>
      <c r="CE61" s="200"/>
      <c r="CF61" s="201"/>
      <c r="CG61" s="202"/>
      <c r="CH61" s="120"/>
      <c r="CI61" s="120"/>
      <c r="CJ61" s="120"/>
      <c r="CK61" s="120"/>
      <c r="CL61" s="120"/>
      <c r="CM61" s="120"/>
      <c r="CN61" s="120"/>
      <c r="CO61" s="120"/>
      <c r="CP61" s="120"/>
      <c r="CQ61" s="120"/>
      <c r="CR61" s="120"/>
      <c r="CS61" s="120"/>
      <c r="CT61" s="120"/>
    </row>
    <row r="62" spans="1:99" s="174" customFormat="1" ht="35.25" customHeight="1" thickBot="1">
      <c r="A62" s="4886"/>
      <c r="B62" s="4890"/>
      <c r="C62" s="4891"/>
      <c r="D62" s="4896"/>
      <c r="E62" s="4897"/>
      <c r="F62" s="4852"/>
      <c r="G62" s="4852"/>
      <c r="H62" s="4852"/>
      <c r="I62" s="4565"/>
      <c r="J62" s="4878"/>
      <c r="K62" s="4538"/>
      <c r="L62" s="4538"/>
      <c r="M62" s="4538"/>
      <c r="N62" s="4844"/>
      <c r="O62" s="4847"/>
      <c r="P62" s="4844"/>
      <c r="Q62" s="4535"/>
      <c r="R62" s="4538"/>
      <c r="S62" s="4538"/>
      <c r="T62" s="4600"/>
      <c r="U62" s="169"/>
      <c r="V62" s="187">
        <v>3</v>
      </c>
      <c r="W62" s="188" t="s">
        <v>76</v>
      </c>
      <c r="X62" s="189">
        <v>45839</v>
      </c>
      <c r="Y62" s="189">
        <v>45868</v>
      </c>
      <c r="Z62" s="190" t="s">
        <v>93</v>
      </c>
      <c r="AA62" s="4004">
        <v>0</v>
      </c>
      <c r="AB62" s="4015">
        <v>0</v>
      </c>
      <c r="AC62" s="4004"/>
      <c r="AD62" s="4011"/>
      <c r="AE62" s="191"/>
      <c r="AF62" s="4854">
        <v>450200100</v>
      </c>
      <c r="AG62" s="4855" t="s">
        <v>187</v>
      </c>
      <c r="AH62" s="4855" t="s">
        <v>159</v>
      </c>
      <c r="AI62" s="4856" t="s">
        <v>156</v>
      </c>
      <c r="AJ62" s="4862">
        <v>1</v>
      </c>
      <c r="AK62" s="4864">
        <v>0</v>
      </c>
      <c r="AL62" s="4697">
        <v>0</v>
      </c>
      <c r="AM62" s="4697"/>
      <c r="AN62" s="4857"/>
      <c r="AO62" s="120"/>
      <c r="AP62" s="4872"/>
      <c r="AQ62" s="4875"/>
      <c r="AR62" s="175"/>
      <c r="AS62" s="192"/>
      <c r="AT62" s="193"/>
      <c r="AU62" s="193"/>
      <c r="AV62" s="193"/>
      <c r="AW62" s="194"/>
      <c r="AX62" s="194"/>
      <c r="AY62" s="194"/>
      <c r="AZ62" s="194"/>
      <c r="BA62" s="195"/>
      <c r="BB62" s="195"/>
      <c r="BC62" s="195"/>
      <c r="BD62" s="195"/>
      <c r="BE62" s="196"/>
      <c r="BF62" s="196"/>
      <c r="BG62" s="195"/>
      <c r="BH62" s="195"/>
      <c r="BI62" s="195"/>
      <c r="BJ62" s="195"/>
      <c r="BK62" s="195"/>
      <c r="BL62" s="195"/>
      <c r="BM62" s="195"/>
      <c r="BN62" s="195"/>
      <c r="BO62" s="195"/>
      <c r="BP62" s="195"/>
      <c r="BQ62" s="195"/>
      <c r="BR62" s="195"/>
      <c r="BS62" s="197"/>
      <c r="BT62" s="197"/>
      <c r="BU62" s="197"/>
      <c r="BV62" s="197"/>
      <c r="BW62" s="197"/>
      <c r="BX62" s="197"/>
      <c r="BY62" s="197"/>
      <c r="BZ62" s="197"/>
      <c r="CA62" s="198"/>
      <c r="CB62" s="120"/>
      <c r="CC62" s="199"/>
      <c r="CD62" s="200"/>
      <c r="CE62" s="200"/>
      <c r="CF62" s="201"/>
      <c r="CG62" s="202"/>
      <c r="CH62" s="120"/>
      <c r="CI62" s="120"/>
      <c r="CJ62" s="120"/>
      <c r="CK62" s="120"/>
      <c r="CL62" s="120"/>
      <c r="CM62" s="120"/>
      <c r="CN62" s="120"/>
      <c r="CO62" s="120"/>
      <c r="CP62" s="120"/>
      <c r="CQ62" s="120"/>
      <c r="CR62" s="120"/>
      <c r="CS62" s="120"/>
      <c r="CT62" s="120"/>
    </row>
    <row r="63" spans="1:99" s="174" customFormat="1" ht="49.5" customHeight="1" thickBot="1">
      <c r="A63" s="4886"/>
      <c r="B63" s="4890"/>
      <c r="C63" s="4891"/>
      <c r="D63" s="4896"/>
      <c r="E63" s="4897"/>
      <c r="F63" s="4852"/>
      <c r="G63" s="4852"/>
      <c r="H63" s="4852"/>
      <c r="I63" s="4565"/>
      <c r="J63" s="4878"/>
      <c r="K63" s="4538"/>
      <c r="L63" s="4538"/>
      <c r="M63" s="4538"/>
      <c r="N63" s="4844"/>
      <c r="O63" s="4847"/>
      <c r="P63" s="4844"/>
      <c r="Q63" s="4535"/>
      <c r="R63" s="4538"/>
      <c r="S63" s="4538"/>
      <c r="T63" s="4600"/>
      <c r="U63" s="169"/>
      <c r="V63" s="187">
        <v>4</v>
      </c>
      <c r="W63" s="188" t="s">
        <v>188</v>
      </c>
      <c r="X63" s="189" t="s">
        <v>189</v>
      </c>
      <c r="Y63" s="189">
        <v>46021</v>
      </c>
      <c r="Z63" s="190" t="s">
        <v>190</v>
      </c>
      <c r="AA63" s="4004">
        <v>0</v>
      </c>
      <c r="AB63" s="4015">
        <v>0</v>
      </c>
      <c r="AC63" s="4004"/>
      <c r="AD63" s="4011"/>
      <c r="AE63" s="191"/>
      <c r="AF63" s="4836"/>
      <c r="AG63" s="4838"/>
      <c r="AH63" s="4838"/>
      <c r="AI63" s="4840"/>
      <c r="AJ63" s="4842"/>
      <c r="AK63" s="4870"/>
      <c r="AL63" s="4699"/>
      <c r="AM63" s="4699"/>
      <c r="AN63" s="4858"/>
      <c r="AO63" s="120"/>
      <c r="AP63" s="4872"/>
      <c r="AQ63" s="4875"/>
      <c r="AR63" s="175"/>
      <c r="AS63" s="192"/>
      <c r="AT63" s="193"/>
      <c r="AU63" s="193"/>
      <c r="AV63" s="193"/>
      <c r="AW63" s="194"/>
      <c r="AX63" s="194"/>
      <c r="AY63" s="194"/>
      <c r="AZ63" s="194"/>
      <c r="BA63" s="195"/>
      <c r="BB63" s="195"/>
      <c r="BC63" s="195"/>
      <c r="BD63" s="195"/>
      <c r="BE63" s="196"/>
      <c r="BF63" s="196"/>
      <c r="BG63" s="195"/>
      <c r="BH63" s="195"/>
      <c r="BI63" s="195"/>
      <c r="BJ63" s="195"/>
      <c r="BK63" s="195"/>
      <c r="BL63" s="195"/>
      <c r="BM63" s="195"/>
      <c r="BN63" s="195"/>
      <c r="BO63" s="195"/>
      <c r="BP63" s="195"/>
      <c r="BQ63" s="195"/>
      <c r="BR63" s="195"/>
      <c r="BS63" s="197"/>
      <c r="BT63" s="197"/>
      <c r="BU63" s="197"/>
      <c r="BV63" s="197"/>
      <c r="BW63" s="197"/>
      <c r="BX63" s="197"/>
      <c r="BY63" s="197"/>
      <c r="BZ63" s="197"/>
      <c r="CA63" s="198"/>
      <c r="CB63" s="120"/>
      <c r="CC63" s="199"/>
      <c r="CD63" s="200"/>
      <c r="CE63" s="200"/>
      <c r="CF63" s="201"/>
      <c r="CG63" s="202"/>
      <c r="CH63" s="120"/>
      <c r="CI63" s="120"/>
      <c r="CJ63" s="120"/>
      <c r="CK63" s="120"/>
      <c r="CL63" s="120"/>
      <c r="CM63" s="120"/>
      <c r="CN63" s="120"/>
      <c r="CO63" s="120"/>
      <c r="CP63" s="120"/>
      <c r="CQ63" s="120"/>
      <c r="CR63" s="120"/>
      <c r="CS63" s="120"/>
      <c r="CT63" s="120"/>
    </row>
    <row r="64" spans="1:99" s="174" customFormat="1" ht="50.25" customHeight="1" thickBot="1">
      <c r="A64" s="4886"/>
      <c r="B64" s="4890"/>
      <c r="C64" s="4891"/>
      <c r="D64" s="4896"/>
      <c r="E64" s="4897"/>
      <c r="F64" s="4852"/>
      <c r="G64" s="4852"/>
      <c r="H64" s="4852"/>
      <c r="I64" s="4565"/>
      <c r="J64" s="4878"/>
      <c r="K64" s="4538"/>
      <c r="L64" s="4538"/>
      <c r="M64" s="4538"/>
      <c r="N64" s="4844"/>
      <c r="O64" s="4847"/>
      <c r="P64" s="4844"/>
      <c r="Q64" s="4535"/>
      <c r="R64" s="4538"/>
      <c r="S64" s="4538"/>
      <c r="T64" s="4600"/>
      <c r="U64" s="169"/>
      <c r="V64" s="187">
        <v>5</v>
      </c>
      <c r="W64" s="188" t="s">
        <v>191</v>
      </c>
      <c r="X64" s="189" t="s">
        <v>189</v>
      </c>
      <c r="Y64" s="189">
        <v>46021</v>
      </c>
      <c r="Z64" s="190" t="s">
        <v>190</v>
      </c>
      <c r="AA64" s="4004">
        <v>0</v>
      </c>
      <c r="AB64" s="4015">
        <v>0</v>
      </c>
      <c r="AC64" s="4004"/>
      <c r="AD64" s="4011"/>
      <c r="AE64" s="191"/>
      <c r="AF64" s="4854">
        <v>410203501</v>
      </c>
      <c r="AG64" s="4855" t="s">
        <v>192</v>
      </c>
      <c r="AH64" s="4855" t="s">
        <v>193</v>
      </c>
      <c r="AI64" s="4856" t="s">
        <v>156</v>
      </c>
      <c r="AJ64" s="4862">
        <v>1</v>
      </c>
      <c r="AK64" s="4864">
        <v>0</v>
      </c>
      <c r="AL64" s="4697">
        <v>0</v>
      </c>
      <c r="AM64" s="4697"/>
      <c r="AN64" s="4857"/>
      <c r="AO64" s="120"/>
      <c r="AP64" s="4872"/>
      <c r="AQ64" s="4875"/>
      <c r="AR64" s="175"/>
      <c r="AS64" s="192"/>
      <c r="AT64" s="193"/>
      <c r="AU64" s="193"/>
      <c r="AV64" s="193"/>
      <c r="AW64" s="194"/>
      <c r="AX64" s="194"/>
      <c r="AY64" s="194"/>
      <c r="AZ64" s="194"/>
      <c r="BA64" s="195"/>
      <c r="BB64" s="195"/>
      <c r="BC64" s="195"/>
      <c r="BD64" s="195"/>
      <c r="BE64" s="196"/>
      <c r="BF64" s="196"/>
      <c r="BG64" s="195"/>
      <c r="BH64" s="195"/>
      <c r="BI64" s="195"/>
      <c r="BJ64" s="195"/>
      <c r="BK64" s="195"/>
      <c r="BL64" s="195"/>
      <c r="BM64" s="195"/>
      <c r="BN64" s="195"/>
      <c r="BO64" s="195"/>
      <c r="BP64" s="195"/>
      <c r="BQ64" s="195"/>
      <c r="BR64" s="195"/>
      <c r="BS64" s="197"/>
      <c r="BT64" s="197"/>
      <c r="BU64" s="197"/>
      <c r="BV64" s="197"/>
      <c r="BW64" s="197"/>
      <c r="BX64" s="197"/>
      <c r="BY64" s="197"/>
      <c r="BZ64" s="197"/>
      <c r="CA64" s="198"/>
      <c r="CB64" s="120"/>
      <c r="CC64" s="199"/>
      <c r="CD64" s="200"/>
      <c r="CE64" s="200"/>
      <c r="CF64" s="201"/>
      <c r="CG64" s="202"/>
      <c r="CH64" s="120"/>
      <c r="CI64" s="120"/>
      <c r="CJ64" s="120"/>
      <c r="CK64" s="120"/>
      <c r="CL64" s="120"/>
      <c r="CM64" s="120"/>
      <c r="CN64" s="120"/>
      <c r="CO64" s="120"/>
      <c r="CP64" s="120"/>
      <c r="CQ64" s="120"/>
      <c r="CR64" s="120"/>
      <c r="CS64" s="120"/>
      <c r="CT64" s="120"/>
    </row>
    <row r="65" spans="1:98" s="174" customFormat="1" ht="117.75" customHeight="1" thickBot="1">
      <c r="A65" s="4886"/>
      <c r="B65" s="4890"/>
      <c r="C65" s="4891"/>
      <c r="D65" s="4896"/>
      <c r="E65" s="4897"/>
      <c r="F65" s="4852"/>
      <c r="G65" s="4852"/>
      <c r="H65" s="4852"/>
      <c r="I65" s="4565"/>
      <c r="J65" s="4878"/>
      <c r="K65" s="4538"/>
      <c r="L65" s="4538"/>
      <c r="M65" s="4538"/>
      <c r="N65" s="4844"/>
      <c r="O65" s="4847"/>
      <c r="P65" s="4844"/>
      <c r="Q65" s="4535"/>
      <c r="R65" s="4538"/>
      <c r="S65" s="4538"/>
      <c r="T65" s="4600"/>
      <c r="U65" s="169"/>
      <c r="V65" s="187">
        <v>6</v>
      </c>
      <c r="W65" s="188" t="s">
        <v>194</v>
      </c>
      <c r="X65" s="189" t="s">
        <v>189</v>
      </c>
      <c r="Y65" s="189">
        <v>46021</v>
      </c>
      <c r="Z65" s="190" t="s">
        <v>190</v>
      </c>
      <c r="AA65" s="4004">
        <v>0</v>
      </c>
      <c r="AB65" s="4015">
        <v>0</v>
      </c>
      <c r="AC65" s="4004"/>
      <c r="AD65" s="4011"/>
      <c r="AE65" s="191"/>
      <c r="AF65" s="4836"/>
      <c r="AG65" s="4838"/>
      <c r="AH65" s="4838"/>
      <c r="AI65" s="4840"/>
      <c r="AJ65" s="4842"/>
      <c r="AK65" s="4870"/>
      <c r="AL65" s="4699"/>
      <c r="AM65" s="4699"/>
      <c r="AN65" s="4858"/>
      <c r="AO65" s="120"/>
      <c r="AP65" s="4872"/>
      <c r="AQ65" s="4875"/>
      <c r="AR65" s="175"/>
      <c r="AS65" s="192"/>
      <c r="AT65" s="193"/>
      <c r="AU65" s="193"/>
      <c r="AV65" s="193"/>
      <c r="AW65" s="194"/>
      <c r="AX65" s="194"/>
      <c r="AY65" s="194"/>
      <c r="AZ65" s="194"/>
      <c r="BA65" s="195"/>
      <c r="BB65" s="195"/>
      <c r="BC65" s="195"/>
      <c r="BD65" s="195"/>
      <c r="BE65" s="196"/>
      <c r="BF65" s="196"/>
      <c r="BG65" s="195"/>
      <c r="BH65" s="195"/>
      <c r="BI65" s="195"/>
      <c r="BJ65" s="195"/>
      <c r="BK65" s="195"/>
      <c r="BL65" s="195"/>
      <c r="BM65" s="195"/>
      <c r="BN65" s="195"/>
      <c r="BO65" s="195"/>
      <c r="BP65" s="195"/>
      <c r="BQ65" s="195"/>
      <c r="BR65" s="195"/>
      <c r="BS65" s="197"/>
      <c r="BT65" s="197"/>
      <c r="BU65" s="197"/>
      <c r="BV65" s="197"/>
      <c r="BW65" s="197"/>
      <c r="BX65" s="197"/>
      <c r="BY65" s="197"/>
      <c r="BZ65" s="197"/>
      <c r="CA65" s="198"/>
      <c r="CB65" s="120"/>
      <c r="CC65" s="199"/>
      <c r="CD65" s="200"/>
      <c r="CE65" s="200"/>
      <c r="CF65" s="201"/>
      <c r="CG65" s="202"/>
      <c r="CH65" s="120"/>
      <c r="CI65" s="120"/>
      <c r="CJ65" s="120"/>
      <c r="CK65" s="120"/>
      <c r="CL65" s="120"/>
      <c r="CM65" s="120"/>
      <c r="CN65" s="120"/>
      <c r="CO65" s="120"/>
      <c r="CP65" s="120"/>
      <c r="CQ65" s="120"/>
      <c r="CR65" s="120"/>
      <c r="CS65" s="120"/>
      <c r="CT65" s="120"/>
    </row>
    <row r="66" spans="1:98" s="174" customFormat="1" ht="36.75" customHeight="1" thickBot="1">
      <c r="A66" s="4886"/>
      <c r="B66" s="4890"/>
      <c r="C66" s="4891"/>
      <c r="D66" s="4896"/>
      <c r="E66" s="4897"/>
      <c r="F66" s="4852"/>
      <c r="G66" s="4852"/>
      <c r="H66" s="4852"/>
      <c r="I66" s="4565"/>
      <c r="J66" s="4878"/>
      <c r="K66" s="4538"/>
      <c r="L66" s="4538"/>
      <c r="M66" s="4538"/>
      <c r="N66" s="4844"/>
      <c r="O66" s="4847"/>
      <c r="P66" s="4844"/>
      <c r="Q66" s="4535"/>
      <c r="R66" s="4538"/>
      <c r="S66" s="4538"/>
      <c r="T66" s="4600"/>
      <c r="U66" s="169"/>
      <c r="V66" s="187">
        <v>7</v>
      </c>
      <c r="W66" s="188" t="s">
        <v>195</v>
      </c>
      <c r="X66" s="189" t="s">
        <v>189</v>
      </c>
      <c r="Y66" s="189">
        <v>46021</v>
      </c>
      <c r="Z66" s="190" t="s">
        <v>190</v>
      </c>
      <c r="AA66" s="4004">
        <v>0</v>
      </c>
      <c r="AB66" s="4015">
        <v>0</v>
      </c>
      <c r="AC66" s="4004"/>
      <c r="AD66" s="4011"/>
      <c r="AE66" s="191"/>
      <c r="AF66" s="4854">
        <v>450200100</v>
      </c>
      <c r="AG66" s="4866" t="s">
        <v>196</v>
      </c>
      <c r="AH66" s="4855" t="s">
        <v>159</v>
      </c>
      <c r="AI66" s="4856" t="s">
        <v>156</v>
      </c>
      <c r="AJ66" s="4862">
        <v>1</v>
      </c>
      <c r="AK66" s="4864">
        <v>0</v>
      </c>
      <c r="AL66" s="4697">
        <v>0</v>
      </c>
      <c r="AM66" s="4697"/>
      <c r="AN66" s="4857"/>
      <c r="AO66" s="120"/>
      <c r="AP66" s="4872"/>
      <c r="AQ66" s="4875"/>
      <c r="AR66" s="175"/>
      <c r="AS66" s="192"/>
      <c r="AT66" s="193"/>
      <c r="AU66" s="193"/>
      <c r="AV66" s="193"/>
      <c r="AW66" s="194"/>
      <c r="AX66" s="194"/>
      <c r="AY66" s="194"/>
      <c r="AZ66" s="194"/>
      <c r="BA66" s="195"/>
      <c r="BB66" s="195"/>
      <c r="BC66" s="195"/>
      <c r="BD66" s="195"/>
      <c r="BE66" s="196"/>
      <c r="BF66" s="196"/>
      <c r="BG66" s="195"/>
      <c r="BH66" s="195"/>
      <c r="BI66" s="195"/>
      <c r="BJ66" s="195"/>
      <c r="BK66" s="195"/>
      <c r="BL66" s="195"/>
      <c r="BM66" s="195"/>
      <c r="BN66" s="195"/>
      <c r="BO66" s="195"/>
      <c r="BP66" s="195"/>
      <c r="BQ66" s="195"/>
      <c r="BR66" s="195"/>
      <c r="BS66" s="197"/>
      <c r="BT66" s="197"/>
      <c r="BU66" s="197"/>
      <c r="BV66" s="197"/>
      <c r="BW66" s="197"/>
      <c r="BX66" s="197"/>
      <c r="BY66" s="197"/>
      <c r="BZ66" s="197"/>
      <c r="CA66" s="198"/>
      <c r="CB66" s="120"/>
      <c r="CC66" s="199"/>
      <c r="CD66" s="200"/>
      <c r="CE66" s="200"/>
      <c r="CF66" s="201"/>
      <c r="CG66" s="202"/>
      <c r="CH66" s="120"/>
      <c r="CI66" s="120"/>
      <c r="CJ66" s="120"/>
      <c r="CK66" s="120"/>
      <c r="CL66" s="120"/>
      <c r="CM66" s="120"/>
      <c r="CN66" s="120"/>
      <c r="CO66" s="120"/>
      <c r="CP66" s="120"/>
      <c r="CQ66" s="120"/>
      <c r="CR66" s="120"/>
      <c r="CS66" s="120"/>
      <c r="CT66" s="120"/>
    </row>
    <row r="67" spans="1:98" s="174" customFormat="1" ht="36" customHeight="1" thickBot="1">
      <c r="A67" s="4886"/>
      <c r="B67" s="4890"/>
      <c r="C67" s="4891"/>
      <c r="D67" s="4896"/>
      <c r="E67" s="4897"/>
      <c r="F67" s="4852"/>
      <c r="G67" s="4852"/>
      <c r="H67" s="4852"/>
      <c r="I67" s="4565"/>
      <c r="J67" s="4878"/>
      <c r="K67" s="4538"/>
      <c r="L67" s="4538"/>
      <c r="M67" s="4538"/>
      <c r="N67" s="4844"/>
      <c r="O67" s="4847"/>
      <c r="P67" s="4844"/>
      <c r="Q67" s="4535"/>
      <c r="R67" s="4538"/>
      <c r="S67" s="4538"/>
      <c r="T67" s="4600"/>
      <c r="U67" s="169"/>
      <c r="V67" s="187">
        <v>8</v>
      </c>
      <c r="W67" s="188" t="s">
        <v>197</v>
      </c>
      <c r="X67" s="189" t="s">
        <v>189</v>
      </c>
      <c r="Y67" s="189">
        <v>46021</v>
      </c>
      <c r="Z67" s="190" t="s">
        <v>190</v>
      </c>
      <c r="AA67" s="4004">
        <v>0</v>
      </c>
      <c r="AB67" s="4015">
        <v>0</v>
      </c>
      <c r="AC67" s="4004"/>
      <c r="AD67" s="4011"/>
      <c r="AE67" s="191"/>
      <c r="AF67" s="4835"/>
      <c r="AG67" s="4867"/>
      <c r="AH67" s="4837"/>
      <c r="AI67" s="4839"/>
      <c r="AJ67" s="4841"/>
      <c r="AK67" s="4869"/>
      <c r="AL67" s="4768"/>
      <c r="AM67" s="4768"/>
      <c r="AN67" s="4771"/>
      <c r="AO67" s="120"/>
      <c r="AP67" s="4872"/>
      <c r="AQ67" s="4875"/>
      <c r="AR67" s="175"/>
      <c r="AS67" s="192"/>
      <c r="AT67" s="193"/>
      <c r="AU67" s="193"/>
      <c r="AV67" s="193"/>
      <c r="AW67" s="194"/>
      <c r="AX67" s="194"/>
      <c r="AY67" s="194"/>
      <c r="AZ67" s="194"/>
      <c r="BA67" s="195"/>
      <c r="BB67" s="195"/>
      <c r="BC67" s="195"/>
      <c r="BD67" s="195"/>
      <c r="BE67" s="196"/>
      <c r="BF67" s="196"/>
      <c r="BG67" s="195"/>
      <c r="BH67" s="195"/>
      <c r="BI67" s="195"/>
      <c r="BJ67" s="195"/>
      <c r="BK67" s="195"/>
      <c r="BL67" s="195"/>
      <c r="BM67" s="195"/>
      <c r="BN67" s="195"/>
      <c r="BO67" s="195"/>
      <c r="BP67" s="195"/>
      <c r="BQ67" s="195"/>
      <c r="BR67" s="195"/>
      <c r="BS67" s="197"/>
      <c r="BT67" s="197"/>
      <c r="BU67" s="197"/>
      <c r="BV67" s="197"/>
      <c r="BW67" s="197"/>
      <c r="BX67" s="197"/>
      <c r="BY67" s="197"/>
      <c r="BZ67" s="197"/>
      <c r="CA67" s="198"/>
      <c r="CB67" s="120"/>
      <c r="CC67" s="199"/>
      <c r="CD67" s="200"/>
      <c r="CE67" s="200"/>
      <c r="CF67" s="201"/>
      <c r="CG67" s="202"/>
      <c r="CH67" s="120"/>
      <c r="CI67" s="120"/>
      <c r="CJ67" s="120"/>
      <c r="CK67" s="120"/>
      <c r="CL67" s="120"/>
      <c r="CM67" s="120"/>
      <c r="CN67" s="120"/>
      <c r="CO67" s="120"/>
      <c r="CP67" s="120"/>
      <c r="CQ67" s="120"/>
      <c r="CR67" s="120"/>
      <c r="CS67" s="120"/>
      <c r="CT67" s="120"/>
    </row>
    <row r="68" spans="1:98" s="174" customFormat="1" ht="51" customHeight="1" thickBot="1">
      <c r="A68" s="4886"/>
      <c r="B68" s="4890"/>
      <c r="C68" s="4891"/>
      <c r="D68" s="4896"/>
      <c r="E68" s="4897"/>
      <c r="F68" s="4852"/>
      <c r="G68" s="4852"/>
      <c r="H68" s="4852"/>
      <c r="I68" s="4565"/>
      <c r="J68" s="4878"/>
      <c r="K68" s="4538"/>
      <c r="L68" s="4538"/>
      <c r="M68" s="4538"/>
      <c r="N68" s="4844"/>
      <c r="O68" s="4847"/>
      <c r="P68" s="4844"/>
      <c r="Q68" s="4535"/>
      <c r="R68" s="4538"/>
      <c r="S68" s="4538"/>
      <c r="T68" s="4600"/>
      <c r="U68" s="169"/>
      <c r="V68" s="187">
        <v>9</v>
      </c>
      <c r="W68" s="188" t="s">
        <v>198</v>
      </c>
      <c r="X68" s="189" t="s">
        <v>189</v>
      </c>
      <c r="Y68" s="189">
        <v>46021</v>
      </c>
      <c r="Z68" s="190" t="s">
        <v>190</v>
      </c>
      <c r="AA68" s="4004">
        <v>0</v>
      </c>
      <c r="AB68" s="4015">
        <v>0</v>
      </c>
      <c r="AC68" s="4004"/>
      <c r="AD68" s="4011"/>
      <c r="AE68" s="191"/>
      <c r="AF68" s="4836"/>
      <c r="AG68" s="4868"/>
      <c r="AH68" s="4838"/>
      <c r="AI68" s="4840"/>
      <c r="AJ68" s="4842"/>
      <c r="AK68" s="4870"/>
      <c r="AL68" s="4699"/>
      <c r="AM68" s="4699"/>
      <c r="AN68" s="4858"/>
      <c r="AO68" s="120"/>
      <c r="AP68" s="4872"/>
      <c r="AQ68" s="4875"/>
      <c r="AR68" s="175"/>
      <c r="AS68" s="192"/>
      <c r="AT68" s="193"/>
      <c r="AU68" s="193"/>
      <c r="AV68" s="193"/>
      <c r="AW68" s="194"/>
      <c r="AX68" s="194"/>
      <c r="AY68" s="194"/>
      <c r="AZ68" s="194"/>
      <c r="BA68" s="195"/>
      <c r="BB68" s="195"/>
      <c r="BC68" s="195"/>
      <c r="BD68" s="195"/>
      <c r="BE68" s="196"/>
      <c r="BF68" s="196"/>
      <c r="BG68" s="195"/>
      <c r="BH68" s="195"/>
      <c r="BI68" s="195"/>
      <c r="BJ68" s="195"/>
      <c r="BK68" s="195"/>
      <c r="BL68" s="195"/>
      <c r="BM68" s="195"/>
      <c r="BN68" s="195"/>
      <c r="BO68" s="195"/>
      <c r="BP68" s="195"/>
      <c r="BQ68" s="195"/>
      <c r="BR68" s="195"/>
      <c r="BS68" s="197"/>
      <c r="BT68" s="197"/>
      <c r="BU68" s="197"/>
      <c r="BV68" s="197"/>
      <c r="BW68" s="197"/>
      <c r="BX68" s="197"/>
      <c r="BY68" s="197"/>
      <c r="BZ68" s="197"/>
      <c r="CA68" s="198"/>
      <c r="CB68" s="120"/>
      <c r="CC68" s="199"/>
      <c r="CD68" s="200"/>
      <c r="CE68" s="200"/>
      <c r="CF68" s="201"/>
      <c r="CG68" s="202"/>
      <c r="CH68" s="120"/>
      <c r="CI68" s="120"/>
      <c r="CJ68" s="120"/>
      <c r="CK68" s="120"/>
      <c r="CL68" s="120"/>
      <c r="CM68" s="120"/>
      <c r="CN68" s="120"/>
      <c r="CO68" s="120"/>
      <c r="CP68" s="120"/>
      <c r="CQ68" s="120"/>
      <c r="CR68" s="120"/>
      <c r="CS68" s="120"/>
      <c r="CT68" s="120"/>
    </row>
    <row r="69" spans="1:98" s="174" customFormat="1" ht="48.75" customHeight="1" thickBot="1">
      <c r="A69" s="4886"/>
      <c r="B69" s="4890"/>
      <c r="C69" s="4891"/>
      <c r="D69" s="4896"/>
      <c r="E69" s="4897"/>
      <c r="F69" s="4852"/>
      <c r="G69" s="4852"/>
      <c r="H69" s="4852"/>
      <c r="I69" s="4565"/>
      <c r="J69" s="4878"/>
      <c r="K69" s="4538"/>
      <c r="L69" s="4538"/>
      <c r="M69" s="4538"/>
      <c r="N69" s="4844"/>
      <c r="O69" s="4847"/>
      <c r="P69" s="4844"/>
      <c r="Q69" s="4535"/>
      <c r="R69" s="4538"/>
      <c r="S69" s="4538"/>
      <c r="T69" s="4600"/>
      <c r="U69" s="169"/>
      <c r="V69" s="187">
        <v>10</v>
      </c>
      <c r="W69" s="188" t="s">
        <v>199</v>
      </c>
      <c r="X69" s="189" t="s">
        <v>189</v>
      </c>
      <c r="Y69" s="189">
        <v>46021</v>
      </c>
      <c r="Z69" s="190" t="s">
        <v>190</v>
      </c>
      <c r="AA69" s="4004">
        <v>0</v>
      </c>
      <c r="AB69" s="4015">
        <v>0</v>
      </c>
      <c r="AC69" s="4004"/>
      <c r="AD69" s="4011"/>
      <c r="AE69" s="191"/>
      <c r="AF69" s="4854">
        <v>450200100</v>
      </c>
      <c r="AG69" s="4855" t="s">
        <v>200</v>
      </c>
      <c r="AH69" s="4855" t="s">
        <v>159</v>
      </c>
      <c r="AI69" s="4856" t="s">
        <v>156</v>
      </c>
      <c r="AJ69" s="4862">
        <v>8</v>
      </c>
      <c r="AK69" s="4864">
        <v>0</v>
      </c>
      <c r="AL69" s="4697">
        <v>0</v>
      </c>
      <c r="AM69" s="4697"/>
      <c r="AN69" s="4857"/>
      <c r="AO69" s="120"/>
      <c r="AP69" s="4872"/>
      <c r="AQ69" s="4875"/>
      <c r="AR69" s="175"/>
      <c r="AS69" s="192"/>
      <c r="AT69" s="193"/>
      <c r="AU69" s="193"/>
      <c r="AV69" s="193"/>
      <c r="AW69" s="194"/>
      <c r="AX69" s="194"/>
      <c r="AY69" s="194"/>
      <c r="AZ69" s="194"/>
      <c r="BA69" s="195"/>
      <c r="BB69" s="195"/>
      <c r="BC69" s="195"/>
      <c r="BD69" s="195"/>
      <c r="BE69" s="196"/>
      <c r="BF69" s="196"/>
      <c r="BG69" s="195"/>
      <c r="BH69" s="195"/>
      <c r="BI69" s="195"/>
      <c r="BJ69" s="195"/>
      <c r="BK69" s="195"/>
      <c r="BL69" s="195"/>
      <c r="BM69" s="195"/>
      <c r="BN69" s="195"/>
      <c r="BO69" s="195"/>
      <c r="BP69" s="195"/>
      <c r="BQ69" s="195"/>
      <c r="BR69" s="195"/>
      <c r="BS69" s="197"/>
      <c r="BT69" s="197"/>
      <c r="BU69" s="197"/>
      <c r="BV69" s="197"/>
      <c r="BW69" s="197"/>
      <c r="BX69" s="197"/>
      <c r="BY69" s="197"/>
      <c r="BZ69" s="197"/>
      <c r="CA69" s="198"/>
      <c r="CB69" s="120"/>
      <c r="CC69" s="199"/>
      <c r="CD69" s="200"/>
      <c r="CE69" s="200"/>
      <c r="CF69" s="201"/>
      <c r="CG69" s="202"/>
      <c r="CH69" s="120"/>
      <c r="CI69" s="120"/>
      <c r="CJ69" s="120"/>
      <c r="CK69" s="120"/>
      <c r="CL69" s="120"/>
      <c r="CM69" s="120"/>
      <c r="CN69" s="120"/>
      <c r="CO69" s="120"/>
      <c r="CP69" s="120"/>
      <c r="CQ69" s="120"/>
      <c r="CR69" s="120"/>
      <c r="CS69" s="120"/>
      <c r="CT69" s="120"/>
    </row>
    <row r="70" spans="1:98" s="174" customFormat="1" ht="72.75" customHeight="1" thickBot="1">
      <c r="A70" s="4887"/>
      <c r="B70" s="4892"/>
      <c r="C70" s="4893"/>
      <c r="D70" s="4898"/>
      <c r="E70" s="4899"/>
      <c r="F70" s="4853"/>
      <c r="G70" s="4853"/>
      <c r="H70" s="4853"/>
      <c r="I70" s="4658"/>
      <c r="J70" s="4879"/>
      <c r="K70" s="4633"/>
      <c r="L70" s="4633"/>
      <c r="M70" s="4633"/>
      <c r="N70" s="4845"/>
      <c r="O70" s="4848"/>
      <c r="P70" s="4845"/>
      <c r="Q70" s="4742"/>
      <c r="R70" s="4633"/>
      <c r="S70" s="4633"/>
      <c r="T70" s="4601"/>
      <c r="U70" s="169"/>
      <c r="V70" s="203">
        <v>11</v>
      </c>
      <c r="W70" s="204" t="s">
        <v>201</v>
      </c>
      <c r="X70" s="205" t="s">
        <v>189</v>
      </c>
      <c r="Y70" s="205">
        <v>46021</v>
      </c>
      <c r="Z70" s="206" t="s">
        <v>190</v>
      </c>
      <c r="AA70" s="4014">
        <v>0</v>
      </c>
      <c r="AB70" s="4015">
        <v>0</v>
      </c>
      <c r="AC70" s="4014"/>
      <c r="AD70" s="4033"/>
      <c r="AE70" s="191"/>
      <c r="AF70" s="4859"/>
      <c r="AG70" s="4860"/>
      <c r="AH70" s="4860"/>
      <c r="AI70" s="4861"/>
      <c r="AJ70" s="4863"/>
      <c r="AK70" s="4865"/>
      <c r="AL70" s="4769"/>
      <c r="AM70" s="4769"/>
      <c r="AN70" s="4772"/>
      <c r="AO70" s="207"/>
      <c r="AP70" s="4873"/>
      <c r="AQ70" s="4876"/>
      <c r="AR70" s="175"/>
      <c r="AS70" s="208" t="e">
        <f t="shared" ref="AS70:BD71" si="14">#N/A</f>
        <v>#N/A</v>
      </c>
      <c r="AT70" s="209" t="e">
        <f t="shared" si="14"/>
        <v>#N/A</v>
      </c>
      <c r="AU70" s="209" t="e">
        <f t="shared" si="14"/>
        <v>#N/A</v>
      </c>
      <c r="AV70" s="209" t="e">
        <f t="shared" si="14"/>
        <v>#N/A</v>
      </c>
      <c r="AW70" s="210" t="e">
        <f t="shared" si="14"/>
        <v>#N/A</v>
      </c>
      <c r="AX70" s="210" t="e">
        <f t="shared" si="14"/>
        <v>#N/A</v>
      </c>
      <c r="AY70" s="210" t="e">
        <f t="shared" si="14"/>
        <v>#N/A</v>
      </c>
      <c r="AZ70" s="210" t="e">
        <f t="shared" si="14"/>
        <v>#N/A</v>
      </c>
      <c r="BA70" s="211" t="e">
        <f t="shared" si="14"/>
        <v>#N/A</v>
      </c>
      <c r="BB70" s="211" t="e">
        <f t="shared" si="14"/>
        <v>#N/A</v>
      </c>
      <c r="BC70" s="211" t="e">
        <f t="shared" si="14"/>
        <v>#N/A</v>
      </c>
      <c r="BD70" s="211" t="e">
        <f t="shared" si="14"/>
        <v>#N/A</v>
      </c>
      <c r="BE70" s="212">
        <v>0.2</v>
      </c>
      <c r="BF70" s="212">
        <v>0.8</v>
      </c>
      <c r="BG70" s="211" t="e">
        <f t="shared" ref="BG70:BI71" si="15">#N/A</f>
        <v>#N/A</v>
      </c>
      <c r="BH70" s="211" t="e">
        <f t="shared" si="15"/>
        <v>#N/A</v>
      </c>
      <c r="BI70" s="211" t="e">
        <f t="shared" si="15"/>
        <v>#N/A</v>
      </c>
      <c r="BJ70" s="211" t="e">
        <f t="shared" ref="BJ70:BK71" si="16">+AZ70*BE70</f>
        <v>#N/A</v>
      </c>
      <c r="BK70" s="211" t="e">
        <f t="shared" si="16"/>
        <v>#N/A</v>
      </c>
      <c r="BL70" s="211" t="e">
        <f t="shared" ref="BL70:BN71" si="17">#N/A</f>
        <v>#N/A</v>
      </c>
      <c r="BM70" s="211" t="e">
        <f t="shared" si="17"/>
        <v>#N/A</v>
      </c>
      <c r="BN70" s="211" t="e">
        <f t="shared" si="17"/>
        <v>#N/A</v>
      </c>
      <c r="BO70" s="211" t="e">
        <f t="shared" ref="BO70:BR71" si="18">+BG70+BK70</f>
        <v>#N/A</v>
      </c>
      <c r="BP70" s="211" t="e">
        <f t="shared" si="18"/>
        <v>#N/A</v>
      </c>
      <c r="BQ70" s="211" t="e">
        <f t="shared" si="18"/>
        <v>#N/A</v>
      </c>
      <c r="BR70" s="211" t="e">
        <f t="shared" si="18"/>
        <v>#N/A</v>
      </c>
      <c r="BS70" s="213"/>
      <c r="BT70" s="213"/>
      <c r="BU70" s="213"/>
      <c r="BV70" s="213"/>
      <c r="BW70" s="213"/>
      <c r="BX70" s="213"/>
      <c r="BY70" s="213"/>
      <c r="BZ70" s="213"/>
      <c r="CA70" s="214"/>
      <c r="CB70" s="120"/>
      <c r="CC70" s="215"/>
      <c r="CD70" s="197"/>
      <c r="CE70" s="197"/>
      <c r="CF70" s="216"/>
      <c r="CG70" s="202"/>
      <c r="CH70" s="120"/>
      <c r="CI70" s="120"/>
      <c r="CJ70" s="120"/>
      <c r="CK70" s="120"/>
      <c r="CL70" s="120"/>
      <c r="CM70" s="120"/>
      <c r="CN70" s="120"/>
      <c r="CO70" s="120"/>
      <c r="CP70" s="120"/>
      <c r="CQ70" s="120"/>
      <c r="CR70" s="120"/>
      <c r="CS70" s="120"/>
      <c r="CT70" s="120"/>
    </row>
    <row r="71" spans="1:98" ht="53.25" customHeight="1">
      <c r="A71" s="4743">
        <v>5</v>
      </c>
      <c r="B71" s="4746" t="s">
        <v>202</v>
      </c>
      <c r="C71" s="4827"/>
      <c r="D71" s="4828" t="s">
        <v>203</v>
      </c>
      <c r="E71" s="4829"/>
      <c r="F71" s="4724" t="s">
        <v>81</v>
      </c>
      <c r="G71" s="4849">
        <v>400</v>
      </c>
      <c r="H71" s="4778" t="s">
        <v>204</v>
      </c>
      <c r="I71" s="4783">
        <v>0</v>
      </c>
      <c r="J71" s="4784" t="s">
        <v>280</v>
      </c>
      <c r="K71" s="4784"/>
      <c r="L71" s="4784"/>
      <c r="M71" s="4784"/>
      <c r="N71" s="4680">
        <v>2721514207</v>
      </c>
      <c r="O71" s="4724" t="s">
        <v>91</v>
      </c>
      <c r="P71" s="4680">
        <f>+N71</f>
        <v>2721514207</v>
      </c>
      <c r="Q71" s="4831">
        <v>0</v>
      </c>
      <c r="R71" s="4832">
        <v>0</v>
      </c>
      <c r="S71" s="4832"/>
      <c r="T71" s="4654"/>
      <c r="U71" s="217"/>
      <c r="V71" s="218">
        <v>1</v>
      </c>
      <c r="W71" s="219" t="s">
        <v>92</v>
      </c>
      <c r="X71" s="220">
        <v>45717</v>
      </c>
      <c r="Y71" s="220">
        <v>45777</v>
      </c>
      <c r="Z71" s="221" t="s">
        <v>205</v>
      </c>
      <c r="AA71" s="4034">
        <v>1</v>
      </c>
      <c r="AB71" s="4009">
        <v>1</v>
      </c>
      <c r="AC71" s="4009"/>
      <c r="AD71" s="4010"/>
      <c r="AE71" s="140"/>
      <c r="AF71" s="4821" t="s">
        <v>206</v>
      </c>
      <c r="AG71" s="4818" t="s">
        <v>207</v>
      </c>
      <c r="AH71" s="4818" t="s">
        <v>208</v>
      </c>
      <c r="AI71" s="4778" t="s">
        <v>73</v>
      </c>
      <c r="AJ71" s="4763">
        <v>1</v>
      </c>
      <c r="AK71" s="4795">
        <v>0</v>
      </c>
      <c r="AL71" s="4799">
        <v>1</v>
      </c>
      <c r="AM71" s="4799"/>
      <c r="AN71" s="4801"/>
      <c r="AO71" s="222"/>
      <c r="AP71" s="4804" t="s">
        <v>97</v>
      </c>
      <c r="AQ71" s="4807" t="s">
        <v>75</v>
      </c>
      <c r="AR71" s="52"/>
      <c r="AS71" s="93" t="e">
        <f t="shared" si="14"/>
        <v>#N/A</v>
      </c>
      <c r="AT71" s="94" t="e">
        <f t="shared" si="14"/>
        <v>#N/A</v>
      </c>
      <c r="AU71" s="94" t="e">
        <f t="shared" si="14"/>
        <v>#N/A</v>
      </c>
      <c r="AV71" s="94" t="e">
        <f t="shared" si="14"/>
        <v>#N/A</v>
      </c>
      <c r="AW71" s="95" t="e">
        <f t="shared" si="14"/>
        <v>#N/A</v>
      </c>
      <c r="AX71" s="95" t="e">
        <f t="shared" si="14"/>
        <v>#N/A</v>
      </c>
      <c r="AY71" s="95" t="e">
        <f t="shared" si="14"/>
        <v>#N/A</v>
      </c>
      <c r="AZ71" s="95" t="e">
        <f t="shared" si="14"/>
        <v>#N/A</v>
      </c>
      <c r="BA71" s="96" t="e">
        <f t="shared" si="14"/>
        <v>#N/A</v>
      </c>
      <c r="BB71" s="96" t="e">
        <f t="shared" si="14"/>
        <v>#N/A</v>
      </c>
      <c r="BC71" s="96" t="e">
        <f t="shared" si="14"/>
        <v>#N/A</v>
      </c>
      <c r="BD71" s="96" t="e">
        <f t="shared" si="14"/>
        <v>#N/A</v>
      </c>
      <c r="BE71" s="97">
        <v>0.2</v>
      </c>
      <c r="BF71" s="97">
        <v>0.8</v>
      </c>
      <c r="BG71" s="96" t="e">
        <f t="shared" si="15"/>
        <v>#N/A</v>
      </c>
      <c r="BH71" s="96" t="e">
        <f t="shared" si="15"/>
        <v>#N/A</v>
      </c>
      <c r="BI71" s="96" t="e">
        <f t="shared" si="15"/>
        <v>#N/A</v>
      </c>
      <c r="BJ71" s="96" t="e">
        <f t="shared" si="16"/>
        <v>#N/A</v>
      </c>
      <c r="BK71" s="96" t="e">
        <f t="shared" si="16"/>
        <v>#N/A</v>
      </c>
      <c r="BL71" s="96" t="e">
        <f t="shared" si="17"/>
        <v>#N/A</v>
      </c>
      <c r="BM71" s="96" t="e">
        <f t="shared" si="17"/>
        <v>#N/A</v>
      </c>
      <c r="BN71" s="96" t="e">
        <f t="shared" si="17"/>
        <v>#N/A</v>
      </c>
      <c r="BO71" s="96" t="e">
        <f t="shared" si="18"/>
        <v>#N/A</v>
      </c>
      <c r="BP71" s="85" t="e">
        <f t="shared" si="18"/>
        <v>#N/A</v>
      </c>
      <c r="BQ71" s="85" t="e">
        <f t="shared" si="18"/>
        <v>#N/A</v>
      </c>
      <c r="BR71" s="85" t="e">
        <f t="shared" si="18"/>
        <v>#N/A</v>
      </c>
      <c r="BS71" s="56" t="e">
        <f>AVERAGEIF(BO71:BO82,"&lt;&gt;#¡DIV/0!")</f>
        <v>#N/A</v>
      </c>
      <c r="BT71" s="56" t="e">
        <f>AVERAGEIF(BP71:BP82,"&lt;&gt;#¡DIV/0!")</f>
        <v>#N/A</v>
      </c>
      <c r="BU71" s="56" t="e">
        <f>AVERAGEIF(BQ71:BQ82,"&lt;&gt;#¡DIV/0!")</f>
        <v>#N/A</v>
      </c>
      <c r="BV71" s="56" t="e">
        <f>AVERAGEIF(BR71:BR82,"&lt;&gt;#¡DIV/0!")</f>
        <v>#N/A</v>
      </c>
      <c r="BW71" s="87" t="e">
        <f>+C71*BS71</f>
        <v>#N/A</v>
      </c>
      <c r="BX71" s="87" t="e">
        <f>+C71*BT71</f>
        <v>#N/A</v>
      </c>
      <c r="BY71" s="87" t="e">
        <f>+C71*BU71</f>
        <v>#N/A</v>
      </c>
      <c r="BZ71" s="87" t="e">
        <f>+C71*BV71</f>
        <v>#N/A</v>
      </c>
      <c r="CA71" s="98" t="e">
        <f>SUM(BW71:BZ82)</f>
        <v>#N/A</v>
      </c>
      <c r="CB71" s="3"/>
      <c r="CC71" s="89">
        <f t="shared" ref="CC71:CF71" si="19">+Q71/$N$71</f>
        <v>0</v>
      </c>
      <c r="CD71" s="90">
        <f t="shared" si="19"/>
        <v>0</v>
      </c>
      <c r="CE71" s="90">
        <f t="shared" si="19"/>
        <v>0</v>
      </c>
      <c r="CF71" s="223">
        <f t="shared" si="19"/>
        <v>0</v>
      </c>
      <c r="CG71" s="224">
        <f>AVERAGE(CC71:CF82)</f>
        <v>0</v>
      </c>
      <c r="CH71" s="3"/>
      <c r="CI71" s="3"/>
      <c r="CJ71" s="3"/>
      <c r="CK71" s="3"/>
      <c r="CL71" s="3"/>
      <c r="CM71" s="3"/>
      <c r="CN71" s="3"/>
      <c r="CO71" s="3"/>
      <c r="CP71" s="3"/>
      <c r="CQ71" s="3"/>
      <c r="CR71" s="3"/>
      <c r="CS71" s="3"/>
      <c r="CT71" s="3"/>
    </row>
    <row r="72" spans="1:98" ht="53.25" customHeight="1">
      <c r="A72" s="4744"/>
      <c r="B72" s="4747"/>
      <c r="C72" s="4810"/>
      <c r="D72" s="4812"/>
      <c r="E72" s="4813"/>
      <c r="F72" s="4615"/>
      <c r="G72" s="4616"/>
      <c r="H72" s="4693"/>
      <c r="I72" s="4591"/>
      <c r="J72" s="4591"/>
      <c r="K72" s="4591"/>
      <c r="L72" s="4591"/>
      <c r="M72" s="4591"/>
      <c r="N72" s="4579"/>
      <c r="O72" s="4615"/>
      <c r="P72" s="4579"/>
      <c r="Q72" s="4631"/>
      <c r="R72" s="4617"/>
      <c r="S72" s="4617"/>
      <c r="T72" s="4655"/>
      <c r="U72" s="217"/>
      <c r="V72" s="91">
        <v>2</v>
      </c>
      <c r="W72" s="47" t="s">
        <v>69</v>
      </c>
      <c r="X72" s="48">
        <v>45778</v>
      </c>
      <c r="Y72" s="48">
        <v>45807</v>
      </c>
      <c r="Z72" s="43" t="s">
        <v>205</v>
      </c>
      <c r="AA72" s="4035">
        <v>0</v>
      </c>
      <c r="AB72" s="4004">
        <v>1</v>
      </c>
      <c r="AC72" s="4004"/>
      <c r="AD72" s="4011"/>
      <c r="AE72" s="140"/>
      <c r="AF72" s="4822"/>
      <c r="AG72" s="4794"/>
      <c r="AH72" s="4794"/>
      <c r="AI72" s="4693"/>
      <c r="AJ72" s="4687"/>
      <c r="AK72" s="4688"/>
      <c r="AL72" s="4689"/>
      <c r="AM72" s="4689"/>
      <c r="AN72" s="4802"/>
      <c r="AO72" s="222"/>
      <c r="AP72" s="4805"/>
      <c r="AQ72" s="4808"/>
      <c r="AR72" s="52"/>
      <c r="AS72" s="53"/>
      <c r="AT72" s="54"/>
      <c r="AU72" s="54"/>
      <c r="AV72" s="54"/>
      <c r="AW72" s="55"/>
      <c r="AX72" s="55"/>
      <c r="AY72" s="55"/>
      <c r="AZ72" s="55"/>
      <c r="BA72" s="56"/>
      <c r="BB72" s="56"/>
      <c r="BC72" s="56"/>
      <c r="BD72" s="56"/>
      <c r="BE72" s="57"/>
      <c r="BF72" s="57"/>
      <c r="BG72" s="56"/>
      <c r="BH72" s="56"/>
      <c r="BI72" s="56"/>
      <c r="BJ72" s="56"/>
      <c r="BK72" s="56"/>
      <c r="BL72" s="56"/>
      <c r="BM72" s="56"/>
      <c r="BN72" s="56"/>
      <c r="BO72" s="56"/>
      <c r="BP72" s="96"/>
      <c r="BQ72" s="96"/>
      <c r="BR72" s="96"/>
      <c r="BS72" s="56"/>
      <c r="BT72" s="56"/>
      <c r="BU72" s="56"/>
      <c r="BV72" s="56"/>
      <c r="BW72" s="56"/>
      <c r="BX72" s="56"/>
      <c r="BY72" s="56"/>
      <c r="BZ72" s="56"/>
      <c r="CA72" s="98"/>
      <c r="CB72" s="3"/>
      <c r="CC72" s="99"/>
      <c r="CD72" s="100"/>
      <c r="CE72" s="100"/>
      <c r="CF72" s="227"/>
      <c r="CG72" s="65"/>
      <c r="CH72" s="3"/>
      <c r="CI72" s="3"/>
      <c r="CJ72" s="3"/>
      <c r="CK72" s="3"/>
      <c r="CL72" s="3"/>
      <c r="CM72" s="3"/>
      <c r="CN72" s="3"/>
      <c r="CO72" s="3"/>
      <c r="CP72" s="3"/>
      <c r="CQ72" s="3"/>
      <c r="CR72" s="3"/>
      <c r="CS72" s="3"/>
      <c r="CT72" s="3"/>
    </row>
    <row r="73" spans="1:98" ht="53.25" customHeight="1">
      <c r="A73" s="4744"/>
      <c r="B73" s="4747"/>
      <c r="C73" s="4810"/>
      <c r="D73" s="4812"/>
      <c r="E73" s="4813"/>
      <c r="F73" s="4615"/>
      <c r="G73" s="4616"/>
      <c r="H73" s="4693"/>
      <c r="I73" s="4591"/>
      <c r="J73" s="4591"/>
      <c r="K73" s="4591"/>
      <c r="L73" s="4591"/>
      <c r="M73" s="4591"/>
      <c r="N73" s="4579"/>
      <c r="O73" s="4615"/>
      <c r="P73" s="4579"/>
      <c r="Q73" s="4631"/>
      <c r="R73" s="4617"/>
      <c r="S73" s="4617"/>
      <c r="T73" s="4655"/>
      <c r="U73" s="217"/>
      <c r="V73" s="228">
        <v>3</v>
      </c>
      <c r="W73" s="47" t="s">
        <v>209</v>
      </c>
      <c r="X73" s="48">
        <v>45809</v>
      </c>
      <c r="Y73" s="48">
        <v>46021</v>
      </c>
      <c r="Z73" s="43" t="s">
        <v>205</v>
      </c>
      <c r="AA73" s="4035">
        <v>0</v>
      </c>
      <c r="AB73" s="4004">
        <v>1</v>
      </c>
      <c r="AC73" s="4004"/>
      <c r="AD73" s="4011"/>
      <c r="AE73" s="140"/>
      <c r="AF73" s="4822"/>
      <c r="AG73" s="4794"/>
      <c r="AH73" s="4794"/>
      <c r="AI73" s="4693"/>
      <c r="AJ73" s="4687"/>
      <c r="AK73" s="4688"/>
      <c r="AL73" s="4689"/>
      <c r="AM73" s="4689"/>
      <c r="AN73" s="4802"/>
      <c r="AO73" s="222"/>
      <c r="AP73" s="4805"/>
      <c r="AQ73" s="4808"/>
      <c r="AR73" s="52"/>
      <c r="AS73" s="53"/>
      <c r="AT73" s="54"/>
      <c r="AU73" s="54"/>
      <c r="AV73" s="54"/>
      <c r="AW73" s="55"/>
      <c r="AX73" s="55"/>
      <c r="AY73" s="55"/>
      <c r="AZ73" s="55"/>
      <c r="BA73" s="56"/>
      <c r="BB73" s="56"/>
      <c r="BC73" s="56"/>
      <c r="BD73" s="56"/>
      <c r="BE73" s="57"/>
      <c r="BF73" s="57"/>
      <c r="BG73" s="56"/>
      <c r="BH73" s="56"/>
      <c r="BI73" s="56"/>
      <c r="BJ73" s="56"/>
      <c r="BK73" s="56"/>
      <c r="BL73" s="56"/>
      <c r="BM73" s="56"/>
      <c r="BN73" s="56"/>
      <c r="BO73" s="56"/>
      <c r="BP73" s="96"/>
      <c r="BQ73" s="96"/>
      <c r="BR73" s="96"/>
      <c r="BS73" s="56"/>
      <c r="BT73" s="56"/>
      <c r="BU73" s="56"/>
      <c r="BV73" s="56"/>
      <c r="BW73" s="56"/>
      <c r="BX73" s="56"/>
      <c r="BY73" s="56"/>
      <c r="BZ73" s="56"/>
      <c r="CA73" s="98"/>
      <c r="CB73" s="3"/>
      <c r="CC73" s="99"/>
      <c r="CD73" s="100"/>
      <c r="CE73" s="100"/>
      <c r="CF73" s="227"/>
      <c r="CG73" s="65"/>
      <c r="CH73" s="3"/>
      <c r="CI73" s="3"/>
      <c r="CJ73" s="3"/>
      <c r="CK73" s="3"/>
      <c r="CL73" s="3"/>
      <c r="CM73" s="3"/>
      <c r="CN73" s="3"/>
      <c r="CO73" s="3"/>
      <c r="CP73" s="3"/>
      <c r="CQ73" s="3"/>
      <c r="CR73" s="3"/>
      <c r="CS73" s="3"/>
      <c r="CT73" s="3"/>
    </row>
    <row r="74" spans="1:98" ht="58.5" customHeight="1" thickBot="1">
      <c r="A74" s="4745"/>
      <c r="B74" s="4748"/>
      <c r="C74" s="4811"/>
      <c r="D74" s="4814"/>
      <c r="E74" s="4815"/>
      <c r="F74" s="4725"/>
      <c r="G74" s="4850"/>
      <c r="H74" s="4779"/>
      <c r="I74" s="4834"/>
      <c r="J74" s="4834"/>
      <c r="K74" s="4834"/>
      <c r="L74" s="4834"/>
      <c r="M74" s="4834"/>
      <c r="N74" s="4681"/>
      <c r="O74" s="4725"/>
      <c r="P74" s="4681"/>
      <c r="Q74" s="4686"/>
      <c r="R74" s="4833"/>
      <c r="S74" s="4833"/>
      <c r="T74" s="4656"/>
      <c r="U74" s="217"/>
      <c r="V74" s="122">
        <v>4</v>
      </c>
      <c r="W74" s="123" t="s">
        <v>210</v>
      </c>
      <c r="X74" s="124">
        <v>45809</v>
      </c>
      <c r="Y74" s="124">
        <v>46021</v>
      </c>
      <c r="Z74" s="125" t="s">
        <v>205</v>
      </c>
      <c r="AA74" s="4007">
        <v>0</v>
      </c>
      <c r="AB74" s="4015">
        <v>0</v>
      </c>
      <c r="AC74" s="4015"/>
      <c r="AD74" s="4016"/>
      <c r="AE74" s="140"/>
      <c r="AF74" s="4823"/>
      <c r="AG74" s="4819"/>
      <c r="AH74" s="4819"/>
      <c r="AI74" s="4779"/>
      <c r="AJ74" s="4695"/>
      <c r="AK74" s="4796"/>
      <c r="AL74" s="4800"/>
      <c r="AM74" s="4800"/>
      <c r="AN74" s="4803"/>
      <c r="AO74" s="222"/>
      <c r="AP74" s="4806"/>
      <c r="AQ74" s="4809"/>
      <c r="AR74" s="52"/>
      <c r="AS74" s="53"/>
      <c r="AT74" s="54"/>
      <c r="AU74" s="54"/>
      <c r="AV74" s="54"/>
      <c r="AW74" s="55"/>
      <c r="AX74" s="55"/>
      <c r="AY74" s="55"/>
      <c r="AZ74" s="55"/>
      <c r="BA74" s="56"/>
      <c r="BB74" s="56"/>
      <c r="BC74" s="56"/>
      <c r="BD74" s="56"/>
      <c r="BE74" s="57"/>
      <c r="BF74" s="57"/>
      <c r="BG74" s="56"/>
      <c r="BH74" s="56"/>
      <c r="BI74" s="56"/>
      <c r="BJ74" s="56"/>
      <c r="BK74" s="56"/>
      <c r="BL74" s="56"/>
      <c r="BM74" s="56"/>
      <c r="BN74" s="56"/>
      <c r="BO74" s="56"/>
      <c r="BP74" s="96"/>
      <c r="BQ74" s="96"/>
      <c r="BR74" s="96"/>
      <c r="BS74" s="56"/>
      <c r="BT74" s="56"/>
      <c r="BU74" s="56"/>
      <c r="BV74" s="56"/>
      <c r="BW74" s="56"/>
      <c r="BX74" s="56"/>
      <c r="BY74" s="56"/>
      <c r="BZ74" s="56"/>
      <c r="CA74" s="98"/>
      <c r="CB74" s="3"/>
      <c r="CC74" s="99"/>
      <c r="CD74" s="100"/>
      <c r="CE74" s="100"/>
      <c r="CF74" s="227"/>
      <c r="CG74" s="65"/>
      <c r="CH74" s="3"/>
      <c r="CI74" s="3"/>
      <c r="CJ74" s="3"/>
      <c r="CK74" s="3"/>
      <c r="CL74" s="3"/>
      <c r="CM74" s="3"/>
      <c r="CN74" s="3"/>
      <c r="CO74" s="3"/>
      <c r="CP74" s="3"/>
      <c r="CQ74" s="3"/>
      <c r="CR74" s="3"/>
      <c r="CS74" s="3"/>
      <c r="CT74" s="3"/>
    </row>
    <row r="75" spans="1:98" ht="65.25" customHeight="1">
      <c r="A75" s="4824">
        <v>6</v>
      </c>
      <c r="B75" s="4746" t="s">
        <v>211</v>
      </c>
      <c r="C75" s="4827"/>
      <c r="D75" s="4828" t="s">
        <v>212</v>
      </c>
      <c r="E75" s="4829"/>
      <c r="F75" s="4649" t="s">
        <v>81</v>
      </c>
      <c r="G75" s="4715">
        <v>400</v>
      </c>
      <c r="H75" s="4830" t="s">
        <v>213</v>
      </c>
      <c r="I75" s="4721">
        <v>0</v>
      </c>
      <c r="J75" s="4657" t="s">
        <v>280</v>
      </c>
      <c r="K75" s="4657"/>
      <c r="L75" s="4657"/>
      <c r="M75" s="4632"/>
      <c r="N75" s="4820">
        <v>4594229288</v>
      </c>
      <c r="O75" s="4649" t="s">
        <v>91</v>
      </c>
      <c r="P75" s="4820">
        <v>4594229288</v>
      </c>
      <c r="Q75" s="4741">
        <v>0</v>
      </c>
      <c r="R75" s="4632">
        <v>0</v>
      </c>
      <c r="S75" s="4632"/>
      <c r="T75" s="4654"/>
      <c r="U75" s="217"/>
      <c r="V75" s="218">
        <v>1</v>
      </c>
      <c r="W75" s="219" t="s">
        <v>92</v>
      </c>
      <c r="X75" s="220">
        <v>45717</v>
      </c>
      <c r="Y75" s="220">
        <v>45777</v>
      </c>
      <c r="Z75" s="221" t="s">
        <v>205</v>
      </c>
      <c r="AA75" s="4034">
        <v>1</v>
      </c>
      <c r="AB75" s="4009">
        <v>1</v>
      </c>
      <c r="AC75" s="4009"/>
      <c r="AD75" s="4010"/>
      <c r="AE75" s="140"/>
      <c r="AF75" s="4821" t="s">
        <v>206</v>
      </c>
      <c r="AG75" s="4818" t="s">
        <v>207</v>
      </c>
      <c r="AH75" s="4818" t="s">
        <v>208</v>
      </c>
      <c r="AI75" s="4778" t="s">
        <v>73</v>
      </c>
      <c r="AJ75" s="4763">
        <v>1</v>
      </c>
      <c r="AK75" s="4795">
        <v>0</v>
      </c>
      <c r="AL75" s="4799">
        <v>0</v>
      </c>
      <c r="AM75" s="4799"/>
      <c r="AN75" s="4801"/>
      <c r="AO75" s="222"/>
      <c r="AP75" s="4804" t="s">
        <v>97</v>
      </c>
      <c r="AQ75" s="4807" t="s">
        <v>75</v>
      </c>
      <c r="AR75" s="52"/>
      <c r="AS75" s="53"/>
      <c r="AT75" s="54"/>
      <c r="AU75" s="54"/>
      <c r="AV75" s="54"/>
      <c r="AW75" s="55"/>
      <c r="AX75" s="55"/>
      <c r="AY75" s="55"/>
      <c r="AZ75" s="55"/>
      <c r="BA75" s="56"/>
      <c r="BB75" s="56"/>
      <c r="BC75" s="56"/>
      <c r="BD75" s="56"/>
      <c r="BE75" s="57"/>
      <c r="BF75" s="57"/>
      <c r="BG75" s="56"/>
      <c r="BH75" s="56"/>
      <c r="BI75" s="56"/>
      <c r="BJ75" s="56"/>
      <c r="BK75" s="56"/>
      <c r="BL75" s="56"/>
      <c r="BM75" s="56"/>
      <c r="BN75" s="56"/>
      <c r="BO75" s="56"/>
      <c r="BP75" s="96"/>
      <c r="BQ75" s="96"/>
      <c r="BR75" s="96"/>
      <c r="BS75" s="56"/>
      <c r="BT75" s="56"/>
      <c r="BU75" s="56"/>
      <c r="BV75" s="56"/>
      <c r="BW75" s="56"/>
      <c r="BX75" s="56"/>
      <c r="BY75" s="56"/>
      <c r="BZ75" s="56"/>
      <c r="CA75" s="98"/>
      <c r="CB75" s="3"/>
      <c r="CC75" s="99"/>
      <c r="CD75" s="100"/>
      <c r="CE75" s="100"/>
      <c r="CF75" s="227"/>
      <c r="CG75" s="65"/>
      <c r="CH75" s="3"/>
      <c r="CI75" s="3"/>
      <c r="CJ75" s="3"/>
      <c r="CK75" s="3"/>
      <c r="CL75" s="3"/>
      <c r="CM75" s="3"/>
      <c r="CN75" s="3"/>
      <c r="CO75" s="3"/>
      <c r="CP75" s="3"/>
      <c r="CQ75" s="3"/>
      <c r="CR75" s="3"/>
      <c r="CS75" s="3"/>
      <c r="CT75" s="3"/>
    </row>
    <row r="76" spans="1:98" ht="65.25" customHeight="1">
      <c r="A76" s="4825"/>
      <c r="B76" s="4747"/>
      <c r="C76" s="4810"/>
      <c r="D76" s="4812"/>
      <c r="E76" s="4813"/>
      <c r="F76" s="4560"/>
      <c r="G76" s="4716"/>
      <c r="H76" s="4816"/>
      <c r="I76" s="4565"/>
      <c r="J76" s="4565"/>
      <c r="K76" s="4565"/>
      <c r="L76" s="4565"/>
      <c r="M76" s="4538"/>
      <c r="N76" s="4797"/>
      <c r="O76" s="4560"/>
      <c r="P76" s="4797"/>
      <c r="Q76" s="4535"/>
      <c r="R76" s="4538"/>
      <c r="S76" s="4538"/>
      <c r="T76" s="4655"/>
      <c r="U76" s="217"/>
      <c r="V76" s="228">
        <v>2</v>
      </c>
      <c r="W76" s="47" t="s">
        <v>69</v>
      </c>
      <c r="X76" s="48">
        <v>45778</v>
      </c>
      <c r="Y76" s="48">
        <v>45807</v>
      </c>
      <c r="Z76" s="43" t="s">
        <v>205</v>
      </c>
      <c r="AA76" s="4035">
        <v>0</v>
      </c>
      <c r="AB76" s="4004">
        <v>1</v>
      </c>
      <c r="AC76" s="4004"/>
      <c r="AD76" s="4011"/>
      <c r="AE76" s="140"/>
      <c r="AF76" s="4822"/>
      <c r="AG76" s="4794"/>
      <c r="AH76" s="4794"/>
      <c r="AI76" s="4693"/>
      <c r="AJ76" s="4687"/>
      <c r="AK76" s="4688"/>
      <c r="AL76" s="4689"/>
      <c r="AM76" s="4689"/>
      <c r="AN76" s="4802"/>
      <c r="AO76" s="222"/>
      <c r="AP76" s="4805"/>
      <c r="AQ76" s="4808"/>
      <c r="AR76" s="52"/>
      <c r="AS76" s="53"/>
      <c r="AT76" s="54"/>
      <c r="AU76" s="54"/>
      <c r="AV76" s="54"/>
      <c r="AW76" s="55"/>
      <c r="AX76" s="55"/>
      <c r="AY76" s="55"/>
      <c r="AZ76" s="55"/>
      <c r="BA76" s="56"/>
      <c r="BB76" s="56"/>
      <c r="BC76" s="56"/>
      <c r="BD76" s="56"/>
      <c r="BE76" s="57"/>
      <c r="BF76" s="57"/>
      <c r="BG76" s="56"/>
      <c r="BH76" s="56"/>
      <c r="BI76" s="56"/>
      <c r="BJ76" s="56"/>
      <c r="BK76" s="56"/>
      <c r="BL76" s="56"/>
      <c r="BM76" s="56"/>
      <c r="BN76" s="56"/>
      <c r="BO76" s="56"/>
      <c r="BP76" s="96"/>
      <c r="BQ76" s="96"/>
      <c r="BR76" s="96"/>
      <c r="BS76" s="56"/>
      <c r="BT76" s="56"/>
      <c r="BU76" s="56"/>
      <c r="BV76" s="56"/>
      <c r="BW76" s="56"/>
      <c r="BX76" s="56"/>
      <c r="BY76" s="56"/>
      <c r="BZ76" s="56"/>
      <c r="CA76" s="98"/>
      <c r="CB76" s="3"/>
      <c r="CC76" s="99"/>
      <c r="CD76" s="100"/>
      <c r="CE76" s="100"/>
      <c r="CF76" s="227"/>
      <c r="CG76" s="65"/>
      <c r="CH76" s="3"/>
      <c r="CI76" s="3"/>
      <c r="CJ76" s="3"/>
      <c r="CK76" s="3"/>
      <c r="CL76" s="3"/>
      <c r="CM76" s="3"/>
      <c r="CN76" s="3"/>
      <c r="CO76" s="3"/>
      <c r="CP76" s="3"/>
      <c r="CQ76" s="3"/>
      <c r="CR76" s="3"/>
      <c r="CS76" s="3"/>
      <c r="CT76" s="3"/>
    </row>
    <row r="77" spans="1:98" ht="65.25" customHeight="1">
      <c r="A77" s="4825"/>
      <c r="B77" s="4747"/>
      <c r="C77" s="4810"/>
      <c r="D77" s="4812"/>
      <c r="E77" s="4813"/>
      <c r="F77" s="4560"/>
      <c r="G77" s="4716"/>
      <c r="H77" s="4816"/>
      <c r="I77" s="4565"/>
      <c r="J77" s="4565"/>
      <c r="K77" s="4565"/>
      <c r="L77" s="4565"/>
      <c r="M77" s="4538"/>
      <c r="N77" s="4797"/>
      <c r="O77" s="4560"/>
      <c r="P77" s="4797"/>
      <c r="Q77" s="4535"/>
      <c r="R77" s="4538"/>
      <c r="S77" s="4538"/>
      <c r="T77" s="4655"/>
      <c r="U77" s="217"/>
      <c r="V77" s="228">
        <v>3</v>
      </c>
      <c r="W77" s="47" t="s">
        <v>214</v>
      </c>
      <c r="X77" s="48">
        <v>45809</v>
      </c>
      <c r="Y77" s="48">
        <v>46021</v>
      </c>
      <c r="Z77" s="43" t="s">
        <v>205</v>
      </c>
      <c r="AA77" s="4035">
        <v>0</v>
      </c>
      <c r="AB77" s="4004">
        <v>0</v>
      </c>
      <c r="AC77" s="4004"/>
      <c r="AD77" s="4011"/>
      <c r="AE77" s="140"/>
      <c r="AF77" s="4822"/>
      <c r="AG77" s="4794"/>
      <c r="AH77" s="4794"/>
      <c r="AI77" s="4693"/>
      <c r="AJ77" s="4687"/>
      <c r="AK77" s="4688"/>
      <c r="AL77" s="4689"/>
      <c r="AM77" s="4689"/>
      <c r="AN77" s="4802"/>
      <c r="AO77" s="222"/>
      <c r="AP77" s="4805"/>
      <c r="AQ77" s="4808"/>
      <c r="AR77" s="52"/>
      <c r="AS77" s="53"/>
      <c r="AT77" s="54"/>
      <c r="AU77" s="54"/>
      <c r="AV77" s="54"/>
      <c r="AW77" s="55"/>
      <c r="AX77" s="55"/>
      <c r="AY77" s="55"/>
      <c r="AZ77" s="55"/>
      <c r="BA77" s="56"/>
      <c r="BB77" s="56"/>
      <c r="BC77" s="56"/>
      <c r="BD77" s="56"/>
      <c r="BE77" s="57"/>
      <c r="BF77" s="57"/>
      <c r="BG77" s="56"/>
      <c r="BH77" s="56"/>
      <c r="BI77" s="56"/>
      <c r="BJ77" s="56"/>
      <c r="BK77" s="56"/>
      <c r="BL77" s="56"/>
      <c r="BM77" s="56"/>
      <c r="BN77" s="56"/>
      <c r="BO77" s="56"/>
      <c r="BP77" s="96"/>
      <c r="BQ77" s="96"/>
      <c r="BR77" s="96"/>
      <c r="BS77" s="56"/>
      <c r="BT77" s="56"/>
      <c r="BU77" s="56"/>
      <c r="BV77" s="56"/>
      <c r="BW77" s="56"/>
      <c r="BX77" s="56"/>
      <c r="BY77" s="56"/>
      <c r="BZ77" s="56"/>
      <c r="CA77" s="98"/>
      <c r="CB77" s="3"/>
      <c r="CC77" s="99"/>
      <c r="CD77" s="100"/>
      <c r="CE77" s="100"/>
      <c r="CF77" s="227"/>
      <c r="CG77" s="65"/>
      <c r="CH77" s="3"/>
      <c r="CI77" s="3"/>
      <c r="CJ77" s="3"/>
      <c r="CK77" s="3"/>
      <c r="CL77" s="3"/>
      <c r="CM77" s="3"/>
      <c r="CN77" s="3"/>
      <c r="CO77" s="3"/>
      <c r="CP77" s="3"/>
      <c r="CQ77" s="3"/>
      <c r="CR77" s="3"/>
      <c r="CS77" s="3"/>
      <c r="CT77" s="3"/>
    </row>
    <row r="78" spans="1:98" ht="65.25" customHeight="1" thickBot="1">
      <c r="A78" s="4826"/>
      <c r="B78" s="4748"/>
      <c r="C78" s="4811"/>
      <c r="D78" s="4814"/>
      <c r="E78" s="4815"/>
      <c r="F78" s="4639"/>
      <c r="G78" s="4717"/>
      <c r="H78" s="4817"/>
      <c r="I78" s="4658"/>
      <c r="J78" s="4658"/>
      <c r="K78" s="4658"/>
      <c r="L78" s="4658"/>
      <c r="M78" s="4633"/>
      <c r="N78" s="4798"/>
      <c r="O78" s="4639"/>
      <c r="P78" s="4798"/>
      <c r="Q78" s="4742"/>
      <c r="R78" s="4633"/>
      <c r="S78" s="4633"/>
      <c r="T78" s="4656"/>
      <c r="U78" s="217"/>
      <c r="V78" s="122">
        <v>4</v>
      </c>
      <c r="W78" s="123" t="s">
        <v>215</v>
      </c>
      <c r="X78" s="124">
        <v>45809</v>
      </c>
      <c r="Y78" s="124">
        <v>46021</v>
      </c>
      <c r="Z78" s="125" t="s">
        <v>205</v>
      </c>
      <c r="AA78" s="4007">
        <v>0</v>
      </c>
      <c r="AB78" s="4015">
        <v>0</v>
      </c>
      <c r="AC78" s="4015"/>
      <c r="AD78" s="4016"/>
      <c r="AE78" s="140"/>
      <c r="AF78" s="4823"/>
      <c r="AG78" s="4819"/>
      <c r="AH78" s="4819"/>
      <c r="AI78" s="4779"/>
      <c r="AJ78" s="4695"/>
      <c r="AK78" s="4796"/>
      <c r="AL78" s="4800"/>
      <c r="AM78" s="4800"/>
      <c r="AN78" s="4803"/>
      <c r="AO78" s="222"/>
      <c r="AP78" s="4806"/>
      <c r="AQ78" s="4809"/>
      <c r="AR78" s="52"/>
      <c r="AS78" s="53"/>
      <c r="AT78" s="54"/>
      <c r="AU78" s="54"/>
      <c r="AV78" s="54"/>
      <c r="AW78" s="55"/>
      <c r="AX78" s="55"/>
      <c r="AY78" s="55"/>
      <c r="AZ78" s="55"/>
      <c r="BA78" s="56"/>
      <c r="BB78" s="56"/>
      <c r="BC78" s="56"/>
      <c r="BD78" s="56"/>
      <c r="BE78" s="57"/>
      <c r="BF78" s="57"/>
      <c r="BG78" s="56"/>
      <c r="BH78" s="56"/>
      <c r="BI78" s="56"/>
      <c r="BJ78" s="56"/>
      <c r="BK78" s="56"/>
      <c r="BL78" s="56"/>
      <c r="BM78" s="56"/>
      <c r="BN78" s="56"/>
      <c r="BO78" s="56"/>
      <c r="BP78" s="96"/>
      <c r="BQ78" s="96"/>
      <c r="BR78" s="96"/>
      <c r="BS78" s="56"/>
      <c r="BT78" s="56"/>
      <c r="BU78" s="56"/>
      <c r="BV78" s="56"/>
      <c r="BW78" s="56"/>
      <c r="BX78" s="56"/>
      <c r="BY78" s="56"/>
      <c r="BZ78" s="56"/>
      <c r="CA78" s="98"/>
      <c r="CB78" s="3"/>
      <c r="CC78" s="99"/>
      <c r="CD78" s="100"/>
      <c r="CE78" s="100"/>
      <c r="CF78" s="227"/>
      <c r="CG78" s="65"/>
      <c r="CH78" s="3"/>
      <c r="CI78" s="3"/>
      <c r="CJ78" s="3"/>
      <c r="CK78" s="3"/>
      <c r="CL78" s="3"/>
      <c r="CM78" s="3"/>
      <c r="CN78" s="3"/>
      <c r="CO78" s="3"/>
      <c r="CP78" s="3"/>
      <c r="CQ78" s="3"/>
      <c r="CR78" s="3"/>
      <c r="CS78" s="3"/>
      <c r="CT78" s="3"/>
    </row>
    <row r="79" spans="1:98" ht="76.5" customHeight="1">
      <c r="A79" s="4553"/>
      <c r="B79" s="4747" t="s">
        <v>216</v>
      </c>
      <c r="C79" s="4810"/>
      <c r="D79" s="4812" t="s">
        <v>217</v>
      </c>
      <c r="E79" s="4813"/>
      <c r="F79" s="4560" t="s">
        <v>81</v>
      </c>
      <c r="G79" s="4716">
        <v>600</v>
      </c>
      <c r="H79" s="4816" t="s">
        <v>218</v>
      </c>
      <c r="I79" s="4562">
        <v>0</v>
      </c>
      <c r="J79" s="4565" t="s">
        <v>280</v>
      </c>
      <c r="K79" s="4565"/>
      <c r="L79" s="4565"/>
      <c r="M79" s="4565"/>
      <c r="N79" s="4797">
        <v>4512809288</v>
      </c>
      <c r="O79" s="4560" t="s">
        <v>91</v>
      </c>
      <c r="P79" s="4797">
        <v>4512809288</v>
      </c>
      <c r="Q79" s="4535">
        <v>0</v>
      </c>
      <c r="R79" s="4538">
        <v>0</v>
      </c>
      <c r="S79" s="4538"/>
      <c r="T79" s="4599"/>
      <c r="U79" s="45"/>
      <c r="V79" s="230">
        <v>1</v>
      </c>
      <c r="W79" s="76" t="s">
        <v>92</v>
      </c>
      <c r="X79" s="77">
        <v>45717</v>
      </c>
      <c r="Y79" s="77">
        <v>45777</v>
      </c>
      <c r="Z79" s="79" t="s">
        <v>205</v>
      </c>
      <c r="AA79" s="4035">
        <v>1</v>
      </c>
      <c r="AB79" s="4002">
        <v>1</v>
      </c>
      <c r="AC79" s="4002"/>
      <c r="AD79" s="4010"/>
      <c r="AE79" s="140"/>
      <c r="AF79" s="4705" t="s">
        <v>206</v>
      </c>
      <c r="AG79" s="4793" t="s">
        <v>219</v>
      </c>
      <c r="AH79" s="4793" t="s">
        <v>208</v>
      </c>
      <c r="AI79" s="4705" t="s">
        <v>73</v>
      </c>
      <c r="AJ79" s="4706">
        <v>1</v>
      </c>
      <c r="AK79" s="4795">
        <v>0</v>
      </c>
      <c r="AL79" s="4699">
        <v>1</v>
      </c>
      <c r="AM79" s="4699"/>
      <c r="AN79" s="4699"/>
      <c r="AO79" s="222"/>
      <c r="AP79" s="4505" t="s">
        <v>97</v>
      </c>
      <c r="AQ79" s="4505" t="s">
        <v>75</v>
      </c>
      <c r="AR79" s="52"/>
      <c r="AS79" s="53"/>
      <c r="AT79" s="54"/>
      <c r="AU79" s="54"/>
      <c r="AV79" s="54"/>
      <c r="AW79" s="55"/>
      <c r="AX79" s="55"/>
      <c r="AY79" s="55"/>
      <c r="AZ79" s="55"/>
      <c r="BA79" s="56"/>
      <c r="BB79" s="56"/>
      <c r="BC79" s="56"/>
      <c r="BD79" s="56"/>
      <c r="BE79" s="57"/>
      <c r="BF79" s="57"/>
      <c r="BG79" s="56"/>
      <c r="BH79" s="56"/>
      <c r="BI79" s="56"/>
      <c r="BJ79" s="56"/>
      <c r="BK79" s="56"/>
      <c r="BL79" s="56"/>
      <c r="BM79" s="56"/>
      <c r="BN79" s="56"/>
      <c r="BO79" s="56"/>
      <c r="BP79" s="96"/>
      <c r="BQ79" s="96"/>
      <c r="BR79" s="96"/>
      <c r="BS79" s="56"/>
      <c r="BT79" s="56"/>
      <c r="BU79" s="56"/>
      <c r="BV79" s="56"/>
      <c r="BW79" s="56"/>
      <c r="BX79" s="56"/>
      <c r="BY79" s="56"/>
      <c r="BZ79" s="56"/>
      <c r="CA79" s="98"/>
      <c r="CB79" s="3"/>
      <c r="CC79" s="99"/>
      <c r="CD79" s="100"/>
      <c r="CE79" s="100"/>
      <c r="CF79" s="227"/>
      <c r="CG79" s="65"/>
      <c r="CH79" s="3"/>
      <c r="CI79" s="3"/>
      <c r="CJ79" s="3"/>
      <c r="CK79" s="3"/>
      <c r="CL79" s="3"/>
      <c r="CM79" s="3"/>
      <c r="CN79" s="3"/>
      <c r="CO79" s="3"/>
      <c r="CP79" s="3"/>
      <c r="CQ79" s="3"/>
      <c r="CR79" s="3"/>
      <c r="CS79" s="3"/>
      <c r="CT79" s="3"/>
    </row>
    <row r="80" spans="1:98" ht="76.5" customHeight="1">
      <c r="A80" s="4785"/>
      <c r="B80" s="4747"/>
      <c r="C80" s="4810"/>
      <c r="D80" s="4812"/>
      <c r="E80" s="4813"/>
      <c r="F80" s="4560"/>
      <c r="G80" s="4716"/>
      <c r="H80" s="4816"/>
      <c r="I80" s="4565"/>
      <c r="J80" s="4565"/>
      <c r="K80" s="4565"/>
      <c r="L80" s="4565"/>
      <c r="M80" s="4565"/>
      <c r="N80" s="4797"/>
      <c r="O80" s="4560"/>
      <c r="P80" s="4797"/>
      <c r="Q80" s="4535"/>
      <c r="R80" s="4538"/>
      <c r="S80" s="4538"/>
      <c r="T80" s="4600"/>
      <c r="U80" s="45"/>
      <c r="V80" s="232">
        <v>2</v>
      </c>
      <c r="W80" s="47" t="s">
        <v>69</v>
      </c>
      <c r="X80" s="48">
        <v>45778</v>
      </c>
      <c r="Y80" s="48">
        <v>45807</v>
      </c>
      <c r="Z80" s="43" t="s">
        <v>205</v>
      </c>
      <c r="AA80" s="4035">
        <v>0</v>
      </c>
      <c r="AB80" s="4004">
        <v>1</v>
      </c>
      <c r="AC80" s="4004"/>
      <c r="AD80" s="4011"/>
      <c r="AE80" s="140"/>
      <c r="AF80" s="4693"/>
      <c r="AG80" s="4794"/>
      <c r="AH80" s="4794"/>
      <c r="AI80" s="4693"/>
      <c r="AJ80" s="4687"/>
      <c r="AK80" s="4688"/>
      <c r="AL80" s="4689"/>
      <c r="AM80" s="4689"/>
      <c r="AN80" s="4689"/>
      <c r="AO80" s="222"/>
      <c r="AP80" s="4560"/>
      <c r="AQ80" s="4560"/>
      <c r="AR80" s="52"/>
      <c r="AS80" s="53"/>
      <c r="AT80" s="54"/>
      <c r="AU80" s="54"/>
      <c r="AV80" s="54"/>
      <c r="AW80" s="55"/>
      <c r="AX80" s="55"/>
      <c r="AY80" s="55"/>
      <c r="AZ80" s="55"/>
      <c r="BA80" s="56"/>
      <c r="BB80" s="56"/>
      <c r="BC80" s="56"/>
      <c r="BD80" s="56"/>
      <c r="BE80" s="57"/>
      <c r="BF80" s="57"/>
      <c r="BG80" s="56"/>
      <c r="BH80" s="56"/>
      <c r="BI80" s="56"/>
      <c r="BJ80" s="56"/>
      <c r="BK80" s="56"/>
      <c r="BL80" s="56"/>
      <c r="BM80" s="56"/>
      <c r="BN80" s="56"/>
      <c r="BO80" s="56"/>
      <c r="BP80" s="96"/>
      <c r="BQ80" s="96"/>
      <c r="BR80" s="96"/>
      <c r="BS80" s="56"/>
      <c r="BT80" s="56"/>
      <c r="BU80" s="56"/>
      <c r="BV80" s="56"/>
      <c r="BW80" s="56"/>
      <c r="BX80" s="56"/>
      <c r="BY80" s="56"/>
      <c r="BZ80" s="56"/>
      <c r="CA80" s="98"/>
      <c r="CB80" s="3"/>
      <c r="CC80" s="99"/>
      <c r="CD80" s="100"/>
      <c r="CE80" s="100"/>
      <c r="CF80" s="227"/>
      <c r="CG80" s="65"/>
      <c r="CH80" s="3"/>
      <c r="CI80" s="3"/>
      <c r="CJ80" s="3"/>
      <c r="CK80" s="3"/>
      <c r="CL80" s="3"/>
      <c r="CM80" s="3"/>
      <c r="CN80" s="3"/>
      <c r="CO80" s="3"/>
      <c r="CP80" s="3"/>
      <c r="CQ80" s="3"/>
      <c r="CR80" s="3"/>
      <c r="CS80" s="3"/>
      <c r="CT80" s="3"/>
    </row>
    <row r="81" spans="1:98" ht="76.5" customHeight="1">
      <c r="A81" s="4785"/>
      <c r="B81" s="4747"/>
      <c r="C81" s="4810"/>
      <c r="D81" s="4812"/>
      <c r="E81" s="4813"/>
      <c r="F81" s="4560"/>
      <c r="G81" s="4716"/>
      <c r="H81" s="4816"/>
      <c r="I81" s="4565"/>
      <c r="J81" s="4565"/>
      <c r="K81" s="4565"/>
      <c r="L81" s="4565"/>
      <c r="M81" s="4565"/>
      <c r="N81" s="4797"/>
      <c r="O81" s="4560"/>
      <c r="P81" s="4797"/>
      <c r="Q81" s="4535"/>
      <c r="R81" s="4538"/>
      <c r="S81" s="4538"/>
      <c r="T81" s="4600"/>
      <c r="U81" s="45"/>
      <c r="V81" s="232">
        <v>3</v>
      </c>
      <c r="W81" s="47" t="s">
        <v>220</v>
      </c>
      <c r="X81" s="48">
        <v>45809</v>
      </c>
      <c r="Y81" s="48">
        <v>46021</v>
      </c>
      <c r="Z81" s="43" t="s">
        <v>205</v>
      </c>
      <c r="AA81" s="4035">
        <v>0</v>
      </c>
      <c r="AB81" s="4004">
        <v>1</v>
      </c>
      <c r="AC81" s="4004"/>
      <c r="AD81" s="4011"/>
      <c r="AE81" s="140"/>
      <c r="AF81" s="4693"/>
      <c r="AG81" s="4794"/>
      <c r="AH81" s="4794"/>
      <c r="AI81" s="4693"/>
      <c r="AJ81" s="4687"/>
      <c r="AK81" s="4688"/>
      <c r="AL81" s="4689"/>
      <c r="AM81" s="4689"/>
      <c r="AN81" s="4689"/>
      <c r="AO81" s="222"/>
      <c r="AP81" s="4560"/>
      <c r="AQ81" s="4560"/>
      <c r="AR81" s="52"/>
      <c r="AS81" s="53"/>
      <c r="AT81" s="54"/>
      <c r="AU81" s="54"/>
      <c r="AV81" s="54"/>
      <c r="AW81" s="55"/>
      <c r="AX81" s="55"/>
      <c r="AY81" s="55"/>
      <c r="AZ81" s="55"/>
      <c r="BA81" s="56"/>
      <c r="BB81" s="56"/>
      <c r="BC81" s="56"/>
      <c r="BD81" s="56"/>
      <c r="BE81" s="57"/>
      <c r="BF81" s="57"/>
      <c r="BG81" s="56"/>
      <c r="BH81" s="56"/>
      <c r="BI81" s="56"/>
      <c r="BJ81" s="56"/>
      <c r="BK81" s="56"/>
      <c r="BL81" s="56"/>
      <c r="BM81" s="56"/>
      <c r="BN81" s="56"/>
      <c r="BO81" s="56"/>
      <c r="BP81" s="96"/>
      <c r="BQ81" s="96"/>
      <c r="BR81" s="96"/>
      <c r="BS81" s="56"/>
      <c r="BT81" s="56"/>
      <c r="BU81" s="56"/>
      <c r="BV81" s="56"/>
      <c r="BW81" s="56"/>
      <c r="BX81" s="56"/>
      <c r="BY81" s="56"/>
      <c r="BZ81" s="56"/>
      <c r="CA81" s="98"/>
      <c r="CB81" s="3"/>
      <c r="CC81" s="99"/>
      <c r="CD81" s="100"/>
      <c r="CE81" s="100"/>
      <c r="CF81" s="227"/>
      <c r="CG81" s="65"/>
      <c r="CH81" s="3"/>
      <c r="CI81" s="3"/>
      <c r="CJ81" s="3"/>
      <c r="CK81" s="3"/>
      <c r="CL81" s="3"/>
      <c r="CM81" s="3"/>
      <c r="CN81" s="3"/>
      <c r="CO81" s="3"/>
      <c r="CP81" s="3"/>
      <c r="CQ81" s="3"/>
      <c r="CR81" s="3"/>
      <c r="CS81" s="3"/>
      <c r="CT81" s="3"/>
    </row>
    <row r="82" spans="1:98" ht="76.5" customHeight="1" thickBot="1">
      <c r="A82" s="4785"/>
      <c r="B82" s="4748"/>
      <c r="C82" s="4811"/>
      <c r="D82" s="4814"/>
      <c r="E82" s="4815"/>
      <c r="F82" s="4639"/>
      <c r="G82" s="4717"/>
      <c r="H82" s="4817"/>
      <c r="I82" s="4658"/>
      <c r="J82" s="4658"/>
      <c r="K82" s="4658"/>
      <c r="L82" s="4658"/>
      <c r="M82" s="4658"/>
      <c r="N82" s="4798"/>
      <c r="O82" s="4639"/>
      <c r="P82" s="4798"/>
      <c r="Q82" s="4742"/>
      <c r="R82" s="4633"/>
      <c r="S82" s="4633"/>
      <c r="T82" s="4601"/>
      <c r="U82" s="45"/>
      <c r="V82" s="46">
        <v>4</v>
      </c>
      <c r="W82" s="47" t="s">
        <v>221</v>
      </c>
      <c r="X82" s="48">
        <v>45809</v>
      </c>
      <c r="Y82" s="48">
        <v>46021</v>
      </c>
      <c r="Z82" s="43" t="s">
        <v>205</v>
      </c>
      <c r="AA82" s="4035">
        <v>0</v>
      </c>
      <c r="AB82" s="4004">
        <v>0</v>
      </c>
      <c r="AC82" s="4004"/>
      <c r="AD82" s="4016"/>
      <c r="AE82" s="140"/>
      <c r="AF82" s="4693"/>
      <c r="AG82" s="4794"/>
      <c r="AH82" s="4794"/>
      <c r="AI82" s="4693"/>
      <c r="AJ82" s="4687"/>
      <c r="AK82" s="4796"/>
      <c r="AL82" s="4689"/>
      <c r="AM82" s="4689"/>
      <c r="AN82" s="4689"/>
      <c r="AO82" s="222"/>
      <c r="AP82" s="4639"/>
      <c r="AQ82" s="4639"/>
      <c r="AR82" s="52"/>
      <c r="AS82" s="53"/>
      <c r="AT82" s="54"/>
      <c r="AU82" s="54"/>
      <c r="AV82" s="54"/>
      <c r="AW82" s="55"/>
      <c r="AX82" s="55"/>
      <c r="AY82" s="55"/>
      <c r="AZ82" s="55"/>
      <c r="BA82" s="56"/>
      <c r="BB82" s="56"/>
      <c r="BC82" s="56"/>
      <c r="BD82" s="56"/>
      <c r="BE82" s="57"/>
      <c r="BF82" s="57"/>
      <c r="BG82" s="56"/>
      <c r="BH82" s="56"/>
      <c r="BI82" s="56"/>
      <c r="BJ82" s="56"/>
      <c r="BK82" s="56"/>
      <c r="BL82" s="56"/>
      <c r="BM82" s="56"/>
      <c r="BN82" s="56"/>
      <c r="BO82" s="56"/>
      <c r="BP82" s="96"/>
      <c r="BQ82" s="96"/>
      <c r="BR82" s="96"/>
      <c r="BS82" s="56"/>
      <c r="BT82" s="56"/>
      <c r="BU82" s="56"/>
      <c r="BV82" s="56"/>
      <c r="BW82" s="56"/>
      <c r="BX82" s="56"/>
      <c r="BY82" s="56"/>
      <c r="BZ82" s="56"/>
      <c r="CA82" s="98"/>
      <c r="CB82" s="3"/>
      <c r="CC82" s="99"/>
      <c r="CD82" s="100"/>
      <c r="CE82" s="100"/>
      <c r="CF82" s="227"/>
      <c r="CG82" s="65"/>
      <c r="CH82" s="3"/>
      <c r="CI82" s="3"/>
      <c r="CJ82" s="3"/>
      <c r="CK82" s="3"/>
      <c r="CL82" s="3"/>
      <c r="CM82" s="3"/>
      <c r="CN82" s="3"/>
      <c r="CO82" s="3"/>
      <c r="CP82" s="3"/>
      <c r="CQ82" s="3"/>
      <c r="CR82" s="3"/>
      <c r="CS82" s="3"/>
      <c r="CT82" s="3"/>
    </row>
    <row r="83" spans="1:98" ht="28.5" customHeight="1" thickBot="1">
      <c r="A83" s="4785">
        <v>8</v>
      </c>
      <c r="B83" s="4786" t="s">
        <v>222</v>
      </c>
      <c r="C83" s="4682"/>
      <c r="D83" s="4789"/>
      <c r="E83" s="4789"/>
      <c r="F83" s="4724" t="s">
        <v>223</v>
      </c>
      <c r="G83" s="4790">
        <v>122</v>
      </c>
      <c r="H83" s="4724" t="s">
        <v>224</v>
      </c>
      <c r="I83" s="4783">
        <v>0</v>
      </c>
      <c r="J83" s="4784" t="s">
        <v>280</v>
      </c>
      <c r="K83" s="4784"/>
      <c r="L83" s="4784"/>
      <c r="M83" s="4784"/>
      <c r="N83" s="4780">
        <v>89000000</v>
      </c>
      <c r="O83" s="4778" t="s">
        <v>91</v>
      </c>
      <c r="P83" s="4680">
        <v>89000000</v>
      </c>
      <c r="Q83" s="4741">
        <v>0</v>
      </c>
      <c r="R83" s="4632">
        <v>0</v>
      </c>
      <c r="S83" s="4632"/>
      <c r="T83" s="4599"/>
      <c r="U83" s="45"/>
      <c r="V83" s="233">
        <v>1</v>
      </c>
      <c r="W83" s="219" t="s">
        <v>225</v>
      </c>
      <c r="X83" s="234">
        <v>45717</v>
      </c>
      <c r="Y83" s="234">
        <v>45807</v>
      </c>
      <c r="Z83" s="4724" t="s">
        <v>226</v>
      </c>
      <c r="AA83" s="4009">
        <v>0</v>
      </c>
      <c r="AB83" s="4009">
        <v>0</v>
      </c>
      <c r="AC83" s="4009"/>
      <c r="AD83" s="4010"/>
      <c r="AE83" s="81"/>
      <c r="AF83" s="4773">
        <v>170401000</v>
      </c>
      <c r="AG83" s="4776" t="s">
        <v>227</v>
      </c>
      <c r="AH83" s="4776" t="s">
        <v>228</v>
      </c>
      <c r="AI83" s="4778" t="s">
        <v>156</v>
      </c>
      <c r="AJ83" s="4763">
        <v>4</v>
      </c>
      <c r="AK83" s="4764">
        <v>0</v>
      </c>
      <c r="AL83" s="4767">
        <v>0</v>
      </c>
      <c r="AM83" s="4767"/>
      <c r="AN83" s="4770"/>
      <c r="AO83" s="235"/>
      <c r="AP83" s="4724" t="s">
        <v>97</v>
      </c>
      <c r="AQ83" s="4645" t="s">
        <v>75</v>
      </c>
      <c r="AR83" s="52"/>
      <c r="AS83" s="93" t="e">
        <f t="shared" ref="AS83:BD83" si="20">#N/A</f>
        <v>#N/A</v>
      </c>
      <c r="AT83" s="94" t="e">
        <f t="shared" si="20"/>
        <v>#N/A</v>
      </c>
      <c r="AU83" s="94" t="e">
        <f t="shared" si="20"/>
        <v>#N/A</v>
      </c>
      <c r="AV83" s="94" t="e">
        <f t="shared" si="20"/>
        <v>#N/A</v>
      </c>
      <c r="AW83" s="95" t="e">
        <f t="shared" si="20"/>
        <v>#N/A</v>
      </c>
      <c r="AX83" s="95" t="e">
        <f t="shared" si="20"/>
        <v>#N/A</v>
      </c>
      <c r="AY83" s="95" t="e">
        <f t="shared" si="20"/>
        <v>#N/A</v>
      </c>
      <c r="AZ83" s="95" t="e">
        <f t="shared" si="20"/>
        <v>#N/A</v>
      </c>
      <c r="BA83" s="96" t="e">
        <f t="shared" si="20"/>
        <v>#N/A</v>
      </c>
      <c r="BB83" s="96" t="e">
        <f t="shared" si="20"/>
        <v>#N/A</v>
      </c>
      <c r="BC83" s="96" t="e">
        <f t="shared" si="20"/>
        <v>#N/A</v>
      </c>
      <c r="BD83" s="96" t="e">
        <f t="shared" si="20"/>
        <v>#N/A</v>
      </c>
      <c r="BE83" s="97">
        <v>0.2</v>
      </c>
      <c r="BF83" s="97">
        <v>0.8</v>
      </c>
      <c r="BG83" s="96" t="e">
        <f t="shared" ref="BG83:BI83" si="21">#N/A</f>
        <v>#N/A</v>
      </c>
      <c r="BH83" s="96" t="e">
        <f t="shared" si="21"/>
        <v>#N/A</v>
      </c>
      <c r="BI83" s="96" t="e">
        <f t="shared" si="21"/>
        <v>#N/A</v>
      </c>
      <c r="BJ83" s="96" t="e">
        <f t="shared" ref="BJ83:BK83" si="22">+AZ83*BE83</f>
        <v>#N/A</v>
      </c>
      <c r="BK83" s="96" t="e">
        <f t="shared" si="22"/>
        <v>#N/A</v>
      </c>
      <c r="BL83" s="96" t="e">
        <f t="shared" ref="BL83:BN83" si="23">#N/A</f>
        <v>#N/A</v>
      </c>
      <c r="BM83" s="96" t="e">
        <f t="shared" si="23"/>
        <v>#N/A</v>
      </c>
      <c r="BN83" s="96" t="e">
        <f t="shared" si="23"/>
        <v>#N/A</v>
      </c>
      <c r="BO83" s="96" t="e">
        <f t="shared" ref="BO83:BR83" si="24">+BG83+BK83</f>
        <v>#N/A</v>
      </c>
      <c r="BP83" s="85" t="e">
        <f t="shared" si="24"/>
        <v>#N/A</v>
      </c>
      <c r="BQ83" s="85" t="e">
        <f t="shared" si="24"/>
        <v>#N/A</v>
      </c>
      <c r="BR83" s="85" t="e">
        <f t="shared" si="24"/>
        <v>#N/A</v>
      </c>
      <c r="BS83" s="56" t="e">
        <f>AVERAGEIF(BO83:BO125,"&lt;&gt;#¡DIV/0!")</f>
        <v>#N/A</v>
      </c>
      <c r="BT83" s="56" t="e">
        <f>AVERAGEIF(BP83:BP125,"&lt;&gt;#¡DIV/0!")</f>
        <v>#N/A</v>
      </c>
      <c r="BU83" s="56" t="e">
        <f>AVERAGEIF(BQ83:BQ125,"&lt;&gt;#¡DIV/0!")</f>
        <v>#N/A</v>
      </c>
      <c r="BV83" s="56" t="e">
        <f>AVERAGEIF(BR83:BR125,"&lt;&gt;#¡DIV/0!")</f>
        <v>#N/A</v>
      </c>
      <c r="BW83" s="87" t="e">
        <f>+C83*BS83</f>
        <v>#N/A</v>
      </c>
      <c r="BX83" s="87" t="e">
        <f>+C83*BT83</f>
        <v>#N/A</v>
      </c>
      <c r="BY83" s="87" t="e">
        <f>+C83*BU83</f>
        <v>#N/A</v>
      </c>
      <c r="BZ83" s="87" t="e">
        <f>+C83*BV83</f>
        <v>#N/A</v>
      </c>
      <c r="CA83" s="98" t="e">
        <f>SUM(BW83:BZ125)</f>
        <v>#N/A</v>
      </c>
      <c r="CB83" s="3"/>
      <c r="CC83" s="89">
        <f t="shared" ref="CC83:CF83" si="25">+Q83/$N$83</f>
        <v>0</v>
      </c>
      <c r="CD83" s="90">
        <f t="shared" si="25"/>
        <v>0</v>
      </c>
      <c r="CE83" s="90">
        <f t="shared" si="25"/>
        <v>0</v>
      </c>
      <c r="CF83" s="223">
        <f t="shared" si="25"/>
        <v>0</v>
      </c>
      <c r="CG83" s="224">
        <f>AVERAGE(CC83:CF125)</f>
        <v>0</v>
      </c>
      <c r="CH83" s="3"/>
      <c r="CI83" s="3"/>
      <c r="CJ83" s="3"/>
      <c r="CK83" s="3"/>
      <c r="CL83" s="3"/>
      <c r="CM83" s="3"/>
      <c r="CN83" s="3"/>
      <c r="CO83" s="3"/>
      <c r="CP83" s="3"/>
      <c r="CQ83" s="3"/>
      <c r="CR83" s="3"/>
      <c r="CS83" s="3"/>
      <c r="CT83" s="3"/>
    </row>
    <row r="84" spans="1:98" ht="23.25" customHeight="1" thickBot="1">
      <c r="A84" s="4785"/>
      <c r="B84" s="4787"/>
      <c r="C84" s="4580"/>
      <c r="D84" s="4785"/>
      <c r="E84" s="4785"/>
      <c r="F84" s="4615"/>
      <c r="G84" s="4791"/>
      <c r="H84" s="4615"/>
      <c r="I84" s="4591"/>
      <c r="J84" s="4591"/>
      <c r="K84" s="4591"/>
      <c r="L84" s="4591"/>
      <c r="M84" s="4591"/>
      <c r="N84" s="4781"/>
      <c r="O84" s="4693"/>
      <c r="P84" s="4579"/>
      <c r="Q84" s="4535"/>
      <c r="R84" s="4538"/>
      <c r="S84" s="4538"/>
      <c r="T84" s="4600"/>
      <c r="U84" s="45"/>
      <c r="V84" s="233">
        <v>2</v>
      </c>
      <c r="W84" s="47" t="s">
        <v>229</v>
      </c>
      <c r="X84" s="48">
        <v>45809</v>
      </c>
      <c r="Y84" s="48">
        <v>45853</v>
      </c>
      <c r="Z84" s="4615"/>
      <c r="AA84" s="4002">
        <v>0</v>
      </c>
      <c r="AB84" s="4004">
        <v>0</v>
      </c>
      <c r="AC84" s="4004"/>
      <c r="AD84" s="4011"/>
      <c r="AE84" s="81"/>
      <c r="AF84" s="4774"/>
      <c r="AG84" s="4703"/>
      <c r="AH84" s="4703"/>
      <c r="AI84" s="4693"/>
      <c r="AJ84" s="4687"/>
      <c r="AK84" s="4765"/>
      <c r="AL84" s="4768"/>
      <c r="AM84" s="4768"/>
      <c r="AN84" s="4771"/>
      <c r="AO84" s="235"/>
      <c r="AP84" s="4615"/>
      <c r="AQ84" s="4646"/>
      <c r="AR84" s="52"/>
      <c r="AS84" s="93"/>
      <c r="AT84" s="94"/>
      <c r="AU84" s="94"/>
      <c r="AV84" s="94"/>
      <c r="AW84" s="95"/>
      <c r="AX84" s="95"/>
      <c r="AY84" s="95"/>
      <c r="AZ84" s="95"/>
      <c r="BA84" s="96"/>
      <c r="BB84" s="96"/>
      <c r="BC84" s="96"/>
      <c r="BD84" s="96"/>
      <c r="BE84" s="97"/>
      <c r="BF84" s="97"/>
      <c r="BG84" s="96"/>
      <c r="BH84" s="96"/>
      <c r="BI84" s="96"/>
      <c r="BJ84" s="96"/>
      <c r="BK84" s="96"/>
      <c r="BL84" s="96"/>
      <c r="BM84" s="96"/>
      <c r="BN84" s="96"/>
      <c r="BO84" s="96"/>
      <c r="BP84" s="96"/>
      <c r="BQ84" s="96"/>
      <c r="BR84" s="96"/>
      <c r="BS84" s="56"/>
      <c r="BT84" s="56"/>
      <c r="BU84" s="56"/>
      <c r="BV84" s="56"/>
      <c r="BW84" s="56"/>
      <c r="BX84" s="56"/>
      <c r="BY84" s="56"/>
      <c r="BZ84" s="56"/>
      <c r="CA84" s="98"/>
      <c r="CB84" s="3"/>
      <c r="CC84" s="99"/>
      <c r="CD84" s="100"/>
      <c r="CE84" s="100"/>
      <c r="CF84" s="227"/>
      <c r="CG84" s="65"/>
      <c r="CH84" s="3"/>
      <c r="CI84" s="3"/>
      <c r="CJ84" s="3"/>
      <c r="CK84" s="3"/>
      <c r="CL84" s="3"/>
      <c r="CM84" s="3"/>
      <c r="CN84" s="3"/>
      <c r="CO84" s="3"/>
      <c r="CP84" s="3"/>
      <c r="CQ84" s="3"/>
      <c r="CR84" s="3"/>
      <c r="CS84" s="3"/>
      <c r="CT84" s="3"/>
    </row>
    <row r="85" spans="1:98" ht="24" customHeight="1" thickBot="1">
      <c r="A85" s="4785"/>
      <c r="B85" s="4787"/>
      <c r="C85" s="4580"/>
      <c r="D85" s="4785"/>
      <c r="E85" s="4785"/>
      <c r="F85" s="4615"/>
      <c r="G85" s="4791"/>
      <c r="H85" s="4615"/>
      <c r="I85" s="4591"/>
      <c r="J85" s="4591"/>
      <c r="K85" s="4591"/>
      <c r="L85" s="4591"/>
      <c r="M85" s="4591"/>
      <c r="N85" s="4781"/>
      <c r="O85" s="4693"/>
      <c r="P85" s="4579"/>
      <c r="Q85" s="4535"/>
      <c r="R85" s="4538"/>
      <c r="S85" s="4538"/>
      <c r="T85" s="4600"/>
      <c r="U85" s="217"/>
      <c r="V85" s="233">
        <v>3</v>
      </c>
      <c r="W85" s="47" t="s">
        <v>230</v>
      </c>
      <c r="X85" s="48">
        <v>45854</v>
      </c>
      <c r="Y85" s="48">
        <v>46021</v>
      </c>
      <c r="Z85" s="4615"/>
      <c r="AA85" s="4002">
        <v>0</v>
      </c>
      <c r="AB85" s="4004">
        <v>0</v>
      </c>
      <c r="AC85" s="4004"/>
      <c r="AD85" s="4011"/>
      <c r="AE85" s="81"/>
      <c r="AF85" s="4774"/>
      <c r="AG85" s="4703"/>
      <c r="AH85" s="4703"/>
      <c r="AI85" s="4693"/>
      <c r="AJ85" s="4687"/>
      <c r="AK85" s="4765"/>
      <c r="AL85" s="4768"/>
      <c r="AM85" s="4768"/>
      <c r="AN85" s="4771"/>
      <c r="AO85" s="235"/>
      <c r="AP85" s="4615"/>
      <c r="AQ85" s="4646"/>
      <c r="AR85" s="52"/>
      <c r="AS85" s="93"/>
      <c r="AT85" s="94"/>
      <c r="AU85" s="94"/>
      <c r="AV85" s="94"/>
      <c r="AW85" s="95"/>
      <c r="AX85" s="95"/>
      <c r="AY85" s="95"/>
      <c r="AZ85" s="95"/>
      <c r="BA85" s="96"/>
      <c r="BB85" s="96"/>
      <c r="BC85" s="96"/>
      <c r="BD85" s="96"/>
      <c r="BE85" s="97"/>
      <c r="BF85" s="97"/>
      <c r="BG85" s="96"/>
      <c r="BH85" s="96"/>
      <c r="BI85" s="96"/>
      <c r="BJ85" s="96"/>
      <c r="BK85" s="96"/>
      <c r="BL85" s="96"/>
      <c r="BM85" s="96"/>
      <c r="BN85" s="96"/>
      <c r="BO85" s="96"/>
      <c r="BP85" s="96"/>
      <c r="BQ85" s="96"/>
      <c r="BR85" s="96"/>
      <c r="BS85" s="56"/>
      <c r="BT85" s="56"/>
      <c r="BU85" s="56"/>
      <c r="BV85" s="56"/>
      <c r="BW85" s="56"/>
      <c r="BX85" s="56"/>
      <c r="BY85" s="56"/>
      <c r="BZ85" s="56"/>
      <c r="CA85" s="98"/>
      <c r="CB85" s="3"/>
      <c r="CC85" s="99"/>
      <c r="CD85" s="100"/>
      <c r="CE85" s="100"/>
      <c r="CF85" s="227"/>
      <c r="CG85" s="65"/>
      <c r="CH85" s="3"/>
      <c r="CI85" s="3"/>
      <c r="CJ85" s="3"/>
      <c r="CK85" s="3"/>
      <c r="CL85" s="3"/>
      <c r="CM85" s="3"/>
      <c r="CN85" s="3"/>
      <c r="CO85" s="3"/>
      <c r="CP85" s="3"/>
      <c r="CQ85" s="3"/>
      <c r="CR85" s="3"/>
      <c r="CS85" s="3"/>
      <c r="CT85" s="3"/>
    </row>
    <row r="86" spans="1:98" ht="28.5" customHeight="1" thickBot="1">
      <c r="A86" s="4785"/>
      <c r="B86" s="4787"/>
      <c r="C86" s="4580"/>
      <c r="D86" s="4785"/>
      <c r="E86" s="4785"/>
      <c r="F86" s="4615"/>
      <c r="G86" s="4791"/>
      <c r="H86" s="4615"/>
      <c r="I86" s="4591"/>
      <c r="J86" s="4591"/>
      <c r="K86" s="4591"/>
      <c r="L86" s="4591"/>
      <c r="M86" s="4591"/>
      <c r="N86" s="4781"/>
      <c r="O86" s="4693"/>
      <c r="P86" s="4579"/>
      <c r="Q86" s="4535"/>
      <c r="R86" s="4538"/>
      <c r="S86" s="4538"/>
      <c r="T86" s="4600"/>
      <c r="U86" s="45"/>
      <c r="V86" s="233">
        <v>4</v>
      </c>
      <c r="W86" s="47" t="s">
        <v>231</v>
      </c>
      <c r="X86" s="48">
        <v>45854</v>
      </c>
      <c r="Y86" s="48">
        <v>46021</v>
      </c>
      <c r="Z86" s="4615"/>
      <c r="AA86" s="4002">
        <v>0</v>
      </c>
      <c r="AB86" s="4004">
        <v>0</v>
      </c>
      <c r="AC86" s="4004"/>
      <c r="AD86" s="4011"/>
      <c r="AE86" s="81"/>
      <c r="AF86" s="4774"/>
      <c r="AG86" s="4703"/>
      <c r="AH86" s="4703"/>
      <c r="AI86" s="4693"/>
      <c r="AJ86" s="4687"/>
      <c r="AK86" s="4765"/>
      <c r="AL86" s="4768"/>
      <c r="AM86" s="4768"/>
      <c r="AN86" s="4771"/>
      <c r="AO86" s="235"/>
      <c r="AP86" s="4615"/>
      <c r="AQ86" s="4646"/>
      <c r="AR86" s="52"/>
      <c r="AS86" s="93"/>
      <c r="AT86" s="94"/>
      <c r="AU86" s="94"/>
      <c r="AV86" s="94"/>
      <c r="AW86" s="95"/>
      <c r="AX86" s="95"/>
      <c r="AY86" s="95"/>
      <c r="AZ86" s="95"/>
      <c r="BA86" s="96"/>
      <c r="BB86" s="96"/>
      <c r="BC86" s="96"/>
      <c r="BD86" s="96"/>
      <c r="BE86" s="97"/>
      <c r="BF86" s="97"/>
      <c r="BG86" s="96"/>
      <c r="BH86" s="96"/>
      <c r="BI86" s="96"/>
      <c r="BJ86" s="96"/>
      <c r="BK86" s="96"/>
      <c r="BL86" s="96"/>
      <c r="BM86" s="96"/>
      <c r="BN86" s="96"/>
      <c r="BO86" s="96"/>
      <c r="BP86" s="96"/>
      <c r="BQ86" s="96"/>
      <c r="BR86" s="96"/>
      <c r="BS86" s="56"/>
      <c r="BT86" s="56"/>
      <c r="BU86" s="56"/>
      <c r="BV86" s="56"/>
      <c r="BW86" s="56"/>
      <c r="BX86" s="56"/>
      <c r="BY86" s="56"/>
      <c r="BZ86" s="56"/>
      <c r="CA86" s="98"/>
      <c r="CB86" s="3"/>
      <c r="CC86" s="99"/>
      <c r="CD86" s="100"/>
      <c r="CE86" s="100"/>
      <c r="CF86" s="227"/>
      <c r="CG86" s="65"/>
      <c r="CH86" s="3"/>
      <c r="CI86" s="3"/>
      <c r="CJ86" s="3"/>
      <c r="CK86" s="3"/>
      <c r="CL86" s="3"/>
      <c r="CM86" s="3"/>
      <c r="CN86" s="3"/>
      <c r="CO86" s="3"/>
      <c r="CP86" s="3"/>
      <c r="CQ86" s="3"/>
      <c r="CR86" s="3"/>
      <c r="CS86" s="3"/>
      <c r="CT86" s="3"/>
    </row>
    <row r="87" spans="1:98" ht="23.25" customHeight="1" thickBot="1">
      <c r="A87" s="4552"/>
      <c r="B87" s="4788"/>
      <c r="C87" s="4661"/>
      <c r="D87" s="4552"/>
      <c r="E87" s="4552"/>
      <c r="F87" s="4505"/>
      <c r="G87" s="4792"/>
      <c r="H87" s="4505"/>
      <c r="I87" s="4564"/>
      <c r="J87" s="4564"/>
      <c r="K87" s="4564"/>
      <c r="L87" s="4564"/>
      <c r="M87" s="4564"/>
      <c r="N87" s="4782"/>
      <c r="O87" s="4694"/>
      <c r="P87" s="4528"/>
      <c r="Q87" s="4535"/>
      <c r="R87" s="4538"/>
      <c r="S87" s="4538"/>
      <c r="T87" s="4600"/>
      <c r="U87" s="217"/>
      <c r="V87" s="233">
        <v>5</v>
      </c>
      <c r="W87" s="123" t="s">
        <v>232</v>
      </c>
      <c r="X87" s="236">
        <v>45854</v>
      </c>
      <c r="Y87" s="236">
        <v>46021</v>
      </c>
      <c r="Z87" s="4725"/>
      <c r="AA87" s="4036">
        <v>0</v>
      </c>
      <c r="AB87" s="4015">
        <v>0</v>
      </c>
      <c r="AC87" s="4015"/>
      <c r="AD87" s="4016"/>
      <c r="AE87" s="81"/>
      <c r="AF87" s="4775"/>
      <c r="AG87" s="4777"/>
      <c r="AH87" s="4777"/>
      <c r="AI87" s="4779"/>
      <c r="AJ87" s="4695"/>
      <c r="AK87" s="4766"/>
      <c r="AL87" s="4769"/>
      <c r="AM87" s="4769"/>
      <c r="AN87" s="4772"/>
      <c r="AO87" s="235"/>
      <c r="AP87" s="4725"/>
      <c r="AQ87" s="4647"/>
      <c r="AR87" s="52"/>
      <c r="AS87" s="93"/>
      <c r="AT87" s="94"/>
      <c r="AU87" s="94"/>
      <c r="AV87" s="94"/>
      <c r="AW87" s="95"/>
      <c r="AX87" s="95"/>
      <c r="AY87" s="95"/>
      <c r="AZ87" s="95"/>
      <c r="BA87" s="96"/>
      <c r="BB87" s="96"/>
      <c r="BC87" s="96"/>
      <c r="BD87" s="96"/>
      <c r="BE87" s="97"/>
      <c r="BF87" s="97"/>
      <c r="BG87" s="96"/>
      <c r="BH87" s="96"/>
      <c r="BI87" s="96"/>
      <c r="BJ87" s="96"/>
      <c r="BK87" s="96"/>
      <c r="BL87" s="96"/>
      <c r="BM87" s="96"/>
      <c r="BN87" s="96"/>
      <c r="BO87" s="96"/>
      <c r="BP87" s="96"/>
      <c r="BQ87" s="96"/>
      <c r="BR87" s="96"/>
      <c r="BS87" s="56"/>
      <c r="BT87" s="56"/>
      <c r="BU87" s="56"/>
      <c r="BV87" s="56"/>
      <c r="BW87" s="56"/>
      <c r="BX87" s="56"/>
      <c r="BY87" s="56"/>
      <c r="BZ87" s="56"/>
      <c r="CA87" s="98"/>
      <c r="CB87" s="3"/>
      <c r="CC87" s="99"/>
      <c r="CD87" s="100"/>
      <c r="CE87" s="100"/>
      <c r="CF87" s="227"/>
      <c r="CG87" s="65"/>
      <c r="CH87" s="3"/>
      <c r="CI87" s="3"/>
      <c r="CJ87" s="3"/>
      <c r="CK87" s="3"/>
      <c r="CL87" s="3"/>
      <c r="CM87" s="3"/>
      <c r="CN87" s="3"/>
      <c r="CO87" s="3"/>
      <c r="CP87" s="3"/>
      <c r="CQ87" s="3"/>
      <c r="CR87" s="3"/>
      <c r="CS87" s="3"/>
      <c r="CT87" s="3"/>
    </row>
    <row r="88" spans="1:98" ht="21" customHeight="1" thickBot="1">
      <c r="A88" s="4743"/>
      <c r="B88" s="4746" t="s">
        <v>233</v>
      </c>
      <c r="C88" s="4666"/>
      <c r="D88" s="4749"/>
      <c r="E88" s="4750"/>
      <c r="F88" s="4621" t="s">
        <v>223</v>
      </c>
      <c r="G88" s="4755">
        <v>29500</v>
      </c>
      <c r="H88" s="4758" t="s">
        <v>234</v>
      </c>
      <c r="I88" s="4760">
        <v>0</v>
      </c>
      <c r="J88" s="4726" t="s">
        <v>280</v>
      </c>
      <c r="K88" s="4726"/>
      <c r="L88" s="4726"/>
      <c r="M88" s="4729"/>
      <c r="N88" s="4732">
        <v>50000000</v>
      </c>
      <c r="O88" s="4735" t="s">
        <v>91</v>
      </c>
      <c r="P88" s="4738">
        <v>50000000</v>
      </c>
      <c r="Q88" s="4741">
        <v>0</v>
      </c>
      <c r="R88" s="4632">
        <v>0</v>
      </c>
      <c r="S88" s="4632"/>
      <c r="T88" s="4599"/>
      <c r="U88" s="237"/>
      <c r="V88" s="238">
        <v>1</v>
      </c>
      <c r="W88" s="219" t="s">
        <v>225</v>
      </c>
      <c r="X88" s="220">
        <v>45689</v>
      </c>
      <c r="Y88" s="220">
        <v>45807</v>
      </c>
      <c r="Z88" s="4724" t="s">
        <v>235</v>
      </c>
      <c r="AA88" s="4037">
        <v>0</v>
      </c>
      <c r="AB88" s="4035">
        <v>0</v>
      </c>
      <c r="AC88" s="4035"/>
      <c r="AD88" s="4038"/>
      <c r="AE88" s="240"/>
      <c r="AF88" s="4618" t="s">
        <v>236</v>
      </c>
      <c r="AG88" s="4621" t="s">
        <v>237</v>
      </c>
      <c r="AH88" s="4723" t="s">
        <v>238</v>
      </c>
      <c r="AI88" s="4623" t="s">
        <v>156</v>
      </c>
      <c r="AJ88" s="4624">
        <v>4</v>
      </c>
      <c r="AK88" s="4593">
        <v>0</v>
      </c>
      <c r="AL88" s="4604">
        <v>0</v>
      </c>
      <c r="AM88" s="4604"/>
      <c r="AN88" s="4606"/>
      <c r="AO88" s="3"/>
      <c r="AP88" s="4711" t="s">
        <v>97</v>
      </c>
      <c r="AQ88" s="4713" t="s">
        <v>75</v>
      </c>
      <c r="AR88" s="52"/>
      <c r="AS88" s="93"/>
      <c r="AT88" s="94"/>
      <c r="AU88" s="94"/>
      <c r="AV88" s="94"/>
      <c r="AW88" s="95"/>
      <c r="AX88" s="95"/>
      <c r="AY88" s="95"/>
      <c r="AZ88" s="95"/>
      <c r="BA88" s="96"/>
      <c r="BB88" s="96"/>
      <c r="BC88" s="96"/>
      <c r="BD88" s="96"/>
      <c r="BE88" s="97"/>
      <c r="BF88" s="97"/>
      <c r="BG88" s="96"/>
      <c r="BH88" s="96"/>
      <c r="BI88" s="96"/>
      <c r="BJ88" s="96"/>
      <c r="BK88" s="96"/>
      <c r="BL88" s="96"/>
      <c r="BM88" s="96"/>
      <c r="BN88" s="96"/>
      <c r="BO88" s="96"/>
      <c r="BP88" s="96"/>
      <c r="BQ88" s="96"/>
      <c r="BR88" s="96"/>
      <c r="BS88" s="56"/>
      <c r="BT88" s="56"/>
      <c r="BU88" s="56"/>
      <c r="BV88" s="56"/>
      <c r="BW88" s="56"/>
      <c r="BX88" s="56"/>
      <c r="BY88" s="56"/>
      <c r="BZ88" s="56"/>
      <c r="CA88" s="98"/>
      <c r="CB88" s="3"/>
      <c r="CC88" s="99"/>
      <c r="CD88" s="100"/>
      <c r="CE88" s="100"/>
      <c r="CF88" s="227"/>
      <c r="CG88" s="65"/>
      <c r="CH88" s="3"/>
      <c r="CI88" s="3"/>
      <c r="CJ88" s="3"/>
      <c r="CK88" s="3"/>
      <c r="CL88" s="3"/>
      <c r="CM88" s="3"/>
      <c r="CN88" s="3"/>
      <c r="CO88" s="3"/>
      <c r="CP88" s="3"/>
      <c r="CQ88" s="3"/>
      <c r="CR88" s="3"/>
      <c r="CS88" s="3"/>
      <c r="CT88" s="3"/>
    </row>
    <row r="89" spans="1:98" ht="21" customHeight="1" thickBot="1">
      <c r="A89" s="4744"/>
      <c r="B89" s="4747"/>
      <c r="C89" s="4557"/>
      <c r="D89" s="4751"/>
      <c r="E89" s="4752"/>
      <c r="F89" s="4546"/>
      <c r="G89" s="4756"/>
      <c r="H89" s="4543"/>
      <c r="I89" s="4761"/>
      <c r="J89" s="4727"/>
      <c r="K89" s="4727"/>
      <c r="L89" s="4727"/>
      <c r="M89" s="4730"/>
      <c r="N89" s="4733"/>
      <c r="O89" s="4736"/>
      <c r="P89" s="4739"/>
      <c r="Q89" s="4535"/>
      <c r="R89" s="4538"/>
      <c r="S89" s="4538"/>
      <c r="T89" s="4600"/>
      <c r="U89" s="217"/>
      <c r="V89" s="238">
        <v>2</v>
      </c>
      <c r="W89" s="241" t="s">
        <v>239</v>
      </c>
      <c r="X89" s="77">
        <v>45809</v>
      </c>
      <c r="Y89" s="77">
        <v>45853</v>
      </c>
      <c r="Z89" s="4615"/>
      <c r="AA89" s="4002">
        <v>0</v>
      </c>
      <c r="AB89" s="4035">
        <v>0</v>
      </c>
      <c r="AC89" s="4035"/>
      <c r="AD89" s="4038"/>
      <c r="AE89" s="140"/>
      <c r="AF89" s="4619"/>
      <c r="AG89" s="4546"/>
      <c r="AH89" s="4574"/>
      <c r="AI89" s="4548"/>
      <c r="AJ89" s="4550"/>
      <c r="AK89" s="4520"/>
      <c r="AL89" s="4523"/>
      <c r="AM89" s="4523"/>
      <c r="AN89" s="4607"/>
      <c r="AO89" s="3"/>
      <c r="AP89" s="4711"/>
      <c r="AQ89" s="4713"/>
      <c r="AR89" s="52"/>
      <c r="AS89" s="93"/>
      <c r="AT89" s="94"/>
      <c r="AU89" s="94"/>
      <c r="AV89" s="94"/>
      <c r="AW89" s="95"/>
      <c r="AX89" s="95"/>
      <c r="AY89" s="95"/>
      <c r="AZ89" s="95"/>
      <c r="BA89" s="96"/>
      <c r="BB89" s="96"/>
      <c r="BC89" s="96"/>
      <c r="BD89" s="96"/>
      <c r="BE89" s="97"/>
      <c r="BF89" s="97"/>
      <c r="BG89" s="96"/>
      <c r="BH89" s="96"/>
      <c r="BI89" s="96"/>
      <c r="BJ89" s="96"/>
      <c r="BK89" s="96"/>
      <c r="BL89" s="96"/>
      <c r="BM89" s="96"/>
      <c r="BN89" s="96"/>
      <c r="BO89" s="96"/>
      <c r="BP89" s="96"/>
      <c r="BQ89" s="96"/>
      <c r="BR89" s="96"/>
      <c r="BS89" s="56"/>
      <c r="BT89" s="56"/>
      <c r="BU89" s="56"/>
      <c r="BV89" s="56"/>
      <c r="BW89" s="56"/>
      <c r="BX89" s="56"/>
      <c r="BY89" s="56"/>
      <c r="BZ89" s="56"/>
      <c r="CA89" s="98"/>
      <c r="CB89" s="3"/>
      <c r="CC89" s="99"/>
      <c r="CD89" s="100"/>
      <c r="CE89" s="100"/>
      <c r="CF89" s="227"/>
      <c r="CG89" s="65"/>
      <c r="CH89" s="3"/>
      <c r="CI89" s="3"/>
      <c r="CJ89" s="3"/>
      <c r="CK89" s="3"/>
      <c r="CL89" s="3"/>
      <c r="CM89" s="3"/>
      <c r="CN89" s="3"/>
      <c r="CO89" s="3"/>
      <c r="CP89" s="3"/>
      <c r="CQ89" s="3"/>
      <c r="CR89" s="3"/>
      <c r="CS89" s="3"/>
      <c r="CT89" s="3"/>
    </row>
    <row r="90" spans="1:98" ht="30" customHeight="1" thickBot="1">
      <c r="A90" s="4744"/>
      <c r="B90" s="4747"/>
      <c r="C90" s="4557"/>
      <c r="D90" s="4751"/>
      <c r="E90" s="4752"/>
      <c r="F90" s="4546"/>
      <c r="G90" s="4756"/>
      <c r="H90" s="4543"/>
      <c r="I90" s="4761"/>
      <c r="J90" s="4727"/>
      <c r="K90" s="4727"/>
      <c r="L90" s="4727"/>
      <c r="M90" s="4730"/>
      <c r="N90" s="4733"/>
      <c r="O90" s="4736"/>
      <c r="P90" s="4739"/>
      <c r="Q90" s="4535"/>
      <c r="R90" s="4538"/>
      <c r="S90" s="4538"/>
      <c r="T90" s="4600"/>
      <c r="U90" s="217"/>
      <c r="V90" s="238">
        <v>3</v>
      </c>
      <c r="W90" s="241" t="s">
        <v>240</v>
      </c>
      <c r="X90" s="77">
        <v>45854</v>
      </c>
      <c r="Y90" s="77">
        <v>45870</v>
      </c>
      <c r="Z90" s="4615"/>
      <c r="AA90" s="4002">
        <v>0</v>
      </c>
      <c r="AB90" s="4035">
        <v>0</v>
      </c>
      <c r="AC90" s="4035"/>
      <c r="AD90" s="4038"/>
      <c r="AE90" s="140"/>
      <c r="AF90" s="4619"/>
      <c r="AG90" s="4546"/>
      <c r="AH90" s="4574"/>
      <c r="AI90" s="4548"/>
      <c r="AJ90" s="4550"/>
      <c r="AK90" s="4520"/>
      <c r="AL90" s="4523"/>
      <c r="AM90" s="4523"/>
      <c r="AN90" s="4607"/>
      <c r="AO90" s="3"/>
      <c r="AP90" s="4711"/>
      <c r="AQ90" s="4713"/>
      <c r="AR90" s="52"/>
      <c r="AS90" s="93"/>
      <c r="AT90" s="94"/>
      <c r="AU90" s="94"/>
      <c r="AV90" s="94"/>
      <c r="AW90" s="95"/>
      <c r="AX90" s="95"/>
      <c r="AY90" s="95"/>
      <c r="AZ90" s="95"/>
      <c r="BA90" s="96"/>
      <c r="BB90" s="96"/>
      <c r="BC90" s="96"/>
      <c r="BD90" s="96"/>
      <c r="BE90" s="97"/>
      <c r="BF90" s="97"/>
      <c r="BG90" s="96"/>
      <c r="BH90" s="96"/>
      <c r="BI90" s="96"/>
      <c r="BJ90" s="96"/>
      <c r="BK90" s="96"/>
      <c r="BL90" s="96"/>
      <c r="BM90" s="96"/>
      <c r="BN90" s="96"/>
      <c r="BO90" s="96"/>
      <c r="BP90" s="96"/>
      <c r="BQ90" s="96"/>
      <c r="BR90" s="96"/>
      <c r="BS90" s="56"/>
      <c r="BT90" s="56"/>
      <c r="BU90" s="56"/>
      <c r="BV90" s="56"/>
      <c r="BW90" s="56"/>
      <c r="BX90" s="56"/>
      <c r="BY90" s="56"/>
      <c r="BZ90" s="56"/>
      <c r="CA90" s="98"/>
      <c r="CB90" s="3"/>
      <c r="CC90" s="99"/>
      <c r="CD90" s="100"/>
      <c r="CE90" s="100"/>
      <c r="CF90" s="227"/>
      <c r="CG90" s="65"/>
      <c r="CH90" s="3"/>
      <c r="CI90" s="3"/>
      <c r="CJ90" s="3"/>
      <c r="CK90" s="3"/>
      <c r="CL90" s="3"/>
      <c r="CM90" s="3"/>
      <c r="CN90" s="3"/>
      <c r="CO90" s="3"/>
      <c r="CP90" s="3"/>
      <c r="CQ90" s="3"/>
      <c r="CR90" s="3"/>
      <c r="CS90" s="3"/>
      <c r="CT90" s="3"/>
    </row>
    <row r="91" spans="1:98" ht="21" customHeight="1" thickBot="1">
      <c r="A91" s="4744"/>
      <c r="B91" s="4747"/>
      <c r="C91" s="4557"/>
      <c r="D91" s="4751"/>
      <c r="E91" s="4752"/>
      <c r="F91" s="4546"/>
      <c r="G91" s="4756"/>
      <c r="H91" s="4543"/>
      <c r="I91" s="4761"/>
      <c r="J91" s="4727"/>
      <c r="K91" s="4727"/>
      <c r="L91" s="4727"/>
      <c r="M91" s="4730"/>
      <c r="N91" s="4733"/>
      <c r="O91" s="4736"/>
      <c r="P91" s="4739"/>
      <c r="Q91" s="4535"/>
      <c r="R91" s="4538"/>
      <c r="S91" s="4538"/>
      <c r="T91" s="4600"/>
      <c r="U91" s="217"/>
      <c r="V91" s="238">
        <v>4</v>
      </c>
      <c r="W91" s="241" t="s">
        <v>241</v>
      </c>
      <c r="X91" s="77">
        <v>45870</v>
      </c>
      <c r="Y91" s="77">
        <v>45899</v>
      </c>
      <c r="Z91" s="4615"/>
      <c r="AA91" s="4002">
        <v>0</v>
      </c>
      <c r="AB91" s="4035">
        <v>0</v>
      </c>
      <c r="AC91" s="4035"/>
      <c r="AD91" s="4038"/>
      <c r="AE91" s="140"/>
      <c r="AF91" s="4619"/>
      <c r="AG91" s="4546"/>
      <c r="AH91" s="4574"/>
      <c r="AI91" s="4548"/>
      <c r="AJ91" s="4550"/>
      <c r="AK91" s="4520"/>
      <c r="AL91" s="4523"/>
      <c r="AM91" s="4523"/>
      <c r="AN91" s="4607"/>
      <c r="AO91" s="3"/>
      <c r="AP91" s="4711"/>
      <c r="AQ91" s="4713"/>
      <c r="AR91" s="52"/>
      <c r="AS91" s="93"/>
      <c r="AT91" s="94"/>
      <c r="AU91" s="94"/>
      <c r="AV91" s="94"/>
      <c r="AW91" s="95"/>
      <c r="AX91" s="95"/>
      <c r="AY91" s="95"/>
      <c r="AZ91" s="95"/>
      <c r="BA91" s="96"/>
      <c r="BB91" s="96"/>
      <c r="BC91" s="96"/>
      <c r="BD91" s="96"/>
      <c r="BE91" s="97"/>
      <c r="BF91" s="97"/>
      <c r="BG91" s="96"/>
      <c r="BH91" s="96"/>
      <c r="BI91" s="96"/>
      <c r="BJ91" s="96"/>
      <c r="BK91" s="96"/>
      <c r="BL91" s="96"/>
      <c r="BM91" s="96"/>
      <c r="BN91" s="96"/>
      <c r="BO91" s="96"/>
      <c r="BP91" s="96"/>
      <c r="BQ91" s="96"/>
      <c r="BR91" s="96"/>
      <c r="BS91" s="56"/>
      <c r="BT91" s="56"/>
      <c r="BU91" s="56"/>
      <c r="BV91" s="56"/>
      <c r="BW91" s="56"/>
      <c r="BX91" s="56"/>
      <c r="BY91" s="56"/>
      <c r="BZ91" s="56"/>
      <c r="CA91" s="98"/>
      <c r="CB91" s="3"/>
      <c r="CC91" s="99"/>
      <c r="CD91" s="100"/>
      <c r="CE91" s="100"/>
      <c r="CF91" s="227"/>
      <c r="CG91" s="65"/>
      <c r="CH91" s="3"/>
      <c r="CI91" s="3"/>
      <c r="CJ91" s="3"/>
      <c r="CK91" s="3"/>
      <c r="CL91" s="3"/>
      <c r="CM91" s="3"/>
      <c r="CN91" s="3"/>
      <c r="CO91" s="3"/>
      <c r="CP91" s="3"/>
      <c r="CQ91" s="3"/>
      <c r="CR91" s="3"/>
      <c r="CS91" s="3"/>
      <c r="CT91" s="3"/>
    </row>
    <row r="92" spans="1:98" ht="21" customHeight="1" thickBot="1">
      <c r="A92" s="4745"/>
      <c r="B92" s="4748"/>
      <c r="C92" s="4668"/>
      <c r="D92" s="4753"/>
      <c r="E92" s="4754"/>
      <c r="F92" s="4622"/>
      <c r="G92" s="4757"/>
      <c r="H92" s="4759"/>
      <c r="I92" s="4762"/>
      <c r="J92" s="4728"/>
      <c r="K92" s="4728"/>
      <c r="L92" s="4728"/>
      <c r="M92" s="4731"/>
      <c r="N92" s="4734"/>
      <c r="O92" s="4737"/>
      <c r="P92" s="4740"/>
      <c r="Q92" s="4742"/>
      <c r="R92" s="4633"/>
      <c r="S92" s="4633"/>
      <c r="T92" s="4601"/>
      <c r="U92" s="217"/>
      <c r="V92" s="242">
        <v>5</v>
      </c>
      <c r="W92" s="68" t="s">
        <v>242</v>
      </c>
      <c r="X92" s="69">
        <v>45901</v>
      </c>
      <c r="Y92" s="69">
        <v>46006</v>
      </c>
      <c r="Z92" s="4725"/>
      <c r="AA92" s="4039">
        <v>0</v>
      </c>
      <c r="AB92" s="4007">
        <v>0</v>
      </c>
      <c r="AC92" s="4007"/>
      <c r="AD92" s="4040"/>
      <c r="AE92" s="140"/>
      <c r="AF92" s="4620"/>
      <c r="AG92" s="4622"/>
      <c r="AH92" s="4575"/>
      <c r="AI92" s="4598"/>
      <c r="AJ92" s="4590"/>
      <c r="AK92" s="4603"/>
      <c r="AL92" s="4605"/>
      <c r="AM92" s="4605"/>
      <c r="AN92" s="4710"/>
      <c r="AO92" s="64"/>
      <c r="AP92" s="4712"/>
      <c r="AQ92" s="4713"/>
      <c r="AR92" s="52"/>
      <c r="AS92" s="93"/>
      <c r="AT92" s="94"/>
      <c r="AU92" s="94"/>
      <c r="AV92" s="94"/>
      <c r="AW92" s="95"/>
      <c r="AX92" s="95"/>
      <c r="AY92" s="95"/>
      <c r="AZ92" s="95"/>
      <c r="BA92" s="96"/>
      <c r="BB92" s="96"/>
      <c r="BC92" s="96"/>
      <c r="BD92" s="96"/>
      <c r="BE92" s="97"/>
      <c r="BF92" s="97"/>
      <c r="BG92" s="96"/>
      <c r="BH92" s="96"/>
      <c r="BI92" s="96"/>
      <c r="BJ92" s="96"/>
      <c r="BK92" s="96"/>
      <c r="BL92" s="96"/>
      <c r="BM92" s="96"/>
      <c r="BN92" s="96"/>
      <c r="BO92" s="96"/>
      <c r="BP92" s="96"/>
      <c r="BQ92" s="96"/>
      <c r="BR92" s="96"/>
      <c r="BS92" s="56"/>
      <c r="BT92" s="56"/>
      <c r="BU92" s="56"/>
      <c r="BV92" s="56"/>
      <c r="BW92" s="56"/>
      <c r="BX92" s="56"/>
      <c r="BY92" s="56"/>
      <c r="BZ92" s="56"/>
      <c r="CA92" s="98"/>
      <c r="CB92" s="3"/>
      <c r="CC92" s="99"/>
      <c r="CD92" s="100"/>
      <c r="CE92" s="100"/>
      <c r="CF92" s="227"/>
      <c r="CG92" s="60"/>
      <c r="CH92" s="61"/>
      <c r="CI92" s="3"/>
      <c r="CJ92" s="3"/>
      <c r="CK92" s="3"/>
      <c r="CL92" s="3"/>
      <c r="CM92" s="3"/>
      <c r="CN92" s="3"/>
      <c r="CO92" s="3"/>
      <c r="CP92" s="3"/>
      <c r="CQ92" s="3"/>
      <c r="CR92" s="3"/>
      <c r="CS92" s="3"/>
      <c r="CT92" s="3"/>
    </row>
    <row r="93" spans="1:98" ht="38.25" customHeight="1">
      <c r="A93" s="4613">
        <v>10</v>
      </c>
      <c r="B93" s="4628" t="s">
        <v>243</v>
      </c>
      <c r="C93" s="4628"/>
      <c r="D93" s="4629" t="s">
        <v>244</v>
      </c>
      <c r="E93" s="4629"/>
      <c r="F93" s="4649" t="s">
        <v>245</v>
      </c>
      <c r="G93" s="4715">
        <v>100000</v>
      </c>
      <c r="H93" s="4718" t="s">
        <v>66</v>
      </c>
      <c r="I93" s="4721">
        <v>0</v>
      </c>
      <c r="J93" s="4657" t="s">
        <v>280</v>
      </c>
      <c r="K93" s="4657"/>
      <c r="L93" s="4657"/>
      <c r="M93" s="4659"/>
      <c r="N93" s="4530">
        <v>5278000000</v>
      </c>
      <c r="O93" s="4628" t="s">
        <v>91</v>
      </c>
      <c r="P93" s="4530">
        <v>5278000000</v>
      </c>
      <c r="Q93" s="4536">
        <v>0</v>
      </c>
      <c r="R93" s="4539">
        <v>34800000</v>
      </c>
      <c r="S93" s="4539"/>
      <c r="T93" s="4654"/>
      <c r="U93" s="243"/>
      <c r="V93" s="244">
        <v>1</v>
      </c>
      <c r="W93" s="245" t="s">
        <v>92</v>
      </c>
      <c r="X93" s="246">
        <v>45717</v>
      </c>
      <c r="Y93" s="247">
        <v>45762</v>
      </c>
      <c r="Z93" s="74" t="s">
        <v>93</v>
      </c>
      <c r="AA93" s="4034">
        <v>1</v>
      </c>
      <c r="AB93" s="4034">
        <v>1</v>
      </c>
      <c r="AC93" s="4034"/>
      <c r="AD93" s="4041"/>
      <c r="AE93" s="140"/>
      <c r="AF93" s="4704">
        <v>450203300</v>
      </c>
      <c r="AG93" s="4704" t="s">
        <v>246</v>
      </c>
      <c r="AH93" s="4506" t="s">
        <v>247</v>
      </c>
      <c r="AI93" s="4705" t="s">
        <v>156</v>
      </c>
      <c r="AJ93" s="4706">
        <v>25</v>
      </c>
      <c r="AK93" s="4707">
        <v>0</v>
      </c>
      <c r="AL93" s="4699">
        <v>0</v>
      </c>
      <c r="AM93" s="4699"/>
      <c r="AN93" s="4700"/>
      <c r="AO93" s="64"/>
      <c r="AP93" s="4701" t="s">
        <v>97</v>
      </c>
      <c r="AQ93" s="4621" t="s">
        <v>75</v>
      </c>
      <c r="AR93" s="52"/>
      <c r="AS93" s="104" t="e">
        <f t="shared" ref="AS93:BD93" si="26">#N/A</f>
        <v>#N/A</v>
      </c>
      <c r="AT93" s="105" t="e">
        <f t="shared" si="26"/>
        <v>#N/A</v>
      </c>
      <c r="AU93" s="105" t="e">
        <f t="shared" si="26"/>
        <v>#N/A</v>
      </c>
      <c r="AV93" s="105" t="e">
        <f t="shared" si="26"/>
        <v>#N/A</v>
      </c>
      <c r="AW93" s="106" t="e">
        <f t="shared" si="26"/>
        <v>#N/A</v>
      </c>
      <c r="AX93" s="106" t="e">
        <f t="shared" si="26"/>
        <v>#N/A</v>
      </c>
      <c r="AY93" s="106" t="e">
        <f t="shared" si="26"/>
        <v>#N/A</v>
      </c>
      <c r="AZ93" s="106" t="e">
        <f t="shared" si="26"/>
        <v>#N/A</v>
      </c>
      <c r="BA93" s="107" t="e">
        <f t="shared" si="26"/>
        <v>#N/A</v>
      </c>
      <c r="BB93" s="107" t="e">
        <f t="shared" si="26"/>
        <v>#N/A</v>
      </c>
      <c r="BC93" s="107" t="e">
        <f t="shared" si="26"/>
        <v>#N/A</v>
      </c>
      <c r="BD93" s="107" t="e">
        <f t="shared" si="26"/>
        <v>#N/A</v>
      </c>
      <c r="BE93" s="108">
        <v>0.2</v>
      </c>
      <c r="BF93" s="108">
        <v>0.8</v>
      </c>
      <c r="BG93" s="107" t="e">
        <f t="shared" ref="BG93:BI93" si="27">#N/A</f>
        <v>#N/A</v>
      </c>
      <c r="BH93" s="107" t="e">
        <f t="shared" si="27"/>
        <v>#N/A</v>
      </c>
      <c r="BI93" s="107" t="e">
        <f t="shared" si="27"/>
        <v>#N/A</v>
      </c>
      <c r="BJ93" s="107" t="e">
        <f t="shared" ref="BJ93:BK93" si="28">+AZ93*BE93</f>
        <v>#N/A</v>
      </c>
      <c r="BK93" s="107" t="e">
        <f t="shared" si="28"/>
        <v>#N/A</v>
      </c>
      <c r="BL93" s="107" t="e">
        <f t="shared" ref="BL93:BN93" si="29">#N/A</f>
        <v>#N/A</v>
      </c>
      <c r="BM93" s="107" t="e">
        <f t="shared" si="29"/>
        <v>#N/A</v>
      </c>
      <c r="BN93" s="107" t="e">
        <f t="shared" si="29"/>
        <v>#N/A</v>
      </c>
      <c r="BO93" s="107" t="e">
        <f t="shared" ref="BO93:BR93" si="30">+BG93+BK93</f>
        <v>#N/A</v>
      </c>
      <c r="BP93" s="107" t="e">
        <f t="shared" si="30"/>
        <v>#N/A</v>
      </c>
      <c r="BQ93" s="107" t="e">
        <f t="shared" si="30"/>
        <v>#N/A</v>
      </c>
      <c r="BR93" s="107" t="e">
        <f t="shared" si="30"/>
        <v>#N/A</v>
      </c>
      <c r="BS93" s="34"/>
      <c r="BT93" s="34"/>
      <c r="BU93" s="34"/>
      <c r="BV93" s="34"/>
      <c r="BW93" s="34"/>
      <c r="BX93" s="34"/>
      <c r="BY93" s="34"/>
      <c r="BZ93" s="34"/>
      <c r="CA93" s="33"/>
      <c r="CB93" s="3"/>
      <c r="CC93" s="58"/>
      <c r="CD93" s="56"/>
      <c r="CE93" s="56"/>
      <c r="CF93" s="59"/>
      <c r="CG93" s="60"/>
      <c r="CH93" s="61"/>
      <c r="CI93" s="3"/>
      <c r="CJ93" s="3"/>
      <c r="CK93" s="3"/>
      <c r="CL93" s="3"/>
      <c r="CM93" s="3"/>
      <c r="CN93" s="3"/>
      <c r="CO93" s="3"/>
      <c r="CP93" s="3"/>
      <c r="CQ93" s="3"/>
      <c r="CR93" s="3"/>
      <c r="CS93" s="3"/>
      <c r="CT93" s="3"/>
    </row>
    <row r="94" spans="1:98" ht="38.25" customHeight="1">
      <c r="A94" s="4613"/>
      <c r="B94" s="4580"/>
      <c r="C94" s="4580"/>
      <c r="D94" s="4630"/>
      <c r="E94" s="4630"/>
      <c r="F94" s="4560"/>
      <c r="G94" s="4716"/>
      <c r="H94" s="4719"/>
      <c r="I94" s="4562"/>
      <c r="J94" s="4565"/>
      <c r="K94" s="4565"/>
      <c r="L94" s="4565"/>
      <c r="M94" s="4568"/>
      <c r="N94" s="4579"/>
      <c r="O94" s="4580"/>
      <c r="P94" s="4579"/>
      <c r="Q94" s="4631"/>
      <c r="R94" s="4617"/>
      <c r="S94" s="4617"/>
      <c r="T94" s="4655"/>
      <c r="U94" s="217"/>
      <c r="V94" s="248">
        <v>2</v>
      </c>
      <c r="W94" s="249" t="s">
        <v>69</v>
      </c>
      <c r="X94" s="250">
        <v>45762</v>
      </c>
      <c r="Y94" s="251">
        <v>45777</v>
      </c>
      <c r="Z94" s="80" t="s">
        <v>93</v>
      </c>
      <c r="AA94" s="4035">
        <v>1</v>
      </c>
      <c r="AB94" s="4035">
        <v>1</v>
      </c>
      <c r="AC94" s="4035"/>
      <c r="AD94" s="4042"/>
      <c r="AE94" s="140"/>
      <c r="AF94" s="4703"/>
      <c r="AG94" s="4703"/>
      <c r="AH94" s="4615"/>
      <c r="AI94" s="4693"/>
      <c r="AJ94" s="4687"/>
      <c r="AK94" s="4688"/>
      <c r="AL94" s="4689"/>
      <c r="AM94" s="4689"/>
      <c r="AN94" s="4690"/>
      <c r="AO94" s="64"/>
      <c r="AP94" s="4702"/>
      <c r="AQ94" s="4546"/>
      <c r="AR94" s="52"/>
      <c r="AS94" s="104"/>
      <c r="AT94" s="105"/>
      <c r="AU94" s="105"/>
      <c r="AV94" s="105"/>
      <c r="AW94" s="106"/>
      <c r="AX94" s="106"/>
      <c r="AY94" s="106"/>
      <c r="AZ94" s="106"/>
      <c r="BA94" s="107"/>
      <c r="BB94" s="107"/>
      <c r="BC94" s="107"/>
      <c r="BD94" s="107"/>
      <c r="BE94" s="108"/>
      <c r="BF94" s="108"/>
      <c r="BG94" s="107"/>
      <c r="BH94" s="107"/>
      <c r="BI94" s="107"/>
      <c r="BJ94" s="107"/>
      <c r="BK94" s="107"/>
      <c r="BL94" s="107"/>
      <c r="BM94" s="107"/>
      <c r="BN94" s="107"/>
      <c r="BO94" s="107"/>
      <c r="BP94" s="107"/>
      <c r="BQ94" s="107"/>
      <c r="BR94" s="107"/>
      <c r="BS94" s="34"/>
      <c r="BT94" s="34"/>
      <c r="BU94" s="34"/>
      <c r="BV94" s="34"/>
      <c r="BW94" s="34"/>
      <c r="BX94" s="34"/>
      <c r="BY94" s="34"/>
      <c r="BZ94" s="34"/>
      <c r="CA94" s="33"/>
      <c r="CB94" s="3"/>
      <c r="CC94" s="58"/>
      <c r="CD94" s="56"/>
      <c r="CE94" s="56"/>
      <c r="CF94" s="59"/>
      <c r="CG94" s="60"/>
      <c r="CH94" s="61"/>
      <c r="CI94" s="3"/>
      <c r="CJ94" s="3"/>
      <c r="CK94" s="3"/>
      <c r="CL94" s="3"/>
      <c r="CM94" s="3"/>
      <c r="CN94" s="3"/>
      <c r="CO94" s="3"/>
      <c r="CP94" s="3"/>
      <c r="CQ94" s="3"/>
      <c r="CR94" s="3"/>
      <c r="CS94" s="3"/>
      <c r="CT94" s="3"/>
    </row>
    <row r="95" spans="1:98" ht="38.25" customHeight="1">
      <c r="A95" s="4613"/>
      <c r="B95" s="4580"/>
      <c r="C95" s="4580"/>
      <c r="D95" s="4630"/>
      <c r="E95" s="4630"/>
      <c r="F95" s="4560"/>
      <c r="G95" s="4716"/>
      <c r="H95" s="4719"/>
      <c r="I95" s="4562"/>
      <c r="J95" s="4565"/>
      <c r="K95" s="4565"/>
      <c r="L95" s="4565"/>
      <c r="M95" s="4568"/>
      <c r="N95" s="4579"/>
      <c r="O95" s="4580"/>
      <c r="P95" s="4579"/>
      <c r="Q95" s="4631"/>
      <c r="R95" s="4617"/>
      <c r="S95" s="4617"/>
      <c r="T95" s="4655"/>
      <c r="U95" s="217"/>
      <c r="V95" s="248">
        <v>3</v>
      </c>
      <c r="W95" s="249" t="s">
        <v>76</v>
      </c>
      <c r="X95" s="250">
        <v>45778</v>
      </c>
      <c r="Y95" s="251">
        <v>45807</v>
      </c>
      <c r="Z95" s="80" t="s">
        <v>248</v>
      </c>
      <c r="AA95" s="4035">
        <v>1</v>
      </c>
      <c r="AB95" s="4035">
        <v>1</v>
      </c>
      <c r="AC95" s="4035"/>
      <c r="AD95" s="4042"/>
      <c r="AE95" s="140"/>
      <c r="AF95" s="4703"/>
      <c r="AG95" s="4703"/>
      <c r="AH95" s="4615"/>
      <c r="AI95" s="4693"/>
      <c r="AJ95" s="4687"/>
      <c r="AK95" s="4688"/>
      <c r="AL95" s="4689"/>
      <c r="AM95" s="4689"/>
      <c r="AN95" s="4690"/>
      <c r="AO95" s="64"/>
      <c r="AP95" s="4702"/>
      <c r="AQ95" s="4546"/>
      <c r="AR95" s="52"/>
      <c r="AS95" s="104"/>
      <c r="AT95" s="105"/>
      <c r="AU95" s="105"/>
      <c r="AV95" s="105"/>
      <c r="AW95" s="106"/>
      <c r="AX95" s="106"/>
      <c r="AY95" s="106"/>
      <c r="AZ95" s="106"/>
      <c r="BA95" s="107"/>
      <c r="BB95" s="107"/>
      <c r="BC95" s="107"/>
      <c r="BD95" s="107"/>
      <c r="BE95" s="108"/>
      <c r="BF95" s="108"/>
      <c r="BG95" s="107"/>
      <c r="BH95" s="107"/>
      <c r="BI95" s="107"/>
      <c r="BJ95" s="107"/>
      <c r="BK95" s="107"/>
      <c r="BL95" s="107"/>
      <c r="BM95" s="107"/>
      <c r="BN95" s="107"/>
      <c r="BO95" s="107"/>
      <c r="BP95" s="107"/>
      <c r="BQ95" s="107"/>
      <c r="BR95" s="107"/>
      <c r="BS95" s="34"/>
      <c r="BT95" s="34"/>
      <c r="BU95" s="34"/>
      <c r="BV95" s="34"/>
      <c r="BW95" s="34"/>
      <c r="BX95" s="34"/>
      <c r="BY95" s="34"/>
      <c r="BZ95" s="34"/>
      <c r="CA95" s="33"/>
      <c r="CB95" s="3"/>
      <c r="CC95" s="58"/>
      <c r="CD95" s="56"/>
      <c r="CE95" s="56"/>
      <c r="CF95" s="59"/>
      <c r="CG95" s="60"/>
      <c r="CH95" s="61"/>
      <c r="CI95" s="3"/>
      <c r="CJ95" s="3"/>
      <c r="CK95" s="3"/>
      <c r="CL95" s="3"/>
      <c r="CM95" s="3"/>
      <c r="CN95" s="3"/>
      <c r="CO95" s="3"/>
      <c r="CP95" s="3"/>
      <c r="CQ95" s="3"/>
      <c r="CR95" s="3"/>
      <c r="CS95" s="3"/>
      <c r="CT95" s="3"/>
    </row>
    <row r="96" spans="1:98" ht="38.25" customHeight="1">
      <c r="A96" s="4613"/>
      <c r="B96" s="4580"/>
      <c r="C96" s="4580"/>
      <c r="D96" s="4630"/>
      <c r="E96" s="4630"/>
      <c r="F96" s="4560"/>
      <c r="G96" s="4716"/>
      <c r="H96" s="4719"/>
      <c r="I96" s="4562"/>
      <c r="J96" s="4565"/>
      <c r="K96" s="4565"/>
      <c r="L96" s="4565"/>
      <c r="M96" s="4568"/>
      <c r="N96" s="4579"/>
      <c r="O96" s="4580"/>
      <c r="P96" s="4579"/>
      <c r="Q96" s="4631"/>
      <c r="R96" s="4617"/>
      <c r="S96" s="4617"/>
      <c r="T96" s="4655"/>
      <c r="U96" s="217"/>
      <c r="V96" s="248">
        <v>4</v>
      </c>
      <c r="W96" s="249" t="s">
        <v>249</v>
      </c>
      <c r="X96" s="250">
        <v>45809</v>
      </c>
      <c r="Y96" s="251">
        <v>45838</v>
      </c>
      <c r="Z96" s="80" t="s">
        <v>250</v>
      </c>
      <c r="AA96" s="4035">
        <v>0</v>
      </c>
      <c r="AB96" s="4035">
        <v>1</v>
      </c>
      <c r="AC96" s="4035"/>
      <c r="AD96" s="4042"/>
      <c r="AE96" s="140"/>
      <c r="AF96" s="4703">
        <v>450200100</v>
      </c>
      <c r="AG96" s="4615" t="s">
        <v>251</v>
      </c>
      <c r="AH96" s="4615" t="s">
        <v>159</v>
      </c>
      <c r="AI96" s="4693" t="s">
        <v>156</v>
      </c>
      <c r="AJ96" s="4687">
        <v>25</v>
      </c>
      <c r="AK96" s="4688">
        <v>0</v>
      </c>
      <c r="AL96" s="4708">
        <v>0</v>
      </c>
      <c r="AM96" s="4708"/>
      <c r="AN96" s="4709"/>
      <c r="AO96" s="64"/>
      <c r="AP96" s="4702"/>
      <c r="AQ96" s="4546"/>
      <c r="AR96" s="52"/>
      <c r="AS96" s="104"/>
      <c r="AT96" s="105"/>
      <c r="AU96" s="105"/>
      <c r="AV96" s="105"/>
      <c r="AW96" s="106"/>
      <c r="AX96" s="106"/>
      <c r="AY96" s="106"/>
      <c r="AZ96" s="106"/>
      <c r="BA96" s="107"/>
      <c r="BB96" s="107"/>
      <c r="BC96" s="107"/>
      <c r="BD96" s="107"/>
      <c r="BE96" s="108"/>
      <c r="BF96" s="108"/>
      <c r="BG96" s="107"/>
      <c r="BH96" s="107"/>
      <c r="BI96" s="107"/>
      <c r="BJ96" s="107"/>
      <c r="BK96" s="107"/>
      <c r="BL96" s="107"/>
      <c r="BM96" s="107"/>
      <c r="BN96" s="107"/>
      <c r="BO96" s="107"/>
      <c r="BP96" s="107"/>
      <c r="BQ96" s="107"/>
      <c r="BR96" s="107"/>
      <c r="BS96" s="34"/>
      <c r="BT96" s="34"/>
      <c r="BU96" s="34"/>
      <c r="BV96" s="34"/>
      <c r="BW96" s="34"/>
      <c r="BX96" s="34"/>
      <c r="BY96" s="34"/>
      <c r="BZ96" s="34"/>
      <c r="CA96" s="33"/>
      <c r="CB96" s="3"/>
      <c r="CC96" s="58"/>
      <c r="CD96" s="56"/>
      <c r="CE96" s="56"/>
      <c r="CF96" s="59"/>
      <c r="CG96" s="60"/>
      <c r="CH96" s="61"/>
      <c r="CI96" s="3"/>
      <c r="CJ96" s="3"/>
      <c r="CK96" s="3"/>
      <c r="CL96" s="3"/>
      <c r="CM96" s="3"/>
      <c r="CN96" s="3"/>
      <c r="CO96" s="3"/>
      <c r="CP96" s="3"/>
      <c r="CQ96" s="3"/>
      <c r="CR96" s="3"/>
      <c r="CS96" s="3"/>
      <c r="CT96" s="3"/>
    </row>
    <row r="97" spans="1:98" ht="38.25" customHeight="1">
      <c r="A97" s="4613"/>
      <c r="B97" s="4580"/>
      <c r="C97" s="4580"/>
      <c r="D97" s="4630"/>
      <c r="E97" s="4630"/>
      <c r="F97" s="4560"/>
      <c r="G97" s="4716"/>
      <c r="H97" s="4719"/>
      <c r="I97" s="4562"/>
      <c r="J97" s="4565"/>
      <c r="K97" s="4565"/>
      <c r="L97" s="4565"/>
      <c r="M97" s="4568"/>
      <c r="N97" s="4579"/>
      <c r="O97" s="4580"/>
      <c r="P97" s="4579"/>
      <c r="Q97" s="4631"/>
      <c r="R97" s="4617"/>
      <c r="S97" s="4617"/>
      <c r="T97" s="4655"/>
      <c r="U97" s="217"/>
      <c r="V97" s="248">
        <v>5</v>
      </c>
      <c r="W97" s="249" t="s">
        <v>252</v>
      </c>
      <c r="X97" s="250">
        <v>45839</v>
      </c>
      <c r="Y97" s="251">
        <v>45853</v>
      </c>
      <c r="Z97" s="80" t="s">
        <v>250</v>
      </c>
      <c r="AA97" s="4035">
        <v>0</v>
      </c>
      <c r="AB97" s="4035">
        <v>1</v>
      </c>
      <c r="AC97" s="4035"/>
      <c r="AD97" s="4042"/>
      <c r="AE97" s="140"/>
      <c r="AF97" s="4703"/>
      <c r="AG97" s="4615"/>
      <c r="AH97" s="4615"/>
      <c r="AI97" s="4693"/>
      <c r="AJ97" s="4687"/>
      <c r="AK97" s="4688"/>
      <c r="AL97" s="4708"/>
      <c r="AM97" s="4708"/>
      <c r="AN97" s="4709"/>
      <c r="AO97" s="64"/>
      <c r="AP97" s="4702"/>
      <c r="AQ97" s="4546"/>
      <c r="AR97" s="52"/>
      <c r="AS97" s="104"/>
      <c r="AT97" s="105"/>
      <c r="AU97" s="105"/>
      <c r="AV97" s="105"/>
      <c r="AW97" s="106"/>
      <c r="AX97" s="106"/>
      <c r="AY97" s="106"/>
      <c r="AZ97" s="106"/>
      <c r="BA97" s="107"/>
      <c r="BB97" s="107"/>
      <c r="BC97" s="107"/>
      <c r="BD97" s="107"/>
      <c r="BE97" s="108"/>
      <c r="BF97" s="108"/>
      <c r="BG97" s="107"/>
      <c r="BH97" s="107"/>
      <c r="BI97" s="107"/>
      <c r="BJ97" s="107"/>
      <c r="BK97" s="107"/>
      <c r="BL97" s="107"/>
      <c r="BM97" s="107"/>
      <c r="BN97" s="107"/>
      <c r="BO97" s="107"/>
      <c r="BP97" s="107"/>
      <c r="BQ97" s="107"/>
      <c r="BR97" s="107"/>
      <c r="BS97" s="34"/>
      <c r="BT97" s="34"/>
      <c r="BU97" s="34"/>
      <c r="BV97" s="34"/>
      <c r="BW97" s="34"/>
      <c r="BX97" s="34"/>
      <c r="BY97" s="34"/>
      <c r="BZ97" s="34"/>
      <c r="CA97" s="33"/>
      <c r="CB97" s="3"/>
      <c r="CC97" s="58"/>
      <c r="CD97" s="56"/>
      <c r="CE97" s="56"/>
      <c r="CF97" s="59"/>
      <c r="CG97" s="60"/>
      <c r="CH97" s="61"/>
      <c r="CI97" s="3"/>
      <c r="CJ97" s="3"/>
      <c r="CK97" s="3"/>
      <c r="CL97" s="3"/>
      <c r="CM97" s="3"/>
      <c r="CN97" s="3"/>
      <c r="CO97" s="3"/>
      <c r="CP97" s="3"/>
      <c r="CQ97" s="3"/>
      <c r="CR97" s="3"/>
      <c r="CS97" s="3"/>
      <c r="CT97" s="3"/>
    </row>
    <row r="98" spans="1:98" ht="38.25" customHeight="1">
      <c r="A98" s="4613"/>
      <c r="B98" s="4580"/>
      <c r="C98" s="4580"/>
      <c r="D98" s="4630"/>
      <c r="E98" s="4630"/>
      <c r="F98" s="4560"/>
      <c r="G98" s="4716"/>
      <c r="H98" s="4719"/>
      <c r="I98" s="4562"/>
      <c r="J98" s="4565"/>
      <c r="K98" s="4565"/>
      <c r="L98" s="4565"/>
      <c r="M98" s="4568"/>
      <c r="N98" s="4579"/>
      <c r="O98" s="4580"/>
      <c r="P98" s="4579"/>
      <c r="Q98" s="4631"/>
      <c r="R98" s="4617"/>
      <c r="S98" s="4617"/>
      <c r="T98" s="4655"/>
      <c r="U98" s="217"/>
      <c r="V98" s="248">
        <v>6</v>
      </c>
      <c r="W98" s="241" t="s">
        <v>253</v>
      </c>
      <c r="X98" s="250">
        <v>45854</v>
      </c>
      <c r="Y98" s="251">
        <v>46006</v>
      </c>
      <c r="Z98" s="80" t="s">
        <v>250</v>
      </c>
      <c r="AA98" s="4035">
        <v>0</v>
      </c>
      <c r="AB98" s="4035">
        <v>0</v>
      </c>
      <c r="AC98" s="4035"/>
      <c r="AD98" s="4042"/>
      <c r="AE98" s="140"/>
      <c r="AF98" s="4703"/>
      <c r="AG98" s="4615"/>
      <c r="AH98" s="4615"/>
      <c r="AI98" s="4693"/>
      <c r="AJ98" s="4687"/>
      <c r="AK98" s="4688"/>
      <c r="AL98" s="4708"/>
      <c r="AM98" s="4708"/>
      <c r="AN98" s="4709"/>
      <c r="AO98" s="64"/>
      <c r="AP98" s="4702"/>
      <c r="AQ98" s="4546"/>
      <c r="AR98" s="52"/>
      <c r="AS98" s="104"/>
      <c r="AT98" s="105"/>
      <c r="AU98" s="105"/>
      <c r="AV98" s="105"/>
      <c r="AW98" s="106"/>
      <c r="AX98" s="106"/>
      <c r="AY98" s="106"/>
      <c r="AZ98" s="106"/>
      <c r="BA98" s="107"/>
      <c r="BB98" s="107"/>
      <c r="BC98" s="107"/>
      <c r="BD98" s="107"/>
      <c r="BE98" s="108"/>
      <c r="BF98" s="108"/>
      <c r="BG98" s="107"/>
      <c r="BH98" s="107"/>
      <c r="BI98" s="107"/>
      <c r="BJ98" s="107"/>
      <c r="BK98" s="107"/>
      <c r="BL98" s="107"/>
      <c r="BM98" s="107"/>
      <c r="BN98" s="107"/>
      <c r="BO98" s="107"/>
      <c r="BP98" s="107"/>
      <c r="BQ98" s="107"/>
      <c r="BR98" s="107"/>
      <c r="BS98" s="34"/>
      <c r="BT98" s="34"/>
      <c r="BU98" s="34"/>
      <c r="BV98" s="34"/>
      <c r="BW98" s="34"/>
      <c r="BX98" s="34"/>
      <c r="BY98" s="34"/>
      <c r="BZ98" s="34"/>
      <c r="CA98" s="33"/>
      <c r="CB98" s="3"/>
      <c r="CC98" s="58"/>
      <c r="CD98" s="56"/>
      <c r="CE98" s="56"/>
      <c r="CF98" s="59"/>
      <c r="CG98" s="60"/>
      <c r="CH98" s="61"/>
      <c r="CI98" s="3"/>
      <c r="CJ98" s="3"/>
      <c r="CK98" s="3"/>
      <c r="CL98" s="3"/>
      <c r="CM98" s="3"/>
      <c r="CN98" s="3"/>
      <c r="CO98" s="3"/>
      <c r="CP98" s="3"/>
      <c r="CQ98" s="3"/>
      <c r="CR98" s="3"/>
      <c r="CS98" s="3"/>
      <c r="CT98" s="3"/>
    </row>
    <row r="99" spans="1:98" ht="38.25" customHeight="1">
      <c r="A99" s="4613"/>
      <c r="B99" s="4580"/>
      <c r="C99" s="4580"/>
      <c r="D99" s="4630"/>
      <c r="E99" s="4630"/>
      <c r="F99" s="4560"/>
      <c r="G99" s="4716"/>
      <c r="H99" s="4719"/>
      <c r="I99" s="4562"/>
      <c r="J99" s="4565"/>
      <c r="K99" s="4565"/>
      <c r="L99" s="4565"/>
      <c r="M99" s="4568"/>
      <c r="N99" s="4579"/>
      <c r="O99" s="4580"/>
      <c r="P99" s="4579"/>
      <c r="Q99" s="4631"/>
      <c r="R99" s="4617"/>
      <c r="S99" s="4617"/>
      <c r="T99" s="4655"/>
      <c r="U99" s="217"/>
      <c r="V99" s="248">
        <v>7</v>
      </c>
      <c r="W99" s="241" t="s">
        <v>254</v>
      </c>
      <c r="X99" s="250">
        <v>45854</v>
      </c>
      <c r="Y99" s="251">
        <v>46006</v>
      </c>
      <c r="Z99" s="80" t="s">
        <v>255</v>
      </c>
      <c r="AA99" s="4035">
        <v>0</v>
      </c>
      <c r="AB99" s="4035">
        <v>0</v>
      </c>
      <c r="AC99" s="4035"/>
      <c r="AD99" s="4042"/>
      <c r="AE99" s="140"/>
      <c r="AF99" s="4703">
        <v>450203300</v>
      </c>
      <c r="AG99" s="4703" t="s">
        <v>256</v>
      </c>
      <c r="AH99" s="4615" t="s">
        <v>247</v>
      </c>
      <c r="AI99" s="4693" t="s">
        <v>156</v>
      </c>
      <c r="AJ99" s="4687">
        <v>25</v>
      </c>
      <c r="AK99" s="4688">
        <v>0</v>
      </c>
      <c r="AL99" s="4689">
        <v>0</v>
      </c>
      <c r="AM99" s="4689"/>
      <c r="AN99" s="4690"/>
      <c r="AO99" s="64"/>
      <c r="AP99" s="4702"/>
      <c r="AQ99" s="4546"/>
      <c r="AR99" s="52"/>
      <c r="AS99" s="104"/>
      <c r="AT99" s="105"/>
      <c r="AU99" s="105"/>
      <c r="AV99" s="105"/>
      <c r="AW99" s="106"/>
      <c r="AX99" s="106"/>
      <c r="AY99" s="106"/>
      <c r="AZ99" s="106"/>
      <c r="BA99" s="107"/>
      <c r="BB99" s="107"/>
      <c r="BC99" s="107"/>
      <c r="BD99" s="107"/>
      <c r="BE99" s="108"/>
      <c r="BF99" s="108"/>
      <c r="BG99" s="107"/>
      <c r="BH99" s="107"/>
      <c r="BI99" s="107"/>
      <c r="BJ99" s="107"/>
      <c r="BK99" s="107"/>
      <c r="BL99" s="107"/>
      <c r="BM99" s="107"/>
      <c r="BN99" s="107"/>
      <c r="BO99" s="107"/>
      <c r="BP99" s="107"/>
      <c r="BQ99" s="107"/>
      <c r="BR99" s="107"/>
      <c r="BS99" s="34"/>
      <c r="BT99" s="34"/>
      <c r="BU99" s="34"/>
      <c r="BV99" s="34"/>
      <c r="BW99" s="34"/>
      <c r="BX99" s="34"/>
      <c r="BY99" s="34"/>
      <c r="BZ99" s="34"/>
      <c r="CA99" s="33"/>
      <c r="CB99" s="3"/>
      <c r="CC99" s="58"/>
      <c r="CD99" s="56"/>
      <c r="CE99" s="56"/>
      <c r="CF99" s="59"/>
      <c r="CG99" s="60"/>
      <c r="CH99" s="61"/>
      <c r="CI99" s="3"/>
      <c r="CJ99" s="3"/>
      <c r="CK99" s="3"/>
      <c r="CL99" s="3"/>
      <c r="CM99" s="3"/>
      <c r="CN99" s="3"/>
      <c r="CO99" s="3"/>
      <c r="CP99" s="3"/>
      <c r="CQ99" s="3"/>
      <c r="CR99" s="3"/>
      <c r="CS99" s="3"/>
      <c r="CT99" s="3"/>
    </row>
    <row r="100" spans="1:98" ht="51.75" customHeight="1">
      <c r="A100" s="4613"/>
      <c r="B100" s="4580"/>
      <c r="C100" s="4580"/>
      <c r="D100" s="4630"/>
      <c r="E100" s="4630"/>
      <c r="F100" s="4560"/>
      <c r="G100" s="4716"/>
      <c r="H100" s="4719"/>
      <c r="I100" s="4562"/>
      <c r="J100" s="4565"/>
      <c r="K100" s="4565"/>
      <c r="L100" s="4565"/>
      <c r="M100" s="4568"/>
      <c r="N100" s="4579"/>
      <c r="O100" s="4580"/>
      <c r="P100" s="4579"/>
      <c r="Q100" s="4631"/>
      <c r="R100" s="4617"/>
      <c r="S100" s="4617"/>
      <c r="T100" s="4655"/>
      <c r="U100" s="217"/>
      <c r="V100" s="248">
        <v>8</v>
      </c>
      <c r="W100" s="241" t="s">
        <v>257</v>
      </c>
      <c r="X100" s="250">
        <v>45792</v>
      </c>
      <c r="Y100" s="251">
        <v>45838</v>
      </c>
      <c r="Z100" s="80" t="s">
        <v>255</v>
      </c>
      <c r="AA100" s="4035">
        <v>0</v>
      </c>
      <c r="AB100" s="4035">
        <v>0</v>
      </c>
      <c r="AC100" s="4035"/>
      <c r="AD100" s="4042"/>
      <c r="AE100" s="140"/>
      <c r="AF100" s="4703"/>
      <c r="AG100" s="4703"/>
      <c r="AH100" s="4615"/>
      <c r="AI100" s="4693"/>
      <c r="AJ100" s="4687"/>
      <c r="AK100" s="4688"/>
      <c r="AL100" s="4689"/>
      <c r="AM100" s="4689"/>
      <c r="AN100" s="4690"/>
      <c r="AO100" s="64"/>
      <c r="AP100" s="4702"/>
      <c r="AQ100" s="4546"/>
      <c r="AR100" s="52"/>
      <c r="AS100" s="104"/>
      <c r="AT100" s="105"/>
      <c r="AU100" s="105"/>
      <c r="AV100" s="105"/>
      <c r="AW100" s="106"/>
      <c r="AX100" s="106"/>
      <c r="AY100" s="106"/>
      <c r="AZ100" s="106"/>
      <c r="BA100" s="107"/>
      <c r="BB100" s="107"/>
      <c r="BC100" s="107"/>
      <c r="BD100" s="107"/>
      <c r="BE100" s="108"/>
      <c r="BF100" s="108"/>
      <c r="BG100" s="107"/>
      <c r="BH100" s="107"/>
      <c r="BI100" s="107"/>
      <c r="BJ100" s="107"/>
      <c r="BK100" s="107"/>
      <c r="BL100" s="107"/>
      <c r="BM100" s="107"/>
      <c r="BN100" s="107"/>
      <c r="BO100" s="107"/>
      <c r="BP100" s="107"/>
      <c r="BQ100" s="107"/>
      <c r="BR100" s="107"/>
      <c r="BS100" s="34"/>
      <c r="BT100" s="34"/>
      <c r="BU100" s="34"/>
      <c r="BV100" s="34"/>
      <c r="BW100" s="34"/>
      <c r="BX100" s="34"/>
      <c r="BY100" s="34"/>
      <c r="BZ100" s="34"/>
      <c r="CA100" s="33"/>
      <c r="CB100" s="3"/>
      <c r="CC100" s="58"/>
      <c r="CD100" s="56"/>
      <c r="CE100" s="56"/>
      <c r="CF100" s="59"/>
      <c r="CG100" s="60"/>
      <c r="CH100" s="61"/>
      <c r="CI100" s="3"/>
      <c r="CJ100" s="3"/>
      <c r="CK100" s="3"/>
      <c r="CL100" s="3"/>
      <c r="CM100" s="3"/>
      <c r="CN100" s="3"/>
      <c r="CO100" s="3"/>
      <c r="CP100" s="3"/>
      <c r="CQ100" s="3"/>
      <c r="CR100" s="3"/>
      <c r="CS100" s="3"/>
      <c r="CT100" s="3"/>
    </row>
    <row r="101" spans="1:98" ht="66.75" customHeight="1">
      <c r="A101" s="4613"/>
      <c r="B101" s="4580"/>
      <c r="C101" s="4580"/>
      <c r="D101" s="4630"/>
      <c r="E101" s="4630"/>
      <c r="F101" s="4560"/>
      <c r="G101" s="4716"/>
      <c r="H101" s="4719"/>
      <c r="I101" s="4562"/>
      <c r="J101" s="4565"/>
      <c r="K101" s="4565"/>
      <c r="L101" s="4565"/>
      <c r="M101" s="4568"/>
      <c r="N101" s="4579"/>
      <c r="O101" s="4580"/>
      <c r="P101" s="4579"/>
      <c r="Q101" s="4631"/>
      <c r="R101" s="4617"/>
      <c r="S101" s="4617"/>
      <c r="T101" s="4655"/>
      <c r="U101" s="217"/>
      <c r="V101" s="248">
        <v>9</v>
      </c>
      <c r="W101" s="252" t="s">
        <v>258</v>
      </c>
      <c r="X101" s="250">
        <v>45854</v>
      </c>
      <c r="Y101" s="251">
        <v>46006</v>
      </c>
      <c r="Z101" s="80" t="s">
        <v>255</v>
      </c>
      <c r="AA101" s="4035">
        <v>0</v>
      </c>
      <c r="AB101" s="4035">
        <v>0</v>
      </c>
      <c r="AC101" s="4035"/>
      <c r="AD101" s="4042"/>
      <c r="AE101" s="140"/>
      <c r="AF101" s="4703"/>
      <c r="AG101" s="4703"/>
      <c r="AH101" s="4615"/>
      <c r="AI101" s="4693"/>
      <c r="AJ101" s="4687"/>
      <c r="AK101" s="4688"/>
      <c r="AL101" s="4689"/>
      <c r="AM101" s="4689"/>
      <c r="AN101" s="4690"/>
      <c r="AO101" s="64"/>
      <c r="AP101" s="4702"/>
      <c r="AQ101" s="4546"/>
      <c r="AR101" s="52"/>
      <c r="AS101" s="104"/>
      <c r="AT101" s="105"/>
      <c r="AU101" s="105"/>
      <c r="AV101" s="105"/>
      <c r="AW101" s="106"/>
      <c r="AX101" s="106"/>
      <c r="AY101" s="106"/>
      <c r="AZ101" s="106"/>
      <c r="BA101" s="107"/>
      <c r="BB101" s="107"/>
      <c r="BC101" s="107"/>
      <c r="BD101" s="107"/>
      <c r="BE101" s="108"/>
      <c r="BF101" s="108"/>
      <c r="BG101" s="107"/>
      <c r="BH101" s="107"/>
      <c r="BI101" s="107"/>
      <c r="BJ101" s="107"/>
      <c r="BK101" s="107"/>
      <c r="BL101" s="107"/>
      <c r="BM101" s="107"/>
      <c r="BN101" s="107"/>
      <c r="BO101" s="107"/>
      <c r="BP101" s="107"/>
      <c r="BQ101" s="107"/>
      <c r="BR101" s="107"/>
      <c r="BS101" s="34"/>
      <c r="BT101" s="34"/>
      <c r="BU101" s="34"/>
      <c r="BV101" s="34"/>
      <c r="BW101" s="34"/>
      <c r="BX101" s="34"/>
      <c r="BY101" s="34"/>
      <c r="BZ101" s="34"/>
      <c r="CA101" s="33"/>
      <c r="CB101" s="3"/>
      <c r="CC101" s="58"/>
      <c r="CD101" s="56"/>
      <c r="CE101" s="56"/>
      <c r="CF101" s="59"/>
      <c r="CG101" s="60"/>
      <c r="CH101" s="61"/>
      <c r="CI101" s="3"/>
      <c r="CJ101" s="3"/>
      <c r="CK101" s="3"/>
      <c r="CL101" s="3"/>
      <c r="CM101" s="3"/>
      <c r="CN101" s="3"/>
      <c r="CO101" s="3"/>
      <c r="CP101" s="3"/>
      <c r="CQ101" s="3"/>
      <c r="CR101" s="3"/>
      <c r="CS101" s="3"/>
      <c r="CT101" s="3"/>
    </row>
    <row r="102" spans="1:98" ht="38.25" customHeight="1">
      <c r="A102" s="4613"/>
      <c r="B102" s="4580"/>
      <c r="C102" s="4580"/>
      <c r="D102" s="4630"/>
      <c r="E102" s="4630"/>
      <c r="F102" s="4560"/>
      <c r="G102" s="4716"/>
      <c r="H102" s="4719"/>
      <c r="I102" s="4562"/>
      <c r="J102" s="4565"/>
      <c r="K102" s="4565"/>
      <c r="L102" s="4565"/>
      <c r="M102" s="4568"/>
      <c r="N102" s="4579"/>
      <c r="O102" s="4580"/>
      <c r="P102" s="4579"/>
      <c r="Q102" s="4631"/>
      <c r="R102" s="4617"/>
      <c r="S102" s="4617"/>
      <c r="T102" s="4655"/>
      <c r="U102" s="217"/>
      <c r="V102" s="248">
        <v>10</v>
      </c>
      <c r="W102" s="252" t="s">
        <v>259</v>
      </c>
      <c r="X102" s="250">
        <v>45792</v>
      </c>
      <c r="Y102" s="251">
        <v>45838</v>
      </c>
      <c r="Z102" s="80" t="s">
        <v>255</v>
      </c>
      <c r="AA102" s="4035">
        <v>0</v>
      </c>
      <c r="AB102" s="4035">
        <v>0</v>
      </c>
      <c r="AC102" s="4035"/>
      <c r="AD102" s="4042"/>
      <c r="AE102" s="140"/>
      <c r="AF102" s="4691" t="s">
        <v>260</v>
      </c>
      <c r="AG102" s="4615" t="s">
        <v>261</v>
      </c>
      <c r="AH102" s="4615" t="s">
        <v>262</v>
      </c>
      <c r="AI102" s="4693" t="s">
        <v>156</v>
      </c>
      <c r="AJ102" s="4687">
        <v>1</v>
      </c>
      <c r="AK102" s="4688">
        <v>0</v>
      </c>
      <c r="AL102" s="4689">
        <v>0</v>
      </c>
      <c r="AM102" s="4689"/>
      <c r="AN102" s="4690"/>
      <c r="AO102" s="64"/>
      <c r="AP102" s="4702"/>
      <c r="AQ102" s="4546"/>
      <c r="AR102" s="52"/>
      <c r="AS102" s="104"/>
      <c r="AT102" s="105"/>
      <c r="AU102" s="105"/>
      <c r="AV102" s="105"/>
      <c r="AW102" s="106"/>
      <c r="AX102" s="106"/>
      <c r="AY102" s="106"/>
      <c r="AZ102" s="106"/>
      <c r="BA102" s="107"/>
      <c r="BB102" s="107"/>
      <c r="BC102" s="107"/>
      <c r="BD102" s="107"/>
      <c r="BE102" s="108"/>
      <c r="BF102" s="108"/>
      <c r="BG102" s="107"/>
      <c r="BH102" s="107"/>
      <c r="BI102" s="107"/>
      <c r="BJ102" s="107"/>
      <c r="BK102" s="107"/>
      <c r="BL102" s="107"/>
      <c r="BM102" s="107"/>
      <c r="BN102" s="107"/>
      <c r="BO102" s="107"/>
      <c r="BP102" s="107"/>
      <c r="BQ102" s="107"/>
      <c r="BR102" s="107"/>
      <c r="BS102" s="34"/>
      <c r="BT102" s="34"/>
      <c r="BU102" s="34"/>
      <c r="BV102" s="34"/>
      <c r="BW102" s="34"/>
      <c r="BX102" s="34"/>
      <c r="BY102" s="34"/>
      <c r="BZ102" s="34"/>
      <c r="CA102" s="33"/>
      <c r="CB102" s="3"/>
      <c r="CC102" s="58"/>
      <c r="CD102" s="56"/>
      <c r="CE102" s="56"/>
      <c r="CF102" s="59"/>
      <c r="CG102" s="60"/>
      <c r="CH102" s="61"/>
      <c r="CI102" s="3"/>
      <c r="CJ102" s="3"/>
      <c r="CK102" s="3"/>
      <c r="CL102" s="3"/>
      <c r="CM102" s="3"/>
      <c r="CN102" s="3"/>
      <c r="CO102" s="3"/>
      <c r="CP102" s="3"/>
      <c r="CQ102" s="3"/>
      <c r="CR102" s="3"/>
      <c r="CS102" s="3"/>
      <c r="CT102" s="3"/>
    </row>
    <row r="103" spans="1:98" ht="38.25" customHeight="1" thickBot="1">
      <c r="A103" s="4613"/>
      <c r="B103" s="4661"/>
      <c r="C103" s="4661"/>
      <c r="D103" s="4714"/>
      <c r="E103" s="4714"/>
      <c r="F103" s="4639"/>
      <c r="G103" s="4717"/>
      <c r="H103" s="4720"/>
      <c r="I103" s="4722"/>
      <c r="J103" s="4658"/>
      <c r="K103" s="4658"/>
      <c r="L103" s="4658"/>
      <c r="M103" s="4660"/>
      <c r="N103" s="4528"/>
      <c r="O103" s="4661"/>
      <c r="P103" s="4528"/>
      <c r="Q103" s="4534"/>
      <c r="R103" s="4537"/>
      <c r="S103" s="4537"/>
      <c r="T103" s="4656"/>
      <c r="U103" s="217"/>
      <c r="V103" s="253">
        <v>11</v>
      </c>
      <c r="W103" s="254" t="s">
        <v>263</v>
      </c>
      <c r="X103" s="255">
        <v>45854</v>
      </c>
      <c r="Y103" s="256">
        <v>46006</v>
      </c>
      <c r="Z103" s="163" t="s">
        <v>255</v>
      </c>
      <c r="AA103" s="4015">
        <v>0</v>
      </c>
      <c r="AB103" s="4007">
        <v>0</v>
      </c>
      <c r="AC103" s="4007"/>
      <c r="AD103" s="4043"/>
      <c r="AE103" s="140"/>
      <c r="AF103" s="4692"/>
      <c r="AG103" s="4505"/>
      <c r="AH103" s="4505"/>
      <c r="AI103" s="4694"/>
      <c r="AJ103" s="4695"/>
      <c r="AK103" s="4696"/>
      <c r="AL103" s="4697"/>
      <c r="AM103" s="4697"/>
      <c r="AN103" s="4698"/>
      <c r="AO103" s="64"/>
      <c r="AP103" s="4702"/>
      <c r="AQ103" s="4546"/>
      <c r="AR103" s="52"/>
      <c r="AS103" s="104"/>
      <c r="AT103" s="105"/>
      <c r="AU103" s="105"/>
      <c r="AV103" s="105"/>
      <c r="AW103" s="106"/>
      <c r="AX103" s="106"/>
      <c r="AY103" s="106"/>
      <c r="AZ103" s="106"/>
      <c r="BA103" s="107"/>
      <c r="BB103" s="107"/>
      <c r="BC103" s="107"/>
      <c r="BD103" s="107"/>
      <c r="BE103" s="108"/>
      <c r="BF103" s="108"/>
      <c r="BG103" s="107"/>
      <c r="BH103" s="107"/>
      <c r="BI103" s="107"/>
      <c r="BJ103" s="107"/>
      <c r="BK103" s="107"/>
      <c r="BL103" s="107"/>
      <c r="BM103" s="107"/>
      <c r="BN103" s="107"/>
      <c r="BO103" s="107"/>
      <c r="BP103" s="107"/>
      <c r="BQ103" s="107"/>
      <c r="BR103" s="107"/>
      <c r="BS103" s="34"/>
      <c r="BT103" s="34"/>
      <c r="BU103" s="34"/>
      <c r="BV103" s="34"/>
      <c r="BW103" s="34"/>
      <c r="BX103" s="34"/>
      <c r="BY103" s="34"/>
      <c r="BZ103" s="34"/>
      <c r="CA103" s="33"/>
      <c r="CB103" s="3"/>
      <c r="CC103" s="58"/>
      <c r="CD103" s="56"/>
      <c r="CE103" s="56"/>
      <c r="CF103" s="59"/>
      <c r="CG103" s="60"/>
      <c r="CH103" s="61"/>
      <c r="CI103" s="3"/>
      <c r="CJ103" s="3"/>
      <c r="CK103" s="3"/>
      <c r="CL103" s="3"/>
      <c r="CM103" s="3"/>
      <c r="CN103" s="3"/>
      <c r="CO103" s="3"/>
      <c r="CP103" s="3"/>
      <c r="CQ103" s="3"/>
      <c r="CR103" s="3"/>
      <c r="CS103" s="3"/>
      <c r="CT103" s="3"/>
    </row>
    <row r="104" spans="1:98" ht="102" customHeight="1">
      <c r="A104" s="4662">
        <v>11</v>
      </c>
      <c r="B104" s="4665" t="s">
        <v>264</v>
      </c>
      <c r="C104" s="4666"/>
      <c r="D104" s="4669"/>
      <c r="E104" s="4670"/>
      <c r="F104" s="221" t="s">
        <v>265</v>
      </c>
      <c r="G104" s="219">
        <v>4000</v>
      </c>
      <c r="H104" s="4675" t="s">
        <v>66</v>
      </c>
      <c r="I104" s="4044">
        <v>1120</v>
      </c>
      <c r="J104" s="4044">
        <v>1120</v>
      </c>
      <c r="K104" s="4045"/>
      <c r="L104" s="4045"/>
      <c r="M104" s="4677" t="s">
        <v>266</v>
      </c>
      <c r="N104" s="4680">
        <v>9412578133</v>
      </c>
      <c r="O104" s="4682" t="s">
        <v>91</v>
      </c>
      <c r="P104" s="4680">
        <v>9412578133</v>
      </c>
      <c r="Q104" s="4684">
        <v>1530000000</v>
      </c>
      <c r="R104" s="4632"/>
      <c r="S104" s="4632"/>
      <c r="T104" s="4599"/>
      <c r="U104" s="217"/>
      <c r="V104" s="4652">
        <v>1</v>
      </c>
      <c r="W104" s="4653" t="s">
        <v>267</v>
      </c>
      <c r="X104" s="4602">
        <v>45689</v>
      </c>
      <c r="Y104" s="4602">
        <v>46021</v>
      </c>
      <c r="Z104" s="4649" t="s">
        <v>268</v>
      </c>
      <c r="AA104" s="4650">
        <v>1</v>
      </c>
      <c r="AB104" s="4650">
        <v>1</v>
      </c>
      <c r="AC104" s="4650"/>
      <c r="AD104" s="4651"/>
      <c r="AE104" s="140"/>
      <c r="AF104" s="4618" t="s">
        <v>269</v>
      </c>
      <c r="AG104" s="4621" t="s">
        <v>270</v>
      </c>
      <c r="AH104" s="4621" t="s">
        <v>271</v>
      </c>
      <c r="AI104" s="4623" t="s">
        <v>73</v>
      </c>
      <c r="AJ104" s="4624">
        <v>150</v>
      </c>
      <c r="AK104" s="4593">
        <v>42</v>
      </c>
      <c r="AL104" s="4604">
        <v>62</v>
      </c>
      <c r="AM104" s="4604"/>
      <c r="AN104" s="4606"/>
      <c r="AO104" s="3"/>
      <c r="AP104" s="4642" t="s">
        <v>97</v>
      </c>
      <c r="AQ104" s="4645" t="s">
        <v>75</v>
      </c>
      <c r="AR104" s="52"/>
      <c r="AS104" s="104" t="e">
        <f t="shared" ref="AS104:BD104" si="31">#N/A</f>
        <v>#N/A</v>
      </c>
      <c r="AT104" s="105" t="e">
        <f t="shared" si="31"/>
        <v>#N/A</v>
      </c>
      <c r="AU104" s="105" t="e">
        <f t="shared" si="31"/>
        <v>#N/A</v>
      </c>
      <c r="AV104" s="105" t="e">
        <f t="shared" si="31"/>
        <v>#N/A</v>
      </c>
      <c r="AW104" s="106" t="e">
        <f t="shared" si="31"/>
        <v>#N/A</v>
      </c>
      <c r="AX104" s="106" t="e">
        <f t="shared" si="31"/>
        <v>#N/A</v>
      </c>
      <c r="AY104" s="106" t="e">
        <f t="shared" si="31"/>
        <v>#N/A</v>
      </c>
      <c r="AZ104" s="106" t="e">
        <f t="shared" si="31"/>
        <v>#N/A</v>
      </c>
      <c r="BA104" s="107" t="e">
        <f t="shared" si="31"/>
        <v>#N/A</v>
      </c>
      <c r="BB104" s="107" t="e">
        <f t="shared" si="31"/>
        <v>#N/A</v>
      </c>
      <c r="BC104" s="107" t="e">
        <f t="shared" si="31"/>
        <v>#N/A</v>
      </c>
      <c r="BD104" s="107" t="e">
        <f t="shared" si="31"/>
        <v>#N/A</v>
      </c>
      <c r="BE104" s="108">
        <v>0.2</v>
      </c>
      <c r="BF104" s="108">
        <v>0.8</v>
      </c>
      <c r="BG104" s="107" t="e">
        <f t="shared" ref="BG104:BI104" si="32">#N/A</f>
        <v>#N/A</v>
      </c>
      <c r="BH104" s="107" t="e">
        <f t="shared" si="32"/>
        <v>#N/A</v>
      </c>
      <c r="BI104" s="107" t="e">
        <f t="shared" si="32"/>
        <v>#N/A</v>
      </c>
      <c r="BJ104" s="107" t="e">
        <f t="shared" ref="BJ104:BK104" si="33">+AZ104*BE104</f>
        <v>#N/A</v>
      </c>
      <c r="BK104" s="107" t="e">
        <f t="shared" si="33"/>
        <v>#N/A</v>
      </c>
      <c r="BL104" s="107" t="e">
        <f t="shared" ref="BL104:BN104" si="34">#N/A</f>
        <v>#N/A</v>
      </c>
      <c r="BM104" s="107" t="e">
        <f t="shared" si="34"/>
        <v>#N/A</v>
      </c>
      <c r="BN104" s="107" t="e">
        <f t="shared" si="34"/>
        <v>#N/A</v>
      </c>
      <c r="BO104" s="107" t="e">
        <f t="shared" ref="BO104:BR104" si="35">+BG104+BK104</f>
        <v>#N/A</v>
      </c>
      <c r="BP104" s="107" t="e">
        <f t="shared" si="35"/>
        <v>#N/A</v>
      </c>
      <c r="BQ104" s="107" t="e">
        <f t="shared" si="35"/>
        <v>#N/A</v>
      </c>
      <c r="BR104" s="107" t="e">
        <f t="shared" si="35"/>
        <v>#N/A</v>
      </c>
      <c r="BS104" s="34"/>
      <c r="BT104" s="34"/>
      <c r="BU104" s="34"/>
      <c r="BV104" s="34"/>
      <c r="BW104" s="34"/>
      <c r="BX104" s="34"/>
      <c r="BY104" s="34"/>
      <c r="BZ104" s="34"/>
      <c r="CA104" s="33"/>
      <c r="CB104" s="3"/>
      <c r="CC104" s="58"/>
      <c r="CD104" s="56"/>
      <c r="CE104" s="56"/>
      <c r="CF104" s="59"/>
      <c r="CG104" s="65"/>
      <c r="CH104" s="3"/>
      <c r="CI104" s="3"/>
      <c r="CJ104" s="3"/>
      <c r="CK104" s="3"/>
      <c r="CL104" s="3"/>
      <c r="CM104" s="3"/>
      <c r="CN104" s="3"/>
      <c r="CO104" s="3"/>
      <c r="CP104" s="3"/>
      <c r="CQ104" s="3"/>
      <c r="CR104" s="3"/>
      <c r="CS104" s="3"/>
      <c r="CT104" s="3"/>
    </row>
    <row r="105" spans="1:98" ht="102" customHeight="1">
      <c r="A105" s="4663"/>
      <c r="B105" s="4556"/>
      <c r="C105" s="4557"/>
      <c r="D105" s="4671"/>
      <c r="E105" s="4672"/>
      <c r="F105" s="43" t="s">
        <v>77</v>
      </c>
      <c r="G105" s="47">
        <v>3000</v>
      </c>
      <c r="H105" s="4625"/>
      <c r="I105" s="4046">
        <v>840</v>
      </c>
      <c r="J105" s="4046">
        <v>840</v>
      </c>
      <c r="K105" s="4047"/>
      <c r="L105" s="4047"/>
      <c r="M105" s="4678"/>
      <c r="N105" s="4579"/>
      <c r="O105" s="4580"/>
      <c r="P105" s="4579"/>
      <c r="Q105" s="4685"/>
      <c r="R105" s="4538"/>
      <c r="S105" s="4538"/>
      <c r="T105" s="4600"/>
      <c r="U105" s="217"/>
      <c r="V105" s="4648"/>
      <c r="W105" s="4637"/>
      <c r="X105" s="4555"/>
      <c r="Y105" s="4555"/>
      <c r="Z105" s="4506"/>
      <c r="AA105" s="4508"/>
      <c r="AB105" s="4508"/>
      <c r="AC105" s="4508"/>
      <c r="AD105" s="4510"/>
      <c r="AE105" s="140"/>
      <c r="AF105" s="4619"/>
      <c r="AG105" s="4546"/>
      <c r="AH105" s="4546"/>
      <c r="AI105" s="4548"/>
      <c r="AJ105" s="4550"/>
      <c r="AK105" s="4520"/>
      <c r="AL105" s="4523"/>
      <c r="AM105" s="4523"/>
      <c r="AN105" s="4607"/>
      <c r="AO105" s="3"/>
      <c r="AP105" s="4643"/>
      <c r="AQ105" s="4646"/>
      <c r="AR105" s="52"/>
      <c r="AS105" s="104"/>
      <c r="AT105" s="105"/>
      <c r="AU105" s="105"/>
      <c r="AV105" s="105"/>
      <c r="AW105" s="106"/>
      <c r="AX105" s="106"/>
      <c r="AY105" s="106"/>
      <c r="AZ105" s="106"/>
      <c r="BA105" s="107"/>
      <c r="BB105" s="107"/>
      <c r="BC105" s="107"/>
      <c r="BD105" s="107"/>
      <c r="BE105" s="108"/>
      <c r="BF105" s="108"/>
      <c r="BG105" s="107"/>
      <c r="BH105" s="107"/>
      <c r="BI105" s="107"/>
      <c r="BJ105" s="107"/>
      <c r="BK105" s="107"/>
      <c r="BL105" s="107"/>
      <c r="BM105" s="107"/>
      <c r="BN105" s="107"/>
      <c r="BO105" s="107"/>
      <c r="BP105" s="107"/>
      <c r="BQ105" s="107"/>
      <c r="BR105" s="107"/>
      <c r="BS105" s="34"/>
      <c r="BT105" s="34"/>
      <c r="BU105" s="34"/>
      <c r="BV105" s="34"/>
      <c r="BW105" s="34"/>
      <c r="BX105" s="34"/>
      <c r="BY105" s="34"/>
      <c r="BZ105" s="34"/>
      <c r="CA105" s="33"/>
      <c r="CB105" s="3"/>
      <c r="CC105" s="58"/>
      <c r="CD105" s="56"/>
      <c r="CE105" s="56"/>
      <c r="CF105" s="59"/>
      <c r="CG105" s="65"/>
      <c r="CH105" s="3"/>
      <c r="CI105" s="3"/>
      <c r="CJ105" s="3"/>
      <c r="CK105" s="3"/>
      <c r="CL105" s="3"/>
      <c r="CM105" s="3"/>
      <c r="CN105" s="3"/>
      <c r="CO105" s="3"/>
      <c r="CP105" s="3"/>
      <c r="CQ105" s="3"/>
      <c r="CR105" s="3"/>
      <c r="CS105" s="3"/>
      <c r="CT105" s="3"/>
    </row>
    <row r="106" spans="1:98" ht="102" customHeight="1">
      <c r="A106" s="4663"/>
      <c r="B106" s="4556"/>
      <c r="C106" s="4557"/>
      <c r="D106" s="4671"/>
      <c r="E106" s="4672"/>
      <c r="F106" s="43" t="s">
        <v>81</v>
      </c>
      <c r="G106" s="47">
        <v>3614</v>
      </c>
      <c r="H106" s="4625"/>
      <c r="I106" s="4046">
        <v>1011</v>
      </c>
      <c r="J106" s="4046">
        <v>1011</v>
      </c>
      <c r="K106" s="4047"/>
      <c r="L106" s="4047"/>
      <c r="M106" s="4678"/>
      <c r="N106" s="4579"/>
      <c r="O106" s="4580"/>
      <c r="P106" s="4579"/>
      <c r="Q106" s="4685"/>
      <c r="R106" s="4538"/>
      <c r="S106" s="4538"/>
      <c r="T106" s="4600"/>
      <c r="U106" s="217"/>
      <c r="V106" s="4634">
        <v>2</v>
      </c>
      <c r="W106" s="4636" t="s">
        <v>272</v>
      </c>
      <c r="X106" s="4554">
        <v>45689</v>
      </c>
      <c r="Y106" s="4554">
        <v>46021</v>
      </c>
      <c r="Z106" s="4505" t="s">
        <v>268</v>
      </c>
      <c r="AA106" s="4507">
        <v>0</v>
      </c>
      <c r="AB106" s="4507"/>
      <c r="AC106" s="4507"/>
      <c r="AD106" s="4509"/>
      <c r="AE106" s="140"/>
      <c r="AF106" s="4619"/>
      <c r="AG106" s="4546"/>
      <c r="AH106" s="4546"/>
      <c r="AI106" s="4548"/>
      <c r="AJ106" s="4550"/>
      <c r="AK106" s="4520"/>
      <c r="AL106" s="4523"/>
      <c r="AM106" s="4523"/>
      <c r="AN106" s="4607"/>
      <c r="AO106" s="3"/>
      <c r="AP106" s="4643"/>
      <c r="AQ106" s="4646"/>
      <c r="AR106" s="52"/>
      <c r="AS106" s="104"/>
      <c r="AT106" s="105"/>
      <c r="AU106" s="105"/>
      <c r="AV106" s="105"/>
      <c r="AW106" s="106"/>
      <c r="AX106" s="106"/>
      <c r="AY106" s="106"/>
      <c r="AZ106" s="106"/>
      <c r="BA106" s="107"/>
      <c r="BB106" s="107"/>
      <c r="BC106" s="107"/>
      <c r="BD106" s="107"/>
      <c r="BE106" s="108"/>
      <c r="BF106" s="108"/>
      <c r="BG106" s="107"/>
      <c r="BH106" s="107"/>
      <c r="BI106" s="107"/>
      <c r="BJ106" s="107"/>
      <c r="BK106" s="107"/>
      <c r="BL106" s="107"/>
      <c r="BM106" s="107"/>
      <c r="BN106" s="107"/>
      <c r="BO106" s="107"/>
      <c r="BP106" s="107"/>
      <c r="BQ106" s="107"/>
      <c r="BR106" s="107"/>
      <c r="BS106" s="34"/>
      <c r="BT106" s="34"/>
      <c r="BU106" s="34"/>
      <c r="BV106" s="34"/>
      <c r="BW106" s="34"/>
      <c r="BX106" s="34"/>
      <c r="BY106" s="34"/>
      <c r="BZ106" s="34"/>
      <c r="CA106" s="33"/>
      <c r="CB106" s="3"/>
      <c r="CC106" s="58"/>
      <c r="CD106" s="56"/>
      <c r="CE106" s="56"/>
      <c r="CF106" s="59"/>
      <c r="CG106" s="65"/>
      <c r="CH106" s="3"/>
      <c r="CI106" s="3"/>
      <c r="CJ106" s="3"/>
      <c r="CK106" s="3"/>
      <c r="CL106" s="3"/>
      <c r="CM106" s="3"/>
      <c r="CN106" s="3"/>
      <c r="CO106" s="3"/>
      <c r="CP106" s="3"/>
      <c r="CQ106" s="3"/>
      <c r="CR106" s="3"/>
      <c r="CS106" s="3"/>
      <c r="CT106" s="3"/>
    </row>
    <row r="107" spans="1:98" ht="102" customHeight="1">
      <c r="A107" s="4663"/>
      <c r="B107" s="4556"/>
      <c r="C107" s="4557"/>
      <c r="D107" s="4671"/>
      <c r="E107" s="4672"/>
      <c r="F107" s="43" t="s">
        <v>77</v>
      </c>
      <c r="G107" s="47">
        <v>16882</v>
      </c>
      <c r="H107" s="4625"/>
      <c r="I107" s="4046">
        <v>4726</v>
      </c>
      <c r="J107" s="4046">
        <v>4726</v>
      </c>
      <c r="K107" s="4047"/>
      <c r="L107" s="4047"/>
      <c r="M107" s="4678"/>
      <c r="N107" s="4579"/>
      <c r="O107" s="4580"/>
      <c r="P107" s="4579"/>
      <c r="Q107" s="4685"/>
      <c r="R107" s="4538"/>
      <c r="S107" s="4538"/>
      <c r="T107" s="4600"/>
      <c r="U107" s="217"/>
      <c r="V107" s="4648"/>
      <c r="W107" s="4637"/>
      <c r="X107" s="4555"/>
      <c r="Y107" s="4555"/>
      <c r="Z107" s="4506"/>
      <c r="AA107" s="4508"/>
      <c r="AB107" s="4508"/>
      <c r="AC107" s="4508"/>
      <c r="AD107" s="4510"/>
      <c r="AE107" s="140"/>
      <c r="AF107" s="4619"/>
      <c r="AG107" s="4546"/>
      <c r="AH107" s="4546"/>
      <c r="AI107" s="4548"/>
      <c r="AJ107" s="4550"/>
      <c r="AK107" s="4520"/>
      <c r="AL107" s="4523"/>
      <c r="AM107" s="4523"/>
      <c r="AN107" s="4607"/>
      <c r="AO107" s="3"/>
      <c r="AP107" s="4643"/>
      <c r="AQ107" s="4646"/>
      <c r="AR107" s="52"/>
      <c r="AS107" s="104"/>
      <c r="AT107" s="105"/>
      <c r="AU107" s="105"/>
      <c r="AV107" s="105"/>
      <c r="AW107" s="106"/>
      <c r="AX107" s="106"/>
      <c r="AY107" s="106"/>
      <c r="AZ107" s="106"/>
      <c r="BA107" s="107"/>
      <c r="BB107" s="107"/>
      <c r="BC107" s="107"/>
      <c r="BD107" s="107"/>
      <c r="BE107" s="108"/>
      <c r="BF107" s="108"/>
      <c r="BG107" s="107"/>
      <c r="BH107" s="107"/>
      <c r="BI107" s="107"/>
      <c r="BJ107" s="107"/>
      <c r="BK107" s="107"/>
      <c r="BL107" s="107"/>
      <c r="BM107" s="107"/>
      <c r="BN107" s="107"/>
      <c r="BO107" s="107"/>
      <c r="BP107" s="107"/>
      <c r="BQ107" s="107"/>
      <c r="BR107" s="107"/>
      <c r="BS107" s="34"/>
      <c r="BT107" s="34"/>
      <c r="BU107" s="34"/>
      <c r="BV107" s="34"/>
      <c r="BW107" s="34"/>
      <c r="BX107" s="34"/>
      <c r="BY107" s="34"/>
      <c r="BZ107" s="34"/>
      <c r="CA107" s="33"/>
      <c r="CB107" s="3"/>
      <c r="CC107" s="58"/>
      <c r="CD107" s="56"/>
      <c r="CE107" s="56"/>
      <c r="CF107" s="59"/>
      <c r="CG107" s="65"/>
      <c r="CH107" s="3"/>
      <c r="CI107" s="3"/>
      <c r="CJ107" s="3"/>
      <c r="CK107" s="3"/>
      <c r="CL107" s="3"/>
      <c r="CM107" s="3"/>
      <c r="CN107" s="3"/>
      <c r="CO107" s="3"/>
      <c r="CP107" s="3"/>
      <c r="CQ107" s="3"/>
      <c r="CR107" s="3"/>
      <c r="CS107" s="3"/>
      <c r="CT107" s="3"/>
    </row>
    <row r="108" spans="1:98" ht="102" customHeight="1">
      <c r="A108" s="4663"/>
      <c r="B108" s="4556"/>
      <c r="C108" s="4557"/>
      <c r="D108" s="4671"/>
      <c r="E108" s="4672"/>
      <c r="F108" s="43" t="s">
        <v>273</v>
      </c>
      <c r="G108" s="47">
        <v>9442</v>
      </c>
      <c r="H108" s="4625"/>
      <c r="I108" s="4046">
        <v>2643</v>
      </c>
      <c r="J108" s="4046">
        <v>2643</v>
      </c>
      <c r="K108" s="4047"/>
      <c r="L108" s="4047"/>
      <c r="M108" s="4678"/>
      <c r="N108" s="4579"/>
      <c r="O108" s="4580"/>
      <c r="P108" s="4579"/>
      <c r="Q108" s="4631"/>
      <c r="R108" s="4538"/>
      <c r="S108" s="4538"/>
      <c r="T108" s="4600"/>
      <c r="U108" s="217"/>
      <c r="V108" s="4634">
        <v>3</v>
      </c>
      <c r="W108" s="4636" t="s">
        <v>274</v>
      </c>
      <c r="X108" s="4554">
        <v>45809</v>
      </c>
      <c r="Y108" s="4554">
        <v>46021</v>
      </c>
      <c r="Z108" s="4505" t="s">
        <v>268</v>
      </c>
      <c r="AA108" s="4507">
        <v>0</v>
      </c>
      <c r="AB108" s="4507"/>
      <c r="AC108" s="4507"/>
      <c r="AD108" s="4509"/>
      <c r="AE108" s="140"/>
      <c r="AF108" s="4619"/>
      <c r="AG108" s="4546"/>
      <c r="AH108" s="4546"/>
      <c r="AI108" s="4548"/>
      <c r="AJ108" s="4550"/>
      <c r="AK108" s="4520"/>
      <c r="AL108" s="4523"/>
      <c r="AM108" s="4523"/>
      <c r="AN108" s="4607"/>
      <c r="AO108" s="3"/>
      <c r="AP108" s="4643"/>
      <c r="AQ108" s="4646"/>
      <c r="AR108" s="52"/>
      <c r="AS108" s="104"/>
      <c r="AT108" s="105"/>
      <c r="AU108" s="105"/>
      <c r="AV108" s="105"/>
      <c r="AW108" s="106"/>
      <c r="AX108" s="106"/>
      <c r="AY108" s="106"/>
      <c r="AZ108" s="106"/>
      <c r="BA108" s="107"/>
      <c r="BB108" s="107"/>
      <c r="BC108" s="107"/>
      <c r="BD108" s="107"/>
      <c r="BE108" s="108"/>
      <c r="BF108" s="108"/>
      <c r="BG108" s="107"/>
      <c r="BH108" s="107"/>
      <c r="BI108" s="107"/>
      <c r="BJ108" s="107"/>
      <c r="BK108" s="107"/>
      <c r="BL108" s="107"/>
      <c r="BM108" s="107"/>
      <c r="BN108" s="107"/>
      <c r="BO108" s="107"/>
      <c r="BP108" s="107"/>
      <c r="BQ108" s="107"/>
      <c r="BR108" s="107"/>
      <c r="BS108" s="34"/>
      <c r="BT108" s="34"/>
      <c r="BU108" s="34"/>
      <c r="BV108" s="34"/>
      <c r="BW108" s="34"/>
      <c r="BX108" s="34"/>
      <c r="BY108" s="34"/>
      <c r="BZ108" s="34"/>
      <c r="CA108" s="33"/>
      <c r="CB108" s="3"/>
      <c r="CC108" s="58"/>
      <c r="CD108" s="56"/>
      <c r="CE108" s="56"/>
      <c r="CF108" s="59"/>
      <c r="CG108" s="65"/>
      <c r="CH108" s="3"/>
      <c r="CI108" s="3"/>
      <c r="CJ108" s="3"/>
      <c r="CK108" s="3"/>
      <c r="CL108" s="3"/>
      <c r="CM108" s="3"/>
      <c r="CN108" s="3"/>
      <c r="CO108" s="3"/>
      <c r="CP108" s="3"/>
      <c r="CQ108" s="3"/>
      <c r="CR108" s="3"/>
      <c r="CS108" s="3"/>
      <c r="CT108" s="3"/>
    </row>
    <row r="109" spans="1:98" ht="102" customHeight="1" thickBot="1">
      <c r="A109" s="4664"/>
      <c r="B109" s="4667"/>
      <c r="C109" s="4668"/>
      <c r="D109" s="4673"/>
      <c r="E109" s="4674"/>
      <c r="F109" s="125" t="s">
        <v>65</v>
      </c>
      <c r="G109" s="123">
        <v>3082</v>
      </c>
      <c r="H109" s="4676"/>
      <c r="I109" s="4049">
        <v>862</v>
      </c>
      <c r="J109" s="4049">
        <v>862</v>
      </c>
      <c r="K109" s="4050"/>
      <c r="L109" s="4050"/>
      <c r="M109" s="4679"/>
      <c r="N109" s="4681"/>
      <c r="O109" s="4683"/>
      <c r="P109" s="4681"/>
      <c r="Q109" s="4686"/>
      <c r="R109" s="4633"/>
      <c r="S109" s="4633"/>
      <c r="T109" s="4601"/>
      <c r="U109" s="217"/>
      <c r="V109" s="4635"/>
      <c r="W109" s="4637"/>
      <c r="X109" s="4638"/>
      <c r="Y109" s="4638"/>
      <c r="Z109" s="4639"/>
      <c r="AA109" s="4640"/>
      <c r="AB109" s="4640"/>
      <c r="AC109" s="4640"/>
      <c r="AD109" s="4641"/>
      <c r="AE109" s="140"/>
      <c r="AF109" s="4620"/>
      <c r="AG109" s="4622"/>
      <c r="AH109" s="4622"/>
      <c r="AI109" s="4598"/>
      <c r="AJ109" s="4590"/>
      <c r="AK109" s="4603"/>
      <c r="AL109" s="4605"/>
      <c r="AM109" s="4605"/>
      <c r="AN109" s="4608"/>
      <c r="AO109" s="3"/>
      <c r="AP109" s="4644"/>
      <c r="AQ109" s="4647"/>
      <c r="AR109" s="52"/>
      <c r="AS109" s="104"/>
      <c r="AT109" s="105"/>
      <c r="AU109" s="105"/>
      <c r="AV109" s="105"/>
      <c r="AW109" s="106"/>
      <c r="AX109" s="106"/>
      <c r="AY109" s="106"/>
      <c r="AZ109" s="106"/>
      <c r="BA109" s="107"/>
      <c r="BB109" s="107"/>
      <c r="BC109" s="107"/>
      <c r="BD109" s="107"/>
      <c r="BE109" s="108"/>
      <c r="BF109" s="108"/>
      <c r="BG109" s="107"/>
      <c r="BH109" s="107"/>
      <c r="BI109" s="107"/>
      <c r="BJ109" s="107"/>
      <c r="BK109" s="107"/>
      <c r="BL109" s="107"/>
      <c r="BM109" s="107"/>
      <c r="BN109" s="107"/>
      <c r="BO109" s="107"/>
      <c r="BP109" s="107"/>
      <c r="BQ109" s="107"/>
      <c r="BR109" s="107"/>
      <c r="BS109" s="34"/>
      <c r="BT109" s="34"/>
      <c r="BU109" s="34"/>
      <c r="BV109" s="34"/>
      <c r="BW109" s="34"/>
      <c r="BX109" s="34"/>
      <c r="BY109" s="34"/>
      <c r="BZ109" s="34"/>
      <c r="CA109" s="33"/>
      <c r="CB109" s="3"/>
      <c r="CC109" s="58"/>
      <c r="CD109" s="56"/>
      <c r="CE109" s="56"/>
      <c r="CF109" s="59"/>
      <c r="CG109" s="65"/>
      <c r="CH109" s="3"/>
      <c r="CI109" s="3"/>
      <c r="CJ109" s="3"/>
      <c r="CK109" s="3"/>
      <c r="CL109" s="3"/>
      <c r="CM109" s="3"/>
      <c r="CN109" s="3"/>
      <c r="CO109" s="3"/>
      <c r="CP109" s="3"/>
      <c r="CQ109" s="3"/>
      <c r="CR109" s="3"/>
      <c r="CS109" s="3"/>
      <c r="CT109" s="3"/>
    </row>
    <row r="110" spans="1:98" ht="72" customHeight="1">
      <c r="A110" s="4626"/>
      <c r="B110" s="4628" t="s">
        <v>275</v>
      </c>
      <c r="C110" s="4628"/>
      <c r="D110" s="4629">
        <v>2024002470051</v>
      </c>
      <c r="E110" s="4629"/>
      <c r="F110" s="79" t="s">
        <v>265</v>
      </c>
      <c r="G110" s="76">
        <v>4000</v>
      </c>
      <c r="H110" s="4533" t="s">
        <v>66</v>
      </c>
      <c r="I110" s="4051">
        <v>0</v>
      </c>
      <c r="J110" s="4052" t="s">
        <v>280</v>
      </c>
      <c r="K110" s="4052"/>
      <c r="L110" s="4052"/>
      <c r="M110" s="4053"/>
      <c r="N110" s="261">
        <v>10000000000</v>
      </c>
      <c r="O110" s="262" t="s">
        <v>91</v>
      </c>
      <c r="P110" s="263">
        <v>10000000000</v>
      </c>
      <c r="Q110" s="4536">
        <v>0</v>
      </c>
      <c r="R110" s="4539">
        <v>0</v>
      </c>
      <c r="S110" s="4539"/>
      <c r="T110" s="4539"/>
      <c r="U110" s="217"/>
      <c r="V110" s="229">
        <v>1</v>
      </c>
      <c r="W110" s="264" t="s">
        <v>276</v>
      </c>
      <c r="X110" s="251">
        <v>45689</v>
      </c>
      <c r="Y110" s="77">
        <v>45746</v>
      </c>
      <c r="Z110" s="79" t="s">
        <v>268</v>
      </c>
      <c r="AA110" s="4002">
        <v>1</v>
      </c>
      <c r="AB110" s="4002"/>
      <c r="AC110" s="4002"/>
      <c r="AD110" s="4048"/>
      <c r="AE110" s="140"/>
      <c r="AF110" s="4618" t="s">
        <v>269</v>
      </c>
      <c r="AG110" s="4621" t="s">
        <v>270</v>
      </c>
      <c r="AH110" s="4621" t="s">
        <v>271</v>
      </c>
      <c r="AI110" s="4623" t="s">
        <v>156</v>
      </c>
      <c r="AJ110" s="4624">
        <v>150</v>
      </c>
      <c r="AK110" s="4593">
        <v>0</v>
      </c>
      <c r="AL110" s="4604">
        <v>0</v>
      </c>
      <c r="AM110" s="4604"/>
      <c r="AN110" s="4606"/>
      <c r="AO110" s="3"/>
      <c r="AP110" s="4609" t="s">
        <v>74</v>
      </c>
      <c r="AQ110" s="265" t="s">
        <v>75</v>
      </c>
      <c r="AR110" s="52"/>
      <c r="AS110" s="104"/>
      <c r="AT110" s="105"/>
      <c r="AU110" s="105"/>
      <c r="AV110" s="105"/>
      <c r="AW110" s="106"/>
      <c r="AX110" s="106"/>
      <c r="AY110" s="106"/>
      <c r="AZ110" s="106"/>
      <c r="BA110" s="107"/>
      <c r="BB110" s="107"/>
      <c r="BC110" s="107"/>
      <c r="BD110" s="107"/>
      <c r="BE110" s="108"/>
      <c r="BF110" s="108"/>
      <c r="BG110" s="107"/>
      <c r="BH110" s="107"/>
      <c r="BI110" s="107"/>
      <c r="BJ110" s="107"/>
      <c r="BK110" s="107"/>
      <c r="BL110" s="107"/>
      <c r="BM110" s="107"/>
      <c r="BN110" s="107"/>
      <c r="BO110" s="107"/>
      <c r="BP110" s="107"/>
      <c r="BQ110" s="107"/>
      <c r="BR110" s="107"/>
      <c r="BS110" s="34"/>
      <c r="BT110" s="34"/>
      <c r="BU110" s="34"/>
      <c r="BV110" s="34"/>
      <c r="BW110" s="34"/>
      <c r="BX110" s="34"/>
      <c r="BY110" s="34"/>
      <c r="BZ110" s="34"/>
      <c r="CA110" s="33"/>
      <c r="CB110" s="3"/>
      <c r="CC110" s="58"/>
      <c r="CD110" s="56"/>
      <c r="CE110" s="56"/>
      <c r="CF110" s="59"/>
      <c r="CG110" s="65"/>
      <c r="CH110" s="3"/>
      <c r="CI110" s="3"/>
      <c r="CJ110" s="3"/>
      <c r="CK110" s="3"/>
      <c r="CL110" s="3"/>
      <c r="CM110" s="3"/>
      <c r="CN110" s="3"/>
      <c r="CO110" s="3"/>
      <c r="CP110" s="3"/>
      <c r="CQ110" s="3"/>
      <c r="CR110" s="3"/>
      <c r="CS110" s="3"/>
      <c r="CT110" s="3"/>
    </row>
    <row r="111" spans="1:98" ht="67.5" customHeight="1">
      <c r="A111" s="4626"/>
      <c r="B111" s="4580"/>
      <c r="C111" s="4580"/>
      <c r="D111" s="4630"/>
      <c r="E111" s="4630"/>
      <c r="F111" s="43" t="s">
        <v>77</v>
      </c>
      <c r="G111" s="47">
        <v>3000</v>
      </c>
      <c r="H111" s="4625"/>
      <c r="I111" s="4054">
        <v>0</v>
      </c>
      <c r="J111" s="4047" t="s">
        <v>280</v>
      </c>
      <c r="K111" s="4047"/>
      <c r="L111" s="4047"/>
      <c r="M111" s="4053"/>
      <c r="N111" s="261"/>
      <c r="O111" s="262"/>
      <c r="P111" s="263"/>
      <c r="Q111" s="4631"/>
      <c r="R111" s="4617"/>
      <c r="S111" s="4617"/>
      <c r="T111" s="4617"/>
      <c r="U111" s="217"/>
      <c r="V111" s="231">
        <v>2</v>
      </c>
      <c r="W111" s="249" t="s">
        <v>277</v>
      </c>
      <c r="X111" s="267">
        <v>45748</v>
      </c>
      <c r="Y111" s="48">
        <v>45777</v>
      </c>
      <c r="Z111" s="43" t="s">
        <v>268</v>
      </c>
      <c r="AA111" s="4004">
        <v>1</v>
      </c>
      <c r="AB111" s="4004"/>
      <c r="AC111" s="4004"/>
      <c r="AD111" s="4011"/>
      <c r="AE111" s="140"/>
      <c r="AF111" s="4619"/>
      <c r="AG111" s="4546"/>
      <c r="AH111" s="4546"/>
      <c r="AI111" s="4548"/>
      <c r="AJ111" s="4550"/>
      <c r="AK111" s="4520"/>
      <c r="AL111" s="4523"/>
      <c r="AM111" s="4523"/>
      <c r="AN111" s="4607"/>
      <c r="AO111" s="3"/>
      <c r="AP111" s="4610"/>
      <c r="AQ111" s="268"/>
      <c r="AR111" s="52"/>
      <c r="AS111" s="104"/>
      <c r="AT111" s="105"/>
      <c r="AU111" s="105"/>
      <c r="AV111" s="105"/>
      <c r="AW111" s="106"/>
      <c r="AX111" s="106"/>
      <c r="AY111" s="106"/>
      <c r="AZ111" s="106"/>
      <c r="BA111" s="107"/>
      <c r="BB111" s="107"/>
      <c r="BC111" s="107"/>
      <c r="BD111" s="107"/>
      <c r="BE111" s="108"/>
      <c r="BF111" s="108"/>
      <c r="BG111" s="107"/>
      <c r="BH111" s="107"/>
      <c r="BI111" s="107"/>
      <c r="BJ111" s="107"/>
      <c r="BK111" s="107"/>
      <c r="BL111" s="107"/>
      <c r="BM111" s="107"/>
      <c r="BN111" s="107"/>
      <c r="BO111" s="107"/>
      <c r="BP111" s="107"/>
      <c r="BQ111" s="107"/>
      <c r="BR111" s="107"/>
      <c r="BS111" s="34"/>
      <c r="BT111" s="34"/>
      <c r="BU111" s="34"/>
      <c r="BV111" s="34"/>
      <c r="BW111" s="34"/>
      <c r="BX111" s="34"/>
      <c r="BY111" s="34"/>
      <c r="BZ111" s="34"/>
      <c r="CA111" s="33"/>
      <c r="CB111" s="3"/>
      <c r="CC111" s="58"/>
      <c r="CD111" s="56"/>
      <c r="CE111" s="56"/>
      <c r="CF111" s="59"/>
      <c r="CG111" s="65"/>
      <c r="CH111" s="3"/>
      <c r="CI111" s="3"/>
      <c r="CJ111" s="3"/>
      <c r="CK111" s="3"/>
      <c r="CL111" s="3"/>
      <c r="CM111" s="3"/>
      <c r="CN111" s="3"/>
      <c r="CO111" s="3"/>
      <c r="CP111" s="3"/>
      <c r="CQ111" s="3"/>
      <c r="CR111" s="3"/>
      <c r="CS111" s="3"/>
      <c r="CT111" s="3"/>
    </row>
    <row r="112" spans="1:98" ht="67.5" customHeight="1">
      <c r="A112" s="4626"/>
      <c r="B112" s="4580"/>
      <c r="C112" s="4580"/>
      <c r="D112" s="4630"/>
      <c r="E112" s="4630"/>
      <c r="F112" s="43" t="s">
        <v>81</v>
      </c>
      <c r="G112" s="47">
        <v>3614</v>
      </c>
      <c r="H112" s="4625"/>
      <c r="I112" s="4054">
        <v>0</v>
      </c>
      <c r="J112" s="4047" t="s">
        <v>280</v>
      </c>
      <c r="K112" s="4047"/>
      <c r="L112" s="4047"/>
      <c r="M112" s="4053"/>
      <c r="N112" s="261"/>
      <c r="O112" s="262"/>
      <c r="P112" s="263"/>
      <c r="Q112" s="4631"/>
      <c r="R112" s="4617"/>
      <c r="S112" s="4617"/>
      <c r="T112" s="4617"/>
      <c r="U112" s="217"/>
      <c r="V112" s="231">
        <v>3</v>
      </c>
      <c r="W112" s="249" t="s">
        <v>278</v>
      </c>
      <c r="X112" s="267">
        <v>45778</v>
      </c>
      <c r="Y112" s="48">
        <v>45838</v>
      </c>
      <c r="Z112" s="43" t="s">
        <v>268</v>
      </c>
      <c r="AA112" s="4004">
        <v>0</v>
      </c>
      <c r="AB112" s="4004"/>
      <c r="AC112" s="4004"/>
      <c r="AD112" s="4011"/>
      <c r="AE112" s="140"/>
      <c r="AF112" s="4619"/>
      <c r="AG112" s="4546"/>
      <c r="AH112" s="4546"/>
      <c r="AI112" s="4548"/>
      <c r="AJ112" s="4550"/>
      <c r="AK112" s="4520"/>
      <c r="AL112" s="4523"/>
      <c r="AM112" s="4523"/>
      <c r="AN112" s="4607"/>
      <c r="AO112" s="3"/>
      <c r="AP112" s="4610"/>
      <c r="AQ112" s="268"/>
      <c r="AR112" s="52"/>
      <c r="AS112" s="104"/>
      <c r="AT112" s="105"/>
      <c r="AU112" s="105"/>
      <c r="AV112" s="105"/>
      <c r="AW112" s="106"/>
      <c r="AX112" s="106"/>
      <c r="AY112" s="106"/>
      <c r="AZ112" s="106"/>
      <c r="BA112" s="107"/>
      <c r="BB112" s="107"/>
      <c r="BC112" s="107"/>
      <c r="BD112" s="107"/>
      <c r="BE112" s="108"/>
      <c r="BF112" s="108"/>
      <c r="BG112" s="107"/>
      <c r="BH112" s="107"/>
      <c r="BI112" s="107"/>
      <c r="BJ112" s="107"/>
      <c r="BK112" s="107"/>
      <c r="BL112" s="107"/>
      <c r="BM112" s="107"/>
      <c r="BN112" s="107"/>
      <c r="BO112" s="107"/>
      <c r="BP112" s="107"/>
      <c r="BQ112" s="107"/>
      <c r="BR112" s="107"/>
      <c r="BS112" s="34"/>
      <c r="BT112" s="34"/>
      <c r="BU112" s="34"/>
      <c r="BV112" s="34"/>
      <c r="BW112" s="34"/>
      <c r="BX112" s="34"/>
      <c r="BY112" s="34"/>
      <c r="BZ112" s="34"/>
      <c r="CA112" s="33"/>
      <c r="CB112" s="3"/>
      <c r="CC112" s="58"/>
      <c r="CD112" s="56"/>
      <c r="CE112" s="56"/>
      <c r="CF112" s="59"/>
      <c r="CG112" s="65"/>
      <c r="CH112" s="3"/>
      <c r="CI112" s="3"/>
      <c r="CJ112" s="3"/>
      <c r="CK112" s="3"/>
      <c r="CL112" s="3"/>
      <c r="CM112" s="3"/>
      <c r="CN112" s="3"/>
      <c r="CO112" s="3"/>
      <c r="CP112" s="3"/>
      <c r="CQ112" s="3"/>
      <c r="CR112" s="3"/>
      <c r="CS112" s="3"/>
      <c r="CT112" s="3"/>
    </row>
    <row r="113" spans="1:98" ht="67.5" customHeight="1">
      <c r="A113" s="4626"/>
      <c r="B113" s="4580"/>
      <c r="C113" s="4580"/>
      <c r="D113" s="4630"/>
      <c r="E113" s="4630"/>
      <c r="F113" s="43" t="s">
        <v>77</v>
      </c>
      <c r="G113" s="47">
        <v>16882</v>
      </c>
      <c r="H113" s="4625"/>
      <c r="I113" s="4054">
        <v>0</v>
      </c>
      <c r="J113" s="4047" t="s">
        <v>280</v>
      </c>
      <c r="K113" s="4047"/>
      <c r="L113" s="4047"/>
      <c r="M113" s="4053"/>
      <c r="N113" s="261"/>
      <c r="O113" s="262"/>
      <c r="P113" s="263"/>
      <c r="Q113" s="4631"/>
      <c r="R113" s="4617"/>
      <c r="S113" s="4617"/>
      <c r="T113" s="4617"/>
      <c r="U113" s="217"/>
      <c r="V113" s="231">
        <v>4</v>
      </c>
      <c r="W113" s="269" t="s">
        <v>267</v>
      </c>
      <c r="X113" s="267">
        <v>45689</v>
      </c>
      <c r="Y113" s="48">
        <v>46021</v>
      </c>
      <c r="Z113" s="43" t="s">
        <v>268</v>
      </c>
      <c r="AA113" s="4004">
        <v>0</v>
      </c>
      <c r="AB113" s="4004"/>
      <c r="AC113" s="4004"/>
      <c r="AD113" s="4011"/>
      <c r="AE113" s="140"/>
      <c r="AF113" s="4619"/>
      <c r="AG113" s="4546"/>
      <c r="AH113" s="4546"/>
      <c r="AI113" s="4548"/>
      <c r="AJ113" s="4550"/>
      <c r="AK113" s="4520"/>
      <c r="AL113" s="4523"/>
      <c r="AM113" s="4523"/>
      <c r="AN113" s="4607"/>
      <c r="AO113" s="3"/>
      <c r="AP113" s="4610"/>
      <c r="AQ113" s="268"/>
      <c r="AR113" s="52"/>
      <c r="AS113" s="104"/>
      <c r="AT113" s="105"/>
      <c r="AU113" s="105"/>
      <c r="AV113" s="105"/>
      <c r="AW113" s="106"/>
      <c r="AX113" s="106"/>
      <c r="AY113" s="106"/>
      <c r="AZ113" s="106"/>
      <c r="BA113" s="107"/>
      <c r="BB113" s="107"/>
      <c r="BC113" s="107"/>
      <c r="BD113" s="107"/>
      <c r="BE113" s="108"/>
      <c r="BF113" s="108"/>
      <c r="BG113" s="107"/>
      <c r="BH113" s="107"/>
      <c r="BI113" s="107"/>
      <c r="BJ113" s="107"/>
      <c r="BK113" s="107"/>
      <c r="BL113" s="107"/>
      <c r="BM113" s="107"/>
      <c r="BN113" s="107"/>
      <c r="BO113" s="107"/>
      <c r="BP113" s="107"/>
      <c r="BQ113" s="107"/>
      <c r="BR113" s="107"/>
      <c r="BS113" s="34"/>
      <c r="BT113" s="34"/>
      <c r="BU113" s="34"/>
      <c r="BV113" s="34"/>
      <c r="BW113" s="34"/>
      <c r="BX113" s="34"/>
      <c r="BY113" s="34"/>
      <c r="BZ113" s="34"/>
      <c r="CA113" s="33"/>
      <c r="CB113" s="3"/>
      <c r="CC113" s="58"/>
      <c r="CD113" s="56"/>
      <c r="CE113" s="56"/>
      <c r="CF113" s="59"/>
      <c r="CG113" s="65"/>
      <c r="CH113" s="3"/>
      <c r="CI113" s="3"/>
      <c r="CJ113" s="3"/>
      <c r="CK113" s="3"/>
      <c r="CL113" s="3"/>
      <c r="CM113" s="3"/>
      <c r="CN113" s="3"/>
      <c r="CO113" s="3"/>
      <c r="CP113" s="3"/>
      <c r="CQ113" s="3"/>
      <c r="CR113" s="3"/>
      <c r="CS113" s="3"/>
      <c r="CT113" s="3"/>
    </row>
    <row r="114" spans="1:98" ht="67.5" customHeight="1">
      <c r="A114" s="4626"/>
      <c r="B114" s="4580"/>
      <c r="C114" s="4580"/>
      <c r="D114" s="4630"/>
      <c r="E114" s="4630"/>
      <c r="F114" s="43" t="s">
        <v>273</v>
      </c>
      <c r="G114" s="47">
        <v>9442</v>
      </c>
      <c r="H114" s="4625"/>
      <c r="I114" s="4054">
        <v>0</v>
      </c>
      <c r="J114" s="4047" t="s">
        <v>280</v>
      </c>
      <c r="K114" s="4047"/>
      <c r="L114" s="4047"/>
      <c r="M114" s="4053"/>
      <c r="N114" s="261"/>
      <c r="O114" s="262"/>
      <c r="P114" s="263"/>
      <c r="Q114" s="4631"/>
      <c r="R114" s="4617"/>
      <c r="S114" s="4617"/>
      <c r="T114" s="4617"/>
      <c r="U114" s="217"/>
      <c r="V114" s="231">
        <v>5</v>
      </c>
      <c r="W114" s="269" t="s">
        <v>272</v>
      </c>
      <c r="X114" s="267">
        <v>45689</v>
      </c>
      <c r="Y114" s="48">
        <v>46021</v>
      </c>
      <c r="Z114" s="43" t="s">
        <v>268</v>
      </c>
      <c r="AA114" s="4004">
        <v>0</v>
      </c>
      <c r="AB114" s="4004"/>
      <c r="AC114" s="4004"/>
      <c r="AD114" s="4011"/>
      <c r="AE114" s="140"/>
      <c r="AF114" s="4619"/>
      <c r="AG114" s="4546"/>
      <c r="AH114" s="4546"/>
      <c r="AI114" s="4548"/>
      <c r="AJ114" s="4550"/>
      <c r="AK114" s="4520"/>
      <c r="AL114" s="4523"/>
      <c r="AM114" s="4523"/>
      <c r="AN114" s="4607"/>
      <c r="AO114" s="3"/>
      <c r="AP114" s="4610"/>
      <c r="AQ114" s="268"/>
      <c r="AR114" s="52"/>
      <c r="AS114" s="104"/>
      <c r="AT114" s="105"/>
      <c r="AU114" s="105"/>
      <c r="AV114" s="105"/>
      <c r="AW114" s="106"/>
      <c r="AX114" s="106"/>
      <c r="AY114" s="106"/>
      <c r="AZ114" s="106"/>
      <c r="BA114" s="107"/>
      <c r="BB114" s="107"/>
      <c r="BC114" s="107"/>
      <c r="BD114" s="107"/>
      <c r="BE114" s="108"/>
      <c r="BF114" s="108"/>
      <c r="BG114" s="107"/>
      <c r="BH114" s="107"/>
      <c r="BI114" s="107"/>
      <c r="BJ114" s="107"/>
      <c r="BK114" s="107"/>
      <c r="BL114" s="107"/>
      <c r="BM114" s="107"/>
      <c r="BN114" s="107"/>
      <c r="BO114" s="107"/>
      <c r="BP114" s="107"/>
      <c r="BQ114" s="107"/>
      <c r="BR114" s="107"/>
      <c r="BS114" s="34"/>
      <c r="BT114" s="34"/>
      <c r="BU114" s="34"/>
      <c r="BV114" s="34"/>
      <c r="BW114" s="34"/>
      <c r="BX114" s="34"/>
      <c r="BY114" s="34"/>
      <c r="BZ114" s="34"/>
      <c r="CA114" s="33"/>
      <c r="CB114" s="3"/>
      <c r="CC114" s="58"/>
      <c r="CD114" s="56"/>
      <c r="CE114" s="56"/>
      <c r="CF114" s="59"/>
      <c r="CG114" s="65"/>
      <c r="CH114" s="3"/>
      <c r="CI114" s="3"/>
      <c r="CJ114" s="3"/>
      <c r="CK114" s="3"/>
      <c r="CL114" s="3"/>
      <c r="CM114" s="3"/>
      <c r="CN114" s="3"/>
      <c r="CO114" s="3"/>
      <c r="CP114" s="3"/>
      <c r="CQ114" s="3"/>
      <c r="CR114" s="3"/>
      <c r="CS114" s="3"/>
      <c r="CT114" s="3"/>
    </row>
    <row r="115" spans="1:98" ht="72" customHeight="1" thickBot="1">
      <c r="A115" s="4627"/>
      <c r="B115" s="4580"/>
      <c r="C115" s="4580"/>
      <c r="D115" s="4630"/>
      <c r="E115" s="4630"/>
      <c r="F115" s="66" t="s">
        <v>65</v>
      </c>
      <c r="G115" s="270">
        <v>3082</v>
      </c>
      <c r="H115" s="4531"/>
      <c r="I115" s="4055">
        <v>0</v>
      </c>
      <c r="J115" s="4056"/>
      <c r="K115" s="4056"/>
      <c r="L115" s="4056"/>
      <c r="M115" s="4053"/>
      <c r="N115" s="261"/>
      <c r="O115" s="262"/>
      <c r="P115" s="263"/>
      <c r="Q115" s="4631"/>
      <c r="R115" s="4617"/>
      <c r="S115" s="4617"/>
      <c r="T115" s="4617"/>
      <c r="U115" s="217"/>
      <c r="V115" s="231">
        <v>6</v>
      </c>
      <c r="W115" s="272" t="s">
        <v>274</v>
      </c>
      <c r="X115" s="259">
        <v>45809</v>
      </c>
      <c r="Y115" s="236">
        <v>46021</v>
      </c>
      <c r="Z115" s="66" t="s">
        <v>268</v>
      </c>
      <c r="AA115" s="4014">
        <v>0</v>
      </c>
      <c r="AB115" s="4014"/>
      <c r="AC115" s="4014"/>
      <c r="AD115" s="4033"/>
      <c r="AE115" s="140"/>
      <c r="AF115" s="4620"/>
      <c r="AG115" s="4622"/>
      <c r="AH115" s="4622"/>
      <c r="AI115" s="4598"/>
      <c r="AJ115" s="4590"/>
      <c r="AK115" s="4603"/>
      <c r="AL115" s="4605"/>
      <c r="AM115" s="4605"/>
      <c r="AN115" s="4608"/>
      <c r="AO115" s="3"/>
      <c r="AP115" s="4611"/>
      <c r="AQ115" s="273"/>
      <c r="AR115" s="52"/>
      <c r="AS115" s="104"/>
      <c r="AT115" s="105"/>
      <c r="AU115" s="105"/>
      <c r="AV115" s="105"/>
      <c r="AW115" s="106"/>
      <c r="AX115" s="106"/>
      <c r="AY115" s="106"/>
      <c r="AZ115" s="106"/>
      <c r="BA115" s="107"/>
      <c r="BB115" s="107"/>
      <c r="BC115" s="107"/>
      <c r="BD115" s="107"/>
      <c r="BE115" s="108"/>
      <c r="BF115" s="108"/>
      <c r="BG115" s="107"/>
      <c r="BH115" s="107"/>
      <c r="BI115" s="107"/>
      <c r="BJ115" s="107"/>
      <c r="BK115" s="107"/>
      <c r="BL115" s="107"/>
      <c r="BM115" s="107"/>
      <c r="BN115" s="107"/>
      <c r="BO115" s="107"/>
      <c r="BP115" s="107"/>
      <c r="BQ115" s="107"/>
      <c r="BR115" s="107"/>
      <c r="BS115" s="34"/>
      <c r="BT115" s="34"/>
      <c r="BU115" s="34"/>
      <c r="BV115" s="34"/>
      <c r="BW115" s="34"/>
      <c r="BX115" s="34"/>
      <c r="BY115" s="34"/>
      <c r="BZ115" s="34"/>
      <c r="CA115" s="33"/>
      <c r="CB115" s="3"/>
      <c r="CC115" s="58"/>
      <c r="CD115" s="56"/>
      <c r="CE115" s="56"/>
      <c r="CF115" s="59"/>
      <c r="CG115" s="65"/>
      <c r="CH115" s="3"/>
      <c r="CI115" s="3"/>
      <c r="CJ115" s="3"/>
      <c r="CK115" s="3"/>
      <c r="CL115" s="3"/>
      <c r="CM115" s="3"/>
      <c r="CN115" s="3"/>
      <c r="CO115" s="3"/>
      <c r="CP115" s="3"/>
      <c r="CQ115" s="3"/>
      <c r="CR115" s="3"/>
      <c r="CS115" s="3"/>
      <c r="CT115" s="3"/>
    </row>
    <row r="116" spans="1:98" ht="29.25" customHeight="1">
      <c r="A116" s="4612">
        <v>12</v>
      </c>
      <c r="B116" s="4580" t="s">
        <v>279</v>
      </c>
      <c r="C116" s="4580"/>
      <c r="D116" s="4614"/>
      <c r="E116" s="4614"/>
      <c r="F116" s="4615" t="s">
        <v>77</v>
      </c>
      <c r="G116" s="4616">
        <v>0</v>
      </c>
      <c r="H116" s="4625" t="s">
        <v>66</v>
      </c>
      <c r="I116" s="4591" t="s">
        <v>280</v>
      </c>
      <c r="J116" s="4591" t="s">
        <v>280</v>
      </c>
      <c r="K116" s="4591"/>
      <c r="L116" s="4591"/>
      <c r="M116" s="4592"/>
      <c r="N116" s="4579">
        <v>120000000</v>
      </c>
      <c r="O116" s="4580" t="s">
        <v>91</v>
      </c>
      <c r="P116" s="4579">
        <v>120000000</v>
      </c>
      <c r="Q116" s="4534">
        <v>0</v>
      </c>
      <c r="R116" s="4537">
        <v>0</v>
      </c>
      <c r="S116" s="4537"/>
      <c r="T116" s="4537"/>
      <c r="U116" s="217"/>
      <c r="V116" s="274">
        <v>1</v>
      </c>
      <c r="W116" s="47" t="s">
        <v>281</v>
      </c>
      <c r="X116" s="267">
        <v>45809</v>
      </c>
      <c r="Y116" s="48" t="s">
        <v>282</v>
      </c>
      <c r="Z116" s="43" t="s">
        <v>93</v>
      </c>
      <c r="AA116" s="4004">
        <v>0</v>
      </c>
      <c r="AB116" s="4004"/>
      <c r="AC116" s="4004"/>
      <c r="AD116" s="4011"/>
      <c r="AE116" s="140"/>
      <c r="AF116" s="4576">
        <v>450200110</v>
      </c>
      <c r="AG116" s="4574" t="s">
        <v>71</v>
      </c>
      <c r="AH116" s="4574" t="s">
        <v>72</v>
      </c>
      <c r="AI116" s="4548" t="s">
        <v>156</v>
      </c>
      <c r="AJ116" s="4550">
        <v>20</v>
      </c>
      <c r="AK116" s="4593">
        <v>0</v>
      </c>
      <c r="AL116" s="4523">
        <v>0</v>
      </c>
      <c r="AM116" s="4523"/>
      <c r="AN116" s="4526"/>
      <c r="AO116" s="3"/>
      <c r="AP116" s="4541" t="s">
        <v>74</v>
      </c>
      <c r="AQ116" s="4543" t="s">
        <v>75</v>
      </c>
      <c r="AR116" s="52"/>
      <c r="AS116" s="104" t="e">
        <f t="shared" ref="AS116:BD117" si="36">#N/A</f>
        <v>#N/A</v>
      </c>
      <c r="AT116" s="105" t="e">
        <f t="shared" si="36"/>
        <v>#N/A</v>
      </c>
      <c r="AU116" s="105" t="e">
        <f t="shared" si="36"/>
        <v>#N/A</v>
      </c>
      <c r="AV116" s="105" t="e">
        <f t="shared" si="36"/>
        <v>#N/A</v>
      </c>
      <c r="AW116" s="106" t="e">
        <f t="shared" si="36"/>
        <v>#N/A</v>
      </c>
      <c r="AX116" s="106" t="e">
        <f t="shared" si="36"/>
        <v>#N/A</v>
      </c>
      <c r="AY116" s="106" t="e">
        <f t="shared" si="36"/>
        <v>#N/A</v>
      </c>
      <c r="AZ116" s="106" t="e">
        <f t="shared" si="36"/>
        <v>#N/A</v>
      </c>
      <c r="BA116" s="107" t="e">
        <f t="shared" si="36"/>
        <v>#N/A</v>
      </c>
      <c r="BB116" s="107" t="e">
        <f t="shared" si="36"/>
        <v>#N/A</v>
      </c>
      <c r="BC116" s="107" t="e">
        <f t="shared" si="36"/>
        <v>#N/A</v>
      </c>
      <c r="BD116" s="107" t="e">
        <f t="shared" si="36"/>
        <v>#N/A</v>
      </c>
      <c r="BE116" s="108">
        <v>0.2</v>
      </c>
      <c r="BF116" s="108">
        <v>0.8</v>
      </c>
      <c r="BG116" s="107" t="e">
        <f t="shared" ref="BG116:BI117" si="37">#N/A</f>
        <v>#N/A</v>
      </c>
      <c r="BH116" s="107" t="e">
        <f t="shared" si="37"/>
        <v>#N/A</v>
      </c>
      <c r="BI116" s="107" t="e">
        <f t="shared" si="37"/>
        <v>#N/A</v>
      </c>
      <c r="BJ116" s="107" t="e">
        <f t="shared" ref="BJ116:BK117" si="38">+AZ116*BE116</f>
        <v>#N/A</v>
      </c>
      <c r="BK116" s="107" t="e">
        <f t="shared" si="38"/>
        <v>#N/A</v>
      </c>
      <c r="BL116" s="107" t="e">
        <f t="shared" ref="BL116:BN117" si="39">#N/A</f>
        <v>#N/A</v>
      </c>
      <c r="BM116" s="107" t="e">
        <f t="shared" si="39"/>
        <v>#N/A</v>
      </c>
      <c r="BN116" s="107" t="e">
        <f t="shared" si="39"/>
        <v>#N/A</v>
      </c>
      <c r="BO116" s="107" t="e">
        <f t="shared" ref="BO116:BR117" si="40">+BG116+BK116</f>
        <v>#N/A</v>
      </c>
      <c r="BP116" s="107" t="e">
        <f t="shared" si="40"/>
        <v>#N/A</v>
      </c>
      <c r="BQ116" s="107" t="e">
        <f t="shared" si="40"/>
        <v>#N/A</v>
      </c>
      <c r="BR116" s="107" t="e">
        <f t="shared" si="40"/>
        <v>#N/A</v>
      </c>
      <c r="BS116" s="34"/>
      <c r="BT116" s="34"/>
      <c r="BU116" s="34"/>
      <c r="BV116" s="34"/>
      <c r="BW116" s="34"/>
      <c r="BX116" s="34"/>
      <c r="BY116" s="34"/>
      <c r="BZ116" s="34"/>
      <c r="CA116" s="33"/>
      <c r="CB116" s="3"/>
      <c r="CC116" s="58"/>
      <c r="CD116" s="56"/>
      <c r="CE116" s="56"/>
      <c r="CF116" s="59"/>
      <c r="CG116" s="65"/>
      <c r="CH116" s="3"/>
      <c r="CI116" s="3"/>
      <c r="CJ116" s="3"/>
      <c r="CK116" s="3"/>
      <c r="CL116" s="3"/>
      <c r="CM116" s="3"/>
      <c r="CN116" s="3"/>
      <c r="CO116" s="3"/>
      <c r="CP116" s="3"/>
      <c r="CQ116" s="3"/>
      <c r="CR116" s="3"/>
      <c r="CS116" s="3"/>
      <c r="CT116" s="3"/>
    </row>
    <row r="117" spans="1:98" ht="29.25" customHeight="1">
      <c r="A117" s="4613"/>
      <c r="B117" s="4580"/>
      <c r="C117" s="4580"/>
      <c r="D117" s="4614"/>
      <c r="E117" s="4614"/>
      <c r="F117" s="4615"/>
      <c r="G117" s="4616"/>
      <c r="H117" s="4625"/>
      <c r="I117" s="4591"/>
      <c r="J117" s="4591"/>
      <c r="K117" s="4591"/>
      <c r="L117" s="4591"/>
      <c r="M117" s="4592"/>
      <c r="N117" s="4579"/>
      <c r="O117" s="4580"/>
      <c r="P117" s="4579"/>
      <c r="Q117" s="4535"/>
      <c r="R117" s="4538"/>
      <c r="S117" s="4538"/>
      <c r="T117" s="4538"/>
      <c r="U117" s="217"/>
      <c r="V117" s="274">
        <v>1</v>
      </c>
      <c r="W117" s="275" t="s">
        <v>69</v>
      </c>
      <c r="X117" s="267">
        <v>45853</v>
      </c>
      <c r="Y117" s="48">
        <v>45868</v>
      </c>
      <c r="Z117" s="43" t="s">
        <v>93</v>
      </c>
      <c r="AA117" s="4004">
        <v>0</v>
      </c>
      <c r="AB117" s="4004"/>
      <c r="AC117" s="4004"/>
      <c r="AD117" s="4011"/>
      <c r="AE117" s="140"/>
      <c r="AF117" s="4576"/>
      <c r="AG117" s="4574"/>
      <c r="AH117" s="4574"/>
      <c r="AI117" s="4548"/>
      <c r="AJ117" s="4550"/>
      <c r="AK117" s="4520"/>
      <c r="AL117" s="4523"/>
      <c r="AM117" s="4523"/>
      <c r="AN117" s="4526"/>
      <c r="AO117" s="3"/>
      <c r="AP117" s="4541"/>
      <c r="AQ117" s="4543"/>
      <c r="AR117" s="52"/>
      <c r="AS117" s="104" t="e">
        <f t="shared" si="36"/>
        <v>#N/A</v>
      </c>
      <c r="AT117" s="105" t="e">
        <f t="shared" si="36"/>
        <v>#N/A</v>
      </c>
      <c r="AU117" s="105" t="e">
        <f t="shared" si="36"/>
        <v>#N/A</v>
      </c>
      <c r="AV117" s="105" t="e">
        <f t="shared" si="36"/>
        <v>#N/A</v>
      </c>
      <c r="AW117" s="106" t="e">
        <f t="shared" si="36"/>
        <v>#N/A</v>
      </c>
      <c r="AX117" s="106" t="e">
        <f t="shared" si="36"/>
        <v>#N/A</v>
      </c>
      <c r="AY117" s="106" t="e">
        <f t="shared" si="36"/>
        <v>#N/A</v>
      </c>
      <c r="AZ117" s="106" t="e">
        <f t="shared" si="36"/>
        <v>#N/A</v>
      </c>
      <c r="BA117" s="107" t="e">
        <f t="shared" si="36"/>
        <v>#N/A</v>
      </c>
      <c r="BB117" s="107" t="e">
        <f t="shared" si="36"/>
        <v>#N/A</v>
      </c>
      <c r="BC117" s="107" t="e">
        <f t="shared" si="36"/>
        <v>#N/A</v>
      </c>
      <c r="BD117" s="107" t="e">
        <f t="shared" si="36"/>
        <v>#N/A</v>
      </c>
      <c r="BE117" s="108">
        <v>0.2</v>
      </c>
      <c r="BF117" s="108">
        <v>0.8</v>
      </c>
      <c r="BG117" s="107" t="e">
        <f t="shared" si="37"/>
        <v>#N/A</v>
      </c>
      <c r="BH117" s="107" t="e">
        <f t="shared" si="37"/>
        <v>#N/A</v>
      </c>
      <c r="BI117" s="107" t="e">
        <f t="shared" si="37"/>
        <v>#N/A</v>
      </c>
      <c r="BJ117" s="107" t="e">
        <f t="shared" si="38"/>
        <v>#N/A</v>
      </c>
      <c r="BK117" s="107" t="e">
        <f t="shared" si="38"/>
        <v>#N/A</v>
      </c>
      <c r="BL117" s="107" t="e">
        <f t="shared" si="39"/>
        <v>#N/A</v>
      </c>
      <c r="BM117" s="107" t="e">
        <f t="shared" si="39"/>
        <v>#N/A</v>
      </c>
      <c r="BN117" s="107" t="e">
        <f t="shared" si="39"/>
        <v>#N/A</v>
      </c>
      <c r="BO117" s="107" t="e">
        <f t="shared" si="40"/>
        <v>#N/A</v>
      </c>
      <c r="BP117" s="107" t="e">
        <f t="shared" si="40"/>
        <v>#N/A</v>
      </c>
      <c r="BQ117" s="107" t="e">
        <f t="shared" si="40"/>
        <v>#N/A</v>
      </c>
      <c r="BR117" s="107" t="e">
        <f t="shared" si="40"/>
        <v>#N/A</v>
      </c>
      <c r="BS117" s="34"/>
      <c r="BT117" s="34"/>
      <c r="BU117" s="34"/>
      <c r="BV117" s="34"/>
      <c r="BW117" s="34"/>
      <c r="BX117" s="34"/>
      <c r="BY117" s="34"/>
      <c r="BZ117" s="34"/>
      <c r="CA117" s="33"/>
      <c r="CB117" s="3"/>
      <c r="CC117" s="58"/>
      <c r="CD117" s="56"/>
      <c r="CE117" s="56"/>
      <c r="CF117" s="59"/>
      <c r="CG117" s="65"/>
      <c r="CH117" s="3"/>
      <c r="CI117" s="3"/>
      <c r="CJ117" s="3"/>
      <c r="CK117" s="3"/>
      <c r="CL117" s="3"/>
      <c r="CM117" s="3"/>
      <c r="CN117" s="3"/>
      <c r="CO117" s="3"/>
      <c r="CP117" s="3"/>
      <c r="CQ117" s="3"/>
      <c r="CR117" s="3"/>
      <c r="CS117" s="3"/>
      <c r="CT117" s="3"/>
    </row>
    <row r="118" spans="1:98" ht="29.25" customHeight="1">
      <c r="A118" s="4613"/>
      <c r="B118" s="4580"/>
      <c r="C118" s="4580"/>
      <c r="D118" s="4614"/>
      <c r="E118" s="4614"/>
      <c r="F118" s="4615"/>
      <c r="G118" s="4616"/>
      <c r="H118" s="4625"/>
      <c r="I118" s="4591"/>
      <c r="J118" s="4591"/>
      <c r="K118" s="4591"/>
      <c r="L118" s="4591"/>
      <c r="M118" s="4592"/>
      <c r="N118" s="4579"/>
      <c r="O118" s="4580"/>
      <c r="P118" s="4579"/>
      <c r="Q118" s="4535"/>
      <c r="R118" s="4538"/>
      <c r="S118" s="4538"/>
      <c r="T118" s="4538"/>
      <c r="U118" s="217"/>
      <c r="V118" s="276">
        <v>2</v>
      </c>
      <c r="W118" s="275" t="s">
        <v>76</v>
      </c>
      <c r="X118" s="267">
        <v>45870</v>
      </c>
      <c r="Y118" s="48">
        <v>45899</v>
      </c>
      <c r="Z118" s="43" t="s">
        <v>70</v>
      </c>
      <c r="AA118" s="4004">
        <v>0</v>
      </c>
      <c r="AB118" s="4004"/>
      <c r="AC118" s="4004"/>
      <c r="AD118" s="4011"/>
      <c r="AE118" s="140"/>
      <c r="AF118" s="4577"/>
      <c r="AG118" s="4578"/>
      <c r="AH118" s="4578"/>
      <c r="AI118" s="4597"/>
      <c r="AJ118" s="4589"/>
      <c r="AK118" s="4583"/>
      <c r="AL118" s="4585"/>
      <c r="AM118" s="4585"/>
      <c r="AN118" s="4587"/>
      <c r="AO118" s="3"/>
      <c r="AP118" s="4541"/>
      <c r="AQ118" s="4543"/>
      <c r="AR118" s="52"/>
      <c r="AS118" s="109"/>
      <c r="AT118" s="110"/>
      <c r="AU118" s="110"/>
      <c r="AV118" s="110"/>
      <c r="AW118" s="278"/>
      <c r="AX118" s="278"/>
      <c r="AY118" s="278"/>
      <c r="AZ118" s="278"/>
      <c r="BA118" s="111"/>
      <c r="BB118" s="111"/>
      <c r="BC118" s="111"/>
      <c r="BD118" s="111"/>
      <c r="BE118" s="112"/>
      <c r="BF118" s="112"/>
      <c r="BG118" s="111"/>
      <c r="BH118" s="111"/>
      <c r="BI118" s="111"/>
      <c r="BJ118" s="111"/>
      <c r="BK118" s="111"/>
      <c r="BL118" s="111"/>
      <c r="BM118" s="111"/>
      <c r="BN118" s="111"/>
      <c r="BO118" s="111"/>
      <c r="BP118" s="111"/>
      <c r="BQ118" s="111"/>
      <c r="BR118" s="111"/>
      <c r="BS118" s="34"/>
      <c r="BT118" s="34"/>
      <c r="BU118" s="34"/>
      <c r="BV118" s="34"/>
      <c r="BW118" s="34"/>
      <c r="BX118" s="34"/>
      <c r="BY118" s="34"/>
      <c r="BZ118" s="34"/>
      <c r="CA118" s="33"/>
      <c r="CB118" s="3"/>
      <c r="CC118" s="58"/>
      <c r="CD118" s="56"/>
      <c r="CE118" s="56"/>
      <c r="CF118" s="59"/>
      <c r="CG118" s="65"/>
      <c r="CH118" s="3"/>
      <c r="CI118" s="3"/>
      <c r="CJ118" s="3"/>
      <c r="CK118" s="3"/>
      <c r="CL118" s="3"/>
      <c r="CM118" s="3"/>
      <c r="CN118" s="3"/>
      <c r="CO118" s="3"/>
      <c r="CP118" s="3"/>
      <c r="CQ118" s="3"/>
      <c r="CR118" s="3"/>
      <c r="CS118" s="3"/>
      <c r="CT118" s="3"/>
    </row>
    <row r="119" spans="1:98" ht="29.25" customHeight="1">
      <c r="A119" s="4613"/>
      <c r="B119" s="4580"/>
      <c r="C119" s="4580"/>
      <c r="D119" s="4614"/>
      <c r="E119" s="4614"/>
      <c r="F119" s="4615"/>
      <c r="G119" s="4616"/>
      <c r="H119" s="4625"/>
      <c r="I119" s="4591"/>
      <c r="J119" s="4591"/>
      <c r="K119" s="4591"/>
      <c r="L119" s="4591"/>
      <c r="M119" s="4592"/>
      <c r="N119" s="4579"/>
      <c r="O119" s="4580"/>
      <c r="P119" s="4579"/>
      <c r="Q119" s="4535"/>
      <c r="R119" s="4538"/>
      <c r="S119" s="4538"/>
      <c r="T119" s="4538"/>
      <c r="U119" s="217"/>
      <c r="V119" s="274">
        <v>3</v>
      </c>
      <c r="W119" s="275" t="s">
        <v>78</v>
      </c>
      <c r="X119" s="267">
        <v>45901</v>
      </c>
      <c r="Y119" s="48">
        <v>46021</v>
      </c>
      <c r="Z119" s="43" t="s">
        <v>70</v>
      </c>
      <c r="AA119" s="4004">
        <v>0</v>
      </c>
      <c r="AB119" s="4004"/>
      <c r="AC119" s="4004"/>
      <c r="AD119" s="4011"/>
      <c r="AE119" s="140"/>
      <c r="AF119" s="4570">
        <v>450200110</v>
      </c>
      <c r="AG119" s="4573" t="s">
        <v>80</v>
      </c>
      <c r="AH119" s="4573" t="s">
        <v>72</v>
      </c>
      <c r="AI119" s="4596" t="s">
        <v>156</v>
      </c>
      <c r="AJ119" s="4588">
        <v>1</v>
      </c>
      <c r="AK119" s="4582">
        <v>0</v>
      </c>
      <c r="AL119" s="4584">
        <v>0</v>
      </c>
      <c r="AM119" s="4584"/>
      <c r="AN119" s="4586"/>
      <c r="AO119" s="3"/>
      <c r="AP119" s="4541"/>
      <c r="AQ119" s="4543"/>
      <c r="AR119" s="52"/>
      <c r="AS119" s="109"/>
      <c r="AT119" s="110"/>
      <c r="AU119" s="110"/>
      <c r="AV119" s="110"/>
      <c r="AW119" s="278"/>
      <c r="AX119" s="278"/>
      <c r="AY119" s="278"/>
      <c r="AZ119" s="278"/>
      <c r="BA119" s="111"/>
      <c r="BB119" s="111"/>
      <c r="BC119" s="111"/>
      <c r="BD119" s="111"/>
      <c r="BE119" s="112"/>
      <c r="BF119" s="112"/>
      <c r="BG119" s="111"/>
      <c r="BH119" s="111"/>
      <c r="BI119" s="111"/>
      <c r="BJ119" s="111"/>
      <c r="BK119" s="111"/>
      <c r="BL119" s="111"/>
      <c r="BM119" s="111"/>
      <c r="BN119" s="111"/>
      <c r="BO119" s="111"/>
      <c r="BP119" s="111"/>
      <c r="BQ119" s="111"/>
      <c r="BR119" s="111"/>
      <c r="BS119" s="34"/>
      <c r="BT119" s="34"/>
      <c r="BU119" s="34"/>
      <c r="BV119" s="34"/>
      <c r="BW119" s="34"/>
      <c r="BX119" s="34"/>
      <c r="BY119" s="34"/>
      <c r="BZ119" s="34"/>
      <c r="CA119" s="33"/>
      <c r="CB119" s="3"/>
      <c r="CC119" s="58"/>
      <c r="CD119" s="56"/>
      <c r="CE119" s="56"/>
      <c r="CF119" s="59"/>
      <c r="CG119" s="65"/>
      <c r="CH119" s="3"/>
      <c r="CI119" s="3"/>
      <c r="CJ119" s="3"/>
      <c r="CK119" s="3"/>
      <c r="CL119" s="3"/>
      <c r="CM119" s="3"/>
      <c r="CN119" s="3"/>
      <c r="CO119" s="3"/>
      <c r="CP119" s="3"/>
      <c r="CQ119" s="3"/>
      <c r="CR119" s="3"/>
      <c r="CS119" s="3"/>
      <c r="CT119" s="3"/>
    </row>
    <row r="120" spans="1:98" ht="29.25" customHeight="1">
      <c r="A120" s="4613"/>
      <c r="B120" s="4580"/>
      <c r="C120" s="4580"/>
      <c r="D120" s="4614"/>
      <c r="E120" s="4614"/>
      <c r="F120" s="4615"/>
      <c r="G120" s="4616"/>
      <c r="H120" s="4625"/>
      <c r="I120" s="4591"/>
      <c r="J120" s="4591"/>
      <c r="K120" s="4591"/>
      <c r="L120" s="4591"/>
      <c r="M120" s="4592"/>
      <c r="N120" s="4579"/>
      <c r="O120" s="4580"/>
      <c r="P120" s="4579"/>
      <c r="Q120" s="4535"/>
      <c r="R120" s="4538"/>
      <c r="S120" s="4538"/>
      <c r="T120" s="4538"/>
      <c r="U120" s="217"/>
      <c r="V120" s="274">
        <v>4</v>
      </c>
      <c r="W120" s="275" t="s">
        <v>79</v>
      </c>
      <c r="X120" s="267">
        <v>45901</v>
      </c>
      <c r="Y120" s="48">
        <v>46021</v>
      </c>
      <c r="Z120" s="43" t="s">
        <v>70</v>
      </c>
      <c r="AA120" s="4004">
        <v>0</v>
      </c>
      <c r="AB120" s="4004"/>
      <c r="AC120" s="4004"/>
      <c r="AD120" s="4011"/>
      <c r="AE120" s="140"/>
      <c r="AF120" s="4595"/>
      <c r="AG120" s="4578"/>
      <c r="AH120" s="4578"/>
      <c r="AI120" s="4597"/>
      <c r="AJ120" s="4589"/>
      <c r="AK120" s="4583"/>
      <c r="AL120" s="4585"/>
      <c r="AM120" s="4585"/>
      <c r="AN120" s="4587"/>
      <c r="AO120" s="3"/>
      <c r="AP120" s="4541"/>
      <c r="AQ120" s="4543"/>
      <c r="AR120" s="52"/>
      <c r="AS120" s="109"/>
      <c r="AT120" s="110"/>
      <c r="AU120" s="110"/>
      <c r="AV120" s="110"/>
      <c r="AW120" s="278"/>
      <c r="AX120" s="278"/>
      <c r="AY120" s="278"/>
      <c r="AZ120" s="278"/>
      <c r="BA120" s="111"/>
      <c r="BB120" s="111"/>
      <c r="BC120" s="111"/>
      <c r="BD120" s="111"/>
      <c r="BE120" s="112"/>
      <c r="BF120" s="112"/>
      <c r="BG120" s="111"/>
      <c r="BH120" s="111"/>
      <c r="BI120" s="111"/>
      <c r="BJ120" s="111"/>
      <c r="BK120" s="111"/>
      <c r="BL120" s="111"/>
      <c r="BM120" s="111"/>
      <c r="BN120" s="111"/>
      <c r="BO120" s="111"/>
      <c r="BP120" s="111"/>
      <c r="BQ120" s="111"/>
      <c r="BR120" s="111"/>
      <c r="BS120" s="34"/>
      <c r="BT120" s="34"/>
      <c r="BU120" s="34"/>
      <c r="BV120" s="34"/>
      <c r="BW120" s="34"/>
      <c r="BX120" s="34"/>
      <c r="BY120" s="34"/>
      <c r="BZ120" s="34"/>
      <c r="CA120" s="33"/>
      <c r="CB120" s="3"/>
      <c r="CC120" s="58"/>
      <c r="CD120" s="56"/>
      <c r="CE120" s="56"/>
      <c r="CF120" s="59"/>
      <c r="CG120" s="65"/>
      <c r="CH120" s="3"/>
      <c r="CI120" s="3"/>
      <c r="CJ120" s="3"/>
      <c r="CK120" s="3"/>
      <c r="CL120" s="3"/>
      <c r="CM120" s="3"/>
      <c r="CN120" s="3"/>
      <c r="CO120" s="3"/>
      <c r="CP120" s="3"/>
      <c r="CQ120" s="3"/>
      <c r="CR120" s="3"/>
      <c r="CS120" s="3"/>
      <c r="CT120" s="3"/>
    </row>
    <row r="121" spans="1:98" ht="29.25" customHeight="1">
      <c r="A121" s="4613"/>
      <c r="B121" s="4580"/>
      <c r="C121" s="4580"/>
      <c r="D121" s="4614"/>
      <c r="E121" s="4614"/>
      <c r="F121" s="4615"/>
      <c r="G121" s="4616"/>
      <c r="H121" s="4625"/>
      <c r="I121" s="4591"/>
      <c r="J121" s="4591"/>
      <c r="K121" s="4591"/>
      <c r="L121" s="4591"/>
      <c r="M121" s="4592"/>
      <c r="N121" s="4579"/>
      <c r="O121" s="4580"/>
      <c r="P121" s="4579"/>
      <c r="Q121" s="4535"/>
      <c r="R121" s="4538"/>
      <c r="S121" s="4538"/>
      <c r="T121" s="4538"/>
      <c r="U121" s="217"/>
      <c r="V121" s="274">
        <v>5</v>
      </c>
      <c r="W121" s="275" t="s">
        <v>82</v>
      </c>
      <c r="X121" s="267">
        <v>45901</v>
      </c>
      <c r="Y121" s="48">
        <v>46021</v>
      </c>
      <c r="Z121" s="43" t="s">
        <v>70</v>
      </c>
      <c r="AA121" s="4004">
        <v>0</v>
      </c>
      <c r="AB121" s="4004"/>
      <c r="AC121" s="4004"/>
      <c r="AD121" s="4011"/>
      <c r="AE121" s="140"/>
      <c r="AF121" s="4570">
        <v>450200100</v>
      </c>
      <c r="AG121" s="4573" t="s">
        <v>283</v>
      </c>
      <c r="AH121" s="4573" t="s">
        <v>159</v>
      </c>
      <c r="AI121" s="4596" t="s">
        <v>156</v>
      </c>
      <c r="AJ121" s="4588">
        <v>10</v>
      </c>
      <c r="AK121" s="4582">
        <v>0</v>
      </c>
      <c r="AL121" s="4584">
        <v>0</v>
      </c>
      <c r="AM121" s="4584"/>
      <c r="AN121" s="4586"/>
      <c r="AO121" s="3"/>
      <c r="AP121" s="4541"/>
      <c r="AQ121" s="4543"/>
      <c r="AR121" s="52"/>
      <c r="AS121" s="109"/>
      <c r="AT121" s="110"/>
      <c r="AU121" s="110"/>
      <c r="AV121" s="110"/>
      <c r="AW121" s="278"/>
      <c r="AX121" s="278"/>
      <c r="AY121" s="278"/>
      <c r="AZ121" s="278"/>
      <c r="BA121" s="111"/>
      <c r="BB121" s="111"/>
      <c r="BC121" s="111"/>
      <c r="BD121" s="111"/>
      <c r="BE121" s="112"/>
      <c r="BF121" s="112"/>
      <c r="BG121" s="111"/>
      <c r="BH121" s="111"/>
      <c r="BI121" s="111"/>
      <c r="BJ121" s="111"/>
      <c r="BK121" s="111"/>
      <c r="BL121" s="111"/>
      <c r="BM121" s="111"/>
      <c r="BN121" s="111"/>
      <c r="BO121" s="111"/>
      <c r="BP121" s="111"/>
      <c r="BQ121" s="111"/>
      <c r="BR121" s="111"/>
      <c r="BS121" s="34"/>
      <c r="BT121" s="34"/>
      <c r="BU121" s="34"/>
      <c r="BV121" s="34"/>
      <c r="BW121" s="34"/>
      <c r="BX121" s="34"/>
      <c r="BY121" s="34"/>
      <c r="BZ121" s="34"/>
      <c r="CA121" s="33"/>
      <c r="CB121" s="3"/>
      <c r="CC121" s="58"/>
      <c r="CD121" s="56"/>
      <c r="CE121" s="56"/>
      <c r="CF121" s="59"/>
      <c r="CG121" s="65"/>
      <c r="CH121" s="3"/>
      <c r="CI121" s="3"/>
      <c r="CJ121" s="3"/>
      <c r="CK121" s="3"/>
      <c r="CL121" s="3"/>
      <c r="CM121" s="3"/>
      <c r="CN121" s="3"/>
      <c r="CO121" s="3"/>
      <c r="CP121" s="3"/>
      <c r="CQ121" s="3"/>
      <c r="CR121" s="3"/>
      <c r="CS121" s="3"/>
      <c r="CT121" s="3"/>
    </row>
    <row r="122" spans="1:98" ht="29.25" customHeight="1">
      <c r="A122" s="4613"/>
      <c r="B122" s="4580"/>
      <c r="C122" s="4580"/>
      <c r="D122" s="4614"/>
      <c r="E122" s="4614"/>
      <c r="F122" s="4615"/>
      <c r="G122" s="4616"/>
      <c r="H122" s="4625"/>
      <c r="I122" s="4591"/>
      <c r="J122" s="4591"/>
      <c r="K122" s="4591"/>
      <c r="L122" s="4591"/>
      <c r="M122" s="4592"/>
      <c r="N122" s="4579"/>
      <c r="O122" s="4580"/>
      <c r="P122" s="4579"/>
      <c r="Q122" s="4535"/>
      <c r="R122" s="4538"/>
      <c r="S122" s="4538"/>
      <c r="T122" s="4538"/>
      <c r="U122" s="217"/>
      <c r="V122" s="274">
        <v>6</v>
      </c>
      <c r="W122" s="275" t="s">
        <v>83</v>
      </c>
      <c r="X122" s="267">
        <v>45901</v>
      </c>
      <c r="Y122" s="48">
        <v>46021</v>
      </c>
      <c r="Z122" s="43" t="s">
        <v>70</v>
      </c>
      <c r="AA122" s="4004">
        <v>0</v>
      </c>
      <c r="AB122" s="4004"/>
      <c r="AC122" s="4004"/>
      <c r="AD122" s="4011"/>
      <c r="AE122" s="140"/>
      <c r="AF122" s="4595"/>
      <c r="AG122" s="4578"/>
      <c r="AH122" s="4578"/>
      <c r="AI122" s="4597"/>
      <c r="AJ122" s="4589"/>
      <c r="AK122" s="4583"/>
      <c r="AL122" s="4585"/>
      <c r="AM122" s="4585"/>
      <c r="AN122" s="4587"/>
      <c r="AO122" s="3"/>
      <c r="AP122" s="4541"/>
      <c r="AQ122" s="4543"/>
      <c r="AR122" s="52"/>
      <c r="AS122" s="109"/>
      <c r="AT122" s="110"/>
      <c r="AU122" s="110"/>
      <c r="AV122" s="110"/>
      <c r="AW122" s="278"/>
      <c r="AX122" s="278"/>
      <c r="AY122" s="278"/>
      <c r="AZ122" s="278"/>
      <c r="BA122" s="111"/>
      <c r="BB122" s="111"/>
      <c r="BC122" s="111"/>
      <c r="BD122" s="111"/>
      <c r="BE122" s="112"/>
      <c r="BF122" s="112"/>
      <c r="BG122" s="111"/>
      <c r="BH122" s="111"/>
      <c r="BI122" s="111"/>
      <c r="BJ122" s="111"/>
      <c r="BK122" s="111"/>
      <c r="BL122" s="111"/>
      <c r="BM122" s="111"/>
      <c r="BN122" s="111"/>
      <c r="BO122" s="111"/>
      <c r="BP122" s="111"/>
      <c r="BQ122" s="111"/>
      <c r="BR122" s="111"/>
      <c r="BS122" s="34"/>
      <c r="BT122" s="34"/>
      <c r="BU122" s="34"/>
      <c r="BV122" s="34"/>
      <c r="BW122" s="34"/>
      <c r="BX122" s="34"/>
      <c r="BY122" s="34"/>
      <c r="BZ122" s="34"/>
      <c r="CA122" s="33"/>
      <c r="CB122" s="3"/>
      <c r="CC122" s="58"/>
      <c r="CD122" s="56"/>
      <c r="CE122" s="56"/>
      <c r="CF122" s="59"/>
      <c r="CG122" s="65"/>
      <c r="CH122" s="3"/>
      <c r="CI122" s="3"/>
      <c r="CJ122" s="3"/>
      <c r="CK122" s="3"/>
      <c r="CL122" s="3"/>
      <c r="CM122" s="3"/>
      <c r="CN122" s="3"/>
      <c r="CO122" s="3"/>
      <c r="CP122" s="3"/>
      <c r="CQ122" s="3"/>
      <c r="CR122" s="3"/>
      <c r="CS122" s="3"/>
      <c r="CT122" s="3"/>
    </row>
    <row r="123" spans="1:98" ht="29.25" customHeight="1">
      <c r="A123" s="4613"/>
      <c r="B123" s="4580"/>
      <c r="C123" s="4580"/>
      <c r="D123" s="4614"/>
      <c r="E123" s="4614"/>
      <c r="F123" s="4615"/>
      <c r="G123" s="4616"/>
      <c r="H123" s="4625"/>
      <c r="I123" s="4591"/>
      <c r="J123" s="4591"/>
      <c r="K123" s="4591"/>
      <c r="L123" s="4591"/>
      <c r="M123" s="4592"/>
      <c r="N123" s="4579"/>
      <c r="O123" s="4580"/>
      <c r="P123" s="4579"/>
      <c r="Q123" s="4535"/>
      <c r="R123" s="4538"/>
      <c r="S123" s="4538"/>
      <c r="T123" s="4538"/>
      <c r="U123" s="217"/>
      <c r="V123" s="274">
        <v>7</v>
      </c>
      <c r="W123" s="275" t="s">
        <v>85</v>
      </c>
      <c r="X123" s="267">
        <v>45901</v>
      </c>
      <c r="Y123" s="48">
        <v>46021</v>
      </c>
      <c r="Z123" s="43" t="s">
        <v>70</v>
      </c>
      <c r="AA123" s="4004">
        <v>0</v>
      </c>
      <c r="AB123" s="4004"/>
      <c r="AC123" s="4004"/>
      <c r="AD123" s="4011"/>
      <c r="AE123" s="140"/>
      <c r="AF123" s="4570">
        <v>450200113</v>
      </c>
      <c r="AG123" s="4573" t="s">
        <v>86</v>
      </c>
      <c r="AH123" s="4573" t="s">
        <v>87</v>
      </c>
      <c r="AI123" s="4596" t="s">
        <v>156</v>
      </c>
      <c r="AJ123" s="4588">
        <v>1</v>
      </c>
      <c r="AK123" s="4582">
        <v>0</v>
      </c>
      <c r="AL123" s="4584">
        <v>0</v>
      </c>
      <c r="AM123" s="4584"/>
      <c r="AN123" s="4586"/>
      <c r="AO123" s="3"/>
      <c r="AP123" s="4541"/>
      <c r="AQ123" s="4543"/>
      <c r="AR123" s="52"/>
      <c r="AS123" s="109"/>
      <c r="AT123" s="110"/>
      <c r="AU123" s="110"/>
      <c r="AV123" s="110"/>
      <c r="AW123" s="278"/>
      <c r="AX123" s="278"/>
      <c r="AY123" s="278"/>
      <c r="AZ123" s="278"/>
      <c r="BA123" s="111"/>
      <c r="BB123" s="111"/>
      <c r="BC123" s="111"/>
      <c r="BD123" s="111"/>
      <c r="BE123" s="112"/>
      <c r="BF123" s="112"/>
      <c r="BG123" s="111"/>
      <c r="BH123" s="111"/>
      <c r="BI123" s="111"/>
      <c r="BJ123" s="111"/>
      <c r="BK123" s="111"/>
      <c r="BL123" s="111"/>
      <c r="BM123" s="111"/>
      <c r="BN123" s="111"/>
      <c r="BO123" s="111"/>
      <c r="BP123" s="111"/>
      <c r="BQ123" s="111"/>
      <c r="BR123" s="111"/>
      <c r="BS123" s="34"/>
      <c r="BT123" s="34"/>
      <c r="BU123" s="34"/>
      <c r="BV123" s="34"/>
      <c r="BW123" s="34"/>
      <c r="BX123" s="34"/>
      <c r="BY123" s="34"/>
      <c r="BZ123" s="34"/>
      <c r="CA123" s="33"/>
      <c r="CB123" s="3"/>
      <c r="CC123" s="58"/>
      <c r="CD123" s="56"/>
      <c r="CE123" s="56"/>
      <c r="CF123" s="59"/>
      <c r="CG123" s="65"/>
      <c r="CH123" s="3"/>
      <c r="CI123" s="3"/>
      <c r="CJ123" s="3"/>
      <c r="CK123" s="3"/>
      <c r="CL123" s="3"/>
      <c r="CM123" s="3"/>
      <c r="CN123" s="3"/>
      <c r="CO123" s="3"/>
      <c r="CP123" s="3"/>
      <c r="CQ123" s="3"/>
      <c r="CR123" s="3"/>
      <c r="CS123" s="3"/>
      <c r="CT123" s="3"/>
    </row>
    <row r="124" spans="1:98" ht="29.25" customHeight="1">
      <c r="A124" s="4613"/>
      <c r="B124" s="4580"/>
      <c r="C124" s="4580"/>
      <c r="D124" s="4614"/>
      <c r="E124" s="4614"/>
      <c r="F124" s="4615"/>
      <c r="G124" s="4616"/>
      <c r="H124" s="4625"/>
      <c r="I124" s="4591"/>
      <c r="J124" s="4591"/>
      <c r="K124" s="4591"/>
      <c r="L124" s="4591"/>
      <c r="M124" s="4592"/>
      <c r="N124" s="4579"/>
      <c r="O124" s="4580"/>
      <c r="P124" s="4579"/>
      <c r="Q124" s="4535"/>
      <c r="R124" s="4538"/>
      <c r="S124" s="4538"/>
      <c r="T124" s="4538"/>
      <c r="U124" s="217"/>
      <c r="V124" s="274">
        <v>8</v>
      </c>
      <c r="W124" s="275" t="s">
        <v>88</v>
      </c>
      <c r="X124" s="267">
        <v>45901</v>
      </c>
      <c r="Y124" s="48">
        <v>46021</v>
      </c>
      <c r="Z124" s="43" t="s">
        <v>70</v>
      </c>
      <c r="AA124" s="4004">
        <v>0</v>
      </c>
      <c r="AB124" s="4004"/>
      <c r="AC124" s="4004"/>
      <c r="AD124" s="4011"/>
      <c r="AE124" s="140"/>
      <c r="AF124" s="4571"/>
      <c r="AG124" s="4574"/>
      <c r="AH124" s="4574"/>
      <c r="AI124" s="4548"/>
      <c r="AJ124" s="4550"/>
      <c r="AK124" s="4520"/>
      <c r="AL124" s="4523"/>
      <c r="AM124" s="4523"/>
      <c r="AN124" s="4526"/>
      <c r="AO124" s="3"/>
      <c r="AP124" s="4541"/>
      <c r="AQ124" s="4543"/>
      <c r="AR124" s="52"/>
      <c r="AS124" s="109"/>
      <c r="AT124" s="110"/>
      <c r="AU124" s="110"/>
      <c r="AV124" s="110"/>
      <c r="AW124" s="278"/>
      <c r="AX124" s="278"/>
      <c r="AY124" s="278"/>
      <c r="AZ124" s="278"/>
      <c r="BA124" s="111"/>
      <c r="BB124" s="111"/>
      <c r="BC124" s="111"/>
      <c r="BD124" s="111"/>
      <c r="BE124" s="112"/>
      <c r="BF124" s="112"/>
      <c r="BG124" s="111"/>
      <c r="BH124" s="111"/>
      <c r="BI124" s="111"/>
      <c r="BJ124" s="111"/>
      <c r="BK124" s="111"/>
      <c r="BL124" s="111"/>
      <c r="BM124" s="111"/>
      <c r="BN124" s="111"/>
      <c r="BO124" s="111"/>
      <c r="BP124" s="111"/>
      <c r="BQ124" s="111"/>
      <c r="BR124" s="111"/>
      <c r="BS124" s="34"/>
      <c r="BT124" s="34"/>
      <c r="BU124" s="34"/>
      <c r="BV124" s="34"/>
      <c r="BW124" s="34"/>
      <c r="BX124" s="34"/>
      <c r="BY124" s="34"/>
      <c r="BZ124" s="34"/>
      <c r="CA124" s="33"/>
      <c r="CB124" s="3"/>
      <c r="CC124" s="58"/>
      <c r="CD124" s="56"/>
      <c r="CE124" s="56"/>
      <c r="CF124" s="59"/>
      <c r="CG124" s="65"/>
      <c r="CH124" s="3"/>
      <c r="CI124" s="3"/>
      <c r="CJ124" s="3"/>
      <c r="CK124" s="3"/>
      <c r="CL124" s="3"/>
      <c r="CM124" s="3"/>
      <c r="CN124" s="3"/>
      <c r="CO124" s="3"/>
      <c r="CP124" s="3"/>
      <c r="CQ124" s="3"/>
      <c r="CR124" s="3"/>
      <c r="CS124" s="3"/>
      <c r="CT124" s="3"/>
    </row>
    <row r="125" spans="1:98" ht="29.25" customHeight="1" thickBot="1">
      <c r="A125" s="4613"/>
      <c r="B125" s="4580"/>
      <c r="C125" s="4580"/>
      <c r="D125" s="4614"/>
      <c r="E125" s="4614"/>
      <c r="F125" s="4615"/>
      <c r="G125" s="4616"/>
      <c r="H125" s="4625"/>
      <c r="I125" s="4591"/>
      <c r="J125" s="4591"/>
      <c r="K125" s="4591"/>
      <c r="L125" s="4591"/>
      <c r="M125" s="4592"/>
      <c r="N125" s="4579"/>
      <c r="O125" s="4580"/>
      <c r="P125" s="4579"/>
      <c r="Q125" s="4536"/>
      <c r="R125" s="4539"/>
      <c r="S125" s="4539"/>
      <c r="T125" s="4539"/>
      <c r="U125" s="217"/>
      <c r="V125" s="276">
        <v>9</v>
      </c>
      <c r="W125" s="275" t="s">
        <v>89</v>
      </c>
      <c r="X125" s="267">
        <v>45901</v>
      </c>
      <c r="Y125" s="48">
        <v>46021</v>
      </c>
      <c r="Z125" s="43" t="s">
        <v>70</v>
      </c>
      <c r="AA125" s="4004">
        <v>0</v>
      </c>
      <c r="AB125" s="4004"/>
      <c r="AC125" s="4004"/>
      <c r="AD125" s="4011"/>
      <c r="AE125" s="140"/>
      <c r="AF125" s="4572"/>
      <c r="AG125" s="4575"/>
      <c r="AH125" s="4575"/>
      <c r="AI125" s="4598"/>
      <c r="AJ125" s="4590"/>
      <c r="AK125" s="4521"/>
      <c r="AL125" s="4524"/>
      <c r="AM125" s="4524"/>
      <c r="AN125" s="4527"/>
      <c r="AO125" s="3"/>
      <c r="AP125" s="4594"/>
      <c r="AQ125" s="4581"/>
      <c r="AR125" s="52"/>
      <c r="AS125" s="109"/>
      <c r="AT125" s="110"/>
      <c r="AU125" s="110"/>
      <c r="AV125" s="110"/>
      <c r="AW125" s="278"/>
      <c r="AX125" s="278"/>
      <c r="AY125" s="278"/>
      <c r="AZ125" s="278"/>
      <c r="BA125" s="111"/>
      <c r="BB125" s="111"/>
      <c r="BC125" s="111"/>
      <c r="BD125" s="111"/>
      <c r="BE125" s="112"/>
      <c r="BF125" s="112"/>
      <c r="BG125" s="111"/>
      <c r="BH125" s="111"/>
      <c r="BI125" s="111"/>
      <c r="BJ125" s="111"/>
      <c r="BK125" s="111"/>
      <c r="BL125" s="111"/>
      <c r="BM125" s="111"/>
      <c r="BN125" s="111"/>
      <c r="BO125" s="111"/>
      <c r="BP125" s="111"/>
      <c r="BQ125" s="111"/>
      <c r="BR125" s="111"/>
      <c r="BS125" s="34"/>
      <c r="BT125" s="34"/>
      <c r="BU125" s="34"/>
      <c r="BV125" s="34"/>
      <c r="BW125" s="34"/>
      <c r="BX125" s="34"/>
      <c r="BY125" s="34"/>
      <c r="BZ125" s="34"/>
      <c r="CA125" s="33"/>
      <c r="CB125" s="3"/>
      <c r="CC125" s="58"/>
      <c r="CD125" s="56"/>
      <c r="CE125" s="56"/>
      <c r="CF125" s="59"/>
      <c r="CG125" s="65"/>
      <c r="CH125" s="3"/>
      <c r="CI125" s="3"/>
      <c r="CJ125" s="3"/>
      <c r="CK125" s="3"/>
      <c r="CL125" s="3"/>
      <c r="CM125" s="3"/>
      <c r="CN125" s="3"/>
      <c r="CO125" s="3"/>
      <c r="CP125" s="3"/>
      <c r="CQ125" s="3"/>
      <c r="CR125" s="3"/>
      <c r="CS125" s="3"/>
      <c r="CT125" s="3"/>
    </row>
    <row r="126" spans="1:98" ht="58.5" customHeight="1">
      <c r="A126" s="282"/>
      <c r="B126" s="4556" t="s">
        <v>284</v>
      </c>
      <c r="C126" s="4557"/>
      <c r="D126" s="283"/>
      <c r="E126" s="284"/>
      <c r="F126" s="79" t="s">
        <v>84</v>
      </c>
      <c r="G126" s="225">
        <v>824</v>
      </c>
      <c r="H126" s="4505" t="s">
        <v>66</v>
      </c>
      <c r="I126" s="4561">
        <v>0</v>
      </c>
      <c r="J126" s="4564" t="s">
        <v>280</v>
      </c>
      <c r="K126" s="4564"/>
      <c r="L126" s="4564"/>
      <c r="M126" s="4567"/>
      <c r="N126" s="4528">
        <v>150000000</v>
      </c>
      <c r="O126" s="4531" t="s">
        <v>91</v>
      </c>
      <c r="P126" s="4528">
        <v>150000000</v>
      </c>
      <c r="Q126" s="4534">
        <v>0</v>
      </c>
      <c r="R126" s="4537">
        <v>0</v>
      </c>
      <c r="S126" s="4537"/>
      <c r="T126" s="4537"/>
      <c r="U126" s="217"/>
      <c r="V126" s="231">
        <v>1</v>
      </c>
      <c r="W126" s="275" t="s">
        <v>285</v>
      </c>
      <c r="X126" s="267">
        <v>45809</v>
      </c>
      <c r="Y126" s="48">
        <v>45838</v>
      </c>
      <c r="Z126" s="43" t="s">
        <v>70</v>
      </c>
      <c r="AA126" s="4004">
        <v>0</v>
      </c>
      <c r="AB126" s="4004">
        <v>0</v>
      </c>
      <c r="AC126" s="4004"/>
      <c r="AD126" s="4011"/>
      <c r="AE126" s="140"/>
      <c r="AF126" s="4544" t="s">
        <v>286</v>
      </c>
      <c r="AG126" s="4546" t="s">
        <v>287</v>
      </c>
      <c r="AH126" s="4546" t="s">
        <v>288</v>
      </c>
      <c r="AI126" s="4548" t="s">
        <v>156</v>
      </c>
      <c r="AJ126" s="4550">
        <v>1</v>
      </c>
      <c r="AK126" s="4519">
        <v>0</v>
      </c>
      <c r="AL126" s="4522">
        <v>0</v>
      </c>
      <c r="AM126" s="4522"/>
      <c r="AN126" s="4525"/>
      <c r="AO126" s="3"/>
      <c r="AP126" s="4540" t="s">
        <v>74</v>
      </c>
      <c r="AQ126" s="4542" t="s">
        <v>75</v>
      </c>
      <c r="AR126" s="52"/>
      <c r="AS126" s="53"/>
      <c r="AT126" s="54"/>
      <c r="AU126" s="54"/>
      <c r="AV126" s="54"/>
      <c r="AW126" s="55"/>
      <c r="AX126" s="55"/>
      <c r="AY126" s="55"/>
      <c r="AZ126" s="55"/>
      <c r="BA126" s="56"/>
      <c r="BB126" s="56"/>
      <c r="BC126" s="56"/>
      <c r="BD126" s="56"/>
      <c r="BE126" s="57"/>
      <c r="BF126" s="57"/>
      <c r="BG126" s="56"/>
      <c r="BH126" s="56"/>
      <c r="BI126" s="56"/>
      <c r="BJ126" s="56"/>
      <c r="BK126" s="56"/>
      <c r="BL126" s="56"/>
      <c r="BM126" s="56"/>
      <c r="BN126" s="56"/>
      <c r="BO126" s="56"/>
      <c r="BP126" s="56"/>
      <c r="BQ126" s="56"/>
      <c r="BR126" s="56"/>
      <c r="BS126" s="34"/>
      <c r="BT126" s="34"/>
      <c r="BU126" s="34"/>
      <c r="BV126" s="34"/>
      <c r="BW126" s="34"/>
      <c r="BX126" s="34"/>
      <c r="BY126" s="34"/>
      <c r="BZ126" s="34"/>
      <c r="CA126" s="33"/>
      <c r="CB126" s="3"/>
      <c r="CC126" s="58"/>
      <c r="CD126" s="56"/>
      <c r="CE126" s="56"/>
      <c r="CF126" s="59"/>
      <c r="CG126" s="65"/>
      <c r="CH126" s="3"/>
      <c r="CI126" s="3"/>
      <c r="CJ126" s="3"/>
      <c r="CK126" s="3"/>
      <c r="CL126" s="3"/>
      <c r="CM126" s="3"/>
      <c r="CN126" s="3"/>
      <c r="CO126" s="3"/>
      <c r="CP126" s="3"/>
      <c r="CQ126" s="3"/>
      <c r="CR126" s="3"/>
      <c r="CS126" s="3"/>
      <c r="CT126" s="3"/>
    </row>
    <row r="127" spans="1:98" ht="58.5" customHeight="1" thickBot="1">
      <c r="A127" s="282"/>
      <c r="B127" s="4556"/>
      <c r="C127" s="4557"/>
      <c r="D127" s="283"/>
      <c r="E127" s="284"/>
      <c r="F127" s="43" t="s">
        <v>81</v>
      </c>
      <c r="G127" s="225">
        <v>193</v>
      </c>
      <c r="H127" s="4560"/>
      <c r="I127" s="4562"/>
      <c r="J127" s="4565"/>
      <c r="K127" s="4565"/>
      <c r="L127" s="4565"/>
      <c r="M127" s="4568"/>
      <c r="N127" s="4529"/>
      <c r="O127" s="4532"/>
      <c r="P127" s="4529"/>
      <c r="Q127" s="4535"/>
      <c r="R127" s="4538"/>
      <c r="S127" s="4538"/>
      <c r="T127" s="4538"/>
      <c r="U127" s="217"/>
      <c r="V127" s="4552">
        <v>2</v>
      </c>
      <c r="W127" s="4505" t="s">
        <v>289</v>
      </c>
      <c r="X127" s="4554">
        <v>45839</v>
      </c>
      <c r="Y127" s="4554">
        <v>46021</v>
      </c>
      <c r="Z127" s="4505" t="s">
        <v>70</v>
      </c>
      <c r="AA127" s="4507">
        <v>0</v>
      </c>
      <c r="AB127" s="4507">
        <v>0</v>
      </c>
      <c r="AC127" s="4507"/>
      <c r="AD127" s="4509"/>
      <c r="AE127" s="140"/>
      <c r="AF127" s="4544"/>
      <c r="AG127" s="4546"/>
      <c r="AH127" s="4546"/>
      <c r="AI127" s="4548"/>
      <c r="AJ127" s="4550"/>
      <c r="AK127" s="4520"/>
      <c r="AL127" s="4523"/>
      <c r="AM127" s="4523"/>
      <c r="AN127" s="4526"/>
      <c r="AO127" s="3"/>
      <c r="AP127" s="4541"/>
      <c r="AQ127" s="4543"/>
      <c r="AR127" s="52"/>
      <c r="AS127" s="53"/>
      <c r="AT127" s="54"/>
      <c r="AU127" s="54"/>
      <c r="AV127" s="54"/>
      <c r="AW127" s="55"/>
      <c r="AX127" s="55"/>
      <c r="AY127" s="55"/>
      <c r="AZ127" s="55"/>
      <c r="BA127" s="56"/>
      <c r="BB127" s="56"/>
      <c r="BC127" s="56"/>
      <c r="BD127" s="56"/>
      <c r="BE127" s="57"/>
      <c r="BF127" s="57"/>
      <c r="BG127" s="56"/>
      <c r="BH127" s="56"/>
      <c r="BI127" s="56"/>
      <c r="BJ127" s="56"/>
      <c r="BK127" s="56"/>
      <c r="BL127" s="56"/>
      <c r="BM127" s="56"/>
      <c r="BN127" s="56"/>
      <c r="BO127" s="56"/>
      <c r="BP127" s="56"/>
      <c r="BQ127" s="56"/>
      <c r="BR127" s="56"/>
      <c r="BS127" s="34"/>
      <c r="BT127" s="34"/>
      <c r="BU127" s="34"/>
      <c r="BV127" s="34"/>
      <c r="BW127" s="34"/>
      <c r="BX127" s="34"/>
      <c r="BY127" s="34"/>
      <c r="BZ127" s="34"/>
      <c r="CA127" s="33"/>
      <c r="CB127" s="3"/>
      <c r="CC127" s="58"/>
      <c r="CD127" s="56"/>
      <c r="CE127" s="56"/>
      <c r="CF127" s="59"/>
      <c r="CG127" s="65"/>
      <c r="CH127" s="3"/>
      <c r="CI127" s="3"/>
      <c r="CJ127" s="3"/>
      <c r="CK127" s="3"/>
      <c r="CL127" s="3"/>
      <c r="CM127" s="3"/>
      <c r="CN127" s="3"/>
      <c r="CO127" s="3"/>
      <c r="CP127" s="3"/>
      <c r="CQ127" s="3"/>
      <c r="CR127" s="3"/>
      <c r="CS127" s="3"/>
      <c r="CT127" s="3"/>
    </row>
    <row r="128" spans="1:98" ht="66" customHeight="1" thickBot="1">
      <c r="A128" s="286">
        <v>13</v>
      </c>
      <c r="B128" s="4558"/>
      <c r="C128" s="4559"/>
      <c r="D128" s="288"/>
      <c r="E128" s="289"/>
      <c r="F128" s="43" t="s">
        <v>290</v>
      </c>
      <c r="G128" s="47">
        <v>11</v>
      </c>
      <c r="H128" s="4506"/>
      <c r="I128" s="4563"/>
      <c r="J128" s="4566"/>
      <c r="K128" s="4566"/>
      <c r="L128" s="4566"/>
      <c r="M128" s="4569"/>
      <c r="N128" s="4530"/>
      <c r="O128" s="4533"/>
      <c r="P128" s="4530"/>
      <c r="Q128" s="4536"/>
      <c r="R128" s="4539"/>
      <c r="S128" s="4539"/>
      <c r="T128" s="4539"/>
      <c r="U128" s="140"/>
      <c r="V128" s="4553"/>
      <c r="W128" s="4506"/>
      <c r="X128" s="4555"/>
      <c r="Y128" s="4555"/>
      <c r="Z128" s="4506"/>
      <c r="AA128" s="4508"/>
      <c r="AB128" s="4508"/>
      <c r="AC128" s="4508"/>
      <c r="AD128" s="4510"/>
      <c r="AE128" s="140"/>
      <c r="AF128" s="4545"/>
      <c r="AG128" s="4547"/>
      <c r="AH128" s="4547"/>
      <c r="AI128" s="4549"/>
      <c r="AJ128" s="4551"/>
      <c r="AK128" s="4521"/>
      <c r="AL128" s="4524"/>
      <c r="AM128" s="4524"/>
      <c r="AN128" s="4527"/>
      <c r="AO128" s="3"/>
      <c r="AP128" s="4541"/>
      <c r="AQ128" s="4543"/>
      <c r="AR128" s="52"/>
      <c r="AS128" s="82" t="e">
        <f t="shared" ref="AS128:BD129" si="41">#N/A</f>
        <v>#N/A</v>
      </c>
      <c r="AT128" s="94" t="e">
        <f t="shared" si="41"/>
        <v>#N/A</v>
      </c>
      <c r="AU128" s="94" t="e">
        <f t="shared" si="41"/>
        <v>#N/A</v>
      </c>
      <c r="AV128" s="94" t="e">
        <f t="shared" si="41"/>
        <v>#N/A</v>
      </c>
      <c r="AW128" s="95" t="e">
        <f t="shared" si="41"/>
        <v>#N/A</v>
      </c>
      <c r="AX128" s="95" t="e">
        <f t="shared" si="41"/>
        <v>#N/A</v>
      </c>
      <c r="AY128" s="95" t="e">
        <f t="shared" si="41"/>
        <v>#N/A</v>
      </c>
      <c r="AZ128" s="95" t="e">
        <f t="shared" si="41"/>
        <v>#N/A</v>
      </c>
      <c r="BA128" s="96" t="e">
        <f t="shared" si="41"/>
        <v>#N/A</v>
      </c>
      <c r="BB128" s="96" t="e">
        <f t="shared" si="41"/>
        <v>#N/A</v>
      </c>
      <c r="BC128" s="96" t="e">
        <f t="shared" si="41"/>
        <v>#N/A</v>
      </c>
      <c r="BD128" s="96" t="e">
        <f t="shared" si="41"/>
        <v>#N/A</v>
      </c>
      <c r="BE128" s="97">
        <v>0.2</v>
      </c>
      <c r="BF128" s="97">
        <v>0.8</v>
      </c>
      <c r="BG128" s="96" t="e">
        <f t="shared" ref="BG128:BI128" si="42">#N/A</f>
        <v>#N/A</v>
      </c>
      <c r="BH128" s="96" t="e">
        <f t="shared" si="42"/>
        <v>#N/A</v>
      </c>
      <c r="BI128" s="96" t="e">
        <f t="shared" si="42"/>
        <v>#N/A</v>
      </c>
      <c r="BJ128" s="96" t="e">
        <f t="shared" ref="BJ128:BK128" si="43">+AZ128*BE128</f>
        <v>#N/A</v>
      </c>
      <c r="BK128" s="96" t="e">
        <f t="shared" si="43"/>
        <v>#N/A</v>
      </c>
      <c r="BL128" s="96" t="e">
        <f t="shared" ref="BL128:BN128" si="44">#N/A</f>
        <v>#N/A</v>
      </c>
      <c r="BM128" s="96" t="e">
        <f t="shared" si="44"/>
        <v>#N/A</v>
      </c>
      <c r="BN128" s="96" t="e">
        <f t="shared" si="44"/>
        <v>#N/A</v>
      </c>
      <c r="BO128" s="96" t="e">
        <f t="shared" ref="BO128:BR128" si="45">+BG128+BK128</f>
        <v>#N/A</v>
      </c>
      <c r="BP128" s="85" t="e">
        <f t="shared" si="45"/>
        <v>#N/A</v>
      </c>
      <c r="BQ128" s="85" t="e">
        <f t="shared" si="45"/>
        <v>#N/A</v>
      </c>
      <c r="BR128" s="85" t="e">
        <f t="shared" si="45"/>
        <v>#N/A</v>
      </c>
      <c r="BS128" s="56" t="e">
        <f t="shared" ref="BS128:BV128" si="46">AVERAGEIF(BO128,"&lt;&gt;#¡DIV/0!")</f>
        <v>#N/A</v>
      </c>
      <c r="BT128" s="56" t="e">
        <f t="shared" si="46"/>
        <v>#N/A</v>
      </c>
      <c r="BU128" s="56" t="e">
        <f t="shared" si="46"/>
        <v>#N/A</v>
      </c>
      <c r="BV128" s="56" t="e">
        <f t="shared" si="46"/>
        <v>#N/A</v>
      </c>
      <c r="BW128" s="87" t="e">
        <f>+C128*BS128</f>
        <v>#N/A</v>
      </c>
      <c r="BX128" s="87" t="e">
        <f>+C128*BT128</f>
        <v>#N/A</v>
      </c>
      <c r="BY128" s="87" t="e">
        <f>+C128*BU128</f>
        <v>#N/A</v>
      </c>
      <c r="BZ128" s="87" t="e">
        <f>+C128*BV128</f>
        <v>#N/A</v>
      </c>
      <c r="CA128" s="98" t="e">
        <f>SUM(BW128:BZ128)</f>
        <v>#N/A</v>
      </c>
      <c r="CB128" s="3"/>
      <c r="CC128" s="89">
        <f>+Q126/$N$126</f>
        <v>0</v>
      </c>
      <c r="CD128" s="90">
        <f>+R128/$N$126</f>
        <v>0</v>
      </c>
      <c r="CE128" s="90">
        <f>+S128/$N$126</f>
        <v>0</v>
      </c>
      <c r="CF128" s="223">
        <f>+T128/$N$126</f>
        <v>0</v>
      </c>
      <c r="CG128" s="224">
        <f>AVERAGE(CC128:CF128)</f>
        <v>0</v>
      </c>
      <c r="CH128" s="3"/>
      <c r="CI128" s="3"/>
      <c r="CJ128" s="3"/>
      <c r="CK128" s="3"/>
      <c r="CL128" s="3"/>
      <c r="CM128" s="3"/>
      <c r="CN128" s="3"/>
      <c r="CO128" s="3"/>
      <c r="CP128" s="3"/>
      <c r="CQ128" s="3"/>
      <c r="CR128" s="3"/>
      <c r="CS128" s="3"/>
      <c r="CT128" s="3"/>
    </row>
    <row r="129" spans="1:85" ht="14.25" customHeight="1" thickBot="1">
      <c r="A129" s="292"/>
      <c r="B129" s="4511"/>
      <c r="C129" s="4512"/>
      <c r="D129" s="4513"/>
      <c r="E129" s="4514"/>
      <c r="F129" s="4515"/>
      <c r="G129" s="293">
        <f>SUM(G22:G128)</f>
        <v>279760</v>
      </c>
      <c r="H129" s="294"/>
      <c r="I129" s="4057">
        <f>SUM(I22:I128)</f>
        <v>11763</v>
      </c>
      <c r="J129" s="4058">
        <f>SUM(J22:J128)</f>
        <v>11202</v>
      </c>
      <c r="K129" s="4058">
        <f>SUM(K22:K128)</f>
        <v>0</v>
      </c>
      <c r="L129" s="4058">
        <f>SUM(L22:L128)</f>
        <v>0</v>
      </c>
      <c r="M129" s="4059"/>
      <c r="N129" s="293">
        <f>SUM(N13:N127)</f>
        <v>44248012893</v>
      </c>
      <c r="O129" s="295"/>
      <c r="P129" s="294"/>
      <c r="Q129" s="4060">
        <f>SUM(Q22:Q127)</f>
        <v>1530000000</v>
      </c>
      <c r="R129" s="4061">
        <f>SUM(R22:R128)</f>
        <v>34800000</v>
      </c>
      <c r="S129" s="4061">
        <f>SUM(S22:S128)</f>
        <v>0</v>
      </c>
      <c r="T129" s="4062">
        <f>SUM(T22:T128)</f>
        <v>0</v>
      </c>
      <c r="U129" s="296"/>
      <c r="V129" s="297"/>
      <c r="W129" s="298">
        <f>COUNTIF(W13:W127,"*")</f>
        <v>112</v>
      </c>
      <c r="X129" s="4516"/>
      <c r="Y129" s="4517"/>
      <c r="Z129" s="4518"/>
      <c r="AA129" s="4063">
        <f>COUNTIFS(AA22:AA127,1)</f>
        <v>20</v>
      </c>
      <c r="AB129" s="4064">
        <f>COUNTIFS(AB22:AB128,1)</f>
        <v>27</v>
      </c>
      <c r="AC129" s="4064">
        <f>COUNTIFS(AC22:AC128,1)</f>
        <v>0</v>
      </c>
      <c r="AD129" s="4065">
        <f>COUNTIFS(AD22:AD128,1)</f>
        <v>0</v>
      </c>
      <c r="AE129" s="299"/>
      <c r="AF129" s="300"/>
      <c r="AG129" s="301"/>
      <c r="AH129" s="302">
        <f>COUNTIF(AH11:AH127,"*")</f>
        <v>47</v>
      </c>
      <c r="AI129" s="301"/>
      <c r="AJ129" s="301"/>
      <c r="AK129" s="4502"/>
      <c r="AL129" s="4503"/>
      <c r="AM129" s="4503"/>
      <c r="AN129" s="4504"/>
      <c r="AO129" s="299"/>
      <c r="AP129" s="303"/>
      <c r="AQ129" s="303"/>
      <c r="AR129" s="304"/>
      <c r="AS129" s="305" t="e">
        <f t="shared" si="41"/>
        <v>#N/A</v>
      </c>
      <c r="AT129" s="306" t="e">
        <f t="shared" si="41"/>
        <v>#N/A</v>
      </c>
      <c r="AU129" s="306" t="e">
        <f t="shared" si="41"/>
        <v>#N/A</v>
      </c>
      <c r="AV129" s="306" t="e">
        <f t="shared" si="41"/>
        <v>#N/A</v>
      </c>
      <c r="AW129" s="301"/>
      <c r="AX129" s="301"/>
      <c r="AY129" s="301"/>
      <c r="AZ129" s="301"/>
      <c r="BA129" s="301"/>
      <c r="BB129" s="301"/>
      <c r="BC129" s="301"/>
      <c r="BD129" s="301"/>
      <c r="BE129" s="301"/>
      <c r="BF129" s="301"/>
      <c r="BG129" s="301"/>
      <c r="BH129" s="301"/>
      <c r="BI129" s="301"/>
      <c r="BJ129" s="301"/>
      <c r="BK129" s="301"/>
      <c r="BL129" s="301"/>
      <c r="BM129" s="301"/>
      <c r="BN129" s="301"/>
      <c r="BO129" s="301"/>
      <c r="BP129" s="301"/>
      <c r="BQ129" s="301"/>
      <c r="BR129" s="301"/>
      <c r="BS129" s="307" t="e">
        <f>AVERAGEIF(BS22:BS128,"&lt;&gt;#¡DIV/0!")</f>
        <v>#N/A</v>
      </c>
      <c r="BT129" s="307" t="e">
        <f>AVERAGEIF(BT22:BT128,"&lt;&gt;#¡DIV/0!")</f>
        <v>#N/A</v>
      </c>
      <c r="BU129" s="307" t="e">
        <f>AVERAGEIF(BU22:BU128,"&lt;&gt;#¡DIV/0!")</f>
        <v>#N/A</v>
      </c>
      <c r="BV129" s="307" t="e">
        <f>AVERAGEIF(BV22:BV128,"&lt;&gt;#¡DIV/0!")</f>
        <v>#VALUE!</v>
      </c>
      <c r="BW129" s="306" t="e">
        <f>SUM(BW22:BW128)</f>
        <v>#N/A</v>
      </c>
      <c r="BX129" s="306" t="e">
        <f>SUM(BX22:BX128)</f>
        <v>#N/A</v>
      </c>
      <c r="BY129" s="306" t="e">
        <f>SUM(BY22:BY128)</f>
        <v>#N/A</v>
      </c>
      <c r="BZ129" s="306" t="e">
        <f>SUM(BZ22:BZ128)</f>
        <v>#VALUE!</v>
      </c>
      <c r="CA129" s="308" t="e">
        <f>SUM(CA22:CA128)</f>
        <v>#N/A</v>
      </c>
      <c r="CC129" s="309" t="e">
        <f>AVERAGE(CC22:CC128)</f>
        <v>#REF!</v>
      </c>
      <c r="CD129" s="309" t="e">
        <f>AVERAGE(CD22:CD128)</f>
        <v>#REF!</v>
      </c>
      <c r="CE129" s="309" t="e">
        <f>AVERAGE(CE22:CE128)</f>
        <v>#REF!</v>
      </c>
      <c r="CF129" s="309" t="e">
        <f>AVERAGE(CF22:CF128)</f>
        <v>#REF!</v>
      </c>
      <c r="CG129" s="310" t="e">
        <f>AVERAGE(CG22:CG128)</f>
        <v>#REF!</v>
      </c>
    </row>
  </sheetData>
  <autoFilter ref="A12:CT129" xr:uid="{00000000-0009-0000-0000-000000000000}"/>
  <mergeCells count="682">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CC11:CG11"/>
    <mergeCell ref="BA11:BD11"/>
    <mergeCell ref="BG11:BJ11"/>
    <mergeCell ref="BK11:BN11"/>
    <mergeCell ref="BO11:BR11"/>
    <mergeCell ref="BS11:BV11"/>
    <mergeCell ref="A13:A21"/>
    <mergeCell ref="B13:C21"/>
    <mergeCell ref="D13:E21"/>
    <mergeCell ref="F13:F14"/>
    <mergeCell ref="G13:G14"/>
    <mergeCell ref="H13:H21"/>
    <mergeCell ref="I13:I14"/>
    <mergeCell ref="J13:J14"/>
    <mergeCell ref="AW11:AZ11"/>
    <mergeCell ref="AI11:AI12"/>
    <mergeCell ref="AJ11:AJ12"/>
    <mergeCell ref="AK11:AN11"/>
    <mergeCell ref="AP11:AP12"/>
    <mergeCell ref="AQ11:AQ12"/>
    <mergeCell ref="AS11:AV11"/>
    <mergeCell ref="Y11:Y12"/>
    <mergeCell ref="Z11:Z12"/>
    <mergeCell ref="AA11:AD11"/>
    <mergeCell ref="AG19:AG21"/>
    <mergeCell ref="K13:K14"/>
    <mergeCell ref="L13:L14"/>
    <mergeCell ref="M13:M14"/>
    <mergeCell ref="N13:N21"/>
    <mergeCell ref="O13:O21"/>
    <mergeCell ref="P13:P21"/>
    <mergeCell ref="M19:M21"/>
    <mergeCell ref="BW11:CA11"/>
    <mergeCell ref="AF11:AF12"/>
    <mergeCell ref="AG11:AG12"/>
    <mergeCell ref="AH11:AH12"/>
    <mergeCell ref="O11:O12"/>
    <mergeCell ref="P11:P12"/>
    <mergeCell ref="Q11:T11"/>
    <mergeCell ref="V11:V12"/>
    <mergeCell ref="W11:W12"/>
    <mergeCell ref="X11:X12"/>
    <mergeCell ref="AN13:AN15"/>
    <mergeCell ref="AP13:AP21"/>
    <mergeCell ref="AQ13:AQ21"/>
    <mergeCell ref="AJ13:AJ15"/>
    <mergeCell ref="AK13:AK15"/>
    <mergeCell ref="AL13:AL15"/>
    <mergeCell ref="AM13:AM15"/>
    <mergeCell ref="AN16:AN18"/>
    <mergeCell ref="AH16:AH18"/>
    <mergeCell ref="AI16:AI18"/>
    <mergeCell ref="AJ16:AJ18"/>
    <mergeCell ref="AK16:AK18"/>
    <mergeCell ref="F15:F16"/>
    <mergeCell ref="G15:G16"/>
    <mergeCell ref="I15:I16"/>
    <mergeCell ref="J15:J16"/>
    <mergeCell ref="K15:K16"/>
    <mergeCell ref="L15:L16"/>
    <mergeCell ref="M15:M16"/>
    <mergeCell ref="AH13:AH15"/>
    <mergeCell ref="AI13:AI15"/>
    <mergeCell ref="Q13:Q21"/>
    <mergeCell ref="R13:R21"/>
    <mergeCell ref="S13:S21"/>
    <mergeCell ref="T13:T21"/>
    <mergeCell ref="AF13:AF15"/>
    <mergeCell ref="AG13:AG15"/>
    <mergeCell ref="AF16:AF18"/>
    <mergeCell ref="AG16:AG18"/>
    <mergeCell ref="F17:F18"/>
    <mergeCell ref="G17:G18"/>
    <mergeCell ref="I17:I18"/>
    <mergeCell ref="J17:J18"/>
    <mergeCell ref="K17:K18"/>
    <mergeCell ref="L17:L18"/>
    <mergeCell ref="M17:M18"/>
    <mergeCell ref="AL16:AL18"/>
    <mergeCell ref="AM16:AM18"/>
    <mergeCell ref="Q22:Q45"/>
    <mergeCell ref="AN19:AN21"/>
    <mergeCell ref="A22:A45"/>
    <mergeCell ref="B22:C45"/>
    <mergeCell ref="D22:E45"/>
    <mergeCell ref="F22:F45"/>
    <mergeCell ref="G22:G45"/>
    <mergeCell ref="H22:H45"/>
    <mergeCell ref="I22:I45"/>
    <mergeCell ref="J22:J45"/>
    <mergeCell ref="K22:K45"/>
    <mergeCell ref="AH19:AH21"/>
    <mergeCell ref="AI19:AI21"/>
    <mergeCell ref="AJ19:AJ21"/>
    <mergeCell ref="AK19:AK21"/>
    <mergeCell ref="AL19:AL21"/>
    <mergeCell ref="AM19:AM21"/>
    <mergeCell ref="F19:F21"/>
    <mergeCell ref="G19:G21"/>
    <mergeCell ref="I19:I21"/>
    <mergeCell ref="J19:J21"/>
    <mergeCell ref="K19:K21"/>
    <mergeCell ref="AM34:AM37"/>
    <mergeCell ref="AN34:AN37"/>
    <mergeCell ref="L19:L21"/>
    <mergeCell ref="AF19:AF21"/>
    <mergeCell ref="AP22:AP45"/>
    <mergeCell ref="AQ22:AQ45"/>
    <mergeCell ref="AF25:AF27"/>
    <mergeCell ref="AG25:AG27"/>
    <mergeCell ref="AH25:AH27"/>
    <mergeCell ref="AI25:AI27"/>
    <mergeCell ref="AJ25:AJ27"/>
    <mergeCell ref="AK25:AK27"/>
    <mergeCell ref="AL25:AL27"/>
    <mergeCell ref="AM25:AM27"/>
    <mergeCell ref="AI22:AI24"/>
    <mergeCell ref="AJ22:AJ24"/>
    <mergeCell ref="AK22:AK24"/>
    <mergeCell ref="AL22:AL24"/>
    <mergeCell ref="AM22:AM24"/>
    <mergeCell ref="AN22:AN24"/>
    <mergeCell ref="AF22:AF24"/>
    <mergeCell ref="AG22:AG24"/>
    <mergeCell ref="AH22:AH24"/>
    <mergeCell ref="AF31:AF33"/>
    <mergeCell ref="AM31:AM33"/>
    <mergeCell ref="AN31:AN33"/>
    <mergeCell ref="AN25:AN27"/>
    <mergeCell ref="AF28:AF30"/>
    <mergeCell ref="AG28:AG30"/>
    <mergeCell ref="AH28:AH30"/>
    <mergeCell ref="AI28:AI30"/>
    <mergeCell ref="AJ28:AJ30"/>
    <mergeCell ref="AK28:AK30"/>
    <mergeCell ref="AL28:AL30"/>
    <mergeCell ref="AM28:AM30"/>
    <mergeCell ref="AN28:AN30"/>
    <mergeCell ref="AG31:AG33"/>
    <mergeCell ref="AH31:AH33"/>
    <mergeCell ref="AG34:AG37"/>
    <mergeCell ref="AH34:AH37"/>
    <mergeCell ref="AI34:AI37"/>
    <mergeCell ref="AJ34:AJ37"/>
    <mergeCell ref="AK34:AK37"/>
    <mergeCell ref="AL34:AL37"/>
    <mergeCell ref="AF34:AF37"/>
    <mergeCell ref="AI31:AI33"/>
    <mergeCell ref="AJ31:AJ33"/>
    <mergeCell ref="AK31:AK33"/>
    <mergeCell ref="AL31:AL33"/>
    <mergeCell ref="AN38:AN39"/>
    <mergeCell ref="AF40:AF41"/>
    <mergeCell ref="AG40:AG41"/>
    <mergeCell ref="AH40:AH41"/>
    <mergeCell ref="AI40:AI41"/>
    <mergeCell ref="AJ40:AJ41"/>
    <mergeCell ref="AK40:AK41"/>
    <mergeCell ref="AL40:AL41"/>
    <mergeCell ref="AM40:AM41"/>
    <mergeCell ref="AN40:AN41"/>
    <mergeCell ref="AF38:AF39"/>
    <mergeCell ref="AG38:AG39"/>
    <mergeCell ref="AH38:AH39"/>
    <mergeCell ref="AI38:AI39"/>
    <mergeCell ref="AJ38:AJ39"/>
    <mergeCell ref="AK38:AK39"/>
    <mergeCell ref="AL38:AL39"/>
    <mergeCell ref="AM38:AM39"/>
    <mergeCell ref="AL43:AL44"/>
    <mergeCell ref="AM43:AM44"/>
    <mergeCell ref="AN43:AN44"/>
    <mergeCell ref="A46:A59"/>
    <mergeCell ref="B46:C59"/>
    <mergeCell ref="D46:E59"/>
    <mergeCell ref="F46:F59"/>
    <mergeCell ref="G46:G59"/>
    <mergeCell ref="H46:H59"/>
    <mergeCell ref="I46:I59"/>
    <mergeCell ref="AF43:AF44"/>
    <mergeCell ref="AG43:AG44"/>
    <mergeCell ref="AH43:AH44"/>
    <mergeCell ref="AI43:AI44"/>
    <mergeCell ref="AJ43:AJ44"/>
    <mergeCell ref="AK43:AK44"/>
    <mergeCell ref="R22:R45"/>
    <mergeCell ref="S22:S45"/>
    <mergeCell ref="T22:T45"/>
    <mergeCell ref="L22:L45"/>
    <mergeCell ref="M22:M45"/>
    <mergeCell ref="N22:N45"/>
    <mergeCell ref="O22:O45"/>
    <mergeCell ref="P22:P45"/>
    <mergeCell ref="AQ46:AQ59"/>
    <mergeCell ref="AF51:AF52"/>
    <mergeCell ref="AG51:AG52"/>
    <mergeCell ref="AH51:AH52"/>
    <mergeCell ref="AI51:AI52"/>
    <mergeCell ref="AJ51:AJ52"/>
    <mergeCell ref="AK51:AK52"/>
    <mergeCell ref="AL51:AL52"/>
    <mergeCell ref="AM51:AM52"/>
    <mergeCell ref="AN51:AN52"/>
    <mergeCell ref="AP46:AP59"/>
    <mergeCell ref="AF53:AF54"/>
    <mergeCell ref="AG53:AG54"/>
    <mergeCell ref="AH53:AH54"/>
    <mergeCell ref="AJ53:AJ54"/>
    <mergeCell ref="AK53:AK54"/>
    <mergeCell ref="AL53:AL54"/>
    <mergeCell ref="AM53:AM54"/>
    <mergeCell ref="AN53:AN54"/>
    <mergeCell ref="AI53:AI54"/>
    <mergeCell ref="J46:J59"/>
    <mergeCell ref="K46:K59"/>
    <mergeCell ref="L46:L59"/>
    <mergeCell ref="M46:M59"/>
    <mergeCell ref="N46:N59"/>
    <mergeCell ref="O46:O59"/>
    <mergeCell ref="P46:P59"/>
    <mergeCell ref="Q46:Q59"/>
    <mergeCell ref="R46:R59"/>
    <mergeCell ref="S46:S59"/>
    <mergeCell ref="T46:T59"/>
    <mergeCell ref="AP60:AP70"/>
    <mergeCell ref="AQ60:AQ70"/>
    <mergeCell ref="AK64:AK65"/>
    <mergeCell ref="AL64:AL65"/>
    <mergeCell ref="AM64:AM65"/>
    <mergeCell ref="AN64:AN65"/>
    <mergeCell ref="AJ62:AJ63"/>
    <mergeCell ref="AK62:AK63"/>
    <mergeCell ref="AL62:AL63"/>
    <mergeCell ref="AM62:AM63"/>
    <mergeCell ref="AN62:AN63"/>
    <mergeCell ref="AJ64:AJ65"/>
    <mergeCell ref="AK60:AK61"/>
    <mergeCell ref="AL60:AL61"/>
    <mergeCell ref="AM60:AM61"/>
    <mergeCell ref="AN60:AN61"/>
    <mergeCell ref="AL66:AL68"/>
    <mergeCell ref="AM66:AM68"/>
    <mergeCell ref="AN66:AN68"/>
    <mergeCell ref="AF69:AF70"/>
    <mergeCell ref="AG69:AG70"/>
    <mergeCell ref="AH69:AH70"/>
    <mergeCell ref="AI69:AI70"/>
    <mergeCell ref="AJ69:AJ70"/>
    <mergeCell ref="AK69:AK70"/>
    <mergeCell ref="AL69:AL70"/>
    <mergeCell ref="AF66:AF68"/>
    <mergeCell ref="AG66:AG68"/>
    <mergeCell ref="AH66:AH68"/>
    <mergeCell ref="AI66:AI68"/>
    <mergeCell ref="AJ66:AJ68"/>
    <mergeCell ref="AK66:AK68"/>
    <mergeCell ref="AM69:AM70"/>
    <mergeCell ref="AN69:AN70"/>
    <mergeCell ref="A71:A74"/>
    <mergeCell ref="B71:C74"/>
    <mergeCell ref="D71:E74"/>
    <mergeCell ref="F71:F74"/>
    <mergeCell ref="G71:G74"/>
    <mergeCell ref="H71:H74"/>
    <mergeCell ref="I71:I74"/>
    <mergeCell ref="J71:J74"/>
    <mergeCell ref="T60:T70"/>
    <mergeCell ref="H60:H70"/>
    <mergeCell ref="I60:I70"/>
    <mergeCell ref="J60:J70"/>
    <mergeCell ref="K60:K70"/>
    <mergeCell ref="L60:L70"/>
    <mergeCell ref="M60:M70"/>
    <mergeCell ref="A60:A70"/>
    <mergeCell ref="B60:C70"/>
    <mergeCell ref="D60:E70"/>
    <mergeCell ref="F60:F70"/>
    <mergeCell ref="G60:G70"/>
    <mergeCell ref="AF60:AF61"/>
    <mergeCell ref="AG60:AG61"/>
    <mergeCell ref="AH60:AH61"/>
    <mergeCell ref="AI60:AI61"/>
    <mergeCell ref="AJ60:AJ61"/>
    <mergeCell ref="N60:N70"/>
    <mergeCell ref="O60:O70"/>
    <mergeCell ref="P60:P70"/>
    <mergeCell ref="Q60:Q70"/>
    <mergeCell ref="R60:R70"/>
    <mergeCell ref="S60:S70"/>
    <mergeCell ref="AF62:AF63"/>
    <mergeCell ref="AG62:AG63"/>
    <mergeCell ref="AH62:AH63"/>
    <mergeCell ref="AI62:AI63"/>
    <mergeCell ref="AF64:AF65"/>
    <mergeCell ref="AG64:AG65"/>
    <mergeCell ref="AH64:AH65"/>
    <mergeCell ref="AI64:AI65"/>
    <mergeCell ref="AP71:AP74"/>
    <mergeCell ref="AQ71:AQ74"/>
    <mergeCell ref="A75:A78"/>
    <mergeCell ref="B75:C78"/>
    <mergeCell ref="D75:E78"/>
    <mergeCell ref="F75:F78"/>
    <mergeCell ref="G75:G78"/>
    <mergeCell ref="H75:H78"/>
    <mergeCell ref="I75:I78"/>
    <mergeCell ref="AH71:AH74"/>
    <mergeCell ref="AI71:AI74"/>
    <mergeCell ref="AJ71:AJ74"/>
    <mergeCell ref="AK71:AK74"/>
    <mergeCell ref="AL71:AL74"/>
    <mergeCell ref="AM71:AM74"/>
    <mergeCell ref="Q71:Q74"/>
    <mergeCell ref="R71:R74"/>
    <mergeCell ref="S71:S74"/>
    <mergeCell ref="T71:T74"/>
    <mergeCell ref="AF71:AF74"/>
    <mergeCell ref="AG71:AG74"/>
    <mergeCell ref="K71:K74"/>
    <mergeCell ref="L71:L74"/>
    <mergeCell ref="M71:M74"/>
    <mergeCell ref="T75:T78"/>
    <mergeCell ref="AF75:AF78"/>
    <mergeCell ref="J75:J78"/>
    <mergeCell ref="K75:K78"/>
    <mergeCell ref="L75:L78"/>
    <mergeCell ref="M75:M78"/>
    <mergeCell ref="N75:N78"/>
    <mergeCell ref="O75:O78"/>
    <mergeCell ref="AN71:AN74"/>
    <mergeCell ref="N71:N74"/>
    <mergeCell ref="O71:O74"/>
    <mergeCell ref="P71:P74"/>
    <mergeCell ref="K79:K82"/>
    <mergeCell ref="L79:L82"/>
    <mergeCell ref="M79:M82"/>
    <mergeCell ref="N79:N82"/>
    <mergeCell ref="AM75:AM78"/>
    <mergeCell ref="AN75:AN78"/>
    <mergeCell ref="AP75:AP78"/>
    <mergeCell ref="AQ75:AQ78"/>
    <mergeCell ref="A79:A82"/>
    <mergeCell ref="B79:C82"/>
    <mergeCell ref="D79:E82"/>
    <mergeCell ref="F79:F82"/>
    <mergeCell ref="G79:G82"/>
    <mergeCell ref="H79:H82"/>
    <mergeCell ref="AG75:AG78"/>
    <mergeCell ref="AH75:AH78"/>
    <mergeCell ref="AI75:AI78"/>
    <mergeCell ref="AJ75:AJ78"/>
    <mergeCell ref="AK75:AK78"/>
    <mergeCell ref="AL75:AL78"/>
    <mergeCell ref="P75:P78"/>
    <mergeCell ref="Q75:Q78"/>
    <mergeCell ref="R75:R78"/>
    <mergeCell ref="S75:S78"/>
    <mergeCell ref="AL79:AL82"/>
    <mergeCell ref="AM79:AM82"/>
    <mergeCell ref="AN79:AN82"/>
    <mergeCell ref="AP79:AP82"/>
    <mergeCell ref="AQ79:AQ82"/>
    <mergeCell ref="A83:A87"/>
    <mergeCell ref="B83:C87"/>
    <mergeCell ref="D83:E87"/>
    <mergeCell ref="F83:F87"/>
    <mergeCell ref="G83:G87"/>
    <mergeCell ref="AF79:AF82"/>
    <mergeCell ref="AG79:AG82"/>
    <mergeCell ref="AH79:AH82"/>
    <mergeCell ref="AI79:AI82"/>
    <mergeCell ref="AJ79:AJ82"/>
    <mergeCell ref="AK79:AK82"/>
    <mergeCell ref="O79:O82"/>
    <mergeCell ref="P79:P82"/>
    <mergeCell ref="Q79:Q82"/>
    <mergeCell ref="R79:R82"/>
    <mergeCell ref="S79:S82"/>
    <mergeCell ref="T79:T82"/>
    <mergeCell ref="I79:I82"/>
    <mergeCell ref="J79:J82"/>
    <mergeCell ref="AH83:AH87"/>
    <mergeCell ref="AI83:AI87"/>
    <mergeCell ref="N83:N87"/>
    <mergeCell ref="O83:O87"/>
    <mergeCell ref="P83:P87"/>
    <mergeCell ref="Q83:Q87"/>
    <mergeCell ref="R83:R87"/>
    <mergeCell ref="S83:S87"/>
    <mergeCell ref="H83:H87"/>
    <mergeCell ref="I83:I87"/>
    <mergeCell ref="J83:J87"/>
    <mergeCell ref="K83:K87"/>
    <mergeCell ref="L83:L87"/>
    <mergeCell ref="M83:M87"/>
    <mergeCell ref="N88:N92"/>
    <mergeCell ref="O88:O92"/>
    <mergeCell ref="P88:P92"/>
    <mergeCell ref="Q88:Q92"/>
    <mergeCell ref="AQ83:AQ87"/>
    <mergeCell ref="A88:A92"/>
    <mergeCell ref="B88:C92"/>
    <mergeCell ref="D88:E92"/>
    <mergeCell ref="F88:F92"/>
    <mergeCell ref="G88:G92"/>
    <mergeCell ref="H88:H92"/>
    <mergeCell ref="I88:I92"/>
    <mergeCell ref="J88:J92"/>
    <mergeCell ref="K88:K92"/>
    <mergeCell ref="AJ83:AJ87"/>
    <mergeCell ref="AK83:AK87"/>
    <mergeCell ref="AL83:AL87"/>
    <mergeCell ref="AM83:AM87"/>
    <mergeCell ref="AN83:AN87"/>
    <mergeCell ref="AP83:AP87"/>
    <mergeCell ref="T83:T87"/>
    <mergeCell ref="Z83:Z87"/>
    <mergeCell ref="AF83:AF87"/>
    <mergeCell ref="AG83:AG87"/>
    <mergeCell ref="AN88:AN92"/>
    <mergeCell ref="AP88:AP92"/>
    <mergeCell ref="AQ88:AQ92"/>
    <mergeCell ref="A93:A103"/>
    <mergeCell ref="B93:C103"/>
    <mergeCell ref="D93:E103"/>
    <mergeCell ref="F93:F103"/>
    <mergeCell ref="G93:G103"/>
    <mergeCell ref="H93:H103"/>
    <mergeCell ref="I93:I103"/>
    <mergeCell ref="AH88:AH92"/>
    <mergeCell ref="AI88:AI92"/>
    <mergeCell ref="AJ88:AJ92"/>
    <mergeCell ref="AK88:AK92"/>
    <mergeCell ref="AL88:AL92"/>
    <mergeCell ref="AM88:AM92"/>
    <mergeCell ref="R88:R92"/>
    <mergeCell ref="S88:S92"/>
    <mergeCell ref="T88:T92"/>
    <mergeCell ref="Z88:Z92"/>
    <mergeCell ref="AF88:AF92"/>
    <mergeCell ref="AG88:AG92"/>
    <mergeCell ref="L88:L92"/>
    <mergeCell ref="M88:M92"/>
    <mergeCell ref="AM93:AM95"/>
    <mergeCell ref="AN93:AN95"/>
    <mergeCell ref="AP93:AP103"/>
    <mergeCell ref="AQ93:AQ103"/>
    <mergeCell ref="AF96:AF98"/>
    <mergeCell ref="AG96:AG98"/>
    <mergeCell ref="AH96:AH98"/>
    <mergeCell ref="AI96:AI98"/>
    <mergeCell ref="AJ96:AJ98"/>
    <mergeCell ref="AK96:AK98"/>
    <mergeCell ref="AG93:AG95"/>
    <mergeCell ref="AH93:AH95"/>
    <mergeCell ref="AI93:AI95"/>
    <mergeCell ref="AJ93:AJ95"/>
    <mergeCell ref="AK93:AK95"/>
    <mergeCell ref="AL93:AL95"/>
    <mergeCell ref="AF93:AF95"/>
    <mergeCell ref="AL96:AL98"/>
    <mergeCell ref="AM96:AM98"/>
    <mergeCell ref="AN96:AN98"/>
    <mergeCell ref="AF99:AF101"/>
    <mergeCell ref="AG99:AG101"/>
    <mergeCell ref="AH99:AH101"/>
    <mergeCell ref="AI99:AI101"/>
    <mergeCell ref="AJ99:AJ101"/>
    <mergeCell ref="AK99:AK101"/>
    <mergeCell ref="AL99:AL101"/>
    <mergeCell ref="AM99:AM101"/>
    <mergeCell ref="AN99:AN101"/>
    <mergeCell ref="AF102:AF103"/>
    <mergeCell ref="AG102:AG103"/>
    <mergeCell ref="AH102:AH103"/>
    <mergeCell ref="AI102:AI103"/>
    <mergeCell ref="AJ102:AJ103"/>
    <mergeCell ref="AK102:AK103"/>
    <mergeCell ref="AL102:AL103"/>
    <mergeCell ref="AM102:AM103"/>
    <mergeCell ref="AN102:AN103"/>
    <mergeCell ref="P93:P103"/>
    <mergeCell ref="Q93:Q103"/>
    <mergeCell ref="R93:R103"/>
    <mergeCell ref="S93:S103"/>
    <mergeCell ref="T93:T103"/>
    <mergeCell ref="J93:J103"/>
    <mergeCell ref="K93:K103"/>
    <mergeCell ref="L93:L103"/>
    <mergeCell ref="M93:M103"/>
    <mergeCell ref="N93:N103"/>
    <mergeCell ref="O93:O103"/>
    <mergeCell ref="AL104:AL109"/>
    <mergeCell ref="AM104:AM109"/>
    <mergeCell ref="AN104:AN109"/>
    <mergeCell ref="AP104:AP109"/>
    <mergeCell ref="AQ104:AQ109"/>
    <mergeCell ref="V106:V107"/>
    <mergeCell ref="W106:W107"/>
    <mergeCell ref="X106:X107"/>
    <mergeCell ref="Y106:Y107"/>
    <mergeCell ref="Z106:Z107"/>
    <mergeCell ref="AF104:AF109"/>
    <mergeCell ref="AG104:AG109"/>
    <mergeCell ref="AH104:AH109"/>
    <mergeCell ref="AI104:AI109"/>
    <mergeCell ref="AJ104:AJ109"/>
    <mergeCell ref="AK104:AK109"/>
    <mergeCell ref="Y104:Y105"/>
    <mergeCell ref="Z104:Z105"/>
    <mergeCell ref="AA104:AA105"/>
    <mergeCell ref="AB104:AB105"/>
    <mergeCell ref="AC104:AC105"/>
    <mergeCell ref="AD104:AD105"/>
    <mergeCell ref="V104:V105"/>
    <mergeCell ref="W104:W105"/>
    <mergeCell ref="AA106:AA107"/>
    <mergeCell ref="AB106:AB107"/>
    <mergeCell ref="AC106:AC107"/>
    <mergeCell ref="AD106:AD107"/>
    <mergeCell ref="V108:V109"/>
    <mergeCell ref="W108:W109"/>
    <mergeCell ref="X108:X109"/>
    <mergeCell ref="Y108:Y109"/>
    <mergeCell ref="Z108:Z109"/>
    <mergeCell ref="AA108:AA109"/>
    <mergeCell ref="AB108:AB109"/>
    <mergeCell ref="AC108:AC109"/>
    <mergeCell ref="AD108:AD109"/>
    <mergeCell ref="A110:A115"/>
    <mergeCell ref="B110:C115"/>
    <mergeCell ref="D110:E115"/>
    <mergeCell ref="H110:H115"/>
    <mergeCell ref="Q110:Q115"/>
    <mergeCell ref="R110:R115"/>
    <mergeCell ref="S110:S115"/>
    <mergeCell ref="R104:R109"/>
    <mergeCell ref="S104:S109"/>
    <mergeCell ref="A104:A109"/>
    <mergeCell ref="B104:C109"/>
    <mergeCell ref="D104:E109"/>
    <mergeCell ref="H104:H109"/>
    <mergeCell ref="M104:M109"/>
    <mergeCell ref="N104:N109"/>
    <mergeCell ref="O104:O109"/>
    <mergeCell ref="P104:P109"/>
    <mergeCell ref="Q104:Q109"/>
    <mergeCell ref="T104:T109"/>
    <mergeCell ref="X104:X105"/>
    <mergeCell ref="AK110:AK115"/>
    <mergeCell ref="AL110:AL115"/>
    <mergeCell ref="AM110:AM115"/>
    <mergeCell ref="AN110:AN115"/>
    <mergeCell ref="AP110:AP115"/>
    <mergeCell ref="A116:A125"/>
    <mergeCell ref="B116:C125"/>
    <mergeCell ref="D116:E125"/>
    <mergeCell ref="F116:F125"/>
    <mergeCell ref="G116:G125"/>
    <mergeCell ref="T110:T115"/>
    <mergeCell ref="AF110:AF115"/>
    <mergeCell ref="AG110:AG115"/>
    <mergeCell ref="AH110:AH115"/>
    <mergeCell ref="AI110:AI115"/>
    <mergeCell ref="AJ110:AJ115"/>
    <mergeCell ref="P116:P125"/>
    <mergeCell ref="Q116:Q125"/>
    <mergeCell ref="R116:R125"/>
    <mergeCell ref="S116:S125"/>
    <mergeCell ref="H116:H125"/>
    <mergeCell ref="I116:I125"/>
    <mergeCell ref="J116:J125"/>
    <mergeCell ref="K116:K125"/>
    <mergeCell ref="L116:L125"/>
    <mergeCell ref="M116:M125"/>
    <mergeCell ref="AK116:AK118"/>
    <mergeCell ref="AL116:AL118"/>
    <mergeCell ref="AM116:AM118"/>
    <mergeCell ref="AN116:AN118"/>
    <mergeCell ref="AP116:AP125"/>
    <mergeCell ref="AF121:AF122"/>
    <mergeCell ref="AG121:AG122"/>
    <mergeCell ref="AH121:AH122"/>
    <mergeCell ref="AI121:AI122"/>
    <mergeCell ref="AF119:AF120"/>
    <mergeCell ref="AG119:AG120"/>
    <mergeCell ref="AH119:AH120"/>
    <mergeCell ref="AI119:AI120"/>
    <mergeCell ref="AH123:AH125"/>
    <mergeCell ref="AI123:AI125"/>
    <mergeCell ref="AH116:AH118"/>
    <mergeCell ref="AI116:AI118"/>
    <mergeCell ref="AQ116:AQ125"/>
    <mergeCell ref="AK121:AK122"/>
    <mergeCell ref="AL121:AL122"/>
    <mergeCell ref="AM121:AM122"/>
    <mergeCell ref="AN121:AN122"/>
    <mergeCell ref="AJ119:AJ120"/>
    <mergeCell ref="AK119:AK120"/>
    <mergeCell ref="AL119:AL120"/>
    <mergeCell ref="AM119:AM120"/>
    <mergeCell ref="AN119:AN120"/>
    <mergeCell ref="AJ121:AJ122"/>
    <mergeCell ref="AL123:AL125"/>
    <mergeCell ref="AM123:AM125"/>
    <mergeCell ref="AN123:AN125"/>
    <mergeCell ref="AJ123:AJ125"/>
    <mergeCell ref="AK123:AK125"/>
    <mergeCell ref="AJ116:AJ118"/>
    <mergeCell ref="L126:L128"/>
    <mergeCell ref="M126:M128"/>
    <mergeCell ref="AF123:AF125"/>
    <mergeCell ref="AG123:AG125"/>
    <mergeCell ref="T116:T125"/>
    <mergeCell ref="AF116:AF118"/>
    <mergeCell ref="AG116:AG118"/>
    <mergeCell ref="N116:N125"/>
    <mergeCell ref="O116:O125"/>
    <mergeCell ref="AP126:AP128"/>
    <mergeCell ref="AQ126:AQ128"/>
    <mergeCell ref="T126:T128"/>
    <mergeCell ref="AF126:AF128"/>
    <mergeCell ref="AG126:AG128"/>
    <mergeCell ref="AH126:AH128"/>
    <mergeCell ref="AI126:AI128"/>
    <mergeCell ref="AJ126:AJ128"/>
    <mergeCell ref="V127:V128"/>
    <mergeCell ref="W127:W128"/>
    <mergeCell ref="X127:X128"/>
    <mergeCell ref="Y127:Y128"/>
    <mergeCell ref="AK129:AN129"/>
    <mergeCell ref="Z127:Z128"/>
    <mergeCell ref="AA127:AA128"/>
    <mergeCell ref="AB127:AB128"/>
    <mergeCell ref="AC127:AC128"/>
    <mergeCell ref="AD127:AD128"/>
    <mergeCell ref="B129:C129"/>
    <mergeCell ref="D129:F129"/>
    <mergeCell ref="X129:Z129"/>
    <mergeCell ref="AK126:AK128"/>
    <mergeCell ref="AL126:AL128"/>
    <mergeCell ref="AM126:AM128"/>
    <mergeCell ref="AN126:AN128"/>
    <mergeCell ref="N126:N128"/>
    <mergeCell ref="O126:O128"/>
    <mergeCell ref="P126:P128"/>
    <mergeCell ref="Q126:Q128"/>
    <mergeCell ref="R126:R128"/>
    <mergeCell ref="S126:S128"/>
    <mergeCell ref="B126:C128"/>
    <mergeCell ref="H126:H128"/>
    <mergeCell ref="I126:I128"/>
    <mergeCell ref="J126:J128"/>
    <mergeCell ref="K126:K128"/>
  </mergeCells>
  <pageMargins left="0.7" right="0.7" top="0.75" bottom="0.7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CB43-E7B7-4FDB-8BF1-CE981FD91872}">
  <dimension ref="A1:CT72"/>
  <sheetViews>
    <sheetView showGridLines="0" zoomScale="59" zoomScaleNormal="59" workbookViewId="0">
      <pane ySplit="12" topLeftCell="A13" activePane="bottomLeft" state="frozen"/>
      <selection pane="bottomLeft" activeCell="F35" sqref="F35"/>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18" style="800" customWidth="1"/>
    <col min="5" max="5" width="15.88671875" style="800" customWidth="1"/>
    <col min="6" max="6" width="16.6640625" style="800" customWidth="1"/>
    <col min="7" max="7" width="15.33203125" style="800" customWidth="1"/>
    <col min="8" max="8" width="22.6640625" style="800" customWidth="1"/>
    <col min="9" max="12" width="13.109375" style="800" customWidth="1" outlineLevel="1"/>
    <col min="13" max="13" width="17.33203125" style="800" customWidth="1" outlineLevel="1"/>
    <col min="14" max="14" width="28.109375" style="800" customWidth="1"/>
    <col min="15" max="15" width="18.6640625" style="800" customWidth="1"/>
    <col min="16" max="16" width="19.33203125" style="800" customWidth="1"/>
    <col min="17" max="19" width="17.33203125" style="800" hidden="1" customWidth="1" outlineLevel="1"/>
    <col min="20" max="20" width="2.88671875" style="800" hidden="1" customWidth="1" outlineLevel="1"/>
    <col min="21" max="21" width="1.33203125" style="800" customWidth="1" collapsed="1"/>
    <col min="22" max="22" width="7.44140625" style="800" customWidth="1"/>
    <col min="23" max="23" width="72.5546875" style="800" customWidth="1"/>
    <col min="24" max="24" width="18.44140625" style="800" customWidth="1"/>
    <col min="25" max="25" width="16.44140625" style="800" customWidth="1"/>
    <col min="26" max="26" width="46.5546875" style="800" customWidth="1"/>
    <col min="27" max="29" width="13.5546875" style="800" customWidth="1" outlineLevel="1"/>
    <col min="30" max="30" width="7.6640625" style="800" customWidth="1" outlineLevel="1"/>
    <col min="31" max="31" width="1.5546875" style="800" customWidth="1"/>
    <col min="32" max="32" width="10.44140625" style="800" customWidth="1"/>
    <col min="33" max="33" width="56.6640625" style="800" customWidth="1"/>
    <col min="34" max="34" width="39.44140625" style="800" customWidth="1"/>
    <col min="35" max="35" width="9.6640625" style="800" customWidth="1"/>
    <col min="36" max="36" width="11.5546875" style="800" customWidth="1"/>
    <col min="37" max="40" width="11.5546875" style="800" customWidth="1" outlineLevel="1"/>
    <col min="41" max="41" width="1.5546875" style="800" customWidth="1"/>
    <col min="42" max="42" width="21.6640625" style="800" customWidth="1"/>
    <col min="43" max="43" width="27.109375" style="800" customWidth="1"/>
    <col min="44" max="44" width="2.33203125" style="800" customWidth="1"/>
    <col min="45" max="52" width="12.6640625" style="800" customWidth="1" outlineLevel="1"/>
    <col min="53" max="56" width="12.88671875" style="800" customWidth="1" outlineLevel="1"/>
    <col min="57" max="57" width="13.88671875" style="800" customWidth="1" outlineLevel="1"/>
    <col min="58" max="58" width="14.109375" style="800" customWidth="1" outlineLevel="1"/>
    <col min="59" max="70" width="12.88671875" style="800" customWidth="1" outlineLevel="1"/>
    <col min="71" max="78" width="15.109375" style="800" customWidth="1" outlineLevel="1"/>
    <col min="79" max="79" width="14.33203125" style="800" customWidth="1" outlineLevel="1"/>
    <col min="80" max="80" width="1.6640625" style="800" customWidth="1" outlineLevel="1"/>
    <col min="81" max="85" width="11.5546875" style="800" customWidth="1" outlineLevel="1"/>
    <col min="86" max="98" width="11.5546875" style="800" customWidth="1"/>
    <col min="99" max="16384" width="14.44140625" style="800"/>
  </cols>
  <sheetData>
    <row r="1" spans="1:98" ht="14.25" customHeight="1" thickBot="1">
      <c r="A1" s="4492" t="s">
        <v>0</v>
      </c>
      <c r="B1" s="4183"/>
      <c r="C1" s="4183"/>
      <c r="D1" s="4183"/>
      <c r="E1" s="4183"/>
      <c r="F1" s="4183"/>
      <c r="G1" s="4185"/>
      <c r="H1" s="796"/>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4.25" customHeight="1">
      <c r="A2" s="4493" t="s">
        <v>1</v>
      </c>
      <c r="B2" s="4208"/>
      <c r="C2" s="801">
        <v>2024</v>
      </c>
      <c r="D2" s="801"/>
      <c r="E2" s="4494" t="s">
        <v>2</v>
      </c>
      <c r="F2" s="802" t="s">
        <v>3</v>
      </c>
      <c r="G2" s="803"/>
      <c r="H2" s="804"/>
      <c r="I2" s="805"/>
      <c r="J2" s="805"/>
      <c r="K2" s="805"/>
      <c r="L2" s="805"/>
      <c r="M2" s="805"/>
      <c r="N2" s="805"/>
      <c r="O2" s="805"/>
      <c r="P2" s="805"/>
      <c r="Q2" s="805"/>
      <c r="R2" s="805"/>
      <c r="S2" s="805"/>
      <c r="T2" s="805"/>
      <c r="U2" s="805"/>
      <c r="V2" s="805"/>
      <c r="W2" s="806"/>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4.25" customHeight="1">
      <c r="A3" s="4276"/>
      <c r="B3" s="4210"/>
      <c r="C3" s="810">
        <v>2025</v>
      </c>
      <c r="D3" s="810" t="s">
        <v>4</v>
      </c>
      <c r="E3" s="4188"/>
      <c r="F3" s="811" t="s">
        <v>5</v>
      </c>
      <c r="G3" s="812"/>
      <c r="H3" s="813"/>
      <c r="I3" s="806"/>
      <c r="J3" s="806"/>
      <c r="K3" s="806"/>
      <c r="L3" s="806"/>
      <c r="M3" s="806"/>
      <c r="N3" s="806"/>
      <c r="O3" s="806"/>
      <c r="P3" s="806"/>
      <c r="Q3" s="806"/>
      <c r="R3" s="806"/>
      <c r="S3" s="806"/>
      <c r="T3" s="806"/>
      <c r="U3" s="806"/>
      <c r="V3" s="806"/>
      <c r="W3" s="806"/>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4.25" customHeight="1">
      <c r="A4" s="4276"/>
      <c r="B4" s="4210"/>
      <c r="C4" s="810">
        <v>2026</v>
      </c>
      <c r="D4" s="810"/>
      <c r="E4" s="4188"/>
      <c r="F4" s="811" t="s">
        <v>7</v>
      </c>
      <c r="G4" s="812"/>
      <c r="H4" s="813"/>
      <c r="I4" s="806"/>
      <c r="J4" s="806"/>
      <c r="K4" s="806"/>
      <c r="L4" s="806"/>
      <c r="M4" s="806"/>
      <c r="N4" s="806"/>
      <c r="O4" s="806"/>
      <c r="P4" s="806"/>
      <c r="Q4" s="806"/>
      <c r="R4" s="806"/>
      <c r="S4" s="806"/>
      <c r="T4" s="806"/>
      <c r="U4" s="806"/>
      <c r="V4" s="806"/>
      <c r="W4" s="806"/>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4.25" customHeight="1" thickBot="1">
      <c r="A5" s="4276"/>
      <c r="B5" s="4210"/>
      <c r="C5" s="814">
        <v>2027</v>
      </c>
      <c r="D5" s="814"/>
      <c r="E5" s="4188"/>
      <c r="F5" s="815" t="s">
        <v>8</v>
      </c>
      <c r="G5" s="816" t="s">
        <v>6</v>
      </c>
      <c r="H5" s="813"/>
      <c r="I5" s="806"/>
      <c r="J5" s="806"/>
      <c r="K5" s="806"/>
      <c r="L5" s="806"/>
      <c r="M5" s="806"/>
      <c r="N5" s="806"/>
      <c r="O5" s="806"/>
      <c r="P5" s="806"/>
      <c r="Q5" s="806"/>
      <c r="R5" s="806"/>
      <c r="S5" s="806"/>
      <c r="T5" s="806"/>
      <c r="U5" s="806"/>
      <c r="V5" s="806"/>
      <c r="W5" s="806"/>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4.25" customHeight="1">
      <c r="A6" s="4496" t="s">
        <v>9</v>
      </c>
      <c r="B6" s="4280"/>
      <c r="C6" s="4281" t="s">
        <v>1217</v>
      </c>
      <c r="D6" s="4266"/>
      <c r="E6" s="4266"/>
      <c r="F6" s="4266"/>
      <c r="G6" s="4267"/>
      <c r="H6" s="804"/>
      <c r="I6" s="805"/>
      <c r="J6" s="805"/>
      <c r="K6" s="805"/>
      <c r="L6" s="805"/>
      <c r="M6" s="805"/>
      <c r="N6" s="805"/>
      <c r="O6" s="805"/>
      <c r="P6" s="805"/>
      <c r="Q6" s="805"/>
      <c r="R6" s="805"/>
      <c r="S6" s="805"/>
      <c r="T6" s="805"/>
      <c r="U6" s="805"/>
      <c r="V6" s="805"/>
      <c r="W6" s="807"/>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4.25" customHeight="1">
      <c r="A7" s="4498" t="s">
        <v>11</v>
      </c>
      <c r="B7" s="4254"/>
      <c r="C7" s="4499" t="s">
        <v>1218</v>
      </c>
      <c r="D7" s="4253"/>
      <c r="E7" s="4253"/>
      <c r="F7" s="4253"/>
      <c r="G7" s="4257"/>
      <c r="H7" s="804"/>
      <c r="I7" s="805"/>
      <c r="J7" s="805"/>
      <c r="K7" s="805"/>
      <c r="L7" s="805"/>
      <c r="M7" s="805"/>
      <c r="N7" s="805"/>
      <c r="O7" s="805"/>
      <c r="P7" s="805"/>
      <c r="Q7" s="805"/>
      <c r="R7" s="805"/>
      <c r="S7" s="805"/>
      <c r="T7" s="805"/>
      <c r="U7" s="805"/>
      <c r="V7" s="805"/>
      <c r="W7" s="809"/>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4.25" customHeight="1" thickBot="1">
      <c r="A8" s="4500" t="s">
        <v>12</v>
      </c>
      <c r="B8" s="4269"/>
      <c r="C8" s="5056" t="s">
        <v>1219</v>
      </c>
      <c r="D8" s="4271"/>
      <c r="E8" s="4271"/>
      <c r="F8" s="4271"/>
      <c r="G8" s="4272"/>
      <c r="H8" s="805"/>
      <c r="I8" s="805"/>
      <c r="J8" s="805"/>
      <c r="K8" s="805"/>
      <c r="L8" s="805"/>
      <c r="M8" s="805"/>
      <c r="N8" s="805"/>
      <c r="O8" s="805"/>
      <c r="P8" s="805"/>
      <c r="Q8" s="805"/>
      <c r="R8" s="805"/>
      <c r="S8" s="805"/>
      <c r="T8" s="805"/>
      <c r="U8" s="805"/>
      <c r="V8" s="805"/>
      <c r="W8" s="809"/>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798"/>
      <c r="X9" s="798"/>
      <c r="Y9" s="798"/>
      <c r="Z9" s="798"/>
      <c r="AA9" s="817"/>
      <c r="AB9" s="817"/>
      <c r="AC9" s="817"/>
      <c r="AD9" s="817"/>
      <c r="AE9" s="798"/>
      <c r="AF9" s="798"/>
      <c r="AG9" s="798"/>
      <c r="AH9" s="798"/>
      <c r="AI9" s="798"/>
      <c r="AJ9" s="798"/>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25" customHeight="1" thickBo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5060" t="s">
        <v>15</v>
      </c>
      <c r="W10" s="5061"/>
      <c r="X10" s="5061"/>
      <c r="Y10" s="5061"/>
      <c r="Z10" s="5061"/>
      <c r="AA10" s="5061"/>
      <c r="AB10" s="5061"/>
      <c r="AC10" s="5061"/>
      <c r="AD10" s="5062"/>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87" t="s">
        <v>23</v>
      </c>
      <c r="C11" s="1188"/>
      <c r="D11" s="1187" t="s">
        <v>24</v>
      </c>
      <c r="E11" s="1573"/>
      <c r="F11" s="4260" t="s">
        <v>25</v>
      </c>
      <c r="G11" s="4254"/>
      <c r="H11" s="1190" t="s">
        <v>26</v>
      </c>
      <c r="I11" s="4261" t="s">
        <v>27</v>
      </c>
      <c r="J11" s="4262"/>
      <c r="K11" s="4262"/>
      <c r="L11" s="4227"/>
      <c r="M11" s="1191" t="s">
        <v>28</v>
      </c>
      <c r="N11" s="1186" t="s">
        <v>29</v>
      </c>
      <c r="O11" s="1192" t="s">
        <v>30</v>
      </c>
      <c r="P11" s="1190" t="s">
        <v>31</v>
      </c>
      <c r="Q11" s="4263" t="s">
        <v>32</v>
      </c>
      <c r="R11" s="4253"/>
      <c r="S11" s="4253"/>
      <c r="T11" s="4257"/>
      <c r="U11" s="837"/>
      <c r="V11" s="820" t="s">
        <v>33</v>
      </c>
      <c r="W11" s="822" t="s">
        <v>34</v>
      </c>
      <c r="X11" s="822" t="s">
        <v>35</v>
      </c>
      <c r="Y11" s="822" t="s">
        <v>36</v>
      </c>
      <c r="Z11" s="821" t="s">
        <v>37</v>
      </c>
      <c r="AA11" s="5058" t="s">
        <v>38</v>
      </c>
      <c r="AB11" s="4266"/>
      <c r="AC11" s="4266"/>
      <c r="AD11" s="4267"/>
      <c r="AE11" s="823"/>
      <c r="AF11" s="820" t="s">
        <v>39</v>
      </c>
      <c r="AG11" s="822" t="s">
        <v>40</v>
      </c>
      <c r="AH11" s="822" t="s">
        <v>41</v>
      </c>
      <c r="AI11" s="822" t="s">
        <v>42</v>
      </c>
      <c r="AJ11" s="821" t="s">
        <v>43</v>
      </c>
      <c r="AK11" s="5059"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27.75" customHeight="1" thickBot="1">
      <c r="A12" s="827"/>
      <c r="B12" s="828"/>
      <c r="C12" s="1194"/>
      <c r="D12" s="1574"/>
      <c r="E12" s="1575"/>
      <c r="F12" s="1192" t="s">
        <v>57</v>
      </c>
      <c r="G12" s="829" t="s">
        <v>58</v>
      </c>
      <c r="H12" s="839"/>
      <c r="I12" s="835" t="s">
        <v>59</v>
      </c>
      <c r="J12" s="836" t="s">
        <v>60</v>
      </c>
      <c r="K12" s="836" t="s">
        <v>61</v>
      </c>
      <c r="L12" s="836" t="s">
        <v>62</v>
      </c>
      <c r="M12" s="839"/>
      <c r="N12" s="1197"/>
      <c r="O12" s="833"/>
      <c r="P12" s="834"/>
      <c r="Q12" s="835" t="s">
        <v>59</v>
      </c>
      <c r="R12" s="836" t="s">
        <v>60</v>
      </c>
      <c r="S12" s="836" t="s">
        <v>61</v>
      </c>
      <c r="T12" s="836" t="s">
        <v>62</v>
      </c>
      <c r="U12" s="837"/>
      <c r="V12" s="827"/>
      <c r="W12" s="1275"/>
      <c r="X12" s="1275"/>
      <c r="Y12" s="1275"/>
      <c r="Z12" s="1275"/>
      <c r="AA12" s="835" t="s">
        <v>59</v>
      </c>
      <c r="AB12" s="836" t="s">
        <v>60</v>
      </c>
      <c r="AC12" s="836" t="s">
        <v>61</v>
      </c>
      <c r="AD12" s="840" t="s">
        <v>62</v>
      </c>
      <c r="AE12" s="837"/>
      <c r="AF12" s="827"/>
      <c r="AG12" s="838"/>
      <c r="AH12" s="838"/>
      <c r="AI12" s="838"/>
      <c r="AJ12" s="839"/>
      <c r="AK12" s="1576" t="s">
        <v>59</v>
      </c>
      <c r="AL12" s="836" t="s">
        <v>60</v>
      </c>
      <c r="AM12" s="836" t="s">
        <v>61</v>
      </c>
      <c r="AN12" s="840" t="s">
        <v>62</v>
      </c>
      <c r="AO12" s="837"/>
      <c r="AP12" s="827"/>
      <c r="AQ12" s="839"/>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27.75" customHeight="1" thickBot="1">
      <c r="A13" s="841"/>
      <c r="B13" s="854" t="s">
        <v>1220</v>
      </c>
      <c r="C13" s="855"/>
      <c r="D13" s="2627"/>
      <c r="E13" s="2628"/>
      <c r="F13" s="2629"/>
      <c r="G13" s="2630"/>
      <c r="H13" s="830"/>
      <c r="I13" s="1577"/>
      <c r="J13" s="1578"/>
      <c r="K13" s="1578"/>
      <c r="L13" s="1578"/>
      <c r="M13" s="830"/>
      <c r="N13" s="2631"/>
      <c r="O13" s="2632"/>
      <c r="P13" s="2633"/>
      <c r="Q13" s="1577"/>
      <c r="R13" s="1578"/>
      <c r="S13" s="1578"/>
      <c r="T13" s="1579"/>
      <c r="U13" s="837"/>
      <c r="V13" s="2634"/>
      <c r="W13" s="1580" t="s">
        <v>1221</v>
      </c>
      <c r="X13" s="1581">
        <v>45684</v>
      </c>
      <c r="Y13" s="1581">
        <v>45688</v>
      </c>
      <c r="Z13" s="839" t="s">
        <v>1222</v>
      </c>
      <c r="AA13" s="868">
        <v>1</v>
      </c>
      <c r="AB13" s="1578">
        <v>1</v>
      </c>
      <c r="AC13" s="1578"/>
      <c r="AD13" s="1191"/>
      <c r="AE13" s="837"/>
      <c r="AF13" s="841"/>
      <c r="AG13" s="1230"/>
      <c r="AH13" s="842"/>
      <c r="AI13" s="842"/>
      <c r="AJ13" s="830"/>
      <c r="AK13" s="1582"/>
      <c r="AL13" s="1578"/>
      <c r="AM13" s="1578"/>
      <c r="AN13" s="1191"/>
      <c r="AO13" s="837"/>
      <c r="AP13" s="841"/>
      <c r="AQ13" s="830"/>
      <c r="AR13" s="824"/>
      <c r="AS13" s="1583"/>
      <c r="AT13" s="1584"/>
      <c r="AU13" s="1584"/>
      <c r="AV13" s="1584"/>
      <c r="AW13" s="1584"/>
      <c r="AX13" s="1584"/>
      <c r="AY13" s="1584"/>
      <c r="AZ13" s="1584"/>
      <c r="BA13" s="1584"/>
      <c r="BB13" s="1584"/>
      <c r="BC13" s="1584"/>
      <c r="BD13" s="1584"/>
      <c r="BE13" s="842"/>
      <c r="BF13" s="842"/>
      <c r="BG13" s="1584"/>
      <c r="BH13" s="1584"/>
      <c r="BI13" s="1584"/>
      <c r="BJ13" s="1584"/>
      <c r="BK13" s="1584"/>
      <c r="BL13" s="1584"/>
      <c r="BM13" s="1584"/>
      <c r="BN13" s="1584"/>
      <c r="BO13" s="1585"/>
      <c r="BP13" s="1585"/>
      <c r="BQ13" s="1585"/>
      <c r="BR13" s="1585"/>
      <c r="BS13" s="1586"/>
      <c r="BT13" s="1586"/>
      <c r="BU13" s="1586"/>
      <c r="BV13" s="1586"/>
      <c r="BW13" s="1587"/>
      <c r="BX13" s="1587"/>
      <c r="BY13" s="1587"/>
      <c r="BZ13" s="1587"/>
      <c r="CA13" s="1588"/>
      <c r="CB13" s="826"/>
      <c r="CC13" s="1589"/>
      <c r="CD13" s="1590"/>
      <c r="CE13" s="1590"/>
      <c r="CF13" s="1590"/>
      <c r="CG13" s="1591"/>
      <c r="CH13" s="826"/>
      <c r="CI13" s="826"/>
      <c r="CJ13" s="826"/>
      <c r="CK13" s="826"/>
      <c r="CL13" s="826"/>
      <c r="CM13" s="826"/>
      <c r="CN13" s="826"/>
      <c r="CO13" s="826"/>
      <c r="CP13" s="826"/>
      <c r="CQ13" s="826"/>
      <c r="CR13" s="826"/>
      <c r="CS13" s="826"/>
      <c r="CT13" s="826"/>
    </row>
    <row r="14" spans="1:98" ht="14.25" customHeight="1" thickBot="1">
      <c r="A14" s="853">
        <v>1</v>
      </c>
      <c r="B14" s="894"/>
      <c r="C14" s="895"/>
      <c r="D14" s="1592"/>
      <c r="E14" s="1593"/>
      <c r="F14" s="933"/>
      <c r="G14" s="997">
        <v>1200</v>
      </c>
      <c r="H14" s="1594" t="s">
        <v>1223</v>
      </c>
      <c r="I14" s="860"/>
      <c r="J14" s="861"/>
      <c r="K14" s="861"/>
      <c r="L14" s="861"/>
      <c r="M14" s="1035"/>
      <c r="N14" s="1036"/>
      <c r="O14" s="1595"/>
      <c r="P14" s="1630" t="s">
        <v>1224</v>
      </c>
      <c r="Q14" s="1596"/>
      <c r="R14" s="864"/>
      <c r="S14" s="864"/>
      <c r="T14" s="865"/>
      <c r="U14" s="866"/>
      <c r="V14" s="1234">
        <v>1</v>
      </c>
      <c r="W14" s="1597" t="s">
        <v>1225</v>
      </c>
      <c r="X14" s="1598">
        <v>45691</v>
      </c>
      <c r="Y14" s="1599">
        <v>45708</v>
      </c>
      <c r="Z14" s="1085" t="s">
        <v>1226</v>
      </c>
      <c r="AA14" s="868">
        <v>1</v>
      </c>
      <c r="AB14" s="869">
        <v>1</v>
      </c>
      <c r="AC14" s="869"/>
      <c r="AD14" s="870"/>
      <c r="AE14" s="871"/>
      <c r="AF14" s="1321"/>
      <c r="AG14" s="872"/>
      <c r="AH14" s="873"/>
      <c r="AI14" s="874"/>
      <c r="AJ14" s="875"/>
      <c r="AK14" s="876"/>
      <c r="AL14" s="877"/>
      <c r="AM14" s="877"/>
      <c r="AN14" s="878"/>
      <c r="AO14" s="798"/>
      <c r="AP14" s="1544" t="s">
        <v>97</v>
      </c>
      <c r="AQ14" s="998" t="s">
        <v>356</v>
      </c>
      <c r="AR14" s="881"/>
      <c r="AS14" s="882">
        <f ca="1">IFERROR(__xludf.DUMMYFUNCTION("+I14/G14"),0)</f>
        <v>0</v>
      </c>
      <c r="AT14" s="883">
        <f ca="1">IFERROR(__xludf.DUMMYFUNCTION("+J14/G14"),0)</f>
        <v>0</v>
      </c>
      <c r="AU14" s="883">
        <f ca="1">IFERROR(__xludf.DUMMYFUNCTION("+K14/G14"),0)</f>
        <v>0</v>
      </c>
      <c r="AV14" s="883">
        <f ca="1">IFERROR(__xludf.DUMMYFUNCTION("+L14/G14"),0)</f>
        <v>0</v>
      </c>
      <c r="AW14" s="884">
        <f ca="1">IFERROR(__xludf.DUMMYFUNCTION("+AA15/COUNTIF(W17,""*"")"),1)</f>
        <v>1</v>
      </c>
      <c r="AX14" s="884">
        <f ca="1">IFERROR(__xludf.DUMMYFUNCTION("+AB14/COUNTIF(W17,""*"")"),0)</f>
        <v>0</v>
      </c>
      <c r="AY14" s="884">
        <f ca="1">IFERROR(__xludf.DUMMYFUNCTION("+AC14/COUNTIF(W17,""*"")"),0)</f>
        <v>0</v>
      </c>
      <c r="AZ14" s="884" t="str">
        <f ca="1">IFERROR(__xludf.DUMMYFUNCTION("+AD14/COUNTIF(AD14,""*"")"),"#DIV/0!")</f>
        <v>#DIV/0!</v>
      </c>
      <c r="BA14" s="885" t="str">
        <f ca="1">IFERROR(__xludf.DUMMYFUNCTION("+AK14/AJ14"),"#DIV/0!")</f>
        <v>#DIV/0!</v>
      </c>
      <c r="BB14" s="885" t="str">
        <f ca="1">IFERROR(__xludf.DUMMYFUNCTION("+AL14/AJ14"),"#DIV/0!")</f>
        <v>#DIV/0!</v>
      </c>
      <c r="BC14" s="885" t="str">
        <f ca="1">IFERROR(__xludf.DUMMYFUNCTION("+AM14/AJ14"),"#DIV/0!")</f>
        <v>#DIV/0!</v>
      </c>
      <c r="BD14" s="885" t="str">
        <f ca="1">IFERROR(__xludf.DUMMYFUNCTION("+AN14/AJ14"),"#DIV/0!")</f>
        <v>#DIV/0!</v>
      </c>
      <c r="BE14" s="886">
        <v>0.2</v>
      </c>
      <c r="BF14" s="886">
        <v>0.8</v>
      </c>
      <c r="BG14" s="885">
        <f ca="1">IFERROR(__xludf.DUMMYFUNCTION("+AW14*BE14"),0.2)</f>
        <v>0.2</v>
      </c>
      <c r="BH14" s="885">
        <f ca="1">IFERROR(__xludf.DUMMYFUNCTION("+AX14*BE14"),0)</f>
        <v>0</v>
      </c>
      <c r="BI14" s="885">
        <f ca="1">IFERROR(__xludf.DUMMYFUNCTION("+AY14*BE14"),0)</f>
        <v>0</v>
      </c>
      <c r="BJ14" s="885" t="str">
        <f ca="1">IFERROR(__xludf.DUMMYFUNCTION("+AZ14*BE14"),"#DIV/0!")</f>
        <v>#DIV/0!</v>
      </c>
      <c r="BK14" s="885" t="str">
        <f ca="1">IFERROR(__xludf.DUMMYFUNCTION("+BA14*BF14"),"#DIV/0!")</f>
        <v>#DIV/0!</v>
      </c>
      <c r="BL14" s="885" t="str">
        <f ca="1">IFERROR(__xludf.DUMMYFUNCTION("+BB14*BF14"),"#DIV/0!")</f>
        <v>#DIV/0!</v>
      </c>
      <c r="BM14" s="885" t="str">
        <f ca="1">IFERROR(__xludf.DUMMYFUNCTION("+BC14*BF14"),"#DIV/0!")</f>
        <v>#DIV/0!</v>
      </c>
      <c r="BN14" s="885" t="str">
        <f ca="1">IFERROR(__xludf.DUMMYFUNCTION("+BD14*BF14"),"#DIV/0!")</f>
        <v>#DIV/0!</v>
      </c>
      <c r="BO14" s="885" t="str">
        <f ca="1">IFERROR(__xludf.DUMMYFUNCTION("+BG14+BK14"),"#DIV/0!")</f>
        <v>#DIV/0!</v>
      </c>
      <c r="BP14" s="885" t="str">
        <f ca="1">IFERROR(__xludf.DUMMYFUNCTION("+BH14+BL14"),"#DIV/0!")</f>
        <v>#DIV/0!</v>
      </c>
      <c r="BQ14" s="885" t="str">
        <f ca="1">IFERROR(__xludf.DUMMYFUNCTION("+BI14+BM14"),"#DIV/0!")</f>
        <v>#DIV/0!</v>
      </c>
      <c r="BR14" s="885" t="str">
        <f ca="1">IFERROR(__xludf.DUMMYFUNCTION("+BJ14+BN14"),"#DIV/0!")</f>
        <v>#DIV/0!</v>
      </c>
      <c r="BS14" s="887" t="e">
        <f t="shared" ref="BS14:BV14" ca="1" si="0">AVERAGEIF(BO14:BO25,"&lt;&gt;#¡DIV/0!")</f>
        <v>#DIV/0!</v>
      </c>
      <c r="BT14" s="887" t="e">
        <f t="shared" ca="1" si="0"/>
        <v>#DIV/0!</v>
      </c>
      <c r="BU14" s="887" t="e">
        <f t="shared" ca="1" si="0"/>
        <v>#DIV/0!</v>
      </c>
      <c r="BV14" s="887" t="e">
        <f t="shared" ca="1" si="0"/>
        <v>#DIV/0!</v>
      </c>
      <c r="BW14" s="888" t="str">
        <f ca="1">IFERROR(__xludf.DUMMYFUNCTION("+C14*BS14"),"#DIV/0!")</f>
        <v>#DIV/0!</v>
      </c>
      <c r="BX14" s="888" t="str">
        <f ca="1">IFERROR(__xludf.DUMMYFUNCTION("+C14*BT14"),"#DIV/0!")</f>
        <v>#DIV/0!</v>
      </c>
      <c r="BY14" s="888" t="str">
        <f ca="1">IFERROR(__xludf.DUMMYFUNCTION("+C14*BU14"),"#DIV/0!")</f>
        <v>#DIV/0!</v>
      </c>
      <c r="BZ14" s="888" t="str">
        <f ca="1">IFERROR(__xludf.DUMMYFUNCTION("+C14*BV14"),"#DIV/0!")</f>
        <v>#DIV/0!</v>
      </c>
      <c r="CA14" s="889">
        <f ca="1">SUM(BW14:BZ25)</f>
        <v>0</v>
      </c>
      <c r="CB14" s="798"/>
      <c r="CC14" s="890" t="str">
        <f ca="1">IFERROR(__xludf.DUMMYFUNCTION("+Q14/$N$14"),"#DIV/0!")</f>
        <v>#DIV/0!</v>
      </c>
      <c r="CD14" s="891" t="str">
        <f ca="1">IFERROR(__xludf.DUMMYFUNCTION("+R14/$N$14"),"#DIV/0!")</f>
        <v>#DIV/0!</v>
      </c>
      <c r="CE14" s="891" t="str">
        <f ca="1">IFERROR(__xludf.DUMMYFUNCTION("+S14/$N$14"),"#DIV/0!")</f>
        <v>#DIV/0!</v>
      </c>
      <c r="CF14" s="891" t="str">
        <f ca="1">IFERROR(__xludf.DUMMYFUNCTION("+T14/$N$14"),"#DIV/0!")</f>
        <v>#DIV/0!</v>
      </c>
      <c r="CG14" s="892" t="e">
        <f ca="1">AVERAGE(CC14:CF25)</f>
        <v>#DIV/0!</v>
      </c>
      <c r="CH14" s="798"/>
      <c r="CI14" s="798"/>
      <c r="CJ14" s="798"/>
      <c r="CK14" s="798"/>
      <c r="CL14" s="798"/>
      <c r="CM14" s="798"/>
      <c r="CN14" s="798"/>
      <c r="CO14" s="798"/>
      <c r="CP14" s="798"/>
      <c r="CQ14" s="798"/>
      <c r="CR14" s="798"/>
      <c r="CS14" s="798"/>
      <c r="CT14" s="798"/>
    </row>
    <row r="15" spans="1:98" ht="40.5" customHeight="1" thickBot="1">
      <c r="A15" s="893"/>
      <c r="B15" s="894"/>
      <c r="C15" s="895"/>
      <c r="D15" s="1289">
        <v>202500000019157</v>
      </c>
      <c r="E15" s="1600"/>
      <c r="F15" s="934"/>
      <c r="G15" s="1601"/>
      <c r="H15" s="1602"/>
      <c r="I15" s="1346"/>
      <c r="J15" s="1341"/>
      <c r="K15" s="1341"/>
      <c r="L15" s="1341"/>
      <c r="M15" s="5063" t="s">
        <v>1525</v>
      </c>
      <c r="N15" s="1025"/>
      <c r="O15" s="1603"/>
      <c r="P15" s="1641"/>
      <c r="Q15" s="1000"/>
      <c r="R15" s="904"/>
      <c r="S15" s="904"/>
      <c r="T15" s="905"/>
      <c r="U15" s="866"/>
      <c r="V15" s="1264">
        <v>2</v>
      </c>
      <c r="W15" s="1597" t="s">
        <v>1227</v>
      </c>
      <c r="X15" s="1604">
        <v>45715</v>
      </c>
      <c r="Y15" s="1273">
        <v>45716</v>
      </c>
      <c r="Z15" s="1089" t="s">
        <v>1228</v>
      </c>
      <c r="AA15" s="868">
        <v>1</v>
      </c>
      <c r="AB15" s="868">
        <v>1</v>
      </c>
      <c r="AC15" s="1004"/>
      <c r="AD15" s="1005"/>
      <c r="AE15" s="871"/>
      <c r="AF15" s="2635" t="s">
        <v>1229</v>
      </c>
      <c r="AG15" s="1605" t="s">
        <v>1230</v>
      </c>
      <c r="AH15" s="1606" t="s">
        <v>1231</v>
      </c>
      <c r="AI15" s="911" t="s">
        <v>314</v>
      </c>
      <c r="AJ15" s="912"/>
      <c r="AK15" s="1607"/>
      <c r="AL15" s="1008"/>
      <c r="AM15" s="1008"/>
      <c r="AN15" s="1009"/>
      <c r="AO15" s="798"/>
      <c r="AP15" s="1608"/>
      <c r="AQ15" s="1280"/>
      <c r="AR15" s="881"/>
      <c r="AS15" s="1013"/>
      <c r="AT15" s="977"/>
      <c r="AU15" s="977"/>
      <c r="AV15" s="977"/>
      <c r="AW15" s="1014"/>
      <c r="AX15" s="1014"/>
      <c r="AY15" s="1014"/>
      <c r="AZ15" s="1014"/>
      <c r="BA15" s="978"/>
      <c r="BB15" s="978"/>
      <c r="BC15" s="978"/>
      <c r="BD15" s="978"/>
      <c r="BE15" s="979"/>
      <c r="BF15" s="979"/>
      <c r="BG15" s="978"/>
      <c r="BH15" s="978"/>
      <c r="BI15" s="978"/>
      <c r="BJ15" s="978"/>
      <c r="BK15" s="978"/>
      <c r="BL15" s="978"/>
      <c r="BM15" s="978"/>
      <c r="BN15" s="978"/>
      <c r="BO15" s="978"/>
      <c r="BP15" s="978"/>
      <c r="BQ15" s="978"/>
      <c r="BR15" s="978"/>
      <c r="BS15" s="1015"/>
      <c r="BT15" s="1015"/>
      <c r="BU15" s="1015"/>
      <c r="BV15" s="1015"/>
      <c r="BW15" s="1559"/>
      <c r="BX15" s="1559"/>
      <c r="BY15" s="1559"/>
      <c r="BZ15" s="1559"/>
      <c r="CA15" s="1016"/>
      <c r="CB15" s="798"/>
      <c r="CC15" s="1560"/>
      <c r="CD15" s="1561"/>
      <c r="CE15" s="1561"/>
      <c r="CF15" s="1561"/>
      <c r="CG15" s="924"/>
      <c r="CH15" s="798"/>
      <c r="CI15" s="798"/>
      <c r="CJ15" s="798"/>
      <c r="CK15" s="798"/>
      <c r="CL15" s="798"/>
      <c r="CM15" s="798"/>
      <c r="CN15" s="798"/>
      <c r="CO15" s="798"/>
      <c r="CP15" s="798"/>
      <c r="CQ15" s="798"/>
      <c r="CR15" s="798"/>
      <c r="CS15" s="798"/>
      <c r="CT15" s="798"/>
    </row>
    <row r="16" spans="1:98" ht="14.25" customHeight="1" thickBot="1">
      <c r="A16" s="1042"/>
      <c r="B16" s="894"/>
      <c r="C16" s="895"/>
      <c r="D16" s="1289"/>
      <c r="E16" s="1600"/>
      <c r="F16" s="934"/>
      <c r="G16" s="1601"/>
      <c r="H16" s="1609" t="s">
        <v>1232</v>
      </c>
      <c r="I16" s="899"/>
      <c r="J16" s="900"/>
      <c r="K16" s="900"/>
      <c r="L16" s="900"/>
      <c r="M16" s="5063"/>
      <c r="N16" s="1025"/>
      <c r="O16" s="1331"/>
      <c r="P16" s="1641"/>
      <c r="Q16" s="1000"/>
      <c r="R16" s="904"/>
      <c r="S16" s="904"/>
      <c r="T16" s="905"/>
      <c r="U16" s="866"/>
      <c r="V16" s="1264">
        <v>3</v>
      </c>
      <c r="W16" s="1597" t="s">
        <v>1233</v>
      </c>
      <c r="X16" s="1610">
        <v>45719</v>
      </c>
      <c r="Y16" s="1253">
        <v>45723</v>
      </c>
      <c r="Z16" s="859" t="s">
        <v>1228</v>
      </c>
      <c r="AA16" s="1330">
        <v>1</v>
      </c>
      <c r="AB16" s="1330">
        <v>1</v>
      </c>
      <c r="AC16" s="908"/>
      <c r="AD16" s="909"/>
      <c r="AE16" s="871"/>
      <c r="AF16" s="2636"/>
      <c r="AG16" s="1611"/>
      <c r="AH16" s="1612"/>
      <c r="AI16" s="911"/>
      <c r="AJ16" s="912"/>
      <c r="AK16" s="913"/>
      <c r="AL16" s="914"/>
      <c r="AM16" s="914"/>
      <c r="AN16" s="915"/>
      <c r="AO16" s="798"/>
      <c r="AP16" s="1608"/>
      <c r="AQ16" s="1280"/>
      <c r="AR16" s="881"/>
      <c r="AS16" s="917" t="str">
        <f ca="1">IFERROR(__xludf.DUMMYFUNCTION("+I16/G16"),"#DIV/0!")</f>
        <v>#DIV/0!</v>
      </c>
      <c r="AT16" s="918" t="str">
        <f ca="1">IFERROR(__xludf.DUMMYFUNCTION("+J16/G16"),"#DIV/0!")</f>
        <v>#DIV/0!</v>
      </c>
      <c r="AU16" s="918" t="str">
        <f ca="1">IFERROR(__xludf.DUMMYFUNCTION("+K16/G16"),"#DIV/0!")</f>
        <v>#DIV/0!</v>
      </c>
      <c r="AV16" s="918" t="str">
        <f ca="1">IFERROR(__xludf.DUMMYFUNCTION("+L16/G16"),"#DIV/0!")</f>
        <v>#DIV/0!</v>
      </c>
      <c r="AW16" s="919">
        <f ca="1">IFERROR(__xludf.DUMMYFUNCTION("+AA16/COUNTIF(W18,""*"")"),1)</f>
        <v>1</v>
      </c>
      <c r="AX16" s="919">
        <f ca="1">IFERROR(__xludf.DUMMYFUNCTION("+AB16/COUNTIF(W18,""*"")"),0)</f>
        <v>0</v>
      </c>
      <c r="AY16" s="919">
        <f ca="1">IFERROR(__xludf.DUMMYFUNCTION("+AC16/COUNTIF(W18,""*"")"),0)</f>
        <v>0</v>
      </c>
      <c r="AZ16" s="919" t="str">
        <f ca="1">IFERROR(__xludf.DUMMYFUNCTION("+AD16/COUNTIF(AD16,""*"")"),"#DIV/0!")</f>
        <v>#DIV/0!</v>
      </c>
      <c r="BA16" s="920" t="str">
        <f ca="1">IFERROR(__xludf.DUMMYFUNCTION("+AK16/AJ16"),"#DIV/0!")</f>
        <v>#DIV/0!</v>
      </c>
      <c r="BB16" s="920" t="str">
        <f ca="1">IFERROR(__xludf.DUMMYFUNCTION("+AL16/AJ16"),"#DIV/0!")</f>
        <v>#DIV/0!</v>
      </c>
      <c r="BC16" s="920" t="str">
        <f ca="1">IFERROR(__xludf.DUMMYFUNCTION("+AM16/AJ16"),"#DIV/0!")</f>
        <v>#DIV/0!</v>
      </c>
      <c r="BD16" s="920" t="str">
        <f ca="1">IFERROR(__xludf.DUMMYFUNCTION("+AN16/AJ16"),"#DIV/0!")</f>
        <v>#DIV/0!</v>
      </c>
      <c r="BE16" s="921">
        <v>0.2</v>
      </c>
      <c r="BF16" s="921">
        <v>0.8</v>
      </c>
      <c r="BG16" s="920">
        <f ca="1">IFERROR(__xludf.DUMMYFUNCTION("+AW16*BE16"),0.2)</f>
        <v>0.2</v>
      </c>
      <c r="BH16" s="920">
        <f ca="1">IFERROR(__xludf.DUMMYFUNCTION("+AX16*BE16"),0)</f>
        <v>0</v>
      </c>
      <c r="BI16" s="920">
        <f ca="1">IFERROR(__xludf.DUMMYFUNCTION("+AY16*BE16"),0)</f>
        <v>0</v>
      </c>
      <c r="BJ16" s="920" t="str">
        <f ca="1">IFERROR(__xludf.DUMMYFUNCTION("+AZ16*BE16"),"#DIV/0!")</f>
        <v>#DIV/0!</v>
      </c>
      <c r="BK16" s="920" t="str">
        <f ca="1">IFERROR(__xludf.DUMMYFUNCTION("+BA16*BF16"),"#DIV/0!")</f>
        <v>#DIV/0!</v>
      </c>
      <c r="BL16" s="920" t="str">
        <f ca="1">IFERROR(__xludf.DUMMYFUNCTION("+BB16*BF16"),"#DIV/0!")</f>
        <v>#DIV/0!</v>
      </c>
      <c r="BM16" s="920" t="str">
        <f ca="1">IFERROR(__xludf.DUMMYFUNCTION("+BC16*BF16"),"#DIV/0!")</f>
        <v>#DIV/0!</v>
      </c>
      <c r="BN16" s="920" t="str">
        <f ca="1">IFERROR(__xludf.DUMMYFUNCTION("+BD16*BF16"),"#DIV/0!")</f>
        <v>#DIV/0!</v>
      </c>
      <c r="BO16" s="920" t="str">
        <f ca="1">IFERROR(__xludf.DUMMYFUNCTION("+BG16+BK16"),"#DIV/0!")</f>
        <v>#DIV/0!</v>
      </c>
      <c r="BP16" s="920" t="str">
        <f ca="1">IFERROR(__xludf.DUMMYFUNCTION("+BH16+BL16"),"#DIV/0!")</f>
        <v>#DIV/0!</v>
      </c>
      <c r="BQ16" s="920" t="str">
        <f ca="1">IFERROR(__xludf.DUMMYFUNCTION("+BI16+BM16"),"#DIV/0!")</f>
        <v>#DIV/0!</v>
      </c>
      <c r="BR16" s="920" t="str">
        <f ca="1">IFERROR(__xludf.DUMMYFUNCTION("+BJ16+BN16"),"#DIV/0!")</f>
        <v>#DIV/0!</v>
      </c>
      <c r="BS16" s="842"/>
      <c r="BT16" s="842"/>
      <c r="BU16" s="842"/>
      <c r="BV16" s="842"/>
      <c r="BW16" s="842"/>
      <c r="BX16" s="842"/>
      <c r="BY16" s="842"/>
      <c r="BZ16" s="842"/>
      <c r="CA16" s="830"/>
      <c r="CB16" s="798"/>
      <c r="CC16" s="922"/>
      <c r="CD16" s="923"/>
      <c r="CE16" s="923"/>
      <c r="CF16" s="923"/>
      <c r="CG16" s="924"/>
      <c r="CH16" s="798"/>
      <c r="CI16" s="798"/>
      <c r="CJ16" s="798"/>
      <c r="CK16" s="798"/>
      <c r="CL16" s="798"/>
      <c r="CM16" s="798"/>
      <c r="CN16" s="798"/>
      <c r="CO16" s="798"/>
      <c r="CP16" s="798"/>
      <c r="CQ16" s="798"/>
      <c r="CR16" s="798"/>
      <c r="CS16" s="798"/>
      <c r="CT16" s="798"/>
    </row>
    <row r="17" spans="1:98" ht="14.25" customHeight="1" thickBot="1">
      <c r="A17" s="1042"/>
      <c r="B17" s="894"/>
      <c r="C17" s="895"/>
      <c r="D17" s="1289"/>
      <c r="E17" s="1600"/>
      <c r="F17" s="934"/>
      <c r="G17" s="1601"/>
      <c r="H17" s="1609"/>
      <c r="I17" s="899"/>
      <c r="J17" s="900"/>
      <c r="K17" s="900"/>
      <c r="L17" s="900"/>
      <c r="M17" s="5063"/>
      <c r="N17" s="1025"/>
      <c r="O17" s="1331"/>
      <c r="P17" s="1641"/>
      <c r="Q17" s="1000"/>
      <c r="R17" s="904"/>
      <c r="S17" s="904"/>
      <c r="T17" s="905"/>
      <c r="U17" s="866"/>
      <c r="V17" s="1264">
        <v>4</v>
      </c>
      <c r="W17" s="1597" t="s">
        <v>1234</v>
      </c>
      <c r="X17" s="1610">
        <v>45726</v>
      </c>
      <c r="Y17" s="1253">
        <v>45728</v>
      </c>
      <c r="Z17" s="859" t="s">
        <v>1235</v>
      </c>
      <c r="AA17" s="1330">
        <v>1</v>
      </c>
      <c r="AB17" s="1330">
        <v>1</v>
      </c>
      <c r="AC17" s="908"/>
      <c r="AD17" s="909"/>
      <c r="AE17" s="871"/>
      <c r="AF17" s="2636"/>
      <c r="AG17" s="1611"/>
      <c r="AH17" s="1612"/>
      <c r="AI17" s="911"/>
      <c r="AJ17" s="912"/>
      <c r="AK17" s="913"/>
      <c r="AL17" s="914"/>
      <c r="AM17" s="914"/>
      <c r="AN17" s="915"/>
      <c r="AO17" s="798"/>
      <c r="AP17" s="1608"/>
      <c r="AQ17" s="1280"/>
      <c r="AR17" s="881"/>
      <c r="AS17" s="917"/>
      <c r="AT17" s="918"/>
      <c r="AU17" s="918"/>
      <c r="AV17" s="918"/>
      <c r="AW17" s="919"/>
      <c r="AX17" s="919"/>
      <c r="AY17" s="919"/>
      <c r="AZ17" s="919"/>
      <c r="BA17" s="920"/>
      <c r="BB17" s="920"/>
      <c r="BC17" s="920"/>
      <c r="BD17" s="920"/>
      <c r="BE17" s="921"/>
      <c r="BF17" s="921"/>
      <c r="BG17" s="920"/>
      <c r="BH17" s="920"/>
      <c r="BI17" s="920"/>
      <c r="BJ17" s="920"/>
      <c r="BK17" s="920"/>
      <c r="BL17" s="920"/>
      <c r="BM17" s="920"/>
      <c r="BN17" s="920"/>
      <c r="BO17" s="920"/>
      <c r="BP17" s="920"/>
      <c r="BQ17" s="920"/>
      <c r="BR17" s="920"/>
      <c r="BS17" s="842"/>
      <c r="BT17" s="842"/>
      <c r="BU17" s="842"/>
      <c r="BV17" s="842"/>
      <c r="BW17" s="842"/>
      <c r="BX17" s="842"/>
      <c r="BY17" s="842"/>
      <c r="BZ17" s="842"/>
      <c r="CA17" s="830"/>
      <c r="CB17" s="798"/>
      <c r="CC17" s="922"/>
      <c r="CD17" s="923"/>
      <c r="CE17" s="923"/>
      <c r="CF17" s="923"/>
      <c r="CG17" s="924"/>
      <c r="CH17" s="798"/>
      <c r="CI17" s="798"/>
      <c r="CJ17" s="798"/>
      <c r="CK17" s="798"/>
      <c r="CL17" s="798"/>
      <c r="CM17" s="798"/>
      <c r="CN17" s="798"/>
      <c r="CO17" s="798"/>
      <c r="CP17" s="798"/>
      <c r="CQ17" s="798"/>
      <c r="CR17" s="798"/>
      <c r="CS17" s="798"/>
      <c r="CT17" s="798"/>
    </row>
    <row r="18" spans="1:98" ht="36" customHeight="1" thickBot="1">
      <c r="A18" s="1042"/>
      <c r="B18" s="894"/>
      <c r="C18" s="895"/>
      <c r="D18" s="1289"/>
      <c r="E18" s="1600"/>
      <c r="F18" s="934" t="s">
        <v>77</v>
      </c>
      <c r="G18" s="1601"/>
      <c r="H18" s="1609"/>
      <c r="I18" s="899"/>
      <c r="J18" s="900"/>
      <c r="K18" s="900"/>
      <c r="L18" s="900"/>
      <c r="M18" s="5063"/>
      <c r="N18" s="1613" t="s">
        <v>1236</v>
      </c>
      <c r="O18" s="1331"/>
      <c r="P18" s="1641"/>
      <c r="Q18" s="1000"/>
      <c r="R18" s="904"/>
      <c r="S18" s="904"/>
      <c r="T18" s="905"/>
      <c r="U18" s="866"/>
      <c r="V18" s="1264">
        <v>5</v>
      </c>
      <c r="W18" s="1597" t="s">
        <v>1237</v>
      </c>
      <c r="X18" s="1610">
        <v>45741</v>
      </c>
      <c r="Y18" s="1253">
        <v>45747</v>
      </c>
      <c r="Z18" s="859" t="s">
        <v>1238</v>
      </c>
      <c r="AA18" s="1330">
        <v>1</v>
      </c>
      <c r="AB18" s="1330">
        <v>1</v>
      </c>
      <c r="AC18" s="908"/>
      <c r="AD18" s="909"/>
      <c r="AE18" s="871"/>
      <c r="AF18" s="2636"/>
      <c r="AG18" s="1611"/>
      <c r="AH18" s="1612"/>
      <c r="AI18" s="929"/>
      <c r="AJ18" s="930"/>
      <c r="AK18" s="913"/>
      <c r="AL18" s="914"/>
      <c r="AM18" s="914"/>
      <c r="AN18" s="915"/>
      <c r="AO18" s="798"/>
      <c r="AP18" s="1608"/>
      <c r="AQ18" s="1280"/>
      <c r="AR18" s="881"/>
      <c r="AS18" s="917" t="str">
        <f ca="1">IFERROR(__xludf.DUMMYFUNCTION("+I18/G18"),"#DIV/0!")</f>
        <v>#DIV/0!</v>
      </c>
      <c r="AT18" s="918" t="str">
        <f ca="1">IFERROR(__xludf.DUMMYFUNCTION("+J18/G18"),"#DIV/0!")</f>
        <v>#DIV/0!</v>
      </c>
      <c r="AU18" s="918" t="str">
        <f ca="1">IFERROR(__xludf.DUMMYFUNCTION("+K18/G18"),"#DIV/0!")</f>
        <v>#DIV/0!</v>
      </c>
      <c r="AV18" s="918" t="str">
        <f ca="1">IFERROR(__xludf.DUMMYFUNCTION("+L18/G18"),"#DIV/0!")</f>
        <v>#DIV/0!</v>
      </c>
      <c r="AW18" s="919" t="str">
        <f ca="1">IFERROR(__xludf.DUMMYFUNCTION("+AA18/COUNTIF(#REF!,""*"")"),"#REF!")</f>
        <v>#REF!</v>
      </c>
      <c r="AX18" s="919" t="str">
        <f ca="1">IFERROR(__xludf.DUMMYFUNCTION("+AB18/COUNTIF(#REF!,""*"")"),"#REF!")</f>
        <v>#REF!</v>
      </c>
      <c r="AY18" s="919" t="str">
        <f ca="1">IFERROR(__xludf.DUMMYFUNCTION("+AC18/COUNTIF(#REF!,""*"")"),"#REF!")</f>
        <v>#REF!</v>
      </c>
      <c r="AZ18" s="919" t="str">
        <f ca="1">IFERROR(__xludf.DUMMYFUNCTION("+AD18/COUNTIF(AD18,""*"")"),"#DIV/0!")</f>
        <v>#DIV/0!</v>
      </c>
      <c r="BA18" s="920" t="str">
        <f ca="1">IFERROR(__xludf.DUMMYFUNCTION("+AK18/AJ18"),"#DIV/0!")</f>
        <v>#DIV/0!</v>
      </c>
      <c r="BB18" s="920" t="str">
        <f ca="1">IFERROR(__xludf.DUMMYFUNCTION("+AL18/AJ18"),"#DIV/0!")</f>
        <v>#DIV/0!</v>
      </c>
      <c r="BC18" s="920" t="str">
        <f ca="1">IFERROR(__xludf.DUMMYFUNCTION("+AM18/AJ18"),"#DIV/0!")</f>
        <v>#DIV/0!</v>
      </c>
      <c r="BD18" s="920" t="str">
        <f ca="1">IFERROR(__xludf.DUMMYFUNCTION("+AN18/AJ18"),"#DIV/0!")</f>
        <v>#DIV/0!</v>
      </c>
      <c r="BE18" s="921">
        <v>0.2</v>
      </c>
      <c r="BF18" s="921">
        <v>0.8</v>
      </c>
      <c r="BG18" s="920" t="str">
        <f ca="1">IFERROR(__xludf.DUMMYFUNCTION("+AW18*BE18"),"#REF!")</f>
        <v>#REF!</v>
      </c>
      <c r="BH18" s="920" t="str">
        <f ca="1">IFERROR(__xludf.DUMMYFUNCTION("+AX18*BE18"),"#REF!")</f>
        <v>#REF!</v>
      </c>
      <c r="BI18" s="920" t="str">
        <f ca="1">IFERROR(__xludf.DUMMYFUNCTION("+AY18*BE18"),"#REF!")</f>
        <v>#REF!</v>
      </c>
      <c r="BJ18" s="920" t="str">
        <f ca="1">IFERROR(__xludf.DUMMYFUNCTION("+AZ18*BE18"),"#DIV/0!")</f>
        <v>#DIV/0!</v>
      </c>
      <c r="BK18" s="920" t="str">
        <f ca="1">IFERROR(__xludf.DUMMYFUNCTION("+BA18*BF18"),"#DIV/0!")</f>
        <v>#DIV/0!</v>
      </c>
      <c r="BL18" s="920" t="str">
        <f ca="1">IFERROR(__xludf.DUMMYFUNCTION("+BB18*BF18"),"#DIV/0!")</f>
        <v>#DIV/0!</v>
      </c>
      <c r="BM18" s="920" t="str">
        <f ca="1">IFERROR(__xludf.DUMMYFUNCTION("+BC18*BF18"),"#DIV/0!")</f>
        <v>#DIV/0!</v>
      </c>
      <c r="BN18" s="920" t="str">
        <f ca="1">IFERROR(__xludf.DUMMYFUNCTION("+BD18*BF18"),"#DIV/0!")</f>
        <v>#DIV/0!</v>
      </c>
      <c r="BO18" s="920" t="str">
        <f ca="1">IFERROR(__xludf.DUMMYFUNCTION("+BG18+BK18"),"#REF!")</f>
        <v>#REF!</v>
      </c>
      <c r="BP18" s="920" t="str">
        <f ca="1">IFERROR(__xludf.DUMMYFUNCTION("+BH18+BL18"),"#REF!")</f>
        <v>#REF!</v>
      </c>
      <c r="BQ18" s="920" t="str">
        <f ca="1">IFERROR(__xludf.DUMMYFUNCTION("+BI18+BM18"),"#REF!")</f>
        <v>#REF!</v>
      </c>
      <c r="BR18" s="920" t="str">
        <f ca="1">IFERROR(__xludf.DUMMYFUNCTION("+BJ18+BN18"),"#DIV/0!")</f>
        <v>#DIV/0!</v>
      </c>
      <c r="BS18" s="842"/>
      <c r="BT18" s="842"/>
      <c r="BU18" s="842"/>
      <c r="BV18" s="842"/>
      <c r="BW18" s="842"/>
      <c r="BX18" s="842"/>
      <c r="BY18" s="842"/>
      <c r="BZ18" s="842"/>
      <c r="CA18" s="830"/>
      <c r="CB18" s="798"/>
      <c r="CC18" s="922"/>
      <c r="CD18" s="923"/>
      <c r="CE18" s="923"/>
      <c r="CF18" s="923"/>
      <c r="CG18" s="924"/>
      <c r="CH18" s="798"/>
      <c r="CI18" s="798"/>
      <c r="CJ18" s="798"/>
      <c r="CK18" s="798"/>
      <c r="CL18" s="798"/>
      <c r="CM18" s="798"/>
      <c r="CN18" s="798"/>
      <c r="CO18" s="798"/>
      <c r="CP18" s="798"/>
      <c r="CQ18" s="798"/>
      <c r="CR18" s="798"/>
      <c r="CS18" s="798"/>
      <c r="CT18" s="798"/>
    </row>
    <row r="19" spans="1:98" ht="14.25" customHeight="1" thickBot="1">
      <c r="A19" s="1042"/>
      <c r="B19" s="1614"/>
      <c r="C19" s="817"/>
      <c r="D19" s="1289"/>
      <c r="E19" s="1600"/>
      <c r="F19" s="934"/>
      <c r="G19" s="1601"/>
      <c r="H19" s="1615"/>
      <c r="I19" s="899"/>
      <c r="J19" s="900"/>
      <c r="K19" s="900"/>
      <c r="L19" s="900"/>
      <c r="M19" s="5063"/>
      <c r="N19" s="1025"/>
      <c r="O19" s="1331"/>
      <c r="P19" s="1641"/>
      <c r="Q19" s="1000"/>
      <c r="R19" s="904"/>
      <c r="S19" s="904"/>
      <c r="T19" s="905"/>
      <c r="U19" s="866"/>
      <c r="V19" s="1264">
        <v>6</v>
      </c>
      <c r="W19" s="1597" t="s">
        <v>1239</v>
      </c>
      <c r="X19" s="1610">
        <v>45750</v>
      </c>
      <c r="Y19" s="1253">
        <v>45753</v>
      </c>
      <c r="Z19" s="859" t="s">
        <v>1240</v>
      </c>
      <c r="AA19" s="1330">
        <v>0</v>
      </c>
      <c r="AB19" s="1330">
        <v>0</v>
      </c>
      <c r="AC19" s="908"/>
      <c r="AD19" s="909"/>
      <c r="AE19" s="871"/>
      <c r="AF19" s="2636"/>
      <c r="AG19" s="1611"/>
      <c r="AH19" s="1612"/>
      <c r="AI19" s="929"/>
      <c r="AJ19" s="930"/>
      <c r="AK19" s="913"/>
      <c r="AL19" s="914"/>
      <c r="AM19" s="914"/>
      <c r="AN19" s="915"/>
      <c r="AO19" s="798"/>
      <c r="AP19" s="1608"/>
      <c r="AQ19" s="1280"/>
      <c r="AR19" s="881"/>
      <c r="AS19" s="917" t="str">
        <f ca="1">IFERROR(__xludf.DUMMYFUNCTION("+I19/G19"),"#DIV/0!")</f>
        <v>#DIV/0!</v>
      </c>
      <c r="AT19" s="918" t="str">
        <f ca="1">IFERROR(__xludf.DUMMYFUNCTION("+J19/G19"),"#DIV/0!")</f>
        <v>#DIV/0!</v>
      </c>
      <c r="AU19" s="918" t="str">
        <f ca="1">IFERROR(__xludf.DUMMYFUNCTION("+K19/G19"),"#DIV/0!")</f>
        <v>#DIV/0!</v>
      </c>
      <c r="AV19" s="918" t="str">
        <f ca="1">IFERROR(__xludf.DUMMYFUNCTION("+L19/G19"),"#DIV/0!")</f>
        <v>#DIV/0!</v>
      </c>
      <c r="AW19" s="919">
        <f ca="1">IFERROR(__xludf.DUMMYFUNCTION("+AA19/COUNTIF(W20,""*"")"),0)</f>
        <v>0</v>
      </c>
      <c r="AX19" s="919">
        <f ca="1">IFERROR(__xludf.DUMMYFUNCTION("+AB19/COUNTIF(W20,""*"")"),0)</f>
        <v>0</v>
      </c>
      <c r="AY19" s="919">
        <f ca="1">IFERROR(__xludf.DUMMYFUNCTION("+AC19/COUNTIF(W20,""*"")"),0)</f>
        <v>0</v>
      </c>
      <c r="AZ19" s="919" t="str">
        <f ca="1">IFERROR(__xludf.DUMMYFUNCTION("+AD19/COUNTIF(AD19,""*"")"),"#DIV/0!")</f>
        <v>#DIV/0!</v>
      </c>
      <c r="BA19" s="920" t="str">
        <f ca="1">IFERROR(__xludf.DUMMYFUNCTION("+AK19/AJ19"),"#DIV/0!")</f>
        <v>#DIV/0!</v>
      </c>
      <c r="BB19" s="920" t="str">
        <f ca="1">IFERROR(__xludf.DUMMYFUNCTION("+AL19/AJ19"),"#DIV/0!")</f>
        <v>#DIV/0!</v>
      </c>
      <c r="BC19" s="920" t="str">
        <f ca="1">IFERROR(__xludf.DUMMYFUNCTION("+AM19/AJ19"),"#DIV/0!")</f>
        <v>#DIV/0!</v>
      </c>
      <c r="BD19" s="920" t="str">
        <f ca="1">IFERROR(__xludf.DUMMYFUNCTION("+AN19/AJ19"),"#DIV/0!")</f>
        <v>#DIV/0!</v>
      </c>
      <c r="BE19" s="921">
        <v>0.2</v>
      </c>
      <c r="BF19" s="921">
        <v>0.8</v>
      </c>
      <c r="BG19" s="920">
        <f ca="1">IFERROR(__xludf.DUMMYFUNCTION("+AW19*BE19"),0)</f>
        <v>0</v>
      </c>
      <c r="BH19" s="920">
        <f ca="1">IFERROR(__xludf.DUMMYFUNCTION("+AX19*BE19"),0)</f>
        <v>0</v>
      </c>
      <c r="BI19" s="920">
        <f ca="1">IFERROR(__xludf.DUMMYFUNCTION("+AY19*BE19"),0)</f>
        <v>0</v>
      </c>
      <c r="BJ19" s="920" t="str">
        <f ca="1">IFERROR(__xludf.DUMMYFUNCTION("+AZ19*BE19"),"#DIV/0!")</f>
        <v>#DIV/0!</v>
      </c>
      <c r="BK19" s="920" t="str">
        <f ca="1">IFERROR(__xludf.DUMMYFUNCTION("+BA19*BF19"),"#DIV/0!")</f>
        <v>#DIV/0!</v>
      </c>
      <c r="BL19" s="920" t="str">
        <f ca="1">IFERROR(__xludf.DUMMYFUNCTION("+BB19*BF19"),"#DIV/0!")</f>
        <v>#DIV/0!</v>
      </c>
      <c r="BM19" s="920" t="str">
        <f ca="1">IFERROR(__xludf.DUMMYFUNCTION("+BC19*BF19"),"#DIV/0!")</f>
        <v>#DIV/0!</v>
      </c>
      <c r="BN19" s="920" t="str">
        <f ca="1">IFERROR(__xludf.DUMMYFUNCTION("+BD19*BF19"),"#DIV/0!")</f>
        <v>#DIV/0!</v>
      </c>
      <c r="BO19" s="920" t="str">
        <f ca="1">IFERROR(__xludf.DUMMYFUNCTION("+BG19+BK19"),"#DIV/0!")</f>
        <v>#DIV/0!</v>
      </c>
      <c r="BP19" s="920" t="str">
        <f ca="1">IFERROR(__xludf.DUMMYFUNCTION("+BH19+BL19"),"#DIV/0!")</f>
        <v>#DIV/0!</v>
      </c>
      <c r="BQ19" s="920" t="str">
        <f ca="1">IFERROR(__xludf.DUMMYFUNCTION("+BI19+BM19"),"#DIV/0!")</f>
        <v>#DIV/0!</v>
      </c>
      <c r="BR19" s="920" t="str">
        <f ca="1">IFERROR(__xludf.DUMMYFUNCTION("+BJ19+BN19"),"#DIV/0!")</f>
        <v>#DIV/0!</v>
      </c>
      <c r="BS19" s="842"/>
      <c r="BT19" s="842"/>
      <c r="BU19" s="842"/>
      <c r="BV19" s="842"/>
      <c r="BW19" s="842"/>
      <c r="BX19" s="842"/>
      <c r="BY19" s="842"/>
      <c r="BZ19" s="842"/>
      <c r="CA19" s="830"/>
      <c r="CB19" s="798"/>
      <c r="CC19" s="922"/>
      <c r="CD19" s="923"/>
      <c r="CE19" s="923"/>
      <c r="CF19" s="923"/>
      <c r="CG19" s="924"/>
      <c r="CH19" s="798"/>
      <c r="CI19" s="798"/>
      <c r="CJ19" s="798"/>
      <c r="CK19" s="798"/>
      <c r="CL19" s="798"/>
      <c r="CM19" s="798"/>
      <c r="CN19" s="798"/>
      <c r="CO19" s="798"/>
      <c r="CP19" s="798"/>
      <c r="CQ19" s="798"/>
      <c r="CR19" s="798"/>
      <c r="CS19" s="798"/>
      <c r="CT19" s="798"/>
    </row>
    <row r="20" spans="1:98" ht="14.25" customHeight="1" thickBot="1">
      <c r="A20" s="1042"/>
      <c r="B20" s="1614"/>
      <c r="C20" s="817"/>
      <c r="D20" s="1289"/>
      <c r="E20" s="1600"/>
      <c r="F20" s="934"/>
      <c r="G20" s="1601"/>
      <c r="H20" s="1615"/>
      <c r="I20" s="899"/>
      <c r="J20" s="900"/>
      <c r="K20" s="900"/>
      <c r="L20" s="900"/>
      <c r="M20" s="5063"/>
      <c r="N20" s="1025"/>
      <c r="O20" s="1331"/>
      <c r="P20" s="1641"/>
      <c r="Q20" s="1000"/>
      <c r="R20" s="904"/>
      <c r="S20" s="904"/>
      <c r="T20" s="905"/>
      <c r="U20" s="866"/>
      <c r="V20" s="1264">
        <v>7</v>
      </c>
      <c r="W20" s="1616" t="s">
        <v>1241</v>
      </c>
      <c r="X20" s="1617">
        <v>45754</v>
      </c>
      <c r="Y20" s="1304">
        <v>45784</v>
      </c>
      <c r="Z20" s="935" t="s">
        <v>1240</v>
      </c>
      <c r="AA20" s="1330"/>
      <c r="AB20" s="1330"/>
      <c r="AC20" s="908"/>
      <c r="AD20" s="909"/>
      <c r="AE20" s="871"/>
      <c r="AF20" s="2636"/>
      <c r="AG20" s="1611"/>
      <c r="AH20" s="1612"/>
      <c r="AI20" s="929"/>
      <c r="AJ20" s="930"/>
      <c r="AK20" s="913"/>
      <c r="AL20" s="914"/>
      <c r="AM20" s="914"/>
      <c r="AN20" s="915"/>
      <c r="AO20" s="798"/>
      <c r="AP20" s="1608"/>
      <c r="AQ20" s="1280"/>
      <c r="AR20" s="881"/>
      <c r="AS20" s="917" t="str">
        <f ca="1">IFERROR(__xludf.DUMMYFUNCTION("+I20/G20"),"#DIV/0!")</f>
        <v>#DIV/0!</v>
      </c>
      <c r="AT20" s="918" t="str">
        <f ca="1">IFERROR(__xludf.DUMMYFUNCTION("+J20/G20"),"#DIV/0!")</f>
        <v>#DIV/0!</v>
      </c>
      <c r="AU20" s="918" t="str">
        <f ca="1">IFERROR(__xludf.DUMMYFUNCTION("+K20/G20"),"#DIV/0!")</f>
        <v>#DIV/0!</v>
      </c>
      <c r="AV20" s="918" t="str">
        <f ca="1">IFERROR(__xludf.DUMMYFUNCTION("+L20/G20"),"#DIV/0!")</f>
        <v>#DIV/0!</v>
      </c>
      <c r="AW20" s="919">
        <f ca="1">IFERROR(__xludf.DUMMYFUNCTION("+AA20/COUNTIF(W21,""*"")"),0)</f>
        <v>0</v>
      </c>
      <c r="AX20" s="919">
        <f ca="1">IFERROR(__xludf.DUMMYFUNCTION("+AB20/COUNTIF(W21,""*"")"),0)</f>
        <v>0</v>
      </c>
      <c r="AY20" s="919">
        <f ca="1">IFERROR(__xludf.DUMMYFUNCTION("+AC20/COUNTIF(W21,""*"")"),0)</f>
        <v>0</v>
      </c>
      <c r="AZ20" s="919" t="str">
        <f ca="1">IFERROR(__xludf.DUMMYFUNCTION("+AD20/COUNTIF(AD20,""*"")"),"#DIV/0!")</f>
        <v>#DIV/0!</v>
      </c>
      <c r="BA20" s="920" t="str">
        <f ca="1">IFERROR(__xludf.DUMMYFUNCTION("+AK20/AJ20"),"#DIV/0!")</f>
        <v>#DIV/0!</v>
      </c>
      <c r="BB20" s="920" t="str">
        <f ca="1">IFERROR(__xludf.DUMMYFUNCTION("+AL20/AJ20"),"#DIV/0!")</f>
        <v>#DIV/0!</v>
      </c>
      <c r="BC20" s="920" t="str">
        <f ca="1">IFERROR(__xludf.DUMMYFUNCTION("+AM20/AJ20"),"#DIV/0!")</f>
        <v>#DIV/0!</v>
      </c>
      <c r="BD20" s="920" t="str">
        <f ca="1">IFERROR(__xludf.DUMMYFUNCTION("+AN20/AJ20"),"#DIV/0!")</f>
        <v>#DIV/0!</v>
      </c>
      <c r="BE20" s="921">
        <v>0.2</v>
      </c>
      <c r="BF20" s="921">
        <v>0.8</v>
      </c>
      <c r="BG20" s="920">
        <f ca="1">IFERROR(__xludf.DUMMYFUNCTION("+AW20*BE20"),0)</f>
        <v>0</v>
      </c>
      <c r="BH20" s="920">
        <f ca="1">IFERROR(__xludf.DUMMYFUNCTION("+AX20*BE20"),0)</f>
        <v>0</v>
      </c>
      <c r="BI20" s="920">
        <f ca="1">IFERROR(__xludf.DUMMYFUNCTION("+AY20*BE20"),0)</f>
        <v>0</v>
      </c>
      <c r="BJ20" s="920" t="str">
        <f ca="1">IFERROR(__xludf.DUMMYFUNCTION("+AZ20*BE20"),"#DIV/0!")</f>
        <v>#DIV/0!</v>
      </c>
      <c r="BK20" s="920" t="str">
        <f ca="1">IFERROR(__xludf.DUMMYFUNCTION("+BA20*BF20"),"#DIV/0!")</f>
        <v>#DIV/0!</v>
      </c>
      <c r="BL20" s="920" t="str">
        <f ca="1">IFERROR(__xludf.DUMMYFUNCTION("+BB20*BF20"),"#DIV/0!")</f>
        <v>#DIV/0!</v>
      </c>
      <c r="BM20" s="920" t="str">
        <f ca="1">IFERROR(__xludf.DUMMYFUNCTION("+BC20*BF20"),"#DIV/0!")</f>
        <v>#DIV/0!</v>
      </c>
      <c r="BN20" s="920" t="str">
        <f ca="1">IFERROR(__xludf.DUMMYFUNCTION("+BD20*BF20"),"#DIV/0!")</f>
        <v>#DIV/0!</v>
      </c>
      <c r="BO20" s="920" t="str">
        <f ca="1">IFERROR(__xludf.DUMMYFUNCTION("+BG20+BK20"),"#DIV/0!")</f>
        <v>#DIV/0!</v>
      </c>
      <c r="BP20" s="920" t="str">
        <f ca="1">IFERROR(__xludf.DUMMYFUNCTION("+BH20+BL20"),"#DIV/0!")</f>
        <v>#DIV/0!</v>
      </c>
      <c r="BQ20" s="920" t="str">
        <f ca="1">IFERROR(__xludf.DUMMYFUNCTION("+BI20+BM20"),"#DIV/0!")</f>
        <v>#DIV/0!</v>
      </c>
      <c r="BR20" s="920" t="str">
        <f ca="1">IFERROR(__xludf.DUMMYFUNCTION("+BJ20+BN20"),"#DIV/0!")</f>
        <v>#DIV/0!</v>
      </c>
      <c r="BS20" s="842"/>
      <c r="BT20" s="842"/>
      <c r="BU20" s="842"/>
      <c r="BV20" s="842"/>
      <c r="BW20" s="842"/>
      <c r="BX20" s="842"/>
      <c r="BY20" s="842"/>
      <c r="BZ20" s="842"/>
      <c r="CA20" s="830"/>
      <c r="CB20" s="798"/>
      <c r="CC20" s="922"/>
      <c r="CD20" s="923"/>
      <c r="CE20" s="923"/>
      <c r="CF20" s="923"/>
      <c r="CG20" s="924"/>
      <c r="CH20" s="798"/>
      <c r="CI20" s="798"/>
      <c r="CJ20" s="798"/>
      <c r="CK20" s="798"/>
      <c r="CL20" s="798"/>
      <c r="CM20" s="798"/>
      <c r="CN20" s="798"/>
      <c r="CO20" s="798"/>
      <c r="CP20" s="798"/>
      <c r="CQ20" s="798"/>
      <c r="CR20" s="798"/>
      <c r="CS20" s="798"/>
      <c r="CT20" s="798"/>
    </row>
    <row r="21" spans="1:98" ht="14.25" customHeight="1" thickBot="1">
      <c r="A21" s="1042"/>
      <c r="B21" s="894"/>
      <c r="C21" s="817"/>
      <c r="D21" s="1289"/>
      <c r="E21" s="1600"/>
      <c r="F21" s="934"/>
      <c r="G21" s="1601"/>
      <c r="H21" s="1615"/>
      <c r="I21" s="899"/>
      <c r="J21" s="900"/>
      <c r="K21" s="900"/>
      <c r="L21" s="900"/>
      <c r="M21" s="5063"/>
      <c r="N21" s="1025"/>
      <c r="O21" s="1331"/>
      <c r="P21" s="1641"/>
      <c r="Q21" s="1000"/>
      <c r="R21" s="904"/>
      <c r="S21" s="904"/>
      <c r="T21" s="905"/>
      <c r="U21" s="866"/>
      <c r="V21" s="1264">
        <v>8</v>
      </c>
      <c r="W21" s="1597" t="s">
        <v>1242</v>
      </c>
      <c r="X21" s="1253">
        <v>45785</v>
      </c>
      <c r="Y21" s="1253">
        <v>45806</v>
      </c>
      <c r="Z21" s="898" t="s">
        <v>1240</v>
      </c>
      <c r="AA21" s="1330">
        <v>0</v>
      </c>
      <c r="AB21" s="1330">
        <v>0</v>
      </c>
      <c r="AC21" s="908"/>
      <c r="AD21" s="909"/>
      <c r="AE21" s="871"/>
      <c r="AF21" s="2636"/>
      <c r="AG21" s="1611"/>
      <c r="AH21" s="1612"/>
      <c r="AI21" s="929"/>
      <c r="AJ21" s="930"/>
      <c r="AK21" s="913"/>
      <c r="AL21" s="914"/>
      <c r="AM21" s="914"/>
      <c r="AN21" s="915"/>
      <c r="AO21" s="798"/>
      <c r="AP21" s="1608"/>
      <c r="AQ21" s="1280"/>
      <c r="AR21" s="881"/>
      <c r="AS21" s="917" t="str">
        <f ca="1">IFERROR(__xludf.DUMMYFUNCTION("+I21/G21"),"#DIV/0!")</f>
        <v>#DIV/0!</v>
      </c>
      <c r="AT21" s="918" t="str">
        <f ca="1">IFERROR(__xludf.DUMMYFUNCTION("+J21/G21"),"#DIV/0!")</f>
        <v>#DIV/0!</v>
      </c>
      <c r="AU21" s="918" t="str">
        <f ca="1">IFERROR(__xludf.DUMMYFUNCTION("+K21/G21"),"#DIV/0!")</f>
        <v>#DIV/0!</v>
      </c>
      <c r="AV21" s="918" t="str">
        <f ca="1">IFERROR(__xludf.DUMMYFUNCTION("+L21/G21"),"#DIV/0!")</f>
        <v>#DIV/0!</v>
      </c>
      <c r="AW21" s="919">
        <f ca="1">IFERROR(__xludf.DUMMYFUNCTION("+AA21/COUNTIF(W22,""*"")"),0)</f>
        <v>0</v>
      </c>
      <c r="AX21" s="919">
        <f ca="1">IFERROR(__xludf.DUMMYFUNCTION("+AB21/COUNTIF(W22,""*"")"),0)</f>
        <v>0</v>
      </c>
      <c r="AY21" s="919">
        <f ca="1">IFERROR(__xludf.DUMMYFUNCTION("+AC21/COUNTIF(W22,""*"")"),0)</f>
        <v>0</v>
      </c>
      <c r="AZ21" s="919" t="str">
        <f ca="1">IFERROR(__xludf.DUMMYFUNCTION("+AD21/COUNTIF(AD21,""*"")"),"#DIV/0!")</f>
        <v>#DIV/0!</v>
      </c>
      <c r="BA21" s="920" t="str">
        <f ca="1">IFERROR(__xludf.DUMMYFUNCTION("+AK21/AJ21"),"#DIV/0!")</f>
        <v>#DIV/0!</v>
      </c>
      <c r="BB21" s="920" t="str">
        <f ca="1">IFERROR(__xludf.DUMMYFUNCTION("+AL21/AJ21"),"#DIV/0!")</f>
        <v>#DIV/0!</v>
      </c>
      <c r="BC21" s="920" t="str">
        <f ca="1">IFERROR(__xludf.DUMMYFUNCTION("+AM21/AJ21"),"#DIV/0!")</f>
        <v>#DIV/0!</v>
      </c>
      <c r="BD21" s="920" t="str">
        <f ca="1">IFERROR(__xludf.DUMMYFUNCTION("+AN21/AJ21"),"#DIV/0!")</f>
        <v>#DIV/0!</v>
      </c>
      <c r="BE21" s="921">
        <v>0.2</v>
      </c>
      <c r="BF21" s="921">
        <v>0.8</v>
      </c>
      <c r="BG21" s="920">
        <f ca="1">IFERROR(__xludf.DUMMYFUNCTION("+AW21*BE21"),0)</f>
        <v>0</v>
      </c>
      <c r="BH21" s="920">
        <f ca="1">IFERROR(__xludf.DUMMYFUNCTION("+AX21*BE21"),0)</f>
        <v>0</v>
      </c>
      <c r="BI21" s="920">
        <f ca="1">IFERROR(__xludf.DUMMYFUNCTION("+AY21*BE21"),0)</f>
        <v>0</v>
      </c>
      <c r="BJ21" s="920" t="str">
        <f ca="1">IFERROR(__xludf.DUMMYFUNCTION("+AZ21*BE21"),"#DIV/0!")</f>
        <v>#DIV/0!</v>
      </c>
      <c r="BK21" s="920" t="str">
        <f ca="1">IFERROR(__xludf.DUMMYFUNCTION("+BA21*BF21"),"#DIV/0!")</f>
        <v>#DIV/0!</v>
      </c>
      <c r="BL21" s="920" t="str">
        <f ca="1">IFERROR(__xludf.DUMMYFUNCTION("+BB21*BF21"),"#DIV/0!")</f>
        <v>#DIV/0!</v>
      </c>
      <c r="BM21" s="920" t="str">
        <f ca="1">IFERROR(__xludf.DUMMYFUNCTION("+BC21*BF21"),"#DIV/0!")</f>
        <v>#DIV/0!</v>
      </c>
      <c r="BN21" s="920" t="str">
        <f ca="1">IFERROR(__xludf.DUMMYFUNCTION("+BD21*BF21"),"#DIV/0!")</f>
        <v>#DIV/0!</v>
      </c>
      <c r="BO21" s="920" t="str">
        <f ca="1">IFERROR(__xludf.DUMMYFUNCTION("+BG21+BK21"),"#DIV/0!")</f>
        <v>#DIV/0!</v>
      </c>
      <c r="BP21" s="920" t="str">
        <f ca="1">IFERROR(__xludf.DUMMYFUNCTION("+BH21+BL21"),"#DIV/0!")</f>
        <v>#DIV/0!</v>
      </c>
      <c r="BQ21" s="920" t="str">
        <f ca="1">IFERROR(__xludf.DUMMYFUNCTION("+BI21+BM21"),"#DIV/0!")</f>
        <v>#DIV/0!</v>
      </c>
      <c r="BR21" s="920" t="str">
        <f ca="1">IFERROR(__xludf.DUMMYFUNCTION("+BJ21+BN21"),"#DIV/0!")</f>
        <v>#DIV/0!</v>
      </c>
      <c r="BS21" s="842"/>
      <c r="BT21" s="842"/>
      <c r="BU21" s="842"/>
      <c r="BV21" s="842"/>
      <c r="BW21" s="842"/>
      <c r="BX21" s="842"/>
      <c r="BY21" s="842"/>
      <c r="BZ21" s="842"/>
      <c r="CA21" s="830"/>
      <c r="CB21" s="798"/>
      <c r="CC21" s="922"/>
      <c r="CD21" s="923"/>
      <c r="CE21" s="923"/>
      <c r="CF21" s="923"/>
      <c r="CG21" s="924"/>
      <c r="CH21" s="798"/>
      <c r="CI21" s="798"/>
      <c r="CJ21" s="798"/>
      <c r="CK21" s="798"/>
      <c r="CL21" s="798"/>
      <c r="CM21" s="798"/>
      <c r="CN21" s="798"/>
      <c r="CO21" s="798"/>
      <c r="CP21" s="798"/>
      <c r="CQ21" s="798"/>
      <c r="CR21" s="798"/>
      <c r="CS21" s="798"/>
      <c r="CT21" s="798"/>
    </row>
    <row r="22" spans="1:98" ht="14.25" customHeight="1" thickBot="1">
      <c r="A22" s="1042"/>
      <c r="B22" s="894"/>
      <c r="C22" s="817"/>
      <c r="D22" s="1289"/>
      <c r="E22" s="1600"/>
      <c r="F22" s="934"/>
      <c r="G22" s="1601"/>
      <c r="H22" s="1615"/>
      <c r="I22" s="899"/>
      <c r="J22" s="900"/>
      <c r="K22" s="900"/>
      <c r="L22" s="900"/>
      <c r="M22" s="5063"/>
      <c r="N22" s="1025"/>
      <c r="O22" s="1331"/>
      <c r="P22" s="1641"/>
      <c r="Q22" s="1000"/>
      <c r="R22" s="904"/>
      <c r="S22" s="904"/>
      <c r="T22" s="905"/>
      <c r="U22" s="866"/>
      <c r="V22" s="1264">
        <v>9</v>
      </c>
      <c r="W22" s="1597" t="s">
        <v>1243</v>
      </c>
      <c r="X22" s="1253">
        <v>45806</v>
      </c>
      <c r="Y22" s="1253">
        <v>45821</v>
      </c>
      <c r="Z22" s="898" t="s">
        <v>1240</v>
      </c>
      <c r="AA22" s="1330">
        <v>0</v>
      </c>
      <c r="AB22" s="1330">
        <v>0</v>
      </c>
      <c r="AC22" s="908"/>
      <c r="AD22" s="909"/>
      <c r="AE22" s="871"/>
      <c r="AF22" s="2636"/>
      <c r="AG22" s="1611"/>
      <c r="AH22" s="1612"/>
      <c r="AI22" s="929"/>
      <c r="AJ22" s="930"/>
      <c r="AK22" s="913"/>
      <c r="AL22" s="914"/>
      <c r="AM22" s="914"/>
      <c r="AN22" s="915"/>
      <c r="AO22" s="798"/>
      <c r="AP22" s="1608"/>
      <c r="AQ22" s="1280"/>
      <c r="AR22" s="881"/>
      <c r="AS22" s="917" t="str">
        <f ca="1">IFERROR(__xludf.DUMMYFUNCTION("+I22/G22"),"#DIV/0!")</f>
        <v>#DIV/0!</v>
      </c>
      <c r="AT22" s="918" t="str">
        <f ca="1">IFERROR(__xludf.DUMMYFUNCTION("+J22/G22"),"#DIV/0!")</f>
        <v>#DIV/0!</v>
      </c>
      <c r="AU22" s="918" t="str">
        <f ca="1">IFERROR(__xludf.DUMMYFUNCTION("+K22/G22"),"#DIV/0!")</f>
        <v>#DIV/0!</v>
      </c>
      <c r="AV22" s="918" t="str">
        <f ca="1">IFERROR(__xludf.DUMMYFUNCTION("+L22/G22"),"#DIV/0!")</f>
        <v>#DIV/0!</v>
      </c>
      <c r="AW22" s="919">
        <f ca="1">IFERROR(__xludf.DUMMYFUNCTION("+AA22/COUNTIF(W23,""*"")"),0)</f>
        <v>0</v>
      </c>
      <c r="AX22" s="919">
        <f ca="1">IFERROR(__xludf.DUMMYFUNCTION("+AB22/COUNTIF(W23,""*"")"),0)</f>
        <v>0</v>
      </c>
      <c r="AY22" s="919">
        <f ca="1">IFERROR(__xludf.DUMMYFUNCTION("+AC22/COUNTIF(W23,""*"")"),0)</f>
        <v>0</v>
      </c>
      <c r="AZ22" s="919" t="str">
        <f ca="1">IFERROR(__xludf.DUMMYFUNCTION("+AD22/COUNTIF(AD22,""*"")"),"#DIV/0!")</f>
        <v>#DIV/0!</v>
      </c>
      <c r="BA22" s="920" t="str">
        <f ca="1">IFERROR(__xludf.DUMMYFUNCTION("+AK22/AJ22"),"#DIV/0!")</f>
        <v>#DIV/0!</v>
      </c>
      <c r="BB22" s="920" t="str">
        <f ca="1">IFERROR(__xludf.DUMMYFUNCTION("+AL22/AJ22"),"#DIV/0!")</f>
        <v>#DIV/0!</v>
      </c>
      <c r="BC22" s="920" t="str">
        <f ca="1">IFERROR(__xludf.DUMMYFUNCTION("+AM22/AJ22"),"#DIV/0!")</f>
        <v>#DIV/0!</v>
      </c>
      <c r="BD22" s="920" t="str">
        <f ca="1">IFERROR(__xludf.DUMMYFUNCTION("+AN22/AJ22"),"#DIV/0!")</f>
        <v>#DIV/0!</v>
      </c>
      <c r="BE22" s="921">
        <v>0.2</v>
      </c>
      <c r="BF22" s="921">
        <v>0.8</v>
      </c>
      <c r="BG22" s="920">
        <f ca="1">IFERROR(__xludf.DUMMYFUNCTION("+AW22*BE22"),0)</f>
        <v>0</v>
      </c>
      <c r="BH22" s="920">
        <f ca="1">IFERROR(__xludf.DUMMYFUNCTION("+AX22*BE22"),0)</f>
        <v>0</v>
      </c>
      <c r="BI22" s="920">
        <f ca="1">IFERROR(__xludf.DUMMYFUNCTION("+AY22*BE22"),0)</f>
        <v>0</v>
      </c>
      <c r="BJ22" s="920" t="str">
        <f ca="1">IFERROR(__xludf.DUMMYFUNCTION("+AZ22*BE22"),"#DIV/0!")</f>
        <v>#DIV/0!</v>
      </c>
      <c r="BK22" s="920" t="str">
        <f ca="1">IFERROR(__xludf.DUMMYFUNCTION("+BA22*BF22"),"#DIV/0!")</f>
        <v>#DIV/0!</v>
      </c>
      <c r="BL22" s="920" t="str">
        <f ca="1">IFERROR(__xludf.DUMMYFUNCTION("+BB22*BF22"),"#DIV/0!")</f>
        <v>#DIV/0!</v>
      </c>
      <c r="BM22" s="920" t="str">
        <f ca="1">IFERROR(__xludf.DUMMYFUNCTION("+BC22*BF22"),"#DIV/0!")</f>
        <v>#DIV/0!</v>
      </c>
      <c r="BN22" s="920" t="str">
        <f ca="1">IFERROR(__xludf.DUMMYFUNCTION("+BD22*BF22"),"#DIV/0!")</f>
        <v>#DIV/0!</v>
      </c>
      <c r="BO22" s="920" t="str">
        <f ca="1">IFERROR(__xludf.DUMMYFUNCTION("+BG22+BK22"),"#DIV/0!")</f>
        <v>#DIV/0!</v>
      </c>
      <c r="BP22" s="920" t="str">
        <f ca="1">IFERROR(__xludf.DUMMYFUNCTION("+BH22+BL22"),"#DIV/0!")</f>
        <v>#DIV/0!</v>
      </c>
      <c r="BQ22" s="920" t="str">
        <f ca="1">IFERROR(__xludf.DUMMYFUNCTION("+BI22+BM22"),"#DIV/0!")</f>
        <v>#DIV/0!</v>
      </c>
      <c r="BR22" s="920" t="str">
        <f ca="1">IFERROR(__xludf.DUMMYFUNCTION("+BJ22+BN22"),"#DIV/0!")</f>
        <v>#DIV/0!</v>
      </c>
      <c r="BS22" s="842"/>
      <c r="BT22" s="842"/>
      <c r="BU22" s="842"/>
      <c r="BV22" s="842"/>
      <c r="BW22" s="842"/>
      <c r="BX22" s="842"/>
      <c r="BY22" s="842"/>
      <c r="BZ22" s="842"/>
      <c r="CA22" s="830"/>
      <c r="CB22" s="798"/>
      <c r="CC22" s="922"/>
      <c r="CD22" s="923"/>
      <c r="CE22" s="923"/>
      <c r="CF22" s="923"/>
      <c r="CG22" s="924"/>
      <c r="CH22" s="798"/>
      <c r="CI22" s="798"/>
      <c r="CJ22" s="798"/>
      <c r="CK22" s="798"/>
      <c r="CL22" s="798"/>
      <c r="CM22" s="798"/>
      <c r="CN22" s="798"/>
      <c r="CO22" s="798"/>
      <c r="CP22" s="798"/>
      <c r="CQ22" s="798"/>
      <c r="CR22" s="798"/>
      <c r="CS22" s="798"/>
      <c r="CT22" s="798"/>
    </row>
    <row r="23" spans="1:98" ht="14.25" customHeight="1" thickBot="1">
      <c r="A23" s="1042"/>
      <c r="B23" s="894"/>
      <c r="C23" s="817"/>
      <c r="D23" s="1289"/>
      <c r="E23" s="1600"/>
      <c r="F23" s="934"/>
      <c r="G23" s="1601"/>
      <c r="H23" s="1615"/>
      <c r="I23" s="899"/>
      <c r="J23" s="900"/>
      <c r="K23" s="900"/>
      <c r="L23" s="900"/>
      <c r="M23" s="5063"/>
      <c r="N23" s="1025"/>
      <c r="O23" s="1331"/>
      <c r="P23" s="1641"/>
      <c r="Q23" s="1000"/>
      <c r="R23" s="904"/>
      <c r="S23" s="904"/>
      <c r="T23" s="905"/>
      <c r="U23" s="866"/>
      <c r="V23" s="1264">
        <v>10</v>
      </c>
      <c r="W23" s="1597" t="s">
        <v>1244</v>
      </c>
      <c r="X23" s="1253">
        <v>45824</v>
      </c>
      <c r="Y23" s="1253">
        <v>45826</v>
      </c>
      <c r="Z23" s="898" t="s">
        <v>1240</v>
      </c>
      <c r="AA23" s="1330">
        <v>0</v>
      </c>
      <c r="AB23" s="1330">
        <v>0</v>
      </c>
      <c r="AC23" s="908"/>
      <c r="AD23" s="909"/>
      <c r="AE23" s="871"/>
      <c r="AF23" s="2636"/>
      <c r="AG23" s="1611"/>
      <c r="AH23" s="1612"/>
      <c r="AI23" s="929"/>
      <c r="AJ23" s="930"/>
      <c r="AK23" s="913"/>
      <c r="AL23" s="914"/>
      <c r="AM23" s="914"/>
      <c r="AN23" s="915"/>
      <c r="AO23" s="798"/>
      <c r="AP23" s="1608"/>
      <c r="AQ23" s="1280"/>
      <c r="AR23" s="881"/>
      <c r="AS23" s="917" t="str">
        <f ca="1">IFERROR(__xludf.DUMMYFUNCTION("+I23/G23"),"#DIV/0!")</f>
        <v>#DIV/0!</v>
      </c>
      <c r="AT23" s="918" t="str">
        <f ca="1">IFERROR(__xludf.DUMMYFUNCTION("+J23/G23"),"#DIV/0!")</f>
        <v>#DIV/0!</v>
      </c>
      <c r="AU23" s="918" t="str">
        <f ca="1">IFERROR(__xludf.DUMMYFUNCTION("+K23/G23"),"#DIV/0!")</f>
        <v>#DIV/0!</v>
      </c>
      <c r="AV23" s="918" t="str">
        <f ca="1">IFERROR(__xludf.DUMMYFUNCTION("+L23/G23"),"#DIV/0!")</f>
        <v>#DIV/0!</v>
      </c>
      <c r="AW23" s="919">
        <f ca="1">IFERROR(__xludf.DUMMYFUNCTION("+AA23/COUNTIF(W25,""*"")"),0)</f>
        <v>0</v>
      </c>
      <c r="AX23" s="919">
        <f ca="1">IFERROR(__xludf.DUMMYFUNCTION("+AB23/COUNTIF(W25,""*"")"),0)</f>
        <v>0</v>
      </c>
      <c r="AY23" s="919">
        <f ca="1">IFERROR(__xludf.DUMMYFUNCTION("+AC23/COUNTIF(W25,""*"")"),0)</f>
        <v>0</v>
      </c>
      <c r="AZ23" s="919" t="str">
        <f ca="1">IFERROR(__xludf.DUMMYFUNCTION("+AD23/COUNTIF(AD23,""*"")"),"#DIV/0!")</f>
        <v>#DIV/0!</v>
      </c>
      <c r="BA23" s="920" t="str">
        <f ca="1">IFERROR(__xludf.DUMMYFUNCTION("+AK23/AJ23"),"#DIV/0!")</f>
        <v>#DIV/0!</v>
      </c>
      <c r="BB23" s="920" t="str">
        <f ca="1">IFERROR(__xludf.DUMMYFUNCTION("+AL23/AJ23"),"#DIV/0!")</f>
        <v>#DIV/0!</v>
      </c>
      <c r="BC23" s="920" t="str">
        <f ca="1">IFERROR(__xludf.DUMMYFUNCTION("+AM23/AJ23"),"#DIV/0!")</f>
        <v>#DIV/0!</v>
      </c>
      <c r="BD23" s="920" t="str">
        <f ca="1">IFERROR(__xludf.DUMMYFUNCTION("+AN23/AJ23"),"#DIV/0!")</f>
        <v>#DIV/0!</v>
      </c>
      <c r="BE23" s="921">
        <v>0.2</v>
      </c>
      <c r="BF23" s="921">
        <v>0.8</v>
      </c>
      <c r="BG23" s="920">
        <f ca="1">IFERROR(__xludf.DUMMYFUNCTION("+AW23*BE23"),0)</f>
        <v>0</v>
      </c>
      <c r="BH23" s="920">
        <f ca="1">IFERROR(__xludf.DUMMYFUNCTION("+AX23*BE23"),0)</f>
        <v>0</v>
      </c>
      <c r="BI23" s="920">
        <f ca="1">IFERROR(__xludf.DUMMYFUNCTION("+AY23*BE23"),0)</f>
        <v>0</v>
      </c>
      <c r="BJ23" s="920" t="str">
        <f ca="1">IFERROR(__xludf.DUMMYFUNCTION("+AZ23*BE23"),"#DIV/0!")</f>
        <v>#DIV/0!</v>
      </c>
      <c r="BK23" s="920" t="str">
        <f ca="1">IFERROR(__xludf.DUMMYFUNCTION("+BA23*BF23"),"#DIV/0!")</f>
        <v>#DIV/0!</v>
      </c>
      <c r="BL23" s="920" t="str">
        <f ca="1">IFERROR(__xludf.DUMMYFUNCTION("+BB23*BF23"),"#DIV/0!")</f>
        <v>#DIV/0!</v>
      </c>
      <c r="BM23" s="920" t="str">
        <f ca="1">IFERROR(__xludf.DUMMYFUNCTION("+BC23*BF23"),"#DIV/0!")</f>
        <v>#DIV/0!</v>
      </c>
      <c r="BN23" s="920" t="str">
        <f ca="1">IFERROR(__xludf.DUMMYFUNCTION("+BD23*BF23"),"#DIV/0!")</f>
        <v>#DIV/0!</v>
      </c>
      <c r="BO23" s="920" t="str">
        <f ca="1">IFERROR(__xludf.DUMMYFUNCTION("+BG23+BK23"),"#DIV/0!")</f>
        <v>#DIV/0!</v>
      </c>
      <c r="BP23" s="920" t="str">
        <f ca="1">IFERROR(__xludf.DUMMYFUNCTION("+BH23+BL23"),"#DIV/0!")</f>
        <v>#DIV/0!</v>
      </c>
      <c r="BQ23" s="920" t="str">
        <f ca="1">IFERROR(__xludf.DUMMYFUNCTION("+BI23+BM23"),"#DIV/0!")</f>
        <v>#DIV/0!</v>
      </c>
      <c r="BR23" s="920" t="str">
        <f ca="1">IFERROR(__xludf.DUMMYFUNCTION("+BJ23+BN23"),"#DIV/0!")</f>
        <v>#DIV/0!</v>
      </c>
      <c r="BS23" s="842"/>
      <c r="BT23" s="842"/>
      <c r="BU23" s="842"/>
      <c r="BV23" s="842"/>
      <c r="BW23" s="842"/>
      <c r="BX23" s="842"/>
      <c r="BY23" s="842"/>
      <c r="BZ23" s="842"/>
      <c r="CA23" s="830"/>
      <c r="CB23" s="798"/>
      <c r="CC23" s="922"/>
      <c r="CD23" s="923"/>
      <c r="CE23" s="923"/>
      <c r="CF23" s="923"/>
      <c r="CG23" s="924"/>
      <c r="CH23" s="798"/>
      <c r="CI23" s="798"/>
      <c r="CJ23" s="798"/>
      <c r="CK23" s="798"/>
      <c r="CL23" s="798"/>
      <c r="CM23" s="798"/>
      <c r="CN23" s="798"/>
      <c r="CO23" s="798"/>
      <c r="CP23" s="798"/>
      <c r="CQ23" s="798"/>
      <c r="CR23" s="798"/>
      <c r="CS23" s="798"/>
      <c r="CT23" s="798"/>
    </row>
    <row r="24" spans="1:98" ht="14.25" customHeight="1" thickBot="1">
      <c r="A24" s="1042"/>
      <c r="B24" s="894"/>
      <c r="C24" s="817"/>
      <c r="D24" s="1289"/>
      <c r="E24" s="1600"/>
      <c r="F24" s="934"/>
      <c r="G24" s="1601"/>
      <c r="H24" s="1615"/>
      <c r="I24" s="931"/>
      <c r="J24" s="932"/>
      <c r="K24" s="932"/>
      <c r="L24" s="932"/>
      <c r="M24" s="5063"/>
      <c r="N24" s="1025"/>
      <c r="O24" s="1618"/>
      <c r="P24" s="1641"/>
      <c r="Q24" s="1000"/>
      <c r="R24" s="904"/>
      <c r="S24" s="904"/>
      <c r="T24" s="905"/>
      <c r="U24" s="866"/>
      <c r="V24" s="1264">
        <v>11</v>
      </c>
      <c r="W24" s="1597" t="s">
        <v>1245</v>
      </c>
      <c r="X24" s="1253">
        <v>45831</v>
      </c>
      <c r="Y24" s="1253">
        <v>45984</v>
      </c>
      <c r="Z24" s="898" t="s">
        <v>1226</v>
      </c>
      <c r="AA24" s="1619">
        <v>0</v>
      </c>
      <c r="AB24" s="1619">
        <v>0</v>
      </c>
      <c r="AC24" s="939"/>
      <c r="AD24" s="940"/>
      <c r="AE24" s="871"/>
      <c r="AF24" s="2636"/>
      <c r="AG24" s="1611"/>
      <c r="AH24" s="1612"/>
      <c r="AI24" s="943"/>
      <c r="AJ24" s="944"/>
      <c r="AK24" s="945"/>
      <c r="AL24" s="946"/>
      <c r="AM24" s="946"/>
      <c r="AN24" s="947"/>
      <c r="AO24" s="798"/>
      <c r="AP24" s="1608"/>
      <c r="AQ24" s="1280"/>
      <c r="AR24" s="881"/>
      <c r="AS24" s="1620"/>
      <c r="AT24" s="1205"/>
      <c r="AU24" s="1205"/>
      <c r="AV24" s="1205"/>
      <c r="AW24" s="919"/>
      <c r="AX24" s="919"/>
      <c r="AY24" s="919"/>
      <c r="AZ24" s="919"/>
      <c r="BA24" s="920"/>
      <c r="BB24" s="1260"/>
      <c r="BC24" s="1260"/>
      <c r="BD24" s="1260"/>
      <c r="BE24" s="1621"/>
      <c r="BF24" s="1621"/>
      <c r="BG24" s="920"/>
      <c r="BH24" s="920"/>
      <c r="BI24" s="920"/>
      <c r="BJ24" s="920"/>
      <c r="BK24" s="920"/>
      <c r="BL24" s="920"/>
      <c r="BM24" s="920"/>
      <c r="BN24" s="920"/>
      <c r="BO24" s="920"/>
      <c r="BP24" s="1260"/>
      <c r="BQ24" s="1260"/>
      <c r="BR24" s="1260"/>
      <c r="BS24" s="842"/>
      <c r="BT24" s="842"/>
      <c r="BU24" s="842"/>
      <c r="BV24" s="842"/>
      <c r="BW24" s="842"/>
      <c r="BX24" s="842"/>
      <c r="BY24" s="842"/>
      <c r="BZ24" s="842"/>
      <c r="CA24" s="830"/>
      <c r="CB24" s="798"/>
      <c r="CC24" s="922"/>
      <c r="CD24" s="923"/>
      <c r="CE24" s="923"/>
      <c r="CF24" s="923"/>
      <c r="CG24" s="924"/>
      <c r="CH24" s="798"/>
      <c r="CI24" s="798"/>
      <c r="CJ24" s="798"/>
      <c r="CK24" s="798"/>
      <c r="CL24" s="798"/>
      <c r="CM24" s="798"/>
      <c r="CN24" s="798"/>
      <c r="CO24" s="798"/>
      <c r="CP24" s="798"/>
      <c r="CQ24" s="798"/>
      <c r="CR24" s="798"/>
      <c r="CS24" s="798"/>
      <c r="CT24" s="798"/>
    </row>
    <row r="25" spans="1:98" ht="14.25" customHeight="1" thickBot="1">
      <c r="A25" s="1042"/>
      <c r="B25" s="894"/>
      <c r="C25" s="817"/>
      <c r="D25" s="1622"/>
      <c r="E25" s="1600"/>
      <c r="F25" s="934"/>
      <c r="G25" s="1623"/>
      <c r="H25" s="1615"/>
      <c r="I25" s="931"/>
      <c r="J25" s="932"/>
      <c r="K25" s="932"/>
      <c r="L25" s="932"/>
      <c r="M25" s="5064"/>
      <c r="N25" s="1025"/>
      <c r="O25" s="1618"/>
      <c r="P25" s="2637"/>
      <c r="Q25" s="1000"/>
      <c r="R25" s="904"/>
      <c r="S25" s="904"/>
      <c r="T25" s="905"/>
      <c r="U25" s="866"/>
      <c r="V25" s="2638">
        <v>12</v>
      </c>
      <c r="W25" s="2639" t="s">
        <v>1246</v>
      </c>
      <c r="X25" s="1257">
        <v>46006</v>
      </c>
      <c r="Y25" s="1257">
        <v>46010</v>
      </c>
      <c r="Z25" s="983" t="s">
        <v>1240</v>
      </c>
      <c r="AA25" s="1338">
        <v>0</v>
      </c>
      <c r="AB25" s="1338">
        <v>0</v>
      </c>
      <c r="AC25" s="989"/>
      <c r="AD25" s="990"/>
      <c r="AE25" s="1258"/>
      <c r="AF25" s="2640"/>
      <c r="AG25" s="2641"/>
      <c r="AH25" s="1652"/>
      <c r="AI25" s="991"/>
      <c r="AJ25" s="992"/>
      <c r="AK25" s="945"/>
      <c r="AL25" s="946"/>
      <c r="AM25" s="946"/>
      <c r="AN25" s="947"/>
      <c r="AO25" s="798"/>
      <c r="AP25" s="1624"/>
      <c r="AQ25" s="1024"/>
      <c r="AR25" s="881"/>
      <c r="AS25" s="1076" t="str">
        <f ca="1">IFERROR(__xludf.DUMMYFUNCTION("+I25/G25"),"#DIV/0!")</f>
        <v>#DIV/0!</v>
      </c>
      <c r="AT25" s="1205" t="str">
        <f ca="1">IFERROR(__xludf.DUMMYFUNCTION("+J25/G25"),"#DIV/0!")</f>
        <v>#DIV/0!</v>
      </c>
      <c r="AU25" s="1205" t="str">
        <f ca="1">IFERROR(__xludf.DUMMYFUNCTION("+K25/G25"),"#DIV/0!")</f>
        <v>#DIV/0!</v>
      </c>
      <c r="AV25" s="1205" t="str">
        <f ca="1">IFERROR(__xludf.DUMMYFUNCTION("+L25/G25"),"#DIV/0!")</f>
        <v>#DIV/0!</v>
      </c>
      <c r="AW25" s="919">
        <f ca="1">IFERROR(__xludf.DUMMYFUNCTION("+AA25/COUNTIF(W27,""*"")"),0)</f>
        <v>0</v>
      </c>
      <c r="AX25" s="919">
        <f ca="1">IFERROR(__xludf.DUMMYFUNCTION("+AB25/COUNTIF(W27,""*"")"),0)</f>
        <v>0</v>
      </c>
      <c r="AY25" s="919">
        <f ca="1">IFERROR(__xludf.DUMMYFUNCTION("+AC25/COUNTIF(W27,""*"")"),0)</f>
        <v>0</v>
      </c>
      <c r="AZ25" s="919" t="str">
        <f ca="1">IFERROR(__xludf.DUMMYFUNCTION("+AD25/COUNTIF(AD25,""*"")"),"#DIV/0!")</f>
        <v>#DIV/0!</v>
      </c>
      <c r="BA25" s="920" t="str">
        <f ca="1">IFERROR(__xludf.DUMMYFUNCTION("+AK25/AJ25"),"#DIV/0!")</f>
        <v>#DIV/0!</v>
      </c>
      <c r="BB25" s="1260" t="str">
        <f ca="1">IFERROR(__xludf.DUMMYFUNCTION("+AL25/AJ25"),"#DIV/0!")</f>
        <v>#DIV/0!</v>
      </c>
      <c r="BC25" s="1260" t="str">
        <f ca="1">IFERROR(__xludf.DUMMYFUNCTION("+AM25/AJ25"),"#DIV/0!")</f>
        <v>#DIV/0!</v>
      </c>
      <c r="BD25" s="1260" t="str">
        <f ca="1">IFERROR(__xludf.DUMMYFUNCTION("+AN25/AJ25"),"#DIV/0!")</f>
        <v>#DIV/0!</v>
      </c>
      <c r="BE25" s="1080">
        <v>0.2</v>
      </c>
      <c r="BF25" s="1080">
        <v>0.8</v>
      </c>
      <c r="BG25" s="920">
        <f ca="1">IFERROR(__xludf.DUMMYFUNCTION("+AW25*BE25"),0)</f>
        <v>0</v>
      </c>
      <c r="BH25" s="920">
        <f ca="1">IFERROR(__xludf.DUMMYFUNCTION("+AX25*BE25"),0)</f>
        <v>0</v>
      </c>
      <c r="BI25" s="920">
        <f ca="1">IFERROR(__xludf.DUMMYFUNCTION("+AY25*BE25"),0)</f>
        <v>0</v>
      </c>
      <c r="BJ25" s="920" t="str">
        <f ca="1">IFERROR(__xludf.DUMMYFUNCTION("+AZ25*BE25"),"#DIV/0!")</f>
        <v>#DIV/0!</v>
      </c>
      <c r="BK25" s="920" t="str">
        <f ca="1">IFERROR(__xludf.DUMMYFUNCTION("+BA25*BF25"),"#DIV/0!")</f>
        <v>#DIV/0!</v>
      </c>
      <c r="BL25" s="920" t="str">
        <f ca="1">IFERROR(__xludf.DUMMYFUNCTION("+BB25*BF25"),"#DIV/0!")</f>
        <v>#DIV/0!</v>
      </c>
      <c r="BM25" s="920" t="str">
        <f ca="1">IFERROR(__xludf.DUMMYFUNCTION("+BC25*BF25"),"#DIV/0!")</f>
        <v>#DIV/0!</v>
      </c>
      <c r="BN25" s="920" t="str">
        <f ca="1">IFERROR(__xludf.DUMMYFUNCTION("+BD25*BF25"),"#DIV/0!")</f>
        <v>#DIV/0!</v>
      </c>
      <c r="BO25" s="920" t="str">
        <f ca="1">IFERROR(__xludf.DUMMYFUNCTION("+BG25+BK25"),"#DIV/0!")</f>
        <v>#DIV/0!</v>
      </c>
      <c r="BP25" s="1079" t="str">
        <f ca="1">IFERROR(__xludf.DUMMYFUNCTION("+BH25+BL25"),"#DIV/0!")</f>
        <v>#DIV/0!</v>
      </c>
      <c r="BQ25" s="1079" t="str">
        <f ca="1">IFERROR(__xludf.DUMMYFUNCTION("+BI25+BM25"),"#DIV/0!")</f>
        <v>#DIV/0!</v>
      </c>
      <c r="BR25" s="1079" t="str">
        <f ca="1">IFERROR(__xludf.DUMMYFUNCTION("+BJ25+BN25"),"#DIV/0!")</f>
        <v>#DIV/0!</v>
      </c>
      <c r="BS25" s="838"/>
      <c r="BT25" s="838"/>
      <c r="BU25" s="838"/>
      <c r="BV25" s="838"/>
      <c r="BW25" s="838"/>
      <c r="BX25" s="838"/>
      <c r="BY25" s="838"/>
      <c r="BZ25" s="838"/>
      <c r="CA25" s="839"/>
      <c r="CB25" s="798"/>
      <c r="CC25" s="1081"/>
      <c r="CD25" s="1082"/>
      <c r="CE25" s="1082"/>
      <c r="CF25" s="1082"/>
      <c r="CG25" s="1207"/>
      <c r="CH25" s="798"/>
      <c r="CI25" s="798"/>
      <c r="CJ25" s="798"/>
      <c r="CK25" s="798"/>
      <c r="CL25" s="798"/>
      <c r="CM25" s="798"/>
      <c r="CN25" s="798"/>
      <c r="CO25" s="798"/>
      <c r="CP25" s="798"/>
      <c r="CQ25" s="798"/>
      <c r="CR25" s="798"/>
      <c r="CS25" s="798"/>
      <c r="CT25" s="798"/>
    </row>
    <row r="26" spans="1:98" ht="97.2" customHeight="1">
      <c r="A26" s="1234">
        <v>2</v>
      </c>
      <c r="B26" s="1625" t="s">
        <v>1247</v>
      </c>
      <c r="C26" s="855"/>
      <c r="D26" s="1626" t="s">
        <v>1248</v>
      </c>
      <c r="E26" s="1627"/>
      <c r="F26" s="1628" t="s">
        <v>77</v>
      </c>
      <c r="G26" s="1629">
        <v>250</v>
      </c>
      <c r="H26" s="1630" t="s">
        <v>1249</v>
      </c>
      <c r="I26" s="860" t="s">
        <v>1250</v>
      </c>
      <c r="J26" s="861"/>
      <c r="K26" s="861"/>
      <c r="L26" s="861"/>
      <c r="M26" s="1541" t="s">
        <v>1251</v>
      </c>
      <c r="N26" s="1036"/>
      <c r="O26" s="954"/>
      <c r="P26" s="998" t="s">
        <v>1252</v>
      </c>
      <c r="Q26" s="863"/>
      <c r="R26" s="864"/>
      <c r="S26" s="864"/>
      <c r="T26" s="865"/>
      <c r="U26" s="1237"/>
      <c r="V26" s="1631">
        <v>1</v>
      </c>
      <c r="W26" s="1632" t="s">
        <v>1253</v>
      </c>
      <c r="X26" s="1286">
        <v>45701</v>
      </c>
      <c r="Y26" s="1286">
        <v>45715</v>
      </c>
      <c r="Z26" s="1632" t="s">
        <v>1254</v>
      </c>
      <c r="AA26" s="1633">
        <v>0</v>
      </c>
      <c r="AB26" s="1004">
        <v>0</v>
      </c>
      <c r="AC26" s="1004"/>
      <c r="AD26" s="1634"/>
      <c r="AE26" s="1655"/>
      <c r="AF26" s="2642">
        <v>450203800</v>
      </c>
      <c r="AG26" s="1605" t="s">
        <v>1255</v>
      </c>
      <c r="AH26" s="1606" t="s">
        <v>1256</v>
      </c>
      <c r="AI26" s="911"/>
      <c r="AJ26" s="912"/>
      <c r="AK26" s="1041"/>
      <c r="AL26" s="877"/>
      <c r="AM26" s="877"/>
      <c r="AN26" s="878"/>
      <c r="AO26" s="1244"/>
      <c r="AP26" s="879"/>
      <c r="AQ26" s="880"/>
      <c r="AR26" s="1635"/>
      <c r="AS26" s="883">
        <f ca="1">IFERROR(__xludf.DUMMYFUNCTION("+I26/G26"),0.068)</f>
        <v>6.8000000000000005E-2</v>
      </c>
      <c r="AT26" s="883">
        <f ca="1">IFERROR(__xludf.DUMMYFUNCTION("+J26/G26"),0)</f>
        <v>0</v>
      </c>
      <c r="AU26" s="883">
        <f ca="1">IFERROR(__xludf.DUMMYFUNCTION("+K26/G26"),0)</f>
        <v>0</v>
      </c>
      <c r="AV26" s="883">
        <f ca="1">IFERROR(__xludf.DUMMYFUNCTION("+L26/G26"),0)</f>
        <v>0</v>
      </c>
      <c r="AW26" s="884">
        <f ca="1">IFERROR(__xludf.DUMMYFUNCTION("+AA26/COUNTIF(W28,""*"")"),0)</f>
        <v>0</v>
      </c>
      <c r="AX26" s="884">
        <f ca="1">IFERROR(__xludf.DUMMYFUNCTION("+AB26/COUNTIF(W28,""*"")"),0)</f>
        <v>0</v>
      </c>
      <c r="AY26" s="884">
        <f ca="1">IFERROR(__xludf.DUMMYFUNCTION("+AC26/COUNTIF(W28,""*"")"),0)</f>
        <v>0</v>
      </c>
      <c r="AZ26" s="884" t="str">
        <f ca="1">IFERROR(__xludf.DUMMYFUNCTION("+AD26/COUNTIF(AD26,""*"")"),"#DIV/0!")</f>
        <v>#DIV/0!</v>
      </c>
      <c r="BA26" s="885" t="str">
        <f ca="1">IFERROR(__xludf.DUMMYFUNCTION("+AK26/AJ26"),"#DIV/0!")</f>
        <v>#DIV/0!</v>
      </c>
      <c r="BB26" s="885" t="str">
        <f ca="1">IFERROR(__xludf.DUMMYFUNCTION("+AL26/AJ26"),"#DIV/0!")</f>
        <v>#DIV/0!</v>
      </c>
      <c r="BC26" s="885" t="str">
        <f ca="1">IFERROR(__xludf.DUMMYFUNCTION("+AM26/AJ26"),"#DIV/0!")</f>
        <v>#DIV/0!</v>
      </c>
      <c r="BD26" s="885" t="str">
        <f ca="1">IFERROR(__xludf.DUMMYFUNCTION("+AN26/AJ26"),"#DIV/0!")</f>
        <v>#DIV/0!</v>
      </c>
      <c r="BE26" s="886">
        <v>0.2</v>
      </c>
      <c r="BF26" s="886">
        <v>0.8</v>
      </c>
      <c r="BG26" s="885">
        <f ca="1">IFERROR(__xludf.DUMMYFUNCTION("+AW26*BE26"),0)</f>
        <v>0</v>
      </c>
      <c r="BH26" s="885">
        <f ca="1">IFERROR(__xludf.DUMMYFUNCTION("+AX26*BE26"),0)</f>
        <v>0</v>
      </c>
      <c r="BI26" s="885">
        <f ca="1">IFERROR(__xludf.DUMMYFUNCTION("+AY26*BE26"),0)</f>
        <v>0</v>
      </c>
      <c r="BJ26" s="885" t="str">
        <f ca="1">IFERROR(__xludf.DUMMYFUNCTION("+AZ26*BE26"),"#DIV/0!")</f>
        <v>#DIV/0!</v>
      </c>
      <c r="BK26" s="885" t="str">
        <f ca="1">IFERROR(__xludf.DUMMYFUNCTION("+BA26*BF26"),"#DIV/0!")</f>
        <v>#DIV/0!</v>
      </c>
      <c r="BL26" s="885" t="str">
        <f ca="1">IFERROR(__xludf.DUMMYFUNCTION("+BB26*BF26"),"#DIV/0!")</f>
        <v>#DIV/0!</v>
      </c>
      <c r="BM26" s="885" t="str">
        <f ca="1">IFERROR(__xludf.DUMMYFUNCTION("+BC26*BF26"),"#DIV/0!")</f>
        <v>#DIV/0!</v>
      </c>
      <c r="BN26" s="885" t="str">
        <f ca="1">IFERROR(__xludf.DUMMYFUNCTION("+BD26*BF26"),"#DIV/0!")</f>
        <v>#DIV/0!</v>
      </c>
      <c r="BO26" s="885" t="str">
        <f ca="1">IFERROR(__xludf.DUMMYFUNCTION("+BG26+BK26"),"#DIV/0!")</f>
        <v>#DIV/0!</v>
      </c>
      <c r="BP26" s="885" t="str">
        <f ca="1">IFERROR(__xludf.DUMMYFUNCTION("+BH26+BL26"),"#DIV/0!")</f>
        <v>#DIV/0!</v>
      </c>
      <c r="BQ26" s="885" t="str">
        <f ca="1">IFERROR(__xludf.DUMMYFUNCTION("+BI26+BM26"),"#DIV/0!")</f>
        <v>#DIV/0!</v>
      </c>
      <c r="BR26" s="885" t="str">
        <f ca="1">IFERROR(__xludf.DUMMYFUNCTION("+BJ26+BN26"),"#DIV/0!")</f>
        <v>#DIV/0!</v>
      </c>
      <c r="BS26" s="887" t="e">
        <f t="shared" ref="BS26:BV26" ca="1" si="1">AVERAGEIF(BO26:BO34,"&lt;&gt;#¡DIV/0!")</f>
        <v>#DIV/0!</v>
      </c>
      <c r="BT26" s="887" t="e">
        <f t="shared" ca="1" si="1"/>
        <v>#DIV/0!</v>
      </c>
      <c r="BU26" s="887" t="e">
        <f t="shared" ca="1" si="1"/>
        <v>#DIV/0!</v>
      </c>
      <c r="BV26" s="887" t="e">
        <f t="shared" ca="1" si="1"/>
        <v>#DIV/0!</v>
      </c>
      <c r="BW26" s="888" t="str">
        <f ca="1">IFERROR(__xludf.DUMMYFUNCTION("+C26*BS26"),"#DIV/0!")</f>
        <v>#DIV/0!</v>
      </c>
      <c r="BX26" s="888" t="str">
        <f ca="1">IFERROR(__xludf.DUMMYFUNCTION("+C26*BT26"),"#DIV/0!")</f>
        <v>#DIV/0!</v>
      </c>
      <c r="BY26" s="888" t="str">
        <f ca="1">IFERROR(__xludf.DUMMYFUNCTION("+C26*BU26"),"#DIV/0!")</f>
        <v>#DIV/0!</v>
      </c>
      <c r="BZ26" s="888" t="str">
        <f ca="1">IFERROR(__xludf.DUMMYFUNCTION("+C26*BV26"),"#DIV/0!")</f>
        <v>#DIV/0!</v>
      </c>
      <c r="CA26" s="889">
        <f ca="1">SUM(BW26:BZ34)</f>
        <v>0</v>
      </c>
      <c r="CB26" s="798"/>
      <c r="CC26" s="890" t="str">
        <f ca="1">IFERROR(__xludf.DUMMYFUNCTION("+Q26/$N$26"),"#DIV/0!")</f>
        <v>#DIV/0!</v>
      </c>
      <c r="CD26" s="891" t="str">
        <f ca="1">IFERROR(__xludf.DUMMYFUNCTION("+R26/$N$26"),"#DIV/0!")</f>
        <v>#DIV/0!</v>
      </c>
      <c r="CE26" s="891" t="str">
        <f ca="1">IFERROR(__xludf.DUMMYFUNCTION("+S26/$N$26"),"#DIV/0!")</f>
        <v>#DIV/0!</v>
      </c>
      <c r="CF26" s="961" t="str">
        <f ca="1">IFERROR(__xludf.DUMMYFUNCTION("+T26/$N$26"),"#DIV/0!")</f>
        <v>#DIV/0!</v>
      </c>
      <c r="CG26" s="962" t="e">
        <f ca="1">AVERAGE(CC26:CF34)</f>
        <v>#DIV/0!</v>
      </c>
      <c r="CH26" s="798"/>
      <c r="CI26" s="798"/>
      <c r="CJ26" s="798"/>
      <c r="CK26" s="798"/>
      <c r="CL26" s="798"/>
      <c r="CM26" s="798"/>
      <c r="CN26" s="798"/>
      <c r="CO26" s="798"/>
      <c r="CP26" s="798"/>
      <c r="CQ26" s="798"/>
      <c r="CR26" s="798"/>
      <c r="CS26" s="798"/>
      <c r="CT26" s="798"/>
    </row>
    <row r="27" spans="1:98" ht="14.25" customHeight="1">
      <c r="A27" s="1636"/>
      <c r="B27" s="1637"/>
      <c r="C27" s="895"/>
      <c r="D27" s="1626"/>
      <c r="E27" s="1638"/>
      <c r="F27" s="1639"/>
      <c r="G27" s="1640"/>
      <c r="H27" s="1641"/>
      <c r="I27" s="899"/>
      <c r="J27" s="900"/>
      <c r="K27" s="900"/>
      <c r="L27" s="900"/>
      <c r="M27" s="925"/>
      <c r="N27" s="1025"/>
      <c r="O27" s="927"/>
      <c r="P27" s="1280"/>
      <c r="Q27" s="903"/>
      <c r="R27" s="904"/>
      <c r="S27" s="904"/>
      <c r="T27" s="905"/>
      <c r="U27" s="866"/>
      <c r="V27" s="1118">
        <v>2</v>
      </c>
      <c r="W27" s="1597" t="s">
        <v>1257</v>
      </c>
      <c r="X27" s="1269">
        <v>45701</v>
      </c>
      <c r="Y27" s="1269">
        <v>45715</v>
      </c>
      <c r="Z27" s="1597" t="s">
        <v>1254</v>
      </c>
      <c r="AA27" s="1330">
        <v>1</v>
      </c>
      <c r="AB27" s="908">
        <v>1</v>
      </c>
      <c r="AC27" s="908"/>
      <c r="AD27" s="1642"/>
      <c r="AE27" s="1646"/>
      <c r="AF27" s="2643"/>
      <c r="AG27" s="1611"/>
      <c r="AH27" s="1612"/>
      <c r="AI27" s="929"/>
      <c r="AJ27" s="930"/>
      <c r="AK27" s="1029"/>
      <c r="AL27" s="914"/>
      <c r="AM27" s="914"/>
      <c r="AN27" s="915"/>
      <c r="AO27" s="1010"/>
      <c r="AP27" s="1050"/>
      <c r="AQ27" s="901"/>
      <c r="AR27" s="960"/>
      <c r="AS27" s="918" t="str">
        <f ca="1">IFERROR(__xludf.DUMMYFUNCTION("+I27/G27"),"#DIV/0!")</f>
        <v>#DIV/0!</v>
      </c>
      <c r="AT27" s="918" t="str">
        <f ca="1">IFERROR(__xludf.DUMMYFUNCTION("+J27/G27"),"#DIV/0!")</f>
        <v>#DIV/0!</v>
      </c>
      <c r="AU27" s="918" t="str">
        <f ca="1">IFERROR(__xludf.DUMMYFUNCTION("+K27/G27"),"#DIV/0!")</f>
        <v>#DIV/0!</v>
      </c>
      <c r="AV27" s="918" t="str">
        <f ca="1">IFERROR(__xludf.DUMMYFUNCTION("+L27/G27"),"#DIV/0!")</f>
        <v>#DIV/0!</v>
      </c>
      <c r="AW27" s="919">
        <f ca="1">IFERROR(__xludf.DUMMYFUNCTION("+AA27/COUNTIF(W29,""*"")"),1)</f>
        <v>1</v>
      </c>
      <c r="AX27" s="919">
        <f ca="1">IFERROR(__xludf.DUMMYFUNCTION("+AB27/COUNTIF(W29,""*"")"),0)</f>
        <v>0</v>
      </c>
      <c r="AY27" s="919">
        <f ca="1">IFERROR(__xludf.DUMMYFUNCTION("+AC27/COUNTIF(W29,""*"")"),0)</f>
        <v>0</v>
      </c>
      <c r="AZ27" s="919" t="str">
        <f ca="1">IFERROR(__xludf.DUMMYFUNCTION("+AD27/COUNTIF(AD27,""*"")"),"#DIV/0!")</f>
        <v>#DIV/0!</v>
      </c>
      <c r="BA27" s="920" t="str">
        <f ca="1">IFERROR(__xludf.DUMMYFUNCTION("+AK27/AJ27"),"#DIV/0!")</f>
        <v>#DIV/0!</v>
      </c>
      <c r="BB27" s="920" t="str">
        <f ca="1">IFERROR(__xludf.DUMMYFUNCTION("+AL27/AJ27"),"#DIV/0!")</f>
        <v>#DIV/0!</v>
      </c>
      <c r="BC27" s="920" t="str">
        <f ca="1">IFERROR(__xludf.DUMMYFUNCTION("+AM27/AJ27"),"#DIV/0!")</f>
        <v>#DIV/0!</v>
      </c>
      <c r="BD27" s="920" t="str">
        <f ca="1">IFERROR(__xludf.DUMMYFUNCTION("+AN27/AJ27"),"#DIV/0!")</f>
        <v>#DIV/0!</v>
      </c>
      <c r="BE27" s="921">
        <v>0.2</v>
      </c>
      <c r="BF27" s="921">
        <v>0.8</v>
      </c>
      <c r="BG27" s="920">
        <f ca="1">IFERROR(__xludf.DUMMYFUNCTION("+AW27*BE27"),0.2)</f>
        <v>0.2</v>
      </c>
      <c r="BH27" s="920">
        <f ca="1">IFERROR(__xludf.DUMMYFUNCTION("+AX27*BE27"),0)</f>
        <v>0</v>
      </c>
      <c r="BI27" s="920">
        <f ca="1">IFERROR(__xludf.DUMMYFUNCTION("+AY27*BE27"),0)</f>
        <v>0</v>
      </c>
      <c r="BJ27" s="920" t="str">
        <f ca="1">IFERROR(__xludf.DUMMYFUNCTION("+AZ27*BE27"),"#DIV/0!")</f>
        <v>#DIV/0!</v>
      </c>
      <c r="BK27" s="920" t="str">
        <f ca="1">IFERROR(__xludf.DUMMYFUNCTION("+BA27*BF27"),"#DIV/0!")</f>
        <v>#DIV/0!</v>
      </c>
      <c r="BL27" s="920" t="str">
        <f ca="1">IFERROR(__xludf.DUMMYFUNCTION("+BB27*BF27"),"#DIV/0!")</f>
        <v>#DIV/0!</v>
      </c>
      <c r="BM27" s="920" t="str">
        <f ca="1">IFERROR(__xludf.DUMMYFUNCTION("+BC27*BF27"),"#DIV/0!")</f>
        <v>#DIV/0!</v>
      </c>
      <c r="BN27" s="920" t="str">
        <f ca="1">IFERROR(__xludf.DUMMYFUNCTION("+BD27*BF27"),"#DIV/0!")</f>
        <v>#DIV/0!</v>
      </c>
      <c r="BO27" s="920" t="str">
        <f ca="1">IFERROR(__xludf.DUMMYFUNCTION("+BG27+BK27"),"#DIV/0!")</f>
        <v>#DIV/0!</v>
      </c>
      <c r="BP27" s="920" t="str">
        <f ca="1">IFERROR(__xludf.DUMMYFUNCTION("+BH27+BL27"),"#DIV/0!")</f>
        <v>#DIV/0!</v>
      </c>
      <c r="BQ27" s="920" t="str">
        <f ca="1">IFERROR(__xludf.DUMMYFUNCTION("+BI27+BM27"),"#DIV/0!")</f>
        <v>#DIV/0!</v>
      </c>
      <c r="BR27" s="920" t="str">
        <f ca="1">IFERROR(__xludf.DUMMYFUNCTION("+BJ27+BN27"),"#DIV/0!")</f>
        <v>#DIV/0!</v>
      </c>
      <c r="BS27" s="842"/>
      <c r="BT27" s="842"/>
      <c r="BU27" s="842"/>
      <c r="BV27" s="842"/>
      <c r="BW27" s="842"/>
      <c r="BX27" s="842"/>
      <c r="BY27" s="842"/>
      <c r="BZ27" s="842"/>
      <c r="CA27" s="830"/>
      <c r="CB27" s="798"/>
      <c r="CC27" s="922"/>
      <c r="CD27" s="923"/>
      <c r="CE27" s="923"/>
      <c r="CF27" s="974"/>
      <c r="CG27" s="975"/>
      <c r="CH27" s="798"/>
      <c r="CI27" s="798"/>
      <c r="CJ27" s="798"/>
      <c r="CK27" s="798"/>
      <c r="CL27" s="798"/>
      <c r="CM27" s="798"/>
      <c r="CN27" s="798"/>
      <c r="CO27" s="798"/>
      <c r="CP27" s="798"/>
      <c r="CQ27" s="798"/>
      <c r="CR27" s="798"/>
      <c r="CS27" s="798"/>
      <c r="CT27" s="798"/>
    </row>
    <row r="28" spans="1:98" ht="14.25" customHeight="1">
      <c r="A28" s="1636"/>
      <c r="B28" s="1637"/>
      <c r="C28" s="895"/>
      <c r="D28" s="1626"/>
      <c r="E28" s="1638"/>
      <c r="F28" s="1639"/>
      <c r="G28" s="1640"/>
      <c r="H28" s="960"/>
      <c r="I28" s="899"/>
      <c r="J28" s="900" t="s">
        <v>1526</v>
      </c>
      <c r="K28" s="900"/>
      <c r="L28" s="900"/>
      <c r="M28" s="925"/>
      <c r="N28" s="1025"/>
      <c r="O28" s="927"/>
      <c r="P28" s="1280"/>
      <c r="Q28" s="903"/>
      <c r="R28" s="904"/>
      <c r="S28" s="904"/>
      <c r="T28" s="905"/>
      <c r="U28" s="866"/>
      <c r="V28" s="1118">
        <v>3</v>
      </c>
      <c r="W28" s="1597" t="s">
        <v>1258</v>
      </c>
      <c r="X28" s="1269">
        <v>45699</v>
      </c>
      <c r="Y28" s="1269">
        <v>45700</v>
      </c>
      <c r="Z28" s="1597" t="s">
        <v>1259</v>
      </c>
      <c r="AA28" s="1330">
        <v>1</v>
      </c>
      <c r="AB28" s="908"/>
      <c r="AC28" s="908"/>
      <c r="AD28" s="1642"/>
      <c r="AE28" s="1646"/>
      <c r="AF28" s="2643"/>
      <c r="AG28" s="1611"/>
      <c r="AH28" s="1612"/>
      <c r="AI28" s="911" t="s">
        <v>314</v>
      </c>
      <c r="AJ28" s="912"/>
      <c r="AK28" s="1029"/>
      <c r="AL28" s="914"/>
      <c r="AM28" s="914"/>
      <c r="AN28" s="915"/>
      <c r="AO28" s="798"/>
      <c r="AP28" s="1050"/>
      <c r="AQ28" s="901"/>
      <c r="AR28" s="960"/>
      <c r="AS28" s="918" t="str">
        <f ca="1">IFERROR(__xludf.DUMMYFUNCTION("+I28/G28"),"#DIV/0!")</f>
        <v>#DIV/0!</v>
      </c>
      <c r="AT28" s="918" t="str">
        <f ca="1">IFERROR(__xludf.DUMMYFUNCTION("+J28/G28"),"#DIV/0!")</f>
        <v>#DIV/0!</v>
      </c>
      <c r="AU28" s="918" t="str">
        <f ca="1">IFERROR(__xludf.DUMMYFUNCTION("+K28/G28"),"#DIV/0!")</f>
        <v>#DIV/0!</v>
      </c>
      <c r="AV28" s="918" t="str">
        <f ca="1">IFERROR(__xludf.DUMMYFUNCTION("+L28/G28"),"#DIV/0!")</f>
        <v>#DIV/0!</v>
      </c>
      <c r="AW28" s="919">
        <f ca="1">IFERROR(__xludf.DUMMYFUNCTION("+AA28/COUNTIF(W32,""*"")"),1)</f>
        <v>1</v>
      </c>
      <c r="AX28" s="919">
        <f ca="1">IFERROR(__xludf.DUMMYFUNCTION("+AB28/COUNTIF(W32,""*"")"),0)</f>
        <v>0</v>
      </c>
      <c r="AY28" s="919">
        <f ca="1">IFERROR(__xludf.DUMMYFUNCTION("+AC28/COUNTIF(W32,""*"")"),0)</f>
        <v>0</v>
      </c>
      <c r="AZ28" s="919" t="str">
        <f ca="1">IFERROR(__xludf.DUMMYFUNCTION("+AD28/COUNTIF(AD28,""*"")"),"#DIV/0!")</f>
        <v>#DIV/0!</v>
      </c>
      <c r="BA28" s="920" t="str">
        <f ca="1">IFERROR(__xludf.DUMMYFUNCTION("+AK28/AJ28"),"#DIV/0!")</f>
        <v>#DIV/0!</v>
      </c>
      <c r="BB28" s="920" t="str">
        <f ca="1">IFERROR(__xludf.DUMMYFUNCTION("+AL28/AJ28"),"#DIV/0!")</f>
        <v>#DIV/0!</v>
      </c>
      <c r="BC28" s="920" t="str">
        <f ca="1">IFERROR(__xludf.DUMMYFUNCTION("+AM28/AJ28"),"#DIV/0!")</f>
        <v>#DIV/0!</v>
      </c>
      <c r="BD28" s="920" t="str">
        <f ca="1">IFERROR(__xludf.DUMMYFUNCTION("+AN28/AJ28"),"#DIV/0!")</f>
        <v>#DIV/0!</v>
      </c>
      <c r="BE28" s="921">
        <v>0.2</v>
      </c>
      <c r="BF28" s="921">
        <v>0.8</v>
      </c>
      <c r="BG28" s="920">
        <f ca="1">IFERROR(__xludf.DUMMYFUNCTION("+AW28*BE28"),0.2)</f>
        <v>0.2</v>
      </c>
      <c r="BH28" s="920">
        <f ca="1">IFERROR(__xludf.DUMMYFUNCTION("+AX28*BE28"),0)</f>
        <v>0</v>
      </c>
      <c r="BI28" s="920">
        <f ca="1">IFERROR(__xludf.DUMMYFUNCTION("+AY28*BE28"),0)</f>
        <v>0</v>
      </c>
      <c r="BJ28" s="920" t="str">
        <f ca="1">IFERROR(__xludf.DUMMYFUNCTION("+AZ28*BE28"),"#DIV/0!")</f>
        <v>#DIV/0!</v>
      </c>
      <c r="BK28" s="920" t="str">
        <f ca="1">IFERROR(__xludf.DUMMYFUNCTION("+BA28*BF28"),"#DIV/0!")</f>
        <v>#DIV/0!</v>
      </c>
      <c r="BL28" s="920" t="str">
        <f ca="1">IFERROR(__xludf.DUMMYFUNCTION("+BB28*BF28"),"#DIV/0!")</f>
        <v>#DIV/0!</v>
      </c>
      <c r="BM28" s="920" t="str">
        <f ca="1">IFERROR(__xludf.DUMMYFUNCTION("+BC28*BF28"),"#DIV/0!")</f>
        <v>#DIV/0!</v>
      </c>
      <c r="BN28" s="920" t="str">
        <f ca="1">IFERROR(__xludf.DUMMYFUNCTION("+BD28*BF28"),"#DIV/0!")</f>
        <v>#DIV/0!</v>
      </c>
      <c r="BO28" s="920" t="str">
        <f ca="1">IFERROR(__xludf.DUMMYFUNCTION("+BG28+BK28"),"#DIV/0!")</f>
        <v>#DIV/0!</v>
      </c>
      <c r="BP28" s="920" t="str">
        <f ca="1">IFERROR(__xludf.DUMMYFUNCTION("+BH28+BL28"),"#DIV/0!")</f>
        <v>#DIV/0!</v>
      </c>
      <c r="BQ28" s="920" t="str">
        <f ca="1">IFERROR(__xludf.DUMMYFUNCTION("+BI28+BM28"),"#DIV/0!")</f>
        <v>#DIV/0!</v>
      </c>
      <c r="BR28" s="920" t="str">
        <f ca="1">IFERROR(__xludf.DUMMYFUNCTION("+BJ28+BN28"),"#DIV/0!")</f>
        <v>#DIV/0!</v>
      </c>
      <c r="BS28" s="842"/>
      <c r="BT28" s="842"/>
      <c r="BU28" s="842"/>
      <c r="BV28" s="842"/>
      <c r="BW28" s="842"/>
      <c r="BX28" s="842"/>
      <c r="BY28" s="842"/>
      <c r="BZ28" s="842"/>
      <c r="CA28" s="830"/>
      <c r="CB28" s="798"/>
      <c r="CC28" s="922"/>
      <c r="CD28" s="923"/>
      <c r="CE28" s="923"/>
      <c r="CF28" s="974"/>
      <c r="CG28" s="975"/>
      <c r="CH28" s="798"/>
      <c r="CI28" s="798"/>
      <c r="CJ28" s="798"/>
      <c r="CK28" s="798"/>
      <c r="CL28" s="798"/>
      <c r="CM28" s="798"/>
      <c r="CN28" s="798"/>
      <c r="CO28" s="798"/>
      <c r="CP28" s="798"/>
      <c r="CQ28" s="798"/>
      <c r="CR28" s="798"/>
      <c r="CS28" s="798"/>
      <c r="CT28" s="798"/>
    </row>
    <row r="29" spans="1:98" ht="14.25" customHeight="1">
      <c r="A29" s="1636"/>
      <c r="B29" s="1637"/>
      <c r="C29" s="895"/>
      <c r="D29" s="896"/>
      <c r="E29" s="1638"/>
      <c r="F29" s="934"/>
      <c r="G29" s="1640"/>
      <c r="H29" s="960"/>
      <c r="I29" s="899"/>
      <c r="J29" s="900" t="s">
        <v>1527</v>
      </c>
      <c r="K29" s="900"/>
      <c r="L29" s="900"/>
      <c r="M29" s="925"/>
      <c r="N29" s="1025"/>
      <c r="O29" s="927"/>
      <c r="P29" s="1280"/>
      <c r="Q29" s="903"/>
      <c r="R29" s="904"/>
      <c r="S29" s="904"/>
      <c r="T29" s="905"/>
      <c r="U29" s="866"/>
      <c r="V29" s="1118">
        <v>4</v>
      </c>
      <c r="W29" s="1597" t="s">
        <v>1260</v>
      </c>
      <c r="X29" s="1269">
        <v>45701</v>
      </c>
      <c r="Y29" s="1269">
        <v>45715</v>
      </c>
      <c r="Z29" s="1597" t="s">
        <v>1226</v>
      </c>
      <c r="AA29" s="1330">
        <v>1</v>
      </c>
      <c r="AB29" s="908">
        <v>1</v>
      </c>
      <c r="AC29" s="908"/>
      <c r="AD29" s="1642"/>
      <c r="AE29" s="1646"/>
      <c r="AF29" s="2643"/>
      <c r="AG29" s="1611"/>
      <c r="AH29" s="1612"/>
      <c r="AI29" s="911"/>
      <c r="AJ29" s="912"/>
      <c r="AK29" s="1029"/>
      <c r="AL29" s="914"/>
      <c r="AM29" s="914"/>
      <c r="AN29" s="915"/>
      <c r="AO29" s="798"/>
      <c r="AP29" s="1050" t="s">
        <v>97</v>
      </c>
      <c r="AQ29" s="901" t="s">
        <v>356</v>
      </c>
      <c r="AR29" s="960"/>
      <c r="AS29" s="918" t="str">
        <f ca="1">IFERROR(__xludf.DUMMYFUNCTION("+I29/G29"),"#DIV/0!")</f>
        <v>#DIV/0!</v>
      </c>
      <c r="AT29" s="918" t="str">
        <f ca="1">IFERROR(__xludf.DUMMYFUNCTION("+J29/G29"),"#DIV/0!")</f>
        <v>#DIV/0!</v>
      </c>
      <c r="AU29" s="918" t="str">
        <f ca="1">IFERROR(__xludf.DUMMYFUNCTION("+K29/G29"),"#DIV/0!")</f>
        <v>#DIV/0!</v>
      </c>
      <c r="AV29" s="918" t="str">
        <f ca="1">IFERROR(__xludf.DUMMYFUNCTION("+L29/G29"),"#DIV/0!")</f>
        <v>#DIV/0!</v>
      </c>
      <c r="AW29" s="919">
        <f ca="1">IFERROR(__xludf.DUMMYFUNCTION("+AA29/COUNTIF(W33,""*"")"),1)</f>
        <v>1</v>
      </c>
      <c r="AX29" s="919">
        <f ca="1">IFERROR(__xludf.DUMMYFUNCTION("+AB29/COUNTIF(W33,""*"")"),0)</f>
        <v>0</v>
      </c>
      <c r="AY29" s="919">
        <f ca="1">IFERROR(__xludf.DUMMYFUNCTION("+AC29/COUNTIF(W33,""*"")"),0)</f>
        <v>0</v>
      </c>
      <c r="AZ29" s="919" t="str">
        <f ca="1">IFERROR(__xludf.DUMMYFUNCTION("+AD29/COUNTIF(AD29,""*"")"),"#DIV/0!")</f>
        <v>#DIV/0!</v>
      </c>
      <c r="BA29" s="920" t="str">
        <f ca="1">IFERROR(__xludf.DUMMYFUNCTION("+AK29/AJ29"),"#DIV/0!")</f>
        <v>#DIV/0!</v>
      </c>
      <c r="BB29" s="920" t="str">
        <f ca="1">IFERROR(__xludf.DUMMYFUNCTION("+AL29/AJ29"),"#DIV/0!")</f>
        <v>#DIV/0!</v>
      </c>
      <c r="BC29" s="920" t="str">
        <f ca="1">IFERROR(__xludf.DUMMYFUNCTION("+AM29/AJ29"),"#DIV/0!")</f>
        <v>#DIV/0!</v>
      </c>
      <c r="BD29" s="920" t="str">
        <f ca="1">IFERROR(__xludf.DUMMYFUNCTION("+AN29/AJ29"),"#DIV/0!")</f>
        <v>#DIV/0!</v>
      </c>
      <c r="BE29" s="921">
        <v>0.2</v>
      </c>
      <c r="BF29" s="921">
        <v>0.8</v>
      </c>
      <c r="BG29" s="920">
        <f ca="1">IFERROR(__xludf.DUMMYFUNCTION("+AW29*BE29"),0.2)</f>
        <v>0.2</v>
      </c>
      <c r="BH29" s="920">
        <f ca="1">IFERROR(__xludf.DUMMYFUNCTION("+AX29*BE29"),0)</f>
        <v>0</v>
      </c>
      <c r="BI29" s="920">
        <f ca="1">IFERROR(__xludf.DUMMYFUNCTION("+AY29*BE29"),0)</f>
        <v>0</v>
      </c>
      <c r="BJ29" s="920" t="str">
        <f ca="1">IFERROR(__xludf.DUMMYFUNCTION("+AZ29*BE29"),"#DIV/0!")</f>
        <v>#DIV/0!</v>
      </c>
      <c r="BK29" s="920" t="str">
        <f ca="1">IFERROR(__xludf.DUMMYFUNCTION("+BA29*BF29"),"#DIV/0!")</f>
        <v>#DIV/0!</v>
      </c>
      <c r="BL29" s="920" t="str">
        <f ca="1">IFERROR(__xludf.DUMMYFUNCTION("+BB29*BF29"),"#DIV/0!")</f>
        <v>#DIV/0!</v>
      </c>
      <c r="BM29" s="920" t="str">
        <f ca="1">IFERROR(__xludf.DUMMYFUNCTION("+BC29*BF29"),"#DIV/0!")</f>
        <v>#DIV/0!</v>
      </c>
      <c r="BN29" s="920" t="str">
        <f ca="1">IFERROR(__xludf.DUMMYFUNCTION("+BD29*BF29"),"#DIV/0!")</f>
        <v>#DIV/0!</v>
      </c>
      <c r="BO29" s="920" t="str">
        <f ca="1">IFERROR(__xludf.DUMMYFUNCTION("+BG29+BK29"),"#DIV/0!")</f>
        <v>#DIV/0!</v>
      </c>
      <c r="BP29" s="920" t="str">
        <f ca="1">IFERROR(__xludf.DUMMYFUNCTION("+BH29+BL29"),"#DIV/0!")</f>
        <v>#DIV/0!</v>
      </c>
      <c r="BQ29" s="920" t="str">
        <f ca="1">IFERROR(__xludf.DUMMYFUNCTION("+BI29+BM29"),"#DIV/0!")</f>
        <v>#DIV/0!</v>
      </c>
      <c r="BR29" s="920" t="str">
        <f ca="1">IFERROR(__xludf.DUMMYFUNCTION("+BJ29+BN29"),"#DIV/0!")</f>
        <v>#DIV/0!</v>
      </c>
      <c r="BS29" s="842"/>
      <c r="BT29" s="842"/>
      <c r="BU29" s="842"/>
      <c r="BV29" s="842"/>
      <c r="BW29" s="842"/>
      <c r="BX29" s="842"/>
      <c r="BY29" s="842"/>
      <c r="BZ29" s="842"/>
      <c r="CA29" s="830"/>
      <c r="CB29" s="798"/>
      <c r="CC29" s="922"/>
      <c r="CD29" s="923"/>
      <c r="CE29" s="923"/>
      <c r="CF29" s="974"/>
      <c r="CG29" s="975"/>
      <c r="CH29" s="798"/>
      <c r="CI29" s="798"/>
      <c r="CJ29" s="798"/>
      <c r="CK29" s="798"/>
      <c r="CL29" s="798"/>
      <c r="CM29" s="798"/>
      <c r="CN29" s="798"/>
      <c r="CO29" s="798"/>
      <c r="CP29" s="798"/>
      <c r="CQ29" s="798"/>
      <c r="CR29" s="798"/>
      <c r="CS29" s="798"/>
      <c r="CT29" s="798"/>
    </row>
    <row r="30" spans="1:98" ht="23.25" customHeight="1">
      <c r="A30" s="1636"/>
      <c r="B30" s="1637"/>
      <c r="C30" s="895"/>
      <c r="D30" s="896"/>
      <c r="E30" s="1638"/>
      <c r="F30" s="934"/>
      <c r="G30" s="1640"/>
      <c r="H30" s="960"/>
      <c r="I30" s="899"/>
      <c r="J30" s="900" t="s">
        <v>1528</v>
      </c>
      <c r="K30" s="900"/>
      <c r="L30" s="900"/>
      <c r="M30" s="925" t="s">
        <v>1529</v>
      </c>
      <c r="N30" s="1025"/>
      <c r="O30" s="927"/>
      <c r="P30" s="1280"/>
      <c r="Q30" s="903"/>
      <c r="R30" s="904"/>
      <c r="S30" s="904"/>
      <c r="T30" s="905"/>
      <c r="U30" s="866"/>
      <c r="V30" s="1118">
        <v>5</v>
      </c>
      <c r="W30" s="1643" t="s">
        <v>1261</v>
      </c>
      <c r="X30" s="1269">
        <v>45728</v>
      </c>
      <c r="Y30" s="1269">
        <v>45729</v>
      </c>
      <c r="Z30" s="1597" t="s">
        <v>1259</v>
      </c>
      <c r="AA30" s="1330">
        <v>0</v>
      </c>
      <c r="AB30" s="908">
        <v>1</v>
      </c>
      <c r="AC30" s="908"/>
      <c r="AD30" s="1642"/>
      <c r="AE30" s="1646"/>
      <c r="AF30" s="2643"/>
      <c r="AG30" s="1611"/>
      <c r="AH30" s="1612"/>
      <c r="AI30" s="929"/>
      <c r="AJ30" s="930"/>
      <c r="AK30" s="1029"/>
      <c r="AL30" s="914"/>
      <c r="AM30" s="914"/>
      <c r="AN30" s="915"/>
      <c r="AO30" s="798"/>
      <c r="AP30" s="1050"/>
      <c r="AQ30" s="901"/>
      <c r="AR30" s="960"/>
      <c r="AS30" s="918"/>
      <c r="AT30" s="977"/>
      <c r="AU30" s="977"/>
      <c r="AV30" s="977"/>
      <c r="AW30" s="1014"/>
      <c r="AX30" s="1014"/>
      <c r="AY30" s="1014"/>
      <c r="AZ30" s="1014"/>
      <c r="BA30" s="920"/>
      <c r="BB30" s="978"/>
      <c r="BC30" s="978"/>
      <c r="BD30" s="978"/>
      <c r="BE30" s="979"/>
      <c r="BF30" s="979"/>
      <c r="BG30" s="978"/>
      <c r="BH30" s="978"/>
      <c r="BI30" s="978"/>
      <c r="BJ30" s="978"/>
      <c r="BK30" s="920"/>
      <c r="BL30" s="978"/>
      <c r="BM30" s="978"/>
      <c r="BN30" s="978"/>
      <c r="BO30" s="978"/>
      <c r="BP30" s="920"/>
      <c r="BQ30" s="920"/>
      <c r="BR30" s="920"/>
      <c r="BS30" s="842"/>
      <c r="BT30" s="842"/>
      <c r="BU30" s="842"/>
      <c r="BV30" s="842"/>
      <c r="BW30" s="842"/>
      <c r="BX30" s="842"/>
      <c r="BY30" s="842"/>
      <c r="BZ30" s="842"/>
      <c r="CA30" s="830"/>
      <c r="CB30" s="798"/>
      <c r="CC30" s="922"/>
      <c r="CD30" s="923"/>
      <c r="CE30" s="923"/>
      <c r="CF30" s="974"/>
      <c r="CG30" s="975"/>
      <c r="CH30" s="798"/>
      <c r="CI30" s="798"/>
      <c r="CJ30" s="798"/>
      <c r="CK30" s="798"/>
      <c r="CL30" s="798"/>
      <c r="CM30" s="798"/>
      <c r="CN30" s="798"/>
      <c r="CO30" s="798"/>
      <c r="CP30" s="798"/>
      <c r="CQ30" s="798"/>
      <c r="CR30" s="798"/>
      <c r="CS30" s="798"/>
      <c r="CT30" s="798"/>
    </row>
    <row r="31" spans="1:98" ht="14.25" customHeight="1">
      <c r="A31" s="1636"/>
      <c r="B31" s="1637"/>
      <c r="C31" s="895"/>
      <c r="D31" s="896"/>
      <c r="E31" s="1638"/>
      <c r="F31" s="934"/>
      <c r="G31" s="1640"/>
      <c r="H31" s="960"/>
      <c r="I31" s="899" t="s">
        <v>625</v>
      </c>
      <c r="J31" s="900"/>
      <c r="K31" s="900"/>
      <c r="L31" s="900"/>
      <c r="M31" s="925"/>
      <c r="N31" s="1025"/>
      <c r="O31" s="927"/>
      <c r="P31" s="1280"/>
      <c r="Q31" s="903"/>
      <c r="R31" s="904"/>
      <c r="S31" s="904"/>
      <c r="T31" s="905"/>
      <c r="U31" s="866"/>
      <c r="V31" s="1118">
        <v>6</v>
      </c>
      <c r="W31" s="1597" t="s">
        <v>1262</v>
      </c>
      <c r="X31" s="1269">
        <v>45728</v>
      </c>
      <c r="Y31" s="1269">
        <v>45729</v>
      </c>
      <c r="Z31" s="1597" t="s">
        <v>1226</v>
      </c>
      <c r="AA31" s="1330">
        <v>1</v>
      </c>
      <c r="AB31" s="908">
        <v>0</v>
      </c>
      <c r="AC31" s="908"/>
      <c r="AD31" s="1642"/>
      <c r="AE31" s="1646"/>
      <c r="AF31" s="2643"/>
      <c r="AG31" s="1611"/>
      <c r="AH31" s="1612"/>
      <c r="AI31" s="929"/>
      <c r="AJ31" s="930"/>
      <c r="AK31" s="1029"/>
      <c r="AL31" s="914"/>
      <c r="AM31" s="914"/>
      <c r="AN31" s="915"/>
      <c r="AO31" s="798"/>
      <c r="AP31" s="1050"/>
      <c r="AQ31" s="901"/>
      <c r="AR31" s="960"/>
      <c r="AS31" s="918" t="str">
        <f ca="1">IFERROR(__xludf.DUMMYFUNCTION("+I31/G31"),"#DIV/0!")</f>
        <v>#DIV/0!</v>
      </c>
      <c r="AT31" s="977" t="str">
        <f ca="1">IFERROR(__xludf.DUMMYFUNCTION("+J31/G31"),"#DIV/0!")</f>
        <v>#DIV/0!</v>
      </c>
      <c r="AU31" s="977" t="str">
        <f ca="1">IFERROR(__xludf.DUMMYFUNCTION("+K31/G31"),"#DIV/0!")</f>
        <v>#DIV/0!</v>
      </c>
      <c r="AV31" s="977" t="str">
        <f ca="1">IFERROR(__xludf.DUMMYFUNCTION("+L31/G31"),"#DIV/0!")</f>
        <v>#DIV/0!</v>
      </c>
      <c r="AW31" s="978">
        <f ca="1">IFERROR(__xludf.DUMMYFUNCTION("+AA31/COUNTIF(W34,""*"")"),1)</f>
        <v>1</v>
      </c>
      <c r="AX31" s="978">
        <f ca="1">IFERROR(__xludf.DUMMYFUNCTION("+AB31/COUNTIF(W34,""*"")"),0)</f>
        <v>0</v>
      </c>
      <c r="AY31" s="978">
        <f ca="1">IFERROR(__xludf.DUMMYFUNCTION("+AC31/COUNTIF(W34,""*"")"),0)</f>
        <v>0</v>
      </c>
      <c r="AZ31" s="978" t="str">
        <f ca="1">IFERROR(__xludf.DUMMYFUNCTION("+AD31/COUNTIF(AD31,""*"")"),"#DIV/0!")</f>
        <v>#DIV/0!</v>
      </c>
      <c r="BA31" s="920" t="str">
        <f ca="1">IFERROR(__xludf.DUMMYFUNCTION("+AK31/AJ31"),"#DIV/0!")</f>
        <v>#DIV/0!</v>
      </c>
      <c r="BB31" s="978" t="str">
        <f ca="1">IFERROR(__xludf.DUMMYFUNCTION("+AL31/AJ31"),"#DIV/0!")</f>
        <v>#DIV/0!</v>
      </c>
      <c r="BC31" s="978" t="str">
        <f ca="1">IFERROR(__xludf.DUMMYFUNCTION("+AM31/AJ31"),"#DIV/0!")</f>
        <v>#DIV/0!</v>
      </c>
      <c r="BD31" s="978" t="str">
        <f ca="1">IFERROR(__xludf.DUMMYFUNCTION("+AN31/AJ31"),"#DIV/0!")</f>
        <v>#DIV/0!</v>
      </c>
      <c r="BE31" s="979">
        <v>0.2</v>
      </c>
      <c r="BF31" s="979">
        <v>0.8</v>
      </c>
      <c r="BG31" s="978">
        <f ca="1">IFERROR(__xludf.DUMMYFUNCTION("+AW31*BE31"),0.2)</f>
        <v>0.2</v>
      </c>
      <c r="BH31" s="978">
        <f ca="1">IFERROR(__xludf.DUMMYFUNCTION("+AX31*BE31"),0)</f>
        <v>0</v>
      </c>
      <c r="BI31" s="978">
        <f ca="1">IFERROR(__xludf.DUMMYFUNCTION("+AY31*BE31"),0)</f>
        <v>0</v>
      </c>
      <c r="BJ31" s="978" t="str">
        <f ca="1">IFERROR(__xludf.DUMMYFUNCTION("+AZ31*BE31"),"#DIV/0!")</f>
        <v>#DIV/0!</v>
      </c>
      <c r="BK31" s="920" t="str">
        <f ca="1">IFERROR(__xludf.DUMMYFUNCTION("+BA31*BF31"),"#DIV/0!")</f>
        <v>#DIV/0!</v>
      </c>
      <c r="BL31" s="978" t="str">
        <f ca="1">IFERROR(__xludf.DUMMYFUNCTION("+BB31*BF31"),"#DIV/0!")</f>
        <v>#DIV/0!</v>
      </c>
      <c r="BM31" s="978" t="str">
        <f ca="1">IFERROR(__xludf.DUMMYFUNCTION("+BC31*BF31"),"#DIV/0!")</f>
        <v>#DIV/0!</v>
      </c>
      <c r="BN31" s="978" t="str">
        <f ca="1">IFERROR(__xludf.DUMMYFUNCTION("+BD31*BF31"),"#DIV/0!")</f>
        <v>#DIV/0!</v>
      </c>
      <c r="BO31" s="978" t="str">
        <f ca="1">IFERROR(__xludf.DUMMYFUNCTION("+BG31+BK31"),"#DIV/0!")</f>
        <v>#DIV/0!</v>
      </c>
      <c r="BP31" s="920" t="str">
        <f ca="1">IFERROR(__xludf.DUMMYFUNCTION("+BH31+BL31"),"#DIV/0!")</f>
        <v>#DIV/0!</v>
      </c>
      <c r="BQ31" s="920" t="str">
        <f ca="1">IFERROR(__xludf.DUMMYFUNCTION("+BI31+BM31"),"#DIV/0!")</f>
        <v>#DIV/0!</v>
      </c>
      <c r="BR31" s="920" t="str">
        <f ca="1">IFERROR(__xludf.DUMMYFUNCTION("+BJ31+BN31"),"#DIV/0!")</f>
        <v>#DIV/0!</v>
      </c>
      <c r="BS31" s="842"/>
      <c r="BT31" s="842"/>
      <c r="BU31" s="842"/>
      <c r="BV31" s="842"/>
      <c r="BW31" s="842"/>
      <c r="BX31" s="842"/>
      <c r="BY31" s="842"/>
      <c r="BZ31" s="842"/>
      <c r="CA31" s="830"/>
      <c r="CB31" s="798"/>
      <c r="CC31" s="922"/>
      <c r="CD31" s="923"/>
      <c r="CE31" s="923"/>
      <c r="CF31" s="974"/>
      <c r="CG31" s="975"/>
      <c r="CH31" s="798"/>
      <c r="CI31" s="798"/>
      <c r="CJ31" s="798"/>
      <c r="CK31" s="798"/>
      <c r="CL31" s="798"/>
      <c r="CM31" s="798"/>
      <c r="CN31" s="798"/>
      <c r="CO31" s="798"/>
      <c r="CP31" s="798"/>
      <c r="CQ31" s="798"/>
      <c r="CR31" s="798"/>
      <c r="CS31" s="798"/>
      <c r="CT31" s="798"/>
    </row>
    <row r="32" spans="1:98" ht="14.25" customHeight="1">
      <c r="A32" s="1636"/>
      <c r="B32" s="1637"/>
      <c r="C32" s="895"/>
      <c r="D32" s="896"/>
      <c r="E32" s="1638"/>
      <c r="F32" s="934"/>
      <c r="G32" s="1640"/>
      <c r="H32" s="960"/>
      <c r="I32" s="899"/>
      <c r="J32" s="900"/>
      <c r="K32" s="900"/>
      <c r="L32" s="900"/>
      <c r="M32" s="925"/>
      <c r="N32" s="1025"/>
      <c r="O32" s="927"/>
      <c r="P32" s="1280"/>
      <c r="Q32" s="903"/>
      <c r="R32" s="904"/>
      <c r="S32" s="904"/>
      <c r="T32" s="905"/>
      <c r="U32" s="866"/>
      <c r="V32" s="1118">
        <v>7</v>
      </c>
      <c r="W32" s="1597" t="s">
        <v>1263</v>
      </c>
      <c r="X32" s="1269">
        <v>45980</v>
      </c>
      <c r="Y32" s="1269">
        <v>46010</v>
      </c>
      <c r="Z32" s="1597" t="s">
        <v>1254</v>
      </c>
      <c r="AA32" s="1330">
        <v>0</v>
      </c>
      <c r="AB32" s="908">
        <v>0</v>
      </c>
      <c r="AC32" s="908"/>
      <c r="AD32" s="1642"/>
      <c r="AE32" s="1646"/>
      <c r="AF32" s="2643"/>
      <c r="AG32" s="1611"/>
      <c r="AH32" s="1612"/>
      <c r="AI32" s="929"/>
      <c r="AJ32" s="930"/>
      <c r="AK32" s="1029"/>
      <c r="AL32" s="914"/>
      <c r="AM32" s="914"/>
      <c r="AN32" s="915"/>
      <c r="AO32" s="798"/>
      <c r="AP32" s="1050"/>
      <c r="AQ32" s="901"/>
      <c r="AR32" s="960"/>
      <c r="AS32" s="918" t="str">
        <f ca="1">IFERROR(__xludf.DUMMYFUNCTION("+I32/G32"),"#DIV/0!")</f>
        <v>#DIV/0!</v>
      </c>
      <c r="AT32" s="977" t="str">
        <f ca="1">IFERROR(__xludf.DUMMYFUNCTION("+J32/G32"),"#DIV/0!")</f>
        <v>#DIV/0!</v>
      </c>
      <c r="AU32" s="977" t="str">
        <f ca="1">IFERROR(__xludf.DUMMYFUNCTION("+K32/G32"),"#DIV/0!")</f>
        <v>#DIV/0!</v>
      </c>
      <c r="AV32" s="977" t="str">
        <f ca="1">IFERROR(__xludf.DUMMYFUNCTION("+L32/G32"),"#DIV/0!")</f>
        <v>#DIV/0!</v>
      </c>
      <c r="AW32" s="978">
        <f ca="1">IFERROR(__xludf.DUMMYFUNCTION("+AA32/COUNTIF(W35,""*"")"),0)</f>
        <v>0</v>
      </c>
      <c r="AX32" s="978">
        <f ca="1">IFERROR(__xludf.DUMMYFUNCTION("+AB32/COUNTIF(W35,""*"")"),0)</f>
        <v>0</v>
      </c>
      <c r="AY32" s="978">
        <f ca="1">IFERROR(__xludf.DUMMYFUNCTION("+AC32/COUNTIF(W35,""*"")"),0)</f>
        <v>0</v>
      </c>
      <c r="AZ32" s="978" t="str">
        <f ca="1">IFERROR(__xludf.DUMMYFUNCTION("+AD32/COUNTIF(AD32,""*"")"),"#DIV/0!")</f>
        <v>#DIV/0!</v>
      </c>
      <c r="BA32" s="920" t="str">
        <f ca="1">IFERROR(__xludf.DUMMYFUNCTION("+AK32/AJ32"),"#DIV/0!")</f>
        <v>#DIV/0!</v>
      </c>
      <c r="BB32" s="978" t="str">
        <f ca="1">IFERROR(__xludf.DUMMYFUNCTION("+AL32/AJ32"),"#DIV/0!")</f>
        <v>#DIV/0!</v>
      </c>
      <c r="BC32" s="978" t="str">
        <f ca="1">IFERROR(__xludf.DUMMYFUNCTION("+AM32/AJ32"),"#DIV/0!")</f>
        <v>#DIV/0!</v>
      </c>
      <c r="BD32" s="978" t="str">
        <f ca="1">IFERROR(__xludf.DUMMYFUNCTION("+AN32/AJ32"),"#DIV/0!")</f>
        <v>#DIV/0!</v>
      </c>
      <c r="BE32" s="979">
        <v>0.2</v>
      </c>
      <c r="BF32" s="979">
        <v>0.8</v>
      </c>
      <c r="BG32" s="978">
        <f ca="1">IFERROR(__xludf.DUMMYFUNCTION("+AW32*BE32"),0)</f>
        <v>0</v>
      </c>
      <c r="BH32" s="978">
        <f ca="1">IFERROR(__xludf.DUMMYFUNCTION("+AX32*BE32"),0)</f>
        <v>0</v>
      </c>
      <c r="BI32" s="978">
        <f ca="1">IFERROR(__xludf.DUMMYFUNCTION("+AY32*BE32"),0)</f>
        <v>0</v>
      </c>
      <c r="BJ32" s="978" t="str">
        <f ca="1">IFERROR(__xludf.DUMMYFUNCTION("+AZ32*BE32"),"#DIV/0!")</f>
        <v>#DIV/0!</v>
      </c>
      <c r="BK32" s="920" t="str">
        <f ca="1">IFERROR(__xludf.DUMMYFUNCTION("+BA32*BF32"),"#DIV/0!")</f>
        <v>#DIV/0!</v>
      </c>
      <c r="BL32" s="978" t="str">
        <f ca="1">IFERROR(__xludf.DUMMYFUNCTION("+BB32*BF32"),"#DIV/0!")</f>
        <v>#DIV/0!</v>
      </c>
      <c r="BM32" s="978" t="str">
        <f ca="1">IFERROR(__xludf.DUMMYFUNCTION("+BC32*BF32"),"#DIV/0!")</f>
        <v>#DIV/0!</v>
      </c>
      <c r="BN32" s="978" t="str">
        <f ca="1">IFERROR(__xludf.DUMMYFUNCTION("+BD32*BF32"),"#DIV/0!")</f>
        <v>#DIV/0!</v>
      </c>
      <c r="BO32" s="978" t="str">
        <f ca="1">IFERROR(__xludf.DUMMYFUNCTION("+BG32+BK32"),"#DIV/0!")</f>
        <v>#DIV/0!</v>
      </c>
      <c r="BP32" s="920" t="str">
        <f ca="1">IFERROR(__xludf.DUMMYFUNCTION("+BH32+BL32"),"#DIV/0!")</f>
        <v>#DIV/0!</v>
      </c>
      <c r="BQ32" s="920" t="str">
        <f ca="1">IFERROR(__xludf.DUMMYFUNCTION("+BI32+BM32"),"#DIV/0!")</f>
        <v>#DIV/0!</v>
      </c>
      <c r="BR32" s="920" t="str">
        <f ca="1">IFERROR(__xludf.DUMMYFUNCTION("+BJ32+BN32"),"#DIV/0!")</f>
        <v>#DIV/0!</v>
      </c>
      <c r="BS32" s="842"/>
      <c r="BT32" s="842"/>
      <c r="BU32" s="842"/>
      <c r="BV32" s="842"/>
      <c r="BW32" s="842"/>
      <c r="BX32" s="842"/>
      <c r="BY32" s="842"/>
      <c r="BZ32" s="842"/>
      <c r="CA32" s="830"/>
      <c r="CB32" s="798"/>
      <c r="CC32" s="922"/>
      <c r="CD32" s="923"/>
      <c r="CE32" s="923"/>
      <c r="CF32" s="974"/>
      <c r="CG32" s="975"/>
      <c r="CH32" s="798"/>
      <c r="CI32" s="798"/>
      <c r="CJ32" s="798"/>
      <c r="CK32" s="798"/>
      <c r="CL32" s="798"/>
      <c r="CM32" s="798"/>
      <c r="CN32" s="798"/>
      <c r="CO32" s="798"/>
      <c r="CP32" s="798"/>
      <c r="CQ32" s="798"/>
      <c r="CR32" s="798"/>
      <c r="CS32" s="798"/>
      <c r="CT32" s="798"/>
    </row>
    <row r="33" spans="1:98" ht="14.25" customHeight="1" thickBot="1">
      <c r="A33" s="1636"/>
      <c r="B33" s="1637"/>
      <c r="C33" s="895"/>
      <c r="D33" s="896"/>
      <c r="E33" s="1638"/>
      <c r="F33" s="934"/>
      <c r="G33" s="1640"/>
      <c r="H33" s="960"/>
      <c r="I33" s="899"/>
      <c r="J33" s="900"/>
      <c r="K33" s="900"/>
      <c r="L33" s="900"/>
      <c r="M33" s="925"/>
      <c r="N33" s="1025"/>
      <c r="O33" s="927"/>
      <c r="P33" s="1280"/>
      <c r="Q33" s="903"/>
      <c r="R33" s="904"/>
      <c r="S33" s="904"/>
      <c r="T33" s="905"/>
      <c r="U33" s="866"/>
      <c r="V33" s="1118">
        <v>8</v>
      </c>
      <c r="W33" s="898" t="s">
        <v>1264</v>
      </c>
      <c r="X33" s="1269">
        <v>46009</v>
      </c>
      <c r="Y33" s="1269">
        <v>46010</v>
      </c>
      <c r="Z33" s="1597" t="s">
        <v>1254</v>
      </c>
      <c r="AA33" s="1619">
        <v>0</v>
      </c>
      <c r="AB33" s="939">
        <v>0</v>
      </c>
      <c r="AC33" s="939"/>
      <c r="AD33" s="1644"/>
      <c r="AE33" s="1675"/>
      <c r="AF33" s="2644"/>
      <c r="AG33" s="1611"/>
      <c r="AH33" s="1612"/>
      <c r="AI33" s="929"/>
      <c r="AJ33" s="930"/>
      <c r="AK33" s="1029"/>
      <c r="AL33" s="914"/>
      <c r="AM33" s="914"/>
      <c r="AN33" s="915"/>
      <c r="AO33" s="798"/>
      <c r="AP33" s="1050"/>
      <c r="AQ33" s="901"/>
      <c r="AR33" s="960"/>
      <c r="AS33" s="918" t="str">
        <f ca="1">IFERROR(__xludf.DUMMYFUNCTION("+I33/G33"),"#DIV/0!")</f>
        <v>#DIV/0!</v>
      </c>
      <c r="AT33" s="977" t="str">
        <f ca="1">IFERROR(__xludf.DUMMYFUNCTION("+J33/G33"),"#DIV/0!")</f>
        <v>#DIV/0!</v>
      </c>
      <c r="AU33" s="977" t="str">
        <f ca="1">IFERROR(__xludf.DUMMYFUNCTION("+K33/G33"),"#DIV/0!")</f>
        <v>#DIV/0!</v>
      </c>
      <c r="AV33" s="977" t="str">
        <f ca="1">IFERROR(__xludf.DUMMYFUNCTION("+L33/G33"),"#DIV/0!")</f>
        <v>#DIV/0!</v>
      </c>
      <c r="AW33" s="978" t="str">
        <f ca="1">IFERROR(__xludf.DUMMYFUNCTION("+AA33/COUNTIF(#REF!,""*"")"),"#REF!")</f>
        <v>#REF!</v>
      </c>
      <c r="AX33" s="978" t="str">
        <f ca="1">IFERROR(__xludf.DUMMYFUNCTION("+AB33/COUNTIF(#REF!,""*"")"),"#REF!")</f>
        <v>#REF!</v>
      </c>
      <c r="AY33" s="978" t="str">
        <f ca="1">IFERROR(__xludf.DUMMYFUNCTION("+AC33/COUNTIF(#REF!,""*"")"),"#REF!")</f>
        <v>#REF!</v>
      </c>
      <c r="AZ33" s="978" t="str">
        <f ca="1">IFERROR(__xludf.DUMMYFUNCTION("+AD33/COUNTIF(AD33,""*"")"),"#DIV/0!")</f>
        <v>#DIV/0!</v>
      </c>
      <c r="BA33" s="920" t="str">
        <f ca="1">IFERROR(__xludf.DUMMYFUNCTION("+AK33/AJ33"),"#DIV/0!")</f>
        <v>#DIV/0!</v>
      </c>
      <c r="BB33" s="978" t="str">
        <f ca="1">IFERROR(__xludf.DUMMYFUNCTION("+AL33/AJ33"),"#DIV/0!")</f>
        <v>#DIV/0!</v>
      </c>
      <c r="BC33" s="978" t="str">
        <f ca="1">IFERROR(__xludf.DUMMYFUNCTION("+AM33/AJ33"),"#DIV/0!")</f>
        <v>#DIV/0!</v>
      </c>
      <c r="BD33" s="978" t="str">
        <f ca="1">IFERROR(__xludf.DUMMYFUNCTION("+AN33/AJ33"),"#DIV/0!")</f>
        <v>#DIV/0!</v>
      </c>
      <c r="BE33" s="979">
        <v>0.2</v>
      </c>
      <c r="BF33" s="979">
        <v>0.8</v>
      </c>
      <c r="BG33" s="978" t="str">
        <f ca="1">IFERROR(__xludf.DUMMYFUNCTION("+AW33*BE33"),"#REF!")</f>
        <v>#REF!</v>
      </c>
      <c r="BH33" s="978" t="str">
        <f ca="1">IFERROR(__xludf.DUMMYFUNCTION("+AX33*BE33"),"#REF!")</f>
        <v>#REF!</v>
      </c>
      <c r="BI33" s="978" t="str">
        <f ca="1">IFERROR(__xludf.DUMMYFUNCTION("+AY33*BE33"),"#REF!")</f>
        <v>#REF!</v>
      </c>
      <c r="BJ33" s="978" t="str">
        <f ca="1">IFERROR(__xludf.DUMMYFUNCTION("+AZ33*BE33"),"#DIV/0!")</f>
        <v>#DIV/0!</v>
      </c>
      <c r="BK33" s="920" t="str">
        <f ca="1">IFERROR(__xludf.DUMMYFUNCTION("+BA33*BF33"),"#DIV/0!")</f>
        <v>#DIV/0!</v>
      </c>
      <c r="BL33" s="978" t="str">
        <f ca="1">IFERROR(__xludf.DUMMYFUNCTION("+BB33*BF33"),"#DIV/0!")</f>
        <v>#DIV/0!</v>
      </c>
      <c r="BM33" s="978" t="str">
        <f ca="1">IFERROR(__xludf.DUMMYFUNCTION("+BC33*BF33"),"#DIV/0!")</f>
        <v>#DIV/0!</v>
      </c>
      <c r="BN33" s="978" t="str">
        <f ca="1">IFERROR(__xludf.DUMMYFUNCTION("+BD33*BF33"),"#DIV/0!")</f>
        <v>#DIV/0!</v>
      </c>
      <c r="BO33" s="978" t="str">
        <f ca="1">IFERROR(__xludf.DUMMYFUNCTION("+BG33+BK33"),"#REF!")</f>
        <v>#REF!</v>
      </c>
      <c r="BP33" s="920" t="str">
        <f ca="1">IFERROR(__xludf.DUMMYFUNCTION("+BH33+BL33"),"#REF!")</f>
        <v>#REF!</v>
      </c>
      <c r="BQ33" s="920" t="str">
        <f ca="1">IFERROR(__xludf.DUMMYFUNCTION("+BI33+BM33"),"#REF!")</f>
        <v>#REF!</v>
      </c>
      <c r="BR33" s="920" t="str">
        <f ca="1">IFERROR(__xludf.DUMMYFUNCTION("+BJ33+BN33"),"#DIV/0!")</f>
        <v>#DIV/0!</v>
      </c>
      <c r="BS33" s="842"/>
      <c r="BT33" s="842"/>
      <c r="BU33" s="842"/>
      <c r="BV33" s="842"/>
      <c r="BW33" s="842"/>
      <c r="BX33" s="842"/>
      <c r="BY33" s="842"/>
      <c r="BZ33" s="842"/>
      <c r="CA33" s="830"/>
      <c r="CB33" s="798"/>
      <c r="CC33" s="922"/>
      <c r="CD33" s="923"/>
      <c r="CE33" s="923"/>
      <c r="CF33" s="974"/>
      <c r="CG33" s="975"/>
      <c r="CH33" s="798"/>
      <c r="CI33" s="798"/>
      <c r="CJ33" s="798"/>
      <c r="CK33" s="798"/>
      <c r="CL33" s="798"/>
      <c r="CM33" s="798"/>
      <c r="CN33" s="798"/>
      <c r="CO33" s="798"/>
      <c r="CP33" s="798"/>
      <c r="CQ33" s="798"/>
      <c r="CR33" s="798"/>
      <c r="CS33" s="798"/>
      <c r="CT33" s="798"/>
    </row>
    <row r="34" spans="1:98" ht="14.25" customHeight="1" thickBot="1">
      <c r="A34" s="1645"/>
      <c r="B34" s="1637"/>
      <c r="C34" s="895"/>
      <c r="D34" s="896"/>
      <c r="E34" s="1638"/>
      <c r="F34" s="934"/>
      <c r="G34" s="1640"/>
      <c r="H34" s="960"/>
      <c r="I34" s="1063"/>
      <c r="J34" s="986" t="s">
        <v>1527</v>
      </c>
      <c r="K34" s="986"/>
      <c r="L34" s="986"/>
      <c r="M34" s="1062"/>
      <c r="N34" s="1064"/>
      <c r="O34" s="987"/>
      <c r="P34" s="1024"/>
      <c r="Q34" s="1065"/>
      <c r="R34" s="1066"/>
      <c r="S34" s="1066"/>
      <c r="T34" s="1067"/>
      <c r="U34" s="1256"/>
      <c r="V34" s="1334">
        <v>9</v>
      </c>
      <c r="W34" s="1646" t="s">
        <v>1265</v>
      </c>
      <c r="X34" s="1568">
        <v>45658</v>
      </c>
      <c r="Y34" s="1568">
        <v>46022</v>
      </c>
      <c r="Z34" s="1647" t="s">
        <v>1254</v>
      </c>
      <c r="AA34" s="1648">
        <v>0</v>
      </c>
      <c r="AB34" s="1649">
        <v>1</v>
      </c>
      <c r="AC34" s="1649"/>
      <c r="AD34" s="1650"/>
      <c r="AE34" s="1258"/>
      <c r="AF34" s="1651"/>
      <c r="AG34" s="1611"/>
      <c r="AH34" s="1652"/>
      <c r="AI34" s="991"/>
      <c r="AJ34" s="992"/>
      <c r="AK34" s="1073"/>
      <c r="AL34" s="994"/>
      <c r="AM34" s="994"/>
      <c r="AN34" s="1074"/>
      <c r="AO34" s="1259"/>
      <c r="AP34" s="1075"/>
      <c r="AQ34" s="985"/>
      <c r="AR34" s="1653"/>
      <c r="AS34" s="918" t="str">
        <f ca="1">IFERROR(__xludf.DUMMYFUNCTION("+I34/G34"),"#DIV/0!")</f>
        <v>#DIV/0!</v>
      </c>
      <c r="AT34" s="977" t="str">
        <f ca="1">IFERROR(__xludf.DUMMYFUNCTION("+J34/G34"),"#DIV/0!")</f>
        <v>#DIV/0!</v>
      </c>
      <c r="AU34" s="977" t="str">
        <f ca="1">IFERROR(__xludf.DUMMYFUNCTION("+K34/G34"),"#DIV/0!")</f>
        <v>#DIV/0!</v>
      </c>
      <c r="AV34" s="977" t="str">
        <f ca="1">IFERROR(__xludf.DUMMYFUNCTION("+L34/G34"),"#DIV/0!")</f>
        <v>#DIV/0!</v>
      </c>
      <c r="AW34" s="978" t="str">
        <f ca="1">IFERROR(__xludf.DUMMYFUNCTION("+AA34/COUNTIF(#REF!,""*"")"),"#REF!")</f>
        <v>#REF!</v>
      </c>
      <c r="AX34" s="978" t="str">
        <f ca="1">IFERROR(__xludf.DUMMYFUNCTION("+AB34/COUNTIF(#REF!,""*"")"),"#REF!")</f>
        <v>#REF!</v>
      </c>
      <c r="AY34" s="978" t="str">
        <f ca="1">IFERROR(__xludf.DUMMYFUNCTION("+AC34/COUNTIF(#REF!,""*"")"),"#REF!")</f>
        <v>#REF!</v>
      </c>
      <c r="AZ34" s="978" t="str">
        <f ca="1">IFERROR(__xludf.DUMMYFUNCTION("+AD34/COUNTIF(AD34,""*"")"),"#DIV/0!")</f>
        <v>#DIV/0!</v>
      </c>
      <c r="BA34" s="920" t="str">
        <f ca="1">IFERROR(__xludf.DUMMYFUNCTION("+AK34/AJ34"),"#DIV/0!")</f>
        <v>#DIV/0!</v>
      </c>
      <c r="BB34" s="978" t="str">
        <f ca="1">IFERROR(__xludf.DUMMYFUNCTION("+AL34/AJ34"),"#DIV/0!")</f>
        <v>#DIV/0!</v>
      </c>
      <c r="BC34" s="978" t="str">
        <f ca="1">IFERROR(__xludf.DUMMYFUNCTION("+AM34/AJ34"),"#DIV/0!")</f>
        <v>#DIV/0!</v>
      </c>
      <c r="BD34" s="978" t="str">
        <f ca="1">IFERROR(__xludf.DUMMYFUNCTION("+AN34/AJ34"),"#DIV/0!")</f>
        <v>#DIV/0!</v>
      </c>
      <c r="BE34" s="979">
        <v>0.2</v>
      </c>
      <c r="BF34" s="979">
        <v>0.8</v>
      </c>
      <c r="BG34" s="978" t="str">
        <f ca="1">IFERROR(__xludf.DUMMYFUNCTION("+AW34*BE34"),"#REF!")</f>
        <v>#REF!</v>
      </c>
      <c r="BH34" s="978" t="str">
        <f ca="1">IFERROR(__xludf.DUMMYFUNCTION("+AX34*BE34"),"#REF!")</f>
        <v>#REF!</v>
      </c>
      <c r="BI34" s="978" t="str">
        <f ca="1">IFERROR(__xludf.DUMMYFUNCTION("+AY34*BE34"),"#REF!")</f>
        <v>#REF!</v>
      </c>
      <c r="BJ34" s="978" t="str">
        <f ca="1">IFERROR(__xludf.DUMMYFUNCTION("+AZ34*BE34"),"#DIV/0!")</f>
        <v>#DIV/0!</v>
      </c>
      <c r="BK34" s="920" t="str">
        <f ca="1">IFERROR(__xludf.DUMMYFUNCTION("+BA34*BF34"),"#DIV/0!")</f>
        <v>#DIV/0!</v>
      </c>
      <c r="BL34" s="978" t="str">
        <f ca="1">IFERROR(__xludf.DUMMYFUNCTION("+BB34*BF34"),"#DIV/0!")</f>
        <v>#DIV/0!</v>
      </c>
      <c r="BM34" s="978" t="str">
        <f ca="1">IFERROR(__xludf.DUMMYFUNCTION("+BC34*BF34"),"#DIV/0!")</f>
        <v>#DIV/0!</v>
      </c>
      <c r="BN34" s="978" t="str">
        <f ca="1">IFERROR(__xludf.DUMMYFUNCTION("+BD34*BF34"),"#DIV/0!")</f>
        <v>#DIV/0!</v>
      </c>
      <c r="BO34" s="978" t="str">
        <f ca="1">IFERROR(__xludf.DUMMYFUNCTION("+BG34+BK34"),"#REF!")</f>
        <v>#REF!</v>
      </c>
      <c r="BP34" s="920" t="str">
        <f ca="1">IFERROR(__xludf.DUMMYFUNCTION("+BH34+BL34"),"#REF!")</f>
        <v>#REF!</v>
      </c>
      <c r="BQ34" s="920" t="str">
        <f ca="1">IFERROR(__xludf.DUMMYFUNCTION("+BI34+BM34"),"#REF!")</f>
        <v>#REF!</v>
      </c>
      <c r="BR34" s="920" t="str">
        <f ca="1">IFERROR(__xludf.DUMMYFUNCTION("+BJ34+BN34"),"#DIV/0!")</f>
        <v>#DIV/0!</v>
      </c>
      <c r="BS34" s="842"/>
      <c r="BT34" s="842"/>
      <c r="BU34" s="842"/>
      <c r="BV34" s="842"/>
      <c r="BW34" s="842"/>
      <c r="BX34" s="842"/>
      <c r="BY34" s="842"/>
      <c r="BZ34" s="842"/>
      <c r="CA34" s="830"/>
      <c r="CB34" s="798"/>
      <c r="CC34" s="922"/>
      <c r="CD34" s="923"/>
      <c r="CE34" s="923"/>
      <c r="CF34" s="974"/>
      <c r="CG34" s="975"/>
      <c r="CH34" s="798"/>
      <c r="CI34" s="798"/>
      <c r="CJ34" s="798"/>
      <c r="CK34" s="798"/>
      <c r="CL34" s="798"/>
      <c r="CM34" s="798"/>
      <c r="CN34" s="798"/>
      <c r="CO34" s="798"/>
      <c r="CP34" s="798"/>
      <c r="CQ34" s="798"/>
      <c r="CR34" s="798"/>
      <c r="CS34" s="798"/>
      <c r="CT34" s="798"/>
    </row>
    <row r="35" spans="1:98" ht="142.5" customHeight="1">
      <c r="A35" s="1245">
        <v>3</v>
      </c>
      <c r="B35" s="1654" t="s">
        <v>1266</v>
      </c>
      <c r="C35" s="1294"/>
      <c r="D35" s="1287" t="s">
        <v>1248</v>
      </c>
      <c r="E35" s="1593"/>
      <c r="F35" s="1655" t="s">
        <v>77</v>
      </c>
      <c r="G35" s="1656">
        <v>500</v>
      </c>
      <c r="H35" s="1635" t="s">
        <v>1232</v>
      </c>
      <c r="I35" s="1340"/>
      <c r="J35" s="2645" t="s">
        <v>1530</v>
      </c>
      <c r="K35" s="1341"/>
      <c r="L35" s="1341"/>
      <c r="M35" s="1558" t="s">
        <v>1232</v>
      </c>
      <c r="N35" s="1657"/>
      <c r="O35" s="1086"/>
      <c r="P35" s="998" t="s">
        <v>1252</v>
      </c>
      <c r="Q35" s="863"/>
      <c r="R35" s="864"/>
      <c r="S35" s="864"/>
      <c r="T35" s="865"/>
      <c r="U35" s="1237"/>
      <c r="V35" s="1264">
        <v>1</v>
      </c>
      <c r="W35" s="898" t="s">
        <v>1267</v>
      </c>
      <c r="X35" s="1283">
        <v>45870</v>
      </c>
      <c r="Y35" s="1658">
        <v>45991</v>
      </c>
      <c r="Z35" s="1597" t="s">
        <v>1226</v>
      </c>
      <c r="AA35" s="1633">
        <v>0</v>
      </c>
      <c r="AB35" s="1004">
        <v>1</v>
      </c>
      <c r="AC35" s="1004"/>
      <c r="AD35" s="1005"/>
      <c r="AE35" s="871"/>
      <c r="AF35" s="2646">
        <v>450203800</v>
      </c>
      <c r="AG35" s="2647" t="s">
        <v>1255</v>
      </c>
      <c r="AH35" s="2648" t="s">
        <v>1256</v>
      </c>
      <c r="AI35" s="911"/>
      <c r="AJ35" s="912"/>
      <c r="AK35" s="1007"/>
      <c r="AL35" s="1008"/>
      <c r="AM35" s="1008"/>
      <c r="AN35" s="1009"/>
      <c r="AO35" s="1010"/>
      <c r="AP35" s="1011"/>
      <c r="AQ35" s="1012"/>
      <c r="AR35" s="881"/>
      <c r="AS35" s="1013">
        <f ca="1">IFERROR(__xludf.DUMMYFUNCTION("+I35/G35"),0)</f>
        <v>0</v>
      </c>
      <c r="AT35" s="977">
        <f ca="1">IFERROR(__xludf.DUMMYFUNCTION("+J35/G35"),0)</f>
        <v>0</v>
      </c>
      <c r="AU35" s="977">
        <f ca="1">IFERROR(__xludf.DUMMYFUNCTION("+K35/G35"),0)</f>
        <v>0</v>
      </c>
      <c r="AV35" s="977">
        <f ca="1">IFERROR(__xludf.DUMMYFUNCTION("+L35/G35"),0)</f>
        <v>0</v>
      </c>
      <c r="AW35" s="1014">
        <f ca="1">IFERROR(__xludf.DUMMYFUNCTION("+AA35/COUNTIF(W38,""*"")"),0)</f>
        <v>0</v>
      </c>
      <c r="AX35" s="1014">
        <f ca="1">IFERROR(__xludf.DUMMYFUNCTION("+AB35/COUNTIF(W38,""*"")"),0)</f>
        <v>0</v>
      </c>
      <c r="AY35" s="1014">
        <f ca="1">IFERROR(__xludf.DUMMYFUNCTION("+AC35/COUNTIF(W38,""*"")"),0)</f>
        <v>0</v>
      </c>
      <c r="AZ35" s="1014" t="str">
        <f ca="1">IFERROR(__xludf.DUMMYFUNCTION("+AD35/COUNTIF(AD35,""*"")"),"#DIV/0!")</f>
        <v>#DIV/0!</v>
      </c>
      <c r="BA35" s="978" t="str">
        <f ca="1">IFERROR(__xludf.DUMMYFUNCTION("+AK35/AJ35"),"#DIV/0!")</f>
        <v>#DIV/0!</v>
      </c>
      <c r="BB35" s="978" t="str">
        <f ca="1">IFERROR(__xludf.DUMMYFUNCTION("+AL35/AJ35"),"#DIV/0!")</f>
        <v>#DIV/0!</v>
      </c>
      <c r="BC35" s="978" t="str">
        <f ca="1">IFERROR(__xludf.DUMMYFUNCTION("+AM35/AJ35"),"#DIV/0!")</f>
        <v>#DIV/0!</v>
      </c>
      <c r="BD35" s="978" t="str">
        <f ca="1">IFERROR(__xludf.DUMMYFUNCTION("+AN35/AJ35"),"#DIV/0!")</f>
        <v>#DIV/0!</v>
      </c>
      <c r="BE35" s="979">
        <v>0.2</v>
      </c>
      <c r="BF35" s="979">
        <v>0.8</v>
      </c>
      <c r="BG35" s="978">
        <f ca="1">IFERROR(__xludf.DUMMYFUNCTION("+AW35*BE35"),0)</f>
        <v>0</v>
      </c>
      <c r="BH35" s="978">
        <f ca="1">IFERROR(__xludf.DUMMYFUNCTION("+AX35*BE35"),0)</f>
        <v>0</v>
      </c>
      <c r="BI35" s="978">
        <f ca="1">IFERROR(__xludf.DUMMYFUNCTION("+AY35*BE35"),0)</f>
        <v>0</v>
      </c>
      <c r="BJ35" s="978" t="str">
        <f ca="1">IFERROR(__xludf.DUMMYFUNCTION("+AZ35*BE35"),"#DIV/0!")</f>
        <v>#DIV/0!</v>
      </c>
      <c r="BK35" s="978" t="str">
        <f ca="1">IFERROR(__xludf.DUMMYFUNCTION("+BA35*BF35"),"#DIV/0!")</f>
        <v>#DIV/0!</v>
      </c>
      <c r="BL35" s="978" t="str">
        <f ca="1">IFERROR(__xludf.DUMMYFUNCTION("+BB35*BF35"),"#DIV/0!")</f>
        <v>#DIV/0!</v>
      </c>
      <c r="BM35" s="978" t="str">
        <f ca="1">IFERROR(__xludf.DUMMYFUNCTION("+BC35*BF35"),"#DIV/0!")</f>
        <v>#DIV/0!</v>
      </c>
      <c r="BN35" s="978" t="str">
        <f ca="1">IFERROR(__xludf.DUMMYFUNCTION("+BD35*BF35"),"#DIV/0!")</f>
        <v>#DIV/0!</v>
      </c>
      <c r="BO35" s="978" t="str">
        <f ca="1">IFERROR(__xludf.DUMMYFUNCTION("+BG35+BK35"),"#DIV/0!")</f>
        <v>#DIV/0!</v>
      </c>
      <c r="BP35" s="885" t="str">
        <f ca="1">IFERROR(__xludf.DUMMYFUNCTION("+BH35+BL35"),"#DIV/0!")</f>
        <v>#DIV/0!</v>
      </c>
      <c r="BQ35" s="885" t="str">
        <f ca="1">IFERROR(__xludf.DUMMYFUNCTION("+BI35+BM35"),"#DIV/0!")</f>
        <v>#DIV/0!</v>
      </c>
      <c r="BR35" s="885" t="str">
        <f ca="1">IFERROR(__xludf.DUMMYFUNCTION("+BJ35+BN35"),"#DIV/0!")</f>
        <v>#DIV/0!</v>
      </c>
      <c r="BS35" s="1015" t="e">
        <f t="shared" ref="BS35:BV35" ca="1" si="2">AVERAGEIF(BO35:BO45,"&lt;&gt;#¡DIV/0!")</f>
        <v>#DIV/0!</v>
      </c>
      <c r="BT35" s="1015" t="e">
        <f t="shared" ca="1" si="2"/>
        <v>#DIV/0!</v>
      </c>
      <c r="BU35" s="1015" t="e">
        <f t="shared" ca="1" si="2"/>
        <v>#DIV/0!</v>
      </c>
      <c r="BV35" s="1015" t="e">
        <f t="shared" ca="1" si="2"/>
        <v>#DIV/0!</v>
      </c>
      <c r="BW35" s="888" t="str">
        <f ca="1">IFERROR(__xludf.DUMMYFUNCTION("+C35*BS35"),"#DIV/0!")</f>
        <v>#DIV/0!</v>
      </c>
      <c r="BX35" s="888" t="str">
        <f ca="1">IFERROR(__xludf.DUMMYFUNCTION("+C35*BT35"),"#DIV/0!")</f>
        <v>#DIV/0!</v>
      </c>
      <c r="BY35" s="888" t="str">
        <f ca="1">IFERROR(__xludf.DUMMYFUNCTION("+C35*BU35"),"#DIV/0!")</f>
        <v>#DIV/0!</v>
      </c>
      <c r="BZ35" s="888" t="str">
        <f ca="1">IFERROR(__xludf.DUMMYFUNCTION("+C35*BV35"),"#DIV/0!")</f>
        <v>#DIV/0!</v>
      </c>
      <c r="CA35" s="1016">
        <f ca="1">SUM(BW35:BZ45)</f>
        <v>0</v>
      </c>
      <c r="CB35" s="798"/>
      <c r="CC35" s="890" t="str">
        <f ca="1">IFERROR(__xludf.DUMMYFUNCTION("+Q35/$N$35"),"#DIV/0!")</f>
        <v>#DIV/0!</v>
      </c>
      <c r="CD35" s="891" t="str">
        <f ca="1">IFERROR(__xludf.DUMMYFUNCTION("+R35/$N$35"),"#DIV/0!")</f>
        <v>#DIV/0!</v>
      </c>
      <c r="CE35" s="891" t="str">
        <f ca="1">IFERROR(__xludf.DUMMYFUNCTION("+S35/$N$35"),"#DIV/0!")</f>
        <v>#DIV/0!</v>
      </c>
      <c r="CF35" s="961" t="str">
        <f ca="1">IFERROR(__xludf.DUMMYFUNCTION("+T35/$N$35"),"#DIV/0!")</f>
        <v>#DIV/0!</v>
      </c>
      <c r="CG35" s="962" t="e">
        <f ca="1">AVERAGE(CC35:CF45)</f>
        <v>#DIV/0!</v>
      </c>
      <c r="CH35" s="798"/>
      <c r="CI35" s="798"/>
      <c r="CJ35" s="798"/>
      <c r="CK35" s="798"/>
      <c r="CL35" s="798"/>
      <c r="CM35" s="798"/>
      <c r="CN35" s="798"/>
      <c r="CO35" s="798"/>
      <c r="CP35" s="798"/>
      <c r="CQ35" s="798"/>
      <c r="CR35" s="798"/>
      <c r="CS35" s="798"/>
      <c r="CT35" s="798"/>
    </row>
    <row r="36" spans="1:98" ht="48" customHeight="1">
      <c r="A36" s="1636"/>
      <c r="B36" s="1659"/>
      <c r="C36" s="817"/>
      <c r="D36" s="1289"/>
      <c r="E36" s="1600"/>
      <c r="F36" s="1646"/>
      <c r="G36" s="1660"/>
      <c r="H36" s="960"/>
      <c r="I36" s="1661"/>
      <c r="J36" s="2649">
        <v>13</v>
      </c>
      <c r="K36" s="900"/>
      <c r="L36" s="900"/>
      <c r="M36" s="925"/>
      <c r="N36" s="1657"/>
      <c r="O36" s="1050"/>
      <c r="P36" s="1280"/>
      <c r="Q36" s="903"/>
      <c r="R36" s="904"/>
      <c r="S36" s="904"/>
      <c r="T36" s="905"/>
      <c r="U36" s="866"/>
      <c r="V36" s="1118">
        <v>2</v>
      </c>
      <c r="W36" s="898" t="s">
        <v>1268</v>
      </c>
      <c r="X36" s="1662">
        <v>45870</v>
      </c>
      <c r="Y36" s="1663">
        <v>45991</v>
      </c>
      <c r="Z36" s="1597" t="s">
        <v>1226</v>
      </c>
      <c r="AA36" s="1330">
        <v>0</v>
      </c>
      <c r="AB36" s="908">
        <v>1</v>
      </c>
      <c r="AC36" s="908"/>
      <c r="AD36" s="909"/>
      <c r="AE36" s="871"/>
      <c r="AF36" s="2650"/>
      <c r="AG36" s="2651"/>
      <c r="AH36" s="2652"/>
      <c r="AI36" s="929"/>
      <c r="AJ36" s="930"/>
      <c r="AK36" s="1029"/>
      <c r="AL36" s="914"/>
      <c r="AM36" s="914"/>
      <c r="AN36" s="915"/>
      <c r="AO36" s="798"/>
      <c r="AP36" s="1050"/>
      <c r="AQ36" s="901"/>
      <c r="AR36" s="881"/>
      <c r="AS36" s="917" t="str">
        <f ca="1">IFERROR(__xludf.DUMMYFUNCTION("+I36/G36"),"#DIV/0!")</f>
        <v>#DIV/0!</v>
      </c>
      <c r="AT36" s="918" t="str">
        <f ca="1">IFERROR(__xludf.DUMMYFUNCTION("+J36/G36"),"#DIV/0!")</f>
        <v>#DIV/0!</v>
      </c>
      <c r="AU36" s="918" t="str">
        <f ca="1">IFERROR(__xludf.DUMMYFUNCTION("+K36/G36"),"#DIV/0!")</f>
        <v>#DIV/0!</v>
      </c>
      <c r="AV36" s="918" t="str">
        <f ca="1">IFERROR(__xludf.DUMMYFUNCTION("+L36/G36"),"#DIV/0!")</f>
        <v>#DIV/0!</v>
      </c>
      <c r="AW36" s="919">
        <f ca="1">IFERROR(__xludf.DUMMYFUNCTION("+AA36/COUNTIF(W39,""*"")"),0)</f>
        <v>0</v>
      </c>
      <c r="AX36" s="919">
        <f ca="1">IFERROR(__xludf.DUMMYFUNCTION("+AB36/COUNTIF(W39,""*"")"),0)</f>
        <v>0</v>
      </c>
      <c r="AY36" s="919">
        <f ca="1">IFERROR(__xludf.DUMMYFUNCTION("+AC36/COUNTIF(W39,""*"")"),0)</f>
        <v>0</v>
      </c>
      <c r="AZ36" s="919" t="str">
        <f ca="1">IFERROR(__xludf.DUMMYFUNCTION("+AD36/COUNTIF(AD36,""*"")"),"#DIV/0!")</f>
        <v>#DIV/0!</v>
      </c>
      <c r="BA36" s="920" t="str">
        <f ca="1">IFERROR(__xludf.DUMMYFUNCTION("+AK36/AJ36"),"#DIV/0!")</f>
        <v>#DIV/0!</v>
      </c>
      <c r="BB36" s="920" t="str">
        <f ca="1">IFERROR(__xludf.DUMMYFUNCTION("+AL36/AJ36"),"#DIV/0!")</f>
        <v>#DIV/0!</v>
      </c>
      <c r="BC36" s="920" t="str">
        <f ca="1">IFERROR(__xludf.DUMMYFUNCTION("+AM36/AJ36"),"#DIV/0!")</f>
        <v>#DIV/0!</v>
      </c>
      <c r="BD36" s="920" t="str">
        <f ca="1">IFERROR(__xludf.DUMMYFUNCTION("+AN36/AJ36"),"#DIV/0!")</f>
        <v>#DIV/0!</v>
      </c>
      <c r="BE36" s="921">
        <v>0.2</v>
      </c>
      <c r="BF36" s="921">
        <v>0.8</v>
      </c>
      <c r="BG36" s="920">
        <f ca="1">IFERROR(__xludf.DUMMYFUNCTION("+AW36*BE36"),0)</f>
        <v>0</v>
      </c>
      <c r="BH36" s="920">
        <f ca="1">IFERROR(__xludf.DUMMYFUNCTION("+AX36*BE36"),0)</f>
        <v>0</v>
      </c>
      <c r="BI36" s="920">
        <f ca="1">IFERROR(__xludf.DUMMYFUNCTION("+AY36*BE36"),0)</f>
        <v>0</v>
      </c>
      <c r="BJ36" s="920" t="str">
        <f ca="1">IFERROR(__xludf.DUMMYFUNCTION("+AZ36*BE36"),"#DIV/0!")</f>
        <v>#DIV/0!</v>
      </c>
      <c r="BK36" s="920" t="str">
        <f ca="1">IFERROR(__xludf.DUMMYFUNCTION("+BA36*BF36"),"#DIV/0!")</f>
        <v>#DIV/0!</v>
      </c>
      <c r="BL36" s="920" t="str">
        <f ca="1">IFERROR(__xludf.DUMMYFUNCTION("+BB36*BF36"),"#DIV/0!")</f>
        <v>#DIV/0!</v>
      </c>
      <c r="BM36" s="920" t="str">
        <f ca="1">IFERROR(__xludf.DUMMYFUNCTION("+BC36*BF36"),"#DIV/0!")</f>
        <v>#DIV/0!</v>
      </c>
      <c r="BN36" s="920" t="str">
        <f ca="1">IFERROR(__xludf.DUMMYFUNCTION("+BD36*BF36"),"#DIV/0!")</f>
        <v>#DIV/0!</v>
      </c>
      <c r="BO36" s="920" t="str">
        <f ca="1">IFERROR(__xludf.DUMMYFUNCTION("+BG36+BK36"),"#DIV/0!")</f>
        <v>#DIV/0!</v>
      </c>
      <c r="BP36" s="920" t="str">
        <f ca="1">IFERROR(__xludf.DUMMYFUNCTION("+BH36+BL36"),"#DIV/0!")</f>
        <v>#DIV/0!</v>
      </c>
      <c r="BQ36" s="920" t="str">
        <f ca="1">IFERROR(__xludf.DUMMYFUNCTION("+BI36+BM36"),"#DIV/0!")</f>
        <v>#DIV/0!</v>
      </c>
      <c r="BR36" s="920" t="str">
        <f ca="1">IFERROR(__xludf.DUMMYFUNCTION("+BJ36+BN36"),"#DIV/0!")</f>
        <v>#DIV/0!</v>
      </c>
      <c r="BS36" s="842"/>
      <c r="BT36" s="842"/>
      <c r="BU36" s="842"/>
      <c r="BV36" s="842"/>
      <c r="BW36" s="842"/>
      <c r="BX36" s="842"/>
      <c r="BY36" s="842"/>
      <c r="BZ36" s="842"/>
      <c r="CA36" s="830"/>
      <c r="CB36" s="798"/>
      <c r="CC36" s="922"/>
      <c r="CD36" s="923"/>
      <c r="CE36" s="923"/>
      <c r="CF36" s="974"/>
      <c r="CG36" s="975"/>
      <c r="CH36" s="798"/>
      <c r="CI36" s="798"/>
      <c r="CJ36" s="798"/>
      <c r="CK36" s="798"/>
      <c r="CL36" s="798"/>
      <c r="CM36" s="798"/>
      <c r="CN36" s="798"/>
      <c r="CO36" s="798"/>
      <c r="CP36" s="798"/>
      <c r="CQ36" s="798"/>
      <c r="CR36" s="798"/>
      <c r="CS36" s="798"/>
      <c r="CT36" s="798"/>
    </row>
    <row r="37" spans="1:98" ht="14.25" customHeight="1">
      <c r="A37" s="1636"/>
      <c r="B37" s="1659"/>
      <c r="C37" s="817"/>
      <c r="D37" s="1289"/>
      <c r="E37" s="1600"/>
      <c r="F37" s="1646"/>
      <c r="G37" s="1660"/>
      <c r="H37" s="960"/>
      <c r="I37" s="1661" t="s">
        <v>1269</v>
      </c>
      <c r="J37" s="900"/>
      <c r="K37" s="900"/>
      <c r="L37" s="900"/>
      <c r="M37" s="925"/>
      <c r="N37" s="1657"/>
      <c r="O37" s="1050"/>
      <c r="P37" s="1280"/>
      <c r="Q37" s="903"/>
      <c r="R37" s="904"/>
      <c r="S37" s="904"/>
      <c r="T37" s="905"/>
      <c r="U37" s="866"/>
      <c r="V37" s="1118">
        <v>3</v>
      </c>
      <c r="W37" s="898" t="s">
        <v>1270</v>
      </c>
      <c r="X37" s="1268">
        <v>45691</v>
      </c>
      <c r="Y37" s="1664">
        <v>45724</v>
      </c>
      <c r="Z37" s="1597" t="s">
        <v>1226</v>
      </c>
      <c r="AA37" s="1330">
        <v>1</v>
      </c>
      <c r="AB37" s="908">
        <v>0</v>
      </c>
      <c r="AC37" s="908"/>
      <c r="AD37" s="909"/>
      <c r="AE37" s="871"/>
      <c r="AF37" s="2650"/>
      <c r="AG37" s="2651"/>
      <c r="AH37" s="2652"/>
      <c r="AI37" s="929"/>
      <c r="AJ37" s="930"/>
      <c r="AK37" s="1029"/>
      <c r="AL37" s="914"/>
      <c r="AM37" s="914"/>
      <c r="AN37" s="915"/>
      <c r="AO37" s="798"/>
      <c r="AP37" s="1050" t="s">
        <v>97</v>
      </c>
      <c r="AQ37" s="901" t="s">
        <v>356</v>
      </c>
      <c r="AR37" s="881"/>
      <c r="AS37" s="917" t="str">
        <f ca="1">IFERROR(__xludf.DUMMYFUNCTION("+I37/G37"),"#DIV/0!")</f>
        <v>#DIV/0!</v>
      </c>
      <c r="AT37" s="918" t="str">
        <f ca="1">IFERROR(__xludf.DUMMYFUNCTION("+J37/G37"),"#DIV/0!")</f>
        <v>#DIV/0!</v>
      </c>
      <c r="AU37" s="918" t="str">
        <f ca="1">IFERROR(__xludf.DUMMYFUNCTION("+K37/G37"),"#DIV/0!")</f>
        <v>#DIV/0!</v>
      </c>
      <c r="AV37" s="918" t="str">
        <f ca="1">IFERROR(__xludf.DUMMYFUNCTION("+L37/G37"),"#DIV/0!")</f>
        <v>#DIV/0!</v>
      </c>
      <c r="AW37" s="919">
        <f ca="1">IFERROR(__xludf.DUMMYFUNCTION("+AA37/COUNTIF(W40,""*"")"),1)</f>
        <v>1</v>
      </c>
      <c r="AX37" s="919">
        <f ca="1">IFERROR(__xludf.DUMMYFUNCTION("+AB37/COUNTIF(W40,""*"")"),0)</f>
        <v>0</v>
      </c>
      <c r="AY37" s="919">
        <f ca="1">IFERROR(__xludf.DUMMYFUNCTION("+AC37/COUNTIF(W40,""*"")"),0)</f>
        <v>0</v>
      </c>
      <c r="AZ37" s="919" t="str">
        <f ca="1">IFERROR(__xludf.DUMMYFUNCTION("+AD37/COUNTIF(AD37,""*"")"),"#DIV/0!")</f>
        <v>#DIV/0!</v>
      </c>
      <c r="BA37" s="920" t="str">
        <f ca="1">IFERROR(__xludf.DUMMYFUNCTION("+AK37/AJ37"),"#DIV/0!")</f>
        <v>#DIV/0!</v>
      </c>
      <c r="BB37" s="920" t="str">
        <f ca="1">IFERROR(__xludf.DUMMYFUNCTION("+AL37/AJ37"),"#DIV/0!")</f>
        <v>#DIV/0!</v>
      </c>
      <c r="BC37" s="920" t="str">
        <f ca="1">IFERROR(__xludf.DUMMYFUNCTION("+AM37/AJ37"),"#DIV/0!")</f>
        <v>#DIV/0!</v>
      </c>
      <c r="BD37" s="920" t="str">
        <f ca="1">IFERROR(__xludf.DUMMYFUNCTION("+AN37/AJ37"),"#DIV/0!")</f>
        <v>#DIV/0!</v>
      </c>
      <c r="BE37" s="921">
        <v>0.2</v>
      </c>
      <c r="BF37" s="921">
        <v>0.8</v>
      </c>
      <c r="BG37" s="920">
        <f ca="1">IFERROR(__xludf.DUMMYFUNCTION("+AW37*BE37"),0.2)</f>
        <v>0.2</v>
      </c>
      <c r="BH37" s="920">
        <f ca="1">IFERROR(__xludf.DUMMYFUNCTION("+AX37*BE37"),0)</f>
        <v>0</v>
      </c>
      <c r="BI37" s="920">
        <f ca="1">IFERROR(__xludf.DUMMYFUNCTION("+AY37*BE37"),0)</f>
        <v>0</v>
      </c>
      <c r="BJ37" s="920" t="str">
        <f ca="1">IFERROR(__xludf.DUMMYFUNCTION("+AZ37*BE37"),"#DIV/0!")</f>
        <v>#DIV/0!</v>
      </c>
      <c r="BK37" s="920" t="str">
        <f ca="1">IFERROR(__xludf.DUMMYFUNCTION("+BA37*BF37"),"#DIV/0!")</f>
        <v>#DIV/0!</v>
      </c>
      <c r="BL37" s="920" t="str">
        <f ca="1">IFERROR(__xludf.DUMMYFUNCTION("+BB37*BF37"),"#DIV/0!")</f>
        <v>#DIV/0!</v>
      </c>
      <c r="BM37" s="920" t="str">
        <f ca="1">IFERROR(__xludf.DUMMYFUNCTION("+BC37*BF37"),"#DIV/0!")</f>
        <v>#DIV/0!</v>
      </c>
      <c r="BN37" s="920" t="str">
        <f ca="1">IFERROR(__xludf.DUMMYFUNCTION("+BD37*BF37"),"#DIV/0!")</f>
        <v>#DIV/0!</v>
      </c>
      <c r="BO37" s="920" t="str">
        <f ca="1">IFERROR(__xludf.DUMMYFUNCTION("+BG37+BK37"),"#DIV/0!")</f>
        <v>#DIV/0!</v>
      </c>
      <c r="BP37" s="920" t="str">
        <f ca="1">IFERROR(__xludf.DUMMYFUNCTION("+BH37+BL37"),"#DIV/0!")</f>
        <v>#DIV/0!</v>
      </c>
      <c r="BQ37" s="920" t="str">
        <f ca="1">IFERROR(__xludf.DUMMYFUNCTION("+BI37+BM37"),"#DIV/0!")</f>
        <v>#DIV/0!</v>
      </c>
      <c r="BR37" s="920" t="str">
        <f ca="1">IFERROR(__xludf.DUMMYFUNCTION("+BJ37+BN37"),"#DIV/0!")</f>
        <v>#DIV/0!</v>
      </c>
      <c r="BS37" s="842"/>
      <c r="BT37" s="842"/>
      <c r="BU37" s="842"/>
      <c r="BV37" s="842"/>
      <c r="BW37" s="842"/>
      <c r="BX37" s="842"/>
      <c r="BY37" s="842"/>
      <c r="BZ37" s="842"/>
      <c r="CA37" s="830"/>
      <c r="CB37" s="798"/>
      <c r="CC37" s="922"/>
      <c r="CD37" s="923"/>
      <c r="CE37" s="923"/>
      <c r="CF37" s="974"/>
      <c r="CG37" s="975"/>
      <c r="CH37" s="798"/>
      <c r="CI37" s="798"/>
      <c r="CJ37" s="798"/>
      <c r="CK37" s="798"/>
      <c r="CL37" s="798"/>
      <c r="CM37" s="798"/>
      <c r="CN37" s="798"/>
      <c r="CO37" s="798"/>
      <c r="CP37" s="798"/>
      <c r="CQ37" s="798"/>
      <c r="CR37" s="798"/>
      <c r="CS37" s="798"/>
      <c r="CT37" s="798"/>
    </row>
    <row r="38" spans="1:98" ht="14.25" customHeight="1">
      <c r="A38" s="1636"/>
      <c r="B38" s="1659"/>
      <c r="C38" s="817"/>
      <c r="D38" s="1289"/>
      <c r="E38" s="1600"/>
      <c r="F38" s="1646"/>
      <c r="G38" s="1660"/>
      <c r="H38" s="960"/>
      <c r="I38" s="1661"/>
      <c r="J38" s="900"/>
      <c r="K38" s="900"/>
      <c r="L38" s="900"/>
      <c r="M38" s="925"/>
      <c r="N38" s="1657"/>
      <c r="O38" s="1050"/>
      <c r="P38" s="1280"/>
      <c r="Q38" s="903"/>
      <c r="R38" s="904"/>
      <c r="S38" s="904"/>
      <c r="T38" s="905"/>
      <c r="U38" s="866"/>
      <c r="V38" s="1118">
        <v>4</v>
      </c>
      <c r="W38" s="898" t="s">
        <v>1271</v>
      </c>
      <c r="X38" s="1268">
        <v>45931</v>
      </c>
      <c r="Y38" s="1664">
        <v>45986</v>
      </c>
      <c r="Z38" s="1597" t="s">
        <v>1226</v>
      </c>
      <c r="AA38" s="1330">
        <v>0</v>
      </c>
      <c r="AB38" s="908">
        <v>0</v>
      </c>
      <c r="AC38" s="908"/>
      <c r="AD38" s="909"/>
      <c r="AE38" s="871"/>
      <c r="AF38" s="2650"/>
      <c r="AG38" s="2651"/>
      <c r="AH38" s="2652"/>
      <c r="AI38" s="929"/>
      <c r="AJ38" s="930"/>
      <c r="AK38" s="1029"/>
      <c r="AL38" s="914"/>
      <c r="AM38" s="914"/>
      <c r="AN38" s="915"/>
      <c r="AO38" s="798"/>
      <c r="AP38" s="1050"/>
      <c r="AQ38" s="901"/>
      <c r="AR38" s="881"/>
      <c r="AS38" s="917" t="str">
        <f ca="1">IFERROR(__xludf.DUMMYFUNCTION("+I38/G38"),"#DIV/0!")</f>
        <v>#DIV/0!</v>
      </c>
      <c r="AT38" s="918" t="str">
        <f ca="1">IFERROR(__xludf.DUMMYFUNCTION("+J38/G38"),"#DIV/0!")</f>
        <v>#DIV/0!</v>
      </c>
      <c r="AU38" s="918" t="str">
        <f ca="1">IFERROR(__xludf.DUMMYFUNCTION("+K38/G38"),"#DIV/0!")</f>
        <v>#DIV/0!</v>
      </c>
      <c r="AV38" s="918" t="str">
        <f ca="1">IFERROR(__xludf.DUMMYFUNCTION("+L38/G38"),"#DIV/0!")</f>
        <v>#DIV/0!</v>
      </c>
      <c r="AW38" s="919">
        <f ca="1">IFERROR(__xludf.DUMMYFUNCTION("+AA38/COUNTIF(W41,""*"")"),0)</f>
        <v>0</v>
      </c>
      <c r="AX38" s="919">
        <f ca="1">IFERROR(__xludf.DUMMYFUNCTION("+AB38/COUNTIF(W41,""*"")"),0)</f>
        <v>0</v>
      </c>
      <c r="AY38" s="919">
        <f ca="1">IFERROR(__xludf.DUMMYFUNCTION("+AC38/COUNTIF(W41,""*"")"),0)</f>
        <v>0</v>
      </c>
      <c r="AZ38" s="919" t="str">
        <f ca="1">IFERROR(__xludf.DUMMYFUNCTION("+AD38/COUNTIF(AD38,""*"")"),"#DIV/0!")</f>
        <v>#DIV/0!</v>
      </c>
      <c r="BA38" s="920" t="str">
        <f ca="1">IFERROR(__xludf.DUMMYFUNCTION("+AK38/AJ38"),"#DIV/0!")</f>
        <v>#DIV/0!</v>
      </c>
      <c r="BB38" s="920" t="str">
        <f ca="1">IFERROR(__xludf.DUMMYFUNCTION("+AL38/AJ38"),"#DIV/0!")</f>
        <v>#DIV/0!</v>
      </c>
      <c r="BC38" s="920" t="str">
        <f ca="1">IFERROR(__xludf.DUMMYFUNCTION("+AM38/AJ38"),"#DIV/0!")</f>
        <v>#DIV/0!</v>
      </c>
      <c r="BD38" s="920" t="str">
        <f ca="1">IFERROR(__xludf.DUMMYFUNCTION("+AN38/AJ38"),"#DIV/0!")</f>
        <v>#DIV/0!</v>
      </c>
      <c r="BE38" s="921">
        <v>0.2</v>
      </c>
      <c r="BF38" s="921">
        <v>0.8</v>
      </c>
      <c r="BG38" s="920">
        <f ca="1">IFERROR(__xludf.DUMMYFUNCTION("+AW38*BE38"),0)</f>
        <v>0</v>
      </c>
      <c r="BH38" s="920">
        <f ca="1">IFERROR(__xludf.DUMMYFUNCTION("+AX38*BE38"),0)</f>
        <v>0</v>
      </c>
      <c r="BI38" s="920">
        <f ca="1">IFERROR(__xludf.DUMMYFUNCTION("+AY38*BE38"),0)</f>
        <v>0</v>
      </c>
      <c r="BJ38" s="920" t="str">
        <f ca="1">IFERROR(__xludf.DUMMYFUNCTION("+AZ38*BE38"),"#DIV/0!")</f>
        <v>#DIV/0!</v>
      </c>
      <c r="BK38" s="920" t="str">
        <f ca="1">IFERROR(__xludf.DUMMYFUNCTION("+BA38*BF38"),"#DIV/0!")</f>
        <v>#DIV/0!</v>
      </c>
      <c r="BL38" s="920" t="str">
        <f ca="1">IFERROR(__xludf.DUMMYFUNCTION("+BB38*BF38"),"#DIV/0!")</f>
        <v>#DIV/0!</v>
      </c>
      <c r="BM38" s="920" t="str">
        <f ca="1">IFERROR(__xludf.DUMMYFUNCTION("+BC38*BF38"),"#DIV/0!")</f>
        <v>#DIV/0!</v>
      </c>
      <c r="BN38" s="920" t="str">
        <f ca="1">IFERROR(__xludf.DUMMYFUNCTION("+BD38*BF38"),"#DIV/0!")</f>
        <v>#DIV/0!</v>
      </c>
      <c r="BO38" s="920" t="str">
        <f ca="1">IFERROR(__xludf.DUMMYFUNCTION("+BG38+BK38"),"#DIV/0!")</f>
        <v>#DIV/0!</v>
      </c>
      <c r="BP38" s="920" t="str">
        <f ca="1">IFERROR(__xludf.DUMMYFUNCTION("+BH38+BL38"),"#DIV/0!")</f>
        <v>#DIV/0!</v>
      </c>
      <c r="BQ38" s="920" t="str">
        <f ca="1">IFERROR(__xludf.DUMMYFUNCTION("+BI38+BM38"),"#DIV/0!")</f>
        <v>#DIV/0!</v>
      </c>
      <c r="BR38" s="920" t="str">
        <f ca="1">IFERROR(__xludf.DUMMYFUNCTION("+BJ38+BN38"),"#DIV/0!")</f>
        <v>#DIV/0!</v>
      </c>
      <c r="BS38" s="842"/>
      <c r="BT38" s="842"/>
      <c r="BU38" s="842"/>
      <c r="BV38" s="842"/>
      <c r="BW38" s="842"/>
      <c r="BX38" s="842"/>
      <c r="BY38" s="842"/>
      <c r="BZ38" s="842"/>
      <c r="CA38" s="830"/>
      <c r="CB38" s="798"/>
      <c r="CC38" s="922"/>
      <c r="CD38" s="923"/>
      <c r="CE38" s="923"/>
      <c r="CF38" s="974"/>
      <c r="CG38" s="975"/>
      <c r="CH38" s="798"/>
      <c r="CI38" s="798"/>
      <c r="CJ38" s="798"/>
      <c r="CK38" s="798"/>
      <c r="CL38" s="798"/>
      <c r="CM38" s="798"/>
      <c r="CN38" s="798"/>
      <c r="CO38" s="798"/>
      <c r="CP38" s="798"/>
      <c r="CQ38" s="798"/>
      <c r="CR38" s="798"/>
      <c r="CS38" s="798"/>
      <c r="CT38" s="798"/>
    </row>
    <row r="39" spans="1:98" ht="30" customHeight="1">
      <c r="A39" s="1636"/>
      <c r="B39" s="1659"/>
      <c r="C39" s="817"/>
      <c r="D39" s="1289"/>
      <c r="E39" s="1600"/>
      <c r="F39" s="1646"/>
      <c r="G39" s="1660"/>
      <c r="H39" s="960"/>
      <c r="I39" s="1661"/>
      <c r="J39" s="2653"/>
      <c r="K39" s="900"/>
      <c r="L39" s="900"/>
      <c r="M39" s="925"/>
      <c r="N39" s="1657"/>
      <c r="O39" s="1050"/>
      <c r="P39" s="1280"/>
      <c r="Q39" s="903"/>
      <c r="R39" s="904"/>
      <c r="S39" s="904"/>
      <c r="T39" s="905"/>
      <c r="U39" s="866"/>
      <c r="V39" s="1118">
        <v>5</v>
      </c>
      <c r="W39" s="898" t="s">
        <v>1272</v>
      </c>
      <c r="X39" s="1268">
        <v>45931</v>
      </c>
      <c r="Y39" s="1269">
        <v>45945</v>
      </c>
      <c r="Z39" s="1665" t="s">
        <v>1273</v>
      </c>
      <c r="AA39" s="1330">
        <v>0</v>
      </c>
      <c r="AB39" s="908">
        <v>0</v>
      </c>
      <c r="AC39" s="908"/>
      <c r="AD39" s="909"/>
      <c r="AE39" s="871"/>
      <c r="AF39" s="2650"/>
      <c r="AG39" s="2651"/>
      <c r="AH39" s="2652"/>
      <c r="AI39" s="929"/>
      <c r="AJ39" s="930"/>
      <c r="AK39" s="1029"/>
      <c r="AL39" s="914"/>
      <c r="AM39" s="914"/>
      <c r="AN39" s="915"/>
      <c r="AO39" s="798"/>
      <c r="AP39" s="1050"/>
      <c r="AQ39" s="901"/>
      <c r="AR39" s="881"/>
      <c r="AS39" s="917" t="str">
        <f ca="1">IFERROR(__xludf.DUMMYFUNCTION("+I39/G39"),"#DIV/0!")</f>
        <v>#DIV/0!</v>
      </c>
      <c r="AT39" s="918" t="str">
        <f ca="1">IFERROR(__xludf.DUMMYFUNCTION("+J39/G39"),"#DIV/0!")</f>
        <v>#DIV/0!</v>
      </c>
      <c r="AU39" s="918" t="str">
        <f ca="1">IFERROR(__xludf.DUMMYFUNCTION("+K39/G39"),"#DIV/0!")</f>
        <v>#DIV/0!</v>
      </c>
      <c r="AV39" s="918" t="str">
        <f ca="1">IFERROR(__xludf.DUMMYFUNCTION("+L39/G39"),"#DIV/0!")</f>
        <v>#DIV/0!</v>
      </c>
      <c r="AW39" s="919">
        <f ca="1">IFERROR(__xludf.DUMMYFUNCTION("+AA39/COUNTIF(W42,""*"")"),0)</f>
        <v>0</v>
      </c>
      <c r="AX39" s="919">
        <f ca="1">IFERROR(__xludf.DUMMYFUNCTION("+AB39/COUNTIF(W42,""*"")"),0)</f>
        <v>0</v>
      </c>
      <c r="AY39" s="919">
        <f ca="1">IFERROR(__xludf.DUMMYFUNCTION("+AC39/COUNTIF(W42,""*"")"),0)</f>
        <v>0</v>
      </c>
      <c r="AZ39" s="919" t="str">
        <f ca="1">IFERROR(__xludf.DUMMYFUNCTION("+AD39/COUNTIF(AD39,""*"")"),"#DIV/0!")</f>
        <v>#DIV/0!</v>
      </c>
      <c r="BA39" s="920" t="str">
        <f ca="1">IFERROR(__xludf.DUMMYFUNCTION("+AK39/AJ39"),"#DIV/0!")</f>
        <v>#DIV/0!</v>
      </c>
      <c r="BB39" s="920" t="str">
        <f ca="1">IFERROR(__xludf.DUMMYFUNCTION("+AL39/AJ39"),"#DIV/0!")</f>
        <v>#DIV/0!</v>
      </c>
      <c r="BC39" s="920" t="str">
        <f ca="1">IFERROR(__xludf.DUMMYFUNCTION("+AM39/AJ39"),"#DIV/0!")</f>
        <v>#DIV/0!</v>
      </c>
      <c r="BD39" s="920" t="str">
        <f ca="1">IFERROR(__xludf.DUMMYFUNCTION("+AN39/AJ39"),"#DIV/0!")</f>
        <v>#DIV/0!</v>
      </c>
      <c r="BE39" s="921">
        <v>0.2</v>
      </c>
      <c r="BF39" s="921">
        <v>0.8</v>
      </c>
      <c r="BG39" s="920">
        <f ca="1">IFERROR(__xludf.DUMMYFUNCTION("+AW39*BE39"),0)</f>
        <v>0</v>
      </c>
      <c r="BH39" s="920">
        <f ca="1">IFERROR(__xludf.DUMMYFUNCTION("+AX39*BE39"),0)</f>
        <v>0</v>
      </c>
      <c r="BI39" s="920">
        <f ca="1">IFERROR(__xludf.DUMMYFUNCTION("+AY39*BE39"),0)</f>
        <v>0</v>
      </c>
      <c r="BJ39" s="920" t="str">
        <f ca="1">IFERROR(__xludf.DUMMYFUNCTION("+AZ39*BE39"),"#DIV/0!")</f>
        <v>#DIV/0!</v>
      </c>
      <c r="BK39" s="920" t="str">
        <f ca="1">IFERROR(__xludf.DUMMYFUNCTION("+BA39*BF39"),"#DIV/0!")</f>
        <v>#DIV/0!</v>
      </c>
      <c r="BL39" s="920" t="str">
        <f ca="1">IFERROR(__xludf.DUMMYFUNCTION("+BB39*BF39"),"#DIV/0!")</f>
        <v>#DIV/0!</v>
      </c>
      <c r="BM39" s="920" t="str">
        <f ca="1">IFERROR(__xludf.DUMMYFUNCTION("+BC39*BF39"),"#DIV/0!")</f>
        <v>#DIV/0!</v>
      </c>
      <c r="BN39" s="920" t="str">
        <f ca="1">IFERROR(__xludf.DUMMYFUNCTION("+BD39*BF39"),"#DIV/0!")</f>
        <v>#DIV/0!</v>
      </c>
      <c r="BO39" s="920" t="str">
        <f ca="1">IFERROR(__xludf.DUMMYFUNCTION("+BG39+BK39"),"#DIV/0!")</f>
        <v>#DIV/0!</v>
      </c>
      <c r="BP39" s="920" t="str">
        <f ca="1">IFERROR(__xludf.DUMMYFUNCTION("+BH39+BL39"),"#DIV/0!")</f>
        <v>#DIV/0!</v>
      </c>
      <c r="BQ39" s="920" t="str">
        <f ca="1">IFERROR(__xludf.DUMMYFUNCTION("+BI39+BM39"),"#DIV/0!")</f>
        <v>#DIV/0!</v>
      </c>
      <c r="BR39" s="920" t="str">
        <f ca="1">IFERROR(__xludf.DUMMYFUNCTION("+BJ39+BN39"),"#DIV/0!")</f>
        <v>#DIV/0!</v>
      </c>
      <c r="BS39" s="842"/>
      <c r="BT39" s="842"/>
      <c r="BU39" s="842"/>
      <c r="BV39" s="842"/>
      <c r="BW39" s="842"/>
      <c r="BX39" s="842"/>
      <c r="BY39" s="842"/>
      <c r="BZ39" s="842"/>
      <c r="CA39" s="830"/>
      <c r="CB39" s="798"/>
      <c r="CC39" s="922"/>
      <c r="CD39" s="923"/>
      <c r="CE39" s="923"/>
      <c r="CF39" s="974"/>
      <c r="CG39" s="975"/>
      <c r="CH39" s="798"/>
      <c r="CI39" s="798"/>
      <c r="CJ39" s="798"/>
      <c r="CK39" s="798"/>
      <c r="CL39" s="798"/>
      <c r="CM39" s="798"/>
      <c r="CN39" s="798"/>
      <c r="CO39" s="798"/>
      <c r="CP39" s="798"/>
      <c r="CQ39" s="798"/>
      <c r="CR39" s="798"/>
      <c r="CS39" s="798"/>
      <c r="CT39" s="798"/>
    </row>
    <row r="40" spans="1:98" ht="27.75" customHeight="1">
      <c r="A40" s="1636"/>
      <c r="B40" s="1637"/>
      <c r="C40" s="817"/>
      <c r="D40" s="1289"/>
      <c r="E40" s="1600"/>
      <c r="F40" s="1646"/>
      <c r="G40" s="1660"/>
      <c r="H40" s="960"/>
      <c r="I40" s="1661" t="s">
        <v>1274</v>
      </c>
      <c r="J40" s="2653" t="s">
        <v>1531</v>
      </c>
      <c r="K40" s="900"/>
      <c r="L40" s="900"/>
      <c r="M40" s="925"/>
      <c r="N40" s="1657"/>
      <c r="O40" s="1050"/>
      <c r="P40" s="1280"/>
      <c r="Q40" s="903"/>
      <c r="R40" s="904"/>
      <c r="S40" s="904"/>
      <c r="T40" s="905"/>
      <c r="U40" s="866"/>
      <c r="V40" s="906">
        <v>6</v>
      </c>
      <c r="W40" s="934" t="s">
        <v>1275</v>
      </c>
      <c r="X40" s="1666">
        <v>45659</v>
      </c>
      <c r="Y40" s="1666">
        <v>46021</v>
      </c>
      <c r="Z40" s="1667" t="s">
        <v>1276</v>
      </c>
      <c r="AA40" s="1330">
        <v>1</v>
      </c>
      <c r="AB40" s="908">
        <v>1</v>
      </c>
      <c r="AC40" s="908"/>
      <c r="AD40" s="909"/>
      <c r="AE40" s="871"/>
      <c r="AF40" s="2650"/>
      <c r="AG40" s="2651"/>
      <c r="AH40" s="2652"/>
      <c r="AI40" s="929"/>
      <c r="AJ40" s="930"/>
      <c r="AK40" s="1029"/>
      <c r="AL40" s="914"/>
      <c r="AM40" s="914"/>
      <c r="AN40" s="915"/>
      <c r="AO40" s="798"/>
      <c r="AP40" s="1050"/>
      <c r="AQ40" s="901"/>
      <c r="AR40" s="881"/>
      <c r="AS40" s="917" t="str">
        <f ca="1">IFERROR(__xludf.DUMMYFUNCTION("+I40/G40"),"#DIV/0!")</f>
        <v>#DIV/0!</v>
      </c>
      <c r="AT40" s="918" t="str">
        <f ca="1">IFERROR(__xludf.DUMMYFUNCTION("+J40/G40"),"#DIV/0!")</f>
        <v>#DIV/0!</v>
      </c>
      <c r="AU40" s="918" t="str">
        <f ca="1">IFERROR(__xludf.DUMMYFUNCTION("+K40/G40"),"#DIV/0!")</f>
        <v>#DIV/0!</v>
      </c>
      <c r="AV40" s="918" t="str">
        <f ca="1">IFERROR(__xludf.DUMMYFUNCTION("+L40/G40"),"#DIV/0!")</f>
        <v>#DIV/0!</v>
      </c>
      <c r="AW40" s="919">
        <f ca="1">IFERROR(__xludf.DUMMYFUNCTION("+AA40/COUNTIF(W43,""*"")"),1)</f>
        <v>1</v>
      </c>
      <c r="AX40" s="919">
        <f ca="1">IFERROR(__xludf.DUMMYFUNCTION("+AB40/COUNTIF(W43,""*"")"),0)</f>
        <v>0</v>
      </c>
      <c r="AY40" s="919">
        <f ca="1">IFERROR(__xludf.DUMMYFUNCTION("+AC40/COUNTIF(W43,""*"")"),0)</f>
        <v>0</v>
      </c>
      <c r="AZ40" s="919" t="str">
        <f ca="1">IFERROR(__xludf.DUMMYFUNCTION("+AD40/COUNTIF(AD40,""*"")"),"#DIV/0!")</f>
        <v>#DIV/0!</v>
      </c>
      <c r="BA40" s="920" t="str">
        <f ca="1">IFERROR(__xludf.DUMMYFUNCTION("+AK40/AJ40"),"#DIV/0!")</f>
        <v>#DIV/0!</v>
      </c>
      <c r="BB40" s="920" t="str">
        <f ca="1">IFERROR(__xludf.DUMMYFUNCTION("+AL40/AJ40"),"#DIV/0!")</f>
        <v>#DIV/0!</v>
      </c>
      <c r="BC40" s="920" t="str">
        <f ca="1">IFERROR(__xludf.DUMMYFUNCTION("+AM40/AJ40"),"#DIV/0!")</f>
        <v>#DIV/0!</v>
      </c>
      <c r="BD40" s="920" t="str">
        <f ca="1">IFERROR(__xludf.DUMMYFUNCTION("+AN40/AJ40"),"#DIV/0!")</f>
        <v>#DIV/0!</v>
      </c>
      <c r="BE40" s="921">
        <v>0.2</v>
      </c>
      <c r="BF40" s="921">
        <v>0.8</v>
      </c>
      <c r="BG40" s="920">
        <f ca="1">IFERROR(__xludf.DUMMYFUNCTION("+AW40*BE40"),0.2)</f>
        <v>0.2</v>
      </c>
      <c r="BH40" s="920">
        <f ca="1">IFERROR(__xludf.DUMMYFUNCTION("+AX40*BE40"),0)</f>
        <v>0</v>
      </c>
      <c r="BI40" s="920">
        <f ca="1">IFERROR(__xludf.DUMMYFUNCTION("+AY40*BE40"),0)</f>
        <v>0</v>
      </c>
      <c r="BJ40" s="920" t="str">
        <f ca="1">IFERROR(__xludf.DUMMYFUNCTION("+AZ40*BE40"),"#DIV/0!")</f>
        <v>#DIV/0!</v>
      </c>
      <c r="BK40" s="920" t="str">
        <f ca="1">IFERROR(__xludf.DUMMYFUNCTION("+BA40*BF40"),"#DIV/0!")</f>
        <v>#DIV/0!</v>
      </c>
      <c r="BL40" s="920" t="str">
        <f ca="1">IFERROR(__xludf.DUMMYFUNCTION("+BB40*BF40"),"#DIV/0!")</f>
        <v>#DIV/0!</v>
      </c>
      <c r="BM40" s="920" t="str">
        <f ca="1">IFERROR(__xludf.DUMMYFUNCTION("+BC40*BF40"),"#DIV/0!")</f>
        <v>#DIV/0!</v>
      </c>
      <c r="BN40" s="920" t="str">
        <f ca="1">IFERROR(__xludf.DUMMYFUNCTION("+BD40*BF40"),"#DIV/0!")</f>
        <v>#DIV/0!</v>
      </c>
      <c r="BO40" s="920" t="str">
        <f ca="1">IFERROR(__xludf.DUMMYFUNCTION("+BG40+BK40"),"#DIV/0!")</f>
        <v>#DIV/0!</v>
      </c>
      <c r="BP40" s="920" t="str">
        <f ca="1">IFERROR(__xludf.DUMMYFUNCTION("+BH40+BL40"),"#DIV/0!")</f>
        <v>#DIV/0!</v>
      </c>
      <c r="BQ40" s="920" t="str">
        <f ca="1">IFERROR(__xludf.DUMMYFUNCTION("+BI40+BM40"),"#DIV/0!")</f>
        <v>#DIV/0!</v>
      </c>
      <c r="BR40" s="920" t="str">
        <f ca="1">IFERROR(__xludf.DUMMYFUNCTION("+BJ40+BN40"),"#DIV/0!")</f>
        <v>#DIV/0!</v>
      </c>
      <c r="BS40" s="842"/>
      <c r="BT40" s="842"/>
      <c r="BU40" s="842"/>
      <c r="BV40" s="842"/>
      <c r="BW40" s="842"/>
      <c r="BX40" s="842"/>
      <c r="BY40" s="842"/>
      <c r="BZ40" s="842"/>
      <c r="CA40" s="830"/>
      <c r="CB40" s="798"/>
      <c r="CC40" s="922"/>
      <c r="CD40" s="923"/>
      <c r="CE40" s="923"/>
      <c r="CF40" s="974"/>
      <c r="CG40" s="975"/>
      <c r="CH40" s="798"/>
      <c r="CI40" s="798"/>
      <c r="CJ40" s="798"/>
      <c r="CK40" s="798"/>
      <c r="CL40" s="798"/>
      <c r="CM40" s="798"/>
      <c r="CN40" s="798"/>
      <c r="CO40" s="798"/>
      <c r="CP40" s="798"/>
      <c r="CQ40" s="798"/>
      <c r="CR40" s="798"/>
      <c r="CS40" s="798"/>
      <c r="CT40" s="798"/>
    </row>
    <row r="41" spans="1:98" ht="14.25" customHeight="1">
      <c r="A41" s="1636"/>
      <c r="B41" s="1637"/>
      <c r="C41" s="817"/>
      <c r="D41" s="1289"/>
      <c r="E41" s="1600"/>
      <c r="F41" s="1646"/>
      <c r="G41" s="1660"/>
      <c r="H41" s="960"/>
      <c r="I41" s="1661"/>
      <c r="J41" s="2653"/>
      <c r="K41" s="900"/>
      <c r="L41" s="900"/>
      <c r="M41" s="925"/>
      <c r="N41" s="1657"/>
      <c r="O41" s="1050"/>
      <c r="P41" s="1280"/>
      <c r="Q41" s="903"/>
      <c r="R41" s="904"/>
      <c r="S41" s="904"/>
      <c r="T41" s="905"/>
      <c r="U41" s="866"/>
      <c r="V41" s="906">
        <v>7</v>
      </c>
      <c r="W41" s="1668" t="s">
        <v>1277</v>
      </c>
      <c r="X41" s="1269">
        <v>45809</v>
      </c>
      <c r="Y41" s="1269">
        <v>46021</v>
      </c>
      <c r="Z41" s="1597" t="s">
        <v>1226</v>
      </c>
      <c r="AA41" s="1330">
        <v>0</v>
      </c>
      <c r="AB41" s="908">
        <v>0</v>
      </c>
      <c r="AC41" s="908"/>
      <c r="AD41" s="909"/>
      <c r="AE41" s="871"/>
      <c r="AF41" s="2650"/>
      <c r="AG41" s="2651"/>
      <c r="AH41" s="2652"/>
      <c r="AI41" s="929"/>
      <c r="AJ41" s="930"/>
      <c r="AK41" s="1029"/>
      <c r="AL41" s="914"/>
      <c r="AM41" s="914"/>
      <c r="AN41" s="915"/>
      <c r="AO41" s="798"/>
      <c r="AP41" s="1050"/>
      <c r="AQ41" s="901"/>
      <c r="AR41" s="881"/>
      <c r="AS41" s="917" t="str">
        <f ca="1">IFERROR(__xludf.DUMMYFUNCTION("+I41/G41"),"#DIV/0!")</f>
        <v>#DIV/0!</v>
      </c>
      <c r="AT41" s="918" t="str">
        <f ca="1">IFERROR(__xludf.DUMMYFUNCTION("+J41/G41"),"#DIV/0!")</f>
        <v>#DIV/0!</v>
      </c>
      <c r="AU41" s="918" t="str">
        <f ca="1">IFERROR(__xludf.DUMMYFUNCTION("+K41/G41"),"#DIV/0!")</f>
        <v>#DIV/0!</v>
      </c>
      <c r="AV41" s="918" t="str">
        <f ca="1">IFERROR(__xludf.DUMMYFUNCTION("+L41/G41"),"#DIV/0!")</f>
        <v>#DIV/0!</v>
      </c>
      <c r="AW41" s="919">
        <f ca="1">IFERROR(__xludf.DUMMYFUNCTION("+AA41/COUNTIF(W45,""*"")"),0)</f>
        <v>0</v>
      </c>
      <c r="AX41" s="919">
        <f ca="1">IFERROR(__xludf.DUMMYFUNCTION("+AB41/COUNTIF(W45,""*"")"),0)</f>
        <v>0</v>
      </c>
      <c r="AY41" s="919">
        <f ca="1">IFERROR(__xludf.DUMMYFUNCTION("+AC41/COUNTIF(W45,""*"")"),0)</f>
        <v>0</v>
      </c>
      <c r="AZ41" s="919" t="str">
        <f ca="1">IFERROR(__xludf.DUMMYFUNCTION("+AD41/COUNTIF(AD41,""*"")"),"#DIV/0!")</f>
        <v>#DIV/0!</v>
      </c>
      <c r="BA41" s="920" t="str">
        <f ca="1">IFERROR(__xludf.DUMMYFUNCTION("+AK41/AJ41"),"#DIV/0!")</f>
        <v>#DIV/0!</v>
      </c>
      <c r="BB41" s="920" t="str">
        <f ca="1">IFERROR(__xludf.DUMMYFUNCTION("+AL41/AJ41"),"#DIV/0!")</f>
        <v>#DIV/0!</v>
      </c>
      <c r="BC41" s="920" t="str">
        <f ca="1">IFERROR(__xludf.DUMMYFUNCTION("+AM41/AJ41"),"#DIV/0!")</f>
        <v>#DIV/0!</v>
      </c>
      <c r="BD41" s="920" t="str">
        <f ca="1">IFERROR(__xludf.DUMMYFUNCTION("+AN41/AJ41"),"#DIV/0!")</f>
        <v>#DIV/0!</v>
      </c>
      <c r="BE41" s="921">
        <v>0.2</v>
      </c>
      <c r="BF41" s="921">
        <v>0.8</v>
      </c>
      <c r="BG41" s="920">
        <f ca="1">IFERROR(__xludf.DUMMYFUNCTION("+AW41*BE41"),0)</f>
        <v>0</v>
      </c>
      <c r="BH41" s="920">
        <f ca="1">IFERROR(__xludf.DUMMYFUNCTION("+AX41*BE41"),0)</f>
        <v>0</v>
      </c>
      <c r="BI41" s="920">
        <f ca="1">IFERROR(__xludf.DUMMYFUNCTION("+AY41*BE41"),0)</f>
        <v>0</v>
      </c>
      <c r="BJ41" s="920" t="str">
        <f ca="1">IFERROR(__xludf.DUMMYFUNCTION("+AZ41*BE41"),"#DIV/0!")</f>
        <v>#DIV/0!</v>
      </c>
      <c r="BK41" s="920" t="str">
        <f ca="1">IFERROR(__xludf.DUMMYFUNCTION("+BA41*BF41"),"#DIV/0!")</f>
        <v>#DIV/0!</v>
      </c>
      <c r="BL41" s="920" t="str">
        <f ca="1">IFERROR(__xludf.DUMMYFUNCTION("+BB41*BF41"),"#DIV/0!")</f>
        <v>#DIV/0!</v>
      </c>
      <c r="BM41" s="920" t="str">
        <f ca="1">IFERROR(__xludf.DUMMYFUNCTION("+BC41*BF41"),"#DIV/0!")</f>
        <v>#DIV/0!</v>
      </c>
      <c r="BN41" s="920" t="str">
        <f ca="1">IFERROR(__xludf.DUMMYFUNCTION("+BD41*BF41"),"#DIV/0!")</f>
        <v>#DIV/0!</v>
      </c>
      <c r="BO41" s="920" t="str">
        <f ca="1">IFERROR(__xludf.DUMMYFUNCTION("+BG41+BK41"),"#DIV/0!")</f>
        <v>#DIV/0!</v>
      </c>
      <c r="BP41" s="920" t="str">
        <f ca="1">IFERROR(__xludf.DUMMYFUNCTION("+BH41+BL41"),"#DIV/0!")</f>
        <v>#DIV/0!</v>
      </c>
      <c r="BQ41" s="920" t="str">
        <f ca="1">IFERROR(__xludf.DUMMYFUNCTION("+BI41+BM41"),"#DIV/0!")</f>
        <v>#DIV/0!</v>
      </c>
      <c r="BR41" s="920" t="str">
        <f ca="1">IFERROR(__xludf.DUMMYFUNCTION("+BJ41+BN41"),"#DIV/0!")</f>
        <v>#DIV/0!</v>
      </c>
      <c r="BS41" s="842"/>
      <c r="BT41" s="842"/>
      <c r="BU41" s="842"/>
      <c r="BV41" s="842"/>
      <c r="BW41" s="842"/>
      <c r="BX41" s="842"/>
      <c r="BY41" s="842"/>
      <c r="BZ41" s="842"/>
      <c r="CA41" s="830"/>
      <c r="CB41" s="798"/>
      <c r="CC41" s="922"/>
      <c r="CD41" s="923"/>
      <c r="CE41" s="923"/>
      <c r="CF41" s="974"/>
      <c r="CG41" s="975"/>
      <c r="CH41" s="798"/>
      <c r="CI41" s="798"/>
      <c r="CJ41" s="798"/>
      <c r="CK41" s="798"/>
      <c r="CL41" s="798"/>
      <c r="CM41" s="798"/>
      <c r="CN41" s="798"/>
      <c r="CO41" s="798"/>
      <c r="CP41" s="798"/>
      <c r="CQ41" s="798"/>
      <c r="CR41" s="798"/>
      <c r="CS41" s="798"/>
      <c r="CT41" s="798"/>
    </row>
    <row r="42" spans="1:98" ht="14.25" customHeight="1">
      <c r="A42" s="1636"/>
      <c r="B42" s="1637"/>
      <c r="C42" s="817"/>
      <c r="D42" s="1289"/>
      <c r="E42" s="1600"/>
      <c r="F42" s="1646"/>
      <c r="G42" s="1660"/>
      <c r="H42" s="960"/>
      <c r="I42" s="1661"/>
      <c r="J42" s="2653"/>
      <c r="K42" s="900"/>
      <c r="L42" s="900"/>
      <c r="M42" s="925"/>
      <c r="N42" s="1657"/>
      <c r="O42" s="1050"/>
      <c r="P42" s="1280"/>
      <c r="Q42" s="903"/>
      <c r="R42" s="904"/>
      <c r="S42" s="904"/>
      <c r="T42" s="905"/>
      <c r="U42" s="866"/>
      <c r="V42" s="906">
        <v>8</v>
      </c>
      <c r="W42" s="1668" t="s">
        <v>1278</v>
      </c>
      <c r="X42" s="1269">
        <v>45717</v>
      </c>
      <c r="Y42" s="1269">
        <v>45991</v>
      </c>
      <c r="Z42" s="1597" t="s">
        <v>1226</v>
      </c>
      <c r="AA42" s="1330">
        <v>0</v>
      </c>
      <c r="AB42" s="908">
        <v>0</v>
      </c>
      <c r="AC42" s="908"/>
      <c r="AD42" s="909"/>
      <c r="AE42" s="871"/>
      <c r="AF42" s="2650"/>
      <c r="AG42" s="2651"/>
      <c r="AH42" s="2652"/>
      <c r="AI42" s="929"/>
      <c r="AJ42" s="930"/>
      <c r="AK42" s="1029"/>
      <c r="AL42" s="914"/>
      <c r="AM42" s="914"/>
      <c r="AN42" s="915"/>
      <c r="AO42" s="798"/>
      <c r="AP42" s="1050"/>
      <c r="AQ42" s="901"/>
      <c r="AR42" s="881"/>
      <c r="AS42" s="917" t="str">
        <f ca="1">IFERROR(__xludf.DUMMYFUNCTION("+I42/G42"),"#DIV/0!")</f>
        <v>#DIV/0!</v>
      </c>
      <c r="AT42" s="918" t="str">
        <f ca="1">IFERROR(__xludf.DUMMYFUNCTION("+J42/G42"),"#DIV/0!")</f>
        <v>#DIV/0!</v>
      </c>
      <c r="AU42" s="918" t="str">
        <f ca="1">IFERROR(__xludf.DUMMYFUNCTION("+K42/G42"),"#DIV/0!")</f>
        <v>#DIV/0!</v>
      </c>
      <c r="AV42" s="918" t="str">
        <f ca="1">IFERROR(__xludf.DUMMYFUNCTION("+L42/G42"),"#DIV/0!")</f>
        <v>#DIV/0!</v>
      </c>
      <c r="AW42" s="919">
        <f ca="1">IFERROR(__xludf.DUMMYFUNCTION("+AA42/COUNTIF(W46,""*"")"),0)</f>
        <v>0</v>
      </c>
      <c r="AX42" s="919">
        <f ca="1">IFERROR(__xludf.DUMMYFUNCTION("+AB42/COUNTIF(W46,""*"")"),0)</f>
        <v>0</v>
      </c>
      <c r="AY42" s="919">
        <f ca="1">IFERROR(__xludf.DUMMYFUNCTION("+AC42/COUNTIF(W46,""*"")"),0)</f>
        <v>0</v>
      </c>
      <c r="AZ42" s="919" t="str">
        <f ca="1">IFERROR(__xludf.DUMMYFUNCTION("+AD42/COUNTIF(AD42,""*"")"),"#DIV/0!")</f>
        <v>#DIV/0!</v>
      </c>
      <c r="BA42" s="920" t="str">
        <f ca="1">IFERROR(__xludf.DUMMYFUNCTION("+AK42/AJ42"),"#DIV/0!")</f>
        <v>#DIV/0!</v>
      </c>
      <c r="BB42" s="920" t="str">
        <f ca="1">IFERROR(__xludf.DUMMYFUNCTION("+AL42/AJ42"),"#DIV/0!")</f>
        <v>#DIV/0!</v>
      </c>
      <c r="BC42" s="920" t="str">
        <f ca="1">IFERROR(__xludf.DUMMYFUNCTION("+AM42/AJ42"),"#DIV/0!")</f>
        <v>#DIV/0!</v>
      </c>
      <c r="BD42" s="920" t="str">
        <f ca="1">IFERROR(__xludf.DUMMYFUNCTION("+AN42/AJ42"),"#DIV/0!")</f>
        <v>#DIV/0!</v>
      </c>
      <c r="BE42" s="921">
        <v>0.2</v>
      </c>
      <c r="BF42" s="921">
        <v>0.8</v>
      </c>
      <c r="BG42" s="920">
        <f ca="1">IFERROR(__xludf.DUMMYFUNCTION("+AW42*BE42"),0)</f>
        <v>0</v>
      </c>
      <c r="BH42" s="920">
        <f ca="1">IFERROR(__xludf.DUMMYFUNCTION("+AX42*BE42"),0)</f>
        <v>0</v>
      </c>
      <c r="BI42" s="920">
        <f ca="1">IFERROR(__xludf.DUMMYFUNCTION("+AY42*BE42"),0)</f>
        <v>0</v>
      </c>
      <c r="BJ42" s="920" t="str">
        <f ca="1">IFERROR(__xludf.DUMMYFUNCTION("+AZ42*BE42"),"#DIV/0!")</f>
        <v>#DIV/0!</v>
      </c>
      <c r="BK42" s="920" t="str">
        <f ca="1">IFERROR(__xludf.DUMMYFUNCTION("+BA42*BF42"),"#DIV/0!")</f>
        <v>#DIV/0!</v>
      </c>
      <c r="BL42" s="920" t="str">
        <f ca="1">IFERROR(__xludf.DUMMYFUNCTION("+BB42*BF42"),"#DIV/0!")</f>
        <v>#DIV/0!</v>
      </c>
      <c r="BM42" s="920" t="str">
        <f ca="1">IFERROR(__xludf.DUMMYFUNCTION("+BC42*BF42"),"#DIV/0!")</f>
        <v>#DIV/0!</v>
      </c>
      <c r="BN42" s="920" t="str">
        <f ca="1">IFERROR(__xludf.DUMMYFUNCTION("+BD42*BF42"),"#DIV/0!")</f>
        <v>#DIV/0!</v>
      </c>
      <c r="BO42" s="920" t="str">
        <f ca="1">IFERROR(__xludf.DUMMYFUNCTION("+BG42+BK42"),"#DIV/0!")</f>
        <v>#DIV/0!</v>
      </c>
      <c r="BP42" s="920" t="str">
        <f ca="1">IFERROR(__xludf.DUMMYFUNCTION("+BH42+BL42"),"#DIV/0!")</f>
        <v>#DIV/0!</v>
      </c>
      <c r="BQ42" s="920" t="str">
        <f ca="1">IFERROR(__xludf.DUMMYFUNCTION("+BI42+BM42"),"#DIV/0!")</f>
        <v>#DIV/0!</v>
      </c>
      <c r="BR42" s="920" t="str">
        <f ca="1">IFERROR(__xludf.DUMMYFUNCTION("+BJ42+BN42"),"#DIV/0!")</f>
        <v>#DIV/0!</v>
      </c>
      <c r="BS42" s="842"/>
      <c r="BT42" s="842"/>
      <c r="BU42" s="842"/>
      <c r="BV42" s="842"/>
      <c r="BW42" s="842"/>
      <c r="BX42" s="842"/>
      <c r="BY42" s="842"/>
      <c r="BZ42" s="842"/>
      <c r="CA42" s="830"/>
      <c r="CB42" s="798"/>
      <c r="CC42" s="922"/>
      <c r="CD42" s="923"/>
      <c r="CE42" s="923"/>
      <c r="CF42" s="974"/>
      <c r="CG42" s="975"/>
      <c r="CH42" s="798"/>
      <c r="CI42" s="798"/>
      <c r="CJ42" s="798"/>
      <c r="CK42" s="798"/>
      <c r="CL42" s="798"/>
      <c r="CM42" s="798"/>
      <c r="CN42" s="798"/>
      <c r="CO42" s="798"/>
      <c r="CP42" s="798"/>
      <c r="CQ42" s="798"/>
      <c r="CR42" s="798"/>
      <c r="CS42" s="798"/>
      <c r="CT42" s="798"/>
    </row>
    <row r="43" spans="1:98" ht="14.25" customHeight="1">
      <c r="A43" s="1636"/>
      <c r="B43" s="1637"/>
      <c r="C43" s="817"/>
      <c r="D43" s="1289"/>
      <c r="E43" s="1600"/>
      <c r="F43" s="1646"/>
      <c r="G43" s="1660"/>
      <c r="H43" s="960"/>
      <c r="I43" s="1661" t="s">
        <v>1279</v>
      </c>
      <c r="J43" s="2653" t="s">
        <v>1532</v>
      </c>
      <c r="K43" s="900"/>
      <c r="L43" s="900"/>
      <c r="M43" s="925"/>
      <c r="N43" s="1657"/>
      <c r="O43" s="1050"/>
      <c r="P43" s="1280"/>
      <c r="Q43" s="903"/>
      <c r="R43" s="904"/>
      <c r="S43" s="904"/>
      <c r="T43" s="905"/>
      <c r="U43" s="866"/>
      <c r="V43" s="906">
        <v>9</v>
      </c>
      <c r="W43" s="1668" t="s">
        <v>1280</v>
      </c>
      <c r="X43" s="1269">
        <v>45684</v>
      </c>
      <c r="Y43" s="1269">
        <v>46011</v>
      </c>
      <c r="Z43" s="1597" t="s">
        <v>1226</v>
      </c>
      <c r="AA43" s="1330">
        <v>1</v>
      </c>
      <c r="AB43" s="908">
        <v>1</v>
      </c>
      <c r="AC43" s="908"/>
      <c r="AD43" s="909"/>
      <c r="AE43" s="871"/>
      <c r="AF43" s="2650"/>
      <c r="AG43" s="2651"/>
      <c r="AH43" s="2652"/>
      <c r="AI43" s="929"/>
      <c r="AJ43" s="930"/>
      <c r="AK43" s="1029"/>
      <c r="AL43" s="914"/>
      <c r="AM43" s="914"/>
      <c r="AN43" s="915"/>
      <c r="AO43" s="798"/>
      <c r="AP43" s="1050"/>
      <c r="AQ43" s="901"/>
      <c r="AR43" s="881"/>
      <c r="AS43" s="917" t="str">
        <f ca="1">IFERROR(__xludf.DUMMYFUNCTION("+I43/G43"),"#DIV/0!")</f>
        <v>#DIV/0!</v>
      </c>
      <c r="AT43" s="918" t="str">
        <f ca="1">IFERROR(__xludf.DUMMYFUNCTION("+J43/G43"),"#DIV/0!")</f>
        <v>#DIV/0!</v>
      </c>
      <c r="AU43" s="918" t="str">
        <f ca="1">IFERROR(__xludf.DUMMYFUNCTION("+K43/G43"),"#DIV/0!")</f>
        <v>#DIV/0!</v>
      </c>
      <c r="AV43" s="918" t="str">
        <f ca="1">IFERROR(__xludf.DUMMYFUNCTION("+L43/G43"),"#DIV/0!")</f>
        <v>#DIV/0!</v>
      </c>
      <c r="AW43" s="919">
        <f ca="1">IFERROR(__xludf.DUMMYFUNCTION("+AA43/COUNTIF(W47,""*"")"),1)</f>
        <v>1</v>
      </c>
      <c r="AX43" s="919">
        <f ca="1">IFERROR(__xludf.DUMMYFUNCTION("+AB43/COUNTIF(W47,""*"")"),0)</f>
        <v>0</v>
      </c>
      <c r="AY43" s="919">
        <f ca="1">IFERROR(__xludf.DUMMYFUNCTION("+AC43/COUNTIF(W47,""*"")"),0)</f>
        <v>0</v>
      </c>
      <c r="AZ43" s="919" t="str">
        <f ca="1">IFERROR(__xludf.DUMMYFUNCTION("+AD43/COUNTIF(AD43,""*"")"),"#DIV/0!")</f>
        <v>#DIV/0!</v>
      </c>
      <c r="BA43" s="920" t="str">
        <f ca="1">IFERROR(__xludf.DUMMYFUNCTION("+AK43/AJ43"),"#DIV/0!")</f>
        <v>#DIV/0!</v>
      </c>
      <c r="BB43" s="920" t="str">
        <f ca="1">IFERROR(__xludf.DUMMYFUNCTION("+AL43/AJ43"),"#DIV/0!")</f>
        <v>#DIV/0!</v>
      </c>
      <c r="BC43" s="920" t="str">
        <f ca="1">IFERROR(__xludf.DUMMYFUNCTION("+AM43/AJ43"),"#DIV/0!")</f>
        <v>#DIV/0!</v>
      </c>
      <c r="BD43" s="920" t="str">
        <f ca="1">IFERROR(__xludf.DUMMYFUNCTION("+AN43/AJ43"),"#DIV/0!")</f>
        <v>#DIV/0!</v>
      </c>
      <c r="BE43" s="921">
        <v>0.2</v>
      </c>
      <c r="BF43" s="921">
        <v>0.8</v>
      </c>
      <c r="BG43" s="920">
        <f ca="1">IFERROR(__xludf.DUMMYFUNCTION("+AW43*BE43"),0.2)</f>
        <v>0.2</v>
      </c>
      <c r="BH43" s="920">
        <f ca="1">IFERROR(__xludf.DUMMYFUNCTION("+AX43*BE43"),0)</f>
        <v>0</v>
      </c>
      <c r="BI43" s="920">
        <f ca="1">IFERROR(__xludf.DUMMYFUNCTION("+AY43*BE43"),0)</f>
        <v>0</v>
      </c>
      <c r="BJ43" s="920" t="str">
        <f ca="1">IFERROR(__xludf.DUMMYFUNCTION("+AZ43*BE43"),"#DIV/0!")</f>
        <v>#DIV/0!</v>
      </c>
      <c r="BK43" s="920" t="str">
        <f ca="1">IFERROR(__xludf.DUMMYFUNCTION("+BA43*BF43"),"#DIV/0!")</f>
        <v>#DIV/0!</v>
      </c>
      <c r="BL43" s="920" t="str">
        <f ca="1">IFERROR(__xludf.DUMMYFUNCTION("+BB43*BF43"),"#DIV/0!")</f>
        <v>#DIV/0!</v>
      </c>
      <c r="BM43" s="920" t="str">
        <f ca="1">IFERROR(__xludf.DUMMYFUNCTION("+BC43*BF43"),"#DIV/0!")</f>
        <v>#DIV/0!</v>
      </c>
      <c r="BN43" s="920" t="str">
        <f ca="1">IFERROR(__xludf.DUMMYFUNCTION("+BD43*BF43"),"#DIV/0!")</f>
        <v>#DIV/0!</v>
      </c>
      <c r="BO43" s="920" t="str">
        <f ca="1">IFERROR(__xludf.DUMMYFUNCTION("+BG43+BK43"),"#DIV/0!")</f>
        <v>#DIV/0!</v>
      </c>
      <c r="BP43" s="920" t="str">
        <f ca="1">IFERROR(__xludf.DUMMYFUNCTION("+BH43+BL43"),"#DIV/0!")</f>
        <v>#DIV/0!</v>
      </c>
      <c r="BQ43" s="920" t="str">
        <f ca="1">IFERROR(__xludf.DUMMYFUNCTION("+BI43+BM43"),"#DIV/0!")</f>
        <v>#DIV/0!</v>
      </c>
      <c r="BR43" s="920" t="str">
        <f ca="1">IFERROR(__xludf.DUMMYFUNCTION("+BJ43+BN43"),"#DIV/0!")</f>
        <v>#DIV/0!</v>
      </c>
      <c r="BS43" s="842"/>
      <c r="BT43" s="842"/>
      <c r="BU43" s="842"/>
      <c r="BV43" s="842"/>
      <c r="BW43" s="842"/>
      <c r="BX43" s="842"/>
      <c r="BY43" s="842"/>
      <c r="BZ43" s="842"/>
      <c r="CA43" s="830"/>
      <c r="CB43" s="798"/>
      <c r="CC43" s="922"/>
      <c r="CD43" s="923"/>
      <c r="CE43" s="923"/>
      <c r="CF43" s="974"/>
      <c r="CG43" s="975"/>
      <c r="CH43" s="798"/>
      <c r="CI43" s="798"/>
      <c r="CJ43" s="798"/>
      <c r="CK43" s="798"/>
      <c r="CL43" s="798"/>
      <c r="CM43" s="798"/>
      <c r="CN43" s="798"/>
      <c r="CO43" s="798"/>
      <c r="CP43" s="798"/>
      <c r="CQ43" s="798"/>
      <c r="CR43" s="798"/>
      <c r="CS43" s="798"/>
      <c r="CT43" s="798"/>
    </row>
    <row r="44" spans="1:98" ht="29.25" customHeight="1" thickBot="1">
      <c r="A44" s="1636"/>
      <c r="B44" s="1637"/>
      <c r="C44" s="817"/>
      <c r="D44" s="1289"/>
      <c r="E44" s="1600"/>
      <c r="F44" s="1646"/>
      <c r="G44" s="1660"/>
      <c r="H44" s="960"/>
      <c r="I44" s="1703" t="s">
        <v>96</v>
      </c>
      <c r="J44" s="2654"/>
      <c r="K44" s="932"/>
      <c r="L44" s="932"/>
      <c r="M44" s="925"/>
      <c r="N44" s="1657"/>
      <c r="O44" s="1323"/>
      <c r="P44" s="1669"/>
      <c r="Q44" s="903"/>
      <c r="R44" s="904"/>
      <c r="S44" s="904"/>
      <c r="T44" s="905"/>
      <c r="U44" s="866"/>
      <c r="V44" s="938">
        <v>10</v>
      </c>
      <c r="W44" s="1670" t="s">
        <v>1281</v>
      </c>
      <c r="X44" s="1269">
        <v>45684</v>
      </c>
      <c r="Y44" s="1269">
        <v>45747</v>
      </c>
      <c r="Z44" s="898" t="s">
        <v>1282</v>
      </c>
      <c r="AA44" s="1619">
        <v>1</v>
      </c>
      <c r="AB44" s="939">
        <v>0</v>
      </c>
      <c r="AC44" s="939"/>
      <c r="AD44" s="940"/>
      <c r="AE44" s="871"/>
      <c r="AF44" s="2655"/>
      <c r="AG44" s="2651"/>
      <c r="AH44" s="2652"/>
      <c r="AI44" s="943"/>
      <c r="AJ44" s="944"/>
      <c r="AK44" s="1322"/>
      <c r="AL44" s="946"/>
      <c r="AM44" s="946"/>
      <c r="AN44" s="947"/>
      <c r="AO44" s="798"/>
      <c r="AP44" s="1323"/>
      <c r="AQ44" s="937"/>
      <c r="AR44" s="881"/>
      <c r="AS44" s="1620"/>
      <c r="AT44" s="1205"/>
      <c r="AU44" s="1205"/>
      <c r="AV44" s="1205"/>
      <c r="AW44" s="1671"/>
      <c r="AX44" s="1671"/>
      <c r="AY44" s="1671"/>
      <c r="AZ44" s="1671"/>
      <c r="BA44" s="1260"/>
      <c r="BB44" s="1260"/>
      <c r="BC44" s="1260"/>
      <c r="BD44" s="1260"/>
      <c r="BE44" s="1621"/>
      <c r="BF44" s="1621"/>
      <c r="BG44" s="1260"/>
      <c r="BH44" s="1260"/>
      <c r="BI44" s="1260"/>
      <c r="BJ44" s="1260"/>
      <c r="BK44" s="1260"/>
      <c r="BL44" s="1260"/>
      <c r="BM44" s="1260"/>
      <c r="BN44" s="1260"/>
      <c r="BO44" s="1260"/>
      <c r="BP44" s="1260"/>
      <c r="BQ44" s="1260"/>
      <c r="BR44" s="1260"/>
      <c r="BS44" s="842"/>
      <c r="BT44" s="842"/>
      <c r="BU44" s="842"/>
      <c r="BV44" s="842"/>
      <c r="BW44" s="842"/>
      <c r="BX44" s="842"/>
      <c r="BY44" s="842"/>
      <c r="BZ44" s="842"/>
      <c r="CA44" s="830"/>
      <c r="CB44" s="798"/>
      <c r="CC44" s="922"/>
      <c r="CD44" s="923"/>
      <c r="CE44" s="923"/>
      <c r="CF44" s="974"/>
      <c r="CG44" s="975"/>
      <c r="CH44" s="798"/>
      <c r="CI44" s="798"/>
      <c r="CJ44" s="798"/>
      <c r="CK44" s="798"/>
      <c r="CL44" s="798"/>
      <c r="CM44" s="798"/>
      <c r="CN44" s="798"/>
      <c r="CO44" s="798"/>
      <c r="CP44" s="798"/>
      <c r="CQ44" s="798"/>
      <c r="CR44" s="798"/>
      <c r="CS44" s="798"/>
      <c r="CT44" s="798"/>
    </row>
    <row r="45" spans="1:98" ht="63" customHeight="1" thickBot="1">
      <c r="A45" s="1645"/>
      <c r="B45" s="1672"/>
      <c r="C45" s="1297"/>
      <c r="D45" s="1673"/>
      <c r="E45" s="1674"/>
      <c r="F45" s="1675"/>
      <c r="G45" s="1676"/>
      <c r="H45" s="1653"/>
      <c r="I45" s="1703" t="s">
        <v>1283</v>
      </c>
      <c r="J45" s="2654" t="s">
        <v>1533</v>
      </c>
      <c r="K45" s="932"/>
      <c r="L45" s="932"/>
      <c r="M45" s="925"/>
      <c r="N45" s="1657"/>
      <c r="O45" s="1075"/>
      <c r="P45" s="985"/>
      <c r="Q45" s="1065"/>
      <c r="R45" s="1066"/>
      <c r="S45" s="1066"/>
      <c r="T45" s="1067"/>
      <c r="U45" s="1256"/>
      <c r="V45" s="938">
        <v>10</v>
      </c>
      <c r="W45" s="933" t="s">
        <v>1284</v>
      </c>
      <c r="X45" s="1666">
        <v>45809</v>
      </c>
      <c r="Y45" s="1666">
        <v>45991</v>
      </c>
      <c r="Z45" s="1349" t="s">
        <v>1285</v>
      </c>
      <c r="AA45" s="1619">
        <v>1</v>
      </c>
      <c r="AB45" s="939">
        <v>1</v>
      </c>
      <c r="AC45" s="939"/>
      <c r="AD45" s="940"/>
      <c r="AE45" s="871"/>
      <c r="AF45" s="2656">
        <v>459903100</v>
      </c>
      <c r="AG45" s="2657" t="s">
        <v>1286</v>
      </c>
      <c r="AH45" s="2658" t="s">
        <v>1287</v>
      </c>
      <c r="AI45" s="2659"/>
      <c r="AJ45" s="2660"/>
      <c r="AK45" s="993"/>
      <c r="AL45" s="994"/>
      <c r="AM45" s="994"/>
      <c r="AN45" s="1074"/>
      <c r="AO45" s="798"/>
      <c r="AP45" s="1075"/>
      <c r="AQ45" s="985"/>
      <c r="AR45" s="881"/>
      <c r="AS45" s="1076" t="str">
        <f ca="1">IFERROR(__xludf.DUMMYFUNCTION("+I45/G45"),"#DIV/0!")</f>
        <v>#DIV/0!</v>
      </c>
      <c r="AT45" s="1077" t="str">
        <f ca="1">IFERROR(__xludf.DUMMYFUNCTION("+J45/G45"),"#DIV/0!")</f>
        <v>#DIV/0!</v>
      </c>
      <c r="AU45" s="1077" t="str">
        <f ca="1">IFERROR(__xludf.DUMMYFUNCTION("+K45/G45"),"#DIV/0!")</f>
        <v>#DIV/0!</v>
      </c>
      <c r="AV45" s="1077" t="str">
        <f ca="1">IFERROR(__xludf.DUMMYFUNCTION("+L45/G45"),"#DIV/0!")</f>
        <v>#DIV/0!</v>
      </c>
      <c r="AW45" s="1078" t="str">
        <f ca="1">IFERROR(__xludf.DUMMYFUNCTION("+AA45/COUNTIF(#REF!,""*"")"),"#REF!")</f>
        <v>#REF!</v>
      </c>
      <c r="AX45" s="1078" t="str">
        <f ca="1">IFERROR(__xludf.DUMMYFUNCTION("+AB45/COUNTIF(#REF!,""*"")"),"#REF!")</f>
        <v>#REF!</v>
      </c>
      <c r="AY45" s="1078" t="str">
        <f ca="1">IFERROR(__xludf.DUMMYFUNCTION("+AC45/COUNTIF(#REF!,""*"")"),"#REF!")</f>
        <v>#REF!</v>
      </c>
      <c r="AZ45" s="1078" t="str">
        <f ca="1">IFERROR(__xludf.DUMMYFUNCTION("+AD45/COUNTIF(AD45,""*"")"),"#DIV/0!")</f>
        <v>#DIV/0!</v>
      </c>
      <c r="BA45" s="1079" t="str">
        <f ca="1">IFERROR(__xludf.DUMMYFUNCTION("+AK45/AJ45"),"#DIV/0!")</f>
        <v>#DIV/0!</v>
      </c>
      <c r="BB45" s="1079" t="str">
        <f ca="1">IFERROR(__xludf.DUMMYFUNCTION("+AL45/AJ45"),"#DIV/0!")</f>
        <v>#DIV/0!</v>
      </c>
      <c r="BC45" s="1079" t="str">
        <f ca="1">IFERROR(__xludf.DUMMYFUNCTION("+AM45/AJ45"),"#DIV/0!")</f>
        <v>#DIV/0!</v>
      </c>
      <c r="BD45" s="1079" t="str">
        <f ca="1">IFERROR(__xludf.DUMMYFUNCTION("+AN45/AJ45"),"#DIV/0!")</f>
        <v>#DIV/0!</v>
      </c>
      <c r="BE45" s="1080">
        <v>0.2</v>
      </c>
      <c r="BF45" s="1080">
        <v>0.8</v>
      </c>
      <c r="BG45" s="1079" t="str">
        <f ca="1">IFERROR(__xludf.DUMMYFUNCTION("+AW45*BE45"),"#REF!")</f>
        <v>#REF!</v>
      </c>
      <c r="BH45" s="1079" t="str">
        <f ca="1">IFERROR(__xludf.DUMMYFUNCTION("+AX45*BE45"),"#REF!")</f>
        <v>#REF!</v>
      </c>
      <c r="BI45" s="1079" t="str">
        <f ca="1">IFERROR(__xludf.DUMMYFUNCTION("+AY45*BE45"),"#REF!")</f>
        <v>#REF!</v>
      </c>
      <c r="BJ45" s="1079" t="str">
        <f ca="1">IFERROR(__xludf.DUMMYFUNCTION("+AZ45*BE45"),"#DIV/0!")</f>
        <v>#DIV/0!</v>
      </c>
      <c r="BK45" s="1079" t="str">
        <f ca="1">IFERROR(__xludf.DUMMYFUNCTION("+BA45*BF45"),"#DIV/0!")</f>
        <v>#DIV/0!</v>
      </c>
      <c r="BL45" s="1079" t="str">
        <f ca="1">IFERROR(__xludf.DUMMYFUNCTION("+BB45*BF45"),"#DIV/0!")</f>
        <v>#DIV/0!</v>
      </c>
      <c r="BM45" s="1079" t="str">
        <f ca="1">IFERROR(__xludf.DUMMYFUNCTION("+BC45*BF45"),"#DIV/0!")</f>
        <v>#DIV/0!</v>
      </c>
      <c r="BN45" s="1079" t="str">
        <f ca="1">IFERROR(__xludf.DUMMYFUNCTION("+BD45*BF45"),"#DIV/0!")</f>
        <v>#DIV/0!</v>
      </c>
      <c r="BO45" s="1079" t="str">
        <f ca="1">IFERROR(__xludf.DUMMYFUNCTION("+BG45+BK45"),"#REF!")</f>
        <v>#REF!</v>
      </c>
      <c r="BP45" s="1079" t="str">
        <f ca="1">IFERROR(__xludf.DUMMYFUNCTION("+BH45+BL45"),"#REF!")</f>
        <v>#REF!</v>
      </c>
      <c r="BQ45" s="1079" t="str">
        <f ca="1">IFERROR(__xludf.DUMMYFUNCTION("+BI45+BM45"),"#REF!")</f>
        <v>#REF!</v>
      </c>
      <c r="BR45" s="1079" t="str">
        <f ca="1">IFERROR(__xludf.DUMMYFUNCTION("+BJ45+BN45"),"#DIV/0!")</f>
        <v>#DIV/0!</v>
      </c>
      <c r="BS45" s="838"/>
      <c r="BT45" s="838"/>
      <c r="BU45" s="838"/>
      <c r="BV45" s="838"/>
      <c r="BW45" s="838"/>
      <c r="BX45" s="838"/>
      <c r="BY45" s="838"/>
      <c r="BZ45" s="838"/>
      <c r="CA45" s="839"/>
      <c r="CB45" s="798"/>
      <c r="CC45" s="1081"/>
      <c r="CD45" s="1082"/>
      <c r="CE45" s="1082"/>
      <c r="CF45" s="1083"/>
      <c r="CG45" s="1084"/>
      <c r="CH45" s="798"/>
      <c r="CI45" s="798"/>
      <c r="CJ45" s="798"/>
      <c r="CK45" s="798"/>
      <c r="CL45" s="798"/>
      <c r="CM45" s="798"/>
      <c r="CN45" s="798"/>
      <c r="CO45" s="798"/>
      <c r="CP45" s="798"/>
      <c r="CQ45" s="798"/>
      <c r="CR45" s="798"/>
      <c r="CS45" s="798"/>
      <c r="CT45" s="798"/>
    </row>
    <row r="46" spans="1:98" ht="51.75" customHeight="1">
      <c r="A46" s="1234">
        <v>4</v>
      </c>
      <c r="B46" s="1625" t="s">
        <v>1288</v>
      </c>
      <c r="C46" s="855"/>
      <c r="D46" s="1289" t="s">
        <v>915</v>
      </c>
      <c r="E46" s="1600"/>
      <c r="F46" s="1677" t="s">
        <v>77</v>
      </c>
      <c r="G46" s="1678">
        <v>1060</v>
      </c>
      <c r="H46" s="1630" t="s">
        <v>1232</v>
      </c>
      <c r="I46" s="860"/>
      <c r="J46" s="861"/>
      <c r="K46" s="861"/>
      <c r="L46" s="861"/>
      <c r="M46" s="5065" t="s">
        <v>1525</v>
      </c>
      <c r="N46" s="1036"/>
      <c r="O46" s="1208"/>
      <c r="P46" s="1350"/>
      <c r="Q46" s="903"/>
      <c r="R46" s="904"/>
      <c r="S46" s="904"/>
      <c r="T46" s="905"/>
      <c r="U46" s="866"/>
      <c r="V46" s="1264">
        <v>1</v>
      </c>
      <c r="W46" s="2662" t="s">
        <v>1289</v>
      </c>
      <c r="X46" s="957">
        <v>45674</v>
      </c>
      <c r="Y46" s="957">
        <v>45709</v>
      </c>
      <c r="Z46" s="958" t="s">
        <v>1226</v>
      </c>
      <c r="AA46" s="2663">
        <v>1</v>
      </c>
      <c r="AB46" s="1326">
        <v>1</v>
      </c>
      <c r="AC46" s="870"/>
      <c r="AD46" s="2663"/>
      <c r="AE46" s="871"/>
      <c r="AF46" s="1679"/>
      <c r="AG46" s="2664"/>
      <c r="AH46" s="1680"/>
      <c r="AI46" s="1681"/>
      <c r="AJ46" s="1682"/>
      <c r="AK46" s="876"/>
      <c r="AL46" s="877"/>
      <c r="AM46" s="877"/>
      <c r="AN46" s="878"/>
      <c r="AO46" s="798"/>
      <c r="AP46" s="879"/>
      <c r="AQ46" s="880"/>
      <c r="AR46" s="881"/>
      <c r="AS46" s="882">
        <f ca="1">IFERROR(__xludf.DUMMYFUNCTION("+I46/G46"),0)</f>
        <v>0</v>
      </c>
      <c r="AT46" s="977">
        <f ca="1">IFERROR(__xludf.DUMMYFUNCTION("+J46/G46"),0)</f>
        <v>0</v>
      </c>
      <c r="AU46" s="977">
        <f ca="1">IFERROR(__xludf.DUMMYFUNCTION("+K46/G46"),0)</f>
        <v>0</v>
      </c>
      <c r="AV46" s="977">
        <f ca="1">IFERROR(__xludf.DUMMYFUNCTION("+L46/G46"),0)</f>
        <v>0</v>
      </c>
      <c r="AW46" s="1014">
        <f ca="1">IFERROR(__xludf.DUMMYFUNCTION("+AA46/COUNTIF(W48,""*"")"),1)</f>
        <v>1</v>
      </c>
      <c r="AX46" s="1014">
        <f ca="1">IFERROR(__xludf.DUMMYFUNCTION("+AB46/COUNTIF(W48,""*"")"),0)</f>
        <v>0</v>
      </c>
      <c r="AY46" s="1014">
        <f ca="1">IFERROR(__xludf.DUMMYFUNCTION("+AC46/COUNTIF(W48,""*"")"),0)</f>
        <v>0</v>
      </c>
      <c r="AZ46" s="1014" t="str">
        <f ca="1">IFERROR(__xludf.DUMMYFUNCTION("+AD46/COUNTIF(AD46,""*"")"),"#DIV/0!")</f>
        <v>#DIV/0!</v>
      </c>
      <c r="BA46" s="978" t="str">
        <f ca="1">IFERROR(__xludf.DUMMYFUNCTION("+AK46/AJ46"),"#DIV/0!")</f>
        <v>#DIV/0!</v>
      </c>
      <c r="BB46" s="978" t="str">
        <f ca="1">IFERROR(__xludf.DUMMYFUNCTION("+AL46/AJ46"),"#DIV/0!")</f>
        <v>#DIV/0!</v>
      </c>
      <c r="BC46" s="978" t="str">
        <f ca="1">IFERROR(__xludf.DUMMYFUNCTION("+AM46/AJ46"),"#DIV/0!")</f>
        <v>#DIV/0!</v>
      </c>
      <c r="BD46" s="978" t="str">
        <f ca="1">IFERROR(__xludf.DUMMYFUNCTION("+AN46/AJ46"),"#DIV/0!")</f>
        <v>#DIV/0!</v>
      </c>
      <c r="BE46" s="979">
        <v>0.2</v>
      </c>
      <c r="BF46" s="979">
        <v>0.8</v>
      </c>
      <c r="BG46" s="978">
        <f ca="1">IFERROR(__xludf.DUMMYFUNCTION("+AW46*BE46"),0.2)</f>
        <v>0.2</v>
      </c>
      <c r="BH46" s="978">
        <f ca="1">IFERROR(__xludf.DUMMYFUNCTION("+AX46*BE46"),0)</f>
        <v>0</v>
      </c>
      <c r="BI46" s="978">
        <f ca="1">IFERROR(__xludf.DUMMYFUNCTION("+AY46*BE46"),0)</f>
        <v>0</v>
      </c>
      <c r="BJ46" s="978" t="str">
        <f ca="1">IFERROR(__xludf.DUMMYFUNCTION("+AZ46*BE46"),"#DIV/0!")</f>
        <v>#DIV/0!</v>
      </c>
      <c r="BK46" s="978" t="str">
        <f ca="1">IFERROR(__xludf.DUMMYFUNCTION("+BA46*BF46"),"#DIV/0!")</f>
        <v>#DIV/0!</v>
      </c>
      <c r="BL46" s="978" t="str">
        <f ca="1">IFERROR(__xludf.DUMMYFUNCTION("+BB46*BF46"),"#DIV/0!")</f>
        <v>#DIV/0!</v>
      </c>
      <c r="BM46" s="978" t="str">
        <f ca="1">IFERROR(__xludf.DUMMYFUNCTION("+BC46*BF46"),"#DIV/0!")</f>
        <v>#DIV/0!</v>
      </c>
      <c r="BN46" s="978" t="str">
        <f ca="1">IFERROR(__xludf.DUMMYFUNCTION("+BD46*BF46"),"#DIV/0!")</f>
        <v>#DIV/0!</v>
      </c>
      <c r="BO46" s="978" t="str">
        <f ca="1">IFERROR(__xludf.DUMMYFUNCTION("+BG46+BK46"),"#DIV/0!")</f>
        <v>#DIV/0!</v>
      </c>
      <c r="BP46" s="885" t="str">
        <f ca="1">IFERROR(__xludf.DUMMYFUNCTION("+BH46+BL46"),"#DIV/0!")</f>
        <v>#DIV/0!</v>
      </c>
      <c r="BQ46" s="885" t="str">
        <f ca="1">IFERROR(__xludf.DUMMYFUNCTION("+BI46+BM46"),"#DIV/0!")</f>
        <v>#DIV/0!</v>
      </c>
      <c r="BR46" s="885" t="str">
        <f ca="1">IFERROR(__xludf.DUMMYFUNCTION("+BJ46+BN46"),"#DIV/0!")</f>
        <v>#DIV/0!</v>
      </c>
      <c r="BS46" s="1015" t="e">
        <f t="shared" ref="BS46:BV46" ca="1" si="3">AVERAGEIF(BO46:BO56,"&lt;&gt;#¡DIV/0!")</f>
        <v>#DIV/0!</v>
      </c>
      <c r="BT46" s="1015" t="e">
        <f t="shared" ca="1" si="3"/>
        <v>#DIV/0!</v>
      </c>
      <c r="BU46" s="1015" t="e">
        <f t="shared" ca="1" si="3"/>
        <v>#DIV/0!</v>
      </c>
      <c r="BV46" s="1015" t="e">
        <f t="shared" ca="1" si="3"/>
        <v>#DIV/0!</v>
      </c>
      <c r="BW46" s="888" t="str">
        <f ca="1">IFERROR(__xludf.DUMMYFUNCTION("+C46*BS46"),"#DIV/0!")</f>
        <v>#DIV/0!</v>
      </c>
      <c r="BX46" s="888" t="str">
        <f ca="1">IFERROR(__xludf.DUMMYFUNCTION("+C46*BT46"),"#DIV/0!")</f>
        <v>#DIV/0!</v>
      </c>
      <c r="BY46" s="888" t="str">
        <f ca="1">IFERROR(__xludf.DUMMYFUNCTION("+C46*BU46"),"#DIV/0!")</f>
        <v>#DIV/0!</v>
      </c>
      <c r="BZ46" s="888" t="str">
        <f ca="1">IFERROR(__xludf.DUMMYFUNCTION("+C46*BV46"),"#DIV/0!")</f>
        <v>#DIV/0!</v>
      </c>
      <c r="CA46" s="1016">
        <f ca="1">SUM(BW46:BZ56)</f>
        <v>0</v>
      </c>
      <c r="CB46" s="798"/>
      <c r="CC46" s="890" t="str">
        <f ca="1">IFERROR(__xludf.DUMMYFUNCTION("+Q46/$N$46"),"#DIV/0!")</f>
        <v>#DIV/0!</v>
      </c>
      <c r="CD46" s="891" t="str">
        <f ca="1">IFERROR(__xludf.DUMMYFUNCTION("+R46/$N$46"),"#DIV/0!")</f>
        <v>#DIV/0!</v>
      </c>
      <c r="CE46" s="891" t="str">
        <f ca="1">IFERROR(__xludf.DUMMYFUNCTION("+S46/$N$46"),"#DIV/0!")</f>
        <v>#DIV/0!</v>
      </c>
      <c r="CF46" s="961" t="str">
        <f ca="1">IFERROR(__xludf.DUMMYFUNCTION("+T46/$N$46"),"#DIV/0!")</f>
        <v>#DIV/0!</v>
      </c>
      <c r="CG46" s="962" t="e">
        <f ca="1">AVERAGE(CC46:CF56)</f>
        <v>#DIV/0!</v>
      </c>
      <c r="CH46" s="798"/>
      <c r="CI46" s="798"/>
      <c r="CJ46" s="798"/>
      <c r="CK46" s="798"/>
      <c r="CL46" s="798"/>
      <c r="CM46" s="798"/>
      <c r="CN46" s="798"/>
      <c r="CO46" s="798"/>
      <c r="CP46" s="798"/>
      <c r="CQ46" s="798"/>
      <c r="CR46" s="798"/>
      <c r="CS46" s="798"/>
      <c r="CT46" s="798"/>
    </row>
    <row r="47" spans="1:98" ht="42" customHeight="1" thickBot="1">
      <c r="A47" s="1636"/>
      <c r="B47" s="2634"/>
      <c r="C47" s="895"/>
      <c r="D47" s="1289"/>
      <c r="E47" s="1600"/>
      <c r="F47" s="1677"/>
      <c r="G47" s="1678"/>
      <c r="H47" s="1641"/>
      <c r="I47" s="899"/>
      <c r="J47" s="900"/>
      <c r="K47" s="900"/>
      <c r="L47" s="900"/>
      <c r="M47" s="5063"/>
      <c r="N47" s="1025"/>
      <c r="O47" s="927"/>
      <c r="P47" s="901"/>
      <c r="Q47" s="903"/>
      <c r="R47" s="904"/>
      <c r="S47" s="904"/>
      <c r="T47" s="905"/>
      <c r="U47" s="866"/>
      <c r="V47" s="1118">
        <v>2</v>
      </c>
      <c r="W47" s="2665" t="s">
        <v>1225</v>
      </c>
      <c r="X47" s="972">
        <v>45705</v>
      </c>
      <c r="Y47" s="972">
        <v>45730</v>
      </c>
      <c r="Z47" s="973" t="s">
        <v>1226</v>
      </c>
      <c r="AA47" s="2666">
        <v>1</v>
      </c>
      <c r="AB47" s="1330">
        <v>1</v>
      </c>
      <c r="AC47" s="909"/>
      <c r="AD47" s="2666"/>
      <c r="AE47" s="871"/>
      <c r="AF47" s="1028"/>
      <c r="AG47" s="1048"/>
      <c r="AH47" s="1049"/>
      <c r="AI47" s="1683"/>
      <c r="AJ47" s="964"/>
      <c r="AK47" s="913"/>
      <c r="AL47" s="914"/>
      <c r="AM47" s="914"/>
      <c r="AN47" s="915"/>
      <c r="AO47" s="798"/>
      <c r="AP47" s="1050"/>
      <c r="AQ47" s="901"/>
      <c r="AR47" s="881"/>
      <c r="AS47" s="917" t="str">
        <f ca="1">IFERROR(__xludf.DUMMYFUNCTION("+I47/G47"),"#DIV/0!")</f>
        <v>#DIV/0!</v>
      </c>
      <c r="AT47" s="918" t="str">
        <f ca="1">IFERROR(__xludf.DUMMYFUNCTION("+J47/G47"),"#DIV/0!")</f>
        <v>#DIV/0!</v>
      </c>
      <c r="AU47" s="918" t="str">
        <f ca="1">IFERROR(__xludf.DUMMYFUNCTION("+K47/G47"),"#DIV/0!")</f>
        <v>#DIV/0!</v>
      </c>
      <c r="AV47" s="918" t="str">
        <f ca="1">IFERROR(__xludf.DUMMYFUNCTION("+L47/G47"),"#DIV/0!")</f>
        <v>#DIV/0!</v>
      </c>
      <c r="AW47" s="919">
        <f ca="1">IFERROR(__xludf.DUMMYFUNCTION("+AA47/COUNTIF(W49,""*"")"),1)</f>
        <v>1</v>
      </c>
      <c r="AX47" s="919">
        <f ca="1">IFERROR(__xludf.DUMMYFUNCTION("+AB47/COUNTIF(W49,""*"")"),0)</f>
        <v>0</v>
      </c>
      <c r="AY47" s="919">
        <f ca="1">IFERROR(__xludf.DUMMYFUNCTION("+AC47/COUNTIF(W49,""*"")"),0)</f>
        <v>0</v>
      </c>
      <c r="AZ47" s="919" t="str">
        <f ca="1">IFERROR(__xludf.DUMMYFUNCTION("+AD47/COUNTIF(AD47,""*"")"),"#DIV/0!")</f>
        <v>#DIV/0!</v>
      </c>
      <c r="BA47" s="920" t="str">
        <f ca="1">IFERROR(__xludf.DUMMYFUNCTION("+AK47/AJ47"),"#DIV/0!")</f>
        <v>#DIV/0!</v>
      </c>
      <c r="BB47" s="920" t="str">
        <f ca="1">IFERROR(__xludf.DUMMYFUNCTION("+AL47/AJ47"),"#DIV/0!")</f>
        <v>#DIV/0!</v>
      </c>
      <c r="BC47" s="920" t="str">
        <f ca="1">IFERROR(__xludf.DUMMYFUNCTION("+AM47/AJ47"),"#DIV/0!")</f>
        <v>#DIV/0!</v>
      </c>
      <c r="BD47" s="920" t="str">
        <f ca="1">IFERROR(__xludf.DUMMYFUNCTION("+AN47/AJ47"),"#DIV/0!")</f>
        <v>#DIV/0!</v>
      </c>
      <c r="BE47" s="921">
        <v>0.2</v>
      </c>
      <c r="BF47" s="921">
        <v>0.8</v>
      </c>
      <c r="BG47" s="920">
        <f ca="1">IFERROR(__xludf.DUMMYFUNCTION("+AW47*BE47"),0.2)</f>
        <v>0.2</v>
      </c>
      <c r="BH47" s="920">
        <f ca="1">IFERROR(__xludf.DUMMYFUNCTION("+AX47*BE47"),0)</f>
        <v>0</v>
      </c>
      <c r="BI47" s="920">
        <f ca="1">IFERROR(__xludf.DUMMYFUNCTION("+AY47*BE47"),0)</f>
        <v>0</v>
      </c>
      <c r="BJ47" s="920" t="str">
        <f ca="1">IFERROR(__xludf.DUMMYFUNCTION("+AZ47*BE47"),"#DIV/0!")</f>
        <v>#DIV/0!</v>
      </c>
      <c r="BK47" s="920" t="str">
        <f ca="1">IFERROR(__xludf.DUMMYFUNCTION("+BA47*BF47"),"#DIV/0!")</f>
        <v>#DIV/0!</v>
      </c>
      <c r="BL47" s="920" t="str">
        <f ca="1">IFERROR(__xludf.DUMMYFUNCTION("+BB47*BF47"),"#DIV/0!")</f>
        <v>#DIV/0!</v>
      </c>
      <c r="BM47" s="920" t="str">
        <f ca="1">IFERROR(__xludf.DUMMYFUNCTION("+BC47*BF47"),"#DIV/0!")</f>
        <v>#DIV/0!</v>
      </c>
      <c r="BN47" s="920" t="str">
        <f ca="1">IFERROR(__xludf.DUMMYFUNCTION("+BD47*BF47"),"#DIV/0!")</f>
        <v>#DIV/0!</v>
      </c>
      <c r="BO47" s="920" t="str">
        <f ca="1">IFERROR(__xludf.DUMMYFUNCTION("+BG47+BK47"),"#DIV/0!")</f>
        <v>#DIV/0!</v>
      </c>
      <c r="BP47" s="920" t="str">
        <f ca="1">IFERROR(__xludf.DUMMYFUNCTION("+BH47+BL47"),"#DIV/0!")</f>
        <v>#DIV/0!</v>
      </c>
      <c r="BQ47" s="920" t="str">
        <f ca="1">IFERROR(__xludf.DUMMYFUNCTION("+BI47+BM47"),"#DIV/0!")</f>
        <v>#DIV/0!</v>
      </c>
      <c r="BR47" s="920" t="str">
        <f ca="1">IFERROR(__xludf.DUMMYFUNCTION("+BJ47+BN47"),"#DIV/0!")</f>
        <v>#DIV/0!</v>
      </c>
      <c r="BS47" s="842"/>
      <c r="BT47" s="842"/>
      <c r="BU47" s="842"/>
      <c r="BV47" s="842"/>
      <c r="BW47" s="842"/>
      <c r="BX47" s="842"/>
      <c r="BY47" s="842"/>
      <c r="BZ47" s="842"/>
      <c r="CA47" s="830"/>
      <c r="CB47" s="798"/>
      <c r="CC47" s="922"/>
      <c r="CD47" s="923"/>
      <c r="CE47" s="923"/>
      <c r="CF47" s="974"/>
      <c r="CG47" s="975"/>
      <c r="CH47" s="798"/>
      <c r="CI47" s="798"/>
      <c r="CJ47" s="798"/>
      <c r="CK47" s="798"/>
      <c r="CL47" s="798"/>
      <c r="CM47" s="798"/>
      <c r="CN47" s="798"/>
      <c r="CO47" s="798"/>
      <c r="CP47" s="798"/>
      <c r="CQ47" s="798"/>
      <c r="CR47" s="798"/>
      <c r="CS47" s="798"/>
      <c r="CT47" s="798"/>
    </row>
    <row r="48" spans="1:98" ht="26.25" customHeight="1" thickBot="1">
      <c r="A48" s="1636"/>
      <c r="B48" s="2634"/>
      <c r="C48" s="895"/>
      <c r="D48" s="1289"/>
      <c r="E48" s="1600"/>
      <c r="F48" s="1677"/>
      <c r="G48" s="1678"/>
      <c r="H48" s="1641"/>
      <c r="I48" s="899"/>
      <c r="J48" s="900"/>
      <c r="K48" s="900"/>
      <c r="L48" s="900"/>
      <c r="M48" s="5063"/>
      <c r="N48" s="1025"/>
      <c r="O48" s="927" t="s">
        <v>91</v>
      </c>
      <c r="P48" s="901"/>
      <c r="Q48" s="903"/>
      <c r="R48" s="904"/>
      <c r="S48" s="904"/>
      <c r="T48" s="905"/>
      <c r="U48" s="866"/>
      <c r="V48" s="1118">
        <v>3</v>
      </c>
      <c r="W48" s="2667" t="s">
        <v>1233</v>
      </c>
      <c r="X48" s="972">
        <v>45738</v>
      </c>
      <c r="Y48" s="972">
        <v>45745</v>
      </c>
      <c r="Z48" s="973" t="s">
        <v>1226</v>
      </c>
      <c r="AA48" s="2666">
        <v>1</v>
      </c>
      <c r="AB48" s="1330">
        <v>1</v>
      </c>
      <c r="AC48" s="909"/>
      <c r="AD48" s="2666"/>
      <c r="AE48" s="871"/>
      <c r="AF48" s="1684">
        <v>450200112</v>
      </c>
      <c r="AG48" s="2658" t="s">
        <v>1290</v>
      </c>
      <c r="AH48" s="2657" t="s">
        <v>1291</v>
      </c>
      <c r="AI48" s="2657" t="s">
        <v>314</v>
      </c>
      <c r="AJ48" s="912"/>
      <c r="AK48" s="1029"/>
      <c r="AL48" s="914"/>
      <c r="AM48" s="914"/>
      <c r="AN48" s="915"/>
      <c r="AO48" s="798"/>
      <c r="AP48" s="1050" t="s">
        <v>97</v>
      </c>
      <c r="AQ48" s="901" t="s">
        <v>356</v>
      </c>
      <c r="AR48" s="881"/>
      <c r="AS48" s="917" t="str">
        <f ca="1">IFERROR(__xludf.DUMMYFUNCTION("+I48/G48"),"#DIV/0!")</f>
        <v>#DIV/0!</v>
      </c>
      <c r="AT48" s="918" t="str">
        <f ca="1">IFERROR(__xludf.DUMMYFUNCTION("+J48/G48"),"#DIV/0!")</f>
        <v>#DIV/0!</v>
      </c>
      <c r="AU48" s="918" t="str">
        <f ca="1">IFERROR(__xludf.DUMMYFUNCTION("+K48/G48"),"#DIV/0!")</f>
        <v>#DIV/0!</v>
      </c>
      <c r="AV48" s="918" t="str">
        <f ca="1">IFERROR(__xludf.DUMMYFUNCTION("+L48/G48"),"#DIV/0!")</f>
        <v>#DIV/0!</v>
      </c>
      <c r="AW48" s="919" t="str">
        <f ca="1">IFERROR(__xludf.DUMMYFUNCTION("+AA48/COUNTIF(#REF!,""*"")"),"#REF!")</f>
        <v>#REF!</v>
      </c>
      <c r="AX48" s="919" t="str">
        <f ca="1">IFERROR(__xludf.DUMMYFUNCTION("+AB48/COUNTIF(#REF!,""*"")"),"#REF!")</f>
        <v>#REF!</v>
      </c>
      <c r="AY48" s="919" t="str">
        <f ca="1">IFERROR(__xludf.DUMMYFUNCTION("+AC48/COUNTIF(#REF!,""*"")"),"#REF!")</f>
        <v>#REF!</v>
      </c>
      <c r="AZ48" s="919" t="str">
        <f ca="1">IFERROR(__xludf.DUMMYFUNCTION("+AD48/COUNTIF(AD48,""*"")"),"#DIV/0!")</f>
        <v>#DIV/0!</v>
      </c>
      <c r="BA48" s="920" t="str">
        <f ca="1">IFERROR(__xludf.DUMMYFUNCTION("+AK48/AJ48"),"#DIV/0!")</f>
        <v>#DIV/0!</v>
      </c>
      <c r="BB48" s="920" t="str">
        <f ca="1">IFERROR(__xludf.DUMMYFUNCTION("+AL48/AJ48"),"#DIV/0!")</f>
        <v>#DIV/0!</v>
      </c>
      <c r="BC48" s="920" t="str">
        <f ca="1">IFERROR(__xludf.DUMMYFUNCTION("+AM48/AJ48"),"#DIV/0!")</f>
        <v>#DIV/0!</v>
      </c>
      <c r="BD48" s="920" t="str">
        <f ca="1">IFERROR(__xludf.DUMMYFUNCTION("+AN48/AJ48"),"#DIV/0!")</f>
        <v>#DIV/0!</v>
      </c>
      <c r="BE48" s="921">
        <v>0.2</v>
      </c>
      <c r="BF48" s="921">
        <v>0.8</v>
      </c>
      <c r="BG48" s="920" t="str">
        <f ca="1">IFERROR(__xludf.DUMMYFUNCTION("+AW48*BE48"),"#REF!")</f>
        <v>#REF!</v>
      </c>
      <c r="BH48" s="920" t="str">
        <f ca="1">IFERROR(__xludf.DUMMYFUNCTION("+AX48*BE48"),"#REF!")</f>
        <v>#REF!</v>
      </c>
      <c r="BI48" s="920" t="str">
        <f ca="1">IFERROR(__xludf.DUMMYFUNCTION("+AY48*BE48"),"#REF!")</f>
        <v>#REF!</v>
      </c>
      <c r="BJ48" s="920" t="str">
        <f ca="1">IFERROR(__xludf.DUMMYFUNCTION("+AZ48*BE48"),"#DIV/0!")</f>
        <v>#DIV/0!</v>
      </c>
      <c r="BK48" s="920" t="str">
        <f ca="1">IFERROR(__xludf.DUMMYFUNCTION("+BA48*BF48"),"#DIV/0!")</f>
        <v>#DIV/0!</v>
      </c>
      <c r="BL48" s="920" t="str">
        <f ca="1">IFERROR(__xludf.DUMMYFUNCTION("+BB48*BF48"),"#DIV/0!")</f>
        <v>#DIV/0!</v>
      </c>
      <c r="BM48" s="920" t="str">
        <f ca="1">IFERROR(__xludf.DUMMYFUNCTION("+BC48*BF48"),"#DIV/0!")</f>
        <v>#DIV/0!</v>
      </c>
      <c r="BN48" s="920" t="str">
        <f ca="1">IFERROR(__xludf.DUMMYFUNCTION("+BD48*BF48"),"#DIV/0!")</f>
        <v>#DIV/0!</v>
      </c>
      <c r="BO48" s="920" t="str">
        <f ca="1">IFERROR(__xludf.DUMMYFUNCTION("+BG48+BK48"),"#REF!")</f>
        <v>#REF!</v>
      </c>
      <c r="BP48" s="920" t="str">
        <f ca="1">IFERROR(__xludf.DUMMYFUNCTION("+BH48+BL48"),"#REF!")</f>
        <v>#REF!</v>
      </c>
      <c r="BQ48" s="920" t="str">
        <f ca="1">IFERROR(__xludf.DUMMYFUNCTION("+BI48+BM48"),"#REF!")</f>
        <v>#REF!</v>
      </c>
      <c r="BR48" s="920" t="str">
        <f ca="1">IFERROR(__xludf.DUMMYFUNCTION("+BJ48+BN48"),"#DIV/0!")</f>
        <v>#DIV/0!</v>
      </c>
      <c r="BS48" s="842"/>
      <c r="BT48" s="842"/>
      <c r="BU48" s="842"/>
      <c r="BV48" s="842"/>
      <c r="BW48" s="842"/>
      <c r="BX48" s="842"/>
      <c r="BY48" s="842"/>
      <c r="BZ48" s="842"/>
      <c r="CA48" s="830"/>
      <c r="CB48" s="798"/>
      <c r="CC48" s="922"/>
      <c r="CD48" s="923"/>
      <c r="CE48" s="923"/>
      <c r="CF48" s="974"/>
      <c r="CG48" s="975"/>
      <c r="CH48" s="798"/>
      <c r="CI48" s="798"/>
      <c r="CJ48" s="798"/>
      <c r="CK48" s="798"/>
      <c r="CL48" s="798"/>
      <c r="CM48" s="798"/>
      <c r="CN48" s="798"/>
      <c r="CO48" s="798"/>
      <c r="CP48" s="798"/>
      <c r="CQ48" s="798"/>
      <c r="CR48" s="798"/>
      <c r="CS48" s="798"/>
      <c r="CT48" s="798"/>
    </row>
    <row r="49" spans="1:98" ht="14.25" customHeight="1">
      <c r="A49" s="1636"/>
      <c r="B49" s="2634"/>
      <c r="C49" s="895"/>
      <c r="D49" s="1289"/>
      <c r="E49" s="1600"/>
      <c r="F49" s="1677"/>
      <c r="G49" s="1678"/>
      <c r="H49" s="1641"/>
      <c r="I49" s="899"/>
      <c r="J49" s="900"/>
      <c r="K49" s="900"/>
      <c r="L49" s="900"/>
      <c r="M49" s="5063"/>
      <c r="N49" s="1025" t="s">
        <v>1292</v>
      </c>
      <c r="O49" s="927"/>
      <c r="P49" s="901"/>
      <c r="Q49" s="903"/>
      <c r="R49" s="904"/>
      <c r="S49" s="904"/>
      <c r="T49" s="905"/>
      <c r="U49" s="866"/>
      <c r="V49" s="1118">
        <v>4</v>
      </c>
      <c r="W49" s="2665" t="s">
        <v>1234</v>
      </c>
      <c r="X49" s="972">
        <v>45747</v>
      </c>
      <c r="Y49" s="972">
        <v>45750</v>
      </c>
      <c r="Z49" s="973" t="s">
        <v>1226</v>
      </c>
      <c r="AA49" s="2666">
        <v>0</v>
      </c>
      <c r="AB49" s="1330">
        <v>0</v>
      </c>
      <c r="AC49" s="909"/>
      <c r="AD49" s="2666"/>
      <c r="AE49" s="871"/>
      <c r="AF49" s="941"/>
      <c r="AG49" s="976"/>
      <c r="AH49" s="976"/>
      <c r="AI49" s="929"/>
      <c r="AJ49" s="930"/>
      <c r="AK49" s="1029"/>
      <c r="AL49" s="914"/>
      <c r="AM49" s="914"/>
      <c r="AN49" s="915"/>
      <c r="AO49" s="798"/>
      <c r="AP49" s="1050"/>
      <c r="AQ49" s="901"/>
      <c r="AR49" s="881"/>
      <c r="AS49" s="917" t="str">
        <f ca="1">IFERROR(__xludf.DUMMYFUNCTION("+I49/G49"),"#DIV/0!")</f>
        <v>#DIV/0!</v>
      </c>
      <c r="AT49" s="918" t="str">
        <f ca="1">IFERROR(__xludf.DUMMYFUNCTION("+J49/G49"),"#DIV/0!")</f>
        <v>#DIV/0!</v>
      </c>
      <c r="AU49" s="918" t="str">
        <f ca="1">IFERROR(__xludf.DUMMYFUNCTION("+K49/G49"),"#DIV/0!")</f>
        <v>#DIV/0!</v>
      </c>
      <c r="AV49" s="918" t="str">
        <f ca="1">IFERROR(__xludf.DUMMYFUNCTION("+L49/G49"),"#DIV/0!")</f>
        <v>#DIV/0!</v>
      </c>
      <c r="AW49" s="919">
        <f ca="1">IFERROR(__xludf.DUMMYFUNCTION("+AA49/COUNTIF(W50,""*"")"),0)</f>
        <v>0</v>
      </c>
      <c r="AX49" s="919">
        <f ca="1">IFERROR(__xludf.DUMMYFUNCTION("+AB49/COUNTIF(W50,""*"")"),0)</f>
        <v>0</v>
      </c>
      <c r="AY49" s="919">
        <f ca="1">IFERROR(__xludf.DUMMYFUNCTION("+AC49/COUNTIF(W50,""*"")"),0)</f>
        <v>0</v>
      </c>
      <c r="AZ49" s="919" t="str">
        <f ca="1">IFERROR(__xludf.DUMMYFUNCTION("+AD49/COUNTIF(AD49,""*"")"),"#DIV/0!")</f>
        <v>#DIV/0!</v>
      </c>
      <c r="BA49" s="920" t="str">
        <f ca="1">IFERROR(__xludf.DUMMYFUNCTION("+AK49/AJ49"),"#DIV/0!")</f>
        <v>#DIV/0!</v>
      </c>
      <c r="BB49" s="920" t="str">
        <f ca="1">IFERROR(__xludf.DUMMYFUNCTION("+AL49/AJ49"),"#DIV/0!")</f>
        <v>#DIV/0!</v>
      </c>
      <c r="BC49" s="920" t="str">
        <f ca="1">IFERROR(__xludf.DUMMYFUNCTION("+AM49/AJ49"),"#DIV/0!")</f>
        <v>#DIV/0!</v>
      </c>
      <c r="BD49" s="920" t="str">
        <f ca="1">IFERROR(__xludf.DUMMYFUNCTION("+AN49/AJ49"),"#DIV/0!")</f>
        <v>#DIV/0!</v>
      </c>
      <c r="BE49" s="921">
        <v>0.2</v>
      </c>
      <c r="BF49" s="921">
        <v>0.8</v>
      </c>
      <c r="BG49" s="920">
        <f ca="1">IFERROR(__xludf.DUMMYFUNCTION("+AW49*BE49"),0)</f>
        <v>0</v>
      </c>
      <c r="BH49" s="920">
        <f ca="1">IFERROR(__xludf.DUMMYFUNCTION("+AX49*BE49"),0)</f>
        <v>0</v>
      </c>
      <c r="BI49" s="920">
        <f ca="1">IFERROR(__xludf.DUMMYFUNCTION("+AY49*BE49"),0)</f>
        <v>0</v>
      </c>
      <c r="BJ49" s="920" t="str">
        <f ca="1">IFERROR(__xludf.DUMMYFUNCTION("+AZ49*BE49"),"#DIV/0!")</f>
        <v>#DIV/0!</v>
      </c>
      <c r="BK49" s="920" t="str">
        <f ca="1">IFERROR(__xludf.DUMMYFUNCTION("+BA49*BF49"),"#DIV/0!")</f>
        <v>#DIV/0!</v>
      </c>
      <c r="BL49" s="920" t="str">
        <f ca="1">IFERROR(__xludf.DUMMYFUNCTION("+BB49*BF49"),"#DIV/0!")</f>
        <v>#DIV/0!</v>
      </c>
      <c r="BM49" s="920" t="str">
        <f ca="1">IFERROR(__xludf.DUMMYFUNCTION("+BC49*BF49"),"#DIV/0!")</f>
        <v>#DIV/0!</v>
      </c>
      <c r="BN49" s="920" t="str">
        <f ca="1">IFERROR(__xludf.DUMMYFUNCTION("+BD49*BF49"),"#DIV/0!")</f>
        <v>#DIV/0!</v>
      </c>
      <c r="BO49" s="920" t="str">
        <f ca="1">IFERROR(__xludf.DUMMYFUNCTION("+BG49+BK49"),"#DIV/0!")</f>
        <v>#DIV/0!</v>
      </c>
      <c r="BP49" s="920" t="str">
        <f ca="1">IFERROR(__xludf.DUMMYFUNCTION("+BH49+BL49"),"#DIV/0!")</f>
        <v>#DIV/0!</v>
      </c>
      <c r="BQ49" s="920" t="str">
        <f ca="1">IFERROR(__xludf.DUMMYFUNCTION("+BI49+BM49"),"#DIV/0!")</f>
        <v>#DIV/0!</v>
      </c>
      <c r="BR49" s="920" t="str">
        <f ca="1">IFERROR(__xludf.DUMMYFUNCTION("+BJ49+BN49"),"#DIV/0!")</f>
        <v>#DIV/0!</v>
      </c>
      <c r="BS49" s="842"/>
      <c r="BT49" s="842"/>
      <c r="BU49" s="842"/>
      <c r="BV49" s="842"/>
      <c r="BW49" s="842"/>
      <c r="BX49" s="842"/>
      <c r="BY49" s="842"/>
      <c r="BZ49" s="842"/>
      <c r="CA49" s="830"/>
      <c r="CB49" s="798"/>
      <c r="CC49" s="922"/>
      <c r="CD49" s="923"/>
      <c r="CE49" s="923"/>
      <c r="CF49" s="974"/>
      <c r="CG49" s="975"/>
      <c r="CH49" s="798"/>
      <c r="CI49" s="798"/>
      <c r="CJ49" s="798"/>
      <c r="CK49" s="798"/>
      <c r="CL49" s="798"/>
      <c r="CM49" s="798"/>
      <c r="CN49" s="798"/>
      <c r="CO49" s="798"/>
      <c r="CP49" s="798"/>
      <c r="CQ49" s="798"/>
      <c r="CR49" s="798"/>
      <c r="CS49" s="798"/>
      <c r="CT49" s="798"/>
    </row>
    <row r="50" spans="1:98" ht="14.25" customHeight="1">
      <c r="A50" s="1636"/>
      <c r="B50" s="1637"/>
      <c r="C50" s="817"/>
      <c r="D50" s="1289"/>
      <c r="E50" s="1600"/>
      <c r="F50" s="1677"/>
      <c r="G50" s="1678"/>
      <c r="H50" s="1641"/>
      <c r="I50" s="899"/>
      <c r="J50" s="900"/>
      <c r="K50" s="900"/>
      <c r="L50" s="900"/>
      <c r="M50" s="5063"/>
      <c r="N50" s="1025"/>
      <c r="O50" s="927"/>
      <c r="P50" s="901"/>
      <c r="Q50" s="903"/>
      <c r="R50" s="904"/>
      <c r="S50" s="904"/>
      <c r="T50" s="905"/>
      <c r="U50" s="866"/>
      <c r="V50" s="1118">
        <v>5</v>
      </c>
      <c r="W50" s="2665" t="s">
        <v>544</v>
      </c>
      <c r="X50" s="972">
        <v>45768</v>
      </c>
      <c r="Y50" s="972">
        <v>45772</v>
      </c>
      <c r="Z50" s="973" t="s">
        <v>1240</v>
      </c>
      <c r="AA50" s="2666">
        <v>0</v>
      </c>
      <c r="AB50" s="1330">
        <v>0</v>
      </c>
      <c r="AC50" s="909"/>
      <c r="AD50" s="2666"/>
      <c r="AE50" s="871"/>
      <c r="AF50" s="1052"/>
      <c r="AG50" s="976"/>
      <c r="AH50" s="976"/>
      <c r="AI50" s="929"/>
      <c r="AJ50" s="930"/>
      <c r="AK50" s="1029"/>
      <c r="AL50" s="914"/>
      <c r="AM50" s="914"/>
      <c r="AN50" s="915"/>
      <c r="AO50" s="798"/>
      <c r="AP50" s="1050"/>
      <c r="AQ50" s="901"/>
      <c r="AR50" s="881"/>
      <c r="AS50" s="917"/>
      <c r="AT50" s="918"/>
      <c r="AU50" s="918"/>
      <c r="AV50" s="918"/>
      <c r="AW50" s="919"/>
      <c r="AX50" s="919"/>
      <c r="AY50" s="919"/>
      <c r="AZ50" s="919"/>
      <c r="BA50" s="920"/>
      <c r="BB50" s="920"/>
      <c r="BC50" s="920"/>
      <c r="BD50" s="920"/>
      <c r="BE50" s="921"/>
      <c r="BF50" s="921"/>
      <c r="BG50" s="920"/>
      <c r="BH50" s="920"/>
      <c r="BI50" s="920"/>
      <c r="BJ50" s="920"/>
      <c r="BK50" s="920"/>
      <c r="BL50" s="920"/>
      <c r="BM50" s="920"/>
      <c r="BN50" s="920"/>
      <c r="BO50" s="920"/>
      <c r="BP50" s="920"/>
      <c r="BQ50" s="920"/>
      <c r="BR50" s="920"/>
      <c r="BS50" s="842"/>
      <c r="BT50" s="842"/>
      <c r="BU50" s="842"/>
      <c r="BV50" s="842"/>
      <c r="BW50" s="842"/>
      <c r="BX50" s="842"/>
      <c r="BY50" s="842"/>
      <c r="BZ50" s="842"/>
      <c r="CA50" s="830"/>
      <c r="CB50" s="798"/>
      <c r="CC50" s="922"/>
      <c r="CD50" s="923"/>
      <c r="CE50" s="923"/>
      <c r="CF50" s="974"/>
      <c r="CG50" s="975"/>
      <c r="CH50" s="798"/>
      <c r="CI50" s="798"/>
      <c r="CJ50" s="798"/>
      <c r="CK50" s="798"/>
      <c r="CL50" s="798"/>
      <c r="CM50" s="798"/>
      <c r="CN50" s="798"/>
      <c r="CO50" s="798"/>
      <c r="CP50" s="798"/>
      <c r="CQ50" s="798"/>
      <c r="CR50" s="798"/>
      <c r="CS50" s="798"/>
      <c r="CT50" s="798"/>
    </row>
    <row r="51" spans="1:98" ht="14.25" customHeight="1">
      <c r="A51" s="1636"/>
      <c r="B51" s="1637"/>
      <c r="C51" s="817"/>
      <c r="D51" s="1289"/>
      <c r="E51" s="1600"/>
      <c r="F51" s="1677"/>
      <c r="G51" s="1678"/>
      <c r="H51" s="1641"/>
      <c r="I51" s="899"/>
      <c r="J51" s="900"/>
      <c r="K51" s="900"/>
      <c r="L51" s="900"/>
      <c r="M51" s="5063"/>
      <c r="N51" s="1025"/>
      <c r="O51" s="927"/>
      <c r="P51" s="901"/>
      <c r="Q51" s="903"/>
      <c r="R51" s="904"/>
      <c r="S51" s="904"/>
      <c r="T51" s="905"/>
      <c r="U51" s="866"/>
      <c r="V51" s="2668">
        <v>6</v>
      </c>
      <c r="W51" s="2665" t="s">
        <v>1241</v>
      </c>
      <c r="X51" s="972">
        <v>45772</v>
      </c>
      <c r="Y51" s="972">
        <v>45792</v>
      </c>
      <c r="Z51" s="2669" t="s">
        <v>1240</v>
      </c>
      <c r="AA51" s="2666">
        <v>0</v>
      </c>
      <c r="AB51" s="1330">
        <v>0</v>
      </c>
      <c r="AC51" s="909"/>
      <c r="AD51" s="2666"/>
      <c r="AE51" s="871"/>
      <c r="AF51" s="1052"/>
      <c r="AG51" s="976"/>
      <c r="AH51" s="976"/>
      <c r="AI51" s="929"/>
      <c r="AJ51" s="930"/>
      <c r="AK51" s="1029"/>
      <c r="AL51" s="914"/>
      <c r="AM51" s="914"/>
      <c r="AN51" s="915"/>
      <c r="AO51" s="798"/>
      <c r="AP51" s="1050"/>
      <c r="AQ51" s="901"/>
      <c r="AR51" s="881"/>
      <c r="AS51" s="917" t="str">
        <f ca="1">IFERROR(__xludf.DUMMYFUNCTION("+I51/G51"),"#DIV/0!")</f>
        <v>#DIV/0!</v>
      </c>
      <c r="AT51" s="918" t="str">
        <f ca="1">IFERROR(__xludf.DUMMYFUNCTION("+J51/G51"),"#DIV/0!")</f>
        <v>#DIV/0!</v>
      </c>
      <c r="AU51" s="918" t="str">
        <f ca="1">IFERROR(__xludf.DUMMYFUNCTION("+K51/G51"),"#DIV/0!")</f>
        <v>#DIV/0!</v>
      </c>
      <c r="AV51" s="918" t="str">
        <f ca="1">IFERROR(__xludf.DUMMYFUNCTION("+L51/G51"),"#DIV/0!")</f>
        <v>#DIV/0!</v>
      </c>
      <c r="AW51" s="919">
        <f ca="1">IFERROR(__xludf.DUMMYFUNCTION("+AA51/COUNTIF(W53,""*"")"),0)</f>
        <v>0</v>
      </c>
      <c r="AX51" s="919">
        <f ca="1">IFERROR(__xludf.DUMMYFUNCTION("+AB51/COUNTIF(W53,""*"")"),0)</f>
        <v>0</v>
      </c>
      <c r="AY51" s="919">
        <f ca="1">IFERROR(__xludf.DUMMYFUNCTION("+AC51/COUNTIF(W53,""*"")"),0)</f>
        <v>0</v>
      </c>
      <c r="AZ51" s="919" t="str">
        <f ca="1">IFERROR(__xludf.DUMMYFUNCTION("+AD51/COUNTIF(AD51,""*"")"),"#DIV/0!")</f>
        <v>#DIV/0!</v>
      </c>
      <c r="BA51" s="920" t="str">
        <f ca="1">IFERROR(__xludf.DUMMYFUNCTION("+AK51/AJ51"),"#DIV/0!")</f>
        <v>#DIV/0!</v>
      </c>
      <c r="BB51" s="920" t="str">
        <f ca="1">IFERROR(__xludf.DUMMYFUNCTION("+AL51/AJ51"),"#DIV/0!")</f>
        <v>#DIV/0!</v>
      </c>
      <c r="BC51" s="920" t="str">
        <f ca="1">IFERROR(__xludf.DUMMYFUNCTION("+AM51/AJ51"),"#DIV/0!")</f>
        <v>#DIV/0!</v>
      </c>
      <c r="BD51" s="920" t="str">
        <f ca="1">IFERROR(__xludf.DUMMYFUNCTION("+AN51/AJ51"),"#DIV/0!")</f>
        <v>#DIV/0!</v>
      </c>
      <c r="BE51" s="921">
        <v>0.2</v>
      </c>
      <c r="BF51" s="921">
        <v>0.8</v>
      </c>
      <c r="BG51" s="920">
        <f ca="1">IFERROR(__xludf.DUMMYFUNCTION("+AW51*BE51"),0)</f>
        <v>0</v>
      </c>
      <c r="BH51" s="920">
        <f ca="1">IFERROR(__xludf.DUMMYFUNCTION("+AX51*BE51"),0)</f>
        <v>0</v>
      </c>
      <c r="BI51" s="920">
        <f ca="1">IFERROR(__xludf.DUMMYFUNCTION("+AY51*BE51"),0)</f>
        <v>0</v>
      </c>
      <c r="BJ51" s="920" t="str">
        <f ca="1">IFERROR(__xludf.DUMMYFUNCTION("+AZ51*BE51"),"#DIV/0!")</f>
        <v>#DIV/0!</v>
      </c>
      <c r="BK51" s="920" t="str">
        <f ca="1">IFERROR(__xludf.DUMMYFUNCTION("+BA51*BF51"),"#DIV/0!")</f>
        <v>#DIV/0!</v>
      </c>
      <c r="BL51" s="920" t="str">
        <f ca="1">IFERROR(__xludf.DUMMYFUNCTION("+BB51*BF51"),"#DIV/0!")</f>
        <v>#DIV/0!</v>
      </c>
      <c r="BM51" s="920" t="str">
        <f ca="1">IFERROR(__xludf.DUMMYFUNCTION("+BC51*BF51"),"#DIV/0!")</f>
        <v>#DIV/0!</v>
      </c>
      <c r="BN51" s="920" t="str">
        <f ca="1">IFERROR(__xludf.DUMMYFUNCTION("+BD51*BF51"),"#DIV/0!")</f>
        <v>#DIV/0!</v>
      </c>
      <c r="BO51" s="920" t="str">
        <f ca="1">IFERROR(__xludf.DUMMYFUNCTION("+BG51+BK51"),"#DIV/0!")</f>
        <v>#DIV/0!</v>
      </c>
      <c r="BP51" s="920" t="str">
        <f ca="1">IFERROR(__xludf.DUMMYFUNCTION("+BH51+BL51"),"#DIV/0!")</f>
        <v>#DIV/0!</v>
      </c>
      <c r="BQ51" s="920" t="str">
        <f ca="1">IFERROR(__xludf.DUMMYFUNCTION("+BI51+BM51"),"#DIV/0!")</f>
        <v>#DIV/0!</v>
      </c>
      <c r="BR51" s="920" t="str">
        <f ca="1">IFERROR(__xludf.DUMMYFUNCTION("+BJ51+BN51"),"#DIV/0!")</f>
        <v>#DIV/0!</v>
      </c>
      <c r="BS51" s="842"/>
      <c r="BT51" s="842"/>
      <c r="BU51" s="842"/>
      <c r="BV51" s="842"/>
      <c r="BW51" s="842"/>
      <c r="BX51" s="842"/>
      <c r="BY51" s="842"/>
      <c r="BZ51" s="842"/>
      <c r="CA51" s="830"/>
      <c r="CB51" s="798"/>
      <c r="CC51" s="922"/>
      <c r="CD51" s="923"/>
      <c r="CE51" s="923"/>
      <c r="CF51" s="974"/>
      <c r="CG51" s="975"/>
      <c r="CH51" s="798"/>
      <c r="CI51" s="798"/>
      <c r="CJ51" s="798"/>
      <c r="CK51" s="798"/>
      <c r="CL51" s="798"/>
      <c r="CM51" s="798"/>
      <c r="CN51" s="798"/>
      <c r="CO51" s="798"/>
      <c r="CP51" s="798"/>
      <c r="CQ51" s="798"/>
      <c r="CR51" s="798"/>
      <c r="CS51" s="798"/>
      <c r="CT51" s="798"/>
    </row>
    <row r="52" spans="1:98" ht="14.25" customHeight="1">
      <c r="A52" s="1636"/>
      <c r="B52" s="1637"/>
      <c r="C52" s="817"/>
      <c r="D52" s="1289"/>
      <c r="E52" s="1600"/>
      <c r="F52" s="1677"/>
      <c r="G52" s="1678"/>
      <c r="H52" s="1641"/>
      <c r="I52" s="899"/>
      <c r="J52" s="900"/>
      <c r="K52" s="900"/>
      <c r="L52" s="900"/>
      <c r="M52" s="5063"/>
      <c r="N52" s="1025"/>
      <c r="O52" s="927"/>
      <c r="P52" s="901"/>
      <c r="Q52" s="903"/>
      <c r="R52" s="904"/>
      <c r="S52" s="904"/>
      <c r="T52" s="905"/>
      <c r="U52" s="866"/>
      <c r="V52" s="1118">
        <v>7</v>
      </c>
      <c r="W52" s="2665" t="s">
        <v>1242</v>
      </c>
      <c r="X52" s="972">
        <v>45792</v>
      </c>
      <c r="Y52" s="972">
        <v>45807</v>
      </c>
      <c r="Z52" s="973" t="s">
        <v>1240</v>
      </c>
      <c r="AA52" s="2666">
        <v>0</v>
      </c>
      <c r="AB52" s="1330">
        <v>0</v>
      </c>
      <c r="AC52" s="909"/>
      <c r="AD52" s="2666"/>
      <c r="AE52" s="871"/>
      <c r="AF52" s="1052"/>
      <c r="AG52" s="976"/>
      <c r="AH52" s="976"/>
      <c r="AI52" s="929"/>
      <c r="AJ52" s="930"/>
      <c r="AK52" s="1029"/>
      <c r="AL52" s="914"/>
      <c r="AM52" s="914"/>
      <c r="AN52" s="915"/>
      <c r="AO52" s="798"/>
      <c r="AP52" s="1050"/>
      <c r="AQ52" s="901"/>
      <c r="AR52" s="881"/>
      <c r="AS52" s="917" t="str">
        <f ca="1">IFERROR(__xludf.DUMMYFUNCTION("+I52/G52"),"#DIV/0!")</f>
        <v>#DIV/0!</v>
      </c>
      <c r="AT52" s="918" t="str">
        <f ca="1">IFERROR(__xludf.DUMMYFUNCTION("+J52/G52"),"#DIV/0!")</f>
        <v>#DIV/0!</v>
      </c>
      <c r="AU52" s="918" t="str">
        <f ca="1">IFERROR(__xludf.DUMMYFUNCTION("+K52/G52"),"#DIV/0!")</f>
        <v>#DIV/0!</v>
      </c>
      <c r="AV52" s="918" t="str">
        <f ca="1">IFERROR(__xludf.DUMMYFUNCTION("+L52/G52"),"#DIV/0!")</f>
        <v>#DIV/0!</v>
      </c>
      <c r="AW52" s="919">
        <f ca="1">IFERROR(__xludf.DUMMYFUNCTION("+AA52/COUNTIF(W54,""*"")"),0)</f>
        <v>0</v>
      </c>
      <c r="AX52" s="919">
        <f ca="1">IFERROR(__xludf.DUMMYFUNCTION("+AB52/COUNTIF(W54,""*"")"),0)</f>
        <v>0</v>
      </c>
      <c r="AY52" s="919">
        <f ca="1">IFERROR(__xludf.DUMMYFUNCTION("+AC52/COUNTIF(W54,""*"")"),0)</f>
        <v>0</v>
      </c>
      <c r="AZ52" s="919" t="str">
        <f ca="1">IFERROR(__xludf.DUMMYFUNCTION("+AD52/COUNTIF(AD52,""*"")"),"#DIV/0!")</f>
        <v>#DIV/0!</v>
      </c>
      <c r="BA52" s="920" t="str">
        <f ca="1">IFERROR(__xludf.DUMMYFUNCTION("+AK52/AJ52"),"#DIV/0!")</f>
        <v>#DIV/0!</v>
      </c>
      <c r="BB52" s="920" t="str">
        <f ca="1">IFERROR(__xludf.DUMMYFUNCTION("+AL52/AJ52"),"#DIV/0!")</f>
        <v>#DIV/0!</v>
      </c>
      <c r="BC52" s="920" t="str">
        <f ca="1">IFERROR(__xludf.DUMMYFUNCTION("+AM52/AJ52"),"#DIV/0!")</f>
        <v>#DIV/0!</v>
      </c>
      <c r="BD52" s="920" t="str">
        <f ca="1">IFERROR(__xludf.DUMMYFUNCTION("+AN52/AJ52"),"#DIV/0!")</f>
        <v>#DIV/0!</v>
      </c>
      <c r="BE52" s="921">
        <v>0.2</v>
      </c>
      <c r="BF52" s="921">
        <v>0.8</v>
      </c>
      <c r="BG52" s="920">
        <f ca="1">IFERROR(__xludf.DUMMYFUNCTION("+AW52*BE52"),0)</f>
        <v>0</v>
      </c>
      <c r="BH52" s="920">
        <f ca="1">IFERROR(__xludf.DUMMYFUNCTION("+AX52*BE52"),0)</f>
        <v>0</v>
      </c>
      <c r="BI52" s="920">
        <f ca="1">IFERROR(__xludf.DUMMYFUNCTION("+AY52*BE52"),0)</f>
        <v>0</v>
      </c>
      <c r="BJ52" s="920" t="str">
        <f ca="1">IFERROR(__xludf.DUMMYFUNCTION("+AZ52*BE52"),"#DIV/0!")</f>
        <v>#DIV/0!</v>
      </c>
      <c r="BK52" s="920" t="str">
        <f ca="1">IFERROR(__xludf.DUMMYFUNCTION("+BA52*BF52"),"#DIV/0!")</f>
        <v>#DIV/0!</v>
      </c>
      <c r="BL52" s="920" t="str">
        <f ca="1">IFERROR(__xludf.DUMMYFUNCTION("+BB52*BF52"),"#DIV/0!")</f>
        <v>#DIV/0!</v>
      </c>
      <c r="BM52" s="920" t="str">
        <f ca="1">IFERROR(__xludf.DUMMYFUNCTION("+BC52*BF52"),"#DIV/0!")</f>
        <v>#DIV/0!</v>
      </c>
      <c r="BN52" s="920" t="str">
        <f ca="1">IFERROR(__xludf.DUMMYFUNCTION("+BD52*BF52"),"#DIV/0!")</f>
        <v>#DIV/0!</v>
      </c>
      <c r="BO52" s="920" t="str">
        <f ca="1">IFERROR(__xludf.DUMMYFUNCTION("+BG52+BK52"),"#DIV/0!")</f>
        <v>#DIV/0!</v>
      </c>
      <c r="BP52" s="920" t="str">
        <f ca="1">IFERROR(__xludf.DUMMYFUNCTION("+BH52+BL52"),"#DIV/0!")</f>
        <v>#DIV/0!</v>
      </c>
      <c r="BQ52" s="920" t="str">
        <f ca="1">IFERROR(__xludf.DUMMYFUNCTION("+BI52+BM52"),"#DIV/0!")</f>
        <v>#DIV/0!</v>
      </c>
      <c r="BR52" s="920" t="str">
        <f ca="1">IFERROR(__xludf.DUMMYFUNCTION("+BJ52+BN52"),"#DIV/0!")</f>
        <v>#DIV/0!</v>
      </c>
      <c r="BS52" s="842"/>
      <c r="BT52" s="842"/>
      <c r="BU52" s="842"/>
      <c r="BV52" s="842"/>
      <c r="BW52" s="842"/>
      <c r="BX52" s="842"/>
      <c r="BY52" s="842"/>
      <c r="BZ52" s="842"/>
      <c r="CA52" s="830"/>
      <c r="CB52" s="798"/>
      <c r="CC52" s="922"/>
      <c r="CD52" s="923"/>
      <c r="CE52" s="923"/>
      <c r="CF52" s="974"/>
      <c r="CG52" s="975"/>
      <c r="CH52" s="798"/>
      <c r="CI52" s="798"/>
      <c r="CJ52" s="798"/>
      <c r="CK52" s="798"/>
      <c r="CL52" s="798"/>
      <c r="CM52" s="798"/>
      <c r="CN52" s="798"/>
      <c r="CO52" s="798"/>
      <c r="CP52" s="798"/>
      <c r="CQ52" s="798"/>
      <c r="CR52" s="798"/>
      <c r="CS52" s="798"/>
      <c r="CT52" s="798"/>
    </row>
    <row r="53" spans="1:98" ht="14.25" customHeight="1">
      <c r="A53" s="1636"/>
      <c r="B53" s="1637"/>
      <c r="C53" s="817"/>
      <c r="D53" s="1289"/>
      <c r="E53" s="1600"/>
      <c r="F53" s="1677"/>
      <c r="G53" s="1678"/>
      <c r="H53" s="1641"/>
      <c r="I53" s="931"/>
      <c r="J53" s="932"/>
      <c r="K53" s="932"/>
      <c r="L53" s="932"/>
      <c r="M53" s="5063"/>
      <c r="N53" s="1025"/>
      <c r="O53" s="936"/>
      <c r="P53" s="937"/>
      <c r="Q53" s="903"/>
      <c r="R53" s="904"/>
      <c r="S53" s="904"/>
      <c r="T53" s="905"/>
      <c r="U53" s="866"/>
      <c r="V53" s="1118">
        <v>8</v>
      </c>
      <c r="W53" s="2665" t="s">
        <v>1243</v>
      </c>
      <c r="X53" s="972">
        <v>45807</v>
      </c>
      <c r="Y53" s="972">
        <v>45821</v>
      </c>
      <c r="Z53" s="973" t="s">
        <v>1240</v>
      </c>
      <c r="AA53" s="2670">
        <v>0</v>
      </c>
      <c r="AB53" s="1330">
        <v>0</v>
      </c>
      <c r="AC53" s="940"/>
      <c r="AD53" s="2670"/>
      <c r="AE53" s="871"/>
      <c r="AF53" s="1052"/>
      <c r="AG53" s="1686"/>
      <c r="AH53" s="1687"/>
      <c r="AI53" s="943"/>
      <c r="AJ53" s="944"/>
      <c r="AK53" s="1322"/>
      <c r="AL53" s="946"/>
      <c r="AM53" s="946"/>
      <c r="AN53" s="947"/>
      <c r="AO53" s="798"/>
      <c r="AP53" s="1323"/>
      <c r="AQ53" s="937"/>
      <c r="AR53" s="881"/>
      <c r="AS53" s="1620"/>
      <c r="AT53" s="1205"/>
      <c r="AU53" s="1205"/>
      <c r="AV53" s="1205"/>
      <c r="AW53" s="1671"/>
      <c r="AX53" s="1671"/>
      <c r="AY53" s="1671"/>
      <c r="AZ53" s="1671"/>
      <c r="BA53" s="1260"/>
      <c r="BB53" s="1260"/>
      <c r="BC53" s="1260"/>
      <c r="BD53" s="1260"/>
      <c r="BE53" s="1621"/>
      <c r="BF53" s="1621"/>
      <c r="BG53" s="1260"/>
      <c r="BH53" s="1260"/>
      <c r="BI53" s="1260"/>
      <c r="BJ53" s="1260"/>
      <c r="BK53" s="1260"/>
      <c r="BL53" s="1260"/>
      <c r="BM53" s="1260"/>
      <c r="BN53" s="1260"/>
      <c r="BO53" s="1260"/>
      <c r="BP53" s="1260"/>
      <c r="BQ53" s="1260"/>
      <c r="BR53" s="1260"/>
      <c r="BS53" s="842"/>
      <c r="BT53" s="842"/>
      <c r="BU53" s="842"/>
      <c r="BV53" s="842"/>
      <c r="BW53" s="842"/>
      <c r="BX53" s="842"/>
      <c r="BY53" s="842"/>
      <c r="BZ53" s="842"/>
      <c r="CA53" s="830"/>
      <c r="CB53" s="798"/>
      <c r="CC53" s="922"/>
      <c r="CD53" s="923"/>
      <c r="CE53" s="923"/>
      <c r="CF53" s="974"/>
      <c r="CG53" s="975"/>
      <c r="CH53" s="798"/>
      <c r="CI53" s="798"/>
      <c r="CJ53" s="798"/>
      <c r="CK53" s="798"/>
      <c r="CL53" s="798"/>
      <c r="CM53" s="798"/>
      <c r="CN53" s="798"/>
      <c r="CO53" s="798"/>
      <c r="CP53" s="798"/>
      <c r="CQ53" s="798"/>
      <c r="CR53" s="798"/>
      <c r="CS53" s="798"/>
      <c r="CT53" s="798"/>
    </row>
    <row r="54" spans="1:98" ht="14.25" customHeight="1">
      <c r="A54" s="1636"/>
      <c r="B54" s="1637"/>
      <c r="C54" s="817"/>
      <c r="D54" s="1289"/>
      <c r="E54" s="1600"/>
      <c r="F54" s="1677"/>
      <c r="G54" s="1678"/>
      <c r="H54" s="1641"/>
      <c r="I54" s="931"/>
      <c r="J54" s="932"/>
      <c r="K54" s="932"/>
      <c r="L54" s="932"/>
      <c r="M54" s="5063"/>
      <c r="N54" s="1025"/>
      <c r="O54" s="936"/>
      <c r="P54" s="937"/>
      <c r="Q54" s="903"/>
      <c r="R54" s="904"/>
      <c r="S54" s="904"/>
      <c r="T54" s="905"/>
      <c r="U54" s="866"/>
      <c r="V54" s="1631">
        <v>9</v>
      </c>
      <c r="W54" s="2665" t="s">
        <v>1244</v>
      </c>
      <c r="X54" s="972">
        <v>45821</v>
      </c>
      <c r="Y54" s="972">
        <v>45826</v>
      </c>
      <c r="Z54" s="973" t="s">
        <v>1240</v>
      </c>
      <c r="AA54" s="2670">
        <v>0</v>
      </c>
      <c r="AB54" s="1330">
        <v>0</v>
      </c>
      <c r="AC54" s="940"/>
      <c r="AD54" s="2670"/>
      <c r="AE54" s="871"/>
      <c r="AF54" s="1052"/>
      <c r="AG54" s="1686"/>
      <c r="AH54" s="1687"/>
      <c r="AI54" s="943"/>
      <c r="AJ54" s="944"/>
      <c r="AK54" s="1322"/>
      <c r="AL54" s="946"/>
      <c r="AM54" s="946"/>
      <c r="AN54" s="947"/>
      <c r="AO54" s="798"/>
      <c r="AP54" s="1323"/>
      <c r="AQ54" s="937"/>
      <c r="AR54" s="881"/>
      <c r="AS54" s="1620"/>
      <c r="AT54" s="1205"/>
      <c r="AU54" s="1205"/>
      <c r="AV54" s="1205"/>
      <c r="AW54" s="1671"/>
      <c r="AX54" s="1671"/>
      <c r="AY54" s="1671"/>
      <c r="AZ54" s="1671"/>
      <c r="BA54" s="1260"/>
      <c r="BB54" s="1260"/>
      <c r="BC54" s="1260"/>
      <c r="BD54" s="1260"/>
      <c r="BE54" s="1621"/>
      <c r="BF54" s="1621"/>
      <c r="BG54" s="1260"/>
      <c r="BH54" s="1260"/>
      <c r="BI54" s="1260"/>
      <c r="BJ54" s="1260"/>
      <c r="BK54" s="1260"/>
      <c r="BL54" s="1260"/>
      <c r="BM54" s="1260"/>
      <c r="BN54" s="1260"/>
      <c r="BO54" s="1260"/>
      <c r="BP54" s="1260"/>
      <c r="BQ54" s="1260"/>
      <c r="BR54" s="1260"/>
      <c r="BS54" s="842"/>
      <c r="BT54" s="842"/>
      <c r="BU54" s="842"/>
      <c r="BV54" s="842"/>
      <c r="BW54" s="842"/>
      <c r="BX54" s="842"/>
      <c r="BY54" s="842"/>
      <c r="BZ54" s="842"/>
      <c r="CA54" s="830"/>
      <c r="CB54" s="798"/>
      <c r="CC54" s="922"/>
      <c r="CD54" s="923"/>
      <c r="CE54" s="923"/>
      <c r="CF54" s="974"/>
      <c r="CG54" s="975"/>
      <c r="CH54" s="798"/>
      <c r="CI54" s="798"/>
      <c r="CJ54" s="798"/>
      <c r="CK54" s="798"/>
      <c r="CL54" s="798"/>
      <c r="CM54" s="798"/>
      <c r="CN54" s="798"/>
      <c r="CO54" s="798"/>
      <c r="CP54" s="798"/>
      <c r="CQ54" s="798"/>
      <c r="CR54" s="798"/>
      <c r="CS54" s="798"/>
      <c r="CT54" s="798"/>
    </row>
    <row r="55" spans="1:98" ht="14.25" customHeight="1">
      <c r="A55" s="1636"/>
      <c r="B55" s="1637"/>
      <c r="C55" s="817"/>
      <c r="D55" s="1289"/>
      <c r="E55" s="1600"/>
      <c r="F55" s="1677"/>
      <c r="G55" s="1678"/>
      <c r="H55" s="1641"/>
      <c r="I55" s="931"/>
      <c r="J55" s="932"/>
      <c r="K55" s="932"/>
      <c r="L55" s="932"/>
      <c r="M55" s="5063"/>
      <c r="N55" s="1025"/>
      <c r="O55" s="936"/>
      <c r="P55" s="937"/>
      <c r="Q55" s="903"/>
      <c r="R55" s="904"/>
      <c r="S55" s="904"/>
      <c r="T55" s="905"/>
      <c r="U55" s="866"/>
      <c r="V55" s="1118">
        <v>10</v>
      </c>
      <c r="W55" s="2665" t="s">
        <v>1245</v>
      </c>
      <c r="X55" s="972">
        <v>45826</v>
      </c>
      <c r="Y55" s="972">
        <v>45898</v>
      </c>
      <c r="Z55" s="2669" t="s">
        <v>1226</v>
      </c>
      <c r="AA55" s="2670">
        <v>0</v>
      </c>
      <c r="AB55" s="1330">
        <v>0</v>
      </c>
      <c r="AC55" s="940"/>
      <c r="AD55" s="2670"/>
      <c r="AE55" s="871"/>
      <c r="AF55" s="1052"/>
      <c r="AG55" s="1686"/>
      <c r="AH55" s="1687"/>
      <c r="AI55" s="943"/>
      <c r="AJ55" s="944"/>
      <c r="AK55" s="1322"/>
      <c r="AL55" s="946"/>
      <c r="AM55" s="946"/>
      <c r="AN55" s="947"/>
      <c r="AO55" s="798"/>
      <c r="AP55" s="1323"/>
      <c r="AQ55" s="937"/>
      <c r="AR55" s="881"/>
      <c r="AS55" s="1620"/>
      <c r="AT55" s="1205"/>
      <c r="AU55" s="1205"/>
      <c r="AV55" s="1205"/>
      <c r="AW55" s="1671"/>
      <c r="AX55" s="1671"/>
      <c r="AY55" s="1671"/>
      <c r="AZ55" s="1671"/>
      <c r="BA55" s="1260"/>
      <c r="BB55" s="1260"/>
      <c r="BC55" s="1260"/>
      <c r="BD55" s="1260"/>
      <c r="BE55" s="1621"/>
      <c r="BF55" s="1621"/>
      <c r="BG55" s="1260"/>
      <c r="BH55" s="1260"/>
      <c r="BI55" s="1260"/>
      <c r="BJ55" s="1260"/>
      <c r="BK55" s="1260"/>
      <c r="BL55" s="1260"/>
      <c r="BM55" s="1260"/>
      <c r="BN55" s="1260"/>
      <c r="BO55" s="1260"/>
      <c r="BP55" s="1260"/>
      <c r="BQ55" s="1260"/>
      <c r="BR55" s="1260"/>
      <c r="BS55" s="842"/>
      <c r="BT55" s="842"/>
      <c r="BU55" s="842"/>
      <c r="BV55" s="842"/>
      <c r="BW55" s="842"/>
      <c r="BX55" s="842"/>
      <c r="BY55" s="842"/>
      <c r="BZ55" s="842"/>
      <c r="CA55" s="830"/>
      <c r="CB55" s="798"/>
      <c r="CC55" s="922"/>
      <c r="CD55" s="923"/>
      <c r="CE55" s="923"/>
      <c r="CF55" s="974"/>
      <c r="CG55" s="975"/>
      <c r="CH55" s="798"/>
      <c r="CI55" s="798"/>
      <c r="CJ55" s="798"/>
      <c r="CK55" s="798"/>
      <c r="CL55" s="798"/>
      <c r="CM55" s="798"/>
      <c r="CN55" s="798"/>
      <c r="CO55" s="798"/>
      <c r="CP55" s="798"/>
      <c r="CQ55" s="798"/>
      <c r="CR55" s="798"/>
      <c r="CS55" s="798"/>
      <c r="CT55" s="798"/>
    </row>
    <row r="56" spans="1:98" ht="14.25" customHeight="1" thickBot="1">
      <c r="A56" s="1636"/>
      <c r="B56" s="1637"/>
      <c r="C56" s="817"/>
      <c r="D56" s="1289"/>
      <c r="E56" s="1600"/>
      <c r="F56" s="1677"/>
      <c r="G56" s="1678"/>
      <c r="H56" s="1641"/>
      <c r="I56" s="1063"/>
      <c r="J56" s="986"/>
      <c r="K56" s="986"/>
      <c r="L56" s="986"/>
      <c r="M56" s="5064"/>
      <c r="N56" s="1064"/>
      <c r="O56" s="987"/>
      <c r="P56" s="985"/>
      <c r="Q56" s="1065"/>
      <c r="R56" s="1066"/>
      <c r="S56" s="1066"/>
      <c r="T56" s="1067"/>
      <c r="U56" s="1256"/>
      <c r="V56" s="2668">
        <v>11</v>
      </c>
      <c r="W56" s="2671" t="s">
        <v>1246</v>
      </c>
      <c r="X56" s="1087">
        <v>45898</v>
      </c>
      <c r="Y56" s="1087">
        <v>45919</v>
      </c>
      <c r="Z56" s="935" t="s">
        <v>1240</v>
      </c>
      <c r="AA56" s="2670">
        <v>0</v>
      </c>
      <c r="AB56" s="1330">
        <v>0</v>
      </c>
      <c r="AC56" s="940"/>
      <c r="AD56" s="2670"/>
      <c r="AE56" s="871"/>
      <c r="AF56" s="1052"/>
      <c r="AG56" s="942"/>
      <c r="AH56" s="943"/>
      <c r="AI56" s="943"/>
      <c r="AJ56" s="944"/>
      <c r="AK56" s="1073"/>
      <c r="AL56" s="994"/>
      <c r="AM56" s="994"/>
      <c r="AN56" s="1074"/>
      <c r="AO56" s="798"/>
      <c r="AP56" s="1075"/>
      <c r="AQ56" s="985"/>
      <c r="AR56" s="881"/>
      <c r="AS56" s="1076" t="str">
        <f ca="1">IFERROR(__xludf.DUMMYFUNCTION("+I56/G56"),"#DIV/0!")</f>
        <v>#DIV/0!</v>
      </c>
      <c r="AT56" s="1077" t="str">
        <f ca="1">IFERROR(__xludf.DUMMYFUNCTION("+J56/G56"),"#DIV/0!")</f>
        <v>#DIV/0!</v>
      </c>
      <c r="AU56" s="1077" t="str">
        <f ca="1">IFERROR(__xludf.DUMMYFUNCTION("+K56/G56"),"#DIV/0!")</f>
        <v>#DIV/0!</v>
      </c>
      <c r="AV56" s="1077" t="str">
        <f ca="1">IFERROR(__xludf.DUMMYFUNCTION("+L56/G56"),"#DIV/0!")</f>
        <v>#DIV/0!</v>
      </c>
      <c r="AW56" s="1078">
        <f ca="1">IFERROR(__xludf.DUMMYFUNCTION("+AA56/COUNTIF(W55,""*"")"),0)</f>
        <v>0</v>
      </c>
      <c r="AX56" s="1078">
        <f ca="1">IFERROR(__xludf.DUMMYFUNCTION("+AB56/COUNTIF(W55,""*"")"),0)</f>
        <v>0</v>
      </c>
      <c r="AY56" s="1078">
        <f ca="1">IFERROR(__xludf.DUMMYFUNCTION("+AC56/COUNTIF(W55,""*"")"),0)</f>
        <v>0</v>
      </c>
      <c r="AZ56" s="1078" t="str">
        <f ca="1">IFERROR(__xludf.DUMMYFUNCTION("+AD56/COUNTIF(AD56,""*"")"),"#DIV/0!")</f>
        <v>#DIV/0!</v>
      </c>
      <c r="BA56" s="1079" t="str">
        <f ca="1">IFERROR(__xludf.DUMMYFUNCTION("+AK56/AJ56"),"#DIV/0!")</f>
        <v>#DIV/0!</v>
      </c>
      <c r="BB56" s="1079" t="str">
        <f ca="1">IFERROR(__xludf.DUMMYFUNCTION("+AL56/AJ56"),"#DIV/0!")</f>
        <v>#DIV/0!</v>
      </c>
      <c r="BC56" s="1079" t="str">
        <f ca="1">IFERROR(__xludf.DUMMYFUNCTION("+AM56/AJ56"),"#DIV/0!")</f>
        <v>#DIV/0!</v>
      </c>
      <c r="BD56" s="1079" t="str">
        <f ca="1">IFERROR(__xludf.DUMMYFUNCTION("+AN56/AJ56"),"#DIV/0!")</f>
        <v>#DIV/0!</v>
      </c>
      <c r="BE56" s="1080">
        <v>0.2</v>
      </c>
      <c r="BF56" s="1080">
        <v>0.8</v>
      </c>
      <c r="BG56" s="1079">
        <f ca="1">IFERROR(__xludf.DUMMYFUNCTION("+AW56*BE56"),0)</f>
        <v>0</v>
      </c>
      <c r="BH56" s="1079">
        <f ca="1">IFERROR(__xludf.DUMMYFUNCTION("+AX56*BE56"),0)</f>
        <v>0</v>
      </c>
      <c r="BI56" s="1079">
        <f ca="1">IFERROR(__xludf.DUMMYFUNCTION("+AY56*BE56"),0)</f>
        <v>0</v>
      </c>
      <c r="BJ56" s="1079" t="str">
        <f ca="1">IFERROR(__xludf.DUMMYFUNCTION("+AZ56*BE56"),"#DIV/0!")</f>
        <v>#DIV/0!</v>
      </c>
      <c r="BK56" s="1079" t="str">
        <f ca="1">IFERROR(__xludf.DUMMYFUNCTION("+BA56*BF56"),"#DIV/0!")</f>
        <v>#DIV/0!</v>
      </c>
      <c r="BL56" s="1079" t="str">
        <f ca="1">IFERROR(__xludf.DUMMYFUNCTION("+BB56*BF56"),"#DIV/0!")</f>
        <v>#DIV/0!</v>
      </c>
      <c r="BM56" s="1079" t="str">
        <f ca="1">IFERROR(__xludf.DUMMYFUNCTION("+BC56*BF56"),"#DIV/0!")</f>
        <v>#DIV/0!</v>
      </c>
      <c r="BN56" s="1079" t="str">
        <f ca="1">IFERROR(__xludf.DUMMYFUNCTION("+BD56*BF56"),"#DIV/0!")</f>
        <v>#DIV/0!</v>
      </c>
      <c r="BO56" s="1079" t="str">
        <f ca="1">IFERROR(__xludf.DUMMYFUNCTION("+BG56+BK56"),"#DIV/0!")</f>
        <v>#DIV/0!</v>
      </c>
      <c r="BP56" s="1079" t="str">
        <f ca="1">IFERROR(__xludf.DUMMYFUNCTION("+BH56+BL56"),"#DIV/0!")</f>
        <v>#DIV/0!</v>
      </c>
      <c r="BQ56" s="1079" t="str">
        <f ca="1">IFERROR(__xludf.DUMMYFUNCTION("+BI56+BM56"),"#DIV/0!")</f>
        <v>#DIV/0!</v>
      </c>
      <c r="BR56" s="1079" t="str">
        <f ca="1">IFERROR(__xludf.DUMMYFUNCTION("+BJ56+BN56"),"#DIV/0!")</f>
        <v>#DIV/0!</v>
      </c>
      <c r="BS56" s="838"/>
      <c r="BT56" s="838"/>
      <c r="BU56" s="838"/>
      <c r="BV56" s="838"/>
      <c r="BW56" s="838"/>
      <c r="BX56" s="838"/>
      <c r="BY56" s="838"/>
      <c r="BZ56" s="838"/>
      <c r="CA56" s="839"/>
      <c r="CB56" s="798"/>
      <c r="CC56" s="1081"/>
      <c r="CD56" s="1082"/>
      <c r="CE56" s="1082"/>
      <c r="CF56" s="1083"/>
      <c r="CG56" s="1084"/>
      <c r="CH56" s="798"/>
      <c r="CI56" s="798"/>
      <c r="CJ56" s="798"/>
      <c r="CK56" s="798"/>
      <c r="CL56" s="798"/>
      <c r="CM56" s="798"/>
      <c r="CN56" s="798"/>
      <c r="CO56" s="798"/>
      <c r="CP56" s="798"/>
      <c r="CQ56" s="798"/>
      <c r="CR56" s="798"/>
      <c r="CS56" s="798"/>
      <c r="CT56" s="798"/>
    </row>
    <row r="57" spans="1:98" ht="14.25" customHeight="1" thickBot="1">
      <c r="A57" s="1234"/>
      <c r="B57" s="2672"/>
      <c r="C57" s="2673"/>
      <c r="D57" s="2674"/>
      <c r="E57" s="2675"/>
      <c r="F57" s="2676"/>
      <c r="G57" s="1656"/>
      <c r="H57" s="2677"/>
      <c r="I57" s="1688"/>
      <c r="J57" s="1689"/>
      <c r="K57" s="1689"/>
      <c r="L57" s="1689"/>
      <c r="M57" s="1689"/>
      <c r="N57" s="1690"/>
      <c r="O57" s="1117"/>
      <c r="P57" s="1117"/>
      <c r="Q57" s="864"/>
      <c r="R57" s="864"/>
      <c r="S57" s="864"/>
      <c r="T57" s="864"/>
      <c r="U57" s="1691" t="s">
        <v>96</v>
      </c>
      <c r="V57" s="1234">
        <v>1</v>
      </c>
      <c r="W57" s="2678" t="s">
        <v>1293</v>
      </c>
      <c r="X57" s="2679">
        <v>45717</v>
      </c>
      <c r="Y57" s="1284">
        <v>45899</v>
      </c>
      <c r="Z57" s="858" t="s">
        <v>1294</v>
      </c>
      <c r="AA57" s="869">
        <v>1</v>
      </c>
      <c r="AB57" s="2680">
        <v>1</v>
      </c>
      <c r="AC57" s="2681"/>
      <c r="AD57" s="2661"/>
      <c r="AE57" s="1241"/>
      <c r="AF57" s="1321"/>
      <c r="AG57" s="2682"/>
      <c r="AH57" s="2683"/>
      <c r="AI57" s="2684"/>
      <c r="AJ57" s="2685"/>
      <c r="AK57" s="1693"/>
      <c r="AL57" s="1216"/>
      <c r="AM57" s="1216"/>
      <c r="AN57" s="1217"/>
      <c r="AO57" s="1010"/>
      <c r="AP57" s="1694"/>
      <c r="AQ57" s="1695"/>
      <c r="AR57" s="881"/>
      <c r="AS57" s="1013"/>
      <c r="AT57" s="977"/>
      <c r="AU57" s="977"/>
      <c r="AV57" s="977"/>
      <c r="AW57" s="1014"/>
      <c r="AX57" s="1014"/>
      <c r="AY57" s="1014"/>
      <c r="AZ57" s="1014"/>
      <c r="BA57" s="978"/>
      <c r="BB57" s="978"/>
      <c r="BC57" s="978"/>
      <c r="BD57" s="978"/>
      <c r="BE57" s="979"/>
      <c r="BF57" s="979"/>
      <c r="BG57" s="978"/>
      <c r="BH57" s="978"/>
      <c r="BI57" s="978"/>
      <c r="BJ57" s="978"/>
      <c r="BK57" s="978"/>
      <c r="BL57" s="978"/>
      <c r="BM57" s="978"/>
      <c r="BN57" s="978"/>
      <c r="BO57" s="978"/>
      <c r="BP57" s="978"/>
      <c r="BQ57" s="978"/>
      <c r="BR57" s="978"/>
      <c r="BS57" s="1015"/>
      <c r="BT57" s="1015"/>
      <c r="BU57" s="1015"/>
      <c r="BV57" s="1015"/>
      <c r="BW57" s="1559"/>
      <c r="BX57" s="1559"/>
      <c r="BY57" s="1559"/>
      <c r="BZ57" s="1559"/>
      <c r="CA57" s="1016"/>
      <c r="CB57" s="798"/>
      <c r="CC57" s="1560"/>
      <c r="CD57" s="1561"/>
      <c r="CE57" s="1561"/>
      <c r="CF57" s="1562"/>
      <c r="CG57" s="975"/>
      <c r="CH57" s="798"/>
      <c r="CI57" s="798"/>
      <c r="CJ57" s="798"/>
      <c r="CK57" s="798"/>
      <c r="CL57" s="798"/>
      <c r="CM57" s="798"/>
      <c r="CN57" s="798"/>
      <c r="CO57" s="798"/>
      <c r="CP57" s="798"/>
      <c r="CQ57" s="798"/>
      <c r="CR57" s="798"/>
      <c r="CS57" s="798"/>
      <c r="CT57" s="798"/>
    </row>
    <row r="58" spans="1:98" ht="14.25" customHeight="1">
      <c r="A58" s="2686"/>
      <c r="B58" s="894" t="s">
        <v>1295</v>
      </c>
      <c r="C58" s="1043"/>
      <c r="D58" s="1289" t="s">
        <v>915</v>
      </c>
      <c r="E58" s="1638"/>
      <c r="F58" s="1306"/>
      <c r="G58" s="1656"/>
      <c r="H58" s="2687"/>
      <c r="I58" s="1696"/>
      <c r="J58" s="861"/>
      <c r="K58" s="861"/>
      <c r="L58" s="861"/>
      <c r="M58" s="1697"/>
      <c r="N58" s="1325"/>
      <c r="O58" s="1697"/>
      <c r="P58" s="1630" t="s">
        <v>1224</v>
      </c>
      <c r="Q58" s="955"/>
      <c r="R58" s="955"/>
      <c r="S58" s="955"/>
      <c r="T58" s="955"/>
      <c r="U58" s="1698"/>
      <c r="V58" s="1264">
        <v>2</v>
      </c>
      <c r="W58" s="2688" t="s">
        <v>1296</v>
      </c>
      <c r="X58" s="2689">
        <v>45778</v>
      </c>
      <c r="Y58" s="2690">
        <v>45807</v>
      </c>
      <c r="Z58" s="858" t="s">
        <v>1294</v>
      </c>
      <c r="AA58" s="908">
        <v>0</v>
      </c>
      <c r="AB58" s="1326">
        <v>1</v>
      </c>
      <c r="AC58" s="869"/>
      <c r="AD58" s="870"/>
      <c r="AE58" s="1241"/>
      <c r="AF58" s="1321"/>
      <c r="AG58" s="1699"/>
      <c r="AH58" s="942"/>
      <c r="AI58" s="943"/>
      <c r="AJ58" s="944"/>
      <c r="AK58" s="945"/>
      <c r="AL58" s="946"/>
      <c r="AM58" s="946"/>
      <c r="AN58" s="947"/>
      <c r="AO58" s="798"/>
      <c r="AP58" s="1323"/>
      <c r="AQ58" s="937"/>
      <c r="AR58" s="881"/>
      <c r="AS58" s="917" t="str">
        <f ca="1">IFERROR(__xludf.DUMMYFUNCTION("+I58/G58"),"#DIV/0!")</f>
        <v>#DIV/0!</v>
      </c>
      <c r="AT58" s="918" t="str">
        <f ca="1">IFERROR(__xludf.DUMMYFUNCTION("+J58/G58"),"#DIV/0!")</f>
        <v>#DIV/0!</v>
      </c>
      <c r="AU58" s="918" t="str">
        <f ca="1">IFERROR(__xludf.DUMMYFUNCTION("+K58/G58"),"#DIV/0!")</f>
        <v>#DIV/0!</v>
      </c>
      <c r="AV58" s="918" t="str">
        <f ca="1">IFERROR(__xludf.DUMMYFUNCTION("+L58/G58"),"#DIV/0!")</f>
        <v>#DIV/0!</v>
      </c>
      <c r="AW58" s="919" t="str">
        <f ca="1">IFERROR(__xludf.DUMMYFUNCTION("+AA63/COUNTIF(#REF!,""*"")"),"#REF!")</f>
        <v>#REF!</v>
      </c>
      <c r="AX58" s="919" t="str">
        <f ca="1">IFERROR(__xludf.DUMMYFUNCTION("+AB58/COUNTIF(#REF!,""*"")"),"#REF!")</f>
        <v>#REF!</v>
      </c>
      <c r="AY58" s="919" t="str">
        <f ca="1">IFERROR(__xludf.DUMMYFUNCTION("+AC58/COUNTIF(#REF!,""*"")"),"#REF!")</f>
        <v>#REF!</v>
      </c>
      <c r="AZ58" s="919" t="str">
        <f ca="1">IFERROR(__xludf.DUMMYFUNCTION("+AD58/COUNTIF(AD58,""*"")"),"#DIV/0!")</f>
        <v>#DIV/0!</v>
      </c>
      <c r="BA58" s="920" t="str">
        <f ca="1">IFERROR(__xludf.DUMMYFUNCTION("+AK58/AJ58"),"#DIV/0!")</f>
        <v>#DIV/0!</v>
      </c>
      <c r="BB58" s="920" t="str">
        <f ca="1">IFERROR(__xludf.DUMMYFUNCTION("+AL58/AJ58"),"#DIV/0!")</f>
        <v>#DIV/0!</v>
      </c>
      <c r="BC58" s="920" t="str">
        <f ca="1">IFERROR(__xludf.DUMMYFUNCTION("+AM58/AJ58"),"#DIV/0!")</f>
        <v>#DIV/0!</v>
      </c>
      <c r="BD58" s="920" t="str">
        <f ca="1">IFERROR(__xludf.DUMMYFUNCTION("+AN58/AJ58"),"#DIV/0!")</f>
        <v>#DIV/0!</v>
      </c>
      <c r="BE58" s="921">
        <v>0.2</v>
      </c>
      <c r="BF58" s="921">
        <v>0.8</v>
      </c>
      <c r="BG58" s="920" t="str">
        <f ca="1">IFERROR(__xludf.DUMMYFUNCTION("+AW58*BE58"),"#REF!")</f>
        <v>#REF!</v>
      </c>
      <c r="BH58" s="920" t="str">
        <f ca="1">IFERROR(__xludf.DUMMYFUNCTION("+AX58*BE58"),"#REF!")</f>
        <v>#REF!</v>
      </c>
      <c r="BI58" s="920" t="str">
        <f ca="1">IFERROR(__xludf.DUMMYFUNCTION("+AY58*BE58"),"#REF!")</f>
        <v>#REF!</v>
      </c>
      <c r="BJ58" s="920" t="str">
        <f ca="1">IFERROR(__xludf.DUMMYFUNCTION("+AZ58*BE58"),"#DIV/0!")</f>
        <v>#DIV/0!</v>
      </c>
      <c r="BK58" s="920" t="str">
        <f ca="1">IFERROR(__xludf.DUMMYFUNCTION("+BA58*BF58"),"#DIV/0!")</f>
        <v>#DIV/0!</v>
      </c>
      <c r="BL58" s="920" t="str">
        <f ca="1">IFERROR(__xludf.DUMMYFUNCTION("+BB58*BF58"),"#DIV/0!")</f>
        <v>#DIV/0!</v>
      </c>
      <c r="BM58" s="920" t="str">
        <f ca="1">IFERROR(__xludf.DUMMYFUNCTION("+BC58*BF58"),"#DIV/0!")</f>
        <v>#DIV/0!</v>
      </c>
      <c r="BN58" s="920" t="str">
        <f ca="1">IFERROR(__xludf.DUMMYFUNCTION("+BD58*BF58"),"#DIV/0!")</f>
        <v>#DIV/0!</v>
      </c>
      <c r="BO58" s="920" t="str">
        <f ca="1">IFERROR(__xludf.DUMMYFUNCTION("+BG58+BK58"),"#REF!")</f>
        <v>#REF!</v>
      </c>
      <c r="BP58" s="920" t="str">
        <f ca="1">IFERROR(__xludf.DUMMYFUNCTION("+BH58+BL58"),"#REF!")</f>
        <v>#REF!</v>
      </c>
      <c r="BQ58" s="920" t="str">
        <f ca="1">IFERROR(__xludf.DUMMYFUNCTION("+BI58+BM58"),"#REF!")</f>
        <v>#REF!</v>
      </c>
      <c r="BR58" s="920" t="str">
        <f ca="1">IFERROR(__xludf.DUMMYFUNCTION("+BJ58+BN58"),"#DIV/0!")</f>
        <v>#DIV/0!</v>
      </c>
      <c r="BS58" s="842"/>
      <c r="BT58" s="842"/>
      <c r="BU58" s="842"/>
      <c r="BV58" s="842"/>
      <c r="BW58" s="842"/>
      <c r="BX58" s="842"/>
      <c r="BY58" s="842"/>
      <c r="BZ58" s="842"/>
      <c r="CA58" s="830"/>
      <c r="CB58" s="798"/>
      <c r="CC58" s="922"/>
      <c r="CD58" s="923"/>
      <c r="CE58" s="923"/>
      <c r="CF58" s="974"/>
      <c r="CG58" s="975"/>
      <c r="CH58" s="798"/>
      <c r="CI58" s="798"/>
      <c r="CJ58" s="798"/>
      <c r="CK58" s="798"/>
      <c r="CL58" s="798"/>
      <c r="CM58" s="798"/>
      <c r="CN58" s="798"/>
      <c r="CO58" s="798"/>
      <c r="CP58" s="798"/>
      <c r="CQ58" s="798"/>
      <c r="CR58" s="798"/>
      <c r="CS58" s="798"/>
      <c r="CT58" s="798"/>
    </row>
    <row r="59" spans="1:98" ht="14.25" customHeight="1">
      <c r="A59" s="2622"/>
      <c r="B59" s="1614"/>
      <c r="C59" s="1043"/>
      <c r="D59" s="1289"/>
      <c r="E59" s="1638"/>
      <c r="F59" s="934"/>
      <c r="G59" s="1660"/>
      <c r="H59" s="1280" t="s">
        <v>1232</v>
      </c>
      <c r="I59" s="1661"/>
      <c r="J59" s="900"/>
      <c r="K59" s="900"/>
      <c r="L59" s="900"/>
      <c r="M59" s="927"/>
      <c r="N59" s="1329"/>
      <c r="O59" s="927"/>
      <c r="P59" s="1641"/>
      <c r="Q59" s="968"/>
      <c r="R59" s="968"/>
      <c r="S59" s="968"/>
      <c r="T59" s="968"/>
      <c r="U59" s="1116"/>
      <c r="V59" s="1118">
        <v>3</v>
      </c>
      <c r="W59" s="1597" t="s">
        <v>1225</v>
      </c>
      <c r="X59" s="1610">
        <v>45839</v>
      </c>
      <c r="Y59" s="1253">
        <v>45859</v>
      </c>
      <c r="Z59" s="2691" t="s">
        <v>1297</v>
      </c>
      <c r="AA59" s="908">
        <v>0</v>
      </c>
      <c r="AB59" s="908">
        <v>0</v>
      </c>
      <c r="AC59" s="908"/>
      <c r="AD59" s="909"/>
      <c r="AE59" s="871"/>
      <c r="AF59" s="1028"/>
      <c r="AG59" s="1700"/>
      <c r="AH59" s="928"/>
      <c r="AI59" s="929"/>
      <c r="AJ59" s="930"/>
      <c r="AK59" s="913"/>
      <c r="AL59" s="914"/>
      <c r="AM59" s="914"/>
      <c r="AN59" s="914"/>
      <c r="AO59" s="971"/>
      <c r="AP59" s="927"/>
      <c r="AQ59" s="927"/>
      <c r="AR59" s="881"/>
      <c r="AS59" s="917" t="str">
        <f ca="1">IFERROR(__xludf.DUMMYFUNCTION("+I59/G59"),"#DIV/0!")</f>
        <v>#DIV/0!</v>
      </c>
      <c r="AT59" s="918" t="str">
        <f ca="1">IFERROR(__xludf.DUMMYFUNCTION("+J59/G59"),"#DIV/0!")</f>
        <v>#DIV/0!</v>
      </c>
      <c r="AU59" s="918" t="str">
        <f ca="1">IFERROR(__xludf.DUMMYFUNCTION("+K59/G59"),"#DIV/0!")</f>
        <v>#DIV/0!</v>
      </c>
      <c r="AV59" s="918" t="str">
        <f ca="1">IFERROR(__xludf.DUMMYFUNCTION("+L59/G59"),"#DIV/0!")</f>
        <v>#DIV/0!</v>
      </c>
      <c r="AW59" s="919">
        <f ca="1">IFERROR(__xludf.DUMMYFUNCTION("+AA59/COUNTIF(W60,""*"")"),0)</f>
        <v>0</v>
      </c>
      <c r="AX59" s="919">
        <f ca="1">IFERROR(__xludf.DUMMYFUNCTION("+AB59/COUNTIF(W60,""*"")"),0)</f>
        <v>0</v>
      </c>
      <c r="AY59" s="919">
        <f ca="1">IFERROR(__xludf.DUMMYFUNCTION("+AC59/COUNTIF(W60,""*"")"),0)</f>
        <v>0</v>
      </c>
      <c r="AZ59" s="919" t="str">
        <f ca="1">IFERROR(__xludf.DUMMYFUNCTION("+AD59/COUNTIF(AD59,""*"")"),"#DIV/0!")</f>
        <v>#DIV/0!</v>
      </c>
      <c r="BA59" s="920" t="str">
        <f ca="1">IFERROR(__xludf.DUMMYFUNCTION("+AK59/AJ59"),"#DIV/0!")</f>
        <v>#DIV/0!</v>
      </c>
      <c r="BB59" s="920" t="str">
        <f ca="1">IFERROR(__xludf.DUMMYFUNCTION("+AL59/AJ59"),"#DIV/0!")</f>
        <v>#DIV/0!</v>
      </c>
      <c r="BC59" s="920" t="str">
        <f ca="1">IFERROR(__xludf.DUMMYFUNCTION("+AM59/AJ59"),"#DIV/0!")</f>
        <v>#DIV/0!</v>
      </c>
      <c r="BD59" s="920" t="str">
        <f ca="1">IFERROR(__xludf.DUMMYFUNCTION("+AN59/AJ59"),"#DIV/0!")</f>
        <v>#DIV/0!</v>
      </c>
      <c r="BE59" s="921">
        <v>0.2</v>
      </c>
      <c r="BF59" s="921">
        <v>0.8</v>
      </c>
      <c r="BG59" s="920">
        <f ca="1">IFERROR(__xludf.DUMMYFUNCTION("+AW59*BE59"),0)</f>
        <v>0</v>
      </c>
      <c r="BH59" s="920">
        <f ca="1">IFERROR(__xludf.DUMMYFUNCTION("+AX59*BE59"),0)</f>
        <v>0</v>
      </c>
      <c r="BI59" s="920">
        <f ca="1">IFERROR(__xludf.DUMMYFUNCTION("+AY59*BE59"),0)</f>
        <v>0</v>
      </c>
      <c r="BJ59" s="920" t="str">
        <f ca="1">IFERROR(__xludf.DUMMYFUNCTION("+AZ59*BE59"),"#DIV/0!")</f>
        <v>#DIV/0!</v>
      </c>
      <c r="BK59" s="920" t="str">
        <f ca="1">IFERROR(__xludf.DUMMYFUNCTION("+BA59*BF59"),"#DIV/0!")</f>
        <v>#DIV/0!</v>
      </c>
      <c r="BL59" s="920" t="str">
        <f ca="1">IFERROR(__xludf.DUMMYFUNCTION("+BB59*BF59"),"#DIV/0!")</f>
        <v>#DIV/0!</v>
      </c>
      <c r="BM59" s="920" t="str">
        <f ca="1">IFERROR(__xludf.DUMMYFUNCTION("+BC59*BF59"),"#DIV/0!")</f>
        <v>#DIV/0!</v>
      </c>
      <c r="BN59" s="920" t="str">
        <f ca="1">IFERROR(__xludf.DUMMYFUNCTION("+BD59*BF59"),"#DIV/0!")</f>
        <v>#DIV/0!</v>
      </c>
      <c r="BO59" s="920" t="str">
        <f ca="1">IFERROR(__xludf.DUMMYFUNCTION("+BG59+BK59"),"#DIV/0!")</f>
        <v>#DIV/0!</v>
      </c>
      <c r="BP59" s="920" t="str">
        <f ca="1">IFERROR(__xludf.DUMMYFUNCTION("+BH59+BL59"),"#DIV/0!")</f>
        <v>#DIV/0!</v>
      </c>
      <c r="BQ59" s="920" t="str">
        <f ca="1">IFERROR(__xludf.DUMMYFUNCTION("+BI59+BM59"),"#DIV/0!")</f>
        <v>#DIV/0!</v>
      </c>
      <c r="BR59" s="920" t="str">
        <f ca="1">IFERROR(__xludf.DUMMYFUNCTION("+BJ59+BN59"),"#DIV/0!")</f>
        <v>#DIV/0!</v>
      </c>
      <c r="BS59" s="842"/>
      <c r="BT59" s="842"/>
      <c r="BU59" s="842"/>
      <c r="BV59" s="842"/>
      <c r="BW59" s="842"/>
      <c r="BX59" s="842"/>
      <c r="BY59" s="842"/>
      <c r="BZ59" s="842"/>
      <c r="CA59" s="830"/>
      <c r="CB59" s="798"/>
      <c r="CC59" s="922"/>
      <c r="CD59" s="923"/>
      <c r="CE59" s="923"/>
      <c r="CF59" s="974"/>
      <c r="CG59" s="975"/>
      <c r="CH59" s="798"/>
      <c r="CI59" s="798"/>
      <c r="CJ59" s="798"/>
      <c r="CK59" s="798"/>
      <c r="CL59" s="798"/>
      <c r="CM59" s="798"/>
      <c r="CN59" s="798"/>
      <c r="CO59" s="798"/>
      <c r="CP59" s="798"/>
      <c r="CQ59" s="798"/>
      <c r="CR59" s="798"/>
      <c r="CS59" s="798"/>
      <c r="CT59" s="798"/>
    </row>
    <row r="60" spans="1:98" ht="14.25" customHeight="1">
      <c r="A60" s="2622"/>
      <c r="B60" s="894"/>
      <c r="C60" s="1043"/>
      <c r="D60" s="1289"/>
      <c r="E60" s="1638"/>
      <c r="F60" s="934" t="s">
        <v>77</v>
      </c>
      <c r="G60" s="1660">
        <v>765198</v>
      </c>
      <c r="H60" s="1280"/>
      <c r="I60" s="1661"/>
      <c r="J60" s="900"/>
      <c r="K60" s="900"/>
      <c r="L60" s="900"/>
      <c r="M60" s="927"/>
      <c r="N60" s="1329"/>
      <c r="O60" s="927"/>
      <c r="P60" s="1641"/>
      <c r="Q60" s="968"/>
      <c r="R60" s="968"/>
      <c r="S60" s="968"/>
      <c r="T60" s="968"/>
      <c r="U60" s="1116"/>
      <c r="V60" s="1118">
        <v>4</v>
      </c>
      <c r="W60" s="1597" t="s">
        <v>1234</v>
      </c>
      <c r="X60" s="1610">
        <v>45861</v>
      </c>
      <c r="Y60" s="1610">
        <v>45861</v>
      </c>
      <c r="Z60" s="2691" t="s">
        <v>1297</v>
      </c>
      <c r="AA60" s="908">
        <v>0</v>
      </c>
      <c r="AB60" s="908">
        <v>0</v>
      </c>
      <c r="AC60" s="908"/>
      <c r="AD60" s="909"/>
      <c r="AE60" s="871"/>
      <c r="AF60" s="1052"/>
      <c r="AG60" s="1701"/>
      <c r="AH60" s="942"/>
      <c r="AI60" s="929"/>
      <c r="AJ60" s="930"/>
      <c r="AK60" s="913"/>
      <c r="AL60" s="914"/>
      <c r="AM60" s="914"/>
      <c r="AN60" s="914"/>
      <c r="AO60" s="971"/>
      <c r="AP60" s="927"/>
      <c r="AQ60" s="927"/>
      <c r="AR60" s="881"/>
      <c r="AS60" s="917">
        <f ca="1">IFERROR(__xludf.DUMMYFUNCTION("+I60/G60"),0)</f>
        <v>0</v>
      </c>
      <c r="AT60" s="918">
        <f ca="1">IFERROR(__xludf.DUMMYFUNCTION("+J60/G60"),0)</f>
        <v>0</v>
      </c>
      <c r="AU60" s="918">
        <f ca="1">IFERROR(__xludf.DUMMYFUNCTION("+K60/G60"),0)</f>
        <v>0</v>
      </c>
      <c r="AV60" s="918">
        <f ca="1">IFERROR(__xludf.DUMMYFUNCTION("+L60/G60"),0)</f>
        <v>0</v>
      </c>
      <c r="AW60" s="919" t="str">
        <f ca="1">IFERROR(__xludf.DUMMYFUNCTION("+AA60/COUNTIF(#REF!,""*"")"),"#REF!")</f>
        <v>#REF!</v>
      </c>
      <c r="AX60" s="919" t="str">
        <f ca="1">IFERROR(__xludf.DUMMYFUNCTION("+AB60/COUNTIF(#REF!,""*"")"),"#REF!")</f>
        <v>#REF!</v>
      </c>
      <c r="AY60" s="919" t="str">
        <f ca="1">IFERROR(__xludf.DUMMYFUNCTION("+AC60/COUNTIF(#REF!,""*"")"),"#REF!")</f>
        <v>#REF!</v>
      </c>
      <c r="AZ60" s="919" t="str">
        <f ca="1">IFERROR(__xludf.DUMMYFUNCTION("+AD60/COUNTIF(AD60,""*"")"),"#DIV/0!")</f>
        <v>#DIV/0!</v>
      </c>
      <c r="BA60" s="920" t="str">
        <f ca="1">IFERROR(__xludf.DUMMYFUNCTION("+AK60/AJ60"),"#DIV/0!")</f>
        <v>#DIV/0!</v>
      </c>
      <c r="BB60" s="920" t="str">
        <f ca="1">IFERROR(__xludf.DUMMYFUNCTION("+AL60/AJ60"),"#DIV/0!")</f>
        <v>#DIV/0!</v>
      </c>
      <c r="BC60" s="920" t="str">
        <f ca="1">IFERROR(__xludf.DUMMYFUNCTION("+AM60/AJ60"),"#DIV/0!")</f>
        <v>#DIV/0!</v>
      </c>
      <c r="BD60" s="920" t="str">
        <f ca="1">IFERROR(__xludf.DUMMYFUNCTION("+AN60/AJ60"),"#DIV/0!")</f>
        <v>#DIV/0!</v>
      </c>
      <c r="BE60" s="921">
        <v>0.2</v>
      </c>
      <c r="BF60" s="921">
        <v>0.8</v>
      </c>
      <c r="BG60" s="920" t="str">
        <f ca="1">IFERROR(__xludf.DUMMYFUNCTION("+AW60*BE60"),"#REF!")</f>
        <v>#REF!</v>
      </c>
      <c r="BH60" s="920" t="str">
        <f ca="1">IFERROR(__xludf.DUMMYFUNCTION("+AX60*BE60"),"#REF!")</f>
        <v>#REF!</v>
      </c>
      <c r="BI60" s="920" t="str">
        <f ca="1">IFERROR(__xludf.DUMMYFUNCTION("+AY60*BE60"),"#REF!")</f>
        <v>#REF!</v>
      </c>
      <c r="BJ60" s="920" t="str">
        <f ca="1">IFERROR(__xludf.DUMMYFUNCTION("+AZ60*BE60"),"#DIV/0!")</f>
        <v>#DIV/0!</v>
      </c>
      <c r="BK60" s="920" t="str">
        <f ca="1">IFERROR(__xludf.DUMMYFUNCTION("+BA60*BF60"),"#DIV/0!")</f>
        <v>#DIV/0!</v>
      </c>
      <c r="BL60" s="920" t="str">
        <f ca="1">IFERROR(__xludf.DUMMYFUNCTION("+BB60*BF60"),"#DIV/0!")</f>
        <v>#DIV/0!</v>
      </c>
      <c r="BM60" s="920" t="str">
        <f ca="1">IFERROR(__xludf.DUMMYFUNCTION("+BC60*BF60"),"#DIV/0!")</f>
        <v>#DIV/0!</v>
      </c>
      <c r="BN60" s="920" t="str">
        <f ca="1">IFERROR(__xludf.DUMMYFUNCTION("+BD60*BF60"),"#DIV/0!")</f>
        <v>#DIV/0!</v>
      </c>
      <c r="BO60" s="920" t="str">
        <f ca="1">IFERROR(__xludf.DUMMYFUNCTION("+BG60+BK60"),"#REF!")</f>
        <v>#REF!</v>
      </c>
      <c r="BP60" s="920" t="str">
        <f ca="1">IFERROR(__xludf.DUMMYFUNCTION("+BH60+BL60"),"#REF!")</f>
        <v>#REF!</v>
      </c>
      <c r="BQ60" s="920" t="str">
        <f ca="1">IFERROR(__xludf.DUMMYFUNCTION("+BI60+BM60"),"#REF!")</f>
        <v>#REF!</v>
      </c>
      <c r="BR60" s="920" t="str">
        <f ca="1">IFERROR(__xludf.DUMMYFUNCTION("+BJ60+BN60"),"#DIV/0!")</f>
        <v>#DIV/0!</v>
      </c>
      <c r="BS60" s="842"/>
      <c r="BT60" s="842"/>
      <c r="BU60" s="842"/>
      <c r="BV60" s="842"/>
      <c r="BW60" s="842"/>
      <c r="BX60" s="842"/>
      <c r="BY60" s="842"/>
      <c r="BZ60" s="842"/>
      <c r="CA60" s="830"/>
      <c r="CB60" s="798"/>
      <c r="CC60" s="922"/>
      <c r="CD60" s="923"/>
      <c r="CE60" s="923"/>
      <c r="CF60" s="974"/>
      <c r="CG60" s="975"/>
      <c r="CH60" s="798"/>
      <c r="CI60" s="798"/>
      <c r="CJ60" s="798"/>
      <c r="CK60" s="798"/>
      <c r="CL60" s="798"/>
      <c r="CM60" s="798"/>
      <c r="CN60" s="798"/>
      <c r="CO60" s="798"/>
      <c r="CP60" s="798"/>
      <c r="CQ60" s="798"/>
      <c r="CR60" s="798"/>
      <c r="CS60" s="798"/>
      <c r="CT60" s="798"/>
    </row>
    <row r="61" spans="1:98" ht="14.25" customHeight="1">
      <c r="A61" s="2622"/>
      <c r="B61" s="894"/>
      <c r="C61" s="1043"/>
      <c r="D61" s="1638"/>
      <c r="E61" s="1638"/>
      <c r="F61" s="934"/>
      <c r="G61" s="1660"/>
      <c r="H61" s="1280"/>
      <c r="I61" s="1661"/>
      <c r="J61" s="900"/>
      <c r="K61" s="900"/>
      <c r="L61" s="900"/>
      <c r="M61" s="927"/>
      <c r="N61" s="1329"/>
      <c r="O61" s="927"/>
      <c r="P61" s="1641"/>
      <c r="Q61" s="968"/>
      <c r="R61" s="968"/>
      <c r="S61" s="968"/>
      <c r="T61" s="968"/>
      <c r="U61" s="1116"/>
      <c r="V61" s="1118">
        <v>5</v>
      </c>
      <c r="W61" s="1597" t="s">
        <v>1237</v>
      </c>
      <c r="X61" s="1610">
        <v>45861</v>
      </c>
      <c r="Y61" s="1253">
        <v>45867</v>
      </c>
      <c r="Z61" s="898" t="s">
        <v>1240</v>
      </c>
      <c r="AA61" s="908">
        <v>0</v>
      </c>
      <c r="AB61" s="908">
        <v>0</v>
      </c>
      <c r="AC61" s="908"/>
      <c r="AD61" s="909"/>
      <c r="AE61" s="871"/>
      <c r="AF61" s="2692"/>
      <c r="AG61" s="2693"/>
      <c r="AH61" s="2693"/>
      <c r="AI61" s="928"/>
      <c r="AJ61" s="930"/>
      <c r="AK61" s="913"/>
      <c r="AL61" s="914"/>
      <c r="AM61" s="914"/>
      <c r="AN61" s="914"/>
      <c r="AO61" s="971"/>
      <c r="AP61" s="927"/>
      <c r="AQ61" s="927"/>
      <c r="AR61" s="881"/>
      <c r="AS61" s="917" t="str">
        <f ca="1">IFERROR(__xludf.DUMMYFUNCTION("+I61/G61"),"#DIV/0!")</f>
        <v>#DIV/0!</v>
      </c>
      <c r="AT61" s="918" t="str">
        <f ca="1">IFERROR(__xludf.DUMMYFUNCTION("+J61/G61"),"#DIV/0!")</f>
        <v>#DIV/0!</v>
      </c>
      <c r="AU61" s="918" t="str">
        <f ca="1">IFERROR(__xludf.DUMMYFUNCTION("+K61/G61"),"#DIV/0!")</f>
        <v>#DIV/0!</v>
      </c>
      <c r="AV61" s="918" t="str">
        <f ca="1">IFERROR(__xludf.DUMMYFUNCTION("+L61/G61"),"#DIV/0!")</f>
        <v>#DIV/0!</v>
      </c>
      <c r="AW61" s="919">
        <f ca="1">IFERROR(__xludf.DUMMYFUNCTION("+AA61/COUNTIF(W62,""*"")"),0)</f>
        <v>0</v>
      </c>
      <c r="AX61" s="919">
        <f ca="1">IFERROR(__xludf.DUMMYFUNCTION("+AB61/COUNTIF(W62,""*"")"),0)</f>
        <v>0</v>
      </c>
      <c r="AY61" s="919">
        <f ca="1">IFERROR(__xludf.DUMMYFUNCTION("+AC61/COUNTIF(W62,""*"")"),0)</f>
        <v>0</v>
      </c>
      <c r="AZ61" s="919" t="str">
        <f ca="1">IFERROR(__xludf.DUMMYFUNCTION("+AD61/COUNTIF(AD61,""*"")"),"#DIV/0!")</f>
        <v>#DIV/0!</v>
      </c>
      <c r="BA61" s="920" t="str">
        <f ca="1">IFERROR(__xludf.DUMMYFUNCTION("+AK61/AJ61"),"#DIV/0!")</f>
        <v>#DIV/0!</v>
      </c>
      <c r="BB61" s="920" t="str">
        <f ca="1">IFERROR(__xludf.DUMMYFUNCTION("+AL61/AJ61"),"#DIV/0!")</f>
        <v>#DIV/0!</v>
      </c>
      <c r="BC61" s="920" t="str">
        <f ca="1">IFERROR(__xludf.DUMMYFUNCTION("+AM61/AJ61"),"#DIV/0!")</f>
        <v>#DIV/0!</v>
      </c>
      <c r="BD61" s="920" t="str">
        <f ca="1">IFERROR(__xludf.DUMMYFUNCTION("+AN61/AJ61"),"#DIV/0!")</f>
        <v>#DIV/0!</v>
      </c>
      <c r="BE61" s="921">
        <v>0.2</v>
      </c>
      <c r="BF61" s="921">
        <v>0.8</v>
      </c>
      <c r="BG61" s="920">
        <f ca="1">IFERROR(__xludf.DUMMYFUNCTION("+AW61*BE61"),0)</f>
        <v>0</v>
      </c>
      <c r="BH61" s="920">
        <f ca="1">IFERROR(__xludf.DUMMYFUNCTION("+AX61*BE61"),0)</f>
        <v>0</v>
      </c>
      <c r="BI61" s="920">
        <f ca="1">IFERROR(__xludf.DUMMYFUNCTION("+AY61*BE61"),0)</f>
        <v>0</v>
      </c>
      <c r="BJ61" s="920" t="str">
        <f ca="1">IFERROR(__xludf.DUMMYFUNCTION("+AZ61*BE61"),"#DIV/0!")</f>
        <v>#DIV/0!</v>
      </c>
      <c r="BK61" s="920" t="str">
        <f ca="1">IFERROR(__xludf.DUMMYFUNCTION("+BA61*BF61"),"#DIV/0!")</f>
        <v>#DIV/0!</v>
      </c>
      <c r="BL61" s="920" t="str">
        <f ca="1">IFERROR(__xludf.DUMMYFUNCTION("+BB61*BF61"),"#DIV/0!")</f>
        <v>#DIV/0!</v>
      </c>
      <c r="BM61" s="920" t="str">
        <f ca="1">IFERROR(__xludf.DUMMYFUNCTION("+BC61*BF61"),"#DIV/0!")</f>
        <v>#DIV/0!</v>
      </c>
      <c r="BN61" s="920" t="str">
        <f ca="1">IFERROR(__xludf.DUMMYFUNCTION("+BD61*BF61"),"#DIV/0!")</f>
        <v>#DIV/0!</v>
      </c>
      <c r="BO61" s="920" t="str">
        <f ca="1">IFERROR(__xludf.DUMMYFUNCTION("+BG61+BK61"),"#DIV/0!")</f>
        <v>#DIV/0!</v>
      </c>
      <c r="BP61" s="920" t="str">
        <f ca="1">IFERROR(__xludf.DUMMYFUNCTION("+BH61+BL61"),"#DIV/0!")</f>
        <v>#DIV/0!</v>
      </c>
      <c r="BQ61" s="920" t="str">
        <f ca="1">IFERROR(__xludf.DUMMYFUNCTION("+BI61+BM61"),"#DIV/0!")</f>
        <v>#DIV/0!</v>
      </c>
      <c r="BR61" s="920" t="str">
        <f ca="1">IFERROR(__xludf.DUMMYFUNCTION("+BJ61+BN61"),"#DIV/0!")</f>
        <v>#DIV/0!</v>
      </c>
      <c r="BS61" s="842"/>
      <c r="BT61" s="842"/>
      <c r="BU61" s="842"/>
      <c r="BV61" s="842"/>
      <c r="BW61" s="842"/>
      <c r="BX61" s="842"/>
      <c r="BY61" s="842"/>
      <c r="BZ61" s="842"/>
      <c r="CA61" s="830"/>
      <c r="CB61" s="798"/>
      <c r="CC61" s="922"/>
      <c r="CD61" s="923"/>
      <c r="CE61" s="923"/>
      <c r="CF61" s="974"/>
      <c r="CG61" s="975"/>
      <c r="CH61" s="798"/>
      <c r="CI61" s="798"/>
      <c r="CJ61" s="798"/>
      <c r="CK61" s="798"/>
      <c r="CL61" s="798"/>
      <c r="CM61" s="798"/>
      <c r="CN61" s="798"/>
      <c r="CO61" s="798"/>
      <c r="CP61" s="798"/>
      <c r="CQ61" s="798"/>
      <c r="CR61" s="798"/>
      <c r="CS61" s="798"/>
      <c r="CT61" s="798"/>
    </row>
    <row r="62" spans="1:98" ht="50.25" customHeight="1">
      <c r="A62" s="2622"/>
      <c r="B62" s="894"/>
      <c r="C62" s="1043"/>
      <c r="D62" s="1638"/>
      <c r="E62" s="1638"/>
      <c r="F62" s="1202"/>
      <c r="G62" s="1202"/>
      <c r="H62" s="2694"/>
      <c r="I62" s="1661"/>
      <c r="J62" s="900"/>
      <c r="K62" s="900"/>
      <c r="L62" s="900"/>
      <c r="M62" s="927"/>
      <c r="N62" s="1329">
        <v>200000000</v>
      </c>
      <c r="O62" s="927"/>
      <c r="P62" s="1641"/>
      <c r="Q62" s="968"/>
      <c r="R62" s="968"/>
      <c r="S62" s="968"/>
      <c r="T62" s="968"/>
      <c r="U62" s="1116"/>
      <c r="V62" s="906">
        <v>6</v>
      </c>
      <c r="W62" s="1632" t="s">
        <v>1298</v>
      </c>
      <c r="X62" s="1610">
        <v>45873</v>
      </c>
      <c r="Y62" s="1610">
        <v>45873</v>
      </c>
      <c r="Z62" s="933" t="s">
        <v>1240</v>
      </c>
      <c r="AA62" s="908">
        <v>0</v>
      </c>
      <c r="AB62" s="908">
        <v>0</v>
      </c>
      <c r="AC62" s="908"/>
      <c r="AD62" s="909"/>
      <c r="AE62" s="871"/>
      <c r="AF62" s="2692">
        <v>459901900</v>
      </c>
      <c r="AG62" s="2693" t="s">
        <v>1299</v>
      </c>
      <c r="AH62" s="2693" t="s">
        <v>1300</v>
      </c>
      <c r="AI62" s="1702"/>
      <c r="AJ62" s="1027"/>
      <c r="AK62" s="1607"/>
      <c r="AL62" s="1008"/>
      <c r="AM62" s="1008"/>
      <c r="AN62" s="1009"/>
      <c r="AO62" s="798"/>
      <c r="AP62" s="1057"/>
      <c r="AQ62" s="1027"/>
      <c r="AR62" s="881"/>
      <c r="AS62" s="917" t="str">
        <f ca="1">IFERROR(__xludf.DUMMYFUNCTION("+I62/G62"),"#DIV/0!")</f>
        <v>#DIV/0!</v>
      </c>
      <c r="AT62" s="918" t="str">
        <f ca="1">IFERROR(__xludf.DUMMYFUNCTION("+J62/G62"),"#DIV/0!")</f>
        <v>#DIV/0!</v>
      </c>
      <c r="AU62" s="918" t="str">
        <f ca="1">IFERROR(__xludf.DUMMYFUNCTION("+K62/G62"),"#DIV/0!")</f>
        <v>#DIV/0!</v>
      </c>
      <c r="AV62" s="918" t="str">
        <f ca="1">IFERROR(__xludf.DUMMYFUNCTION("+L62/G62"),"#DIV/0!")</f>
        <v>#DIV/0!</v>
      </c>
      <c r="AW62" s="919">
        <f ca="1">IFERROR(__xludf.DUMMYFUNCTION("+AA62/COUNTIF(W65,""*"")"),0)</f>
        <v>0</v>
      </c>
      <c r="AX62" s="919">
        <f ca="1">IFERROR(__xludf.DUMMYFUNCTION("+AB62/COUNTIF(W65,""*"")"),0)</f>
        <v>0</v>
      </c>
      <c r="AY62" s="919">
        <f ca="1">IFERROR(__xludf.DUMMYFUNCTION("+AC62/COUNTIF(W65,""*"")"),0)</f>
        <v>0</v>
      </c>
      <c r="AZ62" s="919" t="str">
        <f ca="1">IFERROR(__xludf.DUMMYFUNCTION("+AD62/COUNTIF(AD62,""*"")"),"#DIV/0!")</f>
        <v>#DIV/0!</v>
      </c>
      <c r="BA62" s="920" t="str">
        <f ca="1">IFERROR(__xludf.DUMMYFUNCTION("+AK62/AJ62"),"#DIV/0!")</f>
        <v>#DIV/0!</v>
      </c>
      <c r="BB62" s="920" t="str">
        <f ca="1">IFERROR(__xludf.DUMMYFUNCTION("+AL62/AJ62"),"#DIV/0!")</f>
        <v>#DIV/0!</v>
      </c>
      <c r="BC62" s="920" t="str">
        <f ca="1">IFERROR(__xludf.DUMMYFUNCTION("+AM62/AJ62"),"#DIV/0!")</f>
        <v>#DIV/0!</v>
      </c>
      <c r="BD62" s="920" t="str">
        <f ca="1">IFERROR(__xludf.DUMMYFUNCTION("+AN62/AJ62"),"#DIV/0!")</f>
        <v>#DIV/0!</v>
      </c>
      <c r="BE62" s="921">
        <v>0.2</v>
      </c>
      <c r="BF62" s="921">
        <v>0.8</v>
      </c>
      <c r="BG62" s="920">
        <f ca="1">IFERROR(__xludf.DUMMYFUNCTION("+AW62*BE62"),0)</f>
        <v>0</v>
      </c>
      <c r="BH62" s="920">
        <f ca="1">IFERROR(__xludf.DUMMYFUNCTION("+AX62*BE62"),0)</f>
        <v>0</v>
      </c>
      <c r="BI62" s="920">
        <f ca="1">IFERROR(__xludf.DUMMYFUNCTION("+AY62*BE62"),0)</f>
        <v>0</v>
      </c>
      <c r="BJ62" s="920" t="str">
        <f ca="1">IFERROR(__xludf.DUMMYFUNCTION("+AZ62*BE62"),"#DIV/0!")</f>
        <v>#DIV/0!</v>
      </c>
      <c r="BK62" s="920" t="str">
        <f ca="1">IFERROR(__xludf.DUMMYFUNCTION("+BA62*BF62"),"#DIV/0!")</f>
        <v>#DIV/0!</v>
      </c>
      <c r="BL62" s="920" t="str">
        <f ca="1">IFERROR(__xludf.DUMMYFUNCTION("+BB62*BF62"),"#DIV/0!")</f>
        <v>#DIV/0!</v>
      </c>
      <c r="BM62" s="920" t="str">
        <f ca="1">IFERROR(__xludf.DUMMYFUNCTION("+BC62*BF62"),"#DIV/0!")</f>
        <v>#DIV/0!</v>
      </c>
      <c r="BN62" s="920" t="str">
        <f ca="1">IFERROR(__xludf.DUMMYFUNCTION("+BD62*BF62"),"#DIV/0!")</f>
        <v>#DIV/0!</v>
      </c>
      <c r="BO62" s="920" t="str">
        <f ca="1">IFERROR(__xludf.DUMMYFUNCTION("+BG62+BK62"),"#DIV/0!")</f>
        <v>#DIV/0!</v>
      </c>
      <c r="BP62" s="920" t="str">
        <f ca="1">IFERROR(__xludf.DUMMYFUNCTION("+BH62+BL62"),"#DIV/0!")</f>
        <v>#DIV/0!</v>
      </c>
      <c r="BQ62" s="920" t="str">
        <f ca="1">IFERROR(__xludf.DUMMYFUNCTION("+BI62+BM62"),"#DIV/0!")</f>
        <v>#DIV/0!</v>
      </c>
      <c r="BR62" s="920" t="str">
        <f ca="1">IFERROR(__xludf.DUMMYFUNCTION("+BJ62+BN62"),"#DIV/0!")</f>
        <v>#DIV/0!</v>
      </c>
      <c r="BS62" s="842"/>
      <c r="BT62" s="842"/>
      <c r="BU62" s="842"/>
      <c r="BV62" s="842"/>
      <c r="BW62" s="842"/>
      <c r="BX62" s="842"/>
      <c r="BY62" s="842"/>
      <c r="BZ62" s="842"/>
      <c r="CA62" s="830"/>
      <c r="CB62" s="798"/>
      <c r="CC62" s="922"/>
      <c r="CD62" s="923"/>
      <c r="CE62" s="923"/>
      <c r="CF62" s="974"/>
      <c r="CG62" s="975"/>
      <c r="CH62" s="798"/>
      <c r="CI62" s="798"/>
      <c r="CJ62" s="798"/>
      <c r="CK62" s="798"/>
      <c r="CL62" s="798"/>
      <c r="CM62" s="798"/>
      <c r="CN62" s="798"/>
      <c r="CO62" s="798"/>
      <c r="CP62" s="798"/>
      <c r="CQ62" s="798"/>
      <c r="CR62" s="798"/>
      <c r="CS62" s="798"/>
      <c r="CT62" s="798"/>
    </row>
    <row r="63" spans="1:98" ht="14.25" customHeight="1">
      <c r="A63" s="2622"/>
      <c r="B63" s="894"/>
      <c r="C63" s="1043"/>
      <c r="D63" s="1638"/>
      <c r="E63" s="1638"/>
      <c r="F63" s="1202"/>
      <c r="G63" s="1202"/>
      <c r="H63" s="2694"/>
      <c r="I63" s="1703"/>
      <c r="J63" s="932"/>
      <c r="K63" s="932"/>
      <c r="L63" s="932"/>
      <c r="M63" s="936"/>
      <c r="N63" s="1704"/>
      <c r="O63" s="936"/>
      <c r="P63" s="1641"/>
      <c r="Q63" s="1705"/>
      <c r="R63" s="1705"/>
      <c r="S63" s="1705"/>
      <c r="T63" s="1705"/>
      <c r="U63" s="1668"/>
      <c r="V63" s="938">
        <v>7</v>
      </c>
      <c r="W63" s="1597" t="s">
        <v>1241</v>
      </c>
      <c r="X63" s="1617">
        <v>45877</v>
      </c>
      <c r="Y63" s="1706">
        <v>45885</v>
      </c>
      <c r="Z63" s="898" t="s">
        <v>1240</v>
      </c>
      <c r="AA63" s="908">
        <v>0</v>
      </c>
      <c r="AB63" s="939">
        <v>0</v>
      </c>
      <c r="AC63" s="939"/>
      <c r="AD63" s="940"/>
      <c r="AE63" s="871"/>
      <c r="AF63" s="1057"/>
      <c r="AG63" s="1026"/>
      <c r="AH63" s="1026"/>
      <c r="AI63" s="1707"/>
      <c r="AJ63" s="937"/>
      <c r="AK63" s="945"/>
      <c r="AL63" s="946"/>
      <c r="AM63" s="946"/>
      <c r="AN63" s="947"/>
      <c r="AO63" s="798"/>
      <c r="AP63" s="1323"/>
      <c r="AQ63" s="937"/>
      <c r="AR63" s="881"/>
      <c r="AS63" s="917" t="str">
        <f ca="1">IFERROR(__xludf.DUMMYFUNCTION("+I63/G63"),"#DIV/0!")</f>
        <v>#DIV/0!</v>
      </c>
      <c r="AT63" s="918" t="str">
        <f ca="1">IFERROR(__xludf.DUMMYFUNCTION("+J63/G63"),"#DIV/0!")</f>
        <v>#DIV/0!</v>
      </c>
      <c r="AU63" s="918" t="str">
        <f ca="1">IFERROR(__xludf.DUMMYFUNCTION("+K63/G63"),"#DIV/0!")</f>
        <v>#DIV/0!</v>
      </c>
      <c r="AV63" s="918" t="str">
        <f ca="1">IFERROR(__xludf.DUMMYFUNCTION("+L63/G63"),"#DIV/0!")</f>
        <v>#DIV/0!</v>
      </c>
      <c r="AW63" s="919" t="str">
        <f ca="1">IFERROR(__xludf.DUMMYFUNCTION("+#REF!/COUNTIF(W66,""*"")"),"#REF!")</f>
        <v>#REF!</v>
      </c>
      <c r="AX63" s="919">
        <f ca="1">IFERROR(__xludf.DUMMYFUNCTION("+AB63/COUNTIF(W66,""*"")"),0)</f>
        <v>0</v>
      </c>
      <c r="AY63" s="919">
        <f ca="1">IFERROR(__xludf.DUMMYFUNCTION("+AC63/COUNTIF(W66,""*"")"),0)</f>
        <v>0</v>
      </c>
      <c r="AZ63" s="919" t="str">
        <f ca="1">IFERROR(__xludf.DUMMYFUNCTION("+AD63/COUNTIF(AD63,""*"")"),"#DIV/0!")</f>
        <v>#DIV/0!</v>
      </c>
      <c r="BA63" s="920" t="str">
        <f ca="1">IFERROR(__xludf.DUMMYFUNCTION("+AK63/AJ63"),"#DIV/0!")</f>
        <v>#DIV/0!</v>
      </c>
      <c r="BB63" s="920" t="str">
        <f ca="1">IFERROR(__xludf.DUMMYFUNCTION("+AL63/AJ63"),"#DIV/0!")</f>
        <v>#DIV/0!</v>
      </c>
      <c r="BC63" s="920" t="str">
        <f ca="1">IFERROR(__xludf.DUMMYFUNCTION("+AM63/AJ63"),"#DIV/0!")</f>
        <v>#DIV/0!</v>
      </c>
      <c r="BD63" s="920" t="str">
        <f ca="1">IFERROR(__xludf.DUMMYFUNCTION("+AN63/AJ63"),"#DIV/0!")</f>
        <v>#DIV/0!</v>
      </c>
      <c r="BE63" s="921">
        <v>0.2</v>
      </c>
      <c r="BF63" s="921">
        <v>0.8</v>
      </c>
      <c r="BG63" s="920" t="str">
        <f ca="1">IFERROR(__xludf.DUMMYFUNCTION("+AW63*BE63"),"#REF!")</f>
        <v>#REF!</v>
      </c>
      <c r="BH63" s="920">
        <f ca="1">IFERROR(__xludf.DUMMYFUNCTION("+AX63*BE63"),0)</f>
        <v>0</v>
      </c>
      <c r="BI63" s="920">
        <f ca="1">IFERROR(__xludf.DUMMYFUNCTION("+AY63*BE63"),0)</f>
        <v>0</v>
      </c>
      <c r="BJ63" s="920" t="str">
        <f ca="1">IFERROR(__xludf.DUMMYFUNCTION("+AZ63*BE63"),"#DIV/0!")</f>
        <v>#DIV/0!</v>
      </c>
      <c r="BK63" s="920" t="str">
        <f ca="1">IFERROR(__xludf.DUMMYFUNCTION("+BA63*BF63"),"#DIV/0!")</f>
        <v>#DIV/0!</v>
      </c>
      <c r="BL63" s="920" t="str">
        <f ca="1">IFERROR(__xludf.DUMMYFUNCTION("+BB63*BF63"),"#DIV/0!")</f>
        <v>#DIV/0!</v>
      </c>
      <c r="BM63" s="920" t="str">
        <f ca="1">IFERROR(__xludf.DUMMYFUNCTION("+BC63*BF63"),"#DIV/0!")</f>
        <v>#DIV/0!</v>
      </c>
      <c r="BN63" s="920" t="str">
        <f ca="1">IFERROR(__xludf.DUMMYFUNCTION("+BD63*BF63"),"#DIV/0!")</f>
        <v>#DIV/0!</v>
      </c>
      <c r="BO63" s="920" t="str">
        <f ca="1">IFERROR(__xludf.DUMMYFUNCTION("+BG63+BK63"),"#REF!")</f>
        <v>#REF!</v>
      </c>
      <c r="BP63" s="920" t="str">
        <f ca="1">IFERROR(__xludf.DUMMYFUNCTION("+BH63+BL63"),"#DIV/0!")</f>
        <v>#DIV/0!</v>
      </c>
      <c r="BQ63" s="920" t="str">
        <f ca="1">IFERROR(__xludf.DUMMYFUNCTION("+BI63+BM63"),"#DIV/0!")</f>
        <v>#DIV/0!</v>
      </c>
      <c r="BR63" s="920" t="str">
        <f ca="1">IFERROR(__xludf.DUMMYFUNCTION("+BJ63+BN63"),"#DIV/0!")</f>
        <v>#DIV/0!</v>
      </c>
      <c r="BS63" s="842"/>
      <c r="BT63" s="842"/>
      <c r="BU63" s="842"/>
      <c r="BV63" s="842"/>
      <c r="BW63" s="842"/>
      <c r="BX63" s="842"/>
      <c r="BY63" s="842"/>
      <c r="BZ63" s="842"/>
      <c r="CA63" s="830"/>
      <c r="CB63" s="798"/>
      <c r="CC63" s="922"/>
      <c r="CD63" s="923"/>
      <c r="CE63" s="923"/>
      <c r="CF63" s="974"/>
      <c r="CG63" s="975"/>
      <c r="CH63" s="798"/>
      <c r="CI63" s="798"/>
      <c r="CJ63" s="798"/>
      <c r="CK63" s="798"/>
      <c r="CL63" s="798"/>
      <c r="CM63" s="798"/>
      <c r="CN63" s="798"/>
      <c r="CO63" s="798"/>
      <c r="CP63" s="798"/>
      <c r="CQ63" s="798"/>
      <c r="CR63" s="798"/>
      <c r="CS63" s="798"/>
      <c r="CT63" s="798"/>
    </row>
    <row r="64" spans="1:98" ht="14.25" customHeight="1">
      <c r="A64" s="2622"/>
      <c r="B64" s="894"/>
      <c r="C64" s="1043"/>
      <c r="D64" s="1638"/>
      <c r="E64" s="1638"/>
      <c r="F64" s="1202"/>
      <c r="G64" s="1202"/>
      <c r="H64" s="2694"/>
      <c r="I64" s="1661"/>
      <c r="J64" s="900"/>
      <c r="K64" s="900"/>
      <c r="L64" s="900"/>
      <c r="M64" s="927"/>
      <c r="N64" s="1329"/>
      <c r="O64" s="927"/>
      <c r="P64" s="1641"/>
      <c r="Q64" s="968"/>
      <c r="R64" s="968"/>
      <c r="S64" s="968"/>
      <c r="T64" s="968"/>
      <c r="U64" s="1116"/>
      <c r="V64" s="906">
        <v>8</v>
      </c>
      <c r="W64" s="1597" t="s">
        <v>1242</v>
      </c>
      <c r="X64" s="1253">
        <v>45891</v>
      </c>
      <c r="Y64" s="1708">
        <v>45899</v>
      </c>
      <c r="Z64" s="898" t="s">
        <v>1240</v>
      </c>
      <c r="AA64" s="908">
        <v>0</v>
      </c>
      <c r="AB64" s="908">
        <v>0</v>
      </c>
      <c r="AC64" s="908"/>
      <c r="AD64" s="909"/>
      <c r="AE64" s="1709"/>
      <c r="AF64" s="1057"/>
      <c r="AG64" s="1027"/>
      <c r="AH64" s="1702"/>
      <c r="AI64" s="927"/>
      <c r="AJ64" s="901"/>
      <c r="AK64" s="913"/>
      <c r="AL64" s="914"/>
      <c r="AM64" s="914"/>
      <c r="AN64" s="914"/>
      <c r="AO64" s="971"/>
      <c r="AP64" s="927"/>
      <c r="AQ64" s="927"/>
      <c r="AR64" s="881"/>
      <c r="AS64" s="917" t="str">
        <f ca="1">IFERROR(__xludf.DUMMYFUNCTION("+I64/G64"),"#DIV/0!")</f>
        <v>#DIV/0!</v>
      </c>
      <c r="AT64" s="918" t="str">
        <f ca="1">IFERROR(__xludf.DUMMYFUNCTION("+J64/G64"),"#DIV/0!")</f>
        <v>#DIV/0!</v>
      </c>
      <c r="AU64" s="918" t="str">
        <f ca="1">IFERROR(__xludf.DUMMYFUNCTION("+K64/G64"),"#DIV/0!")</f>
        <v>#DIV/0!</v>
      </c>
      <c r="AV64" s="918" t="str">
        <f ca="1">IFERROR(__xludf.DUMMYFUNCTION("+L64/G64"),"#DIV/0!")</f>
        <v>#DIV/0!</v>
      </c>
      <c r="AW64" s="919" t="str">
        <f ca="1">IFERROR(__xludf.DUMMYFUNCTION("+AA64/COUNTIF(#REF!,""*"")"),"#REF!")</f>
        <v>#REF!</v>
      </c>
      <c r="AX64" s="919" t="str">
        <f ca="1">IFERROR(__xludf.DUMMYFUNCTION("+AB64/COUNTIF(#REF!,""*"")"),"#REF!")</f>
        <v>#REF!</v>
      </c>
      <c r="AY64" s="919" t="str">
        <f ca="1">IFERROR(__xludf.DUMMYFUNCTION("+AC64/COUNTIF(#REF!,""*"")"),"#REF!")</f>
        <v>#REF!</v>
      </c>
      <c r="AZ64" s="919" t="str">
        <f ca="1">IFERROR(__xludf.DUMMYFUNCTION("+AD64/COUNTIF(AD64,""*"")"),"#DIV/0!")</f>
        <v>#DIV/0!</v>
      </c>
      <c r="BA64" s="920" t="str">
        <f ca="1">IFERROR(__xludf.DUMMYFUNCTION("+AK64/AJ64"),"#DIV/0!")</f>
        <v>#DIV/0!</v>
      </c>
      <c r="BB64" s="920" t="str">
        <f ca="1">IFERROR(__xludf.DUMMYFUNCTION("+AL64/AJ64"),"#DIV/0!")</f>
        <v>#DIV/0!</v>
      </c>
      <c r="BC64" s="920" t="str">
        <f ca="1">IFERROR(__xludf.DUMMYFUNCTION("+AM64/AJ64"),"#DIV/0!")</f>
        <v>#DIV/0!</v>
      </c>
      <c r="BD64" s="920" t="str">
        <f ca="1">IFERROR(__xludf.DUMMYFUNCTION("+AN64/AJ64"),"#DIV/0!")</f>
        <v>#DIV/0!</v>
      </c>
      <c r="BE64" s="921">
        <v>0.2</v>
      </c>
      <c r="BF64" s="921">
        <v>0.8</v>
      </c>
      <c r="BG64" s="920" t="str">
        <f ca="1">IFERROR(__xludf.DUMMYFUNCTION("+AW64*BE64"),"#REF!")</f>
        <v>#REF!</v>
      </c>
      <c r="BH64" s="920" t="str">
        <f ca="1">IFERROR(__xludf.DUMMYFUNCTION("+AX64*BE64"),"#REF!")</f>
        <v>#REF!</v>
      </c>
      <c r="BI64" s="920" t="str">
        <f ca="1">IFERROR(__xludf.DUMMYFUNCTION("+AY64*BE64"),"#REF!")</f>
        <v>#REF!</v>
      </c>
      <c r="BJ64" s="920" t="str">
        <f ca="1">IFERROR(__xludf.DUMMYFUNCTION("+AZ64*BE64"),"#DIV/0!")</f>
        <v>#DIV/0!</v>
      </c>
      <c r="BK64" s="920" t="str">
        <f ca="1">IFERROR(__xludf.DUMMYFUNCTION("+BA64*BF64"),"#DIV/0!")</f>
        <v>#DIV/0!</v>
      </c>
      <c r="BL64" s="920" t="str">
        <f ca="1">IFERROR(__xludf.DUMMYFUNCTION("+BB64*BF64"),"#DIV/0!")</f>
        <v>#DIV/0!</v>
      </c>
      <c r="BM64" s="920" t="str">
        <f ca="1">IFERROR(__xludf.DUMMYFUNCTION("+BC64*BF64"),"#DIV/0!")</f>
        <v>#DIV/0!</v>
      </c>
      <c r="BN64" s="920" t="str">
        <f ca="1">IFERROR(__xludf.DUMMYFUNCTION("+BD64*BF64"),"#DIV/0!")</f>
        <v>#DIV/0!</v>
      </c>
      <c r="BO64" s="920" t="str">
        <f ca="1">IFERROR(__xludf.DUMMYFUNCTION("+BG64+BK64"),"#REF!")</f>
        <v>#REF!</v>
      </c>
      <c r="BP64" s="920" t="str">
        <f ca="1">IFERROR(__xludf.DUMMYFUNCTION("+BH64+BL64"),"#REF!")</f>
        <v>#REF!</v>
      </c>
      <c r="BQ64" s="920" t="str">
        <f ca="1">IFERROR(__xludf.DUMMYFUNCTION("+BI64+BM64"),"#REF!")</f>
        <v>#REF!</v>
      </c>
      <c r="BR64" s="920" t="str">
        <f ca="1">IFERROR(__xludf.DUMMYFUNCTION("+BJ64+BN64"),"#DIV/0!")</f>
        <v>#DIV/0!</v>
      </c>
      <c r="BS64" s="842"/>
      <c r="BT64" s="842"/>
      <c r="BU64" s="842"/>
      <c r="BV64" s="842"/>
      <c r="BW64" s="842"/>
      <c r="BX64" s="842"/>
      <c r="BY64" s="842"/>
      <c r="BZ64" s="842"/>
      <c r="CA64" s="830"/>
      <c r="CB64" s="798"/>
      <c r="CC64" s="922"/>
      <c r="CD64" s="923"/>
      <c r="CE64" s="923"/>
      <c r="CF64" s="974"/>
      <c r="CG64" s="975"/>
      <c r="CH64" s="798"/>
      <c r="CI64" s="798"/>
      <c r="CJ64" s="798"/>
      <c r="CK64" s="798"/>
      <c r="CL64" s="798"/>
      <c r="CM64" s="798"/>
      <c r="CN64" s="798"/>
      <c r="CO64" s="798"/>
      <c r="CP64" s="798"/>
      <c r="CQ64" s="798"/>
      <c r="CR64" s="798"/>
      <c r="CS64" s="798"/>
      <c r="CT64" s="798"/>
    </row>
    <row r="65" spans="1:98" ht="14.25" customHeight="1" thickBot="1">
      <c r="A65" s="2624"/>
      <c r="B65" s="1018"/>
      <c r="C65" s="1710"/>
      <c r="D65" s="1638"/>
      <c r="E65" s="1638"/>
      <c r="F65" s="1202"/>
      <c r="G65" s="1202"/>
      <c r="H65" s="2694"/>
      <c r="I65" s="1661"/>
      <c r="J65" s="900"/>
      <c r="K65" s="900"/>
      <c r="L65" s="900"/>
      <c r="M65" s="927"/>
      <c r="N65" s="1329"/>
      <c r="O65" s="927"/>
      <c r="P65" s="1641"/>
      <c r="Q65" s="968"/>
      <c r="R65" s="968"/>
      <c r="S65" s="968"/>
      <c r="T65" s="968"/>
      <c r="U65" s="1116"/>
      <c r="V65" s="906">
        <v>9</v>
      </c>
      <c r="W65" s="1616" t="s">
        <v>1243</v>
      </c>
      <c r="X65" s="1253">
        <v>45901</v>
      </c>
      <c r="Y65" s="1708">
        <v>45903</v>
      </c>
      <c r="Z65" s="898" t="s">
        <v>1240</v>
      </c>
      <c r="AA65" s="908">
        <v>0</v>
      </c>
      <c r="AB65" s="908">
        <v>0</v>
      </c>
      <c r="AC65" s="908"/>
      <c r="AD65" s="909"/>
      <c r="AE65" s="1709"/>
      <c r="AF65" s="1050"/>
      <c r="AG65" s="901"/>
      <c r="AH65" s="902"/>
      <c r="AI65" s="927"/>
      <c r="AJ65" s="901"/>
      <c r="AK65" s="913"/>
      <c r="AL65" s="914"/>
      <c r="AM65" s="914"/>
      <c r="AN65" s="914"/>
      <c r="AO65" s="971"/>
      <c r="AP65" s="927"/>
      <c r="AQ65" s="927"/>
      <c r="AR65" s="881"/>
      <c r="AS65" s="917" t="str">
        <f ca="1">IFERROR(__xludf.DUMMYFUNCTION("+I65/G65"),"#DIV/0!")</f>
        <v>#DIV/0!</v>
      </c>
      <c r="AT65" s="918" t="str">
        <f ca="1">IFERROR(__xludf.DUMMYFUNCTION("+J65/G65"),"#DIV/0!")</f>
        <v>#DIV/0!</v>
      </c>
      <c r="AU65" s="918" t="str">
        <f ca="1">IFERROR(__xludf.DUMMYFUNCTION("+K65/G65"),"#DIV/0!")</f>
        <v>#DIV/0!</v>
      </c>
      <c r="AV65" s="918" t="str">
        <f ca="1">IFERROR(__xludf.DUMMYFUNCTION("+L65/G65"),"#DIV/0!")</f>
        <v>#DIV/0!</v>
      </c>
      <c r="AW65" s="919" t="str">
        <f ca="1">IFERROR(__xludf.DUMMYFUNCTION("+AA65/COUNTIF(#REF!,""*"")"),"#REF!")</f>
        <v>#REF!</v>
      </c>
      <c r="AX65" s="919" t="str">
        <f ca="1">IFERROR(__xludf.DUMMYFUNCTION("+AB65/COUNTIF(#REF!,""*"")"),"#REF!")</f>
        <v>#REF!</v>
      </c>
      <c r="AY65" s="919" t="str">
        <f ca="1">IFERROR(__xludf.DUMMYFUNCTION("+AC65/COUNTIF(#REF!,""*"")"),"#REF!")</f>
        <v>#REF!</v>
      </c>
      <c r="AZ65" s="919" t="str">
        <f ca="1">IFERROR(__xludf.DUMMYFUNCTION("+AD65/COUNTIF(AD65,""*"")"),"#DIV/0!")</f>
        <v>#DIV/0!</v>
      </c>
      <c r="BA65" s="920" t="str">
        <f ca="1">IFERROR(__xludf.DUMMYFUNCTION("+AK65/AJ65"),"#DIV/0!")</f>
        <v>#DIV/0!</v>
      </c>
      <c r="BB65" s="920" t="str">
        <f ca="1">IFERROR(__xludf.DUMMYFUNCTION("+AL65/AJ65"),"#DIV/0!")</f>
        <v>#DIV/0!</v>
      </c>
      <c r="BC65" s="920" t="str">
        <f ca="1">IFERROR(__xludf.DUMMYFUNCTION("+AM65/AJ65"),"#DIV/0!")</f>
        <v>#DIV/0!</v>
      </c>
      <c r="BD65" s="920" t="str">
        <f ca="1">IFERROR(__xludf.DUMMYFUNCTION("+AN65/AJ65"),"#DIV/0!")</f>
        <v>#DIV/0!</v>
      </c>
      <c r="BE65" s="921">
        <v>0.2</v>
      </c>
      <c r="BF65" s="921">
        <v>0.8</v>
      </c>
      <c r="BG65" s="920" t="str">
        <f ca="1">IFERROR(__xludf.DUMMYFUNCTION("+AW65*BE65"),"#REF!")</f>
        <v>#REF!</v>
      </c>
      <c r="BH65" s="920" t="str">
        <f ca="1">IFERROR(__xludf.DUMMYFUNCTION("+AX65*BE65"),"#REF!")</f>
        <v>#REF!</v>
      </c>
      <c r="BI65" s="920" t="str">
        <f ca="1">IFERROR(__xludf.DUMMYFUNCTION("+AY65*BE65"),"#REF!")</f>
        <v>#REF!</v>
      </c>
      <c r="BJ65" s="920" t="str">
        <f ca="1">IFERROR(__xludf.DUMMYFUNCTION("+AZ65*BE65"),"#DIV/0!")</f>
        <v>#DIV/0!</v>
      </c>
      <c r="BK65" s="920" t="str">
        <f ca="1">IFERROR(__xludf.DUMMYFUNCTION("+BA65*BF65"),"#DIV/0!")</f>
        <v>#DIV/0!</v>
      </c>
      <c r="BL65" s="920" t="str">
        <f ca="1">IFERROR(__xludf.DUMMYFUNCTION("+BB65*BF65"),"#DIV/0!")</f>
        <v>#DIV/0!</v>
      </c>
      <c r="BM65" s="920" t="str">
        <f ca="1">IFERROR(__xludf.DUMMYFUNCTION("+BC65*BF65"),"#DIV/0!")</f>
        <v>#DIV/0!</v>
      </c>
      <c r="BN65" s="920" t="str">
        <f ca="1">IFERROR(__xludf.DUMMYFUNCTION("+BD65*BF65"),"#DIV/0!")</f>
        <v>#DIV/0!</v>
      </c>
      <c r="BO65" s="920" t="str">
        <f ca="1">IFERROR(__xludf.DUMMYFUNCTION("+BG65+BK65"),"#REF!")</f>
        <v>#REF!</v>
      </c>
      <c r="BP65" s="920" t="str">
        <f ca="1">IFERROR(__xludf.DUMMYFUNCTION("+BH65+BL65"),"#REF!")</f>
        <v>#REF!</v>
      </c>
      <c r="BQ65" s="920" t="str">
        <f ca="1">IFERROR(__xludf.DUMMYFUNCTION("+BI65+BM65"),"#REF!")</f>
        <v>#REF!</v>
      </c>
      <c r="BR65" s="920" t="str">
        <f ca="1">IFERROR(__xludf.DUMMYFUNCTION("+BJ65+BN65"),"#DIV/0!")</f>
        <v>#DIV/0!</v>
      </c>
      <c r="BS65" s="842"/>
      <c r="BT65" s="842"/>
      <c r="BU65" s="842"/>
      <c r="BV65" s="842"/>
      <c r="BW65" s="842"/>
      <c r="BX65" s="842"/>
      <c r="BY65" s="842"/>
      <c r="BZ65" s="842"/>
      <c r="CA65" s="830"/>
      <c r="CB65" s="798"/>
      <c r="CC65" s="922"/>
      <c r="CD65" s="923"/>
      <c r="CE65" s="923"/>
      <c r="CF65" s="974"/>
      <c r="CG65" s="975"/>
      <c r="CH65" s="798"/>
      <c r="CI65" s="798"/>
      <c r="CJ65" s="798"/>
      <c r="CK65" s="798"/>
      <c r="CL65" s="798"/>
      <c r="CM65" s="798"/>
      <c r="CN65" s="798"/>
      <c r="CO65" s="798"/>
      <c r="CP65" s="798"/>
      <c r="CQ65" s="798"/>
      <c r="CR65" s="798"/>
      <c r="CS65" s="798"/>
      <c r="CT65" s="798"/>
    </row>
    <row r="66" spans="1:98" ht="14.25" customHeight="1" thickBot="1">
      <c r="A66" s="1088"/>
      <c r="B66" s="1712"/>
      <c r="C66" s="1058"/>
      <c r="D66" s="1673"/>
      <c r="E66" s="1673"/>
      <c r="F66" s="1206"/>
      <c r="G66" s="1206"/>
      <c r="H66" s="2695"/>
      <c r="I66" s="1713"/>
      <c r="J66" s="986"/>
      <c r="K66" s="986"/>
      <c r="L66" s="986"/>
      <c r="M66" s="987"/>
      <c r="N66" s="1714"/>
      <c r="O66" s="987"/>
      <c r="P66" s="1641"/>
      <c r="Q66" s="988"/>
      <c r="R66" s="988"/>
      <c r="S66" s="988"/>
      <c r="T66" s="988"/>
      <c r="U66" s="1715"/>
      <c r="V66" s="981">
        <v>10</v>
      </c>
      <c r="W66" s="1597" t="s">
        <v>1244</v>
      </c>
      <c r="X66" s="1253">
        <v>45908</v>
      </c>
      <c r="Y66" s="1708">
        <v>45908</v>
      </c>
      <c r="Z66" s="898" t="s">
        <v>1240</v>
      </c>
      <c r="AA66" s="908">
        <v>0</v>
      </c>
      <c r="AB66" s="989">
        <v>0</v>
      </c>
      <c r="AC66" s="989"/>
      <c r="AD66" s="990"/>
      <c r="AE66" s="1716"/>
      <c r="AF66" s="2696"/>
      <c r="AG66" s="1717"/>
      <c r="AH66" s="1718"/>
      <c r="AI66" s="1099"/>
      <c r="AJ66" s="1100"/>
      <c r="AK66" s="913"/>
      <c r="AL66" s="914"/>
      <c r="AM66" s="914"/>
      <c r="AN66" s="914"/>
      <c r="AO66" s="971"/>
      <c r="AP66" s="927"/>
      <c r="AQ66" s="927"/>
      <c r="AR66" s="881"/>
      <c r="AS66" s="917" t="str">
        <f ca="1">IFERROR(__xludf.DUMMYFUNCTION("+I66/G66"),"#DIV/0!")</f>
        <v>#DIV/0!</v>
      </c>
      <c r="AT66" s="918" t="str">
        <f ca="1">IFERROR(__xludf.DUMMYFUNCTION("+J66/G66"),"#DIV/0!")</f>
        <v>#DIV/0!</v>
      </c>
      <c r="AU66" s="918" t="str">
        <f ca="1">IFERROR(__xludf.DUMMYFUNCTION("+K66/G66"),"#DIV/0!")</f>
        <v>#DIV/0!</v>
      </c>
      <c r="AV66" s="918" t="str">
        <f ca="1">IFERROR(__xludf.DUMMYFUNCTION("+L66/G66"),"#DIV/0!")</f>
        <v>#DIV/0!</v>
      </c>
      <c r="AW66" s="919" t="str">
        <f ca="1">IFERROR(__xludf.DUMMYFUNCTION("+AA66/COUNTIF(#REF!,""*"")"),"#REF!")</f>
        <v>#REF!</v>
      </c>
      <c r="AX66" s="919" t="str">
        <f ca="1">IFERROR(__xludf.DUMMYFUNCTION("+AB66/COUNTIF(#REF!,""*"")"),"#REF!")</f>
        <v>#REF!</v>
      </c>
      <c r="AY66" s="919" t="str">
        <f ca="1">IFERROR(__xludf.DUMMYFUNCTION("+AC66/COUNTIF(#REF!,""*"")"),"#REF!")</f>
        <v>#REF!</v>
      </c>
      <c r="AZ66" s="919" t="str">
        <f ca="1">IFERROR(__xludf.DUMMYFUNCTION("+AD66/COUNTIF(AD66,""*"")"),"#DIV/0!")</f>
        <v>#DIV/0!</v>
      </c>
      <c r="BA66" s="920" t="str">
        <f ca="1">IFERROR(__xludf.DUMMYFUNCTION("+AK66/AJ66"),"#DIV/0!")</f>
        <v>#DIV/0!</v>
      </c>
      <c r="BB66" s="920" t="str">
        <f ca="1">IFERROR(__xludf.DUMMYFUNCTION("+AL66/AJ66"),"#DIV/0!")</f>
        <v>#DIV/0!</v>
      </c>
      <c r="BC66" s="920" t="str">
        <f ca="1">IFERROR(__xludf.DUMMYFUNCTION("+AM66/AJ66"),"#DIV/0!")</f>
        <v>#DIV/0!</v>
      </c>
      <c r="BD66" s="920" t="str">
        <f ca="1">IFERROR(__xludf.DUMMYFUNCTION("+AN66/AJ66"),"#DIV/0!")</f>
        <v>#DIV/0!</v>
      </c>
      <c r="BE66" s="921">
        <v>0.2</v>
      </c>
      <c r="BF66" s="921">
        <v>0.8</v>
      </c>
      <c r="BG66" s="920" t="str">
        <f ca="1">IFERROR(__xludf.DUMMYFUNCTION("+AW66*BE66"),"#REF!")</f>
        <v>#REF!</v>
      </c>
      <c r="BH66" s="920" t="str">
        <f ca="1">IFERROR(__xludf.DUMMYFUNCTION("+AX66*BE66"),"#REF!")</f>
        <v>#REF!</v>
      </c>
      <c r="BI66" s="920" t="str">
        <f ca="1">IFERROR(__xludf.DUMMYFUNCTION("+AY66*BE66"),"#REF!")</f>
        <v>#REF!</v>
      </c>
      <c r="BJ66" s="920" t="str">
        <f ca="1">IFERROR(__xludf.DUMMYFUNCTION("+AZ66*BE66"),"#DIV/0!")</f>
        <v>#DIV/0!</v>
      </c>
      <c r="BK66" s="920" t="str">
        <f ca="1">IFERROR(__xludf.DUMMYFUNCTION("+BA66*BF66"),"#DIV/0!")</f>
        <v>#DIV/0!</v>
      </c>
      <c r="BL66" s="920" t="str">
        <f ca="1">IFERROR(__xludf.DUMMYFUNCTION("+BB66*BF66"),"#DIV/0!")</f>
        <v>#DIV/0!</v>
      </c>
      <c r="BM66" s="920" t="str">
        <f ca="1">IFERROR(__xludf.DUMMYFUNCTION("+BC66*BF66"),"#DIV/0!")</f>
        <v>#DIV/0!</v>
      </c>
      <c r="BN66" s="920" t="str">
        <f ca="1">IFERROR(__xludf.DUMMYFUNCTION("+BD66*BF66"),"#DIV/0!")</f>
        <v>#DIV/0!</v>
      </c>
      <c r="BO66" s="920" t="str">
        <f ca="1">IFERROR(__xludf.DUMMYFUNCTION("+BG66+BK66"),"#REF!")</f>
        <v>#REF!</v>
      </c>
      <c r="BP66" s="920" t="str">
        <f ca="1">IFERROR(__xludf.DUMMYFUNCTION("+BH66+BL66"),"#REF!")</f>
        <v>#REF!</v>
      </c>
      <c r="BQ66" s="920" t="str">
        <f ca="1">IFERROR(__xludf.DUMMYFUNCTION("+BI66+BM66"),"#REF!")</f>
        <v>#REF!</v>
      </c>
      <c r="BR66" s="920" t="str">
        <f ca="1">IFERROR(__xludf.DUMMYFUNCTION("+BJ66+BN66"),"#DIV/0!")</f>
        <v>#DIV/0!</v>
      </c>
      <c r="BS66" s="842"/>
      <c r="BT66" s="842"/>
      <c r="BU66" s="842"/>
      <c r="BV66" s="842"/>
      <c r="BW66" s="842"/>
      <c r="BX66" s="842"/>
      <c r="BY66" s="842"/>
      <c r="BZ66" s="842"/>
      <c r="CA66" s="830"/>
      <c r="CB66" s="798"/>
      <c r="CC66" s="922"/>
      <c r="CD66" s="923"/>
      <c r="CE66" s="923"/>
      <c r="CF66" s="974"/>
      <c r="CG66" s="975"/>
      <c r="CH66" s="798"/>
      <c r="CI66" s="798"/>
      <c r="CJ66" s="798"/>
      <c r="CK66" s="798"/>
      <c r="CL66" s="798"/>
      <c r="CM66" s="798"/>
      <c r="CN66" s="798"/>
      <c r="CO66" s="798"/>
      <c r="CP66" s="798"/>
      <c r="CQ66" s="798"/>
      <c r="CR66" s="798"/>
      <c r="CS66" s="798"/>
      <c r="CT66" s="798"/>
    </row>
    <row r="67" spans="1:98" ht="14.25" customHeight="1">
      <c r="A67" s="5066"/>
      <c r="B67" s="5067"/>
      <c r="C67" s="4210"/>
      <c r="D67" s="5067"/>
      <c r="E67" s="4210"/>
      <c r="F67" s="898"/>
      <c r="G67" s="964"/>
      <c r="H67" s="5068"/>
      <c r="I67" s="1661"/>
      <c r="J67" s="900"/>
      <c r="K67" s="900"/>
      <c r="L67" s="900"/>
      <c r="M67" s="5068"/>
      <c r="N67" s="5066"/>
      <c r="O67" s="927"/>
      <c r="P67" s="1641"/>
      <c r="Q67" s="5066"/>
      <c r="R67" s="5069"/>
      <c r="S67" s="5069"/>
      <c r="T67" s="5068"/>
      <c r="U67" s="818"/>
      <c r="V67" s="906">
        <v>11</v>
      </c>
      <c r="W67" s="1597" t="s">
        <v>1245</v>
      </c>
      <c r="X67" s="1253">
        <v>45910</v>
      </c>
      <c r="Y67" s="1708">
        <v>46011</v>
      </c>
      <c r="Z67" s="898" t="s">
        <v>1226</v>
      </c>
      <c r="AA67" s="908">
        <v>0</v>
      </c>
      <c r="AB67" s="908">
        <v>0</v>
      </c>
      <c r="AC67" s="908"/>
      <c r="AD67" s="909"/>
      <c r="AE67" s="871"/>
      <c r="AF67" s="1028"/>
      <c r="AG67" s="929"/>
      <c r="AH67" s="929"/>
      <c r="AI67" s="929"/>
      <c r="AJ67" s="930"/>
      <c r="AK67" s="913"/>
      <c r="AL67" s="914"/>
      <c r="AM67" s="914"/>
      <c r="AN67" s="915"/>
      <c r="AO67" s="798"/>
      <c r="AP67" s="1050"/>
      <c r="AQ67" s="901"/>
      <c r="AR67" s="881"/>
      <c r="AS67" s="1143" t="str">
        <f ca="1">IFERROR(__xludf.DUMMYFUNCTION("+I67/G67"),"#DIV/0!")</f>
        <v>#DIV/0!</v>
      </c>
      <c r="AT67" s="1144" t="str">
        <f ca="1">IFERROR(__xludf.DUMMYFUNCTION("+J67/G67"),"#DIV/0!")</f>
        <v>#DIV/0!</v>
      </c>
      <c r="AU67" s="1144" t="str">
        <f ca="1">IFERROR(__xludf.DUMMYFUNCTION("+K67/G67"),"#DIV/0!")</f>
        <v>#DIV/0!</v>
      </c>
      <c r="AV67" s="1144" t="str">
        <f ca="1">IFERROR(__xludf.DUMMYFUNCTION("+L67/G67"),"#DIV/0!")</f>
        <v>#DIV/0!</v>
      </c>
      <c r="AW67" s="1145" t="str">
        <f ca="1">IFERROR(__xludf.DUMMYFUNCTION("+AA67/COUNTIF(W70,""*"")"),"#DIV/0!")</f>
        <v>#DIV/0!</v>
      </c>
      <c r="AX67" s="1145" t="str">
        <f ca="1">IFERROR(__xludf.DUMMYFUNCTION("+AB67/COUNTIF(W70,""*"")"),"#DIV/0!")</f>
        <v>#DIV/0!</v>
      </c>
      <c r="AY67" s="1145" t="str">
        <f ca="1">IFERROR(__xludf.DUMMYFUNCTION("+AC67/COUNTIF(W70,""*"")"),"#DIV/0!")</f>
        <v>#DIV/0!</v>
      </c>
      <c r="AZ67" s="1145" t="str">
        <f ca="1">IFERROR(__xludf.DUMMYFUNCTION("+AD67/COUNTIF(AD67,""*"")"),"#DIV/0!")</f>
        <v>#DIV/0!</v>
      </c>
      <c r="BA67" s="1146" t="str">
        <f ca="1">IFERROR(__xludf.DUMMYFUNCTION("+AK67/AJ67"),"#DIV/0!")</f>
        <v>#DIV/0!</v>
      </c>
      <c r="BB67" s="1146" t="str">
        <f ca="1">IFERROR(__xludf.DUMMYFUNCTION("+AL67/AJ67"),"#DIV/0!")</f>
        <v>#DIV/0!</v>
      </c>
      <c r="BC67" s="1146" t="str">
        <f ca="1">IFERROR(__xludf.DUMMYFUNCTION("+AM67/AJ67"),"#DIV/0!")</f>
        <v>#DIV/0!</v>
      </c>
      <c r="BD67" s="1146" t="str">
        <f ca="1">IFERROR(__xludf.DUMMYFUNCTION("+AN67/AJ67"),"#DIV/0!")</f>
        <v>#DIV/0!</v>
      </c>
      <c r="BE67" s="921">
        <v>0.2</v>
      </c>
      <c r="BF67" s="921">
        <v>0.8</v>
      </c>
      <c r="BG67" s="1146" t="str">
        <f ca="1">IFERROR(__xludf.DUMMYFUNCTION("+AW67*BE67"),"#DIV/0!")</f>
        <v>#DIV/0!</v>
      </c>
      <c r="BH67" s="1146" t="str">
        <f ca="1">IFERROR(__xludf.DUMMYFUNCTION("+AX67*BE67"),"#DIV/0!")</f>
        <v>#DIV/0!</v>
      </c>
      <c r="BI67" s="1146" t="str">
        <f ca="1">IFERROR(__xludf.DUMMYFUNCTION("+AY67*BE67"),"#DIV/0!")</f>
        <v>#DIV/0!</v>
      </c>
      <c r="BJ67" s="1146" t="str">
        <f ca="1">IFERROR(__xludf.DUMMYFUNCTION("+AZ67*BE67"),"#DIV/0!")</f>
        <v>#DIV/0!</v>
      </c>
      <c r="BK67" s="1146" t="str">
        <f ca="1">IFERROR(__xludf.DUMMYFUNCTION("+BA67*BF67"),"#DIV/0!")</f>
        <v>#DIV/0!</v>
      </c>
      <c r="BL67" s="1146" t="str">
        <f ca="1">IFERROR(__xludf.DUMMYFUNCTION("+BB67*BF67"),"#DIV/0!")</f>
        <v>#DIV/0!</v>
      </c>
      <c r="BM67" s="1146" t="str">
        <f ca="1">IFERROR(__xludf.DUMMYFUNCTION("+BC67*BF67"),"#DIV/0!")</f>
        <v>#DIV/0!</v>
      </c>
      <c r="BN67" s="1146" t="str">
        <f ca="1">IFERROR(__xludf.DUMMYFUNCTION("+BD67*BF67"),"#DIV/0!")</f>
        <v>#DIV/0!</v>
      </c>
      <c r="BO67" s="1146" t="str">
        <f ca="1">IFERROR(__xludf.DUMMYFUNCTION("+BG67+BK67"),"#DIV/0!")</f>
        <v>#DIV/0!</v>
      </c>
      <c r="BP67" s="1146" t="str">
        <f ca="1">IFERROR(__xludf.DUMMYFUNCTION("+BH67+BL67"),"#DIV/0!")</f>
        <v>#DIV/0!</v>
      </c>
      <c r="BQ67" s="1146" t="str">
        <f ca="1">IFERROR(__xludf.DUMMYFUNCTION("+BI67+BM67"),"#DIV/0!")</f>
        <v>#DIV/0!</v>
      </c>
      <c r="BR67" s="1146" t="str">
        <f ca="1">IFERROR(__xludf.DUMMYFUNCTION("+BJ67+BN67"),"#DIV/0!")</f>
        <v>#DIV/0!</v>
      </c>
      <c r="BS67" s="5069"/>
      <c r="BT67" s="5069"/>
      <c r="BU67" s="5069"/>
      <c r="BV67" s="5069"/>
      <c r="BW67" s="5069"/>
      <c r="BX67" s="5069"/>
      <c r="BY67" s="5069"/>
      <c r="BZ67" s="5069"/>
      <c r="CA67" s="5068"/>
      <c r="CC67" s="5066"/>
      <c r="CD67" s="5069"/>
      <c r="CE67" s="5069"/>
      <c r="CF67" s="5068"/>
      <c r="CG67" s="5070"/>
    </row>
    <row r="68" spans="1:98" ht="14.25" customHeight="1" thickBot="1">
      <c r="A68" s="4195"/>
      <c r="B68" s="4211"/>
      <c r="C68" s="4212"/>
      <c r="D68" s="4211"/>
      <c r="E68" s="4212"/>
      <c r="F68" s="983"/>
      <c r="G68" s="984"/>
      <c r="H68" s="4192"/>
      <c r="I68" s="1713"/>
      <c r="J68" s="986"/>
      <c r="K68" s="986"/>
      <c r="L68" s="986"/>
      <c r="M68" s="4192"/>
      <c r="N68" s="4195"/>
      <c r="O68" s="987"/>
      <c r="P68" s="1641"/>
      <c r="Q68" s="4195"/>
      <c r="R68" s="4189"/>
      <c r="S68" s="4189"/>
      <c r="T68" s="4192"/>
      <c r="U68" s="818"/>
      <c r="V68" s="981">
        <v>12</v>
      </c>
      <c r="W68" s="2639" t="s">
        <v>1246</v>
      </c>
      <c r="X68" s="1257">
        <v>46012</v>
      </c>
      <c r="Y68" s="1257">
        <v>46021</v>
      </c>
      <c r="Z68" s="2614" t="s">
        <v>1240</v>
      </c>
      <c r="AA68" s="908">
        <v>0</v>
      </c>
      <c r="AB68" s="989">
        <v>0</v>
      </c>
      <c r="AC68" s="989"/>
      <c r="AD68" s="990"/>
      <c r="AE68" s="871"/>
      <c r="AF68" s="1071"/>
      <c r="AG68" s="991"/>
      <c r="AH68" s="991"/>
      <c r="AI68" s="991"/>
      <c r="AJ68" s="992"/>
      <c r="AK68" s="993"/>
      <c r="AL68" s="994"/>
      <c r="AM68" s="994"/>
      <c r="AN68" s="1074"/>
      <c r="AO68" s="798"/>
      <c r="AP68" s="1075"/>
      <c r="AQ68" s="985"/>
      <c r="AR68" s="881"/>
      <c r="AS68" s="1147" t="str">
        <f ca="1">IFERROR(__xludf.DUMMYFUNCTION("+I68/G68"),"#DIV/0!")</f>
        <v>#DIV/0!</v>
      </c>
      <c r="AT68" s="1148" t="str">
        <f ca="1">IFERROR(__xludf.DUMMYFUNCTION("+J68/G68"),"#DIV/0!")</f>
        <v>#DIV/0!</v>
      </c>
      <c r="AU68" s="1148" t="str">
        <f ca="1">IFERROR(__xludf.DUMMYFUNCTION("+K68/G68"),"#DIV/0!")</f>
        <v>#DIV/0!</v>
      </c>
      <c r="AV68" s="1148" t="str">
        <f ca="1">IFERROR(__xludf.DUMMYFUNCTION("+L68/G68"),"#DIV/0!")</f>
        <v>#DIV/0!</v>
      </c>
      <c r="AW68" s="1149" t="str">
        <f ca="1">IFERROR(__xludf.DUMMYFUNCTION("+AA68/COUNTIF(W71,""*"")"),"#DIV/0!")</f>
        <v>#DIV/0!</v>
      </c>
      <c r="AX68" s="1149" t="str">
        <f ca="1">IFERROR(__xludf.DUMMYFUNCTION("+AB68/COUNTIF(W71,""*"")"),"#DIV/0!")</f>
        <v>#DIV/0!</v>
      </c>
      <c r="AY68" s="1149" t="str">
        <f ca="1">IFERROR(__xludf.DUMMYFUNCTION("+AC68/COUNTIF(W71,""*"")"),"#DIV/0!")</f>
        <v>#DIV/0!</v>
      </c>
      <c r="AZ68" s="1149" t="str">
        <f ca="1">IFERROR(__xludf.DUMMYFUNCTION("+AD68/COUNTIF(AD68,""*"")"),"#DIV/0!")</f>
        <v>#DIV/0!</v>
      </c>
      <c r="BA68" s="1150" t="str">
        <f ca="1">IFERROR(__xludf.DUMMYFUNCTION("+AK68/AJ68"),"#DIV/0!")</f>
        <v>#DIV/0!</v>
      </c>
      <c r="BB68" s="1150" t="str">
        <f ca="1">IFERROR(__xludf.DUMMYFUNCTION("+AL68/AJ68"),"#DIV/0!")</f>
        <v>#DIV/0!</v>
      </c>
      <c r="BC68" s="1150" t="str">
        <f ca="1">IFERROR(__xludf.DUMMYFUNCTION("+AM68/AJ68"),"#DIV/0!")</f>
        <v>#DIV/0!</v>
      </c>
      <c r="BD68" s="1150" t="str">
        <f ca="1">IFERROR(__xludf.DUMMYFUNCTION("+AN68/AJ68"),"#DIV/0!")</f>
        <v>#DIV/0!</v>
      </c>
      <c r="BE68" s="1080">
        <v>0.2</v>
      </c>
      <c r="BF68" s="1080">
        <v>0.8</v>
      </c>
      <c r="BG68" s="1150" t="str">
        <f ca="1">IFERROR(__xludf.DUMMYFUNCTION("+AW68*BE68"),"#DIV/0!")</f>
        <v>#DIV/0!</v>
      </c>
      <c r="BH68" s="1150" t="str">
        <f ca="1">IFERROR(__xludf.DUMMYFUNCTION("+AX68*BE68"),"#DIV/0!")</f>
        <v>#DIV/0!</v>
      </c>
      <c r="BI68" s="1150" t="str">
        <f ca="1">IFERROR(__xludf.DUMMYFUNCTION("+AY68*BE68"),"#DIV/0!")</f>
        <v>#DIV/0!</v>
      </c>
      <c r="BJ68" s="1150" t="str">
        <f ca="1">IFERROR(__xludf.DUMMYFUNCTION("+AZ68*BE68"),"#DIV/0!")</f>
        <v>#DIV/0!</v>
      </c>
      <c r="BK68" s="1150" t="str">
        <f ca="1">IFERROR(__xludf.DUMMYFUNCTION("+BA68*BF68"),"#DIV/0!")</f>
        <v>#DIV/0!</v>
      </c>
      <c r="BL68" s="1150" t="str">
        <f ca="1">IFERROR(__xludf.DUMMYFUNCTION("+BB68*BF68"),"#DIV/0!")</f>
        <v>#DIV/0!</v>
      </c>
      <c r="BM68" s="1150" t="str">
        <f ca="1">IFERROR(__xludf.DUMMYFUNCTION("+BC68*BF68"),"#DIV/0!")</f>
        <v>#DIV/0!</v>
      </c>
      <c r="BN68" s="1150" t="str">
        <f ca="1">IFERROR(__xludf.DUMMYFUNCTION("+BD68*BF68"),"#DIV/0!")</f>
        <v>#DIV/0!</v>
      </c>
      <c r="BO68" s="1150" t="str">
        <f ca="1">IFERROR(__xludf.DUMMYFUNCTION("+BG68+BK68"),"#DIV/0!")</f>
        <v>#DIV/0!</v>
      </c>
      <c r="BP68" s="1150" t="str">
        <f ca="1">IFERROR(__xludf.DUMMYFUNCTION("+BH68+BL68"),"#DIV/0!")</f>
        <v>#DIV/0!</v>
      </c>
      <c r="BQ68" s="1150" t="str">
        <f ca="1">IFERROR(__xludf.DUMMYFUNCTION("+BI68+BM68"),"#DIV/0!")</f>
        <v>#DIV/0!</v>
      </c>
      <c r="BR68" s="1150" t="str">
        <f ca="1">IFERROR(__xludf.DUMMYFUNCTION("+BJ68+BN68"),"#DIV/0!")</f>
        <v>#DIV/0!</v>
      </c>
      <c r="BS68" s="4189"/>
      <c r="BT68" s="4189"/>
      <c r="BU68" s="4189"/>
      <c r="BV68" s="4189"/>
      <c r="BW68" s="4189"/>
      <c r="BX68" s="4189"/>
      <c r="BY68" s="4189"/>
      <c r="BZ68" s="4189"/>
      <c r="CA68" s="4192"/>
      <c r="CC68" s="4195"/>
      <c r="CD68" s="4189"/>
      <c r="CE68" s="4189"/>
      <c r="CF68" s="4192"/>
      <c r="CG68" s="4205"/>
    </row>
    <row r="69" spans="1:98" ht="14.25" customHeight="1" thickBot="1">
      <c r="A69" s="1152"/>
      <c r="B69" s="4180"/>
      <c r="C69" s="4181"/>
      <c r="D69" s="4483"/>
      <c r="E69" s="4183"/>
      <c r="F69" s="4181"/>
      <c r="G69" s="1153">
        <f>SUM(G14:G68)</f>
        <v>768208</v>
      </c>
      <c r="H69" s="1154"/>
      <c r="I69" s="1719">
        <f t="shared" ref="I69:L69" si="4">SUM(I14:I68)</f>
        <v>0</v>
      </c>
      <c r="J69" s="1156">
        <f t="shared" si="4"/>
        <v>13</v>
      </c>
      <c r="K69" s="1156">
        <f t="shared" si="4"/>
        <v>0</v>
      </c>
      <c r="L69" s="1156">
        <f t="shared" si="4"/>
        <v>0</v>
      </c>
      <c r="M69" s="1157"/>
      <c r="N69" s="1153">
        <f>SUM(N14:N68)</f>
        <v>200000000</v>
      </c>
      <c r="O69" s="1158"/>
      <c r="P69" s="2637"/>
      <c r="Q69" s="1159">
        <f t="shared" ref="Q69:T69" si="5">SUM(Q14:Q68)</f>
        <v>0</v>
      </c>
      <c r="R69" s="1160">
        <f t="shared" si="5"/>
        <v>0</v>
      </c>
      <c r="S69" s="1160">
        <f t="shared" si="5"/>
        <v>0</v>
      </c>
      <c r="T69" s="1161">
        <f t="shared" si="5"/>
        <v>0</v>
      </c>
      <c r="U69" s="1162"/>
      <c r="V69" s="2697"/>
      <c r="W69" s="2698"/>
      <c r="X69" s="5071"/>
      <c r="Y69" s="5072"/>
      <c r="Z69" s="4205"/>
      <c r="AA69" s="2699">
        <f>COUNTIFS(AA15:AA68,1)</f>
        <v>17</v>
      </c>
      <c r="AB69" s="2700">
        <f t="shared" ref="AB69:AD69" si="6">COUNTIFS(AB14:AB68,1)</f>
        <v>19</v>
      </c>
      <c r="AC69" s="2700">
        <f t="shared" si="6"/>
        <v>0</v>
      </c>
      <c r="AD69" s="2701">
        <f t="shared" si="6"/>
        <v>0</v>
      </c>
      <c r="AE69" s="1151"/>
      <c r="AF69" s="1168"/>
      <c r="AG69" s="1169"/>
      <c r="AH69" s="1720">
        <f>COUNTIF(AH14:AH68,"*")</f>
        <v>6</v>
      </c>
      <c r="AI69" s="1169"/>
      <c r="AJ69" s="1170"/>
      <c r="AK69" s="4485"/>
      <c r="AL69" s="4183"/>
      <c r="AM69" s="4183"/>
      <c r="AN69" s="4185"/>
      <c r="AO69" s="1151"/>
      <c r="AP69" s="1171"/>
      <c r="AQ69" s="1172"/>
      <c r="AR69" s="1173"/>
      <c r="AS69" s="1174">
        <f ca="1">IFERROR(__xludf.DUMMYFUNCTION("+I69/G69"),0)</f>
        <v>0</v>
      </c>
      <c r="AT69" s="1175">
        <f ca="1">IFERROR(__xludf.DUMMYFUNCTION("+J69/G69"),0)</f>
        <v>0</v>
      </c>
      <c r="AU69" s="1175">
        <f ca="1">IFERROR(__xludf.DUMMYFUNCTION("+K69/G69"),0)</f>
        <v>0</v>
      </c>
      <c r="AV69" s="1175">
        <f ca="1">IFERROR(__xludf.DUMMYFUNCTION("+L69/G69"),0)</f>
        <v>0</v>
      </c>
      <c r="AW69" s="1169"/>
      <c r="AX69" s="1169"/>
      <c r="AY69" s="1169"/>
      <c r="AZ69" s="1169"/>
      <c r="BA69" s="1169"/>
      <c r="BB69" s="1169"/>
      <c r="BC69" s="1169"/>
      <c r="BD69" s="1169"/>
      <c r="BE69" s="1169"/>
      <c r="BF69" s="1169"/>
      <c r="BG69" s="1169"/>
      <c r="BH69" s="1169"/>
      <c r="BI69" s="1169"/>
      <c r="BJ69" s="1169"/>
      <c r="BK69" s="1169"/>
      <c r="BL69" s="1169"/>
      <c r="BM69" s="1169"/>
      <c r="BN69" s="1169"/>
      <c r="BO69" s="1169"/>
      <c r="BP69" s="1169"/>
      <c r="BQ69" s="1169"/>
      <c r="BR69" s="1169"/>
      <c r="BS69" s="1176" t="e">
        <f t="shared" ref="BS69:BV69" ca="1" si="7">AVERAGEIF(BS14:BS68,"&lt;&gt;#¡DIV/0!")</f>
        <v>#DIV/0!</v>
      </c>
      <c r="BT69" s="1176" t="e">
        <f t="shared" ca="1" si="7"/>
        <v>#DIV/0!</v>
      </c>
      <c r="BU69" s="1176" t="e">
        <f t="shared" ca="1" si="7"/>
        <v>#DIV/0!</v>
      </c>
      <c r="BV69" s="1176" t="e">
        <f t="shared" ca="1" si="7"/>
        <v>#DIV/0!</v>
      </c>
      <c r="BW69" s="1177">
        <f t="shared" ref="BW69:CA69" ca="1" si="8">SUM(BW14:BW68)</f>
        <v>0</v>
      </c>
      <c r="BX69" s="1177">
        <f t="shared" ca="1" si="8"/>
        <v>0</v>
      </c>
      <c r="BY69" s="1177">
        <f t="shared" ca="1" si="8"/>
        <v>0</v>
      </c>
      <c r="BZ69" s="1177">
        <f t="shared" ca="1" si="8"/>
        <v>0</v>
      </c>
      <c r="CA69" s="1178">
        <f t="shared" ca="1" si="8"/>
        <v>0</v>
      </c>
      <c r="CC69" s="1179" t="e">
        <f t="shared" ref="CC69:CG69" ca="1" si="9">AVERAGE(CC14:CC68)</f>
        <v>#DIV/0!</v>
      </c>
      <c r="CD69" s="1179" t="e">
        <f t="shared" ca="1" si="9"/>
        <v>#DIV/0!</v>
      </c>
      <c r="CE69" s="1179" t="e">
        <f t="shared" ca="1" si="9"/>
        <v>#DIV/0!</v>
      </c>
      <c r="CF69" s="1179" t="e">
        <f t="shared" ca="1" si="9"/>
        <v>#DIV/0!</v>
      </c>
      <c r="CG69" s="1180" t="e">
        <f t="shared" ca="1" si="9"/>
        <v>#DIV/0!</v>
      </c>
    </row>
    <row r="70" spans="1:98" ht="15" customHeight="1">
      <c r="V70" s="1275"/>
      <c r="W70" s="1208"/>
      <c r="X70" s="1275"/>
      <c r="Y70" s="1275"/>
      <c r="Z70" s="1275"/>
    </row>
    <row r="71" spans="1:98" ht="15" customHeight="1" thickBot="1">
      <c r="W71" s="1068"/>
    </row>
    <row r="72" spans="1:98" ht="15" customHeight="1" thickBot="1">
      <c r="W72" s="1164">
        <f>COUNTIF(W17:W71,"*")</f>
        <v>52</v>
      </c>
    </row>
  </sheetData>
  <autoFilter ref="A12:CT66" xr:uid="{00000000-0009-0000-0000-000000000000}"/>
  <mergeCells count="64">
    <mergeCell ref="CG67:CG68"/>
    <mergeCell ref="B69:C69"/>
    <mergeCell ref="D69:F69"/>
    <mergeCell ref="X69:Z69"/>
    <mergeCell ref="AK69:AN69"/>
    <mergeCell ref="BZ67:BZ68"/>
    <mergeCell ref="CA67:CA68"/>
    <mergeCell ref="CC67:CC68"/>
    <mergeCell ref="CD67:CD68"/>
    <mergeCell ref="CE67:CE68"/>
    <mergeCell ref="CF67:CF68"/>
    <mergeCell ref="BT67:BT68"/>
    <mergeCell ref="BU67:BU68"/>
    <mergeCell ref="BV67:BV68"/>
    <mergeCell ref="BW67:BW68"/>
    <mergeCell ref="BX67:BX68"/>
    <mergeCell ref="BY67:BY68"/>
    <mergeCell ref="N67:N68"/>
    <mergeCell ref="Q67:Q68"/>
    <mergeCell ref="R67:R68"/>
    <mergeCell ref="S67:S68"/>
    <mergeCell ref="T67:T68"/>
    <mergeCell ref="BS67:BS68"/>
    <mergeCell ref="M15:M25"/>
    <mergeCell ref="M46:M56"/>
    <mergeCell ref="A67:A68"/>
    <mergeCell ref="B67:C68"/>
    <mergeCell ref="D67:E68"/>
    <mergeCell ref="H67:H68"/>
    <mergeCell ref="M67:M68"/>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DD379-082F-4902-8062-C199882CD281}">
  <dimension ref="A1:CT307"/>
  <sheetViews>
    <sheetView showGridLines="0" workbookViewId="0">
      <pane ySplit="12" topLeftCell="A13" activePane="bottomLeft" state="frozen"/>
      <selection pane="bottomLeft" activeCell="H20" sqref="H20"/>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18.44140625" customWidth="1"/>
    <col min="15" max="15" width="18.6640625" customWidth="1"/>
    <col min="16" max="16" width="19.33203125" customWidth="1"/>
    <col min="17" max="20" width="17.33203125"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5042" t="s">
        <v>0</v>
      </c>
      <c r="B1" s="4514"/>
      <c r="C1" s="4514"/>
      <c r="D1" s="4514"/>
      <c r="E1" s="4514"/>
      <c r="F1" s="4514"/>
      <c r="G1" s="504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c r="AT1" s="2"/>
      <c r="AU1" s="2"/>
      <c r="AV1" s="2"/>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3"/>
      <c r="CC1" s="3"/>
      <c r="CD1" s="3"/>
      <c r="CE1" s="3"/>
      <c r="CF1" s="3"/>
      <c r="CG1" s="3"/>
      <c r="CH1" s="3"/>
      <c r="CI1" s="3"/>
      <c r="CJ1" s="3"/>
      <c r="CK1" s="3"/>
      <c r="CL1" s="3"/>
      <c r="CM1" s="3"/>
      <c r="CN1" s="3"/>
      <c r="CO1" s="3"/>
      <c r="CP1" s="3"/>
      <c r="CQ1" s="3"/>
      <c r="CR1" s="3"/>
      <c r="CS1" s="3"/>
      <c r="CT1" s="3"/>
    </row>
    <row r="2" spans="1:98" ht="14.25" customHeight="1">
      <c r="A2" s="5044" t="s">
        <v>1</v>
      </c>
      <c r="B2" s="5045"/>
      <c r="C2" s="312">
        <v>2024</v>
      </c>
      <c r="D2" s="312"/>
      <c r="E2" s="5077" t="s">
        <v>2</v>
      </c>
      <c r="F2" s="313" t="s">
        <v>3</v>
      </c>
      <c r="G2" s="314"/>
      <c r="H2" s="8"/>
      <c r="I2" s="9"/>
      <c r="J2" s="9"/>
      <c r="K2" s="9"/>
      <c r="L2" s="9"/>
      <c r="M2" s="9"/>
      <c r="N2" s="9"/>
      <c r="O2" s="9"/>
      <c r="P2" s="9"/>
      <c r="Q2" s="9"/>
      <c r="R2" s="9"/>
      <c r="S2" s="9"/>
      <c r="T2" s="9"/>
      <c r="U2" s="9"/>
      <c r="V2" s="9"/>
      <c r="W2" s="10"/>
      <c r="X2" s="5050"/>
      <c r="Y2" s="5051"/>
      <c r="Z2" s="5051"/>
      <c r="AA2" s="10"/>
      <c r="AB2" s="10"/>
      <c r="AC2" s="10"/>
      <c r="AD2" s="10"/>
      <c r="AE2" s="11"/>
      <c r="AF2" s="11"/>
      <c r="AG2" s="11"/>
      <c r="AH2" s="11"/>
      <c r="AI2" s="11"/>
      <c r="AJ2" s="11"/>
      <c r="AK2" s="11"/>
      <c r="AL2" s="11"/>
      <c r="AM2" s="11"/>
      <c r="AN2" s="11"/>
      <c r="AO2" s="11"/>
      <c r="AP2" s="12"/>
      <c r="AQ2" s="12"/>
      <c r="AR2" s="11"/>
      <c r="AS2" s="11"/>
      <c r="AT2" s="11"/>
      <c r="AU2" s="11"/>
      <c r="AV2" s="11"/>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9"/>
      <c r="CB2" s="13"/>
      <c r="CC2" s="13"/>
      <c r="CD2" s="13"/>
      <c r="CE2" s="13"/>
      <c r="CF2" s="13"/>
      <c r="CG2" s="13"/>
      <c r="CH2" s="13"/>
      <c r="CI2" s="13"/>
      <c r="CJ2" s="13"/>
      <c r="CK2" s="13"/>
      <c r="CL2" s="13"/>
      <c r="CM2" s="13"/>
      <c r="CN2" s="13"/>
      <c r="CO2" s="13"/>
      <c r="CP2" s="13"/>
      <c r="CQ2" s="13"/>
      <c r="CR2" s="13"/>
      <c r="CS2" s="13"/>
      <c r="CT2" s="13"/>
    </row>
    <row r="3" spans="1:98" ht="14.25" customHeight="1">
      <c r="A3" s="5046"/>
      <c r="B3" s="5047"/>
      <c r="C3" s="315">
        <v>2025</v>
      </c>
      <c r="D3" s="315" t="s">
        <v>4</v>
      </c>
      <c r="E3" s="5049"/>
      <c r="F3" s="316" t="s">
        <v>5</v>
      </c>
      <c r="G3" s="317"/>
      <c r="H3" s="17"/>
      <c r="I3" s="10"/>
      <c r="J3" s="10"/>
      <c r="K3" s="10"/>
      <c r="L3" s="10"/>
      <c r="M3" s="10"/>
      <c r="N3" s="10"/>
      <c r="O3" s="10"/>
      <c r="P3" s="10"/>
      <c r="Q3" s="10"/>
      <c r="R3" s="10"/>
      <c r="S3" s="10"/>
      <c r="T3" s="10"/>
      <c r="U3" s="10"/>
      <c r="V3" s="10"/>
      <c r="W3" s="10"/>
      <c r="X3" s="10"/>
      <c r="Y3" s="10"/>
      <c r="Z3" s="10"/>
      <c r="AA3" s="10"/>
      <c r="AB3" s="10"/>
      <c r="AC3" s="10"/>
      <c r="AD3" s="10"/>
      <c r="AE3" s="11"/>
      <c r="AF3" s="11"/>
      <c r="AG3" s="11"/>
      <c r="AH3" s="11"/>
      <c r="AI3" s="11"/>
      <c r="AJ3" s="11"/>
      <c r="AK3" s="11"/>
      <c r="AL3" s="11"/>
      <c r="AM3" s="11"/>
      <c r="AN3" s="11"/>
      <c r="AO3" s="11"/>
      <c r="AP3" s="12"/>
      <c r="AQ3" s="12"/>
      <c r="AR3" s="11"/>
      <c r="AS3" s="11"/>
      <c r="AT3" s="11"/>
      <c r="AU3" s="11"/>
      <c r="AV3" s="11"/>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9"/>
      <c r="CB3" s="13"/>
      <c r="CC3" s="13"/>
      <c r="CD3" s="13"/>
      <c r="CE3" s="13"/>
      <c r="CF3" s="13"/>
      <c r="CG3" s="13"/>
      <c r="CH3" s="13"/>
      <c r="CI3" s="13"/>
      <c r="CJ3" s="13"/>
      <c r="CK3" s="13"/>
      <c r="CL3" s="13"/>
      <c r="CM3" s="13"/>
      <c r="CN3" s="13"/>
      <c r="CO3" s="13"/>
      <c r="CP3" s="13"/>
      <c r="CQ3" s="13"/>
      <c r="CR3" s="13"/>
      <c r="CS3" s="13"/>
      <c r="CT3" s="13"/>
    </row>
    <row r="4" spans="1:98" ht="14.25" customHeight="1">
      <c r="A4" s="5046"/>
      <c r="B4" s="5047"/>
      <c r="C4" s="315">
        <v>2026</v>
      </c>
      <c r="D4" s="315"/>
      <c r="E4" s="5049"/>
      <c r="F4" s="316" t="s">
        <v>7</v>
      </c>
      <c r="G4" s="317"/>
      <c r="H4" s="17"/>
      <c r="I4" s="10"/>
      <c r="J4" s="10"/>
      <c r="K4" s="10"/>
      <c r="L4" s="10"/>
      <c r="M4" s="10"/>
      <c r="N4" s="10"/>
      <c r="O4" s="10"/>
      <c r="P4" s="10"/>
      <c r="Q4" s="10"/>
      <c r="R4" s="10"/>
      <c r="S4" s="10"/>
      <c r="T4" s="10"/>
      <c r="U4" s="10"/>
      <c r="V4" s="10"/>
      <c r="W4" s="10"/>
      <c r="X4" s="10"/>
      <c r="Y4" s="10"/>
      <c r="Z4" s="10"/>
      <c r="AA4" s="10"/>
      <c r="AB4" s="10"/>
      <c r="AC4" s="10"/>
      <c r="AD4" s="10"/>
      <c r="AE4" s="11"/>
      <c r="AF4" s="11"/>
      <c r="AG4" s="11"/>
      <c r="AH4" s="11"/>
      <c r="AI4" s="11"/>
      <c r="AJ4" s="11"/>
      <c r="AK4" s="11"/>
      <c r="AL4" s="11"/>
      <c r="AM4" s="11"/>
      <c r="AN4" s="11"/>
      <c r="AO4" s="11"/>
      <c r="AP4" s="12"/>
      <c r="AQ4" s="12"/>
      <c r="AR4" s="11"/>
      <c r="AS4" s="11"/>
      <c r="AT4" s="11"/>
      <c r="AU4" s="11"/>
      <c r="AV4" s="11"/>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9"/>
      <c r="CB4" s="13"/>
      <c r="CC4" s="13"/>
      <c r="CD4" s="13"/>
      <c r="CE4" s="13"/>
      <c r="CF4" s="13"/>
      <c r="CG4" s="13"/>
      <c r="CH4" s="13"/>
      <c r="CI4" s="13"/>
      <c r="CJ4" s="13"/>
      <c r="CK4" s="13"/>
      <c r="CL4" s="13"/>
      <c r="CM4" s="13"/>
      <c r="CN4" s="13"/>
      <c r="CO4" s="13"/>
      <c r="CP4" s="13"/>
      <c r="CQ4" s="13"/>
      <c r="CR4" s="13"/>
      <c r="CS4" s="13"/>
      <c r="CT4" s="13"/>
    </row>
    <row r="5" spans="1:98" ht="14.25" customHeight="1" thickBot="1">
      <c r="A5" s="5046"/>
      <c r="B5" s="5047"/>
      <c r="C5" s="318">
        <v>2027</v>
      </c>
      <c r="D5" s="318"/>
      <c r="E5" s="5049"/>
      <c r="F5" s="319" t="s">
        <v>8</v>
      </c>
      <c r="G5" s="320" t="s">
        <v>4</v>
      </c>
      <c r="H5" s="17"/>
      <c r="I5" s="10"/>
      <c r="J5" s="10"/>
      <c r="K5" s="10"/>
      <c r="L5" s="10"/>
      <c r="M5" s="10"/>
      <c r="N5" s="10"/>
      <c r="O5" s="10"/>
      <c r="P5" s="10"/>
      <c r="Q5" s="10"/>
      <c r="R5" s="10"/>
      <c r="S5" s="10"/>
      <c r="T5" s="10"/>
      <c r="U5" s="10"/>
      <c r="V5" s="10"/>
      <c r="W5" s="10"/>
      <c r="X5" s="10"/>
      <c r="Y5" s="10"/>
      <c r="Z5" s="10"/>
      <c r="AA5" s="10"/>
      <c r="AB5" s="10"/>
      <c r="AC5" s="10"/>
      <c r="AD5" s="10"/>
      <c r="AE5" s="11"/>
      <c r="AF5" s="11"/>
      <c r="AG5" s="11"/>
      <c r="AH5" s="11"/>
      <c r="AI5" s="11"/>
      <c r="AJ5" s="11"/>
      <c r="AK5" s="11"/>
      <c r="AL5" s="11"/>
      <c r="AM5" s="11"/>
      <c r="AN5" s="11"/>
      <c r="AO5" s="11"/>
      <c r="AP5" s="12"/>
      <c r="AQ5" s="12"/>
      <c r="AR5" s="11"/>
      <c r="AS5" s="11"/>
      <c r="AT5" s="11"/>
      <c r="AU5" s="11"/>
      <c r="AV5" s="11"/>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9"/>
      <c r="CB5" s="13"/>
      <c r="CC5" s="13"/>
      <c r="CD5" s="13"/>
      <c r="CE5" s="13"/>
      <c r="CF5" s="13"/>
      <c r="CG5" s="13"/>
      <c r="CH5" s="13"/>
      <c r="CI5" s="13"/>
      <c r="CJ5" s="13"/>
      <c r="CK5" s="13"/>
      <c r="CL5" s="13"/>
      <c r="CM5" s="13"/>
      <c r="CN5" s="13"/>
      <c r="CO5" s="13"/>
      <c r="CP5" s="13"/>
      <c r="CQ5" s="13"/>
      <c r="CR5" s="13"/>
      <c r="CS5" s="13"/>
      <c r="CT5" s="13"/>
    </row>
    <row r="6" spans="1:98" ht="14.25" customHeight="1">
      <c r="A6" s="5078" t="s">
        <v>9</v>
      </c>
      <c r="B6" s="5053"/>
      <c r="C6" s="5079" t="s">
        <v>1587</v>
      </c>
      <c r="D6" s="5020"/>
      <c r="E6" s="5020"/>
      <c r="F6" s="5020"/>
      <c r="G6" s="5021"/>
      <c r="H6" s="8"/>
      <c r="I6" s="9"/>
      <c r="J6" s="9"/>
      <c r="K6" s="9"/>
      <c r="L6" s="9"/>
      <c r="M6" s="9"/>
      <c r="N6" s="9"/>
      <c r="O6" s="9"/>
      <c r="P6" s="9"/>
      <c r="Q6" s="9"/>
      <c r="R6" s="9"/>
      <c r="S6" s="9"/>
      <c r="T6" s="9"/>
      <c r="U6" s="9"/>
      <c r="V6" s="9"/>
      <c r="W6" s="11"/>
      <c r="X6" s="11"/>
      <c r="Y6" s="11"/>
      <c r="Z6" s="11"/>
      <c r="AA6" s="11"/>
      <c r="AB6" s="11"/>
      <c r="AC6" s="11"/>
      <c r="AD6" s="11"/>
      <c r="AE6" s="11"/>
      <c r="AF6" s="11"/>
      <c r="AG6" s="11"/>
      <c r="AH6" s="11"/>
      <c r="AI6" s="11"/>
      <c r="AJ6" s="11"/>
      <c r="AK6" s="11"/>
      <c r="AL6" s="11"/>
      <c r="AM6" s="11"/>
      <c r="AN6" s="11"/>
      <c r="AO6" s="11"/>
      <c r="AP6" s="12"/>
      <c r="AQ6" s="12"/>
      <c r="AR6" s="11"/>
      <c r="AS6" s="11"/>
      <c r="AT6" s="11"/>
      <c r="AU6" s="11"/>
      <c r="AV6" s="11"/>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9"/>
      <c r="CB6" s="13"/>
      <c r="CC6" s="13"/>
      <c r="CD6" s="13"/>
      <c r="CE6" s="13"/>
      <c r="CF6" s="13"/>
      <c r="CG6" s="13"/>
      <c r="CH6" s="13"/>
      <c r="CI6" s="13"/>
      <c r="CJ6" s="13"/>
      <c r="CK6" s="13"/>
      <c r="CL6" s="13"/>
      <c r="CM6" s="13"/>
      <c r="CN6" s="13"/>
      <c r="CO6" s="13"/>
      <c r="CP6" s="13"/>
      <c r="CQ6" s="13"/>
      <c r="CR6" s="13"/>
      <c r="CS6" s="13"/>
      <c r="CT6" s="13"/>
    </row>
    <row r="7" spans="1:98" ht="14.25" customHeight="1">
      <c r="A7" s="5073" t="s">
        <v>11</v>
      </c>
      <c r="B7" s="5031"/>
      <c r="C7" s="5074" t="s">
        <v>1588</v>
      </c>
      <c r="D7" s="5032"/>
      <c r="E7" s="5032"/>
      <c r="F7" s="5032"/>
      <c r="G7" s="5033"/>
      <c r="H7" s="8"/>
      <c r="I7" s="9"/>
      <c r="J7" s="9"/>
      <c r="K7" s="9"/>
      <c r="L7" s="9"/>
      <c r="M7" s="9"/>
      <c r="N7" s="9"/>
      <c r="O7" s="9"/>
      <c r="P7" s="9"/>
      <c r="Q7" s="9"/>
      <c r="R7" s="9"/>
      <c r="S7" s="9"/>
      <c r="T7" s="9"/>
      <c r="U7" s="9"/>
      <c r="V7" s="9"/>
      <c r="W7" s="13"/>
      <c r="X7" s="13"/>
      <c r="Y7" s="13"/>
      <c r="Z7" s="13"/>
      <c r="AA7" s="11"/>
      <c r="AB7" s="11"/>
      <c r="AC7" s="11"/>
      <c r="AD7" s="11"/>
      <c r="AE7" s="13"/>
      <c r="AF7" s="13"/>
      <c r="AG7" s="13"/>
      <c r="AH7" s="13"/>
      <c r="AI7" s="13"/>
      <c r="AJ7" s="13"/>
      <c r="AK7" s="13"/>
      <c r="AL7" s="13"/>
      <c r="AM7" s="13"/>
      <c r="AN7" s="13"/>
      <c r="AO7" s="13"/>
      <c r="AP7" s="12"/>
      <c r="AQ7" s="12"/>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9"/>
      <c r="CB7" s="13"/>
      <c r="CC7" s="13"/>
      <c r="CD7" s="13"/>
      <c r="CE7" s="13"/>
      <c r="CF7" s="13"/>
      <c r="CG7" s="13"/>
      <c r="CH7" s="13"/>
      <c r="CI7" s="13"/>
      <c r="CJ7" s="13"/>
      <c r="CK7" s="13"/>
      <c r="CL7" s="13"/>
      <c r="CM7" s="13"/>
      <c r="CN7" s="13"/>
      <c r="CO7" s="13"/>
      <c r="CP7" s="13"/>
      <c r="CQ7" s="13"/>
      <c r="CR7" s="13"/>
      <c r="CS7" s="13"/>
      <c r="CT7" s="13"/>
    </row>
    <row r="8" spans="1:98" ht="14.25" customHeight="1" thickBot="1">
      <c r="A8" s="5075" t="s">
        <v>12</v>
      </c>
      <c r="B8" s="5035"/>
      <c r="C8" s="5076">
        <v>45838</v>
      </c>
      <c r="D8" s="5037"/>
      <c r="E8" s="5037"/>
      <c r="F8" s="5037"/>
      <c r="G8" s="5038"/>
      <c r="H8" s="9"/>
      <c r="I8" s="9"/>
      <c r="J8" s="9"/>
      <c r="K8" s="9"/>
      <c r="L8" s="9"/>
      <c r="M8" s="9"/>
      <c r="N8" s="9"/>
      <c r="O8" s="9"/>
      <c r="P8" s="9"/>
      <c r="Q8" s="9"/>
      <c r="R8" s="9"/>
      <c r="S8" s="9"/>
      <c r="T8" s="9"/>
      <c r="U8" s="9"/>
      <c r="V8" s="9"/>
      <c r="W8" s="13"/>
      <c r="X8" s="13"/>
      <c r="Y8" s="13"/>
      <c r="Z8" s="13"/>
      <c r="AA8" s="11"/>
      <c r="AB8" s="11"/>
      <c r="AC8" s="11"/>
      <c r="AD8" s="11"/>
      <c r="AE8" s="13"/>
      <c r="AF8" s="13"/>
      <c r="AG8" s="13"/>
      <c r="AH8" s="13"/>
      <c r="AI8" s="13"/>
      <c r="AJ8" s="13"/>
      <c r="AK8" s="13"/>
      <c r="AL8" s="13"/>
      <c r="AM8" s="13"/>
      <c r="AN8" s="13"/>
      <c r="AO8" s="13"/>
      <c r="AP8" s="12"/>
      <c r="AQ8" s="12"/>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9"/>
      <c r="CB8" s="13"/>
      <c r="CC8" s="13"/>
      <c r="CD8" s="13"/>
      <c r="CE8" s="13"/>
      <c r="CF8" s="13"/>
      <c r="CG8" s="13"/>
      <c r="CH8" s="13"/>
      <c r="CI8" s="13"/>
      <c r="CJ8" s="13"/>
      <c r="CK8" s="13"/>
      <c r="CL8" s="13"/>
      <c r="CM8" s="13"/>
      <c r="CN8" s="13"/>
      <c r="CO8" s="13"/>
      <c r="CP8" s="13"/>
      <c r="CQ8" s="13"/>
      <c r="CR8" s="13"/>
      <c r="CS8" s="13"/>
      <c r="CT8" s="13"/>
    </row>
    <row r="9" spans="1:98" ht="14.25" customHeight="1" thickBot="1">
      <c r="A9" s="3"/>
      <c r="B9" s="3"/>
      <c r="C9" s="21"/>
      <c r="D9" s="21"/>
      <c r="E9" s="3"/>
      <c r="F9" s="3"/>
      <c r="G9" s="3"/>
      <c r="H9" s="3"/>
      <c r="I9" s="3"/>
      <c r="J9" s="3"/>
      <c r="K9" s="3"/>
      <c r="L9" s="3"/>
      <c r="M9" s="3"/>
      <c r="N9" s="3"/>
      <c r="O9" s="3"/>
      <c r="P9" s="3"/>
      <c r="Q9" s="3"/>
      <c r="R9" s="3"/>
      <c r="S9" s="3"/>
      <c r="T9" s="3"/>
      <c r="U9" s="3"/>
      <c r="V9" s="21"/>
      <c r="W9" s="3"/>
      <c r="X9" s="3"/>
      <c r="Y9" s="3"/>
      <c r="Z9" s="3"/>
      <c r="AA9" s="21"/>
      <c r="AB9" s="21"/>
      <c r="AC9" s="21"/>
      <c r="AD9" s="21"/>
      <c r="AE9" s="3"/>
      <c r="AF9" s="3"/>
      <c r="AG9" s="3"/>
      <c r="AH9" s="3"/>
      <c r="AI9" s="3"/>
      <c r="AJ9" s="3"/>
      <c r="AK9" s="3"/>
      <c r="AL9" s="3"/>
      <c r="AM9" s="3"/>
      <c r="AN9" s="3"/>
      <c r="AO9" s="3"/>
      <c r="AP9" s="22"/>
      <c r="AQ9" s="22"/>
      <c r="AR9" s="3"/>
      <c r="AS9" s="5039" t="s">
        <v>13</v>
      </c>
      <c r="AT9" s="5020"/>
      <c r="AU9" s="5020"/>
      <c r="AV9" s="5020"/>
      <c r="AW9" s="5020"/>
      <c r="AX9" s="5020"/>
      <c r="AY9" s="5020"/>
      <c r="AZ9" s="5020"/>
      <c r="BA9" s="5020"/>
      <c r="BB9" s="5020"/>
      <c r="BC9" s="5020"/>
      <c r="BD9" s="5020"/>
      <c r="BE9" s="5020"/>
      <c r="BF9" s="5020"/>
      <c r="BG9" s="5020"/>
      <c r="BH9" s="5020"/>
      <c r="BI9" s="5020"/>
      <c r="BJ9" s="5020"/>
      <c r="BK9" s="5020"/>
      <c r="BL9" s="5020"/>
      <c r="BM9" s="5020"/>
      <c r="BN9" s="5020"/>
      <c r="BO9" s="5020"/>
      <c r="BP9" s="5020"/>
      <c r="BQ9" s="5020"/>
      <c r="BR9" s="5020"/>
      <c r="BS9" s="5020"/>
      <c r="BT9" s="5020"/>
      <c r="BU9" s="5020"/>
      <c r="BV9" s="5020"/>
      <c r="BW9" s="5020"/>
      <c r="BX9" s="5020"/>
      <c r="BY9" s="5020"/>
      <c r="BZ9" s="5020"/>
      <c r="CA9" s="5021"/>
      <c r="CB9" s="3"/>
      <c r="CC9" s="5039" t="s">
        <v>13</v>
      </c>
      <c r="CD9" s="5020"/>
      <c r="CE9" s="5020"/>
      <c r="CF9" s="5020"/>
      <c r="CG9" s="5021"/>
      <c r="CH9" s="3"/>
      <c r="CI9" s="3"/>
      <c r="CJ9" s="3"/>
      <c r="CK9" s="3"/>
      <c r="CL9" s="3"/>
      <c r="CM9" s="3"/>
      <c r="CN9" s="3"/>
      <c r="CO9" s="3"/>
      <c r="CP9" s="3"/>
      <c r="CQ9" s="3"/>
      <c r="CR9" s="3"/>
      <c r="CS9" s="3"/>
      <c r="CT9" s="3"/>
    </row>
    <row r="10" spans="1:98" ht="20.25" customHeight="1">
      <c r="A10" s="5019" t="s">
        <v>14</v>
      </c>
      <c r="B10" s="5020"/>
      <c r="C10" s="5020"/>
      <c r="D10" s="5020"/>
      <c r="E10" s="5020"/>
      <c r="F10" s="5020"/>
      <c r="G10" s="5020"/>
      <c r="H10" s="5020"/>
      <c r="I10" s="5020"/>
      <c r="J10" s="5020"/>
      <c r="K10" s="5020"/>
      <c r="L10" s="5020"/>
      <c r="M10" s="5020"/>
      <c r="N10" s="5020"/>
      <c r="O10" s="5020"/>
      <c r="P10" s="5020"/>
      <c r="Q10" s="5020"/>
      <c r="R10" s="5020"/>
      <c r="S10" s="5020"/>
      <c r="T10" s="5021"/>
      <c r="U10" s="23"/>
      <c r="V10" s="5091" t="s">
        <v>15</v>
      </c>
      <c r="W10" s="5092"/>
      <c r="X10" s="5092"/>
      <c r="Y10" s="5092"/>
      <c r="Z10" s="5092"/>
      <c r="AA10" s="5092"/>
      <c r="AB10" s="5092"/>
      <c r="AC10" s="5092"/>
      <c r="AD10" s="5093"/>
      <c r="AE10" s="3"/>
      <c r="AF10" s="5019" t="s">
        <v>16</v>
      </c>
      <c r="AG10" s="5020"/>
      <c r="AH10" s="5020"/>
      <c r="AI10" s="5020"/>
      <c r="AJ10" s="5020"/>
      <c r="AK10" s="5020"/>
      <c r="AL10" s="5020"/>
      <c r="AM10" s="5020"/>
      <c r="AN10" s="5021"/>
      <c r="AO10" s="23"/>
      <c r="AP10" s="5019" t="s">
        <v>17</v>
      </c>
      <c r="AQ10" s="5021"/>
      <c r="AR10" s="3"/>
      <c r="AS10" s="5094" t="s">
        <v>18</v>
      </c>
      <c r="AT10" s="5032"/>
      <c r="AU10" s="5032"/>
      <c r="AV10" s="5032"/>
      <c r="AW10" s="5032"/>
      <c r="AX10" s="5032"/>
      <c r="AY10" s="5032"/>
      <c r="AZ10" s="5032"/>
      <c r="BA10" s="5032"/>
      <c r="BB10" s="5032"/>
      <c r="BC10" s="5032"/>
      <c r="BD10" s="5031"/>
      <c r="BE10" s="5095" t="s">
        <v>19</v>
      </c>
      <c r="BF10" s="5032"/>
      <c r="BG10" s="5032"/>
      <c r="BH10" s="5032"/>
      <c r="BI10" s="5032"/>
      <c r="BJ10" s="5032"/>
      <c r="BK10" s="5032"/>
      <c r="BL10" s="5032"/>
      <c r="BM10" s="5032"/>
      <c r="BN10" s="5032"/>
      <c r="BO10" s="5032"/>
      <c r="BP10" s="5032"/>
      <c r="BQ10" s="5032"/>
      <c r="BR10" s="5031"/>
      <c r="BS10" s="5003" t="s">
        <v>20</v>
      </c>
      <c r="BT10" s="5032"/>
      <c r="BU10" s="5032"/>
      <c r="BV10" s="5032"/>
      <c r="BW10" s="5032"/>
      <c r="BX10" s="5032"/>
      <c r="BY10" s="5032"/>
      <c r="BZ10" s="5032"/>
      <c r="CA10" s="5033"/>
      <c r="CB10" s="3"/>
      <c r="CC10" s="5006" t="s">
        <v>21</v>
      </c>
      <c r="CD10" s="5032"/>
      <c r="CE10" s="5032"/>
      <c r="CF10" s="5032"/>
      <c r="CG10" s="5033"/>
      <c r="CH10" s="3"/>
      <c r="CI10" s="3"/>
      <c r="CJ10" s="3"/>
      <c r="CK10" s="3"/>
      <c r="CL10" s="3"/>
      <c r="CM10" s="3"/>
      <c r="CN10" s="3"/>
      <c r="CO10" s="3"/>
      <c r="CP10" s="3"/>
      <c r="CQ10" s="3"/>
      <c r="CR10" s="3"/>
      <c r="CS10" s="3"/>
      <c r="CT10" s="3"/>
    </row>
    <row r="11" spans="1:98" ht="14.25" customHeight="1">
      <c r="A11" s="321" t="s">
        <v>22</v>
      </c>
      <c r="B11" s="322" t="s">
        <v>23</v>
      </c>
      <c r="C11" s="323"/>
      <c r="D11" s="322" t="s">
        <v>24</v>
      </c>
      <c r="E11" s="24"/>
      <c r="F11" s="5081" t="s">
        <v>25</v>
      </c>
      <c r="G11" s="5031"/>
      <c r="H11" s="324" t="s">
        <v>26</v>
      </c>
      <c r="I11" s="5082" t="s">
        <v>27</v>
      </c>
      <c r="J11" s="5083"/>
      <c r="K11" s="5083"/>
      <c r="L11" s="5084"/>
      <c r="M11" s="325" t="s">
        <v>28</v>
      </c>
      <c r="N11" s="321" t="s">
        <v>29</v>
      </c>
      <c r="O11" s="5085" t="s">
        <v>30</v>
      </c>
      <c r="P11" s="5087" t="s">
        <v>31</v>
      </c>
      <c r="Q11" s="4999" t="s">
        <v>32</v>
      </c>
      <c r="R11" s="5032"/>
      <c r="S11" s="5032"/>
      <c r="T11" s="5033"/>
      <c r="U11" s="26"/>
      <c r="V11" s="2759" t="s">
        <v>33</v>
      </c>
      <c r="W11" s="326" t="s">
        <v>34</v>
      </c>
      <c r="X11" s="326" t="s">
        <v>35</v>
      </c>
      <c r="Y11" s="326" t="s">
        <v>36</v>
      </c>
      <c r="Z11" s="324" t="s">
        <v>37</v>
      </c>
      <c r="AA11" s="5082" t="s">
        <v>38</v>
      </c>
      <c r="AB11" s="5083"/>
      <c r="AC11" s="5083"/>
      <c r="AD11" s="5089"/>
      <c r="AE11" s="26"/>
      <c r="AF11" s="321" t="s">
        <v>39</v>
      </c>
      <c r="AG11" s="326" t="s">
        <v>40</v>
      </c>
      <c r="AH11" s="326" t="s">
        <v>41</v>
      </c>
      <c r="AI11" s="326" t="s">
        <v>42</v>
      </c>
      <c r="AJ11" s="324" t="s">
        <v>43</v>
      </c>
      <c r="AK11" s="4999" t="s">
        <v>44</v>
      </c>
      <c r="AL11" s="5032"/>
      <c r="AM11" s="5032"/>
      <c r="AN11" s="5033"/>
      <c r="AO11" s="26"/>
      <c r="AP11" s="321" t="s">
        <v>45</v>
      </c>
      <c r="AQ11" s="324" t="s">
        <v>46</v>
      </c>
      <c r="AR11" s="28"/>
      <c r="AS11" s="5090" t="s">
        <v>47</v>
      </c>
      <c r="AT11" s="5032"/>
      <c r="AU11" s="5032"/>
      <c r="AV11" s="5031"/>
      <c r="AW11" s="5080" t="s">
        <v>48</v>
      </c>
      <c r="AX11" s="5032"/>
      <c r="AY11" s="5032"/>
      <c r="AZ11" s="5031"/>
      <c r="BA11" s="5080" t="s">
        <v>49</v>
      </c>
      <c r="BB11" s="5032"/>
      <c r="BC11" s="5032"/>
      <c r="BD11" s="5031"/>
      <c r="BE11" s="327" t="s">
        <v>50</v>
      </c>
      <c r="BF11" s="327" t="s">
        <v>51</v>
      </c>
      <c r="BG11" s="5080" t="s">
        <v>52</v>
      </c>
      <c r="BH11" s="5032"/>
      <c r="BI11" s="5032"/>
      <c r="BJ11" s="5031"/>
      <c r="BK11" s="5080" t="s">
        <v>49</v>
      </c>
      <c r="BL11" s="5032"/>
      <c r="BM11" s="5032"/>
      <c r="BN11" s="5031"/>
      <c r="BO11" s="5080" t="s">
        <v>53</v>
      </c>
      <c r="BP11" s="5032"/>
      <c r="BQ11" s="5032"/>
      <c r="BR11" s="5031"/>
      <c r="BS11" s="5027" t="s">
        <v>54</v>
      </c>
      <c r="BT11" s="5032"/>
      <c r="BU11" s="5032"/>
      <c r="BV11" s="5031"/>
      <c r="BW11" s="4968" t="s">
        <v>55</v>
      </c>
      <c r="BX11" s="5032"/>
      <c r="BY11" s="5032"/>
      <c r="BZ11" s="5032"/>
      <c r="CA11" s="5033"/>
      <c r="CB11" s="29"/>
      <c r="CC11" s="5096" t="s">
        <v>56</v>
      </c>
      <c r="CD11" s="5032"/>
      <c r="CE11" s="5032"/>
      <c r="CF11" s="5032"/>
      <c r="CG11" s="5033"/>
      <c r="CH11" s="29"/>
      <c r="CI11" s="29"/>
      <c r="CJ11" s="29"/>
      <c r="CK11" s="29"/>
      <c r="CL11" s="29"/>
      <c r="CM11" s="29"/>
      <c r="CN11" s="29"/>
      <c r="CO11" s="29"/>
      <c r="CP11" s="29"/>
      <c r="CQ11" s="29"/>
      <c r="CR11" s="29"/>
      <c r="CS11" s="29"/>
      <c r="CT11" s="29"/>
    </row>
    <row r="12" spans="1:98" ht="14.25" customHeight="1" thickBot="1">
      <c r="A12" s="328"/>
      <c r="B12" s="329"/>
      <c r="C12" s="2760"/>
      <c r="D12" s="784"/>
      <c r="E12" s="785"/>
      <c r="F12" s="331" t="s">
        <v>57</v>
      </c>
      <c r="G12" s="331" t="s">
        <v>58</v>
      </c>
      <c r="H12" s="332"/>
      <c r="I12" s="333" t="s">
        <v>59</v>
      </c>
      <c r="J12" s="334" t="s">
        <v>60</v>
      </c>
      <c r="K12" s="334" t="s">
        <v>61</v>
      </c>
      <c r="L12" s="334" t="s">
        <v>62</v>
      </c>
      <c r="M12" s="332"/>
      <c r="N12" s="335"/>
      <c r="O12" s="5086"/>
      <c r="P12" s="5088"/>
      <c r="Q12" s="333" t="s">
        <v>59</v>
      </c>
      <c r="R12" s="334" t="s">
        <v>60</v>
      </c>
      <c r="S12" s="334" t="s">
        <v>61</v>
      </c>
      <c r="T12" s="334" t="s">
        <v>62</v>
      </c>
      <c r="U12" s="26"/>
      <c r="V12" s="2761"/>
      <c r="W12" s="34"/>
      <c r="X12" s="34"/>
      <c r="Y12" s="34"/>
      <c r="Z12" s="33"/>
      <c r="AA12" s="333" t="s">
        <v>59</v>
      </c>
      <c r="AB12" s="334" t="s">
        <v>60</v>
      </c>
      <c r="AC12" s="334" t="s">
        <v>61</v>
      </c>
      <c r="AD12" s="2762" t="s">
        <v>62</v>
      </c>
      <c r="AE12" s="26"/>
      <c r="AF12" s="328"/>
      <c r="AG12" s="39"/>
      <c r="AH12" s="39"/>
      <c r="AI12" s="39"/>
      <c r="AJ12" s="332"/>
      <c r="AK12" s="333" t="s">
        <v>59</v>
      </c>
      <c r="AL12" s="334" t="s">
        <v>60</v>
      </c>
      <c r="AM12" s="334" t="s">
        <v>61</v>
      </c>
      <c r="AN12" s="338" t="s">
        <v>62</v>
      </c>
      <c r="AO12" s="26"/>
      <c r="AP12" s="328"/>
      <c r="AQ12" s="332"/>
      <c r="AR12" s="28"/>
      <c r="AS12" s="340" t="s">
        <v>59</v>
      </c>
      <c r="AT12" s="341" t="s">
        <v>60</v>
      </c>
      <c r="AU12" s="341" t="s">
        <v>61</v>
      </c>
      <c r="AV12" s="342" t="s">
        <v>62</v>
      </c>
      <c r="AW12" s="341" t="s">
        <v>59</v>
      </c>
      <c r="AX12" s="341" t="s">
        <v>60</v>
      </c>
      <c r="AY12" s="341" t="s">
        <v>61</v>
      </c>
      <c r="AZ12" s="341" t="s">
        <v>62</v>
      </c>
      <c r="BA12" s="341" t="s">
        <v>59</v>
      </c>
      <c r="BB12" s="341" t="s">
        <v>60</v>
      </c>
      <c r="BC12" s="341" t="s">
        <v>61</v>
      </c>
      <c r="BD12" s="341" t="s">
        <v>62</v>
      </c>
      <c r="BE12" s="39"/>
      <c r="BF12" s="39"/>
      <c r="BG12" s="341" t="s">
        <v>59</v>
      </c>
      <c r="BH12" s="341" t="s">
        <v>60</v>
      </c>
      <c r="BI12" s="341" t="s">
        <v>61</v>
      </c>
      <c r="BJ12" s="341" t="s">
        <v>62</v>
      </c>
      <c r="BK12" s="341" t="s">
        <v>59</v>
      </c>
      <c r="BL12" s="341" t="s">
        <v>60</v>
      </c>
      <c r="BM12" s="341" t="s">
        <v>61</v>
      </c>
      <c r="BN12" s="341" t="s">
        <v>62</v>
      </c>
      <c r="BO12" s="343" t="s">
        <v>59</v>
      </c>
      <c r="BP12" s="343" t="s">
        <v>60</v>
      </c>
      <c r="BQ12" s="343" t="s">
        <v>61</v>
      </c>
      <c r="BR12" s="343" t="s">
        <v>62</v>
      </c>
      <c r="BS12" s="344" t="s">
        <v>59</v>
      </c>
      <c r="BT12" s="344" t="s">
        <v>60</v>
      </c>
      <c r="BU12" s="344" t="s">
        <v>61</v>
      </c>
      <c r="BV12" s="344" t="s">
        <v>62</v>
      </c>
      <c r="BW12" s="345" t="s">
        <v>59</v>
      </c>
      <c r="BX12" s="345" t="s">
        <v>60</v>
      </c>
      <c r="BY12" s="345" t="s">
        <v>61</v>
      </c>
      <c r="BZ12" s="345" t="s">
        <v>62</v>
      </c>
      <c r="CA12" s="346" t="s">
        <v>63</v>
      </c>
      <c r="CB12" s="29"/>
      <c r="CC12" s="41" t="s">
        <v>59</v>
      </c>
      <c r="CD12" s="347" t="s">
        <v>60</v>
      </c>
      <c r="CE12" s="347" t="s">
        <v>61</v>
      </c>
      <c r="CF12" s="347" t="s">
        <v>62</v>
      </c>
      <c r="CG12" s="348" t="s">
        <v>63</v>
      </c>
      <c r="CH12" s="29"/>
      <c r="CI12" s="29"/>
      <c r="CJ12" s="29"/>
      <c r="CK12" s="29"/>
      <c r="CL12" s="29"/>
      <c r="CM12" s="29"/>
      <c r="CN12" s="29"/>
      <c r="CO12" s="29"/>
      <c r="CP12" s="29"/>
      <c r="CQ12" s="29"/>
      <c r="CR12" s="29"/>
      <c r="CS12" s="29"/>
      <c r="CT12" s="29"/>
    </row>
    <row r="13" spans="1:98" ht="14.25" customHeight="1" thickBot="1">
      <c r="A13" s="349">
        <v>1</v>
      </c>
      <c r="B13" s="5101" t="s">
        <v>1589</v>
      </c>
      <c r="C13" s="524"/>
      <c r="E13" s="746"/>
      <c r="F13" s="527" t="s">
        <v>438</v>
      </c>
      <c r="G13" s="355">
        <v>544198</v>
      </c>
      <c r="H13" s="5099" t="s">
        <v>1178</v>
      </c>
      <c r="I13" s="529"/>
      <c r="J13" s="530"/>
      <c r="K13" s="530"/>
      <c r="L13" s="530"/>
      <c r="M13" s="531"/>
      <c r="N13" s="5102">
        <v>70000000</v>
      </c>
      <c r="O13" s="527" t="s">
        <v>91</v>
      </c>
      <c r="P13" s="2763">
        <v>70000000</v>
      </c>
      <c r="Q13" s="747"/>
      <c r="R13" s="748">
        <v>26103807</v>
      </c>
      <c r="S13" s="748"/>
      <c r="T13" s="749"/>
      <c r="U13" s="217"/>
      <c r="V13" s="794">
        <v>1</v>
      </c>
      <c r="W13" s="2764" t="s">
        <v>1590</v>
      </c>
      <c r="X13" s="2765" t="s">
        <v>1591</v>
      </c>
      <c r="Y13" s="2765">
        <v>45703</v>
      </c>
      <c r="Z13" s="2766" t="s">
        <v>1592</v>
      </c>
      <c r="AA13" s="2767"/>
      <c r="AB13" s="752"/>
      <c r="AC13" s="752"/>
      <c r="AD13" s="2768"/>
      <c r="AE13" s="140"/>
      <c r="AF13" s="745">
        <v>320800800</v>
      </c>
      <c r="AG13" s="2769" t="s">
        <v>1593</v>
      </c>
      <c r="AH13" s="2770" t="s">
        <v>1594</v>
      </c>
      <c r="AI13" s="754" t="s">
        <v>73</v>
      </c>
      <c r="AJ13" s="755">
        <v>100</v>
      </c>
      <c r="AK13" s="756"/>
      <c r="AL13" s="757">
        <v>50</v>
      </c>
      <c r="AM13" s="757"/>
      <c r="AN13" s="758"/>
      <c r="AO13" s="3"/>
      <c r="AP13" s="759" t="s">
        <v>1060</v>
      </c>
      <c r="AQ13" s="760" t="s">
        <v>356</v>
      </c>
      <c r="AR13" s="52"/>
      <c r="AS13" s="82">
        <f t="shared" ref="AS13:AS21" si="0">+I13/G13</f>
        <v>0</v>
      </c>
      <c r="AT13" s="83">
        <f t="shared" ref="AT13:AT21" si="1">+J13/G13</f>
        <v>0</v>
      </c>
      <c r="AU13" s="83">
        <f t="shared" ref="AU13:AU21" si="2">+K13/G13</f>
        <v>0</v>
      </c>
      <c r="AV13" s="83">
        <f t="shared" ref="AV13:AV21" si="3">+L13/G13</f>
        <v>0</v>
      </c>
      <c r="AW13" s="84">
        <f t="shared" ref="AW13:AW56" si="4">+AA13/COUNTIF(W13,"*")</f>
        <v>0</v>
      </c>
      <c r="AX13" s="84">
        <f t="shared" ref="AX13:AX56" si="5">+AB13/COUNTIF(W13,"*")</f>
        <v>0</v>
      </c>
      <c r="AY13" s="84">
        <f t="shared" ref="AY13:AY56" si="6">+AC13/COUNTIF(W13,"*")</f>
        <v>0</v>
      </c>
      <c r="AZ13" s="84" t="e">
        <f t="shared" ref="AZ13:AZ21" si="7">+AD13/COUNTIF(AD13,"*")</f>
        <v>#DIV/0!</v>
      </c>
      <c r="BA13" s="85">
        <f t="shared" ref="BA13:BA21" si="8">+AK13/AJ13</f>
        <v>0</v>
      </c>
      <c r="BB13" s="85">
        <f t="shared" ref="BB13:BB21" si="9">+AL13/AJ13</f>
        <v>0.5</v>
      </c>
      <c r="BC13" s="85">
        <f t="shared" ref="BC13:BC21" si="10">+AM13/AJ13</f>
        <v>0</v>
      </c>
      <c r="BD13" s="85">
        <f t="shared" ref="BD13:BD21" si="11">+AN13/AJ13</f>
        <v>0</v>
      </c>
      <c r="BE13" s="86">
        <v>0.2</v>
      </c>
      <c r="BF13" s="86">
        <v>0.8</v>
      </c>
      <c r="BG13" s="85">
        <f t="shared" ref="BG13:BG21" si="12">+AW13*BE13</f>
        <v>0</v>
      </c>
      <c r="BH13" s="85">
        <f t="shared" ref="BH13:BH21" si="13">+AX13*BE13</f>
        <v>0</v>
      </c>
      <c r="BI13" s="85">
        <f t="shared" ref="BI13:BI21" si="14">+AY13*BE13</f>
        <v>0</v>
      </c>
      <c r="BJ13" s="85" t="e">
        <f t="shared" ref="BJ13:BK21" si="15">+AZ13*BE13</f>
        <v>#DIV/0!</v>
      </c>
      <c r="BK13" s="85">
        <f t="shared" si="15"/>
        <v>0</v>
      </c>
      <c r="BL13" s="85">
        <f t="shared" ref="BL13:BL21" si="16">+BB13*BF13</f>
        <v>0.4</v>
      </c>
      <c r="BM13" s="85">
        <f t="shared" ref="BM13:BM21" si="17">+BC13*BF13</f>
        <v>0</v>
      </c>
      <c r="BN13" s="85">
        <f t="shared" ref="BN13:BN21" si="18">+BD13*BF13</f>
        <v>0</v>
      </c>
      <c r="BO13" s="85">
        <f t="shared" ref="BO13:BR21" si="19">+BG13+BK13</f>
        <v>0</v>
      </c>
      <c r="BP13" s="85">
        <f t="shared" si="19"/>
        <v>0.4</v>
      </c>
      <c r="BQ13" s="85">
        <f t="shared" si="19"/>
        <v>0</v>
      </c>
      <c r="BR13" s="85" t="e">
        <f t="shared" si="19"/>
        <v>#DIV/0!</v>
      </c>
      <c r="BS13" s="549" t="e">
        <f>AVERAGEIF(BO13:BO23,"&lt;&gt;#¡DIV/0!")</f>
        <v>#REF!</v>
      </c>
      <c r="BT13" s="549" t="e">
        <f>AVERAGEIF(BP13:BP23,"&lt;&gt;#¡DIV/0!")</f>
        <v>#REF!</v>
      </c>
      <c r="BU13" s="549" t="e">
        <f>AVERAGEIF(BQ13:BQ23,"&lt;&gt;#¡DIV/0!")</f>
        <v>#REF!</v>
      </c>
      <c r="BV13" s="549" t="e">
        <f>AVERAGEIF(BR13:BR23,"&lt;&gt;#¡DIV/0!")</f>
        <v>#DIV/0!</v>
      </c>
      <c r="BW13" s="550" t="e">
        <f>+C13*BS13</f>
        <v>#REF!</v>
      </c>
      <c r="BX13" s="550" t="e">
        <f>+C13*BT13</f>
        <v>#REF!</v>
      </c>
      <c r="BY13" s="550" t="e">
        <f>+C13*BU13</f>
        <v>#REF!</v>
      </c>
      <c r="BZ13" s="550" t="e">
        <f>+C13*BV13</f>
        <v>#DIV/0!</v>
      </c>
      <c r="CA13" s="551" t="e">
        <f>SUM(BW13:BZ23)</f>
        <v>#REF!</v>
      </c>
      <c r="CB13" s="3"/>
      <c r="CC13" s="552">
        <f>+Q13/$N$13</f>
        <v>0</v>
      </c>
      <c r="CD13" s="553">
        <f>+R13/$N$13</f>
        <v>0.37291152857142856</v>
      </c>
      <c r="CE13" s="553">
        <f>+S13/$N$13</f>
        <v>0</v>
      </c>
      <c r="CF13" s="553">
        <f>+T13/$N$13</f>
        <v>0</v>
      </c>
      <c r="CG13" s="554">
        <f>AVERAGE(CC13:CF23)</f>
        <v>9.3227882142857141E-2</v>
      </c>
      <c r="CH13" s="3"/>
      <c r="CI13" s="3"/>
      <c r="CJ13" s="3"/>
      <c r="CK13" s="3"/>
      <c r="CL13" s="3"/>
      <c r="CM13" s="3"/>
      <c r="CN13" s="3"/>
      <c r="CO13" s="3"/>
      <c r="CP13" s="3"/>
      <c r="CQ13" s="3"/>
      <c r="CR13" s="3"/>
      <c r="CS13" s="3"/>
      <c r="CT13" s="3"/>
    </row>
    <row r="14" spans="1:98" ht="14.25" customHeight="1">
      <c r="A14" s="761"/>
      <c r="B14" s="4556"/>
      <c r="C14" s="557"/>
      <c r="D14" s="283"/>
      <c r="E14" s="719"/>
      <c r="F14" s="440" t="s">
        <v>273</v>
      </c>
      <c r="G14" s="377">
        <v>473588</v>
      </c>
      <c r="H14" s="5100"/>
      <c r="I14" s="561"/>
      <c r="J14" s="561" t="s">
        <v>1283</v>
      </c>
      <c r="K14" s="562"/>
      <c r="L14" s="562"/>
      <c r="M14" s="378"/>
      <c r="N14" s="5103"/>
      <c r="O14" s="380"/>
      <c r="P14" s="381"/>
      <c r="Q14" s="720"/>
      <c r="R14" s="721"/>
      <c r="S14" s="721"/>
      <c r="T14" s="722"/>
      <c r="U14" s="217"/>
      <c r="V14" s="91">
        <v>2</v>
      </c>
      <c r="W14" s="2771" t="s">
        <v>1595</v>
      </c>
      <c r="X14" s="2772">
        <v>45703</v>
      </c>
      <c r="Y14" s="2772">
        <v>45716</v>
      </c>
      <c r="Z14" s="2773" t="s">
        <v>1592</v>
      </c>
      <c r="AA14" s="2767"/>
      <c r="AB14" s="725"/>
      <c r="AC14" s="725"/>
      <c r="AD14" s="2774"/>
      <c r="AE14" s="140"/>
      <c r="AF14" s="576"/>
      <c r="AG14" s="2775"/>
      <c r="AH14" s="2776"/>
      <c r="AI14" s="2776"/>
      <c r="AJ14" s="144"/>
      <c r="AK14" s="727"/>
      <c r="AL14" s="728"/>
      <c r="AM14" s="728"/>
      <c r="AN14" s="729"/>
      <c r="AO14" s="3"/>
      <c r="AP14" s="399"/>
      <c r="AQ14" s="381"/>
      <c r="AR14" s="52"/>
      <c r="AS14" s="104">
        <f t="shared" si="0"/>
        <v>0</v>
      </c>
      <c r="AT14" s="105">
        <f t="shared" si="1"/>
        <v>6.3346199650328984E-5</v>
      </c>
      <c r="AU14" s="105">
        <f t="shared" si="2"/>
        <v>0</v>
      </c>
      <c r="AV14" s="105">
        <f t="shared" si="3"/>
        <v>0</v>
      </c>
      <c r="AW14" s="106">
        <f t="shared" si="4"/>
        <v>0</v>
      </c>
      <c r="AX14" s="106">
        <f t="shared" si="5"/>
        <v>0</v>
      </c>
      <c r="AY14" s="106">
        <f t="shared" si="6"/>
        <v>0</v>
      </c>
      <c r="AZ14" s="106" t="e">
        <f t="shared" si="7"/>
        <v>#DIV/0!</v>
      </c>
      <c r="BA14" s="107" t="e">
        <f t="shared" si="8"/>
        <v>#DIV/0!</v>
      </c>
      <c r="BB14" s="107" t="e">
        <f t="shared" si="9"/>
        <v>#DIV/0!</v>
      </c>
      <c r="BC14" s="107" t="e">
        <f t="shared" si="10"/>
        <v>#DIV/0!</v>
      </c>
      <c r="BD14" s="107" t="e">
        <f t="shared" si="11"/>
        <v>#DIV/0!</v>
      </c>
      <c r="BE14" s="108">
        <v>0.2</v>
      </c>
      <c r="BF14" s="108">
        <v>0.8</v>
      </c>
      <c r="BG14" s="107">
        <f t="shared" si="12"/>
        <v>0</v>
      </c>
      <c r="BH14" s="107">
        <f t="shared" si="13"/>
        <v>0</v>
      </c>
      <c r="BI14" s="107">
        <f t="shared" si="14"/>
        <v>0</v>
      </c>
      <c r="BJ14" s="107" t="e">
        <f t="shared" si="15"/>
        <v>#DIV/0!</v>
      </c>
      <c r="BK14" s="107" t="e">
        <f t="shared" si="15"/>
        <v>#DIV/0!</v>
      </c>
      <c r="BL14" s="107" t="e">
        <f t="shared" si="16"/>
        <v>#DIV/0!</v>
      </c>
      <c r="BM14" s="107" t="e">
        <f t="shared" si="17"/>
        <v>#DIV/0!</v>
      </c>
      <c r="BN14" s="107" t="e">
        <f t="shared" si="18"/>
        <v>#DIV/0!</v>
      </c>
      <c r="BO14" s="107" t="e">
        <f t="shared" si="19"/>
        <v>#DIV/0!</v>
      </c>
      <c r="BP14" s="107" t="e">
        <f t="shared" si="19"/>
        <v>#DIV/0!</v>
      </c>
      <c r="BQ14" s="107" t="e">
        <f t="shared" si="19"/>
        <v>#DIV/0!</v>
      </c>
      <c r="BR14" s="107" t="e">
        <f t="shared" si="19"/>
        <v>#DIV/0!</v>
      </c>
      <c r="BS14" s="34"/>
      <c r="BT14" s="34"/>
      <c r="BU14" s="34"/>
      <c r="BV14" s="34"/>
      <c r="BW14" s="34"/>
      <c r="BX14" s="34"/>
      <c r="BY14" s="34"/>
      <c r="BZ14" s="34"/>
      <c r="CA14" s="33"/>
      <c r="CB14" s="3"/>
      <c r="CC14" s="584"/>
      <c r="CD14" s="585"/>
      <c r="CE14" s="585"/>
      <c r="CF14" s="585"/>
      <c r="CG14" s="586"/>
      <c r="CH14" s="3"/>
      <c r="CI14" s="3"/>
      <c r="CJ14" s="3"/>
      <c r="CK14" s="3"/>
      <c r="CL14" s="3"/>
      <c r="CM14" s="3"/>
      <c r="CN14" s="3"/>
      <c r="CO14" s="3"/>
      <c r="CP14" s="3"/>
      <c r="CQ14" s="3"/>
      <c r="CR14" s="3"/>
      <c r="CS14" s="3"/>
      <c r="CT14" s="3"/>
    </row>
    <row r="15" spans="1:98" ht="14.25" customHeight="1">
      <c r="A15" s="761"/>
      <c r="B15" s="4556"/>
      <c r="C15" s="557"/>
      <c r="D15" s="283"/>
      <c r="E15" s="719"/>
      <c r="F15" s="440" t="s">
        <v>374</v>
      </c>
      <c r="G15" s="377">
        <v>464172</v>
      </c>
      <c r="H15" s="5100"/>
      <c r="I15" s="561"/>
      <c r="J15" s="561"/>
      <c r="K15" s="562"/>
      <c r="L15" s="562"/>
      <c r="M15" s="378"/>
      <c r="N15" s="5103"/>
      <c r="O15" s="380"/>
      <c r="P15" s="381"/>
      <c r="Q15" s="720"/>
      <c r="R15" s="721"/>
      <c r="S15" s="721"/>
      <c r="T15" s="722"/>
      <c r="U15" s="217"/>
      <c r="V15" s="91">
        <v>3</v>
      </c>
      <c r="W15" s="2771" t="s">
        <v>1596</v>
      </c>
      <c r="X15" s="2772">
        <v>45716</v>
      </c>
      <c r="Y15" s="2772">
        <v>45723</v>
      </c>
      <c r="Z15" s="2773" t="s">
        <v>1597</v>
      </c>
      <c r="AA15" s="2777"/>
      <c r="AB15" s="2778"/>
      <c r="AC15" s="725"/>
      <c r="AD15" s="2774"/>
      <c r="AE15" s="140"/>
      <c r="AF15" s="141"/>
      <c r="AG15" s="2779"/>
      <c r="AH15" s="143"/>
      <c r="AI15" s="143"/>
      <c r="AJ15" s="146"/>
      <c r="AK15" s="727"/>
      <c r="AL15" s="728"/>
      <c r="AM15" s="728"/>
      <c r="AN15" s="729"/>
      <c r="AO15" s="3"/>
      <c r="AP15" s="399"/>
      <c r="AQ15" s="381"/>
      <c r="AR15" s="52"/>
      <c r="AS15" s="104">
        <f t="shared" si="0"/>
        <v>0</v>
      </c>
      <c r="AT15" s="105">
        <f t="shared" si="1"/>
        <v>0</v>
      </c>
      <c r="AU15" s="105">
        <f t="shared" si="2"/>
        <v>0</v>
      </c>
      <c r="AV15" s="105">
        <f t="shared" si="3"/>
        <v>0</v>
      </c>
      <c r="AW15" s="106">
        <f t="shared" si="4"/>
        <v>0</v>
      </c>
      <c r="AX15" s="106">
        <f t="shared" si="5"/>
        <v>0</v>
      </c>
      <c r="AY15" s="106">
        <f t="shared" si="6"/>
        <v>0</v>
      </c>
      <c r="AZ15" s="106" t="e">
        <f t="shared" si="7"/>
        <v>#DIV/0!</v>
      </c>
      <c r="BA15" s="107" t="e">
        <f t="shared" si="8"/>
        <v>#DIV/0!</v>
      </c>
      <c r="BB15" s="107" t="e">
        <f t="shared" si="9"/>
        <v>#DIV/0!</v>
      </c>
      <c r="BC15" s="107" t="e">
        <f t="shared" si="10"/>
        <v>#DIV/0!</v>
      </c>
      <c r="BD15" s="107" t="e">
        <f t="shared" si="11"/>
        <v>#DIV/0!</v>
      </c>
      <c r="BE15" s="108">
        <v>0.2</v>
      </c>
      <c r="BF15" s="108">
        <v>0.8</v>
      </c>
      <c r="BG15" s="107">
        <f t="shared" si="12"/>
        <v>0</v>
      </c>
      <c r="BH15" s="107">
        <f t="shared" si="13"/>
        <v>0</v>
      </c>
      <c r="BI15" s="107">
        <f t="shared" si="14"/>
        <v>0</v>
      </c>
      <c r="BJ15" s="107" t="e">
        <f t="shared" si="15"/>
        <v>#DIV/0!</v>
      </c>
      <c r="BK15" s="107" t="e">
        <f t="shared" si="15"/>
        <v>#DIV/0!</v>
      </c>
      <c r="BL15" s="107" t="e">
        <f t="shared" si="16"/>
        <v>#DIV/0!</v>
      </c>
      <c r="BM15" s="107" t="e">
        <f t="shared" si="17"/>
        <v>#DIV/0!</v>
      </c>
      <c r="BN15" s="107" t="e">
        <f t="shared" si="18"/>
        <v>#DIV/0!</v>
      </c>
      <c r="BO15" s="107" t="e">
        <f t="shared" si="19"/>
        <v>#DIV/0!</v>
      </c>
      <c r="BP15" s="107" t="e">
        <f t="shared" si="19"/>
        <v>#DIV/0!</v>
      </c>
      <c r="BQ15" s="107" t="e">
        <f t="shared" si="19"/>
        <v>#DIV/0!</v>
      </c>
      <c r="BR15" s="107" t="e">
        <f t="shared" si="19"/>
        <v>#DIV/0!</v>
      </c>
      <c r="BS15" s="34"/>
      <c r="BT15" s="34"/>
      <c r="BU15" s="34"/>
      <c r="BV15" s="34"/>
      <c r="BW15" s="34"/>
      <c r="BX15" s="34"/>
      <c r="BY15" s="34"/>
      <c r="BZ15" s="34"/>
      <c r="CA15" s="33"/>
      <c r="CB15" s="3"/>
      <c r="CC15" s="584"/>
      <c r="CD15" s="585"/>
      <c r="CE15" s="585"/>
      <c r="CF15" s="585"/>
      <c r="CG15" s="586"/>
      <c r="CH15" s="3"/>
      <c r="CI15" s="3"/>
      <c r="CJ15" s="3"/>
      <c r="CK15" s="3"/>
      <c r="CL15" s="3"/>
      <c r="CM15" s="3"/>
      <c r="CN15" s="3"/>
      <c r="CO15" s="3"/>
      <c r="CP15" s="3"/>
      <c r="CQ15" s="3"/>
      <c r="CR15" s="3"/>
      <c r="CS15" s="3"/>
      <c r="CT15" s="3"/>
    </row>
    <row r="16" spans="1:98" ht="14.25" customHeight="1">
      <c r="A16" s="761"/>
      <c r="B16" s="4556"/>
      <c r="C16" s="557"/>
      <c r="D16" s="283"/>
      <c r="E16" s="719"/>
      <c r="F16" s="440" t="s">
        <v>65</v>
      </c>
      <c r="G16" s="377">
        <v>1331151</v>
      </c>
      <c r="H16" s="5100"/>
      <c r="I16" s="561"/>
      <c r="J16" s="561" t="s">
        <v>1598</v>
      </c>
      <c r="K16" s="562"/>
      <c r="L16" s="562"/>
      <c r="M16" s="378"/>
      <c r="N16" s="5103"/>
      <c r="O16" s="380"/>
      <c r="P16" s="381"/>
      <c r="Q16" s="720"/>
      <c r="R16" s="721"/>
      <c r="S16" s="721"/>
      <c r="T16" s="722"/>
      <c r="U16" s="217"/>
      <c r="V16" s="91">
        <v>4</v>
      </c>
      <c r="W16" s="2771" t="s">
        <v>1599</v>
      </c>
      <c r="X16" s="2772">
        <v>45723</v>
      </c>
      <c r="Y16" s="2780">
        <v>45737</v>
      </c>
      <c r="Z16" s="2773" t="s">
        <v>1597</v>
      </c>
      <c r="AA16" s="2777"/>
      <c r="AB16" s="2778"/>
      <c r="AC16" s="725"/>
      <c r="AD16" s="2774"/>
      <c r="AE16" s="140"/>
      <c r="AF16" s="141"/>
      <c r="AG16" s="2779"/>
      <c r="AH16" s="143"/>
      <c r="AI16" s="143"/>
      <c r="AJ16" s="146"/>
      <c r="AK16" s="727"/>
      <c r="AL16" s="728"/>
      <c r="AM16" s="728"/>
      <c r="AN16" s="729"/>
      <c r="AO16" s="3"/>
      <c r="AP16" s="399"/>
      <c r="AQ16" s="381"/>
      <c r="AR16" s="52"/>
      <c r="AS16" s="104">
        <f t="shared" si="0"/>
        <v>0</v>
      </c>
      <c r="AT16" s="105">
        <f t="shared" si="1"/>
        <v>1.5024591500137851E-4</v>
      </c>
      <c r="AU16" s="105">
        <f t="shared" si="2"/>
        <v>0</v>
      </c>
      <c r="AV16" s="105">
        <f t="shared" si="3"/>
        <v>0</v>
      </c>
      <c r="AW16" s="106" t="e">
        <f>+AA16/COUNTIF(#REF!,"*")</f>
        <v>#REF!</v>
      </c>
      <c r="AX16" s="106" t="e">
        <f>+AB16/COUNTIF(#REF!,"*")</f>
        <v>#REF!</v>
      </c>
      <c r="AY16" s="106" t="e">
        <f>+AC16/COUNTIF(#REF!,"*")</f>
        <v>#REF!</v>
      </c>
      <c r="AZ16" s="106" t="e">
        <f t="shared" si="7"/>
        <v>#DIV/0!</v>
      </c>
      <c r="BA16" s="107" t="e">
        <f t="shared" si="8"/>
        <v>#DIV/0!</v>
      </c>
      <c r="BB16" s="107" t="e">
        <f t="shared" si="9"/>
        <v>#DIV/0!</v>
      </c>
      <c r="BC16" s="107" t="e">
        <f t="shared" si="10"/>
        <v>#DIV/0!</v>
      </c>
      <c r="BD16" s="107" t="e">
        <f t="shared" si="11"/>
        <v>#DIV/0!</v>
      </c>
      <c r="BE16" s="108">
        <v>0.2</v>
      </c>
      <c r="BF16" s="108">
        <v>0.8</v>
      </c>
      <c r="BG16" s="107" t="e">
        <f t="shared" si="12"/>
        <v>#REF!</v>
      </c>
      <c r="BH16" s="107" t="e">
        <f t="shared" si="13"/>
        <v>#REF!</v>
      </c>
      <c r="BI16" s="107" t="e">
        <f t="shared" si="14"/>
        <v>#REF!</v>
      </c>
      <c r="BJ16" s="107" t="e">
        <f t="shared" si="15"/>
        <v>#DIV/0!</v>
      </c>
      <c r="BK16" s="107" t="e">
        <f t="shared" si="15"/>
        <v>#DIV/0!</v>
      </c>
      <c r="BL16" s="107" t="e">
        <f t="shared" si="16"/>
        <v>#DIV/0!</v>
      </c>
      <c r="BM16" s="107" t="e">
        <f t="shared" si="17"/>
        <v>#DIV/0!</v>
      </c>
      <c r="BN16" s="107" t="e">
        <f t="shared" si="18"/>
        <v>#DIV/0!</v>
      </c>
      <c r="BO16" s="107" t="e">
        <f t="shared" si="19"/>
        <v>#REF!</v>
      </c>
      <c r="BP16" s="107" t="e">
        <f t="shared" si="19"/>
        <v>#REF!</v>
      </c>
      <c r="BQ16" s="107" t="e">
        <f t="shared" si="19"/>
        <v>#REF!</v>
      </c>
      <c r="BR16" s="107" t="e">
        <f t="shared" si="19"/>
        <v>#DIV/0!</v>
      </c>
      <c r="BS16" s="34"/>
      <c r="BT16" s="34"/>
      <c r="BU16" s="34"/>
      <c r="BV16" s="34"/>
      <c r="BW16" s="34"/>
      <c r="BX16" s="34"/>
      <c r="BY16" s="34"/>
      <c r="BZ16" s="34"/>
      <c r="CA16" s="33"/>
      <c r="CB16" s="3"/>
      <c r="CC16" s="584"/>
      <c r="CD16" s="585"/>
      <c r="CE16" s="585"/>
      <c r="CF16" s="585"/>
      <c r="CG16" s="586"/>
      <c r="CH16" s="3"/>
      <c r="CI16" s="3"/>
      <c r="CJ16" s="3"/>
      <c r="CK16" s="3"/>
      <c r="CL16" s="3"/>
      <c r="CM16" s="3"/>
      <c r="CN16" s="3"/>
      <c r="CO16" s="3"/>
      <c r="CP16" s="3"/>
      <c r="CQ16" s="3"/>
      <c r="CR16" s="3"/>
      <c r="CS16" s="3"/>
      <c r="CT16" s="3"/>
    </row>
    <row r="17" spans="1:98" ht="14.25" customHeight="1">
      <c r="A17" s="761"/>
      <c r="B17" s="4556"/>
      <c r="C17" s="557"/>
      <c r="D17" s="283"/>
      <c r="E17" s="719"/>
      <c r="F17" s="440" t="s">
        <v>81</v>
      </c>
      <c r="G17" s="377">
        <v>611968</v>
      </c>
      <c r="H17" s="5100"/>
      <c r="I17" s="561"/>
      <c r="J17" s="561" t="s">
        <v>1600</v>
      </c>
      <c r="K17" s="562"/>
      <c r="L17" s="562"/>
      <c r="M17" s="378"/>
      <c r="N17" s="5103"/>
      <c r="O17" s="380"/>
      <c r="P17" s="381"/>
      <c r="Q17" s="720"/>
      <c r="R17" s="721"/>
      <c r="S17" s="721"/>
      <c r="T17" s="722"/>
      <c r="U17" s="217"/>
      <c r="V17" s="91">
        <v>5</v>
      </c>
      <c r="W17" s="2771" t="s">
        <v>1601</v>
      </c>
      <c r="X17" s="2772">
        <v>45723</v>
      </c>
      <c r="Y17" s="2780">
        <v>45737</v>
      </c>
      <c r="Z17" s="2773" t="s">
        <v>1602</v>
      </c>
      <c r="AA17" s="2777"/>
      <c r="AB17" s="2778"/>
      <c r="AC17" s="725"/>
      <c r="AD17" s="2774"/>
      <c r="AE17" s="140"/>
      <c r="AF17" s="141"/>
      <c r="AG17" s="2779"/>
      <c r="AH17" s="143"/>
      <c r="AI17" s="143"/>
      <c r="AJ17" s="146"/>
      <c r="AK17" s="727"/>
      <c r="AL17" s="728"/>
      <c r="AM17" s="728"/>
      <c r="AN17" s="729"/>
      <c r="AO17" s="3"/>
      <c r="AP17" s="399"/>
      <c r="AQ17" s="381"/>
      <c r="AR17" s="52"/>
      <c r="AS17" s="104">
        <f t="shared" si="0"/>
        <v>0</v>
      </c>
      <c r="AT17" s="105">
        <f t="shared" si="1"/>
        <v>1.6340723697971137E-4</v>
      </c>
      <c r="AU17" s="105">
        <f t="shared" si="2"/>
        <v>0</v>
      </c>
      <c r="AV17" s="105">
        <f t="shared" si="3"/>
        <v>0</v>
      </c>
      <c r="AW17" s="106">
        <f t="shared" si="4"/>
        <v>0</v>
      </c>
      <c r="AX17" s="106">
        <f t="shared" si="5"/>
        <v>0</v>
      </c>
      <c r="AY17" s="106">
        <f t="shared" si="6"/>
        <v>0</v>
      </c>
      <c r="AZ17" s="106" t="e">
        <f t="shared" si="7"/>
        <v>#DIV/0!</v>
      </c>
      <c r="BA17" s="107" t="e">
        <f t="shared" si="8"/>
        <v>#DIV/0!</v>
      </c>
      <c r="BB17" s="107" t="e">
        <f t="shared" si="9"/>
        <v>#DIV/0!</v>
      </c>
      <c r="BC17" s="107" t="e">
        <f t="shared" si="10"/>
        <v>#DIV/0!</v>
      </c>
      <c r="BD17" s="107" t="e">
        <f t="shared" si="11"/>
        <v>#DIV/0!</v>
      </c>
      <c r="BE17" s="108">
        <v>0.2</v>
      </c>
      <c r="BF17" s="108">
        <v>0.8</v>
      </c>
      <c r="BG17" s="107">
        <f t="shared" si="12"/>
        <v>0</v>
      </c>
      <c r="BH17" s="107">
        <f t="shared" si="13"/>
        <v>0</v>
      </c>
      <c r="BI17" s="107">
        <f t="shared" si="14"/>
        <v>0</v>
      </c>
      <c r="BJ17" s="107" t="e">
        <f t="shared" si="15"/>
        <v>#DIV/0!</v>
      </c>
      <c r="BK17" s="107" t="e">
        <f t="shared" si="15"/>
        <v>#DIV/0!</v>
      </c>
      <c r="BL17" s="107" t="e">
        <f t="shared" si="16"/>
        <v>#DIV/0!</v>
      </c>
      <c r="BM17" s="107" t="e">
        <f t="shared" si="17"/>
        <v>#DIV/0!</v>
      </c>
      <c r="BN17" s="107" t="e">
        <f t="shared" si="18"/>
        <v>#DIV/0!</v>
      </c>
      <c r="BO17" s="107" t="e">
        <f t="shared" si="19"/>
        <v>#DIV/0!</v>
      </c>
      <c r="BP17" s="107" t="e">
        <f t="shared" si="19"/>
        <v>#DIV/0!</v>
      </c>
      <c r="BQ17" s="107" t="e">
        <f t="shared" si="19"/>
        <v>#DIV/0!</v>
      </c>
      <c r="BR17" s="107" t="e">
        <f t="shared" si="19"/>
        <v>#DIV/0!</v>
      </c>
      <c r="BS17" s="34"/>
      <c r="BT17" s="34"/>
      <c r="BU17" s="34"/>
      <c r="BV17" s="34"/>
      <c r="BW17" s="34"/>
      <c r="BX17" s="34"/>
      <c r="BY17" s="34"/>
      <c r="BZ17" s="34"/>
      <c r="CA17" s="33"/>
      <c r="CB17" s="3"/>
      <c r="CC17" s="584"/>
      <c r="CD17" s="585"/>
      <c r="CE17" s="585"/>
      <c r="CF17" s="585"/>
      <c r="CG17" s="586"/>
      <c r="CH17" s="3"/>
      <c r="CI17" s="3"/>
      <c r="CJ17" s="3"/>
      <c r="CK17" s="3"/>
      <c r="CL17" s="3"/>
      <c r="CM17" s="3"/>
      <c r="CN17" s="3"/>
      <c r="CO17" s="3"/>
      <c r="CP17" s="3"/>
      <c r="CQ17" s="3"/>
      <c r="CR17" s="3"/>
      <c r="CS17" s="3"/>
      <c r="CT17" s="3"/>
    </row>
    <row r="18" spans="1:98" ht="14.25" customHeight="1">
      <c r="A18" s="761"/>
      <c r="B18" s="4556"/>
      <c r="C18" s="557"/>
      <c r="D18" s="283"/>
      <c r="E18" s="719"/>
      <c r="F18" s="440" t="s">
        <v>77</v>
      </c>
      <c r="G18" s="377">
        <v>1863105</v>
      </c>
      <c r="H18" s="5100"/>
      <c r="I18" s="561"/>
      <c r="J18" s="562"/>
      <c r="K18" s="562"/>
      <c r="L18" s="562"/>
      <c r="M18" s="378"/>
      <c r="N18" s="5103"/>
      <c r="O18" s="380"/>
      <c r="P18" s="381"/>
      <c r="Q18" s="720"/>
      <c r="R18" s="721"/>
      <c r="S18" s="721"/>
      <c r="T18" s="722"/>
      <c r="U18" s="217"/>
      <c r="V18" s="91">
        <v>6</v>
      </c>
      <c r="W18" s="2781" t="s">
        <v>1603</v>
      </c>
      <c r="X18" s="2782">
        <v>45737</v>
      </c>
      <c r="Y18" s="2782">
        <v>45744</v>
      </c>
      <c r="Z18" s="2773" t="s">
        <v>1592</v>
      </c>
      <c r="AA18" s="2777"/>
      <c r="AB18" s="2778"/>
      <c r="AC18" s="725"/>
      <c r="AD18" s="2774"/>
      <c r="AE18" s="140"/>
      <c r="AF18" s="141"/>
      <c r="AG18" s="2779"/>
      <c r="AH18" s="143"/>
      <c r="AI18" s="143"/>
      <c r="AJ18" s="146"/>
      <c r="AK18" s="727"/>
      <c r="AL18" s="728"/>
      <c r="AM18" s="728"/>
      <c r="AN18" s="729"/>
      <c r="AO18" s="3"/>
      <c r="AP18" s="399"/>
      <c r="AQ18" s="381"/>
      <c r="AR18" s="52"/>
      <c r="AS18" s="104">
        <f t="shared" si="0"/>
        <v>0</v>
      </c>
      <c r="AT18" s="105">
        <f t="shared" si="1"/>
        <v>0</v>
      </c>
      <c r="AU18" s="105">
        <f t="shared" si="2"/>
        <v>0</v>
      </c>
      <c r="AV18" s="105">
        <f t="shared" si="3"/>
        <v>0</v>
      </c>
      <c r="AW18" s="106">
        <f>+AA18/COUNTIF(W16,"*")</f>
        <v>0</v>
      </c>
      <c r="AX18" s="106">
        <f>+AB18/COUNTIF(W16,"*")</f>
        <v>0</v>
      </c>
      <c r="AY18" s="106">
        <f>+AC18/COUNTIF(W16,"*")</f>
        <v>0</v>
      </c>
      <c r="AZ18" s="106" t="e">
        <f t="shared" si="7"/>
        <v>#DIV/0!</v>
      </c>
      <c r="BA18" s="107" t="e">
        <f t="shared" si="8"/>
        <v>#DIV/0!</v>
      </c>
      <c r="BB18" s="107" t="e">
        <f t="shared" si="9"/>
        <v>#DIV/0!</v>
      </c>
      <c r="BC18" s="107" t="e">
        <f t="shared" si="10"/>
        <v>#DIV/0!</v>
      </c>
      <c r="BD18" s="107" t="e">
        <f t="shared" si="11"/>
        <v>#DIV/0!</v>
      </c>
      <c r="BE18" s="108">
        <v>0.2</v>
      </c>
      <c r="BF18" s="108">
        <v>0.8</v>
      </c>
      <c r="BG18" s="107">
        <f t="shared" si="12"/>
        <v>0</v>
      </c>
      <c r="BH18" s="107">
        <f t="shared" si="13"/>
        <v>0</v>
      </c>
      <c r="BI18" s="107">
        <f t="shared" si="14"/>
        <v>0</v>
      </c>
      <c r="BJ18" s="107" t="e">
        <f t="shared" si="15"/>
        <v>#DIV/0!</v>
      </c>
      <c r="BK18" s="107" t="e">
        <f t="shared" si="15"/>
        <v>#DIV/0!</v>
      </c>
      <c r="BL18" s="107" t="e">
        <f t="shared" si="16"/>
        <v>#DIV/0!</v>
      </c>
      <c r="BM18" s="107" t="e">
        <f t="shared" si="17"/>
        <v>#DIV/0!</v>
      </c>
      <c r="BN18" s="107" t="e">
        <f t="shared" si="18"/>
        <v>#DIV/0!</v>
      </c>
      <c r="BO18" s="107" t="e">
        <f t="shared" si="19"/>
        <v>#DIV/0!</v>
      </c>
      <c r="BP18" s="107" t="e">
        <f t="shared" si="19"/>
        <v>#DIV/0!</v>
      </c>
      <c r="BQ18" s="107" t="e">
        <f t="shared" si="19"/>
        <v>#DIV/0!</v>
      </c>
      <c r="BR18" s="107" t="e">
        <f t="shared" si="19"/>
        <v>#DIV/0!</v>
      </c>
      <c r="BS18" s="34"/>
      <c r="BT18" s="34"/>
      <c r="BU18" s="34"/>
      <c r="BV18" s="34"/>
      <c r="BW18" s="34"/>
      <c r="BX18" s="34"/>
      <c r="BY18" s="34"/>
      <c r="BZ18" s="34"/>
      <c r="CA18" s="33"/>
      <c r="CB18" s="3"/>
      <c r="CC18" s="584"/>
      <c r="CD18" s="585"/>
      <c r="CE18" s="585"/>
      <c r="CF18" s="585"/>
      <c r="CG18" s="586"/>
      <c r="CH18" s="3"/>
      <c r="CI18" s="3"/>
      <c r="CJ18" s="3"/>
      <c r="CK18" s="3"/>
      <c r="CL18" s="3"/>
      <c r="CM18" s="3"/>
      <c r="CN18" s="3"/>
      <c r="CO18" s="3"/>
      <c r="CP18" s="3"/>
      <c r="CQ18" s="3"/>
      <c r="CR18" s="3"/>
      <c r="CS18" s="3"/>
      <c r="CT18" s="3"/>
    </row>
    <row r="19" spans="1:98" ht="14.25" customHeight="1">
      <c r="A19" s="761"/>
      <c r="B19" s="556"/>
      <c r="C19" s="557"/>
      <c r="D19" s="283"/>
      <c r="E19" s="719"/>
      <c r="F19" s="440"/>
      <c r="G19" s="377"/>
      <c r="H19" s="378"/>
      <c r="I19" s="561"/>
      <c r="J19" s="562"/>
      <c r="K19" s="562"/>
      <c r="L19" s="562"/>
      <c r="M19" s="378"/>
      <c r="N19" s="379"/>
      <c r="O19" s="380"/>
      <c r="P19" s="381"/>
      <c r="Q19" s="720"/>
      <c r="R19" s="721"/>
      <c r="S19" s="721"/>
      <c r="T19" s="722"/>
      <c r="U19" s="217"/>
      <c r="V19" s="91">
        <v>7</v>
      </c>
      <c r="W19" s="2771" t="s">
        <v>1604</v>
      </c>
      <c r="X19" s="2772">
        <v>45723</v>
      </c>
      <c r="Y19" s="2782">
        <v>45744</v>
      </c>
      <c r="Z19" s="2773" t="s">
        <v>1592</v>
      </c>
      <c r="AA19" s="2777"/>
      <c r="AB19" s="2778"/>
      <c r="AC19" s="725"/>
      <c r="AD19" s="2774"/>
      <c r="AE19" s="140"/>
      <c r="AF19" s="141"/>
      <c r="AG19" s="2779"/>
      <c r="AH19" s="143"/>
      <c r="AI19" s="143"/>
      <c r="AJ19" s="146"/>
      <c r="AK19" s="727"/>
      <c r="AL19" s="728"/>
      <c r="AM19" s="728"/>
      <c r="AN19" s="729"/>
      <c r="AO19" s="3"/>
      <c r="AP19" s="399"/>
      <c r="AQ19" s="381"/>
      <c r="AR19" s="52"/>
      <c r="AS19" s="104" t="e">
        <f t="shared" si="0"/>
        <v>#DIV/0!</v>
      </c>
      <c r="AT19" s="105" t="e">
        <f t="shared" si="1"/>
        <v>#DIV/0!</v>
      </c>
      <c r="AU19" s="105" t="e">
        <f t="shared" si="2"/>
        <v>#DIV/0!</v>
      </c>
      <c r="AV19" s="105" t="e">
        <f t="shared" si="3"/>
        <v>#DIV/0!</v>
      </c>
      <c r="AW19" s="106">
        <f t="shared" si="4"/>
        <v>0</v>
      </c>
      <c r="AX19" s="106">
        <f t="shared" si="5"/>
        <v>0</v>
      </c>
      <c r="AY19" s="106">
        <f t="shared" si="6"/>
        <v>0</v>
      </c>
      <c r="AZ19" s="106" t="e">
        <f t="shared" si="7"/>
        <v>#DIV/0!</v>
      </c>
      <c r="BA19" s="107" t="e">
        <f t="shared" si="8"/>
        <v>#DIV/0!</v>
      </c>
      <c r="BB19" s="107" t="e">
        <f t="shared" si="9"/>
        <v>#DIV/0!</v>
      </c>
      <c r="BC19" s="107" t="e">
        <f t="shared" si="10"/>
        <v>#DIV/0!</v>
      </c>
      <c r="BD19" s="107" t="e">
        <f t="shared" si="11"/>
        <v>#DIV/0!</v>
      </c>
      <c r="BE19" s="108">
        <v>0.2</v>
      </c>
      <c r="BF19" s="108">
        <v>0.8</v>
      </c>
      <c r="BG19" s="107">
        <f t="shared" si="12"/>
        <v>0</v>
      </c>
      <c r="BH19" s="107">
        <f t="shared" si="13"/>
        <v>0</v>
      </c>
      <c r="BI19" s="107">
        <f t="shared" si="14"/>
        <v>0</v>
      </c>
      <c r="BJ19" s="107" t="e">
        <f t="shared" si="15"/>
        <v>#DIV/0!</v>
      </c>
      <c r="BK19" s="107" t="e">
        <f t="shared" si="15"/>
        <v>#DIV/0!</v>
      </c>
      <c r="BL19" s="107" t="e">
        <f t="shared" si="16"/>
        <v>#DIV/0!</v>
      </c>
      <c r="BM19" s="107" t="e">
        <f t="shared" si="17"/>
        <v>#DIV/0!</v>
      </c>
      <c r="BN19" s="107" t="e">
        <f t="shared" si="18"/>
        <v>#DIV/0!</v>
      </c>
      <c r="BO19" s="107" t="e">
        <f t="shared" si="19"/>
        <v>#DIV/0!</v>
      </c>
      <c r="BP19" s="107" t="e">
        <f t="shared" si="19"/>
        <v>#DIV/0!</v>
      </c>
      <c r="BQ19" s="107" t="e">
        <f t="shared" si="19"/>
        <v>#DIV/0!</v>
      </c>
      <c r="BR19" s="107" t="e">
        <f t="shared" si="19"/>
        <v>#DIV/0!</v>
      </c>
      <c r="BS19" s="34"/>
      <c r="BT19" s="34"/>
      <c r="BU19" s="34"/>
      <c r="BV19" s="34"/>
      <c r="BW19" s="34"/>
      <c r="BX19" s="34"/>
      <c r="BY19" s="34"/>
      <c r="BZ19" s="34"/>
      <c r="CA19" s="33"/>
      <c r="CB19" s="3"/>
      <c r="CC19" s="584"/>
      <c r="CD19" s="585"/>
      <c r="CE19" s="585"/>
      <c r="CF19" s="585"/>
      <c r="CG19" s="586"/>
      <c r="CH19" s="3"/>
      <c r="CI19" s="3"/>
      <c r="CJ19" s="3"/>
      <c r="CK19" s="3"/>
      <c r="CL19" s="3"/>
      <c r="CM19" s="3"/>
      <c r="CN19" s="3"/>
      <c r="CO19" s="3"/>
      <c r="CP19" s="3"/>
      <c r="CQ19" s="3"/>
      <c r="CR19" s="3"/>
      <c r="CS19" s="3"/>
      <c r="CT19" s="3"/>
    </row>
    <row r="20" spans="1:98" ht="14.25" customHeight="1">
      <c r="A20" s="761"/>
      <c r="B20" s="556"/>
      <c r="C20" s="557"/>
      <c r="D20" s="283"/>
      <c r="E20" s="719"/>
      <c r="F20" s="440"/>
      <c r="G20" s="377"/>
      <c r="H20" s="378"/>
      <c r="I20" s="561"/>
      <c r="J20" s="562"/>
      <c r="K20" s="562"/>
      <c r="L20" s="562"/>
      <c r="M20" s="378"/>
      <c r="N20" s="379"/>
      <c r="O20" s="380"/>
      <c r="P20" s="381"/>
      <c r="Q20" s="720"/>
      <c r="R20" s="721"/>
      <c r="S20" s="721"/>
      <c r="T20" s="722"/>
      <c r="U20" s="217"/>
      <c r="V20" s="91">
        <v>8</v>
      </c>
      <c r="W20" s="2771" t="s">
        <v>1605</v>
      </c>
      <c r="X20" s="2782">
        <v>45748</v>
      </c>
      <c r="Y20" s="2782">
        <v>45758</v>
      </c>
      <c r="Z20" s="2773" t="s">
        <v>1597</v>
      </c>
      <c r="AA20" s="2777"/>
      <c r="AB20" s="725"/>
      <c r="AC20" s="725"/>
      <c r="AD20" s="2774"/>
      <c r="AE20" s="140"/>
      <c r="AF20" s="141"/>
      <c r="AG20" s="2779"/>
      <c r="AH20" s="143"/>
      <c r="AI20" s="143"/>
      <c r="AJ20" s="146"/>
      <c r="AK20" s="727"/>
      <c r="AL20" s="728"/>
      <c r="AM20" s="728"/>
      <c r="AN20" s="729"/>
      <c r="AO20" s="3"/>
      <c r="AP20" s="399"/>
      <c r="AQ20" s="381"/>
      <c r="AR20" s="52"/>
      <c r="AS20" s="104" t="e">
        <f t="shared" si="0"/>
        <v>#DIV/0!</v>
      </c>
      <c r="AT20" s="105" t="e">
        <f t="shared" si="1"/>
        <v>#DIV/0!</v>
      </c>
      <c r="AU20" s="105" t="e">
        <f t="shared" si="2"/>
        <v>#DIV/0!</v>
      </c>
      <c r="AV20" s="105" t="e">
        <f t="shared" si="3"/>
        <v>#DIV/0!</v>
      </c>
      <c r="AW20" s="106">
        <f t="shared" si="4"/>
        <v>0</v>
      </c>
      <c r="AX20" s="106">
        <f t="shared" si="5"/>
        <v>0</v>
      </c>
      <c r="AY20" s="106">
        <f t="shared" si="6"/>
        <v>0</v>
      </c>
      <c r="AZ20" s="106" t="e">
        <f t="shared" si="7"/>
        <v>#DIV/0!</v>
      </c>
      <c r="BA20" s="107" t="e">
        <f t="shared" si="8"/>
        <v>#DIV/0!</v>
      </c>
      <c r="BB20" s="107" t="e">
        <f t="shared" si="9"/>
        <v>#DIV/0!</v>
      </c>
      <c r="BC20" s="107" t="e">
        <f t="shared" si="10"/>
        <v>#DIV/0!</v>
      </c>
      <c r="BD20" s="107" t="e">
        <f t="shared" si="11"/>
        <v>#DIV/0!</v>
      </c>
      <c r="BE20" s="108">
        <v>0.2</v>
      </c>
      <c r="BF20" s="108">
        <v>0.8</v>
      </c>
      <c r="BG20" s="107">
        <f t="shared" si="12"/>
        <v>0</v>
      </c>
      <c r="BH20" s="107">
        <f t="shared" si="13"/>
        <v>0</v>
      </c>
      <c r="BI20" s="107">
        <f t="shared" si="14"/>
        <v>0</v>
      </c>
      <c r="BJ20" s="107" t="e">
        <f t="shared" si="15"/>
        <v>#DIV/0!</v>
      </c>
      <c r="BK20" s="107" t="e">
        <f t="shared" si="15"/>
        <v>#DIV/0!</v>
      </c>
      <c r="BL20" s="107" t="e">
        <f t="shared" si="16"/>
        <v>#DIV/0!</v>
      </c>
      <c r="BM20" s="107" t="e">
        <f t="shared" si="17"/>
        <v>#DIV/0!</v>
      </c>
      <c r="BN20" s="107" t="e">
        <f t="shared" si="18"/>
        <v>#DIV/0!</v>
      </c>
      <c r="BO20" s="107" t="e">
        <f t="shared" si="19"/>
        <v>#DIV/0!</v>
      </c>
      <c r="BP20" s="107" t="e">
        <f t="shared" si="19"/>
        <v>#DIV/0!</v>
      </c>
      <c r="BQ20" s="107" t="e">
        <f t="shared" si="19"/>
        <v>#DIV/0!</v>
      </c>
      <c r="BR20" s="107" t="e">
        <f t="shared" si="19"/>
        <v>#DIV/0!</v>
      </c>
      <c r="BS20" s="34"/>
      <c r="BT20" s="34"/>
      <c r="BU20" s="34"/>
      <c r="BV20" s="34"/>
      <c r="BW20" s="34"/>
      <c r="BX20" s="34"/>
      <c r="BY20" s="34"/>
      <c r="BZ20" s="34"/>
      <c r="CA20" s="33"/>
      <c r="CB20" s="3"/>
      <c r="CC20" s="584"/>
      <c r="CD20" s="585"/>
      <c r="CE20" s="585"/>
      <c r="CF20" s="585"/>
      <c r="CG20" s="586"/>
      <c r="CH20" s="3"/>
      <c r="CI20" s="3"/>
      <c r="CJ20" s="3"/>
      <c r="CK20" s="3"/>
      <c r="CL20" s="3"/>
      <c r="CM20" s="3"/>
      <c r="CN20" s="3"/>
      <c r="CO20" s="3"/>
      <c r="CP20" s="3"/>
      <c r="CQ20" s="3"/>
      <c r="CR20" s="3"/>
      <c r="CS20" s="3"/>
      <c r="CT20" s="3"/>
    </row>
    <row r="21" spans="1:98" ht="14.25" customHeight="1">
      <c r="A21" s="761"/>
      <c r="B21" s="556"/>
      <c r="C21" s="557"/>
      <c r="D21" s="283"/>
      <c r="E21" s="719"/>
      <c r="F21" s="440"/>
      <c r="G21" s="377"/>
      <c r="H21" s="378"/>
      <c r="I21" s="561"/>
      <c r="J21" s="562"/>
      <c r="K21" s="562"/>
      <c r="L21" s="562"/>
      <c r="M21" s="378"/>
      <c r="N21" s="379"/>
      <c r="O21" s="380"/>
      <c r="P21" s="381"/>
      <c r="Q21" s="720"/>
      <c r="R21" s="721"/>
      <c r="S21" s="721"/>
      <c r="T21" s="722"/>
      <c r="U21" s="217"/>
      <c r="V21" s="91">
        <v>9</v>
      </c>
      <c r="W21" s="2771" t="s">
        <v>1606</v>
      </c>
      <c r="X21" s="2782">
        <v>45748</v>
      </c>
      <c r="Y21" s="2783">
        <v>45992</v>
      </c>
      <c r="Z21" s="2773" t="s">
        <v>1602</v>
      </c>
      <c r="AA21" s="2777"/>
      <c r="AB21" s="2778"/>
      <c r="AC21" s="725"/>
      <c r="AD21" s="2774"/>
      <c r="AE21" s="140"/>
      <c r="AF21" s="141"/>
      <c r="AG21" s="2779"/>
      <c r="AH21" s="143"/>
      <c r="AI21" s="143"/>
      <c r="AJ21" s="146"/>
      <c r="AK21" s="727"/>
      <c r="AL21" s="728"/>
      <c r="AM21" s="728"/>
      <c r="AN21" s="729"/>
      <c r="AO21" s="3"/>
      <c r="AP21" s="399"/>
      <c r="AQ21" s="381"/>
      <c r="AR21" s="52"/>
      <c r="AS21" s="104" t="e">
        <f t="shared" si="0"/>
        <v>#DIV/0!</v>
      </c>
      <c r="AT21" s="105" t="e">
        <f t="shared" si="1"/>
        <v>#DIV/0!</v>
      </c>
      <c r="AU21" s="105" t="e">
        <f t="shared" si="2"/>
        <v>#DIV/0!</v>
      </c>
      <c r="AV21" s="105" t="e">
        <f t="shared" si="3"/>
        <v>#DIV/0!</v>
      </c>
      <c r="AW21" s="106">
        <f t="shared" si="4"/>
        <v>0</v>
      </c>
      <c r="AX21" s="106">
        <f t="shared" si="5"/>
        <v>0</v>
      </c>
      <c r="AY21" s="106">
        <f t="shared" si="6"/>
        <v>0</v>
      </c>
      <c r="AZ21" s="106" t="e">
        <f t="shared" si="7"/>
        <v>#DIV/0!</v>
      </c>
      <c r="BA21" s="107" t="e">
        <f t="shared" si="8"/>
        <v>#DIV/0!</v>
      </c>
      <c r="BB21" s="107" t="e">
        <f t="shared" si="9"/>
        <v>#DIV/0!</v>
      </c>
      <c r="BC21" s="107" t="e">
        <f t="shared" si="10"/>
        <v>#DIV/0!</v>
      </c>
      <c r="BD21" s="107" t="e">
        <f t="shared" si="11"/>
        <v>#DIV/0!</v>
      </c>
      <c r="BE21" s="108">
        <v>0.2</v>
      </c>
      <c r="BF21" s="108">
        <v>0.8</v>
      </c>
      <c r="BG21" s="107">
        <f t="shared" si="12"/>
        <v>0</v>
      </c>
      <c r="BH21" s="107">
        <f t="shared" si="13"/>
        <v>0</v>
      </c>
      <c r="BI21" s="107">
        <f t="shared" si="14"/>
        <v>0</v>
      </c>
      <c r="BJ21" s="107" t="e">
        <f t="shared" si="15"/>
        <v>#DIV/0!</v>
      </c>
      <c r="BK21" s="107" t="e">
        <f t="shared" si="15"/>
        <v>#DIV/0!</v>
      </c>
      <c r="BL21" s="107" t="e">
        <f t="shared" si="16"/>
        <v>#DIV/0!</v>
      </c>
      <c r="BM21" s="107" t="e">
        <f t="shared" si="17"/>
        <v>#DIV/0!</v>
      </c>
      <c r="BN21" s="107" t="e">
        <f t="shared" si="18"/>
        <v>#DIV/0!</v>
      </c>
      <c r="BO21" s="107" t="e">
        <f t="shared" si="19"/>
        <v>#DIV/0!</v>
      </c>
      <c r="BP21" s="107" t="e">
        <f t="shared" si="19"/>
        <v>#DIV/0!</v>
      </c>
      <c r="BQ21" s="107" t="e">
        <f t="shared" si="19"/>
        <v>#DIV/0!</v>
      </c>
      <c r="BR21" s="107" t="e">
        <f t="shared" si="19"/>
        <v>#DIV/0!</v>
      </c>
      <c r="BS21" s="34"/>
      <c r="BT21" s="34"/>
      <c r="BU21" s="34"/>
      <c r="BV21" s="34"/>
      <c r="BW21" s="34"/>
      <c r="BX21" s="34"/>
      <c r="BY21" s="34"/>
      <c r="BZ21" s="34"/>
      <c r="CA21" s="33"/>
      <c r="CB21" s="3"/>
      <c r="CC21" s="584"/>
      <c r="CD21" s="585"/>
      <c r="CE21" s="585"/>
      <c r="CF21" s="585"/>
      <c r="CG21" s="586"/>
      <c r="CH21" s="3"/>
      <c r="CI21" s="3"/>
      <c r="CJ21" s="3"/>
      <c r="CK21" s="3"/>
      <c r="CL21" s="3"/>
      <c r="CM21" s="3"/>
      <c r="CN21" s="3"/>
      <c r="CO21" s="3"/>
      <c r="CP21" s="3"/>
      <c r="CQ21" s="3"/>
      <c r="CR21" s="3"/>
      <c r="CS21" s="3"/>
      <c r="CT21" s="3"/>
    </row>
    <row r="22" spans="1:98" ht="14.25" customHeight="1">
      <c r="A22" s="761"/>
      <c r="B22" s="556"/>
      <c r="C22" s="557"/>
      <c r="D22" s="283"/>
      <c r="E22" s="719"/>
      <c r="F22" s="651"/>
      <c r="G22" s="774"/>
      <c r="H22" s="378"/>
      <c r="I22" s="2784"/>
      <c r="J22" s="2785"/>
      <c r="K22" s="2785"/>
      <c r="L22" s="2785"/>
      <c r="M22" s="378"/>
      <c r="N22" s="379"/>
      <c r="O22" s="2786"/>
      <c r="P22" s="2787"/>
      <c r="Q22" s="720"/>
      <c r="R22" s="721"/>
      <c r="S22" s="721"/>
      <c r="T22" s="722"/>
      <c r="U22" s="217"/>
      <c r="V22" s="91">
        <v>10</v>
      </c>
      <c r="W22" s="43" t="s">
        <v>1607</v>
      </c>
      <c r="X22" s="2782">
        <v>45748</v>
      </c>
      <c r="Y22" s="2783" t="s">
        <v>1608</v>
      </c>
      <c r="Z22" s="2773" t="s">
        <v>1602</v>
      </c>
      <c r="AA22" s="2788"/>
      <c r="AB22" s="2789"/>
      <c r="AC22" s="2790"/>
      <c r="AD22" s="2791"/>
      <c r="AE22" s="140"/>
      <c r="AF22" s="657"/>
      <c r="AG22" s="2792"/>
      <c r="AH22" s="2793"/>
      <c r="AI22" s="2793"/>
      <c r="AJ22" s="2794"/>
      <c r="AK22" s="2795"/>
      <c r="AL22" s="2796"/>
      <c r="AM22" s="2796"/>
      <c r="AN22" s="2797"/>
      <c r="AO22" s="3"/>
      <c r="AP22" s="2798"/>
      <c r="AQ22" s="2787"/>
      <c r="AR22" s="52"/>
      <c r="AS22" s="109"/>
      <c r="AT22" s="110"/>
      <c r="AU22" s="110"/>
      <c r="AV22" s="110"/>
      <c r="AW22" s="106"/>
      <c r="AX22" s="106"/>
      <c r="AY22" s="106"/>
      <c r="AZ22" s="106"/>
      <c r="BA22" s="107"/>
      <c r="BB22" s="111"/>
      <c r="BC22" s="111"/>
      <c r="BD22" s="111"/>
      <c r="BE22" s="112"/>
      <c r="BF22" s="112"/>
      <c r="BG22" s="107"/>
      <c r="BH22" s="107"/>
      <c r="BI22" s="107"/>
      <c r="BJ22" s="107"/>
      <c r="BK22" s="107"/>
      <c r="BL22" s="107"/>
      <c r="BM22" s="107"/>
      <c r="BN22" s="107"/>
      <c r="BO22" s="107"/>
      <c r="BP22" s="111"/>
      <c r="BQ22" s="111"/>
      <c r="BR22" s="111"/>
      <c r="BS22" s="34"/>
      <c r="BT22" s="34"/>
      <c r="BU22" s="34"/>
      <c r="BV22" s="34"/>
      <c r="BW22" s="34"/>
      <c r="BX22" s="34"/>
      <c r="BY22" s="34"/>
      <c r="BZ22" s="34"/>
      <c r="CA22" s="33"/>
      <c r="CB22" s="3"/>
      <c r="CC22" s="584"/>
      <c r="CD22" s="585"/>
      <c r="CE22" s="585"/>
      <c r="CF22" s="585"/>
      <c r="CG22" s="586"/>
      <c r="CH22" s="3"/>
      <c r="CI22" s="3"/>
      <c r="CJ22" s="3"/>
      <c r="CK22" s="3"/>
      <c r="CL22" s="3"/>
      <c r="CM22" s="3"/>
      <c r="CN22" s="3"/>
      <c r="CO22" s="3"/>
      <c r="CP22" s="3"/>
      <c r="CQ22" s="3"/>
      <c r="CR22" s="3"/>
      <c r="CS22" s="3"/>
      <c r="CT22" s="3"/>
    </row>
    <row r="23" spans="1:98" ht="14.25" customHeight="1" thickBot="1">
      <c r="A23" s="762"/>
      <c r="B23" s="589"/>
      <c r="C23" s="590"/>
      <c r="D23" s="288"/>
      <c r="E23" s="731"/>
      <c r="F23" s="593"/>
      <c r="G23" s="411"/>
      <c r="H23" s="412"/>
      <c r="I23" s="596"/>
      <c r="J23" s="597"/>
      <c r="K23" s="597"/>
      <c r="L23" s="597"/>
      <c r="M23" s="412"/>
      <c r="N23" s="415"/>
      <c r="O23" s="416"/>
      <c r="P23" s="417"/>
      <c r="Q23" s="732"/>
      <c r="R23" s="733"/>
      <c r="S23" s="733"/>
      <c r="T23" s="734"/>
      <c r="U23" s="217"/>
      <c r="V23" s="122">
        <v>11</v>
      </c>
      <c r="W23" s="125" t="s">
        <v>1609</v>
      </c>
      <c r="X23" s="2799">
        <v>45748</v>
      </c>
      <c r="Y23" s="2800">
        <v>45992</v>
      </c>
      <c r="Z23" s="2801" t="s">
        <v>1592</v>
      </c>
      <c r="AA23" s="2802"/>
      <c r="AB23" s="2803"/>
      <c r="AC23" s="2804"/>
      <c r="AD23" s="2805"/>
      <c r="AE23" s="140"/>
      <c r="AF23" s="657"/>
      <c r="AG23" s="2792"/>
      <c r="AH23" s="2793"/>
      <c r="AI23" s="2793"/>
      <c r="AJ23" s="2794"/>
      <c r="AK23" s="741"/>
      <c r="AL23" s="742"/>
      <c r="AM23" s="742"/>
      <c r="AN23" s="743"/>
      <c r="AO23" s="3"/>
      <c r="AP23" s="744"/>
      <c r="AQ23" s="417"/>
      <c r="AR23" s="52"/>
      <c r="AS23" s="426" t="e">
        <f t="shared" ref="AS23:AS60" si="20">+I23/G23</f>
        <v>#DIV/0!</v>
      </c>
      <c r="AT23" s="110" t="e">
        <f t="shared" ref="AT23:AT60" si="21">+J23/G23</f>
        <v>#DIV/0!</v>
      </c>
      <c r="AU23" s="110" t="e">
        <f t="shared" ref="AU23:AU60" si="22">+K23/G23</f>
        <v>#DIV/0!</v>
      </c>
      <c r="AV23" s="110" t="e">
        <f t="shared" ref="AV23:AV60" si="23">+L23/G23</f>
        <v>#DIV/0!</v>
      </c>
      <c r="AW23" s="106">
        <f t="shared" si="4"/>
        <v>0</v>
      </c>
      <c r="AX23" s="106">
        <f t="shared" si="5"/>
        <v>0</v>
      </c>
      <c r="AY23" s="106">
        <f t="shared" si="6"/>
        <v>0</v>
      </c>
      <c r="AZ23" s="106" t="e">
        <f t="shared" ref="AZ23:AZ60" si="24">+AD23/COUNTIF(AD23,"*")</f>
        <v>#DIV/0!</v>
      </c>
      <c r="BA23" s="107" t="e">
        <f t="shared" ref="BA23:BA60" si="25">+AK23/AJ23</f>
        <v>#DIV/0!</v>
      </c>
      <c r="BB23" s="111" t="e">
        <f t="shared" ref="BB23:BB60" si="26">+AL23/AJ23</f>
        <v>#DIV/0!</v>
      </c>
      <c r="BC23" s="111" t="e">
        <f t="shared" ref="BC23:BC60" si="27">+AM23/AJ23</f>
        <v>#DIV/0!</v>
      </c>
      <c r="BD23" s="111" t="e">
        <f t="shared" ref="BD23:BD60" si="28">+AN23/AJ23</f>
        <v>#DIV/0!</v>
      </c>
      <c r="BE23" s="427">
        <v>0.2</v>
      </c>
      <c r="BF23" s="427">
        <v>0.8</v>
      </c>
      <c r="BG23" s="107">
        <f t="shared" ref="BG23:BG60" si="29">+AW23*BE23</f>
        <v>0</v>
      </c>
      <c r="BH23" s="107">
        <f t="shared" ref="BH23:BH60" si="30">+AX23*BE23</f>
        <v>0</v>
      </c>
      <c r="BI23" s="107">
        <f t="shared" ref="BI23:BI60" si="31">+AY23*BE23</f>
        <v>0</v>
      </c>
      <c r="BJ23" s="107" t="e">
        <f t="shared" ref="BJ23:BK60" si="32">+AZ23*BE23</f>
        <v>#DIV/0!</v>
      </c>
      <c r="BK23" s="107" t="e">
        <f t="shared" si="32"/>
        <v>#DIV/0!</v>
      </c>
      <c r="BL23" s="107" t="e">
        <f t="shared" ref="BL23:BL60" si="33">+BB23*BF23</f>
        <v>#DIV/0!</v>
      </c>
      <c r="BM23" s="107" t="e">
        <f t="shared" ref="BM23:BM60" si="34">+BC23*BF23</f>
        <v>#DIV/0!</v>
      </c>
      <c r="BN23" s="107" t="e">
        <f t="shared" ref="BN23:BN60" si="35">+BD23*BF23</f>
        <v>#DIV/0!</v>
      </c>
      <c r="BO23" s="107" t="e">
        <f t="shared" ref="BO23:BR60" si="36">+BG23+BK23</f>
        <v>#DIV/0!</v>
      </c>
      <c r="BP23" s="428" t="e">
        <f t="shared" si="36"/>
        <v>#DIV/0!</v>
      </c>
      <c r="BQ23" s="428" t="e">
        <f t="shared" si="36"/>
        <v>#DIV/0!</v>
      </c>
      <c r="BR23" s="428" t="e">
        <f t="shared" si="36"/>
        <v>#DIV/0!</v>
      </c>
      <c r="BS23" s="39"/>
      <c r="BT23" s="39"/>
      <c r="BU23" s="39"/>
      <c r="BV23" s="39"/>
      <c r="BW23" s="39"/>
      <c r="BX23" s="39"/>
      <c r="BY23" s="39"/>
      <c r="BZ23" s="39"/>
      <c r="CA23" s="332"/>
      <c r="CB23" s="3"/>
      <c r="CC23" s="616"/>
      <c r="CD23" s="617"/>
      <c r="CE23" s="617"/>
      <c r="CF23" s="617"/>
      <c r="CG23" s="618"/>
      <c r="CH23" s="3"/>
      <c r="CI23" s="3"/>
      <c r="CJ23" s="3"/>
      <c r="CK23" s="3"/>
      <c r="CL23" s="3"/>
      <c r="CM23" s="3"/>
      <c r="CN23" s="3"/>
      <c r="CO23" s="3"/>
      <c r="CP23" s="3"/>
      <c r="CQ23" s="3"/>
      <c r="CR23" s="3"/>
      <c r="CS23" s="3"/>
      <c r="CT23" s="3"/>
    </row>
    <row r="24" spans="1:98" ht="14.25" customHeight="1" thickBot="1">
      <c r="A24" s="349">
        <v>2</v>
      </c>
      <c r="B24" s="5104" t="s">
        <v>1610</v>
      </c>
      <c r="C24" s="524"/>
      <c r="D24" s="745"/>
      <c r="E24" s="746"/>
      <c r="F24" s="527" t="s">
        <v>438</v>
      </c>
      <c r="G24" s="355">
        <v>544198</v>
      </c>
      <c r="H24" s="5099" t="s">
        <v>1178</v>
      </c>
      <c r="I24" s="529"/>
      <c r="J24" s="530"/>
      <c r="K24" s="530"/>
      <c r="L24" s="530"/>
      <c r="M24" s="531"/>
      <c r="N24" s="5106">
        <v>200000000</v>
      </c>
      <c r="O24" s="527" t="s">
        <v>91</v>
      </c>
      <c r="P24" s="2763">
        <v>110000000</v>
      </c>
      <c r="Q24" s="747"/>
      <c r="R24" s="748"/>
      <c r="S24" s="748"/>
      <c r="T24" s="749"/>
      <c r="U24" s="217"/>
      <c r="V24" s="244">
        <v>1</v>
      </c>
      <c r="W24" s="2764" t="s">
        <v>1590</v>
      </c>
      <c r="X24" s="2765" t="s">
        <v>1591</v>
      </c>
      <c r="Y24" s="2765">
        <v>45703</v>
      </c>
      <c r="Z24" s="2806" t="s">
        <v>1611</v>
      </c>
      <c r="AA24" s="2807"/>
      <c r="AB24" s="2808"/>
      <c r="AC24" s="2808"/>
      <c r="AD24" s="2809"/>
      <c r="AE24" s="140"/>
      <c r="AF24" s="2810" t="s">
        <v>1612</v>
      </c>
      <c r="AG24" s="2811" t="s">
        <v>1613</v>
      </c>
      <c r="AH24" s="2811" t="s">
        <v>1614</v>
      </c>
      <c r="AI24" s="2812" t="s">
        <v>73</v>
      </c>
      <c r="AJ24" s="2813">
        <v>10000</v>
      </c>
      <c r="AK24" s="2814"/>
      <c r="AL24" s="757"/>
      <c r="AM24" s="757"/>
      <c r="AN24" s="758"/>
      <c r="AO24" s="3"/>
      <c r="AP24" s="759" t="s">
        <v>1060</v>
      </c>
      <c r="AQ24" s="760" t="s">
        <v>356</v>
      </c>
      <c r="AR24" s="432"/>
      <c r="AS24" s="82">
        <f t="shared" si="20"/>
        <v>0</v>
      </c>
      <c r="AT24" s="83">
        <f t="shared" si="21"/>
        <v>0</v>
      </c>
      <c r="AU24" s="83">
        <f t="shared" si="22"/>
        <v>0</v>
      </c>
      <c r="AV24" s="83">
        <f t="shared" si="23"/>
        <v>0</v>
      </c>
      <c r="AW24" s="84">
        <f t="shared" si="4"/>
        <v>0</v>
      </c>
      <c r="AX24" s="84">
        <f t="shared" si="5"/>
        <v>0</v>
      </c>
      <c r="AY24" s="84">
        <f t="shared" si="6"/>
        <v>0</v>
      </c>
      <c r="AZ24" s="84" t="e">
        <f t="shared" si="24"/>
        <v>#DIV/0!</v>
      </c>
      <c r="BA24" s="85">
        <f t="shared" si="25"/>
        <v>0</v>
      </c>
      <c r="BB24" s="85">
        <f t="shared" si="26"/>
        <v>0</v>
      </c>
      <c r="BC24" s="85">
        <f t="shared" si="27"/>
        <v>0</v>
      </c>
      <c r="BD24" s="85">
        <f t="shared" si="28"/>
        <v>0</v>
      </c>
      <c r="BE24" s="86">
        <v>0.2</v>
      </c>
      <c r="BF24" s="86">
        <v>0.8</v>
      </c>
      <c r="BG24" s="85">
        <f t="shared" si="29"/>
        <v>0</v>
      </c>
      <c r="BH24" s="85">
        <f t="shared" si="30"/>
        <v>0</v>
      </c>
      <c r="BI24" s="85">
        <f t="shared" si="31"/>
        <v>0</v>
      </c>
      <c r="BJ24" s="85" t="e">
        <f t="shared" si="32"/>
        <v>#DIV/0!</v>
      </c>
      <c r="BK24" s="85">
        <f t="shared" si="32"/>
        <v>0</v>
      </c>
      <c r="BL24" s="85">
        <f t="shared" si="33"/>
        <v>0</v>
      </c>
      <c r="BM24" s="85">
        <f t="shared" si="34"/>
        <v>0</v>
      </c>
      <c r="BN24" s="85">
        <f t="shared" si="35"/>
        <v>0</v>
      </c>
      <c r="BO24" s="85">
        <f t="shared" si="36"/>
        <v>0</v>
      </c>
      <c r="BP24" s="85">
        <f t="shared" si="36"/>
        <v>0</v>
      </c>
      <c r="BQ24" s="85">
        <f t="shared" si="36"/>
        <v>0</v>
      </c>
      <c r="BR24" s="85" t="e">
        <f t="shared" si="36"/>
        <v>#DIV/0!</v>
      </c>
      <c r="BS24" s="549">
        <f>AVERAGEIF(BO24:BO31,"&lt;&gt;#¡DIV/0!")</f>
        <v>0</v>
      </c>
      <c r="BT24" s="549">
        <f>AVERAGEIF(BP24:BP31,"&lt;&gt;#¡DIV/0!")</f>
        <v>0</v>
      </c>
      <c r="BU24" s="549">
        <f>AVERAGEIF(BQ24:BQ31,"&lt;&gt;#¡DIV/0!")</f>
        <v>0</v>
      </c>
      <c r="BV24" s="549" t="e">
        <f>AVERAGEIF(BR24:BR31,"&lt;&gt;#¡DIV/0!")</f>
        <v>#DIV/0!</v>
      </c>
      <c r="BW24" s="550">
        <f>+C24*BS24</f>
        <v>0</v>
      </c>
      <c r="BX24" s="550">
        <f>+C24*BT24</f>
        <v>0</v>
      </c>
      <c r="BY24" s="550">
        <f>+C24*BU24</f>
        <v>0</v>
      </c>
      <c r="BZ24" s="550" t="e">
        <f>+C24*BV24</f>
        <v>#DIV/0!</v>
      </c>
      <c r="CA24" s="551" t="e">
        <f>SUM(BW24:BZ31)</f>
        <v>#DIV/0!</v>
      </c>
      <c r="CB24" s="3"/>
      <c r="CC24" s="552">
        <f>+Q24/$N$24</f>
        <v>0</v>
      </c>
      <c r="CD24" s="553">
        <f>+R24/$N$24</f>
        <v>0</v>
      </c>
      <c r="CE24" s="553">
        <f>+S24/$N$24</f>
        <v>0</v>
      </c>
      <c r="CF24" s="622">
        <f>+T24/$N$24</f>
        <v>0</v>
      </c>
      <c r="CG24" s="623">
        <f>AVERAGE(CC24:CF31)</f>
        <v>0</v>
      </c>
      <c r="CH24" s="3"/>
      <c r="CI24" s="3"/>
      <c r="CJ24" s="3"/>
      <c r="CK24" s="3"/>
      <c r="CL24" s="3"/>
      <c r="CM24" s="3"/>
      <c r="CN24" s="3"/>
      <c r="CO24" s="3"/>
      <c r="CP24" s="3"/>
      <c r="CQ24" s="3"/>
      <c r="CR24" s="3"/>
      <c r="CS24" s="3"/>
      <c r="CT24" s="3"/>
    </row>
    <row r="25" spans="1:98" ht="14.25" customHeight="1">
      <c r="A25" s="761"/>
      <c r="B25" s="5105"/>
      <c r="C25" s="557"/>
      <c r="D25" s="283"/>
      <c r="E25" s="719"/>
      <c r="F25" s="440" t="s">
        <v>273</v>
      </c>
      <c r="G25" s="377">
        <v>473588</v>
      </c>
      <c r="H25" s="5100"/>
      <c r="I25" s="561"/>
      <c r="J25" s="562"/>
      <c r="K25" s="562"/>
      <c r="L25" s="562"/>
      <c r="M25" s="378"/>
      <c r="N25" s="5107"/>
      <c r="O25" s="380" t="s">
        <v>470</v>
      </c>
      <c r="P25" s="2763">
        <v>90000000</v>
      </c>
      <c r="Q25" s="720"/>
      <c r="R25" s="721"/>
      <c r="S25" s="721"/>
      <c r="T25" s="722"/>
      <c r="U25" s="217"/>
      <c r="V25" s="2815">
        <v>2</v>
      </c>
      <c r="W25" s="2771" t="s">
        <v>1595</v>
      </c>
      <c r="X25" s="2772">
        <v>45703</v>
      </c>
      <c r="Y25" s="2772">
        <v>45716</v>
      </c>
      <c r="Z25" s="2816" t="s">
        <v>1611</v>
      </c>
      <c r="AA25" s="2807"/>
      <c r="AB25" s="725"/>
      <c r="AC25" s="725"/>
      <c r="AD25" s="726"/>
      <c r="AE25" s="140"/>
      <c r="AF25" s="2817"/>
      <c r="AG25" s="440"/>
      <c r="AH25" s="366"/>
      <c r="AI25" s="143"/>
      <c r="AJ25" s="2818"/>
      <c r="AK25" s="2819"/>
      <c r="AL25" s="728"/>
      <c r="AM25" s="728"/>
      <c r="AN25" s="729"/>
      <c r="AO25" s="222"/>
      <c r="AP25" s="399"/>
      <c r="AQ25" s="381"/>
      <c r="AR25" s="432"/>
      <c r="AS25" s="104">
        <f t="shared" si="20"/>
        <v>0</v>
      </c>
      <c r="AT25" s="105">
        <f t="shared" si="21"/>
        <v>0</v>
      </c>
      <c r="AU25" s="105">
        <f t="shared" si="22"/>
        <v>0</v>
      </c>
      <c r="AV25" s="105">
        <f t="shared" si="23"/>
        <v>0</v>
      </c>
      <c r="AW25" s="106">
        <f t="shared" si="4"/>
        <v>0</v>
      </c>
      <c r="AX25" s="106">
        <f t="shared" si="5"/>
        <v>0</v>
      </c>
      <c r="AY25" s="106">
        <f t="shared" si="6"/>
        <v>0</v>
      </c>
      <c r="AZ25" s="106" t="e">
        <f t="shared" si="24"/>
        <v>#DIV/0!</v>
      </c>
      <c r="BA25" s="107" t="e">
        <f t="shared" si="25"/>
        <v>#DIV/0!</v>
      </c>
      <c r="BB25" s="107" t="e">
        <f t="shared" si="26"/>
        <v>#DIV/0!</v>
      </c>
      <c r="BC25" s="107" t="e">
        <f t="shared" si="27"/>
        <v>#DIV/0!</v>
      </c>
      <c r="BD25" s="107" t="e">
        <f t="shared" si="28"/>
        <v>#DIV/0!</v>
      </c>
      <c r="BE25" s="108">
        <v>0.2</v>
      </c>
      <c r="BF25" s="108">
        <v>0.8</v>
      </c>
      <c r="BG25" s="107">
        <f t="shared" si="29"/>
        <v>0</v>
      </c>
      <c r="BH25" s="107">
        <f t="shared" si="30"/>
        <v>0</v>
      </c>
      <c r="BI25" s="107">
        <f t="shared" si="31"/>
        <v>0</v>
      </c>
      <c r="BJ25" s="107" t="e">
        <f t="shared" si="32"/>
        <v>#DIV/0!</v>
      </c>
      <c r="BK25" s="107" t="e">
        <f t="shared" si="32"/>
        <v>#DIV/0!</v>
      </c>
      <c r="BL25" s="107" t="e">
        <f t="shared" si="33"/>
        <v>#DIV/0!</v>
      </c>
      <c r="BM25" s="107" t="e">
        <f t="shared" si="34"/>
        <v>#DIV/0!</v>
      </c>
      <c r="BN25" s="107" t="e">
        <f t="shared" si="35"/>
        <v>#DIV/0!</v>
      </c>
      <c r="BO25" s="107" t="e">
        <f t="shared" si="36"/>
        <v>#DIV/0!</v>
      </c>
      <c r="BP25" s="107" t="e">
        <f t="shared" si="36"/>
        <v>#DIV/0!</v>
      </c>
      <c r="BQ25" s="107" t="e">
        <f t="shared" si="36"/>
        <v>#DIV/0!</v>
      </c>
      <c r="BR25" s="107" t="e">
        <f t="shared" si="36"/>
        <v>#DIV/0!</v>
      </c>
      <c r="BS25" s="34"/>
      <c r="BT25" s="34"/>
      <c r="BU25" s="34"/>
      <c r="BV25" s="34"/>
      <c r="BW25" s="34"/>
      <c r="BX25" s="34"/>
      <c r="BY25" s="34"/>
      <c r="BZ25" s="34"/>
      <c r="CA25" s="33"/>
      <c r="CB25" s="3"/>
      <c r="CC25" s="584"/>
      <c r="CD25" s="585"/>
      <c r="CE25" s="585"/>
      <c r="CF25" s="630"/>
      <c r="CG25" s="631"/>
      <c r="CH25" s="3"/>
      <c r="CI25" s="3"/>
      <c r="CJ25" s="3"/>
      <c r="CK25" s="3"/>
      <c r="CL25" s="3"/>
      <c r="CM25" s="3"/>
      <c r="CN25" s="3"/>
      <c r="CO25" s="3"/>
      <c r="CP25" s="3"/>
      <c r="CQ25" s="3"/>
      <c r="CR25" s="3"/>
      <c r="CS25" s="3"/>
      <c r="CT25" s="3"/>
    </row>
    <row r="26" spans="1:98" ht="14.25" customHeight="1">
      <c r="A26" s="761"/>
      <c r="B26" s="5105"/>
      <c r="C26" s="557"/>
      <c r="D26" s="283"/>
      <c r="E26" s="719"/>
      <c r="F26" s="440" t="s">
        <v>374</v>
      </c>
      <c r="G26" s="377">
        <v>464172</v>
      </c>
      <c r="H26" s="5100"/>
      <c r="I26" s="561"/>
      <c r="J26" s="562"/>
      <c r="K26" s="562"/>
      <c r="L26" s="562"/>
      <c r="M26" s="378"/>
      <c r="N26" s="5107"/>
      <c r="O26" s="380"/>
      <c r="P26" s="381"/>
      <c r="Q26" s="720"/>
      <c r="R26" s="721"/>
      <c r="S26" s="721"/>
      <c r="T26" s="722"/>
      <c r="U26" s="217"/>
      <c r="V26" s="2815">
        <v>3</v>
      </c>
      <c r="W26" s="2771" t="s">
        <v>1596</v>
      </c>
      <c r="X26" s="2772">
        <v>45716</v>
      </c>
      <c r="Y26" s="2772">
        <v>45723</v>
      </c>
      <c r="Z26" s="2773" t="s">
        <v>1597</v>
      </c>
      <c r="AA26" s="2777"/>
      <c r="AB26" s="2778"/>
      <c r="AC26" s="725"/>
      <c r="AD26" s="726"/>
      <c r="AE26" s="140"/>
      <c r="AF26" s="2817"/>
      <c r="AG26" s="366"/>
      <c r="AH26" s="143"/>
      <c r="AI26" s="143"/>
      <c r="AJ26" s="2818"/>
      <c r="AK26" s="2819"/>
      <c r="AL26" s="728"/>
      <c r="AM26" s="728"/>
      <c r="AN26" s="729"/>
      <c r="AO26" s="3"/>
      <c r="AP26" s="399"/>
      <c r="AQ26" s="381"/>
      <c r="AR26" s="432"/>
      <c r="AS26" s="104">
        <f t="shared" si="20"/>
        <v>0</v>
      </c>
      <c r="AT26" s="105">
        <f t="shared" si="21"/>
        <v>0</v>
      </c>
      <c r="AU26" s="105">
        <f t="shared" si="22"/>
        <v>0</v>
      </c>
      <c r="AV26" s="105">
        <f t="shared" si="23"/>
        <v>0</v>
      </c>
      <c r="AW26" s="106">
        <f t="shared" si="4"/>
        <v>0</v>
      </c>
      <c r="AX26" s="106">
        <f t="shared" si="5"/>
        <v>0</v>
      </c>
      <c r="AY26" s="106">
        <f t="shared" si="6"/>
        <v>0</v>
      </c>
      <c r="AZ26" s="106" t="e">
        <f t="shared" si="24"/>
        <v>#DIV/0!</v>
      </c>
      <c r="BA26" s="107" t="e">
        <f t="shared" si="25"/>
        <v>#DIV/0!</v>
      </c>
      <c r="BB26" s="107" t="e">
        <f t="shared" si="26"/>
        <v>#DIV/0!</v>
      </c>
      <c r="BC26" s="107" t="e">
        <f t="shared" si="27"/>
        <v>#DIV/0!</v>
      </c>
      <c r="BD26" s="107" t="e">
        <f t="shared" si="28"/>
        <v>#DIV/0!</v>
      </c>
      <c r="BE26" s="108">
        <v>0.2</v>
      </c>
      <c r="BF26" s="108">
        <v>0.8</v>
      </c>
      <c r="BG26" s="107">
        <f t="shared" si="29"/>
        <v>0</v>
      </c>
      <c r="BH26" s="107">
        <f t="shared" si="30"/>
        <v>0</v>
      </c>
      <c r="BI26" s="107">
        <f t="shared" si="31"/>
        <v>0</v>
      </c>
      <c r="BJ26" s="107" t="e">
        <f t="shared" si="32"/>
        <v>#DIV/0!</v>
      </c>
      <c r="BK26" s="107" t="e">
        <f t="shared" si="32"/>
        <v>#DIV/0!</v>
      </c>
      <c r="BL26" s="107" t="e">
        <f t="shared" si="33"/>
        <v>#DIV/0!</v>
      </c>
      <c r="BM26" s="107" t="e">
        <f t="shared" si="34"/>
        <v>#DIV/0!</v>
      </c>
      <c r="BN26" s="107" t="e">
        <f t="shared" si="35"/>
        <v>#DIV/0!</v>
      </c>
      <c r="BO26" s="107" t="e">
        <f t="shared" si="36"/>
        <v>#DIV/0!</v>
      </c>
      <c r="BP26" s="107" t="e">
        <f t="shared" si="36"/>
        <v>#DIV/0!</v>
      </c>
      <c r="BQ26" s="107" t="e">
        <f t="shared" si="36"/>
        <v>#DIV/0!</v>
      </c>
      <c r="BR26" s="107" t="e">
        <f t="shared" si="36"/>
        <v>#DIV/0!</v>
      </c>
      <c r="BS26" s="34"/>
      <c r="BT26" s="34"/>
      <c r="BU26" s="34"/>
      <c r="BV26" s="34"/>
      <c r="BW26" s="34"/>
      <c r="BX26" s="34"/>
      <c r="BY26" s="34"/>
      <c r="BZ26" s="34"/>
      <c r="CA26" s="33"/>
      <c r="CB26" s="3"/>
      <c r="CC26" s="584"/>
      <c r="CD26" s="585"/>
      <c r="CE26" s="585"/>
      <c r="CF26" s="630"/>
      <c r="CG26" s="631"/>
      <c r="CH26" s="3"/>
      <c r="CI26" s="3"/>
      <c r="CJ26" s="3"/>
      <c r="CK26" s="3"/>
      <c r="CL26" s="3"/>
      <c r="CM26" s="3"/>
      <c r="CN26" s="3"/>
      <c r="CO26" s="3"/>
      <c r="CP26" s="3"/>
      <c r="CQ26" s="3"/>
      <c r="CR26" s="3"/>
      <c r="CS26" s="3"/>
      <c r="CT26" s="3"/>
    </row>
    <row r="27" spans="1:98" ht="14.25" customHeight="1">
      <c r="A27" s="761"/>
      <c r="B27" s="5105"/>
      <c r="C27" s="557"/>
      <c r="D27" s="283"/>
      <c r="E27" s="719"/>
      <c r="F27" s="440" t="s">
        <v>65</v>
      </c>
      <c r="G27" s="377">
        <v>1331151</v>
      </c>
      <c r="H27" s="5100"/>
      <c r="I27" s="561"/>
      <c r="J27" s="562"/>
      <c r="K27" s="562"/>
      <c r="L27" s="562"/>
      <c r="M27" s="378"/>
      <c r="N27" s="5107"/>
      <c r="O27" s="380"/>
      <c r="P27" s="381"/>
      <c r="Q27" s="720"/>
      <c r="R27" s="721"/>
      <c r="S27" s="721"/>
      <c r="T27" s="722"/>
      <c r="U27" s="217"/>
      <c r="V27" s="2815">
        <v>4</v>
      </c>
      <c r="W27" s="440" t="s">
        <v>1615</v>
      </c>
      <c r="X27" s="2772">
        <v>45723</v>
      </c>
      <c r="Y27" s="2780">
        <v>45737</v>
      </c>
      <c r="Z27" s="2816" t="s">
        <v>1611</v>
      </c>
      <c r="AA27" s="2777"/>
      <c r="AB27" s="2778"/>
      <c r="AC27" s="725"/>
      <c r="AD27" s="726"/>
      <c r="AE27" s="140"/>
      <c r="AF27" s="2817"/>
      <c r="AG27" s="143"/>
      <c r="AH27" s="143"/>
      <c r="AI27" s="143"/>
      <c r="AJ27" s="2818"/>
      <c r="AK27" s="2819"/>
      <c r="AL27" s="728"/>
      <c r="AM27" s="728"/>
      <c r="AN27" s="729"/>
      <c r="AO27" s="3"/>
      <c r="AP27" s="399"/>
      <c r="AQ27" s="381"/>
      <c r="AR27" s="432"/>
      <c r="AS27" s="104">
        <f t="shared" si="20"/>
        <v>0</v>
      </c>
      <c r="AT27" s="105">
        <f t="shared" si="21"/>
        <v>0</v>
      </c>
      <c r="AU27" s="105">
        <f t="shared" si="22"/>
        <v>0</v>
      </c>
      <c r="AV27" s="105">
        <f t="shared" si="23"/>
        <v>0</v>
      </c>
      <c r="AW27" s="106">
        <f t="shared" si="4"/>
        <v>0</v>
      </c>
      <c r="AX27" s="106">
        <f t="shared" si="5"/>
        <v>0</v>
      </c>
      <c r="AY27" s="106">
        <f t="shared" si="6"/>
        <v>0</v>
      </c>
      <c r="AZ27" s="106" t="e">
        <f t="shared" si="24"/>
        <v>#DIV/0!</v>
      </c>
      <c r="BA27" s="107" t="e">
        <f t="shared" si="25"/>
        <v>#DIV/0!</v>
      </c>
      <c r="BB27" s="107" t="e">
        <f t="shared" si="26"/>
        <v>#DIV/0!</v>
      </c>
      <c r="BC27" s="107" t="e">
        <f t="shared" si="27"/>
        <v>#DIV/0!</v>
      </c>
      <c r="BD27" s="107" t="e">
        <f t="shared" si="28"/>
        <v>#DIV/0!</v>
      </c>
      <c r="BE27" s="108">
        <v>0.2</v>
      </c>
      <c r="BF27" s="108">
        <v>0.8</v>
      </c>
      <c r="BG27" s="107">
        <f t="shared" si="29"/>
        <v>0</v>
      </c>
      <c r="BH27" s="107">
        <f t="shared" si="30"/>
        <v>0</v>
      </c>
      <c r="BI27" s="107">
        <f t="shared" si="31"/>
        <v>0</v>
      </c>
      <c r="BJ27" s="107" t="e">
        <f t="shared" si="32"/>
        <v>#DIV/0!</v>
      </c>
      <c r="BK27" s="107" t="e">
        <f t="shared" si="32"/>
        <v>#DIV/0!</v>
      </c>
      <c r="BL27" s="107" t="e">
        <f t="shared" si="33"/>
        <v>#DIV/0!</v>
      </c>
      <c r="BM27" s="107" t="e">
        <f t="shared" si="34"/>
        <v>#DIV/0!</v>
      </c>
      <c r="BN27" s="107" t="e">
        <f t="shared" si="35"/>
        <v>#DIV/0!</v>
      </c>
      <c r="BO27" s="107" t="e">
        <f t="shared" si="36"/>
        <v>#DIV/0!</v>
      </c>
      <c r="BP27" s="107" t="e">
        <f t="shared" si="36"/>
        <v>#DIV/0!</v>
      </c>
      <c r="BQ27" s="107" t="e">
        <f t="shared" si="36"/>
        <v>#DIV/0!</v>
      </c>
      <c r="BR27" s="107" t="e">
        <f t="shared" si="36"/>
        <v>#DIV/0!</v>
      </c>
      <c r="BS27" s="34"/>
      <c r="BT27" s="34"/>
      <c r="BU27" s="34"/>
      <c r="BV27" s="34"/>
      <c r="BW27" s="34"/>
      <c r="BX27" s="34"/>
      <c r="BY27" s="34"/>
      <c r="BZ27" s="34"/>
      <c r="CA27" s="33"/>
      <c r="CB27" s="3"/>
      <c r="CC27" s="584"/>
      <c r="CD27" s="585"/>
      <c r="CE27" s="585"/>
      <c r="CF27" s="630"/>
      <c r="CG27" s="631"/>
      <c r="CH27" s="3"/>
      <c r="CI27" s="3"/>
      <c r="CJ27" s="3"/>
      <c r="CK27" s="3"/>
      <c r="CL27" s="3"/>
      <c r="CM27" s="3"/>
      <c r="CN27" s="3"/>
      <c r="CO27" s="3"/>
      <c r="CP27" s="3"/>
      <c r="CQ27" s="3"/>
      <c r="CR27" s="3"/>
      <c r="CS27" s="3"/>
      <c r="CT27" s="3"/>
    </row>
    <row r="28" spans="1:98" ht="14.25" customHeight="1">
      <c r="A28" s="761"/>
      <c r="B28" s="5105"/>
      <c r="C28" s="557"/>
      <c r="D28" s="283"/>
      <c r="E28" s="719"/>
      <c r="F28" s="440" t="s">
        <v>81</v>
      </c>
      <c r="G28" s="377">
        <v>611968</v>
      </c>
      <c r="H28" s="5100"/>
      <c r="I28" s="561"/>
      <c r="J28" s="562"/>
      <c r="K28" s="562"/>
      <c r="L28" s="562"/>
      <c r="M28" s="378"/>
      <c r="N28" s="5107"/>
      <c r="O28" s="380"/>
      <c r="P28" s="381"/>
      <c r="Q28" s="720"/>
      <c r="R28" s="721"/>
      <c r="S28" s="721"/>
      <c r="T28" s="722"/>
      <c r="U28" s="217"/>
      <c r="V28" s="2815">
        <v>5</v>
      </c>
      <c r="W28" s="440" t="s">
        <v>1616</v>
      </c>
      <c r="X28" s="2820">
        <v>45741</v>
      </c>
      <c r="Y28" s="2820">
        <v>45744</v>
      </c>
      <c r="Z28" s="2773" t="s">
        <v>1597</v>
      </c>
      <c r="AA28" s="2777"/>
      <c r="AB28" s="725"/>
      <c r="AC28" s="725"/>
      <c r="AD28" s="726"/>
      <c r="AE28" s="140"/>
      <c r="AF28" s="2817"/>
      <c r="AG28" s="143"/>
      <c r="AH28" s="143"/>
      <c r="AI28" s="143"/>
      <c r="AJ28" s="2818"/>
      <c r="AK28" s="2819"/>
      <c r="AL28" s="728"/>
      <c r="AM28" s="728"/>
      <c r="AN28" s="729"/>
      <c r="AO28" s="3"/>
      <c r="AP28" s="399"/>
      <c r="AQ28" s="381"/>
      <c r="AR28" s="432"/>
      <c r="AS28" s="104">
        <f t="shared" si="20"/>
        <v>0</v>
      </c>
      <c r="AT28" s="94">
        <f t="shared" si="21"/>
        <v>0</v>
      </c>
      <c r="AU28" s="94">
        <f t="shared" si="22"/>
        <v>0</v>
      </c>
      <c r="AV28" s="94">
        <f t="shared" si="23"/>
        <v>0</v>
      </c>
      <c r="AW28" s="96">
        <f t="shared" si="4"/>
        <v>0</v>
      </c>
      <c r="AX28" s="96">
        <f t="shared" si="5"/>
        <v>0</v>
      </c>
      <c r="AY28" s="96">
        <f t="shared" si="6"/>
        <v>0</v>
      </c>
      <c r="AZ28" s="96" t="e">
        <f t="shared" si="24"/>
        <v>#DIV/0!</v>
      </c>
      <c r="BA28" s="107" t="e">
        <f t="shared" si="25"/>
        <v>#DIV/0!</v>
      </c>
      <c r="BB28" s="96" t="e">
        <f t="shared" si="26"/>
        <v>#DIV/0!</v>
      </c>
      <c r="BC28" s="96" t="e">
        <f t="shared" si="27"/>
        <v>#DIV/0!</v>
      </c>
      <c r="BD28" s="96" t="e">
        <f t="shared" si="28"/>
        <v>#DIV/0!</v>
      </c>
      <c r="BE28" s="97">
        <v>0.2</v>
      </c>
      <c r="BF28" s="97">
        <v>0.8</v>
      </c>
      <c r="BG28" s="96">
        <f t="shared" si="29"/>
        <v>0</v>
      </c>
      <c r="BH28" s="96">
        <f t="shared" si="30"/>
        <v>0</v>
      </c>
      <c r="BI28" s="96">
        <f t="shared" si="31"/>
        <v>0</v>
      </c>
      <c r="BJ28" s="96" t="e">
        <f t="shared" si="32"/>
        <v>#DIV/0!</v>
      </c>
      <c r="BK28" s="107" t="e">
        <f t="shared" si="32"/>
        <v>#DIV/0!</v>
      </c>
      <c r="BL28" s="96" t="e">
        <f t="shared" si="33"/>
        <v>#DIV/0!</v>
      </c>
      <c r="BM28" s="96" t="e">
        <f t="shared" si="34"/>
        <v>#DIV/0!</v>
      </c>
      <c r="BN28" s="96" t="e">
        <f t="shared" si="35"/>
        <v>#DIV/0!</v>
      </c>
      <c r="BO28" s="96" t="e">
        <f t="shared" si="36"/>
        <v>#DIV/0!</v>
      </c>
      <c r="BP28" s="107" t="e">
        <f t="shared" si="36"/>
        <v>#DIV/0!</v>
      </c>
      <c r="BQ28" s="107" t="e">
        <f t="shared" si="36"/>
        <v>#DIV/0!</v>
      </c>
      <c r="BR28" s="107" t="e">
        <f t="shared" si="36"/>
        <v>#DIV/0!</v>
      </c>
      <c r="BS28" s="34"/>
      <c r="BT28" s="34"/>
      <c r="BU28" s="34"/>
      <c r="BV28" s="34"/>
      <c r="BW28" s="34"/>
      <c r="BX28" s="34"/>
      <c r="BY28" s="34"/>
      <c r="BZ28" s="34"/>
      <c r="CA28" s="33"/>
      <c r="CB28" s="3"/>
      <c r="CC28" s="584"/>
      <c r="CD28" s="585"/>
      <c r="CE28" s="585"/>
      <c r="CF28" s="630"/>
      <c r="CG28" s="631"/>
      <c r="CH28" s="3"/>
      <c r="CI28" s="3"/>
      <c r="CJ28" s="3"/>
      <c r="CK28" s="3"/>
      <c r="CL28" s="3"/>
      <c r="CM28" s="3"/>
      <c r="CN28" s="3"/>
      <c r="CO28" s="3"/>
      <c r="CP28" s="3"/>
      <c r="CQ28" s="3"/>
      <c r="CR28" s="3"/>
      <c r="CS28" s="3"/>
      <c r="CT28" s="3"/>
    </row>
    <row r="29" spans="1:98" ht="14.25" customHeight="1">
      <c r="A29" s="761"/>
      <c r="B29" s="556"/>
      <c r="C29" s="557"/>
      <c r="D29" s="283"/>
      <c r="E29" s="719"/>
      <c r="F29" s="440" t="s">
        <v>77</v>
      </c>
      <c r="G29" s="377">
        <v>1863105</v>
      </c>
      <c r="H29" s="5100"/>
      <c r="I29" s="561"/>
      <c r="J29" s="562"/>
      <c r="K29" s="562"/>
      <c r="L29" s="562"/>
      <c r="M29" s="378"/>
      <c r="N29" s="5107"/>
      <c r="O29" s="380"/>
      <c r="P29" s="381"/>
      <c r="Q29" s="720"/>
      <c r="R29" s="721"/>
      <c r="S29" s="721"/>
      <c r="T29" s="722"/>
      <c r="U29" s="217"/>
      <c r="V29" s="2815">
        <v>6</v>
      </c>
      <c r="W29" s="440" t="s">
        <v>1617</v>
      </c>
      <c r="X29" s="2782">
        <v>45748</v>
      </c>
      <c r="Y29" s="2782">
        <v>46022</v>
      </c>
      <c r="Z29" s="2773" t="s">
        <v>1602</v>
      </c>
      <c r="AA29" s="2777"/>
      <c r="AB29" s="725"/>
      <c r="AC29" s="725"/>
      <c r="AD29" s="726"/>
      <c r="AE29" s="140"/>
      <c r="AF29" s="2817"/>
      <c r="AG29" s="143"/>
      <c r="AH29" s="143"/>
      <c r="AI29" s="143"/>
      <c r="AJ29" s="2818"/>
      <c r="AK29" s="2819"/>
      <c r="AL29" s="728"/>
      <c r="AM29" s="728"/>
      <c r="AN29" s="729"/>
      <c r="AO29" s="3"/>
      <c r="AP29" s="399"/>
      <c r="AQ29" s="381"/>
      <c r="AR29" s="445"/>
      <c r="AS29" s="104">
        <f t="shared" si="20"/>
        <v>0</v>
      </c>
      <c r="AT29" s="94">
        <f t="shared" si="21"/>
        <v>0</v>
      </c>
      <c r="AU29" s="94">
        <f t="shared" si="22"/>
        <v>0</v>
      </c>
      <c r="AV29" s="94">
        <f t="shared" si="23"/>
        <v>0</v>
      </c>
      <c r="AW29" s="96">
        <f t="shared" si="4"/>
        <v>0</v>
      </c>
      <c r="AX29" s="96">
        <f t="shared" si="5"/>
        <v>0</v>
      </c>
      <c r="AY29" s="96">
        <f t="shared" si="6"/>
        <v>0</v>
      </c>
      <c r="AZ29" s="96" t="e">
        <f t="shared" si="24"/>
        <v>#DIV/0!</v>
      </c>
      <c r="BA29" s="107" t="e">
        <f t="shared" si="25"/>
        <v>#DIV/0!</v>
      </c>
      <c r="BB29" s="96" t="e">
        <f t="shared" si="26"/>
        <v>#DIV/0!</v>
      </c>
      <c r="BC29" s="96" t="e">
        <f t="shared" si="27"/>
        <v>#DIV/0!</v>
      </c>
      <c r="BD29" s="96" t="e">
        <f t="shared" si="28"/>
        <v>#DIV/0!</v>
      </c>
      <c r="BE29" s="97">
        <v>0.2</v>
      </c>
      <c r="BF29" s="97">
        <v>0.8</v>
      </c>
      <c r="BG29" s="96">
        <f t="shared" si="29"/>
        <v>0</v>
      </c>
      <c r="BH29" s="96">
        <f t="shared" si="30"/>
        <v>0</v>
      </c>
      <c r="BI29" s="96">
        <f t="shared" si="31"/>
        <v>0</v>
      </c>
      <c r="BJ29" s="96" t="e">
        <f t="shared" si="32"/>
        <v>#DIV/0!</v>
      </c>
      <c r="BK29" s="107" t="e">
        <f t="shared" si="32"/>
        <v>#DIV/0!</v>
      </c>
      <c r="BL29" s="96" t="e">
        <f t="shared" si="33"/>
        <v>#DIV/0!</v>
      </c>
      <c r="BM29" s="96" t="e">
        <f t="shared" si="34"/>
        <v>#DIV/0!</v>
      </c>
      <c r="BN29" s="96" t="e">
        <f t="shared" si="35"/>
        <v>#DIV/0!</v>
      </c>
      <c r="BO29" s="96" t="e">
        <f t="shared" si="36"/>
        <v>#DIV/0!</v>
      </c>
      <c r="BP29" s="107" t="e">
        <f t="shared" si="36"/>
        <v>#DIV/0!</v>
      </c>
      <c r="BQ29" s="107" t="e">
        <f t="shared" si="36"/>
        <v>#DIV/0!</v>
      </c>
      <c r="BR29" s="107" t="e">
        <f t="shared" si="36"/>
        <v>#DIV/0!</v>
      </c>
      <c r="BS29" s="34"/>
      <c r="BT29" s="34"/>
      <c r="BU29" s="34"/>
      <c r="BV29" s="34"/>
      <c r="BW29" s="34"/>
      <c r="BX29" s="34"/>
      <c r="BY29" s="34"/>
      <c r="BZ29" s="34"/>
      <c r="CA29" s="33"/>
      <c r="CB29" s="3"/>
      <c r="CC29" s="584"/>
      <c r="CD29" s="585"/>
      <c r="CE29" s="585"/>
      <c r="CF29" s="630"/>
      <c r="CG29" s="631"/>
      <c r="CH29" s="3"/>
      <c r="CI29" s="3"/>
      <c r="CJ29" s="3"/>
      <c r="CK29" s="3"/>
      <c r="CL29" s="3"/>
      <c r="CM29" s="3"/>
      <c r="CN29" s="3"/>
      <c r="CO29" s="3"/>
      <c r="CP29" s="3"/>
      <c r="CQ29" s="3"/>
      <c r="CR29" s="3"/>
      <c r="CS29" s="3"/>
      <c r="CT29" s="3"/>
    </row>
    <row r="30" spans="1:98" ht="14.25" customHeight="1">
      <c r="A30" s="761"/>
      <c r="B30" s="556"/>
      <c r="C30" s="557"/>
      <c r="D30" s="283"/>
      <c r="E30" s="719"/>
      <c r="F30" s="440"/>
      <c r="G30" s="377"/>
      <c r="H30" s="378"/>
      <c r="I30" s="561"/>
      <c r="J30" s="562"/>
      <c r="K30" s="562"/>
      <c r="L30" s="562"/>
      <c r="M30" s="378"/>
      <c r="N30" s="379"/>
      <c r="O30" s="380"/>
      <c r="P30" s="381"/>
      <c r="Q30" s="720"/>
      <c r="R30" s="721"/>
      <c r="S30" s="721"/>
      <c r="T30" s="722"/>
      <c r="U30" s="217"/>
      <c r="V30" s="2815">
        <v>7</v>
      </c>
      <c r="W30" s="440" t="s">
        <v>1618</v>
      </c>
      <c r="X30" s="2782">
        <v>45749</v>
      </c>
      <c r="Y30" s="2782">
        <v>46022</v>
      </c>
      <c r="Z30" s="2773" t="s">
        <v>1602</v>
      </c>
      <c r="AA30" s="2777"/>
      <c r="AB30" s="725"/>
      <c r="AC30" s="725"/>
      <c r="AD30" s="726"/>
      <c r="AE30" s="140"/>
      <c r="AF30" s="2817"/>
      <c r="AG30" s="143"/>
      <c r="AH30" s="143"/>
      <c r="AI30" s="143"/>
      <c r="AJ30" s="2818"/>
      <c r="AK30" s="2819"/>
      <c r="AL30" s="728"/>
      <c r="AM30" s="728"/>
      <c r="AN30" s="729"/>
      <c r="AO30" s="3"/>
      <c r="AP30" s="399"/>
      <c r="AQ30" s="381"/>
      <c r="AR30" s="445"/>
      <c r="AS30" s="104" t="e">
        <f t="shared" si="20"/>
        <v>#DIV/0!</v>
      </c>
      <c r="AT30" s="94" t="e">
        <f t="shared" si="21"/>
        <v>#DIV/0!</v>
      </c>
      <c r="AU30" s="94" t="e">
        <f t="shared" si="22"/>
        <v>#DIV/0!</v>
      </c>
      <c r="AV30" s="94" t="e">
        <f t="shared" si="23"/>
        <v>#DIV/0!</v>
      </c>
      <c r="AW30" s="96">
        <f t="shared" si="4"/>
        <v>0</v>
      </c>
      <c r="AX30" s="96">
        <f t="shared" si="5"/>
        <v>0</v>
      </c>
      <c r="AY30" s="96">
        <f t="shared" si="6"/>
        <v>0</v>
      </c>
      <c r="AZ30" s="96" t="e">
        <f t="shared" si="24"/>
        <v>#DIV/0!</v>
      </c>
      <c r="BA30" s="107" t="e">
        <f t="shared" si="25"/>
        <v>#DIV/0!</v>
      </c>
      <c r="BB30" s="96" t="e">
        <f t="shared" si="26"/>
        <v>#DIV/0!</v>
      </c>
      <c r="BC30" s="96" t="e">
        <f t="shared" si="27"/>
        <v>#DIV/0!</v>
      </c>
      <c r="BD30" s="96" t="e">
        <f t="shared" si="28"/>
        <v>#DIV/0!</v>
      </c>
      <c r="BE30" s="97">
        <v>0.2</v>
      </c>
      <c r="BF30" s="97">
        <v>0.8</v>
      </c>
      <c r="BG30" s="96">
        <f t="shared" si="29"/>
        <v>0</v>
      </c>
      <c r="BH30" s="96">
        <f t="shared" si="30"/>
        <v>0</v>
      </c>
      <c r="BI30" s="96">
        <f t="shared" si="31"/>
        <v>0</v>
      </c>
      <c r="BJ30" s="96" t="e">
        <f t="shared" si="32"/>
        <v>#DIV/0!</v>
      </c>
      <c r="BK30" s="107" t="e">
        <f t="shared" si="32"/>
        <v>#DIV/0!</v>
      </c>
      <c r="BL30" s="96" t="e">
        <f t="shared" si="33"/>
        <v>#DIV/0!</v>
      </c>
      <c r="BM30" s="96" t="e">
        <f t="shared" si="34"/>
        <v>#DIV/0!</v>
      </c>
      <c r="BN30" s="96" t="e">
        <f t="shared" si="35"/>
        <v>#DIV/0!</v>
      </c>
      <c r="BO30" s="96" t="e">
        <f t="shared" si="36"/>
        <v>#DIV/0!</v>
      </c>
      <c r="BP30" s="107" t="e">
        <f t="shared" si="36"/>
        <v>#DIV/0!</v>
      </c>
      <c r="BQ30" s="107" t="e">
        <f t="shared" si="36"/>
        <v>#DIV/0!</v>
      </c>
      <c r="BR30" s="107" t="e">
        <f t="shared" si="36"/>
        <v>#DIV/0!</v>
      </c>
      <c r="BS30" s="34"/>
      <c r="BT30" s="34"/>
      <c r="BU30" s="34"/>
      <c r="BV30" s="34"/>
      <c r="BW30" s="34"/>
      <c r="BX30" s="34"/>
      <c r="BY30" s="34"/>
      <c r="BZ30" s="34"/>
      <c r="CA30" s="33"/>
      <c r="CB30" s="3"/>
      <c r="CC30" s="584"/>
      <c r="CD30" s="585"/>
      <c r="CE30" s="585"/>
      <c r="CF30" s="630"/>
      <c r="CG30" s="631"/>
      <c r="CH30" s="3"/>
      <c r="CI30" s="3"/>
      <c r="CJ30" s="3"/>
      <c r="CK30" s="3"/>
      <c r="CL30" s="3"/>
      <c r="CM30" s="3"/>
      <c r="CN30" s="3"/>
      <c r="CO30" s="3"/>
      <c r="CP30" s="3"/>
      <c r="CQ30" s="3"/>
      <c r="CR30" s="3"/>
      <c r="CS30" s="3"/>
      <c r="CT30" s="3"/>
    </row>
    <row r="31" spans="1:98" ht="14.25" customHeight="1" thickBot="1">
      <c r="A31" s="761"/>
      <c r="B31" s="556"/>
      <c r="C31" s="557"/>
      <c r="D31" s="283"/>
      <c r="E31" s="719"/>
      <c r="F31" s="440"/>
      <c r="G31" s="377"/>
      <c r="H31" s="378"/>
      <c r="I31" s="561"/>
      <c r="J31" s="562"/>
      <c r="K31" s="562"/>
      <c r="L31" s="562"/>
      <c r="M31" s="378"/>
      <c r="N31" s="379"/>
      <c r="O31" s="380"/>
      <c r="P31" s="381"/>
      <c r="Q31" s="720"/>
      <c r="R31" s="721"/>
      <c r="S31" s="721"/>
      <c r="T31" s="722"/>
      <c r="U31" s="217"/>
      <c r="V31" s="2821">
        <v>8</v>
      </c>
      <c r="W31" s="651"/>
      <c r="X31" s="2822"/>
      <c r="Y31" s="2822"/>
      <c r="Z31" s="2823"/>
      <c r="AA31" s="2777"/>
      <c r="AB31" s="725"/>
      <c r="AC31" s="725"/>
      <c r="AD31" s="726"/>
      <c r="AE31" s="140"/>
      <c r="AF31" s="2824"/>
      <c r="AG31" s="2825"/>
      <c r="AH31" s="2825"/>
      <c r="AI31" s="2825"/>
      <c r="AJ31" s="2826"/>
      <c r="AK31" s="2819"/>
      <c r="AL31" s="728"/>
      <c r="AM31" s="728"/>
      <c r="AN31" s="729"/>
      <c r="AO31" s="3"/>
      <c r="AP31" s="399"/>
      <c r="AQ31" s="381"/>
      <c r="AR31" s="445"/>
      <c r="AS31" s="104" t="e">
        <f t="shared" si="20"/>
        <v>#DIV/0!</v>
      </c>
      <c r="AT31" s="94" t="e">
        <f t="shared" si="21"/>
        <v>#DIV/0!</v>
      </c>
      <c r="AU31" s="94" t="e">
        <f t="shared" si="22"/>
        <v>#DIV/0!</v>
      </c>
      <c r="AV31" s="94" t="e">
        <f t="shared" si="23"/>
        <v>#DIV/0!</v>
      </c>
      <c r="AW31" s="96" t="e">
        <f t="shared" si="4"/>
        <v>#DIV/0!</v>
      </c>
      <c r="AX31" s="96" t="e">
        <f t="shared" si="5"/>
        <v>#DIV/0!</v>
      </c>
      <c r="AY31" s="96" t="e">
        <f t="shared" si="6"/>
        <v>#DIV/0!</v>
      </c>
      <c r="AZ31" s="96" t="e">
        <f t="shared" si="24"/>
        <v>#DIV/0!</v>
      </c>
      <c r="BA31" s="107" t="e">
        <f t="shared" si="25"/>
        <v>#DIV/0!</v>
      </c>
      <c r="BB31" s="96" t="e">
        <f t="shared" si="26"/>
        <v>#DIV/0!</v>
      </c>
      <c r="BC31" s="96" t="e">
        <f t="shared" si="27"/>
        <v>#DIV/0!</v>
      </c>
      <c r="BD31" s="96" t="e">
        <f t="shared" si="28"/>
        <v>#DIV/0!</v>
      </c>
      <c r="BE31" s="97">
        <v>0.2</v>
      </c>
      <c r="BF31" s="97">
        <v>0.8</v>
      </c>
      <c r="BG31" s="96" t="e">
        <f t="shared" si="29"/>
        <v>#DIV/0!</v>
      </c>
      <c r="BH31" s="96" t="e">
        <f t="shared" si="30"/>
        <v>#DIV/0!</v>
      </c>
      <c r="BI31" s="96" t="e">
        <f t="shared" si="31"/>
        <v>#DIV/0!</v>
      </c>
      <c r="BJ31" s="96" t="e">
        <f t="shared" si="32"/>
        <v>#DIV/0!</v>
      </c>
      <c r="BK31" s="107" t="e">
        <f t="shared" si="32"/>
        <v>#DIV/0!</v>
      </c>
      <c r="BL31" s="96" t="e">
        <f t="shared" si="33"/>
        <v>#DIV/0!</v>
      </c>
      <c r="BM31" s="96" t="e">
        <f t="shared" si="34"/>
        <v>#DIV/0!</v>
      </c>
      <c r="BN31" s="96" t="e">
        <f t="shared" si="35"/>
        <v>#DIV/0!</v>
      </c>
      <c r="BO31" s="96" t="e">
        <f t="shared" si="36"/>
        <v>#DIV/0!</v>
      </c>
      <c r="BP31" s="107" t="e">
        <f t="shared" si="36"/>
        <v>#DIV/0!</v>
      </c>
      <c r="BQ31" s="107" t="e">
        <f t="shared" si="36"/>
        <v>#DIV/0!</v>
      </c>
      <c r="BR31" s="107" t="e">
        <f t="shared" si="36"/>
        <v>#DIV/0!</v>
      </c>
      <c r="BS31" s="34"/>
      <c r="BT31" s="34"/>
      <c r="BU31" s="34"/>
      <c r="BV31" s="34"/>
      <c r="BW31" s="34"/>
      <c r="BX31" s="34"/>
      <c r="BY31" s="34"/>
      <c r="BZ31" s="34"/>
      <c r="CA31" s="33"/>
      <c r="CB31" s="3"/>
      <c r="CC31" s="584"/>
      <c r="CD31" s="585"/>
      <c r="CE31" s="585"/>
      <c r="CF31" s="630"/>
      <c r="CG31" s="631"/>
      <c r="CH31" s="3"/>
      <c r="CI31" s="3"/>
      <c r="CJ31" s="3"/>
      <c r="CK31" s="3"/>
      <c r="CL31" s="3"/>
      <c r="CM31" s="3"/>
      <c r="CN31" s="3"/>
      <c r="CO31" s="3"/>
      <c r="CP31" s="3"/>
      <c r="CQ31" s="3"/>
      <c r="CR31" s="3"/>
      <c r="CS31" s="3"/>
      <c r="CT31" s="3"/>
    </row>
    <row r="32" spans="1:98" ht="14.25" customHeight="1">
      <c r="A32" s="349">
        <v>3</v>
      </c>
      <c r="B32" s="5097" t="s">
        <v>1619</v>
      </c>
      <c r="C32" s="524"/>
      <c r="D32" s="745"/>
      <c r="E32" s="746"/>
      <c r="F32" s="527" t="s">
        <v>438</v>
      </c>
      <c r="G32" s="355">
        <v>544198</v>
      </c>
      <c r="H32" s="5099" t="s">
        <v>1178</v>
      </c>
      <c r="I32" s="529"/>
      <c r="J32" s="530"/>
      <c r="K32" s="530"/>
      <c r="L32" s="530"/>
      <c r="M32" s="531"/>
      <c r="N32" s="360">
        <v>149600000</v>
      </c>
      <c r="O32" s="527" t="s">
        <v>91</v>
      </c>
      <c r="P32" s="360">
        <v>149600000</v>
      </c>
      <c r="Q32" s="747"/>
      <c r="R32" s="748">
        <v>51600000</v>
      </c>
      <c r="S32" s="748"/>
      <c r="T32" s="749"/>
      <c r="U32" s="217"/>
      <c r="V32" s="794">
        <v>1</v>
      </c>
      <c r="W32" s="2827" t="s">
        <v>1620</v>
      </c>
      <c r="X32" s="220">
        <v>45689</v>
      </c>
      <c r="Y32" s="220">
        <v>45731</v>
      </c>
      <c r="Z32" s="2766" t="s">
        <v>1602</v>
      </c>
      <c r="AA32" s="2767"/>
      <c r="AB32" s="752"/>
      <c r="AC32" s="752"/>
      <c r="AD32" s="753"/>
      <c r="AE32" s="140"/>
      <c r="AF32" s="2810" t="s">
        <v>1621</v>
      </c>
      <c r="AG32" s="2811" t="s">
        <v>1622</v>
      </c>
      <c r="AH32" s="2828" t="s">
        <v>1623</v>
      </c>
      <c r="AI32" s="2812" t="s">
        <v>73</v>
      </c>
      <c r="AJ32" s="2813">
        <v>1</v>
      </c>
      <c r="AK32" s="2814"/>
      <c r="AL32" s="757"/>
      <c r="AM32" s="757"/>
      <c r="AN32" s="758"/>
      <c r="AO32" s="222"/>
      <c r="AP32" s="759" t="s">
        <v>1060</v>
      </c>
      <c r="AQ32" s="760" t="s">
        <v>356</v>
      </c>
      <c r="AR32" s="52"/>
      <c r="AS32" s="93">
        <f t="shared" si="20"/>
        <v>0</v>
      </c>
      <c r="AT32" s="94">
        <f t="shared" si="21"/>
        <v>0</v>
      </c>
      <c r="AU32" s="94">
        <f t="shared" si="22"/>
        <v>0</v>
      </c>
      <c r="AV32" s="94">
        <f t="shared" si="23"/>
        <v>0</v>
      </c>
      <c r="AW32" s="95">
        <f t="shared" si="4"/>
        <v>0</v>
      </c>
      <c r="AX32" s="95">
        <f t="shared" si="5"/>
        <v>0</v>
      </c>
      <c r="AY32" s="95">
        <f t="shared" si="6"/>
        <v>0</v>
      </c>
      <c r="AZ32" s="95" t="e">
        <f t="shared" si="24"/>
        <v>#DIV/0!</v>
      </c>
      <c r="BA32" s="96">
        <f t="shared" si="25"/>
        <v>0</v>
      </c>
      <c r="BB32" s="96">
        <f t="shared" si="26"/>
        <v>0</v>
      </c>
      <c r="BC32" s="96">
        <f t="shared" si="27"/>
        <v>0</v>
      </c>
      <c r="BD32" s="96">
        <f t="shared" si="28"/>
        <v>0</v>
      </c>
      <c r="BE32" s="97">
        <v>0.2</v>
      </c>
      <c r="BF32" s="97">
        <v>0.8</v>
      </c>
      <c r="BG32" s="96">
        <f t="shared" si="29"/>
        <v>0</v>
      </c>
      <c r="BH32" s="96">
        <f t="shared" si="30"/>
        <v>0</v>
      </c>
      <c r="BI32" s="96">
        <f t="shared" si="31"/>
        <v>0</v>
      </c>
      <c r="BJ32" s="96" t="e">
        <f t="shared" si="32"/>
        <v>#DIV/0!</v>
      </c>
      <c r="BK32" s="96">
        <f t="shared" si="32"/>
        <v>0</v>
      </c>
      <c r="BL32" s="96">
        <f t="shared" si="33"/>
        <v>0</v>
      </c>
      <c r="BM32" s="96">
        <f t="shared" si="34"/>
        <v>0</v>
      </c>
      <c r="BN32" s="96">
        <f t="shared" si="35"/>
        <v>0</v>
      </c>
      <c r="BO32" s="96">
        <f t="shared" si="36"/>
        <v>0</v>
      </c>
      <c r="BP32" s="85">
        <f t="shared" si="36"/>
        <v>0</v>
      </c>
      <c r="BQ32" s="85">
        <f t="shared" si="36"/>
        <v>0</v>
      </c>
      <c r="BR32" s="85" t="e">
        <f t="shared" si="36"/>
        <v>#DIV/0!</v>
      </c>
      <c r="BS32" s="644" t="e">
        <f>AVERAGEIF(BO32:BO41,"&lt;&gt;#¡DIV/0!")</f>
        <v>#REF!</v>
      </c>
      <c r="BT32" s="644" t="e">
        <f>AVERAGEIF(BP32:BP41,"&lt;&gt;#¡DIV/0!")</f>
        <v>#REF!</v>
      </c>
      <c r="BU32" s="644" t="e">
        <f>AVERAGEIF(BQ32:BQ41,"&lt;&gt;#¡DIV/0!")</f>
        <v>#REF!</v>
      </c>
      <c r="BV32" s="644" t="e">
        <f>AVERAGEIF(BR32:BR41,"&lt;&gt;#¡DIV/0!")</f>
        <v>#DIV/0!</v>
      </c>
      <c r="BW32" s="550" t="e">
        <f>+C32*BS32</f>
        <v>#REF!</v>
      </c>
      <c r="BX32" s="550" t="e">
        <f>+C32*BT32</f>
        <v>#REF!</v>
      </c>
      <c r="BY32" s="550" t="e">
        <f>+C32*BU32</f>
        <v>#REF!</v>
      </c>
      <c r="BZ32" s="550" t="e">
        <f>+C32*BV32</f>
        <v>#DIV/0!</v>
      </c>
      <c r="CA32" s="645" t="e">
        <f>SUM(BW32:BZ41)</f>
        <v>#REF!</v>
      </c>
      <c r="CB32" s="3"/>
      <c r="CC32" s="552">
        <f>+Q32/$N$32</f>
        <v>0</v>
      </c>
      <c r="CD32" s="553">
        <f>+R32/$N$32</f>
        <v>0.34491978609625668</v>
      </c>
      <c r="CE32" s="553">
        <f>+S32/$N$32</f>
        <v>0</v>
      </c>
      <c r="CF32" s="622">
        <f>+T32/$N$32</f>
        <v>0</v>
      </c>
      <c r="CG32" s="623">
        <f>AVERAGE(CC32:CF41)</f>
        <v>8.6229946524064169E-2</v>
      </c>
      <c r="CH32" s="3"/>
      <c r="CI32" s="3"/>
      <c r="CJ32" s="3"/>
      <c r="CK32" s="3"/>
      <c r="CL32" s="3"/>
      <c r="CM32" s="3"/>
      <c r="CN32" s="3"/>
      <c r="CO32" s="3"/>
      <c r="CP32" s="3"/>
      <c r="CQ32" s="3"/>
      <c r="CR32" s="3"/>
      <c r="CS32" s="3"/>
      <c r="CT32" s="3"/>
    </row>
    <row r="33" spans="1:98" ht="14.25" customHeight="1">
      <c r="A33" s="761"/>
      <c r="B33" s="5098"/>
      <c r="C33" s="557"/>
      <c r="D33" s="283"/>
      <c r="E33" s="719"/>
      <c r="F33" s="440" t="s">
        <v>273</v>
      </c>
      <c r="G33" s="377">
        <v>473588</v>
      </c>
      <c r="H33" s="5100"/>
      <c r="I33" s="561"/>
      <c r="J33" s="562"/>
      <c r="K33" s="562"/>
      <c r="L33" s="562"/>
      <c r="M33" s="378"/>
      <c r="N33" s="379"/>
      <c r="O33" s="380"/>
      <c r="P33" s="381"/>
      <c r="Q33" s="720"/>
      <c r="R33" s="721"/>
      <c r="S33" s="721"/>
      <c r="T33" s="722"/>
      <c r="U33" s="217"/>
      <c r="V33" s="91">
        <v>2</v>
      </c>
      <c r="W33" s="2829" t="s">
        <v>1624</v>
      </c>
      <c r="X33" s="48">
        <v>45731</v>
      </c>
      <c r="Y33" s="48">
        <v>45746</v>
      </c>
      <c r="Z33" s="2773" t="s">
        <v>1592</v>
      </c>
      <c r="AA33" s="2777"/>
      <c r="AB33" s="2778"/>
      <c r="AC33" s="725"/>
      <c r="AD33" s="726"/>
      <c r="AE33" s="140"/>
      <c r="AF33" s="2817"/>
      <c r="AG33" s="2779"/>
      <c r="AH33" s="143"/>
      <c r="AI33" s="143"/>
      <c r="AJ33" s="2818"/>
      <c r="AK33" s="2819"/>
      <c r="AL33" s="728"/>
      <c r="AM33" s="728"/>
      <c r="AN33" s="729"/>
      <c r="AO33" s="3"/>
      <c r="AP33" s="399"/>
      <c r="AQ33" s="381"/>
      <c r="AR33" s="52"/>
      <c r="AS33" s="104">
        <f t="shared" si="20"/>
        <v>0</v>
      </c>
      <c r="AT33" s="105">
        <f t="shared" si="21"/>
        <v>0</v>
      </c>
      <c r="AU33" s="105">
        <f t="shared" si="22"/>
        <v>0</v>
      </c>
      <c r="AV33" s="105">
        <f t="shared" si="23"/>
        <v>0</v>
      </c>
      <c r="AW33" s="106">
        <f t="shared" si="4"/>
        <v>0</v>
      </c>
      <c r="AX33" s="106">
        <f t="shared" si="5"/>
        <v>0</v>
      </c>
      <c r="AY33" s="106">
        <f t="shared" si="6"/>
        <v>0</v>
      </c>
      <c r="AZ33" s="106" t="e">
        <f t="shared" si="24"/>
        <v>#DIV/0!</v>
      </c>
      <c r="BA33" s="107" t="e">
        <f t="shared" si="25"/>
        <v>#DIV/0!</v>
      </c>
      <c r="BB33" s="107" t="e">
        <f t="shared" si="26"/>
        <v>#DIV/0!</v>
      </c>
      <c r="BC33" s="107" t="e">
        <f t="shared" si="27"/>
        <v>#DIV/0!</v>
      </c>
      <c r="BD33" s="107" t="e">
        <f t="shared" si="28"/>
        <v>#DIV/0!</v>
      </c>
      <c r="BE33" s="108">
        <v>0.2</v>
      </c>
      <c r="BF33" s="108">
        <v>0.8</v>
      </c>
      <c r="BG33" s="107">
        <f t="shared" si="29"/>
        <v>0</v>
      </c>
      <c r="BH33" s="107">
        <f t="shared" si="30"/>
        <v>0</v>
      </c>
      <c r="BI33" s="107">
        <f t="shared" si="31"/>
        <v>0</v>
      </c>
      <c r="BJ33" s="107" t="e">
        <f t="shared" si="32"/>
        <v>#DIV/0!</v>
      </c>
      <c r="BK33" s="107" t="e">
        <f t="shared" si="32"/>
        <v>#DIV/0!</v>
      </c>
      <c r="BL33" s="107" t="e">
        <f t="shared" si="33"/>
        <v>#DIV/0!</v>
      </c>
      <c r="BM33" s="107" t="e">
        <f t="shared" si="34"/>
        <v>#DIV/0!</v>
      </c>
      <c r="BN33" s="107" t="e">
        <f t="shared" si="35"/>
        <v>#DIV/0!</v>
      </c>
      <c r="BO33" s="107" t="e">
        <f t="shared" si="36"/>
        <v>#DIV/0!</v>
      </c>
      <c r="BP33" s="107" t="e">
        <f t="shared" si="36"/>
        <v>#DIV/0!</v>
      </c>
      <c r="BQ33" s="107" t="e">
        <f t="shared" si="36"/>
        <v>#DIV/0!</v>
      </c>
      <c r="BR33" s="107" t="e">
        <f t="shared" si="36"/>
        <v>#DIV/0!</v>
      </c>
      <c r="BS33" s="34"/>
      <c r="BT33" s="34"/>
      <c r="BU33" s="34"/>
      <c r="BV33" s="34"/>
      <c r="BW33" s="34"/>
      <c r="BX33" s="34"/>
      <c r="BY33" s="34"/>
      <c r="BZ33" s="34"/>
      <c r="CA33" s="33"/>
      <c r="CB33" s="3"/>
      <c r="CC33" s="584"/>
      <c r="CD33" s="585"/>
      <c r="CE33" s="585"/>
      <c r="CF33" s="630"/>
      <c r="CG33" s="631"/>
      <c r="CH33" s="3"/>
      <c r="CI33" s="3"/>
      <c r="CJ33" s="3"/>
      <c r="CK33" s="3"/>
      <c r="CL33" s="3"/>
      <c r="CM33" s="3"/>
      <c r="CN33" s="3"/>
      <c r="CO33" s="3"/>
      <c r="CP33" s="3"/>
      <c r="CQ33" s="3"/>
      <c r="CR33" s="3"/>
      <c r="CS33" s="3"/>
      <c r="CT33" s="3"/>
    </row>
    <row r="34" spans="1:98" ht="14.25" customHeight="1">
      <c r="A34" s="761"/>
      <c r="B34" s="5098"/>
      <c r="C34" s="557"/>
      <c r="D34" s="283"/>
      <c r="E34" s="719"/>
      <c r="F34" s="440" t="s">
        <v>374</v>
      </c>
      <c r="G34" s="377">
        <v>464172</v>
      </c>
      <c r="H34" s="5100"/>
      <c r="I34" s="561"/>
      <c r="J34" s="562"/>
      <c r="K34" s="562"/>
      <c r="L34" s="562"/>
      <c r="M34" s="378"/>
      <c r="N34" s="379"/>
      <c r="O34" s="380"/>
      <c r="P34" s="381"/>
      <c r="Q34" s="720"/>
      <c r="R34" s="721"/>
      <c r="S34" s="721"/>
      <c r="T34" s="722"/>
      <c r="U34" s="217"/>
      <c r="V34" s="91">
        <v>3</v>
      </c>
      <c r="W34" s="2830" t="s">
        <v>1625</v>
      </c>
      <c r="X34" s="48">
        <v>45746</v>
      </c>
      <c r="Y34" s="48">
        <v>45748</v>
      </c>
      <c r="Z34" s="2773" t="s">
        <v>1602</v>
      </c>
      <c r="AA34" s="2777"/>
      <c r="AB34" s="725"/>
      <c r="AC34" s="725"/>
      <c r="AD34" s="726"/>
      <c r="AE34" s="140"/>
      <c r="AF34" s="2817"/>
      <c r="AG34" s="2779"/>
      <c r="AH34" s="143"/>
      <c r="AI34" s="143"/>
      <c r="AJ34" s="2818"/>
      <c r="AK34" s="2819"/>
      <c r="AL34" s="728"/>
      <c r="AM34" s="728"/>
      <c r="AN34" s="729"/>
      <c r="AO34" s="3"/>
      <c r="AP34" s="399"/>
      <c r="AQ34" s="381"/>
      <c r="AR34" s="52"/>
      <c r="AS34" s="104">
        <f t="shared" si="20"/>
        <v>0</v>
      </c>
      <c r="AT34" s="105">
        <f t="shared" si="21"/>
        <v>0</v>
      </c>
      <c r="AU34" s="105">
        <f t="shared" si="22"/>
        <v>0</v>
      </c>
      <c r="AV34" s="105">
        <f t="shared" si="23"/>
        <v>0</v>
      </c>
      <c r="AW34" s="106">
        <f>+AA34/COUNTIF(W35,"*")</f>
        <v>0</v>
      </c>
      <c r="AX34" s="106">
        <f>+AB34/COUNTIF(W35,"*")</f>
        <v>0</v>
      </c>
      <c r="AY34" s="106">
        <f>+AC34/COUNTIF(W35,"*")</f>
        <v>0</v>
      </c>
      <c r="AZ34" s="106" t="e">
        <f t="shared" si="24"/>
        <v>#DIV/0!</v>
      </c>
      <c r="BA34" s="107" t="e">
        <f t="shared" si="25"/>
        <v>#DIV/0!</v>
      </c>
      <c r="BB34" s="107" t="e">
        <f t="shared" si="26"/>
        <v>#DIV/0!</v>
      </c>
      <c r="BC34" s="107" t="e">
        <f t="shared" si="27"/>
        <v>#DIV/0!</v>
      </c>
      <c r="BD34" s="107" t="e">
        <f t="shared" si="28"/>
        <v>#DIV/0!</v>
      </c>
      <c r="BE34" s="108">
        <v>0.2</v>
      </c>
      <c r="BF34" s="108">
        <v>0.8</v>
      </c>
      <c r="BG34" s="107">
        <f t="shared" si="29"/>
        <v>0</v>
      </c>
      <c r="BH34" s="107">
        <f t="shared" si="30"/>
        <v>0</v>
      </c>
      <c r="BI34" s="107">
        <f t="shared" si="31"/>
        <v>0</v>
      </c>
      <c r="BJ34" s="107" t="e">
        <f t="shared" si="32"/>
        <v>#DIV/0!</v>
      </c>
      <c r="BK34" s="107" t="e">
        <f t="shared" si="32"/>
        <v>#DIV/0!</v>
      </c>
      <c r="BL34" s="107" t="e">
        <f t="shared" si="33"/>
        <v>#DIV/0!</v>
      </c>
      <c r="BM34" s="107" t="e">
        <f t="shared" si="34"/>
        <v>#DIV/0!</v>
      </c>
      <c r="BN34" s="107" t="e">
        <f t="shared" si="35"/>
        <v>#DIV/0!</v>
      </c>
      <c r="BO34" s="107" t="e">
        <f t="shared" si="36"/>
        <v>#DIV/0!</v>
      </c>
      <c r="BP34" s="107" t="e">
        <f t="shared" si="36"/>
        <v>#DIV/0!</v>
      </c>
      <c r="BQ34" s="107" t="e">
        <f t="shared" si="36"/>
        <v>#DIV/0!</v>
      </c>
      <c r="BR34" s="107" t="e">
        <f t="shared" si="36"/>
        <v>#DIV/0!</v>
      </c>
      <c r="BS34" s="34"/>
      <c r="BT34" s="34"/>
      <c r="BU34" s="34"/>
      <c r="BV34" s="34"/>
      <c r="BW34" s="34"/>
      <c r="BX34" s="34"/>
      <c r="BY34" s="34"/>
      <c r="BZ34" s="34"/>
      <c r="CA34" s="33"/>
      <c r="CB34" s="3"/>
      <c r="CC34" s="584"/>
      <c r="CD34" s="585"/>
      <c r="CE34" s="585"/>
      <c r="CF34" s="630"/>
      <c r="CG34" s="631"/>
      <c r="CH34" s="3"/>
      <c r="CI34" s="3"/>
      <c r="CJ34" s="3"/>
      <c r="CK34" s="3"/>
      <c r="CL34" s="3"/>
      <c r="CM34" s="3"/>
      <c r="CN34" s="3"/>
      <c r="CO34" s="3"/>
      <c r="CP34" s="3"/>
      <c r="CQ34" s="3"/>
      <c r="CR34" s="3"/>
      <c r="CS34" s="3"/>
      <c r="CT34" s="3"/>
    </row>
    <row r="35" spans="1:98" ht="14.25" customHeight="1">
      <c r="A35" s="761"/>
      <c r="B35" s="5098"/>
      <c r="C35" s="557"/>
      <c r="D35" s="283"/>
      <c r="E35" s="719"/>
      <c r="F35" s="440" t="s">
        <v>65</v>
      </c>
      <c r="G35" s="377">
        <v>1331151</v>
      </c>
      <c r="H35" s="5100"/>
      <c r="I35" s="561"/>
      <c r="J35" s="562" t="s">
        <v>1626</v>
      </c>
      <c r="K35" s="562"/>
      <c r="L35" s="562"/>
      <c r="M35" s="378"/>
      <c r="N35" s="379"/>
      <c r="O35" s="380"/>
      <c r="P35" s="381"/>
      <c r="Q35" s="720"/>
      <c r="R35" s="721"/>
      <c r="S35" s="721"/>
      <c r="T35" s="722"/>
      <c r="U35" s="217"/>
      <c r="V35" s="91">
        <v>4</v>
      </c>
      <c r="W35" s="2831" t="s">
        <v>1627</v>
      </c>
      <c r="X35" s="48">
        <v>45746</v>
      </c>
      <c r="Y35" s="48">
        <v>45748</v>
      </c>
      <c r="Z35" s="2773" t="s">
        <v>1602</v>
      </c>
      <c r="AA35" s="2777"/>
      <c r="AB35" s="2778"/>
      <c r="AC35" s="725"/>
      <c r="AD35" s="726"/>
      <c r="AE35" s="140"/>
      <c r="AF35" s="2817"/>
      <c r="AG35" s="2779"/>
      <c r="AH35" s="143"/>
      <c r="AI35" s="143"/>
      <c r="AJ35" s="2818"/>
      <c r="AK35" s="2819"/>
      <c r="AL35" s="728"/>
      <c r="AM35" s="728"/>
      <c r="AN35" s="729"/>
      <c r="AO35" s="3"/>
      <c r="AP35" s="399"/>
      <c r="AQ35" s="381"/>
      <c r="AR35" s="52"/>
      <c r="AS35" s="104">
        <f t="shared" si="20"/>
        <v>0</v>
      </c>
      <c r="AT35" s="105">
        <f t="shared" si="21"/>
        <v>7.5122957500689254E-4</v>
      </c>
      <c r="AU35" s="105">
        <f t="shared" si="22"/>
        <v>0</v>
      </c>
      <c r="AV35" s="105">
        <f t="shared" si="23"/>
        <v>0</v>
      </c>
      <c r="AW35" s="106">
        <f>+AA35/COUNTIF(W37,"*")</f>
        <v>0</v>
      </c>
      <c r="AX35" s="106">
        <f>+AB35/COUNTIF(W37,"*")</f>
        <v>0</v>
      </c>
      <c r="AY35" s="106">
        <f>+AC35/COUNTIF(W37,"*")</f>
        <v>0</v>
      </c>
      <c r="AZ35" s="106" t="e">
        <f t="shared" si="24"/>
        <v>#DIV/0!</v>
      </c>
      <c r="BA35" s="107" t="e">
        <f t="shared" si="25"/>
        <v>#DIV/0!</v>
      </c>
      <c r="BB35" s="107" t="e">
        <f t="shared" si="26"/>
        <v>#DIV/0!</v>
      </c>
      <c r="BC35" s="107" t="e">
        <f t="shared" si="27"/>
        <v>#DIV/0!</v>
      </c>
      <c r="BD35" s="107" t="e">
        <f t="shared" si="28"/>
        <v>#DIV/0!</v>
      </c>
      <c r="BE35" s="108">
        <v>0.2</v>
      </c>
      <c r="BF35" s="108">
        <v>0.8</v>
      </c>
      <c r="BG35" s="107">
        <f t="shared" si="29"/>
        <v>0</v>
      </c>
      <c r="BH35" s="107">
        <f t="shared" si="30"/>
        <v>0</v>
      </c>
      <c r="BI35" s="107">
        <f t="shared" si="31"/>
        <v>0</v>
      </c>
      <c r="BJ35" s="107" t="e">
        <f t="shared" si="32"/>
        <v>#DIV/0!</v>
      </c>
      <c r="BK35" s="107" t="e">
        <f t="shared" si="32"/>
        <v>#DIV/0!</v>
      </c>
      <c r="BL35" s="107" t="e">
        <f t="shared" si="33"/>
        <v>#DIV/0!</v>
      </c>
      <c r="BM35" s="107" t="e">
        <f t="shared" si="34"/>
        <v>#DIV/0!</v>
      </c>
      <c r="BN35" s="107" t="e">
        <f t="shared" si="35"/>
        <v>#DIV/0!</v>
      </c>
      <c r="BO35" s="107" t="e">
        <f t="shared" si="36"/>
        <v>#DIV/0!</v>
      </c>
      <c r="BP35" s="107" t="e">
        <f t="shared" si="36"/>
        <v>#DIV/0!</v>
      </c>
      <c r="BQ35" s="107" t="e">
        <f t="shared" si="36"/>
        <v>#DIV/0!</v>
      </c>
      <c r="BR35" s="107" t="e">
        <f t="shared" si="36"/>
        <v>#DIV/0!</v>
      </c>
      <c r="BS35" s="34"/>
      <c r="BT35" s="34"/>
      <c r="BU35" s="34"/>
      <c r="BV35" s="34"/>
      <c r="BW35" s="34"/>
      <c r="BX35" s="34"/>
      <c r="BY35" s="34"/>
      <c r="BZ35" s="34"/>
      <c r="CA35" s="33"/>
      <c r="CB35" s="3"/>
      <c r="CC35" s="584"/>
      <c r="CD35" s="585"/>
      <c r="CE35" s="585"/>
      <c r="CF35" s="630"/>
      <c r="CG35" s="631"/>
      <c r="CH35" s="3"/>
      <c r="CI35" s="3"/>
      <c r="CJ35" s="3"/>
      <c r="CK35" s="3"/>
      <c r="CL35" s="3"/>
      <c r="CM35" s="3"/>
      <c r="CN35" s="3"/>
      <c r="CO35" s="3"/>
      <c r="CP35" s="3"/>
      <c r="CQ35" s="3"/>
      <c r="CR35" s="3"/>
      <c r="CS35" s="3"/>
      <c r="CT35" s="3"/>
    </row>
    <row r="36" spans="1:98" ht="14.25" customHeight="1">
      <c r="A36" s="761"/>
      <c r="B36" s="5098"/>
      <c r="C36" s="557"/>
      <c r="D36" s="283"/>
      <c r="E36" s="719"/>
      <c r="F36" s="440" t="s">
        <v>81</v>
      </c>
      <c r="G36" s="377">
        <v>611968</v>
      </c>
      <c r="H36" s="5100"/>
      <c r="I36" s="561"/>
      <c r="J36" s="562"/>
      <c r="K36" s="562"/>
      <c r="L36" s="562"/>
      <c r="M36" s="378"/>
      <c r="N36" s="379"/>
      <c r="O36" s="380"/>
      <c r="P36" s="381"/>
      <c r="Q36" s="720"/>
      <c r="R36" s="721"/>
      <c r="S36" s="721"/>
      <c r="T36" s="722"/>
      <c r="U36" s="217"/>
      <c r="V36" s="91">
        <v>5</v>
      </c>
      <c r="W36" s="2832" t="s">
        <v>1604</v>
      </c>
      <c r="X36" s="48">
        <v>45746</v>
      </c>
      <c r="Y36" s="48">
        <v>45748</v>
      </c>
      <c r="Z36" s="2773" t="s">
        <v>1602</v>
      </c>
      <c r="AA36" s="2777"/>
      <c r="AB36" s="2778"/>
      <c r="AC36" s="725"/>
      <c r="AD36" s="726"/>
      <c r="AE36" s="140"/>
      <c r="AF36" s="2817"/>
      <c r="AG36" s="2779"/>
      <c r="AH36" s="143"/>
      <c r="AI36" s="143"/>
      <c r="AJ36" s="2818"/>
      <c r="AK36" s="2819"/>
      <c r="AL36" s="728"/>
      <c r="AM36" s="728"/>
      <c r="AN36" s="729"/>
      <c r="AO36" s="3"/>
      <c r="AP36" s="399"/>
      <c r="AQ36" s="381"/>
      <c r="AR36" s="52"/>
      <c r="AS36" s="104">
        <f t="shared" si="20"/>
        <v>0</v>
      </c>
      <c r="AT36" s="105">
        <f t="shared" si="21"/>
        <v>0</v>
      </c>
      <c r="AU36" s="105">
        <f t="shared" si="22"/>
        <v>0</v>
      </c>
      <c r="AV36" s="105">
        <f t="shared" si="23"/>
        <v>0</v>
      </c>
      <c r="AW36" s="106">
        <f>+AA36/COUNTIF(W38,"*")</f>
        <v>0</v>
      </c>
      <c r="AX36" s="106">
        <f>+AB36/COUNTIF(W38,"*")</f>
        <v>0</v>
      </c>
      <c r="AY36" s="106">
        <f>+AC36/COUNTIF(W38,"*")</f>
        <v>0</v>
      </c>
      <c r="AZ36" s="106" t="e">
        <f t="shared" si="24"/>
        <v>#DIV/0!</v>
      </c>
      <c r="BA36" s="107" t="e">
        <f t="shared" si="25"/>
        <v>#DIV/0!</v>
      </c>
      <c r="BB36" s="107" t="e">
        <f t="shared" si="26"/>
        <v>#DIV/0!</v>
      </c>
      <c r="BC36" s="107" t="e">
        <f t="shared" si="27"/>
        <v>#DIV/0!</v>
      </c>
      <c r="BD36" s="107" t="e">
        <f t="shared" si="28"/>
        <v>#DIV/0!</v>
      </c>
      <c r="BE36" s="108">
        <v>0.2</v>
      </c>
      <c r="BF36" s="108">
        <v>0.8</v>
      </c>
      <c r="BG36" s="107">
        <f t="shared" si="29"/>
        <v>0</v>
      </c>
      <c r="BH36" s="107">
        <f t="shared" si="30"/>
        <v>0</v>
      </c>
      <c r="BI36" s="107">
        <f t="shared" si="31"/>
        <v>0</v>
      </c>
      <c r="BJ36" s="107" t="e">
        <f t="shared" si="32"/>
        <v>#DIV/0!</v>
      </c>
      <c r="BK36" s="107" t="e">
        <f t="shared" si="32"/>
        <v>#DIV/0!</v>
      </c>
      <c r="BL36" s="107" t="e">
        <f t="shared" si="33"/>
        <v>#DIV/0!</v>
      </c>
      <c r="BM36" s="107" t="e">
        <f t="shared" si="34"/>
        <v>#DIV/0!</v>
      </c>
      <c r="BN36" s="107" t="e">
        <f t="shared" si="35"/>
        <v>#DIV/0!</v>
      </c>
      <c r="BO36" s="107" t="e">
        <f t="shared" si="36"/>
        <v>#DIV/0!</v>
      </c>
      <c r="BP36" s="107" t="e">
        <f t="shared" si="36"/>
        <v>#DIV/0!</v>
      </c>
      <c r="BQ36" s="107" t="e">
        <f t="shared" si="36"/>
        <v>#DIV/0!</v>
      </c>
      <c r="BR36" s="107" t="e">
        <f t="shared" si="36"/>
        <v>#DIV/0!</v>
      </c>
      <c r="BS36" s="34"/>
      <c r="BT36" s="34"/>
      <c r="BU36" s="34"/>
      <c r="BV36" s="34"/>
      <c r="BW36" s="34"/>
      <c r="BX36" s="34"/>
      <c r="BY36" s="34"/>
      <c r="BZ36" s="34"/>
      <c r="CA36" s="33"/>
      <c r="CB36" s="3"/>
      <c r="CC36" s="584"/>
      <c r="CD36" s="585"/>
      <c r="CE36" s="585"/>
      <c r="CF36" s="630"/>
      <c r="CG36" s="631"/>
      <c r="CH36" s="3"/>
      <c r="CI36" s="3"/>
      <c r="CJ36" s="3"/>
      <c r="CK36" s="3"/>
      <c r="CL36" s="3"/>
      <c r="CM36" s="3"/>
      <c r="CN36" s="3"/>
      <c r="CO36" s="3"/>
      <c r="CP36" s="3"/>
      <c r="CQ36" s="3"/>
      <c r="CR36" s="3"/>
      <c r="CS36" s="3"/>
      <c r="CT36" s="3"/>
    </row>
    <row r="37" spans="1:98" ht="14.25" customHeight="1">
      <c r="A37" s="761"/>
      <c r="B37" s="556"/>
      <c r="C37" s="557"/>
      <c r="D37" s="283"/>
      <c r="E37" s="719"/>
      <c r="F37" s="440" t="s">
        <v>77</v>
      </c>
      <c r="G37" s="377">
        <v>1863105</v>
      </c>
      <c r="H37" s="5100"/>
      <c r="I37" s="561"/>
      <c r="J37" s="562"/>
      <c r="K37" s="562"/>
      <c r="L37" s="562"/>
      <c r="M37" s="378"/>
      <c r="N37" s="379"/>
      <c r="O37" s="380"/>
      <c r="P37" s="381"/>
      <c r="Q37" s="720"/>
      <c r="R37" s="721"/>
      <c r="S37" s="721"/>
      <c r="T37" s="722"/>
      <c r="U37" s="217"/>
      <c r="V37" s="91">
        <v>6</v>
      </c>
      <c r="W37" s="2829" t="s">
        <v>1628</v>
      </c>
      <c r="X37" s="48">
        <v>45748</v>
      </c>
      <c r="Y37" s="48">
        <v>46021</v>
      </c>
      <c r="Z37" s="2773" t="s">
        <v>1602</v>
      </c>
      <c r="AA37" s="2777"/>
      <c r="AB37" s="2778"/>
      <c r="AC37" s="725"/>
      <c r="AD37" s="726"/>
      <c r="AE37" s="140"/>
      <c r="AF37" s="2817"/>
      <c r="AG37" s="2779"/>
      <c r="AH37" s="143"/>
      <c r="AI37" s="143"/>
      <c r="AJ37" s="2818"/>
      <c r="AK37" s="2819"/>
      <c r="AL37" s="728"/>
      <c r="AM37" s="728"/>
      <c r="AN37" s="729"/>
      <c r="AO37" s="3"/>
      <c r="AP37" s="399"/>
      <c r="AQ37" s="381"/>
      <c r="AR37" s="52"/>
      <c r="AS37" s="104">
        <f t="shared" si="20"/>
        <v>0</v>
      </c>
      <c r="AT37" s="105">
        <f t="shared" si="21"/>
        <v>0</v>
      </c>
      <c r="AU37" s="105">
        <f t="shared" si="22"/>
        <v>0</v>
      </c>
      <c r="AV37" s="105">
        <f t="shared" si="23"/>
        <v>0</v>
      </c>
      <c r="AW37" s="106">
        <f>+AA37/COUNTIF(W36,"*")</f>
        <v>0</v>
      </c>
      <c r="AX37" s="106">
        <f>+AB37/COUNTIF(W36,"*")</f>
        <v>0</v>
      </c>
      <c r="AY37" s="106">
        <f>+AC37/COUNTIF(W36,"*")</f>
        <v>0</v>
      </c>
      <c r="AZ37" s="106" t="e">
        <f t="shared" si="24"/>
        <v>#DIV/0!</v>
      </c>
      <c r="BA37" s="107" t="e">
        <f t="shared" si="25"/>
        <v>#DIV/0!</v>
      </c>
      <c r="BB37" s="107" t="e">
        <f t="shared" si="26"/>
        <v>#DIV/0!</v>
      </c>
      <c r="BC37" s="107" t="e">
        <f t="shared" si="27"/>
        <v>#DIV/0!</v>
      </c>
      <c r="BD37" s="107" t="e">
        <f t="shared" si="28"/>
        <v>#DIV/0!</v>
      </c>
      <c r="BE37" s="108">
        <v>0.2</v>
      </c>
      <c r="BF37" s="108">
        <v>0.8</v>
      </c>
      <c r="BG37" s="107">
        <f t="shared" si="29"/>
        <v>0</v>
      </c>
      <c r="BH37" s="107">
        <f t="shared" si="30"/>
        <v>0</v>
      </c>
      <c r="BI37" s="107">
        <f t="shared" si="31"/>
        <v>0</v>
      </c>
      <c r="BJ37" s="107" t="e">
        <f t="shared" si="32"/>
        <v>#DIV/0!</v>
      </c>
      <c r="BK37" s="107" t="e">
        <f t="shared" si="32"/>
        <v>#DIV/0!</v>
      </c>
      <c r="BL37" s="107" t="e">
        <f t="shared" si="33"/>
        <v>#DIV/0!</v>
      </c>
      <c r="BM37" s="107" t="e">
        <f t="shared" si="34"/>
        <v>#DIV/0!</v>
      </c>
      <c r="BN37" s="107" t="e">
        <f t="shared" si="35"/>
        <v>#DIV/0!</v>
      </c>
      <c r="BO37" s="107" t="e">
        <f t="shared" si="36"/>
        <v>#DIV/0!</v>
      </c>
      <c r="BP37" s="107" t="e">
        <f t="shared" si="36"/>
        <v>#DIV/0!</v>
      </c>
      <c r="BQ37" s="107" t="e">
        <f t="shared" si="36"/>
        <v>#DIV/0!</v>
      </c>
      <c r="BR37" s="107" t="e">
        <f t="shared" si="36"/>
        <v>#DIV/0!</v>
      </c>
      <c r="BS37" s="34"/>
      <c r="BT37" s="34"/>
      <c r="BU37" s="34"/>
      <c r="BV37" s="34"/>
      <c r="BW37" s="34"/>
      <c r="BX37" s="34"/>
      <c r="BY37" s="34"/>
      <c r="BZ37" s="34"/>
      <c r="CA37" s="33"/>
      <c r="CB37" s="3"/>
      <c r="CC37" s="584"/>
      <c r="CD37" s="585"/>
      <c r="CE37" s="585"/>
      <c r="CF37" s="630"/>
      <c r="CG37" s="631"/>
      <c r="CH37" s="3"/>
      <c r="CI37" s="3"/>
      <c r="CJ37" s="3"/>
      <c r="CK37" s="3"/>
      <c r="CL37" s="3"/>
      <c r="CM37" s="3"/>
      <c r="CN37" s="3"/>
      <c r="CO37" s="3"/>
      <c r="CP37" s="3"/>
      <c r="CQ37" s="3"/>
      <c r="CR37" s="3"/>
      <c r="CS37" s="3"/>
      <c r="CT37" s="3"/>
    </row>
    <row r="38" spans="1:98" ht="14.25" customHeight="1">
      <c r="A38" s="761"/>
      <c r="B38" s="556"/>
      <c r="C38" s="557"/>
      <c r="D38" s="283"/>
      <c r="E38" s="719"/>
      <c r="F38" s="440"/>
      <c r="G38" s="377"/>
      <c r="H38" s="378"/>
      <c r="I38" s="561"/>
      <c r="J38" s="562"/>
      <c r="K38" s="562"/>
      <c r="L38" s="562"/>
      <c r="M38" s="378"/>
      <c r="N38" s="379"/>
      <c r="O38" s="380"/>
      <c r="P38" s="381"/>
      <c r="Q38" s="720"/>
      <c r="R38" s="721"/>
      <c r="S38" s="721"/>
      <c r="T38" s="722"/>
      <c r="U38" s="217"/>
      <c r="V38" s="91">
        <v>7</v>
      </c>
      <c r="W38" s="2829" t="s">
        <v>1629</v>
      </c>
      <c r="X38" s="48">
        <v>45748</v>
      </c>
      <c r="Y38" s="48">
        <v>45838</v>
      </c>
      <c r="Z38" s="2773" t="s">
        <v>1602</v>
      </c>
      <c r="AA38" s="2777"/>
      <c r="AB38" s="2778"/>
      <c r="AC38" s="725"/>
      <c r="AD38" s="726"/>
      <c r="AE38" s="140"/>
      <c r="AF38" s="2817"/>
      <c r="AG38" s="2779"/>
      <c r="AH38" s="143"/>
      <c r="AI38" s="143"/>
      <c r="AJ38" s="2818"/>
      <c r="AK38" s="2819"/>
      <c r="AL38" s="728"/>
      <c r="AM38" s="728"/>
      <c r="AN38" s="729"/>
      <c r="AO38" s="3"/>
      <c r="AP38" s="399"/>
      <c r="AQ38" s="381"/>
      <c r="AR38" s="52"/>
      <c r="AS38" s="104" t="e">
        <f t="shared" si="20"/>
        <v>#DIV/0!</v>
      </c>
      <c r="AT38" s="105" t="e">
        <f t="shared" si="21"/>
        <v>#DIV/0!</v>
      </c>
      <c r="AU38" s="105" t="e">
        <f t="shared" si="22"/>
        <v>#DIV/0!</v>
      </c>
      <c r="AV38" s="105" t="e">
        <f t="shared" si="23"/>
        <v>#DIV/0!</v>
      </c>
      <c r="AW38" s="106" t="e">
        <f>+AA38/COUNTIF(#REF!,"*")</f>
        <v>#REF!</v>
      </c>
      <c r="AX38" s="106" t="e">
        <f>+AB38/COUNTIF(#REF!,"*")</f>
        <v>#REF!</v>
      </c>
      <c r="AY38" s="106" t="e">
        <f>+AC38/COUNTIF(#REF!,"*")</f>
        <v>#REF!</v>
      </c>
      <c r="AZ38" s="106" t="e">
        <f t="shared" si="24"/>
        <v>#DIV/0!</v>
      </c>
      <c r="BA38" s="107" t="e">
        <f t="shared" si="25"/>
        <v>#DIV/0!</v>
      </c>
      <c r="BB38" s="107" t="e">
        <f t="shared" si="26"/>
        <v>#DIV/0!</v>
      </c>
      <c r="BC38" s="107" t="e">
        <f t="shared" si="27"/>
        <v>#DIV/0!</v>
      </c>
      <c r="BD38" s="107" t="e">
        <f t="shared" si="28"/>
        <v>#DIV/0!</v>
      </c>
      <c r="BE38" s="108">
        <v>0.2</v>
      </c>
      <c r="BF38" s="108">
        <v>0.8</v>
      </c>
      <c r="BG38" s="107" t="e">
        <f t="shared" si="29"/>
        <v>#REF!</v>
      </c>
      <c r="BH38" s="107" t="e">
        <f t="shared" si="30"/>
        <v>#REF!</v>
      </c>
      <c r="BI38" s="107" t="e">
        <f t="shared" si="31"/>
        <v>#REF!</v>
      </c>
      <c r="BJ38" s="107" t="e">
        <f t="shared" si="32"/>
        <v>#DIV/0!</v>
      </c>
      <c r="BK38" s="107" t="e">
        <f t="shared" si="32"/>
        <v>#DIV/0!</v>
      </c>
      <c r="BL38" s="107" t="e">
        <f t="shared" si="33"/>
        <v>#DIV/0!</v>
      </c>
      <c r="BM38" s="107" t="e">
        <f t="shared" si="34"/>
        <v>#DIV/0!</v>
      </c>
      <c r="BN38" s="107" t="e">
        <f t="shared" si="35"/>
        <v>#DIV/0!</v>
      </c>
      <c r="BO38" s="107" t="e">
        <f t="shared" si="36"/>
        <v>#REF!</v>
      </c>
      <c r="BP38" s="107" t="e">
        <f t="shared" si="36"/>
        <v>#REF!</v>
      </c>
      <c r="BQ38" s="107" t="e">
        <f t="shared" si="36"/>
        <v>#REF!</v>
      </c>
      <c r="BR38" s="107" t="e">
        <f t="shared" si="36"/>
        <v>#DIV/0!</v>
      </c>
      <c r="BS38" s="34"/>
      <c r="BT38" s="34"/>
      <c r="BU38" s="34"/>
      <c r="BV38" s="34"/>
      <c r="BW38" s="34"/>
      <c r="BX38" s="34"/>
      <c r="BY38" s="34"/>
      <c r="BZ38" s="34"/>
      <c r="CA38" s="33"/>
      <c r="CB38" s="3"/>
      <c r="CC38" s="584"/>
      <c r="CD38" s="585"/>
      <c r="CE38" s="585"/>
      <c r="CF38" s="630"/>
      <c r="CG38" s="631"/>
      <c r="CH38" s="3"/>
      <c r="CI38" s="3"/>
      <c r="CJ38" s="3"/>
      <c r="CK38" s="3"/>
      <c r="CL38" s="3"/>
      <c r="CM38" s="3"/>
      <c r="CN38" s="3"/>
      <c r="CO38" s="3"/>
      <c r="CP38" s="3"/>
      <c r="CQ38" s="3"/>
      <c r="CR38" s="3"/>
      <c r="CS38" s="3"/>
      <c r="CT38" s="3"/>
    </row>
    <row r="39" spans="1:98" ht="14.25" customHeight="1">
      <c r="A39" s="761"/>
      <c r="B39" s="556"/>
      <c r="C39" s="557"/>
      <c r="D39" s="283"/>
      <c r="E39" s="719"/>
      <c r="F39" s="440"/>
      <c r="G39" s="377"/>
      <c r="H39" s="378"/>
      <c r="I39" s="561"/>
      <c r="J39" s="562"/>
      <c r="K39" s="562"/>
      <c r="L39" s="562"/>
      <c r="M39" s="378"/>
      <c r="N39" s="379"/>
      <c r="O39" s="380"/>
      <c r="P39" s="381"/>
      <c r="Q39" s="720"/>
      <c r="R39" s="721"/>
      <c r="S39" s="721"/>
      <c r="T39" s="722"/>
      <c r="U39" s="217"/>
      <c r="V39" s="91">
        <v>8</v>
      </c>
      <c r="W39" s="2781" t="s">
        <v>1630</v>
      </c>
      <c r="X39" s="48">
        <v>45748</v>
      </c>
      <c r="Y39" s="48">
        <v>45853</v>
      </c>
      <c r="Z39" s="2773" t="s">
        <v>1602</v>
      </c>
      <c r="AA39" s="2777"/>
      <c r="AB39" s="725"/>
      <c r="AC39" s="725"/>
      <c r="AD39" s="726"/>
      <c r="AE39" s="140"/>
      <c r="AF39" s="2817"/>
      <c r="AG39" s="2779"/>
      <c r="AH39" s="143"/>
      <c r="AI39" s="143"/>
      <c r="AJ39" s="2818"/>
      <c r="AK39" s="2819"/>
      <c r="AL39" s="728"/>
      <c r="AM39" s="728"/>
      <c r="AN39" s="729"/>
      <c r="AO39" s="3"/>
      <c r="AP39" s="399"/>
      <c r="AQ39" s="381"/>
      <c r="AR39" s="52"/>
      <c r="AS39" s="104" t="e">
        <f t="shared" si="20"/>
        <v>#DIV/0!</v>
      </c>
      <c r="AT39" s="105" t="e">
        <f t="shared" si="21"/>
        <v>#DIV/0!</v>
      </c>
      <c r="AU39" s="105" t="e">
        <f t="shared" si="22"/>
        <v>#DIV/0!</v>
      </c>
      <c r="AV39" s="105" t="e">
        <f t="shared" si="23"/>
        <v>#DIV/0!</v>
      </c>
      <c r="AW39" s="106" t="e">
        <f>+AA39/COUNTIF(#REF!,"*")</f>
        <v>#REF!</v>
      </c>
      <c r="AX39" s="106" t="e">
        <f>+AB39/COUNTIF(#REF!,"*")</f>
        <v>#REF!</v>
      </c>
      <c r="AY39" s="106" t="e">
        <f>+AC39/COUNTIF(#REF!,"*")</f>
        <v>#REF!</v>
      </c>
      <c r="AZ39" s="106" t="e">
        <f t="shared" si="24"/>
        <v>#DIV/0!</v>
      </c>
      <c r="BA39" s="107" t="e">
        <f t="shared" si="25"/>
        <v>#DIV/0!</v>
      </c>
      <c r="BB39" s="107" t="e">
        <f t="shared" si="26"/>
        <v>#DIV/0!</v>
      </c>
      <c r="BC39" s="107" t="e">
        <f t="shared" si="27"/>
        <v>#DIV/0!</v>
      </c>
      <c r="BD39" s="107" t="e">
        <f t="shared" si="28"/>
        <v>#DIV/0!</v>
      </c>
      <c r="BE39" s="108">
        <v>0.2</v>
      </c>
      <c r="BF39" s="108">
        <v>0.8</v>
      </c>
      <c r="BG39" s="107" t="e">
        <f t="shared" si="29"/>
        <v>#REF!</v>
      </c>
      <c r="BH39" s="107" t="e">
        <f t="shared" si="30"/>
        <v>#REF!</v>
      </c>
      <c r="BI39" s="107" t="e">
        <f t="shared" si="31"/>
        <v>#REF!</v>
      </c>
      <c r="BJ39" s="107" t="e">
        <f t="shared" si="32"/>
        <v>#DIV/0!</v>
      </c>
      <c r="BK39" s="107" t="e">
        <f t="shared" si="32"/>
        <v>#DIV/0!</v>
      </c>
      <c r="BL39" s="107" t="e">
        <f t="shared" si="33"/>
        <v>#DIV/0!</v>
      </c>
      <c r="BM39" s="107" t="e">
        <f t="shared" si="34"/>
        <v>#DIV/0!</v>
      </c>
      <c r="BN39" s="107" t="e">
        <f t="shared" si="35"/>
        <v>#DIV/0!</v>
      </c>
      <c r="BO39" s="107" t="e">
        <f t="shared" si="36"/>
        <v>#REF!</v>
      </c>
      <c r="BP39" s="107" t="e">
        <f t="shared" si="36"/>
        <v>#REF!</v>
      </c>
      <c r="BQ39" s="107" t="e">
        <f t="shared" si="36"/>
        <v>#REF!</v>
      </c>
      <c r="BR39" s="107" t="e">
        <f t="shared" si="36"/>
        <v>#DIV/0!</v>
      </c>
      <c r="BS39" s="34"/>
      <c r="BT39" s="34"/>
      <c r="BU39" s="34"/>
      <c r="BV39" s="34"/>
      <c r="BW39" s="34"/>
      <c r="BX39" s="34"/>
      <c r="BY39" s="34"/>
      <c r="BZ39" s="34"/>
      <c r="CA39" s="33"/>
      <c r="CB39" s="3"/>
      <c r="CC39" s="584"/>
      <c r="CD39" s="585"/>
      <c r="CE39" s="585"/>
      <c r="CF39" s="630"/>
      <c r="CG39" s="631"/>
      <c r="CH39" s="3"/>
      <c r="CI39" s="3"/>
      <c r="CJ39" s="3"/>
      <c r="CK39" s="3"/>
      <c r="CL39" s="3"/>
      <c r="CM39" s="3"/>
      <c r="CN39" s="3"/>
      <c r="CO39" s="3"/>
      <c r="CP39" s="3"/>
      <c r="CQ39" s="3"/>
      <c r="CR39" s="3"/>
      <c r="CS39" s="3"/>
      <c r="CT39" s="3"/>
    </row>
    <row r="40" spans="1:98" ht="14.25" customHeight="1">
      <c r="A40" s="761"/>
      <c r="B40" s="556"/>
      <c r="C40" s="557"/>
      <c r="D40" s="283"/>
      <c r="E40" s="719"/>
      <c r="F40" s="440"/>
      <c r="G40" s="377"/>
      <c r="H40" s="378"/>
      <c r="I40" s="561"/>
      <c r="J40" s="562"/>
      <c r="K40" s="562"/>
      <c r="L40" s="562"/>
      <c r="M40" s="378"/>
      <c r="N40" s="379"/>
      <c r="O40" s="380"/>
      <c r="P40" s="381"/>
      <c r="Q40" s="720"/>
      <c r="R40" s="721"/>
      <c r="S40" s="721"/>
      <c r="T40" s="722"/>
      <c r="U40" s="217"/>
      <c r="V40" s="91">
        <v>9</v>
      </c>
      <c r="W40" s="2830" t="s">
        <v>1631</v>
      </c>
      <c r="X40" s="48">
        <v>45748</v>
      </c>
      <c r="Y40" s="48">
        <v>46021</v>
      </c>
      <c r="Z40" s="2773" t="s">
        <v>1592</v>
      </c>
      <c r="AA40" s="2777"/>
      <c r="AB40" s="725"/>
      <c r="AC40" s="725"/>
      <c r="AD40" s="726"/>
      <c r="AE40" s="140"/>
      <c r="AF40" s="2817"/>
      <c r="AG40" s="2779"/>
      <c r="AH40" s="143"/>
      <c r="AI40" s="143"/>
      <c r="AJ40" s="2818"/>
      <c r="AK40" s="2819"/>
      <c r="AL40" s="728"/>
      <c r="AM40" s="728"/>
      <c r="AN40" s="729"/>
      <c r="AO40" s="3"/>
      <c r="AP40" s="399"/>
      <c r="AQ40" s="381"/>
      <c r="AR40" s="52"/>
      <c r="AS40" s="104" t="e">
        <f t="shared" si="20"/>
        <v>#DIV/0!</v>
      </c>
      <c r="AT40" s="105" t="e">
        <f t="shared" si="21"/>
        <v>#DIV/0!</v>
      </c>
      <c r="AU40" s="105" t="e">
        <f t="shared" si="22"/>
        <v>#DIV/0!</v>
      </c>
      <c r="AV40" s="105" t="e">
        <f t="shared" si="23"/>
        <v>#DIV/0!</v>
      </c>
      <c r="AW40" s="106">
        <f t="shared" si="4"/>
        <v>0</v>
      </c>
      <c r="AX40" s="106">
        <f t="shared" si="5"/>
        <v>0</v>
      </c>
      <c r="AY40" s="106">
        <f t="shared" si="6"/>
        <v>0</v>
      </c>
      <c r="AZ40" s="106" t="e">
        <f t="shared" si="24"/>
        <v>#DIV/0!</v>
      </c>
      <c r="BA40" s="107" t="e">
        <f t="shared" si="25"/>
        <v>#DIV/0!</v>
      </c>
      <c r="BB40" s="107" t="e">
        <f t="shared" si="26"/>
        <v>#DIV/0!</v>
      </c>
      <c r="BC40" s="107" t="e">
        <f t="shared" si="27"/>
        <v>#DIV/0!</v>
      </c>
      <c r="BD40" s="107" t="e">
        <f t="shared" si="28"/>
        <v>#DIV/0!</v>
      </c>
      <c r="BE40" s="108">
        <v>0.2</v>
      </c>
      <c r="BF40" s="108">
        <v>0.8</v>
      </c>
      <c r="BG40" s="107">
        <f t="shared" si="29"/>
        <v>0</v>
      </c>
      <c r="BH40" s="107">
        <f t="shared" si="30"/>
        <v>0</v>
      </c>
      <c r="BI40" s="107">
        <f t="shared" si="31"/>
        <v>0</v>
      </c>
      <c r="BJ40" s="107" t="e">
        <f t="shared" si="32"/>
        <v>#DIV/0!</v>
      </c>
      <c r="BK40" s="107" t="e">
        <f t="shared" si="32"/>
        <v>#DIV/0!</v>
      </c>
      <c r="BL40" s="107" t="e">
        <f t="shared" si="33"/>
        <v>#DIV/0!</v>
      </c>
      <c r="BM40" s="107" t="e">
        <f t="shared" si="34"/>
        <v>#DIV/0!</v>
      </c>
      <c r="BN40" s="107" t="e">
        <f t="shared" si="35"/>
        <v>#DIV/0!</v>
      </c>
      <c r="BO40" s="107" t="e">
        <f t="shared" si="36"/>
        <v>#DIV/0!</v>
      </c>
      <c r="BP40" s="107" t="e">
        <f t="shared" si="36"/>
        <v>#DIV/0!</v>
      </c>
      <c r="BQ40" s="107" t="e">
        <f t="shared" si="36"/>
        <v>#DIV/0!</v>
      </c>
      <c r="BR40" s="107" t="e">
        <f t="shared" si="36"/>
        <v>#DIV/0!</v>
      </c>
      <c r="BS40" s="34"/>
      <c r="BT40" s="34"/>
      <c r="BU40" s="34"/>
      <c r="BV40" s="34"/>
      <c r="BW40" s="34"/>
      <c r="BX40" s="34"/>
      <c r="BY40" s="34"/>
      <c r="BZ40" s="34"/>
      <c r="CA40" s="33"/>
      <c r="CB40" s="3"/>
      <c r="CC40" s="584"/>
      <c r="CD40" s="585"/>
      <c r="CE40" s="585"/>
      <c r="CF40" s="630"/>
      <c r="CG40" s="631"/>
      <c r="CH40" s="3"/>
      <c r="CI40" s="3"/>
      <c r="CJ40" s="3"/>
      <c r="CK40" s="3"/>
      <c r="CL40" s="3"/>
      <c r="CM40" s="3"/>
      <c r="CN40" s="3"/>
      <c r="CO40" s="3"/>
      <c r="CP40" s="3"/>
      <c r="CQ40" s="3"/>
      <c r="CR40" s="3"/>
      <c r="CS40" s="3"/>
      <c r="CT40" s="3"/>
    </row>
    <row r="41" spans="1:98" ht="14.25" customHeight="1" thickBot="1">
      <c r="A41" s="762"/>
      <c r="B41" s="589"/>
      <c r="C41" s="590"/>
      <c r="D41" s="288"/>
      <c r="E41" s="731"/>
      <c r="F41" s="593"/>
      <c r="G41" s="411"/>
      <c r="H41" s="412"/>
      <c r="I41" s="596"/>
      <c r="J41" s="597"/>
      <c r="K41" s="597"/>
      <c r="L41" s="597"/>
      <c r="M41" s="412"/>
      <c r="N41" s="415"/>
      <c r="O41" s="416"/>
      <c r="P41" s="417"/>
      <c r="Q41" s="732"/>
      <c r="R41" s="733"/>
      <c r="S41" s="733"/>
      <c r="T41" s="734"/>
      <c r="U41" s="217"/>
      <c r="V41" s="122">
        <v>10</v>
      </c>
      <c r="W41" s="2833" t="s">
        <v>1632</v>
      </c>
      <c r="X41" s="124">
        <v>45689</v>
      </c>
      <c r="Y41" s="124">
        <v>46021</v>
      </c>
      <c r="Z41" s="2801" t="s">
        <v>1592</v>
      </c>
      <c r="AA41" s="2834"/>
      <c r="AB41" s="2835"/>
      <c r="AC41" s="737"/>
      <c r="AD41" s="738"/>
      <c r="AE41" s="140"/>
      <c r="AF41" s="2836"/>
      <c r="AG41" s="2792"/>
      <c r="AH41" s="2793"/>
      <c r="AI41" s="2825"/>
      <c r="AJ41" s="2826"/>
      <c r="AK41" s="2837"/>
      <c r="AL41" s="742"/>
      <c r="AM41" s="742"/>
      <c r="AN41" s="743"/>
      <c r="AO41" s="3"/>
      <c r="AP41" s="744"/>
      <c r="AQ41" s="417"/>
      <c r="AR41" s="52"/>
      <c r="AS41" s="426" t="e">
        <f t="shared" si="20"/>
        <v>#DIV/0!</v>
      </c>
      <c r="AT41" s="450" t="e">
        <f t="shared" si="21"/>
        <v>#DIV/0!</v>
      </c>
      <c r="AU41" s="450" t="e">
        <f t="shared" si="22"/>
        <v>#DIV/0!</v>
      </c>
      <c r="AV41" s="450" t="e">
        <f t="shared" si="23"/>
        <v>#DIV/0!</v>
      </c>
      <c r="AW41" s="463">
        <f t="shared" si="4"/>
        <v>0</v>
      </c>
      <c r="AX41" s="463">
        <f t="shared" si="5"/>
        <v>0</v>
      </c>
      <c r="AY41" s="463">
        <f t="shared" si="6"/>
        <v>0</v>
      </c>
      <c r="AZ41" s="463" t="e">
        <f t="shared" si="24"/>
        <v>#DIV/0!</v>
      </c>
      <c r="BA41" s="428" t="e">
        <f t="shared" si="25"/>
        <v>#DIV/0!</v>
      </c>
      <c r="BB41" s="428" t="e">
        <f t="shared" si="26"/>
        <v>#DIV/0!</v>
      </c>
      <c r="BC41" s="428" t="e">
        <f t="shared" si="27"/>
        <v>#DIV/0!</v>
      </c>
      <c r="BD41" s="428" t="e">
        <f t="shared" si="28"/>
        <v>#DIV/0!</v>
      </c>
      <c r="BE41" s="427">
        <v>0.2</v>
      </c>
      <c r="BF41" s="427">
        <v>0.8</v>
      </c>
      <c r="BG41" s="428">
        <f t="shared" si="29"/>
        <v>0</v>
      </c>
      <c r="BH41" s="428">
        <f t="shared" si="30"/>
        <v>0</v>
      </c>
      <c r="BI41" s="428">
        <f t="shared" si="31"/>
        <v>0</v>
      </c>
      <c r="BJ41" s="428" t="e">
        <f t="shared" si="32"/>
        <v>#DIV/0!</v>
      </c>
      <c r="BK41" s="428" t="e">
        <f t="shared" si="32"/>
        <v>#DIV/0!</v>
      </c>
      <c r="BL41" s="428" t="e">
        <f t="shared" si="33"/>
        <v>#DIV/0!</v>
      </c>
      <c r="BM41" s="428" t="e">
        <f t="shared" si="34"/>
        <v>#DIV/0!</v>
      </c>
      <c r="BN41" s="428" t="e">
        <f t="shared" si="35"/>
        <v>#DIV/0!</v>
      </c>
      <c r="BO41" s="428" t="e">
        <f t="shared" si="36"/>
        <v>#DIV/0!</v>
      </c>
      <c r="BP41" s="428" t="e">
        <f t="shared" si="36"/>
        <v>#DIV/0!</v>
      </c>
      <c r="BQ41" s="428" t="e">
        <f t="shared" si="36"/>
        <v>#DIV/0!</v>
      </c>
      <c r="BR41" s="428" t="e">
        <f t="shared" si="36"/>
        <v>#DIV/0!</v>
      </c>
      <c r="BS41" s="39"/>
      <c r="BT41" s="39"/>
      <c r="BU41" s="39"/>
      <c r="BV41" s="39"/>
      <c r="BW41" s="39"/>
      <c r="BX41" s="39"/>
      <c r="BY41" s="39"/>
      <c r="BZ41" s="39"/>
      <c r="CA41" s="332"/>
      <c r="CB41" s="3"/>
      <c r="CC41" s="616"/>
      <c r="CD41" s="617"/>
      <c r="CE41" s="617"/>
      <c r="CF41" s="640"/>
      <c r="CG41" s="641"/>
      <c r="CH41" s="3"/>
      <c r="CI41" s="3"/>
      <c r="CJ41" s="3"/>
      <c r="CK41" s="3"/>
      <c r="CL41" s="3"/>
      <c r="CM41" s="3"/>
      <c r="CN41" s="3"/>
      <c r="CO41" s="3"/>
      <c r="CP41" s="3"/>
      <c r="CQ41" s="3"/>
      <c r="CR41" s="3"/>
      <c r="CS41" s="3"/>
      <c r="CT41" s="3"/>
    </row>
    <row r="42" spans="1:98" ht="14.25" customHeight="1" thickBot="1">
      <c r="A42" s="349">
        <v>4</v>
      </c>
      <c r="B42" s="5097" t="s">
        <v>1633</v>
      </c>
      <c r="C42" s="524"/>
      <c r="D42" s="745"/>
      <c r="E42" s="746"/>
      <c r="F42" s="527" t="s">
        <v>438</v>
      </c>
      <c r="G42" s="355">
        <v>544198</v>
      </c>
      <c r="H42" s="5099" t="s">
        <v>1178</v>
      </c>
      <c r="I42" s="529"/>
      <c r="J42" s="530"/>
      <c r="K42" s="530"/>
      <c r="L42" s="530"/>
      <c r="M42" s="531"/>
      <c r="N42" s="360"/>
      <c r="O42" s="358"/>
      <c r="P42" s="361"/>
      <c r="Q42" s="747"/>
      <c r="R42" s="748"/>
      <c r="S42" s="748"/>
      <c r="T42" s="749"/>
      <c r="U42" s="217"/>
      <c r="V42" s="229">
        <v>1</v>
      </c>
      <c r="W42" s="241" t="s">
        <v>1634</v>
      </c>
      <c r="X42" s="77">
        <v>45672</v>
      </c>
      <c r="Y42" s="77">
        <v>45687</v>
      </c>
      <c r="Z42" s="79" t="s">
        <v>1635</v>
      </c>
      <c r="AA42" s="2767"/>
      <c r="AB42" s="752"/>
      <c r="AC42" s="752"/>
      <c r="AD42" s="753"/>
      <c r="AE42" s="140"/>
      <c r="AF42" s="2838" t="s">
        <v>1636</v>
      </c>
      <c r="AG42" s="2839" t="s">
        <v>1637</v>
      </c>
      <c r="AH42" s="2838" t="s">
        <v>1638</v>
      </c>
      <c r="AI42" s="2840" t="s">
        <v>73</v>
      </c>
      <c r="AJ42" s="2841">
        <v>40</v>
      </c>
      <c r="AK42" s="756"/>
      <c r="AL42" s="757"/>
      <c r="AM42" s="757"/>
      <c r="AN42" s="758"/>
      <c r="AO42" s="3"/>
      <c r="AP42" s="759" t="s">
        <v>1060</v>
      </c>
      <c r="AQ42" s="760" t="s">
        <v>356</v>
      </c>
      <c r="AR42" s="52"/>
      <c r="AS42" s="82">
        <f t="shared" si="20"/>
        <v>0</v>
      </c>
      <c r="AT42" s="94">
        <f t="shared" si="21"/>
        <v>0</v>
      </c>
      <c r="AU42" s="94">
        <f t="shared" si="22"/>
        <v>0</v>
      </c>
      <c r="AV42" s="94">
        <f t="shared" si="23"/>
        <v>0</v>
      </c>
      <c r="AW42" s="95">
        <f t="shared" si="4"/>
        <v>0</v>
      </c>
      <c r="AX42" s="95">
        <f t="shared" si="5"/>
        <v>0</v>
      </c>
      <c r="AY42" s="95">
        <f t="shared" si="6"/>
        <v>0</v>
      </c>
      <c r="AZ42" s="95" t="e">
        <f t="shared" si="24"/>
        <v>#DIV/0!</v>
      </c>
      <c r="BA42" s="96">
        <f t="shared" si="25"/>
        <v>0</v>
      </c>
      <c r="BB42" s="96">
        <f t="shared" si="26"/>
        <v>0</v>
      </c>
      <c r="BC42" s="96">
        <f t="shared" si="27"/>
        <v>0</v>
      </c>
      <c r="BD42" s="96">
        <f t="shared" si="28"/>
        <v>0</v>
      </c>
      <c r="BE42" s="97">
        <v>0.2</v>
      </c>
      <c r="BF42" s="97">
        <v>0.8</v>
      </c>
      <c r="BG42" s="96">
        <f t="shared" si="29"/>
        <v>0</v>
      </c>
      <c r="BH42" s="96">
        <f t="shared" si="30"/>
        <v>0</v>
      </c>
      <c r="BI42" s="96">
        <f t="shared" si="31"/>
        <v>0</v>
      </c>
      <c r="BJ42" s="96" t="e">
        <f t="shared" si="32"/>
        <v>#DIV/0!</v>
      </c>
      <c r="BK42" s="96">
        <f t="shared" si="32"/>
        <v>0</v>
      </c>
      <c r="BL42" s="96">
        <f t="shared" si="33"/>
        <v>0</v>
      </c>
      <c r="BM42" s="96">
        <f t="shared" si="34"/>
        <v>0</v>
      </c>
      <c r="BN42" s="96">
        <f t="shared" si="35"/>
        <v>0</v>
      </c>
      <c r="BO42" s="96">
        <f t="shared" si="36"/>
        <v>0</v>
      </c>
      <c r="BP42" s="85">
        <f t="shared" si="36"/>
        <v>0</v>
      </c>
      <c r="BQ42" s="85">
        <f t="shared" si="36"/>
        <v>0</v>
      </c>
      <c r="BR42" s="85" t="e">
        <f t="shared" si="36"/>
        <v>#DIV/0!</v>
      </c>
      <c r="BS42" s="644" t="e">
        <f>AVERAGEIF(BO42:BO51,"&lt;&gt;#¡DIV/0!")</f>
        <v>#REF!</v>
      </c>
      <c r="BT42" s="644" t="e">
        <f>AVERAGEIF(BP42:BP51,"&lt;&gt;#¡DIV/0!")</f>
        <v>#REF!</v>
      </c>
      <c r="BU42" s="644" t="e">
        <f>AVERAGEIF(BQ42:BQ51,"&lt;&gt;#¡DIV/0!")</f>
        <v>#REF!</v>
      </c>
      <c r="BV42" s="644" t="e">
        <f>AVERAGEIF(BR42:BR51,"&lt;&gt;#¡DIV/0!")</f>
        <v>#DIV/0!</v>
      </c>
      <c r="BW42" s="550" t="e">
        <f>+C42*BS42</f>
        <v>#REF!</v>
      </c>
      <c r="BX42" s="550" t="e">
        <f>+C42*BT42</f>
        <v>#REF!</v>
      </c>
      <c r="BY42" s="550" t="e">
        <f>+C42*BU42</f>
        <v>#REF!</v>
      </c>
      <c r="BZ42" s="550" t="e">
        <f>+C42*BV42</f>
        <v>#DIV/0!</v>
      </c>
      <c r="CA42" s="645" t="e">
        <f>SUM(BW42:BZ51)</f>
        <v>#REF!</v>
      </c>
      <c r="CB42" s="3"/>
      <c r="CC42" s="552" t="e">
        <f>+Q42/$N$42</f>
        <v>#DIV/0!</v>
      </c>
      <c r="CD42" s="553" t="e">
        <f>+R42/$N$42</f>
        <v>#DIV/0!</v>
      </c>
      <c r="CE42" s="553" t="e">
        <f>+S42/$N$42</f>
        <v>#DIV/0!</v>
      </c>
      <c r="CF42" s="622" t="e">
        <f>+T42/$N$42</f>
        <v>#DIV/0!</v>
      </c>
      <c r="CG42" s="623" t="e">
        <f>AVERAGE(CC42:CF51)</f>
        <v>#DIV/0!</v>
      </c>
      <c r="CH42" s="3"/>
      <c r="CI42" s="3"/>
      <c r="CJ42" s="3"/>
      <c r="CK42" s="3"/>
      <c r="CL42" s="3"/>
      <c r="CM42" s="3"/>
      <c r="CN42" s="3"/>
      <c r="CO42" s="3"/>
      <c r="CP42" s="3"/>
      <c r="CQ42" s="3"/>
      <c r="CR42" s="3"/>
      <c r="CS42" s="3"/>
      <c r="CT42" s="3"/>
    </row>
    <row r="43" spans="1:98" ht="14.25" customHeight="1" thickBot="1">
      <c r="A43" s="761"/>
      <c r="B43" s="5098"/>
      <c r="C43" s="557"/>
      <c r="D43" s="283"/>
      <c r="E43" s="719"/>
      <c r="F43" s="440" t="s">
        <v>273</v>
      </c>
      <c r="G43" s="377">
        <v>473588</v>
      </c>
      <c r="H43" s="5100"/>
      <c r="I43" s="561"/>
      <c r="J43" s="562"/>
      <c r="K43" s="562"/>
      <c r="L43" s="562"/>
      <c r="M43" s="378"/>
      <c r="N43" s="379"/>
      <c r="O43" s="380"/>
      <c r="P43" s="381"/>
      <c r="Q43" s="720"/>
      <c r="R43" s="721"/>
      <c r="S43" s="721"/>
      <c r="T43" s="722"/>
      <c r="U43" s="217"/>
      <c r="V43" s="231">
        <v>2</v>
      </c>
      <c r="W43" s="2771" t="s">
        <v>1639</v>
      </c>
      <c r="X43" s="48">
        <v>45689</v>
      </c>
      <c r="Y43" s="48">
        <v>45716</v>
      </c>
      <c r="Z43" s="43" t="s">
        <v>1635</v>
      </c>
      <c r="AA43" s="2767"/>
      <c r="AB43" s="725"/>
      <c r="AC43" s="725"/>
      <c r="AD43" s="726"/>
      <c r="AE43" s="140"/>
      <c r="AF43" s="290"/>
      <c r="AG43" s="2830"/>
      <c r="AH43" s="2830"/>
      <c r="AI43" s="2775"/>
      <c r="AJ43" s="144"/>
      <c r="AK43" s="727"/>
      <c r="AL43" s="728"/>
      <c r="AM43" s="728"/>
      <c r="AN43" s="729"/>
      <c r="AO43" s="3"/>
      <c r="AP43" s="399"/>
      <c r="AQ43" s="381"/>
      <c r="AR43" s="52"/>
      <c r="AS43" s="104">
        <f t="shared" si="20"/>
        <v>0</v>
      </c>
      <c r="AT43" s="105">
        <f t="shared" si="21"/>
        <v>0</v>
      </c>
      <c r="AU43" s="105">
        <f t="shared" si="22"/>
        <v>0</v>
      </c>
      <c r="AV43" s="105">
        <f t="shared" si="23"/>
        <v>0</v>
      </c>
      <c r="AW43" s="106">
        <f t="shared" si="4"/>
        <v>0</v>
      </c>
      <c r="AX43" s="106">
        <f t="shared" si="5"/>
        <v>0</v>
      </c>
      <c r="AY43" s="106">
        <f t="shared" si="6"/>
        <v>0</v>
      </c>
      <c r="AZ43" s="106" t="e">
        <f t="shared" si="24"/>
        <v>#DIV/0!</v>
      </c>
      <c r="BA43" s="107" t="e">
        <f t="shared" si="25"/>
        <v>#DIV/0!</v>
      </c>
      <c r="BB43" s="107" t="e">
        <f t="shared" si="26"/>
        <v>#DIV/0!</v>
      </c>
      <c r="BC43" s="107" t="e">
        <f t="shared" si="27"/>
        <v>#DIV/0!</v>
      </c>
      <c r="BD43" s="107" t="e">
        <f t="shared" si="28"/>
        <v>#DIV/0!</v>
      </c>
      <c r="BE43" s="108">
        <v>0.2</v>
      </c>
      <c r="BF43" s="108">
        <v>0.8</v>
      </c>
      <c r="BG43" s="107">
        <f t="shared" si="29"/>
        <v>0</v>
      </c>
      <c r="BH43" s="107">
        <f t="shared" si="30"/>
        <v>0</v>
      </c>
      <c r="BI43" s="107">
        <f t="shared" si="31"/>
        <v>0</v>
      </c>
      <c r="BJ43" s="107" t="e">
        <f t="shared" si="32"/>
        <v>#DIV/0!</v>
      </c>
      <c r="BK43" s="107" t="e">
        <f t="shared" si="32"/>
        <v>#DIV/0!</v>
      </c>
      <c r="BL43" s="107" t="e">
        <f t="shared" si="33"/>
        <v>#DIV/0!</v>
      </c>
      <c r="BM43" s="107" t="e">
        <f t="shared" si="34"/>
        <v>#DIV/0!</v>
      </c>
      <c r="BN43" s="107" t="e">
        <f t="shared" si="35"/>
        <v>#DIV/0!</v>
      </c>
      <c r="BO43" s="107" t="e">
        <f t="shared" si="36"/>
        <v>#DIV/0!</v>
      </c>
      <c r="BP43" s="107" t="e">
        <f t="shared" si="36"/>
        <v>#DIV/0!</v>
      </c>
      <c r="BQ43" s="107" t="e">
        <f t="shared" si="36"/>
        <v>#DIV/0!</v>
      </c>
      <c r="BR43" s="107" t="e">
        <f t="shared" si="36"/>
        <v>#DIV/0!</v>
      </c>
      <c r="BS43" s="34"/>
      <c r="BT43" s="34"/>
      <c r="BU43" s="34"/>
      <c r="BV43" s="34"/>
      <c r="BW43" s="34"/>
      <c r="BX43" s="34"/>
      <c r="BY43" s="34"/>
      <c r="BZ43" s="34"/>
      <c r="CA43" s="33"/>
      <c r="CB43" s="3"/>
      <c r="CC43" s="584"/>
      <c r="CD43" s="585"/>
      <c r="CE43" s="585"/>
      <c r="CF43" s="630"/>
      <c r="CG43" s="631"/>
      <c r="CH43" s="3"/>
      <c r="CI43" s="3"/>
      <c r="CJ43" s="3"/>
      <c r="CK43" s="3"/>
      <c r="CL43" s="3"/>
      <c r="CM43" s="3"/>
      <c r="CN43" s="3"/>
      <c r="CO43" s="3"/>
      <c r="CP43" s="3"/>
      <c r="CQ43" s="3"/>
      <c r="CR43" s="3"/>
      <c r="CS43" s="3"/>
      <c r="CT43" s="3"/>
    </row>
    <row r="44" spans="1:98" ht="14.25" customHeight="1">
      <c r="A44" s="761"/>
      <c r="B44" s="5098"/>
      <c r="C44" s="557"/>
      <c r="D44" s="283"/>
      <c r="E44" s="719"/>
      <c r="F44" s="440" t="s">
        <v>374</v>
      </c>
      <c r="G44" s="377">
        <v>464172</v>
      </c>
      <c r="H44" s="5100"/>
      <c r="I44" s="561"/>
      <c r="J44" s="562"/>
      <c r="K44" s="562"/>
      <c r="L44" s="562"/>
      <c r="M44" s="378"/>
      <c r="N44" s="379"/>
      <c r="O44" s="380"/>
      <c r="P44" s="381"/>
      <c r="Q44" s="720"/>
      <c r="R44" s="721"/>
      <c r="S44" s="721"/>
      <c r="T44" s="722"/>
      <c r="U44" s="217"/>
      <c r="V44" s="231">
        <v>3</v>
      </c>
      <c r="W44" s="2771" t="s">
        <v>1640</v>
      </c>
      <c r="X44" s="48">
        <v>45690</v>
      </c>
      <c r="Y44" s="48">
        <v>45716</v>
      </c>
      <c r="Z44" s="43" t="s">
        <v>1602</v>
      </c>
      <c r="AA44" s="2767"/>
      <c r="AB44" s="725"/>
      <c r="AC44" s="725"/>
      <c r="AD44" s="726"/>
      <c r="AE44" s="140"/>
      <c r="AF44" s="2842"/>
      <c r="AG44" s="2843"/>
      <c r="AH44" s="2844"/>
      <c r="AI44" s="2845"/>
      <c r="AJ44" s="2846"/>
      <c r="AK44" s="727"/>
      <c r="AL44" s="728"/>
      <c r="AM44" s="728"/>
      <c r="AN44" s="729"/>
      <c r="AO44" s="3"/>
      <c r="AP44" s="399"/>
      <c r="AQ44" s="381"/>
      <c r="AR44" s="52"/>
      <c r="AS44" s="104">
        <f t="shared" si="20"/>
        <v>0</v>
      </c>
      <c r="AT44" s="105">
        <f t="shared" si="21"/>
        <v>0</v>
      </c>
      <c r="AU44" s="105">
        <f t="shared" si="22"/>
        <v>0</v>
      </c>
      <c r="AV44" s="105">
        <f t="shared" si="23"/>
        <v>0</v>
      </c>
      <c r="AW44" s="106">
        <f>+AA44/COUNTIF(W45,"*")</f>
        <v>0</v>
      </c>
      <c r="AX44" s="106">
        <f>+AB44/COUNTIF(W45,"*")</f>
        <v>0</v>
      </c>
      <c r="AY44" s="106">
        <f>+AC44/COUNTIF(W45,"*")</f>
        <v>0</v>
      </c>
      <c r="AZ44" s="106" t="e">
        <f t="shared" si="24"/>
        <v>#DIV/0!</v>
      </c>
      <c r="BA44" s="107" t="e">
        <f t="shared" si="25"/>
        <v>#DIV/0!</v>
      </c>
      <c r="BB44" s="107" t="e">
        <f t="shared" si="26"/>
        <v>#DIV/0!</v>
      </c>
      <c r="BC44" s="107" t="e">
        <f t="shared" si="27"/>
        <v>#DIV/0!</v>
      </c>
      <c r="BD44" s="107" t="e">
        <f t="shared" si="28"/>
        <v>#DIV/0!</v>
      </c>
      <c r="BE44" s="108">
        <v>0.2</v>
      </c>
      <c r="BF44" s="108">
        <v>0.8</v>
      </c>
      <c r="BG44" s="107">
        <f t="shared" si="29"/>
        <v>0</v>
      </c>
      <c r="BH44" s="107">
        <f t="shared" si="30"/>
        <v>0</v>
      </c>
      <c r="BI44" s="107">
        <f t="shared" si="31"/>
        <v>0</v>
      </c>
      <c r="BJ44" s="107" t="e">
        <f t="shared" si="32"/>
        <v>#DIV/0!</v>
      </c>
      <c r="BK44" s="107" t="e">
        <f t="shared" si="32"/>
        <v>#DIV/0!</v>
      </c>
      <c r="BL44" s="107" t="e">
        <f t="shared" si="33"/>
        <v>#DIV/0!</v>
      </c>
      <c r="BM44" s="107" t="e">
        <f t="shared" si="34"/>
        <v>#DIV/0!</v>
      </c>
      <c r="BN44" s="107" t="e">
        <f t="shared" si="35"/>
        <v>#DIV/0!</v>
      </c>
      <c r="BO44" s="107" t="e">
        <f t="shared" si="36"/>
        <v>#DIV/0!</v>
      </c>
      <c r="BP44" s="107" t="e">
        <f t="shared" si="36"/>
        <v>#DIV/0!</v>
      </c>
      <c r="BQ44" s="107" t="e">
        <f t="shared" si="36"/>
        <v>#DIV/0!</v>
      </c>
      <c r="BR44" s="107" t="e">
        <f t="shared" si="36"/>
        <v>#DIV/0!</v>
      </c>
      <c r="BS44" s="34"/>
      <c r="BT44" s="34"/>
      <c r="BU44" s="34"/>
      <c r="BV44" s="34"/>
      <c r="BW44" s="34"/>
      <c r="BX44" s="34"/>
      <c r="BY44" s="34"/>
      <c r="BZ44" s="34"/>
      <c r="CA44" s="33"/>
      <c r="CB44" s="3"/>
      <c r="CC44" s="584"/>
      <c r="CD44" s="585"/>
      <c r="CE44" s="585"/>
      <c r="CF44" s="630"/>
      <c r="CG44" s="631"/>
      <c r="CH44" s="3"/>
      <c r="CI44" s="3"/>
      <c r="CJ44" s="3"/>
      <c r="CK44" s="3"/>
      <c r="CL44" s="3"/>
      <c r="CM44" s="3"/>
      <c r="CN44" s="3"/>
      <c r="CO44" s="3"/>
      <c r="CP44" s="3"/>
      <c r="CQ44" s="3"/>
      <c r="CR44" s="3"/>
      <c r="CS44" s="3"/>
      <c r="CT44" s="3"/>
    </row>
    <row r="45" spans="1:98" ht="14.25" customHeight="1">
      <c r="A45" s="761"/>
      <c r="B45" s="5098"/>
      <c r="C45" s="557"/>
      <c r="D45" s="283"/>
      <c r="E45" s="719"/>
      <c r="F45" s="440" t="s">
        <v>65</v>
      </c>
      <c r="G45" s="377">
        <v>1331151</v>
      </c>
      <c r="H45" s="5100"/>
      <c r="I45" s="561"/>
      <c r="J45" s="562" t="s">
        <v>1269</v>
      </c>
      <c r="K45" s="562"/>
      <c r="L45" s="562"/>
      <c r="M45" s="378"/>
      <c r="N45" s="379"/>
      <c r="O45" s="380"/>
      <c r="P45" s="381"/>
      <c r="Q45" s="720"/>
      <c r="R45" s="721"/>
      <c r="S45" s="721"/>
      <c r="T45" s="722"/>
      <c r="U45" s="217"/>
      <c r="V45" s="231">
        <v>4</v>
      </c>
      <c r="W45" s="2771" t="s">
        <v>1641</v>
      </c>
      <c r="X45" s="48">
        <v>45717</v>
      </c>
      <c r="Y45" s="48">
        <v>45731</v>
      </c>
      <c r="Z45" s="43" t="s">
        <v>1635</v>
      </c>
      <c r="AA45" s="2777"/>
      <c r="AB45" s="2778"/>
      <c r="AC45" s="725"/>
      <c r="AD45" s="726"/>
      <c r="AE45" s="140"/>
      <c r="AF45" s="657"/>
      <c r="AG45" s="366"/>
      <c r="AH45" s="366"/>
      <c r="AI45" s="143"/>
      <c r="AJ45" s="146"/>
      <c r="AK45" s="727"/>
      <c r="AL45" s="728"/>
      <c r="AM45" s="728"/>
      <c r="AN45" s="729"/>
      <c r="AO45" s="3"/>
      <c r="AP45" s="399"/>
      <c r="AQ45" s="381"/>
      <c r="AR45" s="52"/>
      <c r="AS45" s="104">
        <f t="shared" si="20"/>
        <v>0</v>
      </c>
      <c r="AT45" s="105">
        <f t="shared" si="21"/>
        <v>3.7561478750344627E-5</v>
      </c>
      <c r="AU45" s="105">
        <f t="shared" si="22"/>
        <v>0</v>
      </c>
      <c r="AV45" s="105">
        <f t="shared" si="23"/>
        <v>0</v>
      </c>
      <c r="AW45" s="106" t="e">
        <f>+AA45/COUNTIF(#REF!,"*")</f>
        <v>#REF!</v>
      </c>
      <c r="AX45" s="106" t="e">
        <f>+AB45/COUNTIF(#REF!,"*")</f>
        <v>#REF!</v>
      </c>
      <c r="AY45" s="106" t="e">
        <f>+AC45/COUNTIF(#REF!,"*")</f>
        <v>#REF!</v>
      </c>
      <c r="AZ45" s="106" t="e">
        <f t="shared" si="24"/>
        <v>#DIV/0!</v>
      </c>
      <c r="BA45" s="107" t="e">
        <f t="shared" si="25"/>
        <v>#DIV/0!</v>
      </c>
      <c r="BB45" s="107" t="e">
        <f t="shared" si="26"/>
        <v>#DIV/0!</v>
      </c>
      <c r="BC45" s="107" t="e">
        <f t="shared" si="27"/>
        <v>#DIV/0!</v>
      </c>
      <c r="BD45" s="107" t="e">
        <f t="shared" si="28"/>
        <v>#DIV/0!</v>
      </c>
      <c r="BE45" s="108">
        <v>0.2</v>
      </c>
      <c r="BF45" s="108">
        <v>0.8</v>
      </c>
      <c r="BG45" s="107" t="e">
        <f t="shared" si="29"/>
        <v>#REF!</v>
      </c>
      <c r="BH45" s="107" t="e">
        <f t="shared" si="30"/>
        <v>#REF!</v>
      </c>
      <c r="BI45" s="107" t="e">
        <f t="shared" si="31"/>
        <v>#REF!</v>
      </c>
      <c r="BJ45" s="107" t="e">
        <f t="shared" si="32"/>
        <v>#DIV/0!</v>
      </c>
      <c r="BK45" s="107" t="e">
        <f t="shared" si="32"/>
        <v>#DIV/0!</v>
      </c>
      <c r="BL45" s="107" t="e">
        <f t="shared" si="33"/>
        <v>#DIV/0!</v>
      </c>
      <c r="BM45" s="107" t="e">
        <f t="shared" si="34"/>
        <v>#DIV/0!</v>
      </c>
      <c r="BN45" s="107" t="e">
        <f t="shared" si="35"/>
        <v>#DIV/0!</v>
      </c>
      <c r="BO45" s="107" t="e">
        <f t="shared" si="36"/>
        <v>#REF!</v>
      </c>
      <c r="BP45" s="107" t="e">
        <f t="shared" si="36"/>
        <v>#REF!</v>
      </c>
      <c r="BQ45" s="107" t="e">
        <f t="shared" si="36"/>
        <v>#REF!</v>
      </c>
      <c r="BR45" s="107" t="e">
        <f t="shared" si="36"/>
        <v>#DIV/0!</v>
      </c>
      <c r="BS45" s="34"/>
      <c r="BT45" s="34"/>
      <c r="BU45" s="34"/>
      <c r="BV45" s="34"/>
      <c r="BW45" s="34"/>
      <c r="BX45" s="34"/>
      <c r="BY45" s="34"/>
      <c r="BZ45" s="34"/>
      <c r="CA45" s="33"/>
      <c r="CB45" s="3"/>
      <c r="CC45" s="584"/>
      <c r="CD45" s="585"/>
      <c r="CE45" s="585"/>
      <c r="CF45" s="630"/>
      <c r="CG45" s="631"/>
      <c r="CH45" s="3"/>
      <c r="CI45" s="3"/>
      <c r="CJ45" s="3"/>
      <c r="CK45" s="3"/>
      <c r="CL45" s="3"/>
      <c r="CM45" s="3"/>
      <c r="CN45" s="3"/>
      <c r="CO45" s="3"/>
      <c r="CP45" s="3"/>
      <c r="CQ45" s="3"/>
      <c r="CR45" s="3"/>
      <c r="CS45" s="3"/>
      <c r="CT45" s="3"/>
    </row>
    <row r="46" spans="1:98" ht="14.25" customHeight="1">
      <c r="A46" s="761"/>
      <c r="B46" s="5098"/>
      <c r="C46" s="557"/>
      <c r="D46" s="283"/>
      <c r="E46" s="719"/>
      <c r="F46" s="440" t="s">
        <v>81</v>
      </c>
      <c r="G46" s="377">
        <v>611968</v>
      </c>
      <c r="H46" s="5100"/>
      <c r="I46" s="561"/>
      <c r="J46" s="562"/>
      <c r="K46" s="562"/>
      <c r="L46" s="562"/>
      <c r="M46" s="378"/>
      <c r="N46" s="379"/>
      <c r="O46" s="380"/>
      <c r="P46" s="381"/>
      <c r="Q46" s="720"/>
      <c r="R46" s="721"/>
      <c r="S46" s="721"/>
      <c r="T46" s="722"/>
      <c r="U46" s="217"/>
      <c r="V46" s="231">
        <v>5</v>
      </c>
      <c r="W46" s="2771" t="s">
        <v>1642</v>
      </c>
      <c r="X46" s="48">
        <v>45748</v>
      </c>
      <c r="Y46" s="48">
        <v>46021</v>
      </c>
      <c r="Z46" s="43" t="s">
        <v>1602</v>
      </c>
      <c r="AA46" s="2777"/>
      <c r="AB46" s="2778"/>
      <c r="AC46" s="725"/>
      <c r="AD46" s="726"/>
      <c r="AE46" s="140"/>
      <c r="AF46" s="657"/>
      <c r="AG46" s="366"/>
      <c r="AH46" s="366"/>
      <c r="AI46" s="143"/>
      <c r="AJ46" s="146"/>
      <c r="AK46" s="727"/>
      <c r="AL46" s="728"/>
      <c r="AM46" s="728"/>
      <c r="AN46" s="729"/>
      <c r="AO46" s="3"/>
      <c r="AP46" s="399"/>
      <c r="AQ46" s="381"/>
      <c r="AR46" s="52"/>
      <c r="AS46" s="104">
        <f t="shared" si="20"/>
        <v>0</v>
      </c>
      <c r="AT46" s="105">
        <f t="shared" si="21"/>
        <v>0</v>
      </c>
      <c r="AU46" s="105">
        <f t="shared" si="22"/>
        <v>0</v>
      </c>
      <c r="AV46" s="105">
        <f t="shared" si="23"/>
        <v>0</v>
      </c>
      <c r="AW46" s="106">
        <f t="shared" si="4"/>
        <v>0</v>
      </c>
      <c r="AX46" s="106">
        <f t="shared" si="5"/>
        <v>0</v>
      </c>
      <c r="AY46" s="106">
        <f t="shared" si="6"/>
        <v>0</v>
      </c>
      <c r="AZ46" s="106" t="e">
        <f t="shared" si="24"/>
        <v>#DIV/0!</v>
      </c>
      <c r="BA46" s="107" t="e">
        <f t="shared" si="25"/>
        <v>#DIV/0!</v>
      </c>
      <c r="BB46" s="107" t="e">
        <f t="shared" si="26"/>
        <v>#DIV/0!</v>
      </c>
      <c r="BC46" s="107" t="e">
        <f t="shared" si="27"/>
        <v>#DIV/0!</v>
      </c>
      <c r="BD46" s="107" t="e">
        <f t="shared" si="28"/>
        <v>#DIV/0!</v>
      </c>
      <c r="BE46" s="108">
        <v>0.2</v>
      </c>
      <c r="BF46" s="108">
        <v>0.8</v>
      </c>
      <c r="BG46" s="107">
        <f t="shared" si="29"/>
        <v>0</v>
      </c>
      <c r="BH46" s="107">
        <f t="shared" si="30"/>
        <v>0</v>
      </c>
      <c r="BI46" s="107">
        <f t="shared" si="31"/>
        <v>0</v>
      </c>
      <c r="BJ46" s="107" t="e">
        <f t="shared" si="32"/>
        <v>#DIV/0!</v>
      </c>
      <c r="BK46" s="107" t="e">
        <f t="shared" si="32"/>
        <v>#DIV/0!</v>
      </c>
      <c r="BL46" s="107" t="e">
        <f t="shared" si="33"/>
        <v>#DIV/0!</v>
      </c>
      <c r="BM46" s="107" t="e">
        <f t="shared" si="34"/>
        <v>#DIV/0!</v>
      </c>
      <c r="BN46" s="107" t="e">
        <f t="shared" si="35"/>
        <v>#DIV/0!</v>
      </c>
      <c r="BO46" s="107" t="e">
        <f t="shared" si="36"/>
        <v>#DIV/0!</v>
      </c>
      <c r="BP46" s="107" t="e">
        <f t="shared" si="36"/>
        <v>#DIV/0!</v>
      </c>
      <c r="BQ46" s="107" t="e">
        <f t="shared" si="36"/>
        <v>#DIV/0!</v>
      </c>
      <c r="BR46" s="107" t="e">
        <f t="shared" si="36"/>
        <v>#DIV/0!</v>
      </c>
      <c r="BS46" s="34"/>
      <c r="BT46" s="34"/>
      <c r="BU46" s="34"/>
      <c r="BV46" s="34"/>
      <c r="BW46" s="34"/>
      <c r="BX46" s="34"/>
      <c r="BY46" s="34"/>
      <c r="BZ46" s="34"/>
      <c r="CA46" s="33"/>
      <c r="CB46" s="3"/>
      <c r="CC46" s="584"/>
      <c r="CD46" s="585"/>
      <c r="CE46" s="585"/>
      <c r="CF46" s="630"/>
      <c r="CG46" s="631"/>
      <c r="CH46" s="3"/>
      <c r="CI46" s="3"/>
      <c r="CJ46" s="3"/>
      <c r="CK46" s="3"/>
      <c r="CL46" s="3"/>
      <c r="CM46" s="3"/>
      <c r="CN46" s="3"/>
      <c r="CO46" s="3"/>
      <c r="CP46" s="3"/>
      <c r="CQ46" s="3"/>
      <c r="CR46" s="3"/>
      <c r="CS46" s="3"/>
      <c r="CT46" s="3"/>
    </row>
    <row r="47" spans="1:98" ht="14.25" customHeight="1">
      <c r="A47" s="761"/>
      <c r="B47" s="5098"/>
      <c r="C47" s="557"/>
      <c r="D47" s="283"/>
      <c r="E47" s="719"/>
      <c r="F47" s="440" t="s">
        <v>77</v>
      </c>
      <c r="G47" s="377">
        <v>1863105</v>
      </c>
      <c r="H47" s="5100"/>
      <c r="I47" s="561"/>
      <c r="J47" s="562"/>
      <c r="K47" s="562"/>
      <c r="L47" s="562"/>
      <c r="M47" s="378"/>
      <c r="N47" s="379"/>
      <c r="O47" s="380"/>
      <c r="P47" s="381"/>
      <c r="Q47" s="720"/>
      <c r="R47" s="721"/>
      <c r="S47" s="721"/>
      <c r="T47" s="722"/>
      <c r="U47" s="217"/>
      <c r="V47" s="231">
        <v>6</v>
      </c>
      <c r="W47" s="2781" t="s">
        <v>1630</v>
      </c>
      <c r="X47" s="48">
        <v>45748</v>
      </c>
      <c r="Y47" s="48">
        <v>46021</v>
      </c>
      <c r="Z47" s="43" t="s">
        <v>1635</v>
      </c>
      <c r="AA47" s="2777"/>
      <c r="AB47" s="725"/>
      <c r="AC47" s="725"/>
      <c r="AD47" s="726"/>
      <c r="AE47" s="140"/>
      <c r="AF47" s="657"/>
      <c r="AG47" s="366"/>
      <c r="AH47" s="366"/>
      <c r="AI47" s="143"/>
      <c r="AJ47" s="146"/>
      <c r="AK47" s="727"/>
      <c r="AL47" s="728"/>
      <c r="AM47" s="728"/>
      <c r="AN47" s="729"/>
      <c r="AO47" s="3"/>
      <c r="AP47" s="399"/>
      <c r="AQ47" s="381"/>
      <c r="AR47" s="52"/>
      <c r="AS47" s="104">
        <f t="shared" si="20"/>
        <v>0</v>
      </c>
      <c r="AT47" s="105">
        <f t="shared" si="21"/>
        <v>0</v>
      </c>
      <c r="AU47" s="105">
        <f t="shared" si="22"/>
        <v>0</v>
      </c>
      <c r="AV47" s="105">
        <f t="shared" si="23"/>
        <v>0</v>
      </c>
      <c r="AW47" s="106">
        <f t="shared" si="4"/>
        <v>0</v>
      </c>
      <c r="AX47" s="106">
        <f t="shared" si="5"/>
        <v>0</v>
      </c>
      <c r="AY47" s="106">
        <f t="shared" si="6"/>
        <v>0</v>
      </c>
      <c r="AZ47" s="106" t="e">
        <f t="shared" si="24"/>
        <v>#DIV/0!</v>
      </c>
      <c r="BA47" s="107" t="e">
        <f t="shared" si="25"/>
        <v>#DIV/0!</v>
      </c>
      <c r="BB47" s="107" t="e">
        <f t="shared" si="26"/>
        <v>#DIV/0!</v>
      </c>
      <c r="BC47" s="107" t="e">
        <f t="shared" si="27"/>
        <v>#DIV/0!</v>
      </c>
      <c r="BD47" s="107" t="e">
        <f t="shared" si="28"/>
        <v>#DIV/0!</v>
      </c>
      <c r="BE47" s="108">
        <v>0.2</v>
      </c>
      <c r="BF47" s="108">
        <v>0.8</v>
      </c>
      <c r="BG47" s="107">
        <f t="shared" si="29"/>
        <v>0</v>
      </c>
      <c r="BH47" s="107">
        <f t="shared" si="30"/>
        <v>0</v>
      </c>
      <c r="BI47" s="107">
        <f t="shared" si="31"/>
        <v>0</v>
      </c>
      <c r="BJ47" s="107" t="e">
        <f t="shared" si="32"/>
        <v>#DIV/0!</v>
      </c>
      <c r="BK47" s="107" t="e">
        <f t="shared" si="32"/>
        <v>#DIV/0!</v>
      </c>
      <c r="BL47" s="107" t="e">
        <f t="shared" si="33"/>
        <v>#DIV/0!</v>
      </c>
      <c r="BM47" s="107" t="e">
        <f t="shared" si="34"/>
        <v>#DIV/0!</v>
      </c>
      <c r="BN47" s="107" t="e">
        <f t="shared" si="35"/>
        <v>#DIV/0!</v>
      </c>
      <c r="BO47" s="107" t="e">
        <f t="shared" si="36"/>
        <v>#DIV/0!</v>
      </c>
      <c r="BP47" s="107" t="e">
        <f t="shared" si="36"/>
        <v>#DIV/0!</v>
      </c>
      <c r="BQ47" s="107" t="e">
        <f t="shared" si="36"/>
        <v>#DIV/0!</v>
      </c>
      <c r="BR47" s="107" t="e">
        <f t="shared" si="36"/>
        <v>#DIV/0!</v>
      </c>
      <c r="BS47" s="34"/>
      <c r="BT47" s="34"/>
      <c r="BU47" s="34"/>
      <c r="BV47" s="34"/>
      <c r="BW47" s="34"/>
      <c r="BX47" s="34"/>
      <c r="BY47" s="34"/>
      <c r="BZ47" s="34"/>
      <c r="CA47" s="33"/>
      <c r="CB47" s="3"/>
      <c r="CC47" s="584"/>
      <c r="CD47" s="585"/>
      <c r="CE47" s="585"/>
      <c r="CF47" s="630"/>
      <c r="CG47" s="631"/>
      <c r="CH47" s="3"/>
      <c r="CI47" s="3"/>
      <c r="CJ47" s="3"/>
      <c r="CK47" s="3"/>
      <c r="CL47" s="3"/>
      <c r="CM47" s="3"/>
      <c r="CN47" s="3"/>
      <c r="CO47" s="3"/>
      <c r="CP47" s="3"/>
      <c r="CQ47" s="3"/>
      <c r="CR47" s="3"/>
      <c r="CS47" s="3"/>
      <c r="CT47" s="3"/>
    </row>
    <row r="48" spans="1:98" ht="14.25" customHeight="1">
      <c r="A48" s="761"/>
      <c r="B48" s="5098"/>
      <c r="C48" s="557"/>
      <c r="D48" s="283"/>
      <c r="E48" s="719"/>
      <c r="F48" s="651"/>
      <c r="G48" s="774"/>
      <c r="H48" s="378"/>
      <c r="I48" s="561"/>
      <c r="J48" s="562"/>
      <c r="K48" s="562"/>
      <c r="L48" s="562"/>
      <c r="M48" s="378"/>
      <c r="N48" s="379"/>
      <c r="O48" s="380"/>
      <c r="P48" s="381"/>
      <c r="Q48" s="720"/>
      <c r="R48" s="721"/>
      <c r="S48" s="721"/>
      <c r="T48" s="722"/>
      <c r="U48" s="217"/>
      <c r="V48" s="231">
        <v>7</v>
      </c>
      <c r="W48" s="2830" t="s">
        <v>1631</v>
      </c>
      <c r="X48" s="48">
        <v>45689</v>
      </c>
      <c r="Y48" s="48">
        <v>46021</v>
      </c>
      <c r="Z48" s="43" t="s">
        <v>1635</v>
      </c>
      <c r="AA48" s="2777"/>
      <c r="AB48" s="725"/>
      <c r="AC48" s="725"/>
      <c r="AD48" s="726"/>
      <c r="AE48" s="140"/>
      <c r="AF48" s="657"/>
      <c r="AG48" s="366"/>
      <c r="AH48" s="366"/>
      <c r="AI48" s="143"/>
      <c r="AJ48" s="146"/>
      <c r="AK48" s="727"/>
      <c r="AL48" s="728"/>
      <c r="AM48" s="728"/>
      <c r="AN48" s="729"/>
      <c r="AO48" s="3"/>
      <c r="AP48" s="399"/>
      <c r="AQ48" s="381"/>
      <c r="AR48" s="52"/>
      <c r="AS48" s="104" t="e">
        <f t="shared" si="20"/>
        <v>#DIV/0!</v>
      </c>
      <c r="AT48" s="105" t="e">
        <f t="shared" si="21"/>
        <v>#DIV/0!</v>
      </c>
      <c r="AU48" s="105" t="e">
        <f t="shared" si="22"/>
        <v>#DIV/0!</v>
      </c>
      <c r="AV48" s="105" t="e">
        <f t="shared" si="23"/>
        <v>#DIV/0!</v>
      </c>
      <c r="AW48" s="106">
        <f t="shared" si="4"/>
        <v>0</v>
      </c>
      <c r="AX48" s="106">
        <f t="shared" si="5"/>
        <v>0</v>
      </c>
      <c r="AY48" s="106">
        <f t="shared" si="6"/>
        <v>0</v>
      </c>
      <c r="AZ48" s="106" t="e">
        <f t="shared" si="24"/>
        <v>#DIV/0!</v>
      </c>
      <c r="BA48" s="107" t="e">
        <f t="shared" si="25"/>
        <v>#DIV/0!</v>
      </c>
      <c r="BB48" s="107" t="e">
        <f t="shared" si="26"/>
        <v>#DIV/0!</v>
      </c>
      <c r="BC48" s="107" t="e">
        <f t="shared" si="27"/>
        <v>#DIV/0!</v>
      </c>
      <c r="BD48" s="107" t="e">
        <f t="shared" si="28"/>
        <v>#DIV/0!</v>
      </c>
      <c r="BE48" s="108">
        <v>0.2</v>
      </c>
      <c r="BF48" s="108">
        <v>0.8</v>
      </c>
      <c r="BG48" s="107">
        <f t="shared" si="29"/>
        <v>0</v>
      </c>
      <c r="BH48" s="107">
        <f t="shared" si="30"/>
        <v>0</v>
      </c>
      <c r="BI48" s="107">
        <f t="shared" si="31"/>
        <v>0</v>
      </c>
      <c r="BJ48" s="107" t="e">
        <f t="shared" si="32"/>
        <v>#DIV/0!</v>
      </c>
      <c r="BK48" s="107" t="e">
        <f t="shared" si="32"/>
        <v>#DIV/0!</v>
      </c>
      <c r="BL48" s="107" t="e">
        <f t="shared" si="33"/>
        <v>#DIV/0!</v>
      </c>
      <c r="BM48" s="107" t="e">
        <f t="shared" si="34"/>
        <v>#DIV/0!</v>
      </c>
      <c r="BN48" s="107" t="e">
        <f t="shared" si="35"/>
        <v>#DIV/0!</v>
      </c>
      <c r="BO48" s="107" t="e">
        <f t="shared" si="36"/>
        <v>#DIV/0!</v>
      </c>
      <c r="BP48" s="107" t="e">
        <f t="shared" si="36"/>
        <v>#DIV/0!</v>
      </c>
      <c r="BQ48" s="107" t="e">
        <f t="shared" si="36"/>
        <v>#DIV/0!</v>
      </c>
      <c r="BR48" s="107" t="e">
        <f t="shared" si="36"/>
        <v>#DIV/0!</v>
      </c>
      <c r="BS48" s="34"/>
      <c r="BT48" s="34"/>
      <c r="BU48" s="34"/>
      <c r="BV48" s="34"/>
      <c r="BW48" s="34"/>
      <c r="BX48" s="34"/>
      <c r="BY48" s="34"/>
      <c r="BZ48" s="34"/>
      <c r="CA48" s="33"/>
      <c r="CB48" s="3"/>
      <c r="CC48" s="584"/>
      <c r="CD48" s="585"/>
      <c r="CE48" s="585"/>
      <c r="CF48" s="630"/>
      <c r="CG48" s="631"/>
      <c r="CH48" s="3"/>
      <c r="CI48" s="3"/>
      <c r="CJ48" s="3"/>
      <c r="CK48" s="3"/>
      <c r="CL48" s="3"/>
      <c r="CM48" s="3"/>
      <c r="CN48" s="3"/>
      <c r="CO48" s="3"/>
      <c r="CP48" s="3"/>
      <c r="CQ48" s="3"/>
      <c r="CR48" s="3"/>
      <c r="CS48" s="3"/>
      <c r="CT48" s="3"/>
    </row>
    <row r="49" spans="1:98" ht="14.25" customHeight="1">
      <c r="A49" s="761"/>
      <c r="B49" s="5098"/>
      <c r="C49" s="557"/>
      <c r="D49" s="283"/>
      <c r="E49" s="719"/>
      <c r="F49" s="651"/>
      <c r="G49" s="774"/>
      <c r="H49" s="378"/>
      <c r="I49" s="561"/>
      <c r="J49" s="562"/>
      <c r="K49" s="562"/>
      <c r="L49" s="562"/>
      <c r="M49" s="378"/>
      <c r="N49" s="379"/>
      <c r="O49" s="380"/>
      <c r="P49" s="381"/>
      <c r="Q49" s="720"/>
      <c r="R49" s="721"/>
      <c r="S49" s="721"/>
      <c r="T49" s="722"/>
      <c r="U49" s="217"/>
      <c r="V49" s="231">
        <v>8</v>
      </c>
      <c r="W49" s="290" t="s">
        <v>1632</v>
      </c>
      <c r="X49" s="48">
        <v>45689</v>
      </c>
      <c r="Y49" s="48">
        <v>46021</v>
      </c>
      <c r="Z49" s="43" t="s">
        <v>1635</v>
      </c>
      <c r="AA49" s="2777"/>
      <c r="AB49" s="2778"/>
      <c r="AC49" s="725"/>
      <c r="AD49" s="726"/>
      <c r="AE49" s="140"/>
      <c r="AF49" s="657"/>
      <c r="AG49" s="366"/>
      <c r="AH49" s="366"/>
      <c r="AI49" s="143"/>
      <c r="AJ49" s="146"/>
      <c r="AK49" s="727"/>
      <c r="AL49" s="728"/>
      <c r="AM49" s="728"/>
      <c r="AN49" s="729"/>
      <c r="AO49" s="3"/>
      <c r="AP49" s="399"/>
      <c r="AQ49" s="381"/>
      <c r="AR49" s="52"/>
      <c r="AS49" s="104" t="e">
        <f t="shared" si="20"/>
        <v>#DIV/0!</v>
      </c>
      <c r="AT49" s="105" t="e">
        <f t="shared" si="21"/>
        <v>#DIV/0!</v>
      </c>
      <c r="AU49" s="105" t="e">
        <f t="shared" si="22"/>
        <v>#DIV/0!</v>
      </c>
      <c r="AV49" s="105" t="e">
        <f t="shared" si="23"/>
        <v>#DIV/0!</v>
      </c>
      <c r="AW49" s="106">
        <f t="shared" si="4"/>
        <v>0</v>
      </c>
      <c r="AX49" s="106">
        <f t="shared" si="5"/>
        <v>0</v>
      </c>
      <c r="AY49" s="106">
        <f t="shared" si="6"/>
        <v>0</v>
      </c>
      <c r="AZ49" s="106" t="e">
        <f t="shared" si="24"/>
        <v>#DIV/0!</v>
      </c>
      <c r="BA49" s="107" t="e">
        <f t="shared" si="25"/>
        <v>#DIV/0!</v>
      </c>
      <c r="BB49" s="107" t="e">
        <f t="shared" si="26"/>
        <v>#DIV/0!</v>
      </c>
      <c r="BC49" s="107" t="e">
        <f t="shared" si="27"/>
        <v>#DIV/0!</v>
      </c>
      <c r="BD49" s="107" t="e">
        <f t="shared" si="28"/>
        <v>#DIV/0!</v>
      </c>
      <c r="BE49" s="108">
        <v>0.2</v>
      </c>
      <c r="BF49" s="108">
        <v>0.8</v>
      </c>
      <c r="BG49" s="107">
        <f t="shared" si="29"/>
        <v>0</v>
      </c>
      <c r="BH49" s="107">
        <f t="shared" si="30"/>
        <v>0</v>
      </c>
      <c r="BI49" s="107">
        <f t="shared" si="31"/>
        <v>0</v>
      </c>
      <c r="BJ49" s="107" t="e">
        <f t="shared" si="32"/>
        <v>#DIV/0!</v>
      </c>
      <c r="BK49" s="107" t="e">
        <f t="shared" si="32"/>
        <v>#DIV/0!</v>
      </c>
      <c r="BL49" s="107" t="e">
        <f t="shared" si="33"/>
        <v>#DIV/0!</v>
      </c>
      <c r="BM49" s="107" t="e">
        <f t="shared" si="34"/>
        <v>#DIV/0!</v>
      </c>
      <c r="BN49" s="107" t="e">
        <f t="shared" si="35"/>
        <v>#DIV/0!</v>
      </c>
      <c r="BO49" s="107" t="e">
        <f t="shared" si="36"/>
        <v>#DIV/0!</v>
      </c>
      <c r="BP49" s="107" t="e">
        <f t="shared" si="36"/>
        <v>#DIV/0!</v>
      </c>
      <c r="BQ49" s="107" t="e">
        <f t="shared" si="36"/>
        <v>#DIV/0!</v>
      </c>
      <c r="BR49" s="107" t="e">
        <f t="shared" si="36"/>
        <v>#DIV/0!</v>
      </c>
      <c r="BS49" s="34"/>
      <c r="BT49" s="34"/>
      <c r="BU49" s="34"/>
      <c r="BV49" s="34"/>
      <c r="BW49" s="34"/>
      <c r="BX49" s="34"/>
      <c r="BY49" s="34"/>
      <c r="BZ49" s="34"/>
      <c r="CA49" s="33"/>
      <c r="CB49" s="3"/>
      <c r="CC49" s="584"/>
      <c r="CD49" s="585"/>
      <c r="CE49" s="585"/>
      <c r="CF49" s="630"/>
      <c r="CG49" s="631"/>
      <c r="CH49" s="3"/>
      <c r="CI49" s="3"/>
      <c r="CJ49" s="3"/>
      <c r="CK49" s="3"/>
      <c r="CL49" s="3"/>
      <c r="CM49" s="3"/>
      <c r="CN49" s="3"/>
      <c r="CO49" s="3"/>
      <c r="CP49" s="3"/>
      <c r="CQ49" s="3"/>
      <c r="CR49" s="3"/>
      <c r="CS49" s="3"/>
      <c r="CT49" s="3"/>
    </row>
    <row r="50" spans="1:98" ht="14.25" customHeight="1">
      <c r="A50" s="761"/>
      <c r="B50" s="556"/>
      <c r="C50" s="557"/>
      <c r="D50" s="283"/>
      <c r="E50" s="719"/>
      <c r="F50" s="651"/>
      <c r="G50" s="774"/>
      <c r="H50" s="378"/>
      <c r="I50" s="561"/>
      <c r="J50" s="562"/>
      <c r="K50" s="562"/>
      <c r="L50" s="562"/>
      <c r="M50" s="378"/>
      <c r="N50" s="379"/>
      <c r="O50" s="380"/>
      <c r="P50" s="381"/>
      <c r="Q50" s="720"/>
      <c r="R50" s="721"/>
      <c r="S50" s="721"/>
      <c r="T50" s="722"/>
      <c r="U50" s="217"/>
      <c r="V50" s="231">
        <v>9</v>
      </c>
      <c r="W50" s="43"/>
      <c r="X50" s="48"/>
      <c r="Y50" s="48"/>
      <c r="Z50" s="43"/>
      <c r="AA50" s="2777"/>
      <c r="AB50" s="725"/>
      <c r="AC50" s="725"/>
      <c r="AD50" s="726"/>
      <c r="AE50" s="140"/>
      <c r="AF50" s="657"/>
      <c r="AG50" s="366"/>
      <c r="AH50" s="366"/>
      <c r="AI50" s="143"/>
      <c r="AJ50" s="146"/>
      <c r="AK50" s="727"/>
      <c r="AL50" s="728"/>
      <c r="AM50" s="728"/>
      <c r="AN50" s="729"/>
      <c r="AO50" s="3"/>
      <c r="AP50" s="399"/>
      <c r="AQ50" s="381"/>
      <c r="AR50" s="52"/>
      <c r="AS50" s="104" t="e">
        <f t="shared" si="20"/>
        <v>#DIV/0!</v>
      </c>
      <c r="AT50" s="105" t="e">
        <f t="shared" si="21"/>
        <v>#DIV/0!</v>
      </c>
      <c r="AU50" s="105" t="e">
        <f t="shared" si="22"/>
        <v>#DIV/0!</v>
      </c>
      <c r="AV50" s="105" t="e">
        <f t="shared" si="23"/>
        <v>#DIV/0!</v>
      </c>
      <c r="AW50" s="106" t="e">
        <f t="shared" si="4"/>
        <v>#DIV/0!</v>
      </c>
      <c r="AX50" s="106" t="e">
        <f t="shared" si="5"/>
        <v>#DIV/0!</v>
      </c>
      <c r="AY50" s="106" t="e">
        <f t="shared" si="6"/>
        <v>#DIV/0!</v>
      </c>
      <c r="AZ50" s="106" t="e">
        <f t="shared" si="24"/>
        <v>#DIV/0!</v>
      </c>
      <c r="BA50" s="107" t="e">
        <f t="shared" si="25"/>
        <v>#DIV/0!</v>
      </c>
      <c r="BB50" s="107" t="e">
        <f t="shared" si="26"/>
        <v>#DIV/0!</v>
      </c>
      <c r="BC50" s="107" t="e">
        <f t="shared" si="27"/>
        <v>#DIV/0!</v>
      </c>
      <c r="BD50" s="107" t="e">
        <f t="shared" si="28"/>
        <v>#DIV/0!</v>
      </c>
      <c r="BE50" s="108">
        <v>0.2</v>
      </c>
      <c r="BF50" s="108">
        <v>0.8</v>
      </c>
      <c r="BG50" s="107" t="e">
        <f t="shared" si="29"/>
        <v>#DIV/0!</v>
      </c>
      <c r="BH50" s="107" t="e">
        <f t="shared" si="30"/>
        <v>#DIV/0!</v>
      </c>
      <c r="BI50" s="107" t="e">
        <f t="shared" si="31"/>
        <v>#DIV/0!</v>
      </c>
      <c r="BJ50" s="107" t="e">
        <f t="shared" si="32"/>
        <v>#DIV/0!</v>
      </c>
      <c r="BK50" s="107" t="e">
        <f t="shared" si="32"/>
        <v>#DIV/0!</v>
      </c>
      <c r="BL50" s="107" t="e">
        <f t="shared" si="33"/>
        <v>#DIV/0!</v>
      </c>
      <c r="BM50" s="107" t="e">
        <f t="shared" si="34"/>
        <v>#DIV/0!</v>
      </c>
      <c r="BN50" s="107" t="e">
        <f t="shared" si="35"/>
        <v>#DIV/0!</v>
      </c>
      <c r="BO50" s="107" t="e">
        <f t="shared" si="36"/>
        <v>#DIV/0!</v>
      </c>
      <c r="BP50" s="107" t="e">
        <f t="shared" si="36"/>
        <v>#DIV/0!</v>
      </c>
      <c r="BQ50" s="107" t="e">
        <f t="shared" si="36"/>
        <v>#DIV/0!</v>
      </c>
      <c r="BR50" s="107" t="e">
        <f t="shared" si="36"/>
        <v>#DIV/0!</v>
      </c>
      <c r="BS50" s="34"/>
      <c r="BT50" s="34"/>
      <c r="BU50" s="34"/>
      <c r="BV50" s="34"/>
      <c r="BW50" s="34"/>
      <c r="BX50" s="34"/>
      <c r="BY50" s="34"/>
      <c r="BZ50" s="34"/>
      <c r="CA50" s="33"/>
      <c r="CB50" s="3"/>
      <c r="CC50" s="584"/>
      <c r="CD50" s="585"/>
      <c r="CE50" s="585"/>
      <c r="CF50" s="630"/>
      <c r="CG50" s="631"/>
      <c r="CH50" s="3"/>
      <c r="CI50" s="3"/>
      <c r="CJ50" s="3"/>
      <c r="CK50" s="3"/>
      <c r="CL50" s="3"/>
      <c r="CM50" s="3"/>
      <c r="CN50" s="3"/>
      <c r="CO50" s="3"/>
      <c r="CP50" s="3"/>
      <c r="CQ50" s="3"/>
      <c r="CR50" s="3"/>
      <c r="CS50" s="3"/>
      <c r="CT50" s="3"/>
    </row>
    <row r="51" spans="1:98" ht="14.25" customHeight="1" thickBot="1">
      <c r="A51" s="763"/>
      <c r="B51" s="589"/>
      <c r="C51" s="590"/>
      <c r="D51" s="288"/>
      <c r="E51" s="731"/>
      <c r="F51" s="593"/>
      <c r="G51" s="411"/>
      <c r="H51" s="412"/>
      <c r="I51" s="596"/>
      <c r="J51" s="597"/>
      <c r="K51" s="597"/>
      <c r="L51" s="597"/>
      <c r="M51" s="412"/>
      <c r="N51" s="415"/>
      <c r="O51" s="416"/>
      <c r="P51" s="417"/>
      <c r="Q51" s="732"/>
      <c r="R51" s="733"/>
      <c r="S51" s="733"/>
      <c r="T51" s="734"/>
      <c r="U51" s="217"/>
      <c r="V51" s="231">
        <v>10</v>
      </c>
      <c r="W51" s="290"/>
      <c r="X51" s="48"/>
      <c r="Y51" s="48"/>
      <c r="Z51" s="43"/>
      <c r="AA51" s="2834"/>
      <c r="AB51" s="737"/>
      <c r="AC51" s="737"/>
      <c r="AD51" s="738"/>
      <c r="AE51" s="140"/>
      <c r="AF51" s="413"/>
      <c r="AG51" s="2847"/>
      <c r="AH51" s="739"/>
      <c r="AI51" s="739"/>
      <c r="AJ51" s="740"/>
      <c r="AK51" s="741"/>
      <c r="AL51" s="742"/>
      <c r="AM51" s="742"/>
      <c r="AN51" s="743"/>
      <c r="AO51" s="3"/>
      <c r="AP51" s="744"/>
      <c r="AQ51" s="417"/>
      <c r="AR51" s="52"/>
      <c r="AS51" s="426" t="e">
        <f t="shared" si="20"/>
        <v>#DIV/0!</v>
      </c>
      <c r="AT51" s="450" t="e">
        <f t="shared" si="21"/>
        <v>#DIV/0!</v>
      </c>
      <c r="AU51" s="450" t="e">
        <f t="shared" si="22"/>
        <v>#DIV/0!</v>
      </c>
      <c r="AV51" s="450" t="e">
        <f t="shared" si="23"/>
        <v>#DIV/0!</v>
      </c>
      <c r="AW51" s="463" t="e">
        <f t="shared" si="4"/>
        <v>#DIV/0!</v>
      </c>
      <c r="AX51" s="463" t="e">
        <f t="shared" si="5"/>
        <v>#DIV/0!</v>
      </c>
      <c r="AY51" s="463" t="e">
        <f t="shared" si="6"/>
        <v>#DIV/0!</v>
      </c>
      <c r="AZ51" s="463" t="e">
        <f t="shared" si="24"/>
        <v>#DIV/0!</v>
      </c>
      <c r="BA51" s="428" t="e">
        <f t="shared" si="25"/>
        <v>#DIV/0!</v>
      </c>
      <c r="BB51" s="428" t="e">
        <f t="shared" si="26"/>
        <v>#DIV/0!</v>
      </c>
      <c r="BC51" s="428" t="e">
        <f t="shared" si="27"/>
        <v>#DIV/0!</v>
      </c>
      <c r="BD51" s="428" t="e">
        <f t="shared" si="28"/>
        <v>#DIV/0!</v>
      </c>
      <c r="BE51" s="427">
        <v>0.2</v>
      </c>
      <c r="BF51" s="427">
        <v>0.8</v>
      </c>
      <c r="BG51" s="428" t="e">
        <f t="shared" si="29"/>
        <v>#DIV/0!</v>
      </c>
      <c r="BH51" s="428" t="e">
        <f t="shared" si="30"/>
        <v>#DIV/0!</v>
      </c>
      <c r="BI51" s="428" t="e">
        <f t="shared" si="31"/>
        <v>#DIV/0!</v>
      </c>
      <c r="BJ51" s="428" t="e">
        <f t="shared" si="32"/>
        <v>#DIV/0!</v>
      </c>
      <c r="BK51" s="428" t="e">
        <f t="shared" si="32"/>
        <v>#DIV/0!</v>
      </c>
      <c r="BL51" s="428" t="e">
        <f t="shared" si="33"/>
        <v>#DIV/0!</v>
      </c>
      <c r="BM51" s="428" t="e">
        <f t="shared" si="34"/>
        <v>#DIV/0!</v>
      </c>
      <c r="BN51" s="428" t="e">
        <f t="shared" si="35"/>
        <v>#DIV/0!</v>
      </c>
      <c r="BO51" s="428" t="e">
        <f t="shared" si="36"/>
        <v>#DIV/0!</v>
      </c>
      <c r="BP51" s="428" t="e">
        <f t="shared" si="36"/>
        <v>#DIV/0!</v>
      </c>
      <c r="BQ51" s="428" t="e">
        <f t="shared" si="36"/>
        <v>#DIV/0!</v>
      </c>
      <c r="BR51" s="428" t="e">
        <f t="shared" si="36"/>
        <v>#DIV/0!</v>
      </c>
      <c r="BS51" s="39"/>
      <c r="BT51" s="39"/>
      <c r="BU51" s="39"/>
      <c r="BV51" s="39"/>
      <c r="BW51" s="39"/>
      <c r="BX51" s="39"/>
      <c r="BY51" s="39"/>
      <c r="BZ51" s="39"/>
      <c r="CA51" s="332"/>
      <c r="CB51" s="3"/>
      <c r="CC51" s="616"/>
      <c r="CD51" s="617"/>
      <c r="CE51" s="617"/>
      <c r="CF51" s="640"/>
      <c r="CG51" s="641"/>
      <c r="CH51" s="3"/>
      <c r="CI51" s="3"/>
      <c r="CJ51" s="3"/>
      <c r="CK51" s="3"/>
      <c r="CL51" s="3"/>
      <c r="CM51" s="3"/>
      <c r="CN51" s="3"/>
      <c r="CO51" s="3"/>
      <c r="CP51" s="3"/>
      <c r="CQ51" s="3"/>
      <c r="CR51" s="3"/>
      <c r="CS51" s="3"/>
      <c r="CT51" s="3"/>
    </row>
    <row r="52" spans="1:98" ht="14.25" customHeight="1" thickBot="1">
      <c r="A52" s="349">
        <v>5</v>
      </c>
      <c r="B52" s="5101" t="s">
        <v>1643</v>
      </c>
      <c r="C52" s="524"/>
      <c r="D52" s="745"/>
      <c r="E52" s="746"/>
      <c r="F52" s="527" t="s">
        <v>438</v>
      </c>
      <c r="G52" s="355">
        <v>544198</v>
      </c>
      <c r="H52" s="5099" t="s">
        <v>1178</v>
      </c>
      <c r="I52" s="529"/>
      <c r="J52" s="530"/>
      <c r="K52" s="530"/>
      <c r="L52" s="530"/>
      <c r="M52" s="531"/>
      <c r="N52" s="360">
        <v>370000000</v>
      </c>
      <c r="O52" s="527" t="s">
        <v>91</v>
      </c>
      <c r="P52" s="2848">
        <v>370000000</v>
      </c>
      <c r="Q52" s="747"/>
      <c r="R52" s="748"/>
      <c r="S52" s="748"/>
      <c r="T52" s="749"/>
      <c r="U52" s="140"/>
      <c r="V52" s="248">
        <v>1</v>
      </c>
      <c r="W52" s="241" t="s">
        <v>1590</v>
      </c>
      <c r="X52" s="2849" t="s">
        <v>1591</v>
      </c>
      <c r="Y52" s="2850">
        <v>45703</v>
      </c>
      <c r="Z52" s="2851" t="s">
        <v>1635</v>
      </c>
      <c r="AA52" s="2767"/>
      <c r="AB52" s="752"/>
      <c r="AC52" s="752"/>
      <c r="AD52" s="753"/>
      <c r="AE52" s="140"/>
      <c r="AF52" s="2852">
        <v>320100901</v>
      </c>
      <c r="AG52" s="2852" t="s">
        <v>1644</v>
      </c>
      <c r="AH52" s="2828" t="s">
        <v>1645</v>
      </c>
      <c r="AI52" s="2840" t="s">
        <v>73</v>
      </c>
      <c r="AJ52" s="144">
        <v>2</v>
      </c>
      <c r="AK52" s="756"/>
      <c r="AL52" s="757"/>
      <c r="AM52" s="757"/>
      <c r="AN52" s="758"/>
      <c r="AO52" s="3"/>
      <c r="AP52" s="759" t="s">
        <v>1060</v>
      </c>
      <c r="AQ52" s="760" t="s">
        <v>356</v>
      </c>
      <c r="AR52" s="52"/>
      <c r="AS52" s="82">
        <f t="shared" si="20"/>
        <v>0</v>
      </c>
      <c r="AT52" s="94">
        <f t="shared" si="21"/>
        <v>0</v>
      </c>
      <c r="AU52" s="94">
        <f t="shared" si="22"/>
        <v>0</v>
      </c>
      <c r="AV52" s="94">
        <f t="shared" si="23"/>
        <v>0</v>
      </c>
      <c r="AW52" s="95">
        <f t="shared" si="4"/>
        <v>0</v>
      </c>
      <c r="AX52" s="95">
        <f t="shared" si="5"/>
        <v>0</v>
      </c>
      <c r="AY52" s="95">
        <f t="shared" si="6"/>
        <v>0</v>
      </c>
      <c r="AZ52" s="95" t="e">
        <f t="shared" si="24"/>
        <v>#DIV/0!</v>
      </c>
      <c r="BA52" s="96">
        <f t="shared" si="25"/>
        <v>0</v>
      </c>
      <c r="BB52" s="96">
        <f t="shared" si="26"/>
        <v>0</v>
      </c>
      <c r="BC52" s="96">
        <f t="shared" si="27"/>
        <v>0</v>
      </c>
      <c r="BD52" s="96">
        <f t="shared" si="28"/>
        <v>0</v>
      </c>
      <c r="BE52" s="97">
        <v>0.2</v>
      </c>
      <c r="BF52" s="97">
        <v>0.8</v>
      </c>
      <c r="BG52" s="96">
        <f t="shared" si="29"/>
        <v>0</v>
      </c>
      <c r="BH52" s="96">
        <f t="shared" si="30"/>
        <v>0</v>
      </c>
      <c r="BI52" s="96">
        <f t="shared" si="31"/>
        <v>0</v>
      </c>
      <c r="BJ52" s="96" t="e">
        <f t="shared" si="32"/>
        <v>#DIV/0!</v>
      </c>
      <c r="BK52" s="96">
        <f t="shared" si="32"/>
        <v>0</v>
      </c>
      <c r="BL52" s="96">
        <f t="shared" si="33"/>
        <v>0</v>
      </c>
      <c r="BM52" s="96">
        <f t="shared" si="34"/>
        <v>0</v>
      </c>
      <c r="BN52" s="96">
        <f t="shared" si="35"/>
        <v>0</v>
      </c>
      <c r="BO52" s="96">
        <f t="shared" si="36"/>
        <v>0</v>
      </c>
      <c r="BP52" s="85">
        <f t="shared" si="36"/>
        <v>0</v>
      </c>
      <c r="BQ52" s="85">
        <f t="shared" si="36"/>
        <v>0</v>
      </c>
      <c r="BR52" s="85" t="e">
        <f t="shared" si="36"/>
        <v>#DIV/0!</v>
      </c>
      <c r="BS52" s="644">
        <f>AVERAGEIF(BO52:BO62,"&lt;&gt;#¡DIV/0!")</f>
        <v>0</v>
      </c>
      <c r="BT52" s="644">
        <f>AVERAGEIF(BP52:BP62,"&lt;&gt;#¡DIV/0!")</f>
        <v>0</v>
      </c>
      <c r="BU52" s="644">
        <f>AVERAGEIF(BQ52:BQ62,"&lt;&gt;#¡DIV/0!")</f>
        <v>0</v>
      </c>
      <c r="BV52" s="644" t="e">
        <f>AVERAGEIF(BR52:BR62,"&lt;&gt;#¡DIV/0!")</f>
        <v>#DIV/0!</v>
      </c>
      <c r="BW52" s="550">
        <f>+C52*BS52</f>
        <v>0</v>
      </c>
      <c r="BX52" s="550">
        <f>+C52*BT52</f>
        <v>0</v>
      </c>
      <c r="BY52" s="550">
        <f>+C52*BU52</f>
        <v>0</v>
      </c>
      <c r="BZ52" s="550" t="e">
        <f>+C52*BV52</f>
        <v>#DIV/0!</v>
      </c>
      <c r="CA52" s="645" t="e">
        <f>SUM(BW52:BZ62)</f>
        <v>#DIV/0!</v>
      </c>
      <c r="CB52" s="3"/>
      <c r="CC52" s="552">
        <f>+Q52/$N$52</f>
        <v>0</v>
      </c>
      <c r="CD52" s="553">
        <f>+R52/$N$52</f>
        <v>0</v>
      </c>
      <c r="CE52" s="553">
        <f>+S52/$N$52</f>
        <v>0</v>
      </c>
      <c r="CF52" s="622">
        <f>+T52/$N$52</f>
        <v>0</v>
      </c>
      <c r="CG52" s="623">
        <f>AVERAGE(CC52:CF62)</f>
        <v>0</v>
      </c>
      <c r="CH52" s="3"/>
      <c r="CI52" s="3"/>
      <c r="CJ52" s="3"/>
      <c r="CK52" s="3"/>
      <c r="CL52" s="3"/>
      <c r="CM52" s="3"/>
      <c r="CN52" s="3"/>
      <c r="CO52" s="3"/>
      <c r="CP52" s="3"/>
      <c r="CQ52" s="3"/>
      <c r="CR52" s="3"/>
      <c r="CS52" s="3"/>
      <c r="CT52" s="3"/>
    </row>
    <row r="53" spans="1:98" ht="14.25" customHeight="1">
      <c r="A53" s="761"/>
      <c r="B53" s="4556"/>
      <c r="C53" s="557"/>
      <c r="D53" s="283"/>
      <c r="E53" s="719"/>
      <c r="F53" s="440" t="s">
        <v>273</v>
      </c>
      <c r="G53" s="377">
        <v>473588</v>
      </c>
      <c r="H53" s="5100"/>
      <c r="I53" s="561"/>
      <c r="J53" s="562"/>
      <c r="K53" s="562"/>
      <c r="L53" s="562"/>
      <c r="M53" s="378"/>
      <c r="N53" s="379"/>
      <c r="O53" s="380"/>
      <c r="P53" s="381"/>
      <c r="Q53" s="720"/>
      <c r="R53" s="721"/>
      <c r="S53" s="721"/>
      <c r="T53" s="722"/>
      <c r="U53" s="140"/>
      <c r="V53" s="2815">
        <v>2</v>
      </c>
      <c r="W53" s="2771" t="s">
        <v>1595</v>
      </c>
      <c r="X53" s="2772">
        <v>45703</v>
      </c>
      <c r="Y53" s="2853">
        <v>45716</v>
      </c>
      <c r="Z53" s="2773" t="s">
        <v>1635</v>
      </c>
      <c r="AA53" s="2767"/>
      <c r="AB53" s="725"/>
      <c r="AC53" s="725"/>
      <c r="AD53" s="726"/>
      <c r="AE53" s="140"/>
      <c r="AF53" s="141"/>
      <c r="AG53" s="2779"/>
      <c r="AH53" s="143"/>
      <c r="AI53" s="143"/>
      <c r="AJ53" s="146"/>
      <c r="AK53" s="727"/>
      <c r="AL53" s="728"/>
      <c r="AM53" s="728"/>
      <c r="AN53" s="729"/>
      <c r="AO53" s="3"/>
      <c r="AP53" s="399"/>
      <c r="AQ53" s="381"/>
      <c r="AR53" s="52"/>
      <c r="AS53" s="104">
        <f t="shared" si="20"/>
        <v>0</v>
      </c>
      <c r="AT53" s="105">
        <f t="shared" si="21"/>
        <v>0</v>
      </c>
      <c r="AU53" s="105">
        <f t="shared" si="22"/>
        <v>0</v>
      </c>
      <c r="AV53" s="105">
        <f t="shared" si="23"/>
        <v>0</v>
      </c>
      <c r="AW53" s="106">
        <f t="shared" si="4"/>
        <v>0</v>
      </c>
      <c r="AX53" s="106">
        <f t="shared" si="5"/>
        <v>0</v>
      </c>
      <c r="AY53" s="106">
        <f t="shared" si="6"/>
        <v>0</v>
      </c>
      <c r="AZ53" s="106" t="e">
        <f t="shared" si="24"/>
        <v>#DIV/0!</v>
      </c>
      <c r="BA53" s="107" t="e">
        <f t="shared" si="25"/>
        <v>#DIV/0!</v>
      </c>
      <c r="BB53" s="107" t="e">
        <f t="shared" si="26"/>
        <v>#DIV/0!</v>
      </c>
      <c r="BC53" s="107" t="e">
        <f t="shared" si="27"/>
        <v>#DIV/0!</v>
      </c>
      <c r="BD53" s="107" t="e">
        <f t="shared" si="28"/>
        <v>#DIV/0!</v>
      </c>
      <c r="BE53" s="108">
        <v>0.2</v>
      </c>
      <c r="BF53" s="108">
        <v>0.8</v>
      </c>
      <c r="BG53" s="107">
        <f t="shared" si="29"/>
        <v>0</v>
      </c>
      <c r="BH53" s="107">
        <f t="shared" si="30"/>
        <v>0</v>
      </c>
      <c r="BI53" s="107">
        <f t="shared" si="31"/>
        <v>0</v>
      </c>
      <c r="BJ53" s="107" t="e">
        <f t="shared" si="32"/>
        <v>#DIV/0!</v>
      </c>
      <c r="BK53" s="107" t="e">
        <f t="shared" si="32"/>
        <v>#DIV/0!</v>
      </c>
      <c r="BL53" s="107" t="e">
        <f t="shared" si="33"/>
        <v>#DIV/0!</v>
      </c>
      <c r="BM53" s="107" t="e">
        <f t="shared" si="34"/>
        <v>#DIV/0!</v>
      </c>
      <c r="BN53" s="107" t="e">
        <f t="shared" si="35"/>
        <v>#DIV/0!</v>
      </c>
      <c r="BO53" s="107" t="e">
        <f t="shared" si="36"/>
        <v>#DIV/0!</v>
      </c>
      <c r="BP53" s="107" t="e">
        <f t="shared" si="36"/>
        <v>#DIV/0!</v>
      </c>
      <c r="BQ53" s="107" t="e">
        <f t="shared" si="36"/>
        <v>#DIV/0!</v>
      </c>
      <c r="BR53" s="107" t="e">
        <f t="shared" si="36"/>
        <v>#DIV/0!</v>
      </c>
      <c r="BS53" s="34"/>
      <c r="BT53" s="34"/>
      <c r="BU53" s="34"/>
      <c r="BV53" s="34"/>
      <c r="BW53" s="34"/>
      <c r="BX53" s="34"/>
      <c r="BY53" s="34"/>
      <c r="BZ53" s="34"/>
      <c r="CA53" s="33"/>
      <c r="CB53" s="3"/>
      <c r="CC53" s="584"/>
      <c r="CD53" s="585"/>
      <c r="CE53" s="585"/>
      <c r="CF53" s="630"/>
      <c r="CG53" s="631"/>
      <c r="CH53" s="3"/>
      <c r="CI53" s="3"/>
      <c r="CJ53" s="3"/>
      <c r="CK53" s="3"/>
      <c r="CL53" s="3"/>
      <c r="CM53" s="3"/>
      <c r="CN53" s="3"/>
      <c r="CO53" s="3"/>
      <c r="CP53" s="3"/>
      <c r="CQ53" s="3"/>
      <c r="CR53" s="3"/>
      <c r="CS53" s="3"/>
      <c r="CT53" s="3"/>
    </row>
    <row r="54" spans="1:98" ht="14.25" customHeight="1">
      <c r="A54" s="761"/>
      <c r="B54" s="4556"/>
      <c r="C54" s="557"/>
      <c r="D54" s="283"/>
      <c r="E54" s="719"/>
      <c r="F54" s="440" t="s">
        <v>374</v>
      </c>
      <c r="G54" s="377">
        <v>464172</v>
      </c>
      <c r="H54" s="5100"/>
      <c r="I54" s="561"/>
      <c r="J54" s="562"/>
      <c r="K54" s="562"/>
      <c r="L54" s="562"/>
      <c r="M54" s="378"/>
      <c r="N54" s="379"/>
      <c r="O54" s="380"/>
      <c r="P54" s="381"/>
      <c r="Q54" s="720"/>
      <c r="R54" s="721"/>
      <c r="S54" s="721"/>
      <c r="T54" s="722"/>
      <c r="U54" s="140"/>
      <c r="V54" s="248">
        <v>3</v>
      </c>
      <c r="W54" s="2771" t="s">
        <v>1596</v>
      </c>
      <c r="X54" s="2772">
        <v>45716</v>
      </c>
      <c r="Y54" s="2853">
        <v>45723</v>
      </c>
      <c r="Z54" s="2773" t="s">
        <v>1635</v>
      </c>
      <c r="AA54" s="2777"/>
      <c r="AB54" s="2778"/>
      <c r="AC54" s="725"/>
      <c r="AD54" s="726"/>
      <c r="AE54" s="140"/>
      <c r="AF54" s="141"/>
      <c r="AG54" s="2779"/>
      <c r="AH54" s="143"/>
      <c r="AI54" s="143"/>
      <c r="AJ54" s="146"/>
      <c r="AK54" s="727"/>
      <c r="AL54" s="728"/>
      <c r="AM54" s="728"/>
      <c r="AN54" s="729"/>
      <c r="AO54" s="3"/>
      <c r="AP54" s="399"/>
      <c r="AQ54" s="381"/>
      <c r="AR54" s="52"/>
      <c r="AS54" s="104">
        <f t="shared" si="20"/>
        <v>0</v>
      </c>
      <c r="AT54" s="105">
        <f t="shared" si="21"/>
        <v>0</v>
      </c>
      <c r="AU54" s="105">
        <f t="shared" si="22"/>
        <v>0</v>
      </c>
      <c r="AV54" s="105">
        <f t="shared" si="23"/>
        <v>0</v>
      </c>
      <c r="AW54" s="106">
        <f t="shared" si="4"/>
        <v>0</v>
      </c>
      <c r="AX54" s="106">
        <f t="shared" si="5"/>
        <v>0</v>
      </c>
      <c r="AY54" s="106">
        <f t="shared" si="6"/>
        <v>0</v>
      </c>
      <c r="AZ54" s="106" t="e">
        <f t="shared" si="24"/>
        <v>#DIV/0!</v>
      </c>
      <c r="BA54" s="107" t="e">
        <f t="shared" si="25"/>
        <v>#DIV/0!</v>
      </c>
      <c r="BB54" s="107" t="e">
        <f t="shared" si="26"/>
        <v>#DIV/0!</v>
      </c>
      <c r="BC54" s="107" t="e">
        <f t="shared" si="27"/>
        <v>#DIV/0!</v>
      </c>
      <c r="BD54" s="107" t="e">
        <f t="shared" si="28"/>
        <v>#DIV/0!</v>
      </c>
      <c r="BE54" s="108">
        <v>0.2</v>
      </c>
      <c r="BF54" s="108">
        <v>0.8</v>
      </c>
      <c r="BG54" s="107">
        <f t="shared" si="29"/>
        <v>0</v>
      </c>
      <c r="BH54" s="107">
        <f t="shared" si="30"/>
        <v>0</v>
      </c>
      <c r="BI54" s="107">
        <f t="shared" si="31"/>
        <v>0</v>
      </c>
      <c r="BJ54" s="107" t="e">
        <f t="shared" si="32"/>
        <v>#DIV/0!</v>
      </c>
      <c r="BK54" s="107" t="e">
        <f t="shared" si="32"/>
        <v>#DIV/0!</v>
      </c>
      <c r="BL54" s="107" t="e">
        <f t="shared" si="33"/>
        <v>#DIV/0!</v>
      </c>
      <c r="BM54" s="107" t="e">
        <f t="shared" si="34"/>
        <v>#DIV/0!</v>
      </c>
      <c r="BN54" s="107" t="e">
        <f t="shared" si="35"/>
        <v>#DIV/0!</v>
      </c>
      <c r="BO54" s="107" t="e">
        <f t="shared" si="36"/>
        <v>#DIV/0!</v>
      </c>
      <c r="BP54" s="107" t="e">
        <f t="shared" si="36"/>
        <v>#DIV/0!</v>
      </c>
      <c r="BQ54" s="107" t="e">
        <f t="shared" si="36"/>
        <v>#DIV/0!</v>
      </c>
      <c r="BR54" s="107" t="e">
        <f t="shared" si="36"/>
        <v>#DIV/0!</v>
      </c>
      <c r="BS54" s="34"/>
      <c r="BT54" s="34"/>
      <c r="BU54" s="34"/>
      <c r="BV54" s="34"/>
      <c r="BW54" s="34"/>
      <c r="BX54" s="34"/>
      <c r="BY54" s="34"/>
      <c r="BZ54" s="34"/>
      <c r="CA54" s="33"/>
      <c r="CB54" s="3"/>
      <c r="CC54" s="584"/>
      <c r="CD54" s="585"/>
      <c r="CE54" s="585"/>
      <c r="CF54" s="630"/>
      <c r="CG54" s="631"/>
      <c r="CH54" s="3"/>
      <c r="CI54" s="3"/>
      <c r="CJ54" s="3"/>
      <c r="CK54" s="3"/>
      <c r="CL54" s="3"/>
      <c r="CM54" s="3"/>
      <c r="CN54" s="3"/>
      <c r="CO54" s="3"/>
      <c r="CP54" s="3"/>
      <c r="CQ54" s="3"/>
      <c r="CR54" s="3"/>
      <c r="CS54" s="3"/>
      <c r="CT54" s="3"/>
    </row>
    <row r="55" spans="1:98" ht="14.25" customHeight="1">
      <c r="A55" s="761"/>
      <c r="B55" s="4556"/>
      <c r="C55" s="557"/>
      <c r="D55" s="283"/>
      <c r="E55" s="719"/>
      <c r="F55" s="440" t="s">
        <v>65</v>
      </c>
      <c r="G55" s="377">
        <v>1331151</v>
      </c>
      <c r="H55" s="5100"/>
      <c r="I55" s="561"/>
      <c r="J55" s="562"/>
      <c r="K55" s="562"/>
      <c r="L55" s="562"/>
      <c r="M55" s="378"/>
      <c r="N55" s="379"/>
      <c r="O55" s="380"/>
      <c r="P55" s="381"/>
      <c r="Q55" s="720"/>
      <c r="R55" s="721"/>
      <c r="S55" s="721"/>
      <c r="T55" s="722"/>
      <c r="U55" s="140"/>
      <c r="V55" s="2815">
        <v>4</v>
      </c>
      <c r="W55" s="2771" t="s">
        <v>1599</v>
      </c>
      <c r="X55" s="2772">
        <v>45723</v>
      </c>
      <c r="Y55" s="2780">
        <v>45737</v>
      </c>
      <c r="Z55" s="2773" t="s">
        <v>1635</v>
      </c>
      <c r="AA55" s="2777"/>
      <c r="AB55" s="725"/>
      <c r="AC55" s="725"/>
      <c r="AD55" s="726"/>
      <c r="AE55" s="140"/>
      <c r="AF55" s="657"/>
      <c r="AG55" s="2792"/>
      <c r="AH55" s="2793"/>
      <c r="AI55" s="2793"/>
      <c r="AJ55" s="2794"/>
      <c r="AK55" s="727"/>
      <c r="AL55" s="728"/>
      <c r="AM55" s="728"/>
      <c r="AN55" s="729"/>
      <c r="AO55" s="3"/>
      <c r="AP55" s="399"/>
      <c r="AQ55" s="381"/>
      <c r="AR55" s="52"/>
      <c r="AS55" s="104">
        <f t="shared" si="20"/>
        <v>0</v>
      </c>
      <c r="AT55" s="105">
        <f t="shared" si="21"/>
        <v>0</v>
      </c>
      <c r="AU55" s="105">
        <f t="shared" si="22"/>
        <v>0</v>
      </c>
      <c r="AV55" s="105">
        <f t="shared" si="23"/>
        <v>0</v>
      </c>
      <c r="AW55" s="106">
        <f t="shared" si="4"/>
        <v>0</v>
      </c>
      <c r="AX55" s="106">
        <f t="shared" si="5"/>
        <v>0</v>
      </c>
      <c r="AY55" s="106">
        <f t="shared" si="6"/>
        <v>0</v>
      </c>
      <c r="AZ55" s="106" t="e">
        <f t="shared" si="24"/>
        <v>#DIV/0!</v>
      </c>
      <c r="BA55" s="107" t="e">
        <f t="shared" si="25"/>
        <v>#DIV/0!</v>
      </c>
      <c r="BB55" s="107" t="e">
        <f t="shared" si="26"/>
        <v>#DIV/0!</v>
      </c>
      <c r="BC55" s="107" t="e">
        <f t="shared" si="27"/>
        <v>#DIV/0!</v>
      </c>
      <c r="BD55" s="107" t="e">
        <f t="shared" si="28"/>
        <v>#DIV/0!</v>
      </c>
      <c r="BE55" s="108">
        <v>0.2</v>
      </c>
      <c r="BF55" s="108">
        <v>0.8</v>
      </c>
      <c r="BG55" s="107">
        <f t="shared" si="29"/>
        <v>0</v>
      </c>
      <c r="BH55" s="107">
        <f t="shared" si="30"/>
        <v>0</v>
      </c>
      <c r="BI55" s="107">
        <f t="shared" si="31"/>
        <v>0</v>
      </c>
      <c r="BJ55" s="107" t="e">
        <f t="shared" si="32"/>
        <v>#DIV/0!</v>
      </c>
      <c r="BK55" s="107" t="e">
        <f t="shared" si="32"/>
        <v>#DIV/0!</v>
      </c>
      <c r="BL55" s="107" t="e">
        <f t="shared" si="33"/>
        <v>#DIV/0!</v>
      </c>
      <c r="BM55" s="107" t="e">
        <f t="shared" si="34"/>
        <v>#DIV/0!</v>
      </c>
      <c r="BN55" s="107" t="e">
        <f t="shared" si="35"/>
        <v>#DIV/0!</v>
      </c>
      <c r="BO55" s="107" t="e">
        <f t="shared" si="36"/>
        <v>#DIV/0!</v>
      </c>
      <c r="BP55" s="107" t="e">
        <f t="shared" si="36"/>
        <v>#DIV/0!</v>
      </c>
      <c r="BQ55" s="107" t="e">
        <f t="shared" si="36"/>
        <v>#DIV/0!</v>
      </c>
      <c r="BR55" s="107" t="e">
        <f t="shared" si="36"/>
        <v>#DIV/0!</v>
      </c>
      <c r="BS55" s="34"/>
      <c r="BT55" s="34"/>
      <c r="BU55" s="34"/>
      <c r="BV55" s="34"/>
      <c r="BW55" s="34"/>
      <c r="BX55" s="34"/>
      <c r="BY55" s="34"/>
      <c r="BZ55" s="34"/>
      <c r="CA55" s="33"/>
      <c r="CB55" s="3"/>
      <c r="CC55" s="584"/>
      <c r="CD55" s="585"/>
      <c r="CE55" s="585"/>
      <c r="CF55" s="630"/>
      <c r="CG55" s="631"/>
      <c r="CH55" s="3"/>
      <c r="CI55" s="3"/>
      <c r="CJ55" s="3"/>
      <c r="CK55" s="3"/>
      <c r="CL55" s="3"/>
      <c r="CM55" s="3"/>
      <c r="CN55" s="3"/>
      <c r="CO55" s="3"/>
      <c r="CP55" s="3"/>
      <c r="CQ55" s="3"/>
      <c r="CR55" s="3"/>
      <c r="CS55" s="3"/>
      <c r="CT55" s="3"/>
    </row>
    <row r="56" spans="1:98" ht="14.25" customHeight="1">
      <c r="A56" s="761"/>
      <c r="B56" s="4556"/>
      <c r="C56" s="557"/>
      <c r="D56" s="283"/>
      <c r="E56" s="719"/>
      <c r="F56" s="440" t="s">
        <v>81</v>
      </c>
      <c r="G56" s="377">
        <v>611968</v>
      </c>
      <c r="H56" s="5100"/>
      <c r="I56" s="561"/>
      <c r="J56" s="562"/>
      <c r="K56" s="562"/>
      <c r="L56" s="562"/>
      <c r="M56" s="378"/>
      <c r="N56" s="379"/>
      <c r="O56" s="380"/>
      <c r="P56" s="381"/>
      <c r="Q56" s="720"/>
      <c r="R56" s="721"/>
      <c r="S56" s="721"/>
      <c r="T56" s="722"/>
      <c r="U56" s="140"/>
      <c r="V56" s="248">
        <v>5</v>
      </c>
      <c r="W56" s="2771" t="s">
        <v>1646</v>
      </c>
      <c r="X56" s="2772">
        <v>45723</v>
      </c>
      <c r="Y56" s="2780">
        <v>45737</v>
      </c>
      <c r="Z56" s="2773" t="s">
        <v>1602</v>
      </c>
      <c r="AA56" s="2777"/>
      <c r="AB56" s="725"/>
      <c r="AC56" s="725"/>
      <c r="AD56" s="726"/>
      <c r="AE56" s="140"/>
      <c r="AF56" s="657"/>
      <c r="AG56" s="2792"/>
      <c r="AH56" s="2793"/>
      <c r="AI56" s="2793"/>
      <c r="AJ56" s="2794"/>
      <c r="AK56" s="727"/>
      <c r="AL56" s="728"/>
      <c r="AM56" s="728"/>
      <c r="AN56" s="729"/>
      <c r="AO56" s="3"/>
      <c r="AP56" s="399"/>
      <c r="AQ56" s="381"/>
      <c r="AR56" s="52"/>
      <c r="AS56" s="104">
        <f t="shared" si="20"/>
        <v>0</v>
      </c>
      <c r="AT56" s="105">
        <f t="shared" si="21"/>
        <v>0</v>
      </c>
      <c r="AU56" s="105">
        <f t="shared" si="22"/>
        <v>0</v>
      </c>
      <c r="AV56" s="105">
        <f t="shared" si="23"/>
        <v>0</v>
      </c>
      <c r="AW56" s="106">
        <f t="shared" si="4"/>
        <v>0</v>
      </c>
      <c r="AX56" s="106">
        <f t="shared" si="5"/>
        <v>0</v>
      </c>
      <c r="AY56" s="106">
        <f t="shared" si="6"/>
        <v>0</v>
      </c>
      <c r="AZ56" s="106" t="e">
        <f t="shared" si="24"/>
        <v>#DIV/0!</v>
      </c>
      <c r="BA56" s="107" t="e">
        <f t="shared" si="25"/>
        <v>#DIV/0!</v>
      </c>
      <c r="BB56" s="107" t="e">
        <f t="shared" si="26"/>
        <v>#DIV/0!</v>
      </c>
      <c r="BC56" s="107" t="e">
        <f t="shared" si="27"/>
        <v>#DIV/0!</v>
      </c>
      <c r="BD56" s="107" t="e">
        <f t="shared" si="28"/>
        <v>#DIV/0!</v>
      </c>
      <c r="BE56" s="108">
        <v>0.2</v>
      </c>
      <c r="BF56" s="108">
        <v>0.8</v>
      </c>
      <c r="BG56" s="107">
        <f t="shared" si="29"/>
        <v>0</v>
      </c>
      <c r="BH56" s="107">
        <f t="shared" si="30"/>
        <v>0</v>
      </c>
      <c r="BI56" s="107">
        <f t="shared" si="31"/>
        <v>0</v>
      </c>
      <c r="BJ56" s="107" t="e">
        <f t="shared" si="32"/>
        <v>#DIV/0!</v>
      </c>
      <c r="BK56" s="107" t="e">
        <f t="shared" si="32"/>
        <v>#DIV/0!</v>
      </c>
      <c r="BL56" s="107" t="e">
        <f t="shared" si="33"/>
        <v>#DIV/0!</v>
      </c>
      <c r="BM56" s="107" t="e">
        <f t="shared" si="34"/>
        <v>#DIV/0!</v>
      </c>
      <c r="BN56" s="107" t="e">
        <f t="shared" si="35"/>
        <v>#DIV/0!</v>
      </c>
      <c r="BO56" s="107" t="e">
        <f t="shared" si="36"/>
        <v>#DIV/0!</v>
      </c>
      <c r="BP56" s="107" t="e">
        <f t="shared" si="36"/>
        <v>#DIV/0!</v>
      </c>
      <c r="BQ56" s="107" t="e">
        <f t="shared" si="36"/>
        <v>#DIV/0!</v>
      </c>
      <c r="BR56" s="107" t="e">
        <f t="shared" si="36"/>
        <v>#DIV/0!</v>
      </c>
      <c r="BS56" s="34"/>
      <c r="BT56" s="34"/>
      <c r="BU56" s="34"/>
      <c r="BV56" s="34"/>
      <c r="BW56" s="34"/>
      <c r="BX56" s="34"/>
      <c r="BY56" s="34"/>
      <c r="BZ56" s="34"/>
      <c r="CA56" s="33"/>
      <c r="CB56" s="3"/>
      <c r="CC56" s="584"/>
      <c r="CD56" s="585"/>
      <c r="CE56" s="585"/>
      <c r="CF56" s="630"/>
      <c r="CG56" s="631"/>
      <c r="CH56" s="3"/>
      <c r="CI56" s="3"/>
      <c r="CJ56" s="3"/>
      <c r="CK56" s="3"/>
      <c r="CL56" s="3"/>
      <c r="CM56" s="3"/>
      <c r="CN56" s="3"/>
      <c r="CO56" s="3"/>
      <c r="CP56" s="3"/>
      <c r="CQ56" s="3"/>
      <c r="CR56" s="3"/>
      <c r="CS56" s="3"/>
      <c r="CT56" s="3"/>
    </row>
    <row r="57" spans="1:98" ht="14.25" customHeight="1">
      <c r="A57" s="761"/>
      <c r="B57" s="4556"/>
      <c r="C57" s="557"/>
      <c r="D57" s="283"/>
      <c r="E57" s="719"/>
      <c r="F57" s="440" t="s">
        <v>77</v>
      </c>
      <c r="G57" s="377">
        <v>1863105</v>
      </c>
      <c r="H57" s="5100"/>
      <c r="I57" s="561"/>
      <c r="J57" s="562"/>
      <c r="K57" s="562"/>
      <c r="L57" s="562"/>
      <c r="M57" s="378"/>
      <c r="N57" s="379"/>
      <c r="O57" s="380"/>
      <c r="P57" s="381"/>
      <c r="Q57" s="720"/>
      <c r="R57" s="721"/>
      <c r="S57" s="721"/>
      <c r="T57" s="722"/>
      <c r="U57" s="140"/>
      <c r="V57" s="2815">
        <v>6</v>
      </c>
      <c r="W57" s="2771" t="s">
        <v>1604</v>
      </c>
      <c r="X57" s="2772">
        <v>45723</v>
      </c>
      <c r="Y57" s="2854">
        <v>45744</v>
      </c>
      <c r="Z57" s="2773" t="s">
        <v>1602</v>
      </c>
      <c r="AA57" s="2777"/>
      <c r="AB57" s="2778"/>
      <c r="AC57" s="725"/>
      <c r="AD57" s="726"/>
      <c r="AE57" s="140"/>
      <c r="AF57" s="657"/>
      <c r="AG57" s="2792"/>
      <c r="AH57" s="2793"/>
      <c r="AI57" s="2793"/>
      <c r="AJ57" s="2794"/>
      <c r="AK57" s="727"/>
      <c r="AL57" s="728"/>
      <c r="AM57" s="728"/>
      <c r="AN57" s="729"/>
      <c r="AO57" s="3"/>
      <c r="AP57" s="399"/>
      <c r="AQ57" s="381"/>
      <c r="AR57" s="52"/>
      <c r="AS57" s="104">
        <f t="shared" si="20"/>
        <v>0</v>
      </c>
      <c r="AT57" s="105">
        <f t="shared" si="21"/>
        <v>0</v>
      </c>
      <c r="AU57" s="105">
        <f t="shared" si="22"/>
        <v>0</v>
      </c>
      <c r="AV57" s="105">
        <f t="shared" si="23"/>
        <v>0</v>
      </c>
      <c r="AW57" s="106">
        <f>+AA57/COUNTIF(W58,"*")</f>
        <v>0</v>
      </c>
      <c r="AX57" s="106">
        <f>+AB57/COUNTIF(W58,"*")</f>
        <v>0</v>
      </c>
      <c r="AY57" s="106">
        <f>+AC57/COUNTIF(W58,"*")</f>
        <v>0</v>
      </c>
      <c r="AZ57" s="106" t="e">
        <f t="shared" si="24"/>
        <v>#DIV/0!</v>
      </c>
      <c r="BA57" s="107" t="e">
        <f t="shared" si="25"/>
        <v>#DIV/0!</v>
      </c>
      <c r="BB57" s="107" t="e">
        <f t="shared" si="26"/>
        <v>#DIV/0!</v>
      </c>
      <c r="BC57" s="107" t="e">
        <f t="shared" si="27"/>
        <v>#DIV/0!</v>
      </c>
      <c r="BD57" s="107" t="e">
        <f t="shared" si="28"/>
        <v>#DIV/0!</v>
      </c>
      <c r="BE57" s="108">
        <v>0.2</v>
      </c>
      <c r="BF57" s="108">
        <v>0.8</v>
      </c>
      <c r="BG57" s="107">
        <f t="shared" si="29"/>
        <v>0</v>
      </c>
      <c r="BH57" s="107">
        <f t="shared" si="30"/>
        <v>0</v>
      </c>
      <c r="BI57" s="107">
        <f t="shared" si="31"/>
        <v>0</v>
      </c>
      <c r="BJ57" s="107" t="e">
        <f t="shared" si="32"/>
        <v>#DIV/0!</v>
      </c>
      <c r="BK57" s="107" t="e">
        <f t="shared" si="32"/>
        <v>#DIV/0!</v>
      </c>
      <c r="BL57" s="107" t="e">
        <f t="shared" si="33"/>
        <v>#DIV/0!</v>
      </c>
      <c r="BM57" s="107" t="e">
        <f t="shared" si="34"/>
        <v>#DIV/0!</v>
      </c>
      <c r="BN57" s="107" t="e">
        <f t="shared" si="35"/>
        <v>#DIV/0!</v>
      </c>
      <c r="BO57" s="107" t="e">
        <f t="shared" si="36"/>
        <v>#DIV/0!</v>
      </c>
      <c r="BP57" s="107" t="e">
        <f t="shared" si="36"/>
        <v>#DIV/0!</v>
      </c>
      <c r="BQ57" s="107" t="e">
        <f t="shared" si="36"/>
        <v>#DIV/0!</v>
      </c>
      <c r="BR57" s="107" t="e">
        <f t="shared" si="36"/>
        <v>#DIV/0!</v>
      </c>
      <c r="BS57" s="34"/>
      <c r="BT57" s="34"/>
      <c r="BU57" s="34"/>
      <c r="BV57" s="34"/>
      <c r="BW57" s="34"/>
      <c r="BX57" s="34"/>
      <c r="BY57" s="34"/>
      <c r="BZ57" s="34"/>
      <c r="CA57" s="33"/>
      <c r="CB57" s="3"/>
      <c r="CC57" s="584"/>
      <c r="CD57" s="585"/>
      <c r="CE57" s="585"/>
      <c r="CF57" s="630"/>
      <c r="CG57" s="631"/>
      <c r="CH57" s="3"/>
      <c r="CI57" s="3"/>
      <c r="CJ57" s="3"/>
      <c r="CK57" s="3"/>
      <c r="CL57" s="3"/>
      <c r="CM57" s="3"/>
      <c r="CN57" s="3"/>
      <c r="CO57" s="3"/>
      <c r="CP57" s="3"/>
      <c r="CQ57" s="3"/>
      <c r="CR57" s="3"/>
      <c r="CS57" s="3"/>
      <c r="CT57" s="3"/>
    </row>
    <row r="58" spans="1:98" ht="14.25" customHeight="1">
      <c r="A58" s="761"/>
      <c r="B58" s="556"/>
      <c r="C58" s="557"/>
      <c r="D58" s="283"/>
      <c r="E58" s="719"/>
      <c r="F58" s="651"/>
      <c r="G58" s="774"/>
      <c r="H58" s="378"/>
      <c r="I58" s="561"/>
      <c r="J58" s="562"/>
      <c r="K58" s="562"/>
      <c r="L58" s="562"/>
      <c r="M58" s="378"/>
      <c r="N58" s="379"/>
      <c r="O58" s="380"/>
      <c r="P58" s="381"/>
      <c r="Q58" s="720"/>
      <c r="R58" s="721"/>
      <c r="S58" s="721"/>
      <c r="T58" s="722"/>
      <c r="U58" s="140"/>
      <c r="V58" s="248">
        <v>7</v>
      </c>
      <c r="W58" s="2781" t="s">
        <v>1647</v>
      </c>
      <c r="X58" s="2782">
        <v>45737</v>
      </c>
      <c r="Y58" s="2854">
        <v>45744</v>
      </c>
      <c r="Z58" s="2773" t="s">
        <v>1602</v>
      </c>
      <c r="AA58" s="2777"/>
      <c r="AB58" s="725"/>
      <c r="AC58" s="725"/>
      <c r="AD58" s="726"/>
      <c r="AE58" s="140"/>
      <c r="AF58" s="657"/>
      <c r="AG58" s="2792"/>
      <c r="AH58" s="2793"/>
      <c r="AI58" s="2793"/>
      <c r="AJ58" s="2794"/>
      <c r="AK58" s="727"/>
      <c r="AL58" s="728"/>
      <c r="AM58" s="728"/>
      <c r="AN58" s="729"/>
      <c r="AO58" s="3"/>
      <c r="AP58" s="399"/>
      <c r="AQ58" s="381"/>
      <c r="AR58" s="52"/>
      <c r="AS58" s="104" t="e">
        <f t="shared" si="20"/>
        <v>#DIV/0!</v>
      </c>
      <c r="AT58" s="105" t="e">
        <f t="shared" si="21"/>
        <v>#DIV/0!</v>
      </c>
      <c r="AU58" s="105" t="e">
        <f t="shared" si="22"/>
        <v>#DIV/0!</v>
      </c>
      <c r="AV58" s="105" t="e">
        <f t="shared" si="23"/>
        <v>#DIV/0!</v>
      </c>
      <c r="AW58" s="106">
        <f>+AA58/COUNTIF(W57,"*")</f>
        <v>0</v>
      </c>
      <c r="AX58" s="106">
        <f>+AB58/COUNTIF(W57,"*")</f>
        <v>0</v>
      </c>
      <c r="AY58" s="106">
        <f>+AC58/COUNTIF(W57,"*")</f>
        <v>0</v>
      </c>
      <c r="AZ58" s="106" t="e">
        <f t="shared" si="24"/>
        <v>#DIV/0!</v>
      </c>
      <c r="BA58" s="107" t="e">
        <f t="shared" si="25"/>
        <v>#DIV/0!</v>
      </c>
      <c r="BB58" s="107" t="e">
        <f t="shared" si="26"/>
        <v>#DIV/0!</v>
      </c>
      <c r="BC58" s="107" t="e">
        <f t="shared" si="27"/>
        <v>#DIV/0!</v>
      </c>
      <c r="BD58" s="107" t="e">
        <f t="shared" si="28"/>
        <v>#DIV/0!</v>
      </c>
      <c r="BE58" s="108">
        <v>0.2</v>
      </c>
      <c r="BF58" s="108">
        <v>0.8</v>
      </c>
      <c r="BG58" s="107">
        <f t="shared" si="29"/>
        <v>0</v>
      </c>
      <c r="BH58" s="107">
        <f t="shared" si="30"/>
        <v>0</v>
      </c>
      <c r="BI58" s="107">
        <f t="shared" si="31"/>
        <v>0</v>
      </c>
      <c r="BJ58" s="107" t="e">
        <f t="shared" si="32"/>
        <v>#DIV/0!</v>
      </c>
      <c r="BK58" s="107" t="e">
        <f t="shared" si="32"/>
        <v>#DIV/0!</v>
      </c>
      <c r="BL58" s="107" t="e">
        <f t="shared" si="33"/>
        <v>#DIV/0!</v>
      </c>
      <c r="BM58" s="107" t="e">
        <f t="shared" si="34"/>
        <v>#DIV/0!</v>
      </c>
      <c r="BN58" s="107" t="e">
        <f t="shared" si="35"/>
        <v>#DIV/0!</v>
      </c>
      <c r="BO58" s="107" t="e">
        <f t="shared" si="36"/>
        <v>#DIV/0!</v>
      </c>
      <c r="BP58" s="107" t="e">
        <f t="shared" si="36"/>
        <v>#DIV/0!</v>
      </c>
      <c r="BQ58" s="107" t="e">
        <f t="shared" si="36"/>
        <v>#DIV/0!</v>
      </c>
      <c r="BR58" s="107" t="e">
        <f t="shared" si="36"/>
        <v>#DIV/0!</v>
      </c>
      <c r="BS58" s="34"/>
      <c r="BT58" s="34"/>
      <c r="BU58" s="34"/>
      <c r="BV58" s="34"/>
      <c r="BW58" s="34"/>
      <c r="BX58" s="34"/>
      <c r="BY58" s="34"/>
      <c r="BZ58" s="34"/>
      <c r="CA58" s="33"/>
      <c r="CB58" s="3"/>
      <c r="CC58" s="584"/>
      <c r="CD58" s="585"/>
      <c r="CE58" s="585"/>
      <c r="CF58" s="630"/>
      <c r="CG58" s="631"/>
      <c r="CH58" s="3"/>
      <c r="CI58" s="3"/>
      <c r="CJ58" s="3"/>
      <c r="CK58" s="3"/>
      <c r="CL58" s="3"/>
      <c r="CM58" s="3"/>
      <c r="CN58" s="3"/>
      <c r="CO58" s="3"/>
      <c r="CP58" s="3"/>
      <c r="CQ58" s="3"/>
      <c r="CR58" s="3"/>
      <c r="CS58" s="3"/>
      <c r="CT58" s="3"/>
    </row>
    <row r="59" spans="1:98" ht="14.25" customHeight="1">
      <c r="A59" s="761"/>
      <c r="B59" s="556"/>
      <c r="C59" s="557"/>
      <c r="D59" s="283"/>
      <c r="E59" s="719"/>
      <c r="F59" s="651"/>
      <c r="G59" s="774"/>
      <c r="H59" s="378"/>
      <c r="I59" s="561"/>
      <c r="J59" s="562"/>
      <c r="K59" s="562"/>
      <c r="L59" s="562"/>
      <c r="M59" s="378"/>
      <c r="N59" s="379"/>
      <c r="O59" s="380"/>
      <c r="P59" s="381"/>
      <c r="Q59" s="720"/>
      <c r="R59" s="721"/>
      <c r="S59" s="721"/>
      <c r="T59" s="722"/>
      <c r="U59" s="140"/>
      <c r="V59" s="2815">
        <v>8</v>
      </c>
      <c r="W59" s="2771" t="s">
        <v>1605</v>
      </c>
      <c r="X59" s="2782">
        <v>45748</v>
      </c>
      <c r="Y59" s="2854">
        <v>45758</v>
      </c>
      <c r="Z59" s="2773" t="s">
        <v>1602</v>
      </c>
      <c r="AA59" s="2777"/>
      <c r="AB59" s="725"/>
      <c r="AC59" s="725"/>
      <c r="AD59" s="726"/>
      <c r="AE59" s="140"/>
      <c r="AF59" s="657"/>
      <c r="AG59" s="2792"/>
      <c r="AH59" s="2793"/>
      <c r="AI59" s="2793"/>
      <c r="AJ59" s="2794"/>
      <c r="AK59" s="727"/>
      <c r="AL59" s="728"/>
      <c r="AM59" s="728"/>
      <c r="AN59" s="729"/>
      <c r="AO59" s="3"/>
      <c r="AP59" s="399"/>
      <c r="AQ59" s="381"/>
      <c r="AR59" s="52"/>
      <c r="AS59" s="104" t="e">
        <f t="shared" si="20"/>
        <v>#DIV/0!</v>
      </c>
      <c r="AT59" s="105" t="e">
        <f t="shared" si="21"/>
        <v>#DIV/0!</v>
      </c>
      <c r="AU59" s="105" t="e">
        <f t="shared" si="22"/>
        <v>#DIV/0!</v>
      </c>
      <c r="AV59" s="105" t="e">
        <f t="shared" si="23"/>
        <v>#DIV/0!</v>
      </c>
      <c r="AW59" s="106">
        <f>+AA59/COUNTIF(W59,"*")</f>
        <v>0</v>
      </c>
      <c r="AX59" s="106">
        <f>+AB59/COUNTIF(W59,"*")</f>
        <v>0</v>
      </c>
      <c r="AY59" s="106">
        <f>+AC59/COUNTIF(W59,"*")</f>
        <v>0</v>
      </c>
      <c r="AZ59" s="106" t="e">
        <f t="shared" si="24"/>
        <v>#DIV/0!</v>
      </c>
      <c r="BA59" s="107" t="e">
        <f t="shared" si="25"/>
        <v>#DIV/0!</v>
      </c>
      <c r="BB59" s="107" t="e">
        <f t="shared" si="26"/>
        <v>#DIV/0!</v>
      </c>
      <c r="BC59" s="107" t="e">
        <f t="shared" si="27"/>
        <v>#DIV/0!</v>
      </c>
      <c r="BD59" s="107" t="e">
        <f t="shared" si="28"/>
        <v>#DIV/0!</v>
      </c>
      <c r="BE59" s="108">
        <v>0.2</v>
      </c>
      <c r="BF59" s="108">
        <v>0.8</v>
      </c>
      <c r="BG59" s="107">
        <f t="shared" si="29"/>
        <v>0</v>
      </c>
      <c r="BH59" s="107">
        <f t="shared" si="30"/>
        <v>0</v>
      </c>
      <c r="BI59" s="107">
        <f t="shared" si="31"/>
        <v>0</v>
      </c>
      <c r="BJ59" s="107" t="e">
        <f t="shared" si="32"/>
        <v>#DIV/0!</v>
      </c>
      <c r="BK59" s="107" t="e">
        <f t="shared" si="32"/>
        <v>#DIV/0!</v>
      </c>
      <c r="BL59" s="107" t="e">
        <f t="shared" si="33"/>
        <v>#DIV/0!</v>
      </c>
      <c r="BM59" s="107" t="e">
        <f t="shared" si="34"/>
        <v>#DIV/0!</v>
      </c>
      <c r="BN59" s="107" t="e">
        <f t="shared" si="35"/>
        <v>#DIV/0!</v>
      </c>
      <c r="BO59" s="107" t="e">
        <f t="shared" si="36"/>
        <v>#DIV/0!</v>
      </c>
      <c r="BP59" s="107" t="e">
        <f t="shared" si="36"/>
        <v>#DIV/0!</v>
      </c>
      <c r="BQ59" s="107" t="e">
        <f t="shared" si="36"/>
        <v>#DIV/0!</v>
      </c>
      <c r="BR59" s="107" t="e">
        <f t="shared" si="36"/>
        <v>#DIV/0!</v>
      </c>
      <c r="BS59" s="34"/>
      <c r="BT59" s="34"/>
      <c r="BU59" s="34"/>
      <c r="BV59" s="34"/>
      <c r="BW59" s="34"/>
      <c r="BX59" s="34"/>
      <c r="BY59" s="34"/>
      <c r="BZ59" s="34"/>
      <c r="CA59" s="33"/>
      <c r="CB59" s="3"/>
      <c r="CC59" s="584"/>
      <c r="CD59" s="585"/>
      <c r="CE59" s="585"/>
      <c r="CF59" s="630"/>
      <c r="CG59" s="631"/>
      <c r="CH59" s="3"/>
      <c r="CI59" s="3"/>
      <c r="CJ59" s="3"/>
      <c r="CK59" s="3"/>
      <c r="CL59" s="3"/>
      <c r="CM59" s="3"/>
      <c r="CN59" s="3"/>
      <c r="CO59" s="3"/>
      <c r="CP59" s="3"/>
      <c r="CQ59" s="3"/>
      <c r="CR59" s="3"/>
      <c r="CS59" s="3"/>
      <c r="CT59" s="3"/>
    </row>
    <row r="60" spans="1:98" ht="14.25" customHeight="1">
      <c r="A60" s="761"/>
      <c r="B60" s="556"/>
      <c r="C60" s="557"/>
      <c r="D60" s="283"/>
      <c r="E60" s="719"/>
      <c r="F60" s="651"/>
      <c r="G60" s="774"/>
      <c r="H60" s="378"/>
      <c r="I60" s="561"/>
      <c r="J60" s="562"/>
      <c r="K60" s="562"/>
      <c r="L60" s="562"/>
      <c r="M60" s="378"/>
      <c r="N60" s="379"/>
      <c r="O60" s="380"/>
      <c r="P60" s="381"/>
      <c r="Q60" s="720"/>
      <c r="R60" s="721"/>
      <c r="S60" s="721"/>
      <c r="T60" s="722"/>
      <c r="U60" s="140"/>
      <c r="V60" s="248">
        <v>9</v>
      </c>
      <c r="W60" s="2771" t="s">
        <v>1648</v>
      </c>
      <c r="X60" s="2782">
        <v>45748</v>
      </c>
      <c r="Y60" s="2783">
        <v>45992</v>
      </c>
      <c r="Z60" s="2773" t="s">
        <v>1602</v>
      </c>
      <c r="AA60" s="2777"/>
      <c r="AB60" s="725"/>
      <c r="AC60" s="725"/>
      <c r="AD60" s="726"/>
      <c r="AE60" s="140"/>
      <c r="AF60" s="657"/>
      <c r="AG60" s="2792"/>
      <c r="AH60" s="2793"/>
      <c r="AI60" s="2793"/>
      <c r="AJ60" s="2794"/>
      <c r="AK60" s="727"/>
      <c r="AL60" s="728"/>
      <c r="AM60" s="728"/>
      <c r="AN60" s="729"/>
      <c r="AO60" s="3"/>
      <c r="AP60" s="399"/>
      <c r="AQ60" s="381"/>
      <c r="AR60" s="52"/>
      <c r="AS60" s="104" t="e">
        <f t="shared" si="20"/>
        <v>#DIV/0!</v>
      </c>
      <c r="AT60" s="105" t="e">
        <f t="shared" si="21"/>
        <v>#DIV/0!</v>
      </c>
      <c r="AU60" s="105" t="e">
        <f t="shared" si="22"/>
        <v>#DIV/0!</v>
      </c>
      <c r="AV60" s="105" t="e">
        <f t="shared" si="23"/>
        <v>#DIV/0!</v>
      </c>
      <c r="AW60" s="106">
        <f>+AA60/COUNTIF(W60,"*")</f>
        <v>0</v>
      </c>
      <c r="AX60" s="106">
        <f>+AB60/COUNTIF(W60,"*")</f>
        <v>0</v>
      </c>
      <c r="AY60" s="106">
        <f>+AC60/COUNTIF(W60,"*")</f>
        <v>0</v>
      </c>
      <c r="AZ60" s="106" t="e">
        <f t="shared" si="24"/>
        <v>#DIV/0!</v>
      </c>
      <c r="BA60" s="107" t="e">
        <f t="shared" si="25"/>
        <v>#DIV/0!</v>
      </c>
      <c r="BB60" s="107" t="e">
        <f t="shared" si="26"/>
        <v>#DIV/0!</v>
      </c>
      <c r="BC60" s="107" t="e">
        <f t="shared" si="27"/>
        <v>#DIV/0!</v>
      </c>
      <c r="BD60" s="107" t="e">
        <f t="shared" si="28"/>
        <v>#DIV/0!</v>
      </c>
      <c r="BE60" s="108">
        <v>0.2</v>
      </c>
      <c r="BF60" s="108">
        <v>0.8</v>
      </c>
      <c r="BG60" s="107">
        <f t="shared" si="29"/>
        <v>0</v>
      </c>
      <c r="BH60" s="107">
        <f t="shared" si="30"/>
        <v>0</v>
      </c>
      <c r="BI60" s="107">
        <f t="shared" si="31"/>
        <v>0</v>
      </c>
      <c r="BJ60" s="107" t="e">
        <f t="shared" si="32"/>
        <v>#DIV/0!</v>
      </c>
      <c r="BK60" s="107" t="e">
        <f t="shared" si="32"/>
        <v>#DIV/0!</v>
      </c>
      <c r="BL60" s="107" t="e">
        <f t="shared" si="33"/>
        <v>#DIV/0!</v>
      </c>
      <c r="BM60" s="107" t="e">
        <f t="shared" si="34"/>
        <v>#DIV/0!</v>
      </c>
      <c r="BN60" s="107" t="e">
        <f t="shared" si="35"/>
        <v>#DIV/0!</v>
      </c>
      <c r="BO60" s="107" t="e">
        <f t="shared" si="36"/>
        <v>#DIV/0!</v>
      </c>
      <c r="BP60" s="107" t="e">
        <f t="shared" si="36"/>
        <v>#DIV/0!</v>
      </c>
      <c r="BQ60" s="107" t="e">
        <f t="shared" si="36"/>
        <v>#DIV/0!</v>
      </c>
      <c r="BR60" s="107" t="e">
        <f t="shared" si="36"/>
        <v>#DIV/0!</v>
      </c>
      <c r="BS60" s="34"/>
      <c r="BT60" s="34"/>
      <c r="BU60" s="34"/>
      <c r="BV60" s="34"/>
      <c r="BW60" s="34"/>
      <c r="BX60" s="34"/>
      <c r="BY60" s="34"/>
      <c r="BZ60" s="34"/>
      <c r="CA60" s="33"/>
      <c r="CB60" s="3"/>
      <c r="CC60" s="584"/>
      <c r="CD60" s="585"/>
      <c r="CE60" s="585"/>
      <c r="CF60" s="630"/>
      <c r="CG60" s="631"/>
      <c r="CH60" s="3"/>
      <c r="CI60" s="3"/>
      <c r="CJ60" s="3"/>
      <c r="CK60" s="3"/>
      <c r="CL60" s="3"/>
      <c r="CM60" s="3"/>
      <c r="CN60" s="3"/>
      <c r="CO60" s="3"/>
      <c r="CP60" s="3"/>
      <c r="CQ60" s="3"/>
      <c r="CR60" s="3"/>
      <c r="CS60" s="3"/>
      <c r="CT60" s="3"/>
    </row>
    <row r="61" spans="1:98" ht="14.25" customHeight="1">
      <c r="A61" s="761"/>
      <c r="B61" s="556"/>
      <c r="C61" s="557"/>
      <c r="D61" s="283"/>
      <c r="E61" s="719"/>
      <c r="F61" s="651"/>
      <c r="G61" s="774"/>
      <c r="H61" s="378"/>
      <c r="I61" s="2784"/>
      <c r="J61" s="2785"/>
      <c r="K61" s="2785"/>
      <c r="L61" s="2785"/>
      <c r="M61" s="378"/>
      <c r="N61" s="379"/>
      <c r="O61" s="2786"/>
      <c r="P61" s="2787"/>
      <c r="Q61" s="720"/>
      <c r="R61" s="721"/>
      <c r="S61" s="721"/>
      <c r="T61" s="722"/>
      <c r="U61" s="140"/>
      <c r="V61" s="2815">
        <v>10</v>
      </c>
      <c r="W61" s="43" t="s">
        <v>1649</v>
      </c>
      <c r="X61" s="2782">
        <v>45778</v>
      </c>
      <c r="Y61" s="2783">
        <v>45853</v>
      </c>
      <c r="Z61" s="2773" t="s">
        <v>1602</v>
      </c>
      <c r="AA61" s="2788"/>
      <c r="AB61" s="2790"/>
      <c r="AC61" s="2790"/>
      <c r="AD61" s="2855"/>
      <c r="AE61" s="140"/>
      <c r="AF61" s="657"/>
      <c r="AG61" s="2792"/>
      <c r="AH61" s="2793"/>
      <c r="AI61" s="2793"/>
      <c r="AJ61" s="2794"/>
      <c r="AK61" s="2795"/>
      <c r="AL61" s="2796"/>
      <c r="AM61" s="2796"/>
      <c r="AN61" s="2797"/>
      <c r="AO61" s="3"/>
      <c r="AP61" s="2798"/>
      <c r="AQ61" s="2787"/>
      <c r="AR61" s="52"/>
      <c r="AS61" s="109"/>
      <c r="AT61" s="110"/>
      <c r="AU61" s="110"/>
      <c r="AV61" s="110"/>
      <c r="AW61" s="278"/>
      <c r="AX61" s="278"/>
      <c r="AY61" s="278"/>
      <c r="AZ61" s="278"/>
      <c r="BA61" s="111"/>
      <c r="BB61" s="111"/>
      <c r="BC61" s="111"/>
      <c r="BD61" s="111"/>
      <c r="BE61" s="112"/>
      <c r="BF61" s="112"/>
      <c r="BG61" s="111"/>
      <c r="BH61" s="111"/>
      <c r="BI61" s="111"/>
      <c r="BJ61" s="111"/>
      <c r="BK61" s="111"/>
      <c r="BL61" s="111"/>
      <c r="BM61" s="111"/>
      <c r="BN61" s="111"/>
      <c r="BO61" s="111"/>
      <c r="BP61" s="111"/>
      <c r="BQ61" s="111"/>
      <c r="BR61" s="111"/>
      <c r="BS61" s="34"/>
      <c r="BT61" s="34"/>
      <c r="BU61" s="34"/>
      <c r="BV61" s="34"/>
      <c r="BW61" s="34"/>
      <c r="BX61" s="34"/>
      <c r="BY61" s="34"/>
      <c r="BZ61" s="34"/>
      <c r="CA61" s="33"/>
      <c r="CB61" s="3"/>
      <c r="CC61" s="584"/>
      <c r="CD61" s="585"/>
      <c r="CE61" s="585"/>
      <c r="CF61" s="630"/>
      <c r="CG61" s="631"/>
      <c r="CH61" s="3"/>
      <c r="CI61" s="3"/>
      <c r="CJ61" s="3"/>
      <c r="CK61" s="3"/>
      <c r="CL61" s="3"/>
      <c r="CM61" s="3"/>
      <c r="CN61" s="3"/>
      <c r="CO61" s="3"/>
      <c r="CP61" s="3"/>
      <c r="CQ61" s="3"/>
      <c r="CR61" s="3"/>
      <c r="CS61" s="3"/>
      <c r="CT61" s="3"/>
    </row>
    <row r="62" spans="1:98" ht="14.25" customHeight="1" thickBot="1">
      <c r="A62" s="762"/>
      <c r="B62" s="589"/>
      <c r="C62" s="590"/>
      <c r="D62" s="288"/>
      <c r="E62" s="731"/>
      <c r="F62" s="593"/>
      <c r="G62" s="411"/>
      <c r="H62" s="412"/>
      <c r="I62" s="596"/>
      <c r="J62" s="597"/>
      <c r="K62" s="597"/>
      <c r="L62" s="597"/>
      <c r="M62" s="412"/>
      <c r="N62" s="415"/>
      <c r="O62" s="416"/>
      <c r="P62" s="417"/>
      <c r="Q62" s="732"/>
      <c r="R62" s="733"/>
      <c r="S62" s="733"/>
      <c r="T62" s="734"/>
      <c r="U62" s="140"/>
      <c r="V62" s="253">
        <v>11</v>
      </c>
      <c r="W62" s="125" t="s">
        <v>1609</v>
      </c>
      <c r="X62" s="2799">
        <v>45748</v>
      </c>
      <c r="Y62" s="2800">
        <v>45992</v>
      </c>
      <c r="Z62" s="2801" t="s">
        <v>1635</v>
      </c>
      <c r="AA62" s="2834"/>
      <c r="AB62" s="737"/>
      <c r="AC62" s="737"/>
      <c r="AD62" s="738"/>
      <c r="AE62" s="140"/>
      <c r="AF62" s="657"/>
      <c r="AG62" s="2792"/>
      <c r="AH62" s="2793"/>
      <c r="AI62" s="2793"/>
      <c r="AJ62" s="2794"/>
      <c r="AK62" s="741"/>
      <c r="AL62" s="742"/>
      <c r="AM62" s="742"/>
      <c r="AN62" s="743"/>
      <c r="AO62" s="3"/>
      <c r="AP62" s="744"/>
      <c r="AQ62" s="417"/>
      <c r="AR62" s="52"/>
      <c r="AS62" s="426" t="e">
        <f t="shared" ref="AS62:AS129" si="37">+I62/G62</f>
        <v>#DIV/0!</v>
      </c>
      <c r="AT62" s="450" t="e">
        <f t="shared" ref="AT62:AT129" si="38">+J62/G62</f>
        <v>#DIV/0!</v>
      </c>
      <c r="AU62" s="450" t="e">
        <f t="shared" ref="AU62:AU129" si="39">+K62/G62</f>
        <v>#DIV/0!</v>
      </c>
      <c r="AV62" s="450" t="e">
        <f t="shared" ref="AV62:AV129" si="40">+L62/G62</f>
        <v>#DIV/0!</v>
      </c>
      <c r="AW62" s="463">
        <f>+AA62/COUNTIF(W61,"*")</f>
        <v>0</v>
      </c>
      <c r="AX62" s="463">
        <f>+AB62/COUNTIF(W61,"*")</f>
        <v>0</v>
      </c>
      <c r="AY62" s="463">
        <f>+AC62/COUNTIF(W61,"*")</f>
        <v>0</v>
      </c>
      <c r="AZ62" s="463" t="e">
        <f t="shared" ref="AZ62:AZ129" si="41">+AD62/COUNTIF(AD62,"*")</f>
        <v>#DIV/0!</v>
      </c>
      <c r="BA62" s="428" t="e">
        <f t="shared" ref="BA62:BA129" si="42">+AK62/AJ62</f>
        <v>#DIV/0!</v>
      </c>
      <c r="BB62" s="428" t="e">
        <f t="shared" ref="BB62:BB129" si="43">+AL62/AJ62</f>
        <v>#DIV/0!</v>
      </c>
      <c r="BC62" s="428" t="e">
        <f t="shared" ref="BC62:BC129" si="44">+AM62/AJ62</f>
        <v>#DIV/0!</v>
      </c>
      <c r="BD62" s="428" t="e">
        <f t="shared" ref="BD62:BD129" si="45">+AN62/AJ62</f>
        <v>#DIV/0!</v>
      </c>
      <c r="BE62" s="427">
        <v>0.2</v>
      </c>
      <c r="BF62" s="427">
        <v>0.8</v>
      </c>
      <c r="BG62" s="428">
        <f t="shared" ref="BG62:BG129" si="46">+AW62*BE62</f>
        <v>0</v>
      </c>
      <c r="BH62" s="428">
        <f t="shared" ref="BH62:BH129" si="47">+AX62*BE62</f>
        <v>0</v>
      </c>
      <c r="BI62" s="428">
        <f t="shared" ref="BI62:BI129" si="48">+AY62*BE62</f>
        <v>0</v>
      </c>
      <c r="BJ62" s="428" t="e">
        <f t="shared" ref="BJ62:BK129" si="49">+AZ62*BE62</f>
        <v>#DIV/0!</v>
      </c>
      <c r="BK62" s="428" t="e">
        <f t="shared" si="49"/>
        <v>#DIV/0!</v>
      </c>
      <c r="BL62" s="428" t="e">
        <f t="shared" ref="BL62:BL129" si="50">+BB62*BF62</f>
        <v>#DIV/0!</v>
      </c>
      <c r="BM62" s="428" t="e">
        <f t="shared" ref="BM62:BM129" si="51">+BC62*BF62</f>
        <v>#DIV/0!</v>
      </c>
      <c r="BN62" s="428" t="e">
        <f t="shared" ref="BN62:BN129" si="52">+BD62*BF62</f>
        <v>#DIV/0!</v>
      </c>
      <c r="BO62" s="428" t="e">
        <f t="shared" ref="BO62:BR129" si="53">+BG62+BK62</f>
        <v>#DIV/0!</v>
      </c>
      <c r="BP62" s="428" t="e">
        <f t="shared" si="53"/>
        <v>#DIV/0!</v>
      </c>
      <c r="BQ62" s="428" t="e">
        <f t="shared" si="53"/>
        <v>#DIV/0!</v>
      </c>
      <c r="BR62" s="428" t="e">
        <f t="shared" si="53"/>
        <v>#DIV/0!</v>
      </c>
      <c r="BS62" s="39"/>
      <c r="BT62" s="39"/>
      <c r="BU62" s="39"/>
      <c r="BV62" s="39"/>
      <c r="BW62" s="39"/>
      <c r="BX62" s="39"/>
      <c r="BY62" s="39"/>
      <c r="BZ62" s="39"/>
      <c r="CA62" s="332"/>
      <c r="CB62" s="3"/>
      <c r="CC62" s="616"/>
      <c r="CD62" s="617"/>
      <c r="CE62" s="617"/>
      <c r="CF62" s="640"/>
      <c r="CG62" s="641"/>
      <c r="CH62" s="3"/>
      <c r="CI62" s="3"/>
      <c r="CJ62" s="3"/>
      <c r="CK62" s="3"/>
      <c r="CL62" s="3"/>
      <c r="CM62" s="3"/>
      <c r="CN62" s="3"/>
      <c r="CO62" s="3"/>
      <c r="CP62" s="3"/>
      <c r="CQ62" s="3"/>
      <c r="CR62" s="3"/>
      <c r="CS62" s="3"/>
      <c r="CT62" s="3"/>
    </row>
    <row r="63" spans="1:98" ht="14.25" customHeight="1" thickBot="1">
      <c r="A63" s="349">
        <v>6</v>
      </c>
      <c r="B63" s="5097" t="s">
        <v>1650</v>
      </c>
      <c r="C63" s="524"/>
      <c r="D63" s="745"/>
      <c r="E63" s="746"/>
      <c r="F63" s="527" t="s">
        <v>438</v>
      </c>
      <c r="G63" s="355">
        <v>544198</v>
      </c>
      <c r="H63" s="5099" t="s">
        <v>1178</v>
      </c>
      <c r="I63" s="529"/>
      <c r="J63" s="530" t="s">
        <v>1651</v>
      </c>
      <c r="K63" s="530"/>
      <c r="L63" s="530"/>
      <c r="M63" s="531"/>
      <c r="N63" s="2856">
        <v>85726209</v>
      </c>
      <c r="O63" s="358" t="s">
        <v>91</v>
      </c>
      <c r="P63" s="2856">
        <v>85726209</v>
      </c>
      <c r="Q63" s="747"/>
      <c r="R63" s="748"/>
      <c r="S63" s="748"/>
      <c r="T63" s="749"/>
      <c r="U63" s="140"/>
      <c r="V63" s="244">
        <v>1</v>
      </c>
      <c r="W63" s="2764" t="s">
        <v>1590</v>
      </c>
      <c r="X63" s="220" t="s">
        <v>1591</v>
      </c>
      <c r="Y63" s="2857">
        <v>45703</v>
      </c>
      <c r="Z63" s="2806" t="s">
        <v>1652</v>
      </c>
      <c r="AA63" s="2767"/>
      <c r="AB63" s="752"/>
      <c r="AC63" s="752"/>
      <c r="AD63" s="753"/>
      <c r="AE63" s="140"/>
      <c r="AF63" s="2858" t="s">
        <v>1653</v>
      </c>
      <c r="AG63" s="2811" t="s">
        <v>1654</v>
      </c>
      <c r="AH63" s="2811" t="s">
        <v>1655</v>
      </c>
      <c r="AI63" s="2840" t="s">
        <v>73</v>
      </c>
      <c r="AJ63" s="2813">
        <v>5000</v>
      </c>
      <c r="AK63" s="2814">
        <v>750</v>
      </c>
      <c r="AL63" s="757">
        <v>1000</v>
      </c>
      <c r="AM63" s="757"/>
      <c r="AN63" s="758"/>
      <c r="AO63" s="222"/>
      <c r="AP63" s="759" t="s">
        <v>1060</v>
      </c>
      <c r="AQ63" s="760" t="s">
        <v>356</v>
      </c>
      <c r="AR63" s="52"/>
      <c r="AS63" s="82">
        <f t="shared" si="37"/>
        <v>0</v>
      </c>
      <c r="AT63" s="94">
        <f t="shared" si="38"/>
        <v>9.1878323698359784E-4</v>
      </c>
      <c r="AU63" s="94">
        <f t="shared" si="39"/>
        <v>0</v>
      </c>
      <c r="AV63" s="94">
        <f t="shared" si="40"/>
        <v>0</v>
      </c>
      <c r="AW63" s="95">
        <f>+AA63/COUNTIF(W62,"*")</f>
        <v>0</v>
      </c>
      <c r="AX63" s="95">
        <f>+AB63/COUNTIF(W62,"*")</f>
        <v>0</v>
      </c>
      <c r="AY63" s="95">
        <f>+AC63/COUNTIF(W62,"*")</f>
        <v>0</v>
      </c>
      <c r="AZ63" s="95" t="e">
        <f t="shared" si="41"/>
        <v>#DIV/0!</v>
      </c>
      <c r="BA63" s="96">
        <f t="shared" si="42"/>
        <v>0.15</v>
      </c>
      <c r="BB63" s="96">
        <f t="shared" si="43"/>
        <v>0.2</v>
      </c>
      <c r="BC63" s="96">
        <f t="shared" si="44"/>
        <v>0</v>
      </c>
      <c r="BD63" s="96">
        <f t="shared" si="45"/>
        <v>0</v>
      </c>
      <c r="BE63" s="97">
        <v>0.2</v>
      </c>
      <c r="BF63" s="97">
        <v>0.8</v>
      </c>
      <c r="BG63" s="96">
        <f t="shared" si="46"/>
        <v>0</v>
      </c>
      <c r="BH63" s="96">
        <f t="shared" si="47"/>
        <v>0</v>
      </c>
      <c r="BI63" s="96">
        <f t="shared" si="48"/>
        <v>0</v>
      </c>
      <c r="BJ63" s="96" t="e">
        <f t="shared" si="49"/>
        <v>#DIV/0!</v>
      </c>
      <c r="BK63" s="96">
        <f t="shared" si="49"/>
        <v>0.12</v>
      </c>
      <c r="BL63" s="96">
        <f t="shared" si="50"/>
        <v>0.16000000000000003</v>
      </c>
      <c r="BM63" s="96">
        <f t="shared" si="51"/>
        <v>0</v>
      </c>
      <c r="BN63" s="96">
        <f t="shared" si="52"/>
        <v>0</v>
      </c>
      <c r="BO63" s="96">
        <f t="shared" si="53"/>
        <v>0.12</v>
      </c>
      <c r="BP63" s="85">
        <f t="shared" si="53"/>
        <v>0.16000000000000003</v>
      </c>
      <c r="BQ63" s="85">
        <f t="shared" si="53"/>
        <v>0</v>
      </c>
      <c r="BR63" s="85" t="e">
        <f t="shared" si="53"/>
        <v>#DIV/0!</v>
      </c>
      <c r="BS63" s="644" t="e">
        <f>AVERAGEIF(BO63:BO72,"&lt;&gt;#¡DIV/0!")</f>
        <v>#REF!</v>
      </c>
      <c r="BT63" s="644" t="e">
        <f>AVERAGEIF(BP63:BP72,"&lt;&gt;#¡DIV/0!")</f>
        <v>#REF!</v>
      </c>
      <c r="BU63" s="644" t="e">
        <f>AVERAGEIF(BQ63:BQ72,"&lt;&gt;#¡DIV/0!")</f>
        <v>#REF!</v>
      </c>
      <c r="BV63" s="644" t="e">
        <f>AVERAGEIF(BR63:BR72,"&lt;&gt;#¡DIV/0!")</f>
        <v>#DIV/0!</v>
      </c>
      <c r="BW63" s="550" t="e">
        <f>+C63*BS63</f>
        <v>#REF!</v>
      </c>
      <c r="BX63" s="550" t="e">
        <f>+C63*BT63</f>
        <v>#REF!</v>
      </c>
      <c r="BY63" s="550" t="e">
        <f>+C63*BU63</f>
        <v>#REF!</v>
      </c>
      <c r="BZ63" s="550" t="e">
        <f>+C63*BV63</f>
        <v>#DIV/0!</v>
      </c>
      <c r="CA63" s="645" t="e">
        <f>SUM(BW63:BZ72)</f>
        <v>#REF!</v>
      </c>
      <c r="CB63" s="3"/>
      <c r="CC63" s="552">
        <f>+Q63/$N$63</f>
        <v>0</v>
      </c>
      <c r="CD63" s="553">
        <f>+R63/$N$63</f>
        <v>0</v>
      </c>
      <c r="CE63" s="553">
        <f>+S63/$N$63</f>
        <v>0</v>
      </c>
      <c r="CF63" s="622">
        <f>+T63/$N$63</f>
        <v>0</v>
      </c>
      <c r="CG63" s="623">
        <f>AVERAGE(CC63:CF72)</f>
        <v>0</v>
      </c>
      <c r="CH63" s="3"/>
      <c r="CI63" s="3"/>
      <c r="CJ63" s="3"/>
      <c r="CK63" s="3"/>
      <c r="CL63" s="3"/>
      <c r="CM63" s="3"/>
      <c r="CN63" s="3"/>
      <c r="CO63" s="3"/>
      <c r="CP63" s="3"/>
      <c r="CQ63" s="3"/>
      <c r="CR63" s="3"/>
      <c r="CS63" s="3"/>
      <c r="CT63" s="3"/>
    </row>
    <row r="64" spans="1:98" ht="14.25" customHeight="1" thickBot="1">
      <c r="A64" s="761"/>
      <c r="B64" s="5098"/>
      <c r="C64" s="557"/>
      <c r="D64" s="283"/>
      <c r="E64" s="719"/>
      <c r="F64" s="440" t="s">
        <v>273</v>
      </c>
      <c r="G64" s="377">
        <v>473588</v>
      </c>
      <c r="H64" s="5100"/>
      <c r="I64" s="561"/>
      <c r="J64" s="562" t="s">
        <v>1651</v>
      </c>
      <c r="K64" s="562"/>
      <c r="L64" s="562"/>
      <c r="M64" s="378"/>
      <c r="N64" s="379"/>
      <c r="O64" s="380"/>
      <c r="P64" s="381"/>
      <c r="Q64" s="720"/>
      <c r="R64" s="721"/>
      <c r="S64" s="721"/>
      <c r="T64" s="722"/>
      <c r="U64" s="140"/>
      <c r="V64" s="2815">
        <v>2</v>
      </c>
      <c r="W64" s="2771" t="s">
        <v>1595</v>
      </c>
      <c r="X64" s="48">
        <v>45703</v>
      </c>
      <c r="Y64" s="2859">
        <v>45716</v>
      </c>
      <c r="Z64" s="2816" t="s">
        <v>1652</v>
      </c>
      <c r="AA64" s="2767"/>
      <c r="AB64" s="725"/>
      <c r="AC64" s="725"/>
      <c r="AD64" s="726"/>
      <c r="AE64" s="140"/>
      <c r="AF64" s="2817"/>
      <c r="AG64" s="143"/>
      <c r="AH64" s="143"/>
      <c r="AI64" s="143"/>
      <c r="AJ64" s="2818"/>
      <c r="AK64" s="2819"/>
      <c r="AL64" s="728"/>
      <c r="AM64" s="728"/>
      <c r="AN64" s="729"/>
      <c r="AO64" s="3"/>
      <c r="AP64" s="399"/>
      <c r="AQ64" s="381"/>
      <c r="AR64" s="52"/>
      <c r="AS64" s="104">
        <f t="shared" si="37"/>
        <v>0</v>
      </c>
      <c r="AT64" s="105">
        <f t="shared" si="38"/>
        <v>1.0557699941721496E-3</v>
      </c>
      <c r="AU64" s="105">
        <f t="shared" si="39"/>
        <v>0</v>
      </c>
      <c r="AV64" s="105">
        <f t="shared" si="40"/>
        <v>0</v>
      </c>
      <c r="AW64" s="106">
        <f t="shared" ref="AW64:AW131" si="54">+AA64/COUNTIF(W64,"*")</f>
        <v>0</v>
      </c>
      <c r="AX64" s="106">
        <f t="shared" ref="AX64:AX131" si="55">+AB64/COUNTIF(W64,"*")</f>
        <v>0</v>
      </c>
      <c r="AY64" s="106">
        <f t="shared" ref="AY64:AY131" si="56">+AC64/COUNTIF(W64,"*")</f>
        <v>0</v>
      </c>
      <c r="AZ64" s="106" t="e">
        <f t="shared" si="41"/>
        <v>#DIV/0!</v>
      </c>
      <c r="BA64" s="107" t="e">
        <f t="shared" si="42"/>
        <v>#DIV/0!</v>
      </c>
      <c r="BB64" s="107" t="e">
        <f t="shared" si="43"/>
        <v>#DIV/0!</v>
      </c>
      <c r="BC64" s="107" t="e">
        <f t="shared" si="44"/>
        <v>#DIV/0!</v>
      </c>
      <c r="BD64" s="107" t="e">
        <f t="shared" si="45"/>
        <v>#DIV/0!</v>
      </c>
      <c r="BE64" s="108">
        <v>0.2</v>
      </c>
      <c r="BF64" s="108">
        <v>0.8</v>
      </c>
      <c r="BG64" s="107">
        <f t="shared" si="46"/>
        <v>0</v>
      </c>
      <c r="BH64" s="107">
        <f t="shared" si="47"/>
        <v>0</v>
      </c>
      <c r="BI64" s="107">
        <f t="shared" si="48"/>
        <v>0</v>
      </c>
      <c r="BJ64" s="107" t="e">
        <f t="shared" si="49"/>
        <v>#DIV/0!</v>
      </c>
      <c r="BK64" s="107" t="e">
        <f t="shared" si="49"/>
        <v>#DIV/0!</v>
      </c>
      <c r="BL64" s="107" t="e">
        <f t="shared" si="50"/>
        <v>#DIV/0!</v>
      </c>
      <c r="BM64" s="107" t="e">
        <f t="shared" si="51"/>
        <v>#DIV/0!</v>
      </c>
      <c r="BN64" s="107" t="e">
        <f t="shared" si="52"/>
        <v>#DIV/0!</v>
      </c>
      <c r="BO64" s="107" t="e">
        <f t="shared" si="53"/>
        <v>#DIV/0!</v>
      </c>
      <c r="BP64" s="107" t="e">
        <f t="shared" si="53"/>
        <v>#DIV/0!</v>
      </c>
      <c r="BQ64" s="107" t="e">
        <f t="shared" si="53"/>
        <v>#DIV/0!</v>
      </c>
      <c r="BR64" s="107" t="e">
        <f t="shared" si="53"/>
        <v>#DIV/0!</v>
      </c>
      <c r="BS64" s="34"/>
      <c r="BT64" s="34"/>
      <c r="BU64" s="34"/>
      <c r="BV64" s="34"/>
      <c r="BW64" s="34"/>
      <c r="BX64" s="34"/>
      <c r="BY64" s="34"/>
      <c r="BZ64" s="34"/>
      <c r="CA64" s="33"/>
      <c r="CB64" s="3"/>
      <c r="CC64" s="584"/>
      <c r="CD64" s="585"/>
      <c r="CE64" s="585"/>
      <c r="CF64" s="630"/>
      <c r="CG64" s="631"/>
      <c r="CH64" s="3"/>
      <c r="CI64" s="3"/>
      <c r="CJ64" s="3"/>
      <c r="CK64" s="3"/>
      <c r="CL64" s="3"/>
      <c r="CM64" s="3"/>
      <c r="CN64" s="3"/>
      <c r="CO64" s="3"/>
      <c r="CP64" s="3"/>
      <c r="CQ64" s="3"/>
      <c r="CR64" s="3"/>
      <c r="CS64" s="3"/>
      <c r="CT64" s="3"/>
    </row>
    <row r="65" spans="1:98" ht="14.25" customHeight="1">
      <c r="A65" s="761"/>
      <c r="B65" s="5098"/>
      <c r="C65" s="557"/>
      <c r="D65" s="283"/>
      <c r="E65" s="719"/>
      <c r="F65" s="440" t="s">
        <v>374</v>
      </c>
      <c r="G65" s="377">
        <v>464172</v>
      </c>
      <c r="H65" s="5100"/>
      <c r="I65" s="561"/>
      <c r="J65" s="562" t="s">
        <v>1656</v>
      </c>
      <c r="K65" s="562"/>
      <c r="L65" s="562"/>
      <c r="M65" s="378"/>
      <c r="N65" s="379"/>
      <c r="O65" s="380"/>
      <c r="P65" s="381"/>
      <c r="Q65" s="720"/>
      <c r="R65" s="721"/>
      <c r="S65" s="721"/>
      <c r="T65" s="722"/>
      <c r="U65" s="140"/>
      <c r="V65" s="2815">
        <v>3</v>
      </c>
      <c r="W65" s="2771" t="s">
        <v>1596</v>
      </c>
      <c r="X65" s="48">
        <v>45716</v>
      </c>
      <c r="Y65" s="2859">
        <v>45723</v>
      </c>
      <c r="Z65" s="2816" t="s">
        <v>1652</v>
      </c>
      <c r="AA65" s="2767"/>
      <c r="AB65" s="725"/>
      <c r="AC65" s="725"/>
      <c r="AD65" s="726"/>
      <c r="AE65" s="140"/>
      <c r="AF65" s="2817"/>
      <c r="AG65" s="143"/>
      <c r="AH65" s="143"/>
      <c r="AI65" s="143"/>
      <c r="AJ65" s="2818"/>
      <c r="AK65" s="2819"/>
      <c r="AL65" s="728"/>
      <c r="AM65" s="728"/>
      <c r="AN65" s="729"/>
      <c r="AO65" s="3"/>
      <c r="AP65" s="399"/>
      <c r="AQ65" s="381"/>
      <c r="AR65" s="52"/>
      <c r="AS65" s="104">
        <f t="shared" si="37"/>
        <v>0</v>
      </c>
      <c r="AT65" s="105">
        <f t="shared" si="38"/>
        <v>4.3087476194169404E-3</v>
      </c>
      <c r="AU65" s="105">
        <f t="shared" si="39"/>
        <v>0</v>
      </c>
      <c r="AV65" s="105">
        <f t="shared" si="40"/>
        <v>0</v>
      </c>
      <c r="AW65" s="106">
        <f t="shared" si="54"/>
        <v>0</v>
      </c>
      <c r="AX65" s="106">
        <f t="shared" si="55"/>
        <v>0</v>
      </c>
      <c r="AY65" s="106">
        <f t="shared" si="56"/>
        <v>0</v>
      </c>
      <c r="AZ65" s="106" t="e">
        <f t="shared" si="41"/>
        <v>#DIV/0!</v>
      </c>
      <c r="BA65" s="107" t="e">
        <f t="shared" si="42"/>
        <v>#DIV/0!</v>
      </c>
      <c r="BB65" s="107" t="e">
        <f t="shared" si="43"/>
        <v>#DIV/0!</v>
      </c>
      <c r="BC65" s="107" t="e">
        <f t="shared" si="44"/>
        <v>#DIV/0!</v>
      </c>
      <c r="BD65" s="107" t="e">
        <f t="shared" si="45"/>
        <v>#DIV/0!</v>
      </c>
      <c r="BE65" s="108">
        <v>0.2</v>
      </c>
      <c r="BF65" s="108">
        <v>0.8</v>
      </c>
      <c r="BG65" s="107">
        <f t="shared" si="46"/>
        <v>0</v>
      </c>
      <c r="BH65" s="107">
        <f t="shared" si="47"/>
        <v>0</v>
      </c>
      <c r="BI65" s="107">
        <f t="shared" si="48"/>
        <v>0</v>
      </c>
      <c r="BJ65" s="107" t="e">
        <f t="shared" si="49"/>
        <v>#DIV/0!</v>
      </c>
      <c r="BK65" s="107" t="e">
        <f t="shared" si="49"/>
        <v>#DIV/0!</v>
      </c>
      <c r="BL65" s="107" t="e">
        <f t="shared" si="50"/>
        <v>#DIV/0!</v>
      </c>
      <c r="BM65" s="107" t="e">
        <f t="shared" si="51"/>
        <v>#DIV/0!</v>
      </c>
      <c r="BN65" s="107" t="e">
        <f t="shared" si="52"/>
        <v>#DIV/0!</v>
      </c>
      <c r="BO65" s="107" t="e">
        <f t="shared" si="53"/>
        <v>#DIV/0!</v>
      </c>
      <c r="BP65" s="107" t="e">
        <f t="shared" si="53"/>
        <v>#DIV/0!</v>
      </c>
      <c r="BQ65" s="107" t="e">
        <f t="shared" si="53"/>
        <v>#DIV/0!</v>
      </c>
      <c r="BR65" s="107" t="e">
        <f t="shared" si="53"/>
        <v>#DIV/0!</v>
      </c>
      <c r="BS65" s="34"/>
      <c r="BT65" s="34"/>
      <c r="BU65" s="34"/>
      <c r="BV65" s="34"/>
      <c r="BW65" s="34"/>
      <c r="BX65" s="34"/>
      <c r="BY65" s="34"/>
      <c r="BZ65" s="34"/>
      <c r="CA65" s="33"/>
      <c r="CB65" s="3"/>
      <c r="CC65" s="584"/>
      <c r="CD65" s="585"/>
      <c r="CE65" s="585"/>
      <c r="CF65" s="630"/>
      <c r="CG65" s="631"/>
      <c r="CH65" s="3"/>
      <c r="CI65" s="3"/>
      <c r="CJ65" s="3"/>
      <c r="CK65" s="3"/>
      <c r="CL65" s="3"/>
      <c r="CM65" s="3"/>
      <c r="CN65" s="3"/>
      <c r="CO65" s="3"/>
      <c r="CP65" s="3"/>
      <c r="CQ65" s="3"/>
      <c r="CR65" s="3"/>
      <c r="CS65" s="3"/>
      <c r="CT65" s="3"/>
    </row>
    <row r="66" spans="1:98" ht="14.25" customHeight="1">
      <c r="A66" s="761"/>
      <c r="B66" s="5098"/>
      <c r="C66" s="557"/>
      <c r="D66" s="283"/>
      <c r="E66" s="719"/>
      <c r="F66" s="440" t="s">
        <v>65</v>
      </c>
      <c r="G66" s="377">
        <v>1331151</v>
      </c>
      <c r="H66" s="5100"/>
      <c r="I66" s="561"/>
      <c r="J66" s="562" t="s">
        <v>1656</v>
      </c>
      <c r="K66" s="562"/>
      <c r="L66" s="562"/>
      <c r="M66" s="378"/>
      <c r="N66" s="379"/>
      <c r="O66" s="380"/>
      <c r="P66" s="381"/>
      <c r="Q66" s="720"/>
      <c r="R66" s="721"/>
      <c r="S66" s="721"/>
      <c r="T66" s="722"/>
      <c r="U66" s="140"/>
      <c r="V66" s="2815">
        <v>4</v>
      </c>
      <c r="W66" s="2860" t="s">
        <v>1657</v>
      </c>
      <c r="X66" s="2861">
        <v>45726</v>
      </c>
      <c r="Y66" s="2861">
        <v>45807</v>
      </c>
      <c r="Z66" s="2816" t="s">
        <v>1652</v>
      </c>
      <c r="AA66" s="2777"/>
      <c r="AB66" s="2778"/>
      <c r="AC66" s="725"/>
      <c r="AD66" s="726"/>
      <c r="AE66" s="140"/>
      <c r="AF66" s="2817"/>
      <c r="AG66" s="143"/>
      <c r="AH66" s="143"/>
      <c r="AI66" s="143"/>
      <c r="AJ66" s="2818"/>
      <c r="AK66" s="2819"/>
      <c r="AL66" s="728"/>
      <c r="AM66" s="728"/>
      <c r="AN66" s="729"/>
      <c r="AO66" s="3"/>
      <c r="AP66" s="399"/>
      <c r="AQ66" s="381"/>
      <c r="AR66" s="52"/>
      <c r="AS66" s="104">
        <f t="shared" si="37"/>
        <v>0</v>
      </c>
      <c r="AT66" s="105">
        <f t="shared" si="38"/>
        <v>1.5024591500137851E-3</v>
      </c>
      <c r="AU66" s="105">
        <f t="shared" si="39"/>
        <v>0</v>
      </c>
      <c r="AV66" s="105">
        <f t="shared" si="40"/>
        <v>0</v>
      </c>
      <c r="AW66" s="106">
        <f>+AA66/COUNTIF(W67,"*")</f>
        <v>0</v>
      </c>
      <c r="AX66" s="106">
        <f>+AB66/COUNTIF(W67,"*")</f>
        <v>0</v>
      </c>
      <c r="AY66" s="106">
        <f>+AC66/COUNTIF(W67,"*")</f>
        <v>0</v>
      </c>
      <c r="AZ66" s="106" t="e">
        <f t="shared" si="41"/>
        <v>#DIV/0!</v>
      </c>
      <c r="BA66" s="107" t="e">
        <f t="shared" si="42"/>
        <v>#DIV/0!</v>
      </c>
      <c r="BB66" s="107" t="e">
        <f t="shared" si="43"/>
        <v>#DIV/0!</v>
      </c>
      <c r="BC66" s="107" t="e">
        <f t="shared" si="44"/>
        <v>#DIV/0!</v>
      </c>
      <c r="BD66" s="107" t="e">
        <f t="shared" si="45"/>
        <v>#DIV/0!</v>
      </c>
      <c r="BE66" s="108">
        <v>0.2</v>
      </c>
      <c r="BF66" s="108">
        <v>0.8</v>
      </c>
      <c r="BG66" s="107">
        <f t="shared" si="46"/>
        <v>0</v>
      </c>
      <c r="BH66" s="107">
        <f t="shared" si="47"/>
        <v>0</v>
      </c>
      <c r="BI66" s="107">
        <f t="shared" si="48"/>
        <v>0</v>
      </c>
      <c r="BJ66" s="107" t="e">
        <f t="shared" si="49"/>
        <v>#DIV/0!</v>
      </c>
      <c r="BK66" s="107" t="e">
        <f t="shared" si="49"/>
        <v>#DIV/0!</v>
      </c>
      <c r="BL66" s="107" t="e">
        <f t="shared" si="50"/>
        <v>#DIV/0!</v>
      </c>
      <c r="BM66" s="107" t="e">
        <f t="shared" si="51"/>
        <v>#DIV/0!</v>
      </c>
      <c r="BN66" s="107" t="e">
        <f t="shared" si="52"/>
        <v>#DIV/0!</v>
      </c>
      <c r="BO66" s="107" t="e">
        <f t="shared" si="53"/>
        <v>#DIV/0!</v>
      </c>
      <c r="BP66" s="107" t="e">
        <f t="shared" si="53"/>
        <v>#DIV/0!</v>
      </c>
      <c r="BQ66" s="107" t="e">
        <f t="shared" si="53"/>
        <v>#DIV/0!</v>
      </c>
      <c r="BR66" s="107" t="e">
        <f t="shared" si="53"/>
        <v>#DIV/0!</v>
      </c>
      <c r="BS66" s="34"/>
      <c r="BT66" s="34"/>
      <c r="BU66" s="34"/>
      <c r="BV66" s="34"/>
      <c r="BW66" s="34"/>
      <c r="BX66" s="34"/>
      <c r="BY66" s="34"/>
      <c r="BZ66" s="34"/>
      <c r="CA66" s="33"/>
      <c r="CB66" s="3"/>
      <c r="CC66" s="584"/>
      <c r="CD66" s="585"/>
      <c r="CE66" s="585"/>
      <c r="CF66" s="630"/>
      <c r="CG66" s="631"/>
      <c r="CH66" s="3"/>
      <c r="CI66" s="3"/>
      <c r="CJ66" s="3"/>
      <c r="CK66" s="3"/>
      <c r="CL66" s="3"/>
      <c r="CM66" s="3"/>
      <c r="CN66" s="3"/>
      <c r="CO66" s="3"/>
      <c r="CP66" s="3"/>
      <c r="CQ66" s="3"/>
      <c r="CR66" s="3"/>
      <c r="CS66" s="3"/>
      <c r="CT66" s="3"/>
    </row>
    <row r="67" spans="1:98" ht="14.25" customHeight="1">
      <c r="A67" s="761"/>
      <c r="B67" s="5098"/>
      <c r="C67" s="557"/>
      <c r="D67" s="283"/>
      <c r="E67" s="719"/>
      <c r="F67" s="440" t="s">
        <v>81</v>
      </c>
      <c r="G67" s="377">
        <v>611968</v>
      </c>
      <c r="H67" s="5100"/>
      <c r="I67" s="561"/>
      <c r="J67" s="562" t="s">
        <v>1658</v>
      </c>
      <c r="K67" s="562"/>
      <c r="L67" s="562"/>
      <c r="M67" s="378"/>
      <c r="N67" s="379"/>
      <c r="O67" s="380"/>
      <c r="P67" s="381"/>
      <c r="Q67" s="720"/>
      <c r="R67" s="721"/>
      <c r="S67" s="721"/>
      <c r="T67" s="722"/>
      <c r="U67" s="140"/>
      <c r="V67" s="2862">
        <v>5</v>
      </c>
      <c r="W67" s="2771" t="s">
        <v>1599</v>
      </c>
      <c r="X67" s="48">
        <v>45726</v>
      </c>
      <c r="Y67" s="48">
        <v>45839</v>
      </c>
      <c r="Z67" s="2863" t="s">
        <v>1652</v>
      </c>
      <c r="AA67" s="2777"/>
      <c r="AB67" s="2778"/>
      <c r="AC67" s="725"/>
      <c r="AD67" s="726"/>
      <c r="AE67" s="140"/>
      <c r="AF67" s="2836"/>
      <c r="AG67" s="2793"/>
      <c r="AH67" s="2793"/>
      <c r="AI67" s="2793"/>
      <c r="AJ67" s="2864"/>
      <c r="AK67" s="2819"/>
      <c r="AL67" s="728"/>
      <c r="AM67" s="728"/>
      <c r="AN67" s="729"/>
      <c r="AO67" s="3"/>
      <c r="AP67" s="399"/>
      <c r="AQ67" s="381"/>
      <c r="AR67" s="52"/>
      <c r="AS67" s="104">
        <f t="shared" si="37"/>
        <v>0</v>
      </c>
      <c r="AT67" s="105">
        <f t="shared" si="38"/>
        <v>6.127771386739176E-3</v>
      </c>
      <c r="AU67" s="105">
        <f t="shared" si="39"/>
        <v>0</v>
      </c>
      <c r="AV67" s="105">
        <f t="shared" si="40"/>
        <v>0</v>
      </c>
      <c r="AW67" s="106" t="e">
        <f>+AA67/COUNTIF(#REF!,"*")</f>
        <v>#REF!</v>
      </c>
      <c r="AX67" s="106" t="e">
        <f>+AB67/COUNTIF(#REF!,"*")</f>
        <v>#REF!</v>
      </c>
      <c r="AY67" s="106" t="e">
        <f>+AC67/COUNTIF(#REF!,"*")</f>
        <v>#REF!</v>
      </c>
      <c r="AZ67" s="106" t="e">
        <f t="shared" si="41"/>
        <v>#DIV/0!</v>
      </c>
      <c r="BA67" s="107" t="e">
        <f t="shared" si="42"/>
        <v>#DIV/0!</v>
      </c>
      <c r="BB67" s="107" t="e">
        <f t="shared" si="43"/>
        <v>#DIV/0!</v>
      </c>
      <c r="BC67" s="107" t="e">
        <f t="shared" si="44"/>
        <v>#DIV/0!</v>
      </c>
      <c r="BD67" s="107" t="e">
        <f t="shared" si="45"/>
        <v>#DIV/0!</v>
      </c>
      <c r="BE67" s="108">
        <v>0.2</v>
      </c>
      <c r="BF67" s="108">
        <v>0.8</v>
      </c>
      <c r="BG67" s="107" t="e">
        <f t="shared" si="46"/>
        <v>#REF!</v>
      </c>
      <c r="BH67" s="107" t="e">
        <f t="shared" si="47"/>
        <v>#REF!</v>
      </c>
      <c r="BI67" s="107" t="e">
        <f t="shared" si="48"/>
        <v>#REF!</v>
      </c>
      <c r="BJ67" s="107" t="e">
        <f t="shared" si="49"/>
        <v>#DIV/0!</v>
      </c>
      <c r="BK67" s="107" t="e">
        <f t="shared" si="49"/>
        <v>#DIV/0!</v>
      </c>
      <c r="BL67" s="107" t="e">
        <f t="shared" si="50"/>
        <v>#DIV/0!</v>
      </c>
      <c r="BM67" s="107" t="e">
        <f t="shared" si="51"/>
        <v>#DIV/0!</v>
      </c>
      <c r="BN67" s="107" t="e">
        <f t="shared" si="52"/>
        <v>#DIV/0!</v>
      </c>
      <c r="BO67" s="107" t="e">
        <f t="shared" si="53"/>
        <v>#REF!</v>
      </c>
      <c r="BP67" s="107" t="e">
        <f t="shared" si="53"/>
        <v>#REF!</v>
      </c>
      <c r="BQ67" s="107" t="e">
        <f t="shared" si="53"/>
        <v>#REF!</v>
      </c>
      <c r="BR67" s="107" t="e">
        <f t="shared" si="53"/>
        <v>#DIV/0!</v>
      </c>
      <c r="BS67" s="34"/>
      <c r="BT67" s="34"/>
      <c r="BU67" s="34"/>
      <c r="BV67" s="34"/>
      <c r="BW67" s="34"/>
      <c r="BX67" s="34"/>
      <c r="BY67" s="34"/>
      <c r="BZ67" s="34"/>
      <c r="CA67" s="33"/>
      <c r="CB67" s="3"/>
      <c r="CC67" s="584"/>
      <c r="CD67" s="585"/>
      <c r="CE67" s="585"/>
      <c r="CF67" s="630"/>
      <c r="CG67" s="631"/>
      <c r="CH67" s="3"/>
      <c r="CI67" s="3"/>
      <c r="CJ67" s="3"/>
      <c r="CK67" s="3"/>
      <c r="CL67" s="3"/>
      <c r="CM67" s="3"/>
      <c r="CN67" s="3"/>
      <c r="CO67" s="3"/>
      <c r="CP67" s="3"/>
      <c r="CQ67" s="3"/>
      <c r="CR67" s="3"/>
      <c r="CS67" s="3"/>
      <c r="CT67" s="3"/>
    </row>
    <row r="68" spans="1:98" ht="14.25" customHeight="1">
      <c r="A68" s="761"/>
      <c r="B68" s="5098"/>
      <c r="C68" s="557"/>
      <c r="D68" s="283"/>
      <c r="E68" s="719"/>
      <c r="F68" s="440" t="s">
        <v>77</v>
      </c>
      <c r="G68" s="377">
        <v>1863105</v>
      </c>
      <c r="H68" s="5100"/>
      <c r="I68" s="561"/>
      <c r="J68" s="562"/>
      <c r="K68" s="562"/>
      <c r="L68" s="562"/>
      <c r="M68" s="378"/>
      <c r="N68" s="379"/>
      <c r="O68" s="380"/>
      <c r="P68" s="381"/>
      <c r="Q68" s="720"/>
      <c r="R68" s="721"/>
      <c r="S68" s="721"/>
      <c r="T68" s="722"/>
      <c r="U68" s="140"/>
      <c r="V68" s="2862">
        <v>6</v>
      </c>
      <c r="W68" s="290" t="s">
        <v>1659</v>
      </c>
      <c r="X68" s="48">
        <v>45727</v>
      </c>
      <c r="Y68" s="48">
        <v>45992</v>
      </c>
      <c r="Z68" s="2865" t="s">
        <v>1602</v>
      </c>
      <c r="AA68" s="2777"/>
      <c r="AB68" s="2778"/>
      <c r="AC68" s="725"/>
      <c r="AD68" s="726"/>
      <c r="AE68" s="140"/>
      <c r="AF68" s="2836"/>
      <c r="AG68" s="2793"/>
      <c r="AH68" s="2793"/>
      <c r="AI68" s="2793"/>
      <c r="AJ68" s="2864"/>
      <c r="AK68" s="2819"/>
      <c r="AL68" s="728"/>
      <c r="AM68" s="728"/>
      <c r="AN68" s="729"/>
      <c r="AO68" s="3"/>
      <c r="AP68" s="399"/>
      <c r="AQ68" s="381"/>
      <c r="AR68" s="52"/>
      <c r="AS68" s="104">
        <f t="shared" si="37"/>
        <v>0</v>
      </c>
      <c r="AT68" s="105">
        <f t="shared" si="38"/>
        <v>0</v>
      </c>
      <c r="AU68" s="105">
        <f t="shared" si="39"/>
        <v>0</v>
      </c>
      <c r="AV68" s="105">
        <f t="shared" si="40"/>
        <v>0</v>
      </c>
      <c r="AW68" s="106">
        <f t="shared" si="54"/>
        <v>0</v>
      </c>
      <c r="AX68" s="106">
        <f t="shared" si="55"/>
        <v>0</v>
      </c>
      <c r="AY68" s="106">
        <f t="shared" si="56"/>
        <v>0</v>
      </c>
      <c r="AZ68" s="106" t="e">
        <f t="shared" si="41"/>
        <v>#DIV/0!</v>
      </c>
      <c r="BA68" s="107" t="e">
        <f t="shared" si="42"/>
        <v>#DIV/0!</v>
      </c>
      <c r="BB68" s="107" t="e">
        <f t="shared" si="43"/>
        <v>#DIV/0!</v>
      </c>
      <c r="BC68" s="107" t="e">
        <f t="shared" si="44"/>
        <v>#DIV/0!</v>
      </c>
      <c r="BD68" s="107" t="e">
        <f t="shared" si="45"/>
        <v>#DIV/0!</v>
      </c>
      <c r="BE68" s="108">
        <v>0.2</v>
      </c>
      <c r="BF68" s="108">
        <v>0.8</v>
      </c>
      <c r="BG68" s="107">
        <f t="shared" si="46"/>
        <v>0</v>
      </c>
      <c r="BH68" s="107">
        <f t="shared" si="47"/>
        <v>0</v>
      </c>
      <c r="BI68" s="107">
        <f t="shared" si="48"/>
        <v>0</v>
      </c>
      <c r="BJ68" s="107" t="e">
        <f t="shared" si="49"/>
        <v>#DIV/0!</v>
      </c>
      <c r="BK68" s="107" t="e">
        <f t="shared" si="49"/>
        <v>#DIV/0!</v>
      </c>
      <c r="BL68" s="107" t="e">
        <f t="shared" si="50"/>
        <v>#DIV/0!</v>
      </c>
      <c r="BM68" s="107" t="e">
        <f t="shared" si="51"/>
        <v>#DIV/0!</v>
      </c>
      <c r="BN68" s="107" t="e">
        <f t="shared" si="52"/>
        <v>#DIV/0!</v>
      </c>
      <c r="BO68" s="107" t="e">
        <f t="shared" si="53"/>
        <v>#DIV/0!</v>
      </c>
      <c r="BP68" s="107" t="e">
        <f t="shared" si="53"/>
        <v>#DIV/0!</v>
      </c>
      <c r="BQ68" s="107" t="e">
        <f t="shared" si="53"/>
        <v>#DIV/0!</v>
      </c>
      <c r="BR68" s="107" t="e">
        <f t="shared" si="53"/>
        <v>#DIV/0!</v>
      </c>
      <c r="BS68" s="34"/>
      <c r="BT68" s="34"/>
      <c r="BU68" s="34"/>
      <c r="BV68" s="34"/>
      <c r="BW68" s="34"/>
      <c r="BX68" s="34"/>
      <c r="BY68" s="34"/>
      <c r="BZ68" s="34"/>
      <c r="CA68" s="33"/>
      <c r="CB68" s="3"/>
      <c r="CC68" s="584"/>
      <c r="CD68" s="585"/>
      <c r="CE68" s="585"/>
      <c r="CF68" s="630"/>
      <c r="CG68" s="631"/>
      <c r="CH68" s="3"/>
      <c r="CI68" s="3"/>
      <c r="CJ68" s="3"/>
      <c r="CK68" s="3"/>
      <c r="CL68" s="3"/>
      <c r="CM68" s="3"/>
      <c r="CN68" s="3"/>
      <c r="CO68" s="3"/>
      <c r="CP68" s="3"/>
      <c r="CQ68" s="3"/>
      <c r="CR68" s="3"/>
      <c r="CS68" s="3"/>
      <c r="CT68" s="3"/>
    </row>
    <row r="69" spans="1:98" ht="14.25" customHeight="1">
      <c r="A69" s="761"/>
      <c r="B69" s="556"/>
      <c r="C69" s="557"/>
      <c r="D69" s="283"/>
      <c r="E69" s="719"/>
      <c r="F69" s="651"/>
      <c r="G69" s="774"/>
      <c r="H69" s="378"/>
      <c r="I69" s="561"/>
      <c r="J69" s="562"/>
      <c r="K69" s="562"/>
      <c r="L69" s="562"/>
      <c r="M69" s="378"/>
      <c r="N69" s="379"/>
      <c r="O69" s="380"/>
      <c r="P69" s="381"/>
      <c r="Q69" s="720"/>
      <c r="R69" s="721"/>
      <c r="S69" s="721"/>
      <c r="T69" s="722"/>
      <c r="U69" s="140"/>
      <c r="V69" s="2862">
        <v>7</v>
      </c>
      <c r="W69" s="43" t="s">
        <v>1609</v>
      </c>
      <c r="X69" s="48">
        <v>45748</v>
      </c>
      <c r="Y69" s="48">
        <v>45992</v>
      </c>
      <c r="Z69" s="2863" t="s">
        <v>1652</v>
      </c>
      <c r="AA69" s="2777"/>
      <c r="AB69" s="2778"/>
      <c r="AC69" s="725"/>
      <c r="AD69" s="726"/>
      <c r="AE69" s="140"/>
      <c r="AF69" s="2836"/>
      <c r="AG69" s="2793"/>
      <c r="AH69" s="2793"/>
      <c r="AI69" s="2793"/>
      <c r="AJ69" s="2864"/>
      <c r="AK69" s="2819"/>
      <c r="AL69" s="728"/>
      <c r="AM69" s="728"/>
      <c r="AN69" s="729"/>
      <c r="AO69" s="3"/>
      <c r="AP69" s="399"/>
      <c r="AQ69" s="381"/>
      <c r="AR69" s="52"/>
      <c r="AS69" s="104" t="e">
        <f t="shared" si="37"/>
        <v>#DIV/0!</v>
      </c>
      <c r="AT69" s="105" t="e">
        <f t="shared" si="38"/>
        <v>#DIV/0!</v>
      </c>
      <c r="AU69" s="105" t="e">
        <f t="shared" si="39"/>
        <v>#DIV/0!</v>
      </c>
      <c r="AV69" s="105" t="e">
        <f t="shared" si="40"/>
        <v>#DIV/0!</v>
      </c>
      <c r="AW69" s="106">
        <f t="shared" si="54"/>
        <v>0</v>
      </c>
      <c r="AX69" s="106">
        <f t="shared" si="55"/>
        <v>0</v>
      </c>
      <c r="AY69" s="106">
        <f t="shared" si="56"/>
        <v>0</v>
      </c>
      <c r="AZ69" s="106" t="e">
        <f t="shared" si="41"/>
        <v>#DIV/0!</v>
      </c>
      <c r="BA69" s="107" t="e">
        <f t="shared" si="42"/>
        <v>#DIV/0!</v>
      </c>
      <c r="BB69" s="107" t="e">
        <f t="shared" si="43"/>
        <v>#DIV/0!</v>
      </c>
      <c r="BC69" s="107" t="e">
        <f t="shared" si="44"/>
        <v>#DIV/0!</v>
      </c>
      <c r="BD69" s="107" t="e">
        <f t="shared" si="45"/>
        <v>#DIV/0!</v>
      </c>
      <c r="BE69" s="108">
        <v>0.2</v>
      </c>
      <c r="BF69" s="108">
        <v>0.8</v>
      </c>
      <c r="BG69" s="107">
        <f t="shared" si="46"/>
        <v>0</v>
      </c>
      <c r="BH69" s="107">
        <f t="shared" si="47"/>
        <v>0</v>
      </c>
      <c r="BI69" s="107">
        <f t="shared" si="48"/>
        <v>0</v>
      </c>
      <c r="BJ69" s="107" t="e">
        <f t="shared" si="49"/>
        <v>#DIV/0!</v>
      </c>
      <c r="BK69" s="107" t="e">
        <f t="shared" si="49"/>
        <v>#DIV/0!</v>
      </c>
      <c r="BL69" s="107" t="e">
        <f t="shared" si="50"/>
        <v>#DIV/0!</v>
      </c>
      <c r="BM69" s="107" t="e">
        <f t="shared" si="51"/>
        <v>#DIV/0!</v>
      </c>
      <c r="BN69" s="107" t="e">
        <f t="shared" si="52"/>
        <v>#DIV/0!</v>
      </c>
      <c r="BO69" s="107" t="e">
        <f t="shared" si="53"/>
        <v>#DIV/0!</v>
      </c>
      <c r="BP69" s="107" t="e">
        <f t="shared" si="53"/>
        <v>#DIV/0!</v>
      </c>
      <c r="BQ69" s="107" t="e">
        <f t="shared" si="53"/>
        <v>#DIV/0!</v>
      </c>
      <c r="BR69" s="107" t="e">
        <f t="shared" si="53"/>
        <v>#DIV/0!</v>
      </c>
      <c r="BS69" s="34"/>
      <c r="BT69" s="34"/>
      <c r="BU69" s="34"/>
      <c r="BV69" s="34"/>
      <c r="BW69" s="34"/>
      <c r="BX69" s="34"/>
      <c r="BY69" s="34"/>
      <c r="BZ69" s="34"/>
      <c r="CA69" s="33"/>
      <c r="CB69" s="3"/>
      <c r="CC69" s="584"/>
      <c r="CD69" s="585"/>
      <c r="CE69" s="585"/>
      <c r="CF69" s="630"/>
      <c r="CG69" s="631"/>
      <c r="CH69" s="3"/>
      <c r="CI69" s="3"/>
      <c r="CJ69" s="3"/>
      <c r="CK69" s="3"/>
      <c r="CL69" s="3"/>
      <c r="CM69" s="3"/>
      <c r="CN69" s="3"/>
      <c r="CO69" s="3"/>
      <c r="CP69" s="3"/>
      <c r="CQ69" s="3"/>
      <c r="CR69" s="3"/>
      <c r="CS69" s="3"/>
      <c r="CT69" s="3"/>
    </row>
    <row r="70" spans="1:98" ht="14.25" customHeight="1">
      <c r="A70" s="761"/>
      <c r="B70" s="556"/>
      <c r="C70" s="557"/>
      <c r="D70" s="283"/>
      <c r="E70" s="719"/>
      <c r="F70" s="651"/>
      <c r="G70" s="774"/>
      <c r="H70" s="378"/>
      <c r="I70" s="561"/>
      <c r="J70" s="562"/>
      <c r="K70" s="562"/>
      <c r="L70" s="562"/>
      <c r="M70" s="378"/>
      <c r="N70" s="379"/>
      <c r="O70" s="380"/>
      <c r="P70" s="381"/>
      <c r="Q70" s="720"/>
      <c r="R70" s="721"/>
      <c r="S70" s="721"/>
      <c r="T70" s="722"/>
      <c r="U70" s="140"/>
      <c r="V70" s="2815">
        <v>8</v>
      </c>
      <c r="W70" s="659"/>
      <c r="X70" s="2866"/>
      <c r="Y70" s="2866"/>
      <c r="Z70" s="2823"/>
      <c r="AA70" s="2777"/>
      <c r="AB70" s="725"/>
      <c r="AC70" s="725"/>
      <c r="AD70" s="726"/>
      <c r="AE70" s="140"/>
      <c r="AF70" s="2836"/>
      <c r="AG70" s="2793"/>
      <c r="AH70" s="2793"/>
      <c r="AI70" s="2793"/>
      <c r="AJ70" s="2864"/>
      <c r="AK70" s="2819"/>
      <c r="AL70" s="728"/>
      <c r="AM70" s="728"/>
      <c r="AN70" s="729"/>
      <c r="AO70" s="3"/>
      <c r="AP70" s="399"/>
      <c r="AQ70" s="381"/>
      <c r="AR70" s="52"/>
      <c r="AS70" s="104" t="e">
        <f t="shared" si="37"/>
        <v>#DIV/0!</v>
      </c>
      <c r="AT70" s="105" t="e">
        <f t="shared" si="38"/>
        <v>#DIV/0!</v>
      </c>
      <c r="AU70" s="105" t="e">
        <f t="shared" si="39"/>
        <v>#DIV/0!</v>
      </c>
      <c r="AV70" s="105" t="e">
        <f t="shared" si="40"/>
        <v>#DIV/0!</v>
      </c>
      <c r="AW70" s="106" t="e">
        <f t="shared" si="54"/>
        <v>#DIV/0!</v>
      </c>
      <c r="AX70" s="106" t="e">
        <f t="shared" si="55"/>
        <v>#DIV/0!</v>
      </c>
      <c r="AY70" s="106" t="e">
        <f t="shared" si="56"/>
        <v>#DIV/0!</v>
      </c>
      <c r="AZ70" s="106" t="e">
        <f t="shared" si="41"/>
        <v>#DIV/0!</v>
      </c>
      <c r="BA70" s="107" t="e">
        <f t="shared" si="42"/>
        <v>#DIV/0!</v>
      </c>
      <c r="BB70" s="107" t="e">
        <f t="shared" si="43"/>
        <v>#DIV/0!</v>
      </c>
      <c r="BC70" s="107" t="e">
        <f t="shared" si="44"/>
        <v>#DIV/0!</v>
      </c>
      <c r="BD70" s="107" t="e">
        <f t="shared" si="45"/>
        <v>#DIV/0!</v>
      </c>
      <c r="BE70" s="108">
        <v>0.2</v>
      </c>
      <c r="BF70" s="108">
        <v>0.8</v>
      </c>
      <c r="BG70" s="107" t="e">
        <f t="shared" si="46"/>
        <v>#DIV/0!</v>
      </c>
      <c r="BH70" s="107" t="e">
        <f t="shared" si="47"/>
        <v>#DIV/0!</v>
      </c>
      <c r="BI70" s="107" t="e">
        <f t="shared" si="48"/>
        <v>#DIV/0!</v>
      </c>
      <c r="BJ70" s="107" t="e">
        <f t="shared" si="49"/>
        <v>#DIV/0!</v>
      </c>
      <c r="BK70" s="107" t="e">
        <f t="shared" si="49"/>
        <v>#DIV/0!</v>
      </c>
      <c r="BL70" s="107" t="e">
        <f t="shared" si="50"/>
        <v>#DIV/0!</v>
      </c>
      <c r="BM70" s="107" t="e">
        <f t="shared" si="51"/>
        <v>#DIV/0!</v>
      </c>
      <c r="BN70" s="107" t="e">
        <f t="shared" si="52"/>
        <v>#DIV/0!</v>
      </c>
      <c r="BO70" s="107" t="e">
        <f t="shared" si="53"/>
        <v>#DIV/0!</v>
      </c>
      <c r="BP70" s="107" t="e">
        <f t="shared" si="53"/>
        <v>#DIV/0!</v>
      </c>
      <c r="BQ70" s="107" t="e">
        <f t="shared" si="53"/>
        <v>#DIV/0!</v>
      </c>
      <c r="BR70" s="107" t="e">
        <f t="shared" si="53"/>
        <v>#DIV/0!</v>
      </c>
      <c r="BS70" s="34"/>
      <c r="BT70" s="34"/>
      <c r="BU70" s="34"/>
      <c r="BV70" s="34"/>
      <c r="BW70" s="34"/>
      <c r="BX70" s="34"/>
      <c r="BY70" s="34"/>
      <c r="BZ70" s="34"/>
      <c r="CA70" s="33"/>
      <c r="CB70" s="3"/>
      <c r="CC70" s="584"/>
      <c r="CD70" s="585"/>
      <c r="CE70" s="585"/>
      <c r="CF70" s="630"/>
      <c r="CG70" s="631"/>
      <c r="CH70" s="3"/>
      <c r="CI70" s="3"/>
      <c r="CJ70" s="3"/>
      <c r="CK70" s="3"/>
      <c r="CL70" s="3"/>
      <c r="CM70" s="3"/>
      <c r="CN70" s="3"/>
      <c r="CO70" s="3"/>
      <c r="CP70" s="3"/>
      <c r="CQ70" s="3"/>
      <c r="CR70" s="3"/>
      <c r="CS70" s="3"/>
      <c r="CT70" s="3"/>
    </row>
    <row r="71" spans="1:98" ht="14.25" customHeight="1">
      <c r="A71" s="761"/>
      <c r="B71" s="556"/>
      <c r="C71" s="557"/>
      <c r="D71" s="283"/>
      <c r="E71" s="719"/>
      <c r="F71" s="651"/>
      <c r="G71" s="774"/>
      <c r="H71" s="378"/>
      <c r="I71" s="561"/>
      <c r="J71" s="562"/>
      <c r="K71" s="562"/>
      <c r="L71" s="562"/>
      <c r="M71" s="378"/>
      <c r="N71" s="379"/>
      <c r="O71" s="380"/>
      <c r="P71" s="381"/>
      <c r="Q71" s="720"/>
      <c r="R71" s="721"/>
      <c r="S71" s="721"/>
      <c r="T71" s="722"/>
      <c r="U71" s="140"/>
      <c r="V71" s="2815">
        <v>9</v>
      </c>
      <c r="W71" s="668"/>
      <c r="X71" s="2822"/>
      <c r="Y71" s="2822"/>
      <c r="Z71" s="2823"/>
      <c r="AA71" s="2777"/>
      <c r="AB71" s="725"/>
      <c r="AC71" s="725"/>
      <c r="AD71" s="726"/>
      <c r="AE71" s="140"/>
      <c r="AF71" s="2836"/>
      <c r="AG71" s="2793"/>
      <c r="AH71" s="2793"/>
      <c r="AI71" s="2793"/>
      <c r="AJ71" s="2864"/>
      <c r="AK71" s="2819"/>
      <c r="AL71" s="728"/>
      <c r="AM71" s="728"/>
      <c r="AN71" s="729"/>
      <c r="AO71" s="3"/>
      <c r="AP71" s="399"/>
      <c r="AQ71" s="381"/>
      <c r="AR71" s="52"/>
      <c r="AS71" s="104" t="e">
        <f t="shared" si="37"/>
        <v>#DIV/0!</v>
      </c>
      <c r="AT71" s="105" t="e">
        <f t="shared" si="38"/>
        <v>#DIV/0!</v>
      </c>
      <c r="AU71" s="105" t="e">
        <f t="shared" si="39"/>
        <v>#DIV/0!</v>
      </c>
      <c r="AV71" s="105" t="e">
        <f t="shared" si="40"/>
        <v>#DIV/0!</v>
      </c>
      <c r="AW71" s="106" t="e">
        <f t="shared" si="54"/>
        <v>#DIV/0!</v>
      </c>
      <c r="AX71" s="106" t="e">
        <f t="shared" si="55"/>
        <v>#DIV/0!</v>
      </c>
      <c r="AY71" s="106" t="e">
        <f t="shared" si="56"/>
        <v>#DIV/0!</v>
      </c>
      <c r="AZ71" s="106" t="e">
        <f t="shared" si="41"/>
        <v>#DIV/0!</v>
      </c>
      <c r="BA71" s="107" t="e">
        <f t="shared" si="42"/>
        <v>#DIV/0!</v>
      </c>
      <c r="BB71" s="107" t="e">
        <f t="shared" si="43"/>
        <v>#DIV/0!</v>
      </c>
      <c r="BC71" s="107" t="e">
        <f t="shared" si="44"/>
        <v>#DIV/0!</v>
      </c>
      <c r="BD71" s="107" t="e">
        <f t="shared" si="45"/>
        <v>#DIV/0!</v>
      </c>
      <c r="BE71" s="108">
        <v>0.2</v>
      </c>
      <c r="BF71" s="108">
        <v>0.8</v>
      </c>
      <c r="BG71" s="107" t="e">
        <f t="shared" si="46"/>
        <v>#DIV/0!</v>
      </c>
      <c r="BH71" s="107" t="e">
        <f t="shared" si="47"/>
        <v>#DIV/0!</v>
      </c>
      <c r="BI71" s="107" t="e">
        <f t="shared" si="48"/>
        <v>#DIV/0!</v>
      </c>
      <c r="BJ71" s="107" t="e">
        <f t="shared" si="49"/>
        <v>#DIV/0!</v>
      </c>
      <c r="BK71" s="107" t="e">
        <f t="shared" si="49"/>
        <v>#DIV/0!</v>
      </c>
      <c r="BL71" s="107" t="e">
        <f t="shared" si="50"/>
        <v>#DIV/0!</v>
      </c>
      <c r="BM71" s="107" t="e">
        <f t="shared" si="51"/>
        <v>#DIV/0!</v>
      </c>
      <c r="BN71" s="107" t="e">
        <f t="shared" si="52"/>
        <v>#DIV/0!</v>
      </c>
      <c r="BO71" s="107" t="e">
        <f t="shared" si="53"/>
        <v>#DIV/0!</v>
      </c>
      <c r="BP71" s="107" t="e">
        <f t="shared" si="53"/>
        <v>#DIV/0!</v>
      </c>
      <c r="BQ71" s="107" t="e">
        <f t="shared" si="53"/>
        <v>#DIV/0!</v>
      </c>
      <c r="BR71" s="107" t="e">
        <f t="shared" si="53"/>
        <v>#DIV/0!</v>
      </c>
      <c r="BS71" s="34"/>
      <c r="BT71" s="34"/>
      <c r="BU71" s="34"/>
      <c r="BV71" s="34"/>
      <c r="BW71" s="34"/>
      <c r="BX71" s="34"/>
      <c r="BY71" s="34"/>
      <c r="BZ71" s="34"/>
      <c r="CA71" s="33"/>
      <c r="CB71" s="3"/>
      <c r="CC71" s="584"/>
      <c r="CD71" s="585"/>
      <c r="CE71" s="585"/>
      <c r="CF71" s="630"/>
      <c r="CG71" s="631"/>
      <c r="CH71" s="3"/>
      <c r="CI71" s="3"/>
      <c r="CJ71" s="3"/>
      <c r="CK71" s="3"/>
      <c r="CL71" s="3"/>
      <c r="CM71" s="3"/>
      <c r="CN71" s="3"/>
      <c r="CO71" s="3"/>
      <c r="CP71" s="3"/>
      <c r="CQ71" s="3"/>
      <c r="CR71" s="3"/>
      <c r="CS71" s="3"/>
      <c r="CT71" s="3"/>
    </row>
    <row r="72" spans="1:98" ht="14.25" customHeight="1" thickBot="1">
      <c r="A72" s="763"/>
      <c r="B72" s="589"/>
      <c r="C72" s="590"/>
      <c r="D72" s="288"/>
      <c r="E72" s="731"/>
      <c r="F72" s="593"/>
      <c r="G72" s="411"/>
      <c r="H72" s="412"/>
      <c r="I72" s="596"/>
      <c r="J72" s="597"/>
      <c r="K72" s="597"/>
      <c r="L72" s="597"/>
      <c r="M72" s="412"/>
      <c r="N72" s="415"/>
      <c r="O72" s="416"/>
      <c r="P72" s="417"/>
      <c r="Q72" s="732"/>
      <c r="R72" s="733"/>
      <c r="S72" s="733"/>
      <c r="T72" s="734"/>
      <c r="U72" s="140"/>
      <c r="V72" s="2867">
        <v>10</v>
      </c>
      <c r="W72" s="2868"/>
      <c r="X72" s="2869"/>
      <c r="Y72" s="2869"/>
      <c r="Z72" s="2870"/>
      <c r="AA72" s="2834"/>
      <c r="AB72" s="737"/>
      <c r="AC72" s="737"/>
      <c r="AD72" s="738"/>
      <c r="AE72" s="140"/>
      <c r="AF72" s="2824"/>
      <c r="AG72" s="2825"/>
      <c r="AH72" s="2825"/>
      <c r="AI72" s="2825"/>
      <c r="AJ72" s="2826"/>
      <c r="AK72" s="2837"/>
      <c r="AL72" s="742"/>
      <c r="AM72" s="742"/>
      <c r="AN72" s="743"/>
      <c r="AO72" s="3"/>
      <c r="AP72" s="744"/>
      <c r="AQ72" s="417"/>
      <c r="AR72" s="52"/>
      <c r="AS72" s="426" t="e">
        <f t="shared" si="37"/>
        <v>#DIV/0!</v>
      </c>
      <c r="AT72" s="450" t="e">
        <f t="shared" si="38"/>
        <v>#DIV/0!</v>
      </c>
      <c r="AU72" s="450" t="e">
        <f t="shared" si="39"/>
        <v>#DIV/0!</v>
      </c>
      <c r="AV72" s="450" t="e">
        <f t="shared" si="40"/>
        <v>#DIV/0!</v>
      </c>
      <c r="AW72" s="463" t="e">
        <f t="shared" si="54"/>
        <v>#DIV/0!</v>
      </c>
      <c r="AX72" s="463" t="e">
        <f t="shared" si="55"/>
        <v>#DIV/0!</v>
      </c>
      <c r="AY72" s="463" t="e">
        <f t="shared" si="56"/>
        <v>#DIV/0!</v>
      </c>
      <c r="AZ72" s="463" t="e">
        <f t="shared" si="41"/>
        <v>#DIV/0!</v>
      </c>
      <c r="BA72" s="428" t="e">
        <f t="shared" si="42"/>
        <v>#DIV/0!</v>
      </c>
      <c r="BB72" s="428" t="e">
        <f t="shared" si="43"/>
        <v>#DIV/0!</v>
      </c>
      <c r="BC72" s="428" t="e">
        <f t="shared" si="44"/>
        <v>#DIV/0!</v>
      </c>
      <c r="BD72" s="428" t="e">
        <f t="shared" si="45"/>
        <v>#DIV/0!</v>
      </c>
      <c r="BE72" s="427">
        <v>0.2</v>
      </c>
      <c r="BF72" s="427">
        <v>0.8</v>
      </c>
      <c r="BG72" s="428" t="e">
        <f t="shared" si="46"/>
        <v>#DIV/0!</v>
      </c>
      <c r="BH72" s="428" t="e">
        <f t="shared" si="47"/>
        <v>#DIV/0!</v>
      </c>
      <c r="BI72" s="428" t="e">
        <f t="shared" si="48"/>
        <v>#DIV/0!</v>
      </c>
      <c r="BJ72" s="428" t="e">
        <f t="shared" si="49"/>
        <v>#DIV/0!</v>
      </c>
      <c r="BK72" s="428" t="e">
        <f t="shared" si="49"/>
        <v>#DIV/0!</v>
      </c>
      <c r="BL72" s="428" t="e">
        <f t="shared" si="50"/>
        <v>#DIV/0!</v>
      </c>
      <c r="BM72" s="428" t="e">
        <f t="shared" si="51"/>
        <v>#DIV/0!</v>
      </c>
      <c r="BN72" s="428" t="e">
        <f t="shared" si="52"/>
        <v>#DIV/0!</v>
      </c>
      <c r="BO72" s="428" t="e">
        <f t="shared" si="53"/>
        <v>#DIV/0!</v>
      </c>
      <c r="BP72" s="428" t="e">
        <f t="shared" si="53"/>
        <v>#DIV/0!</v>
      </c>
      <c r="BQ72" s="428" t="e">
        <f t="shared" si="53"/>
        <v>#DIV/0!</v>
      </c>
      <c r="BR72" s="428" t="e">
        <f t="shared" si="53"/>
        <v>#DIV/0!</v>
      </c>
      <c r="BS72" s="39"/>
      <c r="BT72" s="39"/>
      <c r="BU72" s="39"/>
      <c r="BV72" s="39"/>
      <c r="BW72" s="39"/>
      <c r="BX72" s="39"/>
      <c r="BY72" s="39"/>
      <c r="BZ72" s="39"/>
      <c r="CA72" s="332"/>
      <c r="CB72" s="3"/>
      <c r="CC72" s="616"/>
      <c r="CD72" s="617"/>
      <c r="CE72" s="617"/>
      <c r="CF72" s="640"/>
      <c r="CG72" s="641"/>
      <c r="CH72" s="3"/>
      <c r="CI72" s="3"/>
      <c r="CJ72" s="3"/>
      <c r="CK72" s="3"/>
      <c r="CL72" s="3"/>
      <c r="CM72" s="3"/>
      <c r="CN72" s="3"/>
      <c r="CO72" s="3"/>
      <c r="CP72" s="3"/>
      <c r="CQ72" s="3"/>
      <c r="CR72" s="3"/>
      <c r="CS72" s="3"/>
      <c r="CT72" s="3"/>
    </row>
    <row r="73" spans="1:98" ht="14.25" customHeight="1" thickBot="1">
      <c r="A73" s="349">
        <v>7</v>
      </c>
      <c r="B73" s="5097" t="s">
        <v>1660</v>
      </c>
      <c r="C73" s="524"/>
      <c r="D73" s="745"/>
      <c r="E73" s="746"/>
      <c r="F73" s="527" t="s">
        <v>438</v>
      </c>
      <c r="G73" s="355">
        <v>544198</v>
      </c>
      <c r="H73" s="5099" t="s">
        <v>1178</v>
      </c>
      <c r="I73" s="529"/>
      <c r="J73" s="530"/>
      <c r="K73" s="530"/>
      <c r="L73" s="530"/>
      <c r="M73" s="531"/>
      <c r="N73" s="2856">
        <v>300000000</v>
      </c>
      <c r="O73" s="527" t="s">
        <v>91</v>
      </c>
      <c r="P73" s="2856">
        <v>300000000</v>
      </c>
      <c r="Q73" s="747"/>
      <c r="R73" s="748"/>
      <c r="S73" s="748"/>
      <c r="T73" s="749"/>
      <c r="U73" s="140"/>
      <c r="V73" s="2871">
        <v>1</v>
      </c>
      <c r="W73" s="241" t="s">
        <v>1590</v>
      </c>
      <c r="X73" s="2849" t="s">
        <v>1591</v>
      </c>
      <c r="Y73" s="2849">
        <v>45703</v>
      </c>
      <c r="Z73" s="2863" t="s">
        <v>1652</v>
      </c>
      <c r="AA73" s="2872"/>
      <c r="AB73" s="752"/>
      <c r="AC73" s="752"/>
      <c r="AD73" s="753"/>
      <c r="AE73" s="140"/>
      <c r="AF73" s="2852" t="s">
        <v>1661</v>
      </c>
      <c r="AG73" s="2828" t="s">
        <v>1662</v>
      </c>
      <c r="AH73" s="2828" t="s">
        <v>1663</v>
      </c>
      <c r="AI73" s="2840" t="s">
        <v>73</v>
      </c>
      <c r="AJ73" s="2873">
        <v>7</v>
      </c>
      <c r="AK73" s="756"/>
      <c r="AL73" s="757"/>
      <c r="AM73" s="757"/>
      <c r="AN73" s="758"/>
      <c r="AO73" s="3"/>
      <c r="AP73" s="759" t="s">
        <v>1060</v>
      </c>
      <c r="AQ73" s="760" t="s">
        <v>356</v>
      </c>
      <c r="AR73" s="52"/>
      <c r="AS73" s="82">
        <f t="shared" si="37"/>
        <v>0</v>
      </c>
      <c r="AT73" s="94">
        <f t="shared" si="38"/>
        <v>0</v>
      </c>
      <c r="AU73" s="94">
        <f t="shared" si="39"/>
        <v>0</v>
      </c>
      <c r="AV73" s="94">
        <f t="shared" si="40"/>
        <v>0</v>
      </c>
      <c r="AW73" s="95">
        <f t="shared" si="54"/>
        <v>0</v>
      </c>
      <c r="AX73" s="95">
        <f t="shared" si="55"/>
        <v>0</v>
      </c>
      <c r="AY73" s="95">
        <f t="shared" si="56"/>
        <v>0</v>
      </c>
      <c r="AZ73" s="95" t="e">
        <f t="shared" si="41"/>
        <v>#DIV/0!</v>
      </c>
      <c r="BA73" s="96">
        <f t="shared" si="42"/>
        <v>0</v>
      </c>
      <c r="BB73" s="96">
        <f t="shared" si="43"/>
        <v>0</v>
      </c>
      <c r="BC73" s="96">
        <f t="shared" si="44"/>
        <v>0</v>
      </c>
      <c r="BD73" s="96">
        <f t="shared" si="45"/>
        <v>0</v>
      </c>
      <c r="BE73" s="97">
        <v>0.2</v>
      </c>
      <c r="BF73" s="97">
        <v>0.8</v>
      </c>
      <c r="BG73" s="96">
        <f t="shared" si="46"/>
        <v>0</v>
      </c>
      <c r="BH73" s="96">
        <f t="shared" si="47"/>
        <v>0</v>
      </c>
      <c r="BI73" s="96">
        <f t="shared" si="48"/>
        <v>0</v>
      </c>
      <c r="BJ73" s="96" t="e">
        <f t="shared" si="49"/>
        <v>#DIV/0!</v>
      </c>
      <c r="BK73" s="96">
        <f t="shared" si="49"/>
        <v>0</v>
      </c>
      <c r="BL73" s="96">
        <f t="shared" si="50"/>
        <v>0</v>
      </c>
      <c r="BM73" s="96">
        <f t="shared" si="51"/>
        <v>0</v>
      </c>
      <c r="BN73" s="96">
        <f t="shared" si="52"/>
        <v>0</v>
      </c>
      <c r="BO73" s="96">
        <f t="shared" si="53"/>
        <v>0</v>
      </c>
      <c r="BP73" s="85">
        <f t="shared" si="53"/>
        <v>0</v>
      </c>
      <c r="BQ73" s="85">
        <f t="shared" si="53"/>
        <v>0</v>
      </c>
      <c r="BR73" s="85" t="e">
        <f t="shared" si="53"/>
        <v>#DIV/0!</v>
      </c>
      <c r="BS73" s="644">
        <f>AVERAGEIF(BO73:BO82,"&lt;&gt;#¡DIV/0!")</f>
        <v>0</v>
      </c>
      <c r="BT73" s="644">
        <f>AVERAGEIF(BP73:BP82,"&lt;&gt;#¡DIV/0!")</f>
        <v>0</v>
      </c>
      <c r="BU73" s="644">
        <f>AVERAGEIF(BQ73:BQ82,"&lt;&gt;#¡DIV/0!")</f>
        <v>0</v>
      </c>
      <c r="BV73" s="644" t="e">
        <f>AVERAGEIF(BR73:BR82,"&lt;&gt;#¡DIV/0!")</f>
        <v>#DIV/0!</v>
      </c>
      <c r="BW73" s="550">
        <f>+C73*BS73</f>
        <v>0</v>
      </c>
      <c r="BX73" s="550">
        <f>+C73*BT73</f>
        <v>0</v>
      </c>
      <c r="BY73" s="550">
        <f>+C73*BU73</f>
        <v>0</v>
      </c>
      <c r="BZ73" s="550" t="e">
        <f>+C73*BV73</f>
        <v>#DIV/0!</v>
      </c>
      <c r="CA73" s="645" t="e">
        <f>SUM(BW73:BZ82)</f>
        <v>#DIV/0!</v>
      </c>
      <c r="CB73" s="3"/>
      <c r="CC73" s="552">
        <f>+Q73/$N$73</f>
        <v>0</v>
      </c>
      <c r="CD73" s="553">
        <f>+R73/$N$73</f>
        <v>0</v>
      </c>
      <c r="CE73" s="553">
        <f>+S73/$N$73</f>
        <v>0</v>
      </c>
      <c r="CF73" s="622">
        <f>+T73/$N$73</f>
        <v>0</v>
      </c>
      <c r="CG73" s="623">
        <f>AVERAGE(CC73:CF82)</f>
        <v>0</v>
      </c>
      <c r="CH73" s="3"/>
      <c r="CI73" s="3"/>
      <c r="CJ73" s="3"/>
      <c r="CK73" s="3"/>
      <c r="CL73" s="3"/>
      <c r="CM73" s="3"/>
      <c r="CN73" s="3"/>
      <c r="CO73" s="3"/>
      <c r="CP73" s="3"/>
      <c r="CQ73" s="3"/>
      <c r="CR73" s="3"/>
      <c r="CS73" s="3"/>
      <c r="CT73" s="3"/>
    </row>
    <row r="74" spans="1:98" ht="14.25" customHeight="1">
      <c r="A74" s="761"/>
      <c r="B74" s="5098"/>
      <c r="C74" s="557"/>
      <c r="D74" s="283"/>
      <c r="E74" s="719"/>
      <c r="F74" s="440" t="s">
        <v>273</v>
      </c>
      <c r="G74" s="377">
        <v>473588</v>
      </c>
      <c r="H74" s="5100"/>
      <c r="I74" s="561"/>
      <c r="J74" s="562"/>
      <c r="K74" s="562"/>
      <c r="L74" s="562"/>
      <c r="M74" s="378"/>
      <c r="N74" s="379"/>
      <c r="O74" s="380"/>
      <c r="P74" s="381"/>
      <c r="Q74" s="720"/>
      <c r="R74" s="721"/>
      <c r="S74" s="721"/>
      <c r="T74" s="722"/>
      <c r="U74" s="140"/>
      <c r="V74" s="384">
        <v>2</v>
      </c>
      <c r="W74" s="2771" t="s">
        <v>1595</v>
      </c>
      <c r="X74" s="2772">
        <v>45703</v>
      </c>
      <c r="Y74" s="2772">
        <v>45716</v>
      </c>
      <c r="Z74" s="2863" t="s">
        <v>1652</v>
      </c>
      <c r="AA74" s="2872"/>
      <c r="AB74" s="725"/>
      <c r="AC74" s="725"/>
      <c r="AD74" s="726"/>
      <c r="AE74" s="140"/>
      <c r="AF74" s="399"/>
      <c r="AG74" s="380"/>
      <c r="AH74" s="380"/>
      <c r="AI74" s="380"/>
      <c r="AJ74" s="381"/>
      <c r="AK74" s="727"/>
      <c r="AL74" s="728"/>
      <c r="AM74" s="728"/>
      <c r="AN74" s="729"/>
      <c r="AO74" s="3"/>
      <c r="AP74" s="399"/>
      <c r="AQ74" s="381"/>
      <c r="AR74" s="52"/>
      <c r="AS74" s="104">
        <f t="shared" si="37"/>
        <v>0</v>
      </c>
      <c r="AT74" s="105">
        <f t="shared" si="38"/>
        <v>0</v>
      </c>
      <c r="AU74" s="105">
        <f t="shared" si="39"/>
        <v>0</v>
      </c>
      <c r="AV74" s="105">
        <f t="shared" si="40"/>
        <v>0</v>
      </c>
      <c r="AW74" s="106">
        <f t="shared" si="54"/>
        <v>0</v>
      </c>
      <c r="AX74" s="106">
        <f t="shared" si="55"/>
        <v>0</v>
      </c>
      <c r="AY74" s="106">
        <f t="shared" si="56"/>
        <v>0</v>
      </c>
      <c r="AZ74" s="106" t="e">
        <f t="shared" si="41"/>
        <v>#DIV/0!</v>
      </c>
      <c r="BA74" s="107" t="e">
        <f t="shared" si="42"/>
        <v>#DIV/0!</v>
      </c>
      <c r="BB74" s="107" t="e">
        <f t="shared" si="43"/>
        <v>#DIV/0!</v>
      </c>
      <c r="BC74" s="107" t="e">
        <f t="shared" si="44"/>
        <v>#DIV/0!</v>
      </c>
      <c r="BD74" s="107" t="e">
        <f t="shared" si="45"/>
        <v>#DIV/0!</v>
      </c>
      <c r="BE74" s="108">
        <v>0.2</v>
      </c>
      <c r="BF74" s="108">
        <v>0.8</v>
      </c>
      <c r="BG74" s="107">
        <f t="shared" si="46"/>
        <v>0</v>
      </c>
      <c r="BH74" s="107">
        <f t="shared" si="47"/>
        <v>0</v>
      </c>
      <c r="BI74" s="107">
        <f t="shared" si="48"/>
        <v>0</v>
      </c>
      <c r="BJ74" s="107" t="e">
        <f t="shared" si="49"/>
        <v>#DIV/0!</v>
      </c>
      <c r="BK74" s="107" t="e">
        <f t="shared" si="49"/>
        <v>#DIV/0!</v>
      </c>
      <c r="BL74" s="107" t="e">
        <f t="shared" si="50"/>
        <v>#DIV/0!</v>
      </c>
      <c r="BM74" s="107" t="e">
        <f t="shared" si="51"/>
        <v>#DIV/0!</v>
      </c>
      <c r="BN74" s="107" t="e">
        <f t="shared" si="52"/>
        <v>#DIV/0!</v>
      </c>
      <c r="BO74" s="107" t="e">
        <f t="shared" si="53"/>
        <v>#DIV/0!</v>
      </c>
      <c r="BP74" s="107" t="e">
        <f t="shared" si="53"/>
        <v>#DIV/0!</v>
      </c>
      <c r="BQ74" s="107" t="e">
        <f t="shared" si="53"/>
        <v>#DIV/0!</v>
      </c>
      <c r="BR74" s="107" t="e">
        <f t="shared" si="53"/>
        <v>#DIV/0!</v>
      </c>
      <c r="BS74" s="34"/>
      <c r="BT74" s="34"/>
      <c r="BU74" s="34"/>
      <c r="BV74" s="34"/>
      <c r="BW74" s="34"/>
      <c r="BX74" s="34"/>
      <c r="BY74" s="34"/>
      <c r="BZ74" s="34"/>
      <c r="CA74" s="33"/>
      <c r="CB74" s="3"/>
      <c r="CC74" s="584"/>
      <c r="CD74" s="585"/>
      <c r="CE74" s="585"/>
      <c r="CF74" s="630"/>
      <c r="CG74" s="631"/>
      <c r="CH74" s="3"/>
      <c r="CI74" s="3"/>
      <c r="CJ74" s="3"/>
      <c r="CK74" s="3"/>
      <c r="CL74" s="3"/>
      <c r="CM74" s="3"/>
      <c r="CN74" s="3"/>
      <c r="CO74" s="3"/>
      <c r="CP74" s="3"/>
      <c r="CQ74" s="3"/>
      <c r="CR74" s="3"/>
      <c r="CS74" s="3"/>
      <c r="CT74" s="3"/>
    </row>
    <row r="75" spans="1:98" ht="14.25" customHeight="1">
      <c r="A75" s="761"/>
      <c r="B75" s="5098"/>
      <c r="C75" s="557"/>
      <c r="D75" s="283"/>
      <c r="E75" s="719"/>
      <c r="F75" s="440" t="s">
        <v>374</v>
      </c>
      <c r="G75" s="377">
        <v>464172</v>
      </c>
      <c r="H75" s="5100"/>
      <c r="I75" s="561"/>
      <c r="J75" s="562"/>
      <c r="K75" s="562"/>
      <c r="L75" s="562"/>
      <c r="M75" s="378"/>
      <c r="N75" s="379"/>
      <c r="O75" s="380"/>
      <c r="P75" s="381"/>
      <c r="Q75" s="720"/>
      <c r="R75" s="721"/>
      <c r="S75" s="721"/>
      <c r="T75" s="722"/>
      <c r="U75" s="140"/>
      <c r="V75" s="384">
        <v>3</v>
      </c>
      <c r="W75" s="2771" t="s">
        <v>1596</v>
      </c>
      <c r="X75" s="2772">
        <v>45716</v>
      </c>
      <c r="Y75" s="2772">
        <v>45723</v>
      </c>
      <c r="Z75" s="2863" t="s">
        <v>1652</v>
      </c>
      <c r="AA75" s="724"/>
      <c r="AB75" s="2778"/>
      <c r="AC75" s="725"/>
      <c r="AD75" s="726"/>
      <c r="AE75" s="140"/>
      <c r="AF75" s="399"/>
      <c r="AG75" s="380"/>
      <c r="AH75" s="380"/>
      <c r="AI75" s="380"/>
      <c r="AJ75" s="381"/>
      <c r="AK75" s="727"/>
      <c r="AL75" s="728"/>
      <c r="AM75" s="728"/>
      <c r="AN75" s="729"/>
      <c r="AO75" s="3"/>
      <c r="AP75" s="399"/>
      <c r="AQ75" s="381"/>
      <c r="AR75" s="52"/>
      <c r="AS75" s="104">
        <f t="shared" si="37"/>
        <v>0</v>
      </c>
      <c r="AT75" s="105">
        <f t="shared" si="38"/>
        <v>0</v>
      </c>
      <c r="AU75" s="105">
        <f t="shared" si="39"/>
        <v>0</v>
      </c>
      <c r="AV75" s="105">
        <f t="shared" si="40"/>
        <v>0</v>
      </c>
      <c r="AW75" s="106">
        <f t="shared" si="54"/>
        <v>0</v>
      </c>
      <c r="AX75" s="106">
        <f t="shared" si="55"/>
        <v>0</v>
      </c>
      <c r="AY75" s="106">
        <f t="shared" si="56"/>
        <v>0</v>
      </c>
      <c r="AZ75" s="106" t="e">
        <f t="shared" si="41"/>
        <v>#DIV/0!</v>
      </c>
      <c r="BA75" s="107" t="e">
        <f t="shared" si="42"/>
        <v>#DIV/0!</v>
      </c>
      <c r="BB75" s="107" t="e">
        <f t="shared" si="43"/>
        <v>#DIV/0!</v>
      </c>
      <c r="BC75" s="107" t="e">
        <f t="shared" si="44"/>
        <v>#DIV/0!</v>
      </c>
      <c r="BD75" s="107" t="e">
        <f t="shared" si="45"/>
        <v>#DIV/0!</v>
      </c>
      <c r="BE75" s="108">
        <v>0.2</v>
      </c>
      <c r="BF75" s="108">
        <v>0.8</v>
      </c>
      <c r="BG75" s="107">
        <f t="shared" si="46"/>
        <v>0</v>
      </c>
      <c r="BH75" s="107">
        <f t="shared" si="47"/>
        <v>0</v>
      </c>
      <c r="BI75" s="107">
        <f t="shared" si="48"/>
        <v>0</v>
      </c>
      <c r="BJ75" s="107" t="e">
        <f t="shared" si="49"/>
        <v>#DIV/0!</v>
      </c>
      <c r="BK75" s="107" t="e">
        <f t="shared" si="49"/>
        <v>#DIV/0!</v>
      </c>
      <c r="BL75" s="107" t="e">
        <f t="shared" si="50"/>
        <v>#DIV/0!</v>
      </c>
      <c r="BM75" s="107" t="e">
        <f t="shared" si="51"/>
        <v>#DIV/0!</v>
      </c>
      <c r="BN75" s="107" t="e">
        <f t="shared" si="52"/>
        <v>#DIV/0!</v>
      </c>
      <c r="BO75" s="107" t="e">
        <f t="shared" si="53"/>
        <v>#DIV/0!</v>
      </c>
      <c r="BP75" s="107" t="e">
        <f t="shared" si="53"/>
        <v>#DIV/0!</v>
      </c>
      <c r="BQ75" s="107" t="e">
        <f t="shared" si="53"/>
        <v>#DIV/0!</v>
      </c>
      <c r="BR75" s="107" t="e">
        <f t="shared" si="53"/>
        <v>#DIV/0!</v>
      </c>
      <c r="BS75" s="34"/>
      <c r="BT75" s="34"/>
      <c r="BU75" s="34"/>
      <c r="BV75" s="34"/>
      <c r="BW75" s="34"/>
      <c r="BX75" s="34"/>
      <c r="BY75" s="34"/>
      <c r="BZ75" s="34"/>
      <c r="CA75" s="33"/>
      <c r="CB75" s="3"/>
      <c r="CC75" s="584"/>
      <c r="CD75" s="585"/>
      <c r="CE75" s="585"/>
      <c r="CF75" s="630"/>
      <c r="CG75" s="631"/>
      <c r="CH75" s="3"/>
      <c r="CI75" s="3"/>
      <c r="CJ75" s="3"/>
      <c r="CK75" s="3"/>
      <c r="CL75" s="3"/>
      <c r="CM75" s="3"/>
      <c r="CN75" s="3"/>
      <c r="CO75" s="3"/>
      <c r="CP75" s="3"/>
      <c r="CQ75" s="3"/>
      <c r="CR75" s="3"/>
      <c r="CS75" s="3"/>
      <c r="CT75" s="3"/>
    </row>
    <row r="76" spans="1:98" ht="14.25" customHeight="1">
      <c r="A76" s="761"/>
      <c r="B76" s="5098"/>
      <c r="C76" s="557"/>
      <c r="D76" s="283"/>
      <c r="E76" s="719"/>
      <c r="F76" s="440" t="s">
        <v>65</v>
      </c>
      <c r="G76" s="377">
        <v>1331151</v>
      </c>
      <c r="H76" s="5100"/>
      <c r="I76" s="561"/>
      <c r="J76" s="562"/>
      <c r="K76" s="562"/>
      <c r="L76" s="562"/>
      <c r="M76" s="378"/>
      <c r="N76" s="379"/>
      <c r="O76" s="380"/>
      <c r="P76" s="381"/>
      <c r="Q76" s="720"/>
      <c r="R76" s="721"/>
      <c r="S76" s="721"/>
      <c r="T76" s="722"/>
      <c r="U76" s="140"/>
      <c r="V76" s="384">
        <v>4</v>
      </c>
      <c r="W76" s="440" t="s">
        <v>1615</v>
      </c>
      <c r="X76" s="2772">
        <v>45723</v>
      </c>
      <c r="Y76" s="2780">
        <v>45737</v>
      </c>
      <c r="Z76" s="2863" t="s">
        <v>1652</v>
      </c>
      <c r="AA76" s="724"/>
      <c r="AB76" s="2778"/>
      <c r="AC76" s="725"/>
      <c r="AD76" s="726"/>
      <c r="AE76" s="140"/>
      <c r="AF76" s="399"/>
      <c r="AG76" s="380"/>
      <c r="AH76" s="380"/>
      <c r="AI76" s="380"/>
      <c r="AJ76" s="381"/>
      <c r="AK76" s="727"/>
      <c r="AL76" s="728"/>
      <c r="AM76" s="728"/>
      <c r="AN76" s="729"/>
      <c r="AO76" s="3"/>
      <c r="AP76" s="399"/>
      <c r="AQ76" s="381"/>
      <c r="AR76" s="52"/>
      <c r="AS76" s="104">
        <f t="shared" si="37"/>
        <v>0</v>
      </c>
      <c r="AT76" s="105">
        <f t="shared" si="38"/>
        <v>0</v>
      </c>
      <c r="AU76" s="105">
        <f t="shared" si="39"/>
        <v>0</v>
      </c>
      <c r="AV76" s="105">
        <f t="shared" si="40"/>
        <v>0</v>
      </c>
      <c r="AW76" s="106">
        <f t="shared" si="54"/>
        <v>0</v>
      </c>
      <c r="AX76" s="106">
        <f t="shared" si="55"/>
        <v>0</v>
      </c>
      <c r="AY76" s="106">
        <f t="shared" si="56"/>
        <v>0</v>
      </c>
      <c r="AZ76" s="106" t="e">
        <f t="shared" si="41"/>
        <v>#DIV/0!</v>
      </c>
      <c r="BA76" s="107" t="e">
        <f t="shared" si="42"/>
        <v>#DIV/0!</v>
      </c>
      <c r="BB76" s="107" t="e">
        <f t="shared" si="43"/>
        <v>#DIV/0!</v>
      </c>
      <c r="BC76" s="107" t="e">
        <f t="shared" si="44"/>
        <v>#DIV/0!</v>
      </c>
      <c r="BD76" s="107" t="e">
        <f t="shared" si="45"/>
        <v>#DIV/0!</v>
      </c>
      <c r="BE76" s="108">
        <v>0.2</v>
      </c>
      <c r="BF76" s="108">
        <v>0.8</v>
      </c>
      <c r="BG76" s="107">
        <f t="shared" si="46"/>
        <v>0</v>
      </c>
      <c r="BH76" s="107">
        <f t="shared" si="47"/>
        <v>0</v>
      </c>
      <c r="BI76" s="107">
        <f t="shared" si="48"/>
        <v>0</v>
      </c>
      <c r="BJ76" s="107" t="e">
        <f t="shared" si="49"/>
        <v>#DIV/0!</v>
      </c>
      <c r="BK76" s="107" t="e">
        <f t="shared" si="49"/>
        <v>#DIV/0!</v>
      </c>
      <c r="BL76" s="107" t="e">
        <f t="shared" si="50"/>
        <v>#DIV/0!</v>
      </c>
      <c r="BM76" s="107" t="e">
        <f t="shared" si="51"/>
        <v>#DIV/0!</v>
      </c>
      <c r="BN76" s="107" t="e">
        <f t="shared" si="52"/>
        <v>#DIV/0!</v>
      </c>
      <c r="BO76" s="107" t="e">
        <f t="shared" si="53"/>
        <v>#DIV/0!</v>
      </c>
      <c r="BP76" s="107" t="e">
        <f t="shared" si="53"/>
        <v>#DIV/0!</v>
      </c>
      <c r="BQ76" s="107" t="e">
        <f t="shared" si="53"/>
        <v>#DIV/0!</v>
      </c>
      <c r="BR76" s="107" t="e">
        <f t="shared" si="53"/>
        <v>#DIV/0!</v>
      </c>
      <c r="BS76" s="34"/>
      <c r="BT76" s="34"/>
      <c r="BU76" s="34"/>
      <c r="BV76" s="34"/>
      <c r="BW76" s="34"/>
      <c r="BX76" s="34"/>
      <c r="BY76" s="34"/>
      <c r="BZ76" s="34"/>
      <c r="CA76" s="33"/>
      <c r="CB76" s="3"/>
      <c r="CC76" s="584"/>
      <c r="CD76" s="585"/>
      <c r="CE76" s="585"/>
      <c r="CF76" s="630"/>
      <c r="CG76" s="631"/>
      <c r="CH76" s="3"/>
      <c r="CI76" s="3"/>
      <c r="CJ76" s="3"/>
      <c r="CK76" s="3"/>
      <c r="CL76" s="3"/>
      <c r="CM76" s="3"/>
      <c r="CN76" s="3"/>
      <c r="CO76" s="3"/>
      <c r="CP76" s="3"/>
      <c r="CQ76" s="3"/>
      <c r="CR76" s="3"/>
      <c r="CS76" s="3"/>
      <c r="CT76" s="3"/>
    </row>
    <row r="77" spans="1:98" ht="14.25" customHeight="1">
      <c r="A77" s="761"/>
      <c r="B77" s="5098"/>
      <c r="C77" s="557"/>
      <c r="D77" s="283"/>
      <c r="E77" s="719"/>
      <c r="F77" s="440" t="s">
        <v>81</v>
      </c>
      <c r="G77" s="377">
        <v>611968</v>
      </c>
      <c r="H77" s="5100"/>
      <c r="I77" s="561"/>
      <c r="J77" s="562"/>
      <c r="K77" s="562"/>
      <c r="L77" s="562"/>
      <c r="M77" s="378"/>
      <c r="N77" s="379"/>
      <c r="O77" s="380"/>
      <c r="P77" s="381"/>
      <c r="Q77" s="720"/>
      <c r="R77" s="721"/>
      <c r="S77" s="721"/>
      <c r="T77" s="722"/>
      <c r="U77" s="140"/>
      <c r="V77" s="384">
        <v>5</v>
      </c>
      <c r="W77" s="440" t="s">
        <v>1664</v>
      </c>
      <c r="X77" s="2820">
        <v>45741</v>
      </c>
      <c r="Y77" s="2820">
        <v>45744</v>
      </c>
      <c r="Z77" s="2773" t="s">
        <v>1597</v>
      </c>
      <c r="AA77" s="724"/>
      <c r="AB77" s="725"/>
      <c r="AC77" s="725"/>
      <c r="AD77" s="726"/>
      <c r="AE77" s="140"/>
      <c r="AF77" s="399"/>
      <c r="AG77" s="380"/>
      <c r="AH77" s="380"/>
      <c r="AI77" s="380"/>
      <c r="AJ77" s="381"/>
      <c r="AK77" s="727"/>
      <c r="AL77" s="728"/>
      <c r="AM77" s="728"/>
      <c r="AN77" s="729"/>
      <c r="AO77" s="3"/>
      <c r="AP77" s="399"/>
      <c r="AQ77" s="381"/>
      <c r="AR77" s="52"/>
      <c r="AS77" s="104">
        <f t="shared" si="37"/>
        <v>0</v>
      </c>
      <c r="AT77" s="105">
        <f t="shared" si="38"/>
        <v>0</v>
      </c>
      <c r="AU77" s="105">
        <f t="shared" si="39"/>
        <v>0</v>
      </c>
      <c r="AV77" s="105">
        <f t="shared" si="40"/>
        <v>0</v>
      </c>
      <c r="AW77" s="106">
        <f t="shared" si="54"/>
        <v>0</v>
      </c>
      <c r="AX77" s="106">
        <f t="shared" si="55"/>
        <v>0</v>
      </c>
      <c r="AY77" s="106">
        <f t="shared" si="56"/>
        <v>0</v>
      </c>
      <c r="AZ77" s="106" t="e">
        <f t="shared" si="41"/>
        <v>#DIV/0!</v>
      </c>
      <c r="BA77" s="107" t="e">
        <f t="shared" si="42"/>
        <v>#DIV/0!</v>
      </c>
      <c r="BB77" s="107" t="e">
        <f t="shared" si="43"/>
        <v>#DIV/0!</v>
      </c>
      <c r="BC77" s="107" t="e">
        <f t="shared" si="44"/>
        <v>#DIV/0!</v>
      </c>
      <c r="BD77" s="107" t="e">
        <f t="shared" si="45"/>
        <v>#DIV/0!</v>
      </c>
      <c r="BE77" s="108">
        <v>0.2</v>
      </c>
      <c r="BF77" s="108">
        <v>0.8</v>
      </c>
      <c r="BG77" s="107">
        <f t="shared" si="46"/>
        <v>0</v>
      </c>
      <c r="BH77" s="107">
        <f t="shared" si="47"/>
        <v>0</v>
      </c>
      <c r="BI77" s="107">
        <f t="shared" si="48"/>
        <v>0</v>
      </c>
      <c r="BJ77" s="107" t="e">
        <f t="shared" si="49"/>
        <v>#DIV/0!</v>
      </c>
      <c r="BK77" s="107" t="e">
        <f t="shared" si="49"/>
        <v>#DIV/0!</v>
      </c>
      <c r="BL77" s="107" t="e">
        <f t="shared" si="50"/>
        <v>#DIV/0!</v>
      </c>
      <c r="BM77" s="107" t="e">
        <f t="shared" si="51"/>
        <v>#DIV/0!</v>
      </c>
      <c r="BN77" s="107" t="e">
        <f t="shared" si="52"/>
        <v>#DIV/0!</v>
      </c>
      <c r="BO77" s="107" t="e">
        <f t="shared" si="53"/>
        <v>#DIV/0!</v>
      </c>
      <c r="BP77" s="107" t="e">
        <f t="shared" si="53"/>
        <v>#DIV/0!</v>
      </c>
      <c r="BQ77" s="107" t="e">
        <f t="shared" si="53"/>
        <v>#DIV/0!</v>
      </c>
      <c r="BR77" s="107" t="e">
        <f t="shared" si="53"/>
        <v>#DIV/0!</v>
      </c>
      <c r="BS77" s="34"/>
      <c r="BT77" s="34"/>
      <c r="BU77" s="34"/>
      <c r="BV77" s="34"/>
      <c r="BW77" s="34"/>
      <c r="BX77" s="34"/>
      <c r="BY77" s="34"/>
      <c r="BZ77" s="34"/>
      <c r="CA77" s="33"/>
      <c r="CB77" s="3"/>
      <c r="CC77" s="584"/>
      <c r="CD77" s="585"/>
      <c r="CE77" s="585"/>
      <c r="CF77" s="630"/>
      <c r="CG77" s="631"/>
      <c r="CH77" s="3"/>
      <c r="CI77" s="3"/>
      <c r="CJ77" s="3"/>
      <c r="CK77" s="3"/>
      <c r="CL77" s="3"/>
      <c r="CM77" s="3"/>
      <c r="CN77" s="3"/>
      <c r="CO77" s="3"/>
      <c r="CP77" s="3"/>
      <c r="CQ77" s="3"/>
      <c r="CR77" s="3"/>
      <c r="CS77" s="3"/>
      <c r="CT77" s="3"/>
    </row>
    <row r="78" spans="1:98" ht="14.25" customHeight="1">
      <c r="A78" s="761"/>
      <c r="B78" s="556"/>
      <c r="C78" s="557"/>
      <c r="D78" s="283"/>
      <c r="E78" s="719"/>
      <c r="F78" s="440" t="s">
        <v>77</v>
      </c>
      <c r="G78" s="377">
        <v>1863105</v>
      </c>
      <c r="H78" s="5100"/>
      <c r="I78" s="561"/>
      <c r="J78" s="562"/>
      <c r="K78" s="562"/>
      <c r="L78" s="562"/>
      <c r="M78" s="378"/>
      <c r="N78" s="379"/>
      <c r="O78" s="380"/>
      <c r="P78" s="381"/>
      <c r="Q78" s="720"/>
      <c r="R78" s="721"/>
      <c r="S78" s="721"/>
      <c r="T78" s="722"/>
      <c r="U78" s="140"/>
      <c r="V78" s="384">
        <v>6</v>
      </c>
      <c r="W78" s="440" t="s">
        <v>1617</v>
      </c>
      <c r="X78" s="2782">
        <v>45748</v>
      </c>
      <c r="Y78" s="2782">
        <v>46022</v>
      </c>
      <c r="Z78" s="2773" t="s">
        <v>1602</v>
      </c>
      <c r="AA78" s="724"/>
      <c r="AB78" s="725"/>
      <c r="AC78" s="725"/>
      <c r="AD78" s="726"/>
      <c r="AE78" s="140"/>
      <c r="AF78" s="2874"/>
      <c r="AG78" s="2875"/>
      <c r="AH78" s="2875"/>
      <c r="AI78" s="2875"/>
      <c r="AJ78" s="2876"/>
      <c r="AK78" s="727"/>
      <c r="AL78" s="728"/>
      <c r="AM78" s="728"/>
      <c r="AN78" s="729"/>
      <c r="AO78" s="3"/>
      <c r="AP78" s="399"/>
      <c r="AQ78" s="381"/>
      <c r="AR78" s="52"/>
      <c r="AS78" s="104">
        <f t="shared" si="37"/>
        <v>0</v>
      </c>
      <c r="AT78" s="105">
        <f t="shared" si="38"/>
        <v>0</v>
      </c>
      <c r="AU78" s="105">
        <f t="shared" si="39"/>
        <v>0</v>
      </c>
      <c r="AV78" s="105">
        <f t="shared" si="40"/>
        <v>0</v>
      </c>
      <c r="AW78" s="106">
        <f t="shared" si="54"/>
        <v>0</v>
      </c>
      <c r="AX78" s="106">
        <f t="shared" si="55"/>
        <v>0</v>
      </c>
      <c r="AY78" s="106">
        <f t="shared" si="56"/>
        <v>0</v>
      </c>
      <c r="AZ78" s="106" t="e">
        <f t="shared" si="41"/>
        <v>#DIV/0!</v>
      </c>
      <c r="BA78" s="107" t="e">
        <f t="shared" si="42"/>
        <v>#DIV/0!</v>
      </c>
      <c r="BB78" s="107" t="e">
        <f t="shared" si="43"/>
        <v>#DIV/0!</v>
      </c>
      <c r="BC78" s="107" t="e">
        <f t="shared" si="44"/>
        <v>#DIV/0!</v>
      </c>
      <c r="BD78" s="107" t="e">
        <f t="shared" si="45"/>
        <v>#DIV/0!</v>
      </c>
      <c r="BE78" s="108">
        <v>0.2</v>
      </c>
      <c r="BF78" s="108">
        <v>0.8</v>
      </c>
      <c r="BG78" s="107">
        <f t="shared" si="46"/>
        <v>0</v>
      </c>
      <c r="BH78" s="107">
        <f t="shared" si="47"/>
        <v>0</v>
      </c>
      <c r="BI78" s="107">
        <f t="shared" si="48"/>
        <v>0</v>
      </c>
      <c r="BJ78" s="107" t="e">
        <f t="shared" si="49"/>
        <v>#DIV/0!</v>
      </c>
      <c r="BK78" s="107" t="e">
        <f t="shared" si="49"/>
        <v>#DIV/0!</v>
      </c>
      <c r="BL78" s="107" t="e">
        <f t="shared" si="50"/>
        <v>#DIV/0!</v>
      </c>
      <c r="BM78" s="107" t="e">
        <f t="shared" si="51"/>
        <v>#DIV/0!</v>
      </c>
      <c r="BN78" s="107" t="e">
        <f t="shared" si="52"/>
        <v>#DIV/0!</v>
      </c>
      <c r="BO78" s="107" t="e">
        <f t="shared" si="53"/>
        <v>#DIV/0!</v>
      </c>
      <c r="BP78" s="107" t="e">
        <f t="shared" si="53"/>
        <v>#DIV/0!</v>
      </c>
      <c r="BQ78" s="107" t="e">
        <f t="shared" si="53"/>
        <v>#DIV/0!</v>
      </c>
      <c r="BR78" s="107" t="e">
        <f t="shared" si="53"/>
        <v>#DIV/0!</v>
      </c>
      <c r="BS78" s="34"/>
      <c r="BT78" s="34"/>
      <c r="BU78" s="34"/>
      <c r="BV78" s="34"/>
      <c r="BW78" s="34"/>
      <c r="BX78" s="34"/>
      <c r="BY78" s="34"/>
      <c r="BZ78" s="34"/>
      <c r="CA78" s="33"/>
      <c r="CB78" s="3"/>
      <c r="CC78" s="584"/>
      <c r="CD78" s="585"/>
      <c r="CE78" s="585"/>
      <c r="CF78" s="630"/>
      <c r="CG78" s="631"/>
      <c r="CH78" s="3"/>
      <c r="CI78" s="3"/>
      <c r="CJ78" s="3"/>
      <c r="CK78" s="3"/>
      <c r="CL78" s="3"/>
      <c r="CM78" s="3"/>
      <c r="CN78" s="3"/>
      <c r="CO78" s="3"/>
      <c r="CP78" s="3"/>
      <c r="CQ78" s="3"/>
      <c r="CR78" s="3"/>
      <c r="CS78" s="3"/>
      <c r="CT78" s="3"/>
    </row>
    <row r="79" spans="1:98" ht="14.25" customHeight="1">
      <c r="A79" s="761"/>
      <c r="B79" s="556"/>
      <c r="C79" s="557"/>
      <c r="D79" s="283"/>
      <c r="E79" s="719"/>
      <c r="F79" s="380"/>
      <c r="G79" s="380"/>
      <c r="H79" s="378"/>
      <c r="I79" s="561"/>
      <c r="J79" s="562"/>
      <c r="K79" s="562"/>
      <c r="L79" s="562"/>
      <c r="M79" s="378"/>
      <c r="N79" s="379"/>
      <c r="O79" s="380"/>
      <c r="P79" s="381"/>
      <c r="Q79" s="720"/>
      <c r="R79" s="721"/>
      <c r="S79" s="721"/>
      <c r="T79" s="722"/>
      <c r="U79" s="140"/>
      <c r="V79" s="384">
        <v>7</v>
      </c>
      <c r="W79" s="440" t="s">
        <v>1618</v>
      </c>
      <c r="X79" s="2782">
        <v>45749</v>
      </c>
      <c r="Y79" s="2782">
        <v>46022</v>
      </c>
      <c r="Z79" s="2773" t="s">
        <v>1602</v>
      </c>
      <c r="AA79" s="724"/>
      <c r="AB79" s="725"/>
      <c r="AC79" s="725"/>
      <c r="AD79" s="726"/>
      <c r="AE79" s="140"/>
      <c r="AF79" s="399"/>
      <c r="AG79" s="380"/>
      <c r="AH79" s="380"/>
      <c r="AI79" s="380"/>
      <c r="AJ79" s="381"/>
      <c r="AK79" s="727"/>
      <c r="AL79" s="728"/>
      <c r="AM79" s="728"/>
      <c r="AN79" s="729"/>
      <c r="AO79" s="3"/>
      <c r="AP79" s="399"/>
      <c r="AQ79" s="381"/>
      <c r="AR79" s="52"/>
      <c r="AS79" s="104" t="e">
        <f t="shared" si="37"/>
        <v>#DIV/0!</v>
      </c>
      <c r="AT79" s="105" t="e">
        <f t="shared" si="38"/>
        <v>#DIV/0!</v>
      </c>
      <c r="AU79" s="105" t="e">
        <f t="shared" si="39"/>
        <v>#DIV/0!</v>
      </c>
      <c r="AV79" s="105" t="e">
        <f t="shared" si="40"/>
        <v>#DIV/0!</v>
      </c>
      <c r="AW79" s="106">
        <f t="shared" si="54"/>
        <v>0</v>
      </c>
      <c r="AX79" s="106">
        <f t="shared" si="55"/>
        <v>0</v>
      </c>
      <c r="AY79" s="106">
        <f t="shared" si="56"/>
        <v>0</v>
      </c>
      <c r="AZ79" s="106" t="e">
        <f t="shared" si="41"/>
        <v>#DIV/0!</v>
      </c>
      <c r="BA79" s="107" t="e">
        <f t="shared" si="42"/>
        <v>#DIV/0!</v>
      </c>
      <c r="BB79" s="107" t="e">
        <f t="shared" si="43"/>
        <v>#DIV/0!</v>
      </c>
      <c r="BC79" s="107" t="e">
        <f t="shared" si="44"/>
        <v>#DIV/0!</v>
      </c>
      <c r="BD79" s="107" t="e">
        <f t="shared" si="45"/>
        <v>#DIV/0!</v>
      </c>
      <c r="BE79" s="108">
        <v>0.2</v>
      </c>
      <c r="BF79" s="108">
        <v>0.8</v>
      </c>
      <c r="BG79" s="107">
        <f t="shared" si="46"/>
        <v>0</v>
      </c>
      <c r="BH79" s="107">
        <f t="shared" si="47"/>
        <v>0</v>
      </c>
      <c r="BI79" s="107">
        <f t="shared" si="48"/>
        <v>0</v>
      </c>
      <c r="BJ79" s="107" t="e">
        <f t="shared" si="49"/>
        <v>#DIV/0!</v>
      </c>
      <c r="BK79" s="107" t="e">
        <f t="shared" si="49"/>
        <v>#DIV/0!</v>
      </c>
      <c r="BL79" s="107" t="e">
        <f t="shared" si="50"/>
        <v>#DIV/0!</v>
      </c>
      <c r="BM79" s="107" t="e">
        <f t="shared" si="51"/>
        <v>#DIV/0!</v>
      </c>
      <c r="BN79" s="107" t="e">
        <f t="shared" si="52"/>
        <v>#DIV/0!</v>
      </c>
      <c r="BO79" s="107" t="e">
        <f t="shared" si="53"/>
        <v>#DIV/0!</v>
      </c>
      <c r="BP79" s="107" t="e">
        <f t="shared" si="53"/>
        <v>#DIV/0!</v>
      </c>
      <c r="BQ79" s="107" t="e">
        <f t="shared" si="53"/>
        <v>#DIV/0!</v>
      </c>
      <c r="BR79" s="107" t="e">
        <f t="shared" si="53"/>
        <v>#DIV/0!</v>
      </c>
      <c r="BS79" s="34"/>
      <c r="BT79" s="34"/>
      <c r="BU79" s="34"/>
      <c r="BV79" s="34"/>
      <c r="BW79" s="34"/>
      <c r="BX79" s="34"/>
      <c r="BY79" s="34"/>
      <c r="BZ79" s="34"/>
      <c r="CA79" s="33"/>
      <c r="CB79" s="3"/>
      <c r="CC79" s="584"/>
      <c r="CD79" s="585"/>
      <c r="CE79" s="585"/>
      <c r="CF79" s="630"/>
      <c r="CG79" s="631"/>
      <c r="CH79" s="3"/>
      <c r="CI79" s="3"/>
      <c r="CJ79" s="3"/>
      <c r="CK79" s="3"/>
      <c r="CL79" s="3"/>
      <c r="CM79" s="3"/>
      <c r="CN79" s="3"/>
      <c r="CO79" s="3"/>
      <c r="CP79" s="3"/>
      <c r="CQ79" s="3"/>
      <c r="CR79" s="3"/>
      <c r="CS79" s="3"/>
      <c r="CT79" s="3"/>
    </row>
    <row r="80" spans="1:98" ht="14.25" customHeight="1">
      <c r="A80" s="761"/>
      <c r="B80" s="556"/>
      <c r="C80" s="557"/>
      <c r="D80" s="283"/>
      <c r="E80" s="719"/>
      <c r="F80" s="380"/>
      <c r="G80" s="380"/>
      <c r="H80" s="378"/>
      <c r="I80" s="561"/>
      <c r="J80" s="562"/>
      <c r="K80" s="562"/>
      <c r="L80" s="562"/>
      <c r="M80" s="378"/>
      <c r="N80" s="379"/>
      <c r="O80" s="380"/>
      <c r="P80" s="381"/>
      <c r="Q80" s="720"/>
      <c r="R80" s="721"/>
      <c r="S80" s="721"/>
      <c r="T80" s="722"/>
      <c r="U80" s="140"/>
      <c r="V80" s="384">
        <v>8</v>
      </c>
      <c r="W80" s="2877"/>
      <c r="X80" s="2878"/>
      <c r="Y80" s="2878"/>
      <c r="Z80" s="572"/>
      <c r="AA80" s="724"/>
      <c r="AB80" s="725"/>
      <c r="AC80" s="725"/>
      <c r="AD80" s="726"/>
      <c r="AE80" s="140"/>
      <c r="AF80" s="399"/>
      <c r="AG80" s="380"/>
      <c r="AH80" s="380"/>
      <c r="AI80" s="380"/>
      <c r="AJ80" s="381"/>
      <c r="AK80" s="727"/>
      <c r="AL80" s="728"/>
      <c r="AM80" s="728"/>
      <c r="AN80" s="729"/>
      <c r="AO80" s="3"/>
      <c r="AP80" s="399"/>
      <c r="AQ80" s="381"/>
      <c r="AR80" s="52"/>
      <c r="AS80" s="104" t="e">
        <f t="shared" si="37"/>
        <v>#DIV/0!</v>
      </c>
      <c r="AT80" s="105" t="e">
        <f t="shared" si="38"/>
        <v>#DIV/0!</v>
      </c>
      <c r="AU80" s="105" t="e">
        <f t="shared" si="39"/>
        <v>#DIV/0!</v>
      </c>
      <c r="AV80" s="105" t="e">
        <f t="shared" si="40"/>
        <v>#DIV/0!</v>
      </c>
      <c r="AW80" s="106" t="e">
        <f t="shared" si="54"/>
        <v>#DIV/0!</v>
      </c>
      <c r="AX80" s="106" t="e">
        <f t="shared" si="55"/>
        <v>#DIV/0!</v>
      </c>
      <c r="AY80" s="106" t="e">
        <f t="shared" si="56"/>
        <v>#DIV/0!</v>
      </c>
      <c r="AZ80" s="106" t="e">
        <f t="shared" si="41"/>
        <v>#DIV/0!</v>
      </c>
      <c r="BA80" s="107" t="e">
        <f t="shared" si="42"/>
        <v>#DIV/0!</v>
      </c>
      <c r="BB80" s="107" t="e">
        <f t="shared" si="43"/>
        <v>#DIV/0!</v>
      </c>
      <c r="BC80" s="107" t="e">
        <f t="shared" si="44"/>
        <v>#DIV/0!</v>
      </c>
      <c r="BD80" s="107" t="e">
        <f t="shared" si="45"/>
        <v>#DIV/0!</v>
      </c>
      <c r="BE80" s="108">
        <v>0.2</v>
      </c>
      <c r="BF80" s="108">
        <v>0.8</v>
      </c>
      <c r="BG80" s="107" t="e">
        <f t="shared" si="46"/>
        <v>#DIV/0!</v>
      </c>
      <c r="BH80" s="107" t="e">
        <f t="shared" si="47"/>
        <v>#DIV/0!</v>
      </c>
      <c r="BI80" s="107" t="e">
        <f t="shared" si="48"/>
        <v>#DIV/0!</v>
      </c>
      <c r="BJ80" s="107" t="e">
        <f t="shared" si="49"/>
        <v>#DIV/0!</v>
      </c>
      <c r="BK80" s="107" t="e">
        <f t="shared" si="49"/>
        <v>#DIV/0!</v>
      </c>
      <c r="BL80" s="107" t="e">
        <f t="shared" si="50"/>
        <v>#DIV/0!</v>
      </c>
      <c r="BM80" s="107" t="e">
        <f t="shared" si="51"/>
        <v>#DIV/0!</v>
      </c>
      <c r="BN80" s="107" t="e">
        <f t="shared" si="52"/>
        <v>#DIV/0!</v>
      </c>
      <c r="BO80" s="107" t="e">
        <f t="shared" si="53"/>
        <v>#DIV/0!</v>
      </c>
      <c r="BP80" s="107" t="e">
        <f t="shared" si="53"/>
        <v>#DIV/0!</v>
      </c>
      <c r="BQ80" s="107" t="e">
        <f t="shared" si="53"/>
        <v>#DIV/0!</v>
      </c>
      <c r="BR80" s="107" t="e">
        <f t="shared" si="53"/>
        <v>#DIV/0!</v>
      </c>
      <c r="BS80" s="34"/>
      <c r="BT80" s="34"/>
      <c r="BU80" s="34"/>
      <c r="BV80" s="34"/>
      <c r="BW80" s="34"/>
      <c r="BX80" s="34"/>
      <c r="BY80" s="34"/>
      <c r="BZ80" s="34"/>
      <c r="CA80" s="33"/>
      <c r="CB80" s="3"/>
      <c r="CC80" s="584"/>
      <c r="CD80" s="585"/>
      <c r="CE80" s="585"/>
      <c r="CF80" s="630"/>
      <c r="CG80" s="631"/>
      <c r="CH80" s="3"/>
      <c r="CI80" s="3"/>
      <c r="CJ80" s="3"/>
      <c r="CK80" s="3"/>
      <c r="CL80" s="3"/>
      <c r="CM80" s="3"/>
      <c r="CN80" s="3"/>
      <c r="CO80" s="3"/>
      <c r="CP80" s="3"/>
      <c r="CQ80" s="3"/>
      <c r="CR80" s="3"/>
      <c r="CS80" s="3"/>
      <c r="CT80" s="3"/>
    </row>
    <row r="81" spans="1:98" ht="14.25" customHeight="1">
      <c r="A81" s="761"/>
      <c r="B81" s="556"/>
      <c r="C81" s="557"/>
      <c r="D81" s="283"/>
      <c r="E81" s="719"/>
      <c r="F81" s="380"/>
      <c r="G81" s="380"/>
      <c r="H81" s="378"/>
      <c r="I81" s="561"/>
      <c r="J81" s="562"/>
      <c r="K81" s="562"/>
      <c r="L81" s="562"/>
      <c r="M81" s="378"/>
      <c r="N81" s="379"/>
      <c r="O81" s="380"/>
      <c r="P81" s="381"/>
      <c r="Q81" s="720"/>
      <c r="R81" s="721"/>
      <c r="S81" s="721"/>
      <c r="T81" s="722"/>
      <c r="U81" s="140"/>
      <c r="V81" s="384">
        <v>9</v>
      </c>
      <c r="W81" s="668"/>
      <c r="X81" s="2822"/>
      <c r="Y81" s="2822"/>
      <c r="Z81" s="674"/>
      <c r="AA81" s="724"/>
      <c r="AB81" s="725"/>
      <c r="AC81" s="725"/>
      <c r="AD81" s="726"/>
      <c r="AE81" s="140"/>
      <c r="AF81" s="657"/>
      <c r="AG81" s="2793"/>
      <c r="AH81" s="2793"/>
      <c r="AI81" s="2793"/>
      <c r="AJ81" s="2794"/>
      <c r="AK81" s="727"/>
      <c r="AL81" s="728"/>
      <c r="AM81" s="728"/>
      <c r="AN81" s="729"/>
      <c r="AO81" s="3"/>
      <c r="AP81" s="399"/>
      <c r="AQ81" s="381"/>
      <c r="AR81" s="52"/>
      <c r="AS81" s="104" t="e">
        <f t="shared" si="37"/>
        <v>#DIV/0!</v>
      </c>
      <c r="AT81" s="105" t="e">
        <f t="shared" si="38"/>
        <v>#DIV/0!</v>
      </c>
      <c r="AU81" s="105" t="e">
        <f t="shared" si="39"/>
        <v>#DIV/0!</v>
      </c>
      <c r="AV81" s="105" t="e">
        <f t="shared" si="40"/>
        <v>#DIV/0!</v>
      </c>
      <c r="AW81" s="106" t="e">
        <f t="shared" si="54"/>
        <v>#DIV/0!</v>
      </c>
      <c r="AX81" s="106" t="e">
        <f t="shared" si="55"/>
        <v>#DIV/0!</v>
      </c>
      <c r="AY81" s="106" t="e">
        <f t="shared" si="56"/>
        <v>#DIV/0!</v>
      </c>
      <c r="AZ81" s="106" t="e">
        <f t="shared" si="41"/>
        <v>#DIV/0!</v>
      </c>
      <c r="BA81" s="107" t="e">
        <f t="shared" si="42"/>
        <v>#DIV/0!</v>
      </c>
      <c r="BB81" s="107" t="e">
        <f t="shared" si="43"/>
        <v>#DIV/0!</v>
      </c>
      <c r="BC81" s="107" t="e">
        <f t="shared" si="44"/>
        <v>#DIV/0!</v>
      </c>
      <c r="BD81" s="107" t="e">
        <f t="shared" si="45"/>
        <v>#DIV/0!</v>
      </c>
      <c r="BE81" s="108">
        <v>0.2</v>
      </c>
      <c r="BF81" s="108">
        <v>0.8</v>
      </c>
      <c r="BG81" s="107" t="e">
        <f t="shared" si="46"/>
        <v>#DIV/0!</v>
      </c>
      <c r="BH81" s="107" t="e">
        <f t="shared" si="47"/>
        <v>#DIV/0!</v>
      </c>
      <c r="BI81" s="107" t="e">
        <f t="shared" si="48"/>
        <v>#DIV/0!</v>
      </c>
      <c r="BJ81" s="107" t="e">
        <f t="shared" si="49"/>
        <v>#DIV/0!</v>
      </c>
      <c r="BK81" s="107" t="e">
        <f t="shared" si="49"/>
        <v>#DIV/0!</v>
      </c>
      <c r="BL81" s="107" t="e">
        <f t="shared" si="50"/>
        <v>#DIV/0!</v>
      </c>
      <c r="BM81" s="107" t="e">
        <f t="shared" si="51"/>
        <v>#DIV/0!</v>
      </c>
      <c r="BN81" s="107" t="e">
        <f t="shared" si="52"/>
        <v>#DIV/0!</v>
      </c>
      <c r="BO81" s="107" t="e">
        <f t="shared" si="53"/>
        <v>#DIV/0!</v>
      </c>
      <c r="BP81" s="107" t="e">
        <f t="shared" si="53"/>
        <v>#DIV/0!</v>
      </c>
      <c r="BQ81" s="107" t="e">
        <f t="shared" si="53"/>
        <v>#DIV/0!</v>
      </c>
      <c r="BR81" s="107" t="e">
        <f t="shared" si="53"/>
        <v>#DIV/0!</v>
      </c>
      <c r="BS81" s="34"/>
      <c r="BT81" s="34"/>
      <c r="BU81" s="34"/>
      <c r="BV81" s="34"/>
      <c r="BW81" s="34"/>
      <c r="BX81" s="34"/>
      <c r="BY81" s="34"/>
      <c r="BZ81" s="34"/>
      <c r="CA81" s="33"/>
      <c r="CB81" s="3"/>
      <c r="CC81" s="584"/>
      <c r="CD81" s="585"/>
      <c r="CE81" s="585"/>
      <c r="CF81" s="630"/>
      <c r="CG81" s="631"/>
      <c r="CH81" s="3"/>
      <c r="CI81" s="3"/>
      <c r="CJ81" s="3"/>
      <c r="CK81" s="3"/>
      <c r="CL81" s="3"/>
      <c r="CM81" s="3"/>
      <c r="CN81" s="3"/>
      <c r="CO81" s="3"/>
      <c r="CP81" s="3"/>
      <c r="CQ81" s="3"/>
      <c r="CR81" s="3"/>
      <c r="CS81" s="3"/>
      <c r="CT81" s="3"/>
    </row>
    <row r="82" spans="1:98" ht="14.25" customHeight="1" thickBot="1">
      <c r="A82" s="762"/>
      <c r="B82" s="589"/>
      <c r="C82" s="590"/>
      <c r="D82" s="288"/>
      <c r="E82" s="731"/>
      <c r="F82" s="416"/>
      <c r="G82" s="416"/>
      <c r="H82" s="412"/>
      <c r="I82" s="596"/>
      <c r="J82" s="597"/>
      <c r="K82" s="597"/>
      <c r="L82" s="597"/>
      <c r="M82" s="412"/>
      <c r="N82" s="415"/>
      <c r="O82" s="416"/>
      <c r="P82" s="417"/>
      <c r="Q82" s="732"/>
      <c r="R82" s="733"/>
      <c r="S82" s="733"/>
      <c r="T82" s="734"/>
      <c r="U82" s="140"/>
      <c r="V82" s="449">
        <v>10</v>
      </c>
      <c r="W82" s="414"/>
      <c r="X82" s="2879"/>
      <c r="Y82" s="2879"/>
      <c r="Z82" s="606"/>
      <c r="AA82" s="736"/>
      <c r="AB82" s="737"/>
      <c r="AC82" s="737"/>
      <c r="AD82" s="738"/>
      <c r="AE82" s="140"/>
      <c r="AF82" s="657"/>
      <c r="AG82" s="2793"/>
      <c r="AH82" s="2793"/>
      <c r="AI82" s="2793"/>
      <c r="AJ82" s="2794"/>
      <c r="AK82" s="741"/>
      <c r="AL82" s="742"/>
      <c r="AM82" s="742"/>
      <c r="AN82" s="743"/>
      <c r="AO82" s="3"/>
      <c r="AP82" s="744"/>
      <c r="AQ82" s="417"/>
      <c r="AR82" s="52"/>
      <c r="AS82" s="426" t="e">
        <f t="shared" si="37"/>
        <v>#DIV/0!</v>
      </c>
      <c r="AT82" s="450" t="e">
        <f t="shared" si="38"/>
        <v>#DIV/0!</v>
      </c>
      <c r="AU82" s="450" t="e">
        <f t="shared" si="39"/>
        <v>#DIV/0!</v>
      </c>
      <c r="AV82" s="450" t="e">
        <f t="shared" si="40"/>
        <v>#DIV/0!</v>
      </c>
      <c r="AW82" s="463" t="e">
        <f t="shared" si="54"/>
        <v>#DIV/0!</v>
      </c>
      <c r="AX82" s="463" t="e">
        <f t="shared" si="55"/>
        <v>#DIV/0!</v>
      </c>
      <c r="AY82" s="463" t="e">
        <f t="shared" si="56"/>
        <v>#DIV/0!</v>
      </c>
      <c r="AZ82" s="463" t="e">
        <f t="shared" si="41"/>
        <v>#DIV/0!</v>
      </c>
      <c r="BA82" s="428" t="e">
        <f t="shared" si="42"/>
        <v>#DIV/0!</v>
      </c>
      <c r="BB82" s="428" t="e">
        <f t="shared" si="43"/>
        <v>#DIV/0!</v>
      </c>
      <c r="BC82" s="428" t="e">
        <f t="shared" si="44"/>
        <v>#DIV/0!</v>
      </c>
      <c r="BD82" s="428" t="e">
        <f t="shared" si="45"/>
        <v>#DIV/0!</v>
      </c>
      <c r="BE82" s="427">
        <v>0.2</v>
      </c>
      <c r="BF82" s="427">
        <v>0.8</v>
      </c>
      <c r="BG82" s="428" t="e">
        <f t="shared" si="46"/>
        <v>#DIV/0!</v>
      </c>
      <c r="BH82" s="428" t="e">
        <f t="shared" si="47"/>
        <v>#DIV/0!</v>
      </c>
      <c r="BI82" s="428" t="e">
        <f t="shared" si="48"/>
        <v>#DIV/0!</v>
      </c>
      <c r="BJ82" s="428" t="e">
        <f t="shared" si="49"/>
        <v>#DIV/0!</v>
      </c>
      <c r="BK82" s="428" t="e">
        <f t="shared" si="49"/>
        <v>#DIV/0!</v>
      </c>
      <c r="BL82" s="428" t="e">
        <f t="shared" si="50"/>
        <v>#DIV/0!</v>
      </c>
      <c r="BM82" s="428" t="e">
        <f t="shared" si="51"/>
        <v>#DIV/0!</v>
      </c>
      <c r="BN82" s="428" t="e">
        <f t="shared" si="52"/>
        <v>#DIV/0!</v>
      </c>
      <c r="BO82" s="428" t="e">
        <f t="shared" si="53"/>
        <v>#DIV/0!</v>
      </c>
      <c r="BP82" s="428" t="e">
        <f t="shared" si="53"/>
        <v>#DIV/0!</v>
      </c>
      <c r="BQ82" s="428" t="e">
        <f t="shared" si="53"/>
        <v>#DIV/0!</v>
      </c>
      <c r="BR82" s="428" t="e">
        <f t="shared" si="53"/>
        <v>#DIV/0!</v>
      </c>
      <c r="BS82" s="39"/>
      <c r="BT82" s="39"/>
      <c r="BU82" s="39"/>
      <c r="BV82" s="39"/>
      <c r="BW82" s="39"/>
      <c r="BX82" s="39"/>
      <c r="BY82" s="39"/>
      <c r="BZ82" s="39"/>
      <c r="CA82" s="332"/>
      <c r="CB82" s="3"/>
      <c r="CC82" s="616"/>
      <c r="CD82" s="617"/>
      <c r="CE82" s="617"/>
      <c r="CF82" s="640"/>
      <c r="CG82" s="641"/>
      <c r="CH82" s="3"/>
      <c r="CI82" s="3"/>
      <c r="CJ82" s="3"/>
      <c r="CK82" s="3"/>
      <c r="CL82" s="3"/>
      <c r="CM82" s="3"/>
      <c r="CN82" s="3"/>
      <c r="CO82" s="3"/>
      <c r="CP82" s="3"/>
      <c r="CQ82" s="3"/>
      <c r="CR82" s="3"/>
      <c r="CS82" s="3"/>
      <c r="CT82" s="3"/>
    </row>
    <row r="83" spans="1:98" ht="14.25" customHeight="1">
      <c r="A83" s="349">
        <v>8</v>
      </c>
      <c r="B83" s="5097" t="s">
        <v>1665</v>
      </c>
      <c r="C83" s="524"/>
      <c r="D83" s="745"/>
      <c r="E83" s="746"/>
      <c r="F83" s="527" t="s">
        <v>438</v>
      </c>
      <c r="G83" s="355">
        <v>544198</v>
      </c>
      <c r="H83" s="5099" t="s">
        <v>1178</v>
      </c>
      <c r="I83" s="529"/>
      <c r="J83" s="530"/>
      <c r="K83" s="530"/>
      <c r="L83" s="530"/>
      <c r="M83" s="531"/>
      <c r="N83" s="2856">
        <v>210000000</v>
      </c>
      <c r="O83" s="527" t="s">
        <v>91</v>
      </c>
      <c r="P83" s="2856">
        <v>210000000</v>
      </c>
      <c r="Q83" s="747"/>
      <c r="R83" s="748"/>
      <c r="S83" s="748"/>
      <c r="T83" s="749"/>
      <c r="U83" s="140"/>
      <c r="V83" s="364">
        <v>1</v>
      </c>
      <c r="W83" s="2764" t="s">
        <v>1590</v>
      </c>
      <c r="X83" s="2765" t="s">
        <v>1591</v>
      </c>
      <c r="Y83" s="2880">
        <v>45703</v>
      </c>
      <c r="Z83" s="2766" t="s">
        <v>1635</v>
      </c>
      <c r="AA83" s="2872"/>
      <c r="AB83" s="752"/>
      <c r="AC83" s="752"/>
      <c r="AD83" s="753"/>
      <c r="AE83" s="140"/>
      <c r="AF83" s="2881" t="s">
        <v>1666</v>
      </c>
      <c r="AG83" s="2882" t="s">
        <v>1667</v>
      </c>
      <c r="AH83" s="2882" t="s">
        <v>1668</v>
      </c>
      <c r="AI83" s="2883" t="s">
        <v>1669</v>
      </c>
      <c r="AJ83" s="2884">
        <v>400</v>
      </c>
      <c r="AK83" s="2814"/>
      <c r="AL83" s="757"/>
      <c r="AM83" s="757"/>
      <c r="AN83" s="758"/>
      <c r="AO83" s="222"/>
      <c r="AP83" s="759" t="s">
        <v>1060</v>
      </c>
      <c r="AQ83" s="760" t="s">
        <v>356</v>
      </c>
      <c r="AR83" s="52"/>
      <c r="AS83" s="82">
        <f t="shared" si="37"/>
        <v>0</v>
      </c>
      <c r="AT83" s="94">
        <f t="shared" si="38"/>
        <v>0</v>
      </c>
      <c r="AU83" s="94">
        <f t="shared" si="39"/>
        <v>0</v>
      </c>
      <c r="AV83" s="94">
        <f t="shared" si="40"/>
        <v>0</v>
      </c>
      <c r="AW83" s="95">
        <f t="shared" si="54"/>
        <v>0</v>
      </c>
      <c r="AX83" s="95">
        <f t="shared" si="55"/>
        <v>0</v>
      </c>
      <c r="AY83" s="95">
        <f t="shared" si="56"/>
        <v>0</v>
      </c>
      <c r="AZ83" s="95" t="e">
        <f t="shared" si="41"/>
        <v>#DIV/0!</v>
      </c>
      <c r="BA83" s="96">
        <f t="shared" si="42"/>
        <v>0</v>
      </c>
      <c r="BB83" s="96">
        <f t="shared" si="43"/>
        <v>0</v>
      </c>
      <c r="BC83" s="96">
        <f t="shared" si="44"/>
        <v>0</v>
      </c>
      <c r="BD83" s="96">
        <f t="shared" si="45"/>
        <v>0</v>
      </c>
      <c r="BE83" s="97">
        <v>0.2</v>
      </c>
      <c r="BF83" s="97">
        <v>0.8</v>
      </c>
      <c r="BG83" s="96">
        <f t="shared" si="46"/>
        <v>0</v>
      </c>
      <c r="BH83" s="96">
        <f t="shared" si="47"/>
        <v>0</v>
      </c>
      <c r="BI83" s="96">
        <f t="shared" si="48"/>
        <v>0</v>
      </c>
      <c r="BJ83" s="96" t="e">
        <f t="shared" si="49"/>
        <v>#DIV/0!</v>
      </c>
      <c r="BK83" s="96">
        <f t="shared" si="49"/>
        <v>0</v>
      </c>
      <c r="BL83" s="96">
        <f t="shared" si="50"/>
        <v>0</v>
      </c>
      <c r="BM83" s="96">
        <f t="shared" si="51"/>
        <v>0</v>
      </c>
      <c r="BN83" s="96">
        <f t="shared" si="52"/>
        <v>0</v>
      </c>
      <c r="BO83" s="96">
        <f t="shared" si="53"/>
        <v>0</v>
      </c>
      <c r="BP83" s="85">
        <f t="shared" si="53"/>
        <v>0</v>
      </c>
      <c r="BQ83" s="85">
        <f t="shared" si="53"/>
        <v>0</v>
      </c>
      <c r="BR83" s="85" t="e">
        <f t="shared" si="53"/>
        <v>#DIV/0!</v>
      </c>
      <c r="BS83" s="644">
        <f>AVERAGEIF(BO83:BO93,"&lt;&gt;#¡DIV/0!")</f>
        <v>0</v>
      </c>
      <c r="BT83" s="644">
        <f>AVERAGEIF(BP83:BP93,"&lt;&gt;#¡DIV/0!")</f>
        <v>0</v>
      </c>
      <c r="BU83" s="644">
        <f>AVERAGEIF(BQ83:BQ93,"&lt;&gt;#¡DIV/0!")</f>
        <v>0</v>
      </c>
      <c r="BV83" s="644" t="e">
        <f>AVERAGEIF(BR83:BR93,"&lt;&gt;#¡DIV/0!")</f>
        <v>#DIV/0!</v>
      </c>
      <c r="BW83" s="550">
        <f>+C83*BS83</f>
        <v>0</v>
      </c>
      <c r="BX83" s="550">
        <f>+C83*BT83</f>
        <v>0</v>
      </c>
      <c r="BY83" s="550">
        <f>+C83*BU83</f>
        <v>0</v>
      </c>
      <c r="BZ83" s="550" t="e">
        <f>+C83*BV83</f>
        <v>#DIV/0!</v>
      </c>
      <c r="CA83" s="645" t="e">
        <f>SUM(BW83:BZ93)</f>
        <v>#DIV/0!</v>
      </c>
      <c r="CB83" s="3"/>
      <c r="CC83" s="552">
        <f>+Q83/$N$83</f>
        <v>0</v>
      </c>
      <c r="CD83" s="553">
        <f>+R83/$N$83</f>
        <v>0</v>
      </c>
      <c r="CE83" s="553">
        <f>+S83/$N$83</f>
        <v>0</v>
      </c>
      <c r="CF83" s="622">
        <f>+T83/$N$83</f>
        <v>0</v>
      </c>
      <c r="CG83" s="623">
        <f>AVERAGE(CC83:CF93)</f>
        <v>0</v>
      </c>
      <c r="CH83" s="3"/>
      <c r="CI83" s="3"/>
      <c r="CJ83" s="3"/>
      <c r="CK83" s="3"/>
      <c r="CL83" s="3"/>
      <c r="CM83" s="3"/>
      <c r="CN83" s="3"/>
      <c r="CO83" s="3"/>
      <c r="CP83" s="3"/>
      <c r="CQ83" s="3"/>
      <c r="CR83" s="3"/>
      <c r="CS83" s="3"/>
      <c r="CT83" s="3"/>
    </row>
    <row r="84" spans="1:98" ht="14.25" customHeight="1">
      <c r="A84" s="761"/>
      <c r="B84" s="5098"/>
      <c r="C84" s="557"/>
      <c r="D84" s="283"/>
      <c r="E84" s="719"/>
      <c r="F84" s="440" t="s">
        <v>273</v>
      </c>
      <c r="G84" s="377">
        <v>473588</v>
      </c>
      <c r="H84" s="5100"/>
      <c r="I84" s="561"/>
      <c r="J84" s="562"/>
      <c r="K84" s="562"/>
      <c r="L84" s="562"/>
      <c r="M84" s="378"/>
      <c r="N84" s="379"/>
      <c r="O84" s="380"/>
      <c r="P84" s="381"/>
      <c r="Q84" s="720"/>
      <c r="R84" s="721"/>
      <c r="S84" s="721"/>
      <c r="T84" s="722"/>
      <c r="U84" s="140"/>
      <c r="V84" s="384">
        <v>2</v>
      </c>
      <c r="W84" s="2771" t="s">
        <v>1595</v>
      </c>
      <c r="X84" s="2772">
        <v>45703</v>
      </c>
      <c r="Y84" s="2853">
        <v>45716</v>
      </c>
      <c r="Z84" s="2773" t="s">
        <v>1635</v>
      </c>
      <c r="AA84" s="2885"/>
      <c r="AB84" s="725"/>
      <c r="AC84" s="725"/>
      <c r="AD84" s="726"/>
      <c r="AE84" s="140"/>
      <c r="AF84" s="2886"/>
      <c r="AG84" s="2887"/>
      <c r="AH84" s="2887"/>
      <c r="AI84" s="2887"/>
      <c r="AJ84" s="2888"/>
      <c r="AK84" s="2819"/>
      <c r="AL84" s="728"/>
      <c r="AM84" s="728"/>
      <c r="AN84" s="729"/>
      <c r="AO84" s="3"/>
      <c r="AP84" s="399"/>
      <c r="AQ84" s="381"/>
      <c r="AR84" s="52"/>
      <c r="AS84" s="104">
        <f t="shared" si="37"/>
        <v>0</v>
      </c>
      <c r="AT84" s="105">
        <f t="shared" si="38"/>
        <v>0</v>
      </c>
      <c r="AU84" s="105">
        <f t="shared" si="39"/>
        <v>0</v>
      </c>
      <c r="AV84" s="105">
        <f t="shared" si="40"/>
        <v>0</v>
      </c>
      <c r="AW84" s="106">
        <f t="shared" si="54"/>
        <v>0</v>
      </c>
      <c r="AX84" s="106">
        <f t="shared" si="55"/>
        <v>0</v>
      </c>
      <c r="AY84" s="106">
        <f t="shared" si="56"/>
        <v>0</v>
      </c>
      <c r="AZ84" s="106" t="e">
        <f t="shared" si="41"/>
        <v>#DIV/0!</v>
      </c>
      <c r="BA84" s="107" t="e">
        <f t="shared" si="42"/>
        <v>#DIV/0!</v>
      </c>
      <c r="BB84" s="107" t="e">
        <f t="shared" si="43"/>
        <v>#DIV/0!</v>
      </c>
      <c r="BC84" s="107" t="e">
        <f t="shared" si="44"/>
        <v>#DIV/0!</v>
      </c>
      <c r="BD84" s="107" t="e">
        <f t="shared" si="45"/>
        <v>#DIV/0!</v>
      </c>
      <c r="BE84" s="108">
        <v>0.2</v>
      </c>
      <c r="BF84" s="108">
        <v>0.8</v>
      </c>
      <c r="BG84" s="107">
        <f t="shared" si="46"/>
        <v>0</v>
      </c>
      <c r="BH84" s="107">
        <f t="shared" si="47"/>
        <v>0</v>
      </c>
      <c r="BI84" s="107">
        <f t="shared" si="48"/>
        <v>0</v>
      </c>
      <c r="BJ84" s="107" t="e">
        <f t="shared" si="49"/>
        <v>#DIV/0!</v>
      </c>
      <c r="BK84" s="107" t="e">
        <f t="shared" si="49"/>
        <v>#DIV/0!</v>
      </c>
      <c r="BL84" s="107" t="e">
        <f t="shared" si="50"/>
        <v>#DIV/0!</v>
      </c>
      <c r="BM84" s="107" t="e">
        <f t="shared" si="51"/>
        <v>#DIV/0!</v>
      </c>
      <c r="BN84" s="107" t="e">
        <f t="shared" si="52"/>
        <v>#DIV/0!</v>
      </c>
      <c r="BO84" s="107" t="e">
        <f t="shared" si="53"/>
        <v>#DIV/0!</v>
      </c>
      <c r="BP84" s="107" t="e">
        <f t="shared" si="53"/>
        <v>#DIV/0!</v>
      </c>
      <c r="BQ84" s="107" t="e">
        <f t="shared" si="53"/>
        <v>#DIV/0!</v>
      </c>
      <c r="BR84" s="107" t="e">
        <f t="shared" si="53"/>
        <v>#DIV/0!</v>
      </c>
      <c r="BS84" s="34"/>
      <c r="BT84" s="34"/>
      <c r="BU84" s="34"/>
      <c r="BV84" s="34"/>
      <c r="BW84" s="34"/>
      <c r="BX84" s="34"/>
      <c r="BY84" s="34"/>
      <c r="BZ84" s="34"/>
      <c r="CA84" s="33"/>
      <c r="CB84" s="3"/>
      <c r="CC84" s="584"/>
      <c r="CD84" s="585"/>
      <c r="CE84" s="585"/>
      <c r="CF84" s="630"/>
      <c r="CG84" s="631"/>
      <c r="CH84" s="3"/>
      <c r="CI84" s="3"/>
      <c r="CJ84" s="3"/>
      <c r="CK84" s="3"/>
      <c r="CL84" s="3"/>
      <c r="CM84" s="3"/>
      <c r="CN84" s="3"/>
      <c r="CO84" s="3"/>
      <c r="CP84" s="3"/>
      <c r="CQ84" s="3"/>
      <c r="CR84" s="3"/>
      <c r="CS84" s="3"/>
      <c r="CT84" s="3"/>
    </row>
    <row r="85" spans="1:98" ht="14.25" customHeight="1">
      <c r="A85" s="761"/>
      <c r="B85" s="5098"/>
      <c r="C85" s="557"/>
      <c r="D85" s="283"/>
      <c r="E85" s="719"/>
      <c r="F85" s="440" t="s">
        <v>374</v>
      </c>
      <c r="G85" s="377">
        <v>464172</v>
      </c>
      <c r="H85" s="5100"/>
      <c r="I85" s="561"/>
      <c r="J85" s="562"/>
      <c r="K85" s="562"/>
      <c r="L85" s="562"/>
      <c r="M85" s="378"/>
      <c r="N85" s="379"/>
      <c r="O85" s="380"/>
      <c r="P85" s="381"/>
      <c r="Q85" s="720"/>
      <c r="R85" s="721"/>
      <c r="S85" s="721"/>
      <c r="T85" s="722"/>
      <c r="U85" s="140"/>
      <c r="V85" s="384">
        <v>3</v>
      </c>
      <c r="W85" s="2771" t="s">
        <v>1596</v>
      </c>
      <c r="X85" s="2772">
        <v>45716</v>
      </c>
      <c r="Y85" s="2853">
        <v>45723</v>
      </c>
      <c r="Z85" s="2773" t="s">
        <v>1635</v>
      </c>
      <c r="AA85" s="724"/>
      <c r="AB85" s="2778"/>
      <c r="AC85" s="725"/>
      <c r="AD85" s="726"/>
      <c r="AE85" s="140"/>
      <c r="AF85" s="2886"/>
      <c r="AG85" s="2887"/>
      <c r="AH85" s="2887"/>
      <c r="AI85" s="2887"/>
      <c r="AJ85" s="2888"/>
      <c r="AK85" s="2819"/>
      <c r="AL85" s="728"/>
      <c r="AM85" s="728"/>
      <c r="AN85" s="729"/>
      <c r="AO85" s="3"/>
      <c r="AP85" s="399"/>
      <c r="AQ85" s="381"/>
      <c r="AR85" s="52"/>
      <c r="AS85" s="104">
        <f t="shared" si="37"/>
        <v>0</v>
      </c>
      <c r="AT85" s="105">
        <f t="shared" si="38"/>
        <v>0</v>
      </c>
      <c r="AU85" s="105">
        <f t="shared" si="39"/>
        <v>0</v>
      </c>
      <c r="AV85" s="105">
        <f t="shared" si="40"/>
        <v>0</v>
      </c>
      <c r="AW85" s="106">
        <f t="shared" si="54"/>
        <v>0</v>
      </c>
      <c r="AX85" s="106">
        <f t="shared" si="55"/>
        <v>0</v>
      </c>
      <c r="AY85" s="106">
        <f t="shared" si="56"/>
        <v>0</v>
      </c>
      <c r="AZ85" s="106" t="e">
        <f t="shared" si="41"/>
        <v>#DIV/0!</v>
      </c>
      <c r="BA85" s="107" t="e">
        <f t="shared" si="42"/>
        <v>#DIV/0!</v>
      </c>
      <c r="BB85" s="107" t="e">
        <f t="shared" si="43"/>
        <v>#DIV/0!</v>
      </c>
      <c r="BC85" s="107" t="e">
        <f t="shared" si="44"/>
        <v>#DIV/0!</v>
      </c>
      <c r="BD85" s="107" t="e">
        <f t="shared" si="45"/>
        <v>#DIV/0!</v>
      </c>
      <c r="BE85" s="108">
        <v>0.2</v>
      </c>
      <c r="BF85" s="108">
        <v>0.8</v>
      </c>
      <c r="BG85" s="107">
        <f t="shared" si="46"/>
        <v>0</v>
      </c>
      <c r="BH85" s="107">
        <f t="shared" si="47"/>
        <v>0</v>
      </c>
      <c r="BI85" s="107">
        <f t="shared" si="48"/>
        <v>0</v>
      </c>
      <c r="BJ85" s="107" t="e">
        <f t="shared" si="49"/>
        <v>#DIV/0!</v>
      </c>
      <c r="BK85" s="107" t="e">
        <f t="shared" si="49"/>
        <v>#DIV/0!</v>
      </c>
      <c r="BL85" s="107" t="e">
        <f t="shared" si="50"/>
        <v>#DIV/0!</v>
      </c>
      <c r="BM85" s="107" t="e">
        <f t="shared" si="51"/>
        <v>#DIV/0!</v>
      </c>
      <c r="BN85" s="107" t="e">
        <f t="shared" si="52"/>
        <v>#DIV/0!</v>
      </c>
      <c r="BO85" s="107" t="e">
        <f t="shared" si="53"/>
        <v>#DIV/0!</v>
      </c>
      <c r="BP85" s="107" t="e">
        <f t="shared" si="53"/>
        <v>#DIV/0!</v>
      </c>
      <c r="BQ85" s="107" t="e">
        <f t="shared" si="53"/>
        <v>#DIV/0!</v>
      </c>
      <c r="BR85" s="107" t="e">
        <f t="shared" si="53"/>
        <v>#DIV/0!</v>
      </c>
      <c r="BS85" s="34"/>
      <c r="BT85" s="34"/>
      <c r="BU85" s="34"/>
      <c r="BV85" s="34"/>
      <c r="BW85" s="34"/>
      <c r="BX85" s="34"/>
      <c r="BY85" s="34"/>
      <c r="BZ85" s="34"/>
      <c r="CA85" s="33"/>
      <c r="CB85" s="3"/>
      <c r="CC85" s="584"/>
      <c r="CD85" s="585"/>
      <c r="CE85" s="585"/>
      <c r="CF85" s="630"/>
      <c r="CG85" s="631"/>
      <c r="CH85" s="3"/>
      <c r="CI85" s="3"/>
      <c r="CJ85" s="3"/>
      <c r="CK85" s="3"/>
      <c r="CL85" s="3"/>
      <c r="CM85" s="3"/>
      <c r="CN85" s="3"/>
      <c r="CO85" s="3"/>
      <c r="CP85" s="3"/>
      <c r="CQ85" s="3"/>
      <c r="CR85" s="3"/>
      <c r="CS85" s="3"/>
      <c r="CT85" s="3"/>
    </row>
    <row r="86" spans="1:98" ht="14.25" customHeight="1">
      <c r="A86" s="761"/>
      <c r="B86" s="5098"/>
      <c r="C86" s="557"/>
      <c r="D86" s="283"/>
      <c r="E86" s="719"/>
      <c r="F86" s="440" t="s">
        <v>65</v>
      </c>
      <c r="G86" s="377">
        <v>1331151</v>
      </c>
      <c r="H86" s="5100"/>
      <c r="I86" s="561"/>
      <c r="J86" s="562"/>
      <c r="K86" s="562"/>
      <c r="L86" s="562"/>
      <c r="M86" s="378"/>
      <c r="N86" s="379"/>
      <c r="O86" s="380"/>
      <c r="P86" s="381"/>
      <c r="Q86" s="720"/>
      <c r="R86" s="721"/>
      <c r="S86" s="721"/>
      <c r="T86" s="722"/>
      <c r="U86" s="140"/>
      <c r="V86" s="384">
        <v>4</v>
      </c>
      <c r="W86" s="2771" t="s">
        <v>1599</v>
      </c>
      <c r="X86" s="2772">
        <v>45723</v>
      </c>
      <c r="Y86" s="2780">
        <v>45757</v>
      </c>
      <c r="Z86" s="2773" t="s">
        <v>1635</v>
      </c>
      <c r="AA86" s="724"/>
      <c r="AB86" s="2778"/>
      <c r="AC86" s="725"/>
      <c r="AD86" s="726"/>
      <c r="AE86" s="140"/>
      <c r="AF86" s="2886"/>
      <c r="AG86" s="2887"/>
      <c r="AH86" s="2887"/>
      <c r="AI86" s="2887"/>
      <c r="AJ86" s="2888"/>
      <c r="AK86" s="2819"/>
      <c r="AL86" s="728"/>
      <c r="AM86" s="728"/>
      <c r="AN86" s="729"/>
      <c r="AO86" s="3"/>
      <c r="AP86" s="399"/>
      <c r="AQ86" s="381"/>
      <c r="AR86" s="52"/>
      <c r="AS86" s="104">
        <f t="shared" si="37"/>
        <v>0</v>
      </c>
      <c r="AT86" s="105">
        <f t="shared" si="38"/>
        <v>0</v>
      </c>
      <c r="AU86" s="105">
        <f t="shared" si="39"/>
        <v>0</v>
      </c>
      <c r="AV86" s="105">
        <f t="shared" si="40"/>
        <v>0</v>
      </c>
      <c r="AW86" s="106">
        <f t="shared" si="54"/>
        <v>0</v>
      </c>
      <c r="AX86" s="106">
        <f t="shared" si="55"/>
        <v>0</v>
      </c>
      <c r="AY86" s="106">
        <f t="shared" si="56"/>
        <v>0</v>
      </c>
      <c r="AZ86" s="106" t="e">
        <f t="shared" si="41"/>
        <v>#DIV/0!</v>
      </c>
      <c r="BA86" s="107" t="e">
        <f t="shared" si="42"/>
        <v>#DIV/0!</v>
      </c>
      <c r="BB86" s="107" t="e">
        <f t="shared" si="43"/>
        <v>#DIV/0!</v>
      </c>
      <c r="BC86" s="107" t="e">
        <f t="shared" si="44"/>
        <v>#DIV/0!</v>
      </c>
      <c r="BD86" s="107" t="e">
        <f t="shared" si="45"/>
        <v>#DIV/0!</v>
      </c>
      <c r="BE86" s="108">
        <v>0.2</v>
      </c>
      <c r="BF86" s="108">
        <v>0.8</v>
      </c>
      <c r="BG86" s="107">
        <f t="shared" si="46"/>
        <v>0</v>
      </c>
      <c r="BH86" s="107">
        <f t="shared" si="47"/>
        <v>0</v>
      </c>
      <c r="BI86" s="107">
        <f t="shared" si="48"/>
        <v>0</v>
      </c>
      <c r="BJ86" s="107" t="e">
        <f t="shared" si="49"/>
        <v>#DIV/0!</v>
      </c>
      <c r="BK86" s="107" t="e">
        <f t="shared" si="49"/>
        <v>#DIV/0!</v>
      </c>
      <c r="BL86" s="107" t="e">
        <f t="shared" si="50"/>
        <v>#DIV/0!</v>
      </c>
      <c r="BM86" s="107" t="e">
        <f t="shared" si="51"/>
        <v>#DIV/0!</v>
      </c>
      <c r="BN86" s="107" t="e">
        <f t="shared" si="52"/>
        <v>#DIV/0!</v>
      </c>
      <c r="BO86" s="107" t="e">
        <f t="shared" si="53"/>
        <v>#DIV/0!</v>
      </c>
      <c r="BP86" s="107" t="e">
        <f t="shared" si="53"/>
        <v>#DIV/0!</v>
      </c>
      <c r="BQ86" s="107" t="e">
        <f t="shared" si="53"/>
        <v>#DIV/0!</v>
      </c>
      <c r="BR86" s="107" t="e">
        <f t="shared" si="53"/>
        <v>#DIV/0!</v>
      </c>
      <c r="BS86" s="34"/>
      <c r="BT86" s="34"/>
      <c r="BU86" s="34"/>
      <c r="BV86" s="34"/>
      <c r="BW86" s="34"/>
      <c r="BX86" s="34"/>
      <c r="BY86" s="34"/>
      <c r="BZ86" s="34"/>
      <c r="CA86" s="33"/>
      <c r="CB86" s="3"/>
      <c r="CC86" s="584"/>
      <c r="CD86" s="585"/>
      <c r="CE86" s="585"/>
      <c r="CF86" s="630"/>
      <c r="CG86" s="631"/>
      <c r="CH86" s="3"/>
      <c r="CI86" s="3"/>
      <c r="CJ86" s="3"/>
      <c r="CK86" s="3"/>
      <c r="CL86" s="3"/>
      <c r="CM86" s="3"/>
      <c r="CN86" s="3"/>
      <c r="CO86" s="3"/>
      <c r="CP86" s="3"/>
      <c r="CQ86" s="3"/>
      <c r="CR86" s="3"/>
      <c r="CS86" s="3"/>
      <c r="CT86" s="3"/>
    </row>
    <row r="87" spans="1:98" ht="14.25" customHeight="1">
      <c r="A87" s="761"/>
      <c r="B87" s="5098"/>
      <c r="C87" s="557"/>
      <c r="D87" s="283"/>
      <c r="E87" s="719"/>
      <c r="F87" s="440" t="s">
        <v>81</v>
      </c>
      <c r="G87" s="377">
        <v>611968</v>
      </c>
      <c r="H87" s="5100"/>
      <c r="I87" s="561"/>
      <c r="J87" s="562"/>
      <c r="K87" s="562"/>
      <c r="L87" s="562"/>
      <c r="M87" s="378"/>
      <c r="N87" s="379"/>
      <c r="O87" s="380"/>
      <c r="P87" s="381"/>
      <c r="Q87" s="720"/>
      <c r="R87" s="721"/>
      <c r="S87" s="721"/>
      <c r="T87" s="722"/>
      <c r="U87" s="140"/>
      <c r="V87" s="384">
        <v>5</v>
      </c>
      <c r="W87" s="2771" t="s">
        <v>1646</v>
      </c>
      <c r="X87" s="2780">
        <v>45757</v>
      </c>
      <c r="Y87" s="2780">
        <v>45777</v>
      </c>
      <c r="Z87" s="2773" t="s">
        <v>1602</v>
      </c>
      <c r="AA87" s="724"/>
      <c r="AB87" s="2778"/>
      <c r="AC87" s="725"/>
      <c r="AD87" s="726"/>
      <c r="AE87" s="140"/>
      <c r="AF87" s="2889"/>
      <c r="AG87" s="2890"/>
      <c r="AH87" s="2890"/>
      <c r="AI87" s="2890"/>
      <c r="AJ87" s="2891"/>
      <c r="AK87" s="2819"/>
      <c r="AL87" s="728"/>
      <c r="AM87" s="728"/>
      <c r="AN87" s="729"/>
      <c r="AO87" s="3"/>
      <c r="AP87" s="399"/>
      <c r="AQ87" s="381"/>
      <c r="AR87" s="52"/>
      <c r="AS87" s="104">
        <f t="shared" si="37"/>
        <v>0</v>
      </c>
      <c r="AT87" s="105">
        <f t="shared" si="38"/>
        <v>0</v>
      </c>
      <c r="AU87" s="105">
        <f t="shared" si="39"/>
        <v>0</v>
      </c>
      <c r="AV87" s="105">
        <f t="shared" si="40"/>
        <v>0</v>
      </c>
      <c r="AW87" s="106">
        <f t="shared" si="54"/>
        <v>0</v>
      </c>
      <c r="AX87" s="106">
        <f t="shared" si="55"/>
        <v>0</v>
      </c>
      <c r="AY87" s="106">
        <f t="shared" si="56"/>
        <v>0</v>
      </c>
      <c r="AZ87" s="106" t="e">
        <f t="shared" si="41"/>
        <v>#DIV/0!</v>
      </c>
      <c r="BA87" s="107" t="e">
        <f t="shared" si="42"/>
        <v>#DIV/0!</v>
      </c>
      <c r="BB87" s="107" t="e">
        <f t="shared" si="43"/>
        <v>#DIV/0!</v>
      </c>
      <c r="BC87" s="107" t="e">
        <f t="shared" si="44"/>
        <v>#DIV/0!</v>
      </c>
      <c r="BD87" s="107" t="e">
        <f t="shared" si="45"/>
        <v>#DIV/0!</v>
      </c>
      <c r="BE87" s="108">
        <v>0.2</v>
      </c>
      <c r="BF87" s="108">
        <v>0.8</v>
      </c>
      <c r="BG87" s="107">
        <f t="shared" si="46"/>
        <v>0</v>
      </c>
      <c r="BH87" s="107">
        <f t="shared" si="47"/>
        <v>0</v>
      </c>
      <c r="BI87" s="107">
        <f t="shared" si="48"/>
        <v>0</v>
      </c>
      <c r="BJ87" s="107" t="e">
        <f t="shared" si="49"/>
        <v>#DIV/0!</v>
      </c>
      <c r="BK87" s="107" t="e">
        <f t="shared" si="49"/>
        <v>#DIV/0!</v>
      </c>
      <c r="BL87" s="107" t="e">
        <f t="shared" si="50"/>
        <v>#DIV/0!</v>
      </c>
      <c r="BM87" s="107" t="e">
        <f t="shared" si="51"/>
        <v>#DIV/0!</v>
      </c>
      <c r="BN87" s="107" t="e">
        <f t="shared" si="52"/>
        <v>#DIV/0!</v>
      </c>
      <c r="BO87" s="107" t="e">
        <f t="shared" si="53"/>
        <v>#DIV/0!</v>
      </c>
      <c r="BP87" s="107" t="e">
        <f t="shared" si="53"/>
        <v>#DIV/0!</v>
      </c>
      <c r="BQ87" s="107" t="e">
        <f t="shared" si="53"/>
        <v>#DIV/0!</v>
      </c>
      <c r="BR87" s="107" t="e">
        <f t="shared" si="53"/>
        <v>#DIV/0!</v>
      </c>
      <c r="BS87" s="34"/>
      <c r="BT87" s="34"/>
      <c r="BU87" s="34"/>
      <c r="BV87" s="34"/>
      <c r="BW87" s="34"/>
      <c r="BX87" s="34"/>
      <c r="BY87" s="34"/>
      <c r="BZ87" s="34"/>
      <c r="CA87" s="33"/>
      <c r="CB87" s="3"/>
      <c r="CC87" s="584"/>
      <c r="CD87" s="585"/>
      <c r="CE87" s="585"/>
      <c r="CF87" s="630"/>
      <c r="CG87" s="631"/>
      <c r="CH87" s="3"/>
      <c r="CI87" s="3"/>
      <c r="CJ87" s="3"/>
      <c r="CK87" s="3"/>
      <c r="CL87" s="3"/>
      <c r="CM87" s="3"/>
      <c r="CN87" s="3"/>
      <c r="CO87" s="3"/>
      <c r="CP87" s="3"/>
      <c r="CQ87" s="3"/>
      <c r="CR87" s="3"/>
      <c r="CS87" s="3"/>
      <c r="CT87" s="3"/>
    </row>
    <row r="88" spans="1:98" ht="14.25" customHeight="1">
      <c r="A88" s="761"/>
      <c r="B88" s="5098"/>
      <c r="C88" s="557"/>
      <c r="D88" s="283"/>
      <c r="E88" s="719"/>
      <c r="F88" s="440" t="s">
        <v>77</v>
      </c>
      <c r="G88" s="377">
        <v>1863105</v>
      </c>
      <c r="H88" s="5100"/>
      <c r="I88" s="561"/>
      <c r="J88" s="562"/>
      <c r="K88" s="562"/>
      <c r="L88" s="562"/>
      <c r="M88" s="378"/>
      <c r="N88" s="379"/>
      <c r="O88" s="380"/>
      <c r="P88" s="381"/>
      <c r="Q88" s="720"/>
      <c r="R88" s="721"/>
      <c r="S88" s="721"/>
      <c r="T88" s="722"/>
      <c r="U88" s="140"/>
      <c r="V88" s="384">
        <v>6</v>
      </c>
      <c r="W88" s="2877" t="s">
        <v>1670</v>
      </c>
      <c r="X88" s="2780">
        <v>45757</v>
      </c>
      <c r="Y88" s="2780">
        <v>45778</v>
      </c>
      <c r="Z88" s="2773" t="s">
        <v>1602</v>
      </c>
      <c r="AA88" s="724"/>
      <c r="AB88" s="725"/>
      <c r="AC88" s="725"/>
      <c r="AD88" s="726"/>
      <c r="AE88" s="140"/>
      <c r="AF88" s="2886"/>
      <c r="AG88" s="2887"/>
      <c r="AH88" s="2887"/>
      <c r="AI88" s="2887"/>
      <c r="AJ88" s="2888"/>
      <c r="AK88" s="2819"/>
      <c r="AL88" s="728"/>
      <c r="AM88" s="728"/>
      <c r="AN88" s="729"/>
      <c r="AO88" s="3"/>
      <c r="AP88" s="399"/>
      <c r="AQ88" s="381"/>
      <c r="AR88" s="52"/>
      <c r="AS88" s="104">
        <f t="shared" si="37"/>
        <v>0</v>
      </c>
      <c r="AT88" s="105">
        <f t="shared" si="38"/>
        <v>0</v>
      </c>
      <c r="AU88" s="105">
        <f t="shared" si="39"/>
        <v>0</v>
      </c>
      <c r="AV88" s="105">
        <f t="shared" si="40"/>
        <v>0</v>
      </c>
      <c r="AW88" s="106">
        <f t="shared" si="54"/>
        <v>0</v>
      </c>
      <c r="AX88" s="106">
        <f t="shared" si="55"/>
        <v>0</v>
      </c>
      <c r="AY88" s="106">
        <f t="shared" si="56"/>
        <v>0</v>
      </c>
      <c r="AZ88" s="106" t="e">
        <f t="shared" si="41"/>
        <v>#DIV/0!</v>
      </c>
      <c r="BA88" s="107" t="e">
        <f t="shared" si="42"/>
        <v>#DIV/0!</v>
      </c>
      <c r="BB88" s="107" t="e">
        <f t="shared" si="43"/>
        <v>#DIV/0!</v>
      </c>
      <c r="BC88" s="107" t="e">
        <f t="shared" si="44"/>
        <v>#DIV/0!</v>
      </c>
      <c r="BD88" s="107" t="e">
        <f t="shared" si="45"/>
        <v>#DIV/0!</v>
      </c>
      <c r="BE88" s="108">
        <v>0.2</v>
      </c>
      <c r="BF88" s="108">
        <v>0.8</v>
      </c>
      <c r="BG88" s="107">
        <f t="shared" si="46"/>
        <v>0</v>
      </c>
      <c r="BH88" s="107">
        <f t="shared" si="47"/>
        <v>0</v>
      </c>
      <c r="BI88" s="107">
        <f t="shared" si="48"/>
        <v>0</v>
      </c>
      <c r="BJ88" s="107" t="e">
        <f t="shared" si="49"/>
        <v>#DIV/0!</v>
      </c>
      <c r="BK88" s="107" t="e">
        <f t="shared" si="49"/>
        <v>#DIV/0!</v>
      </c>
      <c r="BL88" s="107" t="e">
        <f t="shared" si="50"/>
        <v>#DIV/0!</v>
      </c>
      <c r="BM88" s="107" t="e">
        <f t="shared" si="51"/>
        <v>#DIV/0!</v>
      </c>
      <c r="BN88" s="107" t="e">
        <f t="shared" si="52"/>
        <v>#DIV/0!</v>
      </c>
      <c r="BO88" s="107" t="e">
        <f t="shared" si="53"/>
        <v>#DIV/0!</v>
      </c>
      <c r="BP88" s="107" t="e">
        <f t="shared" si="53"/>
        <v>#DIV/0!</v>
      </c>
      <c r="BQ88" s="107" t="e">
        <f t="shared" si="53"/>
        <v>#DIV/0!</v>
      </c>
      <c r="BR88" s="107" t="e">
        <f t="shared" si="53"/>
        <v>#DIV/0!</v>
      </c>
      <c r="BS88" s="34"/>
      <c r="BT88" s="34"/>
      <c r="BU88" s="34"/>
      <c r="BV88" s="34"/>
      <c r="BW88" s="34"/>
      <c r="BX88" s="34"/>
      <c r="BY88" s="34"/>
      <c r="BZ88" s="34"/>
      <c r="CA88" s="33"/>
      <c r="CB88" s="3"/>
      <c r="CC88" s="584"/>
      <c r="CD88" s="585"/>
      <c r="CE88" s="585"/>
      <c r="CF88" s="630"/>
      <c r="CG88" s="631"/>
      <c r="CH88" s="3"/>
      <c r="CI88" s="3"/>
      <c r="CJ88" s="3"/>
      <c r="CK88" s="3"/>
      <c r="CL88" s="3"/>
      <c r="CM88" s="3"/>
      <c r="CN88" s="3"/>
      <c r="CO88" s="3"/>
      <c r="CP88" s="3"/>
      <c r="CQ88" s="3"/>
      <c r="CR88" s="3"/>
      <c r="CS88" s="3"/>
      <c r="CT88" s="3"/>
    </row>
    <row r="89" spans="1:98" ht="14.25" customHeight="1">
      <c r="A89" s="761"/>
      <c r="B89" s="5098"/>
      <c r="C89" s="557"/>
      <c r="D89" s="283"/>
      <c r="E89" s="719"/>
      <c r="F89" s="380"/>
      <c r="G89" s="380"/>
      <c r="H89" s="378"/>
      <c r="I89" s="561"/>
      <c r="J89" s="562"/>
      <c r="K89" s="562"/>
      <c r="L89" s="562"/>
      <c r="M89" s="378"/>
      <c r="N89" s="379"/>
      <c r="O89" s="380"/>
      <c r="P89" s="381"/>
      <c r="Q89" s="720"/>
      <c r="R89" s="721"/>
      <c r="S89" s="721"/>
      <c r="T89" s="722"/>
      <c r="U89" s="140"/>
      <c r="V89" s="384">
        <v>7</v>
      </c>
      <c r="W89" s="2877" t="s">
        <v>1671</v>
      </c>
      <c r="X89" s="2780">
        <v>45778</v>
      </c>
      <c r="Y89" s="2878">
        <v>46006</v>
      </c>
      <c r="Z89" s="2773" t="s">
        <v>1602</v>
      </c>
      <c r="AA89" s="724"/>
      <c r="AB89" s="725"/>
      <c r="AC89" s="725"/>
      <c r="AD89" s="726"/>
      <c r="AE89" s="140"/>
      <c r="AF89" s="2886"/>
      <c r="AG89" s="2887"/>
      <c r="AH89" s="2887"/>
      <c r="AI89" s="2887"/>
      <c r="AJ89" s="2888"/>
      <c r="AK89" s="2819"/>
      <c r="AL89" s="728"/>
      <c r="AM89" s="728"/>
      <c r="AN89" s="729"/>
      <c r="AO89" s="3"/>
      <c r="AP89" s="399"/>
      <c r="AQ89" s="381"/>
      <c r="AR89" s="52"/>
      <c r="AS89" s="104" t="e">
        <f t="shared" si="37"/>
        <v>#DIV/0!</v>
      </c>
      <c r="AT89" s="105" t="e">
        <f t="shared" si="38"/>
        <v>#DIV/0!</v>
      </c>
      <c r="AU89" s="105" t="e">
        <f t="shared" si="39"/>
        <v>#DIV/0!</v>
      </c>
      <c r="AV89" s="105" t="e">
        <f t="shared" si="40"/>
        <v>#DIV/0!</v>
      </c>
      <c r="AW89" s="106">
        <f t="shared" si="54"/>
        <v>0</v>
      </c>
      <c r="AX89" s="106">
        <f t="shared" si="55"/>
        <v>0</v>
      </c>
      <c r="AY89" s="106">
        <f t="shared" si="56"/>
        <v>0</v>
      </c>
      <c r="AZ89" s="106" t="e">
        <f t="shared" si="41"/>
        <v>#DIV/0!</v>
      </c>
      <c r="BA89" s="107" t="e">
        <f t="shared" si="42"/>
        <v>#DIV/0!</v>
      </c>
      <c r="BB89" s="107" t="e">
        <f t="shared" si="43"/>
        <v>#DIV/0!</v>
      </c>
      <c r="BC89" s="107" t="e">
        <f t="shared" si="44"/>
        <v>#DIV/0!</v>
      </c>
      <c r="BD89" s="107" t="e">
        <f t="shared" si="45"/>
        <v>#DIV/0!</v>
      </c>
      <c r="BE89" s="108">
        <v>0.2</v>
      </c>
      <c r="BF89" s="108">
        <v>0.8</v>
      </c>
      <c r="BG89" s="107">
        <f t="shared" si="46"/>
        <v>0</v>
      </c>
      <c r="BH89" s="107">
        <f t="shared" si="47"/>
        <v>0</v>
      </c>
      <c r="BI89" s="107">
        <f t="shared" si="48"/>
        <v>0</v>
      </c>
      <c r="BJ89" s="107" t="e">
        <f t="shared" si="49"/>
        <v>#DIV/0!</v>
      </c>
      <c r="BK89" s="107" t="e">
        <f t="shared" si="49"/>
        <v>#DIV/0!</v>
      </c>
      <c r="BL89" s="107" t="e">
        <f t="shared" si="50"/>
        <v>#DIV/0!</v>
      </c>
      <c r="BM89" s="107" t="e">
        <f t="shared" si="51"/>
        <v>#DIV/0!</v>
      </c>
      <c r="BN89" s="107" t="e">
        <f t="shared" si="52"/>
        <v>#DIV/0!</v>
      </c>
      <c r="BO89" s="107" t="e">
        <f t="shared" si="53"/>
        <v>#DIV/0!</v>
      </c>
      <c r="BP89" s="107" t="e">
        <f t="shared" si="53"/>
        <v>#DIV/0!</v>
      </c>
      <c r="BQ89" s="107" t="e">
        <f t="shared" si="53"/>
        <v>#DIV/0!</v>
      </c>
      <c r="BR89" s="107" t="e">
        <f t="shared" si="53"/>
        <v>#DIV/0!</v>
      </c>
      <c r="BS89" s="34"/>
      <c r="BT89" s="34"/>
      <c r="BU89" s="34"/>
      <c r="BV89" s="34"/>
      <c r="BW89" s="34"/>
      <c r="BX89" s="34"/>
      <c r="BY89" s="34"/>
      <c r="BZ89" s="34"/>
      <c r="CA89" s="33"/>
      <c r="CB89" s="3"/>
      <c r="CC89" s="584"/>
      <c r="CD89" s="585"/>
      <c r="CE89" s="585"/>
      <c r="CF89" s="630"/>
      <c r="CG89" s="631"/>
      <c r="CH89" s="3"/>
      <c r="CI89" s="3"/>
      <c r="CJ89" s="3"/>
      <c r="CK89" s="3"/>
      <c r="CL89" s="3"/>
      <c r="CM89" s="3"/>
      <c r="CN89" s="3"/>
      <c r="CO89" s="3"/>
      <c r="CP89" s="3"/>
      <c r="CQ89" s="3"/>
      <c r="CR89" s="3"/>
      <c r="CS89" s="3"/>
      <c r="CT89" s="3"/>
    </row>
    <row r="90" spans="1:98" ht="14.25" customHeight="1">
      <c r="A90" s="761"/>
      <c r="B90" s="556"/>
      <c r="C90" s="557"/>
      <c r="D90" s="283"/>
      <c r="E90" s="719"/>
      <c r="F90" s="380"/>
      <c r="G90" s="380"/>
      <c r="H90" s="378"/>
      <c r="I90" s="561"/>
      <c r="J90" s="562"/>
      <c r="K90" s="562"/>
      <c r="L90" s="562"/>
      <c r="M90" s="378"/>
      <c r="N90" s="379"/>
      <c r="O90" s="380"/>
      <c r="P90" s="381"/>
      <c r="Q90" s="720"/>
      <c r="R90" s="721"/>
      <c r="S90" s="721"/>
      <c r="T90" s="722"/>
      <c r="U90" s="140"/>
      <c r="V90" s="384">
        <v>8</v>
      </c>
      <c r="W90" s="145" t="s">
        <v>1672</v>
      </c>
      <c r="X90" s="2780">
        <v>45778</v>
      </c>
      <c r="Y90" s="2878">
        <v>46006</v>
      </c>
      <c r="Z90" s="2773" t="s">
        <v>1602</v>
      </c>
      <c r="AA90" s="724"/>
      <c r="AB90" s="725"/>
      <c r="AC90" s="725"/>
      <c r="AD90" s="726"/>
      <c r="AE90" s="140"/>
      <c r="AF90" s="2892"/>
      <c r="AG90" s="160"/>
      <c r="AH90" s="160"/>
      <c r="AI90" s="160"/>
      <c r="AJ90" s="161"/>
      <c r="AK90" s="2819"/>
      <c r="AL90" s="728"/>
      <c r="AM90" s="728"/>
      <c r="AN90" s="729"/>
      <c r="AO90" s="3"/>
      <c r="AP90" s="399"/>
      <c r="AQ90" s="381"/>
      <c r="AR90" s="52"/>
      <c r="AS90" s="104" t="e">
        <f t="shared" si="37"/>
        <v>#DIV/0!</v>
      </c>
      <c r="AT90" s="105" t="e">
        <f t="shared" si="38"/>
        <v>#DIV/0!</v>
      </c>
      <c r="AU90" s="105" t="e">
        <f t="shared" si="39"/>
        <v>#DIV/0!</v>
      </c>
      <c r="AV90" s="105" t="e">
        <f t="shared" si="40"/>
        <v>#DIV/0!</v>
      </c>
      <c r="AW90" s="106">
        <f t="shared" si="54"/>
        <v>0</v>
      </c>
      <c r="AX90" s="106">
        <f t="shared" si="55"/>
        <v>0</v>
      </c>
      <c r="AY90" s="106">
        <f t="shared" si="56"/>
        <v>0</v>
      </c>
      <c r="AZ90" s="106" t="e">
        <f t="shared" si="41"/>
        <v>#DIV/0!</v>
      </c>
      <c r="BA90" s="107" t="e">
        <f t="shared" si="42"/>
        <v>#DIV/0!</v>
      </c>
      <c r="BB90" s="107" t="e">
        <f t="shared" si="43"/>
        <v>#DIV/0!</v>
      </c>
      <c r="BC90" s="107" t="e">
        <f t="shared" si="44"/>
        <v>#DIV/0!</v>
      </c>
      <c r="BD90" s="107" t="e">
        <f t="shared" si="45"/>
        <v>#DIV/0!</v>
      </c>
      <c r="BE90" s="108">
        <v>0.2</v>
      </c>
      <c r="BF90" s="108">
        <v>0.8</v>
      </c>
      <c r="BG90" s="107">
        <f t="shared" si="46"/>
        <v>0</v>
      </c>
      <c r="BH90" s="107">
        <f t="shared" si="47"/>
        <v>0</v>
      </c>
      <c r="BI90" s="107">
        <f t="shared" si="48"/>
        <v>0</v>
      </c>
      <c r="BJ90" s="107" t="e">
        <f t="shared" si="49"/>
        <v>#DIV/0!</v>
      </c>
      <c r="BK90" s="107" t="e">
        <f t="shared" si="49"/>
        <v>#DIV/0!</v>
      </c>
      <c r="BL90" s="107" t="e">
        <f t="shared" si="50"/>
        <v>#DIV/0!</v>
      </c>
      <c r="BM90" s="107" t="e">
        <f t="shared" si="51"/>
        <v>#DIV/0!</v>
      </c>
      <c r="BN90" s="107" t="e">
        <f t="shared" si="52"/>
        <v>#DIV/0!</v>
      </c>
      <c r="BO90" s="107" t="e">
        <f t="shared" si="53"/>
        <v>#DIV/0!</v>
      </c>
      <c r="BP90" s="107" t="e">
        <f t="shared" si="53"/>
        <v>#DIV/0!</v>
      </c>
      <c r="BQ90" s="107" t="e">
        <f t="shared" si="53"/>
        <v>#DIV/0!</v>
      </c>
      <c r="BR90" s="107" t="e">
        <f t="shared" si="53"/>
        <v>#DIV/0!</v>
      </c>
      <c r="BS90" s="34"/>
      <c r="BT90" s="34"/>
      <c r="BU90" s="34"/>
      <c r="BV90" s="34"/>
      <c r="BW90" s="34"/>
      <c r="BX90" s="34"/>
      <c r="BY90" s="34"/>
      <c r="BZ90" s="34"/>
      <c r="CA90" s="33"/>
      <c r="CB90" s="3"/>
      <c r="CC90" s="584"/>
      <c r="CD90" s="585"/>
      <c r="CE90" s="585"/>
      <c r="CF90" s="630"/>
      <c r="CG90" s="631"/>
      <c r="CH90" s="3"/>
      <c r="CI90" s="3"/>
      <c r="CJ90" s="3"/>
      <c r="CK90" s="3"/>
      <c r="CL90" s="3"/>
      <c r="CM90" s="3"/>
      <c r="CN90" s="3"/>
      <c r="CO90" s="3"/>
      <c r="CP90" s="3"/>
      <c r="CQ90" s="3"/>
      <c r="CR90" s="3"/>
      <c r="CS90" s="3"/>
      <c r="CT90" s="3"/>
    </row>
    <row r="91" spans="1:98" ht="14.25" customHeight="1">
      <c r="A91" s="761"/>
      <c r="B91" s="556"/>
      <c r="C91" s="557"/>
      <c r="D91" s="283"/>
      <c r="E91" s="719"/>
      <c r="F91" s="380"/>
      <c r="G91" s="380"/>
      <c r="H91" s="378"/>
      <c r="I91" s="561"/>
      <c r="J91" s="562"/>
      <c r="K91" s="562"/>
      <c r="L91" s="562"/>
      <c r="M91" s="378"/>
      <c r="N91" s="379"/>
      <c r="O91" s="380"/>
      <c r="P91" s="381"/>
      <c r="Q91" s="720"/>
      <c r="R91" s="721"/>
      <c r="S91" s="721"/>
      <c r="T91" s="722"/>
      <c r="U91" s="140"/>
      <c r="V91" s="384">
        <v>9</v>
      </c>
      <c r="W91" s="145" t="s">
        <v>1630</v>
      </c>
      <c r="X91" s="2780">
        <v>45778</v>
      </c>
      <c r="Y91" s="2878">
        <v>46006</v>
      </c>
      <c r="Z91" s="2773" t="s">
        <v>1602</v>
      </c>
      <c r="AA91" s="724"/>
      <c r="AB91" s="725"/>
      <c r="AC91" s="725"/>
      <c r="AD91" s="726"/>
      <c r="AE91" s="140"/>
      <c r="AF91" s="2892"/>
      <c r="AG91" s="160"/>
      <c r="AH91" s="160"/>
      <c r="AI91" s="160"/>
      <c r="AJ91" s="161"/>
      <c r="AK91" s="2819"/>
      <c r="AL91" s="728"/>
      <c r="AM91" s="728"/>
      <c r="AN91" s="729"/>
      <c r="AO91" s="3"/>
      <c r="AP91" s="399"/>
      <c r="AQ91" s="381"/>
      <c r="AR91" s="52"/>
      <c r="AS91" s="104" t="e">
        <f t="shared" si="37"/>
        <v>#DIV/0!</v>
      </c>
      <c r="AT91" s="105" t="e">
        <f t="shared" si="38"/>
        <v>#DIV/0!</v>
      </c>
      <c r="AU91" s="105" t="e">
        <f t="shared" si="39"/>
        <v>#DIV/0!</v>
      </c>
      <c r="AV91" s="105" t="e">
        <f t="shared" si="40"/>
        <v>#DIV/0!</v>
      </c>
      <c r="AW91" s="106">
        <f t="shared" si="54"/>
        <v>0</v>
      </c>
      <c r="AX91" s="106">
        <f t="shared" si="55"/>
        <v>0</v>
      </c>
      <c r="AY91" s="106">
        <f t="shared" si="56"/>
        <v>0</v>
      </c>
      <c r="AZ91" s="106" t="e">
        <f t="shared" si="41"/>
        <v>#DIV/0!</v>
      </c>
      <c r="BA91" s="107" t="e">
        <f t="shared" si="42"/>
        <v>#DIV/0!</v>
      </c>
      <c r="BB91" s="107" t="e">
        <f t="shared" si="43"/>
        <v>#DIV/0!</v>
      </c>
      <c r="BC91" s="107" t="e">
        <f t="shared" si="44"/>
        <v>#DIV/0!</v>
      </c>
      <c r="BD91" s="107" t="e">
        <f t="shared" si="45"/>
        <v>#DIV/0!</v>
      </c>
      <c r="BE91" s="108">
        <v>0.2</v>
      </c>
      <c r="BF91" s="108">
        <v>0.8</v>
      </c>
      <c r="BG91" s="107">
        <f t="shared" si="46"/>
        <v>0</v>
      </c>
      <c r="BH91" s="107">
        <f t="shared" si="47"/>
        <v>0</v>
      </c>
      <c r="BI91" s="107">
        <f t="shared" si="48"/>
        <v>0</v>
      </c>
      <c r="BJ91" s="107" t="e">
        <f t="shared" si="49"/>
        <v>#DIV/0!</v>
      </c>
      <c r="BK91" s="107" t="e">
        <f t="shared" si="49"/>
        <v>#DIV/0!</v>
      </c>
      <c r="BL91" s="107" t="e">
        <f t="shared" si="50"/>
        <v>#DIV/0!</v>
      </c>
      <c r="BM91" s="107" t="e">
        <f t="shared" si="51"/>
        <v>#DIV/0!</v>
      </c>
      <c r="BN91" s="107" t="e">
        <f t="shared" si="52"/>
        <v>#DIV/0!</v>
      </c>
      <c r="BO91" s="107" t="e">
        <f t="shared" si="53"/>
        <v>#DIV/0!</v>
      </c>
      <c r="BP91" s="107" t="e">
        <f t="shared" si="53"/>
        <v>#DIV/0!</v>
      </c>
      <c r="BQ91" s="107" t="e">
        <f t="shared" si="53"/>
        <v>#DIV/0!</v>
      </c>
      <c r="BR91" s="107" t="e">
        <f t="shared" si="53"/>
        <v>#DIV/0!</v>
      </c>
      <c r="BS91" s="34"/>
      <c r="BT91" s="34"/>
      <c r="BU91" s="34"/>
      <c r="BV91" s="34"/>
      <c r="BW91" s="34"/>
      <c r="BX91" s="34"/>
      <c r="BY91" s="34"/>
      <c r="BZ91" s="34"/>
      <c r="CA91" s="33"/>
      <c r="CB91" s="3"/>
      <c r="CC91" s="584"/>
      <c r="CD91" s="585"/>
      <c r="CE91" s="585"/>
      <c r="CF91" s="630"/>
      <c r="CG91" s="631"/>
      <c r="CH91" s="3"/>
      <c r="CI91" s="3"/>
      <c r="CJ91" s="3"/>
      <c r="CK91" s="3"/>
      <c r="CL91" s="3"/>
      <c r="CM91" s="3"/>
      <c r="CN91" s="3"/>
      <c r="CO91" s="3"/>
      <c r="CP91" s="3"/>
      <c r="CQ91" s="3"/>
      <c r="CR91" s="3"/>
      <c r="CS91" s="3"/>
      <c r="CT91" s="3"/>
    </row>
    <row r="92" spans="1:98" ht="14.25" customHeight="1" thickBot="1">
      <c r="A92" s="761"/>
      <c r="B92" s="556"/>
      <c r="C92" s="557"/>
      <c r="D92" s="283"/>
      <c r="E92" s="719"/>
      <c r="F92" s="2786"/>
      <c r="G92" s="2786"/>
      <c r="H92" s="378"/>
      <c r="I92" s="2784"/>
      <c r="J92" s="2785"/>
      <c r="K92" s="2785"/>
      <c r="L92" s="2785"/>
      <c r="M92" s="378"/>
      <c r="N92" s="379"/>
      <c r="O92" s="2786"/>
      <c r="P92" s="2787"/>
      <c r="Q92" s="720"/>
      <c r="R92" s="721"/>
      <c r="S92" s="721"/>
      <c r="T92" s="722"/>
      <c r="U92" s="140"/>
      <c r="V92" s="384">
        <v>10</v>
      </c>
      <c r="W92" s="414" t="s">
        <v>1673</v>
      </c>
      <c r="X92" s="2780">
        <v>45778</v>
      </c>
      <c r="Y92" s="2878">
        <v>46006</v>
      </c>
      <c r="Z92" s="2773" t="s">
        <v>1602</v>
      </c>
      <c r="AA92" s="2893"/>
      <c r="AB92" s="2790"/>
      <c r="AC92" s="2790"/>
      <c r="AD92" s="2855"/>
      <c r="AE92" s="140"/>
      <c r="AF92" s="2894"/>
      <c r="AG92" s="271"/>
      <c r="AH92" s="271"/>
      <c r="AI92" s="271"/>
      <c r="AJ92" s="2895"/>
      <c r="AK92" s="2896"/>
      <c r="AL92" s="2796"/>
      <c r="AM92" s="2796"/>
      <c r="AN92" s="2797"/>
      <c r="AO92" s="3"/>
      <c r="AP92" s="2798"/>
      <c r="AQ92" s="2787"/>
      <c r="AR92" s="52"/>
      <c r="AS92" s="109"/>
      <c r="AT92" s="110"/>
      <c r="AU92" s="110"/>
      <c r="AV92" s="110"/>
      <c r="AW92" s="278"/>
      <c r="AX92" s="278"/>
      <c r="AY92" s="278"/>
      <c r="AZ92" s="278"/>
      <c r="BA92" s="111"/>
      <c r="BB92" s="111"/>
      <c r="BC92" s="111"/>
      <c r="BD92" s="111"/>
      <c r="BE92" s="112"/>
      <c r="BF92" s="112"/>
      <c r="BG92" s="111"/>
      <c r="BH92" s="111"/>
      <c r="BI92" s="111"/>
      <c r="BJ92" s="111"/>
      <c r="BK92" s="111"/>
      <c r="BL92" s="111"/>
      <c r="BM92" s="111"/>
      <c r="BN92" s="111"/>
      <c r="BO92" s="111"/>
      <c r="BP92" s="111"/>
      <c r="BQ92" s="111"/>
      <c r="BR92" s="111"/>
      <c r="BS92" s="34"/>
      <c r="BT92" s="34"/>
      <c r="BU92" s="34"/>
      <c r="BV92" s="34"/>
      <c r="BW92" s="34"/>
      <c r="BX92" s="34"/>
      <c r="BY92" s="34"/>
      <c r="BZ92" s="34"/>
      <c r="CA92" s="33"/>
      <c r="CB92" s="3"/>
      <c r="CC92" s="584"/>
      <c r="CD92" s="585"/>
      <c r="CE92" s="585"/>
      <c r="CF92" s="630"/>
      <c r="CG92" s="631"/>
      <c r="CH92" s="3"/>
      <c r="CI92" s="3"/>
      <c r="CJ92" s="3"/>
      <c r="CK92" s="3"/>
      <c r="CL92" s="3"/>
      <c r="CM92" s="3"/>
      <c r="CN92" s="3"/>
      <c r="CO92" s="3"/>
      <c r="CP92" s="3"/>
      <c r="CQ92" s="3"/>
      <c r="CR92" s="3"/>
      <c r="CS92" s="3"/>
      <c r="CT92" s="3"/>
    </row>
    <row r="93" spans="1:98" ht="14.25" customHeight="1" thickBot="1">
      <c r="A93" s="763"/>
      <c r="B93" s="589"/>
      <c r="C93" s="590"/>
      <c r="D93" s="288"/>
      <c r="E93" s="731"/>
      <c r="F93" s="416"/>
      <c r="G93" s="416"/>
      <c r="H93" s="412"/>
      <c r="I93" s="596"/>
      <c r="J93" s="597"/>
      <c r="K93" s="597"/>
      <c r="L93" s="597"/>
      <c r="M93" s="412"/>
      <c r="N93" s="415"/>
      <c r="O93" s="416"/>
      <c r="P93" s="417"/>
      <c r="Q93" s="732"/>
      <c r="R93" s="733"/>
      <c r="S93" s="733"/>
      <c r="T93" s="734"/>
      <c r="U93" s="140"/>
      <c r="V93" s="402">
        <v>11</v>
      </c>
      <c r="W93" s="651" t="s">
        <v>1674</v>
      </c>
      <c r="X93" s="2897">
        <v>45757</v>
      </c>
      <c r="Y93" s="2898" t="s">
        <v>1675</v>
      </c>
      <c r="Z93" s="2899" t="s">
        <v>1602</v>
      </c>
      <c r="AA93" s="736"/>
      <c r="AB93" s="737"/>
      <c r="AC93" s="737"/>
      <c r="AD93" s="738"/>
      <c r="AE93" s="140"/>
      <c r="AF93" s="2900"/>
      <c r="AG93" s="167"/>
      <c r="AH93" s="167"/>
      <c r="AI93" s="167"/>
      <c r="AJ93" s="130"/>
      <c r="AK93" s="2837"/>
      <c r="AL93" s="742"/>
      <c r="AM93" s="742"/>
      <c r="AN93" s="743"/>
      <c r="AO93" s="3"/>
      <c r="AP93" s="744"/>
      <c r="AQ93" s="417"/>
      <c r="AR93" s="52"/>
      <c r="AS93" s="426" t="e">
        <f t="shared" si="37"/>
        <v>#DIV/0!</v>
      </c>
      <c r="AT93" s="450" t="e">
        <f t="shared" si="38"/>
        <v>#DIV/0!</v>
      </c>
      <c r="AU93" s="450" t="e">
        <f t="shared" si="39"/>
        <v>#DIV/0!</v>
      </c>
      <c r="AV93" s="450" t="e">
        <f t="shared" si="40"/>
        <v>#DIV/0!</v>
      </c>
      <c r="AW93" s="463">
        <f t="shared" si="54"/>
        <v>0</v>
      </c>
      <c r="AX93" s="463">
        <f t="shared" si="55"/>
        <v>0</v>
      </c>
      <c r="AY93" s="463">
        <f t="shared" si="56"/>
        <v>0</v>
      </c>
      <c r="AZ93" s="463" t="e">
        <f t="shared" si="41"/>
        <v>#DIV/0!</v>
      </c>
      <c r="BA93" s="428" t="e">
        <f t="shared" si="42"/>
        <v>#DIV/0!</v>
      </c>
      <c r="BB93" s="428" t="e">
        <f t="shared" si="43"/>
        <v>#DIV/0!</v>
      </c>
      <c r="BC93" s="428" t="e">
        <f t="shared" si="44"/>
        <v>#DIV/0!</v>
      </c>
      <c r="BD93" s="428" t="e">
        <f t="shared" si="45"/>
        <v>#DIV/0!</v>
      </c>
      <c r="BE93" s="427">
        <v>0.2</v>
      </c>
      <c r="BF93" s="427">
        <v>0.8</v>
      </c>
      <c r="BG93" s="428">
        <f t="shared" si="46"/>
        <v>0</v>
      </c>
      <c r="BH93" s="428">
        <f t="shared" si="47"/>
        <v>0</v>
      </c>
      <c r="BI93" s="428">
        <f t="shared" si="48"/>
        <v>0</v>
      </c>
      <c r="BJ93" s="428" t="e">
        <f t="shared" si="49"/>
        <v>#DIV/0!</v>
      </c>
      <c r="BK93" s="428" t="e">
        <f t="shared" si="49"/>
        <v>#DIV/0!</v>
      </c>
      <c r="BL93" s="428" t="e">
        <f t="shared" si="50"/>
        <v>#DIV/0!</v>
      </c>
      <c r="BM93" s="428" t="e">
        <f t="shared" si="51"/>
        <v>#DIV/0!</v>
      </c>
      <c r="BN93" s="428" t="e">
        <f t="shared" si="52"/>
        <v>#DIV/0!</v>
      </c>
      <c r="BO93" s="428" t="e">
        <f t="shared" si="53"/>
        <v>#DIV/0!</v>
      </c>
      <c r="BP93" s="428" t="e">
        <f t="shared" si="53"/>
        <v>#DIV/0!</v>
      </c>
      <c r="BQ93" s="428" t="e">
        <f t="shared" si="53"/>
        <v>#DIV/0!</v>
      </c>
      <c r="BR93" s="428" t="e">
        <f t="shared" si="53"/>
        <v>#DIV/0!</v>
      </c>
      <c r="BS93" s="39"/>
      <c r="BT93" s="39"/>
      <c r="BU93" s="39"/>
      <c r="BV93" s="39"/>
      <c r="BW93" s="39"/>
      <c r="BX93" s="39"/>
      <c r="BY93" s="39"/>
      <c r="BZ93" s="39"/>
      <c r="CA93" s="332"/>
      <c r="CB93" s="3"/>
      <c r="CC93" s="616"/>
      <c r="CD93" s="617"/>
      <c r="CE93" s="617"/>
      <c r="CF93" s="640"/>
      <c r="CG93" s="641"/>
      <c r="CH93" s="3"/>
      <c r="CI93" s="3"/>
      <c r="CJ93" s="3"/>
      <c r="CK93" s="3"/>
      <c r="CL93" s="3"/>
      <c r="CM93" s="3"/>
      <c r="CN93" s="3"/>
      <c r="CO93" s="3"/>
      <c r="CP93" s="3"/>
      <c r="CQ93" s="3"/>
      <c r="CR93" s="3"/>
      <c r="CS93" s="3"/>
      <c r="CT93" s="3"/>
    </row>
    <row r="94" spans="1:98" ht="14.25" customHeight="1">
      <c r="A94" s="349">
        <v>9</v>
      </c>
      <c r="B94" s="5097" t="s">
        <v>1676</v>
      </c>
      <c r="C94" s="524"/>
      <c r="D94" s="745"/>
      <c r="E94" s="746"/>
      <c r="F94" s="527" t="s">
        <v>438</v>
      </c>
      <c r="G94" s="355">
        <v>544198</v>
      </c>
      <c r="H94" s="5099" t="s">
        <v>1178</v>
      </c>
      <c r="I94" s="529"/>
      <c r="J94" s="530"/>
      <c r="K94" s="530"/>
      <c r="L94" s="530"/>
      <c r="M94" s="531"/>
      <c r="N94" s="2856">
        <v>320000000</v>
      </c>
      <c r="O94" s="358" t="s">
        <v>91</v>
      </c>
      <c r="P94" s="2856">
        <v>320000000</v>
      </c>
      <c r="Q94" s="747"/>
      <c r="R94" s="748"/>
      <c r="S94" s="748"/>
      <c r="T94" s="749"/>
      <c r="U94" s="140"/>
      <c r="V94" s="244">
        <v>1</v>
      </c>
      <c r="W94" s="2764" t="s">
        <v>1590</v>
      </c>
      <c r="X94" s="2765" t="s">
        <v>1591</v>
      </c>
      <c r="Y94" s="2880">
        <v>45703</v>
      </c>
      <c r="Z94" s="2806" t="s">
        <v>1611</v>
      </c>
      <c r="AA94" s="2901"/>
      <c r="AB94" s="2902"/>
      <c r="AC94" s="752"/>
      <c r="AD94" s="753"/>
      <c r="AE94" s="140"/>
      <c r="AF94" s="2852" t="s">
        <v>1677</v>
      </c>
      <c r="AG94" s="2828" t="s">
        <v>1678</v>
      </c>
      <c r="AH94" s="2828" t="s">
        <v>1679</v>
      </c>
      <c r="AI94" s="2840" t="s">
        <v>73</v>
      </c>
      <c r="AJ94" s="144">
        <v>20</v>
      </c>
      <c r="AK94" s="756"/>
      <c r="AL94" s="757"/>
      <c r="AM94" s="757"/>
      <c r="AN94" s="758"/>
      <c r="AO94" s="222"/>
      <c r="AP94" s="759" t="s">
        <v>1060</v>
      </c>
      <c r="AQ94" s="760" t="s">
        <v>356</v>
      </c>
      <c r="AR94" s="52"/>
      <c r="AS94" s="82">
        <f t="shared" si="37"/>
        <v>0</v>
      </c>
      <c r="AT94" s="94">
        <f t="shared" si="38"/>
        <v>0</v>
      </c>
      <c r="AU94" s="94">
        <f t="shared" si="39"/>
        <v>0</v>
      </c>
      <c r="AV94" s="94">
        <f t="shared" si="40"/>
        <v>0</v>
      </c>
      <c r="AW94" s="95">
        <f t="shared" si="54"/>
        <v>0</v>
      </c>
      <c r="AX94" s="95">
        <f t="shared" si="55"/>
        <v>0</v>
      </c>
      <c r="AY94" s="95">
        <f t="shared" si="56"/>
        <v>0</v>
      </c>
      <c r="AZ94" s="95" t="e">
        <f t="shared" si="41"/>
        <v>#DIV/0!</v>
      </c>
      <c r="BA94" s="96">
        <f t="shared" si="42"/>
        <v>0</v>
      </c>
      <c r="BB94" s="96">
        <f t="shared" si="43"/>
        <v>0</v>
      </c>
      <c r="BC94" s="96">
        <f t="shared" si="44"/>
        <v>0</v>
      </c>
      <c r="BD94" s="96">
        <f t="shared" si="45"/>
        <v>0</v>
      </c>
      <c r="BE94" s="97">
        <v>0.2</v>
      </c>
      <c r="BF94" s="97">
        <v>0.8</v>
      </c>
      <c r="BG94" s="96">
        <f t="shared" si="46"/>
        <v>0</v>
      </c>
      <c r="BH94" s="96">
        <f t="shared" si="47"/>
        <v>0</v>
      </c>
      <c r="BI94" s="96">
        <f t="shared" si="48"/>
        <v>0</v>
      </c>
      <c r="BJ94" s="96" t="e">
        <f t="shared" si="49"/>
        <v>#DIV/0!</v>
      </c>
      <c r="BK94" s="96">
        <f t="shared" si="49"/>
        <v>0</v>
      </c>
      <c r="BL94" s="96">
        <f t="shared" si="50"/>
        <v>0</v>
      </c>
      <c r="BM94" s="96">
        <f t="shared" si="51"/>
        <v>0</v>
      </c>
      <c r="BN94" s="96">
        <f t="shared" si="52"/>
        <v>0</v>
      </c>
      <c r="BO94" s="96">
        <f t="shared" si="53"/>
        <v>0</v>
      </c>
      <c r="BP94" s="85">
        <f t="shared" si="53"/>
        <v>0</v>
      </c>
      <c r="BQ94" s="85">
        <f t="shared" si="53"/>
        <v>0</v>
      </c>
      <c r="BR94" s="85" t="e">
        <f t="shared" si="53"/>
        <v>#DIV/0!</v>
      </c>
      <c r="BS94" s="644">
        <f>AVERAGEIF(BO94:BO103,"&lt;&gt;#¡DIV/0!")</f>
        <v>0</v>
      </c>
      <c r="BT94" s="644">
        <f>AVERAGEIF(BP94:BP103,"&lt;&gt;#¡DIV/0!")</f>
        <v>0</v>
      </c>
      <c r="BU94" s="644">
        <f>AVERAGEIF(BQ94:BQ103,"&lt;&gt;#¡DIV/0!")</f>
        <v>0</v>
      </c>
      <c r="BV94" s="644" t="e">
        <f>AVERAGEIF(BR94:BR103,"&lt;&gt;#¡DIV/0!")</f>
        <v>#DIV/0!</v>
      </c>
      <c r="BW94" s="550">
        <f>+C94*BS94</f>
        <v>0</v>
      </c>
      <c r="BX94" s="550">
        <f>+C94*BT94</f>
        <v>0</v>
      </c>
      <c r="BY94" s="550">
        <f>+C94*BU94</f>
        <v>0</v>
      </c>
      <c r="BZ94" s="550" t="e">
        <f>+C94*BV94</f>
        <v>#DIV/0!</v>
      </c>
      <c r="CA94" s="645" t="e">
        <f>SUM(BW94:BZ103)</f>
        <v>#DIV/0!</v>
      </c>
      <c r="CB94" s="3"/>
      <c r="CC94" s="552">
        <f>+Q94/$N$94</f>
        <v>0</v>
      </c>
      <c r="CD94" s="553">
        <f>+R94/$N$94</f>
        <v>0</v>
      </c>
      <c r="CE94" s="553">
        <f>+S94/$N$94</f>
        <v>0</v>
      </c>
      <c r="CF94" s="622">
        <f>+T94/$N$94</f>
        <v>0</v>
      </c>
      <c r="CG94" s="623">
        <f>AVERAGE(CC94:CF103)</f>
        <v>0</v>
      </c>
      <c r="CH94" s="3"/>
      <c r="CI94" s="3"/>
      <c r="CJ94" s="3"/>
      <c r="CK94" s="3"/>
      <c r="CL94" s="3"/>
      <c r="CM94" s="3"/>
      <c r="CN94" s="3"/>
      <c r="CO94" s="3"/>
      <c r="CP94" s="3"/>
      <c r="CQ94" s="3"/>
      <c r="CR94" s="3"/>
      <c r="CS94" s="3"/>
      <c r="CT94" s="3"/>
    </row>
    <row r="95" spans="1:98" ht="14.25" customHeight="1">
      <c r="A95" s="761"/>
      <c r="B95" s="5098"/>
      <c r="C95" s="557"/>
      <c r="D95" s="283"/>
      <c r="E95" s="719"/>
      <c r="F95" s="440" t="s">
        <v>273</v>
      </c>
      <c r="G95" s="377">
        <v>473588</v>
      </c>
      <c r="H95" s="5100"/>
      <c r="I95" s="561"/>
      <c r="J95" s="562"/>
      <c r="K95" s="562"/>
      <c r="L95" s="562"/>
      <c r="M95" s="378"/>
      <c r="N95" s="379"/>
      <c r="O95" s="380"/>
      <c r="P95" s="381"/>
      <c r="Q95" s="720"/>
      <c r="R95" s="721"/>
      <c r="S95" s="721"/>
      <c r="T95" s="722"/>
      <c r="U95" s="22"/>
      <c r="V95" s="2815">
        <v>2</v>
      </c>
      <c r="W95" s="2771" t="s">
        <v>1595</v>
      </c>
      <c r="X95" s="2772">
        <v>45703</v>
      </c>
      <c r="Y95" s="2853">
        <v>45716</v>
      </c>
      <c r="Z95" s="2816" t="s">
        <v>1611</v>
      </c>
      <c r="AA95" s="2777"/>
      <c r="AB95" s="2778"/>
      <c r="AC95" s="725"/>
      <c r="AD95" s="726"/>
      <c r="AE95" s="140"/>
      <c r="AF95" s="141"/>
      <c r="AG95" s="143"/>
      <c r="AH95" s="143"/>
      <c r="AI95" s="143"/>
      <c r="AJ95" s="146"/>
      <c r="AK95" s="727"/>
      <c r="AL95" s="728"/>
      <c r="AM95" s="728"/>
      <c r="AN95" s="729"/>
      <c r="AO95" s="3"/>
      <c r="AP95" s="399"/>
      <c r="AQ95" s="381"/>
      <c r="AR95" s="52"/>
      <c r="AS95" s="104">
        <f t="shared" si="37"/>
        <v>0</v>
      </c>
      <c r="AT95" s="105">
        <f t="shared" si="38"/>
        <v>0</v>
      </c>
      <c r="AU95" s="105">
        <f t="shared" si="39"/>
        <v>0</v>
      </c>
      <c r="AV95" s="105">
        <f t="shared" si="40"/>
        <v>0</v>
      </c>
      <c r="AW95" s="106">
        <f t="shared" si="54"/>
        <v>0</v>
      </c>
      <c r="AX95" s="106">
        <f t="shared" si="55"/>
        <v>0</v>
      </c>
      <c r="AY95" s="106">
        <f t="shared" si="56"/>
        <v>0</v>
      </c>
      <c r="AZ95" s="106" t="e">
        <f t="shared" si="41"/>
        <v>#DIV/0!</v>
      </c>
      <c r="BA95" s="107" t="e">
        <f t="shared" si="42"/>
        <v>#DIV/0!</v>
      </c>
      <c r="BB95" s="107" t="e">
        <f t="shared" si="43"/>
        <v>#DIV/0!</v>
      </c>
      <c r="BC95" s="107" t="e">
        <f t="shared" si="44"/>
        <v>#DIV/0!</v>
      </c>
      <c r="BD95" s="107" t="e">
        <f t="shared" si="45"/>
        <v>#DIV/0!</v>
      </c>
      <c r="BE95" s="108">
        <v>0.2</v>
      </c>
      <c r="BF95" s="108">
        <v>0.8</v>
      </c>
      <c r="BG95" s="107">
        <f t="shared" si="46"/>
        <v>0</v>
      </c>
      <c r="BH95" s="107">
        <f t="shared" si="47"/>
        <v>0</v>
      </c>
      <c r="BI95" s="107">
        <f t="shared" si="48"/>
        <v>0</v>
      </c>
      <c r="BJ95" s="107" t="e">
        <f t="shared" si="49"/>
        <v>#DIV/0!</v>
      </c>
      <c r="BK95" s="107" t="e">
        <f t="shared" si="49"/>
        <v>#DIV/0!</v>
      </c>
      <c r="BL95" s="107" t="e">
        <f t="shared" si="50"/>
        <v>#DIV/0!</v>
      </c>
      <c r="BM95" s="107" t="e">
        <f t="shared" si="51"/>
        <v>#DIV/0!</v>
      </c>
      <c r="BN95" s="107" t="e">
        <f t="shared" si="52"/>
        <v>#DIV/0!</v>
      </c>
      <c r="BO95" s="107" t="e">
        <f t="shared" si="53"/>
        <v>#DIV/0!</v>
      </c>
      <c r="BP95" s="107" t="e">
        <f t="shared" si="53"/>
        <v>#DIV/0!</v>
      </c>
      <c r="BQ95" s="107" t="e">
        <f t="shared" si="53"/>
        <v>#DIV/0!</v>
      </c>
      <c r="BR95" s="107" t="e">
        <f t="shared" si="53"/>
        <v>#DIV/0!</v>
      </c>
      <c r="BS95" s="34"/>
      <c r="BT95" s="34"/>
      <c r="BU95" s="34"/>
      <c r="BV95" s="34"/>
      <c r="BW95" s="34"/>
      <c r="BX95" s="34"/>
      <c r="BY95" s="34"/>
      <c r="BZ95" s="34"/>
      <c r="CA95" s="33"/>
      <c r="CB95" s="3"/>
      <c r="CC95" s="584"/>
      <c r="CD95" s="585"/>
      <c r="CE95" s="585"/>
      <c r="CF95" s="630"/>
      <c r="CG95" s="631"/>
      <c r="CH95" s="3"/>
      <c r="CI95" s="3"/>
      <c r="CJ95" s="3"/>
      <c r="CK95" s="3"/>
      <c r="CL95" s="3"/>
      <c r="CM95" s="3"/>
      <c r="CN95" s="3"/>
      <c r="CO95" s="3"/>
      <c r="CP95" s="3"/>
      <c r="CQ95" s="3"/>
      <c r="CR95" s="3"/>
      <c r="CS95" s="3"/>
      <c r="CT95" s="3"/>
    </row>
    <row r="96" spans="1:98" ht="14.25" customHeight="1">
      <c r="A96" s="761"/>
      <c r="B96" s="5098"/>
      <c r="C96" s="557"/>
      <c r="D96" s="283"/>
      <c r="E96" s="719"/>
      <c r="F96" s="440" t="s">
        <v>374</v>
      </c>
      <c r="G96" s="377">
        <v>464172</v>
      </c>
      <c r="H96" s="5100"/>
      <c r="I96" s="561"/>
      <c r="J96" s="562"/>
      <c r="K96" s="562"/>
      <c r="L96" s="562"/>
      <c r="M96" s="378"/>
      <c r="N96" s="379"/>
      <c r="O96" s="380"/>
      <c r="P96" s="381"/>
      <c r="Q96" s="720"/>
      <c r="R96" s="721"/>
      <c r="S96" s="721"/>
      <c r="T96" s="722"/>
      <c r="U96" s="22"/>
      <c r="V96" s="2815">
        <v>3</v>
      </c>
      <c r="W96" s="2771" t="s">
        <v>1596</v>
      </c>
      <c r="X96" s="2772">
        <v>45716</v>
      </c>
      <c r="Y96" s="2853">
        <v>45723</v>
      </c>
      <c r="Z96" s="2816" t="s">
        <v>1611</v>
      </c>
      <c r="AA96" s="2777"/>
      <c r="AB96" s="2778"/>
      <c r="AC96" s="725"/>
      <c r="AD96" s="726"/>
      <c r="AE96" s="140"/>
      <c r="AF96" s="141"/>
      <c r="AG96" s="143"/>
      <c r="AH96" s="143"/>
      <c r="AI96" s="143"/>
      <c r="AJ96" s="146"/>
      <c r="AK96" s="727"/>
      <c r="AL96" s="728"/>
      <c r="AM96" s="728"/>
      <c r="AN96" s="729"/>
      <c r="AO96" s="3"/>
      <c r="AP96" s="399"/>
      <c r="AQ96" s="381"/>
      <c r="AR96" s="52"/>
      <c r="AS96" s="104">
        <f t="shared" si="37"/>
        <v>0</v>
      </c>
      <c r="AT96" s="105">
        <f t="shared" si="38"/>
        <v>0</v>
      </c>
      <c r="AU96" s="105">
        <f t="shared" si="39"/>
        <v>0</v>
      </c>
      <c r="AV96" s="105">
        <f t="shared" si="40"/>
        <v>0</v>
      </c>
      <c r="AW96" s="106">
        <f t="shared" si="54"/>
        <v>0</v>
      </c>
      <c r="AX96" s="106">
        <f t="shared" si="55"/>
        <v>0</v>
      </c>
      <c r="AY96" s="106">
        <f t="shared" si="56"/>
        <v>0</v>
      </c>
      <c r="AZ96" s="106" t="e">
        <f t="shared" si="41"/>
        <v>#DIV/0!</v>
      </c>
      <c r="BA96" s="107" t="e">
        <f t="shared" si="42"/>
        <v>#DIV/0!</v>
      </c>
      <c r="BB96" s="107" t="e">
        <f t="shared" si="43"/>
        <v>#DIV/0!</v>
      </c>
      <c r="BC96" s="107" t="e">
        <f t="shared" si="44"/>
        <v>#DIV/0!</v>
      </c>
      <c r="BD96" s="107" t="e">
        <f t="shared" si="45"/>
        <v>#DIV/0!</v>
      </c>
      <c r="BE96" s="108">
        <v>0.2</v>
      </c>
      <c r="BF96" s="108">
        <v>0.8</v>
      </c>
      <c r="BG96" s="107">
        <f t="shared" si="46"/>
        <v>0</v>
      </c>
      <c r="BH96" s="107">
        <f t="shared" si="47"/>
        <v>0</v>
      </c>
      <c r="BI96" s="107">
        <f t="shared" si="48"/>
        <v>0</v>
      </c>
      <c r="BJ96" s="107" t="e">
        <f t="shared" si="49"/>
        <v>#DIV/0!</v>
      </c>
      <c r="BK96" s="107" t="e">
        <f t="shared" si="49"/>
        <v>#DIV/0!</v>
      </c>
      <c r="BL96" s="107" t="e">
        <f t="shared" si="50"/>
        <v>#DIV/0!</v>
      </c>
      <c r="BM96" s="107" t="e">
        <f t="shared" si="51"/>
        <v>#DIV/0!</v>
      </c>
      <c r="BN96" s="107" t="e">
        <f t="shared" si="52"/>
        <v>#DIV/0!</v>
      </c>
      <c r="BO96" s="107" t="e">
        <f t="shared" si="53"/>
        <v>#DIV/0!</v>
      </c>
      <c r="BP96" s="107" t="e">
        <f t="shared" si="53"/>
        <v>#DIV/0!</v>
      </c>
      <c r="BQ96" s="107" t="e">
        <f t="shared" si="53"/>
        <v>#DIV/0!</v>
      </c>
      <c r="BR96" s="107" t="e">
        <f t="shared" si="53"/>
        <v>#DIV/0!</v>
      </c>
      <c r="BS96" s="34"/>
      <c r="BT96" s="34"/>
      <c r="BU96" s="34"/>
      <c r="BV96" s="34"/>
      <c r="BW96" s="34"/>
      <c r="BX96" s="34"/>
      <c r="BY96" s="34"/>
      <c r="BZ96" s="34"/>
      <c r="CA96" s="33"/>
      <c r="CB96" s="3"/>
      <c r="CC96" s="584"/>
      <c r="CD96" s="585"/>
      <c r="CE96" s="585"/>
      <c r="CF96" s="630"/>
      <c r="CG96" s="631"/>
      <c r="CH96" s="3"/>
      <c r="CI96" s="3"/>
      <c r="CJ96" s="3"/>
      <c r="CK96" s="3"/>
      <c r="CL96" s="3"/>
      <c r="CM96" s="3"/>
      <c r="CN96" s="3"/>
      <c r="CO96" s="3"/>
      <c r="CP96" s="3"/>
      <c r="CQ96" s="3"/>
      <c r="CR96" s="3"/>
      <c r="CS96" s="3"/>
      <c r="CT96" s="3"/>
    </row>
    <row r="97" spans="1:98" ht="14.25" customHeight="1">
      <c r="A97" s="761"/>
      <c r="B97" s="5098"/>
      <c r="C97" s="557"/>
      <c r="D97" s="283"/>
      <c r="E97" s="719"/>
      <c r="F97" s="440" t="s">
        <v>65</v>
      </c>
      <c r="G97" s="377">
        <v>1331151</v>
      </c>
      <c r="H97" s="5100"/>
      <c r="I97" s="561"/>
      <c r="J97" s="562"/>
      <c r="K97" s="562"/>
      <c r="L97" s="562"/>
      <c r="M97" s="378"/>
      <c r="N97" s="379"/>
      <c r="O97" s="380"/>
      <c r="P97" s="381"/>
      <c r="Q97" s="720"/>
      <c r="R97" s="721"/>
      <c r="S97" s="721"/>
      <c r="T97" s="722"/>
      <c r="U97" s="22"/>
      <c r="V97" s="2815">
        <v>4</v>
      </c>
      <c r="W97" s="2771" t="s">
        <v>1599</v>
      </c>
      <c r="X97" s="2772">
        <v>45723</v>
      </c>
      <c r="Y97" s="2780">
        <v>45757</v>
      </c>
      <c r="Z97" s="2816" t="s">
        <v>1611</v>
      </c>
      <c r="AA97" s="2777"/>
      <c r="AB97" s="2778"/>
      <c r="AC97" s="725"/>
      <c r="AD97" s="726"/>
      <c r="AE97" s="140"/>
      <c r="AF97" s="141"/>
      <c r="AG97" s="143"/>
      <c r="AH97" s="143"/>
      <c r="AI97" s="143"/>
      <c r="AJ97" s="146"/>
      <c r="AK97" s="727"/>
      <c r="AL97" s="728"/>
      <c r="AM97" s="728"/>
      <c r="AN97" s="729"/>
      <c r="AO97" s="3"/>
      <c r="AP97" s="399"/>
      <c r="AQ97" s="381"/>
      <c r="AR97" s="52"/>
      <c r="AS97" s="104">
        <f t="shared" si="37"/>
        <v>0</v>
      </c>
      <c r="AT97" s="105">
        <f t="shared" si="38"/>
        <v>0</v>
      </c>
      <c r="AU97" s="105">
        <f t="shared" si="39"/>
        <v>0</v>
      </c>
      <c r="AV97" s="105">
        <f t="shared" si="40"/>
        <v>0</v>
      </c>
      <c r="AW97" s="106">
        <f t="shared" si="54"/>
        <v>0</v>
      </c>
      <c r="AX97" s="106">
        <f t="shared" si="55"/>
        <v>0</v>
      </c>
      <c r="AY97" s="106">
        <f t="shared" si="56"/>
        <v>0</v>
      </c>
      <c r="AZ97" s="106" t="e">
        <f t="shared" si="41"/>
        <v>#DIV/0!</v>
      </c>
      <c r="BA97" s="107" t="e">
        <f t="shared" si="42"/>
        <v>#DIV/0!</v>
      </c>
      <c r="BB97" s="107" t="e">
        <f t="shared" si="43"/>
        <v>#DIV/0!</v>
      </c>
      <c r="BC97" s="107" t="e">
        <f t="shared" si="44"/>
        <v>#DIV/0!</v>
      </c>
      <c r="BD97" s="107" t="e">
        <f t="shared" si="45"/>
        <v>#DIV/0!</v>
      </c>
      <c r="BE97" s="108">
        <v>0.2</v>
      </c>
      <c r="BF97" s="108">
        <v>0.8</v>
      </c>
      <c r="BG97" s="107">
        <f t="shared" si="46"/>
        <v>0</v>
      </c>
      <c r="BH97" s="107">
        <f t="shared" si="47"/>
        <v>0</v>
      </c>
      <c r="BI97" s="107">
        <f t="shared" si="48"/>
        <v>0</v>
      </c>
      <c r="BJ97" s="107" t="e">
        <f t="shared" si="49"/>
        <v>#DIV/0!</v>
      </c>
      <c r="BK97" s="107" t="e">
        <f t="shared" si="49"/>
        <v>#DIV/0!</v>
      </c>
      <c r="BL97" s="107" t="e">
        <f t="shared" si="50"/>
        <v>#DIV/0!</v>
      </c>
      <c r="BM97" s="107" t="e">
        <f t="shared" si="51"/>
        <v>#DIV/0!</v>
      </c>
      <c r="BN97" s="107" t="e">
        <f t="shared" si="52"/>
        <v>#DIV/0!</v>
      </c>
      <c r="BO97" s="107" t="e">
        <f t="shared" si="53"/>
        <v>#DIV/0!</v>
      </c>
      <c r="BP97" s="107" t="e">
        <f t="shared" si="53"/>
        <v>#DIV/0!</v>
      </c>
      <c r="BQ97" s="107" t="e">
        <f t="shared" si="53"/>
        <v>#DIV/0!</v>
      </c>
      <c r="BR97" s="107" t="e">
        <f t="shared" si="53"/>
        <v>#DIV/0!</v>
      </c>
      <c r="BS97" s="34"/>
      <c r="BT97" s="34"/>
      <c r="BU97" s="34"/>
      <c r="BV97" s="34"/>
      <c r="BW97" s="34"/>
      <c r="BX97" s="34"/>
      <c r="BY97" s="34"/>
      <c r="BZ97" s="34"/>
      <c r="CA97" s="33"/>
      <c r="CB97" s="3"/>
      <c r="CC97" s="584"/>
      <c r="CD97" s="585"/>
      <c r="CE97" s="585"/>
      <c r="CF97" s="630"/>
      <c r="CG97" s="631"/>
      <c r="CH97" s="3"/>
      <c r="CI97" s="3"/>
      <c r="CJ97" s="3"/>
      <c r="CK97" s="3"/>
      <c r="CL97" s="3"/>
      <c r="CM97" s="3"/>
      <c r="CN97" s="3"/>
      <c r="CO97" s="3"/>
      <c r="CP97" s="3"/>
      <c r="CQ97" s="3"/>
      <c r="CR97" s="3"/>
      <c r="CS97" s="3"/>
      <c r="CT97" s="3"/>
    </row>
    <row r="98" spans="1:98" ht="14.25" customHeight="1">
      <c r="A98" s="761"/>
      <c r="B98" s="5098"/>
      <c r="C98" s="557"/>
      <c r="D98" s="283"/>
      <c r="E98" s="719"/>
      <c r="F98" s="440" t="s">
        <v>81</v>
      </c>
      <c r="G98" s="377">
        <v>611968</v>
      </c>
      <c r="H98" s="5100"/>
      <c r="I98" s="561"/>
      <c r="J98" s="562"/>
      <c r="K98" s="562"/>
      <c r="L98" s="562"/>
      <c r="M98" s="378"/>
      <c r="N98" s="379"/>
      <c r="O98" s="380"/>
      <c r="P98" s="381"/>
      <c r="Q98" s="720"/>
      <c r="R98" s="721"/>
      <c r="S98" s="721"/>
      <c r="T98" s="722"/>
      <c r="U98" s="22"/>
      <c r="V98" s="2815">
        <v>5</v>
      </c>
      <c r="W98" s="2771" t="s">
        <v>1646</v>
      </c>
      <c r="X98" s="2780">
        <v>45757</v>
      </c>
      <c r="Y98" s="2780">
        <v>45777</v>
      </c>
      <c r="Z98" s="2773" t="s">
        <v>1602</v>
      </c>
      <c r="AA98" s="2777"/>
      <c r="AB98" s="725"/>
      <c r="AC98" s="725"/>
      <c r="AD98" s="726"/>
      <c r="AE98" s="140"/>
      <c r="AF98" s="141"/>
      <c r="AG98" s="143"/>
      <c r="AH98" s="143"/>
      <c r="AI98" s="143"/>
      <c r="AJ98" s="146"/>
      <c r="AK98" s="727"/>
      <c r="AL98" s="728"/>
      <c r="AM98" s="728"/>
      <c r="AN98" s="729"/>
      <c r="AO98" s="3"/>
      <c r="AP98" s="399"/>
      <c r="AQ98" s="381"/>
      <c r="AR98" s="52"/>
      <c r="AS98" s="104">
        <f t="shared" si="37"/>
        <v>0</v>
      </c>
      <c r="AT98" s="105">
        <f t="shared" si="38"/>
        <v>0</v>
      </c>
      <c r="AU98" s="105">
        <f t="shared" si="39"/>
        <v>0</v>
      </c>
      <c r="AV98" s="105">
        <f t="shared" si="40"/>
        <v>0</v>
      </c>
      <c r="AW98" s="106">
        <f t="shared" si="54"/>
        <v>0</v>
      </c>
      <c r="AX98" s="106">
        <f t="shared" si="55"/>
        <v>0</v>
      </c>
      <c r="AY98" s="106">
        <f t="shared" si="56"/>
        <v>0</v>
      </c>
      <c r="AZ98" s="106" t="e">
        <f t="shared" si="41"/>
        <v>#DIV/0!</v>
      </c>
      <c r="BA98" s="107" t="e">
        <f t="shared" si="42"/>
        <v>#DIV/0!</v>
      </c>
      <c r="BB98" s="107" t="e">
        <f t="shared" si="43"/>
        <v>#DIV/0!</v>
      </c>
      <c r="BC98" s="107" t="e">
        <f t="shared" si="44"/>
        <v>#DIV/0!</v>
      </c>
      <c r="BD98" s="107" t="e">
        <f t="shared" si="45"/>
        <v>#DIV/0!</v>
      </c>
      <c r="BE98" s="108">
        <v>0.2</v>
      </c>
      <c r="BF98" s="108">
        <v>0.8</v>
      </c>
      <c r="BG98" s="107">
        <f t="shared" si="46"/>
        <v>0</v>
      </c>
      <c r="BH98" s="107">
        <f t="shared" si="47"/>
        <v>0</v>
      </c>
      <c r="BI98" s="107">
        <f t="shared" si="48"/>
        <v>0</v>
      </c>
      <c r="BJ98" s="107" t="e">
        <f t="shared" si="49"/>
        <v>#DIV/0!</v>
      </c>
      <c r="BK98" s="107" t="e">
        <f t="shared" si="49"/>
        <v>#DIV/0!</v>
      </c>
      <c r="BL98" s="107" t="e">
        <f t="shared" si="50"/>
        <v>#DIV/0!</v>
      </c>
      <c r="BM98" s="107" t="e">
        <f t="shared" si="51"/>
        <v>#DIV/0!</v>
      </c>
      <c r="BN98" s="107" t="e">
        <f t="shared" si="52"/>
        <v>#DIV/0!</v>
      </c>
      <c r="BO98" s="107" t="e">
        <f t="shared" si="53"/>
        <v>#DIV/0!</v>
      </c>
      <c r="BP98" s="107" t="e">
        <f t="shared" si="53"/>
        <v>#DIV/0!</v>
      </c>
      <c r="BQ98" s="107" t="e">
        <f t="shared" si="53"/>
        <v>#DIV/0!</v>
      </c>
      <c r="BR98" s="107" t="e">
        <f t="shared" si="53"/>
        <v>#DIV/0!</v>
      </c>
      <c r="BS98" s="34"/>
      <c r="BT98" s="34"/>
      <c r="BU98" s="34"/>
      <c r="BV98" s="34"/>
      <c r="BW98" s="34"/>
      <c r="BX98" s="34"/>
      <c r="BY98" s="34"/>
      <c r="BZ98" s="34"/>
      <c r="CA98" s="33"/>
      <c r="CB98" s="3"/>
      <c r="CC98" s="584"/>
      <c r="CD98" s="585"/>
      <c r="CE98" s="585"/>
      <c r="CF98" s="630"/>
      <c r="CG98" s="631"/>
      <c r="CH98" s="3"/>
      <c r="CI98" s="3"/>
      <c r="CJ98" s="3"/>
      <c r="CK98" s="3"/>
      <c r="CL98" s="3"/>
      <c r="CM98" s="3"/>
      <c r="CN98" s="3"/>
      <c r="CO98" s="3"/>
      <c r="CP98" s="3"/>
      <c r="CQ98" s="3"/>
      <c r="CR98" s="3"/>
      <c r="CS98" s="3"/>
      <c r="CT98" s="3"/>
    </row>
    <row r="99" spans="1:98" ht="14.25" customHeight="1">
      <c r="A99" s="761"/>
      <c r="B99" s="5098"/>
      <c r="C99" s="557"/>
      <c r="D99" s="283"/>
      <c r="E99" s="719"/>
      <c r="F99" s="440" t="s">
        <v>77</v>
      </c>
      <c r="G99" s="377">
        <v>1863105</v>
      </c>
      <c r="H99" s="5100"/>
      <c r="I99" s="561"/>
      <c r="J99" s="562"/>
      <c r="K99" s="562"/>
      <c r="L99" s="562"/>
      <c r="M99" s="378"/>
      <c r="N99" s="379"/>
      <c r="O99" s="380"/>
      <c r="P99" s="381"/>
      <c r="Q99" s="720"/>
      <c r="R99" s="721"/>
      <c r="S99" s="721"/>
      <c r="T99" s="722"/>
      <c r="U99" s="22"/>
      <c r="V99" s="2815">
        <v>6</v>
      </c>
      <c r="W99" s="2877" t="s">
        <v>1680</v>
      </c>
      <c r="X99" s="2780">
        <v>45757</v>
      </c>
      <c r="Y99" s="2780">
        <v>45792</v>
      </c>
      <c r="Z99" s="2773" t="s">
        <v>1602</v>
      </c>
      <c r="AA99" s="2777"/>
      <c r="AB99" s="725"/>
      <c r="AC99" s="725"/>
      <c r="AD99" s="726"/>
      <c r="AE99" s="140"/>
      <c r="AF99" s="141"/>
      <c r="AG99" s="143"/>
      <c r="AH99" s="143"/>
      <c r="AI99" s="143"/>
      <c r="AJ99" s="146"/>
      <c r="AK99" s="727"/>
      <c r="AL99" s="728"/>
      <c r="AM99" s="728"/>
      <c r="AN99" s="729"/>
      <c r="AO99" s="3"/>
      <c r="AP99" s="399"/>
      <c r="AQ99" s="381"/>
      <c r="AR99" s="52"/>
      <c r="AS99" s="104">
        <f t="shared" si="37"/>
        <v>0</v>
      </c>
      <c r="AT99" s="105">
        <f t="shared" si="38"/>
        <v>0</v>
      </c>
      <c r="AU99" s="105">
        <f t="shared" si="39"/>
        <v>0</v>
      </c>
      <c r="AV99" s="105">
        <f t="shared" si="40"/>
        <v>0</v>
      </c>
      <c r="AW99" s="106">
        <f t="shared" si="54"/>
        <v>0</v>
      </c>
      <c r="AX99" s="106">
        <f t="shared" si="55"/>
        <v>0</v>
      </c>
      <c r="AY99" s="106">
        <f t="shared" si="56"/>
        <v>0</v>
      </c>
      <c r="AZ99" s="106" t="e">
        <f t="shared" si="41"/>
        <v>#DIV/0!</v>
      </c>
      <c r="BA99" s="107" t="e">
        <f t="shared" si="42"/>
        <v>#DIV/0!</v>
      </c>
      <c r="BB99" s="107" t="e">
        <f t="shared" si="43"/>
        <v>#DIV/0!</v>
      </c>
      <c r="BC99" s="107" t="e">
        <f t="shared" si="44"/>
        <v>#DIV/0!</v>
      </c>
      <c r="BD99" s="107" t="e">
        <f t="shared" si="45"/>
        <v>#DIV/0!</v>
      </c>
      <c r="BE99" s="108">
        <v>0.2</v>
      </c>
      <c r="BF99" s="108">
        <v>0.8</v>
      </c>
      <c r="BG99" s="107">
        <f t="shared" si="46"/>
        <v>0</v>
      </c>
      <c r="BH99" s="107">
        <f t="shared" si="47"/>
        <v>0</v>
      </c>
      <c r="BI99" s="107">
        <f t="shared" si="48"/>
        <v>0</v>
      </c>
      <c r="BJ99" s="107" t="e">
        <f t="shared" si="49"/>
        <v>#DIV/0!</v>
      </c>
      <c r="BK99" s="107" t="e">
        <f t="shared" si="49"/>
        <v>#DIV/0!</v>
      </c>
      <c r="BL99" s="107" t="e">
        <f t="shared" si="50"/>
        <v>#DIV/0!</v>
      </c>
      <c r="BM99" s="107" t="e">
        <f t="shared" si="51"/>
        <v>#DIV/0!</v>
      </c>
      <c r="BN99" s="107" t="e">
        <f t="shared" si="52"/>
        <v>#DIV/0!</v>
      </c>
      <c r="BO99" s="107" t="e">
        <f t="shared" si="53"/>
        <v>#DIV/0!</v>
      </c>
      <c r="BP99" s="107" t="e">
        <f t="shared" si="53"/>
        <v>#DIV/0!</v>
      </c>
      <c r="BQ99" s="107" t="e">
        <f t="shared" si="53"/>
        <v>#DIV/0!</v>
      </c>
      <c r="BR99" s="107" t="e">
        <f t="shared" si="53"/>
        <v>#DIV/0!</v>
      </c>
      <c r="BS99" s="34"/>
      <c r="BT99" s="34"/>
      <c r="BU99" s="34"/>
      <c r="BV99" s="34"/>
      <c r="BW99" s="34"/>
      <c r="BX99" s="34"/>
      <c r="BY99" s="34"/>
      <c r="BZ99" s="34"/>
      <c r="CA99" s="33"/>
      <c r="CB99" s="3"/>
      <c r="CC99" s="584"/>
      <c r="CD99" s="585"/>
      <c r="CE99" s="585"/>
      <c r="CF99" s="630"/>
      <c r="CG99" s="631"/>
      <c r="CH99" s="3"/>
      <c r="CI99" s="3"/>
      <c r="CJ99" s="3"/>
      <c r="CK99" s="3"/>
      <c r="CL99" s="3"/>
      <c r="CM99" s="3"/>
      <c r="CN99" s="3"/>
      <c r="CO99" s="3"/>
      <c r="CP99" s="3"/>
      <c r="CQ99" s="3"/>
      <c r="CR99" s="3"/>
      <c r="CS99" s="3"/>
      <c r="CT99" s="3"/>
    </row>
    <row r="100" spans="1:98" ht="14.25" customHeight="1">
      <c r="A100" s="761"/>
      <c r="B100" s="5098"/>
      <c r="C100" s="557"/>
      <c r="D100" s="283"/>
      <c r="E100" s="719"/>
      <c r="F100" s="440"/>
      <c r="G100" s="377"/>
      <c r="H100" s="378"/>
      <c r="I100" s="561"/>
      <c r="J100" s="562"/>
      <c r="K100" s="562"/>
      <c r="L100" s="562"/>
      <c r="M100" s="378"/>
      <c r="N100" s="379"/>
      <c r="O100" s="380"/>
      <c r="P100" s="381"/>
      <c r="Q100" s="720"/>
      <c r="R100" s="721"/>
      <c r="S100" s="721"/>
      <c r="T100" s="722"/>
      <c r="U100" s="22"/>
      <c r="V100" s="2815">
        <v>7</v>
      </c>
      <c r="W100" s="145" t="s">
        <v>1681</v>
      </c>
      <c r="X100" s="2903">
        <v>45809</v>
      </c>
      <c r="Y100" s="2903">
        <v>45870</v>
      </c>
      <c r="Z100" s="2773" t="s">
        <v>1602</v>
      </c>
      <c r="AA100" s="2777"/>
      <c r="AB100" s="725"/>
      <c r="AC100" s="725"/>
      <c r="AD100" s="726"/>
      <c r="AE100" s="140"/>
      <c r="AF100" s="141"/>
      <c r="AG100" s="143"/>
      <c r="AH100" s="143"/>
      <c r="AI100" s="143"/>
      <c r="AJ100" s="146"/>
      <c r="AK100" s="727"/>
      <c r="AL100" s="728"/>
      <c r="AM100" s="728"/>
      <c r="AN100" s="729"/>
      <c r="AO100" s="3"/>
      <c r="AP100" s="399"/>
      <c r="AQ100" s="381"/>
      <c r="AR100" s="52"/>
      <c r="AS100" s="104" t="e">
        <f t="shared" si="37"/>
        <v>#DIV/0!</v>
      </c>
      <c r="AT100" s="105" t="e">
        <f t="shared" si="38"/>
        <v>#DIV/0!</v>
      </c>
      <c r="AU100" s="105" t="e">
        <f t="shared" si="39"/>
        <v>#DIV/0!</v>
      </c>
      <c r="AV100" s="105" t="e">
        <f t="shared" si="40"/>
        <v>#DIV/0!</v>
      </c>
      <c r="AW100" s="106">
        <f t="shared" si="54"/>
        <v>0</v>
      </c>
      <c r="AX100" s="106">
        <f t="shared" si="55"/>
        <v>0</v>
      </c>
      <c r="AY100" s="106">
        <f t="shared" si="56"/>
        <v>0</v>
      </c>
      <c r="AZ100" s="106" t="e">
        <f t="shared" si="41"/>
        <v>#DIV/0!</v>
      </c>
      <c r="BA100" s="107" t="e">
        <f t="shared" si="42"/>
        <v>#DIV/0!</v>
      </c>
      <c r="BB100" s="107" t="e">
        <f t="shared" si="43"/>
        <v>#DIV/0!</v>
      </c>
      <c r="BC100" s="107" t="e">
        <f t="shared" si="44"/>
        <v>#DIV/0!</v>
      </c>
      <c r="BD100" s="107" t="e">
        <f t="shared" si="45"/>
        <v>#DIV/0!</v>
      </c>
      <c r="BE100" s="108">
        <v>0.2</v>
      </c>
      <c r="BF100" s="108">
        <v>0.8</v>
      </c>
      <c r="BG100" s="107">
        <f t="shared" si="46"/>
        <v>0</v>
      </c>
      <c r="BH100" s="107">
        <f t="shared" si="47"/>
        <v>0</v>
      </c>
      <c r="BI100" s="107">
        <f t="shared" si="48"/>
        <v>0</v>
      </c>
      <c r="BJ100" s="107" t="e">
        <f t="shared" si="49"/>
        <v>#DIV/0!</v>
      </c>
      <c r="BK100" s="107" t="e">
        <f t="shared" si="49"/>
        <v>#DIV/0!</v>
      </c>
      <c r="BL100" s="107" t="e">
        <f t="shared" si="50"/>
        <v>#DIV/0!</v>
      </c>
      <c r="BM100" s="107" t="e">
        <f t="shared" si="51"/>
        <v>#DIV/0!</v>
      </c>
      <c r="BN100" s="107" t="e">
        <f t="shared" si="52"/>
        <v>#DIV/0!</v>
      </c>
      <c r="BO100" s="107" t="e">
        <f t="shared" si="53"/>
        <v>#DIV/0!</v>
      </c>
      <c r="BP100" s="107" t="e">
        <f t="shared" si="53"/>
        <v>#DIV/0!</v>
      </c>
      <c r="BQ100" s="107" t="e">
        <f t="shared" si="53"/>
        <v>#DIV/0!</v>
      </c>
      <c r="BR100" s="107" t="e">
        <f t="shared" si="53"/>
        <v>#DIV/0!</v>
      </c>
      <c r="BS100" s="34"/>
      <c r="BT100" s="34"/>
      <c r="BU100" s="34"/>
      <c r="BV100" s="34"/>
      <c r="BW100" s="34"/>
      <c r="BX100" s="34"/>
      <c r="BY100" s="34"/>
      <c r="BZ100" s="34"/>
      <c r="CA100" s="33"/>
      <c r="CB100" s="3"/>
      <c r="CC100" s="584"/>
      <c r="CD100" s="585"/>
      <c r="CE100" s="585"/>
      <c r="CF100" s="630"/>
      <c r="CG100" s="631"/>
      <c r="CH100" s="3"/>
      <c r="CI100" s="3"/>
      <c r="CJ100" s="3"/>
      <c r="CK100" s="3"/>
      <c r="CL100" s="3"/>
      <c r="CM100" s="3"/>
      <c r="CN100" s="3"/>
      <c r="CO100" s="3"/>
      <c r="CP100" s="3"/>
      <c r="CQ100" s="3"/>
      <c r="CR100" s="3"/>
      <c r="CS100" s="3"/>
      <c r="CT100" s="3"/>
    </row>
    <row r="101" spans="1:98" ht="14.25" customHeight="1">
      <c r="A101" s="761"/>
      <c r="B101" s="556"/>
      <c r="C101" s="557"/>
      <c r="D101" s="283"/>
      <c r="E101" s="719"/>
      <c r="F101" s="440"/>
      <c r="G101" s="377"/>
      <c r="H101" s="378"/>
      <c r="I101" s="561"/>
      <c r="J101" s="562"/>
      <c r="K101" s="562"/>
      <c r="L101" s="562"/>
      <c r="M101" s="378"/>
      <c r="N101" s="379"/>
      <c r="O101" s="380"/>
      <c r="P101" s="381"/>
      <c r="Q101" s="720"/>
      <c r="R101" s="721"/>
      <c r="S101" s="721"/>
      <c r="T101" s="722"/>
      <c r="U101" s="22"/>
      <c r="V101" s="2815">
        <v>8</v>
      </c>
      <c r="W101" s="145" t="s">
        <v>1682</v>
      </c>
      <c r="X101" s="2903">
        <v>45870</v>
      </c>
      <c r="Y101" s="2903">
        <v>45901</v>
      </c>
      <c r="Z101" s="2773" t="s">
        <v>1602</v>
      </c>
      <c r="AA101" s="2777"/>
      <c r="AB101" s="725"/>
      <c r="AC101" s="725"/>
      <c r="AD101" s="726"/>
      <c r="AE101" s="140"/>
      <c r="AF101" s="141"/>
      <c r="AG101" s="143"/>
      <c r="AH101" s="143"/>
      <c r="AI101" s="143"/>
      <c r="AJ101" s="146"/>
      <c r="AK101" s="727"/>
      <c r="AL101" s="728"/>
      <c r="AM101" s="728"/>
      <c r="AN101" s="729"/>
      <c r="AO101" s="3"/>
      <c r="AP101" s="399"/>
      <c r="AQ101" s="381"/>
      <c r="AR101" s="52"/>
      <c r="AS101" s="104" t="e">
        <f t="shared" si="37"/>
        <v>#DIV/0!</v>
      </c>
      <c r="AT101" s="105" t="e">
        <f t="shared" si="38"/>
        <v>#DIV/0!</v>
      </c>
      <c r="AU101" s="105" t="e">
        <f t="shared" si="39"/>
        <v>#DIV/0!</v>
      </c>
      <c r="AV101" s="105" t="e">
        <f t="shared" si="40"/>
        <v>#DIV/0!</v>
      </c>
      <c r="AW101" s="106">
        <f t="shared" si="54"/>
        <v>0</v>
      </c>
      <c r="AX101" s="106">
        <f t="shared" si="55"/>
        <v>0</v>
      </c>
      <c r="AY101" s="106">
        <f t="shared" si="56"/>
        <v>0</v>
      </c>
      <c r="AZ101" s="106" t="e">
        <f t="shared" si="41"/>
        <v>#DIV/0!</v>
      </c>
      <c r="BA101" s="107" t="e">
        <f t="shared" si="42"/>
        <v>#DIV/0!</v>
      </c>
      <c r="BB101" s="107" t="e">
        <f t="shared" si="43"/>
        <v>#DIV/0!</v>
      </c>
      <c r="BC101" s="107" t="e">
        <f t="shared" si="44"/>
        <v>#DIV/0!</v>
      </c>
      <c r="BD101" s="107" t="e">
        <f t="shared" si="45"/>
        <v>#DIV/0!</v>
      </c>
      <c r="BE101" s="108">
        <v>0.2</v>
      </c>
      <c r="BF101" s="108">
        <v>0.8</v>
      </c>
      <c r="BG101" s="107">
        <f t="shared" si="46"/>
        <v>0</v>
      </c>
      <c r="BH101" s="107">
        <f t="shared" si="47"/>
        <v>0</v>
      </c>
      <c r="BI101" s="107">
        <f t="shared" si="48"/>
        <v>0</v>
      </c>
      <c r="BJ101" s="107" t="e">
        <f t="shared" si="49"/>
        <v>#DIV/0!</v>
      </c>
      <c r="BK101" s="107" t="e">
        <f t="shared" si="49"/>
        <v>#DIV/0!</v>
      </c>
      <c r="BL101" s="107" t="e">
        <f t="shared" si="50"/>
        <v>#DIV/0!</v>
      </c>
      <c r="BM101" s="107" t="e">
        <f t="shared" si="51"/>
        <v>#DIV/0!</v>
      </c>
      <c r="BN101" s="107" t="e">
        <f t="shared" si="52"/>
        <v>#DIV/0!</v>
      </c>
      <c r="BO101" s="107" t="e">
        <f t="shared" si="53"/>
        <v>#DIV/0!</v>
      </c>
      <c r="BP101" s="107" t="e">
        <f t="shared" si="53"/>
        <v>#DIV/0!</v>
      </c>
      <c r="BQ101" s="107" t="e">
        <f t="shared" si="53"/>
        <v>#DIV/0!</v>
      </c>
      <c r="BR101" s="107" t="e">
        <f t="shared" si="53"/>
        <v>#DIV/0!</v>
      </c>
      <c r="BS101" s="34"/>
      <c r="BT101" s="34"/>
      <c r="BU101" s="34"/>
      <c r="BV101" s="34"/>
      <c r="BW101" s="34"/>
      <c r="BX101" s="34"/>
      <c r="BY101" s="34"/>
      <c r="BZ101" s="34"/>
      <c r="CA101" s="33"/>
      <c r="CB101" s="3"/>
      <c r="CC101" s="584"/>
      <c r="CD101" s="585"/>
      <c r="CE101" s="585"/>
      <c r="CF101" s="630"/>
      <c r="CG101" s="631"/>
      <c r="CH101" s="3"/>
      <c r="CI101" s="3"/>
      <c r="CJ101" s="3"/>
      <c r="CK101" s="3"/>
      <c r="CL101" s="3"/>
      <c r="CM101" s="3"/>
      <c r="CN101" s="3"/>
      <c r="CO101" s="3"/>
      <c r="CP101" s="3"/>
      <c r="CQ101" s="3"/>
      <c r="CR101" s="3"/>
      <c r="CS101" s="3"/>
      <c r="CT101" s="3"/>
    </row>
    <row r="102" spans="1:98" ht="14.25" customHeight="1">
      <c r="A102" s="761"/>
      <c r="B102" s="556"/>
      <c r="C102" s="557"/>
      <c r="D102" s="283"/>
      <c r="E102" s="719"/>
      <c r="F102" s="440"/>
      <c r="G102" s="377"/>
      <c r="H102" s="378"/>
      <c r="I102" s="561"/>
      <c r="J102" s="562"/>
      <c r="K102" s="562"/>
      <c r="L102" s="562"/>
      <c r="M102" s="378"/>
      <c r="N102" s="379"/>
      <c r="O102" s="380"/>
      <c r="P102" s="381"/>
      <c r="Q102" s="720"/>
      <c r="R102" s="721"/>
      <c r="S102" s="721"/>
      <c r="T102" s="722"/>
      <c r="U102" s="22"/>
      <c r="V102" s="2815">
        <v>9</v>
      </c>
      <c r="W102" s="145" t="s">
        <v>1683</v>
      </c>
      <c r="X102" s="2903">
        <v>45870</v>
      </c>
      <c r="Y102" s="2903">
        <v>45901</v>
      </c>
      <c r="Z102" s="2773" t="s">
        <v>1602</v>
      </c>
      <c r="AA102" s="2777"/>
      <c r="AB102" s="725"/>
      <c r="AC102" s="725"/>
      <c r="AD102" s="726"/>
      <c r="AE102" s="140"/>
      <c r="AF102" s="141"/>
      <c r="AG102" s="143"/>
      <c r="AH102" s="143"/>
      <c r="AI102" s="143"/>
      <c r="AJ102" s="146"/>
      <c r="AK102" s="727"/>
      <c r="AL102" s="728"/>
      <c r="AM102" s="728"/>
      <c r="AN102" s="729"/>
      <c r="AO102" s="3"/>
      <c r="AP102" s="399"/>
      <c r="AQ102" s="381"/>
      <c r="AR102" s="52"/>
      <c r="AS102" s="104" t="e">
        <f t="shared" si="37"/>
        <v>#DIV/0!</v>
      </c>
      <c r="AT102" s="105" t="e">
        <f t="shared" si="38"/>
        <v>#DIV/0!</v>
      </c>
      <c r="AU102" s="105" t="e">
        <f t="shared" si="39"/>
        <v>#DIV/0!</v>
      </c>
      <c r="AV102" s="105" t="e">
        <f t="shared" si="40"/>
        <v>#DIV/0!</v>
      </c>
      <c r="AW102" s="106">
        <f t="shared" si="54"/>
        <v>0</v>
      </c>
      <c r="AX102" s="106">
        <f t="shared" si="55"/>
        <v>0</v>
      </c>
      <c r="AY102" s="106">
        <f t="shared" si="56"/>
        <v>0</v>
      </c>
      <c r="AZ102" s="106" t="e">
        <f t="shared" si="41"/>
        <v>#DIV/0!</v>
      </c>
      <c r="BA102" s="107" t="e">
        <f t="shared" si="42"/>
        <v>#DIV/0!</v>
      </c>
      <c r="BB102" s="107" t="e">
        <f t="shared" si="43"/>
        <v>#DIV/0!</v>
      </c>
      <c r="BC102" s="107" t="e">
        <f t="shared" si="44"/>
        <v>#DIV/0!</v>
      </c>
      <c r="BD102" s="107" t="e">
        <f t="shared" si="45"/>
        <v>#DIV/0!</v>
      </c>
      <c r="BE102" s="108">
        <v>0.2</v>
      </c>
      <c r="BF102" s="108">
        <v>0.8</v>
      </c>
      <c r="BG102" s="107">
        <f t="shared" si="46"/>
        <v>0</v>
      </c>
      <c r="BH102" s="107">
        <f t="shared" si="47"/>
        <v>0</v>
      </c>
      <c r="BI102" s="107">
        <f t="shared" si="48"/>
        <v>0</v>
      </c>
      <c r="BJ102" s="107" t="e">
        <f t="shared" si="49"/>
        <v>#DIV/0!</v>
      </c>
      <c r="BK102" s="107" t="e">
        <f t="shared" si="49"/>
        <v>#DIV/0!</v>
      </c>
      <c r="BL102" s="107" t="e">
        <f t="shared" si="50"/>
        <v>#DIV/0!</v>
      </c>
      <c r="BM102" s="107" t="e">
        <f t="shared" si="51"/>
        <v>#DIV/0!</v>
      </c>
      <c r="BN102" s="107" t="e">
        <f t="shared" si="52"/>
        <v>#DIV/0!</v>
      </c>
      <c r="BO102" s="107" t="e">
        <f t="shared" si="53"/>
        <v>#DIV/0!</v>
      </c>
      <c r="BP102" s="107" t="e">
        <f t="shared" si="53"/>
        <v>#DIV/0!</v>
      </c>
      <c r="BQ102" s="107" t="e">
        <f t="shared" si="53"/>
        <v>#DIV/0!</v>
      </c>
      <c r="BR102" s="107" t="e">
        <f t="shared" si="53"/>
        <v>#DIV/0!</v>
      </c>
      <c r="BS102" s="34"/>
      <c r="BT102" s="34"/>
      <c r="BU102" s="34"/>
      <c r="BV102" s="34"/>
      <c r="BW102" s="34"/>
      <c r="BX102" s="34"/>
      <c r="BY102" s="34"/>
      <c r="BZ102" s="34"/>
      <c r="CA102" s="33"/>
      <c r="CB102" s="3"/>
      <c r="CC102" s="584"/>
      <c r="CD102" s="585"/>
      <c r="CE102" s="585"/>
      <c r="CF102" s="630"/>
      <c r="CG102" s="631"/>
      <c r="CH102" s="3"/>
      <c r="CI102" s="3"/>
      <c r="CJ102" s="3"/>
      <c r="CK102" s="3"/>
      <c r="CL102" s="3"/>
      <c r="CM102" s="3"/>
      <c r="CN102" s="3"/>
      <c r="CO102" s="3"/>
      <c r="CP102" s="3"/>
      <c r="CQ102" s="3"/>
      <c r="CR102" s="3"/>
      <c r="CS102" s="3"/>
      <c r="CT102" s="3"/>
    </row>
    <row r="103" spans="1:98" ht="14.25" customHeight="1" thickBot="1">
      <c r="A103" s="762"/>
      <c r="B103" s="589"/>
      <c r="C103" s="590"/>
      <c r="D103" s="288"/>
      <c r="E103" s="731"/>
      <c r="F103" s="593"/>
      <c r="G103" s="411"/>
      <c r="H103" s="412"/>
      <c r="I103" s="596"/>
      <c r="J103" s="597"/>
      <c r="K103" s="597"/>
      <c r="L103" s="597"/>
      <c r="M103" s="412"/>
      <c r="N103" s="415"/>
      <c r="O103" s="416"/>
      <c r="P103" s="417"/>
      <c r="Q103" s="732"/>
      <c r="R103" s="733"/>
      <c r="S103" s="733"/>
      <c r="T103" s="734"/>
      <c r="U103" s="22"/>
      <c r="V103" s="2867">
        <v>10</v>
      </c>
      <c r="W103" s="2904" t="s">
        <v>1674</v>
      </c>
      <c r="X103" s="2905">
        <v>45723</v>
      </c>
      <c r="Y103" s="2869">
        <v>45940</v>
      </c>
      <c r="Z103" s="2906" t="s">
        <v>1611</v>
      </c>
      <c r="AA103" s="2834"/>
      <c r="AB103" s="737"/>
      <c r="AC103" s="737"/>
      <c r="AD103" s="738"/>
      <c r="AE103" s="140"/>
      <c r="AF103" s="657"/>
      <c r="AG103" s="2793"/>
      <c r="AH103" s="2793"/>
      <c r="AI103" s="2793"/>
      <c r="AJ103" s="2794"/>
      <c r="AK103" s="741"/>
      <c r="AL103" s="742"/>
      <c r="AM103" s="742"/>
      <c r="AN103" s="743"/>
      <c r="AO103" s="3"/>
      <c r="AP103" s="744"/>
      <c r="AQ103" s="417"/>
      <c r="AR103" s="52"/>
      <c r="AS103" s="426" t="e">
        <f t="shared" si="37"/>
        <v>#DIV/0!</v>
      </c>
      <c r="AT103" s="450" t="e">
        <f t="shared" si="38"/>
        <v>#DIV/0!</v>
      </c>
      <c r="AU103" s="450" t="e">
        <f t="shared" si="39"/>
        <v>#DIV/0!</v>
      </c>
      <c r="AV103" s="450" t="e">
        <f t="shared" si="40"/>
        <v>#DIV/0!</v>
      </c>
      <c r="AW103" s="463">
        <f t="shared" si="54"/>
        <v>0</v>
      </c>
      <c r="AX103" s="463">
        <f t="shared" si="55"/>
        <v>0</v>
      </c>
      <c r="AY103" s="463">
        <f t="shared" si="56"/>
        <v>0</v>
      </c>
      <c r="AZ103" s="463" t="e">
        <f t="shared" si="41"/>
        <v>#DIV/0!</v>
      </c>
      <c r="BA103" s="428" t="e">
        <f t="shared" si="42"/>
        <v>#DIV/0!</v>
      </c>
      <c r="BB103" s="428" t="e">
        <f t="shared" si="43"/>
        <v>#DIV/0!</v>
      </c>
      <c r="BC103" s="428" t="e">
        <f t="shared" si="44"/>
        <v>#DIV/0!</v>
      </c>
      <c r="BD103" s="428" t="e">
        <f t="shared" si="45"/>
        <v>#DIV/0!</v>
      </c>
      <c r="BE103" s="427">
        <v>0.2</v>
      </c>
      <c r="BF103" s="427">
        <v>0.8</v>
      </c>
      <c r="BG103" s="428">
        <f t="shared" si="46"/>
        <v>0</v>
      </c>
      <c r="BH103" s="428">
        <f t="shared" si="47"/>
        <v>0</v>
      </c>
      <c r="BI103" s="428">
        <f t="shared" si="48"/>
        <v>0</v>
      </c>
      <c r="BJ103" s="428" t="e">
        <f t="shared" si="49"/>
        <v>#DIV/0!</v>
      </c>
      <c r="BK103" s="428" t="e">
        <f t="shared" si="49"/>
        <v>#DIV/0!</v>
      </c>
      <c r="BL103" s="428" t="e">
        <f t="shared" si="50"/>
        <v>#DIV/0!</v>
      </c>
      <c r="BM103" s="428" t="e">
        <f t="shared" si="51"/>
        <v>#DIV/0!</v>
      </c>
      <c r="BN103" s="428" t="e">
        <f t="shared" si="52"/>
        <v>#DIV/0!</v>
      </c>
      <c r="BO103" s="428" t="e">
        <f t="shared" si="53"/>
        <v>#DIV/0!</v>
      </c>
      <c r="BP103" s="428" t="e">
        <f t="shared" si="53"/>
        <v>#DIV/0!</v>
      </c>
      <c r="BQ103" s="428" t="e">
        <f t="shared" si="53"/>
        <v>#DIV/0!</v>
      </c>
      <c r="BR103" s="428" t="e">
        <f t="shared" si="53"/>
        <v>#DIV/0!</v>
      </c>
      <c r="BS103" s="39"/>
      <c r="BT103" s="39"/>
      <c r="BU103" s="39"/>
      <c r="BV103" s="39"/>
      <c r="BW103" s="39"/>
      <c r="BX103" s="39"/>
      <c r="BY103" s="39"/>
      <c r="BZ103" s="39"/>
      <c r="CA103" s="332"/>
      <c r="CB103" s="3"/>
      <c r="CC103" s="616"/>
      <c r="CD103" s="617"/>
      <c r="CE103" s="617"/>
      <c r="CF103" s="640"/>
      <c r="CG103" s="641"/>
      <c r="CH103" s="3"/>
      <c r="CI103" s="3"/>
      <c r="CJ103" s="3"/>
      <c r="CK103" s="3"/>
      <c r="CL103" s="3"/>
      <c r="CM103" s="3"/>
      <c r="CN103" s="3"/>
      <c r="CO103" s="3"/>
      <c r="CP103" s="3"/>
      <c r="CQ103" s="3"/>
      <c r="CR103" s="3"/>
      <c r="CS103" s="3"/>
      <c r="CT103" s="3"/>
    </row>
    <row r="104" spans="1:98" ht="14.25" customHeight="1">
      <c r="A104" s="349">
        <v>10</v>
      </c>
      <c r="B104" s="5108" t="s">
        <v>1684</v>
      </c>
      <c r="C104" s="524"/>
      <c r="D104" s="745"/>
      <c r="E104" s="746"/>
      <c r="F104" s="527" t="s">
        <v>438</v>
      </c>
      <c r="G104" s="355">
        <v>544198</v>
      </c>
      <c r="H104" s="5099" t="s">
        <v>1178</v>
      </c>
      <c r="I104" s="529"/>
      <c r="J104" s="530"/>
      <c r="K104" s="530"/>
      <c r="L104" s="530"/>
      <c r="M104" s="531"/>
      <c r="N104" s="2856">
        <v>1863613242</v>
      </c>
      <c r="O104" s="358" t="s">
        <v>91</v>
      </c>
      <c r="P104" s="2856">
        <v>1863613242</v>
      </c>
      <c r="Q104" s="747"/>
      <c r="R104" s="748"/>
      <c r="S104" s="748"/>
      <c r="T104" s="749"/>
      <c r="U104" s="140"/>
      <c r="V104" s="244">
        <v>1</v>
      </c>
      <c r="W104" s="2764" t="s">
        <v>1590</v>
      </c>
      <c r="X104" s="2765" t="s">
        <v>1591</v>
      </c>
      <c r="Y104" s="2880">
        <v>45703</v>
      </c>
      <c r="Z104" s="2806" t="s">
        <v>1611</v>
      </c>
      <c r="AA104" s="2907"/>
      <c r="AB104" s="2908"/>
      <c r="AC104" s="2909"/>
      <c r="AD104" s="2910"/>
      <c r="AE104" s="2911"/>
      <c r="AF104" s="2881" t="s">
        <v>1685</v>
      </c>
      <c r="AG104" s="2882" t="s">
        <v>1686</v>
      </c>
      <c r="AH104" s="2912" t="s">
        <v>1687</v>
      </c>
      <c r="AI104" s="2840" t="s">
        <v>73</v>
      </c>
      <c r="AJ104" s="2813">
        <v>200</v>
      </c>
      <c r="AK104" s="2814"/>
      <c r="AL104" s="757"/>
      <c r="AM104" s="757"/>
      <c r="AN104" s="758"/>
      <c r="AO104" s="222"/>
      <c r="AP104" s="759" t="s">
        <v>1060</v>
      </c>
      <c r="AQ104" s="760" t="s">
        <v>356</v>
      </c>
      <c r="AR104" s="52"/>
      <c r="AS104" s="82">
        <f t="shared" si="37"/>
        <v>0</v>
      </c>
      <c r="AT104" s="94">
        <f t="shared" si="38"/>
        <v>0</v>
      </c>
      <c r="AU104" s="94">
        <f t="shared" si="39"/>
        <v>0</v>
      </c>
      <c r="AV104" s="94">
        <f t="shared" si="40"/>
        <v>0</v>
      </c>
      <c r="AW104" s="95">
        <f t="shared" si="54"/>
        <v>0</v>
      </c>
      <c r="AX104" s="95">
        <f t="shared" si="55"/>
        <v>0</v>
      </c>
      <c r="AY104" s="95">
        <f t="shared" si="56"/>
        <v>0</v>
      </c>
      <c r="AZ104" s="95" t="e">
        <f t="shared" si="41"/>
        <v>#DIV/0!</v>
      </c>
      <c r="BA104" s="96">
        <f t="shared" si="42"/>
        <v>0</v>
      </c>
      <c r="BB104" s="96">
        <f t="shared" si="43"/>
        <v>0</v>
      </c>
      <c r="BC104" s="96">
        <f t="shared" si="44"/>
        <v>0</v>
      </c>
      <c r="BD104" s="96">
        <f t="shared" si="45"/>
        <v>0</v>
      </c>
      <c r="BE104" s="97">
        <v>0.2</v>
      </c>
      <c r="BF104" s="97">
        <v>0.8</v>
      </c>
      <c r="BG104" s="96">
        <f t="shared" si="46"/>
        <v>0</v>
      </c>
      <c r="BH104" s="96">
        <f t="shared" si="47"/>
        <v>0</v>
      </c>
      <c r="BI104" s="96">
        <f t="shared" si="48"/>
        <v>0</v>
      </c>
      <c r="BJ104" s="96" t="e">
        <f t="shared" si="49"/>
        <v>#DIV/0!</v>
      </c>
      <c r="BK104" s="96">
        <f t="shared" si="49"/>
        <v>0</v>
      </c>
      <c r="BL104" s="96">
        <f t="shared" si="50"/>
        <v>0</v>
      </c>
      <c r="BM104" s="96">
        <f t="shared" si="51"/>
        <v>0</v>
      </c>
      <c r="BN104" s="96">
        <f t="shared" si="52"/>
        <v>0</v>
      </c>
      <c r="BO104" s="96">
        <f t="shared" si="53"/>
        <v>0</v>
      </c>
      <c r="BP104" s="85">
        <f t="shared" si="53"/>
        <v>0</v>
      </c>
      <c r="BQ104" s="85">
        <f t="shared" si="53"/>
        <v>0</v>
      </c>
      <c r="BR104" s="85" t="e">
        <f t="shared" si="53"/>
        <v>#DIV/0!</v>
      </c>
      <c r="BS104" s="644" t="e">
        <f>AVERAGEIF(BO104:BO114,"&lt;&gt;#¡DIV/0!")</f>
        <v>#REF!</v>
      </c>
      <c r="BT104" s="644" t="e">
        <f>AVERAGEIF(BP104:BP114,"&lt;&gt;#¡DIV/0!")</f>
        <v>#REF!</v>
      </c>
      <c r="BU104" s="644" t="e">
        <f>AVERAGEIF(BQ104:BQ114,"&lt;&gt;#¡DIV/0!")</f>
        <v>#REF!</v>
      </c>
      <c r="BV104" s="644" t="e">
        <f>AVERAGEIF(BR104:BR114,"&lt;&gt;#¡DIV/0!")</f>
        <v>#DIV/0!</v>
      </c>
      <c r="BW104" s="550" t="e">
        <f>+C104*BS104</f>
        <v>#REF!</v>
      </c>
      <c r="BX104" s="550" t="e">
        <f>+C104*BT104</f>
        <v>#REF!</v>
      </c>
      <c r="BY104" s="550" t="e">
        <f>+C104*BU104</f>
        <v>#REF!</v>
      </c>
      <c r="BZ104" s="550" t="e">
        <f>+C104*BV104</f>
        <v>#DIV/0!</v>
      </c>
      <c r="CA104" s="645" t="e">
        <f>SUM(BW104:BZ114)</f>
        <v>#REF!</v>
      </c>
      <c r="CB104" s="3"/>
      <c r="CC104" s="552">
        <f>+Q104/$N$104</f>
        <v>0</v>
      </c>
      <c r="CD104" s="553">
        <f>+R104/$N$104</f>
        <v>0</v>
      </c>
      <c r="CE104" s="553">
        <f>+S104/$N$104</f>
        <v>0</v>
      </c>
      <c r="CF104" s="622">
        <f>+T104/$N$104</f>
        <v>0</v>
      </c>
      <c r="CG104" s="623">
        <f>AVERAGE(CC104:CF114)</f>
        <v>0</v>
      </c>
      <c r="CH104" s="3"/>
      <c r="CI104" s="3"/>
      <c r="CJ104" s="3"/>
      <c r="CK104" s="3"/>
      <c r="CL104" s="3"/>
      <c r="CM104" s="3"/>
      <c r="CN104" s="3"/>
      <c r="CO104" s="3"/>
      <c r="CP104" s="3"/>
      <c r="CQ104" s="3"/>
      <c r="CR104" s="3"/>
      <c r="CS104" s="3"/>
      <c r="CT104" s="3"/>
    </row>
    <row r="105" spans="1:98" ht="14.25" customHeight="1">
      <c r="A105" s="761"/>
      <c r="B105" s="5109"/>
      <c r="C105" s="557"/>
      <c r="D105" s="283"/>
      <c r="E105" s="719"/>
      <c r="F105" s="440" t="s">
        <v>273</v>
      </c>
      <c r="G105" s="377">
        <v>473588</v>
      </c>
      <c r="H105" s="5100"/>
      <c r="I105" s="561"/>
      <c r="J105" s="562"/>
      <c r="K105" s="562"/>
      <c r="L105" s="562"/>
      <c r="M105" s="378"/>
      <c r="N105" s="379"/>
      <c r="O105" s="380"/>
      <c r="P105" s="381"/>
      <c r="Q105" s="720"/>
      <c r="R105" s="721"/>
      <c r="S105" s="721"/>
      <c r="T105" s="722"/>
      <c r="U105" s="22"/>
      <c r="V105" s="2815">
        <v>2</v>
      </c>
      <c r="W105" s="2771" t="s">
        <v>1595</v>
      </c>
      <c r="X105" s="2772">
        <v>45703</v>
      </c>
      <c r="Y105" s="2853">
        <v>45716</v>
      </c>
      <c r="Z105" s="2816" t="s">
        <v>1611</v>
      </c>
      <c r="AA105" s="2913"/>
      <c r="AB105" s="2914"/>
      <c r="AC105" s="2915"/>
      <c r="AD105" s="2916"/>
      <c r="AE105" s="2917"/>
      <c r="AF105" s="2918"/>
      <c r="AG105" s="2838"/>
      <c r="AH105" s="2919"/>
      <c r="AI105" s="143"/>
      <c r="AJ105" s="2818"/>
      <c r="AK105" s="2819"/>
      <c r="AL105" s="728"/>
      <c r="AM105" s="728"/>
      <c r="AN105" s="729"/>
      <c r="AO105" s="3"/>
      <c r="AP105" s="399"/>
      <c r="AQ105" s="381"/>
      <c r="AR105" s="52"/>
      <c r="AS105" s="104">
        <f t="shared" si="37"/>
        <v>0</v>
      </c>
      <c r="AT105" s="105">
        <f t="shared" si="38"/>
        <v>0</v>
      </c>
      <c r="AU105" s="105">
        <f t="shared" si="39"/>
        <v>0</v>
      </c>
      <c r="AV105" s="105">
        <f t="shared" si="40"/>
        <v>0</v>
      </c>
      <c r="AW105" s="106">
        <f t="shared" si="54"/>
        <v>0</v>
      </c>
      <c r="AX105" s="106">
        <f t="shared" si="55"/>
        <v>0</v>
      </c>
      <c r="AY105" s="106">
        <f t="shared" si="56"/>
        <v>0</v>
      </c>
      <c r="AZ105" s="106" t="e">
        <f t="shared" si="41"/>
        <v>#DIV/0!</v>
      </c>
      <c r="BA105" s="107" t="e">
        <f t="shared" si="42"/>
        <v>#DIV/0!</v>
      </c>
      <c r="BB105" s="107" t="e">
        <f t="shared" si="43"/>
        <v>#DIV/0!</v>
      </c>
      <c r="BC105" s="107" t="e">
        <f t="shared" si="44"/>
        <v>#DIV/0!</v>
      </c>
      <c r="BD105" s="107" t="e">
        <f t="shared" si="45"/>
        <v>#DIV/0!</v>
      </c>
      <c r="BE105" s="108">
        <v>0.2</v>
      </c>
      <c r="BF105" s="108">
        <v>0.8</v>
      </c>
      <c r="BG105" s="107">
        <f t="shared" si="46"/>
        <v>0</v>
      </c>
      <c r="BH105" s="107">
        <f t="shared" si="47"/>
        <v>0</v>
      </c>
      <c r="BI105" s="107">
        <f t="shared" si="48"/>
        <v>0</v>
      </c>
      <c r="BJ105" s="107" t="e">
        <f t="shared" si="49"/>
        <v>#DIV/0!</v>
      </c>
      <c r="BK105" s="107" t="e">
        <f t="shared" si="49"/>
        <v>#DIV/0!</v>
      </c>
      <c r="BL105" s="107" t="e">
        <f t="shared" si="50"/>
        <v>#DIV/0!</v>
      </c>
      <c r="BM105" s="107" t="e">
        <f t="shared" si="51"/>
        <v>#DIV/0!</v>
      </c>
      <c r="BN105" s="107" t="e">
        <f t="shared" si="52"/>
        <v>#DIV/0!</v>
      </c>
      <c r="BO105" s="107" t="e">
        <f t="shared" si="53"/>
        <v>#DIV/0!</v>
      </c>
      <c r="BP105" s="107" t="e">
        <f t="shared" si="53"/>
        <v>#DIV/0!</v>
      </c>
      <c r="BQ105" s="107" t="e">
        <f t="shared" si="53"/>
        <v>#DIV/0!</v>
      </c>
      <c r="BR105" s="107" t="e">
        <f t="shared" si="53"/>
        <v>#DIV/0!</v>
      </c>
      <c r="BS105" s="34"/>
      <c r="BT105" s="34"/>
      <c r="BU105" s="34"/>
      <c r="BV105" s="34"/>
      <c r="BW105" s="34"/>
      <c r="BX105" s="34"/>
      <c r="BY105" s="34"/>
      <c r="BZ105" s="34"/>
      <c r="CA105" s="33"/>
      <c r="CB105" s="3"/>
      <c r="CC105" s="584"/>
      <c r="CD105" s="585"/>
      <c r="CE105" s="585"/>
      <c r="CF105" s="630"/>
      <c r="CG105" s="631"/>
      <c r="CH105" s="3"/>
      <c r="CI105" s="3"/>
      <c r="CJ105" s="3"/>
      <c r="CK105" s="3"/>
      <c r="CL105" s="3"/>
      <c r="CM105" s="3"/>
      <c r="CN105" s="3"/>
      <c r="CO105" s="3"/>
      <c r="CP105" s="3"/>
      <c r="CQ105" s="3"/>
      <c r="CR105" s="3"/>
      <c r="CS105" s="3"/>
      <c r="CT105" s="3"/>
    </row>
    <row r="106" spans="1:98" ht="14.25" customHeight="1">
      <c r="A106" s="761"/>
      <c r="B106" s="5109"/>
      <c r="C106" s="557"/>
      <c r="D106" s="283"/>
      <c r="E106" s="719"/>
      <c r="F106" s="440" t="s">
        <v>374</v>
      </c>
      <c r="G106" s="377">
        <v>464172</v>
      </c>
      <c r="H106" s="5100"/>
      <c r="I106" s="561"/>
      <c r="J106" s="562"/>
      <c r="K106" s="562"/>
      <c r="L106" s="562"/>
      <c r="M106" s="378"/>
      <c r="N106" s="379"/>
      <c r="O106" s="380"/>
      <c r="P106" s="381"/>
      <c r="Q106" s="720"/>
      <c r="R106" s="721"/>
      <c r="S106" s="721"/>
      <c r="T106" s="722"/>
      <c r="U106" s="22"/>
      <c r="V106" s="2815">
        <v>3</v>
      </c>
      <c r="W106" s="2771" t="s">
        <v>1596</v>
      </c>
      <c r="X106" s="2772">
        <v>45716</v>
      </c>
      <c r="Y106" s="2853">
        <v>45723</v>
      </c>
      <c r="Z106" s="2816" t="s">
        <v>1611</v>
      </c>
      <c r="AA106" s="2913"/>
      <c r="AB106" s="2914"/>
      <c r="AC106" s="2915"/>
      <c r="AD106" s="2916"/>
      <c r="AE106" s="2917"/>
      <c r="AF106" s="2918"/>
      <c r="AG106" s="2838"/>
      <c r="AH106" s="2919"/>
      <c r="AI106" s="143"/>
      <c r="AJ106" s="2818"/>
      <c r="AK106" s="2819"/>
      <c r="AL106" s="728"/>
      <c r="AM106" s="728"/>
      <c r="AN106" s="729"/>
      <c r="AO106" s="3"/>
      <c r="AP106" s="399"/>
      <c r="AQ106" s="381"/>
      <c r="AR106" s="52"/>
      <c r="AS106" s="104">
        <f t="shared" si="37"/>
        <v>0</v>
      </c>
      <c r="AT106" s="105">
        <f t="shared" si="38"/>
        <v>0</v>
      </c>
      <c r="AU106" s="105">
        <f t="shared" si="39"/>
        <v>0</v>
      </c>
      <c r="AV106" s="105">
        <f t="shared" si="40"/>
        <v>0</v>
      </c>
      <c r="AW106" s="106">
        <f t="shared" si="54"/>
        <v>0</v>
      </c>
      <c r="AX106" s="106">
        <f t="shared" si="55"/>
        <v>0</v>
      </c>
      <c r="AY106" s="106">
        <f t="shared" si="56"/>
        <v>0</v>
      </c>
      <c r="AZ106" s="106" t="e">
        <f t="shared" si="41"/>
        <v>#DIV/0!</v>
      </c>
      <c r="BA106" s="107" t="e">
        <f t="shared" si="42"/>
        <v>#DIV/0!</v>
      </c>
      <c r="BB106" s="107" t="e">
        <f t="shared" si="43"/>
        <v>#DIV/0!</v>
      </c>
      <c r="BC106" s="107" t="e">
        <f t="shared" si="44"/>
        <v>#DIV/0!</v>
      </c>
      <c r="BD106" s="107" t="e">
        <f t="shared" si="45"/>
        <v>#DIV/0!</v>
      </c>
      <c r="BE106" s="108">
        <v>0.2</v>
      </c>
      <c r="BF106" s="108">
        <v>0.8</v>
      </c>
      <c r="BG106" s="107">
        <f t="shared" si="46"/>
        <v>0</v>
      </c>
      <c r="BH106" s="107">
        <f t="shared" si="47"/>
        <v>0</v>
      </c>
      <c r="BI106" s="107">
        <f t="shared" si="48"/>
        <v>0</v>
      </c>
      <c r="BJ106" s="107" t="e">
        <f t="shared" si="49"/>
        <v>#DIV/0!</v>
      </c>
      <c r="BK106" s="107" t="e">
        <f t="shared" si="49"/>
        <v>#DIV/0!</v>
      </c>
      <c r="BL106" s="107" t="e">
        <f t="shared" si="50"/>
        <v>#DIV/0!</v>
      </c>
      <c r="BM106" s="107" t="e">
        <f t="shared" si="51"/>
        <v>#DIV/0!</v>
      </c>
      <c r="BN106" s="107" t="e">
        <f t="shared" si="52"/>
        <v>#DIV/0!</v>
      </c>
      <c r="BO106" s="107" t="e">
        <f t="shared" si="53"/>
        <v>#DIV/0!</v>
      </c>
      <c r="BP106" s="107" t="e">
        <f t="shared" si="53"/>
        <v>#DIV/0!</v>
      </c>
      <c r="BQ106" s="107" t="e">
        <f t="shared" si="53"/>
        <v>#DIV/0!</v>
      </c>
      <c r="BR106" s="107" t="e">
        <f t="shared" si="53"/>
        <v>#DIV/0!</v>
      </c>
      <c r="BS106" s="34"/>
      <c r="BT106" s="34"/>
      <c r="BU106" s="34"/>
      <c r="BV106" s="34"/>
      <c r="BW106" s="34"/>
      <c r="BX106" s="34"/>
      <c r="BY106" s="34"/>
      <c r="BZ106" s="34"/>
      <c r="CA106" s="33"/>
      <c r="CB106" s="3"/>
      <c r="CC106" s="584"/>
      <c r="CD106" s="585"/>
      <c r="CE106" s="585"/>
      <c r="CF106" s="630"/>
      <c r="CG106" s="631"/>
      <c r="CH106" s="3"/>
      <c r="CI106" s="3"/>
      <c r="CJ106" s="3"/>
      <c r="CK106" s="3"/>
      <c r="CL106" s="3"/>
      <c r="CM106" s="3"/>
      <c r="CN106" s="3"/>
      <c r="CO106" s="3"/>
      <c r="CP106" s="3"/>
      <c r="CQ106" s="3"/>
      <c r="CR106" s="3"/>
      <c r="CS106" s="3"/>
      <c r="CT106" s="3"/>
    </row>
    <row r="107" spans="1:98" ht="14.25" customHeight="1">
      <c r="A107" s="761"/>
      <c r="B107" s="5109"/>
      <c r="C107" s="557"/>
      <c r="D107" s="283"/>
      <c r="E107" s="719"/>
      <c r="F107" s="440" t="s">
        <v>65</v>
      </c>
      <c r="G107" s="377">
        <v>1331151</v>
      </c>
      <c r="H107" s="5100"/>
      <c r="I107" s="561"/>
      <c r="J107" s="562"/>
      <c r="K107" s="562"/>
      <c r="L107" s="562"/>
      <c r="M107" s="378"/>
      <c r="N107" s="379"/>
      <c r="O107" s="380"/>
      <c r="P107" s="381"/>
      <c r="Q107" s="720"/>
      <c r="R107" s="721"/>
      <c r="S107" s="721"/>
      <c r="T107" s="722"/>
      <c r="U107" s="22"/>
      <c r="V107" s="2815">
        <v>4</v>
      </c>
      <c r="W107" s="2771" t="s">
        <v>1599</v>
      </c>
      <c r="X107" s="2772">
        <v>45723</v>
      </c>
      <c r="Y107" s="2780">
        <v>45757</v>
      </c>
      <c r="Z107" s="2816" t="s">
        <v>1611</v>
      </c>
      <c r="AA107" s="2913"/>
      <c r="AB107" s="2914"/>
      <c r="AC107" s="2915"/>
      <c r="AD107" s="2916"/>
      <c r="AE107" s="2917"/>
      <c r="AF107" s="2918"/>
      <c r="AG107" s="2838"/>
      <c r="AH107" s="2919"/>
      <c r="AI107" s="143"/>
      <c r="AJ107" s="2818"/>
      <c r="AK107" s="2819"/>
      <c r="AL107" s="728"/>
      <c r="AM107" s="728"/>
      <c r="AN107" s="729"/>
      <c r="AO107" s="3"/>
      <c r="AP107" s="399"/>
      <c r="AQ107" s="381"/>
      <c r="AR107" s="52"/>
      <c r="AS107" s="104">
        <f t="shared" si="37"/>
        <v>0</v>
      </c>
      <c r="AT107" s="105">
        <f t="shared" si="38"/>
        <v>0</v>
      </c>
      <c r="AU107" s="105">
        <f t="shared" si="39"/>
        <v>0</v>
      </c>
      <c r="AV107" s="105">
        <f t="shared" si="40"/>
        <v>0</v>
      </c>
      <c r="AW107" s="106">
        <f t="shared" si="54"/>
        <v>0</v>
      </c>
      <c r="AX107" s="106">
        <f t="shared" si="55"/>
        <v>0</v>
      </c>
      <c r="AY107" s="106">
        <f t="shared" si="56"/>
        <v>0</v>
      </c>
      <c r="AZ107" s="106" t="e">
        <f t="shared" si="41"/>
        <v>#DIV/0!</v>
      </c>
      <c r="BA107" s="107" t="e">
        <f t="shared" si="42"/>
        <v>#DIV/0!</v>
      </c>
      <c r="BB107" s="107" t="e">
        <f t="shared" si="43"/>
        <v>#DIV/0!</v>
      </c>
      <c r="BC107" s="107" t="e">
        <f t="shared" si="44"/>
        <v>#DIV/0!</v>
      </c>
      <c r="BD107" s="107" t="e">
        <f t="shared" si="45"/>
        <v>#DIV/0!</v>
      </c>
      <c r="BE107" s="108">
        <v>0.2</v>
      </c>
      <c r="BF107" s="108">
        <v>0.8</v>
      </c>
      <c r="BG107" s="107">
        <f t="shared" si="46"/>
        <v>0</v>
      </c>
      <c r="BH107" s="107">
        <f t="shared" si="47"/>
        <v>0</v>
      </c>
      <c r="BI107" s="107">
        <f t="shared" si="48"/>
        <v>0</v>
      </c>
      <c r="BJ107" s="107" t="e">
        <f t="shared" si="49"/>
        <v>#DIV/0!</v>
      </c>
      <c r="BK107" s="107" t="e">
        <f t="shared" si="49"/>
        <v>#DIV/0!</v>
      </c>
      <c r="BL107" s="107" t="e">
        <f t="shared" si="50"/>
        <v>#DIV/0!</v>
      </c>
      <c r="BM107" s="107" t="e">
        <f t="shared" si="51"/>
        <v>#DIV/0!</v>
      </c>
      <c r="BN107" s="107" t="e">
        <f t="shared" si="52"/>
        <v>#DIV/0!</v>
      </c>
      <c r="BO107" s="107" t="e">
        <f t="shared" si="53"/>
        <v>#DIV/0!</v>
      </c>
      <c r="BP107" s="107" t="e">
        <f t="shared" si="53"/>
        <v>#DIV/0!</v>
      </c>
      <c r="BQ107" s="107" t="e">
        <f t="shared" si="53"/>
        <v>#DIV/0!</v>
      </c>
      <c r="BR107" s="107" t="e">
        <f t="shared" si="53"/>
        <v>#DIV/0!</v>
      </c>
      <c r="BS107" s="34"/>
      <c r="BT107" s="34"/>
      <c r="BU107" s="34"/>
      <c r="BV107" s="34"/>
      <c r="BW107" s="34"/>
      <c r="BX107" s="34"/>
      <c r="BY107" s="34"/>
      <c r="BZ107" s="34"/>
      <c r="CA107" s="33"/>
      <c r="CB107" s="3"/>
      <c r="CC107" s="584"/>
      <c r="CD107" s="585"/>
      <c r="CE107" s="585"/>
      <c r="CF107" s="630"/>
      <c r="CG107" s="631"/>
      <c r="CH107" s="3"/>
      <c r="CI107" s="3"/>
      <c r="CJ107" s="3"/>
      <c r="CK107" s="3"/>
      <c r="CL107" s="3"/>
      <c r="CM107" s="3"/>
      <c r="CN107" s="3"/>
      <c r="CO107" s="3"/>
      <c r="CP107" s="3"/>
      <c r="CQ107" s="3"/>
      <c r="CR107" s="3"/>
      <c r="CS107" s="3"/>
      <c r="CT107" s="3"/>
    </row>
    <row r="108" spans="1:98" ht="14.25" customHeight="1">
      <c r="A108" s="761"/>
      <c r="B108" s="5109"/>
      <c r="C108" s="557"/>
      <c r="D108" s="283"/>
      <c r="E108" s="719"/>
      <c r="F108" s="440" t="s">
        <v>81</v>
      </c>
      <c r="G108" s="377">
        <v>611968</v>
      </c>
      <c r="H108" s="5100"/>
      <c r="I108" s="561"/>
      <c r="J108" s="562"/>
      <c r="K108" s="562"/>
      <c r="L108" s="562"/>
      <c r="M108" s="378"/>
      <c r="N108" s="379"/>
      <c r="O108" s="380"/>
      <c r="P108" s="381"/>
      <c r="Q108" s="720"/>
      <c r="R108" s="721"/>
      <c r="S108" s="721"/>
      <c r="T108" s="722"/>
      <c r="U108" s="22"/>
      <c r="V108" s="2815">
        <v>5</v>
      </c>
      <c r="W108" s="2771" t="s">
        <v>1646</v>
      </c>
      <c r="X108" s="2780">
        <v>45757</v>
      </c>
      <c r="Y108" s="2780">
        <v>45777</v>
      </c>
      <c r="Z108" s="2773" t="s">
        <v>1602</v>
      </c>
      <c r="AA108" s="2913"/>
      <c r="AB108" s="2920"/>
      <c r="AC108" s="2915"/>
      <c r="AD108" s="2916"/>
      <c r="AE108" s="2917"/>
      <c r="AF108" s="2918"/>
      <c r="AG108" s="2838"/>
      <c r="AH108" s="2919"/>
      <c r="AI108" s="143"/>
      <c r="AJ108" s="2818"/>
      <c r="AK108" s="2819"/>
      <c r="AL108" s="728"/>
      <c r="AM108" s="728"/>
      <c r="AN108" s="729"/>
      <c r="AO108" s="3"/>
      <c r="AP108" s="399"/>
      <c r="AQ108" s="381"/>
      <c r="AR108" s="52"/>
      <c r="AS108" s="104">
        <f t="shared" si="37"/>
        <v>0</v>
      </c>
      <c r="AT108" s="105">
        <f t="shared" si="38"/>
        <v>0</v>
      </c>
      <c r="AU108" s="105">
        <f t="shared" si="39"/>
        <v>0</v>
      </c>
      <c r="AV108" s="105">
        <f t="shared" si="40"/>
        <v>0</v>
      </c>
      <c r="AW108" s="106">
        <f t="shared" si="54"/>
        <v>0</v>
      </c>
      <c r="AX108" s="106">
        <f t="shared" si="55"/>
        <v>0</v>
      </c>
      <c r="AY108" s="106">
        <f t="shared" si="56"/>
        <v>0</v>
      </c>
      <c r="AZ108" s="106" t="e">
        <f t="shared" si="41"/>
        <v>#DIV/0!</v>
      </c>
      <c r="BA108" s="107" t="e">
        <f t="shared" si="42"/>
        <v>#DIV/0!</v>
      </c>
      <c r="BB108" s="107" t="e">
        <f t="shared" si="43"/>
        <v>#DIV/0!</v>
      </c>
      <c r="BC108" s="107" t="e">
        <f t="shared" si="44"/>
        <v>#DIV/0!</v>
      </c>
      <c r="BD108" s="107" t="e">
        <f t="shared" si="45"/>
        <v>#DIV/0!</v>
      </c>
      <c r="BE108" s="108">
        <v>0.2</v>
      </c>
      <c r="BF108" s="108">
        <v>0.8</v>
      </c>
      <c r="BG108" s="107">
        <f t="shared" si="46"/>
        <v>0</v>
      </c>
      <c r="BH108" s="107">
        <f t="shared" si="47"/>
        <v>0</v>
      </c>
      <c r="BI108" s="107">
        <f t="shared" si="48"/>
        <v>0</v>
      </c>
      <c r="BJ108" s="107" t="e">
        <f t="shared" si="49"/>
        <v>#DIV/0!</v>
      </c>
      <c r="BK108" s="107" t="e">
        <f t="shared" si="49"/>
        <v>#DIV/0!</v>
      </c>
      <c r="BL108" s="107" t="e">
        <f t="shared" si="50"/>
        <v>#DIV/0!</v>
      </c>
      <c r="BM108" s="107" t="e">
        <f t="shared" si="51"/>
        <v>#DIV/0!</v>
      </c>
      <c r="BN108" s="107" t="e">
        <f t="shared" si="52"/>
        <v>#DIV/0!</v>
      </c>
      <c r="BO108" s="107" t="e">
        <f t="shared" si="53"/>
        <v>#DIV/0!</v>
      </c>
      <c r="BP108" s="107" t="e">
        <f t="shared" si="53"/>
        <v>#DIV/0!</v>
      </c>
      <c r="BQ108" s="107" t="e">
        <f t="shared" si="53"/>
        <v>#DIV/0!</v>
      </c>
      <c r="BR108" s="107" t="e">
        <f t="shared" si="53"/>
        <v>#DIV/0!</v>
      </c>
      <c r="BS108" s="34"/>
      <c r="BT108" s="34"/>
      <c r="BU108" s="34"/>
      <c r="BV108" s="34"/>
      <c r="BW108" s="34"/>
      <c r="BX108" s="34"/>
      <c r="BY108" s="34"/>
      <c r="BZ108" s="34"/>
      <c r="CA108" s="33"/>
      <c r="CB108" s="3"/>
      <c r="CC108" s="584"/>
      <c r="CD108" s="585"/>
      <c r="CE108" s="585"/>
      <c r="CF108" s="630"/>
      <c r="CG108" s="631"/>
      <c r="CH108" s="3"/>
      <c r="CI108" s="3"/>
      <c r="CJ108" s="3"/>
      <c r="CK108" s="3"/>
      <c r="CL108" s="3"/>
      <c r="CM108" s="3"/>
      <c r="CN108" s="3"/>
      <c r="CO108" s="3"/>
      <c r="CP108" s="3"/>
      <c r="CQ108" s="3"/>
      <c r="CR108" s="3"/>
      <c r="CS108" s="3"/>
      <c r="CT108" s="3"/>
    </row>
    <row r="109" spans="1:98" ht="14.25" customHeight="1">
      <c r="A109" s="761"/>
      <c r="B109" s="5109"/>
      <c r="C109" s="557"/>
      <c r="D109" s="283"/>
      <c r="E109" s="719"/>
      <c r="F109" s="440" t="s">
        <v>77</v>
      </c>
      <c r="G109" s="377">
        <v>1863105</v>
      </c>
      <c r="H109" s="5100"/>
      <c r="I109" s="561"/>
      <c r="J109" s="562"/>
      <c r="K109" s="562"/>
      <c r="L109" s="562"/>
      <c r="M109" s="378"/>
      <c r="N109" s="379"/>
      <c r="O109" s="380"/>
      <c r="P109" s="381"/>
      <c r="Q109" s="720"/>
      <c r="R109" s="721"/>
      <c r="S109" s="721"/>
      <c r="T109" s="722"/>
      <c r="U109" s="22"/>
      <c r="V109" s="2815">
        <v>6</v>
      </c>
      <c r="W109" s="2877" t="s">
        <v>1670</v>
      </c>
      <c r="X109" s="2780">
        <v>45757</v>
      </c>
      <c r="Y109" s="2780">
        <v>45778</v>
      </c>
      <c r="Z109" s="2773" t="s">
        <v>1602</v>
      </c>
      <c r="AA109" s="2913"/>
      <c r="AB109" s="2920"/>
      <c r="AC109" s="2915"/>
      <c r="AD109" s="2916"/>
      <c r="AE109" s="2917"/>
      <c r="AF109" s="2918"/>
      <c r="AG109" s="2838"/>
      <c r="AH109" s="2919"/>
      <c r="AI109" s="143"/>
      <c r="AJ109" s="2818"/>
      <c r="AK109" s="2819"/>
      <c r="AL109" s="728"/>
      <c r="AM109" s="728"/>
      <c r="AN109" s="729"/>
      <c r="AO109" s="3"/>
      <c r="AP109" s="399"/>
      <c r="AQ109" s="381"/>
      <c r="AR109" s="52"/>
      <c r="AS109" s="104">
        <f t="shared" si="37"/>
        <v>0</v>
      </c>
      <c r="AT109" s="105">
        <f t="shared" si="38"/>
        <v>0</v>
      </c>
      <c r="AU109" s="105">
        <f t="shared" si="39"/>
        <v>0</v>
      </c>
      <c r="AV109" s="105">
        <f t="shared" si="40"/>
        <v>0</v>
      </c>
      <c r="AW109" s="106">
        <f t="shared" si="54"/>
        <v>0</v>
      </c>
      <c r="AX109" s="106">
        <f t="shared" si="55"/>
        <v>0</v>
      </c>
      <c r="AY109" s="106">
        <f t="shared" si="56"/>
        <v>0</v>
      </c>
      <c r="AZ109" s="106" t="e">
        <f t="shared" si="41"/>
        <v>#DIV/0!</v>
      </c>
      <c r="BA109" s="107" t="e">
        <f t="shared" si="42"/>
        <v>#DIV/0!</v>
      </c>
      <c r="BB109" s="107" t="e">
        <f t="shared" si="43"/>
        <v>#DIV/0!</v>
      </c>
      <c r="BC109" s="107" t="e">
        <f t="shared" si="44"/>
        <v>#DIV/0!</v>
      </c>
      <c r="BD109" s="107" t="e">
        <f t="shared" si="45"/>
        <v>#DIV/0!</v>
      </c>
      <c r="BE109" s="108">
        <v>0.2</v>
      </c>
      <c r="BF109" s="108">
        <v>0.8</v>
      </c>
      <c r="BG109" s="107">
        <f t="shared" si="46"/>
        <v>0</v>
      </c>
      <c r="BH109" s="107">
        <f t="shared" si="47"/>
        <v>0</v>
      </c>
      <c r="BI109" s="107">
        <f t="shared" si="48"/>
        <v>0</v>
      </c>
      <c r="BJ109" s="107" t="e">
        <f t="shared" si="49"/>
        <v>#DIV/0!</v>
      </c>
      <c r="BK109" s="107" t="e">
        <f t="shared" si="49"/>
        <v>#DIV/0!</v>
      </c>
      <c r="BL109" s="107" t="e">
        <f t="shared" si="50"/>
        <v>#DIV/0!</v>
      </c>
      <c r="BM109" s="107" t="e">
        <f t="shared" si="51"/>
        <v>#DIV/0!</v>
      </c>
      <c r="BN109" s="107" t="e">
        <f t="shared" si="52"/>
        <v>#DIV/0!</v>
      </c>
      <c r="BO109" s="107" t="e">
        <f t="shared" si="53"/>
        <v>#DIV/0!</v>
      </c>
      <c r="BP109" s="107" t="e">
        <f t="shared" si="53"/>
        <v>#DIV/0!</v>
      </c>
      <c r="BQ109" s="107" t="e">
        <f t="shared" si="53"/>
        <v>#DIV/0!</v>
      </c>
      <c r="BR109" s="107" t="e">
        <f t="shared" si="53"/>
        <v>#DIV/0!</v>
      </c>
      <c r="BS109" s="34"/>
      <c r="BT109" s="34"/>
      <c r="BU109" s="34"/>
      <c r="BV109" s="34"/>
      <c r="BW109" s="34"/>
      <c r="BX109" s="34"/>
      <c r="BY109" s="34"/>
      <c r="BZ109" s="34"/>
      <c r="CA109" s="33"/>
      <c r="CB109" s="3"/>
      <c r="CC109" s="584"/>
      <c r="CD109" s="585"/>
      <c r="CE109" s="585"/>
      <c r="CF109" s="630"/>
      <c r="CG109" s="631"/>
      <c r="CH109" s="3"/>
      <c r="CI109" s="3"/>
      <c r="CJ109" s="3"/>
      <c r="CK109" s="3"/>
      <c r="CL109" s="3"/>
      <c r="CM109" s="3"/>
      <c r="CN109" s="3"/>
      <c r="CO109" s="3"/>
      <c r="CP109" s="3"/>
      <c r="CQ109" s="3"/>
      <c r="CR109" s="3"/>
      <c r="CS109" s="3"/>
      <c r="CT109" s="3"/>
    </row>
    <row r="110" spans="1:98" ht="14.25" customHeight="1">
      <c r="A110" s="761"/>
      <c r="B110" s="5109"/>
      <c r="C110" s="557"/>
      <c r="D110" s="283"/>
      <c r="E110" s="719"/>
      <c r="F110" s="440"/>
      <c r="G110" s="377"/>
      <c r="H110" s="378"/>
      <c r="I110" s="561"/>
      <c r="J110" s="562"/>
      <c r="K110" s="562"/>
      <c r="L110" s="562"/>
      <c r="M110" s="378"/>
      <c r="N110" s="379"/>
      <c r="O110" s="380"/>
      <c r="P110" s="381"/>
      <c r="Q110" s="720"/>
      <c r="R110" s="721"/>
      <c r="S110" s="721"/>
      <c r="T110" s="722"/>
      <c r="U110" s="22"/>
      <c r="V110" s="2815">
        <v>7</v>
      </c>
      <c r="W110" s="2877" t="s">
        <v>1671</v>
      </c>
      <c r="X110" s="2780">
        <v>45778</v>
      </c>
      <c r="Y110" s="2878">
        <v>46006</v>
      </c>
      <c r="Z110" s="2773" t="s">
        <v>1602</v>
      </c>
      <c r="AA110" s="2913"/>
      <c r="AB110" s="2920"/>
      <c r="AC110" s="2915"/>
      <c r="AD110" s="2916"/>
      <c r="AE110" s="2917"/>
      <c r="AF110" s="2918"/>
      <c r="AG110" s="2838"/>
      <c r="AH110" s="2919"/>
      <c r="AI110" s="143"/>
      <c r="AJ110" s="2818"/>
      <c r="AK110" s="2819"/>
      <c r="AL110" s="728"/>
      <c r="AM110" s="728"/>
      <c r="AN110" s="729"/>
      <c r="AO110" s="3"/>
      <c r="AP110" s="399"/>
      <c r="AQ110" s="381"/>
      <c r="AR110" s="52"/>
      <c r="AS110" s="104" t="e">
        <f t="shared" si="37"/>
        <v>#DIV/0!</v>
      </c>
      <c r="AT110" s="105" t="e">
        <f t="shared" si="38"/>
        <v>#DIV/0!</v>
      </c>
      <c r="AU110" s="105" t="e">
        <f t="shared" si="39"/>
        <v>#DIV/0!</v>
      </c>
      <c r="AV110" s="105" t="e">
        <f t="shared" si="40"/>
        <v>#DIV/0!</v>
      </c>
      <c r="AW110" s="106">
        <f t="shared" si="54"/>
        <v>0</v>
      </c>
      <c r="AX110" s="106">
        <f t="shared" si="55"/>
        <v>0</v>
      </c>
      <c r="AY110" s="106">
        <f t="shared" si="56"/>
        <v>0</v>
      </c>
      <c r="AZ110" s="106" t="e">
        <f t="shared" si="41"/>
        <v>#DIV/0!</v>
      </c>
      <c r="BA110" s="107" t="e">
        <f t="shared" si="42"/>
        <v>#DIV/0!</v>
      </c>
      <c r="BB110" s="107" t="e">
        <f t="shared" si="43"/>
        <v>#DIV/0!</v>
      </c>
      <c r="BC110" s="107" t="e">
        <f t="shared" si="44"/>
        <v>#DIV/0!</v>
      </c>
      <c r="BD110" s="107" t="e">
        <f t="shared" si="45"/>
        <v>#DIV/0!</v>
      </c>
      <c r="BE110" s="108">
        <v>0.2</v>
      </c>
      <c r="BF110" s="108">
        <v>0.8</v>
      </c>
      <c r="BG110" s="107">
        <f t="shared" si="46"/>
        <v>0</v>
      </c>
      <c r="BH110" s="107">
        <f t="shared" si="47"/>
        <v>0</v>
      </c>
      <c r="BI110" s="107">
        <f t="shared" si="48"/>
        <v>0</v>
      </c>
      <c r="BJ110" s="107" t="e">
        <f t="shared" si="49"/>
        <v>#DIV/0!</v>
      </c>
      <c r="BK110" s="107" t="e">
        <f t="shared" si="49"/>
        <v>#DIV/0!</v>
      </c>
      <c r="BL110" s="107" t="e">
        <f t="shared" si="50"/>
        <v>#DIV/0!</v>
      </c>
      <c r="BM110" s="107" t="e">
        <f t="shared" si="51"/>
        <v>#DIV/0!</v>
      </c>
      <c r="BN110" s="107" t="e">
        <f t="shared" si="52"/>
        <v>#DIV/0!</v>
      </c>
      <c r="BO110" s="107" t="e">
        <f t="shared" si="53"/>
        <v>#DIV/0!</v>
      </c>
      <c r="BP110" s="107" t="e">
        <f t="shared" si="53"/>
        <v>#DIV/0!</v>
      </c>
      <c r="BQ110" s="107" t="e">
        <f t="shared" si="53"/>
        <v>#DIV/0!</v>
      </c>
      <c r="BR110" s="107" t="e">
        <f t="shared" si="53"/>
        <v>#DIV/0!</v>
      </c>
      <c r="BS110" s="34"/>
      <c r="BT110" s="34"/>
      <c r="BU110" s="34"/>
      <c r="BV110" s="34"/>
      <c r="BW110" s="34"/>
      <c r="BX110" s="34"/>
      <c r="BY110" s="34"/>
      <c r="BZ110" s="34"/>
      <c r="CA110" s="33"/>
      <c r="CB110" s="3"/>
      <c r="CC110" s="584"/>
      <c r="CD110" s="585"/>
      <c r="CE110" s="585"/>
      <c r="CF110" s="630"/>
      <c r="CG110" s="631"/>
      <c r="CH110" s="3"/>
      <c r="CI110" s="3"/>
      <c r="CJ110" s="3"/>
      <c r="CK110" s="3"/>
      <c r="CL110" s="3"/>
      <c r="CM110" s="3"/>
      <c r="CN110" s="3"/>
      <c r="CO110" s="3"/>
      <c r="CP110" s="3"/>
      <c r="CQ110" s="3"/>
      <c r="CR110" s="3"/>
      <c r="CS110" s="3"/>
      <c r="CT110" s="3"/>
    </row>
    <row r="111" spans="1:98" ht="14.25" customHeight="1">
      <c r="A111" s="761"/>
      <c r="B111" s="556"/>
      <c r="C111" s="557"/>
      <c r="D111" s="283"/>
      <c r="E111" s="719"/>
      <c r="F111" s="440"/>
      <c r="G111" s="377"/>
      <c r="H111" s="378"/>
      <c r="I111" s="561"/>
      <c r="J111" s="562"/>
      <c r="K111" s="562"/>
      <c r="L111" s="562"/>
      <c r="M111" s="378"/>
      <c r="N111" s="379"/>
      <c r="O111" s="380"/>
      <c r="P111" s="381"/>
      <c r="Q111" s="720"/>
      <c r="R111" s="721"/>
      <c r="S111" s="721"/>
      <c r="T111" s="722"/>
      <c r="U111" s="22"/>
      <c r="V111" s="2815">
        <v>8</v>
      </c>
      <c r="W111" s="668" t="s">
        <v>1672</v>
      </c>
      <c r="X111" s="2897">
        <v>45778</v>
      </c>
      <c r="Y111" s="2898">
        <v>46006</v>
      </c>
      <c r="Z111" s="2773" t="s">
        <v>1602</v>
      </c>
      <c r="AA111" s="2777"/>
      <c r="AB111" s="725"/>
      <c r="AC111" s="725"/>
      <c r="AD111" s="726"/>
      <c r="AE111" s="140"/>
      <c r="AF111" s="2921"/>
      <c r="AG111" s="2776"/>
      <c r="AH111" s="143"/>
      <c r="AI111" s="143"/>
      <c r="AJ111" s="2818"/>
      <c r="AK111" s="2819"/>
      <c r="AL111" s="728"/>
      <c r="AM111" s="728"/>
      <c r="AN111" s="729"/>
      <c r="AO111" s="3"/>
      <c r="AP111" s="399"/>
      <c r="AQ111" s="381"/>
      <c r="AR111" s="52"/>
      <c r="AS111" s="104" t="e">
        <f t="shared" si="37"/>
        <v>#DIV/0!</v>
      </c>
      <c r="AT111" s="105" t="e">
        <f t="shared" si="38"/>
        <v>#DIV/0!</v>
      </c>
      <c r="AU111" s="105" t="e">
        <f t="shared" si="39"/>
        <v>#DIV/0!</v>
      </c>
      <c r="AV111" s="105" t="e">
        <f t="shared" si="40"/>
        <v>#DIV/0!</v>
      </c>
      <c r="AW111" s="106">
        <f t="shared" si="54"/>
        <v>0</v>
      </c>
      <c r="AX111" s="106">
        <f t="shared" si="55"/>
        <v>0</v>
      </c>
      <c r="AY111" s="106">
        <f t="shared" si="56"/>
        <v>0</v>
      </c>
      <c r="AZ111" s="106" t="e">
        <f t="shared" si="41"/>
        <v>#DIV/0!</v>
      </c>
      <c r="BA111" s="107" t="e">
        <f t="shared" si="42"/>
        <v>#DIV/0!</v>
      </c>
      <c r="BB111" s="107" t="e">
        <f t="shared" si="43"/>
        <v>#DIV/0!</v>
      </c>
      <c r="BC111" s="107" t="e">
        <f t="shared" si="44"/>
        <v>#DIV/0!</v>
      </c>
      <c r="BD111" s="107" t="e">
        <f t="shared" si="45"/>
        <v>#DIV/0!</v>
      </c>
      <c r="BE111" s="108">
        <v>0.2</v>
      </c>
      <c r="BF111" s="108">
        <v>0.8</v>
      </c>
      <c r="BG111" s="107">
        <f t="shared" si="46"/>
        <v>0</v>
      </c>
      <c r="BH111" s="107">
        <f t="shared" si="47"/>
        <v>0</v>
      </c>
      <c r="BI111" s="107">
        <f t="shared" si="48"/>
        <v>0</v>
      </c>
      <c r="BJ111" s="107" t="e">
        <f t="shared" si="49"/>
        <v>#DIV/0!</v>
      </c>
      <c r="BK111" s="107" t="e">
        <f t="shared" si="49"/>
        <v>#DIV/0!</v>
      </c>
      <c r="BL111" s="107" t="e">
        <f t="shared" si="50"/>
        <v>#DIV/0!</v>
      </c>
      <c r="BM111" s="107" t="e">
        <f t="shared" si="51"/>
        <v>#DIV/0!</v>
      </c>
      <c r="BN111" s="107" t="e">
        <f t="shared" si="52"/>
        <v>#DIV/0!</v>
      </c>
      <c r="BO111" s="107" t="e">
        <f t="shared" si="53"/>
        <v>#DIV/0!</v>
      </c>
      <c r="BP111" s="107" t="e">
        <f t="shared" si="53"/>
        <v>#DIV/0!</v>
      </c>
      <c r="BQ111" s="107" t="e">
        <f t="shared" si="53"/>
        <v>#DIV/0!</v>
      </c>
      <c r="BR111" s="107" t="e">
        <f t="shared" si="53"/>
        <v>#DIV/0!</v>
      </c>
      <c r="BS111" s="34"/>
      <c r="BT111" s="34"/>
      <c r="BU111" s="34"/>
      <c r="BV111" s="34"/>
      <c r="BW111" s="34"/>
      <c r="BX111" s="34"/>
      <c r="BY111" s="34"/>
      <c r="BZ111" s="34"/>
      <c r="CA111" s="33"/>
      <c r="CB111" s="3"/>
      <c r="CC111" s="584"/>
      <c r="CD111" s="585"/>
      <c r="CE111" s="585"/>
      <c r="CF111" s="630"/>
      <c r="CG111" s="631"/>
      <c r="CH111" s="3"/>
      <c r="CI111" s="3"/>
      <c r="CJ111" s="3"/>
      <c r="CK111" s="3"/>
      <c r="CL111" s="3"/>
      <c r="CM111" s="3"/>
      <c r="CN111" s="3"/>
      <c r="CO111" s="3"/>
      <c r="CP111" s="3"/>
      <c r="CQ111" s="3"/>
      <c r="CR111" s="3"/>
      <c r="CS111" s="3"/>
      <c r="CT111" s="3"/>
    </row>
    <row r="112" spans="1:98" ht="14.25" customHeight="1">
      <c r="A112" s="761"/>
      <c r="B112" s="556"/>
      <c r="C112" s="557"/>
      <c r="D112" s="283"/>
      <c r="E112" s="719"/>
      <c r="F112" s="440"/>
      <c r="G112" s="377"/>
      <c r="H112" s="378"/>
      <c r="I112" s="561"/>
      <c r="J112" s="562"/>
      <c r="K112" s="562"/>
      <c r="L112" s="562"/>
      <c r="M112" s="378"/>
      <c r="N112" s="379"/>
      <c r="O112" s="380"/>
      <c r="P112" s="381"/>
      <c r="Q112" s="720"/>
      <c r="R112" s="721"/>
      <c r="S112" s="721"/>
      <c r="T112" s="722"/>
      <c r="U112" s="22"/>
      <c r="V112" s="2862">
        <v>9</v>
      </c>
      <c r="W112" s="290" t="s">
        <v>1630</v>
      </c>
      <c r="X112" s="2772">
        <v>45778</v>
      </c>
      <c r="Y112" s="2922">
        <v>46006</v>
      </c>
      <c r="Z112" s="2773" t="s">
        <v>1602</v>
      </c>
      <c r="AA112" s="2777"/>
      <c r="AB112" s="725"/>
      <c r="AC112" s="725"/>
      <c r="AD112" s="726"/>
      <c r="AE112" s="140"/>
      <c r="AF112" s="2817"/>
      <c r="AG112" s="143"/>
      <c r="AH112" s="143"/>
      <c r="AI112" s="143"/>
      <c r="AJ112" s="2818"/>
      <c r="AK112" s="2819"/>
      <c r="AL112" s="728"/>
      <c r="AM112" s="728"/>
      <c r="AN112" s="729"/>
      <c r="AO112" s="3"/>
      <c r="AP112" s="399"/>
      <c r="AQ112" s="381"/>
      <c r="AR112" s="52"/>
      <c r="AS112" s="104" t="e">
        <f t="shared" si="37"/>
        <v>#DIV/0!</v>
      </c>
      <c r="AT112" s="105" t="e">
        <f t="shared" si="38"/>
        <v>#DIV/0!</v>
      </c>
      <c r="AU112" s="105" t="e">
        <f t="shared" si="39"/>
        <v>#DIV/0!</v>
      </c>
      <c r="AV112" s="105" t="e">
        <f t="shared" si="40"/>
        <v>#DIV/0!</v>
      </c>
      <c r="AW112" s="106">
        <f t="shared" si="54"/>
        <v>0</v>
      </c>
      <c r="AX112" s="106">
        <f t="shared" si="55"/>
        <v>0</v>
      </c>
      <c r="AY112" s="106">
        <f t="shared" si="56"/>
        <v>0</v>
      </c>
      <c r="AZ112" s="106" t="e">
        <f t="shared" si="41"/>
        <v>#DIV/0!</v>
      </c>
      <c r="BA112" s="107" t="e">
        <f t="shared" si="42"/>
        <v>#DIV/0!</v>
      </c>
      <c r="BB112" s="107" t="e">
        <f t="shared" si="43"/>
        <v>#DIV/0!</v>
      </c>
      <c r="BC112" s="107" t="e">
        <f t="shared" si="44"/>
        <v>#DIV/0!</v>
      </c>
      <c r="BD112" s="107" t="e">
        <f t="shared" si="45"/>
        <v>#DIV/0!</v>
      </c>
      <c r="BE112" s="108">
        <v>0.2</v>
      </c>
      <c r="BF112" s="108">
        <v>0.8</v>
      </c>
      <c r="BG112" s="107">
        <f t="shared" si="46"/>
        <v>0</v>
      </c>
      <c r="BH112" s="107">
        <f t="shared" si="47"/>
        <v>0</v>
      </c>
      <c r="BI112" s="107">
        <f t="shared" si="48"/>
        <v>0</v>
      </c>
      <c r="BJ112" s="107" t="e">
        <f t="shared" si="49"/>
        <v>#DIV/0!</v>
      </c>
      <c r="BK112" s="107" t="e">
        <f t="shared" si="49"/>
        <v>#DIV/0!</v>
      </c>
      <c r="BL112" s="107" t="e">
        <f t="shared" si="50"/>
        <v>#DIV/0!</v>
      </c>
      <c r="BM112" s="107" t="e">
        <f t="shared" si="51"/>
        <v>#DIV/0!</v>
      </c>
      <c r="BN112" s="107" t="e">
        <f t="shared" si="52"/>
        <v>#DIV/0!</v>
      </c>
      <c r="BO112" s="107" t="e">
        <f t="shared" si="53"/>
        <v>#DIV/0!</v>
      </c>
      <c r="BP112" s="107" t="e">
        <f t="shared" si="53"/>
        <v>#DIV/0!</v>
      </c>
      <c r="BQ112" s="107" t="e">
        <f t="shared" si="53"/>
        <v>#DIV/0!</v>
      </c>
      <c r="BR112" s="107" t="e">
        <f t="shared" si="53"/>
        <v>#DIV/0!</v>
      </c>
      <c r="BS112" s="34"/>
      <c r="BT112" s="34"/>
      <c r="BU112" s="34"/>
      <c r="BV112" s="34"/>
      <c r="BW112" s="34"/>
      <c r="BX112" s="34"/>
      <c r="BY112" s="34"/>
      <c r="BZ112" s="34"/>
      <c r="CA112" s="33"/>
      <c r="CB112" s="3"/>
      <c r="CC112" s="584"/>
      <c r="CD112" s="585"/>
      <c r="CE112" s="585"/>
      <c r="CF112" s="630"/>
      <c r="CG112" s="631"/>
      <c r="CH112" s="3"/>
      <c r="CI112" s="3"/>
      <c r="CJ112" s="3"/>
      <c r="CK112" s="3"/>
      <c r="CL112" s="3"/>
      <c r="CM112" s="3"/>
      <c r="CN112" s="3"/>
      <c r="CO112" s="3"/>
      <c r="CP112" s="3"/>
      <c r="CQ112" s="3"/>
      <c r="CR112" s="3"/>
      <c r="CS112" s="3"/>
      <c r="CT112" s="3"/>
    </row>
    <row r="113" spans="1:98" ht="14.25" customHeight="1">
      <c r="A113" s="761"/>
      <c r="B113" s="556"/>
      <c r="C113" s="557"/>
      <c r="D113" s="283"/>
      <c r="E113" s="719"/>
      <c r="F113" s="651"/>
      <c r="G113" s="774"/>
      <c r="H113" s="378"/>
      <c r="I113" s="2784"/>
      <c r="J113" s="2785"/>
      <c r="K113" s="2785"/>
      <c r="L113" s="2785"/>
      <c r="M113" s="378"/>
      <c r="N113" s="379"/>
      <c r="O113" s="2786"/>
      <c r="P113" s="2787"/>
      <c r="Q113" s="720"/>
      <c r="R113" s="721"/>
      <c r="S113" s="721"/>
      <c r="T113" s="722"/>
      <c r="U113" s="22"/>
      <c r="V113" s="2862">
        <v>10</v>
      </c>
      <c r="W113" s="290" t="s">
        <v>1673</v>
      </c>
      <c r="X113" s="2772">
        <v>45778</v>
      </c>
      <c r="Y113" s="2922">
        <v>46006</v>
      </c>
      <c r="Z113" s="2773" t="s">
        <v>1602</v>
      </c>
      <c r="AA113" s="2788"/>
      <c r="AB113" s="2790"/>
      <c r="AC113" s="2790"/>
      <c r="AD113" s="2855"/>
      <c r="AE113" s="140"/>
      <c r="AF113" s="2836"/>
      <c r="AG113" s="2793"/>
      <c r="AH113" s="2793"/>
      <c r="AI113" s="2793"/>
      <c r="AJ113" s="2864"/>
      <c r="AK113" s="2896"/>
      <c r="AL113" s="2796"/>
      <c r="AM113" s="2796"/>
      <c r="AN113" s="2797"/>
      <c r="AO113" s="3"/>
      <c r="AP113" s="2798"/>
      <c r="AQ113" s="2787"/>
      <c r="AR113" s="52"/>
      <c r="AS113" s="109"/>
      <c r="AT113" s="110"/>
      <c r="AU113" s="110"/>
      <c r="AV113" s="110"/>
      <c r="AW113" s="278"/>
      <c r="AX113" s="278"/>
      <c r="AY113" s="278"/>
      <c r="AZ113" s="278"/>
      <c r="BA113" s="111"/>
      <c r="BB113" s="111"/>
      <c r="BC113" s="111"/>
      <c r="BD113" s="111"/>
      <c r="BE113" s="112"/>
      <c r="BF113" s="112"/>
      <c r="BG113" s="111"/>
      <c r="BH113" s="111"/>
      <c r="BI113" s="111"/>
      <c r="BJ113" s="111"/>
      <c r="BK113" s="111"/>
      <c r="BL113" s="111"/>
      <c r="BM113" s="111"/>
      <c r="BN113" s="111"/>
      <c r="BO113" s="111"/>
      <c r="BP113" s="111"/>
      <c r="BQ113" s="111"/>
      <c r="BR113" s="111"/>
      <c r="BS113" s="34"/>
      <c r="BT113" s="34"/>
      <c r="BU113" s="34"/>
      <c r="BV113" s="34"/>
      <c r="BW113" s="34"/>
      <c r="BX113" s="34"/>
      <c r="BY113" s="34"/>
      <c r="BZ113" s="34"/>
      <c r="CA113" s="33"/>
      <c r="CB113" s="3"/>
      <c r="CC113" s="584"/>
      <c r="CD113" s="585"/>
      <c r="CE113" s="585"/>
      <c r="CF113" s="630"/>
      <c r="CG113" s="631"/>
      <c r="CH113" s="3"/>
      <c r="CI113" s="3"/>
      <c r="CJ113" s="3"/>
      <c r="CK113" s="3"/>
      <c r="CL113" s="3"/>
      <c r="CM113" s="3"/>
      <c r="CN113" s="3"/>
      <c r="CO113" s="3"/>
      <c r="CP113" s="3"/>
      <c r="CQ113" s="3"/>
      <c r="CR113" s="3"/>
      <c r="CS113" s="3"/>
      <c r="CT113" s="3"/>
    </row>
    <row r="114" spans="1:98" ht="14.25" customHeight="1" thickBot="1">
      <c r="A114" s="763"/>
      <c r="B114" s="589"/>
      <c r="C114" s="590"/>
      <c r="D114" s="288"/>
      <c r="E114" s="731"/>
      <c r="F114" s="593"/>
      <c r="G114" s="411"/>
      <c r="H114" s="412"/>
      <c r="I114" s="596"/>
      <c r="J114" s="597"/>
      <c r="K114" s="597"/>
      <c r="L114" s="597"/>
      <c r="M114" s="412"/>
      <c r="N114" s="415"/>
      <c r="O114" s="416"/>
      <c r="P114" s="417"/>
      <c r="Q114" s="732"/>
      <c r="R114" s="733"/>
      <c r="S114" s="733"/>
      <c r="T114" s="734"/>
      <c r="U114" s="22"/>
      <c r="V114" s="2821">
        <v>11</v>
      </c>
      <c r="W114" s="565" t="s">
        <v>1674</v>
      </c>
      <c r="X114" s="2897">
        <v>45757</v>
      </c>
      <c r="Y114" s="2898" t="s">
        <v>1675</v>
      </c>
      <c r="Z114" s="2923" t="s">
        <v>1611</v>
      </c>
      <c r="AA114" s="2834"/>
      <c r="AB114" s="737"/>
      <c r="AC114" s="737"/>
      <c r="AD114" s="738"/>
      <c r="AE114" s="140"/>
      <c r="AF114" s="2824"/>
      <c r="AG114" s="2825"/>
      <c r="AH114" s="2825"/>
      <c r="AI114" s="2825"/>
      <c r="AJ114" s="2826"/>
      <c r="AK114" s="2837"/>
      <c r="AL114" s="742"/>
      <c r="AM114" s="742"/>
      <c r="AN114" s="743"/>
      <c r="AO114" s="3"/>
      <c r="AP114" s="744"/>
      <c r="AQ114" s="417"/>
      <c r="AR114" s="52"/>
      <c r="AS114" s="426" t="e">
        <f t="shared" si="37"/>
        <v>#DIV/0!</v>
      </c>
      <c r="AT114" s="450" t="e">
        <f t="shared" si="38"/>
        <v>#DIV/0!</v>
      </c>
      <c r="AU114" s="450" t="e">
        <f t="shared" si="39"/>
        <v>#DIV/0!</v>
      </c>
      <c r="AV114" s="450" t="e">
        <f t="shared" si="40"/>
        <v>#DIV/0!</v>
      </c>
      <c r="AW114" s="463" t="e">
        <f>+AA114/COUNTIF(#REF!,"*")</f>
        <v>#REF!</v>
      </c>
      <c r="AX114" s="463" t="e">
        <f>+AB114/COUNTIF(#REF!,"*")</f>
        <v>#REF!</v>
      </c>
      <c r="AY114" s="463" t="e">
        <f>+AC114/COUNTIF(#REF!,"*")</f>
        <v>#REF!</v>
      </c>
      <c r="AZ114" s="463" t="e">
        <f t="shared" si="41"/>
        <v>#DIV/0!</v>
      </c>
      <c r="BA114" s="428" t="e">
        <f t="shared" si="42"/>
        <v>#DIV/0!</v>
      </c>
      <c r="BB114" s="428" t="e">
        <f t="shared" si="43"/>
        <v>#DIV/0!</v>
      </c>
      <c r="BC114" s="428" t="e">
        <f t="shared" si="44"/>
        <v>#DIV/0!</v>
      </c>
      <c r="BD114" s="428" t="e">
        <f t="shared" si="45"/>
        <v>#DIV/0!</v>
      </c>
      <c r="BE114" s="427">
        <v>0.2</v>
      </c>
      <c r="BF114" s="427">
        <v>0.8</v>
      </c>
      <c r="BG114" s="428" t="e">
        <f t="shared" si="46"/>
        <v>#REF!</v>
      </c>
      <c r="BH114" s="428" t="e">
        <f t="shared" si="47"/>
        <v>#REF!</v>
      </c>
      <c r="BI114" s="428" t="e">
        <f t="shared" si="48"/>
        <v>#REF!</v>
      </c>
      <c r="BJ114" s="428" t="e">
        <f t="shared" si="49"/>
        <v>#DIV/0!</v>
      </c>
      <c r="BK114" s="428" t="e">
        <f t="shared" si="49"/>
        <v>#DIV/0!</v>
      </c>
      <c r="BL114" s="428" t="e">
        <f t="shared" si="50"/>
        <v>#DIV/0!</v>
      </c>
      <c r="BM114" s="428" t="e">
        <f t="shared" si="51"/>
        <v>#DIV/0!</v>
      </c>
      <c r="BN114" s="428" t="e">
        <f t="shared" si="52"/>
        <v>#DIV/0!</v>
      </c>
      <c r="BO114" s="428" t="e">
        <f t="shared" si="53"/>
        <v>#REF!</v>
      </c>
      <c r="BP114" s="428" t="e">
        <f t="shared" si="53"/>
        <v>#REF!</v>
      </c>
      <c r="BQ114" s="428" t="e">
        <f t="shared" si="53"/>
        <v>#REF!</v>
      </c>
      <c r="BR114" s="428" t="e">
        <f t="shared" si="53"/>
        <v>#DIV/0!</v>
      </c>
      <c r="BS114" s="39"/>
      <c r="BT114" s="39"/>
      <c r="BU114" s="39"/>
      <c r="BV114" s="39"/>
      <c r="BW114" s="39"/>
      <c r="BX114" s="39"/>
      <c r="BY114" s="39"/>
      <c r="BZ114" s="39"/>
      <c r="CA114" s="332"/>
      <c r="CB114" s="3"/>
      <c r="CC114" s="616"/>
      <c r="CD114" s="617"/>
      <c r="CE114" s="617"/>
      <c r="CF114" s="640"/>
      <c r="CG114" s="641"/>
      <c r="CH114" s="3"/>
      <c r="CI114" s="3"/>
      <c r="CJ114" s="3"/>
      <c r="CK114" s="3"/>
      <c r="CL114" s="3"/>
      <c r="CM114" s="3"/>
      <c r="CN114" s="3"/>
      <c r="CO114" s="3"/>
      <c r="CP114" s="3"/>
      <c r="CQ114" s="3"/>
      <c r="CR114" s="3"/>
      <c r="CS114" s="3"/>
      <c r="CT114" s="3"/>
    </row>
    <row r="115" spans="1:98" ht="14.25" customHeight="1">
      <c r="A115" s="349">
        <v>11</v>
      </c>
      <c r="B115" s="5097" t="s">
        <v>1688</v>
      </c>
      <c r="C115" s="524"/>
      <c r="D115" s="745"/>
      <c r="E115" s="746"/>
      <c r="F115" s="527" t="s">
        <v>438</v>
      </c>
      <c r="G115" s="355">
        <v>544198</v>
      </c>
      <c r="H115" s="5099" t="s">
        <v>1178</v>
      </c>
      <c r="I115" s="529"/>
      <c r="J115" s="530"/>
      <c r="K115" s="530"/>
      <c r="L115" s="530"/>
      <c r="M115" s="531"/>
      <c r="N115" s="2856">
        <v>85726209</v>
      </c>
      <c r="O115" s="358" t="s">
        <v>91</v>
      </c>
      <c r="P115" s="2856">
        <v>85726209</v>
      </c>
      <c r="Q115" s="747"/>
      <c r="R115" s="748"/>
      <c r="S115" s="748"/>
      <c r="T115" s="749"/>
      <c r="U115" s="140"/>
      <c r="V115" s="794">
        <v>1</v>
      </c>
      <c r="W115" s="2764" t="s">
        <v>1590</v>
      </c>
      <c r="X115" s="2765" t="s">
        <v>1591</v>
      </c>
      <c r="Y115" s="2765">
        <v>45703</v>
      </c>
      <c r="Z115" s="2766" t="s">
        <v>1652</v>
      </c>
      <c r="AA115" s="2901"/>
      <c r="AB115" s="2902"/>
      <c r="AC115" s="752"/>
      <c r="AD115" s="753"/>
      <c r="AE115" s="140"/>
      <c r="AF115" s="2852" t="s">
        <v>1689</v>
      </c>
      <c r="AG115" s="2828" t="s">
        <v>1690</v>
      </c>
      <c r="AH115" s="2828" t="s">
        <v>1691</v>
      </c>
      <c r="AI115" s="2840" t="s">
        <v>73</v>
      </c>
      <c r="AJ115" s="144">
        <v>30</v>
      </c>
      <c r="AK115" s="756"/>
      <c r="AL115" s="757"/>
      <c r="AM115" s="757"/>
      <c r="AN115" s="758"/>
      <c r="AO115" s="222"/>
      <c r="AP115" s="759" t="s">
        <v>1060</v>
      </c>
      <c r="AQ115" s="760" t="s">
        <v>356</v>
      </c>
      <c r="AR115" s="52"/>
      <c r="AS115" s="82">
        <f t="shared" si="37"/>
        <v>0</v>
      </c>
      <c r="AT115" s="94">
        <f t="shared" si="38"/>
        <v>0</v>
      </c>
      <c r="AU115" s="94">
        <f t="shared" si="39"/>
        <v>0</v>
      </c>
      <c r="AV115" s="94">
        <f t="shared" si="40"/>
        <v>0</v>
      </c>
      <c r="AW115" s="95">
        <f>+AA115/COUNTIF(W114,"*")</f>
        <v>0</v>
      </c>
      <c r="AX115" s="95">
        <f>+AB115/COUNTIF(W114,"*")</f>
        <v>0</v>
      </c>
      <c r="AY115" s="95">
        <f>+AC115/COUNTIF(W114,"*")</f>
        <v>0</v>
      </c>
      <c r="AZ115" s="95" t="e">
        <f t="shared" si="41"/>
        <v>#DIV/0!</v>
      </c>
      <c r="BA115" s="96">
        <f t="shared" si="42"/>
        <v>0</v>
      </c>
      <c r="BB115" s="96">
        <f t="shared" si="43"/>
        <v>0</v>
      </c>
      <c r="BC115" s="96">
        <f t="shared" si="44"/>
        <v>0</v>
      </c>
      <c r="BD115" s="96">
        <f t="shared" si="45"/>
        <v>0</v>
      </c>
      <c r="BE115" s="97">
        <v>0.2</v>
      </c>
      <c r="BF115" s="97">
        <v>0.8</v>
      </c>
      <c r="BG115" s="96">
        <f t="shared" si="46"/>
        <v>0</v>
      </c>
      <c r="BH115" s="96">
        <f t="shared" si="47"/>
        <v>0</v>
      </c>
      <c r="BI115" s="96">
        <f t="shared" si="48"/>
        <v>0</v>
      </c>
      <c r="BJ115" s="96" t="e">
        <f t="shared" si="49"/>
        <v>#DIV/0!</v>
      </c>
      <c r="BK115" s="96">
        <f t="shared" si="49"/>
        <v>0</v>
      </c>
      <c r="BL115" s="96">
        <f t="shared" si="50"/>
        <v>0</v>
      </c>
      <c r="BM115" s="96">
        <f t="shared" si="51"/>
        <v>0</v>
      </c>
      <c r="BN115" s="96">
        <f t="shared" si="52"/>
        <v>0</v>
      </c>
      <c r="BO115" s="96">
        <f t="shared" si="53"/>
        <v>0</v>
      </c>
      <c r="BP115" s="85">
        <f t="shared" si="53"/>
        <v>0</v>
      </c>
      <c r="BQ115" s="85">
        <f t="shared" si="53"/>
        <v>0</v>
      </c>
      <c r="BR115" s="85" t="e">
        <f t="shared" si="53"/>
        <v>#DIV/0!</v>
      </c>
      <c r="BS115" s="644">
        <f>AVERAGEIF(BO115:BO126,"&lt;&gt;#¡DIV/0!")</f>
        <v>0</v>
      </c>
      <c r="BT115" s="644">
        <f>AVERAGEIF(BP115:BP126,"&lt;&gt;#¡DIV/0!")</f>
        <v>0</v>
      </c>
      <c r="BU115" s="644">
        <f>AVERAGEIF(BQ115:BQ126,"&lt;&gt;#¡DIV/0!")</f>
        <v>0</v>
      </c>
      <c r="BV115" s="644" t="e">
        <f>AVERAGEIF(BR115:BR126,"&lt;&gt;#¡DIV/0!")</f>
        <v>#DIV/0!</v>
      </c>
      <c r="BW115" s="550">
        <f>+C115*BS115</f>
        <v>0</v>
      </c>
      <c r="BX115" s="550">
        <f>+C115*BT115</f>
        <v>0</v>
      </c>
      <c r="BY115" s="550">
        <f>+C115*BU115</f>
        <v>0</v>
      </c>
      <c r="BZ115" s="550" t="e">
        <f>+C115*BV115</f>
        <v>#DIV/0!</v>
      </c>
      <c r="CA115" s="645" t="e">
        <f>SUM(BW115:BZ126)</f>
        <v>#DIV/0!</v>
      </c>
      <c r="CB115" s="3"/>
      <c r="CC115" s="552">
        <f>+Q115/$N$115</f>
        <v>0</v>
      </c>
      <c r="CD115" s="553">
        <f>+R115/$N$115</f>
        <v>0</v>
      </c>
      <c r="CE115" s="553">
        <f>+S115/$N$115</f>
        <v>0</v>
      </c>
      <c r="CF115" s="622">
        <f>+T115/$N$115</f>
        <v>0</v>
      </c>
      <c r="CG115" s="623">
        <f>AVERAGE(CC115:CF126)</f>
        <v>0</v>
      </c>
      <c r="CH115" s="3"/>
      <c r="CI115" s="3"/>
      <c r="CJ115" s="3"/>
      <c r="CK115" s="3"/>
      <c r="CL115" s="3"/>
      <c r="CM115" s="3"/>
      <c r="CN115" s="3"/>
      <c r="CO115" s="3"/>
      <c r="CP115" s="3"/>
      <c r="CQ115" s="3"/>
      <c r="CR115" s="3"/>
      <c r="CS115" s="3"/>
      <c r="CT115" s="3"/>
    </row>
    <row r="116" spans="1:98" ht="14.25" customHeight="1">
      <c r="A116" s="761"/>
      <c r="B116" s="5098"/>
      <c r="C116" s="557"/>
      <c r="D116" s="283"/>
      <c r="E116" s="719"/>
      <c r="F116" s="440" t="s">
        <v>273</v>
      </c>
      <c r="G116" s="377">
        <v>473588</v>
      </c>
      <c r="H116" s="5100"/>
      <c r="I116" s="561"/>
      <c r="J116" s="562"/>
      <c r="K116" s="562"/>
      <c r="L116" s="562"/>
      <c r="M116" s="378"/>
      <c r="N116" s="379"/>
      <c r="O116" s="380"/>
      <c r="P116" s="381"/>
      <c r="Q116" s="720"/>
      <c r="R116" s="721"/>
      <c r="S116" s="721"/>
      <c r="T116" s="722"/>
      <c r="U116" s="22"/>
      <c r="V116" s="91">
        <v>2</v>
      </c>
      <c r="W116" s="2771" t="s">
        <v>1595</v>
      </c>
      <c r="X116" s="2772">
        <v>45703</v>
      </c>
      <c r="Y116" s="2772">
        <v>45716</v>
      </c>
      <c r="Z116" s="2773" t="s">
        <v>1652</v>
      </c>
      <c r="AA116" s="2777"/>
      <c r="AB116" s="2778"/>
      <c r="AC116" s="725"/>
      <c r="AD116" s="726"/>
      <c r="AE116" s="140"/>
      <c r="AF116" s="141"/>
      <c r="AG116" s="143"/>
      <c r="AH116" s="143"/>
      <c r="AI116" s="143"/>
      <c r="AJ116" s="146"/>
      <c r="AK116" s="727"/>
      <c r="AL116" s="728"/>
      <c r="AM116" s="728"/>
      <c r="AN116" s="729"/>
      <c r="AO116" s="3"/>
      <c r="AP116" s="399"/>
      <c r="AQ116" s="381"/>
      <c r="AR116" s="52"/>
      <c r="AS116" s="104">
        <f t="shared" si="37"/>
        <v>0</v>
      </c>
      <c r="AT116" s="105">
        <f t="shared" si="38"/>
        <v>0</v>
      </c>
      <c r="AU116" s="105">
        <f t="shared" si="39"/>
        <v>0</v>
      </c>
      <c r="AV116" s="105">
        <f t="shared" si="40"/>
        <v>0</v>
      </c>
      <c r="AW116" s="106">
        <f t="shared" si="54"/>
        <v>0</v>
      </c>
      <c r="AX116" s="106">
        <f t="shared" si="55"/>
        <v>0</v>
      </c>
      <c r="AY116" s="106">
        <f t="shared" si="56"/>
        <v>0</v>
      </c>
      <c r="AZ116" s="106" t="e">
        <f t="shared" si="41"/>
        <v>#DIV/0!</v>
      </c>
      <c r="BA116" s="107" t="e">
        <f t="shared" si="42"/>
        <v>#DIV/0!</v>
      </c>
      <c r="BB116" s="107" t="e">
        <f t="shared" si="43"/>
        <v>#DIV/0!</v>
      </c>
      <c r="BC116" s="107" t="e">
        <f t="shared" si="44"/>
        <v>#DIV/0!</v>
      </c>
      <c r="BD116" s="107" t="e">
        <f t="shared" si="45"/>
        <v>#DIV/0!</v>
      </c>
      <c r="BE116" s="108">
        <v>0.2</v>
      </c>
      <c r="BF116" s="108">
        <v>0.8</v>
      </c>
      <c r="BG116" s="107">
        <f t="shared" si="46"/>
        <v>0</v>
      </c>
      <c r="BH116" s="107">
        <f t="shared" si="47"/>
        <v>0</v>
      </c>
      <c r="BI116" s="107">
        <f t="shared" si="48"/>
        <v>0</v>
      </c>
      <c r="BJ116" s="107" t="e">
        <f t="shared" si="49"/>
        <v>#DIV/0!</v>
      </c>
      <c r="BK116" s="107" t="e">
        <f t="shared" si="49"/>
        <v>#DIV/0!</v>
      </c>
      <c r="BL116" s="107" t="e">
        <f t="shared" si="50"/>
        <v>#DIV/0!</v>
      </c>
      <c r="BM116" s="107" t="e">
        <f t="shared" si="51"/>
        <v>#DIV/0!</v>
      </c>
      <c r="BN116" s="107" t="e">
        <f t="shared" si="52"/>
        <v>#DIV/0!</v>
      </c>
      <c r="BO116" s="107" t="e">
        <f t="shared" si="53"/>
        <v>#DIV/0!</v>
      </c>
      <c r="BP116" s="107" t="e">
        <f t="shared" si="53"/>
        <v>#DIV/0!</v>
      </c>
      <c r="BQ116" s="107" t="e">
        <f t="shared" si="53"/>
        <v>#DIV/0!</v>
      </c>
      <c r="BR116" s="107" t="e">
        <f t="shared" si="53"/>
        <v>#DIV/0!</v>
      </c>
      <c r="BS116" s="34"/>
      <c r="BT116" s="34"/>
      <c r="BU116" s="34"/>
      <c r="BV116" s="34"/>
      <c r="BW116" s="34"/>
      <c r="BX116" s="34"/>
      <c r="BY116" s="34"/>
      <c r="BZ116" s="34"/>
      <c r="CA116" s="33"/>
      <c r="CB116" s="3"/>
      <c r="CC116" s="584"/>
      <c r="CD116" s="585"/>
      <c r="CE116" s="585"/>
      <c r="CF116" s="630"/>
      <c r="CG116" s="631"/>
      <c r="CH116" s="3"/>
      <c r="CI116" s="3"/>
      <c r="CJ116" s="3"/>
      <c r="CK116" s="3"/>
      <c r="CL116" s="3"/>
      <c r="CM116" s="3"/>
      <c r="CN116" s="3"/>
      <c r="CO116" s="3"/>
      <c r="CP116" s="3"/>
      <c r="CQ116" s="3"/>
      <c r="CR116" s="3"/>
      <c r="CS116" s="3"/>
      <c r="CT116" s="3"/>
    </row>
    <row r="117" spans="1:98" ht="14.25" customHeight="1">
      <c r="A117" s="761"/>
      <c r="B117" s="5098"/>
      <c r="C117" s="557"/>
      <c r="D117" s="283"/>
      <c r="E117" s="719"/>
      <c r="F117" s="440" t="s">
        <v>374</v>
      </c>
      <c r="G117" s="377">
        <v>464172</v>
      </c>
      <c r="H117" s="5100"/>
      <c r="I117" s="561"/>
      <c r="J117" s="562"/>
      <c r="K117" s="562"/>
      <c r="L117" s="562"/>
      <c r="M117" s="378"/>
      <c r="N117" s="379"/>
      <c r="O117" s="380"/>
      <c r="P117" s="381"/>
      <c r="Q117" s="720"/>
      <c r="R117" s="721"/>
      <c r="S117" s="721"/>
      <c r="T117" s="722"/>
      <c r="U117" s="22"/>
      <c r="V117" s="91">
        <v>3</v>
      </c>
      <c r="W117" s="2771" t="s">
        <v>1596</v>
      </c>
      <c r="X117" s="2772">
        <v>45716</v>
      </c>
      <c r="Y117" s="2772">
        <v>45723</v>
      </c>
      <c r="Z117" s="2773" t="s">
        <v>1652</v>
      </c>
      <c r="AA117" s="2777"/>
      <c r="AB117" s="725"/>
      <c r="AC117" s="725"/>
      <c r="AD117" s="726"/>
      <c r="AE117" s="140"/>
      <c r="AF117" s="141"/>
      <c r="AG117" s="143"/>
      <c r="AH117" s="143"/>
      <c r="AI117" s="143"/>
      <c r="AJ117" s="146"/>
      <c r="AK117" s="727"/>
      <c r="AL117" s="728"/>
      <c r="AM117" s="728"/>
      <c r="AN117" s="729"/>
      <c r="AO117" s="3"/>
      <c r="AP117" s="399"/>
      <c r="AQ117" s="381"/>
      <c r="AR117" s="52"/>
      <c r="AS117" s="104">
        <f t="shared" si="37"/>
        <v>0</v>
      </c>
      <c r="AT117" s="105">
        <f t="shared" si="38"/>
        <v>0</v>
      </c>
      <c r="AU117" s="105">
        <f t="shared" si="39"/>
        <v>0</v>
      </c>
      <c r="AV117" s="105">
        <f t="shared" si="40"/>
        <v>0</v>
      </c>
      <c r="AW117" s="106">
        <f t="shared" si="54"/>
        <v>0</v>
      </c>
      <c r="AX117" s="106">
        <f t="shared" si="55"/>
        <v>0</v>
      </c>
      <c r="AY117" s="106">
        <f t="shared" si="56"/>
        <v>0</v>
      </c>
      <c r="AZ117" s="106" t="e">
        <f t="shared" si="41"/>
        <v>#DIV/0!</v>
      </c>
      <c r="BA117" s="107" t="e">
        <f t="shared" si="42"/>
        <v>#DIV/0!</v>
      </c>
      <c r="BB117" s="107" t="e">
        <f t="shared" si="43"/>
        <v>#DIV/0!</v>
      </c>
      <c r="BC117" s="107" t="e">
        <f t="shared" si="44"/>
        <v>#DIV/0!</v>
      </c>
      <c r="BD117" s="107" t="e">
        <f t="shared" si="45"/>
        <v>#DIV/0!</v>
      </c>
      <c r="BE117" s="108">
        <v>0.2</v>
      </c>
      <c r="BF117" s="108">
        <v>0.8</v>
      </c>
      <c r="BG117" s="107">
        <f t="shared" si="46"/>
        <v>0</v>
      </c>
      <c r="BH117" s="107">
        <f t="shared" si="47"/>
        <v>0</v>
      </c>
      <c r="BI117" s="107">
        <f t="shared" si="48"/>
        <v>0</v>
      </c>
      <c r="BJ117" s="107" t="e">
        <f t="shared" si="49"/>
        <v>#DIV/0!</v>
      </c>
      <c r="BK117" s="107" t="e">
        <f t="shared" si="49"/>
        <v>#DIV/0!</v>
      </c>
      <c r="BL117" s="107" t="e">
        <f t="shared" si="50"/>
        <v>#DIV/0!</v>
      </c>
      <c r="BM117" s="107" t="e">
        <f t="shared" si="51"/>
        <v>#DIV/0!</v>
      </c>
      <c r="BN117" s="107" t="e">
        <f t="shared" si="52"/>
        <v>#DIV/0!</v>
      </c>
      <c r="BO117" s="107" t="e">
        <f t="shared" si="53"/>
        <v>#DIV/0!</v>
      </c>
      <c r="BP117" s="107" t="e">
        <f t="shared" si="53"/>
        <v>#DIV/0!</v>
      </c>
      <c r="BQ117" s="107" t="e">
        <f t="shared" si="53"/>
        <v>#DIV/0!</v>
      </c>
      <c r="BR117" s="107" t="e">
        <f t="shared" si="53"/>
        <v>#DIV/0!</v>
      </c>
      <c r="BS117" s="34"/>
      <c r="BT117" s="34"/>
      <c r="BU117" s="34"/>
      <c r="BV117" s="34"/>
      <c r="BW117" s="34"/>
      <c r="BX117" s="34"/>
      <c r="BY117" s="34"/>
      <c r="BZ117" s="34"/>
      <c r="CA117" s="33"/>
      <c r="CB117" s="3"/>
      <c r="CC117" s="584"/>
      <c r="CD117" s="585"/>
      <c r="CE117" s="585"/>
      <c r="CF117" s="630"/>
      <c r="CG117" s="631"/>
      <c r="CH117" s="3"/>
      <c r="CI117" s="3"/>
      <c r="CJ117" s="3"/>
      <c r="CK117" s="3"/>
      <c r="CL117" s="3"/>
      <c r="CM117" s="3"/>
      <c r="CN117" s="3"/>
      <c r="CO117" s="3"/>
      <c r="CP117" s="3"/>
      <c r="CQ117" s="3"/>
      <c r="CR117" s="3"/>
      <c r="CS117" s="3"/>
      <c r="CT117" s="3"/>
    </row>
    <row r="118" spans="1:98" ht="14.25" customHeight="1">
      <c r="A118" s="761"/>
      <c r="B118" s="5098"/>
      <c r="C118" s="557"/>
      <c r="D118" s="283"/>
      <c r="E118" s="719"/>
      <c r="F118" s="440" t="s">
        <v>65</v>
      </c>
      <c r="G118" s="377">
        <v>1331151</v>
      </c>
      <c r="H118" s="5100"/>
      <c r="I118" s="561"/>
      <c r="J118" s="562"/>
      <c r="K118" s="562"/>
      <c r="L118" s="562"/>
      <c r="M118" s="378"/>
      <c r="N118" s="379"/>
      <c r="O118" s="380"/>
      <c r="P118" s="381"/>
      <c r="Q118" s="720"/>
      <c r="R118" s="721"/>
      <c r="S118" s="721"/>
      <c r="T118" s="722"/>
      <c r="U118" s="22"/>
      <c r="V118" s="91">
        <v>4</v>
      </c>
      <c r="W118" s="2771" t="s">
        <v>1599</v>
      </c>
      <c r="X118" s="2772">
        <v>45723</v>
      </c>
      <c r="Y118" s="2772">
        <v>45737</v>
      </c>
      <c r="Z118" s="2773" t="s">
        <v>1652</v>
      </c>
      <c r="AA118" s="2777"/>
      <c r="AB118" s="725"/>
      <c r="AC118" s="725"/>
      <c r="AD118" s="726"/>
      <c r="AE118" s="140"/>
      <c r="AF118" s="141"/>
      <c r="AG118" s="143"/>
      <c r="AH118" s="143"/>
      <c r="AI118" s="143"/>
      <c r="AJ118" s="146"/>
      <c r="AK118" s="727"/>
      <c r="AL118" s="728"/>
      <c r="AM118" s="728"/>
      <c r="AN118" s="729"/>
      <c r="AO118" s="3"/>
      <c r="AP118" s="399"/>
      <c r="AQ118" s="381"/>
      <c r="AR118" s="52"/>
      <c r="AS118" s="104">
        <f t="shared" si="37"/>
        <v>0</v>
      </c>
      <c r="AT118" s="105">
        <f t="shared" si="38"/>
        <v>0</v>
      </c>
      <c r="AU118" s="105">
        <f t="shared" si="39"/>
        <v>0</v>
      </c>
      <c r="AV118" s="105">
        <f t="shared" si="40"/>
        <v>0</v>
      </c>
      <c r="AW118" s="106">
        <f t="shared" si="54"/>
        <v>0</v>
      </c>
      <c r="AX118" s="106">
        <f t="shared" si="55"/>
        <v>0</v>
      </c>
      <c r="AY118" s="106">
        <f t="shared" si="56"/>
        <v>0</v>
      </c>
      <c r="AZ118" s="106" t="e">
        <f t="shared" si="41"/>
        <v>#DIV/0!</v>
      </c>
      <c r="BA118" s="107" t="e">
        <f t="shared" si="42"/>
        <v>#DIV/0!</v>
      </c>
      <c r="BB118" s="107" t="e">
        <f t="shared" si="43"/>
        <v>#DIV/0!</v>
      </c>
      <c r="BC118" s="107" t="e">
        <f t="shared" si="44"/>
        <v>#DIV/0!</v>
      </c>
      <c r="BD118" s="107" t="e">
        <f t="shared" si="45"/>
        <v>#DIV/0!</v>
      </c>
      <c r="BE118" s="108">
        <v>0.2</v>
      </c>
      <c r="BF118" s="108">
        <v>0.8</v>
      </c>
      <c r="BG118" s="107">
        <f t="shared" si="46"/>
        <v>0</v>
      </c>
      <c r="BH118" s="107">
        <f t="shared" si="47"/>
        <v>0</v>
      </c>
      <c r="BI118" s="107">
        <f t="shared" si="48"/>
        <v>0</v>
      </c>
      <c r="BJ118" s="107" t="e">
        <f t="shared" si="49"/>
        <v>#DIV/0!</v>
      </c>
      <c r="BK118" s="107" t="e">
        <f t="shared" si="49"/>
        <v>#DIV/0!</v>
      </c>
      <c r="BL118" s="107" t="e">
        <f t="shared" si="50"/>
        <v>#DIV/0!</v>
      </c>
      <c r="BM118" s="107" t="e">
        <f t="shared" si="51"/>
        <v>#DIV/0!</v>
      </c>
      <c r="BN118" s="107" t="e">
        <f t="shared" si="52"/>
        <v>#DIV/0!</v>
      </c>
      <c r="BO118" s="107" t="e">
        <f t="shared" si="53"/>
        <v>#DIV/0!</v>
      </c>
      <c r="BP118" s="107" t="e">
        <f t="shared" si="53"/>
        <v>#DIV/0!</v>
      </c>
      <c r="BQ118" s="107" t="e">
        <f t="shared" si="53"/>
        <v>#DIV/0!</v>
      </c>
      <c r="BR118" s="107" t="e">
        <f t="shared" si="53"/>
        <v>#DIV/0!</v>
      </c>
      <c r="BS118" s="34"/>
      <c r="BT118" s="34"/>
      <c r="BU118" s="34"/>
      <c r="BV118" s="34"/>
      <c r="BW118" s="34"/>
      <c r="BX118" s="34"/>
      <c r="BY118" s="34"/>
      <c r="BZ118" s="34"/>
      <c r="CA118" s="33"/>
      <c r="CB118" s="3"/>
      <c r="CC118" s="584"/>
      <c r="CD118" s="585"/>
      <c r="CE118" s="585"/>
      <c r="CF118" s="630"/>
      <c r="CG118" s="631"/>
      <c r="CH118" s="3"/>
      <c r="CI118" s="3"/>
      <c r="CJ118" s="3"/>
      <c r="CK118" s="3"/>
      <c r="CL118" s="3"/>
      <c r="CM118" s="3"/>
      <c r="CN118" s="3"/>
      <c r="CO118" s="3"/>
      <c r="CP118" s="3"/>
      <c r="CQ118" s="3"/>
      <c r="CR118" s="3"/>
      <c r="CS118" s="3"/>
      <c r="CT118" s="3"/>
    </row>
    <row r="119" spans="1:98" ht="14.25" customHeight="1">
      <c r="A119" s="761"/>
      <c r="B119" s="5098"/>
      <c r="C119" s="557"/>
      <c r="D119" s="283"/>
      <c r="E119" s="719"/>
      <c r="F119" s="440" t="s">
        <v>81</v>
      </c>
      <c r="G119" s="377">
        <v>611968</v>
      </c>
      <c r="H119" s="5100"/>
      <c r="I119" s="561"/>
      <c r="J119" s="562"/>
      <c r="K119" s="562"/>
      <c r="L119" s="562"/>
      <c r="M119" s="378"/>
      <c r="N119" s="379"/>
      <c r="O119" s="380"/>
      <c r="P119" s="381"/>
      <c r="Q119" s="720"/>
      <c r="R119" s="721"/>
      <c r="S119" s="721"/>
      <c r="T119" s="722"/>
      <c r="U119" s="22"/>
      <c r="V119" s="91">
        <v>5</v>
      </c>
      <c r="W119" s="2771" t="s">
        <v>1601</v>
      </c>
      <c r="X119" s="2772">
        <v>45723</v>
      </c>
      <c r="Y119" s="2772">
        <v>45737</v>
      </c>
      <c r="Z119" s="2773" t="s">
        <v>1602</v>
      </c>
      <c r="AA119" s="2777"/>
      <c r="AB119" s="725"/>
      <c r="AC119" s="725"/>
      <c r="AD119" s="726"/>
      <c r="AE119" s="140"/>
      <c r="AF119" s="141"/>
      <c r="AG119" s="143"/>
      <c r="AH119" s="143"/>
      <c r="AI119" s="143"/>
      <c r="AJ119" s="146"/>
      <c r="AK119" s="727"/>
      <c r="AL119" s="728"/>
      <c r="AM119" s="728"/>
      <c r="AN119" s="729"/>
      <c r="AO119" s="3"/>
      <c r="AP119" s="399"/>
      <c r="AQ119" s="381"/>
      <c r="AR119" s="52"/>
      <c r="AS119" s="104">
        <f t="shared" si="37"/>
        <v>0</v>
      </c>
      <c r="AT119" s="105">
        <f t="shared" si="38"/>
        <v>0</v>
      </c>
      <c r="AU119" s="105">
        <f t="shared" si="39"/>
        <v>0</v>
      </c>
      <c r="AV119" s="105">
        <f t="shared" si="40"/>
        <v>0</v>
      </c>
      <c r="AW119" s="106">
        <f t="shared" si="54"/>
        <v>0</v>
      </c>
      <c r="AX119" s="106">
        <f t="shared" si="55"/>
        <v>0</v>
      </c>
      <c r="AY119" s="106">
        <f t="shared" si="56"/>
        <v>0</v>
      </c>
      <c r="AZ119" s="106" t="e">
        <f t="shared" si="41"/>
        <v>#DIV/0!</v>
      </c>
      <c r="BA119" s="107" t="e">
        <f t="shared" si="42"/>
        <v>#DIV/0!</v>
      </c>
      <c r="BB119" s="107" t="e">
        <f t="shared" si="43"/>
        <v>#DIV/0!</v>
      </c>
      <c r="BC119" s="107" t="e">
        <f t="shared" si="44"/>
        <v>#DIV/0!</v>
      </c>
      <c r="BD119" s="107" t="e">
        <f t="shared" si="45"/>
        <v>#DIV/0!</v>
      </c>
      <c r="BE119" s="108">
        <v>0.2</v>
      </c>
      <c r="BF119" s="108">
        <v>0.8</v>
      </c>
      <c r="BG119" s="107">
        <f t="shared" si="46"/>
        <v>0</v>
      </c>
      <c r="BH119" s="107">
        <f t="shared" si="47"/>
        <v>0</v>
      </c>
      <c r="BI119" s="107">
        <f t="shared" si="48"/>
        <v>0</v>
      </c>
      <c r="BJ119" s="107" t="e">
        <f t="shared" si="49"/>
        <v>#DIV/0!</v>
      </c>
      <c r="BK119" s="107" t="e">
        <f t="shared" si="49"/>
        <v>#DIV/0!</v>
      </c>
      <c r="BL119" s="107" t="e">
        <f t="shared" si="50"/>
        <v>#DIV/0!</v>
      </c>
      <c r="BM119" s="107" t="e">
        <f t="shared" si="51"/>
        <v>#DIV/0!</v>
      </c>
      <c r="BN119" s="107" t="e">
        <f t="shared" si="52"/>
        <v>#DIV/0!</v>
      </c>
      <c r="BO119" s="107" t="e">
        <f t="shared" si="53"/>
        <v>#DIV/0!</v>
      </c>
      <c r="BP119" s="107" t="e">
        <f t="shared" si="53"/>
        <v>#DIV/0!</v>
      </c>
      <c r="BQ119" s="107" t="e">
        <f t="shared" si="53"/>
        <v>#DIV/0!</v>
      </c>
      <c r="BR119" s="107" t="e">
        <f t="shared" si="53"/>
        <v>#DIV/0!</v>
      </c>
      <c r="BS119" s="34"/>
      <c r="BT119" s="34"/>
      <c r="BU119" s="34"/>
      <c r="BV119" s="34"/>
      <c r="BW119" s="34"/>
      <c r="BX119" s="34"/>
      <c r="BY119" s="34"/>
      <c r="BZ119" s="34"/>
      <c r="CA119" s="33"/>
      <c r="CB119" s="3"/>
      <c r="CC119" s="584"/>
      <c r="CD119" s="585"/>
      <c r="CE119" s="585"/>
      <c r="CF119" s="630"/>
      <c r="CG119" s="631"/>
      <c r="CH119" s="3"/>
      <c r="CI119" s="3"/>
      <c r="CJ119" s="3"/>
      <c r="CK119" s="3"/>
      <c r="CL119" s="3"/>
      <c r="CM119" s="3"/>
      <c r="CN119" s="3"/>
      <c r="CO119" s="3"/>
      <c r="CP119" s="3"/>
      <c r="CQ119" s="3"/>
      <c r="CR119" s="3"/>
      <c r="CS119" s="3"/>
      <c r="CT119" s="3"/>
    </row>
    <row r="120" spans="1:98" ht="14.25" customHeight="1">
      <c r="A120" s="761"/>
      <c r="B120" s="5098"/>
      <c r="C120" s="557"/>
      <c r="D120" s="283"/>
      <c r="E120" s="719"/>
      <c r="F120" s="440" t="s">
        <v>77</v>
      </c>
      <c r="G120" s="377">
        <v>1863105</v>
      </c>
      <c r="H120" s="5100"/>
      <c r="I120" s="561"/>
      <c r="J120" s="562"/>
      <c r="K120" s="562"/>
      <c r="L120" s="562"/>
      <c r="M120" s="378"/>
      <c r="N120" s="379"/>
      <c r="O120" s="380"/>
      <c r="P120" s="381"/>
      <c r="Q120" s="720"/>
      <c r="R120" s="721"/>
      <c r="S120" s="721"/>
      <c r="T120" s="722"/>
      <c r="U120" s="22"/>
      <c r="V120" s="91">
        <v>6</v>
      </c>
      <c r="W120" s="43" t="s">
        <v>1692</v>
      </c>
      <c r="X120" s="48">
        <v>45737</v>
      </c>
      <c r="Y120" s="48">
        <v>45889</v>
      </c>
      <c r="Z120" s="2773" t="s">
        <v>1652</v>
      </c>
      <c r="AA120" s="2777"/>
      <c r="AB120" s="725"/>
      <c r="AC120" s="725"/>
      <c r="AD120" s="726"/>
      <c r="AE120" s="140"/>
      <c r="AF120" s="141"/>
      <c r="AG120" s="143"/>
      <c r="AH120" s="143"/>
      <c r="AI120" s="143"/>
      <c r="AJ120" s="146"/>
      <c r="AK120" s="727"/>
      <c r="AL120" s="728"/>
      <c r="AM120" s="728"/>
      <c r="AN120" s="729"/>
      <c r="AO120" s="3"/>
      <c r="AP120" s="399"/>
      <c r="AQ120" s="381"/>
      <c r="AR120" s="52"/>
      <c r="AS120" s="104">
        <f t="shared" si="37"/>
        <v>0</v>
      </c>
      <c r="AT120" s="105">
        <f t="shared" si="38"/>
        <v>0</v>
      </c>
      <c r="AU120" s="105">
        <f t="shared" si="39"/>
        <v>0</v>
      </c>
      <c r="AV120" s="105">
        <f t="shared" si="40"/>
        <v>0</v>
      </c>
      <c r="AW120" s="106">
        <f t="shared" si="54"/>
        <v>0</v>
      </c>
      <c r="AX120" s="106">
        <f t="shared" si="55"/>
        <v>0</v>
      </c>
      <c r="AY120" s="106">
        <f t="shared" si="56"/>
        <v>0</v>
      </c>
      <c r="AZ120" s="106" t="e">
        <f t="shared" si="41"/>
        <v>#DIV/0!</v>
      </c>
      <c r="BA120" s="107" t="e">
        <f t="shared" si="42"/>
        <v>#DIV/0!</v>
      </c>
      <c r="BB120" s="107" t="e">
        <f t="shared" si="43"/>
        <v>#DIV/0!</v>
      </c>
      <c r="BC120" s="107" t="e">
        <f t="shared" si="44"/>
        <v>#DIV/0!</v>
      </c>
      <c r="BD120" s="107" t="e">
        <f t="shared" si="45"/>
        <v>#DIV/0!</v>
      </c>
      <c r="BE120" s="108">
        <v>0.2</v>
      </c>
      <c r="BF120" s="108">
        <v>0.8</v>
      </c>
      <c r="BG120" s="107">
        <f t="shared" si="46"/>
        <v>0</v>
      </c>
      <c r="BH120" s="107">
        <f t="shared" si="47"/>
        <v>0</v>
      </c>
      <c r="BI120" s="107">
        <f t="shared" si="48"/>
        <v>0</v>
      </c>
      <c r="BJ120" s="107" t="e">
        <f t="shared" si="49"/>
        <v>#DIV/0!</v>
      </c>
      <c r="BK120" s="107" t="e">
        <f t="shared" si="49"/>
        <v>#DIV/0!</v>
      </c>
      <c r="BL120" s="107" t="e">
        <f t="shared" si="50"/>
        <v>#DIV/0!</v>
      </c>
      <c r="BM120" s="107" t="e">
        <f t="shared" si="51"/>
        <v>#DIV/0!</v>
      </c>
      <c r="BN120" s="107" t="e">
        <f t="shared" si="52"/>
        <v>#DIV/0!</v>
      </c>
      <c r="BO120" s="107" t="e">
        <f t="shared" si="53"/>
        <v>#DIV/0!</v>
      </c>
      <c r="BP120" s="107" t="e">
        <f t="shared" si="53"/>
        <v>#DIV/0!</v>
      </c>
      <c r="BQ120" s="107" t="e">
        <f t="shared" si="53"/>
        <v>#DIV/0!</v>
      </c>
      <c r="BR120" s="107" t="e">
        <f t="shared" si="53"/>
        <v>#DIV/0!</v>
      </c>
      <c r="BS120" s="34"/>
      <c r="BT120" s="34"/>
      <c r="BU120" s="34"/>
      <c r="BV120" s="34"/>
      <c r="BW120" s="34"/>
      <c r="BX120" s="34"/>
      <c r="BY120" s="34"/>
      <c r="BZ120" s="34"/>
      <c r="CA120" s="33"/>
      <c r="CB120" s="3"/>
      <c r="CC120" s="584"/>
      <c r="CD120" s="585"/>
      <c r="CE120" s="585"/>
      <c r="CF120" s="630"/>
      <c r="CG120" s="631"/>
      <c r="CH120" s="3"/>
      <c r="CI120" s="3"/>
      <c r="CJ120" s="3"/>
      <c r="CK120" s="3"/>
      <c r="CL120" s="3"/>
      <c r="CM120" s="3"/>
      <c r="CN120" s="3"/>
      <c r="CO120" s="3"/>
      <c r="CP120" s="3"/>
      <c r="CQ120" s="3"/>
      <c r="CR120" s="3"/>
      <c r="CS120" s="3"/>
      <c r="CT120" s="3"/>
    </row>
    <row r="121" spans="1:98" ht="14.25" customHeight="1">
      <c r="A121" s="761"/>
      <c r="B121" s="5098"/>
      <c r="C121" s="557"/>
      <c r="D121" s="283"/>
      <c r="E121" s="719"/>
      <c r="F121" s="440"/>
      <c r="G121" s="377"/>
      <c r="H121" s="378"/>
      <c r="I121" s="561"/>
      <c r="J121" s="562"/>
      <c r="K121" s="562"/>
      <c r="L121" s="562"/>
      <c r="M121" s="378"/>
      <c r="N121" s="379"/>
      <c r="O121" s="380"/>
      <c r="P121" s="381"/>
      <c r="Q121" s="720"/>
      <c r="R121" s="721"/>
      <c r="S121" s="721"/>
      <c r="T121" s="722"/>
      <c r="U121" s="22"/>
      <c r="V121" s="91">
        <v>7</v>
      </c>
      <c r="W121" s="43" t="s">
        <v>1693</v>
      </c>
      <c r="X121" s="48">
        <v>45737</v>
      </c>
      <c r="Y121" s="48">
        <v>45889</v>
      </c>
      <c r="Z121" s="2773" t="s">
        <v>1652</v>
      </c>
      <c r="AA121" s="2777"/>
      <c r="AB121" s="725"/>
      <c r="AC121" s="725"/>
      <c r="AD121" s="726"/>
      <c r="AE121" s="140"/>
      <c r="AF121" s="141"/>
      <c r="AG121" s="143"/>
      <c r="AH121" s="143"/>
      <c r="AI121" s="143"/>
      <c r="AJ121" s="146"/>
      <c r="AK121" s="727"/>
      <c r="AL121" s="728"/>
      <c r="AM121" s="728"/>
      <c r="AN121" s="729"/>
      <c r="AO121" s="3"/>
      <c r="AP121" s="399"/>
      <c r="AQ121" s="381"/>
      <c r="AR121" s="52"/>
      <c r="AS121" s="104" t="e">
        <f t="shared" si="37"/>
        <v>#DIV/0!</v>
      </c>
      <c r="AT121" s="105" t="e">
        <f t="shared" si="38"/>
        <v>#DIV/0!</v>
      </c>
      <c r="AU121" s="105" t="e">
        <f t="shared" si="39"/>
        <v>#DIV/0!</v>
      </c>
      <c r="AV121" s="105" t="e">
        <f t="shared" si="40"/>
        <v>#DIV/0!</v>
      </c>
      <c r="AW121" s="106">
        <f t="shared" si="54"/>
        <v>0</v>
      </c>
      <c r="AX121" s="106">
        <f t="shared" si="55"/>
        <v>0</v>
      </c>
      <c r="AY121" s="106">
        <f t="shared" si="56"/>
        <v>0</v>
      </c>
      <c r="AZ121" s="106" t="e">
        <f t="shared" si="41"/>
        <v>#DIV/0!</v>
      </c>
      <c r="BA121" s="107" t="e">
        <f t="shared" si="42"/>
        <v>#DIV/0!</v>
      </c>
      <c r="BB121" s="107" t="e">
        <f t="shared" si="43"/>
        <v>#DIV/0!</v>
      </c>
      <c r="BC121" s="107" t="e">
        <f t="shared" si="44"/>
        <v>#DIV/0!</v>
      </c>
      <c r="BD121" s="107" t="e">
        <f t="shared" si="45"/>
        <v>#DIV/0!</v>
      </c>
      <c r="BE121" s="108">
        <v>0.2</v>
      </c>
      <c r="BF121" s="108">
        <v>0.8</v>
      </c>
      <c r="BG121" s="107">
        <f t="shared" si="46"/>
        <v>0</v>
      </c>
      <c r="BH121" s="107">
        <f t="shared" si="47"/>
        <v>0</v>
      </c>
      <c r="BI121" s="107">
        <f t="shared" si="48"/>
        <v>0</v>
      </c>
      <c r="BJ121" s="107" t="e">
        <f t="shared" si="49"/>
        <v>#DIV/0!</v>
      </c>
      <c r="BK121" s="107" t="e">
        <f t="shared" si="49"/>
        <v>#DIV/0!</v>
      </c>
      <c r="BL121" s="107" t="e">
        <f t="shared" si="50"/>
        <v>#DIV/0!</v>
      </c>
      <c r="BM121" s="107" t="e">
        <f t="shared" si="51"/>
        <v>#DIV/0!</v>
      </c>
      <c r="BN121" s="107" t="e">
        <f t="shared" si="52"/>
        <v>#DIV/0!</v>
      </c>
      <c r="BO121" s="107" t="e">
        <f t="shared" si="53"/>
        <v>#DIV/0!</v>
      </c>
      <c r="BP121" s="107" t="e">
        <f t="shared" si="53"/>
        <v>#DIV/0!</v>
      </c>
      <c r="BQ121" s="107" t="e">
        <f t="shared" si="53"/>
        <v>#DIV/0!</v>
      </c>
      <c r="BR121" s="107" t="e">
        <f t="shared" si="53"/>
        <v>#DIV/0!</v>
      </c>
      <c r="BS121" s="34"/>
      <c r="BT121" s="34"/>
      <c r="BU121" s="34"/>
      <c r="BV121" s="34"/>
      <c r="BW121" s="34"/>
      <c r="BX121" s="34"/>
      <c r="BY121" s="34"/>
      <c r="BZ121" s="34"/>
      <c r="CA121" s="33"/>
      <c r="CB121" s="3"/>
      <c r="CC121" s="584"/>
      <c r="CD121" s="585"/>
      <c r="CE121" s="585"/>
      <c r="CF121" s="630"/>
      <c r="CG121" s="631"/>
      <c r="CH121" s="3"/>
      <c r="CI121" s="3"/>
      <c r="CJ121" s="3"/>
      <c r="CK121" s="3"/>
      <c r="CL121" s="3"/>
      <c r="CM121" s="3"/>
      <c r="CN121" s="3"/>
      <c r="CO121" s="3"/>
      <c r="CP121" s="3"/>
      <c r="CQ121" s="3"/>
      <c r="CR121" s="3"/>
      <c r="CS121" s="3"/>
      <c r="CT121" s="3"/>
    </row>
    <row r="122" spans="1:98" ht="14.25" customHeight="1">
      <c r="A122" s="761"/>
      <c r="B122" s="556"/>
      <c r="C122" s="557"/>
      <c r="D122" s="283"/>
      <c r="E122" s="719"/>
      <c r="F122" s="440"/>
      <c r="G122" s="377"/>
      <c r="H122" s="378"/>
      <c r="I122" s="561"/>
      <c r="J122" s="562"/>
      <c r="K122" s="562"/>
      <c r="L122" s="562"/>
      <c r="M122" s="378"/>
      <c r="N122" s="379"/>
      <c r="O122" s="380"/>
      <c r="P122" s="381"/>
      <c r="Q122" s="720"/>
      <c r="R122" s="721"/>
      <c r="S122" s="721"/>
      <c r="T122" s="722"/>
      <c r="U122" s="22"/>
      <c r="V122" s="91">
        <v>8</v>
      </c>
      <c r="W122" s="43" t="s">
        <v>1694</v>
      </c>
      <c r="X122" s="2772">
        <v>45723</v>
      </c>
      <c r="Y122" s="2772">
        <v>45737</v>
      </c>
      <c r="Z122" s="2773" t="s">
        <v>1602</v>
      </c>
      <c r="AA122" s="2777"/>
      <c r="AB122" s="725"/>
      <c r="AC122" s="725"/>
      <c r="AD122" s="726"/>
      <c r="AE122" s="140"/>
      <c r="AF122" s="141"/>
      <c r="AG122" s="143"/>
      <c r="AH122" s="143"/>
      <c r="AI122" s="143"/>
      <c r="AJ122" s="146"/>
      <c r="AK122" s="727"/>
      <c r="AL122" s="728"/>
      <c r="AM122" s="728"/>
      <c r="AN122" s="729"/>
      <c r="AO122" s="3"/>
      <c r="AP122" s="399"/>
      <c r="AQ122" s="381"/>
      <c r="AR122" s="52"/>
      <c r="AS122" s="104" t="e">
        <f t="shared" si="37"/>
        <v>#DIV/0!</v>
      </c>
      <c r="AT122" s="105" t="e">
        <f t="shared" si="38"/>
        <v>#DIV/0!</v>
      </c>
      <c r="AU122" s="105" t="e">
        <f t="shared" si="39"/>
        <v>#DIV/0!</v>
      </c>
      <c r="AV122" s="105" t="e">
        <f t="shared" si="40"/>
        <v>#DIV/0!</v>
      </c>
      <c r="AW122" s="106">
        <f t="shared" si="54"/>
        <v>0</v>
      </c>
      <c r="AX122" s="106">
        <f t="shared" si="55"/>
        <v>0</v>
      </c>
      <c r="AY122" s="106">
        <f t="shared" si="56"/>
        <v>0</v>
      </c>
      <c r="AZ122" s="106" t="e">
        <f t="shared" si="41"/>
        <v>#DIV/0!</v>
      </c>
      <c r="BA122" s="107" t="e">
        <f t="shared" si="42"/>
        <v>#DIV/0!</v>
      </c>
      <c r="BB122" s="107" t="e">
        <f t="shared" si="43"/>
        <v>#DIV/0!</v>
      </c>
      <c r="BC122" s="107" t="e">
        <f t="shared" si="44"/>
        <v>#DIV/0!</v>
      </c>
      <c r="BD122" s="107" t="e">
        <f t="shared" si="45"/>
        <v>#DIV/0!</v>
      </c>
      <c r="BE122" s="108">
        <v>0.2</v>
      </c>
      <c r="BF122" s="108">
        <v>0.8</v>
      </c>
      <c r="BG122" s="107">
        <f t="shared" si="46"/>
        <v>0</v>
      </c>
      <c r="BH122" s="107">
        <f t="shared" si="47"/>
        <v>0</v>
      </c>
      <c r="BI122" s="107">
        <f t="shared" si="48"/>
        <v>0</v>
      </c>
      <c r="BJ122" s="107" t="e">
        <f t="shared" si="49"/>
        <v>#DIV/0!</v>
      </c>
      <c r="BK122" s="107" t="e">
        <f t="shared" si="49"/>
        <v>#DIV/0!</v>
      </c>
      <c r="BL122" s="107" t="e">
        <f t="shared" si="50"/>
        <v>#DIV/0!</v>
      </c>
      <c r="BM122" s="107" t="e">
        <f t="shared" si="51"/>
        <v>#DIV/0!</v>
      </c>
      <c r="BN122" s="107" t="e">
        <f t="shared" si="52"/>
        <v>#DIV/0!</v>
      </c>
      <c r="BO122" s="107" t="e">
        <f t="shared" si="53"/>
        <v>#DIV/0!</v>
      </c>
      <c r="BP122" s="107" t="e">
        <f t="shared" si="53"/>
        <v>#DIV/0!</v>
      </c>
      <c r="BQ122" s="107" t="e">
        <f t="shared" si="53"/>
        <v>#DIV/0!</v>
      </c>
      <c r="BR122" s="107" t="e">
        <f t="shared" si="53"/>
        <v>#DIV/0!</v>
      </c>
      <c r="BS122" s="34"/>
      <c r="BT122" s="34"/>
      <c r="BU122" s="34"/>
      <c r="BV122" s="34"/>
      <c r="BW122" s="34"/>
      <c r="BX122" s="34"/>
      <c r="BY122" s="34"/>
      <c r="BZ122" s="34"/>
      <c r="CA122" s="33"/>
      <c r="CB122" s="3"/>
      <c r="CC122" s="584"/>
      <c r="CD122" s="585"/>
      <c r="CE122" s="585"/>
      <c r="CF122" s="630"/>
      <c r="CG122" s="631"/>
      <c r="CH122" s="3"/>
      <c r="CI122" s="3"/>
      <c r="CJ122" s="3"/>
      <c r="CK122" s="3"/>
      <c r="CL122" s="3"/>
      <c r="CM122" s="3"/>
      <c r="CN122" s="3"/>
      <c r="CO122" s="3"/>
      <c r="CP122" s="3"/>
      <c r="CQ122" s="3"/>
      <c r="CR122" s="3"/>
      <c r="CS122" s="3"/>
      <c r="CT122" s="3"/>
    </row>
    <row r="123" spans="1:98" ht="14.25" customHeight="1">
      <c r="A123" s="761"/>
      <c r="B123" s="556"/>
      <c r="C123" s="557"/>
      <c r="D123" s="283"/>
      <c r="E123" s="719"/>
      <c r="F123" s="440"/>
      <c r="G123" s="377"/>
      <c r="H123" s="378"/>
      <c r="I123" s="561"/>
      <c r="J123" s="562"/>
      <c r="K123" s="562"/>
      <c r="L123" s="562"/>
      <c r="M123" s="378"/>
      <c r="N123" s="379"/>
      <c r="O123" s="380"/>
      <c r="P123" s="381"/>
      <c r="Q123" s="720"/>
      <c r="R123" s="721"/>
      <c r="S123" s="721"/>
      <c r="T123" s="722"/>
      <c r="U123" s="22"/>
      <c r="V123" s="91">
        <v>9</v>
      </c>
      <c r="W123" s="43" t="s">
        <v>1695</v>
      </c>
      <c r="X123" s="48">
        <v>45737</v>
      </c>
      <c r="Y123" s="48">
        <v>45798</v>
      </c>
      <c r="Z123" s="2773" t="s">
        <v>1602</v>
      </c>
      <c r="AA123" s="2777"/>
      <c r="AB123" s="725"/>
      <c r="AC123" s="725"/>
      <c r="AD123" s="726"/>
      <c r="AE123" s="140"/>
      <c r="AF123" s="141"/>
      <c r="AG123" s="143"/>
      <c r="AH123" s="143"/>
      <c r="AI123" s="143"/>
      <c r="AJ123" s="146"/>
      <c r="AK123" s="727"/>
      <c r="AL123" s="728"/>
      <c r="AM123" s="728"/>
      <c r="AN123" s="729"/>
      <c r="AO123" s="3"/>
      <c r="AP123" s="399"/>
      <c r="AQ123" s="381"/>
      <c r="AR123" s="52"/>
      <c r="AS123" s="104" t="e">
        <f t="shared" si="37"/>
        <v>#DIV/0!</v>
      </c>
      <c r="AT123" s="105" t="e">
        <f t="shared" si="38"/>
        <v>#DIV/0!</v>
      </c>
      <c r="AU123" s="105" t="e">
        <f t="shared" si="39"/>
        <v>#DIV/0!</v>
      </c>
      <c r="AV123" s="105" t="e">
        <f t="shared" si="40"/>
        <v>#DIV/0!</v>
      </c>
      <c r="AW123" s="106">
        <f t="shared" si="54"/>
        <v>0</v>
      </c>
      <c r="AX123" s="106">
        <f t="shared" si="55"/>
        <v>0</v>
      </c>
      <c r="AY123" s="106">
        <f t="shared" si="56"/>
        <v>0</v>
      </c>
      <c r="AZ123" s="106" t="e">
        <f t="shared" si="41"/>
        <v>#DIV/0!</v>
      </c>
      <c r="BA123" s="107" t="e">
        <f t="shared" si="42"/>
        <v>#DIV/0!</v>
      </c>
      <c r="BB123" s="107" t="e">
        <f t="shared" si="43"/>
        <v>#DIV/0!</v>
      </c>
      <c r="BC123" s="107" t="e">
        <f t="shared" si="44"/>
        <v>#DIV/0!</v>
      </c>
      <c r="BD123" s="107" t="e">
        <f t="shared" si="45"/>
        <v>#DIV/0!</v>
      </c>
      <c r="BE123" s="108">
        <v>0.2</v>
      </c>
      <c r="BF123" s="108">
        <v>0.8</v>
      </c>
      <c r="BG123" s="107">
        <f t="shared" si="46"/>
        <v>0</v>
      </c>
      <c r="BH123" s="107">
        <f t="shared" si="47"/>
        <v>0</v>
      </c>
      <c r="BI123" s="107">
        <f t="shared" si="48"/>
        <v>0</v>
      </c>
      <c r="BJ123" s="107" t="e">
        <f t="shared" si="49"/>
        <v>#DIV/0!</v>
      </c>
      <c r="BK123" s="107" t="e">
        <f t="shared" si="49"/>
        <v>#DIV/0!</v>
      </c>
      <c r="BL123" s="107" t="e">
        <f t="shared" si="50"/>
        <v>#DIV/0!</v>
      </c>
      <c r="BM123" s="107" t="e">
        <f t="shared" si="51"/>
        <v>#DIV/0!</v>
      </c>
      <c r="BN123" s="107" t="e">
        <f t="shared" si="52"/>
        <v>#DIV/0!</v>
      </c>
      <c r="BO123" s="107" t="e">
        <f t="shared" si="53"/>
        <v>#DIV/0!</v>
      </c>
      <c r="BP123" s="107" t="e">
        <f t="shared" si="53"/>
        <v>#DIV/0!</v>
      </c>
      <c r="BQ123" s="107" t="e">
        <f t="shared" si="53"/>
        <v>#DIV/0!</v>
      </c>
      <c r="BR123" s="107" t="e">
        <f t="shared" si="53"/>
        <v>#DIV/0!</v>
      </c>
      <c r="BS123" s="34"/>
      <c r="BT123" s="34"/>
      <c r="BU123" s="34"/>
      <c r="BV123" s="34"/>
      <c r="BW123" s="34"/>
      <c r="BX123" s="34"/>
      <c r="BY123" s="34"/>
      <c r="BZ123" s="34"/>
      <c r="CA123" s="33"/>
      <c r="CB123" s="3"/>
      <c r="CC123" s="584"/>
      <c r="CD123" s="585"/>
      <c r="CE123" s="585"/>
      <c r="CF123" s="630"/>
      <c r="CG123" s="631"/>
      <c r="CH123" s="3"/>
      <c r="CI123" s="3"/>
      <c r="CJ123" s="3"/>
      <c r="CK123" s="3"/>
      <c r="CL123" s="3"/>
      <c r="CM123" s="3"/>
      <c r="CN123" s="3"/>
      <c r="CO123" s="3"/>
      <c r="CP123" s="3"/>
      <c r="CQ123" s="3"/>
      <c r="CR123" s="3"/>
      <c r="CS123" s="3"/>
      <c r="CT123" s="3"/>
    </row>
    <row r="124" spans="1:98" ht="14.25" customHeight="1">
      <c r="A124" s="761"/>
      <c r="B124" s="556"/>
      <c r="C124" s="557"/>
      <c r="D124" s="283"/>
      <c r="E124" s="719"/>
      <c r="F124" s="651"/>
      <c r="G124" s="774"/>
      <c r="H124" s="378"/>
      <c r="I124" s="2784"/>
      <c r="J124" s="2785"/>
      <c r="K124" s="2785"/>
      <c r="L124" s="2785"/>
      <c r="M124" s="378"/>
      <c r="N124" s="379"/>
      <c r="O124" s="2786"/>
      <c r="P124" s="2787"/>
      <c r="Q124" s="720"/>
      <c r="R124" s="721"/>
      <c r="S124" s="721"/>
      <c r="T124" s="722"/>
      <c r="U124" s="22"/>
      <c r="V124" s="91">
        <v>10</v>
      </c>
      <c r="W124" s="43" t="s">
        <v>1696</v>
      </c>
      <c r="X124" s="48">
        <v>45737</v>
      </c>
      <c r="Y124" s="48">
        <v>45889</v>
      </c>
      <c r="Z124" s="2773" t="s">
        <v>1602</v>
      </c>
      <c r="AA124" s="2788"/>
      <c r="AB124" s="2790"/>
      <c r="AC124" s="2790"/>
      <c r="AD124" s="2855"/>
      <c r="AE124" s="140"/>
      <c r="AF124" s="657"/>
      <c r="AG124" s="2793"/>
      <c r="AH124" s="2793"/>
      <c r="AI124" s="2793"/>
      <c r="AJ124" s="2794"/>
      <c r="AK124" s="2795"/>
      <c r="AL124" s="2796"/>
      <c r="AM124" s="2796"/>
      <c r="AN124" s="2797"/>
      <c r="AO124" s="3"/>
      <c r="AP124" s="2798"/>
      <c r="AQ124" s="2787"/>
      <c r="AR124" s="52"/>
      <c r="AS124" s="109"/>
      <c r="AT124" s="110"/>
      <c r="AU124" s="110"/>
      <c r="AV124" s="110"/>
      <c r="AW124" s="278"/>
      <c r="AX124" s="278"/>
      <c r="AY124" s="278"/>
      <c r="AZ124" s="278"/>
      <c r="BA124" s="111"/>
      <c r="BB124" s="111"/>
      <c r="BC124" s="111"/>
      <c r="BD124" s="111"/>
      <c r="BE124" s="112"/>
      <c r="BF124" s="112"/>
      <c r="BG124" s="111"/>
      <c r="BH124" s="111"/>
      <c r="BI124" s="111"/>
      <c r="BJ124" s="111"/>
      <c r="BK124" s="111"/>
      <c r="BL124" s="111"/>
      <c r="BM124" s="111"/>
      <c r="BN124" s="111"/>
      <c r="BO124" s="111"/>
      <c r="BP124" s="111"/>
      <c r="BQ124" s="111"/>
      <c r="BR124" s="111"/>
      <c r="BS124" s="34"/>
      <c r="BT124" s="34"/>
      <c r="BU124" s="34"/>
      <c r="BV124" s="34"/>
      <c r="BW124" s="34"/>
      <c r="BX124" s="34"/>
      <c r="BY124" s="34"/>
      <c r="BZ124" s="34"/>
      <c r="CA124" s="33"/>
      <c r="CB124" s="3"/>
      <c r="CC124" s="584"/>
      <c r="CD124" s="585"/>
      <c r="CE124" s="585"/>
      <c r="CF124" s="630"/>
      <c r="CG124" s="631"/>
      <c r="CH124" s="3"/>
      <c r="CI124" s="3"/>
      <c r="CJ124" s="3"/>
      <c r="CK124" s="3"/>
      <c r="CL124" s="3"/>
      <c r="CM124" s="3"/>
      <c r="CN124" s="3"/>
      <c r="CO124" s="3"/>
      <c r="CP124" s="3"/>
      <c r="CQ124" s="3"/>
      <c r="CR124" s="3"/>
      <c r="CS124" s="3"/>
      <c r="CT124" s="3"/>
    </row>
    <row r="125" spans="1:98" ht="14.25" customHeight="1">
      <c r="A125" s="761"/>
      <c r="B125" s="556"/>
      <c r="C125" s="557"/>
      <c r="D125" s="283"/>
      <c r="E125" s="719"/>
      <c r="F125" s="651"/>
      <c r="G125" s="774"/>
      <c r="H125" s="378"/>
      <c r="I125" s="2784"/>
      <c r="J125" s="2785"/>
      <c r="K125" s="2785"/>
      <c r="L125" s="2785"/>
      <c r="M125" s="378"/>
      <c r="N125" s="379"/>
      <c r="O125" s="2786"/>
      <c r="P125" s="2787"/>
      <c r="Q125" s="720"/>
      <c r="R125" s="721"/>
      <c r="S125" s="721"/>
      <c r="T125" s="722"/>
      <c r="U125" s="22"/>
      <c r="V125" s="91">
        <v>11</v>
      </c>
      <c r="W125" s="43" t="s">
        <v>1697</v>
      </c>
      <c r="X125" s="48">
        <v>45889</v>
      </c>
      <c r="Y125" s="48">
        <v>45940</v>
      </c>
      <c r="Z125" s="2773" t="s">
        <v>1602</v>
      </c>
      <c r="AA125" s="2788"/>
      <c r="AB125" s="2790"/>
      <c r="AC125" s="2790"/>
      <c r="AD125" s="2855"/>
      <c r="AE125" s="140"/>
      <c r="AF125" s="657"/>
      <c r="AG125" s="2793"/>
      <c r="AH125" s="2793"/>
      <c r="AI125" s="2793"/>
      <c r="AJ125" s="2794"/>
      <c r="AK125" s="2795"/>
      <c r="AL125" s="2796"/>
      <c r="AM125" s="2796"/>
      <c r="AN125" s="2797"/>
      <c r="AO125" s="3"/>
      <c r="AP125" s="2798"/>
      <c r="AQ125" s="2787"/>
      <c r="AR125" s="52"/>
      <c r="AS125" s="109"/>
      <c r="AT125" s="110"/>
      <c r="AU125" s="110"/>
      <c r="AV125" s="110"/>
      <c r="AW125" s="278"/>
      <c r="AX125" s="278"/>
      <c r="AY125" s="278"/>
      <c r="AZ125" s="278"/>
      <c r="BA125" s="111"/>
      <c r="BB125" s="111"/>
      <c r="BC125" s="111"/>
      <c r="BD125" s="111"/>
      <c r="BE125" s="112"/>
      <c r="BF125" s="112"/>
      <c r="BG125" s="111"/>
      <c r="BH125" s="111"/>
      <c r="BI125" s="111"/>
      <c r="BJ125" s="111"/>
      <c r="BK125" s="111"/>
      <c r="BL125" s="111"/>
      <c r="BM125" s="111"/>
      <c r="BN125" s="111"/>
      <c r="BO125" s="111"/>
      <c r="BP125" s="111"/>
      <c r="BQ125" s="111"/>
      <c r="BR125" s="111"/>
      <c r="BS125" s="34"/>
      <c r="BT125" s="34"/>
      <c r="BU125" s="34"/>
      <c r="BV125" s="34"/>
      <c r="BW125" s="34"/>
      <c r="BX125" s="34"/>
      <c r="BY125" s="34"/>
      <c r="BZ125" s="34"/>
      <c r="CA125" s="33"/>
      <c r="CB125" s="3"/>
      <c r="CC125" s="584"/>
      <c r="CD125" s="585"/>
      <c r="CE125" s="585"/>
      <c r="CF125" s="630"/>
      <c r="CG125" s="631"/>
      <c r="CH125" s="3"/>
      <c r="CI125" s="3"/>
      <c r="CJ125" s="3"/>
      <c r="CK125" s="3"/>
      <c r="CL125" s="3"/>
      <c r="CM125" s="3"/>
      <c r="CN125" s="3"/>
      <c r="CO125" s="3"/>
      <c r="CP125" s="3"/>
      <c r="CQ125" s="3"/>
      <c r="CR125" s="3"/>
      <c r="CS125" s="3"/>
      <c r="CT125" s="3"/>
    </row>
    <row r="126" spans="1:98" ht="14.25" customHeight="1" thickBot="1">
      <c r="A126" s="762"/>
      <c r="B126" s="589"/>
      <c r="C126" s="590"/>
      <c r="D126" s="288"/>
      <c r="E126" s="731"/>
      <c r="F126" s="593"/>
      <c r="G126" s="411"/>
      <c r="H126" s="412"/>
      <c r="I126" s="596"/>
      <c r="J126" s="597"/>
      <c r="K126" s="597"/>
      <c r="L126" s="597"/>
      <c r="M126" s="412"/>
      <c r="N126" s="415"/>
      <c r="O126" s="416"/>
      <c r="P126" s="417"/>
      <c r="Q126" s="732"/>
      <c r="R126" s="733"/>
      <c r="S126" s="733"/>
      <c r="T126" s="734"/>
      <c r="U126" s="22"/>
      <c r="V126" s="793">
        <v>11</v>
      </c>
      <c r="W126" s="66" t="s">
        <v>1674</v>
      </c>
      <c r="X126" s="2924">
        <v>45757</v>
      </c>
      <c r="Y126" s="2925" t="s">
        <v>1675</v>
      </c>
      <c r="Z126" s="2899" t="s">
        <v>1652</v>
      </c>
      <c r="AA126" s="2834"/>
      <c r="AB126" s="737"/>
      <c r="AC126" s="737"/>
      <c r="AD126" s="738"/>
      <c r="AE126" s="140"/>
      <c r="AF126" s="413"/>
      <c r="AG126" s="739"/>
      <c r="AH126" s="739"/>
      <c r="AI126" s="739"/>
      <c r="AJ126" s="740"/>
      <c r="AK126" s="741"/>
      <c r="AL126" s="742"/>
      <c r="AM126" s="742"/>
      <c r="AN126" s="743"/>
      <c r="AO126" s="3"/>
      <c r="AP126" s="744"/>
      <c r="AQ126" s="417"/>
      <c r="AR126" s="52"/>
      <c r="AS126" s="426" t="e">
        <f t="shared" si="37"/>
        <v>#DIV/0!</v>
      </c>
      <c r="AT126" s="450" t="e">
        <f t="shared" si="38"/>
        <v>#DIV/0!</v>
      </c>
      <c r="AU126" s="450" t="e">
        <f t="shared" si="39"/>
        <v>#DIV/0!</v>
      </c>
      <c r="AV126" s="450" t="e">
        <f t="shared" si="40"/>
        <v>#DIV/0!</v>
      </c>
      <c r="AW126" s="463">
        <f>+AA126/COUNTIF(W124,"*")</f>
        <v>0</v>
      </c>
      <c r="AX126" s="463">
        <f>+AB126/COUNTIF(W124,"*")</f>
        <v>0</v>
      </c>
      <c r="AY126" s="463">
        <f>+AC126/COUNTIF(W124,"*")</f>
        <v>0</v>
      </c>
      <c r="AZ126" s="463" t="e">
        <f t="shared" si="41"/>
        <v>#DIV/0!</v>
      </c>
      <c r="BA126" s="428" t="e">
        <f t="shared" si="42"/>
        <v>#DIV/0!</v>
      </c>
      <c r="BB126" s="428" t="e">
        <f t="shared" si="43"/>
        <v>#DIV/0!</v>
      </c>
      <c r="BC126" s="428" t="e">
        <f t="shared" si="44"/>
        <v>#DIV/0!</v>
      </c>
      <c r="BD126" s="428" t="e">
        <f t="shared" si="45"/>
        <v>#DIV/0!</v>
      </c>
      <c r="BE126" s="427">
        <v>0.2</v>
      </c>
      <c r="BF126" s="427">
        <v>0.8</v>
      </c>
      <c r="BG126" s="428">
        <f t="shared" si="46"/>
        <v>0</v>
      </c>
      <c r="BH126" s="428">
        <f t="shared" si="47"/>
        <v>0</v>
      </c>
      <c r="BI126" s="428">
        <f t="shared" si="48"/>
        <v>0</v>
      </c>
      <c r="BJ126" s="428" t="e">
        <f t="shared" si="49"/>
        <v>#DIV/0!</v>
      </c>
      <c r="BK126" s="428" t="e">
        <f t="shared" si="49"/>
        <v>#DIV/0!</v>
      </c>
      <c r="BL126" s="428" t="e">
        <f t="shared" si="50"/>
        <v>#DIV/0!</v>
      </c>
      <c r="BM126" s="428" t="e">
        <f t="shared" si="51"/>
        <v>#DIV/0!</v>
      </c>
      <c r="BN126" s="428" t="e">
        <f t="shared" si="52"/>
        <v>#DIV/0!</v>
      </c>
      <c r="BO126" s="428" t="e">
        <f t="shared" si="53"/>
        <v>#DIV/0!</v>
      </c>
      <c r="BP126" s="428" t="e">
        <f t="shared" si="53"/>
        <v>#DIV/0!</v>
      </c>
      <c r="BQ126" s="428" t="e">
        <f t="shared" si="53"/>
        <v>#DIV/0!</v>
      </c>
      <c r="BR126" s="428" t="e">
        <f t="shared" si="53"/>
        <v>#DIV/0!</v>
      </c>
      <c r="BS126" s="39"/>
      <c r="BT126" s="39"/>
      <c r="BU126" s="39"/>
      <c r="BV126" s="39"/>
      <c r="BW126" s="39"/>
      <c r="BX126" s="39"/>
      <c r="BY126" s="39"/>
      <c r="BZ126" s="39"/>
      <c r="CA126" s="332"/>
      <c r="CB126" s="3"/>
      <c r="CC126" s="616"/>
      <c r="CD126" s="617"/>
      <c r="CE126" s="617"/>
      <c r="CF126" s="640"/>
      <c r="CG126" s="641"/>
      <c r="CH126" s="3"/>
      <c r="CI126" s="3"/>
      <c r="CJ126" s="3"/>
      <c r="CK126" s="3"/>
      <c r="CL126" s="3"/>
      <c r="CM126" s="3"/>
      <c r="CN126" s="3"/>
      <c r="CO126" s="3"/>
      <c r="CP126" s="3"/>
      <c r="CQ126" s="3"/>
      <c r="CR126" s="3"/>
      <c r="CS126" s="3"/>
      <c r="CT126" s="3"/>
    </row>
    <row r="127" spans="1:98" ht="14.25" customHeight="1">
      <c r="A127" s="349">
        <v>12</v>
      </c>
      <c r="B127" s="5097" t="s">
        <v>1698</v>
      </c>
      <c r="C127" s="524"/>
      <c r="D127" s="745"/>
      <c r="E127" s="746"/>
      <c r="F127" s="527" t="s">
        <v>438</v>
      </c>
      <c r="G127" s="355">
        <v>544198</v>
      </c>
      <c r="H127" s="5099" t="s">
        <v>1178</v>
      </c>
      <c r="I127" s="529" t="s">
        <v>1598</v>
      </c>
      <c r="J127" s="530"/>
      <c r="K127" s="530"/>
      <c r="L127" s="530"/>
      <c r="M127" s="531"/>
      <c r="N127" s="2856">
        <v>85726209</v>
      </c>
      <c r="O127" s="358" t="s">
        <v>91</v>
      </c>
      <c r="P127" s="2856">
        <v>85726209</v>
      </c>
      <c r="Q127" s="747"/>
      <c r="R127" s="748"/>
      <c r="S127" s="748"/>
      <c r="T127" s="749"/>
      <c r="U127" s="140"/>
      <c r="V127" s="2926">
        <v>1</v>
      </c>
      <c r="W127" s="2764" t="s">
        <v>1590</v>
      </c>
      <c r="X127" s="2765" t="s">
        <v>1591</v>
      </c>
      <c r="Y127" s="2765">
        <v>45703</v>
      </c>
      <c r="Z127" s="2766" t="s">
        <v>1652</v>
      </c>
      <c r="AA127" s="2901"/>
      <c r="AB127" s="2902"/>
      <c r="AC127" s="752"/>
      <c r="AD127" s="753"/>
      <c r="AE127" s="140"/>
      <c r="AF127" s="2852" t="s">
        <v>1699</v>
      </c>
      <c r="AG127" s="2828" t="s">
        <v>1700</v>
      </c>
      <c r="AH127" s="2828" t="s">
        <v>1701</v>
      </c>
      <c r="AI127" s="2840" t="s">
        <v>73</v>
      </c>
      <c r="AJ127" s="755">
        <v>2</v>
      </c>
      <c r="AK127" s="756"/>
      <c r="AL127" s="757"/>
      <c r="AM127" s="757"/>
      <c r="AN127" s="758"/>
      <c r="AO127" s="222"/>
      <c r="AP127" s="759" t="s">
        <v>1060</v>
      </c>
      <c r="AQ127" s="760" t="s">
        <v>356</v>
      </c>
      <c r="AR127" s="52"/>
      <c r="AS127" s="82">
        <f t="shared" si="37"/>
        <v>3.6751329479343915E-4</v>
      </c>
      <c r="AT127" s="94">
        <f t="shared" si="38"/>
        <v>0</v>
      </c>
      <c r="AU127" s="94">
        <f t="shared" si="39"/>
        <v>0</v>
      </c>
      <c r="AV127" s="94">
        <f t="shared" si="40"/>
        <v>0</v>
      </c>
      <c r="AW127" s="95">
        <f t="shared" si="54"/>
        <v>0</v>
      </c>
      <c r="AX127" s="95">
        <f t="shared" si="55"/>
        <v>0</v>
      </c>
      <c r="AY127" s="95">
        <f t="shared" si="56"/>
        <v>0</v>
      </c>
      <c r="AZ127" s="95" t="e">
        <f t="shared" si="41"/>
        <v>#DIV/0!</v>
      </c>
      <c r="BA127" s="96">
        <f t="shared" si="42"/>
        <v>0</v>
      </c>
      <c r="BB127" s="96">
        <f t="shared" si="43"/>
        <v>0</v>
      </c>
      <c r="BC127" s="96">
        <f t="shared" si="44"/>
        <v>0</v>
      </c>
      <c r="BD127" s="96">
        <f t="shared" si="45"/>
        <v>0</v>
      </c>
      <c r="BE127" s="97">
        <v>0.2</v>
      </c>
      <c r="BF127" s="97">
        <v>0.8</v>
      </c>
      <c r="BG127" s="96">
        <f t="shared" si="46"/>
        <v>0</v>
      </c>
      <c r="BH127" s="96">
        <f t="shared" si="47"/>
        <v>0</v>
      </c>
      <c r="BI127" s="96">
        <f t="shared" si="48"/>
        <v>0</v>
      </c>
      <c r="BJ127" s="96" t="e">
        <f t="shared" si="49"/>
        <v>#DIV/0!</v>
      </c>
      <c r="BK127" s="96">
        <f t="shared" si="49"/>
        <v>0</v>
      </c>
      <c r="BL127" s="96">
        <f t="shared" si="50"/>
        <v>0</v>
      </c>
      <c r="BM127" s="96">
        <f t="shared" si="51"/>
        <v>0</v>
      </c>
      <c r="BN127" s="96">
        <f t="shared" si="52"/>
        <v>0</v>
      </c>
      <c r="BO127" s="96">
        <f t="shared" si="53"/>
        <v>0</v>
      </c>
      <c r="BP127" s="85">
        <f t="shared" si="53"/>
        <v>0</v>
      </c>
      <c r="BQ127" s="85">
        <f t="shared" si="53"/>
        <v>0</v>
      </c>
      <c r="BR127" s="85" t="e">
        <f t="shared" si="53"/>
        <v>#DIV/0!</v>
      </c>
      <c r="BS127" s="644" t="e">
        <f>AVERAGEIF(BO127:BO136,"&lt;&gt;#¡DIV/0!")</f>
        <v>#REF!</v>
      </c>
      <c r="BT127" s="644" t="e">
        <f>AVERAGEIF(BP127:BP136,"&lt;&gt;#¡DIV/0!")</f>
        <v>#REF!</v>
      </c>
      <c r="BU127" s="644" t="e">
        <f>AVERAGEIF(BQ127:BQ136,"&lt;&gt;#¡DIV/0!")</f>
        <v>#REF!</v>
      </c>
      <c r="BV127" s="644" t="e">
        <f>AVERAGEIF(BR127:BR136,"&lt;&gt;#¡DIV/0!")</f>
        <v>#DIV/0!</v>
      </c>
      <c r="BW127" s="550" t="e">
        <f>+C127*BS127</f>
        <v>#REF!</v>
      </c>
      <c r="BX127" s="550" t="e">
        <f>+C127*BT127</f>
        <v>#REF!</v>
      </c>
      <c r="BY127" s="550" t="e">
        <f>+C127*BU127</f>
        <v>#REF!</v>
      </c>
      <c r="BZ127" s="550" t="e">
        <f>+C127*BV127</f>
        <v>#DIV/0!</v>
      </c>
      <c r="CA127" s="645" t="e">
        <f>SUM(BW127:BZ136)</f>
        <v>#REF!</v>
      </c>
      <c r="CB127" s="3"/>
      <c r="CC127" s="552">
        <f>+Q127/$N$127</f>
        <v>0</v>
      </c>
      <c r="CD127" s="553">
        <f>+R127/$N$127</f>
        <v>0</v>
      </c>
      <c r="CE127" s="553">
        <f>+S127/$N$127</f>
        <v>0</v>
      </c>
      <c r="CF127" s="622">
        <f>+T127/$N$127</f>
        <v>0</v>
      </c>
      <c r="CG127" s="623">
        <f>AVERAGE(CC127:CF136)</f>
        <v>0</v>
      </c>
      <c r="CH127" s="3"/>
      <c r="CI127" s="3"/>
      <c r="CJ127" s="3"/>
      <c r="CK127" s="3"/>
      <c r="CL127" s="3"/>
      <c r="CM127" s="3"/>
      <c r="CN127" s="3"/>
      <c r="CO127" s="3"/>
      <c r="CP127" s="3"/>
      <c r="CQ127" s="3"/>
      <c r="CR127" s="3"/>
      <c r="CS127" s="3"/>
      <c r="CT127" s="3"/>
    </row>
    <row r="128" spans="1:98" ht="14.25" customHeight="1">
      <c r="A128" s="761"/>
      <c r="B128" s="5098"/>
      <c r="C128" s="557"/>
      <c r="D128" s="283"/>
      <c r="E128" s="719"/>
      <c r="F128" s="440" t="s">
        <v>273</v>
      </c>
      <c r="G128" s="377">
        <v>473588</v>
      </c>
      <c r="H128" s="5100"/>
      <c r="I128" s="561" t="s">
        <v>1702</v>
      </c>
      <c r="J128" s="562"/>
      <c r="K128" s="562"/>
      <c r="L128" s="562"/>
      <c r="M128" s="378"/>
      <c r="N128" s="379"/>
      <c r="O128" s="380"/>
      <c r="P128" s="381"/>
      <c r="Q128" s="720"/>
      <c r="R128" s="721"/>
      <c r="S128" s="721"/>
      <c r="T128" s="722"/>
      <c r="U128" s="22"/>
      <c r="V128" s="2862">
        <v>2</v>
      </c>
      <c r="W128" s="2771" t="s">
        <v>1595</v>
      </c>
      <c r="X128" s="2772">
        <v>45703</v>
      </c>
      <c r="Y128" s="2772">
        <v>45716</v>
      </c>
      <c r="Z128" s="2773" t="s">
        <v>1652</v>
      </c>
      <c r="AA128" s="2777"/>
      <c r="AB128" s="2778"/>
      <c r="AC128" s="725"/>
      <c r="AD128" s="726"/>
      <c r="AE128" s="140"/>
      <c r="AF128" s="141"/>
      <c r="AG128" s="143"/>
      <c r="AH128" s="143"/>
      <c r="AI128" s="143"/>
      <c r="AJ128" s="146"/>
      <c r="AK128" s="727"/>
      <c r="AL128" s="728"/>
      <c r="AM128" s="728"/>
      <c r="AN128" s="729"/>
      <c r="AO128" s="3"/>
      <c r="AP128" s="399"/>
      <c r="AQ128" s="381"/>
      <c r="AR128" s="52"/>
      <c r="AS128" s="104">
        <f t="shared" si="37"/>
        <v>5.0254651722594326E-4</v>
      </c>
      <c r="AT128" s="105">
        <f t="shared" si="38"/>
        <v>0</v>
      </c>
      <c r="AU128" s="105">
        <f t="shared" si="39"/>
        <v>0</v>
      </c>
      <c r="AV128" s="105">
        <f t="shared" si="40"/>
        <v>0</v>
      </c>
      <c r="AW128" s="106">
        <f t="shared" si="54"/>
        <v>0</v>
      </c>
      <c r="AX128" s="106">
        <f t="shared" si="55"/>
        <v>0</v>
      </c>
      <c r="AY128" s="106">
        <f t="shared" si="56"/>
        <v>0</v>
      </c>
      <c r="AZ128" s="106" t="e">
        <f t="shared" si="41"/>
        <v>#DIV/0!</v>
      </c>
      <c r="BA128" s="107" t="e">
        <f t="shared" si="42"/>
        <v>#DIV/0!</v>
      </c>
      <c r="BB128" s="107" t="e">
        <f t="shared" si="43"/>
        <v>#DIV/0!</v>
      </c>
      <c r="BC128" s="107" t="e">
        <f t="shared" si="44"/>
        <v>#DIV/0!</v>
      </c>
      <c r="BD128" s="107" t="e">
        <f t="shared" si="45"/>
        <v>#DIV/0!</v>
      </c>
      <c r="BE128" s="108">
        <v>0.2</v>
      </c>
      <c r="BF128" s="108">
        <v>0.8</v>
      </c>
      <c r="BG128" s="107">
        <f t="shared" si="46"/>
        <v>0</v>
      </c>
      <c r="BH128" s="107">
        <f t="shared" si="47"/>
        <v>0</v>
      </c>
      <c r="BI128" s="107">
        <f t="shared" si="48"/>
        <v>0</v>
      </c>
      <c r="BJ128" s="107" t="e">
        <f t="shared" si="49"/>
        <v>#DIV/0!</v>
      </c>
      <c r="BK128" s="107" t="e">
        <f t="shared" si="49"/>
        <v>#DIV/0!</v>
      </c>
      <c r="BL128" s="107" t="e">
        <f t="shared" si="50"/>
        <v>#DIV/0!</v>
      </c>
      <c r="BM128" s="107" t="e">
        <f t="shared" si="51"/>
        <v>#DIV/0!</v>
      </c>
      <c r="BN128" s="107" t="e">
        <f t="shared" si="52"/>
        <v>#DIV/0!</v>
      </c>
      <c r="BO128" s="107" t="e">
        <f t="shared" si="53"/>
        <v>#DIV/0!</v>
      </c>
      <c r="BP128" s="107" t="e">
        <f t="shared" si="53"/>
        <v>#DIV/0!</v>
      </c>
      <c r="BQ128" s="107" t="e">
        <f t="shared" si="53"/>
        <v>#DIV/0!</v>
      </c>
      <c r="BR128" s="107" t="e">
        <f t="shared" si="53"/>
        <v>#DIV/0!</v>
      </c>
      <c r="BS128" s="34"/>
      <c r="BT128" s="34"/>
      <c r="BU128" s="34"/>
      <c r="BV128" s="34"/>
      <c r="BW128" s="34"/>
      <c r="BX128" s="34"/>
      <c r="BY128" s="34"/>
      <c r="BZ128" s="34"/>
      <c r="CA128" s="33"/>
      <c r="CB128" s="3"/>
      <c r="CC128" s="584"/>
      <c r="CD128" s="585"/>
      <c r="CE128" s="585"/>
      <c r="CF128" s="630"/>
      <c r="CG128" s="631"/>
      <c r="CH128" s="3"/>
      <c r="CI128" s="3"/>
      <c r="CJ128" s="3"/>
      <c r="CK128" s="3"/>
      <c r="CL128" s="3"/>
      <c r="CM128" s="3"/>
      <c r="CN128" s="3"/>
      <c r="CO128" s="3"/>
      <c r="CP128" s="3"/>
      <c r="CQ128" s="3"/>
      <c r="CR128" s="3"/>
      <c r="CS128" s="3"/>
      <c r="CT128" s="3"/>
    </row>
    <row r="129" spans="1:98" ht="14.25" customHeight="1">
      <c r="A129" s="761"/>
      <c r="B129" s="5098"/>
      <c r="C129" s="557"/>
      <c r="D129" s="283"/>
      <c r="E129" s="719"/>
      <c r="F129" s="440" t="s">
        <v>374</v>
      </c>
      <c r="G129" s="377">
        <v>464172</v>
      </c>
      <c r="H129" s="5100"/>
      <c r="I129" s="561" t="s">
        <v>1703</v>
      </c>
      <c r="J129" s="562"/>
      <c r="K129" s="562"/>
      <c r="L129" s="562"/>
      <c r="M129" s="378"/>
      <c r="N129" s="379"/>
      <c r="O129" s="380"/>
      <c r="P129" s="381"/>
      <c r="Q129" s="720"/>
      <c r="R129" s="721"/>
      <c r="S129" s="721"/>
      <c r="T129" s="722"/>
      <c r="U129" s="22"/>
      <c r="V129" s="2862">
        <v>3</v>
      </c>
      <c r="W129" s="2771" t="s">
        <v>1596</v>
      </c>
      <c r="X129" s="2772">
        <v>45716</v>
      </c>
      <c r="Y129" s="2772">
        <v>45723</v>
      </c>
      <c r="Z129" s="2773" t="s">
        <v>1652</v>
      </c>
      <c r="AA129" s="2777"/>
      <c r="AB129" s="2778"/>
      <c r="AC129" s="725"/>
      <c r="AD129" s="726"/>
      <c r="AE129" s="140"/>
      <c r="AF129" s="141"/>
      <c r="AG129" s="143"/>
      <c r="AH129" s="143"/>
      <c r="AI129" s="143"/>
      <c r="AJ129" s="146"/>
      <c r="AK129" s="727"/>
      <c r="AL129" s="728"/>
      <c r="AM129" s="728"/>
      <c r="AN129" s="729"/>
      <c r="AO129" s="3"/>
      <c r="AP129" s="399"/>
      <c r="AQ129" s="381"/>
      <c r="AR129" s="52"/>
      <c r="AS129" s="104">
        <f t="shared" si="37"/>
        <v>6.4631214291254102E-3</v>
      </c>
      <c r="AT129" s="105">
        <f t="shared" si="38"/>
        <v>0</v>
      </c>
      <c r="AU129" s="105">
        <f t="shared" si="39"/>
        <v>0</v>
      </c>
      <c r="AV129" s="105">
        <f t="shared" si="40"/>
        <v>0</v>
      </c>
      <c r="AW129" s="106">
        <f t="shared" si="54"/>
        <v>0</v>
      </c>
      <c r="AX129" s="106">
        <f t="shared" si="55"/>
        <v>0</v>
      </c>
      <c r="AY129" s="106">
        <f t="shared" si="56"/>
        <v>0</v>
      </c>
      <c r="AZ129" s="106" t="e">
        <f t="shared" si="41"/>
        <v>#DIV/0!</v>
      </c>
      <c r="BA129" s="107" t="e">
        <f t="shared" si="42"/>
        <v>#DIV/0!</v>
      </c>
      <c r="BB129" s="107" t="e">
        <f t="shared" si="43"/>
        <v>#DIV/0!</v>
      </c>
      <c r="BC129" s="107" t="e">
        <f t="shared" si="44"/>
        <v>#DIV/0!</v>
      </c>
      <c r="BD129" s="107" t="e">
        <f t="shared" si="45"/>
        <v>#DIV/0!</v>
      </c>
      <c r="BE129" s="108">
        <v>0.2</v>
      </c>
      <c r="BF129" s="108">
        <v>0.8</v>
      </c>
      <c r="BG129" s="107">
        <f t="shared" si="46"/>
        <v>0</v>
      </c>
      <c r="BH129" s="107">
        <f t="shared" si="47"/>
        <v>0</v>
      </c>
      <c r="BI129" s="107">
        <f t="shared" si="48"/>
        <v>0</v>
      </c>
      <c r="BJ129" s="107" t="e">
        <f t="shared" si="49"/>
        <v>#DIV/0!</v>
      </c>
      <c r="BK129" s="107" t="e">
        <f t="shared" si="49"/>
        <v>#DIV/0!</v>
      </c>
      <c r="BL129" s="107" t="e">
        <f t="shared" si="50"/>
        <v>#DIV/0!</v>
      </c>
      <c r="BM129" s="107" t="e">
        <f t="shared" si="51"/>
        <v>#DIV/0!</v>
      </c>
      <c r="BN129" s="107" t="e">
        <f t="shared" si="52"/>
        <v>#DIV/0!</v>
      </c>
      <c r="BO129" s="107" t="e">
        <f t="shared" si="53"/>
        <v>#DIV/0!</v>
      </c>
      <c r="BP129" s="107" t="e">
        <f t="shared" si="53"/>
        <v>#DIV/0!</v>
      </c>
      <c r="BQ129" s="107" t="e">
        <f t="shared" si="53"/>
        <v>#DIV/0!</v>
      </c>
      <c r="BR129" s="107" t="e">
        <f t="shared" ref="BR129:BR196" si="57">+BJ129+BN129</f>
        <v>#DIV/0!</v>
      </c>
      <c r="BS129" s="34"/>
      <c r="BT129" s="34"/>
      <c r="BU129" s="34"/>
      <c r="BV129" s="34"/>
      <c r="BW129" s="34"/>
      <c r="BX129" s="34"/>
      <c r="BY129" s="34"/>
      <c r="BZ129" s="34"/>
      <c r="CA129" s="33"/>
      <c r="CB129" s="3"/>
      <c r="CC129" s="584"/>
      <c r="CD129" s="585"/>
      <c r="CE129" s="585"/>
      <c r="CF129" s="630"/>
      <c r="CG129" s="631"/>
      <c r="CH129" s="3"/>
      <c r="CI129" s="3"/>
      <c r="CJ129" s="3"/>
      <c r="CK129" s="3"/>
      <c r="CL129" s="3"/>
      <c r="CM129" s="3"/>
      <c r="CN129" s="3"/>
      <c r="CO129" s="3"/>
      <c r="CP129" s="3"/>
      <c r="CQ129" s="3"/>
      <c r="CR129" s="3"/>
      <c r="CS129" s="3"/>
      <c r="CT129" s="3"/>
    </row>
    <row r="130" spans="1:98" ht="14.25" customHeight="1">
      <c r="A130" s="761"/>
      <c r="B130" s="5098"/>
      <c r="C130" s="557"/>
      <c r="D130" s="283"/>
      <c r="E130" s="719"/>
      <c r="F130" s="440" t="s">
        <v>65</v>
      </c>
      <c r="G130" s="377">
        <v>1331151</v>
      </c>
      <c r="H130" s="5100"/>
      <c r="I130" s="561" t="s">
        <v>1704</v>
      </c>
      <c r="J130" s="562"/>
      <c r="K130" s="562"/>
      <c r="L130" s="562"/>
      <c r="M130" s="378"/>
      <c r="N130" s="379"/>
      <c r="O130" s="380"/>
      <c r="P130" s="381"/>
      <c r="Q130" s="720"/>
      <c r="R130" s="721"/>
      <c r="S130" s="721"/>
      <c r="T130" s="722"/>
      <c r="U130" s="22"/>
      <c r="V130" s="2862">
        <v>4</v>
      </c>
      <c r="W130" s="2771" t="s">
        <v>1599</v>
      </c>
      <c r="X130" s="2772">
        <v>45723</v>
      </c>
      <c r="Y130" s="2772">
        <v>45737</v>
      </c>
      <c r="Z130" s="2773" t="s">
        <v>1652</v>
      </c>
      <c r="AA130" s="2777"/>
      <c r="AB130" s="2778"/>
      <c r="AC130" s="725"/>
      <c r="AD130" s="726"/>
      <c r="AE130" s="140"/>
      <c r="AF130" s="141"/>
      <c r="AG130" s="143"/>
      <c r="AH130" s="143"/>
      <c r="AI130" s="143"/>
      <c r="AJ130" s="146"/>
      <c r="AK130" s="727"/>
      <c r="AL130" s="728"/>
      <c r="AM130" s="728"/>
      <c r="AN130" s="729"/>
      <c r="AO130" s="3"/>
      <c r="AP130" s="399"/>
      <c r="AQ130" s="381"/>
      <c r="AR130" s="52"/>
      <c r="AS130" s="104">
        <f t="shared" ref="AS130:AS193" si="58">+I130/G130</f>
        <v>3.7561478750344625E-3</v>
      </c>
      <c r="AT130" s="105">
        <f t="shared" ref="AT130:AT193" si="59">+J130/G130</f>
        <v>0</v>
      </c>
      <c r="AU130" s="105">
        <f t="shared" ref="AU130:AU193" si="60">+K130/G130</f>
        <v>0</v>
      </c>
      <c r="AV130" s="105">
        <f t="shared" ref="AV130:AV193" si="61">+L130/G130</f>
        <v>0</v>
      </c>
      <c r="AW130" s="106">
        <f t="shared" si="54"/>
        <v>0</v>
      </c>
      <c r="AX130" s="106">
        <f t="shared" si="55"/>
        <v>0</v>
      </c>
      <c r="AY130" s="106">
        <f t="shared" si="56"/>
        <v>0</v>
      </c>
      <c r="AZ130" s="106" t="e">
        <f t="shared" ref="AZ130:AZ193" si="62">+AD130/COUNTIF(AD130,"*")</f>
        <v>#DIV/0!</v>
      </c>
      <c r="BA130" s="107" t="e">
        <f t="shared" ref="BA130:BA193" si="63">+AK130/AJ130</f>
        <v>#DIV/0!</v>
      </c>
      <c r="BB130" s="107" t="e">
        <f t="shared" ref="BB130:BB193" si="64">+AL130/AJ130</f>
        <v>#DIV/0!</v>
      </c>
      <c r="BC130" s="107" t="e">
        <f t="shared" ref="BC130:BC193" si="65">+AM130/AJ130</f>
        <v>#DIV/0!</v>
      </c>
      <c r="BD130" s="107" t="e">
        <f t="shared" ref="BD130:BD193" si="66">+AN130/AJ130</f>
        <v>#DIV/0!</v>
      </c>
      <c r="BE130" s="108">
        <v>0.2</v>
      </c>
      <c r="BF130" s="108">
        <v>0.8</v>
      </c>
      <c r="BG130" s="107">
        <f t="shared" ref="BG130:BG193" si="67">+AW130*BE130</f>
        <v>0</v>
      </c>
      <c r="BH130" s="107">
        <f t="shared" ref="BH130:BH193" si="68">+AX130*BE130</f>
        <v>0</v>
      </c>
      <c r="BI130" s="107">
        <f t="shared" ref="BI130:BI193" si="69">+AY130*BE130</f>
        <v>0</v>
      </c>
      <c r="BJ130" s="107" t="e">
        <f t="shared" ref="BJ130:BK193" si="70">+AZ130*BE130</f>
        <v>#DIV/0!</v>
      </c>
      <c r="BK130" s="107" t="e">
        <f t="shared" si="70"/>
        <v>#DIV/0!</v>
      </c>
      <c r="BL130" s="107" t="e">
        <f t="shared" ref="BL130:BL193" si="71">+BB130*BF130</f>
        <v>#DIV/0!</v>
      </c>
      <c r="BM130" s="107" t="e">
        <f t="shared" ref="BM130:BM193" si="72">+BC130*BF130</f>
        <v>#DIV/0!</v>
      </c>
      <c r="BN130" s="107" t="e">
        <f t="shared" ref="BN130:BN193" si="73">+BD130*BF130</f>
        <v>#DIV/0!</v>
      </c>
      <c r="BO130" s="107" t="e">
        <f t="shared" ref="BO130:BQ193" si="74">+BG130+BK130</f>
        <v>#DIV/0!</v>
      </c>
      <c r="BP130" s="107" t="e">
        <f t="shared" si="74"/>
        <v>#DIV/0!</v>
      </c>
      <c r="BQ130" s="107" t="e">
        <f t="shared" si="74"/>
        <v>#DIV/0!</v>
      </c>
      <c r="BR130" s="107" t="e">
        <f t="shared" si="57"/>
        <v>#DIV/0!</v>
      </c>
      <c r="BS130" s="34"/>
      <c r="BT130" s="34"/>
      <c r="BU130" s="34"/>
      <c r="BV130" s="34"/>
      <c r="BW130" s="34"/>
      <c r="BX130" s="34"/>
      <c r="BY130" s="34"/>
      <c r="BZ130" s="34"/>
      <c r="CA130" s="33"/>
      <c r="CB130" s="3"/>
      <c r="CC130" s="584"/>
      <c r="CD130" s="585"/>
      <c r="CE130" s="585"/>
      <c r="CF130" s="630"/>
      <c r="CG130" s="631"/>
      <c r="CH130" s="3"/>
      <c r="CI130" s="3"/>
      <c r="CJ130" s="3"/>
      <c r="CK130" s="3"/>
      <c r="CL130" s="3"/>
      <c r="CM130" s="3"/>
      <c r="CN130" s="3"/>
      <c r="CO130" s="3"/>
      <c r="CP130" s="3"/>
      <c r="CQ130" s="3"/>
      <c r="CR130" s="3"/>
      <c r="CS130" s="3"/>
      <c r="CT130" s="3"/>
    </row>
    <row r="131" spans="1:98" ht="14.25" customHeight="1">
      <c r="A131" s="761"/>
      <c r="B131" s="5098"/>
      <c r="C131" s="557"/>
      <c r="D131" s="283"/>
      <c r="E131" s="719"/>
      <c r="F131" s="440" t="s">
        <v>81</v>
      </c>
      <c r="G131" s="377">
        <v>611968</v>
      </c>
      <c r="H131" s="5100"/>
      <c r="I131" s="561" t="s">
        <v>1705</v>
      </c>
      <c r="J131" s="562"/>
      <c r="K131" s="562"/>
      <c r="L131" s="562"/>
      <c r="M131" s="378"/>
      <c r="N131" s="379"/>
      <c r="O131" s="380"/>
      <c r="P131" s="381"/>
      <c r="Q131" s="720"/>
      <c r="R131" s="721"/>
      <c r="S131" s="721"/>
      <c r="T131" s="722"/>
      <c r="U131" s="22"/>
      <c r="V131" s="2862">
        <v>5</v>
      </c>
      <c r="W131" s="43" t="s">
        <v>1706</v>
      </c>
      <c r="X131" s="48" t="s">
        <v>1707</v>
      </c>
      <c r="Y131" s="48" t="s">
        <v>1708</v>
      </c>
      <c r="Z131" s="2773" t="s">
        <v>1652</v>
      </c>
      <c r="AA131" s="2777"/>
      <c r="AB131" s="2778"/>
      <c r="AC131" s="725"/>
      <c r="AD131" s="726"/>
      <c r="AE131" s="140"/>
      <c r="AF131" s="141"/>
      <c r="AG131" s="143"/>
      <c r="AH131" s="143"/>
      <c r="AI131" s="143"/>
      <c r="AJ131" s="146"/>
      <c r="AK131" s="727"/>
      <c r="AL131" s="728"/>
      <c r="AM131" s="728"/>
      <c r="AN131" s="729"/>
      <c r="AO131" s="3"/>
      <c r="AP131" s="399"/>
      <c r="AQ131" s="381"/>
      <c r="AR131" s="52"/>
      <c r="AS131" s="104">
        <f t="shared" si="58"/>
        <v>0.1307257895837691</v>
      </c>
      <c r="AT131" s="105">
        <f t="shared" si="59"/>
        <v>0</v>
      </c>
      <c r="AU131" s="105">
        <f t="shared" si="60"/>
        <v>0</v>
      </c>
      <c r="AV131" s="105">
        <f t="shared" si="61"/>
        <v>0</v>
      </c>
      <c r="AW131" s="106">
        <f t="shared" si="54"/>
        <v>0</v>
      </c>
      <c r="AX131" s="106">
        <f t="shared" si="55"/>
        <v>0</v>
      </c>
      <c r="AY131" s="106">
        <f t="shared" si="56"/>
        <v>0</v>
      </c>
      <c r="AZ131" s="106" t="e">
        <f t="shared" si="62"/>
        <v>#DIV/0!</v>
      </c>
      <c r="BA131" s="107" t="e">
        <f t="shared" si="63"/>
        <v>#DIV/0!</v>
      </c>
      <c r="BB131" s="107" t="e">
        <f t="shared" si="64"/>
        <v>#DIV/0!</v>
      </c>
      <c r="BC131" s="107" t="e">
        <f t="shared" si="65"/>
        <v>#DIV/0!</v>
      </c>
      <c r="BD131" s="107" t="e">
        <f t="shared" si="66"/>
        <v>#DIV/0!</v>
      </c>
      <c r="BE131" s="108">
        <v>0.2</v>
      </c>
      <c r="BF131" s="108">
        <v>0.8</v>
      </c>
      <c r="BG131" s="107">
        <f t="shared" si="67"/>
        <v>0</v>
      </c>
      <c r="BH131" s="107">
        <f t="shared" si="68"/>
        <v>0</v>
      </c>
      <c r="BI131" s="107">
        <f t="shared" si="69"/>
        <v>0</v>
      </c>
      <c r="BJ131" s="107" t="e">
        <f t="shared" si="70"/>
        <v>#DIV/0!</v>
      </c>
      <c r="BK131" s="107" t="e">
        <f t="shared" si="70"/>
        <v>#DIV/0!</v>
      </c>
      <c r="BL131" s="107" t="e">
        <f t="shared" si="71"/>
        <v>#DIV/0!</v>
      </c>
      <c r="BM131" s="107" t="e">
        <f t="shared" si="72"/>
        <v>#DIV/0!</v>
      </c>
      <c r="BN131" s="107" t="e">
        <f t="shared" si="73"/>
        <v>#DIV/0!</v>
      </c>
      <c r="BO131" s="107" t="e">
        <f t="shared" si="74"/>
        <v>#DIV/0!</v>
      </c>
      <c r="BP131" s="107" t="e">
        <f t="shared" si="74"/>
        <v>#DIV/0!</v>
      </c>
      <c r="BQ131" s="107" t="e">
        <f t="shared" si="74"/>
        <v>#DIV/0!</v>
      </c>
      <c r="BR131" s="107" t="e">
        <f t="shared" si="57"/>
        <v>#DIV/0!</v>
      </c>
      <c r="BS131" s="34"/>
      <c r="BT131" s="34"/>
      <c r="BU131" s="34"/>
      <c r="BV131" s="34"/>
      <c r="BW131" s="34"/>
      <c r="BX131" s="34"/>
      <c r="BY131" s="34"/>
      <c r="BZ131" s="34"/>
      <c r="CA131" s="33"/>
      <c r="CB131" s="3"/>
      <c r="CC131" s="584"/>
      <c r="CD131" s="585"/>
      <c r="CE131" s="585"/>
      <c r="CF131" s="630"/>
      <c r="CG131" s="631"/>
      <c r="CH131" s="3"/>
      <c r="CI131" s="3"/>
      <c r="CJ131" s="3"/>
      <c r="CK131" s="3"/>
      <c r="CL131" s="3"/>
      <c r="CM131" s="3"/>
      <c r="CN131" s="3"/>
      <c r="CO131" s="3"/>
      <c r="CP131" s="3"/>
      <c r="CQ131" s="3"/>
      <c r="CR131" s="3"/>
      <c r="CS131" s="3"/>
      <c r="CT131" s="3"/>
    </row>
    <row r="132" spans="1:98" ht="14.25" customHeight="1">
      <c r="A132" s="761"/>
      <c r="B132" s="5098"/>
      <c r="C132" s="557"/>
      <c r="D132" s="283"/>
      <c r="E132" s="719"/>
      <c r="F132" s="440" t="s">
        <v>77</v>
      </c>
      <c r="G132" s="377">
        <v>1863105</v>
      </c>
      <c r="H132" s="5100"/>
      <c r="I132" s="561"/>
      <c r="J132" s="562"/>
      <c r="K132" s="562"/>
      <c r="L132" s="562"/>
      <c r="M132" s="378"/>
      <c r="N132" s="379"/>
      <c r="O132" s="380"/>
      <c r="P132" s="381"/>
      <c r="Q132" s="720"/>
      <c r="R132" s="721"/>
      <c r="S132" s="721"/>
      <c r="T132" s="722"/>
      <c r="U132" s="22"/>
      <c r="V132" s="2862">
        <v>6</v>
      </c>
      <c r="W132" s="2771" t="s">
        <v>1709</v>
      </c>
      <c r="X132" s="48" t="s">
        <v>1710</v>
      </c>
      <c r="Y132" s="48" t="s">
        <v>1711</v>
      </c>
      <c r="Z132" s="2773" t="s">
        <v>1602</v>
      </c>
      <c r="AA132" s="2777"/>
      <c r="AB132" s="2778"/>
      <c r="AC132" s="725"/>
      <c r="AD132" s="726"/>
      <c r="AE132" s="140"/>
      <c r="AF132" s="141"/>
      <c r="AG132" s="143"/>
      <c r="AH132" s="143"/>
      <c r="AI132" s="143"/>
      <c r="AJ132" s="146"/>
      <c r="AK132" s="727"/>
      <c r="AL132" s="728"/>
      <c r="AM132" s="728"/>
      <c r="AN132" s="729"/>
      <c r="AO132" s="3"/>
      <c r="AP132" s="399"/>
      <c r="AQ132" s="381"/>
      <c r="AR132" s="52"/>
      <c r="AS132" s="104">
        <f t="shared" si="58"/>
        <v>0</v>
      </c>
      <c r="AT132" s="105">
        <f t="shared" si="59"/>
        <v>0</v>
      </c>
      <c r="AU132" s="105">
        <f t="shared" si="60"/>
        <v>0</v>
      </c>
      <c r="AV132" s="105">
        <f t="shared" si="61"/>
        <v>0</v>
      </c>
      <c r="AW132" s="106">
        <f>+AA132/COUNTIF(W133,"*")</f>
        <v>0</v>
      </c>
      <c r="AX132" s="106">
        <f>+AB132/COUNTIF(W133,"*")</f>
        <v>0</v>
      </c>
      <c r="AY132" s="106">
        <f>+AC132/COUNTIF(W133,"*")</f>
        <v>0</v>
      </c>
      <c r="AZ132" s="106" t="e">
        <f t="shared" si="62"/>
        <v>#DIV/0!</v>
      </c>
      <c r="BA132" s="107" t="e">
        <f t="shared" si="63"/>
        <v>#DIV/0!</v>
      </c>
      <c r="BB132" s="107" t="e">
        <f t="shared" si="64"/>
        <v>#DIV/0!</v>
      </c>
      <c r="BC132" s="107" t="e">
        <f t="shared" si="65"/>
        <v>#DIV/0!</v>
      </c>
      <c r="BD132" s="107" t="e">
        <f t="shared" si="66"/>
        <v>#DIV/0!</v>
      </c>
      <c r="BE132" s="108">
        <v>0.2</v>
      </c>
      <c r="BF132" s="108">
        <v>0.8</v>
      </c>
      <c r="BG132" s="107">
        <f t="shared" si="67"/>
        <v>0</v>
      </c>
      <c r="BH132" s="107">
        <f t="shared" si="68"/>
        <v>0</v>
      </c>
      <c r="BI132" s="107">
        <f t="shared" si="69"/>
        <v>0</v>
      </c>
      <c r="BJ132" s="107" t="e">
        <f t="shared" si="70"/>
        <v>#DIV/0!</v>
      </c>
      <c r="BK132" s="107" t="e">
        <f t="shared" si="70"/>
        <v>#DIV/0!</v>
      </c>
      <c r="BL132" s="107" t="e">
        <f t="shared" si="71"/>
        <v>#DIV/0!</v>
      </c>
      <c r="BM132" s="107" t="e">
        <f t="shared" si="72"/>
        <v>#DIV/0!</v>
      </c>
      <c r="BN132" s="107" t="e">
        <f t="shared" si="73"/>
        <v>#DIV/0!</v>
      </c>
      <c r="BO132" s="107" t="e">
        <f t="shared" si="74"/>
        <v>#DIV/0!</v>
      </c>
      <c r="BP132" s="107" t="e">
        <f t="shared" si="74"/>
        <v>#DIV/0!</v>
      </c>
      <c r="BQ132" s="107" t="e">
        <f t="shared" si="74"/>
        <v>#DIV/0!</v>
      </c>
      <c r="BR132" s="107" t="e">
        <f t="shared" si="57"/>
        <v>#DIV/0!</v>
      </c>
      <c r="BS132" s="34"/>
      <c r="BT132" s="34"/>
      <c r="BU132" s="34"/>
      <c r="BV132" s="34"/>
      <c r="BW132" s="34"/>
      <c r="BX132" s="34"/>
      <c r="BY132" s="34"/>
      <c r="BZ132" s="34"/>
      <c r="CA132" s="33"/>
      <c r="CB132" s="3"/>
      <c r="CC132" s="584"/>
      <c r="CD132" s="585"/>
      <c r="CE132" s="585"/>
      <c r="CF132" s="630"/>
      <c r="CG132" s="631"/>
      <c r="CH132" s="3"/>
      <c r="CI132" s="3"/>
      <c r="CJ132" s="3"/>
      <c r="CK132" s="3"/>
      <c r="CL132" s="3"/>
      <c r="CM132" s="3"/>
      <c r="CN132" s="3"/>
      <c r="CO132" s="3"/>
      <c r="CP132" s="3"/>
      <c r="CQ132" s="3"/>
      <c r="CR132" s="3"/>
      <c r="CS132" s="3"/>
      <c r="CT132" s="3"/>
    </row>
    <row r="133" spans="1:98" ht="14.25" customHeight="1">
      <c r="A133" s="761"/>
      <c r="B133" s="5098"/>
      <c r="C133" s="557"/>
      <c r="D133" s="283"/>
      <c r="E133" s="719"/>
      <c r="F133" s="440"/>
      <c r="G133" s="377"/>
      <c r="H133" s="378"/>
      <c r="I133" s="561"/>
      <c r="J133" s="562"/>
      <c r="K133" s="562"/>
      <c r="L133" s="562"/>
      <c r="M133" s="378"/>
      <c r="N133" s="379"/>
      <c r="O133" s="380"/>
      <c r="P133" s="381"/>
      <c r="Q133" s="720"/>
      <c r="R133" s="721"/>
      <c r="S133" s="721"/>
      <c r="T133" s="722"/>
      <c r="U133" s="22"/>
      <c r="V133" s="2862">
        <v>7</v>
      </c>
      <c r="W133" s="43" t="s">
        <v>1712</v>
      </c>
      <c r="X133" s="48" t="s">
        <v>1713</v>
      </c>
      <c r="Y133" s="48" t="s">
        <v>1714</v>
      </c>
      <c r="Z133" s="2773" t="s">
        <v>1602</v>
      </c>
      <c r="AA133" s="2777"/>
      <c r="AB133" s="2778"/>
      <c r="AC133" s="725"/>
      <c r="AD133" s="726"/>
      <c r="AE133" s="140"/>
      <c r="AF133" s="141"/>
      <c r="AG133" s="143"/>
      <c r="AH133" s="143"/>
      <c r="AI133" s="143"/>
      <c r="AJ133" s="146"/>
      <c r="AK133" s="727"/>
      <c r="AL133" s="728"/>
      <c r="AM133" s="728"/>
      <c r="AN133" s="729"/>
      <c r="AO133" s="3"/>
      <c r="AP133" s="399"/>
      <c r="AQ133" s="381"/>
      <c r="AR133" s="52"/>
      <c r="AS133" s="104" t="e">
        <f t="shared" si="58"/>
        <v>#DIV/0!</v>
      </c>
      <c r="AT133" s="105" t="e">
        <f t="shared" si="59"/>
        <v>#DIV/0!</v>
      </c>
      <c r="AU133" s="105" t="e">
        <f t="shared" si="60"/>
        <v>#DIV/0!</v>
      </c>
      <c r="AV133" s="105" t="e">
        <f t="shared" si="61"/>
        <v>#DIV/0!</v>
      </c>
      <c r="AW133" s="106" t="e">
        <f>+AA133/COUNTIF(#REF!,"*")</f>
        <v>#REF!</v>
      </c>
      <c r="AX133" s="106" t="e">
        <f>+AB133/COUNTIF(#REF!,"*")</f>
        <v>#REF!</v>
      </c>
      <c r="AY133" s="106" t="e">
        <f>+AC133/COUNTIF(#REF!,"*")</f>
        <v>#REF!</v>
      </c>
      <c r="AZ133" s="106" t="e">
        <f t="shared" si="62"/>
        <v>#DIV/0!</v>
      </c>
      <c r="BA133" s="107" t="e">
        <f t="shared" si="63"/>
        <v>#DIV/0!</v>
      </c>
      <c r="BB133" s="107" t="e">
        <f t="shared" si="64"/>
        <v>#DIV/0!</v>
      </c>
      <c r="BC133" s="107" t="e">
        <f t="shared" si="65"/>
        <v>#DIV/0!</v>
      </c>
      <c r="BD133" s="107" t="e">
        <f t="shared" si="66"/>
        <v>#DIV/0!</v>
      </c>
      <c r="BE133" s="108">
        <v>0.2</v>
      </c>
      <c r="BF133" s="108">
        <v>0.8</v>
      </c>
      <c r="BG133" s="107" t="e">
        <f t="shared" si="67"/>
        <v>#REF!</v>
      </c>
      <c r="BH133" s="107" t="e">
        <f t="shared" si="68"/>
        <v>#REF!</v>
      </c>
      <c r="BI133" s="107" t="e">
        <f t="shared" si="69"/>
        <v>#REF!</v>
      </c>
      <c r="BJ133" s="107" t="e">
        <f t="shared" si="70"/>
        <v>#DIV/0!</v>
      </c>
      <c r="BK133" s="107" t="e">
        <f t="shared" si="70"/>
        <v>#DIV/0!</v>
      </c>
      <c r="BL133" s="107" t="e">
        <f t="shared" si="71"/>
        <v>#DIV/0!</v>
      </c>
      <c r="BM133" s="107" t="e">
        <f t="shared" si="72"/>
        <v>#DIV/0!</v>
      </c>
      <c r="BN133" s="107" t="e">
        <f t="shared" si="73"/>
        <v>#DIV/0!</v>
      </c>
      <c r="BO133" s="107" t="e">
        <f t="shared" si="74"/>
        <v>#REF!</v>
      </c>
      <c r="BP133" s="107" t="e">
        <f t="shared" si="74"/>
        <v>#REF!</v>
      </c>
      <c r="BQ133" s="107" t="e">
        <f t="shared" si="74"/>
        <v>#REF!</v>
      </c>
      <c r="BR133" s="107" t="e">
        <f t="shared" si="57"/>
        <v>#DIV/0!</v>
      </c>
      <c r="BS133" s="34"/>
      <c r="BT133" s="34"/>
      <c r="BU133" s="34"/>
      <c r="BV133" s="34"/>
      <c r="BW133" s="34"/>
      <c r="BX133" s="34"/>
      <c r="BY133" s="34"/>
      <c r="BZ133" s="34"/>
      <c r="CA133" s="33"/>
      <c r="CB133" s="3"/>
      <c r="CC133" s="584"/>
      <c r="CD133" s="585"/>
      <c r="CE133" s="585"/>
      <c r="CF133" s="630"/>
      <c r="CG133" s="631"/>
      <c r="CH133" s="3"/>
      <c r="CI133" s="3"/>
      <c r="CJ133" s="3"/>
      <c r="CK133" s="3"/>
      <c r="CL133" s="3"/>
      <c r="CM133" s="3"/>
      <c r="CN133" s="3"/>
      <c r="CO133" s="3"/>
      <c r="CP133" s="3"/>
      <c r="CQ133" s="3"/>
      <c r="CR133" s="3"/>
      <c r="CS133" s="3"/>
      <c r="CT133" s="3"/>
    </row>
    <row r="134" spans="1:98" ht="14.25" customHeight="1">
      <c r="A134" s="761"/>
      <c r="B134" s="5098"/>
      <c r="C134" s="557"/>
      <c r="D134" s="283"/>
      <c r="E134" s="719"/>
      <c r="F134" s="440"/>
      <c r="G134" s="377"/>
      <c r="H134" s="378"/>
      <c r="I134" s="561"/>
      <c r="J134" s="562"/>
      <c r="K134" s="562"/>
      <c r="L134" s="562"/>
      <c r="M134" s="378"/>
      <c r="N134" s="379"/>
      <c r="O134" s="380"/>
      <c r="P134" s="381"/>
      <c r="Q134" s="720"/>
      <c r="R134" s="721"/>
      <c r="S134" s="721"/>
      <c r="T134" s="722"/>
      <c r="U134" s="22"/>
      <c r="V134" s="2862">
        <v>8</v>
      </c>
      <c r="W134" s="43" t="s">
        <v>1715</v>
      </c>
      <c r="X134" s="48">
        <v>45889</v>
      </c>
      <c r="Y134" s="48">
        <v>45940</v>
      </c>
      <c r="Z134" s="2773" t="s">
        <v>1602</v>
      </c>
      <c r="AA134" s="2777"/>
      <c r="AB134" s="725"/>
      <c r="AC134" s="725"/>
      <c r="AD134" s="726"/>
      <c r="AE134" s="140"/>
      <c r="AF134" s="141"/>
      <c r="AG134" s="143"/>
      <c r="AH134" s="143"/>
      <c r="AI134" s="143"/>
      <c r="AJ134" s="146"/>
      <c r="AK134" s="727"/>
      <c r="AL134" s="728"/>
      <c r="AM134" s="728"/>
      <c r="AN134" s="729"/>
      <c r="AO134" s="3"/>
      <c r="AP134" s="399"/>
      <c r="AQ134" s="381"/>
      <c r="AR134" s="52"/>
      <c r="AS134" s="104" t="e">
        <f t="shared" si="58"/>
        <v>#DIV/0!</v>
      </c>
      <c r="AT134" s="105" t="e">
        <f t="shared" si="59"/>
        <v>#DIV/0!</v>
      </c>
      <c r="AU134" s="105" t="e">
        <f t="shared" si="60"/>
        <v>#DIV/0!</v>
      </c>
      <c r="AV134" s="105" t="e">
        <f t="shared" si="61"/>
        <v>#DIV/0!</v>
      </c>
      <c r="AW134" s="106">
        <f t="shared" ref="AW134:AW197" si="75">+AA134/COUNTIF(W134,"*")</f>
        <v>0</v>
      </c>
      <c r="AX134" s="106">
        <f t="shared" ref="AX134:AX197" si="76">+AB134/COUNTIF(W134,"*")</f>
        <v>0</v>
      </c>
      <c r="AY134" s="106">
        <f t="shared" ref="AY134:AY197" si="77">+AC134/COUNTIF(W134,"*")</f>
        <v>0</v>
      </c>
      <c r="AZ134" s="106" t="e">
        <f t="shared" si="62"/>
        <v>#DIV/0!</v>
      </c>
      <c r="BA134" s="107" t="e">
        <f t="shared" si="63"/>
        <v>#DIV/0!</v>
      </c>
      <c r="BB134" s="107" t="e">
        <f t="shared" si="64"/>
        <v>#DIV/0!</v>
      </c>
      <c r="BC134" s="107" t="e">
        <f t="shared" si="65"/>
        <v>#DIV/0!</v>
      </c>
      <c r="BD134" s="107" t="e">
        <f t="shared" si="66"/>
        <v>#DIV/0!</v>
      </c>
      <c r="BE134" s="108">
        <v>0.2</v>
      </c>
      <c r="BF134" s="108">
        <v>0.8</v>
      </c>
      <c r="BG134" s="107">
        <f t="shared" si="67"/>
        <v>0</v>
      </c>
      <c r="BH134" s="107">
        <f t="shared" si="68"/>
        <v>0</v>
      </c>
      <c r="BI134" s="107">
        <f t="shared" si="69"/>
        <v>0</v>
      </c>
      <c r="BJ134" s="107" t="e">
        <f t="shared" si="70"/>
        <v>#DIV/0!</v>
      </c>
      <c r="BK134" s="107" t="e">
        <f t="shared" si="70"/>
        <v>#DIV/0!</v>
      </c>
      <c r="BL134" s="107" t="e">
        <f t="shared" si="71"/>
        <v>#DIV/0!</v>
      </c>
      <c r="BM134" s="107" t="e">
        <f t="shared" si="72"/>
        <v>#DIV/0!</v>
      </c>
      <c r="BN134" s="107" t="e">
        <f t="shared" si="73"/>
        <v>#DIV/0!</v>
      </c>
      <c r="BO134" s="107" t="e">
        <f t="shared" si="74"/>
        <v>#DIV/0!</v>
      </c>
      <c r="BP134" s="107" t="e">
        <f t="shared" si="74"/>
        <v>#DIV/0!</v>
      </c>
      <c r="BQ134" s="107" t="e">
        <f t="shared" si="74"/>
        <v>#DIV/0!</v>
      </c>
      <c r="BR134" s="107" t="e">
        <f t="shared" si="57"/>
        <v>#DIV/0!</v>
      </c>
      <c r="BS134" s="34"/>
      <c r="BT134" s="34"/>
      <c r="BU134" s="34"/>
      <c r="BV134" s="34"/>
      <c r="BW134" s="34"/>
      <c r="BX134" s="34"/>
      <c r="BY134" s="34"/>
      <c r="BZ134" s="34"/>
      <c r="CA134" s="33"/>
      <c r="CB134" s="3"/>
      <c r="CC134" s="584"/>
      <c r="CD134" s="585"/>
      <c r="CE134" s="585"/>
      <c r="CF134" s="630"/>
      <c r="CG134" s="631"/>
      <c r="CH134" s="3"/>
      <c r="CI134" s="3"/>
      <c r="CJ134" s="3"/>
      <c r="CK134" s="3"/>
      <c r="CL134" s="3"/>
      <c r="CM134" s="3"/>
      <c r="CN134" s="3"/>
      <c r="CO134" s="3"/>
      <c r="CP134" s="3"/>
      <c r="CQ134" s="3"/>
      <c r="CR134" s="3"/>
      <c r="CS134" s="3"/>
      <c r="CT134" s="3"/>
    </row>
    <row r="135" spans="1:98" ht="14.25" customHeight="1">
      <c r="A135" s="761"/>
      <c r="B135" s="556"/>
      <c r="C135" s="557"/>
      <c r="D135" s="283"/>
      <c r="E135" s="719"/>
      <c r="F135" s="440"/>
      <c r="G135" s="377"/>
      <c r="H135" s="378"/>
      <c r="I135" s="561"/>
      <c r="J135" s="562"/>
      <c r="K135" s="562"/>
      <c r="L135" s="562"/>
      <c r="M135" s="378"/>
      <c r="N135" s="379"/>
      <c r="O135" s="380"/>
      <c r="P135" s="381"/>
      <c r="Q135" s="720"/>
      <c r="R135" s="721"/>
      <c r="S135" s="721"/>
      <c r="T135" s="722"/>
      <c r="U135" s="22"/>
      <c r="V135" s="2862">
        <v>9</v>
      </c>
      <c r="W135" s="43" t="s">
        <v>1674</v>
      </c>
      <c r="X135" s="2772">
        <v>45757</v>
      </c>
      <c r="Y135" s="2922" t="s">
        <v>1675</v>
      </c>
      <c r="Z135" s="2773" t="s">
        <v>1652</v>
      </c>
      <c r="AA135" s="2777"/>
      <c r="AB135" s="725"/>
      <c r="AC135" s="725"/>
      <c r="AD135" s="726"/>
      <c r="AE135" s="140"/>
      <c r="AF135" s="141"/>
      <c r="AG135" s="143"/>
      <c r="AH135" s="143"/>
      <c r="AI135" s="143"/>
      <c r="AJ135" s="146"/>
      <c r="AK135" s="727"/>
      <c r="AL135" s="728"/>
      <c r="AM135" s="728"/>
      <c r="AN135" s="729"/>
      <c r="AO135" s="3"/>
      <c r="AP135" s="399"/>
      <c r="AQ135" s="381"/>
      <c r="AR135" s="52"/>
      <c r="AS135" s="104" t="e">
        <f t="shared" si="58"/>
        <v>#DIV/0!</v>
      </c>
      <c r="AT135" s="105" t="e">
        <f t="shared" si="59"/>
        <v>#DIV/0!</v>
      </c>
      <c r="AU135" s="105" t="e">
        <f t="shared" si="60"/>
        <v>#DIV/0!</v>
      </c>
      <c r="AV135" s="105" t="e">
        <f t="shared" si="61"/>
        <v>#DIV/0!</v>
      </c>
      <c r="AW135" s="106">
        <f t="shared" si="75"/>
        <v>0</v>
      </c>
      <c r="AX135" s="106">
        <f t="shared" si="76"/>
        <v>0</v>
      </c>
      <c r="AY135" s="106">
        <f t="shared" si="77"/>
        <v>0</v>
      </c>
      <c r="AZ135" s="106" t="e">
        <f t="shared" si="62"/>
        <v>#DIV/0!</v>
      </c>
      <c r="BA135" s="107" t="e">
        <f t="shared" si="63"/>
        <v>#DIV/0!</v>
      </c>
      <c r="BB135" s="107" t="e">
        <f t="shared" si="64"/>
        <v>#DIV/0!</v>
      </c>
      <c r="BC135" s="107" t="e">
        <f t="shared" si="65"/>
        <v>#DIV/0!</v>
      </c>
      <c r="BD135" s="107" t="e">
        <f t="shared" si="66"/>
        <v>#DIV/0!</v>
      </c>
      <c r="BE135" s="108">
        <v>0.2</v>
      </c>
      <c r="BF135" s="108">
        <v>0.8</v>
      </c>
      <c r="BG135" s="107">
        <f t="shared" si="67"/>
        <v>0</v>
      </c>
      <c r="BH135" s="107">
        <f t="shared" si="68"/>
        <v>0</v>
      </c>
      <c r="BI135" s="107">
        <f t="shared" si="69"/>
        <v>0</v>
      </c>
      <c r="BJ135" s="107" t="e">
        <f t="shared" si="70"/>
        <v>#DIV/0!</v>
      </c>
      <c r="BK135" s="107" t="e">
        <f t="shared" si="70"/>
        <v>#DIV/0!</v>
      </c>
      <c r="BL135" s="107" t="e">
        <f t="shared" si="71"/>
        <v>#DIV/0!</v>
      </c>
      <c r="BM135" s="107" t="e">
        <f t="shared" si="72"/>
        <v>#DIV/0!</v>
      </c>
      <c r="BN135" s="107" t="e">
        <f t="shared" si="73"/>
        <v>#DIV/0!</v>
      </c>
      <c r="BO135" s="107" t="e">
        <f t="shared" si="74"/>
        <v>#DIV/0!</v>
      </c>
      <c r="BP135" s="107" t="e">
        <f t="shared" si="74"/>
        <v>#DIV/0!</v>
      </c>
      <c r="BQ135" s="107" t="e">
        <f t="shared" si="74"/>
        <v>#DIV/0!</v>
      </c>
      <c r="BR135" s="107" t="e">
        <f t="shared" si="57"/>
        <v>#DIV/0!</v>
      </c>
      <c r="BS135" s="34"/>
      <c r="BT135" s="34"/>
      <c r="BU135" s="34"/>
      <c r="BV135" s="34"/>
      <c r="BW135" s="34"/>
      <c r="BX135" s="34"/>
      <c r="BY135" s="34"/>
      <c r="BZ135" s="34"/>
      <c r="CA135" s="33"/>
      <c r="CB135" s="3"/>
      <c r="CC135" s="584"/>
      <c r="CD135" s="585"/>
      <c r="CE135" s="585"/>
      <c r="CF135" s="630"/>
      <c r="CG135" s="631"/>
      <c r="CH135" s="3"/>
      <c r="CI135" s="3"/>
      <c r="CJ135" s="3"/>
      <c r="CK135" s="3"/>
      <c r="CL135" s="3"/>
      <c r="CM135" s="3"/>
      <c r="CN135" s="3"/>
      <c r="CO135" s="3"/>
      <c r="CP135" s="3"/>
      <c r="CQ135" s="3"/>
      <c r="CR135" s="3"/>
      <c r="CS135" s="3"/>
      <c r="CT135" s="3"/>
    </row>
    <row r="136" spans="1:98" ht="14.25" customHeight="1" thickBot="1">
      <c r="A136" s="763"/>
      <c r="B136" s="589"/>
      <c r="C136" s="590"/>
      <c r="D136" s="288"/>
      <c r="E136" s="731"/>
      <c r="F136" s="593"/>
      <c r="G136" s="411"/>
      <c r="H136" s="412"/>
      <c r="I136" s="596"/>
      <c r="J136" s="597"/>
      <c r="K136" s="597"/>
      <c r="L136" s="597"/>
      <c r="M136" s="412"/>
      <c r="N136" s="415"/>
      <c r="O136" s="416"/>
      <c r="P136" s="417"/>
      <c r="Q136" s="732"/>
      <c r="R136" s="733"/>
      <c r="S136" s="733"/>
      <c r="T136" s="734"/>
      <c r="U136" s="22"/>
      <c r="V136" s="2867">
        <v>10</v>
      </c>
      <c r="W136" s="2927"/>
      <c r="X136" s="2928"/>
      <c r="Y136" s="2928"/>
      <c r="Z136" s="2906"/>
      <c r="AA136" s="2834"/>
      <c r="AB136" s="737"/>
      <c r="AC136" s="737"/>
      <c r="AD136" s="738"/>
      <c r="AE136" s="140"/>
      <c r="AF136" s="413"/>
      <c r="AG136" s="739"/>
      <c r="AH136" s="739"/>
      <c r="AI136" s="739"/>
      <c r="AJ136" s="740"/>
      <c r="AK136" s="741"/>
      <c r="AL136" s="742"/>
      <c r="AM136" s="742"/>
      <c r="AN136" s="743"/>
      <c r="AO136" s="3"/>
      <c r="AP136" s="744"/>
      <c r="AQ136" s="417"/>
      <c r="AR136" s="52"/>
      <c r="AS136" s="426" t="e">
        <f t="shared" si="58"/>
        <v>#DIV/0!</v>
      </c>
      <c r="AT136" s="450" t="e">
        <f t="shared" si="59"/>
        <v>#DIV/0!</v>
      </c>
      <c r="AU136" s="450" t="e">
        <f t="shared" si="60"/>
        <v>#DIV/0!</v>
      </c>
      <c r="AV136" s="450" t="e">
        <f t="shared" si="61"/>
        <v>#DIV/0!</v>
      </c>
      <c r="AW136" s="463" t="e">
        <f t="shared" si="75"/>
        <v>#DIV/0!</v>
      </c>
      <c r="AX136" s="463" t="e">
        <f t="shared" si="76"/>
        <v>#DIV/0!</v>
      </c>
      <c r="AY136" s="463" t="e">
        <f t="shared" si="77"/>
        <v>#DIV/0!</v>
      </c>
      <c r="AZ136" s="463" t="e">
        <f t="shared" si="62"/>
        <v>#DIV/0!</v>
      </c>
      <c r="BA136" s="428" t="e">
        <f t="shared" si="63"/>
        <v>#DIV/0!</v>
      </c>
      <c r="BB136" s="428" t="e">
        <f t="shared" si="64"/>
        <v>#DIV/0!</v>
      </c>
      <c r="BC136" s="428" t="e">
        <f t="shared" si="65"/>
        <v>#DIV/0!</v>
      </c>
      <c r="BD136" s="428" t="e">
        <f t="shared" si="66"/>
        <v>#DIV/0!</v>
      </c>
      <c r="BE136" s="427">
        <v>0.2</v>
      </c>
      <c r="BF136" s="427">
        <v>0.8</v>
      </c>
      <c r="BG136" s="428" t="e">
        <f t="shared" si="67"/>
        <v>#DIV/0!</v>
      </c>
      <c r="BH136" s="428" t="e">
        <f t="shared" si="68"/>
        <v>#DIV/0!</v>
      </c>
      <c r="BI136" s="428" t="e">
        <f t="shared" si="69"/>
        <v>#DIV/0!</v>
      </c>
      <c r="BJ136" s="428" t="e">
        <f t="shared" si="70"/>
        <v>#DIV/0!</v>
      </c>
      <c r="BK136" s="428" t="e">
        <f t="shared" si="70"/>
        <v>#DIV/0!</v>
      </c>
      <c r="BL136" s="428" t="e">
        <f t="shared" si="71"/>
        <v>#DIV/0!</v>
      </c>
      <c r="BM136" s="428" t="e">
        <f t="shared" si="72"/>
        <v>#DIV/0!</v>
      </c>
      <c r="BN136" s="428" t="e">
        <f t="shared" si="73"/>
        <v>#DIV/0!</v>
      </c>
      <c r="BO136" s="428" t="e">
        <f t="shared" si="74"/>
        <v>#DIV/0!</v>
      </c>
      <c r="BP136" s="428" t="e">
        <f t="shared" si="74"/>
        <v>#DIV/0!</v>
      </c>
      <c r="BQ136" s="428" t="e">
        <f t="shared" si="74"/>
        <v>#DIV/0!</v>
      </c>
      <c r="BR136" s="428" t="e">
        <f t="shared" si="57"/>
        <v>#DIV/0!</v>
      </c>
      <c r="BS136" s="39"/>
      <c r="BT136" s="39"/>
      <c r="BU136" s="39"/>
      <c r="BV136" s="39"/>
      <c r="BW136" s="39"/>
      <c r="BX136" s="39"/>
      <c r="BY136" s="39"/>
      <c r="BZ136" s="39"/>
      <c r="CA136" s="332"/>
      <c r="CB136" s="3"/>
      <c r="CC136" s="616"/>
      <c r="CD136" s="617"/>
      <c r="CE136" s="617"/>
      <c r="CF136" s="640"/>
      <c r="CG136" s="641"/>
      <c r="CH136" s="3"/>
      <c r="CI136" s="3"/>
      <c r="CJ136" s="3"/>
      <c r="CK136" s="3"/>
      <c r="CL136" s="3"/>
      <c r="CM136" s="3"/>
      <c r="CN136" s="3"/>
      <c r="CO136" s="3"/>
      <c r="CP136" s="3"/>
      <c r="CQ136" s="3"/>
      <c r="CR136" s="3"/>
      <c r="CS136" s="3"/>
      <c r="CT136" s="3"/>
    </row>
    <row r="137" spans="1:98" ht="14.25" customHeight="1">
      <c r="A137" s="349">
        <v>13</v>
      </c>
      <c r="B137" s="5097" t="s">
        <v>1716</v>
      </c>
      <c r="C137" s="524"/>
      <c r="D137" s="745"/>
      <c r="E137" s="746"/>
      <c r="F137" s="527" t="s">
        <v>438</v>
      </c>
      <c r="G137" s="355">
        <v>544198</v>
      </c>
      <c r="H137" s="5099" t="s">
        <v>1178</v>
      </c>
      <c r="I137" s="529"/>
      <c r="J137" s="530"/>
      <c r="K137" s="530"/>
      <c r="L137" s="530"/>
      <c r="M137" s="531"/>
      <c r="N137" s="2856">
        <v>490000000</v>
      </c>
      <c r="O137" s="358" t="s">
        <v>91</v>
      </c>
      <c r="P137" s="2856">
        <v>490000000</v>
      </c>
      <c r="Q137" s="747"/>
      <c r="R137" s="748"/>
      <c r="S137" s="748"/>
      <c r="T137" s="749"/>
      <c r="U137" s="140"/>
      <c r="V137" s="2871">
        <v>1</v>
      </c>
      <c r="W137" s="2764" t="s">
        <v>1590</v>
      </c>
      <c r="X137" s="2765" t="s">
        <v>1591</v>
      </c>
      <c r="Y137" s="2765">
        <v>45703</v>
      </c>
      <c r="Z137" s="2766" t="s">
        <v>1652</v>
      </c>
      <c r="AA137" s="751"/>
      <c r="AB137" s="2902"/>
      <c r="AC137" s="752"/>
      <c r="AD137" s="753"/>
      <c r="AE137" s="140"/>
      <c r="AF137" s="2852" t="s">
        <v>1717</v>
      </c>
      <c r="AG137" s="2828" t="s">
        <v>1718</v>
      </c>
      <c r="AH137" s="2828" t="s">
        <v>1719</v>
      </c>
      <c r="AI137" s="2840" t="s">
        <v>73</v>
      </c>
      <c r="AJ137" s="755">
        <v>2</v>
      </c>
      <c r="AK137" s="756"/>
      <c r="AL137" s="757"/>
      <c r="AM137" s="757"/>
      <c r="AN137" s="758"/>
      <c r="AO137" s="222"/>
      <c r="AP137" s="759" t="s">
        <v>1060</v>
      </c>
      <c r="AQ137" s="760" t="s">
        <v>356</v>
      </c>
      <c r="AR137" s="52"/>
      <c r="AS137" s="82">
        <f t="shared" si="58"/>
        <v>0</v>
      </c>
      <c r="AT137" s="94">
        <f t="shared" si="59"/>
        <v>0</v>
      </c>
      <c r="AU137" s="94">
        <f t="shared" si="60"/>
        <v>0</v>
      </c>
      <c r="AV137" s="94">
        <f t="shared" si="61"/>
        <v>0</v>
      </c>
      <c r="AW137" s="95">
        <f t="shared" si="75"/>
        <v>0</v>
      </c>
      <c r="AX137" s="95">
        <f t="shared" si="76"/>
        <v>0</v>
      </c>
      <c r="AY137" s="95">
        <f t="shared" si="77"/>
        <v>0</v>
      </c>
      <c r="AZ137" s="95" t="e">
        <f t="shared" si="62"/>
        <v>#DIV/0!</v>
      </c>
      <c r="BA137" s="96">
        <f t="shared" si="63"/>
        <v>0</v>
      </c>
      <c r="BB137" s="96">
        <f t="shared" si="64"/>
        <v>0</v>
      </c>
      <c r="BC137" s="96">
        <f t="shared" si="65"/>
        <v>0</v>
      </c>
      <c r="BD137" s="96">
        <f t="shared" si="66"/>
        <v>0</v>
      </c>
      <c r="BE137" s="97">
        <v>0.2</v>
      </c>
      <c r="BF137" s="97">
        <v>0.8</v>
      </c>
      <c r="BG137" s="96">
        <f t="shared" si="67"/>
        <v>0</v>
      </c>
      <c r="BH137" s="96">
        <f t="shared" si="68"/>
        <v>0</v>
      </c>
      <c r="BI137" s="96">
        <f t="shared" si="69"/>
        <v>0</v>
      </c>
      <c r="BJ137" s="96" t="e">
        <f t="shared" si="70"/>
        <v>#DIV/0!</v>
      </c>
      <c r="BK137" s="96">
        <f t="shared" si="70"/>
        <v>0</v>
      </c>
      <c r="BL137" s="96">
        <f t="shared" si="71"/>
        <v>0</v>
      </c>
      <c r="BM137" s="96">
        <f t="shared" si="72"/>
        <v>0</v>
      </c>
      <c r="BN137" s="96">
        <f t="shared" si="73"/>
        <v>0</v>
      </c>
      <c r="BO137" s="96">
        <f t="shared" si="74"/>
        <v>0</v>
      </c>
      <c r="BP137" s="85">
        <f t="shared" si="74"/>
        <v>0</v>
      </c>
      <c r="BQ137" s="85">
        <f t="shared" si="74"/>
        <v>0</v>
      </c>
      <c r="BR137" s="85" t="e">
        <f t="shared" si="57"/>
        <v>#DIV/0!</v>
      </c>
      <c r="BS137" s="644">
        <f>AVERAGEIF(BO137:BO146,"&lt;&gt;#¡DIV/0!")</f>
        <v>0</v>
      </c>
      <c r="BT137" s="644">
        <f>AVERAGEIF(BP137:BP146,"&lt;&gt;#¡DIV/0!")</f>
        <v>0</v>
      </c>
      <c r="BU137" s="644">
        <f>AVERAGEIF(BQ137:BQ146,"&lt;&gt;#¡DIV/0!")</f>
        <v>0</v>
      </c>
      <c r="BV137" s="644" t="e">
        <f>AVERAGEIF(BR137:BR146,"&lt;&gt;#¡DIV/0!")</f>
        <v>#DIV/0!</v>
      </c>
      <c r="BW137" s="550">
        <f>+C137*BS137</f>
        <v>0</v>
      </c>
      <c r="BX137" s="550">
        <f>+C137*BT137</f>
        <v>0</v>
      </c>
      <c r="BY137" s="550">
        <f>+C137*BU137</f>
        <v>0</v>
      </c>
      <c r="BZ137" s="550" t="e">
        <f>+C137*BV137</f>
        <v>#DIV/0!</v>
      </c>
      <c r="CA137" s="645" t="e">
        <f>SUM(BW137:BZ146)</f>
        <v>#DIV/0!</v>
      </c>
      <c r="CB137" s="3"/>
      <c r="CC137" s="552">
        <f>+Q137/$N$137</f>
        <v>0</v>
      </c>
      <c r="CD137" s="553">
        <f>+R137/$N$137</f>
        <v>0</v>
      </c>
      <c r="CE137" s="553">
        <f>+S137/$N$137</f>
        <v>0</v>
      </c>
      <c r="CF137" s="622">
        <f>+T137/$N$137</f>
        <v>0</v>
      </c>
      <c r="CG137" s="623">
        <f>AVERAGE(CC137:CF146)</f>
        <v>0</v>
      </c>
      <c r="CH137" s="3"/>
      <c r="CI137" s="3"/>
      <c r="CJ137" s="3"/>
      <c r="CK137" s="3"/>
      <c r="CL137" s="3"/>
      <c r="CM137" s="3"/>
      <c r="CN137" s="3"/>
      <c r="CO137" s="3"/>
      <c r="CP137" s="3"/>
      <c r="CQ137" s="3"/>
      <c r="CR137" s="3"/>
      <c r="CS137" s="3"/>
      <c r="CT137" s="3"/>
    </row>
    <row r="138" spans="1:98" ht="14.25" customHeight="1">
      <c r="A138" s="761"/>
      <c r="B138" s="5098"/>
      <c r="C138" s="557"/>
      <c r="D138" s="283"/>
      <c r="E138" s="719"/>
      <c r="F138" s="440" t="s">
        <v>273</v>
      </c>
      <c r="G138" s="377">
        <v>473588</v>
      </c>
      <c r="H138" s="5100"/>
      <c r="I138" s="561"/>
      <c r="J138" s="562"/>
      <c r="K138" s="562"/>
      <c r="L138" s="562"/>
      <c r="M138" s="378"/>
      <c r="N138" s="379"/>
      <c r="O138" s="380"/>
      <c r="P138" s="381"/>
      <c r="Q138" s="720"/>
      <c r="R138" s="721"/>
      <c r="S138" s="721"/>
      <c r="T138" s="722"/>
      <c r="U138" s="22"/>
      <c r="V138" s="2929">
        <v>2</v>
      </c>
      <c r="W138" s="2771" t="s">
        <v>1595</v>
      </c>
      <c r="X138" s="2772">
        <v>45703</v>
      </c>
      <c r="Y138" s="2772">
        <v>45716</v>
      </c>
      <c r="Z138" s="2773" t="s">
        <v>1652</v>
      </c>
      <c r="AA138" s="724"/>
      <c r="AB138" s="725"/>
      <c r="AC138" s="725"/>
      <c r="AD138" s="726"/>
      <c r="AE138" s="140"/>
      <c r="AF138" s="141"/>
      <c r="AG138" s="143"/>
      <c r="AH138" s="143"/>
      <c r="AI138" s="143"/>
      <c r="AJ138" s="146"/>
      <c r="AK138" s="727"/>
      <c r="AL138" s="728"/>
      <c r="AM138" s="728"/>
      <c r="AN138" s="729"/>
      <c r="AO138" s="3"/>
      <c r="AP138" s="399"/>
      <c r="AQ138" s="381"/>
      <c r="AR138" s="52"/>
      <c r="AS138" s="104">
        <f t="shared" si="58"/>
        <v>0</v>
      </c>
      <c r="AT138" s="105">
        <f t="shared" si="59"/>
        <v>0</v>
      </c>
      <c r="AU138" s="105">
        <f t="shared" si="60"/>
        <v>0</v>
      </c>
      <c r="AV138" s="105">
        <f t="shared" si="61"/>
        <v>0</v>
      </c>
      <c r="AW138" s="106">
        <f t="shared" si="75"/>
        <v>0</v>
      </c>
      <c r="AX138" s="106">
        <f t="shared" si="76"/>
        <v>0</v>
      </c>
      <c r="AY138" s="106">
        <f t="shared" si="77"/>
        <v>0</v>
      </c>
      <c r="AZ138" s="106" t="e">
        <f t="shared" si="62"/>
        <v>#DIV/0!</v>
      </c>
      <c r="BA138" s="107" t="e">
        <f t="shared" si="63"/>
        <v>#DIV/0!</v>
      </c>
      <c r="BB138" s="107" t="e">
        <f t="shared" si="64"/>
        <v>#DIV/0!</v>
      </c>
      <c r="BC138" s="107" t="e">
        <f t="shared" si="65"/>
        <v>#DIV/0!</v>
      </c>
      <c r="BD138" s="107" t="e">
        <f t="shared" si="66"/>
        <v>#DIV/0!</v>
      </c>
      <c r="BE138" s="108">
        <v>0.2</v>
      </c>
      <c r="BF138" s="108">
        <v>0.8</v>
      </c>
      <c r="BG138" s="107">
        <f t="shared" si="67"/>
        <v>0</v>
      </c>
      <c r="BH138" s="107">
        <f t="shared" si="68"/>
        <v>0</v>
      </c>
      <c r="BI138" s="107">
        <f t="shared" si="69"/>
        <v>0</v>
      </c>
      <c r="BJ138" s="107" t="e">
        <f t="shared" si="70"/>
        <v>#DIV/0!</v>
      </c>
      <c r="BK138" s="107" t="e">
        <f t="shared" si="70"/>
        <v>#DIV/0!</v>
      </c>
      <c r="BL138" s="107" t="e">
        <f t="shared" si="71"/>
        <v>#DIV/0!</v>
      </c>
      <c r="BM138" s="107" t="e">
        <f t="shared" si="72"/>
        <v>#DIV/0!</v>
      </c>
      <c r="BN138" s="107" t="e">
        <f t="shared" si="73"/>
        <v>#DIV/0!</v>
      </c>
      <c r="BO138" s="107" t="e">
        <f t="shared" si="74"/>
        <v>#DIV/0!</v>
      </c>
      <c r="BP138" s="107" t="e">
        <f t="shared" si="74"/>
        <v>#DIV/0!</v>
      </c>
      <c r="BQ138" s="107" t="e">
        <f t="shared" si="74"/>
        <v>#DIV/0!</v>
      </c>
      <c r="BR138" s="107" t="e">
        <f t="shared" si="57"/>
        <v>#DIV/0!</v>
      </c>
      <c r="BS138" s="34"/>
      <c r="BT138" s="34"/>
      <c r="BU138" s="34"/>
      <c r="BV138" s="34"/>
      <c r="BW138" s="34"/>
      <c r="BX138" s="34"/>
      <c r="BY138" s="34"/>
      <c r="BZ138" s="34"/>
      <c r="CA138" s="33"/>
      <c r="CB138" s="3"/>
      <c r="CC138" s="584"/>
      <c r="CD138" s="585"/>
      <c r="CE138" s="585"/>
      <c r="CF138" s="630"/>
      <c r="CG138" s="631"/>
      <c r="CH138" s="3"/>
      <c r="CI138" s="3"/>
      <c r="CJ138" s="3"/>
      <c r="CK138" s="3"/>
      <c r="CL138" s="3"/>
      <c r="CM138" s="3"/>
      <c r="CN138" s="3"/>
      <c r="CO138" s="3"/>
      <c r="CP138" s="3"/>
      <c r="CQ138" s="3"/>
      <c r="CR138" s="3"/>
      <c r="CS138" s="3"/>
      <c r="CT138" s="3"/>
    </row>
    <row r="139" spans="1:98" ht="14.25" customHeight="1">
      <c r="A139" s="761"/>
      <c r="B139" s="5098"/>
      <c r="C139" s="557"/>
      <c r="D139" s="283"/>
      <c r="E139" s="719"/>
      <c r="F139" s="440" t="s">
        <v>374</v>
      </c>
      <c r="G139" s="377">
        <v>464172</v>
      </c>
      <c r="H139" s="5100"/>
      <c r="I139" s="561"/>
      <c r="J139" s="562"/>
      <c r="K139" s="562"/>
      <c r="L139" s="562"/>
      <c r="M139" s="378"/>
      <c r="N139" s="379"/>
      <c r="O139" s="380"/>
      <c r="P139" s="381"/>
      <c r="Q139" s="720"/>
      <c r="R139" s="721"/>
      <c r="S139" s="721"/>
      <c r="T139" s="722"/>
      <c r="U139" s="22"/>
      <c r="V139" s="2929">
        <v>3</v>
      </c>
      <c r="W139" s="2771" t="s">
        <v>1596</v>
      </c>
      <c r="X139" s="2772">
        <v>45716</v>
      </c>
      <c r="Y139" s="2772">
        <v>45723</v>
      </c>
      <c r="Z139" s="2773" t="s">
        <v>1652</v>
      </c>
      <c r="AA139" s="724"/>
      <c r="AB139" s="725"/>
      <c r="AC139" s="725"/>
      <c r="AD139" s="726"/>
      <c r="AE139" s="140"/>
      <c r="AF139" s="141"/>
      <c r="AG139" s="143"/>
      <c r="AH139" s="143"/>
      <c r="AI139" s="143"/>
      <c r="AJ139" s="146"/>
      <c r="AK139" s="727"/>
      <c r="AL139" s="728"/>
      <c r="AM139" s="728"/>
      <c r="AN139" s="729"/>
      <c r="AO139" s="3"/>
      <c r="AP139" s="399"/>
      <c r="AQ139" s="381"/>
      <c r="AR139" s="52"/>
      <c r="AS139" s="104">
        <f t="shared" si="58"/>
        <v>0</v>
      </c>
      <c r="AT139" s="105">
        <f t="shared" si="59"/>
        <v>0</v>
      </c>
      <c r="AU139" s="105">
        <f t="shared" si="60"/>
        <v>0</v>
      </c>
      <c r="AV139" s="105">
        <f t="shared" si="61"/>
        <v>0</v>
      </c>
      <c r="AW139" s="106">
        <f t="shared" si="75"/>
        <v>0</v>
      </c>
      <c r="AX139" s="106">
        <f t="shared" si="76"/>
        <v>0</v>
      </c>
      <c r="AY139" s="106">
        <f t="shared" si="77"/>
        <v>0</v>
      </c>
      <c r="AZ139" s="106" t="e">
        <f t="shared" si="62"/>
        <v>#DIV/0!</v>
      </c>
      <c r="BA139" s="107" t="e">
        <f t="shared" si="63"/>
        <v>#DIV/0!</v>
      </c>
      <c r="BB139" s="107" t="e">
        <f t="shared" si="64"/>
        <v>#DIV/0!</v>
      </c>
      <c r="BC139" s="107" t="e">
        <f t="shared" si="65"/>
        <v>#DIV/0!</v>
      </c>
      <c r="BD139" s="107" t="e">
        <f t="shared" si="66"/>
        <v>#DIV/0!</v>
      </c>
      <c r="BE139" s="108">
        <v>0.2</v>
      </c>
      <c r="BF139" s="108">
        <v>0.8</v>
      </c>
      <c r="BG139" s="107">
        <f t="shared" si="67"/>
        <v>0</v>
      </c>
      <c r="BH139" s="107">
        <f t="shared" si="68"/>
        <v>0</v>
      </c>
      <c r="BI139" s="107">
        <f t="shared" si="69"/>
        <v>0</v>
      </c>
      <c r="BJ139" s="107" t="e">
        <f t="shared" si="70"/>
        <v>#DIV/0!</v>
      </c>
      <c r="BK139" s="107" t="e">
        <f t="shared" si="70"/>
        <v>#DIV/0!</v>
      </c>
      <c r="BL139" s="107" t="e">
        <f t="shared" si="71"/>
        <v>#DIV/0!</v>
      </c>
      <c r="BM139" s="107" t="e">
        <f t="shared" si="72"/>
        <v>#DIV/0!</v>
      </c>
      <c r="BN139" s="107" t="e">
        <f t="shared" si="73"/>
        <v>#DIV/0!</v>
      </c>
      <c r="BO139" s="107" t="e">
        <f t="shared" si="74"/>
        <v>#DIV/0!</v>
      </c>
      <c r="BP139" s="107" t="e">
        <f t="shared" si="74"/>
        <v>#DIV/0!</v>
      </c>
      <c r="BQ139" s="107" t="e">
        <f t="shared" si="74"/>
        <v>#DIV/0!</v>
      </c>
      <c r="BR139" s="107" t="e">
        <f t="shared" si="57"/>
        <v>#DIV/0!</v>
      </c>
      <c r="BS139" s="34"/>
      <c r="BT139" s="34"/>
      <c r="BU139" s="34"/>
      <c r="BV139" s="34"/>
      <c r="BW139" s="34"/>
      <c r="BX139" s="34"/>
      <c r="BY139" s="34"/>
      <c r="BZ139" s="34"/>
      <c r="CA139" s="33"/>
      <c r="CB139" s="3"/>
      <c r="CC139" s="584"/>
      <c r="CD139" s="585"/>
      <c r="CE139" s="585"/>
      <c r="CF139" s="630"/>
      <c r="CG139" s="631"/>
      <c r="CH139" s="3"/>
      <c r="CI139" s="3"/>
      <c r="CJ139" s="3"/>
      <c r="CK139" s="3"/>
      <c r="CL139" s="3"/>
      <c r="CM139" s="3"/>
      <c r="CN139" s="3"/>
      <c r="CO139" s="3"/>
      <c r="CP139" s="3"/>
      <c r="CQ139" s="3"/>
      <c r="CR139" s="3"/>
      <c r="CS139" s="3"/>
      <c r="CT139" s="3"/>
    </row>
    <row r="140" spans="1:98" ht="14.25" customHeight="1">
      <c r="A140" s="761"/>
      <c r="B140" s="5098"/>
      <c r="C140" s="557"/>
      <c r="D140" s="283"/>
      <c r="E140" s="719"/>
      <c r="F140" s="440" t="s">
        <v>65</v>
      </c>
      <c r="G140" s="377">
        <v>1331151</v>
      </c>
      <c r="H140" s="5100"/>
      <c r="I140" s="561"/>
      <c r="J140" s="562"/>
      <c r="K140" s="562"/>
      <c r="L140" s="562"/>
      <c r="M140" s="378"/>
      <c r="N140" s="379"/>
      <c r="O140" s="380"/>
      <c r="P140" s="381"/>
      <c r="Q140" s="720"/>
      <c r="R140" s="721"/>
      <c r="S140" s="721"/>
      <c r="T140" s="722"/>
      <c r="U140" s="22"/>
      <c r="V140" s="2929">
        <v>4</v>
      </c>
      <c r="W140" s="2771" t="s">
        <v>1599</v>
      </c>
      <c r="X140" s="2772">
        <v>45723</v>
      </c>
      <c r="Y140" s="2772">
        <v>45737</v>
      </c>
      <c r="Z140" s="2773" t="s">
        <v>1652</v>
      </c>
      <c r="AA140" s="724"/>
      <c r="AB140" s="725"/>
      <c r="AC140" s="725"/>
      <c r="AD140" s="726"/>
      <c r="AE140" s="140"/>
      <c r="AF140" s="141"/>
      <c r="AG140" s="143"/>
      <c r="AH140" s="143"/>
      <c r="AI140" s="143"/>
      <c r="AJ140" s="146"/>
      <c r="AK140" s="727"/>
      <c r="AL140" s="728"/>
      <c r="AM140" s="728"/>
      <c r="AN140" s="729"/>
      <c r="AO140" s="3"/>
      <c r="AP140" s="399"/>
      <c r="AQ140" s="381"/>
      <c r="AR140" s="52"/>
      <c r="AS140" s="104">
        <f t="shared" si="58"/>
        <v>0</v>
      </c>
      <c r="AT140" s="105">
        <f t="shared" si="59"/>
        <v>0</v>
      </c>
      <c r="AU140" s="105">
        <f t="shared" si="60"/>
        <v>0</v>
      </c>
      <c r="AV140" s="105">
        <f t="shared" si="61"/>
        <v>0</v>
      </c>
      <c r="AW140" s="106">
        <f t="shared" si="75"/>
        <v>0</v>
      </c>
      <c r="AX140" s="106">
        <f t="shared" si="76"/>
        <v>0</v>
      </c>
      <c r="AY140" s="106">
        <f t="shared" si="77"/>
        <v>0</v>
      </c>
      <c r="AZ140" s="106" t="e">
        <f t="shared" si="62"/>
        <v>#DIV/0!</v>
      </c>
      <c r="BA140" s="107" t="e">
        <f t="shared" si="63"/>
        <v>#DIV/0!</v>
      </c>
      <c r="BB140" s="107" t="e">
        <f t="shared" si="64"/>
        <v>#DIV/0!</v>
      </c>
      <c r="BC140" s="107" t="e">
        <f t="shared" si="65"/>
        <v>#DIV/0!</v>
      </c>
      <c r="BD140" s="107" t="e">
        <f t="shared" si="66"/>
        <v>#DIV/0!</v>
      </c>
      <c r="BE140" s="108">
        <v>0.2</v>
      </c>
      <c r="BF140" s="108">
        <v>0.8</v>
      </c>
      <c r="BG140" s="107">
        <f t="shared" si="67"/>
        <v>0</v>
      </c>
      <c r="BH140" s="107">
        <f t="shared" si="68"/>
        <v>0</v>
      </c>
      <c r="BI140" s="107">
        <f t="shared" si="69"/>
        <v>0</v>
      </c>
      <c r="BJ140" s="107" t="e">
        <f t="shared" si="70"/>
        <v>#DIV/0!</v>
      </c>
      <c r="BK140" s="107" t="e">
        <f t="shared" si="70"/>
        <v>#DIV/0!</v>
      </c>
      <c r="BL140" s="107" t="e">
        <f t="shared" si="71"/>
        <v>#DIV/0!</v>
      </c>
      <c r="BM140" s="107" t="e">
        <f t="shared" si="72"/>
        <v>#DIV/0!</v>
      </c>
      <c r="BN140" s="107" t="e">
        <f t="shared" si="73"/>
        <v>#DIV/0!</v>
      </c>
      <c r="BO140" s="107" t="e">
        <f t="shared" si="74"/>
        <v>#DIV/0!</v>
      </c>
      <c r="BP140" s="107" t="e">
        <f t="shared" si="74"/>
        <v>#DIV/0!</v>
      </c>
      <c r="BQ140" s="107" t="e">
        <f t="shared" si="74"/>
        <v>#DIV/0!</v>
      </c>
      <c r="BR140" s="107" t="e">
        <f t="shared" si="57"/>
        <v>#DIV/0!</v>
      </c>
      <c r="BS140" s="34"/>
      <c r="BT140" s="34"/>
      <c r="BU140" s="34"/>
      <c r="BV140" s="34"/>
      <c r="BW140" s="34"/>
      <c r="BX140" s="34"/>
      <c r="BY140" s="34"/>
      <c r="BZ140" s="34"/>
      <c r="CA140" s="33"/>
      <c r="CB140" s="3"/>
      <c r="CC140" s="584"/>
      <c r="CD140" s="585"/>
      <c r="CE140" s="585"/>
      <c r="CF140" s="630"/>
      <c r="CG140" s="631"/>
      <c r="CH140" s="3"/>
      <c r="CI140" s="3"/>
      <c r="CJ140" s="3"/>
      <c r="CK140" s="3"/>
      <c r="CL140" s="3"/>
      <c r="CM140" s="3"/>
      <c r="CN140" s="3"/>
      <c r="CO140" s="3"/>
      <c r="CP140" s="3"/>
      <c r="CQ140" s="3"/>
      <c r="CR140" s="3"/>
      <c r="CS140" s="3"/>
      <c r="CT140" s="3"/>
    </row>
    <row r="141" spans="1:98" ht="14.25" customHeight="1">
      <c r="A141" s="761"/>
      <c r="B141" s="5098"/>
      <c r="C141" s="557"/>
      <c r="D141" s="283"/>
      <c r="E141" s="719"/>
      <c r="F141" s="440" t="s">
        <v>81</v>
      </c>
      <c r="G141" s="377">
        <v>611968</v>
      </c>
      <c r="H141" s="5100"/>
      <c r="I141" s="561"/>
      <c r="J141" s="562"/>
      <c r="K141" s="562"/>
      <c r="L141" s="562"/>
      <c r="M141" s="378"/>
      <c r="N141" s="379"/>
      <c r="O141" s="380"/>
      <c r="P141" s="381"/>
      <c r="Q141" s="720"/>
      <c r="R141" s="721"/>
      <c r="S141" s="721"/>
      <c r="T141" s="722"/>
      <c r="U141" s="22"/>
      <c r="V141" s="2929">
        <v>5</v>
      </c>
      <c r="W141" s="43" t="s">
        <v>1706</v>
      </c>
      <c r="X141" s="48" t="s">
        <v>1707</v>
      </c>
      <c r="Y141" s="48" t="s">
        <v>1708</v>
      </c>
      <c r="Z141" s="2773" t="s">
        <v>1652</v>
      </c>
      <c r="AA141" s="724"/>
      <c r="AB141" s="725"/>
      <c r="AC141" s="725"/>
      <c r="AD141" s="726"/>
      <c r="AE141" s="140"/>
      <c r="AF141" s="141"/>
      <c r="AG141" s="143"/>
      <c r="AH141" s="143"/>
      <c r="AI141" s="143"/>
      <c r="AJ141" s="146"/>
      <c r="AK141" s="727"/>
      <c r="AL141" s="728"/>
      <c r="AM141" s="728"/>
      <c r="AN141" s="729"/>
      <c r="AO141" s="3"/>
      <c r="AP141" s="399"/>
      <c r="AQ141" s="381"/>
      <c r="AR141" s="52"/>
      <c r="AS141" s="104">
        <f t="shared" si="58"/>
        <v>0</v>
      </c>
      <c r="AT141" s="105">
        <f t="shared" si="59"/>
        <v>0</v>
      </c>
      <c r="AU141" s="105">
        <f t="shared" si="60"/>
        <v>0</v>
      </c>
      <c r="AV141" s="105">
        <f t="shared" si="61"/>
        <v>0</v>
      </c>
      <c r="AW141" s="106">
        <f t="shared" si="75"/>
        <v>0</v>
      </c>
      <c r="AX141" s="106">
        <f t="shared" si="76"/>
        <v>0</v>
      </c>
      <c r="AY141" s="106">
        <f t="shared" si="77"/>
        <v>0</v>
      </c>
      <c r="AZ141" s="106" t="e">
        <f t="shared" si="62"/>
        <v>#DIV/0!</v>
      </c>
      <c r="BA141" s="107" t="e">
        <f t="shared" si="63"/>
        <v>#DIV/0!</v>
      </c>
      <c r="BB141" s="107" t="e">
        <f t="shared" si="64"/>
        <v>#DIV/0!</v>
      </c>
      <c r="BC141" s="107" t="e">
        <f t="shared" si="65"/>
        <v>#DIV/0!</v>
      </c>
      <c r="BD141" s="107" t="e">
        <f t="shared" si="66"/>
        <v>#DIV/0!</v>
      </c>
      <c r="BE141" s="108">
        <v>0.2</v>
      </c>
      <c r="BF141" s="108">
        <v>0.8</v>
      </c>
      <c r="BG141" s="107">
        <f t="shared" si="67"/>
        <v>0</v>
      </c>
      <c r="BH141" s="107">
        <f t="shared" si="68"/>
        <v>0</v>
      </c>
      <c r="BI141" s="107">
        <f t="shared" si="69"/>
        <v>0</v>
      </c>
      <c r="BJ141" s="107" t="e">
        <f t="shared" si="70"/>
        <v>#DIV/0!</v>
      </c>
      <c r="BK141" s="107" t="e">
        <f t="shared" si="70"/>
        <v>#DIV/0!</v>
      </c>
      <c r="BL141" s="107" t="e">
        <f t="shared" si="71"/>
        <v>#DIV/0!</v>
      </c>
      <c r="BM141" s="107" t="e">
        <f t="shared" si="72"/>
        <v>#DIV/0!</v>
      </c>
      <c r="BN141" s="107" t="e">
        <f t="shared" si="73"/>
        <v>#DIV/0!</v>
      </c>
      <c r="BO141" s="107" t="e">
        <f t="shared" si="74"/>
        <v>#DIV/0!</v>
      </c>
      <c r="BP141" s="107" t="e">
        <f t="shared" si="74"/>
        <v>#DIV/0!</v>
      </c>
      <c r="BQ141" s="107" t="e">
        <f t="shared" si="74"/>
        <v>#DIV/0!</v>
      </c>
      <c r="BR141" s="107" t="e">
        <f t="shared" si="57"/>
        <v>#DIV/0!</v>
      </c>
      <c r="BS141" s="34"/>
      <c r="BT141" s="34"/>
      <c r="BU141" s="34"/>
      <c r="BV141" s="34"/>
      <c r="BW141" s="34"/>
      <c r="BX141" s="34"/>
      <c r="BY141" s="34"/>
      <c r="BZ141" s="34"/>
      <c r="CA141" s="33"/>
      <c r="CB141" s="3"/>
      <c r="CC141" s="584"/>
      <c r="CD141" s="585"/>
      <c r="CE141" s="585"/>
      <c r="CF141" s="630"/>
      <c r="CG141" s="631"/>
      <c r="CH141" s="3"/>
      <c r="CI141" s="3"/>
      <c r="CJ141" s="3"/>
      <c r="CK141" s="3"/>
      <c r="CL141" s="3"/>
      <c r="CM141" s="3"/>
      <c r="CN141" s="3"/>
      <c r="CO141" s="3"/>
      <c r="CP141" s="3"/>
      <c r="CQ141" s="3"/>
      <c r="CR141" s="3"/>
      <c r="CS141" s="3"/>
      <c r="CT141" s="3"/>
    </row>
    <row r="142" spans="1:98" ht="14.25" customHeight="1">
      <c r="A142" s="761"/>
      <c r="B142" s="5098"/>
      <c r="C142" s="557"/>
      <c r="D142" s="283"/>
      <c r="E142" s="719"/>
      <c r="F142" s="440" t="s">
        <v>77</v>
      </c>
      <c r="G142" s="377">
        <v>1863105</v>
      </c>
      <c r="H142" s="5100"/>
      <c r="I142" s="561"/>
      <c r="J142" s="562"/>
      <c r="K142" s="562"/>
      <c r="L142" s="562"/>
      <c r="M142" s="378"/>
      <c r="N142" s="379"/>
      <c r="O142" s="380"/>
      <c r="P142" s="381"/>
      <c r="Q142" s="720"/>
      <c r="R142" s="721"/>
      <c r="S142" s="721"/>
      <c r="T142" s="722"/>
      <c r="U142" s="22"/>
      <c r="V142" s="2929">
        <v>6</v>
      </c>
      <c r="W142" s="2771" t="s">
        <v>1709</v>
      </c>
      <c r="X142" s="48" t="s">
        <v>1710</v>
      </c>
      <c r="Y142" s="48" t="s">
        <v>1711</v>
      </c>
      <c r="Z142" s="2773" t="s">
        <v>1602</v>
      </c>
      <c r="AA142" s="724"/>
      <c r="AB142" s="725"/>
      <c r="AC142" s="725"/>
      <c r="AD142" s="726"/>
      <c r="AE142" s="140"/>
      <c r="AF142" s="141"/>
      <c r="AG142" s="143"/>
      <c r="AH142" s="143"/>
      <c r="AI142" s="143"/>
      <c r="AJ142" s="146"/>
      <c r="AK142" s="727"/>
      <c r="AL142" s="728"/>
      <c r="AM142" s="728"/>
      <c r="AN142" s="729"/>
      <c r="AO142" s="3"/>
      <c r="AP142" s="399"/>
      <c r="AQ142" s="381"/>
      <c r="AR142" s="52"/>
      <c r="AS142" s="104">
        <f t="shared" si="58"/>
        <v>0</v>
      </c>
      <c r="AT142" s="105">
        <f t="shared" si="59"/>
        <v>0</v>
      </c>
      <c r="AU142" s="105">
        <f t="shared" si="60"/>
        <v>0</v>
      </c>
      <c r="AV142" s="105">
        <f t="shared" si="61"/>
        <v>0</v>
      </c>
      <c r="AW142" s="106">
        <f t="shared" si="75"/>
        <v>0</v>
      </c>
      <c r="AX142" s="106">
        <f t="shared" si="76"/>
        <v>0</v>
      </c>
      <c r="AY142" s="106">
        <f t="shared" si="77"/>
        <v>0</v>
      </c>
      <c r="AZ142" s="106" t="e">
        <f t="shared" si="62"/>
        <v>#DIV/0!</v>
      </c>
      <c r="BA142" s="107" t="e">
        <f t="shared" si="63"/>
        <v>#DIV/0!</v>
      </c>
      <c r="BB142" s="107" t="e">
        <f t="shared" si="64"/>
        <v>#DIV/0!</v>
      </c>
      <c r="BC142" s="107" t="e">
        <f t="shared" si="65"/>
        <v>#DIV/0!</v>
      </c>
      <c r="BD142" s="107" t="e">
        <f t="shared" si="66"/>
        <v>#DIV/0!</v>
      </c>
      <c r="BE142" s="108">
        <v>0.2</v>
      </c>
      <c r="BF142" s="108">
        <v>0.8</v>
      </c>
      <c r="BG142" s="107">
        <f t="shared" si="67"/>
        <v>0</v>
      </c>
      <c r="BH142" s="107">
        <f t="shared" si="68"/>
        <v>0</v>
      </c>
      <c r="BI142" s="107">
        <f t="shared" si="69"/>
        <v>0</v>
      </c>
      <c r="BJ142" s="107" t="e">
        <f t="shared" si="70"/>
        <v>#DIV/0!</v>
      </c>
      <c r="BK142" s="107" t="e">
        <f t="shared" si="70"/>
        <v>#DIV/0!</v>
      </c>
      <c r="BL142" s="107" t="e">
        <f t="shared" si="71"/>
        <v>#DIV/0!</v>
      </c>
      <c r="BM142" s="107" t="e">
        <f t="shared" si="72"/>
        <v>#DIV/0!</v>
      </c>
      <c r="BN142" s="107" t="e">
        <f t="shared" si="73"/>
        <v>#DIV/0!</v>
      </c>
      <c r="BO142" s="107" t="e">
        <f t="shared" si="74"/>
        <v>#DIV/0!</v>
      </c>
      <c r="BP142" s="107" t="e">
        <f t="shared" si="74"/>
        <v>#DIV/0!</v>
      </c>
      <c r="BQ142" s="107" t="e">
        <f t="shared" si="74"/>
        <v>#DIV/0!</v>
      </c>
      <c r="BR142" s="107" t="e">
        <f t="shared" si="57"/>
        <v>#DIV/0!</v>
      </c>
      <c r="BS142" s="34"/>
      <c r="BT142" s="34"/>
      <c r="BU142" s="34"/>
      <c r="BV142" s="34"/>
      <c r="BW142" s="34"/>
      <c r="BX142" s="34"/>
      <c r="BY142" s="34"/>
      <c r="BZ142" s="34"/>
      <c r="CA142" s="33"/>
      <c r="CB142" s="3"/>
      <c r="CC142" s="584"/>
      <c r="CD142" s="585"/>
      <c r="CE142" s="585"/>
      <c r="CF142" s="630"/>
      <c r="CG142" s="631"/>
      <c r="CH142" s="3"/>
      <c r="CI142" s="3"/>
      <c r="CJ142" s="3"/>
      <c r="CK142" s="3"/>
      <c r="CL142" s="3"/>
      <c r="CM142" s="3"/>
      <c r="CN142" s="3"/>
      <c r="CO142" s="3"/>
      <c r="CP142" s="3"/>
      <c r="CQ142" s="3"/>
      <c r="CR142" s="3"/>
      <c r="CS142" s="3"/>
      <c r="CT142" s="3"/>
    </row>
    <row r="143" spans="1:98" ht="14.25" customHeight="1">
      <c r="A143" s="761"/>
      <c r="B143" s="556"/>
      <c r="C143" s="557"/>
      <c r="D143" s="283"/>
      <c r="E143" s="719"/>
      <c r="F143" s="440"/>
      <c r="G143" s="377"/>
      <c r="H143" s="378"/>
      <c r="I143" s="561"/>
      <c r="J143" s="562"/>
      <c r="K143" s="562"/>
      <c r="L143" s="562"/>
      <c r="M143" s="378"/>
      <c r="N143" s="379"/>
      <c r="O143" s="380"/>
      <c r="P143" s="381"/>
      <c r="Q143" s="720"/>
      <c r="R143" s="721"/>
      <c r="S143" s="721"/>
      <c r="T143" s="722"/>
      <c r="U143" s="22"/>
      <c r="V143" s="384">
        <v>7</v>
      </c>
      <c r="W143" s="43" t="s">
        <v>1712</v>
      </c>
      <c r="X143" s="48" t="s">
        <v>1713</v>
      </c>
      <c r="Y143" s="48" t="s">
        <v>1714</v>
      </c>
      <c r="Z143" s="2773" t="s">
        <v>1602</v>
      </c>
      <c r="AA143" s="724"/>
      <c r="AB143" s="725"/>
      <c r="AC143" s="725"/>
      <c r="AD143" s="726"/>
      <c r="AE143" s="140"/>
      <c r="AF143" s="141"/>
      <c r="AG143" s="143"/>
      <c r="AH143" s="143"/>
      <c r="AI143" s="143"/>
      <c r="AJ143" s="146"/>
      <c r="AK143" s="727"/>
      <c r="AL143" s="728"/>
      <c r="AM143" s="728"/>
      <c r="AN143" s="729"/>
      <c r="AO143" s="3"/>
      <c r="AP143" s="399"/>
      <c r="AQ143" s="381"/>
      <c r="AR143" s="52"/>
      <c r="AS143" s="104" t="e">
        <f t="shared" si="58"/>
        <v>#DIV/0!</v>
      </c>
      <c r="AT143" s="105" t="e">
        <f t="shared" si="59"/>
        <v>#DIV/0!</v>
      </c>
      <c r="AU143" s="105" t="e">
        <f t="shared" si="60"/>
        <v>#DIV/0!</v>
      </c>
      <c r="AV143" s="105" t="e">
        <f t="shared" si="61"/>
        <v>#DIV/0!</v>
      </c>
      <c r="AW143" s="106">
        <f t="shared" si="75"/>
        <v>0</v>
      </c>
      <c r="AX143" s="106">
        <f t="shared" si="76"/>
        <v>0</v>
      </c>
      <c r="AY143" s="106">
        <f t="shared" si="77"/>
        <v>0</v>
      </c>
      <c r="AZ143" s="106" t="e">
        <f t="shared" si="62"/>
        <v>#DIV/0!</v>
      </c>
      <c r="BA143" s="107" t="e">
        <f t="shared" si="63"/>
        <v>#DIV/0!</v>
      </c>
      <c r="BB143" s="107" t="e">
        <f t="shared" si="64"/>
        <v>#DIV/0!</v>
      </c>
      <c r="BC143" s="107" t="e">
        <f t="shared" si="65"/>
        <v>#DIV/0!</v>
      </c>
      <c r="BD143" s="107" t="e">
        <f t="shared" si="66"/>
        <v>#DIV/0!</v>
      </c>
      <c r="BE143" s="108">
        <v>0.2</v>
      </c>
      <c r="BF143" s="108">
        <v>0.8</v>
      </c>
      <c r="BG143" s="107">
        <f t="shared" si="67"/>
        <v>0</v>
      </c>
      <c r="BH143" s="107">
        <f t="shared" si="68"/>
        <v>0</v>
      </c>
      <c r="BI143" s="107">
        <f t="shared" si="69"/>
        <v>0</v>
      </c>
      <c r="BJ143" s="107" t="e">
        <f t="shared" si="70"/>
        <v>#DIV/0!</v>
      </c>
      <c r="BK143" s="107" t="e">
        <f t="shared" si="70"/>
        <v>#DIV/0!</v>
      </c>
      <c r="BL143" s="107" t="e">
        <f t="shared" si="71"/>
        <v>#DIV/0!</v>
      </c>
      <c r="BM143" s="107" t="e">
        <f t="shared" si="72"/>
        <v>#DIV/0!</v>
      </c>
      <c r="BN143" s="107" t="e">
        <f t="shared" si="73"/>
        <v>#DIV/0!</v>
      </c>
      <c r="BO143" s="107" t="e">
        <f t="shared" si="74"/>
        <v>#DIV/0!</v>
      </c>
      <c r="BP143" s="107" t="e">
        <f t="shared" si="74"/>
        <v>#DIV/0!</v>
      </c>
      <c r="BQ143" s="107" t="e">
        <f t="shared" si="74"/>
        <v>#DIV/0!</v>
      </c>
      <c r="BR143" s="107" t="e">
        <f t="shared" si="57"/>
        <v>#DIV/0!</v>
      </c>
      <c r="BS143" s="34"/>
      <c r="BT143" s="34"/>
      <c r="BU143" s="34"/>
      <c r="BV143" s="34"/>
      <c r="BW143" s="34"/>
      <c r="BX143" s="34"/>
      <c r="BY143" s="34"/>
      <c r="BZ143" s="34"/>
      <c r="CA143" s="33"/>
      <c r="CB143" s="3"/>
      <c r="CC143" s="584"/>
      <c r="CD143" s="585"/>
      <c r="CE143" s="585"/>
      <c r="CF143" s="630"/>
      <c r="CG143" s="631"/>
      <c r="CH143" s="3"/>
      <c r="CI143" s="3"/>
      <c r="CJ143" s="3"/>
      <c r="CK143" s="3"/>
      <c r="CL143" s="3"/>
      <c r="CM143" s="3"/>
      <c r="CN143" s="3"/>
      <c r="CO143" s="3"/>
      <c r="CP143" s="3"/>
      <c r="CQ143" s="3"/>
      <c r="CR143" s="3"/>
      <c r="CS143" s="3"/>
      <c r="CT143" s="3"/>
    </row>
    <row r="144" spans="1:98" ht="14.25" customHeight="1">
      <c r="A144" s="761"/>
      <c r="B144" s="556"/>
      <c r="C144" s="557"/>
      <c r="D144" s="283"/>
      <c r="E144" s="719"/>
      <c r="F144" s="440"/>
      <c r="G144" s="377"/>
      <c r="H144" s="378"/>
      <c r="I144" s="561"/>
      <c r="J144" s="562"/>
      <c r="K144" s="562"/>
      <c r="L144" s="562"/>
      <c r="M144" s="378"/>
      <c r="N144" s="379"/>
      <c r="O144" s="380"/>
      <c r="P144" s="381"/>
      <c r="Q144" s="720"/>
      <c r="R144" s="721"/>
      <c r="S144" s="721"/>
      <c r="T144" s="722"/>
      <c r="U144" s="22"/>
      <c r="V144" s="384">
        <v>8</v>
      </c>
      <c r="W144" s="43" t="s">
        <v>1715</v>
      </c>
      <c r="X144" s="48">
        <v>45889</v>
      </c>
      <c r="Y144" s="48">
        <v>45940</v>
      </c>
      <c r="Z144" s="2773" t="s">
        <v>1602</v>
      </c>
      <c r="AA144" s="724"/>
      <c r="AB144" s="725"/>
      <c r="AC144" s="725"/>
      <c r="AD144" s="726"/>
      <c r="AE144" s="140"/>
      <c r="AF144" s="141"/>
      <c r="AG144" s="143"/>
      <c r="AH144" s="143"/>
      <c r="AI144" s="143"/>
      <c r="AJ144" s="146"/>
      <c r="AK144" s="727"/>
      <c r="AL144" s="728"/>
      <c r="AM144" s="728"/>
      <c r="AN144" s="729"/>
      <c r="AO144" s="3"/>
      <c r="AP144" s="399"/>
      <c r="AQ144" s="381"/>
      <c r="AR144" s="52"/>
      <c r="AS144" s="104" t="e">
        <f t="shared" si="58"/>
        <v>#DIV/0!</v>
      </c>
      <c r="AT144" s="105" t="e">
        <f t="shared" si="59"/>
        <v>#DIV/0!</v>
      </c>
      <c r="AU144" s="105" t="e">
        <f t="shared" si="60"/>
        <v>#DIV/0!</v>
      </c>
      <c r="AV144" s="105" t="e">
        <f t="shared" si="61"/>
        <v>#DIV/0!</v>
      </c>
      <c r="AW144" s="106">
        <f t="shared" si="75"/>
        <v>0</v>
      </c>
      <c r="AX144" s="106">
        <f t="shared" si="76"/>
        <v>0</v>
      </c>
      <c r="AY144" s="106">
        <f t="shared" si="77"/>
        <v>0</v>
      </c>
      <c r="AZ144" s="106" t="e">
        <f t="shared" si="62"/>
        <v>#DIV/0!</v>
      </c>
      <c r="BA144" s="107" t="e">
        <f t="shared" si="63"/>
        <v>#DIV/0!</v>
      </c>
      <c r="BB144" s="107" t="e">
        <f t="shared" si="64"/>
        <v>#DIV/0!</v>
      </c>
      <c r="BC144" s="107" t="e">
        <f t="shared" si="65"/>
        <v>#DIV/0!</v>
      </c>
      <c r="BD144" s="107" t="e">
        <f t="shared" si="66"/>
        <v>#DIV/0!</v>
      </c>
      <c r="BE144" s="108">
        <v>0.2</v>
      </c>
      <c r="BF144" s="108">
        <v>0.8</v>
      </c>
      <c r="BG144" s="107">
        <f t="shared" si="67"/>
        <v>0</v>
      </c>
      <c r="BH144" s="107">
        <f t="shared" si="68"/>
        <v>0</v>
      </c>
      <c r="BI144" s="107">
        <f t="shared" si="69"/>
        <v>0</v>
      </c>
      <c r="BJ144" s="107" t="e">
        <f t="shared" si="70"/>
        <v>#DIV/0!</v>
      </c>
      <c r="BK144" s="107" t="e">
        <f t="shared" si="70"/>
        <v>#DIV/0!</v>
      </c>
      <c r="BL144" s="107" t="e">
        <f t="shared" si="71"/>
        <v>#DIV/0!</v>
      </c>
      <c r="BM144" s="107" t="e">
        <f t="shared" si="72"/>
        <v>#DIV/0!</v>
      </c>
      <c r="BN144" s="107" t="e">
        <f t="shared" si="73"/>
        <v>#DIV/0!</v>
      </c>
      <c r="BO144" s="107" t="e">
        <f t="shared" si="74"/>
        <v>#DIV/0!</v>
      </c>
      <c r="BP144" s="107" t="e">
        <f t="shared" si="74"/>
        <v>#DIV/0!</v>
      </c>
      <c r="BQ144" s="107" t="e">
        <f t="shared" si="74"/>
        <v>#DIV/0!</v>
      </c>
      <c r="BR144" s="107" t="e">
        <f t="shared" si="57"/>
        <v>#DIV/0!</v>
      </c>
      <c r="BS144" s="34"/>
      <c r="BT144" s="34"/>
      <c r="BU144" s="34"/>
      <c r="BV144" s="34"/>
      <c r="BW144" s="34"/>
      <c r="BX144" s="34"/>
      <c r="BY144" s="34"/>
      <c r="BZ144" s="34"/>
      <c r="CA144" s="33"/>
      <c r="CB144" s="3"/>
      <c r="CC144" s="584"/>
      <c r="CD144" s="585"/>
      <c r="CE144" s="585"/>
      <c r="CF144" s="630"/>
      <c r="CG144" s="631"/>
      <c r="CH144" s="3"/>
      <c r="CI144" s="3"/>
      <c r="CJ144" s="3"/>
      <c r="CK144" s="3"/>
      <c r="CL144" s="3"/>
      <c r="CM144" s="3"/>
      <c r="CN144" s="3"/>
      <c r="CO144" s="3"/>
      <c r="CP144" s="3"/>
      <c r="CQ144" s="3"/>
      <c r="CR144" s="3"/>
      <c r="CS144" s="3"/>
      <c r="CT144" s="3"/>
    </row>
    <row r="145" spans="1:98" ht="14.25" customHeight="1">
      <c r="A145" s="761"/>
      <c r="B145" s="556"/>
      <c r="C145" s="557"/>
      <c r="D145" s="283"/>
      <c r="E145" s="719"/>
      <c r="F145" s="440"/>
      <c r="G145" s="377"/>
      <c r="H145" s="378"/>
      <c r="I145" s="561"/>
      <c r="J145" s="562"/>
      <c r="K145" s="562"/>
      <c r="L145" s="562"/>
      <c r="M145" s="378"/>
      <c r="N145" s="379"/>
      <c r="O145" s="380"/>
      <c r="P145" s="381"/>
      <c r="Q145" s="720"/>
      <c r="R145" s="721"/>
      <c r="S145" s="721"/>
      <c r="T145" s="722"/>
      <c r="U145" s="22"/>
      <c r="V145" s="384">
        <v>9</v>
      </c>
      <c r="W145" s="43" t="s">
        <v>1674</v>
      </c>
      <c r="X145" s="2772">
        <v>45757</v>
      </c>
      <c r="Y145" s="2922" t="s">
        <v>1675</v>
      </c>
      <c r="Z145" s="2773" t="s">
        <v>1652</v>
      </c>
      <c r="AA145" s="724"/>
      <c r="AB145" s="725"/>
      <c r="AC145" s="725"/>
      <c r="AD145" s="726"/>
      <c r="AE145" s="140"/>
      <c r="AF145" s="141"/>
      <c r="AG145" s="143"/>
      <c r="AH145" s="143"/>
      <c r="AI145" s="143"/>
      <c r="AJ145" s="146"/>
      <c r="AK145" s="727"/>
      <c r="AL145" s="728"/>
      <c r="AM145" s="728"/>
      <c r="AN145" s="729"/>
      <c r="AO145" s="3"/>
      <c r="AP145" s="399"/>
      <c r="AQ145" s="381"/>
      <c r="AR145" s="52"/>
      <c r="AS145" s="104" t="e">
        <f t="shared" si="58"/>
        <v>#DIV/0!</v>
      </c>
      <c r="AT145" s="105" t="e">
        <f t="shared" si="59"/>
        <v>#DIV/0!</v>
      </c>
      <c r="AU145" s="105" t="e">
        <f t="shared" si="60"/>
        <v>#DIV/0!</v>
      </c>
      <c r="AV145" s="105" t="e">
        <f t="shared" si="61"/>
        <v>#DIV/0!</v>
      </c>
      <c r="AW145" s="106">
        <f t="shared" si="75"/>
        <v>0</v>
      </c>
      <c r="AX145" s="106">
        <f t="shared" si="76"/>
        <v>0</v>
      </c>
      <c r="AY145" s="106">
        <f t="shared" si="77"/>
        <v>0</v>
      </c>
      <c r="AZ145" s="106" t="e">
        <f t="shared" si="62"/>
        <v>#DIV/0!</v>
      </c>
      <c r="BA145" s="107" t="e">
        <f t="shared" si="63"/>
        <v>#DIV/0!</v>
      </c>
      <c r="BB145" s="107" t="e">
        <f t="shared" si="64"/>
        <v>#DIV/0!</v>
      </c>
      <c r="BC145" s="107" t="e">
        <f t="shared" si="65"/>
        <v>#DIV/0!</v>
      </c>
      <c r="BD145" s="107" t="e">
        <f t="shared" si="66"/>
        <v>#DIV/0!</v>
      </c>
      <c r="BE145" s="108">
        <v>0.2</v>
      </c>
      <c r="BF145" s="108">
        <v>0.8</v>
      </c>
      <c r="BG145" s="107">
        <f t="shared" si="67"/>
        <v>0</v>
      </c>
      <c r="BH145" s="107">
        <f t="shared" si="68"/>
        <v>0</v>
      </c>
      <c r="BI145" s="107">
        <f t="shared" si="69"/>
        <v>0</v>
      </c>
      <c r="BJ145" s="107" t="e">
        <f t="shared" si="70"/>
        <v>#DIV/0!</v>
      </c>
      <c r="BK145" s="107" t="e">
        <f t="shared" si="70"/>
        <v>#DIV/0!</v>
      </c>
      <c r="BL145" s="107" t="e">
        <f t="shared" si="71"/>
        <v>#DIV/0!</v>
      </c>
      <c r="BM145" s="107" t="e">
        <f t="shared" si="72"/>
        <v>#DIV/0!</v>
      </c>
      <c r="BN145" s="107" t="e">
        <f t="shared" si="73"/>
        <v>#DIV/0!</v>
      </c>
      <c r="BO145" s="107" t="e">
        <f t="shared" si="74"/>
        <v>#DIV/0!</v>
      </c>
      <c r="BP145" s="107" t="e">
        <f t="shared" si="74"/>
        <v>#DIV/0!</v>
      </c>
      <c r="BQ145" s="107" t="e">
        <f t="shared" si="74"/>
        <v>#DIV/0!</v>
      </c>
      <c r="BR145" s="107" t="e">
        <f t="shared" si="57"/>
        <v>#DIV/0!</v>
      </c>
      <c r="BS145" s="34"/>
      <c r="BT145" s="34"/>
      <c r="BU145" s="34"/>
      <c r="BV145" s="34"/>
      <c r="BW145" s="34"/>
      <c r="BX145" s="34"/>
      <c r="BY145" s="34"/>
      <c r="BZ145" s="34"/>
      <c r="CA145" s="33"/>
      <c r="CB145" s="3"/>
      <c r="CC145" s="584"/>
      <c r="CD145" s="585"/>
      <c r="CE145" s="585"/>
      <c r="CF145" s="630"/>
      <c r="CG145" s="631"/>
      <c r="CH145" s="3"/>
      <c r="CI145" s="3"/>
      <c r="CJ145" s="3"/>
      <c r="CK145" s="3"/>
      <c r="CL145" s="3"/>
      <c r="CM145" s="3"/>
      <c r="CN145" s="3"/>
      <c r="CO145" s="3"/>
      <c r="CP145" s="3"/>
      <c r="CQ145" s="3"/>
      <c r="CR145" s="3"/>
      <c r="CS145" s="3"/>
      <c r="CT145" s="3"/>
    </row>
    <row r="146" spans="1:98" ht="14.25" customHeight="1" thickBot="1">
      <c r="A146" s="762"/>
      <c r="B146" s="589"/>
      <c r="C146" s="590"/>
      <c r="D146" s="288"/>
      <c r="E146" s="731"/>
      <c r="F146" s="593"/>
      <c r="G146" s="411"/>
      <c r="H146" s="412"/>
      <c r="I146" s="596"/>
      <c r="J146" s="597"/>
      <c r="K146" s="597"/>
      <c r="L146" s="597"/>
      <c r="M146" s="412"/>
      <c r="N146" s="415"/>
      <c r="O146" s="416"/>
      <c r="P146" s="417"/>
      <c r="Q146" s="732"/>
      <c r="R146" s="733"/>
      <c r="S146" s="733"/>
      <c r="T146" s="734"/>
      <c r="U146" s="22"/>
      <c r="V146" s="402">
        <v>10</v>
      </c>
      <c r="W146" s="668"/>
      <c r="X146" s="2822"/>
      <c r="Y146" s="2822"/>
      <c r="Z146" s="674"/>
      <c r="AA146" s="736"/>
      <c r="AB146" s="737"/>
      <c r="AC146" s="737"/>
      <c r="AD146" s="738"/>
      <c r="AE146" s="140"/>
      <c r="AF146" s="413"/>
      <c r="AG146" s="739"/>
      <c r="AH146" s="739"/>
      <c r="AI146" s="739"/>
      <c r="AJ146" s="740"/>
      <c r="AK146" s="741"/>
      <c r="AL146" s="742"/>
      <c r="AM146" s="742"/>
      <c r="AN146" s="743"/>
      <c r="AO146" s="3"/>
      <c r="AP146" s="744"/>
      <c r="AQ146" s="417"/>
      <c r="AR146" s="52"/>
      <c r="AS146" s="426" t="e">
        <f t="shared" si="58"/>
        <v>#DIV/0!</v>
      </c>
      <c r="AT146" s="450" t="e">
        <f t="shared" si="59"/>
        <v>#DIV/0!</v>
      </c>
      <c r="AU146" s="450" t="e">
        <f t="shared" si="60"/>
        <v>#DIV/0!</v>
      </c>
      <c r="AV146" s="450" t="e">
        <f t="shared" si="61"/>
        <v>#DIV/0!</v>
      </c>
      <c r="AW146" s="463" t="e">
        <f t="shared" si="75"/>
        <v>#DIV/0!</v>
      </c>
      <c r="AX146" s="463" t="e">
        <f t="shared" si="76"/>
        <v>#DIV/0!</v>
      </c>
      <c r="AY146" s="463" t="e">
        <f t="shared" si="77"/>
        <v>#DIV/0!</v>
      </c>
      <c r="AZ146" s="463" t="e">
        <f t="shared" si="62"/>
        <v>#DIV/0!</v>
      </c>
      <c r="BA146" s="428" t="e">
        <f t="shared" si="63"/>
        <v>#DIV/0!</v>
      </c>
      <c r="BB146" s="428" t="e">
        <f t="shared" si="64"/>
        <v>#DIV/0!</v>
      </c>
      <c r="BC146" s="428" t="e">
        <f t="shared" si="65"/>
        <v>#DIV/0!</v>
      </c>
      <c r="BD146" s="428" t="e">
        <f t="shared" si="66"/>
        <v>#DIV/0!</v>
      </c>
      <c r="BE146" s="427">
        <v>0.2</v>
      </c>
      <c r="BF146" s="427">
        <v>0.8</v>
      </c>
      <c r="BG146" s="428" t="e">
        <f t="shared" si="67"/>
        <v>#DIV/0!</v>
      </c>
      <c r="BH146" s="428" t="e">
        <f t="shared" si="68"/>
        <v>#DIV/0!</v>
      </c>
      <c r="BI146" s="428" t="e">
        <f t="shared" si="69"/>
        <v>#DIV/0!</v>
      </c>
      <c r="BJ146" s="428" t="e">
        <f t="shared" si="70"/>
        <v>#DIV/0!</v>
      </c>
      <c r="BK146" s="428" t="e">
        <f t="shared" si="70"/>
        <v>#DIV/0!</v>
      </c>
      <c r="BL146" s="428" t="e">
        <f t="shared" si="71"/>
        <v>#DIV/0!</v>
      </c>
      <c r="BM146" s="428" t="e">
        <f t="shared" si="72"/>
        <v>#DIV/0!</v>
      </c>
      <c r="BN146" s="428" t="e">
        <f t="shared" si="73"/>
        <v>#DIV/0!</v>
      </c>
      <c r="BO146" s="428" t="e">
        <f t="shared" si="74"/>
        <v>#DIV/0!</v>
      </c>
      <c r="BP146" s="428" t="e">
        <f t="shared" si="74"/>
        <v>#DIV/0!</v>
      </c>
      <c r="BQ146" s="428" t="e">
        <f t="shared" si="74"/>
        <v>#DIV/0!</v>
      </c>
      <c r="BR146" s="428" t="e">
        <f t="shared" si="57"/>
        <v>#DIV/0!</v>
      </c>
      <c r="BS146" s="39"/>
      <c r="BT146" s="39"/>
      <c r="BU146" s="39"/>
      <c r="BV146" s="39"/>
      <c r="BW146" s="39"/>
      <c r="BX146" s="39"/>
      <c r="BY146" s="39"/>
      <c r="BZ146" s="39"/>
      <c r="CA146" s="332"/>
      <c r="CB146" s="3"/>
      <c r="CC146" s="616"/>
      <c r="CD146" s="617"/>
      <c r="CE146" s="617"/>
      <c r="CF146" s="640"/>
      <c r="CG146" s="641"/>
      <c r="CH146" s="3"/>
      <c r="CI146" s="3"/>
      <c r="CJ146" s="3"/>
      <c r="CK146" s="3"/>
      <c r="CL146" s="3"/>
      <c r="CM146" s="3"/>
      <c r="CN146" s="3"/>
      <c r="CO146" s="3"/>
      <c r="CP146" s="3"/>
      <c r="CQ146" s="3"/>
      <c r="CR146" s="3"/>
      <c r="CS146" s="3"/>
      <c r="CT146" s="3"/>
    </row>
    <row r="147" spans="1:98" ht="14.25" customHeight="1" thickBot="1">
      <c r="A147" s="349">
        <v>14</v>
      </c>
      <c r="B147" s="5097" t="s">
        <v>1720</v>
      </c>
      <c r="C147" s="524"/>
      <c r="D147" s="745"/>
      <c r="E147" s="746"/>
      <c r="F147" s="527" t="s">
        <v>438</v>
      </c>
      <c r="G147" s="355">
        <v>544198</v>
      </c>
      <c r="H147" s="5099" t="s">
        <v>1178</v>
      </c>
      <c r="I147" s="529"/>
      <c r="J147" s="530"/>
      <c r="K147" s="530"/>
      <c r="L147" s="530"/>
      <c r="M147" s="531"/>
      <c r="N147" s="360"/>
      <c r="O147" s="358"/>
      <c r="P147" s="361"/>
      <c r="Q147" s="747"/>
      <c r="R147" s="748"/>
      <c r="S147" s="748"/>
      <c r="T147" s="749"/>
      <c r="U147" s="140"/>
      <c r="V147" s="2926">
        <v>1</v>
      </c>
      <c r="W147" s="2764" t="s">
        <v>1634</v>
      </c>
      <c r="X147" s="220">
        <v>45672</v>
      </c>
      <c r="Y147" s="220">
        <v>45687</v>
      </c>
      <c r="Z147" s="2766" t="s">
        <v>1635</v>
      </c>
      <c r="AA147" s="2767"/>
      <c r="AB147" s="752"/>
      <c r="AC147" s="752"/>
      <c r="AD147" s="753"/>
      <c r="AE147" s="140"/>
      <c r="AF147" s="2852" t="s">
        <v>1721</v>
      </c>
      <c r="AG147" s="2828" t="s">
        <v>1722</v>
      </c>
      <c r="AH147" s="2828" t="s">
        <v>1723</v>
      </c>
      <c r="AI147" s="2840" t="s">
        <v>73</v>
      </c>
      <c r="AJ147" s="755">
        <v>2</v>
      </c>
      <c r="AK147" s="756"/>
      <c r="AL147" s="757"/>
      <c r="AM147" s="757"/>
      <c r="AN147" s="758"/>
      <c r="AO147" s="222"/>
      <c r="AP147" s="759" t="s">
        <v>1060</v>
      </c>
      <c r="AQ147" s="760" t="s">
        <v>356</v>
      </c>
      <c r="AR147" s="52"/>
      <c r="AS147" s="82">
        <f t="shared" si="58"/>
        <v>0</v>
      </c>
      <c r="AT147" s="94">
        <f t="shared" si="59"/>
        <v>0</v>
      </c>
      <c r="AU147" s="94">
        <f t="shared" si="60"/>
        <v>0</v>
      </c>
      <c r="AV147" s="94">
        <f t="shared" si="61"/>
        <v>0</v>
      </c>
      <c r="AW147" s="95">
        <f t="shared" si="75"/>
        <v>0</v>
      </c>
      <c r="AX147" s="95">
        <f t="shared" si="76"/>
        <v>0</v>
      </c>
      <c r="AY147" s="95">
        <f t="shared" si="77"/>
        <v>0</v>
      </c>
      <c r="AZ147" s="95" t="e">
        <f t="shared" si="62"/>
        <v>#DIV/0!</v>
      </c>
      <c r="BA147" s="96">
        <f t="shared" si="63"/>
        <v>0</v>
      </c>
      <c r="BB147" s="96">
        <f t="shared" si="64"/>
        <v>0</v>
      </c>
      <c r="BC147" s="96">
        <f t="shared" si="65"/>
        <v>0</v>
      </c>
      <c r="BD147" s="96">
        <f t="shared" si="66"/>
        <v>0</v>
      </c>
      <c r="BE147" s="97">
        <v>0.2</v>
      </c>
      <c r="BF147" s="97">
        <v>0.8</v>
      </c>
      <c r="BG147" s="96">
        <f t="shared" si="67"/>
        <v>0</v>
      </c>
      <c r="BH147" s="96">
        <f t="shared" si="68"/>
        <v>0</v>
      </c>
      <c r="BI147" s="96">
        <f t="shared" si="69"/>
        <v>0</v>
      </c>
      <c r="BJ147" s="96" t="e">
        <f t="shared" si="70"/>
        <v>#DIV/0!</v>
      </c>
      <c r="BK147" s="96">
        <f t="shared" si="70"/>
        <v>0</v>
      </c>
      <c r="BL147" s="96">
        <f t="shared" si="71"/>
        <v>0</v>
      </c>
      <c r="BM147" s="96">
        <f t="shared" si="72"/>
        <v>0</v>
      </c>
      <c r="BN147" s="96">
        <f t="shared" si="73"/>
        <v>0</v>
      </c>
      <c r="BO147" s="96">
        <f t="shared" si="74"/>
        <v>0</v>
      </c>
      <c r="BP147" s="85">
        <f t="shared" si="74"/>
        <v>0</v>
      </c>
      <c r="BQ147" s="85">
        <f t="shared" si="74"/>
        <v>0</v>
      </c>
      <c r="BR147" s="85" t="e">
        <f t="shared" si="57"/>
        <v>#DIV/0!</v>
      </c>
      <c r="BS147" s="644">
        <f>AVERAGEIF(BO147:BO156,"&lt;&gt;#¡DIV/0!")</f>
        <v>0</v>
      </c>
      <c r="BT147" s="644">
        <f>AVERAGEIF(BP147:BP156,"&lt;&gt;#¡DIV/0!")</f>
        <v>0</v>
      </c>
      <c r="BU147" s="644">
        <f>AVERAGEIF(BQ147:BQ156,"&lt;&gt;#¡DIV/0!")</f>
        <v>0</v>
      </c>
      <c r="BV147" s="644" t="e">
        <f>AVERAGEIF(BR147:BR156,"&lt;&gt;#¡DIV/0!")</f>
        <v>#DIV/0!</v>
      </c>
      <c r="BW147" s="550">
        <f>+C147*BS147</f>
        <v>0</v>
      </c>
      <c r="BX147" s="550">
        <f>+C147*BT147</f>
        <v>0</v>
      </c>
      <c r="BY147" s="550">
        <f>+C147*BU147</f>
        <v>0</v>
      </c>
      <c r="BZ147" s="550" t="e">
        <f>+C147*BV147</f>
        <v>#DIV/0!</v>
      </c>
      <c r="CA147" s="645" t="e">
        <f>SUM(BW147:BZ156)</f>
        <v>#DIV/0!</v>
      </c>
      <c r="CB147" s="3"/>
      <c r="CC147" s="552" t="e">
        <f>+Q147/$N$147</f>
        <v>#DIV/0!</v>
      </c>
      <c r="CD147" s="553" t="e">
        <f>+R147/$N$147</f>
        <v>#DIV/0!</v>
      </c>
      <c r="CE147" s="553" t="e">
        <f>+S147/$N$147</f>
        <v>#DIV/0!</v>
      </c>
      <c r="CF147" s="622" t="e">
        <f>+T147/$N$147</f>
        <v>#DIV/0!</v>
      </c>
      <c r="CG147" s="623" t="e">
        <f>AVERAGE(CC147:CF156)</f>
        <v>#DIV/0!</v>
      </c>
      <c r="CH147" s="3"/>
      <c r="CI147" s="3"/>
      <c r="CJ147" s="3"/>
      <c r="CK147" s="3"/>
      <c r="CL147" s="3"/>
      <c r="CM147" s="3"/>
      <c r="CN147" s="3"/>
      <c r="CO147" s="3"/>
      <c r="CP147" s="3"/>
      <c r="CQ147" s="3"/>
      <c r="CR147" s="3"/>
      <c r="CS147" s="3"/>
      <c r="CT147" s="3"/>
    </row>
    <row r="148" spans="1:98" ht="14.25" customHeight="1">
      <c r="A148" s="761"/>
      <c r="B148" s="5098"/>
      <c r="C148" s="557"/>
      <c r="D148" s="283"/>
      <c r="E148" s="719"/>
      <c r="F148" s="440" t="s">
        <v>273</v>
      </c>
      <c r="G148" s="377">
        <v>473588</v>
      </c>
      <c r="H148" s="5100"/>
      <c r="I148" s="561"/>
      <c r="J148" s="562"/>
      <c r="K148" s="562"/>
      <c r="L148" s="562"/>
      <c r="M148" s="378"/>
      <c r="N148" s="379"/>
      <c r="O148" s="380"/>
      <c r="P148" s="381"/>
      <c r="Q148" s="720"/>
      <c r="R148" s="721"/>
      <c r="S148" s="721"/>
      <c r="T148" s="722"/>
      <c r="U148" s="22"/>
      <c r="V148" s="2862">
        <v>2</v>
      </c>
      <c r="W148" s="2771" t="s">
        <v>1639</v>
      </c>
      <c r="X148" s="48">
        <v>45689</v>
      </c>
      <c r="Y148" s="48">
        <v>45716</v>
      </c>
      <c r="Z148" s="2773" t="s">
        <v>1635</v>
      </c>
      <c r="AA148" s="2767"/>
      <c r="AB148" s="725"/>
      <c r="AC148" s="725"/>
      <c r="AD148" s="726"/>
      <c r="AE148" s="140"/>
      <c r="AF148" s="141"/>
      <c r="AG148" s="143"/>
      <c r="AH148" s="143"/>
      <c r="AI148" s="143"/>
      <c r="AJ148" s="146"/>
      <c r="AK148" s="727"/>
      <c r="AL148" s="728"/>
      <c r="AM148" s="728"/>
      <c r="AN148" s="729"/>
      <c r="AO148" s="3"/>
      <c r="AP148" s="399"/>
      <c r="AQ148" s="381"/>
      <c r="AR148" s="52"/>
      <c r="AS148" s="104">
        <f t="shared" si="58"/>
        <v>0</v>
      </c>
      <c r="AT148" s="105">
        <f t="shared" si="59"/>
        <v>0</v>
      </c>
      <c r="AU148" s="105">
        <f t="shared" si="60"/>
        <v>0</v>
      </c>
      <c r="AV148" s="105">
        <f t="shared" si="61"/>
        <v>0</v>
      </c>
      <c r="AW148" s="106">
        <f t="shared" si="75"/>
        <v>0</v>
      </c>
      <c r="AX148" s="106">
        <f t="shared" si="76"/>
        <v>0</v>
      </c>
      <c r="AY148" s="106">
        <f t="shared" si="77"/>
        <v>0</v>
      </c>
      <c r="AZ148" s="106" t="e">
        <f t="shared" si="62"/>
        <v>#DIV/0!</v>
      </c>
      <c r="BA148" s="107" t="e">
        <f t="shared" si="63"/>
        <v>#DIV/0!</v>
      </c>
      <c r="BB148" s="107" t="e">
        <f t="shared" si="64"/>
        <v>#DIV/0!</v>
      </c>
      <c r="BC148" s="107" t="e">
        <f t="shared" si="65"/>
        <v>#DIV/0!</v>
      </c>
      <c r="BD148" s="107" t="e">
        <f t="shared" si="66"/>
        <v>#DIV/0!</v>
      </c>
      <c r="BE148" s="108">
        <v>0.2</v>
      </c>
      <c r="BF148" s="108">
        <v>0.8</v>
      </c>
      <c r="BG148" s="107">
        <f t="shared" si="67"/>
        <v>0</v>
      </c>
      <c r="BH148" s="107">
        <f t="shared" si="68"/>
        <v>0</v>
      </c>
      <c r="BI148" s="107">
        <f t="shared" si="69"/>
        <v>0</v>
      </c>
      <c r="BJ148" s="107" t="e">
        <f t="shared" si="70"/>
        <v>#DIV/0!</v>
      </c>
      <c r="BK148" s="107" t="e">
        <f t="shared" si="70"/>
        <v>#DIV/0!</v>
      </c>
      <c r="BL148" s="107" t="e">
        <f t="shared" si="71"/>
        <v>#DIV/0!</v>
      </c>
      <c r="BM148" s="107" t="e">
        <f t="shared" si="72"/>
        <v>#DIV/0!</v>
      </c>
      <c r="BN148" s="107" t="e">
        <f t="shared" si="73"/>
        <v>#DIV/0!</v>
      </c>
      <c r="BO148" s="107" t="e">
        <f t="shared" si="74"/>
        <v>#DIV/0!</v>
      </c>
      <c r="BP148" s="107" t="e">
        <f t="shared" si="74"/>
        <v>#DIV/0!</v>
      </c>
      <c r="BQ148" s="107" t="e">
        <f t="shared" si="74"/>
        <v>#DIV/0!</v>
      </c>
      <c r="BR148" s="107" t="e">
        <f t="shared" si="57"/>
        <v>#DIV/0!</v>
      </c>
      <c r="BS148" s="34"/>
      <c r="BT148" s="34"/>
      <c r="BU148" s="34"/>
      <c r="BV148" s="34"/>
      <c r="BW148" s="34"/>
      <c r="BX148" s="34"/>
      <c r="BY148" s="34"/>
      <c r="BZ148" s="34"/>
      <c r="CA148" s="33"/>
      <c r="CB148" s="3"/>
      <c r="CC148" s="584"/>
      <c r="CD148" s="585"/>
      <c r="CE148" s="585"/>
      <c r="CF148" s="630"/>
      <c r="CG148" s="631"/>
      <c r="CH148" s="3"/>
      <c r="CI148" s="3"/>
      <c r="CJ148" s="3"/>
      <c r="CK148" s="3"/>
      <c r="CL148" s="3"/>
      <c r="CM148" s="3"/>
      <c r="CN148" s="3"/>
      <c r="CO148" s="3"/>
      <c r="CP148" s="3"/>
      <c r="CQ148" s="3"/>
      <c r="CR148" s="3"/>
      <c r="CS148" s="3"/>
      <c r="CT148" s="3"/>
    </row>
    <row r="149" spans="1:98" ht="14.25" customHeight="1">
      <c r="A149" s="761"/>
      <c r="B149" s="5098"/>
      <c r="C149" s="557"/>
      <c r="D149" s="283"/>
      <c r="E149" s="719"/>
      <c r="F149" s="440" t="s">
        <v>374</v>
      </c>
      <c r="G149" s="377">
        <v>464172</v>
      </c>
      <c r="H149" s="5100"/>
      <c r="I149" s="561"/>
      <c r="J149" s="562"/>
      <c r="K149" s="562"/>
      <c r="L149" s="562"/>
      <c r="M149" s="378"/>
      <c r="N149" s="379"/>
      <c r="O149" s="380"/>
      <c r="P149" s="381"/>
      <c r="Q149" s="720"/>
      <c r="R149" s="721"/>
      <c r="S149" s="721"/>
      <c r="T149" s="722"/>
      <c r="U149" s="22"/>
      <c r="V149" s="2862">
        <v>3</v>
      </c>
      <c r="W149" s="2771" t="s">
        <v>1640</v>
      </c>
      <c r="X149" s="48">
        <v>45690</v>
      </c>
      <c r="Y149" s="48">
        <v>45716</v>
      </c>
      <c r="Z149" s="2773" t="s">
        <v>1602</v>
      </c>
      <c r="AA149" s="2777"/>
      <c r="AB149" s="2778"/>
      <c r="AC149" s="725"/>
      <c r="AD149" s="726"/>
      <c r="AE149" s="140"/>
      <c r="AF149" s="141"/>
      <c r="AG149" s="143"/>
      <c r="AH149" s="143"/>
      <c r="AI149" s="143"/>
      <c r="AJ149" s="146"/>
      <c r="AK149" s="727"/>
      <c r="AL149" s="728"/>
      <c r="AM149" s="728"/>
      <c r="AN149" s="729"/>
      <c r="AO149" s="3"/>
      <c r="AP149" s="399"/>
      <c r="AQ149" s="381"/>
      <c r="AR149" s="52"/>
      <c r="AS149" s="104">
        <f t="shared" si="58"/>
        <v>0</v>
      </c>
      <c r="AT149" s="105">
        <f t="shared" si="59"/>
        <v>0</v>
      </c>
      <c r="AU149" s="105">
        <f t="shared" si="60"/>
        <v>0</v>
      </c>
      <c r="AV149" s="105">
        <f t="shared" si="61"/>
        <v>0</v>
      </c>
      <c r="AW149" s="106">
        <f t="shared" si="75"/>
        <v>0</v>
      </c>
      <c r="AX149" s="106">
        <f t="shared" si="76"/>
        <v>0</v>
      </c>
      <c r="AY149" s="106">
        <f t="shared" si="77"/>
        <v>0</v>
      </c>
      <c r="AZ149" s="106" t="e">
        <f t="shared" si="62"/>
        <v>#DIV/0!</v>
      </c>
      <c r="BA149" s="107" t="e">
        <f t="shared" si="63"/>
        <v>#DIV/0!</v>
      </c>
      <c r="BB149" s="107" t="e">
        <f t="shared" si="64"/>
        <v>#DIV/0!</v>
      </c>
      <c r="BC149" s="107" t="e">
        <f t="shared" si="65"/>
        <v>#DIV/0!</v>
      </c>
      <c r="BD149" s="107" t="e">
        <f t="shared" si="66"/>
        <v>#DIV/0!</v>
      </c>
      <c r="BE149" s="108">
        <v>0.2</v>
      </c>
      <c r="BF149" s="108">
        <v>0.8</v>
      </c>
      <c r="BG149" s="107">
        <f t="shared" si="67"/>
        <v>0</v>
      </c>
      <c r="BH149" s="107">
        <f t="shared" si="68"/>
        <v>0</v>
      </c>
      <c r="BI149" s="107">
        <f t="shared" si="69"/>
        <v>0</v>
      </c>
      <c r="BJ149" s="107" t="e">
        <f t="shared" si="70"/>
        <v>#DIV/0!</v>
      </c>
      <c r="BK149" s="107" t="e">
        <f t="shared" si="70"/>
        <v>#DIV/0!</v>
      </c>
      <c r="BL149" s="107" t="e">
        <f t="shared" si="71"/>
        <v>#DIV/0!</v>
      </c>
      <c r="BM149" s="107" t="e">
        <f t="shared" si="72"/>
        <v>#DIV/0!</v>
      </c>
      <c r="BN149" s="107" t="e">
        <f t="shared" si="73"/>
        <v>#DIV/0!</v>
      </c>
      <c r="BO149" s="107" t="e">
        <f t="shared" si="74"/>
        <v>#DIV/0!</v>
      </c>
      <c r="BP149" s="107" t="e">
        <f t="shared" si="74"/>
        <v>#DIV/0!</v>
      </c>
      <c r="BQ149" s="107" t="e">
        <f t="shared" si="74"/>
        <v>#DIV/0!</v>
      </c>
      <c r="BR149" s="107" t="e">
        <f t="shared" si="57"/>
        <v>#DIV/0!</v>
      </c>
      <c r="BS149" s="34"/>
      <c r="BT149" s="34"/>
      <c r="BU149" s="34"/>
      <c r="BV149" s="34"/>
      <c r="BW149" s="34"/>
      <c r="BX149" s="34"/>
      <c r="BY149" s="34"/>
      <c r="BZ149" s="34"/>
      <c r="CA149" s="33"/>
      <c r="CB149" s="3"/>
      <c r="CC149" s="584"/>
      <c r="CD149" s="585"/>
      <c r="CE149" s="585"/>
      <c r="CF149" s="630"/>
      <c r="CG149" s="631"/>
      <c r="CH149" s="3"/>
      <c r="CI149" s="3"/>
      <c r="CJ149" s="3"/>
      <c r="CK149" s="3"/>
      <c r="CL149" s="3"/>
      <c r="CM149" s="3"/>
      <c r="CN149" s="3"/>
      <c r="CO149" s="3"/>
      <c r="CP149" s="3"/>
      <c r="CQ149" s="3"/>
      <c r="CR149" s="3"/>
      <c r="CS149" s="3"/>
      <c r="CT149" s="3"/>
    </row>
    <row r="150" spans="1:98" ht="14.25" customHeight="1">
      <c r="A150" s="761"/>
      <c r="B150" s="5098"/>
      <c r="C150" s="557"/>
      <c r="D150" s="283"/>
      <c r="E150" s="719"/>
      <c r="F150" s="440" t="s">
        <v>65</v>
      </c>
      <c r="G150" s="377">
        <v>1331151</v>
      </c>
      <c r="H150" s="5100"/>
      <c r="I150" s="561"/>
      <c r="J150" s="561" t="s">
        <v>1274</v>
      </c>
      <c r="K150" s="562"/>
      <c r="L150" s="562"/>
      <c r="M150" s="378"/>
      <c r="N150" s="379"/>
      <c r="O150" s="380"/>
      <c r="P150" s="381"/>
      <c r="Q150" s="720"/>
      <c r="R150" s="721"/>
      <c r="S150" s="721"/>
      <c r="T150" s="722"/>
      <c r="U150" s="22"/>
      <c r="V150" s="2862">
        <v>4</v>
      </c>
      <c r="W150" s="2771" t="s">
        <v>1641</v>
      </c>
      <c r="X150" s="48">
        <v>45717</v>
      </c>
      <c r="Y150" s="48">
        <v>45731</v>
      </c>
      <c r="Z150" s="2773" t="s">
        <v>1635</v>
      </c>
      <c r="AA150" s="2777"/>
      <c r="AB150" s="2778"/>
      <c r="AC150" s="725"/>
      <c r="AD150" s="726"/>
      <c r="AE150" s="140"/>
      <c r="AF150" s="141"/>
      <c r="AG150" s="143"/>
      <c r="AH150" s="143"/>
      <c r="AI150" s="143"/>
      <c r="AJ150" s="146"/>
      <c r="AK150" s="727"/>
      <c r="AL150" s="728"/>
      <c r="AM150" s="728"/>
      <c r="AN150" s="729"/>
      <c r="AO150" s="3"/>
      <c r="AP150" s="399"/>
      <c r="AQ150" s="381"/>
      <c r="AR150" s="52"/>
      <c r="AS150" s="104">
        <f t="shared" si="58"/>
        <v>0</v>
      </c>
      <c r="AT150" s="105">
        <f t="shared" si="59"/>
        <v>7.5122957500689257E-6</v>
      </c>
      <c r="AU150" s="105">
        <f t="shared" si="60"/>
        <v>0</v>
      </c>
      <c r="AV150" s="105">
        <f t="shared" si="61"/>
        <v>0</v>
      </c>
      <c r="AW150" s="106">
        <f t="shared" si="75"/>
        <v>0</v>
      </c>
      <c r="AX150" s="106">
        <f t="shared" si="76"/>
        <v>0</v>
      </c>
      <c r="AY150" s="106">
        <f t="shared" si="77"/>
        <v>0</v>
      </c>
      <c r="AZ150" s="106" t="e">
        <f t="shared" si="62"/>
        <v>#DIV/0!</v>
      </c>
      <c r="BA150" s="107" t="e">
        <f t="shared" si="63"/>
        <v>#DIV/0!</v>
      </c>
      <c r="BB150" s="107" t="e">
        <f t="shared" si="64"/>
        <v>#DIV/0!</v>
      </c>
      <c r="BC150" s="107" t="e">
        <f t="shared" si="65"/>
        <v>#DIV/0!</v>
      </c>
      <c r="BD150" s="107" t="e">
        <f t="shared" si="66"/>
        <v>#DIV/0!</v>
      </c>
      <c r="BE150" s="108">
        <v>0.2</v>
      </c>
      <c r="BF150" s="108">
        <v>0.8</v>
      </c>
      <c r="BG150" s="107">
        <f t="shared" si="67"/>
        <v>0</v>
      </c>
      <c r="BH150" s="107">
        <f t="shared" si="68"/>
        <v>0</v>
      </c>
      <c r="BI150" s="107">
        <f t="shared" si="69"/>
        <v>0</v>
      </c>
      <c r="BJ150" s="107" t="e">
        <f t="shared" si="70"/>
        <v>#DIV/0!</v>
      </c>
      <c r="BK150" s="107" t="e">
        <f t="shared" si="70"/>
        <v>#DIV/0!</v>
      </c>
      <c r="BL150" s="107" t="e">
        <f t="shared" si="71"/>
        <v>#DIV/0!</v>
      </c>
      <c r="BM150" s="107" t="e">
        <f t="shared" si="72"/>
        <v>#DIV/0!</v>
      </c>
      <c r="BN150" s="107" t="e">
        <f t="shared" si="73"/>
        <v>#DIV/0!</v>
      </c>
      <c r="BO150" s="107" t="e">
        <f t="shared" si="74"/>
        <v>#DIV/0!</v>
      </c>
      <c r="BP150" s="107" t="e">
        <f t="shared" si="74"/>
        <v>#DIV/0!</v>
      </c>
      <c r="BQ150" s="107" t="e">
        <f t="shared" si="74"/>
        <v>#DIV/0!</v>
      </c>
      <c r="BR150" s="107" t="e">
        <f t="shared" si="57"/>
        <v>#DIV/0!</v>
      </c>
      <c r="BS150" s="34"/>
      <c r="BT150" s="34"/>
      <c r="BU150" s="34"/>
      <c r="BV150" s="34"/>
      <c r="BW150" s="34"/>
      <c r="BX150" s="34"/>
      <c r="BY150" s="34"/>
      <c r="BZ150" s="34"/>
      <c r="CA150" s="33"/>
      <c r="CB150" s="3"/>
      <c r="CC150" s="584"/>
      <c r="CD150" s="585"/>
      <c r="CE150" s="585"/>
      <c r="CF150" s="630"/>
      <c r="CG150" s="631"/>
      <c r="CH150" s="3"/>
      <c r="CI150" s="3"/>
      <c r="CJ150" s="3"/>
      <c r="CK150" s="3"/>
      <c r="CL150" s="3"/>
      <c r="CM150" s="3"/>
      <c r="CN150" s="3"/>
      <c r="CO150" s="3"/>
      <c r="CP150" s="3"/>
      <c r="CQ150" s="3"/>
      <c r="CR150" s="3"/>
      <c r="CS150" s="3"/>
      <c r="CT150" s="3"/>
    </row>
    <row r="151" spans="1:98" ht="14.25" customHeight="1">
      <c r="A151" s="761"/>
      <c r="B151" s="5098"/>
      <c r="C151" s="557"/>
      <c r="D151" s="283"/>
      <c r="E151" s="719"/>
      <c r="F151" s="440" t="s">
        <v>81</v>
      </c>
      <c r="G151" s="377">
        <v>611968</v>
      </c>
      <c r="H151" s="5100"/>
      <c r="I151" s="561"/>
      <c r="J151" s="561" t="s">
        <v>1724</v>
      </c>
      <c r="K151" s="562"/>
      <c r="L151" s="562"/>
      <c r="M151" s="378"/>
      <c r="N151" s="379"/>
      <c r="O151" s="380"/>
      <c r="P151" s="381"/>
      <c r="Q151" s="720"/>
      <c r="R151" s="721"/>
      <c r="S151" s="721"/>
      <c r="T151" s="722"/>
      <c r="U151" s="22"/>
      <c r="V151" s="2862">
        <v>5</v>
      </c>
      <c r="W151" s="2771" t="s">
        <v>1642</v>
      </c>
      <c r="X151" s="48">
        <v>45748</v>
      </c>
      <c r="Y151" s="48">
        <v>46021</v>
      </c>
      <c r="Z151" s="2773" t="s">
        <v>1602</v>
      </c>
      <c r="AA151" s="2777"/>
      <c r="AB151" s="2778"/>
      <c r="AC151" s="725"/>
      <c r="AD151" s="726"/>
      <c r="AE151" s="140"/>
      <c r="AF151" s="141"/>
      <c r="AG151" s="143"/>
      <c r="AH151" s="143"/>
      <c r="AI151" s="143"/>
      <c r="AJ151" s="146"/>
      <c r="AK151" s="727"/>
      <c r="AL151" s="728"/>
      <c r="AM151" s="728"/>
      <c r="AN151" s="729"/>
      <c r="AO151" s="3"/>
      <c r="AP151" s="399"/>
      <c r="AQ151" s="381"/>
      <c r="AR151" s="52"/>
      <c r="AS151" s="104">
        <f t="shared" si="58"/>
        <v>0</v>
      </c>
      <c r="AT151" s="105">
        <f t="shared" si="59"/>
        <v>5.7192532942898977E-5</v>
      </c>
      <c r="AU151" s="105">
        <f t="shared" si="60"/>
        <v>0</v>
      </c>
      <c r="AV151" s="105">
        <f t="shared" si="61"/>
        <v>0</v>
      </c>
      <c r="AW151" s="106">
        <f t="shared" si="75"/>
        <v>0</v>
      </c>
      <c r="AX151" s="106">
        <f t="shared" si="76"/>
        <v>0</v>
      </c>
      <c r="AY151" s="106">
        <f t="shared" si="77"/>
        <v>0</v>
      </c>
      <c r="AZ151" s="106" t="e">
        <f t="shared" si="62"/>
        <v>#DIV/0!</v>
      </c>
      <c r="BA151" s="107" t="e">
        <f t="shared" si="63"/>
        <v>#DIV/0!</v>
      </c>
      <c r="BB151" s="107" t="e">
        <f t="shared" si="64"/>
        <v>#DIV/0!</v>
      </c>
      <c r="BC151" s="107" t="e">
        <f t="shared" si="65"/>
        <v>#DIV/0!</v>
      </c>
      <c r="BD151" s="107" t="e">
        <f t="shared" si="66"/>
        <v>#DIV/0!</v>
      </c>
      <c r="BE151" s="108">
        <v>0.2</v>
      </c>
      <c r="BF151" s="108">
        <v>0.8</v>
      </c>
      <c r="BG151" s="107">
        <f t="shared" si="67"/>
        <v>0</v>
      </c>
      <c r="BH151" s="107">
        <f t="shared" si="68"/>
        <v>0</v>
      </c>
      <c r="BI151" s="107">
        <f t="shared" si="69"/>
        <v>0</v>
      </c>
      <c r="BJ151" s="107" t="e">
        <f t="shared" si="70"/>
        <v>#DIV/0!</v>
      </c>
      <c r="BK151" s="107" t="e">
        <f t="shared" si="70"/>
        <v>#DIV/0!</v>
      </c>
      <c r="BL151" s="107" t="e">
        <f t="shared" si="71"/>
        <v>#DIV/0!</v>
      </c>
      <c r="BM151" s="107" t="e">
        <f t="shared" si="72"/>
        <v>#DIV/0!</v>
      </c>
      <c r="BN151" s="107" t="e">
        <f t="shared" si="73"/>
        <v>#DIV/0!</v>
      </c>
      <c r="BO151" s="107" t="e">
        <f t="shared" si="74"/>
        <v>#DIV/0!</v>
      </c>
      <c r="BP151" s="107" t="e">
        <f t="shared" si="74"/>
        <v>#DIV/0!</v>
      </c>
      <c r="BQ151" s="107" t="e">
        <f t="shared" si="74"/>
        <v>#DIV/0!</v>
      </c>
      <c r="BR151" s="107" t="e">
        <f t="shared" si="57"/>
        <v>#DIV/0!</v>
      </c>
      <c r="BS151" s="34"/>
      <c r="BT151" s="34"/>
      <c r="BU151" s="34"/>
      <c r="BV151" s="34"/>
      <c r="BW151" s="34"/>
      <c r="BX151" s="34"/>
      <c r="BY151" s="34"/>
      <c r="BZ151" s="34"/>
      <c r="CA151" s="33"/>
      <c r="CB151" s="3"/>
      <c r="CC151" s="584"/>
      <c r="CD151" s="585"/>
      <c r="CE151" s="585"/>
      <c r="CF151" s="630"/>
      <c r="CG151" s="631"/>
      <c r="CH151" s="3"/>
      <c r="CI151" s="3"/>
      <c r="CJ151" s="3"/>
      <c r="CK151" s="3"/>
      <c r="CL151" s="3"/>
      <c r="CM151" s="3"/>
      <c r="CN151" s="3"/>
      <c r="CO151" s="3"/>
      <c r="CP151" s="3"/>
      <c r="CQ151" s="3"/>
      <c r="CR151" s="3"/>
      <c r="CS151" s="3"/>
      <c r="CT151" s="3"/>
    </row>
    <row r="152" spans="1:98" ht="14.25" customHeight="1">
      <c r="A152" s="761"/>
      <c r="B152" s="556"/>
      <c r="C152" s="557"/>
      <c r="D152" s="283"/>
      <c r="E152" s="719"/>
      <c r="F152" s="440" t="s">
        <v>77</v>
      </c>
      <c r="G152" s="377">
        <v>1863105</v>
      </c>
      <c r="H152" s="5100"/>
      <c r="I152" s="561"/>
      <c r="J152" s="562"/>
      <c r="K152" s="562"/>
      <c r="L152" s="562"/>
      <c r="M152" s="378"/>
      <c r="N152" s="379"/>
      <c r="O152" s="380"/>
      <c r="P152" s="381"/>
      <c r="Q152" s="720"/>
      <c r="R152" s="721"/>
      <c r="S152" s="721"/>
      <c r="T152" s="722"/>
      <c r="U152" s="22"/>
      <c r="V152" s="2862">
        <v>6</v>
      </c>
      <c r="W152" s="2781" t="s">
        <v>1630</v>
      </c>
      <c r="X152" s="48">
        <v>45748</v>
      </c>
      <c r="Y152" s="48">
        <v>46021</v>
      </c>
      <c r="Z152" s="2773" t="s">
        <v>1635</v>
      </c>
      <c r="AA152" s="2777"/>
      <c r="AB152" s="725"/>
      <c r="AC152" s="725"/>
      <c r="AD152" s="726"/>
      <c r="AE152" s="140"/>
      <c r="AF152" s="141"/>
      <c r="AG152" s="143"/>
      <c r="AH152" s="143"/>
      <c r="AI152" s="143"/>
      <c r="AJ152" s="146"/>
      <c r="AK152" s="727"/>
      <c r="AL152" s="728"/>
      <c r="AM152" s="728"/>
      <c r="AN152" s="729"/>
      <c r="AO152" s="3"/>
      <c r="AP152" s="399"/>
      <c r="AQ152" s="381"/>
      <c r="AR152" s="52"/>
      <c r="AS152" s="104">
        <f t="shared" si="58"/>
        <v>0</v>
      </c>
      <c r="AT152" s="105">
        <f t="shared" si="59"/>
        <v>0</v>
      </c>
      <c r="AU152" s="105">
        <f t="shared" si="60"/>
        <v>0</v>
      </c>
      <c r="AV152" s="105">
        <f t="shared" si="61"/>
        <v>0</v>
      </c>
      <c r="AW152" s="106">
        <f t="shared" si="75"/>
        <v>0</v>
      </c>
      <c r="AX152" s="106">
        <f t="shared" si="76"/>
        <v>0</v>
      </c>
      <c r="AY152" s="106">
        <f t="shared" si="77"/>
        <v>0</v>
      </c>
      <c r="AZ152" s="106" t="e">
        <f t="shared" si="62"/>
        <v>#DIV/0!</v>
      </c>
      <c r="BA152" s="107" t="e">
        <f t="shared" si="63"/>
        <v>#DIV/0!</v>
      </c>
      <c r="BB152" s="107" t="e">
        <f t="shared" si="64"/>
        <v>#DIV/0!</v>
      </c>
      <c r="BC152" s="107" t="e">
        <f t="shared" si="65"/>
        <v>#DIV/0!</v>
      </c>
      <c r="BD152" s="107" t="e">
        <f t="shared" si="66"/>
        <v>#DIV/0!</v>
      </c>
      <c r="BE152" s="108">
        <v>0.2</v>
      </c>
      <c r="BF152" s="108">
        <v>0.8</v>
      </c>
      <c r="BG152" s="107">
        <f t="shared" si="67"/>
        <v>0</v>
      </c>
      <c r="BH152" s="107">
        <f t="shared" si="68"/>
        <v>0</v>
      </c>
      <c r="BI152" s="107">
        <f t="shared" si="69"/>
        <v>0</v>
      </c>
      <c r="BJ152" s="107" t="e">
        <f t="shared" si="70"/>
        <v>#DIV/0!</v>
      </c>
      <c r="BK152" s="107" t="e">
        <f t="shared" si="70"/>
        <v>#DIV/0!</v>
      </c>
      <c r="BL152" s="107" t="e">
        <f t="shared" si="71"/>
        <v>#DIV/0!</v>
      </c>
      <c r="BM152" s="107" t="e">
        <f t="shared" si="72"/>
        <v>#DIV/0!</v>
      </c>
      <c r="BN152" s="107" t="e">
        <f t="shared" si="73"/>
        <v>#DIV/0!</v>
      </c>
      <c r="BO152" s="107" t="e">
        <f t="shared" si="74"/>
        <v>#DIV/0!</v>
      </c>
      <c r="BP152" s="107" t="e">
        <f t="shared" si="74"/>
        <v>#DIV/0!</v>
      </c>
      <c r="BQ152" s="107" t="e">
        <f t="shared" si="74"/>
        <v>#DIV/0!</v>
      </c>
      <c r="BR152" s="107" t="e">
        <f t="shared" si="57"/>
        <v>#DIV/0!</v>
      </c>
      <c r="BS152" s="34"/>
      <c r="BT152" s="34"/>
      <c r="BU152" s="34"/>
      <c r="BV152" s="34"/>
      <c r="BW152" s="34"/>
      <c r="BX152" s="34"/>
      <c r="BY152" s="34"/>
      <c r="BZ152" s="34"/>
      <c r="CA152" s="33"/>
      <c r="CB152" s="3"/>
      <c r="CC152" s="584"/>
      <c r="CD152" s="585"/>
      <c r="CE152" s="585"/>
      <c r="CF152" s="630"/>
      <c r="CG152" s="631"/>
      <c r="CH152" s="3"/>
      <c r="CI152" s="3"/>
      <c r="CJ152" s="3"/>
      <c r="CK152" s="3"/>
      <c r="CL152" s="3"/>
      <c r="CM152" s="3"/>
      <c r="CN152" s="3"/>
      <c r="CO152" s="3"/>
      <c r="CP152" s="3"/>
      <c r="CQ152" s="3"/>
      <c r="CR152" s="3"/>
      <c r="CS152" s="3"/>
      <c r="CT152" s="3"/>
    </row>
    <row r="153" spans="1:98" ht="14.25" customHeight="1">
      <c r="A153" s="761"/>
      <c r="B153" s="556"/>
      <c r="C153" s="557"/>
      <c r="D153" s="283"/>
      <c r="E153" s="719"/>
      <c r="F153" s="440"/>
      <c r="G153" s="377"/>
      <c r="H153" s="378"/>
      <c r="I153" s="561"/>
      <c r="J153" s="562"/>
      <c r="K153" s="562"/>
      <c r="L153" s="562"/>
      <c r="M153" s="378"/>
      <c r="N153" s="379"/>
      <c r="O153" s="380"/>
      <c r="P153" s="381"/>
      <c r="Q153" s="720"/>
      <c r="R153" s="721"/>
      <c r="S153" s="721"/>
      <c r="T153" s="722"/>
      <c r="U153" s="22"/>
      <c r="V153" s="2862">
        <v>7</v>
      </c>
      <c r="W153" s="2830" t="s">
        <v>1631</v>
      </c>
      <c r="X153" s="48">
        <v>45689</v>
      </c>
      <c r="Y153" s="48">
        <v>46021</v>
      </c>
      <c r="Z153" s="2773" t="s">
        <v>1635</v>
      </c>
      <c r="AA153" s="2777"/>
      <c r="AB153" s="725"/>
      <c r="AC153" s="725"/>
      <c r="AD153" s="726"/>
      <c r="AE153" s="140"/>
      <c r="AF153" s="141"/>
      <c r="AG153" s="143"/>
      <c r="AH153" s="143"/>
      <c r="AI153" s="143"/>
      <c r="AJ153" s="146"/>
      <c r="AK153" s="727"/>
      <c r="AL153" s="728"/>
      <c r="AM153" s="728"/>
      <c r="AN153" s="729"/>
      <c r="AO153" s="3"/>
      <c r="AP153" s="399"/>
      <c r="AQ153" s="381"/>
      <c r="AR153" s="52"/>
      <c r="AS153" s="104" t="e">
        <f t="shared" si="58"/>
        <v>#DIV/0!</v>
      </c>
      <c r="AT153" s="105" t="e">
        <f t="shared" si="59"/>
        <v>#DIV/0!</v>
      </c>
      <c r="AU153" s="105" t="e">
        <f t="shared" si="60"/>
        <v>#DIV/0!</v>
      </c>
      <c r="AV153" s="105" t="e">
        <f t="shared" si="61"/>
        <v>#DIV/0!</v>
      </c>
      <c r="AW153" s="106">
        <f t="shared" si="75"/>
        <v>0</v>
      </c>
      <c r="AX153" s="106">
        <f t="shared" si="76"/>
        <v>0</v>
      </c>
      <c r="AY153" s="106">
        <f t="shared" si="77"/>
        <v>0</v>
      </c>
      <c r="AZ153" s="106" t="e">
        <f t="shared" si="62"/>
        <v>#DIV/0!</v>
      </c>
      <c r="BA153" s="107" t="e">
        <f t="shared" si="63"/>
        <v>#DIV/0!</v>
      </c>
      <c r="BB153" s="107" t="e">
        <f t="shared" si="64"/>
        <v>#DIV/0!</v>
      </c>
      <c r="BC153" s="107" t="e">
        <f t="shared" si="65"/>
        <v>#DIV/0!</v>
      </c>
      <c r="BD153" s="107" t="e">
        <f t="shared" si="66"/>
        <v>#DIV/0!</v>
      </c>
      <c r="BE153" s="108">
        <v>0.2</v>
      </c>
      <c r="BF153" s="108">
        <v>0.8</v>
      </c>
      <c r="BG153" s="107">
        <f t="shared" si="67"/>
        <v>0</v>
      </c>
      <c r="BH153" s="107">
        <f t="shared" si="68"/>
        <v>0</v>
      </c>
      <c r="BI153" s="107">
        <f t="shared" si="69"/>
        <v>0</v>
      </c>
      <c r="BJ153" s="107" t="e">
        <f t="shared" si="70"/>
        <v>#DIV/0!</v>
      </c>
      <c r="BK153" s="107" t="e">
        <f t="shared" si="70"/>
        <v>#DIV/0!</v>
      </c>
      <c r="BL153" s="107" t="e">
        <f t="shared" si="71"/>
        <v>#DIV/0!</v>
      </c>
      <c r="BM153" s="107" t="e">
        <f t="shared" si="72"/>
        <v>#DIV/0!</v>
      </c>
      <c r="BN153" s="107" t="e">
        <f t="shared" si="73"/>
        <v>#DIV/0!</v>
      </c>
      <c r="BO153" s="107" t="e">
        <f t="shared" si="74"/>
        <v>#DIV/0!</v>
      </c>
      <c r="BP153" s="107" t="e">
        <f t="shared" si="74"/>
        <v>#DIV/0!</v>
      </c>
      <c r="BQ153" s="107" t="e">
        <f t="shared" si="74"/>
        <v>#DIV/0!</v>
      </c>
      <c r="BR153" s="107" t="e">
        <f t="shared" si="57"/>
        <v>#DIV/0!</v>
      </c>
      <c r="BS153" s="34"/>
      <c r="BT153" s="34"/>
      <c r="BU153" s="34"/>
      <c r="BV153" s="34"/>
      <c r="BW153" s="34"/>
      <c r="BX153" s="34"/>
      <c r="BY153" s="34"/>
      <c r="BZ153" s="34"/>
      <c r="CA153" s="33"/>
      <c r="CB153" s="3"/>
      <c r="CC153" s="584"/>
      <c r="CD153" s="585"/>
      <c r="CE153" s="585"/>
      <c r="CF153" s="630"/>
      <c r="CG153" s="631"/>
      <c r="CH153" s="3"/>
      <c r="CI153" s="3"/>
      <c r="CJ153" s="3"/>
      <c r="CK153" s="3"/>
      <c r="CL153" s="3"/>
      <c r="CM153" s="3"/>
      <c r="CN153" s="3"/>
      <c r="CO153" s="3"/>
      <c r="CP153" s="3"/>
      <c r="CQ153" s="3"/>
      <c r="CR153" s="3"/>
      <c r="CS153" s="3"/>
      <c r="CT153" s="3"/>
    </row>
    <row r="154" spans="1:98" ht="14.25" customHeight="1">
      <c r="A154" s="761"/>
      <c r="B154" s="556"/>
      <c r="C154" s="557"/>
      <c r="D154" s="283"/>
      <c r="E154" s="719"/>
      <c r="F154" s="440"/>
      <c r="G154" s="377"/>
      <c r="H154" s="378"/>
      <c r="I154" s="561"/>
      <c r="J154" s="562"/>
      <c r="K154" s="562"/>
      <c r="L154" s="562"/>
      <c r="M154" s="378"/>
      <c r="N154" s="379"/>
      <c r="O154" s="380"/>
      <c r="P154" s="381"/>
      <c r="Q154" s="720"/>
      <c r="R154" s="721"/>
      <c r="S154" s="721"/>
      <c r="T154" s="722"/>
      <c r="U154" s="22"/>
      <c r="V154" s="2862">
        <v>8</v>
      </c>
      <c r="W154" s="290" t="s">
        <v>1632</v>
      </c>
      <c r="X154" s="48">
        <v>45689</v>
      </c>
      <c r="Y154" s="48">
        <v>46021</v>
      </c>
      <c r="Z154" s="2773" t="s">
        <v>1635</v>
      </c>
      <c r="AA154" s="2777"/>
      <c r="AB154" s="725"/>
      <c r="AC154" s="725"/>
      <c r="AD154" s="726"/>
      <c r="AE154" s="140"/>
      <c r="AF154" s="141"/>
      <c r="AG154" s="143"/>
      <c r="AH154" s="143"/>
      <c r="AI154" s="143"/>
      <c r="AJ154" s="146"/>
      <c r="AK154" s="727"/>
      <c r="AL154" s="728"/>
      <c r="AM154" s="728"/>
      <c r="AN154" s="729"/>
      <c r="AO154" s="3"/>
      <c r="AP154" s="399"/>
      <c r="AQ154" s="381"/>
      <c r="AR154" s="52"/>
      <c r="AS154" s="104" t="e">
        <f t="shared" si="58"/>
        <v>#DIV/0!</v>
      </c>
      <c r="AT154" s="105" t="e">
        <f t="shared" si="59"/>
        <v>#DIV/0!</v>
      </c>
      <c r="AU154" s="105" t="e">
        <f t="shared" si="60"/>
        <v>#DIV/0!</v>
      </c>
      <c r="AV154" s="105" t="e">
        <f t="shared" si="61"/>
        <v>#DIV/0!</v>
      </c>
      <c r="AW154" s="106">
        <f t="shared" si="75"/>
        <v>0</v>
      </c>
      <c r="AX154" s="106">
        <f t="shared" si="76"/>
        <v>0</v>
      </c>
      <c r="AY154" s="106">
        <f t="shared" si="77"/>
        <v>0</v>
      </c>
      <c r="AZ154" s="106" t="e">
        <f t="shared" si="62"/>
        <v>#DIV/0!</v>
      </c>
      <c r="BA154" s="107" t="e">
        <f t="shared" si="63"/>
        <v>#DIV/0!</v>
      </c>
      <c r="BB154" s="107" t="e">
        <f t="shared" si="64"/>
        <v>#DIV/0!</v>
      </c>
      <c r="BC154" s="107" t="e">
        <f t="shared" si="65"/>
        <v>#DIV/0!</v>
      </c>
      <c r="BD154" s="107" t="e">
        <f t="shared" si="66"/>
        <v>#DIV/0!</v>
      </c>
      <c r="BE154" s="108">
        <v>0.2</v>
      </c>
      <c r="BF154" s="108">
        <v>0.8</v>
      </c>
      <c r="BG154" s="107">
        <f t="shared" si="67"/>
        <v>0</v>
      </c>
      <c r="BH154" s="107">
        <f t="shared" si="68"/>
        <v>0</v>
      </c>
      <c r="BI154" s="107">
        <f t="shared" si="69"/>
        <v>0</v>
      </c>
      <c r="BJ154" s="107" t="e">
        <f t="shared" si="70"/>
        <v>#DIV/0!</v>
      </c>
      <c r="BK154" s="107" t="e">
        <f t="shared" si="70"/>
        <v>#DIV/0!</v>
      </c>
      <c r="BL154" s="107" t="e">
        <f t="shared" si="71"/>
        <v>#DIV/0!</v>
      </c>
      <c r="BM154" s="107" t="e">
        <f t="shared" si="72"/>
        <v>#DIV/0!</v>
      </c>
      <c r="BN154" s="107" t="e">
        <f t="shared" si="73"/>
        <v>#DIV/0!</v>
      </c>
      <c r="BO154" s="107" t="e">
        <f t="shared" si="74"/>
        <v>#DIV/0!</v>
      </c>
      <c r="BP154" s="107" t="e">
        <f t="shared" si="74"/>
        <v>#DIV/0!</v>
      </c>
      <c r="BQ154" s="107" t="e">
        <f t="shared" si="74"/>
        <v>#DIV/0!</v>
      </c>
      <c r="BR154" s="107" t="e">
        <f t="shared" si="57"/>
        <v>#DIV/0!</v>
      </c>
      <c r="BS154" s="34"/>
      <c r="BT154" s="34"/>
      <c r="BU154" s="34"/>
      <c r="BV154" s="34"/>
      <c r="BW154" s="34"/>
      <c r="BX154" s="34"/>
      <c r="BY154" s="34"/>
      <c r="BZ154" s="34"/>
      <c r="CA154" s="33"/>
      <c r="CB154" s="3"/>
      <c r="CC154" s="584"/>
      <c r="CD154" s="585"/>
      <c r="CE154" s="585"/>
      <c r="CF154" s="630"/>
      <c r="CG154" s="631"/>
      <c r="CH154" s="3"/>
      <c r="CI154" s="3"/>
      <c r="CJ154" s="3"/>
      <c r="CK154" s="3"/>
      <c r="CL154" s="3"/>
      <c r="CM154" s="3"/>
      <c r="CN154" s="3"/>
      <c r="CO154" s="3"/>
      <c r="CP154" s="3"/>
      <c r="CQ154" s="3"/>
      <c r="CR154" s="3"/>
      <c r="CS154" s="3"/>
      <c r="CT154" s="3"/>
    </row>
    <row r="155" spans="1:98" ht="14.25" customHeight="1">
      <c r="A155" s="761"/>
      <c r="B155" s="556"/>
      <c r="C155" s="557"/>
      <c r="D155" s="283"/>
      <c r="E155" s="719"/>
      <c r="F155" s="440"/>
      <c r="G155" s="377"/>
      <c r="H155" s="378"/>
      <c r="I155" s="561"/>
      <c r="J155" s="562"/>
      <c r="K155" s="562"/>
      <c r="L155" s="562"/>
      <c r="M155" s="378"/>
      <c r="N155" s="379"/>
      <c r="O155" s="380"/>
      <c r="P155" s="381"/>
      <c r="Q155" s="720"/>
      <c r="R155" s="721"/>
      <c r="S155" s="721"/>
      <c r="T155" s="722"/>
      <c r="U155" s="22"/>
      <c r="V155" s="2815">
        <v>9</v>
      </c>
      <c r="W155" s="643"/>
      <c r="X155" s="2820"/>
      <c r="Y155" s="2820"/>
      <c r="Z155" s="2930"/>
      <c r="AA155" s="2777"/>
      <c r="AB155" s="725"/>
      <c r="AC155" s="725"/>
      <c r="AD155" s="726"/>
      <c r="AE155" s="140"/>
      <c r="AF155" s="141"/>
      <c r="AG155" s="143"/>
      <c r="AH155" s="143"/>
      <c r="AI155" s="143"/>
      <c r="AJ155" s="146"/>
      <c r="AK155" s="727"/>
      <c r="AL155" s="728"/>
      <c r="AM155" s="728"/>
      <c r="AN155" s="729"/>
      <c r="AO155" s="3"/>
      <c r="AP155" s="399"/>
      <c r="AQ155" s="381"/>
      <c r="AR155" s="52"/>
      <c r="AS155" s="104" t="e">
        <f t="shared" si="58"/>
        <v>#DIV/0!</v>
      </c>
      <c r="AT155" s="105" t="e">
        <f t="shared" si="59"/>
        <v>#DIV/0!</v>
      </c>
      <c r="AU155" s="105" t="e">
        <f t="shared" si="60"/>
        <v>#DIV/0!</v>
      </c>
      <c r="AV155" s="105" t="e">
        <f t="shared" si="61"/>
        <v>#DIV/0!</v>
      </c>
      <c r="AW155" s="106" t="e">
        <f t="shared" si="75"/>
        <v>#DIV/0!</v>
      </c>
      <c r="AX155" s="106" t="e">
        <f t="shared" si="76"/>
        <v>#DIV/0!</v>
      </c>
      <c r="AY155" s="106" t="e">
        <f t="shared" si="77"/>
        <v>#DIV/0!</v>
      </c>
      <c r="AZ155" s="106" t="e">
        <f t="shared" si="62"/>
        <v>#DIV/0!</v>
      </c>
      <c r="BA155" s="107" t="e">
        <f t="shared" si="63"/>
        <v>#DIV/0!</v>
      </c>
      <c r="BB155" s="107" t="e">
        <f t="shared" si="64"/>
        <v>#DIV/0!</v>
      </c>
      <c r="BC155" s="107" t="e">
        <f t="shared" si="65"/>
        <v>#DIV/0!</v>
      </c>
      <c r="BD155" s="107" t="e">
        <f t="shared" si="66"/>
        <v>#DIV/0!</v>
      </c>
      <c r="BE155" s="108">
        <v>0.2</v>
      </c>
      <c r="BF155" s="108">
        <v>0.8</v>
      </c>
      <c r="BG155" s="107" t="e">
        <f t="shared" si="67"/>
        <v>#DIV/0!</v>
      </c>
      <c r="BH155" s="107" t="e">
        <f t="shared" si="68"/>
        <v>#DIV/0!</v>
      </c>
      <c r="BI155" s="107" t="e">
        <f t="shared" si="69"/>
        <v>#DIV/0!</v>
      </c>
      <c r="BJ155" s="107" t="e">
        <f t="shared" si="70"/>
        <v>#DIV/0!</v>
      </c>
      <c r="BK155" s="107" t="e">
        <f t="shared" si="70"/>
        <v>#DIV/0!</v>
      </c>
      <c r="BL155" s="107" t="e">
        <f t="shared" si="71"/>
        <v>#DIV/0!</v>
      </c>
      <c r="BM155" s="107" t="e">
        <f t="shared" si="72"/>
        <v>#DIV/0!</v>
      </c>
      <c r="BN155" s="107" t="e">
        <f t="shared" si="73"/>
        <v>#DIV/0!</v>
      </c>
      <c r="BO155" s="107" t="e">
        <f t="shared" si="74"/>
        <v>#DIV/0!</v>
      </c>
      <c r="BP155" s="107" t="e">
        <f t="shared" si="74"/>
        <v>#DIV/0!</v>
      </c>
      <c r="BQ155" s="107" t="e">
        <f t="shared" si="74"/>
        <v>#DIV/0!</v>
      </c>
      <c r="BR155" s="107" t="e">
        <f t="shared" si="57"/>
        <v>#DIV/0!</v>
      </c>
      <c r="BS155" s="34"/>
      <c r="BT155" s="34"/>
      <c r="BU155" s="34"/>
      <c r="BV155" s="34"/>
      <c r="BW155" s="34"/>
      <c r="BX155" s="34"/>
      <c r="BY155" s="34"/>
      <c r="BZ155" s="34"/>
      <c r="CA155" s="33"/>
      <c r="CB155" s="3"/>
      <c r="CC155" s="584"/>
      <c r="CD155" s="585"/>
      <c r="CE155" s="585"/>
      <c r="CF155" s="630"/>
      <c r="CG155" s="631"/>
      <c r="CH155" s="3"/>
      <c r="CI155" s="3"/>
      <c r="CJ155" s="3"/>
      <c r="CK155" s="3"/>
      <c r="CL155" s="3"/>
      <c r="CM155" s="3"/>
      <c r="CN155" s="3"/>
      <c r="CO155" s="3"/>
      <c r="CP155" s="3"/>
      <c r="CQ155" s="3"/>
      <c r="CR155" s="3"/>
      <c r="CS155" s="3"/>
      <c r="CT155" s="3"/>
    </row>
    <row r="156" spans="1:98" ht="14.25" customHeight="1" thickBot="1">
      <c r="A156" s="763"/>
      <c r="B156" s="589"/>
      <c r="C156" s="590"/>
      <c r="D156" s="288"/>
      <c r="E156" s="731"/>
      <c r="F156" s="593"/>
      <c r="G156" s="411"/>
      <c r="H156" s="412"/>
      <c r="I156" s="596"/>
      <c r="J156" s="597"/>
      <c r="K156" s="597"/>
      <c r="L156" s="597"/>
      <c r="M156" s="412"/>
      <c r="N156" s="415"/>
      <c r="O156" s="416"/>
      <c r="P156" s="417"/>
      <c r="Q156" s="732"/>
      <c r="R156" s="733"/>
      <c r="S156" s="733"/>
      <c r="T156" s="734"/>
      <c r="U156" s="22"/>
      <c r="V156" s="2867">
        <v>10</v>
      </c>
      <c r="W156" s="2868"/>
      <c r="X156" s="2869"/>
      <c r="Y156" s="2869"/>
      <c r="Z156" s="2870"/>
      <c r="AA156" s="2834"/>
      <c r="AB156" s="737"/>
      <c r="AC156" s="737"/>
      <c r="AD156" s="738"/>
      <c r="AE156" s="140"/>
      <c r="AF156" s="413"/>
      <c r="AG156" s="739"/>
      <c r="AH156" s="739"/>
      <c r="AI156" s="739"/>
      <c r="AJ156" s="740"/>
      <c r="AK156" s="741"/>
      <c r="AL156" s="742"/>
      <c r="AM156" s="742"/>
      <c r="AN156" s="743"/>
      <c r="AO156" s="3"/>
      <c r="AP156" s="744"/>
      <c r="AQ156" s="417"/>
      <c r="AR156" s="52"/>
      <c r="AS156" s="426" t="e">
        <f t="shared" si="58"/>
        <v>#DIV/0!</v>
      </c>
      <c r="AT156" s="450" t="e">
        <f t="shared" si="59"/>
        <v>#DIV/0!</v>
      </c>
      <c r="AU156" s="450" t="e">
        <f t="shared" si="60"/>
        <v>#DIV/0!</v>
      </c>
      <c r="AV156" s="450" t="e">
        <f t="shared" si="61"/>
        <v>#DIV/0!</v>
      </c>
      <c r="AW156" s="463" t="e">
        <f t="shared" si="75"/>
        <v>#DIV/0!</v>
      </c>
      <c r="AX156" s="463" t="e">
        <f t="shared" si="76"/>
        <v>#DIV/0!</v>
      </c>
      <c r="AY156" s="463" t="e">
        <f t="shared" si="77"/>
        <v>#DIV/0!</v>
      </c>
      <c r="AZ156" s="463" t="e">
        <f t="shared" si="62"/>
        <v>#DIV/0!</v>
      </c>
      <c r="BA156" s="428" t="e">
        <f t="shared" si="63"/>
        <v>#DIV/0!</v>
      </c>
      <c r="BB156" s="428" t="e">
        <f t="shared" si="64"/>
        <v>#DIV/0!</v>
      </c>
      <c r="BC156" s="428" t="e">
        <f t="shared" si="65"/>
        <v>#DIV/0!</v>
      </c>
      <c r="BD156" s="428" t="e">
        <f t="shared" si="66"/>
        <v>#DIV/0!</v>
      </c>
      <c r="BE156" s="427">
        <v>0.2</v>
      </c>
      <c r="BF156" s="427">
        <v>0.8</v>
      </c>
      <c r="BG156" s="428" t="e">
        <f t="shared" si="67"/>
        <v>#DIV/0!</v>
      </c>
      <c r="BH156" s="428" t="e">
        <f t="shared" si="68"/>
        <v>#DIV/0!</v>
      </c>
      <c r="BI156" s="428" t="e">
        <f t="shared" si="69"/>
        <v>#DIV/0!</v>
      </c>
      <c r="BJ156" s="428" t="e">
        <f t="shared" si="70"/>
        <v>#DIV/0!</v>
      </c>
      <c r="BK156" s="428" t="e">
        <f t="shared" si="70"/>
        <v>#DIV/0!</v>
      </c>
      <c r="BL156" s="428" t="e">
        <f t="shared" si="71"/>
        <v>#DIV/0!</v>
      </c>
      <c r="BM156" s="428" t="e">
        <f t="shared" si="72"/>
        <v>#DIV/0!</v>
      </c>
      <c r="BN156" s="428" t="e">
        <f t="shared" si="73"/>
        <v>#DIV/0!</v>
      </c>
      <c r="BO156" s="428" t="e">
        <f t="shared" si="74"/>
        <v>#DIV/0!</v>
      </c>
      <c r="BP156" s="428" t="e">
        <f t="shared" si="74"/>
        <v>#DIV/0!</v>
      </c>
      <c r="BQ156" s="428" t="e">
        <f t="shared" si="74"/>
        <v>#DIV/0!</v>
      </c>
      <c r="BR156" s="428" t="e">
        <f t="shared" si="57"/>
        <v>#DIV/0!</v>
      </c>
      <c r="BS156" s="39"/>
      <c r="BT156" s="39"/>
      <c r="BU156" s="39"/>
      <c r="BV156" s="39"/>
      <c r="BW156" s="39"/>
      <c r="BX156" s="39"/>
      <c r="BY156" s="39"/>
      <c r="BZ156" s="39"/>
      <c r="CA156" s="332"/>
      <c r="CB156" s="3"/>
      <c r="CC156" s="616"/>
      <c r="CD156" s="617"/>
      <c r="CE156" s="617"/>
      <c r="CF156" s="640"/>
      <c r="CG156" s="641"/>
      <c r="CH156" s="3"/>
      <c r="CI156" s="3"/>
      <c r="CJ156" s="3"/>
      <c r="CK156" s="3"/>
      <c r="CL156" s="3"/>
      <c r="CM156" s="3"/>
      <c r="CN156" s="3"/>
      <c r="CO156" s="3"/>
      <c r="CP156" s="3"/>
      <c r="CQ156" s="3"/>
      <c r="CR156" s="3"/>
      <c r="CS156" s="3"/>
      <c r="CT156" s="3"/>
    </row>
    <row r="157" spans="1:98" ht="14.25" customHeight="1">
      <c r="A157" s="349">
        <v>15</v>
      </c>
      <c r="B157" s="5097" t="s">
        <v>1725</v>
      </c>
      <c r="C157" s="524"/>
      <c r="D157" s="745"/>
      <c r="E157" s="746"/>
      <c r="F157" s="527" t="s">
        <v>438</v>
      </c>
      <c r="G157" s="355">
        <v>544198</v>
      </c>
      <c r="H157" s="5099" t="s">
        <v>1178</v>
      </c>
      <c r="I157" s="529"/>
      <c r="J157" s="530"/>
      <c r="K157" s="530"/>
      <c r="L157" s="530"/>
      <c r="M157" s="531"/>
      <c r="N157" s="360">
        <v>90000000</v>
      </c>
      <c r="O157" s="358" t="s">
        <v>91</v>
      </c>
      <c r="P157" s="360">
        <v>90000000</v>
      </c>
      <c r="Q157" s="747"/>
      <c r="R157" s="748"/>
      <c r="S157" s="748"/>
      <c r="T157" s="749"/>
      <c r="U157" s="140"/>
      <c r="V157" s="2871">
        <v>1</v>
      </c>
      <c r="W157" s="241" t="s">
        <v>1634</v>
      </c>
      <c r="X157" s="77">
        <v>45672</v>
      </c>
      <c r="Y157" s="77">
        <v>45687</v>
      </c>
      <c r="Z157" s="2773" t="s">
        <v>1652</v>
      </c>
      <c r="AA157" s="751"/>
      <c r="AB157" s="2902"/>
      <c r="AC157" s="752"/>
      <c r="AD157" s="753"/>
      <c r="AE157" s="140"/>
      <c r="AF157" s="2852" t="s">
        <v>1726</v>
      </c>
      <c r="AG157" s="2828" t="s">
        <v>1727</v>
      </c>
      <c r="AH157" s="2828" t="s">
        <v>1728</v>
      </c>
      <c r="AI157" s="2840" t="s">
        <v>73</v>
      </c>
      <c r="AJ157" s="755">
        <v>1</v>
      </c>
      <c r="AK157" s="756"/>
      <c r="AL157" s="757"/>
      <c r="AM157" s="757"/>
      <c r="AN157" s="758"/>
      <c r="AO157" s="222"/>
      <c r="AP157" s="759" t="s">
        <v>1060</v>
      </c>
      <c r="AQ157" s="760" t="s">
        <v>356</v>
      </c>
      <c r="AR157" s="52"/>
      <c r="AS157" s="82">
        <f t="shared" si="58"/>
        <v>0</v>
      </c>
      <c r="AT157" s="94">
        <f t="shared" si="59"/>
        <v>0</v>
      </c>
      <c r="AU157" s="94">
        <f t="shared" si="60"/>
        <v>0</v>
      </c>
      <c r="AV157" s="94">
        <f t="shared" si="61"/>
        <v>0</v>
      </c>
      <c r="AW157" s="95">
        <f t="shared" si="75"/>
        <v>0</v>
      </c>
      <c r="AX157" s="95">
        <f t="shared" si="76"/>
        <v>0</v>
      </c>
      <c r="AY157" s="95">
        <f t="shared" si="77"/>
        <v>0</v>
      </c>
      <c r="AZ157" s="95" t="e">
        <f t="shared" si="62"/>
        <v>#DIV/0!</v>
      </c>
      <c r="BA157" s="96">
        <f t="shared" si="63"/>
        <v>0</v>
      </c>
      <c r="BB157" s="96">
        <f t="shared" si="64"/>
        <v>0</v>
      </c>
      <c r="BC157" s="96">
        <f t="shared" si="65"/>
        <v>0</v>
      </c>
      <c r="BD157" s="96">
        <f t="shared" si="66"/>
        <v>0</v>
      </c>
      <c r="BE157" s="97">
        <v>0.2</v>
      </c>
      <c r="BF157" s="97">
        <v>0.8</v>
      </c>
      <c r="BG157" s="96">
        <f t="shared" si="67"/>
        <v>0</v>
      </c>
      <c r="BH157" s="96">
        <f t="shared" si="68"/>
        <v>0</v>
      </c>
      <c r="BI157" s="96">
        <f t="shared" si="69"/>
        <v>0</v>
      </c>
      <c r="BJ157" s="96" t="e">
        <f t="shared" si="70"/>
        <v>#DIV/0!</v>
      </c>
      <c r="BK157" s="96">
        <f t="shared" si="70"/>
        <v>0</v>
      </c>
      <c r="BL157" s="96">
        <f t="shared" si="71"/>
        <v>0</v>
      </c>
      <c r="BM157" s="96">
        <f t="shared" si="72"/>
        <v>0</v>
      </c>
      <c r="BN157" s="96">
        <f t="shared" si="73"/>
        <v>0</v>
      </c>
      <c r="BO157" s="96">
        <f t="shared" si="74"/>
        <v>0</v>
      </c>
      <c r="BP157" s="85">
        <f t="shared" si="74"/>
        <v>0</v>
      </c>
      <c r="BQ157" s="85">
        <f t="shared" si="74"/>
        <v>0</v>
      </c>
      <c r="BR157" s="85" t="e">
        <f t="shared" si="57"/>
        <v>#DIV/0!</v>
      </c>
      <c r="BS157" s="644">
        <f>AVERAGEIF(BO157:BO166,"&lt;&gt;#¡DIV/0!")</f>
        <v>0</v>
      </c>
      <c r="BT157" s="644">
        <f>AVERAGEIF(BP157:BP166,"&lt;&gt;#¡DIV/0!")</f>
        <v>0</v>
      </c>
      <c r="BU157" s="644">
        <f>AVERAGEIF(BQ157:BQ166,"&lt;&gt;#¡DIV/0!")</f>
        <v>0</v>
      </c>
      <c r="BV157" s="644" t="e">
        <f>AVERAGEIF(BR157:BR166,"&lt;&gt;#¡DIV/0!")</f>
        <v>#DIV/0!</v>
      </c>
      <c r="BW157" s="550">
        <f>+C157*BS157</f>
        <v>0</v>
      </c>
      <c r="BX157" s="550">
        <f>+C157*BT157</f>
        <v>0</v>
      </c>
      <c r="BY157" s="550">
        <f>+C157*BU157</f>
        <v>0</v>
      </c>
      <c r="BZ157" s="550" t="e">
        <f>+C157*BV157</f>
        <v>#DIV/0!</v>
      </c>
      <c r="CA157" s="645" t="e">
        <f>SUM(BW157:BZ166)</f>
        <v>#DIV/0!</v>
      </c>
      <c r="CB157" s="3"/>
      <c r="CC157" s="552">
        <f>+Q157/$N$157</f>
        <v>0</v>
      </c>
      <c r="CD157" s="553">
        <f>+R157/$N$157</f>
        <v>0</v>
      </c>
      <c r="CE157" s="553">
        <f>+S157/$N$157</f>
        <v>0</v>
      </c>
      <c r="CF157" s="622">
        <f>+T157/$N$157</f>
        <v>0</v>
      </c>
      <c r="CG157" s="623">
        <f>AVERAGE(CC157:CF166)</f>
        <v>0</v>
      </c>
      <c r="CH157" s="3"/>
      <c r="CI157" s="3"/>
      <c r="CJ157" s="3"/>
      <c r="CK157" s="3"/>
      <c r="CL157" s="3"/>
      <c r="CM157" s="3"/>
      <c r="CN157" s="3"/>
      <c r="CO157" s="3"/>
      <c r="CP157" s="3"/>
      <c r="CQ157" s="3"/>
      <c r="CR157" s="3"/>
      <c r="CS157" s="3"/>
      <c r="CT157" s="3"/>
    </row>
    <row r="158" spans="1:98" ht="14.25" customHeight="1">
      <c r="A158" s="761"/>
      <c r="B158" s="5098"/>
      <c r="C158" s="557"/>
      <c r="D158" s="283"/>
      <c r="E158" s="719"/>
      <c r="F158" s="440" t="s">
        <v>273</v>
      </c>
      <c r="G158" s="377">
        <v>473588</v>
      </c>
      <c r="H158" s="5100"/>
      <c r="I158" s="561"/>
      <c r="J158" s="562"/>
      <c r="K158" s="562"/>
      <c r="L158" s="562"/>
      <c r="M158" s="378"/>
      <c r="N158" s="379"/>
      <c r="O158" s="380"/>
      <c r="P158" s="381"/>
      <c r="Q158" s="720"/>
      <c r="R158" s="721"/>
      <c r="S158" s="721"/>
      <c r="T158" s="722"/>
      <c r="U158" s="22"/>
      <c r="V158" s="384">
        <v>2</v>
      </c>
      <c r="W158" s="2771" t="s">
        <v>1729</v>
      </c>
      <c r="X158" s="48">
        <v>45689</v>
      </c>
      <c r="Y158" s="48">
        <v>45716</v>
      </c>
      <c r="Z158" s="2773" t="s">
        <v>1652</v>
      </c>
      <c r="AA158" s="724"/>
      <c r="AB158" s="725"/>
      <c r="AC158" s="725"/>
      <c r="AD158" s="726"/>
      <c r="AE158" s="140"/>
      <c r="AF158" s="141"/>
      <c r="AG158" s="143"/>
      <c r="AH158" s="143"/>
      <c r="AI158" s="143"/>
      <c r="AJ158" s="146"/>
      <c r="AK158" s="727"/>
      <c r="AL158" s="728"/>
      <c r="AM158" s="728"/>
      <c r="AN158" s="729"/>
      <c r="AO158" s="3"/>
      <c r="AP158" s="399"/>
      <c r="AQ158" s="381"/>
      <c r="AR158" s="52"/>
      <c r="AS158" s="104">
        <f t="shared" si="58"/>
        <v>0</v>
      </c>
      <c r="AT158" s="105">
        <f t="shared" si="59"/>
        <v>0</v>
      </c>
      <c r="AU158" s="105">
        <f t="shared" si="60"/>
        <v>0</v>
      </c>
      <c r="AV158" s="105">
        <f t="shared" si="61"/>
        <v>0</v>
      </c>
      <c r="AW158" s="106">
        <f t="shared" si="75"/>
        <v>0</v>
      </c>
      <c r="AX158" s="106">
        <f t="shared" si="76"/>
        <v>0</v>
      </c>
      <c r="AY158" s="106">
        <f t="shared" si="77"/>
        <v>0</v>
      </c>
      <c r="AZ158" s="106" t="e">
        <f t="shared" si="62"/>
        <v>#DIV/0!</v>
      </c>
      <c r="BA158" s="107" t="e">
        <f t="shared" si="63"/>
        <v>#DIV/0!</v>
      </c>
      <c r="BB158" s="107" t="e">
        <f t="shared" si="64"/>
        <v>#DIV/0!</v>
      </c>
      <c r="BC158" s="107" t="e">
        <f t="shared" si="65"/>
        <v>#DIV/0!</v>
      </c>
      <c r="BD158" s="107" t="e">
        <f t="shared" si="66"/>
        <v>#DIV/0!</v>
      </c>
      <c r="BE158" s="108">
        <v>0.2</v>
      </c>
      <c r="BF158" s="108">
        <v>0.8</v>
      </c>
      <c r="BG158" s="107">
        <f t="shared" si="67"/>
        <v>0</v>
      </c>
      <c r="BH158" s="107">
        <f t="shared" si="68"/>
        <v>0</v>
      </c>
      <c r="BI158" s="107">
        <f t="shared" si="69"/>
        <v>0</v>
      </c>
      <c r="BJ158" s="107" t="e">
        <f t="shared" si="70"/>
        <v>#DIV/0!</v>
      </c>
      <c r="BK158" s="107" t="e">
        <f t="shared" si="70"/>
        <v>#DIV/0!</v>
      </c>
      <c r="BL158" s="107" t="e">
        <f t="shared" si="71"/>
        <v>#DIV/0!</v>
      </c>
      <c r="BM158" s="107" t="e">
        <f t="shared" si="72"/>
        <v>#DIV/0!</v>
      </c>
      <c r="BN158" s="107" t="e">
        <f t="shared" si="73"/>
        <v>#DIV/0!</v>
      </c>
      <c r="BO158" s="107" t="e">
        <f t="shared" si="74"/>
        <v>#DIV/0!</v>
      </c>
      <c r="BP158" s="107" t="e">
        <f t="shared" si="74"/>
        <v>#DIV/0!</v>
      </c>
      <c r="BQ158" s="107" t="e">
        <f t="shared" si="74"/>
        <v>#DIV/0!</v>
      </c>
      <c r="BR158" s="107" t="e">
        <f t="shared" si="57"/>
        <v>#DIV/0!</v>
      </c>
      <c r="BS158" s="34"/>
      <c r="BT158" s="34"/>
      <c r="BU158" s="34"/>
      <c r="BV158" s="34"/>
      <c r="BW158" s="34"/>
      <c r="BX158" s="34"/>
      <c r="BY158" s="34"/>
      <c r="BZ158" s="34"/>
      <c r="CA158" s="33"/>
      <c r="CB158" s="3"/>
      <c r="CC158" s="584"/>
      <c r="CD158" s="585"/>
      <c r="CE158" s="585"/>
      <c r="CF158" s="630"/>
      <c r="CG158" s="631"/>
      <c r="CH158" s="3"/>
      <c r="CI158" s="3"/>
      <c r="CJ158" s="3"/>
      <c r="CK158" s="3"/>
      <c r="CL158" s="3"/>
      <c r="CM158" s="3"/>
      <c r="CN158" s="3"/>
      <c r="CO158" s="3"/>
      <c r="CP158" s="3"/>
      <c r="CQ158" s="3"/>
      <c r="CR158" s="3"/>
      <c r="CS158" s="3"/>
      <c r="CT158" s="3"/>
    </row>
    <row r="159" spans="1:98" ht="14.25" customHeight="1">
      <c r="A159" s="761"/>
      <c r="B159" s="5098"/>
      <c r="C159" s="557"/>
      <c r="D159" s="283"/>
      <c r="E159" s="719"/>
      <c r="F159" s="440" t="s">
        <v>374</v>
      </c>
      <c r="G159" s="377">
        <v>464172</v>
      </c>
      <c r="H159" s="5100"/>
      <c r="I159" s="561"/>
      <c r="J159" s="562"/>
      <c r="K159" s="562"/>
      <c r="L159" s="562"/>
      <c r="M159" s="378"/>
      <c r="N159" s="379"/>
      <c r="O159" s="380"/>
      <c r="P159" s="381"/>
      <c r="Q159" s="720"/>
      <c r="R159" s="721"/>
      <c r="S159" s="721"/>
      <c r="T159" s="722"/>
      <c r="U159" s="22"/>
      <c r="V159" s="384">
        <v>3</v>
      </c>
      <c r="W159" s="2771" t="s">
        <v>1730</v>
      </c>
      <c r="X159" s="48">
        <v>45690</v>
      </c>
      <c r="Y159" s="48">
        <v>45716</v>
      </c>
      <c r="Z159" s="43" t="s">
        <v>1602</v>
      </c>
      <c r="AA159" s="724"/>
      <c r="AB159" s="725"/>
      <c r="AC159" s="725"/>
      <c r="AD159" s="726"/>
      <c r="AE159" s="140"/>
      <c r="AF159" s="141"/>
      <c r="AG159" s="143"/>
      <c r="AH159" s="143"/>
      <c r="AI159" s="143"/>
      <c r="AJ159" s="146"/>
      <c r="AK159" s="727"/>
      <c r="AL159" s="728"/>
      <c r="AM159" s="728"/>
      <c r="AN159" s="729"/>
      <c r="AO159" s="3"/>
      <c r="AP159" s="399"/>
      <c r="AQ159" s="381"/>
      <c r="AR159" s="52"/>
      <c r="AS159" s="104">
        <f t="shared" si="58"/>
        <v>0</v>
      </c>
      <c r="AT159" s="105">
        <f t="shared" si="59"/>
        <v>0</v>
      </c>
      <c r="AU159" s="105">
        <f t="shared" si="60"/>
        <v>0</v>
      </c>
      <c r="AV159" s="105">
        <f t="shared" si="61"/>
        <v>0</v>
      </c>
      <c r="AW159" s="106">
        <f t="shared" si="75"/>
        <v>0</v>
      </c>
      <c r="AX159" s="106">
        <f t="shared" si="76"/>
        <v>0</v>
      </c>
      <c r="AY159" s="106">
        <f t="shared" si="77"/>
        <v>0</v>
      </c>
      <c r="AZ159" s="106" t="e">
        <f t="shared" si="62"/>
        <v>#DIV/0!</v>
      </c>
      <c r="BA159" s="107" t="e">
        <f t="shared" si="63"/>
        <v>#DIV/0!</v>
      </c>
      <c r="BB159" s="107" t="e">
        <f t="shared" si="64"/>
        <v>#DIV/0!</v>
      </c>
      <c r="BC159" s="107" t="e">
        <f t="shared" si="65"/>
        <v>#DIV/0!</v>
      </c>
      <c r="BD159" s="107" t="e">
        <f t="shared" si="66"/>
        <v>#DIV/0!</v>
      </c>
      <c r="BE159" s="108">
        <v>0.2</v>
      </c>
      <c r="BF159" s="108">
        <v>0.8</v>
      </c>
      <c r="BG159" s="107">
        <f t="shared" si="67"/>
        <v>0</v>
      </c>
      <c r="BH159" s="107">
        <f t="shared" si="68"/>
        <v>0</v>
      </c>
      <c r="BI159" s="107">
        <f t="shared" si="69"/>
        <v>0</v>
      </c>
      <c r="BJ159" s="107" t="e">
        <f t="shared" si="70"/>
        <v>#DIV/0!</v>
      </c>
      <c r="BK159" s="107" t="e">
        <f t="shared" si="70"/>
        <v>#DIV/0!</v>
      </c>
      <c r="BL159" s="107" t="e">
        <f t="shared" si="71"/>
        <v>#DIV/0!</v>
      </c>
      <c r="BM159" s="107" t="e">
        <f t="shared" si="72"/>
        <v>#DIV/0!</v>
      </c>
      <c r="BN159" s="107" t="e">
        <f t="shared" si="73"/>
        <v>#DIV/0!</v>
      </c>
      <c r="BO159" s="107" t="e">
        <f t="shared" si="74"/>
        <v>#DIV/0!</v>
      </c>
      <c r="BP159" s="107" t="e">
        <f t="shared" si="74"/>
        <v>#DIV/0!</v>
      </c>
      <c r="BQ159" s="107" t="e">
        <f t="shared" si="74"/>
        <v>#DIV/0!</v>
      </c>
      <c r="BR159" s="107" t="e">
        <f t="shared" si="57"/>
        <v>#DIV/0!</v>
      </c>
      <c r="BS159" s="34"/>
      <c r="BT159" s="34"/>
      <c r="BU159" s="34"/>
      <c r="BV159" s="34"/>
      <c r="BW159" s="34"/>
      <c r="BX159" s="34"/>
      <c r="BY159" s="34"/>
      <c r="BZ159" s="34"/>
      <c r="CA159" s="33"/>
      <c r="CB159" s="3"/>
      <c r="CC159" s="584"/>
      <c r="CD159" s="585"/>
      <c r="CE159" s="585"/>
      <c r="CF159" s="630"/>
      <c r="CG159" s="631"/>
      <c r="CH159" s="3"/>
      <c r="CI159" s="3"/>
      <c r="CJ159" s="3"/>
      <c r="CK159" s="3"/>
      <c r="CL159" s="3"/>
      <c r="CM159" s="3"/>
      <c r="CN159" s="3"/>
      <c r="CO159" s="3"/>
      <c r="CP159" s="3"/>
      <c r="CQ159" s="3"/>
      <c r="CR159" s="3"/>
      <c r="CS159" s="3"/>
      <c r="CT159" s="3"/>
    </row>
    <row r="160" spans="1:98" ht="14.25" customHeight="1">
      <c r="A160" s="761"/>
      <c r="B160" s="5098"/>
      <c r="C160" s="557"/>
      <c r="D160" s="283"/>
      <c r="E160" s="719"/>
      <c r="F160" s="440" t="s">
        <v>65</v>
      </c>
      <c r="G160" s="377">
        <v>1331151</v>
      </c>
      <c r="H160" s="5100"/>
      <c r="I160" s="561"/>
      <c r="J160" s="562"/>
      <c r="K160" s="562"/>
      <c r="L160" s="562"/>
      <c r="M160" s="378"/>
      <c r="N160" s="379"/>
      <c r="O160" s="380"/>
      <c r="P160" s="381"/>
      <c r="Q160" s="720"/>
      <c r="R160" s="721"/>
      <c r="S160" s="721"/>
      <c r="T160" s="722"/>
      <c r="U160" s="22"/>
      <c r="V160" s="384">
        <v>4</v>
      </c>
      <c r="W160" s="2771" t="s">
        <v>1731</v>
      </c>
      <c r="X160" s="48">
        <v>45717</v>
      </c>
      <c r="Y160" s="48">
        <v>45731</v>
      </c>
      <c r="Z160" s="2773" t="s">
        <v>1652</v>
      </c>
      <c r="AA160" s="724"/>
      <c r="AB160" s="725"/>
      <c r="AC160" s="725"/>
      <c r="AD160" s="726"/>
      <c r="AE160" s="140"/>
      <c r="AF160" s="141"/>
      <c r="AG160" s="143"/>
      <c r="AH160" s="143"/>
      <c r="AI160" s="143"/>
      <c r="AJ160" s="146"/>
      <c r="AK160" s="727"/>
      <c r="AL160" s="728"/>
      <c r="AM160" s="728"/>
      <c r="AN160" s="729"/>
      <c r="AO160" s="3"/>
      <c r="AP160" s="399"/>
      <c r="AQ160" s="381"/>
      <c r="AR160" s="52"/>
      <c r="AS160" s="104">
        <f t="shared" si="58"/>
        <v>0</v>
      </c>
      <c r="AT160" s="105">
        <f t="shared" si="59"/>
        <v>0</v>
      </c>
      <c r="AU160" s="105">
        <f t="shared" si="60"/>
        <v>0</v>
      </c>
      <c r="AV160" s="105">
        <f t="shared" si="61"/>
        <v>0</v>
      </c>
      <c r="AW160" s="106">
        <f t="shared" si="75"/>
        <v>0</v>
      </c>
      <c r="AX160" s="106">
        <f t="shared" si="76"/>
        <v>0</v>
      </c>
      <c r="AY160" s="106">
        <f t="shared" si="77"/>
        <v>0</v>
      </c>
      <c r="AZ160" s="106" t="e">
        <f t="shared" si="62"/>
        <v>#DIV/0!</v>
      </c>
      <c r="BA160" s="107" t="e">
        <f t="shared" si="63"/>
        <v>#DIV/0!</v>
      </c>
      <c r="BB160" s="107" t="e">
        <f t="shared" si="64"/>
        <v>#DIV/0!</v>
      </c>
      <c r="BC160" s="107" t="e">
        <f t="shared" si="65"/>
        <v>#DIV/0!</v>
      </c>
      <c r="BD160" s="107" t="e">
        <f t="shared" si="66"/>
        <v>#DIV/0!</v>
      </c>
      <c r="BE160" s="108">
        <v>0.2</v>
      </c>
      <c r="BF160" s="108">
        <v>0.8</v>
      </c>
      <c r="BG160" s="107">
        <f t="shared" si="67"/>
        <v>0</v>
      </c>
      <c r="BH160" s="107">
        <f t="shared" si="68"/>
        <v>0</v>
      </c>
      <c r="BI160" s="107">
        <f t="shared" si="69"/>
        <v>0</v>
      </c>
      <c r="BJ160" s="107" t="e">
        <f t="shared" si="70"/>
        <v>#DIV/0!</v>
      </c>
      <c r="BK160" s="107" t="e">
        <f t="shared" si="70"/>
        <v>#DIV/0!</v>
      </c>
      <c r="BL160" s="107" t="e">
        <f t="shared" si="71"/>
        <v>#DIV/0!</v>
      </c>
      <c r="BM160" s="107" t="e">
        <f t="shared" si="72"/>
        <v>#DIV/0!</v>
      </c>
      <c r="BN160" s="107" t="e">
        <f t="shared" si="73"/>
        <v>#DIV/0!</v>
      </c>
      <c r="BO160" s="107" t="e">
        <f t="shared" si="74"/>
        <v>#DIV/0!</v>
      </c>
      <c r="BP160" s="107" t="e">
        <f t="shared" si="74"/>
        <v>#DIV/0!</v>
      </c>
      <c r="BQ160" s="107" t="e">
        <f t="shared" si="74"/>
        <v>#DIV/0!</v>
      </c>
      <c r="BR160" s="107" t="e">
        <f t="shared" si="57"/>
        <v>#DIV/0!</v>
      </c>
      <c r="BS160" s="34"/>
      <c r="BT160" s="34"/>
      <c r="BU160" s="34"/>
      <c r="BV160" s="34"/>
      <c r="BW160" s="34"/>
      <c r="BX160" s="34"/>
      <c r="BY160" s="34"/>
      <c r="BZ160" s="34"/>
      <c r="CA160" s="33"/>
      <c r="CB160" s="3"/>
      <c r="CC160" s="584"/>
      <c r="CD160" s="585"/>
      <c r="CE160" s="585"/>
      <c r="CF160" s="630"/>
      <c r="CG160" s="631"/>
      <c r="CH160" s="3"/>
      <c r="CI160" s="3"/>
      <c r="CJ160" s="3"/>
      <c r="CK160" s="3"/>
      <c r="CL160" s="3"/>
      <c r="CM160" s="3"/>
      <c r="CN160" s="3"/>
      <c r="CO160" s="3"/>
      <c r="CP160" s="3"/>
      <c r="CQ160" s="3"/>
      <c r="CR160" s="3"/>
      <c r="CS160" s="3"/>
      <c r="CT160" s="3"/>
    </row>
    <row r="161" spans="1:98" ht="14.25" customHeight="1">
      <c r="A161" s="761"/>
      <c r="B161" s="5098"/>
      <c r="C161" s="557"/>
      <c r="D161" s="283"/>
      <c r="E161" s="719"/>
      <c r="F161" s="440" t="s">
        <v>81</v>
      </c>
      <c r="G161" s="377">
        <v>611968</v>
      </c>
      <c r="H161" s="5100"/>
      <c r="I161" s="561"/>
      <c r="J161" s="562"/>
      <c r="K161" s="562"/>
      <c r="L161" s="562"/>
      <c r="M161" s="378"/>
      <c r="N161" s="379"/>
      <c r="O161" s="380"/>
      <c r="P161" s="381"/>
      <c r="Q161" s="720"/>
      <c r="R161" s="721"/>
      <c r="S161" s="721"/>
      <c r="T161" s="722"/>
      <c r="U161" s="22"/>
      <c r="V161" s="384">
        <v>5</v>
      </c>
      <c r="W161" s="2771" t="s">
        <v>1732</v>
      </c>
      <c r="X161" s="48">
        <v>45748</v>
      </c>
      <c r="Y161" s="48">
        <v>46021</v>
      </c>
      <c r="Z161" s="43" t="s">
        <v>1602</v>
      </c>
      <c r="AA161" s="724"/>
      <c r="AB161" s="725"/>
      <c r="AC161" s="725"/>
      <c r="AD161" s="726"/>
      <c r="AE161" s="140"/>
      <c r="AF161" s="141"/>
      <c r="AG161" s="143"/>
      <c r="AH161" s="143"/>
      <c r="AI161" s="143"/>
      <c r="AJ161" s="146"/>
      <c r="AK161" s="727"/>
      <c r="AL161" s="728"/>
      <c r="AM161" s="728"/>
      <c r="AN161" s="729"/>
      <c r="AO161" s="3"/>
      <c r="AP161" s="399"/>
      <c r="AQ161" s="381"/>
      <c r="AR161" s="52"/>
      <c r="AS161" s="104">
        <f t="shared" si="58"/>
        <v>0</v>
      </c>
      <c r="AT161" s="105">
        <f t="shared" si="59"/>
        <v>0</v>
      </c>
      <c r="AU161" s="105">
        <f t="shared" si="60"/>
        <v>0</v>
      </c>
      <c r="AV161" s="105">
        <f t="shared" si="61"/>
        <v>0</v>
      </c>
      <c r="AW161" s="106">
        <f t="shared" si="75"/>
        <v>0</v>
      </c>
      <c r="AX161" s="106">
        <f t="shared" si="76"/>
        <v>0</v>
      </c>
      <c r="AY161" s="106">
        <f t="shared" si="77"/>
        <v>0</v>
      </c>
      <c r="AZ161" s="106" t="e">
        <f t="shared" si="62"/>
        <v>#DIV/0!</v>
      </c>
      <c r="BA161" s="107" t="e">
        <f t="shared" si="63"/>
        <v>#DIV/0!</v>
      </c>
      <c r="BB161" s="107" t="e">
        <f t="shared" si="64"/>
        <v>#DIV/0!</v>
      </c>
      <c r="BC161" s="107" t="e">
        <f t="shared" si="65"/>
        <v>#DIV/0!</v>
      </c>
      <c r="BD161" s="107" t="e">
        <f t="shared" si="66"/>
        <v>#DIV/0!</v>
      </c>
      <c r="BE161" s="108">
        <v>0.2</v>
      </c>
      <c r="BF161" s="108">
        <v>0.8</v>
      </c>
      <c r="BG161" s="107">
        <f t="shared" si="67"/>
        <v>0</v>
      </c>
      <c r="BH161" s="107">
        <f t="shared" si="68"/>
        <v>0</v>
      </c>
      <c r="BI161" s="107">
        <f t="shared" si="69"/>
        <v>0</v>
      </c>
      <c r="BJ161" s="107" t="e">
        <f t="shared" si="70"/>
        <v>#DIV/0!</v>
      </c>
      <c r="BK161" s="107" t="e">
        <f t="shared" si="70"/>
        <v>#DIV/0!</v>
      </c>
      <c r="BL161" s="107" t="e">
        <f t="shared" si="71"/>
        <v>#DIV/0!</v>
      </c>
      <c r="BM161" s="107" t="e">
        <f t="shared" si="72"/>
        <v>#DIV/0!</v>
      </c>
      <c r="BN161" s="107" t="e">
        <f t="shared" si="73"/>
        <v>#DIV/0!</v>
      </c>
      <c r="BO161" s="107" t="e">
        <f t="shared" si="74"/>
        <v>#DIV/0!</v>
      </c>
      <c r="BP161" s="107" t="e">
        <f t="shared" si="74"/>
        <v>#DIV/0!</v>
      </c>
      <c r="BQ161" s="107" t="e">
        <f t="shared" si="74"/>
        <v>#DIV/0!</v>
      </c>
      <c r="BR161" s="107" t="e">
        <f t="shared" si="57"/>
        <v>#DIV/0!</v>
      </c>
      <c r="BS161" s="34"/>
      <c r="BT161" s="34"/>
      <c r="BU161" s="34"/>
      <c r="BV161" s="34"/>
      <c r="BW161" s="34"/>
      <c r="BX161" s="34"/>
      <c r="BY161" s="34"/>
      <c r="BZ161" s="34"/>
      <c r="CA161" s="33"/>
      <c r="CB161" s="3"/>
      <c r="CC161" s="584"/>
      <c r="CD161" s="585"/>
      <c r="CE161" s="585"/>
      <c r="CF161" s="630"/>
      <c r="CG161" s="631"/>
      <c r="CH161" s="3"/>
      <c r="CI161" s="3"/>
      <c r="CJ161" s="3"/>
      <c r="CK161" s="3"/>
      <c r="CL161" s="3"/>
      <c r="CM161" s="3"/>
      <c r="CN161" s="3"/>
      <c r="CO161" s="3"/>
      <c r="CP161" s="3"/>
      <c r="CQ161" s="3"/>
      <c r="CR161" s="3"/>
      <c r="CS161" s="3"/>
      <c r="CT161" s="3"/>
    </row>
    <row r="162" spans="1:98" ht="14.25" customHeight="1">
      <c r="A162" s="761"/>
      <c r="B162" s="5098"/>
      <c r="C162" s="557"/>
      <c r="D162" s="283"/>
      <c r="E162" s="719"/>
      <c r="F162" s="440" t="s">
        <v>77</v>
      </c>
      <c r="G162" s="377">
        <v>1863105</v>
      </c>
      <c r="H162" s="5100"/>
      <c r="I162" s="561"/>
      <c r="J162" s="562"/>
      <c r="K162" s="562"/>
      <c r="L162" s="562"/>
      <c r="M162" s="378"/>
      <c r="N162" s="379"/>
      <c r="O162" s="380"/>
      <c r="P162" s="381"/>
      <c r="Q162" s="720"/>
      <c r="R162" s="721"/>
      <c r="S162" s="721"/>
      <c r="T162" s="722"/>
      <c r="U162" s="22"/>
      <c r="V162" s="384">
        <v>6</v>
      </c>
      <c r="W162" s="2781" t="s">
        <v>1733</v>
      </c>
      <c r="X162" s="48">
        <v>45748</v>
      </c>
      <c r="Y162" s="48">
        <v>46021</v>
      </c>
      <c r="Z162" s="2773" t="s">
        <v>1652</v>
      </c>
      <c r="AA162" s="724"/>
      <c r="AB162" s="725"/>
      <c r="AC162" s="725"/>
      <c r="AD162" s="726"/>
      <c r="AE162" s="140"/>
      <c r="AF162" s="141"/>
      <c r="AG162" s="143"/>
      <c r="AH162" s="143"/>
      <c r="AI162" s="143"/>
      <c r="AJ162" s="146"/>
      <c r="AK162" s="727"/>
      <c r="AL162" s="728"/>
      <c r="AM162" s="728"/>
      <c r="AN162" s="729"/>
      <c r="AO162" s="3"/>
      <c r="AP162" s="399"/>
      <c r="AQ162" s="381"/>
      <c r="AR162" s="52"/>
      <c r="AS162" s="104">
        <f t="shared" si="58"/>
        <v>0</v>
      </c>
      <c r="AT162" s="105">
        <f t="shared" si="59"/>
        <v>0</v>
      </c>
      <c r="AU162" s="105">
        <f t="shared" si="60"/>
        <v>0</v>
      </c>
      <c r="AV162" s="105">
        <f t="shared" si="61"/>
        <v>0</v>
      </c>
      <c r="AW162" s="106">
        <f t="shared" si="75"/>
        <v>0</v>
      </c>
      <c r="AX162" s="106">
        <f t="shared" si="76"/>
        <v>0</v>
      </c>
      <c r="AY162" s="106">
        <f t="shared" si="77"/>
        <v>0</v>
      </c>
      <c r="AZ162" s="106" t="e">
        <f t="shared" si="62"/>
        <v>#DIV/0!</v>
      </c>
      <c r="BA162" s="107" t="e">
        <f t="shared" si="63"/>
        <v>#DIV/0!</v>
      </c>
      <c r="BB162" s="107" t="e">
        <f t="shared" si="64"/>
        <v>#DIV/0!</v>
      </c>
      <c r="BC162" s="107" t="e">
        <f t="shared" si="65"/>
        <v>#DIV/0!</v>
      </c>
      <c r="BD162" s="107" t="e">
        <f t="shared" si="66"/>
        <v>#DIV/0!</v>
      </c>
      <c r="BE162" s="108">
        <v>0.2</v>
      </c>
      <c r="BF162" s="108">
        <v>0.8</v>
      </c>
      <c r="BG162" s="107">
        <f t="shared" si="67"/>
        <v>0</v>
      </c>
      <c r="BH162" s="107">
        <f t="shared" si="68"/>
        <v>0</v>
      </c>
      <c r="BI162" s="107">
        <f t="shared" si="69"/>
        <v>0</v>
      </c>
      <c r="BJ162" s="107" t="e">
        <f t="shared" si="70"/>
        <v>#DIV/0!</v>
      </c>
      <c r="BK162" s="107" t="e">
        <f t="shared" si="70"/>
        <v>#DIV/0!</v>
      </c>
      <c r="BL162" s="107" t="e">
        <f t="shared" si="71"/>
        <v>#DIV/0!</v>
      </c>
      <c r="BM162" s="107" t="e">
        <f t="shared" si="72"/>
        <v>#DIV/0!</v>
      </c>
      <c r="BN162" s="107" t="e">
        <f t="shared" si="73"/>
        <v>#DIV/0!</v>
      </c>
      <c r="BO162" s="107" t="e">
        <f t="shared" si="74"/>
        <v>#DIV/0!</v>
      </c>
      <c r="BP162" s="107" t="e">
        <f t="shared" si="74"/>
        <v>#DIV/0!</v>
      </c>
      <c r="BQ162" s="107" t="e">
        <f t="shared" si="74"/>
        <v>#DIV/0!</v>
      </c>
      <c r="BR162" s="107" t="e">
        <f t="shared" si="57"/>
        <v>#DIV/0!</v>
      </c>
      <c r="BS162" s="34"/>
      <c r="BT162" s="34"/>
      <c r="BU162" s="34"/>
      <c r="BV162" s="34"/>
      <c r="BW162" s="34"/>
      <c r="BX162" s="34"/>
      <c r="BY162" s="34"/>
      <c r="BZ162" s="34"/>
      <c r="CA162" s="33"/>
      <c r="CB162" s="3"/>
      <c r="CC162" s="584"/>
      <c r="CD162" s="585"/>
      <c r="CE162" s="585"/>
      <c r="CF162" s="630"/>
      <c r="CG162" s="631"/>
      <c r="CH162" s="3"/>
      <c r="CI162" s="3"/>
      <c r="CJ162" s="3"/>
      <c r="CK162" s="3"/>
      <c r="CL162" s="3"/>
      <c r="CM162" s="3"/>
      <c r="CN162" s="3"/>
      <c r="CO162" s="3"/>
      <c r="CP162" s="3"/>
      <c r="CQ162" s="3"/>
      <c r="CR162" s="3"/>
      <c r="CS162" s="3"/>
      <c r="CT162" s="3"/>
    </row>
    <row r="163" spans="1:98" ht="14.25" customHeight="1">
      <c r="A163" s="761"/>
      <c r="B163" s="556"/>
      <c r="C163" s="557"/>
      <c r="D163" s="283"/>
      <c r="E163" s="719"/>
      <c r="F163" s="440"/>
      <c r="G163" s="377"/>
      <c r="H163" s="378"/>
      <c r="I163" s="561"/>
      <c r="J163" s="562"/>
      <c r="K163" s="562"/>
      <c r="L163" s="562"/>
      <c r="M163" s="378"/>
      <c r="N163" s="379"/>
      <c r="O163" s="380"/>
      <c r="P163" s="381"/>
      <c r="Q163" s="720"/>
      <c r="R163" s="721"/>
      <c r="S163" s="721"/>
      <c r="T163" s="722"/>
      <c r="U163" s="22"/>
      <c r="V163" s="384">
        <v>7</v>
      </c>
      <c r="W163" s="2830" t="s">
        <v>1631</v>
      </c>
      <c r="X163" s="48">
        <v>45717</v>
      </c>
      <c r="Y163" s="48">
        <v>46021</v>
      </c>
      <c r="Z163" s="2773" t="s">
        <v>1652</v>
      </c>
      <c r="AA163" s="724"/>
      <c r="AB163" s="725"/>
      <c r="AC163" s="725"/>
      <c r="AD163" s="726"/>
      <c r="AE163" s="140"/>
      <c r="AF163" s="141"/>
      <c r="AG163" s="143"/>
      <c r="AH163" s="143"/>
      <c r="AI163" s="143"/>
      <c r="AJ163" s="146"/>
      <c r="AK163" s="727"/>
      <c r="AL163" s="728"/>
      <c r="AM163" s="728"/>
      <c r="AN163" s="729"/>
      <c r="AO163" s="3"/>
      <c r="AP163" s="399"/>
      <c r="AQ163" s="381"/>
      <c r="AR163" s="52"/>
      <c r="AS163" s="104" t="e">
        <f t="shared" si="58"/>
        <v>#DIV/0!</v>
      </c>
      <c r="AT163" s="105" t="e">
        <f t="shared" si="59"/>
        <v>#DIV/0!</v>
      </c>
      <c r="AU163" s="105" t="e">
        <f t="shared" si="60"/>
        <v>#DIV/0!</v>
      </c>
      <c r="AV163" s="105" t="e">
        <f t="shared" si="61"/>
        <v>#DIV/0!</v>
      </c>
      <c r="AW163" s="106">
        <f t="shared" si="75"/>
        <v>0</v>
      </c>
      <c r="AX163" s="106">
        <f t="shared" si="76"/>
        <v>0</v>
      </c>
      <c r="AY163" s="106">
        <f t="shared" si="77"/>
        <v>0</v>
      </c>
      <c r="AZ163" s="106" t="e">
        <f t="shared" si="62"/>
        <v>#DIV/0!</v>
      </c>
      <c r="BA163" s="107" t="e">
        <f t="shared" si="63"/>
        <v>#DIV/0!</v>
      </c>
      <c r="BB163" s="107" t="e">
        <f t="shared" si="64"/>
        <v>#DIV/0!</v>
      </c>
      <c r="BC163" s="107" t="e">
        <f t="shared" si="65"/>
        <v>#DIV/0!</v>
      </c>
      <c r="BD163" s="107" t="e">
        <f t="shared" si="66"/>
        <v>#DIV/0!</v>
      </c>
      <c r="BE163" s="108">
        <v>0.2</v>
      </c>
      <c r="BF163" s="108">
        <v>0.8</v>
      </c>
      <c r="BG163" s="107">
        <f t="shared" si="67"/>
        <v>0</v>
      </c>
      <c r="BH163" s="107">
        <f t="shared" si="68"/>
        <v>0</v>
      </c>
      <c r="BI163" s="107">
        <f t="shared" si="69"/>
        <v>0</v>
      </c>
      <c r="BJ163" s="107" t="e">
        <f t="shared" si="70"/>
        <v>#DIV/0!</v>
      </c>
      <c r="BK163" s="107" t="e">
        <f t="shared" si="70"/>
        <v>#DIV/0!</v>
      </c>
      <c r="BL163" s="107" t="e">
        <f t="shared" si="71"/>
        <v>#DIV/0!</v>
      </c>
      <c r="BM163" s="107" t="e">
        <f t="shared" si="72"/>
        <v>#DIV/0!</v>
      </c>
      <c r="BN163" s="107" t="e">
        <f t="shared" si="73"/>
        <v>#DIV/0!</v>
      </c>
      <c r="BO163" s="107" t="e">
        <f t="shared" si="74"/>
        <v>#DIV/0!</v>
      </c>
      <c r="BP163" s="107" t="e">
        <f t="shared" si="74"/>
        <v>#DIV/0!</v>
      </c>
      <c r="BQ163" s="107" t="e">
        <f t="shared" si="74"/>
        <v>#DIV/0!</v>
      </c>
      <c r="BR163" s="107" t="e">
        <f t="shared" si="57"/>
        <v>#DIV/0!</v>
      </c>
      <c r="BS163" s="34"/>
      <c r="BT163" s="34"/>
      <c r="BU163" s="34"/>
      <c r="BV163" s="34"/>
      <c r="BW163" s="34"/>
      <c r="BX163" s="34"/>
      <c r="BY163" s="34"/>
      <c r="BZ163" s="34"/>
      <c r="CA163" s="33"/>
      <c r="CB163" s="3"/>
      <c r="CC163" s="584"/>
      <c r="CD163" s="585"/>
      <c r="CE163" s="585"/>
      <c r="CF163" s="630"/>
      <c r="CG163" s="631"/>
      <c r="CH163" s="3"/>
      <c r="CI163" s="3"/>
      <c r="CJ163" s="3"/>
      <c r="CK163" s="3"/>
      <c r="CL163" s="3"/>
      <c r="CM163" s="3"/>
      <c r="CN163" s="3"/>
      <c r="CO163" s="3"/>
      <c r="CP163" s="3"/>
      <c r="CQ163" s="3"/>
      <c r="CR163" s="3"/>
      <c r="CS163" s="3"/>
      <c r="CT163" s="3"/>
    </row>
    <row r="164" spans="1:98" ht="14.25" customHeight="1">
      <c r="A164" s="761"/>
      <c r="B164" s="556"/>
      <c r="C164" s="557"/>
      <c r="D164" s="283"/>
      <c r="E164" s="719"/>
      <c r="F164" s="440"/>
      <c r="G164" s="377"/>
      <c r="H164" s="378"/>
      <c r="I164" s="561"/>
      <c r="J164" s="562"/>
      <c r="K164" s="562"/>
      <c r="L164" s="562"/>
      <c r="M164" s="378"/>
      <c r="N164" s="379"/>
      <c r="O164" s="380"/>
      <c r="P164" s="381"/>
      <c r="Q164" s="720"/>
      <c r="R164" s="721"/>
      <c r="S164" s="721"/>
      <c r="T164" s="722"/>
      <c r="U164" s="22"/>
      <c r="V164" s="384">
        <v>8</v>
      </c>
      <c r="W164" s="290" t="s">
        <v>1632</v>
      </c>
      <c r="X164" s="48">
        <v>45717</v>
      </c>
      <c r="Y164" s="48">
        <v>46021</v>
      </c>
      <c r="Z164" s="2773" t="s">
        <v>1652</v>
      </c>
      <c r="AA164" s="724"/>
      <c r="AB164" s="725"/>
      <c r="AC164" s="725"/>
      <c r="AD164" s="726"/>
      <c r="AE164" s="140"/>
      <c r="AF164" s="141"/>
      <c r="AG164" s="143"/>
      <c r="AH164" s="143"/>
      <c r="AI164" s="143"/>
      <c r="AJ164" s="146"/>
      <c r="AK164" s="727"/>
      <c r="AL164" s="728"/>
      <c r="AM164" s="728"/>
      <c r="AN164" s="729"/>
      <c r="AO164" s="3"/>
      <c r="AP164" s="399"/>
      <c r="AQ164" s="381"/>
      <c r="AR164" s="52"/>
      <c r="AS164" s="104" t="e">
        <f t="shared" si="58"/>
        <v>#DIV/0!</v>
      </c>
      <c r="AT164" s="105" t="e">
        <f t="shared" si="59"/>
        <v>#DIV/0!</v>
      </c>
      <c r="AU164" s="105" t="e">
        <f t="shared" si="60"/>
        <v>#DIV/0!</v>
      </c>
      <c r="AV164" s="105" t="e">
        <f t="shared" si="61"/>
        <v>#DIV/0!</v>
      </c>
      <c r="AW164" s="106">
        <f t="shared" si="75"/>
        <v>0</v>
      </c>
      <c r="AX164" s="106">
        <f t="shared" si="76"/>
        <v>0</v>
      </c>
      <c r="AY164" s="106">
        <f t="shared" si="77"/>
        <v>0</v>
      </c>
      <c r="AZ164" s="106" t="e">
        <f t="shared" si="62"/>
        <v>#DIV/0!</v>
      </c>
      <c r="BA164" s="107" t="e">
        <f t="shared" si="63"/>
        <v>#DIV/0!</v>
      </c>
      <c r="BB164" s="107" t="e">
        <f t="shared" si="64"/>
        <v>#DIV/0!</v>
      </c>
      <c r="BC164" s="107" t="e">
        <f t="shared" si="65"/>
        <v>#DIV/0!</v>
      </c>
      <c r="BD164" s="107" t="e">
        <f t="shared" si="66"/>
        <v>#DIV/0!</v>
      </c>
      <c r="BE164" s="108">
        <v>0.2</v>
      </c>
      <c r="BF164" s="108">
        <v>0.8</v>
      </c>
      <c r="BG164" s="107">
        <f t="shared" si="67"/>
        <v>0</v>
      </c>
      <c r="BH164" s="107">
        <f t="shared" si="68"/>
        <v>0</v>
      </c>
      <c r="BI164" s="107">
        <f t="shared" si="69"/>
        <v>0</v>
      </c>
      <c r="BJ164" s="107" t="e">
        <f t="shared" si="70"/>
        <v>#DIV/0!</v>
      </c>
      <c r="BK164" s="107" t="e">
        <f t="shared" si="70"/>
        <v>#DIV/0!</v>
      </c>
      <c r="BL164" s="107" t="e">
        <f t="shared" si="71"/>
        <v>#DIV/0!</v>
      </c>
      <c r="BM164" s="107" t="e">
        <f t="shared" si="72"/>
        <v>#DIV/0!</v>
      </c>
      <c r="BN164" s="107" t="e">
        <f t="shared" si="73"/>
        <v>#DIV/0!</v>
      </c>
      <c r="BO164" s="107" t="e">
        <f t="shared" si="74"/>
        <v>#DIV/0!</v>
      </c>
      <c r="BP164" s="107" t="e">
        <f t="shared" si="74"/>
        <v>#DIV/0!</v>
      </c>
      <c r="BQ164" s="107" t="e">
        <f t="shared" si="74"/>
        <v>#DIV/0!</v>
      </c>
      <c r="BR164" s="107" t="e">
        <f t="shared" si="57"/>
        <v>#DIV/0!</v>
      </c>
      <c r="BS164" s="34"/>
      <c r="BT164" s="34"/>
      <c r="BU164" s="34"/>
      <c r="BV164" s="34"/>
      <c r="BW164" s="34"/>
      <c r="BX164" s="34"/>
      <c r="BY164" s="34"/>
      <c r="BZ164" s="34"/>
      <c r="CA164" s="33"/>
      <c r="CB164" s="3"/>
      <c r="CC164" s="584"/>
      <c r="CD164" s="585"/>
      <c r="CE164" s="585"/>
      <c r="CF164" s="630"/>
      <c r="CG164" s="631"/>
      <c r="CH164" s="3"/>
      <c r="CI164" s="3"/>
      <c r="CJ164" s="3"/>
      <c r="CK164" s="3"/>
      <c r="CL164" s="3"/>
      <c r="CM164" s="3"/>
      <c r="CN164" s="3"/>
      <c r="CO164" s="3"/>
      <c r="CP164" s="3"/>
      <c r="CQ164" s="3"/>
      <c r="CR164" s="3"/>
      <c r="CS164" s="3"/>
      <c r="CT164" s="3"/>
    </row>
    <row r="165" spans="1:98" ht="14.25" customHeight="1">
      <c r="A165" s="761"/>
      <c r="B165" s="556"/>
      <c r="C165" s="557"/>
      <c r="D165" s="283"/>
      <c r="E165" s="719"/>
      <c r="F165" s="440"/>
      <c r="G165" s="377"/>
      <c r="H165" s="378"/>
      <c r="I165" s="561"/>
      <c r="J165" s="562"/>
      <c r="K165" s="562"/>
      <c r="L165" s="562"/>
      <c r="M165" s="378"/>
      <c r="N165" s="379"/>
      <c r="O165" s="380"/>
      <c r="P165" s="381"/>
      <c r="Q165" s="720"/>
      <c r="R165" s="721"/>
      <c r="S165" s="721"/>
      <c r="T165" s="722"/>
      <c r="U165" s="22"/>
      <c r="V165" s="384">
        <v>9</v>
      </c>
      <c r="W165" s="145"/>
      <c r="X165" s="723"/>
      <c r="Y165" s="723"/>
      <c r="Z165" s="683"/>
      <c r="AA165" s="724"/>
      <c r="AB165" s="725"/>
      <c r="AC165" s="725"/>
      <c r="AD165" s="726"/>
      <c r="AE165" s="140"/>
      <c r="AF165" s="141"/>
      <c r="AG165" s="143"/>
      <c r="AH165" s="143"/>
      <c r="AI165" s="143"/>
      <c r="AJ165" s="146"/>
      <c r="AK165" s="727"/>
      <c r="AL165" s="728"/>
      <c r="AM165" s="728"/>
      <c r="AN165" s="729"/>
      <c r="AO165" s="3"/>
      <c r="AP165" s="399"/>
      <c r="AQ165" s="381"/>
      <c r="AR165" s="52"/>
      <c r="AS165" s="104" t="e">
        <f t="shared" si="58"/>
        <v>#DIV/0!</v>
      </c>
      <c r="AT165" s="105" t="e">
        <f t="shared" si="59"/>
        <v>#DIV/0!</v>
      </c>
      <c r="AU165" s="105" t="e">
        <f t="shared" si="60"/>
        <v>#DIV/0!</v>
      </c>
      <c r="AV165" s="105" t="e">
        <f t="shared" si="61"/>
        <v>#DIV/0!</v>
      </c>
      <c r="AW165" s="106" t="e">
        <f t="shared" si="75"/>
        <v>#DIV/0!</v>
      </c>
      <c r="AX165" s="106" t="e">
        <f t="shared" si="76"/>
        <v>#DIV/0!</v>
      </c>
      <c r="AY165" s="106" t="e">
        <f t="shared" si="77"/>
        <v>#DIV/0!</v>
      </c>
      <c r="AZ165" s="106" t="e">
        <f t="shared" si="62"/>
        <v>#DIV/0!</v>
      </c>
      <c r="BA165" s="107" t="e">
        <f t="shared" si="63"/>
        <v>#DIV/0!</v>
      </c>
      <c r="BB165" s="107" t="e">
        <f t="shared" si="64"/>
        <v>#DIV/0!</v>
      </c>
      <c r="BC165" s="107" t="e">
        <f t="shared" si="65"/>
        <v>#DIV/0!</v>
      </c>
      <c r="BD165" s="107" t="e">
        <f t="shared" si="66"/>
        <v>#DIV/0!</v>
      </c>
      <c r="BE165" s="108">
        <v>0.2</v>
      </c>
      <c r="BF165" s="108">
        <v>0.8</v>
      </c>
      <c r="BG165" s="107" t="e">
        <f t="shared" si="67"/>
        <v>#DIV/0!</v>
      </c>
      <c r="BH165" s="107" t="e">
        <f t="shared" si="68"/>
        <v>#DIV/0!</v>
      </c>
      <c r="BI165" s="107" t="e">
        <f t="shared" si="69"/>
        <v>#DIV/0!</v>
      </c>
      <c r="BJ165" s="107" t="e">
        <f t="shared" si="70"/>
        <v>#DIV/0!</v>
      </c>
      <c r="BK165" s="107" t="e">
        <f t="shared" si="70"/>
        <v>#DIV/0!</v>
      </c>
      <c r="BL165" s="107" t="e">
        <f t="shared" si="71"/>
        <v>#DIV/0!</v>
      </c>
      <c r="BM165" s="107" t="e">
        <f t="shared" si="72"/>
        <v>#DIV/0!</v>
      </c>
      <c r="BN165" s="107" t="e">
        <f t="shared" si="73"/>
        <v>#DIV/0!</v>
      </c>
      <c r="BO165" s="107" t="e">
        <f t="shared" si="74"/>
        <v>#DIV/0!</v>
      </c>
      <c r="BP165" s="107" t="e">
        <f t="shared" si="74"/>
        <v>#DIV/0!</v>
      </c>
      <c r="BQ165" s="107" t="e">
        <f t="shared" si="74"/>
        <v>#DIV/0!</v>
      </c>
      <c r="BR165" s="107" t="e">
        <f t="shared" si="57"/>
        <v>#DIV/0!</v>
      </c>
      <c r="BS165" s="34"/>
      <c r="BT165" s="34"/>
      <c r="BU165" s="34"/>
      <c r="BV165" s="34"/>
      <c r="BW165" s="34"/>
      <c r="BX165" s="34"/>
      <c r="BY165" s="34"/>
      <c r="BZ165" s="34"/>
      <c r="CA165" s="33"/>
      <c r="CB165" s="3"/>
      <c r="CC165" s="584"/>
      <c r="CD165" s="585"/>
      <c r="CE165" s="585"/>
      <c r="CF165" s="630"/>
      <c r="CG165" s="631"/>
      <c r="CH165" s="3"/>
      <c r="CI165" s="3"/>
      <c r="CJ165" s="3"/>
      <c r="CK165" s="3"/>
      <c r="CL165" s="3"/>
      <c r="CM165" s="3"/>
      <c r="CN165" s="3"/>
      <c r="CO165" s="3"/>
      <c r="CP165" s="3"/>
      <c r="CQ165" s="3"/>
      <c r="CR165" s="3"/>
      <c r="CS165" s="3"/>
      <c r="CT165" s="3"/>
    </row>
    <row r="166" spans="1:98" ht="14.25" customHeight="1" thickBot="1">
      <c r="A166" s="762"/>
      <c r="B166" s="589"/>
      <c r="C166" s="590"/>
      <c r="D166" s="288"/>
      <c r="E166" s="731"/>
      <c r="F166" s="593"/>
      <c r="G166" s="411"/>
      <c r="H166" s="412"/>
      <c r="I166" s="596"/>
      <c r="J166" s="597"/>
      <c r="K166" s="597"/>
      <c r="L166" s="597"/>
      <c r="M166" s="412"/>
      <c r="N166" s="415"/>
      <c r="O166" s="416"/>
      <c r="P166" s="417"/>
      <c r="Q166" s="732"/>
      <c r="R166" s="733"/>
      <c r="S166" s="733"/>
      <c r="T166" s="734"/>
      <c r="U166" s="22"/>
      <c r="V166" s="449">
        <v>10</v>
      </c>
      <c r="W166" s="414"/>
      <c r="X166" s="735"/>
      <c r="Y166" s="735"/>
      <c r="Z166" s="606"/>
      <c r="AA166" s="736"/>
      <c r="AB166" s="737"/>
      <c r="AC166" s="737"/>
      <c r="AD166" s="738"/>
      <c r="AE166" s="140"/>
      <c r="AF166" s="413"/>
      <c r="AG166" s="739"/>
      <c r="AH166" s="739"/>
      <c r="AI166" s="739"/>
      <c r="AJ166" s="740"/>
      <c r="AK166" s="741"/>
      <c r="AL166" s="742"/>
      <c r="AM166" s="742"/>
      <c r="AN166" s="743"/>
      <c r="AO166" s="3"/>
      <c r="AP166" s="744"/>
      <c r="AQ166" s="417"/>
      <c r="AR166" s="52"/>
      <c r="AS166" s="426" t="e">
        <f t="shared" si="58"/>
        <v>#DIV/0!</v>
      </c>
      <c r="AT166" s="450" t="e">
        <f t="shared" si="59"/>
        <v>#DIV/0!</v>
      </c>
      <c r="AU166" s="450" t="e">
        <f t="shared" si="60"/>
        <v>#DIV/0!</v>
      </c>
      <c r="AV166" s="450" t="e">
        <f t="shared" si="61"/>
        <v>#DIV/0!</v>
      </c>
      <c r="AW166" s="463" t="e">
        <f t="shared" si="75"/>
        <v>#DIV/0!</v>
      </c>
      <c r="AX166" s="463" t="e">
        <f t="shared" si="76"/>
        <v>#DIV/0!</v>
      </c>
      <c r="AY166" s="463" t="e">
        <f t="shared" si="77"/>
        <v>#DIV/0!</v>
      </c>
      <c r="AZ166" s="463" t="e">
        <f t="shared" si="62"/>
        <v>#DIV/0!</v>
      </c>
      <c r="BA166" s="428" t="e">
        <f t="shared" si="63"/>
        <v>#DIV/0!</v>
      </c>
      <c r="BB166" s="428" t="e">
        <f t="shared" si="64"/>
        <v>#DIV/0!</v>
      </c>
      <c r="BC166" s="428" t="e">
        <f t="shared" si="65"/>
        <v>#DIV/0!</v>
      </c>
      <c r="BD166" s="428" t="e">
        <f t="shared" si="66"/>
        <v>#DIV/0!</v>
      </c>
      <c r="BE166" s="427">
        <v>0.2</v>
      </c>
      <c r="BF166" s="427">
        <v>0.8</v>
      </c>
      <c r="BG166" s="428" t="e">
        <f t="shared" si="67"/>
        <v>#DIV/0!</v>
      </c>
      <c r="BH166" s="428" t="e">
        <f t="shared" si="68"/>
        <v>#DIV/0!</v>
      </c>
      <c r="BI166" s="428" t="e">
        <f t="shared" si="69"/>
        <v>#DIV/0!</v>
      </c>
      <c r="BJ166" s="428" t="e">
        <f t="shared" si="70"/>
        <v>#DIV/0!</v>
      </c>
      <c r="BK166" s="428" t="e">
        <f t="shared" si="70"/>
        <v>#DIV/0!</v>
      </c>
      <c r="BL166" s="428" t="e">
        <f t="shared" si="71"/>
        <v>#DIV/0!</v>
      </c>
      <c r="BM166" s="428" t="e">
        <f t="shared" si="72"/>
        <v>#DIV/0!</v>
      </c>
      <c r="BN166" s="428" t="e">
        <f t="shared" si="73"/>
        <v>#DIV/0!</v>
      </c>
      <c r="BO166" s="428" t="e">
        <f t="shared" si="74"/>
        <v>#DIV/0!</v>
      </c>
      <c r="BP166" s="428" t="e">
        <f t="shared" si="74"/>
        <v>#DIV/0!</v>
      </c>
      <c r="BQ166" s="428" t="e">
        <f t="shared" si="74"/>
        <v>#DIV/0!</v>
      </c>
      <c r="BR166" s="428" t="e">
        <f t="shared" si="57"/>
        <v>#DIV/0!</v>
      </c>
      <c r="BS166" s="39"/>
      <c r="BT166" s="39"/>
      <c r="BU166" s="39"/>
      <c r="BV166" s="39"/>
      <c r="BW166" s="39"/>
      <c r="BX166" s="39"/>
      <c r="BY166" s="39"/>
      <c r="BZ166" s="39"/>
      <c r="CA166" s="332"/>
      <c r="CB166" s="3"/>
      <c r="CC166" s="616"/>
      <c r="CD166" s="617"/>
      <c r="CE166" s="617"/>
      <c r="CF166" s="640"/>
      <c r="CG166" s="641"/>
      <c r="CH166" s="3"/>
      <c r="CI166" s="3"/>
      <c r="CJ166" s="3"/>
      <c r="CK166" s="3"/>
      <c r="CL166" s="3"/>
      <c r="CM166" s="3"/>
      <c r="CN166" s="3"/>
      <c r="CO166" s="3"/>
      <c r="CP166" s="3"/>
      <c r="CQ166" s="3"/>
      <c r="CR166" s="3"/>
      <c r="CS166" s="3"/>
      <c r="CT166" s="3"/>
    </row>
    <row r="167" spans="1:98" ht="14.25" customHeight="1">
      <c r="A167" s="349">
        <v>16</v>
      </c>
      <c r="B167" s="5097" t="s">
        <v>1734</v>
      </c>
      <c r="C167" s="524"/>
      <c r="D167" s="745"/>
      <c r="E167" s="746"/>
      <c r="F167" s="527" t="s">
        <v>438</v>
      </c>
      <c r="G167" s="355">
        <v>544198</v>
      </c>
      <c r="H167" s="5099" t="s">
        <v>1178</v>
      </c>
      <c r="I167" s="529"/>
      <c r="J167" s="530"/>
      <c r="K167" s="530"/>
      <c r="L167" s="530"/>
      <c r="M167" s="531"/>
      <c r="N167" s="360"/>
      <c r="O167" s="358"/>
      <c r="P167" s="361"/>
      <c r="Q167" s="747"/>
      <c r="R167" s="748"/>
      <c r="S167" s="748"/>
      <c r="T167" s="749"/>
      <c r="U167" s="140"/>
      <c r="V167" s="364">
        <v>1</v>
      </c>
      <c r="W167" s="2764" t="s">
        <v>1634</v>
      </c>
      <c r="X167" s="220">
        <v>45672</v>
      </c>
      <c r="Y167" s="220">
        <v>45687</v>
      </c>
      <c r="Z167" s="2766" t="s">
        <v>1635</v>
      </c>
      <c r="AA167" s="2872"/>
      <c r="AB167" s="752"/>
      <c r="AC167" s="752"/>
      <c r="AD167" s="753"/>
      <c r="AE167" s="140"/>
      <c r="AF167" s="2852" t="s">
        <v>1735</v>
      </c>
      <c r="AG167" s="2828" t="s">
        <v>1736</v>
      </c>
      <c r="AH167" s="496" t="s">
        <v>1737</v>
      </c>
      <c r="AI167" s="2840" t="s">
        <v>73</v>
      </c>
      <c r="AJ167" s="755">
        <v>7000</v>
      </c>
      <c r="AK167" s="756"/>
      <c r="AL167" s="757"/>
      <c r="AM167" s="757"/>
      <c r="AN167" s="758"/>
      <c r="AO167" s="222"/>
      <c r="AP167" s="759" t="s">
        <v>1060</v>
      </c>
      <c r="AQ167" s="760" t="s">
        <v>356</v>
      </c>
      <c r="AR167" s="52"/>
      <c r="AS167" s="82">
        <f t="shared" si="58"/>
        <v>0</v>
      </c>
      <c r="AT167" s="94">
        <f t="shared" si="59"/>
        <v>0</v>
      </c>
      <c r="AU167" s="94">
        <f t="shared" si="60"/>
        <v>0</v>
      </c>
      <c r="AV167" s="94">
        <f t="shared" si="61"/>
        <v>0</v>
      </c>
      <c r="AW167" s="95">
        <f t="shared" si="75"/>
        <v>0</v>
      </c>
      <c r="AX167" s="95">
        <f t="shared" si="76"/>
        <v>0</v>
      </c>
      <c r="AY167" s="95">
        <f t="shared" si="77"/>
        <v>0</v>
      </c>
      <c r="AZ167" s="95" t="e">
        <f t="shared" si="62"/>
        <v>#DIV/0!</v>
      </c>
      <c r="BA167" s="96">
        <f t="shared" si="63"/>
        <v>0</v>
      </c>
      <c r="BB167" s="96">
        <f t="shared" si="64"/>
        <v>0</v>
      </c>
      <c r="BC167" s="96">
        <f t="shared" si="65"/>
        <v>0</v>
      </c>
      <c r="BD167" s="96">
        <f t="shared" si="66"/>
        <v>0</v>
      </c>
      <c r="BE167" s="97">
        <v>0.2</v>
      </c>
      <c r="BF167" s="97">
        <v>0.8</v>
      </c>
      <c r="BG167" s="96">
        <f t="shared" si="67"/>
        <v>0</v>
      </c>
      <c r="BH167" s="96">
        <f t="shared" si="68"/>
        <v>0</v>
      </c>
      <c r="BI167" s="96">
        <f t="shared" si="69"/>
        <v>0</v>
      </c>
      <c r="BJ167" s="96" t="e">
        <f t="shared" si="70"/>
        <v>#DIV/0!</v>
      </c>
      <c r="BK167" s="96">
        <f t="shared" si="70"/>
        <v>0</v>
      </c>
      <c r="BL167" s="96">
        <f t="shared" si="71"/>
        <v>0</v>
      </c>
      <c r="BM167" s="96">
        <f t="shared" si="72"/>
        <v>0</v>
      </c>
      <c r="BN167" s="96">
        <f t="shared" si="73"/>
        <v>0</v>
      </c>
      <c r="BO167" s="96">
        <f t="shared" si="74"/>
        <v>0</v>
      </c>
      <c r="BP167" s="85">
        <f t="shared" si="74"/>
        <v>0</v>
      </c>
      <c r="BQ167" s="85">
        <f t="shared" si="74"/>
        <v>0</v>
      </c>
      <c r="BR167" s="85" t="e">
        <f t="shared" si="57"/>
        <v>#DIV/0!</v>
      </c>
      <c r="BS167" s="644">
        <f>AVERAGEIF(BO167:BO176,"&lt;&gt;#¡DIV/0!")</f>
        <v>0</v>
      </c>
      <c r="BT167" s="644">
        <f>AVERAGEIF(BP167:BP176,"&lt;&gt;#¡DIV/0!")</f>
        <v>0</v>
      </c>
      <c r="BU167" s="644">
        <f>AVERAGEIF(BQ167:BQ176,"&lt;&gt;#¡DIV/0!")</f>
        <v>0</v>
      </c>
      <c r="BV167" s="644" t="e">
        <f>AVERAGEIF(BR167:BR176,"&lt;&gt;#¡DIV/0!")</f>
        <v>#DIV/0!</v>
      </c>
      <c r="BW167" s="550">
        <f>+C167*BS167</f>
        <v>0</v>
      </c>
      <c r="BX167" s="550">
        <f>+C167*BT167</f>
        <v>0</v>
      </c>
      <c r="BY167" s="550">
        <f>+C167*BU167</f>
        <v>0</v>
      </c>
      <c r="BZ167" s="550" t="e">
        <f>+C167*BV167</f>
        <v>#DIV/0!</v>
      </c>
      <c r="CA167" s="645" t="e">
        <f>SUM(BW167:BZ176)</f>
        <v>#DIV/0!</v>
      </c>
      <c r="CB167" s="3"/>
      <c r="CC167" s="552" t="e">
        <f>+Q167/$N$167</f>
        <v>#DIV/0!</v>
      </c>
      <c r="CD167" s="553" t="e">
        <f>+R167/$N$167</f>
        <v>#DIV/0!</v>
      </c>
      <c r="CE167" s="553" t="e">
        <f>+S167/$N$167</f>
        <v>#DIV/0!</v>
      </c>
      <c r="CF167" s="622" t="e">
        <f>+T167/$N$167</f>
        <v>#DIV/0!</v>
      </c>
      <c r="CG167" s="623" t="e">
        <f>AVERAGE(CC167:CF176)</f>
        <v>#DIV/0!</v>
      </c>
      <c r="CH167" s="3"/>
      <c r="CI167" s="3"/>
      <c r="CJ167" s="3"/>
      <c r="CK167" s="3"/>
      <c r="CL167" s="3"/>
      <c r="CM167" s="3"/>
      <c r="CN167" s="3"/>
      <c r="CO167" s="3"/>
      <c r="CP167" s="3"/>
      <c r="CQ167" s="3"/>
      <c r="CR167" s="3"/>
      <c r="CS167" s="3"/>
      <c r="CT167" s="3"/>
    </row>
    <row r="168" spans="1:98" ht="14.25" customHeight="1" thickBot="1">
      <c r="A168" s="761"/>
      <c r="B168" s="5098"/>
      <c r="C168" s="557"/>
      <c r="D168" s="283"/>
      <c r="E168" s="719"/>
      <c r="F168" s="440" t="s">
        <v>273</v>
      </c>
      <c r="G168" s="377">
        <v>473588</v>
      </c>
      <c r="H168" s="5100"/>
      <c r="I168" s="561"/>
      <c r="J168" s="562"/>
      <c r="K168" s="562"/>
      <c r="L168" s="562"/>
      <c r="M168" s="378"/>
      <c r="N168" s="379"/>
      <c r="O168" s="380"/>
      <c r="P168" s="381"/>
      <c r="Q168" s="720"/>
      <c r="R168" s="721"/>
      <c r="S168" s="721"/>
      <c r="T168" s="722"/>
      <c r="U168" s="22"/>
      <c r="V168" s="384">
        <v>2</v>
      </c>
      <c r="W168" s="2771" t="s">
        <v>1639</v>
      </c>
      <c r="X168" s="48">
        <v>45689</v>
      </c>
      <c r="Y168" s="48">
        <v>45716</v>
      </c>
      <c r="Z168" s="2773" t="s">
        <v>1635</v>
      </c>
      <c r="AA168" s="2885"/>
      <c r="AB168" s="725"/>
      <c r="AC168" s="725"/>
      <c r="AD168" s="726"/>
      <c r="AE168" s="140"/>
      <c r="AF168" s="141"/>
      <c r="AG168" s="143"/>
      <c r="AH168" s="143"/>
      <c r="AI168" s="143"/>
      <c r="AJ168" s="146"/>
      <c r="AK168" s="727"/>
      <c r="AL168" s="728"/>
      <c r="AM168" s="728"/>
      <c r="AN168" s="729"/>
      <c r="AO168" s="3"/>
      <c r="AP168" s="399"/>
      <c r="AQ168" s="381"/>
      <c r="AR168" s="52"/>
      <c r="AS168" s="104">
        <f t="shared" si="58"/>
        <v>0</v>
      </c>
      <c r="AT168" s="105">
        <f t="shared" si="59"/>
        <v>0</v>
      </c>
      <c r="AU168" s="105">
        <f t="shared" si="60"/>
        <v>0</v>
      </c>
      <c r="AV168" s="105">
        <f t="shared" si="61"/>
        <v>0</v>
      </c>
      <c r="AW168" s="106">
        <f t="shared" si="75"/>
        <v>0</v>
      </c>
      <c r="AX168" s="106">
        <f t="shared" si="76"/>
        <v>0</v>
      </c>
      <c r="AY168" s="106">
        <f t="shared" si="77"/>
        <v>0</v>
      </c>
      <c r="AZ168" s="106" t="e">
        <f t="shared" si="62"/>
        <v>#DIV/0!</v>
      </c>
      <c r="BA168" s="107" t="e">
        <f t="shared" si="63"/>
        <v>#DIV/0!</v>
      </c>
      <c r="BB168" s="107" t="e">
        <f t="shared" si="64"/>
        <v>#DIV/0!</v>
      </c>
      <c r="BC168" s="107" t="e">
        <f t="shared" si="65"/>
        <v>#DIV/0!</v>
      </c>
      <c r="BD168" s="107" t="e">
        <f t="shared" si="66"/>
        <v>#DIV/0!</v>
      </c>
      <c r="BE168" s="108">
        <v>0.2</v>
      </c>
      <c r="BF168" s="108">
        <v>0.8</v>
      </c>
      <c r="BG168" s="107">
        <f t="shared" si="67"/>
        <v>0</v>
      </c>
      <c r="BH168" s="107">
        <f t="shared" si="68"/>
        <v>0</v>
      </c>
      <c r="BI168" s="107">
        <f t="shared" si="69"/>
        <v>0</v>
      </c>
      <c r="BJ168" s="107" t="e">
        <f t="shared" si="70"/>
        <v>#DIV/0!</v>
      </c>
      <c r="BK168" s="107" t="e">
        <f t="shared" si="70"/>
        <v>#DIV/0!</v>
      </c>
      <c r="BL168" s="107" t="e">
        <f t="shared" si="71"/>
        <v>#DIV/0!</v>
      </c>
      <c r="BM168" s="107" t="e">
        <f t="shared" si="72"/>
        <v>#DIV/0!</v>
      </c>
      <c r="BN168" s="107" t="e">
        <f t="shared" si="73"/>
        <v>#DIV/0!</v>
      </c>
      <c r="BO168" s="107" t="e">
        <f t="shared" si="74"/>
        <v>#DIV/0!</v>
      </c>
      <c r="BP168" s="107" t="e">
        <f t="shared" si="74"/>
        <v>#DIV/0!</v>
      </c>
      <c r="BQ168" s="107" t="e">
        <f t="shared" si="74"/>
        <v>#DIV/0!</v>
      </c>
      <c r="BR168" s="107" t="e">
        <f t="shared" si="57"/>
        <v>#DIV/0!</v>
      </c>
      <c r="BS168" s="34"/>
      <c r="BT168" s="34"/>
      <c r="BU168" s="34"/>
      <c r="BV168" s="34"/>
      <c r="BW168" s="34"/>
      <c r="BX168" s="34"/>
      <c r="BY168" s="34"/>
      <c r="BZ168" s="34"/>
      <c r="CA168" s="33"/>
      <c r="CB168" s="3"/>
      <c r="CC168" s="584"/>
      <c r="CD168" s="585"/>
      <c r="CE168" s="585"/>
      <c r="CF168" s="630"/>
      <c r="CG168" s="631"/>
      <c r="CH168" s="3"/>
      <c r="CI168" s="3"/>
      <c r="CJ168" s="3"/>
      <c r="CK168" s="3"/>
      <c r="CL168" s="3"/>
      <c r="CM168" s="3"/>
      <c r="CN168" s="3"/>
      <c r="CO168" s="3"/>
      <c r="CP168" s="3"/>
      <c r="CQ168" s="3"/>
      <c r="CR168" s="3"/>
      <c r="CS168" s="3"/>
      <c r="CT168" s="3"/>
    </row>
    <row r="169" spans="1:98" ht="14.25" customHeight="1">
      <c r="A169" s="761"/>
      <c r="B169" s="5098"/>
      <c r="C169" s="557"/>
      <c r="D169" s="283"/>
      <c r="E169" s="719"/>
      <c r="F169" s="440" t="s">
        <v>374</v>
      </c>
      <c r="G169" s="377">
        <v>464172</v>
      </c>
      <c r="H169" s="5100"/>
      <c r="I169" s="561"/>
      <c r="J169" s="562" t="s">
        <v>1704</v>
      </c>
      <c r="K169" s="562"/>
      <c r="L169" s="562"/>
      <c r="M169" s="378"/>
      <c r="N169" s="379"/>
      <c r="O169" s="380"/>
      <c r="P169" s="381"/>
      <c r="Q169" s="720"/>
      <c r="R169" s="721"/>
      <c r="S169" s="721"/>
      <c r="T169" s="722"/>
      <c r="U169" s="22"/>
      <c r="V169" s="384">
        <v>3</v>
      </c>
      <c r="W169" s="2771" t="s">
        <v>1640</v>
      </c>
      <c r="X169" s="48">
        <v>45690</v>
      </c>
      <c r="Y169" s="48">
        <v>45716</v>
      </c>
      <c r="Z169" s="2773" t="s">
        <v>1602</v>
      </c>
      <c r="AA169" s="2872"/>
      <c r="AB169" s="725"/>
      <c r="AC169" s="725"/>
      <c r="AD169" s="726"/>
      <c r="AE169" s="140"/>
      <c r="AF169" s="141"/>
      <c r="AG169" s="143"/>
      <c r="AH169" s="143"/>
      <c r="AI169" s="143"/>
      <c r="AJ169" s="146"/>
      <c r="AK169" s="727"/>
      <c r="AL169" s="728"/>
      <c r="AM169" s="728"/>
      <c r="AN169" s="729"/>
      <c r="AO169" s="3"/>
      <c r="AP169" s="399"/>
      <c r="AQ169" s="381"/>
      <c r="AR169" s="52"/>
      <c r="AS169" s="104">
        <f t="shared" si="58"/>
        <v>0</v>
      </c>
      <c r="AT169" s="105">
        <f t="shared" si="59"/>
        <v>1.0771869048542351E-2</v>
      </c>
      <c r="AU169" s="105">
        <f t="shared" si="60"/>
        <v>0</v>
      </c>
      <c r="AV169" s="105">
        <f t="shared" si="61"/>
        <v>0</v>
      </c>
      <c r="AW169" s="106">
        <f t="shared" si="75"/>
        <v>0</v>
      </c>
      <c r="AX169" s="106">
        <f t="shared" si="76"/>
        <v>0</v>
      </c>
      <c r="AY169" s="106">
        <f t="shared" si="77"/>
        <v>0</v>
      </c>
      <c r="AZ169" s="106" t="e">
        <f t="shared" si="62"/>
        <v>#DIV/0!</v>
      </c>
      <c r="BA169" s="107" t="e">
        <f t="shared" si="63"/>
        <v>#DIV/0!</v>
      </c>
      <c r="BB169" s="107" t="e">
        <f t="shared" si="64"/>
        <v>#DIV/0!</v>
      </c>
      <c r="BC169" s="107" t="e">
        <f t="shared" si="65"/>
        <v>#DIV/0!</v>
      </c>
      <c r="BD169" s="107" t="e">
        <f t="shared" si="66"/>
        <v>#DIV/0!</v>
      </c>
      <c r="BE169" s="108">
        <v>0.2</v>
      </c>
      <c r="BF169" s="108">
        <v>0.8</v>
      </c>
      <c r="BG169" s="107">
        <f t="shared" si="67"/>
        <v>0</v>
      </c>
      <c r="BH169" s="107">
        <f t="shared" si="68"/>
        <v>0</v>
      </c>
      <c r="BI169" s="107">
        <f t="shared" si="69"/>
        <v>0</v>
      </c>
      <c r="BJ169" s="107" t="e">
        <f t="shared" si="70"/>
        <v>#DIV/0!</v>
      </c>
      <c r="BK169" s="107" t="e">
        <f t="shared" si="70"/>
        <v>#DIV/0!</v>
      </c>
      <c r="BL169" s="107" t="e">
        <f t="shared" si="71"/>
        <v>#DIV/0!</v>
      </c>
      <c r="BM169" s="107" t="e">
        <f t="shared" si="72"/>
        <v>#DIV/0!</v>
      </c>
      <c r="BN169" s="107" t="e">
        <f t="shared" si="73"/>
        <v>#DIV/0!</v>
      </c>
      <c r="BO169" s="107" t="e">
        <f t="shared" si="74"/>
        <v>#DIV/0!</v>
      </c>
      <c r="BP169" s="107" t="e">
        <f t="shared" si="74"/>
        <v>#DIV/0!</v>
      </c>
      <c r="BQ169" s="107" t="e">
        <f t="shared" si="74"/>
        <v>#DIV/0!</v>
      </c>
      <c r="BR169" s="107" t="e">
        <f t="shared" si="57"/>
        <v>#DIV/0!</v>
      </c>
      <c r="BS169" s="34"/>
      <c r="BT169" s="34"/>
      <c r="BU169" s="34"/>
      <c r="BV169" s="34"/>
      <c r="BW169" s="34"/>
      <c r="BX169" s="34"/>
      <c r="BY169" s="34"/>
      <c r="BZ169" s="34"/>
      <c r="CA169" s="33"/>
      <c r="CB169" s="3"/>
      <c r="CC169" s="584"/>
      <c r="CD169" s="585"/>
      <c r="CE169" s="585"/>
      <c r="CF169" s="630"/>
      <c r="CG169" s="631"/>
      <c r="CH169" s="3"/>
      <c r="CI169" s="3"/>
      <c r="CJ169" s="3"/>
      <c r="CK169" s="3"/>
      <c r="CL169" s="3"/>
      <c r="CM169" s="3"/>
      <c r="CN169" s="3"/>
      <c r="CO169" s="3"/>
      <c r="CP169" s="3"/>
      <c r="CQ169" s="3"/>
      <c r="CR169" s="3"/>
      <c r="CS169" s="3"/>
      <c r="CT169" s="3"/>
    </row>
    <row r="170" spans="1:98" ht="14.25" customHeight="1">
      <c r="A170" s="761"/>
      <c r="B170" s="5098"/>
      <c r="C170" s="557"/>
      <c r="D170" s="283"/>
      <c r="E170" s="719"/>
      <c r="F170" s="440" t="s">
        <v>65</v>
      </c>
      <c r="G170" s="377">
        <v>1331151</v>
      </c>
      <c r="H170" s="5100"/>
      <c r="I170" s="561"/>
      <c r="J170" s="562" t="s">
        <v>1738</v>
      </c>
      <c r="K170" s="562"/>
      <c r="L170" s="562"/>
      <c r="M170" s="378"/>
      <c r="N170" s="379"/>
      <c r="O170" s="380"/>
      <c r="P170" s="381"/>
      <c r="Q170" s="720"/>
      <c r="R170" s="721"/>
      <c r="S170" s="721"/>
      <c r="T170" s="722"/>
      <c r="U170" s="22"/>
      <c r="V170" s="384">
        <v>4</v>
      </c>
      <c r="W170" s="2771" t="s">
        <v>1641</v>
      </c>
      <c r="X170" s="48">
        <v>45717</v>
      </c>
      <c r="Y170" s="48">
        <v>45731</v>
      </c>
      <c r="Z170" s="2773" t="s">
        <v>1635</v>
      </c>
      <c r="AA170" s="724"/>
      <c r="AB170" s="2778"/>
      <c r="AC170" s="725"/>
      <c r="AD170" s="726"/>
      <c r="AE170" s="140"/>
      <c r="AF170" s="141"/>
      <c r="AG170" s="143"/>
      <c r="AH170" s="143"/>
      <c r="AI170" s="143"/>
      <c r="AJ170" s="146"/>
      <c r="AK170" s="727"/>
      <c r="AL170" s="728"/>
      <c r="AM170" s="728"/>
      <c r="AN170" s="729"/>
      <c r="AO170" s="3"/>
      <c r="AP170" s="399"/>
      <c r="AQ170" s="381"/>
      <c r="AR170" s="52"/>
      <c r="AS170" s="104">
        <f t="shared" si="58"/>
        <v>0</v>
      </c>
      <c r="AT170" s="105">
        <f t="shared" si="59"/>
        <v>0.67419098208993566</v>
      </c>
      <c r="AU170" s="105">
        <f t="shared" si="60"/>
        <v>0</v>
      </c>
      <c r="AV170" s="105">
        <f t="shared" si="61"/>
        <v>0</v>
      </c>
      <c r="AW170" s="106">
        <f t="shared" si="75"/>
        <v>0</v>
      </c>
      <c r="AX170" s="106">
        <f t="shared" si="76"/>
        <v>0</v>
      </c>
      <c r="AY170" s="106">
        <f t="shared" si="77"/>
        <v>0</v>
      </c>
      <c r="AZ170" s="106" t="e">
        <f t="shared" si="62"/>
        <v>#DIV/0!</v>
      </c>
      <c r="BA170" s="107" t="e">
        <f t="shared" si="63"/>
        <v>#DIV/0!</v>
      </c>
      <c r="BB170" s="107" t="e">
        <f t="shared" si="64"/>
        <v>#DIV/0!</v>
      </c>
      <c r="BC170" s="107" t="e">
        <f t="shared" si="65"/>
        <v>#DIV/0!</v>
      </c>
      <c r="BD170" s="107" t="e">
        <f t="shared" si="66"/>
        <v>#DIV/0!</v>
      </c>
      <c r="BE170" s="108">
        <v>0.2</v>
      </c>
      <c r="BF170" s="108">
        <v>0.8</v>
      </c>
      <c r="BG170" s="107">
        <f t="shared" si="67"/>
        <v>0</v>
      </c>
      <c r="BH170" s="107">
        <f t="shared" si="68"/>
        <v>0</v>
      </c>
      <c r="BI170" s="107">
        <f t="shared" si="69"/>
        <v>0</v>
      </c>
      <c r="BJ170" s="107" t="e">
        <f t="shared" si="70"/>
        <v>#DIV/0!</v>
      </c>
      <c r="BK170" s="107" t="e">
        <f t="shared" si="70"/>
        <v>#DIV/0!</v>
      </c>
      <c r="BL170" s="107" t="e">
        <f t="shared" si="71"/>
        <v>#DIV/0!</v>
      </c>
      <c r="BM170" s="107" t="e">
        <f t="shared" si="72"/>
        <v>#DIV/0!</v>
      </c>
      <c r="BN170" s="107" t="e">
        <f t="shared" si="73"/>
        <v>#DIV/0!</v>
      </c>
      <c r="BO170" s="107" t="e">
        <f t="shared" si="74"/>
        <v>#DIV/0!</v>
      </c>
      <c r="BP170" s="107" t="e">
        <f t="shared" si="74"/>
        <v>#DIV/0!</v>
      </c>
      <c r="BQ170" s="107" t="e">
        <f t="shared" si="74"/>
        <v>#DIV/0!</v>
      </c>
      <c r="BR170" s="107" t="e">
        <f t="shared" si="57"/>
        <v>#DIV/0!</v>
      </c>
      <c r="BS170" s="34"/>
      <c r="BT170" s="34"/>
      <c r="BU170" s="34"/>
      <c r="BV170" s="34"/>
      <c r="BW170" s="34"/>
      <c r="BX170" s="34"/>
      <c r="BY170" s="34"/>
      <c r="BZ170" s="34"/>
      <c r="CA170" s="33"/>
      <c r="CB170" s="3"/>
      <c r="CC170" s="584"/>
      <c r="CD170" s="585"/>
      <c r="CE170" s="585"/>
      <c r="CF170" s="630"/>
      <c r="CG170" s="631"/>
      <c r="CH170" s="3"/>
      <c r="CI170" s="3"/>
      <c r="CJ170" s="3"/>
      <c r="CK170" s="3"/>
      <c r="CL170" s="3"/>
      <c r="CM170" s="3"/>
      <c r="CN170" s="3"/>
      <c r="CO170" s="3"/>
      <c r="CP170" s="3"/>
      <c r="CQ170" s="3"/>
      <c r="CR170" s="3"/>
      <c r="CS170" s="3"/>
      <c r="CT170" s="3"/>
    </row>
    <row r="171" spans="1:98" ht="14.25" customHeight="1">
      <c r="A171" s="761"/>
      <c r="B171" s="5098"/>
      <c r="C171" s="557"/>
      <c r="D171" s="283"/>
      <c r="E171" s="719"/>
      <c r="F171" s="440" t="s">
        <v>81</v>
      </c>
      <c r="G171" s="377">
        <v>611968</v>
      </c>
      <c r="H171" s="5100"/>
      <c r="I171" s="561"/>
      <c r="J171" s="562" t="s">
        <v>1739</v>
      </c>
      <c r="K171" s="562"/>
      <c r="L171" s="562"/>
      <c r="M171" s="378"/>
      <c r="N171" s="379"/>
      <c r="O171" s="380"/>
      <c r="P171" s="381"/>
      <c r="Q171" s="720"/>
      <c r="R171" s="721"/>
      <c r="S171" s="721"/>
      <c r="T171" s="722"/>
      <c r="U171" s="22"/>
      <c r="V171" s="384">
        <v>5</v>
      </c>
      <c r="W171" s="2771" t="s">
        <v>1642</v>
      </c>
      <c r="X171" s="48">
        <v>45748</v>
      </c>
      <c r="Y171" s="48">
        <v>46021</v>
      </c>
      <c r="Z171" s="2773" t="s">
        <v>1602</v>
      </c>
      <c r="AA171" s="724"/>
      <c r="AB171" s="2778"/>
      <c r="AC171" s="725"/>
      <c r="AD171" s="726"/>
      <c r="AE171" s="140"/>
      <c r="AF171" s="141"/>
      <c r="AG171" s="143"/>
      <c r="AH171" s="143"/>
      <c r="AI171" s="143"/>
      <c r="AJ171" s="146"/>
      <c r="AK171" s="727"/>
      <c r="AL171" s="728"/>
      <c r="AM171" s="728"/>
      <c r="AN171" s="729"/>
      <c r="AO171" s="3"/>
      <c r="AP171" s="399"/>
      <c r="AQ171" s="381"/>
      <c r="AR171" s="52"/>
      <c r="AS171" s="104">
        <f t="shared" si="58"/>
        <v>0</v>
      </c>
      <c r="AT171" s="105">
        <f t="shared" si="59"/>
        <v>9.8044342187826816E-2</v>
      </c>
      <c r="AU171" s="105">
        <f t="shared" si="60"/>
        <v>0</v>
      </c>
      <c r="AV171" s="105">
        <f t="shared" si="61"/>
        <v>0</v>
      </c>
      <c r="AW171" s="106">
        <f t="shared" si="75"/>
        <v>0</v>
      </c>
      <c r="AX171" s="106">
        <f t="shared" si="76"/>
        <v>0</v>
      </c>
      <c r="AY171" s="106">
        <f t="shared" si="77"/>
        <v>0</v>
      </c>
      <c r="AZ171" s="106" t="e">
        <f t="shared" si="62"/>
        <v>#DIV/0!</v>
      </c>
      <c r="BA171" s="107" t="e">
        <f t="shared" si="63"/>
        <v>#DIV/0!</v>
      </c>
      <c r="BB171" s="107" t="e">
        <f t="shared" si="64"/>
        <v>#DIV/0!</v>
      </c>
      <c r="BC171" s="107" t="e">
        <f t="shared" si="65"/>
        <v>#DIV/0!</v>
      </c>
      <c r="BD171" s="107" t="e">
        <f t="shared" si="66"/>
        <v>#DIV/0!</v>
      </c>
      <c r="BE171" s="108">
        <v>0.2</v>
      </c>
      <c r="BF171" s="108">
        <v>0.8</v>
      </c>
      <c r="BG171" s="107">
        <f t="shared" si="67"/>
        <v>0</v>
      </c>
      <c r="BH171" s="107">
        <f t="shared" si="68"/>
        <v>0</v>
      </c>
      <c r="BI171" s="107">
        <f t="shared" si="69"/>
        <v>0</v>
      </c>
      <c r="BJ171" s="107" t="e">
        <f t="shared" si="70"/>
        <v>#DIV/0!</v>
      </c>
      <c r="BK171" s="107" t="e">
        <f t="shared" si="70"/>
        <v>#DIV/0!</v>
      </c>
      <c r="BL171" s="107" t="e">
        <f t="shared" si="71"/>
        <v>#DIV/0!</v>
      </c>
      <c r="BM171" s="107" t="e">
        <f t="shared" si="72"/>
        <v>#DIV/0!</v>
      </c>
      <c r="BN171" s="107" t="e">
        <f t="shared" si="73"/>
        <v>#DIV/0!</v>
      </c>
      <c r="BO171" s="107" t="e">
        <f t="shared" si="74"/>
        <v>#DIV/0!</v>
      </c>
      <c r="BP171" s="107" t="e">
        <f t="shared" si="74"/>
        <v>#DIV/0!</v>
      </c>
      <c r="BQ171" s="107" t="e">
        <f t="shared" si="74"/>
        <v>#DIV/0!</v>
      </c>
      <c r="BR171" s="107" t="e">
        <f t="shared" si="57"/>
        <v>#DIV/0!</v>
      </c>
      <c r="BS171" s="34"/>
      <c r="BT171" s="34"/>
      <c r="BU171" s="34"/>
      <c r="BV171" s="34"/>
      <c r="BW171" s="34"/>
      <c r="BX171" s="34"/>
      <c r="BY171" s="34"/>
      <c r="BZ171" s="34"/>
      <c r="CA171" s="33"/>
      <c r="CB171" s="3"/>
      <c r="CC171" s="584"/>
      <c r="CD171" s="585"/>
      <c r="CE171" s="585"/>
      <c r="CF171" s="630"/>
      <c r="CG171" s="631"/>
      <c r="CH171" s="3"/>
      <c r="CI171" s="3"/>
      <c r="CJ171" s="3"/>
      <c r="CK171" s="3"/>
      <c r="CL171" s="3"/>
      <c r="CM171" s="3"/>
      <c r="CN171" s="3"/>
      <c r="CO171" s="3"/>
      <c r="CP171" s="3"/>
      <c r="CQ171" s="3"/>
      <c r="CR171" s="3"/>
      <c r="CS171" s="3"/>
      <c r="CT171" s="3"/>
    </row>
    <row r="172" spans="1:98" ht="14.25" customHeight="1">
      <c r="A172" s="761"/>
      <c r="B172" s="556"/>
      <c r="C172" s="557"/>
      <c r="D172" s="283"/>
      <c r="E172" s="719"/>
      <c r="F172" s="440" t="s">
        <v>77</v>
      </c>
      <c r="G172" s="377">
        <v>1863105</v>
      </c>
      <c r="H172" s="5100"/>
      <c r="I172" s="561"/>
      <c r="J172" s="562"/>
      <c r="K172" s="562"/>
      <c r="L172" s="562"/>
      <c r="M172" s="378"/>
      <c r="N172" s="379"/>
      <c r="O172" s="380"/>
      <c r="P172" s="381"/>
      <c r="Q172" s="720"/>
      <c r="R172" s="721"/>
      <c r="S172" s="721"/>
      <c r="T172" s="722"/>
      <c r="U172" s="22"/>
      <c r="V172" s="384">
        <v>6</v>
      </c>
      <c r="W172" s="2781" t="s">
        <v>1630</v>
      </c>
      <c r="X172" s="48">
        <v>45748</v>
      </c>
      <c r="Y172" s="48">
        <v>46021</v>
      </c>
      <c r="Z172" s="2773" t="s">
        <v>1635</v>
      </c>
      <c r="AA172" s="724"/>
      <c r="AB172" s="2778"/>
      <c r="AC172" s="725"/>
      <c r="AD172" s="726"/>
      <c r="AE172" s="140"/>
      <c r="AF172" s="141"/>
      <c r="AG172" s="143"/>
      <c r="AH172" s="143"/>
      <c r="AI172" s="143"/>
      <c r="AJ172" s="146"/>
      <c r="AK172" s="727"/>
      <c r="AL172" s="728"/>
      <c r="AM172" s="728"/>
      <c r="AN172" s="729"/>
      <c r="AO172" s="3"/>
      <c r="AP172" s="399"/>
      <c r="AQ172" s="381"/>
      <c r="AR172" s="52"/>
      <c r="AS172" s="104">
        <f t="shared" si="58"/>
        <v>0</v>
      </c>
      <c r="AT172" s="105">
        <f t="shared" si="59"/>
        <v>0</v>
      </c>
      <c r="AU172" s="105">
        <f t="shared" si="60"/>
        <v>0</v>
      </c>
      <c r="AV172" s="105">
        <f t="shared" si="61"/>
        <v>0</v>
      </c>
      <c r="AW172" s="106">
        <f t="shared" si="75"/>
        <v>0</v>
      </c>
      <c r="AX172" s="106">
        <f t="shared" si="76"/>
        <v>0</v>
      </c>
      <c r="AY172" s="106">
        <f t="shared" si="77"/>
        <v>0</v>
      </c>
      <c r="AZ172" s="106" t="e">
        <f t="shared" si="62"/>
        <v>#DIV/0!</v>
      </c>
      <c r="BA172" s="107" t="e">
        <f t="shared" si="63"/>
        <v>#DIV/0!</v>
      </c>
      <c r="BB172" s="107" t="e">
        <f t="shared" si="64"/>
        <v>#DIV/0!</v>
      </c>
      <c r="BC172" s="107" t="e">
        <f t="shared" si="65"/>
        <v>#DIV/0!</v>
      </c>
      <c r="BD172" s="107" t="e">
        <f t="shared" si="66"/>
        <v>#DIV/0!</v>
      </c>
      <c r="BE172" s="108">
        <v>0.2</v>
      </c>
      <c r="BF172" s="108">
        <v>0.8</v>
      </c>
      <c r="BG172" s="107">
        <f t="shared" si="67"/>
        <v>0</v>
      </c>
      <c r="BH172" s="107">
        <f t="shared" si="68"/>
        <v>0</v>
      </c>
      <c r="BI172" s="107">
        <f t="shared" si="69"/>
        <v>0</v>
      </c>
      <c r="BJ172" s="107" t="e">
        <f t="shared" si="70"/>
        <v>#DIV/0!</v>
      </c>
      <c r="BK172" s="107" t="e">
        <f t="shared" si="70"/>
        <v>#DIV/0!</v>
      </c>
      <c r="BL172" s="107" t="e">
        <f t="shared" si="71"/>
        <v>#DIV/0!</v>
      </c>
      <c r="BM172" s="107" t="e">
        <f t="shared" si="72"/>
        <v>#DIV/0!</v>
      </c>
      <c r="BN172" s="107" t="e">
        <f t="shared" si="73"/>
        <v>#DIV/0!</v>
      </c>
      <c r="BO172" s="107" t="e">
        <f t="shared" si="74"/>
        <v>#DIV/0!</v>
      </c>
      <c r="BP172" s="107" t="e">
        <f t="shared" si="74"/>
        <v>#DIV/0!</v>
      </c>
      <c r="BQ172" s="107" t="e">
        <f t="shared" si="74"/>
        <v>#DIV/0!</v>
      </c>
      <c r="BR172" s="107" t="e">
        <f t="shared" si="57"/>
        <v>#DIV/0!</v>
      </c>
      <c r="BS172" s="34"/>
      <c r="BT172" s="34"/>
      <c r="BU172" s="34"/>
      <c r="BV172" s="34"/>
      <c r="BW172" s="34"/>
      <c r="BX172" s="34"/>
      <c r="BY172" s="34"/>
      <c r="BZ172" s="34"/>
      <c r="CA172" s="33"/>
      <c r="CB172" s="3"/>
      <c r="CC172" s="584"/>
      <c r="CD172" s="585"/>
      <c r="CE172" s="585"/>
      <c r="CF172" s="630"/>
      <c r="CG172" s="631"/>
      <c r="CH172" s="3"/>
      <c r="CI172" s="3"/>
      <c r="CJ172" s="3"/>
      <c r="CK172" s="3"/>
      <c r="CL172" s="3"/>
      <c r="CM172" s="3"/>
      <c r="CN172" s="3"/>
      <c r="CO172" s="3"/>
      <c r="CP172" s="3"/>
      <c r="CQ172" s="3"/>
      <c r="CR172" s="3"/>
      <c r="CS172" s="3"/>
      <c r="CT172" s="3"/>
    </row>
    <row r="173" spans="1:98" ht="14.25" customHeight="1">
      <c r="A173" s="761"/>
      <c r="B173" s="556"/>
      <c r="C173" s="557"/>
      <c r="D173" s="283"/>
      <c r="E173" s="719"/>
      <c r="F173" s="440"/>
      <c r="G173" s="377"/>
      <c r="H173" s="378"/>
      <c r="I173" s="561"/>
      <c r="J173" s="562"/>
      <c r="K173" s="562"/>
      <c r="L173" s="562"/>
      <c r="M173" s="378"/>
      <c r="N173" s="379"/>
      <c r="O173" s="380"/>
      <c r="P173" s="381"/>
      <c r="Q173" s="720"/>
      <c r="R173" s="721"/>
      <c r="S173" s="721"/>
      <c r="T173" s="722"/>
      <c r="U173" s="22"/>
      <c r="V173" s="384">
        <v>7</v>
      </c>
      <c r="W173" s="2830" t="s">
        <v>1631</v>
      </c>
      <c r="X173" s="48">
        <v>45689</v>
      </c>
      <c r="Y173" s="48">
        <v>46021</v>
      </c>
      <c r="Z173" s="2773" t="s">
        <v>1635</v>
      </c>
      <c r="AA173" s="724"/>
      <c r="AB173" s="2778"/>
      <c r="AC173" s="725"/>
      <c r="AD173" s="726"/>
      <c r="AE173" s="140"/>
      <c r="AF173" s="141"/>
      <c r="AG173" s="143"/>
      <c r="AH173" s="143"/>
      <c r="AI173" s="143"/>
      <c r="AJ173" s="146"/>
      <c r="AK173" s="727"/>
      <c r="AL173" s="728"/>
      <c r="AM173" s="728"/>
      <c r="AN173" s="729"/>
      <c r="AO173" s="3"/>
      <c r="AP173" s="399"/>
      <c r="AQ173" s="381"/>
      <c r="AR173" s="52"/>
      <c r="AS173" s="104" t="e">
        <f t="shared" si="58"/>
        <v>#DIV/0!</v>
      </c>
      <c r="AT173" s="105" t="e">
        <f t="shared" si="59"/>
        <v>#DIV/0!</v>
      </c>
      <c r="AU173" s="105" t="e">
        <f t="shared" si="60"/>
        <v>#DIV/0!</v>
      </c>
      <c r="AV173" s="105" t="e">
        <f t="shared" si="61"/>
        <v>#DIV/0!</v>
      </c>
      <c r="AW173" s="106">
        <f t="shared" si="75"/>
        <v>0</v>
      </c>
      <c r="AX173" s="106">
        <f t="shared" si="76"/>
        <v>0</v>
      </c>
      <c r="AY173" s="106">
        <f t="shared" si="77"/>
        <v>0</v>
      </c>
      <c r="AZ173" s="106" t="e">
        <f t="shared" si="62"/>
        <v>#DIV/0!</v>
      </c>
      <c r="BA173" s="107" t="e">
        <f t="shared" si="63"/>
        <v>#DIV/0!</v>
      </c>
      <c r="BB173" s="107" t="e">
        <f t="shared" si="64"/>
        <v>#DIV/0!</v>
      </c>
      <c r="BC173" s="107" t="e">
        <f t="shared" si="65"/>
        <v>#DIV/0!</v>
      </c>
      <c r="BD173" s="107" t="e">
        <f t="shared" si="66"/>
        <v>#DIV/0!</v>
      </c>
      <c r="BE173" s="108">
        <v>0.2</v>
      </c>
      <c r="BF173" s="108">
        <v>0.8</v>
      </c>
      <c r="BG173" s="107">
        <f t="shared" si="67"/>
        <v>0</v>
      </c>
      <c r="BH173" s="107">
        <f t="shared" si="68"/>
        <v>0</v>
      </c>
      <c r="BI173" s="107">
        <f t="shared" si="69"/>
        <v>0</v>
      </c>
      <c r="BJ173" s="107" t="e">
        <f t="shared" si="70"/>
        <v>#DIV/0!</v>
      </c>
      <c r="BK173" s="107" t="e">
        <f t="shared" si="70"/>
        <v>#DIV/0!</v>
      </c>
      <c r="BL173" s="107" t="e">
        <f t="shared" si="71"/>
        <v>#DIV/0!</v>
      </c>
      <c r="BM173" s="107" t="e">
        <f t="shared" si="72"/>
        <v>#DIV/0!</v>
      </c>
      <c r="BN173" s="107" t="e">
        <f t="shared" si="73"/>
        <v>#DIV/0!</v>
      </c>
      <c r="BO173" s="107" t="e">
        <f t="shared" si="74"/>
        <v>#DIV/0!</v>
      </c>
      <c r="BP173" s="107" t="e">
        <f t="shared" si="74"/>
        <v>#DIV/0!</v>
      </c>
      <c r="BQ173" s="107" t="e">
        <f t="shared" si="74"/>
        <v>#DIV/0!</v>
      </c>
      <c r="BR173" s="107" t="e">
        <f t="shared" si="57"/>
        <v>#DIV/0!</v>
      </c>
      <c r="BS173" s="34"/>
      <c r="BT173" s="34"/>
      <c r="BU173" s="34"/>
      <c r="BV173" s="34"/>
      <c r="BW173" s="34"/>
      <c r="BX173" s="34"/>
      <c r="BY173" s="34"/>
      <c r="BZ173" s="34"/>
      <c r="CA173" s="33"/>
      <c r="CB173" s="3"/>
      <c r="CC173" s="584"/>
      <c r="CD173" s="585"/>
      <c r="CE173" s="585"/>
      <c r="CF173" s="630"/>
      <c r="CG173" s="631"/>
      <c r="CH173" s="3"/>
      <c r="CI173" s="3"/>
      <c r="CJ173" s="3"/>
      <c r="CK173" s="3"/>
      <c r="CL173" s="3"/>
      <c r="CM173" s="3"/>
      <c r="CN173" s="3"/>
      <c r="CO173" s="3"/>
      <c r="CP173" s="3"/>
      <c r="CQ173" s="3"/>
      <c r="CR173" s="3"/>
      <c r="CS173" s="3"/>
      <c r="CT173" s="3"/>
    </row>
    <row r="174" spans="1:98" ht="14.25" customHeight="1">
      <c r="A174" s="761"/>
      <c r="B174" s="556"/>
      <c r="C174" s="557"/>
      <c r="D174" s="283"/>
      <c r="E174" s="719"/>
      <c r="F174" s="440"/>
      <c r="G174" s="377"/>
      <c r="H174" s="378"/>
      <c r="I174" s="561"/>
      <c r="J174" s="562"/>
      <c r="K174" s="562"/>
      <c r="L174" s="562"/>
      <c r="M174" s="378"/>
      <c r="N174" s="379"/>
      <c r="O174" s="380"/>
      <c r="P174" s="381"/>
      <c r="Q174" s="720"/>
      <c r="R174" s="721"/>
      <c r="S174" s="721"/>
      <c r="T174" s="722"/>
      <c r="U174" s="22"/>
      <c r="V174" s="384">
        <v>8</v>
      </c>
      <c r="W174" s="290" t="s">
        <v>1632</v>
      </c>
      <c r="X174" s="48">
        <v>45689</v>
      </c>
      <c r="Y174" s="48">
        <v>46021</v>
      </c>
      <c r="Z174" s="2773" t="s">
        <v>1635</v>
      </c>
      <c r="AA174" s="724"/>
      <c r="AB174" s="2778"/>
      <c r="AC174" s="725"/>
      <c r="AD174" s="726"/>
      <c r="AE174" s="140"/>
      <c r="AF174" s="141"/>
      <c r="AG174" s="143"/>
      <c r="AH174" s="143"/>
      <c r="AI174" s="143"/>
      <c r="AJ174" s="146"/>
      <c r="AK174" s="727"/>
      <c r="AL174" s="728"/>
      <c r="AM174" s="728"/>
      <c r="AN174" s="729"/>
      <c r="AO174" s="3"/>
      <c r="AP174" s="399"/>
      <c r="AQ174" s="381"/>
      <c r="AR174" s="52"/>
      <c r="AS174" s="104" t="e">
        <f t="shared" si="58"/>
        <v>#DIV/0!</v>
      </c>
      <c r="AT174" s="105" t="e">
        <f t="shared" si="59"/>
        <v>#DIV/0!</v>
      </c>
      <c r="AU174" s="105" t="e">
        <f t="shared" si="60"/>
        <v>#DIV/0!</v>
      </c>
      <c r="AV174" s="105" t="e">
        <f t="shared" si="61"/>
        <v>#DIV/0!</v>
      </c>
      <c r="AW174" s="106">
        <f t="shared" si="75"/>
        <v>0</v>
      </c>
      <c r="AX174" s="106">
        <f t="shared" si="76"/>
        <v>0</v>
      </c>
      <c r="AY174" s="106">
        <f t="shared" si="77"/>
        <v>0</v>
      </c>
      <c r="AZ174" s="106" t="e">
        <f t="shared" si="62"/>
        <v>#DIV/0!</v>
      </c>
      <c r="BA174" s="107" t="e">
        <f t="shared" si="63"/>
        <v>#DIV/0!</v>
      </c>
      <c r="BB174" s="107" t="e">
        <f t="shared" si="64"/>
        <v>#DIV/0!</v>
      </c>
      <c r="BC174" s="107" t="e">
        <f t="shared" si="65"/>
        <v>#DIV/0!</v>
      </c>
      <c r="BD174" s="107" t="e">
        <f t="shared" si="66"/>
        <v>#DIV/0!</v>
      </c>
      <c r="BE174" s="108">
        <v>0.2</v>
      </c>
      <c r="BF174" s="108">
        <v>0.8</v>
      </c>
      <c r="BG174" s="107">
        <f t="shared" si="67"/>
        <v>0</v>
      </c>
      <c r="BH174" s="107">
        <f t="shared" si="68"/>
        <v>0</v>
      </c>
      <c r="BI174" s="107">
        <f t="shared" si="69"/>
        <v>0</v>
      </c>
      <c r="BJ174" s="107" t="e">
        <f t="shared" si="70"/>
        <v>#DIV/0!</v>
      </c>
      <c r="BK174" s="107" t="e">
        <f t="shared" si="70"/>
        <v>#DIV/0!</v>
      </c>
      <c r="BL174" s="107" t="e">
        <f t="shared" si="71"/>
        <v>#DIV/0!</v>
      </c>
      <c r="BM174" s="107" t="e">
        <f t="shared" si="72"/>
        <v>#DIV/0!</v>
      </c>
      <c r="BN174" s="107" t="e">
        <f t="shared" si="73"/>
        <v>#DIV/0!</v>
      </c>
      <c r="BO174" s="107" t="e">
        <f t="shared" si="74"/>
        <v>#DIV/0!</v>
      </c>
      <c r="BP174" s="107" t="e">
        <f t="shared" si="74"/>
        <v>#DIV/0!</v>
      </c>
      <c r="BQ174" s="107" t="e">
        <f t="shared" si="74"/>
        <v>#DIV/0!</v>
      </c>
      <c r="BR174" s="107" t="e">
        <f t="shared" si="57"/>
        <v>#DIV/0!</v>
      </c>
      <c r="BS174" s="34"/>
      <c r="BT174" s="34"/>
      <c r="BU174" s="34"/>
      <c r="BV174" s="34"/>
      <c r="BW174" s="34"/>
      <c r="BX174" s="34"/>
      <c r="BY174" s="34"/>
      <c r="BZ174" s="34"/>
      <c r="CA174" s="33"/>
      <c r="CB174" s="3"/>
      <c r="CC174" s="584"/>
      <c r="CD174" s="585"/>
      <c r="CE174" s="585"/>
      <c r="CF174" s="630"/>
      <c r="CG174" s="631"/>
      <c r="CH174" s="3"/>
      <c r="CI174" s="3"/>
      <c r="CJ174" s="3"/>
      <c r="CK174" s="3"/>
      <c r="CL174" s="3"/>
      <c r="CM174" s="3"/>
      <c r="CN174" s="3"/>
      <c r="CO174" s="3"/>
      <c r="CP174" s="3"/>
      <c r="CQ174" s="3"/>
      <c r="CR174" s="3"/>
      <c r="CS174" s="3"/>
      <c r="CT174" s="3"/>
    </row>
    <row r="175" spans="1:98" ht="14.25" customHeight="1">
      <c r="A175" s="761"/>
      <c r="B175" s="556"/>
      <c r="C175" s="557"/>
      <c r="D175" s="283"/>
      <c r="E175" s="719"/>
      <c r="F175" s="440"/>
      <c r="G175" s="377"/>
      <c r="H175" s="378"/>
      <c r="I175" s="561"/>
      <c r="J175" s="562"/>
      <c r="K175" s="562"/>
      <c r="L175" s="562"/>
      <c r="M175" s="378"/>
      <c r="N175" s="379"/>
      <c r="O175" s="380"/>
      <c r="P175" s="381"/>
      <c r="Q175" s="720"/>
      <c r="R175" s="721"/>
      <c r="S175" s="721"/>
      <c r="T175" s="722"/>
      <c r="U175" s="22"/>
      <c r="V175" s="384">
        <v>9</v>
      </c>
      <c r="W175" s="145"/>
      <c r="X175" s="723"/>
      <c r="Y175" s="723"/>
      <c r="Z175" s="683"/>
      <c r="AA175" s="724"/>
      <c r="AB175" s="725"/>
      <c r="AC175" s="725"/>
      <c r="AD175" s="726"/>
      <c r="AE175" s="140"/>
      <c r="AF175" s="141"/>
      <c r="AG175" s="143"/>
      <c r="AH175" s="143"/>
      <c r="AI175" s="143"/>
      <c r="AJ175" s="146"/>
      <c r="AK175" s="727"/>
      <c r="AL175" s="728"/>
      <c r="AM175" s="728"/>
      <c r="AN175" s="729"/>
      <c r="AO175" s="3"/>
      <c r="AP175" s="399"/>
      <c r="AQ175" s="381"/>
      <c r="AR175" s="52"/>
      <c r="AS175" s="104" t="e">
        <f t="shared" si="58"/>
        <v>#DIV/0!</v>
      </c>
      <c r="AT175" s="105" t="e">
        <f t="shared" si="59"/>
        <v>#DIV/0!</v>
      </c>
      <c r="AU175" s="105" t="e">
        <f t="shared" si="60"/>
        <v>#DIV/0!</v>
      </c>
      <c r="AV175" s="105" t="e">
        <f t="shared" si="61"/>
        <v>#DIV/0!</v>
      </c>
      <c r="AW175" s="106" t="e">
        <f t="shared" si="75"/>
        <v>#DIV/0!</v>
      </c>
      <c r="AX175" s="106" t="e">
        <f t="shared" si="76"/>
        <v>#DIV/0!</v>
      </c>
      <c r="AY175" s="106" t="e">
        <f t="shared" si="77"/>
        <v>#DIV/0!</v>
      </c>
      <c r="AZ175" s="106" t="e">
        <f t="shared" si="62"/>
        <v>#DIV/0!</v>
      </c>
      <c r="BA175" s="107" t="e">
        <f t="shared" si="63"/>
        <v>#DIV/0!</v>
      </c>
      <c r="BB175" s="107" t="e">
        <f t="shared" si="64"/>
        <v>#DIV/0!</v>
      </c>
      <c r="BC175" s="107" t="e">
        <f t="shared" si="65"/>
        <v>#DIV/0!</v>
      </c>
      <c r="BD175" s="107" t="e">
        <f t="shared" si="66"/>
        <v>#DIV/0!</v>
      </c>
      <c r="BE175" s="108">
        <v>0.2</v>
      </c>
      <c r="BF175" s="108">
        <v>0.8</v>
      </c>
      <c r="BG175" s="107" t="e">
        <f t="shared" si="67"/>
        <v>#DIV/0!</v>
      </c>
      <c r="BH175" s="107" t="e">
        <f t="shared" si="68"/>
        <v>#DIV/0!</v>
      </c>
      <c r="BI175" s="107" t="e">
        <f t="shared" si="69"/>
        <v>#DIV/0!</v>
      </c>
      <c r="BJ175" s="107" t="e">
        <f t="shared" si="70"/>
        <v>#DIV/0!</v>
      </c>
      <c r="BK175" s="107" t="e">
        <f t="shared" si="70"/>
        <v>#DIV/0!</v>
      </c>
      <c r="BL175" s="107" t="e">
        <f t="shared" si="71"/>
        <v>#DIV/0!</v>
      </c>
      <c r="BM175" s="107" t="e">
        <f t="shared" si="72"/>
        <v>#DIV/0!</v>
      </c>
      <c r="BN175" s="107" t="e">
        <f t="shared" si="73"/>
        <v>#DIV/0!</v>
      </c>
      <c r="BO175" s="107" t="e">
        <f t="shared" si="74"/>
        <v>#DIV/0!</v>
      </c>
      <c r="BP175" s="107" t="e">
        <f t="shared" si="74"/>
        <v>#DIV/0!</v>
      </c>
      <c r="BQ175" s="107" t="e">
        <f t="shared" si="74"/>
        <v>#DIV/0!</v>
      </c>
      <c r="BR175" s="107" t="e">
        <f t="shared" si="57"/>
        <v>#DIV/0!</v>
      </c>
      <c r="BS175" s="34"/>
      <c r="BT175" s="34"/>
      <c r="BU175" s="34"/>
      <c r="BV175" s="34"/>
      <c r="BW175" s="34"/>
      <c r="BX175" s="34"/>
      <c r="BY175" s="34"/>
      <c r="BZ175" s="34"/>
      <c r="CA175" s="33"/>
      <c r="CB175" s="3"/>
      <c r="CC175" s="584"/>
      <c r="CD175" s="585"/>
      <c r="CE175" s="585"/>
      <c r="CF175" s="630"/>
      <c r="CG175" s="631"/>
      <c r="CH175" s="3"/>
      <c r="CI175" s="3"/>
      <c r="CJ175" s="3"/>
      <c r="CK175" s="3"/>
      <c r="CL175" s="3"/>
      <c r="CM175" s="3"/>
      <c r="CN175" s="3"/>
      <c r="CO175" s="3"/>
      <c r="CP175" s="3"/>
      <c r="CQ175" s="3"/>
      <c r="CR175" s="3"/>
      <c r="CS175" s="3"/>
      <c r="CT175" s="3"/>
    </row>
    <row r="176" spans="1:98" ht="14.25" customHeight="1" thickBot="1">
      <c r="A176" s="763"/>
      <c r="B176" s="589"/>
      <c r="C176" s="590"/>
      <c r="D176" s="288"/>
      <c r="E176" s="731"/>
      <c r="F176" s="593"/>
      <c r="G176" s="411"/>
      <c r="H176" s="412"/>
      <c r="I176" s="596"/>
      <c r="J176" s="597"/>
      <c r="K176" s="597"/>
      <c r="L176" s="597"/>
      <c r="M176" s="412"/>
      <c r="N176" s="415"/>
      <c r="O176" s="416"/>
      <c r="P176" s="417"/>
      <c r="Q176" s="732"/>
      <c r="R176" s="733"/>
      <c r="S176" s="733"/>
      <c r="T176" s="734"/>
      <c r="U176" s="22"/>
      <c r="V176" s="449">
        <v>10</v>
      </c>
      <c r="W176" s="414"/>
      <c r="X176" s="735"/>
      <c r="Y176" s="735"/>
      <c r="Z176" s="606"/>
      <c r="AA176" s="736"/>
      <c r="AB176" s="737"/>
      <c r="AC176" s="737"/>
      <c r="AD176" s="738"/>
      <c r="AE176" s="140"/>
      <c r="AF176" s="413"/>
      <c r="AG176" s="739"/>
      <c r="AH176" s="739"/>
      <c r="AI176" s="739"/>
      <c r="AJ176" s="740"/>
      <c r="AK176" s="741"/>
      <c r="AL176" s="742"/>
      <c r="AM176" s="742"/>
      <c r="AN176" s="743"/>
      <c r="AO176" s="3"/>
      <c r="AP176" s="744"/>
      <c r="AQ176" s="417"/>
      <c r="AR176" s="52"/>
      <c r="AS176" s="426" t="e">
        <f t="shared" si="58"/>
        <v>#DIV/0!</v>
      </c>
      <c r="AT176" s="450" t="e">
        <f t="shared" si="59"/>
        <v>#DIV/0!</v>
      </c>
      <c r="AU176" s="450" t="e">
        <f t="shared" si="60"/>
        <v>#DIV/0!</v>
      </c>
      <c r="AV176" s="450" t="e">
        <f t="shared" si="61"/>
        <v>#DIV/0!</v>
      </c>
      <c r="AW176" s="463" t="e">
        <f t="shared" si="75"/>
        <v>#DIV/0!</v>
      </c>
      <c r="AX176" s="463" t="e">
        <f t="shared" si="76"/>
        <v>#DIV/0!</v>
      </c>
      <c r="AY176" s="463" t="e">
        <f t="shared" si="77"/>
        <v>#DIV/0!</v>
      </c>
      <c r="AZ176" s="463" t="e">
        <f t="shared" si="62"/>
        <v>#DIV/0!</v>
      </c>
      <c r="BA176" s="428" t="e">
        <f t="shared" si="63"/>
        <v>#DIV/0!</v>
      </c>
      <c r="BB176" s="428" t="e">
        <f t="shared" si="64"/>
        <v>#DIV/0!</v>
      </c>
      <c r="BC176" s="428" t="e">
        <f t="shared" si="65"/>
        <v>#DIV/0!</v>
      </c>
      <c r="BD176" s="428" t="e">
        <f t="shared" si="66"/>
        <v>#DIV/0!</v>
      </c>
      <c r="BE176" s="427">
        <v>0.2</v>
      </c>
      <c r="BF176" s="427">
        <v>0.8</v>
      </c>
      <c r="BG176" s="428" t="e">
        <f t="shared" si="67"/>
        <v>#DIV/0!</v>
      </c>
      <c r="BH176" s="428" t="e">
        <f t="shared" si="68"/>
        <v>#DIV/0!</v>
      </c>
      <c r="BI176" s="428" t="e">
        <f t="shared" si="69"/>
        <v>#DIV/0!</v>
      </c>
      <c r="BJ176" s="428" t="e">
        <f t="shared" si="70"/>
        <v>#DIV/0!</v>
      </c>
      <c r="BK176" s="428" t="e">
        <f t="shared" si="70"/>
        <v>#DIV/0!</v>
      </c>
      <c r="BL176" s="428" t="e">
        <f t="shared" si="71"/>
        <v>#DIV/0!</v>
      </c>
      <c r="BM176" s="428" t="e">
        <f t="shared" si="72"/>
        <v>#DIV/0!</v>
      </c>
      <c r="BN176" s="428" t="e">
        <f t="shared" si="73"/>
        <v>#DIV/0!</v>
      </c>
      <c r="BO176" s="428" t="e">
        <f t="shared" si="74"/>
        <v>#DIV/0!</v>
      </c>
      <c r="BP176" s="428" t="e">
        <f t="shared" si="74"/>
        <v>#DIV/0!</v>
      </c>
      <c r="BQ176" s="428" t="e">
        <f t="shared" si="74"/>
        <v>#DIV/0!</v>
      </c>
      <c r="BR176" s="428" t="e">
        <f t="shared" si="57"/>
        <v>#DIV/0!</v>
      </c>
      <c r="BS176" s="39"/>
      <c r="BT176" s="39"/>
      <c r="BU176" s="39"/>
      <c r="BV176" s="39"/>
      <c r="BW176" s="39"/>
      <c r="BX176" s="39"/>
      <c r="BY176" s="39"/>
      <c r="BZ176" s="39"/>
      <c r="CA176" s="332"/>
      <c r="CB176" s="3"/>
      <c r="CC176" s="616"/>
      <c r="CD176" s="617"/>
      <c r="CE176" s="617"/>
      <c r="CF176" s="640"/>
      <c r="CG176" s="641"/>
      <c r="CH176" s="3"/>
      <c r="CI176" s="3"/>
      <c r="CJ176" s="3"/>
      <c r="CK176" s="3"/>
      <c r="CL176" s="3"/>
      <c r="CM176" s="3"/>
      <c r="CN176" s="3"/>
      <c r="CO176" s="3"/>
      <c r="CP176" s="3"/>
      <c r="CQ176" s="3"/>
      <c r="CR176" s="3"/>
      <c r="CS176" s="3"/>
      <c r="CT176" s="3"/>
    </row>
    <row r="177" spans="1:98" ht="14.25" customHeight="1">
      <c r="A177" s="349">
        <v>18</v>
      </c>
      <c r="B177" s="523"/>
      <c r="C177" s="524"/>
      <c r="D177" s="745"/>
      <c r="E177" s="746"/>
      <c r="F177" s="527"/>
      <c r="G177" s="355"/>
      <c r="H177" s="356"/>
      <c r="I177" s="529"/>
      <c r="J177" s="530"/>
      <c r="K177" s="530"/>
      <c r="L177" s="530"/>
      <c r="M177" s="531"/>
      <c r="N177" s="360"/>
      <c r="O177" s="358"/>
      <c r="P177" s="361"/>
      <c r="Q177" s="747"/>
      <c r="R177" s="748"/>
      <c r="S177" s="748"/>
      <c r="T177" s="749"/>
      <c r="U177" s="140"/>
      <c r="V177" s="364">
        <v>1</v>
      </c>
      <c r="W177" s="358"/>
      <c r="X177" s="750"/>
      <c r="Y177" s="750"/>
      <c r="Z177" s="361"/>
      <c r="AA177" s="751"/>
      <c r="AB177" s="752"/>
      <c r="AC177" s="752"/>
      <c r="AD177" s="753"/>
      <c r="AE177" s="140"/>
      <c r="AF177" s="357"/>
      <c r="AG177" s="754"/>
      <c r="AH177" s="754"/>
      <c r="AI177" s="754"/>
      <c r="AJ177" s="755"/>
      <c r="AK177" s="756"/>
      <c r="AL177" s="757"/>
      <c r="AM177" s="757"/>
      <c r="AN177" s="758"/>
      <c r="AO177" s="222"/>
      <c r="AP177" s="759"/>
      <c r="AQ177" s="760"/>
      <c r="AR177" s="52"/>
      <c r="AS177" s="82" t="e">
        <f t="shared" si="58"/>
        <v>#DIV/0!</v>
      </c>
      <c r="AT177" s="94" t="e">
        <f t="shared" si="59"/>
        <v>#DIV/0!</v>
      </c>
      <c r="AU177" s="94" t="e">
        <f t="shared" si="60"/>
        <v>#DIV/0!</v>
      </c>
      <c r="AV177" s="94" t="e">
        <f t="shared" si="61"/>
        <v>#DIV/0!</v>
      </c>
      <c r="AW177" s="95" t="e">
        <f t="shared" si="75"/>
        <v>#DIV/0!</v>
      </c>
      <c r="AX177" s="95" t="e">
        <f t="shared" si="76"/>
        <v>#DIV/0!</v>
      </c>
      <c r="AY177" s="95" t="e">
        <f t="shared" si="77"/>
        <v>#DIV/0!</v>
      </c>
      <c r="AZ177" s="95" t="e">
        <f t="shared" si="62"/>
        <v>#DIV/0!</v>
      </c>
      <c r="BA177" s="96" t="e">
        <f t="shared" si="63"/>
        <v>#DIV/0!</v>
      </c>
      <c r="BB177" s="96" t="e">
        <f t="shared" si="64"/>
        <v>#DIV/0!</v>
      </c>
      <c r="BC177" s="96" t="e">
        <f t="shared" si="65"/>
        <v>#DIV/0!</v>
      </c>
      <c r="BD177" s="96" t="e">
        <f t="shared" si="66"/>
        <v>#DIV/0!</v>
      </c>
      <c r="BE177" s="97">
        <v>0.2</v>
      </c>
      <c r="BF177" s="97">
        <v>0.8</v>
      </c>
      <c r="BG177" s="96" t="e">
        <f t="shared" si="67"/>
        <v>#DIV/0!</v>
      </c>
      <c r="BH177" s="96" t="e">
        <f t="shared" si="68"/>
        <v>#DIV/0!</v>
      </c>
      <c r="BI177" s="96" t="e">
        <f t="shared" si="69"/>
        <v>#DIV/0!</v>
      </c>
      <c r="BJ177" s="96" t="e">
        <f t="shared" si="70"/>
        <v>#DIV/0!</v>
      </c>
      <c r="BK177" s="96" t="e">
        <f t="shared" si="70"/>
        <v>#DIV/0!</v>
      </c>
      <c r="BL177" s="96" t="e">
        <f t="shared" si="71"/>
        <v>#DIV/0!</v>
      </c>
      <c r="BM177" s="96" t="e">
        <f t="shared" si="72"/>
        <v>#DIV/0!</v>
      </c>
      <c r="BN177" s="96" t="e">
        <f t="shared" si="73"/>
        <v>#DIV/0!</v>
      </c>
      <c r="BO177" s="96" t="e">
        <f t="shared" si="74"/>
        <v>#DIV/0!</v>
      </c>
      <c r="BP177" s="85" t="e">
        <f t="shared" si="74"/>
        <v>#DIV/0!</v>
      </c>
      <c r="BQ177" s="85" t="e">
        <f t="shared" si="74"/>
        <v>#DIV/0!</v>
      </c>
      <c r="BR177" s="85" t="e">
        <f t="shared" si="57"/>
        <v>#DIV/0!</v>
      </c>
      <c r="BS177" s="644" t="e">
        <f>AVERAGEIF(BO177:BO186,"&lt;&gt;#¡DIV/0!")</f>
        <v>#DIV/0!</v>
      </c>
      <c r="BT177" s="644" t="e">
        <f>AVERAGEIF(BP177:BP186,"&lt;&gt;#¡DIV/0!")</f>
        <v>#DIV/0!</v>
      </c>
      <c r="BU177" s="644" t="e">
        <f>AVERAGEIF(BQ177:BQ186,"&lt;&gt;#¡DIV/0!")</f>
        <v>#DIV/0!</v>
      </c>
      <c r="BV177" s="644" t="e">
        <f>AVERAGEIF(BR177:BR186,"&lt;&gt;#¡DIV/0!")</f>
        <v>#DIV/0!</v>
      </c>
      <c r="BW177" s="550" t="e">
        <f>+C177*BS177</f>
        <v>#DIV/0!</v>
      </c>
      <c r="BX177" s="550" t="e">
        <f>+C177*BT177</f>
        <v>#DIV/0!</v>
      </c>
      <c r="BY177" s="550" t="e">
        <f>+C177*BU177</f>
        <v>#DIV/0!</v>
      </c>
      <c r="BZ177" s="550" t="e">
        <f>+C177*BV177</f>
        <v>#DIV/0!</v>
      </c>
      <c r="CA177" s="645" t="e">
        <f>SUM(BW177:BZ186)</f>
        <v>#DIV/0!</v>
      </c>
      <c r="CB177" s="3"/>
      <c r="CC177" s="552" t="e">
        <f>+Q177/$N$177</f>
        <v>#DIV/0!</v>
      </c>
      <c r="CD177" s="553" t="e">
        <f>+R177/$N$177</f>
        <v>#DIV/0!</v>
      </c>
      <c r="CE177" s="553" t="e">
        <f>+S177/$N$177</f>
        <v>#DIV/0!</v>
      </c>
      <c r="CF177" s="622" t="e">
        <f>+T177/$N$177</f>
        <v>#DIV/0!</v>
      </c>
      <c r="CG177" s="623" t="e">
        <f>AVERAGE(CC177:CF186)</f>
        <v>#DIV/0!</v>
      </c>
      <c r="CH177" s="3"/>
      <c r="CI177" s="3"/>
      <c r="CJ177" s="3"/>
      <c r="CK177" s="3"/>
      <c r="CL177" s="3"/>
      <c r="CM177" s="3"/>
      <c r="CN177" s="3"/>
      <c r="CO177" s="3"/>
      <c r="CP177" s="3"/>
      <c r="CQ177" s="3"/>
      <c r="CR177" s="3"/>
      <c r="CS177" s="3"/>
      <c r="CT177" s="3"/>
    </row>
    <row r="178" spans="1:98" ht="14.25" customHeight="1">
      <c r="A178" s="761"/>
      <c r="B178" s="556"/>
      <c r="C178" s="557"/>
      <c r="D178" s="283"/>
      <c r="E178" s="719"/>
      <c r="F178" s="440"/>
      <c r="G178" s="377"/>
      <c r="H178" s="378"/>
      <c r="I178" s="561"/>
      <c r="J178" s="562"/>
      <c r="K178" s="562"/>
      <c r="L178" s="562"/>
      <c r="M178" s="378"/>
      <c r="N178" s="379"/>
      <c r="O178" s="380"/>
      <c r="P178" s="381"/>
      <c r="Q178" s="720"/>
      <c r="R178" s="721"/>
      <c r="S178" s="721"/>
      <c r="T178" s="722"/>
      <c r="U178" s="22"/>
      <c r="V178" s="384">
        <v>2</v>
      </c>
      <c r="W178" s="145"/>
      <c r="X178" s="723"/>
      <c r="Y178" s="723"/>
      <c r="Z178" s="683"/>
      <c r="AA178" s="724"/>
      <c r="AB178" s="725"/>
      <c r="AC178" s="725"/>
      <c r="AD178" s="726"/>
      <c r="AE178" s="140"/>
      <c r="AF178" s="141"/>
      <c r="AG178" s="143"/>
      <c r="AH178" s="143"/>
      <c r="AI178" s="143"/>
      <c r="AJ178" s="146"/>
      <c r="AK178" s="727"/>
      <c r="AL178" s="728"/>
      <c r="AM178" s="728"/>
      <c r="AN178" s="729"/>
      <c r="AO178" s="3"/>
      <c r="AP178" s="399"/>
      <c r="AQ178" s="381"/>
      <c r="AR178" s="52"/>
      <c r="AS178" s="104" t="e">
        <f t="shared" si="58"/>
        <v>#DIV/0!</v>
      </c>
      <c r="AT178" s="105" t="e">
        <f t="shared" si="59"/>
        <v>#DIV/0!</v>
      </c>
      <c r="AU178" s="105" t="e">
        <f t="shared" si="60"/>
        <v>#DIV/0!</v>
      </c>
      <c r="AV178" s="105" t="e">
        <f t="shared" si="61"/>
        <v>#DIV/0!</v>
      </c>
      <c r="AW178" s="106" t="e">
        <f t="shared" si="75"/>
        <v>#DIV/0!</v>
      </c>
      <c r="AX178" s="106" t="e">
        <f t="shared" si="76"/>
        <v>#DIV/0!</v>
      </c>
      <c r="AY178" s="106" t="e">
        <f t="shared" si="77"/>
        <v>#DIV/0!</v>
      </c>
      <c r="AZ178" s="106" t="e">
        <f t="shared" si="62"/>
        <v>#DIV/0!</v>
      </c>
      <c r="BA178" s="107" t="e">
        <f t="shared" si="63"/>
        <v>#DIV/0!</v>
      </c>
      <c r="BB178" s="107" t="e">
        <f t="shared" si="64"/>
        <v>#DIV/0!</v>
      </c>
      <c r="BC178" s="107" t="e">
        <f t="shared" si="65"/>
        <v>#DIV/0!</v>
      </c>
      <c r="BD178" s="107" t="e">
        <f t="shared" si="66"/>
        <v>#DIV/0!</v>
      </c>
      <c r="BE178" s="108">
        <v>0.2</v>
      </c>
      <c r="BF178" s="108">
        <v>0.8</v>
      </c>
      <c r="BG178" s="107" t="e">
        <f t="shared" si="67"/>
        <v>#DIV/0!</v>
      </c>
      <c r="BH178" s="107" t="e">
        <f t="shared" si="68"/>
        <v>#DIV/0!</v>
      </c>
      <c r="BI178" s="107" t="e">
        <f t="shared" si="69"/>
        <v>#DIV/0!</v>
      </c>
      <c r="BJ178" s="107" t="e">
        <f t="shared" si="70"/>
        <v>#DIV/0!</v>
      </c>
      <c r="BK178" s="107" t="e">
        <f t="shared" si="70"/>
        <v>#DIV/0!</v>
      </c>
      <c r="BL178" s="107" t="e">
        <f t="shared" si="71"/>
        <v>#DIV/0!</v>
      </c>
      <c r="BM178" s="107" t="e">
        <f t="shared" si="72"/>
        <v>#DIV/0!</v>
      </c>
      <c r="BN178" s="107" t="e">
        <f t="shared" si="73"/>
        <v>#DIV/0!</v>
      </c>
      <c r="BO178" s="107" t="e">
        <f t="shared" si="74"/>
        <v>#DIV/0!</v>
      </c>
      <c r="BP178" s="107" t="e">
        <f t="shared" si="74"/>
        <v>#DIV/0!</v>
      </c>
      <c r="BQ178" s="107" t="e">
        <f t="shared" si="74"/>
        <v>#DIV/0!</v>
      </c>
      <c r="BR178" s="107" t="e">
        <f t="shared" si="57"/>
        <v>#DIV/0!</v>
      </c>
      <c r="BS178" s="34"/>
      <c r="BT178" s="34"/>
      <c r="BU178" s="34"/>
      <c r="BV178" s="34"/>
      <c r="BW178" s="34"/>
      <c r="BX178" s="34"/>
      <c r="BY178" s="34"/>
      <c r="BZ178" s="34"/>
      <c r="CA178" s="33"/>
      <c r="CB178" s="3"/>
      <c r="CC178" s="584"/>
      <c r="CD178" s="585"/>
      <c r="CE178" s="585"/>
      <c r="CF178" s="630"/>
      <c r="CG178" s="631"/>
      <c r="CH178" s="3"/>
      <c r="CI178" s="3"/>
      <c r="CJ178" s="3"/>
      <c r="CK178" s="3"/>
      <c r="CL178" s="3"/>
      <c r="CM178" s="3"/>
      <c r="CN178" s="3"/>
      <c r="CO178" s="3"/>
      <c r="CP178" s="3"/>
      <c r="CQ178" s="3"/>
      <c r="CR178" s="3"/>
      <c r="CS178" s="3"/>
      <c r="CT178" s="3"/>
    </row>
    <row r="179" spans="1:98" ht="14.25" customHeight="1">
      <c r="A179" s="761"/>
      <c r="B179" s="556"/>
      <c r="C179" s="557"/>
      <c r="D179" s="283"/>
      <c r="E179" s="719"/>
      <c r="F179" s="440"/>
      <c r="G179" s="377"/>
      <c r="H179" s="378"/>
      <c r="I179" s="561"/>
      <c r="J179" s="562"/>
      <c r="K179" s="562"/>
      <c r="L179" s="562"/>
      <c r="M179" s="378"/>
      <c r="N179" s="379"/>
      <c r="O179" s="380"/>
      <c r="P179" s="381"/>
      <c r="Q179" s="720"/>
      <c r="R179" s="721"/>
      <c r="S179" s="721"/>
      <c r="T179" s="722"/>
      <c r="U179" s="22"/>
      <c r="V179" s="384">
        <v>3</v>
      </c>
      <c r="W179" s="145"/>
      <c r="X179" s="723"/>
      <c r="Y179" s="723"/>
      <c r="Z179" s="683"/>
      <c r="AA179" s="724"/>
      <c r="AB179" s="725"/>
      <c r="AC179" s="725"/>
      <c r="AD179" s="726"/>
      <c r="AE179" s="140"/>
      <c r="AF179" s="141"/>
      <c r="AG179" s="143"/>
      <c r="AH179" s="143"/>
      <c r="AI179" s="143"/>
      <c r="AJ179" s="146"/>
      <c r="AK179" s="727"/>
      <c r="AL179" s="728"/>
      <c r="AM179" s="728"/>
      <c r="AN179" s="729"/>
      <c r="AO179" s="3"/>
      <c r="AP179" s="399"/>
      <c r="AQ179" s="381"/>
      <c r="AR179" s="52"/>
      <c r="AS179" s="104" t="e">
        <f t="shared" si="58"/>
        <v>#DIV/0!</v>
      </c>
      <c r="AT179" s="105" t="e">
        <f t="shared" si="59"/>
        <v>#DIV/0!</v>
      </c>
      <c r="AU179" s="105" t="e">
        <f t="shared" si="60"/>
        <v>#DIV/0!</v>
      </c>
      <c r="AV179" s="105" t="e">
        <f t="shared" si="61"/>
        <v>#DIV/0!</v>
      </c>
      <c r="AW179" s="106" t="e">
        <f t="shared" si="75"/>
        <v>#DIV/0!</v>
      </c>
      <c r="AX179" s="106" t="e">
        <f t="shared" si="76"/>
        <v>#DIV/0!</v>
      </c>
      <c r="AY179" s="106" t="e">
        <f t="shared" si="77"/>
        <v>#DIV/0!</v>
      </c>
      <c r="AZ179" s="106" t="e">
        <f t="shared" si="62"/>
        <v>#DIV/0!</v>
      </c>
      <c r="BA179" s="107" t="e">
        <f t="shared" si="63"/>
        <v>#DIV/0!</v>
      </c>
      <c r="BB179" s="107" t="e">
        <f t="shared" si="64"/>
        <v>#DIV/0!</v>
      </c>
      <c r="BC179" s="107" t="e">
        <f t="shared" si="65"/>
        <v>#DIV/0!</v>
      </c>
      <c r="BD179" s="107" t="e">
        <f t="shared" si="66"/>
        <v>#DIV/0!</v>
      </c>
      <c r="BE179" s="108">
        <v>0.2</v>
      </c>
      <c r="BF179" s="108">
        <v>0.8</v>
      </c>
      <c r="BG179" s="107" t="e">
        <f t="shared" si="67"/>
        <v>#DIV/0!</v>
      </c>
      <c r="BH179" s="107" t="e">
        <f t="shared" si="68"/>
        <v>#DIV/0!</v>
      </c>
      <c r="BI179" s="107" t="e">
        <f t="shared" si="69"/>
        <v>#DIV/0!</v>
      </c>
      <c r="BJ179" s="107" t="e">
        <f t="shared" si="70"/>
        <v>#DIV/0!</v>
      </c>
      <c r="BK179" s="107" t="e">
        <f t="shared" si="70"/>
        <v>#DIV/0!</v>
      </c>
      <c r="BL179" s="107" t="e">
        <f t="shared" si="71"/>
        <v>#DIV/0!</v>
      </c>
      <c r="BM179" s="107" t="e">
        <f t="shared" si="72"/>
        <v>#DIV/0!</v>
      </c>
      <c r="BN179" s="107" t="e">
        <f t="shared" si="73"/>
        <v>#DIV/0!</v>
      </c>
      <c r="BO179" s="107" t="e">
        <f t="shared" si="74"/>
        <v>#DIV/0!</v>
      </c>
      <c r="BP179" s="107" t="e">
        <f t="shared" si="74"/>
        <v>#DIV/0!</v>
      </c>
      <c r="BQ179" s="107" t="e">
        <f t="shared" si="74"/>
        <v>#DIV/0!</v>
      </c>
      <c r="BR179" s="107" t="e">
        <f t="shared" si="57"/>
        <v>#DIV/0!</v>
      </c>
      <c r="BS179" s="34"/>
      <c r="BT179" s="34"/>
      <c r="BU179" s="34"/>
      <c r="BV179" s="34"/>
      <c r="BW179" s="34"/>
      <c r="BX179" s="34"/>
      <c r="BY179" s="34"/>
      <c r="BZ179" s="34"/>
      <c r="CA179" s="33"/>
      <c r="CB179" s="3"/>
      <c r="CC179" s="584"/>
      <c r="CD179" s="585"/>
      <c r="CE179" s="585"/>
      <c r="CF179" s="630"/>
      <c r="CG179" s="631"/>
      <c r="CH179" s="3"/>
      <c r="CI179" s="3"/>
      <c r="CJ179" s="3"/>
      <c r="CK179" s="3"/>
      <c r="CL179" s="3"/>
      <c r="CM179" s="3"/>
      <c r="CN179" s="3"/>
      <c r="CO179" s="3"/>
      <c r="CP179" s="3"/>
      <c r="CQ179" s="3"/>
      <c r="CR179" s="3"/>
      <c r="CS179" s="3"/>
      <c r="CT179" s="3"/>
    </row>
    <row r="180" spans="1:98" ht="14.25" customHeight="1">
      <c r="A180" s="761"/>
      <c r="B180" s="556"/>
      <c r="C180" s="557"/>
      <c r="D180" s="283"/>
      <c r="E180" s="719"/>
      <c r="F180" s="440"/>
      <c r="G180" s="377"/>
      <c r="H180" s="378"/>
      <c r="I180" s="561"/>
      <c r="J180" s="562"/>
      <c r="K180" s="562"/>
      <c r="L180" s="562"/>
      <c r="M180" s="378"/>
      <c r="N180" s="379"/>
      <c r="O180" s="380"/>
      <c r="P180" s="381"/>
      <c r="Q180" s="720"/>
      <c r="R180" s="721"/>
      <c r="S180" s="721"/>
      <c r="T180" s="722"/>
      <c r="U180" s="22"/>
      <c r="V180" s="384">
        <v>4</v>
      </c>
      <c r="W180" s="145"/>
      <c r="X180" s="723"/>
      <c r="Y180" s="723"/>
      <c r="Z180" s="683"/>
      <c r="AA180" s="724"/>
      <c r="AB180" s="725"/>
      <c r="AC180" s="725"/>
      <c r="AD180" s="726"/>
      <c r="AE180" s="140"/>
      <c r="AF180" s="141"/>
      <c r="AG180" s="143"/>
      <c r="AH180" s="143"/>
      <c r="AI180" s="143"/>
      <c r="AJ180" s="146"/>
      <c r="AK180" s="727"/>
      <c r="AL180" s="728"/>
      <c r="AM180" s="728"/>
      <c r="AN180" s="729"/>
      <c r="AO180" s="3"/>
      <c r="AP180" s="399"/>
      <c r="AQ180" s="381"/>
      <c r="AR180" s="52"/>
      <c r="AS180" s="104" t="e">
        <f t="shared" si="58"/>
        <v>#DIV/0!</v>
      </c>
      <c r="AT180" s="105" t="e">
        <f t="shared" si="59"/>
        <v>#DIV/0!</v>
      </c>
      <c r="AU180" s="105" t="e">
        <f t="shared" si="60"/>
        <v>#DIV/0!</v>
      </c>
      <c r="AV180" s="105" t="e">
        <f t="shared" si="61"/>
        <v>#DIV/0!</v>
      </c>
      <c r="AW180" s="106" t="e">
        <f t="shared" si="75"/>
        <v>#DIV/0!</v>
      </c>
      <c r="AX180" s="106" t="e">
        <f t="shared" si="76"/>
        <v>#DIV/0!</v>
      </c>
      <c r="AY180" s="106" t="e">
        <f t="shared" si="77"/>
        <v>#DIV/0!</v>
      </c>
      <c r="AZ180" s="106" t="e">
        <f t="shared" si="62"/>
        <v>#DIV/0!</v>
      </c>
      <c r="BA180" s="107" t="e">
        <f t="shared" si="63"/>
        <v>#DIV/0!</v>
      </c>
      <c r="BB180" s="107" t="e">
        <f t="shared" si="64"/>
        <v>#DIV/0!</v>
      </c>
      <c r="BC180" s="107" t="e">
        <f t="shared" si="65"/>
        <v>#DIV/0!</v>
      </c>
      <c r="BD180" s="107" t="e">
        <f t="shared" si="66"/>
        <v>#DIV/0!</v>
      </c>
      <c r="BE180" s="108">
        <v>0.2</v>
      </c>
      <c r="BF180" s="108">
        <v>0.8</v>
      </c>
      <c r="BG180" s="107" t="e">
        <f t="shared" si="67"/>
        <v>#DIV/0!</v>
      </c>
      <c r="BH180" s="107" t="e">
        <f t="shared" si="68"/>
        <v>#DIV/0!</v>
      </c>
      <c r="BI180" s="107" t="e">
        <f t="shared" si="69"/>
        <v>#DIV/0!</v>
      </c>
      <c r="BJ180" s="107" t="e">
        <f t="shared" si="70"/>
        <v>#DIV/0!</v>
      </c>
      <c r="BK180" s="107" t="e">
        <f t="shared" si="70"/>
        <v>#DIV/0!</v>
      </c>
      <c r="BL180" s="107" t="e">
        <f t="shared" si="71"/>
        <v>#DIV/0!</v>
      </c>
      <c r="BM180" s="107" t="e">
        <f t="shared" si="72"/>
        <v>#DIV/0!</v>
      </c>
      <c r="BN180" s="107" t="e">
        <f t="shared" si="73"/>
        <v>#DIV/0!</v>
      </c>
      <c r="BO180" s="107" t="e">
        <f t="shared" si="74"/>
        <v>#DIV/0!</v>
      </c>
      <c r="BP180" s="107" t="e">
        <f t="shared" si="74"/>
        <v>#DIV/0!</v>
      </c>
      <c r="BQ180" s="107" t="e">
        <f t="shared" si="74"/>
        <v>#DIV/0!</v>
      </c>
      <c r="BR180" s="107" t="e">
        <f t="shared" si="57"/>
        <v>#DIV/0!</v>
      </c>
      <c r="BS180" s="34"/>
      <c r="BT180" s="34"/>
      <c r="BU180" s="34"/>
      <c r="BV180" s="34"/>
      <c r="BW180" s="34"/>
      <c r="BX180" s="34"/>
      <c r="BY180" s="34"/>
      <c r="BZ180" s="34"/>
      <c r="CA180" s="33"/>
      <c r="CB180" s="3"/>
      <c r="CC180" s="584"/>
      <c r="CD180" s="585"/>
      <c r="CE180" s="585"/>
      <c r="CF180" s="630"/>
      <c r="CG180" s="631"/>
      <c r="CH180" s="3"/>
      <c r="CI180" s="3"/>
      <c r="CJ180" s="3"/>
      <c r="CK180" s="3"/>
      <c r="CL180" s="3"/>
      <c r="CM180" s="3"/>
      <c r="CN180" s="3"/>
      <c r="CO180" s="3"/>
      <c r="CP180" s="3"/>
      <c r="CQ180" s="3"/>
      <c r="CR180" s="3"/>
      <c r="CS180" s="3"/>
      <c r="CT180" s="3"/>
    </row>
    <row r="181" spans="1:98" ht="14.25" customHeight="1">
      <c r="A181" s="761"/>
      <c r="B181" s="556"/>
      <c r="C181" s="557"/>
      <c r="D181" s="283"/>
      <c r="E181" s="719"/>
      <c r="F181" s="440"/>
      <c r="G181" s="377"/>
      <c r="H181" s="378"/>
      <c r="I181" s="561"/>
      <c r="J181" s="562"/>
      <c r="K181" s="562"/>
      <c r="L181" s="562"/>
      <c r="M181" s="378"/>
      <c r="N181" s="379"/>
      <c r="O181" s="380"/>
      <c r="P181" s="381"/>
      <c r="Q181" s="720"/>
      <c r="R181" s="721"/>
      <c r="S181" s="721"/>
      <c r="T181" s="722"/>
      <c r="U181" s="22"/>
      <c r="V181" s="384">
        <v>5</v>
      </c>
      <c r="W181" s="145"/>
      <c r="X181" s="723"/>
      <c r="Y181" s="723"/>
      <c r="Z181" s="683"/>
      <c r="AA181" s="724"/>
      <c r="AB181" s="725"/>
      <c r="AC181" s="725"/>
      <c r="AD181" s="726"/>
      <c r="AE181" s="140"/>
      <c r="AF181" s="141"/>
      <c r="AG181" s="143"/>
      <c r="AH181" s="143"/>
      <c r="AI181" s="143"/>
      <c r="AJ181" s="146"/>
      <c r="AK181" s="727"/>
      <c r="AL181" s="728"/>
      <c r="AM181" s="728"/>
      <c r="AN181" s="729"/>
      <c r="AO181" s="3"/>
      <c r="AP181" s="399"/>
      <c r="AQ181" s="381"/>
      <c r="AR181" s="52"/>
      <c r="AS181" s="104" t="e">
        <f t="shared" si="58"/>
        <v>#DIV/0!</v>
      </c>
      <c r="AT181" s="105" t="e">
        <f t="shared" si="59"/>
        <v>#DIV/0!</v>
      </c>
      <c r="AU181" s="105" t="e">
        <f t="shared" si="60"/>
        <v>#DIV/0!</v>
      </c>
      <c r="AV181" s="105" t="e">
        <f t="shared" si="61"/>
        <v>#DIV/0!</v>
      </c>
      <c r="AW181" s="106" t="e">
        <f t="shared" si="75"/>
        <v>#DIV/0!</v>
      </c>
      <c r="AX181" s="106" t="e">
        <f t="shared" si="76"/>
        <v>#DIV/0!</v>
      </c>
      <c r="AY181" s="106" t="e">
        <f t="shared" si="77"/>
        <v>#DIV/0!</v>
      </c>
      <c r="AZ181" s="106" t="e">
        <f t="shared" si="62"/>
        <v>#DIV/0!</v>
      </c>
      <c r="BA181" s="107" t="e">
        <f t="shared" si="63"/>
        <v>#DIV/0!</v>
      </c>
      <c r="BB181" s="107" t="e">
        <f t="shared" si="64"/>
        <v>#DIV/0!</v>
      </c>
      <c r="BC181" s="107" t="e">
        <f t="shared" si="65"/>
        <v>#DIV/0!</v>
      </c>
      <c r="BD181" s="107" t="e">
        <f t="shared" si="66"/>
        <v>#DIV/0!</v>
      </c>
      <c r="BE181" s="108">
        <v>0.2</v>
      </c>
      <c r="BF181" s="108">
        <v>0.8</v>
      </c>
      <c r="BG181" s="107" t="e">
        <f t="shared" si="67"/>
        <v>#DIV/0!</v>
      </c>
      <c r="BH181" s="107" t="e">
        <f t="shared" si="68"/>
        <v>#DIV/0!</v>
      </c>
      <c r="BI181" s="107" t="e">
        <f t="shared" si="69"/>
        <v>#DIV/0!</v>
      </c>
      <c r="BJ181" s="107" t="e">
        <f t="shared" si="70"/>
        <v>#DIV/0!</v>
      </c>
      <c r="BK181" s="107" t="e">
        <f t="shared" si="70"/>
        <v>#DIV/0!</v>
      </c>
      <c r="BL181" s="107" t="e">
        <f t="shared" si="71"/>
        <v>#DIV/0!</v>
      </c>
      <c r="BM181" s="107" t="e">
        <f t="shared" si="72"/>
        <v>#DIV/0!</v>
      </c>
      <c r="BN181" s="107" t="e">
        <f t="shared" si="73"/>
        <v>#DIV/0!</v>
      </c>
      <c r="BO181" s="107" t="e">
        <f t="shared" si="74"/>
        <v>#DIV/0!</v>
      </c>
      <c r="BP181" s="107" t="e">
        <f t="shared" si="74"/>
        <v>#DIV/0!</v>
      </c>
      <c r="BQ181" s="107" t="e">
        <f t="shared" si="74"/>
        <v>#DIV/0!</v>
      </c>
      <c r="BR181" s="107" t="e">
        <f t="shared" si="57"/>
        <v>#DIV/0!</v>
      </c>
      <c r="BS181" s="34"/>
      <c r="BT181" s="34"/>
      <c r="BU181" s="34"/>
      <c r="BV181" s="34"/>
      <c r="BW181" s="34"/>
      <c r="BX181" s="34"/>
      <c r="BY181" s="34"/>
      <c r="BZ181" s="34"/>
      <c r="CA181" s="33"/>
      <c r="CB181" s="3"/>
      <c r="CC181" s="584"/>
      <c r="CD181" s="585"/>
      <c r="CE181" s="585"/>
      <c r="CF181" s="630"/>
      <c r="CG181" s="631"/>
      <c r="CH181" s="3"/>
      <c r="CI181" s="3"/>
      <c r="CJ181" s="3"/>
      <c r="CK181" s="3"/>
      <c r="CL181" s="3"/>
      <c r="CM181" s="3"/>
      <c r="CN181" s="3"/>
      <c r="CO181" s="3"/>
      <c r="CP181" s="3"/>
      <c r="CQ181" s="3"/>
      <c r="CR181" s="3"/>
      <c r="CS181" s="3"/>
      <c r="CT181" s="3"/>
    </row>
    <row r="182" spans="1:98" ht="14.25" customHeight="1">
      <c r="A182" s="761"/>
      <c r="B182" s="556"/>
      <c r="C182" s="557"/>
      <c r="D182" s="283"/>
      <c r="E182" s="719"/>
      <c r="F182" s="440"/>
      <c r="G182" s="377"/>
      <c r="H182" s="378"/>
      <c r="I182" s="561"/>
      <c r="J182" s="562"/>
      <c r="K182" s="562"/>
      <c r="L182" s="562"/>
      <c r="M182" s="378"/>
      <c r="N182" s="379"/>
      <c r="O182" s="380"/>
      <c r="P182" s="381"/>
      <c r="Q182" s="720"/>
      <c r="R182" s="721"/>
      <c r="S182" s="721"/>
      <c r="T182" s="722"/>
      <c r="U182" s="22"/>
      <c r="V182" s="384">
        <v>6</v>
      </c>
      <c r="W182" s="145"/>
      <c r="X182" s="723"/>
      <c r="Y182" s="723"/>
      <c r="Z182" s="683"/>
      <c r="AA182" s="724"/>
      <c r="AB182" s="725"/>
      <c r="AC182" s="725"/>
      <c r="AD182" s="726"/>
      <c r="AE182" s="140"/>
      <c r="AF182" s="141"/>
      <c r="AG182" s="143"/>
      <c r="AH182" s="143"/>
      <c r="AI182" s="143"/>
      <c r="AJ182" s="146"/>
      <c r="AK182" s="727"/>
      <c r="AL182" s="728"/>
      <c r="AM182" s="728"/>
      <c r="AN182" s="729"/>
      <c r="AO182" s="3"/>
      <c r="AP182" s="399"/>
      <c r="AQ182" s="381"/>
      <c r="AR182" s="52"/>
      <c r="AS182" s="104" t="e">
        <f t="shared" si="58"/>
        <v>#DIV/0!</v>
      </c>
      <c r="AT182" s="105" t="e">
        <f t="shared" si="59"/>
        <v>#DIV/0!</v>
      </c>
      <c r="AU182" s="105" t="e">
        <f t="shared" si="60"/>
        <v>#DIV/0!</v>
      </c>
      <c r="AV182" s="105" t="e">
        <f t="shared" si="61"/>
        <v>#DIV/0!</v>
      </c>
      <c r="AW182" s="106" t="e">
        <f t="shared" si="75"/>
        <v>#DIV/0!</v>
      </c>
      <c r="AX182" s="106" t="e">
        <f t="shared" si="76"/>
        <v>#DIV/0!</v>
      </c>
      <c r="AY182" s="106" t="e">
        <f t="shared" si="77"/>
        <v>#DIV/0!</v>
      </c>
      <c r="AZ182" s="106" t="e">
        <f t="shared" si="62"/>
        <v>#DIV/0!</v>
      </c>
      <c r="BA182" s="107" t="e">
        <f t="shared" si="63"/>
        <v>#DIV/0!</v>
      </c>
      <c r="BB182" s="107" t="e">
        <f t="shared" si="64"/>
        <v>#DIV/0!</v>
      </c>
      <c r="BC182" s="107" t="e">
        <f t="shared" si="65"/>
        <v>#DIV/0!</v>
      </c>
      <c r="BD182" s="107" t="e">
        <f t="shared" si="66"/>
        <v>#DIV/0!</v>
      </c>
      <c r="BE182" s="108">
        <v>0.2</v>
      </c>
      <c r="BF182" s="108">
        <v>0.8</v>
      </c>
      <c r="BG182" s="107" t="e">
        <f t="shared" si="67"/>
        <v>#DIV/0!</v>
      </c>
      <c r="BH182" s="107" t="e">
        <f t="shared" si="68"/>
        <v>#DIV/0!</v>
      </c>
      <c r="BI182" s="107" t="e">
        <f t="shared" si="69"/>
        <v>#DIV/0!</v>
      </c>
      <c r="BJ182" s="107" t="e">
        <f t="shared" si="70"/>
        <v>#DIV/0!</v>
      </c>
      <c r="BK182" s="107" t="e">
        <f t="shared" si="70"/>
        <v>#DIV/0!</v>
      </c>
      <c r="BL182" s="107" t="e">
        <f t="shared" si="71"/>
        <v>#DIV/0!</v>
      </c>
      <c r="BM182" s="107" t="e">
        <f t="shared" si="72"/>
        <v>#DIV/0!</v>
      </c>
      <c r="BN182" s="107" t="e">
        <f t="shared" si="73"/>
        <v>#DIV/0!</v>
      </c>
      <c r="BO182" s="107" t="e">
        <f t="shared" si="74"/>
        <v>#DIV/0!</v>
      </c>
      <c r="BP182" s="107" t="e">
        <f t="shared" si="74"/>
        <v>#DIV/0!</v>
      </c>
      <c r="BQ182" s="107" t="e">
        <f t="shared" si="74"/>
        <v>#DIV/0!</v>
      </c>
      <c r="BR182" s="107" t="e">
        <f t="shared" si="57"/>
        <v>#DIV/0!</v>
      </c>
      <c r="BS182" s="34"/>
      <c r="BT182" s="34"/>
      <c r="BU182" s="34"/>
      <c r="BV182" s="34"/>
      <c r="BW182" s="34"/>
      <c r="BX182" s="34"/>
      <c r="BY182" s="34"/>
      <c r="BZ182" s="34"/>
      <c r="CA182" s="33"/>
      <c r="CB182" s="3"/>
      <c r="CC182" s="584"/>
      <c r="CD182" s="585"/>
      <c r="CE182" s="585"/>
      <c r="CF182" s="630"/>
      <c r="CG182" s="631"/>
      <c r="CH182" s="3"/>
      <c r="CI182" s="3"/>
      <c r="CJ182" s="3"/>
      <c r="CK182" s="3"/>
      <c r="CL182" s="3"/>
      <c r="CM182" s="3"/>
      <c r="CN182" s="3"/>
      <c r="CO182" s="3"/>
      <c r="CP182" s="3"/>
      <c r="CQ182" s="3"/>
      <c r="CR182" s="3"/>
      <c r="CS182" s="3"/>
      <c r="CT182" s="3"/>
    </row>
    <row r="183" spans="1:98" ht="14.25" customHeight="1">
      <c r="A183" s="761"/>
      <c r="B183" s="556"/>
      <c r="C183" s="557"/>
      <c r="D183" s="283"/>
      <c r="E183" s="719"/>
      <c r="F183" s="440"/>
      <c r="G183" s="377"/>
      <c r="H183" s="378"/>
      <c r="I183" s="561"/>
      <c r="J183" s="562"/>
      <c r="K183" s="562"/>
      <c r="L183" s="562"/>
      <c r="M183" s="378"/>
      <c r="N183" s="379"/>
      <c r="O183" s="380"/>
      <c r="P183" s="381"/>
      <c r="Q183" s="720"/>
      <c r="R183" s="721"/>
      <c r="S183" s="721"/>
      <c r="T183" s="722"/>
      <c r="U183" s="22"/>
      <c r="V183" s="384">
        <v>7</v>
      </c>
      <c r="W183" s="145"/>
      <c r="X183" s="723"/>
      <c r="Y183" s="723"/>
      <c r="Z183" s="683"/>
      <c r="AA183" s="724"/>
      <c r="AB183" s="725"/>
      <c r="AC183" s="725"/>
      <c r="AD183" s="726"/>
      <c r="AE183" s="140"/>
      <c r="AF183" s="141"/>
      <c r="AG183" s="143"/>
      <c r="AH183" s="143"/>
      <c r="AI183" s="143"/>
      <c r="AJ183" s="146"/>
      <c r="AK183" s="727"/>
      <c r="AL183" s="728"/>
      <c r="AM183" s="728"/>
      <c r="AN183" s="729"/>
      <c r="AO183" s="3"/>
      <c r="AP183" s="399"/>
      <c r="AQ183" s="381"/>
      <c r="AR183" s="52"/>
      <c r="AS183" s="104" t="e">
        <f t="shared" si="58"/>
        <v>#DIV/0!</v>
      </c>
      <c r="AT183" s="105" t="e">
        <f t="shared" si="59"/>
        <v>#DIV/0!</v>
      </c>
      <c r="AU183" s="105" t="e">
        <f t="shared" si="60"/>
        <v>#DIV/0!</v>
      </c>
      <c r="AV183" s="105" t="e">
        <f t="shared" si="61"/>
        <v>#DIV/0!</v>
      </c>
      <c r="AW183" s="106" t="e">
        <f t="shared" si="75"/>
        <v>#DIV/0!</v>
      </c>
      <c r="AX183" s="106" t="e">
        <f t="shared" si="76"/>
        <v>#DIV/0!</v>
      </c>
      <c r="AY183" s="106" t="e">
        <f t="shared" si="77"/>
        <v>#DIV/0!</v>
      </c>
      <c r="AZ183" s="106" t="e">
        <f t="shared" si="62"/>
        <v>#DIV/0!</v>
      </c>
      <c r="BA183" s="107" t="e">
        <f t="shared" si="63"/>
        <v>#DIV/0!</v>
      </c>
      <c r="BB183" s="107" t="e">
        <f t="shared" si="64"/>
        <v>#DIV/0!</v>
      </c>
      <c r="BC183" s="107" t="e">
        <f t="shared" si="65"/>
        <v>#DIV/0!</v>
      </c>
      <c r="BD183" s="107" t="e">
        <f t="shared" si="66"/>
        <v>#DIV/0!</v>
      </c>
      <c r="BE183" s="108">
        <v>0.2</v>
      </c>
      <c r="BF183" s="108">
        <v>0.8</v>
      </c>
      <c r="BG183" s="107" t="e">
        <f t="shared" si="67"/>
        <v>#DIV/0!</v>
      </c>
      <c r="BH183" s="107" t="e">
        <f t="shared" si="68"/>
        <v>#DIV/0!</v>
      </c>
      <c r="BI183" s="107" t="e">
        <f t="shared" si="69"/>
        <v>#DIV/0!</v>
      </c>
      <c r="BJ183" s="107" t="e">
        <f t="shared" si="70"/>
        <v>#DIV/0!</v>
      </c>
      <c r="BK183" s="107" t="e">
        <f t="shared" si="70"/>
        <v>#DIV/0!</v>
      </c>
      <c r="BL183" s="107" t="e">
        <f t="shared" si="71"/>
        <v>#DIV/0!</v>
      </c>
      <c r="BM183" s="107" t="e">
        <f t="shared" si="72"/>
        <v>#DIV/0!</v>
      </c>
      <c r="BN183" s="107" t="e">
        <f t="shared" si="73"/>
        <v>#DIV/0!</v>
      </c>
      <c r="BO183" s="107" t="e">
        <f t="shared" si="74"/>
        <v>#DIV/0!</v>
      </c>
      <c r="BP183" s="107" t="e">
        <f t="shared" si="74"/>
        <v>#DIV/0!</v>
      </c>
      <c r="BQ183" s="107" t="e">
        <f t="shared" si="74"/>
        <v>#DIV/0!</v>
      </c>
      <c r="BR183" s="107" t="e">
        <f t="shared" si="57"/>
        <v>#DIV/0!</v>
      </c>
      <c r="BS183" s="34"/>
      <c r="BT183" s="34"/>
      <c r="BU183" s="34"/>
      <c r="BV183" s="34"/>
      <c r="BW183" s="34"/>
      <c r="BX183" s="34"/>
      <c r="BY183" s="34"/>
      <c r="BZ183" s="34"/>
      <c r="CA183" s="33"/>
      <c r="CB183" s="3"/>
      <c r="CC183" s="584"/>
      <c r="CD183" s="585"/>
      <c r="CE183" s="585"/>
      <c r="CF183" s="630"/>
      <c r="CG183" s="631"/>
      <c r="CH183" s="3"/>
      <c r="CI183" s="3"/>
      <c r="CJ183" s="3"/>
      <c r="CK183" s="3"/>
      <c r="CL183" s="3"/>
      <c r="CM183" s="3"/>
      <c r="CN183" s="3"/>
      <c r="CO183" s="3"/>
      <c r="CP183" s="3"/>
      <c r="CQ183" s="3"/>
      <c r="CR183" s="3"/>
      <c r="CS183" s="3"/>
      <c r="CT183" s="3"/>
    </row>
    <row r="184" spans="1:98" ht="14.25" customHeight="1">
      <c r="A184" s="761"/>
      <c r="B184" s="556"/>
      <c r="C184" s="557"/>
      <c r="D184" s="283"/>
      <c r="E184" s="719"/>
      <c r="F184" s="440"/>
      <c r="G184" s="377"/>
      <c r="H184" s="378"/>
      <c r="I184" s="561"/>
      <c r="J184" s="562"/>
      <c r="K184" s="562"/>
      <c r="L184" s="562"/>
      <c r="M184" s="378"/>
      <c r="N184" s="379"/>
      <c r="O184" s="380"/>
      <c r="P184" s="381"/>
      <c r="Q184" s="720"/>
      <c r="R184" s="721"/>
      <c r="S184" s="721"/>
      <c r="T184" s="722"/>
      <c r="U184" s="22"/>
      <c r="V184" s="384">
        <v>8</v>
      </c>
      <c r="W184" s="145"/>
      <c r="X184" s="723"/>
      <c r="Y184" s="723"/>
      <c r="Z184" s="683"/>
      <c r="AA184" s="724"/>
      <c r="AB184" s="725"/>
      <c r="AC184" s="725"/>
      <c r="AD184" s="726"/>
      <c r="AE184" s="140"/>
      <c r="AF184" s="141"/>
      <c r="AG184" s="143"/>
      <c r="AH184" s="143"/>
      <c r="AI184" s="143"/>
      <c r="AJ184" s="146"/>
      <c r="AK184" s="727"/>
      <c r="AL184" s="728"/>
      <c r="AM184" s="728"/>
      <c r="AN184" s="729"/>
      <c r="AO184" s="3"/>
      <c r="AP184" s="399"/>
      <c r="AQ184" s="381"/>
      <c r="AR184" s="52"/>
      <c r="AS184" s="104" t="e">
        <f t="shared" si="58"/>
        <v>#DIV/0!</v>
      </c>
      <c r="AT184" s="105" t="e">
        <f t="shared" si="59"/>
        <v>#DIV/0!</v>
      </c>
      <c r="AU184" s="105" t="e">
        <f t="shared" si="60"/>
        <v>#DIV/0!</v>
      </c>
      <c r="AV184" s="105" t="e">
        <f t="shared" si="61"/>
        <v>#DIV/0!</v>
      </c>
      <c r="AW184" s="106" t="e">
        <f t="shared" si="75"/>
        <v>#DIV/0!</v>
      </c>
      <c r="AX184" s="106" t="e">
        <f t="shared" si="76"/>
        <v>#DIV/0!</v>
      </c>
      <c r="AY184" s="106" t="e">
        <f t="shared" si="77"/>
        <v>#DIV/0!</v>
      </c>
      <c r="AZ184" s="106" t="e">
        <f t="shared" si="62"/>
        <v>#DIV/0!</v>
      </c>
      <c r="BA184" s="107" t="e">
        <f t="shared" si="63"/>
        <v>#DIV/0!</v>
      </c>
      <c r="BB184" s="107" t="e">
        <f t="shared" si="64"/>
        <v>#DIV/0!</v>
      </c>
      <c r="BC184" s="107" t="e">
        <f t="shared" si="65"/>
        <v>#DIV/0!</v>
      </c>
      <c r="BD184" s="107" t="e">
        <f t="shared" si="66"/>
        <v>#DIV/0!</v>
      </c>
      <c r="BE184" s="108">
        <v>0.2</v>
      </c>
      <c r="BF184" s="108">
        <v>0.8</v>
      </c>
      <c r="BG184" s="107" t="e">
        <f t="shared" si="67"/>
        <v>#DIV/0!</v>
      </c>
      <c r="BH184" s="107" t="e">
        <f t="shared" si="68"/>
        <v>#DIV/0!</v>
      </c>
      <c r="BI184" s="107" t="e">
        <f t="shared" si="69"/>
        <v>#DIV/0!</v>
      </c>
      <c r="BJ184" s="107" t="e">
        <f t="shared" si="70"/>
        <v>#DIV/0!</v>
      </c>
      <c r="BK184" s="107" t="e">
        <f t="shared" si="70"/>
        <v>#DIV/0!</v>
      </c>
      <c r="BL184" s="107" t="e">
        <f t="shared" si="71"/>
        <v>#DIV/0!</v>
      </c>
      <c r="BM184" s="107" t="e">
        <f t="shared" si="72"/>
        <v>#DIV/0!</v>
      </c>
      <c r="BN184" s="107" t="e">
        <f t="shared" si="73"/>
        <v>#DIV/0!</v>
      </c>
      <c r="BO184" s="107" t="e">
        <f t="shared" si="74"/>
        <v>#DIV/0!</v>
      </c>
      <c r="BP184" s="107" t="e">
        <f t="shared" si="74"/>
        <v>#DIV/0!</v>
      </c>
      <c r="BQ184" s="107" t="e">
        <f t="shared" si="74"/>
        <v>#DIV/0!</v>
      </c>
      <c r="BR184" s="107" t="e">
        <f t="shared" si="57"/>
        <v>#DIV/0!</v>
      </c>
      <c r="BS184" s="34"/>
      <c r="BT184" s="34"/>
      <c r="BU184" s="34"/>
      <c r="BV184" s="34"/>
      <c r="BW184" s="34"/>
      <c r="BX184" s="34"/>
      <c r="BY184" s="34"/>
      <c r="BZ184" s="34"/>
      <c r="CA184" s="33"/>
      <c r="CB184" s="3"/>
      <c r="CC184" s="584"/>
      <c r="CD184" s="585"/>
      <c r="CE184" s="585"/>
      <c r="CF184" s="630"/>
      <c r="CG184" s="631"/>
      <c r="CH184" s="3"/>
      <c r="CI184" s="3"/>
      <c r="CJ184" s="3"/>
      <c r="CK184" s="3"/>
      <c r="CL184" s="3"/>
      <c r="CM184" s="3"/>
      <c r="CN184" s="3"/>
      <c r="CO184" s="3"/>
      <c r="CP184" s="3"/>
      <c r="CQ184" s="3"/>
      <c r="CR184" s="3"/>
      <c r="CS184" s="3"/>
      <c r="CT184" s="3"/>
    </row>
    <row r="185" spans="1:98" ht="14.25" customHeight="1">
      <c r="A185" s="761"/>
      <c r="B185" s="556"/>
      <c r="C185" s="557"/>
      <c r="D185" s="283"/>
      <c r="E185" s="719"/>
      <c r="F185" s="440"/>
      <c r="G185" s="377"/>
      <c r="H185" s="378"/>
      <c r="I185" s="561"/>
      <c r="J185" s="562"/>
      <c r="K185" s="562"/>
      <c r="L185" s="562"/>
      <c r="M185" s="378"/>
      <c r="N185" s="379"/>
      <c r="O185" s="380"/>
      <c r="P185" s="381"/>
      <c r="Q185" s="720"/>
      <c r="R185" s="721"/>
      <c r="S185" s="721"/>
      <c r="T185" s="722"/>
      <c r="U185" s="22"/>
      <c r="V185" s="384">
        <v>9</v>
      </c>
      <c r="W185" s="145"/>
      <c r="X185" s="723"/>
      <c r="Y185" s="723"/>
      <c r="Z185" s="683"/>
      <c r="AA185" s="724"/>
      <c r="AB185" s="725"/>
      <c r="AC185" s="725"/>
      <c r="AD185" s="726"/>
      <c r="AE185" s="140"/>
      <c r="AF185" s="141"/>
      <c r="AG185" s="143"/>
      <c r="AH185" s="143"/>
      <c r="AI185" s="143"/>
      <c r="AJ185" s="146"/>
      <c r="AK185" s="727"/>
      <c r="AL185" s="728"/>
      <c r="AM185" s="728"/>
      <c r="AN185" s="729"/>
      <c r="AO185" s="3"/>
      <c r="AP185" s="399"/>
      <c r="AQ185" s="381"/>
      <c r="AR185" s="52"/>
      <c r="AS185" s="104" t="e">
        <f t="shared" si="58"/>
        <v>#DIV/0!</v>
      </c>
      <c r="AT185" s="105" t="e">
        <f t="shared" si="59"/>
        <v>#DIV/0!</v>
      </c>
      <c r="AU185" s="105" t="e">
        <f t="shared" si="60"/>
        <v>#DIV/0!</v>
      </c>
      <c r="AV185" s="105" t="e">
        <f t="shared" si="61"/>
        <v>#DIV/0!</v>
      </c>
      <c r="AW185" s="106" t="e">
        <f t="shared" si="75"/>
        <v>#DIV/0!</v>
      </c>
      <c r="AX185" s="106" t="e">
        <f t="shared" si="76"/>
        <v>#DIV/0!</v>
      </c>
      <c r="AY185" s="106" t="e">
        <f t="shared" si="77"/>
        <v>#DIV/0!</v>
      </c>
      <c r="AZ185" s="106" t="e">
        <f t="shared" si="62"/>
        <v>#DIV/0!</v>
      </c>
      <c r="BA185" s="107" t="e">
        <f t="shared" si="63"/>
        <v>#DIV/0!</v>
      </c>
      <c r="BB185" s="107" t="e">
        <f t="shared" si="64"/>
        <v>#DIV/0!</v>
      </c>
      <c r="BC185" s="107" t="e">
        <f t="shared" si="65"/>
        <v>#DIV/0!</v>
      </c>
      <c r="BD185" s="107" t="e">
        <f t="shared" si="66"/>
        <v>#DIV/0!</v>
      </c>
      <c r="BE185" s="108">
        <v>0.2</v>
      </c>
      <c r="BF185" s="108">
        <v>0.8</v>
      </c>
      <c r="BG185" s="107" t="e">
        <f t="shared" si="67"/>
        <v>#DIV/0!</v>
      </c>
      <c r="BH185" s="107" t="e">
        <f t="shared" si="68"/>
        <v>#DIV/0!</v>
      </c>
      <c r="BI185" s="107" t="e">
        <f t="shared" si="69"/>
        <v>#DIV/0!</v>
      </c>
      <c r="BJ185" s="107" t="e">
        <f t="shared" si="70"/>
        <v>#DIV/0!</v>
      </c>
      <c r="BK185" s="107" t="e">
        <f t="shared" si="70"/>
        <v>#DIV/0!</v>
      </c>
      <c r="BL185" s="107" t="e">
        <f t="shared" si="71"/>
        <v>#DIV/0!</v>
      </c>
      <c r="BM185" s="107" t="e">
        <f t="shared" si="72"/>
        <v>#DIV/0!</v>
      </c>
      <c r="BN185" s="107" t="e">
        <f t="shared" si="73"/>
        <v>#DIV/0!</v>
      </c>
      <c r="BO185" s="107" t="e">
        <f t="shared" si="74"/>
        <v>#DIV/0!</v>
      </c>
      <c r="BP185" s="107" t="e">
        <f t="shared" si="74"/>
        <v>#DIV/0!</v>
      </c>
      <c r="BQ185" s="107" t="e">
        <f t="shared" si="74"/>
        <v>#DIV/0!</v>
      </c>
      <c r="BR185" s="107" t="e">
        <f t="shared" si="57"/>
        <v>#DIV/0!</v>
      </c>
      <c r="BS185" s="34"/>
      <c r="BT185" s="34"/>
      <c r="BU185" s="34"/>
      <c r="BV185" s="34"/>
      <c r="BW185" s="34"/>
      <c r="BX185" s="34"/>
      <c r="BY185" s="34"/>
      <c r="BZ185" s="34"/>
      <c r="CA185" s="33"/>
      <c r="CB185" s="3"/>
      <c r="CC185" s="584"/>
      <c r="CD185" s="585"/>
      <c r="CE185" s="585"/>
      <c r="CF185" s="630"/>
      <c r="CG185" s="631"/>
      <c r="CH185" s="3"/>
      <c r="CI185" s="3"/>
      <c r="CJ185" s="3"/>
      <c r="CK185" s="3"/>
      <c r="CL185" s="3"/>
      <c r="CM185" s="3"/>
      <c r="CN185" s="3"/>
      <c r="CO185" s="3"/>
      <c r="CP185" s="3"/>
      <c r="CQ185" s="3"/>
      <c r="CR185" s="3"/>
      <c r="CS185" s="3"/>
      <c r="CT185" s="3"/>
    </row>
    <row r="186" spans="1:98" ht="14.25" customHeight="1" thickBot="1">
      <c r="A186" s="762"/>
      <c r="B186" s="589"/>
      <c r="C186" s="590"/>
      <c r="D186" s="288"/>
      <c r="E186" s="731"/>
      <c r="F186" s="593"/>
      <c r="G186" s="411"/>
      <c r="H186" s="412"/>
      <c r="I186" s="596"/>
      <c r="J186" s="597"/>
      <c r="K186" s="597"/>
      <c r="L186" s="597"/>
      <c r="M186" s="412"/>
      <c r="N186" s="415"/>
      <c r="O186" s="416"/>
      <c r="P186" s="417"/>
      <c r="Q186" s="732"/>
      <c r="R186" s="733"/>
      <c r="S186" s="733"/>
      <c r="T186" s="734"/>
      <c r="U186" s="22"/>
      <c r="V186" s="449">
        <v>10</v>
      </c>
      <c r="W186" s="414"/>
      <c r="X186" s="735"/>
      <c r="Y186" s="735"/>
      <c r="Z186" s="606"/>
      <c r="AA186" s="736"/>
      <c r="AB186" s="737"/>
      <c r="AC186" s="737"/>
      <c r="AD186" s="738"/>
      <c r="AE186" s="140"/>
      <c r="AF186" s="413"/>
      <c r="AG186" s="739"/>
      <c r="AH186" s="739"/>
      <c r="AI186" s="739"/>
      <c r="AJ186" s="740"/>
      <c r="AK186" s="741"/>
      <c r="AL186" s="742"/>
      <c r="AM186" s="742"/>
      <c r="AN186" s="743"/>
      <c r="AO186" s="3"/>
      <c r="AP186" s="744"/>
      <c r="AQ186" s="417"/>
      <c r="AR186" s="52"/>
      <c r="AS186" s="426" t="e">
        <f t="shared" si="58"/>
        <v>#DIV/0!</v>
      </c>
      <c r="AT186" s="450" t="e">
        <f t="shared" si="59"/>
        <v>#DIV/0!</v>
      </c>
      <c r="AU186" s="450" t="e">
        <f t="shared" si="60"/>
        <v>#DIV/0!</v>
      </c>
      <c r="AV186" s="450" t="e">
        <f t="shared" si="61"/>
        <v>#DIV/0!</v>
      </c>
      <c r="AW186" s="463" t="e">
        <f t="shared" si="75"/>
        <v>#DIV/0!</v>
      </c>
      <c r="AX186" s="463" t="e">
        <f t="shared" si="76"/>
        <v>#DIV/0!</v>
      </c>
      <c r="AY186" s="463" t="e">
        <f t="shared" si="77"/>
        <v>#DIV/0!</v>
      </c>
      <c r="AZ186" s="463" t="e">
        <f t="shared" si="62"/>
        <v>#DIV/0!</v>
      </c>
      <c r="BA186" s="428" t="e">
        <f t="shared" si="63"/>
        <v>#DIV/0!</v>
      </c>
      <c r="BB186" s="428" t="e">
        <f t="shared" si="64"/>
        <v>#DIV/0!</v>
      </c>
      <c r="BC186" s="428" t="e">
        <f t="shared" si="65"/>
        <v>#DIV/0!</v>
      </c>
      <c r="BD186" s="428" t="e">
        <f t="shared" si="66"/>
        <v>#DIV/0!</v>
      </c>
      <c r="BE186" s="427">
        <v>0.2</v>
      </c>
      <c r="BF186" s="427">
        <v>0.8</v>
      </c>
      <c r="BG186" s="428" t="e">
        <f t="shared" si="67"/>
        <v>#DIV/0!</v>
      </c>
      <c r="BH186" s="428" t="e">
        <f t="shared" si="68"/>
        <v>#DIV/0!</v>
      </c>
      <c r="BI186" s="428" t="e">
        <f t="shared" si="69"/>
        <v>#DIV/0!</v>
      </c>
      <c r="BJ186" s="428" t="e">
        <f t="shared" si="70"/>
        <v>#DIV/0!</v>
      </c>
      <c r="BK186" s="428" t="e">
        <f t="shared" si="70"/>
        <v>#DIV/0!</v>
      </c>
      <c r="BL186" s="428" t="e">
        <f t="shared" si="71"/>
        <v>#DIV/0!</v>
      </c>
      <c r="BM186" s="428" t="e">
        <f t="shared" si="72"/>
        <v>#DIV/0!</v>
      </c>
      <c r="BN186" s="428" t="e">
        <f t="shared" si="73"/>
        <v>#DIV/0!</v>
      </c>
      <c r="BO186" s="428" t="e">
        <f t="shared" si="74"/>
        <v>#DIV/0!</v>
      </c>
      <c r="BP186" s="428" t="e">
        <f t="shared" si="74"/>
        <v>#DIV/0!</v>
      </c>
      <c r="BQ186" s="428" t="e">
        <f t="shared" si="74"/>
        <v>#DIV/0!</v>
      </c>
      <c r="BR186" s="428" t="e">
        <f t="shared" si="57"/>
        <v>#DIV/0!</v>
      </c>
      <c r="BS186" s="39"/>
      <c r="BT186" s="39"/>
      <c r="BU186" s="39"/>
      <c r="BV186" s="39"/>
      <c r="BW186" s="39"/>
      <c r="BX186" s="39"/>
      <c r="BY186" s="39"/>
      <c r="BZ186" s="39"/>
      <c r="CA186" s="332"/>
      <c r="CB186" s="3"/>
      <c r="CC186" s="616"/>
      <c r="CD186" s="617"/>
      <c r="CE186" s="617"/>
      <c r="CF186" s="640"/>
      <c r="CG186" s="641"/>
      <c r="CH186" s="3"/>
      <c r="CI186" s="3"/>
      <c r="CJ186" s="3"/>
      <c r="CK186" s="3"/>
      <c r="CL186" s="3"/>
      <c r="CM186" s="3"/>
      <c r="CN186" s="3"/>
      <c r="CO186" s="3"/>
      <c r="CP186" s="3"/>
      <c r="CQ186" s="3"/>
      <c r="CR186" s="3"/>
      <c r="CS186" s="3"/>
      <c r="CT186" s="3"/>
    </row>
    <row r="187" spans="1:98" ht="14.25" customHeight="1">
      <c r="A187" s="349">
        <v>19</v>
      </c>
      <c r="B187" s="523"/>
      <c r="C187" s="524"/>
      <c r="D187" s="745"/>
      <c r="E187" s="746"/>
      <c r="F187" s="527"/>
      <c r="G187" s="355"/>
      <c r="H187" s="356"/>
      <c r="I187" s="529"/>
      <c r="J187" s="530"/>
      <c r="K187" s="530"/>
      <c r="L187" s="530"/>
      <c r="M187" s="531"/>
      <c r="N187" s="360"/>
      <c r="O187" s="358"/>
      <c r="P187" s="361"/>
      <c r="Q187" s="747"/>
      <c r="R187" s="748"/>
      <c r="S187" s="748"/>
      <c r="T187" s="749"/>
      <c r="U187" s="140"/>
      <c r="V187" s="364">
        <v>1</v>
      </c>
      <c r="W187" s="358"/>
      <c r="X187" s="750"/>
      <c r="Y187" s="750"/>
      <c r="Z187" s="361"/>
      <c r="AA187" s="751"/>
      <c r="AB187" s="752"/>
      <c r="AC187" s="752"/>
      <c r="AD187" s="753"/>
      <c r="AE187" s="140"/>
      <c r="AF187" s="357"/>
      <c r="AG187" s="754"/>
      <c r="AH187" s="754"/>
      <c r="AI187" s="754"/>
      <c r="AJ187" s="755"/>
      <c r="AK187" s="756"/>
      <c r="AL187" s="757"/>
      <c r="AM187" s="757"/>
      <c r="AN187" s="758"/>
      <c r="AO187" s="222"/>
      <c r="AP187" s="759"/>
      <c r="AQ187" s="760"/>
      <c r="AR187" s="52"/>
      <c r="AS187" s="82" t="e">
        <f t="shared" si="58"/>
        <v>#DIV/0!</v>
      </c>
      <c r="AT187" s="94" t="e">
        <f t="shared" si="59"/>
        <v>#DIV/0!</v>
      </c>
      <c r="AU187" s="94" t="e">
        <f t="shared" si="60"/>
        <v>#DIV/0!</v>
      </c>
      <c r="AV187" s="94" t="e">
        <f t="shared" si="61"/>
        <v>#DIV/0!</v>
      </c>
      <c r="AW187" s="95" t="e">
        <f t="shared" si="75"/>
        <v>#DIV/0!</v>
      </c>
      <c r="AX187" s="95" t="e">
        <f t="shared" si="76"/>
        <v>#DIV/0!</v>
      </c>
      <c r="AY187" s="95" t="e">
        <f t="shared" si="77"/>
        <v>#DIV/0!</v>
      </c>
      <c r="AZ187" s="95" t="e">
        <f t="shared" si="62"/>
        <v>#DIV/0!</v>
      </c>
      <c r="BA187" s="96" t="e">
        <f t="shared" si="63"/>
        <v>#DIV/0!</v>
      </c>
      <c r="BB187" s="96" t="e">
        <f t="shared" si="64"/>
        <v>#DIV/0!</v>
      </c>
      <c r="BC187" s="96" t="e">
        <f t="shared" si="65"/>
        <v>#DIV/0!</v>
      </c>
      <c r="BD187" s="96" t="e">
        <f t="shared" si="66"/>
        <v>#DIV/0!</v>
      </c>
      <c r="BE187" s="97">
        <v>0.2</v>
      </c>
      <c r="BF187" s="97">
        <v>0.8</v>
      </c>
      <c r="BG187" s="96" t="e">
        <f t="shared" si="67"/>
        <v>#DIV/0!</v>
      </c>
      <c r="BH187" s="96" t="e">
        <f t="shared" si="68"/>
        <v>#DIV/0!</v>
      </c>
      <c r="BI187" s="96" t="e">
        <f t="shared" si="69"/>
        <v>#DIV/0!</v>
      </c>
      <c r="BJ187" s="96" t="e">
        <f t="shared" si="70"/>
        <v>#DIV/0!</v>
      </c>
      <c r="BK187" s="96" t="e">
        <f t="shared" si="70"/>
        <v>#DIV/0!</v>
      </c>
      <c r="BL187" s="96" t="e">
        <f t="shared" si="71"/>
        <v>#DIV/0!</v>
      </c>
      <c r="BM187" s="96" t="e">
        <f t="shared" si="72"/>
        <v>#DIV/0!</v>
      </c>
      <c r="BN187" s="96" t="e">
        <f t="shared" si="73"/>
        <v>#DIV/0!</v>
      </c>
      <c r="BO187" s="96" t="e">
        <f t="shared" si="74"/>
        <v>#DIV/0!</v>
      </c>
      <c r="BP187" s="85" t="e">
        <f t="shared" si="74"/>
        <v>#DIV/0!</v>
      </c>
      <c r="BQ187" s="85" t="e">
        <f t="shared" si="74"/>
        <v>#DIV/0!</v>
      </c>
      <c r="BR187" s="85" t="e">
        <f t="shared" si="57"/>
        <v>#DIV/0!</v>
      </c>
      <c r="BS187" s="644" t="e">
        <f>AVERAGEIF(BO187:BO196,"&lt;&gt;#¡DIV/0!")</f>
        <v>#DIV/0!</v>
      </c>
      <c r="BT187" s="644" t="e">
        <f>AVERAGEIF(BP187:BP196,"&lt;&gt;#¡DIV/0!")</f>
        <v>#DIV/0!</v>
      </c>
      <c r="BU187" s="644" t="e">
        <f>AVERAGEIF(BQ187:BQ196,"&lt;&gt;#¡DIV/0!")</f>
        <v>#DIV/0!</v>
      </c>
      <c r="BV187" s="644" t="e">
        <f>AVERAGEIF(BR187:BR196,"&lt;&gt;#¡DIV/0!")</f>
        <v>#DIV/0!</v>
      </c>
      <c r="BW187" s="550" t="e">
        <f>+C187*BS187</f>
        <v>#DIV/0!</v>
      </c>
      <c r="BX187" s="550" t="e">
        <f>+C187*BT187</f>
        <v>#DIV/0!</v>
      </c>
      <c r="BY187" s="550" t="e">
        <f>+C187*BU187</f>
        <v>#DIV/0!</v>
      </c>
      <c r="BZ187" s="550" t="e">
        <f>+C187*BV187</f>
        <v>#DIV/0!</v>
      </c>
      <c r="CA187" s="645" t="e">
        <f>SUM(BW187:BZ196)</f>
        <v>#DIV/0!</v>
      </c>
      <c r="CB187" s="3"/>
      <c r="CC187" s="552" t="e">
        <f>+Q187/$N$187</f>
        <v>#DIV/0!</v>
      </c>
      <c r="CD187" s="553" t="e">
        <f>+R187/$N$187</f>
        <v>#DIV/0!</v>
      </c>
      <c r="CE187" s="553" t="e">
        <f>+S187/$N$187</f>
        <v>#DIV/0!</v>
      </c>
      <c r="CF187" s="622" t="e">
        <f>+T187/$N$187</f>
        <v>#DIV/0!</v>
      </c>
      <c r="CG187" s="623" t="e">
        <f>AVERAGE(CC187:CF196)</f>
        <v>#DIV/0!</v>
      </c>
      <c r="CH187" s="3"/>
      <c r="CI187" s="3"/>
      <c r="CJ187" s="3"/>
      <c r="CK187" s="3"/>
      <c r="CL187" s="3"/>
      <c r="CM187" s="3"/>
      <c r="CN187" s="3"/>
      <c r="CO187" s="3"/>
      <c r="CP187" s="3"/>
      <c r="CQ187" s="3"/>
      <c r="CR187" s="3"/>
      <c r="CS187" s="3"/>
      <c r="CT187" s="3"/>
    </row>
    <row r="188" spans="1:98" ht="14.25" customHeight="1">
      <c r="A188" s="761"/>
      <c r="B188" s="556"/>
      <c r="C188" s="557"/>
      <c r="D188" s="283"/>
      <c r="E188" s="719"/>
      <c r="F188" s="440"/>
      <c r="G188" s="377"/>
      <c r="H188" s="378"/>
      <c r="I188" s="561"/>
      <c r="J188" s="562"/>
      <c r="K188" s="562"/>
      <c r="L188" s="562"/>
      <c r="M188" s="378"/>
      <c r="N188" s="379"/>
      <c r="O188" s="380"/>
      <c r="P188" s="381"/>
      <c r="Q188" s="720"/>
      <c r="R188" s="721"/>
      <c r="S188" s="721"/>
      <c r="T188" s="722"/>
      <c r="U188" s="22"/>
      <c r="V188" s="384">
        <v>2</v>
      </c>
      <c r="W188" s="145"/>
      <c r="X188" s="723"/>
      <c r="Y188" s="723"/>
      <c r="Z188" s="683"/>
      <c r="AA188" s="724"/>
      <c r="AB188" s="725"/>
      <c r="AC188" s="725"/>
      <c r="AD188" s="726"/>
      <c r="AE188" s="140"/>
      <c r="AF188" s="141"/>
      <c r="AG188" s="143"/>
      <c r="AH188" s="143"/>
      <c r="AI188" s="143"/>
      <c r="AJ188" s="146"/>
      <c r="AK188" s="727"/>
      <c r="AL188" s="728"/>
      <c r="AM188" s="728"/>
      <c r="AN188" s="729"/>
      <c r="AO188" s="3"/>
      <c r="AP188" s="399"/>
      <c r="AQ188" s="381"/>
      <c r="AR188" s="52"/>
      <c r="AS188" s="104" t="e">
        <f t="shared" si="58"/>
        <v>#DIV/0!</v>
      </c>
      <c r="AT188" s="105" t="e">
        <f t="shared" si="59"/>
        <v>#DIV/0!</v>
      </c>
      <c r="AU188" s="105" t="e">
        <f t="shared" si="60"/>
        <v>#DIV/0!</v>
      </c>
      <c r="AV188" s="105" t="e">
        <f t="shared" si="61"/>
        <v>#DIV/0!</v>
      </c>
      <c r="AW188" s="106" t="e">
        <f t="shared" si="75"/>
        <v>#DIV/0!</v>
      </c>
      <c r="AX188" s="106" t="e">
        <f t="shared" si="76"/>
        <v>#DIV/0!</v>
      </c>
      <c r="AY188" s="106" t="e">
        <f t="shared" si="77"/>
        <v>#DIV/0!</v>
      </c>
      <c r="AZ188" s="106" t="e">
        <f t="shared" si="62"/>
        <v>#DIV/0!</v>
      </c>
      <c r="BA188" s="107" t="e">
        <f t="shared" si="63"/>
        <v>#DIV/0!</v>
      </c>
      <c r="BB188" s="107" t="e">
        <f t="shared" si="64"/>
        <v>#DIV/0!</v>
      </c>
      <c r="BC188" s="107" t="e">
        <f t="shared" si="65"/>
        <v>#DIV/0!</v>
      </c>
      <c r="BD188" s="107" t="e">
        <f t="shared" si="66"/>
        <v>#DIV/0!</v>
      </c>
      <c r="BE188" s="108">
        <v>0.2</v>
      </c>
      <c r="BF188" s="108">
        <v>0.8</v>
      </c>
      <c r="BG188" s="107" t="e">
        <f t="shared" si="67"/>
        <v>#DIV/0!</v>
      </c>
      <c r="BH188" s="107" t="e">
        <f t="shared" si="68"/>
        <v>#DIV/0!</v>
      </c>
      <c r="BI188" s="107" t="e">
        <f t="shared" si="69"/>
        <v>#DIV/0!</v>
      </c>
      <c r="BJ188" s="107" t="e">
        <f t="shared" si="70"/>
        <v>#DIV/0!</v>
      </c>
      <c r="BK188" s="107" t="e">
        <f t="shared" si="70"/>
        <v>#DIV/0!</v>
      </c>
      <c r="BL188" s="107" t="e">
        <f t="shared" si="71"/>
        <v>#DIV/0!</v>
      </c>
      <c r="BM188" s="107" t="e">
        <f t="shared" si="72"/>
        <v>#DIV/0!</v>
      </c>
      <c r="BN188" s="107" t="e">
        <f t="shared" si="73"/>
        <v>#DIV/0!</v>
      </c>
      <c r="BO188" s="107" t="e">
        <f t="shared" si="74"/>
        <v>#DIV/0!</v>
      </c>
      <c r="BP188" s="107" t="e">
        <f t="shared" si="74"/>
        <v>#DIV/0!</v>
      </c>
      <c r="BQ188" s="107" t="e">
        <f t="shared" si="74"/>
        <v>#DIV/0!</v>
      </c>
      <c r="BR188" s="107" t="e">
        <f t="shared" si="57"/>
        <v>#DIV/0!</v>
      </c>
      <c r="BS188" s="34"/>
      <c r="BT188" s="34"/>
      <c r="BU188" s="34"/>
      <c r="BV188" s="34"/>
      <c r="BW188" s="34"/>
      <c r="BX188" s="34"/>
      <c r="BY188" s="34"/>
      <c r="BZ188" s="34"/>
      <c r="CA188" s="33"/>
      <c r="CB188" s="3"/>
      <c r="CC188" s="584"/>
      <c r="CD188" s="585"/>
      <c r="CE188" s="585"/>
      <c r="CF188" s="630"/>
      <c r="CG188" s="631"/>
      <c r="CH188" s="3"/>
      <c r="CI188" s="3"/>
      <c r="CJ188" s="3"/>
      <c r="CK188" s="3"/>
      <c r="CL188" s="3"/>
      <c r="CM188" s="3"/>
      <c r="CN188" s="3"/>
      <c r="CO188" s="3"/>
      <c r="CP188" s="3"/>
      <c r="CQ188" s="3"/>
      <c r="CR188" s="3"/>
      <c r="CS188" s="3"/>
      <c r="CT188" s="3"/>
    </row>
    <row r="189" spans="1:98" ht="14.25" customHeight="1">
      <c r="A189" s="761"/>
      <c r="B189" s="556"/>
      <c r="C189" s="557"/>
      <c r="D189" s="283"/>
      <c r="E189" s="719"/>
      <c r="F189" s="440"/>
      <c r="G189" s="377"/>
      <c r="H189" s="378"/>
      <c r="I189" s="561"/>
      <c r="J189" s="562"/>
      <c r="K189" s="562"/>
      <c r="L189" s="562"/>
      <c r="M189" s="378"/>
      <c r="N189" s="379"/>
      <c r="O189" s="380"/>
      <c r="P189" s="381"/>
      <c r="Q189" s="720"/>
      <c r="R189" s="721"/>
      <c r="S189" s="721"/>
      <c r="T189" s="722"/>
      <c r="U189" s="22"/>
      <c r="V189" s="384">
        <v>3</v>
      </c>
      <c r="W189" s="145"/>
      <c r="X189" s="723"/>
      <c r="Y189" s="723"/>
      <c r="Z189" s="683"/>
      <c r="AA189" s="724"/>
      <c r="AB189" s="725"/>
      <c r="AC189" s="725"/>
      <c r="AD189" s="726"/>
      <c r="AE189" s="140"/>
      <c r="AF189" s="141"/>
      <c r="AG189" s="143"/>
      <c r="AH189" s="143"/>
      <c r="AI189" s="143"/>
      <c r="AJ189" s="146"/>
      <c r="AK189" s="727"/>
      <c r="AL189" s="728"/>
      <c r="AM189" s="728"/>
      <c r="AN189" s="729"/>
      <c r="AO189" s="3"/>
      <c r="AP189" s="399"/>
      <c r="AQ189" s="381"/>
      <c r="AR189" s="52"/>
      <c r="AS189" s="104" t="e">
        <f t="shared" si="58"/>
        <v>#DIV/0!</v>
      </c>
      <c r="AT189" s="105" t="e">
        <f t="shared" si="59"/>
        <v>#DIV/0!</v>
      </c>
      <c r="AU189" s="105" t="e">
        <f t="shared" si="60"/>
        <v>#DIV/0!</v>
      </c>
      <c r="AV189" s="105" t="e">
        <f t="shared" si="61"/>
        <v>#DIV/0!</v>
      </c>
      <c r="AW189" s="106" t="e">
        <f t="shared" si="75"/>
        <v>#DIV/0!</v>
      </c>
      <c r="AX189" s="106" t="e">
        <f t="shared" si="76"/>
        <v>#DIV/0!</v>
      </c>
      <c r="AY189" s="106" t="e">
        <f t="shared" si="77"/>
        <v>#DIV/0!</v>
      </c>
      <c r="AZ189" s="106" t="e">
        <f t="shared" si="62"/>
        <v>#DIV/0!</v>
      </c>
      <c r="BA189" s="107" t="e">
        <f t="shared" si="63"/>
        <v>#DIV/0!</v>
      </c>
      <c r="BB189" s="107" t="e">
        <f t="shared" si="64"/>
        <v>#DIV/0!</v>
      </c>
      <c r="BC189" s="107" t="e">
        <f t="shared" si="65"/>
        <v>#DIV/0!</v>
      </c>
      <c r="BD189" s="107" t="e">
        <f t="shared" si="66"/>
        <v>#DIV/0!</v>
      </c>
      <c r="BE189" s="108">
        <v>0.2</v>
      </c>
      <c r="BF189" s="108">
        <v>0.8</v>
      </c>
      <c r="BG189" s="107" t="e">
        <f t="shared" si="67"/>
        <v>#DIV/0!</v>
      </c>
      <c r="BH189" s="107" t="e">
        <f t="shared" si="68"/>
        <v>#DIV/0!</v>
      </c>
      <c r="BI189" s="107" t="e">
        <f t="shared" si="69"/>
        <v>#DIV/0!</v>
      </c>
      <c r="BJ189" s="107" t="e">
        <f t="shared" si="70"/>
        <v>#DIV/0!</v>
      </c>
      <c r="BK189" s="107" t="e">
        <f t="shared" si="70"/>
        <v>#DIV/0!</v>
      </c>
      <c r="BL189" s="107" t="e">
        <f t="shared" si="71"/>
        <v>#DIV/0!</v>
      </c>
      <c r="BM189" s="107" t="e">
        <f t="shared" si="72"/>
        <v>#DIV/0!</v>
      </c>
      <c r="BN189" s="107" t="e">
        <f t="shared" si="73"/>
        <v>#DIV/0!</v>
      </c>
      <c r="BO189" s="107" t="e">
        <f t="shared" si="74"/>
        <v>#DIV/0!</v>
      </c>
      <c r="BP189" s="107" t="e">
        <f t="shared" si="74"/>
        <v>#DIV/0!</v>
      </c>
      <c r="BQ189" s="107" t="e">
        <f t="shared" si="74"/>
        <v>#DIV/0!</v>
      </c>
      <c r="BR189" s="107" t="e">
        <f t="shared" si="57"/>
        <v>#DIV/0!</v>
      </c>
      <c r="BS189" s="34"/>
      <c r="BT189" s="34"/>
      <c r="BU189" s="34"/>
      <c r="BV189" s="34"/>
      <c r="BW189" s="34"/>
      <c r="BX189" s="34"/>
      <c r="BY189" s="34"/>
      <c r="BZ189" s="34"/>
      <c r="CA189" s="33"/>
      <c r="CB189" s="3"/>
      <c r="CC189" s="584"/>
      <c r="CD189" s="585"/>
      <c r="CE189" s="585"/>
      <c r="CF189" s="630"/>
      <c r="CG189" s="631"/>
      <c r="CH189" s="3"/>
      <c r="CI189" s="3"/>
      <c r="CJ189" s="3"/>
      <c r="CK189" s="3"/>
      <c r="CL189" s="3"/>
      <c r="CM189" s="3"/>
      <c r="CN189" s="3"/>
      <c r="CO189" s="3"/>
      <c r="CP189" s="3"/>
      <c r="CQ189" s="3"/>
      <c r="CR189" s="3"/>
      <c r="CS189" s="3"/>
      <c r="CT189" s="3"/>
    </row>
    <row r="190" spans="1:98" ht="14.25" customHeight="1">
      <c r="A190" s="761"/>
      <c r="B190" s="556"/>
      <c r="C190" s="557"/>
      <c r="D190" s="283"/>
      <c r="E190" s="719"/>
      <c r="F190" s="440"/>
      <c r="G190" s="377"/>
      <c r="H190" s="378"/>
      <c r="I190" s="561"/>
      <c r="J190" s="562"/>
      <c r="K190" s="562"/>
      <c r="L190" s="562"/>
      <c r="M190" s="378"/>
      <c r="N190" s="379"/>
      <c r="O190" s="380"/>
      <c r="P190" s="381"/>
      <c r="Q190" s="720"/>
      <c r="R190" s="721"/>
      <c r="S190" s="721"/>
      <c r="T190" s="722"/>
      <c r="U190" s="22"/>
      <c r="V190" s="384">
        <v>4</v>
      </c>
      <c r="W190" s="145"/>
      <c r="X190" s="723"/>
      <c r="Y190" s="723"/>
      <c r="Z190" s="683"/>
      <c r="AA190" s="724"/>
      <c r="AB190" s="725"/>
      <c r="AC190" s="725"/>
      <c r="AD190" s="726"/>
      <c r="AE190" s="140"/>
      <c r="AF190" s="141"/>
      <c r="AG190" s="143"/>
      <c r="AH190" s="143"/>
      <c r="AI190" s="143"/>
      <c r="AJ190" s="146"/>
      <c r="AK190" s="727"/>
      <c r="AL190" s="728"/>
      <c r="AM190" s="728"/>
      <c r="AN190" s="729"/>
      <c r="AO190" s="3"/>
      <c r="AP190" s="399"/>
      <c r="AQ190" s="381"/>
      <c r="AR190" s="52"/>
      <c r="AS190" s="104" t="e">
        <f t="shared" si="58"/>
        <v>#DIV/0!</v>
      </c>
      <c r="AT190" s="105" t="e">
        <f t="shared" si="59"/>
        <v>#DIV/0!</v>
      </c>
      <c r="AU190" s="105" t="e">
        <f t="shared" si="60"/>
        <v>#DIV/0!</v>
      </c>
      <c r="AV190" s="105" t="e">
        <f t="shared" si="61"/>
        <v>#DIV/0!</v>
      </c>
      <c r="AW190" s="106" t="e">
        <f t="shared" si="75"/>
        <v>#DIV/0!</v>
      </c>
      <c r="AX190" s="106" t="e">
        <f t="shared" si="76"/>
        <v>#DIV/0!</v>
      </c>
      <c r="AY190" s="106" t="e">
        <f t="shared" si="77"/>
        <v>#DIV/0!</v>
      </c>
      <c r="AZ190" s="106" t="e">
        <f t="shared" si="62"/>
        <v>#DIV/0!</v>
      </c>
      <c r="BA190" s="107" t="e">
        <f t="shared" si="63"/>
        <v>#DIV/0!</v>
      </c>
      <c r="BB190" s="107" t="e">
        <f t="shared" si="64"/>
        <v>#DIV/0!</v>
      </c>
      <c r="BC190" s="107" t="e">
        <f t="shared" si="65"/>
        <v>#DIV/0!</v>
      </c>
      <c r="BD190" s="107" t="e">
        <f t="shared" si="66"/>
        <v>#DIV/0!</v>
      </c>
      <c r="BE190" s="108">
        <v>0.2</v>
      </c>
      <c r="BF190" s="108">
        <v>0.8</v>
      </c>
      <c r="BG190" s="107" t="e">
        <f t="shared" si="67"/>
        <v>#DIV/0!</v>
      </c>
      <c r="BH190" s="107" t="e">
        <f t="shared" si="68"/>
        <v>#DIV/0!</v>
      </c>
      <c r="BI190" s="107" t="e">
        <f t="shared" si="69"/>
        <v>#DIV/0!</v>
      </c>
      <c r="BJ190" s="107" t="e">
        <f t="shared" si="70"/>
        <v>#DIV/0!</v>
      </c>
      <c r="BK190" s="107" t="e">
        <f t="shared" si="70"/>
        <v>#DIV/0!</v>
      </c>
      <c r="BL190" s="107" t="e">
        <f t="shared" si="71"/>
        <v>#DIV/0!</v>
      </c>
      <c r="BM190" s="107" t="e">
        <f t="shared" si="72"/>
        <v>#DIV/0!</v>
      </c>
      <c r="BN190" s="107" t="e">
        <f t="shared" si="73"/>
        <v>#DIV/0!</v>
      </c>
      <c r="BO190" s="107" t="e">
        <f t="shared" si="74"/>
        <v>#DIV/0!</v>
      </c>
      <c r="BP190" s="107" t="e">
        <f t="shared" si="74"/>
        <v>#DIV/0!</v>
      </c>
      <c r="BQ190" s="107" t="e">
        <f t="shared" si="74"/>
        <v>#DIV/0!</v>
      </c>
      <c r="BR190" s="107" t="e">
        <f t="shared" si="57"/>
        <v>#DIV/0!</v>
      </c>
      <c r="BS190" s="34"/>
      <c r="BT190" s="34"/>
      <c r="BU190" s="34"/>
      <c r="BV190" s="34"/>
      <c r="BW190" s="34"/>
      <c r="BX190" s="34"/>
      <c r="BY190" s="34"/>
      <c r="BZ190" s="34"/>
      <c r="CA190" s="33"/>
      <c r="CB190" s="3"/>
      <c r="CC190" s="584"/>
      <c r="CD190" s="585"/>
      <c r="CE190" s="585"/>
      <c r="CF190" s="630"/>
      <c r="CG190" s="631"/>
      <c r="CH190" s="3"/>
      <c r="CI190" s="3"/>
      <c r="CJ190" s="3"/>
      <c r="CK190" s="3"/>
      <c r="CL190" s="3"/>
      <c r="CM190" s="3"/>
      <c r="CN190" s="3"/>
      <c r="CO190" s="3"/>
      <c r="CP190" s="3"/>
      <c r="CQ190" s="3"/>
      <c r="CR190" s="3"/>
      <c r="CS190" s="3"/>
      <c r="CT190" s="3"/>
    </row>
    <row r="191" spans="1:98" ht="14.25" customHeight="1">
      <c r="A191" s="761"/>
      <c r="B191" s="556"/>
      <c r="C191" s="557"/>
      <c r="D191" s="283"/>
      <c r="E191" s="719"/>
      <c r="F191" s="440"/>
      <c r="G191" s="377"/>
      <c r="H191" s="378"/>
      <c r="I191" s="561"/>
      <c r="J191" s="562"/>
      <c r="K191" s="562"/>
      <c r="L191" s="562"/>
      <c r="M191" s="378"/>
      <c r="N191" s="379"/>
      <c r="O191" s="380"/>
      <c r="P191" s="381"/>
      <c r="Q191" s="720"/>
      <c r="R191" s="721"/>
      <c r="S191" s="721"/>
      <c r="T191" s="722"/>
      <c r="U191" s="22"/>
      <c r="V191" s="384">
        <v>5</v>
      </c>
      <c r="W191" s="145"/>
      <c r="X191" s="723"/>
      <c r="Y191" s="723"/>
      <c r="Z191" s="683"/>
      <c r="AA191" s="724"/>
      <c r="AB191" s="725"/>
      <c r="AC191" s="725"/>
      <c r="AD191" s="726"/>
      <c r="AE191" s="140"/>
      <c r="AF191" s="141"/>
      <c r="AG191" s="143"/>
      <c r="AH191" s="143"/>
      <c r="AI191" s="143"/>
      <c r="AJ191" s="146"/>
      <c r="AK191" s="727"/>
      <c r="AL191" s="728"/>
      <c r="AM191" s="728"/>
      <c r="AN191" s="729"/>
      <c r="AO191" s="3"/>
      <c r="AP191" s="399"/>
      <c r="AQ191" s="381"/>
      <c r="AR191" s="52"/>
      <c r="AS191" s="104" t="e">
        <f t="shared" si="58"/>
        <v>#DIV/0!</v>
      </c>
      <c r="AT191" s="105" t="e">
        <f t="shared" si="59"/>
        <v>#DIV/0!</v>
      </c>
      <c r="AU191" s="105" t="e">
        <f t="shared" si="60"/>
        <v>#DIV/0!</v>
      </c>
      <c r="AV191" s="105" t="e">
        <f t="shared" si="61"/>
        <v>#DIV/0!</v>
      </c>
      <c r="AW191" s="106" t="e">
        <f t="shared" si="75"/>
        <v>#DIV/0!</v>
      </c>
      <c r="AX191" s="106" t="e">
        <f t="shared" si="76"/>
        <v>#DIV/0!</v>
      </c>
      <c r="AY191" s="106" t="e">
        <f t="shared" si="77"/>
        <v>#DIV/0!</v>
      </c>
      <c r="AZ191" s="106" t="e">
        <f t="shared" si="62"/>
        <v>#DIV/0!</v>
      </c>
      <c r="BA191" s="107" t="e">
        <f t="shared" si="63"/>
        <v>#DIV/0!</v>
      </c>
      <c r="BB191" s="107" t="e">
        <f t="shared" si="64"/>
        <v>#DIV/0!</v>
      </c>
      <c r="BC191" s="107" t="e">
        <f t="shared" si="65"/>
        <v>#DIV/0!</v>
      </c>
      <c r="BD191" s="107" t="e">
        <f t="shared" si="66"/>
        <v>#DIV/0!</v>
      </c>
      <c r="BE191" s="108">
        <v>0.2</v>
      </c>
      <c r="BF191" s="108">
        <v>0.8</v>
      </c>
      <c r="BG191" s="107" t="e">
        <f t="shared" si="67"/>
        <v>#DIV/0!</v>
      </c>
      <c r="BH191" s="107" t="e">
        <f t="shared" si="68"/>
        <v>#DIV/0!</v>
      </c>
      <c r="BI191" s="107" t="e">
        <f t="shared" si="69"/>
        <v>#DIV/0!</v>
      </c>
      <c r="BJ191" s="107" t="e">
        <f t="shared" si="70"/>
        <v>#DIV/0!</v>
      </c>
      <c r="BK191" s="107" t="e">
        <f t="shared" si="70"/>
        <v>#DIV/0!</v>
      </c>
      <c r="BL191" s="107" t="e">
        <f t="shared" si="71"/>
        <v>#DIV/0!</v>
      </c>
      <c r="BM191" s="107" t="e">
        <f t="shared" si="72"/>
        <v>#DIV/0!</v>
      </c>
      <c r="BN191" s="107" t="e">
        <f t="shared" si="73"/>
        <v>#DIV/0!</v>
      </c>
      <c r="BO191" s="107" t="e">
        <f t="shared" si="74"/>
        <v>#DIV/0!</v>
      </c>
      <c r="BP191" s="107" t="e">
        <f t="shared" si="74"/>
        <v>#DIV/0!</v>
      </c>
      <c r="BQ191" s="107" t="e">
        <f t="shared" si="74"/>
        <v>#DIV/0!</v>
      </c>
      <c r="BR191" s="107" t="e">
        <f t="shared" si="57"/>
        <v>#DIV/0!</v>
      </c>
      <c r="BS191" s="34"/>
      <c r="BT191" s="34"/>
      <c r="BU191" s="34"/>
      <c r="BV191" s="34"/>
      <c r="BW191" s="34"/>
      <c r="BX191" s="34"/>
      <c r="BY191" s="34"/>
      <c r="BZ191" s="34"/>
      <c r="CA191" s="33"/>
      <c r="CB191" s="3"/>
      <c r="CC191" s="584"/>
      <c r="CD191" s="585"/>
      <c r="CE191" s="585"/>
      <c r="CF191" s="630"/>
      <c r="CG191" s="631"/>
      <c r="CH191" s="3"/>
      <c r="CI191" s="3"/>
      <c r="CJ191" s="3"/>
      <c r="CK191" s="3"/>
      <c r="CL191" s="3"/>
      <c r="CM191" s="3"/>
      <c r="CN191" s="3"/>
      <c r="CO191" s="3"/>
      <c r="CP191" s="3"/>
      <c r="CQ191" s="3"/>
      <c r="CR191" s="3"/>
      <c r="CS191" s="3"/>
      <c r="CT191" s="3"/>
    </row>
    <row r="192" spans="1:98" ht="14.25" customHeight="1">
      <c r="A192" s="761"/>
      <c r="B192" s="556"/>
      <c r="C192" s="557"/>
      <c r="D192" s="283"/>
      <c r="E192" s="719"/>
      <c r="F192" s="440"/>
      <c r="G192" s="377"/>
      <c r="H192" s="378"/>
      <c r="I192" s="561"/>
      <c r="J192" s="562"/>
      <c r="K192" s="562"/>
      <c r="L192" s="562"/>
      <c r="M192" s="378"/>
      <c r="N192" s="379"/>
      <c r="O192" s="380"/>
      <c r="P192" s="381"/>
      <c r="Q192" s="720"/>
      <c r="R192" s="721"/>
      <c r="S192" s="721"/>
      <c r="T192" s="722"/>
      <c r="U192" s="22"/>
      <c r="V192" s="384">
        <v>6</v>
      </c>
      <c r="W192" s="145"/>
      <c r="X192" s="723"/>
      <c r="Y192" s="723"/>
      <c r="Z192" s="683"/>
      <c r="AA192" s="724"/>
      <c r="AB192" s="725"/>
      <c r="AC192" s="725"/>
      <c r="AD192" s="726"/>
      <c r="AE192" s="140"/>
      <c r="AF192" s="141"/>
      <c r="AG192" s="143"/>
      <c r="AH192" s="143"/>
      <c r="AI192" s="143"/>
      <c r="AJ192" s="146"/>
      <c r="AK192" s="727"/>
      <c r="AL192" s="728"/>
      <c r="AM192" s="728"/>
      <c r="AN192" s="729"/>
      <c r="AO192" s="3"/>
      <c r="AP192" s="399"/>
      <c r="AQ192" s="381"/>
      <c r="AR192" s="52"/>
      <c r="AS192" s="104" t="e">
        <f t="shared" si="58"/>
        <v>#DIV/0!</v>
      </c>
      <c r="AT192" s="105" t="e">
        <f t="shared" si="59"/>
        <v>#DIV/0!</v>
      </c>
      <c r="AU192" s="105" t="e">
        <f t="shared" si="60"/>
        <v>#DIV/0!</v>
      </c>
      <c r="AV192" s="105" t="e">
        <f t="shared" si="61"/>
        <v>#DIV/0!</v>
      </c>
      <c r="AW192" s="106" t="e">
        <f t="shared" si="75"/>
        <v>#DIV/0!</v>
      </c>
      <c r="AX192" s="106" t="e">
        <f t="shared" si="76"/>
        <v>#DIV/0!</v>
      </c>
      <c r="AY192" s="106" t="e">
        <f t="shared" si="77"/>
        <v>#DIV/0!</v>
      </c>
      <c r="AZ192" s="106" t="e">
        <f t="shared" si="62"/>
        <v>#DIV/0!</v>
      </c>
      <c r="BA192" s="107" t="e">
        <f t="shared" si="63"/>
        <v>#DIV/0!</v>
      </c>
      <c r="BB192" s="107" t="e">
        <f t="shared" si="64"/>
        <v>#DIV/0!</v>
      </c>
      <c r="BC192" s="107" t="e">
        <f t="shared" si="65"/>
        <v>#DIV/0!</v>
      </c>
      <c r="BD192" s="107" t="e">
        <f t="shared" si="66"/>
        <v>#DIV/0!</v>
      </c>
      <c r="BE192" s="108">
        <v>0.2</v>
      </c>
      <c r="BF192" s="108">
        <v>0.8</v>
      </c>
      <c r="BG192" s="107" t="e">
        <f t="shared" si="67"/>
        <v>#DIV/0!</v>
      </c>
      <c r="BH192" s="107" t="e">
        <f t="shared" si="68"/>
        <v>#DIV/0!</v>
      </c>
      <c r="BI192" s="107" t="e">
        <f t="shared" si="69"/>
        <v>#DIV/0!</v>
      </c>
      <c r="BJ192" s="107" t="e">
        <f t="shared" si="70"/>
        <v>#DIV/0!</v>
      </c>
      <c r="BK192" s="107" t="e">
        <f t="shared" si="70"/>
        <v>#DIV/0!</v>
      </c>
      <c r="BL192" s="107" t="e">
        <f t="shared" si="71"/>
        <v>#DIV/0!</v>
      </c>
      <c r="BM192" s="107" t="e">
        <f t="shared" si="72"/>
        <v>#DIV/0!</v>
      </c>
      <c r="BN192" s="107" t="e">
        <f t="shared" si="73"/>
        <v>#DIV/0!</v>
      </c>
      <c r="BO192" s="107" t="e">
        <f t="shared" si="74"/>
        <v>#DIV/0!</v>
      </c>
      <c r="BP192" s="107" t="e">
        <f t="shared" si="74"/>
        <v>#DIV/0!</v>
      </c>
      <c r="BQ192" s="107" t="e">
        <f t="shared" si="74"/>
        <v>#DIV/0!</v>
      </c>
      <c r="BR192" s="107" t="e">
        <f t="shared" si="57"/>
        <v>#DIV/0!</v>
      </c>
      <c r="BS192" s="34"/>
      <c r="BT192" s="34"/>
      <c r="BU192" s="34"/>
      <c r="BV192" s="34"/>
      <c r="BW192" s="34"/>
      <c r="BX192" s="34"/>
      <c r="BY192" s="34"/>
      <c r="BZ192" s="34"/>
      <c r="CA192" s="33"/>
      <c r="CB192" s="3"/>
      <c r="CC192" s="584"/>
      <c r="CD192" s="585"/>
      <c r="CE192" s="585"/>
      <c r="CF192" s="630"/>
      <c r="CG192" s="631"/>
      <c r="CH192" s="3"/>
      <c r="CI192" s="3"/>
      <c r="CJ192" s="3"/>
      <c r="CK192" s="3"/>
      <c r="CL192" s="3"/>
      <c r="CM192" s="3"/>
      <c r="CN192" s="3"/>
      <c r="CO192" s="3"/>
      <c r="CP192" s="3"/>
      <c r="CQ192" s="3"/>
      <c r="CR192" s="3"/>
      <c r="CS192" s="3"/>
      <c r="CT192" s="3"/>
    </row>
    <row r="193" spans="1:98" ht="14.25" customHeight="1">
      <c r="A193" s="761"/>
      <c r="B193" s="556"/>
      <c r="C193" s="557"/>
      <c r="D193" s="283"/>
      <c r="E193" s="719"/>
      <c r="F193" s="440"/>
      <c r="G193" s="377"/>
      <c r="H193" s="378"/>
      <c r="I193" s="561"/>
      <c r="J193" s="562"/>
      <c r="K193" s="562"/>
      <c r="L193" s="562"/>
      <c r="M193" s="378"/>
      <c r="N193" s="379"/>
      <c r="O193" s="380"/>
      <c r="P193" s="381"/>
      <c r="Q193" s="720"/>
      <c r="R193" s="721"/>
      <c r="S193" s="721"/>
      <c r="T193" s="722"/>
      <c r="U193" s="22"/>
      <c r="V193" s="384">
        <v>7</v>
      </c>
      <c r="W193" s="145"/>
      <c r="X193" s="723"/>
      <c r="Y193" s="723"/>
      <c r="Z193" s="683"/>
      <c r="AA193" s="724"/>
      <c r="AB193" s="725"/>
      <c r="AC193" s="725"/>
      <c r="AD193" s="726"/>
      <c r="AE193" s="140"/>
      <c r="AF193" s="141"/>
      <c r="AG193" s="143"/>
      <c r="AH193" s="143"/>
      <c r="AI193" s="143"/>
      <c r="AJ193" s="146"/>
      <c r="AK193" s="727"/>
      <c r="AL193" s="728"/>
      <c r="AM193" s="728"/>
      <c r="AN193" s="729"/>
      <c r="AO193" s="3"/>
      <c r="AP193" s="399"/>
      <c r="AQ193" s="381"/>
      <c r="AR193" s="52"/>
      <c r="AS193" s="104" t="e">
        <f t="shared" si="58"/>
        <v>#DIV/0!</v>
      </c>
      <c r="AT193" s="105" t="e">
        <f t="shared" si="59"/>
        <v>#DIV/0!</v>
      </c>
      <c r="AU193" s="105" t="e">
        <f t="shared" si="60"/>
        <v>#DIV/0!</v>
      </c>
      <c r="AV193" s="105" t="e">
        <f t="shared" si="61"/>
        <v>#DIV/0!</v>
      </c>
      <c r="AW193" s="106" t="e">
        <f t="shared" si="75"/>
        <v>#DIV/0!</v>
      </c>
      <c r="AX193" s="106" t="e">
        <f t="shared" si="76"/>
        <v>#DIV/0!</v>
      </c>
      <c r="AY193" s="106" t="e">
        <f t="shared" si="77"/>
        <v>#DIV/0!</v>
      </c>
      <c r="AZ193" s="106" t="e">
        <f t="shared" si="62"/>
        <v>#DIV/0!</v>
      </c>
      <c r="BA193" s="107" t="e">
        <f t="shared" si="63"/>
        <v>#DIV/0!</v>
      </c>
      <c r="BB193" s="107" t="e">
        <f t="shared" si="64"/>
        <v>#DIV/0!</v>
      </c>
      <c r="BC193" s="107" t="e">
        <f t="shared" si="65"/>
        <v>#DIV/0!</v>
      </c>
      <c r="BD193" s="107" t="e">
        <f t="shared" si="66"/>
        <v>#DIV/0!</v>
      </c>
      <c r="BE193" s="108">
        <v>0.2</v>
      </c>
      <c r="BF193" s="108">
        <v>0.8</v>
      </c>
      <c r="BG193" s="107" t="e">
        <f t="shared" si="67"/>
        <v>#DIV/0!</v>
      </c>
      <c r="BH193" s="107" t="e">
        <f t="shared" si="68"/>
        <v>#DIV/0!</v>
      </c>
      <c r="BI193" s="107" t="e">
        <f t="shared" si="69"/>
        <v>#DIV/0!</v>
      </c>
      <c r="BJ193" s="107" t="e">
        <f t="shared" si="70"/>
        <v>#DIV/0!</v>
      </c>
      <c r="BK193" s="107" t="e">
        <f t="shared" si="70"/>
        <v>#DIV/0!</v>
      </c>
      <c r="BL193" s="107" t="e">
        <f t="shared" si="71"/>
        <v>#DIV/0!</v>
      </c>
      <c r="BM193" s="107" t="e">
        <f t="shared" si="72"/>
        <v>#DIV/0!</v>
      </c>
      <c r="BN193" s="107" t="e">
        <f t="shared" si="73"/>
        <v>#DIV/0!</v>
      </c>
      <c r="BO193" s="107" t="e">
        <f t="shared" si="74"/>
        <v>#DIV/0!</v>
      </c>
      <c r="BP193" s="107" t="e">
        <f t="shared" si="74"/>
        <v>#DIV/0!</v>
      </c>
      <c r="BQ193" s="107" t="e">
        <f t="shared" si="74"/>
        <v>#DIV/0!</v>
      </c>
      <c r="BR193" s="107" t="e">
        <f t="shared" si="57"/>
        <v>#DIV/0!</v>
      </c>
      <c r="BS193" s="34"/>
      <c r="BT193" s="34"/>
      <c r="BU193" s="34"/>
      <c r="BV193" s="34"/>
      <c r="BW193" s="34"/>
      <c r="BX193" s="34"/>
      <c r="BY193" s="34"/>
      <c r="BZ193" s="34"/>
      <c r="CA193" s="33"/>
      <c r="CB193" s="3"/>
      <c r="CC193" s="584"/>
      <c r="CD193" s="585"/>
      <c r="CE193" s="585"/>
      <c r="CF193" s="630"/>
      <c r="CG193" s="631"/>
      <c r="CH193" s="3"/>
      <c r="CI193" s="3"/>
      <c r="CJ193" s="3"/>
      <c r="CK193" s="3"/>
      <c r="CL193" s="3"/>
      <c r="CM193" s="3"/>
      <c r="CN193" s="3"/>
      <c r="CO193" s="3"/>
      <c r="CP193" s="3"/>
      <c r="CQ193" s="3"/>
      <c r="CR193" s="3"/>
      <c r="CS193" s="3"/>
      <c r="CT193" s="3"/>
    </row>
    <row r="194" spans="1:98" ht="14.25" customHeight="1">
      <c r="A194" s="761"/>
      <c r="B194" s="556"/>
      <c r="C194" s="557"/>
      <c r="D194" s="283"/>
      <c r="E194" s="719"/>
      <c r="F194" s="440"/>
      <c r="G194" s="377"/>
      <c r="H194" s="378"/>
      <c r="I194" s="561"/>
      <c r="J194" s="562"/>
      <c r="K194" s="562"/>
      <c r="L194" s="562"/>
      <c r="M194" s="378"/>
      <c r="N194" s="379"/>
      <c r="O194" s="380"/>
      <c r="P194" s="381"/>
      <c r="Q194" s="720"/>
      <c r="R194" s="721"/>
      <c r="S194" s="721"/>
      <c r="T194" s="722"/>
      <c r="U194" s="22"/>
      <c r="V194" s="384">
        <v>8</v>
      </c>
      <c r="W194" s="145"/>
      <c r="X194" s="723"/>
      <c r="Y194" s="723"/>
      <c r="Z194" s="683"/>
      <c r="AA194" s="724"/>
      <c r="AB194" s="725"/>
      <c r="AC194" s="725"/>
      <c r="AD194" s="726"/>
      <c r="AE194" s="140"/>
      <c r="AF194" s="141"/>
      <c r="AG194" s="143"/>
      <c r="AH194" s="143"/>
      <c r="AI194" s="143"/>
      <c r="AJ194" s="146"/>
      <c r="AK194" s="727"/>
      <c r="AL194" s="728"/>
      <c r="AM194" s="728"/>
      <c r="AN194" s="729"/>
      <c r="AO194" s="3"/>
      <c r="AP194" s="399"/>
      <c r="AQ194" s="381"/>
      <c r="AR194" s="52"/>
      <c r="AS194" s="104" t="e">
        <f t="shared" ref="AS194:AS257" si="78">+I194/G194</f>
        <v>#DIV/0!</v>
      </c>
      <c r="AT194" s="105" t="e">
        <f t="shared" ref="AT194:AT257" si="79">+J194/G194</f>
        <v>#DIV/0!</v>
      </c>
      <c r="AU194" s="105" t="e">
        <f t="shared" ref="AU194:AU257" si="80">+K194/G194</f>
        <v>#DIV/0!</v>
      </c>
      <c r="AV194" s="105" t="e">
        <f t="shared" ref="AV194:AV257" si="81">+L194/G194</f>
        <v>#DIV/0!</v>
      </c>
      <c r="AW194" s="106" t="e">
        <f t="shared" si="75"/>
        <v>#DIV/0!</v>
      </c>
      <c r="AX194" s="106" t="e">
        <f t="shared" si="76"/>
        <v>#DIV/0!</v>
      </c>
      <c r="AY194" s="106" t="e">
        <f t="shared" si="77"/>
        <v>#DIV/0!</v>
      </c>
      <c r="AZ194" s="106" t="e">
        <f t="shared" ref="AZ194:AZ257" si="82">+AD194/COUNTIF(AD194,"*")</f>
        <v>#DIV/0!</v>
      </c>
      <c r="BA194" s="107" t="e">
        <f t="shared" ref="BA194:BA257" si="83">+AK194/AJ194</f>
        <v>#DIV/0!</v>
      </c>
      <c r="BB194" s="107" t="e">
        <f t="shared" ref="BB194:BB257" si="84">+AL194/AJ194</f>
        <v>#DIV/0!</v>
      </c>
      <c r="BC194" s="107" t="e">
        <f t="shared" ref="BC194:BC257" si="85">+AM194/AJ194</f>
        <v>#DIV/0!</v>
      </c>
      <c r="BD194" s="107" t="e">
        <f t="shared" ref="BD194:BD257" si="86">+AN194/AJ194</f>
        <v>#DIV/0!</v>
      </c>
      <c r="BE194" s="108">
        <v>0.2</v>
      </c>
      <c r="BF194" s="108">
        <v>0.8</v>
      </c>
      <c r="BG194" s="107" t="e">
        <f t="shared" ref="BG194:BG257" si="87">+AW194*BE194</f>
        <v>#DIV/0!</v>
      </c>
      <c r="BH194" s="107" t="e">
        <f t="shared" ref="BH194:BH257" si="88">+AX194*BE194</f>
        <v>#DIV/0!</v>
      </c>
      <c r="BI194" s="107" t="e">
        <f t="shared" ref="BI194:BI257" si="89">+AY194*BE194</f>
        <v>#DIV/0!</v>
      </c>
      <c r="BJ194" s="107" t="e">
        <f t="shared" ref="BJ194:BK257" si="90">+AZ194*BE194</f>
        <v>#DIV/0!</v>
      </c>
      <c r="BK194" s="107" t="e">
        <f t="shared" si="90"/>
        <v>#DIV/0!</v>
      </c>
      <c r="BL194" s="107" t="e">
        <f t="shared" ref="BL194:BL257" si="91">+BB194*BF194</f>
        <v>#DIV/0!</v>
      </c>
      <c r="BM194" s="107" t="e">
        <f t="shared" ref="BM194:BM257" si="92">+BC194*BF194</f>
        <v>#DIV/0!</v>
      </c>
      <c r="BN194" s="107" t="e">
        <f t="shared" ref="BN194:BN257" si="93">+BD194*BF194</f>
        <v>#DIV/0!</v>
      </c>
      <c r="BO194" s="107" t="e">
        <f t="shared" ref="BO194:BR257" si="94">+BG194+BK194</f>
        <v>#DIV/0!</v>
      </c>
      <c r="BP194" s="107" t="e">
        <f t="shared" si="94"/>
        <v>#DIV/0!</v>
      </c>
      <c r="BQ194" s="107" t="e">
        <f t="shared" si="94"/>
        <v>#DIV/0!</v>
      </c>
      <c r="BR194" s="107" t="e">
        <f t="shared" si="57"/>
        <v>#DIV/0!</v>
      </c>
      <c r="BS194" s="34"/>
      <c r="BT194" s="34"/>
      <c r="BU194" s="34"/>
      <c r="BV194" s="34"/>
      <c r="BW194" s="34"/>
      <c r="BX194" s="34"/>
      <c r="BY194" s="34"/>
      <c r="BZ194" s="34"/>
      <c r="CA194" s="33"/>
      <c r="CB194" s="3"/>
      <c r="CC194" s="584"/>
      <c r="CD194" s="585"/>
      <c r="CE194" s="585"/>
      <c r="CF194" s="630"/>
      <c r="CG194" s="631"/>
      <c r="CH194" s="3"/>
      <c r="CI194" s="3"/>
      <c r="CJ194" s="3"/>
      <c r="CK194" s="3"/>
      <c r="CL194" s="3"/>
      <c r="CM194" s="3"/>
      <c r="CN194" s="3"/>
      <c r="CO194" s="3"/>
      <c r="CP194" s="3"/>
      <c r="CQ194" s="3"/>
      <c r="CR194" s="3"/>
      <c r="CS194" s="3"/>
      <c r="CT194" s="3"/>
    </row>
    <row r="195" spans="1:98" ht="14.25" customHeight="1">
      <c r="A195" s="761"/>
      <c r="B195" s="556"/>
      <c r="C195" s="557"/>
      <c r="D195" s="283"/>
      <c r="E195" s="719"/>
      <c r="F195" s="440"/>
      <c r="G195" s="377"/>
      <c r="H195" s="378"/>
      <c r="I195" s="561"/>
      <c r="J195" s="562"/>
      <c r="K195" s="562"/>
      <c r="L195" s="562"/>
      <c r="M195" s="378"/>
      <c r="N195" s="379"/>
      <c r="O195" s="380"/>
      <c r="P195" s="381"/>
      <c r="Q195" s="720"/>
      <c r="R195" s="721"/>
      <c r="S195" s="721"/>
      <c r="T195" s="722"/>
      <c r="U195" s="22"/>
      <c r="V195" s="384">
        <v>9</v>
      </c>
      <c r="W195" s="145"/>
      <c r="X195" s="723"/>
      <c r="Y195" s="723"/>
      <c r="Z195" s="683"/>
      <c r="AA195" s="724"/>
      <c r="AB195" s="725"/>
      <c r="AC195" s="725"/>
      <c r="AD195" s="726"/>
      <c r="AE195" s="140"/>
      <c r="AF195" s="141"/>
      <c r="AG195" s="143"/>
      <c r="AH195" s="143"/>
      <c r="AI195" s="143"/>
      <c r="AJ195" s="146"/>
      <c r="AK195" s="727"/>
      <c r="AL195" s="728"/>
      <c r="AM195" s="728"/>
      <c r="AN195" s="729"/>
      <c r="AO195" s="3"/>
      <c r="AP195" s="399"/>
      <c r="AQ195" s="381"/>
      <c r="AR195" s="52"/>
      <c r="AS195" s="104" t="e">
        <f t="shared" si="78"/>
        <v>#DIV/0!</v>
      </c>
      <c r="AT195" s="105" t="e">
        <f t="shared" si="79"/>
        <v>#DIV/0!</v>
      </c>
      <c r="AU195" s="105" t="e">
        <f t="shared" si="80"/>
        <v>#DIV/0!</v>
      </c>
      <c r="AV195" s="105" t="e">
        <f t="shared" si="81"/>
        <v>#DIV/0!</v>
      </c>
      <c r="AW195" s="106" t="e">
        <f t="shared" si="75"/>
        <v>#DIV/0!</v>
      </c>
      <c r="AX195" s="106" t="e">
        <f t="shared" si="76"/>
        <v>#DIV/0!</v>
      </c>
      <c r="AY195" s="106" t="e">
        <f t="shared" si="77"/>
        <v>#DIV/0!</v>
      </c>
      <c r="AZ195" s="106" t="e">
        <f t="shared" si="82"/>
        <v>#DIV/0!</v>
      </c>
      <c r="BA195" s="107" t="e">
        <f t="shared" si="83"/>
        <v>#DIV/0!</v>
      </c>
      <c r="BB195" s="107" t="e">
        <f t="shared" si="84"/>
        <v>#DIV/0!</v>
      </c>
      <c r="BC195" s="107" t="e">
        <f t="shared" si="85"/>
        <v>#DIV/0!</v>
      </c>
      <c r="BD195" s="107" t="e">
        <f t="shared" si="86"/>
        <v>#DIV/0!</v>
      </c>
      <c r="BE195" s="108">
        <v>0.2</v>
      </c>
      <c r="BF195" s="108">
        <v>0.8</v>
      </c>
      <c r="BG195" s="107" t="e">
        <f t="shared" si="87"/>
        <v>#DIV/0!</v>
      </c>
      <c r="BH195" s="107" t="e">
        <f t="shared" si="88"/>
        <v>#DIV/0!</v>
      </c>
      <c r="BI195" s="107" t="e">
        <f t="shared" si="89"/>
        <v>#DIV/0!</v>
      </c>
      <c r="BJ195" s="107" t="e">
        <f t="shared" si="90"/>
        <v>#DIV/0!</v>
      </c>
      <c r="BK195" s="107" t="e">
        <f t="shared" si="90"/>
        <v>#DIV/0!</v>
      </c>
      <c r="BL195" s="107" t="e">
        <f t="shared" si="91"/>
        <v>#DIV/0!</v>
      </c>
      <c r="BM195" s="107" t="e">
        <f t="shared" si="92"/>
        <v>#DIV/0!</v>
      </c>
      <c r="BN195" s="107" t="e">
        <f t="shared" si="93"/>
        <v>#DIV/0!</v>
      </c>
      <c r="BO195" s="107" t="e">
        <f t="shared" si="94"/>
        <v>#DIV/0!</v>
      </c>
      <c r="BP195" s="107" t="e">
        <f t="shared" si="94"/>
        <v>#DIV/0!</v>
      </c>
      <c r="BQ195" s="107" t="e">
        <f t="shared" si="94"/>
        <v>#DIV/0!</v>
      </c>
      <c r="BR195" s="107" t="e">
        <f t="shared" si="57"/>
        <v>#DIV/0!</v>
      </c>
      <c r="BS195" s="34"/>
      <c r="BT195" s="34"/>
      <c r="BU195" s="34"/>
      <c r="BV195" s="34"/>
      <c r="BW195" s="34"/>
      <c r="BX195" s="34"/>
      <c r="BY195" s="34"/>
      <c r="BZ195" s="34"/>
      <c r="CA195" s="33"/>
      <c r="CB195" s="3"/>
      <c r="CC195" s="584"/>
      <c r="CD195" s="585"/>
      <c r="CE195" s="585"/>
      <c r="CF195" s="630"/>
      <c r="CG195" s="631"/>
      <c r="CH195" s="3"/>
      <c r="CI195" s="3"/>
      <c r="CJ195" s="3"/>
      <c r="CK195" s="3"/>
      <c r="CL195" s="3"/>
      <c r="CM195" s="3"/>
      <c r="CN195" s="3"/>
      <c r="CO195" s="3"/>
      <c r="CP195" s="3"/>
      <c r="CQ195" s="3"/>
      <c r="CR195" s="3"/>
      <c r="CS195" s="3"/>
      <c r="CT195" s="3"/>
    </row>
    <row r="196" spans="1:98" ht="14.25" customHeight="1" thickBot="1">
      <c r="A196" s="763"/>
      <c r="B196" s="589"/>
      <c r="C196" s="590"/>
      <c r="D196" s="288"/>
      <c r="E196" s="731"/>
      <c r="F196" s="593"/>
      <c r="G196" s="411"/>
      <c r="H196" s="412"/>
      <c r="I196" s="596"/>
      <c r="J196" s="597"/>
      <c r="K196" s="597"/>
      <c r="L196" s="597"/>
      <c r="M196" s="412"/>
      <c r="N196" s="415"/>
      <c r="O196" s="416"/>
      <c r="P196" s="417"/>
      <c r="Q196" s="732"/>
      <c r="R196" s="733"/>
      <c r="S196" s="733"/>
      <c r="T196" s="734"/>
      <c r="U196" s="22"/>
      <c r="V196" s="449">
        <v>10</v>
      </c>
      <c r="W196" s="414"/>
      <c r="X196" s="735"/>
      <c r="Y196" s="735"/>
      <c r="Z196" s="606"/>
      <c r="AA196" s="736"/>
      <c r="AB196" s="737"/>
      <c r="AC196" s="737"/>
      <c r="AD196" s="738"/>
      <c r="AE196" s="140"/>
      <c r="AF196" s="413"/>
      <c r="AG196" s="739"/>
      <c r="AH196" s="739"/>
      <c r="AI196" s="739"/>
      <c r="AJ196" s="740"/>
      <c r="AK196" s="741"/>
      <c r="AL196" s="742"/>
      <c r="AM196" s="742"/>
      <c r="AN196" s="743"/>
      <c r="AO196" s="3"/>
      <c r="AP196" s="744"/>
      <c r="AQ196" s="417"/>
      <c r="AR196" s="52"/>
      <c r="AS196" s="426" t="e">
        <f t="shared" si="78"/>
        <v>#DIV/0!</v>
      </c>
      <c r="AT196" s="450" t="e">
        <f t="shared" si="79"/>
        <v>#DIV/0!</v>
      </c>
      <c r="AU196" s="450" t="e">
        <f t="shared" si="80"/>
        <v>#DIV/0!</v>
      </c>
      <c r="AV196" s="450" t="e">
        <f t="shared" si="81"/>
        <v>#DIV/0!</v>
      </c>
      <c r="AW196" s="463" t="e">
        <f t="shared" si="75"/>
        <v>#DIV/0!</v>
      </c>
      <c r="AX196" s="463" t="e">
        <f t="shared" si="76"/>
        <v>#DIV/0!</v>
      </c>
      <c r="AY196" s="463" t="e">
        <f t="shared" si="77"/>
        <v>#DIV/0!</v>
      </c>
      <c r="AZ196" s="463" t="e">
        <f t="shared" si="82"/>
        <v>#DIV/0!</v>
      </c>
      <c r="BA196" s="428" t="e">
        <f t="shared" si="83"/>
        <v>#DIV/0!</v>
      </c>
      <c r="BB196" s="428" t="e">
        <f t="shared" si="84"/>
        <v>#DIV/0!</v>
      </c>
      <c r="BC196" s="428" t="e">
        <f t="shared" si="85"/>
        <v>#DIV/0!</v>
      </c>
      <c r="BD196" s="428" t="e">
        <f t="shared" si="86"/>
        <v>#DIV/0!</v>
      </c>
      <c r="BE196" s="427">
        <v>0.2</v>
      </c>
      <c r="BF196" s="427">
        <v>0.8</v>
      </c>
      <c r="BG196" s="428" t="e">
        <f t="shared" si="87"/>
        <v>#DIV/0!</v>
      </c>
      <c r="BH196" s="428" t="e">
        <f t="shared" si="88"/>
        <v>#DIV/0!</v>
      </c>
      <c r="BI196" s="428" t="e">
        <f t="shared" si="89"/>
        <v>#DIV/0!</v>
      </c>
      <c r="BJ196" s="428" t="e">
        <f t="shared" si="90"/>
        <v>#DIV/0!</v>
      </c>
      <c r="BK196" s="428" t="e">
        <f t="shared" si="90"/>
        <v>#DIV/0!</v>
      </c>
      <c r="BL196" s="428" t="e">
        <f t="shared" si="91"/>
        <v>#DIV/0!</v>
      </c>
      <c r="BM196" s="428" t="e">
        <f t="shared" si="92"/>
        <v>#DIV/0!</v>
      </c>
      <c r="BN196" s="428" t="e">
        <f t="shared" si="93"/>
        <v>#DIV/0!</v>
      </c>
      <c r="BO196" s="428" t="e">
        <f t="shared" si="94"/>
        <v>#DIV/0!</v>
      </c>
      <c r="BP196" s="428" t="e">
        <f t="shared" si="94"/>
        <v>#DIV/0!</v>
      </c>
      <c r="BQ196" s="428" t="e">
        <f t="shared" si="94"/>
        <v>#DIV/0!</v>
      </c>
      <c r="BR196" s="428" t="e">
        <f t="shared" si="57"/>
        <v>#DIV/0!</v>
      </c>
      <c r="BS196" s="39"/>
      <c r="BT196" s="39"/>
      <c r="BU196" s="39"/>
      <c r="BV196" s="39"/>
      <c r="BW196" s="39"/>
      <c r="BX196" s="39"/>
      <c r="BY196" s="39"/>
      <c r="BZ196" s="39"/>
      <c r="CA196" s="332"/>
      <c r="CB196" s="3"/>
      <c r="CC196" s="616"/>
      <c r="CD196" s="617"/>
      <c r="CE196" s="617"/>
      <c r="CF196" s="640"/>
      <c r="CG196" s="641"/>
      <c r="CH196" s="3"/>
      <c r="CI196" s="3"/>
      <c r="CJ196" s="3"/>
      <c r="CK196" s="3"/>
      <c r="CL196" s="3"/>
      <c r="CM196" s="3"/>
      <c r="CN196" s="3"/>
      <c r="CO196" s="3"/>
      <c r="CP196" s="3"/>
      <c r="CQ196" s="3"/>
      <c r="CR196" s="3"/>
      <c r="CS196" s="3"/>
      <c r="CT196" s="3"/>
    </row>
    <row r="197" spans="1:98" ht="14.25" customHeight="1">
      <c r="A197" s="349">
        <v>20</v>
      </c>
      <c r="B197" s="523"/>
      <c r="C197" s="524"/>
      <c r="D197" s="42"/>
      <c r="E197" s="764"/>
      <c r="F197" s="527"/>
      <c r="G197" s="355"/>
      <c r="H197" s="356"/>
      <c r="I197" s="529"/>
      <c r="J197" s="530"/>
      <c r="K197" s="530"/>
      <c r="L197" s="530"/>
      <c r="M197" s="531"/>
      <c r="N197" s="360"/>
      <c r="O197" s="358"/>
      <c r="P197" s="361"/>
      <c r="Q197" s="747"/>
      <c r="R197" s="748"/>
      <c r="S197" s="748"/>
      <c r="T197" s="749"/>
      <c r="U197" s="22"/>
      <c r="V197" s="364">
        <v>1</v>
      </c>
      <c r="W197" s="358"/>
      <c r="X197" s="750"/>
      <c r="Y197" s="750"/>
      <c r="Z197" s="361"/>
      <c r="AA197" s="751"/>
      <c r="AB197" s="752"/>
      <c r="AC197" s="752"/>
      <c r="AD197" s="753"/>
      <c r="AE197" s="140"/>
      <c r="AF197" s="357"/>
      <c r="AG197" s="754"/>
      <c r="AH197" s="754"/>
      <c r="AI197" s="754"/>
      <c r="AJ197" s="755"/>
      <c r="AK197" s="756"/>
      <c r="AL197" s="757"/>
      <c r="AM197" s="757"/>
      <c r="AN197" s="758"/>
      <c r="AO197" s="3"/>
      <c r="AP197" s="759"/>
      <c r="AQ197" s="760"/>
      <c r="AR197" s="52"/>
      <c r="AS197" s="82" t="e">
        <f t="shared" si="78"/>
        <v>#DIV/0!</v>
      </c>
      <c r="AT197" s="765" t="e">
        <f t="shared" si="79"/>
        <v>#DIV/0!</v>
      </c>
      <c r="AU197" s="765" t="e">
        <f t="shared" si="80"/>
        <v>#DIV/0!</v>
      </c>
      <c r="AV197" s="765" t="e">
        <f t="shared" si="81"/>
        <v>#DIV/0!</v>
      </c>
      <c r="AW197" s="85" t="e">
        <f t="shared" si="75"/>
        <v>#DIV/0!</v>
      </c>
      <c r="AX197" s="85" t="e">
        <f t="shared" si="76"/>
        <v>#DIV/0!</v>
      </c>
      <c r="AY197" s="85" t="e">
        <f t="shared" si="77"/>
        <v>#DIV/0!</v>
      </c>
      <c r="AZ197" s="85" t="e">
        <f t="shared" si="82"/>
        <v>#DIV/0!</v>
      </c>
      <c r="BA197" s="85" t="e">
        <f t="shared" si="83"/>
        <v>#DIV/0!</v>
      </c>
      <c r="BB197" s="85" t="e">
        <f t="shared" si="84"/>
        <v>#DIV/0!</v>
      </c>
      <c r="BC197" s="85" t="e">
        <f t="shared" si="85"/>
        <v>#DIV/0!</v>
      </c>
      <c r="BD197" s="85" t="e">
        <f t="shared" si="86"/>
        <v>#DIV/0!</v>
      </c>
      <c r="BE197" s="86">
        <v>0.2</v>
      </c>
      <c r="BF197" s="86">
        <v>0.8</v>
      </c>
      <c r="BG197" s="85" t="e">
        <f t="shared" si="87"/>
        <v>#DIV/0!</v>
      </c>
      <c r="BH197" s="85" t="e">
        <f t="shared" si="88"/>
        <v>#DIV/0!</v>
      </c>
      <c r="BI197" s="85" t="e">
        <f t="shared" si="89"/>
        <v>#DIV/0!</v>
      </c>
      <c r="BJ197" s="85" t="e">
        <f t="shared" si="90"/>
        <v>#DIV/0!</v>
      </c>
      <c r="BK197" s="85" t="e">
        <f t="shared" si="90"/>
        <v>#DIV/0!</v>
      </c>
      <c r="BL197" s="85" t="e">
        <f t="shared" si="91"/>
        <v>#DIV/0!</v>
      </c>
      <c r="BM197" s="85" t="e">
        <f t="shared" si="92"/>
        <v>#DIV/0!</v>
      </c>
      <c r="BN197" s="85" t="e">
        <f t="shared" si="93"/>
        <v>#DIV/0!</v>
      </c>
      <c r="BO197" s="85" t="e">
        <f t="shared" si="94"/>
        <v>#DIV/0!</v>
      </c>
      <c r="BP197" s="85" t="e">
        <f t="shared" si="94"/>
        <v>#DIV/0!</v>
      </c>
      <c r="BQ197" s="85" t="e">
        <f t="shared" si="94"/>
        <v>#DIV/0!</v>
      </c>
      <c r="BR197" s="85" t="e">
        <f t="shared" si="94"/>
        <v>#DIV/0!</v>
      </c>
      <c r="BS197" s="766" t="e">
        <f>AVERAGEIF(BO197:BO206,"&lt;&gt;#¡DIV/0!")</f>
        <v>#DIV/0!</v>
      </c>
      <c r="BT197" s="766" t="e">
        <f>AVERAGEIF(BP197:BP206,"&lt;&gt;#¡DIV/0!")</f>
        <v>#DIV/0!</v>
      </c>
      <c r="BU197" s="766" t="e">
        <f>AVERAGEIF(BQ197:BQ206,"&lt;&gt;#¡DIV/0!")</f>
        <v>#DIV/0!</v>
      </c>
      <c r="BV197" s="766" t="e">
        <f>AVERAGEIF(BR197:BR206,"&lt;&gt;#¡DIV/0!")</f>
        <v>#DIV/0!</v>
      </c>
      <c r="BW197" s="767" t="e">
        <f>+C197*BS197</f>
        <v>#DIV/0!</v>
      </c>
      <c r="BX197" s="767" t="e">
        <f>+C197*BT197</f>
        <v>#DIV/0!</v>
      </c>
      <c r="BY197" s="767" t="e">
        <f>+C197*BU197</f>
        <v>#DIV/0!</v>
      </c>
      <c r="BZ197" s="767" t="e">
        <f>+C197*BV197</f>
        <v>#DIV/0!</v>
      </c>
      <c r="CA197" s="768" t="e">
        <f>SUM(BW197:BZ206)</f>
        <v>#DIV/0!</v>
      </c>
      <c r="CB197" s="3"/>
      <c r="CC197" s="552" t="e">
        <f>+Q197/$N$197</f>
        <v>#DIV/0!</v>
      </c>
      <c r="CD197" s="553" t="e">
        <f>+R197/$N$197</f>
        <v>#DIV/0!</v>
      </c>
      <c r="CE197" s="553" t="e">
        <f>+S197/$N$197</f>
        <v>#DIV/0!</v>
      </c>
      <c r="CF197" s="622" t="e">
        <f>+T197/$N$197</f>
        <v>#DIV/0!</v>
      </c>
      <c r="CG197" s="623" t="e">
        <f>AVERAGE(CC197:CF206)</f>
        <v>#DIV/0!</v>
      </c>
      <c r="CH197" s="3"/>
      <c r="CI197" s="3"/>
      <c r="CJ197" s="3"/>
      <c r="CK197" s="3"/>
      <c r="CL197" s="3"/>
      <c r="CM197" s="3"/>
      <c r="CN197" s="3"/>
      <c r="CO197" s="3"/>
      <c r="CP197" s="3"/>
      <c r="CQ197" s="3"/>
      <c r="CR197" s="3"/>
      <c r="CS197" s="3"/>
      <c r="CT197" s="3"/>
    </row>
    <row r="198" spans="1:98" ht="14.25" customHeight="1">
      <c r="A198" s="761"/>
      <c r="B198" s="556"/>
      <c r="C198" s="557"/>
      <c r="D198" s="62"/>
      <c r="E198" s="769"/>
      <c r="F198" s="440"/>
      <c r="G198" s="377"/>
      <c r="H198" s="378"/>
      <c r="I198" s="561"/>
      <c r="J198" s="562"/>
      <c r="K198" s="562"/>
      <c r="L198" s="562"/>
      <c r="M198" s="378"/>
      <c r="N198" s="379"/>
      <c r="O198" s="380"/>
      <c r="P198" s="381"/>
      <c r="Q198" s="720"/>
      <c r="R198" s="721"/>
      <c r="S198" s="721"/>
      <c r="T198" s="722"/>
      <c r="U198" s="22"/>
      <c r="V198" s="384">
        <v>2</v>
      </c>
      <c r="W198" s="145"/>
      <c r="X198" s="723"/>
      <c r="Y198" s="723"/>
      <c r="Z198" s="683"/>
      <c r="AA198" s="724"/>
      <c r="AB198" s="725"/>
      <c r="AC198" s="725"/>
      <c r="AD198" s="726"/>
      <c r="AE198" s="140"/>
      <c r="AF198" s="141"/>
      <c r="AG198" s="143"/>
      <c r="AH198" s="143"/>
      <c r="AI198" s="143"/>
      <c r="AJ198" s="146"/>
      <c r="AK198" s="727"/>
      <c r="AL198" s="728"/>
      <c r="AM198" s="728"/>
      <c r="AN198" s="729"/>
      <c r="AO198" s="3"/>
      <c r="AP198" s="399"/>
      <c r="AQ198" s="381"/>
      <c r="AR198" s="52"/>
      <c r="AS198" s="104" t="e">
        <f t="shared" si="78"/>
        <v>#DIV/0!</v>
      </c>
      <c r="AT198" s="770" t="e">
        <f t="shared" si="79"/>
        <v>#DIV/0!</v>
      </c>
      <c r="AU198" s="770" t="e">
        <f t="shared" si="80"/>
        <v>#DIV/0!</v>
      </c>
      <c r="AV198" s="770" t="e">
        <f t="shared" si="81"/>
        <v>#DIV/0!</v>
      </c>
      <c r="AW198" s="107" t="e">
        <f t="shared" ref="AW198:AW261" si="95">+AA198/COUNTIF(W198,"*")</f>
        <v>#DIV/0!</v>
      </c>
      <c r="AX198" s="107" t="e">
        <f t="shared" ref="AX198:AX261" si="96">+AB198/COUNTIF(W198,"*")</f>
        <v>#DIV/0!</v>
      </c>
      <c r="AY198" s="107" t="e">
        <f t="shared" ref="AY198:AY261" si="97">+AC198/COUNTIF(W198,"*")</f>
        <v>#DIV/0!</v>
      </c>
      <c r="AZ198" s="107" t="e">
        <f t="shared" si="82"/>
        <v>#DIV/0!</v>
      </c>
      <c r="BA198" s="107" t="e">
        <f t="shared" si="83"/>
        <v>#DIV/0!</v>
      </c>
      <c r="BB198" s="107" t="e">
        <f t="shared" si="84"/>
        <v>#DIV/0!</v>
      </c>
      <c r="BC198" s="107" t="e">
        <f t="shared" si="85"/>
        <v>#DIV/0!</v>
      </c>
      <c r="BD198" s="107" t="e">
        <f t="shared" si="86"/>
        <v>#DIV/0!</v>
      </c>
      <c r="BE198" s="108">
        <v>0.2</v>
      </c>
      <c r="BF198" s="108">
        <v>0.8</v>
      </c>
      <c r="BG198" s="107" t="e">
        <f t="shared" si="87"/>
        <v>#DIV/0!</v>
      </c>
      <c r="BH198" s="107" t="e">
        <f t="shared" si="88"/>
        <v>#DIV/0!</v>
      </c>
      <c r="BI198" s="107" t="e">
        <f t="shared" si="89"/>
        <v>#DIV/0!</v>
      </c>
      <c r="BJ198" s="107" t="e">
        <f t="shared" si="90"/>
        <v>#DIV/0!</v>
      </c>
      <c r="BK198" s="107" t="e">
        <f t="shared" si="90"/>
        <v>#DIV/0!</v>
      </c>
      <c r="BL198" s="107" t="e">
        <f t="shared" si="91"/>
        <v>#DIV/0!</v>
      </c>
      <c r="BM198" s="107" t="e">
        <f t="shared" si="92"/>
        <v>#DIV/0!</v>
      </c>
      <c r="BN198" s="107" t="e">
        <f t="shared" si="93"/>
        <v>#DIV/0!</v>
      </c>
      <c r="BO198" s="107" t="e">
        <f t="shared" si="94"/>
        <v>#DIV/0!</v>
      </c>
      <c r="BP198" s="107" t="e">
        <f t="shared" si="94"/>
        <v>#DIV/0!</v>
      </c>
      <c r="BQ198" s="107" t="e">
        <f t="shared" si="94"/>
        <v>#DIV/0!</v>
      </c>
      <c r="BR198" s="107" t="e">
        <f t="shared" si="94"/>
        <v>#DIV/0!</v>
      </c>
      <c r="BS198" s="771"/>
      <c r="BT198" s="771"/>
      <c r="BU198" s="771"/>
      <c r="BV198" s="771"/>
      <c r="BW198" s="772"/>
      <c r="BX198" s="772"/>
      <c r="BY198" s="772"/>
      <c r="BZ198" s="772"/>
      <c r="CA198" s="773"/>
      <c r="CB198" s="3"/>
      <c r="CC198" s="584"/>
      <c r="CD198" s="585"/>
      <c r="CE198" s="585"/>
      <c r="CF198" s="630"/>
      <c r="CG198" s="631"/>
      <c r="CH198" s="3"/>
      <c r="CI198" s="3"/>
      <c r="CJ198" s="3"/>
      <c r="CK198" s="3"/>
      <c r="CL198" s="3"/>
      <c r="CM198" s="3"/>
      <c r="CN198" s="3"/>
      <c r="CO198" s="3"/>
      <c r="CP198" s="3"/>
      <c r="CQ198" s="3"/>
      <c r="CR198" s="3"/>
      <c r="CS198" s="3"/>
      <c r="CT198" s="3"/>
    </row>
    <row r="199" spans="1:98" ht="14.25" customHeight="1">
      <c r="A199" s="761"/>
      <c r="B199" s="556"/>
      <c r="C199" s="557"/>
      <c r="D199" s="62"/>
      <c r="E199" s="769"/>
      <c r="F199" s="440"/>
      <c r="G199" s="377"/>
      <c r="H199" s="378"/>
      <c r="I199" s="561"/>
      <c r="J199" s="562"/>
      <c r="K199" s="562"/>
      <c r="L199" s="562"/>
      <c r="M199" s="378"/>
      <c r="N199" s="379"/>
      <c r="O199" s="380"/>
      <c r="P199" s="381"/>
      <c r="Q199" s="720"/>
      <c r="R199" s="721"/>
      <c r="S199" s="721"/>
      <c r="T199" s="722"/>
      <c r="U199" s="22"/>
      <c r="V199" s="384">
        <v>3</v>
      </c>
      <c r="W199" s="145"/>
      <c r="X199" s="723"/>
      <c r="Y199" s="723"/>
      <c r="Z199" s="683"/>
      <c r="AA199" s="724"/>
      <c r="AB199" s="725"/>
      <c r="AC199" s="725"/>
      <c r="AD199" s="726"/>
      <c r="AE199" s="140"/>
      <c r="AF199" s="141"/>
      <c r="AG199" s="143"/>
      <c r="AH199" s="143"/>
      <c r="AI199" s="143"/>
      <c r="AJ199" s="146"/>
      <c r="AK199" s="727"/>
      <c r="AL199" s="728"/>
      <c r="AM199" s="728"/>
      <c r="AN199" s="729"/>
      <c r="AO199" s="3"/>
      <c r="AP199" s="399"/>
      <c r="AQ199" s="381"/>
      <c r="AR199" s="52"/>
      <c r="AS199" s="104" t="e">
        <f t="shared" si="78"/>
        <v>#DIV/0!</v>
      </c>
      <c r="AT199" s="770" t="e">
        <f t="shared" si="79"/>
        <v>#DIV/0!</v>
      </c>
      <c r="AU199" s="770" t="e">
        <f t="shared" si="80"/>
        <v>#DIV/0!</v>
      </c>
      <c r="AV199" s="770" t="e">
        <f t="shared" si="81"/>
        <v>#DIV/0!</v>
      </c>
      <c r="AW199" s="107" t="e">
        <f t="shared" si="95"/>
        <v>#DIV/0!</v>
      </c>
      <c r="AX199" s="107" t="e">
        <f t="shared" si="96"/>
        <v>#DIV/0!</v>
      </c>
      <c r="AY199" s="107" t="e">
        <f t="shared" si="97"/>
        <v>#DIV/0!</v>
      </c>
      <c r="AZ199" s="107" t="e">
        <f t="shared" si="82"/>
        <v>#DIV/0!</v>
      </c>
      <c r="BA199" s="107" t="e">
        <f t="shared" si="83"/>
        <v>#DIV/0!</v>
      </c>
      <c r="BB199" s="107" t="e">
        <f t="shared" si="84"/>
        <v>#DIV/0!</v>
      </c>
      <c r="BC199" s="107" t="e">
        <f t="shared" si="85"/>
        <v>#DIV/0!</v>
      </c>
      <c r="BD199" s="107" t="e">
        <f t="shared" si="86"/>
        <v>#DIV/0!</v>
      </c>
      <c r="BE199" s="108">
        <v>0.2</v>
      </c>
      <c r="BF199" s="108">
        <v>0.8</v>
      </c>
      <c r="BG199" s="107" t="e">
        <f t="shared" si="87"/>
        <v>#DIV/0!</v>
      </c>
      <c r="BH199" s="107" t="e">
        <f t="shared" si="88"/>
        <v>#DIV/0!</v>
      </c>
      <c r="BI199" s="107" t="e">
        <f t="shared" si="89"/>
        <v>#DIV/0!</v>
      </c>
      <c r="BJ199" s="107" t="e">
        <f t="shared" si="90"/>
        <v>#DIV/0!</v>
      </c>
      <c r="BK199" s="107" t="e">
        <f t="shared" si="90"/>
        <v>#DIV/0!</v>
      </c>
      <c r="BL199" s="107" t="e">
        <f t="shared" si="91"/>
        <v>#DIV/0!</v>
      </c>
      <c r="BM199" s="107" t="e">
        <f t="shared" si="92"/>
        <v>#DIV/0!</v>
      </c>
      <c r="BN199" s="107" t="e">
        <f t="shared" si="93"/>
        <v>#DIV/0!</v>
      </c>
      <c r="BO199" s="107" t="e">
        <f t="shared" si="94"/>
        <v>#DIV/0!</v>
      </c>
      <c r="BP199" s="107" t="e">
        <f t="shared" si="94"/>
        <v>#DIV/0!</v>
      </c>
      <c r="BQ199" s="107" t="e">
        <f t="shared" si="94"/>
        <v>#DIV/0!</v>
      </c>
      <c r="BR199" s="107" t="e">
        <f t="shared" si="94"/>
        <v>#DIV/0!</v>
      </c>
      <c r="BS199" s="771"/>
      <c r="BT199" s="771"/>
      <c r="BU199" s="771"/>
      <c r="BV199" s="771"/>
      <c r="BW199" s="772"/>
      <c r="BX199" s="772"/>
      <c r="BY199" s="772"/>
      <c r="BZ199" s="772"/>
      <c r="CA199" s="773"/>
      <c r="CB199" s="3"/>
      <c r="CC199" s="584"/>
      <c r="CD199" s="585"/>
      <c r="CE199" s="585"/>
      <c r="CF199" s="630"/>
      <c r="CG199" s="631"/>
      <c r="CH199" s="3"/>
      <c r="CI199" s="3"/>
      <c r="CJ199" s="3"/>
      <c r="CK199" s="3"/>
      <c r="CL199" s="3"/>
      <c r="CM199" s="3"/>
      <c r="CN199" s="3"/>
      <c r="CO199" s="3"/>
      <c r="CP199" s="3"/>
      <c r="CQ199" s="3"/>
      <c r="CR199" s="3"/>
      <c r="CS199" s="3"/>
      <c r="CT199" s="3"/>
    </row>
    <row r="200" spans="1:98" ht="14.25" customHeight="1">
      <c r="A200" s="761"/>
      <c r="B200" s="556"/>
      <c r="C200" s="557"/>
      <c r="D200" s="62"/>
      <c r="E200" s="769"/>
      <c r="F200" s="440"/>
      <c r="G200" s="377"/>
      <c r="H200" s="378"/>
      <c r="I200" s="561"/>
      <c r="J200" s="562"/>
      <c r="K200" s="562"/>
      <c r="L200" s="562"/>
      <c r="M200" s="378"/>
      <c r="N200" s="379"/>
      <c r="O200" s="380"/>
      <c r="P200" s="381"/>
      <c r="Q200" s="720"/>
      <c r="R200" s="721"/>
      <c r="S200" s="721"/>
      <c r="T200" s="722"/>
      <c r="U200" s="22"/>
      <c r="V200" s="384">
        <v>4</v>
      </c>
      <c r="W200" s="145"/>
      <c r="X200" s="723"/>
      <c r="Y200" s="723"/>
      <c r="Z200" s="683"/>
      <c r="AA200" s="724"/>
      <c r="AB200" s="725"/>
      <c r="AC200" s="725"/>
      <c r="AD200" s="726"/>
      <c r="AE200" s="140"/>
      <c r="AF200" s="141"/>
      <c r="AG200" s="143"/>
      <c r="AH200" s="143"/>
      <c r="AI200" s="143"/>
      <c r="AJ200" s="146"/>
      <c r="AK200" s="727"/>
      <c r="AL200" s="728"/>
      <c r="AM200" s="728"/>
      <c r="AN200" s="729"/>
      <c r="AO200" s="3"/>
      <c r="AP200" s="399"/>
      <c r="AQ200" s="381"/>
      <c r="AR200" s="52"/>
      <c r="AS200" s="104" t="e">
        <f t="shared" si="78"/>
        <v>#DIV/0!</v>
      </c>
      <c r="AT200" s="770" t="e">
        <f t="shared" si="79"/>
        <v>#DIV/0!</v>
      </c>
      <c r="AU200" s="770" t="e">
        <f t="shared" si="80"/>
        <v>#DIV/0!</v>
      </c>
      <c r="AV200" s="770" t="e">
        <f t="shared" si="81"/>
        <v>#DIV/0!</v>
      </c>
      <c r="AW200" s="107" t="e">
        <f t="shared" si="95"/>
        <v>#DIV/0!</v>
      </c>
      <c r="AX200" s="107" t="e">
        <f t="shared" si="96"/>
        <v>#DIV/0!</v>
      </c>
      <c r="AY200" s="107" t="e">
        <f t="shared" si="97"/>
        <v>#DIV/0!</v>
      </c>
      <c r="AZ200" s="107" t="e">
        <f t="shared" si="82"/>
        <v>#DIV/0!</v>
      </c>
      <c r="BA200" s="107" t="e">
        <f t="shared" si="83"/>
        <v>#DIV/0!</v>
      </c>
      <c r="BB200" s="107" t="e">
        <f t="shared" si="84"/>
        <v>#DIV/0!</v>
      </c>
      <c r="BC200" s="107" t="e">
        <f t="shared" si="85"/>
        <v>#DIV/0!</v>
      </c>
      <c r="BD200" s="107" t="e">
        <f t="shared" si="86"/>
        <v>#DIV/0!</v>
      </c>
      <c r="BE200" s="108">
        <v>0.2</v>
      </c>
      <c r="BF200" s="108">
        <v>0.8</v>
      </c>
      <c r="BG200" s="107" t="e">
        <f t="shared" si="87"/>
        <v>#DIV/0!</v>
      </c>
      <c r="BH200" s="107" t="e">
        <f t="shared" si="88"/>
        <v>#DIV/0!</v>
      </c>
      <c r="BI200" s="107" t="e">
        <f t="shared" si="89"/>
        <v>#DIV/0!</v>
      </c>
      <c r="BJ200" s="107" t="e">
        <f t="shared" si="90"/>
        <v>#DIV/0!</v>
      </c>
      <c r="BK200" s="107" t="e">
        <f t="shared" si="90"/>
        <v>#DIV/0!</v>
      </c>
      <c r="BL200" s="107" t="e">
        <f t="shared" si="91"/>
        <v>#DIV/0!</v>
      </c>
      <c r="BM200" s="107" t="e">
        <f t="shared" si="92"/>
        <v>#DIV/0!</v>
      </c>
      <c r="BN200" s="107" t="e">
        <f t="shared" si="93"/>
        <v>#DIV/0!</v>
      </c>
      <c r="BO200" s="107" t="e">
        <f t="shared" si="94"/>
        <v>#DIV/0!</v>
      </c>
      <c r="BP200" s="107" t="e">
        <f t="shared" si="94"/>
        <v>#DIV/0!</v>
      </c>
      <c r="BQ200" s="107" t="e">
        <f t="shared" si="94"/>
        <v>#DIV/0!</v>
      </c>
      <c r="BR200" s="107" t="e">
        <f t="shared" si="94"/>
        <v>#DIV/0!</v>
      </c>
      <c r="BS200" s="771"/>
      <c r="BT200" s="771"/>
      <c r="BU200" s="771"/>
      <c r="BV200" s="771"/>
      <c r="BW200" s="772"/>
      <c r="BX200" s="772"/>
      <c r="BY200" s="772"/>
      <c r="BZ200" s="772"/>
      <c r="CA200" s="773"/>
      <c r="CB200" s="3"/>
      <c r="CC200" s="584"/>
      <c r="CD200" s="585"/>
      <c r="CE200" s="585"/>
      <c r="CF200" s="630"/>
      <c r="CG200" s="631"/>
      <c r="CH200" s="3"/>
      <c r="CI200" s="3"/>
      <c r="CJ200" s="3"/>
      <c r="CK200" s="3"/>
      <c r="CL200" s="3"/>
      <c r="CM200" s="3"/>
      <c r="CN200" s="3"/>
      <c r="CO200" s="3"/>
      <c r="CP200" s="3"/>
      <c r="CQ200" s="3"/>
      <c r="CR200" s="3"/>
      <c r="CS200" s="3"/>
      <c r="CT200" s="3"/>
    </row>
    <row r="201" spans="1:98" ht="14.25" customHeight="1">
      <c r="A201" s="761"/>
      <c r="B201" s="556"/>
      <c r="C201" s="557"/>
      <c r="D201" s="62"/>
      <c r="E201" s="769"/>
      <c r="F201" s="440"/>
      <c r="G201" s="377"/>
      <c r="H201" s="378"/>
      <c r="I201" s="561"/>
      <c r="J201" s="562"/>
      <c r="K201" s="562"/>
      <c r="L201" s="562"/>
      <c r="M201" s="378"/>
      <c r="N201" s="379"/>
      <c r="O201" s="380"/>
      <c r="P201" s="381"/>
      <c r="Q201" s="720"/>
      <c r="R201" s="721"/>
      <c r="S201" s="721"/>
      <c r="T201" s="722"/>
      <c r="U201" s="22"/>
      <c r="V201" s="384">
        <v>5</v>
      </c>
      <c r="W201" s="145"/>
      <c r="X201" s="723"/>
      <c r="Y201" s="723"/>
      <c r="Z201" s="683"/>
      <c r="AA201" s="724"/>
      <c r="AB201" s="725"/>
      <c r="AC201" s="725"/>
      <c r="AD201" s="726"/>
      <c r="AE201" s="140"/>
      <c r="AF201" s="141"/>
      <c r="AG201" s="143"/>
      <c r="AH201" s="143"/>
      <c r="AI201" s="143"/>
      <c r="AJ201" s="146"/>
      <c r="AK201" s="727"/>
      <c r="AL201" s="728"/>
      <c r="AM201" s="728"/>
      <c r="AN201" s="729"/>
      <c r="AO201" s="3"/>
      <c r="AP201" s="399"/>
      <c r="AQ201" s="381"/>
      <c r="AR201" s="52"/>
      <c r="AS201" s="104" t="e">
        <f t="shared" si="78"/>
        <v>#DIV/0!</v>
      </c>
      <c r="AT201" s="770" t="e">
        <f t="shared" si="79"/>
        <v>#DIV/0!</v>
      </c>
      <c r="AU201" s="770" t="e">
        <f t="shared" si="80"/>
        <v>#DIV/0!</v>
      </c>
      <c r="AV201" s="770" t="e">
        <f t="shared" si="81"/>
        <v>#DIV/0!</v>
      </c>
      <c r="AW201" s="107" t="e">
        <f t="shared" si="95"/>
        <v>#DIV/0!</v>
      </c>
      <c r="AX201" s="107" t="e">
        <f t="shared" si="96"/>
        <v>#DIV/0!</v>
      </c>
      <c r="AY201" s="107" t="e">
        <f t="shared" si="97"/>
        <v>#DIV/0!</v>
      </c>
      <c r="AZ201" s="107" t="e">
        <f t="shared" si="82"/>
        <v>#DIV/0!</v>
      </c>
      <c r="BA201" s="107" t="e">
        <f t="shared" si="83"/>
        <v>#DIV/0!</v>
      </c>
      <c r="BB201" s="107" t="e">
        <f t="shared" si="84"/>
        <v>#DIV/0!</v>
      </c>
      <c r="BC201" s="107" t="e">
        <f t="shared" si="85"/>
        <v>#DIV/0!</v>
      </c>
      <c r="BD201" s="107" t="e">
        <f t="shared" si="86"/>
        <v>#DIV/0!</v>
      </c>
      <c r="BE201" s="108">
        <v>0.2</v>
      </c>
      <c r="BF201" s="108">
        <v>0.8</v>
      </c>
      <c r="BG201" s="107" t="e">
        <f t="shared" si="87"/>
        <v>#DIV/0!</v>
      </c>
      <c r="BH201" s="107" t="e">
        <f t="shared" si="88"/>
        <v>#DIV/0!</v>
      </c>
      <c r="BI201" s="107" t="e">
        <f t="shared" si="89"/>
        <v>#DIV/0!</v>
      </c>
      <c r="BJ201" s="107" t="e">
        <f t="shared" si="90"/>
        <v>#DIV/0!</v>
      </c>
      <c r="BK201" s="107" t="e">
        <f t="shared" si="90"/>
        <v>#DIV/0!</v>
      </c>
      <c r="BL201" s="107" t="e">
        <f t="shared" si="91"/>
        <v>#DIV/0!</v>
      </c>
      <c r="BM201" s="107" t="e">
        <f t="shared" si="92"/>
        <v>#DIV/0!</v>
      </c>
      <c r="BN201" s="107" t="e">
        <f t="shared" si="93"/>
        <v>#DIV/0!</v>
      </c>
      <c r="BO201" s="107" t="e">
        <f t="shared" si="94"/>
        <v>#DIV/0!</v>
      </c>
      <c r="BP201" s="107" t="e">
        <f t="shared" si="94"/>
        <v>#DIV/0!</v>
      </c>
      <c r="BQ201" s="107" t="e">
        <f t="shared" si="94"/>
        <v>#DIV/0!</v>
      </c>
      <c r="BR201" s="107" t="e">
        <f t="shared" si="94"/>
        <v>#DIV/0!</v>
      </c>
      <c r="BS201" s="771"/>
      <c r="BT201" s="771"/>
      <c r="BU201" s="771"/>
      <c r="BV201" s="771"/>
      <c r="BW201" s="772"/>
      <c r="BX201" s="772"/>
      <c r="BY201" s="772"/>
      <c r="BZ201" s="772"/>
      <c r="CA201" s="773"/>
      <c r="CB201" s="3"/>
      <c r="CC201" s="584"/>
      <c r="CD201" s="585"/>
      <c r="CE201" s="585"/>
      <c r="CF201" s="630"/>
      <c r="CG201" s="631"/>
      <c r="CH201" s="3"/>
      <c r="CI201" s="3"/>
      <c r="CJ201" s="3"/>
      <c r="CK201" s="3"/>
      <c r="CL201" s="3"/>
      <c r="CM201" s="3"/>
      <c r="CN201" s="3"/>
      <c r="CO201" s="3"/>
      <c r="CP201" s="3"/>
      <c r="CQ201" s="3"/>
      <c r="CR201" s="3"/>
      <c r="CS201" s="3"/>
      <c r="CT201" s="3"/>
    </row>
    <row r="202" spans="1:98" ht="14.25" customHeight="1">
      <c r="A202" s="761"/>
      <c r="B202" s="556"/>
      <c r="C202" s="557"/>
      <c r="D202" s="62"/>
      <c r="E202" s="769"/>
      <c r="F202" s="440"/>
      <c r="G202" s="377"/>
      <c r="H202" s="378"/>
      <c r="I202" s="561"/>
      <c r="J202" s="562"/>
      <c r="K202" s="562"/>
      <c r="L202" s="562"/>
      <c r="M202" s="378"/>
      <c r="N202" s="379"/>
      <c r="O202" s="380"/>
      <c r="P202" s="381"/>
      <c r="Q202" s="720"/>
      <c r="R202" s="721"/>
      <c r="S202" s="721"/>
      <c r="T202" s="722"/>
      <c r="U202" s="22"/>
      <c r="V202" s="384">
        <v>6</v>
      </c>
      <c r="W202" s="145"/>
      <c r="X202" s="723"/>
      <c r="Y202" s="723"/>
      <c r="Z202" s="683"/>
      <c r="AA202" s="724"/>
      <c r="AB202" s="725"/>
      <c r="AC202" s="725"/>
      <c r="AD202" s="726"/>
      <c r="AE202" s="140"/>
      <c r="AF202" s="141"/>
      <c r="AG202" s="143"/>
      <c r="AH202" s="143"/>
      <c r="AI202" s="143"/>
      <c r="AJ202" s="146"/>
      <c r="AK202" s="727"/>
      <c r="AL202" s="728"/>
      <c r="AM202" s="728"/>
      <c r="AN202" s="729"/>
      <c r="AO202" s="3"/>
      <c r="AP202" s="399"/>
      <c r="AQ202" s="381"/>
      <c r="AR202" s="52"/>
      <c r="AS202" s="104" t="e">
        <f t="shared" si="78"/>
        <v>#DIV/0!</v>
      </c>
      <c r="AT202" s="770" t="e">
        <f t="shared" si="79"/>
        <v>#DIV/0!</v>
      </c>
      <c r="AU202" s="770" t="e">
        <f t="shared" si="80"/>
        <v>#DIV/0!</v>
      </c>
      <c r="AV202" s="770" t="e">
        <f t="shared" si="81"/>
        <v>#DIV/0!</v>
      </c>
      <c r="AW202" s="107" t="e">
        <f t="shared" si="95"/>
        <v>#DIV/0!</v>
      </c>
      <c r="AX202" s="107" t="e">
        <f t="shared" si="96"/>
        <v>#DIV/0!</v>
      </c>
      <c r="AY202" s="107" t="e">
        <f t="shared" si="97"/>
        <v>#DIV/0!</v>
      </c>
      <c r="AZ202" s="107" t="e">
        <f t="shared" si="82"/>
        <v>#DIV/0!</v>
      </c>
      <c r="BA202" s="107" t="e">
        <f t="shared" si="83"/>
        <v>#DIV/0!</v>
      </c>
      <c r="BB202" s="107" t="e">
        <f t="shared" si="84"/>
        <v>#DIV/0!</v>
      </c>
      <c r="BC202" s="107" t="e">
        <f t="shared" si="85"/>
        <v>#DIV/0!</v>
      </c>
      <c r="BD202" s="107" t="e">
        <f t="shared" si="86"/>
        <v>#DIV/0!</v>
      </c>
      <c r="BE202" s="108">
        <v>0.2</v>
      </c>
      <c r="BF202" s="108">
        <v>0.8</v>
      </c>
      <c r="BG202" s="107" t="e">
        <f t="shared" si="87"/>
        <v>#DIV/0!</v>
      </c>
      <c r="BH202" s="107" t="e">
        <f t="shared" si="88"/>
        <v>#DIV/0!</v>
      </c>
      <c r="BI202" s="107" t="e">
        <f t="shared" si="89"/>
        <v>#DIV/0!</v>
      </c>
      <c r="BJ202" s="107" t="e">
        <f t="shared" si="90"/>
        <v>#DIV/0!</v>
      </c>
      <c r="BK202" s="107" t="e">
        <f t="shared" si="90"/>
        <v>#DIV/0!</v>
      </c>
      <c r="BL202" s="107" t="e">
        <f t="shared" si="91"/>
        <v>#DIV/0!</v>
      </c>
      <c r="BM202" s="107" t="e">
        <f t="shared" si="92"/>
        <v>#DIV/0!</v>
      </c>
      <c r="BN202" s="107" t="e">
        <f t="shared" si="93"/>
        <v>#DIV/0!</v>
      </c>
      <c r="BO202" s="107" t="e">
        <f t="shared" si="94"/>
        <v>#DIV/0!</v>
      </c>
      <c r="BP202" s="107" t="e">
        <f t="shared" si="94"/>
        <v>#DIV/0!</v>
      </c>
      <c r="BQ202" s="107" t="e">
        <f t="shared" si="94"/>
        <v>#DIV/0!</v>
      </c>
      <c r="BR202" s="107" t="e">
        <f t="shared" si="94"/>
        <v>#DIV/0!</v>
      </c>
      <c r="BS202" s="771"/>
      <c r="BT202" s="771"/>
      <c r="BU202" s="771"/>
      <c r="BV202" s="771"/>
      <c r="BW202" s="772"/>
      <c r="BX202" s="772"/>
      <c r="BY202" s="772"/>
      <c r="BZ202" s="772"/>
      <c r="CA202" s="773"/>
      <c r="CB202" s="3"/>
      <c r="CC202" s="584"/>
      <c r="CD202" s="585"/>
      <c r="CE202" s="585"/>
      <c r="CF202" s="630"/>
      <c r="CG202" s="631"/>
      <c r="CH202" s="3"/>
      <c r="CI202" s="3"/>
      <c r="CJ202" s="3"/>
      <c r="CK202" s="3"/>
      <c r="CL202" s="3"/>
      <c r="CM202" s="3"/>
      <c r="CN202" s="3"/>
      <c r="CO202" s="3"/>
      <c r="CP202" s="3"/>
      <c r="CQ202" s="3"/>
      <c r="CR202" s="3"/>
      <c r="CS202" s="3"/>
      <c r="CT202" s="3"/>
    </row>
    <row r="203" spans="1:98" ht="14.25" customHeight="1">
      <c r="A203" s="761"/>
      <c r="B203" s="556"/>
      <c r="C203" s="557"/>
      <c r="D203" s="62"/>
      <c r="E203" s="769"/>
      <c r="F203" s="440"/>
      <c r="G203" s="377"/>
      <c r="H203" s="378"/>
      <c r="I203" s="561"/>
      <c r="J203" s="562"/>
      <c r="K203" s="562"/>
      <c r="L203" s="562"/>
      <c r="M203" s="378"/>
      <c r="N203" s="379"/>
      <c r="O203" s="380"/>
      <c r="P203" s="381"/>
      <c r="Q203" s="720"/>
      <c r="R203" s="721"/>
      <c r="S203" s="721"/>
      <c r="T203" s="722"/>
      <c r="U203" s="22"/>
      <c r="V203" s="384">
        <v>7</v>
      </c>
      <c r="W203" s="145"/>
      <c r="X203" s="723"/>
      <c r="Y203" s="723"/>
      <c r="Z203" s="683"/>
      <c r="AA203" s="724"/>
      <c r="AB203" s="725"/>
      <c r="AC203" s="725"/>
      <c r="AD203" s="726"/>
      <c r="AE203" s="140"/>
      <c r="AF203" s="141"/>
      <c r="AG203" s="143"/>
      <c r="AH203" s="143"/>
      <c r="AI203" s="143"/>
      <c r="AJ203" s="146"/>
      <c r="AK203" s="727"/>
      <c r="AL203" s="728"/>
      <c r="AM203" s="728"/>
      <c r="AN203" s="729"/>
      <c r="AO203" s="3"/>
      <c r="AP203" s="399"/>
      <c r="AQ203" s="381"/>
      <c r="AR203" s="52"/>
      <c r="AS203" s="104" t="e">
        <f t="shared" si="78"/>
        <v>#DIV/0!</v>
      </c>
      <c r="AT203" s="770" t="e">
        <f t="shared" si="79"/>
        <v>#DIV/0!</v>
      </c>
      <c r="AU203" s="770" t="e">
        <f t="shared" si="80"/>
        <v>#DIV/0!</v>
      </c>
      <c r="AV203" s="770" t="e">
        <f t="shared" si="81"/>
        <v>#DIV/0!</v>
      </c>
      <c r="AW203" s="107" t="e">
        <f t="shared" si="95"/>
        <v>#DIV/0!</v>
      </c>
      <c r="AX203" s="107" t="e">
        <f t="shared" si="96"/>
        <v>#DIV/0!</v>
      </c>
      <c r="AY203" s="107" t="e">
        <f t="shared" si="97"/>
        <v>#DIV/0!</v>
      </c>
      <c r="AZ203" s="107" t="e">
        <f t="shared" si="82"/>
        <v>#DIV/0!</v>
      </c>
      <c r="BA203" s="107" t="e">
        <f t="shared" si="83"/>
        <v>#DIV/0!</v>
      </c>
      <c r="BB203" s="107" t="e">
        <f t="shared" si="84"/>
        <v>#DIV/0!</v>
      </c>
      <c r="BC203" s="107" t="e">
        <f t="shared" si="85"/>
        <v>#DIV/0!</v>
      </c>
      <c r="BD203" s="107" t="e">
        <f t="shared" si="86"/>
        <v>#DIV/0!</v>
      </c>
      <c r="BE203" s="108">
        <v>0.2</v>
      </c>
      <c r="BF203" s="108">
        <v>0.8</v>
      </c>
      <c r="BG203" s="107" t="e">
        <f t="shared" si="87"/>
        <v>#DIV/0!</v>
      </c>
      <c r="BH203" s="107" t="e">
        <f t="shared" si="88"/>
        <v>#DIV/0!</v>
      </c>
      <c r="BI203" s="107" t="e">
        <f t="shared" si="89"/>
        <v>#DIV/0!</v>
      </c>
      <c r="BJ203" s="107" t="e">
        <f t="shared" si="90"/>
        <v>#DIV/0!</v>
      </c>
      <c r="BK203" s="107" t="e">
        <f t="shared" si="90"/>
        <v>#DIV/0!</v>
      </c>
      <c r="BL203" s="107" t="e">
        <f t="shared" si="91"/>
        <v>#DIV/0!</v>
      </c>
      <c r="BM203" s="107" t="e">
        <f t="shared" si="92"/>
        <v>#DIV/0!</v>
      </c>
      <c r="BN203" s="107" t="e">
        <f t="shared" si="93"/>
        <v>#DIV/0!</v>
      </c>
      <c r="BO203" s="107" t="e">
        <f t="shared" si="94"/>
        <v>#DIV/0!</v>
      </c>
      <c r="BP203" s="107" t="e">
        <f t="shared" si="94"/>
        <v>#DIV/0!</v>
      </c>
      <c r="BQ203" s="107" t="e">
        <f t="shared" si="94"/>
        <v>#DIV/0!</v>
      </c>
      <c r="BR203" s="107" t="e">
        <f t="shared" si="94"/>
        <v>#DIV/0!</v>
      </c>
      <c r="BS203" s="771"/>
      <c r="BT203" s="771"/>
      <c r="BU203" s="771"/>
      <c r="BV203" s="771"/>
      <c r="BW203" s="772"/>
      <c r="BX203" s="772"/>
      <c r="BY203" s="772"/>
      <c r="BZ203" s="772"/>
      <c r="CA203" s="773"/>
      <c r="CB203" s="3"/>
      <c r="CC203" s="584"/>
      <c r="CD203" s="585"/>
      <c r="CE203" s="585"/>
      <c r="CF203" s="630"/>
      <c r="CG203" s="631"/>
      <c r="CH203" s="3"/>
      <c r="CI203" s="3"/>
      <c r="CJ203" s="3"/>
      <c r="CK203" s="3"/>
      <c r="CL203" s="3"/>
      <c r="CM203" s="3"/>
      <c r="CN203" s="3"/>
      <c r="CO203" s="3"/>
      <c r="CP203" s="3"/>
      <c r="CQ203" s="3"/>
      <c r="CR203" s="3"/>
      <c r="CS203" s="3"/>
      <c r="CT203" s="3"/>
    </row>
    <row r="204" spans="1:98" ht="14.25" customHeight="1">
      <c r="A204" s="761"/>
      <c r="B204" s="556"/>
      <c r="C204" s="557"/>
      <c r="D204" s="62"/>
      <c r="E204" s="769"/>
      <c r="F204" s="440"/>
      <c r="G204" s="377"/>
      <c r="H204" s="378"/>
      <c r="I204" s="561"/>
      <c r="J204" s="562"/>
      <c r="K204" s="562"/>
      <c r="L204" s="562"/>
      <c r="M204" s="378"/>
      <c r="N204" s="379"/>
      <c r="O204" s="380"/>
      <c r="P204" s="381"/>
      <c r="Q204" s="720"/>
      <c r="R204" s="721"/>
      <c r="S204" s="721"/>
      <c r="T204" s="722"/>
      <c r="U204" s="22"/>
      <c r="V204" s="384">
        <v>8</v>
      </c>
      <c r="W204" s="145"/>
      <c r="X204" s="723"/>
      <c r="Y204" s="723"/>
      <c r="Z204" s="683"/>
      <c r="AA204" s="724"/>
      <c r="AB204" s="725"/>
      <c r="AC204" s="725"/>
      <c r="AD204" s="726"/>
      <c r="AE204" s="140"/>
      <c r="AF204" s="141"/>
      <c r="AG204" s="143"/>
      <c r="AH204" s="143"/>
      <c r="AI204" s="143"/>
      <c r="AJ204" s="146"/>
      <c r="AK204" s="727"/>
      <c r="AL204" s="728"/>
      <c r="AM204" s="728"/>
      <c r="AN204" s="729"/>
      <c r="AO204" s="3"/>
      <c r="AP204" s="399"/>
      <c r="AQ204" s="381"/>
      <c r="AR204" s="52"/>
      <c r="AS204" s="104" t="e">
        <f t="shared" si="78"/>
        <v>#DIV/0!</v>
      </c>
      <c r="AT204" s="770" t="e">
        <f t="shared" si="79"/>
        <v>#DIV/0!</v>
      </c>
      <c r="AU204" s="770" t="e">
        <f t="shared" si="80"/>
        <v>#DIV/0!</v>
      </c>
      <c r="AV204" s="770" t="e">
        <f t="shared" si="81"/>
        <v>#DIV/0!</v>
      </c>
      <c r="AW204" s="107" t="e">
        <f t="shared" si="95"/>
        <v>#DIV/0!</v>
      </c>
      <c r="AX204" s="107" t="e">
        <f t="shared" si="96"/>
        <v>#DIV/0!</v>
      </c>
      <c r="AY204" s="107" t="e">
        <f t="shared" si="97"/>
        <v>#DIV/0!</v>
      </c>
      <c r="AZ204" s="107" t="e">
        <f t="shared" si="82"/>
        <v>#DIV/0!</v>
      </c>
      <c r="BA204" s="107" t="e">
        <f t="shared" si="83"/>
        <v>#DIV/0!</v>
      </c>
      <c r="BB204" s="107" t="e">
        <f t="shared" si="84"/>
        <v>#DIV/0!</v>
      </c>
      <c r="BC204" s="107" t="e">
        <f t="shared" si="85"/>
        <v>#DIV/0!</v>
      </c>
      <c r="BD204" s="107" t="e">
        <f t="shared" si="86"/>
        <v>#DIV/0!</v>
      </c>
      <c r="BE204" s="108">
        <v>0.2</v>
      </c>
      <c r="BF204" s="108">
        <v>0.8</v>
      </c>
      <c r="BG204" s="107" t="e">
        <f t="shared" si="87"/>
        <v>#DIV/0!</v>
      </c>
      <c r="BH204" s="107" t="e">
        <f t="shared" si="88"/>
        <v>#DIV/0!</v>
      </c>
      <c r="BI204" s="107" t="e">
        <f t="shared" si="89"/>
        <v>#DIV/0!</v>
      </c>
      <c r="BJ204" s="107" t="e">
        <f t="shared" si="90"/>
        <v>#DIV/0!</v>
      </c>
      <c r="BK204" s="107" t="e">
        <f t="shared" si="90"/>
        <v>#DIV/0!</v>
      </c>
      <c r="BL204" s="107" t="e">
        <f t="shared" si="91"/>
        <v>#DIV/0!</v>
      </c>
      <c r="BM204" s="107" t="e">
        <f t="shared" si="92"/>
        <v>#DIV/0!</v>
      </c>
      <c r="BN204" s="107" t="e">
        <f t="shared" si="93"/>
        <v>#DIV/0!</v>
      </c>
      <c r="BO204" s="107" t="e">
        <f t="shared" si="94"/>
        <v>#DIV/0!</v>
      </c>
      <c r="BP204" s="107" t="e">
        <f t="shared" si="94"/>
        <v>#DIV/0!</v>
      </c>
      <c r="BQ204" s="107" t="e">
        <f t="shared" si="94"/>
        <v>#DIV/0!</v>
      </c>
      <c r="BR204" s="107" t="e">
        <f t="shared" si="94"/>
        <v>#DIV/0!</v>
      </c>
      <c r="BS204" s="771"/>
      <c r="BT204" s="771"/>
      <c r="BU204" s="771"/>
      <c r="BV204" s="771"/>
      <c r="BW204" s="772"/>
      <c r="BX204" s="772"/>
      <c r="BY204" s="772"/>
      <c r="BZ204" s="772"/>
      <c r="CA204" s="773"/>
      <c r="CB204" s="3"/>
      <c r="CC204" s="584"/>
      <c r="CD204" s="585"/>
      <c r="CE204" s="585"/>
      <c r="CF204" s="630"/>
      <c r="CG204" s="631"/>
      <c r="CH204" s="3"/>
      <c r="CI204" s="3"/>
      <c r="CJ204" s="3"/>
      <c r="CK204" s="3"/>
      <c r="CL204" s="3"/>
      <c r="CM204" s="3"/>
      <c r="CN204" s="3"/>
      <c r="CO204" s="3"/>
      <c r="CP204" s="3"/>
      <c r="CQ204" s="3"/>
      <c r="CR204" s="3"/>
      <c r="CS204" s="3"/>
      <c r="CT204" s="3"/>
    </row>
    <row r="205" spans="1:98" ht="14.25" customHeight="1">
      <c r="A205" s="761"/>
      <c r="B205" s="556"/>
      <c r="C205" s="557"/>
      <c r="D205" s="62"/>
      <c r="E205" s="769"/>
      <c r="F205" s="440"/>
      <c r="G205" s="377"/>
      <c r="H205" s="378"/>
      <c r="I205" s="561"/>
      <c r="J205" s="562"/>
      <c r="K205" s="562"/>
      <c r="L205" s="562"/>
      <c r="M205" s="378"/>
      <c r="N205" s="379"/>
      <c r="O205" s="380"/>
      <c r="P205" s="381"/>
      <c r="Q205" s="720"/>
      <c r="R205" s="721"/>
      <c r="S205" s="721"/>
      <c r="T205" s="722"/>
      <c r="U205" s="22"/>
      <c r="V205" s="384">
        <v>9</v>
      </c>
      <c r="W205" s="145"/>
      <c r="X205" s="723"/>
      <c r="Y205" s="723"/>
      <c r="Z205" s="683"/>
      <c r="AA205" s="724"/>
      <c r="AB205" s="725"/>
      <c r="AC205" s="725"/>
      <c r="AD205" s="726"/>
      <c r="AE205" s="140"/>
      <c r="AF205" s="141"/>
      <c r="AG205" s="143"/>
      <c r="AH205" s="143"/>
      <c r="AI205" s="143"/>
      <c r="AJ205" s="146"/>
      <c r="AK205" s="727"/>
      <c r="AL205" s="728"/>
      <c r="AM205" s="728"/>
      <c r="AN205" s="729"/>
      <c r="AO205" s="3"/>
      <c r="AP205" s="399"/>
      <c r="AQ205" s="381"/>
      <c r="AR205" s="52"/>
      <c r="AS205" s="104" t="e">
        <f t="shared" si="78"/>
        <v>#DIV/0!</v>
      </c>
      <c r="AT205" s="770" t="e">
        <f t="shared" si="79"/>
        <v>#DIV/0!</v>
      </c>
      <c r="AU205" s="770" t="e">
        <f t="shared" si="80"/>
        <v>#DIV/0!</v>
      </c>
      <c r="AV205" s="770" t="e">
        <f t="shared" si="81"/>
        <v>#DIV/0!</v>
      </c>
      <c r="AW205" s="107" t="e">
        <f t="shared" si="95"/>
        <v>#DIV/0!</v>
      </c>
      <c r="AX205" s="107" t="e">
        <f t="shared" si="96"/>
        <v>#DIV/0!</v>
      </c>
      <c r="AY205" s="107" t="e">
        <f t="shared" si="97"/>
        <v>#DIV/0!</v>
      </c>
      <c r="AZ205" s="107" t="e">
        <f t="shared" si="82"/>
        <v>#DIV/0!</v>
      </c>
      <c r="BA205" s="107" t="e">
        <f t="shared" si="83"/>
        <v>#DIV/0!</v>
      </c>
      <c r="BB205" s="107" t="e">
        <f t="shared" si="84"/>
        <v>#DIV/0!</v>
      </c>
      <c r="BC205" s="107" t="e">
        <f t="shared" si="85"/>
        <v>#DIV/0!</v>
      </c>
      <c r="BD205" s="107" t="e">
        <f t="shared" si="86"/>
        <v>#DIV/0!</v>
      </c>
      <c r="BE205" s="108">
        <v>0.2</v>
      </c>
      <c r="BF205" s="108">
        <v>0.8</v>
      </c>
      <c r="BG205" s="107" t="e">
        <f t="shared" si="87"/>
        <v>#DIV/0!</v>
      </c>
      <c r="BH205" s="107" t="e">
        <f t="shared" si="88"/>
        <v>#DIV/0!</v>
      </c>
      <c r="BI205" s="107" t="e">
        <f t="shared" si="89"/>
        <v>#DIV/0!</v>
      </c>
      <c r="BJ205" s="107" t="e">
        <f t="shared" si="90"/>
        <v>#DIV/0!</v>
      </c>
      <c r="BK205" s="107" t="e">
        <f t="shared" si="90"/>
        <v>#DIV/0!</v>
      </c>
      <c r="BL205" s="107" t="e">
        <f t="shared" si="91"/>
        <v>#DIV/0!</v>
      </c>
      <c r="BM205" s="107" t="e">
        <f t="shared" si="92"/>
        <v>#DIV/0!</v>
      </c>
      <c r="BN205" s="107" t="e">
        <f t="shared" si="93"/>
        <v>#DIV/0!</v>
      </c>
      <c r="BO205" s="107" t="e">
        <f t="shared" si="94"/>
        <v>#DIV/0!</v>
      </c>
      <c r="BP205" s="107" t="e">
        <f t="shared" si="94"/>
        <v>#DIV/0!</v>
      </c>
      <c r="BQ205" s="107" t="e">
        <f t="shared" si="94"/>
        <v>#DIV/0!</v>
      </c>
      <c r="BR205" s="107" t="e">
        <f t="shared" si="94"/>
        <v>#DIV/0!</v>
      </c>
      <c r="BS205" s="771"/>
      <c r="BT205" s="771"/>
      <c r="BU205" s="771"/>
      <c r="BV205" s="771"/>
      <c r="BW205" s="772"/>
      <c r="BX205" s="772"/>
      <c r="BY205" s="772"/>
      <c r="BZ205" s="772"/>
      <c r="CA205" s="773"/>
      <c r="CB205" s="3"/>
      <c r="CC205" s="584"/>
      <c r="CD205" s="585"/>
      <c r="CE205" s="585"/>
      <c r="CF205" s="630"/>
      <c r="CG205" s="631"/>
      <c r="CH205" s="3"/>
      <c r="CI205" s="3"/>
      <c r="CJ205" s="3"/>
      <c r="CK205" s="3"/>
      <c r="CL205" s="3"/>
      <c r="CM205" s="3"/>
      <c r="CN205" s="3"/>
      <c r="CO205" s="3"/>
      <c r="CP205" s="3"/>
      <c r="CQ205" s="3"/>
      <c r="CR205" s="3"/>
      <c r="CS205" s="3"/>
      <c r="CT205" s="3"/>
    </row>
    <row r="206" spans="1:98" ht="14.25" customHeight="1" thickBot="1">
      <c r="A206" s="761"/>
      <c r="B206" s="556"/>
      <c r="C206" s="557"/>
      <c r="D206" s="62"/>
      <c r="E206" s="769"/>
      <c r="F206" s="651"/>
      <c r="G206" s="774"/>
      <c r="H206" s="412"/>
      <c r="I206" s="596"/>
      <c r="J206" s="597"/>
      <c r="K206" s="597"/>
      <c r="L206" s="597"/>
      <c r="M206" s="412"/>
      <c r="N206" s="415"/>
      <c r="O206" s="416"/>
      <c r="P206" s="417"/>
      <c r="Q206" s="732"/>
      <c r="R206" s="733"/>
      <c r="S206" s="733"/>
      <c r="T206" s="734"/>
      <c r="U206" s="22"/>
      <c r="V206" s="449">
        <v>10</v>
      </c>
      <c r="W206" s="414"/>
      <c r="X206" s="735"/>
      <c r="Y206" s="735"/>
      <c r="Z206" s="606"/>
      <c r="AA206" s="736"/>
      <c r="AB206" s="737"/>
      <c r="AC206" s="737"/>
      <c r="AD206" s="738"/>
      <c r="AE206" s="140"/>
      <c r="AF206" s="413"/>
      <c r="AG206" s="739"/>
      <c r="AH206" s="739"/>
      <c r="AI206" s="739"/>
      <c r="AJ206" s="740"/>
      <c r="AK206" s="741"/>
      <c r="AL206" s="742"/>
      <c r="AM206" s="742"/>
      <c r="AN206" s="743"/>
      <c r="AO206" s="3"/>
      <c r="AP206" s="744"/>
      <c r="AQ206" s="417"/>
      <c r="AR206" s="52"/>
      <c r="AS206" s="426" t="e">
        <f t="shared" si="78"/>
        <v>#DIV/0!</v>
      </c>
      <c r="AT206" s="775" t="e">
        <f t="shared" si="79"/>
        <v>#DIV/0!</v>
      </c>
      <c r="AU206" s="775" t="e">
        <f t="shared" si="80"/>
        <v>#DIV/0!</v>
      </c>
      <c r="AV206" s="775" t="e">
        <f t="shared" si="81"/>
        <v>#DIV/0!</v>
      </c>
      <c r="AW206" s="428" t="e">
        <f t="shared" si="95"/>
        <v>#DIV/0!</v>
      </c>
      <c r="AX206" s="428" t="e">
        <f t="shared" si="96"/>
        <v>#DIV/0!</v>
      </c>
      <c r="AY206" s="428" t="e">
        <f t="shared" si="97"/>
        <v>#DIV/0!</v>
      </c>
      <c r="AZ206" s="428" t="e">
        <f t="shared" si="82"/>
        <v>#DIV/0!</v>
      </c>
      <c r="BA206" s="428" t="e">
        <f t="shared" si="83"/>
        <v>#DIV/0!</v>
      </c>
      <c r="BB206" s="428" t="e">
        <f t="shared" si="84"/>
        <v>#DIV/0!</v>
      </c>
      <c r="BC206" s="428" t="e">
        <f t="shared" si="85"/>
        <v>#DIV/0!</v>
      </c>
      <c r="BD206" s="428" t="e">
        <f t="shared" si="86"/>
        <v>#DIV/0!</v>
      </c>
      <c r="BE206" s="427">
        <v>0.2</v>
      </c>
      <c r="BF206" s="427">
        <v>0.8</v>
      </c>
      <c r="BG206" s="428" t="e">
        <f t="shared" si="87"/>
        <v>#DIV/0!</v>
      </c>
      <c r="BH206" s="428" t="e">
        <f t="shared" si="88"/>
        <v>#DIV/0!</v>
      </c>
      <c r="BI206" s="428" t="e">
        <f t="shared" si="89"/>
        <v>#DIV/0!</v>
      </c>
      <c r="BJ206" s="428" t="e">
        <f t="shared" si="90"/>
        <v>#DIV/0!</v>
      </c>
      <c r="BK206" s="428" t="e">
        <f t="shared" si="90"/>
        <v>#DIV/0!</v>
      </c>
      <c r="BL206" s="428" t="e">
        <f t="shared" si="91"/>
        <v>#DIV/0!</v>
      </c>
      <c r="BM206" s="428" t="e">
        <f t="shared" si="92"/>
        <v>#DIV/0!</v>
      </c>
      <c r="BN206" s="428" t="e">
        <f t="shared" si="93"/>
        <v>#DIV/0!</v>
      </c>
      <c r="BO206" s="428" t="e">
        <f t="shared" si="94"/>
        <v>#DIV/0!</v>
      </c>
      <c r="BP206" s="428" t="e">
        <f t="shared" si="94"/>
        <v>#DIV/0!</v>
      </c>
      <c r="BQ206" s="428" t="e">
        <f t="shared" si="94"/>
        <v>#DIV/0!</v>
      </c>
      <c r="BR206" s="428" t="e">
        <f t="shared" si="94"/>
        <v>#DIV/0!</v>
      </c>
      <c r="BS206" s="776"/>
      <c r="BT206" s="776"/>
      <c r="BU206" s="776"/>
      <c r="BV206" s="776"/>
      <c r="BW206" s="777"/>
      <c r="BX206" s="777"/>
      <c r="BY206" s="777"/>
      <c r="BZ206" s="777"/>
      <c r="CA206" s="778"/>
      <c r="CB206" s="3"/>
      <c r="CC206" s="616"/>
      <c r="CD206" s="617"/>
      <c r="CE206" s="617"/>
      <c r="CF206" s="640"/>
      <c r="CG206" s="641"/>
      <c r="CH206" s="3"/>
      <c r="CI206" s="3"/>
      <c r="CJ206" s="3"/>
      <c r="CK206" s="3"/>
      <c r="CL206" s="3"/>
      <c r="CM206" s="3"/>
      <c r="CN206" s="3"/>
      <c r="CO206" s="3"/>
      <c r="CP206" s="3"/>
      <c r="CQ206" s="3"/>
      <c r="CR206" s="3"/>
      <c r="CS206" s="3"/>
      <c r="CT206" s="3"/>
    </row>
    <row r="207" spans="1:98" ht="14.25" customHeight="1">
      <c r="A207" s="5110">
        <v>21</v>
      </c>
      <c r="B207" s="5113"/>
      <c r="C207" s="5045"/>
      <c r="D207" s="5116"/>
      <c r="E207" s="5045"/>
      <c r="F207" s="527"/>
      <c r="G207" s="355"/>
      <c r="H207" s="5117"/>
      <c r="I207" s="529"/>
      <c r="J207" s="530"/>
      <c r="K207" s="530"/>
      <c r="L207" s="530"/>
      <c r="M207" s="5123"/>
      <c r="N207" s="5124"/>
      <c r="O207" s="358"/>
      <c r="P207" s="361"/>
      <c r="Q207" s="5125"/>
      <c r="R207" s="5126"/>
      <c r="S207" s="5126"/>
      <c r="T207" s="5127"/>
      <c r="U207" s="22"/>
      <c r="V207" s="364">
        <v>1</v>
      </c>
      <c r="W207" s="358"/>
      <c r="X207" s="750"/>
      <c r="Y207" s="750"/>
      <c r="Z207" s="527"/>
      <c r="AA207" s="752"/>
      <c r="AB207" s="752"/>
      <c r="AC207" s="752"/>
      <c r="AD207" s="753"/>
      <c r="AE207" s="140"/>
      <c r="AF207" s="357"/>
      <c r="AG207" s="754"/>
      <c r="AH207" s="754"/>
      <c r="AI207" s="754"/>
      <c r="AJ207" s="755"/>
      <c r="AK207" s="756"/>
      <c r="AL207" s="757"/>
      <c r="AM207" s="757"/>
      <c r="AN207" s="758"/>
      <c r="AO207" s="3"/>
      <c r="AP207" s="759"/>
      <c r="AQ207" s="760"/>
      <c r="AR207" s="52"/>
      <c r="AS207" s="781" t="e">
        <f t="shared" si="78"/>
        <v>#DIV/0!</v>
      </c>
      <c r="AT207" s="782" t="e">
        <f t="shared" si="79"/>
        <v>#DIV/0!</v>
      </c>
      <c r="AU207" s="782" t="e">
        <f t="shared" si="80"/>
        <v>#DIV/0!</v>
      </c>
      <c r="AV207" s="782" t="e">
        <f t="shared" si="81"/>
        <v>#DIV/0!</v>
      </c>
      <c r="AW207" s="783" t="e">
        <f t="shared" si="95"/>
        <v>#DIV/0!</v>
      </c>
      <c r="AX207" s="783" t="e">
        <f t="shared" si="96"/>
        <v>#DIV/0!</v>
      </c>
      <c r="AY207" s="783" t="e">
        <f t="shared" si="97"/>
        <v>#DIV/0!</v>
      </c>
      <c r="AZ207" s="783" t="e">
        <f t="shared" si="82"/>
        <v>#DIV/0!</v>
      </c>
      <c r="BA207" s="87" t="e">
        <f t="shared" si="83"/>
        <v>#DIV/0!</v>
      </c>
      <c r="BB207" s="87" t="e">
        <f t="shared" si="84"/>
        <v>#DIV/0!</v>
      </c>
      <c r="BC207" s="87" t="e">
        <f t="shared" si="85"/>
        <v>#DIV/0!</v>
      </c>
      <c r="BD207" s="87" t="e">
        <f t="shared" si="86"/>
        <v>#DIV/0!</v>
      </c>
      <c r="BE207" s="86">
        <v>0.2</v>
      </c>
      <c r="BF207" s="86">
        <v>0.8</v>
      </c>
      <c r="BG207" s="87" t="e">
        <f t="shared" si="87"/>
        <v>#DIV/0!</v>
      </c>
      <c r="BH207" s="87" t="e">
        <f t="shared" si="88"/>
        <v>#DIV/0!</v>
      </c>
      <c r="BI207" s="87" t="e">
        <f t="shared" si="89"/>
        <v>#DIV/0!</v>
      </c>
      <c r="BJ207" s="87" t="e">
        <f t="shared" si="90"/>
        <v>#DIV/0!</v>
      </c>
      <c r="BK207" s="87" t="e">
        <f t="shared" si="90"/>
        <v>#DIV/0!</v>
      </c>
      <c r="BL207" s="87" t="e">
        <f t="shared" si="91"/>
        <v>#DIV/0!</v>
      </c>
      <c r="BM207" s="87" t="e">
        <f t="shared" si="92"/>
        <v>#DIV/0!</v>
      </c>
      <c r="BN207" s="87" t="e">
        <f t="shared" si="93"/>
        <v>#DIV/0!</v>
      </c>
      <c r="BO207" s="87" t="e">
        <f t="shared" si="94"/>
        <v>#DIV/0!</v>
      </c>
      <c r="BP207" s="87" t="e">
        <f t="shared" si="94"/>
        <v>#DIV/0!</v>
      </c>
      <c r="BQ207" s="87" t="e">
        <f t="shared" si="94"/>
        <v>#DIV/0!</v>
      </c>
      <c r="BR207" s="87" t="e">
        <f t="shared" si="94"/>
        <v>#DIV/0!</v>
      </c>
      <c r="BS207" s="5120" t="e">
        <f>AVERAGEIF(BO207:BO216,"&lt;&gt;#¡DIV/0!")</f>
        <v>#DIV/0!</v>
      </c>
      <c r="BT207" s="5120" t="e">
        <f>AVERAGEIF(BP207:BP216,"&lt;&gt;#¡DIV/0!")</f>
        <v>#DIV/0!</v>
      </c>
      <c r="BU207" s="5120" t="e">
        <f>AVERAGEIF(BQ207:BQ216,"&lt;&gt;#¡DIV/0!")</f>
        <v>#DIV/0!</v>
      </c>
      <c r="BV207" s="5120" t="e">
        <f>AVERAGEIF(BR207:BR216,"&lt;&gt;#¡DIV/0!")</f>
        <v>#DIV/0!</v>
      </c>
      <c r="BW207" s="5122" t="e">
        <f>+C207*BS207</f>
        <v>#DIV/0!</v>
      </c>
      <c r="BX207" s="5122" t="e">
        <f>+C207*BT207</f>
        <v>#DIV/0!</v>
      </c>
      <c r="BY207" s="5122" t="e">
        <f>+C207*BU207</f>
        <v>#DIV/0!</v>
      </c>
      <c r="BZ207" s="5122" t="e">
        <f>+C207*BV207</f>
        <v>#DIV/0!</v>
      </c>
      <c r="CA207" s="5131" t="e">
        <f>SUM(BW207:BZ216)</f>
        <v>#DIV/0!</v>
      </c>
      <c r="CB207" s="3"/>
      <c r="CC207" s="5132" t="e">
        <f>+Q207/$N$207</f>
        <v>#DIV/0!</v>
      </c>
      <c r="CD207" s="5133" t="e">
        <f>+R207/$N$207</f>
        <v>#DIV/0!</v>
      </c>
      <c r="CE207" s="5133" t="e">
        <f>+S207/$N$207</f>
        <v>#DIV/0!</v>
      </c>
      <c r="CF207" s="5128" t="e">
        <f>+T207/$N$207</f>
        <v>#DIV/0!</v>
      </c>
      <c r="CG207" s="5129" t="e">
        <f>AVERAGE(CC207:CF216)</f>
        <v>#DIV/0!</v>
      </c>
      <c r="CH207" s="3"/>
      <c r="CI207" s="3"/>
      <c r="CJ207" s="3"/>
      <c r="CK207" s="3"/>
      <c r="CL207" s="3"/>
      <c r="CM207" s="3"/>
      <c r="CN207" s="3"/>
      <c r="CO207" s="3"/>
      <c r="CP207" s="3"/>
      <c r="CQ207" s="3"/>
      <c r="CR207" s="3"/>
      <c r="CS207" s="3"/>
      <c r="CT207" s="3"/>
    </row>
    <row r="208" spans="1:98" ht="14.25" customHeight="1">
      <c r="A208" s="5111"/>
      <c r="B208" s="5114"/>
      <c r="C208" s="5047"/>
      <c r="D208" s="5114"/>
      <c r="E208" s="5047"/>
      <c r="F208" s="440"/>
      <c r="G208" s="377"/>
      <c r="H208" s="5118"/>
      <c r="I208" s="561"/>
      <c r="J208" s="562"/>
      <c r="K208" s="562"/>
      <c r="L208" s="562"/>
      <c r="M208" s="5118"/>
      <c r="N208" s="5111"/>
      <c r="O208" s="380"/>
      <c r="P208" s="381"/>
      <c r="Q208" s="5111"/>
      <c r="R208" s="5049"/>
      <c r="S208" s="5049"/>
      <c r="T208" s="5118"/>
      <c r="U208" s="22"/>
      <c r="V208" s="384">
        <v>2</v>
      </c>
      <c r="W208" s="145"/>
      <c r="X208" s="723"/>
      <c r="Y208" s="723"/>
      <c r="Z208" s="440"/>
      <c r="AA208" s="725"/>
      <c r="AB208" s="725"/>
      <c r="AC208" s="725"/>
      <c r="AD208" s="726"/>
      <c r="AE208" s="140"/>
      <c r="AF208" s="141"/>
      <c r="AG208" s="143"/>
      <c r="AH208" s="143"/>
      <c r="AI208" s="143"/>
      <c r="AJ208" s="146"/>
      <c r="AK208" s="727"/>
      <c r="AL208" s="728"/>
      <c r="AM208" s="728"/>
      <c r="AN208" s="729"/>
      <c r="AO208" s="3"/>
      <c r="AP208" s="399"/>
      <c r="AQ208" s="381"/>
      <c r="AR208" s="52"/>
      <c r="AS208" s="53" t="e">
        <f t="shared" si="78"/>
        <v>#DIV/0!</v>
      </c>
      <c r="AT208" s="54" t="e">
        <f t="shared" si="79"/>
        <v>#DIV/0!</v>
      </c>
      <c r="AU208" s="54" t="e">
        <f t="shared" si="80"/>
        <v>#DIV/0!</v>
      </c>
      <c r="AV208" s="54" t="e">
        <f t="shared" si="81"/>
        <v>#DIV/0!</v>
      </c>
      <c r="AW208" s="55" t="e">
        <f t="shared" si="95"/>
        <v>#DIV/0!</v>
      </c>
      <c r="AX208" s="55" t="e">
        <f t="shared" si="96"/>
        <v>#DIV/0!</v>
      </c>
      <c r="AY208" s="55" t="e">
        <f t="shared" si="97"/>
        <v>#DIV/0!</v>
      </c>
      <c r="AZ208" s="55" t="e">
        <f t="shared" si="82"/>
        <v>#DIV/0!</v>
      </c>
      <c r="BA208" s="56" t="e">
        <f t="shared" si="83"/>
        <v>#DIV/0!</v>
      </c>
      <c r="BB208" s="56" t="e">
        <f t="shared" si="84"/>
        <v>#DIV/0!</v>
      </c>
      <c r="BC208" s="56" t="e">
        <f t="shared" si="85"/>
        <v>#DIV/0!</v>
      </c>
      <c r="BD208" s="56" t="e">
        <f t="shared" si="86"/>
        <v>#DIV/0!</v>
      </c>
      <c r="BE208" s="108">
        <v>0.2</v>
      </c>
      <c r="BF208" s="108">
        <v>0.8</v>
      </c>
      <c r="BG208" s="56" t="e">
        <f t="shared" si="87"/>
        <v>#DIV/0!</v>
      </c>
      <c r="BH208" s="56" t="e">
        <f t="shared" si="88"/>
        <v>#DIV/0!</v>
      </c>
      <c r="BI208" s="56" t="e">
        <f t="shared" si="89"/>
        <v>#DIV/0!</v>
      </c>
      <c r="BJ208" s="56" t="e">
        <f t="shared" si="90"/>
        <v>#DIV/0!</v>
      </c>
      <c r="BK208" s="56" t="e">
        <f t="shared" si="90"/>
        <v>#DIV/0!</v>
      </c>
      <c r="BL208" s="56" t="e">
        <f t="shared" si="91"/>
        <v>#DIV/0!</v>
      </c>
      <c r="BM208" s="56" t="e">
        <f t="shared" si="92"/>
        <v>#DIV/0!</v>
      </c>
      <c r="BN208" s="56" t="e">
        <f t="shared" si="93"/>
        <v>#DIV/0!</v>
      </c>
      <c r="BO208" s="56" t="e">
        <f t="shared" si="94"/>
        <v>#DIV/0!</v>
      </c>
      <c r="BP208" s="56" t="e">
        <f t="shared" si="94"/>
        <v>#DIV/0!</v>
      </c>
      <c r="BQ208" s="56" t="e">
        <f t="shared" si="94"/>
        <v>#DIV/0!</v>
      </c>
      <c r="BR208" s="56" t="e">
        <f t="shared" si="94"/>
        <v>#DIV/0!</v>
      </c>
      <c r="BS208" s="5049"/>
      <c r="BT208" s="5049"/>
      <c r="BU208" s="5049"/>
      <c r="BV208" s="5049"/>
      <c r="BW208" s="5049"/>
      <c r="BX208" s="5049"/>
      <c r="BY208" s="5049"/>
      <c r="BZ208" s="5049"/>
      <c r="CA208" s="5118"/>
      <c r="CB208" s="3"/>
      <c r="CC208" s="5111"/>
      <c r="CD208" s="5049"/>
      <c r="CE208" s="5049"/>
      <c r="CF208" s="5118"/>
      <c r="CG208" s="5130"/>
      <c r="CH208" s="3"/>
      <c r="CI208" s="3"/>
      <c r="CJ208" s="3"/>
      <c r="CK208" s="3"/>
      <c r="CL208" s="3"/>
      <c r="CM208" s="3"/>
      <c r="CN208" s="3"/>
      <c r="CO208" s="3"/>
      <c r="CP208" s="3"/>
      <c r="CQ208" s="3"/>
      <c r="CR208" s="3"/>
      <c r="CS208" s="3"/>
      <c r="CT208" s="3"/>
    </row>
    <row r="209" spans="1:98" ht="13.5" customHeight="1">
      <c r="A209" s="5111"/>
      <c r="B209" s="5114"/>
      <c r="C209" s="5047"/>
      <c r="D209" s="5114"/>
      <c r="E209" s="5047"/>
      <c r="F209" s="440"/>
      <c r="G209" s="377"/>
      <c r="H209" s="5118"/>
      <c r="I209" s="561"/>
      <c r="J209" s="562"/>
      <c r="K209" s="562"/>
      <c r="L209" s="562"/>
      <c r="M209" s="5118"/>
      <c r="N209" s="5111"/>
      <c r="O209" s="380"/>
      <c r="P209" s="381"/>
      <c r="Q209" s="5111"/>
      <c r="R209" s="5049"/>
      <c r="S209" s="5049"/>
      <c r="T209" s="5118"/>
      <c r="U209" s="22"/>
      <c r="V209" s="384">
        <v>3</v>
      </c>
      <c r="W209" s="145"/>
      <c r="X209" s="723"/>
      <c r="Y209" s="723"/>
      <c r="Z209" s="440"/>
      <c r="AA209" s="725"/>
      <c r="AB209" s="725"/>
      <c r="AC209" s="725"/>
      <c r="AD209" s="726"/>
      <c r="AE209" s="140"/>
      <c r="AF209" s="141"/>
      <c r="AG209" s="143"/>
      <c r="AH209" s="143"/>
      <c r="AI209" s="143"/>
      <c r="AJ209" s="146"/>
      <c r="AK209" s="727"/>
      <c r="AL209" s="728"/>
      <c r="AM209" s="728"/>
      <c r="AN209" s="729"/>
      <c r="AO209" s="3"/>
      <c r="AP209" s="399"/>
      <c r="AQ209" s="381"/>
      <c r="AR209" s="52"/>
      <c r="AS209" s="53" t="e">
        <f t="shared" si="78"/>
        <v>#DIV/0!</v>
      </c>
      <c r="AT209" s="54" t="e">
        <f t="shared" si="79"/>
        <v>#DIV/0!</v>
      </c>
      <c r="AU209" s="54" t="e">
        <f t="shared" si="80"/>
        <v>#DIV/0!</v>
      </c>
      <c r="AV209" s="54" t="e">
        <f t="shared" si="81"/>
        <v>#DIV/0!</v>
      </c>
      <c r="AW209" s="55" t="e">
        <f t="shared" si="95"/>
        <v>#DIV/0!</v>
      </c>
      <c r="AX209" s="55" t="e">
        <f t="shared" si="96"/>
        <v>#DIV/0!</v>
      </c>
      <c r="AY209" s="55" t="e">
        <f t="shared" si="97"/>
        <v>#DIV/0!</v>
      </c>
      <c r="AZ209" s="55" t="e">
        <f t="shared" si="82"/>
        <v>#DIV/0!</v>
      </c>
      <c r="BA209" s="56" t="e">
        <f t="shared" si="83"/>
        <v>#DIV/0!</v>
      </c>
      <c r="BB209" s="56" t="e">
        <f t="shared" si="84"/>
        <v>#DIV/0!</v>
      </c>
      <c r="BC209" s="56" t="e">
        <f t="shared" si="85"/>
        <v>#DIV/0!</v>
      </c>
      <c r="BD209" s="56" t="e">
        <f t="shared" si="86"/>
        <v>#DIV/0!</v>
      </c>
      <c r="BE209" s="108">
        <v>0.2</v>
      </c>
      <c r="BF209" s="108">
        <v>0.8</v>
      </c>
      <c r="BG209" s="56" t="e">
        <f t="shared" si="87"/>
        <v>#DIV/0!</v>
      </c>
      <c r="BH209" s="56" t="e">
        <f t="shared" si="88"/>
        <v>#DIV/0!</v>
      </c>
      <c r="BI209" s="56" t="e">
        <f t="shared" si="89"/>
        <v>#DIV/0!</v>
      </c>
      <c r="BJ209" s="56" t="e">
        <f t="shared" si="90"/>
        <v>#DIV/0!</v>
      </c>
      <c r="BK209" s="56" t="e">
        <f t="shared" si="90"/>
        <v>#DIV/0!</v>
      </c>
      <c r="BL209" s="56" t="e">
        <f t="shared" si="91"/>
        <v>#DIV/0!</v>
      </c>
      <c r="BM209" s="56" t="e">
        <f t="shared" si="92"/>
        <v>#DIV/0!</v>
      </c>
      <c r="BN209" s="56" t="e">
        <f t="shared" si="93"/>
        <v>#DIV/0!</v>
      </c>
      <c r="BO209" s="56" t="e">
        <f t="shared" si="94"/>
        <v>#DIV/0!</v>
      </c>
      <c r="BP209" s="56" t="e">
        <f t="shared" si="94"/>
        <v>#DIV/0!</v>
      </c>
      <c r="BQ209" s="56" t="e">
        <f t="shared" si="94"/>
        <v>#DIV/0!</v>
      </c>
      <c r="BR209" s="56" t="e">
        <f t="shared" si="94"/>
        <v>#DIV/0!</v>
      </c>
      <c r="BS209" s="5049"/>
      <c r="BT209" s="5049"/>
      <c r="BU209" s="5049"/>
      <c r="BV209" s="5049"/>
      <c r="BW209" s="5049"/>
      <c r="BX209" s="5049"/>
      <c r="BY209" s="5049"/>
      <c r="BZ209" s="5049"/>
      <c r="CA209" s="5118"/>
      <c r="CB209" s="3"/>
      <c r="CC209" s="5111"/>
      <c r="CD209" s="5049"/>
      <c r="CE209" s="5049"/>
      <c r="CF209" s="5118"/>
      <c r="CG209" s="5130"/>
      <c r="CH209" s="3"/>
      <c r="CI209" s="3"/>
      <c r="CJ209" s="3"/>
      <c r="CK209" s="3"/>
      <c r="CL209" s="3"/>
      <c r="CM209" s="3"/>
      <c r="CN209" s="3"/>
      <c r="CO209" s="3"/>
      <c r="CP209" s="3"/>
      <c r="CQ209" s="3"/>
      <c r="CR209" s="3"/>
      <c r="CS209" s="3"/>
      <c r="CT209" s="3"/>
    </row>
    <row r="210" spans="1:98" ht="13.5" customHeight="1">
      <c r="A210" s="5111"/>
      <c r="B210" s="5114"/>
      <c r="C210" s="5047"/>
      <c r="D210" s="5114"/>
      <c r="E210" s="5047"/>
      <c r="F210" s="440"/>
      <c r="G210" s="377"/>
      <c r="H210" s="5118"/>
      <c r="I210" s="561"/>
      <c r="J210" s="562"/>
      <c r="K210" s="562"/>
      <c r="L210" s="562"/>
      <c r="M210" s="5118"/>
      <c r="N210" s="5111"/>
      <c r="O210" s="380"/>
      <c r="P210" s="381"/>
      <c r="Q210" s="5111"/>
      <c r="R210" s="5049"/>
      <c r="S210" s="5049"/>
      <c r="T210" s="5118"/>
      <c r="U210" s="22"/>
      <c r="V210" s="384">
        <v>4</v>
      </c>
      <c r="W210" s="145"/>
      <c r="X210" s="723"/>
      <c r="Y210" s="723"/>
      <c r="Z210" s="440"/>
      <c r="AA210" s="725"/>
      <c r="AB210" s="725"/>
      <c r="AC210" s="725"/>
      <c r="AD210" s="726"/>
      <c r="AE210" s="140"/>
      <c r="AF210" s="141"/>
      <c r="AG210" s="143"/>
      <c r="AH210" s="143"/>
      <c r="AI210" s="143"/>
      <c r="AJ210" s="146"/>
      <c r="AK210" s="727"/>
      <c r="AL210" s="728"/>
      <c r="AM210" s="728"/>
      <c r="AN210" s="729"/>
      <c r="AO210" s="3"/>
      <c r="AP210" s="399"/>
      <c r="AQ210" s="381"/>
      <c r="AR210" s="52"/>
      <c r="AS210" s="53" t="e">
        <f t="shared" si="78"/>
        <v>#DIV/0!</v>
      </c>
      <c r="AT210" s="54" t="e">
        <f t="shared" si="79"/>
        <v>#DIV/0!</v>
      </c>
      <c r="AU210" s="54" t="e">
        <f t="shared" si="80"/>
        <v>#DIV/0!</v>
      </c>
      <c r="AV210" s="54" t="e">
        <f t="shared" si="81"/>
        <v>#DIV/0!</v>
      </c>
      <c r="AW210" s="55" t="e">
        <f t="shared" si="95"/>
        <v>#DIV/0!</v>
      </c>
      <c r="AX210" s="55" t="e">
        <f t="shared" si="96"/>
        <v>#DIV/0!</v>
      </c>
      <c r="AY210" s="55" t="e">
        <f t="shared" si="97"/>
        <v>#DIV/0!</v>
      </c>
      <c r="AZ210" s="55" t="e">
        <f t="shared" si="82"/>
        <v>#DIV/0!</v>
      </c>
      <c r="BA210" s="56" t="e">
        <f t="shared" si="83"/>
        <v>#DIV/0!</v>
      </c>
      <c r="BB210" s="56" t="e">
        <f t="shared" si="84"/>
        <v>#DIV/0!</v>
      </c>
      <c r="BC210" s="56" t="e">
        <f t="shared" si="85"/>
        <v>#DIV/0!</v>
      </c>
      <c r="BD210" s="56" t="e">
        <f t="shared" si="86"/>
        <v>#DIV/0!</v>
      </c>
      <c r="BE210" s="108">
        <v>0.2</v>
      </c>
      <c r="BF210" s="108">
        <v>0.8</v>
      </c>
      <c r="BG210" s="56" t="e">
        <f t="shared" si="87"/>
        <v>#DIV/0!</v>
      </c>
      <c r="BH210" s="56" t="e">
        <f t="shared" si="88"/>
        <v>#DIV/0!</v>
      </c>
      <c r="BI210" s="56" t="e">
        <f t="shared" si="89"/>
        <v>#DIV/0!</v>
      </c>
      <c r="BJ210" s="56" t="e">
        <f t="shared" si="90"/>
        <v>#DIV/0!</v>
      </c>
      <c r="BK210" s="56" t="e">
        <f t="shared" si="90"/>
        <v>#DIV/0!</v>
      </c>
      <c r="BL210" s="56" t="e">
        <f t="shared" si="91"/>
        <v>#DIV/0!</v>
      </c>
      <c r="BM210" s="56" t="e">
        <f t="shared" si="92"/>
        <v>#DIV/0!</v>
      </c>
      <c r="BN210" s="56" t="e">
        <f t="shared" si="93"/>
        <v>#DIV/0!</v>
      </c>
      <c r="BO210" s="56" t="e">
        <f t="shared" si="94"/>
        <v>#DIV/0!</v>
      </c>
      <c r="BP210" s="56" t="e">
        <f t="shared" si="94"/>
        <v>#DIV/0!</v>
      </c>
      <c r="BQ210" s="56" t="e">
        <f t="shared" si="94"/>
        <v>#DIV/0!</v>
      </c>
      <c r="BR210" s="56" t="e">
        <f t="shared" si="94"/>
        <v>#DIV/0!</v>
      </c>
      <c r="BS210" s="5049"/>
      <c r="BT210" s="5049"/>
      <c r="BU210" s="5049"/>
      <c r="BV210" s="5049"/>
      <c r="BW210" s="5049"/>
      <c r="BX210" s="5049"/>
      <c r="BY210" s="5049"/>
      <c r="BZ210" s="5049"/>
      <c r="CA210" s="5118"/>
      <c r="CB210" s="3"/>
      <c r="CC210" s="5111"/>
      <c r="CD210" s="5049"/>
      <c r="CE210" s="5049"/>
      <c r="CF210" s="5118"/>
      <c r="CG210" s="5130"/>
      <c r="CH210" s="3"/>
      <c r="CI210" s="3"/>
      <c r="CJ210" s="3"/>
      <c r="CK210" s="3"/>
      <c r="CL210" s="3"/>
      <c r="CM210" s="3"/>
      <c r="CN210" s="3"/>
      <c r="CO210" s="3"/>
      <c r="CP210" s="3"/>
      <c r="CQ210" s="3"/>
      <c r="CR210" s="3"/>
      <c r="CS210" s="3"/>
      <c r="CT210" s="3"/>
    </row>
    <row r="211" spans="1:98" ht="13.5" customHeight="1">
      <c r="A211" s="5111"/>
      <c r="B211" s="5114"/>
      <c r="C211" s="5047"/>
      <c r="D211" s="5114"/>
      <c r="E211" s="5047"/>
      <c r="F211" s="440"/>
      <c r="G211" s="377"/>
      <c r="H211" s="5118"/>
      <c r="I211" s="561"/>
      <c r="J211" s="562"/>
      <c r="K211" s="562"/>
      <c r="L211" s="562"/>
      <c r="M211" s="5118"/>
      <c r="N211" s="5111"/>
      <c r="O211" s="380"/>
      <c r="P211" s="381"/>
      <c r="Q211" s="5111"/>
      <c r="R211" s="5049"/>
      <c r="S211" s="5049"/>
      <c r="T211" s="5118"/>
      <c r="U211" s="22"/>
      <c r="V211" s="384">
        <v>5</v>
      </c>
      <c r="W211" s="145"/>
      <c r="X211" s="723"/>
      <c r="Y211" s="723"/>
      <c r="Z211" s="440"/>
      <c r="AA211" s="725"/>
      <c r="AB211" s="725"/>
      <c r="AC211" s="725"/>
      <c r="AD211" s="726"/>
      <c r="AE211" s="140"/>
      <c r="AF211" s="141"/>
      <c r="AG211" s="143"/>
      <c r="AH211" s="143"/>
      <c r="AI211" s="143"/>
      <c r="AJ211" s="146"/>
      <c r="AK211" s="727"/>
      <c r="AL211" s="728"/>
      <c r="AM211" s="728"/>
      <c r="AN211" s="729"/>
      <c r="AO211" s="3"/>
      <c r="AP211" s="399"/>
      <c r="AQ211" s="381"/>
      <c r="AR211" s="52"/>
      <c r="AS211" s="53" t="e">
        <f t="shared" si="78"/>
        <v>#DIV/0!</v>
      </c>
      <c r="AT211" s="54" t="e">
        <f t="shared" si="79"/>
        <v>#DIV/0!</v>
      </c>
      <c r="AU211" s="54" t="e">
        <f t="shared" si="80"/>
        <v>#DIV/0!</v>
      </c>
      <c r="AV211" s="54" t="e">
        <f t="shared" si="81"/>
        <v>#DIV/0!</v>
      </c>
      <c r="AW211" s="55" t="e">
        <f t="shared" si="95"/>
        <v>#DIV/0!</v>
      </c>
      <c r="AX211" s="55" t="e">
        <f t="shared" si="96"/>
        <v>#DIV/0!</v>
      </c>
      <c r="AY211" s="55" t="e">
        <f t="shared" si="97"/>
        <v>#DIV/0!</v>
      </c>
      <c r="AZ211" s="55" t="e">
        <f t="shared" si="82"/>
        <v>#DIV/0!</v>
      </c>
      <c r="BA211" s="56" t="e">
        <f t="shared" si="83"/>
        <v>#DIV/0!</v>
      </c>
      <c r="BB211" s="56" t="e">
        <f t="shared" si="84"/>
        <v>#DIV/0!</v>
      </c>
      <c r="BC211" s="56" t="e">
        <f t="shared" si="85"/>
        <v>#DIV/0!</v>
      </c>
      <c r="BD211" s="56" t="e">
        <f t="shared" si="86"/>
        <v>#DIV/0!</v>
      </c>
      <c r="BE211" s="108">
        <v>0.2</v>
      </c>
      <c r="BF211" s="108">
        <v>0.8</v>
      </c>
      <c r="BG211" s="56" t="e">
        <f t="shared" si="87"/>
        <v>#DIV/0!</v>
      </c>
      <c r="BH211" s="56" t="e">
        <f t="shared" si="88"/>
        <v>#DIV/0!</v>
      </c>
      <c r="BI211" s="56" t="e">
        <f t="shared" si="89"/>
        <v>#DIV/0!</v>
      </c>
      <c r="BJ211" s="56" t="e">
        <f t="shared" si="90"/>
        <v>#DIV/0!</v>
      </c>
      <c r="BK211" s="56" t="e">
        <f t="shared" si="90"/>
        <v>#DIV/0!</v>
      </c>
      <c r="BL211" s="56" t="e">
        <f t="shared" si="91"/>
        <v>#DIV/0!</v>
      </c>
      <c r="BM211" s="56" t="e">
        <f t="shared" si="92"/>
        <v>#DIV/0!</v>
      </c>
      <c r="BN211" s="56" t="e">
        <f t="shared" si="93"/>
        <v>#DIV/0!</v>
      </c>
      <c r="BO211" s="56" t="e">
        <f t="shared" si="94"/>
        <v>#DIV/0!</v>
      </c>
      <c r="BP211" s="56" t="e">
        <f t="shared" si="94"/>
        <v>#DIV/0!</v>
      </c>
      <c r="BQ211" s="56" t="e">
        <f t="shared" si="94"/>
        <v>#DIV/0!</v>
      </c>
      <c r="BR211" s="56" t="e">
        <f t="shared" si="94"/>
        <v>#DIV/0!</v>
      </c>
      <c r="BS211" s="5049"/>
      <c r="BT211" s="5049"/>
      <c r="BU211" s="5049"/>
      <c r="BV211" s="5049"/>
      <c r="BW211" s="5049"/>
      <c r="BX211" s="5049"/>
      <c r="BY211" s="5049"/>
      <c r="BZ211" s="5049"/>
      <c r="CA211" s="5118"/>
      <c r="CB211" s="3"/>
      <c r="CC211" s="5111"/>
      <c r="CD211" s="5049"/>
      <c r="CE211" s="5049"/>
      <c r="CF211" s="5118"/>
      <c r="CG211" s="5130"/>
      <c r="CH211" s="3"/>
      <c r="CI211" s="3"/>
      <c r="CJ211" s="3"/>
      <c r="CK211" s="3"/>
      <c r="CL211" s="3"/>
      <c r="CM211" s="3"/>
      <c r="CN211" s="3"/>
      <c r="CO211" s="3"/>
      <c r="CP211" s="3"/>
      <c r="CQ211" s="3"/>
      <c r="CR211" s="3"/>
      <c r="CS211" s="3"/>
      <c r="CT211" s="3"/>
    </row>
    <row r="212" spans="1:98" ht="13.5" customHeight="1">
      <c r="A212" s="5111"/>
      <c r="B212" s="5114"/>
      <c r="C212" s="5047"/>
      <c r="D212" s="5114"/>
      <c r="E212" s="5047"/>
      <c r="F212" s="440"/>
      <c r="G212" s="377"/>
      <c r="H212" s="5118"/>
      <c r="I212" s="561"/>
      <c r="J212" s="562"/>
      <c r="K212" s="562"/>
      <c r="L212" s="562"/>
      <c r="M212" s="5118"/>
      <c r="N212" s="5111"/>
      <c r="O212" s="380"/>
      <c r="P212" s="381"/>
      <c r="Q212" s="5111"/>
      <c r="R212" s="5049"/>
      <c r="S212" s="5049"/>
      <c r="T212" s="5118"/>
      <c r="U212" s="22"/>
      <c r="V212" s="384">
        <v>6</v>
      </c>
      <c r="W212" s="145"/>
      <c r="X212" s="723"/>
      <c r="Y212" s="723"/>
      <c r="Z212" s="440"/>
      <c r="AA212" s="725"/>
      <c r="AB212" s="725"/>
      <c r="AC212" s="725"/>
      <c r="AD212" s="726"/>
      <c r="AE212" s="140"/>
      <c r="AF212" s="141"/>
      <c r="AG212" s="143"/>
      <c r="AH212" s="143"/>
      <c r="AI212" s="143"/>
      <c r="AJ212" s="146"/>
      <c r="AK212" s="727"/>
      <c r="AL212" s="728"/>
      <c r="AM212" s="728"/>
      <c r="AN212" s="729"/>
      <c r="AO212" s="3"/>
      <c r="AP212" s="399"/>
      <c r="AQ212" s="381"/>
      <c r="AR212" s="52"/>
      <c r="AS212" s="53" t="e">
        <f t="shared" si="78"/>
        <v>#DIV/0!</v>
      </c>
      <c r="AT212" s="54" t="e">
        <f t="shared" si="79"/>
        <v>#DIV/0!</v>
      </c>
      <c r="AU212" s="54" t="e">
        <f t="shared" si="80"/>
        <v>#DIV/0!</v>
      </c>
      <c r="AV212" s="54" t="e">
        <f t="shared" si="81"/>
        <v>#DIV/0!</v>
      </c>
      <c r="AW212" s="55" t="e">
        <f t="shared" si="95"/>
        <v>#DIV/0!</v>
      </c>
      <c r="AX212" s="55" t="e">
        <f t="shared" si="96"/>
        <v>#DIV/0!</v>
      </c>
      <c r="AY212" s="55" t="e">
        <f t="shared" si="97"/>
        <v>#DIV/0!</v>
      </c>
      <c r="AZ212" s="55" t="e">
        <f t="shared" si="82"/>
        <v>#DIV/0!</v>
      </c>
      <c r="BA212" s="56" t="e">
        <f t="shared" si="83"/>
        <v>#DIV/0!</v>
      </c>
      <c r="BB212" s="56" t="e">
        <f t="shared" si="84"/>
        <v>#DIV/0!</v>
      </c>
      <c r="BC212" s="56" t="e">
        <f t="shared" si="85"/>
        <v>#DIV/0!</v>
      </c>
      <c r="BD212" s="56" t="e">
        <f t="shared" si="86"/>
        <v>#DIV/0!</v>
      </c>
      <c r="BE212" s="108">
        <v>0.2</v>
      </c>
      <c r="BF212" s="108">
        <v>0.8</v>
      </c>
      <c r="BG212" s="56" t="e">
        <f t="shared" si="87"/>
        <v>#DIV/0!</v>
      </c>
      <c r="BH212" s="56" t="e">
        <f t="shared" si="88"/>
        <v>#DIV/0!</v>
      </c>
      <c r="BI212" s="56" t="e">
        <f t="shared" si="89"/>
        <v>#DIV/0!</v>
      </c>
      <c r="BJ212" s="56" t="e">
        <f t="shared" si="90"/>
        <v>#DIV/0!</v>
      </c>
      <c r="BK212" s="56" t="e">
        <f t="shared" si="90"/>
        <v>#DIV/0!</v>
      </c>
      <c r="BL212" s="56" t="e">
        <f t="shared" si="91"/>
        <v>#DIV/0!</v>
      </c>
      <c r="BM212" s="56" t="e">
        <f t="shared" si="92"/>
        <v>#DIV/0!</v>
      </c>
      <c r="BN212" s="56" t="e">
        <f t="shared" si="93"/>
        <v>#DIV/0!</v>
      </c>
      <c r="BO212" s="56" t="e">
        <f t="shared" si="94"/>
        <v>#DIV/0!</v>
      </c>
      <c r="BP212" s="56" t="e">
        <f t="shared" si="94"/>
        <v>#DIV/0!</v>
      </c>
      <c r="BQ212" s="56" t="e">
        <f t="shared" si="94"/>
        <v>#DIV/0!</v>
      </c>
      <c r="BR212" s="56" t="e">
        <f t="shared" si="94"/>
        <v>#DIV/0!</v>
      </c>
      <c r="BS212" s="5049"/>
      <c r="BT212" s="5049"/>
      <c r="BU212" s="5049"/>
      <c r="BV212" s="5049"/>
      <c r="BW212" s="5049"/>
      <c r="BX212" s="5049"/>
      <c r="BY212" s="5049"/>
      <c r="BZ212" s="5049"/>
      <c r="CA212" s="5118"/>
      <c r="CB212" s="3"/>
      <c r="CC212" s="5111"/>
      <c r="CD212" s="5049"/>
      <c r="CE212" s="5049"/>
      <c r="CF212" s="5118"/>
      <c r="CG212" s="5130"/>
      <c r="CH212" s="3"/>
      <c r="CI212" s="3"/>
      <c r="CJ212" s="3"/>
      <c r="CK212" s="3"/>
      <c r="CL212" s="3"/>
      <c r="CM212" s="3"/>
      <c r="CN212" s="3"/>
      <c r="CO212" s="3"/>
      <c r="CP212" s="3"/>
      <c r="CQ212" s="3"/>
      <c r="CR212" s="3"/>
      <c r="CS212" s="3"/>
      <c r="CT212" s="3"/>
    </row>
    <row r="213" spans="1:98" ht="13.5" customHeight="1">
      <c r="A213" s="5111"/>
      <c r="B213" s="5114"/>
      <c r="C213" s="5047"/>
      <c r="D213" s="5114"/>
      <c r="E213" s="5047"/>
      <c r="F213" s="440"/>
      <c r="G213" s="377"/>
      <c r="H213" s="5118"/>
      <c r="I213" s="561"/>
      <c r="J213" s="562"/>
      <c r="K213" s="562"/>
      <c r="L213" s="562"/>
      <c r="M213" s="5118"/>
      <c r="N213" s="5111"/>
      <c r="O213" s="380"/>
      <c r="P213" s="381"/>
      <c r="Q213" s="5111"/>
      <c r="R213" s="5049"/>
      <c r="S213" s="5049"/>
      <c r="T213" s="5118"/>
      <c r="U213" s="22"/>
      <c r="V213" s="384">
        <v>7</v>
      </c>
      <c r="W213" s="145"/>
      <c r="X213" s="723"/>
      <c r="Y213" s="723"/>
      <c r="Z213" s="440"/>
      <c r="AA213" s="725"/>
      <c r="AB213" s="725"/>
      <c r="AC213" s="725"/>
      <c r="AD213" s="726"/>
      <c r="AE213" s="140"/>
      <c r="AF213" s="141"/>
      <c r="AG213" s="143"/>
      <c r="AH213" s="143"/>
      <c r="AI213" s="143"/>
      <c r="AJ213" s="146"/>
      <c r="AK213" s="727"/>
      <c r="AL213" s="728"/>
      <c r="AM213" s="728"/>
      <c r="AN213" s="729"/>
      <c r="AO213" s="3"/>
      <c r="AP213" s="399"/>
      <c r="AQ213" s="381"/>
      <c r="AR213" s="52"/>
      <c r="AS213" s="53" t="e">
        <f t="shared" si="78"/>
        <v>#DIV/0!</v>
      </c>
      <c r="AT213" s="54" t="e">
        <f t="shared" si="79"/>
        <v>#DIV/0!</v>
      </c>
      <c r="AU213" s="54" t="e">
        <f t="shared" si="80"/>
        <v>#DIV/0!</v>
      </c>
      <c r="AV213" s="54" t="e">
        <f t="shared" si="81"/>
        <v>#DIV/0!</v>
      </c>
      <c r="AW213" s="55" t="e">
        <f t="shared" si="95"/>
        <v>#DIV/0!</v>
      </c>
      <c r="AX213" s="55" t="e">
        <f t="shared" si="96"/>
        <v>#DIV/0!</v>
      </c>
      <c r="AY213" s="55" t="e">
        <f t="shared" si="97"/>
        <v>#DIV/0!</v>
      </c>
      <c r="AZ213" s="55" t="e">
        <f t="shared" si="82"/>
        <v>#DIV/0!</v>
      </c>
      <c r="BA213" s="56" t="e">
        <f t="shared" si="83"/>
        <v>#DIV/0!</v>
      </c>
      <c r="BB213" s="56" t="e">
        <f t="shared" si="84"/>
        <v>#DIV/0!</v>
      </c>
      <c r="BC213" s="56" t="e">
        <f t="shared" si="85"/>
        <v>#DIV/0!</v>
      </c>
      <c r="BD213" s="56" t="e">
        <f t="shared" si="86"/>
        <v>#DIV/0!</v>
      </c>
      <c r="BE213" s="108">
        <v>0.2</v>
      </c>
      <c r="BF213" s="108">
        <v>0.8</v>
      </c>
      <c r="BG213" s="56" t="e">
        <f t="shared" si="87"/>
        <v>#DIV/0!</v>
      </c>
      <c r="BH213" s="56" t="e">
        <f t="shared" si="88"/>
        <v>#DIV/0!</v>
      </c>
      <c r="BI213" s="56" t="e">
        <f t="shared" si="89"/>
        <v>#DIV/0!</v>
      </c>
      <c r="BJ213" s="56" t="e">
        <f t="shared" si="90"/>
        <v>#DIV/0!</v>
      </c>
      <c r="BK213" s="56" t="e">
        <f t="shared" si="90"/>
        <v>#DIV/0!</v>
      </c>
      <c r="BL213" s="56" t="e">
        <f t="shared" si="91"/>
        <v>#DIV/0!</v>
      </c>
      <c r="BM213" s="56" t="e">
        <f t="shared" si="92"/>
        <v>#DIV/0!</v>
      </c>
      <c r="BN213" s="56" t="e">
        <f t="shared" si="93"/>
        <v>#DIV/0!</v>
      </c>
      <c r="BO213" s="56" t="e">
        <f t="shared" si="94"/>
        <v>#DIV/0!</v>
      </c>
      <c r="BP213" s="56" t="e">
        <f t="shared" si="94"/>
        <v>#DIV/0!</v>
      </c>
      <c r="BQ213" s="56" t="e">
        <f t="shared" si="94"/>
        <v>#DIV/0!</v>
      </c>
      <c r="BR213" s="56" t="e">
        <f t="shared" si="94"/>
        <v>#DIV/0!</v>
      </c>
      <c r="BS213" s="5049"/>
      <c r="BT213" s="5049"/>
      <c r="BU213" s="5049"/>
      <c r="BV213" s="5049"/>
      <c r="BW213" s="5049"/>
      <c r="BX213" s="5049"/>
      <c r="BY213" s="5049"/>
      <c r="BZ213" s="5049"/>
      <c r="CA213" s="5118"/>
      <c r="CB213" s="3"/>
      <c r="CC213" s="5111"/>
      <c r="CD213" s="5049"/>
      <c r="CE213" s="5049"/>
      <c r="CF213" s="5118"/>
      <c r="CG213" s="5130"/>
      <c r="CH213" s="3"/>
      <c r="CI213" s="3"/>
      <c r="CJ213" s="3"/>
      <c r="CK213" s="3"/>
      <c r="CL213" s="3"/>
      <c r="CM213" s="3"/>
      <c r="CN213" s="3"/>
      <c r="CO213" s="3"/>
      <c r="CP213" s="3"/>
      <c r="CQ213" s="3"/>
      <c r="CR213" s="3"/>
      <c r="CS213" s="3"/>
      <c r="CT213" s="3"/>
    </row>
    <row r="214" spans="1:98" ht="13.5" customHeight="1">
      <c r="A214" s="5111"/>
      <c r="B214" s="5114"/>
      <c r="C214" s="5047"/>
      <c r="D214" s="5114"/>
      <c r="E214" s="5047"/>
      <c r="F214" s="440"/>
      <c r="G214" s="377"/>
      <c r="H214" s="5118"/>
      <c r="I214" s="561"/>
      <c r="J214" s="562"/>
      <c r="K214" s="562"/>
      <c r="L214" s="562"/>
      <c r="M214" s="5118"/>
      <c r="N214" s="5111"/>
      <c r="O214" s="380"/>
      <c r="P214" s="381"/>
      <c r="Q214" s="5111"/>
      <c r="R214" s="5049"/>
      <c r="S214" s="5049"/>
      <c r="T214" s="5118"/>
      <c r="U214" s="22"/>
      <c r="V214" s="384">
        <v>8</v>
      </c>
      <c r="W214" s="145"/>
      <c r="X214" s="723"/>
      <c r="Y214" s="723"/>
      <c r="Z214" s="440"/>
      <c r="AA214" s="725"/>
      <c r="AB214" s="725"/>
      <c r="AC214" s="725"/>
      <c r="AD214" s="726"/>
      <c r="AE214" s="140"/>
      <c r="AF214" s="141"/>
      <c r="AG214" s="143"/>
      <c r="AH214" s="143"/>
      <c r="AI214" s="143"/>
      <c r="AJ214" s="146"/>
      <c r="AK214" s="727"/>
      <c r="AL214" s="728"/>
      <c r="AM214" s="728"/>
      <c r="AN214" s="729"/>
      <c r="AO214" s="3"/>
      <c r="AP214" s="399"/>
      <c r="AQ214" s="381"/>
      <c r="AR214" s="52"/>
      <c r="AS214" s="53" t="e">
        <f t="shared" si="78"/>
        <v>#DIV/0!</v>
      </c>
      <c r="AT214" s="54" t="e">
        <f t="shared" si="79"/>
        <v>#DIV/0!</v>
      </c>
      <c r="AU214" s="54" t="e">
        <f t="shared" si="80"/>
        <v>#DIV/0!</v>
      </c>
      <c r="AV214" s="54" t="e">
        <f t="shared" si="81"/>
        <v>#DIV/0!</v>
      </c>
      <c r="AW214" s="55" t="e">
        <f t="shared" si="95"/>
        <v>#DIV/0!</v>
      </c>
      <c r="AX214" s="55" t="e">
        <f t="shared" si="96"/>
        <v>#DIV/0!</v>
      </c>
      <c r="AY214" s="55" t="e">
        <f t="shared" si="97"/>
        <v>#DIV/0!</v>
      </c>
      <c r="AZ214" s="55" t="e">
        <f t="shared" si="82"/>
        <v>#DIV/0!</v>
      </c>
      <c r="BA214" s="56" t="e">
        <f t="shared" si="83"/>
        <v>#DIV/0!</v>
      </c>
      <c r="BB214" s="56" t="e">
        <f t="shared" si="84"/>
        <v>#DIV/0!</v>
      </c>
      <c r="BC214" s="56" t="e">
        <f t="shared" si="85"/>
        <v>#DIV/0!</v>
      </c>
      <c r="BD214" s="56" t="e">
        <f t="shared" si="86"/>
        <v>#DIV/0!</v>
      </c>
      <c r="BE214" s="108">
        <v>0.2</v>
      </c>
      <c r="BF214" s="108">
        <v>0.8</v>
      </c>
      <c r="BG214" s="56" t="e">
        <f t="shared" si="87"/>
        <v>#DIV/0!</v>
      </c>
      <c r="BH214" s="56" t="e">
        <f t="shared" si="88"/>
        <v>#DIV/0!</v>
      </c>
      <c r="BI214" s="56" t="e">
        <f t="shared" si="89"/>
        <v>#DIV/0!</v>
      </c>
      <c r="BJ214" s="56" t="e">
        <f t="shared" si="90"/>
        <v>#DIV/0!</v>
      </c>
      <c r="BK214" s="56" t="e">
        <f t="shared" si="90"/>
        <v>#DIV/0!</v>
      </c>
      <c r="BL214" s="56" t="e">
        <f t="shared" si="91"/>
        <v>#DIV/0!</v>
      </c>
      <c r="BM214" s="56" t="e">
        <f t="shared" si="92"/>
        <v>#DIV/0!</v>
      </c>
      <c r="BN214" s="56" t="e">
        <f t="shared" si="93"/>
        <v>#DIV/0!</v>
      </c>
      <c r="BO214" s="56" t="e">
        <f t="shared" si="94"/>
        <v>#DIV/0!</v>
      </c>
      <c r="BP214" s="56" t="e">
        <f t="shared" si="94"/>
        <v>#DIV/0!</v>
      </c>
      <c r="BQ214" s="56" t="e">
        <f t="shared" si="94"/>
        <v>#DIV/0!</v>
      </c>
      <c r="BR214" s="56" t="e">
        <f t="shared" si="94"/>
        <v>#DIV/0!</v>
      </c>
      <c r="BS214" s="5049"/>
      <c r="BT214" s="5049"/>
      <c r="BU214" s="5049"/>
      <c r="BV214" s="5049"/>
      <c r="BW214" s="5049"/>
      <c r="BX214" s="5049"/>
      <c r="BY214" s="5049"/>
      <c r="BZ214" s="5049"/>
      <c r="CA214" s="5118"/>
      <c r="CB214" s="3"/>
      <c r="CC214" s="5111"/>
      <c r="CD214" s="5049"/>
      <c r="CE214" s="5049"/>
      <c r="CF214" s="5118"/>
      <c r="CG214" s="5130"/>
      <c r="CH214" s="3"/>
      <c r="CI214" s="3"/>
      <c r="CJ214" s="3"/>
      <c r="CK214" s="3"/>
      <c r="CL214" s="3"/>
      <c r="CM214" s="3"/>
      <c r="CN214" s="3"/>
      <c r="CO214" s="3"/>
      <c r="CP214" s="3"/>
      <c r="CQ214" s="3"/>
      <c r="CR214" s="3"/>
      <c r="CS214" s="3"/>
      <c r="CT214" s="3"/>
    </row>
    <row r="215" spans="1:98" ht="13.5" customHeight="1">
      <c r="A215" s="5111"/>
      <c r="B215" s="5114"/>
      <c r="C215" s="5047"/>
      <c r="D215" s="5114"/>
      <c r="E215" s="5047"/>
      <c r="F215" s="440"/>
      <c r="G215" s="377"/>
      <c r="H215" s="5118"/>
      <c r="I215" s="561"/>
      <c r="J215" s="562"/>
      <c r="K215" s="562"/>
      <c r="L215" s="562"/>
      <c r="M215" s="5118"/>
      <c r="N215" s="5111"/>
      <c r="O215" s="380"/>
      <c r="P215" s="381"/>
      <c r="Q215" s="5111"/>
      <c r="R215" s="5049"/>
      <c r="S215" s="5049"/>
      <c r="T215" s="5118"/>
      <c r="U215" s="22"/>
      <c r="V215" s="384">
        <v>9</v>
      </c>
      <c r="W215" s="145"/>
      <c r="X215" s="723"/>
      <c r="Y215" s="723"/>
      <c r="Z215" s="440"/>
      <c r="AA215" s="725"/>
      <c r="AB215" s="725"/>
      <c r="AC215" s="725"/>
      <c r="AD215" s="726"/>
      <c r="AE215" s="140"/>
      <c r="AF215" s="141"/>
      <c r="AG215" s="143"/>
      <c r="AH215" s="143"/>
      <c r="AI215" s="143"/>
      <c r="AJ215" s="146"/>
      <c r="AK215" s="727"/>
      <c r="AL215" s="728"/>
      <c r="AM215" s="728"/>
      <c r="AN215" s="729"/>
      <c r="AO215" s="3"/>
      <c r="AP215" s="399"/>
      <c r="AQ215" s="381"/>
      <c r="AR215" s="52"/>
      <c r="AS215" s="53" t="e">
        <f t="shared" si="78"/>
        <v>#DIV/0!</v>
      </c>
      <c r="AT215" s="54" t="e">
        <f t="shared" si="79"/>
        <v>#DIV/0!</v>
      </c>
      <c r="AU215" s="54" t="e">
        <f t="shared" si="80"/>
        <v>#DIV/0!</v>
      </c>
      <c r="AV215" s="54" t="e">
        <f t="shared" si="81"/>
        <v>#DIV/0!</v>
      </c>
      <c r="AW215" s="55" t="e">
        <f t="shared" si="95"/>
        <v>#DIV/0!</v>
      </c>
      <c r="AX215" s="55" t="e">
        <f t="shared" si="96"/>
        <v>#DIV/0!</v>
      </c>
      <c r="AY215" s="55" t="e">
        <f t="shared" si="97"/>
        <v>#DIV/0!</v>
      </c>
      <c r="AZ215" s="55" t="e">
        <f t="shared" si="82"/>
        <v>#DIV/0!</v>
      </c>
      <c r="BA215" s="56" t="e">
        <f t="shared" si="83"/>
        <v>#DIV/0!</v>
      </c>
      <c r="BB215" s="56" t="e">
        <f t="shared" si="84"/>
        <v>#DIV/0!</v>
      </c>
      <c r="BC215" s="56" t="e">
        <f t="shared" si="85"/>
        <v>#DIV/0!</v>
      </c>
      <c r="BD215" s="56" t="e">
        <f t="shared" si="86"/>
        <v>#DIV/0!</v>
      </c>
      <c r="BE215" s="108">
        <v>0.2</v>
      </c>
      <c r="BF215" s="108">
        <v>0.8</v>
      </c>
      <c r="BG215" s="56" t="e">
        <f t="shared" si="87"/>
        <v>#DIV/0!</v>
      </c>
      <c r="BH215" s="56" t="e">
        <f t="shared" si="88"/>
        <v>#DIV/0!</v>
      </c>
      <c r="BI215" s="56" t="e">
        <f t="shared" si="89"/>
        <v>#DIV/0!</v>
      </c>
      <c r="BJ215" s="56" t="e">
        <f t="shared" si="90"/>
        <v>#DIV/0!</v>
      </c>
      <c r="BK215" s="56" t="e">
        <f t="shared" si="90"/>
        <v>#DIV/0!</v>
      </c>
      <c r="BL215" s="56" t="e">
        <f t="shared" si="91"/>
        <v>#DIV/0!</v>
      </c>
      <c r="BM215" s="56" t="e">
        <f t="shared" si="92"/>
        <v>#DIV/0!</v>
      </c>
      <c r="BN215" s="56" t="e">
        <f t="shared" si="93"/>
        <v>#DIV/0!</v>
      </c>
      <c r="BO215" s="56" t="e">
        <f t="shared" si="94"/>
        <v>#DIV/0!</v>
      </c>
      <c r="BP215" s="56" t="e">
        <f t="shared" si="94"/>
        <v>#DIV/0!</v>
      </c>
      <c r="BQ215" s="56" t="e">
        <f t="shared" si="94"/>
        <v>#DIV/0!</v>
      </c>
      <c r="BR215" s="56" t="e">
        <f t="shared" si="94"/>
        <v>#DIV/0!</v>
      </c>
      <c r="BS215" s="5049"/>
      <c r="BT215" s="5049"/>
      <c r="BU215" s="5049"/>
      <c r="BV215" s="5049"/>
      <c r="BW215" s="5049"/>
      <c r="BX215" s="5049"/>
      <c r="BY215" s="5049"/>
      <c r="BZ215" s="5049"/>
      <c r="CA215" s="5118"/>
      <c r="CB215" s="3"/>
      <c r="CC215" s="5111"/>
      <c r="CD215" s="5049"/>
      <c r="CE215" s="5049"/>
      <c r="CF215" s="5118"/>
      <c r="CG215" s="5130"/>
      <c r="CH215" s="3"/>
      <c r="CI215" s="3"/>
      <c r="CJ215" s="3"/>
      <c r="CK215" s="3"/>
      <c r="CL215" s="3"/>
      <c r="CM215" s="3"/>
      <c r="CN215" s="3"/>
      <c r="CO215" s="3"/>
      <c r="CP215" s="3"/>
      <c r="CQ215" s="3"/>
      <c r="CR215" s="3"/>
      <c r="CS215" s="3"/>
      <c r="CT215" s="3"/>
    </row>
    <row r="216" spans="1:98" ht="15" customHeight="1" thickBot="1">
      <c r="A216" s="5112"/>
      <c r="B216" s="5115"/>
      <c r="C216" s="4515"/>
      <c r="D216" s="5115"/>
      <c r="E216" s="4515"/>
      <c r="F216" s="593"/>
      <c r="G216" s="411"/>
      <c r="H216" s="5119"/>
      <c r="I216" s="596"/>
      <c r="J216" s="597"/>
      <c r="K216" s="597"/>
      <c r="L216" s="597"/>
      <c r="M216" s="5119"/>
      <c r="N216" s="5112"/>
      <c r="O216" s="416"/>
      <c r="P216" s="417"/>
      <c r="Q216" s="5112"/>
      <c r="R216" s="5121"/>
      <c r="S216" s="5121"/>
      <c r="T216" s="5119"/>
      <c r="U216" s="22"/>
      <c r="V216" s="449">
        <v>10</v>
      </c>
      <c r="W216" s="414"/>
      <c r="X216" s="735"/>
      <c r="Y216" s="735"/>
      <c r="Z216" s="593"/>
      <c r="AA216" s="737"/>
      <c r="AB216" s="737"/>
      <c r="AC216" s="737"/>
      <c r="AD216" s="738"/>
      <c r="AE216" s="140"/>
      <c r="AF216" s="413"/>
      <c r="AG216" s="739"/>
      <c r="AH216" s="739"/>
      <c r="AI216" s="739"/>
      <c r="AJ216" s="740"/>
      <c r="AK216" s="741"/>
      <c r="AL216" s="742"/>
      <c r="AM216" s="742"/>
      <c r="AN216" s="743"/>
      <c r="AO216" s="3"/>
      <c r="AP216" s="744"/>
      <c r="AQ216" s="417"/>
      <c r="AR216" s="52"/>
      <c r="AS216" s="786" t="e">
        <f t="shared" si="78"/>
        <v>#DIV/0!</v>
      </c>
      <c r="AT216" s="787" t="e">
        <f t="shared" si="79"/>
        <v>#DIV/0!</v>
      </c>
      <c r="AU216" s="787" t="e">
        <f t="shared" si="80"/>
        <v>#DIV/0!</v>
      </c>
      <c r="AV216" s="787" t="e">
        <f t="shared" si="81"/>
        <v>#DIV/0!</v>
      </c>
      <c r="AW216" s="788" t="e">
        <f t="shared" si="95"/>
        <v>#DIV/0!</v>
      </c>
      <c r="AX216" s="788" t="e">
        <f t="shared" si="96"/>
        <v>#DIV/0!</v>
      </c>
      <c r="AY216" s="788" t="e">
        <f t="shared" si="97"/>
        <v>#DIV/0!</v>
      </c>
      <c r="AZ216" s="788" t="e">
        <f t="shared" si="82"/>
        <v>#DIV/0!</v>
      </c>
      <c r="BA216" s="430" t="e">
        <f t="shared" si="83"/>
        <v>#DIV/0!</v>
      </c>
      <c r="BB216" s="430" t="e">
        <f t="shared" si="84"/>
        <v>#DIV/0!</v>
      </c>
      <c r="BC216" s="430" t="e">
        <f t="shared" si="85"/>
        <v>#DIV/0!</v>
      </c>
      <c r="BD216" s="430" t="e">
        <f t="shared" si="86"/>
        <v>#DIV/0!</v>
      </c>
      <c r="BE216" s="427">
        <v>0.2</v>
      </c>
      <c r="BF216" s="427">
        <v>0.8</v>
      </c>
      <c r="BG216" s="430" t="e">
        <f t="shared" si="87"/>
        <v>#DIV/0!</v>
      </c>
      <c r="BH216" s="430" t="e">
        <f t="shared" si="88"/>
        <v>#DIV/0!</v>
      </c>
      <c r="BI216" s="430" t="e">
        <f t="shared" si="89"/>
        <v>#DIV/0!</v>
      </c>
      <c r="BJ216" s="430" t="e">
        <f t="shared" si="90"/>
        <v>#DIV/0!</v>
      </c>
      <c r="BK216" s="430" t="e">
        <f t="shared" si="90"/>
        <v>#DIV/0!</v>
      </c>
      <c r="BL216" s="430" t="e">
        <f t="shared" si="91"/>
        <v>#DIV/0!</v>
      </c>
      <c r="BM216" s="430" t="e">
        <f t="shared" si="92"/>
        <v>#DIV/0!</v>
      </c>
      <c r="BN216" s="430" t="e">
        <f t="shared" si="93"/>
        <v>#DIV/0!</v>
      </c>
      <c r="BO216" s="430" t="e">
        <f t="shared" si="94"/>
        <v>#DIV/0!</v>
      </c>
      <c r="BP216" s="430" t="e">
        <f t="shared" si="94"/>
        <v>#DIV/0!</v>
      </c>
      <c r="BQ216" s="430" t="e">
        <f t="shared" si="94"/>
        <v>#DIV/0!</v>
      </c>
      <c r="BR216" s="430" t="e">
        <f t="shared" si="94"/>
        <v>#DIV/0!</v>
      </c>
      <c r="BS216" s="5121"/>
      <c r="BT216" s="5121"/>
      <c r="BU216" s="5121"/>
      <c r="BV216" s="5121"/>
      <c r="BW216" s="5121"/>
      <c r="BX216" s="5121"/>
      <c r="BY216" s="5121"/>
      <c r="BZ216" s="5121"/>
      <c r="CA216" s="5119"/>
      <c r="CB216" s="3"/>
      <c r="CC216" s="5112"/>
      <c r="CD216" s="5121"/>
      <c r="CE216" s="5121"/>
      <c r="CF216" s="5119"/>
      <c r="CG216" s="4518"/>
      <c r="CH216" s="3"/>
      <c r="CI216" s="3"/>
      <c r="CJ216" s="3"/>
      <c r="CK216" s="3"/>
      <c r="CL216" s="3"/>
      <c r="CM216" s="3"/>
      <c r="CN216" s="3"/>
      <c r="CO216" s="3"/>
      <c r="CP216" s="3"/>
      <c r="CQ216" s="3"/>
      <c r="CR216" s="3"/>
      <c r="CS216" s="3"/>
      <c r="CT216" s="3"/>
    </row>
    <row r="217" spans="1:98" ht="14.25" customHeight="1">
      <c r="A217" s="5110">
        <v>22</v>
      </c>
      <c r="B217" s="5113"/>
      <c r="C217" s="5045"/>
      <c r="D217" s="5116"/>
      <c r="E217" s="5045"/>
      <c r="F217" s="527"/>
      <c r="G217" s="355"/>
      <c r="H217" s="5117"/>
      <c r="I217" s="529"/>
      <c r="J217" s="530"/>
      <c r="K217" s="530"/>
      <c r="L217" s="530"/>
      <c r="M217" s="5123"/>
      <c r="N217" s="5124"/>
      <c r="O217" s="358"/>
      <c r="P217" s="361"/>
      <c r="Q217" s="5125"/>
      <c r="R217" s="5126"/>
      <c r="S217" s="5126"/>
      <c r="T217" s="5127"/>
      <c r="U217" s="22"/>
      <c r="V217" s="364">
        <v>1</v>
      </c>
      <c r="W217" s="358"/>
      <c r="X217" s="750"/>
      <c r="Y217" s="750"/>
      <c r="Z217" s="527"/>
      <c r="AA217" s="752"/>
      <c r="AB217" s="752"/>
      <c r="AC217" s="752"/>
      <c r="AD217" s="753"/>
      <c r="AE217" s="140"/>
      <c r="AF217" s="357"/>
      <c r="AG217" s="754"/>
      <c r="AH217" s="754"/>
      <c r="AI217" s="754"/>
      <c r="AJ217" s="755"/>
      <c r="AK217" s="756"/>
      <c r="AL217" s="757"/>
      <c r="AM217" s="757"/>
      <c r="AN217" s="758"/>
      <c r="AO217" s="3"/>
      <c r="AP217" s="759"/>
      <c r="AQ217" s="760"/>
      <c r="AR217" s="52"/>
      <c r="AS217" s="781" t="e">
        <f t="shared" si="78"/>
        <v>#DIV/0!</v>
      </c>
      <c r="AT217" s="782" t="e">
        <f t="shared" si="79"/>
        <v>#DIV/0!</v>
      </c>
      <c r="AU217" s="782" t="e">
        <f t="shared" si="80"/>
        <v>#DIV/0!</v>
      </c>
      <c r="AV217" s="782" t="e">
        <f t="shared" si="81"/>
        <v>#DIV/0!</v>
      </c>
      <c r="AW217" s="783" t="e">
        <f t="shared" si="95"/>
        <v>#DIV/0!</v>
      </c>
      <c r="AX217" s="783" t="e">
        <f t="shared" si="96"/>
        <v>#DIV/0!</v>
      </c>
      <c r="AY217" s="783" t="e">
        <f t="shared" si="97"/>
        <v>#DIV/0!</v>
      </c>
      <c r="AZ217" s="783" t="e">
        <f t="shared" si="82"/>
        <v>#DIV/0!</v>
      </c>
      <c r="BA217" s="87" t="e">
        <f t="shared" si="83"/>
        <v>#DIV/0!</v>
      </c>
      <c r="BB217" s="87" t="e">
        <f t="shared" si="84"/>
        <v>#DIV/0!</v>
      </c>
      <c r="BC217" s="87" t="e">
        <f t="shared" si="85"/>
        <v>#DIV/0!</v>
      </c>
      <c r="BD217" s="87" t="e">
        <f t="shared" si="86"/>
        <v>#DIV/0!</v>
      </c>
      <c r="BE217" s="86">
        <v>0.2</v>
      </c>
      <c r="BF217" s="86">
        <v>0.8</v>
      </c>
      <c r="BG217" s="87" t="e">
        <f t="shared" si="87"/>
        <v>#DIV/0!</v>
      </c>
      <c r="BH217" s="87" t="e">
        <f t="shared" si="88"/>
        <v>#DIV/0!</v>
      </c>
      <c r="BI217" s="87" t="e">
        <f t="shared" si="89"/>
        <v>#DIV/0!</v>
      </c>
      <c r="BJ217" s="87" t="e">
        <f t="shared" si="90"/>
        <v>#DIV/0!</v>
      </c>
      <c r="BK217" s="87" t="e">
        <f t="shared" si="90"/>
        <v>#DIV/0!</v>
      </c>
      <c r="BL217" s="87" t="e">
        <f t="shared" si="91"/>
        <v>#DIV/0!</v>
      </c>
      <c r="BM217" s="87" t="e">
        <f t="shared" si="92"/>
        <v>#DIV/0!</v>
      </c>
      <c r="BN217" s="87" t="e">
        <f t="shared" si="93"/>
        <v>#DIV/0!</v>
      </c>
      <c r="BO217" s="87" t="e">
        <f t="shared" si="94"/>
        <v>#DIV/0!</v>
      </c>
      <c r="BP217" s="87" t="e">
        <f t="shared" si="94"/>
        <v>#DIV/0!</v>
      </c>
      <c r="BQ217" s="87" t="e">
        <f t="shared" si="94"/>
        <v>#DIV/0!</v>
      </c>
      <c r="BR217" s="87" t="e">
        <f t="shared" si="94"/>
        <v>#DIV/0!</v>
      </c>
      <c r="BS217" s="5120" t="e">
        <f>AVERAGEIF(BO217:BO226,"&lt;&gt;#¡DIV/0!")</f>
        <v>#DIV/0!</v>
      </c>
      <c r="BT217" s="5120" t="e">
        <f>AVERAGEIF(BP217:BP226,"&lt;&gt;#¡DIV/0!")</f>
        <v>#DIV/0!</v>
      </c>
      <c r="BU217" s="5120" t="e">
        <f>AVERAGEIF(BQ217:BQ226,"&lt;&gt;#¡DIV/0!")</f>
        <v>#DIV/0!</v>
      </c>
      <c r="BV217" s="5120" t="e">
        <f>AVERAGEIF(BR217:BR226,"&lt;&gt;#¡DIV/0!")</f>
        <v>#DIV/0!</v>
      </c>
      <c r="BW217" s="5122" t="e">
        <f>+C217*BS217</f>
        <v>#DIV/0!</v>
      </c>
      <c r="BX217" s="5122" t="e">
        <f>+C217*BT217</f>
        <v>#DIV/0!</v>
      </c>
      <c r="BY217" s="5122" t="e">
        <f>+C217*BU217</f>
        <v>#DIV/0!</v>
      </c>
      <c r="BZ217" s="5122" t="e">
        <f>+C217*BV217</f>
        <v>#DIV/0!</v>
      </c>
      <c r="CA217" s="5131" t="e">
        <f>SUM(BW217:BZ226)</f>
        <v>#DIV/0!</v>
      </c>
      <c r="CB217" s="3"/>
      <c r="CC217" s="5132" t="e">
        <f>+Q217/$N$217</f>
        <v>#DIV/0!</v>
      </c>
      <c r="CD217" s="5133" t="e">
        <f>+R217/$N$217</f>
        <v>#DIV/0!</v>
      </c>
      <c r="CE217" s="5133" t="e">
        <f>+S217/$N$217</f>
        <v>#DIV/0!</v>
      </c>
      <c r="CF217" s="5128" t="e">
        <f>+T217/$N$217</f>
        <v>#DIV/0!</v>
      </c>
      <c r="CG217" s="5129" t="e">
        <f>AVERAGE(CC217:CF226)</f>
        <v>#DIV/0!</v>
      </c>
      <c r="CH217" s="3"/>
      <c r="CI217" s="3"/>
      <c r="CJ217" s="3"/>
      <c r="CK217" s="3"/>
      <c r="CL217" s="3"/>
      <c r="CM217" s="3"/>
      <c r="CN217" s="3"/>
      <c r="CO217" s="3"/>
      <c r="CP217" s="3"/>
      <c r="CQ217" s="3"/>
      <c r="CR217" s="3"/>
      <c r="CS217" s="3"/>
      <c r="CT217" s="3"/>
    </row>
    <row r="218" spans="1:98" ht="14.25" customHeight="1">
      <c r="A218" s="5111"/>
      <c r="B218" s="5114"/>
      <c r="C218" s="5047"/>
      <c r="D218" s="5114"/>
      <c r="E218" s="5047"/>
      <c r="F218" s="440"/>
      <c r="G218" s="377"/>
      <c r="H218" s="5118"/>
      <c r="I218" s="561"/>
      <c r="J218" s="562"/>
      <c r="K218" s="562"/>
      <c r="L218" s="562"/>
      <c r="M218" s="5118"/>
      <c r="N218" s="5111"/>
      <c r="O218" s="380"/>
      <c r="P218" s="381"/>
      <c r="Q218" s="5111"/>
      <c r="R218" s="5049"/>
      <c r="S218" s="5049"/>
      <c r="T218" s="5118"/>
      <c r="U218" s="22"/>
      <c r="V218" s="384">
        <v>2</v>
      </c>
      <c r="W218" s="145"/>
      <c r="X218" s="723"/>
      <c r="Y218" s="723"/>
      <c r="Z218" s="440"/>
      <c r="AA218" s="725"/>
      <c r="AB218" s="725"/>
      <c r="AC218" s="725"/>
      <c r="AD218" s="726"/>
      <c r="AE218" s="140"/>
      <c r="AF218" s="141"/>
      <c r="AG218" s="143"/>
      <c r="AH218" s="143"/>
      <c r="AI218" s="143"/>
      <c r="AJ218" s="146"/>
      <c r="AK218" s="727"/>
      <c r="AL218" s="728"/>
      <c r="AM218" s="728"/>
      <c r="AN218" s="729"/>
      <c r="AO218" s="3"/>
      <c r="AP218" s="399"/>
      <c r="AQ218" s="381"/>
      <c r="AR218" s="52"/>
      <c r="AS218" s="53" t="e">
        <f t="shared" si="78"/>
        <v>#DIV/0!</v>
      </c>
      <c r="AT218" s="54" t="e">
        <f t="shared" si="79"/>
        <v>#DIV/0!</v>
      </c>
      <c r="AU218" s="54" t="e">
        <f t="shared" si="80"/>
        <v>#DIV/0!</v>
      </c>
      <c r="AV218" s="54" t="e">
        <f t="shared" si="81"/>
        <v>#DIV/0!</v>
      </c>
      <c r="AW218" s="55" t="e">
        <f t="shared" si="95"/>
        <v>#DIV/0!</v>
      </c>
      <c r="AX218" s="55" t="e">
        <f t="shared" si="96"/>
        <v>#DIV/0!</v>
      </c>
      <c r="AY218" s="55" t="e">
        <f t="shared" si="97"/>
        <v>#DIV/0!</v>
      </c>
      <c r="AZ218" s="55" t="e">
        <f t="shared" si="82"/>
        <v>#DIV/0!</v>
      </c>
      <c r="BA218" s="56" t="e">
        <f t="shared" si="83"/>
        <v>#DIV/0!</v>
      </c>
      <c r="BB218" s="56" t="e">
        <f t="shared" si="84"/>
        <v>#DIV/0!</v>
      </c>
      <c r="BC218" s="56" t="e">
        <f t="shared" si="85"/>
        <v>#DIV/0!</v>
      </c>
      <c r="BD218" s="56" t="e">
        <f t="shared" si="86"/>
        <v>#DIV/0!</v>
      </c>
      <c r="BE218" s="108">
        <v>0.2</v>
      </c>
      <c r="BF218" s="108">
        <v>0.8</v>
      </c>
      <c r="BG218" s="56" t="e">
        <f t="shared" si="87"/>
        <v>#DIV/0!</v>
      </c>
      <c r="BH218" s="56" t="e">
        <f t="shared" si="88"/>
        <v>#DIV/0!</v>
      </c>
      <c r="BI218" s="56" t="e">
        <f t="shared" si="89"/>
        <v>#DIV/0!</v>
      </c>
      <c r="BJ218" s="56" t="e">
        <f t="shared" si="90"/>
        <v>#DIV/0!</v>
      </c>
      <c r="BK218" s="56" t="e">
        <f t="shared" si="90"/>
        <v>#DIV/0!</v>
      </c>
      <c r="BL218" s="56" t="e">
        <f t="shared" si="91"/>
        <v>#DIV/0!</v>
      </c>
      <c r="BM218" s="56" t="e">
        <f t="shared" si="92"/>
        <v>#DIV/0!</v>
      </c>
      <c r="BN218" s="56" t="e">
        <f t="shared" si="93"/>
        <v>#DIV/0!</v>
      </c>
      <c r="BO218" s="56" t="e">
        <f t="shared" si="94"/>
        <v>#DIV/0!</v>
      </c>
      <c r="BP218" s="56" t="e">
        <f t="shared" si="94"/>
        <v>#DIV/0!</v>
      </c>
      <c r="BQ218" s="56" t="e">
        <f t="shared" si="94"/>
        <v>#DIV/0!</v>
      </c>
      <c r="BR218" s="56" t="e">
        <f t="shared" si="94"/>
        <v>#DIV/0!</v>
      </c>
      <c r="BS218" s="5049"/>
      <c r="BT218" s="5049"/>
      <c r="BU218" s="5049"/>
      <c r="BV218" s="5049"/>
      <c r="BW218" s="5049"/>
      <c r="BX218" s="5049"/>
      <c r="BY218" s="5049"/>
      <c r="BZ218" s="5049"/>
      <c r="CA218" s="5118"/>
      <c r="CB218" s="3"/>
      <c r="CC218" s="5111"/>
      <c r="CD218" s="5049"/>
      <c r="CE218" s="5049"/>
      <c r="CF218" s="5118"/>
      <c r="CG218" s="5130"/>
      <c r="CH218" s="3"/>
      <c r="CI218" s="3"/>
      <c r="CJ218" s="3"/>
      <c r="CK218" s="3"/>
      <c r="CL218" s="3"/>
      <c r="CM218" s="3"/>
      <c r="CN218" s="3"/>
      <c r="CO218" s="3"/>
      <c r="CP218" s="3"/>
      <c r="CQ218" s="3"/>
      <c r="CR218" s="3"/>
      <c r="CS218" s="3"/>
      <c r="CT218" s="3"/>
    </row>
    <row r="219" spans="1:98" ht="14.25" customHeight="1">
      <c r="A219" s="5111"/>
      <c r="B219" s="5114"/>
      <c r="C219" s="5047"/>
      <c r="D219" s="5114"/>
      <c r="E219" s="5047"/>
      <c r="F219" s="440"/>
      <c r="G219" s="377"/>
      <c r="H219" s="5118"/>
      <c r="I219" s="561"/>
      <c r="J219" s="562"/>
      <c r="K219" s="562"/>
      <c r="L219" s="562"/>
      <c r="M219" s="5118"/>
      <c r="N219" s="5111"/>
      <c r="O219" s="380"/>
      <c r="P219" s="381"/>
      <c r="Q219" s="5111"/>
      <c r="R219" s="5049"/>
      <c r="S219" s="5049"/>
      <c r="T219" s="5118"/>
      <c r="U219" s="22"/>
      <c r="V219" s="384">
        <v>3</v>
      </c>
      <c r="W219" s="145"/>
      <c r="X219" s="723"/>
      <c r="Y219" s="723"/>
      <c r="Z219" s="440"/>
      <c r="AA219" s="725"/>
      <c r="AB219" s="725"/>
      <c r="AC219" s="725"/>
      <c r="AD219" s="726"/>
      <c r="AE219" s="140"/>
      <c r="AF219" s="141"/>
      <c r="AG219" s="143"/>
      <c r="AH219" s="143"/>
      <c r="AI219" s="143"/>
      <c r="AJ219" s="146"/>
      <c r="AK219" s="727"/>
      <c r="AL219" s="728"/>
      <c r="AM219" s="728"/>
      <c r="AN219" s="729"/>
      <c r="AO219" s="3"/>
      <c r="AP219" s="399"/>
      <c r="AQ219" s="381"/>
      <c r="AR219" s="52"/>
      <c r="AS219" s="53" t="e">
        <f t="shared" si="78"/>
        <v>#DIV/0!</v>
      </c>
      <c r="AT219" s="54" t="e">
        <f t="shared" si="79"/>
        <v>#DIV/0!</v>
      </c>
      <c r="AU219" s="54" t="e">
        <f t="shared" si="80"/>
        <v>#DIV/0!</v>
      </c>
      <c r="AV219" s="54" t="e">
        <f t="shared" si="81"/>
        <v>#DIV/0!</v>
      </c>
      <c r="AW219" s="55" t="e">
        <f t="shared" si="95"/>
        <v>#DIV/0!</v>
      </c>
      <c r="AX219" s="55" t="e">
        <f t="shared" si="96"/>
        <v>#DIV/0!</v>
      </c>
      <c r="AY219" s="55" t="e">
        <f t="shared" si="97"/>
        <v>#DIV/0!</v>
      </c>
      <c r="AZ219" s="55" t="e">
        <f t="shared" si="82"/>
        <v>#DIV/0!</v>
      </c>
      <c r="BA219" s="56" t="e">
        <f t="shared" si="83"/>
        <v>#DIV/0!</v>
      </c>
      <c r="BB219" s="56" t="e">
        <f t="shared" si="84"/>
        <v>#DIV/0!</v>
      </c>
      <c r="BC219" s="56" t="e">
        <f t="shared" si="85"/>
        <v>#DIV/0!</v>
      </c>
      <c r="BD219" s="56" t="e">
        <f t="shared" si="86"/>
        <v>#DIV/0!</v>
      </c>
      <c r="BE219" s="108">
        <v>0.2</v>
      </c>
      <c r="BF219" s="108">
        <v>0.8</v>
      </c>
      <c r="BG219" s="56" t="e">
        <f t="shared" si="87"/>
        <v>#DIV/0!</v>
      </c>
      <c r="BH219" s="56" t="e">
        <f t="shared" si="88"/>
        <v>#DIV/0!</v>
      </c>
      <c r="BI219" s="56" t="e">
        <f t="shared" si="89"/>
        <v>#DIV/0!</v>
      </c>
      <c r="BJ219" s="56" t="e">
        <f t="shared" si="90"/>
        <v>#DIV/0!</v>
      </c>
      <c r="BK219" s="56" t="e">
        <f t="shared" si="90"/>
        <v>#DIV/0!</v>
      </c>
      <c r="BL219" s="56" t="e">
        <f t="shared" si="91"/>
        <v>#DIV/0!</v>
      </c>
      <c r="BM219" s="56" t="e">
        <f t="shared" si="92"/>
        <v>#DIV/0!</v>
      </c>
      <c r="BN219" s="56" t="e">
        <f t="shared" si="93"/>
        <v>#DIV/0!</v>
      </c>
      <c r="BO219" s="56" t="e">
        <f t="shared" si="94"/>
        <v>#DIV/0!</v>
      </c>
      <c r="BP219" s="56" t="e">
        <f t="shared" si="94"/>
        <v>#DIV/0!</v>
      </c>
      <c r="BQ219" s="56" t="e">
        <f t="shared" si="94"/>
        <v>#DIV/0!</v>
      </c>
      <c r="BR219" s="56" t="e">
        <f t="shared" si="94"/>
        <v>#DIV/0!</v>
      </c>
      <c r="BS219" s="5049"/>
      <c r="BT219" s="5049"/>
      <c r="BU219" s="5049"/>
      <c r="BV219" s="5049"/>
      <c r="BW219" s="5049"/>
      <c r="BX219" s="5049"/>
      <c r="BY219" s="5049"/>
      <c r="BZ219" s="5049"/>
      <c r="CA219" s="5118"/>
      <c r="CB219" s="3"/>
      <c r="CC219" s="5111"/>
      <c r="CD219" s="5049"/>
      <c r="CE219" s="5049"/>
      <c r="CF219" s="5118"/>
      <c r="CG219" s="5130"/>
      <c r="CH219" s="3"/>
      <c r="CI219" s="3"/>
      <c r="CJ219" s="3"/>
      <c r="CK219" s="3"/>
      <c r="CL219" s="3"/>
      <c r="CM219" s="3"/>
      <c r="CN219" s="3"/>
      <c r="CO219" s="3"/>
      <c r="CP219" s="3"/>
      <c r="CQ219" s="3"/>
      <c r="CR219" s="3"/>
      <c r="CS219" s="3"/>
      <c r="CT219" s="3"/>
    </row>
    <row r="220" spans="1:98" ht="14.25" customHeight="1">
      <c r="A220" s="5111"/>
      <c r="B220" s="5114"/>
      <c r="C220" s="5047"/>
      <c r="D220" s="5114"/>
      <c r="E220" s="5047"/>
      <c r="F220" s="440"/>
      <c r="G220" s="377"/>
      <c r="H220" s="5118"/>
      <c r="I220" s="561"/>
      <c r="J220" s="562"/>
      <c r="K220" s="562"/>
      <c r="L220" s="562"/>
      <c r="M220" s="5118"/>
      <c r="N220" s="5111"/>
      <c r="O220" s="380"/>
      <c r="P220" s="381"/>
      <c r="Q220" s="5111"/>
      <c r="R220" s="5049"/>
      <c r="S220" s="5049"/>
      <c r="T220" s="5118"/>
      <c r="U220" s="22"/>
      <c r="V220" s="384">
        <v>4</v>
      </c>
      <c r="W220" s="145"/>
      <c r="X220" s="723"/>
      <c r="Y220" s="723"/>
      <c r="Z220" s="440"/>
      <c r="AA220" s="725"/>
      <c r="AB220" s="725"/>
      <c r="AC220" s="725"/>
      <c r="AD220" s="726"/>
      <c r="AE220" s="140"/>
      <c r="AF220" s="141"/>
      <c r="AG220" s="143"/>
      <c r="AH220" s="143"/>
      <c r="AI220" s="143"/>
      <c r="AJ220" s="146"/>
      <c r="AK220" s="727"/>
      <c r="AL220" s="728"/>
      <c r="AM220" s="728"/>
      <c r="AN220" s="729"/>
      <c r="AO220" s="3"/>
      <c r="AP220" s="399"/>
      <c r="AQ220" s="381"/>
      <c r="AR220" s="52"/>
      <c r="AS220" s="53" t="e">
        <f t="shared" si="78"/>
        <v>#DIV/0!</v>
      </c>
      <c r="AT220" s="54" t="e">
        <f t="shared" si="79"/>
        <v>#DIV/0!</v>
      </c>
      <c r="AU220" s="54" t="e">
        <f t="shared" si="80"/>
        <v>#DIV/0!</v>
      </c>
      <c r="AV220" s="54" t="e">
        <f t="shared" si="81"/>
        <v>#DIV/0!</v>
      </c>
      <c r="AW220" s="55" t="e">
        <f t="shared" si="95"/>
        <v>#DIV/0!</v>
      </c>
      <c r="AX220" s="55" t="e">
        <f t="shared" si="96"/>
        <v>#DIV/0!</v>
      </c>
      <c r="AY220" s="55" t="e">
        <f t="shared" si="97"/>
        <v>#DIV/0!</v>
      </c>
      <c r="AZ220" s="55" t="e">
        <f t="shared" si="82"/>
        <v>#DIV/0!</v>
      </c>
      <c r="BA220" s="56" t="e">
        <f t="shared" si="83"/>
        <v>#DIV/0!</v>
      </c>
      <c r="BB220" s="56" t="e">
        <f t="shared" si="84"/>
        <v>#DIV/0!</v>
      </c>
      <c r="BC220" s="56" t="e">
        <f t="shared" si="85"/>
        <v>#DIV/0!</v>
      </c>
      <c r="BD220" s="56" t="e">
        <f t="shared" si="86"/>
        <v>#DIV/0!</v>
      </c>
      <c r="BE220" s="108">
        <v>0.2</v>
      </c>
      <c r="BF220" s="108">
        <v>0.8</v>
      </c>
      <c r="BG220" s="56" t="e">
        <f t="shared" si="87"/>
        <v>#DIV/0!</v>
      </c>
      <c r="BH220" s="56" t="e">
        <f t="shared" si="88"/>
        <v>#DIV/0!</v>
      </c>
      <c r="BI220" s="56" t="e">
        <f t="shared" si="89"/>
        <v>#DIV/0!</v>
      </c>
      <c r="BJ220" s="56" t="e">
        <f t="shared" si="90"/>
        <v>#DIV/0!</v>
      </c>
      <c r="BK220" s="56" t="e">
        <f t="shared" si="90"/>
        <v>#DIV/0!</v>
      </c>
      <c r="BL220" s="56" t="e">
        <f t="shared" si="91"/>
        <v>#DIV/0!</v>
      </c>
      <c r="BM220" s="56" t="e">
        <f t="shared" si="92"/>
        <v>#DIV/0!</v>
      </c>
      <c r="BN220" s="56" t="e">
        <f t="shared" si="93"/>
        <v>#DIV/0!</v>
      </c>
      <c r="BO220" s="56" t="e">
        <f t="shared" si="94"/>
        <v>#DIV/0!</v>
      </c>
      <c r="BP220" s="56" t="e">
        <f t="shared" si="94"/>
        <v>#DIV/0!</v>
      </c>
      <c r="BQ220" s="56" t="e">
        <f t="shared" si="94"/>
        <v>#DIV/0!</v>
      </c>
      <c r="BR220" s="56" t="e">
        <f t="shared" si="94"/>
        <v>#DIV/0!</v>
      </c>
      <c r="BS220" s="5049"/>
      <c r="BT220" s="5049"/>
      <c r="BU220" s="5049"/>
      <c r="BV220" s="5049"/>
      <c r="BW220" s="5049"/>
      <c r="BX220" s="5049"/>
      <c r="BY220" s="5049"/>
      <c r="BZ220" s="5049"/>
      <c r="CA220" s="5118"/>
      <c r="CB220" s="3"/>
      <c r="CC220" s="5111"/>
      <c r="CD220" s="5049"/>
      <c r="CE220" s="5049"/>
      <c r="CF220" s="5118"/>
      <c r="CG220" s="5130"/>
      <c r="CH220" s="3"/>
      <c r="CI220" s="3"/>
      <c r="CJ220" s="3"/>
      <c r="CK220" s="3"/>
      <c r="CL220" s="3"/>
      <c r="CM220" s="3"/>
      <c r="CN220" s="3"/>
      <c r="CO220" s="3"/>
      <c r="CP220" s="3"/>
      <c r="CQ220" s="3"/>
      <c r="CR220" s="3"/>
      <c r="CS220" s="3"/>
      <c r="CT220" s="3"/>
    </row>
    <row r="221" spans="1:98" ht="14.25" customHeight="1">
      <c r="A221" s="5111"/>
      <c r="B221" s="5114"/>
      <c r="C221" s="5047"/>
      <c r="D221" s="5114"/>
      <c r="E221" s="5047"/>
      <c r="F221" s="440"/>
      <c r="G221" s="377"/>
      <c r="H221" s="5118"/>
      <c r="I221" s="561"/>
      <c r="J221" s="562"/>
      <c r="K221" s="562"/>
      <c r="L221" s="562"/>
      <c r="M221" s="5118"/>
      <c r="N221" s="5111"/>
      <c r="O221" s="380"/>
      <c r="P221" s="381"/>
      <c r="Q221" s="5111"/>
      <c r="R221" s="5049"/>
      <c r="S221" s="5049"/>
      <c r="T221" s="5118"/>
      <c r="U221" s="22"/>
      <c r="V221" s="384">
        <v>5</v>
      </c>
      <c r="W221" s="145"/>
      <c r="X221" s="723"/>
      <c r="Y221" s="723"/>
      <c r="Z221" s="440"/>
      <c r="AA221" s="725"/>
      <c r="AB221" s="725"/>
      <c r="AC221" s="725"/>
      <c r="AD221" s="726"/>
      <c r="AE221" s="140"/>
      <c r="AF221" s="141"/>
      <c r="AG221" s="143"/>
      <c r="AH221" s="143"/>
      <c r="AI221" s="143"/>
      <c r="AJ221" s="146"/>
      <c r="AK221" s="727"/>
      <c r="AL221" s="728"/>
      <c r="AM221" s="728"/>
      <c r="AN221" s="729"/>
      <c r="AO221" s="3"/>
      <c r="AP221" s="399"/>
      <c r="AQ221" s="381"/>
      <c r="AR221" s="52"/>
      <c r="AS221" s="53" t="e">
        <f t="shared" si="78"/>
        <v>#DIV/0!</v>
      </c>
      <c r="AT221" s="54" t="e">
        <f t="shared" si="79"/>
        <v>#DIV/0!</v>
      </c>
      <c r="AU221" s="54" t="e">
        <f t="shared" si="80"/>
        <v>#DIV/0!</v>
      </c>
      <c r="AV221" s="54" t="e">
        <f t="shared" si="81"/>
        <v>#DIV/0!</v>
      </c>
      <c r="AW221" s="55" t="e">
        <f t="shared" si="95"/>
        <v>#DIV/0!</v>
      </c>
      <c r="AX221" s="55" t="e">
        <f t="shared" si="96"/>
        <v>#DIV/0!</v>
      </c>
      <c r="AY221" s="55" t="e">
        <f t="shared" si="97"/>
        <v>#DIV/0!</v>
      </c>
      <c r="AZ221" s="55" t="e">
        <f t="shared" si="82"/>
        <v>#DIV/0!</v>
      </c>
      <c r="BA221" s="56" t="e">
        <f t="shared" si="83"/>
        <v>#DIV/0!</v>
      </c>
      <c r="BB221" s="56" t="e">
        <f t="shared" si="84"/>
        <v>#DIV/0!</v>
      </c>
      <c r="BC221" s="56" t="e">
        <f t="shared" si="85"/>
        <v>#DIV/0!</v>
      </c>
      <c r="BD221" s="56" t="e">
        <f t="shared" si="86"/>
        <v>#DIV/0!</v>
      </c>
      <c r="BE221" s="108">
        <v>0.2</v>
      </c>
      <c r="BF221" s="108">
        <v>0.8</v>
      </c>
      <c r="BG221" s="56" t="e">
        <f t="shared" si="87"/>
        <v>#DIV/0!</v>
      </c>
      <c r="BH221" s="56" t="e">
        <f t="shared" si="88"/>
        <v>#DIV/0!</v>
      </c>
      <c r="BI221" s="56" t="e">
        <f t="shared" si="89"/>
        <v>#DIV/0!</v>
      </c>
      <c r="BJ221" s="56" t="e">
        <f t="shared" si="90"/>
        <v>#DIV/0!</v>
      </c>
      <c r="BK221" s="56" t="e">
        <f t="shared" si="90"/>
        <v>#DIV/0!</v>
      </c>
      <c r="BL221" s="56" t="e">
        <f t="shared" si="91"/>
        <v>#DIV/0!</v>
      </c>
      <c r="BM221" s="56" t="e">
        <f t="shared" si="92"/>
        <v>#DIV/0!</v>
      </c>
      <c r="BN221" s="56" t="e">
        <f t="shared" si="93"/>
        <v>#DIV/0!</v>
      </c>
      <c r="BO221" s="56" t="e">
        <f t="shared" si="94"/>
        <v>#DIV/0!</v>
      </c>
      <c r="BP221" s="56" t="e">
        <f t="shared" si="94"/>
        <v>#DIV/0!</v>
      </c>
      <c r="BQ221" s="56" t="e">
        <f t="shared" si="94"/>
        <v>#DIV/0!</v>
      </c>
      <c r="BR221" s="56" t="e">
        <f t="shared" si="94"/>
        <v>#DIV/0!</v>
      </c>
      <c r="BS221" s="5049"/>
      <c r="BT221" s="5049"/>
      <c r="BU221" s="5049"/>
      <c r="BV221" s="5049"/>
      <c r="BW221" s="5049"/>
      <c r="BX221" s="5049"/>
      <c r="BY221" s="5049"/>
      <c r="BZ221" s="5049"/>
      <c r="CA221" s="5118"/>
      <c r="CB221" s="3"/>
      <c r="CC221" s="5111"/>
      <c r="CD221" s="5049"/>
      <c r="CE221" s="5049"/>
      <c r="CF221" s="5118"/>
      <c r="CG221" s="5130"/>
      <c r="CH221" s="3"/>
      <c r="CI221" s="3"/>
      <c r="CJ221" s="3"/>
      <c r="CK221" s="3"/>
      <c r="CL221" s="3"/>
      <c r="CM221" s="3"/>
      <c r="CN221" s="3"/>
      <c r="CO221" s="3"/>
      <c r="CP221" s="3"/>
      <c r="CQ221" s="3"/>
      <c r="CR221" s="3"/>
      <c r="CS221" s="3"/>
      <c r="CT221" s="3"/>
    </row>
    <row r="222" spans="1:98" ht="14.25" customHeight="1">
      <c r="A222" s="5111"/>
      <c r="B222" s="5114"/>
      <c r="C222" s="5047"/>
      <c r="D222" s="5114"/>
      <c r="E222" s="5047"/>
      <c r="F222" s="440"/>
      <c r="G222" s="377"/>
      <c r="H222" s="5118"/>
      <c r="I222" s="561"/>
      <c r="J222" s="562"/>
      <c r="K222" s="562"/>
      <c r="L222" s="562"/>
      <c r="M222" s="5118"/>
      <c r="N222" s="5111"/>
      <c r="O222" s="380"/>
      <c r="P222" s="381"/>
      <c r="Q222" s="5111"/>
      <c r="R222" s="5049"/>
      <c r="S222" s="5049"/>
      <c r="T222" s="5118"/>
      <c r="U222" s="22"/>
      <c r="V222" s="384">
        <v>6</v>
      </c>
      <c r="W222" s="145"/>
      <c r="X222" s="723"/>
      <c r="Y222" s="723"/>
      <c r="Z222" s="440"/>
      <c r="AA222" s="725"/>
      <c r="AB222" s="725"/>
      <c r="AC222" s="725"/>
      <c r="AD222" s="726"/>
      <c r="AE222" s="140"/>
      <c r="AF222" s="141"/>
      <c r="AG222" s="143"/>
      <c r="AH222" s="143"/>
      <c r="AI222" s="143"/>
      <c r="AJ222" s="146"/>
      <c r="AK222" s="727"/>
      <c r="AL222" s="728"/>
      <c r="AM222" s="728"/>
      <c r="AN222" s="729"/>
      <c r="AO222" s="3"/>
      <c r="AP222" s="399"/>
      <c r="AQ222" s="381"/>
      <c r="AR222" s="52"/>
      <c r="AS222" s="53" t="e">
        <f t="shared" si="78"/>
        <v>#DIV/0!</v>
      </c>
      <c r="AT222" s="54" t="e">
        <f t="shared" si="79"/>
        <v>#DIV/0!</v>
      </c>
      <c r="AU222" s="54" t="e">
        <f t="shared" si="80"/>
        <v>#DIV/0!</v>
      </c>
      <c r="AV222" s="54" t="e">
        <f t="shared" si="81"/>
        <v>#DIV/0!</v>
      </c>
      <c r="AW222" s="55" t="e">
        <f t="shared" si="95"/>
        <v>#DIV/0!</v>
      </c>
      <c r="AX222" s="55" t="e">
        <f t="shared" si="96"/>
        <v>#DIV/0!</v>
      </c>
      <c r="AY222" s="55" t="e">
        <f t="shared" si="97"/>
        <v>#DIV/0!</v>
      </c>
      <c r="AZ222" s="55" t="e">
        <f t="shared" si="82"/>
        <v>#DIV/0!</v>
      </c>
      <c r="BA222" s="56" t="e">
        <f t="shared" si="83"/>
        <v>#DIV/0!</v>
      </c>
      <c r="BB222" s="56" t="e">
        <f t="shared" si="84"/>
        <v>#DIV/0!</v>
      </c>
      <c r="BC222" s="56" t="e">
        <f t="shared" si="85"/>
        <v>#DIV/0!</v>
      </c>
      <c r="BD222" s="56" t="e">
        <f t="shared" si="86"/>
        <v>#DIV/0!</v>
      </c>
      <c r="BE222" s="108">
        <v>0.2</v>
      </c>
      <c r="BF222" s="108">
        <v>0.8</v>
      </c>
      <c r="BG222" s="56" t="e">
        <f t="shared" si="87"/>
        <v>#DIV/0!</v>
      </c>
      <c r="BH222" s="56" t="e">
        <f t="shared" si="88"/>
        <v>#DIV/0!</v>
      </c>
      <c r="BI222" s="56" t="e">
        <f t="shared" si="89"/>
        <v>#DIV/0!</v>
      </c>
      <c r="BJ222" s="56" t="e">
        <f t="shared" si="90"/>
        <v>#DIV/0!</v>
      </c>
      <c r="BK222" s="56" t="e">
        <f t="shared" si="90"/>
        <v>#DIV/0!</v>
      </c>
      <c r="BL222" s="56" t="e">
        <f t="shared" si="91"/>
        <v>#DIV/0!</v>
      </c>
      <c r="BM222" s="56" t="e">
        <f t="shared" si="92"/>
        <v>#DIV/0!</v>
      </c>
      <c r="BN222" s="56" t="e">
        <f t="shared" si="93"/>
        <v>#DIV/0!</v>
      </c>
      <c r="BO222" s="56" t="e">
        <f t="shared" si="94"/>
        <v>#DIV/0!</v>
      </c>
      <c r="BP222" s="56" t="e">
        <f t="shared" si="94"/>
        <v>#DIV/0!</v>
      </c>
      <c r="BQ222" s="56" t="e">
        <f t="shared" si="94"/>
        <v>#DIV/0!</v>
      </c>
      <c r="BR222" s="56" t="e">
        <f t="shared" si="94"/>
        <v>#DIV/0!</v>
      </c>
      <c r="BS222" s="5049"/>
      <c r="BT222" s="5049"/>
      <c r="BU222" s="5049"/>
      <c r="BV222" s="5049"/>
      <c r="BW222" s="5049"/>
      <c r="BX222" s="5049"/>
      <c r="BY222" s="5049"/>
      <c r="BZ222" s="5049"/>
      <c r="CA222" s="5118"/>
      <c r="CB222" s="3"/>
      <c r="CC222" s="5111"/>
      <c r="CD222" s="5049"/>
      <c r="CE222" s="5049"/>
      <c r="CF222" s="5118"/>
      <c r="CG222" s="5130"/>
      <c r="CH222" s="3"/>
      <c r="CI222" s="3"/>
      <c r="CJ222" s="3"/>
      <c r="CK222" s="3"/>
      <c r="CL222" s="3"/>
      <c r="CM222" s="3"/>
      <c r="CN222" s="3"/>
      <c r="CO222" s="3"/>
      <c r="CP222" s="3"/>
      <c r="CQ222" s="3"/>
      <c r="CR222" s="3"/>
      <c r="CS222" s="3"/>
      <c r="CT222" s="3"/>
    </row>
    <row r="223" spans="1:98" ht="14.25" customHeight="1">
      <c r="A223" s="5111"/>
      <c r="B223" s="5114"/>
      <c r="C223" s="5047"/>
      <c r="D223" s="5114"/>
      <c r="E223" s="5047"/>
      <c r="F223" s="440"/>
      <c r="G223" s="377"/>
      <c r="H223" s="5118"/>
      <c r="I223" s="561"/>
      <c r="J223" s="562"/>
      <c r="K223" s="562"/>
      <c r="L223" s="562"/>
      <c r="M223" s="5118"/>
      <c r="N223" s="5111"/>
      <c r="O223" s="380"/>
      <c r="P223" s="381"/>
      <c r="Q223" s="5111"/>
      <c r="R223" s="5049"/>
      <c r="S223" s="5049"/>
      <c r="T223" s="5118"/>
      <c r="U223" s="22"/>
      <c r="V223" s="384">
        <v>7</v>
      </c>
      <c r="W223" s="145"/>
      <c r="X223" s="723"/>
      <c r="Y223" s="723"/>
      <c r="Z223" s="440"/>
      <c r="AA223" s="725"/>
      <c r="AB223" s="725"/>
      <c r="AC223" s="725"/>
      <c r="AD223" s="726"/>
      <c r="AE223" s="140"/>
      <c r="AF223" s="141"/>
      <c r="AG223" s="143"/>
      <c r="AH223" s="143"/>
      <c r="AI223" s="143"/>
      <c r="AJ223" s="146"/>
      <c r="AK223" s="727"/>
      <c r="AL223" s="728"/>
      <c r="AM223" s="728"/>
      <c r="AN223" s="729"/>
      <c r="AO223" s="3"/>
      <c r="AP223" s="399"/>
      <c r="AQ223" s="381"/>
      <c r="AR223" s="52"/>
      <c r="AS223" s="53" t="e">
        <f t="shared" si="78"/>
        <v>#DIV/0!</v>
      </c>
      <c r="AT223" s="54" t="e">
        <f t="shared" si="79"/>
        <v>#DIV/0!</v>
      </c>
      <c r="AU223" s="54" t="e">
        <f t="shared" si="80"/>
        <v>#DIV/0!</v>
      </c>
      <c r="AV223" s="54" t="e">
        <f t="shared" si="81"/>
        <v>#DIV/0!</v>
      </c>
      <c r="AW223" s="55" t="e">
        <f t="shared" si="95"/>
        <v>#DIV/0!</v>
      </c>
      <c r="AX223" s="55" t="e">
        <f t="shared" si="96"/>
        <v>#DIV/0!</v>
      </c>
      <c r="AY223" s="55" t="e">
        <f t="shared" si="97"/>
        <v>#DIV/0!</v>
      </c>
      <c r="AZ223" s="55" t="e">
        <f t="shared" si="82"/>
        <v>#DIV/0!</v>
      </c>
      <c r="BA223" s="56" t="e">
        <f t="shared" si="83"/>
        <v>#DIV/0!</v>
      </c>
      <c r="BB223" s="56" t="e">
        <f t="shared" si="84"/>
        <v>#DIV/0!</v>
      </c>
      <c r="BC223" s="56" t="e">
        <f t="shared" si="85"/>
        <v>#DIV/0!</v>
      </c>
      <c r="BD223" s="56" t="e">
        <f t="shared" si="86"/>
        <v>#DIV/0!</v>
      </c>
      <c r="BE223" s="108">
        <v>0.2</v>
      </c>
      <c r="BF223" s="108">
        <v>0.8</v>
      </c>
      <c r="BG223" s="56" t="e">
        <f t="shared" si="87"/>
        <v>#DIV/0!</v>
      </c>
      <c r="BH223" s="56" t="e">
        <f t="shared" si="88"/>
        <v>#DIV/0!</v>
      </c>
      <c r="BI223" s="56" t="e">
        <f t="shared" si="89"/>
        <v>#DIV/0!</v>
      </c>
      <c r="BJ223" s="56" t="e">
        <f t="shared" si="90"/>
        <v>#DIV/0!</v>
      </c>
      <c r="BK223" s="56" t="e">
        <f t="shared" si="90"/>
        <v>#DIV/0!</v>
      </c>
      <c r="BL223" s="56" t="e">
        <f t="shared" si="91"/>
        <v>#DIV/0!</v>
      </c>
      <c r="BM223" s="56" t="e">
        <f t="shared" si="92"/>
        <v>#DIV/0!</v>
      </c>
      <c r="BN223" s="56" t="e">
        <f t="shared" si="93"/>
        <v>#DIV/0!</v>
      </c>
      <c r="BO223" s="56" t="e">
        <f t="shared" si="94"/>
        <v>#DIV/0!</v>
      </c>
      <c r="BP223" s="56" t="e">
        <f t="shared" si="94"/>
        <v>#DIV/0!</v>
      </c>
      <c r="BQ223" s="56" t="e">
        <f t="shared" si="94"/>
        <v>#DIV/0!</v>
      </c>
      <c r="BR223" s="56" t="e">
        <f t="shared" si="94"/>
        <v>#DIV/0!</v>
      </c>
      <c r="BS223" s="5049"/>
      <c r="BT223" s="5049"/>
      <c r="BU223" s="5049"/>
      <c r="BV223" s="5049"/>
      <c r="BW223" s="5049"/>
      <c r="BX223" s="5049"/>
      <c r="BY223" s="5049"/>
      <c r="BZ223" s="5049"/>
      <c r="CA223" s="5118"/>
      <c r="CB223" s="3"/>
      <c r="CC223" s="5111"/>
      <c r="CD223" s="5049"/>
      <c r="CE223" s="5049"/>
      <c r="CF223" s="5118"/>
      <c r="CG223" s="5130"/>
      <c r="CH223" s="3"/>
      <c r="CI223" s="3"/>
      <c r="CJ223" s="3"/>
      <c r="CK223" s="3"/>
      <c r="CL223" s="3"/>
      <c r="CM223" s="3"/>
      <c r="CN223" s="3"/>
      <c r="CO223" s="3"/>
      <c r="CP223" s="3"/>
      <c r="CQ223" s="3"/>
      <c r="CR223" s="3"/>
      <c r="CS223" s="3"/>
      <c r="CT223" s="3"/>
    </row>
    <row r="224" spans="1:98" ht="14.25" customHeight="1">
      <c r="A224" s="5111"/>
      <c r="B224" s="5114"/>
      <c r="C224" s="5047"/>
      <c r="D224" s="5114"/>
      <c r="E224" s="5047"/>
      <c r="F224" s="440"/>
      <c r="G224" s="377"/>
      <c r="H224" s="5118"/>
      <c r="I224" s="561"/>
      <c r="J224" s="562"/>
      <c r="K224" s="562"/>
      <c r="L224" s="562"/>
      <c r="M224" s="5118"/>
      <c r="N224" s="5111"/>
      <c r="O224" s="380"/>
      <c r="P224" s="381"/>
      <c r="Q224" s="5111"/>
      <c r="R224" s="5049"/>
      <c r="S224" s="5049"/>
      <c r="T224" s="5118"/>
      <c r="U224" s="22"/>
      <c r="V224" s="384">
        <v>8</v>
      </c>
      <c r="W224" s="145"/>
      <c r="X224" s="723"/>
      <c r="Y224" s="723"/>
      <c r="Z224" s="440"/>
      <c r="AA224" s="725"/>
      <c r="AB224" s="725"/>
      <c r="AC224" s="725"/>
      <c r="AD224" s="726"/>
      <c r="AE224" s="140"/>
      <c r="AF224" s="141"/>
      <c r="AG224" s="143"/>
      <c r="AH224" s="143"/>
      <c r="AI224" s="143"/>
      <c r="AJ224" s="146"/>
      <c r="AK224" s="727"/>
      <c r="AL224" s="728"/>
      <c r="AM224" s="728"/>
      <c r="AN224" s="729"/>
      <c r="AO224" s="3"/>
      <c r="AP224" s="399"/>
      <c r="AQ224" s="381"/>
      <c r="AR224" s="52"/>
      <c r="AS224" s="53" t="e">
        <f t="shared" si="78"/>
        <v>#DIV/0!</v>
      </c>
      <c r="AT224" s="54" t="e">
        <f t="shared" si="79"/>
        <v>#DIV/0!</v>
      </c>
      <c r="AU224" s="54" t="e">
        <f t="shared" si="80"/>
        <v>#DIV/0!</v>
      </c>
      <c r="AV224" s="54" t="e">
        <f t="shared" si="81"/>
        <v>#DIV/0!</v>
      </c>
      <c r="AW224" s="55" t="e">
        <f t="shared" si="95"/>
        <v>#DIV/0!</v>
      </c>
      <c r="AX224" s="55" t="e">
        <f t="shared" si="96"/>
        <v>#DIV/0!</v>
      </c>
      <c r="AY224" s="55" t="e">
        <f t="shared" si="97"/>
        <v>#DIV/0!</v>
      </c>
      <c r="AZ224" s="55" t="e">
        <f t="shared" si="82"/>
        <v>#DIV/0!</v>
      </c>
      <c r="BA224" s="56" t="e">
        <f t="shared" si="83"/>
        <v>#DIV/0!</v>
      </c>
      <c r="BB224" s="56" t="e">
        <f t="shared" si="84"/>
        <v>#DIV/0!</v>
      </c>
      <c r="BC224" s="56" t="e">
        <f t="shared" si="85"/>
        <v>#DIV/0!</v>
      </c>
      <c r="BD224" s="56" t="e">
        <f t="shared" si="86"/>
        <v>#DIV/0!</v>
      </c>
      <c r="BE224" s="108">
        <v>0.2</v>
      </c>
      <c r="BF224" s="108">
        <v>0.8</v>
      </c>
      <c r="BG224" s="56" t="e">
        <f t="shared" si="87"/>
        <v>#DIV/0!</v>
      </c>
      <c r="BH224" s="56" t="e">
        <f t="shared" si="88"/>
        <v>#DIV/0!</v>
      </c>
      <c r="BI224" s="56" t="e">
        <f t="shared" si="89"/>
        <v>#DIV/0!</v>
      </c>
      <c r="BJ224" s="56" t="e">
        <f t="shared" si="90"/>
        <v>#DIV/0!</v>
      </c>
      <c r="BK224" s="56" t="e">
        <f t="shared" si="90"/>
        <v>#DIV/0!</v>
      </c>
      <c r="BL224" s="56" t="e">
        <f t="shared" si="91"/>
        <v>#DIV/0!</v>
      </c>
      <c r="BM224" s="56" t="e">
        <f t="shared" si="92"/>
        <v>#DIV/0!</v>
      </c>
      <c r="BN224" s="56" t="e">
        <f t="shared" si="93"/>
        <v>#DIV/0!</v>
      </c>
      <c r="BO224" s="56" t="e">
        <f t="shared" si="94"/>
        <v>#DIV/0!</v>
      </c>
      <c r="BP224" s="56" t="e">
        <f t="shared" si="94"/>
        <v>#DIV/0!</v>
      </c>
      <c r="BQ224" s="56" t="e">
        <f t="shared" si="94"/>
        <v>#DIV/0!</v>
      </c>
      <c r="BR224" s="56" t="e">
        <f t="shared" si="94"/>
        <v>#DIV/0!</v>
      </c>
      <c r="BS224" s="5049"/>
      <c r="BT224" s="5049"/>
      <c r="BU224" s="5049"/>
      <c r="BV224" s="5049"/>
      <c r="BW224" s="5049"/>
      <c r="BX224" s="5049"/>
      <c r="BY224" s="5049"/>
      <c r="BZ224" s="5049"/>
      <c r="CA224" s="5118"/>
      <c r="CB224" s="3"/>
      <c r="CC224" s="5111"/>
      <c r="CD224" s="5049"/>
      <c r="CE224" s="5049"/>
      <c r="CF224" s="5118"/>
      <c r="CG224" s="5130"/>
      <c r="CH224" s="3"/>
      <c r="CI224" s="3"/>
      <c r="CJ224" s="3"/>
      <c r="CK224" s="3"/>
      <c r="CL224" s="3"/>
      <c r="CM224" s="3"/>
      <c r="CN224" s="3"/>
      <c r="CO224" s="3"/>
      <c r="CP224" s="3"/>
      <c r="CQ224" s="3"/>
      <c r="CR224" s="3"/>
      <c r="CS224" s="3"/>
      <c r="CT224" s="3"/>
    </row>
    <row r="225" spans="1:98" ht="14.25" customHeight="1">
      <c r="A225" s="5111"/>
      <c r="B225" s="5114"/>
      <c r="C225" s="5047"/>
      <c r="D225" s="5114"/>
      <c r="E225" s="5047"/>
      <c r="F225" s="440"/>
      <c r="G225" s="377"/>
      <c r="H225" s="5118"/>
      <c r="I225" s="561"/>
      <c r="J225" s="562"/>
      <c r="K225" s="562"/>
      <c r="L225" s="562"/>
      <c r="M225" s="5118"/>
      <c r="N225" s="5111"/>
      <c r="O225" s="380"/>
      <c r="P225" s="381"/>
      <c r="Q225" s="5111"/>
      <c r="R225" s="5049"/>
      <c r="S225" s="5049"/>
      <c r="T225" s="5118"/>
      <c r="U225" s="22"/>
      <c r="V225" s="384">
        <v>9</v>
      </c>
      <c r="W225" s="145"/>
      <c r="X225" s="723"/>
      <c r="Y225" s="723"/>
      <c r="Z225" s="440"/>
      <c r="AA225" s="725"/>
      <c r="AB225" s="725"/>
      <c r="AC225" s="725"/>
      <c r="AD225" s="726"/>
      <c r="AE225" s="140"/>
      <c r="AF225" s="141"/>
      <c r="AG225" s="143"/>
      <c r="AH225" s="143"/>
      <c r="AI225" s="143"/>
      <c r="AJ225" s="146"/>
      <c r="AK225" s="727"/>
      <c r="AL225" s="728"/>
      <c r="AM225" s="728"/>
      <c r="AN225" s="729"/>
      <c r="AO225" s="3"/>
      <c r="AP225" s="399"/>
      <c r="AQ225" s="381"/>
      <c r="AR225" s="52"/>
      <c r="AS225" s="53" t="e">
        <f t="shared" si="78"/>
        <v>#DIV/0!</v>
      </c>
      <c r="AT225" s="54" t="e">
        <f t="shared" si="79"/>
        <v>#DIV/0!</v>
      </c>
      <c r="AU225" s="54" t="e">
        <f t="shared" si="80"/>
        <v>#DIV/0!</v>
      </c>
      <c r="AV225" s="54" t="e">
        <f t="shared" si="81"/>
        <v>#DIV/0!</v>
      </c>
      <c r="AW225" s="55" t="e">
        <f t="shared" si="95"/>
        <v>#DIV/0!</v>
      </c>
      <c r="AX225" s="55" t="e">
        <f t="shared" si="96"/>
        <v>#DIV/0!</v>
      </c>
      <c r="AY225" s="55" t="e">
        <f t="shared" si="97"/>
        <v>#DIV/0!</v>
      </c>
      <c r="AZ225" s="55" t="e">
        <f t="shared" si="82"/>
        <v>#DIV/0!</v>
      </c>
      <c r="BA225" s="56" t="e">
        <f t="shared" si="83"/>
        <v>#DIV/0!</v>
      </c>
      <c r="BB225" s="56" t="e">
        <f t="shared" si="84"/>
        <v>#DIV/0!</v>
      </c>
      <c r="BC225" s="56" t="e">
        <f t="shared" si="85"/>
        <v>#DIV/0!</v>
      </c>
      <c r="BD225" s="56" t="e">
        <f t="shared" si="86"/>
        <v>#DIV/0!</v>
      </c>
      <c r="BE225" s="108">
        <v>0.2</v>
      </c>
      <c r="BF225" s="108">
        <v>0.8</v>
      </c>
      <c r="BG225" s="56" t="e">
        <f t="shared" si="87"/>
        <v>#DIV/0!</v>
      </c>
      <c r="BH225" s="56" t="e">
        <f t="shared" si="88"/>
        <v>#DIV/0!</v>
      </c>
      <c r="BI225" s="56" t="e">
        <f t="shared" si="89"/>
        <v>#DIV/0!</v>
      </c>
      <c r="BJ225" s="56" t="e">
        <f t="shared" si="90"/>
        <v>#DIV/0!</v>
      </c>
      <c r="BK225" s="56" t="e">
        <f t="shared" si="90"/>
        <v>#DIV/0!</v>
      </c>
      <c r="BL225" s="56" t="e">
        <f t="shared" si="91"/>
        <v>#DIV/0!</v>
      </c>
      <c r="BM225" s="56" t="e">
        <f t="shared" si="92"/>
        <v>#DIV/0!</v>
      </c>
      <c r="BN225" s="56" t="e">
        <f t="shared" si="93"/>
        <v>#DIV/0!</v>
      </c>
      <c r="BO225" s="56" t="e">
        <f t="shared" si="94"/>
        <v>#DIV/0!</v>
      </c>
      <c r="BP225" s="56" t="e">
        <f t="shared" si="94"/>
        <v>#DIV/0!</v>
      </c>
      <c r="BQ225" s="56" t="e">
        <f t="shared" si="94"/>
        <v>#DIV/0!</v>
      </c>
      <c r="BR225" s="56" t="e">
        <f t="shared" si="94"/>
        <v>#DIV/0!</v>
      </c>
      <c r="BS225" s="5049"/>
      <c r="BT225" s="5049"/>
      <c r="BU225" s="5049"/>
      <c r="BV225" s="5049"/>
      <c r="BW225" s="5049"/>
      <c r="BX225" s="5049"/>
      <c r="BY225" s="5049"/>
      <c r="BZ225" s="5049"/>
      <c r="CA225" s="5118"/>
      <c r="CB225" s="3"/>
      <c r="CC225" s="5111"/>
      <c r="CD225" s="5049"/>
      <c r="CE225" s="5049"/>
      <c r="CF225" s="5118"/>
      <c r="CG225" s="5130"/>
      <c r="CH225" s="3"/>
      <c r="CI225" s="3"/>
      <c r="CJ225" s="3"/>
      <c r="CK225" s="3"/>
      <c r="CL225" s="3"/>
      <c r="CM225" s="3"/>
      <c r="CN225" s="3"/>
      <c r="CO225" s="3"/>
      <c r="CP225" s="3"/>
      <c r="CQ225" s="3"/>
      <c r="CR225" s="3"/>
      <c r="CS225" s="3"/>
      <c r="CT225" s="3"/>
    </row>
    <row r="226" spans="1:98" ht="14.25" customHeight="1" thickBot="1">
      <c r="A226" s="5112"/>
      <c r="B226" s="5115"/>
      <c r="C226" s="4515"/>
      <c r="D226" s="5115"/>
      <c r="E226" s="4515"/>
      <c r="F226" s="593"/>
      <c r="G226" s="411"/>
      <c r="H226" s="5119"/>
      <c r="I226" s="596"/>
      <c r="J226" s="597"/>
      <c r="K226" s="597"/>
      <c r="L226" s="597"/>
      <c r="M226" s="5119"/>
      <c r="N226" s="5112"/>
      <c r="O226" s="416"/>
      <c r="P226" s="417"/>
      <c r="Q226" s="5112"/>
      <c r="R226" s="5121"/>
      <c r="S226" s="5121"/>
      <c r="T226" s="5119"/>
      <c r="U226" s="22"/>
      <c r="V226" s="449">
        <v>10</v>
      </c>
      <c r="W226" s="414"/>
      <c r="X226" s="735"/>
      <c r="Y226" s="735"/>
      <c r="Z226" s="593"/>
      <c r="AA226" s="737"/>
      <c r="AB226" s="737"/>
      <c r="AC226" s="737"/>
      <c r="AD226" s="738"/>
      <c r="AE226" s="140"/>
      <c r="AF226" s="413"/>
      <c r="AG226" s="739"/>
      <c r="AH226" s="739"/>
      <c r="AI226" s="739"/>
      <c r="AJ226" s="740"/>
      <c r="AK226" s="741"/>
      <c r="AL226" s="742"/>
      <c r="AM226" s="742"/>
      <c r="AN226" s="743"/>
      <c r="AO226" s="3"/>
      <c r="AP226" s="744"/>
      <c r="AQ226" s="417"/>
      <c r="AR226" s="52"/>
      <c r="AS226" s="786" t="e">
        <f t="shared" si="78"/>
        <v>#DIV/0!</v>
      </c>
      <c r="AT226" s="787" t="e">
        <f t="shared" si="79"/>
        <v>#DIV/0!</v>
      </c>
      <c r="AU226" s="787" t="e">
        <f t="shared" si="80"/>
        <v>#DIV/0!</v>
      </c>
      <c r="AV226" s="787" t="e">
        <f t="shared" si="81"/>
        <v>#DIV/0!</v>
      </c>
      <c r="AW226" s="788" t="e">
        <f t="shared" si="95"/>
        <v>#DIV/0!</v>
      </c>
      <c r="AX226" s="788" t="e">
        <f t="shared" si="96"/>
        <v>#DIV/0!</v>
      </c>
      <c r="AY226" s="788" t="e">
        <f t="shared" si="97"/>
        <v>#DIV/0!</v>
      </c>
      <c r="AZ226" s="788" t="e">
        <f t="shared" si="82"/>
        <v>#DIV/0!</v>
      </c>
      <c r="BA226" s="430" t="e">
        <f t="shared" si="83"/>
        <v>#DIV/0!</v>
      </c>
      <c r="BB226" s="430" t="e">
        <f t="shared" si="84"/>
        <v>#DIV/0!</v>
      </c>
      <c r="BC226" s="430" t="e">
        <f t="shared" si="85"/>
        <v>#DIV/0!</v>
      </c>
      <c r="BD226" s="430" t="e">
        <f t="shared" si="86"/>
        <v>#DIV/0!</v>
      </c>
      <c r="BE226" s="427">
        <v>0.2</v>
      </c>
      <c r="BF226" s="427">
        <v>0.8</v>
      </c>
      <c r="BG226" s="430" t="e">
        <f t="shared" si="87"/>
        <v>#DIV/0!</v>
      </c>
      <c r="BH226" s="430" t="e">
        <f t="shared" si="88"/>
        <v>#DIV/0!</v>
      </c>
      <c r="BI226" s="430" t="e">
        <f t="shared" si="89"/>
        <v>#DIV/0!</v>
      </c>
      <c r="BJ226" s="430" t="e">
        <f t="shared" si="90"/>
        <v>#DIV/0!</v>
      </c>
      <c r="BK226" s="430" t="e">
        <f t="shared" si="90"/>
        <v>#DIV/0!</v>
      </c>
      <c r="BL226" s="430" t="e">
        <f t="shared" si="91"/>
        <v>#DIV/0!</v>
      </c>
      <c r="BM226" s="430" t="e">
        <f t="shared" si="92"/>
        <v>#DIV/0!</v>
      </c>
      <c r="BN226" s="430" t="e">
        <f t="shared" si="93"/>
        <v>#DIV/0!</v>
      </c>
      <c r="BO226" s="430" t="e">
        <f t="shared" si="94"/>
        <v>#DIV/0!</v>
      </c>
      <c r="BP226" s="430" t="e">
        <f t="shared" si="94"/>
        <v>#DIV/0!</v>
      </c>
      <c r="BQ226" s="430" t="e">
        <f t="shared" si="94"/>
        <v>#DIV/0!</v>
      </c>
      <c r="BR226" s="430" t="e">
        <f t="shared" si="94"/>
        <v>#DIV/0!</v>
      </c>
      <c r="BS226" s="5121"/>
      <c r="BT226" s="5121"/>
      <c r="BU226" s="5121"/>
      <c r="BV226" s="5121"/>
      <c r="BW226" s="5121"/>
      <c r="BX226" s="5121"/>
      <c r="BY226" s="5121"/>
      <c r="BZ226" s="5121"/>
      <c r="CA226" s="5119"/>
      <c r="CB226" s="3"/>
      <c r="CC226" s="5112"/>
      <c r="CD226" s="5121"/>
      <c r="CE226" s="5121"/>
      <c r="CF226" s="5119"/>
      <c r="CG226" s="4518"/>
      <c r="CH226" s="3"/>
      <c r="CI226" s="3"/>
      <c r="CJ226" s="3"/>
      <c r="CK226" s="3"/>
      <c r="CL226" s="3"/>
      <c r="CM226" s="3"/>
      <c r="CN226" s="3"/>
      <c r="CO226" s="3"/>
      <c r="CP226" s="3"/>
      <c r="CQ226" s="3"/>
      <c r="CR226" s="3"/>
      <c r="CS226" s="3"/>
      <c r="CT226" s="3"/>
    </row>
    <row r="227" spans="1:98" ht="14.25" customHeight="1">
      <c r="A227" s="5110">
        <v>23</v>
      </c>
      <c r="B227" s="5113"/>
      <c r="C227" s="5045"/>
      <c r="D227" s="5116"/>
      <c r="E227" s="5045"/>
      <c r="F227" s="527"/>
      <c r="G227" s="355"/>
      <c r="H227" s="5117"/>
      <c r="I227" s="529"/>
      <c r="J227" s="530"/>
      <c r="K227" s="530"/>
      <c r="L227" s="530"/>
      <c r="M227" s="5123"/>
      <c r="N227" s="5124"/>
      <c r="O227" s="358"/>
      <c r="P227" s="361"/>
      <c r="Q227" s="5125"/>
      <c r="R227" s="5126"/>
      <c r="S227" s="5126"/>
      <c r="T227" s="5127"/>
      <c r="U227" s="22"/>
      <c r="V227" s="364">
        <v>1</v>
      </c>
      <c r="W227" s="358"/>
      <c r="X227" s="750"/>
      <c r="Y227" s="750"/>
      <c r="Z227" s="527"/>
      <c r="AA227" s="752"/>
      <c r="AB227" s="752"/>
      <c r="AC227" s="752"/>
      <c r="AD227" s="753"/>
      <c r="AE227" s="140"/>
      <c r="AF227" s="357"/>
      <c r="AG227" s="754"/>
      <c r="AH227" s="754"/>
      <c r="AI227" s="754"/>
      <c r="AJ227" s="755"/>
      <c r="AK227" s="756"/>
      <c r="AL227" s="757"/>
      <c r="AM227" s="757"/>
      <c r="AN227" s="758"/>
      <c r="AO227" s="3"/>
      <c r="AP227" s="759"/>
      <c r="AQ227" s="760"/>
      <c r="AR227" s="52"/>
      <c r="AS227" s="781" t="e">
        <f t="shared" si="78"/>
        <v>#DIV/0!</v>
      </c>
      <c r="AT227" s="782" t="e">
        <f t="shared" si="79"/>
        <v>#DIV/0!</v>
      </c>
      <c r="AU227" s="782" t="e">
        <f t="shared" si="80"/>
        <v>#DIV/0!</v>
      </c>
      <c r="AV227" s="782" t="e">
        <f t="shared" si="81"/>
        <v>#DIV/0!</v>
      </c>
      <c r="AW227" s="783" t="e">
        <f t="shared" si="95"/>
        <v>#DIV/0!</v>
      </c>
      <c r="AX227" s="783" t="e">
        <f t="shared" si="96"/>
        <v>#DIV/0!</v>
      </c>
      <c r="AY227" s="783" t="e">
        <f t="shared" si="97"/>
        <v>#DIV/0!</v>
      </c>
      <c r="AZ227" s="783" t="e">
        <f t="shared" si="82"/>
        <v>#DIV/0!</v>
      </c>
      <c r="BA227" s="87" t="e">
        <f t="shared" si="83"/>
        <v>#DIV/0!</v>
      </c>
      <c r="BB227" s="87" t="e">
        <f t="shared" si="84"/>
        <v>#DIV/0!</v>
      </c>
      <c r="BC227" s="87" t="e">
        <f t="shared" si="85"/>
        <v>#DIV/0!</v>
      </c>
      <c r="BD227" s="87" t="e">
        <f t="shared" si="86"/>
        <v>#DIV/0!</v>
      </c>
      <c r="BE227" s="86">
        <v>0.2</v>
      </c>
      <c r="BF227" s="86">
        <v>0.8</v>
      </c>
      <c r="BG227" s="87" t="e">
        <f t="shared" si="87"/>
        <v>#DIV/0!</v>
      </c>
      <c r="BH227" s="87" t="e">
        <f t="shared" si="88"/>
        <v>#DIV/0!</v>
      </c>
      <c r="BI227" s="87" t="e">
        <f t="shared" si="89"/>
        <v>#DIV/0!</v>
      </c>
      <c r="BJ227" s="87" t="e">
        <f t="shared" si="90"/>
        <v>#DIV/0!</v>
      </c>
      <c r="BK227" s="87" t="e">
        <f t="shared" si="90"/>
        <v>#DIV/0!</v>
      </c>
      <c r="BL227" s="87" t="e">
        <f t="shared" si="91"/>
        <v>#DIV/0!</v>
      </c>
      <c r="BM227" s="87" t="e">
        <f t="shared" si="92"/>
        <v>#DIV/0!</v>
      </c>
      <c r="BN227" s="87" t="e">
        <f t="shared" si="93"/>
        <v>#DIV/0!</v>
      </c>
      <c r="BO227" s="87" t="e">
        <f t="shared" si="94"/>
        <v>#DIV/0!</v>
      </c>
      <c r="BP227" s="87" t="e">
        <f t="shared" si="94"/>
        <v>#DIV/0!</v>
      </c>
      <c r="BQ227" s="87" t="e">
        <f t="shared" si="94"/>
        <v>#DIV/0!</v>
      </c>
      <c r="BR227" s="87" t="e">
        <f t="shared" si="94"/>
        <v>#DIV/0!</v>
      </c>
      <c r="BS227" s="5120" t="e">
        <f>AVERAGEIF(BO227:BO236,"&lt;&gt;#¡DIV/0!")</f>
        <v>#DIV/0!</v>
      </c>
      <c r="BT227" s="5120" t="e">
        <f>AVERAGEIF(BP227:BP236,"&lt;&gt;#¡DIV/0!")</f>
        <v>#DIV/0!</v>
      </c>
      <c r="BU227" s="5120" t="e">
        <f>AVERAGEIF(BQ227:BQ236,"&lt;&gt;#¡DIV/0!")</f>
        <v>#DIV/0!</v>
      </c>
      <c r="BV227" s="5120" t="e">
        <f>AVERAGEIF(BR227:BR236,"&lt;&gt;#¡DIV/0!")</f>
        <v>#DIV/0!</v>
      </c>
      <c r="BW227" s="5122" t="e">
        <f>+C227*BS227</f>
        <v>#DIV/0!</v>
      </c>
      <c r="BX227" s="5122" t="e">
        <f>+C227*BT227</f>
        <v>#DIV/0!</v>
      </c>
      <c r="BY227" s="5122" t="e">
        <f>+C227*BU227</f>
        <v>#DIV/0!</v>
      </c>
      <c r="BZ227" s="5122" t="e">
        <f>+C227*BV227</f>
        <v>#DIV/0!</v>
      </c>
      <c r="CA227" s="5131" t="e">
        <f>SUM(BW227:BZ236)</f>
        <v>#DIV/0!</v>
      </c>
      <c r="CB227" s="299"/>
      <c r="CC227" s="5132" t="e">
        <f>+Q227/$N$227</f>
        <v>#DIV/0!</v>
      </c>
      <c r="CD227" s="5133" t="e">
        <f>+R227/$N$227</f>
        <v>#DIV/0!</v>
      </c>
      <c r="CE227" s="5133" t="e">
        <f>+S227/$N$227</f>
        <v>#DIV/0!</v>
      </c>
      <c r="CF227" s="5128" t="e">
        <f>+T227/$N$227</f>
        <v>#DIV/0!</v>
      </c>
      <c r="CG227" s="5129" t="e">
        <f>AVERAGE(CC227:CF236)</f>
        <v>#DIV/0!</v>
      </c>
      <c r="CH227" s="299"/>
      <c r="CI227" s="299"/>
      <c r="CJ227" s="299"/>
      <c r="CK227" s="299"/>
      <c r="CL227" s="299"/>
      <c r="CM227" s="299"/>
      <c r="CN227" s="299"/>
      <c r="CO227" s="299"/>
      <c r="CP227" s="299"/>
      <c r="CQ227" s="299"/>
      <c r="CR227" s="299"/>
      <c r="CS227" s="299"/>
      <c r="CT227" s="299"/>
    </row>
    <row r="228" spans="1:98" ht="14.25" customHeight="1">
      <c r="A228" s="5111"/>
      <c r="B228" s="5114"/>
      <c r="C228" s="5047"/>
      <c r="D228" s="5114"/>
      <c r="E228" s="5047"/>
      <c r="F228" s="440"/>
      <c r="G228" s="377"/>
      <c r="H228" s="5118"/>
      <c r="I228" s="561"/>
      <c r="J228" s="562"/>
      <c r="K228" s="562"/>
      <c r="L228" s="562"/>
      <c r="M228" s="5118"/>
      <c r="N228" s="5111"/>
      <c r="O228" s="380"/>
      <c r="P228" s="381"/>
      <c r="Q228" s="5111"/>
      <c r="R228" s="5049"/>
      <c r="S228" s="5049"/>
      <c r="T228" s="5118"/>
      <c r="U228" s="22"/>
      <c r="V228" s="384">
        <v>2</v>
      </c>
      <c r="W228" s="145"/>
      <c r="X228" s="723"/>
      <c r="Y228" s="723"/>
      <c r="Z228" s="440"/>
      <c r="AA228" s="725"/>
      <c r="AB228" s="725"/>
      <c r="AC228" s="725"/>
      <c r="AD228" s="726"/>
      <c r="AE228" s="140"/>
      <c r="AF228" s="141"/>
      <c r="AG228" s="143"/>
      <c r="AH228" s="143"/>
      <c r="AI228" s="143"/>
      <c r="AJ228" s="146"/>
      <c r="AK228" s="727"/>
      <c r="AL228" s="728"/>
      <c r="AM228" s="728"/>
      <c r="AN228" s="729"/>
      <c r="AO228" s="3"/>
      <c r="AP228" s="399"/>
      <c r="AQ228" s="381"/>
      <c r="AR228" s="52"/>
      <c r="AS228" s="53" t="e">
        <f t="shared" si="78"/>
        <v>#DIV/0!</v>
      </c>
      <c r="AT228" s="54" t="e">
        <f t="shared" si="79"/>
        <v>#DIV/0!</v>
      </c>
      <c r="AU228" s="54" t="e">
        <f t="shared" si="80"/>
        <v>#DIV/0!</v>
      </c>
      <c r="AV228" s="54" t="e">
        <f t="shared" si="81"/>
        <v>#DIV/0!</v>
      </c>
      <c r="AW228" s="55" t="e">
        <f t="shared" si="95"/>
        <v>#DIV/0!</v>
      </c>
      <c r="AX228" s="55" t="e">
        <f t="shared" si="96"/>
        <v>#DIV/0!</v>
      </c>
      <c r="AY228" s="55" t="e">
        <f t="shared" si="97"/>
        <v>#DIV/0!</v>
      </c>
      <c r="AZ228" s="55" t="e">
        <f t="shared" si="82"/>
        <v>#DIV/0!</v>
      </c>
      <c r="BA228" s="56" t="e">
        <f t="shared" si="83"/>
        <v>#DIV/0!</v>
      </c>
      <c r="BB228" s="56" t="e">
        <f t="shared" si="84"/>
        <v>#DIV/0!</v>
      </c>
      <c r="BC228" s="56" t="e">
        <f t="shared" si="85"/>
        <v>#DIV/0!</v>
      </c>
      <c r="BD228" s="56" t="e">
        <f t="shared" si="86"/>
        <v>#DIV/0!</v>
      </c>
      <c r="BE228" s="108">
        <v>0.2</v>
      </c>
      <c r="BF228" s="108">
        <v>0.8</v>
      </c>
      <c r="BG228" s="56" t="e">
        <f t="shared" si="87"/>
        <v>#DIV/0!</v>
      </c>
      <c r="BH228" s="56" t="e">
        <f t="shared" si="88"/>
        <v>#DIV/0!</v>
      </c>
      <c r="BI228" s="56" t="e">
        <f t="shared" si="89"/>
        <v>#DIV/0!</v>
      </c>
      <c r="BJ228" s="56" t="e">
        <f t="shared" si="90"/>
        <v>#DIV/0!</v>
      </c>
      <c r="BK228" s="56" t="e">
        <f t="shared" si="90"/>
        <v>#DIV/0!</v>
      </c>
      <c r="BL228" s="56" t="e">
        <f t="shared" si="91"/>
        <v>#DIV/0!</v>
      </c>
      <c r="BM228" s="56" t="e">
        <f t="shared" si="92"/>
        <v>#DIV/0!</v>
      </c>
      <c r="BN228" s="56" t="e">
        <f t="shared" si="93"/>
        <v>#DIV/0!</v>
      </c>
      <c r="BO228" s="56" t="e">
        <f t="shared" si="94"/>
        <v>#DIV/0!</v>
      </c>
      <c r="BP228" s="56" t="e">
        <f t="shared" si="94"/>
        <v>#DIV/0!</v>
      </c>
      <c r="BQ228" s="56" t="e">
        <f t="shared" si="94"/>
        <v>#DIV/0!</v>
      </c>
      <c r="BR228" s="56" t="e">
        <f t="shared" si="94"/>
        <v>#DIV/0!</v>
      </c>
      <c r="BS228" s="5049"/>
      <c r="BT228" s="5049"/>
      <c r="BU228" s="5049"/>
      <c r="BV228" s="5049"/>
      <c r="BW228" s="5049"/>
      <c r="BX228" s="5049"/>
      <c r="BY228" s="5049"/>
      <c r="BZ228" s="5049"/>
      <c r="CA228" s="5118"/>
      <c r="CC228" s="5111"/>
      <c r="CD228" s="5049"/>
      <c r="CE228" s="5049"/>
      <c r="CF228" s="5118"/>
      <c r="CG228" s="5130"/>
    </row>
    <row r="229" spans="1:98" ht="14.25" customHeight="1">
      <c r="A229" s="5111"/>
      <c r="B229" s="5114"/>
      <c r="C229" s="5047"/>
      <c r="D229" s="5114"/>
      <c r="E229" s="5047"/>
      <c r="F229" s="440"/>
      <c r="G229" s="377"/>
      <c r="H229" s="5118"/>
      <c r="I229" s="561"/>
      <c r="J229" s="562"/>
      <c r="K229" s="562"/>
      <c r="L229" s="562"/>
      <c r="M229" s="5118"/>
      <c r="N229" s="5111"/>
      <c r="O229" s="380"/>
      <c r="P229" s="381"/>
      <c r="Q229" s="5111"/>
      <c r="R229" s="5049"/>
      <c r="S229" s="5049"/>
      <c r="T229" s="5118"/>
      <c r="U229" s="22"/>
      <c r="V229" s="384">
        <v>3</v>
      </c>
      <c r="W229" s="145"/>
      <c r="X229" s="723"/>
      <c r="Y229" s="723"/>
      <c r="Z229" s="440"/>
      <c r="AA229" s="725"/>
      <c r="AB229" s="725"/>
      <c r="AC229" s="725"/>
      <c r="AD229" s="726"/>
      <c r="AE229" s="140"/>
      <c r="AF229" s="141"/>
      <c r="AG229" s="143"/>
      <c r="AH229" s="143"/>
      <c r="AI229" s="143"/>
      <c r="AJ229" s="146"/>
      <c r="AK229" s="727"/>
      <c r="AL229" s="728"/>
      <c r="AM229" s="728"/>
      <c r="AN229" s="729"/>
      <c r="AO229" s="3"/>
      <c r="AP229" s="399"/>
      <c r="AQ229" s="381"/>
      <c r="AR229" s="52"/>
      <c r="AS229" s="53" t="e">
        <f t="shared" si="78"/>
        <v>#DIV/0!</v>
      </c>
      <c r="AT229" s="54" t="e">
        <f t="shared" si="79"/>
        <v>#DIV/0!</v>
      </c>
      <c r="AU229" s="54" t="e">
        <f t="shared" si="80"/>
        <v>#DIV/0!</v>
      </c>
      <c r="AV229" s="54" t="e">
        <f t="shared" si="81"/>
        <v>#DIV/0!</v>
      </c>
      <c r="AW229" s="55" t="e">
        <f t="shared" si="95"/>
        <v>#DIV/0!</v>
      </c>
      <c r="AX229" s="55" t="e">
        <f t="shared" si="96"/>
        <v>#DIV/0!</v>
      </c>
      <c r="AY229" s="55" t="e">
        <f t="shared" si="97"/>
        <v>#DIV/0!</v>
      </c>
      <c r="AZ229" s="55" t="e">
        <f t="shared" si="82"/>
        <v>#DIV/0!</v>
      </c>
      <c r="BA229" s="56" t="e">
        <f t="shared" si="83"/>
        <v>#DIV/0!</v>
      </c>
      <c r="BB229" s="56" t="e">
        <f t="shared" si="84"/>
        <v>#DIV/0!</v>
      </c>
      <c r="BC229" s="56" t="e">
        <f t="shared" si="85"/>
        <v>#DIV/0!</v>
      </c>
      <c r="BD229" s="56" t="e">
        <f t="shared" si="86"/>
        <v>#DIV/0!</v>
      </c>
      <c r="BE229" s="108">
        <v>0.2</v>
      </c>
      <c r="BF229" s="108">
        <v>0.8</v>
      </c>
      <c r="BG229" s="56" t="e">
        <f t="shared" si="87"/>
        <v>#DIV/0!</v>
      </c>
      <c r="BH229" s="56" t="e">
        <f t="shared" si="88"/>
        <v>#DIV/0!</v>
      </c>
      <c r="BI229" s="56" t="e">
        <f t="shared" si="89"/>
        <v>#DIV/0!</v>
      </c>
      <c r="BJ229" s="56" t="e">
        <f t="shared" si="90"/>
        <v>#DIV/0!</v>
      </c>
      <c r="BK229" s="56" t="e">
        <f t="shared" si="90"/>
        <v>#DIV/0!</v>
      </c>
      <c r="BL229" s="56" t="e">
        <f t="shared" si="91"/>
        <v>#DIV/0!</v>
      </c>
      <c r="BM229" s="56" t="e">
        <f t="shared" si="92"/>
        <v>#DIV/0!</v>
      </c>
      <c r="BN229" s="56" t="e">
        <f t="shared" si="93"/>
        <v>#DIV/0!</v>
      </c>
      <c r="BO229" s="56" t="e">
        <f t="shared" si="94"/>
        <v>#DIV/0!</v>
      </c>
      <c r="BP229" s="56" t="e">
        <f t="shared" si="94"/>
        <v>#DIV/0!</v>
      </c>
      <c r="BQ229" s="56" t="e">
        <f t="shared" si="94"/>
        <v>#DIV/0!</v>
      </c>
      <c r="BR229" s="56" t="e">
        <f t="shared" si="94"/>
        <v>#DIV/0!</v>
      </c>
      <c r="BS229" s="5049"/>
      <c r="BT229" s="5049"/>
      <c r="BU229" s="5049"/>
      <c r="BV229" s="5049"/>
      <c r="BW229" s="5049"/>
      <c r="BX229" s="5049"/>
      <c r="BY229" s="5049"/>
      <c r="BZ229" s="5049"/>
      <c r="CA229" s="5118"/>
      <c r="CC229" s="5111"/>
      <c r="CD229" s="5049"/>
      <c r="CE229" s="5049"/>
      <c r="CF229" s="5118"/>
      <c r="CG229" s="5130"/>
    </row>
    <row r="230" spans="1:98" ht="14.25" customHeight="1">
      <c r="A230" s="5111"/>
      <c r="B230" s="5114"/>
      <c r="C230" s="5047"/>
      <c r="D230" s="5114"/>
      <c r="E230" s="5047"/>
      <c r="F230" s="440"/>
      <c r="G230" s="377"/>
      <c r="H230" s="5118"/>
      <c r="I230" s="561"/>
      <c r="J230" s="562"/>
      <c r="K230" s="562"/>
      <c r="L230" s="562"/>
      <c r="M230" s="5118"/>
      <c r="N230" s="5111"/>
      <c r="O230" s="380"/>
      <c r="P230" s="381"/>
      <c r="Q230" s="5111"/>
      <c r="R230" s="5049"/>
      <c r="S230" s="5049"/>
      <c r="T230" s="5118"/>
      <c r="U230" s="22"/>
      <c r="V230" s="384">
        <v>4</v>
      </c>
      <c r="W230" s="145"/>
      <c r="X230" s="723"/>
      <c r="Y230" s="723"/>
      <c r="Z230" s="440"/>
      <c r="AA230" s="725"/>
      <c r="AB230" s="725"/>
      <c r="AC230" s="725"/>
      <c r="AD230" s="726"/>
      <c r="AE230" s="140"/>
      <c r="AF230" s="141"/>
      <c r="AG230" s="143"/>
      <c r="AH230" s="143"/>
      <c r="AI230" s="143"/>
      <c r="AJ230" s="146"/>
      <c r="AK230" s="727"/>
      <c r="AL230" s="728"/>
      <c r="AM230" s="728"/>
      <c r="AN230" s="729"/>
      <c r="AO230" s="3"/>
      <c r="AP230" s="399"/>
      <c r="AQ230" s="381"/>
      <c r="AR230" s="52"/>
      <c r="AS230" s="53" t="e">
        <f t="shared" si="78"/>
        <v>#DIV/0!</v>
      </c>
      <c r="AT230" s="54" t="e">
        <f t="shared" si="79"/>
        <v>#DIV/0!</v>
      </c>
      <c r="AU230" s="54" t="e">
        <f t="shared" si="80"/>
        <v>#DIV/0!</v>
      </c>
      <c r="AV230" s="54" t="e">
        <f t="shared" si="81"/>
        <v>#DIV/0!</v>
      </c>
      <c r="AW230" s="55" t="e">
        <f t="shared" si="95"/>
        <v>#DIV/0!</v>
      </c>
      <c r="AX230" s="55" t="e">
        <f t="shared" si="96"/>
        <v>#DIV/0!</v>
      </c>
      <c r="AY230" s="55" t="e">
        <f t="shared" si="97"/>
        <v>#DIV/0!</v>
      </c>
      <c r="AZ230" s="55" t="e">
        <f t="shared" si="82"/>
        <v>#DIV/0!</v>
      </c>
      <c r="BA230" s="56" t="e">
        <f t="shared" si="83"/>
        <v>#DIV/0!</v>
      </c>
      <c r="BB230" s="56" t="e">
        <f t="shared" si="84"/>
        <v>#DIV/0!</v>
      </c>
      <c r="BC230" s="56" t="e">
        <f t="shared" si="85"/>
        <v>#DIV/0!</v>
      </c>
      <c r="BD230" s="56" t="e">
        <f t="shared" si="86"/>
        <v>#DIV/0!</v>
      </c>
      <c r="BE230" s="108">
        <v>0.2</v>
      </c>
      <c r="BF230" s="108">
        <v>0.8</v>
      </c>
      <c r="BG230" s="56" t="e">
        <f t="shared" si="87"/>
        <v>#DIV/0!</v>
      </c>
      <c r="BH230" s="56" t="e">
        <f t="shared" si="88"/>
        <v>#DIV/0!</v>
      </c>
      <c r="BI230" s="56" t="e">
        <f t="shared" si="89"/>
        <v>#DIV/0!</v>
      </c>
      <c r="BJ230" s="56" t="e">
        <f t="shared" si="90"/>
        <v>#DIV/0!</v>
      </c>
      <c r="BK230" s="56" t="e">
        <f t="shared" si="90"/>
        <v>#DIV/0!</v>
      </c>
      <c r="BL230" s="56" t="e">
        <f t="shared" si="91"/>
        <v>#DIV/0!</v>
      </c>
      <c r="BM230" s="56" t="e">
        <f t="shared" si="92"/>
        <v>#DIV/0!</v>
      </c>
      <c r="BN230" s="56" t="e">
        <f t="shared" si="93"/>
        <v>#DIV/0!</v>
      </c>
      <c r="BO230" s="56" t="e">
        <f t="shared" si="94"/>
        <v>#DIV/0!</v>
      </c>
      <c r="BP230" s="56" t="e">
        <f t="shared" si="94"/>
        <v>#DIV/0!</v>
      </c>
      <c r="BQ230" s="56" t="e">
        <f t="shared" si="94"/>
        <v>#DIV/0!</v>
      </c>
      <c r="BR230" s="56" t="e">
        <f t="shared" si="94"/>
        <v>#DIV/0!</v>
      </c>
      <c r="BS230" s="5049"/>
      <c r="BT230" s="5049"/>
      <c r="BU230" s="5049"/>
      <c r="BV230" s="5049"/>
      <c r="BW230" s="5049"/>
      <c r="BX230" s="5049"/>
      <c r="BY230" s="5049"/>
      <c r="BZ230" s="5049"/>
      <c r="CA230" s="5118"/>
      <c r="CC230" s="5111"/>
      <c r="CD230" s="5049"/>
      <c r="CE230" s="5049"/>
      <c r="CF230" s="5118"/>
      <c r="CG230" s="5130"/>
    </row>
    <row r="231" spans="1:98" ht="14.25" customHeight="1">
      <c r="A231" s="5111"/>
      <c r="B231" s="5114"/>
      <c r="C231" s="5047"/>
      <c r="D231" s="5114"/>
      <c r="E231" s="5047"/>
      <c r="F231" s="440"/>
      <c r="G231" s="377"/>
      <c r="H231" s="5118"/>
      <c r="I231" s="561"/>
      <c r="J231" s="562"/>
      <c r="K231" s="562"/>
      <c r="L231" s="562"/>
      <c r="M231" s="5118"/>
      <c r="N231" s="5111"/>
      <c r="O231" s="380"/>
      <c r="P231" s="381"/>
      <c r="Q231" s="5111"/>
      <c r="R231" s="5049"/>
      <c r="S231" s="5049"/>
      <c r="T231" s="5118"/>
      <c r="U231" s="22"/>
      <c r="V231" s="384">
        <v>5</v>
      </c>
      <c r="W231" s="145"/>
      <c r="X231" s="723"/>
      <c r="Y231" s="723"/>
      <c r="Z231" s="440"/>
      <c r="AA231" s="725"/>
      <c r="AB231" s="725"/>
      <c r="AC231" s="725"/>
      <c r="AD231" s="726"/>
      <c r="AE231" s="140"/>
      <c r="AF231" s="141"/>
      <c r="AG231" s="143"/>
      <c r="AH231" s="143"/>
      <c r="AI231" s="143"/>
      <c r="AJ231" s="146"/>
      <c r="AK231" s="727"/>
      <c r="AL231" s="728"/>
      <c r="AM231" s="728"/>
      <c r="AN231" s="729"/>
      <c r="AO231" s="3"/>
      <c r="AP231" s="399"/>
      <c r="AQ231" s="381"/>
      <c r="AR231" s="52"/>
      <c r="AS231" s="53" t="e">
        <f t="shared" si="78"/>
        <v>#DIV/0!</v>
      </c>
      <c r="AT231" s="54" t="e">
        <f t="shared" si="79"/>
        <v>#DIV/0!</v>
      </c>
      <c r="AU231" s="54" t="e">
        <f t="shared" si="80"/>
        <v>#DIV/0!</v>
      </c>
      <c r="AV231" s="54" t="e">
        <f t="shared" si="81"/>
        <v>#DIV/0!</v>
      </c>
      <c r="AW231" s="55" t="e">
        <f t="shared" si="95"/>
        <v>#DIV/0!</v>
      </c>
      <c r="AX231" s="55" t="e">
        <f t="shared" si="96"/>
        <v>#DIV/0!</v>
      </c>
      <c r="AY231" s="55" t="e">
        <f t="shared" si="97"/>
        <v>#DIV/0!</v>
      </c>
      <c r="AZ231" s="55" t="e">
        <f t="shared" si="82"/>
        <v>#DIV/0!</v>
      </c>
      <c r="BA231" s="56" t="e">
        <f t="shared" si="83"/>
        <v>#DIV/0!</v>
      </c>
      <c r="BB231" s="56" t="e">
        <f t="shared" si="84"/>
        <v>#DIV/0!</v>
      </c>
      <c r="BC231" s="56" t="e">
        <f t="shared" si="85"/>
        <v>#DIV/0!</v>
      </c>
      <c r="BD231" s="56" t="e">
        <f t="shared" si="86"/>
        <v>#DIV/0!</v>
      </c>
      <c r="BE231" s="108">
        <v>0.2</v>
      </c>
      <c r="BF231" s="108">
        <v>0.8</v>
      </c>
      <c r="BG231" s="56" t="e">
        <f t="shared" si="87"/>
        <v>#DIV/0!</v>
      </c>
      <c r="BH231" s="56" t="e">
        <f t="shared" si="88"/>
        <v>#DIV/0!</v>
      </c>
      <c r="BI231" s="56" t="e">
        <f t="shared" si="89"/>
        <v>#DIV/0!</v>
      </c>
      <c r="BJ231" s="56" t="e">
        <f t="shared" si="90"/>
        <v>#DIV/0!</v>
      </c>
      <c r="BK231" s="56" t="e">
        <f t="shared" si="90"/>
        <v>#DIV/0!</v>
      </c>
      <c r="BL231" s="56" t="e">
        <f t="shared" si="91"/>
        <v>#DIV/0!</v>
      </c>
      <c r="BM231" s="56" t="e">
        <f t="shared" si="92"/>
        <v>#DIV/0!</v>
      </c>
      <c r="BN231" s="56" t="e">
        <f t="shared" si="93"/>
        <v>#DIV/0!</v>
      </c>
      <c r="BO231" s="56" t="e">
        <f t="shared" si="94"/>
        <v>#DIV/0!</v>
      </c>
      <c r="BP231" s="56" t="e">
        <f t="shared" si="94"/>
        <v>#DIV/0!</v>
      </c>
      <c r="BQ231" s="56" t="e">
        <f t="shared" si="94"/>
        <v>#DIV/0!</v>
      </c>
      <c r="BR231" s="56" t="e">
        <f t="shared" si="94"/>
        <v>#DIV/0!</v>
      </c>
      <c r="BS231" s="5049"/>
      <c r="BT231" s="5049"/>
      <c r="BU231" s="5049"/>
      <c r="BV231" s="5049"/>
      <c r="BW231" s="5049"/>
      <c r="BX231" s="5049"/>
      <c r="BY231" s="5049"/>
      <c r="BZ231" s="5049"/>
      <c r="CA231" s="5118"/>
      <c r="CC231" s="5111"/>
      <c r="CD231" s="5049"/>
      <c r="CE231" s="5049"/>
      <c r="CF231" s="5118"/>
      <c r="CG231" s="5130"/>
    </row>
    <row r="232" spans="1:98" ht="14.25" customHeight="1">
      <c r="A232" s="5111"/>
      <c r="B232" s="5114"/>
      <c r="C232" s="5047"/>
      <c r="D232" s="5114"/>
      <c r="E232" s="5047"/>
      <c r="F232" s="440"/>
      <c r="G232" s="377"/>
      <c r="H232" s="5118"/>
      <c r="I232" s="561"/>
      <c r="J232" s="562"/>
      <c r="K232" s="562"/>
      <c r="L232" s="562"/>
      <c r="M232" s="5118"/>
      <c r="N232" s="5111"/>
      <c r="O232" s="380"/>
      <c r="P232" s="381"/>
      <c r="Q232" s="5111"/>
      <c r="R232" s="5049"/>
      <c r="S232" s="5049"/>
      <c r="T232" s="5118"/>
      <c r="U232" s="22"/>
      <c r="V232" s="384">
        <v>6</v>
      </c>
      <c r="W232" s="145"/>
      <c r="X232" s="723"/>
      <c r="Y232" s="723"/>
      <c r="Z232" s="440"/>
      <c r="AA232" s="725"/>
      <c r="AB232" s="725"/>
      <c r="AC232" s="725"/>
      <c r="AD232" s="726"/>
      <c r="AE232" s="140"/>
      <c r="AF232" s="141"/>
      <c r="AG232" s="143"/>
      <c r="AH232" s="143"/>
      <c r="AI232" s="143"/>
      <c r="AJ232" s="146"/>
      <c r="AK232" s="727"/>
      <c r="AL232" s="728"/>
      <c r="AM232" s="728"/>
      <c r="AN232" s="729"/>
      <c r="AO232" s="3"/>
      <c r="AP232" s="399"/>
      <c r="AQ232" s="381"/>
      <c r="AR232" s="52"/>
      <c r="AS232" s="53" t="e">
        <f t="shared" si="78"/>
        <v>#DIV/0!</v>
      </c>
      <c r="AT232" s="54" t="e">
        <f t="shared" si="79"/>
        <v>#DIV/0!</v>
      </c>
      <c r="AU232" s="54" t="e">
        <f t="shared" si="80"/>
        <v>#DIV/0!</v>
      </c>
      <c r="AV232" s="54" t="e">
        <f t="shared" si="81"/>
        <v>#DIV/0!</v>
      </c>
      <c r="AW232" s="55" t="e">
        <f t="shared" si="95"/>
        <v>#DIV/0!</v>
      </c>
      <c r="AX232" s="55" t="e">
        <f t="shared" si="96"/>
        <v>#DIV/0!</v>
      </c>
      <c r="AY232" s="55" t="e">
        <f t="shared" si="97"/>
        <v>#DIV/0!</v>
      </c>
      <c r="AZ232" s="55" t="e">
        <f t="shared" si="82"/>
        <v>#DIV/0!</v>
      </c>
      <c r="BA232" s="56" t="e">
        <f t="shared" si="83"/>
        <v>#DIV/0!</v>
      </c>
      <c r="BB232" s="56" t="e">
        <f t="shared" si="84"/>
        <v>#DIV/0!</v>
      </c>
      <c r="BC232" s="56" t="e">
        <f t="shared" si="85"/>
        <v>#DIV/0!</v>
      </c>
      <c r="BD232" s="56" t="e">
        <f t="shared" si="86"/>
        <v>#DIV/0!</v>
      </c>
      <c r="BE232" s="108">
        <v>0.2</v>
      </c>
      <c r="BF232" s="108">
        <v>0.8</v>
      </c>
      <c r="BG232" s="56" t="e">
        <f t="shared" si="87"/>
        <v>#DIV/0!</v>
      </c>
      <c r="BH232" s="56" t="e">
        <f t="shared" si="88"/>
        <v>#DIV/0!</v>
      </c>
      <c r="BI232" s="56" t="e">
        <f t="shared" si="89"/>
        <v>#DIV/0!</v>
      </c>
      <c r="BJ232" s="56" t="e">
        <f t="shared" si="90"/>
        <v>#DIV/0!</v>
      </c>
      <c r="BK232" s="56" t="e">
        <f t="shared" si="90"/>
        <v>#DIV/0!</v>
      </c>
      <c r="BL232" s="56" t="e">
        <f t="shared" si="91"/>
        <v>#DIV/0!</v>
      </c>
      <c r="BM232" s="56" t="e">
        <f t="shared" si="92"/>
        <v>#DIV/0!</v>
      </c>
      <c r="BN232" s="56" t="e">
        <f t="shared" si="93"/>
        <v>#DIV/0!</v>
      </c>
      <c r="BO232" s="56" t="e">
        <f t="shared" si="94"/>
        <v>#DIV/0!</v>
      </c>
      <c r="BP232" s="56" t="e">
        <f t="shared" si="94"/>
        <v>#DIV/0!</v>
      </c>
      <c r="BQ232" s="56" t="e">
        <f t="shared" si="94"/>
        <v>#DIV/0!</v>
      </c>
      <c r="BR232" s="56" t="e">
        <f t="shared" si="94"/>
        <v>#DIV/0!</v>
      </c>
      <c r="BS232" s="5049"/>
      <c r="BT232" s="5049"/>
      <c r="BU232" s="5049"/>
      <c r="BV232" s="5049"/>
      <c r="BW232" s="5049"/>
      <c r="BX232" s="5049"/>
      <c r="BY232" s="5049"/>
      <c r="BZ232" s="5049"/>
      <c r="CA232" s="5118"/>
      <c r="CC232" s="5111"/>
      <c r="CD232" s="5049"/>
      <c r="CE232" s="5049"/>
      <c r="CF232" s="5118"/>
      <c r="CG232" s="5130"/>
    </row>
    <row r="233" spans="1:98" ht="14.25" customHeight="1">
      <c r="A233" s="5111"/>
      <c r="B233" s="5114"/>
      <c r="C233" s="5047"/>
      <c r="D233" s="5114"/>
      <c r="E233" s="5047"/>
      <c r="F233" s="440"/>
      <c r="G233" s="377"/>
      <c r="H233" s="5118"/>
      <c r="I233" s="561"/>
      <c r="J233" s="562"/>
      <c r="K233" s="562"/>
      <c r="L233" s="562"/>
      <c r="M233" s="5118"/>
      <c r="N233" s="5111"/>
      <c r="O233" s="380"/>
      <c r="P233" s="381"/>
      <c r="Q233" s="5111"/>
      <c r="R233" s="5049"/>
      <c r="S233" s="5049"/>
      <c r="T233" s="5118"/>
      <c r="U233" s="22"/>
      <c r="V233" s="384">
        <v>7</v>
      </c>
      <c r="W233" s="145"/>
      <c r="X233" s="723"/>
      <c r="Y233" s="723"/>
      <c r="Z233" s="440"/>
      <c r="AA233" s="725"/>
      <c r="AB233" s="725"/>
      <c r="AC233" s="725"/>
      <c r="AD233" s="726"/>
      <c r="AE233" s="140"/>
      <c r="AF233" s="141"/>
      <c r="AG233" s="143"/>
      <c r="AH233" s="143"/>
      <c r="AI233" s="143"/>
      <c r="AJ233" s="146"/>
      <c r="AK233" s="727"/>
      <c r="AL233" s="728"/>
      <c r="AM233" s="728"/>
      <c r="AN233" s="729"/>
      <c r="AO233" s="3"/>
      <c r="AP233" s="399"/>
      <c r="AQ233" s="381"/>
      <c r="AR233" s="52"/>
      <c r="AS233" s="53" t="e">
        <f t="shared" si="78"/>
        <v>#DIV/0!</v>
      </c>
      <c r="AT233" s="54" t="e">
        <f t="shared" si="79"/>
        <v>#DIV/0!</v>
      </c>
      <c r="AU233" s="54" t="e">
        <f t="shared" si="80"/>
        <v>#DIV/0!</v>
      </c>
      <c r="AV233" s="54" t="e">
        <f t="shared" si="81"/>
        <v>#DIV/0!</v>
      </c>
      <c r="AW233" s="55" t="e">
        <f t="shared" si="95"/>
        <v>#DIV/0!</v>
      </c>
      <c r="AX233" s="55" t="e">
        <f t="shared" si="96"/>
        <v>#DIV/0!</v>
      </c>
      <c r="AY233" s="55" t="e">
        <f t="shared" si="97"/>
        <v>#DIV/0!</v>
      </c>
      <c r="AZ233" s="55" t="e">
        <f t="shared" si="82"/>
        <v>#DIV/0!</v>
      </c>
      <c r="BA233" s="56" t="e">
        <f t="shared" si="83"/>
        <v>#DIV/0!</v>
      </c>
      <c r="BB233" s="56" t="e">
        <f t="shared" si="84"/>
        <v>#DIV/0!</v>
      </c>
      <c r="BC233" s="56" t="e">
        <f t="shared" si="85"/>
        <v>#DIV/0!</v>
      </c>
      <c r="BD233" s="56" t="e">
        <f t="shared" si="86"/>
        <v>#DIV/0!</v>
      </c>
      <c r="BE233" s="108">
        <v>0.2</v>
      </c>
      <c r="BF233" s="108">
        <v>0.8</v>
      </c>
      <c r="BG233" s="56" t="e">
        <f t="shared" si="87"/>
        <v>#DIV/0!</v>
      </c>
      <c r="BH233" s="56" t="e">
        <f t="shared" si="88"/>
        <v>#DIV/0!</v>
      </c>
      <c r="BI233" s="56" t="e">
        <f t="shared" si="89"/>
        <v>#DIV/0!</v>
      </c>
      <c r="BJ233" s="56" t="e">
        <f t="shared" si="90"/>
        <v>#DIV/0!</v>
      </c>
      <c r="BK233" s="56" t="e">
        <f t="shared" si="90"/>
        <v>#DIV/0!</v>
      </c>
      <c r="BL233" s="56" t="e">
        <f t="shared" si="91"/>
        <v>#DIV/0!</v>
      </c>
      <c r="BM233" s="56" t="e">
        <f t="shared" si="92"/>
        <v>#DIV/0!</v>
      </c>
      <c r="BN233" s="56" t="e">
        <f t="shared" si="93"/>
        <v>#DIV/0!</v>
      </c>
      <c r="BO233" s="56" t="e">
        <f t="shared" si="94"/>
        <v>#DIV/0!</v>
      </c>
      <c r="BP233" s="56" t="e">
        <f t="shared" si="94"/>
        <v>#DIV/0!</v>
      </c>
      <c r="BQ233" s="56" t="e">
        <f t="shared" si="94"/>
        <v>#DIV/0!</v>
      </c>
      <c r="BR233" s="56" t="e">
        <f t="shared" si="94"/>
        <v>#DIV/0!</v>
      </c>
      <c r="BS233" s="5049"/>
      <c r="BT233" s="5049"/>
      <c r="BU233" s="5049"/>
      <c r="BV233" s="5049"/>
      <c r="BW233" s="5049"/>
      <c r="BX233" s="5049"/>
      <c r="BY233" s="5049"/>
      <c r="BZ233" s="5049"/>
      <c r="CA233" s="5118"/>
      <c r="CC233" s="5111"/>
      <c r="CD233" s="5049"/>
      <c r="CE233" s="5049"/>
      <c r="CF233" s="5118"/>
      <c r="CG233" s="5130"/>
    </row>
    <row r="234" spans="1:98" ht="14.25" customHeight="1">
      <c r="A234" s="5111"/>
      <c r="B234" s="5114"/>
      <c r="C234" s="5047"/>
      <c r="D234" s="5114"/>
      <c r="E234" s="5047"/>
      <c r="F234" s="440"/>
      <c r="G234" s="377"/>
      <c r="H234" s="5118"/>
      <c r="I234" s="561"/>
      <c r="J234" s="562"/>
      <c r="K234" s="562"/>
      <c r="L234" s="562"/>
      <c r="M234" s="5118"/>
      <c r="N234" s="5111"/>
      <c r="O234" s="380"/>
      <c r="P234" s="381"/>
      <c r="Q234" s="5111"/>
      <c r="R234" s="5049"/>
      <c r="S234" s="5049"/>
      <c r="T234" s="5118"/>
      <c r="U234" s="22"/>
      <c r="V234" s="384">
        <v>8</v>
      </c>
      <c r="W234" s="145"/>
      <c r="X234" s="723"/>
      <c r="Y234" s="723"/>
      <c r="Z234" s="440"/>
      <c r="AA234" s="725"/>
      <c r="AB234" s="725"/>
      <c r="AC234" s="725"/>
      <c r="AD234" s="726"/>
      <c r="AE234" s="140"/>
      <c r="AF234" s="141"/>
      <c r="AG234" s="143"/>
      <c r="AH234" s="143"/>
      <c r="AI234" s="143"/>
      <c r="AJ234" s="146"/>
      <c r="AK234" s="727"/>
      <c r="AL234" s="728"/>
      <c r="AM234" s="728"/>
      <c r="AN234" s="729"/>
      <c r="AO234" s="3"/>
      <c r="AP234" s="399"/>
      <c r="AQ234" s="381"/>
      <c r="AR234" s="52"/>
      <c r="AS234" s="53" t="e">
        <f t="shared" si="78"/>
        <v>#DIV/0!</v>
      </c>
      <c r="AT234" s="54" t="e">
        <f t="shared" si="79"/>
        <v>#DIV/0!</v>
      </c>
      <c r="AU234" s="54" t="e">
        <f t="shared" si="80"/>
        <v>#DIV/0!</v>
      </c>
      <c r="AV234" s="54" t="e">
        <f t="shared" si="81"/>
        <v>#DIV/0!</v>
      </c>
      <c r="AW234" s="55" t="e">
        <f t="shared" si="95"/>
        <v>#DIV/0!</v>
      </c>
      <c r="AX234" s="55" t="e">
        <f t="shared" si="96"/>
        <v>#DIV/0!</v>
      </c>
      <c r="AY234" s="55" t="e">
        <f t="shared" si="97"/>
        <v>#DIV/0!</v>
      </c>
      <c r="AZ234" s="55" t="e">
        <f t="shared" si="82"/>
        <v>#DIV/0!</v>
      </c>
      <c r="BA234" s="56" t="e">
        <f t="shared" si="83"/>
        <v>#DIV/0!</v>
      </c>
      <c r="BB234" s="56" t="e">
        <f t="shared" si="84"/>
        <v>#DIV/0!</v>
      </c>
      <c r="BC234" s="56" t="e">
        <f t="shared" si="85"/>
        <v>#DIV/0!</v>
      </c>
      <c r="BD234" s="56" t="e">
        <f t="shared" si="86"/>
        <v>#DIV/0!</v>
      </c>
      <c r="BE234" s="108">
        <v>0.2</v>
      </c>
      <c r="BF234" s="108">
        <v>0.8</v>
      </c>
      <c r="BG234" s="56" t="e">
        <f t="shared" si="87"/>
        <v>#DIV/0!</v>
      </c>
      <c r="BH234" s="56" t="e">
        <f t="shared" si="88"/>
        <v>#DIV/0!</v>
      </c>
      <c r="BI234" s="56" t="e">
        <f t="shared" si="89"/>
        <v>#DIV/0!</v>
      </c>
      <c r="BJ234" s="56" t="e">
        <f t="shared" si="90"/>
        <v>#DIV/0!</v>
      </c>
      <c r="BK234" s="56" t="e">
        <f t="shared" si="90"/>
        <v>#DIV/0!</v>
      </c>
      <c r="BL234" s="56" t="e">
        <f t="shared" si="91"/>
        <v>#DIV/0!</v>
      </c>
      <c r="BM234" s="56" t="e">
        <f t="shared" si="92"/>
        <v>#DIV/0!</v>
      </c>
      <c r="BN234" s="56" t="e">
        <f t="shared" si="93"/>
        <v>#DIV/0!</v>
      </c>
      <c r="BO234" s="56" t="e">
        <f t="shared" si="94"/>
        <v>#DIV/0!</v>
      </c>
      <c r="BP234" s="56" t="e">
        <f t="shared" si="94"/>
        <v>#DIV/0!</v>
      </c>
      <c r="BQ234" s="56" t="e">
        <f t="shared" si="94"/>
        <v>#DIV/0!</v>
      </c>
      <c r="BR234" s="56" t="e">
        <f t="shared" si="94"/>
        <v>#DIV/0!</v>
      </c>
      <c r="BS234" s="5049"/>
      <c r="BT234" s="5049"/>
      <c r="BU234" s="5049"/>
      <c r="BV234" s="5049"/>
      <c r="BW234" s="5049"/>
      <c r="BX234" s="5049"/>
      <c r="BY234" s="5049"/>
      <c r="BZ234" s="5049"/>
      <c r="CA234" s="5118"/>
      <c r="CC234" s="5111"/>
      <c r="CD234" s="5049"/>
      <c r="CE234" s="5049"/>
      <c r="CF234" s="5118"/>
      <c r="CG234" s="5130"/>
    </row>
    <row r="235" spans="1:98" ht="14.25" customHeight="1">
      <c r="A235" s="5111"/>
      <c r="B235" s="5114"/>
      <c r="C235" s="5047"/>
      <c r="D235" s="5114"/>
      <c r="E235" s="5047"/>
      <c r="F235" s="440"/>
      <c r="G235" s="377"/>
      <c r="H235" s="5118"/>
      <c r="I235" s="561"/>
      <c r="J235" s="562"/>
      <c r="K235" s="562"/>
      <c r="L235" s="562"/>
      <c r="M235" s="5118"/>
      <c r="N235" s="5111"/>
      <c r="O235" s="380"/>
      <c r="P235" s="381"/>
      <c r="Q235" s="5111"/>
      <c r="R235" s="5049"/>
      <c r="S235" s="5049"/>
      <c r="T235" s="5118"/>
      <c r="U235" s="22"/>
      <c r="V235" s="384">
        <v>9</v>
      </c>
      <c r="W235" s="145"/>
      <c r="X235" s="723"/>
      <c r="Y235" s="723"/>
      <c r="Z235" s="440"/>
      <c r="AA235" s="725"/>
      <c r="AB235" s="725"/>
      <c r="AC235" s="725"/>
      <c r="AD235" s="726"/>
      <c r="AE235" s="140"/>
      <c r="AF235" s="141"/>
      <c r="AG235" s="143"/>
      <c r="AH235" s="143"/>
      <c r="AI235" s="143"/>
      <c r="AJ235" s="146"/>
      <c r="AK235" s="727"/>
      <c r="AL235" s="728"/>
      <c r="AM235" s="728"/>
      <c r="AN235" s="729"/>
      <c r="AO235" s="3"/>
      <c r="AP235" s="399"/>
      <c r="AQ235" s="381"/>
      <c r="AR235" s="52"/>
      <c r="AS235" s="53" t="e">
        <f t="shared" si="78"/>
        <v>#DIV/0!</v>
      </c>
      <c r="AT235" s="54" t="e">
        <f t="shared" si="79"/>
        <v>#DIV/0!</v>
      </c>
      <c r="AU235" s="54" t="e">
        <f t="shared" si="80"/>
        <v>#DIV/0!</v>
      </c>
      <c r="AV235" s="54" t="e">
        <f t="shared" si="81"/>
        <v>#DIV/0!</v>
      </c>
      <c r="AW235" s="55" t="e">
        <f t="shared" si="95"/>
        <v>#DIV/0!</v>
      </c>
      <c r="AX235" s="55" t="e">
        <f t="shared" si="96"/>
        <v>#DIV/0!</v>
      </c>
      <c r="AY235" s="55" t="e">
        <f t="shared" si="97"/>
        <v>#DIV/0!</v>
      </c>
      <c r="AZ235" s="55" t="e">
        <f t="shared" si="82"/>
        <v>#DIV/0!</v>
      </c>
      <c r="BA235" s="56" t="e">
        <f t="shared" si="83"/>
        <v>#DIV/0!</v>
      </c>
      <c r="BB235" s="56" t="e">
        <f t="shared" si="84"/>
        <v>#DIV/0!</v>
      </c>
      <c r="BC235" s="56" t="e">
        <f t="shared" si="85"/>
        <v>#DIV/0!</v>
      </c>
      <c r="BD235" s="56" t="e">
        <f t="shared" si="86"/>
        <v>#DIV/0!</v>
      </c>
      <c r="BE235" s="108">
        <v>0.2</v>
      </c>
      <c r="BF235" s="108">
        <v>0.8</v>
      </c>
      <c r="BG235" s="56" t="e">
        <f t="shared" si="87"/>
        <v>#DIV/0!</v>
      </c>
      <c r="BH235" s="56" t="e">
        <f t="shared" si="88"/>
        <v>#DIV/0!</v>
      </c>
      <c r="BI235" s="56" t="e">
        <f t="shared" si="89"/>
        <v>#DIV/0!</v>
      </c>
      <c r="BJ235" s="56" t="e">
        <f t="shared" si="90"/>
        <v>#DIV/0!</v>
      </c>
      <c r="BK235" s="56" t="e">
        <f t="shared" si="90"/>
        <v>#DIV/0!</v>
      </c>
      <c r="BL235" s="56" t="e">
        <f t="shared" si="91"/>
        <v>#DIV/0!</v>
      </c>
      <c r="BM235" s="56" t="e">
        <f t="shared" si="92"/>
        <v>#DIV/0!</v>
      </c>
      <c r="BN235" s="56" t="e">
        <f t="shared" si="93"/>
        <v>#DIV/0!</v>
      </c>
      <c r="BO235" s="56" t="e">
        <f t="shared" si="94"/>
        <v>#DIV/0!</v>
      </c>
      <c r="BP235" s="56" t="e">
        <f t="shared" si="94"/>
        <v>#DIV/0!</v>
      </c>
      <c r="BQ235" s="56" t="e">
        <f t="shared" si="94"/>
        <v>#DIV/0!</v>
      </c>
      <c r="BR235" s="56" t="e">
        <f t="shared" si="94"/>
        <v>#DIV/0!</v>
      </c>
      <c r="BS235" s="5049"/>
      <c r="BT235" s="5049"/>
      <c r="BU235" s="5049"/>
      <c r="BV235" s="5049"/>
      <c r="BW235" s="5049"/>
      <c r="BX235" s="5049"/>
      <c r="BY235" s="5049"/>
      <c r="BZ235" s="5049"/>
      <c r="CA235" s="5118"/>
      <c r="CC235" s="5111"/>
      <c r="CD235" s="5049"/>
      <c r="CE235" s="5049"/>
      <c r="CF235" s="5118"/>
      <c r="CG235" s="5130"/>
    </row>
    <row r="236" spans="1:98" ht="14.25" customHeight="1" thickBot="1">
      <c r="A236" s="5112"/>
      <c r="B236" s="5115"/>
      <c r="C236" s="4515"/>
      <c r="D236" s="5115"/>
      <c r="E236" s="4515"/>
      <c r="F236" s="593"/>
      <c r="G236" s="411"/>
      <c r="H236" s="5119"/>
      <c r="I236" s="596"/>
      <c r="J236" s="597"/>
      <c r="K236" s="597"/>
      <c r="L236" s="597"/>
      <c r="M236" s="5119"/>
      <c r="N236" s="5112"/>
      <c r="O236" s="416"/>
      <c r="P236" s="417"/>
      <c r="Q236" s="5112"/>
      <c r="R236" s="5121"/>
      <c r="S236" s="5121"/>
      <c r="T236" s="5119"/>
      <c r="U236" s="22"/>
      <c r="V236" s="449">
        <v>10</v>
      </c>
      <c r="W236" s="414"/>
      <c r="X236" s="735"/>
      <c r="Y236" s="735"/>
      <c r="Z236" s="593"/>
      <c r="AA236" s="737"/>
      <c r="AB236" s="737"/>
      <c r="AC236" s="737"/>
      <c r="AD236" s="738"/>
      <c r="AE236" s="140"/>
      <c r="AF236" s="413"/>
      <c r="AG236" s="739"/>
      <c r="AH236" s="739"/>
      <c r="AI236" s="739"/>
      <c r="AJ236" s="740"/>
      <c r="AK236" s="741"/>
      <c r="AL236" s="742"/>
      <c r="AM236" s="742"/>
      <c r="AN236" s="743"/>
      <c r="AO236" s="3"/>
      <c r="AP236" s="744"/>
      <c r="AQ236" s="417"/>
      <c r="AR236" s="52"/>
      <c r="AS236" s="786" t="e">
        <f t="shared" si="78"/>
        <v>#DIV/0!</v>
      </c>
      <c r="AT236" s="787" t="e">
        <f t="shared" si="79"/>
        <v>#DIV/0!</v>
      </c>
      <c r="AU236" s="787" t="e">
        <f t="shared" si="80"/>
        <v>#DIV/0!</v>
      </c>
      <c r="AV236" s="787" t="e">
        <f t="shared" si="81"/>
        <v>#DIV/0!</v>
      </c>
      <c r="AW236" s="788" t="e">
        <f t="shared" si="95"/>
        <v>#DIV/0!</v>
      </c>
      <c r="AX236" s="788" t="e">
        <f t="shared" si="96"/>
        <v>#DIV/0!</v>
      </c>
      <c r="AY236" s="788" t="e">
        <f t="shared" si="97"/>
        <v>#DIV/0!</v>
      </c>
      <c r="AZ236" s="788" t="e">
        <f t="shared" si="82"/>
        <v>#DIV/0!</v>
      </c>
      <c r="BA236" s="430" t="e">
        <f t="shared" si="83"/>
        <v>#DIV/0!</v>
      </c>
      <c r="BB236" s="430" t="e">
        <f t="shared" si="84"/>
        <v>#DIV/0!</v>
      </c>
      <c r="BC236" s="430" t="e">
        <f t="shared" si="85"/>
        <v>#DIV/0!</v>
      </c>
      <c r="BD236" s="430" t="e">
        <f t="shared" si="86"/>
        <v>#DIV/0!</v>
      </c>
      <c r="BE236" s="427">
        <v>0.2</v>
      </c>
      <c r="BF236" s="427">
        <v>0.8</v>
      </c>
      <c r="BG236" s="430" t="e">
        <f t="shared" si="87"/>
        <v>#DIV/0!</v>
      </c>
      <c r="BH236" s="430" t="e">
        <f t="shared" si="88"/>
        <v>#DIV/0!</v>
      </c>
      <c r="BI236" s="430" t="e">
        <f t="shared" si="89"/>
        <v>#DIV/0!</v>
      </c>
      <c r="BJ236" s="430" t="e">
        <f t="shared" si="90"/>
        <v>#DIV/0!</v>
      </c>
      <c r="BK236" s="430" t="e">
        <f t="shared" si="90"/>
        <v>#DIV/0!</v>
      </c>
      <c r="BL236" s="430" t="e">
        <f t="shared" si="91"/>
        <v>#DIV/0!</v>
      </c>
      <c r="BM236" s="430" t="e">
        <f t="shared" si="92"/>
        <v>#DIV/0!</v>
      </c>
      <c r="BN236" s="430" t="e">
        <f t="shared" si="93"/>
        <v>#DIV/0!</v>
      </c>
      <c r="BO236" s="430" t="e">
        <f t="shared" si="94"/>
        <v>#DIV/0!</v>
      </c>
      <c r="BP236" s="430" t="e">
        <f t="shared" si="94"/>
        <v>#DIV/0!</v>
      </c>
      <c r="BQ236" s="430" t="e">
        <f t="shared" si="94"/>
        <v>#DIV/0!</v>
      </c>
      <c r="BR236" s="430" t="e">
        <f t="shared" si="94"/>
        <v>#DIV/0!</v>
      </c>
      <c r="BS236" s="5121"/>
      <c r="BT236" s="5121"/>
      <c r="BU236" s="5121"/>
      <c r="BV236" s="5121"/>
      <c r="BW236" s="5121"/>
      <c r="BX236" s="5121"/>
      <c r="BY236" s="5121"/>
      <c r="BZ236" s="5121"/>
      <c r="CA236" s="5119"/>
      <c r="CC236" s="5112"/>
      <c r="CD236" s="5121"/>
      <c r="CE236" s="5121"/>
      <c r="CF236" s="5119"/>
      <c r="CG236" s="4518"/>
    </row>
    <row r="237" spans="1:98" ht="14.25" customHeight="1">
      <c r="A237" s="5110">
        <v>24</v>
      </c>
      <c r="B237" s="5113"/>
      <c r="C237" s="5045"/>
      <c r="D237" s="5116"/>
      <c r="E237" s="5045"/>
      <c r="F237" s="527"/>
      <c r="G237" s="355"/>
      <c r="H237" s="5117"/>
      <c r="I237" s="529"/>
      <c r="J237" s="530"/>
      <c r="K237" s="530"/>
      <c r="L237" s="530"/>
      <c r="M237" s="5123"/>
      <c r="N237" s="5124"/>
      <c r="O237" s="358"/>
      <c r="P237" s="361"/>
      <c r="Q237" s="5125"/>
      <c r="R237" s="5126"/>
      <c r="S237" s="5126"/>
      <c r="T237" s="5127"/>
      <c r="U237" s="22"/>
      <c r="V237" s="364">
        <v>1</v>
      </c>
      <c r="W237" s="358"/>
      <c r="X237" s="750"/>
      <c r="Y237" s="750"/>
      <c r="Z237" s="527"/>
      <c r="AA237" s="752"/>
      <c r="AB237" s="752"/>
      <c r="AC237" s="752"/>
      <c r="AD237" s="753"/>
      <c r="AE237" s="140"/>
      <c r="AF237" s="357"/>
      <c r="AG237" s="754"/>
      <c r="AH237" s="754"/>
      <c r="AI237" s="754"/>
      <c r="AJ237" s="755"/>
      <c r="AK237" s="756"/>
      <c r="AL237" s="757"/>
      <c r="AM237" s="757"/>
      <c r="AN237" s="758"/>
      <c r="AO237" s="3"/>
      <c r="AP237" s="759"/>
      <c r="AQ237" s="760"/>
      <c r="AR237" s="52"/>
      <c r="AS237" s="781" t="e">
        <f t="shared" si="78"/>
        <v>#DIV/0!</v>
      </c>
      <c r="AT237" s="782" t="e">
        <f t="shared" si="79"/>
        <v>#DIV/0!</v>
      </c>
      <c r="AU237" s="782" t="e">
        <f t="shared" si="80"/>
        <v>#DIV/0!</v>
      </c>
      <c r="AV237" s="782" t="e">
        <f t="shared" si="81"/>
        <v>#DIV/0!</v>
      </c>
      <c r="AW237" s="783" t="e">
        <f t="shared" si="95"/>
        <v>#DIV/0!</v>
      </c>
      <c r="AX237" s="783" t="e">
        <f t="shared" si="96"/>
        <v>#DIV/0!</v>
      </c>
      <c r="AY237" s="783" t="e">
        <f t="shared" si="97"/>
        <v>#DIV/0!</v>
      </c>
      <c r="AZ237" s="783" t="e">
        <f t="shared" si="82"/>
        <v>#DIV/0!</v>
      </c>
      <c r="BA237" s="87" t="e">
        <f t="shared" si="83"/>
        <v>#DIV/0!</v>
      </c>
      <c r="BB237" s="87" t="e">
        <f t="shared" si="84"/>
        <v>#DIV/0!</v>
      </c>
      <c r="BC237" s="87" t="e">
        <f t="shared" si="85"/>
        <v>#DIV/0!</v>
      </c>
      <c r="BD237" s="87" t="e">
        <f t="shared" si="86"/>
        <v>#DIV/0!</v>
      </c>
      <c r="BE237" s="86">
        <v>0.2</v>
      </c>
      <c r="BF237" s="86">
        <v>0.8</v>
      </c>
      <c r="BG237" s="87" t="e">
        <f t="shared" si="87"/>
        <v>#DIV/0!</v>
      </c>
      <c r="BH237" s="87" t="e">
        <f t="shared" si="88"/>
        <v>#DIV/0!</v>
      </c>
      <c r="BI237" s="87" t="e">
        <f t="shared" si="89"/>
        <v>#DIV/0!</v>
      </c>
      <c r="BJ237" s="87" t="e">
        <f t="shared" si="90"/>
        <v>#DIV/0!</v>
      </c>
      <c r="BK237" s="87" t="e">
        <f t="shared" si="90"/>
        <v>#DIV/0!</v>
      </c>
      <c r="BL237" s="87" t="e">
        <f t="shared" si="91"/>
        <v>#DIV/0!</v>
      </c>
      <c r="BM237" s="87" t="e">
        <f t="shared" si="92"/>
        <v>#DIV/0!</v>
      </c>
      <c r="BN237" s="87" t="e">
        <f t="shared" si="93"/>
        <v>#DIV/0!</v>
      </c>
      <c r="BO237" s="87" t="e">
        <f t="shared" si="94"/>
        <v>#DIV/0!</v>
      </c>
      <c r="BP237" s="87" t="e">
        <f t="shared" si="94"/>
        <v>#DIV/0!</v>
      </c>
      <c r="BQ237" s="87" t="e">
        <f t="shared" si="94"/>
        <v>#DIV/0!</v>
      </c>
      <c r="BR237" s="87" t="e">
        <f t="shared" si="94"/>
        <v>#DIV/0!</v>
      </c>
      <c r="BS237" s="5120" t="e">
        <f>AVERAGEIF(BO237:BO246,"&lt;&gt;#¡DIV/0!")</f>
        <v>#DIV/0!</v>
      </c>
      <c r="BT237" s="5120" t="e">
        <f>AVERAGEIF(BP237:BP246,"&lt;&gt;#¡DIV/0!")</f>
        <v>#DIV/0!</v>
      </c>
      <c r="BU237" s="5120" t="e">
        <f>AVERAGEIF(BQ237:BQ246,"&lt;&gt;#¡DIV/0!")</f>
        <v>#DIV/0!</v>
      </c>
      <c r="BV237" s="5120" t="e">
        <f>AVERAGEIF(BR237:BR246,"&lt;&gt;#¡DIV/0!")</f>
        <v>#DIV/0!</v>
      </c>
      <c r="BW237" s="5122" t="e">
        <f>+C237*BS237</f>
        <v>#DIV/0!</v>
      </c>
      <c r="BX237" s="5122" t="e">
        <f>+C237*BT237</f>
        <v>#DIV/0!</v>
      </c>
      <c r="BY237" s="5122" t="e">
        <f>+C237*BU237</f>
        <v>#DIV/0!</v>
      </c>
      <c r="BZ237" s="5122" t="e">
        <f>+C237*BV237</f>
        <v>#DIV/0!</v>
      </c>
      <c r="CA237" s="5131" t="e">
        <f>SUM(BW237:BZ246)</f>
        <v>#DIV/0!</v>
      </c>
      <c r="CC237" s="5132" t="e">
        <f>+Q237/$N$237</f>
        <v>#DIV/0!</v>
      </c>
      <c r="CD237" s="5133" t="e">
        <f>+R237/$N$237</f>
        <v>#DIV/0!</v>
      </c>
      <c r="CE237" s="5133" t="e">
        <f>+S237/$N$237</f>
        <v>#DIV/0!</v>
      </c>
      <c r="CF237" s="5128" t="e">
        <f>+T237/$N$237</f>
        <v>#DIV/0!</v>
      </c>
      <c r="CG237" s="5129" t="e">
        <f>AVERAGE(CC237:CF246)</f>
        <v>#DIV/0!</v>
      </c>
    </row>
    <row r="238" spans="1:98" ht="14.25" customHeight="1">
      <c r="A238" s="5111"/>
      <c r="B238" s="5114"/>
      <c r="C238" s="5047"/>
      <c r="D238" s="5114"/>
      <c r="E238" s="5047"/>
      <c r="F238" s="440"/>
      <c r="G238" s="377"/>
      <c r="H238" s="5118"/>
      <c r="I238" s="561"/>
      <c r="J238" s="562"/>
      <c r="K238" s="562"/>
      <c r="L238" s="562"/>
      <c r="M238" s="5118"/>
      <c r="N238" s="5111"/>
      <c r="O238" s="380"/>
      <c r="P238" s="381"/>
      <c r="Q238" s="5111"/>
      <c r="R238" s="5049"/>
      <c r="S238" s="5049"/>
      <c r="T238" s="5118"/>
      <c r="U238" s="22"/>
      <c r="V238" s="384">
        <v>2</v>
      </c>
      <c r="W238" s="145"/>
      <c r="X238" s="723"/>
      <c r="Y238" s="723"/>
      <c r="Z238" s="440"/>
      <c r="AA238" s="725"/>
      <c r="AB238" s="725"/>
      <c r="AC238" s="725"/>
      <c r="AD238" s="726"/>
      <c r="AE238" s="140"/>
      <c r="AF238" s="141"/>
      <c r="AG238" s="143"/>
      <c r="AH238" s="143"/>
      <c r="AI238" s="143"/>
      <c r="AJ238" s="146"/>
      <c r="AK238" s="727"/>
      <c r="AL238" s="728"/>
      <c r="AM238" s="728"/>
      <c r="AN238" s="729"/>
      <c r="AO238" s="3"/>
      <c r="AP238" s="399"/>
      <c r="AQ238" s="381"/>
      <c r="AR238" s="52"/>
      <c r="AS238" s="53" t="e">
        <f t="shared" si="78"/>
        <v>#DIV/0!</v>
      </c>
      <c r="AT238" s="54" t="e">
        <f t="shared" si="79"/>
        <v>#DIV/0!</v>
      </c>
      <c r="AU238" s="54" t="e">
        <f t="shared" si="80"/>
        <v>#DIV/0!</v>
      </c>
      <c r="AV238" s="54" t="e">
        <f t="shared" si="81"/>
        <v>#DIV/0!</v>
      </c>
      <c r="AW238" s="55" t="e">
        <f t="shared" si="95"/>
        <v>#DIV/0!</v>
      </c>
      <c r="AX238" s="55" t="e">
        <f t="shared" si="96"/>
        <v>#DIV/0!</v>
      </c>
      <c r="AY238" s="55" t="e">
        <f t="shared" si="97"/>
        <v>#DIV/0!</v>
      </c>
      <c r="AZ238" s="55" t="e">
        <f t="shared" si="82"/>
        <v>#DIV/0!</v>
      </c>
      <c r="BA238" s="56" t="e">
        <f t="shared" si="83"/>
        <v>#DIV/0!</v>
      </c>
      <c r="BB238" s="56" t="e">
        <f t="shared" si="84"/>
        <v>#DIV/0!</v>
      </c>
      <c r="BC238" s="56" t="e">
        <f t="shared" si="85"/>
        <v>#DIV/0!</v>
      </c>
      <c r="BD238" s="56" t="e">
        <f t="shared" si="86"/>
        <v>#DIV/0!</v>
      </c>
      <c r="BE238" s="108">
        <v>0.2</v>
      </c>
      <c r="BF238" s="108">
        <v>0.8</v>
      </c>
      <c r="BG238" s="56" t="e">
        <f t="shared" si="87"/>
        <v>#DIV/0!</v>
      </c>
      <c r="BH238" s="56" t="e">
        <f t="shared" si="88"/>
        <v>#DIV/0!</v>
      </c>
      <c r="BI238" s="56" t="e">
        <f t="shared" si="89"/>
        <v>#DIV/0!</v>
      </c>
      <c r="BJ238" s="56" t="e">
        <f t="shared" si="90"/>
        <v>#DIV/0!</v>
      </c>
      <c r="BK238" s="56" t="e">
        <f t="shared" si="90"/>
        <v>#DIV/0!</v>
      </c>
      <c r="BL238" s="56" t="e">
        <f t="shared" si="91"/>
        <v>#DIV/0!</v>
      </c>
      <c r="BM238" s="56" t="e">
        <f t="shared" si="92"/>
        <v>#DIV/0!</v>
      </c>
      <c r="BN238" s="56" t="e">
        <f t="shared" si="93"/>
        <v>#DIV/0!</v>
      </c>
      <c r="BO238" s="56" t="e">
        <f t="shared" si="94"/>
        <v>#DIV/0!</v>
      </c>
      <c r="BP238" s="56" t="e">
        <f t="shared" si="94"/>
        <v>#DIV/0!</v>
      </c>
      <c r="BQ238" s="56" t="e">
        <f t="shared" si="94"/>
        <v>#DIV/0!</v>
      </c>
      <c r="BR238" s="56" t="e">
        <f t="shared" si="94"/>
        <v>#DIV/0!</v>
      </c>
      <c r="BS238" s="5049"/>
      <c r="BT238" s="5049"/>
      <c r="BU238" s="5049"/>
      <c r="BV238" s="5049"/>
      <c r="BW238" s="5049"/>
      <c r="BX238" s="5049"/>
      <c r="BY238" s="5049"/>
      <c r="BZ238" s="5049"/>
      <c r="CA238" s="5118"/>
      <c r="CC238" s="5111"/>
      <c r="CD238" s="5049"/>
      <c r="CE238" s="5049"/>
      <c r="CF238" s="5118"/>
      <c r="CG238" s="5130"/>
    </row>
    <row r="239" spans="1:98" ht="14.25" customHeight="1">
      <c r="A239" s="5111"/>
      <c r="B239" s="5114"/>
      <c r="C239" s="5047"/>
      <c r="D239" s="5114"/>
      <c r="E239" s="5047"/>
      <c r="F239" s="440"/>
      <c r="G239" s="377"/>
      <c r="H239" s="5118"/>
      <c r="I239" s="561"/>
      <c r="J239" s="562"/>
      <c r="K239" s="562"/>
      <c r="L239" s="562"/>
      <c r="M239" s="5118"/>
      <c r="N239" s="5111"/>
      <c r="O239" s="380"/>
      <c r="P239" s="381"/>
      <c r="Q239" s="5111"/>
      <c r="R239" s="5049"/>
      <c r="S239" s="5049"/>
      <c r="T239" s="5118"/>
      <c r="U239" s="22"/>
      <c r="V239" s="384">
        <v>3</v>
      </c>
      <c r="W239" s="145"/>
      <c r="X239" s="723"/>
      <c r="Y239" s="723"/>
      <c r="Z239" s="440"/>
      <c r="AA239" s="725"/>
      <c r="AB239" s="725"/>
      <c r="AC239" s="725"/>
      <c r="AD239" s="726"/>
      <c r="AE239" s="140"/>
      <c r="AF239" s="141"/>
      <c r="AG239" s="143"/>
      <c r="AH239" s="143"/>
      <c r="AI239" s="143"/>
      <c r="AJ239" s="146"/>
      <c r="AK239" s="727"/>
      <c r="AL239" s="728"/>
      <c r="AM239" s="728"/>
      <c r="AN239" s="729"/>
      <c r="AO239" s="3"/>
      <c r="AP239" s="399"/>
      <c r="AQ239" s="381"/>
      <c r="AR239" s="52"/>
      <c r="AS239" s="53" t="e">
        <f t="shared" si="78"/>
        <v>#DIV/0!</v>
      </c>
      <c r="AT239" s="54" t="e">
        <f t="shared" si="79"/>
        <v>#DIV/0!</v>
      </c>
      <c r="AU239" s="54" t="e">
        <f t="shared" si="80"/>
        <v>#DIV/0!</v>
      </c>
      <c r="AV239" s="54" t="e">
        <f t="shared" si="81"/>
        <v>#DIV/0!</v>
      </c>
      <c r="AW239" s="55" t="e">
        <f t="shared" si="95"/>
        <v>#DIV/0!</v>
      </c>
      <c r="AX239" s="55" t="e">
        <f t="shared" si="96"/>
        <v>#DIV/0!</v>
      </c>
      <c r="AY239" s="55" t="e">
        <f t="shared" si="97"/>
        <v>#DIV/0!</v>
      </c>
      <c r="AZ239" s="55" t="e">
        <f t="shared" si="82"/>
        <v>#DIV/0!</v>
      </c>
      <c r="BA239" s="56" t="e">
        <f t="shared" si="83"/>
        <v>#DIV/0!</v>
      </c>
      <c r="BB239" s="56" t="e">
        <f t="shared" si="84"/>
        <v>#DIV/0!</v>
      </c>
      <c r="BC239" s="56" t="e">
        <f t="shared" si="85"/>
        <v>#DIV/0!</v>
      </c>
      <c r="BD239" s="56" t="e">
        <f t="shared" si="86"/>
        <v>#DIV/0!</v>
      </c>
      <c r="BE239" s="108">
        <v>0.2</v>
      </c>
      <c r="BF239" s="108">
        <v>0.8</v>
      </c>
      <c r="BG239" s="56" t="e">
        <f t="shared" si="87"/>
        <v>#DIV/0!</v>
      </c>
      <c r="BH239" s="56" t="e">
        <f t="shared" si="88"/>
        <v>#DIV/0!</v>
      </c>
      <c r="BI239" s="56" t="e">
        <f t="shared" si="89"/>
        <v>#DIV/0!</v>
      </c>
      <c r="BJ239" s="56" t="e">
        <f t="shared" si="90"/>
        <v>#DIV/0!</v>
      </c>
      <c r="BK239" s="56" t="e">
        <f t="shared" si="90"/>
        <v>#DIV/0!</v>
      </c>
      <c r="BL239" s="56" t="e">
        <f t="shared" si="91"/>
        <v>#DIV/0!</v>
      </c>
      <c r="BM239" s="56" t="e">
        <f t="shared" si="92"/>
        <v>#DIV/0!</v>
      </c>
      <c r="BN239" s="56" t="e">
        <f t="shared" si="93"/>
        <v>#DIV/0!</v>
      </c>
      <c r="BO239" s="56" t="e">
        <f t="shared" si="94"/>
        <v>#DIV/0!</v>
      </c>
      <c r="BP239" s="56" t="e">
        <f t="shared" si="94"/>
        <v>#DIV/0!</v>
      </c>
      <c r="BQ239" s="56" t="e">
        <f t="shared" si="94"/>
        <v>#DIV/0!</v>
      </c>
      <c r="BR239" s="56" t="e">
        <f t="shared" si="94"/>
        <v>#DIV/0!</v>
      </c>
      <c r="BS239" s="5049"/>
      <c r="BT239" s="5049"/>
      <c r="BU239" s="5049"/>
      <c r="BV239" s="5049"/>
      <c r="BW239" s="5049"/>
      <c r="BX239" s="5049"/>
      <c r="BY239" s="5049"/>
      <c r="BZ239" s="5049"/>
      <c r="CA239" s="5118"/>
      <c r="CC239" s="5111"/>
      <c r="CD239" s="5049"/>
      <c r="CE239" s="5049"/>
      <c r="CF239" s="5118"/>
      <c r="CG239" s="5130"/>
    </row>
    <row r="240" spans="1:98" ht="14.25" customHeight="1">
      <c r="A240" s="5111"/>
      <c r="B240" s="5114"/>
      <c r="C240" s="5047"/>
      <c r="D240" s="5114"/>
      <c r="E240" s="5047"/>
      <c r="F240" s="440"/>
      <c r="G240" s="377"/>
      <c r="H240" s="5118"/>
      <c r="I240" s="561"/>
      <c r="J240" s="562"/>
      <c r="K240" s="562"/>
      <c r="L240" s="562"/>
      <c r="M240" s="5118"/>
      <c r="N240" s="5111"/>
      <c r="O240" s="380"/>
      <c r="P240" s="381"/>
      <c r="Q240" s="5111"/>
      <c r="R240" s="5049"/>
      <c r="S240" s="5049"/>
      <c r="T240" s="5118"/>
      <c r="U240" s="22"/>
      <c r="V240" s="384">
        <v>4</v>
      </c>
      <c r="W240" s="145"/>
      <c r="X240" s="723"/>
      <c r="Y240" s="723"/>
      <c r="Z240" s="440"/>
      <c r="AA240" s="725"/>
      <c r="AB240" s="725"/>
      <c r="AC240" s="725"/>
      <c r="AD240" s="726"/>
      <c r="AE240" s="140"/>
      <c r="AF240" s="141"/>
      <c r="AG240" s="143"/>
      <c r="AH240" s="143"/>
      <c r="AI240" s="143"/>
      <c r="AJ240" s="146"/>
      <c r="AK240" s="727"/>
      <c r="AL240" s="728"/>
      <c r="AM240" s="728"/>
      <c r="AN240" s="729"/>
      <c r="AO240" s="3"/>
      <c r="AP240" s="399"/>
      <c r="AQ240" s="381"/>
      <c r="AR240" s="52"/>
      <c r="AS240" s="53" t="e">
        <f t="shared" si="78"/>
        <v>#DIV/0!</v>
      </c>
      <c r="AT240" s="54" t="e">
        <f t="shared" si="79"/>
        <v>#DIV/0!</v>
      </c>
      <c r="AU240" s="54" t="e">
        <f t="shared" si="80"/>
        <v>#DIV/0!</v>
      </c>
      <c r="AV240" s="54" t="e">
        <f t="shared" si="81"/>
        <v>#DIV/0!</v>
      </c>
      <c r="AW240" s="55" t="e">
        <f t="shared" si="95"/>
        <v>#DIV/0!</v>
      </c>
      <c r="AX240" s="55" t="e">
        <f t="shared" si="96"/>
        <v>#DIV/0!</v>
      </c>
      <c r="AY240" s="55" t="e">
        <f t="shared" si="97"/>
        <v>#DIV/0!</v>
      </c>
      <c r="AZ240" s="55" t="e">
        <f t="shared" si="82"/>
        <v>#DIV/0!</v>
      </c>
      <c r="BA240" s="56" t="e">
        <f t="shared" si="83"/>
        <v>#DIV/0!</v>
      </c>
      <c r="BB240" s="56" t="e">
        <f t="shared" si="84"/>
        <v>#DIV/0!</v>
      </c>
      <c r="BC240" s="56" t="e">
        <f t="shared" si="85"/>
        <v>#DIV/0!</v>
      </c>
      <c r="BD240" s="56" t="e">
        <f t="shared" si="86"/>
        <v>#DIV/0!</v>
      </c>
      <c r="BE240" s="108">
        <v>0.2</v>
      </c>
      <c r="BF240" s="108">
        <v>0.8</v>
      </c>
      <c r="BG240" s="56" t="e">
        <f t="shared" si="87"/>
        <v>#DIV/0!</v>
      </c>
      <c r="BH240" s="56" t="e">
        <f t="shared" si="88"/>
        <v>#DIV/0!</v>
      </c>
      <c r="BI240" s="56" t="e">
        <f t="shared" si="89"/>
        <v>#DIV/0!</v>
      </c>
      <c r="BJ240" s="56" t="e">
        <f t="shared" si="90"/>
        <v>#DIV/0!</v>
      </c>
      <c r="BK240" s="56" t="e">
        <f t="shared" si="90"/>
        <v>#DIV/0!</v>
      </c>
      <c r="BL240" s="56" t="e">
        <f t="shared" si="91"/>
        <v>#DIV/0!</v>
      </c>
      <c r="BM240" s="56" t="e">
        <f t="shared" si="92"/>
        <v>#DIV/0!</v>
      </c>
      <c r="BN240" s="56" t="e">
        <f t="shared" si="93"/>
        <v>#DIV/0!</v>
      </c>
      <c r="BO240" s="56" t="e">
        <f t="shared" si="94"/>
        <v>#DIV/0!</v>
      </c>
      <c r="BP240" s="56" t="e">
        <f t="shared" si="94"/>
        <v>#DIV/0!</v>
      </c>
      <c r="BQ240" s="56" t="e">
        <f t="shared" si="94"/>
        <v>#DIV/0!</v>
      </c>
      <c r="BR240" s="56" t="e">
        <f t="shared" si="94"/>
        <v>#DIV/0!</v>
      </c>
      <c r="BS240" s="5049"/>
      <c r="BT240" s="5049"/>
      <c r="BU240" s="5049"/>
      <c r="BV240" s="5049"/>
      <c r="BW240" s="5049"/>
      <c r="BX240" s="5049"/>
      <c r="BY240" s="5049"/>
      <c r="BZ240" s="5049"/>
      <c r="CA240" s="5118"/>
      <c r="CC240" s="5111"/>
      <c r="CD240" s="5049"/>
      <c r="CE240" s="5049"/>
      <c r="CF240" s="5118"/>
      <c r="CG240" s="5130"/>
    </row>
    <row r="241" spans="1:85" ht="14.25" customHeight="1">
      <c r="A241" s="5111"/>
      <c r="B241" s="5114"/>
      <c r="C241" s="5047"/>
      <c r="D241" s="5114"/>
      <c r="E241" s="5047"/>
      <c r="F241" s="440"/>
      <c r="G241" s="377"/>
      <c r="H241" s="5118"/>
      <c r="I241" s="561"/>
      <c r="J241" s="562"/>
      <c r="K241" s="562"/>
      <c r="L241" s="562"/>
      <c r="M241" s="5118"/>
      <c r="N241" s="5111"/>
      <c r="O241" s="380"/>
      <c r="P241" s="381"/>
      <c r="Q241" s="5111"/>
      <c r="R241" s="5049"/>
      <c r="S241" s="5049"/>
      <c r="T241" s="5118"/>
      <c r="U241" s="22"/>
      <c r="V241" s="384">
        <v>5</v>
      </c>
      <c r="W241" s="145"/>
      <c r="X241" s="723"/>
      <c r="Y241" s="723"/>
      <c r="Z241" s="440"/>
      <c r="AA241" s="725"/>
      <c r="AB241" s="725"/>
      <c r="AC241" s="725"/>
      <c r="AD241" s="726"/>
      <c r="AE241" s="140"/>
      <c r="AF241" s="141"/>
      <c r="AG241" s="143"/>
      <c r="AH241" s="143"/>
      <c r="AI241" s="143"/>
      <c r="AJ241" s="146"/>
      <c r="AK241" s="727"/>
      <c r="AL241" s="728"/>
      <c r="AM241" s="728"/>
      <c r="AN241" s="729"/>
      <c r="AO241" s="3"/>
      <c r="AP241" s="399"/>
      <c r="AQ241" s="381"/>
      <c r="AR241" s="52"/>
      <c r="AS241" s="53" t="e">
        <f t="shared" si="78"/>
        <v>#DIV/0!</v>
      </c>
      <c r="AT241" s="54" t="e">
        <f t="shared" si="79"/>
        <v>#DIV/0!</v>
      </c>
      <c r="AU241" s="54" t="e">
        <f t="shared" si="80"/>
        <v>#DIV/0!</v>
      </c>
      <c r="AV241" s="54" t="e">
        <f t="shared" si="81"/>
        <v>#DIV/0!</v>
      </c>
      <c r="AW241" s="55" t="e">
        <f t="shared" si="95"/>
        <v>#DIV/0!</v>
      </c>
      <c r="AX241" s="55" t="e">
        <f t="shared" si="96"/>
        <v>#DIV/0!</v>
      </c>
      <c r="AY241" s="55" t="e">
        <f t="shared" si="97"/>
        <v>#DIV/0!</v>
      </c>
      <c r="AZ241" s="55" t="e">
        <f t="shared" si="82"/>
        <v>#DIV/0!</v>
      </c>
      <c r="BA241" s="56" t="e">
        <f t="shared" si="83"/>
        <v>#DIV/0!</v>
      </c>
      <c r="BB241" s="56" t="e">
        <f t="shared" si="84"/>
        <v>#DIV/0!</v>
      </c>
      <c r="BC241" s="56" t="e">
        <f t="shared" si="85"/>
        <v>#DIV/0!</v>
      </c>
      <c r="BD241" s="56" t="e">
        <f t="shared" si="86"/>
        <v>#DIV/0!</v>
      </c>
      <c r="BE241" s="108">
        <v>0.2</v>
      </c>
      <c r="BF241" s="108">
        <v>0.8</v>
      </c>
      <c r="BG241" s="56" t="e">
        <f t="shared" si="87"/>
        <v>#DIV/0!</v>
      </c>
      <c r="BH241" s="56" t="e">
        <f t="shared" si="88"/>
        <v>#DIV/0!</v>
      </c>
      <c r="BI241" s="56" t="e">
        <f t="shared" si="89"/>
        <v>#DIV/0!</v>
      </c>
      <c r="BJ241" s="56" t="e">
        <f t="shared" si="90"/>
        <v>#DIV/0!</v>
      </c>
      <c r="BK241" s="56" t="e">
        <f t="shared" si="90"/>
        <v>#DIV/0!</v>
      </c>
      <c r="BL241" s="56" t="e">
        <f t="shared" si="91"/>
        <v>#DIV/0!</v>
      </c>
      <c r="BM241" s="56" t="e">
        <f t="shared" si="92"/>
        <v>#DIV/0!</v>
      </c>
      <c r="BN241" s="56" t="e">
        <f t="shared" si="93"/>
        <v>#DIV/0!</v>
      </c>
      <c r="BO241" s="56" t="e">
        <f t="shared" si="94"/>
        <v>#DIV/0!</v>
      </c>
      <c r="BP241" s="56" t="e">
        <f t="shared" si="94"/>
        <v>#DIV/0!</v>
      </c>
      <c r="BQ241" s="56" t="e">
        <f t="shared" si="94"/>
        <v>#DIV/0!</v>
      </c>
      <c r="BR241" s="56" t="e">
        <f t="shared" si="94"/>
        <v>#DIV/0!</v>
      </c>
      <c r="BS241" s="5049"/>
      <c r="BT241" s="5049"/>
      <c r="BU241" s="5049"/>
      <c r="BV241" s="5049"/>
      <c r="BW241" s="5049"/>
      <c r="BX241" s="5049"/>
      <c r="BY241" s="5049"/>
      <c r="BZ241" s="5049"/>
      <c r="CA241" s="5118"/>
      <c r="CC241" s="5111"/>
      <c r="CD241" s="5049"/>
      <c r="CE241" s="5049"/>
      <c r="CF241" s="5118"/>
      <c r="CG241" s="5130"/>
    </row>
    <row r="242" spans="1:85" ht="14.25" customHeight="1">
      <c r="A242" s="5111"/>
      <c r="B242" s="5114"/>
      <c r="C242" s="5047"/>
      <c r="D242" s="5114"/>
      <c r="E242" s="5047"/>
      <c r="F242" s="440"/>
      <c r="G242" s="377"/>
      <c r="H242" s="5118"/>
      <c r="I242" s="561"/>
      <c r="J242" s="562"/>
      <c r="K242" s="562"/>
      <c r="L242" s="562"/>
      <c r="M242" s="5118"/>
      <c r="N242" s="5111"/>
      <c r="O242" s="380"/>
      <c r="P242" s="381"/>
      <c r="Q242" s="5111"/>
      <c r="R242" s="5049"/>
      <c r="S242" s="5049"/>
      <c r="T242" s="5118"/>
      <c r="U242" s="22"/>
      <c r="V242" s="384">
        <v>6</v>
      </c>
      <c r="W242" s="145"/>
      <c r="X242" s="723"/>
      <c r="Y242" s="723"/>
      <c r="Z242" s="440"/>
      <c r="AA242" s="725"/>
      <c r="AB242" s="725"/>
      <c r="AC242" s="725"/>
      <c r="AD242" s="726"/>
      <c r="AE242" s="140"/>
      <c r="AF242" s="141"/>
      <c r="AG242" s="143"/>
      <c r="AH242" s="143"/>
      <c r="AI242" s="143"/>
      <c r="AJ242" s="146"/>
      <c r="AK242" s="727"/>
      <c r="AL242" s="728"/>
      <c r="AM242" s="728"/>
      <c r="AN242" s="729"/>
      <c r="AO242" s="3"/>
      <c r="AP242" s="399"/>
      <c r="AQ242" s="381"/>
      <c r="AR242" s="52"/>
      <c r="AS242" s="53" t="e">
        <f t="shared" si="78"/>
        <v>#DIV/0!</v>
      </c>
      <c r="AT242" s="54" t="e">
        <f t="shared" si="79"/>
        <v>#DIV/0!</v>
      </c>
      <c r="AU242" s="54" t="e">
        <f t="shared" si="80"/>
        <v>#DIV/0!</v>
      </c>
      <c r="AV242" s="54" t="e">
        <f t="shared" si="81"/>
        <v>#DIV/0!</v>
      </c>
      <c r="AW242" s="55" t="e">
        <f t="shared" si="95"/>
        <v>#DIV/0!</v>
      </c>
      <c r="AX242" s="55" t="e">
        <f t="shared" si="96"/>
        <v>#DIV/0!</v>
      </c>
      <c r="AY242" s="55" t="e">
        <f t="shared" si="97"/>
        <v>#DIV/0!</v>
      </c>
      <c r="AZ242" s="55" t="e">
        <f t="shared" si="82"/>
        <v>#DIV/0!</v>
      </c>
      <c r="BA242" s="56" t="e">
        <f t="shared" si="83"/>
        <v>#DIV/0!</v>
      </c>
      <c r="BB242" s="56" t="e">
        <f t="shared" si="84"/>
        <v>#DIV/0!</v>
      </c>
      <c r="BC242" s="56" t="e">
        <f t="shared" si="85"/>
        <v>#DIV/0!</v>
      </c>
      <c r="BD242" s="56" t="e">
        <f t="shared" si="86"/>
        <v>#DIV/0!</v>
      </c>
      <c r="BE242" s="108">
        <v>0.2</v>
      </c>
      <c r="BF242" s="108">
        <v>0.8</v>
      </c>
      <c r="BG242" s="56" t="e">
        <f t="shared" si="87"/>
        <v>#DIV/0!</v>
      </c>
      <c r="BH242" s="56" t="e">
        <f t="shared" si="88"/>
        <v>#DIV/0!</v>
      </c>
      <c r="BI242" s="56" t="e">
        <f t="shared" si="89"/>
        <v>#DIV/0!</v>
      </c>
      <c r="BJ242" s="56" t="e">
        <f t="shared" si="90"/>
        <v>#DIV/0!</v>
      </c>
      <c r="BK242" s="56" t="e">
        <f t="shared" si="90"/>
        <v>#DIV/0!</v>
      </c>
      <c r="BL242" s="56" t="e">
        <f t="shared" si="91"/>
        <v>#DIV/0!</v>
      </c>
      <c r="BM242" s="56" t="e">
        <f t="shared" si="92"/>
        <v>#DIV/0!</v>
      </c>
      <c r="BN242" s="56" t="e">
        <f t="shared" si="93"/>
        <v>#DIV/0!</v>
      </c>
      <c r="BO242" s="56" t="e">
        <f t="shared" si="94"/>
        <v>#DIV/0!</v>
      </c>
      <c r="BP242" s="56" t="e">
        <f t="shared" si="94"/>
        <v>#DIV/0!</v>
      </c>
      <c r="BQ242" s="56" t="e">
        <f t="shared" si="94"/>
        <v>#DIV/0!</v>
      </c>
      <c r="BR242" s="56" t="e">
        <f t="shared" si="94"/>
        <v>#DIV/0!</v>
      </c>
      <c r="BS242" s="5049"/>
      <c r="BT242" s="5049"/>
      <c r="BU242" s="5049"/>
      <c r="BV242" s="5049"/>
      <c r="BW242" s="5049"/>
      <c r="BX242" s="5049"/>
      <c r="BY242" s="5049"/>
      <c r="BZ242" s="5049"/>
      <c r="CA242" s="5118"/>
      <c r="CC242" s="5111"/>
      <c r="CD242" s="5049"/>
      <c r="CE242" s="5049"/>
      <c r="CF242" s="5118"/>
      <c r="CG242" s="5130"/>
    </row>
    <row r="243" spans="1:85" ht="14.25" customHeight="1">
      <c r="A243" s="5111"/>
      <c r="B243" s="5114"/>
      <c r="C243" s="5047"/>
      <c r="D243" s="5114"/>
      <c r="E243" s="5047"/>
      <c r="F243" s="440"/>
      <c r="G243" s="377"/>
      <c r="H243" s="5118"/>
      <c r="I243" s="561"/>
      <c r="J243" s="562"/>
      <c r="K243" s="562"/>
      <c r="L243" s="562"/>
      <c r="M243" s="5118"/>
      <c r="N243" s="5111"/>
      <c r="O243" s="380"/>
      <c r="P243" s="381"/>
      <c r="Q243" s="5111"/>
      <c r="R243" s="5049"/>
      <c r="S243" s="5049"/>
      <c r="T243" s="5118"/>
      <c r="U243" s="22"/>
      <c r="V243" s="384">
        <v>7</v>
      </c>
      <c r="W243" s="145"/>
      <c r="X243" s="723"/>
      <c r="Y243" s="723"/>
      <c r="Z243" s="440"/>
      <c r="AA243" s="725"/>
      <c r="AB243" s="725"/>
      <c r="AC243" s="725"/>
      <c r="AD243" s="726"/>
      <c r="AE243" s="140"/>
      <c r="AF243" s="141"/>
      <c r="AG243" s="143"/>
      <c r="AH243" s="143"/>
      <c r="AI243" s="143"/>
      <c r="AJ243" s="146"/>
      <c r="AK243" s="727"/>
      <c r="AL243" s="728"/>
      <c r="AM243" s="728"/>
      <c r="AN243" s="729"/>
      <c r="AO243" s="3"/>
      <c r="AP243" s="399"/>
      <c r="AQ243" s="381"/>
      <c r="AR243" s="52"/>
      <c r="AS243" s="53" t="e">
        <f t="shared" si="78"/>
        <v>#DIV/0!</v>
      </c>
      <c r="AT243" s="54" t="e">
        <f t="shared" si="79"/>
        <v>#DIV/0!</v>
      </c>
      <c r="AU243" s="54" t="e">
        <f t="shared" si="80"/>
        <v>#DIV/0!</v>
      </c>
      <c r="AV243" s="54" t="e">
        <f t="shared" si="81"/>
        <v>#DIV/0!</v>
      </c>
      <c r="AW243" s="55" t="e">
        <f t="shared" si="95"/>
        <v>#DIV/0!</v>
      </c>
      <c r="AX243" s="55" t="e">
        <f t="shared" si="96"/>
        <v>#DIV/0!</v>
      </c>
      <c r="AY243" s="55" t="e">
        <f t="shared" si="97"/>
        <v>#DIV/0!</v>
      </c>
      <c r="AZ243" s="55" t="e">
        <f t="shared" si="82"/>
        <v>#DIV/0!</v>
      </c>
      <c r="BA243" s="56" t="e">
        <f t="shared" si="83"/>
        <v>#DIV/0!</v>
      </c>
      <c r="BB243" s="56" t="e">
        <f t="shared" si="84"/>
        <v>#DIV/0!</v>
      </c>
      <c r="BC243" s="56" t="e">
        <f t="shared" si="85"/>
        <v>#DIV/0!</v>
      </c>
      <c r="BD243" s="56" t="e">
        <f t="shared" si="86"/>
        <v>#DIV/0!</v>
      </c>
      <c r="BE243" s="108">
        <v>0.2</v>
      </c>
      <c r="BF243" s="108">
        <v>0.8</v>
      </c>
      <c r="BG243" s="56" t="e">
        <f t="shared" si="87"/>
        <v>#DIV/0!</v>
      </c>
      <c r="BH243" s="56" t="e">
        <f t="shared" si="88"/>
        <v>#DIV/0!</v>
      </c>
      <c r="BI243" s="56" t="e">
        <f t="shared" si="89"/>
        <v>#DIV/0!</v>
      </c>
      <c r="BJ243" s="56" t="e">
        <f t="shared" si="90"/>
        <v>#DIV/0!</v>
      </c>
      <c r="BK243" s="56" t="e">
        <f t="shared" si="90"/>
        <v>#DIV/0!</v>
      </c>
      <c r="BL243" s="56" t="e">
        <f t="shared" si="91"/>
        <v>#DIV/0!</v>
      </c>
      <c r="BM243" s="56" t="e">
        <f t="shared" si="92"/>
        <v>#DIV/0!</v>
      </c>
      <c r="BN243" s="56" t="e">
        <f t="shared" si="93"/>
        <v>#DIV/0!</v>
      </c>
      <c r="BO243" s="56" t="e">
        <f t="shared" si="94"/>
        <v>#DIV/0!</v>
      </c>
      <c r="BP243" s="56" t="e">
        <f t="shared" si="94"/>
        <v>#DIV/0!</v>
      </c>
      <c r="BQ243" s="56" t="e">
        <f t="shared" si="94"/>
        <v>#DIV/0!</v>
      </c>
      <c r="BR243" s="56" t="e">
        <f t="shared" si="94"/>
        <v>#DIV/0!</v>
      </c>
      <c r="BS243" s="5049"/>
      <c r="BT243" s="5049"/>
      <c r="BU243" s="5049"/>
      <c r="BV243" s="5049"/>
      <c r="BW243" s="5049"/>
      <c r="BX243" s="5049"/>
      <c r="BY243" s="5049"/>
      <c r="BZ243" s="5049"/>
      <c r="CA243" s="5118"/>
      <c r="CC243" s="5111"/>
      <c r="CD243" s="5049"/>
      <c r="CE243" s="5049"/>
      <c r="CF243" s="5118"/>
      <c r="CG243" s="5130"/>
    </row>
    <row r="244" spans="1:85" ht="14.25" customHeight="1">
      <c r="A244" s="5111"/>
      <c r="B244" s="5114"/>
      <c r="C244" s="5047"/>
      <c r="D244" s="5114"/>
      <c r="E244" s="5047"/>
      <c r="F244" s="440"/>
      <c r="G244" s="377"/>
      <c r="H244" s="5118"/>
      <c r="I244" s="561"/>
      <c r="J244" s="562"/>
      <c r="K244" s="562"/>
      <c r="L244" s="562"/>
      <c r="M244" s="5118"/>
      <c r="N244" s="5111"/>
      <c r="O244" s="380"/>
      <c r="P244" s="381"/>
      <c r="Q244" s="5111"/>
      <c r="R244" s="5049"/>
      <c r="S244" s="5049"/>
      <c r="T244" s="5118"/>
      <c r="U244" s="22"/>
      <c r="V244" s="384">
        <v>8</v>
      </c>
      <c r="W244" s="145"/>
      <c r="X244" s="723"/>
      <c r="Y244" s="723"/>
      <c r="Z244" s="440"/>
      <c r="AA244" s="725"/>
      <c r="AB244" s="725"/>
      <c r="AC244" s="725"/>
      <c r="AD244" s="726"/>
      <c r="AE244" s="140"/>
      <c r="AF244" s="141"/>
      <c r="AG244" s="143"/>
      <c r="AH244" s="143"/>
      <c r="AI244" s="143"/>
      <c r="AJ244" s="146"/>
      <c r="AK244" s="727"/>
      <c r="AL244" s="728"/>
      <c r="AM244" s="728"/>
      <c r="AN244" s="729"/>
      <c r="AO244" s="3"/>
      <c r="AP244" s="399"/>
      <c r="AQ244" s="381"/>
      <c r="AR244" s="52"/>
      <c r="AS244" s="53" t="e">
        <f t="shared" si="78"/>
        <v>#DIV/0!</v>
      </c>
      <c r="AT244" s="54" t="e">
        <f t="shared" si="79"/>
        <v>#DIV/0!</v>
      </c>
      <c r="AU244" s="54" t="e">
        <f t="shared" si="80"/>
        <v>#DIV/0!</v>
      </c>
      <c r="AV244" s="54" t="e">
        <f t="shared" si="81"/>
        <v>#DIV/0!</v>
      </c>
      <c r="AW244" s="55" t="e">
        <f t="shared" si="95"/>
        <v>#DIV/0!</v>
      </c>
      <c r="AX244" s="55" t="e">
        <f t="shared" si="96"/>
        <v>#DIV/0!</v>
      </c>
      <c r="AY244" s="55" t="e">
        <f t="shared" si="97"/>
        <v>#DIV/0!</v>
      </c>
      <c r="AZ244" s="55" t="e">
        <f t="shared" si="82"/>
        <v>#DIV/0!</v>
      </c>
      <c r="BA244" s="56" t="e">
        <f t="shared" si="83"/>
        <v>#DIV/0!</v>
      </c>
      <c r="BB244" s="56" t="e">
        <f t="shared" si="84"/>
        <v>#DIV/0!</v>
      </c>
      <c r="BC244" s="56" t="e">
        <f t="shared" si="85"/>
        <v>#DIV/0!</v>
      </c>
      <c r="BD244" s="56" t="e">
        <f t="shared" si="86"/>
        <v>#DIV/0!</v>
      </c>
      <c r="BE244" s="108">
        <v>0.2</v>
      </c>
      <c r="BF244" s="108">
        <v>0.8</v>
      </c>
      <c r="BG244" s="56" t="e">
        <f t="shared" si="87"/>
        <v>#DIV/0!</v>
      </c>
      <c r="BH244" s="56" t="e">
        <f t="shared" si="88"/>
        <v>#DIV/0!</v>
      </c>
      <c r="BI244" s="56" t="e">
        <f t="shared" si="89"/>
        <v>#DIV/0!</v>
      </c>
      <c r="BJ244" s="56" t="e">
        <f t="shared" si="90"/>
        <v>#DIV/0!</v>
      </c>
      <c r="BK244" s="56" t="e">
        <f t="shared" si="90"/>
        <v>#DIV/0!</v>
      </c>
      <c r="BL244" s="56" t="e">
        <f t="shared" si="91"/>
        <v>#DIV/0!</v>
      </c>
      <c r="BM244" s="56" t="e">
        <f t="shared" si="92"/>
        <v>#DIV/0!</v>
      </c>
      <c r="BN244" s="56" t="e">
        <f t="shared" si="93"/>
        <v>#DIV/0!</v>
      </c>
      <c r="BO244" s="56" t="e">
        <f t="shared" si="94"/>
        <v>#DIV/0!</v>
      </c>
      <c r="BP244" s="56" t="e">
        <f t="shared" si="94"/>
        <v>#DIV/0!</v>
      </c>
      <c r="BQ244" s="56" t="e">
        <f t="shared" si="94"/>
        <v>#DIV/0!</v>
      </c>
      <c r="BR244" s="56" t="e">
        <f t="shared" si="94"/>
        <v>#DIV/0!</v>
      </c>
      <c r="BS244" s="5049"/>
      <c r="BT244" s="5049"/>
      <c r="BU244" s="5049"/>
      <c r="BV244" s="5049"/>
      <c r="BW244" s="5049"/>
      <c r="BX244" s="5049"/>
      <c r="BY244" s="5049"/>
      <c r="BZ244" s="5049"/>
      <c r="CA244" s="5118"/>
      <c r="CC244" s="5111"/>
      <c r="CD244" s="5049"/>
      <c r="CE244" s="5049"/>
      <c r="CF244" s="5118"/>
      <c r="CG244" s="5130"/>
    </row>
    <row r="245" spans="1:85" ht="14.25" customHeight="1">
      <c r="A245" s="5111"/>
      <c r="B245" s="5114"/>
      <c r="C245" s="5047"/>
      <c r="D245" s="5114"/>
      <c r="E245" s="5047"/>
      <c r="F245" s="440"/>
      <c r="G245" s="377"/>
      <c r="H245" s="5118"/>
      <c r="I245" s="561"/>
      <c r="J245" s="562"/>
      <c r="K245" s="562"/>
      <c r="L245" s="562"/>
      <c r="M245" s="5118"/>
      <c r="N245" s="5111"/>
      <c r="O245" s="380"/>
      <c r="P245" s="381"/>
      <c r="Q245" s="5111"/>
      <c r="R245" s="5049"/>
      <c r="S245" s="5049"/>
      <c r="T245" s="5118"/>
      <c r="U245" s="22"/>
      <c r="V245" s="384">
        <v>9</v>
      </c>
      <c r="W245" s="145"/>
      <c r="X245" s="723"/>
      <c r="Y245" s="723"/>
      <c r="Z245" s="440"/>
      <c r="AA245" s="725"/>
      <c r="AB245" s="725"/>
      <c r="AC245" s="725"/>
      <c r="AD245" s="726"/>
      <c r="AE245" s="140"/>
      <c r="AF245" s="141"/>
      <c r="AG245" s="143"/>
      <c r="AH245" s="143"/>
      <c r="AI245" s="143"/>
      <c r="AJ245" s="146"/>
      <c r="AK245" s="727"/>
      <c r="AL245" s="728"/>
      <c r="AM245" s="728"/>
      <c r="AN245" s="729"/>
      <c r="AO245" s="3"/>
      <c r="AP245" s="399"/>
      <c r="AQ245" s="381"/>
      <c r="AR245" s="52"/>
      <c r="AS245" s="53" t="e">
        <f t="shared" si="78"/>
        <v>#DIV/0!</v>
      </c>
      <c r="AT245" s="54" t="e">
        <f t="shared" si="79"/>
        <v>#DIV/0!</v>
      </c>
      <c r="AU245" s="54" t="e">
        <f t="shared" si="80"/>
        <v>#DIV/0!</v>
      </c>
      <c r="AV245" s="54" t="e">
        <f t="shared" si="81"/>
        <v>#DIV/0!</v>
      </c>
      <c r="AW245" s="55" t="e">
        <f t="shared" si="95"/>
        <v>#DIV/0!</v>
      </c>
      <c r="AX245" s="55" t="e">
        <f t="shared" si="96"/>
        <v>#DIV/0!</v>
      </c>
      <c r="AY245" s="55" t="e">
        <f t="shared" si="97"/>
        <v>#DIV/0!</v>
      </c>
      <c r="AZ245" s="55" t="e">
        <f t="shared" si="82"/>
        <v>#DIV/0!</v>
      </c>
      <c r="BA245" s="56" t="e">
        <f t="shared" si="83"/>
        <v>#DIV/0!</v>
      </c>
      <c r="BB245" s="56" t="e">
        <f t="shared" si="84"/>
        <v>#DIV/0!</v>
      </c>
      <c r="BC245" s="56" t="e">
        <f t="shared" si="85"/>
        <v>#DIV/0!</v>
      </c>
      <c r="BD245" s="56" t="e">
        <f t="shared" si="86"/>
        <v>#DIV/0!</v>
      </c>
      <c r="BE245" s="108">
        <v>0.2</v>
      </c>
      <c r="BF245" s="108">
        <v>0.8</v>
      </c>
      <c r="BG245" s="56" t="e">
        <f t="shared" si="87"/>
        <v>#DIV/0!</v>
      </c>
      <c r="BH245" s="56" t="e">
        <f t="shared" si="88"/>
        <v>#DIV/0!</v>
      </c>
      <c r="BI245" s="56" t="e">
        <f t="shared" si="89"/>
        <v>#DIV/0!</v>
      </c>
      <c r="BJ245" s="56" t="e">
        <f t="shared" si="90"/>
        <v>#DIV/0!</v>
      </c>
      <c r="BK245" s="56" t="e">
        <f t="shared" si="90"/>
        <v>#DIV/0!</v>
      </c>
      <c r="BL245" s="56" t="e">
        <f t="shared" si="91"/>
        <v>#DIV/0!</v>
      </c>
      <c r="BM245" s="56" t="e">
        <f t="shared" si="92"/>
        <v>#DIV/0!</v>
      </c>
      <c r="BN245" s="56" t="e">
        <f t="shared" si="93"/>
        <v>#DIV/0!</v>
      </c>
      <c r="BO245" s="56" t="e">
        <f t="shared" si="94"/>
        <v>#DIV/0!</v>
      </c>
      <c r="BP245" s="56" t="e">
        <f t="shared" si="94"/>
        <v>#DIV/0!</v>
      </c>
      <c r="BQ245" s="56" t="e">
        <f t="shared" si="94"/>
        <v>#DIV/0!</v>
      </c>
      <c r="BR245" s="56" t="e">
        <f t="shared" si="94"/>
        <v>#DIV/0!</v>
      </c>
      <c r="BS245" s="5049"/>
      <c r="BT245" s="5049"/>
      <c r="BU245" s="5049"/>
      <c r="BV245" s="5049"/>
      <c r="BW245" s="5049"/>
      <c r="BX245" s="5049"/>
      <c r="BY245" s="5049"/>
      <c r="BZ245" s="5049"/>
      <c r="CA245" s="5118"/>
      <c r="CC245" s="5111"/>
      <c r="CD245" s="5049"/>
      <c r="CE245" s="5049"/>
      <c r="CF245" s="5118"/>
      <c r="CG245" s="5130"/>
    </row>
    <row r="246" spans="1:85" ht="14.25" customHeight="1" thickBot="1">
      <c r="A246" s="5112"/>
      <c r="B246" s="5115"/>
      <c r="C246" s="4515"/>
      <c r="D246" s="5115"/>
      <c r="E246" s="4515"/>
      <c r="F246" s="593"/>
      <c r="G246" s="411"/>
      <c r="H246" s="5119"/>
      <c r="I246" s="596"/>
      <c r="J246" s="597"/>
      <c r="K246" s="597"/>
      <c r="L246" s="597"/>
      <c r="M246" s="5119"/>
      <c r="N246" s="5112"/>
      <c r="O246" s="416"/>
      <c r="P246" s="417"/>
      <c r="Q246" s="5112"/>
      <c r="R246" s="5121"/>
      <c r="S246" s="5121"/>
      <c r="T246" s="5119"/>
      <c r="U246" s="22"/>
      <c r="V246" s="449">
        <v>10</v>
      </c>
      <c r="W246" s="414"/>
      <c r="X246" s="735"/>
      <c r="Y246" s="735"/>
      <c r="Z246" s="593"/>
      <c r="AA246" s="737"/>
      <c r="AB246" s="737"/>
      <c r="AC246" s="737"/>
      <c r="AD246" s="738"/>
      <c r="AE246" s="140"/>
      <c r="AF246" s="413"/>
      <c r="AG246" s="739"/>
      <c r="AH246" s="739"/>
      <c r="AI246" s="739"/>
      <c r="AJ246" s="740"/>
      <c r="AK246" s="741"/>
      <c r="AL246" s="742"/>
      <c r="AM246" s="742"/>
      <c r="AN246" s="743"/>
      <c r="AO246" s="3"/>
      <c r="AP246" s="744"/>
      <c r="AQ246" s="417"/>
      <c r="AR246" s="52"/>
      <c r="AS246" s="786" t="e">
        <f t="shared" si="78"/>
        <v>#DIV/0!</v>
      </c>
      <c r="AT246" s="787" t="e">
        <f t="shared" si="79"/>
        <v>#DIV/0!</v>
      </c>
      <c r="AU246" s="787" t="e">
        <f t="shared" si="80"/>
        <v>#DIV/0!</v>
      </c>
      <c r="AV246" s="787" t="e">
        <f t="shared" si="81"/>
        <v>#DIV/0!</v>
      </c>
      <c r="AW246" s="788" t="e">
        <f t="shared" si="95"/>
        <v>#DIV/0!</v>
      </c>
      <c r="AX246" s="788" t="e">
        <f t="shared" si="96"/>
        <v>#DIV/0!</v>
      </c>
      <c r="AY246" s="788" t="e">
        <f t="shared" si="97"/>
        <v>#DIV/0!</v>
      </c>
      <c r="AZ246" s="788" t="e">
        <f t="shared" si="82"/>
        <v>#DIV/0!</v>
      </c>
      <c r="BA246" s="430" t="e">
        <f t="shared" si="83"/>
        <v>#DIV/0!</v>
      </c>
      <c r="BB246" s="430" t="e">
        <f t="shared" si="84"/>
        <v>#DIV/0!</v>
      </c>
      <c r="BC246" s="430" t="e">
        <f t="shared" si="85"/>
        <v>#DIV/0!</v>
      </c>
      <c r="BD246" s="430" t="e">
        <f t="shared" si="86"/>
        <v>#DIV/0!</v>
      </c>
      <c r="BE246" s="427">
        <v>0.2</v>
      </c>
      <c r="BF246" s="427">
        <v>0.8</v>
      </c>
      <c r="BG246" s="430" t="e">
        <f t="shared" si="87"/>
        <v>#DIV/0!</v>
      </c>
      <c r="BH246" s="430" t="e">
        <f t="shared" si="88"/>
        <v>#DIV/0!</v>
      </c>
      <c r="BI246" s="430" t="e">
        <f t="shared" si="89"/>
        <v>#DIV/0!</v>
      </c>
      <c r="BJ246" s="430" t="e">
        <f t="shared" si="90"/>
        <v>#DIV/0!</v>
      </c>
      <c r="BK246" s="430" t="e">
        <f t="shared" si="90"/>
        <v>#DIV/0!</v>
      </c>
      <c r="BL246" s="430" t="e">
        <f t="shared" si="91"/>
        <v>#DIV/0!</v>
      </c>
      <c r="BM246" s="430" t="e">
        <f t="shared" si="92"/>
        <v>#DIV/0!</v>
      </c>
      <c r="BN246" s="430" t="e">
        <f t="shared" si="93"/>
        <v>#DIV/0!</v>
      </c>
      <c r="BO246" s="430" t="e">
        <f t="shared" si="94"/>
        <v>#DIV/0!</v>
      </c>
      <c r="BP246" s="430" t="e">
        <f t="shared" si="94"/>
        <v>#DIV/0!</v>
      </c>
      <c r="BQ246" s="430" t="e">
        <f t="shared" si="94"/>
        <v>#DIV/0!</v>
      </c>
      <c r="BR246" s="430" t="e">
        <f t="shared" si="94"/>
        <v>#DIV/0!</v>
      </c>
      <c r="BS246" s="5121"/>
      <c r="BT246" s="5121"/>
      <c r="BU246" s="5121"/>
      <c r="BV246" s="5121"/>
      <c r="BW246" s="5121"/>
      <c r="BX246" s="5121"/>
      <c r="BY246" s="5121"/>
      <c r="BZ246" s="5121"/>
      <c r="CA246" s="5119"/>
      <c r="CC246" s="5112"/>
      <c r="CD246" s="5121"/>
      <c r="CE246" s="5121"/>
      <c r="CF246" s="5119"/>
      <c r="CG246" s="4518"/>
    </row>
    <row r="247" spans="1:85" ht="14.25" customHeight="1">
      <c r="A247" s="5110">
        <v>25</v>
      </c>
      <c r="B247" s="5113"/>
      <c r="C247" s="5045"/>
      <c r="D247" s="5116"/>
      <c r="E247" s="5045"/>
      <c r="F247" s="527"/>
      <c r="G247" s="355"/>
      <c r="H247" s="5117"/>
      <c r="I247" s="529"/>
      <c r="J247" s="530"/>
      <c r="K247" s="530"/>
      <c r="L247" s="530"/>
      <c r="M247" s="5123"/>
      <c r="N247" s="5124"/>
      <c r="O247" s="358"/>
      <c r="P247" s="361"/>
      <c r="Q247" s="5125"/>
      <c r="R247" s="5126"/>
      <c r="S247" s="5126"/>
      <c r="T247" s="5127"/>
      <c r="U247" s="22"/>
      <c r="V247" s="364">
        <v>1</v>
      </c>
      <c r="W247" s="358"/>
      <c r="X247" s="750"/>
      <c r="Y247" s="750"/>
      <c r="Z247" s="527"/>
      <c r="AA247" s="752"/>
      <c r="AB247" s="752"/>
      <c r="AC247" s="752"/>
      <c r="AD247" s="753"/>
      <c r="AE247" s="140"/>
      <c r="AF247" s="357"/>
      <c r="AG247" s="754"/>
      <c r="AH247" s="754"/>
      <c r="AI247" s="754"/>
      <c r="AJ247" s="755"/>
      <c r="AK247" s="756"/>
      <c r="AL247" s="757"/>
      <c r="AM247" s="757"/>
      <c r="AN247" s="758"/>
      <c r="AO247" s="3"/>
      <c r="AP247" s="759"/>
      <c r="AQ247" s="760"/>
      <c r="AR247" s="52"/>
      <c r="AS247" s="781" t="e">
        <f t="shared" si="78"/>
        <v>#DIV/0!</v>
      </c>
      <c r="AT247" s="782" t="e">
        <f t="shared" si="79"/>
        <v>#DIV/0!</v>
      </c>
      <c r="AU247" s="782" t="e">
        <f t="shared" si="80"/>
        <v>#DIV/0!</v>
      </c>
      <c r="AV247" s="782" t="e">
        <f t="shared" si="81"/>
        <v>#DIV/0!</v>
      </c>
      <c r="AW247" s="783" t="e">
        <f t="shared" si="95"/>
        <v>#DIV/0!</v>
      </c>
      <c r="AX247" s="783" t="e">
        <f t="shared" si="96"/>
        <v>#DIV/0!</v>
      </c>
      <c r="AY247" s="783" t="e">
        <f t="shared" si="97"/>
        <v>#DIV/0!</v>
      </c>
      <c r="AZ247" s="783" t="e">
        <f t="shared" si="82"/>
        <v>#DIV/0!</v>
      </c>
      <c r="BA247" s="87" t="e">
        <f t="shared" si="83"/>
        <v>#DIV/0!</v>
      </c>
      <c r="BB247" s="87" t="e">
        <f t="shared" si="84"/>
        <v>#DIV/0!</v>
      </c>
      <c r="BC247" s="87" t="e">
        <f t="shared" si="85"/>
        <v>#DIV/0!</v>
      </c>
      <c r="BD247" s="87" t="e">
        <f t="shared" si="86"/>
        <v>#DIV/0!</v>
      </c>
      <c r="BE247" s="86">
        <v>0.2</v>
      </c>
      <c r="BF247" s="86">
        <v>0.8</v>
      </c>
      <c r="BG247" s="87" t="e">
        <f t="shared" si="87"/>
        <v>#DIV/0!</v>
      </c>
      <c r="BH247" s="87" t="e">
        <f t="shared" si="88"/>
        <v>#DIV/0!</v>
      </c>
      <c r="BI247" s="87" t="e">
        <f t="shared" si="89"/>
        <v>#DIV/0!</v>
      </c>
      <c r="BJ247" s="87" t="e">
        <f t="shared" si="90"/>
        <v>#DIV/0!</v>
      </c>
      <c r="BK247" s="87" t="e">
        <f t="shared" si="90"/>
        <v>#DIV/0!</v>
      </c>
      <c r="BL247" s="87" t="e">
        <f t="shared" si="91"/>
        <v>#DIV/0!</v>
      </c>
      <c r="BM247" s="87" t="e">
        <f t="shared" si="92"/>
        <v>#DIV/0!</v>
      </c>
      <c r="BN247" s="87" t="e">
        <f t="shared" si="93"/>
        <v>#DIV/0!</v>
      </c>
      <c r="BO247" s="87" t="e">
        <f t="shared" si="94"/>
        <v>#DIV/0!</v>
      </c>
      <c r="BP247" s="87" t="e">
        <f t="shared" si="94"/>
        <v>#DIV/0!</v>
      </c>
      <c r="BQ247" s="87" t="e">
        <f t="shared" si="94"/>
        <v>#DIV/0!</v>
      </c>
      <c r="BR247" s="87" t="e">
        <f t="shared" si="94"/>
        <v>#DIV/0!</v>
      </c>
      <c r="BS247" s="5120" t="e">
        <f>AVERAGEIF(BO247:BO256,"&lt;&gt;#¡DIV/0!")</f>
        <v>#DIV/0!</v>
      </c>
      <c r="BT247" s="5120" t="e">
        <f>AVERAGEIF(BP247:BP256,"&lt;&gt;#¡DIV/0!")</f>
        <v>#DIV/0!</v>
      </c>
      <c r="BU247" s="5120" t="e">
        <f>AVERAGEIF(BQ247:BQ256,"&lt;&gt;#¡DIV/0!")</f>
        <v>#DIV/0!</v>
      </c>
      <c r="BV247" s="5120" t="e">
        <f>AVERAGEIF(BR247:BR256,"&lt;&gt;#¡DIV/0!")</f>
        <v>#DIV/0!</v>
      </c>
      <c r="BW247" s="5122" t="e">
        <f>+C247*BS247</f>
        <v>#DIV/0!</v>
      </c>
      <c r="BX247" s="5122" t="e">
        <f>+C247*BT247</f>
        <v>#DIV/0!</v>
      </c>
      <c r="BY247" s="5122" t="e">
        <f>+C247*BU247</f>
        <v>#DIV/0!</v>
      </c>
      <c r="BZ247" s="5122" t="e">
        <f>+C247*BV247</f>
        <v>#DIV/0!</v>
      </c>
      <c r="CA247" s="5131" t="e">
        <f>SUM(BW247:BZ256)</f>
        <v>#DIV/0!</v>
      </c>
      <c r="CC247" s="5132" t="e">
        <f>+Q247/$N$247</f>
        <v>#DIV/0!</v>
      </c>
      <c r="CD247" s="5133" t="e">
        <f>+R247/$N$247</f>
        <v>#DIV/0!</v>
      </c>
      <c r="CE247" s="5133" t="e">
        <f>+S247/$N$247</f>
        <v>#DIV/0!</v>
      </c>
      <c r="CF247" s="5128" t="e">
        <f>+T247/$N$247</f>
        <v>#DIV/0!</v>
      </c>
      <c r="CG247" s="5129" t="e">
        <f>AVERAGE(CC247:CF256)</f>
        <v>#DIV/0!</v>
      </c>
    </row>
    <row r="248" spans="1:85" ht="14.25" customHeight="1">
      <c r="A248" s="5111"/>
      <c r="B248" s="5114"/>
      <c r="C248" s="5047"/>
      <c r="D248" s="5114"/>
      <c r="E248" s="5047"/>
      <c r="F248" s="440"/>
      <c r="G248" s="377"/>
      <c r="H248" s="5118"/>
      <c r="I248" s="561"/>
      <c r="J248" s="562"/>
      <c r="K248" s="562"/>
      <c r="L248" s="562"/>
      <c r="M248" s="5118"/>
      <c r="N248" s="5111"/>
      <c r="O248" s="380"/>
      <c r="P248" s="381"/>
      <c r="Q248" s="5111"/>
      <c r="R248" s="5049"/>
      <c r="S248" s="5049"/>
      <c r="T248" s="5118"/>
      <c r="U248" s="22"/>
      <c r="V248" s="384">
        <v>2</v>
      </c>
      <c r="W248" s="145"/>
      <c r="X248" s="723"/>
      <c r="Y248" s="723"/>
      <c r="Z248" s="440"/>
      <c r="AA248" s="725"/>
      <c r="AB248" s="725"/>
      <c r="AC248" s="725"/>
      <c r="AD248" s="726"/>
      <c r="AE248" s="140"/>
      <c r="AF248" s="141"/>
      <c r="AG248" s="143"/>
      <c r="AH248" s="143"/>
      <c r="AI248" s="143"/>
      <c r="AJ248" s="146"/>
      <c r="AK248" s="727"/>
      <c r="AL248" s="728"/>
      <c r="AM248" s="728"/>
      <c r="AN248" s="729"/>
      <c r="AO248" s="3"/>
      <c r="AP248" s="399"/>
      <c r="AQ248" s="381"/>
      <c r="AR248" s="52"/>
      <c r="AS248" s="53" t="e">
        <f t="shared" si="78"/>
        <v>#DIV/0!</v>
      </c>
      <c r="AT248" s="54" t="e">
        <f t="shared" si="79"/>
        <v>#DIV/0!</v>
      </c>
      <c r="AU248" s="54" t="e">
        <f t="shared" si="80"/>
        <v>#DIV/0!</v>
      </c>
      <c r="AV248" s="54" t="e">
        <f t="shared" si="81"/>
        <v>#DIV/0!</v>
      </c>
      <c r="AW248" s="55" t="e">
        <f t="shared" si="95"/>
        <v>#DIV/0!</v>
      </c>
      <c r="AX248" s="55" t="e">
        <f t="shared" si="96"/>
        <v>#DIV/0!</v>
      </c>
      <c r="AY248" s="55" t="e">
        <f t="shared" si="97"/>
        <v>#DIV/0!</v>
      </c>
      <c r="AZ248" s="55" t="e">
        <f t="shared" si="82"/>
        <v>#DIV/0!</v>
      </c>
      <c r="BA248" s="56" t="e">
        <f t="shared" si="83"/>
        <v>#DIV/0!</v>
      </c>
      <c r="BB248" s="56" t="e">
        <f t="shared" si="84"/>
        <v>#DIV/0!</v>
      </c>
      <c r="BC248" s="56" t="e">
        <f t="shared" si="85"/>
        <v>#DIV/0!</v>
      </c>
      <c r="BD248" s="56" t="e">
        <f t="shared" si="86"/>
        <v>#DIV/0!</v>
      </c>
      <c r="BE248" s="108">
        <v>0.2</v>
      </c>
      <c r="BF248" s="108">
        <v>0.8</v>
      </c>
      <c r="BG248" s="56" t="e">
        <f t="shared" si="87"/>
        <v>#DIV/0!</v>
      </c>
      <c r="BH248" s="56" t="e">
        <f t="shared" si="88"/>
        <v>#DIV/0!</v>
      </c>
      <c r="BI248" s="56" t="e">
        <f t="shared" si="89"/>
        <v>#DIV/0!</v>
      </c>
      <c r="BJ248" s="56" t="e">
        <f t="shared" si="90"/>
        <v>#DIV/0!</v>
      </c>
      <c r="BK248" s="56" t="e">
        <f t="shared" si="90"/>
        <v>#DIV/0!</v>
      </c>
      <c r="BL248" s="56" t="e">
        <f t="shared" si="91"/>
        <v>#DIV/0!</v>
      </c>
      <c r="BM248" s="56" t="e">
        <f t="shared" si="92"/>
        <v>#DIV/0!</v>
      </c>
      <c r="BN248" s="56" t="e">
        <f t="shared" si="93"/>
        <v>#DIV/0!</v>
      </c>
      <c r="BO248" s="56" t="e">
        <f t="shared" si="94"/>
        <v>#DIV/0!</v>
      </c>
      <c r="BP248" s="56" t="e">
        <f t="shared" si="94"/>
        <v>#DIV/0!</v>
      </c>
      <c r="BQ248" s="56" t="e">
        <f t="shared" si="94"/>
        <v>#DIV/0!</v>
      </c>
      <c r="BR248" s="56" t="e">
        <f t="shared" si="94"/>
        <v>#DIV/0!</v>
      </c>
      <c r="BS248" s="5049"/>
      <c r="BT248" s="5049"/>
      <c r="BU248" s="5049"/>
      <c r="BV248" s="5049"/>
      <c r="BW248" s="5049"/>
      <c r="BX248" s="5049"/>
      <c r="BY248" s="5049"/>
      <c r="BZ248" s="5049"/>
      <c r="CA248" s="5118"/>
      <c r="CC248" s="5111"/>
      <c r="CD248" s="5049"/>
      <c r="CE248" s="5049"/>
      <c r="CF248" s="5118"/>
      <c r="CG248" s="5130"/>
    </row>
    <row r="249" spans="1:85" ht="14.25" customHeight="1">
      <c r="A249" s="5111"/>
      <c r="B249" s="5114"/>
      <c r="C249" s="5047"/>
      <c r="D249" s="5114"/>
      <c r="E249" s="5047"/>
      <c r="F249" s="440"/>
      <c r="G249" s="377"/>
      <c r="H249" s="5118"/>
      <c r="I249" s="561"/>
      <c r="J249" s="562"/>
      <c r="K249" s="562"/>
      <c r="L249" s="562"/>
      <c r="M249" s="5118"/>
      <c r="N249" s="5111"/>
      <c r="O249" s="380"/>
      <c r="P249" s="381"/>
      <c r="Q249" s="5111"/>
      <c r="R249" s="5049"/>
      <c r="S249" s="5049"/>
      <c r="T249" s="5118"/>
      <c r="U249" s="22"/>
      <c r="V249" s="384">
        <v>3</v>
      </c>
      <c r="W249" s="145"/>
      <c r="X249" s="723"/>
      <c r="Y249" s="723"/>
      <c r="Z249" s="440"/>
      <c r="AA249" s="725"/>
      <c r="AB249" s="725"/>
      <c r="AC249" s="725"/>
      <c r="AD249" s="726"/>
      <c r="AE249" s="140"/>
      <c r="AF249" s="141"/>
      <c r="AG249" s="143"/>
      <c r="AH249" s="143"/>
      <c r="AI249" s="143"/>
      <c r="AJ249" s="146"/>
      <c r="AK249" s="727"/>
      <c r="AL249" s="728"/>
      <c r="AM249" s="728"/>
      <c r="AN249" s="729"/>
      <c r="AO249" s="3"/>
      <c r="AP249" s="399"/>
      <c r="AQ249" s="381"/>
      <c r="AR249" s="52"/>
      <c r="AS249" s="53" t="e">
        <f t="shared" si="78"/>
        <v>#DIV/0!</v>
      </c>
      <c r="AT249" s="54" t="e">
        <f t="shared" si="79"/>
        <v>#DIV/0!</v>
      </c>
      <c r="AU249" s="54" t="e">
        <f t="shared" si="80"/>
        <v>#DIV/0!</v>
      </c>
      <c r="AV249" s="54" t="e">
        <f t="shared" si="81"/>
        <v>#DIV/0!</v>
      </c>
      <c r="AW249" s="55" t="e">
        <f t="shared" si="95"/>
        <v>#DIV/0!</v>
      </c>
      <c r="AX249" s="55" t="e">
        <f t="shared" si="96"/>
        <v>#DIV/0!</v>
      </c>
      <c r="AY249" s="55" t="e">
        <f t="shared" si="97"/>
        <v>#DIV/0!</v>
      </c>
      <c r="AZ249" s="55" t="e">
        <f t="shared" si="82"/>
        <v>#DIV/0!</v>
      </c>
      <c r="BA249" s="56" t="e">
        <f t="shared" si="83"/>
        <v>#DIV/0!</v>
      </c>
      <c r="BB249" s="56" t="e">
        <f t="shared" si="84"/>
        <v>#DIV/0!</v>
      </c>
      <c r="BC249" s="56" t="e">
        <f t="shared" si="85"/>
        <v>#DIV/0!</v>
      </c>
      <c r="BD249" s="56" t="e">
        <f t="shared" si="86"/>
        <v>#DIV/0!</v>
      </c>
      <c r="BE249" s="108">
        <v>0.2</v>
      </c>
      <c r="BF249" s="108">
        <v>0.8</v>
      </c>
      <c r="BG249" s="56" t="e">
        <f t="shared" si="87"/>
        <v>#DIV/0!</v>
      </c>
      <c r="BH249" s="56" t="e">
        <f t="shared" si="88"/>
        <v>#DIV/0!</v>
      </c>
      <c r="BI249" s="56" t="e">
        <f t="shared" si="89"/>
        <v>#DIV/0!</v>
      </c>
      <c r="BJ249" s="56" t="e">
        <f t="shared" si="90"/>
        <v>#DIV/0!</v>
      </c>
      <c r="BK249" s="56" t="e">
        <f t="shared" si="90"/>
        <v>#DIV/0!</v>
      </c>
      <c r="BL249" s="56" t="e">
        <f t="shared" si="91"/>
        <v>#DIV/0!</v>
      </c>
      <c r="BM249" s="56" t="e">
        <f t="shared" si="92"/>
        <v>#DIV/0!</v>
      </c>
      <c r="BN249" s="56" t="e">
        <f t="shared" si="93"/>
        <v>#DIV/0!</v>
      </c>
      <c r="BO249" s="56" t="e">
        <f t="shared" si="94"/>
        <v>#DIV/0!</v>
      </c>
      <c r="BP249" s="56" t="e">
        <f t="shared" si="94"/>
        <v>#DIV/0!</v>
      </c>
      <c r="BQ249" s="56" t="e">
        <f t="shared" si="94"/>
        <v>#DIV/0!</v>
      </c>
      <c r="BR249" s="56" t="e">
        <f t="shared" si="94"/>
        <v>#DIV/0!</v>
      </c>
      <c r="BS249" s="5049"/>
      <c r="BT249" s="5049"/>
      <c r="BU249" s="5049"/>
      <c r="BV249" s="5049"/>
      <c r="BW249" s="5049"/>
      <c r="BX249" s="5049"/>
      <c r="BY249" s="5049"/>
      <c r="BZ249" s="5049"/>
      <c r="CA249" s="5118"/>
      <c r="CC249" s="5111"/>
      <c r="CD249" s="5049"/>
      <c r="CE249" s="5049"/>
      <c r="CF249" s="5118"/>
      <c r="CG249" s="5130"/>
    </row>
    <row r="250" spans="1:85" ht="14.25" customHeight="1">
      <c r="A250" s="5111"/>
      <c r="B250" s="5114"/>
      <c r="C250" s="5047"/>
      <c r="D250" s="5114"/>
      <c r="E250" s="5047"/>
      <c r="F250" s="440"/>
      <c r="G250" s="377"/>
      <c r="H250" s="5118"/>
      <c r="I250" s="561"/>
      <c r="J250" s="562"/>
      <c r="K250" s="562"/>
      <c r="L250" s="562"/>
      <c r="M250" s="5118"/>
      <c r="N250" s="5111"/>
      <c r="O250" s="380"/>
      <c r="P250" s="381"/>
      <c r="Q250" s="5111"/>
      <c r="R250" s="5049"/>
      <c r="S250" s="5049"/>
      <c r="T250" s="5118"/>
      <c r="U250" s="22"/>
      <c r="V250" s="384">
        <v>4</v>
      </c>
      <c r="W250" s="145"/>
      <c r="X250" s="723"/>
      <c r="Y250" s="723"/>
      <c r="Z250" s="440"/>
      <c r="AA250" s="725"/>
      <c r="AB250" s="725"/>
      <c r="AC250" s="725"/>
      <c r="AD250" s="726"/>
      <c r="AE250" s="140"/>
      <c r="AF250" s="141"/>
      <c r="AG250" s="143"/>
      <c r="AH250" s="143"/>
      <c r="AI250" s="143"/>
      <c r="AJ250" s="146"/>
      <c r="AK250" s="727"/>
      <c r="AL250" s="728"/>
      <c r="AM250" s="728"/>
      <c r="AN250" s="729"/>
      <c r="AO250" s="3"/>
      <c r="AP250" s="399"/>
      <c r="AQ250" s="381"/>
      <c r="AR250" s="52"/>
      <c r="AS250" s="53" t="e">
        <f t="shared" si="78"/>
        <v>#DIV/0!</v>
      </c>
      <c r="AT250" s="54" t="e">
        <f t="shared" si="79"/>
        <v>#DIV/0!</v>
      </c>
      <c r="AU250" s="54" t="e">
        <f t="shared" si="80"/>
        <v>#DIV/0!</v>
      </c>
      <c r="AV250" s="54" t="e">
        <f t="shared" si="81"/>
        <v>#DIV/0!</v>
      </c>
      <c r="AW250" s="55" t="e">
        <f t="shared" si="95"/>
        <v>#DIV/0!</v>
      </c>
      <c r="AX250" s="55" t="e">
        <f t="shared" si="96"/>
        <v>#DIV/0!</v>
      </c>
      <c r="AY250" s="55" t="e">
        <f t="shared" si="97"/>
        <v>#DIV/0!</v>
      </c>
      <c r="AZ250" s="55" t="e">
        <f t="shared" si="82"/>
        <v>#DIV/0!</v>
      </c>
      <c r="BA250" s="56" t="e">
        <f t="shared" si="83"/>
        <v>#DIV/0!</v>
      </c>
      <c r="BB250" s="56" t="e">
        <f t="shared" si="84"/>
        <v>#DIV/0!</v>
      </c>
      <c r="BC250" s="56" t="e">
        <f t="shared" si="85"/>
        <v>#DIV/0!</v>
      </c>
      <c r="BD250" s="56" t="e">
        <f t="shared" si="86"/>
        <v>#DIV/0!</v>
      </c>
      <c r="BE250" s="108">
        <v>0.2</v>
      </c>
      <c r="BF250" s="108">
        <v>0.8</v>
      </c>
      <c r="BG250" s="56" t="e">
        <f t="shared" si="87"/>
        <v>#DIV/0!</v>
      </c>
      <c r="BH250" s="56" t="e">
        <f t="shared" si="88"/>
        <v>#DIV/0!</v>
      </c>
      <c r="BI250" s="56" t="e">
        <f t="shared" si="89"/>
        <v>#DIV/0!</v>
      </c>
      <c r="BJ250" s="56" t="e">
        <f t="shared" si="90"/>
        <v>#DIV/0!</v>
      </c>
      <c r="BK250" s="56" t="e">
        <f t="shared" si="90"/>
        <v>#DIV/0!</v>
      </c>
      <c r="BL250" s="56" t="e">
        <f t="shared" si="91"/>
        <v>#DIV/0!</v>
      </c>
      <c r="BM250" s="56" t="e">
        <f t="shared" si="92"/>
        <v>#DIV/0!</v>
      </c>
      <c r="BN250" s="56" t="e">
        <f t="shared" si="93"/>
        <v>#DIV/0!</v>
      </c>
      <c r="BO250" s="56" t="e">
        <f t="shared" si="94"/>
        <v>#DIV/0!</v>
      </c>
      <c r="BP250" s="56" t="e">
        <f t="shared" si="94"/>
        <v>#DIV/0!</v>
      </c>
      <c r="BQ250" s="56" t="e">
        <f t="shared" si="94"/>
        <v>#DIV/0!</v>
      </c>
      <c r="BR250" s="56" t="e">
        <f t="shared" si="94"/>
        <v>#DIV/0!</v>
      </c>
      <c r="BS250" s="5049"/>
      <c r="BT250" s="5049"/>
      <c r="BU250" s="5049"/>
      <c r="BV250" s="5049"/>
      <c r="BW250" s="5049"/>
      <c r="BX250" s="5049"/>
      <c r="BY250" s="5049"/>
      <c r="BZ250" s="5049"/>
      <c r="CA250" s="5118"/>
      <c r="CC250" s="5111"/>
      <c r="CD250" s="5049"/>
      <c r="CE250" s="5049"/>
      <c r="CF250" s="5118"/>
      <c r="CG250" s="5130"/>
    </row>
    <row r="251" spans="1:85" ht="14.25" customHeight="1">
      <c r="A251" s="5111"/>
      <c r="B251" s="5114"/>
      <c r="C251" s="5047"/>
      <c r="D251" s="5114"/>
      <c r="E251" s="5047"/>
      <c r="F251" s="440"/>
      <c r="G251" s="377"/>
      <c r="H251" s="5118"/>
      <c r="I251" s="561"/>
      <c r="J251" s="562"/>
      <c r="K251" s="562"/>
      <c r="L251" s="562"/>
      <c r="M251" s="5118"/>
      <c r="N251" s="5111"/>
      <c r="O251" s="380"/>
      <c r="P251" s="381"/>
      <c r="Q251" s="5111"/>
      <c r="R251" s="5049"/>
      <c r="S251" s="5049"/>
      <c r="T251" s="5118"/>
      <c r="U251" s="22"/>
      <c r="V251" s="384">
        <v>5</v>
      </c>
      <c r="W251" s="145"/>
      <c r="X251" s="723"/>
      <c r="Y251" s="723"/>
      <c r="Z251" s="440"/>
      <c r="AA251" s="725"/>
      <c r="AB251" s="725"/>
      <c r="AC251" s="725"/>
      <c r="AD251" s="726"/>
      <c r="AE251" s="140"/>
      <c r="AF251" s="141"/>
      <c r="AG251" s="143"/>
      <c r="AH251" s="143"/>
      <c r="AI251" s="143"/>
      <c r="AJ251" s="146"/>
      <c r="AK251" s="727"/>
      <c r="AL251" s="728"/>
      <c r="AM251" s="728"/>
      <c r="AN251" s="729"/>
      <c r="AO251" s="3"/>
      <c r="AP251" s="399"/>
      <c r="AQ251" s="381"/>
      <c r="AR251" s="52"/>
      <c r="AS251" s="53" t="e">
        <f t="shared" si="78"/>
        <v>#DIV/0!</v>
      </c>
      <c r="AT251" s="54" t="e">
        <f t="shared" si="79"/>
        <v>#DIV/0!</v>
      </c>
      <c r="AU251" s="54" t="e">
        <f t="shared" si="80"/>
        <v>#DIV/0!</v>
      </c>
      <c r="AV251" s="54" t="e">
        <f t="shared" si="81"/>
        <v>#DIV/0!</v>
      </c>
      <c r="AW251" s="55" t="e">
        <f t="shared" si="95"/>
        <v>#DIV/0!</v>
      </c>
      <c r="AX251" s="55" t="e">
        <f t="shared" si="96"/>
        <v>#DIV/0!</v>
      </c>
      <c r="AY251" s="55" t="e">
        <f t="shared" si="97"/>
        <v>#DIV/0!</v>
      </c>
      <c r="AZ251" s="55" t="e">
        <f t="shared" si="82"/>
        <v>#DIV/0!</v>
      </c>
      <c r="BA251" s="56" t="e">
        <f t="shared" si="83"/>
        <v>#DIV/0!</v>
      </c>
      <c r="BB251" s="56" t="e">
        <f t="shared" si="84"/>
        <v>#DIV/0!</v>
      </c>
      <c r="BC251" s="56" t="e">
        <f t="shared" si="85"/>
        <v>#DIV/0!</v>
      </c>
      <c r="BD251" s="56" t="e">
        <f t="shared" si="86"/>
        <v>#DIV/0!</v>
      </c>
      <c r="BE251" s="108">
        <v>0.2</v>
      </c>
      <c r="BF251" s="108">
        <v>0.8</v>
      </c>
      <c r="BG251" s="56" t="e">
        <f t="shared" si="87"/>
        <v>#DIV/0!</v>
      </c>
      <c r="BH251" s="56" t="e">
        <f t="shared" si="88"/>
        <v>#DIV/0!</v>
      </c>
      <c r="BI251" s="56" t="e">
        <f t="shared" si="89"/>
        <v>#DIV/0!</v>
      </c>
      <c r="BJ251" s="56" t="e">
        <f t="shared" si="90"/>
        <v>#DIV/0!</v>
      </c>
      <c r="BK251" s="56" t="e">
        <f t="shared" si="90"/>
        <v>#DIV/0!</v>
      </c>
      <c r="BL251" s="56" t="e">
        <f t="shared" si="91"/>
        <v>#DIV/0!</v>
      </c>
      <c r="BM251" s="56" t="e">
        <f t="shared" si="92"/>
        <v>#DIV/0!</v>
      </c>
      <c r="BN251" s="56" t="e">
        <f t="shared" si="93"/>
        <v>#DIV/0!</v>
      </c>
      <c r="BO251" s="56" t="e">
        <f t="shared" si="94"/>
        <v>#DIV/0!</v>
      </c>
      <c r="BP251" s="56" t="e">
        <f t="shared" si="94"/>
        <v>#DIV/0!</v>
      </c>
      <c r="BQ251" s="56" t="e">
        <f t="shared" si="94"/>
        <v>#DIV/0!</v>
      </c>
      <c r="BR251" s="56" t="e">
        <f t="shared" si="94"/>
        <v>#DIV/0!</v>
      </c>
      <c r="BS251" s="5049"/>
      <c r="BT251" s="5049"/>
      <c r="BU251" s="5049"/>
      <c r="BV251" s="5049"/>
      <c r="BW251" s="5049"/>
      <c r="BX251" s="5049"/>
      <c r="BY251" s="5049"/>
      <c r="BZ251" s="5049"/>
      <c r="CA251" s="5118"/>
      <c r="CC251" s="5111"/>
      <c r="CD251" s="5049"/>
      <c r="CE251" s="5049"/>
      <c r="CF251" s="5118"/>
      <c r="CG251" s="5130"/>
    </row>
    <row r="252" spans="1:85" ht="14.25" customHeight="1">
      <c r="A252" s="5111"/>
      <c r="B252" s="5114"/>
      <c r="C252" s="5047"/>
      <c r="D252" s="5114"/>
      <c r="E252" s="5047"/>
      <c r="F252" s="440"/>
      <c r="G252" s="377"/>
      <c r="H252" s="5118"/>
      <c r="I252" s="561"/>
      <c r="J252" s="562"/>
      <c r="K252" s="562"/>
      <c r="L252" s="562"/>
      <c r="M252" s="5118"/>
      <c r="N252" s="5111"/>
      <c r="O252" s="380"/>
      <c r="P252" s="381"/>
      <c r="Q252" s="5111"/>
      <c r="R252" s="5049"/>
      <c r="S252" s="5049"/>
      <c r="T252" s="5118"/>
      <c r="U252" s="22"/>
      <c r="V252" s="384">
        <v>6</v>
      </c>
      <c r="W252" s="145"/>
      <c r="X252" s="723"/>
      <c r="Y252" s="723"/>
      <c r="Z252" s="440"/>
      <c r="AA252" s="725"/>
      <c r="AB252" s="725"/>
      <c r="AC252" s="725"/>
      <c r="AD252" s="726"/>
      <c r="AE252" s="140"/>
      <c r="AF252" s="141"/>
      <c r="AG252" s="143"/>
      <c r="AH252" s="143"/>
      <c r="AI252" s="143"/>
      <c r="AJ252" s="146"/>
      <c r="AK252" s="727"/>
      <c r="AL252" s="728"/>
      <c r="AM252" s="728"/>
      <c r="AN252" s="729"/>
      <c r="AO252" s="3"/>
      <c r="AP252" s="399"/>
      <c r="AQ252" s="381"/>
      <c r="AR252" s="52"/>
      <c r="AS252" s="53" t="e">
        <f t="shared" si="78"/>
        <v>#DIV/0!</v>
      </c>
      <c r="AT252" s="54" t="e">
        <f t="shared" si="79"/>
        <v>#DIV/0!</v>
      </c>
      <c r="AU252" s="54" t="e">
        <f t="shared" si="80"/>
        <v>#DIV/0!</v>
      </c>
      <c r="AV252" s="54" t="e">
        <f t="shared" si="81"/>
        <v>#DIV/0!</v>
      </c>
      <c r="AW252" s="55" t="e">
        <f t="shared" si="95"/>
        <v>#DIV/0!</v>
      </c>
      <c r="AX252" s="55" t="e">
        <f t="shared" si="96"/>
        <v>#DIV/0!</v>
      </c>
      <c r="AY252" s="55" t="e">
        <f t="shared" si="97"/>
        <v>#DIV/0!</v>
      </c>
      <c r="AZ252" s="55" t="e">
        <f t="shared" si="82"/>
        <v>#DIV/0!</v>
      </c>
      <c r="BA252" s="56" t="e">
        <f t="shared" si="83"/>
        <v>#DIV/0!</v>
      </c>
      <c r="BB252" s="56" t="e">
        <f t="shared" si="84"/>
        <v>#DIV/0!</v>
      </c>
      <c r="BC252" s="56" t="e">
        <f t="shared" si="85"/>
        <v>#DIV/0!</v>
      </c>
      <c r="BD252" s="56" t="e">
        <f t="shared" si="86"/>
        <v>#DIV/0!</v>
      </c>
      <c r="BE252" s="108">
        <v>0.2</v>
      </c>
      <c r="BF252" s="108">
        <v>0.8</v>
      </c>
      <c r="BG252" s="56" t="e">
        <f t="shared" si="87"/>
        <v>#DIV/0!</v>
      </c>
      <c r="BH252" s="56" t="e">
        <f t="shared" si="88"/>
        <v>#DIV/0!</v>
      </c>
      <c r="BI252" s="56" t="e">
        <f t="shared" si="89"/>
        <v>#DIV/0!</v>
      </c>
      <c r="BJ252" s="56" t="e">
        <f t="shared" si="90"/>
        <v>#DIV/0!</v>
      </c>
      <c r="BK252" s="56" t="e">
        <f t="shared" si="90"/>
        <v>#DIV/0!</v>
      </c>
      <c r="BL252" s="56" t="e">
        <f t="shared" si="91"/>
        <v>#DIV/0!</v>
      </c>
      <c r="BM252" s="56" t="e">
        <f t="shared" si="92"/>
        <v>#DIV/0!</v>
      </c>
      <c r="BN252" s="56" t="e">
        <f t="shared" si="93"/>
        <v>#DIV/0!</v>
      </c>
      <c r="BO252" s="56" t="e">
        <f t="shared" si="94"/>
        <v>#DIV/0!</v>
      </c>
      <c r="BP252" s="56" t="e">
        <f t="shared" si="94"/>
        <v>#DIV/0!</v>
      </c>
      <c r="BQ252" s="56" t="e">
        <f t="shared" si="94"/>
        <v>#DIV/0!</v>
      </c>
      <c r="BR252" s="56" t="e">
        <f t="shared" si="94"/>
        <v>#DIV/0!</v>
      </c>
      <c r="BS252" s="5049"/>
      <c r="BT252" s="5049"/>
      <c r="BU252" s="5049"/>
      <c r="BV252" s="5049"/>
      <c r="BW252" s="5049"/>
      <c r="BX252" s="5049"/>
      <c r="BY252" s="5049"/>
      <c r="BZ252" s="5049"/>
      <c r="CA252" s="5118"/>
      <c r="CC252" s="5111"/>
      <c r="CD252" s="5049"/>
      <c r="CE252" s="5049"/>
      <c r="CF252" s="5118"/>
      <c r="CG252" s="5130"/>
    </row>
    <row r="253" spans="1:85" ht="14.25" customHeight="1">
      <c r="A253" s="5111"/>
      <c r="B253" s="5114"/>
      <c r="C253" s="5047"/>
      <c r="D253" s="5114"/>
      <c r="E253" s="5047"/>
      <c r="F253" s="440"/>
      <c r="G253" s="377"/>
      <c r="H253" s="5118"/>
      <c r="I253" s="561"/>
      <c r="J253" s="562"/>
      <c r="K253" s="562"/>
      <c r="L253" s="562"/>
      <c r="M253" s="5118"/>
      <c r="N253" s="5111"/>
      <c r="O253" s="380"/>
      <c r="P253" s="381"/>
      <c r="Q253" s="5111"/>
      <c r="R253" s="5049"/>
      <c r="S253" s="5049"/>
      <c r="T253" s="5118"/>
      <c r="U253" s="22"/>
      <c r="V253" s="384">
        <v>7</v>
      </c>
      <c r="W253" s="145"/>
      <c r="X253" s="723"/>
      <c r="Y253" s="723"/>
      <c r="Z253" s="440"/>
      <c r="AA253" s="725"/>
      <c r="AB253" s="725"/>
      <c r="AC253" s="725"/>
      <c r="AD253" s="726"/>
      <c r="AE253" s="140"/>
      <c r="AF253" s="141"/>
      <c r="AG253" s="143"/>
      <c r="AH253" s="143"/>
      <c r="AI253" s="143"/>
      <c r="AJ253" s="146"/>
      <c r="AK253" s="727"/>
      <c r="AL253" s="728"/>
      <c r="AM253" s="728"/>
      <c r="AN253" s="729"/>
      <c r="AO253" s="3"/>
      <c r="AP253" s="399"/>
      <c r="AQ253" s="381"/>
      <c r="AR253" s="52"/>
      <c r="AS253" s="53" t="e">
        <f t="shared" si="78"/>
        <v>#DIV/0!</v>
      </c>
      <c r="AT253" s="54" t="e">
        <f t="shared" si="79"/>
        <v>#DIV/0!</v>
      </c>
      <c r="AU253" s="54" t="e">
        <f t="shared" si="80"/>
        <v>#DIV/0!</v>
      </c>
      <c r="AV253" s="54" t="e">
        <f t="shared" si="81"/>
        <v>#DIV/0!</v>
      </c>
      <c r="AW253" s="55" t="e">
        <f t="shared" si="95"/>
        <v>#DIV/0!</v>
      </c>
      <c r="AX253" s="55" t="e">
        <f t="shared" si="96"/>
        <v>#DIV/0!</v>
      </c>
      <c r="AY253" s="55" t="e">
        <f t="shared" si="97"/>
        <v>#DIV/0!</v>
      </c>
      <c r="AZ253" s="55" t="e">
        <f t="shared" si="82"/>
        <v>#DIV/0!</v>
      </c>
      <c r="BA253" s="56" t="e">
        <f t="shared" si="83"/>
        <v>#DIV/0!</v>
      </c>
      <c r="BB253" s="56" t="e">
        <f t="shared" si="84"/>
        <v>#DIV/0!</v>
      </c>
      <c r="BC253" s="56" t="e">
        <f t="shared" si="85"/>
        <v>#DIV/0!</v>
      </c>
      <c r="BD253" s="56" t="e">
        <f t="shared" si="86"/>
        <v>#DIV/0!</v>
      </c>
      <c r="BE253" s="108">
        <v>0.2</v>
      </c>
      <c r="BF253" s="108">
        <v>0.8</v>
      </c>
      <c r="BG253" s="56" t="e">
        <f t="shared" si="87"/>
        <v>#DIV/0!</v>
      </c>
      <c r="BH253" s="56" t="e">
        <f t="shared" si="88"/>
        <v>#DIV/0!</v>
      </c>
      <c r="BI253" s="56" t="e">
        <f t="shared" si="89"/>
        <v>#DIV/0!</v>
      </c>
      <c r="BJ253" s="56" t="e">
        <f t="shared" si="90"/>
        <v>#DIV/0!</v>
      </c>
      <c r="BK253" s="56" t="e">
        <f t="shared" si="90"/>
        <v>#DIV/0!</v>
      </c>
      <c r="BL253" s="56" t="e">
        <f t="shared" si="91"/>
        <v>#DIV/0!</v>
      </c>
      <c r="BM253" s="56" t="e">
        <f t="shared" si="92"/>
        <v>#DIV/0!</v>
      </c>
      <c r="BN253" s="56" t="e">
        <f t="shared" si="93"/>
        <v>#DIV/0!</v>
      </c>
      <c r="BO253" s="56" t="e">
        <f t="shared" si="94"/>
        <v>#DIV/0!</v>
      </c>
      <c r="BP253" s="56" t="e">
        <f t="shared" si="94"/>
        <v>#DIV/0!</v>
      </c>
      <c r="BQ253" s="56" t="e">
        <f t="shared" si="94"/>
        <v>#DIV/0!</v>
      </c>
      <c r="BR253" s="56" t="e">
        <f t="shared" si="94"/>
        <v>#DIV/0!</v>
      </c>
      <c r="BS253" s="5049"/>
      <c r="BT253" s="5049"/>
      <c r="BU253" s="5049"/>
      <c r="BV253" s="5049"/>
      <c r="BW253" s="5049"/>
      <c r="BX253" s="5049"/>
      <c r="BY253" s="5049"/>
      <c r="BZ253" s="5049"/>
      <c r="CA253" s="5118"/>
      <c r="CC253" s="5111"/>
      <c r="CD253" s="5049"/>
      <c r="CE253" s="5049"/>
      <c r="CF253" s="5118"/>
      <c r="CG253" s="5130"/>
    </row>
    <row r="254" spans="1:85" ht="14.25" customHeight="1">
      <c r="A254" s="5111"/>
      <c r="B254" s="5114"/>
      <c r="C254" s="5047"/>
      <c r="D254" s="5114"/>
      <c r="E254" s="5047"/>
      <c r="F254" s="440"/>
      <c r="G254" s="377"/>
      <c r="H254" s="5118"/>
      <c r="I254" s="561"/>
      <c r="J254" s="562"/>
      <c r="K254" s="562"/>
      <c r="L254" s="562"/>
      <c r="M254" s="5118"/>
      <c r="N254" s="5111"/>
      <c r="O254" s="380"/>
      <c r="P254" s="381"/>
      <c r="Q254" s="5111"/>
      <c r="R254" s="5049"/>
      <c r="S254" s="5049"/>
      <c r="T254" s="5118"/>
      <c r="U254" s="22"/>
      <c r="V254" s="384">
        <v>8</v>
      </c>
      <c r="W254" s="145"/>
      <c r="X254" s="723"/>
      <c r="Y254" s="723"/>
      <c r="Z254" s="440"/>
      <c r="AA254" s="725"/>
      <c r="AB254" s="725"/>
      <c r="AC254" s="725"/>
      <c r="AD254" s="726"/>
      <c r="AE254" s="140"/>
      <c r="AF254" s="141"/>
      <c r="AG254" s="143"/>
      <c r="AH254" s="143"/>
      <c r="AI254" s="143"/>
      <c r="AJ254" s="146"/>
      <c r="AK254" s="727"/>
      <c r="AL254" s="728"/>
      <c r="AM254" s="728"/>
      <c r="AN254" s="729"/>
      <c r="AO254" s="3"/>
      <c r="AP254" s="399"/>
      <c r="AQ254" s="381"/>
      <c r="AR254" s="52"/>
      <c r="AS254" s="53" t="e">
        <f t="shared" si="78"/>
        <v>#DIV/0!</v>
      </c>
      <c r="AT254" s="54" t="e">
        <f t="shared" si="79"/>
        <v>#DIV/0!</v>
      </c>
      <c r="AU254" s="54" t="e">
        <f t="shared" si="80"/>
        <v>#DIV/0!</v>
      </c>
      <c r="AV254" s="54" t="e">
        <f t="shared" si="81"/>
        <v>#DIV/0!</v>
      </c>
      <c r="AW254" s="55" t="e">
        <f t="shared" si="95"/>
        <v>#DIV/0!</v>
      </c>
      <c r="AX254" s="55" t="e">
        <f t="shared" si="96"/>
        <v>#DIV/0!</v>
      </c>
      <c r="AY254" s="55" t="e">
        <f t="shared" si="97"/>
        <v>#DIV/0!</v>
      </c>
      <c r="AZ254" s="55" t="e">
        <f t="shared" si="82"/>
        <v>#DIV/0!</v>
      </c>
      <c r="BA254" s="56" t="e">
        <f t="shared" si="83"/>
        <v>#DIV/0!</v>
      </c>
      <c r="BB254" s="56" t="e">
        <f t="shared" si="84"/>
        <v>#DIV/0!</v>
      </c>
      <c r="BC254" s="56" t="e">
        <f t="shared" si="85"/>
        <v>#DIV/0!</v>
      </c>
      <c r="BD254" s="56" t="e">
        <f t="shared" si="86"/>
        <v>#DIV/0!</v>
      </c>
      <c r="BE254" s="108">
        <v>0.2</v>
      </c>
      <c r="BF254" s="108">
        <v>0.8</v>
      </c>
      <c r="BG254" s="56" t="e">
        <f t="shared" si="87"/>
        <v>#DIV/0!</v>
      </c>
      <c r="BH254" s="56" t="e">
        <f t="shared" si="88"/>
        <v>#DIV/0!</v>
      </c>
      <c r="BI254" s="56" t="e">
        <f t="shared" si="89"/>
        <v>#DIV/0!</v>
      </c>
      <c r="BJ254" s="56" t="e">
        <f t="shared" si="90"/>
        <v>#DIV/0!</v>
      </c>
      <c r="BK254" s="56" t="e">
        <f t="shared" si="90"/>
        <v>#DIV/0!</v>
      </c>
      <c r="BL254" s="56" t="e">
        <f t="shared" si="91"/>
        <v>#DIV/0!</v>
      </c>
      <c r="BM254" s="56" t="e">
        <f t="shared" si="92"/>
        <v>#DIV/0!</v>
      </c>
      <c r="BN254" s="56" t="e">
        <f t="shared" si="93"/>
        <v>#DIV/0!</v>
      </c>
      <c r="BO254" s="56" t="e">
        <f t="shared" si="94"/>
        <v>#DIV/0!</v>
      </c>
      <c r="BP254" s="56" t="e">
        <f t="shared" si="94"/>
        <v>#DIV/0!</v>
      </c>
      <c r="BQ254" s="56" t="e">
        <f t="shared" si="94"/>
        <v>#DIV/0!</v>
      </c>
      <c r="BR254" s="56" t="e">
        <f t="shared" si="94"/>
        <v>#DIV/0!</v>
      </c>
      <c r="BS254" s="5049"/>
      <c r="BT254" s="5049"/>
      <c r="BU254" s="5049"/>
      <c r="BV254" s="5049"/>
      <c r="BW254" s="5049"/>
      <c r="BX254" s="5049"/>
      <c r="BY254" s="5049"/>
      <c r="BZ254" s="5049"/>
      <c r="CA254" s="5118"/>
      <c r="CC254" s="5111"/>
      <c r="CD254" s="5049"/>
      <c r="CE254" s="5049"/>
      <c r="CF254" s="5118"/>
      <c r="CG254" s="5130"/>
    </row>
    <row r="255" spans="1:85" ht="14.25" customHeight="1">
      <c r="A255" s="5111"/>
      <c r="B255" s="5114"/>
      <c r="C255" s="5047"/>
      <c r="D255" s="5114"/>
      <c r="E255" s="5047"/>
      <c r="F255" s="440"/>
      <c r="G255" s="377"/>
      <c r="H255" s="5118"/>
      <c r="I255" s="561"/>
      <c r="J255" s="562"/>
      <c r="K255" s="562"/>
      <c r="L255" s="562"/>
      <c r="M255" s="5118"/>
      <c r="N255" s="5111"/>
      <c r="O255" s="380"/>
      <c r="P255" s="381"/>
      <c r="Q255" s="5111"/>
      <c r="R255" s="5049"/>
      <c r="S255" s="5049"/>
      <c r="T255" s="5118"/>
      <c r="U255" s="22"/>
      <c r="V255" s="384">
        <v>9</v>
      </c>
      <c r="W255" s="145"/>
      <c r="X255" s="723"/>
      <c r="Y255" s="723"/>
      <c r="Z255" s="440"/>
      <c r="AA255" s="725"/>
      <c r="AB255" s="725"/>
      <c r="AC255" s="725"/>
      <c r="AD255" s="726"/>
      <c r="AE255" s="140"/>
      <c r="AF255" s="141"/>
      <c r="AG255" s="143"/>
      <c r="AH255" s="143"/>
      <c r="AI255" s="143"/>
      <c r="AJ255" s="146"/>
      <c r="AK255" s="727"/>
      <c r="AL255" s="728"/>
      <c r="AM255" s="728"/>
      <c r="AN255" s="729"/>
      <c r="AO255" s="3"/>
      <c r="AP255" s="399"/>
      <c r="AQ255" s="381"/>
      <c r="AR255" s="52"/>
      <c r="AS255" s="53" t="e">
        <f t="shared" si="78"/>
        <v>#DIV/0!</v>
      </c>
      <c r="AT255" s="54" t="e">
        <f t="shared" si="79"/>
        <v>#DIV/0!</v>
      </c>
      <c r="AU255" s="54" t="e">
        <f t="shared" si="80"/>
        <v>#DIV/0!</v>
      </c>
      <c r="AV255" s="54" t="e">
        <f t="shared" si="81"/>
        <v>#DIV/0!</v>
      </c>
      <c r="AW255" s="55" t="e">
        <f t="shared" si="95"/>
        <v>#DIV/0!</v>
      </c>
      <c r="AX255" s="55" t="e">
        <f t="shared" si="96"/>
        <v>#DIV/0!</v>
      </c>
      <c r="AY255" s="55" t="e">
        <f t="shared" si="97"/>
        <v>#DIV/0!</v>
      </c>
      <c r="AZ255" s="55" t="e">
        <f t="shared" si="82"/>
        <v>#DIV/0!</v>
      </c>
      <c r="BA255" s="56" t="e">
        <f t="shared" si="83"/>
        <v>#DIV/0!</v>
      </c>
      <c r="BB255" s="56" t="e">
        <f t="shared" si="84"/>
        <v>#DIV/0!</v>
      </c>
      <c r="BC255" s="56" t="e">
        <f t="shared" si="85"/>
        <v>#DIV/0!</v>
      </c>
      <c r="BD255" s="56" t="e">
        <f t="shared" si="86"/>
        <v>#DIV/0!</v>
      </c>
      <c r="BE255" s="108">
        <v>0.2</v>
      </c>
      <c r="BF255" s="108">
        <v>0.8</v>
      </c>
      <c r="BG255" s="56" t="e">
        <f t="shared" si="87"/>
        <v>#DIV/0!</v>
      </c>
      <c r="BH255" s="56" t="e">
        <f t="shared" si="88"/>
        <v>#DIV/0!</v>
      </c>
      <c r="BI255" s="56" t="e">
        <f t="shared" si="89"/>
        <v>#DIV/0!</v>
      </c>
      <c r="BJ255" s="56" t="e">
        <f t="shared" si="90"/>
        <v>#DIV/0!</v>
      </c>
      <c r="BK255" s="56" t="e">
        <f t="shared" si="90"/>
        <v>#DIV/0!</v>
      </c>
      <c r="BL255" s="56" t="e">
        <f t="shared" si="91"/>
        <v>#DIV/0!</v>
      </c>
      <c r="BM255" s="56" t="e">
        <f t="shared" si="92"/>
        <v>#DIV/0!</v>
      </c>
      <c r="BN255" s="56" t="e">
        <f t="shared" si="93"/>
        <v>#DIV/0!</v>
      </c>
      <c r="BO255" s="56" t="e">
        <f t="shared" si="94"/>
        <v>#DIV/0!</v>
      </c>
      <c r="BP255" s="56" t="e">
        <f t="shared" si="94"/>
        <v>#DIV/0!</v>
      </c>
      <c r="BQ255" s="56" t="e">
        <f t="shared" si="94"/>
        <v>#DIV/0!</v>
      </c>
      <c r="BR255" s="56" t="e">
        <f t="shared" si="94"/>
        <v>#DIV/0!</v>
      </c>
      <c r="BS255" s="5049"/>
      <c r="BT255" s="5049"/>
      <c r="BU255" s="5049"/>
      <c r="BV255" s="5049"/>
      <c r="BW255" s="5049"/>
      <c r="BX255" s="5049"/>
      <c r="BY255" s="5049"/>
      <c r="BZ255" s="5049"/>
      <c r="CA255" s="5118"/>
      <c r="CC255" s="5111"/>
      <c r="CD255" s="5049"/>
      <c r="CE255" s="5049"/>
      <c r="CF255" s="5118"/>
      <c r="CG255" s="5130"/>
    </row>
    <row r="256" spans="1:85" ht="14.25" customHeight="1" thickBot="1">
      <c r="A256" s="5112"/>
      <c r="B256" s="5115"/>
      <c r="C256" s="4515"/>
      <c r="D256" s="5115"/>
      <c r="E256" s="4515"/>
      <c r="F256" s="593"/>
      <c r="G256" s="411"/>
      <c r="H256" s="5119"/>
      <c r="I256" s="596"/>
      <c r="J256" s="597"/>
      <c r="K256" s="597"/>
      <c r="L256" s="597"/>
      <c r="M256" s="5119"/>
      <c r="N256" s="5112"/>
      <c r="O256" s="416"/>
      <c r="P256" s="417"/>
      <c r="Q256" s="5112"/>
      <c r="R256" s="5121"/>
      <c r="S256" s="5121"/>
      <c r="T256" s="5119"/>
      <c r="U256" s="22"/>
      <c r="V256" s="449">
        <v>10</v>
      </c>
      <c r="W256" s="414"/>
      <c r="X256" s="735"/>
      <c r="Y256" s="735"/>
      <c r="Z256" s="593"/>
      <c r="AA256" s="737"/>
      <c r="AB256" s="737"/>
      <c r="AC256" s="737"/>
      <c r="AD256" s="738"/>
      <c r="AE256" s="140"/>
      <c r="AF256" s="413"/>
      <c r="AG256" s="739"/>
      <c r="AH256" s="739"/>
      <c r="AI256" s="739"/>
      <c r="AJ256" s="740"/>
      <c r="AK256" s="741"/>
      <c r="AL256" s="742"/>
      <c r="AM256" s="742"/>
      <c r="AN256" s="743"/>
      <c r="AO256" s="3"/>
      <c r="AP256" s="744"/>
      <c r="AQ256" s="417"/>
      <c r="AR256" s="52"/>
      <c r="AS256" s="786" t="e">
        <f t="shared" si="78"/>
        <v>#DIV/0!</v>
      </c>
      <c r="AT256" s="787" t="e">
        <f t="shared" si="79"/>
        <v>#DIV/0!</v>
      </c>
      <c r="AU256" s="787" t="e">
        <f t="shared" si="80"/>
        <v>#DIV/0!</v>
      </c>
      <c r="AV256" s="787" t="e">
        <f t="shared" si="81"/>
        <v>#DIV/0!</v>
      </c>
      <c r="AW256" s="788" t="e">
        <f t="shared" si="95"/>
        <v>#DIV/0!</v>
      </c>
      <c r="AX256" s="788" t="e">
        <f t="shared" si="96"/>
        <v>#DIV/0!</v>
      </c>
      <c r="AY256" s="788" t="e">
        <f t="shared" si="97"/>
        <v>#DIV/0!</v>
      </c>
      <c r="AZ256" s="788" t="e">
        <f t="shared" si="82"/>
        <v>#DIV/0!</v>
      </c>
      <c r="BA256" s="430" t="e">
        <f t="shared" si="83"/>
        <v>#DIV/0!</v>
      </c>
      <c r="BB256" s="430" t="e">
        <f t="shared" si="84"/>
        <v>#DIV/0!</v>
      </c>
      <c r="BC256" s="430" t="e">
        <f t="shared" si="85"/>
        <v>#DIV/0!</v>
      </c>
      <c r="BD256" s="430" t="e">
        <f t="shared" si="86"/>
        <v>#DIV/0!</v>
      </c>
      <c r="BE256" s="427">
        <v>0.2</v>
      </c>
      <c r="BF256" s="427">
        <v>0.8</v>
      </c>
      <c r="BG256" s="430" t="e">
        <f t="shared" si="87"/>
        <v>#DIV/0!</v>
      </c>
      <c r="BH256" s="430" t="e">
        <f t="shared" si="88"/>
        <v>#DIV/0!</v>
      </c>
      <c r="BI256" s="430" t="e">
        <f t="shared" si="89"/>
        <v>#DIV/0!</v>
      </c>
      <c r="BJ256" s="430" t="e">
        <f t="shared" si="90"/>
        <v>#DIV/0!</v>
      </c>
      <c r="BK256" s="430" t="e">
        <f t="shared" si="90"/>
        <v>#DIV/0!</v>
      </c>
      <c r="BL256" s="430" t="e">
        <f t="shared" si="91"/>
        <v>#DIV/0!</v>
      </c>
      <c r="BM256" s="430" t="e">
        <f t="shared" si="92"/>
        <v>#DIV/0!</v>
      </c>
      <c r="BN256" s="430" t="e">
        <f t="shared" si="93"/>
        <v>#DIV/0!</v>
      </c>
      <c r="BO256" s="430" t="e">
        <f t="shared" si="94"/>
        <v>#DIV/0!</v>
      </c>
      <c r="BP256" s="430" t="e">
        <f t="shared" si="94"/>
        <v>#DIV/0!</v>
      </c>
      <c r="BQ256" s="430" t="e">
        <f t="shared" si="94"/>
        <v>#DIV/0!</v>
      </c>
      <c r="BR256" s="430" t="e">
        <f t="shared" si="94"/>
        <v>#DIV/0!</v>
      </c>
      <c r="BS256" s="5121"/>
      <c r="BT256" s="5121"/>
      <c r="BU256" s="5121"/>
      <c r="BV256" s="5121"/>
      <c r="BW256" s="5121"/>
      <c r="BX256" s="5121"/>
      <c r="BY256" s="5121"/>
      <c r="BZ256" s="5121"/>
      <c r="CA256" s="5119"/>
      <c r="CC256" s="5112"/>
      <c r="CD256" s="5121"/>
      <c r="CE256" s="5121"/>
      <c r="CF256" s="5119"/>
      <c r="CG256" s="4518"/>
    </row>
    <row r="257" spans="1:85" ht="14.25" customHeight="1">
      <c r="A257" s="5110">
        <v>26</v>
      </c>
      <c r="B257" s="5113"/>
      <c r="C257" s="5045"/>
      <c r="D257" s="5116"/>
      <c r="E257" s="5045"/>
      <c r="F257" s="527"/>
      <c r="G257" s="355"/>
      <c r="H257" s="5117"/>
      <c r="I257" s="529"/>
      <c r="J257" s="530"/>
      <c r="K257" s="530"/>
      <c r="L257" s="530"/>
      <c r="M257" s="5123"/>
      <c r="N257" s="5124"/>
      <c r="O257" s="358"/>
      <c r="P257" s="361"/>
      <c r="Q257" s="5125"/>
      <c r="R257" s="5126"/>
      <c r="S257" s="5126"/>
      <c r="T257" s="5127"/>
      <c r="U257" s="22"/>
      <c r="V257" s="364">
        <v>1</v>
      </c>
      <c r="W257" s="358"/>
      <c r="X257" s="750"/>
      <c r="Y257" s="750"/>
      <c r="Z257" s="527"/>
      <c r="AA257" s="752"/>
      <c r="AB257" s="752"/>
      <c r="AC257" s="752"/>
      <c r="AD257" s="753"/>
      <c r="AE257" s="140"/>
      <c r="AF257" s="357"/>
      <c r="AG257" s="754"/>
      <c r="AH257" s="754"/>
      <c r="AI257" s="754"/>
      <c r="AJ257" s="755"/>
      <c r="AK257" s="756"/>
      <c r="AL257" s="757"/>
      <c r="AM257" s="757"/>
      <c r="AN257" s="758"/>
      <c r="AO257" s="3"/>
      <c r="AP257" s="759"/>
      <c r="AQ257" s="760"/>
      <c r="AR257" s="52"/>
      <c r="AS257" s="781" t="e">
        <f t="shared" si="78"/>
        <v>#DIV/0!</v>
      </c>
      <c r="AT257" s="782" t="e">
        <f t="shared" si="79"/>
        <v>#DIV/0!</v>
      </c>
      <c r="AU257" s="782" t="e">
        <f t="shared" si="80"/>
        <v>#DIV/0!</v>
      </c>
      <c r="AV257" s="782" t="e">
        <f t="shared" si="81"/>
        <v>#DIV/0!</v>
      </c>
      <c r="AW257" s="783" t="e">
        <f t="shared" si="95"/>
        <v>#DIV/0!</v>
      </c>
      <c r="AX257" s="783" t="e">
        <f t="shared" si="96"/>
        <v>#DIV/0!</v>
      </c>
      <c r="AY257" s="783" t="e">
        <f t="shared" si="97"/>
        <v>#DIV/0!</v>
      </c>
      <c r="AZ257" s="783" t="e">
        <f t="shared" si="82"/>
        <v>#DIV/0!</v>
      </c>
      <c r="BA257" s="87" t="e">
        <f t="shared" si="83"/>
        <v>#DIV/0!</v>
      </c>
      <c r="BB257" s="87" t="e">
        <f t="shared" si="84"/>
        <v>#DIV/0!</v>
      </c>
      <c r="BC257" s="87" t="e">
        <f t="shared" si="85"/>
        <v>#DIV/0!</v>
      </c>
      <c r="BD257" s="87" t="e">
        <f t="shared" si="86"/>
        <v>#DIV/0!</v>
      </c>
      <c r="BE257" s="86">
        <v>0.2</v>
      </c>
      <c r="BF257" s="86">
        <v>0.8</v>
      </c>
      <c r="BG257" s="87" t="e">
        <f t="shared" si="87"/>
        <v>#DIV/0!</v>
      </c>
      <c r="BH257" s="87" t="e">
        <f t="shared" si="88"/>
        <v>#DIV/0!</v>
      </c>
      <c r="BI257" s="87" t="e">
        <f t="shared" si="89"/>
        <v>#DIV/0!</v>
      </c>
      <c r="BJ257" s="87" t="e">
        <f t="shared" si="90"/>
        <v>#DIV/0!</v>
      </c>
      <c r="BK257" s="87" t="e">
        <f t="shared" si="90"/>
        <v>#DIV/0!</v>
      </c>
      <c r="BL257" s="87" t="e">
        <f t="shared" si="91"/>
        <v>#DIV/0!</v>
      </c>
      <c r="BM257" s="87" t="e">
        <f t="shared" si="92"/>
        <v>#DIV/0!</v>
      </c>
      <c r="BN257" s="87" t="e">
        <f t="shared" si="93"/>
        <v>#DIV/0!</v>
      </c>
      <c r="BO257" s="87" t="e">
        <f t="shared" si="94"/>
        <v>#DIV/0!</v>
      </c>
      <c r="BP257" s="87" t="e">
        <f t="shared" si="94"/>
        <v>#DIV/0!</v>
      </c>
      <c r="BQ257" s="87" t="e">
        <f t="shared" si="94"/>
        <v>#DIV/0!</v>
      </c>
      <c r="BR257" s="87" t="e">
        <f t="shared" si="94"/>
        <v>#DIV/0!</v>
      </c>
      <c r="BS257" s="5120" t="e">
        <f>AVERAGEIF(BO257:BO266,"&lt;&gt;#¡DIV/0!")</f>
        <v>#DIV/0!</v>
      </c>
      <c r="BT257" s="5120" t="e">
        <f>AVERAGEIF(BP257:BP266,"&lt;&gt;#¡DIV/0!")</f>
        <v>#DIV/0!</v>
      </c>
      <c r="BU257" s="5120" t="e">
        <f>AVERAGEIF(BQ257:BQ266,"&lt;&gt;#¡DIV/0!")</f>
        <v>#DIV/0!</v>
      </c>
      <c r="BV257" s="5120" t="e">
        <f>AVERAGEIF(BR257:BR266,"&lt;&gt;#¡DIV/0!")</f>
        <v>#DIV/0!</v>
      </c>
      <c r="BW257" s="5122" t="e">
        <f>+C257*BS257</f>
        <v>#DIV/0!</v>
      </c>
      <c r="BX257" s="5122" t="e">
        <f>+C257*BT257</f>
        <v>#DIV/0!</v>
      </c>
      <c r="BY257" s="5122" t="e">
        <f>+C257*BU257</f>
        <v>#DIV/0!</v>
      </c>
      <c r="BZ257" s="5122" t="e">
        <f>+C257*BV257</f>
        <v>#DIV/0!</v>
      </c>
      <c r="CA257" s="5131" t="e">
        <f>SUM(BW257:BZ266)</f>
        <v>#DIV/0!</v>
      </c>
      <c r="CC257" s="5132" t="e">
        <f>+Q257/$N$257</f>
        <v>#DIV/0!</v>
      </c>
      <c r="CD257" s="5133" t="e">
        <f>+R257/$N$257</f>
        <v>#DIV/0!</v>
      </c>
      <c r="CE257" s="5133" t="e">
        <f>+S257/$N$257</f>
        <v>#DIV/0!</v>
      </c>
      <c r="CF257" s="5128" t="e">
        <f>+T257/$N$257</f>
        <v>#DIV/0!</v>
      </c>
      <c r="CG257" s="5129" t="e">
        <f>AVERAGE(CC257:CF266)</f>
        <v>#DIV/0!</v>
      </c>
    </row>
    <row r="258" spans="1:85" ht="14.25" customHeight="1">
      <c r="A258" s="5111"/>
      <c r="B258" s="5114"/>
      <c r="C258" s="5047"/>
      <c r="D258" s="5114"/>
      <c r="E258" s="5047"/>
      <c r="F258" s="440"/>
      <c r="G258" s="377"/>
      <c r="H258" s="5118"/>
      <c r="I258" s="561"/>
      <c r="J258" s="562"/>
      <c r="K258" s="562"/>
      <c r="L258" s="562"/>
      <c r="M258" s="5118"/>
      <c r="N258" s="5111"/>
      <c r="O258" s="380"/>
      <c r="P258" s="381"/>
      <c r="Q258" s="5111"/>
      <c r="R258" s="5049"/>
      <c r="S258" s="5049"/>
      <c r="T258" s="5118"/>
      <c r="U258" s="22"/>
      <c r="V258" s="384">
        <v>2</v>
      </c>
      <c r="W258" s="145"/>
      <c r="X258" s="723"/>
      <c r="Y258" s="723"/>
      <c r="Z258" s="440"/>
      <c r="AA258" s="725"/>
      <c r="AB258" s="725"/>
      <c r="AC258" s="725"/>
      <c r="AD258" s="726"/>
      <c r="AE258" s="140"/>
      <c r="AF258" s="141"/>
      <c r="AG258" s="143"/>
      <c r="AH258" s="143"/>
      <c r="AI258" s="143"/>
      <c r="AJ258" s="146"/>
      <c r="AK258" s="727"/>
      <c r="AL258" s="728"/>
      <c r="AM258" s="728"/>
      <c r="AN258" s="729"/>
      <c r="AO258" s="3"/>
      <c r="AP258" s="399"/>
      <c r="AQ258" s="381"/>
      <c r="AR258" s="52"/>
      <c r="AS258" s="53" t="e">
        <f t="shared" ref="AS258:AS307" si="98">+I258/G258</f>
        <v>#DIV/0!</v>
      </c>
      <c r="AT258" s="54" t="e">
        <f t="shared" ref="AT258:AT307" si="99">+J258/G258</f>
        <v>#DIV/0!</v>
      </c>
      <c r="AU258" s="54" t="e">
        <f t="shared" ref="AU258:AU307" si="100">+K258/G258</f>
        <v>#DIV/0!</v>
      </c>
      <c r="AV258" s="54" t="e">
        <f t="shared" ref="AV258:AV307" si="101">+L258/G258</f>
        <v>#DIV/0!</v>
      </c>
      <c r="AW258" s="55" t="e">
        <f t="shared" si="95"/>
        <v>#DIV/0!</v>
      </c>
      <c r="AX258" s="55" t="e">
        <f t="shared" si="96"/>
        <v>#DIV/0!</v>
      </c>
      <c r="AY258" s="55" t="e">
        <f t="shared" si="97"/>
        <v>#DIV/0!</v>
      </c>
      <c r="AZ258" s="55" t="e">
        <f t="shared" ref="AZ258:AZ306" si="102">+AD258/COUNTIF(AD258,"*")</f>
        <v>#DIV/0!</v>
      </c>
      <c r="BA258" s="56" t="e">
        <f t="shared" ref="BA258:BA306" si="103">+AK258/AJ258</f>
        <v>#DIV/0!</v>
      </c>
      <c r="BB258" s="56" t="e">
        <f t="shared" ref="BB258:BB306" si="104">+AL258/AJ258</f>
        <v>#DIV/0!</v>
      </c>
      <c r="BC258" s="56" t="e">
        <f t="shared" ref="BC258:BC306" si="105">+AM258/AJ258</f>
        <v>#DIV/0!</v>
      </c>
      <c r="BD258" s="56" t="e">
        <f t="shared" ref="BD258:BD306" si="106">+AN258/AJ258</f>
        <v>#DIV/0!</v>
      </c>
      <c r="BE258" s="108">
        <v>0.2</v>
      </c>
      <c r="BF258" s="108">
        <v>0.8</v>
      </c>
      <c r="BG258" s="56" t="e">
        <f t="shared" ref="BG258:BG306" si="107">+AW258*BE258</f>
        <v>#DIV/0!</v>
      </c>
      <c r="BH258" s="56" t="e">
        <f t="shared" ref="BH258:BH306" si="108">+AX258*BE258</f>
        <v>#DIV/0!</v>
      </c>
      <c r="BI258" s="56" t="e">
        <f t="shared" ref="BI258:BI306" si="109">+AY258*BE258</f>
        <v>#DIV/0!</v>
      </c>
      <c r="BJ258" s="56" t="e">
        <f t="shared" ref="BJ258:BK306" si="110">+AZ258*BE258</f>
        <v>#DIV/0!</v>
      </c>
      <c r="BK258" s="56" t="e">
        <f t="shared" si="110"/>
        <v>#DIV/0!</v>
      </c>
      <c r="BL258" s="56" t="e">
        <f t="shared" ref="BL258:BL306" si="111">+BB258*BF258</f>
        <v>#DIV/0!</v>
      </c>
      <c r="BM258" s="56" t="e">
        <f t="shared" ref="BM258:BM306" si="112">+BC258*BF258</f>
        <v>#DIV/0!</v>
      </c>
      <c r="BN258" s="56" t="e">
        <f t="shared" ref="BN258:BN306" si="113">+BD258*BF258</f>
        <v>#DIV/0!</v>
      </c>
      <c r="BO258" s="56" t="e">
        <f t="shared" ref="BO258:BR306" si="114">+BG258+BK258</f>
        <v>#DIV/0!</v>
      </c>
      <c r="BP258" s="56" t="e">
        <f t="shared" si="114"/>
        <v>#DIV/0!</v>
      </c>
      <c r="BQ258" s="56" t="e">
        <f t="shared" si="114"/>
        <v>#DIV/0!</v>
      </c>
      <c r="BR258" s="56" t="e">
        <f t="shared" si="114"/>
        <v>#DIV/0!</v>
      </c>
      <c r="BS258" s="5049"/>
      <c r="BT258" s="5049"/>
      <c r="BU258" s="5049"/>
      <c r="BV258" s="5049"/>
      <c r="BW258" s="5049"/>
      <c r="BX258" s="5049"/>
      <c r="BY258" s="5049"/>
      <c r="BZ258" s="5049"/>
      <c r="CA258" s="5118"/>
      <c r="CC258" s="5111"/>
      <c r="CD258" s="5049"/>
      <c r="CE258" s="5049"/>
      <c r="CF258" s="5118"/>
      <c r="CG258" s="5130"/>
    </row>
    <row r="259" spans="1:85" ht="14.25" customHeight="1">
      <c r="A259" s="5111"/>
      <c r="B259" s="5114"/>
      <c r="C259" s="5047"/>
      <c r="D259" s="5114"/>
      <c r="E259" s="5047"/>
      <c r="F259" s="440"/>
      <c r="G259" s="377"/>
      <c r="H259" s="5118"/>
      <c r="I259" s="561"/>
      <c r="J259" s="562"/>
      <c r="K259" s="562"/>
      <c r="L259" s="562"/>
      <c r="M259" s="5118"/>
      <c r="N259" s="5111"/>
      <c r="O259" s="380"/>
      <c r="P259" s="381"/>
      <c r="Q259" s="5111"/>
      <c r="R259" s="5049"/>
      <c r="S259" s="5049"/>
      <c r="T259" s="5118"/>
      <c r="U259" s="22"/>
      <c r="V259" s="384">
        <v>3</v>
      </c>
      <c r="W259" s="145"/>
      <c r="X259" s="723"/>
      <c r="Y259" s="723"/>
      <c r="Z259" s="440"/>
      <c r="AA259" s="725"/>
      <c r="AB259" s="725"/>
      <c r="AC259" s="725"/>
      <c r="AD259" s="726"/>
      <c r="AE259" s="140"/>
      <c r="AF259" s="141"/>
      <c r="AG259" s="143"/>
      <c r="AH259" s="143"/>
      <c r="AI259" s="143"/>
      <c r="AJ259" s="146"/>
      <c r="AK259" s="727"/>
      <c r="AL259" s="728"/>
      <c r="AM259" s="728"/>
      <c r="AN259" s="729"/>
      <c r="AO259" s="3"/>
      <c r="AP259" s="399"/>
      <c r="AQ259" s="381"/>
      <c r="AR259" s="52"/>
      <c r="AS259" s="53" t="e">
        <f t="shared" si="98"/>
        <v>#DIV/0!</v>
      </c>
      <c r="AT259" s="54" t="e">
        <f t="shared" si="99"/>
        <v>#DIV/0!</v>
      </c>
      <c r="AU259" s="54" t="e">
        <f t="shared" si="100"/>
        <v>#DIV/0!</v>
      </c>
      <c r="AV259" s="54" t="e">
        <f t="shared" si="101"/>
        <v>#DIV/0!</v>
      </c>
      <c r="AW259" s="55" t="e">
        <f t="shared" si="95"/>
        <v>#DIV/0!</v>
      </c>
      <c r="AX259" s="55" t="e">
        <f t="shared" si="96"/>
        <v>#DIV/0!</v>
      </c>
      <c r="AY259" s="55" t="e">
        <f t="shared" si="97"/>
        <v>#DIV/0!</v>
      </c>
      <c r="AZ259" s="55" t="e">
        <f t="shared" si="102"/>
        <v>#DIV/0!</v>
      </c>
      <c r="BA259" s="56" t="e">
        <f t="shared" si="103"/>
        <v>#DIV/0!</v>
      </c>
      <c r="BB259" s="56" t="e">
        <f t="shared" si="104"/>
        <v>#DIV/0!</v>
      </c>
      <c r="BC259" s="56" t="e">
        <f t="shared" si="105"/>
        <v>#DIV/0!</v>
      </c>
      <c r="BD259" s="56" t="e">
        <f t="shared" si="106"/>
        <v>#DIV/0!</v>
      </c>
      <c r="BE259" s="108">
        <v>0.2</v>
      </c>
      <c r="BF259" s="108">
        <v>0.8</v>
      </c>
      <c r="BG259" s="56" t="e">
        <f t="shared" si="107"/>
        <v>#DIV/0!</v>
      </c>
      <c r="BH259" s="56" t="e">
        <f t="shared" si="108"/>
        <v>#DIV/0!</v>
      </c>
      <c r="BI259" s="56" t="e">
        <f t="shared" si="109"/>
        <v>#DIV/0!</v>
      </c>
      <c r="BJ259" s="56" t="e">
        <f t="shared" si="110"/>
        <v>#DIV/0!</v>
      </c>
      <c r="BK259" s="56" t="e">
        <f t="shared" si="110"/>
        <v>#DIV/0!</v>
      </c>
      <c r="BL259" s="56" t="e">
        <f t="shared" si="111"/>
        <v>#DIV/0!</v>
      </c>
      <c r="BM259" s="56" t="e">
        <f t="shared" si="112"/>
        <v>#DIV/0!</v>
      </c>
      <c r="BN259" s="56" t="e">
        <f t="shared" si="113"/>
        <v>#DIV/0!</v>
      </c>
      <c r="BO259" s="56" t="e">
        <f t="shared" si="114"/>
        <v>#DIV/0!</v>
      </c>
      <c r="BP259" s="56" t="e">
        <f t="shared" si="114"/>
        <v>#DIV/0!</v>
      </c>
      <c r="BQ259" s="56" t="e">
        <f t="shared" si="114"/>
        <v>#DIV/0!</v>
      </c>
      <c r="BR259" s="56" t="e">
        <f t="shared" si="114"/>
        <v>#DIV/0!</v>
      </c>
      <c r="BS259" s="5049"/>
      <c r="BT259" s="5049"/>
      <c r="BU259" s="5049"/>
      <c r="BV259" s="5049"/>
      <c r="BW259" s="5049"/>
      <c r="BX259" s="5049"/>
      <c r="BY259" s="5049"/>
      <c r="BZ259" s="5049"/>
      <c r="CA259" s="5118"/>
      <c r="CC259" s="5111"/>
      <c r="CD259" s="5049"/>
      <c r="CE259" s="5049"/>
      <c r="CF259" s="5118"/>
      <c r="CG259" s="5130"/>
    </row>
    <row r="260" spans="1:85" ht="14.25" customHeight="1">
      <c r="A260" s="5111"/>
      <c r="B260" s="5114"/>
      <c r="C260" s="5047"/>
      <c r="D260" s="5114"/>
      <c r="E260" s="5047"/>
      <c r="F260" s="440"/>
      <c r="G260" s="377"/>
      <c r="H260" s="5118"/>
      <c r="I260" s="561"/>
      <c r="J260" s="562"/>
      <c r="K260" s="562"/>
      <c r="L260" s="562"/>
      <c r="M260" s="5118"/>
      <c r="N260" s="5111"/>
      <c r="O260" s="380"/>
      <c r="P260" s="381"/>
      <c r="Q260" s="5111"/>
      <c r="R260" s="5049"/>
      <c r="S260" s="5049"/>
      <c r="T260" s="5118"/>
      <c r="U260" s="22"/>
      <c r="V260" s="384">
        <v>4</v>
      </c>
      <c r="W260" s="145"/>
      <c r="X260" s="723"/>
      <c r="Y260" s="723"/>
      <c r="Z260" s="440"/>
      <c r="AA260" s="725"/>
      <c r="AB260" s="725"/>
      <c r="AC260" s="725"/>
      <c r="AD260" s="726"/>
      <c r="AE260" s="140"/>
      <c r="AF260" s="141"/>
      <c r="AG260" s="143"/>
      <c r="AH260" s="143"/>
      <c r="AI260" s="143"/>
      <c r="AJ260" s="146"/>
      <c r="AK260" s="727"/>
      <c r="AL260" s="728"/>
      <c r="AM260" s="728"/>
      <c r="AN260" s="729"/>
      <c r="AO260" s="3"/>
      <c r="AP260" s="399"/>
      <c r="AQ260" s="381"/>
      <c r="AR260" s="52"/>
      <c r="AS260" s="53" t="e">
        <f t="shared" si="98"/>
        <v>#DIV/0!</v>
      </c>
      <c r="AT260" s="54" t="e">
        <f t="shared" si="99"/>
        <v>#DIV/0!</v>
      </c>
      <c r="AU260" s="54" t="e">
        <f t="shared" si="100"/>
        <v>#DIV/0!</v>
      </c>
      <c r="AV260" s="54" t="e">
        <f t="shared" si="101"/>
        <v>#DIV/0!</v>
      </c>
      <c r="AW260" s="55" t="e">
        <f t="shared" si="95"/>
        <v>#DIV/0!</v>
      </c>
      <c r="AX260" s="55" t="e">
        <f t="shared" si="96"/>
        <v>#DIV/0!</v>
      </c>
      <c r="AY260" s="55" t="e">
        <f t="shared" si="97"/>
        <v>#DIV/0!</v>
      </c>
      <c r="AZ260" s="55" t="e">
        <f t="shared" si="102"/>
        <v>#DIV/0!</v>
      </c>
      <c r="BA260" s="56" t="e">
        <f t="shared" si="103"/>
        <v>#DIV/0!</v>
      </c>
      <c r="BB260" s="56" t="e">
        <f t="shared" si="104"/>
        <v>#DIV/0!</v>
      </c>
      <c r="BC260" s="56" t="e">
        <f t="shared" si="105"/>
        <v>#DIV/0!</v>
      </c>
      <c r="BD260" s="56" t="e">
        <f t="shared" si="106"/>
        <v>#DIV/0!</v>
      </c>
      <c r="BE260" s="108">
        <v>0.2</v>
      </c>
      <c r="BF260" s="108">
        <v>0.8</v>
      </c>
      <c r="BG260" s="56" t="e">
        <f t="shared" si="107"/>
        <v>#DIV/0!</v>
      </c>
      <c r="BH260" s="56" t="e">
        <f t="shared" si="108"/>
        <v>#DIV/0!</v>
      </c>
      <c r="BI260" s="56" t="e">
        <f t="shared" si="109"/>
        <v>#DIV/0!</v>
      </c>
      <c r="BJ260" s="56" t="e">
        <f t="shared" si="110"/>
        <v>#DIV/0!</v>
      </c>
      <c r="BK260" s="56" t="e">
        <f t="shared" si="110"/>
        <v>#DIV/0!</v>
      </c>
      <c r="BL260" s="56" t="e">
        <f t="shared" si="111"/>
        <v>#DIV/0!</v>
      </c>
      <c r="BM260" s="56" t="e">
        <f t="shared" si="112"/>
        <v>#DIV/0!</v>
      </c>
      <c r="BN260" s="56" t="e">
        <f t="shared" si="113"/>
        <v>#DIV/0!</v>
      </c>
      <c r="BO260" s="56" t="e">
        <f t="shared" si="114"/>
        <v>#DIV/0!</v>
      </c>
      <c r="BP260" s="56" t="e">
        <f t="shared" si="114"/>
        <v>#DIV/0!</v>
      </c>
      <c r="BQ260" s="56" t="e">
        <f t="shared" si="114"/>
        <v>#DIV/0!</v>
      </c>
      <c r="BR260" s="56" t="e">
        <f t="shared" si="114"/>
        <v>#DIV/0!</v>
      </c>
      <c r="BS260" s="5049"/>
      <c r="BT260" s="5049"/>
      <c r="BU260" s="5049"/>
      <c r="BV260" s="5049"/>
      <c r="BW260" s="5049"/>
      <c r="BX260" s="5049"/>
      <c r="BY260" s="5049"/>
      <c r="BZ260" s="5049"/>
      <c r="CA260" s="5118"/>
      <c r="CC260" s="5111"/>
      <c r="CD260" s="5049"/>
      <c r="CE260" s="5049"/>
      <c r="CF260" s="5118"/>
      <c r="CG260" s="5130"/>
    </row>
    <row r="261" spans="1:85" ht="14.25" customHeight="1">
      <c r="A261" s="5111"/>
      <c r="B261" s="5114"/>
      <c r="C261" s="5047"/>
      <c r="D261" s="5114"/>
      <c r="E261" s="5047"/>
      <c r="F261" s="440"/>
      <c r="G261" s="377"/>
      <c r="H261" s="5118"/>
      <c r="I261" s="561"/>
      <c r="J261" s="562"/>
      <c r="K261" s="562"/>
      <c r="L261" s="562"/>
      <c r="M261" s="5118"/>
      <c r="N261" s="5111"/>
      <c r="O261" s="380"/>
      <c r="P261" s="381"/>
      <c r="Q261" s="5111"/>
      <c r="R261" s="5049"/>
      <c r="S261" s="5049"/>
      <c r="T261" s="5118"/>
      <c r="U261" s="22"/>
      <c r="V261" s="384">
        <v>5</v>
      </c>
      <c r="W261" s="145"/>
      <c r="X261" s="723"/>
      <c r="Y261" s="723"/>
      <c r="Z261" s="440"/>
      <c r="AA261" s="725"/>
      <c r="AB261" s="725"/>
      <c r="AC261" s="725"/>
      <c r="AD261" s="726"/>
      <c r="AE261" s="140"/>
      <c r="AF261" s="141"/>
      <c r="AG261" s="143"/>
      <c r="AH261" s="143"/>
      <c r="AI261" s="143"/>
      <c r="AJ261" s="146"/>
      <c r="AK261" s="727"/>
      <c r="AL261" s="728"/>
      <c r="AM261" s="728"/>
      <c r="AN261" s="729"/>
      <c r="AO261" s="3"/>
      <c r="AP261" s="399"/>
      <c r="AQ261" s="381"/>
      <c r="AR261" s="52"/>
      <c r="AS261" s="53" t="e">
        <f t="shared" si="98"/>
        <v>#DIV/0!</v>
      </c>
      <c r="AT261" s="54" t="e">
        <f t="shared" si="99"/>
        <v>#DIV/0!</v>
      </c>
      <c r="AU261" s="54" t="e">
        <f t="shared" si="100"/>
        <v>#DIV/0!</v>
      </c>
      <c r="AV261" s="54" t="e">
        <f t="shared" si="101"/>
        <v>#DIV/0!</v>
      </c>
      <c r="AW261" s="55" t="e">
        <f t="shared" si="95"/>
        <v>#DIV/0!</v>
      </c>
      <c r="AX261" s="55" t="e">
        <f t="shared" si="96"/>
        <v>#DIV/0!</v>
      </c>
      <c r="AY261" s="55" t="e">
        <f t="shared" si="97"/>
        <v>#DIV/0!</v>
      </c>
      <c r="AZ261" s="55" t="e">
        <f t="shared" si="102"/>
        <v>#DIV/0!</v>
      </c>
      <c r="BA261" s="56" t="e">
        <f t="shared" si="103"/>
        <v>#DIV/0!</v>
      </c>
      <c r="BB261" s="56" t="e">
        <f t="shared" si="104"/>
        <v>#DIV/0!</v>
      </c>
      <c r="BC261" s="56" t="e">
        <f t="shared" si="105"/>
        <v>#DIV/0!</v>
      </c>
      <c r="BD261" s="56" t="e">
        <f t="shared" si="106"/>
        <v>#DIV/0!</v>
      </c>
      <c r="BE261" s="108">
        <v>0.2</v>
      </c>
      <c r="BF261" s="108">
        <v>0.8</v>
      </c>
      <c r="BG261" s="56" t="e">
        <f t="shared" si="107"/>
        <v>#DIV/0!</v>
      </c>
      <c r="BH261" s="56" t="e">
        <f t="shared" si="108"/>
        <v>#DIV/0!</v>
      </c>
      <c r="BI261" s="56" t="e">
        <f t="shared" si="109"/>
        <v>#DIV/0!</v>
      </c>
      <c r="BJ261" s="56" t="e">
        <f t="shared" si="110"/>
        <v>#DIV/0!</v>
      </c>
      <c r="BK261" s="56" t="e">
        <f t="shared" si="110"/>
        <v>#DIV/0!</v>
      </c>
      <c r="BL261" s="56" t="e">
        <f t="shared" si="111"/>
        <v>#DIV/0!</v>
      </c>
      <c r="BM261" s="56" t="e">
        <f t="shared" si="112"/>
        <v>#DIV/0!</v>
      </c>
      <c r="BN261" s="56" t="e">
        <f t="shared" si="113"/>
        <v>#DIV/0!</v>
      </c>
      <c r="BO261" s="56" t="e">
        <f t="shared" si="114"/>
        <v>#DIV/0!</v>
      </c>
      <c r="BP261" s="56" t="e">
        <f t="shared" si="114"/>
        <v>#DIV/0!</v>
      </c>
      <c r="BQ261" s="56" t="e">
        <f t="shared" si="114"/>
        <v>#DIV/0!</v>
      </c>
      <c r="BR261" s="56" t="e">
        <f t="shared" si="114"/>
        <v>#DIV/0!</v>
      </c>
      <c r="BS261" s="5049"/>
      <c r="BT261" s="5049"/>
      <c r="BU261" s="5049"/>
      <c r="BV261" s="5049"/>
      <c r="BW261" s="5049"/>
      <c r="BX261" s="5049"/>
      <c r="BY261" s="5049"/>
      <c r="BZ261" s="5049"/>
      <c r="CA261" s="5118"/>
      <c r="CC261" s="5111"/>
      <c r="CD261" s="5049"/>
      <c r="CE261" s="5049"/>
      <c r="CF261" s="5118"/>
      <c r="CG261" s="5130"/>
    </row>
    <row r="262" spans="1:85" ht="14.25" customHeight="1">
      <c r="A262" s="5111"/>
      <c r="B262" s="5114"/>
      <c r="C262" s="5047"/>
      <c r="D262" s="5114"/>
      <c r="E262" s="5047"/>
      <c r="F262" s="440"/>
      <c r="G262" s="377"/>
      <c r="H262" s="5118"/>
      <c r="I262" s="561"/>
      <c r="J262" s="562"/>
      <c r="K262" s="562"/>
      <c r="L262" s="562"/>
      <c r="M262" s="5118"/>
      <c r="N262" s="5111"/>
      <c r="O262" s="380"/>
      <c r="P262" s="381"/>
      <c r="Q262" s="5111"/>
      <c r="R262" s="5049"/>
      <c r="S262" s="5049"/>
      <c r="T262" s="5118"/>
      <c r="U262" s="22"/>
      <c r="V262" s="384">
        <v>6</v>
      </c>
      <c r="W262" s="145"/>
      <c r="X262" s="723"/>
      <c r="Y262" s="723"/>
      <c r="Z262" s="440"/>
      <c r="AA262" s="725"/>
      <c r="AB262" s="725"/>
      <c r="AC262" s="725"/>
      <c r="AD262" s="726"/>
      <c r="AE262" s="140"/>
      <c r="AF262" s="141"/>
      <c r="AG262" s="143"/>
      <c r="AH262" s="143"/>
      <c r="AI262" s="143"/>
      <c r="AJ262" s="146"/>
      <c r="AK262" s="727"/>
      <c r="AL262" s="728"/>
      <c r="AM262" s="728"/>
      <c r="AN262" s="729"/>
      <c r="AO262" s="3"/>
      <c r="AP262" s="399"/>
      <c r="AQ262" s="381"/>
      <c r="AR262" s="52"/>
      <c r="AS262" s="53" t="e">
        <f t="shared" si="98"/>
        <v>#DIV/0!</v>
      </c>
      <c r="AT262" s="54" t="e">
        <f t="shared" si="99"/>
        <v>#DIV/0!</v>
      </c>
      <c r="AU262" s="54" t="e">
        <f t="shared" si="100"/>
        <v>#DIV/0!</v>
      </c>
      <c r="AV262" s="54" t="e">
        <f t="shared" si="101"/>
        <v>#DIV/0!</v>
      </c>
      <c r="AW262" s="55" t="e">
        <f t="shared" ref="AW262:AW306" si="115">+AA262/COUNTIF(W262,"*")</f>
        <v>#DIV/0!</v>
      </c>
      <c r="AX262" s="55" t="e">
        <f t="shared" ref="AX262:AX306" si="116">+AB262/COUNTIF(W262,"*")</f>
        <v>#DIV/0!</v>
      </c>
      <c r="AY262" s="55" t="e">
        <f t="shared" ref="AY262:AY306" si="117">+AC262/COUNTIF(W262,"*")</f>
        <v>#DIV/0!</v>
      </c>
      <c r="AZ262" s="55" t="e">
        <f t="shared" si="102"/>
        <v>#DIV/0!</v>
      </c>
      <c r="BA262" s="56" t="e">
        <f t="shared" si="103"/>
        <v>#DIV/0!</v>
      </c>
      <c r="BB262" s="56" t="e">
        <f t="shared" si="104"/>
        <v>#DIV/0!</v>
      </c>
      <c r="BC262" s="56" t="e">
        <f t="shared" si="105"/>
        <v>#DIV/0!</v>
      </c>
      <c r="BD262" s="56" t="e">
        <f t="shared" si="106"/>
        <v>#DIV/0!</v>
      </c>
      <c r="BE262" s="108">
        <v>0.2</v>
      </c>
      <c r="BF262" s="108">
        <v>0.8</v>
      </c>
      <c r="BG262" s="56" t="e">
        <f t="shared" si="107"/>
        <v>#DIV/0!</v>
      </c>
      <c r="BH262" s="56" t="e">
        <f t="shared" si="108"/>
        <v>#DIV/0!</v>
      </c>
      <c r="BI262" s="56" t="e">
        <f t="shared" si="109"/>
        <v>#DIV/0!</v>
      </c>
      <c r="BJ262" s="56" t="e">
        <f t="shared" si="110"/>
        <v>#DIV/0!</v>
      </c>
      <c r="BK262" s="56" t="e">
        <f t="shared" si="110"/>
        <v>#DIV/0!</v>
      </c>
      <c r="BL262" s="56" t="e">
        <f t="shared" si="111"/>
        <v>#DIV/0!</v>
      </c>
      <c r="BM262" s="56" t="e">
        <f t="shared" si="112"/>
        <v>#DIV/0!</v>
      </c>
      <c r="BN262" s="56" t="e">
        <f t="shared" si="113"/>
        <v>#DIV/0!</v>
      </c>
      <c r="BO262" s="56" t="e">
        <f t="shared" si="114"/>
        <v>#DIV/0!</v>
      </c>
      <c r="BP262" s="56" t="e">
        <f t="shared" si="114"/>
        <v>#DIV/0!</v>
      </c>
      <c r="BQ262" s="56" t="e">
        <f t="shared" si="114"/>
        <v>#DIV/0!</v>
      </c>
      <c r="BR262" s="56" t="e">
        <f t="shared" si="114"/>
        <v>#DIV/0!</v>
      </c>
      <c r="BS262" s="5049"/>
      <c r="BT262" s="5049"/>
      <c r="BU262" s="5049"/>
      <c r="BV262" s="5049"/>
      <c r="BW262" s="5049"/>
      <c r="BX262" s="5049"/>
      <c r="BY262" s="5049"/>
      <c r="BZ262" s="5049"/>
      <c r="CA262" s="5118"/>
      <c r="CC262" s="5111"/>
      <c r="CD262" s="5049"/>
      <c r="CE262" s="5049"/>
      <c r="CF262" s="5118"/>
      <c r="CG262" s="5130"/>
    </row>
    <row r="263" spans="1:85" ht="14.25" customHeight="1">
      <c r="A263" s="5111"/>
      <c r="B263" s="5114"/>
      <c r="C263" s="5047"/>
      <c r="D263" s="5114"/>
      <c r="E263" s="5047"/>
      <c r="F263" s="440"/>
      <c r="G263" s="377"/>
      <c r="H263" s="5118"/>
      <c r="I263" s="561"/>
      <c r="J263" s="562"/>
      <c r="K263" s="562"/>
      <c r="L263" s="562"/>
      <c r="M263" s="5118"/>
      <c r="N263" s="5111"/>
      <c r="O263" s="380"/>
      <c r="P263" s="381"/>
      <c r="Q263" s="5111"/>
      <c r="R263" s="5049"/>
      <c r="S263" s="5049"/>
      <c r="T263" s="5118"/>
      <c r="U263" s="22"/>
      <c r="V263" s="384">
        <v>7</v>
      </c>
      <c r="W263" s="145"/>
      <c r="X263" s="723"/>
      <c r="Y263" s="723"/>
      <c r="Z263" s="440"/>
      <c r="AA263" s="725"/>
      <c r="AB263" s="725"/>
      <c r="AC263" s="725"/>
      <c r="AD263" s="726"/>
      <c r="AE263" s="140"/>
      <c r="AF263" s="141"/>
      <c r="AG263" s="143"/>
      <c r="AH263" s="143"/>
      <c r="AI263" s="143"/>
      <c r="AJ263" s="146"/>
      <c r="AK263" s="727"/>
      <c r="AL263" s="728"/>
      <c r="AM263" s="728"/>
      <c r="AN263" s="729"/>
      <c r="AO263" s="3"/>
      <c r="AP263" s="399"/>
      <c r="AQ263" s="381"/>
      <c r="AR263" s="52"/>
      <c r="AS263" s="53" t="e">
        <f t="shared" si="98"/>
        <v>#DIV/0!</v>
      </c>
      <c r="AT263" s="54" t="e">
        <f t="shared" si="99"/>
        <v>#DIV/0!</v>
      </c>
      <c r="AU263" s="54" t="e">
        <f t="shared" si="100"/>
        <v>#DIV/0!</v>
      </c>
      <c r="AV263" s="54" t="e">
        <f t="shared" si="101"/>
        <v>#DIV/0!</v>
      </c>
      <c r="AW263" s="55" t="e">
        <f t="shared" si="115"/>
        <v>#DIV/0!</v>
      </c>
      <c r="AX263" s="55" t="e">
        <f t="shared" si="116"/>
        <v>#DIV/0!</v>
      </c>
      <c r="AY263" s="55" t="e">
        <f t="shared" si="117"/>
        <v>#DIV/0!</v>
      </c>
      <c r="AZ263" s="55" t="e">
        <f t="shared" si="102"/>
        <v>#DIV/0!</v>
      </c>
      <c r="BA263" s="56" t="e">
        <f t="shared" si="103"/>
        <v>#DIV/0!</v>
      </c>
      <c r="BB263" s="56" t="e">
        <f t="shared" si="104"/>
        <v>#DIV/0!</v>
      </c>
      <c r="BC263" s="56" t="e">
        <f t="shared" si="105"/>
        <v>#DIV/0!</v>
      </c>
      <c r="BD263" s="56" t="e">
        <f t="shared" si="106"/>
        <v>#DIV/0!</v>
      </c>
      <c r="BE263" s="108">
        <v>0.2</v>
      </c>
      <c r="BF263" s="108">
        <v>0.8</v>
      </c>
      <c r="BG263" s="56" t="e">
        <f t="shared" si="107"/>
        <v>#DIV/0!</v>
      </c>
      <c r="BH263" s="56" t="e">
        <f t="shared" si="108"/>
        <v>#DIV/0!</v>
      </c>
      <c r="BI263" s="56" t="e">
        <f t="shared" si="109"/>
        <v>#DIV/0!</v>
      </c>
      <c r="BJ263" s="56" t="e">
        <f t="shared" si="110"/>
        <v>#DIV/0!</v>
      </c>
      <c r="BK263" s="56" t="e">
        <f t="shared" si="110"/>
        <v>#DIV/0!</v>
      </c>
      <c r="BL263" s="56" t="e">
        <f t="shared" si="111"/>
        <v>#DIV/0!</v>
      </c>
      <c r="BM263" s="56" t="e">
        <f t="shared" si="112"/>
        <v>#DIV/0!</v>
      </c>
      <c r="BN263" s="56" t="e">
        <f t="shared" si="113"/>
        <v>#DIV/0!</v>
      </c>
      <c r="BO263" s="56" t="e">
        <f t="shared" si="114"/>
        <v>#DIV/0!</v>
      </c>
      <c r="BP263" s="56" t="e">
        <f t="shared" si="114"/>
        <v>#DIV/0!</v>
      </c>
      <c r="BQ263" s="56" t="e">
        <f t="shared" si="114"/>
        <v>#DIV/0!</v>
      </c>
      <c r="BR263" s="56" t="e">
        <f t="shared" si="114"/>
        <v>#DIV/0!</v>
      </c>
      <c r="BS263" s="5049"/>
      <c r="BT263" s="5049"/>
      <c r="BU263" s="5049"/>
      <c r="BV263" s="5049"/>
      <c r="BW263" s="5049"/>
      <c r="BX263" s="5049"/>
      <c r="BY263" s="5049"/>
      <c r="BZ263" s="5049"/>
      <c r="CA263" s="5118"/>
      <c r="CC263" s="5111"/>
      <c r="CD263" s="5049"/>
      <c r="CE263" s="5049"/>
      <c r="CF263" s="5118"/>
      <c r="CG263" s="5130"/>
    </row>
    <row r="264" spans="1:85" ht="14.25" customHeight="1">
      <c r="A264" s="5111"/>
      <c r="B264" s="5114"/>
      <c r="C264" s="5047"/>
      <c r="D264" s="5114"/>
      <c r="E264" s="5047"/>
      <c r="F264" s="440"/>
      <c r="G264" s="377"/>
      <c r="H264" s="5118"/>
      <c r="I264" s="561"/>
      <c r="J264" s="562"/>
      <c r="K264" s="562"/>
      <c r="L264" s="562"/>
      <c r="M264" s="5118"/>
      <c r="N264" s="5111"/>
      <c r="O264" s="380"/>
      <c r="P264" s="381"/>
      <c r="Q264" s="5111"/>
      <c r="R264" s="5049"/>
      <c r="S264" s="5049"/>
      <c r="T264" s="5118"/>
      <c r="U264" s="22"/>
      <c r="V264" s="384">
        <v>8</v>
      </c>
      <c r="W264" s="145"/>
      <c r="X264" s="723"/>
      <c r="Y264" s="723"/>
      <c r="Z264" s="440"/>
      <c r="AA264" s="725"/>
      <c r="AB264" s="725"/>
      <c r="AC264" s="725"/>
      <c r="AD264" s="726"/>
      <c r="AE264" s="140"/>
      <c r="AF264" s="141"/>
      <c r="AG264" s="143"/>
      <c r="AH264" s="143"/>
      <c r="AI264" s="143"/>
      <c r="AJ264" s="146"/>
      <c r="AK264" s="727"/>
      <c r="AL264" s="728"/>
      <c r="AM264" s="728"/>
      <c r="AN264" s="729"/>
      <c r="AO264" s="3"/>
      <c r="AP264" s="399"/>
      <c r="AQ264" s="381"/>
      <c r="AR264" s="52"/>
      <c r="AS264" s="53" t="e">
        <f t="shared" si="98"/>
        <v>#DIV/0!</v>
      </c>
      <c r="AT264" s="54" t="e">
        <f t="shared" si="99"/>
        <v>#DIV/0!</v>
      </c>
      <c r="AU264" s="54" t="e">
        <f t="shared" si="100"/>
        <v>#DIV/0!</v>
      </c>
      <c r="AV264" s="54" t="e">
        <f t="shared" si="101"/>
        <v>#DIV/0!</v>
      </c>
      <c r="AW264" s="55" t="e">
        <f t="shared" si="115"/>
        <v>#DIV/0!</v>
      </c>
      <c r="AX264" s="55" t="e">
        <f t="shared" si="116"/>
        <v>#DIV/0!</v>
      </c>
      <c r="AY264" s="55" t="e">
        <f t="shared" si="117"/>
        <v>#DIV/0!</v>
      </c>
      <c r="AZ264" s="55" t="e">
        <f t="shared" si="102"/>
        <v>#DIV/0!</v>
      </c>
      <c r="BA264" s="56" t="e">
        <f t="shared" si="103"/>
        <v>#DIV/0!</v>
      </c>
      <c r="BB264" s="56" t="e">
        <f t="shared" si="104"/>
        <v>#DIV/0!</v>
      </c>
      <c r="BC264" s="56" t="e">
        <f t="shared" si="105"/>
        <v>#DIV/0!</v>
      </c>
      <c r="BD264" s="56" t="e">
        <f t="shared" si="106"/>
        <v>#DIV/0!</v>
      </c>
      <c r="BE264" s="108">
        <v>0.2</v>
      </c>
      <c r="BF264" s="108">
        <v>0.8</v>
      </c>
      <c r="BG264" s="56" t="e">
        <f t="shared" si="107"/>
        <v>#DIV/0!</v>
      </c>
      <c r="BH264" s="56" t="e">
        <f t="shared" si="108"/>
        <v>#DIV/0!</v>
      </c>
      <c r="BI264" s="56" t="e">
        <f t="shared" si="109"/>
        <v>#DIV/0!</v>
      </c>
      <c r="BJ264" s="56" t="e">
        <f t="shared" si="110"/>
        <v>#DIV/0!</v>
      </c>
      <c r="BK264" s="56" t="e">
        <f t="shared" si="110"/>
        <v>#DIV/0!</v>
      </c>
      <c r="BL264" s="56" t="e">
        <f t="shared" si="111"/>
        <v>#DIV/0!</v>
      </c>
      <c r="BM264" s="56" t="e">
        <f t="shared" si="112"/>
        <v>#DIV/0!</v>
      </c>
      <c r="BN264" s="56" t="e">
        <f t="shared" si="113"/>
        <v>#DIV/0!</v>
      </c>
      <c r="BO264" s="56" t="e">
        <f t="shared" si="114"/>
        <v>#DIV/0!</v>
      </c>
      <c r="BP264" s="56" t="e">
        <f t="shared" si="114"/>
        <v>#DIV/0!</v>
      </c>
      <c r="BQ264" s="56" t="e">
        <f t="shared" si="114"/>
        <v>#DIV/0!</v>
      </c>
      <c r="BR264" s="56" t="e">
        <f t="shared" si="114"/>
        <v>#DIV/0!</v>
      </c>
      <c r="BS264" s="5049"/>
      <c r="BT264" s="5049"/>
      <c r="BU264" s="5049"/>
      <c r="BV264" s="5049"/>
      <c r="BW264" s="5049"/>
      <c r="BX264" s="5049"/>
      <c r="BY264" s="5049"/>
      <c r="BZ264" s="5049"/>
      <c r="CA264" s="5118"/>
      <c r="CC264" s="5111"/>
      <c r="CD264" s="5049"/>
      <c r="CE264" s="5049"/>
      <c r="CF264" s="5118"/>
      <c r="CG264" s="5130"/>
    </row>
    <row r="265" spans="1:85" ht="14.25" customHeight="1">
      <c r="A265" s="5111"/>
      <c r="B265" s="5114"/>
      <c r="C265" s="5047"/>
      <c r="D265" s="5114"/>
      <c r="E265" s="5047"/>
      <c r="F265" s="440"/>
      <c r="G265" s="377"/>
      <c r="H265" s="5118"/>
      <c r="I265" s="561"/>
      <c r="J265" s="562"/>
      <c r="K265" s="562"/>
      <c r="L265" s="562"/>
      <c r="M265" s="5118"/>
      <c r="N265" s="5111"/>
      <c r="O265" s="380"/>
      <c r="P265" s="381"/>
      <c r="Q265" s="5111"/>
      <c r="R265" s="5049"/>
      <c r="S265" s="5049"/>
      <c r="T265" s="5118"/>
      <c r="U265" s="22"/>
      <c r="V265" s="384">
        <v>9</v>
      </c>
      <c r="W265" s="145"/>
      <c r="X265" s="723"/>
      <c r="Y265" s="723"/>
      <c r="Z265" s="440"/>
      <c r="AA265" s="725"/>
      <c r="AB265" s="725"/>
      <c r="AC265" s="725"/>
      <c r="AD265" s="726"/>
      <c r="AE265" s="140"/>
      <c r="AF265" s="141"/>
      <c r="AG265" s="143"/>
      <c r="AH265" s="143"/>
      <c r="AI265" s="143"/>
      <c r="AJ265" s="146"/>
      <c r="AK265" s="727"/>
      <c r="AL265" s="728"/>
      <c r="AM265" s="728"/>
      <c r="AN265" s="729"/>
      <c r="AO265" s="3"/>
      <c r="AP265" s="399"/>
      <c r="AQ265" s="381"/>
      <c r="AR265" s="52"/>
      <c r="AS265" s="53" t="e">
        <f t="shared" si="98"/>
        <v>#DIV/0!</v>
      </c>
      <c r="AT265" s="54" t="e">
        <f t="shared" si="99"/>
        <v>#DIV/0!</v>
      </c>
      <c r="AU265" s="54" t="e">
        <f t="shared" si="100"/>
        <v>#DIV/0!</v>
      </c>
      <c r="AV265" s="54" t="e">
        <f t="shared" si="101"/>
        <v>#DIV/0!</v>
      </c>
      <c r="AW265" s="55" t="e">
        <f t="shared" si="115"/>
        <v>#DIV/0!</v>
      </c>
      <c r="AX265" s="55" t="e">
        <f t="shared" si="116"/>
        <v>#DIV/0!</v>
      </c>
      <c r="AY265" s="55" t="e">
        <f t="shared" si="117"/>
        <v>#DIV/0!</v>
      </c>
      <c r="AZ265" s="55" t="e">
        <f t="shared" si="102"/>
        <v>#DIV/0!</v>
      </c>
      <c r="BA265" s="56" t="e">
        <f t="shared" si="103"/>
        <v>#DIV/0!</v>
      </c>
      <c r="BB265" s="56" t="e">
        <f t="shared" si="104"/>
        <v>#DIV/0!</v>
      </c>
      <c r="BC265" s="56" t="e">
        <f t="shared" si="105"/>
        <v>#DIV/0!</v>
      </c>
      <c r="BD265" s="56" t="e">
        <f t="shared" si="106"/>
        <v>#DIV/0!</v>
      </c>
      <c r="BE265" s="108">
        <v>0.2</v>
      </c>
      <c r="BF265" s="108">
        <v>0.8</v>
      </c>
      <c r="BG265" s="56" t="e">
        <f t="shared" si="107"/>
        <v>#DIV/0!</v>
      </c>
      <c r="BH265" s="56" t="e">
        <f t="shared" si="108"/>
        <v>#DIV/0!</v>
      </c>
      <c r="BI265" s="56" t="e">
        <f t="shared" si="109"/>
        <v>#DIV/0!</v>
      </c>
      <c r="BJ265" s="56" t="e">
        <f t="shared" si="110"/>
        <v>#DIV/0!</v>
      </c>
      <c r="BK265" s="56" t="e">
        <f t="shared" si="110"/>
        <v>#DIV/0!</v>
      </c>
      <c r="BL265" s="56" t="e">
        <f t="shared" si="111"/>
        <v>#DIV/0!</v>
      </c>
      <c r="BM265" s="56" t="e">
        <f t="shared" si="112"/>
        <v>#DIV/0!</v>
      </c>
      <c r="BN265" s="56" t="e">
        <f t="shared" si="113"/>
        <v>#DIV/0!</v>
      </c>
      <c r="BO265" s="56" t="e">
        <f t="shared" si="114"/>
        <v>#DIV/0!</v>
      </c>
      <c r="BP265" s="56" t="e">
        <f t="shared" si="114"/>
        <v>#DIV/0!</v>
      </c>
      <c r="BQ265" s="56" t="e">
        <f t="shared" si="114"/>
        <v>#DIV/0!</v>
      </c>
      <c r="BR265" s="56" t="e">
        <f t="shared" si="114"/>
        <v>#DIV/0!</v>
      </c>
      <c r="BS265" s="5049"/>
      <c r="BT265" s="5049"/>
      <c r="BU265" s="5049"/>
      <c r="BV265" s="5049"/>
      <c r="BW265" s="5049"/>
      <c r="BX265" s="5049"/>
      <c r="BY265" s="5049"/>
      <c r="BZ265" s="5049"/>
      <c r="CA265" s="5118"/>
      <c r="CC265" s="5111"/>
      <c r="CD265" s="5049"/>
      <c r="CE265" s="5049"/>
      <c r="CF265" s="5118"/>
      <c r="CG265" s="5130"/>
    </row>
    <row r="266" spans="1:85" ht="14.25" customHeight="1" thickBot="1">
      <c r="A266" s="5112"/>
      <c r="B266" s="5115"/>
      <c r="C266" s="4515"/>
      <c r="D266" s="5115"/>
      <c r="E266" s="4515"/>
      <c r="F266" s="593"/>
      <c r="G266" s="411"/>
      <c r="H266" s="5119"/>
      <c r="I266" s="596"/>
      <c r="J266" s="597"/>
      <c r="K266" s="597"/>
      <c r="L266" s="597"/>
      <c r="M266" s="5119"/>
      <c r="N266" s="5112"/>
      <c r="O266" s="416"/>
      <c r="P266" s="417"/>
      <c r="Q266" s="5112"/>
      <c r="R266" s="5121"/>
      <c r="S266" s="5121"/>
      <c r="T266" s="5119"/>
      <c r="U266" s="22"/>
      <c r="V266" s="449">
        <v>10</v>
      </c>
      <c r="W266" s="414"/>
      <c r="X266" s="735"/>
      <c r="Y266" s="735"/>
      <c r="Z266" s="593"/>
      <c r="AA266" s="737"/>
      <c r="AB266" s="737"/>
      <c r="AC266" s="737"/>
      <c r="AD266" s="738"/>
      <c r="AE266" s="140"/>
      <c r="AF266" s="413"/>
      <c r="AG266" s="739"/>
      <c r="AH266" s="739"/>
      <c r="AI266" s="739"/>
      <c r="AJ266" s="740"/>
      <c r="AK266" s="741"/>
      <c r="AL266" s="742"/>
      <c r="AM266" s="742"/>
      <c r="AN266" s="743"/>
      <c r="AO266" s="3"/>
      <c r="AP266" s="744"/>
      <c r="AQ266" s="417"/>
      <c r="AR266" s="52"/>
      <c r="AS266" s="786" t="e">
        <f t="shared" si="98"/>
        <v>#DIV/0!</v>
      </c>
      <c r="AT266" s="787" t="e">
        <f t="shared" si="99"/>
        <v>#DIV/0!</v>
      </c>
      <c r="AU266" s="787" t="e">
        <f t="shared" si="100"/>
        <v>#DIV/0!</v>
      </c>
      <c r="AV266" s="787" t="e">
        <f t="shared" si="101"/>
        <v>#DIV/0!</v>
      </c>
      <c r="AW266" s="788" t="e">
        <f t="shared" si="115"/>
        <v>#DIV/0!</v>
      </c>
      <c r="AX266" s="788" t="e">
        <f t="shared" si="116"/>
        <v>#DIV/0!</v>
      </c>
      <c r="AY266" s="788" t="e">
        <f t="shared" si="117"/>
        <v>#DIV/0!</v>
      </c>
      <c r="AZ266" s="788" t="e">
        <f t="shared" si="102"/>
        <v>#DIV/0!</v>
      </c>
      <c r="BA266" s="430" t="e">
        <f t="shared" si="103"/>
        <v>#DIV/0!</v>
      </c>
      <c r="BB266" s="430" t="e">
        <f t="shared" si="104"/>
        <v>#DIV/0!</v>
      </c>
      <c r="BC266" s="430" t="e">
        <f t="shared" si="105"/>
        <v>#DIV/0!</v>
      </c>
      <c r="BD266" s="430" t="e">
        <f t="shared" si="106"/>
        <v>#DIV/0!</v>
      </c>
      <c r="BE266" s="427">
        <v>0.2</v>
      </c>
      <c r="BF266" s="427">
        <v>0.8</v>
      </c>
      <c r="BG266" s="430" t="e">
        <f t="shared" si="107"/>
        <v>#DIV/0!</v>
      </c>
      <c r="BH266" s="430" t="e">
        <f t="shared" si="108"/>
        <v>#DIV/0!</v>
      </c>
      <c r="BI266" s="430" t="e">
        <f t="shared" si="109"/>
        <v>#DIV/0!</v>
      </c>
      <c r="BJ266" s="430" t="e">
        <f t="shared" si="110"/>
        <v>#DIV/0!</v>
      </c>
      <c r="BK266" s="430" t="e">
        <f t="shared" si="110"/>
        <v>#DIV/0!</v>
      </c>
      <c r="BL266" s="430" t="e">
        <f t="shared" si="111"/>
        <v>#DIV/0!</v>
      </c>
      <c r="BM266" s="430" t="e">
        <f t="shared" si="112"/>
        <v>#DIV/0!</v>
      </c>
      <c r="BN266" s="430" t="e">
        <f t="shared" si="113"/>
        <v>#DIV/0!</v>
      </c>
      <c r="BO266" s="430" t="e">
        <f t="shared" si="114"/>
        <v>#DIV/0!</v>
      </c>
      <c r="BP266" s="430" t="e">
        <f t="shared" si="114"/>
        <v>#DIV/0!</v>
      </c>
      <c r="BQ266" s="430" t="e">
        <f t="shared" si="114"/>
        <v>#DIV/0!</v>
      </c>
      <c r="BR266" s="430" t="e">
        <f t="shared" si="114"/>
        <v>#DIV/0!</v>
      </c>
      <c r="BS266" s="5121"/>
      <c r="BT266" s="5121"/>
      <c r="BU266" s="5121"/>
      <c r="BV266" s="5121"/>
      <c r="BW266" s="5121"/>
      <c r="BX266" s="5121"/>
      <c r="BY266" s="5121"/>
      <c r="BZ266" s="5121"/>
      <c r="CA266" s="5119"/>
      <c r="CC266" s="5112"/>
      <c r="CD266" s="5121"/>
      <c r="CE266" s="5121"/>
      <c r="CF266" s="5119"/>
      <c r="CG266" s="4518"/>
    </row>
    <row r="267" spans="1:85" ht="14.25" customHeight="1">
      <c r="A267" s="5110">
        <v>27</v>
      </c>
      <c r="B267" s="5113"/>
      <c r="C267" s="5045"/>
      <c r="D267" s="5116"/>
      <c r="E267" s="5045"/>
      <c r="F267" s="527"/>
      <c r="G267" s="355"/>
      <c r="H267" s="5117"/>
      <c r="I267" s="529"/>
      <c r="J267" s="530"/>
      <c r="K267" s="530"/>
      <c r="L267" s="530"/>
      <c r="M267" s="5123"/>
      <c r="N267" s="5124"/>
      <c r="O267" s="358"/>
      <c r="P267" s="361"/>
      <c r="Q267" s="5125"/>
      <c r="R267" s="5126"/>
      <c r="S267" s="5126"/>
      <c r="T267" s="5127"/>
      <c r="U267" s="22"/>
      <c r="V267" s="364">
        <v>1</v>
      </c>
      <c r="W267" s="358"/>
      <c r="X267" s="750"/>
      <c r="Y267" s="750"/>
      <c r="Z267" s="527"/>
      <c r="AA267" s="752"/>
      <c r="AB267" s="752"/>
      <c r="AC267" s="752"/>
      <c r="AD267" s="753"/>
      <c r="AE267" s="140"/>
      <c r="AF267" s="357"/>
      <c r="AG267" s="754"/>
      <c r="AH267" s="754"/>
      <c r="AI267" s="754"/>
      <c r="AJ267" s="755"/>
      <c r="AK267" s="756"/>
      <c r="AL267" s="757"/>
      <c r="AM267" s="757"/>
      <c r="AN267" s="758"/>
      <c r="AO267" s="3"/>
      <c r="AP267" s="759"/>
      <c r="AQ267" s="760"/>
      <c r="AR267" s="52"/>
      <c r="AS267" s="781" t="e">
        <f t="shared" si="98"/>
        <v>#DIV/0!</v>
      </c>
      <c r="AT267" s="782" t="e">
        <f t="shared" si="99"/>
        <v>#DIV/0!</v>
      </c>
      <c r="AU267" s="782" t="e">
        <f t="shared" si="100"/>
        <v>#DIV/0!</v>
      </c>
      <c r="AV267" s="782" t="e">
        <f t="shared" si="101"/>
        <v>#DIV/0!</v>
      </c>
      <c r="AW267" s="783" t="e">
        <f t="shared" si="115"/>
        <v>#DIV/0!</v>
      </c>
      <c r="AX267" s="783" t="e">
        <f t="shared" si="116"/>
        <v>#DIV/0!</v>
      </c>
      <c r="AY267" s="783" t="e">
        <f t="shared" si="117"/>
        <v>#DIV/0!</v>
      </c>
      <c r="AZ267" s="783" t="e">
        <f t="shared" si="102"/>
        <v>#DIV/0!</v>
      </c>
      <c r="BA267" s="87" t="e">
        <f t="shared" si="103"/>
        <v>#DIV/0!</v>
      </c>
      <c r="BB267" s="87" t="e">
        <f t="shared" si="104"/>
        <v>#DIV/0!</v>
      </c>
      <c r="BC267" s="87" t="e">
        <f t="shared" si="105"/>
        <v>#DIV/0!</v>
      </c>
      <c r="BD267" s="87" t="e">
        <f t="shared" si="106"/>
        <v>#DIV/0!</v>
      </c>
      <c r="BE267" s="86">
        <v>0.2</v>
      </c>
      <c r="BF267" s="86">
        <v>0.8</v>
      </c>
      <c r="BG267" s="87" t="e">
        <f t="shared" si="107"/>
        <v>#DIV/0!</v>
      </c>
      <c r="BH267" s="87" t="e">
        <f t="shared" si="108"/>
        <v>#DIV/0!</v>
      </c>
      <c r="BI267" s="87" t="e">
        <f t="shared" si="109"/>
        <v>#DIV/0!</v>
      </c>
      <c r="BJ267" s="87" t="e">
        <f t="shared" si="110"/>
        <v>#DIV/0!</v>
      </c>
      <c r="BK267" s="87" t="e">
        <f t="shared" si="110"/>
        <v>#DIV/0!</v>
      </c>
      <c r="BL267" s="87" t="e">
        <f t="shared" si="111"/>
        <v>#DIV/0!</v>
      </c>
      <c r="BM267" s="87" t="e">
        <f t="shared" si="112"/>
        <v>#DIV/0!</v>
      </c>
      <c r="BN267" s="87" t="e">
        <f t="shared" si="113"/>
        <v>#DIV/0!</v>
      </c>
      <c r="BO267" s="87" t="e">
        <f t="shared" si="114"/>
        <v>#DIV/0!</v>
      </c>
      <c r="BP267" s="87" t="e">
        <f t="shared" si="114"/>
        <v>#DIV/0!</v>
      </c>
      <c r="BQ267" s="87" t="e">
        <f t="shared" si="114"/>
        <v>#DIV/0!</v>
      </c>
      <c r="BR267" s="87" t="e">
        <f t="shared" si="114"/>
        <v>#DIV/0!</v>
      </c>
      <c r="BS267" s="5120" t="e">
        <f>AVERAGEIF(BO267:BO276,"&lt;&gt;#¡DIV/0!")</f>
        <v>#DIV/0!</v>
      </c>
      <c r="BT267" s="5120" t="e">
        <f>AVERAGEIF(BP267:BP276,"&lt;&gt;#¡DIV/0!")</f>
        <v>#DIV/0!</v>
      </c>
      <c r="BU267" s="5120" t="e">
        <f>AVERAGEIF(BQ267:BQ276,"&lt;&gt;#¡DIV/0!")</f>
        <v>#DIV/0!</v>
      </c>
      <c r="BV267" s="5120" t="e">
        <f>AVERAGEIF(BR267:BR276,"&lt;&gt;#¡DIV/0!")</f>
        <v>#DIV/0!</v>
      </c>
      <c r="BW267" s="5122" t="e">
        <f>+C267*BS267</f>
        <v>#DIV/0!</v>
      </c>
      <c r="BX267" s="5122" t="e">
        <f>+C267*BT267</f>
        <v>#DIV/0!</v>
      </c>
      <c r="BY267" s="5122" t="e">
        <f>+C267*BU267</f>
        <v>#DIV/0!</v>
      </c>
      <c r="BZ267" s="5122" t="e">
        <f>+C267*BV267</f>
        <v>#DIV/0!</v>
      </c>
      <c r="CA267" s="5131" t="e">
        <f>SUM(BW267:BZ276)</f>
        <v>#DIV/0!</v>
      </c>
      <c r="CC267" s="5132" t="e">
        <f>+Q267/$N$267</f>
        <v>#DIV/0!</v>
      </c>
      <c r="CD267" s="5133" t="e">
        <f>+R267/$N$267</f>
        <v>#DIV/0!</v>
      </c>
      <c r="CE267" s="5133" t="e">
        <f>+S267/$N$267</f>
        <v>#DIV/0!</v>
      </c>
      <c r="CF267" s="5128" t="e">
        <f>+T267/$N$267</f>
        <v>#DIV/0!</v>
      </c>
      <c r="CG267" s="5129" t="e">
        <f>AVERAGE(CC267:CF276)</f>
        <v>#DIV/0!</v>
      </c>
    </row>
    <row r="268" spans="1:85" ht="14.25" customHeight="1">
      <c r="A268" s="5111"/>
      <c r="B268" s="5114"/>
      <c r="C268" s="5047"/>
      <c r="D268" s="5114"/>
      <c r="E268" s="5047"/>
      <c r="F268" s="440"/>
      <c r="G268" s="377"/>
      <c r="H268" s="5118"/>
      <c r="I268" s="561"/>
      <c r="J268" s="562"/>
      <c r="K268" s="562"/>
      <c r="L268" s="562"/>
      <c r="M268" s="5118"/>
      <c r="N268" s="5111"/>
      <c r="O268" s="380"/>
      <c r="P268" s="381"/>
      <c r="Q268" s="5111"/>
      <c r="R268" s="5049"/>
      <c r="S268" s="5049"/>
      <c r="T268" s="5118"/>
      <c r="U268" s="22"/>
      <c r="V268" s="384">
        <v>2</v>
      </c>
      <c r="W268" s="145"/>
      <c r="X268" s="723"/>
      <c r="Y268" s="723"/>
      <c r="Z268" s="440"/>
      <c r="AA268" s="725"/>
      <c r="AB268" s="725"/>
      <c r="AC268" s="725"/>
      <c r="AD268" s="726"/>
      <c r="AE268" s="140"/>
      <c r="AF268" s="141"/>
      <c r="AG268" s="143"/>
      <c r="AH268" s="143"/>
      <c r="AI268" s="143"/>
      <c r="AJ268" s="146"/>
      <c r="AK268" s="727"/>
      <c r="AL268" s="728"/>
      <c r="AM268" s="728"/>
      <c r="AN268" s="729"/>
      <c r="AO268" s="3"/>
      <c r="AP268" s="399"/>
      <c r="AQ268" s="381"/>
      <c r="AR268" s="52"/>
      <c r="AS268" s="53" t="e">
        <f t="shared" si="98"/>
        <v>#DIV/0!</v>
      </c>
      <c r="AT268" s="54" t="e">
        <f t="shared" si="99"/>
        <v>#DIV/0!</v>
      </c>
      <c r="AU268" s="54" t="e">
        <f t="shared" si="100"/>
        <v>#DIV/0!</v>
      </c>
      <c r="AV268" s="54" t="e">
        <f t="shared" si="101"/>
        <v>#DIV/0!</v>
      </c>
      <c r="AW268" s="55" t="e">
        <f t="shared" si="115"/>
        <v>#DIV/0!</v>
      </c>
      <c r="AX268" s="55" t="e">
        <f t="shared" si="116"/>
        <v>#DIV/0!</v>
      </c>
      <c r="AY268" s="55" t="e">
        <f t="shared" si="117"/>
        <v>#DIV/0!</v>
      </c>
      <c r="AZ268" s="55" t="e">
        <f t="shared" si="102"/>
        <v>#DIV/0!</v>
      </c>
      <c r="BA268" s="56" t="e">
        <f t="shared" si="103"/>
        <v>#DIV/0!</v>
      </c>
      <c r="BB268" s="56" t="e">
        <f t="shared" si="104"/>
        <v>#DIV/0!</v>
      </c>
      <c r="BC268" s="56" t="e">
        <f t="shared" si="105"/>
        <v>#DIV/0!</v>
      </c>
      <c r="BD268" s="56" t="e">
        <f t="shared" si="106"/>
        <v>#DIV/0!</v>
      </c>
      <c r="BE268" s="108">
        <v>0.2</v>
      </c>
      <c r="BF268" s="108">
        <v>0.8</v>
      </c>
      <c r="BG268" s="56" t="e">
        <f t="shared" si="107"/>
        <v>#DIV/0!</v>
      </c>
      <c r="BH268" s="56" t="e">
        <f t="shared" si="108"/>
        <v>#DIV/0!</v>
      </c>
      <c r="BI268" s="56" t="e">
        <f t="shared" si="109"/>
        <v>#DIV/0!</v>
      </c>
      <c r="BJ268" s="56" t="e">
        <f t="shared" si="110"/>
        <v>#DIV/0!</v>
      </c>
      <c r="BK268" s="56" t="e">
        <f t="shared" si="110"/>
        <v>#DIV/0!</v>
      </c>
      <c r="BL268" s="56" t="e">
        <f t="shared" si="111"/>
        <v>#DIV/0!</v>
      </c>
      <c r="BM268" s="56" t="e">
        <f t="shared" si="112"/>
        <v>#DIV/0!</v>
      </c>
      <c r="BN268" s="56" t="e">
        <f t="shared" si="113"/>
        <v>#DIV/0!</v>
      </c>
      <c r="BO268" s="56" t="e">
        <f t="shared" si="114"/>
        <v>#DIV/0!</v>
      </c>
      <c r="BP268" s="56" t="e">
        <f t="shared" si="114"/>
        <v>#DIV/0!</v>
      </c>
      <c r="BQ268" s="56" t="e">
        <f t="shared" si="114"/>
        <v>#DIV/0!</v>
      </c>
      <c r="BR268" s="56" t="e">
        <f t="shared" si="114"/>
        <v>#DIV/0!</v>
      </c>
      <c r="BS268" s="5049"/>
      <c r="BT268" s="5049"/>
      <c r="BU268" s="5049"/>
      <c r="BV268" s="5049"/>
      <c r="BW268" s="5049"/>
      <c r="BX268" s="5049"/>
      <c r="BY268" s="5049"/>
      <c r="BZ268" s="5049"/>
      <c r="CA268" s="5118"/>
      <c r="CC268" s="5111"/>
      <c r="CD268" s="5049"/>
      <c r="CE268" s="5049"/>
      <c r="CF268" s="5118"/>
      <c r="CG268" s="5130"/>
    </row>
    <row r="269" spans="1:85" ht="14.25" customHeight="1">
      <c r="A269" s="5111"/>
      <c r="B269" s="5114"/>
      <c r="C269" s="5047"/>
      <c r="D269" s="5114"/>
      <c r="E269" s="5047"/>
      <c r="F269" s="440"/>
      <c r="G269" s="377"/>
      <c r="H269" s="5118"/>
      <c r="I269" s="561"/>
      <c r="J269" s="562"/>
      <c r="K269" s="562"/>
      <c r="L269" s="562"/>
      <c r="M269" s="5118"/>
      <c r="N269" s="5111"/>
      <c r="O269" s="380"/>
      <c r="P269" s="381"/>
      <c r="Q269" s="5111"/>
      <c r="R269" s="5049"/>
      <c r="S269" s="5049"/>
      <c r="T269" s="5118"/>
      <c r="U269" s="22"/>
      <c r="V269" s="384">
        <v>3</v>
      </c>
      <c r="W269" s="145"/>
      <c r="X269" s="723"/>
      <c r="Y269" s="723"/>
      <c r="Z269" s="440"/>
      <c r="AA269" s="725"/>
      <c r="AB269" s="725"/>
      <c r="AC269" s="725"/>
      <c r="AD269" s="726"/>
      <c r="AE269" s="140"/>
      <c r="AF269" s="141"/>
      <c r="AG269" s="143"/>
      <c r="AH269" s="143"/>
      <c r="AI269" s="143"/>
      <c r="AJ269" s="146"/>
      <c r="AK269" s="727"/>
      <c r="AL269" s="728"/>
      <c r="AM269" s="728"/>
      <c r="AN269" s="729"/>
      <c r="AO269" s="3"/>
      <c r="AP269" s="399"/>
      <c r="AQ269" s="381"/>
      <c r="AR269" s="52"/>
      <c r="AS269" s="53" t="e">
        <f t="shared" si="98"/>
        <v>#DIV/0!</v>
      </c>
      <c r="AT269" s="54" t="e">
        <f t="shared" si="99"/>
        <v>#DIV/0!</v>
      </c>
      <c r="AU269" s="54" t="e">
        <f t="shared" si="100"/>
        <v>#DIV/0!</v>
      </c>
      <c r="AV269" s="54" t="e">
        <f t="shared" si="101"/>
        <v>#DIV/0!</v>
      </c>
      <c r="AW269" s="55" t="e">
        <f t="shared" si="115"/>
        <v>#DIV/0!</v>
      </c>
      <c r="AX269" s="55" t="e">
        <f t="shared" si="116"/>
        <v>#DIV/0!</v>
      </c>
      <c r="AY269" s="55" t="e">
        <f t="shared" si="117"/>
        <v>#DIV/0!</v>
      </c>
      <c r="AZ269" s="55" t="e">
        <f t="shared" si="102"/>
        <v>#DIV/0!</v>
      </c>
      <c r="BA269" s="56" t="e">
        <f t="shared" si="103"/>
        <v>#DIV/0!</v>
      </c>
      <c r="BB269" s="56" t="e">
        <f t="shared" si="104"/>
        <v>#DIV/0!</v>
      </c>
      <c r="BC269" s="56" t="e">
        <f t="shared" si="105"/>
        <v>#DIV/0!</v>
      </c>
      <c r="BD269" s="56" t="e">
        <f t="shared" si="106"/>
        <v>#DIV/0!</v>
      </c>
      <c r="BE269" s="108">
        <v>0.2</v>
      </c>
      <c r="BF269" s="108">
        <v>0.8</v>
      </c>
      <c r="BG269" s="56" t="e">
        <f t="shared" si="107"/>
        <v>#DIV/0!</v>
      </c>
      <c r="BH269" s="56" t="e">
        <f t="shared" si="108"/>
        <v>#DIV/0!</v>
      </c>
      <c r="BI269" s="56" t="e">
        <f t="shared" si="109"/>
        <v>#DIV/0!</v>
      </c>
      <c r="BJ269" s="56" t="e">
        <f t="shared" si="110"/>
        <v>#DIV/0!</v>
      </c>
      <c r="BK269" s="56" t="e">
        <f t="shared" si="110"/>
        <v>#DIV/0!</v>
      </c>
      <c r="BL269" s="56" t="e">
        <f t="shared" si="111"/>
        <v>#DIV/0!</v>
      </c>
      <c r="BM269" s="56" t="e">
        <f t="shared" si="112"/>
        <v>#DIV/0!</v>
      </c>
      <c r="BN269" s="56" t="e">
        <f t="shared" si="113"/>
        <v>#DIV/0!</v>
      </c>
      <c r="BO269" s="56" t="e">
        <f t="shared" si="114"/>
        <v>#DIV/0!</v>
      </c>
      <c r="BP269" s="56" t="e">
        <f t="shared" si="114"/>
        <v>#DIV/0!</v>
      </c>
      <c r="BQ269" s="56" t="e">
        <f t="shared" si="114"/>
        <v>#DIV/0!</v>
      </c>
      <c r="BR269" s="56" t="e">
        <f t="shared" si="114"/>
        <v>#DIV/0!</v>
      </c>
      <c r="BS269" s="5049"/>
      <c r="BT269" s="5049"/>
      <c r="BU269" s="5049"/>
      <c r="BV269" s="5049"/>
      <c r="BW269" s="5049"/>
      <c r="BX269" s="5049"/>
      <c r="BY269" s="5049"/>
      <c r="BZ269" s="5049"/>
      <c r="CA269" s="5118"/>
      <c r="CC269" s="5111"/>
      <c r="CD269" s="5049"/>
      <c r="CE269" s="5049"/>
      <c r="CF269" s="5118"/>
      <c r="CG269" s="5130"/>
    </row>
    <row r="270" spans="1:85" ht="14.25" customHeight="1">
      <c r="A270" s="5111"/>
      <c r="B270" s="5114"/>
      <c r="C270" s="5047"/>
      <c r="D270" s="5114"/>
      <c r="E270" s="5047"/>
      <c r="F270" s="440"/>
      <c r="G270" s="377"/>
      <c r="H270" s="5118"/>
      <c r="I270" s="561"/>
      <c r="J270" s="562"/>
      <c r="K270" s="562"/>
      <c r="L270" s="562"/>
      <c r="M270" s="5118"/>
      <c r="N270" s="5111"/>
      <c r="O270" s="380"/>
      <c r="P270" s="381"/>
      <c r="Q270" s="5111"/>
      <c r="R270" s="5049"/>
      <c r="S270" s="5049"/>
      <c r="T270" s="5118"/>
      <c r="U270" s="22"/>
      <c r="V270" s="384">
        <v>4</v>
      </c>
      <c r="W270" s="145"/>
      <c r="X270" s="723"/>
      <c r="Y270" s="723"/>
      <c r="Z270" s="440"/>
      <c r="AA270" s="725"/>
      <c r="AB270" s="725"/>
      <c r="AC270" s="725"/>
      <c r="AD270" s="726"/>
      <c r="AE270" s="140"/>
      <c r="AF270" s="141"/>
      <c r="AG270" s="143"/>
      <c r="AH270" s="143"/>
      <c r="AI270" s="143"/>
      <c r="AJ270" s="146"/>
      <c r="AK270" s="727"/>
      <c r="AL270" s="728"/>
      <c r="AM270" s="728"/>
      <c r="AN270" s="729"/>
      <c r="AO270" s="3"/>
      <c r="AP270" s="399"/>
      <c r="AQ270" s="381"/>
      <c r="AR270" s="52"/>
      <c r="AS270" s="53" t="e">
        <f t="shared" si="98"/>
        <v>#DIV/0!</v>
      </c>
      <c r="AT270" s="54" t="e">
        <f t="shared" si="99"/>
        <v>#DIV/0!</v>
      </c>
      <c r="AU270" s="54" t="e">
        <f t="shared" si="100"/>
        <v>#DIV/0!</v>
      </c>
      <c r="AV270" s="54" t="e">
        <f t="shared" si="101"/>
        <v>#DIV/0!</v>
      </c>
      <c r="AW270" s="55" t="e">
        <f t="shared" si="115"/>
        <v>#DIV/0!</v>
      </c>
      <c r="AX270" s="55" t="e">
        <f t="shared" si="116"/>
        <v>#DIV/0!</v>
      </c>
      <c r="AY270" s="55" t="e">
        <f t="shared" si="117"/>
        <v>#DIV/0!</v>
      </c>
      <c r="AZ270" s="55" t="e">
        <f t="shared" si="102"/>
        <v>#DIV/0!</v>
      </c>
      <c r="BA270" s="56" t="e">
        <f t="shared" si="103"/>
        <v>#DIV/0!</v>
      </c>
      <c r="BB270" s="56" t="e">
        <f t="shared" si="104"/>
        <v>#DIV/0!</v>
      </c>
      <c r="BC270" s="56" t="e">
        <f t="shared" si="105"/>
        <v>#DIV/0!</v>
      </c>
      <c r="BD270" s="56" t="e">
        <f t="shared" si="106"/>
        <v>#DIV/0!</v>
      </c>
      <c r="BE270" s="108">
        <v>0.2</v>
      </c>
      <c r="BF270" s="108">
        <v>0.8</v>
      </c>
      <c r="BG270" s="56" t="e">
        <f t="shared" si="107"/>
        <v>#DIV/0!</v>
      </c>
      <c r="BH270" s="56" t="e">
        <f t="shared" si="108"/>
        <v>#DIV/0!</v>
      </c>
      <c r="BI270" s="56" t="e">
        <f t="shared" si="109"/>
        <v>#DIV/0!</v>
      </c>
      <c r="BJ270" s="56" t="e">
        <f t="shared" si="110"/>
        <v>#DIV/0!</v>
      </c>
      <c r="BK270" s="56" t="e">
        <f t="shared" si="110"/>
        <v>#DIV/0!</v>
      </c>
      <c r="BL270" s="56" t="e">
        <f t="shared" si="111"/>
        <v>#DIV/0!</v>
      </c>
      <c r="BM270" s="56" t="e">
        <f t="shared" si="112"/>
        <v>#DIV/0!</v>
      </c>
      <c r="BN270" s="56" t="e">
        <f t="shared" si="113"/>
        <v>#DIV/0!</v>
      </c>
      <c r="BO270" s="56" t="e">
        <f t="shared" si="114"/>
        <v>#DIV/0!</v>
      </c>
      <c r="BP270" s="56" t="e">
        <f t="shared" si="114"/>
        <v>#DIV/0!</v>
      </c>
      <c r="BQ270" s="56" t="e">
        <f t="shared" si="114"/>
        <v>#DIV/0!</v>
      </c>
      <c r="BR270" s="56" t="e">
        <f t="shared" si="114"/>
        <v>#DIV/0!</v>
      </c>
      <c r="BS270" s="5049"/>
      <c r="BT270" s="5049"/>
      <c r="BU270" s="5049"/>
      <c r="BV270" s="5049"/>
      <c r="BW270" s="5049"/>
      <c r="BX270" s="5049"/>
      <c r="BY270" s="5049"/>
      <c r="BZ270" s="5049"/>
      <c r="CA270" s="5118"/>
      <c r="CC270" s="5111"/>
      <c r="CD270" s="5049"/>
      <c r="CE270" s="5049"/>
      <c r="CF270" s="5118"/>
      <c r="CG270" s="5130"/>
    </row>
    <row r="271" spans="1:85" ht="14.25" customHeight="1">
      <c r="A271" s="5111"/>
      <c r="B271" s="5114"/>
      <c r="C271" s="5047"/>
      <c r="D271" s="5114"/>
      <c r="E271" s="5047"/>
      <c r="F271" s="440"/>
      <c r="G271" s="377"/>
      <c r="H271" s="5118"/>
      <c r="I271" s="561"/>
      <c r="J271" s="562"/>
      <c r="K271" s="562"/>
      <c r="L271" s="562"/>
      <c r="M271" s="5118"/>
      <c r="N271" s="5111"/>
      <c r="O271" s="380"/>
      <c r="P271" s="381"/>
      <c r="Q271" s="5111"/>
      <c r="R271" s="5049"/>
      <c r="S271" s="5049"/>
      <c r="T271" s="5118"/>
      <c r="U271" s="22"/>
      <c r="V271" s="384">
        <v>5</v>
      </c>
      <c r="W271" s="145"/>
      <c r="X271" s="723"/>
      <c r="Y271" s="723"/>
      <c r="Z271" s="440"/>
      <c r="AA271" s="725"/>
      <c r="AB271" s="725"/>
      <c r="AC271" s="725"/>
      <c r="AD271" s="726"/>
      <c r="AE271" s="140"/>
      <c r="AF271" s="141"/>
      <c r="AG271" s="143"/>
      <c r="AH271" s="143"/>
      <c r="AI271" s="143"/>
      <c r="AJ271" s="146"/>
      <c r="AK271" s="727"/>
      <c r="AL271" s="728"/>
      <c r="AM271" s="728"/>
      <c r="AN271" s="729"/>
      <c r="AO271" s="3"/>
      <c r="AP271" s="399"/>
      <c r="AQ271" s="381"/>
      <c r="AR271" s="52"/>
      <c r="AS271" s="53" t="e">
        <f t="shared" si="98"/>
        <v>#DIV/0!</v>
      </c>
      <c r="AT271" s="54" t="e">
        <f t="shared" si="99"/>
        <v>#DIV/0!</v>
      </c>
      <c r="AU271" s="54" t="e">
        <f t="shared" si="100"/>
        <v>#DIV/0!</v>
      </c>
      <c r="AV271" s="54" t="e">
        <f t="shared" si="101"/>
        <v>#DIV/0!</v>
      </c>
      <c r="AW271" s="55" t="e">
        <f t="shared" si="115"/>
        <v>#DIV/0!</v>
      </c>
      <c r="AX271" s="55" t="e">
        <f t="shared" si="116"/>
        <v>#DIV/0!</v>
      </c>
      <c r="AY271" s="55" t="e">
        <f t="shared" si="117"/>
        <v>#DIV/0!</v>
      </c>
      <c r="AZ271" s="55" t="e">
        <f t="shared" si="102"/>
        <v>#DIV/0!</v>
      </c>
      <c r="BA271" s="56" t="e">
        <f t="shared" si="103"/>
        <v>#DIV/0!</v>
      </c>
      <c r="BB271" s="56" t="e">
        <f t="shared" si="104"/>
        <v>#DIV/0!</v>
      </c>
      <c r="BC271" s="56" t="e">
        <f t="shared" si="105"/>
        <v>#DIV/0!</v>
      </c>
      <c r="BD271" s="56" t="e">
        <f t="shared" si="106"/>
        <v>#DIV/0!</v>
      </c>
      <c r="BE271" s="108">
        <v>0.2</v>
      </c>
      <c r="BF271" s="108">
        <v>0.8</v>
      </c>
      <c r="BG271" s="56" t="e">
        <f t="shared" si="107"/>
        <v>#DIV/0!</v>
      </c>
      <c r="BH271" s="56" t="e">
        <f t="shared" si="108"/>
        <v>#DIV/0!</v>
      </c>
      <c r="BI271" s="56" t="e">
        <f t="shared" si="109"/>
        <v>#DIV/0!</v>
      </c>
      <c r="BJ271" s="56" t="e">
        <f t="shared" si="110"/>
        <v>#DIV/0!</v>
      </c>
      <c r="BK271" s="56" t="e">
        <f t="shared" si="110"/>
        <v>#DIV/0!</v>
      </c>
      <c r="BL271" s="56" t="e">
        <f t="shared" si="111"/>
        <v>#DIV/0!</v>
      </c>
      <c r="BM271" s="56" t="e">
        <f t="shared" si="112"/>
        <v>#DIV/0!</v>
      </c>
      <c r="BN271" s="56" t="e">
        <f t="shared" si="113"/>
        <v>#DIV/0!</v>
      </c>
      <c r="BO271" s="56" t="e">
        <f t="shared" si="114"/>
        <v>#DIV/0!</v>
      </c>
      <c r="BP271" s="56" t="e">
        <f t="shared" si="114"/>
        <v>#DIV/0!</v>
      </c>
      <c r="BQ271" s="56" t="e">
        <f t="shared" si="114"/>
        <v>#DIV/0!</v>
      </c>
      <c r="BR271" s="56" t="e">
        <f t="shared" si="114"/>
        <v>#DIV/0!</v>
      </c>
      <c r="BS271" s="5049"/>
      <c r="BT271" s="5049"/>
      <c r="BU271" s="5049"/>
      <c r="BV271" s="5049"/>
      <c r="BW271" s="5049"/>
      <c r="BX271" s="5049"/>
      <c r="BY271" s="5049"/>
      <c r="BZ271" s="5049"/>
      <c r="CA271" s="5118"/>
      <c r="CC271" s="5111"/>
      <c r="CD271" s="5049"/>
      <c r="CE271" s="5049"/>
      <c r="CF271" s="5118"/>
      <c r="CG271" s="5130"/>
    </row>
    <row r="272" spans="1:85" ht="14.25" customHeight="1">
      <c r="A272" s="5111"/>
      <c r="B272" s="5114"/>
      <c r="C272" s="5047"/>
      <c r="D272" s="5114"/>
      <c r="E272" s="5047"/>
      <c r="F272" s="440"/>
      <c r="G272" s="377"/>
      <c r="H272" s="5118"/>
      <c r="I272" s="561"/>
      <c r="J272" s="562"/>
      <c r="K272" s="562"/>
      <c r="L272" s="562"/>
      <c r="M272" s="5118"/>
      <c r="N272" s="5111"/>
      <c r="O272" s="380"/>
      <c r="P272" s="381"/>
      <c r="Q272" s="5111"/>
      <c r="R272" s="5049"/>
      <c r="S272" s="5049"/>
      <c r="T272" s="5118"/>
      <c r="U272" s="22"/>
      <c r="V272" s="384">
        <v>6</v>
      </c>
      <c r="W272" s="145"/>
      <c r="X272" s="723"/>
      <c r="Y272" s="723"/>
      <c r="Z272" s="440"/>
      <c r="AA272" s="725"/>
      <c r="AB272" s="725"/>
      <c r="AC272" s="725"/>
      <c r="AD272" s="726"/>
      <c r="AE272" s="140"/>
      <c r="AF272" s="141"/>
      <c r="AG272" s="143"/>
      <c r="AH272" s="143"/>
      <c r="AI272" s="143"/>
      <c r="AJ272" s="146"/>
      <c r="AK272" s="727"/>
      <c r="AL272" s="728"/>
      <c r="AM272" s="728"/>
      <c r="AN272" s="729"/>
      <c r="AO272" s="3"/>
      <c r="AP272" s="399"/>
      <c r="AQ272" s="381"/>
      <c r="AR272" s="52"/>
      <c r="AS272" s="53" t="e">
        <f t="shared" si="98"/>
        <v>#DIV/0!</v>
      </c>
      <c r="AT272" s="54" t="e">
        <f t="shared" si="99"/>
        <v>#DIV/0!</v>
      </c>
      <c r="AU272" s="54" t="e">
        <f t="shared" si="100"/>
        <v>#DIV/0!</v>
      </c>
      <c r="AV272" s="54" t="e">
        <f t="shared" si="101"/>
        <v>#DIV/0!</v>
      </c>
      <c r="AW272" s="55" t="e">
        <f t="shared" si="115"/>
        <v>#DIV/0!</v>
      </c>
      <c r="AX272" s="55" t="e">
        <f t="shared" si="116"/>
        <v>#DIV/0!</v>
      </c>
      <c r="AY272" s="55" t="e">
        <f t="shared" si="117"/>
        <v>#DIV/0!</v>
      </c>
      <c r="AZ272" s="55" t="e">
        <f t="shared" si="102"/>
        <v>#DIV/0!</v>
      </c>
      <c r="BA272" s="56" t="e">
        <f t="shared" si="103"/>
        <v>#DIV/0!</v>
      </c>
      <c r="BB272" s="56" t="e">
        <f t="shared" si="104"/>
        <v>#DIV/0!</v>
      </c>
      <c r="BC272" s="56" t="e">
        <f t="shared" si="105"/>
        <v>#DIV/0!</v>
      </c>
      <c r="BD272" s="56" t="e">
        <f t="shared" si="106"/>
        <v>#DIV/0!</v>
      </c>
      <c r="BE272" s="108">
        <v>0.2</v>
      </c>
      <c r="BF272" s="108">
        <v>0.8</v>
      </c>
      <c r="BG272" s="56" t="e">
        <f t="shared" si="107"/>
        <v>#DIV/0!</v>
      </c>
      <c r="BH272" s="56" t="e">
        <f t="shared" si="108"/>
        <v>#DIV/0!</v>
      </c>
      <c r="BI272" s="56" t="e">
        <f t="shared" si="109"/>
        <v>#DIV/0!</v>
      </c>
      <c r="BJ272" s="56" t="e">
        <f t="shared" si="110"/>
        <v>#DIV/0!</v>
      </c>
      <c r="BK272" s="56" t="e">
        <f t="shared" si="110"/>
        <v>#DIV/0!</v>
      </c>
      <c r="BL272" s="56" t="e">
        <f t="shared" si="111"/>
        <v>#DIV/0!</v>
      </c>
      <c r="BM272" s="56" t="e">
        <f t="shared" si="112"/>
        <v>#DIV/0!</v>
      </c>
      <c r="BN272" s="56" t="e">
        <f t="shared" si="113"/>
        <v>#DIV/0!</v>
      </c>
      <c r="BO272" s="56" t="e">
        <f t="shared" si="114"/>
        <v>#DIV/0!</v>
      </c>
      <c r="BP272" s="56" t="e">
        <f t="shared" si="114"/>
        <v>#DIV/0!</v>
      </c>
      <c r="BQ272" s="56" t="e">
        <f t="shared" si="114"/>
        <v>#DIV/0!</v>
      </c>
      <c r="BR272" s="56" t="e">
        <f t="shared" si="114"/>
        <v>#DIV/0!</v>
      </c>
      <c r="BS272" s="5049"/>
      <c r="BT272" s="5049"/>
      <c r="BU272" s="5049"/>
      <c r="BV272" s="5049"/>
      <c r="BW272" s="5049"/>
      <c r="BX272" s="5049"/>
      <c r="BY272" s="5049"/>
      <c r="BZ272" s="5049"/>
      <c r="CA272" s="5118"/>
      <c r="CC272" s="5111"/>
      <c r="CD272" s="5049"/>
      <c r="CE272" s="5049"/>
      <c r="CF272" s="5118"/>
      <c r="CG272" s="5130"/>
    </row>
    <row r="273" spans="1:85" ht="14.25" customHeight="1">
      <c r="A273" s="5111"/>
      <c r="B273" s="5114"/>
      <c r="C273" s="5047"/>
      <c r="D273" s="5114"/>
      <c r="E273" s="5047"/>
      <c r="F273" s="440"/>
      <c r="G273" s="377"/>
      <c r="H273" s="5118"/>
      <c r="I273" s="561"/>
      <c r="J273" s="562"/>
      <c r="K273" s="562"/>
      <c r="L273" s="562"/>
      <c r="M273" s="5118"/>
      <c r="N273" s="5111"/>
      <c r="O273" s="380"/>
      <c r="P273" s="381"/>
      <c r="Q273" s="5111"/>
      <c r="R273" s="5049"/>
      <c r="S273" s="5049"/>
      <c r="T273" s="5118"/>
      <c r="U273" s="22"/>
      <c r="V273" s="384">
        <v>7</v>
      </c>
      <c r="W273" s="145"/>
      <c r="X273" s="723"/>
      <c r="Y273" s="723"/>
      <c r="Z273" s="440"/>
      <c r="AA273" s="725"/>
      <c r="AB273" s="725"/>
      <c r="AC273" s="725"/>
      <c r="AD273" s="726"/>
      <c r="AE273" s="140"/>
      <c r="AF273" s="141"/>
      <c r="AG273" s="143"/>
      <c r="AH273" s="143"/>
      <c r="AI273" s="143"/>
      <c r="AJ273" s="146"/>
      <c r="AK273" s="727"/>
      <c r="AL273" s="728"/>
      <c r="AM273" s="728"/>
      <c r="AN273" s="729"/>
      <c r="AO273" s="3"/>
      <c r="AP273" s="399"/>
      <c r="AQ273" s="381"/>
      <c r="AR273" s="52"/>
      <c r="AS273" s="53" t="e">
        <f t="shared" si="98"/>
        <v>#DIV/0!</v>
      </c>
      <c r="AT273" s="54" t="e">
        <f t="shared" si="99"/>
        <v>#DIV/0!</v>
      </c>
      <c r="AU273" s="54" t="e">
        <f t="shared" si="100"/>
        <v>#DIV/0!</v>
      </c>
      <c r="AV273" s="54" t="e">
        <f t="shared" si="101"/>
        <v>#DIV/0!</v>
      </c>
      <c r="AW273" s="55" t="e">
        <f t="shared" si="115"/>
        <v>#DIV/0!</v>
      </c>
      <c r="AX273" s="55" t="e">
        <f t="shared" si="116"/>
        <v>#DIV/0!</v>
      </c>
      <c r="AY273" s="55" t="e">
        <f t="shared" si="117"/>
        <v>#DIV/0!</v>
      </c>
      <c r="AZ273" s="55" t="e">
        <f t="shared" si="102"/>
        <v>#DIV/0!</v>
      </c>
      <c r="BA273" s="56" t="e">
        <f t="shared" si="103"/>
        <v>#DIV/0!</v>
      </c>
      <c r="BB273" s="56" t="e">
        <f t="shared" si="104"/>
        <v>#DIV/0!</v>
      </c>
      <c r="BC273" s="56" t="e">
        <f t="shared" si="105"/>
        <v>#DIV/0!</v>
      </c>
      <c r="BD273" s="56" t="e">
        <f t="shared" si="106"/>
        <v>#DIV/0!</v>
      </c>
      <c r="BE273" s="108">
        <v>0.2</v>
      </c>
      <c r="BF273" s="108">
        <v>0.8</v>
      </c>
      <c r="BG273" s="56" t="e">
        <f t="shared" si="107"/>
        <v>#DIV/0!</v>
      </c>
      <c r="BH273" s="56" t="e">
        <f t="shared" si="108"/>
        <v>#DIV/0!</v>
      </c>
      <c r="BI273" s="56" t="e">
        <f t="shared" si="109"/>
        <v>#DIV/0!</v>
      </c>
      <c r="BJ273" s="56" t="e">
        <f t="shared" si="110"/>
        <v>#DIV/0!</v>
      </c>
      <c r="BK273" s="56" t="e">
        <f t="shared" si="110"/>
        <v>#DIV/0!</v>
      </c>
      <c r="BL273" s="56" t="e">
        <f t="shared" si="111"/>
        <v>#DIV/0!</v>
      </c>
      <c r="BM273" s="56" t="e">
        <f t="shared" si="112"/>
        <v>#DIV/0!</v>
      </c>
      <c r="BN273" s="56" t="e">
        <f t="shared" si="113"/>
        <v>#DIV/0!</v>
      </c>
      <c r="BO273" s="56" t="e">
        <f t="shared" si="114"/>
        <v>#DIV/0!</v>
      </c>
      <c r="BP273" s="56" t="e">
        <f t="shared" si="114"/>
        <v>#DIV/0!</v>
      </c>
      <c r="BQ273" s="56" t="e">
        <f t="shared" si="114"/>
        <v>#DIV/0!</v>
      </c>
      <c r="BR273" s="56" t="e">
        <f t="shared" si="114"/>
        <v>#DIV/0!</v>
      </c>
      <c r="BS273" s="5049"/>
      <c r="BT273" s="5049"/>
      <c r="BU273" s="5049"/>
      <c r="BV273" s="5049"/>
      <c r="BW273" s="5049"/>
      <c r="BX273" s="5049"/>
      <c r="BY273" s="5049"/>
      <c r="BZ273" s="5049"/>
      <c r="CA273" s="5118"/>
      <c r="CC273" s="5111"/>
      <c r="CD273" s="5049"/>
      <c r="CE273" s="5049"/>
      <c r="CF273" s="5118"/>
      <c r="CG273" s="5130"/>
    </row>
    <row r="274" spans="1:85" ht="14.25" customHeight="1">
      <c r="A274" s="5111"/>
      <c r="B274" s="5114"/>
      <c r="C274" s="5047"/>
      <c r="D274" s="5114"/>
      <c r="E274" s="5047"/>
      <c r="F274" s="440"/>
      <c r="G274" s="377"/>
      <c r="H274" s="5118"/>
      <c r="I274" s="561"/>
      <c r="J274" s="562"/>
      <c r="K274" s="562"/>
      <c r="L274" s="562"/>
      <c r="M274" s="5118"/>
      <c r="N274" s="5111"/>
      <c r="O274" s="380"/>
      <c r="P274" s="381"/>
      <c r="Q274" s="5111"/>
      <c r="R274" s="5049"/>
      <c r="S274" s="5049"/>
      <c r="T274" s="5118"/>
      <c r="U274" s="22"/>
      <c r="V274" s="384">
        <v>8</v>
      </c>
      <c r="W274" s="145"/>
      <c r="X274" s="723"/>
      <c r="Y274" s="723"/>
      <c r="Z274" s="440"/>
      <c r="AA274" s="725"/>
      <c r="AB274" s="725"/>
      <c r="AC274" s="725"/>
      <c r="AD274" s="726"/>
      <c r="AE274" s="140"/>
      <c r="AF274" s="141"/>
      <c r="AG274" s="143"/>
      <c r="AH274" s="143"/>
      <c r="AI274" s="143"/>
      <c r="AJ274" s="146"/>
      <c r="AK274" s="727"/>
      <c r="AL274" s="728"/>
      <c r="AM274" s="728"/>
      <c r="AN274" s="729"/>
      <c r="AO274" s="3"/>
      <c r="AP274" s="399"/>
      <c r="AQ274" s="381"/>
      <c r="AR274" s="52"/>
      <c r="AS274" s="53" t="e">
        <f t="shared" si="98"/>
        <v>#DIV/0!</v>
      </c>
      <c r="AT274" s="54" t="e">
        <f t="shared" si="99"/>
        <v>#DIV/0!</v>
      </c>
      <c r="AU274" s="54" t="e">
        <f t="shared" si="100"/>
        <v>#DIV/0!</v>
      </c>
      <c r="AV274" s="54" t="e">
        <f t="shared" si="101"/>
        <v>#DIV/0!</v>
      </c>
      <c r="AW274" s="55" t="e">
        <f t="shared" si="115"/>
        <v>#DIV/0!</v>
      </c>
      <c r="AX274" s="55" t="e">
        <f t="shared" si="116"/>
        <v>#DIV/0!</v>
      </c>
      <c r="AY274" s="55" t="e">
        <f t="shared" si="117"/>
        <v>#DIV/0!</v>
      </c>
      <c r="AZ274" s="55" t="e">
        <f t="shared" si="102"/>
        <v>#DIV/0!</v>
      </c>
      <c r="BA274" s="56" t="e">
        <f t="shared" si="103"/>
        <v>#DIV/0!</v>
      </c>
      <c r="BB274" s="56" t="e">
        <f t="shared" si="104"/>
        <v>#DIV/0!</v>
      </c>
      <c r="BC274" s="56" t="e">
        <f t="shared" si="105"/>
        <v>#DIV/0!</v>
      </c>
      <c r="BD274" s="56" t="e">
        <f t="shared" si="106"/>
        <v>#DIV/0!</v>
      </c>
      <c r="BE274" s="108">
        <v>0.2</v>
      </c>
      <c r="BF274" s="108">
        <v>0.8</v>
      </c>
      <c r="BG274" s="56" t="e">
        <f t="shared" si="107"/>
        <v>#DIV/0!</v>
      </c>
      <c r="BH274" s="56" t="e">
        <f t="shared" si="108"/>
        <v>#DIV/0!</v>
      </c>
      <c r="BI274" s="56" t="e">
        <f t="shared" si="109"/>
        <v>#DIV/0!</v>
      </c>
      <c r="BJ274" s="56" t="e">
        <f t="shared" si="110"/>
        <v>#DIV/0!</v>
      </c>
      <c r="BK274" s="56" t="e">
        <f t="shared" si="110"/>
        <v>#DIV/0!</v>
      </c>
      <c r="BL274" s="56" t="e">
        <f t="shared" si="111"/>
        <v>#DIV/0!</v>
      </c>
      <c r="BM274" s="56" t="e">
        <f t="shared" si="112"/>
        <v>#DIV/0!</v>
      </c>
      <c r="BN274" s="56" t="e">
        <f t="shared" si="113"/>
        <v>#DIV/0!</v>
      </c>
      <c r="BO274" s="56" t="e">
        <f t="shared" si="114"/>
        <v>#DIV/0!</v>
      </c>
      <c r="BP274" s="56" t="e">
        <f t="shared" si="114"/>
        <v>#DIV/0!</v>
      </c>
      <c r="BQ274" s="56" t="e">
        <f t="shared" si="114"/>
        <v>#DIV/0!</v>
      </c>
      <c r="BR274" s="56" t="e">
        <f t="shared" si="114"/>
        <v>#DIV/0!</v>
      </c>
      <c r="BS274" s="5049"/>
      <c r="BT274" s="5049"/>
      <c r="BU274" s="5049"/>
      <c r="BV274" s="5049"/>
      <c r="BW274" s="5049"/>
      <c r="BX274" s="5049"/>
      <c r="BY274" s="5049"/>
      <c r="BZ274" s="5049"/>
      <c r="CA274" s="5118"/>
      <c r="CC274" s="5111"/>
      <c r="CD274" s="5049"/>
      <c r="CE274" s="5049"/>
      <c r="CF274" s="5118"/>
      <c r="CG274" s="5130"/>
    </row>
    <row r="275" spans="1:85" ht="14.25" customHeight="1">
      <c r="A275" s="5111"/>
      <c r="B275" s="5114"/>
      <c r="C275" s="5047"/>
      <c r="D275" s="5114"/>
      <c r="E275" s="5047"/>
      <c r="F275" s="440"/>
      <c r="G275" s="377"/>
      <c r="H275" s="5118"/>
      <c r="I275" s="561"/>
      <c r="J275" s="562"/>
      <c r="K275" s="562"/>
      <c r="L275" s="562"/>
      <c r="M275" s="5118"/>
      <c r="N275" s="5111"/>
      <c r="O275" s="380"/>
      <c r="P275" s="381"/>
      <c r="Q275" s="5111"/>
      <c r="R275" s="5049"/>
      <c r="S275" s="5049"/>
      <c r="T275" s="5118"/>
      <c r="U275" s="22"/>
      <c r="V275" s="384">
        <v>9</v>
      </c>
      <c r="W275" s="145"/>
      <c r="X275" s="723"/>
      <c r="Y275" s="723"/>
      <c r="Z275" s="440"/>
      <c r="AA275" s="725"/>
      <c r="AB275" s="725"/>
      <c r="AC275" s="725"/>
      <c r="AD275" s="726"/>
      <c r="AE275" s="140"/>
      <c r="AF275" s="141"/>
      <c r="AG275" s="143"/>
      <c r="AH275" s="143"/>
      <c r="AI275" s="143"/>
      <c r="AJ275" s="146"/>
      <c r="AK275" s="727"/>
      <c r="AL275" s="728"/>
      <c r="AM275" s="728"/>
      <c r="AN275" s="729"/>
      <c r="AO275" s="3"/>
      <c r="AP275" s="399"/>
      <c r="AQ275" s="381"/>
      <c r="AR275" s="52"/>
      <c r="AS275" s="53" t="e">
        <f t="shared" si="98"/>
        <v>#DIV/0!</v>
      </c>
      <c r="AT275" s="54" t="e">
        <f t="shared" si="99"/>
        <v>#DIV/0!</v>
      </c>
      <c r="AU275" s="54" t="e">
        <f t="shared" si="100"/>
        <v>#DIV/0!</v>
      </c>
      <c r="AV275" s="54" t="e">
        <f t="shared" si="101"/>
        <v>#DIV/0!</v>
      </c>
      <c r="AW275" s="55" t="e">
        <f t="shared" si="115"/>
        <v>#DIV/0!</v>
      </c>
      <c r="AX275" s="55" t="e">
        <f t="shared" si="116"/>
        <v>#DIV/0!</v>
      </c>
      <c r="AY275" s="55" t="e">
        <f t="shared" si="117"/>
        <v>#DIV/0!</v>
      </c>
      <c r="AZ275" s="55" t="e">
        <f t="shared" si="102"/>
        <v>#DIV/0!</v>
      </c>
      <c r="BA275" s="56" t="e">
        <f t="shared" si="103"/>
        <v>#DIV/0!</v>
      </c>
      <c r="BB275" s="56" t="e">
        <f t="shared" si="104"/>
        <v>#DIV/0!</v>
      </c>
      <c r="BC275" s="56" t="e">
        <f t="shared" si="105"/>
        <v>#DIV/0!</v>
      </c>
      <c r="BD275" s="56" t="e">
        <f t="shared" si="106"/>
        <v>#DIV/0!</v>
      </c>
      <c r="BE275" s="108">
        <v>0.2</v>
      </c>
      <c r="BF275" s="108">
        <v>0.8</v>
      </c>
      <c r="BG275" s="56" t="e">
        <f t="shared" si="107"/>
        <v>#DIV/0!</v>
      </c>
      <c r="BH275" s="56" t="e">
        <f t="shared" si="108"/>
        <v>#DIV/0!</v>
      </c>
      <c r="BI275" s="56" t="e">
        <f t="shared" si="109"/>
        <v>#DIV/0!</v>
      </c>
      <c r="BJ275" s="56" t="e">
        <f t="shared" si="110"/>
        <v>#DIV/0!</v>
      </c>
      <c r="BK275" s="56" t="e">
        <f t="shared" si="110"/>
        <v>#DIV/0!</v>
      </c>
      <c r="BL275" s="56" t="e">
        <f t="shared" si="111"/>
        <v>#DIV/0!</v>
      </c>
      <c r="BM275" s="56" t="e">
        <f t="shared" si="112"/>
        <v>#DIV/0!</v>
      </c>
      <c r="BN275" s="56" t="e">
        <f t="shared" si="113"/>
        <v>#DIV/0!</v>
      </c>
      <c r="BO275" s="56" t="e">
        <f t="shared" si="114"/>
        <v>#DIV/0!</v>
      </c>
      <c r="BP275" s="56" t="e">
        <f t="shared" si="114"/>
        <v>#DIV/0!</v>
      </c>
      <c r="BQ275" s="56" t="e">
        <f t="shared" si="114"/>
        <v>#DIV/0!</v>
      </c>
      <c r="BR275" s="56" t="e">
        <f t="shared" si="114"/>
        <v>#DIV/0!</v>
      </c>
      <c r="BS275" s="5049"/>
      <c r="BT275" s="5049"/>
      <c r="BU275" s="5049"/>
      <c r="BV275" s="5049"/>
      <c r="BW275" s="5049"/>
      <c r="BX275" s="5049"/>
      <c r="BY275" s="5049"/>
      <c r="BZ275" s="5049"/>
      <c r="CA275" s="5118"/>
      <c r="CC275" s="5111"/>
      <c r="CD275" s="5049"/>
      <c r="CE275" s="5049"/>
      <c r="CF275" s="5118"/>
      <c r="CG275" s="5130"/>
    </row>
    <row r="276" spans="1:85" ht="14.25" customHeight="1" thickBot="1">
      <c r="A276" s="5112"/>
      <c r="B276" s="5115"/>
      <c r="C276" s="4515"/>
      <c r="D276" s="5115"/>
      <c r="E276" s="4515"/>
      <c r="F276" s="593"/>
      <c r="G276" s="411"/>
      <c r="H276" s="5119"/>
      <c r="I276" s="596"/>
      <c r="J276" s="597"/>
      <c r="K276" s="597"/>
      <c r="L276" s="597"/>
      <c r="M276" s="5119"/>
      <c r="N276" s="5112"/>
      <c r="O276" s="416"/>
      <c r="P276" s="417"/>
      <c r="Q276" s="5112"/>
      <c r="R276" s="5121"/>
      <c r="S276" s="5121"/>
      <c r="T276" s="5119"/>
      <c r="U276" s="22"/>
      <c r="V276" s="449">
        <v>10</v>
      </c>
      <c r="W276" s="414"/>
      <c r="X276" s="735"/>
      <c r="Y276" s="735"/>
      <c r="Z276" s="593"/>
      <c r="AA276" s="737"/>
      <c r="AB276" s="737"/>
      <c r="AC276" s="737"/>
      <c r="AD276" s="738"/>
      <c r="AE276" s="140"/>
      <c r="AF276" s="413"/>
      <c r="AG276" s="739"/>
      <c r="AH276" s="739"/>
      <c r="AI276" s="739"/>
      <c r="AJ276" s="740"/>
      <c r="AK276" s="741"/>
      <c r="AL276" s="742"/>
      <c r="AM276" s="742"/>
      <c r="AN276" s="743"/>
      <c r="AO276" s="3"/>
      <c r="AP276" s="744"/>
      <c r="AQ276" s="417"/>
      <c r="AR276" s="52"/>
      <c r="AS276" s="786" t="e">
        <f t="shared" si="98"/>
        <v>#DIV/0!</v>
      </c>
      <c r="AT276" s="787" t="e">
        <f t="shared" si="99"/>
        <v>#DIV/0!</v>
      </c>
      <c r="AU276" s="787" t="e">
        <f t="shared" si="100"/>
        <v>#DIV/0!</v>
      </c>
      <c r="AV276" s="787" t="e">
        <f t="shared" si="101"/>
        <v>#DIV/0!</v>
      </c>
      <c r="AW276" s="788" t="e">
        <f t="shared" si="115"/>
        <v>#DIV/0!</v>
      </c>
      <c r="AX276" s="788" t="e">
        <f t="shared" si="116"/>
        <v>#DIV/0!</v>
      </c>
      <c r="AY276" s="788" t="e">
        <f t="shared" si="117"/>
        <v>#DIV/0!</v>
      </c>
      <c r="AZ276" s="788" t="e">
        <f t="shared" si="102"/>
        <v>#DIV/0!</v>
      </c>
      <c r="BA276" s="430" t="e">
        <f t="shared" si="103"/>
        <v>#DIV/0!</v>
      </c>
      <c r="BB276" s="430" t="e">
        <f t="shared" si="104"/>
        <v>#DIV/0!</v>
      </c>
      <c r="BC276" s="430" t="e">
        <f t="shared" si="105"/>
        <v>#DIV/0!</v>
      </c>
      <c r="BD276" s="430" t="e">
        <f t="shared" si="106"/>
        <v>#DIV/0!</v>
      </c>
      <c r="BE276" s="427">
        <v>0.2</v>
      </c>
      <c r="BF276" s="427">
        <v>0.8</v>
      </c>
      <c r="BG276" s="430" t="e">
        <f t="shared" si="107"/>
        <v>#DIV/0!</v>
      </c>
      <c r="BH276" s="430" t="e">
        <f t="shared" si="108"/>
        <v>#DIV/0!</v>
      </c>
      <c r="BI276" s="430" t="e">
        <f t="shared" si="109"/>
        <v>#DIV/0!</v>
      </c>
      <c r="BJ276" s="430" t="e">
        <f t="shared" si="110"/>
        <v>#DIV/0!</v>
      </c>
      <c r="BK276" s="430" t="e">
        <f t="shared" si="110"/>
        <v>#DIV/0!</v>
      </c>
      <c r="BL276" s="430" t="e">
        <f t="shared" si="111"/>
        <v>#DIV/0!</v>
      </c>
      <c r="BM276" s="430" t="e">
        <f t="shared" si="112"/>
        <v>#DIV/0!</v>
      </c>
      <c r="BN276" s="430" t="e">
        <f t="shared" si="113"/>
        <v>#DIV/0!</v>
      </c>
      <c r="BO276" s="430" t="e">
        <f t="shared" si="114"/>
        <v>#DIV/0!</v>
      </c>
      <c r="BP276" s="430" t="e">
        <f t="shared" si="114"/>
        <v>#DIV/0!</v>
      </c>
      <c r="BQ276" s="430" t="e">
        <f t="shared" si="114"/>
        <v>#DIV/0!</v>
      </c>
      <c r="BR276" s="430" t="e">
        <f t="shared" si="114"/>
        <v>#DIV/0!</v>
      </c>
      <c r="BS276" s="5121"/>
      <c r="BT276" s="5121"/>
      <c r="BU276" s="5121"/>
      <c r="BV276" s="5121"/>
      <c r="BW276" s="5121"/>
      <c r="BX276" s="5121"/>
      <c r="BY276" s="5121"/>
      <c r="BZ276" s="5121"/>
      <c r="CA276" s="5119"/>
      <c r="CC276" s="5112"/>
      <c r="CD276" s="5121"/>
      <c r="CE276" s="5121"/>
      <c r="CF276" s="5119"/>
      <c r="CG276" s="4518"/>
    </row>
    <row r="277" spans="1:85" ht="14.25" customHeight="1">
      <c r="A277" s="5110">
        <v>28</v>
      </c>
      <c r="B277" s="5113"/>
      <c r="C277" s="5045"/>
      <c r="D277" s="5116"/>
      <c r="E277" s="5045"/>
      <c r="F277" s="527"/>
      <c r="G277" s="355"/>
      <c r="H277" s="5117"/>
      <c r="I277" s="529"/>
      <c r="J277" s="530"/>
      <c r="K277" s="530"/>
      <c r="L277" s="530"/>
      <c r="M277" s="5123"/>
      <c r="N277" s="5124"/>
      <c r="O277" s="358"/>
      <c r="P277" s="361"/>
      <c r="Q277" s="5125"/>
      <c r="R277" s="5126"/>
      <c r="S277" s="5126"/>
      <c r="T277" s="5127"/>
      <c r="U277" s="22"/>
      <c r="V277" s="364">
        <v>1</v>
      </c>
      <c r="W277" s="358"/>
      <c r="X277" s="750"/>
      <c r="Y277" s="750"/>
      <c r="Z277" s="527"/>
      <c r="AA277" s="752"/>
      <c r="AB277" s="752"/>
      <c r="AC277" s="752"/>
      <c r="AD277" s="753"/>
      <c r="AE277" s="140"/>
      <c r="AF277" s="357"/>
      <c r="AG277" s="754"/>
      <c r="AH277" s="754"/>
      <c r="AI277" s="754"/>
      <c r="AJ277" s="755"/>
      <c r="AK277" s="756"/>
      <c r="AL277" s="757"/>
      <c r="AM277" s="757"/>
      <c r="AN277" s="758"/>
      <c r="AO277" s="3"/>
      <c r="AP277" s="759"/>
      <c r="AQ277" s="760"/>
      <c r="AR277" s="52"/>
      <c r="AS277" s="781" t="e">
        <f t="shared" si="98"/>
        <v>#DIV/0!</v>
      </c>
      <c r="AT277" s="782" t="e">
        <f t="shared" si="99"/>
        <v>#DIV/0!</v>
      </c>
      <c r="AU277" s="782" t="e">
        <f t="shared" si="100"/>
        <v>#DIV/0!</v>
      </c>
      <c r="AV277" s="782" t="e">
        <f t="shared" si="101"/>
        <v>#DIV/0!</v>
      </c>
      <c r="AW277" s="783" t="e">
        <f t="shared" si="115"/>
        <v>#DIV/0!</v>
      </c>
      <c r="AX277" s="783" t="e">
        <f t="shared" si="116"/>
        <v>#DIV/0!</v>
      </c>
      <c r="AY277" s="783" t="e">
        <f t="shared" si="117"/>
        <v>#DIV/0!</v>
      </c>
      <c r="AZ277" s="783" t="e">
        <f t="shared" si="102"/>
        <v>#DIV/0!</v>
      </c>
      <c r="BA277" s="87" t="e">
        <f t="shared" si="103"/>
        <v>#DIV/0!</v>
      </c>
      <c r="BB277" s="87" t="e">
        <f t="shared" si="104"/>
        <v>#DIV/0!</v>
      </c>
      <c r="BC277" s="87" t="e">
        <f t="shared" si="105"/>
        <v>#DIV/0!</v>
      </c>
      <c r="BD277" s="87" t="e">
        <f t="shared" si="106"/>
        <v>#DIV/0!</v>
      </c>
      <c r="BE277" s="86">
        <v>0.2</v>
      </c>
      <c r="BF277" s="86">
        <v>0.8</v>
      </c>
      <c r="BG277" s="87" t="e">
        <f t="shared" si="107"/>
        <v>#DIV/0!</v>
      </c>
      <c r="BH277" s="87" t="e">
        <f t="shared" si="108"/>
        <v>#DIV/0!</v>
      </c>
      <c r="BI277" s="87" t="e">
        <f t="shared" si="109"/>
        <v>#DIV/0!</v>
      </c>
      <c r="BJ277" s="87" t="e">
        <f t="shared" si="110"/>
        <v>#DIV/0!</v>
      </c>
      <c r="BK277" s="87" t="e">
        <f t="shared" si="110"/>
        <v>#DIV/0!</v>
      </c>
      <c r="BL277" s="87" t="e">
        <f t="shared" si="111"/>
        <v>#DIV/0!</v>
      </c>
      <c r="BM277" s="87" t="e">
        <f t="shared" si="112"/>
        <v>#DIV/0!</v>
      </c>
      <c r="BN277" s="87" t="e">
        <f t="shared" si="113"/>
        <v>#DIV/0!</v>
      </c>
      <c r="BO277" s="87" t="e">
        <f t="shared" si="114"/>
        <v>#DIV/0!</v>
      </c>
      <c r="BP277" s="87" t="e">
        <f t="shared" si="114"/>
        <v>#DIV/0!</v>
      </c>
      <c r="BQ277" s="87" t="e">
        <f t="shared" si="114"/>
        <v>#DIV/0!</v>
      </c>
      <c r="BR277" s="87" t="e">
        <f t="shared" si="114"/>
        <v>#DIV/0!</v>
      </c>
      <c r="BS277" s="5120" t="e">
        <f>AVERAGEIF(BO277:BO286,"&lt;&gt;#¡DIV/0!")</f>
        <v>#DIV/0!</v>
      </c>
      <c r="BT277" s="5120" t="e">
        <f>AVERAGEIF(BP277:BP286,"&lt;&gt;#¡DIV/0!")</f>
        <v>#DIV/0!</v>
      </c>
      <c r="BU277" s="5120" t="e">
        <f>AVERAGEIF(BQ277:BQ286,"&lt;&gt;#¡DIV/0!")</f>
        <v>#DIV/0!</v>
      </c>
      <c r="BV277" s="5120" t="e">
        <f>AVERAGEIF(BR277:BR286,"&lt;&gt;#¡DIV/0!")</f>
        <v>#DIV/0!</v>
      </c>
      <c r="BW277" s="5122" t="e">
        <f>+C277*BS277</f>
        <v>#DIV/0!</v>
      </c>
      <c r="BX277" s="5122" t="e">
        <f>+C277*BT277</f>
        <v>#DIV/0!</v>
      </c>
      <c r="BY277" s="5122" t="e">
        <f>+C277*BU277</f>
        <v>#DIV/0!</v>
      </c>
      <c r="BZ277" s="5122" t="e">
        <f>+C277*BV277</f>
        <v>#DIV/0!</v>
      </c>
      <c r="CA277" s="5131" t="e">
        <f>SUM(BW277:BZ286)</f>
        <v>#DIV/0!</v>
      </c>
      <c r="CC277" s="5132" t="e">
        <f>+Q277/$N$277</f>
        <v>#DIV/0!</v>
      </c>
      <c r="CD277" s="5133" t="e">
        <f>+R277/$N$277</f>
        <v>#DIV/0!</v>
      </c>
      <c r="CE277" s="5133" t="e">
        <f>+S277/$N$277</f>
        <v>#DIV/0!</v>
      </c>
      <c r="CF277" s="5128" t="e">
        <f>+T277/$N$277</f>
        <v>#DIV/0!</v>
      </c>
      <c r="CG277" s="5129" t="e">
        <f>AVERAGE(CC277:CF286)</f>
        <v>#DIV/0!</v>
      </c>
    </row>
    <row r="278" spans="1:85" ht="14.25" customHeight="1">
      <c r="A278" s="5111"/>
      <c r="B278" s="5114"/>
      <c r="C278" s="5047"/>
      <c r="D278" s="5114"/>
      <c r="E278" s="5047"/>
      <c r="F278" s="440"/>
      <c r="G278" s="377"/>
      <c r="H278" s="5118"/>
      <c r="I278" s="561"/>
      <c r="J278" s="562"/>
      <c r="K278" s="562"/>
      <c r="L278" s="562"/>
      <c r="M278" s="5118"/>
      <c r="N278" s="5111"/>
      <c r="O278" s="380"/>
      <c r="P278" s="381"/>
      <c r="Q278" s="5111"/>
      <c r="R278" s="5049"/>
      <c r="S278" s="5049"/>
      <c r="T278" s="5118"/>
      <c r="U278" s="22"/>
      <c r="V278" s="384">
        <v>2</v>
      </c>
      <c r="W278" s="145"/>
      <c r="X278" s="723"/>
      <c r="Y278" s="723"/>
      <c r="Z278" s="440"/>
      <c r="AA278" s="725"/>
      <c r="AB278" s="725"/>
      <c r="AC278" s="725"/>
      <c r="AD278" s="726"/>
      <c r="AE278" s="140"/>
      <c r="AF278" s="141"/>
      <c r="AG278" s="143"/>
      <c r="AH278" s="143"/>
      <c r="AI278" s="143"/>
      <c r="AJ278" s="146"/>
      <c r="AK278" s="727"/>
      <c r="AL278" s="728"/>
      <c r="AM278" s="728"/>
      <c r="AN278" s="729"/>
      <c r="AO278" s="3"/>
      <c r="AP278" s="399"/>
      <c r="AQ278" s="381"/>
      <c r="AR278" s="52"/>
      <c r="AS278" s="53" t="e">
        <f t="shared" si="98"/>
        <v>#DIV/0!</v>
      </c>
      <c r="AT278" s="54" t="e">
        <f t="shared" si="99"/>
        <v>#DIV/0!</v>
      </c>
      <c r="AU278" s="54" t="e">
        <f t="shared" si="100"/>
        <v>#DIV/0!</v>
      </c>
      <c r="AV278" s="54" t="e">
        <f t="shared" si="101"/>
        <v>#DIV/0!</v>
      </c>
      <c r="AW278" s="55" t="e">
        <f t="shared" si="115"/>
        <v>#DIV/0!</v>
      </c>
      <c r="AX278" s="55" t="e">
        <f t="shared" si="116"/>
        <v>#DIV/0!</v>
      </c>
      <c r="AY278" s="55" t="e">
        <f t="shared" si="117"/>
        <v>#DIV/0!</v>
      </c>
      <c r="AZ278" s="55" t="e">
        <f t="shared" si="102"/>
        <v>#DIV/0!</v>
      </c>
      <c r="BA278" s="56" t="e">
        <f t="shared" si="103"/>
        <v>#DIV/0!</v>
      </c>
      <c r="BB278" s="56" t="e">
        <f t="shared" si="104"/>
        <v>#DIV/0!</v>
      </c>
      <c r="BC278" s="56" t="e">
        <f t="shared" si="105"/>
        <v>#DIV/0!</v>
      </c>
      <c r="BD278" s="56" t="e">
        <f t="shared" si="106"/>
        <v>#DIV/0!</v>
      </c>
      <c r="BE278" s="108">
        <v>0.2</v>
      </c>
      <c r="BF278" s="108">
        <v>0.8</v>
      </c>
      <c r="BG278" s="56" t="e">
        <f t="shared" si="107"/>
        <v>#DIV/0!</v>
      </c>
      <c r="BH278" s="56" t="e">
        <f t="shared" si="108"/>
        <v>#DIV/0!</v>
      </c>
      <c r="BI278" s="56" t="e">
        <f t="shared" si="109"/>
        <v>#DIV/0!</v>
      </c>
      <c r="BJ278" s="56" t="e">
        <f t="shared" si="110"/>
        <v>#DIV/0!</v>
      </c>
      <c r="BK278" s="56" t="e">
        <f t="shared" si="110"/>
        <v>#DIV/0!</v>
      </c>
      <c r="BL278" s="56" t="e">
        <f t="shared" si="111"/>
        <v>#DIV/0!</v>
      </c>
      <c r="BM278" s="56" t="e">
        <f t="shared" si="112"/>
        <v>#DIV/0!</v>
      </c>
      <c r="BN278" s="56" t="e">
        <f t="shared" si="113"/>
        <v>#DIV/0!</v>
      </c>
      <c r="BO278" s="56" t="e">
        <f t="shared" si="114"/>
        <v>#DIV/0!</v>
      </c>
      <c r="BP278" s="56" t="e">
        <f t="shared" si="114"/>
        <v>#DIV/0!</v>
      </c>
      <c r="BQ278" s="56" t="e">
        <f t="shared" si="114"/>
        <v>#DIV/0!</v>
      </c>
      <c r="BR278" s="56" t="e">
        <f t="shared" si="114"/>
        <v>#DIV/0!</v>
      </c>
      <c r="BS278" s="5049"/>
      <c r="BT278" s="5049"/>
      <c r="BU278" s="5049"/>
      <c r="BV278" s="5049"/>
      <c r="BW278" s="5049"/>
      <c r="BX278" s="5049"/>
      <c r="BY278" s="5049"/>
      <c r="BZ278" s="5049"/>
      <c r="CA278" s="5118"/>
      <c r="CC278" s="5111"/>
      <c r="CD278" s="5049"/>
      <c r="CE278" s="5049"/>
      <c r="CF278" s="5118"/>
      <c r="CG278" s="5130"/>
    </row>
    <row r="279" spans="1:85" ht="14.25" customHeight="1">
      <c r="A279" s="5111"/>
      <c r="B279" s="5114"/>
      <c r="C279" s="5047"/>
      <c r="D279" s="5114"/>
      <c r="E279" s="5047"/>
      <c r="F279" s="440"/>
      <c r="G279" s="377"/>
      <c r="H279" s="5118"/>
      <c r="I279" s="561"/>
      <c r="J279" s="562"/>
      <c r="K279" s="562"/>
      <c r="L279" s="562"/>
      <c r="M279" s="5118"/>
      <c r="N279" s="5111"/>
      <c r="O279" s="380"/>
      <c r="P279" s="381"/>
      <c r="Q279" s="5111"/>
      <c r="R279" s="5049"/>
      <c r="S279" s="5049"/>
      <c r="T279" s="5118"/>
      <c r="U279" s="22"/>
      <c r="V279" s="384">
        <v>3</v>
      </c>
      <c r="W279" s="145"/>
      <c r="X279" s="723"/>
      <c r="Y279" s="723"/>
      <c r="Z279" s="440"/>
      <c r="AA279" s="725"/>
      <c r="AB279" s="725"/>
      <c r="AC279" s="725"/>
      <c r="AD279" s="726"/>
      <c r="AE279" s="140"/>
      <c r="AF279" s="141"/>
      <c r="AG279" s="143"/>
      <c r="AH279" s="143"/>
      <c r="AI279" s="143"/>
      <c r="AJ279" s="146"/>
      <c r="AK279" s="727"/>
      <c r="AL279" s="728"/>
      <c r="AM279" s="728"/>
      <c r="AN279" s="729"/>
      <c r="AO279" s="3"/>
      <c r="AP279" s="399"/>
      <c r="AQ279" s="381"/>
      <c r="AR279" s="52"/>
      <c r="AS279" s="53" t="e">
        <f t="shared" si="98"/>
        <v>#DIV/0!</v>
      </c>
      <c r="AT279" s="54" t="e">
        <f t="shared" si="99"/>
        <v>#DIV/0!</v>
      </c>
      <c r="AU279" s="54" t="e">
        <f t="shared" si="100"/>
        <v>#DIV/0!</v>
      </c>
      <c r="AV279" s="54" t="e">
        <f t="shared" si="101"/>
        <v>#DIV/0!</v>
      </c>
      <c r="AW279" s="55" t="e">
        <f t="shared" si="115"/>
        <v>#DIV/0!</v>
      </c>
      <c r="AX279" s="55" t="e">
        <f t="shared" si="116"/>
        <v>#DIV/0!</v>
      </c>
      <c r="AY279" s="55" t="e">
        <f t="shared" si="117"/>
        <v>#DIV/0!</v>
      </c>
      <c r="AZ279" s="55" t="e">
        <f t="shared" si="102"/>
        <v>#DIV/0!</v>
      </c>
      <c r="BA279" s="56" t="e">
        <f t="shared" si="103"/>
        <v>#DIV/0!</v>
      </c>
      <c r="BB279" s="56" t="e">
        <f t="shared" si="104"/>
        <v>#DIV/0!</v>
      </c>
      <c r="BC279" s="56" t="e">
        <f t="shared" si="105"/>
        <v>#DIV/0!</v>
      </c>
      <c r="BD279" s="56" t="e">
        <f t="shared" si="106"/>
        <v>#DIV/0!</v>
      </c>
      <c r="BE279" s="108">
        <v>0.2</v>
      </c>
      <c r="BF279" s="108">
        <v>0.8</v>
      </c>
      <c r="BG279" s="56" t="e">
        <f t="shared" si="107"/>
        <v>#DIV/0!</v>
      </c>
      <c r="BH279" s="56" t="e">
        <f t="shared" si="108"/>
        <v>#DIV/0!</v>
      </c>
      <c r="BI279" s="56" t="e">
        <f t="shared" si="109"/>
        <v>#DIV/0!</v>
      </c>
      <c r="BJ279" s="56" t="e">
        <f t="shared" si="110"/>
        <v>#DIV/0!</v>
      </c>
      <c r="BK279" s="56" t="e">
        <f t="shared" si="110"/>
        <v>#DIV/0!</v>
      </c>
      <c r="BL279" s="56" t="e">
        <f t="shared" si="111"/>
        <v>#DIV/0!</v>
      </c>
      <c r="BM279" s="56" t="e">
        <f t="shared" si="112"/>
        <v>#DIV/0!</v>
      </c>
      <c r="BN279" s="56" t="e">
        <f t="shared" si="113"/>
        <v>#DIV/0!</v>
      </c>
      <c r="BO279" s="56" t="e">
        <f t="shared" si="114"/>
        <v>#DIV/0!</v>
      </c>
      <c r="BP279" s="56" t="e">
        <f t="shared" si="114"/>
        <v>#DIV/0!</v>
      </c>
      <c r="BQ279" s="56" t="e">
        <f t="shared" si="114"/>
        <v>#DIV/0!</v>
      </c>
      <c r="BR279" s="56" t="e">
        <f t="shared" si="114"/>
        <v>#DIV/0!</v>
      </c>
      <c r="BS279" s="5049"/>
      <c r="BT279" s="5049"/>
      <c r="BU279" s="5049"/>
      <c r="BV279" s="5049"/>
      <c r="BW279" s="5049"/>
      <c r="BX279" s="5049"/>
      <c r="BY279" s="5049"/>
      <c r="BZ279" s="5049"/>
      <c r="CA279" s="5118"/>
      <c r="CC279" s="5111"/>
      <c r="CD279" s="5049"/>
      <c r="CE279" s="5049"/>
      <c r="CF279" s="5118"/>
      <c r="CG279" s="5130"/>
    </row>
    <row r="280" spans="1:85" ht="14.25" customHeight="1">
      <c r="A280" s="5111"/>
      <c r="B280" s="5114"/>
      <c r="C280" s="5047"/>
      <c r="D280" s="5114"/>
      <c r="E280" s="5047"/>
      <c r="F280" s="440"/>
      <c r="G280" s="377"/>
      <c r="H280" s="5118"/>
      <c r="I280" s="561"/>
      <c r="J280" s="562"/>
      <c r="K280" s="562"/>
      <c r="L280" s="562"/>
      <c r="M280" s="5118"/>
      <c r="N280" s="5111"/>
      <c r="O280" s="380"/>
      <c r="P280" s="381"/>
      <c r="Q280" s="5111"/>
      <c r="R280" s="5049"/>
      <c r="S280" s="5049"/>
      <c r="T280" s="5118"/>
      <c r="U280" s="22"/>
      <c r="V280" s="384">
        <v>4</v>
      </c>
      <c r="W280" s="145"/>
      <c r="X280" s="723"/>
      <c r="Y280" s="723"/>
      <c r="Z280" s="440"/>
      <c r="AA280" s="725"/>
      <c r="AB280" s="725"/>
      <c r="AC280" s="725"/>
      <c r="AD280" s="726"/>
      <c r="AE280" s="140"/>
      <c r="AF280" s="141"/>
      <c r="AG280" s="143"/>
      <c r="AH280" s="143"/>
      <c r="AI280" s="143"/>
      <c r="AJ280" s="146"/>
      <c r="AK280" s="727"/>
      <c r="AL280" s="728"/>
      <c r="AM280" s="728"/>
      <c r="AN280" s="729"/>
      <c r="AO280" s="3"/>
      <c r="AP280" s="399"/>
      <c r="AQ280" s="381"/>
      <c r="AR280" s="52"/>
      <c r="AS280" s="53" t="e">
        <f t="shared" si="98"/>
        <v>#DIV/0!</v>
      </c>
      <c r="AT280" s="54" t="e">
        <f t="shared" si="99"/>
        <v>#DIV/0!</v>
      </c>
      <c r="AU280" s="54" t="e">
        <f t="shared" si="100"/>
        <v>#DIV/0!</v>
      </c>
      <c r="AV280" s="54" t="e">
        <f t="shared" si="101"/>
        <v>#DIV/0!</v>
      </c>
      <c r="AW280" s="55" t="e">
        <f t="shared" si="115"/>
        <v>#DIV/0!</v>
      </c>
      <c r="AX280" s="55" t="e">
        <f t="shared" si="116"/>
        <v>#DIV/0!</v>
      </c>
      <c r="AY280" s="55" t="e">
        <f t="shared" si="117"/>
        <v>#DIV/0!</v>
      </c>
      <c r="AZ280" s="55" t="e">
        <f t="shared" si="102"/>
        <v>#DIV/0!</v>
      </c>
      <c r="BA280" s="56" t="e">
        <f t="shared" si="103"/>
        <v>#DIV/0!</v>
      </c>
      <c r="BB280" s="56" t="e">
        <f t="shared" si="104"/>
        <v>#DIV/0!</v>
      </c>
      <c r="BC280" s="56" t="e">
        <f t="shared" si="105"/>
        <v>#DIV/0!</v>
      </c>
      <c r="BD280" s="56" t="e">
        <f t="shared" si="106"/>
        <v>#DIV/0!</v>
      </c>
      <c r="BE280" s="108">
        <v>0.2</v>
      </c>
      <c r="BF280" s="108">
        <v>0.8</v>
      </c>
      <c r="BG280" s="56" t="e">
        <f t="shared" si="107"/>
        <v>#DIV/0!</v>
      </c>
      <c r="BH280" s="56" t="e">
        <f t="shared" si="108"/>
        <v>#DIV/0!</v>
      </c>
      <c r="BI280" s="56" t="e">
        <f t="shared" si="109"/>
        <v>#DIV/0!</v>
      </c>
      <c r="BJ280" s="56" t="e">
        <f t="shared" si="110"/>
        <v>#DIV/0!</v>
      </c>
      <c r="BK280" s="56" t="e">
        <f t="shared" si="110"/>
        <v>#DIV/0!</v>
      </c>
      <c r="BL280" s="56" t="e">
        <f t="shared" si="111"/>
        <v>#DIV/0!</v>
      </c>
      <c r="BM280" s="56" t="e">
        <f t="shared" si="112"/>
        <v>#DIV/0!</v>
      </c>
      <c r="BN280" s="56" t="e">
        <f t="shared" si="113"/>
        <v>#DIV/0!</v>
      </c>
      <c r="BO280" s="56" t="e">
        <f t="shared" si="114"/>
        <v>#DIV/0!</v>
      </c>
      <c r="BP280" s="56" t="e">
        <f t="shared" si="114"/>
        <v>#DIV/0!</v>
      </c>
      <c r="BQ280" s="56" t="e">
        <f t="shared" si="114"/>
        <v>#DIV/0!</v>
      </c>
      <c r="BR280" s="56" t="e">
        <f t="shared" si="114"/>
        <v>#DIV/0!</v>
      </c>
      <c r="BS280" s="5049"/>
      <c r="BT280" s="5049"/>
      <c r="BU280" s="5049"/>
      <c r="BV280" s="5049"/>
      <c r="BW280" s="5049"/>
      <c r="BX280" s="5049"/>
      <c r="BY280" s="5049"/>
      <c r="BZ280" s="5049"/>
      <c r="CA280" s="5118"/>
      <c r="CC280" s="5111"/>
      <c r="CD280" s="5049"/>
      <c r="CE280" s="5049"/>
      <c r="CF280" s="5118"/>
      <c r="CG280" s="5130"/>
    </row>
    <row r="281" spans="1:85" ht="14.25" customHeight="1">
      <c r="A281" s="5111"/>
      <c r="B281" s="5114"/>
      <c r="C281" s="5047"/>
      <c r="D281" s="5114"/>
      <c r="E281" s="5047"/>
      <c r="F281" s="440"/>
      <c r="G281" s="377"/>
      <c r="H281" s="5118"/>
      <c r="I281" s="561"/>
      <c r="J281" s="562"/>
      <c r="K281" s="562"/>
      <c r="L281" s="562"/>
      <c r="M281" s="5118"/>
      <c r="N281" s="5111"/>
      <c r="O281" s="380"/>
      <c r="P281" s="381"/>
      <c r="Q281" s="5111"/>
      <c r="R281" s="5049"/>
      <c r="S281" s="5049"/>
      <c r="T281" s="5118"/>
      <c r="U281" s="22"/>
      <c r="V281" s="384">
        <v>5</v>
      </c>
      <c r="W281" s="145"/>
      <c r="X281" s="723"/>
      <c r="Y281" s="723"/>
      <c r="Z281" s="440"/>
      <c r="AA281" s="725"/>
      <c r="AB281" s="725"/>
      <c r="AC281" s="725"/>
      <c r="AD281" s="726"/>
      <c r="AE281" s="140"/>
      <c r="AF281" s="141"/>
      <c r="AG281" s="143"/>
      <c r="AH281" s="143"/>
      <c r="AI281" s="143"/>
      <c r="AJ281" s="146"/>
      <c r="AK281" s="727"/>
      <c r="AL281" s="728"/>
      <c r="AM281" s="728"/>
      <c r="AN281" s="729"/>
      <c r="AO281" s="3"/>
      <c r="AP281" s="399"/>
      <c r="AQ281" s="381"/>
      <c r="AR281" s="52"/>
      <c r="AS281" s="53" t="e">
        <f t="shared" si="98"/>
        <v>#DIV/0!</v>
      </c>
      <c r="AT281" s="54" t="e">
        <f t="shared" si="99"/>
        <v>#DIV/0!</v>
      </c>
      <c r="AU281" s="54" t="e">
        <f t="shared" si="100"/>
        <v>#DIV/0!</v>
      </c>
      <c r="AV281" s="54" t="e">
        <f t="shared" si="101"/>
        <v>#DIV/0!</v>
      </c>
      <c r="AW281" s="55" t="e">
        <f t="shared" si="115"/>
        <v>#DIV/0!</v>
      </c>
      <c r="AX281" s="55" t="e">
        <f t="shared" si="116"/>
        <v>#DIV/0!</v>
      </c>
      <c r="AY281" s="55" t="e">
        <f t="shared" si="117"/>
        <v>#DIV/0!</v>
      </c>
      <c r="AZ281" s="55" t="e">
        <f t="shared" si="102"/>
        <v>#DIV/0!</v>
      </c>
      <c r="BA281" s="56" t="e">
        <f t="shared" si="103"/>
        <v>#DIV/0!</v>
      </c>
      <c r="BB281" s="56" t="e">
        <f t="shared" si="104"/>
        <v>#DIV/0!</v>
      </c>
      <c r="BC281" s="56" t="e">
        <f t="shared" si="105"/>
        <v>#DIV/0!</v>
      </c>
      <c r="BD281" s="56" t="e">
        <f t="shared" si="106"/>
        <v>#DIV/0!</v>
      </c>
      <c r="BE281" s="108">
        <v>0.2</v>
      </c>
      <c r="BF281" s="108">
        <v>0.8</v>
      </c>
      <c r="BG281" s="56" t="e">
        <f t="shared" si="107"/>
        <v>#DIV/0!</v>
      </c>
      <c r="BH281" s="56" t="e">
        <f t="shared" si="108"/>
        <v>#DIV/0!</v>
      </c>
      <c r="BI281" s="56" t="e">
        <f t="shared" si="109"/>
        <v>#DIV/0!</v>
      </c>
      <c r="BJ281" s="56" t="e">
        <f t="shared" si="110"/>
        <v>#DIV/0!</v>
      </c>
      <c r="BK281" s="56" t="e">
        <f t="shared" si="110"/>
        <v>#DIV/0!</v>
      </c>
      <c r="BL281" s="56" t="e">
        <f t="shared" si="111"/>
        <v>#DIV/0!</v>
      </c>
      <c r="BM281" s="56" t="e">
        <f t="shared" si="112"/>
        <v>#DIV/0!</v>
      </c>
      <c r="BN281" s="56" t="e">
        <f t="shared" si="113"/>
        <v>#DIV/0!</v>
      </c>
      <c r="BO281" s="56" t="e">
        <f t="shared" si="114"/>
        <v>#DIV/0!</v>
      </c>
      <c r="BP281" s="56" t="e">
        <f t="shared" si="114"/>
        <v>#DIV/0!</v>
      </c>
      <c r="BQ281" s="56" t="e">
        <f t="shared" si="114"/>
        <v>#DIV/0!</v>
      </c>
      <c r="BR281" s="56" t="e">
        <f t="shared" si="114"/>
        <v>#DIV/0!</v>
      </c>
      <c r="BS281" s="5049"/>
      <c r="BT281" s="5049"/>
      <c r="BU281" s="5049"/>
      <c r="BV281" s="5049"/>
      <c r="BW281" s="5049"/>
      <c r="BX281" s="5049"/>
      <c r="BY281" s="5049"/>
      <c r="BZ281" s="5049"/>
      <c r="CA281" s="5118"/>
      <c r="CC281" s="5111"/>
      <c r="CD281" s="5049"/>
      <c r="CE281" s="5049"/>
      <c r="CF281" s="5118"/>
      <c r="CG281" s="5130"/>
    </row>
    <row r="282" spans="1:85" ht="14.25" customHeight="1">
      <c r="A282" s="5111"/>
      <c r="B282" s="5114"/>
      <c r="C282" s="5047"/>
      <c r="D282" s="5114"/>
      <c r="E282" s="5047"/>
      <c r="F282" s="440"/>
      <c r="G282" s="377"/>
      <c r="H282" s="5118"/>
      <c r="I282" s="561"/>
      <c r="J282" s="562"/>
      <c r="K282" s="562"/>
      <c r="L282" s="562"/>
      <c r="M282" s="5118"/>
      <c r="N282" s="5111"/>
      <c r="O282" s="380"/>
      <c r="P282" s="381"/>
      <c r="Q282" s="5111"/>
      <c r="R282" s="5049"/>
      <c r="S282" s="5049"/>
      <c r="T282" s="5118"/>
      <c r="U282" s="22"/>
      <c r="V282" s="384">
        <v>6</v>
      </c>
      <c r="W282" s="145"/>
      <c r="X282" s="723"/>
      <c r="Y282" s="723"/>
      <c r="Z282" s="440"/>
      <c r="AA282" s="725"/>
      <c r="AB282" s="725"/>
      <c r="AC282" s="725"/>
      <c r="AD282" s="726"/>
      <c r="AE282" s="140"/>
      <c r="AF282" s="141"/>
      <c r="AG282" s="143"/>
      <c r="AH282" s="143"/>
      <c r="AI282" s="143"/>
      <c r="AJ282" s="146"/>
      <c r="AK282" s="727"/>
      <c r="AL282" s="728"/>
      <c r="AM282" s="728"/>
      <c r="AN282" s="729"/>
      <c r="AO282" s="3"/>
      <c r="AP282" s="399"/>
      <c r="AQ282" s="381"/>
      <c r="AR282" s="52"/>
      <c r="AS282" s="53" t="e">
        <f t="shared" si="98"/>
        <v>#DIV/0!</v>
      </c>
      <c r="AT282" s="54" t="e">
        <f t="shared" si="99"/>
        <v>#DIV/0!</v>
      </c>
      <c r="AU282" s="54" t="e">
        <f t="shared" si="100"/>
        <v>#DIV/0!</v>
      </c>
      <c r="AV282" s="54" t="e">
        <f t="shared" si="101"/>
        <v>#DIV/0!</v>
      </c>
      <c r="AW282" s="55" t="e">
        <f t="shared" si="115"/>
        <v>#DIV/0!</v>
      </c>
      <c r="AX282" s="55" t="e">
        <f t="shared" si="116"/>
        <v>#DIV/0!</v>
      </c>
      <c r="AY282" s="55" t="e">
        <f t="shared" si="117"/>
        <v>#DIV/0!</v>
      </c>
      <c r="AZ282" s="55" t="e">
        <f t="shared" si="102"/>
        <v>#DIV/0!</v>
      </c>
      <c r="BA282" s="56" t="e">
        <f t="shared" si="103"/>
        <v>#DIV/0!</v>
      </c>
      <c r="BB282" s="56" t="e">
        <f t="shared" si="104"/>
        <v>#DIV/0!</v>
      </c>
      <c r="BC282" s="56" t="e">
        <f t="shared" si="105"/>
        <v>#DIV/0!</v>
      </c>
      <c r="BD282" s="56" t="e">
        <f t="shared" si="106"/>
        <v>#DIV/0!</v>
      </c>
      <c r="BE282" s="108">
        <v>0.2</v>
      </c>
      <c r="BF282" s="108">
        <v>0.8</v>
      </c>
      <c r="BG282" s="56" t="e">
        <f t="shared" si="107"/>
        <v>#DIV/0!</v>
      </c>
      <c r="BH282" s="56" t="e">
        <f t="shared" si="108"/>
        <v>#DIV/0!</v>
      </c>
      <c r="BI282" s="56" t="e">
        <f t="shared" si="109"/>
        <v>#DIV/0!</v>
      </c>
      <c r="BJ282" s="56" t="e">
        <f t="shared" si="110"/>
        <v>#DIV/0!</v>
      </c>
      <c r="BK282" s="56" t="e">
        <f t="shared" si="110"/>
        <v>#DIV/0!</v>
      </c>
      <c r="BL282" s="56" t="e">
        <f t="shared" si="111"/>
        <v>#DIV/0!</v>
      </c>
      <c r="BM282" s="56" t="e">
        <f t="shared" si="112"/>
        <v>#DIV/0!</v>
      </c>
      <c r="BN282" s="56" t="e">
        <f t="shared" si="113"/>
        <v>#DIV/0!</v>
      </c>
      <c r="BO282" s="56" t="e">
        <f t="shared" si="114"/>
        <v>#DIV/0!</v>
      </c>
      <c r="BP282" s="56" t="e">
        <f t="shared" si="114"/>
        <v>#DIV/0!</v>
      </c>
      <c r="BQ282" s="56" t="e">
        <f t="shared" si="114"/>
        <v>#DIV/0!</v>
      </c>
      <c r="BR282" s="56" t="e">
        <f t="shared" si="114"/>
        <v>#DIV/0!</v>
      </c>
      <c r="BS282" s="5049"/>
      <c r="BT282" s="5049"/>
      <c r="BU282" s="5049"/>
      <c r="BV282" s="5049"/>
      <c r="BW282" s="5049"/>
      <c r="BX282" s="5049"/>
      <c r="BY282" s="5049"/>
      <c r="BZ282" s="5049"/>
      <c r="CA282" s="5118"/>
      <c r="CC282" s="5111"/>
      <c r="CD282" s="5049"/>
      <c r="CE282" s="5049"/>
      <c r="CF282" s="5118"/>
      <c r="CG282" s="5130"/>
    </row>
    <row r="283" spans="1:85" ht="14.25" customHeight="1">
      <c r="A283" s="5111"/>
      <c r="B283" s="5114"/>
      <c r="C283" s="5047"/>
      <c r="D283" s="5114"/>
      <c r="E283" s="5047"/>
      <c r="F283" s="440"/>
      <c r="G283" s="377"/>
      <c r="H283" s="5118"/>
      <c r="I283" s="561"/>
      <c r="J283" s="562"/>
      <c r="K283" s="562"/>
      <c r="L283" s="562"/>
      <c r="M283" s="5118"/>
      <c r="N283" s="5111"/>
      <c r="O283" s="380"/>
      <c r="P283" s="381"/>
      <c r="Q283" s="5111"/>
      <c r="R283" s="5049"/>
      <c r="S283" s="5049"/>
      <c r="T283" s="5118"/>
      <c r="U283" s="22"/>
      <c r="V283" s="384">
        <v>7</v>
      </c>
      <c r="W283" s="145"/>
      <c r="X283" s="723"/>
      <c r="Y283" s="723"/>
      <c r="Z283" s="440"/>
      <c r="AA283" s="725"/>
      <c r="AB283" s="725"/>
      <c r="AC283" s="725"/>
      <c r="AD283" s="726"/>
      <c r="AE283" s="140"/>
      <c r="AF283" s="141"/>
      <c r="AG283" s="143"/>
      <c r="AH283" s="143"/>
      <c r="AI283" s="143"/>
      <c r="AJ283" s="146"/>
      <c r="AK283" s="727"/>
      <c r="AL283" s="728"/>
      <c r="AM283" s="728"/>
      <c r="AN283" s="729"/>
      <c r="AO283" s="3"/>
      <c r="AP283" s="399"/>
      <c r="AQ283" s="381"/>
      <c r="AR283" s="52"/>
      <c r="AS283" s="53" t="e">
        <f t="shared" si="98"/>
        <v>#DIV/0!</v>
      </c>
      <c r="AT283" s="54" t="e">
        <f t="shared" si="99"/>
        <v>#DIV/0!</v>
      </c>
      <c r="AU283" s="54" t="e">
        <f t="shared" si="100"/>
        <v>#DIV/0!</v>
      </c>
      <c r="AV283" s="54" t="e">
        <f t="shared" si="101"/>
        <v>#DIV/0!</v>
      </c>
      <c r="AW283" s="55" t="e">
        <f t="shared" si="115"/>
        <v>#DIV/0!</v>
      </c>
      <c r="AX283" s="55" t="e">
        <f t="shared" si="116"/>
        <v>#DIV/0!</v>
      </c>
      <c r="AY283" s="55" t="e">
        <f t="shared" si="117"/>
        <v>#DIV/0!</v>
      </c>
      <c r="AZ283" s="55" t="e">
        <f t="shared" si="102"/>
        <v>#DIV/0!</v>
      </c>
      <c r="BA283" s="56" t="e">
        <f t="shared" si="103"/>
        <v>#DIV/0!</v>
      </c>
      <c r="BB283" s="56" t="e">
        <f t="shared" si="104"/>
        <v>#DIV/0!</v>
      </c>
      <c r="BC283" s="56" t="e">
        <f t="shared" si="105"/>
        <v>#DIV/0!</v>
      </c>
      <c r="BD283" s="56" t="e">
        <f t="shared" si="106"/>
        <v>#DIV/0!</v>
      </c>
      <c r="BE283" s="108">
        <v>0.2</v>
      </c>
      <c r="BF283" s="108">
        <v>0.8</v>
      </c>
      <c r="BG283" s="56" t="e">
        <f t="shared" si="107"/>
        <v>#DIV/0!</v>
      </c>
      <c r="BH283" s="56" t="e">
        <f t="shared" si="108"/>
        <v>#DIV/0!</v>
      </c>
      <c r="BI283" s="56" t="e">
        <f t="shared" si="109"/>
        <v>#DIV/0!</v>
      </c>
      <c r="BJ283" s="56" t="e">
        <f t="shared" si="110"/>
        <v>#DIV/0!</v>
      </c>
      <c r="BK283" s="56" t="e">
        <f t="shared" si="110"/>
        <v>#DIV/0!</v>
      </c>
      <c r="BL283" s="56" t="e">
        <f t="shared" si="111"/>
        <v>#DIV/0!</v>
      </c>
      <c r="BM283" s="56" t="e">
        <f t="shared" si="112"/>
        <v>#DIV/0!</v>
      </c>
      <c r="BN283" s="56" t="e">
        <f t="shared" si="113"/>
        <v>#DIV/0!</v>
      </c>
      <c r="BO283" s="56" t="e">
        <f t="shared" si="114"/>
        <v>#DIV/0!</v>
      </c>
      <c r="BP283" s="56" t="e">
        <f t="shared" si="114"/>
        <v>#DIV/0!</v>
      </c>
      <c r="BQ283" s="56" t="e">
        <f t="shared" si="114"/>
        <v>#DIV/0!</v>
      </c>
      <c r="BR283" s="56" t="e">
        <f t="shared" si="114"/>
        <v>#DIV/0!</v>
      </c>
      <c r="BS283" s="5049"/>
      <c r="BT283" s="5049"/>
      <c r="BU283" s="5049"/>
      <c r="BV283" s="5049"/>
      <c r="BW283" s="5049"/>
      <c r="BX283" s="5049"/>
      <c r="BY283" s="5049"/>
      <c r="BZ283" s="5049"/>
      <c r="CA283" s="5118"/>
      <c r="CC283" s="5111"/>
      <c r="CD283" s="5049"/>
      <c r="CE283" s="5049"/>
      <c r="CF283" s="5118"/>
      <c r="CG283" s="5130"/>
    </row>
    <row r="284" spans="1:85" ht="14.25" customHeight="1">
      <c r="A284" s="5111"/>
      <c r="B284" s="5114"/>
      <c r="C284" s="5047"/>
      <c r="D284" s="5114"/>
      <c r="E284" s="5047"/>
      <c r="F284" s="440"/>
      <c r="G284" s="377"/>
      <c r="H284" s="5118"/>
      <c r="I284" s="561"/>
      <c r="J284" s="562"/>
      <c r="K284" s="562"/>
      <c r="L284" s="562"/>
      <c r="M284" s="5118"/>
      <c r="N284" s="5111"/>
      <c r="O284" s="380"/>
      <c r="P284" s="381"/>
      <c r="Q284" s="5111"/>
      <c r="R284" s="5049"/>
      <c r="S284" s="5049"/>
      <c r="T284" s="5118"/>
      <c r="U284" s="22"/>
      <c r="V284" s="384">
        <v>8</v>
      </c>
      <c r="W284" s="145"/>
      <c r="X284" s="723"/>
      <c r="Y284" s="723"/>
      <c r="Z284" s="440"/>
      <c r="AA284" s="725"/>
      <c r="AB284" s="725"/>
      <c r="AC284" s="725"/>
      <c r="AD284" s="726"/>
      <c r="AE284" s="140"/>
      <c r="AF284" s="141"/>
      <c r="AG284" s="143"/>
      <c r="AH284" s="143"/>
      <c r="AI284" s="143"/>
      <c r="AJ284" s="146"/>
      <c r="AK284" s="727"/>
      <c r="AL284" s="728"/>
      <c r="AM284" s="728"/>
      <c r="AN284" s="729"/>
      <c r="AO284" s="3"/>
      <c r="AP284" s="399"/>
      <c r="AQ284" s="381"/>
      <c r="AR284" s="52"/>
      <c r="AS284" s="53" t="e">
        <f t="shared" si="98"/>
        <v>#DIV/0!</v>
      </c>
      <c r="AT284" s="54" t="e">
        <f t="shared" si="99"/>
        <v>#DIV/0!</v>
      </c>
      <c r="AU284" s="54" t="e">
        <f t="shared" si="100"/>
        <v>#DIV/0!</v>
      </c>
      <c r="AV284" s="54" t="e">
        <f t="shared" si="101"/>
        <v>#DIV/0!</v>
      </c>
      <c r="AW284" s="55" t="e">
        <f t="shared" si="115"/>
        <v>#DIV/0!</v>
      </c>
      <c r="AX284" s="55" t="e">
        <f t="shared" si="116"/>
        <v>#DIV/0!</v>
      </c>
      <c r="AY284" s="55" t="e">
        <f t="shared" si="117"/>
        <v>#DIV/0!</v>
      </c>
      <c r="AZ284" s="55" t="e">
        <f t="shared" si="102"/>
        <v>#DIV/0!</v>
      </c>
      <c r="BA284" s="56" t="e">
        <f t="shared" si="103"/>
        <v>#DIV/0!</v>
      </c>
      <c r="BB284" s="56" t="e">
        <f t="shared" si="104"/>
        <v>#DIV/0!</v>
      </c>
      <c r="BC284" s="56" t="e">
        <f t="shared" si="105"/>
        <v>#DIV/0!</v>
      </c>
      <c r="BD284" s="56" t="e">
        <f t="shared" si="106"/>
        <v>#DIV/0!</v>
      </c>
      <c r="BE284" s="108">
        <v>0.2</v>
      </c>
      <c r="BF284" s="108">
        <v>0.8</v>
      </c>
      <c r="BG284" s="56" t="e">
        <f t="shared" si="107"/>
        <v>#DIV/0!</v>
      </c>
      <c r="BH284" s="56" t="e">
        <f t="shared" si="108"/>
        <v>#DIV/0!</v>
      </c>
      <c r="BI284" s="56" t="e">
        <f t="shared" si="109"/>
        <v>#DIV/0!</v>
      </c>
      <c r="BJ284" s="56" t="e">
        <f t="shared" si="110"/>
        <v>#DIV/0!</v>
      </c>
      <c r="BK284" s="56" t="e">
        <f t="shared" si="110"/>
        <v>#DIV/0!</v>
      </c>
      <c r="BL284" s="56" t="e">
        <f t="shared" si="111"/>
        <v>#DIV/0!</v>
      </c>
      <c r="BM284" s="56" t="e">
        <f t="shared" si="112"/>
        <v>#DIV/0!</v>
      </c>
      <c r="BN284" s="56" t="e">
        <f t="shared" si="113"/>
        <v>#DIV/0!</v>
      </c>
      <c r="BO284" s="56" t="e">
        <f t="shared" si="114"/>
        <v>#DIV/0!</v>
      </c>
      <c r="BP284" s="56" t="e">
        <f t="shared" si="114"/>
        <v>#DIV/0!</v>
      </c>
      <c r="BQ284" s="56" t="e">
        <f t="shared" si="114"/>
        <v>#DIV/0!</v>
      </c>
      <c r="BR284" s="56" t="e">
        <f t="shared" si="114"/>
        <v>#DIV/0!</v>
      </c>
      <c r="BS284" s="5049"/>
      <c r="BT284" s="5049"/>
      <c r="BU284" s="5049"/>
      <c r="BV284" s="5049"/>
      <c r="BW284" s="5049"/>
      <c r="BX284" s="5049"/>
      <c r="BY284" s="5049"/>
      <c r="BZ284" s="5049"/>
      <c r="CA284" s="5118"/>
      <c r="CC284" s="5111"/>
      <c r="CD284" s="5049"/>
      <c r="CE284" s="5049"/>
      <c r="CF284" s="5118"/>
      <c r="CG284" s="5130"/>
    </row>
    <row r="285" spans="1:85" ht="14.25" customHeight="1">
      <c r="A285" s="5111"/>
      <c r="B285" s="5114"/>
      <c r="C285" s="5047"/>
      <c r="D285" s="5114"/>
      <c r="E285" s="5047"/>
      <c r="F285" s="440"/>
      <c r="G285" s="377"/>
      <c r="H285" s="5118"/>
      <c r="I285" s="561"/>
      <c r="J285" s="562"/>
      <c r="K285" s="562"/>
      <c r="L285" s="562"/>
      <c r="M285" s="5118"/>
      <c r="N285" s="5111"/>
      <c r="O285" s="380"/>
      <c r="P285" s="381"/>
      <c r="Q285" s="5111"/>
      <c r="R285" s="5049"/>
      <c r="S285" s="5049"/>
      <c r="T285" s="5118"/>
      <c r="U285" s="22"/>
      <c r="V285" s="384">
        <v>9</v>
      </c>
      <c r="W285" s="145"/>
      <c r="X285" s="723"/>
      <c r="Y285" s="723"/>
      <c r="Z285" s="440"/>
      <c r="AA285" s="725"/>
      <c r="AB285" s="725"/>
      <c r="AC285" s="725"/>
      <c r="AD285" s="726"/>
      <c r="AE285" s="140"/>
      <c r="AF285" s="141"/>
      <c r="AG285" s="143"/>
      <c r="AH285" s="143"/>
      <c r="AI285" s="143"/>
      <c r="AJ285" s="146"/>
      <c r="AK285" s="727"/>
      <c r="AL285" s="728"/>
      <c r="AM285" s="728"/>
      <c r="AN285" s="729"/>
      <c r="AO285" s="3"/>
      <c r="AP285" s="399"/>
      <c r="AQ285" s="381"/>
      <c r="AR285" s="52"/>
      <c r="AS285" s="53" t="e">
        <f t="shared" si="98"/>
        <v>#DIV/0!</v>
      </c>
      <c r="AT285" s="54" t="e">
        <f t="shared" si="99"/>
        <v>#DIV/0!</v>
      </c>
      <c r="AU285" s="54" t="e">
        <f t="shared" si="100"/>
        <v>#DIV/0!</v>
      </c>
      <c r="AV285" s="54" t="e">
        <f t="shared" si="101"/>
        <v>#DIV/0!</v>
      </c>
      <c r="AW285" s="55" t="e">
        <f t="shared" si="115"/>
        <v>#DIV/0!</v>
      </c>
      <c r="AX285" s="55" t="e">
        <f t="shared" si="116"/>
        <v>#DIV/0!</v>
      </c>
      <c r="AY285" s="55" t="e">
        <f t="shared" si="117"/>
        <v>#DIV/0!</v>
      </c>
      <c r="AZ285" s="55" t="e">
        <f t="shared" si="102"/>
        <v>#DIV/0!</v>
      </c>
      <c r="BA285" s="56" t="e">
        <f t="shared" si="103"/>
        <v>#DIV/0!</v>
      </c>
      <c r="BB285" s="56" t="e">
        <f t="shared" si="104"/>
        <v>#DIV/0!</v>
      </c>
      <c r="BC285" s="56" t="e">
        <f t="shared" si="105"/>
        <v>#DIV/0!</v>
      </c>
      <c r="BD285" s="56" t="e">
        <f t="shared" si="106"/>
        <v>#DIV/0!</v>
      </c>
      <c r="BE285" s="108">
        <v>0.2</v>
      </c>
      <c r="BF285" s="108">
        <v>0.8</v>
      </c>
      <c r="BG285" s="56" t="e">
        <f t="shared" si="107"/>
        <v>#DIV/0!</v>
      </c>
      <c r="BH285" s="56" t="e">
        <f t="shared" si="108"/>
        <v>#DIV/0!</v>
      </c>
      <c r="BI285" s="56" t="e">
        <f t="shared" si="109"/>
        <v>#DIV/0!</v>
      </c>
      <c r="BJ285" s="56" t="e">
        <f t="shared" si="110"/>
        <v>#DIV/0!</v>
      </c>
      <c r="BK285" s="56" t="e">
        <f t="shared" si="110"/>
        <v>#DIV/0!</v>
      </c>
      <c r="BL285" s="56" t="e">
        <f t="shared" si="111"/>
        <v>#DIV/0!</v>
      </c>
      <c r="BM285" s="56" t="e">
        <f t="shared" si="112"/>
        <v>#DIV/0!</v>
      </c>
      <c r="BN285" s="56" t="e">
        <f t="shared" si="113"/>
        <v>#DIV/0!</v>
      </c>
      <c r="BO285" s="56" t="e">
        <f t="shared" si="114"/>
        <v>#DIV/0!</v>
      </c>
      <c r="BP285" s="56" t="e">
        <f t="shared" si="114"/>
        <v>#DIV/0!</v>
      </c>
      <c r="BQ285" s="56" t="e">
        <f t="shared" si="114"/>
        <v>#DIV/0!</v>
      </c>
      <c r="BR285" s="56" t="e">
        <f t="shared" si="114"/>
        <v>#DIV/0!</v>
      </c>
      <c r="BS285" s="5049"/>
      <c r="BT285" s="5049"/>
      <c r="BU285" s="5049"/>
      <c r="BV285" s="5049"/>
      <c r="BW285" s="5049"/>
      <c r="BX285" s="5049"/>
      <c r="BY285" s="5049"/>
      <c r="BZ285" s="5049"/>
      <c r="CA285" s="5118"/>
      <c r="CC285" s="5111"/>
      <c r="CD285" s="5049"/>
      <c r="CE285" s="5049"/>
      <c r="CF285" s="5118"/>
      <c r="CG285" s="5130"/>
    </row>
    <row r="286" spans="1:85" ht="14.25" customHeight="1" thickBot="1">
      <c r="A286" s="5112"/>
      <c r="B286" s="5115"/>
      <c r="C286" s="4515"/>
      <c r="D286" s="5115"/>
      <c r="E286" s="4515"/>
      <c r="F286" s="593"/>
      <c r="G286" s="411"/>
      <c r="H286" s="5119"/>
      <c r="I286" s="596"/>
      <c r="J286" s="597"/>
      <c r="K286" s="597"/>
      <c r="L286" s="597"/>
      <c r="M286" s="5119"/>
      <c r="N286" s="5112"/>
      <c r="O286" s="416"/>
      <c r="P286" s="417"/>
      <c r="Q286" s="5112"/>
      <c r="R286" s="5121"/>
      <c r="S286" s="5121"/>
      <c r="T286" s="5119"/>
      <c r="U286" s="22"/>
      <c r="V286" s="449">
        <v>10</v>
      </c>
      <c r="W286" s="414"/>
      <c r="X286" s="735"/>
      <c r="Y286" s="735"/>
      <c r="Z286" s="593"/>
      <c r="AA286" s="737"/>
      <c r="AB286" s="737"/>
      <c r="AC286" s="737"/>
      <c r="AD286" s="738"/>
      <c r="AE286" s="140"/>
      <c r="AF286" s="413"/>
      <c r="AG286" s="739"/>
      <c r="AH286" s="739"/>
      <c r="AI286" s="739"/>
      <c r="AJ286" s="740"/>
      <c r="AK286" s="741"/>
      <c r="AL286" s="742"/>
      <c r="AM286" s="742"/>
      <c r="AN286" s="743"/>
      <c r="AO286" s="3"/>
      <c r="AP286" s="744"/>
      <c r="AQ286" s="417"/>
      <c r="AR286" s="52"/>
      <c r="AS286" s="786" t="e">
        <f t="shared" si="98"/>
        <v>#DIV/0!</v>
      </c>
      <c r="AT286" s="787" t="e">
        <f t="shared" si="99"/>
        <v>#DIV/0!</v>
      </c>
      <c r="AU286" s="787" t="e">
        <f t="shared" si="100"/>
        <v>#DIV/0!</v>
      </c>
      <c r="AV286" s="787" t="e">
        <f t="shared" si="101"/>
        <v>#DIV/0!</v>
      </c>
      <c r="AW286" s="788" t="e">
        <f t="shared" si="115"/>
        <v>#DIV/0!</v>
      </c>
      <c r="AX286" s="788" t="e">
        <f t="shared" si="116"/>
        <v>#DIV/0!</v>
      </c>
      <c r="AY286" s="788" t="e">
        <f t="shared" si="117"/>
        <v>#DIV/0!</v>
      </c>
      <c r="AZ286" s="788" t="e">
        <f t="shared" si="102"/>
        <v>#DIV/0!</v>
      </c>
      <c r="BA286" s="430" t="e">
        <f t="shared" si="103"/>
        <v>#DIV/0!</v>
      </c>
      <c r="BB286" s="430" t="e">
        <f t="shared" si="104"/>
        <v>#DIV/0!</v>
      </c>
      <c r="BC286" s="430" t="e">
        <f t="shared" si="105"/>
        <v>#DIV/0!</v>
      </c>
      <c r="BD286" s="430" t="e">
        <f t="shared" si="106"/>
        <v>#DIV/0!</v>
      </c>
      <c r="BE286" s="427">
        <v>0.2</v>
      </c>
      <c r="BF286" s="427">
        <v>0.8</v>
      </c>
      <c r="BG286" s="430" t="e">
        <f t="shared" si="107"/>
        <v>#DIV/0!</v>
      </c>
      <c r="BH286" s="430" t="e">
        <f t="shared" si="108"/>
        <v>#DIV/0!</v>
      </c>
      <c r="BI286" s="430" t="e">
        <f t="shared" si="109"/>
        <v>#DIV/0!</v>
      </c>
      <c r="BJ286" s="430" t="e">
        <f t="shared" si="110"/>
        <v>#DIV/0!</v>
      </c>
      <c r="BK286" s="430" t="e">
        <f t="shared" si="110"/>
        <v>#DIV/0!</v>
      </c>
      <c r="BL286" s="430" t="e">
        <f t="shared" si="111"/>
        <v>#DIV/0!</v>
      </c>
      <c r="BM286" s="430" t="e">
        <f t="shared" si="112"/>
        <v>#DIV/0!</v>
      </c>
      <c r="BN286" s="430" t="e">
        <f t="shared" si="113"/>
        <v>#DIV/0!</v>
      </c>
      <c r="BO286" s="430" t="e">
        <f t="shared" si="114"/>
        <v>#DIV/0!</v>
      </c>
      <c r="BP286" s="430" t="e">
        <f t="shared" si="114"/>
        <v>#DIV/0!</v>
      </c>
      <c r="BQ286" s="430" t="e">
        <f t="shared" si="114"/>
        <v>#DIV/0!</v>
      </c>
      <c r="BR286" s="430" t="e">
        <f t="shared" si="114"/>
        <v>#DIV/0!</v>
      </c>
      <c r="BS286" s="5121"/>
      <c r="BT286" s="5121"/>
      <c r="BU286" s="5121"/>
      <c r="BV286" s="5121"/>
      <c r="BW286" s="5121"/>
      <c r="BX286" s="5121"/>
      <c r="BY286" s="5121"/>
      <c r="BZ286" s="5121"/>
      <c r="CA286" s="5119"/>
      <c r="CC286" s="5112"/>
      <c r="CD286" s="5121"/>
      <c r="CE286" s="5121"/>
      <c r="CF286" s="5119"/>
      <c r="CG286" s="4518"/>
    </row>
    <row r="287" spans="1:85" ht="14.25" customHeight="1">
      <c r="A287" s="5110">
        <v>29</v>
      </c>
      <c r="B287" s="5113"/>
      <c r="C287" s="5045"/>
      <c r="D287" s="5116"/>
      <c r="E287" s="5045"/>
      <c r="F287" s="527"/>
      <c r="G287" s="355"/>
      <c r="H287" s="5117"/>
      <c r="I287" s="529"/>
      <c r="J287" s="530"/>
      <c r="K287" s="530"/>
      <c r="L287" s="530"/>
      <c r="M287" s="5123"/>
      <c r="N287" s="5124"/>
      <c r="O287" s="358"/>
      <c r="P287" s="361"/>
      <c r="Q287" s="5125"/>
      <c r="R287" s="5126"/>
      <c r="S287" s="5126"/>
      <c r="T287" s="5127"/>
      <c r="U287" s="22"/>
      <c r="V287" s="364">
        <v>1</v>
      </c>
      <c r="W287" s="358"/>
      <c r="X287" s="750"/>
      <c r="Y287" s="750"/>
      <c r="Z287" s="527"/>
      <c r="AA287" s="752"/>
      <c r="AB287" s="752"/>
      <c r="AC287" s="752"/>
      <c r="AD287" s="753"/>
      <c r="AE287" s="140"/>
      <c r="AF287" s="357"/>
      <c r="AG287" s="754"/>
      <c r="AH287" s="754"/>
      <c r="AI287" s="754"/>
      <c r="AJ287" s="755"/>
      <c r="AK287" s="756"/>
      <c r="AL287" s="757"/>
      <c r="AM287" s="757"/>
      <c r="AN287" s="758"/>
      <c r="AO287" s="3"/>
      <c r="AP287" s="759"/>
      <c r="AQ287" s="760"/>
      <c r="AR287" s="52"/>
      <c r="AS287" s="781" t="e">
        <f t="shared" si="98"/>
        <v>#DIV/0!</v>
      </c>
      <c r="AT287" s="782" t="e">
        <f t="shared" si="99"/>
        <v>#DIV/0!</v>
      </c>
      <c r="AU287" s="782" t="e">
        <f t="shared" si="100"/>
        <v>#DIV/0!</v>
      </c>
      <c r="AV287" s="782" t="e">
        <f t="shared" si="101"/>
        <v>#DIV/0!</v>
      </c>
      <c r="AW287" s="783" t="e">
        <f t="shared" si="115"/>
        <v>#DIV/0!</v>
      </c>
      <c r="AX287" s="783" t="e">
        <f t="shared" si="116"/>
        <v>#DIV/0!</v>
      </c>
      <c r="AY287" s="783" t="e">
        <f t="shared" si="117"/>
        <v>#DIV/0!</v>
      </c>
      <c r="AZ287" s="783" t="e">
        <f t="shared" si="102"/>
        <v>#DIV/0!</v>
      </c>
      <c r="BA287" s="87" t="e">
        <f t="shared" si="103"/>
        <v>#DIV/0!</v>
      </c>
      <c r="BB287" s="87" t="e">
        <f t="shared" si="104"/>
        <v>#DIV/0!</v>
      </c>
      <c r="BC287" s="87" t="e">
        <f t="shared" si="105"/>
        <v>#DIV/0!</v>
      </c>
      <c r="BD287" s="87" t="e">
        <f t="shared" si="106"/>
        <v>#DIV/0!</v>
      </c>
      <c r="BE287" s="86">
        <v>0.2</v>
      </c>
      <c r="BF287" s="86">
        <v>0.8</v>
      </c>
      <c r="BG287" s="87" t="e">
        <f t="shared" si="107"/>
        <v>#DIV/0!</v>
      </c>
      <c r="BH287" s="87" t="e">
        <f t="shared" si="108"/>
        <v>#DIV/0!</v>
      </c>
      <c r="BI287" s="87" t="e">
        <f t="shared" si="109"/>
        <v>#DIV/0!</v>
      </c>
      <c r="BJ287" s="87" t="e">
        <f t="shared" si="110"/>
        <v>#DIV/0!</v>
      </c>
      <c r="BK287" s="87" t="e">
        <f t="shared" si="110"/>
        <v>#DIV/0!</v>
      </c>
      <c r="BL287" s="87" t="e">
        <f t="shared" si="111"/>
        <v>#DIV/0!</v>
      </c>
      <c r="BM287" s="87" t="e">
        <f t="shared" si="112"/>
        <v>#DIV/0!</v>
      </c>
      <c r="BN287" s="87" t="e">
        <f t="shared" si="113"/>
        <v>#DIV/0!</v>
      </c>
      <c r="BO287" s="87" t="e">
        <f t="shared" si="114"/>
        <v>#DIV/0!</v>
      </c>
      <c r="BP287" s="87" t="e">
        <f t="shared" si="114"/>
        <v>#DIV/0!</v>
      </c>
      <c r="BQ287" s="87" t="e">
        <f t="shared" si="114"/>
        <v>#DIV/0!</v>
      </c>
      <c r="BR287" s="87" t="e">
        <f t="shared" si="114"/>
        <v>#DIV/0!</v>
      </c>
      <c r="BS287" s="5120" t="e">
        <f>AVERAGEIF(BO287:BO296,"&lt;&gt;#¡DIV/0!")</f>
        <v>#DIV/0!</v>
      </c>
      <c r="BT287" s="5120" t="e">
        <f>AVERAGEIF(BP287:BP296,"&lt;&gt;#¡DIV/0!")</f>
        <v>#DIV/0!</v>
      </c>
      <c r="BU287" s="5120" t="e">
        <f>AVERAGEIF(BQ287:BQ296,"&lt;&gt;#¡DIV/0!")</f>
        <v>#DIV/0!</v>
      </c>
      <c r="BV287" s="5120" t="e">
        <f>AVERAGEIF(BR287:BR296,"&lt;&gt;#¡DIV/0!")</f>
        <v>#DIV/0!</v>
      </c>
      <c r="BW287" s="5122" t="e">
        <f>+C287*BS287</f>
        <v>#DIV/0!</v>
      </c>
      <c r="BX287" s="5122" t="e">
        <f>+C287*BT287</f>
        <v>#DIV/0!</v>
      </c>
      <c r="BY287" s="5122" t="e">
        <f>+C287*BU287</f>
        <v>#DIV/0!</v>
      </c>
      <c r="BZ287" s="5122" t="e">
        <f>+C287*BV287</f>
        <v>#DIV/0!</v>
      </c>
      <c r="CA287" s="5131" t="e">
        <f>SUM(BW287:BZ296)</f>
        <v>#DIV/0!</v>
      </c>
      <c r="CC287" s="5132" t="e">
        <f>+Q287/$N$287</f>
        <v>#DIV/0!</v>
      </c>
      <c r="CD287" s="5133" t="e">
        <f>+R287/$N$287</f>
        <v>#DIV/0!</v>
      </c>
      <c r="CE287" s="5133" t="e">
        <f>+S287/$N$287</f>
        <v>#DIV/0!</v>
      </c>
      <c r="CF287" s="5128" t="e">
        <f>+T287/$N$287</f>
        <v>#DIV/0!</v>
      </c>
      <c r="CG287" s="5129" t="e">
        <f>AVERAGE(CC287:CF296)</f>
        <v>#DIV/0!</v>
      </c>
    </row>
    <row r="288" spans="1:85" ht="14.25" customHeight="1">
      <c r="A288" s="5111"/>
      <c r="B288" s="5114"/>
      <c r="C288" s="5047"/>
      <c r="D288" s="5114"/>
      <c r="E288" s="5047"/>
      <c r="F288" s="440"/>
      <c r="G288" s="377"/>
      <c r="H288" s="5118"/>
      <c r="I288" s="561"/>
      <c r="J288" s="562"/>
      <c r="K288" s="562"/>
      <c r="L288" s="562"/>
      <c r="M288" s="5118"/>
      <c r="N288" s="5111"/>
      <c r="O288" s="380"/>
      <c r="P288" s="381"/>
      <c r="Q288" s="5111"/>
      <c r="R288" s="5049"/>
      <c r="S288" s="5049"/>
      <c r="T288" s="5118"/>
      <c r="U288" s="22"/>
      <c r="V288" s="384">
        <v>2</v>
      </c>
      <c r="W288" s="145"/>
      <c r="X288" s="723"/>
      <c r="Y288" s="723"/>
      <c r="Z288" s="440"/>
      <c r="AA288" s="725"/>
      <c r="AB288" s="725"/>
      <c r="AC288" s="725"/>
      <c r="AD288" s="726"/>
      <c r="AE288" s="140"/>
      <c r="AF288" s="141"/>
      <c r="AG288" s="143"/>
      <c r="AH288" s="143"/>
      <c r="AI288" s="143"/>
      <c r="AJ288" s="146"/>
      <c r="AK288" s="727"/>
      <c r="AL288" s="728"/>
      <c r="AM288" s="728"/>
      <c r="AN288" s="729"/>
      <c r="AO288" s="3"/>
      <c r="AP288" s="399"/>
      <c r="AQ288" s="381"/>
      <c r="AR288" s="52"/>
      <c r="AS288" s="53" t="e">
        <f t="shared" si="98"/>
        <v>#DIV/0!</v>
      </c>
      <c r="AT288" s="54" t="e">
        <f t="shared" si="99"/>
        <v>#DIV/0!</v>
      </c>
      <c r="AU288" s="54" t="e">
        <f t="shared" si="100"/>
        <v>#DIV/0!</v>
      </c>
      <c r="AV288" s="54" t="e">
        <f t="shared" si="101"/>
        <v>#DIV/0!</v>
      </c>
      <c r="AW288" s="55" t="e">
        <f t="shared" si="115"/>
        <v>#DIV/0!</v>
      </c>
      <c r="AX288" s="55" t="e">
        <f t="shared" si="116"/>
        <v>#DIV/0!</v>
      </c>
      <c r="AY288" s="55" t="e">
        <f t="shared" si="117"/>
        <v>#DIV/0!</v>
      </c>
      <c r="AZ288" s="55" t="e">
        <f t="shared" si="102"/>
        <v>#DIV/0!</v>
      </c>
      <c r="BA288" s="56" t="e">
        <f t="shared" si="103"/>
        <v>#DIV/0!</v>
      </c>
      <c r="BB288" s="56" t="e">
        <f t="shared" si="104"/>
        <v>#DIV/0!</v>
      </c>
      <c r="BC288" s="56" t="e">
        <f t="shared" si="105"/>
        <v>#DIV/0!</v>
      </c>
      <c r="BD288" s="56" t="e">
        <f t="shared" si="106"/>
        <v>#DIV/0!</v>
      </c>
      <c r="BE288" s="108">
        <v>0.2</v>
      </c>
      <c r="BF288" s="108">
        <v>0.8</v>
      </c>
      <c r="BG288" s="56" t="e">
        <f t="shared" si="107"/>
        <v>#DIV/0!</v>
      </c>
      <c r="BH288" s="56" t="e">
        <f t="shared" si="108"/>
        <v>#DIV/0!</v>
      </c>
      <c r="BI288" s="56" t="e">
        <f t="shared" si="109"/>
        <v>#DIV/0!</v>
      </c>
      <c r="BJ288" s="56" t="e">
        <f t="shared" si="110"/>
        <v>#DIV/0!</v>
      </c>
      <c r="BK288" s="56" t="e">
        <f t="shared" si="110"/>
        <v>#DIV/0!</v>
      </c>
      <c r="BL288" s="56" t="e">
        <f t="shared" si="111"/>
        <v>#DIV/0!</v>
      </c>
      <c r="BM288" s="56" t="e">
        <f t="shared" si="112"/>
        <v>#DIV/0!</v>
      </c>
      <c r="BN288" s="56" t="e">
        <f t="shared" si="113"/>
        <v>#DIV/0!</v>
      </c>
      <c r="BO288" s="56" t="e">
        <f t="shared" si="114"/>
        <v>#DIV/0!</v>
      </c>
      <c r="BP288" s="56" t="e">
        <f t="shared" si="114"/>
        <v>#DIV/0!</v>
      </c>
      <c r="BQ288" s="56" t="e">
        <f t="shared" si="114"/>
        <v>#DIV/0!</v>
      </c>
      <c r="BR288" s="56" t="e">
        <f t="shared" si="114"/>
        <v>#DIV/0!</v>
      </c>
      <c r="BS288" s="5049"/>
      <c r="BT288" s="5049"/>
      <c r="BU288" s="5049"/>
      <c r="BV288" s="5049"/>
      <c r="BW288" s="5049"/>
      <c r="BX288" s="5049"/>
      <c r="BY288" s="5049"/>
      <c r="BZ288" s="5049"/>
      <c r="CA288" s="5118"/>
      <c r="CC288" s="5111"/>
      <c r="CD288" s="5049"/>
      <c r="CE288" s="5049"/>
      <c r="CF288" s="5118"/>
      <c r="CG288" s="5130"/>
    </row>
    <row r="289" spans="1:85" ht="14.25" customHeight="1">
      <c r="A289" s="5111"/>
      <c r="B289" s="5114"/>
      <c r="C289" s="5047"/>
      <c r="D289" s="5114"/>
      <c r="E289" s="5047"/>
      <c r="F289" s="440"/>
      <c r="G289" s="377"/>
      <c r="H289" s="5118"/>
      <c r="I289" s="561"/>
      <c r="J289" s="562"/>
      <c r="K289" s="562"/>
      <c r="L289" s="562"/>
      <c r="M289" s="5118"/>
      <c r="N289" s="5111"/>
      <c r="O289" s="380"/>
      <c r="P289" s="381"/>
      <c r="Q289" s="5111"/>
      <c r="R289" s="5049"/>
      <c r="S289" s="5049"/>
      <c r="T289" s="5118"/>
      <c r="U289" s="22"/>
      <c r="V289" s="384">
        <v>3</v>
      </c>
      <c r="W289" s="145"/>
      <c r="X289" s="723"/>
      <c r="Y289" s="723"/>
      <c r="Z289" s="440"/>
      <c r="AA289" s="725"/>
      <c r="AB289" s="725"/>
      <c r="AC289" s="725"/>
      <c r="AD289" s="726"/>
      <c r="AE289" s="140"/>
      <c r="AF289" s="141"/>
      <c r="AG289" s="143"/>
      <c r="AH289" s="143"/>
      <c r="AI289" s="143"/>
      <c r="AJ289" s="146"/>
      <c r="AK289" s="727"/>
      <c r="AL289" s="728"/>
      <c r="AM289" s="728"/>
      <c r="AN289" s="729"/>
      <c r="AO289" s="3"/>
      <c r="AP289" s="399"/>
      <c r="AQ289" s="381"/>
      <c r="AR289" s="52"/>
      <c r="AS289" s="53" t="e">
        <f t="shared" si="98"/>
        <v>#DIV/0!</v>
      </c>
      <c r="AT289" s="54" t="e">
        <f t="shared" si="99"/>
        <v>#DIV/0!</v>
      </c>
      <c r="AU289" s="54" t="e">
        <f t="shared" si="100"/>
        <v>#DIV/0!</v>
      </c>
      <c r="AV289" s="54" t="e">
        <f t="shared" si="101"/>
        <v>#DIV/0!</v>
      </c>
      <c r="AW289" s="55" t="e">
        <f t="shared" si="115"/>
        <v>#DIV/0!</v>
      </c>
      <c r="AX289" s="55" t="e">
        <f t="shared" si="116"/>
        <v>#DIV/0!</v>
      </c>
      <c r="AY289" s="55" t="e">
        <f t="shared" si="117"/>
        <v>#DIV/0!</v>
      </c>
      <c r="AZ289" s="55" t="e">
        <f t="shared" si="102"/>
        <v>#DIV/0!</v>
      </c>
      <c r="BA289" s="56" t="e">
        <f t="shared" si="103"/>
        <v>#DIV/0!</v>
      </c>
      <c r="BB289" s="56" t="e">
        <f t="shared" si="104"/>
        <v>#DIV/0!</v>
      </c>
      <c r="BC289" s="56" t="e">
        <f t="shared" si="105"/>
        <v>#DIV/0!</v>
      </c>
      <c r="BD289" s="56" t="e">
        <f t="shared" si="106"/>
        <v>#DIV/0!</v>
      </c>
      <c r="BE289" s="108">
        <v>0.2</v>
      </c>
      <c r="BF289" s="108">
        <v>0.8</v>
      </c>
      <c r="BG289" s="56" t="e">
        <f t="shared" si="107"/>
        <v>#DIV/0!</v>
      </c>
      <c r="BH289" s="56" t="e">
        <f t="shared" si="108"/>
        <v>#DIV/0!</v>
      </c>
      <c r="BI289" s="56" t="e">
        <f t="shared" si="109"/>
        <v>#DIV/0!</v>
      </c>
      <c r="BJ289" s="56" t="e">
        <f t="shared" si="110"/>
        <v>#DIV/0!</v>
      </c>
      <c r="BK289" s="56" t="e">
        <f t="shared" si="110"/>
        <v>#DIV/0!</v>
      </c>
      <c r="BL289" s="56" t="e">
        <f t="shared" si="111"/>
        <v>#DIV/0!</v>
      </c>
      <c r="BM289" s="56" t="e">
        <f t="shared" si="112"/>
        <v>#DIV/0!</v>
      </c>
      <c r="BN289" s="56" t="e">
        <f t="shared" si="113"/>
        <v>#DIV/0!</v>
      </c>
      <c r="BO289" s="56" t="e">
        <f t="shared" si="114"/>
        <v>#DIV/0!</v>
      </c>
      <c r="BP289" s="56" t="e">
        <f t="shared" si="114"/>
        <v>#DIV/0!</v>
      </c>
      <c r="BQ289" s="56" t="e">
        <f t="shared" si="114"/>
        <v>#DIV/0!</v>
      </c>
      <c r="BR289" s="56" t="e">
        <f t="shared" si="114"/>
        <v>#DIV/0!</v>
      </c>
      <c r="BS289" s="5049"/>
      <c r="BT289" s="5049"/>
      <c r="BU289" s="5049"/>
      <c r="BV289" s="5049"/>
      <c r="BW289" s="5049"/>
      <c r="BX289" s="5049"/>
      <c r="BY289" s="5049"/>
      <c r="BZ289" s="5049"/>
      <c r="CA289" s="5118"/>
      <c r="CC289" s="5111"/>
      <c r="CD289" s="5049"/>
      <c r="CE289" s="5049"/>
      <c r="CF289" s="5118"/>
      <c r="CG289" s="5130"/>
    </row>
    <row r="290" spans="1:85" ht="14.25" customHeight="1">
      <c r="A290" s="5111"/>
      <c r="B290" s="5114"/>
      <c r="C290" s="5047"/>
      <c r="D290" s="5114"/>
      <c r="E290" s="5047"/>
      <c r="F290" s="440"/>
      <c r="G290" s="377"/>
      <c r="H290" s="5118"/>
      <c r="I290" s="561"/>
      <c r="J290" s="562"/>
      <c r="K290" s="562"/>
      <c r="L290" s="562"/>
      <c r="M290" s="5118"/>
      <c r="N290" s="5111"/>
      <c r="O290" s="380"/>
      <c r="P290" s="381"/>
      <c r="Q290" s="5111"/>
      <c r="R290" s="5049"/>
      <c r="S290" s="5049"/>
      <c r="T290" s="5118"/>
      <c r="U290" s="22"/>
      <c r="V290" s="384">
        <v>4</v>
      </c>
      <c r="W290" s="145"/>
      <c r="X290" s="723"/>
      <c r="Y290" s="723"/>
      <c r="Z290" s="440"/>
      <c r="AA290" s="725"/>
      <c r="AB290" s="725"/>
      <c r="AC290" s="725"/>
      <c r="AD290" s="726"/>
      <c r="AE290" s="140"/>
      <c r="AF290" s="141"/>
      <c r="AG290" s="143"/>
      <c r="AH290" s="143"/>
      <c r="AI290" s="143"/>
      <c r="AJ290" s="146"/>
      <c r="AK290" s="727"/>
      <c r="AL290" s="728"/>
      <c r="AM290" s="728"/>
      <c r="AN290" s="729"/>
      <c r="AO290" s="3"/>
      <c r="AP290" s="399"/>
      <c r="AQ290" s="381"/>
      <c r="AR290" s="52"/>
      <c r="AS290" s="53" t="e">
        <f t="shared" si="98"/>
        <v>#DIV/0!</v>
      </c>
      <c r="AT290" s="54" t="e">
        <f t="shared" si="99"/>
        <v>#DIV/0!</v>
      </c>
      <c r="AU290" s="54" t="e">
        <f t="shared" si="100"/>
        <v>#DIV/0!</v>
      </c>
      <c r="AV290" s="54" t="e">
        <f t="shared" si="101"/>
        <v>#DIV/0!</v>
      </c>
      <c r="AW290" s="55" t="e">
        <f t="shared" si="115"/>
        <v>#DIV/0!</v>
      </c>
      <c r="AX290" s="55" t="e">
        <f t="shared" si="116"/>
        <v>#DIV/0!</v>
      </c>
      <c r="AY290" s="55" t="e">
        <f t="shared" si="117"/>
        <v>#DIV/0!</v>
      </c>
      <c r="AZ290" s="55" t="e">
        <f t="shared" si="102"/>
        <v>#DIV/0!</v>
      </c>
      <c r="BA290" s="56" t="e">
        <f t="shared" si="103"/>
        <v>#DIV/0!</v>
      </c>
      <c r="BB290" s="56" t="e">
        <f t="shared" si="104"/>
        <v>#DIV/0!</v>
      </c>
      <c r="BC290" s="56" t="e">
        <f t="shared" si="105"/>
        <v>#DIV/0!</v>
      </c>
      <c r="BD290" s="56" t="e">
        <f t="shared" si="106"/>
        <v>#DIV/0!</v>
      </c>
      <c r="BE290" s="108">
        <v>0.2</v>
      </c>
      <c r="BF290" s="108">
        <v>0.8</v>
      </c>
      <c r="BG290" s="56" t="e">
        <f t="shared" si="107"/>
        <v>#DIV/0!</v>
      </c>
      <c r="BH290" s="56" t="e">
        <f t="shared" si="108"/>
        <v>#DIV/0!</v>
      </c>
      <c r="BI290" s="56" t="e">
        <f t="shared" si="109"/>
        <v>#DIV/0!</v>
      </c>
      <c r="BJ290" s="56" t="e">
        <f t="shared" si="110"/>
        <v>#DIV/0!</v>
      </c>
      <c r="BK290" s="56" t="e">
        <f t="shared" si="110"/>
        <v>#DIV/0!</v>
      </c>
      <c r="BL290" s="56" t="e">
        <f t="shared" si="111"/>
        <v>#DIV/0!</v>
      </c>
      <c r="BM290" s="56" t="e">
        <f t="shared" si="112"/>
        <v>#DIV/0!</v>
      </c>
      <c r="BN290" s="56" t="e">
        <f t="shared" si="113"/>
        <v>#DIV/0!</v>
      </c>
      <c r="BO290" s="56" t="e">
        <f t="shared" si="114"/>
        <v>#DIV/0!</v>
      </c>
      <c r="BP290" s="56" t="e">
        <f t="shared" si="114"/>
        <v>#DIV/0!</v>
      </c>
      <c r="BQ290" s="56" t="e">
        <f t="shared" si="114"/>
        <v>#DIV/0!</v>
      </c>
      <c r="BR290" s="56" t="e">
        <f t="shared" si="114"/>
        <v>#DIV/0!</v>
      </c>
      <c r="BS290" s="5049"/>
      <c r="BT290" s="5049"/>
      <c r="BU290" s="5049"/>
      <c r="BV290" s="5049"/>
      <c r="BW290" s="5049"/>
      <c r="BX290" s="5049"/>
      <c r="BY290" s="5049"/>
      <c r="BZ290" s="5049"/>
      <c r="CA290" s="5118"/>
      <c r="CC290" s="5111"/>
      <c r="CD290" s="5049"/>
      <c r="CE290" s="5049"/>
      <c r="CF290" s="5118"/>
      <c r="CG290" s="5130"/>
    </row>
    <row r="291" spans="1:85" ht="14.25" customHeight="1">
      <c r="A291" s="5111"/>
      <c r="B291" s="5114"/>
      <c r="C291" s="5047"/>
      <c r="D291" s="5114"/>
      <c r="E291" s="5047"/>
      <c r="F291" s="440"/>
      <c r="G291" s="377"/>
      <c r="H291" s="5118"/>
      <c r="I291" s="561"/>
      <c r="J291" s="562"/>
      <c r="K291" s="562"/>
      <c r="L291" s="562"/>
      <c r="M291" s="5118"/>
      <c r="N291" s="5111"/>
      <c r="O291" s="380"/>
      <c r="P291" s="381"/>
      <c r="Q291" s="5111"/>
      <c r="R291" s="5049"/>
      <c r="S291" s="5049"/>
      <c r="T291" s="5118"/>
      <c r="U291" s="22"/>
      <c r="V291" s="384">
        <v>5</v>
      </c>
      <c r="W291" s="145"/>
      <c r="X291" s="723"/>
      <c r="Y291" s="723"/>
      <c r="Z291" s="440"/>
      <c r="AA291" s="725"/>
      <c r="AB291" s="725"/>
      <c r="AC291" s="725"/>
      <c r="AD291" s="726"/>
      <c r="AE291" s="140"/>
      <c r="AF291" s="141"/>
      <c r="AG291" s="143"/>
      <c r="AH291" s="143"/>
      <c r="AI291" s="143"/>
      <c r="AJ291" s="146"/>
      <c r="AK291" s="727"/>
      <c r="AL291" s="728"/>
      <c r="AM291" s="728"/>
      <c r="AN291" s="729"/>
      <c r="AO291" s="3"/>
      <c r="AP291" s="399"/>
      <c r="AQ291" s="381"/>
      <c r="AR291" s="52"/>
      <c r="AS291" s="53" t="e">
        <f t="shared" si="98"/>
        <v>#DIV/0!</v>
      </c>
      <c r="AT291" s="54" t="e">
        <f t="shared" si="99"/>
        <v>#DIV/0!</v>
      </c>
      <c r="AU291" s="54" t="e">
        <f t="shared" si="100"/>
        <v>#DIV/0!</v>
      </c>
      <c r="AV291" s="54" t="e">
        <f t="shared" si="101"/>
        <v>#DIV/0!</v>
      </c>
      <c r="AW291" s="55" t="e">
        <f t="shared" si="115"/>
        <v>#DIV/0!</v>
      </c>
      <c r="AX291" s="55" t="e">
        <f t="shared" si="116"/>
        <v>#DIV/0!</v>
      </c>
      <c r="AY291" s="55" t="e">
        <f t="shared" si="117"/>
        <v>#DIV/0!</v>
      </c>
      <c r="AZ291" s="55" t="e">
        <f t="shared" si="102"/>
        <v>#DIV/0!</v>
      </c>
      <c r="BA291" s="56" t="e">
        <f t="shared" si="103"/>
        <v>#DIV/0!</v>
      </c>
      <c r="BB291" s="56" t="e">
        <f t="shared" si="104"/>
        <v>#DIV/0!</v>
      </c>
      <c r="BC291" s="56" t="e">
        <f t="shared" si="105"/>
        <v>#DIV/0!</v>
      </c>
      <c r="BD291" s="56" t="e">
        <f t="shared" si="106"/>
        <v>#DIV/0!</v>
      </c>
      <c r="BE291" s="108">
        <v>0.2</v>
      </c>
      <c r="BF291" s="108">
        <v>0.8</v>
      </c>
      <c r="BG291" s="56" t="e">
        <f t="shared" si="107"/>
        <v>#DIV/0!</v>
      </c>
      <c r="BH291" s="56" t="e">
        <f t="shared" si="108"/>
        <v>#DIV/0!</v>
      </c>
      <c r="BI291" s="56" t="e">
        <f t="shared" si="109"/>
        <v>#DIV/0!</v>
      </c>
      <c r="BJ291" s="56" t="e">
        <f t="shared" si="110"/>
        <v>#DIV/0!</v>
      </c>
      <c r="BK291" s="56" t="e">
        <f t="shared" si="110"/>
        <v>#DIV/0!</v>
      </c>
      <c r="BL291" s="56" t="e">
        <f t="shared" si="111"/>
        <v>#DIV/0!</v>
      </c>
      <c r="BM291" s="56" t="e">
        <f t="shared" si="112"/>
        <v>#DIV/0!</v>
      </c>
      <c r="BN291" s="56" t="e">
        <f t="shared" si="113"/>
        <v>#DIV/0!</v>
      </c>
      <c r="BO291" s="56" t="e">
        <f t="shared" si="114"/>
        <v>#DIV/0!</v>
      </c>
      <c r="BP291" s="56" t="e">
        <f t="shared" si="114"/>
        <v>#DIV/0!</v>
      </c>
      <c r="BQ291" s="56" t="e">
        <f t="shared" si="114"/>
        <v>#DIV/0!</v>
      </c>
      <c r="BR291" s="56" t="e">
        <f t="shared" si="114"/>
        <v>#DIV/0!</v>
      </c>
      <c r="BS291" s="5049"/>
      <c r="BT291" s="5049"/>
      <c r="BU291" s="5049"/>
      <c r="BV291" s="5049"/>
      <c r="BW291" s="5049"/>
      <c r="BX291" s="5049"/>
      <c r="BY291" s="5049"/>
      <c r="BZ291" s="5049"/>
      <c r="CA291" s="5118"/>
      <c r="CC291" s="5111"/>
      <c r="CD291" s="5049"/>
      <c r="CE291" s="5049"/>
      <c r="CF291" s="5118"/>
      <c r="CG291" s="5130"/>
    </row>
    <row r="292" spans="1:85" ht="14.25" customHeight="1">
      <c r="A292" s="5111"/>
      <c r="B292" s="5114"/>
      <c r="C292" s="5047"/>
      <c r="D292" s="5114"/>
      <c r="E292" s="5047"/>
      <c r="F292" s="440"/>
      <c r="G292" s="377"/>
      <c r="H292" s="5118"/>
      <c r="I292" s="561"/>
      <c r="J292" s="562"/>
      <c r="K292" s="562"/>
      <c r="L292" s="562"/>
      <c r="M292" s="5118"/>
      <c r="N292" s="5111"/>
      <c r="O292" s="380"/>
      <c r="P292" s="381"/>
      <c r="Q292" s="5111"/>
      <c r="R292" s="5049"/>
      <c r="S292" s="5049"/>
      <c r="T292" s="5118"/>
      <c r="U292" s="22"/>
      <c r="V292" s="384">
        <v>6</v>
      </c>
      <c r="W292" s="145"/>
      <c r="X292" s="723"/>
      <c r="Y292" s="723"/>
      <c r="Z292" s="440"/>
      <c r="AA292" s="725"/>
      <c r="AB292" s="725"/>
      <c r="AC292" s="725"/>
      <c r="AD292" s="726"/>
      <c r="AE292" s="140"/>
      <c r="AF292" s="141"/>
      <c r="AG292" s="143"/>
      <c r="AH292" s="143"/>
      <c r="AI292" s="143"/>
      <c r="AJ292" s="146"/>
      <c r="AK292" s="727"/>
      <c r="AL292" s="728"/>
      <c r="AM292" s="728"/>
      <c r="AN292" s="729"/>
      <c r="AO292" s="3"/>
      <c r="AP292" s="399"/>
      <c r="AQ292" s="381"/>
      <c r="AR292" s="52"/>
      <c r="AS292" s="53" t="e">
        <f t="shared" si="98"/>
        <v>#DIV/0!</v>
      </c>
      <c r="AT292" s="54" t="e">
        <f t="shared" si="99"/>
        <v>#DIV/0!</v>
      </c>
      <c r="AU292" s="54" t="e">
        <f t="shared" si="100"/>
        <v>#DIV/0!</v>
      </c>
      <c r="AV292" s="54" t="e">
        <f t="shared" si="101"/>
        <v>#DIV/0!</v>
      </c>
      <c r="AW292" s="55" t="e">
        <f t="shared" si="115"/>
        <v>#DIV/0!</v>
      </c>
      <c r="AX292" s="55" t="e">
        <f t="shared" si="116"/>
        <v>#DIV/0!</v>
      </c>
      <c r="AY292" s="55" t="e">
        <f t="shared" si="117"/>
        <v>#DIV/0!</v>
      </c>
      <c r="AZ292" s="55" t="e">
        <f t="shared" si="102"/>
        <v>#DIV/0!</v>
      </c>
      <c r="BA292" s="56" t="e">
        <f t="shared" si="103"/>
        <v>#DIV/0!</v>
      </c>
      <c r="BB292" s="56" t="e">
        <f t="shared" si="104"/>
        <v>#DIV/0!</v>
      </c>
      <c r="BC292" s="56" t="e">
        <f t="shared" si="105"/>
        <v>#DIV/0!</v>
      </c>
      <c r="BD292" s="56" t="e">
        <f t="shared" si="106"/>
        <v>#DIV/0!</v>
      </c>
      <c r="BE292" s="108">
        <v>0.2</v>
      </c>
      <c r="BF292" s="108">
        <v>0.8</v>
      </c>
      <c r="BG292" s="56" t="e">
        <f t="shared" si="107"/>
        <v>#DIV/0!</v>
      </c>
      <c r="BH292" s="56" t="e">
        <f t="shared" si="108"/>
        <v>#DIV/0!</v>
      </c>
      <c r="BI292" s="56" t="e">
        <f t="shared" si="109"/>
        <v>#DIV/0!</v>
      </c>
      <c r="BJ292" s="56" t="e">
        <f t="shared" si="110"/>
        <v>#DIV/0!</v>
      </c>
      <c r="BK292" s="56" t="e">
        <f t="shared" si="110"/>
        <v>#DIV/0!</v>
      </c>
      <c r="BL292" s="56" t="e">
        <f t="shared" si="111"/>
        <v>#DIV/0!</v>
      </c>
      <c r="BM292" s="56" t="e">
        <f t="shared" si="112"/>
        <v>#DIV/0!</v>
      </c>
      <c r="BN292" s="56" t="e">
        <f t="shared" si="113"/>
        <v>#DIV/0!</v>
      </c>
      <c r="BO292" s="56" t="e">
        <f t="shared" si="114"/>
        <v>#DIV/0!</v>
      </c>
      <c r="BP292" s="56" t="e">
        <f t="shared" si="114"/>
        <v>#DIV/0!</v>
      </c>
      <c r="BQ292" s="56" t="e">
        <f t="shared" si="114"/>
        <v>#DIV/0!</v>
      </c>
      <c r="BR292" s="56" t="e">
        <f t="shared" si="114"/>
        <v>#DIV/0!</v>
      </c>
      <c r="BS292" s="5049"/>
      <c r="BT292" s="5049"/>
      <c r="BU292" s="5049"/>
      <c r="BV292" s="5049"/>
      <c r="BW292" s="5049"/>
      <c r="BX292" s="5049"/>
      <c r="BY292" s="5049"/>
      <c r="BZ292" s="5049"/>
      <c r="CA292" s="5118"/>
      <c r="CC292" s="5111"/>
      <c r="CD292" s="5049"/>
      <c r="CE292" s="5049"/>
      <c r="CF292" s="5118"/>
      <c r="CG292" s="5130"/>
    </row>
    <row r="293" spans="1:85" ht="14.25" customHeight="1">
      <c r="A293" s="5111"/>
      <c r="B293" s="5114"/>
      <c r="C293" s="5047"/>
      <c r="D293" s="5114"/>
      <c r="E293" s="5047"/>
      <c r="F293" s="440"/>
      <c r="G293" s="377"/>
      <c r="H293" s="5118"/>
      <c r="I293" s="561"/>
      <c r="J293" s="562"/>
      <c r="K293" s="562"/>
      <c r="L293" s="562"/>
      <c r="M293" s="5118"/>
      <c r="N293" s="5111"/>
      <c r="O293" s="380"/>
      <c r="P293" s="381"/>
      <c r="Q293" s="5111"/>
      <c r="R293" s="5049"/>
      <c r="S293" s="5049"/>
      <c r="T293" s="5118"/>
      <c r="U293" s="22"/>
      <c r="V293" s="384">
        <v>7</v>
      </c>
      <c r="W293" s="145"/>
      <c r="X293" s="723"/>
      <c r="Y293" s="723"/>
      <c r="Z293" s="440"/>
      <c r="AA293" s="725"/>
      <c r="AB293" s="725"/>
      <c r="AC293" s="725"/>
      <c r="AD293" s="726"/>
      <c r="AE293" s="140"/>
      <c r="AF293" s="141"/>
      <c r="AG293" s="143"/>
      <c r="AH293" s="143"/>
      <c r="AI293" s="143"/>
      <c r="AJ293" s="146"/>
      <c r="AK293" s="727"/>
      <c r="AL293" s="728"/>
      <c r="AM293" s="728"/>
      <c r="AN293" s="729"/>
      <c r="AO293" s="3"/>
      <c r="AP293" s="399"/>
      <c r="AQ293" s="381"/>
      <c r="AR293" s="52"/>
      <c r="AS293" s="53" t="e">
        <f t="shared" si="98"/>
        <v>#DIV/0!</v>
      </c>
      <c r="AT293" s="54" t="e">
        <f t="shared" si="99"/>
        <v>#DIV/0!</v>
      </c>
      <c r="AU293" s="54" t="e">
        <f t="shared" si="100"/>
        <v>#DIV/0!</v>
      </c>
      <c r="AV293" s="54" t="e">
        <f t="shared" si="101"/>
        <v>#DIV/0!</v>
      </c>
      <c r="AW293" s="55" t="e">
        <f t="shared" si="115"/>
        <v>#DIV/0!</v>
      </c>
      <c r="AX293" s="55" t="e">
        <f t="shared" si="116"/>
        <v>#DIV/0!</v>
      </c>
      <c r="AY293" s="55" t="e">
        <f t="shared" si="117"/>
        <v>#DIV/0!</v>
      </c>
      <c r="AZ293" s="55" t="e">
        <f t="shared" si="102"/>
        <v>#DIV/0!</v>
      </c>
      <c r="BA293" s="56" t="e">
        <f t="shared" si="103"/>
        <v>#DIV/0!</v>
      </c>
      <c r="BB293" s="56" t="e">
        <f t="shared" si="104"/>
        <v>#DIV/0!</v>
      </c>
      <c r="BC293" s="56" t="e">
        <f t="shared" si="105"/>
        <v>#DIV/0!</v>
      </c>
      <c r="BD293" s="56" t="e">
        <f t="shared" si="106"/>
        <v>#DIV/0!</v>
      </c>
      <c r="BE293" s="108">
        <v>0.2</v>
      </c>
      <c r="BF293" s="108">
        <v>0.8</v>
      </c>
      <c r="BG293" s="56" t="e">
        <f t="shared" si="107"/>
        <v>#DIV/0!</v>
      </c>
      <c r="BH293" s="56" t="e">
        <f t="shared" si="108"/>
        <v>#DIV/0!</v>
      </c>
      <c r="BI293" s="56" t="e">
        <f t="shared" si="109"/>
        <v>#DIV/0!</v>
      </c>
      <c r="BJ293" s="56" t="e">
        <f t="shared" si="110"/>
        <v>#DIV/0!</v>
      </c>
      <c r="BK293" s="56" t="e">
        <f t="shared" si="110"/>
        <v>#DIV/0!</v>
      </c>
      <c r="BL293" s="56" t="e">
        <f t="shared" si="111"/>
        <v>#DIV/0!</v>
      </c>
      <c r="BM293" s="56" t="e">
        <f t="shared" si="112"/>
        <v>#DIV/0!</v>
      </c>
      <c r="BN293" s="56" t="e">
        <f t="shared" si="113"/>
        <v>#DIV/0!</v>
      </c>
      <c r="BO293" s="56" t="e">
        <f t="shared" si="114"/>
        <v>#DIV/0!</v>
      </c>
      <c r="BP293" s="56" t="e">
        <f t="shared" si="114"/>
        <v>#DIV/0!</v>
      </c>
      <c r="BQ293" s="56" t="e">
        <f t="shared" si="114"/>
        <v>#DIV/0!</v>
      </c>
      <c r="BR293" s="56" t="e">
        <f t="shared" si="114"/>
        <v>#DIV/0!</v>
      </c>
      <c r="BS293" s="5049"/>
      <c r="BT293" s="5049"/>
      <c r="BU293" s="5049"/>
      <c r="BV293" s="5049"/>
      <c r="BW293" s="5049"/>
      <c r="BX293" s="5049"/>
      <c r="BY293" s="5049"/>
      <c r="BZ293" s="5049"/>
      <c r="CA293" s="5118"/>
      <c r="CC293" s="5111"/>
      <c r="CD293" s="5049"/>
      <c r="CE293" s="5049"/>
      <c r="CF293" s="5118"/>
      <c r="CG293" s="5130"/>
    </row>
    <row r="294" spans="1:85" ht="14.25" customHeight="1">
      <c r="A294" s="5111"/>
      <c r="B294" s="5114"/>
      <c r="C294" s="5047"/>
      <c r="D294" s="5114"/>
      <c r="E294" s="5047"/>
      <c r="F294" s="440"/>
      <c r="G294" s="377"/>
      <c r="H294" s="5118"/>
      <c r="I294" s="561"/>
      <c r="J294" s="562"/>
      <c r="K294" s="562"/>
      <c r="L294" s="562"/>
      <c r="M294" s="5118"/>
      <c r="N294" s="5111"/>
      <c r="O294" s="380"/>
      <c r="P294" s="381"/>
      <c r="Q294" s="5111"/>
      <c r="R294" s="5049"/>
      <c r="S294" s="5049"/>
      <c r="T294" s="5118"/>
      <c r="U294" s="22"/>
      <c r="V294" s="384">
        <v>8</v>
      </c>
      <c r="W294" s="145"/>
      <c r="X294" s="723"/>
      <c r="Y294" s="723"/>
      <c r="Z294" s="440"/>
      <c r="AA294" s="725"/>
      <c r="AB294" s="725"/>
      <c r="AC294" s="725"/>
      <c r="AD294" s="726"/>
      <c r="AE294" s="140"/>
      <c r="AF294" s="141"/>
      <c r="AG294" s="143"/>
      <c r="AH294" s="143"/>
      <c r="AI294" s="143"/>
      <c r="AJ294" s="146"/>
      <c r="AK294" s="727"/>
      <c r="AL294" s="728"/>
      <c r="AM294" s="728"/>
      <c r="AN294" s="729"/>
      <c r="AO294" s="3"/>
      <c r="AP294" s="399"/>
      <c r="AQ294" s="381"/>
      <c r="AR294" s="52"/>
      <c r="AS294" s="53" t="e">
        <f t="shared" si="98"/>
        <v>#DIV/0!</v>
      </c>
      <c r="AT294" s="54" t="e">
        <f t="shared" si="99"/>
        <v>#DIV/0!</v>
      </c>
      <c r="AU294" s="54" t="e">
        <f t="shared" si="100"/>
        <v>#DIV/0!</v>
      </c>
      <c r="AV294" s="54" t="e">
        <f t="shared" si="101"/>
        <v>#DIV/0!</v>
      </c>
      <c r="AW294" s="55" t="e">
        <f t="shared" si="115"/>
        <v>#DIV/0!</v>
      </c>
      <c r="AX294" s="55" t="e">
        <f t="shared" si="116"/>
        <v>#DIV/0!</v>
      </c>
      <c r="AY294" s="55" t="e">
        <f t="shared" si="117"/>
        <v>#DIV/0!</v>
      </c>
      <c r="AZ294" s="55" t="e">
        <f t="shared" si="102"/>
        <v>#DIV/0!</v>
      </c>
      <c r="BA294" s="56" t="e">
        <f t="shared" si="103"/>
        <v>#DIV/0!</v>
      </c>
      <c r="BB294" s="56" t="e">
        <f t="shared" si="104"/>
        <v>#DIV/0!</v>
      </c>
      <c r="BC294" s="56" t="e">
        <f t="shared" si="105"/>
        <v>#DIV/0!</v>
      </c>
      <c r="BD294" s="56" t="e">
        <f t="shared" si="106"/>
        <v>#DIV/0!</v>
      </c>
      <c r="BE294" s="108">
        <v>0.2</v>
      </c>
      <c r="BF294" s="108">
        <v>0.8</v>
      </c>
      <c r="BG294" s="56" t="e">
        <f t="shared" si="107"/>
        <v>#DIV/0!</v>
      </c>
      <c r="BH294" s="56" t="e">
        <f t="shared" si="108"/>
        <v>#DIV/0!</v>
      </c>
      <c r="BI294" s="56" t="e">
        <f t="shared" si="109"/>
        <v>#DIV/0!</v>
      </c>
      <c r="BJ294" s="56" t="e">
        <f t="shared" si="110"/>
        <v>#DIV/0!</v>
      </c>
      <c r="BK294" s="56" t="e">
        <f t="shared" si="110"/>
        <v>#DIV/0!</v>
      </c>
      <c r="BL294" s="56" t="e">
        <f t="shared" si="111"/>
        <v>#DIV/0!</v>
      </c>
      <c r="BM294" s="56" t="e">
        <f t="shared" si="112"/>
        <v>#DIV/0!</v>
      </c>
      <c r="BN294" s="56" t="e">
        <f t="shared" si="113"/>
        <v>#DIV/0!</v>
      </c>
      <c r="BO294" s="56" t="e">
        <f t="shared" si="114"/>
        <v>#DIV/0!</v>
      </c>
      <c r="BP294" s="56" t="e">
        <f t="shared" si="114"/>
        <v>#DIV/0!</v>
      </c>
      <c r="BQ294" s="56" t="e">
        <f t="shared" si="114"/>
        <v>#DIV/0!</v>
      </c>
      <c r="BR294" s="56" t="e">
        <f t="shared" si="114"/>
        <v>#DIV/0!</v>
      </c>
      <c r="BS294" s="5049"/>
      <c r="BT294" s="5049"/>
      <c r="BU294" s="5049"/>
      <c r="BV294" s="5049"/>
      <c r="BW294" s="5049"/>
      <c r="BX294" s="5049"/>
      <c r="BY294" s="5049"/>
      <c r="BZ294" s="5049"/>
      <c r="CA294" s="5118"/>
      <c r="CC294" s="5111"/>
      <c r="CD294" s="5049"/>
      <c r="CE294" s="5049"/>
      <c r="CF294" s="5118"/>
      <c r="CG294" s="5130"/>
    </row>
    <row r="295" spans="1:85" ht="14.25" customHeight="1">
      <c r="A295" s="5111"/>
      <c r="B295" s="5114"/>
      <c r="C295" s="5047"/>
      <c r="D295" s="5114"/>
      <c r="E295" s="5047"/>
      <c r="F295" s="440"/>
      <c r="G295" s="377"/>
      <c r="H295" s="5118"/>
      <c r="I295" s="561"/>
      <c r="J295" s="562"/>
      <c r="K295" s="562"/>
      <c r="L295" s="562"/>
      <c r="M295" s="5118"/>
      <c r="N295" s="5111"/>
      <c r="O295" s="380"/>
      <c r="P295" s="381"/>
      <c r="Q295" s="5111"/>
      <c r="R295" s="5049"/>
      <c r="S295" s="5049"/>
      <c r="T295" s="5118"/>
      <c r="U295" s="22"/>
      <c r="V295" s="384">
        <v>9</v>
      </c>
      <c r="W295" s="145"/>
      <c r="X295" s="723"/>
      <c r="Y295" s="723"/>
      <c r="Z295" s="440"/>
      <c r="AA295" s="725"/>
      <c r="AB295" s="725"/>
      <c r="AC295" s="725"/>
      <c r="AD295" s="726"/>
      <c r="AE295" s="140"/>
      <c r="AF295" s="141"/>
      <c r="AG295" s="143"/>
      <c r="AH295" s="143"/>
      <c r="AI295" s="143"/>
      <c r="AJ295" s="146"/>
      <c r="AK295" s="727"/>
      <c r="AL295" s="728"/>
      <c r="AM295" s="728"/>
      <c r="AN295" s="729"/>
      <c r="AO295" s="3"/>
      <c r="AP295" s="399"/>
      <c r="AQ295" s="381"/>
      <c r="AR295" s="52"/>
      <c r="AS295" s="53" t="e">
        <f t="shared" si="98"/>
        <v>#DIV/0!</v>
      </c>
      <c r="AT295" s="54" t="e">
        <f t="shared" si="99"/>
        <v>#DIV/0!</v>
      </c>
      <c r="AU295" s="54" t="e">
        <f t="shared" si="100"/>
        <v>#DIV/0!</v>
      </c>
      <c r="AV295" s="54" t="e">
        <f t="shared" si="101"/>
        <v>#DIV/0!</v>
      </c>
      <c r="AW295" s="55" t="e">
        <f t="shared" si="115"/>
        <v>#DIV/0!</v>
      </c>
      <c r="AX295" s="55" t="e">
        <f t="shared" si="116"/>
        <v>#DIV/0!</v>
      </c>
      <c r="AY295" s="55" t="e">
        <f t="shared" si="117"/>
        <v>#DIV/0!</v>
      </c>
      <c r="AZ295" s="55" t="e">
        <f t="shared" si="102"/>
        <v>#DIV/0!</v>
      </c>
      <c r="BA295" s="56" t="e">
        <f t="shared" si="103"/>
        <v>#DIV/0!</v>
      </c>
      <c r="BB295" s="56" t="e">
        <f t="shared" si="104"/>
        <v>#DIV/0!</v>
      </c>
      <c r="BC295" s="56" t="e">
        <f t="shared" si="105"/>
        <v>#DIV/0!</v>
      </c>
      <c r="BD295" s="56" t="e">
        <f t="shared" si="106"/>
        <v>#DIV/0!</v>
      </c>
      <c r="BE295" s="108">
        <v>0.2</v>
      </c>
      <c r="BF295" s="108">
        <v>0.8</v>
      </c>
      <c r="BG295" s="56" t="e">
        <f t="shared" si="107"/>
        <v>#DIV/0!</v>
      </c>
      <c r="BH295" s="56" t="e">
        <f t="shared" si="108"/>
        <v>#DIV/0!</v>
      </c>
      <c r="BI295" s="56" t="e">
        <f t="shared" si="109"/>
        <v>#DIV/0!</v>
      </c>
      <c r="BJ295" s="56" t="e">
        <f t="shared" si="110"/>
        <v>#DIV/0!</v>
      </c>
      <c r="BK295" s="56" t="e">
        <f t="shared" si="110"/>
        <v>#DIV/0!</v>
      </c>
      <c r="BL295" s="56" t="e">
        <f t="shared" si="111"/>
        <v>#DIV/0!</v>
      </c>
      <c r="BM295" s="56" t="e">
        <f t="shared" si="112"/>
        <v>#DIV/0!</v>
      </c>
      <c r="BN295" s="56" t="e">
        <f t="shared" si="113"/>
        <v>#DIV/0!</v>
      </c>
      <c r="BO295" s="56" t="e">
        <f t="shared" si="114"/>
        <v>#DIV/0!</v>
      </c>
      <c r="BP295" s="56" t="e">
        <f t="shared" si="114"/>
        <v>#DIV/0!</v>
      </c>
      <c r="BQ295" s="56" t="e">
        <f t="shared" si="114"/>
        <v>#DIV/0!</v>
      </c>
      <c r="BR295" s="56" t="e">
        <f t="shared" si="114"/>
        <v>#DIV/0!</v>
      </c>
      <c r="BS295" s="5049"/>
      <c r="BT295" s="5049"/>
      <c r="BU295" s="5049"/>
      <c r="BV295" s="5049"/>
      <c r="BW295" s="5049"/>
      <c r="BX295" s="5049"/>
      <c r="BY295" s="5049"/>
      <c r="BZ295" s="5049"/>
      <c r="CA295" s="5118"/>
      <c r="CC295" s="5111"/>
      <c r="CD295" s="5049"/>
      <c r="CE295" s="5049"/>
      <c r="CF295" s="5118"/>
      <c r="CG295" s="5130"/>
    </row>
    <row r="296" spans="1:85" ht="14.25" customHeight="1" thickBot="1">
      <c r="A296" s="5112"/>
      <c r="B296" s="5115"/>
      <c r="C296" s="4515"/>
      <c r="D296" s="5115"/>
      <c r="E296" s="4515"/>
      <c r="F296" s="593"/>
      <c r="G296" s="411"/>
      <c r="H296" s="5119"/>
      <c r="I296" s="596"/>
      <c r="J296" s="597"/>
      <c r="K296" s="597"/>
      <c r="L296" s="597"/>
      <c r="M296" s="5119"/>
      <c r="N296" s="5112"/>
      <c r="O296" s="416"/>
      <c r="P296" s="417"/>
      <c r="Q296" s="5112"/>
      <c r="R296" s="5121"/>
      <c r="S296" s="5121"/>
      <c r="T296" s="5119"/>
      <c r="U296" s="22"/>
      <c r="V296" s="449">
        <v>10</v>
      </c>
      <c r="W296" s="414"/>
      <c r="X296" s="735"/>
      <c r="Y296" s="735"/>
      <c r="Z296" s="593"/>
      <c r="AA296" s="737"/>
      <c r="AB296" s="737"/>
      <c r="AC296" s="737"/>
      <c r="AD296" s="738"/>
      <c r="AE296" s="140"/>
      <c r="AF296" s="413"/>
      <c r="AG296" s="739"/>
      <c r="AH296" s="739"/>
      <c r="AI296" s="739"/>
      <c r="AJ296" s="740"/>
      <c r="AK296" s="741"/>
      <c r="AL296" s="742"/>
      <c r="AM296" s="742"/>
      <c r="AN296" s="743"/>
      <c r="AO296" s="3"/>
      <c r="AP296" s="744"/>
      <c r="AQ296" s="417"/>
      <c r="AR296" s="52"/>
      <c r="AS296" s="786" t="e">
        <f t="shared" si="98"/>
        <v>#DIV/0!</v>
      </c>
      <c r="AT296" s="787" t="e">
        <f t="shared" si="99"/>
        <v>#DIV/0!</v>
      </c>
      <c r="AU296" s="787" t="e">
        <f t="shared" si="100"/>
        <v>#DIV/0!</v>
      </c>
      <c r="AV296" s="787" t="e">
        <f t="shared" si="101"/>
        <v>#DIV/0!</v>
      </c>
      <c r="AW296" s="788" t="e">
        <f t="shared" si="115"/>
        <v>#DIV/0!</v>
      </c>
      <c r="AX296" s="788" t="e">
        <f t="shared" si="116"/>
        <v>#DIV/0!</v>
      </c>
      <c r="AY296" s="788" t="e">
        <f t="shared" si="117"/>
        <v>#DIV/0!</v>
      </c>
      <c r="AZ296" s="788" t="e">
        <f t="shared" si="102"/>
        <v>#DIV/0!</v>
      </c>
      <c r="BA296" s="430" t="e">
        <f t="shared" si="103"/>
        <v>#DIV/0!</v>
      </c>
      <c r="BB296" s="430" t="e">
        <f t="shared" si="104"/>
        <v>#DIV/0!</v>
      </c>
      <c r="BC296" s="430" t="e">
        <f t="shared" si="105"/>
        <v>#DIV/0!</v>
      </c>
      <c r="BD296" s="430" t="e">
        <f t="shared" si="106"/>
        <v>#DIV/0!</v>
      </c>
      <c r="BE296" s="427">
        <v>0.2</v>
      </c>
      <c r="BF296" s="427">
        <v>0.8</v>
      </c>
      <c r="BG296" s="430" t="e">
        <f t="shared" si="107"/>
        <v>#DIV/0!</v>
      </c>
      <c r="BH296" s="430" t="e">
        <f t="shared" si="108"/>
        <v>#DIV/0!</v>
      </c>
      <c r="BI296" s="430" t="e">
        <f t="shared" si="109"/>
        <v>#DIV/0!</v>
      </c>
      <c r="BJ296" s="430" t="e">
        <f t="shared" si="110"/>
        <v>#DIV/0!</v>
      </c>
      <c r="BK296" s="430" t="e">
        <f t="shared" si="110"/>
        <v>#DIV/0!</v>
      </c>
      <c r="BL296" s="430" t="e">
        <f t="shared" si="111"/>
        <v>#DIV/0!</v>
      </c>
      <c r="BM296" s="430" t="e">
        <f t="shared" si="112"/>
        <v>#DIV/0!</v>
      </c>
      <c r="BN296" s="430" t="e">
        <f t="shared" si="113"/>
        <v>#DIV/0!</v>
      </c>
      <c r="BO296" s="430" t="e">
        <f t="shared" si="114"/>
        <v>#DIV/0!</v>
      </c>
      <c r="BP296" s="430" t="e">
        <f t="shared" si="114"/>
        <v>#DIV/0!</v>
      </c>
      <c r="BQ296" s="430" t="e">
        <f t="shared" si="114"/>
        <v>#DIV/0!</v>
      </c>
      <c r="BR296" s="430" t="e">
        <f t="shared" si="114"/>
        <v>#DIV/0!</v>
      </c>
      <c r="BS296" s="5121"/>
      <c r="BT296" s="5121"/>
      <c r="BU296" s="5121"/>
      <c r="BV296" s="5121"/>
      <c r="BW296" s="5121"/>
      <c r="BX296" s="5121"/>
      <c r="BY296" s="5121"/>
      <c r="BZ296" s="5121"/>
      <c r="CA296" s="5119"/>
      <c r="CC296" s="5112"/>
      <c r="CD296" s="5121"/>
      <c r="CE296" s="5121"/>
      <c r="CF296" s="5119"/>
      <c r="CG296" s="4518"/>
    </row>
    <row r="297" spans="1:85" ht="14.25" customHeight="1">
      <c r="A297" s="5110">
        <v>30</v>
      </c>
      <c r="B297" s="5113"/>
      <c r="C297" s="5045"/>
      <c r="D297" s="5116"/>
      <c r="E297" s="5045"/>
      <c r="F297" s="527"/>
      <c r="G297" s="355"/>
      <c r="H297" s="5117"/>
      <c r="I297" s="529"/>
      <c r="J297" s="530"/>
      <c r="K297" s="530"/>
      <c r="L297" s="530"/>
      <c r="M297" s="5123"/>
      <c r="N297" s="5124"/>
      <c r="O297" s="358"/>
      <c r="P297" s="361"/>
      <c r="Q297" s="5125"/>
      <c r="R297" s="5126"/>
      <c r="S297" s="5126"/>
      <c r="T297" s="5127"/>
      <c r="U297" s="22"/>
      <c r="V297" s="364">
        <v>1</v>
      </c>
      <c r="W297" s="358"/>
      <c r="X297" s="750"/>
      <c r="Y297" s="750"/>
      <c r="Z297" s="527"/>
      <c r="AA297" s="752"/>
      <c r="AB297" s="752"/>
      <c r="AC297" s="752"/>
      <c r="AD297" s="753"/>
      <c r="AE297" s="140"/>
      <c r="AF297" s="357"/>
      <c r="AG297" s="754"/>
      <c r="AH297" s="754"/>
      <c r="AI297" s="754"/>
      <c r="AJ297" s="755"/>
      <c r="AK297" s="756"/>
      <c r="AL297" s="757"/>
      <c r="AM297" s="757"/>
      <c r="AN297" s="758"/>
      <c r="AO297" s="3"/>
      <c r="AP297" s="759"/>
      <c r="AQ297" s="760"/>
      <c r="AR297" s="52"/>
      <c r="AS297" s="781" t="e">
        <f t="shared" si="98"/>
        <v>#DIV/0!</v>
      </c>
      <c r="AT297" s="782" t="e">
        <f t="shared" si="99"/>
        <v>#DIV/0!</v>
      </c>
      <c r="AU297" s="782" t="e">
        <f t="shared" si="100"/>
        <v>#DIV/0!</v>
      </c>
      <c r="AV297" s="782" t="e">
        <f t="shared" si="101"/>
        <v>#DIV/0!</v>
      </c>
      <c r="AW297" s="783" t="e">
        <f t="shared" si="115"/>
        <v>#DIV/0!</v>
      </c>
      <c r="AX297" s="783" t="e">
        <f t="shared" si="116"/>
        <v>#DIV/0!</v>
      </c>
      <c r="AY297" s="783" t="e">
        <f t="shared" si="117"/>
        <v>#DIV/0!</v>
      </c>
      <c r="AZ297" s="783" t="e">
        <f t="shared" si="102"/>
        <v>#DIV/0!</v>
      </c>
      <c r="BA297" s="87" t="e">
        <f t="shared" si="103"/>
        <v>#DIV/0!</v>
      </c>
      <c r="BB297" s="87" t="e">
        <f t="shared" si="104"/>
        <v>#DIV/0!</v>
      </c>
      <c r="BC297" s="87" t="e">
        <f t="shared" si="105"/>
        <v>#DIV/0!</v>
      </c>
      <c r="BD297" s="87" t="e">
        <f t="shared" si="106"/>
        <v>#DIV/0!</v>
      </c>
      <c r="BE297" s="86">
        <v>0.2</v>
      </c>
      <c r="BF297" s="86">
        <v>0.8</v>
      </c>
      <c r="BG297" s="87" t="e">
        <f t="shared" si="107"/>
        <v>#DIV/0!</v>
      </c>
      <c r="BH297" s="87" t="e">
        <f t="shared" si="108"/>
        <v>#DIV/0!</v>
      </c>
      <c r="BI297" s="87" t="e">
        <f t="shared" si="109"/>
        <v>#DIV/0!</v>
      </c>
      <c r="BJ297" s="87" t="e">
        <f t="shared" si="110"/>
        <v>#DIV/0!</v>
      </c>
      <c r="BK297" s="87" t="e">
        <f t="shared" si="110"/>
        <v>#DIV/0!</v>
      </c>
      <c r="BL297" s="87" t="e">
        <f t="shared" si="111"/>
        <v>#DIV/0!</v>
      </c>
      <c r="BM297" s="87" t="e">
        <f t="shared" si="112"/>
        <v>#DIV/0!</v>
      </c>
      <c r="BN297" s="87" t="e">
        <f t="shared" si="113"/>
        <v>#DIV/0!</v>
      </c>
      <c r="BO297" s="87" t="e">
        <f t="shared" si="114"/>
        <v>#DIV/0!</v>
      </c>
      <c r="BP297" s="87" t="e">
        <f t="shared" si="114"/>
        <v>#DIV/0!</v>
      </c>
      <c r="BQ297" s="87" t="e">
        <f t="shared" si="114"/>
        <v>#DIV/0!</v>
      </c>
      <c r="BR297" s="87" t="e">
        <f t="shared" si="114"/>
        <v>#DIV/0!</v>
      </c>
      <c r="BS297" s="5120" t="e">
        <f>AVERAGEIF(BO297:BO306,"&lt;&gt;#¡DIV/0!")</f>
        <v>#DIV/0!</v>
      </c>
      <c r="BT297" s="5120" t="e">
        <f>AVERAGEIF(BP297:BP306,"&lt;&gt;#¡DIV/0!")</f>
        <v>#DIV/0!</v>
      </c>
      <c r="BU297" s="5120" t="e">
        <f>AVERAGEIF(BQ297:BQ306,"&lt;&gt;#¡DIV/0!")</f>
        <v>#DIV/0!</v>
      </c>
      <c r="BV297" s="5120" t="e">
        <f>AVERAGEIF(BR297:BR306,"&lt;&gt;#¡DIV/0!")</f>
        <v>#DIV/0!</v>
      </c>
      <c r="BW297" s="5122" t="e">
        <f>+C297*BS297</f>
        <v>#DIV/0!</v>
      </c>
      <c r="BX297" s="5122" t="e">
        <f>+C297*BT297</f>
        <v>#DIV/0!</v>
      </c>
      <c r="BY297" s="5122" t="e">
        <f>+C297*BU297</f>
        <v>#DIV/0!</v>
      </c>
      <c r="BZ297" s="5122" t="e">
        <f>+C297*BV297</f>
        <v>#DIV/0!</v>
      </c>
      <c r="CA297" s="5131" t="e">
        <f>SUM(BW297:BZ306)</f>
        <v>#DIV/0!</v>
      </c>
      <c r="CC297" s="5132" t="e">
        <f>+Q297/$N$297</f>
        <v>#DIV/0!</v>
      </c>
      <c r="CD297" s="5133" t="e">
        <f>+R297/$N$297</f>
        <v>#DIV/0!</v>
      </c>
      <c r="CE297" s="5133" t="e">
        <f>+S297/$N$297</f>
        <v>#DIV/0!</v>
      </c>
      <c r="CF297" s="5128" t="e">
        <f>+T297/$N$297</f>
        <v>#DIV/0!</v>
      </c>
      <c r="CG297" s="5129" t="e">
        <f>AVERAGE(CC297:CF306)</f>
        <v>#DIV/0!</v>
      </c>
    </row>
    <row r="298" spans="1:85" ht="14.25" customHeight="1">
      <c r="A298" s="5111"/>
      <c r="B298" s="5114"/>
      <c r="C298" s="5047"/>
      <c r="D298" s="5114"/>
      <c r="E298" s="5047"/>
      <c r="F298" s="440"/>
      <c r="G298" s="377"/>
      <c r="H298" s="5118"/>
      <c r="I298" s="561"/>
      <c r="J298" s="562"/>
      <c r="K298" s="562"/>
      <c r="L298" s="562"/>
      <c r="M298" s="5118"/>
      <c r="N298" s="5111"/>
      <c r="O298" s="380"/>
      <c r="P298" s="381"/>
      <c r="Q298" s="5111"/>
      <c r="R298" s="5049"/>
      <c r="S298" s="5049"/>
      <c r="T298" s="5118"/>
      <c r="U298" s="22"/>
      <c r="V298" s="384">
        <v>2</v>
      </c>
      <c r="W298" s="145"/>
      <c r="X298" s="723"/>
      <c r="Y298" s="723"/>
      <c r="Z298" s="440"/>
      <c r="AA298" s="725"/>
      <c r="AB298" s="725"/>
      <c r="AC298" s="725"/>
      <c r="AD298" s="726"/>
      <c r="AE298" s="140"/>
      <c r="AF298" s="141"/>
      <c r="AG298" s="143"/>
      <c r="AH298" s="143"/>
      <c r="AI298" s="143"/>
      <c r="AJ298" s="146"/>
      <c r="AK298" s="727"/>
      <c r="AL298" s="728"/>
      <c r="AM298" s="728"/>
      <c r="AN298" s="729"/>
      <c r="AO298" s="3"/>
      <c r="AP298" s="399"/>
      <c r="AQ298" s="381"/>
      <c r="AR298" s="52"/>
      <c r="AS298" s="53" t="e">
        <f t="shared" si="98"/>
        <v>#DIV/0!</v>
      </c>
      <c r="AT298" s="54" t="e">
        <f t="shared" si="99"/>
        <v>#DIV/0!</v>
      </c>
      <c r="AU298" s="54" t="e">
        <f t="shared" si="100"/>
        <v>#DIV/0!</v>
      </c>
      <c r="AV298" s="54" t="e">
        <f t="shared" si="101"/>
        <v>#DIV/0!</v>
      </c>
      <c r="AW298" s="55" t="e">
        <f t="shared" si="115"/>
        <v>#DIV/0!</v>
      </c>
      <c r="AX298" s="55" t="e">
        <f t="shared" si="116"/>
        <v>#DIV/0!</v>
      </c>
      <c r="AY298" s="55" t="e">
        <f t="shared" si="117"/>
        <v>#DIV/0!</v>
      </c>
      <c r="AZ298" s="55" t="e">
        <f t="shared" si="102"/>
        <v>#DIV/0!</v>
      </c>
      <c r="BA298" s="56" t="e">
        <f t="shared" si="103"/>
        <v>#DIV/0!</v>
      </c>
      <c r="BB298" s="56" t="e">
        <f t="shared" si="104"/>
        <v>#DIV/0!</v>
      </c>
      <c r="BC298" s="56" t="e">
        <f t="shared" si="105"/>
        <v>#DIV/0!</v>
      </c>
      <c r="BD298" s="56" t="e">
        <f t="shared" si="106"/>
        <v>#DIV/0!</v>
      </c>
      <c r="BE298" s="108">
        <v>0.2</v>
      </c>
      <c r="BF298" s="108">
        <v>0.8</v>
      </c>
      <c r="BG298" s="56" t="e">
        <f t="shared" si="107"/>
        <v>#DIV/0!</v>
      </c>
      <c r="BH298" s="56" t="e">
        <f t="shared" si="108"/>
        <v>#DIV/0!</v>
      </c>
      <c r="BI298" s="56" t="e">
        <f t="shared" si="109"/>
        <v>#DIV/0!</v>
      </c>
      <c r="BJ298" s="56" t="e">
        <f t="shared" si="110"/>
        <v>#DIV/0!</v>
      </c>
      <c r="BK298" s="56" t="e">
        <f t="shared" si="110"/>
        <v>#DIV/0!</v>
      </c>
      <c r="BL298" s="56" t="e">
        <f t="shared" si="111"/>
        <v>#DIV/0!</v>
      </c>
      <c r="BM298" s="56" t="e">
        <f t="shared" si="112"/>
        <v>#DIV/0!</v>
      </c>
      <c r="BN298" s="56" t="e">
        <f t="shared" si="113"/>
        <v>#DIV/0!</v>
      </c>
      <c r="BO298" s="56" t="e">
        <f t="shared" si="114"/>
        <v>#DIV/0!</v>
      </c>
      <c r="BP298" s="56" t="e">
        <f t="shared" si="114"/>
        <v>#DIV/0!</v>
      </c>
      <c r="BQ298" s="56" t="e">
        <f t="shared" si="114"/>
        <v>#DIV/0!</v>
      </c>
      <c r="BR298" s="56" t="e">
        <f t="shared" si="114"/>
        <v>#DIV/0!</v>
      </c>
      <c r="BS298" s="5049"/>
      <c r="BT298" s="5049"/>
      <c r="BU298" s="5049"/>
      <c r="BV298" s="5049"/>
      <c r="BW298" s="5049"/>
      <c r="BX298" s="5049"/>
      <c r="BY298" s="5049"/>
      <c r="BZ298" s="5049"/>
      <c r="CA298" s="5118"/>
      <c r="CC298" s="5111"/>
      <c r="CD298" s="5049"/>
      <c r="CE298" s="5049"/>
      <c r="CF298" s="5118"/>
      <c r="CG298" s="5130"/>
    </row>
    <row r="299" spans="1:85" ht="14.25" customHeight="1">
      <c r="A299" s="5111"/>
      <c r="B299" s="5114"/>
      <c r="C299" s="5047"/>
      <c r="D299" s="5114"/>
      <c r="E299" s="5047"/>
      <c r="F299" s="440"/>
      <c r="G299" s="377"/>
      <c r="H299" s="5118"/>
      <c r="I299" s="561"/>
      <c r="J299" s="562"/>
      <c r="K299" s="562"/>
      <c r="L299" s="562"/>
      <c r="M299" s="5118"/>
      <c r="N299" s="5111"/>
      <c r="O299" s="380"/>
      <c r="P299" s="381"/>
      <c r="Q299" s="5111"/>
      <c r="R299" s="5049"/>
      <c r="S299" s="5049"/>
      <c r="T299" s="5118"/>
      <c r="U299" s="22"/>
      <c r="V299" s="384">
        <v>3</v>
      </c>
      <c r="W299" s="145"/>
      <c r="X299" s="723"/>
      <c r="Y299" s="723"/>
      <c r="Z299" s="440"/>
      <c r="AA299" s="725"/>
      <c r="AB299" s="725"/>
      <c r="AC299" s="725"/>
      <c r="AD299" s="726"/>
      <c r="AE299" s="140"/>
      <c r="AF299" s="141"/>
      <c r="AG299" s="143"/>
      <c r="AH299" s="143"/>
      <c r="AI299" s="143"/>
      <c r="AJ299" s="146"/>
      <c r="AK299" s="727"/>
      <c r="AL299" s="728"/>
      <c r="AM299" s="728"/>
      <c r="AN299" s="729"/>
      <c r="AO299" s="3"/>
      <c r="AP299" s="399"/>
      <c r="AQ299" s="381"/>
      <c r="AR299" s="52"/>
      <c r="AS299" s="53" t="e">
        <f t="shared" si="98"/>
        <v>#DIV/0!</v>
      </c>
      <c r="AT299" s="54" t="e">
        <f t="shared" si="99"/>
        <v>#DIV/0!</v>
      </c>
      <c r="AU299" s="54" t="e">
        <f t="shared" si="100"/>
        <v>#DIV/0!</v>
      </c>
      <c r="AV299" s="54" t="e">
        <f t="shared" si="101"/>
        <v>#DIV/0!</v>
      </c>
      <c r="AW299" s="55" t="e">
        <f t="shared" si="115"/>
        <v>#DIV/0!</v>
      </c>
      <c r="AX299" s="55" t="e">
        <f t="shared" si="116"/>
        <v>#DIV/0!</v>
      </c>
      <c r="AY299" s="55" t="e">
        <f t="shared" si="117"/>
        <v>#DIV/0!</v>
      </c>
      <c r="AZ299" s="55" t="e">
        <f t="shared" si="102"/>
        <v>#DIV/0!</v>
      </c>
      <c r="BA299" s="56" t="e">
        <f t="shared" si="103"/>
        <v>#DIV/0!</v>
      </c>
      <c r="BB299" s="56" t="e">
        <f t="shared" si="104"/>
        <v>#DIV/0!</v>
      </c>
      <c r="BC299" s="56" t="e">
        <f t="shared" si="105"/>
        <v>#DIV/0!</v>
      </c>
      <c r="BD299" s="56" t="e">
        <f t="shared" si="106"/>
        <v>#DIV/0!</v>
      </c>
      <c r="BE299" s="108">
        <v>0.2</v>
      </c>
      <c r="BF299" s="108">
        <v>0.8</v>
      </c>
      <c r="BG299" s="56" t="e">
        <f t="shared" si="107"/>
        <v>#DIV/0!</v>
      </c>
      <c r="BH299" s="56" t="e">
        <f t="shared" si="108"/>
        <v>#DIV/0!</v>
      </c>
      <c r="BI299" s="56" t="e">
        <f t="shared" si="109"/>
        <v>#DIV/0!</v>
      </c>
      <c r="BJ299" s="56" t="e">
        <f t="shared" si="110"/>
        <v>#DIV/0!</v>
      </c>
      <c r="BK299" s="56" t="e">
        <f t="shared" si="110"/>
        <v>#DIV/0!</v>
      </c>
      <c r="BL299" s="56" t="e">
        <f t="shared" si="111"/>
        <v>#DIV/0!</v>
      </c>
      <c r="BM299" s="56" t="e">
        <f t="shared" si="112"/>
        <v>#DIV/0!</v>
      </c>
      <c r="BN299" s="56" t="e">
        <f t="shared" si="113"/>
        <v>#DIV/0!</v>
      </c>
      <c r="BO299" s="56" t="e">
        <f t="shared" si="114"/>
        <v>#DIV/0!</v>
      </c>
      <c r="BP299" s="56" t="e">
        <f t="shared" si="114"/>
        <v>#DIV/0!</v>
      </c>
      <c r="BQ299" s="56" t="e">
        <f t="shared" si="114"/>
        <v>#DIV/0!</v>
      </c>
      <c r="BR299" s="56" t="e">
        <f t="shared" si="114"/>
        <v>#DIV/0!</v>
      </c>
      <c r="BS299" s="5049"/>
      <c r="BT299" s="5049"/>
      <c r="BU299" s="5049"/>
      <c r="BV299" s="5049"/>
      <c r="BW299" s="5049"/>
      <c r="BX299" s="5049"/>
      <c r="BY299" s="5049"/>
      <c r="BZ299" s="5049"/>
      <c r="CA299" s="5118"/>
      <c r="CC299" s="5111"/>
      <c r="CD299" s="5049"/>
      <c r="CE299" s="5049"/>
      <c r="CF299" s="5118"/>
      <c r="CG299" s="5130"/>
    </row>
    <row r="300" spans="1:85" ht="14.25" customHeight="1">
      <c r="A300" s="5111"/>
      <c r="B300" s="5114"/>
      <c r="C300" s="5047"/>
      <c r="D300" s="5114"/>
      <c r="E300" s="5047"/>
      <c r="F300" s="440"/>
      <c r="G300" s="377"/>
      <c r="H300" s="5118"/>
      <c r="I300" s="561"/>
      <c r="J300" s="562"/>
      <c r="K300" s="562"/>
      <c r="L300" s="562"/>
      <c r="M300" s="5118"/>
      <c r="N300" s="5111"/>
      <c r="O300" s="380"/>
      <c r="P300" s="381"/>
      <c r="Q300" s="5111"/>
      <c r="R300" s="5049"/>
      <c r="S300" s="5049"/>
      <c r="T300" s="5118"/>
      <c r="U300" s="22"/>
      <c r="V300" s="384">
        <v>4</v>
      </c>
      <c r="W300" s="145"/>
      <c r="X300" s="723"/>
      <c r="Y300" s="723"/>
      <c r="Z300" s="440"/>
      <c r="AA300" s="725"/>
      <c r="AB300" s="725"/>
      <c r="AC300" s="725"/>
      <c r="AD300" s="726"/>
      <c r="AE300" s="140"/>
      <c r="AF300" s="141"/>
      <c r="AG300" s="143"/>
      <c r="AH300" s="143"/>
      <c r="AI300" s="143"/>
      <c r="AJ300" s="146"/>
      <c r="AK300" s="727"/>
      <c r="AL300" s="728"/>
      <c r="AM300" s="728"/>
      <c r="AN300" s="729"/>
      <c r="AO300" s="3"/>
      <c r="AP300" s="399"/>
      <c r="AQ300" s="381"/>
      <c r="AR300" s="52"/>
      <c r="AS300" s="53" t="e">
        <f t="shared" si="98"/>
        <v>#DIV/0!</v>
      </c>
      <c r="AT300" s="54" t="e">
        <f t="shared" si="99"/>
        <v>#DIV/0!</v>
      </c>
      <c r="AU300" s="54" t="e">
        <f t="shared" si="100"/>
        <v>#DIV/0!</v>
      </c>
      <c r="AV300" s="54" t="e">
        <f t="shared" si="101"/>
        <v>#DIV/0!</v>
      </c>
      <c r="AW300" s="55" t="e">
        <f t="shared" si="115"/>
        <v>#DIV/0!</v>
      </c>
      <c r="AX300" s="55" t="e">
        <f t="shared" si="116"/>
        <v>#DIV/0!</v>
      </c>
      <c r="AY300" s="55" t="e">
        <f t="shared" si="117"/>
        <v>#DIV/0!</v>
      </c>
      <c r="AZ300" s="55" t="e">
        <f t="shared" si="102"/>
        <v>#DIV/0!</v>
      </c>
      <c r="BA300" s="56" t="e">
        <f t="shared" si="103"/>
        <v>#DIV/0!</v>
      </c>
      <c r="BB300" s="56" t="e">
        <f t="shared" si="104"/>
        <v>#DIV/0!</v>
      </c>
      <c r="BC300" s="56" t="e">
        <f t="shared" si="105"/>
        <v>#DIV/0!</v>
      </c>
      <c r="BD300" s="56" t="e">
        <f t="shared" si="106"/>
        <v>#DIV/0!</v>
      </c>
      <c r="BE300" s="108">
        <v>0.2</v>
      </c>
      <c r="BF300" s="108">
        <v>0.8</v>
      </c>
      <c r="BG300" s="56" t="e">
        <f t="shared" si="107"/>
        <v>#DIV/0!</v>
      </c>
      <c r="BH300" s="56" t="e">
        <f t="shared" si="108"/>
        <v>#DIV/0!</v>
      </c>
      <c r="BI300" s="56" t="e">
        <f t="shared" si="109"/>
        <v>#DIV/0!</v>
      </c>
      <c r="BJ300" s="56" t="e">
        <f t="shared" si="110"/>
        <v>#DIV/0!</v>
      </c>
      <c r="BK300" s="56" t="e">
        <f t="shared" si="110"/>
        <v>#DIV/0!</v>
      </c>
      <c r="BL300" s="56" t="e">
        <f t="shared" si="111"/>
        <v>#DIV/0!</v>
      </c>
      <c r="BM300" s="56" t="e">
        <f t="shared" si="112"/>
        <v>#DIV/0!</v>
      </c>
      <c r="BN300" s="56" t="e">
        <f t="shared" si="113"/>
        <v>#DIV/0!</v>
      </c>
      <c r="BO300" s="56" t="e">
        <f t="shared" si="114"/>
        <v>#DIV/0!</v>
      </c>
      <c r="BP300" s="56" t="e">
        <f t="shared" si="114"/>
        <v>#DIV/0!</v>
      </c>
      <c r="BQ300" s="56" t="e">
        <f t="shared" si="114"/>
        <v>#DIV/0!</v>
      </c>
      <c r="BR300" s="56" t="e">
        <f t="shared" si="114"/>
        <v>#DIV/0!</v>
      </c>
      <c r="BS300" s="5049"/>
      <c r="BT300" s="5049"/>
      <c r="BU300" s="5049"/>
      <c r="BV300" s="5049"/>
      <c r="BW300" s="5049"/>
      <c r="BX300" s="5049"/>
      <c r="BY300" s="5049"/>
      <c r="BZ300" s="5049"/>
      <c r="CA300" s="5118"/>
      <c r="CC300" s="5111"/>
      <c r="CD300" s="5049"/>
      <c r="CE300" s="5049"/>
      <c r="CF300" s="5118"/>
      <c r="CG300" s="5130"/>
    </row>
    <row r="301" spans="1:85" ht="14.25" customHeight="1">
      <c r="A301" s="5111"/>
      <c r="B301" s="5114"/>
      <c r="C301" s="5047"/>
      <c r="D301" s="5114"/>
      <c r="E301" s="5047"/>
      <c r="F301" s="440"/>
      <c r="G301" s="377"/>
      <c r="H301" s="5118"/>
      <c r="I301" s="561"/>
      <c r="J301" s="562"/>
      <c r="K301" s="562"/>
      <c r="L301" s="562"/>
      <c r="M301" s="5118"/>
      <c r="N301" s="5111"/>
      <c r="O301" s="380"/>
      <c r="P301" s="381"/>
      <c r="Q301" s="5111"/>
      <c r="R301" s="5049"/>
      <c r="S301" s="5049"/>
      <c r="T301" s="5118"/>
      <c r="U301" s="22"/>
      <c r="V301" s="384">
        <v>5</v>
      </c>
      <c r="W301" s="145"/>
      <c r="X301" s="723"/>
      <c r="Y301" s="723"/>
      <c r="Z301" s="440"/>
      <c r="AA301" s="725"/>
      <c r="AB301" s="725"/>
      <c r="AC301" s="725"/>
      <c r="AD301" s="726"/>
      <c r="AE301" s="140"/>
      <c r="AF301" s="141"/>
      <c r="AG301" s="143"/>
      <c r="AH301" s="143"/>
      <c r="AI301" s="143"/>
      <c r="AJ301" s="146"/>
      <c r="AK301" s="727"/>
      <c r="AL301" s="728"/>
      <c r="AM301" s="728"/>
      <c r="AN301" s="729"/>
      <c r="AO301" s="3"/>
      <c r="AP301" s="399"/>
      <c r="AQ301" s="381"/>
      <c r="AR301" s="52"/>
      <c r="AS301" s="53" t="e">
        <f t="shared" si="98"/>
        <v>#DIV/0!</v>
      </c>
      <c r="AT301" s="54" t="e">
        <f t="shared" si="99"/>
        <v>#DIV/0!</v>
      </c>
      <c r="AU301" s="54" t="e">
        <f t="shared" si="100"/>
        <v>#DIV/0!</v>
      </c>
      <c r="AV301" s="54" t="e">
        <f t="shared" si="101"/>
        <v>#DIV/0!</v>
      </c>
      <c r="AW301" s="55" t="e">
        <f t="shared" si="115"/>
        <v>#DIV/0!</v>
      </c>
      <c r="AX301" s="55" t="e">
        <f t="shared" si="116"/>
        <v>#DIV/0!</v>
      </c>
      <c r="AY301" s="55" t="e">
        <f t="shared" si="117"/>
        <v>#DIV/0!</v>
      </c>
      <c r="AZ301" s="55" t="e">
        <f t="shared" si="102"/>
        <v>#DIV/0!</v>
      </c>
      <c r="BA301" s="56" t="e">
        <f t="shared" si="103"/>
        <v>#DIV/0!</v>
      </c>
      <c r="BB301" s="56" t="e">
        <f t="shared" si="104"/>
        <v>#DIV/0!</v>
      </c>
      <c r="BC301" s="56" t="e">
        <f t="shared" si="105"/>
        <v>#DIV/0!</v>
      </c>
      <c r="BD301" s="56" t="e">
        <f t="shared" si="106"/>
        <v>#DIV/0!</v>
      </c>
      <c r="BE301" s="108">
        <v>0.2</v>
      </c>
      <c r="BF301" s="108">
        <v>0.8</v>
      </c>
      <c r="BG301" s="56" t="e">
        <f t="shared" si="107"/>
        <v>#DIV/0!</v>
      </c>
      <c r="BH301" s="56" t="e">
        <f t="shared" si="108"/>
        <v>#DIV/0!</v>
      </c>
      <c r="BI301" s="56" t="e">
        <f t="shared" si="109"/>
        <v>#DIV/0!</v>
      </c>
      <c r="BJ301" s="56" t="e">
        <f t="shared" si="110"/>
        <v>#DIV/0!</v>
      </c>
      <c r="BK301" s="56" t="e">
        <f t="shared" si="110"/>
        <v>#DIV/0!</v>
      </c>
      <c r="BL301" s="56" t="e">
        <f t="shared" si="111"/>
        <v>#DIV/0!</v>
      </c>
      <c r="BM301" s="56" t="e">
        <f t="shared" si="112"/>
        <v>#DIV/0!</v>
      </c>
      <c r="BN301" s="56" t="e">
        <f t="shared" si="113"/>
        <v>#DIV/0!</v>
      </c>
      <c r="BO301" s="56" t="e">
        <f t="shared" si="114"/>
        <v>#DIV/0!</v>
      </c>
      <c r="BP301" s="56" t="e">
        <f t="shared" si="114"/>
        <v>#DIV/0!</v>
      </c>
      <c r="BQ301" s="56" t="e">
        <f t="shared" si="114"/>
        <v>#DIV/0!</v>
      </c>
      <c r="BR301" s="56" t="e">
        <f t="shared" si="114"/>
        <v>#DIV/0!</v>
      </c>
      <c r="BS301" s="5049"/>
      <c r="BT301" s="5049"/>
      <c r="BU301" s="5049"/>
      <c r="BV301" s="5049"/>
      <c r="BW301" s="5049"/>
      <c r="BX301" s="5049"/>
      <c r="BY301" s="5049"/>
      <c r="BZ301" s="5049"/>
      <c r="CA301" s="5118"/>
      <c r="CC301" s="5111"/>
      <c r="CD301" s="5049"/>
      <c r="CE301" s="5049"/>
      <c r="CF301" s="5118"/>
      <c r="CG301" s="5130"/>
    </row>
    <row r="302" spans="1:85" ht="14.25" customHeight="1">
      <c r="A302" s="5111"/>
      <c r="B302" s="5114"/>
      <c r="C302" s="5047"/>
      <c r="D302" s="5114"/>
      <c r="E302" s="5047"/>
      <c r="F302" s="440"/>
      <c r="G302" s="377"/>
      <c r="H302" s="5118"/>
      <c r="I302" s="561"/>
      <c r="J302" s="562"/>
      <c r="K302" s="562"/>
      <c r="L302" s="562"/>
      <c r="M302" s="5118"/>
      <c r="N302" s="5111"/>
      <c r="O302" s="380"/>
      <c r="P302" s="381"/>
      <c r="Q302" s="5111"/>
      <c r="R302" s="5049"/>
      <c r="S302" s="5049"/>
      <c r="T302" s="5118"/>
      <c r="U302" s="22"/>
      <c r="V302" s="384">
        <v>6</v>
      </c>
      <c r="W302" s="145"/>
      <c r="X302" s="723"/>
      <c r="Y302" s="723"/>
      <c r="Z302" s="440"/>
      <c r="AA302" s="725"/>
      <c r="AB302" s="725"/>
      <c r="AC302" s="725"/>
      <c r="AD302" s="726"/>
      <c r="AE302" s="140"/>
      <c r="AF302" s="141"/>
      <c r="AG302" s="143"/>
      <c r="AH302" s="143"/>
      <c r="AI302" s="143"/>
      <c r="AJ302" s="146"/>
      <c r="AK302" s="727"/>
      <c r="AL302" s="728"/>
      <c r="AM302" s="728"/>
      <c r="AN302" s="729"/>
      <c r="AO302" s="3"/>
      <c r="AP302" s="399"/>
      <c r="AQ302" s="381"/>
      <c r="AR302" s="52"/>
      <c r="AS302" s="53" t="e">
        <f t="shared" si="98"/>
        <v>#DIV/0!</v>
      </c>
      <c r="AT302" s="54" t="e">
        <f t="shared" si="99"/>
        <v>#DIV/0!</v>
      </c>
      <c r="AU302" s="54" t="e">
        <f t="shared" si="100"/>
        <v>#DIV/0!</v>
      </c>
      <c r="AV302" s="54" t="e">
        <f t="shared" si="101"/>
        <v>#DIV/0!</v>
      </c>
      <c r="AW302" s="55" t="e">
        <f t="shared" si="115"/>
        <v>#DIV/0!</v>
      </c>
      <c r="AX302" s="55" t="e">
        <f t="shared" si="116"/>
        <v>#DIV/0!</v>
      </c>
      <c r="AY302" s="55" t="e">
        <f t="shared" si="117"/>
        <v>#DIV/0!</v>
      </c>
      <c r="AZ302" s="55" t="e">
        <f t="shared" si="102"/>
        <v>#DIV/0!</v>
      </c>
      <c r="BA302" s="56" t="e">
        <f t="shared" si="103"/>
        <v>#DIV/0!</v>
      </c>
      <c r="BB302" s="56" t="e">
        <f t="shared" si="104"/>
        <v>#DIV/0!</v>
      </c>
      <c r="BC302" s="56" t="e">
        <f t="shared" si="105"/>
        <v>#DIV/0!</v>
      </c>
      <c r="BD302" s="56" t="e">
        <f t="shared" si="106"/>
        <v>#DIV/0!</v>
      </c>
      <c r="BE302" s="108">
        <v>0.2</v>
      </c>
      <c r="BF302" s="108">
        <v>0.8</v>
      </c>
      <c r="BG302" s="56" t="e">
        <f t="shared" si="107"/>
        <v>#DIV/0!</v>
      </c>
      <c r="BH302" s="56" t="e">
        <f t="shared" si="108"/>
        <v>#DIV/0!</v>
      </c>
      <c r="BI302" s="56" t="e">
        <f t="shared" si="109"/>
        <v>#DIV/0!</v>
      </c>
      <c r="BJ302" s="56" t="e">
        <f t="shared" si="110"/>
        <v>#DIV/0!</v>
      </c>
      <c r="BK302" s="56" t="e">
        <f t="shared" si="110"/>
        <v>#DIV/0!</v>
      </c>
      <c r="BL302" s="56" t="e">
        <f t="shared" si="111"/>
        <v>#DIV/0!</v>
      </c>
      <c r="BM302" s="56" t="e">
        <f t="shared" si="112"/>
        <v>#DIV/0!</v>
      </c>
      <c r="BN302" s="56" t="e">
        <f t="shared" si="113"/>
        <v>#DIV/0!</v>
      </c>
      <c r="BO302" s="56" t="e">
        <f t="shared" si="114"/>
        <v>#DIV/0!</v>
      </c>
      <c r="BP302" s="56" t="e">
        <f t="shared" si="114"/>
        <v>#DIV/0!</v>
      </c>
      <c r="BQ302" s="56" t="e">
        <f t="shared" si="114"/>
        <v>#DIV/0!</v>
      </c>
      <c r="BR302" s="56" t="e">
        <f t="shared" si="114"/>
        <v>#DIV/0!</v>
      </c>
      <c r="BS302" s="5049"/>
      <c r="BT302" s="5049"/>
      <c r="BU302" s="5049"/>
      <c r="BV302" s="5049"/>
      <c r="BW302" s="5049"/>
      <c r="BX302" s="5049"/>
      <c r="BY302" s="5049"/>
      <c r="BZ302" s="5049"/>
      <c r="CA302" s="5118"/>
      <c r="CC302" s="5111"/>
      <c r="CD302" s="5049"/>
      <c r="CE302" s="5049"/>
      <c r="CF302" s="5118"/>
      <c r="CG302" s="5130"/>
    </row>
    <row r="303" spans="1:85" ht="14.25" customHeight="1">
      <c r="A303" s="5111"/>
      <c r="B303" s="5114"/>
      <c r="C303" s="5047"/>
      <c r="D303" s="5114"/>
      <c r="E303" s="5047"/>
      <c r="F303" s="440"/>
      <c r="G303" s="377"/>
      <c r="H303" s="5118"/>
      <c r="I303" s="561"/>
      <c r="J303" s="562"/>
      <c r="K303" s="562"/>
      <c r="L303" s="562"/>
      <c r="M303" s="5118"/>
      <c r="N303" s="5111"/>
      <c r="O303" s="380"/>
      <c r="P303" s="381"/>
      <c r="Q303" s="5111"/>
      <c r="R303" s="5049"/>
      <c r="S303" s="5049"/>
      <c r="T303" s="5118"/>
      <c r="U303" s="22"/>
      <c r="V303" s="384">
        <v>7</v>
      </c>
      <c r="W303" s="145"/>
      <c r="X303" s="723"/>
      <c r="Y303" s="723"/>
      <c r="Z303" s="440"/>
      <c r="AA303" s="725"/>
      <c r="AB303" s="725"/>
      <c r="AC303" s="725"/>
      <c r="AD303" s="726"/>
      <c r="AE303" s="140"/>
      <c r="AF303" s="141"/>
      <c r="AG303" s="143"/>
      <c r="AH303" s="143"/>
      <c r="AI303" s="143"/>
      <c r="AJ303" s="146"/>
      <c r="AK303" s="727"/>
      <c r="AL303" s="728"/>
      <c r="AM303" s="728"/>
      <c r="AN303" s="729"/>
      <c r="AO303" s="3"/>
      <c r="AP303" s="399"/>
      <c r="AQ303" s="381"/>
      <c r="AR303" s="52"/>
      <c r="AS303" s="53" t="e">
        <f t="shared" si="98"/>
        <v>#DIV/0!</v>
      </c>
      <c r="AT303" s="54" t="e">
        <f t="shared" si="99"/>
        <v>#DIV/0!</v>
      </c>
      <c r="AU303" s="54" t="e">
        <f t="shared" si="100"/>
        <v>#DIV/0!</v>
      </c>
      <c r="AV303" s="54" t="e">
        <f t="shared" si="101"/>
        <v>#DIV/0!</v>
      </c>
      <c r="AW303" s="55" t="e">
        <f t="shared" si="115"/>
        <v>#DIV/0!</v>
      </c>
      <c r="AX303" s="55" t="e">
        <f t="shared" si="116"/>
        <v>#DIV/0!</v>
      </c>
      <c r="AY303" s="55" t="e">
        <f t="shared" si="117"/>
        <v>#DIV/0!</v>
      </c>
      <c r="AZ303" s="55" t="e">
        <f t="shared" si="102"/>
        <v>#DIV/0!</v>
      </c>
      <c r="BA303" s="56" t="e">
        <f t="shared" si="103"/>
        <v>#DIV/0!</v>
      </c>
      <c r="BB303" s="56" t="e">
        <f t="shared" si="104"/>
        <v>#DIV/0!</v>
      </c>
      <c r="BC303" s="56" t="e">
        <f t="shared" si="105"/>
        <v>#DIV/0!</v>
      </c>
      <c r="BD303" s="56" t="e">
        <f t="shared" si="106"/>
        <v>#DIV/0!</v>
      </c>
      <c r="BE303" s="108">
        <v>0.2</v>
      </c>
      <c r="BF303" s="108">
        <v>0.8</v>
      </c>
      <c r="BG303" s="56" t="e">
        <f t="shared" si="107"/>
        <v>#DIV/0!</v>
      </c>
      <c r="BH303" s="56" t="e">
        <f t="shared" si="108"/>
        <v>#DIV/0!</v>
      </c>
      <c r="BI303" s="56" t="e">
        <f t="shared" si="109"/>
        <v>#DIV/0!</v>
      </c>
      <c r="BJ303" s="56" t="e">
        <f t="shared" si="110"/>
        <v>#DIV/0!</v>
      </c>
      <c r="BK303" s="56" t="e">
        <f t="shared" si="110"/>
        <v>#DIV/0!</v>
      </c>
      <c r="BL303" s="56" t="e">
        <f t="shared" si="111"/>
        <v>#DIV/0!</v>
      </c>
      <c r="BM303" s="56" t="e">
        <f t="shared" si="112"/>
        <v>#DIV/0!</v>
      </c>
      <c r="BN303" s="56" t="e">
        <f t="shared" si="113"/>
        <v>#DIV/0!</v>
      </c>
      <c r="BO303" s="56" t="e">
        <f t="shared" si="114"/>
        <v>#DIV/0!</v>
      </c>
      <c r="BP303" s="56" t="e">
        <f t="shared" si="114"/>
        <v>#DIV/0!</v>
      </c>
      <c r="BQ303" s="56" t="e">
        <f t="shared" si="114"/>
        <v>#DIV/0!</v>
      </c>
      <c r="BR303" s="56" t="e">
        <f t="shared" si="114"/>
        <v>#DIV/0!</v>
      </c>
      <c r="BS303" s="5049"/>
      <c r="BT303" s="5049"/>
      <c r="BU303" s="5049"/>
      <c r="BV303" s="5049"/>
      <c r="BW303" s="5049"/>
      <c r="BX303" s="5049"/>
      <c r="BY303" s="5049"/>
      <c r="BZ303" s="5049"/>
      <c r="CA303" s="5118"/>
      <c r="CC303" s="5111"/>
      <c r="CD303" s="5049"/>
      <c r="CE303" s="5049"/>
      <c r="CF303" s="5118"/>
      <c r="CG303" s="5130"/>
    </row>
    <row r="304" spans="1:85" ht="14.25" customHeight="1">
      <c r="A304" s="5111"/>
      <c r="B304" s="5114"/>
      <c r="C304" s="5047"/>
      <c r="D304" s="5114"/>
      <c r="E304" s="5047"/>
      <c r="F304" s="440"/>
      <c r="G304" s="377"/>
      <c r="H304" s="5118"/>
      <c r="I304" s="561"/>
      <c r="J304" s="562"/>
      <c r="K304" s="562"/>
      <c r="L304" s="562"/>
      <c r="M304" s="5118"/>
      <c r="N304" s="5111"/>
      <c r="O304" s="380"/>
      <c r="P304" s="381"/>
      <c r="Q304" s="5111"/>
      <c r="R304" s="5049"/>
      <c r="S304" s="5049"/>
      <c r="T304" s="5118"/>
      <c r="U304" s="22"/>
      <c r="V304" s="384">
        <v>8</v>
      </c>
      <c r="W304" s="145"/>
      <c r="X304" s="723"/>
      <c r="Y304" s="723"/>
      <c r="Z304" s="440"/>
      <c r="AA304" s="725"/>
      <c r="AB304" s="725"/>
      <c r="AC304" s="725"/>
      <c r="AD304" s="726"/>
      <c r="AE304" s="140"/>
      <c r="AF304" s="141"/>
      <c r="AG304" s="143"/>
      <c r="AH304" s="143"/>
      <c r="AI304" s="143"/>
      <c r="AJ304" s="146"/>
      <c r="AK304" s="727"/>
      <c r="AL304" s="728"/>
      <c r="AM304" s="728"/>
      <c r="AN304" s="729"/>
      <c r="AO304" s="3"/>
      <c r="AP304" s="399"/>
      <c r="AQ304" s="381"/>
      <c r="AR304" s="52"/>
      <c r="AS304" s="53" t="e">
        <f t="shared" si="98"/>
        <v>#DIV/0!</v>
      </c>
      <c r="AT304" s="54" t="e">
        <f t="shared" si="99"/>
        <v>#DIV/0!</v>
      </c>
      <c r="AU304" s="54" t="e">
        <f t="shared" si="100"/>
        <v>#DIV/0!</v>
      </c>
      <c r="AV304" s="54" t="e">
        <f t="shared" si="101"/>
        <v>#DIV/0!</v>
      </c>
      <c r="AW304" s="55" t="e">
        <f t="shared" si="115"/>
        <v>#DIV/0!</v>
      </c>
      <c r="AX304" s="55" t="e">
        <f t="shared" si="116"/>
        <v>#DIV/0!</v>
      </c>
      <c r="AY304" s="55" t="e">
        <f t="shared" si="117"/>
        <v>#DIV/0!</v>
      </c>
      <c r="AZ304" s="55" t="e">
        <f t="shared" si="102"/>
        <v>#DIV/0!</v>
      </c>
      <c r="BA304" s="56" t="e">
        <f t="shared" si="103"/>
        <v>#DIV/0!</v>
      </c>
      <c r="BB304" s="56" t="e">
        <f t="shared" si="104"/>
        <v>#DIV/0!</v>
      </c>
      <c r="BC304" s="56" t="e">
        <f t="shared" si="105"/>
        <v>#DIV/0!</v>
      </c>
      <c r="BD304" s="56" t="e">
        <f t="shared" si="106"/>
        <v>#DIV/0!</v>
      </c>
      <c r="BE304" s="108">
        <v>0.2</v>
      </c>
      <c r="BF304" s="108">
        <v>0.8</v>
      </c>
      <c r="BG304" s="56" t="e">
        <f t="shared" si="107"/>
        <v>#DIV/0!</v>
      </c>
      <c r="BH304" s="56" t="e">
        <f t="shared" si="108"/>
        <v>#DIV/0!</v>
      </c>
      <c r="BI304" s="56" t="e">
        <f t="shared" si="109"/>
        <v>#DIV/0!</v>
      </c>
      <c r="BJ304" s="56" t="e">
        <f t="shared" si="110"/>
        <v>#DIV/0!</v>
      </c>
      <c r="BK304" s="56" t="e">
        <f t="shared" si="110"/>
        <v>#DIV/0!</v>
      </c>
      <c r="BL304" s="56" t="e">
        <f t="shared" si="111"/>
        <v>#DIV/0!</v>
      </c>
      <c r="BM304" s="56" t="e">
        <f t="shared" si="112"/>
        <v>#DIV/0!</v>
      </c>
      <c r="BN304" s="56" t="e">
        <f t="shared" si="113"/>
        <v>#DIV/0!</v>
      </c>
      <c r="BO304" s="56" t="e">
        <f t="shared" si="114"/>
        <v>#DIV/0!</v>
      </c>
      <c r="BP304" s="56" t="e">
        <f t="shared" si="114"/>
        <v>#DIV/0!</v>
      </c>
      <c r="BQ304" s="56" t="e">
        <f t="shared" si="114"/>
        <v>#DIV/0!</v>
      </c>
      <c r="BR304" s="56" t="e">
        <f t="shared" si="114"/>
        <v>#DIV/0!</v>
      </c>
      <c r="BS304" s="5049"/>
      <c r="BT304" s="5049"/>
      <c r="BU304" s="5049"/>
      <c r="BV304" s="5049"/>
      <c r="BW304" s="5049"/>
      <c r="BX304" s="5049"/>
      <c r="BY304" s="5049"/>
      <c r="BZ304" s="5049"/>
      <c r="CA304" s="5118"/>
      <c r="CC304" s="5111"/>
      <c r="CD304" s="5049"/>
      <c r="CE304" s="5049"/>
      <c r="CF304" s="5118"/>
      <c r="CG304" s="5130"/>
    </row>
    <row r="305" spans="1:85" ht="14.25" customHeight="1">
      <c r="A305" s="5111"/>
      <c r="B305" s="5114"/>
      <c r="C305" s="5047"/>
      <c r="D305" s="5114"/>
      <c r="E305" s="5047"/>
      <c r="F305" s="440"/>
      <c r="G305" s="377"/>
      <c r="H305" s="5118"/>
      <c r="I305" s="561"/>
      <c r="J305" s="562"/>
      <c r="K305" s="562"/>
      <c r="L305" s="562"/>
      <c r="M305" s="5118"/>
      <c r="N305" s="5111"/>
      <c r="O305" s="380"/>
      <c r="P305" s="381"/>
      <c r="Q305" s="5111"/>
      <c r="R305" s="5049"/>
      <c r="S305" s="5049"/>
      <c r="T305" s="5118"/>
      <c r="U305" s="22"/>
      <c r="V305" s="384">
        <v>9</v>
      </c>
      <c r="W305" s="145"/>
      <c r="X305" s="723"/>
      <c r="Y305" s="723"/>
      <c r="Z305" s="440"/>
      <c r="AA305" s="725"/>
      <c r="AB305" s="725"/>
      <c r="AC305" s="725"/>
      <c r="AD305" s="726"/>
      <c r="AE305" s="140"/>
      <c r="AF305" s="141"/>
      <c r="AG305" s="143"/>
      <c r="AH305" s="143"/>
      <c r="AI305" s="143"/>
      <c r="AJ305" s="146"/>
      <c r="AK305" s="727"/>
      <c r="AL305" s="728"/>
      <c r="AM305" s="728"/>
      <c r="AN305" s="729"/>
      <c r="AO305" s="3"/>
      <c r="AP305" s="399"/>
      <c r="AQ305" s="381"/>
      <c r="AR305" s="52"/>
      <c r="AS305" s="53" t="e">
        <f t="shared" si="98"/>
        <v>#DIV/0!</v>
      </c>
      <c r="AT305" s="54" t="e">
        <f t="shared" si="99"/>
        <v>#DIV/0!</v>
      </c>
      <c r="AU305" s="54" t="e">
        <f t="shared" si="100"/>
        <v>#DIV/0!</v>
      </c>
      <c r="AV305" s="54" t="e">
        <f t="shared" si="101"/>
        <v>#DIV/0!</v>
      </c>
      <c r="AW305" s="55" t="e">
        <f t="shared" si="115"/>
        <v>#DIV/0!</v>
      </c>
      <c r="AX305" s="55" t="e">
        <f t="shared" si="116"/>
        <v>#DIV/0!</v>
      </c>
      <c r="AY305" s="55" t="e">
        <f t="shared" si="117"/>
        <v>#DIV/0!</v>
      </c>
      <c r="AZ305" s="55" t="e">
        <f t="shared" si="102"/>
        <v>#DIV/0!</v>
      </c>
      <c r="BA305" s="56" t="e">
        <f t="shared" si="103"/>
        <v>#DIV/0!</v>
      </c>
      <c r="BB305" s="56" t="e">
        <f t="shared" si="104"/>
        <v>#DIV/0!</v>
      </c>
      <c r="BC305" s="56" t="e">
        <f t="shared" si="105"/>
        <v>#DIV/0!</v>
      </c>
      <c r="BD305" s="56" t="e">
        <f t="shared" si="106"/>
        <v>#DIV/0!</v>
      </c>
      <c r="BE305" s="108">
        <v>0.2</v>
      </c>
      <c r="BF305" s="108">
        <v>0.8</v>
      </c>
      <c r="BG305" s="56" t="e">
        <f t="shared" si="107"/>
        <v>#DIV/0!</v>
      </c>
      <c r="BH305" s="56" t="e">
        <f t="shared" si="108"/>
        <v>#DIV/0!</v>
      </c>
      <c r="BI305" s="56" t="e">
        <f t="shared" si="109"/>
        <v>#DIV/0!</v>
      </c>
      <c r="BJ305" s="56" t="e">
        <f t="shared" si="110"/>
        <v>#DIV/0!</v>
      </c>
      <c r="BK305" s="56" t="e">
        <f t="shared" si="110"/>
        <v>#DIV/0!</v>
      </c>
      <c r="BL305" s="56" t="e">
        <f t="shared" si="111"/>
        <v>#DIV/0!</v>
      </c>
      <c r="BM305" s="56" t="e">
        <f t="shared" si="112"/>
        <v>#DIV/0!</v>
      </c>
      <c r="BN305" s="56" t="e">
        <f t="shared" si="113"/>
        <v>#DIV/0!</v>
      </c>
      <c r="BO305" s="56" t="e">
        <f t="shared" si="114"/>
        <v>#DIV/0!</v>
      </c>
      <c r="BP305" s="56" t="e">
        <f t="shared" si="114"/>
        <v>#DIV/0!</v>
      </c>
      <c r="BQ305" s="56" t="e">
        <f t="shared" si="114"/>
        <v>#DIV/0!</v>
      </c>
      <c r="BR305" s="56" t="e">
        <f t="shared" si="114"/>
        <v>#DIV/0!</v>
      </c>
      <c r="BS305" s="5049"/>
      <c r="BT305" s="5049"/>
      <c r="BU305" s="5049"/>
      <c r="BV305" s="5049"/>
      <c r="BW305" s="5049"/>
      <c r="BX305" s="5049"/>
      <c r="BY305" s="5049"/>
      <c r="BZ305" s="5049"/>
      <c r="CA305" s="5118"/>
      <c r="CC305" s="5111"/>
      <c r="CD305" s="5049"/>
      <c r="CE305" s="5049"/>
      <c r="CF305" s="5118"/>
      <c r="CG305" s="5130"/>
    </row>
    <row r="306" spans="1:85" ht="14.25" customHeight="1" thickBot="1">
      <c r="A306" s="5112"/>
      <c r="B306" s="5115"/>
      <c r="C306" s="4515"/>
      <c r="D306" s="5115"/>
      <c r="E306" s="4515"/>
      <c r="F306" s="593"/>
      <c r="G306" s="411"/>
      <c r="H306" s="5119"/>
      <c r="I306" s="596"/>
      <c r="J306" s="597"/>
      <c r="K306" s="597"/>
      <c r="L306" s="597"/>
      <c r="M306" s="5119"/>
      <c r="N306" s="5112"/>
      <c r="O306" s="416"/>
      <c r="P306" s="417"/>
      <c r="Q306" s="5112"/>
      <c r="R306" s="5121"/>
      <c r="S306" s="5121"/>
      <c r="T306" s="5119"/>
      <c r="U306" s="22"/>
      <c r="V306" s="449">
        <v>10</v>
      </c>
      <c r="W306" s="414"/>
      <c r="X306" s="735"/>
      <c r="Y306" s="735"/>
      <c r="Z306" s="593"/>
      <c r="AA306" s="737"/>
      <c r="AB306" s="737"/>
      <c r="AC306" s="737"/>
      <c r="AD306" s="738"/>
      <c r="AE306" s="140"/>
      <c r="AF306" s="413"/>
      <c r="AG306" s="739"/>
      <c r="AH306" s="739"/>
      <c r="AI306" s="739"/>
      <c r="AJ306" s="740"/>
      <c r="AK306" s="741"/>
      <c r="AL306" s="742"/>
      <c r="AM306" s="742"/>
      <c r="AN306" s="743"/>
      <c r="AO306" s="3"/>
      <c r="AP306" s="744"/>
      <c r="AQ306" s="417"/>
      <c r="AR306" s="52"/>
      <c r="AS306" s="786" t="e">
        <f t="shared" si="98"/>
        <v>#DIV/0!</v>
      </c>
      <c r="AT306" s="787" t="e">
        <f t="shared" si="99"/>
        <v>#DIV/0!</v>
      </c>
      <c r="AU306" s="787" t="e">
        <f t="shared" si="100"/>
        <v>#DIV/0!</v>
      </c>
      <c r="AV306" s="787" t="e">
        <f t="shared" si="101"/>
        <v>#DIV/0!</v>
      </c>
      <c r="AW306" s="788" t="e">
        <f t="shared" si="115"/>
        <v>#DIV/0!</v>
      </c>
      <c r="AX306" s="788" t="e">
        <f t="shared" si="116"/>
        <v>#DIV/0!</v>
      </c>
      <c r="AY306" s="788" t="e">
        <f t="shared" si="117"/>
        <v>#DIV/0!</v>
      </c>
      <c r="AZ306" s="788" t="e">
        <f t="shared" si="102"/>
        <v>#DIV/0!</v>
      </c>
      <c r="BA306" s="430" t="e">
        <f t="shared" si="103"/>
        <v>#DIV/0!</v>
      </c>
      <c r="BB306" s="430" t="e">
        <f t="shared" si="104"/>
        <v>#DIV/0!</v>
      </c>
      <c r="BC306" s="430" t="e">
        <f t="shared" si="105"/>
        <v>#DIV/0!</v>
      </c>
      <c r="BD306" s="430" t="e">
        <f t="shared" si="106"/>
        <v>#DIV/0!</v>
      </c>
      <c r="BE306" s="427">
        <v>0.2</v>
      </c>
      <c r="BF306" s="427">
        <v>0.8</v>
      </c>
      <c r="BG306" s="430" t="e">
        <f t="shared" si="107"/>
        <v>#DIV/0!</v>
      </c>
      <c r="BH306" s="430" t="e">
        <f t="shared" si="108"/>
        <v>#DIV/0!</v>
      </c>
      <c r="BI306" s="430" t="e">
        <f t="shared" si="109"/>
        <v>#DIV/0!</v>
      </c>
      <c r="BJ306" s="430" t="e">
        <f t="shared" si="110"/>
        <v>#DIV/0!</v>
      </c>
      <c r="BK306" s="430" t="e">
        <f t="shared" si="110"/>
        <v>#DIV/0!</v>
      </c>
      <c r="BL306" s="430" t="e">
        <f t="shared" si="111"/>
        <v>#DIV/0!</v>
      </c>
      <c r="BM306" s="430" t="e">
        <f t="shared" si="112"/>
        <v>#DIV/0!</v>
      </c>
      <c r="BN306" s="430" t="e">
        <f t="shared" si="113"/>
        <v>#DIV/0!</v>
      </c>
      <c r="BO306" s="430" t="e">
        <f t="shared" si="114"/>
        <v>#DIV/0!</v>
      </c>
      <c r="BP306" s="430" t="e">
        <f t="shared" si="114"/>
        <v>#DIV/0!</v>
      </c>
      <c r="BQ306" s="430" t="e">
        <f t="shared" si="114"/>
        <v>#DIV/0!</v>
      </c>
      <c r="BR306" s="430" t="e">
        <f t="shared" si="114"/>
        <v>#DIV/0!</v>
      </c>
      <c r="BS306" s="5121"/>
      <c r="BT306" s="5121"/>
      <c r="BU306" s="5121"/>
      <c r="BV306" s="5121"/>
      <c r="BW306" s="5121"/>
      <c r="BX306" s="5121"/>
      <c r="BY306" s="5121"/>
      <c r="BZ306" s="5121"/>
      <c r="CA306" s="5119"/>
      <c r="CC306" s="5112"/>
      <c r="CD306" s="5121"/>
      <c r="CE306" s="5121"/>
      <c r="CF306" s="5119"/>
      <c r="CG306" s="4518"/>
    </row>
    <row r="307" spans="1:85" ht="14.25" customHeight="1" thickBot="1">
      <c r="A307" s="292"/>
      <c r="B307" s="5134"/>
      <c r="C307" s="4512"/>
      <c r="D307" s="5135"/>
      <c r="E307" s="4514"/>
      <c r="F307" s="4512"/>
      <c r="G307" s="470">
        <f>SUM(G13:G306)</f>
        <v>84610912</v>
      </c>
      <c r="H307" s="471"/>
      <c r="I307" s="472">
        <f>SUM(I13:I306)</f>
        <v>0</v>
      </c>
      <c r="J307" s="473">
        <f>SUM(J13:J306)</f>
        <v>0</v>
      </c>
      <c r="K307" s="473">
        <f>SUM(K13:K306)</f>
        <v>0</v>
      </c>
      <c r="L307" s="473">
        <f>SUM(L13:L306)</f>
        <v>0</v>
      </c>
      <c r="M307" s="474"/>
      <c r="N307" s="470">
        <f>SUM(N13:N306)</f>
        <v>4320391869</v>
      </c>
      <c r="O307" s="475"/>
      <c r="P307" s="471"/>
      <c r="Q307" s="476">
        <f>SUM(Q13:Q306)</f>
        <v>0</v>
      </c>
      <c r="R307" s="477">
        <f>SUM(R13:R306)</f>
        <v>77703807</v>
      </c>
      <c r="S307" s="477">
        <f>SUM(S13:S306)</f>
        <v>0</v>
      </c>
      <c r="T307" s="478">
        <f>SUM(T13:T306)</f>
        <v>0</v>
      </c>
      <c r="U307" s="296"/>
      <c r="V307" s="479"/>
      <c r="W307" s="480">
        <f>COUNTIF(W13:W306,"*")</f>
        <v>147</v>
      </c>
      <c r="X307" s="795"/>
      <c r="Y307" s="791"/>
      <c r="Z307" s="792"/>
      <c r="AA307" s="481">
        <f>COUNTIFS(AA13:AA306,1)</f>
        <v>0</v>
      </c>
      <c r="AB307" s="482">
        <f>COUNTIFS(AB13:AB306,1)</f>
        <v>0</v>
      </c>
      <c r="AC307" s="482">
        <f>COUNTIFS(AC13:AC306,1)</f>
        <v>0</v>
      </c>
      <c r="AD307" s="483">
        <f>COUNTIFS(AD13:AD306,1)</f>
        <v>0</v>
      </c>
      <c r="AE307" s="299"/>
      <c r="AF307" s="484"/>
      <c r="AG307" s="485"/>
      <c r="AH307" s="480">
        <f>COUNTIF(AH13:AH306,"*")</f>
        <v>16</v>
      </c>
      <c r="AI307" s="485"/>
      <c r="AJ307" s="790"/>
      <c r="AK307" s="5136"/>
      <c r="AL307" s="4514"/>
      <c r="AM307" s="4514"/>
      <c r="AN307" s="5043"/>
      <c r="AO307" s="299"/>
      <c r="AP307" s="487"/>
      <c r="AQ307" s="488"/>
      <c r="AR307" s="304"/>
      <c r="AS307" s="489">
        <f t="shared" si="98"/>
        <v>0</v>
      </c>
      <c r="AT307" s="490">
        <f t="shared" si="99"/>
        <v>0</v>
      </c>
      <c r="AU307" s="490">
        <f t="shared" si="100"/>
        <v>0</v>
      </c>
      <c r="AV307" s="490">
        <f t="shared" si="101"/>
        <v>0</v>
      </c>
      <c r="AW307" s="485"/>
      <c r="AX307" s="485"/>
      <c r="AY307" s="485"/>
      <c r="AZ307" s="485"/>
      <c r="BA307" s="485"/>
      <c r="BB307" s="485"/>
      <c r="BC307" s="485"/>
      <c r="BD307" s="485"/>
      <c r="BE307" s="485"/>
      <c r="BF307" s="485"/>
      <c r="BG307" s="485"/>
      <c r="BH307" s="485"/>
      <c r="BI307" s="485"/>
      <c r="BJ307" s="485"/>
      <c r="BK307" s="485"/>
      <c r="BL307" s="485"/>
      <c r="BM307" s="485"/>
      <c r="BN307" s="485"/>
      <c r="BO307" s="485"/>
      <c r="BP307" s="485"/>
      <c r="BQ307" s="485"/>
      <c r="BR307" s="485"/>
      <c r="BS307" s="491" t="e">
        <f>AVERAGEIF(BS13:BS306,"&lt;&gt;#¡DIV/0!")</f>
        <v>#REF!</v>
      </c>
      <c r="BT307" s="491" t="e">
        <f>AVERAGEIF(BT13:BT306,"&lt;&gt;#¡DIV/0!")</f>
        <v>#REF!</v>
      </c>
      <c r="BU307" s="491" t="e">
        <f>AVERAGEIF(BU13:BU306,"&lt;&gt;#¡DIV/0!")</f>
        <v>#REF!</v>
      </c>
      <c r="BV307" s="491" t="e">
        <f>AVERAGEIF(BV13:BV306,"&lt;&gt;#¡DIV/0!")</f>
        <v>#DIV/0!</v>
      </c>
      <c r="BW307" s="492" t="e">
        <f>SUM(BW13:BW306)</f>
        <v>#REF!</v>
      </c>
      <c r="BX307" s="492" t="e">
        <f>SUM(BX13:BX306)</f>
        <v>#REF!</v>
      </c>
      <c r="BY307" s="492" t="e">
        <f>SUM(BY13:BY306)</f>
        <v>#REF!</v>
      </c>
      <c r="BZ307" s="492" t="e">
        <f>SUM(BZ13:BZ306)</f>
        <v>#DIV/0!</v>
      </c>
      <c r="CA307" s="493" t="e">
        <f>SUM(CA13:CA306)</f>
        <v>#REF!</v>
      </c>
      <c r="CC307" s="494" t="e">
        <f>AVERAGE(CC13:CC306)</f>
        <v>#DIV/0!</v>
      </c>
      <c r="CD307" s="494" t="e">
        <f>AVERAGE(CD13:CD306)</f>
        <v>#DIV/0!</v>
      </c>
      <c r="CE307" s="494" t="e">
        <f>AVERAGE(CE13:CE306)</f>
        <v>#DIV/0!</v>
      </c>
      <c r="CF307" s="494" t="e">
        <f>AVERAGE(CF13:CF306)</f>
        <v>#DIV/0!</v>
      </c>
      <c r="CG307" s="495" t="e">
        <f>AVERAGE(CG13:CG306)</f>
        <v>#DIV/0!</v>
      </c>
    </row>
  </sheetData>
  <autoFilter ref="A12:CT206" xr:uid="{00000000-0009-0000-0000-000000000000}"/>
  <mergeCells count="313">
    <mergeCell ref="B307:C307"/>
    <mergeCell ref="D307:F307"/>
    <mergeCell ref="AK307:AN307"/>
    <mergeCell ref="CA297:CA306"/>
    <mergeCell ref="CC297:CC306"/>
    <mergeCell ref="CD297:CD306"/>
    <mergeCell ref="CE297:CE306"/>
    <mergeCell ref="CF297:CF306"/>
    <mergeCell ref="CG297:CG306"/>
    <mergeCell ref="BU297:BU306"/>
    <mergeCell ref="BV297:BV306"/>
    <mergeCell ref="BW297:BW306"/>
    <mergeCell ref="BX297:BX306"/>
    <mergeCell ref="BY297:BY306"/>
    <mergeCell ref="BZ297:BZ306"/>
    <mergeCell ref="Q297:Q306"/>
    <mergeCell ref="R297:R306"/>
    <mergeCell ref="S297:S306"/>
    <mergeCell ref="T297:T306"/>
    <mergeCell ref="BS297:BS306"/>
    <mergeCell ref="BT297:BT306"/>
    <mergeCell ref="A297:A306"/>
    <mergeCell ref="B297:C306"/>
    <mergeCell ref="D297:E306"/>
    <mergeCell ref="H297:H306"/>
    <mergeCell ref="M297:M306"/>
    <mergeCell ref="N297:N306"/>
    <mergeCell ref="CA287:CA296"/>
    <mergeCell ref="CC287:CC296"/>
    <mergeCell ref="CD287:CD296"/>
    <mergeCell ref="Q287:Q296"/>
    <mergeCell ref="R287:R296"/>
    <mergeCell ref="S287:S296"/>
    <mergeCell ref="T287:T296"/>
    <mergeCell ref="BS287:BS296"/>
    <mergeCell ref="BT287:BT296"/>
    <mergeCell ref="A287:A296"/>
    <mergeCell ref="B287:C296"/>
    <mergeCell ref="D287:E296"/>
    <mergeCell ref="H287:H296"/>
    <mergeCell ref="M287:M296"/>
    <mergeCell ref="N287:N296"/>
    <mergeCell ref="CE287:CE296"/>
    <mergeCell ref="CF287:CF296"/>
    <mergeCell ref="CG287:CG296"/>
    <mergeCell ref="BU287:BU296"/>
    <mergeCell ref="BV287:BV296"/>
    <mergeCell ref="BW287:BW296"/>
    <mergeCell ref="BX287:BX296"/>
    <mergeCell ref="BY287:BY296"/>
    <mergeCell ref="BZ287:BZ296"/>
    <mergeCell ref="CA277:CA286"/>
    <mergeCell ref="CC277:CC286"/>
    <mergeCell ref="CD277:CD286"/>
    <mergeCell ref="CE277:CE286"/>
    <mergeCell ref="CF277:CF286"/>
    <mergeCell ref="CG277:CG286"/>
    <mergeCell ref="BU277:BU286"/>
    <mergeCell ref="BV277:BV286"/>
    <mergeCell ref="BW277:BW286"/>
    <mergeCell ref="BX277:BX286"/>
    <mergeCell ref="BY277:BY286"/>
    <mergeCell ref="BZ277:BZ286"/>
    <mergeCell ref="Q277:Q286"/>
    <mergeCell ref="R277:R286"/>
    <mergeCell ref="S277:S286"/>
    <mergeCell ref="T277:T286"/>
    <mergeCell ref="BS277:BS286"/>
    <mergeCell ref="BT277:BT286"/>
    <mergeCell ref="A277:A286"/>
    <mergeCell ref="B277:C286"/>
    <mergeCell ref="D277:E286"/>
    <mergeCell ref="H277:H286"/>
    <mergeCell ref="M277:M286"/>
    <mergeCell ref="N277:N286"/>
    <mergeCell ref="CA267:CA276"/>
    <mergeCell ref="CC267:CC276"/>
    <mergeCell ref="CD267:CD276"/>
    <mergeCell ref="CE267:CE276"/>
    <mergeCell ref="CF267:CF276"/>
    <mergeCell ref="CG267:CG276"/>
    <mergeCell ref="BU267:BU276"/>
    <mergeCell ref="BV267:BV276"/>
    <mergeCell ref="BW267:BW276"/>
    <mergeCell ref="BX267:BX276"/>
    <mergeCell ref="BY267:BY276"/>
    <mergeCell ref="BZ267:BZ276"/>
    <mergeCell ref="Q267:Q276"/>
    <mergeCell ref="R267:R276"/>
    <mergeCell ref="S267:S276"/>
    <mergeCell ref="T267:T276"/>
    <mergeCell ref="BS267:BS276"/>
    <mergeCell ref="BT267:BT276"/>
    <mergeCell ref="A267:A276"/>
    <mergeCell ref="B267:C276"/>
    <mergeCell ref="D267:E276"/>
    <mergeCell ref="H267:H276"/>
    <mergeCell ref="M267:M276"/>
    <mergeCell ref="N267:N276"/>
    <mergeCell ref="CA257:CA266"/>
    <mergeCell ref="CC257:CC266"/>
    <mergeCell ref="CD257:CD266"/>
    <mergeCell ref="CE257:CE266"/>
    <mergeCell ref="CF257:CF266"/>
    <mergeCell ref="CG257:CG266"/>
    <mergeCell ref="BU257:BU266"/>
    <mergeCell ref="BV257:BV266"/>
    <mergeCell ref="BW257:BW266"/>
    <mergeCell ref="BX257:BX266"/>
    <mergeCell ref="BY257:BY266"/>
    <mergeCell ref="BZ257:BZ266"/>
    <mergeCell ref="Q257:Q266"/>
    <mergeCell ref="R257:R266"/>
    <mergeCell ref="S257:S266"/>
    <mergeCell ref="T257:T266"/>
    <mergeCell ref="BS257:BS266"/>
    <mergeCell ref="BT257:BT266"/>
    <mergeCell ref="A257:A266"/>
    <mergeCell ref="B257:C266"/>
    <mergeCell ref="D257:E266"/>
    <mergeCell ref="H257:H266"/>
    <mergeCell ref="M257:M266"/>
    <mergeCell ref="N257:N266"/>
    <mergeCell ref="CA247:CA256"/>
    <mergeCell ref="CC247:CC256"/>
    <mergeCell ref="CD247:CD256"/>
    <mergeCell ref="CE247:CE256"/>
    <mergeCell ref="CF247:CF256"/>
    <mergeCell ref="CG247:CG256"/>
    <mergeCell ref="BU247:BU256"/>
    <mergeCell ref="BV247:BV256"/>
    <mergeCell ref="BW247:BW256"/>
    <mergeCell ref="BX247:BX256"/>
    <mergeCell ref="BY247:BY256"/>
    <mergeCell ref="BZ247:BZ256"/>
    <mergeCell ref="Q247:Q256"/>
    <mergeCell ref="R247:R256"/>
    <mergeCell ref="S247:S256"/>
    <mergeCell ref="T247:T256"/>
    <mergeCell ref="BS247:BS256"/>
    <mergeCell ref="BT247:BT256"/>
    <mergeCell ref="A247:A256"/>
    <mergeCell ref="B247:C256"/>
    <mergeCell ref="D247:E256"/>
    <mergeCell ref="H247:H256"/>
    <mergeCell ref="M247:M256"/>
    <mergeCell ref="N247:N256"/>
    <mergeCell ref="CG237:CG246"/>
    <mergeCell ref="BT227:BT236"/>
    <mergeCell ref="A237:A246"/>
    <mergeCell ref="B237:C246"/>
    <mergeCell ref="D237:E246"/>
    <mergeCell ref="H237:H246"/>
    <mergeCell ref="M237:M246"/>
    <mergeCell ref="N237:N246"/>
    <mergeCell ref="CA237:CA246"/>
    <mergeCell ref="CC237:CC246"/>
    <mergeCell ref="CD237:CD246"/>
    <mergeCell ref="BU237:BU246"/>
    <mergeCell ref="BV237:BV246"/>
    <mergeCell ref="BW237:BW246"/>
    <mergeCell ref="BX237:BX246"/>
    <mergeCell ref="BY237:BY246"/>
    <mergeCell ref="BZ237:BZ246"/>
    <mergeCell ref="BZ227:BZ236"/>
    <mergeCell ref="Q237:Q246"/>
    <mergeCell ref="R237:R246"/>
    <mergeCell ref="S237:S246"/>
    <mergeCell ref="T237:T246"/>
    <mergeCell ref="BS237:BS246"/>
    <mergeCell ref="BT237:BT246"/>
    <mergeCell ref="CE237:CE246"/>
    <mergeCell ref="CF237:CF246"/>
    <mergeCell ref="CD217:CD226"/>
    <mergeCell ref="CE217:CE226"/>
    <mergeCell ref="CF217:CF226"/>
    <mergeCell ref="CA227:CA236"/>
    <mergeCell ref="CC227:CC236"/>
    <mergeCell ref="CD227:CD236"/>
    <mergeCell ref="CE227:CE236"/>
    <mergeCell ref="CF227:CF236"/>
    <mergeCell ref="CG217:CG226"/>
    <mergeCell ref="CG227:CG236"/>
    <mergeCell ref="A227:A236"/>
    <mergeCell ref="B227:C236"/>
    <mergeCell ref="D227:E236"/>
    <mergeCell ref="H227:H236"/>
    <mergeCell ref="M227:M236"/>
    <mergeCell ref="N227:N236"/>
    <mergeCell ref="BW217:BW226"/>
    <mergeCell ref="BX217:BX226"/>
    <mergeCell ref="BY217:BY226"/>
    <mergeCell ref="Q227:Q236"/>
    <mergeCell ref="R227:R236"/>
    <mergeCell ref="S227:S236"/>
    <mergeCell ref="T227:T236"/>
    <mergeCell ref="BS227:BS236"/>
    <mergeCell ref="BU227:BU236"/>
    <mergeCell ref="BV227:BV236"/>
    <mergeCell ref="BW227:BW236"/>
    <mergeCell ref="BX227:BX236"/>
    <mergeCell ref="BY227:BY236"/>
    <mergeCell ref="BZ217:BZ226"/>
    <mergeCell ref="CA217:CA226"/>
    <mergeCell ref="CC217:CC226"/>
    <mergeCell ref="S217:S226"/>
    <mergeCell ref="T217:T226"/>
    <mergeCell ref="BS217:BS226"/>
    <mergeCell ref="BT217:BT226"/>
    <mergeCell ref="BU217:BU226"/>
    <mergeCell ref="BV217:BV226"/>
    <mergeCell ref="CF207:CF216"/>
    <mergeCell ref="CG207:CG216"/>
    <mergeCell ref="A217:A226"/>
    <mergeCell ref="B217:C226"/>
    <mergeCell ref="D217:E226"/>
    <mergeCell ref="H217:H226"/>
    <mergeCell ref="M217:M226"/>
    <mergeCell ref="N217:N226"/>
    <mergeCell ref="Q217:Q226"/>
    <mergeCell ref="R217:R226"/>
    <mergeCell ref="BY207:BY216"/>
    <mergeCell ref="BZ207:BZ216"/>
    <mergeCell ref="CA207:CA216"/>
    <mergeCell ref="CC207:CC216"/>
    <mergeCell ref="CD207:CD216"/>
    <mergeCell ref="CE207:CE216"/>
    <mergeCell ref="BS207:BS216"/>
    <mergeCell ref="BT207:BT216"/>
    <mergeCell ref="BU207:BU216"/>
    <mergeCell ref="BV207:BV216"/>
    <mergeCell ref="BW207:BW216"/>
    <mergeCell ref="BX207:BX216"/>
    <mergeCell ref="M207:M216"/>
    <mergeCell ref="N207:N216"/>
    <mergeCell ref="Q207:Q216"/>
    <mergeCell ref="R207:R216"/>
    <mergeCell ref="S207:S216"/>
    <mergeCell ref="T207:T216"/>
    <mergeCell ref="B157:B162"/>
    <mergeCell ref="H157:H162"/>
    <mergeCell ref="B167:B171"/>
    <mergeCell ref="H167:H172"/>
    <mergeCell ref="A207:A216"/>
    <mergeCell ref="B207:C216"/>
    <mergeCell ref="D207:E216"/>
    <mergeCell ref="H207:H216"/>
    <mergeCell ref="B127:B134"/>
    <mergeCell ref="H127:H132"/>
    <mergeCell ref="B137:B142"/>
    <mergeCell ref="H137:H142"/>
    <mergeCell ref="B147:B151"/>
    <mergeCell ref="H147:H152"/>
    <mergeCell ref="B94:B100"/>
    <mergeCell ref="H94:H99"/>
    <mergeCell ref="B104:B110"/>
    <mergeCell ref="H104:H109"/>
    <mergeCell ref="B115:B121"/>
    <mergeCell ref="H115:H120"/>
    <mergeCell ref="B63:B68"/>
    <mergeCell ref="H63:H68"/>
    <mergeCell ref="B73:B77"/>
    <mergeCell ref="H73:H78"/>
    <mergeCell ref="B83:B89"/>
    <mergeCell ref="H83:H88"/>
    <mergeCell ref="B32:B36"/>
    <mergeCell ref="H32:H37"/>
    <mergeCell ref="B42:B49"/>
    <mergeCell ref="H42:H47"/>
    <mergeCell ref="B52:B57"/>
    <mergeCell ref="H52:H57"/>
    <mergeCell ref="B13:B18"/>
    <mergeCell ref="H13:H18"/>
    <mergeCell ref="N13:N18"/>
    <mergeCell ref="B24:B28"/>
    <mergeCell ref="H24:H29"/>
    <mergeCell ref="N24:N29"/>
    <mergeCell ref="AW11:AZ11"/>
    <mergeCell ref="BA11:BD11"/>
    <mergeCell ref="BG11:BJ11"/>
    <mergeCell ref="BS10:CA10"/>
    <mergeCell ref="CC10:CG10"/>
    <mergeCell ref="F11:G11"/>
    <mergeCell ref="I11:L11"/>
    <mergeCell ref="O11:O12"/>
    <mergeCell ref="P11:P12"/>
    <mergeCell ref="Q11:T11"/>
    <mergeCell ref="AA11:AD11"/>
    <mergeCell ref="AK11:AN11"/>
    <mergeCell ref="AS11:AV11"/>
    <mergeCell ref="A10:T10"/>
    <mergeCell ref="V10:AD10"/>
    <mergeCell ref="AF10:AN10"/>
    <mergeCell ref="AP10:AQ10"/>
    <mergeCell ref="AS10:BD10"/>
    <mergeCell ref="BE10:BR10"/>
    <mergeCell ref="BW11:CA11"/>
    <mergeCell ref="CC11:CG11"/>
    <mergeCell ref="BK11:BN11"/>
    <mergeCell ref="BO11:BR11"/>
    <mergeCell ref="BS11:BV11"/>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scale="7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CBA34-FCE2-42B9-99AD-16E2276A9B96}">
  <dimension ref="A1:CT347"/>
  <sheetViews>
    <sheetView showGridLines="0" workbookViewId="0">
      <pane ySplit="12" topLeftCell="A13" activePane="bottomLeft" state="frozen"/>
      <selection pane="bottomLeft" activeCell="B13" sqref="B13"/>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17" style="800" customWidth="1"/>
    <col min="5" max="5" width="15.88671875" style="800" customWidth="1"/>
    <col min="6" max="6" width="16.6640625" style="800" customWidth="1"/>
    <col min="7" max="7" width="15.33203125" style="800" customWidth="1"/>
    <col min="8" max="8" width="13.109375" style="2610" customWidth="1"/>
    <col min="9" max="12" width="13.109375" style="800" customWidth="1" outlineLevel="1"/>
    <col min="13" max="13" width="17.33203125" style="800" customWidth="1" outlineLevel="1"/>
    <col min="14" max="14" width="18.44140625" style="800" customWidth="1"/>
    <col min="15" max="15" width="18.6640625" style="800" customWidth="1"/>
    <col min="16" max="16" width="19.33203125" style="800" customWidth="1"/>
    <col min="17" max="20" width="17.33203125" style="800" customWidth="1" outlineLevel="1"/>
    <col min="21" max="21" width="1.33203125" style="800" customWidth="1"/>
    <col min="22" max="22" width="7.44140625" style="800" customWidth="1"/>
    <col min="23" max="23" width="34.66406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0.44140625" style="800" customWidth="1"/>
    <col min="33" max="33" width="25.6640625" style="800" customWidth="1"/>
    <col min="34" max="34" width="17.44140625" style="800" customWidth="1"/>
    <col min="35" max="35" width="9.6640625" style="800" customWidth="1"/>
    <col min="36" max="36" width="11.5546875" style="800" customWidth="1"/>
    <col min="37" max="40" width="11.5546875" style="800" customWidth="1" outlineLevel="1"/>
    <col min="41" max="41" width="1.5546875" style="800" customWidth="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8.600000000000001" thickBot="1">
      <c r="A1" s="4162" t="s">
        <v>0</v>
      </c>
      <c r="B1" s="4136"/>
      <c r="C1" s="4136"/>
      <c r="D1" s="4136"/>
      <c r="E1" s="4136"/>
      <c r="F1" s="4136"/>
      <c r="G1" s="4138"/>
      <c r="H1" s="1781"/>
      <c r="I1" s="1782"/>
      <c r="J1" s="1782"/>
      <c r="K1" s="1782"/>
      <c r="L1" s="1782"/>
      <c r="M1" s="1782"/>
      <c r="N1" s="1782"/>
      <c r="O1" s="1782"/>
      <c r="P1" s="1782"/>
      <c r="Q1" s="1782"/>
      <c r="R1" s="1782"/>
      <c r="S1" s="1782"/>
      <c r="T1" s="1782"/>
      <c r="U1" s="1782"/>
      <c r="V1" s="1782"/>
      <c r="W1" s="1782"/>
      <c r="X1" s="1782"/>
      <c r="Y1" s="1782"/>
      <c r="Z1" s="1782"/>
      <c r="AA1" s="1782"/>
      <c r="AB1" s="1782"/>
      <c r="AC1" s="1782"/>
      <c r="AD1" s="1782"/>
      <c r="AE1" s="1782"/>
      <c r="AF1" s="1782"/>
      <c r="AG1" s="1782"/>
      <c r="AH1" s="1782"/>
      <c r="AI1" s="1782"/>
      <c r="AJ1" s="1782"/>
      <c r="AK1" s="1782"/>
      <c r="AL1" s="1782"/>
      <c r="AM1" s="1782"/>
      <c r="AN1" s="1782"/>
      <c r="AO1" s="1782"/>
      <c r="AP1" s="1782"/>
      <c r="AQ1" s="1782"/>
      <c r="AR1" s="1782"/>
      <c r="AS1" s="1781"/>
      <c r="AT1" s="1781"/>
      <c r="AU1" s="1781"/>
      <c r="AV1" s="1781"/>
      <c r="AW1" s="1783"/>
      <c r="AX1" s="1783"/>
      <c r="AY1" s="1783"/>
      <c r="AZ1" s="1783"/>
      <c r="BA1" s="1783"/>
      <c r="BB1" s="1783"/>
      <c r="BC1" s="1783"/>
      <c r="BD1" s="1783"/>
      <c r="BE1" s="1783"/>
      <c r="BF1" s="1783"/>
      <c r="BG1" s="1783"/>
      <c r="BH1" s="1783"/>
      <c r="BI1" s="1783"/>
      <c r="BJ1" s="1783"/>
      <c r="BK1" s="1783"/>
      <c r="BL1" s="1783"/>
      <c r="BM1" s="1783"/>
      <c r="BN1" s="1783"/>
      <c r="BO1" s="1783"/>
      <c r="BP1" s="1783"/>
      <c r="BQ1" s="1783"/>
      <c r="BR1" s="1783"/>
      <c r="BS1" s="1783"/>
      <c r="BT1" s="1783"/>
      <c r="BU1" s="1783"/>
      <c r="BV1" s="1783"/>
      <c r="BW1" s="1783"/>
      <c r="BX1" s="1783"/>
      <c r="BY1" s="1783"/>
      <c r="BZ1" s="1783"/>
      <c r="CA1" s="1784"/>
      <c r="CB1" s="1783"/>
      <c r="CC1" s="1783"/>
      <c r="CD1" s="1783"/>
      <c r="CE1" s="1783"/>
      <c r="CF1" s="1783"/>
      <c r="CG1" s="1783"/>
      <c r="CH1" s="1783"/>
      <c r="CI1" s="1783"/>
      <c r="CJ1" s="1783"/>
      <c r="CK1" s="1783"/>
      <c r="CL1" s="1783"/>
      <c r="CM1" s="1783"/>
      <c r="CN1" s="1783"/>
      <c r="CO1" s="1783"/>
      <c r="CP1" s="1783"/>
      <c r="CQ1" s="1783"/>
      <c r="CR1" s="1783"/>
      <c r="CS1" s="1783"/>
      <c r="CT1" s="1783"/>
    </row>
    <row r="2" spans="1:98" ht="15.6">
      <c r="A2" s="4163" t="s">
        <v>1</v>
      </c>
      <c r="B2" s="4164"/>
      <c r="C2" s="1785">
        <v>2024</v>
      </c>
      <c r="D2" s="1785"/>
      <c r="E2" s="4167" t="s">
        <v>2</v>
      </c>
      <c r="F2" s="1786" t="s">
        <v>3</v>
      </c>
      <c r="G2" s="1787"/>
      <c r="H2" s="1788"/>
      <c r="I2" s="1789"/>
      <c r="J2" s="1789"/>
      <c r="K2" s="1789"/>
      <c r="L2" s="1789"/>
      <c r="M2" s="1789"/>
      <c r="N2" s="1789"/>
      <c r="O2" s="1789"/>
      <c r="P2" s="1789"/>
      <c r="Q2" s="1789"/>
      <c r="R2" s="1789"/>
      <c r="S2" s="1789"/>
      <c r="T2" s="1789"/>
      <c r="U2" s="1789"/>
      <c r="V2" s="1789"/>
      <c r="W2" s="1790"/>
      <c r="X2" s="4169"/>
      <c r="Y2" s="4170"/>
      <c r="Z2" s="4170"/>
      <c r="AA2" s="1790"/>
      <c r="AB2" s="1790"/>
      <c r="AC2" s="1790"/>
      <c r="AD2" s="1790"/>
      <c r="AE2" s="1791"/>
      <c r="AF2" s="1791"/>
      <c r="AG2" s="1791"/>
      <c r="AH2" s="1791"/>
      <c r="AI2" s="1791"/>
      <c r="AJ2" s="1791"/>
      <c r="AK2" s="1791"/>
      <c r="AL2" s="1791"/>
      <c r="AM2" s="1791"/>
      <c r="AN2" s="1791"/>
      <c r="AO2" s="1791"/>
      <c r="AP2" s="1792"/>
      <c r="AQ2" s="1792"/>
      <c r="AR2" s="1791"/>
      <c r="AS2" s="1791"/>
      <c r="AT2" s="1791"/>
      <c r="AU2" s="1791"/>
      <c r="AV2" s="1791"/>
      <c r="AW2" s="1793"/>
      <c r="AX2" s="1793"/>
      <c r="AY2" s="1793"/>
      <c r="AZ2" s="1793"/>
      <c r="BA2" s="1793"/>
      <c r="BB2" s="1793"/>
      <c r="BC2" s="1793"/>
      <c r="BD2" s="1793"/>
      <c r="BE2" s="1793"/>
      <c r="BF2" s="1793"/>
      <c r="BG2" s="1793"/>
      <c r="BH2" s="1793"/>
      <c r="BI2" s="1793"/>
      <c r="BJ2" s="1793"/>
      <c r="BK2" s="1793"/>
      <c r="BL2" s="1793"/>
      <c r="BM2" s="1793"/>
      <c r="BN2" s="1793"/>
      <c r="BO2" s="1793"/>
      <c r="BP2" s="1793"/>
      <c r="BQ2" s="1793"/>
      <c r="BR2" s="1793"/>
      <c r="BS2" s="1793"/>
      <c r="BT2" s="1793"/>
      <c r="BU2" s="1793"/>
      <c r="BV2" s="1793"/>
      <c r="BW2" s="1793"/>
      <c r="BX2" s="1793"/>
      <c r="BY2" s="1793"/>
      <c r="BZ2" s="1793"/>
      <c r="CA2" s="1789"/>
      <c r="CB2" s="1793"/>
      <c r="CC2" s="1793"/>
      <c r="CD2" s="1793"/>
      <c r="CE2" s="1793"/>
      <c r="CF2" s="1793"/>
      <c r="CG2" s="1793"/>
      <c r="CH2" s="1793"/>
      <c r="CI2" s="1793"/>
      <c r="CJ2" s="1793"/>
      <c r="CK2" s="1793"/>
      <c r="CL2" s="1793"/>
      <c r="CM2" s="1793"/>
      <c r="CN2" s="1793"/>
      <c r="CO2" s="1793"/>
      <c r="CP2" s="1793"/>
      <c r="CQ2" s="1793"/>
      <c r="CR2" s="1793"/>
      <c r="CS2" s="1793"/>
      <c r="CT2" s="1793"/>
    </row>
    <row r="3" spans="1:98" ht="15.6">
      <c r="A3" s="4165"/>
      <c r="B3" s="4166"/>
      <c r="C3" s="1794">
        <v>2025</v>
      </c>
      <c r="D3" s="1794" t="s">
        <v>4</v>
      </c>
      <c r="E3" s="4168"/>
      <c r="F3" s="1796" t="s">
        <v>5</v>
      </c>
      <c r="G3" s="1797" t="s">
        <v>4</v>
      </c>
      <c r="H3" s="1788"/>
      <c r="I3" s="1790"/>
      <c r="J3" s="1790"/>
      <c r="K3" s="1790"/>
      <c r="L3" s="1790"/>
      <c r="M3" s="1790"/>
      <c r="N3" s="1790"/>
      <c r="O3" s="1790"/>
      <c r="P3" s="1790"/>
      <c r="Q3" s="1790"/>
      <c r="R3" s="1790"/>
      <c r="S3" s="1790"/>
      <c r="T3" s="1790"/>
      <c r="U3" s="1790"/>
      <c r="V3" s="1790"/>
      <c r="W3" s="1790"/>
      <c r="X3" s="1790"/>
      <c r="Y3" s="1790"/>
      <c r="Z3" s="1790"/>
      <c r="AA3" s="1790"/>
      <c r="AB3" s="1790"/>
      <c r="AC3" s="1790"/>
      <c r="AD3" s="1790"/>
      <c r="AE3" s="1791"/>
      <c r="AF3" s="1791"/>
      <c r="AG3" s="1791"/>
      <c r="AH3" s="1791"/>
      <c r="AI3" s="1791"/>
      <c r="AJ3" s="1791"/>
      <c r="AK3" s="1791"/>
      <c r="AL3" s="1791"/>
      <c r="AM3" s="1791"/>
      <c r="AN3" s="1791"/>
      <c r="AO3" s="1791"/>
      <c r="AP3" s="1792"/>
      <c r="AQ3" s="1792"/>
      <c r="AR3" s="1791"/>
      <c r="AS3" s="1791"/>
      <c r="AT3" s="1791"/>
      <c r="AU3" s="1791"/>
      <c r="AV3" s="1791"/>
      <c r="AW3" s="1793"/>
      <c r="AX3" s="1793"/>
      <c r="AY3" s="1793"/>
      <c r="AZ3" s="1793"/>
      <c r="BA3" s="1793"/>
      <c r="BB3" s="1793"/>
      <c r="BC3" s="1793"/>
      <c r="BD3" s="1793"/>
      <c r="BE3" s="1793"/>
      <c r="BF3" s="1793"/>
      <c r="BG3" s="1793"/>
      <c r="BH3" s="1793"/>
      <c r="BI3" s="1793"/>
      <c r="BJ3" s="1793"/>
      <c r="BK3" s="1793"/>
      <c r="BL3" s="1793"/>
      <c r="BM3" s="1793"/>
      <c r="BN3" s="1793"/>
      <c r="BO3" s="1793"/>
      <c r="BP3" s="1793"/>
      <c r="BQ3" s="1793"/>
      <c r="BR3" s="1793"/>
      <c r="BS3" s="1793"/>
      <c r="BT3" s="1793"/>
      <c r="BU3" s="1793"/>
      <c r="BV3" s="1793"/>
      <c r="BW3" s="1793"/>
      <c r="BX3" s="1793"/>
      <c r="BY3" s="1793"/>
      <c r="BZ3" s="1793"/>
      <c r="CA3" s="1789"/>
      <c r="CB3" s="1793"/>
      <c r="CC3" s="1793"/>
      <c r="CD3" s="1793"/>
      <c r="CE3" s="1793"/>
      <c r="CF3" s="1793"/>
      <c r="CG3" s="1793"/>
      <c r="CH3" s="1793"/>
      <c r="CI3" s="1793"/>
      <c r="CJ3" s="1793"/>
      <c r="CK3" s="1793"/>
      <c r="CL3" s="1793"/>
      <c r="CM3" s="1793"/>
      <c r="CN3" s="1793"/>
      <c r="CO3" s="1793"/>
      <c r="CP3" s="1793"/>
      <c r="CQ3" s="1793"/>
      <c r="CR3" s="1793"/>
      <c r="CS3" s="1793"/>
      <c r="CT3" s="1793"/>
    </row>
    <row r="4" spans="1:98" ht="15.6">
      <c r="A4" s="4165"/>
      <c r="B4" s="4166"/>
      <c r="C4" s="1794">
        <v>2026</v>
      </c>
      <c r="D4" s="1794"/>
      <c r="E4" s="4168"/>
      <c r="F4" s="1796" t="s">
        <v>7</v>
      </c>
      <c r="G4" s="1797"/>
      <c r="H4" s="1788"/>
      <c r="I4" s="1790"/>
      <c r="J4" s="1790"/>
      <c r="K4" s="1790"/>
      <c r="L4" s="1790"/>
      <c r="M4" s="1790"/>
      <c r="N4" s="1790"/>
      <c r="O4" s="1790"/>
      <c r="P4" s="1790"/>
      <c r="Q4" s="1790"/>
      <c r="R4" s="1790"/>
      <c r="S4" s="1790"/>
      <c r="T4" s="1790"/>
      <c r="U4" s="1790"/>
      <c r="V4" s="1790"/>
      <c r="W4" s="1790"/>
      <c r="X4" s="1790"/>
      <c r="Y4" s="1790"/>
      <c r="Z4" s="1790"/>
      <c r="AA4" s="1790"/>
      <c r="AB4" s="1790"/>
      <c r="AC4" s="1790"/>
      <c r="AD4" s="1790"/>
      <c r="AE4" s="1791"/>
      <c r="AF4" s="1791"/>
      <c r="AG4" s="1791"/>
      <c r="AH4" s="1791"/>
      <c r="AI4" s="1791"/>
      <c r="AJ4" s="1791"/>
      <c r="AK4" s="1791"/>
      <c r="AL4" s="1791"/>
      <c r="AM4" s="1791"/>
      <c r="AN4" s="1791"/>
      <c r="AO4" s="1791"/>
      <c r="AP4" s="1792"/>
      <c r="AQ4" s="1792"/>
      <c r="AR4" s="1791"/>
      <c r="AS4" s="1791"/>
      <c r="AT4" s="1791"/>
      <c r="AU4" s="1791"/>
      <c r="AV4" s="1791"/>
      <c r="AW4" s="1793"/>
      <c r="AX4" s="1793"/>
      <c r="AY4" s="1793"/>
      <c r="AZ4" s="1793"/>
      <c r="BA4" s="1793"/>
      <c r="BB4" s="1793"/>
      <c r="BC4" s="1793"/>
      <c r="BD4" s="1793"/>
      <c r="BE4" s="1793"/>
      <c r="BF4" s="1793"/>
      <c r="BG4" s="1793"/>
      <c r="BH4" s="1793"/>
      <c r="BI4" s="1793"/>
      <c r="BJ4" s="1793"/>
      <c r="BK4" s="1793"/>
      <c r="BL4" s="1793"/>
      <c r="BM4" s="1793"/>
      <c r="BN4" s="1793"/>
      <c r="BO4" s="1793"/>
      <c r="BP4" s="1793"/>
      <c r="BQ4" s="1793"/>
      <c r="BR4" s="1793"/>
      <c r="BS4" s="1793"/>
      <c r="BT4" s="1793"/>
      <c r="BU4" s="1793"/>
      <c r="BV4" s="1793"/>
      <c r="BW4" s="1793"/>
      <c r="BX4" s="1793"/>
      <c r="BY4" s="1793"/>
      <c r="BZ4" s="1793"/>
      <c r="CA4" s="1789"/>
      <c r="CB4" s="1793"/>
      <c r="CC4" s="1793"/>
      <c r="CD4" s="1793"/>
      <c r="CE4" s="1793"/>
      <c r="CF4" s="1793"/>
      <c r="CG4" s="1793"/>
      <c r="CH4" s="1793"/>
      <c r="CI4" s="1793"/>
      <c r="CJ4" s="1793"/>
      <c r="CK4" s="1793"/>
      <c r="CL4" s="1793"/>
      <c r="CM4" s="1793"/>
      <c r="CN4" s="1793"/>
      <c r="CO4" s="1793"/>
      <c r="CP4" s="1793"/>
      <c r="CQ4" s="1793"/>
      <c r="CR4" s="1793"/>
      <c r="CS4" s="1793"/>
      <c r="CT4" s="1793"/>
    </row>
    <row r="5" spans="1:98" ht="16.2" thickBot="1">
      <c r="A5" s="4165"/>
      <c r="B5" s="4166"/>
      <c r="C5" s="1798">
        <v>2027</v>
      </c>
      <c r="D5" s="1798"/>
      <c r="E5" s="4168"/>
      <c r="F5" s="1799" t="s">
        <v>8</v>
      </c>
      <c r="G5" s="1800" t="s">
        <v>6</v>
      </c>
      <c r="H5" s="1788"/>
      <c r="I5" s="1790"/>
      <c r="J5" s="1790"/>
      <c r="K5" s="1790"/>
      <c r="L5" s="1790"/>
      <c r="M5" s="1790"/>
      <c r="N5" s="1790"/>
      <c r="O5" s="1790"/>
      <c r="P5" s="1790"/>
      <c r="Q5" s="1790"/>
      <c r="R5" s="1790"/>
      <c r="S5" s="1790"/>
      <c r="T5" s="1790"/>
      <c r="U5" s="1790"/>
      <c r="V5" s="1790"/>
      <c r="W5" s="1790"/>
      <c r="X5" s="1790"/>
      <c r="Y5" s="1790"/>
      <c r="Z5" s="1790"/>
      <c r="AA5" s="1790"/>
      <c r="AB5" s="1790"/>
      <c r="AC5" s="1790"/>
      <c r="AD5" s="1790"/>
      <c r="AE5" s="1791"/>
      <c r="AF5" s="1791"/>
      <c r="AG5" s="1791"/>
      <c r="AH5" s="1791"/>
      <c r="AI5" s="1791"/>
      <c r="AJ5" s="1791"/>
      <c r="AK5" s="1791"/>
      <c r="AL5" s="1791"/>
      <c r="AM5" s="1791"/>
      <c r="AN5" s="1791"/>
      <c r="AO5" s="1791"/>
      <c r="AP5" s="1792"/>
      <c r="AQ5" s="1792"/>
      <c r="AR5" s="1791"/>
      <c r="AS5" s="1791"/>
      <c r="AT5" s="1791"/>
      <c r="AU5" s="1791"/>
      <c r="AV5" s="1791"/>
      <c r="AW5" s="1793"/>
      <c r="AX5" s="1793"/>
      <c r="AY5" s="1793"/>
      <c r="AZ5" s="1793"/>
      <c r="BA5" s="1793"/>
      <c r="BB5" s="1793"/>
      <c r="BC5" s="1793"/>
      <c r="BD5" s="1793"/>
      <c r="BE5" s="1793"/>
      <c r="BF5" s="1793"/>
      <c r="BG5" s="1793"/>
      <c r="BH5" s="1793"/>
      <c r="BI5" s="1793"/>
      <c r="BJ5" s="1793"/>
      <c r="BK5" s="1793"/>
      <c r="BL5" s="1793"/>
      <c r="BM5" s="1793"/>
      <c r="BN5" s="1793"/>
      <c r="BO5" s="1793"/>
      <c r="BP5" s="1793"/>
      <c r="BQ5" s="1793"/>
      <c r="BR5" s="1793"/>
      <c r="BS5" s="1793"/>
      <c r="BT5" s="1793"/>
      <c r="BU5" s="1793"/>
      <c r="BV5" s="1793"/>
      <c r="BW5" s="1793"/>
      <c r="BX5" s="1793"/>
      <c r="BY5" s="1793"/>
      <c r="BZ5" s="1793"/>
      <c r="CA5" s="1789"/>
      <c r="CB5" s="1793"/>
      <c r="CC5" s="1793"/>
      <c r="CD5" s="1793"/>
      <c r="CE5" s="1793"/>
      <c r="CF5" s="1793"/>
      <c r="CG5" s="1793"/>
      <c r="CH5" s="1793"/>
      <c r="CI5" s="1793"/>
      <c r="CJ5" s="1793"/>
      <c r="CK5" s="1793"/>
      <c r="CL5" s="1793"/>
      <c r="CM5" s="1793"/>
      <c r="CN5" s="1793"/>
      <c r="CO5" s="1793"/>
      <c r="CP5" s="1793"/>
      <c r="CQ5" s="1793"/>
      <c r="CR5" s="1793"/>
      <c r="CS5" s="1793"/>
      <c r="CT5" s="1793"/>
    </row>
    <row r="6" spans="1:98" ht="15.6">
      <c r="A6" s="4171" t="s">
        <v>9</v>
      </c>
      <c r="B6" s="4172"/>
      <c r="C6" s="4300" t="s">
        <v>1354</v>
      </c>
      <c r="D6" s="4157"/>
      <c r="E6" s="4157"/>
      <c r="F6" s="4157"/>
      <c r="G6" s="4158"/>
      <c r="H6" s="1788"/>
      <c r="I6" s="1789"/>
      <c r="J6" s="1789"/>
      <c r="K6" s="1789"/>
      <c r="L6" s="1789"/>
      <c r="M6" s="1789"/>
      <c r="N6" s="1789"/>
      <c r="O6" s="1789"/>
      <c r="P6" s="1789"/>
      <c r="Q6" s="1789"/>
      <c r="R6" s="1789"/>
      <c r="S6" s="1789"/>
      <c r="T6" s="1789"/>
      <c r="U6" s="1789"/>
      <c r="V6" s="1789"/>
      <c r="W6" s="1791"/>
      <c r="X6" s="1791"/>
      <c r="Y6" s="1791"/>
      <c r="Z6" s="1791"/>
      <c r="AA6" s="1791"/>
      <c r="AB6" s="1791"/>
      <c r="AC6" s="1791"/>
      <c r="AD6" s="1791"/>
      <c r="AE6" s="1791"/>
      <c r="AF6" s="1791"/>
      <c r="AG6" s="1791"/>
      <c r="AH6" s="1791"/>
      <c r="AI6" s="1791"/>
      <c r="AJ6" s="1791"/>
      <c r="AK6" s="1791"/>
      <c r="AL6" s="1791"/>
      <c r="AM6" s="1791"/>
      <c r="AN6" s="1791"/>
      <c r="AO6" s="1791"/>
      <c r="AP6" s="1792"/>
      <c r="AQ6" s="1792"/>
      <c r="AR6" s="1791"/>
      <c r="AS6" s="1791"/>
      <c r="AT6" s="1791"/>
      <c r="AU6" s="1791"/>
      <c r="AV6" s="1791"/>
      <c r="AW6" s="1793"/>
      <c r="AX6" s="1793"/>
      <c r="AY6" s="1793"/>
      <c r="AZ6" s="1793"/>
      <c r="BA6" s="1793"/>
      <c r="BB6" s="1793"/>
      <c r="BC6" s="1793"/>
      <c r="BD6" s="1793"/>
      <c r="BE6" s="1793"/>
      <c r="BF6" s="1793"/>
      <c r="BG6" s="1793"/>
      <c r="BH6" s="1793"/>
      <c r="BI6" s="1793"/>
      <c r="BJ6" s="1793"/>
      <c r="BK6" s="1793"/>
      <c r="BL6" s="1793"/>
      <c r="BM6" s="1793"/>
      <c r="BN6" s="1793"/>
      <c r="BO6" s="1793"/>
      <c r="BP6" s="1793"/>
      <c r="BQ6" s="1793"/>
      <c r="BR6" s="1793"/>
      <c r="BS6" s="1793"/>
      <c r="BT6" s="1793"/>
      <c r="BU6" s="1793"/>
      <c r="BV6" s="1793"/>
      <c r="BW6" s="1793"/>
      <c r="BX6" s="1793"/>
      <c r="BY6" s="1793"/>
      <c r="BZ6" s="1793"/>
      <c r="CA6" s="1789"/>
      <c r="CB6" s="1793"/>
      <c r="CC6" s="1793"/>
      <c r="CD6" s="1793"/>
      <c r="CE6" s="1793"/>
      <c r="CF6" s="1793"/>
      <c r="CG6" s="1793"/>
      <c r="CH6" s="1793"/>
      <c r="CI6" s="1793"/>
      <c r="CJ6" s="1793"/>
      <c r="CK6" s="1793"/>
      <c r="CL6" s="1793"/>
      <c r="CM6" s="1793"/>
      <c r="CN6" s="1793"/>
      <c r="CO6" s="1793"/>
      <c r="CP6" s="1793"/>
      <c r="CQ6" s="1793"/>
      <c r="CR6" s="1793"/>
      <c r="CS6" s="1793"/>
      <c r="CT6" s="1793"/>
    </row>
    <row r="7" spans="1:98" ht="15.6">
      <c r="A7" s="4174" t="s">
        <v>11</v>
      </c>
      <c r="B7" s="4142"/>
      <c r="C7" s="4283" t="s">
        <v>1355</v>
      </c>
      <c r="D7" s="4141"/>
      <c r="E7" s="4141"/>
      <c r="F7" s="4141"/>
      <c r="G7" s="4145"/>
      <c r="H7" s="1788"/>
      <c r="I7" s="1789"/>
      <c r="J7" s="1789"/>
      <c r="K7" s="1789"/>
      <c r="L7" s="1789"/>
      <c r="M7" s="1789"/>
      <c r="N7" s="1789"/>
      <c r="O7" s="1789"/>
      <c r="P7" s="1789"/>
      <c r="Q7" s="1789"/>
      <c r="R7" s="1789"/>
      <c r="S7" s="1789"/>
      <c r="T7" s="1789"/>
      <c r="U7" s="1789"/>
      <c r="V7" s="1789"/>
      <c r="W7" s="1793"/>
      <c r="X7" s="1793"/>
      <c r="Y7" s="1793"/>
      <c r="Z7" s="1793"/>
      <c r="AA7" s="1791"/>
      <c r="AB7" s="1791"/>
      <c r="AC7" s="1791"/>
      <c r="AD7" s="1791"/>
      <c r="AE7" s="1793"/>
      <c r="AF7" s="1793"/>
      <c r="AG7" s="1793"/>
      <c r="AH7" s="1793"/>
      <c r="AI7" s="1793"/>
      <c r="AJ7" s="1793"/>
      <c r="AK7" s="1793"/>
      <c r="AL7" s="1793"/>
      <c r="AM7" s="1793"/>
      <c r="AN7" s="1793"/>
      <c r="AO7" s="1793"/>
      <c r="AP7" s="1792"/>
      <c r="AQ7" s="1792"/>
      <c r="AR7" s="1793"/>
      <c r="AS7" s="1793"/>
      <c r="AT7" s="1793"/>
      <c r="AU7" s="1793"/>
      <c r="AV7" s="1793"/>
      <c r="AW7" s="1793"/>
      <c r="AX7" s="1793"/>
      <c r="AY7" s="1793"/>
      <c r="AZ7" s="1793"/>
      <c r="BA7" s="1793"/>
      <c r="BB7" s="1793"/>
      <c r="BC7" s="1793"/>
      <c r="BD7" s="1793"/>
      <c r="BE7" s="1793"/>
      <c r="BF7" s="1793"/>
      <c r="BG7" s="1793"/>
      <c r="BH7" s="1793"/>
      <c r="BI7" s="1793"/>
      <c r="BJ7" s="1793"/>
      <c r="BK7" s="1793"/>
      <c r="BL7" s="1793"/>
      <c r="BM7" s="1793"/>
      <c r="BN7" s="1793"/>
      <c r="BO7" s="1793"/>
      <c r="BP7" s="1793"/>
      <c r="BQ7" s="1793"/>
      <c r="BR7" s="1793"/>
      <c r="BS7" s="1793"/>
      <c r="BT7" s="1793"/>
      <c r="BU7" s="1793"/>
      <c r="BV7" s="1793"/>
      <c r="BW7" s="1793"/>
      <c r="BX7" s="1793"/>
      <c r="BY7" s="1793"/>
      <c r="BZ7" s="1793"/>
      <c r="CA7" s="1789"/>
      <c r="CB7" s="1793"/>
      <c r="CC7" s="1793"/>
      <c r="CD7" s="1793"/>
      <c r="CE7" s="1793"/>
      <c r="CF7" s="1793"/>
      <c r="CG7" s="1793"/>
      <c r="CH7" s="1793"/>
      <c r="CI7" s="1793"/>
      <c r="CJ7" s="1793"/>
      <c r="CK7" s="1793"/>
      <c r="CL7" s="1793"/>
      <c r="CM7" s="1793"/>
      <c r="CN7" s="1793"/>
      <c r="CO7" s="1793"/>
      <c r="CP7" s="1793"/>
      <c r="CQ7" s="1793"/>
      <c r="CR7" s="1793"/>
      <c r="CS7" s="1793"/>
      <c r="CT7" s="1793"/>
    </row>
    <row r="8" spans="1:98" ht="16.2" thickBot="1">
      <c r="A8" s="4175" t="s">
        <v>12</v>
      </c>
      <c r="B8" s="4176"/>
      <c r="C8" s="4287" t="s">
        <v>1356</v>
      </c>
      <c r="D8" s="4178"/>
      <c r="E8" s="4178"/>
      <c r="F8" s="4178"/>
      <c r="G8" s="4179"/>
      <c r="H8" s="1790"/>
      <c r="I8" s="1789"/>
      <c r="J8" s="1789"/>
      <c r="K8" s="1789"/>
      <c r="L8" s="1789"/>
      <c r="M8" s="1789"/>
      <c r="N8" s="1789"/>
      <c r="O8" s="1789"/>
      <c r="P8" s="1789"/>
      <c r="Q8" s="1789"/>
      <c r="R8" s="1789"/>
      <c r="S8" s="1789"/>
      <c r="T8" s="1789"/>
      <c r="U8" s="1789"/>
      <c r="V8" s="1789"/>
      <c r="W8" s="1793"/>
      <c r="X8" s="1793"/>
      <c r="Y8" s="1793"/>
      <c r="Z8" s="1793"/>
      <c r="AA8" s="1791"/>
      <c r="AB8" s="1791"/>
      <c r="AC8" s="1791"/>
      <c r="AD8" s="1791"/>
      <c r="AE8" s="1793"/>
      <c r="AF8" s="1793"/>
      <c r="AG8" s="1793"/>
      <c r="AH8" s="1793"/>
      <c r="AI8" s="1793"/>
      <c r="AJ8" s="1793"/>
      <c r="AK8" s="1793"/>
      <c r="AL8" s="1793"/>
      <c r="AM8" s="1793"/>
      <c r="AN8" s="1793"/>
      <c r="AO8" s="1793"/>
      <c r="AP8" s="1792"/>
      <c r="AQ8" s="1792"/>
      <c r="AR8" s="1793"/>
      <c r="AS8" s="1793"/>
      <c r="AT8" s="1793"/>
      <c r="AU8" s="1793"/>
      <c r="AV8" s="1793"/>
      <c r="AW8" s="1793"/>
      <c r="AX8" s="1793"/>
      <c r="AY8" s="1793"/>
      <c r="AZ8" s="1793"/>
      <c r="BA8" s="1793"/>
      <c r="BB8" s="1793"/>
      <c r="BC8" s="1793"/>
      <c r="BD8" s="1793"/>
      <c r="BE8" s="1793"/>
      <c r="BF8" s="1793"/>
      <c r="BG8" s="1793"/>
      <c r="BH8" s="1793"/>
      <c r="BI8" s="1793"/>
      <c r="BJ8" s="1793"/>
      <c r="BK8" s="1793"/>
      <c r="BL8" s="1793"/>
      <c r="BM8" s="1793"/>
      <c r="BN8" s="1793"/>
      <c r="BO8" s="1793"/>
      <c r="BP8" s="1793"/>
      <c r="BQ8" s="1793"/>
      <c r="BR8" s="1793"/>
      <c r="BS8" s="1793"/>
      <c r="BT8" s="1793"/>
      <c r="BU8" s="1793"/>
      <c r="BV8" s="1793"/>
      <c r="BW8" s="1793"/>
      <c r="BX8" s="1793"/>
      <c r="BY8" s="1793"/>
      <c r="BZ8" s="1793"/>
      <c r="CA8" s="1789"/>
      <c r="CB8" s="1793"/>
      <c r="CC8" s="1793"/>
      <c r="CD8" s="1793"/>
      <c r="CE8" s="1793"/>
      <c r="CF8" s="1793"/>
      <c r="CG8" s="1793"/>
      <c r="CH8" s="1793"/>
      <c r="CI8" s="1793"/>
      <c r="CJ8" s="1793"/>
      <c r="CK8" s="1793"/>
      <c r="CL8" s="1793"/>
      <c r="CM8" s="1793"/>
      <c r="CN8" s="1793"/>
      <c r="CO8" s="1793"/>
      <c r="CP8" s="1793"/>
      <c r="CQ8" s="1793"/>
      <c r="CR8" s="1793"/>
      <c r="CS8" s="1793"/>
      <c r="CT8" s="1793"/>
    </row>
    <row r="9" spans="1:98" thickBot="1">
      <c r="A9" s="1783"/>
      <c r="B9" s="1783"/>
      <c r="C9" s="1801"/>
      <c r="D9" s="1801"/>
      <c r="E9" s="1783"/>
      <c r="F9" s="1783"/>
      <c r="G9" s="1783"/>
      <c r="H9" s="1801"/>
      <c r="I9" s="1783"/>
      <c r="J9" s="1783"/>
      <c r="K9" s="1783"/>
      <c r="L9" s="1783"/>
      <c r="M9" s="1783"/>
      <c r="N9" s="1783"/>
      <c r="O9" s="1783"/>
      <c r="P9" s="1783"/>
      <c r="Q9" s="1783"/>
      <c r="R9" s="1783"/>
      <c r="S9" s="1783"/>
      <c r="T9" s="1783"/>
      <c r="U9" s="1783"/>
      <c r="V9" s="1801"/>
      <c r="W9" s="1783"/>
      <c r="X9" s="1783"/>
      <c r="Y9" s="1783"/>
      <c r="Z9" s="1783"/>
      <c r="AA9" s="1801"/>
      <c r="AB9" s="1801"/>
      <c r="AC9" s="1801"/>
      <c r="AD9" s="1801"/>
      <c r="AE9" s="1783"/>
      <c r="AF9" s="1783"/>
      <c r="AG9" s="1783"/>
      <c r="AH9" s="1783"/>
      <c r="AI9" s="1783"/>
      <c r="AJ9" s="1783"/>
      <c r="AK9" s="1783"/>
      <c r="AL9" s="1783"/>
      <c r="AM9" s="1783"/>
      <c r="AN9" s="1783"/>
      <c r="AO9" s="1783"/>
      <c r="AP9" s="1802"/>
      <c r="AQ9" s="1802"/>
      <c r="AR9" s="1783"/>
      <c r="AS9" s="4161" t="s">
        <v>13</v>
      </c>
      <c r="AT9" s="4157"/>
      <c r="AU9" s="4157"/>
      <c r="AV9" s="4157"/>
      <c r="AW9" s="4157"/>
      <c r="AX9" s="4157"/>
      <c r="AY9" s="4157"/>
      <c r="AZ9" s="4157"/>
      <c r="BA9" s="4157"/>
      <c r="BB9" s="4157"/>
      <c r="BC9" s="4157"/>
      <c r="BD9" s="4157"/>
      <c r="BE9" s="4157"/>
      <c r="BF9" s="4157"/>
      <c r="BG9" s="4157"/>
      <c r="BH9" s="4157"/>
      <c r="BI9" s="4157"/>
      <c r="BJ9" s="4157"/>
      <c r="BK9" s="4157"/>
      <c r="BL9" s="4157"/>
      <c r="BM9" s="4157"/>
      <c r="BN9" s="4157"/>
      <c r="BO9" s="4157"/>
      <c r="BP9" s="4157"/>
      <c r="BQ9" s="4157"/>
      <c r="BR9" s="4157"/>
      <c r="BS9" s="4157"/>
      <c r="BT9" s="4157"/>
      <c r="BU9" s="4157"/>
      <c r="BV9" s="4157"/>
      <c r="BW9" s="4157"/>
      <c r="BX9" s="4157"/>
      <c r="BY9" s="4157"/>
      <c r="BZ9" s="4157"/>
      <c r="CA9" s="4158"/>
      <c r="CB9" s="1783"/>
      <c r="CC9" s="4161" t="s">
        <v>13</v>
      </c>
      <c r="CD9" s="4157"/>
      <c r="CE9" s="4157"/>
      <c r="CF9" s="4157"/>
      <c r="CG9" s="4158"/>
      <c r="CH9" s="1783"/>
      <c r="CI9" s="1783"/>
      <c r="CJ9" s="1783"/>
      <c r="CK9" s="1783"/>
      <c r="CL9" s="1783"/>
      <c r="CM9" s="1783"/>
      <c r="CN9" s="1783"/>
      <c r="CO9" s="1783"/>
      <c r="CP9" s="1783"/>
      <c r="CQ9" s="1783"/>
      <c r="CR9" s="1783"/>
      <c r="CS9" s="1783"/>
      <c r="CT9" s="1783"/>
    </row>
    <row r="10" spans="1:98" ht="20.25" customHeight="1">
      <c r="A10" s="4156" t="s">
        <v>14</v>
      </c>
      <c r="B10" s="4157"/>
      <c r="C10" s="4157"/>
      <c r="D10" s="4157"/>
      <c r="E10" s="4157"/>
      <c r="F10" s="4157"/>
      <c r="G10" s="4157"/>
      <c r="H10" s="4157"/>
      <c r="I10" s="4157"/>
      <c r="J10" s="4157"/>
      <c r="K10" s="4157"/>
      <c r="L10" s="4157"/>
      <c r="M10" s="4157"/>
      <c r="N10" s="4157"/>
      <c r="O10" s="4157"/>
      <c r="P10" s="4157"/>
      <c r="Q10" s="4157"/>
      <c r="R10" s="4157"/>
      <c r="S10" s="4157"/>
      <c r="T10" s="4158"/>
      <c r="U10" s="1803"/>
      <c r="V10" s="4156" t="s">
        <v>15</v>
      </c>
      <c r="W10" s="4157"/>
      <c r="X10" s="4157"/>
      <c r="Y10" s="4157"/>
      <c r="Z10" s="4157"/>
      <c r="AA10" s="4157"/>
      <c r="AB10" s="4157"/>
      <c r="AC10" s="4157"/>
      <c r="AD10" s="4158"/>
      <c r="AE10" s="1783"/>
      <c r="AF10" s="4156" t="s">
        <v>16</v>
      </c>
      <c r="AG10" s="4157"/>
      <c r="AH10" s="4157"/>
      <c r="AI10" s="4157"/>
      <c r="AJ10" s="4157"/>
      <c r="AK10" s="4157"/>
      <c r="AL10" s="4157"/>
      <c r="AM10" s="4157"/>
      <c r="AN10" s="4158"/>
      <c r="AO10" s="1803"/>
      <c r="AP10" s="4156" t="s">
        <v>17</v>
      </c>
      <c r="AQ10" s="4158"/>
      <c r="AR10" s="1783"/>
      <c r="AS10" s="4159" t="s">
        <v>18</v>
      </c>
      <c r="AT10" s="4141"/>
      <c r="AU10" s="4141"/>
      <c r="AV10" s="4141"/>
      <c r="AW10" s="4141"/>
      <c r="AX10" s="4141"/>
      <c r="AY10" s="4141"/>
      <c r="AZ10" s="4141"/>
      <c r="BA10" s="4141"/>
      <c r="BB10" s="4141"/>
      <c r="BC10" s="4141"/>
      <c r="BD10" s="4142"/>
      <c r="BE10" s="4160" t="s">
        <v>19</v>
      </c>
      <c r="BF10" s="4141"/>
      <c r="BG10" s="4141"/>
      <c r="BH10" s="4141"/>
      <c r="BI10" s="4141"/>
      <c r="BJ10" s="4141"/>
      <c r="BK10" s="4141"/>
      <c r="BL10" s="4141"/>
      <c r="BM10" s="4141"/>
      <c r="BN10" s="4141"/>
      <c r="BO10" s="4141"/>
      <c r="BP10" s="4141"/>
      <c r="BQ10" s="4141"/>
      <c r="BR10" s="4142"/>
      <c r="BS10" s="4147" t="s">
        <v>20</v>
      </c>
      <c r="BT10" s="4141"/>
      <c r="BU10" s="4141"/>
      <c r="BV10" s="4141"/>
      <c r="BW10" s="4141"/>
      <c r="BX10" s="4141"/>
      <c r="BY10" s="4141"/>
      <c r="BZ10" s="4141"/>
      <c r="CA10" s="4145"/>
      <c r="CB10" s="1783"/>
      <c r="CC10" s="4148" t="s">
        <v>21</v>
      </c>
      <c r="CD10" s="4141"/>
      <c r="CE10" s="4141"/>
      <c r="CF10" s="4141"/>
      <c r="CG10" s="4145"/>
      <c r="CH10" s="1783"/>
      <c r="CI10" s="1783"/>
      <c r="CJ10" s="1783"/>
      <c r="CK10" s="1783"/>
      <c r="CL10" s="1783"/>
      <c r="CM10" s="1783"/>
      <c r="CN10" s="1783"/>
      <c r="CO10" s="1783"/>
      <c r="CP10" s="1783"/>
      <c r="CQ10" s="1783"/>
      <c r="CR10" s="1783"/>
      <c r="CS10" s="1783"/>
      <c r="CT10" s="1783"/>
    </row>
    <row r="11" spans="1:98" ht="14.25" customHeight="1">
      <c r="A11" s="5137" t="s">
        <v>22</v>
      </c>
      <c r="B11" s="5139" t="s">
        <v>23</v>
      </c>
      <c r="C11" s="5140"/>
      <c r="D11" s="5139" t="s">
        <v>24</v>
      </c>
      <c r="E11" s="5140"/>
      <c r="F11" s="4149" t="s">
        <v>25</v>
      </c>
      <c r="G11" s="4142"/>
      <c r="H11" s="5143" t="s">
        <v>26</v>
      </c>
      <c r="I11" s="4150" t="s">
        <v>27</v>
      </c>
      <c r="J11" s="4151"/>
      <c r="K11" s="4151"/>
      <c r="L11" s="4152"/>
      <c r="M11" s="5145" t="s">
        <v>28</v>
      </c>
      <c r="N11" s="1804" t="s">
        <v>29</v>
      </c>
      <c r="O11" s="5147" t="s">
        <v>30</v>
      </c>
      <c r="P11" s="5143" t="s">
        <v>31</v>
      </c>
      <c r="Q11" s="4153" t="s">
        <v>32</v>
      </c>
      <c r="R11" s="4141"/>
      <c r="S11" s="4141"/>
      <c r="T11" s="4145"/>
      <c r="U11" s="1807"/>
      <c r="V11" s="1804" t="s">
        <v>33</v>
      </c>
      <c r="W11" s="1806" t="s">
        <v>34</v>
      </c>
      <c r="X11" s="1806" t="s">
        <v>35</v>
      </c>
      <c r="Y11" s="1806" t="s">
        <v>36</v>
      </c>
      <c r="Z11" s="1805" t="s">
        <v>37</v>
      </c>
      <c r="AA11" s="4150" t="s">
        <v>38</v>
      </c>
      <c r="AB11" s="4151"/>
      <c r="AC11" s="4151"/>
      <c r="AD11" s="4154"/>
      <c r="AE11" s="1807"/>
      <c r="AF11" s="1804" t="s">
        <v>39</v>
      </c>
      <c r="AG11" s="1806" t="s">
        <v>40</v>
      </c>
      <c r="AH11" s="1806" t="s">
        <v>41</v>
      </c>
      <c r="AI11" s="1806" t="s">
        <v>42</v>
      </c>
      <c r="AJ11" s="1805" t="s">
        <v>43</v>
      </c>
      <c r="AK11" s="4153" t="s">
        <v>44</v>
      </c>
      <c r="AL11" s="4141"/>
      <c r="AM11" s="4141"/>
      <c r="AN11" s="4145"/>
      <c r="AO11" s="1807"/>
      <c r="AP11" s="5137" t="s">
        <v>45</v>
      </c>
      <c r="AQ11" s="5143" t="s">
        <v>46</v>
      </c>
      <c r="AR11" s="1808"/>
      <c r="AS11" s="4155" t="s">
        <v>47</v>
      </c>
      <c r="AT11" s="4141"/>
      <c r="AU11" s="4141"/>
      <c r="AV11" s="4142"/>
      <c r="AW11" s="4140" t="s">
        <v>48</v>
      </c>
      <c r="AX11" s="4141"/>
      <c r="AY11" s="4141"/>
      <c r="AZ11" s="4142"/>
      <c r="BA11" s="4140" t="s">
        <v>49</v>
      </c>
      <c r="BB11" s="4141"/>
      <c r="BC11" s="4141"/>
      <c r="BD11" s="4142"/>
      <c r="BE11" s="1809" t="s">
        <v>50</v>
      </c>
      <c r="BF11" s="1809" t="s">
        <v>51</v>
      </c>
      <c r="BG11" s="4140" t="s">
        <v>52</v>
      </c>
      <c r="BH11" s="4141"/>
      <c r="BI11" s="4141"/>
      <c r="BJ11" s="4142"/>
      <c r="BK11" s="4140" t="s">
        <v>49</v>
      </c>
      <c r="BL11" s="4141"/>
      <c r="BM11" s="4141"/>
      <c r="BN11" s="4142"/>
      <c r="BO11" s="4140" t="s">
        <v>53</v>
      </c>
      <c r="BP11" s="4141"/>
      <c r="BQ11" s="4141"/>
      <c r="BR11" s="4142"/>
      <c r="BS11" s="4143" t="s">
        <v>54</v>
      </c>
      <c r="BT11" s="4141"/>
      <c r="BU11" s="4141"/>
      <c r="BV11" s="4142"/>
      <c r="BW11" s="4144" t="s">
        <v>55</v>
      </c>
      <c r="BX11" s="4141"/>
      <c r="BY11" s="4141"/>
      <c r="BZ11" s="4141"/>
      <c r="CA11" s="4145"/>
      <c r="CB11" s="1810"/>
      <c r="CC11" s="4146" t="s">
        <v>56</v>
      </c>
      <c r="CD11" s="4141"/>
      <c r="CE11" s="4141"/>
      <c r="CF11" s="4141"/>
      <c r="CG11" s="4145"/>
      <c r="CH11" s="1810"/>
      <c r="CI11" s="1810"/>
      <c r="CJ11" s="1810"/>
      <c r="CK11" s="1810"/>
      <c r="CL11" s="1810"/>
      <c r="CM11" s="1810"/>
      <c r="CN11" s="1810"/>
      <c r="CO11" s="1810"/>
      <c r="CP11" s="1810"/>
      <c r="CQ11" s="1810"/>
      <c r="CR11" s="1810"/>
      <c r="CS11" s="1810"/>
      <c r="CT11" s="1810"/>
    </row>
    <row r="12" spans="1:98" ht="34.5" customHeight="1" thickBot="1">
      <c r="A12" s="5138"/>
      <c r="B12" s="5141"/>
      <c r="C12" s="5142"/>
      <c r="D12" s="5141"/>
      <c r="E12" s="5142"/>
      <c r="F12" s="1812" t="s">
        <v>57</v>
      </c>
      <c r="G12" s="1812" t="s">
        <v>58</v>
      </c>
      <c r="H12" s="5144"/>
      <c r="I12" s="1813" t="s">
        <v>59</v>
      </c>
      <c r="J12" s="1814" t="s">
        <v>60</v>
      </c>
      <c r="K12" s="1814" t="s">
        <v>61</v>
      </c>
      <c r="L12" s="1814" t="s">
        <v>62</v>
      </c>
      <c r="M12" s="5146"/>
      <c r="N12" s="1811"/>
      <c r="O12" s="5148"/>
      <c r="P12" s="5144"/>
      <c r="Q12" s="1813" t="s">
        <v>59</v>
      </c>
      <c r="R12" s="1814" t="s">
        <v>60</v>
      </c>
      <c r="S12" s="1814" t="s">
        <v>61</v>
      </c>
      <c r="T12" s="1814" t="s">
        <v>62</v>
      </c>
      <c r="U12" s="1807"/>
      <c r="V12" s="1815"/>
      <c r="W12" s="1816"/>
      <c r="X12" s="1816"/>
      <c r="Y12" s="1816"/>
      <c r="Z12" s="1817"/>
      <c r="AA12" s="1813" t="s">
        <v>59</v>
      </c>
      <c r="AB12" s="1814" t="s">
        <v>60</v>
      </c>
      <c r="AC12" s="1814" t="s">
        <v>61</v>
      </c>
      <c r="AD12" s="1818" t="s">
        <v>62</v>
      </c>
      <c r="AE12" s="1807"/>
      <c r="AF12" s="1815"/>
      <c r="AG12" s="1816"/>
      <c r="AH12" s="1816"/>
      <c r="AI12" s="1816"/>
      <c r="AJ12" s="1817"/>
      <c r="AK12" s="1813" t="s">
        <v>59</v>
      </c>
      <c r="AL12" s="1814" t="s">
        <v>60</v>
      </c>
      <c r="AM12" s="1814" t="s">
        <v>61</v>
      </c>
      <c r="AN12" s="1818" t="s">
        <v>62</v>
      </c>
      <c r="AO12" s="1807"/>
      <c r="AP12" s="5138"/>
      <c r="AQ12" s="5144"/>
      <c r="AR12" s="1808"/>
      <c r="AS12" s="1819" t="s">
        <v>59</v>
      </c>
      <c r="AT12" s="1820" t="s">
        <v>60</v>
      </c>
      <c r="AU12" s="1820" t="s">
        <v>61</v>
      </c>
      <c r="AV12" s="1821" t="s">
        <v>62</v>
      </c>
      <c r="AW12" s="1820" t="s">
        <v>59</v>
      </c>
      <c r="AX12" s="1820" t="s">
        <v>60</v>
      </c>
      <c r="AY12" s="1820" t="s">
        <v>61</v>
      </c>
      <c r="AZ12" s="1820" t="s">
        <v>62</v>
      </c>
      <c r="BA12" s="1820" t="s">
        <v>59</v>
      </c>
      <c r="BB12" s="1820" t="s">
        <v>60</v>
      </c>
      <c r="BC12" s="1820" t="s">
        <v>61</v>
      </c>
      <c r="BD12" s="1820" t="s">
        <v>62</v>
      </c>
      <c r="BE12" s="1816"/>
      <c r="BF12" s="1816"/>
      <c r="BG12" s="1820" t="s">
        <v>59</v>
      </c>
      <c r="BH12" s="1820" t="s">
        <v>60</v>
      </c>
      <c r="BI12" s="1820" t="s">
        <v>61</v>
      </c>
      <c r="BJ12" s="1820" t="s">
        <v>62</v>
      </c>
      <c r="BK12" s="1820" t="s">
        <v>59</v>
      </c>
      <c r="BL12" s="1820" t="s">
        <v>60</v>
      </c>
      <c r="BM12" s="1820" t="s">
        <v>61</v>
      </c>
      <c r="BN12" s="1820" t="s">
        <v>62</v>
      </c>
      <c r="BO12" s="1822" t="s">
        <v>59</v>
      </c>
      <c r="BP12" s="1822" t="s">
        <v>60</v>
      </c>
      <c r="BQ12" s="1822" t="s">
        <v>61</v>
      </c>
      <c r="BR12" s="1822" t="s">
        <v>62</v>
      </c>
      <c r="BS12" s="1823" t="s">
        <v>59</v>
      </c>
      <c r="BT12" s="1823" t="s">
        <v>60</v>
      </c>
      <c r="BU12" s="1823" t="s">
        <v>61</v>
      </c>
      <c r="BV12" s="1823" t="s">
        <v>62</v>
      </c>
      <c r="BW12" s="1824" t="s">
        <v>59</v>
      </c>
      <c r="BX12" s="1824" t="s">
        <v>60</v>
      </c>
      <c r="BY12" s="1824" t="s">
        <v>61</v>
      </c>
      <c r="BZ12" s="1824" t="s">
        <v>62</v>
      </c>
      <c r="CA12" s="1825" t="s">
        <v>63</v>
      </c>
      <c r="CB12" s="1810"/>
      <c r="CC12" s="1826" t="s">
        <v>59</v>
      </c>
      <c r="CD12" s="1827" t="s">
        <v>60</v>
      </c>
      <c r="CE12" s="1827" t="s">
        <v>61</v>
      </c>
      <c r="CF12" s="1827" t="s">
        <v>62</v>
      </c>
      <c r="CG12" s="1828" t="s">
        <v>63</v>
      </c>
      <c r="CH12" s="1810"/>
      <c r="CI12" s="1810"/>
      <c r="CJ12" s="1810"/>
      <c r="CK12" s="1810"/>
      <c r="CL12" s="1810"/>
      <c r="CM12" s="1810"/>
      <c r="CN12" s="1810"/>
      <c r="CO12" s="1810"/>
      <c r="CP12" s="1810"/>
      <c r="CQ12" s="1810"/>
      <c r="CR12" s="1810"/>
      <c r="CS12" s="1810"/>
      <c r="CT12" s="1810"/>
    </row>
    <row r="13" spans="1:98" ht="115.5" customHeight="1" thickBot="1">
      <c r="A13" s="1829">
        <v>1</v>
      </c>
      <c r="B13" s="1830" t="s">
        <v>1357</v>
      </c>
      <c r="C13" s="1831"/>
      <c r="D13" s="5176">
        <v>2024002470065</v>
      </c>
      <c r="E13" s="5177"/>
      <c r="F13" s="1833" t="s">
        <v>81</v>
      </c>
      <c r="G13" s="1834"/>
      <c r="H13" s="1835" t="s">
        <v>1358</v>
      </c>
      <c r="I13" s="1836"/>
      <c r="J13" s="1837"/>
      <c r="K13" s="1837"/>
      <c r="L13" s="1837"/>
      <c r="M13" s="1838"/>
      <c r="N13" s="1839">
        <v>5419823900</v>
      </c>
      <c r="O13" s="1840" t="s">
        <v>416</v>
      </c>
      <c r="P13" s="1841">
        <v>5419823900</v>
      </c>
      <c r="Q13" s="1842"/>
      <c r="R13" s="1843"/>
      <c r="S13" s="1843"/>
      <c r="T13" s="1844"/>
      <c r="U13" s="1845"/>
      <c r="V13" s="1829">
        <v>1</v>
      </c>
      <c r="W13" s="1840" t="s">
        <v>1359</v>
      </c>
      <c r="X13" s="1846">
        <v>45687</v>
      </c>
      <c r="Y13" s="1846">
        <v>45703</v>
      </c>
      <c r="Z13" s="1847" t="s">
        <v>1360</v>
      </c>
      <c r="AA13" s="1848">
        <v>1</v>
      </c>
      <c r="AB13" s="1849"/>
      <c r="AC13" s="1849"/>
      <c r="AD13" s="1850"/>
      <c r="AE13" s="1845"/>
      <c r="AF13" s="1851" t="s">
        <v>1361</v>
      </c>
      <c r="AG13" s="1852" t="s">
        <v>1362</v>
      </c>
      <c r="AH13" s="1852" t="s">
        <v>1363</v>
      </c>
      <c r="AI13" s="1783" t="s">
        <v>73</v>
      </c>
      <c r="AJ13" s="1853">
        <v>2</v>
      </c>
      <c r="AK13" s="1854"/>
      <c r="AL13" s="1855"/>
      <c r="AM13" s="1855"/>
      <c r="AN13" s="1856"/>
      <c r="AO13" s="1783"/>
      <c r="AP13" s="1857" t="s">
        <v>97</v>
      </c>
      <c r="AQ13" s="1858" t="s">
        <v>356</v>
      </c>
      <c r="AR13" s="1859"/>
      <c r="AS13" s="1860" t="e">
        <f t="shared" ref="AS13:AS53" si="0">+I13/G13</f>
        <v>#DIV/0!</v>
      </c>
      <c r="AT13" s="1861" t="e">
        <f t="shared" ref="AT13:AT53" si="1">+J13/G13</f>
        <v>#DIV/0!</v>
      </c>
      <c r="AU13" s="1861" t="e">
        <f t="shared" ref="AU13:AU53" si="2">+K13/G13</f>
        <v>#DIV/0!</v>
      </c>
      <c r="AV13" s="1861" t="e">
        <f t="shared" ref="AV13:AV53" si="3">+L13/G13</f>
        <v>#DIV/0!</v>
      </c>
      <c r="AW13" s="1862">
        <f t="shared" ref="AW13:AW53" si="4">+AA13/COUNTIF(W13,"*")</f>
        <v>1</v>
      </c>
      <c r="AX13" s="1862">
        <f t="shared" ref="AX13:AX53" si="5">+AB13/COUNTIF(W13,"*")</f>
        <v>0</v>
      </c>
      <c r="AY13" s="1862">
        <f t="shared" ref="AY13:AY53" si="6">+AC13/COUNTIF(W13,"*")</f>
        <v>0</v>
      </c>
      <c r="AZ13" s="1862" t="e">
        <f t="shared" ref="AZ13:AZ53" si="7">+AD13/COUNTIF(AD13,"*")</f>
        <v>#DIV/0!</v>
      </c>
      <c r="BA13" s="1863">
        <f t="shared" ref="BA13:BA53" si="8">+AK13/AJ13</f>
        <v>0</v>
      </c>
      <c r="BB13" s="1863">
        <f t="shared" ref="BB13:BB53" si="9">+AL13/AJ13</f>
        <v>0</v>
      </c>
      <c r="BC13" s="1863">
        <f t="shared" ref="BC13:BC53" si="10">+AM13/AJ13</f>
        <v>0</v>
      </c>
      <c r="BD13" s="1863">
        <f t="shared" ref="BD13:BD53" si="11">+AN13/AJ13</f>
        <v>0</v>
      </c>
      <c r="BE13" s="1864">
        <v>0.2</v>
      </c>
      <c r="BF13" s="1864">
        <v>0.8</v>
      </c>
      <c r="BG13" s="1863">
        <f t="shared" ref="BG13:BG53" si="12">+AW13*BE13</f>
        <v>0.2</v>
      </c>
      <c r="BH13" s="1863">
        <f t="shared" ref="BH13:BH53" si="13">+AX13*BE13</f>
        <v>0</v>
      </c>
      <c r="BI13" s="1863">
        <f t="shared" ref="BI13:BI53" si="14">+AY13*BE13</f>
        <v>0</v>
      </c>
      <c r="BJ13" s="1863" t="e">
        <f t="shared" ref="BJ13:BK23" si="15">+AZ13*BE13</f>
        <v>#DIV/0!</v>
      </c>
      <c r="BK13" s="1863">
        <f t="shared" si="15"/>
        <v>0</v>
      </c>
      <c r="BL13" s="1863">
        <f t="shared" ref="BL13:BL53" si="16">+BB13*BF13</f>
        <v>0</v>
      </c>
      <c r="BM13" s="1863">
        <f t="shared" ref="BM13:BM53" si="17">+BC13*BF13</f>
        <v>0</v>
      </c>
      <c r="BN13" s="1863">
        <f t="shared" ref="BN13:BN53" si="18">+BD13*BF13</f>
        <v>0</v>
      </c>
      <c r="BO13" s="1863">
        <f t="shared" ref="BO13:BR23" si="19">+BG13+BK13</f>
        <v>0.2</v>
      </c>
      <c r="BP13" s="1863">
        <f t="shared" si="19"/>
        <v>0</v>
      </c>
      <c r="BQ13" s="1863">
        <f t="shared" si="19"/>
        <v>0</v>
      </c>
      <c r="BR13" s="1863" t="e">
        <f t="shared" si="19"/>
        <v>#DIV/0!</v>
      </c>
      <c r="BS13" s="1865">
        <f>AVERAGEIF(BO13:BO13,"&lt;&gt;#¡DIV/0!")</f>
        <v>0.2</v>
      </c>
      <c r="BT13" s="1865">
        <f>AVERAGEIF(BP13:BP13,"&lt;&gt;#¡DIV/0!")</f>
        <v>0</v>
      </c>
      <c r="BU13" s="1865">
        <f>AVERAGEIF(BQ13:BQ13,"&lt;&gt;#¡DIV/0!")</f>
        <v>0</v>
      </c>
      <c r="BV13" s="1865" t="e">
        <f>AVERAGEIF(BR13:BR13,"&lt;&gt;#¡DIV/0!")</f>
        <v>#DIV/0!</v>
      </c>
      <c r="BW13" s="1866">
        <f>+C13*BS13</f>
        <v>0</v>
      </c>
      <c r="BX13" s="1866">
        <f>+C13*BT13</f>
        <v>0</v>
      </c>
      <c r="BY13" s="1866">
        <f>+C13*BU13</f>
        <v>0</v>
      </c>
      <c r="BZ13" s="1866" t="e">
        <f>+C13*BV13</f>
        <v>#DIV/0!</v>
      </c>
      <c r="CA13" s="1867" t="e">
        <f>SUM(BW13:BZ13)</f>
        <v>#DIV/0!</v>
      </c>
      <c r="CB13" s="1783"/>
      <c r="CC13" s="1868">
        <f t="shared" ref="CC13:CF13" si="20">+Q13/$N$13</f>
        <v>0</v>
      </c>
      <c r="CD13" s="1869">
        <f t="shared" si="20"/>
        <v>0</v>
      </c>
      <c r="CE13" s="1869">
        <f t="shared" si="20"/>
        <v>0</v>
      </c>
      <c r="CF13" s="1869">
        <f t="shared" si="20"/>
        <v>0</v>
      </c>
      <c r="CG13" s="1870">
        <f>AVERAGE(CC13:CF13)</f>
        <v>0</v>
      </c>
      <c r="CH13" s="1783"/>
      <c r="CI13" s="1783"/>
      <c r="CJ13" s="1783"/>
      <c r="CK13" s="1783"/>
      <c r="CL13" s="1783"/>
      <c r="CM13" s="1783"/>
      <c r="CN13" s="1783"/>
      <c r="CO13" s="1783"/>
      <c r="CP13" s="1783"/>
      <c r="CQ13" s="1783"/>
      <c r="CR13" s="1783"/>
      <c r="CS13" s="1783"/>
      <c r="CT13" s="1783"/>
    </row>
    <row r="14" spans="1:98" ht="33" customHeight="1">
      <c r="A14" s="4340">
        <v>2</v>
      </c>
      <c r="B14" s="5179" t="s">
        <v>1364</v>
      </c>
      <c r="C14" s="5180"/>
      <c r="D14" s="5183">
        <v>2024002470064</v>
      </c>
      <c r="E14" s="5184"/>
      <c r="F14" s="1833" t="s">
        <v>81</v>
      </c>
      <c r="G14" s="1872"/>
      <c r="H14" s="1873" t="s">
        <v>1365</v>
      </c>
      <c r="I14" s="1874"/>
      <c r="J14" s="1875"/>
      <c r="K14" s="1875"/>
      <c r="L14" s="1875"/>
      <c r="M14" s="1876"/>
      <c r="N14" s="1877">
        <v>6586081800</v>
      </c>
      <c r="O14" s="1878" t="s">
        <v>416</v>
      </c>
      <c r="P14" s="1879">
        <v>6586081800</v>
      </c>
      <c r="Q14" s="1880"/>
      <c r="R14" s="1843"/>
      <c r="S14" s="1843"/>
      <c r="T14" s="1844"/>
      <c r="U14" s="1845"/>
      <c r="V14" s="1881">
        <v>1</v>
      </c>
      <c r="W14" s="1878" t="s">
        <v>1366</v>
      </c>
      <c r="X14" s="1882">
        <v>45687</v>
      </c>
      <c r="Y14" s="1882">
        <v>45703</v>
      </c>
      <c r="Z14" s="1883" t="s">
        <v>1360</v>
      </c>
      <c r="AA14" s="1884">
        <v>1</v>
      </c>
      <c r="AB14" s="1849"/>
      <c r="AC14" s="1849"/>
      <c r="AD14" s="1850"/>
      <c r="AE14" s="1885"/>
      <c r="AF14" s="1851" t="s">
        <v>1361</v>
      </c>
      <c r="AG14" s="1886" t="s">
        <v>1362</v>
      </c>
      <c r="AH14" s="1852" t="s">
        <v>1363</v>
      </c>
      <c r="AI14" s="1887" t="s">
        <v>73</v>
      </c>
      <c r="AJ14" s="1853">
        <v>2</v>
      </c>
      <c r="AK14" s="1854"/>
      <c r="AL14" s="1855"/>
      <c r="AM14" s="1855"/>
      <c r="AN14" s="1856"/>
      <c r="AO14" s="1783"/>
      <c r="AP14" s="1857" t="s">
        <v>97</v>
      </c>
      <c r="AQ14" s="1858" t="s">
        <v>356</v>
      </c>
      <c r="AR14" s="1859"/>
      <c r="AS14" s="1860" t="e">
        <f t="shared" si="0"/>
        <v>#DIV/0!</v>
      </c>
      <c r="AT14" s="1861" t="e">
        <f t="shared" si="1"/>
        <v>#DIV/0!</v>
      </c>
      <c r="AU14" s="1861" t="e">
        <f t="shared" si="2"/>
        <v>#DIV/0!</v>
      </c>
      <c r="AV14" s="1861" t="e">
        <f t="shared" si="3"/>
        <v>#DIV/0!</v>
      </c>
      <c r="AW14" s="1888">
        <f t="shared" si="4"/>
        <v>1</v>
      </c>
      <c r="AX14" s="1888">
        <f t="shared" si="5"/>
        <v>0</v>
      </c>
      <c r="AY14" s="1888">
        <f t="shared" si="6"/>
        <v>0</v>
      </c>
      <c r="AZ14" s="1888" t="e">
        <f t="shared" si="7"/>
        <v>#DIV/0!</v>
      </c>
      <c r="BA14" s="1863">
        <f t="shared" si="8"/>
        <v>0</v>
      </c>
      <c r="BB14" s="1863">
        <f t="shared" si="9"/>
        <v>0</v>
      </c>
      <c r="BC14" s="1863">
        <f t="shared" si="10"/>
        <v>0</v>
      </c>
      <c r="BD14" s="1863">
        <f t="shared" si="11"/>
        <v>0</v>
      </c>
      <c r="BE14" s="1864">
        <v>0.2</v>
      </c>
      <c r="BF14" s="1864">
        <v>0.8</v>
      </c>
      <c r="BG14" s="1863">
        <f t="shared" si="12"/>
        <v>0.2</v>
      </c>
      <c r="BH14" s="1863">
        <f t="shared" si="13"/>
        <v>0</v>
      </c>
      <c r="BI14" s="1863">
        <f t="shared" si="14"/>
        <v>0</v>
      </c>
      <c r="BJ14" s="1863" t="e">
        <f t="shared" si="15"/>
        <v>#DIV/0!</v>
      </c>
      <c r="BK14" s="1863">
        <f t="shared" si="15"/>
        <v>0</v>
      </c>
      <c r="BL14" s="1863">
        <f t="shared" si="16"/>
        <v>0</v>
      </c>
      <c r="BM14" s="1863">
        <f t="shared" si="17"/>
        <v>0</v>
      </c>
      <c r="BN14" s="1863">
        <f t="shared" si="18"/>
        <v>0</v>
      </c>
      <c r="BO14" s="1863">
        <f t="shared" si="19"/>
        <v>0.2</v>
      </c>
      <c r="BP14" s="1863">
        <f t="shared" si="19"/>
        <v>0</v>
      </c>
      <c r="BQ14" s="1863">
        <f t="shared" si="19"/>
        <v>0</v>
      </c>
      <c r="BR14" s="1863" t="e">
        <f t="shared" si="19"/>
        <v>#DIV/0!</v>
      </c>
      <c r="BS14" s="1865">
        <f t="shared" ref="BS14:BV14" si="21">AVERAGEIF(BO14:BO23,"&lt;&gt;#¡DIV/0!")</f>
        <v>0.2</v>
      </c>
      <c r="BT14" s="1865">
        <f t="shared" si="21"/>
        <v>0</v>
      </c>
      <c r="BU14" s="1865">
        <f t="shared" si="21"/>
        <v>0</v>
      </c>
      <c r="BV14" s="1865" t="e">
        <f t="shared" si="21"/>
        <v>#DIV/0!</v>
      </c>
      <c r="BW14" s="1866">
        <f>+C14*BS14</f>
        <v>0</v>
      </c>
      <c r="BX14" s="1866">
        <f>+C14*BT14</f>
        <v>0</v>
      </c>
      <c r="BY14" s="1866">
        <f>+C14*BU14</f>
        <v>0</v>
      </c>
      <c r="BZ14" s="1866" t="e">
        <f>+C14*BV14</f>
        <v>#DIV/0!</v>
      </c>
      <c r="CA14" s="1867" t="e">
        <f>SUM(BW14:BZ23)</f>
        <v>#DIV/0!</v>
      </c>
      <c r="CB14" s="1783"/>
      <c r="CC14" s="1868">
        <f t="shared" ref="CC14:CF14" si="22">+Q14/$N$14</f>
        <v>0</v>
      </c>
      <c r="CD14" s="1869">
        <f t="shared" si="22"/>
        <v>0</v>
      </c>
      <c r="CE14" s="1869">
        <f t="shared" si="22"/>
        <v>0</v>
      </c>
      <c r="CF14" s="1869">
        <f t="shared" si="22"/>
        <v>0</v>
      </c>
      <c r="CG14" s="1870">
        <f>AVERAGE(CC14:CF23)</f>
        <v>0</v>
      </c>
      <c r="CH14" s="1783"/>
      <c r="CI14" s="1783"/>
      <c r="CJ14" s="1783"/>
      <c r="CK14" s="1783"/>
      <c r="CL14" s="1783"/>
      <c r="CM14" s="1783"/>
      <c r="CN14" s="1783"/>
      <c r="CO14" s="1783"/>
      <c r="CP14" s="1783"/>
      <c r="CQ14" s="1783"/>
      <c r="CR14" s="1783"/>
      <c r="CS14" s="1783"/>
      <c r="CT14" s="1783"/>
    </row>
    <row r="15" spans="1:98" thickBot="1">
      <c r="A15" s="4341"/>
      <c r="B15" s="5181"/>
      <c r="C15" s="5182"/>
      <c r="D15" s="5185"/>
      <c r="E15" s="5186"/>
      <c r="F15" s="1891"/>
      <c r="G15" s="1892"/>
      <c r="H15" s="1893"/>
      <c r="I15" s="1894"/>
      <c r="J15" s="1895"/>
      <c r="K15" s="1895"/>
      <c r="L15" s="1895"/>
      <c r="M15" s="1896"/>
      <c r="N15" s="1897"/>
      <c r="O15" s="1898"/>
      <c r="P15" s="1899"/>
      <c r="Q15" s="1900"/>
      <c r="R15" s="1901"/>
      <c r="S15" s="1901"/>
      <c r="T15" s="1902"/>
      <c r="U15" s="1845"/>
      <c r="V15" s="1903">
        <v>2</v>
      </c>
      <c r="W15" s="1904" t="s">
        <v>1367</v>
      </c>
      <c r="X15" s="1905">
        <v>45717</v>
      </c>
      <c r="Y15" s="1711"/>
      <c r="Z15" s="1906"/>
      <c r="AA15" s="1907">
        <v>1</v>
      </c>
      <c r="AB15" s="1908"/>
      <c r="AC15" s="1908"/>
      <c r="AD15" s="1909"/>
      <c r="AE15" s="1885"/>
      <c r="AF15" s="1910"/>
      <c r="AG15" s="1911"/>
      <c r="AH15" s="1912"/>
      <c r="AI15" s="1912"/>
      <c r="AJ15" s="1913"/>
      <c r="AK15" s="1914"/>
      <c r="AL15" s="1915"/>
      <c r="AM15" s="1915"/>
      <c r="AN15" s="1916"/>
      <c r="AO15" s="1783"/>
      <c r="AP15" s="1917"/>
      <c r="AQ15" s="1918"/>
      <c r="AR15" s="1859"/>
      <c r="AS15" s="1919" t="e">
        <f t="shared" si="0"/>
        <v>#DIV/0!</v>
      </c>
      <c r="AT15" s="1920" t="e">
        <f t="shared" si="1"/>
        <v>#DIV/0!</v>
      </c>
      <c r="AU15" s="1920" t="e">
        <f t="shared" si="2"/>
        <v>#DIV/0!</v>
      </c>
      <c r="AV15" s="1920" t="e">
        <f t="shared" si="3"/>
        <v>#DIV/0!</v>
      </c>
      <c r="AW15" s="1921">
        <f t="shared" si="4"/>
        <v>1</v>
      </c>
      <c r="AX15" s="1921">
        <f t="shared" si="5"/>
        <v>0</v>
      </c>
      <c r="AY15" s="1921">
        <f t="shared" si="6"/>
        <v>0</v>
      </c>
      <c r="AZ15" s="1921" t="e">
        <f t="shared" si="7"/>
        <v>#DIV/0!</v>
      </c>
      <c r="BA15" s="1922" t="e">
        <f t="shared" si="8"/>
        <v>#DIV/0!</v>
      </c>
      <c r="BB15" s="1922" t="e">
        <f t="shared" si="9"/>
        <v>#DIV/0!</v>
      </c>
      <c r="BC15" s="1922" t="e">
        <f t="shared" si="10"/>
        <v>#DIV/0!</v>
      </c>
      <c r="BD15" s="1922" t="e">
        <f t="shared" si="11"/>
        <v>#DIV/0!</v>
      </c>
      <c r="BE15" s="1923">
        <v>0.2</v>
      </c>
      <c r="BF15" s="1923">
        <v>0.8</v>
      </c>
      <c r="BG15" s="1922">
        <f t="shared" si="12"/>
        <v>0.2</v>
      </c>
      <c r="BH15" s="1922">
        <f t="shared" si="13"/>
        <v>0</v>
      </c>
      <c r="BI15" s="1922">
        <f t="shared" si="14"/>
        <v>0</v>
      </c>
      <c r="BJ15" s="1922" t="e">
        <f t="shared" si="15"/>
        <v>#DIV/0!</v>
      </c>
      <c r="BK15" s="1922" t="e">
        <f t="shared" si="15"/>
        <v>#DIV/0!</v>
      </c>
      <c r="BL15" s="1922" t="e">
        <f t="shared" si="16"/>
        <v>#DIV/0!</v>
      </c>
      <c r="BM15" s="1922" t="e">
        <f t="shared" si="17"/>
        <v>#DIV/0!</v>
      </c>
      <c r="BN15" s="1922" t="e">
        <f t="shared" si="18"/>
        <v>#DIV/0!</v>
      </c>
      <c r="BO15" s="1922" t="e">
        <f t="shared" si="19"/>
        <v>#DIV/0!</v>
      </c>
      <c r="BP15" s="1922" t="e">
        <f t="shared" si="19"/>
        <v>#DIV/0!</v>
      </c>
      <c r="BQ15" s="1922" t="e">
        <f t="shared" si="19"/>
        <v>#DIV/0!</v>
      </c>
      <c r="BR15" s="1922" t="e">
        <f t="shared" si="19"/>
        <v>#DIV/0!</v>
      </c>
      <c r="BS15" s="1924"/>
      <c r="BT15" s="1924"/>
      <c r="BU15" s="1924"/>
      <c r="BV15" s="1924"/>
      <c r="BW15" s="1924"/>
      <c r="BX15" s="1924"/>
      <c r="BY15" s="1924"/>
      <c r="BZ15" s="1924"/>
      <c r="CA15" s="1925"/>
      <c r="CB15" s="1783"/>
      <c r="CC15" s="1926"/>
      <c r="CD15" s="1927"/>
      <c r="CE15" s="1927"/>
      <c r="CF15" s="1927"/>
      <c r="CG15" s="1928"/>
      <c r="CH15" s="1783"/>
      <c r="CI15" s="1783"/>
      <c r="CJ15" s="1783"/>
      <c r="CK15" s="1783"/>
      <c r="CL15" s="1783"/>
      <c r="CM15" s="1783"/>
      <c r="CN15" s="1783"/>
      <c r="CO15" s="1783"/>
      <c r="CP15" s="1783"/>
      <c r="CQ15" s="1783"/>
      <c r="CR15" s="1783"/>
      <c r="CS15" s="1783"/>
      <c r="CT15" s="1783"/>
    </row>
    <row r="16" spans="1:98" ht="14.4">
      <c r="A16" s="4341"/>
      <c r="B16" s="5181"/>
      <c r="C16" s="5182"/>
      <c r="D16" s="5185"/>
      <c r="E16" s="5186"/>
      <c r="F16" s="1891"/>
      <c r="G16" s="1892"/>
      <c r="H16" s="1893"/>
      <c r="I16" s="1894"/>
      <c r="J16" s="1895"/>
      <c r="K16" s="1895"/>
      <c r="L16" s="1895"/>
      <c r="M16" s="1896"/>
      <c r="N16" s="1897"/>
      <c r="O16" s="1898"/>
      <c r="P16" s="1899"/>
      <c r="Q16" s="1900"/>
      <c r="R16" s="1901"/>
      <c r="S16" s="1901"/>
      <c r="T16" s="1902"/>
      <c r="U16" s="1845"/>
      <c r="V16" s="1929">
        <v>3</v>
      </c>
      <c r="W16" s="1692" t="s">
        <v>1368</v>
      </c>
      <c r="X16" s="1930">
        <v>45899</v>
      </c>
      <c r="Y16" s="1931">
        <v>45945</v>
      </c>
      <c r="Z16" s="1906"/>
      <c r="AA16" s="1907"/>
      <c r="AB16" s="1908"/>
      <c r="AC16" s="1908"/>
      <c r="AD16" s="1909"/>
      <c r="AE16" s="1885"/>
      <c r="AF16" s="1932"/>
      <c r="AG16" s="1933"/>
      <c r="AH16" s="1934"/>
      <c r="AI16" s="1934"/>
      <c r="AJ16" s="1935"/>
      <c r="AK16" s="1914"/>
      <c r="AL16" s="1915"/>
      <c r="AM16" s="1915"/>
      <c r="AN16" s="1916"/>
      <c r="AO16" s="1783"/>
      <c r="AP16" s="1917"/>
      <c r="AQ16" s="1918"/>
      <c r="AR16" s="1859"/>
      <c r="AS16" s="1919" t="e">
        <f t="shared" si="0"/>
        <v>#DIV/0!</v>
      </c>
      <c r="AT16" s="1920" t="e">
        <f t="shared" si="1"/>
        <v>#DIV/0!</v>
      </c>
      <c r="AU16" s="1920" t="e">
        <f t="shared" si="2"/>
        <v>#DIV/0!</v>
      </c>
      <c r="AV16" s="1920" t="e">
        <f t="shared" si="3"/>
        <v>#DIV/0!</v>
      </c>
      <c r="AW16" s="1921">
        <f t="shared" si="4"/>
        <v>0</v>
      </c>
      <c r="AX16" s="1921">
        <f t="shared" si="5"/>
        <v>0</v>
      </c>
      <c r="AY16" s="1921">
        <f t="shared" si="6"/>
        <v>0</v>
      </c>
      <c r="AZ16" s="1921" t="e">
        <f t="shared" si="7"/>
        <v>#DIV/0!</v>
      </c>
      <c r="BA16" s="1922" t="e">
        <f t="shared" si="8"/>
        <v>#DIV/0!</v>
      </c>
      <c r="BB16" s="1922" t="e">
        <f t="shared" si="9"/>
        <v>#DIV/0!</v>
      </c>
      <c r="BC16" s="1922" t="e">
        <f t="shared" si="10"/>
        <v>#DIV/0!</v>
      </c>
      <c r="BD16" s="1922" t="e">
        <f t="shared" si="11"/>
        <v>#DIV/0!</v>
      </c>
      <c r="BE16" s="1923">
        <v>0.2</v>
      </c>
      <c r="BF16" s="1923">
        <v>0.8</v>
      </c>
      <c r="BG16" s="1922">
        <f t="shared" si="12"/>
        <v>0</v>
      </c>
      <c r="BH16" s="1922">
        <f t="shared" si="13"/>
        <v>0</v>
      </c>
      <c r="BI16" s="1922">
        <f t="shared" si="14"/>
        <v>0</v>
      </c>
      <c r="BJ16" s="1922" t="e">
        <f t="shared" si="15"/>
        <v>#DIV/0!</v>
      </c>
      <c r="BK16" s="1922" t="e">
        <f t="shared" si="15"/>
        <v>#DIV/0!</v>
      </c>
      <c r="BL16" s="1922" t="e">
        <f t="shared" si="16"/>
        <v>#DIV/0!</v>
      </c>
      <c r="BM16" s="1922" t="e">
        <f t="shared" si="17"/>
        <v>#DIV/0!</v>
      </c>
      <c r="BN16" s="1922" t="e">
        <f t="shared" si="18"/>
        <v>#DIV/0!</v>
      </c>
      <c r="BO16" s="1922" t="e">
        <f t="shared" si="19"/>
        <v>#DIV/0!</v>
      </c>
      <c r="BP16" s="1922" t="e">
        <f t="shared" si="19"/>
        <v>#DIV/0!</v>
      </c>
      <c r="BQ16" s="1922" t="e">
        <f t="shared" si="19"/>
        <v>#DIV/0!</v>
      </c>
      <c r="BR16" s="1922" t="e">
        <f t="shared" si="19"/>
        <v>#DIV/0!</v>
      </c>
      <c r="BS16" s="1924"/>
      <c r="BT16" s="1924"/>
      <c r="BU16" s="1924"/>
      <c r="BV16" s="1924"/>
      <c r="BW16" s="1924"/>
      <c r="BX16" s="1924"/>
      <c r="BY16" s="1924"/>
      <c r="BZ16" s="1924"/>
      <c r="CA16" s="1925"/>
      <c r="CB16" s="1783"/>
      <c r="CC16" s="1926"/>
      <c r="CD16" s="1927"/>
      <c r="CE16" s="1927"/>
      <c r="CF16" s="1927"/>
      <c r="CG16" s="1928"/>
      <c r="CH16" s="1783"/>
      <c r="CI16" s="1783"/>
      <c r="CJ16" s="1783"/>
      <c r="CK16" s="1783"/>
      <c r="CL16" s="1783"/>
      <c r="CM16" s="1783"/>
      <c r="CN16" s="1783"/>
      <c r="CO16" s="1783"/>
      <c r="CP16" s="1783"/>
      <c r="CQ16" s="1783"/>
      <c r="CR16" s="1783"/>
      <c r="CS16" s="1783"/>
      <c r="CT16" s="1783"/>
    </row>
    <row r="17" spans="1:98" ht="14.4">
      <c r="A17" s="4341"/>
      <c r="B17" s="5181"/>
      <c r="C17" s="5182"/>
      <c r="D17" s="5185"/>
      <c r="E17" s="5186"/>
      <c r="F17" s="1891"/>
      <c r="G17" s="1892"/>
      <c r="H17" s="1893"/>
      <c r="I17" s="1894"/>
      <c r="J17" s="1895"/>
      <c r="K17" s="1895"/>
      <c r="L17" s="1895"/>
      <c r="M17" s="1896"/>
      <c r="N17" s="1897"/>
      <c r="O17" s="1898"/>
      <c r="P17" s="1899"/>
      <c r="Q17" s="1900"/>
      <c r="R17" s="1901"/>
      <c r="S17" s="1901"/>
      <c r="T17" s="1902"/>
      <c r="U17" s="1845"/>
      <c r="V17" s="1903">
        <v>4</v>
      </c>
      <c r="W17" s="1936" t="s">
        <v>1369</v>
      </c>
      <c r="X17" s="1937">
        <v>45899</v>
      </c>
      <c r="Y17" s="1938">
        <v>45945</v>
      </c>
      <c r="Z17" s="1906"/>
      <c r="AA17" s="1907"/>
      <c r="AB17" s="1908"/>
      <c r="AC17" s="1908"/>
      <c r="AD17" s="1909"/>
      <c r="AE17" s="1885"/>
      <c r="AF17" s="1932"/>
      <c r="AG17" s="1933"/>
      <c r="AH17" s="1934"/>
      <c r="AI17" s="1934"/>
      <c r="AJ17" s="1935"/>
      <c r="AK17" s="1914"/>
      <c r="AL17" s="1915"/>
      <c r="AM17" s="1915"/>
      <c r="AN17" s="1916"/>
      <c r="AO17" s="1783"/>
      <c r="AP17" s="1917"/>
      <c r="AQ17" s="1918"/>
      <c r="AR17" s="1859"/>
      <c r="AS17" s="1919" t="e">
        <f t="shared" si="0"/>
        <v>#DIV/0!</v>
      </c>
      <c r="AT17" s="1920" t="e">
        <f t="shared" si="1"/>
        <v>#DIV/0!</v>
      </c>
      <c r="AU17" s="1920" t="e">
        <f t="shared" si="2"/>
        <v>#DIV/0!</v>
      </c>
      <c r="AV17" s="1920" t="e">
        <f t="shared" si="3"/>
        <v>#DIV/0!</v>
      </c>
      <c r="AW17" s="1921">
        <f t="shared" si="4"/>
        <v>0</v>
      </c>
      <c r="AX17" s="1921">
        <f t="shared" si="5"/>
        <v>0</v>
      </c>
      <c r="AY17" s="1921">
        <f t="shared" si="6"/>
        <v>0</v>
      </c>
      <c r="AZ17" s="1921" t="e">
        <f t="shared" si="7"/>
        <v>#DIV/0!</v>
      </c>
      <c r="BA17" s="1922" t="e">
        <f t="shared" si="8"/>
        <v>#DIV/0!</v>
      </c>
      <c r="BB17" s="1922" t="e">
        <f t="shared" si="9"/>
        <v>#DIV/0!</v>
      </c>
      <c r="BC17" s="1922" t="e">
        <f t="shared" si="10"/>
        <v>#DIV/0!</v>
      </c>
      <c r="BD17" s="1922" t="e">
        <f t="shared" si="11"/>
        <v>#DIV/0!</v>
      </c>
      <c r="BE17" s="1923">
        <v>0.2</v>
      </c>
      <c r="BF17" s="1923">
        <v>0.8</v>
      </c>
      <c r="BG17" s="1922">
        <f t="shared" si="12"/>
        <v>0</v>
      </c>
      <c r="BH17" s="1922">
        <f t="shared" si="13"/>
        <v>0</v>
      </c>
      <c r="BI17" s="1922">
        <f t="shared" si="14"/>
        <v>0</v>
      </c>
      <c r="BJ17" s="1922" t="e">
        <f t="shared" si="15"/>
        <v>#DIV/0!</v>
      </c>
      <c r="BK17" s="1922" t="e">
        <f t="shared" si="15"/>
        <v>#DIV/0!</v>
      </c>
      <c r="BL17" s="1922" t="e">
        <f t="shared" si="16"/>
        <v>#DIV/0!</v>
      </c>
      <c r="BM17" s="1922" t="e">
        <f t="shared" si="17"/>
        <v>#DIV/0!</v>
      </c>
      <c r="BN17" s="1922" t="e">
        <f t="shared" si="18"/>
        <v>#DIV/0!</v>
      </c>
      <c r="BO17" s="1922" t="e">
        <f t="shared" si="19"/>
        <v>#DIV/0!</v>
      </c>
      <c r="BP17" s="1922" t="e">
        <f t="shared" si="19"/>
        <v>#DIV/0!</v>
      </c>
      <c r="BQ17" s="1922" t="e">
        <f t="shared" si="19"/>
        <v>#DIV/0!</v>
      </c>
      <c r="BR17" s="1922" t="e">
        <f t="shared" si="19"/>
        <v>#DIV/0!</v>
      </c>
      <c r="BS17" s="1924"/>
      <c r="BT17" s="1924"/>
      <c r="BU17" s="1924"/>
      <c r="BV17" s="1924"/>
      <c r="BW17" s="1924"/>
      <c r="BX17" s="1924"/>
      <c r="BY17" s="1924"/>
      <c r="BZ17" s="1924"/>
      <c r="CA17" s="1925"/>
      <c r="CB17" s="1783"/>
      <c r="CC17" s="1926"/>
      <c r="CD17" s="1927"/>
      <c r="CE17" s="1927"/>
      <c r="CF17" s="1927"/>
      <c r="CG17" s="1928"/>
      <c r="CH17" s="1783"/>
      <c r="CI17" s="1783"/>
      <c r="CJ17" s="1783"/>
      <c r="CK17" s="1783"/>
      <c r="CL17" s="1783"/>
      <c r="CM17" s="1783"/>
      <c r="CN17" s="1783"/>
      <c r="CO17" s="1783"/>
      <c r="CP17" s="1783"/>
      <c r="CQ17" s="1783"/>
      <c r="CR17" s="1783"/>
      <c r="CS17" s="1783"/>
      <c r="CT17" s="1783"/>
    </row>
    <row r="18" spans="1:98" ht="14.4">
      <c r="A18" s="4341"/>
      <c r="B18" s="5181"/>
      <c r="C18" s="5182"/>
      <c r="D18" s="5185"/>
      <c r="E18" s="5186"/>
      <c r="F18" s="1891"/>
      <c r="G18" s="1892"/>
      <c r="H18" s="1893"/>
      <c r="I18" s="1894"/>
      <c r="J18" s="1895"/>
      <c r="K18" s="1895"/>
      <c r="L18" s="1895"/>
      <c r="M18" s="1896"/>
      <c r="N18" s="1897"/>
      <c r="O18" s="1898"/>
      <c r="P18" s="1899"/>
      <c r="Q18" s="1900"/>
      <c r="R18" s="1901"/>
      <c r="S18" s="1901"/>
      <c r="T18" s="1902"/>
      <c r="U18" s="1845"/>
      <c r="V18" s="1903">
        <v>5</v>
      </c>
      <c r="W18" s="1939" t="s">
        <v>1370</v>
      </c>
      <c r="X18" s="1938">
        <v>45899</v>
      </c>
      <c r="Y18" s="1938">
        <v>45945</v>
      </c>
      <c r="Z18" s="1906"/>
      <c r="AA18" s="1907"/>
      <c r="AB18" s="1908"/>
      <c r="AC18" s="1908"/>
      <c r="AD18" s="1909"/>
      <c r="AE18" s="1885"/>
      <c r="AF18" s="1932"/>
      <c r="AG18" s="1933"/>
      <c r="AH18" s="1934"/>
      <c r="AI18" s="1934"/>
      <c r="AJ18" s="1935"/>
      <c r="AK18" s="1914"/>
      <c r="AL18" s="1915"/>
      <c r="AM18" s="1915"/>
      <c r="AN18" s="1916"/>
      <c r="AO18" s="1783"/>
      <c r="AP18" s="1917"/>
      <c r="AQ18" s="1918"/>
      <c r="AR18" s="1859"/>
      <c r="AS18" s="1919" t="e">
        <f t="shared" si="0"/>
        <v>#DIV/0!</v>
      </c>
      <c r="AT18" s="1920" t="e">
        <f t="shared" si="1"/>
        <v>#DIV/0!</v>
      </c>
      <c r="AU18" s="1920" t="e">
        <f t="shared" si="2"/>
        <v>#DIV/0!</v>
      </c>
      <c r="AV18" s="1920" t="e">
        <f t="shared" si="3"/>
        <v>#DIV/0!</v>
      </c>
      <c r="AW18" s="1921">
        <f t="shared" si="4"/>
        <v>0</v>
      </c>
      <c r="AX18" s="1921">
        <f t="shared" si="5"/>
        <v>0</v>
      </c>
      <c r="AY18" s="1921">
        <f t="shared" si="6"/>
        <v>0</v>
      </c>
      <c r="AZ18" s="1921" t="e">
        <f t="shared" si="7"/>
        <v>#DIV/0!</v>
      </c>
      <c r="BA18" s="1922" t="e">
        <f t="shared" si="8"/>
        <v>#DIV/0!</v>
      </c>
      <c r="BB18" s="1922" t="e">
        <f t="shared" si="9"/>
        <v>#DIV/0!</v>
      </c>
      <c r="BC18" s="1922" t="e">
        <f t="shared" si="10"/>
        <v>#DIV/0!</v>
      </c>
      <c r="BD18" s="1922" t="e">
        <f t="shared" si="11"/>
        <v>#DIV/0!</v>
      </c>
      <c r="BE18" s="1923">
        <v>0.2</v>
      </c>
      <c r="BF18" s="1923">
        <v>0.8</v>
      </c>
      <c r="BG18" s="1922">
        <f t="shared" si="12"/>
        <v>0</v>
      </c>
      <c r="BH18" s="1922">
        <f t="shared" si="13"/>
        <v>0</v>
      </c>
      <c r="BI18" s="1922">
        <f t="shared" si="14"/>
        <v>0</v>
      </c>
      <c r="BJ18" s="1922" t="e">
        <f t="shared" si="15"/>
        <v>#DIV/0!</v>
      </c>
      <c r="BK18" s="1922" t="e">
        <f t="shared" si="15"/>
        <v>#DIV/0!</v>
      </c>
      <c r="BL18" s="1922" t="e">
        <f t="shared" si="16"/>
        <v>#DIV/0!</v>
      </c>
      <c r="BM18" s="1922" t="e">
        <f t="shared" si="17"/>
        <v>#DIV/0!</v>
      </c>
      <c r="BN18" s="1922" t="e">
        <f t="shared" si="18"/>
        <v>#DIV/0!</v>
      </c>
      <c r="BO18" s="1922" t="e">
        <f t="shared" si="19"/>
        <v>#DIV/0!</v>
      </c>
      <c r="BP18" s="1922" t="e">
        <f t="shared" si="19"/>
        <v>#DIV/0!</v>
      </c>
      <c r="BQ18" s="1922" t="e">
        <f t="shared" si="19"/>
        <v>#DIV/0!</v>
      </c>
      <c r="BR18" s="1922" t="e">
        <f t="shared" si="19"/>
        <v>#DIV/0!</v>
      </c>
      <c r="BS18" s="1924"/>
      <c r="BT18" s="1924"/>
      <c r="BU18" s="1924"/>
      <c r="BV18" s="1924"/>
      <c r="BW18" s="1924"/>
      <c r="BX18" s="1924"/>
      <c r="BY18" s="1924"/>
      <c r="BZ18" s="1924"/>
      <c r="CA18" s="1925"/>
      <c r="CB18" s="1783"/>
      <c r="CC18" s="1926"/>
      <c r="CD18" s="1927"/>
      <c r="CE18" s="1927"/>
      <c r="CF18" s="1927"/>
      <c r="CG18" s="1928"/>
      <c r="CH18" s="1783"/>
      <c r="CI18" s="1783"/>
      <c r="CJ18" s="1783"/>
      <c r="CK18" s="1783"/>
      <c r="CL18" s="1783"/>
      <c r="CM18" s="1783"/>
      <c r="CN18" s="1783"/>
      <c r="CO18" s="1783"/>
      <c r="CP18" s="1783"/>
      <c r="CQ18" s="1783"/>
      <c r="CR18" s="1783"/>
      <c r="CS18" s="1783"/>
      <c r="CT18" s="1783"/>
    </row>
    <row r="19" spans="1:98" ht="14.4">
      <c r="A19" s="4341"/>
      <c r="B19" s="5181"/>
      <c r="C19" s="5182"/>
      <c r="D19" s="5185"/>
      <c r="E19" s="5186"/>
      <c r="F19" s="1891"/>
      <c r="G19" s="1892"/>
      <c r="H19" s="1893"/>
      <c r="I19" s="1894"/>
      <c r="J19" s="1895"/>
      <c r="K19" s="1895"/>
      <c r="L19" s="1895"/>
      <c r="M19" s="1896"/>
      <c r="N19" s="1897"/>
      <c r="O19" s="1898"/>
      <c r="P19" s="1899"/>
      <c r="Q19" s="1900"/>
      <c r="R19" s="1901"/>
      <c r="S19" s="1901"/>
      <c r="T19" s="1902"/>
      <c r="U19" s="1845"/>
      <c r="V19" s="1903">
        <v>6</v>
      </c>
      <c r="W19" s="1891"/>
      <c r="X19" s="1711"/>
      <c r="Y19" s="1711"/>
      <c r="Z19" s="1906"/>
      <c r="AA19" s="1907"/>
      <c r="AB19" s="1908"/>
      <c r="AC19" s="1908"/>
      <c r="AD19" s="1909"/>
      <c r="AE19" s="1885"/>
      <c r="AF19" s="1932"/>
      <c r="AG19" s="1933"/>
      <c r="AH19" s="1934"/>
      <c r="AI19" s="1934"/>
      <c r="AJ19" s="1935"/>
      <c r="AK19" s="1914"/>
      <c r="AL19" s="1915"/>
      <c r="AM19" s="1915"/>
      <c r="AN19" s="1916"/>
      <c r="AO19" s="1783"/>
      <c r="AP19" s="1917"/>
      <c r="AQ19" s="1918"/>
      <c r="AR19" s="1859"/>
      <c r="AS19" s="1919" t="e">
        <f t="shared" si="0"/>
        <v>#DIV/0!</v>
      </c>
      <c r="AT19" s="1920" t="e">
        <f t="shared" si="1"/>
        <v>#DIV/0!</v>
      </c>
      <c r="AU19" s="1920" t="e">
        <f t="shared" si="2"/>
        <v>#DIV/0!</v>
      </c>
      <c r="AV19" s="1920" t="e">
        <f t="shared" si="3"/>
        <v>#DIV/0!</v>
      </c>
      <c r="AW19" s="1921" t="e">
        <f t="shared" si="4"/>
        <v>#DIV/0!</v>
      </c>
      <c r="AX19" s="1921" t="e">
        <f t="shared" si="5"/>
        <v>#DIV/0!</v>
      </c>
      <c r="AY19" s="1921" t="e">
        <f t="shared" si="6"/>
        <v>#DIV/0!</v>
      </c>
      <c r="AZ19" s="1921" t="e">
        <f t="shared" si="7"/>
        <v>#DIV/0!</v>
      </c>
      <c r="BA19" s="1922" t="e">
        <f t="shared" si="8"/>
        <v>#DIV/0!</v>
      </c>
      <c r="BB19" s="1922" t="e">
        <f t="shared" si="9"/>
        <v>#DIV/0!</v>
      </c>
      <c r="BC19" s="1922" t="e">
        <f t="shared" si="10"/>
        <v>#DIV/0!</v>
      </c>
      <c r="BD19" s="1922" t="e">
        <f t="shared" si="11"/>
        <v>#DIV/0!</v>
      </c>
      <c r="BE19" s="1923">
        <v>0.2</v>
      </c>
      <c r="BF19" s="1923">
        <v>0.8</v>
      </c>
      <c r="BG19" s="1922" t="e">
        <f t="shared" si="12"/>
        <v>#DIV/0!</v>
      </c>
      <c r="BH19" s="1922" t="e">
        <f t="shared" si="13"/>
        <v>#DIV/0!</v>
      </c>
      <c r="BI19" s="1922" t="e">
        <f t="shared" si="14"/>
        <v>#DIV/0!</v>
      </c>
      <c r="BJ19" s="1922" t="e">
        <f t="shared" si="15"/>
        <v>#DIV/0!</v>
      </c>
      <c r="BK19" s="1922" t="e">
        <f t="shared" si="15"/>
        <v>#DIV/0!</v>
      </c>
      <c r="BL19" s="1922" t="e">
        <f t="shared" si="16"/>
        <v>#DIV/0!</v>
      </c>
      <c r="BM19" s="1922" t="e">
        <f t="shared" si="17"/>
        <v>#DIV/0!</v>
      </c>
      <c r="BN19" s="1922" t="e">
        <f t="shared" si="18"/>
        <v>#DIV/0!</v>
      </c>
      <c r="BO19" s="1922" t="e">
        <f t="shared" si="19"/>
        <v>#DIV/0!</v>
      </c>
      <c r="BP19" s="1922" t="e">
        <f t="shared" si="19"/>
        <v>#DIV/0!</v>
      </c>
      <c r="BQ19" s="1922" t="e">
        <f t="shared" si="19"/>
        <v>#DIV/0!</v>
      </c>
      <c r="BR19" s="1922" t="e">
        <f t="shared" si="19"/>
        <v>#DIV/0!</v>
      </c>
      <c r="BS19" s="1924"/>
      <c r="BT19" s="1924"/>
      <c r="BU19" s="1924"/>
      <c r="BV19" s="1924"/>
      <c r="BW19" s="1924"/>
      <c r="BX19" s="1924"/>
      <c r="BY19" s="1924"/>
      <c r="BZ19" s="1924"/>
      <c r="CA19" s="1925"/>
      <c r="CB19" s="1783"/>
      <c r="CC19" s="1926"/>
      <c r="CD19" s="1927"/>
      <c r="CE19" s="1927"/>
      <c r="CF19" s="1927"/>
      <c r="CG19" s="1928"/>
      <c r="CH19" s="1783"/>
      <c r="CI19" s="1783"/>
      <c r="CJ19" s="1783"/>
      <c r="CK19" s="1783"/>
      <c r="CL19" s="1783"/>
      <c r="CM19" s="1783"/>
      <c r="CN19" s="1783"/>
      <c r="CO19" s="1783"/>
      <c r="CP19" s="1783"/>
      <c r="CQ19" s="1783"/>
      <c r="CR19" s="1783"/>
      <c r="CS19" s="1783"/>
      <c r="CT19" s="1783"/>
    </row>
    <row r="20" spans="1:98" ht="14.4">
      <c r="A20" s="4341"/>
      <c r="B20" s="5181"/>
      <c r="C20" s="5182"/>
      <c r="D20" s="5185"/>
      <c r="E20" s="5186"/>
      <c r="F20" s="1891"/>
      <c r="G20" s="1892"/>
      <c r="H20" s="1893"/>
      <c r="I20" s="1894"/>
      <c r="J20" s="1895"/>
      <c r="K20" s="1895"/>
      <c r="L20" s="1895"/>
      <c r="M20" s="1896"/>
      <c r="N20" s="1897"/>
      <c r="O20" s="1898"/>
      <c r="P20" s="1899"/>
      <c r="Q20" s="1900"/>
      <c r="R20" s="1901"/>
      <c r="S20" s="1901"/>
      <c r="T20" s="1902"/>
      <c r="U20" s="1845"/>
      <c r="V20" s="1903">
        <v>7</v>
      </c>
      <c r="W20" s="1891"/>
      <c r="X20" s="1711"/>
      <c r="Y20" s="1711"/>
      <c r="Z20" s="1906"/>
      <c r="AA20" s="1907"/>
      <c r="AB20" s="1908"/>
      <c r="AC20" s="1908"/>
      <c r="AD20" s="1909"/>
      <c r="AE20" s="1885"/>
      <c r="AF20" s="1932"/>
      <c r="AG20" s="1933"/>
      <c r="AH20" s="1934"/>
      <c r="AI20" s="1934"/>
      <c r="AJ20" s="1935"/>
      <c r="AK20" s="1914"/>
      <c r="AL20" s="1915"/>
      <c r="AM20" s="1915"/>
      <c r="AN20" s="1916"/>
      <c r="AO20" s="1783"/>
      <c r="AP20" s="1917"/>
      <c r="AQ20" s="1918"/>
      <c r="AR20" s="1859"/>
      <c r="AS20" s="1919" t="e">
        <f t="shared" si="0"/>
        <v>#DIV/0!</v>
      </c>
      <c r="AT20" s="1920" t="e">
        <f t="shared" si="1"/>
        <v>#DIV/0!</v>
      </c>
      <c r="AU20" s="1920" t="e">
        <f t="shared" si="2"/>
        <v>#DIV/0!</v>
      </c>
      <c r="AV20" s="1920" t="e">
        <f t="shared" si="3"/>
        <v>#DIV/0!</v>
      </c>
      <c r="AW20" s="1921" t="e">
        <f t="shared" si="4"/>
        <v>#DIV/0!</v>
      </c>
      <c r="AX20" s="1921" t="e">
        <f t="shared" si="5"/>
        <v>#DIV/0!</v>
      </c>
      <c r="AY20" s="1921" t="e">
        <f t="shared" si="6"/>
        <v>#DIV/0!</v>
      </c>
      <c r="AZ20" s="1921" t="e">
        <f t="shared" si="7"/>
        <v>#DIV/0!</v>
      </c>
      <c r="BA20" s="1922" t="e">
        <f t="shared" si="8"/>
        <v>#DIV/0!</v>
      </c>
      <c r="BB20" s="1922" t="e">
        <f t="shared" si="9"/>
        <v>#DIV/0!</v>
      </c>
      <c r="BC20" s="1922" t="e">
        <f t="shared" si="10"/>
        <v>#DIV/0!</v>
      </c>
      <c r="BD20" s="1922" t="e">
        <f t="shared" si="11"/>
        <v>#DIV/0!</v>
      </c>
      <c r="BE20" s="1923">
        <v>0.2</v>
      </c>
      <c r="BF20" s="1923">
        <v>0.8</v>
      </c>
      <c r="BG20" s="1922" t="e">
        <f t="shared" si="12"/>
        <v>#DIV/0!</v>
      </c>
      <c r="BH20" s="1922" t="e">
        <f t="shared" si="13"/>
        <v>#DIV/0!</v>
      </c>
      <c r="BI20" s="1922" t="e">
        <f t="shared" si="14"/>
        <v>#DIV/0!</v>
      </c>
      <c r="BJ20" s="1922" t="e">
        <f t="shared" si="15"/>
        <v>#DIV/0!</v>
      </c>
      <c r="BK20" s="1922" t="e">
        <f t="shared" si="15"/>
        <v>#DIV/0!</v>
      </c>
      <c r="BL20" s="1922" t="e">
        <f t="shared" si="16"/>
        <v>#DIV/0!</v>
      </c>
      <c r="BM20" s="1922" t="e">
        <f t="shared" si="17"/>
        <v>#DIV/0!</v>
      </c>
      <c r="BN20" s="1922" t="e">
        <f t="shared" si="18"/>
        <v>#DIV/0!</v>
      </c>
      <c r="BO20" s="1922" t="e">
        <f t="shared" si="19"/>
        <v>#DIV/0!</v>
      </c>
      <c r="BP20" s="1922" t="e">
        <f t="shared" si="19"/>
        <v>#DIV/0!</v>
      </c>
      <c r="BQ20" s="1922" t="e">
        <f t="shared" si="19"/>
        <v>#DIV/0!</v>
      </c>
      <c r="BR20" s="1922" t="e">
        <f t="shared" si="19"/>
        <v>#DIV/0!</v>
      </c>
      <c r="BS20" s="1924"/>
      <c r="BT20" s="1924"/>
      <c r="BU20" s="1924"/>
      <c r="BV20" s="1924"/>
      <c r="BW20" s="1924"/>
      <c r="BX20" s="1924"/>
      <c r="BY20" s="1924"/>
      <c r="BZ20" s="1924"/>
      <c r="CA20" s="1925"/>
      <c r="CB20" s="1783"/>
      <c r="CC20" s="1926"/>
      <c r="CD20" s="1927"/>
      <c r="CE20" s="1927"/>
      <c r="CF20" s="1927"/>
      <c r="CG20" s="1928"/>
      <c r="CH20" s="1783"/>
      <c r="CI20" s="1783"/>
      <c r="CJ20" s="1783"/>
      <c r="CK20" s="1783"/>
      <c r="CL20" s="1783"/>
      <c r="CM20" s="1783"/>
      <c r="CN20" s="1783"/>
      <c r="CO20" s="1783"/>
      <c r="CP20" s="1783"/>
      <c r="CQ20" s="1783"/>
      <c r="CR20" s="1783"/>
      <c r="CS20" s="1783"/>
      <c r="CT20" s="1783"/>
    </row>
    <row r="21" spans="1:98" ht="14.4">
      <c r="A21" s="4341"/>
      <c r="B21" s="5181"/>
      <c r="C21" s="5182"/>
      <c r="D21" s="5185"/>
      <c r="E21" s="5186"/>
      <c r="F21" s="1891"/>
      <c r="G21" s="1892"/>
      <c r="H21" s="1893"/>
      <c r="I21" s="1894"/>
      <c r="J21" s="1895"/>
      <c r="K21" s="1895"/>
      <c r="L21" s="1895"/>
      <c r="M21" s="1896"/>
      <c r="N21" s="1897"/>
      <c r="O21" s="1898"/>
      <c r="P21" s="1899"/>
      <c r="Q21" s="1900"/>
      <c r="R21" s="1901"/>
      <c r="S21" s="1901"/>
      <c r="T21" s="1902"/>
      <c r="U21" s="1845"/>
      <c r="V21" s="1903">
        <v>8</v>
      </c>
      <c r="W21" s="1891"/>
      <c r="X21" s="1711"/>
      <c r="Y21" s="1711"/>
      <c r="Z21" s="1906"/>
      <c r="AA21" s="1907"/>
      <c r="AB21" s="1908"/>
      <c r="AC21" s="1908"/>
      <c r="AD21" s="1909"/>
      <c r="AE21" s="1885"/>
      <c r="AF21" s="1932"/>
      <c r="AG21" s="1933"/>
      <c r="AH21" s="1934"/>
      <c r="AI21" s="1934"/>
      <c r="AJ21" s="1935"/>
      <c r="AK21" s="1914"/>
      <c r="AL21" s="1915"/>
      <c r="AM21" s="1915"/>
      <c r="AN21" s="1916"/>
      <c r="AO21" s="1783"/>
      <c r="AP21" s="1917"/>
      <c r="AQ21" s="1918"/>
      <c r="AR21" s="1859"/>
      <c r="AS21" s="1919" t="e">
        <f t="shared" si="0"/>
        <v>#DIV/0!</v>
      </c>
      <c r="AT21" s="1920" t="e">
        <f t="shared" si="1"/>
        <v>#DIV/0!</v>
      </c>
      <c r="AU21" s="1920" t="e">
        <f t="shared" si="2"/>
        <v>#DIV/0!</v>
      </c>
      <c r="AV21" s="1920" t="e">
        <f t="shared" si="3"/>
        <v>#DIV/0!</v>
      </c>
      <c r="AW21" s="1921" t="e">
        <f t="shared" si="4"/>
        <v>#DIV/0!</v>
      </c>
      <c r="AX21" s="1921" t="e">
        <f t="shared" si="5"/>
        <v>#DIV/0!</v>
      </c>
      <c r="AY21" s="1921" t="e">
        <f t="shared" si="6"/>
        <v>#DIV/0!</v>
      </c>
      <c r="AZ21" s="1921" t="e">
        <f t="shared" si="7"/>
        <v>#DIV/0!</v>
      </c>
      <c r="BA21" s="1922" t="e">
        <f t="shared" si="8"/>
        <v>#DIV/0!</v>
      </c>
      <c r="BB21" s="1922" t="e">
        <f t="shared" si="9"/>
        <v>#DIV/0!</v>
      </c>
      <c r="BC21" s="1922" t="e">
        <f t="shared" si="10"/>
        <v>#DIV/0!</v>
      </c>
      <c r="BD21" s="1922" t="e">
        <f t="shared" si="11"/>
        <v>#DIV/0!</v>
      </c>
      <c r="BE21" s="1923">
        <v>0.2</v>
      </c>
      <c r="BF21" s="1923">
        <v>0.8</v>
      </c>
      <c r="BG21" s="1922" t="e">
        <f t="shared" si="12"/>
        <v>#DIV/0!</v>
      </c>
      <c r="BH21" s="1922" t="e">
        <f t="shared" si="13"/>
        <v>#DIV/0!</v>
      </c>
      <c r="BI21" s="1922" t="e">
        <f t="shared" si="14"/>
        <v>#DIV/0!</v>
      </c>
      <c r="BJ21" s="1922" t="e">
        <f t="shared" si="15"/>
        <v>#DIV/0!</v>
      </c>
      <c r="BK21" s="1922" t="e">
        <f t="shared" si="15"/>
        <v>#DIV/0!</v>
      </c>
      <c r="BL21" s="1922" t="e">
        <f t="shared" si="16"/>
        <v>#DIV/0!</v>
      </c>
      <c r="BM21" s="1922" t="e">
        <f t="shared" si="17"/>
        <v>#DIV/0!</v>
      </c>
      <c r="BN21" s="1922" t="e">
        <f t="shared" si="18"/>
        <v>#DIV/0!</v>
      </c>
      <c r="BO21" s="1922" t="e">
        <f t="shared" si="19"/>
        <v>#DIV/0!</v>
      </c>
      <c r="BP21" s="1922" t="e">
        <f t="shared" si="19"/>
        <v>#DIV/0!</v>
      </c>
      <c r="BQ21" s="1922" t="e">
        <f t="shared" si="19"/>
        <v>#DIV/0!</v>
      </c>
      <c r="BR21" s="1922" t="e">
        <f t="shared" si="19"/>
        <v>#DIV/0!</v>
      </c>
      <c r="BS21" s="1924"/>
      <c r="BT21" s="1924"/>
      <c r="BU21" s="1924"/>
      <c r="BV21" s="1924"/>
      <c r="BW21" s="1924"/>
      <c r="BX21" s="1924"/>
      <c r="BY21" s="1924"/>
      <c r="BZ21" s="1924"/>
      <c r="CA21" s="1925"/>
      <c r="CB21" s="1783"/>
      <c r="CC21" s="1926"/>
      <c r="CD21" s="1927"/>
      <c r="CE21" s="1927"/>
      <c r="CF21" s="1927"/>
      <c r="CG21" s="1928"/>
      <c r="CH21" s="1783"/>
      <c r="CI21" s="1783"/>
      <c r="CJ21" s="1783"/>
      <c r="CK21" s="1783"/>
      <c r="CL21" s="1783"/>
      <c r="CM21" s="1783"/>
      <c r="CN21" s="1783"/>
      <c r="CO21" s="1783"/>
      <c r="CP21" s="1783"/>
      <c r="CQ21" s="1783"/>
      <c r="CR21" s="1783"/>
      <c r="CS21" s="1783"/>
      <c r="CT21" s="1783"/>
    </row>
    <row r="22" spans="1:98" ht="14.4">
      <c r="A22" s="4341"/>
      <c r="B22" s="5181"/>
      <c r="C22" s="5182"/>
      <c r="D22" s="5185"/>
      <c r="E22" s="5186"/>
      <c r="F22" s="1891"/>
      <c r="G22" s="1892"/>
      <c r="H22" s="1893"/>
      <c r="I22" s="1894"/>
      <c r="J22" s="1895"/>
      <c r="K22" s="1895"/>
      <c r="L22" s="1895"/>
      <c r="M22" s="1896"/>
      <c r="N22" s="1897"/>
      <c r="O22" s="1898"/>
      <c r="P22" s="1899"/>
      <c r="Q22" s="1900"/>
      <c r="R22" s="1901"/>
      <c r="S22" s="1901"/>
      <c r="T22" s="1902"/>
      <c r="U22" s="1845"/>
      <c r="V22" s="1903">
        <v>9</v>
      </c>
      <c r="W22" s="1891"/>
      <c r="X22" s="1711"/>
      <c r="Y22" s="1711"/>
      <c r="Z22" s="1906"/>
      <c r="AA22" s="1907"/>
      <c r="AB22" s="1908"/>
      <c r="AC22" s="1908"/>
      <c r="AD22" s="1909"/>
      <c r="AE22" s="1885"/>
      <c r="AF22" s="1932"/>
      <c r="AG22" s="1933"/>
      <c r="AH22" s="1934"/>
      <c r="AI22" s="1934"/>
      <c r="AJ22" s="1935"/>
      <c r="AK22" s="1914"/>
      <c r="AL22" s="1915"/>
      <c r="AM22" s="1915"/>
      <c r="AN22" s="1916"/>
      <c r="AO22" s="1783"/>
      <c r="AP22" s="1917"/>
      <c r="AQ22" s="1918"/>
      <c r="AR22" s="1859"/>
      <c r="AS22" s="1919" t="e">
        <f t="shared" si="0"/>
        <v>#DIV/0!</v>
      </c>
      <c r="AT22" s="1920" t="e">
        <f t="shared" si="1"/>
        <v>#DIV/0!</v>
      </c>
      <c r="AU22" s="1920" t="e">
        <f t="shared" si="2"/>
        <v>#DIV/0!</v>
      </c>
      <c r="AV22" s="1920" t="e">
        <f t="shared" si="3"/>
        <v>#DIV/0!</v>
      </c>
      <c r="AW22" s="1921" t="e">
        <f t="shared" si="4"/>
        <v>#DIV/0!</v>
      </c>
      <c r="AX22" s="1921" t="e">
        <f t="shared" si="5"/>
        <v>#DIV/0!</v>
      </c>
      <c r="AY22" s="1921" t="e">
        <f t="shared" si="6"/>
        <v>#DIV/0!</v>
      </c>
      <c r="AZ22" s="1921" t="e">
        <f t="shared" si="7"/>
        <v>#DIV/0!</v>
      </c>
      <c r="BA22" s="1922" t="e">
        <f t="shared" si="8"/>
        <v>#DIV/0!</v>
      </c>
      <c r="BB22" s="1922" t="e">
        <f t="shared" si="9"/>
        <v>#DIV/0!</v>
      </c>
      <c r="BC22" s="1922" t="e">
        <f t="shared" si="10"/>
        <v>#DIV/0!</v>
      </c>
      <c r="BD22" s="1922" t="e">
        <f t="shared" si="11"/>
        <v>#DIV/0!</v>
      </c>
      <c r="BE22" s="1923">
        <v>0.2</v>
      </c>
      <c r="BF22" s="1923">
        <v>0.8</v>
      </c>
      <c r="BG22" s="1922" t="e">
        <f t="shared" si="12"/>
        <v>#DIV/0!</v>
      </c>
      <c r="BH22" s="1922" t="e">
        <f t="shared" si="13"/>
        <v>#DIV/0!</v>
      </c>
      <c r="BI22" s="1922" t="e">
        <f t="shared" si="14"/>
        <v>#DIV/0!</v>
      </c>
      <c r="BJ22" s="1922" t="e">
        <f t="shared" si="15"/>
        <v>#DIV/0!</v>
      </c>
      <c r="BK22" s="1922" t="e">
        <f t="shared" si="15"/>
        <v>#DIV/0!</v>
      </c>
      <c r="BL22" s="1922" t="e">
        <f t="shared" si="16"/>
        <v>#DIV/0!</v>
      </c>
      <c r="BM22" s="1922" t="e">
        <f t="shared" si="17"/>
        <v>#DIV/0!</v>
      </c>
      <c r="BN22" s="1922" t="e">
        <f t="shared" si="18"/>
        <v>#DIV/0!</v>
      </c>
      <c r="BO22" s="1922" t="e">
        <f t="shared" si="19"/>
        <v>#DIV/0!</v>
      </c>
      <c r="BP22" s="1922" t="e">
        <f t="shared" si="19"/>
        <v>#DIV/0!</v>
      </c>
      <c r="BQ22" s="1922" t="e">
        <f t="shared" si="19"/>
        <v>#DIV/0!</v>
      </c>
      <c r="BR22" s="1922" t="e">
        <f t="shared" si="19"/>
        <v>#DIV/0!</v>
      </c>
      <c r="BS22" s="1924"/>
      <c r="BT22" s="1924"/>
      <c r="BU22" s="1924"/>
      <c r="BV22" s="1924"/>
      <c r="BW22" s="1924"/>
      <c r="BX22" s="1924"/>
      <c r="BY22" s="1924"/>
      <c r="BZ22" s="1924"/>
      <c r="CA22" s="1925"/>
      <c r="CB22" s="1783"/>
      <c r="CC22" s="1926"/>
      <c r="CD22" s="1927"/>
      <c r="CE22" s="1927"/>
      <c r="CF22" s="1927"/>
      <c r="CG22" s="1928"/>
      <c r="CH22" s="1783"/>
      <c r="CI22" s="1783"/>
      <c r="CJ22" s="1783"/>
      <c r="CK22" s="1783"/>
      <c r="CL22" s="1783"/>
      <c r="CM22" s="1783"/>
      <c r="CN22" s="1783"/>
      <c r="CO22" s="1783"/>
      <c r="CP22" s="1783"/>
      <c r="CQ22" s="1783"/>
      <c r="CR22" s="1783"/>
      <c r="CS22" s="1783"/>
      <c r="CT22" s="1783"/>
    </row>
    <row r="23" spans="1:98" thickBot="1">
      <c r="A23" s="5178"/>
      <c r="B23" s="5181"/>
      <c r="C23" s="5182"/>
      <c r="D23" s="5185"/>
      <c r="E23" s="5186"/>
      <c r="F23" s="1940"/>
      <c r="G23" s="1941"/>
      <c r="H23" s="1893"/>
      <c r="I23" s="1942"/>
      <c r="J23" s="1943"/>
      <c r="K23" s="1943"/>
      <c r="L23" s="1943"/>
      <c r="M23" s="1944"/>
      <c r="N23" s="1897"/>
      <c r="O23" s="1945"/>
      <c r="P23" s="1946"/>
      <c r="Q23" s="1900"/>
      <c r="R23" s="1901"/>
      <c r="S23" s="1901"/>
      <c r="T23" s="1902"/>
      <c r="U23" s="1845"/>
      <c r="V23" s="1947">
        <v>10</v>
      </c>
      <c r="W23" s="1940"/>
      <c r="X23" s="1948"/>
      <c r="Y23" s="1948"/>
      <c r="Z23" s="1949"/>
      <c r="AA23" s="1950"/>
      <c r="AB23" s="1951"/>
      <c r="AC23" s="1951"/>
      <c r="AD23" s="1952"/>
      <c r="AE23" s="1885"/>
      <c r="AF23" s="1953"/>
      <c r="AG23" s="1954"/>
      <c r="AH23" s="1955"/>
      <c r="AI23" s="1955"/>
      <c r="AJ23" s="1956"/>
      <c r="AK23" s="1957"/>
      <c r="AL23" s="1958"/>
      <c r="AM23" s="1958"/>
      <c r="AN23" s="1959"/>
      <c r="AO23" s="1783"/>
      <c r="AP23" s="1960"/>
      <c r="AQ23" s="1961"/>
      <c r="AR23" s="1859"/>
      <c r="AS23" s="1962" t="e">
        <f t="shared" si="0"/>
        <v>#DIV/0!</v>
      </c>
      <c r="AT23" s="1963" t="e">
        <f t="shared" si="1"/>
        <v>#DIV/0!</v>
      </c>
      <c r="AU23" s="1963" t="e">
        <f t="shared" si="2"/>
        <v>#DIV/0!</v>
      </c>
      <c r="AV23" s="1963" t="e">
        <f t="shared" si="3"/>
        <v>#DIV/0!</v>
      </c>
      <c r="AW23" s="1921" t="e">
        <f t="shared" si="4"/>
        <v>#DIV/0!</v>
      </c>
      <c r="AX23" s="1921" t="e">
        <f t="shared" si="5"/>
        <v>#DIV/0!</v>
      </c>
      <c r="AY23" s="1921" t="e">
        <f t="shared" si="6"/>
        <v>#DIV/0!</v>
      </c>
      <c r="AZ23" s="1921" t="e">
        <f t="shared" si="7"/>
        <v>#DIV/0!</v>
      </c>
      <c r="BA23" s="1922" t="e">
        <f t="shared" si="8"/>
        <v>#DIV/0!</v>
      </c>
      <c r="BB23" s="1964" t="e">
        <f t="shared" si="9"/>
        <v>#DIV/0!</v>
      </c>
      <c r="BC23" s="1964" t="e">
        <f t="shared" si="10"/>
        <v>#DIV/0!</v>
      </c>
      <c r="BD23" s="1964" t="e">
        <f t="shared" si="11"/>
        <v>#DIV/0!</v>
      </c>
      <c r="BE23" s="1965">
        <v>0.2</v>
      </c>
      <c r="BF23" s="1965">
        <v>0.8</v>
      </c>
      <c r="BG23" s="1922" t="e">
        <f t="shared" si="12"/>
        <v>#DIV/0!</v>
      </c>
      <c r="BH23" s="1922" t="e">
        <f t="shared" si="13"/>
        <v>#DIV/0!</v>
      </c>
      <c r="BI23" s="1922" t="e">
        <f t="shared" si="14"/>
        <v>#DIV/0!</v>
      </c>
      <c r="BJ23" s="1922" t="e">
        <f t="shared" si="15"/>
        <v>#DIV/0!</v>
      </c>
      <c r="BK23" s="1922" t="e">
        <f t="shared" si="15"/>
        <v>#DIV/0!</v>
      </c>
      <c r="BL23" s="1922" t="e">
        <f t="shared" si="16"/>
        <v>#DIV/0!</v>
      </c>
      <c r="BM23" s="1922" t="e">
        <f t="shared" si="17"/>
        <v>#DIV/0!</v>
      </c>
      <c r="BN23" s="1922" t="e">
        <f t="shared" si="18"/>
        <v>#DIV/0!</v>
      </c>
      <c r="BO23" s="1922" t="e">
        <f t="shared" si="19"/>
        <v>#DIV/0!</v>
      </c>
      <c r="BP23" s="1966" t="e">
        <f t="shared" si="19"/>
        <v>#DIV/0!</v>
      </c>
      <c r="BQ23" s="1966" t="e">
        <f t="shared" si="19"/>
        <v>#DIV/0!</v>
      </c>
      <c r="BR23" s="1966" t="e">
        <f t="shared" si="19"/>
        <v>#DIV/0!</v>
      </c>
      <c r="BS23" s="1816"/>
      <c r="BT23" s="1816"/>
      <c r="BU23" s="1816"/>
      <c r="BV23" s="1816"/>
      <c r="BW23" s="1816"/>
      <c r="BX23" s="1816"/>
      <c r="BY23" s="1816"/>
      <c r="BZ23" s="1816"/>
      <c r="CA23" s="1817"/>
      <c r="CB23" s="1783"/>
      <c r="CC23" s="1967"/>
      <c r="CD23" s="1968"/>
      <c r="CE23" s="1968"/>
      <c r="CF23" s="1968"/>
      <c r="CG23" s="1969"/>
      <c r="CH23" s="1783"/>
      <c r="CI23" s="1783"/>
      <c r="CJ23" s="1783"/>
      <c r="CK23" s="1783"/>
      <c r="CL23" s="1783"/>
      <c r="CM23" s="1783"/>
      <c r="CN23" s="1783"/>
      <c r="CO23" s="1783"/>
      <c r="CP23" s="1783"/>
      <c r="CQ23" s="1783"/>
      <c r="CR23" s="1783"/>
      <c r="CS23" s="1783"/>
      <c r="CT23" s="1783"/>
    </row>
    <row r="24" spans="1:98" ht="16.5" customHeight="1">
      <c r="A24" s="5149">
        <v>3</v>
      </c>
      <c r="B24" s="5152" t="s">
        <v>1371</v>
      </c>
      <c r="C24" s="5153"/>
      <c r="D24" s="5157" t="s">
        <v>1372</v>
      </c>
      <c r="E24" s="5157"/>
      <c r="F24" s="1971" t="s">
        <v>81</v>
      </c>
      <c r="G24" s="1972"/>
      <c r="H24" s="1973" t="s">
        <v>1373</v>
      </c>
      <c r="I24" s="1874"/>
      <c r="J24" s="1875"/>
      <c r="K24" s="1875"/>
      <c r="L24" s="1875"/>
      <c r="M24" s="1974"/>
      <c r="N24" s="1975">
        <v>6262339039.29</v>
      </c>
      <c r="O24" s="1692" t="s">
        <v>416</v>
      </c>
      <c r="P24" s="1976">
        <v>6262339039.29</v>
      </c>
      <c r="Q24" s="1977">
        <v>4036643508</v>
      </c>
      <c r="R24" s="1978"/>
      <c r="S24" s="1978"/>
      <c r="T24" s="1979"/>
      <c r="U24" s="1845"/>
      <c r="V24" s="1881">
        <v>1</v>
      </c>
      <c r="W24" s="1692" t="s">
        <v>1368</v>
      </c>
      <c r="X24" s="1930">
        <v>45777</v>
      </c>
      <c r="Y24" s="1931">
        <v>45945</v>
      </c>
      <c r="Z24" s="1980" t="s">
        <v>1374</v>
      </c>
      <c r="AA24" s="1981">
        <v>1</v>
      </c>
      <c r="AB24" s="1982"/>
      <c r="AC24" s="1982"/>
      <c r="AD24" s="1983"/>
      <c r="AE24" s="1885"/>
      <c r="AF24" s="1984" t="s">
        <v>1361</v>
      </c>
      <c r="AG24" s="1985" t="s">
        <v>1362</v>
      </c>
      <c r="AH24" s="1986" t="s">
        <v>1363</v>
      </c>
      <c r="AI24" s="1987" t="s">
        <v>73</v>
      </c>
      <c r="AJ24" s="1988">
        <v>2</v>
      </c>
      <c r="AK24" s="1989">
        <v>0.9</v>
      </c>
      <c r="AL24" s="1990"/>
      <c r="AM24" s="1990"/>
      <c r="AN24" s="1991"/>
      <c r="AO24" s="1992"/>
      <c r="AP24" s="1993"/>
      <c r="AQ24" s="1994"/>
      <c r="AR24" s="1859"/>
      <c r="AS24" s="1995"/>
      <c r="AT24" s="1996"/>
      <c r="AU24" s="1996"/>
      <c r="AV24" s="1996"/>
      <c r="AW24" s="1997"/>
      <c r="AX24" s="1997"/>
      <c r="AY24" s="1997"/>
      <c r="AZ24" s="1997"/>
      <c r="BA24" s="1998"/>
      <c r="BB24" s="1999"/>
      <c r="BC24" s="1999"/>
      <c r="BD24" s="1999"/>
      <c r="BE24" s="2000"/>
      <c r="BF24" s="2000"/>
      <c r="BG24" s="1998"/>
      <c r="BH24" s="1998"/>
      <c r="BI24" s="1998"/>
      <c r="BJ24" s="1998"/>
      <c r="BK24" s="1998"/>
      <c r="BL24" s="1998"/>
      <c r="BM24" s="1998"/>
      <c r="BN24" s="1998"/>
      <c r="BO24" s="1998"/>
      <c r="BP24" s="1999"/>
      <c r="BQ24" s="1999"/>
      <c r="BR24" s="1999"/>
      <c r="BS24" s="1924"/>
      <c r="BT24" s="1924"/>
      <c r="BU24" s="1924"/>
      <c r="BV24" s="1924"/>
      <c r="BW24" s="1924"/>
      <c r="BX24" s="1924"/>
      <c r="BY24" s="1924"/>
      <c r="BZ24" s="1924"/>
      <c r="CA24" s="1925"/>
      <c r="CB24" s="1783"/>
      <c r="CC24" s="1926"/>
      <c r="CD24" s="1927"/>
      <c r="CE24" s="1927"/>
      <c r="CF24" s="2001"/>
      <c r="CG24" s="2002"/>
      <c r="CH24" s="1783"/>
      <c r="CI24" s="1783"/>
      <c r="CJ24" s="1783"/>
      <c r="CK24" s="1783"/>
      <c r="CL24" s="1783"/>
      <c r="CM24" s="1783"/>
      <c r="CN24" s="1783"/>
      <c r="CO24" s="1783"/>
      <c r="CP24" s="1783"/>
      <c r="CQ24" s="1783"/>
      <c r="CR24" s="1783"/>
      <c r="CS24" s="1783"/>
      <c r="CT24" s="1783"/>
    </row>
    <row r="25" spans="1:98" ht="14.4">
      <c r="A25" s="5150"/>
      <c r="B25" s="4344"/>
      <c r="C25" s="5154"/>
      <c r="D25" s="4354"/>
      <c r="E25" s="4354"/>
      <c r="F25" s="2005"/>
      <c r="G25" s="1892"/>
      <c r="H25" s="2006"/>
      <c r="I25" s="1894"/>
      <c r="J25" s="1895"/>
      <c r="K25" s="1895"/>
      <c r="L25" s="1895"/>
      <c r="M25" s="2007"/>
      <c r="N25" s="2008"/>
      <c r="O25" s="2009"/>
      <c r="P25" s="2010"/>
      <c r="Q25" s="1900"/>
      <c r="R25" s="1901"/>
      <c r="S25" s="1901"/>
      <c r="T25" s="2011"/>
      <c r="U25" s="1845"/>
      <c r="V25" s="1903">
        <v>2</v>
      </c>
      <c r="W25" s="1936" t="s">
        <v>1369</v>
      </c>
      <c r="X25" s="1937">
        <v>45777</v>
      </c>
      <c r="Y25" s="1938">
        <v>45945</v>
      </c>
      <c r="Z25" s="2012" t="s">
        <v>1374</v>
      </c>
      <c r="AA25" s="1981"/>
      <c r="AB25" s="1982"/>
      <c r="AC25" s="1982"/>
      <c r="AD25" s="1983"/>
      <c r="AE25" s="1885"/>
      <c r="AF25" s="2013"/>
      <c r="AG25" s="1954"/>
      <c r="AH25" s="1955"/>
      <c r="AI25" s="1955"/>
      <c r="AJ25" s="1956"/>
      <c r="AK25" s="2014"/>
      <c r="AL25" s="2015"/>
      <c r="AM25" s="2015"/>
      <c r="AN25" s="2016"/>
      <c r="AO25" s="1783"/>
      <c r="AP25" s="1960"/>
      <c r="AQ25" s="1946"/>
      <c r="AR25" s="1859"/>
      <c r="AS25" s="1995"/>
      <c r="AT25" s="1996"/>
      <c r="AU25" s="1996"/>
      <c r="AV25" s="1996"/>
      <c r="AW25" s="1997"/>
      <c r="AX25" s="1997"/>
      <c r="AY25" s="1997"/>
      <c r="AZ25" s="1997"/>
      <c r="BA25" s="1998"/>
      <c r="BB25" s="1999"/>
      <c r="BC25" s="1999"/>
      <c r="BD25" s="1999"/>
      <c r="BE25" s="2000"/>
      <c r="BF25" s="2000"/>
      <c r="BG25" s="1998"/>
      <c r="BH25" s="1998"/>
      <c r="BI25" s="1998"/>
      <c r="BJ25" s="1998"/>
      <c r="BK25" s="1998"/>
      <c r="BL25" s="1998"/>
      <c r="BM25" s="1998"/>
      <c r="BN25" s="1998"/>
      <c r="BO25" s="1998"/>
      <c r="BP25" s="1999"/>
      <c r="BQ25" s="1999"/>
      <c r="BR25" s="1999"/>
      <c r="BS25" s="1924"/>
      <c r="BT25" s="1924"/>
      <c r="BU25" s="1924"/>
      <c r="BV25" s="1924"/>
      <c r="BW25" s="1924"/>
      <c r="BX25" s="1924"/>
      <c r="BY25" s="1924"/>
      <c r="BZ25" s="1924"/>
      <c r="CA25" s="1925"/>
      <c r="CB25" s="1783"/>
      <c r="CC25" s="1926"/>
      <c r="CD25" s="1927"/>
      <c r="CE25" s="1927"/>
      <c r="CF25" s="2001"/>
      <c r="CG25" s="2002"/>
      <c r="CH25" s="1783"/>
      <c r="CI25" s="1783"/>
      <c r="CJ25" s="1783"/>
      <c r="CK25" s="1783"/>
      <c r="CL25" s="1783"/>
      <c r="CM25" s="1783"/>
      <c r="CN25" s="1783"/>
      <c r="CO25" s="1783"/>
      <c r="CP25" s="1783"/>
      <c r="CQ25" s="1783"/>
      <c r="CR25" s="1783"/>
      <c r="CS25" s="1783"/>
      <c r="CT25" s="1783"/>
    </row>
    <row r="26" spans="1:98" ht="27.6">
      <c r="A26" s="5150"/>
      <c r="B26" s="4344"/>
      <c r="C26" s="5154"/>
      <c r="D26" s="4354"/>
      <c r="E26" s="4354"/>
      <c r="F26" s="2005"/>
      <c r="G26" s="1892"/>
      <c r="H26" s="2006"/>
      <c r="I26" s="1894"/>
      <c r="J26" s="1895"/>
      <c r="K26" s="1895"/>
      <c r="L26" s="1895"/>
      <c r="M26" s="2007"/>
      <c r="N26" s="2008"/>
      <c r="O26" s="2009"/>
      <c r="P26" s="2010"/>
      <c r="Q26" s="1900"/>
      <c r="R26" s="1901"/>
      <c r="S26" s="1901"/>
      <c r="T26" s="2011"/>
      <c r="U26" s="1845"/>
      <c r="V26" s="1929">
        <v>3</v>
      </c>
      <c r="W26" s="1939" t="s">
        <v>1370</v>
      </c>
      <c r="X26" s="1938">
        <v>45899</v>
      </c>
      <c r="Y26" s="1938">
        <v>45945</v>
      </c>
      <c r="Z26" s="2012" t="s">
        <v>1375</v>
      </c>
      <c r="AA26" s="1981"/>
      <c r="AB26" s="1982"/>
      <c r="AC26" s="1982"/>
      <c r="AD26" s="1983"/>
      <c r="AE26" s="1885"/>
      <c r="AF26" s="2013"/>
      <c r="AG26" s="1954"/>
      <c r="AH26" s="1955"/>
      <c r="AI26" s="1955"/>
      <c r="AJ26" s="1956"/>
      <c r="AK26" s="2014"/>
      <c r="AL26" s="2015"/>
      <c r="AM26" s="2015"/>
      <c r="AN26" s="2016"/>
      <c r="AO26" s="1783"/>
      <c r="AP26" s="1960"/>
      <c r="AQ26" s="1946"/>
      <c r="AR26" s="1859"/>
      <c r="AS26" s="1995"/>
      <c r="AT26" s="1996"/>
      <c r="AU26" s="1996"/>
      <c r="AV26" s="1996"/>
      <c r="AW26" s="1997"/>
      <c r="AX26" s="1997"/>
      <c r="AY26" s="1997"/>
      <c r="AZ26" s="1997"/>
      <c r="BA26" s="1998"/>
      <c r="BB26" s="1999"/>
      <c r="BC26" s="1999"/>
      <c r="BD26" s="1999"/>
      <c r="BE26" s="2000"/>
      <c r="BF26" s="2000"/>
      <c r="BG26" s="1998"/>
      <c r="BH26" s="1998"/>
      <c r="BI26" s="1998"/>
      <c r="BJ26" s="1998"/>
      <c r="BK26" s="1998"/>
      <c r="BL26" s="1998"/>
      <c r="BM26" s="1998"/>
      <c r="BN26" s="1998"/>
      <c r="BO26" s="1998"/>
      <c r="BP26" s="1999"/>
      <c r="BQ26" s="1999"/>
      <c r="BR26" s="1999"/>
      <c r="BS26" s="1924"/>
      <c r="BT26" s="1924"/>
      <c r="BU26" s="1924"/>
      <c r="BV26" s="1924"/>
      <c r="BW26" s="1924"/>
      <c r="BX26" s="1924"/>
      <c r="BY26" s="1924"/>
      <c r="BZ26" s="1924"/>
      <c r="CA26" s="1925"/>
      <c r="CB26" s="1783"/>
      <c r="CC26" s="1926"/>
      <c r="CD26" s="1927"/>
      <c r="CE26" s="1927"/>
      <c r="CF26" s="2001"/>
      <c r="CG26" s="2002"/>
      <c r="CH26" s="1783"/>
      <c r="CI26" s="1783"/>
      <c r="CJ26" s="1783"/>
      <c r="CK26" s="1783"/>
      <c r="CL26" s="1783"/>
      <c r="CM26" s="1783"/>
      <c r="CN26" s="1783"/>
      <c r="CO26" s="1783"/>
      <c r="CP26" s="1783"/>
      <c r="CQ26" s="1783"/>
      <c r="CR26" s="1783"/>
      <c r="CS26" s="1783"/>
      <c r="CT26" s="1783"/>
    </row>
    <row r="27" spans="1:98" ht="14.4">
      <c r="A27" s="5150"/>
      <c r="B27" s="4344"/>
      <c r="C27" s="5154"/>
      <c r="D27" s="4354"/>
      <c r="E27" s="4354"/>
      <c r="F27" s="2005"/>
      <c r="G27" s="1892"/>
      <c r="H27" s="2006"/>
      <c r="I27" s="1894"/>
      <c r="J27" s="1895"/>
      <c r="K27" s="1895"/>
      <c r="L27" s="1895"/>
      <c r="M27" s="2007"/>
      <c r="N27" s="2008"/>
      <c r="O27" s="2009"/>
      <c r="P27" s="2010"/>
      <c r="Q27" s="1900"/>
      <c r="R27" s="1901"/>
      <c r="S27" s="1901"/>
      <c r="T27" s="2011"/>
      <c r="U27" s="1845"/>
      <c r="V27" s="1903">
        <v>4</v>
      </c>
      <c r="W27" s="2017"/>
      <c r="X27" s="1938"/>
      <c r="Y27" s="1938"/>
      <c r="Z27" s="2018"/>
      <c r="AA27" s="1981"/>
      <c r="AB27" s="1982"/>
      <c r="AC27" s="1982"/>
      <c r="AD27" s="1983"/>
      <c r="AE27" s="1885"/>
      <c r="AF27" s="2013"/>
      <c r="AG27" s="1954"/>
      <c r="AH27" s="1955"/>
      <c r="AI27" s="1955"/>
      <c r="AJ27" s="1956"/>
      <c r="AK27" s="2014"/>
      <c r="AL27" s="2015"/>
      <c r="AM27" s="2015"/>
      <c r="AN27" s="2016"/>
      <c r="AO27" s="1783"/>
      <c r="AP27" s="1960"/>
      <c r="AQ27" s="1946"/>
      <c r="AR27" s="1859"/>
      <c r="AS27" s="1995"/>
      <c r="AT27" s="1996"/>
      <c r="AU27" s="1996"/>
      <c r="AV27" s="1996"/>
      <c r="AW27" s="1997"/>
      <c r="AX27" s="1997"/>
      <c r="AY27" s="1997"/>
      <c r="AZ27" s="1997"/>
      <c r="BA27" s="1998"/>
      <c r="BB27" s="1999"/>
      <c r="BC27" s="1999"/>
      <c r="BD27" s="1999"/>
      <c r="BE27" s="2000"/>
      <c r="BF27" s="2000"/>
      <c r="BG27" s="1998"/>
      <c r="BH27" s="1998"/>
      <c r="BI27" s="1998"/>
      <c r="BJ27" s="1998"/>
      <c r="BK27" s="1998"/>
      <c r="BL27" s="1998"/>
      <c r="BM27" s="1998"/>
      <c r="BN27" s="1998"/>
      <c r="BO27" s="1998"/>
      <c r="BP27" s="1999"/>
      <c r="BQ27" s="1999"/>
      <c r="BR27" s="1999"/>
      <c r="BS27" s="1924"/>
      <c r="BT27" s="1924"/>
      <c r="BU27" s="1924"/>
      <c r="BV27" s="1924"/>
      <c r="BW27" s="1924"/>
      <c r="BX27" s="1924"/>
      <c r="BY27" s="1924"/>
      <c r="BZ27" s="1924"/>
      <c r="CA27" s="1925"/>
      <c r="CB27" s="1783"/>
      <c r="CC27" s="1926"/>
      <c r="CD27" s="1927"/>
      <c r="CE27" s="1927"/>
      <c r="CF27" s="2001"/>
      <c r="CG27" s="2002"/>
      <c r="CH27" s="1783"/>
      <c r="CI27" s="1783"/>
      <c r="CJ27" s="1783"/>
      <c r="CK27" s="1783"/>
      <c r="CL27" s="1783"/>
      <c r="CM27" s="1783"/>
      <c r="CN27" s="1783"/>
      <c r="CO27" s="1783"/>
      <c r="CP27" s="1783"/>
      <c r="CQ27" s="1783"/>
      <c r="CR27" s="1783"/>
      <c r="CS27" s="1783"/>
      <c r="CT27" s="1783"/>
    </row>
    <row r="28" spans="1:98" ht="14.4">
      <c r="A28" s="5150"/>
      <c r="B28" s="4344"/>
      <c r="C28" s="5154"/>
      <c r="D28" s="4354"/>
      <c r="E28" s="4354"/>
      <c r="F28" s="2005"/>
      <c r="G28" s="1892"/>
      <c r="H28" s="2006"/>
      <c r="I28" s="1894"/>
      <c r="J28" s="1895"/>
      <c r="K28" s="1895"/>
      <c r="L28" s="1895"/>
      <c r="M28" s="2007"/>
      <c r="N28" s="2008"/>
      <c r="O28" s="2009"/>
      <c r="P28" s="2010"/>
      <c r="Q28" s="1900"/>
      <c r="R28" s="1901"/>
      <c r="S28" s="1901"/>
      <c r="T28" s="2011"/>
      <c r="U28" s="1845"/>
      <c r="V28" s="1903">
        <v>5</v>
      </c>
      <c r="W28" s="2017"/>
      <c r="X28" s="1938"/>
      <c r="Y28" s="1938"/>
      <c r="Z28" s="2018"/>
      <c r="AA28" s="1981"/>
      <c r="AB28" s="1982"/>
      <c r="AC28" s="1982"/>
      <c r="AD28" s="1983"/>
      <c r="AE28" s="1885"/>
      <c r="AF28" s="2013"/>
      <c r="AG28" s="1954"/>
      <c r="AH28" s="1955"/>
      <c r="AI28" s="1955"/>
      <c r="AJ28" s="1956"/>
      <c r="AK28" s="2014"/>
      <c r="AL28" s="2015"/>
      <c r="AM28" s="2015"/>
      <c r="AN28" s="2016"/>
      <c r="AO28" s="1783"/>
      <c r="AP28" s="1960"/>
      <c r="AQ28" s="1946"/>
      <c r="AR28" s="1859"/>
      <c r="AS28" s="1995"/>
      <c r="AT28" s="1996"/>
      <c r="AU28" s="1996"/>
      <c r="AV28" s="1996"/>
      <c r="AW28" s="1997"/>
      <c r="AX28" s="1997"/>
      <c r="AY28" s="1997"/>
      <c r="AZ28" s="1997"/>
      <c r="BA28" s="1998"/>
      <c r="BB28" s="1999"/>
      <c r="BC28" s="1999"/>
      <c r="BD28" s="1999"/>
      <c r="BE28" s="2000"/>
      <c r="BF28" s="2000"/>
      <c r="BG28" s="1998"/>
      <c r="BH28" s="1998"/>
      <c r="BI28" s="1998"/>
      <c r="BJ28" s="1998"/>
      <c r="BK28" s="1998"/>
      <c r="BL28" s="1998"/>
      <c r="BM28" s="1998"/>
      <c r="BN28" s="1998"/>
      <c r="BO28" s="1998"/>
      <c r="BP28" s="1999"/>
      <c r="BQ28" s="1999"/>
      <c r="BR28" s="1999"/>
      <c r="BS28" s="1924"/>
      <c r="BT28" s="1924"/>
      <c r="BU28" s="1924"/>
      <c r="BV28" s="1924"/>
      <c r="BW28" s="1924"/>
      <c r="BX28" s="1924"/>
      <c r="BY28" s="1924"/>
      <c r="BZ28" s="1924"/>
      <c r="CA28" s="1925"/>
      <c r="CB28" s="1783"/>
      <c r="CC28" s="1926"/>
      <c r="CD28" s="1927"/>
      <c r="CE28" s="1927"/>
      <c r="CF28" s="2001"/>
      <c r="CG28" s="2002"/>
      <c r="CH28" s="1783"/>
      <c r="CI28" s="1783"/>
      <c r="CJ28" s="1783"/>
      <c r="CK28" s="1783"/>
      <c r="CL28" s="1783"/>
      <c r="CM28" s="1783"/>
      <c r="CN28" s="1783"/>
      <c r="CO28" s="1783"/>
      <c r="CP28" s="1783"/>
      <c r="CQ28" s="1783"/>
      <c r="CR28" s="1783"/>
      <c r="CS28" s="1783"/>
      <c r="CT28" s="1783"/>
    </row>
    <row r="29" spans="1:98" ht="14.4">
      <c r="A29" s="5150"/>
      <c r="B29" s="4344"/>
      <c r="C29" s="5154"/>
      <c r="D29" s="4354"/>
      <c r="E29" s="4354"/>
      <c r="F29" s="2005"/>
      <c r="G29" s="1892"/>
      <c r="H29" s="2006"/>
      <c r="I29" s="1894"/>
      <c r="J29" s="1895"/>
      <c r="K29" s="1895"/>
      <c r="L29" s="1895"/>
      <c r="M29" s="2007"/>
      <c r="N29" s="2008"/>
      <c r="O29" s="2009"/>
      <c r="P29" s="2010"/>
      <c r="Q29" s="1900"/>
      <c r="R29" s="1901"/>
      <c r="S29" s="1901"/>
      <c r="T29" s="2011"/>
      <c r="U29" s="1845"/>
      <c r="V29" s="1903">
        <v>6</v>
      </c>
      <c r="W29" s="2017"/>
      <c r="X29" s="1938"/>
      <c r="Y29" s="1938"/>
      <c r="Z29" s="2018"/>
      <c r="AA29" s="1981"/>
      <c r="AB29" s="1982"/>
      <c r="AC29" s="1982"/>
      <c r="AD29" s="1983"/>
      <c r="AE29" s="1885"/>
      <c r="AF29" s="2013"/>
      <c r="AG29" s="1954"/>
      <c r="AH29" s="1955"/>
      <c r="AI29" s="1955"/>
      <c r="AJ29" s="1956"/>
      <c r="AK29" s="2014"/>
      <c r="AL29" s="2015"/>
      <c r="AM29" s="2015"/>
      <c r="AN29" s="2016"/>
      <c r="AO29" s="1783"/>
      <c r="AP29" s="1960"/>
      <c r="AQ29" s="1946"/>
      <c r="AR29" s="1859"/>
      <c r="AS29" s="1995"/>
      <c r="AT29" s="1996"/>
      <c r="AU29" s="1996"/>
      <c r="AV29" s="1996"/>
      <c r="AW29" s="1997"/>
      <c r="AX29" s="1997"/>
      <c r="AY29" s="1997"/>
      <c r="AZ29" s="1997"/>
      <c r="BA29" s="1998"/>
      <c r="BB29" s="1999"/>
      <c r="BC29" s="1999"/>
      <c r="BD29" s="1999"/>
      <c r="BE29" s="2000"/>
      <c r="BF29" s="2000"/>
      <c r="BG29" s="1998"/>
      <c r="BH29" s="1998"/>
      <c r="BI29" s="1998"/>
      <c r="BJ29" s="1998"/>
      <c r="BK29" s="1998"/>
      <c r="BL29" s="1998"/>
      <c r="BM29" s="1998"/>
      <c r="BN29" s="1998"/>
      <c r="BO29" s="1998"/>
      <c r="BP29" s="1999"/>
      <c r="BQ29" s="1999"/>
      <c r="BR29" s="1999"/>
      <c r="BS29" s="1924"/>
      <c r="BT29" s="1924"/>
      <c r="BU29" s="1924"/>
      <c r="BV29" s="1924"/>
      <c r="BW29" s="1924"/>
      <c r="BX29" s="1924"/>
      <c r="BY29" s="1924"/>
      <c r="BZ29" s="1924"/>
      <c r="CA29" s="1925"/>
      <c r="CB29" s="1783"/>
      <c r="CC29" s="1926"/>
      <c r="CD29" s="1927"/>
      <c r="CE29" s="1927"/>
      <c r="CF29" s="2001"/>
      <c r="CG29" s="2002"/>
      <c r="CH29" s="1783"/>
      <c r="CI29" s="1783"/>
      <c r="CJ29" s="1783"/>
      <c r="CK29" s="1783"/>
      <c r="CL29" s="1783"/>
      <c r="CM29" s="1783"/>
      <c r="CN29" s="1783"/>
      <c r="CO29" s="1783"/>
      <c r="CP29" s="1783"/>
      <c r="CQ29" s="1783"/>
      <c r="CR29" s="1783"/>
      <c r="CS29" s="1783"/>
      <c r="CT29" s="1783"/>
    </row>
    <row r="30" spans="1:98" ht="14.4">
      <c r="A30" s="5150"/>
      <c r="B30" s="4344"/>
      <c r="C30" s="5154"/>
      <c r="D30" s="4354"/>
      <c r="E30" s="4354"/>
      <c r="F30" s="2005"/>
      <c r="G30" s="1892"/>
      <c r="H30" s="2006"/>
      <c r="I30" s="1894"/>
      <c r="J30" s="1895"/>
      <c r="K30" s="1895"/>
      <c r="L30" s="1895"/>
      <c r="M30" s="2007"/>
      <c r="N30" s="2008"/>
      <c r="O30" s="2009"/>
      <c r="P30" s="2010"/>
      <c r="Q30" s="1900"/>
      <c r="R30" s="1901"/>
      <c r="S30" s="1901"/>
      <c r="T30" s="2011"/>
      <c r="U30" s="1845"/>
      <c r="V30" s="2019"/>
      <c r="W30" s="2017"/>
      <c r="X30" s="1938"/>
      <c r="Y30" s="1938"/>
      <c r="Z30" s="2018"/>
      <c r="AA30" s="1981"/>
      <c r="AB30" s="1982"/>
      <c r="AC30" s="1982"/>
      <c r="AD30" s="1983"/>
      <c r="AE30" s="1885"/>
      <c r="AF30" s="2013"/>
      <c r="AG30" s="1954"/>
      <c r="AH30" s="1955"/>
      <c r="AI30" s="1955"/>
      <c r="AJ30" s="1956"/>
      <c r="AK30" s="2014"/>
      <c r="AL30" s="2015"/>
      <c r="AM30" s="2015"/>
      <c r="AN30" s="2016"/>
      <c r="AO30" s="1783"/>
      <c r="AP30" s="1960"/>
      <c r="AQ30" s="1946"/>
      <c r="AR30" s="1859"/>
      <c r="AS30" s="1995"/>
      <c r="AT30" s="1996"/>
      <c r="AU30" s="1996"/>
      <c r="AV30" s="1996"/>
      <c r="AW30" s="1997"/>
      <c r="AX30" s="1997"/>
      <c r="AY30" s="1997"/>
      <c r="AZ30" s="1997"/>
      <c r="BA30" s="1998"/>
      <c r="BB30" s="1999"/>
      <c r="BC30" s="1999"/>
      <c r="BD30" s="1999"/>
      <c r="BE30" s="2000"/>
      <c r="BF30" s="2000"/>
      <c r="BG30" s="1998"/>
      <c r="BH30" s="1998"/>
      <c r="BI30" s="1998"/>
      <c r="BJ30" s="1998"/>
      <c r="BK30" s="1998"/>
      <c r="BL30" s="1998"/>
      <c r="BM30" s="1998"/>
      <c r="BN30" s="1998"/>
      <c r="BO30" s="1998"/>
      <c r="BP30" s="1999"/>
      <c r="BQ30" s="1999"/>
      <c r="BR30" s="1999"/>
      <c r="BS30" s="1924"/>
      <c r="BT30" s="1924"/>
      <c r="BU30" s="1924"/>
      <c r="BV30" s="1924"/>
      <c r="BW30" s="1924"/>
      <c r="BX30" s="1924"/>
      <c r="BY30" s="1924"/>
      <c r="BZ30" s="1924"/>
      <c r="CA30" s="1925"/>
      <c r="CB30" s="1783"/>
      <c r="CC30" s="1926"/>
      <c r="CD30" s="1927"/>
      <c r="CE30" s="1927"/>
      <c r="CF30" s="2001"/>
      <c r="CG30" s="2002"/>
      <c r="CH30" s="1783"/>
      <c r="CI30" s="1783"/>
      <c r="CJ30" s="1783"/>
      <c r="CK30" s="1783"/>
      <c r="CL30" s="1783"/>
      <c r="CM30" s="1783"/>
      <c r="CN30" s="1783"/>
      <c r="CO30" s="1783"/>
      <c r="CP30" s="1783"/>
      <c r="CQ30" s="1783"/>
      <c r="CR30" s="1783"/>
      <c r="CS30" s="1783"/>
      <c r="CT30" s="1783"/>
    </row>
    <row r="31" spans="1:98" ht="14.4">
      <c r="A31" s="5150"/>
      <c r="B31" s="4344"/>
      <c r="C31" s="5154"/>
      <c r="D31" s="4354"/>
      <c r="E31" s="4354"/>
      <c r="F31" s="2005"/>
      <c r="G31" s="1892"/>
      <c r="H31" s="2006"/>
      <c r="I31" s="1894"/>
      <c r="J31" s="1895"/>
      <c r="K31" s="1895"/>
      <c r="L31" s="1895"/>
      <c r="M31" s="2007"/>
      <c r="N31" s="2008"/>
      <c r="O31" s="2009"/>
      <c r="P31" s="2010"/>
      <c r="Q31" s="1900"/>
      <c r="R31" s="1901"/>
      <c r="S31" s="1901"/>
      <c r="T31" s="2011"/>
      <c r="U31" s="1845"/>
      <c r="V31" s="2019"/>
      <c r="W31" s="2017"/>
      <c r="X31" s="1938"/>
      <c r="Y31" s="1938"/>
      <c r="Z31" s="2018"/>
      <c r="AA31" s="1981"/>
      <c r="AB31" s="1982"/>
      <c r="AC31" s="1982"/>
      <c r="AD31" s="1983"/>
      <c r="AE31" s="1885"/>
      <c r="AF31" s="2013"/>
      <c r="AG31" s="1954"/>
      <c r="AH31" s="1955"/>
      <c r="AI31" s="1955"/>
      <c r="AJ31" s="1956"/>
      <c r="AK31" s="2014"/>
      <c r="AL31" s="2015"/>
      <c r="AM31" s="2015"/>
      <c r="AN31" s="2016"/>
      <c r="AO31" s="1783"/>
      <c r="AP31" s="1960"/>
      <c r="AQ31" s="1946"/>
      <c r="AR31" s="1859"/>
      <c r="AS31" s="1995"/>
      <c r="AT31" s="1996"/>
      <c r="AU31" s="1996"/>
      <c r="AV31" s="1996"/>
      <c r="AW31" s="1997"/>
      <c r="AX31" s="1997"/>
      <c r="AY31" s="1997"/>
      <c r="AZ31" s="1997"/>
      <c r="BA31" s="1998"/>
      <c r="BB31" s="1999"/>
      <c r="BC31" s="1999"/>
      <c r="BD31" s="1999"/>
      <c r="BE31" s="2000"/>
      <c r="BF31" s="2000"/>
      <c r="BG31" s="1998"/>
      <c r="BH31" s="1998"/>
      <c r="BI31" s="1998"/>
      <c r="BJ31" s="1998"/>
      <c r="BK31" s="1998"/>
      <c r="BL31" s="1998"/>
      <c r="BM31" s="1998"/>
      <c r="BN31" s="1998"/>
      <c r="BO31" s="1998"/>
      <c r="BP31" s="1999"/>
      <c r="BQ31" s="1999"/>
      <c r="BR31" s="1999"/>
      <c r="BS31" s="1924"/>
      <c r="BT31" s="1924"/>
      <c r="BU31" s="1924"/>
      <c r="BV31" s="1924"/>
      <c r="BW31" s="1924"/>
      <c r="BX31" s="1924"/>
      <c r="BY31" s="1924"/>
      <c r="BZ31" s="1924"/>
      <c r="CA31" s="1925"/>
      <c r="CB31" s="1783"/>
      <c r="CC31" s="1926"/>
      <c r="CD31" s="1927"/>
      <c r="CE31" s="1927"/>
      <c r="CF31" s="2001"/>
      <c r="CG31" s="2002"/>
      <c r="CH31" s="1783"/>
      <c r="CI31" s="1783"/>
      <c r="CJ31" s="1783"/>
      <c r="CK31" s="1783"/>
      <c r="CL31" s="1783"/>
      <c r="CM31" s="1783"/>
      <c r="CN31" s="1783"/>
      <c r="CO31" s="1783"/>
      <c r="CP31" s="1783"/>
      <c r="CQ31" s="1783"/>
      <c r="CR31" s="1783"/>
      <c r="CS31" s="1783"/>
      <c r="CT31" s="1783"/>
    </row>
    <row r="32" spans="1:98" ht="14.4">
      <c r="A32" s="5150"/>
      <c r="B32" s="4344"/>
      <c r="C32" s="5154"/>
      <c r="D32" s="4354"/>
      <c r="E32" s="4354"/>
      <c r="F32" s="2005"/>
      <c r="G32" s="1892"/>
      <c r="H32" s="2006"/>
      <c r="I32" s="1894"/>
      <c r="J32" s="1895"/>
      <c r="K32" s="1895"/>
      <c r="L32" s="1895"/>
      <c r="M32" s="2007"/>
      <c r="N32" s="2008"/>
      <c r="O32" s="2009"/>
      <c r="P32" s="2010"/>
      <c r="Q32" s="1900"/>
      <c r="R32" s="1901"/>
      <c r="S32" s="1901"/>
      <c r="T32" s="2011"/>
      <c r="U32" s="1845"/>
      <c r="V32" s="2019"/>
      <c r="W32" s="2017"/>
      <c r="X32" s="1938"/>
      <c r="Y32" s="1938"/>
      <c r="Z32" s="2018"/>
      <c r="AA32" s="1981"/>
      <c r="AB32" s="1982"/>
      <c r="AC32" s="1982"/>
      <c r="AD32" s="1983"/>
      <c r="AE32" s="1885"/>
      <c r="AF32" s="2013"/>
      <c r="AG32" s="1954"/>
      <c r="AH32" s="1955"/>
      <c r="AI32" s="1955"/>
      <c r="AJ32" s="1956"/>
      <c r="AK32" s="2014"/>
      <c r="AL32" s="2015"/>
      <c r="AM32" s="2015"/>
      <c r="AN32" s="2016"/>
      <c r="AO32" s="1783"/>
      <c r="AP32" s="1960"/>
      <c r="AQ32" s="1946"/>
      <c r="AR32" s="1859"/>
      <c r="AS32" s="1995"/>
      <c r="AT32" s="1996"/>
      <c r="AU32" s="1996"/>
      <c r="AV32" s="1996"/>
      <c r="AW32" s="1997"/>
      <c r="AX32" s="1997"/>
      <c r="AY32" s="1997"/>
      <c r="AZ32" s="1997"/>
      <c r="BA32" s="1998"/>
      <c r="BB32" s="1999"/>
      <c r="BC32" s="1999"/>
      <c r="BD32" s="1999"/>
      <c r="BE32" s="2000"/>
      <c r="BF32" s="2000"/>
      <c r="BG32" s="1998"/>
      <c r="BH32" s="1998"/>
      <c r="BI32" s="1998"/>
      <c r="BJ32" s="1998"/>
      <c r="BK32" s="1998"/>
      <c r="BL32" s="1998"/>
      <c r="BM32" s="1998"/>
      <c r="BN32" s="1998"/>
      <c r="BO32" s="1998"/>
      <c r="BP32" s="1999"/>
      <c r="BQ32" s="1999"/>
      <c r="BR32" s="1999"/>
      <c r="BS32" s="1924"/>
      <c r="BT32" s="1924"/>
      <c r="BU32" s="1924"/>
      <c r="BV32" s="1924"/>
      <c r="BW32" s="1924"/>
      <c r="BX32" s="1924"/>
      <c r="BY32" s="1924"/>
      <c r="BZ32" s="1924"/>
      <c r="CA32" s="1925"/>
      <c r="CB32" s="1783"/>
      <c r="CC32" s="1926"/>
      <c r="CD32" s="1927"/>
      <c r="CE32" s="1927"/>
      <c r="CF32" s="2001"/>
      <c r="CG32" s="2002"/>
      <c r="CH32" s="1783"/>
      <c r="CI32" s="1783"/>
      <c r="CJ32" s="1783"/>
      <c r="CK32" s="1783"/>
      <c r="CL32" s="1783"/>
      <c r="CM32" s="1783"/>
      <c r="CN32" s="1783"/>
      <c r="CO32" s="1783"/>
      <c r="CP32" s="1783"/>
      <c r="CQ32" s="1783"/>
      <c r="CR32" s="1783"/>
      <c r="CS32" s="1783"/>
      <c r="CT32" s="1783"/>
    </row>
    <row r="33" spans="1:98" thickBot="1">
      <c r="A33" s="5151"/>
      <c r="B33" s="5155"/>
      <c r="C33" s="5156"/>
      <c r="D33" s="5158"/>
      <c r="E33" s="5158"/>
      <c r="F33" s="2022"/>
      <c r="G33" s="2023"/>
      <c r="H33" s="2024"/>
      <c r="I33" s="1942"/>
      <c r="J33" s="1943"/>
      <c r="K33" s="1943"/>
      <c r="L33" s="1943"/>
      <c r="M33" s="2025"/>
      <c r="N33" s="2026"/>
      <c r="O33" s="2027"/>
      <c r="P33" s="2028"/>
      <c r="Q33" s="2029"/>
      <c r="R33" s="2030"/>
      <c r="S33" s="2030"/>
      <c r="T33" s="2031"/>
      <c r="U33" s="1845"/>
      <c r="V33" s="2032"/>
      <c r="W33" s="2033"/>
      <c r="X33" s="2034"/>
      <c r="Y33" s="2035"/>
      <c r="Z33" s="2036"/>
      <c r="AA33" s="1981"/>
      <c r="AB33" s="1982"/>
      <c r="AC33" s="1982"/>
      <c r="AD33" s="1983"/>
      <c r="AE33" s="1885"/>
      <c r="AF33" s="2037"/>
      <c r="AG33" s="2038"/>
      <c r="AH33" s="2039"/>
      <c r="AI33" s="2039"/>
      <c r="AJ33" s="2040"/>
      <c r="AK33" s="2041"/>
      <c r="AL33" s="2042"/>
      <c r="AM33" s="2042"/>
      <c r="AN33" s="2043"/>
      <c r="AO33" s="2044"/>
      <c r="AP33" s="2045"/>
      <c r="AQ33" s="2046"/>
      <c r="AR33" s="1859"/>
      <c r="AS33" s="1995"/>
      <c r="AT33" s="1996"/>
      <c r="AU33" s="1996"/>
      <c r="AV33" s="1996"/>
      <c r="AW33" s="1997"/>
      <c r="AX33" s="1997"/>
      <c r="AY33" s="1997"/>
      <c r="AZ33" s="1997"/>
      <c r="BA33" s="1998"/>
      <c r="BB33" s="1999"/>
      <c r="BC33" s="1999"/>
      <c r="BD33" s="1999"/>
      <c r="BE33" s="2000"/>
      <c r="BF33" s="2000"/>
      <c r="BG33" s="1998"/>
      <c r="BH33" s="1998"/>
      <c r="BI33" s="1998"/>
      <c r="BJ33" s="1998"/>
      <c r="BK33" s="1998"/>
      <c r="BL33" s="1998"/>
      <c r="BM33" s="1998"/>
      <c r="BN33" s="1998"/>
      <c r="BO33" s="1998"/>
      <c r="BP33" s="1999"/>
      <c r="BQ33" s="1999"/>
      <c r="BR33" s="1999"/>
      <c r="BS33" s="1924"/>
      <c r="BT33" s="1924"/>
      <c r="BU33" s="1924"/>
      <c r="BV33" s="1924"/>
      <c r="BW33" s="1924"/>
      <c r="BX33" s="1924"/>
      <c r="BY33" s="1924"/>
      <c r="BZ33" s="1924"/>
      <c r="CA33" s="1925"/>
      <c r="CB33" s="1783"/>
      <c r="CC33" s="1926"/>
      <c r="CD33" s="1927"/>
      <c r="CE33" s="1927"/>
      <c r="CF33" s="2001"/>
      <c r="CG33" s="2002"/>
      <c r="CH33" s="1783"/>
      <c r="CI33" s="1783"/>
      <c r="CJ33" s="1783"/>
      <c r="CK33" s="1783"/>
      <c r="CL33" s="1783"/>
      <c r="CM33" s="1783"/>
      <c r="CN33" s="1783"/>
      <c r="CO33" s="1783"/>
      <c r="CP33" s="1783"/>
      <c r="CQ33" s="1783"/>
      <c r="CR33" s="1783"/>
      <c r="CS33" s="1783"/>
      <c r="CT33" s="1783"/>
    </row>
    <row r="34" spans="1:98" ht="39" customHeight="1">
      <c r="A34" s="5159">
        <v>4</v>
      </c>
      <c r="B34" s="5162" t="s">
        <v>1376</v>
      </c>
      <c r="C34" s="5163"/>
      <c r="D34" s="2047"/>
      <c r="E34" s="2048"/>
      <c r="F34" s="2049" t="s">
        <v>81</v>
      </c>
      <c r="G34" s="2050"/>
      <c r="H34" s="2051" t="s">
        <v>1377</v>
      </c>
      <c r="I34" s="1874"/>
      <c r="J34" s="1875"/>
      <c r="K34" s="1875"/>
      <c r="L34" s="1875"/>
      <c r="M34" s="2007"/>
      <c r="N34" s="1685">
        <v>6262339039.29</v>
      </c>
      <c r="O34" s="2052" t="s">
        <v>416</v>
      </c>
      <c r="P34" s="2053">
        <v>6923736742</v>
      </c>
      <c r="Q34" s="2054">
        <v>6923736742</v>
      </c>
      <c r="R34" s="1901"/>
      <c r="S34" s="1901"/>
      <c r="T34" s="1902"/>
      <c r="U34" s="1845"/>
      <c r="V34" s="2055">
        <v>1</v>
      </c>
      <c r="W34" s="2056" t="s">
        <v>1368</v>
      </c>
      <c r="X34" s="2057">
        <v>45899</v>
      </c>
      <c r="Y34" s="2058">
        <v>45945</v>
      </c>
      <c r="Z34" s="2059" t="s">
        <v>1374</v>
      </c>
      <c r="AA34" s="2060">
        <v>1</v>
      </c>
      <c r="AB34" s="2061"/>
      <c r="AC34" s="2061"/>
      <c r="AD34" s="2062"/>
      <c r="AE34" s="1885"/>
      <c r="AF34" s="2063" t="s">
        <v>1361</v>
      </c>
      <c r="AG34" s="2064" t="s">
        <v>1362</v>
      </c>
      <c r="AH34" s="2065" t="s">
        <v>1363</v>
      </c>
      <c r="AI34" s="2065" t="s">
        <v>73</v>
      </c>
      <c r="AJ34" s="2066">
        <v>2</v>
      </c>
      <c r="AK34" s="2067">
        <v>0.9</v>
      </c>
      <c r="AL34" s="2015"/>
      <c r="AM34" s="2015"/>
      <c r="AN34" s="2016"/>
      <c r="AO34" s="1783"/>
      <c r="AP34" s="2068" t="s">
        <v>97</v>
      </c>
      <c r="AQ34" s="2069" t="s">
        <v>356</v>
      </c>
      <c r="AR34" s="1859"/>
      <c r="AS34" s="1995" t="e">
        <f t="shared" ref="AS34:AS46" si="23">+I34/G34</f>
        <v>#DIV/0!</v>
      </c>
      <c r="AT34" s="1996" t="e">
        <f t="shared" ref="AT34:AT46" si="24">+J34/G34</f>
        <v>#DIV/0!</v>
      </c>
      <c r="AU34" s="1996" t="e">
        <f t="shared" ref="AU34:AU46" si="25">+K34/G34</f>
        <v>#DIV/0!</v>
      </c>
      <c r="AV34" s="1996" t="e">
        <f t="shared" ref="AV34:AV46" si="26">+L34/G34</f>
        <v>#DIV/0!</v>
      </c>
      <c r="AW34" s="1997" t="e">
        <f>+AA34/COUNTIF(W38,"*")</f>
        <v>#DIV/0!</v>
      </c>
      <c r="AX34" s="1997" t="e">
        <f>+AB34/COUNTIF(W38,"*")</f>
        <v>#DIV/0!</v>
      </c>
      <c r="AY34" s="1997" t="e">
        <f>+AC34/COUNTIF(W38,"*")</f>
        <v>#DIV/0!</v>
      </c>
      <c r="AZ34" s="1997" t="e">
        <f t="shared" ref="AZ34:AZ46" si="27">+AD34/COUNTIF(AD34,"*")</f>
        <v>#DIV/0!</v>
      </c>
      <c r="BA34" s="1998">
        <f t="shared" ref="BA34:BA46" si="28">+AK34/AJ34</f>
        <v>0.45</v>
      </c>
      <c r="BB34" s="1999">
        <f t="shared" ref="BB34:BB46" si="29">+AL34/AJ34</f>
        <v>0</v>
      </c>
      <c r="BC34" s="1999">
        <f t="shared" ref="BC34:BC46" si="30">+AM34/AJ34</f>
        <v>0</v>
      </c>
      <c r="BD34" s="1999">
        <f t="shared" ref="BD34:BD46" si="31">+AN34/AJ34</f>
        <v>0</v>
      </c>
      <c r="BE34" s="2000">
        <v>0.2</v>
      </c>
      <c r="BF34" s="2000">
        <v>0.8</v>
      </c>
      <c r="BG34" s="1998" t="e">
        <f t="shared" ref="BG34:BG46" si="32">+AW34*BE34</f>
        <v>#DIV/0!</v>
      </c>
      <c r="BH34" s="1998" t="e">
        <f t="shared" ref="BH34:BH46" si="33">+AX34*BE34</f>
        <v>#DIV/0!</v>
      </c>
      <c r="BI34" s="1998" t="e">
        <f t="shared" ref="BI34:BI46" si="34">+AY34*BE34</f>
        <v>#DIV/0!</v>
      </c>
      <c r="BJ34" s="1998" t="e">
        <f t="shared" ref="BJ34:BK53" si="35">+AZ34*BE34</f>
        <v>#DIV/0!</v>
      </c>
      <c r="BK34" s="1998">
        <f t="shared" si="35"/>
        <v>0.36000000000000004</v>
      </c>
      <c r="BL34" s="1998">
        <f t="shared" ref="BL34:BL46" si="36">+BB34*BF34</f>
        <v>0</v>
      </c>
      <c r="BM34" s="1998">
        <f t="shared" ref="BM34:BM46" si="37">+BC34*BF34</f>
        <v>0</v>
      </c>
      <c r="BN34" s="1998">
        <f t="shared" ref="BN34:BN46" si="38">+BD34*BF34</f>
        <v>0</v>
      </c>
      <c r="BO34" s="1998" t="e">
        <f t="shared" ref="BO34:BR53" si="39">+BG34+BK34</f>
        <v>#DIV/0!</v>
      </c>
      <c r="BP34" s="1999" t="e">
        <f t="shared" si="39"/>
        <v>#DIV/0!</v>
      </c>
      <c r="BQ34" s="1999" t="e">
        <f t="shared" si="39"/>
        <v>#DIV/0!</v>
      </c>
      <c r="BR34" s="1999" t="e">
        <f t="shared" si="39"/>
        <v>#DIV/0!</v>
      </c>
      <c r="BS34" s="1924" t="e">
        <f t="shared" ref="BS34:BV34" si="40">AVERAGEIF(BO34:BO46,"&lt;&gt;#¡DIV/0!")</f>
        <v>#REF!</v>
      </c>
      <c r="BT34" s="1924" t="e">
        <f t="shared" si="40"/>
        <v>#REF!</v>
      </c>
      <c r="BU34" s="1924" t="e">
        <f t="shared" si="40"/>
        <v>#REF!</v>
      </c>
      <c r="BV34" s="1924" t="e">
        <f t="shared" si="40"/>
        <v>#DIV/0!</v>
      </c>
      <c r="BW34" s="1924" t="e">
        <f>+C34*BS34</f>
        <v>#REF!</v>
      </c>
      <c r="BX34" s="1924" t="e">
        <f>+C34*BT34</f>
        <v>#REF!</v>
      </c>
      <c r="BY34" s="1924" t="e">
        <f>+C34*BU34</f>
        <v>#REF!</v>
      </c>
      <c r="BZ34" s="1924" t="e">
        <f>+C34*BV34</f>
        <v>#DIV/0!</v>
      </c>
      <c r="CA34" s="1925" t="e">
        <f>SUM(BW34:BZ46)</f>
        <v>#REF!</v>
      </c>
      <c r="CB34" s="1783"/>
      <c r="CC34" s="1926">
        <f t="shared" ref="CC34:CF34" si="41">+Q34/$N$14</f>
        <v>1.0512679544915462</v>
      </c>
      <c r="CD34" s="1927">
        <f t="shared" si="41"/>
        <v>0</v>
      </c>
      <c r="CE34" s="1927">
        <f t="shared" si="41"/>
        <v>0</v>
      </c>
      <c r="CF34" s="2001">
        <f t="shared" si="41"/>
        <v>0</v>
      </c>
      <c r="CG34" s="2002">
        <f>AVERAGE(CC34:CF46)</f>
        <v>0.26281698862288655</v>
      </c>
      <c r="CH34" s="1783"/>
      <c r="CI34" s="1783"/>
      <c r="CJ34" s="1783"/>
      <c r="CK34" s="1783"/>
      <c r="CL34" s="1783"/>
      <c r="CM34" s="1783"/>
      <c r="CN34" s="1783"/>
      <c r="CO34" s="1783"/>
      <c r="CP34" s="1783"/>
      <c r="CQ34" s="1783"/>
      <c r="CR34" s="1783"/>
      <c r="CS34" s="1783"/>
      <c r="CT34" s="1783"/>
    </row>
    <row r="35" spans="1:98" ht="14.4">
      <c r="A35" s="5160"/>
      <c r="B35" s="5164"/>
      <c r="C35" s="5165"/>
      <c r="D35" s="2047"/>
      <c r="E35" s="2048"/>
      <c r="F35" s="2049"/>
      <c r="G35" s="2050"/>
      <c r="H35" s="2070"/>
      <c r="I35" s="1894"/>
      <c r="J35" s="1895"/>
      <c r="K35" s="1895"/>
      <c r="L35" s="1895"/>
      <c r="M35" s="2007"/>
      <c r="N35" s="1685"/>
      <c r="O35" s="2071"/>
      <c r="P35" s="2072"/>
      <c r="Q35" s="2073"/>
      <c r="R35" s="1901"/>
      <c r="S35" s="1901"/>
      <c r="T35" s="1902"/>
      <c r="U35" s="1845"/>
      <c r="V35" s="2074">
        <v>2</v>
      </c>
      <c r="W35" s="2075" t="s">
        <v>1369</v>
      </c>
      <c r="X35" s="2057">
        <v>45899</v>
      </c>
      <c r="Y35" s="2076">
        <v>45945</v>
      </c>
      <c r="Z35" s="1859" t="s">
        <v>1374</v>
      </c>
      <c r="AA35" s="1981"/>
      <c r="AB35" s="1982"/>
      <c r="AC35" s="1982"/>
      <c r="AD35" s="2077"/>
      <c r="AE35" s="1885"/>
      <c r="AF35" s="1953"/>
      <c r="AG35" s="1954"/>
      <c r="AH35" s="1955"/>
      <c r="AI35" s="1955"/>
      <c r="AJ35" s="1956"/>
      <c r="AK35" s="2014"/>
      <c r="AL35" s="2015"/>
      <c r="AM35" s="2015"/>
      <c r="AN35" s="2016"/>
      <c r="AO35" s="1783"/>
      <c r="AP35" s="1960"/>
      <c r="AQ35" s="1961"/>
      <c r="AR35" s="1859"/>
      <c r="AS35" s="1995" t="e">
        <f t="shared" si="23"/>
        <v>#DIV/0!</v>
      </c>
      <c r="AT35" s="1996" t="e">
        <f t="shared" si="24"/>
        <v>#DIV/0!</v>
      </c>
      <c r="AU35" s="1996" t="e">
        <f t="shared" si="25"/>
        <v>#DIV/0!</v>
      </c>
      <c r="AV35" s="1996" t="e">
        <f t="shared" si="26"/>
        <v>#DIV/0!</v>
      </c>
      <c r="AW35" s="1997">
        <f>+AA35/COUNTIF(W44,"*")</f>
        <v>0</v>
      </c>
      <c r="AX35" s="1997">
        <f>+AB35/COUNTIF(W44,"*")</f>
        <v>0</v>
      </c>
      <c r="AY35" s="1997">
        <f>+AC35/COUNTIF(W44,"*")</f>
        <v>0</v>
      </c>
      <c r="AZ35" s="1997" t="e">
        <f t="shared" si="27"/>
        <v>#DIV/0!</v>
      </c>
      <c r="BA35" s="1998" t="e">
        <f t="shared" si="28"/>
        <v>#DIV/0!</v>
      </c>
      <c r="BB35" s="1999" t="e">
        <f t="shared" si="29"/>
        <v>#DIV/0!</v>
      </c>
      <c r="BC35" s="1999" t="e">
        <f t="shared" si="30"/>
        <v>#DIV/0!</v>
      </c>
      <c r="BD35" s="1999" t="e">
        <f t="shared" si="31"/>
        <v>#DIV/0!</v>
      </c>
      <c r="BE35" s="2000">
        <v>0.2</v>
      </c>
      <c r="BF35" s="2000">
        <v>0.8</v>
      </c>
      <c r="BG35" s="1998">
        <f t="shared" si="32"/>
        <v>0</v>
      </c>
      <c r="BH35" s="1998">
        <f t="shared" si="33"/>
        <v>0</v>
      </c>
      <c r="BI35" s="1998">
        <f t="shared" si="34"/>
        <v>0</v>
      </c>
      <c r="BJ35" s="1998" t="e">
        <f t="shared" si="35"/>
        <v>#DIV/0!</v>
      </c>
      <c r="BK35" s="1998" t="e">
        <f t="shared" si="35"/>
        <v>#DIV/0!</v>
      </c>
      <c r="BL35" s="1998" t="e">
        <f t="shared" si="36"/>
        <v>#DIV/0!</v>
      </c>
      <c r="BM35" s="1998" t="e">
        <f t="shared" si="37"/>
        <v>#DIV/0!</v>
      </c>
      <c r="BN35" s="1998" t="e">
        <f t="shared" si="38"/>
        <v>#DIV/0!</v>
      </c>
      <c r="BO35" s="1998" t="e">
        <f t="shared" si="39"/>
        <v>#DIV/0!</v>
      </c>
      <c r="BP35" s="1999" t="e">
        <f t="shared" si="39"/>
        <v>#DIV/0!</v>
      </c>
      <c r="BQ35" s="1999" t="e">
        <f t="shared" si="39"/>
        <v>#DIV/0!</v>
      </c>
      <c r="BR35" s="1999" t="e">
        <f t="shared" si="39"/>
        <v>#DIV/0!</v>
      </c>
      <c r="BS35" s="1924"/>
      <c r="BT35" s="1924"/>
      <c r="BU35" s="1924"/>
      <c r="BV35" s="1924"/>
      <c r="BW35" s="1924"/>
      <c r="BX35" s="1924"/>
      <c r="BY35" s="1924"/>
      <c r="BZ35" s="1924"/>
      <c r="CA35" s="1925"/>
      <c r="CB35" s="1783"/>
      <c r="CC35" s="1926"/>
      <c r="CD35" s="1927"/>
      <c r="CE35" s="1927"/>
      <c r="CF35" s="2001"/>
      <c r="CG35" s="2002"/>
      <c r="CH35" s="1783"/>
      <c r="CI35" s="1783"/>
      <c r="CJ35" s="1783"/>
      <c r="CK35" s="1783"/>
      <c r="CL35" s="1783"/>
      <c r="CM35" s="1783"/>
      <c r="CN35" s="1783"/>
      <c r="CO35" s="1783"/>
      <c r="CP35" s="1783"/>
      <c r="CQ35" s="1783"/>
      <c r="CR35" s="1783"/>
      <c r="CS35" s="1783"/>
      <c r="CT35" s="1783"/>
    </row>
    <row r="36" spans="1:98" ht="27.6">
      <c r="A36" s="5160"/>
      <c r="B36" s="5164"/>
      <c r="C36" s="5165"/>
      <c r="D36" s="2047"/>
      <c r="E36" s="2048"/>
      <c r="F36" s="2049"/>
      <c r="G36" s="2050"/>
      <c r="H36" s="2070"/>
      <c r="I36" s="1894"/>
      <c r="J36" s="1895"/>
      <c r="K36" s="1895"/>
      <c r="L36" s="1895"/>
      <c r="M36" s="2007"/>
      <c r="N36" s="1685"/>
      <c r="O36" s="2071"/>
      <c r="P36" s="2072"/>
      <c r="Q36" s="2073"/>
      <c r="R36" s="1901"/>
      <c r="S36" s="1901"/>
      <c r="T36" s="1902"/>
      <c r="U36" s="1845"/>
      <c r="V36" s="1929">
        <v>3</v>
      </c>
      <c r="W36" s="1939" t="s">
        <v>1370</v>
      </c>
      <c r="X36" s="2078">
        <v>45899</v>
      </c>
      <c r="Y36" s="2076">
        <v>45945</v>
      </c>
      <c r="Z36" s="1859" t="s">
        <v>1375</v>
      </c>
      <c r="AA36" s="1981"/>
      <c r="AB36" s="1982"/>
      <c r="AC36" s="1982"/>
      <c r="AD36" s="2077"/>
      <c r="AE36" s="1885"/>
      <c r="AF36" s="1953"/>
      <c r="AG36" s="1954"/>
      <c r="AH36" s="1955"/>
      <c r="AI36" s="1955"/>
      <c r="AJ36" s="1956"/>
      <c r="AK36" s="2014"/>
      <c r="AL36" s="2015"/>
      <c r="AM36" s="2015"/>
      <c r="AN36" s="2016"/>
      <c r="AO36" s="1783"/>
      <c r="AP36" s="1960"/>
      <c r="AQ36" s="1961"/>
      <c r="AR36" s="1859"/>
      <c r="AS36" s="1995" t="e">
        <f t="shared" si="23"/>
        <v>#DIV/0!</v>
      </c>
      <c r="AT36" s="1996" t="e">
        <f t="shared" si="24"/>
        <v>#DIV/0!</v>
      </c>
      <c r="AU36" s="1996" t="e">
        <f t="shared" si="25"/>
        <v>#DIV/0!</v>
      </c>
      <c r="AV36" s="1996" t="e">
        <f t="shared" si="26"/>
        <v>#DIV/0!</v>
      </c>
      <c r="AW36" s="1997" t="e">
        <f>+AA36/COUNTIF(W45,"*")</f>
        <v>#DIV/0!</v>
      </c>
      <c r="AX36" s="1997" t="e">
        <f>+AB36/COUNTIF(W45,"*")</f>
        <v>#DIV/0!</v>
      </c>
      <c r="AY36" s="1997" t="e">
        <f>+AC36/COUNTIF(W45,"*")</f>
        <v>#DIV/0!</v>
      </c>
      <c r="AZ36" s="1997" t="e">
        <f t="shared" si="27"/>
        <v>#DIV/0!</v>
      </c>
      <c r="BA36" s="1998" t="e">
        <f t="shared" si="28"/>
        <v>#DIV/0!</v>
      </c>
      <c r="BB36" s="1999" t="e">
        <f t="shared" si="29"/>
        <v>#DIV/0!</v>
      </c>
      <c r="BC36" s="1999" t="e">
        <f t="shared" si="30"/>
        <v>#DIV/0!</v>
      </c>
      <c r="BD36" s="1999" t="e">
        <f t="shared" si="31"/>
        <v>#DIV/0!</v>
      </c>
      <c r="BE36" s="2000">
        <v>0.2</v>
      </c>
      <c r="BF36" s="2000">
        <v>0.8</v>
      </c>
      <c r="BG36" s="1998" t="e">
        <f t="shared" si="32"/>
        <v>#DIV/0!</v>
      </c>
      <c r="BH36" s="1998" t="e">
        <f t="shared" si="33"/>
        <v>#DIV/0!</v>
      </c>
      <c r="BI36" s="1998" t="e">
        <f t="shared" si="34"/>
        <v>#DIV/0!</v>
      </c>
      <c r="BJ36" s="1998" t="e">
        <f t="shared" si="35"/>
        <v>#DIV/0!</v>
      </c>
      <c r="BK36" s="1998" t="e">
        <f t="shared" si="35"/>
        <v>#DIV/0!</v>
      </c>
      <c r="BL36" s="1998" t="e">
        <f t="shared" si="36"/>
        <v>#DIV/0!</v>
      </c>
      <c r="BM36" s="1998" t="e">
        <f t="shared" si="37"/>
        <v>#DIV/0!</v>
      </c>
      <c r="BN36" s="1998" t="e">
        <f t="shared" si="38"/>
        <v>#DIV/0!</v>
      </c>
      <c r="BO36" s="1998" t="e">
        <f t="shared" si="39"/>
        <v>#DIV/0!</v>
      </c>
      <c r="BP36" s="1999" t="e">
        <f t="shared" si="39"/>
        <v>#DIV/0!</v>
      </c>
      <c r="BQ36" s="1999" t="e">
        <f t="shared" si="39"/>
        <v>#DIV/0!</v>
      </c>
      <c r="BR36" s="1999" t="e">
        <f t="shared" si="39"/>
        <v>#DIV/0!</v>
      </c>
      <c r="BS36" s="1924"/>
      <c r="BT36" s="1924"/>
      <c r="BU36" s="1924"/>
      <c r="BV36" s="1924"/>
      <c r="BW36" s="1924"/>
      <c r="BX36" s="1924"/>
      <c r="BY36" s="1924"/>
      <c r="BZ36" s="1924"/>
      <c r="CA36" s="1925"/>
      <c r="CB36" s="1783"/>
      <c r="CC36" s="1926"/>
      <c r="CD36" s="1927"/>
      <c r="CE36" s="1927"/>
      <c r="CF36" s="2001"/>
      <c r="CG36" s="2002"/>
      <c r="CH36" s="1783"/>
      <c r="CI36" s="1783"/>
      <c r="CJ36" s="1783"/>
      <c r="CK36" s="1783"/>
      <c r="CL36" s="1783"/>
      <c r="CM36" s="1783"/>
      <c r="CN36" s="1783"/>
      <c r="CO36" s="1783"/>
      <c r="CP36" s="1783"/>
      <c r="CQ36" s="1783"/>
      <c r="CR36" s="1783"/>
      <c r="CS36" s="1783"/>
      <c r="CT36" s="1783"/>
    </row>
    <row r="37" spans="1:98" ht="14.4">
      <c r="A37" s="5160"/>
      <c r="B37" s="5164"/>
      <c r="C37" s="5165"/>
      <c r="D37" s="2047"/>
      <c r="E37" s="2048"/>
      <c r="F37" s="2049"/>
      <c r="G37" s="2050"/>
      <c r="H37" s="2070"/>
      <c r="I37" s="1894"/>
      <c r="J37" s="1895"/>
      <c r="K37" s="1895"/>
      <c r="L37" s="1895"/>
      <c r="M37" s="2007"/>
      <c r="N37" s="1685"/>
      <c r="O37" s="2071"/>
      <c r="P37" s="2072"/>
      <c r="Q37" s="2073"/>
      <c r="R37" s="1901"/>
      <c r="S37" s="1901"/>
      <c r="T37" s="1902"/>
      <c r="U37" s="1845"/>
      <c r="V37" s="2055">
        <v>4</v>
      </c>
      <c r="W37" s="2056"/>
      <c r="X37" s="2057"/>
      <c r="Y37" s="2076"/>
      <c r="Z37" s="1859"/>
      <c r="AA37" s="1981"/>
      <c r="AB37" s="1982"/>
      <c r="AC37" s="1982"/>
      <c r="AD37" s="2077"/>
      <c r="AE37" s="1885"/>
      <c r="AF37" s="1953"/>
      <c r="AG37" s="1954"/>
      <c r="AH37" s="1955"/>
      <c r="AI37" s="1955"/>
      <c r="AJ37" s="1956"/>
      <c r="AK37" s="2014"/>
      <c r="AL37" s="2015"/>
      <c r="AM37" s="2015"/>
      <c r="AN37" s="2016"/>
      <c r="AO37" s="1783"/>
      <c r="AP37" s="1960"/>
      <c r="AQ37" s="1961"/>
      <c r="AR37" s="1859"/>
      <c r="AS37" s="1995" t="e">
        <f t="shared" si="23"/>
        <v>#DIV/0!</v>
      </c>
      <c r="AT37" s="1996" t="e">
        <f t="shared" si="24"/>
        <v>#DIV/0!</v>
      </c>
      <c r="AU37" s="1996" t="e">
        <f t="shared" si="25"/>
        <v>#DIV/0!</v>
      </c>
      <c r="AV37" s="1996" t="e">
        <f t="shared" si="26"/>
        <v>#DIV/0!</v>
      </c>
      <c r="AW37" s="1997" t="e">
        <f>+AA37/COUNTIF(#REF!,"*")</f>
        <v>#REF!</v>
      </c>
      <c r="AX37" s="1997" t="e">
        <f>+AB37/COUNTIF(#REF!,"*")</f>
        <v>#REF!</v>
      </c>
      <c r="AY37" s="1997" t="e">
        <f>+AC37/COUNTIF(#REF!,"*")</f>
        <v>#REF!</v>
      </c>
      <c r="AZ37" s="1997" t="e">
        <f t="shared" si="27"/>
        <v>#DIV/0!</v>
      </c>
      <c r="BA37" s="1998" t="e">
        <f t="shared" si="28"/>
        <v>#DIV/0!</v>
      </c>
      <c r="BB37" s="1999" t="e">
        <f t="shared" si="29"/>
        <v>#DIV/0!</v>
      </c>
      <c r="BC37" s="1999" t="e">
        <f t="shared" si="30"/>
        <v>#DIV/0!</v>
      </c>
      <c r="BD37" s="1999" t="e">
        <f t="shared" si="31"/>
        <v>#DIV/0!</v>
      </c>
      <c r="BE37" s="2000">
        <v>0.2</v>
      </c>
      <c r="BF37" s="2000">
        <v>0.8</v>
      </c>
      <c r="BG37" s="1998" t="e">
        <f t="shared" si="32"/>
        <v>#REF!</v>
      </c>
      <c r="BH37" s="1998" t="e">
        <f t="shared" si="33"/>
        <v>#REF!</v>
      </c>
      <c r="BI37" s="1998" t="e">
        <f t="shared" si="34"/>
        <v>#REF!</v>
      </c>
      <c r="BJ37" s="1998" t="e">
        <f t="shared" si="35"/>
        <v>#DIV/0!</v>
      </c>
      <c r="BK37" s="1998" t="e">
        <f t="shared" si="35"/>
        <v>#DIV/0!</v>
      </c>
      <c r="BL37" s="1998" t="e">
        <f t="shared" si="36"/>
        <v>#DIV/0!</v>
      </c>
      <c r="BM37" s="1998" t="e">
        <f t="shared" si="37"/>
        <v>#DIV/0!</v>
      </c>
      <c r="BN37" s="1998" t="e">
        <f t="shared" si="38"/>
        <v>#DIV/0!</v>
      </c>
      <c r="BO37" s="1998" t="e">
        <f t="shared" si="39"/>
        <v>#REF!</v>
      </c>
      <c r="BP37" s="1999" t="e">
        <f t="shared" si="39"/>
        <v>#REF!</v>
      </c>
      <c r="BQ37" s="1999" t="e">
        <f t="shared" si="39"/>
        <v>#REF!</v>
      </c>
      <c r="BR37" s="1999" t="e">
        <f t="shared" si="39"/>
        <v>#DIV/0!</v>
      </c>
      <c r="BS37" s="1924"/>
      <c r="BT37" s="1924"/>
      <c r="BU37" s="1924"/>
      <c r="BV37" s="1924"/>
      <c r="BW37" s="1924"/>
      <c r="BX37" s="1924"/>
      <c r="BY37" s="1924"/>
      <c r="BZ37" s="1924"/>
      <c r="CA37" s="1925"/>
      <c r="CB37" s="1783"/>
      <c r="CC37" s="1926"/>
      <c r="CD37" s="1927"/>
      <c r="CE37" s="1927"/>
      <c r="CF37" s="2001"/>
      <c r="CG37" s="2002"/>
      <c r="CH37" s="1783"/>
      <c r="CI37" s="1783"/>
      <c r="CJ37" s="1783"/>
      <c r="CK37" s="1783"/>
      <c r="CL37" s="1783"/>
      <c r="CM37" s="1783"/>
      <c r="CN37" s="1783"/>
      <c r="CO37" s="1783"/>
      <c r="CP37" s="1783"/>
      <c r="CQ37" s="1783"/>
      <c r="CR37" s="1783"/>
      <c r="CS37" s="1783"/>
      <c r="CT37" s="1783"/>
    </row>
    <row r="38" spans="1:98" ht="14.4">
      <c r="A38" s="5160"/>
      <c r="B38" s="5164"/>
      <c r="C38" s="5165"/>
      <c r="D38" s="2047"/>
      <c r="E38" s="2048"/>
      <c r="F38" s="2049"/>
      <c r="G38" s="2050"/>
      <c r="H38" s="2070"/>
      <c r="I38" s="1894"/>
      <c r="J38" s="1895"/>
      <c r="K38" s="1895"/>
      <c r="L38" s="1895"/>
      <c r="M38" s="2007"/>
      <c r="N38" s="1685"/>
      <c r="O38" s="2071"/>
      <c r="P38" s="2072"/>
      <c r="Q38" s="2073"/>
      <c r="R38" s="1901"/>
      <c r="S38" s="1901"/>
      <c r="T38" s="1902"/>
      <c r="U38" s="1845"/>
      <c r="V38" s="2074">
        <v>5</v>
      </c>
      <c r="W38" s="2075"/>
      <c r="X38" s="2057"/>
      <c r="Y38" s="2076"/>
      <c r="Z38" s="1859"/>
      <c r="AA38" s="1981"/>
      <c r="AB38" s="1982"/>
      <c r="AC38" s="1982"/>
      <c r="AD38" s="2077"/>
      <c r="AE38" s="1885"/>
      <c r="AF38" s="1953"/>
      <c r="AG38" s="1954"/>
      <c r="AH38" s="1955"/>
      <c r="AI38" s="1955"/>
      <c r="AJ38" s="1956"/>
      <c r="AK38" s="2014"/>
      <c r="AL38" s="2015"/>
      <c r="AM38" s="2015"/>
      <c r="AN38" s="2016"/>
      <c r="AO38" s="1783"/>
      <c r="AP38" s="1960"/>
      <c r="AQ38" s="1961"/>
      <c r="AR38" s="1859"/>
      <c r="AS38" s="1995" t="e">
        <f t="shared" si="23"/>
        <v>#DIV/0!</v>
      </c>
      <c r="AT38" s="1996" t="e">
        <f t="shared" si="24"/>
        <v>#DIV/0!</v>
      </c>
      <c r="AU38" s="1996" t="e">
        <f t="shared" si="25"/>
        <v>#DIV/0!</v>
      </c>
      <c r="AV38" s="1996" t="e">
        <f t="shared" si="26"/>
        <v>#DIV/0!</v>
      </c>
      <c r="AW38" s="1997" t="e">
        <f>+AA38/COUNTIF(#REF!,"*")</f>
        <v>#REF!</v>
      </c>
      <c r="AX38" s="1997" t="e">
        <f>+AB38/COUNTIF(#REF!,"*")</f>
        <v>#REF!</v>
      </c>
      <c r="AY38" s="1997" t="e">
        <f>+AC38/COUNTIF(#REF!,"*")</f>
        <v>#REF!</v>
      </c>
      <c r="AZ38" s="1997" t="e">
        <f t="shared" si="27"/>
        <v>#DIV/0!</v>
      </c>
      <c r="BA38" s="1998" t="e">
        <f t="shared" si="28"/>
        <v>#DIV/0!</v>
      </c>
      <c r="BB38" s="1999" t="e">
        <f t="shared" si="29"/>
        <v>#DIV/0!</v>
      </c>
      <c r="BC38" s="1999" t="e">
        <f t="shared" si="30"/>
        <v>#DIV/0!</v>
      </c>
      <c r="BD38" s="1999" t="e">
        <f t="shared" si="31"/>
        <v>#DIV/0!</v>
      </c>
      <c r="BE38" s="2000">
        <v>0.2</v>
      </c>
      <c r="BF38" s="2000">
        <v>0.8</v>
      </c>
      <c r="BG38" s="1998" t="e">
        <f t="shared" si="32"/>
        <v>#REF!</v>
      </c>
      <c r="BH38" s="1998" t="e">
        <f t="shared" si="33"/>
        <v>#REF!</v>
      </c>
      <c r="BI38" s="1998" t="e">
        <f t="shared" si="34"/>
        <v>#REF!</v>
      </c>
      <c r="BJ38" s="1998" t="e">
        <f t="shared" si="35"/>
        <v>#DIV/0!</v>
      </c>
      <c r="BK38" s="1998" t="e">
        <f t="shared" si="35"/>
        <v>#DIV/0!</v>
      </c>
      <c r="BL38" s="1998" t="e">
        <f t="shared" si="36"/>
        <v>#DIV/0!</v>
      </c>
      <c r="BM38" s="1998" t="e">
        <f t="shared" si="37"/>
        <v>#DIV/0!</v>
      </c>
      <c r="BN38" s="1998" t="e">
        <f t="shared" si="38"/>
        <v>#DIV/0!</v>
      </c>
      <c r="BO38" s="1998" t="e">
        <f t="shared" si="39"/>
        <v>#REF!</v>
      </c>
      <c r="BP38" s="1999" t="e">
        <f t="shared" si="39"/>
        <v>#REF!</v>
      </c>
      <c r="BQ38" s="1999" t="e">
        <f t="shared" si="39"/>
        <v>#REF!</v>
      </c>
      <c r="BR38" s="1999" t="e">
        <f t="shared" si="39"/>
        <v>#DIV/0!</v>
      </c>
      <c r="BS38" s="1924"/>
      <c r="BT38" s="1924"/>
      <c r="BU38" s="1924"/>
      <c r="BV38" s="1924"/>
      <c r="BW38" s="1924"/>
      <c r="BX38" s="1924"/>
      <c r="BY38" s="1924"/>
      <c r="BZ38" s="1924"/>
      <c r="CA38" s="1925"/>
      <c r="CB38" s="1783"/>
      <c r="CC38" s="1926"/>
      <c r="CD38" s="1927"/>
      <c r="CE38" s="1927"/>
      <c r="CF38" s="2001"/>
      <c r="CG38" s="2002"/>
      <c r="CH38" s="1783"/>
      <c r="CI38" s="1783"/>
      <c r="CJ38" s="1783"/>
      <c r="CK38" s="1783"/>
      <c r="CL38" s="1783"/>
      <c r="CM38" s="1783"/>
      <c r="CN38" s="1783"/>
      <c r="CO38" s="1783"/>
      <c r="CP38" s="1783"/>
      <c r="CQ38" s="1783"/>
      <c r="CR38" s="1783"/>
      <c r="CS38" s="1783"/>
      <c r="CT38" s="1783"/>
    </row>
    <row r="39" spans="1:98" ht="33" customHeight="1" thickBot="1">
      <c r="A39" s="5161"/>
      <c r="B39" s="5166"/>
      <c r="C39" s="5167"/>
      <c r="D39" s="2047"/>
      <c r="E39" s="2048"/>
      <c r="F39" s="2049"/>
      <c r="G39" s="2050"/>
      <c r="H39" s="2070"/>
      <c r="I39" s="2080"/>
      <c r="J39" s="2081"/>
      <c r="K39" s="2081"/>
      <c r="L39" s="2081"/>
      <c r="M39" s="2082"/>
      <c r="N39" s="1685"/>
      <c r="O39" s="2083"/>
      <c r="P39" s="2084"/>
      <c r="Q39" s="2073"/>
      <c r="R39" s="1901"/>
      <c r="S39" s="1901"/>
      <c r="T39" s="1902"/>
      <c r="U39" s="1845"/>
      <c r="V39" s="2085">
        <v>6</v>
      </c>
      <c r="W39" s="2086"/>
      <c r="X39" s="2087"/>
      <c r="Y39" s="2088"/>
      <c r="Z39" s="2089"/>
      <c r="AA39" s="2090"/>
      <c r="AB39" s="2091"/>
      <c r="AC39" s="2091"/>
      <c r="AD39" s="2092"/>
      <c r="AE39" s="1885"/>
      <c r="AF39" s="1953"/>
      <c r="AG39" s="1954"/>
      <c r="AH39" s="1955"/>
      <c r="AI39" s="1955"/>
      <c r="AJ39" s="1956"/>
      <c r="AK39" s="2014"/>
      <c r="AL39" s="2015"/>
      <c r="AM39" s="2015"/>
      <c r="AN39" s="2016"/>
      <c r="AO39" s="1783"/>
      <c r="AP39" s="1960"/>
      <c r="AQ39" s="1961"/>
      <c r="AR39" s="1859"/>
      <c r="AS39" s="1995" t="e">
        <f t="shared" si="23"/>
        <v>#DIV/0!</v>
      </c>
      <c r="AT39" s="1996" t="e">
        <f t="shared" si="24"/>
        <v>#DIV/0!</v>
      </c>
      <c r="AU39" s="1996" t="e">
        <f t="shared" si="25"/>
        <v>#DIV/0!</v>
      </c>
      <c r="AV39" s="1996" t="e">
        <f t="shared" si="26"/>
        <v>#DIV/0!</v>
      </c>
      <c r="AW39" s="1997" t="e">
        <f>+AA39/COUNTIF(#REF!,"*")</f>
        <v>#REF!</v>
      </c>
      <c r="AX39" s="1997" t="e">
        <f>+AB39/COUNTIF(#REF!,"*")</f>
        <v>#REF!</v>
      </c>
      <c r="AY39" s="1997" t="e">
        <f>+AC39/COUNTIF(#REF!,"*")</f>
        <v>#REF!</v>
      </c>
      <c r="AZ39" s="1997" t="e">
        <f t="shared" si="27"/>
        <v>#DIV/0!</v>
      </c>
      <c r="BA39" s="1998" t="e">
        <f t="shared" si="28"/>
        <v>#DIV/0!</v>
      </c>
      <c r="BB39" s="1999" t="e">
        <f t="shared" si="29"/>
        <v>#DIV/0!</v>
      </c>
      <c r="BC39" s="1999" t="e">
        <f t="shared" si="30"/>
        <v>#DIV/0!</v>
      </c>
      <c r="BD39" s="1999" t="e">
        <f t="shared" si="31"/>
        <v>#DIV/0!</v>
      </c>
      <c r="BE39" s="2000">
        <v>0.2</v>
      </c>
      <c r="BF39" s="2000">
        <v>0.8</v>
      </c>
      <c r="BG39" s="1998" t="e">
        <f t="shared" si="32"/>
        <v>#REF!</v>
      </c>
      <c r="BH39" s="1998" t="e">
        <f t="shared" si="33"/>
        <v>#REF!</v>
      </c>
      <c r="BI39" s="1998" t="e">
        <f t="shared" si="34"/>
        <v>#REF!</v>
      </c>
      <c r="BJ39" s="1998" t="e">
        <f t="shared" si="35"/>
        <v>#DIV/0!</v>
      </c>
      <c r="BK39" s="1998" t="e">
        <f t="shared" si="35"/>
        <v>#DIV/0!</v>
      </c>
      <c r="BL39" s="1998" t="e">
        <f t="shared" si="36"/>
        <v>#DIV/0!</v>
      </c>
      <c r="BM39" s="1998" t="e">
        <f t="shared" si="37"/>
        <v>#DIV/0!</v>
      </c>
      <c r="BN39" s="1998" t="e">
        <f t="shared" si="38"/>
        <v>#DIV/0!</v>
      </c>
      <c r="BO39" s="1998" t="e">
        <f t="shared" si="39"/>
        <v>#REF!</v>
      </c>
      <c r="BP39" s="1999" t="e">
        <f t="shared" si="39"/>
        <v>#REF!</v>
      </c>
      <c r="BQ39" s="1999" t="e">
        <f t="shared" si="39"/>
        <v>#REF!</v>
      </c>
      <c r="BR39" s="1999" t="e">
        <f t="shared" si="39"/>
        <v>#DIV/0!</v>
      </c>
      <c r="BS39" s="1924"/>
      <c r="BT39" s="1924"/>
      <c r="BU39" s="1924"/>
      <c r="BV39" s="1924"/>
      <c r="BW39" s="1924"/>
      <c r="BX39" s="1924"/>
      <c r="BY39" s="1924"/>
      <c r="BZ39" s="1924"/>
      <c r="CA39" s="1925"/>
      <c r="CB39" s="1783"/>
      <c r="CC39" s="1926"/>
      <c r="CD39" s="1927"/>
      <c r="CE39" s="1927"/>
      <c r="CF39" s="2001"/>
      <c r="CG39" s="2002"/>
      <c r="CH39" s="1783"/>
      <c r="CI39" s="1783"/>
      <c r="CJ39" s="1783"/>
      <c r="CK39" s="1783"/>
      <c r="CL39" s="1783"/>
      <c r="CM39" s="1783"/>
      <c r="CN39" s="1783"/>
      <c r="CO39" s="1783"/>
      <c r="CP39" s="1783"/>
      <c r="CQ39" s="1783"/>
      <c r="CR39" s="1783"/>
      <c r="CS39" s="1783"/>
      <c r="CT39" s="1783"/>
    </row>
    <row r="40" spans="1:98" ht="49.5" customHeight="1">
      <c r="A40" s="5168">
        <v>5</v>
      </c>
      <c r="B40" s="5170" t="s">
        <v>1378</v>
      </c>
      <c r="C40" s="5171"/>
      <c r="D40" s="2093"/>
      <c r="E40" s="2094"/>
      <c r="F40" s="2095" t="s">
        <v>81</v>
      </c>
      <c r="G40" s="2096"/>
      <c r="H40" s="2097" t="s">
        <v>834</v>
      </c>
      <c r="I40" s="1874"/>
      <c r="J40" s="1875"/>
      <c r="K40" s="1875"/>
      <c r="L40" s="1875"/>
      <c r="M40" s="1974"/>
      <c r="N40" s="2098">
        <v>6586081800</v>
      </c>
      <c r="O40" s="2052" t="s">
        <v>416</v>
      </c>
      <c r="P40" s="2099">
        <v>6586081800</v>
      </c>
      <c r="Q40" s="2100"/>
      <c r="R40" s="1978"/>
      <c r="S40" s="1978"/>
      <c r="T40" s="2101"/>
      <c r="U40" s="2102"/>
      <c r="V40" s="1881">
        <v>1</v>
      </c>
      <c r="W40" s="2103" t="s">
        <v>1379</v>
      </c>
      <c r="X40" s="2104">
        <v>45899</v>
      </c>
      <c r="Y40" s="2105"/>
      <c r="Z40" s="2059"/>
      <c r="AA40" s="2060"/>
      <c r="AB40" s="2061"/>
      <c r="AC40" s="2061"/>
      <c r="AD40" s="2106"/>
      <c r="AE40" s="2107"/>
      <c r="AF40" s="2108"/>
      <c r="AG40" s="2109"/>
      <c r="AH40" s="2110"/>
      <c r="AI40" s="2110"/>
      <c r="AJ40" s="2111"/>
      <c r="AK40" s="2112"/>
      <c r="AL40" s="1990"/>
      <c r="AM40" s="1990"/>
      <c r="AN40" s="1991"/>
      <c r="AO40" s="1992"/>
      <c r="AP40" s="1993"/>
      <c r="AQ40" s="1994"/>
      <c r="AR40" s="1859"/>
      <c r="AS40" s="1995" t="e">
        <f t="shared" si="23"/>
        <v>#DIV/0!</v>
      </c>
      <c r="AT40" s="1996" t="e">
        <f t="shared" si="24"/>
        <v>#DIV/0!</v>
      </c>
      <c r="AU40" s="1996" t="e">
        <f t="shared" si="25"/>
        <v>#DIV/0!</v>
      </c>
      <c r="AV40" s="1996" t="e">
        <f t="shared" si="26"/>
        <v>#DIV/0!</v>
      </c>
      <c r="AW40" s="1997" t="e">
        <f>+AA40/COUNTIF(#REF!,"*")</f>
        <v>#REF!</v>
      </c>
      <c r="AX40" s="1997" t="e">
        <f>+AB40/COUNTIF(#REF!,"*")</f>
        <v>#REF!</v>
      </c>
      <c r="AY40" s="1997" t="e">
        <f>+AC40/COUNTIF(#REF!,"*")</f>
        <v>#REF!</v>
      </c>
      <c r="AZ40" s="1997" t="e">
        <f t="shared" si="27"/>
        <v>#DIV/0!</v>
      </c>
      <c r="BA40" s="1998" t="e">
        <f t="shared" si="28"/>
        <v>#DIV/0!</v>
      </c>
      <c r="BB40" s="1999" t="e">
        <f t="shared" si="29"/>
        <v>#DIV/0!</v>
      </c>
      <c r="BC40" s="1999" t="e">
        <f t="shared" si="30"/>
        <v>#DIV/0!</v>
      </c>
      <c r="BD40" s="1999" t="e">
        <f t="shared" si="31"/>
        <v>#DIV/0!</v>
      </c>
      <c r="BE40" s="2000">
        <v>0.2</v>
      </c>
      <c r="BF40" s="2000">
        <v>0.8</v>
      </c>
      <c r="BG40" s="1998" t="e">
        <f t="shared" si="32"/>
        <v>#REF!</v>
      </c>
      <c r="BH40" s="1998" t="e">
        <f t="shared" si="33"/>
        <v>#REF!</v>
      </c>
      <c r="BI40" s="1998" t="e">
        <f t="shared" si="34"/>
        <v>#REF!</v>
      </c>
      <c r="BJ40" s="1998" t="e">
        <f t="shared" si="35"/>
        <v>#DIV/0!</v>
      </c>
      <c r="BK40" s="1998" t="e">
        <f t="shared" si="35"/>
        <v>#DIV/0!</v>
      </c>
      <c r="BL40" s="1998" t="e">
        <f t="shared" si="36"/>
        <v>#DIV/0!</v>
      </c>
      <c r="BM40" s="1998" t="e">
        <f t="shared" si="37"/>
        <v>#DIV/0!</v>
      </c>
      <c r="BN40" s="1998" t="e">
        <f t="shared" si="38"/>
        <v>#DIV/0!</v>
      </c>
      <c r="BO40" s="1998" t="e">
        <f t="shared" si="39"/>
        <v>#REF!</v>
      </c>
      <c r="BP40" s="1999" t="e">
        <f t="shared" si="39"/>
        <v>#REF!</v>
      </c>
      <c r="BQ40" s="1999" t="e">
        <f t="shared" si="39"/>
        <v>#REF!</v>
      </c>
      <c r="BR40" s="1999" t="e">
        <f t="shared" si="39"/>
        <v>#DIV/0!</v>
      </c>
      <c r="BS40" s="1924"/>
      <c r="BT40" s="1924"/>
      <c r="BU40" s="1924"/>
      <c r="BV40" s="1924"/>
      <c r="BW40" s="1924"/>
      <c r="BX40" s="1924"/>
      <c r="BY40" s="1924"/>
      <c r="BZ40" s="1924"/>
      <c r="CA40" s="1925"/>
      <c r="CB40" s="1783"/>
      <c r="CC40" s="1926"/>
      <c r="CD40" s="1927"/>
      <c r="CE40" s="1927"/>
      <c r="CF40" s="2001"/>
      <c r="CG40" s="2002"/>
      <c r="CH40" s="1783"/>
      <c r="CI40" s="1783"/>
      <c r="CJ40" s="1783"/>
      <c r="CK40" s="1783"/>
      <c r="CL40" s="1783"/>
      <c r="CM40" s="1783"/>
      <c r="CN40" s="1783"/>
      <c r="CO40" s="1783"/>
      <c r="CP40" s="1783"/>
      <c r="CQ40" s="1783"/>
      <c r="CR40" s="1783"/>
      <c r="CS40" s="1783"/>
      <c r="CT40" s="1783"/>
    </row>
    <row r="41" spans="1:98" ht="14.4">
      <c r="A41" s="5168"/>
      <c r="B41" s="5172"/>
      <c r="C41" s="5173"/>
      <c r="D41" s="2113"/>
      <c r="E41" s="2048"/>
      <c r="F41" s="2049"/>
      <c r="G41" s="2050"/>
      <c r="H41" s="2070"/>
      <c r="I41" s="1894"/>
      <c r="J41" s="1895"/>
      <c r="K41" s="1895"/>
      <c r="L41" s="1895"/>
      <c r="M41" s="2007"/>
      <c r="N41" s="1685"/>
      <c r="O41" s="2071"/>
      <c r="P41" s="2072"/>
      <c r="Q41" s="2073"/>
      <c r="R41" s="1901"/>
      <c r="S41" s="1901"/>
      <c r="T41" s="1902"/>
      <c r="U41" s="1845"/>
      <c r="V41" s="2074">
        <v>2</v>
      </c>
      <c r="W41" s="2075" t="s">
        <v>1380</v>
      </c>
      <c r="X41" s="2057">
        <v>45899</v>
      </c>
      <c r="Y41" s="2114"/>
      <c r="Z41" s="1859"/>
      <c r="AA41" s="1981"/>
      <c r="AB41" s="1982"/>
      <c r="AC41" s="1982"/>
      <c r="AD41" s="1983"/>
      <c r="AE41" s="1885"/>
      <c r="AF41" s="1953"/>
      <c r="AG41" s="1954"/>
      <c r="AH41" s="1955"/>
      <c r="AI41" s="1955"/>
      <c r="AJ41" s="1956"/>
      <c r="AK41" s="2014"/>
      <c r="AL41" s="2015"/>
      <c r="AM41" s="2015"/>
      <c r="AN41" s="2016"/>
      <c r="AO41" s="1783"/>
      <c r="AP41" s="1960"/>
      <c r="AQ41" s="1946"/>
      <c r="AR41" s="1859"/>
      <c r="AS41" s="1995"/>
      <c r="AT41" s="1996"/>
      <c r="AU41" s="1996"/>
      <c r="AV41" s="1996"/>
      <c r="AW41" s="1997"/>
      <c r="AX41" s="1997"/>
      <c r="AY41" s="1997"/>
      <c r="AZ41" s="1997"/>
      <c r="BA41" s="1998"/>
      <c r="BB41" s="1999"/>
      <c r="BC41" s="1999"/>
      <c r="BD41" s="1999"/>
      <c r="BE41" s="2000"/>
      <c r="BF41" s="2000"/>
      <c r="BG41" s="1998"/>
      <c r="BH41" s="1998"/>
      <c r="BI41" s="1998"/>
      <c r="BJ41" s="1998"/>
      <c r="BK41" s="1998"/>
      <c r="BL41" s="1998"/>
      <c r="BM41" s="1998"/>
      <c r="BN41" s="1998"/>
      <c r="BO41" s="1998"/>
      <c r="BP41" s="1999"/>
      <c r="BQ41" s="1999"/>
      <c r="BR41" s="1999"/>
      <c r="BS41" s="1924"/>
      <c r="BT41" s="1924"/>
      <c r="BU41" s="1924"/>
      <c r="BV41" s="1924"/>
      <c r="BW41" s="1924"/>
      <c r="BX41" s="1924"/>
      <c r="BY41" s="1924"/>
      <c r="BZ41" s="1924"/>
      <c r="CA41" s="1925"/>
      <c r="CB41" s="1783"/>
      <c r="CC41" s="1926"/>
      <c r="CD41" s="1927"/>
      <c r="CE41" s="1927"/>
      <c r="CF41" s="2001"/>
      <c r="CG41" s="2002"/>
      <c r="CH41" s="1783"/>
      <c r="CI41" s="1783"/>
      <c r="CJ41" s="1783"/>
      <c r="CK41" s="1783"/>
      <c r="CL41" s="1783"/>
      <c r="CM41" s="1783"/>
      <c r="CN41" s="1783"/>
      <c r="CO41" s="1783"/>
      <c r="CP41" s="1783"/>
      <c r="CQ41" s="1783"/>
      <c r="CR41" s="1783"/>
      <c r="CS41" s="1783"/>
      <c r="CT41" s="1783"/>
    </row>
    <row r="42" spans="1:98" ht="14.4">
      <c r="A42" s="5168"/>
      <c r="B42" s="5172"/>
      <c r="C42" s="5173"/>
      <c r="D42" s="2113"/>
      <c r="E42" s="2048"/>
      <c r="F42" s="2049"/>
      <c r="G42" s="2050"/>
      <c r="H42" s="2070"/>
      <c r="I42" s="1894"/>
      <c r="J42" s="1895"/>
      <c r="K42" s="1895"/>
      <c r="L42" s="1895"/>
      <c r="M42" s="2007"/>
      <c r="N42" s="1685"/>
      <c r="O42" s="2071"/>
      <c r="P42" s="2072"/>
      <c r="Q42" s="2073"/>
      <c r="R42" s="1901"/>
      <c r="S42" s="1901"/>
      <c r="T42" s="1902"/>
      <c r="U42" s="1845"/>
      <c r="V42" s="1929">
        <v>3</v>
      </c>
      <c r="W42" s="1939" t="s">
        <v>1381</v>
      </c>
      <c r="X42" s="2078">
        <v>45899</v>
      </c>
      <c r="Y42" s="2114"/>
      <c r="Z42" s="1859"/>
      <c r="AA42" s="1981"/>
      <c r="AB42" s="1982"/>
      <c r="AC42" s="1982"/>
      <c r="AD42" s="1983"/>
      <c r="AE42" s="1885"/>
      <c r="AF42" s="1953"/>
      <c r="AG42" s="1954"/>
      <c r="AH42" s="1955"/>
      <c r="AI42" s="1955"/>
      <c r="AJ42" s="1956"/>
      <c r="AK42" s="2014"/>
      <c r="AL42" s="2015"/>
      <c r="AM42" s="2015"/>
      <c r="AN42" s="2016"/>
      <c r="AO42" s="1783"/>
      <c r="AP42" s="1960"/>
      <c r="AQ42" s="1946"/>
      <c r="AR42" s="1859"/>
      <c r="AS42" s="1995"/>
      <c r="AT42" s="1996"/>
      <c r="AU42" s="1996"/>
      <c r="AV42" s="1996"/>
      <c r="AW42" s="1997"/>
      <c r="AX42" s="1997"/>
      <c r="AY42" s="1997"/>
      <c r="AZ42" s="1997"/>
      <c r="BA42" s="1998"/>
      <c r="BB42" s="1999"/>
      <c r="BC42" s="1999"/>
      <c r="BD42" s="1999"/>
      <c r="BE42" s="2000"/>
      <c r="BF42" s="2000"/>
      <c r="BG42" s="1998"/>
      <c r="BH42" s="1998"/>
      <c r="BI42" s="1998"/>
      <c r="BJ42" s="1998"/>
      <c r="BK42" s="1998"/>
      <c r="BL42" s="1998"/>
      <c r="BM42" s="1998"/>
      <c r="BN42" s="1998"/>
      <c r="BO42" s="1998"/>
      <c r="BP42" s="1999"/>
      <c r="BQ42" s="1999"/>
      <c r="BR42" s="1999"/>
      <c r="BS42" s="1924"/>
      <c r="BT42" s="1924"/>
      <c r="BU42" s="1924"/>
      <c r="BV42" s="1924"/>
      <c r="BW42" s="1924"/>
      <c r="BX42" s="1924"/>
      <c r="BY42" s="1924"/>
      <c r="BZ42" s="1924"/>
      <c r="CA42" s="1925"/>
      <c r="CB42" s="1783"/>
      <c r="CC42" s="1926"/>
      <c r="CD42" s="1927"/>
      <c r="CE42" s="1927"/>
      <c r="CF42" s="2001"/>
      <c r="CG42" s="2002"/>
      <c r="CH42" s="1783"/>
      <c r="CI42" s="1783"/>
      <c r="CJ42" s="1783"/>
      <c r="CK42" s="1783"/>
      <c r="CL42" s="1783"/>
      <c r="CM42" s="1783"/>
      <c r="CN42" s="1783"/>
      <c r="CO42" s="1783"/>
      <c r="CP42" s="1783"/>
      <c r="CQ42" s="1783"/>
      <c r="CR42" s="1783"/>
      <c r="CS42" s="1783"/>
      <c r="CT42" s="1783"/>
    </row>
    <row r="43" spans="1:98" ht="14.4">
      <c r="A43" s="5168"/>
      <c r="B43" s="5172"/>
      <c r="C43" s="5173"/>
      <c r="D43" s="2113"/>
      <c r="E43" s="2048"/>
      <c r="F43" s="2049"/>
      <c r="G43" s="2050"/>
      <c r="H43" s="2070"/>
      <c r="I43" s="1894"/>
      <c r="J43" s="1895"/>
      <c r="K43" s="1895"/>
      <c r="L43" s="1895"/>
      <c r="M43" s="2007"/>
      <c r="N43" s="1685"/>
      <c r="O43" s="2071"/>
      <c r="P43" s="2072"/>
      <c r="Q43" s="2073"/>
      <c r="R43" s="1901"/>
      <c r="S43" s="1901"/>
      <c r="T43" s="1902"/>
      <c r="U43" s="1845"/>
      <c r="V43" s="2055">
        <v>4</v>
      </c>
      <c r="W43" s="2056" t="s">
        <v>1382</v>
      </c>
      <c r="X43" s="2057">
        <v>45945</v>
      </c>
      <c r="Y43" s="2114"/>
      <c r="Z43" s="1859"/>
      <c r="AA43" s="1981"/>
      <c r="AB43" s="1982"/>
      <c r="AC43" s="1982"/>
      <c r="AD43" s="1983"/>
      <c r="AE43" s="1885"/>
      <c r="AF43" s="1953"/>
      <c r="AG43" s="1954"/>
      <c r="AH43" s="1955"/>
      <c r="AI43" s="1955"/>
      <c r="AJ43" s="1956"/>
      <c r="AK43" s="2014"/>
      <c r="AL43" s="2015"/>
      <c r="AM43" s="2015"/>
      <c r="AN43" s="2016"/>
      <c r="AO43" s="1783"/>
      <c r="AP43" s="1960"/>
      <c r="AQ43" s="1946"/>
      <c r="AR43" s="1859"/>
      <c r="AS43" s="1995"/>
      <c r="AT43" s="1996"/>
      <c r="AU43" s="1996"/>
      <c r="AV43" s="1996"/>
      <c r="AW43" s="1997"/>
      <c r="AX43" s="1997"/>
      <c r="AY43" s="1997"/>
      <c r="AZ43" s="1997"/>
      <c r="BA43" s="1998"/>
      <c r="BB43" s="1999"/>
      <c r="BC43" s="1999"/>
      <c r="BD43" s="1999"/>
      <c r="BE43" s="2000"/>
      <c r="BF43" s="2000"/>
      <c r="BG43" s="1998"/>
      <c r="BH43" s="1998"/>
      <c r="BI43" s="1998"/>
      <c r="BJ43" s="1998"/>
      <c r="BK43" s="1998"/>
      <c r="BL43" s="1998"/>
      <c r="BM43" s="1998"/>
      <c r="BN43" s="1998"/>
      <c r="BO43" s="1998"/>
      <c r="BP43" s="1999"/>
      <c r="BQ43" s="1999"/>
      <c r="BR43" s="1999"/>
      <c r="BS43" s="1924"/>
      <c r="BT43" s="1924"/>
      <c r="BU43" s="1924"/>
      <c r="BV43" s="1924"/>
      <c r="BW43" s="1924"/>
      <c r="BX43" s="1924"/>
      <c r="BY43" s="1924"/>
      <c r="BZ43" s="1924"/>
      <c r="CA43" s="1925"/>
      <c r="CB43" s="1783"/>
      <c r="CC43" s="1926"/>
      <c r="CD43" s="1927"/>
      <c r="CE43" s="1927"/>
      <c r="CF43" s="2001"/>
      <c r="CG43" s="2002"/>
      <c r="CH43" s="1783"/>
      <c r="CI43" s="1783"/>
      <c r="CJ43" s="1783"/>
      <c r="CK43" s="1783"/>
      <c r="CL43" s="1783"/>
      <c r="CM43" s="1783"/>
      <c r="CN43" s="1783"/>
      <c r="CO43" s="1783"/>
      <c r="CP43" s="1783"/>
      <c r="CQ43" s="1783"/>
      <c r="CR43" s="1783"/>
      <c r="CS43" s="1783"/>
      <c r="CT43" s="1783"/>
    </row>
    <row r="44" spans="1:98" ht="14.4">
      <c r="A44" s="5168"/>
      <c r="B44" s="5172"/>
      <c r="C44" s="5173"/>
      <c r="D44" s="2113"/>
      <c r="E44" s="2048"/>
      <c r="F44" s="2049"/>
      <c r="G44" s="2050"/>
      <c r="H44" s="2070"/>
      <c r="I44" s="1894"/>
      <c r="J44" s="1895"/>
      <c r="K44" s="1895"/>
      <c r="L44" s="1895"/>
      <c r="M44" s="2007"/>
      <c r="N44" s="1685"/>
      <c r="O44" s="2071"/>
      <c r="P44" s="2072"/>
      <c r="Q44" s="2073"/>
      <c r="R44" s="1901"/>
      <c r="S44" s="1901"/>
      <c r="T44" s="1902"/>
      <c r="U44" s="1845"/>
      <c r="V44" s="2074">
        <v>5</v>
      </c>
      <c r="W44" s="2075" t="s">
        <v>1383</v>
      </c>
      <c r="X44" s="2057">
        <v>46007</v>
      </c>
      <c r="Y44" s="2114"/>
      <c r="Z44" s="1859"/>
      <c r="AA44" s="1981"/>
      <c r="AB44" s="1982"/>
      <c r="AC44" s="1982"/>
      <c r="AD44" s="1983"/>
      <c r="AE44" s="1885"/>
      <c r="AF44" s="1953"/>
      <c r="AG44" s="1954"/>
      <c r="AH44" s="1955"/>
      <c r="AI44" s="1955"/>
      <c r="AJ44" s="1956"/>
      <c r="AK44" s="2014"/>
      <c r="AL44" s="2015"/>
      <c r="AM44" s="2015"/>
      <c r="AN44" s="2016"/>
      <c r="AO44" s="1783"/>
      <c r="AP44" s="1960"/>
      <c r="AQ44" s="1946"/>
      <c r="AR44" s="1859"/>
      <c r="AS44" s="1995" t="e">
        <f t="shared" si="23"/>
        <v>#DIV/0!</v>
      </c>
      <c r="AT44" s="1996" t="e">
        <f t="shared" si="24"/>
        <v>#DIV/0!</v>
      </c>
      <c r="AU44" s="1996" t="e">
        <f t="shared" si="25"/>
        <v>#DIV/0!</v>
      </c>
      <c r="AV44" s="1996" t="e">
        <f t="shared" si="26"/>
        <v>#DIV/0!</v>
      </c>
      <c r="AW44" s="1997" t="e">
        <f>+AA44/COUNTIF(#REF!,"*")</f>
        <v>#REF!</v>
      </c>
      <c r="AX44" s="1997" t="e">
        <f>+AB44/COUNTIF(#REF!,"*")</f>
        <v>#REF!</v>
      </c>
      <c r="AY44" s="1997" t="e">
        <f>+AC44/COUNTIF(#REF!,"*")</f>
        <v>#REF!</v>
      </c>
      <c r="AZ44" s="1997" t="e">
        <f t="shared" si="27"/>
        <v>#DIV/0!</v>
      </c>
      <c r="BA44" s="1998" t="e">
        <f t="shared" si="28"/>
        <v>#DIV/0!</v>
      </c>
      <c r="BB44" s="1999" t="e">
        <f t="shared" si="29"/>
        <v>#DIV/0!</v>
      </c>
      <c r="BC44" s="1999" t="e">
        <f t="shared" si="30"/>
        <v>#DIV/0!</v>
      </c>
      <c r="BD44" s="1999" t="e">
        <f t="shared" si="31"/>
        <v>#DIV/0!</v>
      </c>
      <c r="BE44" s="2000">
        <v>0.2</v>
      </c>
      <c r="BF44" s="2000">
        <v>0.8</v>
      </c>
      <c r="BG44" s="1998" t="e">
        <f t="shared" si="32"/>
        <v>#REF!</v>
      </c>
      <c r="BH44" s="1998" t="e">
        <f t="shared" si="33"/>
        <v>#REF!</v>
      </c>
      <c r="BI44" s="1998" t="e">
        <f t="shared" si="34"/>
        <v>#REF!</v>
      </c>
      <c r="BJ44" s="1998" t="e">
        <f t="shared" si="35"/>
        <v>#DIV/0!</v>
      </c>
      <c r="BK44" s="1998" t="e">
        <f t="shared" si="35"/>
        <v>#DIV/0!</v>
      </c>
      <c r="BL44" s="1998" t="e">
        <f t="shared" si="36"/>
        <v>#DIV/0!</v>
      </c>
      <c r="BM44" s="1998" t="e">
        <f t="shared" si="37"/>
        <v>#DIV/0!</v>
      </c>
      <c r="BN44" s="1998" t="e">
        <f t="shared" si="38"/>
        <v>#DIV/0!</v>
      </c>
      <c r="BO44" s="1998" t="e">
        <f t="shared" si="39"/>
        <v>#REF!</v>
      </c>
      <c r="BP44" s="1999" t="e">
        <f t="shared" si="39"/>
        <v>#REF!</v>
      </c>
      <c r="BQ44" s="1999" t="e">
        <f t="shared" si="39"/>
        <v>#REF!</v>
      </c>
      <c r="BR44" s="1999" t="e">
        <f t="shared" si="39"/>
        <v>#DIV/0!</v>
      </c>
      <c r="BS44" s="1924"/>
      <c r="BT44" s="1924"/>
      <c r="BU44" s="1924"/>
      <c r="BV44" s="1924"/>
      <c r="BW44" s="1924"/>
      <c r="BX44" s="1924"/>
      <c r="BY44" s="1924"/>
      <c r="BZ44" s="1924"/>
      <c r="CA44" s="1925"/>
      <c r="CB44" s="1783"/>
      <c r="CC44" s="1926"/>
      <c r="CD44" s="1927"/>
      <c r="CE44" s="1927"/>
      <c r="CF44" s="2001"/>
      <c r="CG44" s="2002"/>
      <c r="CH44" s="1783"/>
      <c r="CI44" s="1783"/>
      <c r="CJ44" s="1783"/>
      <c r="CK44" s="1783"/>
      <c r="CL44" s="1783"/>
      <c r="CM44" s="1783"/>
      <c r="CN44" s="1783"/>
      <c r="CO44" s="1783"/>
      <c r="CP44" s="1783"/>
      <c r="CQ44" s="1783"/>
      <c r="CR44" s="1783"/>
      <c r="CS44" s="1783"/>
      <c r="CT44" s="1783"/>
    </row>
    <row r="45" spans="1:98" ht="14.4">
      <c r="A45" s="5168"/>
      <c r="B45" s="5172"/>
      <c r="C45" s="5173"/>
      <c r="D45" s="2113"/>
      <c r="E45" s="2048"/>
      <c r="F45" s="2049"/>
      <c r="G45" s="2050"/>
      <c r="H45" s="2070"/>
      <c r="I45" s="1894"/>
      <c r="J45" s="1895"/>
      <c r="K45" s="1895"/>
      <c r="L45" s="1895"/>
      <c r="M45" s="2007"/>
      <c r="N45" s="1685"/>
      <c r="O45" s="2071"/>
      <c r="P45" s="2072"/>
      <c r="Q45" s="2073"/>
      <c r="R45" s="1901"/>
      <c r="S45" s="1901"/>
      <c r="T45" s="1902"/>
      <c r="U45" s="1845"/>
      <c r="V45" s="1929">
        <v>9</v>
      </c>
      <c r="W45" s="1939"/>
      <c r="X45" s="2078"/>
      <c r="Y45" s="2114"/>
      <c r="Z45" s="1859"/>
      <c r="AA45" s="1981"/>
      <c r="AB45" s="1982"/>
      <c r="AC45" s="1982"/>
      <c r="AD45" s="1983"/>
      <c r="AE45" s="1885"/>
      <c r="AF45" s="1953"/>
      <c r="AG45" s="1954"/>
      <c r="AH45" s="1955"/>
      <c r="AI45" s="1955"/>
      <c r="AJ45" s="1956"/>
      <c r="AK45" s="2014"/>
      <c r="AL45" s="2015"/>
      <c r="AM45" s="2015"/>
      <c r="AN45" s="2016"/>
      <c r="AO45" s="1783"/>
      <c r="AP45" s="1960"/>
      <c r="AQ45" s="1946"/>
      <c r="AR45" s="1859"/>
      <c r="AS45" s="1995" t="e">
        <f t="shared" si="23"/>
        <v>#DIV/0!</v>
      </c>
      <c r="AT45" s="1996" t="e">
        <f t="shared" si="24"/>
        <v>#DIV/0!</v>
      </c>
      <c r="AU45" s="1996" t="e">
        <f t="shared" si="25"/>
        <v>#DIV/0!</v>
      </c>
      <c r="AV45" s="1996" t="e">
        <f t="shared" si="26"/>
        <v>#DIV/0!</v>
      </c>
      <c r="AW45" s="1997" t="e">
        <f>+AA45/COUNTIF(#REF!,"*")</f>
        <v>#REF!</v>
      </c>
      <c r="AX45" s="1997" t="e">
        <f>+AB45/COUNTIF(#REF!,"*")</f>
        <v>#REF!</v>
      </c>
      <c r="AY45" s="1997" t="e">
        <f>+AC45/COUNTIF(#REF!,"*")</f>
        <v>#REF!</v>
      </c>
      <c r="AZ45" s="1997" t="e">
        <f t="shared" si="27"/>
        <v>#DIV/0!</v>
      </c>
      <c r="BA45" s="1998" t="e">
        <f t="shared" si="28"/>
        <v>#DIV/0!</v>
      </c>
      <c r="BB45" s="1999" t="e">
        <f t="shared" si="29"/>
        <v>#DIV/0!</v>
      </c>
      <c r="BC45" s="1999" t="e">
        <f t="shared" si="30"/>
        <v>#DIV/0!</v>
      </c>
      <c r="BD45" s="1999" t="e">
        <f t="shared" si="31"/>
        <v>#DIV/0!</v>
      </c>
      <c r="BE45" s="2000">
        <v>0.2</v>
      </c>
      <c r="BF45" s="2000">
        <v>0.8</v>
      </c>
      <c r="BG45" s="1998" t="e">
        <f t="shared" si="32"/>
        <v>#REF!</v>
      </c>
      <c r="BH45" s="1998" t="e">
        <f t="shared" si="33"/>
        <v>#REF!</v>
      </c>
      <c r="BI45" s="1998" t="e">
        <f t="shared" si="34"/>
        <v>#REF!</v>
      </c>
      <c r="BJ45" s="1998" t="e">
        <f t="shared" si="35"/>
        <v>#DIV/0!</v>
      </c>
      <c r="BK45" s="1998" t="e">
        <f t="shared" si="35"/>
        <v>#DIV/0!</v>
      </c>
      <c r="BL45" s="1998" t="e">
        <f t="shared" si="36"/>
        <v>#DIV/0!</v>
      </c>
      <c r="BM45" s="1998" t="e">
        <f t="shared" si="37"/>
        <v>#DIV/0!</v>
      </c>
      <c r="BN45" s="1998" t="e">
        <f t="shared" si="38"/>
        <v>#DIV/0!</v>
      </c>
      <c r="BO45" s="1998" t="e">
        <f t="shared" si="39"/>
        <v>#REF!</v>
      </c>
      <c r="BP45" s="1999" t="e">
        <f t="shared" si="39"/>
        <v>#REF!</v>
      </c>
      <c r="BQ45" s="1999" t="e">
        <f t="shared" si="39"/>
        <v>#REF!</v>
      </c>
      <c r="BR45" s="1999" t="e">
        <f t="shared" si="39"/>
        <v>#DIV/0!</v>
      </c>
      <c r="BS45" s="1924"/>
      <c r="BT45" s="1924"/>
      <c r="BU45" s="1924"/>
      <c r="BV45" s="1924"/>
      <c r="BW45" s="1924"/>
      <c r="BX45" s="1924"/>
      <c r="BY45" s="1924"/>
      <c r="BZ45" s="1924"/>
      <c r="CA45" s="1925"/>
      <c r="CB45" s="1783"/>
      <c r="CC45" s="1926"/>
      <c r="CD45" s="1927"/>
      <c r="CE45" s="1927"/>
      <c r="CF45" s="2001"/>
      <c r="CG45" s="2002"/>
      <c r="CH45" s="1783"/>
      <c r="CI45" s="1783"/>
      <c r="CJ45" s="1783"/>
      <c r="CK45" s="1783"/>
      <c r="CL45" s="1783"/>
      <c r="CM45" s="1783"/>
      <c r="CN45" s="1783"/>
      <c r="CO45" s="1783"/>
      <c r="CP45" s="1783"/>
      <c r="CQ45" s="1783"/>
      <c r="CR45" s="1783"/>
      <c r="CS45" s="1783"/>
      <c r="CT45" s="1783"/>
    </row>
    <row r="46" spans="1:98" thickBot="1">
      <c r="A46" s="5169"/>
      <c r="B46" s="5174"/>
      <c r="C46" s="5175"/>
      <c r="D46" s="2115"/>
      <c r="E46" s="2116"/>
      <c r="F46" s="2117"/>
      <c r="G46" s="2118"/>
      <c r="H46" s="2119"/>
      <c r="I46" s="1942"/>
      <c r="J46" s="1943"/>
      <c r="K46" s="1943"/>
      <c r="L46" s="1943"/>
      <c r="M46" s="2025"/>
      <c r="N46" s="2120"/>
      <c r="O46" s="2121"/>
      <c r="P46" s="2122"/>
      <c r="Q46" s="2123"/>
      <c r="R46" s="2030"/>
      <c r="S46" s="2030"/>
      <c r="T46" s="2124"/>
      <c r="U46" s="2125"/>
      <c r="V46" s="2126">
        <v>10</v>
      </c>
      <c r="W46" s="2033"/>
      <c r="X46" s="2127"/>
      <c r="Y46" s="2128"/>
      <c r="Z46" s="2089"/>
      <c r="AA46" s="2090"/>
      <c r="AB46" s="2091"/>
      <c r="AC46" s="2091"/>
      <c r="AD46" s="2129"/>
      <c r="AE46" s="2130"/>
      <c r="AF46" s="2131"/>
      <c r="AG46" s="2038"/>
      <c r="AH46" s="2039"/>
      <c r="AI46" s="2039"/>
      <c r="AJ46" s="2040"/>
      <c r="AK46" s="2041"/>
      <c r="AL46" s="2042"/>
      <c r="AM46" s="2042"/>
      <c r="AN46" s="2043"/>
      <c r="AO46" s="2044"/>
      <c r="AP46" s="2045"/>
      <c r="AQ46" s="2046"/>
      <c r="AR46" s="1859"/>
      <c r="AS46" s="1995" t="e">
        <f t="shared" si="23"/>
        <v>#DIV/0!</v>
      </c>
      <c r="AT46" s="1996" t="e">
        <f t="shared" si="24"/>
        <v>#DIV/0!</v>
      </c>
      <c r="AU46" s="1996" t="e">
        <f t="shared" si="25"/>
        <v>#DIV/0!</v>
      </c>
      <c r="AV46" s="1996" t="e">
        <f t="shared" si="26"/>
        <v>#DIV/0!</v>
      </c>
      <c r="AW46" s="1997" t="e">
        <f t="shared" ref="AW46" si="42">+AA46/COUNTIF(W46,"*")</f>
        <v>#DIV/0!</v>
      </c>
      <c r="AX46" s="1997" t="e">
        <f t="shared" ref="AX46" si="43">+AB46/COUNTIF(W46,"*")</f>
        <v>#DIV/0!</v>
      </c>
      <c r="AY46" s="1997" t="e">
        <f t="shared" ref="AY46" si="44">+AC46/COUNTIF(W46,"*")</f>
        <v>#DIV/0!</v>
      </c>
      <c r="AZ46" s="1997" t="e">
        <f t="shared" si="27"/>
        <v>#DIV/0!</v>
      </c>
      <c r="BA46" s="1998" t="e">
        <f t="shared" si="28"/>
        <v>#DIV/0!</v>
      </c>
      <c r="BB46" s="1999" t="e">
        <f t="shared" si="29"/>
        <v>#DIV/0!</v>
      </c>
      <c r="BC46" s="1999" t="e">
        <f t="shared" si="30"/>
        <v>#DIV/0!</v>
      </c>
      <c r="BD46" s="1999" t="e">
        <f t="shared" si="31"/>
        <v>#DIV/0!</v>
      </c>
      <c r="BE46" s="2000">
        <v>0.2</v>
      </c>
      <c r="BF46" s="2000">
        <v>0.8</v>
      </c>
      <c r="BG46" s="1998" t="e">
        <f t="shared" si="32"/>
        <v>#DIV/0!</v>
      </c>
      <c r="BH46" s="1998" t="e">
        <f t="shared" si="33"/>
        <v>#DIV/0!</v>
      </c>
      <c r="BI46" s="1998" t="e">
        <f t="shared" si="34"/>
        <v>#DIV/0!</v>
      </c>
      <c r="BJ46" s="1998" t="e">
        <f t="shared" si="35"/>
        <v>#DIV/0!</v>
      </c>
      <c r="BK46" s="1998" t="e">
        <f t="shared" si="35"/>
        <v>#DIV/0!</v>
      </c>
      <c r="BL46" s="1998" t="e">
        <f t="shared" si="36"/>
        <v>#DIV/0!</v>
      </c>
      <c r="BM46" s="1998" t="e">
        <f t="shared" si="37"/>
        <v>#DIV/0!</v>
      </c>
      <c r="BN46" s="1998" t="e">
        <f t="shared" si="38"/>
        <v>#DIV/0!</v>
      </c>
      <c r="BO46" s="1998" t="e">
        <f t="shared" si="39"/>
        <v>#DIV/0!</v>
      </c>
      <c r="BP46" s="1999" t="e">
        <f t="shared" si="39"/>
        <v>#DIV/0!</v>
      </c>
      <c r="BQ46" s="1999" t="e">
        <f t="shared" si="39"/>
        <v>#DIV/0!</v>
      </c>
      <c r="BR46" s="1999" t="e">
        <f t="shared" si="39"/>
        <v>#DIV/0!</v>
      </c>
      <c r="BS46" s="1924"/>
      <c r="BT46" s="1924"/>
      <c r="BU46" s="1924"/>
      <c r="BV46" s="1924"/>
      <c r="BW46" s="1924"/>
      <c r="BX46" s="1924"/>
      <c r="BY46" s="1924"/>
      <c r="BZ46" s="1924"/>
      <c r="CA46" s="1925"/>
      <c r="CB46" s="1783"/>
      <c r="CC46" s="1926"/>
      <c r="CD46" s="1927"/>
      <c r="CE46" s="1927"/>
      <c r="CF46" s="2001"/>
      <c r="CG46" s="2002"/>
      <c r="CH46" s="1783"/>
      <c r="CI46" s="1783"/>
      <c r="CJ46" s="1783"/>
      <c r="CK46" s="1783"/>
      <c r="CL46" s="1783"/>
      <c r="CM46" s="1783"/>
      <c r="CN46" s="1783"/>
      <c r="CO46" s="1783"/>
      <c r="CP46" s="1783"/>
      <c r="CQ46" s="1783"/>
      <c r="CR46" s="1783"/>
      <c r="CS46" s="1783"/>
      <c r="CT46" s="1783"/>
    </row>
    <row r="47" spans="1:98" s="2174" customFormat="1" ht="33" customHeight="1">
      <c r="A47" s="5202">
        <v>6</v>
      </c>
      <c r="B47" s="5205" t="s">
        <v>1384</v>
      </c>
      <c r="C47" s="5206"/>
      <c r="D47" s="5209">
        <v>2024002470057</v>
      </c>
      <c r="E47" s="5210"/>
      <c r="F47" s="2132" t="s">
        <v>273</v>
      </c>
      <c r="G47" s="2133">
        <v>133141</v>
      </c>
      <c r="H47" s="2134" t="s">
        <v>1385</v>
      </c>
      <c r="I47" s="2135"/>
      <c r="J47" s="2136"/>
      <c r="K47" s="2136"/>
      <c r="L47" s="2136"/>
      <c r="M47" s="2136"/>
      <c r="N47" s="2137">
        <v>78600000000</v>
      </c>
      <c r="O47" s="2132" t="s">
        <v>91</v>
      </c>
      <c r="P47" s="2138">
        <v>78600000000</v>
      </c>
      <c r="Q47" s="2139"/>
      <c r="R47" s="2140"/>
      <c r="S47" s="2140"/>
      <c r="T47" s="2141"/>
      <c r="U47" s="2142"/>
      <c r="V47" s="2143">
        <v>2</v>
      </c>
      <c r="W47" s="2144" t="s">
        <v>1386</v>
      </c>
      <c r="X47" s="2145">
        <v>45687</v>
      </c>
      <c r="Y47" s="2145">
        <v>45746</v>
      </c>
      <c r="Z47" s="2146" t="s">
        <v>1387</v>
      </c>
      <c r="AA47" s="2147">
        <v>1</v>
      </c>
      <c r="AB47" s="2148"/>
      <c r="AC47" s="2148"/>
      <c r="AD47" s="2149"/>
      <c r="AE47" s="2150"/>
      <c r="AF47" s="2151" t="s">
        <v>1388</v>
      </c>
      <c r="AG47" s="2132" t="s">
        <v>1389</v>
      </c>
      <c r="AH47" s="2152" t="s">
        <v>1390</v>
      </c>
      <c r="AI47" s="2153" t="s">
        <v>73</v>
      </c>
      <c r="AJ47" s="2154">
        <v>100</v>
      </c>
      <c r="AK47" s="2155"/>
      <c r="AL47" s="2156"/>
      <c r="AM47" s="2156"/>
      <c r="AN47" s="2157"/>
      <c r="AO47" s="2158"/>
      <c r="AP47" s="2159" t="s">
        <v>97</v>
      </c>
      <c r="AQ47" s="2160" t="s">
        <v>356</v>
      </c>
      <c r="AR47" s="2161"/>
      <c r="AS47" s="2162">
        <f t="shared" si="0"/>
        <v>0</v>
      </c>
      <c r="AT47" s="2163">
        <f t="shared" si="1"/>
        <v>0</v>
      </c>
      <c r="AU47" s="2163">
        <f t="shared" si="2"/>
        <v>0</v>
      </c>
      <c r="AV47" s="2163">
        <f t="shared" si="3"/>
        <v>0</v>
      </c>
      <c r="AW47" s="2164">
        <f t="shared" si="4"/>
        <v>1</v>
      </c>
      <c r="AX47" s="2164">
        <f t="shared" si="5"/>
        <v>0</v>
      </c>
      <c r="AY47" s="2164">
        <f t="shared" si="6"/>
        <v>0</v>
      </c>
      <c r="AZ47" s="2164" t="e">
        <f t="shared" si="7"/>
        <v>#DIV/0!</v>
      </c>
      <c r="BA47" s="2165">
        <f t="shared" si="8"/>
        <v>0</v>
      </c>
      <c r="BB47" s="2165">
        <f t="shared" si="9"/>
        <v>0</v>
      </c>
      <c r="BC47" s="2165">
        <f t="shared" si="10"/>
        <v>0</v>
      </c>
      <c r="BD47" s="2165">
        <f t="shared" si="11"/>
        <v>0</v>
      </c>
      <c r="BE47" s="2166">
        <v>0.2</v>
      </c>
      <c r="BF47" s="2166">
        <v>0.8</v>
      </c>
      <c r="BG47" s="2165">
        <f t="shared" si="12"/>
        <v>0.2</v>
      </c>
      <c r="BH47" s="2165">
        <f t="shared" si="13"/>
        <v>0</v>
      </c>
      <c r="BI47" s="2165">
        <f t="shared" si="14"/>
        <v>0</v>
      </c>
      <c r="BJ47" s="2165" t="e">
        <f t="shared" si="35"/>
        <v>#DIV/0!</v>
      </c>
      <c r="BK47" s="2165">
        <f t="shared" si="35"/>
        <v>0</v>
      </c>
      <c r="BL47" s="2165">
        <f t="shared" si="16"/>
        <v>0</v>
      </c>
      <c r="BM47" s="2165">
        <f t="shared" si="17"/>
        <v>0</v>
      </c>
      <c r="BN47" s="2165">
        <f t="shared" si="18"/>
        <v>0</v>
      </c>
      <c r="BO47" s="2165">
        <f t="shared" si="39"/>
        <v>0.2</v>
      </c>
      <c r="BP47" s="2165">
        <f t="shared" si="39"/>
        <v>0</v>
      </c>
      <c r="BQ47" s="2165">
        <f t="shared" si="39"/>
        <v>0</v>
      </c>
      <c r="BR47" s="2165" t="e">
        <f t="shared" si="39"/>
        <v>#DIV/0!</v>
      </c>
      <c r="BS47" s="2167">
        <f>AVERAGEIF(BO47:BO53,"&lt;&gt;#¡DIV/0!")</f>
        <v>0.2</v>
      </c>
      <c r="BT47" s="2167">
        <f>AVERAGEIF(BP47:BP53,"&lt;&gt;#¡DIV/0!")</f>
        <v>0</v>
      </c>
      <c r="BU47" s="2167">
        <f>AVERAGEIF(BQ47:BQ53,"&lt;&gt;#¡DIV/0!")</f>
        <v>0</v>
      </c>
      <c r="BV47" s="2167" t="e">
        <f>AVERAGEIF(BR47:BR53,"&lt;&gt;#¡DIV/0!")</f>
        <v>#DIV/0!</v>
      </c>
      <c r="BW47" s="2168">
        <f>+C47*BS47</f>
        <v>0</v>
      </c>
      <c r="BX47" s="2168">
        <f>+C47*BT47</f>
        <v>0</v>
      </c>
      <c r="BY47" s="2168">
        <f>+C47*BU47</f>
        <v>0</v>
      </c>
      <c r="BZ47" s="2168" t="e">
        <f>+C47*BV47</f>
        <v>#DIV/0!</v>
      </c>
      <c r="CA47" s="2169" t="e">
        <f>SUM(BW47:BZ53)</f>
        <v>#DIV/0!</v>
      </c>
      <c r="CB47" s="2158"/>
      <c r="CC47" s="2170">
        <f t="shared" ref="CC47:CF47" si="45">+Q47/$N$47</f>
        <v>0</v>
      </c>
      <c r="CD47" s="2171">
        <f t="shared" si="45"/>
        <v>0</v>
      </c>
      <c r="CE47" s="2171">
        <f t="shared" si="45"/>
        <v>0</v>
      </c>
      <c r="CF47" s="2172">
        <f t="shared" si="45"/>
        <v>0</v>
      </c>
      <c r="CG47" s="2173">
        <f>AVERAGE(CC47:CF53)</f>
        <v>0</v>
      </c>
      <c r="CH47" s="2158"/>
      <c r="CI47" s="2158"/>
      <c r="CJ47" s="2158"/>
      <c r="CK47" s="2158"/>
      <c r="CL47" s="2158"/>
      <c r="CM47" s="2158"/>
      <c r="CN47" s="2158"/>
      <c r="CO47" s="2158"/>
      <c r="CP47" s="2158"/>
      <c r="CQ47" s="2158"/>
      <c r="CR47" s="2158"/>
      <c r="CS47" s="2158"/>
      <c r="CT47" s="2158"/>
    </row>
    <row r="48" spans="1:98" s="2174" customFormat="1" ht="27.6">
      <c r="A48" s="5203"/>
      <c r="B48" s="5207"/>
      <c r="C48" s="5208"/>
      <c r="D48" s="5211"/>
      <c r="E48" s="5212"/>
      <c r="F48" s="2175" t="s">
        <v>374</v>
      </c>
      <c r="G48" s="2176">
        <v>44322</v>
      </c>
      <c r="H48" s="2177"/>
      <c r="I48" s="2178"/>
      <c r="J48" s="2179"/>
      <c r="K48" s="2179"/>
      <c r="L48" s="2179"/>
      <c r="M48" s="2179"/>
      <c r="N48" s="2137"/>
      <c r="O48" s="2180"/>
      <c r="P48" s="2181"/>
      <c r="Q48" s="2139"/>
      <c r="R48" s="2140"/>
      <c r="S48" s="2140"/>
      <c r="T48" s="2141"/>
      <c r="U48" s="2142"/>
      <c r="V48" s="2182">
        <v>3</v>
      </c>
      <c r="W48" s="2183" t="s">
        <v>1391</v>
      </c>
      <c r="X48" s="2145">
        <v>45688</v>
      </c>
      <c r="Y48" s="2145">
        <v>45746</v>
      </c>
      <c r="Z48" s="2146" t="s">
        <v>1392</v>
      </c>
      <c r="AA48" s="2184">
        <v>1</v>
      </c>
      <c r="AB48" s="2185"/>
      <c r="AC48" s="2185"/>
      <c r="AD48" s="2186"/>
      <c r="AE48" s="2150"/>
      <c r="AF48" s="2187"/>
      <c r="AG48" s="2175"/>
      <c r="AH48" s="2188"/>
      <c r="AI48" s="2189"/>
      <c r="AJ48" s="2190"/>
      <c r="AK48" s="2191"/>
      <c r="AL48" s="2192"/>
      <c r="AM48" s="2192"/>
      <c r="AN48" s="2193"/>
      <c r="AO48" s="2194"/>
      <c r="AP48" s="2195"/>
      <c r="AQ48" s="2181"/>
      <c r="AR48" s="2161"/>
      <c r="AS48" s="2196">
        <f t="shared" si="0"/>
        <v>0</v>
      </c>
      <c r="AT48" s="2197">
        <f t="shared" si="1"/>
        <v>0</v>
      </c>
      <c r="AU48" s="2197">
        <f t="shared" si="2"/>
        <v>0</v>
      </c>
      <c r="AV48" s="2197">
        <f t="shared" si="3"/>
        <v>0</v>
      </c>
      <c r="AW48" s="2198">
        <f t="shared" si="4"/>
        <v>1</v>
      </c>
      <c r="AX48" s="2198">
        <f t="shared" si="5"/>
        <v>0</v>
      </c>
      <c r="AY48" s="2198">
        <f t="shared" si="6"/>
        <v>0</v>
      </c>
      <c r="AZ48" s="2198" t="e">
        <f t="shared" si="7"/>
        <v>#DIV/0!</v>
      </c>
      <c r="BA48" s="2199" t="e">
        <f t="shared" si="8"/>
        <v>#DIV/0!</v>
      </c>
      <c r="BB48" s="2199" t="e">
        <f t="shared" si="9"/>
        <v>#DIV/0!</v>
      </c>
      <c r="BC48" s="2199" t="e">
        <f t="shared" si="10"/>
        <v>#DIV/0!</v>
      </c>
      <c r="BD48" s="2199" t="e">
        <f t="shared" si="11"/>
        <v>#DIV/0!</v>
      </c>
      <c r="BE48" s="2200">
        <v>0.2</v>
      </c>
      <c r="BF48" s="2200">
        <v>0.8</v>
      </c>
      <c r="BG48" s="2199">
        <f t="shared" si="12"/>
        <v>0.2</v>
      </c>
      <c r="BH48" s="2199">
        <f t="shared" si="13"/>
        <v>0</v>
      </c>
      <c r="BI48" s="2199">
        <f t="shared" si="14"/>
        <v>0</v>
      </c>
      <c r="BJ48" s="2199" t="e">
        <f t="shared" si="35"/>
        <v>#DIV/0!</v>
      </c>
      <c r="BK48" s="2199" t="e">
        <f t="shared" si="35"/>
        <v>#DIV/0!</v>
      </c>
      <c r="BL48" s="2199" t="e">
        <f t="shared" si="16"/>
        <v>#DIV/0!</v>
      </c>
      <c r="BM48" s="2199" t="e">
        <f t="shared" si="17"/>
        <v>#DIV/0!</v>
      </c>
      <c r="BN48" s="2199" t="e">
        <f t="shared" si="18"/>
        <v>#DIV/0!</v>
      </c>
      <c r="BO48" s="2199" t="e">
        <f t="shared" si="39"/>
        <v>#DIV/0!</v>
      </c>
      <c r="BP48" s="2199" t="e">
        <f t="shared" si="39"/>
        <v>#DIV/0!</v>
      </c>
      <c r="BQ48" s="2199" t="e">
        <f t="shared" si="39"/>
        <v>#DIV/0!</v>
      </c>
      <c r="BR48" s="2199" t="e">
        <f t="shared" si="39"/>
        <v>#DIV/0!</v>
      </c>
      <c r="BS48" s="2201"/>
      <c r="BT48" s="2201"/>
      <c r="BU48" s="2201"/>
      <c r="BV48" s="2201"/>
      <c r="BW48" s="2201"/>
      <c r="BX48" s="2201"/>
      <c r="BY48" s="2201"/>
      <c r="BZ48" s="2201"/>
      <c r="CA48" s="2202"/>
      <c r="CB48" s="2158"/>
      <c r="CC48" s="2203"/>
      <c r="CD48" s="2204"/>
      <c r="CE48" s="2204"/>
      <c r="CF48" s="2205"/>
      <c r="CG48" s="2206"/>
      <c r="CH48" s="2158"/>
      <c r="CI48" s="2158"/>
      <c r="CJ48" s="2158"/>
      <c r="CK48" s="2158"/>
      <c r="CL48" s="2158"/>
      <c r="CM48" s="2158"/>
      <c r="CN48" s="2158"/>
      <c r="CO48" s="2158"/>
      <c r="CP48" s="2158"/>
      <c r="CQ48" s="2158"/>
      <c r="CR48" s="2158"/>
      <c r="CS48" s="2158"/>
      <c r="CT48" s="2158"/>
    </row>
    <row r="49" spans="1:98" s="2174" customFormat="1" ht="27.6">
      <c r="A49" s="5203"/>
      <c r="B49" s="5207"/>
      <c r="C49" s="5208"/>
      <c r="D49" s="5211"/>
      <c r="E49" s="5212"/>
      <c r="F49" s="2175" t="s">
        <v>65</v>
      </c>
      <c r="G49" s="2176">
        <v>2460</v>
      </c>
      <c r="H49" s="2177"/>
      <c r="I49" s="2178"/>
      <c r="J49" s="2179"/>
      <c r="K49" s="2179"/>
      <c r="L49" s="2179"/>
      <c r="M49" s="2179"/>
      <c r="N49" s="2137"/>
      <c r="O49" s="2180"/>
      <c r="P49" s="2181"/>
      <c r="Q49" s="2139"/>
      <c r="R49" s="2140"/>
      <c r="S49" s="2140"/>
      <c r="T49" s="2141"/>
      <c r="U49" s="2142"/>
      <c r="V49" s="2207">
        <v>3</v>
      </c>
      <c r="W49" s="2208" t="s">
        <v>1393</v>
      </c>
      <c r="X49" s="2145">
        <v>45807</v>
      </c>
      <c r="Y49" s="2209">
        <v>45838</v>
      </c>
      <c r="Z49" s="2146" t="s">
        <v>1392</v>
      </c>
      <c r="AA49" s="2184"/>
      <c r="AB49" s="2185"/>
      <c r="AC49" s="2185"/>
      <c r="AD49" s="2186"/>
      <c r="AE49" s="2150"/>
      <c r="AF49" s="2187"/>
      <c r="AG49" s="2188"/>
      <c r="AH49" s="2189"/>
      <c r="AI49" s="2189"/>
      <c r="AJ49" s="2190"/>
      <c r="AK49" s="2191"/>
      <c r="AL49" s="2192"/>
      <c r="AM49" s="2192"/>
      <c r="AN49" s="2193"/>
      <c r="AO49" s="2158"/>
      <c r="AP49" s="2195"/>
      <c r="AQ49" s="2181"/>
      <c r="AR49" s="2161"/>
      <c r="AS49" s="2196">
        <f t="shared" si="0"/>
        <v>0</v>
      </c>
      <c r="AT49" s="2197">
        <f t="shared" si="1"/>
        <v>0</v>
      </c>
      <c r="AU49" s="2197">
        <f t="shared" si="2"/>
        <v>0</v>
      </c>
      <c r="AV49" s="2197">
        <f t="shared" si="3"/>
        <v>0</v>
      </c>
      <c r="AW49" s="2198">
        <f t="shared" si="4"/>
        <v>0</v>
      </c>
      <c r="AX49" s="2198">
        <f t="shared" si="5"/>
        <v>0</v>
      </c>
      <c r="AY49" s="2198">
        <f t="shared" si="6"/>
        <v>0</v>
      </c>
      <c r="AZ49" s="2198" t="e">
        <f t="shared" si="7"/>
        <v>#DIV/0!</v>
      </c>
      <c r="BA49" s="2199" t="e">
        <f t="shared" si="8"/>
        <v>#DIV/0!</v>
      </c>
      <c r="BB49" s="2199" t="e">
        <f t="shared" si="9"/>
        <v>#DIV/0!</v>
      </c>
      <c r="BC49" s="2199" t="e">
        <f t="shared" si="10"/>
        <v>#DIV/0!</v>
      </c>
      <c r="BD49" s="2199" t="e">
        <f t="shared" si="11"/>
        <v>#DIV/0!</v>
      </c>
      <c r="BE49" s="2200">
        <v>0.2</v>
      </c>
      <c r="BF49" s="2200">
        <v>0.8</v>
      </c>
      <c r="BG49" s="2199">
        <f t="shared" si="12"/>
        <v>0</v>
      </c>
      <c r="BH49" s="2199">
        <f t="shared" si="13"/>
        <v>0</v>
      </c>
      <c r="BI49" s="2199">
        <f t="shared" si="14"/>
        <v>0</v>
      </c>
      <c r="BJ49" s="2199" t="e">
        <f t="shared" si="35"/>
        <v>#DIV/0!</v>
      </c>
      <c r="BK49" s="2199" t="e">
        <f t="shared" si="35"/>
        <v>#DIV/0!</v>
      </c>
      <c r="BL49" s="2199" t="e">
        <f t="shared" si="16"/>
        <v>#DIV/0!</v>
      </c>
      <c r="BM49" s="2199" t="e">
        <f t="shared" si="17"/>
        <v>#DIV/0!</v>
      </c>
      <c r="BN49" s="2199" t="e">
        <f t="shared" si="18"/>
        <v>#DIV/0!</v>
      </c>
      <c r="BO49" s="2199" t="e">
        <f t="shared" si="39"/>
        <v>#DIV/0!</v>
      </c>
      <c r="BP49" s="2199" t="e">
        <f t="shared" si="39"/>
        <v>#DIV/0!</v>
      </c>
      <c r="BQ49" s="2199" t="e">
        <f t="shared" si="39"/>
        <v>#DIV/0!</v>
      </c>
      <c r="BR49" s="2199" t="e">
        <f t="shared" si="39"/>
        <v>#DIV/0!</v>
      </c>
      <c r="BS49" s="2201"/>
      <c r="BT49" s="2201"/>
      <c r="BU49" s="2201"/>
      <c r="BV49" s="2201"/>
      <c r="BW49" s="2201"/>
      <c r="BX49" s="2201"/>
      <c r="BY49" s="2201"/>
      <c r="BZ49" s="2201"/>
      <c r="CA49" s="2202"/>
      <c r="CB49" s="2158"/>
      <c r="CC49" s="2203"/>
      <c r="CD49" s="2204"/>
      <c r="CE49" s="2204"/>
      <c r="CF49" s="2205"/>
      <c r="CG49" s="2206"/>
      <c r="CH49" s="2158"/>
      <c r="CI49" s="2158"/>
      <c r="CJ49" s="2158"/>
      <c r="CK49" s="2158"/>
      <c r="CL49" s="2158"/>
      <c r="CM49" s="2158"/>
      <c r="CN49" s="2158"/>
      <c r="CO49" s="2158"/>
      <c r="CP49" s="2158"/>
      <c r="CQ49" s="2158"/>
      <c r="CR49" s="2158"/>
      <c r="CS49" s="2158"/>
      <c r="CT49" s="2158"/>
    </row>
    <row r="50" spans="1:98" s="2174" customFormat="1" ht="14.4">
      <c r="A50" s="5203"/>
      <c r="B50" s="5207"/>
      <c r="C50" s="5208"/>
      <c r="D50" s="5211"/>
      <c r="E50" s="5212"/>
      <c r="F50" s="2175"/>
      <c r="G50" s="2176"/>
      <c r="H50" s="2177"/>
      <c r="I50" s="2178"/>
      <c r="J50" s="2179"/>
      <c r="K50" s="2179"/>
      <c r="L50" s="2179"/>
      <c r="M50" s="2179"/>
      <c r="N50" s="2137"/>
      <c r="O50" s="2180"/>
      <c r="P50" s="2181"/>
      <c r="Q50" s="2139"/>
      <c r="R50" s="2140"/>
      <c r="S50" s="2140"/>
      <c r="T50" s="2141"/>
      <c r="U50" s="2142"/>
      <c r="V50" s="2207">
        <v>4</v>
      </c>
      <c r="W50" s="2183" t="s">
        <v>1367</v>
      </c>
      <c r="X50" s="2209">
        <v>45838</v>
      </c>
      <c r="Y50" s="2209">
        <v>46388</v>
      </c>
      <c r="Z50" s="2146" t="s">
        <v>1387</v>
      </c>
      <c r="AA50" s="2184"/>
      <c r="AB50" s="2185"/>
      <c r="AC50" s="2185"/>
      <c r="AD50" s="2186"/>
      <c r="AE50" s="2150"/>
      <c r="AF50" s="2187"/>
      <c r="AG50" s="2189"/>
      <c r="AH50" s="2189"/>
      <c r="AI50" s="2189"/>
      <c r="AJ50" s="2190"/>
      <c r="AK50" s="2191"/>
      <c r="AL50" s="2192"/>
      <c r="AM50" s="2192"/>
      <c r="AN50" s="2193"/>
      <c r="AO50" s="2158"/>
      <c r="AP50" s="2195"/>
      <c r="AQ50" s="2181"/>
      <c r="AR50" s="2161"/>
      <c r="AS50" s="2196" t="e">
        <f t="shared" si="0"/>
        <v>#DIV/0!</v>
      </c>
      <c r="AT50" s="2197" t="e">
        <f t="shared" si="1"/>
        <v>#DIV/0!</v>
      </c>
      <c r="AU50" s="2197" t="e">
        <f t="shared" si="2"/>
        <v>#DIV/0!</v>
      </c>
      <c r="AV50" s="2197" t="e">
        <f t="shared" si="3"/>
        <v>#DIV/0!</v>
      </c>
      <c r="AW50" s="2198">
        <f t="shared" si="4"/>
        <v>0</v>
      </c>
      <c r="AX50" s="2198">
        <f t="shared" si="5"/>
        <v>0</v>
      </c>
      <c r="AY50" s="2198">
        <f t="shared" si="6"/>
        <v>0</v>
      </c>
      <c r="AZ50" s="2198" t="e">
        <f t="shared" si="7"/>
        <v>#DIV/0!</v>
      </c>
      <c r="BA50" s="2199" t="e">
        <f t="shared" si="8"/>
        <v>#DIV/0!</v>
      </c>
      <c r="BB50" s="2199" t="e">
        <f t="shared" si="9"/>
        <v>#DIV/0!</v>
      </c>
      <c r="BC50" s="2199" t="e">
        <f t="shared" si="10"/>
        <v>#DIV/0!</v>
      </c>
      <c r="BD50" s="2199" t="e">
        <f t="shared" si="11"/>
        <v>#DIV/0!</v>
      </c>
      <c r="BE50" s="2200">
        <v>0.2</v>
      </c>
      <c r="BF50" s="2200">
        <v>0.8</v>
      </c>
      <c r="BG50" s="2199">
        <f t="shared" si="12"/>
        <v>0</v>
      </c>
      <c r="BH50" s="2199">
        <f t="shared" si="13"/>
        <v>0</v>
      </c>
      <c r="BI50" s="2199">
        <f t="shared" si="14"/>
        <v>0</v>
      </c>
      <c r="BJ50" s="2199" t="e">
        <f t="shared" si="35"/>
        <v>#DIV/0!</v>
      </c>
      <c r="BK50" s="2199" t="e">
        <f t="shared" si="35"/>
        <v>#DIV/0!</v>
      </c>
      <c r="BL50" s="2199" t="e">
        <f t="shared" si="16"/>
        <v>#DIV/0!</v>
      </c>
      <c r="BM50" s="2199" t="e">
        <f t="shared" si="17"/>
        <v>#DIV/0!</v>
      </c>
      <c r="BN50" s="2199" t="e">
        <f t="shared" si="18"/>
        <v>#DIV/0!</v>
      </c>
      <c r="BO50" s="2199" t="e">
        <f t="shared" si="39"/>
        <v>#DIV/0!</v>
      </c>
      <c r="BP50" s="2199" t="e">
        <f t="shared" si="39"/>
        <v>#DIV/0!</v>
      </c>
      <c r="BQ50" s="2199" t="e">
        <f t="shared" si="39"/>
        <v>#DIV/0!</v>
      </c>
      <c r="BR50" s="2199" t="e">
        <f t="shared" si="39"/>
        <v>#DIV/0!</v>
      </c>
      <c r="BS50" s="2201"/>
      <c r="BT50" s="2201"/>
      <c r="BU50" s="2201"/>
      <c r="BV50" s="2201"/>
      <c r="BW50" s="2201"/>
      <c r="BX50" s="2201"/>
      <c r="BY50" s="2201"/>
      <c r="BZ50" s="2201"/>
      <c r="CA50" s="2202"/>
      <c r="CB50" s="2158"/>
      <c r="CC50" s="2203"/>
      <c r="CD50" s="2204"/>
      <c r="CE50" s="2204"/>
      <c r="CF50" s="2205"/>
      <c r="CG50" s="2206"/>
      <c r="CH50" s="2158"/>
      <c r="CI50" s="2158"/>
      <c r="CJ50" s="2158"/>
      <c r="CK50" s="2158"/>
      <c r="CL50" s="2158"/>
      <c r="CM50" s="2158"/>
      <c r="CN50" s="2158"/>
      <c r="CO50" s="2158"/>
      <c r="CP50" s="2158"/>
      <c r="CQ50" s="2158"/>
      <c r="CR50" s="2158"/>
      <c r="CS50" s="2158"/>
      <c r="CT50" s="2158"/>
    </row>
    <row r="51" spans="1:98" s="2174" customFormat="1" ht="14.4">
      <c r="A51" s="5203"/>
      <c r="B51" s="5207"/>
      <c r="C51" s="5208"/>
      <c r="D51" s="5211"/>
      <c r="E51" s="5212"/>
      <c r="F51" s="2175"/>
      <c r="G51" s="2176"/>
      <c r="H51" s="2177"/>
      <c r="I51" s="2178"/>
      <c r="J51" s="2179"/>
      <c r="K51" s="2179"/>
      <c r="L51" s="2179"/>
      <c r="M51" s="2179"/>
      <c r="N51" s="2137"/>
      <c r="O51" s="2180"/>
      <c r="P51" s="2181"/>
      <c r="Q51" s="2139"/>
      <c r="R51" s="2140"/>
      <c r="S51" s="2140"/>
      <c r="T51" s="2141"/>
      <c r="U51" s="2142"/>
      <c r="V51" s="2207">
        <v>5</v>
      </c>
      <c r="W51" s="2144" t="s">
        <v>1368</v>
      </c>
      <c r="X51" s="2209">
        <v>45838</v>
      </c>
      <c r="Y51" s="2209">
        <v>46388</v>
      </c>
      <c r="Z51" s="2146" t="s">
        <v>1387</v>
      </c>
      <c r="AA51" s="2184"/>
      <c r="AB51" s="2185"/>
      <c r="AC51" s="2185"/>
      <c r="AD51" s="2186"/>
      <c r="AE51" s="2150"/>
      <c r="AF51" s="2187"/>
      <c r="AG51" s="2189"/>
      <c r="AH51" s="2189"/>
      <c r="AI51" s="2189"/>
      <c r="AJ51" s="2190"/>
      <c r="AK51" s="2191"/>
      <c r="AL51" s="2192"/>
      <c r="AM51" s="2192"/>
      <c r="AN51" s="2193"/>
      <c r="AO51" s="2158"/>
      <c r="AP51" s="2195"/>
      <c r="AQ51" s="2181"/>
      <c r="AR51" s="2161"/>
      <c r="AS51" s="2196" t="e">
        <f t="shared" si="0"/>
        <v>#DIV/0!</v>
      </c>
      <c r="AT51" s="2210" t="e">
        <f t="shared" si="1"/>
        <v>#DIV/0!</v>
      </c>
      <c r="AU51" s="2210" t="e">
        <f t="shared" si="2"/>
        <v>#DIV/0!</v>
      </c>
      <c r="AV51" s="2210" t="e">
        <f t="shared" si="3"/>
        <v>#DIV/0!</v>
      </c>
      <c r="AW51" s="2211">
        <f t="shared" si="4"/>
        <v>0</v>
      </c>
      <c r="AX51" s="2211">
        <f t="shared" si="5"/>
        <v>0</v>
      </c>
      <c r="AY51" s="2211">
        <f t="shared" si="6"/>
        <v>0</v>
      </c>
      <c r="AZ51" s="2211" t="e">
        <f t="shared" si="7"/>
        <v>#DIV/0!</v>
      </c>
      <c r="BA51" s="2199" t="e">
        <f t="shared" si="8"/>
        <v>#DIV/0!</v>
      </c>
      <c r="BB51" s="2211" t="e">
        <f t="shared" si="9"/>
        <v>#DIV/0!</v>
      </c>
      <c r="BC51" s="2211" t="e">
        <f t="shared" si="10"/>
        <v>#DIV/0!</v>
      </c>
      <c r="BD51" s="2211" t="e">
        <f t="shared" si="11"/>
        <v>#DIV/0!</v>
      </c>
      <c r="BE51" s="2212">
        <v>0.2</v>
      </c>
      <c r="BF51" s="2212">
        <v>0.8</v>
      </c>
      <c r="BG51" s="2211">
        <f t="shared" si="12"/>
        <v>0</v>
      </c>
      <c r="BH51" s="2211">
        <f t="shared" si="13"/>
        <v>0</v>
      </c>
      <c r="BI51" s="2211">
        <f t="shared" si="14"/>
        <v>0</v>
      </c>
      <c r="BJ51" s="2211" t="e">
        <f t="shared" si="35"/>
        <v>#DIV/0!</v>
      </c>
      <c r="BK51" s="2199" t="e">
        <f t="shared" si="35"/>
        <v>#DIV/0!</v>
      </c>
      <c r="BL51" s="2211" t="e">
        <f t="shared" si="16"/>
        <v>#DIV/0!</v>
      </c>
      <c r="BM51" s="2211" t="e">
        <f t="shared" si="17"/>
        <v>#DIV/0!</v>
      </c>
      <c r="BN51" s="2211" t="e">
        <f t="shared" si="18"/>
        <v>#DIV/0!</v>
      </c>
      <c r="BO51" s="2211" t="e">
        <f t="shared" si="39"/>
        <v>#DIV/0!</v>
      </c>
      <c r="BP51" s="2199" t="e">
        <f t="shared" si="39"/>
        <v>#DIV/0!</v>
      </c>
      <c r="BQ51" s="2199" t="e">
        <f t="shared" si="39"/>
        <v>#DIV/0!</v>
      </c>
      <c r="BR51" s="2199" t="e">
        <f t="shared" si="39"/>
        <v>#DIV/0!</v>
      </c>
      <c r="BS51" s="2201"/>
      <c r="BT51" s="2201"/>
      <c r="BU51" s="2201"/>
      <c r="BV51" s="2201"/>
      <c r="BW51" s="2201"/>
      <c r="BX51" s="2201"/>
      <c r="BY51" s="2201"/>
      <c r="BZ51" s="2201"/>
      <c r="CA51" s="2202"/>
      <c r="CB51" s="2158"/>
      <c r="CC51" s="2203"/>
      <c r="CD51" s="2204"/>
      <c r="CE51" s="2204"/>
      <c r="CF51" s="2205"/>
      <c r="CG51" s="2206"/>
      <c r="CH51" s="2158"/>
      <c r="CI51" s="2158"/>
      <c r="CJ51" s="2158"/>
      <c r="CK51" s="2158"/>
      <c r="CL51" s="2158"/>
      <c r="CM51" s="2158"/>
      <c r="CN51" s="2158"/>
      <c r="CO51" s="2158"/>
      <c r="CP51" s="2158"/>
      <c r="CQ51" s="2158"/>
      <c r="CR51" s="2158"/>
      <c r="CS51" s="2158"/>
      <c r="CT51" s="2158"/>
    </row>
    <row r="52" spans="1:98" s="2174" customFormat="1" ht="14.4">
      <c r="A52" s="5203"/>
      <c r="B52" s="5207"/>
      <c r="C52" s="5208"/>
      <c r="D52" s="5211"/>
      <c r="E52" s="5212"/>
      <c r="F52" s="2175"/>
      <c r="G52" s="2176"/>
      <c r="H52" s="2177"/>
      <c r="I52" s="2178"/>
      <c r="J52" s="2179"/>
      <c r="K52" s="2179"/>
      <c r="L52" s="2179"/>
      <c r="M52" s="2179"/>
      <c r="N52" s="2137"/>
      <c r="O52" s="2180"/>
      <c r="P52" s="2181"/>
      <c r="Q52" s="2139"/>
      <c r="R52" s="2140"/>
      <c r="S52" s="2140"/>
      <c r="T52" s="2141"/>
      <c r="U52" s="2142"/>
      <c r="V52" s="2207">
        <v>6</v>
      </c>
      <c r="W52" s="2213" t="s">
        <v>1369</v>
      </c>
      <c r="X52" s="2209">
        <v>46388</v>
      </c>
      <c r="Y52" s="2209">
        <v>46388</v>
      </c>
      <c r="Z52" s="2146" t="s">
        <v>1387</v>
      </c>
      <c r="AA52" s="2184"/>
      <c r="AB52" s="2185"/>
      <c r="AC52" s="2185"/>
      <c r="AD52" s="2186"/>
      <c r="AE52" s="2150"/>
      <c r="AF52" s="2187"/>
      <c r="AG52" s="2189"/>
      <c r="AH52" s="2189"/>
      <c r="AI52" s="2189"/>
      <c r="AJ52" s="2190"/>
      <c r="AK52" s="2191"/>
      <c r="AL52" s="2192"/>
      <c r="AM52" s="2192"/>
      <c r="AN52" s="2193"/>
      <c r="AO52" s="2158"/>
      <c r="AP52" s="2195"/>
      <c r="AQ52" s="2181"/>
      <c r="AR52" s="2214"/>
      <c r="AS52" s="2196" t="e">
        <f t="shared" si="0"/>
        <v>#DIV/0!</v>
      </c>
      <c r="AT52" s="2210" t="e">
        <f t="shared" si="1"/>
        <v>#DIV/0!</v>
      </c>
      <c r="AU52" s="2210" t="e">
        <f t="shared" si="2"/>
        <v>#DIV/0!</v>
      </c>
      <c r="AV52" s="2210" t="e">
        <f t="shared" si="3"/>
        <v>#DIV/0!</v>
      </c>
      <c r="AW52" s="2211">
        <f t="shared" si="4"/>
        <v>0</v>
      </c>
      <c r="AX52" s="2211">
        <f t="shared" si="5"/>
        <v>0</v>
      </c>
      <c r="AY52" s="2211">
        <f t="shared" si="6"/>
        <v>0</v>
      </c>
      <c r="AZ52" s="2211" t="e">
        <f t="shared" si="7"/>
        <v>#DIV/0!</v>
      </c>
      <c r="BA52" s="2199" t="e">
        <f t="shared" si="8"/>
        <v>#DIV/0!</v>
      </c>
      <c r="BB52" s="2211" t="e">
        <f t="shared" si="9"/>
        <v>#DIV/0!</v>
      </c>
      <c r="BC52" s="2211" t="e">
        <f t="shared" si="10"/>
        <v>#DIV/0!</v>
      </c>
      <c r="BD52" s="2211" t="e">
        <f t="shared" si="11"/>
        <v>#DIV/0!</v>
      </c>
      <c r="BE52" s="2212">
        <v>0.2</v>
      </c>
      <c r="BF52" s="2212">
        <v>0.8</v>
      </c>
      <c r="BG52" s="2211">
        <f t="shared" si="12"/>
        <v>0</v>
      </c>
      <c r="BH52" s="2211">
        <f t="shared" si="13"/>
        <v>0</v>
      </c>
      <c r="BI52" s="2211">
        <f t="shared" si="14"/>
        <v>0</v>
      </c>
      <c r="BJ52" s="2211" t="e">
        <f t="shared" si="35"/>
        <v>#DIV/0!</v>
      </c>
      <c r="BK52" s="2199" t="e">
        <f t="shared" si="35"/>
        <v>#DIV/0!</v>
      </c>
      <c r="BL52" s="2211" t="e">
        <f t="shared" si="16"/>
        <v>#DIV/0!</v>
      </c>
      <c r="BM52" s="2211" t="e">
        <f t="shared" si="17"/>
        <v>#DIV/0!</v>
      </c>
      <c r="BN52" s="2211" t="e">
        <f t="shared" si="18"/>
        <v>#DIV/0!</v>
      </c>
      <c r="BO52" s="2211" t="e">
        <f t="shared" si="39"/>
        <v>#DIV/0!</v>
      </c>
      <c r="BP52" s="2199" t="e">
        <f t="shared" si="39"/>
        <v>#DIV/0!</v>
      </c>
      <c r="BQ52" s="2199" t="e">
        <f t="shared" si="39"/>
        <v>#DIV/0!</v>
      </c>
      <c r="BR52" s="2199" t="e">
        <f t="shared" si="39"/>
        <v>#DIV/0!</v>
      </c>
      <c r="BS52" s="2201"/>
      <c r="BT52" s="2201"/>
      <c r="BU52" s="2201"/>
      <c r="BV52" s="2201"/>
      <c r="BW52" s="2201"/>
      <c r="BX52" s="2201"/>
      <c r="BY52" s="2201"/>
      <c r="BZ52" s="2201"/>
      <c r="CA52" s="2202"/>
      <c r="CB52" s="2158"/>
      <c r="CC52" s="2203"/>
      <c r="CD52" s="2204"/>
      <c r="CE52" s="2204"/>
      <c r="CF52" s="2205"/>
      <c r="CG52" s="2206"/>
      <c r="CH52" s="2158"/>
      <c r="CI52" s="2158"/>
      <c r="CJ52" s="2158"/>
      <c r="CK52" s="2158"/>
      <c r="CL52" s="2158"/>
      <c r="CM52" s="2158"/>
      <c r="CN52" s="2158"/>
      <c r="CO52" s="2158"/>
      <c r="CP52" s="2158"/>
      <c r="CQ52" s="2158"/>
      <c r="CR52" s="2158"/>
      <c r="CS52" s="2158"/>
      <c r="CT52" s="2158"/>
    </row>
    <row r="53" spans="1:98" s="2174" customFormat="1" thickBot="1">
      <c r="A53" s="5204"/>
      <c r="B53" s="5207"/>
      <c r="C53" s="5208"/>
      <c r="D53" s="5213"/>
      <c r="E53" s="5214"/>
      <c r="F53" s="2175"/>
      <c r="G53" s="2176"/>
      <c r="H53" s="2177"/>
      <c r="I53" s="2178"/>
      <c r="J53" s="2179"/>
      <c r="K53" s="2179"/>
      <c r="L53" s="2179"/>
      <c r="M53" s="2179"/>
      <c r="N53" s="2137"/>
      <c r="O53" s="2180"/>
      <c r="P53" s="2181"/>
      <c r="Q53" s="2139"/>
      <c r="R53" s="2140"/>
      <c r="S53" s="2140"/>
      <c r="T53" s="2141"/>
      <c r="U53" s="2142"/>
      <c r="V53" s="2207">
        <v>7</v>
      </c>
      <c r="W53" s="2215" t="s">
        <v>1370</v>
      </c>
      <c r="X53" s="2209">
        <v>46388</v>
      </c>
      <c r="Y53" s="2209">
        <v>46544</v>
      </c>
      <c r="Z53" s="2146" t="s">
        <v>1387</v>
      </c>
      <c r="AA53" s="2184"/>
      <c r="AB53" s="2185"/>
      <c r="AC53" s="2185"/>
      <c r="AD53" s="2186"/>
      <c r="AE53" s="2150"/>
      <c r="AF53" s="2187"/>
      <c r="AG53" s="2189"/>
      <c r="AH53" s="2189"/>
      <c r="AI53" s="2189"/>
      <c r="AJ53" s="2190"/>
      <c r="AK53" s="2191"/>
      <c r="AL53" s="2192"/>
      <c r="AM53" s="2192"/>
      <c r="AN53" s="2193"/>
      <c r="AO53" s="2158"/>
      <c r="AP53" s="2195"/>
      <c r="AQ53" s="2181"/>
      <c r="AR53" s="2214"/>
      <c r="AS53" s="2196" t="e">
        <f t="shared" si="0"/>
        <v>#DIV/0!</v>
      </c>
      <c r="AT53" s="2210" t="e">
        <f t="shared" si="1"/>
        <v>#DIV/0!</v>
      </c>
      <c r="AU53" s="2210" t="e">
        <f t="shared" si="2"/>
        <v>#DIV/0!</v>
      </c>
      <c r="AV53" s="2210" t="e">
        <f t="shared" si="3"/>
        <v>#DIV/0!</v>
      </c>
      <c r="AW53" s="2211">
        <f t="shared" si="4"/>
        <v>0</v>
      </c>
      <c r="AX53" s="2211">
        <f t="shared" si="5"/>
        <v>0</v>
      </c>
      <c r="AY53" s="2211">
        <f t="shared" si="6"/>
        <v>0</v>
      </c>
      <c r="AZ53" s="2211" t="e">
        <f t="shared" si="7"/>
        <v>#DIV/0!</v>
      </c>
      <c r="BA53" s="2199" t="e">
        <f t="shared" si="8"/>
        <v>#DIV/0!</v>
      </c>
      <c r="BB53" s="2211" t="e">
        <f t="shared" si="9"/>
        <v>#DIV/0!</v>
      </c>
      <c r="BC53" s="2211" t="e">
        <f t="shared" si="10"/>
        <v>#DIV/0!</v>
      </c>
      <c r="BD53" s="2211" t="e">
        <f t="shared" si="11"/>
        <v>#DIV/0!</v>
      </c>
      <c r="BE53" s="2212">
        <v>0.2</v>
      </c>
      <c r="BF53" s="2212">
        <v>0.8</v>
      </c>
      <c r="BG53" s="2211">
        <f t="shared" si="12"/>
        <v>0</v>
      </c>
      <c r="BH53" s="2211">
        <f t="shared" si="13"/>
        <v>0</v>
      </c>
      <c r="BI53" s="2211">
        <f t="shared" si="14"/>
        <v>0</v>
      </c>
      <c r="BJ53" s="2211" t="e">
        <f t="shared" si="35"/>
        <v>#DIV/0!</v>
      </c>
      <c r="BK53" s="2199" t="e">
        <f t="shared" si="35"/>
        <v>#DIV/0!</v>
      </c>
      <c r="BL53" s="2211" t="e">
        <f t="shared" si="16"/>
        <v>#DIV/0!</v>
      </c>
      <c r="BM53" s="2211" t="e">
        <f t="shared" si="17"/>
        <v>#DIV/0!</v>
      </c>
      <c r="BN53" s="2211" t="e">
        <f t="shared" si="18"/>
        <v>#DIV/0!</v>
      </c>
      <c r="BO53" s="2211" t="e">
        <f t="shared" si="39"/>
        <v>#DIV/0!</v>
      </c>
      <c r="BP53" s="2199" t="e">
        <f t="shared" si="39"/>
        <v>#DIV/0!</v>
      </c>
      <c r="BQ53" s="2199" t="e">
        <f t="shared" si="39"/>
        <v>#DIV/0!</v>
      </c>
      <c r="BR53" s="2199" t="e">
        <f t="shared" si="39"/>
        <v>#DIV/0!</v>
      </c>
      <c r="BS53" s="2201"/>
      <c r="BT53" s="2201"/>
      <c r="BU53" s="2201"/>
      <c r="BV53" s="2201"/>
      <c r="BW53" s="2201"/>
      <c r="BX53" s="2201"/>
      <c r="BY53" s="2201"/>
      <c r="BZ53" s="2201"/>
      <c r="CA53" s="2202"/>
      <c r="CB53" s="2158"/>
      <c r="CC53" s="2203"/>
      <c r="CD53" s="2204"/>
      <c r="CE53" s="2204"/>
      <c r="CF53" s="2205"/>
      <c r="CG53" s="2206"/>
      <c r="CH53" s="2158"/>
      <c r="CI53" s="2158"/>
      <c r="CJ53" s="2158"/>
      <c r="CK53" s="2158"/>
      <c r="CL53" s="2158"/>
      <c r="CM53" s="2158"/>
      <c r="CN53" s="2158"/>
      <c r="CO53" s="2158"/>
      <c r="CP53" s="2158"/>
      <c r="CQ53" s="2158"/>
      <c r="CR53" s="2158"/>
      <c r="CS53" s="2158"/>
      <c r="CT53" s="2158"/>
    </row>
    <row r="54" spans="1:98" ht="33" customHeight="1">
      <c r="A54" s="4340">
        <v>7</v>
      </c>
      <c r="B54" s="5179" t="s">
        <v>1394</v>
      </c>
      <c r="C54" s="5180"/>
      <c r="D54" s="5183">
        <v>2024002440010</v>
      </c>
      <c r="E54" s="5184"/>
      <c r="F54" s="1833" t="s">
        <v>273</v>
      </c>
      <c r="G54" s="1872">
        <v>4505</v>
      </c>
      <c r="H54" s="2216" t="s">
        <v>1395</v>
      </c>
      <c r="I54" s="2217"/>
      <c r="J54" s="2218"/>
      <c r="K54" s="2218"/>
      <c r="L54" s="2218"/>
      <c r="M54" s="2218"/>
      <c r="N54" s="1839">
        <v>1258090974</v>
      </c>
      <c r="O54" s="1833" t="s">
        <v>91</v>
      </c>
      <c r="P54" s="2219">
        <v>1258090974</v>
      </c>
      <c r="Q54" s="1842"/>
      <c r="R54" s="1843"/>
      <c r="S54" s="1843"/>
      <c r="T54" s="1844"/>
      <c r="U54" s="1845"/>
      <c r="V54" s="2220">
        <v>1</v>
      </c>
      <c r="W54" s="2049" t="s">
        <v>1396</v>
      </c>
      <c r="X54" s="2221">
        <v>45687</v>
      </c>
      <c r="Y54" s="2221">
        <v>45703</v>
      </c>
      <c r="Z54" s="2222" t="s">
        <v>1397</v>
      </c>
      <c r="AA54" s="1848">
        <v>1</v>
      </c>
      <c r="AB54" s="1849"/>
      <c r="AC54" s="1849"/>
      <c r="AD54" s="1850"/>
      <c r="AE54" s="1885"/>
      <c r="AF54" s="1851" t="s">
        <v>1398</v>
      </c>
      <c r="AG54" s="1886" t="s">
        <v>1399</v>
      </c>
      <c r="AH54" s="1852" t="s">
        <v>1400</v>
      </c>
      <c r="AI54" s="1887" t="s">
        <v>73</v>
      </c>
      <c r="AJ54" s="1853">
        <v>2</v>
      </c>
      <c r="AK54" s="1854"/>
      <c r="AL54" s="1855"/>
      <c r="AM54" s="1855"/>
      <c r="AN54" s="1856"/>
      <c r="AO54" s="1783"/>
      <c r="AP54" s="1857" t="s">
        <v>97</v>
      </c>
      <c r="AQ54" s="1858" t="s">
        <v>356</v>
      </c>
      <c r="AR54" s="2223"/>
      <c r="AS54" s="1995"/>
      <c r="AT54" s="1996"/>
      <c r="AU54" s="1996"/>
      <c r="AV54" s="1996"/>
      <c r="AW54" s="2224"/>
      <c r="AX54" s="2224"/>
      <c r="AY54" s="2224"/>
      <c r="AZ54" s="2224"/>
      <c r="BA54" s="1999"/>
      <c r="BB54" s="1999"/>
      <c r="BC54" s="1999"/>
      <c r="BD54" s="1999"/>
      <c r="BE54" s="2000"/>
      <c r="BF54" s="2000"/>
      <c r="BG54" s="1999"/>
      <c r="BH54" s="1999"/>
      <c r="BI54" s="1999"/>
      <c r="BJ54" s="1999"/>
      <c r="BK54" s="1999"/>
      <c r="BL54" s="1999"/>
      <c r="BM54" s="1999"/>
      <c r="BN54" s="1999"/>
      <c r="BO54" s="1999"/>
      <c r="BP54" s="1999"/>
      <c r="BQ54" s="1999"/>
      <c r="BR54" s="1999"/>
      <c r="BS54" s="1924"/>
      <c r="BT54" s="1924"/>
      <c r="BU54" s="1924"/>
      <c r="BV54" s="1924"/>
      <c r="BW54" s="1924"/>
      <c r="BX54" s="1924"/>
      <c r="BY54" s="1924"/>
      <c r="BZ54" s="1924"/>
      <c r="CA54" s="1925"/>
      <c r="CB54" s="1783"/>
      <c r="CC54" s="1926"/>
      <c r="CD54" s="1927"/>
      <c r="CE54" s="1927"/>
      <c r="CF54" s="2225"/>
      <c r="CG54" s="2002"/>
      <c r="CH54" s="1783"/>
      <c r="CI54" s="1783"/>
      <c r="CJ54" s="1783"/>
      <c r="CK54" s="1783"/>
      <c r="CL54" s="1783"/>
      <c r="CM54" s="1783"/>
      <c r="CN54" s="1783"/>
      <c r="CO54" s="1783"/>
      <c r="CP54" s="1783"/>
      <c r="CQ54" s="1783"/>
      <c r="CR54" s="1783"/>
      <c r="CS54" s="1783"/>
      <c r="CT54" s="1783"/>
    </row>
    <row r="55" spans="1:98" ht="27.6">
      <c r="A55" s="4341"/>
      <c r="B55" s="5181"/>
      <c r="C55" s="5182"/>
      <c r="D55" s="5185"/>
      <c r="E55" s="5186"/>
      <c r="F55" s="1891" t="s">
        <v>374</v>
      </c>
      <c r="G55" s="1892">
        <v>1602</v>
      </c>
      <c r="H55" s="2070"/>
      <c r="I55" s="2226"/>
      <c r="J55" s="2227"/>
      <c r="K55" s="2227"/>
      <c r="L55" s="2227"/>
      <c r="M55" s="2227"/>
      <c r="N55" s="1685"/>
      <c r="O55" s="1898"/>
      <c r="P55" s="1918"/>
      <c r="Q55" s="2073"/>
      <c r="R55" s="1901"/>
      <c r="S55" s="1901"/>
      <c r="T55" s="1902"/>
      <c r="U55" s="1845"/>
      <c r="V55" s="2228">
        <v>2</v>
      </c>
      <c r="W55" s="2229" t="s">
        <v>1367</v>
      </c>
      <c r="X55" s="1905">
        <v>45779</v>
      </c>
      <c r="Y55" s="1905">
        <v>45868</v>
      </c>
      <c r="Z55" s="2230" t="s">
        <v>1387</v>
      </c>
      <c r="AA55" s="2231">
        <v>1</v>
      </c>
      <c r="AB55" s="1908"/>
      <c r="AC55" s="1908"/>
      <c r="AD55" s="1909"/>
      <c r="AE55" s="1885"/>
      <c r="AF55" s="1932"/>
      <c r="AG55" s="1891"/>
      <c r="AH55" s="2232"/>
      <c r="AI55" s="1934"/>
      <c r="AJ55" s="1935"/>
      <c r="AK55" s="1914"/>
      <c r="AL55" s="1915"/>
      <c r="AM55" s="1915"/>
      <c r="AN55" s="1916"/>
      <c r="AO55" s="2233"/>
      <c r="AP55" s="1917"/>
      <c r="AQ55" s="1918"/>
      <c r="AR55" s="2223"/>
      <c r="AS55" s="1995"/>
      <c r="AT55" s="1996"/>
      <c r="AU55" s="1996"/>
      <c r="AV55" s="1996"/>
      <c r="AW55" s="2224"/>
      <c r="AX55" s="2224"/>
      <c r="AY55" s="2224"/>
      <c r="AZ55" s="2224"/>
      <c r="BA55" s="1999"/>
      <c r="BB55" s="1999"/>
      <c r="BC55" s="1999"/>
      <c r="BD55" s="1999"/>
      <c r="BE55" s="2000"/>
      <c r="BF55" s="2000"/>
      <c r="BG55" s="1999"/>
      <c r="BH55" s="1999"/>
      <c r="BI55" s="1999"/>
      <c r="BJ55" s="1999"/>
      <c r="BK55" s="1999"/>
      <c r="BL55" s="1999"/>
      <c r="BM55" s="1999"/>
      <c r="BN55" s="1999"/>
      <c r="BO55" s="1999"/>
      <c r="BP55" s="1999"/>
      <c r="BQ55" s="1999"/>
      <c r="BR55" s="1999"/>
      <c r="BS55" s="1924"/>
      <c r="BT55" s="1924"/>
      <c r="BU55" s="1924"/>
      <c r="BV55" s="1924"/>
      <c r="BW55" s="1924"/>
      <c r="BX55" s="1924"/>
      <c r="BY55" s="1924"/>
      <c r="BZ55" s="1924"/>
      <c r="CA55" s="1925"/>
      <c r="CB55" s="1783"/>
      <c r="CC55" s="1926"/>
      <c r="CD55" s="1927"/>
      <c r="CE55" s="1927"/>
      <c r="CF55" s="2225"/>
      <c r="CG55" s="2002"/>
      <c r="CH55" s="1783"/>
      <c r="CI55" s="1783"/>
      <c r="CJ55" s="1783"/>
      <c r="CK55" s="1783"/>
      <c r="CL55" s="1783"/>
      <c r="CM55" s="1783"/>
      <c r="CN55" s="1783"/>
      <c r="CO55" s="1783"/>
      <c r="CP55" s="1783"/>
      <c r="CQ55" s="1783"/>
      <c r="CR55" s="1783"/>
      <c r="CS55" s="1783"/>
      <c r="CT55" s="1783"/>
    </row>
    <row r="56" spans="1:98" ht="27.6">
      <c r="A56" s="4341"/>
      <c r="B56" s="5181"/>
      <c r="C56" s="5182"/>
      <c r="D56" s="5185"/>
      <c r="E56" s="5186"/>
      <c r="F56" s="1891" t="s">
        <v>65</v>
      </c>
      <c r="G56" s="1892">
        <v>4593</v>
      </c>
      <c r="H56" s="2070"/>
      <c r="I56" s="2226"/>
      <c r="J56" s="2227"/>
      <c r="K56" s="2227"/>
      <c r="L56" s="2227"/>
      <c r="M56" s="2227"/>
      <c r="N56" s="1685"/>
      <c r="O56" s="1898"/>
      <c r="P56" s="1918"/>
      <c r="Q56" s="2073"/>
      <c r="R56" s="1901"/>
      <c r="S56" s="1901"/>
      <c r="T56" s="1902"/>
      <c r="U56" s="1845"/>
      <c r="V56" s="2234">
        <v>3</v>
      </c>
      <c r="W56" s="2056" t="s">
        <v>1368</v>
      </c>
      <c r="X56" s="1905">
        <v>45779</v>
      </c>
      <c r="Y56" s="1905">
        <v>45868</v>
      </c>
      <c r="Z56" s="2230" t="s">
        <v>1387</v>
      </c>
      <c r="AA56" s="2231"/>
      <c r="AB56" s="1908"/>
      <c r="AC56" s="1908"/>
      <c r="AD56" s="1909"/>
      <c r="AE56" s="1885"/>
      <c r="AF56" s="1932"/>
      <c r="AG56" s="2232"/>
      <c r="AH56" s="1934"/>
      <c r="AI56" s="1934"/>
      <c r="AJ56" s="1935"/>
      <c r="AK56" s="1914"/>
      <c r="AL56" s="1915"/>
      <c r="AM56" s="1915"/>
      <c r="AN56" s="1916"/>
      <c r="AO56" s="1783"/>
      <c r="AP56" s="1917"/>
      <c r="AQ56" s="1918"/>
      <c r="AR56" s="2223"/>
      <c r="AS56" s="1995"/>
      <c r="AT56" s="1996"/>
      <c r="AU56" s="1996"/>
      <c r="AV56" s="1996"/>
      <c r="AW56" s="2224"/>
      <c r="AX56" s="2224"/>
      <c r="AY56" s="2224"/>
      <c r="AZ56" s="2224"/>
      <c r="BA56" s="1999"/>
      <c r="BB56" s="1999"/>
      <c r="BC56" s="1999"/>
      <c r="BD56" s="1999"/>
      <c r="BE56" s="2000"/>
      <c r="BF56" s="2000"/>
      <c r="BG56" s="1999"/>
      <c r="BH56" s="1999"/>
      <c r="BI56" s="1999"/>
      <c r="BJ56" s="1999"/>
      <c r="BK56" s="1999"/>
      <c r="BL56" s="1999"/>
      <c r="BM56" s="1999"/>
      <c r="BN56" s="1999"/>
      <c r="BO56" s="1999"/>
      <c r="BP56" s="1999"/>
      <c r="BQ56" s="1999"/>
      <c r="BR56" s="1999"/>
      <c r="BS56" s="1924"/>
      <c r="BT56" s="1924"/>
      <c r="BU56" s="1924"/>
      <c r="BV56" s="1924"/>
      <c r="BW56" s="1924"/>
      <c r="BX56" s="1924"/>
      <c r="BY56" s="1924"/>
      <c r="BZ56" s="1924"/>
      <c r="CA56" s="1925"/>
      <c r="CB56" s="1783"/>
      <c r="CC56" s="1926"/>
      <c r="CD56" s="1927"/>
      <c r="CE56" s="1927"/>
      <c r="CF56" s="2225"/>
      <c r="CG56" s="2002"/>
      <c r="CH56" s="1783"/>
      <c r="CI56" s="1783"/>
      <c r="CJ56" s="1783"/>
      <c r="CK56" s="1783"/>
      <c r="CL56" s="1783"/>
      <c r="CM56" s="1783"/>
      <c r="CN56" s="1783"/>
      <c r="CO56" s="1783"/>
      <c r="CP56" s="1783"/>
      <c r="CQ56" s="1783"/>
      <c r="CR56" s="1783"/>
      <c r="CS56" s="1783"/>
      <c r="CT56" s="1783"/>
    </row>
    <row r="57" spans="1:98" ht="14.4">
      <c r="A57" s="4341"/>
      <c r="B57" s="5181"/>
      <c r="C57" s="5182"/>
      <c r="D57" s="5185"/>
      <c r="E57" s="5186"/>
      <c r="F57" s="1891" t="s">
        <v>81</v>
      </c>
      <c r="G57" s="1892">
        <v>3494</v>
      </c>
      <c r="H57" s="2070"/>
      <c r="I57" s="2226"/>
      <c r="J57" s="2227"/>
      <c r="K57" s="2227"/>
      <c r="L57" s="2227"/>
      <c r="M57" s="2227"/>
      <c r="N57" s="1685"/>
      <c r="O57" s="1898"/>
      <c r="P57" s="1918"/>
      <c r="Q57" s="2073"/>
      <c r="R57" s="1901"/>
      <c r="S57" s="1901"/>
      <c r="T57" s="1902"/>
      <c r="U57" s="1845"/>
      <c r="V57" s="2234">
        <v>4</v>
      </c>
      <c r="W57" s="2075" t="s">
        <v>1369</v>
      </c>
      <c r="X57" s="1905">
        <v>45868</v>
      </c>
      <c r="Y57" s="1905" t="s">
        <v>1401</v>
      </c>
      <c r="Z57" s="2230" t="s">
        <v>1387</v>
      </c>
      <c r="AA57" s="2231"/>
      <c r="AB57" s="1908"/>
      <c r="AC57" s="1908"/>
      <c r="AD57" s="1909"/>
      <c r="AE57" s="1885"/>
      <c r="AF57" s="1932"/>
      <c r="AG57" s="1934"/>
      <c r="AH57" s="1934"/>
      <c r="AI57" s="1934"/>
      <c r="AJ57" s="1935"/>
      <c r="AK57" s="1914"/>
      <c r="AL57" s="1915"/>
      <c r="AM57" s="1915"/>
      <c r="AN57" s="1916"/>
      <c r="AO57" s="1783"/>
      <c r="AP57" s="1917"/>
      <c r="AQ57" s="1918"/>
      <c r="AR57" s="2223"/>
      <c r="AS57" s="1995"/>
      <c r="AT57" s="1996"/>
      <c r="AU57" s="1996"/>
      <c r="AV57" s="1996"/>
      <c r="AW57" s="2224"/>
      <c r="AX57" s="2224"/>
      <c r="AY57" s="2224"/>
      <c r="AZ57" s="2224"/>
      <c r="BA57" s="1999"/>
      <c r="BB57" s="1999"/>
      <c r="BC57" s="1999"/>
      <c r="BD57" s="1999"/>
      <c r="BE57" s="2000"/>
      <c r="BF57" s="2000"/>
      <c r="BG57" s="1999"/>
      <c r="BH57" s="1999"/>
      <c r="BI57" s="1999"/>
      <c r="BJ57" s="1999"/>
      <c r="BK57" s="1999"/>
      <c r="BL57" s="1999"/>
      <c r="BM57" s="1999"/>
      <c r="BN57" s="1999"/>
      <c r="BO57" s="1999"/>
      <c r="BP57" s="1999"/>
      <c r="BQ57" s="1999"/>
      <c r="BR57" s="1999"/>
      <c r="BS57" s="1924"/>
      <c r="BT57" s="1924"/>
      <c r="BU57" s="1924"/>
      <c r="BV57" s="1924"/>
      <c r="BW57" s="1924"/>
      <c r="BX57" s="1924"/>
      <c r="BY57" s="1924"/>
      <c r="BZ57" s="1924"/>
      <c r="CA57" s="1925"/>
      <c r="CB57" s="1783"/>
      <c r="CC57" s="1926"/>
      <c r="CD57" s="1927"/>
      <c r="CE57" s="1927"/>
      <c r="CF57" s="2225"/>
      <c r="CG57" s="2002"/>
      <c r="CH57" s="1783"/>
      <c r="CI57" s="1783"/>
      <c r="CJ57" s="1783"/>
      <c r="CK57" s="1783"/>
      <c r="CL57" s="1783"/>
      <c r="CM57" s="1783"/>
      <c r="CN57" s="1783"/>
      <c r="CO57" s="1783"/>
      <c r="CP57" s="1783"/>
      <c r="CQ57" s="1783"/>
      <c r="CR57" s="1783"/>
      <c r="CS57" s="1783"/>
      <c r="CT57" s="1783"/>
    </row>
    <row r="58" spans="1:98" thickBot="1">
      <c r="A58" s="4375"/>
      <c r="B58" s="5188"/>
      <c r="C58" s="5189"/>
      <c r="D58" s="5190"/>
      <c r="E58" s="5191"/>
      <c r="F58" s="1891"/>
      <c r="G58" s="1892"/>
      <c r="H58" s="2070"/>
      <c r="I58" s="2226"/>
      <c r="J58" s="2227"/>
      <c r="K58" s="2227"/>
      <c r="L58" s="2227"/>
      <c r="M58" s="2227"/>
      <c r="N58" s="1685"/>
      <c r="O58" s="1898"/>
      <c r="P58" s="1918"/>
      <c r="Q58" s="2073"/>
      <c r="R58" s="1901"/>
      <c r="S58" s="1901"/>
      <c r="T58" s="1902"/>
      <c r="U58" s="1845"/>
      <c r="V58" s="2234">
        <v>5</v>
      </c>
      <c r="W58" s="1939" t="s">
        <v>1370</v>
      </c>
      <c r="X58" s="1905" t="s">
        <v>1402</v>
      </c>
      <c r="Y58" s="1905" t="s">
        <v>1403</v>
      </c>
      <c r="Z58" s="2230" t="s">
        <v>1387</v>
      </c>
      <c r="AA58" s="2231"/>
      <c r="AB58" s="1908"/>
      <c r="AC58" s="1908"/>
      <c r="AD58" s="1909"/>
      <c r="AE58" s="1885"/>
      <c r="AF58" s="1932"/>
      <c r="AG58" s="1934"/>
      <c r="AH58" s="1934"/>
      <c r="AI58" s="1934"/>
      <c r="AJ58" s="1935"/>
      <c r="AK58" s="1914"/>
      <c r="AL58" s="1915"/>
      <c r="AM58" s="1915"/>
      <c r="AN58" s="1916"/>
      <c r="AO58" s="1783"/>
      <c r="AP58" s="1917"/>
      <c r="AQ58" s="1918"/>
      <c r="AR58" s="2223"/>
      <c r="AS58" s="1995"/>
      <c r="AT58" s="1996"/>
      <c r="AU58" s="1996"/>
      <c r="AV58" s="1996"/>
      <c r="AW58" s="2224"/>
      <c r="AX58" s="2224"/>
      <c r="AY58" s="2224"/>
      <c r="AZ58" s="2224"/>
      <c r="BA58" s="1999"/>
      <c r="BB58" s="1999"/>
      <c r="BC58" s="1999"/>
      <c r="BD58" s="1999"/>
      <c r="BE58" s="2000"/>
      <c r="BF58" s="2000"/>
      <c r="BG58" s="1999"/>
      <c r="BH58" s="1999"/>
      <c r="BI58" s="1999"/>
      <c r="BJ58" s="1999"/>
      <c r="BK58" s="1999"/>
      <c r="BL58" s="1999"/>
      <c r="BM58" s="1999"/>
      <c r="BN58" s="1999"/>
      <c r="BO58" s="1999"/>
      <c r="BP58" s="1999"/>
      <c r="BQ58" s="1999"/>
      <c r="BR58" s="1999"/>
      <c r="BS58" s="1924"/>
      <c r="BT58" s="1924"/>
      <c r="BU58" s="1924"/>
      <c r="BV58" s="1924"/>
      <c r="BW58" s="1924"/>
      <c r="BX58" s="1924"/>
      <c r="BY58" s="1924"/>
      <c r="BZ58" s="1924"/>
      <c r="CA58" s="1925"/>
      <c r="CB58" s="1783"/>
      <c r="CC58" s="1926"/>
      <c r="CD58" s="1927"/>
      <c r="CE58" s="1927"/>
      <c r="CF58" s="2225"/>
      <c r="CG58" s="2002"/>
      <c r="CH58" s="1783"/>
      <c r="CI58" s="1783"/>
      <c r="CJ58" s="1783"/>
      <c r="CK58" s="1783"/>
      <c r="CL58" s="1783"/>
      <c r="CM58" s="1783"/>
      <c r="CN58" s="1783"/>
      <c r="CO58" s="1783"/>
      <c r="CP58" s="1783"/>
      <c r="CQ58" s="1783"/>
      <c r="CR58" s="1783"/>
      <c r="CS58" s="1783"/>
      <c r="CT58" s="1783"/>
    </row>
    <row r="59" spans="1:98" ht="33" customHeight="1">
      <c r="A59" s="4340">
        <v>8</v>
      </c>
      <c r="B59" s="5179" t="s">
        <v>1404</v>
      </c>
      <c r="C59" s="5180"/>
      <c r="D59" s="5183">
        <v>2024002440010</v>
      </c>
      <c r="E59" s="5184"/>
      <c r="F59" s="1833" t="s">
        <v>374</v>
      </c>
      <c r="G59" s="1872">
        <v>4505</v>
      </c>
      <c r="H59" s="1873" t="s">
        <v>1405</v>
      </c>
      <c r="I59" s="2237"/>
      <c r="J59" s="2238"/>
      <c r="K59" s="2238"/>
      <c r="L59" s="2238"/>
      <c r="M59" s="2239"/>
      <c r="N59" s="2240">
        <v>845477467</v>
      </c>
      <c r="O59" s="1833" t="s">
        <v>91</v>
      </c>
      <c r="P59" s="2219">
        <v>845477467</v>
      </c>
      <c r="Q59" s="1842"/>
      <c r="R59" s="1843"/>
      <c r="S59" s="1843"/>
      <c r="T59" s="1844"/>
      <c r="U59" s="1845"/>
      <c r="V59" s="2241">
        <v>1</v>
      </c>
      <c r="W59" s="2049" t="s">
        <v>1396</v>
      </c>
      <c r="X59" s="2221">
        <v>45687</v>
      </c>
      <c r="Y59" s="2221">
        <v>45703</v>
      </c>
      <c r="Z59" s="2222" t="s">
        <v>1397</v>
      </c>
      <c r="AA59" s="1848">
        <v>1</v>
      </c>
      <c r="AB59" s="1849"/>
      <c r="AC59" s="1849"/>
      <c r="AD59" s="1850"/>
      <c r="AE59" s="1885"/>
      <c r="AF59" s="1851" t="s">
        <v>1398</v>
      </c>
      <c r="AG59" s="1886" t="s">
        <v>1399</v>
      </c>
      <c r="AH59" s="1852" t="s">
        <v>1400</v>
      </c>
      <c r="AI59" s="1887" t="s">
        <v>73</v>
      </c>
      <c r="AJ59" s="1853">
        <v>2</v>
      </c>
      <c r="AK59" s="1854"/>
      <c r="AL59" s="1855"/>
      <c r="AM59" s="1855"/>
      <c r="AN59" s="1856"/>
      <c r="AO59" s="1783"/>
      <c r="AP59" s="1857" t="s">
        <v>97</v>
      </c>
      <c r="AQ59" s="1858" t="s">
        <v>356</v>
      </c>
      <c r="AR59" s="2223"/>
      <c r="AS59" s="1995"/>
      <c r="AT59" s="1996"/>
      <c r="AU59" s="1996"/>
      <c r="AV59" s="1996"/>
      <c r="AW59" s="2224"/>
      <c r="AX59" s="2224"/>
      <c r="AY59" s="2224"/>
      <c r="AZ59" s="2224"/>
      <c r="BA59" s="1999"/>
      <c r="BB59" s="1999"/>
      <c r="BC59" s="1999"/>
      <c r="BD59" s="1999"/>
      <c r="BE59" s="2000"/>
      <c r="BF59" s="2000"/>
      <c r="BG59" s="1999"/>
      <c r="BH59" s="1999"/>
      <c r="BI59" s="1999"/>
      <c r="BJ59" s="1999"/>
      <c r="BK59" s="1999"/>
      <c r="BL59" s="1999"/>
      <c r="BM59" s="1999"/>
      <c r="BN59" s="1999"/>
      <c r="BO59" s="1999"/>
      <c r="BP59" s="1999"/>
      <c r="BQ59" s="1999"/>
      <c r="BR59" s="1999"/>
      <c r="BS59" s="1924"/>
      <c r="BT59" s="1924"/>
      <c r="BU59" s="1924"/>
      <c r="BV59" s="1924"/>
      <c r="BW59" s="1924"/>
      <c r="BX59" s="1924"/>
      <c r="BY59" s="1924"/>
      <c r="BZ59" s="1924"/>
      <c r="CA59" s="1925"/>
      <c r="CB59" s="1783"/>
      <c r="CC59" s="1926"/>
      <c r="CD59" s="1927"/>
      <c r="CE59" s="1927"/>
      <c r="CF59" s="2225"/>
      <c r="CG59" s="2002"/>
      <c r="CH59" s="1783"/>
      <c r="CI59" s="1783"/>
      <c r="CJ59" s="1783"/>
      <c r="CK59" s="1783"/>
      <c r="CL59" s="1783"/>
      <c r="CM59" s="1783"/>
      <c r="CN59" s="1783"/>
      <c r="CO59" s="1783"/>
      <c r="CP59" s="1783"/>
      <c r="CQ59" s="1783"/>
      <c r="CR59" s="1783"/>
      <c r="CS59" s="1783"/>
      <c r="CT59" s="1783"/>
    </row>
    <row r="60" spans="1:98" ht="14.4">
      <c r="A60" s="4341"/>
      <c r="B60" s="5181"/>
      <c r="C60" s="5182"/>
      <c r="D60" s="5185"/>
      <c r="E60" s="5186"/>
      <c r="F60" s="1891" t="s">
        <v>273</v>
      </c>
      <c r="G60" s="1892">
        <v>1602</v>
      </c>
      <c r="H60" s="1893"/>
      <c r="I60" s="2242"/>
      <c r="J60" s="2227"/>
      <c r="K60" s="2227"/>
      <c r="L60" s="2227"/>
      <c r="M60" s="2243"/>
      <c r="N60" s="2244"/>
      <c r="O60" s="1898"/>
      <c r="P60" s="1918"/>
      <c r="Q60" s="2073"/>
      <c r="R60" s="1901"/>
      <c r="S60" s="1901"/>
      <c r="T60" s="1902"/>
      <c r="U60" s="1845"/>
      <c r="V60" s="2234">
        <v>2</v>
      </c>
      <c r="W60" s="2229" t="s">
        <v>1367</v>
      </c>
      <c r="X60" s="1905">
        <v>45779</v>
      </c>
      <c r="Y60" s="1905">
        <v>45868</v>
      </c>
      <c r="Z60" s="2230" t="s">
        <v>1387</v>
      </c>
      <c r="AA60" s="2231">
        <v>1</v>
      </c>
      <c r="AB60" s="1908"/>
      <c r="AC60" s="1908"/>
      <c r="AD60" s="1909"/>
      <c r="AE60" s="1885"/>
      <c r="AF60" s="1932"/>
      <c r="AG60" s="1891"/>
      <c r="AH60" s="2232"/>
      <c r="AI60" s="1934"/>
      <c r="AJ60" s="1935"/>
      <c r="AK60" s="1914"/>
      <c r="AL60" s="1915"/>
      <c r="AM60" s="1915"/>
      <c r="AN60" s="1916"/>
      <c r="AO60" s="2233"/>
      <c r="AP60" s="1917"/>
      <c r="AQ60" s="1918"/>
      <c r="AR60" s="2223"/>
      <c r="AS60" s="1995"/>
      <c r="AT60" s="1996"/>
      <c r="AU60" s="1996"/>
      <c r="AV60" s="1996"/>
      <c r="AW60" s="2224"/>
      <c r="AX60" s="2224"/>
      <c r="AY60" s="2224"/>
      <c r="AZ60" s="2224"/>
      <c r="BA60" s="1999"/>
      <c r="BB60" s="1999"/>
      <c r="BC60" s="1999"/>
      <c r="BD60" s="1999"/>
      <c r="BE60" s="2000"/>
      <c r="BF60" s="2000"/>
      <c r="BG60" s="1999"/>
      <c r="BH60" s="1999"/>
      <c r="BI60" s="1999"/>
      <c r="BJ60" s="1999"/>
      <c r="BK60" s="1999"/>
      <c r="BL60" s="1999"/>
      <c r="BM60" s="1999"/>
      <c r="BN60" s="1999"/>
      <c r="BO60" s="1999"/>
      <c r="BP60" s="1999"/>
      <c r="BQ60" s="1999"/>
      <c r="BR60" s="1999"/>
      <c r="BS60" s="1924"/>
      <c r="BT60" s="1924"/>
      <c r="BU60" s="1924"/>
      <c r="BV60" s="1924"/>
      <c r="BW60" s="1924"/>
      <c r="BX60" s="1924"/>
      <c r="BY60" s="1924"/>
      <c r="BZ60" s="1924"/>
      <c r="CA60" s="1925"/>
      <c r="CB60" s="1783"/>
      <c r="CC60" s="1926"/>
      <c r="CD60" s="1927"/>
      <c r="CE60" s="1927"/>
      <c r="CF60" s="2225"/>
      <c r="CG60" s="2002"/>
      <c r="CH60" s="1783"/>
      <c r="CI60" s="1783"/>
      <c r="CJ60" s="1783"/>
      <c r="CK60" s="1783"/>
      <c r="CL60" s="1783"/>
      <c r="CM60" s="1783"/>
      <c r="CN60" s="1783"/>
      <c r="CO60" s="1783"/>
      <c r="CP60" s="1783"/>
      <c r="CQ60" s="1783"/>
      <c r="CR60" s="1783"/>
      <c r="CS60" s="1783"/>
      <c r="CT60" s="1783"/>
    </row>
    <row r="61" spans="1:98" ht="27.6">
      <c r="A61" s="4341"/>
      <c r="B61" s="5181"/>
      <c r="C61" s="5182"/>
      <c r="D61" s="5185"/>
      <c r="E61" s="5186"/>
      <c r="F61" s="1891" t="s">
        <v>65</v>
      </c>
      <c r="G61" s="1892">
        <v>4593</v>
      </c>
      <c r="H61" s="1893"/>
      <c r="I61" s="2242"/>
      <c r="J61" s="2227"/>
      <c r="K61" s="2227"/>
      <c r="L61" s="2227"/>
      <c r="M61" s="2243"/>
      <c r="N61" s="2244"/>
      <c r="O61" s="1898"/>
      <c r="P61" s="1918"/>
      <c r="Q61" s="2073"/>
      <c r="R61" s="1901"/>
      <c r="S61" s="1901"/>
      <c r="T61" s="1902"/>
      <c r="U61" s="1845"/>
      <c r="V61" s="2234">
        <v>3</v>
      </c>
      <c r="W61" s="2056" t="s">
        <v>1368</v>
      </c>
      <c r="X61" s="1905">
        <v>45779</v>
      </c>
      <c r="Y61" s="1905">
        <v>45868</v>
      </c>
      <c r="Z61" s="2230" t="s">
        <v>1387</v>
      </c>
      <c r="AA61" s="2231"/>
      <c r="AB61" s="1908"/>
      <c r="AC61" s="1908"/>
      <c r="AD61" s="1909"/>
      <c r="AE61" s="1885"/>
      <c r="AF61" s="1932"/>
      <c r="AG61" s="2232"/>
      <c r="AH61" s="1934"/>
      <c r="AI61" s="1934"/>
      <c r="AJ61" s="1935"/>
      <c r="AK61" s="1914"/>
      <c r="AL61" s="1915"/>
      <c r="AM61" s="1915"/>
      <c r="AN61" s="1916"/>
      <c r="AO61" s="1783"/>
      <c r="AP61" s="1917"/>
      <c r="AQ61" s="1918"/>
      <c r="AR61" s="2223"/>
      <c r="AS61" s="1995"/>
      <c r="AT61" s="1996"/>
      <c r="AU61" s="1996"/>
      <c r="AV61" s="1996"/>
      <c r="AW61" s="2224"/>
      <c r="AX61" s="2224"/>
      <c r="AY61" s="2224"/>
      <c r="AZ61" s="2224"/>
      <c r="BA61" s="1999"/>
      <c r="BB61" s="1999"/>
      <c r="BC61" s="1999"/>
      <c r="BD61" s="1999"/>
      <c r="BE61" s="2000"/>
      <c r="BF61" s="2000"/>
      <c r="BG61" s="1999"/>
      <c r="BH61" s="1999"/>
      <c r="BI61" s="1999"/>
      <c r="BJ61" s="1999"/>
      <c r="BK61" s="1999"/>
      <c r="BL61" s="1999"/>
      <c r="BM61" s="1999"/>
      <c r="BN61" s="1999"/>
      <c r="BO61" s="1999"/>
      <c r="BP61" s="1999"/>
      <c r="BQ61" s="1999"/>
      <c r="BR61" s="1999"/>
      <c r="BS61" s="1924"/>
      <c r="BT61" s="1924"/>
      <c r="BU61" s="1924"/>
      <c r="BV61" s="1924"/>
      <c r="BW61" s="1924"/>
      <c r="BX61" s="1924"/>
      <c r="BY61" s="1924"/>
      <c r="BZ61" s="1924"/>
      <c r="CA61" s="1925"/>
      <c r="CB61" s="1783"/>
      <c r="CC61" s="1926"/>
      <c r="CD61" s="1927"/>
      <c r="CE61" s="1927"/>
      <c r="CF61" s="2225"/>
      <c r="CG61" s="2002"/>
      <c r="CH61" s="1783"/>
      <c r="CI61" s="1783"/>
      <c r="CJ61" s="1783"/>
      <c r="CK61" s="1783"/>
      <c r="CL61" s="1783"/>
      <c r="CM61" s="1783"/>
      <c r="CN61" s="1783"/>
      <c r="CO61" s="1783"/>
      <c r="CP61" s="1783"/>
      <c r="CQ61" s="1783"/>
      <c r="CR61" s="1783"/>
      <c r="CS61" s="1783"/>
      <c r="CT61" s="1783"/>
    </row>
    <row r="62" spans="1:98" ht="14.4">
      <c r="A62" s="4341"/>
      <c r="B62" s="5181"/>
      <c r="C62" s="5182"/>
      <c r="D62" s="5185"/>
      <c r="E62" s="5186"/>
      <c r="F62" s="1891" t="s">
        <v>81</v>
      </c>
      <c r="G62" s="1892">
        <v>3494</v>
      </c>
      <c r="H62" s="1893"/>
      <c r="I62" s="2242"/>
      <c r="J62" s="2227"/>
      <c r="K62" s="2227"/>
      <c r="L62" s="2227"/>
      <c r="M62" s="2243"/>
      <c r="N62" s="2244"/>
      <c r="O62" s="1898"/>
      <c r="P62" s="1918"/>
      <c r="Q62" s="2073"/>
      <c r="R62" s="1901"/>
      <c r="S62" s="1901"/>
      <c r="T62" s="1902"/>
      <c r="U62" s="1845"/>
      <c r="V62" s="2234">
        <v>4</v>
      </c>
      <c r="W62" s="2075" t="s">
        <v>1369</v>
      </c>
      <c r="X62" s="1905">
        <v>45868</v>
      </c>
      <c r="Y62" s="1905" t="s">
        <v>1401</v>
      </c>
      <c r="Z62" s="2230" t="s">
        <v>1387</v>
      </c>
      <c r="AA62" s="2231"/>
      <c r="AB62" s="1908"/>
      <c r="AC62" s="1908"/>
      <c r="AD62" s="1909"/>
      <c r="AE62" s="1885"/>
      <c r="AF62" s="1932"/>
      <c r="AG62" s="1934"/>
      <c r="AH62" s="1934"/>
      <c r="AI62" s="1934"/>
      <c r="AJ62" s="1935"/>
      <c r="AK62" s="1914"/>
      <c r="AL62" s="1915"/>
      <c r="AM62" s="1915"/>
      <c r="AN62" s="1916"/>
      <c r="AO62" s="1783"/>
      <c r="AP62" s="1917"/>
      <c r="AQ62" s="1918"/>
      <c r="AR62" s="2223"/>
      <c r="AS62" s="1995"/>
      <c r="AT62" s="1996"/>
      <c r="AU62" s="1996"/>
      <c r="AV62" s="1996"/>
      <c r="AW62" s="2224"/>
      <c r="AX62" s="2224"/>
      <c r="AY62" s="2224"/>
      <c r="AZ62" s="2224"/>
      <c r="BA62" s="1999"/>
      <c r="BB62" s="1999"/>
      <c r="BC62" s="1999"/>
      <c r="BD62" s="1999"/>
      <c r="BE62" s="2000"/>
      <c r="BF62" s="2000"/>
      <c r="BG62" s="1999"/>
      <c r="BH62" s="1999"/>
      <c r="BI62" s="1999"/>
      <c r="BJ62" s="1999"/>
      <c r="BK62" s="1999"/>
      <c r="BL62" s="1999"/>
      <c r="BM62" s="1999"/>
      <c r="BN62" s="1999"/>
      <c r="BO62" s="1999"/>
      <c r="BP62" s="1999"/>
      <c r="BQ62" s="1999"/>
      <c r="BR62" s="1999"/>
      <c r="BS62" s="1924"/>
      <c r="BT62" s="1924"/>
      <c r="BU62" s="1924"/>
      <c r="BV62" s="1924"/>
      <c r="BW62" s="1924"/>
      <c r="BX62" s="1924"/>
      <c r="BY62" s="1924"/>
      <c r="BZ62" s="1924"/>
      <c r="CA62" s="1925"/>
      <c r="CB62" s="1783"/>
      <c r="CC62" s="1926"/>
      <c r="CD62" s="1927"/>
      <c r="CE62" s="1927"/>
      <c r="CF62" s="2225"/>
      <c r="CG62" s="2002"/>
      <c r="CH62" s="1783"/>
      <c r="CI62" s="1783"/>
      <c r="CJ62" s="1783"/>
      <c r="CK62" s="1783"/>
      <c r="CL62" s="1783"/>
      <c r="CM62" s="1783"/>
      <c r="CN62" s="1783"/>
      <c r="CO62" s="1783"/>
      <c r="CP62" s="1783"/>
      <c r="CQ62" s="1783"/>
      <c r="CR62" s="1783"/>
      <c r="CS62" s="1783"/>
      <c r="CT62" s="1783"/>
    </row>
    <row r="63" spans="1:98" thickBot="1">
      <c r="A63" s="5187"/>
      <c r="B63" s="5188"/>
      <c r="C63" s="5189"/>
      <c r="D63" s="5190"/>
      <c r="E63" s="5191"/>
      <c r="F63" s="1891"/>
      <c r="G63" s="1892"/>
      <c r="H63" s="1893"/>
      <c r="I63" s="2242"/>
      <c r="J63" s="2227"/>
      <c r="K63" s="2227"/>
      <c r="L63" s="2227"/>
      <c r="M63" s="2243"/>
      <c r="N63" s="2244"/>
      <c r="O63" s="1898"/>
      <c r="P63" s="1918"/>
      <c r="Q63" s="2073"/>
      <c r="R63" s="1901"/>
      <c r="S63" s="1901"/>
      <c r="T63" s="1902"/>
      <c r="U63" s="1845"/>
      <c r="V63" s="2234">
        <v>5</v>
      </c>
      <c r="W63" s="1939" t="s">
        <v>1370</v>
      </c>
      <c r="X63" s="1905" t="s">
        <v>1402</v>
      </c>
      <c r="Y63" s="1905" t="s">
        <v>1403</v>
      </c>
      <c r="Z63" s="2230" t="s">
        <v>1387</v>
      </c>
      <c r="AA63" s="2231"/>
      <c r="AB63" s="1908"/>
      <c r="AC63" s="1908"/>
      <c r="AD63" s="1909"/>
      <c r="AE63" s="1885"/>
      <c r="AF63" s="1932"/>
      <c r="AG63" s="1934"/>
      <c r="AH63" s="1934"/>
      <c r="AI63" s="1934"/>
      <c r="AJ63" s="1935"/>
      <c r="AK63" s="1914"/>
      <c r="AL63" s="1915"/>
      <c r="AM63" s="1915"/>
      <c r="AN63" s="1916"/>
      <c r="AO63" s="1783"/>
      <c r="AP63" s="1917"/>
      <c r="AQ63" s="1918"/>
      <c r="AR63" s="2223"/>
      <c r="AS63" s="1995"/>
      <c r="AT63" s="1996"/>
      <c r="AU63" s="1996"/>
      <c r="AV63" s="1996"/>
      <c r="AW63" s="2224"/>
      <c r="AX63" s="2224"/>
      <c r="AY63" s="2224"/>
      <c r="AZ63" s="2224"/>
      <c r="BA63" s="1999"/>
      <c r="BB63" s="1999"/>
      <c r="BC63" s="1999"/>
      <c r="BD63" s="1999"/>
      <c r="BE63" s="2000"/>
      <c r="BF63" s="2000"/>
      <c r="BG63" s="1999"/>
      <c r="BH63" s="1999"/>
      <c r="BI63" s="1999"/>
      <c r="BJ63" s="1999"/>
      <c r="BK63" s="1999"/>
      <c r="BL63" s="1999"/>
      <c r="BM63" s="1999"/>
      <c r="BN63" s="1999"/>
      <c r="BO63" s="1999"/>
      <c r="BP63" s="1999"/>
      <c r="BQ63" s="1999"/>
      <c r="BR63" s="1999"/>
      <c r="BS63" s="1924"/>
      <c r="BT63" s="1924"/>
      <c r="BU63" s="1924"/>
      <c r="BV63" s="1924"/>
      <c r="BW63" s="1924"/>
      <c r="BX63" s="1924"/>
      <c r="BY63" s="1924"/>
      <c r="BZ63" s="1924"/>
      <c r="CA63" s="1925"/>
      <c r="CB63" s="1783"/>
      <c r="CC63" s="1926"/>
      <c r="CD63" s="1927"/>
      <c r="CE63" s="1927"/>
      <c r="CF63" s="2225"/>
      <c r="CG63" s="2002"/>
      <c r="CH63" s="1783"/>
      <c r="CI63" s="1783"/>
      <c r="CJ63" s="1783"/>
      <c r="CK63" s="1783"/>
      <c r="CL63" s="1783"/>
      <c r="CM63" s="1783"/>
      <c r="CN63" s="1783"/>
      <c r="CO63" s="1783"/>
      <c r="CP63" s="1783"/>
      <c r="CQ63" s="1783"/>
      <c r="CR63" s="1783"/>
      <c r="CS63" s="1783"/>
      <c r="CT63" s="1783"/>
    </row>
    <row r="64" spans="1:98" ht="46.5" customHeight="1">
      <c r="A64" s="4481">
        <v>9</v>
      </c>
      <c r="B64" s="5192" t="s">
        <v>1406</v>
      </c>
      <c r="C64" s="5193"/>
      <c r="D64" s="5198">
        <v>2024002470052</v>
      </c>
      <c r="E64" s="5199"/>
      <c r="F64" s="1833" t="s">
        <v>273</v>
      </c>
      <c r="G64" s="1872">
        <v>4505</v>
      </c>
      <c r="H64" s="2070" t="s">
        <v>989</v>
      </c>
      <c r="I64" s="2242"/>
      <c r="J64" s="2227"/>
      <c r="K64" s="2227"/>
      <c r="L64" s="2227"/>
      <c r="M64" s="2243"/>
      <c r="N64" s="1685">
        <v>6350000000</v>
      </c>
      <c r="O64" s="2247" t="s">
        <v>91</v>
      </c>
      <c r="P64" s="2219">
        <v>6350000000</v>
      </c>
      <c r="Q64" s="2073"/>
      <c r="R64" s="1901"/>
      <c r="S64" s="1901"/>
      <c r="T64" s="1902"/>
      <c r="U64" s="1845"/>
      <c r="V64" s="2248">
        <v>1</v>
      </c>
      <c r="W64" s="2249" t="s">
        <v>1386</v>
      </c>
      <c r="X64" s="1882">
        <v>45687</v>
      </c>
      <c r="Y64" s="1882">
        <v>45746</v>
      </c>
      <c r="Z64" s="2250" t="s">
        <v>1387</v>
      </c>
      <c r="AA64" s="1884">
        <v>1</v>
      </c>
      <c r="AB64" s="1849"/>
      <c r="AC64" s="1849"/>
      <c r="AD64" s="1850"/>
      <c r="AE64" s="1885"/>
      <c r="AF64" s="1851" t="s">
        <v>1398</v>
      </c>
      <c r="AG64" s="1886" t="s">
        <v>1399</v>
      </c>
      <c r="AH64" s="1852" t="s">
        <v>1400</v>
      </c>
      <c r="AI64" s="1887" t="s">
        <v>73</v>
      </c>
      <c r="AJ64" s="1853">
        <v>2</v>
      </c>
      <c r="AK64" s="1854"/>
      <c r="AL64" s="1855"/>
      <c r="AM64" s="1855"/>
      <c r="AN64" s="1856"/>
      <c r="AO64" s="1783"/>
      <c r="AP64" s="1857" t="s">
        <v>97</v>
      </c>
      <c r="AQ64" s="1858" t="s">
        <v>356</v>
      </c>
      <c r="AR64" s="2223"/>
      <c r="AS64" s="1995"/>
      <c r="AT64" s="1996"/>
      <c r="AU64" s="1996"/>
      <c r="AV64" s="1996"/>
      <c r="AW64" s="2224"/>
      <c r="AX64" s="2224"/>
      <c r="AY64" s="2224"/>
      <c r="AZ64" s="2224"/>
      <c r="BA64" s="1999"/>
      <c r="BB64" s="1999"/>
      <c r="BC64" s="1999"/>
      <c r="BD64" s="1999"/>
      <c r="BE64" s="2000"/>
      <c r="BF64" s="2000"/>
      <c r="BG64" s="1999"/>
      <c r="BH64" s="1999"/>
      <c r="BI64" s="1999"/>
      <c r="BJ64" s="1999"/>
      <c r="BK64" s="1999"/>
      <c r="BL64" s="1999"/>
      <c r="BM64" s="1999"/>
      <c r="BN64" s="1999"/>
      <c r="BO64" s="1999"/>
      <c r="BP64" s="1999"/>
      <c r="BQ64" s="1999"/>
      <c r="BR64" s="1999"/>
      <c r="BS64" s="1924"/>
      <c r="BT64" s="1924"/>
      <c r="BU64" s="1924"/>
      <c r="BV64" s="1924"/>
      <c r="BW64" s="1924"/>
      <c r="BX64" s="1924"/>
      <c r="BY64" s="1924"/>
      <c r="BZ64" s="1924"/>
      <c r="CA64" s="1925"/>
      <c r="CB64" s="1783"/>
      <c r="CC64" s="1926"/>
      <c r="CD64" s="1927"/>
      <c r="CE64" s="1927"/>
      <c r="CF64" s="2225"/>
      <c r="CG64" s="2002"/>
      <c r="CH64" s="1783"/>
      <c r="CI64" s="1783"/>
      <c r="CJ64" s="1783"/>
      <c r="CK64" s="1783"/>
      <c r="CL64" s="1783"/>
      <c r="CM64" s="1783"/>
      <c r="CN64" s="1783"/>
      <c r="CO64" s="1783"/>
      <c r="CP64" s="1783"/>
      <c r="CQ64" s="1783"/>
      <c r="CR64" s="1783"/>
      <c r="CS64" s="1783"/>
      <c r="CT64" s="1783"/>
    </row>
    <row r="65" spans="1:98" ht="27.6">
      <c r="A65" s="4388"/>
      <c r="B65" s="5194"/>
      <c r="C65" s="5195"/>
      <c r="D65" s="5200"/>
      <c r="E65" s="5201"/>
      <c r="F65" s="1891" t="s">
        <v>374</v>
      </c>
      <c r="G65" s="1892">
        <v>1602</v>
      </c>
      <c r="H65" s="2070"/>
      <c r="I65" s="2242"/>
      <c r="J65" s="2227"/>
      <c r="K65" s="2227"/>
      <c r="L65" s="2227"/>
      <c r="M65" s="2243"/>
      <c r="N65" s="1685"/>
      <c r="O65" s="2253"/>
      <c r="P65" s="1961"/>
      <c r="Q65" s="2073"/>
      <c r="R65" s="1901"/>
      <c r="S65" s="1901"/>
      <c r="T65" s="1902"/>
      <c r="U65" s="1845"/>
      <c r="V65" s="2019">
        <v>2</v>
      </c>
      <c r="W65" s="2254" t="s">
        <v>1391</v>
      </c>
      <c r="X65" s="2255">
        <v>45693</v>
      </c>
      <c r="Y65" s="2255">
        <v>45746</v>
      </c>
      <c r="Z65" s="2256" t="s">
        <v>1392</v>
      </c>
      <c r="AA65" s="1981">
        <v>1</v>
      </c>
      <c r="AB65" s="1982"/>
      <c r="AC65" s="1982"/>
      <c r="AD65" s="1983"/>
      <c r="AE65" s="1885"/>
      <c r="AF65" s="2063"/>
      <c r="AG65" s="2064"/>
      <c r="AH65" s="2049"/>
      <c r="AI65" s="2065"/>
      <c r="AJ65" s="2066"/>
      <c r="AK65" s="2014"/>
      <c r="AL65" s="2015"/>
      <c r="AM65" s="2015"/>
      <c r="AN65" s="2016"/>
      <c r="AO65" s="1783"/>
      <c r="AP65" s="2068"/>
      <c r="AQ65" s="2257"/>
      <c r="AR65" s="2223"/>
      <c r="AS65" s="1995"/>
      <c r="AT65" s="1996"/>
      <c r="AU65" s="1996"/>
      <c r="AV65" s="1996"/>
      <c r="AW65" s="2224"/>
      <c r="AX65" s="2224"/>
      <c r="AY65" s="2224"/>
      <c r="AZ65" s="2224"/>
      <c r="BA65" s="1999"/>
      <c r="BB65" s="1999"/>
      <c r="BC65" s="1999"/>
      <c r="BD65" s="1999"/>
      <c r="BE65" s="2000"/>
      <c r="BF65" s="2000"/>
      <c r="BG65" s="1999"/>
      <c r="BH65" s="1999"/>
      <c r="BI65" s="1999"/>
      <c r="BJ65" s="1999"/>
      <c r="BK65" s="1999"/>
      <c r="BL65" s="1999"/>
      <c r="BM65" s="1999"/>
      <c r="BN65" s="1999"/>
      <c r="BO65" s="1999"/>
      <c r="BP65" s="1999"/>
      <c r="BQ65" s="1999"/>
      <c r="BR65" s="1999"/>
      <c r="BS65" s="1924"/>
      <c r="BT65" s="1924"/>
      <c r="BU65" s="1924"/>
      <c r="BV65" s="1924"/>
      <c r="BW65" s="1924"/>
      <c r="BX65" s="1924"/>
      <c r="BY65" s="1924"/>
      <c r="BZ65" s="1924"/>
      <c r="CA65" s="1925"/>
      <c r="CB65" s="1783"/>
      <c r="CC65" s="1926"/>
      <c r="CD65" s="1927"/>
      <c r="CE65" s="1927"/>
      <c r="CF65" s="2225"/>
      <c r="CG65" s="2002"/>
      <c r="CH65" s="1783"/>
      <c r="CI65" s="1783"/>
      <c r="CJ65" s="1783"/>
      <c r="CK65" s="1783"/>
      <c r="CL65" s="1783"/>
      <c r="CM65" s="1783"/>
      <c r="CN65" s="1783"/>
      <c r="CO65" s="1783"/>
      <c r="CP65" s="1783"/>
      <c r="CQ65" s="1783"/>
      <c r="CR65" s="1783"/>
      <c r="CS65" s="1783"/>
      <c r="CT65" s="1783"/>
    </row>
    <row r="66" spans="1:98" ht="27.6">
      <c r="A66" s="4388"/>
      <c r="B66" s="5194"/>
      <c r="C66" s="5195"/>
      <c r="D66" s="5200"/>
      <c r="E66" s="5201"/>
      <c r="F66" s="1891" t="s">
        <v>65</v>
      </c>
      <c r="G66" s="1892">
        <v>4593</v>
      </c>
      <c r="H66" s="2070"/>
      <c r="I66" s="2242"/>
      <c r="J66" s="2227"/>
      <c r="K66" s="2227"/>
      <c r="L66" s="2227"/>
      <c r="M66" s="2243"/>
      <c r="N66" s="1685"/>
      <c r="O66" s="2253"/>
      <c r="P66" s="1961"/>
      <c r="Q66" s="2073"/>
      <c r="R66" s="1901"/>
      <c r="S66" s="1901"/>
      <c r="T66" s="1902"/>
      <c r="U66" s="1845"/>
      <c r="V66" s="2019">
        <v>3</v>
      </c>
      <c r="W66" s="2258" t="s">
        <v>1393</v>
      </c>
      <c r="X66" s="2255">
        <v>45746</v>
      </c>
      <c r="Y66" s="2255">
        <v>45746</v>
      </c>
      <c r="Z66" s="2259"/>
      <c r="AA66" s="1981">
        <v>1</v>
      </c>
      <c r="AB66" s="1982"/>
      <c r="AC66" s="1982"/>
      <c r="AD66" s="1983"/>
      <c r="AE66" s="1885"/>
      <c r="AF66" s="2063"/>
      <c r="AG66" s="2064"/>
      <c r="AH66" s="2049"/>
      <c r="AI66" s="2065"/>
      <c r="AJ66" s="2066"/>
      <c r="AK66" s="2014"/>
      <c r="AL66" s="2015"/>
      <c r="AM66" s="2015"/>
      <c r="AN66" s="2016"/>
      <c r="AO66" s="1783"/>
      <c r="AP66" s="2068"/>
      <c r="AQ66" s="2257"/>
      <c r="AR66" s="2223"/>
      <c r="AS66" s="1995"/>
      <c r="AT66" s="1996"/>
      <c r="AU66" s="1996"/>
      <c r="AV66" s="1996"/>
      <c r="AW66" s="2224"/>
      <c r="AX66" s="2224"/>
      <c r="AY66" s="2224"/>
      <c r="AZ66" s="2224"/>
      <c r="BA66" s="1999"/>
      <c r="BB66" s="1999"/>
      <c r="BC66" s="1999"/>
      <c r="BD66" s="1999"/>
      <c r="BE66" s="2000"/>
      <c r="BF66" s="2000"/>
      <c r="BG66" s="1999"/>
      <c r="BH66" s="1999"/>
      <c r="BI66" s="1999"/>
      <c r="BJ66" s="1999"/>
      <c r="BK66" s="1999"/>
      <c r="BL66" s="1999"/>
      <c r="BM66" s="1999"/>
      <c r="BN66" s="1999"/>
      <c r="BO66" s="1999"/>
      <c r="BP66" s="1999"/>
      <c r="BQ66" s="1999"/>
      <c r="BR66" s="1999"/>
      <c r="BS66" s="1924"/>
      <c r="BT66" s="1924"/>
      <c r="BU66" s="1924"/>
      <c r="BV66" s="1924"/>
      <c r="BW66" s="1924"/>
      <c r="BX66" s="1924"/>
      <c r="BY66" s="1924"/>
      <c r="BZ66" s="1924"/>
      <c r="CA66" s="1925"/>
      <c r="CB66" s="1783"/>
      <c r="CC66" s="1926"/>
      <c r="CD66" s="1927"/>
      <c r="CE66" s="1927"/>
      <c r="CF66" s="2225"/>
      <c r="CG66" s="2002"/>
      <c r="CH66" s="1783"/>
      <c r="CI66" s="1783"/>
      <c r="CJ66" s="1783"/>
      <c r="CK66" s="1783"/>
      <c r="CL66" s="1783"/>
      <c r="CM66" s="1783"/>
      <c r="CN66" s="1783"/>
      <c r="CO66" s="1783"/>
      <c r="CP66" s="1783"/>
      <c r="CQ66" s="1783"/>
      <c r="CR66" s="1783"/>
      <c r="CS66" s="1783"/>
      <c r="CT66" s="1783"/>
    </row>
    <row r="67" spans="1:98" ht="14.4">
      <c r="A67" s="4388"/>
      <c r="B67" s="5194"/>
      <c r="C67" s="5195"/>
      <c r="D67" s="5200"/>
      <c r="E67" s="5201"/>
      <c r="F67" s="1891" t="s">
        <v>81</v>
      </c>
      <c r="G67" s="1892">
        <v>3494</v>
      </c>
      <c r="H67" s="2070"/>
      <c r="I67" s="2242"/>
      <c r="J67" s="2227"/>
      <c r="K67" s="2227"/>
      <c r="L67" s="2227"/>
      <c r="M67" s="2243"/>
      <c r="N67" s="1685"/>
      <c r="O67" s="2253"/>
      <c r="P67" s="1961"/>
      <c r="Q67" s="2073"/>
      <c r="R67" s="1901"/>
      <c r="S67" s="1901"/>
      <c r="T67" s="1902"/>
      <c r="U67" s="1845"/>
      <c r="V67" s="2019">
        <v>4</v>
      </c>
      <c r="W67" s="2254" t="s">
        <v>1367</v>
      </c>
      <c r="X67" s="2255">
        <v>45746</v>
      </c>
      <c r="Y67" s="1905">
        <v>45864</v>
      </c>
      <c r="Z67" s="2259"/>
      <c r="AA67" s="1981">
        <v>1</v>
      </c>
      <c r="AB67" s="1982"/>
      <c r="AC67" s="1982"/>
      <c r="AD67" s="1983"/>
      <c r="AE67" s="1885"/>
      <c r="AF67" s="2063"/>
      <c r="AG67" s="2064"/>
      <c r="AH67" s="2049"/>
      <c r="AI67" s="2065"/>
      <c r="AJ67" s="2066"/>
      <c r="AK67" s="2014"/>
      <c r="AL67" s="2015"/>
      <c r="AM67" s="2015"/>
      <c r="AN67" s="2016"/>
      <c r="AO67" s="1783"/>
      <c r="AP67" s="2068"/>
      <c r="AQ67" s="2257"/>
      <c r="AR67" s="2223"/>
      <c r="AS67" s="1995"/>
      <c r="AT67" s="1996"/>
      <c r="AU67" s="1996"/>
      <c r="AV67" s="1996"/>
      <c r="AW67" s="2224"/>
      <c r="AX67" s="2224"/>
      <c r="AY67" s="2224"/>
      <c r="AZ67" s="2224"/>
      <c r="BA67" s="1999"/>
      <c r="BB67" s="1999"/>
      <c r="BC67" s="1999"/>
      <c r="BD67" s="1999"/>
      <c r="BE67" s="2000"/>
      <c r="BF67" s="2000"/>
      <c r="BG67" s="1999"/>
      <c r="BH67" s="1999"/>
      <c r="BI67" s="1999"/>
      <c r="BJ67" s="1999"/>
      <c r="BK67" s="1999"/>
      <c r="BL67" s="1999"/>
      <c r="BM67" s="1999"/>
      <c r="BN67" s="1999"/>
      <c r="BO67" s="1999"/>
      <c r="BP67" s="1999"/>
      <c r="BQ67" s="1999"/>
      <c r="BR67" s="1999"/>
      <c r="BS67" s="1924"/>
      <c r="BT67" s="1924"/>
      <c r="BU67" s="1924"/>
      <c r="BV67" s="1924"/>
      <c r="BW67" s="1924"/>
      <c r="BX67" s="1924"/>
      <c r="BY67" s="1924"/>
      <c r="BZ67" s="1924"/>
      <c r="CA67" s="1925"/>
      <c r="CB67" s="1783"/>
      <c r="CC67" s="1926"/>
      <c r="CD67" s="1927"/>
      <c r="CE67" s="1927"/>
      <c r="CF67" s="2225"/>
      <c r="CG67" s="2002"/>
      <c r="CH67" s="1783"/>
      <c r="CI67" s="1783"/>
      <c r="CJ67" s="1783"/>
      <c r="CK67" s="1783"/>
      <c r="CL67" s="1783"/>
      <c r="CM67" s="1783"/>
      <c r="CN67" s="1783"/>
      <c r="CO67" s="1783"/>
      <c r="CP67" s="1783"/>
      <c r="CQ67" s="1783"/>
      <c r="CR67" s="1783"/>
      <c r="CS67" s="1783"/>
      <c r="CT67" s="1783"/>
    </row>
    <row r="68" spans="1:98" ht="14.4">
      <c r="A68" s="4388"/>
      <c r="B68" s="5194"/>
      <c r="C68" s="5195"/>
      <c r="D68" s="5200"/>
      <c r="E68" s="5201"/>
      <c r="F68" s="2049"/>
      <c r="G68" s="2050"/>
      <c r="H68" s="2070"/>
      <c r="I68" s="2242"/>
      <c r="J68" s="2227"/>
      <c r="K68" s="2227"/>
      <c r="L68" s="2227"/>
      <c r="M68" s="2243"/>
      <c r="N68" s="1685"/>
      <c r="O68" s="2253"/>
      <c r="P68" s="1961"/>
      <c r="Q68" s="2073"/>
      <c r="R68" s="1901"/>
      <c r="S68" s="1901"/>
      <c r="T68" s="1902"/>
      <c r="U68" s="1845"/>
      <c r="V68" s="2019">
        <v>5</v>
      </c>
      <c r="W68" s="2260" t="s">
        <v>1368</v>
      </c>
      <c r="X68" s="2255">
        <v>45746</v>
      </c>
      <c r="Y68" s="1905">
        <v>45864</v>
      </c>
      <c r="Z68" s="2259"/>
      <c r="AA68" s="1981"/>
      <c r="AB68" s="1982"/>
      <c r="AC68" s="1982"/>
      <c r="AD68" s="1983"/>
      <c r="AE68" s="1885"/>
      <c r="AF68" s="2063"/>
      <c r="AG68" s="2064"/>
      <c r="AH68" s="2049"/>
      <c r="AI68" s="2065"/>
      <c r="AJ68" s="2066"/>
      <c r="AK68" s="2014"/>
      <c r="AL68" s="2015"/>
      <c r="AM68" s="2015"/>
      <c r="AN68" s="2016"/>
      <c r="AO68" s="1783"/>
      <c r="AP68" s="2068"/>
      <c r="AQ68" s="2257"/>
      <c r="AR68" s="2223"/>
      <c r="AS68" s="1995"/>
      <c r="AT68" s="1996"/>
      <c r="AU68" s="1996"/>
      <c r="AV68" s="1996"/>
      <c r="AW68" s="2224"/>
      <c r="AX68" s="2224"/>
      <c r="AY68" s="2224"/>
      <c r="AZ68" s="2224"/>
      <c r="BA68" s="1999"/>
      <c r="BB68" s="1999"/>
      <c r="BC68" s="1999"/>
      <c r="BD68" s="1999"/>
      <c r="BE68" s="2000"/>
      <c r="BF68" s="2000"/>
      <c r="BG68" s="1999"/>
      <c r="BH68" s="1999"/>
      <c r="BI68" s="1999"/>
      <c r="BJ68" s="1999"/>
      <c r="BK68" s="1999"/>
      <c r="BL68" s="1999"/>
      <c r="BM68" s="1999"/>
      <c r="BN68" s="1999"/>
      <c r="BO68" s="1999"/>
      <c r="BP68" s="1999"/>
      <c r="BQ68" s="1999"/>
      <c r="BR68" s="1999"/>
      <c r="BS68" s="1924"/>
      <c r="BT68" s="1924"/>
      <c r="BU68" s="1924"/>
      <c r="BV68" s="1924"/>
      <c r="BW68" s="1924"/>
      <c r="BX68" s="1924"/>
      <c r="BY68" s="1924"/>
      <c r="BZ68" s="1924"/>
      <c r="CA68" s="1925"/>
      <c r="CB68" s="1783"/>
      <c r="CC68" s="1926"/>
      <c r="CD68" s="1927"/>
      <c r="CE68" s="1927"/>
      <c r="CF68" s="2225"/>
      <c r="CG68" s="2002"/>
      <c r="CH68" s="1783"/>
      <c r="CI68" s="1783"/>
      <c r="CJ68" s="1783"/>
      <c r="CK68" s="1783"/>
      <c r="CL68" s="1783"/>
      <c r="CM68" s="1783"/>
      <c r="CN68" s="1783"/>
      <c r="CO68" s="1783"/>
      <c r="CP68" s="1783"/>
      <c r="CQ68" s="1783"/>
      <c r="CR68" s="1783"/>
      <c r="CS68" s="1783"/>
      <c r="CT68" s="1783"/>
    </row>
    <row r="69" spans="1:98" ht="14.4">
      <c r="A69" s="4388"/>
      <c r="B69" s="5194"/>
      <c r="C69" s="5195"/>
      <c r="D69" s="5200"/>
      <c r="E69" s="5201"/>
      <c r="F69" s="2049"/>
      <c r="G69" s="2050"/>
      <c r="H69" s="2070"/>
      <c r="I69" s="2242"/>
      <c r="J69" s="2227"/>
      <c r="K69" s="2227"/>
      <c r="L69" s="2227"/>
      <c r="M69" s="2243"/>
      <c r="N69" s="1685"/>
      <c r="O69" s="2253"/>
      <c r="P69" s="1961"/>
      <c r="Q69" s="2073"/>
      <c r="R69" s="1901"/>
      <c r="S69" s="1901"/>
      <c r="T69" s="1902"/>
      <c r="U69" s="1845"/>
      <c r="V69" s="2019">
        <v>6</v>
      </c>
      <c r="W69" s="2261" t="s">
        <v>1369</v>
      </c>
      <c r="X69" s="2255">
        <v>45746</v>
      </c>
      <c r="Y69" s="1905">
        <v>45864</v>
      </c>
      <c r="Z69" s="2259"/>
      <c r="AA69" s="1981"/>
      <c r="AB69" s="1982"/>
      <c r="AC69" s="1982"/>
      <c r="AD69" s="1983"/>
      <c r="AE69" s="1885"/>
      <c r="AF69" s="2063"/>
      <c r="AG69" s="2064"/>
      <c r="AH69" s="2049"/>
      <c r="AI69" s="2065"/>
      <c r="AJ69" s="2066"/>
      <c r="AK69" s="2014"/>
      <c r="AL69" s="2015"/>
      <c r="AM69" s="2015"/>
      <c r="AN69" s="2016"/>
      <c r="AO69" s="1783"/>
      <c r="AP69" s="2068"/>
      <c r="AQ69" s="2257"/>
      <c r="AR69" s="2223"/>
      <c r="AS69" s="1995"/>
      <c r="AT69" s="1996"/>
      <c r="AU69" s="1996"/>
      <c r="AV69" s="1996"/>
      <c r="AW69" s="2224"/>
      <c r="AX69" s="2224"/>
      <c r="AY69" s="2224"/>
      <c r="AZ69" s="2224"/>
      <c r="BA69" s="1999"/>
      <c r="BB69" s="1999"/>
      <c r="BC69" s="1999"/>
      <c r="BD69" s="1999"/>
      <c r="BE69" s="2000"/>
      <c r="BF69" s="2000"/>
      <c r="BG69" s="1999"/>
      <c r="BH69" s="1999"/>
      <c r="BI69" s="1999"/>
      <c r="BJ69" s="1999"/>
      <c r="BK69" s="1999"/>
      <c r="BL69" s="1999"/>
      <c r="BM69" s="1999"/>
      <c r="BN69" s="1999"/>
      <c r="BO69" s="1999"/>
      <c r="BP69" s="1999"/>
      <c r="BQ69" s="1999"/>
      <c r="BR69" s="1999"/>
      <c r="BS69" s="1924"/>
      <c r="BT69" s="1924"/>
      <c r="BU69" s="1924"/>
      <c r="BV69" s="1924"/>
      <c r="BW69" s="1924"/>
      <c r="BX69" s="1924"/>
      <c r="BY69" s="1924"/>
      <c r="BZ69" s="1924"/>
      <c r="CA69" s="1925"/>
      <c r="CB69" s="1783"/>
      <c r="CC69" s="1926"/>
      <c r="CD69" s="1927"/>
      <c r="CE69" s="1927"/>
      <c r="CF69" s="2225"/>
      <c r="CG69" s="2002"/>
      <c r="CH69" s="1783"/>
      <c r="CI69" s="1783"/>
      <c r="CJ69" s="1783"/>
      <c r="CK69" s="1783"/>
      <c r="CL69" s="1783"/>
      <c r="CM69" s="1783"/>
      <c r="CN69" s="1783"/>
      <c r="CO69" s="1783"/>
      <c r="CP69" s="1783"/>
      <c r="CQ69" s="1783"/>
      <c r="CR69" s="1783"/>
      <c r="CS69" s="1783"/>
      <c r="CT69" s="1783"/>
    </row>
    <row r="70" spans="1:98" ht="14.4">
      <c r="A70" s="4388"/>
      <c r="B70" s="5194"/>
      <c r="C70" s="5195"/>
      <c r="D70" s="5200"/>
      <c r="E70" s="5201"/>
      <c r="F70" s="2049"/>
      <c r="G70" s="2050"/>
      <c r="H70" s="2070"/>
      <c r="I70" s="2242"/>
      <c r="J70" s="2227"/>
      <c r="K70" s="2227"/>
      <c r="L70" s="2227"/>
      <c r="M70" s="2243"/>
      <c r="N70" s="1685"/>
      <c r="O70" s="2253"/>
      <c r="P70" s="1961"/>
      <c r="Q70" s="2073"/>
      <c r="R70" s="1901"/>
      <c r="S70" s="1901"/>
      <c r="T70" s="1902"/>
      <c r="U70" s="1845"/>
      <c r="V70" s="2019">
        <v>7</v>
      </c>
      <c r="W70" s="2262" t="s">
        <v>1370</v>
      </c>
      <c r="X70" s="2255">
        <v>45746</v>
      </c>
      <c r="Y70" s="1905">
        <v>45864</v>
      </c>
      <c r="Z70" s="2259"/>
      <c r="AA70" s="1981"/>
      <c r="AB70" s="1982"/>
      <c r="AC70" s="1982"/>
      <c r="AD70" s="1983"/>
      <c r="AE70" s="1885"/>
      <c r="AF70" s="2063"/>
      <c r="AG70" s="2064"/>
      <c r="AH70" s="2049"/>
      <c r="AI70" s="2065"/>
      <c r="AJ70" s="2066"/>
      <c r="AK70" s="2014"/>
      <c r="AL70" s="2015"/>
      <c r="AM70" s="2015"/>
      <c r="AN70" s="2016"/>
      <c r="AO70" s="1783"/>
      <c r="AP70" s="2068"/>
      <c r="AQ70" s="2257"/>
      <c r="AR70" s="2223"/>
      <c r="AS70" s="1995"/>
      <c r="AT70" s="1996"/>
      <c r="AU70" s="1996"/>
      <c r="AV70" s="1996"/>
      <c r="AW70" s="2224"/>
      <c r="AX70" s="2224"/>
      <c r="AY70" s="2224"/>
      <c r="AZ70" s="2224"/>
      <c r="BA70" s="1999"/>
      <c r="BB70" s="1999"/>
      <c r="BC70" s="1999"/>
      <c r="BD70" s="1999"/>
      <c r="BE70" s="2000"/>
      <c r="BF70" s="2000"/>
      <c r="BG70" s="1999"/>
      <c r="BH70" s="1999"/>
      <c r="BI70" s="1999"/>
      <c r="BJ70" s="1999"/>
      <c r="BK70" s="1999"/>
      <c r="BL70" s="1999"/>
      <c r="BM70" s="1999"/>
      <c r="BN70" s="1999"/>
      <c r="BO70" s="1999"/>
      <c r="BP70" s="1999"/>
      <c r="BQ70" s="1999"/>
      <c r="BR70" s="1999"/>
      <c r="BS70" s="1924"/>
      <c r="BT70" s="1924"/>
      <c r="BU70" s="1924"/>
      <c r="BV70" s="1924"/>
      <c r="BW70" s="1924"/>
      <c r="BX70" s="1924"/>
      <c r="BY70" s="1924"/>
      <c r="BZ70" s="1924"/>
      <c r="CA70" s="1925"/>
      <c r="CB70" s="1783"/>
      <c r="CC70" s="1926"/>
      <c r="CD70" s="1927"/>
      <c r="CE70" s="1927"/>
      <c r="CF70" s="2225"/>
      <c r="CG70" s="2002"/>
      <c r="CH70" s="1783"/>
      <c r="CI70" s="1783"/>
      <c r="CJ70" s="1783"/>
      <c r="CK70" s="1783"/>
      <c r="CL70" s="1783"/>
      <c r="CM70" s="1783"/>
      <c r="CN70" s="1783"/>
      <c r="CO70" s="1783"/>
      <c r="CP70" s="1783"/>
      <c r="CQ70" s="1783"/>
      <c r="CR70" s="1783"/>
      <c r="CS70" s="1783"/>
      <c r="CT70" s="1783"/>
    </row>
    <row r="71" spans="1:98" ht="14.4">
      <c r="A71" s="4388"/>
      <c r="B71" s="5194"/>
      <c r="C71" s="5195"/>
      <c r="D71" s="5200"/>
      <c r="E71" s="5201"/>
      <c r="F71" s="2049"/>
      <c r="G71" s="2050"/>
      <c r="H71" s="2070"/>
      <c r="I71" s="2242"/>
      <c r="J71" s="2227"/>
      <c r="K71" s="2227"/>
      <c r="L71" s="2227"/>
      <c r="M71" s="2243"/>
      <c r="N71" s="1685"/>
      <c r="O71" s="2253"/>
      <c r="P71" s="1961"/>
      <c r="Q71" s="2073"/>
      <c r="R71" s="1901"/>
      <c r="S71" s="1901"/>
      <c r="T71" s="1902"/>
      <c r="U71" s="1845"/>
      <c r="V71" s="2003"/>
      <c r="W71" s="2049"/>
      <c r="X71" s="2263"/>
      <c r="Y71" s="2263"/>
      <c r="Z71" s="2259"/>
      <c r="AA71" s="1981"/>
      <c r="AB71" s="1982"/>
      <c r="AC71" s="1982"/>
      <c r="AD71" s="1983"/>
      <c r="AE71" s="1885"/>
      <c r="AF71" s="2063"/>
      <c r="AG71" s="2064"/>
      <c r="AH71" s="2049"/>
      <c r="AI71" s="2065"/>
      <c r="AJ71" s="2066"/>
      <c r="AK71" s="2014"/>
      <c r="AL71" s="2015"/>
      <c r="AM71" s="2015"/>
      <c r="AN71" s="2016"/>
      <c r="AO71" s="1783"/>
      <c r="AP71" s="2068"/>
      <c r="AQ71" s="2257"/>
      <c r="AR71" s="2223"/>
      <c r="AS71" s="1995"/>
      <c r="AT71" s="1996"/>
      <c r="AU71" s="1996"/>
      <c r="AV71" s="1996"/>
      <c r="AW71" s="2224"/>
      <c r="AX71" s="2224"/>
      <c r="AY71" s="2224"/>
      <c r="AZ71" s="2224"/>
      <c r="BA71" s="1999"/>
      <c r="BB71" s="1999"/>
      <c r="BC71" s="1999"/>
      <c r="BD71" s="1999"/>
      <c r="BE71" s="2000"/>
      <c r="BF71" s="2000"/>
      <c r="BG71" s="1999"/>
      <c r="BH71" s="1999"/>
      <c r="BI71" s="1999"/>
      <c r="BJ71" s="1999"/>
      <c r="BK71" s="1999"/>
      <c r="BL71" s="1999"/>
      <c r="BM71" s="1999"/>
      <c r="BN71" s="1999"/>
      <c r="BO71" s="1999"/>
      <c r="BP71" s="1999"/>
      <c r="BQ71" s="1999"/>
      <c r="BR71" s="1999"/>
      <c r="BS71" s="1924"/>
      <c r="BT71" s="1924"/>
      <c r="BU71" s="1924"/>
      <c r="BV71" s="1924"/>
      <c r="BW71" s="1924"/>
      <c r="BX71" s="1924"/>
      <c r="BY71" s="1924"/>
      <c r="BZ71" s="1924"/>
      <c r="CA71" s="1925"/>
      <c r="CB71" s="1783"/>
      <c r="CC71" s="1926"/>
      <c r="CD71" s="1927"/>
      <c r="CE71" s="1927"/>
      <c r="CF71" s="2225"/>
      <c r="CG71" s="2002"/>
      <c r="CH71" s="1783"/>
      <c r="CI71" s="1783"/>
      <c r="CJ71" s="1783"/>
      <c r="CK71" s="1783"/>
      <c r="CL71" s="1783"/>
      <c r="CM71" s="1783"/>
      <c r="CN71" s="1783"/>
      <c r="CO71" s="1783"/>
      <c r="CP71" s="1783"/>
      <c r="CQ71" s="1783"/>
      <c r="CR71" s="1783"/>
      <c r="CS71" s="1783"/>
      <c r="CT71" s="1783"/>
    </row>
    <row r="72" spans="1:98" ht="14.4">
      <c r="A72" s="4388"/>
      <c r="B72" s="5194"/>
      <c r="C72" s="5195"/>
      <c r="D72" s="5200"/>
      <c r="E72" s="5201"/>
      <c r="F72" s="2049"/>
      <c r="G72" s="2050"/>
      <c r="H72" s="2070"/>
      <c r="I72" s="2242"/>
      <c r="J72" s="2227"/>
      <c r="K72" s="2227"/>
      <c r="L72" s="2227"/>
      <c r="M72" s="2243"/>
      <c r="N72" s="1685"/>
      <c r="O72" s="2253"/>
      <c r="P72" s="1961"/>
      <c r="Q72" s="2073"/>
      <c r="R72" s="1901"/>
      <c r="S72" s="1901"/>
      <c r="T72" s="1902"/>
      <c r="U72" s="1845"/>
      <c r="V72" s="2003"/>
      <c r="W72" s="2049"/>
      <c r="X72" s="2263"/>
      <c r="Y72" s="2263"/>
      <c r="Z72" s="2259"/>
      <c r="AA72" s="1981"/>
      <c r="AB72" s="1982"/>
      <c r="AC72" s="1982"/>
      <c r="AD72" s="1983"/>
      <c r="AE72" s="1885"/>
      <c r="AF72" s="2063"/>
      <c r="AG72" s="2064"/>
      <c r="AH72" s="2049"/>
      <c r="AI72" s="2065"/>
      <c r="AJ72" s="2066"/>
      <c r="AK72" s="2014"/>
      <c r="AL72" s="2015"/>
      <c r="AM72" s="2015"/>
      <c r="AN72" s="2016"/>
      <c r="AO72" s="1783"/>
      <c r="AP72" s="2068"/>
      <c r="AQ72" s="2257"/>
      <c r="AR72" s="2223"/>
      <c r="AS72" s="1995"/>
      <c r="AT72" s="1996"/>
      <c r="AU72" s="1996"/>
      <c r="AV72" s="1996"/>
      <c r="AW72" s="2224"/>
      <c r="AX72" s="2224"/>
      <c r="AY72" s="2224"/>
      <c r="AZ72" s="2224"/>
      <c r="BA72" s="1999"/>
      <c r="BB72" s="1999"/>
      <c r="BC72" s="1999"/>
      <c r="BD72" s="1999"/>
      <c r="BE72" s="2000"/>
      <c r="BF72" s="2000"/>
      <c r="BG72" s="1999"/>
      <c r="BH72" s="1999"/>
      <c r="BI72" s="1999"/>
      <c r="BJ72" s="1999"/>
      <c r="BK72" s="1999"/>
      <c r="BL72" s="1999"/>
      <c r="BM72" s="1999"/>
      <c r="BN72" s="1999"/>
      <c r="BO72" s="1999"/>
      <c r="BP72" s="1999"/>
      <c r="BQ72" s="1999"/>
      <c r="BR72" s="1999"/>
      <c r="BS72" s="1924"/>
      <c r="BT72" s="1924"/>
      <c r="BU72" s="1924"/>
      <c r="BV72" s="1924"/>
      <c r="BW72" s="1924"/>
      <c r="BX72" s="1924"/>
      <c r="BY72" s="1924"/>
      <c r="BZ72" s="1924"/>
      <c r="CA72" s="1925"/>
      <c r="CB72" s="1783"/>
      <c r="CC72" s="1926"/>
      <c r="CD72" s="1927"/>
      <c r="CE72" s="1927"/>
      <c r="CF72" s="2225"/>
      <c r="CG72" s="2002"/>
      <c r="CH72" s="1783"/>
      <c r="CI72" s="1783"/>
      <c r="CJ72" s="1783"/>
      <c r="CK72" s="1783"/>
      <c r="CL72" s="1783"/>
      <c r="CM72" s="1783"/>
      <c r="CN72" s="1783"/>
      <c r="CO72" s="1783"/>
      <c r="CP72" s="1783"/>
      <c r="CQ72" s="1783"/>
      <c r="CR72" s="1783"/>
      <c r="CS72" s="1783"/>
      <c r="CT72" s="1783"/>
    </row>
    <row r="73" spans="1:98" thickBot="1">
      <c r="A73" s="4389"/>
      <c r="B73" s="5196"/>
      <c r="C73" s="5197"/>
      <c r="D73" s="5200"/>
      <c r="E73" s="5201"/>
      <c r="F73" s="2049"/>
      <c r="G73" s="2050"/>
      <c r="H73" s="2070"/>
      <c r="I73" s="2264"/>
      <c r="J73" s="2265"/>
      <c r="K73" s="2265"/>
      <c r="L73" s="2265"/>
      <c r="M73" s="2266"/>
      <c r="N73" s="1685"/>
      <c r="O73" s="2253"/>
      <c r="P73" s="1961"/>
      <c r="Q73" s="2073"/>
      <c r="R73" s="1901"/>
      <c r="S73" s="1901"/>
      <c r="T73" s="1902"/>
      <c r="U73" s="1845"/>
      <c r="V73" s="2020"/>
      <c r="W73" s="2117"/>
      <c r="X73" s="2267"/>
      <c r="Y73" s="2267"/>
      <c r="Z73" s="2268"/>
      <c r="AA73" s="1981"/>
      <c r="AB73" s="1982"/>
      <c r="AC73" s="1982"/>
      <c r="AD73" s="1983"/>
      <c r="AE73" s="1885"/>
      <c r="AF73" s="2063"/>
      <c r="AG73" s="2064"/>
      <c r="AH73" s="2049"/>
      <c r="AI73" s="2065"/>
      <c r="AJ73" s="2066"/>
      <c r="AK73" s="2014"/>
      <c r="AL73" s="2015"/>
      <c r="AM73" s="2015"/>
      <c r="AN73" s="2016"/>
      <c r="AO73" s="1783"/>
      <c r="AP73" s="2068"/>
      <c r="AQ73" s="2257"/>
      <c r="AR73" s="2223"/>
      <c r="AS73" s="1995"/>
      <c r="AT73" s="1996"/>
      <c r="AU73" s="1996"/>
      <c r="AV73" s="1996"/>
      <c r="AW73" s="2224"/>
      <c r="AX73" s="2224"/>
      <c r="AY73" s="2224"/>
      <c r="AZ73" s="2224"/>
      <c r="BA73" s="1999"/>
      <c r="BB73" s="1999"/>
      <c r="BC73" s="1999"/>
      <c r="BD73" s="1999"/>
      <c r="BE73" s="2000"/>
      <c r="BF73" s="2000"/>
      <c r="BG73" s="1999"/>
      <c r="BH73" s="1999"/>
      <c r="BI73" s="1999"/>
      <c r="BJ73" s="1999"/>
      <c r="BK73" s="1999"/>
      <c r="BL73" s="1999"/>
      <c r="BM73" s="1999"/>
      <c r="BN73" s="1999"/>
      <c r="BO73" s="1999"/>
      <c r="BP73" s="1999"/>
      <c r="BQ73" s="1999"/>
      <c r="BR73" s="1999"/>
      <c r="BS73" s="1924"/>
      <c r="BT73" s="1924"/>
      <c r="BU73" s="1924"/>
      <c r="BV73" s="1924"/>
      <c r="BW73" s="1924"/>
      <c r="BX73" s="1924"/>
      <c r="BY73" s="1924"/>
      <c r="BZ73" s="1924"/>
      <c r="CA73" s="1925"/>
      <c r="CB73" s="1783"/>
      <c r="CC73" s="1926"/>
      <c r="CD73" s="1927"/>
      <c r="CE73" s="1927"/>
      <c r="CF73" s="2225"/>
      <c r="CG73" s="2002"/>
      <c r="CH73" s="1783"/>
      <c r="CI73" s="1783"/>
      <c r="CJ73" s="1783"/>
      <c r="CK73" s="1783"/>
      <c r="CL73" s="1783"/>
      <c r="CM73" s="1783"/>
      <c r="CN73" s="1783"/>
      <c r="CO73" s="1783"/>
      <c r="CP73" s="1783"/>
      <c r="CQ73" s="1783"/>
      <c r="CR73" s="1783"/>
      <c r="CS73" s="1783"/>
      <c r="CT73" s="1783"/>
    </row>
    <row r="74" spans="1:98" ht="57" customHeight="1" thickBot="1">
      <c r="A74" s="5230">
        <v>10</v>
      </c>
      <c r="B74" s="5192" t="s">
        <v>1407</v>
      </c>
      <c r="C74" s="5231"/>
      <c r="D74" s="5232">
        <v>2024002470037</v>
      </c>
      <c r="E74" s="5233"/>
      <c r="F74" s="1878" t="s">
        <v>374</v>
      </c>
      <c r="G74" s="1972">
        <v>500</v>
      </c>
      <c r="H74" s="2269"/>
      <c r="I74" s="1874"/>
      <c r="J74" s="1875"/>
      <c r="K74" s="1875"/>
      <c r="L74" s="1875"/>
      <c r="M74" s="1876"/>
      <c r="N74" s="2240"/>
      <c r="O74" s="1833"/>
      <c r="P74" s="2270"/>
      <c r="Q74" s="1842"/>
      <c r="R74" s="1843"/>
      <c r="S74" s="1843"/>
      <c r="T74" s="1844"/>
      <c r="U74" s="1845"/>
      <c r="V74" s="2220">
        <v>1</v>
      </c>
      <c r="W74" s="2271" t="s">
        <v>1408</v>
      </c>
      <c r="X74" s="2272"/>
      <c r="Y74" s="2272"/>
      <c r="Z74" s="2222"/>
      <c r="AA74" s="1848"/>
      <c r="AB74" s="1849"/>
      <c r="AC74" s="1849"/>
      <c r="AD74" s="1850"/>
      <c r="AE74" s="1885"/>
      <c r="AF74" s="1851" t="s">
        <v>1409</v>
      </c>
      <c r="AG74" s="1886" t="s">
        <v>1410</v>
      </c>
      <c r="AH74" s="1852" t="s">
        <v>1411</v>
      </c>
      <c r="AI74" s="1887" t="s">
        <v>73</v>
      </c>
      <c r="AJ74" s="1853">
        <v>2</v>
      </c>
      <c r="AK74" s="1854"/>
      <c r="AL74" s="1855"/>
      <c r="AM74" s="1855"/>
      <c r="AN74" s="1856"/>
      <c r="AO74" s="1783"/>
      <c r="AP74" s="1857" t="s">
        <v>97</v>
      </c>
      <c r="AQ74" s="1858" t="s">
        <v>356</v>
      </c>
      <c r="AR74" s="2223"/>
      <c r="AS74" s="1995"/>
      <c r="AT74" s="1996"/>
      <c r="AU74" s="1996"/>
      <c r="AV74" s="1996"/>
      <c r="AW74" s="2224"/>
      <c r="AX74" s="2224"/>
      <c r="AY74" s="2224"/>
      <c r="AZ74" s="2224"/>
      <c r="BA74" s="1999"/>
      <c r="BB74" s="1999"/>
      <c r="BC74" s="1999"/>
      <c r="BD74" s="1999"/>
      <c r="BE74" s="2000"/>
      <c r="BF74" s="2000"/>
      <c r="BG74" s="1999"/>
      <c r="BH74" s="1999"/>
      <c r="BI74" s="1999"/>
      <c r="BJ74" s="1999"/>
      <c r="BK74" s="1999"/>
      <c r="BL74" s="1999"/>
      <c r="BM74" s="1999"/>
      <c r="BN74" s="1999"/>
      <c r="BO74" s="1999"/>
      <c r="BP74" s="1999"/>
      <c r="BQ74" s="1999"/>
      <c r="BR74" s="1999"/>
      <c r="BS74" s="1924"/>
      <c r="BT74" s="1924"/>
      <c r="BU74" s="1924"/>
      <c r="BV74" s="1924"/>
      <c r="BW74" s="1924"/>
      <c r="BX74" s="1924"/>
      <c r="BY74" s="1924"/>
      <c r="BZ74" s="1924"/>
      <c r="CA74" s="1925"/>
      <c r="CB74" s="1783"/>
      <c r="CC74" s="1926"/>
      <c r="CD74" s="1927"/>
      <c r="CE74" s="1927"/>
      <c r="CF74" s="2225"/>
      <c r="CG74" s="2002"/>
      <c r="CH74" s="1783"/>
      <c r="CI74" s="1783"/>
      <c r="CJ74" s="1783"/>
      <c r="CK74" s="1783"/>
      <c r="CL74" s="1783"/>
      <c r="CM74" s="1783"/>
      <c r="CN74" s="1783"/>
      <c r="CO74" s="1783"/>
      <c r="CP74" s="1783"/>
      <c r="CQ74" s="1783"/>
      <c r="CR74" s="1783"/>
      <c r="CS74" s="1783"/>
      <c r="CT74" s="1783"/>
    </row>
    <row r="75" spans="1:98" ht="34.5" customHeight="1" thickBot="1">
      <c r="A75" s="5168"/>
      <c r="B75" s="5234" t="s">
        <v>1412</v>
      </c>
      <c r="C75" s="5235"/>
      <c r="D75" s="5228"/>
      <c r="E75" s="5186"/>
      <c r="F75" s="1891" t="s">
        <v>65</v>
      </c>
      <c r="G75" s="1972">
        <v>4500</v>
      </c>
      <c r="H75" s="1893" t="s">
        <v>989</v>
      </c>
      <c r="I75" s="1894"/>
      <c r="J75" s="1895"/>
      <c r="K75" s="1895"/>
      <c r="L75" s="1895"/>
      <c r="M75" s="1896"/>
      <c r="N75" s="2244"/>
      <c r="O75" s="1898"/>
      <c r="P75" s="1918"/>
      <c r="Q75" s="2073"/>
      <c r="R75" s="1901"/>
      <c r="S75" s="1901"/>
      <c r="T75" s="1902"/>
      <c r="U75" s="1845"/>
      <c r="V75" s="2234">
        <v>2</v>
      </c>
      <c r="W75" s="1891" t="s">
        <v>1413</v>
      </c>
      <c r="X75" s="1905"/>
      <c r="Y75" s="1905"/>
      <c r="Z75" s="2273"/>
      <c r="AA75" s="2231">
        <v>1</v>
      </c>
      <c r="AB75" s="1908"/>
      <c r="AC75" s="1908"/>
      <c r="AD75" s="1909"/>
      <c r="AE75" s="1885"/>
      <c r="AF75" s="1932"/>
      <c r="AG75" s="1891"/>
      <c r="AH75" s="2232"/>
      <c r="AI75" s="1934"/>
      <c r="AJ75" s="1935"/>
      <c r="AK75" s="1914"/>
      <c r="AL75" s="1915"/>
      <c r="AM75" s="1915"/>
      <c r="AN75" s="1916"/>
      <c r="AO75" s="2233"/>
      <c r="AP75" s="1917"/>
      <c r="AQ75" s="1918"/>
      <c r="AR75" s="2223"/>
      <c r="AS75" s="1995"/>
      <c r="AT75" s="1996"/>
      <c r="AU75" s="1996"/>
      <c r="AV75" s="1996"/>
      <c r="AW75" s="2224"/>
      <c r="AX75" s="2224"/>
      <c r="AY75" s="2224"/>
      <c r="AZ75" s="2224"/>
      <c r="BA75" s="1999"/>
      <c r="BB75" s="1999"/>
      <c r="BC75" s="1999"/>
      <c r="BD75" s="1999"/>
      <c r="BE75" s="2000"/>
      <c r="BF75" s="2000"/>
      <c r="BG75" s="1999"/>
      <c r="BH75" s="1999"/>
      <c r="BI75" s="1999"/>
      <c r="BJ75" s="1999"/>
      <c r="BK75" s="1999"/>
      <c r="BL75" s="1999"/>
      <c r="BM75" s="1999"/>
      <c r="BN75" s="1999"/>
      <c r="BO75" s="1999"/>
      <c r="BP75" s="1999"/>
      <c r="BQ75" s="1999"/>
      <c r="BR75" s="1999"/>
      <c r="BS75" s="1924"/>
      <c r="BT75" s="1924"/>
      <c r="BU75" s="1924"/>
      <c r="BV75" s="1924"/>
      <c r="BW75" s="1924"/>
      <c r="BX75" s="1924"/>
      <c r="BY75" s="1924"/>
      <c r="BZ75" s="1924"/>
      <c r="CA75" s="1925"/>
      <c r="CB75" s="1783"/>
      <c r="CC75" s="1926"/>
      <c r="CD75" s="1927"/>
      <c r="CE75" s="1927"/>
      <c r="CF75" s="2225"/>
      <c r="CG75" s="2002"/>
      <c r="CH75" s="1783"/>
      <c r="CI75" s="1783"/>
      <c r="CJ75" s="1783"/>
      <c r="CK75" s="1783"/>
      <c r="CL75" s="1783"/>
      <c r="CM75" s="1783"/>
      <c r="CN75" s="1783"/>
      <c r="CO75" s="1783"/>
      <c r="CP75" s="1783"/>
      <c r="CQ75" s="1783"/>
      <c r="CR75" s="1783"/>
      <c r="CS75" s="1783"/>
      <c r="CT75" s="1783"/>
    </row>
    <row r="76" spans="1:98" ht="34.5" customHeight="1">
      <c r="A76" s="5168"/>
      <c r="B76" s="5236"/>
      <c r="C76" s="5237"/>
      <c r="D76" s="5228"/>
      <c r="E76" s="5186"/>
      <c r="F76" s="1891"/>
      <c r="G76" s="2274"/>
      <c r="H76" s="1893"/>
      <c r="I76" s="1894"/>
      <c r="J76" s="1895"/>
      <c r="K76" s="1895"/>
      <c r="L76" s="1895"/>
      <c r="M76" s="1896"/>
      <c r="N76" s="2244"/>
      <c r="O76" s="1898"/>
      <c r="P76" s="1918"/>
      <c r="Q76" s="2073"/>
      <c r="R76" s="1901"/>
      <c r="S76" s="1901"/>
      <c r="T76" s="1902"/>
      <c r="U76" s="1845"/>
      <c r="V76" s="2234">
        <v>3</v>
      </c>
      <c r="W76" s="2275" t="s">
        <v>1414</v>
      </c>
      <c r="X76" s="1905"/>
      <c r="Y76" s="1905"/>
      <c r="Z76" s="2273"/>
      <c r="AA76" s="2231">
        <v>1</v>
      </c>
      <c r="AB76" s="1908"/>
      <c r="AC76" s="1908"/>
      <c r="AD76" s="1909"/>
      <c r="AE76" s="1885"/>
      <c r="AF76" s="1932"/>
      <c r="AG76" s="1891"/>
      <c r="AH76" s="2232"/>
      <c r="AI76" s="1934"/>
      <c r="AJ76" s="1935"/>
      <c r="AK76" s="1914"/>
      <c r="AL76" s="1915"/>
      <c r="AM76" s="1915"/>
      <c r="AN76" s="1916"/>
      <c r="AO76" s="2233"/>
      <c r="AP76" s="1917"/>
      <c r="AQ76" s="1918"/>
      <c r="AR76" s="2223"/>
      <c r="AS76" s="1995"/>
      <c r="AT76" s="1996"/>
      <c r="AU76" s="1996"/>
      <c r="AV76" s="1996"/>
      <c r="AW76" s="2224"/>
      <c r="AX76" s="2224"/>
      <c r="AY76" s="2224"/>
      <c r="AZ76" s="2224"/>
      <c r="BA76" s="1999"/>
      <c r="BB76" s="1999"/>
      <c r="BC76" s="1999"/>
      <c r="BD76" s="1999"/>
      <c r="BE76" s="2000"/>
      <c r="BF76" s="2000"/>
      <c r="BG76" s="1999"/>
      <c r="BH76" s="1999"/>
      <c r="BI76" s="1999"/>
      <c r="BJ76" s="1999"/>
      <c r="BK76" s="1999"/>
      <c r="BL76" s="1999"/>
      <c r="BM76" s="1999"/>
      <c r="BN76" s="1999"/>
      <c r="BO76" s="1999"/>
      <c r="BP76" s="1999"/>
      <c r="BQ76" s="1999"/>
      <c r="BR76" s="1999"/>
      <c r="BS76" s="1924"/>
      <c r="BT76" s="1924"/>
      <c r="BU76" s="1924"/>
      <c r="BV76" s="1924"/>
      <c r="BW76" s="1924"/>
      <c r="BX76" s="1924"/>
      <c r="BY76" s="1924"/>
      <c r="BZ76" s="1924"/>
      <c r="CA76" s="1925"/>
      <c r="CB76" s="1783"/>
      <c r="CC76" s="1926"/>
      <c r="CD76" s="1927"/>
      <c r="CE76" s="1927"/>
      <c r="CF76" s="2225"/>
      <c r="CG76" s="2002"/>
      <c r="CH76" s="1783"/>
      <c r="CI76" s="1783"/>
      <c r="CJ76" s="1783"/>
      <c r="CK76" s="1783"/>
      <c r="CL76" s="1783"/>
      <c r="CM76" s="1783"/>
      <c r="CN76" s="1783"/>
      <c r="CO76" s="1783"/>
      <c r="CP76" s="1783"/>
      <c r="CQ76" s="1783"/>
      <c r="CR76" s="1783"/>
      <c r="CS76" s="1783"/>
      <c r="CT76" s="1783"/>
    </row>
    <row r="77" spans="1:98" ht="34.5" customHeight="1">
      <c r="A77" s="5168"/>
      <c r="B77" s="5236"/>
      <c r="C77" s="5237"/>
      <c r="D77" s="5228"/>
      <c r="E77" s="5186"/>
      <c r="F77" s="1891"/>
      <c r="G77" s="2274"/>
      <c r="H77" s="1893"/>
      <c r="I77" s="1894"/>
      <c r="J77" s="1895"/>
      <c r="K77" s="1895"/>
      <c r="L77" s="1895"/>
      <c r="M77" s="1896"/>
      <c r="N77" s="2244"/>
      <c r="O77" s="1898"/>
      <c r="P77" s="1918"/>
      <c r="Q77" s="2073"/>
      <c r="R77" s="1901"/>
      <c r="S77" s="1901"/>
      <c r="T77" s="1902"/>
      <c r="U77" s="1845"/>
      <c r="V77" s="2220">
        <v>4</v>
      </c>
      <c r="W77" s="2229" t="s">
        <v>1381</v>
      </c>
      <c r="X77" s="1905"/>
      <c r="Y77" s="1905"/>
      <c r="Z77" s="2273"/>
      <c r="AA77" s="2231">
        <v>1</v>
      </c>
      <c r="AB77" s="1908"/>
      <c r="AC77" s="1908"/>
      <c r="AD77" s="1909"/>
      <c r="AE77" s="1885"/>
      <c r="AF77" s="1932"/>
      <c r="AG77" s="1891"/>
      <c r="AH77" s="2232"/>
      <c r="AI77" s="1934"/>
      <c r="AJ77" s="1935"/>
      <c r="AK77" s="1914"/>
      <c r="AL77" s="1915"/>
      <c r="AM77" s="1915"/>
      <c r="AN77" s="1916"/>
      <c r="AO77" s="2233"/>
      <c r="AP77" s="1917"/>
      <c r="AQ77" s="1918"/>
      <c r="AR77" s="2223"/>
      <c r="AS77" s="1995"/>
      <c r="AT77" s="1996"/>
      <c r="AU77" s="1996"/>
      <c r="AV77" s="1996"/>
      <c r="AW77" s="2224"/>
      <c r="AX77" s="2224"/>
      <c r="AY77" s="2224"/>
      <c r="AZ77" s="2224"/>
      <c r="BA77" s="1999"/>
      <c r="BB77" s="1999"/>
      <c r="BC77" s="1999"/>
      <c r="BD77" s="1999"/>
      <c r="BE77" s="2000"/>
      <c r="BF77" s="2000"/>
      <c r="BG77" s="1999"/>
      <c r="BH77" s="1999"/>
      <c r="BI77" s="1999"/>
      <c r="BJ77" s="1999"/>
      <c r="BK77" s="1999"/>
      <c r="BL77" s="1999"/>
      <c r="BM77" s="1999"/>
      <c r="BN77" s="1999"/>
      <c r="BO77" s="1999"/>
      <c r="BP77" s="1999"/>
      <c r="BQ77" s="1999"/>
      <c r="BR77" s="1999"/>
      <c r="BS77" s="1924"/>
      <c r="BT77" s="1924"/>
      <c r="BU77" s="1924"/>
      <c r="BV77" s="1924"/>
      <c r="BW77" s="1924"/>
      <c r="BX77" s="1924"/>
      <c r="BY77" s="1924"/>
      <c r="BZ77" s="1924"/>
      <c r="CA77" s="1925"/>
      <c r="CB77" s="1783"/>
      <c r="CC77" s="1926"/>
      <c r="CD77" s="1927"/>
      <c r="CE77" s="1927"/>
      <c r="CF77" s="2225"/>
      <c r="CG77" s="2002"/>
      <c r="CH77" s="1783"/>
      <c r="CI77" s="1783"/>
      <c r="CJ77" s="1783"/>
      <c r="CK77" s="1783"/>
      <c r="CL77" s="1783"/>
      <c r="CM77" s="1783"/>
      <c r="CN77" s="1783"/>
      <c r="CO77" s="1783"/>
      <c r="CP77" s="1783"/>
      <c r="CQ77" s="1783"/>
      <c r="CR77" s="1783"/>
      <c r="CS77" s="1783"/>
      <c r="CT77" s="1783"/>
    </row>
    <row r="78" spans="1:98" ht="34.5" customHeight="1">
      <c r="A78" s="5168"/>
      <c r="B78" s="5236"/>
      <c r="C78" s="5237"/>
      <c r="D78" s="5228"/>
      <c r="E78" s="5186"/>
      <c r="F78" s="1891"/>
      <c r="G78" s="2274"/>
      <c r="H78" s="1893"/>
      <c r="I78" s="1894"/>
      <c r="J78" s="1895"/>
      <c r="K78" s="1895"/>
      <c r="L78" s="1895"/>
      <c r="M78" s="1896"/>
      <c r="N78" s="2244"/>
      <c r="O78" s="1898"/>
      <c r="P78" s="1918"/>
      <c r="Q78" s="2073"/>
      <c r="R78" s="1901"/>
      <c r="S78" s="1901"/>
      <c r="T78" s="1902"/>
      <c r="U78" s="1845"/>
      <c r="V78" s="2234">
        <v>5</v>
      </c>
      <c r="W78" s="2229" t="s">
        <v>1415</v>
      </c>
      <c r="X78" s="1905"/>
      <c r="Y78" s="1905"/>
      <c r="Z78" s="2273"/>
      <c r="AA78" s="2231"/>
      <c r="AB78" s="1908"/>
      <c r="AC78" s="1908"/>
      <c r="AD78" s="1909"/>
      <c r="AE78" s="1885"/>
      <c r="AF78" s="1932"/>
      <c r="AG78" s="1891"/>
      <c r="AH78" s="2232"/>
      <c r="AI78" s="1934"/>
      <c r="AJ78" s="1935"/>
      <c r="AK78" s="1914"/>
      <c r="AL78" s="1915"/>
      <c r="AM78" s="1915"/>
      <c r="AN78" s="1916"/>
      <c r="AO78" s="2233"/>
      <c r="AP78" s="1917"/>
      <c r="AQ78" s="1918"/>
      <c r="AR78" s="2223"/>
      <c r="AS78" s="1995"/>
      <c r="AT78" s="1996"/>
      <c r="AU78" s="1996"/>
      <c r="AV78" s="1996"/>
      <c r="AW78" s="2224"/>
      <c r="AX78" s="2224"/>
      <c r="AY78" s="2224"/>
      <c r="AZ78" s="2224"/>
      <c r="BA78" s="1999"/>
      <c r="BB78" s="1999"/>
      <c r="BC78" s="1999"/>
      <c r="BD78" s="1999"/>
      <c r="BE78" s="2000"/>
      <c r="BF78" s="2000"/>
      <c r="BG78" s="1999"/>
      <c r="BH78" s="1999"/>
      <c r="BI78" s="1999"/>
      <c r="BJ78" s="1999"/>
      <c r="BK78" s="1999"/>
      <c r="BL78" s="1999"/>
      <c r="BM78" s="1999"/>
      <c r="BN78" s="1999"/>
      <c r="BO78" s="1999"/>
      <c r="BP78" s="1999"/>
      <c r="BQ78" s="1999"/>
      <c r="BR78" s="1999"/>
      <c r="BS78" s="1924"/>
      <c r="BT78" s="1924"/>
      <c r="BU78" s="1924"/>
      <c r="BV78" s="1924"/>
      <c r="BW78" s="1924"/>
      <c r="BX78" s="1924"/>
      <c r="BY78" s="1924"/>
      <c r="BZ78" s="1924"/>
      <c r="CA78" s="1925"/>
      <c r="CB78" s="1783"/>
      <c r="CC78" s="1926"/>
      <c r="CD78" s="1927"/>
      <c r="CE78" s="1927"/>
      <c r="CF78" s="2225"/>
      <c r="CG78" s="2002"/>
      <c r="CH78" s="1783"/>
      <c r="CI78" s="1783"/>
      <c r="CJ78" s="1783"/>
      <c r="CK78" s="1783"/>
      <c r="CL78" s="1783"/>
      <c r="CM78" s="1783"/>
      <c r="CN78" s="1783"/>
      <c r="CO78" s="1783"/>
      <c r="CP78" s="1783"/>
      <c r="CQ78" s="1783"/>
      <c r="CR78" s="1783"/>
      <c r="CS78" s="1783"/>
      <c r="CT78" s="1783"/>
    </row>
    <row r="79" spans="1:98" ht="34.5" customHeight="1">
      <c r="A79" s="5168"/>
      <c r="B79" s="5236"/>
      <c r="C79" s="5237"/>
      <c r="D79" s="5228"/>
      <c r="E79" s="5186"/>
      <c r="F79" s="1891"/>
      <c r="G79" s="2274"/>
      <c r="H79" s="1893"/>
      <c r="I79" s="1894"/>
      <c r="J79" s="1895"/>
      <c r="K79" s="1895"/>
      <c r="L79" s="1895"/>
      <c r="M79" s="1896"/>
      <c r="N79" s="2244"/>
      <c r="O79" s="1898"/>
      <c r="P79" s="1918"/>
      <c r="Q79" s="2073"/>
      <c r="R79" s="1901"/>
      <c r="S79" s="1901"/>
      <c r="T79" s="1902"/>
      <c r="U79" s="1845"/>
      <c r="V79" s="2234">
        <v>6</v>
      </c>
      <c r="W79" s="2229" t="s">
        <v>1391</v>
      </c>
      <c r="X79" s="1905"/>
      <c r="Y79" s="1905"/>
      <c r="Z79" s="2273"/>
      <c r="AA79" s="2231"/>
      <c r="AB79" s="1908"/>
      <c r="AC79" s="1908"/>
      <c r="AD79" s="1909"/>
      <c r="AE79" s="1885"/>
      <c r="AF79" s="1932"/>
      <c r="AG79" s="1891"/>
      <c r="AH79" s="2232"/>
      <c r="AI79" s="1934"/>
      <c r="AJ79" s="1935"/>
      <c r="AK79" s="1914"/>
      <c r="AL79" s="1915"/>
      <c r="AM79" s="1915"/>
      <c r="AN79" s="1916"/>
      <c r="AO79" s="2233"/>
      <c r="AP79" s="1917"/>
      <c r="AQ79" s="1918"/>
      <c r="AR79" s="2223"/>
      <c r="AS79" s="1995"/>
      <c r="AT79" s="1996"/>
      <c r="AU79" s="1996"/>
      <c r="AV79" s="1996"/>
      <c r="AW79" s="2224"/>
      <c r="AX79" s="2224"/>
      <c r="AY79" s="2224"/>
      <c r="AZ79" s="2224"/>
      <c r="BA79" s="1999"/>
      <c r="BB79" s="1999"/>
      <c r="BC79" s="1999"/>
      <c r="BD79" s="1999"/>
      <c r="BE79" s="2000"/>
      <c r="BF79" s="2000"/>
      <c r="BG79" s="1999"/>
      <c r="BH79" s="1999"/>
      <c r="BI79" s="1999"/>
      <c r="BJ79" s="1999"/>
      <c r="BK79" s="1999"/>
      <c r="BL79" s="1999"/>
      <c r="BM79" s="1999"/>
      <c r="BN79" s="1999"/>
      <c r="BO79" s="1999"/>
      <c r="BP79" s="1999"/>
      <c r="BQ79" s="1999"/>
      <c r="BR79" s="1999"/>
      <c r="BS79" s="1924"/>
      <c r="BT79" s="1924"/>
      <c r="BU79" s="1924"/>
      <c r="BV79" s="1924"/>
      <c r="BW79" s="1924"/>
      <c r="BX79" s="1924"/>
      <c r="BY79" s="1924"/>
      <c r="BZ79" s="1924"/>
      <c r="CA79" s="1925"/>
      <c r="CB79" s="1783"/>
      <c r="CC79" s="1926"/>
      <c r="CD79" s="1927"/>
      <c r="CE79" s="1927"/>
      <c r="CF79" s="2225"/>
      <c r="CG79" s="2002"/>
      <c r="CH79" s="1783"/>
      <c r="CI79" s="1783"/>
      <c r="CJ79" s="1783"/>
      <c r="CK79" s="1783"/>
      <c r="CL79" s="1783"/>
      <c r="CM79" s="1783"/>
      <c r="CN79" s="1783"/>
      <c r="CO79" s="1783"/>
      <c r="CP79" s="1783"/>
      <c r="CQ79" s="1783"/>
      <c r="CR79" s="1783"/>
      <c r="CS79" s="1783"/>
      <c r="CT79" s="1783"/>
    </row>
    <row r="80" spans="1:98" ht="34.5" customHeight="1">
      <c r="A80" s="5168"/>
      <c r="B80" s="5236"/>
      <c r="C80" s="5237"/>
      <c r="D80" s="5228"/>
      <c r="E80" s="5186"/>
      <c r="F80" s="1891"/>
      <c r="G80" s="2274"/>
      <c r="H80" s="1893"/>
      <c r="I80" s="1894"/>
      <c r="J80" s="1895"/>
      <c r="K80" s="1895"/>
      <c r="L80" s="1895"/>
      <c r="M80" s="1896"/>
      <c r="N80" s="2244"/>
      <c r="O80" s="1898"/>
      <c r="P80" s="1918"/>
      <c r="Q80" s="2073"/>
      <c r="R80" s="1901"/>
      <c r="S80" s="1901"/>
      <c r="T80" s="1902"/>
      <c r="U80" s="1845"/>
      <c r="V80" s="2220">
        <v>7</v>
      </c>
      <c r="W80" s="2229" t="s">
        <v>1393</v>
      </c>
      <c r="X80" s="1905"/>
      <c r="Y80" s="1905"/>
      <c r="Z80" s="2273"/>
      <c r="AA80" s="2231"/>
      <c r="AB80" s="1908"/>
      <c r="AC80" s="1908"/>
      <c r="AD80" s="1909"/>
      <c r="AE80" s="1885"/>
      <c r="AF80" s="1932"/>
      <c r="AG80" s="1891"/>
      <c r="AH80" s="2232"/>
      <c r="AI80" s="1934"/>
      <c r="AJ80" s="1935"/>
      <c r="AK80" s="1914"/>
      <c r="AL80" s="1915"/>
      <c r="AM80" s="1915"/>
      <c r="AN80" s="1916"/>
      <c r="AO80" s="2233"/>
      <c r="AP80" s="1917"/>
      <c r="AQ80" s="1918"/>
      <c r="AR80" s="2223"/>
      <c r="AS80" s="1995"/>
      <c r="AT80" s="1996"/>
      <c r="AU80" s="1996"/>
      <c r="AV80" s="1996"/>
      <c r="AW80" s="2224"/>
      <c r="AX80" s="2224"/>
      <c r="AY80" s="2224"/>
      <c r="AZ80" s="2224"/>
      <c r="BA80" s="1999"/>
      <c r="BB80" s="1999"/>
      <c r="BC80" s="1999"/>
      <c r="BD80" s="1999"/>
      <c r="BE80" s="2000"/>
      <c r="BF80" s="2000"/>
      <c r="BG80" s="1999"/>
      <c r="BH80" s="1999"/>
      <c r="BI80" s="1999"/>
      <c r="BJ80" s="1999"/>
      <c r="BK80" s="1999"/>
      <c r="BL80" s="1999"/>
      <c r="BM80" s="1999"/>
      <c r="BN80" s="1999"/>
      <c r="BO80" s="1999"/>
      <c r="BP80" s="1999"/>
      <c r="BQ80" s="1999"/>
      <c r="BR80" s="1999"/>
      <c r="BS80" s="1924"/>
      <c r="BT80" s="1924"/>
      <c r="BU80" s="1924"/>
      <c r="BV80" s="1924"/>
      <c r="BW80" s="1924"/>
      <c r="BX80" s="1924"/>
      <c r="BY80" s="1924"/>
      <c r="BZ80" s="1924"/>
      <c r="CA80" s="1925"/>
      <c r="CB80" s="1783"/>
      <c r="CC80" s="1926"/>
      <c r="CD80" s="1927"/>
      <c r="CE80" s="1927"/>
      <c r="CF80" s="2225"/>
      <c r="CG80" s="2002"/>
      <c r="CH80" s="1783"/>
      <c r="CI80" s="1783"/>
      <c r="CJ80" s="1783"/>
      <c r="CK80" s="1783"/>
      <c r="CL80" s="1783"/>
      <c r="CM80" s="1783"/>
      <c r="CN80" s="1783"/>
      <c r="CO80" s="1783"/>
      <c r="CP80" s="1783"/>
      <c r="CQ80" s="1783"/>
      <c r="CR80" s="1783"/>
      <c r="CS80" s="1783"/>
      <c r="CT80" s="1783"/>
    </row>
    <row r="81" spans="1:98" ht="34.5" customHeight="1">
      <c r="A81" s="5168"/>
      <c r="B81" s="5236"/>
      <c r="C81" s="5237"/>
      <c r="D81" s="5228"/>
      <c r="E81" s="5186"/>
      <c r="F81" s="1891"/>
      <c r="G81" s="2274"/>
      <c r="H81" s="1893"/>
      <c r="I81" s="1894"/>
      <c r="J81" s="1895"/>
      <c r="K81" s="1895"/>
      <c r="L81" s="1895"/>
      <c r="M81" s="1896"/>
      <c r="N81" s="2244"/>
      <c r="O81" s="1898"/>
      <c r="P81" s="1918"/>
      <c r="Q81" s="2073"/>
      <c r="R81" s="1901"/>
      <c r="S81" s="1901"/>
      <c r="T81" s="1902"/>
      <c r="U81" s="1845"/>
      <c r="V81" s="2234">
        <v>8</v>
      </c>
      <c r="W81" s="2229" t="s">
        <v>1367</v>
      </c>
      <c r="X81" s="1905"/>
      <c r="Y81" s="1905"/>
      <c r="Z81" s="2273"/>
      <c r="AA81" s="2231"/>
      <c r="AB81" s="1908"/>
      <c r="AC81" s="1908"/>
      <c r="AD81" s="1909"/>
      <c r="AE81" s="1885"/>
      <c r="AF81" s="1932"/>
      <c r="AG81" s="1891"/>
      <c r="AH81" s="2232"/>
      <c r="AI81" s="1934"/>
      <c r="AJ81" s="1935"/>
      <c r="AK81" s="1914"/>
      <c r="AL81" s="1915"/>
      <c r="AM81" s="1915"/>
      <c r="AN81" s="1916"/>
      <c r="AO81" s="2233"/>
      <c r="AP81" s="1917"/>
      <c r="AQ81" s="1918"/>
      <c r="AR81" s="2223"/>
      <c r="AS81" s="1995"/>
      <c r="AT81" s="1996"/>
      <c r="AU81" s="1996"/>
      <c r="AV81" s="1996"/>
      <c r="AW81" s="2224"/>
      <c r="AX81" s="2224"/>
      <c r="AY81" s="2224"/>
      <c r="AZ81" s="2224"/>
      <c r="BA81" s="1999"/>
      <c r="BB81" s="1999"/>
      <c r="BC81" s="1999"/>
      <c r="BD81" s="1999"/>
      <c r="BE81" s="2000"/>
      <c r="BF81" s="2000"/>
      <c r="BG81" s="1999"/>
      <c r="BH81" s="1999"/>
      <c r="BI81" s="1999"/>
      <c r="BJ81" s="1999"/>
      <c r="BK81" s="1999"/>
      <c r="BL81" s="1999"/>
      <c r="BM81" s="1999"/>
      <c r="BN81" s="1999"/>
      <c r="BO81" s="1999"/>
      <c r="BP81" s="1999"/>
      <c r="BQ81" s="1999"/>
      <c r="BR81" s="1999"/>
      <c r="BS81" s="1924"/>
      <c r="BT81" s="1924"/>
      <c r="BU81" s="1924"/>
      <c r="BV81" s="1924"/>
      <c r="BW81" s="1924"/>
      <c r="BX81" s="1924"/>
      <c r="BY81" s="1924"/>
      <c r="BZ81" s="1924"/>
      <c r="CA81" s="1925"/>
      <c r="CB81" s="1783"/>
      <c r="CC81" s="1926"/>
      <c r="CD81" s="1927"/>
      <c r="CE81" s="1927"/>
      <c r="CF81" s="2225"/>
      <c r="CG81" s="2002"/>
      <c r="CH81" s="1783"/>
      <c r="CI81" s="1783"/>
      <c r="CJ81" s="1783"/>
      <c r="CK81" s="1783"/>
      <c r="CL81" s="1783"/>
      <c r="CM81" s="1783"/>
      <c r="CN81" s="1783"/>
      <c r="CO81" s="1783"/>
      <c r="CP81" s="1783"/>
      <c r="CQ81" s="1783"/>
      <c r="CR81" s="1783"/>
      <c r="CS81" s="1783"/>
      <c r="CT81" s="1783"/>
    </row>
    <row r="82" spans="1:98" ht="34.5" customHeight="1">
      <c r="A82" s="5168"/>
      <c r="B82" s="5236"/>
      <c r="C82" s="5237"/>
      <c r="D82" s="5228"/>
      <c r="E82" s="5186"/>
      <c r="F82" s="1891"/>
      <c r="G82" s="2274"/>
      <c r="H82" s="1893"/>
      <c r="I82" s="1894"/>
      <c r="J82" s="1895"/>
      <c r="K82" s="1895"/>
      <c r="L82" s="1895"/>
      <c r="M82" s="1896"/>
      <c r="N82" s="2244"/>
      <c r="O82" s="1898"/>
      <c r="P82" s="1918"/>
      <c r="Q82" s="2073"/>
      <c r="R82" s="1901"/>
      <c r="S82" s="1901"/>
      <c r="T82" s="1902"/>
      <c r="U82" s="1845"/>
      <c r="V82" s="2234">
        <v>9</v>
      </c>
      <c r="W82" s="2229" t="s">
        <v>1368</v>
      </c>
      <c r="X82" s="1905"/>
      <c r="Y82" s="1905"/>
      <c r="Z82" s="2273"/>
      <c r="AA82" s="2231"/>
      <c r="AB82" s="1908"/>
      <c r="AC82" s="1908"/>
      <c r="AD82" s="1909"/>
      <c r="AE82" s="1885"/>
      <c r="AF82" s="1932"/>
      <c r="AG82" s="1891"/>
      <c r="AH82" s="2232"/>
      <c r="AI82" s="1934"/>
      <c r="AJ82" s="1935"/>
      <c r="AK82" s="1914"/>
      <c r="AL82" s="1915"/>
      <c r="AM82" s="1915"/>
      <c r="AN82" s="1916"/>
      <c r="AO82" s="2233"/>
      <c r="AP82" s="1917"/>
      <c r="AQ82" s="1918"/>
      <c r="AR82" s="2223"/>
      <c r="AS82" s="1995"/>
      <c r="AT82" s="1996"/>
      <c r="AU82" s="1996"/>
      <c r="AV82" s="1996"/>
      <c r="AW82" s="2224"/>
      <c r="AX82" s="2224"/>
      <c r="AY82" s="2224"/>
      <c r="AZ82" s="2224"/>
      <c r="BA82" s="1999"/>
      <c r="BB82" s="1999"/>
      <c r="BC82" s="1999"/>
      <c r="BD82" s="1999"/>
      <c r="BE82" s="2000"/>
      <c r="BF82" s="2000"/>
      <c r="BG82" s="1999"/>
      <c r="BH82" s="1999"/>
      <c r="BI82" s="1999"/>
      <c r="BJ82" s="1999"/>
      <c r="BK82" s="1999"/>
      <c r="BL82" s="1999"/>
      <c r="BM82" s="1999"/>
      <c r="BN82" s="1999"/>
      <c r="BO82" s="1999"/>
      <c r="BP82" s="1999"/>
      <c r="BQ82" s="1999"/>
      <c r="BR82" s="1999"/>
      <c r="BS82" s="1924"/>
      <c r="BT82" s="1924"/>
      <c r="BU82" s="1924"/>
      <c r="BV82" s="1924"/>
      <c r="BW82" s="1924"/>
      <c r="BX82" s="1924"/>
      <c r="BY82" s="1924"/>
      <c r="BZ82" s="1924"/>
      <c r="CA82" s="1925"/>
      <c r="CB82" s="1783"/>
      <c r="CC82" s="1926"/>
      <c r="CD82" s="1927"/>
      <c r="CE82" s="1927"/>
      <c r="CF82" s="2225"/>
      <c r="CG82" s="2002"/>
      <c r="CH82" s="1783"/>
      <c r="CI82" s="1783"/>
      <c r="CJ82" s="1783"/>
      <c r="CK82" s="1783"/>
      <c r="CL82" s="1783"/>
      <c r="CM82" s="1783"/>
      <c r="CN82" s="1783"/>
      <c r="CO82" s="1783"/>
      <c r="CP82" s="1783"/>
      <c r="CQ82" s="1783"/>
      <c r="CR82" s="1783"/>
      <c r="CS82" s="1783"/>
      <c r="CT82" s="1783"/>
    </row>
    <row r="83" spans="1:98" ht="33.75" customHeight="1">
      <c r="A83" s="5168"/>
      <c r="B83" s="5236"/>
      <c r="C83" s="5237"/>
      <c r="D83" s="5228"/>
      <c r="E83" s="5186"/>
      <c r="F83" s="1891"/>
      <c r="G83" s="1892"/>
      <c r="H83" s="1893"/>
      <c r="I83" s="1894"/>
      <c r="J83" s="1895"/>
      <c r="K83" s="1895"/>
      <c r="L83" s="1895"/>
      <c r="M83" s="1896"/>
      <c r="N83" s="2244"/>
      <c r="O83" s="1898"/>
      <c r="P83" s="1918"/>
      <c r="Q83" s="2073"/>
      <c r="R83" s="1901"/>
      <c r="S83" s="1901"/>
      <c r="T83" s="1902"/>
      <c r="U83" s="1845"/>
      <c r="V83" s="2220">
        <v>10</v>
      </c>
      <c r="W83" s="2229" t="s">
        <v>1369</v>
      </c>
      <c r="X83" s="1905"/>
      <c r="Y83" s="1905"/>
      <c r="Z83" s="2273"/>
      <c r="AA83" s="2231"/>
      <c r="AB83" s="1908"/>
      <c r="AC83" s="1908"/>
      <c r="AD83" s="1909"/>
      <c r="AE83" s="1885"/>
      <c r="AF83" s="1932"/>
      <c r="AG83" s="2232"/>
      <c r="AH83" s="1934"/>
      <c r="AI83" s="1934"/>
      <c r="AJ83" s="1935"/>
      <c r="AK83" s="1914"/>
      <c r="AL83" s="1915"/>
      <c r="AM83" s="1915"/>
      <c r="AN83" s="1916"/>
      <c r="AO83" s="1783"/>
      <c r="AP83" s="1917"/>
      <c r="AQ83" s="1918"/>
      <c r="AR83" s="2223"/>
      <c r="AS83" s="1995"/>
      <c r="AT83" s="1996"/>
      <c r="AU83" s="1996"/>
      <c r="AV83" s="1996"/>
      <c r="AW83" s="2224"/>
      <c r="AX83" s="2224"/>
      <c r="AY83" s="2224"/>
      <c r="AZ83" s="2224"/>
      <c r="BA83" s="1999"/>
      <c r="BB83" s="1999"/>
      <c r="BC83" s="1999"/>
      <c r="BD83" s="1999"/>
      <c r="BE83" s="2000"/>
      <c r="BF83" s="2000"/>
      <c r="BG83" s="1999"/>
      <c r="BH83" s="1999"/>
      <c r="BI83" s="1999"/>
      <c r="BJ83" s="1999"/>
      <c r="BK83" s="1999"/>
      <c r="BL83" s="1999"/>
      <c r="BM83" s="1999"/>
      <c r="BN83" s="1999"/>
      <c r="BO83" s="1999"/>
      <c r="BP83" s="1999"/>
      <c r="BQ83" s="1999"/>
      <c r="BR83" s="1999"/>
      <c r="BS83" s="1924"/>
      <c r="BT83" s="1924"/>
      <c r="BU83" s="1924"/>
      <c r="BV83" s="1924"/>
      <c r="BW83" s="1924"/>
      <c r="BX83" s="1924"/>
      <c r="BY83" s="1924"/>
      <c r="BZ83" s="1924"/>
      <c r="CA83" s="1925"/>
      <c r="CB83" s="1783"/>
      <c r="CC83" s="1926"/>
      <c r="CD83" s="1927"/>
      <c r="CE83" s="1927"/>
      <c r="CF83" s="2225"/>
      <c r="CG83" s="2002"/>
      <c r="CH83" s="1783"/>
      <c r="CI83" s="1783"/>
      <c r="CJ83" s="1783"/>
      <c r="CK83" s="1783"/>
      <c r="CL83" s="1783"/>
      <c r="CM83" s="1783"/>
      <c r="CN83" s="1783"/>
      <c r="CO83" s="1783"/>
      <c r="CP83" s="1783"/>
      <c r="CQ83" s="1783"/>
      <c r="CR83" s="1783"/>
      <c r="CS83" s="1783"/>
      <c r="CT83" s="1783"/>
    </row>
    <row r="84" spans="1:98" ht="12.75" customHeight="1">
      <c r="A84" s="5168"/>
      <c r="B84" s="5236"/>
      <c r="C84" s="5237"/>
      <c r="D84" s="5228"/>
      <c r="E84" s="5186"/>
      <c r="F84" s="1891"/>
      <c r="G84" s="1892"/>
      <c r="H84" s="1893"/>
      <c r="I84" s="1894"/>
      <c r="J84" s="1895"/>
      <c r="K84" s="1895"/>
      <c r="L84" s="1895"/>
      <c r="M84" s="1896"/>
      <c r="N84" s="2244"/>
      <c r="O84" s="1898"/>
      <c r="P84" s="1918"/>
      <c r="Q84" s="2073"/>
      <c r="R84" s="1901"/>
      <c r="S84" s="1901"/>
      <c r="T84" s="1902"/>
      <c r="U84" s="1845"/>
      <c r="V84" s="2234">
        <v>11</v>
      </c>
      <c r="X84" s="1905"/>
      <c r="Y84" s="1905"/>
      <c r="Z84" s="2273"/>
      <c r="AA84" s="2231"/>
      <c r="AB84" s="1908"/>
      <c r="AC84" s="1908"/>
      <c r="AD84" s="1909"/>
      <c r="AE84" s="1885"/>
      <c r="AF84" s="1932"/>
      <c r="AG84" s="1934"/>
      <c r="AH84" s="1934"/>
      <c r="AI84" s="1934"/>
      <c r="AJ84" s="1935"/>
      <c r="AK84" s="1914"/>
      <c r="AL84" s="1915"/>
      <c r="AM84" s="1915"/>
      <c r="AN84" s="1916"/>
      <c r="AO84" s="1783"/>
      <c r="AP84" s="1917"/>
      <c r="AQ84" s="1918"/>
      <c r="AR84" s="2223"/>
      <c r="AS84" s="1995"/>
      <c r="AT84" s="1996"/>
      <c r="AU84" s="1996"/>
      <c r="AV84" s="1996"/>
      <c r="AW84" s="2224"/>
      <c r="AX84" s="2224"/>
      <c r="AY84" s="2224"/>
      <c r="AZ84" s="2224"/>
      <c r="BA84" s="1999"/>
      <c r="BB84" s="1999"/>
      <c r="BC84" s="1999"/>
      <c r="BD84" s="1999"/>
      <c r="BE84" s="2000"/>
      <c r="BF84" s="2000"/>
      <c r="BG84" s="1999"/>
      <c r="BH84" s="1999"/>
      <c r="BI84" s="1999"/>
      <c r="BJ84" s="1999"/>
      <c r="BK84" s="1999"/>
      <c r="BL84" s="1999"/>
      <c r="BM84" s="1999"/>
      <c r="BN84" s="1999"/>
      <c r="BO84" s="1999"/>
      <c r="BP84" s="1999"/>
      <c r="BQ84" s="1999"/>
      <c r="BR84" s="1999"/>
      <c r="BS84" s="1924"/>
      <c r="BT84" s="1924"/>
      <c r="BU84" s="1924"/>
      <c r="BV84" s="1924"/>
      <c r="BW84" s="1924"/>
      <c r="BX84" s="1924"/>
      <c r="BY84" s="1924"/>
      <c r="BZ84" s="1924"/>
      <c r="CA84" s="1925"/>
      <c r="CB84" s="1783"/>
      <c r="CC84" s="1926"/>
      <c r="CD84" s="1927"/>
      <c r="CE84" s="1927"/>
      <c r="CF84" s="2225"/>
      <c r="CG84" s="2002"/>
      <c r="CH84" s="1783"/>
      <c r="CI84" s="1783"/>
      <c r="CJ84" s="1783"/>
      <c r="CK84" s="1783"/>
      <c r="CL84" s="1783"/>
      <c r="CM84" s="1783"/>
      <c r="CN84" s="1783"/>
      <c r="CO84" s="1783"/>
      <c r="CP84" s="1783"/>
      <c r="CQ84" s="1783"/>
      <c r="CR84" s="1783"/>
      <c r="CS84" s="1783"/>
      <c r="CT84" s="1783"/>
    </row>
    <row r="85" spans="1:98" ht="17.25" customHeight="1" thickBot="1">
      <c r="A85" s="5169"/>
      <c r="B85" s="5236"/>
      <c r="C85" s="5237"/>
      <c r="D85" s="5228"/>
      <c r="E85" s="5186"/>
      <c r="F85" s="1940"/>
      <c r="G85" s="1941"/>
      <c r="H85" s="1893"/>
      <c r="I85" s="2080"/>
      <c r="J85" s="2081"/>
      <c r="K85" s="2081"/>
      <c r="L85" s="2081"/>
      <c r="M85" s="2276"/>
      <c r="N85" s="2244"/>
      <c r="O85" s="1945"/>
      <c r="P85" s="1961"/>
      <c r="Q85" s="2073"/>
      <c r="R85" s="1901"/>
      <c r="S85" s="1901"/>
      <c r="T85" s="1902"/>
      <c r="U85" s="1845"/>
      <c r="V85" s="2277">
        <v>12</v>
      </c>
      <c r="X85" s="2263"/>
      <c r="Y85" s="2263"/>
      <c r="Z85" s="2278"/>
      <c r="AA85" s="2279"/>
      <c r="AB85" s="2280"/>
      <c r="AC85" s="2280"/>
      <c r="AD85" s="2281"/>
      <c r="AE85" s="1885"/>
      <c r="AF85" s="1953"/>
      <c r="AG85" s="1955"/>
      <c r="AH85" s="1955"/>
      <c r="AI85" s="1955"/>
      <c r="AJ85" s="1956"/>
      <c r="AK85" s="1957"/>
      <c r="AL85" s="1958"/>
      <c r="AM85" s="1958"/>
      <c r="AN85" s="1959"/>
      <c r="AO85" s="1783"/>
      <c r="AP85" s="1960"/>
      <c r="AQ85" s="1961"/>
      <c r="AR85" s="2223"/>
      <c r="AS85" s="1995"/>
      <c r="AT85" s="1996"/>
      <c r="AU85" s="1996"/>
      <c r="AV85" s="1996"/>
      <c r="AW85" s="2224"/>
      <c r="AX85" s="2224"/>
      <c r="AY85" s="2224"/>
      <c r="AZ85" s="2224"/>
      <c r="BA85" s="1999"/>
      <c r="BB85" s="1999"/>
      <c r="BC85" s="1999"/>
      <c r="BD85" s="1999"/>
      <c r="BE85" s="2000"/>
      <c r="BF85" s="2000"/>
      <c r="BG85" s="1999"/>
      <c r="BH85" s="1999"/>
      <c r="BI85" s="1999"/>
      <c r="BJ85" s="1999"/>
      <c r="BK85" s="1999"/>
      <c r="BL85" s="1999"/>
      <c r="BM85" s="1999"/>
      <c r="BN85" s="1999"/>
      <c r="BO85" s="1999"/>
      <c r="BP85" s="1999"/>
      <c r="BQ85" s="1999"/>
      <c r="BR85" s="1999"/>
      <c r="BS85" s="1924"/>
      <c r="BT85" s="1924"/>
      <c r="BU85" s="1924"/>
      <c r="BV85" s="1924"/>
      <c r="BW85" s="1924"/>
      <c r="BX85" s="1924"/>
      <c r="BY85" s="1924"/>
      <c r="BZ85" s="1924"/>
      <c r="CA85" s="1925"/>
      <c r="CB85" s="1783"/>
      <c r="CC85" s="1926"/>
      <c r="CD85" s="1927"/>
      <c r="CE85" s="1927"/>
      <c r="CF85" s="2225"/>
      <c r="CG85" s="2002"/>
      <c r="CH85" s="1783"/>
      <c r="CI85" s="1783"/>
      <c r="CJ85" s="1783"/>
      <c r="CK85" s="1783"/>
      <c r="CL85" s="1783"/>
      <c r="CM85" s="1783"/>
      <c r="CN85" s="1783"/>
      <c r="CO85" s="1783"/>
      <c r="CP85" s="1783"/>
      <c r="CQ85" s="1783"/>
      <c r="CR85" s="1783"/>
      <c r="CS85" s="1783"/>
      <c r="CT85" s="1783"/>
    </row>
    <row r="86" spans="1:98" ht="17.25" customHeight="1">
      <c r="A86" s="5238">
        <v>11</v>
      </c>
      <c r="B86" s="5218" t="s">
        <v>1416</v>
      </c>
      <c r="C86" s="5219"/>
      <c r="D86" s="5232">
        <v>2022002470060</v>
      </c>
      <c r="E86" s="5233"/>
      <c r="F86" s="5215" t="s">
        <v>65</v>
      </c>
      <c r="G86" s="5216">
        <v>4500</v>
      </c>
      <c r="H86" s="2282" t="s">
        <v>1417</v>
      </c>
      <c r="I86" s="1874"/>
      <c r="J86" s="1875"/>
      <c r="K86" s="1875"/>
      <c r="L86" s="1875"/>
      <c r="M86" s="1876"/>
      <c r="N86" s="2283">
        <v>41907294774</v>
      </c>
      <c r="O86" s="2284"/>
      <c r="P86" s="2285">
        <v>41907294774</v>
      </c>
      <c r="Q86" s="2100"/>
      <c r="R86" s="1978"/>
      <c r="S86" s="1978"/>
      <c r="T86" s="2101"/>
      <c r="U86" s="2102"/>
      <c r="V86" s="2286">
        <v>1</v>
      </c>
      <c r="W86" s="2287" t="s">
        <v>1368</v>
      </c>
      <c r="X86" s="1930">
        <v>45687</v>
      </c>
      <c r="Y86" s="1930">
        <v>45777</v>
      </c>
      <c r="Z86" s="2288" t="s">
        <v>1387</v>
      </c>
      <c r="AA86" s="2289">
        <v>1</v>
      </c>
      <c r="AB86" s="2290"/>
      <c r="AC86" s="2290"/>
      <c r="AD86" s="2291"/>
      <c r="AE86" s="2107"/>
      <c r="AF86" s="2292"/>
      <c r="AG86" s="1987"/>
      <c r="AH86" s="1987"/>
      <c r="AI86" s="1987"/>
      <c r="AJ86" s="1988"/>
      <c r="AK86" s="2293">
        <v>0.96</v>
      </c>
      <c r="AL86" s="2294"/>
      <c r="AM86" s="2294"/>
      <c r="AN86" s="2295"/>
      <c r="AO86" s="1992"/>
      <c r="AP86" s="2296"/>
      <c r="AQ86" s="2297"/>
      <c r="AR86" s="2223"/>
      <c r="AS86" s="1995"/>
      <c r="AT86" s="1996"/>
      <c r="AU86" s="1996"/>
      <c r="AV86" s="1996"/>
      <c r="AW86" s="2224"/>
      <c r="AX86" s="2224"/>
      <c r="AY86" s="2224"/>
      <c r="AZ86" s="2224"/>
      <c r="BA86" s="1999"/>
      <c r="BB86" s="1999"/>
      <c r="BC86" s="1999"/>
      <c r="BD86" s="1999"/>
      <c r="BE86" s="2000"/>
      <c r="BF86" s="2000"/>
      <c r="BG86" s="1999"/>
      <c r="BH86" s="1999"/>
      <c r="BI86" s="1999"/>
      <c r="BJ86" s="1999"/>
      <c r="BK86" s="1999"/>
      <c r="BL86" s="1999"/>
      <c r="BM86" s="1999"/>
      <c r="BN86" s="1999"/>
      <c r="BO86" s="1999"/>
      <c r="BP86" s="1999"/>
      <c r="BQ86" s="1999"/>
      <c r="BR86" s="1999"/>
      <c r="BS86" s="1924"/>
      <c r="BT86" s="1924"/>
      <c r="BU86" s="1924"/>
      <c r="BV86" s="1924"/>
      <c r="BW86" s="1924"/>
      <c r="BX86" s="1924"/>
      <c r="BY86" s="1924"/>
      <c r="BZ86" s="1924"/>
      <c r="CA86" s="1925"/>
      <c r="CB86" s="1783"/>
      <c r="CC86" s="1926"/>
      <c r="CD86" s="1927"/>
      <c r="CE86" s="1927"/>
      <c r="CF86" s="2225"/>
      <c r="CG86" s="2002"/>
      <c r="CH86" s="1783"/>
      <c r="CI86" s="1783"/>
      <c r="CJ86" s="1783"/>
      <c r="CK86" s="1783"/>
      <c r="CL86" s="1783"/>
      <c r="CM86" s="1783"/>
      <c r="CN86" s="1783"/>
      <c r="CO86" s="1783"/>
      <c r="CP86" s="1783"/>
      <c r="CQ86" s="1783"/>
      <c r="CR86" s="1783"/>
      <c r="CS86" s="1783"/>
      <c r="CT86" s="1783"/>
    </row>
    <row r="87" spans="1:98" ht="17.25" customHeight="1">
      <c r="A87" s="5224"/>
      <c r="B87" s="5220"/>
      <c r="C87" s="5221"/>
      <c r="D87" s="5228"/>
      <c r="E87" s="5186"/>
      <c r="F87" s="4438"/>
      <c r="G87" s="4458"/>
      <c r="H87" s="1893"/>
      <c r="I87" s="1894"/>
      <c r="J87" s="1895"/>
      <c r="K87" s="1895"/>
      <c r="L87" s="1895"/>
      <c r="M87" s="1896"/>
      <c r="N87" s="2244"/>
      <c r="O87" s="2298"/>
      <c r="P87" s="2299"/>
      <c r="Q87" s="2073"/>
      <c r="R87" s="1901"/>
      <c r="S87" s="1901"/>
      <c r="T87" s="1902"/>
      <c r="U87" s="1845"/>
      <c r="V87" s="2300">
        <v>2</v>
      </c>
      <c r="W87" s="2301" t="s">
        <v>1369</v>
      </c>
      <c r="X87" s="1937">
        <v>45777</v>
      </c>
      <c r="Y87" s="1937">
        <v>45869</v>
      </c>
      <c r="Z87" s="2018" t="s">
        <v>1387</v>
      </c>
      <c r="AA87" s="2302"/>
      <c r="AB87" s="2303"/>
      <c r="AC87" s="2303"/>
      <c r="AD87" s="2304"/>
      <c r="AE87" s="1885"/>
      <c r="AF87" s="1910"/>
      <c r="AG87" s="1934"/>
      <c r="AH87" s="1934"/>
      <c r="AI87" s="1912"/>
      <c r="AJ87" s="1913"/>
      <c r="AK87" s="2305"/>
      <c r="AL87" s="2306"/>
      <c r="AM87" s="2306"/>
      <c r="AN87" s="2307"/>
      <c r="AO87" s="1783"/>
      <c r="AP87" s="2308"/>
      <c r="AQ87" s="2309"/>
      <c r="AR87" s="2223"/>
      <c r="AS87" s="1995"/>
      <c r="AT87" s="1996"/>
      <c r="AU87" s="1996"/>
      <c r="AV87" s="1996"/>
      <c r="AW87" s="2224"/>
      <c r="AX87" s="2224"/>
      <c r="AY87" s="2224"/>
      <c r="AZ87" s="2224"/>
      <c r="BA87" s="1999"/>
      <c r="BB87" s="1999"/>
      <c r="BC87" s="1999"/>
      <c r="BD87" s="1999"/>
      <c r="BE87" s="2000"/>
      <c r="BF87" s="2000"/>
      <c r="BG87" s="1999"/>
      <c r="BH87" s="1999"/>
      <c r="BI87" s="1999"/>
      <c r="BJ87" s="1999"/>
      <c r="BK87" s="1999"/>
      <c r="BL87" s="1999"/>
      <c r="BM87" s="1999"/>
      <c r="BN87" s="1999"/>
      <c r="BO87" s="1999"/>
      <c r="BP87" s="1999"/>
      <c r="BQ87" s="1999"/>
      <c r="BR87" s="1999"/>
      <c r="BS87" s="1924"/>
      <c r="BT87" s="1924"/>
      <c r="BU87" s="1924"/>
      <c r="BV87" s="1924"/>
      <c r="BW87" s="1924"/>
      <c r="BX87" s="1924"/>
      <c r="BY87" s="1924"/>
      <c r="BZ87" s="1924"/>
      <c r="CA87" s="1925"/>
      <c r="CB87" s="1783"/>
      <c r="CC87" s="1926"/>
      <c r="CD87" s="1927"/>
      <c r="CE87" s="1927"/>
      <c r="CF87" s="2225"/>
      <c r="CG87" s="2002"/>
      <c r="CH87" s="1783"/>
      <c r="CI87" s="1783"/>
      <c r="CJ87" s="1783"/>
      <c r="CK87" s="1783"/>
      <c r="CL87" s="1783"/>
      <c r="CM87" s="1783"/>
      <c r="CN87" s="1783"/>
      <c r="CO87" s="1783"/>
      <c r="CP87" s="1783"/>
      <c r="CQ87" s="1783"/>
      <c r="CR87" s="1783"/>
      <c r="CS87" s="1783"/>
      <c r="CT87" s="1783"/>
    </row>
    <row r="88" spans="1:98" ht="17.25" customHeight="1">
      <c r="A88" s="5224"/>
      <c r="B88" s="5220"/>
      <c r="C88" s="5221"/>
      <c r="D88" s="5228"/>
      <c r="E88" s="5186"/>
      <c r="F88" s="4438"/>
      <c r="G88" s="4458"/>
      <c r="H88" s="1893"/>
      <c r="I88" s="1894"/>
      <c r="J88" s="1895"/>
      <c r="K88" s="1895"/>
      <c r="L88" s="1895"/>
      <c r="M88" s="1896"/>
      <c r="N88" s="2244"/>
      <c r="O88" s="2298"/>
      <c r="P88" s="2299"/>
      <c r="Q88" s="2073"/>
      <c r="R88" s="1901"/>
      <c r="S88" s="1901"/>
      <c r="T88" s="1902"/>
      <c r="U88" s="1845"/>
      <c r="V88" s="2310">
        <v>3</v>
      </c>
      <c r="W88" s="2311"/>
      <c r="X88" s="1938"/>
      <c r="Y88" s="1938"/>
      <c r="Z88" s="2018"/>
      <c r="AA88" s="2302"/>
      <c r="AB88" s="2303"/>
      <c r="AC88" s="2303"/>
      <c r="AD88" s="2304"/>
      <c r="AE88" s="1885"/>
      <c r="AF88" s="1910"/>
      <c r="AG88" s="1934"/>
      <c r="AH88" s="1934"/>
      <c r="AI88" s="1912"/>
      <c r="AJ88" s="1913"/>
      <c r="AK88" s="2312"/>
      <c r="AL88" s="2306"/>
      <c r="AM88" s="2306"/>
      <c r="AN88" s="2307"/>
      <c r="AO88" s="1783"/>
      <c r="AP88" s="2308"/>
      <c r="AQ88" s="2309"/>
      <c r="AR88" s="2223"/>
      <c r="AS88" s="1995"/>
      <c r="AT88" s="1996"/>
      <c r="AU88" s="1996"/>
      <c r="AV88" s="1996"/>
      <c r="AW88" s="2224"/>
      <c r="AX88" s="2224"/>
      <c r="AY88" s="2224"/>
      <c r="AZ88" s="2224"/>
      <c r="BA88" s="1999"/>
      <c r="BB88" s="1999"/>
      <c r="BC88" s="1999"/>
      <c r="BD88" s="1999"/>
      <c r="BE88" s="2000"/>
      <c r="BF88" s="2000"/>
      <c r="BG88" s="1999"/>
      <c r="BH88" s="1999"/>
      <c r="BI88" s="1999"/>
      <c r="BJ88" s="1999"/>
      <c r="BK88" s="1999"/>
      <c r="BL88" s="1999"/>
      <c r="BM88" s="1999"/>
      <c r="BN88" s="1999"/>
      <c r="BO88" s="1999"/>
      <c r="BP88" s="1999"/>
      <c r="BQ88" s="1999"/>
      <c r="BR88" s="1999"/>
      <c r="BS88" s="1924"/>
      <c r="BT88" s="1924"/>
      <c r="BU88" s="1924"/>
      <c r="BV88" s="1924"/>
      <c r="BW88" s="1924"/>
      <c r="BX88" s="1924"/>
      <c r="BY88" s="1924"/>
      <c r="BZ88" s="1924"/>
      <c r="CA88" s="1925"/>
      <c r="CB88" s="1783"/>
      <c r="CC88" s="1926"/>
      <c r="CD88" s="1927"/>
      <c r="CE88" s="1927"/>
      <c r="CF88" s="2225"/>
      <c r="CG88" s="2002"/>
      <c r="CH88" s="1783"/>
      <c r="CI88" s="1783"/>
      <c r="CJ88" s="1783"/>
      <c r="CK88" s="1783"/>
      <c r="CL88" s="1783"/>
      <c r="CM88" s="1783"/>
      <c r="CN88" s="1783"/>
      <c r="CO88" s="1783"/>
      <c r="CP88" s="1783"/>
      <c r="CQ88" s="1783"/>
      <c r="CR88" s="1783"/>
      <c r="CS88" s="1783"/>
      <c r="CT88" s="1783"/>
    </row>
    <row r="89" spans="1:98" ht="17.25" customHeight="1">
      <c r="A89" s="5224"/>
      <c r="B89" s="5220"/>
      <c r="C89" s="5221"/>
      <c r="D89" s="5228"/>
      <c r="E89" s="5186"/>
      <c r="F89" s="4438"/>
      <c r="G89" s="4458"/>
      <c r="H89" s="1893"/>
      <c r="I89" s="1894"/>
      <c r="J89" s="1895"/>
      <c r="K89" s="1895"/>
      <c r="L89" s="1895"/>
      <c r="M89" s="1896"/>
      <c r="N89" s="2244"/>
      <c r="O89" s="2298"/>
      <c r="P89" s="2299"/>
      <c r="Q89" s="2073"/>
      <c r="R89" s="1901"/>
      <c r="S89" s="1901"/>
      <c r="T89" s="1902"/>
      <c r="U89" s="1845"/>
      <c r="V89" s="2313">
        <v>4</v>
      </c>
      <c r="W89" s="2311"/>
      <c r="X89" s="1938"/>
      <c r="Y89" s="1938"/>
      <c r="Z89" s="2018"/>
      <c r="AA89" s="2302"/>
      <c r="AB89" s="2303"/>
      <c r="AC89" s="2303"/>
      <c r="AD89" s="2304"/>
      <c r="AE89" s="1885"/>
      <c r="AF89" s="1910"/>
      <c r="AG89" s="1934"/>
      <c r="AH89" s="1934"/>
      <c r="AI89" s="1912"/>
      <c r="AJ89" s="1913"/>
      <c r="AK89" s="2312"/>
      <c r="AL89" s="2306"/>
      <c r="AM89" s="2306"/>
      <c r="AN89" s="2307"/>
      <c r="AO89" s="1783"/>
      <c r="AP89" s="2308"/>
      <c r="AQ89" s="2309"/>
      <c r="AR89" s="2223"/>
      <c r="AS89" s="1995"/>
      <c r="AT89" s="1996"/>
      <c r="AU89" s="1996"/>
      <c r="AV89" s="1996"/>
      <c r="AW89" s="2224"/>
      <c r="AX89" s="2224"/>
      <c r="AY89" s="2224"/>
      <c r="AZ89" s="2224"/>
      <c r="BA89" s="1999"/>
      <c r="BB89" s="1999"/>
      <c r="BC89" s="1999"/>
      <c r="BD89" s="1999"/>
      <c r="BE89" s="2000"/>
      <c r="BF89" s="2000"/>
      <c r="BG89" s="1999"/>
      <c r="BH89" s="1999"/>
      <c r="BI89" s="1999"/>
      <c r="BJ89" s="1999"/>
      <c r="BK89" s="1999"/>
      <c r="BL89" s="1999"/>
      <c r="BM89" s="1999"/>
      <c r="BN89" s="1999"/>
      <c r="BO89" s="1999"/>
      <c r="BP89" s="1999"/>
      <c r="BQ89" s="1999"/>
      <c r="BR89" s="1999"/>
      <c r="BS89" s="1924"/>
      <c r="BT89" s="1924"/>
      <c r="BU89" s="1924"/>
      <c r="BV89" s="1924"/>
      <c r="BW89" s="1924"/>
      <c r="BX89" s="1924"/>
      <c r="BY89" s="1924"/>
      <c r="BZ89" s="1924"/>
      <c r="CA89" s="1925"/>
      <c r="CB89" s="1783"/>
      <c r="CC89" s="1926"/>
      <c r="CD89" s="1927"/>
      <c r="CE89" s="1927"/>
      <c r="CF89" s="2225"/>
      <c r="CG89" s="2002"/>
      <c r="CH89" s="1783"/>
      <c r="CI89" s="1783"/>
      <c r="CJ89" s="1783"/>
      <c r="CK89" s="1783"/>
      <c r="CL89" s="1783"/>
      <c r="CM89" s="1783"/>
      <c r="CN89" s="1783"/>
      <c r="CO89" s="1783"/>
      <c r="CP89" s="1783"/>
      <c r="CQ89" s="1783"/>
      <c r="CR89" s="1783"/>
      <c r="CS89" s="1783"/>
      <c r="CT89" s="1783"/>
    </row>
    <row r="90" spans="1:98" ht="17.25" customHeight="1" thickBot="1">
      <c r="A90" s="5224"/>
      <c r="B90" s="5222"/>
      <c r="C90" s="5223"/>
      <c r="D90" s="5228"/>
      <c r="E90" s="5186"/>
      <c r="F90" s="4438"/>
      <c r="G90" s="4458"/>
      <c r="H90" s="2314"/>
      <c r="I90" s="1894"/>
      <c r="J90" s="1895"/>
      <c r="K90" s="1895"/>
      <c r="L90" s="1895"/>
      <c r="M90" s="1896"/>
      <c r="N90" s="2315"/>
      <c r="O90" s="2316"/>
      <c r="P90" s="2317"/>
      <c r="Q90" s="2123"/>
      <c r="R90" s="2030"/>
      <c r="S90" s="2030"/>
      <c r="T90" s="2124"/>
      <c r="U90" s="2125"/>
      <c r="V90" s="2079">
        <v>5</v>
      </c>
      <c r="W90" s="2318"/>
      <c r="X90" s="2034"/>
      <c r="Y90" s="2034"/>
      <c r="Z90" s="2319"/>
      <c r="AA90" s="2090"/>
      <c r="AB90" s="2091"/>
      <c r="AC90" s="2091"/>
      <c r="AD90" s="2129"/>
      <c r="AE90" s="2130"/>
      <c r="AF90" s="2320"/>
      <c r="AG90" s="2039"/>
      <c r="AH90" s="2039"/>
      <c r="AI90" s="2321"/>
      <c r="AJ90" s="2322"/>
      <c r="AK90" s="2041"/>
      <c r="AL90" s="2042"/>
      <c r="AM90" s="2042"/>
      <c r="AN90" s="2043"/>
      <c r="AO90" s="2044"/>
      <c r="AP90" s="2323"/>
      <c r="AQ90" s="2324"/>
      <c r="AR90" s="2223"/>
      <c r="AS90" s="1995"/>
      <c r="AT90" s="1996"/>
      <c r="AU90" s="1996"/>
      <c r="AV90" s="1996"/>
      <c r="AW90" s="2224"/>
      <c r="AX90" s="2224"/>
      <c r="AY90" s="2224"/>
      <c r="AZ90" s="2224"/>
      <c r="BA90" s="1999"/>
      <c r="BB90" s="1999"/>
      <c r="BC90" s="1999"/>
      <c r="BD90" s="1999"/>
      <c r="BE90" s="2000"/>
      <c r="BF90" s="2000"/>
      <c r="BG90" s="1999"/>
      <c r="BH90" s="1999"/>
      <c r="BI90" s="1999"/>
      <c r="BJ90" s="1999"/>
      <c r="BK90" s="1999"/>
      <c r="BL90" s="1999"/>
      <c r="BM90" s="1999"/>
      <c r="BN90" s="1999"/>
      <c r="BO90" s="1999"/>
      <c r="BP90" s="1999"/>
      <c r="BQ90" s="1999"/>
      <c r="BR90" s="1999"/>
      <c r="BS90" s="1924"/>
      <c r="BT90" s="1924"/>
      <c r="BU90" s="1924"/>
      <c r="BV90" s="1924"/>
      <c r="BW90" s="1924"/>
      <c r="BX90" s="1924"/>
      <c r="BY90" s="1924"/>
      <c r="BZ90" s="1924"/>
      <c r="CA90" s="1925"/>
      <c r="CB90" s="1783"/>
      <c r="CC90" s="1926"/>
      <c r="CD90" s="1927"/>
      <c r="CE90" s="1927"/>
      <c r="CF90" s="2225"/>
      <c r="CG90" s="2002"/>
      <c r="CH90" s="1783"/>
      <c r="CI90" s="1783"/>
      <c r="CJ90" s="1783"/>
      <c r="CK90" s="1783"/>
      <c r="CL90" s="1783"/>
      <c r="CM90" s="1783"/>
      <c r="CN90" s="1783"/>
      <c r="CO90" s="1783"/>
      <c r="CP90" s="1783"/>
      <c r="CQ90" s="1783"/>
      <c r="CR90" s="1783"/>
      <c r="CS90" s="1783"/>
      <c r="CT90" s="1783"/>
    </row>
    <row r="91" spans="1:98" ht="17.25" customHeight="1">
      <c r="A91" s="5159">
        <v>12</v>
      </c>
      <c r="B91" s="5218" t="s">
        <v>1418</v>
      </c>
      <c r="C91" s="5219"/>
      <c r="D91" s="5228"/>
      <c r="E91" s="5186"/>
      <c r="F91" s="4438"/>
      <c r="G91" s="4458"/>
      <c r="H91" s="2282" t="s">
        <v>1377</v>
      </c>
      <c r="I91" s="2080"/>
      <c r="J91" s="2081"/>
      <c r="K91" s="2081"/>
      <c r="L91" s="2081"/>
      <c r="M91" s="2276"/>
      <c r="N91" s="2283">
        <v>45297771856.009995</v>
      </c>
      <c r="O91" s="2284"/>
      <c r="P91" s="2285">
        <v>45297771856.009995</v>
      </c>
      <c r="Q91" s="2100"/>
      <c r="R91" s="1978"/>
      <c r="S91" s="1978"/>
      <c r="T91" s="2101"/>
      <c r="U91" s="2102"/>
      <c r="V91" s="2286">
        <v>1</v>
      </c>
      <c r="W91" s="2325" t="s">
        <v>1368</v>
      </c>
      <c r="X91" s="1930">
        <v>45687</v>
      </c>
      <c r="Y91" s="1930">
        <v>45777</v>
      </c>
      <c r="Z91" s="2288" t="s">
        <v>1387</v>
      </c>
      <c r="AA91" s="2289">
        <v>1</v>
      </c>
      <c r="AB91" s="2290"/>
      <c r="AC91" s="2290"/>
      <c r="AD91" s="2291"/>
      <c r="AE91" s="2107"/>
      <c r="AF91" s="2292"/>
      <c r="AG91" s="1987"/>
      <c r="AH91" s="1987"/>
      <c r="AI91" s="1987"/>
      <c r="AJ91" s="1988"/>
      <c r="AK91" s="2293">
        <v>0.94</v>
      </c>
      <c r="AL91" s="2294"/>
      <c r="AM91" s="2294"/>
      <c r="AN91" s="2295"/>
      <c r="AO91" s="1992"/>
      <c r="AP91" s="2296"/>
      <c r="AQ91" s="2297"/>
      <c r="AR91" s="2223"/>
      <c r="AS91" s="1995"/>
      <c r="AT91" s="1996"/>
      <c r="AU91" s="1996"/>
      <c r="AV91" s="1996"/>
      <c r="AW91" s="2224"/>
      <c r="AX91" s="2224"/>
      <c r="AY91" s="2224"/>
      <c r="AZ91" s="2224"/>
      <c r="BA91" s="1999"/>
      <c r="BB91" s="1999"/>
      <c r="BC91" s="1999"/>
      <c r="BD91" s="1999"/>
      <c r="BE91" s="2000"/>
      <c r="BF91" s="2000"/>
      <c r="BG91" s="1999"/>
      <c r="BH91" s="1999"/>
      <c r="BI91" s="1999"/>
      <c r="BJ91" s="1999"/>
      <c r="BK91" s="1999"/>
      <c r="BL91" s="1999"/>
      <c r="BM91" s="1999"/>
      <c r="BN91" s="1999"/>
      <c r="BO91" s="1999"/>
      <c r="BP91" s="1999"/>
      <c r="BQ91" s="1999"/>
      <c r="BR91" s="1999"/>
      <c r="BS91" s="1924"/>
      <c r="BT91" s="1924"/>
      <c r="BU91" s="1924"/>
      <c r="BV91" s="1924"/>
      <c r="BW91" s="1924"/>
      <c r="BX91" s="1924"/>
      <c r="BY91" s="1924"/>
      <c r="BZ91" s="1924"/>
      <c r="CA91" s="1925"/>
      <c r="CB91" s="1783"/>
      <c r="CC91" s="1926"/>
      <c r="CD91" s="1927"/>
      <c r="CE91" s="1927"/>
      <c r="CF91" s="2225"/>
      <c r="CG91" s="2002"/>
      <c r="CH91" s="1783"/>
      <c r="CI91" s="1783"/>
      <c r="CJ91" s="1783"/>
      <c r="CK91" s="1783"/>
      <c r="CL91" s="1783"/>
      <c r="CM91" s="1783"/>
      <c r="CN91" s="1783"/>
      <c r="CO91" s="1783"/>
      <c r="CP91" s="1783"/>
      <c r="CQ91" s="1783"/>
      <c r="CR91" s="1783"/>
      <c r="CS91" s="1783"/>
      <c r="CT91" s="1783"/>
    </row>
    <row r="92" spans="1:98" ht="17.25" customHeight="1">
      <c r="A92" s="5160"/>
      <c r="B92" s="5220"/>
      <c r="C92" s="5221"/>
      <c r="D92" s="5228"/>
      <c r="E92" s="5186"/>
      <c r="F92" s="4438"/>
      <c r="G92" s="4458"/>
      <c r="H92" s="1893"/>
      <c r="I92" s="1894"/>
      <c r="J92" s="1895"/>
      <c r="K92" s="1895"/>
      <c r="L92" s="1895"/>
      <c r="M92" s="1896"/>
      <c r="N92" s="2244"/>
      <c r="O92" s="2298"/>
      <c r="P92" s="2326"/>
      <c r="Q92" s="2073"/>
      <c r="R92" s="1901"/>
      <c r="S92" s="1901"/>
      <c r="T92" s="1902"/>
      <c r="U92" s="1845"/>
      <c r="V92" s="2300">
        <v>2</v>
      </c>
      <c r="W92" s="1936" t="s">
        <v>1369</v>
      </c>
      <c r="X92" s="1937">
        <v>45777</v>
      </c>
      <c r="Y92" s="1937">
        <v>45869</v>
      </c>
      <c r="Z92" s="2018" t="s">
        <v>1387</v>
      </c>
      <c r="AA92" s="2302"/>
      <c r="AB92" s="2303"/>
      <c r="AC92" s="2303"/>
      <c r="AD92" s="2304"/>
      <c r="AE92" s="1885"/>
      <c r="AF92" s="1910"/>
      <c r="AG92" s="1934"/>
      <c r="AH92" s="1934"/>
      <c r="AI92" s="1912"/>
      <c r="AJ92" s="1913"/>
      <c r="AK92" s="2312"/>
      <c r="AL92" s="2306"/>
      <c r="AM92" s="2306"/>
      <c r="AN92" s="2307"/>
      <c r="AO92" s="1783"/>
      <c r="AP92" s="2308"/>
      <c r="AQ92" s="2309"/>
      <c r="AR92" s="2223"/>
      <c r="AS92" s="1995"/>
      <c r="AT92" s="1996"/>
      <c r="AU92" s="1996"/>
      <c r="AV92" s="1996"/>
      <c r="AW92" s="2224"/>
      <c r="AX92" s="2224"/>
      <c r="AY92" s="2224"/>
      <c r="AZ92" s="2224"/>
      <c r="BA92" s="1999"/>
      <c r="BB92" s="1999"/>
      <c r="BC92" s="1999"/>
      <c r="BD92" s="1999"/>
      <c r="BE92" s="2000"/>
      <c r="BF92" s="2000"/>
      <c r="BG92" s="1999"/>
      <c r="BH92" s="1999"/>
      <c r="BI92" s="1999"/>
      <c r="BJ92" s="1999"/>
      <c r="BK92" s="1999"/>
      <c r="BL92" s="1999"/>
      <c r="BM92" s="1999"/>
      <c r="BN92" s="1999"/>
      <c r="BO92" s="1999"/>
      <c r="BP92" s="1999"/>
      <c r="BQ92" s="1999"/>
      <c r="BR92" s="1999"/>
      <c r="BS92" s="1924"/>
      <c r="BT92" s="1924"/>
      <c r="BU92" s="1924"/>
      <c r="BV92" s="1924"/>
      <c r="BW92" s="1924"/>
      <c r="BX92" s="1924"/>
      <c r="BY92" s="1924"/>
      <c r="BZ92" s="1924"/>
      <c r="CA92" s="1925"/>
      <c r="CB92" s="1783"/>
      <c r="CC92" s="1926"/>
      <c r="CD92" s="1927"/>
      <c r="CE92" s="1927"/>
      <c r="CF92" s="2225"/>
      <c r="CG92" s="2002"/>
      <c r="CH92" s="1783"/>
      <c r="CI92" s="1783"/>
      <c r="CJ92" s="1783"/>
      <c r="CK92" s="1783"/>
      <c r="CL92" s="1783"/>
      <c r="CM92" s="1783"/>
      <c r="CN92" s="1783"/>
      <c r="CO92" s="1783"/>
      <c r="CP92" s="1783"/>
      <c r="CQ92" s="1783"/>
      <c r="CR92" s="1783"/>
      <c r="CS92" s="1783"/>
      <c r="CT92" s="1783"/>
    </row>
    <row r="93" spans="1:98" ht="17.25" customHeight="1">
      <c r="A93" s="5160"/>
      <c r="B93" s="5220"/>
      <c r="C93" s="5221"/>
      <c r="D93" s="5228"/>
      <c r="E93" s="5186"/>
      <c r="F93" s="4438"/>
      <c r="G93" s="4458"/>
      <c r="H93" s="1893"/>
      <c r="I93" s="1894"/>
      <c r="J93" s="1895"/>
      <c r="K93" s="1895"/>
      <c r="L93" s="1895"/>
      <c r="M93" s="1896"/>
      <c r="N93" s="2244"/>
      <c r="O93" s="2298"/>
      <c r="P93" s="2326"/>
      <c r="Q93" s="2073"/>
      <c r="R93" s="1901"/>
      <c r="S93" s="1901"/>
      <c r="T93" s="1902"/>
      <c r="U93" s="1845"/>
      <c r="V93" s="2310">
        <v>3</v>
      </c>
      <c r="W93" s="2327"/>
      <c r="X93" s="1938"/>
      <c r="Y93" s="1938"/>
      <c r="Z93" s="2018"/>
      <c r="AA93" s="2302"/>
      <c r="AB93" s="2303"/>
      <c r="AC93" s="2303"/>
      <c r="AD93" s="2304"/>
      <c r="AE93" s="1885"/>
      <c r="AF93" s="1910"/>
      <c r="AG93" s="1934"/>
      <c r="AH93" s="1934"/>
      <c r="AI93" s="1912"/>
      <c r="AJ93" s="1913"/>
      <c r="AK93" s="2312"/>
      <c r="AL93" s="2306"/>
      <c r="AM93" s="2306"/>
      <c r="AN93" s="2307"/>
      <c r="AO93" s="1783"/>
      <c r="AP93" s="2308"/>
      <c r="AQ93" s="2309"/>
      <c r="AR93" s="2223"/>
      <c r="AS93" s="1995"/>
      <c r="AT93" s="1996"/>
      <c r="AU93" s="1996"/>
      <c r="AV93" s="1996"/>
      <c r="AW93" s="2224"/>
      <c r="AX93" s="2224"/>
      <c r="AY93" s="2224"/>
      <c r="AZ93" s="2224"/>
      <c r="BA93" s="1999"/>
      <c r="BB93" s="1999"/>
      <c r="BC93" s="1999"/>
      <c r="BD93" s="1999"/>
      <c r="BE93" s="2000"/>
      <c r="BF93" s="2000"/>
      <c r="BG93" s="1999"/>
      <c r="BH93" s="1999"/>
      <c r="BI93" s="1999"/>
      <c r="BJ93" s="1999"/>
      <c r="BK93" s="1999"/>
      <c r="BL93" s="1999"/>
      <c r="BM93" s="1999"/>
      <c r="BN93" s="1999"/>
      <c r="BO93" s="1999"/>
      <c r="BP93" s="1999"/>
      <c r="BQ93" s="1999"/>
      <c r="BR93" s="1999"/>
      <c r="BS93" s="1924"/>
      <c r="BT93" s="1924"/>
      <c r="BU93" s="1924"/>
      <c r="BV93" s="1924"/>
      <c r="BW93" s="1924"/>
      <c r="BX93" s="1924"/>
      <c r="BY93" s="1924"/>
      <c r="BZ93" s="1924"/>
      <c r="CA93" s="1925"/>
      <c r="CB93" s="1783"/>
      <c r="CC93" s="1926"/>
      <c r="CD93" s="1927"/>
      <c r="CE93" s="1927"/>
      <c r="CF93" s="2225"/>
      <c r="CG93" s="2002"/>
      <c r="CH93" s="1783"/>
      <c r="CI93" s="1783"/>
      <c r="CJ93" s="1783"/>
      <c r="CK93" s="1783"/>
      <c r="CL93" s="1783"/>
      <c r="CM93" s="1783"/>
      <c r="CN93" s="1783"/>
      <c r="CO93" s="1783"/>
      <c r="CP93" s="1783"/>
      <c r="CQ93" s="1783"/>
      <c r="CR93" s="1783"/>
      <c r="CS93" s="1783"/>
      <c r="CT93" s="1783"/>
    </row>
    <row r="94" spans="1:98" ht="17.25" customHeight="1">
      <c r="A94" s="5160"/>
      <c r="B94" s="5220"/>
      <c r="C94" s="5221"/>
      <c r="D94" s="5228"/>
      <c r="E94" s="5186"/>
      <c r="F94" s="4438"/>
      <c r="G94" s="4458"/>
      <c r="H94" s="1893"/>
      <c r="I94" s="1894"/>
      <c r="J94" s="1895"/>
      <c r="K94" s="1895"/>
      <c r="L94" s="1895"/>
      <c r="M94" s="1896"/>
      <c r="N94" s="2244"/>
      <c r="O94" s="2298"/>
      <c r="P94" s="2326"/>
      <c r="Q94" s="2073"/>
      <c r="R94" s="1901"/>
      <c r="S94" s="1901"/>
      <c r="T94" s="1902"/>
      <c r="U94" s="1845"/>
      <c r="V94" s="2313">
        <v>4</v>
      </c>
      <c r="W94" s="2327"/>
      <c r="X94" s="1938"/>
      <c r="Y94" s="1938"/>
      <c r="Z94" s="2018"/>
      <c r="AA94" s="2302"/>
      <c r="AB94" s="2303"/>
      <c r="AC94" s="2303"/>
      <c r="AD94" s="2304"/>
      <c r="AE94" s="1885"/>
      <c r="AF94" s="1910"/>
      <c r="AG94" s="1934"/>
      <c r="AH94" s="1934"/>
      <c r="AI94" s="1912"/>
      <c r="AJ94" s="1913"/>
      <c r="AK94" s="2312"/>
      <c r="AL94" s="2306"/>
      <c r="AM94" s="2306"/>
      <c r="AN94" s="2307"/>
      <c r="AO94" s="1783"/>
      <c r="AP94" s="2308"/>
      <c r="AQ94" s="2309"/>
      <c r="AR94" s="2223"/>
      <c r="AS94" s="1995"/>
      <c r="AT94" s="1996"/>
      <c r="AU94" s="1996"/>
      <c r="AV94" s="1996"/>
      <c r="AW94" s="2224"/>
      <c r="AX94" s="2224"/>
      <c r="AY94" s="2224"/>
      <c r="AZ94" s="2224"/>
      <c r="BA94" s="1999"/>
      <c r="BB94" s="1999"/>
      <c r="BC94" s="1999"/>
      <c r="BD94" s="1999"/>
      <c r="BE94" s="2000"/>
      <c r="BF94" s="2000"/>
      <c r="BG94" s="1999"/>
      <c r="BH94" s="1999"/>
      <c r="BI94" s="1999"/>
      <c r="BJ94" s="1999"/>
      <c r="BK94" s="1999"/>
      <c r="BL94" s="1999"/>
      <c r="BM94" s="1999"/>
      <c r="BN94" s="1999"/>
      <c r="BO94" s="1999"/>
      <c r="BP94" s="1999"/>
      <c r="BQ94" s="1999"/>
      <c r="BR94" s="1999"/>
      <c r="BS94" s="1924"/>
      <c r="BT94" s="1924"/>
      <c r="BU94" s="1924"/>
      <c r="BV94" s="1924"/>
      <c r="BW94" s="1924"/>
      <c r="BX94" s="1924"/>
      <c r="BY94" s="1924"/>
      <c r="BZ94" s="1924"/>
      <c r="CA94" s="1925"/>
      <c r="CB94" s="1783"/>
      <c r="CC94" s="1926"/>
      <c r="CD94" s="1927"/>
      <c r="CE94" s="1927"/>
      <c r="CF94" s="2225"/>
      <c r="CG94" s="2002"/>
      <c r="CH94" s="1783"/>
      <c r="CI94" s="1783"/>
      <c r="CJ94" s="1783"/>
      <c r="CK94" s="1783"/>
      <c r="CL94" s="1783"/>
      <c r="CM94" s="1783"/>
      <c r="CN94" s="1783"/>
      <c r="CO94" s="1783"/>
      <c r="CP94" s="1783"/>
      <c r="CQ94" s="1783"/>
      <c r="CR94" s="1783"/>
      <c r="CS94" s="1783"/>
      <c r="CT94" s="1783"/>
    </row>
    <row r="95" spans="1:98" ht="17.25" customHeight="1" thickBot="1">
      <c r="A95" s="5161"/>
      <c r="B95" s="5222"/>
      <c r="C95" s="5223"/>
      <c r="D95" s="5239"/>
      <c r="E95" s="5240"/>
      <c r="F95" s="4439"/>
      <c r="G95" s="5217"/>
      <c r="H95" s="2314"/>
      <c r="I95" s="1942"/>
      <c r="J95" s="1943"/>
      <c r="K95" s="1943"/>
      <c r="L95" s="1943"/>
      <c r="M95" s="1944"/>
      <c r="N95" s="2315"/>
      <c r="O95" s="2316"/>
      <c r="P95" s="2328"/>
      <c r="Q95" s="2123"/>
      <c r="R95" s="2030"/>
      <c r="S95" s="2030"/>
      <c r="T95" s="2124"/>
      <c r="U95" s="2125"/>
      <c r="V95" s="2079">
        <v>5</v>
      </c>
      <c r="W95" s="2329"/>
      <c r="X95" s="2034"/>
      <c r="Y95" s="2034"/>
      <c r="Z95" s="2319"/>
      <c r="AA95" s="2090"/>
      <c r="AB95" s="2091"/>
      <c r="AC95" s="2091"/>
      <c r="AD95" s="2129"/>
      <c r="AE95" s="2130"/>
      <c r="AF95" s="2320"/>
      <c r="AG95" s="2039"/>
      <c r="AH95" s="2039"/>
      <c r="AI95" s="2321"/>
      <c r="AJ95" s="2322"/>
      <c r="AK95" s="2041"/>
      <c r="AL95" s="2042"/>
      <c r="AM95" s="2042"/>
      <c r="AN95" s="2043"/>
      <c r="AO95" s="2044"/>
      <c r="AP95" s="2323"/>
      <c r="AQ95" s="2324"/>
      <c r="AR95" s="2223"/>
      <c r="AS95" s="1995"/>
      <c r="AT95" s="1996"/>
      <c r="AU95" s="1996"/>
      <c r="AV95" s="1996"/>
      <c r="AW95" s="2224"/>
      <c r="AX95" s="2224"/>
      <c r="AY95" s="2224"/>
      <c r="AZ95" s="2224"/>
      <c r="BA95" s="1999"/>
      <c r="BB95" s="1999"/>
      <c r="BC95" s="1999"/>
      <c r="BD95" s="1999"/>
      <c r="BE95" s="2000"/>
      <c r="BF95" s="2000"/>
      <c r="BG95" s="1999"/>
      <c r="BH95" s="1999"/>
      <c r="BI95" s="1999"/>
      <c r="BJ95" s="1999"/>
      <c r="BK95" s="1999"/>
      <c r="BL95" s="1999"/>
      <c r="BM95" s="1999"/>
      <c r="BN95" s="1999"/>
      <c r="BO95" s="1999"/>
      <c r="BP95" s="1999"/>
      <c r="BQ95" s="1999"/>
      <c r="BR95" s="1999"/>
      <c r="BS95" s="1924"/>
      <c r="BT95" s="1924"/>
      <c r="BU95" s="1924"/>
      <c r="BV95" s="1924"/>
      <c r="BW95" s="1924"/>
      <c r="BX95" s="1924"/>
      <c r="BY95" s="1924"/>
      <c r="BZ95" s="1924"/>
      <c r="CA95" s="1925"/>
      <c r="CB95" s="1783"/>
      <c r="CC95" s="1926"/>
      <c r="CD95" s="1927"/>
      <c r="CE95" s="1927"/>
      <c r="CF95" s="2225"/>
      <c r="CG95" s="2002"/>
      <c r="CH95" s="1783"/>
      <c r="CI95" s="1783"/>
      <c r="CJ95" s="1783"/>
      <c r="CK95" s="1783"/>
      <c r="CL95" s="1783"/>
      <c r="CM95" s="1783"/>
      <c r="CN95" s="1783"/>
      <c r="CO95" s="1783"/>
      <c r="CP95" s="1783"/>
      <c r="CQ95" s="1783"/>
      <c r="CR95" s="1783"/>
      <c r="CS95" s="1783"/>
      <c r="CT95" s="1783"/>
    </row>
    <row r="96" spans="1:98" ht="72.75" customHeight="1">
      <c r="A96" s="5224">
        <v>13</v>
      </c>
      <c r="B96" s="5226" t="s">
        <v>1419</v>
      </c>
      <c r="C96" s="5227"/>
      <c r="D96" s="5228">
        <v>2017000020104</v>
      </c>
      <c r="E96" s="5186"/>
      <c r="F96" s="2271" t="s">
        <v>150</v>
      </c>
      <c r="G96" s="2274"/>
      <c r="H96" s="2330" t="s">
        <v>961</v>
      </c>
      <c r="I96" s="2331"/>
      <c r="J96" s="2218"/>
      <c r="K96" s="2218"/>
      <c r="L96" s="2218"/>
      <c r="M96" s="2332"/>
      <c r="N96" s="2244">
        <v>1104999675</v>
      </c>
      <c r="O96" s="2333" t="s">
        <v>470</v>
      </c>
      <c r="P96" s="2334">
        <v>1104999675</v>
      </c>
      <c r="Q96" s="2073"/>
      <c r="R96" s="1901"/>
      <c r="S96" s="1901"/>
      <c r="T96" s="1902"/>
      <c r="U96" s="1845"/>
      <c r="V96" s="2335">
        <v>1</v>
      </c>
      <c r="W96" s="2336" t="s">
        <v>1368</v>
      </c>
      <c r="X96" s="2337">
        <v>45687</v>
      </c>
      <c r="Y96" s="2337">
        <v>45777</v>
      </c>
      <c r="Z96" s="2338" t="s">
        <v>1387</v>
      </c>
      <c r="AA96" s="2302">
        <v>1</v>
      </c>
      <c r="AB96" s="2303"/>
      <c r="AC96" s="2303"/>
      <c r="AD96" s="2304"/>
      <c r="AE96" s="1885"/>
      <c r="AF96" s="2339">
        <v>240201800</v>
      </c>
      <c r="AG96" s="2340" t="s">
        <v>1420</v>
      </c>
      <c r="AH96" s="2340" t="s">
        <v>1421</v>
      </c>
      <c r="AI96" s="1912" t="s">
        <v>1422</v>
      </c>
      <c r="AJ96" s="1913">
        <v>3</v>
      </c>
      <c r="AK96" s="2312"/>
      <c r="AL96" s="2306"/>
      <c r="AM96" s="2306"/>
      <c r="AN96" s="2307"/>
      <c r="AO96" s="2233"/>
      <c r="AP96" s="2341" t="s">
        <v>97</v>
      </c>
      <c r="AQ96" s="2342" t="s">
        <v>356</v>
      </c>
      <c r="AR96" s="1859"/>
      <c r="AS96" s="2343" t="e">
        <v>#DIV/0!</v>
      </c>
      <c r="AT96" s="2344" t="e">
        <v>#DIV/0!</v>
      </c>
      <c r="AU96" s="2344" t="e">
        <v>#DIV/0!</v>
      </c>
      <c r="AV96" s="2344" t="e">
        <v>#DIV/0!</v>
      </c>
      <c r="AW96" s="1997">
        <f>+AA96/COUNTIF(W96,"*")</f>
        <v>1</v>
      </c>
      <c r="AX96" s="1997">
        <f>+AB96/COUNTIF(W96,"*")</f>
        <v>0</v>
      </c>
      <c r="AY96" s="1997">
        <f>+AC96/COUNTIF(W96,"*")</f>
        <v>0</v>
      </c>
      <c r="AZ96" s="1997" t="e">
        <v>#DIV/0!</v>
      </c>
      <c r="BA96" s="1998">
        <v>0</v>
      </c>
      <c r="BB96" s="1998">
        <v>0</v>
      </c>
      <c r="BC96" s="1998">
        <v>0</v>
      </c>
      <c r="BD96" s="1998">
        <v>0</v>
      </c>
      <c r="BE96" s="2345">
        <v>0.2</v>
      </c>
      <c r="BF96" s="2345">
        <v>0.8</v>
      </c>
      <c r="BG96" s="1998">
        <v>0</v>
      </c>
      <c r="BH96" s="1998">
        <v>0</v>
      </c>
      <c r="BI96" s="1998">
        <v>0</v>
      </c>
      <c r="BJ96" s="1998" t="e">
        <f t="shared" ref="BJ96:BK111" si="46">+AZ96*BE96</f>
        <v>#DIV/0!</v>
      </c>
      <c r="BK96" s="1998">
        <f t="shared" si="46"/>
        <v>0</v>
      </c>
      <c r="BL96" s="1998">
        <v>0</v>
      </c>
      <c r="BM96" s="1998">
        <v>0</v>
      </c>
      <c r="BN96" s="1998">
        <v>0</v>
      </c>
      <c r="BO96" s="1998">
        <f t="shared" ref="BO96:BR111" si="47">+BG96+BK96</f>
        <v>0</v>
      </c>
      <c r="BP96" s="1863">
        <f t="shared" si="47"/>
        <v>0</v>
      </c>
      <c r="BQ96" s="1863">
        <f t="shared" si="47"/>
        <v>0</v>
      </c>
      <c r="BR96" s="1863" t="e">
        <f t="shared" si="47"/>
        <v>#DIV/0!</v>
      </c>
      <c r="BS96" s="2346" t="e">
        <f>AVERAGEIF(BO96:BO100,"&lt;&gt;#¡DIV/0!")</f>
        <v>#REF!</v>
      </c>
      <c r="BT96" s="2346" t="e">
        <f>AVERAGEIF(BP96:BP100,"&lt;&gt;#¡DIV/0!")</f>
        <v>#REF!</v>
      </c>
      <c r="BU96" s="2346" t="e">
        <f>AVERAGEIF(BQ96:BQ100,"&lt;&gt;#¡DIV/0!")</f>
        <v>#REF!</v>
      </c>
      <c r="BV96" s="2346" t="e">
        <f>AVERAGEIF(BR96:BR100,"&lt;&gt;#¡DIV/0!")</f>
        <v>#N/A</v>
      </c>
      <c r="BW96" s="1866" t="e">
        <f>+C96*BS96</f>
        <v>#REF!</v>
      </c>
      <c r="BX96" s="1866" t="e">
        <f>+C96*BT96</f>
        <v>#REF!</v>
      </c>
      <c r="BY96" s="1866" t="e">
        <f>+C96*BU96</f>
        <v>#REF!</v>
      </c>
      <c r="BZ96" s="1866" t="e">
        <f>+C96*BV96</f>
        <v>#N/A</v>
      </c>
      <c r="CA96" s="2347" t="e">
        <f>SUM(BW96:BZ100)</f>
        <v>#REF!</v>
      </c>
      <c r="CB96" s="1783"/>
      <c r="CC96" s="1868">
        <f>+Q96/$N$96</f>
        <v>0</v>
      </c>
      <c r="CD96" s="1869">
        <f>+R96/$N$96</f>
        <v>0</v>
      </c>
      <c r="CE96" s="1869">
        <f>+S96/$N$96</f>
        <v>0</v>
      </c>
      <c r="CF96" s="2348">
        <f>+T96/$N$96</f>
        <v>0</v>
      </c>
      <c r="CG96" s="2349">
        <f>AVERAGE(CC96:CF100)</f>
        <v>0</v>
      </c>
      <c r="CH96" s="1783"/>
      <c r="CI96" s="1783"/>
      <c r="CJ96" s="1783"/>
      <c r="CK96" s="1783"/>
      <c r="CL96" s="1783"/>
      <c r="CM96" s="1783"/>
      <c r="CN96" s="1783"/>
      <c r="CO96" s="1783"/>
      <c r="CP96" s="1783"/>
      <c r="CQ96" s="1783"/>
      <c r="CR96" s="1783"/>
      <c r="CS96" s="1783"/>
      <c r="CT96" s="1783"/>
    </row>
    <row r="97" spans="1:98" ht="14.4">
      <c r="A97" s="5224"/>
      <c r="B97" s="5226"/>
      <c r="C97" s="5227"/>
      <c r="D97" s="5228"/>
      <c r="E97" s="5186"/>
      <c r="F97" s="1891"/>
      <c r="G97" s="1892"/>
      <c r="H97" s="1893"/>
      <c r="I97" s="2242"/>
      <c r="J97" s="2227"/>
      <c r="K97" s="2227"/>
      <c r="L97" s="2227"/>
      <c r="M97" s="2243"/>
      <c r="N97" s="2244"/>
      <c r="O97" s="1898"/>
      <c r="P97" s="1918"/>
      <c r="Q97" s="2073"/>
      <c r="R97" s="1901"/>
      <c r="S97" s="1901"/>
      <c r="T97" s="1902"/>
      <c r="U97" s="1845"/>
      <c r="V97" s="2019">
        <v>2</v>
      </c>
      <c r="W97" s="1936" t="s">
        <v>1369</v>
      </c>
      <c r="X97" s="1937">
        <v>45777</v>
      </c>
      <c r="Y97" s="1937">
        <v>45869</v>
      </c>
      <c r="Z97" s="2018" t="s">
        <v>1387</v>
      </c>
      <c r="AA97" s="1907"/>
      <c r="AB97" s="1908"/>
      <c r="AC97" s="1908"/>
      <c r="AD97" s="1909"/>
      <c r="AE97" s="1885"/>
      <c r="AF97" s="1932"/>
      <c r="AG97" s="1933"/>
      <c r="AH97" s="1934"/>
      <c r="AI97" s="1934"/>
      <c r="AJ97" s="1935"/>
      <c r="AK97" s="1914"/>
      <c r="AL97" s="1915"/>
      <c r="AM97" s="1915"/>
      <c r="AN97" s="1916"/>
      <c r="AO97" s="1783"/>
      <c r="AP97" s="1917"/>
      <c r="AQ97" s="1918"/>
      <c r="AR97" s="1859"/>
      <c r="AS97" s="1919" t="e">
        <v>#DIV/0!</v>
      </c>
      <c r="AT97" s="1920" t="e">
        <v>#DIV/0!</v>
      </c>
      <c r="AU97" s="1920" t="e">
        <v>#DIV/0!</v>
      </c>
      <c r="AV97" s="1920" t="e">
        <v>#DIV/0!</v>
      </c>
      <c r="AW97" s="1921" t="e">
        <f t="shared" ref="AW97:AY97" si="48">+AA97/COUNTIF(#REF!,"*")</f>
        <v>#REF!</v>
      </c>
      <c r="AX97" s="1921" t="e">
        <f t="shared" si="48"/>
        <v>#REF!</v>
      </c>
      <c r="AY97" s="1921" t="e">
        <f t="shared" si="48"/>
        <v>#REF!</v>
      </c>
      <c r="AZ97" s="1921" t="e">
        <v>#DIV/0!</v>
      </c>
      <c r="BA97" s="1922" t="e">
        <v>#DIV/0!</v>
      </c>
      <c r="BB97" s="1922" t="e">
        <v>#DIV/0!</v>
      </c>
      <c r="BC97" s="1922" t="e">
        <v>#DIV/0!</v>
      </c>
      <c r="BD97" s="1922" t="e">
        <v>#DIV/0!</v>
      </c>
      <c r="BE97" s="1923">
        <v>0.2</v>
      </c>
      <c r="BF97" s="1923">
        <v>0.8</v>
      </c>
      <c r="BG97" s="1922" t="e">
        <v>#REF!</v>
      </c>
      <c r="BH97" s="1922" t="e">
        <v>#REF!</v>
      </c>
      <c r="BI97" s="1922" t="e">
        <v>#REF!</v>
      </c>
      <c r="BJ97" s="1922" t="e">
        <f t="shared" si="46"/>
        <v>#DIV/0!</v>
      </c>
      <c r="BK97" s="1922" t="e">
        <f t="shared" si="46"/>
        <v>#DIV/0!</v>
      </c>
      <c r="BL97" s="1922" t="e">
        <v>#DIV/0!</v>
      </c>
      <c r="BM97" s="1922" t="e">
        <v>#DIV/0!</v>
      </c>
      <c r="BN97" s="1922" t="e">
        <v>#DIV/0!</v>
      </c>
      <c r="BO97" s="1922" t="e">
        <f t="shared" si="47"/>
        <v>#REF!</v>
      </c>
      <c r="BP97" s="1922" t="e">
        <f t="shared" si="47"/>
        <v>#REF!</v>
      </c>
      <c r="BQ97" s="1922" t="e">
        <f t="shared" si="47"/>
        <v>#REF!</v>
      </c>
      <c r="BR97" s="1922" t="e">
        <f t="shared" si="47"/>
        <v>#DIV/0!</v>
      </c>
      <c r="BS97" s="1924"/>
      <c r="BT97" s="1924"/>
      <c r="BU97" s="1924"/>
      <c r="BV97" s="1924"/>
      <c r="BW97" s="1924"/>
      <c r="BX97" s="1924"/>
      <c r="BY97" s="1924"/>
      <c r="BZ97" s="1924"/>
      <c r="CA97" s="1925"/>
      <c r="CB97" s="1783"/>
      <c r="CC97" s="1926"/>
      <c r="CD97" s="1927"/>
      <c r="CE97" s="1927"/>
      <c r="CF97" s="2225"/>
      <c r="CG97" s="2002"/>
      <c r="CH97" s="1783"/>
      <c r="CI97" s="1783"/>
      <c r="CJ97" s="1783"/>
      <c r="CK97" s="1783"/>
      <c r="CL97" s="1783"/>
      <c r="CM97" s="1783"/>
      <c r="CN97" s="1783"/>
      <c r="CO97" s="1783"/>
      <c r="CP97" s="1783"/>
      <c r="CQ97" s="1783"/>
      <c r="CR97" s="1783"/>
      <c r="CS97" s="1783"/>
      <c r="CT97" s="1783"/>
    </row>
    <row r="98" spans="1:98" ht="14.4">
      <c r="A98" s="5224"/>
      <c r="B98" s="5226"/>
      <c r="C98" s="5227"/>
      <c r="D98" s="5228"/>
      <c r="E98" s="5186"/>
      <c r="F98" s="1891"/>
      <c r="G98" s="1892"/>
      <c r="H98" s="1893"/>
      <c r="I98" s="2242"/>
      <c r="J98" s="2227"/>
      <c r="K98" s="2227"/>
      <c r="L98" s="2227"/>
      <c r="M98" s="2243"/>
      <c r="N98" s="2244"/>
      <c r="O98" s="1898"/>
      <c r="P98" s="1918"/>
      <c r="Q98" s="2073"/>
      <c r="R98" s="1901"/>
      <c r="S98" s="1901"/>
      <c r="T98" s="1902"/>
      <c r="U98" s="1845"/>
      <c r="V98" s="2019">
        <v>3</v>
      </c>
      <c r="W98" s="1936"/>
      <c r="X98" s="1938"/>
      <c r="Y98" s="1938"/>
      <c r="Z98" s="2018"/>
      <c r="AA98" s="1907"/>
      <c r="AB98" s="1908"/>
      <c r="AC98" s="1908"/>
      <c r="AD98" s="1909"/>
      <c r="AE98" s="1885"/>
      <c r="AF98" s="1932"/>
      <c r="AG98" s="1933"/>
      <c r="AH98" s="1934"/>
      <c r="AI98" s="1934"/>
      <c r="AJ98" s="1935"/>
      <c r="AK98" s="1914"/>
      <c r="AL98" s="1915"/>
      <c r="AM98" s="1915"/>
      <c r="AN98" s="1916"/>
      <c r="AO98" s="1783"/>
      <c r="AP98" s="1917"/>
      <c r="AQ98" s="1918"/>
      <c r="AR98" s="1859"/>
      <c r="AS98" s="1919" t="e">
        <v>#DIV/0!</v>
      </c>
      <c r="AT98" s="1920" t="e">
        <v>#DIV/0!</v>
      </c>
      <c r="AU98" s="1920" t="e">
        <v>#DIV/0!</v>
      </c>
      <c r="AV98" s="1920" t="e">
        <v>#DIV/0!</v>
      </c>
      <c r="AW98" s="1921" t="e">
        <f>+AA98/COUNTIF(W98,"*")</f>
        <v>#DIV/0!</v>
      </c>
      <c r="AX98" s="1921" t="e">
        <f>+AB98/COUNTIF(W98,"*")</f>
        <v>#DIV/0!</v>
      </c>
      <c r="AY98" s="1921" t="e">
        <f>+AC98/COUNTIF(W98,"*")</f>
        <v>#DIV/0!</v>
      </c>
      <c r="AZ98" s="1921" t="e">
        <v>#DIV/0!</v>
      </c>
      <c r="BA98" s="1922" t="e">
        <v>#DIV/0!</v>
      </c>
      <c r="BB98" s="1922" t="e">
        <v>#DIV/0!</v>
      </c>
      <c r="BC98" s="1922" t="e">
        <v>#DIV/0!</v>
      </c>
      <c r="BD98" s="1922" t="e">
        <v>#DIV/0!</v>
      </c>
      <c r="BE98" s="1923">
        <v>0.2</v>
      </c>
      <c r="BF98" s="1923">
        <v>0.8</v>
      </c>
      <c r="BG98" s="1922" t="e">
        <v>#DIV/0!</v>
      </c>
      <c r="BH98" s="1922" t="e">
        <v>#DIV/0!</v>
      </c>
      <c r="BI98" s="1922" t="e">
        <v>#DIV/0!</v>
      </c>
      <c r="BJ98" s="1922" t="e">
        <f t="shared" si="46"/>
        <v>#DIV/0!</v>
      </c>
      <c r="BK98" s="1922" t="e">
        <f t="shared" si="46"/>
        <v>#DIV/0!</v>
      </c>
      <c r="BL98" s="1922" t="e">
        <v>#DIV/0!</v>
      </c>
      <c r="BM98" s="1922" t="e">
        <v>#DIV/0!</v>
      </c>
      <c r="BN98" s="1922" t="e">
        <v>#DIV/0!</v>
      </c>
      <c r="BO98" s="1922" t="e">
        <f t="shared" si="47"/>
        <v>#DIV/0!</v>
      </c>
      <c r="BP98" s="1922" t="e">
        <f t="shared" si="47"/>
        <v>#DIV/0!</v>
      </c>
      <c r="BQ98" s="1922" t="e">
        <f t="shared" si="47"/>
        <v>#DIV/0!</v>
      </c>
      <c r="BR98" s="1922" t="e">
        <f t="shared" si="47"/>
        <v>#DIV/0!</v>
      </c>
      <c r="BS98" s="1924"/>
      <c r="BT98" s="1924"/>
      <c r="BU98" s="1924"/>
      <c r="BV98" s="1924"/>
      <c r="BW98" s="1924"/>
      <c r="BX98" s="1924"/>
      <c r="BY98" s="1924"/>
      <c r="BZ98" s="1924"/>
      <c r="CA98" s="1925"/>
      <c r="CB98" s="1783"/>
      <c r="CC98" s="1926"/>
      <c r="CD98" s="1927"/>
      <c r="CE98" s="1927"/>
      <c r="CF98" s="2225"/>
      <c r="CG98" s="2002"/>
      <c r="CH98" s="1783"/>
      <c r="CI98" s="1783"/>
      <c r="CJ98" s="1783"/>
      <c r="CK98" s="1783"/>
      <c r="CL98" s="1783"/>
      <c r="CM98" s="1783"/>
      <c r="CN98" s="1783"/>
      <c r="CO98" s="1783"/>
      <c r="CP98" s="1783"/>
      <c r="CQ98" s="1783"/>
      <c r="CR98" s="1783"/>
      <c r="CS98" s="1783"/>
      <c r="CT98" s="1783"/>
    </row>
    <row r="99" spans="1:98" ht="14.4">
      <c r="A99" s="5224"/>
      <c r="B99" s="5226"/>
      <c r="C99" s="5227"/>
      <c r="D99" s="5228"/>
      <c r="E99" s="5186"/>
      <c r="F99" s="1891"/>
      <c r="G99" s="1892"/>
      <c r="H99" s="1893"/>
      <c r="I99" s="2242"/>
      <c r="J99" s="2227"/>
      <c r="K99" s="2227"/>
      <c r="L99" s="2227"/>
      <c r="M99" s="2243"/>
      <c r="N99" s="2244"/>
      <c r="O99" s="1898"/>
      <c r="P99" s="1918"/>
      <c r="Q99" s="2073"/>
      <c r="R99" s="1901"/>
      <c r="S99" s="1901"/>
      <c r="T99" s="1902"/>
      <c r="U99" s="1845"/>
      <c r="V99" s="2019">
        <v>4</v>
      </c>
      <c r="W99" s="1936"/>
      <c r="X99" s="1938"/>
      <c r="Y99" s="1938"/>
      <c r="Z99" s="2018"/>
      <c r="AA99" s="1907"/>
      <c r="AB99" s="1908"/>
      <c r="AC99" s="1908"/>
      <c r="AD99" s="1909"/>
      <c r="AE99" s="1885"/>
      <c r="AF99" s="1932"/>
      <c r="AG99" s="1933"/>
      <c r="AH99" s="1934"/>
      <c r="AI99" s="1934"/>
      <c r="AJ99" s="1935"/>
      <c r="AK99" s="1914"/>
      <c r="AL99" s="1915"/>
      <c r="AM99" s="1915"/>
      <c r="AN99" s="1916"/>
      <c r="AO99" s="1783"/>
      <c r="AP99" s="1917"/>
      <c r="AQ99" s="1918"/>
      <c r="AR99" s="1859"/>
      <c r="AS99" s="1919" t="e">
        <f>#N/A</f>
        <v>#N/A</v>
      </c>
      <c r="AT99" s="1920" t="e">
        <v>#DIV/0!</v>
      </c>
      <c r="AU99" s="1920" t="e">
        <v>#DIV/0!</v>
      </c>
      <c r="AV99" s="1920" t="e">
        <v>#DIV/0!</v>
      </c>
      <c r="AW99" s="1921">
        <f>+AA99/COUNTIF(W97,"*")</f>
        <v>0</v>
      </c>
      <c r="AX99" s="1921">
        <f>+AB99/COUNTIF(W97,"*")</f>
        <v>0</v>
      </c>
      <c r="AY99" s="1921">
        <f>+AC99/COUNTIF(W97,"*")</f>
        <v>0</v>
      </c>
      <c r="AZ99" s="1921" t="e">
        <v>#DIV/0!</v>
      </c>
      <c r="BA99" s="1922" t="e">
        <v>#DIV/0!</v>
      </c>
      <c r="BB99" s="1922" t="e">
        <v>#DIV/0!</v>
      </c>
      <c r="BC99" s="1922" t="e">
        <v>#DIV/0!</v>
      </c>
      <c r="BD99" s="1922" t="e">
        <v>#DIV/0!</v>
      </c>
      <c r="BE99" s="1923">
        <v>0.2</v>
      </c>
      <c r="BF99" s="1923">
        <v>0.8</v>
      </c>
      <c r="BG99" s="1922">
        <v>0</v>
      </c>
      <c r="BH99" s="1922">
        <v>0</v>
      </c>
      <c r="BI99" s="1922">
        <v>0</v>
      </c>
      <c r="BJ99" s="1922" t="e">
        <f t="shared" si="46"/>
        <v>#DIV/0!</v>
      </c>
      <c r="BK99" s="1922" t="e">
        <f t="shared" si="46"/>
        <v>#DIV/0!</v>
      </c>
      <c r="BL99" s="1922" t="e">
        <v>#DIV/0!</v>
      </c>
      <c r="BM99" s="1922" t="e">
        <v>#DIV/0!</v>
      </c>
      <c r="BN99" s="1922" t="e">
        <v>#DIV/0!</v>
      </c>
      <c r="BO99" s="1922" t="e">
        <f t="shared" si="47"/>
        <v>#DIV/0!</v>
      </c>
      <c r="BP99" s="1922" t="e">
        <f t="shared" si="47"/>
        <v>#DIV/0!</v>
      </c>
      <c r="BQ99" s="1922" t="e">
        <f t="shared" si="47"/>
        <v>#DIV/0!</v>
      </c>
      <c r="BR99" s="1922" t="e">
        <f t="shared" si="47"/>
        <v>#DIV/0!</v>
      </c>
      <c r="BS99" s="1924"/>
      <c r="BT99" s="1924"/>
      <c r="BU99" s="1924"/>
      <c r="BV99" s="1924"/>
      <c r="BW99" s="1924"/>
      <c r="BX99" s="1924"/>
      <c r="BY99" s="1924"/>
      <c r="BZ99" s="1924"/>
      <c r="CA99" s="1925"/>
      <c r="CB99" s="1783"/>
      <c r="CC99" s="1926"/>
      <c r="CD99" s="1927"/>
      <c r="CE99" s="1927"/>
      <c r="CF99" s="2225"/>
      <c r="CG99" s="2002"/>
      <c r="CH99" s="1783"/>
      <c r="CI99" s="1783"/>
      <c r="CJ99" s="1783"/>
      <c r="CK99" s="1783"/>
      <c r="CL99" s="1783"/>
      <c r="CM99" s="1783"/>
      <c r="CN99" s="1783"/>
      <c r="CO99" s="1783"/>
      <c r="CP99" s="1783"/>
      <c r="CQ99" s="1783"/>
      <c r="CR99" s="1783"/>
      <c r="CS99" s="1783"/>
      <c r="CT99" s="1783"/>
    </row>
    <row r="100" spans="1:98" thickBot="1">
      <c r="A100" s="5225"/>
      <c r="B100" s="2350"/>
      <c r="C100" s="2351"/>
      <c r="D100" s="5229"/>
      <c r="E100" s="5191"/>
      <c r="F100" s="2352"/>
      <c r="G100" s="2353"/>
      <c r="H100" s="2354"/>
      <c r="I100" s="2355"/>
      <c r="J100" s="2356"/>
      <c r="K100" s="2356"/>
      <c r="L100" s="2356"/>
      <c r="M100" s="2357"/>
      <c r="N100" s="2358"/>
      <c r="O100" s="2359"/>
      <c r="P100" s="2360"/>
      <c r="Q100" s="2361"/>
      <c r="R100" s="2362"/>
      <c r="S100" s="2362"/>
      <c r="T100" s="2363"/>
      <c r="U100" s="1845"/>
      <c r="V100" s="2364">
        <v>10</v>
      </c>
      <c r="W100" s="2365"/>
      <c r="X100" s="2035"/>
      <c r="Y100" s="2035"/>
      <c r="Z100" s="2036"/>
      <c r="AA100" s="1950"/>
      <c r="AB100" s="1951"/>
      <c r="AC100" s="1951"/>
      <c r="AD100" s="1952"/>
      <c r="AE100" s="1885"/>
      <c r="AF100" s="2366"/>
      <c r="AG100" s="2367"/>
      <c r="AH100" s="2368"/>
      <c r="AI100" s="2368"/>
      <c r="AJ100" s="2369"/>
      <c r="AK100" s="2370"/>
      <c r="AL100" s="2371"/>
      <c r="AM100" s="2371"/>
      <c r="AN100" s="2372"/>
      <c r="AO100" s="1783"/>
      <c r="AP100" s="2373"/>
      <c r="AQ100" s="2360"/>
      <c r="AR100" s="1859"/>
      <c r="AS100" s="1962" t="e">
        <f>#N/A</f>
        <v>#N/A</v>
      </c>
      <c r="AT100" s="2374" t="e">
        <f>#N/A</f>
        <v>#N/A</v>
      </c>
      <c r="AU100" s="2374" t="e">
        <f>#N/A</f>
        <v>#N/A</v>
      </c>
      <c r="AV100" s="2374" t="e">
        <v>#DIV/0!</v>
      </c>
      <c r="AW100" s="2375" t="e">
        <f t="shared" ref="AW100:AW346" si="49">+AA100/COUNTIF(W100,"*")</f>
        <v>#DIV/0!</v>
      </c>
      <c r="AX100" s="2375" t="e">
        <f t="shared" ref="AX100:AX346" si="50">+AB100/COUNTIF(W100,"*")</f>
        <v>#DIV/0!</v>
      </c>
      <c r="AY100" s="2375" t="e">
        <f t="shared" ref="AY100:AY346" si="51">+AC100/COUNTIF(W100,"*")</f>
        <v>#DIV/0!</v>
      </c>
      <c r="AZ100" s="2375" t="e">
        <f>#N/A</f>
        <v>#N/A</v>
      </c>
      <c r="BA100" s="1966" t="e">
        <f>#N/A</f>
        <v>#N/A</v>
      </c>
      <c r="BB100" s="1966" t="e">
        <v>#DIV/0!</v>
      </c>
      <c r="BC100" s="1966" t="e">
        <v>#DIV/0!</v>
      </c>
      <c r="BD100" s="1966" t="e">
        <v>#DIV/0!</v>
      </c>
      <c r="BE100" s="1965">
        <v>0.2</v>
      </c>
      <c r="BF100" s="1965">
        <v>0.8</v>
      </c>
      <c r="BG100" s="1966" t="e">
        <v>#DIV/0!</v>
      </c>
      <c r="BH100" s="1966" t="e">
        <v>#DIV/0!</v>
      </c>
      <c r="BI100" s="1966" t="e">
        <v>#DIV/0!</v>
      </c>
      <c r="BJ100" s="1966" t="e">
        <f t="shared" si="46"/>
        <v>#N/A</v>
      </c>
      <c r="BK100" s="1966" t="e">
        <f t="shared" si="46"/>
        <v>#N/A</v>
      </c>
      <c r="BL100" s="1966" t="e">
        <v>#DIV/0!</v>
      </c>
      <c r="BM100" s="1966" t="e">
        <v>#DIV/0!</v>
      </c>
      <c r="BN100" s="1966" t="e">
        <v>#DIV/0!</v>
      </c>
      <c r="BO100" s="1966" t="e">
        <f t="shared" si="47"/>
        <v>#DIV/0!</v>
      </c>
      <c r="BP100" s="1966" t="e">
        <f t="shared" si="47"/>
        <v>#DIV/0!</v>
      </c>
      <c r="BQ100" s="1966" t="e">
        <f t="shared" si="47"/>
        <v>#DIV/0!</v>
      </c>
      <c r="BR100" s="1966" t="e">
        <f t="shared" si="47"/>
        <v>#N/A</v>
      </c>
      <c r="BS100" s="1816"/>
      <c r="BT100" s="1816"/>
      <c r="BU100" s="1816"/>
      <c r="BV100" s="1816"/>
      <c r="BW100" s="1816"/>
      <c r="BX100" s="1816"/>
      <c r="BY100" s="1816"/>
      <c r="BZ100" s="1816"/>
      <c r="CA100" s="1817"/>
      <c r="CB100" s="1783"/>
      <c r="CC100" s="1967"/>
      <c r="CD100" s="1968"/>
      <c r="CE100" s="1968"/>
      <c r="CF100" s="2376"/>
      <c r="CG100" s="2377"/>
      <c r="CH100" s="1783"/>
      <c r="CI100" s="1783"/>
      <c r="CJ100" s="1783"/>
      <c r="CK100" s="1783"/>
      <c r="CL100" s="1783"/>
      <c r="CM100" s="1783"/>
      <c r="CN100" s="1783"/>
      <c r="CO100" s="1783"/>
      <c r="CP100" s="1783"/>
      <c r="CQ100" s="1783"/>
      <c r="CR100" s="1783"/>
      <c r="CS100" s="1783"/>
      <c r="CT100" s="1783"/>
    </row>
    <row r="101" spans="1:98" ht="60" customHeight="1">
      <c r="A101" s="4340">
        <v>14</v>
      </c>
      <c r="B101" s="5253" t="s">
        <v>1423</v>
      </c>
      <c r="C101" s="5245"/>
      <c r="D101" s="5183" t="s">
        <v>1424</v>
      </c>
      <c r="E101" s="5184"/>
      <c r="F101" s="2271"/>
      <c r="G101" s="2274"/>
      <c r="H101" s="2216" t="s">
        <v>1385</v>
      </c>
      <c r="I101" s="2217"/>
      <c r="J101" s="2218"/>
      <c r="K101" s="2218"/>
      <c r="L101" s="2218"/>
      <c r="M101" s="2218"/>
      <c r="N101" s="1839">
        <v>81480371100</v>
      </c>
      <c r="O101" s="2378" t="s">
        <v>1425</v>
      </c>
      <c r="P101" s="2379">
        <v>81480371100</v>
      </c>
      <c r="Q101" s="1842"/>
      <c r="R101" s="1843"/>
      <c r="S101" s="1843"/>
      <c r="T101" s="1844"/>
      <c r="U101" s="1845"/>
      <c r="V101" s="2248">
        <v>1</v>
      </c>
      <c r="W101" s="2254" t="s">
        <v>1391</v>
      </c>
      <c r="X101" s="2255">
        <v>45693</v>
      </c>
      <c r="Y101" s="2255">
        <v>45746</v>
      </c>
      <c r="Z101" s="2288"/>
      <c r="AA101" s="1884">
        <v>1</v>
      </c>
      <c r="AB101" s="1849"/>
      <c r="AC101" s="1849"/>
      <c r="AD101" s="1850"/>
      <c r="AE101" s="1885"/>
      <c r="AF101" s="2380">
        <v>240201800</v>
      </c>
      <c r="AG101" s="2381" t="s">
        <v>1420</v>
      </c>
      <c r="AH101" s="2381" t="s">
        <v>1426</v>
      </c>
      <c r="AI101" s="2232" t="s">
        <v>1427</v>
      </c>
      <c r="AJ101" s="2382">
        <v>15</v>
      </c>
      <c r="AK101" s="1854"/>
      <c r="AL101" s="1855"/>
      <c r="AM101" s="1855"/>
      <c r="AN101" s="1856"/>
      <c r="AO101" s="1783"/>
      <c r="AP101" s="1857" t="s">
        <v>97</v>
      </c>
      <c r="AQ101" s="1858" t="s">
        <v>356</v>
      </c>
      <c r="AR101" s="1859"/>
      <c r="AS101" s="1860" t="e">
        <f>#N/A</f>
        <v>#N/A</v>
      </c>
      <c r="AT101" s="2344" t="e">
        <f>#N/A</f>
        <v>#N/A</v>
      </c>
      <c r="AU101" s="2344" t="e">
        <f>#N/A</f>
        <v>#N/A</v>
      </c>
      <c r="AV101" s="2344" t="e">
        <f>#N/A</f>
        <v>#N/A</v>
      </c>
      <c r="AW101" s="1997">
        <f t="shared" si="49"/>
        <v>1</v>
      </c>
      <c r="AX101" s="1997">
        <f t="shared" si="50"/>
        <v>0</v>
      </c>
      <c r="AY101" s="1997">
        <f t="shared" si="51"/>
        <v>0</v>
      </c>
      <c r="AZ101" s="1997" t="e">
        <f>#N/A</f>
        <v>#N/A</v>
      </c>
      <c r="BA101" s="1998" t="e">
        <f>#N/A</f>
        <v>#N/A</v>
      </c>
      <c r="BB101" s="1998" t="e">
        <f>#N/A</f>
        <v>#N/A</v>
      </c>
      <c r="BC101" s="1998" t="e">
        <f>#N/A</f>
        <v>#N/A</v>
      </c>
      <c r="BD101" s="1998">
        <v>0</v>
      </c>
      <c r="BE101" s="2345">
        <v>0.2</v>
      </c>
      <c r="BF101" s="2345">
        <v>0.8</v>
      </c>
      <c r="BG101" s="1998" t="e">
        <v>#DIV/0!</v>
      </c>
      <c r="BH101" s="1998" t="e">
        <v>#DIV/0!</v>
      </c>
      <c r="BI101" s="1998" t="e">
        <v>#DIV/0!</v>
      </c>
      <c r="BJ101" s="1998" t="e">
        <f t="shared" si="46"/>
        <v>#N/A</v>
      </c>
      <c r="BK101" s="1998" t="e">
        <f t="shared" si="46"/>
        <v>#N/A</v>
      </c>
      <c r="BL101" s="1998">
        <v>0</v>
      </c>
      <c r="BM101" s="1998">
        <v>0</v>
      </c>
      <c r="BN101" s="1998">
        <v>0</v>
      </c>
      <c r="BO101" s="1998" t="e">
        <f t="shared" si="47"/>
        <v>#DIV/0!</v>
      </c>
      <c r="BP101" s="1863" t="e">
        <f t="shared" si="47"/>
        <v>#DIV/0!</v>
      </c>
      <c r="BQ101" s="1863" t="e">
        <f t="shared" si="47"/>
        <v>#DIV/0!</v>
      </c>
      <c r="BR101" s="1863" t="e">
        <f t="shared" si="47"/>
        <v>#N/A</v>
      </c>
      <c r="BS101" s="2346" t="e">
        <f t="shared" ref="BS101:BV101" si="52">AVERAGEIF(BO101:BO110,"&lt;&gt;#¡DIV/0!")</f>
        <v>#N/A</v>
      </c>
      <c r="BT101" s="2346" t="e">
        <f t="shared" si="52"/>
        <v>#N/A</v>
      </c>
      <c r="BU101" s="2346" t="e">
        <f t="shared" si="52"/>
        <v>#N/A</v>
      </c>
      <c r="BV101" s="2346" t="e">
        <f t="shared" si="52"/>
        <v>#N/A</v>
      </c>
      <c r="BW101" s="1866" t="e">
        <f>+C101*BS101</f>
        <v>#N/A</v>
      </c>
      <c r="BX101" s="1866" t="e">
        <f>+C101*BT101</f>
        <v>#N/A</v>
      </c>
      <c r="BY101" s="1866" t="e">
        <f>+C101*BU101</f>
        <v>#N/A</v>
      </c>
      <c r="BZ101" s="1866" t="e">
        <f>+C101*BV101</f>
        <v>#N/A</v>
      </c>
      <c r="CA101" s="2347" t="e">
        <f>SUM(BW101:BZ110)</f>
        <v>#N/A</v>
      </c>
      <c r="CB101" s="1783"/>
      <c r="CC101" s="1868">
        <f>+Q101/$N$101</f>
        <v>0</v>
      </c>
      <c r="CD101" s="1869">
        <f>+R101/$N$101</f>
        <v>0</v>
      </c>
      <c r="CE101" s="1869">
        <f>+S101/$N$101</f>
        <v>0</v>
      </c>
      <c r="CF101" s="2348">
        <f>+T101/$N$101</f>
        <v>0</v>
      </c>
      <c r="CG101" s="2349">
        <f>AVERAGE(CC101:CF110)</f>
        <v>0</v>
      </c>
      <c r="CH101" s="1783"/>
      <c r="CI101" s="1783"/>
      <c r="CJ101" s="1783"/>
      <c r="CK101" s="1783"/>
      <c r="CL101" s="1783"/>
      <c r="CM101" s="1783"/>
      <c r="CN101" s="1783"/>
      <c r="CO101" s="1783"/>
      <c r="CP101" s="1783"/>
      <c r="CQ101" s="1783"/>
      <c r="CR101" s="1783"/>
      <c r="CS101" s="1783"/>
      <c r="CT101" s="1783"/>
    </row>
    <row r="102" spans="1:98" ht="14.4">
      <c r="A102" s="4341"/>
      <c r="B102" s="5181"/>
      <c r="C102" s="5182"/>
      <c r="D102" s="5185"/>
      <c r="E102" s="5186"/>
      <c r="F102" s="1891"/>
      <c r="G102" s="1892"/>
      <c r="H102" s="2070"/>
      <c r="I102" s="2226"/>
      <c r="J102" s="2227"/>
      <c r="K102" s="2227"/>
      <c r="L102" s="2227"/>
      <c r="M102" s="2227"/>
      <c r="N102" s="1685"/>
      <c r="O102" s="1898"/>
      <c r="P102" s="1918"/>
      <c r="Q102" s="2073"/>
      <c r="R102" s="1901"/>
      <c r="S102" s="1901"/>
      <c r="T102" s="1902"/>
      <c r="U102" s="1845"/>
      <c r="V102" s="2019">
        <v>2</v>
      </c>
      <c r="W102" s="2258" t="s">
        <v>1393</v>
      </c>
      <c r="X102" s="2255">
        <v>45746</v>
      </c>
      <c r="Y102" s="2255">
        <v>45746</v>
      </c>
      <c r="Z102" s="2018" t="s">
        <v>1387</v>
      </c>
      <c r="AA102" s="1907">
        <v>1</v>
      </c>
      <c r="AB102" s="1908"/>
      <c r="AC102" s="1908"/>
      <c r="AD102" s="1909"/>
      <c r="AE102" s="1885"/>
      <c r="AF102" s="1932"/>
      <c r="AG102" s="2383"/>
      <c r="AH102" s="2384"/>
      <c r="AI102" s="1912"/>
      <c r="AJ102" s="1913"/>
      <c r="AK102" s="1914"/>
      <c r="AL102" s="1915"/>
      <c r="AM102" s="1915"/>
      <c r="AN102" s="1916"/>
      <c r="AO102" s="1783"/>
      <c r="AP102" s="1917"/>
      <c r="AQ102" s="1918"/>
      <c r="AR102" s="1859"/>
      <c r="AS102" s="1919" t="e">
        <f>#N/A</f>
        <v>#N/A</v>
      </c>
      <c r="AT102" s="1920" t="e">
        <f>#N/A</f>
        <v>#N/A</v>
      </c>
      <c r="AU102" s="1920" t="e">
        <f>#N/A</f>
        <v>#N/A</v>
      </c>
      <c r="AV102" s="1920" t="e">
        <f>#N/A</f>
        <v>#N/A</v>
      </c>
      <c r="AW102" s="1921">
        <f t="shared" si="49"/>
        <v>1</v>
      </c>
      <c r="AX102" s="1921">
        <f t="shared" si="50"/>
        <v>0</v>
      </c>
      <c r="AY102" s="1921">
        <f t="shared" si="51"/>
        <v>0</v>
      </c>
      <c r="AZ102" s="1921" t="e">
        <f>#N/A</f>
        <v>#N/A</v>
      </c>
      <c r="BA102" s="1922" t="e">
        <f>#N/A</f>
        <v>#N/A</v>
      </c>
      <c r="BB102" s="1922" t="e">
        <f>#N/A</f>
        <v>#N/A</v>
      </c>
      <c r="BC102" s="1922" t="e">
        <f>#N/A</f>
        <v>#N/A</v>
      </c>
      <c r="BD102" s="1922" t="e">
        <f>#N/A</f>
        <v>#N/A</v>
      </c>
      <c r="BE102" s="1923">
        <v>0.2</v>
      </c>
      <c r="BF102" s="1923">
        <v>0.8</v>
      </c>
      <c r="BG102" s="1922" t="e">
        <f>#N/A</f>
        <v>#N/A</v>
      </c>
      <c r="BH102" s="1922" t="e">
        <f>#N/A</f>
        <v>#N/A</v>
      </c>
      <c r="BI102" s="1922" t="e">
        <f>#N/A</f>
        <v>#N/A</v>
      </c>
      <c r="BJ102" s="1922" t="e">
        <f t="shared" si="46"/>
        <v>#N/A</v>
      </c>
      <c r="BK102" s="1922" t="e">
        <f t="shared" si="46"/>
        <v>#N/A</v>
      </c>
      <c r="BL102" s="1922" t="e">
        <v>#DIV/0!</v>
      </c>
      <c r="BM102" s="1922" t="e">
        <v>#DIV/0!</v>
      </c>
      <c r="BN102" s="1922" t="e">
        <v>#DIV/0!</v>
      </c>
      <c r="BO102" s="1922" t="e">
        <f t="shared" si="47"/>
        <v>#N/A</v>
      </c>
      <c r="BP102" s="1922" t="e">
        <f t="shared" si="47"/>
        <v>#N/A</v>
      </c>
      <c r="BQ102" s="1922" t="e">
        <f t="shared" si="47"/>
        <v>#N/A</v>
      </c>
      <c r="BR102" s="1922" t="e">
        <f t="shared" si="47"/>
        <v>#N/A</v>
      </c>
      <c r="BS102" s="1924"/>
      <c r="BT102" s="1924"/>
      <c r="BU102" s="1924"/>
      <c r="BV102" s="1924"/>
      <c r="BW102" s="1924"/>
      <c r="BX102" s="1924"/>
      <c r="BY102" s="1924"/>
      <c r="BZ102" s="1924"/>
      <c r="CA102" s="1925"/>
      <c r="CB102" s="1783"/>
      <c r="CC102" s="1926"/>
      <c r="CD102" s="1927"/>
      <c r="CE102" s="1927"/>
      <c r="CF102" s="2225"/>
      <c r="CG102" s="2002"/>
      <c r="CH102" s="1783"/>
      <c r="CI102" s="1783"/>
      <c r="CJ102" s="1783"/>
      <c r="CK102" s="1783"/>
      <c r="CL102" s="1783"/>
      <c r="CM102" s="1783"/>
      <c r="CN102" s="1783"/>
      <c r="CO102" s="1783"/>
      <c r="CP102" s="1783"/>
      <c r="CQ102" s="1783"/>
      <c r="CR102" s="1783"/>
      <c r="CS102" s="1783"/>
      <c r="CT102" s="1783"/>
    </row>
    <row r="103" spans="1:98" ht="14.4">
      <c r="A103" s="4341"/>
      <c r="B103" s="1889"/>
      <c r="C103" s="1890"/>
      <c r="D103" s="2113"/>
      <c r="E103" s="2048"/>
      <c r="F103" s="1940"/>
      <c r="G103" s="1941"/>
      <c r="H103" s="2070"/>
      <c r="I103" s="2226"/>
      <c r="J103" s="2227"/>
      <c r="K103" s="2227"/>
      <c r="L103" s="2227"/>
      <c r="M103" s="2227"/>
      <c r="N103" s="1685"/>
      <c r="O103" s="1898"/>
      <c r="P103" s="1918"/>
      <c r="Q103" s="2073"/>
      <c r="R103" s="1901"/>
      <c r="S103" s="1901"/>
      <c r="T103" s="1902"/>
      <c r="U103" s="1845"/>
      <c r="V103" s="2019">
        <v>3</v>
      </c>
      <c r="W103" s="2254" t="s">
        <v>1367</v>
      </c>
      <c r="X103" s="2255">
        <v>45746</v>
      </c>
      <c r="Y103" s="1905">
        <v>45864</v>
      </c>
      <c r="Z103" s="2018" t="s">
        <v>1392</v>
      </c>
      <c r="AA103" s="1907">
        <v>1</v>
      </c>
      <c r="AB103" s="1908"/>
      <c r="AC103" s="1908"/>
      <c r="AD103" s="1909"/>
      <c r="AE103" s="1885"/>
      <c r="AF103" s="1953"/>
      <c r="AG103" s="2385"/>
      <c r="AH103" s="2386"/>
      <c r="AI103" s="2065"/>
      <c r="AJ103" s="2066"/>
      <c r="AK103" s="1914"/>
      <c r="AL103" s="1915"/>
      <c r="AM103" s="1915"/>
      <c r="AN103" s="1916"/>
      <c r="AO103" s="1783"/>
      <c r="AP103" s="1917"/>
      <c r="AQ103" s="1918"/>
      <c r="AR103" s="1859"/>
      <c r="AS103" s="1919" t="e">
        <f>#N/A</f>
        <v>#N/A</v>
      </c>
      <c r="AT103" s="1920" t="e">
        <f>#N/A</f>
        <v>#N/A</v>
      </c>
      <c r="AU103" s="1920" t="e">
        <f>#N/A</f>
        <v>#N/A</v>
      </c>
      <c r="AV103" s="1920" t="e">
        <f>#N/A</f>
        <v>#N/A</v>
      </c>
      <c r="AW103" s="1921">
        <f t="shared" si="49"/>
        <v>1</v>
      </c>
      <c r="AX103" s="1921">
        <f t="shared" si="50"/>
        <v>0</v>
      </c>
      <c r="AY103" s="1921">
        <f t="shared" si="51"/>
        <v>0</v>
      </c>
      <c r="AZ103" s="1921" t="e">
        <f>#N/A</f>
        <v>#N/A</v>
      </c>
      <c r="BA103" s="1922" t="e">
        <f>#N/A</f>
        <v>#N/A</v>
      </c>
      <c r="BB103" s="1922" t="e">
        <f>#N/A</f>
        <v>#N/A</v>
      </c>
      <c r="BC103" s="1922" t="e">
        <f>#N/A</f>
        <v>#N/A</v>
      </c>
      <c r="BD103" s="1922" t="e">
        <f>#N/A</f>
        <v>#N/A</v>
      </c>
      <c r="BE103" s="1923">
        <v>0.2</v>
      </c>
      <c r="BF103" s="1923">
        <v>0.8</v>
      </c>
      <c r="BG103" s="1922" t="e">
        <f>#N/A</f>
        <v>#N/A</v>
      </c>
      <c r="BH103" s="1922" t="e">
        <f>#N/A</f>
        <v>#N/A</v>
      </c>
      <c r="BI103" s="1922" t="e">
        <f>#N/A</f>
        <v>#N/A</v>
      </c>
      <c r="BJ103" s="1922" t="e">
        <f t="shared" si="46"/>
        <v>#N/A</v>
      </c>
      <c r="BK103" s="1922" t="e">
        <f t="shared" si="46"/>
        <v>#N/A</v>
      </c>
      <c r="BL103" s="1922" t="e">
        <f>#N/A</f>
        <v>#N/A</v>
      </c>
      <c r="BM103" s="1922" t="e">
        <f>#N/A</f>
        <v>#N/A</v>
      </c>
      <c r="BN103" s="1922" t="e">
        <v>#DIV/0!</v>
      </c>
      <c r="BO103" s="1922" t="e">
        <f t="shared" si="47"/>
        <v>#N/A</v>
      </c>
      <c r="BP103" s="1922" t="e">
        <f t="shared" si="47"/>
        <v>#N/A</v>
      </c>
      <c r="BQ103" s="1922" t="e">
        <f t="shared" si="47"/>
        <v>#N/A</v>
      </c>
      <c r="BR103" s="1922" t="e">
        <f t="shared" si="47"/>
        <v>#N/A</v>
      </c>
      <c r="BS103" s="1924"/>
      <c r="BT103" s="1924"/>
      <c r="BU103" s="1924"/>
      <c r="BV103" s="1924"/>
      <c r="BW103" s="1924"/>
      <c r="BX103" s="1924"/>
      <c r="BY103" s="1924"/>
      <c r="BZ103" s="1924"/>
      <c r="CA103" s="1925"/>
      <c r="CB103" s="1783"/>
      <c r="CC103" s="1926"/>
      <c r="CD103" s="1927"/>
      <c r="CE103" s="1927"/>
      <c r="CF103" s="2225"/>
      <c r="CG103" s="2002"/>
      <c r="CH103" s="1783"/>
      <c r="CI103" s="1783"/>
      <c r="CJ103" s="1783"/>
      <c r="CK103" s="1783"/>
      <c r="CL103" s="1783"/>
      <c r="CM103" s="1783"/>
      <c r="CN103" s="1783"/>
      <c r="CO103" s="1783"/>
      <c r="CP103" s="1783"/>
      <c r="CQ103" s="1783"/>
      <c r="CR103" s="1783"/>
      <c r="CS103" s="1783"/>
      <c r="CT103" s="1783"/>
    </row>
    <row r="104" spans="1:98" ht="14.4">
      <c r="A104" s="4341"/>
      <c r="B104" s="1889"/>
      <c r="C104" s="1890"/>
      <c r="D104" s="2113"/>
      <c r="E104" s="2048"/>
      <c r="F104" s="1940"/>
      <c r="G104" s="1941"/>
      <c r="H104" s="2070"/>
      <c r="I104" s="2226"/>
      <c r="J104" s="2227"/>
      <c r="K104" s="2227"/>
      <c r="L104" s="2227"/>
      <c r="M104" s="2227"/>
      <c r="N104" s="1685"/>
      <c r="O104" s="1898"/>
      <c r="P104" s="1918"/>
      <c r="Q104" s="2073"/>
      <c r="R104" s="1901"/>
      <c r="S104" s="1901"/>
      <c r="T104" s="1902"/>
      <c r="U104" s="1845"/>
      <c r="V104" s="2019">
        <v>4</v>
      </c>
      <c r="W104" s="2260" t="s">
        <v>1368</v>
      </c>
      <c r="X104" s="2255">
        <v>45746</v>
      </c>
      <c r="Y104" s="1905">
        <v>45864</v>
      </c>
      <c r="Z104" s="2018"/>
      <c r="AA104" s="1907"/>
      <c r="AB104" s="1908"/>
      <c r="AC104" s="1908"/>
      <c r="AD104" s="1909"/>
      <c r="AE104" s="1885"/>
      <c r="AF104" s="1953"/>
      <c r="AG104" s="2232"/>
      <c r="AH104" s="2232"/>
      <c r="AI104" s="1934"/>
      <c r="AJ104" s="1935"/>
      <c r="AK104" s="1914"/>
      <c r="AL104" s="1915"/>
      <c r="AM104" s="1915"/>
      <c r="AN104" s="1916"/>
      <c r="AO104" s="1783"/>
      <c r="AP104" s="1917"/>
      <c r="AQ104" s="1918"/>
      <c r="AR104" s="1859"/>
      <c r="AS104" s="1919" t="e">
        <f>#N/A</f>
        <v>#N/A</v>
      </c>
      <c r="AT104" s="1920" t="e">
        <f>#N/A</f>
        <v>#N/A</v>
      </c>
      <c r="AU104" s="1920" t="e">
        <f>#N/A</f>
        <v>#N/A</v>
      </c>
      <c r="AV104" s="1920" t="e">
        <f>#N/A</f>
        <v>#N/A</v>
      </c>
      <c r="AW104" s="1921">
        <f t="shared" si="49"/>
        <v>0</v>
      </c>
      <c r="AX104" s="1921">
        <f t="shared" si="50"/>
        <v>0</v>
      </c>
      <c r="AY104" s="1921">
        <f t="shared" si="51"/>
        <v>0</v>
      </c>
      <c r="AZ104" s="1921" t="e">
        <f>#N/A</f>
        <v>#N/A</v>
      </c>
      <c r="BA104" s="1922" t="e">
        <f>#N/A</f>
        <v>#N/A</v>
      </c>
      <c r="BB104" s="1922" t="e">
        <f>#N/A</f>
        <v>#N/A</v>
      </c>
      <c r="BC104" s="1922" t="e">
        <f>#N/A</f>
        <v>#N/A</v>
      </c>
      <c r="BD104" s="1922" t="e">
        <f>#N/A</f>
        <v>#N/A</v>
      </c>
      <c r="BE104" s="1923">
        <v>0.2</v>
      </c>
      <c r="BF104" s="1923">
        <v>0.8</v>
      </c>
      <c r="BG104" s="1922" t="e">
        <f>#N/A</f>
        <v>#N/A</v>
      </c>
      <c r="BH104" s="1922" t="e">
        <f>#N/A</f>
        <v>#N/A</v>
      </c>
      <c r="BI104" s="1922" t="e">
        <f>#N/A</f>
        <v>#N/A</v>
      </c>
      <c r="BJ104" s="1922" t="e">
        <f t="shared" si="46"/>
        <v>#N/A</v>
      </c>
      <c r="BK104" s="1922" t="e">
        <f t="shared" si="46"/>
        <v>#N/A</v>
      </c>
      <c r="BL104" s="1922" t="e">
        <f>#N/A</f>
        <v>#N/A</v>
      </c>
      <c r="BM104" s="1922" t="e">
        <f>#N/A</f>
        <v>#N/A</v>
      </c>
      <c r="BN104" s="1922" t="e">
        <f>#N/A</f>
        <v>#N/A</v>
      </c>
      <c r="BO104" s="1922" t="e">
        <f t="shared" si="47"/>
        <v>#N/A</v>
      </c>
      <c r="BP104" s="1922" t="e">
        <f t="shared" si="47"/>
        <v>#N/A</v>
      </c>
      <c r="BQ104" s="1922" t="e">
        <f t="shared" si="47"/>
        <v>#N/A</v>
      </c>
      <c r="BR104" s="1922" t="e">
        <f t="shared" si="47"/>
        <v>#N/A</v>
      </c>
      <c r="BS104" s="1924"/>
      <c r="BT104" s="1924"/>
      <c r="BU104" s="1924"/>
      <c r="BV104" s="1924"/>
      <c r="BW104" s="1924"/>
      <c r="BX104" s="1924"/>
      <c r="BY104" s="1924"/>
      <c r="BZ104" s="1924"/>
      <c r="CA104" s="1925"/>
      <c r="CB104" s="1783"/>
      <c r="CC104" s="1926"/>
      <c r="CD104" s="1927"/>
      <c r="CE104" s="1927"/>
      <c r="CF104" s="2225"/>
      <c r="CG104" s="2002"/>
      <c r="CH104" s="1783"/>
      <c r="CI104" s="1783"/>
      <c r="CJ104" s="1783"/>
      <c r="CK104" s="1783"/>
      <c r="CL104" s="1783"/>
      <c r="CM104" s="1783"/>
      <c r="CN104" s="1783"/>
      <c r="CO104" s="1783"/>
      <c r="CP104" s="1783"/>
      <c r="CQ104" s="1783"/>
      <c r="CR104" s="1783"/>
      <c r="CS104" s="1783"/>
      <c r="CT104" s="1783"/>
    </row>
    <row r="105" spans="1:98" ht="14.4">
      <c r="A105" s="4341"/>
      <c r="B105" s="1889"/>
      <c r="C105" s="1890"/>
      <c r="D105" s="2113"/>
      <c r="E105" s="2048"/>
      <c r="F105" s="1940"/>
      <c r="G105" s="1941"/>
      <c r="H105" s="2070"/>
      <c r="I105" s="2226"/>
      <c r="J105" s="2227"/>
      <c r="K105" s="2227"/>
      <c r="L105" s="2227"/>
      <c r="M105" s="2227"/>
      <c r="N105" s="1685"/>
      <c r="O105" s="1898"/>
      <c r="P105" s="1918"/>
      <c r="Q105" s="2073"/>
      <c r="R105" s="1901"/>
      <c r="S105" s="1901"/>
      <c r="T105" s="1902"/>
      <c r="U105" s="1845"/>
      <c r="V105" s="2019">
        <v>5</v>
      </c>
      <c r="W105" s="2261" t="s">
        <v>1369</v>
      </c>
      <c r="X105" s="2255">
        <v>45746</v>
      </c>
      <c r="Y105" s="1905">
        <v>45864</v>
      </c>
      <c r="Z105" s="2018"/>
      <c r="AA105" s="1907"/>
      <c r="AB105" s="1908"/>
      <c r="AC105" s="1908"/>
      <c r="AD105" s="1909"/>
      <c r="AE105" s="1885"/>
      <c r="AF105" s="1953"/>
      <c r="AG105" s="2232"/>
      <c r="AH105" s="2232"/>
      <c r="AI105" s="1934"/>
      <c r="AJ105" s="1935"/>
      <c r="AK105" s="1914"/>
      <c r="AL105" s="1915"/>
      <c r="AM105" s="1915"/>
      <c r="AN105" s="1916"/>
      <c r="AO105" s="1783"/>
      <c r="AP105" s="1917"/>
      <c r="AQ105" s="1918"/>
      <c r="AR105" s="1859"/>
      <c r="AS105" s="1919" t="e">
        <f>#N/A</f>
        <v>#N/A</v>
      </c>
      <c r="AT105" s="1920" t="e">
        <f>#N/A</f>
        <v>#N/A</v>
      </c>
      <c r="AU105" s="1920" t="e">
        <f>#N/A</f>
        <v>#N/A</v>
      </c>
      <c r="AV105" s="1920" t="e">
        <f>#N/A</f>
        <v>#N/A</v>
      </c>
      <c r="AW105" s="1921">
        <f t="shared" si="49"/>
        <v>0</v>
      </c>
      <c r="AX105" s="1921">
        <f t="shared" si="50"/>
        <v>0</v>
      </c>
      <c r="AY105" s="1921">
        <f t="shared" si="51"/>
        <v>0</v>
      </c>
      <c r="AZ105" s="1921" t="e">
        <f>#N/A</f>
        <v>#N/A</v>
      </c>
      <c r="BA105" s="1922" t="e">
        <f>#N/A</f>
        <v>#N/A</v>
      </c>
      <c r="BB105" s="1922" t="e">
        <f>#N/A</f>
        <v>#N/A</v>
      </c>
      <c r="BC105" s="1922" t="e">
        <f>#N/A</f>
        <v>#N/A</v>
      </c>
      <c r="BD105" s="1922" t="e">
        <f>#N/A</f>
        <v>#N/A</v>
      </c>
      <c r="BE105" s="1923">
        <v>0.2</v>
      </c>
      <c r="BF105" s="1923">
        <v>0.8</v>
      </c>
      <c r="BG105" s="1922" t="e">
        <f>#N/A</f>
        <v>#N/A</v>
      </c>
      <c r="BH105" s="1922" t="e">
        <f>#N/A</f>
        <v>#N/A</v>
      </c>
      <c r="BI105" s="1922" t="e">
        <f>#N/A</f>
        <v>#N/A</v>
      </c>
      <c r="BJ105" s="1922" t="e">
        <f t="shared" si="46"/>
        <v>#N/A</v>
      </c>
      <c r="BK105" s="1922" t="e">
        <f t="shared" si="46"/>
        <v>#N/A</v>
      </c>
      <c r="BL105" s="1922" t="e">
        <f>#N/A</f>
        <v>#N/A</v>
      </c>
      <c r="BM105" s="1922" t="e">
        <f>#N/A</f>
        <v>#N/A</v>
      </c>
      <c r="BN105" s="1922" t="e">
        <f>#N/A</f>
        <v>#N/A</v>
      </c>
      <c r="BO105" s="1922" t="e">
        <f t="shared" si="47"/>
        <v>#N/A</v>
      </c>
      <c r="BP105" s="1922" t="e">
        <f t="shared" si="47"/>
        <v>#N/A</v>
      </c>
      <c r="BQ105" s="1922" t="e">
        <f t="shared" si="47"/>
        <v>#N/A</v>
      </c>
      <c r="BR105" s="1922" t="e">
        <f t="shared" si="47"/>
        <v>#N/A</v>
      </c>
      <c r="BS105" s="1924"/>
      <c r="BT105" s="1924"/>
      <c r="BU105" s="1924"/>
      <c r="BV105" s="1924"/>
      <c r="BW105" s="1924"/>
      <c r="BX105" s="1924"/>
      <c r="BY105" s="1924"/>
      <c r="BZ105" s="1924"/>
      <c r="CA105" s="1925"/>
      <c r="CB105" s="1783"/>
      <c r="CC105" s="1926"/>
      <c r="CD105" s="1927"/>
      <c r="CE105" s="1927"/>
      <c r="CF105" s="2225"/>
      <c r="CG105" s="2002"/>
      <c r="CH105" s="1783"/>
      <c r="CI105" s="1783"/>
      <c r="CJ105" s="1783"/>
      <c r="CK105" s="1783"/>
      <c r="CL105" s="1783"/>
      <c r="CM105" s="1783"/>
      <c r="CN105" s="1783"/>
      <c r="CO105" s="1783"/>
      <c r="CP105" s="1783"/>
      <c r="CQ105" s="1783"/>
      <c r="CR105" s="1783"/>
      <c r="CS105" s="1783"/>
      <c r="CT105" s="1783"/>
    </row>
    <row r="106" spans="1:98" ht="14.4">
      <c r="A106" s="4341"/>
      <c r="B106" s="1889"/>
      <c r="C106" s="1890"/>
      <c r="D106" s="2113"/>
      <c r="E106" s="2048"/>
      <c r="F106" s="1940"/>
      <c r="G106" s="1941"/>
      <c r="H106" s="2070"/>
      <c r="I106" s="2226"/>
      <c r="J106" s="2227"/>
      <c r="K106" s="2227"/>
      <c r="L106" s="2227"/>
      <c r="M106" s="2227"/>
      <c r="N106" s="1685"/>
      <c r="O106" s="1898"/>
      <c r="P106" s="1918"/>
      <c r="Q106" s="2073"/>
      <c r="R106" s="1901"/>
      <c r="S106" s="1901"/>
      <c r="T106" s="1902"/>
      <c r="U106" s="1845"/>
      <c r="V106" s="2019">
        <v>6</v>
      </c>
      <c r="W106" s="2262" t="s">
        <v>1370</v>
      </c>
      <c r="X106" s="2255">
        <v>45746</v>
      </c>
      <c r="Y106" s="1905">
        <v>45864</v>
      </c>
      <c r="Z106" s="2018"/>
      <c r="AA106" s="1907"/>
      <c r="AB106" s="1908"/>
      <c r="AC106" s="1908"/>
      <c r="AD106" s="1909"/>
      <c r="AE106" s="1885"/>
      <c r="AF106" s="1953"/>
      <c r="AG106" s="2232"/>
      <c r="AH106" s="2232"/>
      <c r="AI106" s="1934"/>
      <c r="AJ106" s="1935"/>
      <c r="AK106" s="1914"/>
      <c r="AL106" s="1915"/>
      <c r="AM106" s="1915"/>
      <c r="AN106" s="1916"/>
      <c r="AO106" s="1783"/>
      <c r="AP106" s="1917"/>
      <c r="AQ106" s="1918"/>
      <c r="AR106" s="1859"/>
      <c r="AS106" s="1919" t="e">
        <f>#N/A</f>
        <v>#N/A</v>
      </c>
      <c r="AT106" s="1920" t="e">
        <f>#N/A</f>
        <v>#N/A</v>
      </c>
      <c r="AU106" s="1920" t="e">
        <f>#N/A</f>
        <v>#N/A</v>
      </c>
      <c r="AV106" s="1920" t="e">
        <f>#N/A</f>
        <v>#N/A</v>
      </c>
      <c r="AW106" s="1921">
        <f t="shared" si="49"/>
        <v>0</v>
      </c>
      <c r="AX106" s="1921">
        <f t="shared" si="50"/>
        <v>0</v>
      </c>
      <c r="AY106" s="1921">
        <f t="shared" si="51"/>
        <v>0</v>
      </c>
      <c r="AZ106" s="1921" t="e">
        <f>#N/A</f>
        <v>#N/A</v>
      </c>
      <c r="BA106" s="1922" t="e">
        <f>#N/A</f>
        <v>#N/A</v>
      </c>
      <c r="BB106" s="1922" t="e">
        <f>#N/A</f>
        <v>#N/A</v>
      </c>
      <c r="BC106" s="1922" t="e">
        <f>#N/A</f>
        <v>#N/A</v>
      </c>
      <c r="BD106" s="1922" t="e">
        <f>#N/A</f>
        <v>#N/A</v>
      </c>
      <c r="BE106" s="1923">
        <v>0.2</v>
      </c>
      <c r="BF106" s="1923">
        <v>0.8</v>
      </c>
      <c r="BG106" s="1922" t="e">
        <f>#N/A</f>
        <v>#N/A</v>
      </c>
      <c r="BH106" s="1922" t="e">
        <f>#N/A</f>
        <v>#N/A</v>
      </c>
      <c r="BI106" s="1922" t="e">
        <f>#N/A</f>
        <v>#N/A</v>
      </c>
      <c r="BJ106" s="1922" t="e">
        <f t="shared" si="46"/>
        <v>#N/A</v>
      </c>
      <c r="BK106" s="1922" t="e">
        <f t="shared" si="46"/>
        <v>#N/A</v>
      </c>
      <c r="BL106" s="1922" t="e">
        <f>#N/A</f>
        <v>#N/A</v>
      </c>
      <c r="BM106" s="1922" t="e">
        <f>#N/A</f>
        <v>#N/A</v>
      </c>
      <c r="BN106" s="1922" t="e">
        <f>#N/A</f>
        <v>#N/A</v>
      </c>
      <c r="BO106" s="1922" t="e">
        <f t="shared" si="47"/>
        <v>#N/A</v>
      </c>
      <c r="BP106" s="1922" t="e">
        <f t="shared" si="47"/>
        <v>#N/A</v>
      </c>
      <c r="BQ106" s="1922" t="e">
        <f t="shared" si="47"/>
        <v>#N/A</v>
      </c>
      <c r="BR106" s="1922" t="e">
        <f t="shared" si="47"/>
        <v>#N/A</v>
      </c>
      <c r="BS106" s="1924"/>
      <c r="BT106" s="1924"/>
      <c r="BU106" s="1924"/>
      <c r="BV106" s="1924"/>
      <c r="BW106" s="1924"/>
      <c r="BX106" s="1924"/>
      <c r="BY106" s="1924"/>
      <c r="BZ106" s="1924"/>
      <c r="CA106" s="1925"/>
      <c r="CB106" s="1783"/>
      <c r="CC106" s="1926"/>
      <c r="CD106" s="1927"/>
      <c r="CE106" s="1927"/>
      <c r="CF106" s="2225"/>
      <c r="CG106" s="2002"/>
      <c r="CH106" s="1783"/>
      <c r="CI106" s="1783"/>
      <c r="CJ106" s="1783"/>
      <c r="CK106" s="1783"/>
      <c r="CL106" s="1783"/>
      <c r="CM106" s="1783"/>
      <c r="CN106" s="1783"/>
      <c r="CO106" s="1783"/>
      <c r="CP106" s="1783"/>
      <c r="CQ106" s="1783"/>
      <c r="CR106" s="1783"/>
      <c r="CS106" s="1783"/>
      <c r="CT106" s="1783"/>
    </row>
    <row r="107" spans="1:98" ht="14.4">
      <c r="A107" s="4341"/>
      <c r="B107" s="1889"/>
      <c r="C107" s="1890"/>
      <c r="D107" s="2113"/>
      <c r="E107" s="2048"/>
      <c r="F107" s="1940"/>
      <c r="G107" s="1941"/>
      <c r="H107" s="2070"/>
      <c r="I107" s="2226"/>
      <c r="J107" s="2227"/>
      <c r="K107" s="2227"/>
      <c r="L107" s="2227"/>
      <c r="M107" s="2227"/>
      <c r="N107" s="1685"/>
      <c r="O107" s="1898"/>
      <c r="P107" s="1918"/>
      <c r="Q107" s="2073"/>
      <c r="R107" s="1901"/>
      <c r="S107" s="1901"/>
      <c r="T107" s="1902"/>
      <c r="U107" s="1845"/>
      <c r="V107" s="2019">
        <v>7</v>
      </c>
      <c r="W107" s="2387"/>
      <c r="X107" s="1938"/>
      <c r="Y107" s="1938"/>
      <c r="Z107" s="2018"/>
      <c r="AA107" s="1907"/>
      <c r="AB107" s="1908"/>
      <c r="AC107" s="1908"/>
      <c r="AD107" s="1909"/>
      <c r="AE107" s="1885"/>
      <c r="AF107" s="1953"/>
      <c r="AG107" s="2232"/>
      <c r="AH107" s="2232"/>
      <c r="AI107" s="1934"/>
      <c r="AJ107" s="1935"/>
      <c r="AK107" s="1914"/>
      <c r="AL107" s="1915"/>
      <c r="AM107" s="1915"/>
      <c r="AN107" s="1916"/>
      <c r="AO107" s="1783"/>
      <c r="AP107" s="1917"/>
      <c r="AQ107" s="1918"/>
      <c r="AR107" s="1859"/>
      <c r="AS107" s="1919" t="e">
        <f>#N/A</f>
        <v>#N/A</v>
      </c>
      <c r="AT107" s="1920" t="e">
        <f>#N/A</f>
        <v>#N/A</v>
      </c>
      <c r="AU107" s="1920" t="e">
        <f>#N/A</f>
        <v>#N/A</v>
      </c>
      <c r="AV107" s="1920" t="e">
        <f>#N/A</f>
        <v>#N/A</v>
      </c>
      <c r="AW107" s="1921" t="e">
        <f t="shared" si="49"/>
        <v>#DIV/0!</v>
      </c>
      <c r="AX107" s="1921" t="e">
        <f t="shared" si="50"/>
        <v>#DIV/0!</v>
      </c>
      <c r="AY107" s="1921" t="e">
        <f t="shared" si="51"/>
        <v>#DIV/0!</v>
      </c>
      <c r="AZ107" s="1921" t="e">
        <f>#N/A</f>
        <v>#N/A</v>
      </c>
      <c r="BA107" s="1922" t="e">
        <f>#N/A</f>
        <v>#N/A</v>
      </c>
      <c r="BB107" s="1922" t="e">
        <f>#N/A</f>
        <v>#N/A</v>
      </c>
      <c r="BC107" s="1922" t="e">
        <f>#N/A</f>
        <v>#N/A</v>
      </c>
      <c r="BD107" s="1922" t="e">
        <f>#N/A</f>
        <v>#N/A</v>
      </c>
      <c r="BE107" s="1923">
        <v>0.2</v>
      </c>
      <c r="BF107" s="1923">
        <v>0.8</v>
      </c>
      <c r="BG107" s="1922" t="e">
        <f>#N/A</f>
        <v>#N/A</v>
      </c>
      <c r="BH107" s="1922" t="e">
        <f>#N/A</f>
        <v>#N/A</v>
      </c>
      <c r="BI107" s="1922" t="e">
        <f>#N/A</f>
        <v>#N/A</v>
      </c>
      <c r="BJ107" s="1922" t="e">
        <f t="shared" si="46"/>
        <v>#N/A</v>
      </c>
      <c r="BK107" s="1922" t="e">
        <f t="shared" si="46"/>
        <v>#N/A</v>
      </c>
      <c r="BL107" s="1922" t="e">
        <f>#N/A</f>
        <v>#N/A</v>
      </c>
      <c r="BM107" s="1922" t="e">
        <f>#N/A</f>
        <v>#N/A</v>
      </c>
      <c r="BN107" s="1922" t="e">
        <f>#N/A</f>
        <v>#N/A</v>
      </c>
      <c r="BO107" s="1922" t="e">
        <f t="shared" si="47"/>
        <v>#N/A</v>
      </c>
      <c r="BP107" s="1922" t="e">
        <f t="shared" si="47"/>
        <v>#N/A</v>
      </c>
      <c r="BQ107" s="1922" t="e">
        <f t="shared" si="47"/>
        <v>#N/A</v>
      </c>
      <c r="BR107" s="1922" t="e">
        <f t="shared" si="47"/>
        <v>#N/A</v>
      </c>
      <c r="BS107" s="1924"/>
      <c r="BT107" s="1924"/>
      <c r="BU107" s="1924"/>
      <c r="BV107" s="1924"/>
      <c r="BW107" s="1924"/>
      <c r="BX107" s="1924"/>
      <c r="BY107" s="1924"/>
      <c r="BZ107" s="1924"/>
      <c r="CA107" s="1925"/>
      <c r="CB107" s="1783"/>
      <c r="CC107" s="1926"/>
      <c r="CD107" s="1927"/>
      <c r="CE107" s="1927"/>
      <c r="CF107" s="2225"/>
      <c r="CG107" s="2002"/>
      <c r="CH107" s="1783"/>
      <c r="CI107" s="1783"/>
      <c r="CJ107" s="1783"/>
      <c r="CK107" s="1783"/>
      <c r="CL107" s="1783"/>
      <c r="CM107" s="1783"/>
      <c r="CN107" s="1783"/>
      <c r="CO107" s="1783"/>
      <c r="CP107" s="1783"/>
      <c r="CQ107" s="1783"/>
      <c r="CR107" s="1783"/>
      <c r="CS107" s="1783"/>
      <c r="CT107" s="1783"/>
    </row>
    <row r="108" spans="1:98" ht="14.4">
      <c r="A108" s="4341"/>
      <c r="B108" s="1889"/>
      <c r="C108" s="1890"/>
      <c r="D108" s="2113"/>
      <c r="E108" s="2048"/>
      <c r="F108" s="1940"/>
      <c r="G108" s="1941"/>
      <c r="H108" s="2070"/>
      <c r="I108" s="2226"/>
      <c r="J108" s="2227"/>
      <c r="K108" s="2227"/>
      <c r="L108" s="2227"/>
      <c r="M108" s="2227"/>
      <c r="N108" s="1685"/>
      <c r="O108" s="1898"/>
      <c r="P108" s="1918"/>
      <c r="Q108" s="2073"/>
      <c r="R108" s="1901"/>
      <c r="S108" s="1901"/>
      <c r="T108" s="1902"/>
      <c r="U108" s="1845"/>
      <c r="V108" s="2055">
        <v>8</v>
      </c>
      <c r="W108" s="2271"/>
      <c r="X108" s="2272"/>
      <c r="Y108" s="2272"/>
      <c r="Z108" s="2388"/>
      <c r="AA108" s="1907"/>
      <c r="AB108" s="1908"/>
      <c r="AC108" s="1908"/>
      <c r="AD108" s="1909"/>
      <c r="AE108" s="1885"/>
      <c r="AF108" s="1953"/>
      <c r="AG108" s="2232"/>
      <c r="AH108" s="2232"/>
      <c r="AI108" s="1934"/>
      <c r="AJ108" s="1935"/>
      <c r="AK108" s="1914"/>
      <c r="AL108" s="1915"/>
      <c r="AM108" s="1915"/>
      <c r="AN108" s="1916"/>
      <c r="AO108" s="1783"/>
      <c r="AP108" s="1917"/>
      <c r="AQ108" s="1918"/>
      <c r="AR108" s="1859"/>
      <c r="AS108" s="1919" t="e">
        <f>#N/A</f>
        <v>#N/A</v>
      </c>
      <c r="AT108" s="1920" t="e">
        <f>#N/A</f>
        <v>#N/A</v>
      </c>
      <c r="AU108" s="1920" t="e">
        <f>#N/A</f>
        <v>#N/A</v>
      </c>
      <c r="AV108" s="1920" t="e">
        <f>#N/A</f>
        <v>#N/A</v>
      </c>
      <c r="AW108" s="1921" t="e">
        <f t="shared" si="49"/>
        <v>#DIV/0!</v>
      </c>
      <c r="AX108" s="1921" t="e">
        <f t="shared" si="50"/>
        <v>#DIV/0!</v>
      </c>
      <c r="AY108" s="1921" t="e">
        <f t="shared" si="51"/>
        <v>#DIV/0!</v>
      </c>
      <c r="AZ108" s="1921" t="e">
        <f>#N/A</f>
        <v>#N/A</v>
      </c>
      <c r="BA108" s="1922" t="e">
        <f>#N/A</f>
        <v>#N/A</v>
      </c>
      <c r="BB108" s="1922" t="e">
        <f>#N/A</f>
        <v>#N/A</v>
      </c>
      <c r="BC108" s="1922" t="e">
        <f>#N/A</f>
        <v>#N/A</v>
      </c>
      <c r="BD108" s="1922" t="e">
        <f>#N/A</f>
        <v>#N/A</v>
      </c>
      <c r="BE108" s="1923">
        <v>0.2</v>
      </c>
      <c r="BF108" s="1923">
        <v>0.8</v>
      </c>
      <c r="BG108" s="1922" t="e">
        <f>#N/A</f>
        <v>#N/A</v>
      </c>
      <c r="BH108" s="1922" t="e">
        <f>#N/A</f>
        <v>#N/A</v>
      </c>
      <c r="BI108" s="1922" t="e">
        <f>#N/A</f>
        <v>#N/A</v>
      </c>
      <c r="BJ108" s="1922" t="e">
        <f t="shared" si="46"/>
        <v>#N/A</v>
      </c>
      <c r="BK108" s="1922" t="e">
        <f t="shared" si="46"/>
        <v>#N/A</v>
      </c>
      <c r="BL108" s="1922" t="e">
        <f>#N/A</f>
        <v>#N/A</v>
      </c>
      <c r="BM108" s="1922" t="e">
        <f>#N/A</f>
        <v>#N/A</v>
      </c>
      <c r="BN108" s="1922" t="e">
        <f>#N/A</f>
        <v>#N/A</v>
      </c>
      <c r="BO108" s="1922" t="e">
        <f t="shared" si="47"/>
        <v>#N/A</v>
      </c>
      <c r="BP108" s="1922" t="e">
        <f t="shared" si="47"/>
        <v>#N/A</v>
      </c>
      <c r="BQ108" s="1922" t="e">
        <f t="shared" si="47"/>
        <v>#N/A</v>
      </c>
      <c r="BR108" s="1922" t="e">
        <f t="shared" si="47"/>
        <v>#N/A</v>
      </c>
      <c r="BS108" s="1924"/>
      <c r="BT108" s="1924"/>
      <c r="BU108" s="1924"/>
      <c r="BV108" s="1924"/>
      <c r="BW108" s="1924"/>
      <c r="BX108" s="1924"/>
      <c r="BY108" s="1924"/>
      <c r="BZ108" s="1924"/>
      <c r="CA108" s="1925"/>
      <c r="CB108" s="1783"/>
      <c r="CC108" s="1926"/>
      <c r="CD108" s="1927"/>
      <c r="CE108" s="1927"/>
      <c r="CF108" s="2225"/>
      <c r="CG108" s="2002"/>
      <c r="CH108" s="1783"/>
      <c r="CI108" s="1783"/>
      <c r="CJ108" s="1783"/>
      <c r="CK108" s="1783"/>
      <c r="CL108" s="1783"/>
      <c r="CM108" s="1783"/>
      <c r="CN108" s="1783"/>
      <c r="CO108" s="1783"/>
      <c r="CP108" s="1783"/>
      <c r="CQ108" s="1783"/>
      <c r="CR108" s="1783"/>
      <c r="CS108" s="1783"/>
      <c r="CT108" s="1783"/>
    </row>
    <row r="109" spans="1:98" ht="14.4">
      <c r="A109" s="4341"/>
      <c r="B109" s="1889"/>
      <c r="C109" s="1890"/>
      <c r="D109" s="2113"/>
      <c r="E109" s="2048"/>
      <c r="F109" s="1940"/>
      <c r="G109" s="1941"/>
      <c r="H109" s="2070"/>
      <c r="I109" s="2226"/>
      <c r="J109" s="2227"/>
      <c r="K109" s="2227"/>
      <c r="L109" s="2227"/>
      <c r="M109" s="2227"/>
      <c r="N109" s="1685"/>
      <c r="O109" s="1898"/>
      <c r="P109" s="1918"/>
      <c r="Q109" s="2073"/>
      <c r="R109" s="1901"/>
      <c r="S109" s="1901"/>
      <c r="T109" s="1902"/>
      <c r="U109" s="1845"/>
      <c r="V109" s="1903">
        <v>9</v>
      </c>
      <c r="W109" s="1891"/>
      <c r="X109" s="1905"/>
      <c r="Y109" s="1905"/>
      <c r="Z109" s="1906"/>
      <c r="AA109" s="1907"/>
      <c r="AB109" s="1908"/>
      <c r="AC109" s="1908"/>
      <c r="AD109" s="1909"/>
      <c r="AE109" s="1885"/>
      <c r="AF109" s="1953"/>
      <c r="AG109" s="2232"/>
      <c r="AH109" s="2232"/>
      <c r="AI109" s="1934"/>
      <c r="AJ109" s="1935"/>
      <c r="AK109" s="1914"/>
      <c r="AL109" s="1915"/>
      <c r="AM109" s="1915"/>
      <c r="AN109" s="1916"/>
      <c r="AO109" s="1783"/>
      <c r="AP109" s="1917"/>
      <c r="AQ109" s="1918"/>
      <c r="AR109" s="1859"/>
      <c r="AS109" s="1919" t="e">
        <f>#N/A</f>
        <v>#N/A</v>
      </c>
      <c r="AT109" s="1920" t="e">
        <f>#N/A</f>
        <v>#N/A</v>
      </c>
      <c r="AU109" s="1920" t="e">
        <f>#N/A</f>
        <v>#N/A</v>
      </c>
      <c r="AV109" s="1920" t="e">
        <f>#N/A</f>
        <v>#N/A</v>
      </c>
      <c r="AW109" s="1921" t="e">
        <f t="shared" si="49"/>
        <v>#DIV/0!</v>
      </c>
      <c r="AX109" s="1921" t="e">
        <f t="shared" si="50"/>
        <v>#DIV/0!</v>
      </c>
      <c r="AY109" s="1921" t="e">
        <f t="shared" si="51"/>
        <v>#DIV/0!</v>
      </c>
      <c r="AZ109" s="1921" t="e">
        <f>#N/A</f>
        <v>#N/A</v>
      </c>
      <c r="BA109" s="1922" t="e">
        <f>#N/A</f>
        <v>#N/A</v>
      </c>
      <c r="BB109" s="1922" t="e">
        <f>#N/A</f>
        <v>#N/A</v>
      </c>
      <c r="BC109" s="1922" t="e">
        <f>#N/A</f>
        <v>#N/A</v>
      </c>
      <c r="BD109" s="1922" t="e">
        <f>#N/A</f>
        <v>#N/A</v>
      </c>
      <c r="BE109" s="1923">
        <v>0.2</v>
      </c>
      <c r="BF109" s="1923">
        <v>0.8</v>
      </c>
      <c r="BG109" s="1922" t="e">
        <f>#N/A</f>
        <v>#N/A</v>
      </c>
      <c r="BH109" s="1922" t="e">
        <f>#N/A</f>
        <v>#N/A</v>
      </c>
      <c r="BI109" s="1922" t="e">
        <f>#N/A</f>
        <v>#N/A</v>
      </c>
      <c r="BJ109" s="1922" t="e">
        <f t="shared" si="46"/>
        <v>#N/A</v>
      </c>
      <c r="BK109" s="1922" t="e">
        <f t="shared" si="46"/>
        <v>#N/A</v>
      </c>
      <c r="BL109" s="1922" t="e">
        <f>#N/A</f>
        <v>#N/A</v>
      </c>
      <c r="BM109" s="1922" t="e">
        <f>#N/A</f>
        <v>#N/A</v>
      </c>
      <c r="BN109" s="1922" t="e">
        <f>#N/A</f>
        <v>#N/A</v>
      </c>
      <c r="BO109" s="1922" t="e">
        <f t="shared" si="47"/>
        <v>#N/A</v>
      </c>
      <c r="BP109" s="1922" t="e">
        <f t="shared" si="47"/>
        <v>#N/A</v>
      </c>
      <c r="BQ109" s="1922" t="e">
        <f t="shared" si="47"/>
        <v>#N/A</v>
      </c>
      <c r="BR109" s="1922" t="e">
        <f t="shared" si="47"/>
        <v>#N/A</v>
      </c>
      <c r="BS109" s="1924"/>
      <c r="BT109" s="1924"/>
      <c r="BU109" s="1924"/>
      <c r="BV109" s="1924"/>
      <c r="BW109" s="1924"/>
      <c r="BX109" s="1924"/>
      <c r="BY109" s="1924"/>
      <c r="BZ109" s="1924"/>
      <c r="CA109" s="1925"/>
      <c r="CB109" s="1783"/>
      <c r="CC109" s="1926"/>
      <c r="CD109" s="1927"/>
      <c r="CE109" s="1927"/>
      <c r="CF109" s="2225"/>
      <c r="CG109" s="2002"/>
      <c r="CH109" s="1783"/>
      <c r="CI109" s="1783"/>
      <c r="CJ109" s="1783"/>
      <c r="CK109" s="1783"/>
      <c r="CL109" s="1783"/>
      <c r="CM109" s="1783"/>
      <c r="CN109" s="1783"/>
      <c r="CO109" s="1783"/>
      <c r="CP109" s="1783"/>
      <c r="CQ109" s="1783"/>
      <c r="CR109" s="1783"/>
      <c r="CS109" s="1783"/>
      <c r="CT109" s="1783"/>
    </row>
    <row r="110" spans="1:98" thickBot="1">
      <c r="A110" s="4375"/>
      <c r="B110" s="2235"/>
      <c r="C110" s="2236"/>
      <c r="D110" s="2389"/>
      <c r="E110" s="2390"/>
      <c r="F110" s="2352"/>
      <c r="G110" s="2353"/>
      <c r="H110" s="2391"/>
      <c r="I110" s="2392"/>
      <c r="J110" s="2393"/>
      <c r="K110" s="2393"/>
      <c r="L110" s="2393"/>
      <c r="M110" s="2393"/>
      <c r="N110" s="2394"/>
      <c r="O110" s="2359"/>
      <c r="P110" s="2360"/>
      <c r="Q110" s="2361"/>
      <c r="R110" s="2362"/>
      <c r="S110" s="2362"/>
      <c r="T110" s="2363"/>
      <c r="U110" s="1845"/>
      <c r="V110" s="2395">
        <v>10</v>
      </c>
      <c r="W110" s="2396"/>
      <c r="X110" s="2397"/>
      <c r="Y110" s="2397"/>
      <c r="Z110" s="2398"/>
      <c r="AA110" s="1950"/>
      <c r="AB110" s="1951"/>
      <c r="AC110" s="1951"/>
      <c r="AD110" s="1952"/>
      <c r="AE110" s="1885"/>
      <c r="AF110" s="2366"/>
      <c r="AG110" s="2367"/>
      <c r="AH110" s="2368"/>
      <c r="AI110" s="2368"/>
      <c r="AJ110" s="2369"/>
      <c r="AK110" s="2370"/>
      <c r="AL110" s="2371"/>
      <c r="AM110" s="2371"/>
      <c r="AN110" s="2372"/>
      <c r="AO110" s="1783"/>
      <c r="AP110" s="2373"/>
      <c r="AQ110" s="2360"/>
      <c r="AR110" s="1859"/>
      <c r="AS110" s="1962" t="e">
        <f>#N/A</f>
        <v>#N/A</v>
      </c>
      <c r="AT110" s="2374" t="e">
        <f>#N/A</f>
        <v>#N/A</v>
      </c>
      <c r="AU110" s="2374" t="e">
        <f>#N/A</f>
        <v>#N/A</v>
      </c>
      <c r="AV110" s="2374" t="e">
        <f>#N/A</f>
        <v>#N/A</v>
      </c>
      <c r="AW110" s="2375" t="e">
        <f t="shared" si="49"/>
        <v>#DIV/0!</v>
      </c>
      <c r="AX110" s="2375" t="e">
        <f t="shared" si="50"/>
        <v>#DIV/0!</v>
      </c>
      <c r="AY110" s="2375" t="e">
        <f t="shared" si="51"/>
        <v>#DIV/0!</v>
      </c>
      <c r="AZ110" s="2375" t="e">
        <f>#N/A</f>
        <v>#N/A</v>
      </c>
      <c r="BA110" s="1966" t="e">
        <f>#N/A</f>
        <v>#N/A</v>
      </c>
      <c r="BB110" s="1966" t="e">
        <f>#N/A</f>
        <v>#N/A</v>
      </c>
      <c r="BC110" s="1966" t="e">
        <f>#N/A</f>
        <v>#N/A</v>
      </c>
      <c r="BD110" s="1966" t="e">
        <f>#N/A</f>
        <v>#N/A</v>
      </c>
      <c r="BE110" s="1965">
        <v>0.2</v>
      </c>
      <c r="BF110" s="1965">
        <v>0.8</v>
      </c>
      <c r="BG110" s="1966" t="e">
        <f>#N/A</f>
        <v>#N/A</v>
      </c>
      <c r="BH110" s="1966" t="e">
        <f>#N/A</f>
        <v>#N/A</v>
      </c>
      <c r="BI110" s="1966" t="e">
        <f>#N/A</f>
        <v>#N/A</v>
      </c>
      <c r="BJ110" s="1966" t="e">
        <f t="shared" si="46"/>
        <v>#N/A</v>
      </c>
      <c r="BK110" s="1966" t="e">
        <f t="shared" si="46"/>
        <v>#N/A</v>
      </c>
      <c r="BL110" s="1966" t="e">
        <f>#N/A</f>
        <v>#N/A</v>
      </c>
      <c r="BM110" s="1966" t="e">
        <f>#N/A</f>
        <v>#N/A</v>
      </c>
      <c r="BN110" s="1966" t="e">
        <f>#N/A</f>
        <v>#N/A</v>
      </c>
      <c r="BO110" s="1966" t="e">
        <f t="shared" si="47"/>
        <v>#N/A</v>
      </c>
      <c r="BP110" s="1966" t="e">
        <f t="shared" si="47"/>
        <v>#N/A</v>
      </c>
      <c r="BQ110" s="1966" t="e">
        <f t="shared" si="47"/>
        <v>#N/A</v>
      </c>
      <c r="BR110" s="1966" t="e">
        <f t="shared" si="47"/>
        <v>#N/A</v>
      </c>
      <c r="BS110" s="1816"/>
      <c r="BT110" s="1816"/>
      <c r="BU110" s="1816"/>
      <c r="BV110" s="1816"/>
      <c r="BW110" s="1816"/>
      <c r="BX110" s="1816"/>
      <c r="BY110" s="1816"/>
      <c r="BZ110" s="1816"/>
      <c r="CA110" s="1817"/>
      <c r="CB110" s="1783"/>
      <c r="CC110" s="1967"/>
      <c r="CD110" s="1968"/>
      <c r="CE110" s="1968"/>
      <c r="CF110" s="2376"/>
      <c r="CG110" s="2377"/>
      <c r="CH110" s="1783"/>
      <c r="CI110" s="1783"/>
      <c r="CJ110" s="1783"/>
      <c r="CK110" s="1783"/>
      <c r="CL110" s="1783"/>
      <c r="CM110" s="1783"/>
      <c r="CN110" s="1783"/>
      <c r="CO110" s="1783"/>
      <c r="CP110" s="1783"/>
      <c r="CQ110" s="1783"/>
      <c r="CR110" s="1783"/>
      <c r="CS110" s="1783"/>
      <c r="CT110" s="1783"/>
    </row>
    <row r="111" spans="1:98" ht="54.75" customHeight="1">
      <c r="A111" s="4340">
        <v>15</v>
      </c>
      <c r="B111" s="5179" t="s">
        <v>1428</v>
      </c>
      <c r="C111" s="5180"/>
      <c r="D111" s="1871"/>
      <c r="E111" s="2399"/>
      <c r="F111" s="1833"/>
      <c r="G111" s="1872"/>
      <c r="H111" s="1835" t="s">
        <v>834</v>
      </c>
      <c r="I111" s="1836"/>
      <c r="J111" s="1837"/>
      <c r="K111" s="1837"/>
      <c r="L111" s="1837"/>
      <c r="M111" s="1837"/>
      <c r="N111" s="1839">
        <v>8088488127.5699997</v>
      </c>
      <c r="O111" s="2378" t="s">
        <v>91</v>
      </c>
      <c r="P111" s="2400">
        <v>8088488127.5699997</v>
      </c>
      <c r="Q111" s="1842"/>
      <c r="R111" s="1843"/>
      <c r="S111" s="1843"/>
      <c r="T111" s="1844"/>
      <c r="U111" s="1885"/>
      <c r="V111" s="2220">
        <v>1</v>
      </c>
      <c r="W111" s="2254" t="s">
        <v>1391</v>
      </c>
      <c r="X111" s="2255">
        <v>45693</v>
      </c>
      <c r="Y111" s="2255">
        <v>45746</v>
      </c>
      <c r="Z111" s="2288"/>
      <c r="AA111" s="1848">
        <v>1</v>
      </c>
      <c r="AB111" s="1849"/>
      <c r="AC111" s="1849"/>
      <c r="AD111" s="1850"/>
      <c r="AE111" s="1885"/>
      <c r="AF111" s="2380">
        <v>240201800</v>
      </c>
      <c r="AG111" s="2381" t="s">
        <v>1420</v>
      </c>
      <c r="AH111" s="2381" t="s">
        <v>1426</v>
      </c>
      <c r="AI111" s="2232" t="s">
        <v>1427</v>
      </c>
      <c r="AJ111" s="1853">
        <v>2</v>
      </c>
      <c r="AK111" s="1854"/>
      <c r="AL111" s="1855"/>
      <c r="AM111" s="1855"/>
      <c r="AN111" s="1856"/>
      <c r="AO111" s="2233"/>
      <c r="AP111" s="1857" t="s">
        <v>97</v>
      </c>
      <c r="AQ111" s="1858" t="s">
        <v>356</v>
      </c>
      <c r="AR111" s="1859"/>
      <c r="AS111" s="1860" t="e">
        <f>#N/A</f>
        <v>#N/A</v>
      </c>
      <c r="AT111" s="2344" t="e">
        <f>#N/A</f>
        <v>#N/A</v>
      </c>
      <c r="AU111" s="2344" t="e">
        <f>#N/A</f>
        <v>#N/A</v>
      </c>
      <c r="AV111" s="2344" t="e">
        <f>#N/A</f>
        <v>#N/A</v>
      </c>
      <c r="AW111" s="1997">
        <f t="shared" si="49"/>
        <v>1</v>
      </c>
      <c r="AX111" s="1997">
        <f t="shared" si="50"/>
        <v>0</v>
      </c>
      <c r="AY111" s="1997">
        <f t="shared" si="51"/>
        <v>0</v>
      </c>
      <c r="AZ111" s="1997" t="e">
        <f>#N/A</f>
        <v>#N/A</v>
      </c>
      <c r="BA111" s="1998" t="e">
        <f>#N/A</f>
        <v>#N/A</v>
      </c>
      <c r="BB111" s="1998" t="e">
        <f>#N/A</f>
        <v>#N/A</v>
      </c>
      <c r="BC111" s="1998" t="e">
        <f>#N/A</f>
        <v>#N/A</v>
      </c>
      <c r="BD111" s="1998" t="e">
        <f>#N/A</f>
        <v>#N/A</v>
      </c>
      <c r="BE111" s="2345">
        <v>0.2</v>
      </c>
      <c r="BF111" s="2345">
        <v>0.8</v>
      </c>
      <c r="BG111" s="1998" t="e">
        <f>#N/A</f>
        <v>#N/A</v>
      </c>
      <c r="BH111" s="1998" t="e">
        <f>#N/A</f>
        <v>#N/A</v>
      </c>
      <c r="BI111" s="1998" t="e">
        <f>#N/A</f>
        <v>#N/A</v>
      </c>
      <c r="BJ111" s="1998" t="e">
        <f t="shared" si="46"/>
        <v>#N/A</v>
      </c>
      <c r="BK111" s="1998" t="e">
        <f t="shared" si="46"/>
        <v>#N/A</v>
      </c>
      <c r="BL111" s="1998" t="e">
        <f>#N/A</f>
        <v>#N/A</v>
      </c>
      <c r="BM111" s="1998" t="e">
        <f>#N/A</f>
        <v>#N/A</v>
      </c>
      <c r="BN111" s="1998" t="e">
        <f>#N/A</f>
        <v>#N/A</v>
      </c>
      <c r="BO111" s="1998" t="e">
        <f t="shared" si="47"/>
        <v>#N/A</v>
      </c>
      <c r="BP111" s="1863" t="e">
        <f t="shared" si="47"/>
        <v>#N/A</v>
      </c>
      <c r="BQ111" s="1863" t="e">
        <f t="shared" si="47"/>
        <v>#N/A</v>
      </c>
      <c r="BR111" s="1863" t="e">
        <f t="shared" si="47"/>
        <v>#N/A</v>
      </c>
      <c r="BS111" s="2346" t="e">
        <f t="shared" ref="BS111:BV111" si="53">AVERAGEIF(BO111:BO120,"&lt;&gt;#¡DIV/0!")</f>
        <v>#N/A</v>
      </c>
      <c r="BT111" s="2346" t="e">
        <f t="shared" si="53"/>
        <v>#N/A</v>
      </c>
      <c r="BU111" s="2346" t="e">
        <f t="shared" si="53"/>
        <v>#N/A</v>
      </c>
      <c r="BV111" s="2346" t="e">
        <f t="shared" si="53"/>
        <v>#N/A</v>
      </c>
      <c r="BW111" s="1866" t="e">
        <f>+C111*BS111</f>
        <v>#N/A</v>
      </c>
      <c r="BX111" s="1866" t="e">
        <f>+C111*BT111</f>
        <v>#N/A</v>
      </c>
      <c r="BY111" s="1866" t="e">
        <f>+C111*BU111</f>
        <v>#N/A</v>
      </c>
      <c r="BZ111" s="1866" t="e">
        <f>+C111*BV111</f>
        <v>#N/A</v>
      </c>
      <c r="CA111" s="2347" t="e">
        <f>SUM(BW111:BZ120)</f>
        <v>#N/A</v>
      </c>
      <c r="CB111" s="1783"/>
      <c r="CC111" s="1868">
        <f>+Q111/$N$111</f>
        <v>0</v>
      </c>
      <c r="CD111" s="1869">
        <f>+R111/$N$111</f>
        <v>0</v>
      </c>
      <c r="CE111" s="1869">
        <f>+S111/$N$111</f>
        <v>0</v>
      </c>
      <c r="CF111" s="2348">
        <f>+T111/$N$111</f>
        <v>0</v>
      </c>
      <c r="CG111" s="2349">
        <f>AVERAGE(CC111:CF120)</f>
        <v>0</v>
      </c>
      <c r="CH111" s="1783"/>
      <c r="CI111" s="1783"/>
      <c r="CJ111" s="1783"/>
      <c r="CK111" s="1783"/>
      <c r="CL111" s="1783"/>
      <c r="CM111" s="1783"/>
      <c r="CN111" s="1783"/>
      <c r="CO111" s="1783"/>
      <c r="CP111" s="1783"/>
      <c r="CQ111" s="1783"/>
      <c r="CR111" s="1783"/>
      <c r="CS111" s="1783"/>
      <c r="CT111" s="1783"/>
    </row>
    <row r="112" spans="1:98" ht="14.4">
      <c r="A112" s="4341"/>
      <c r="B112" s="5181"/>
      <c r="C112" s="5182"/>
      <c r="D112" s="2113"/>
      <c r="E112" s="2048"/>
      <c r="F112" s="1891"/>
      <c r="G112" s="1892"/>
      <c r="H112" s="2070"/>
      <c r="I112" s="2226"/>
      <c r="J112" s="2227"/>
      <c r="K112" s="2227"/>
      <c r="L112" s="2227"/>
      <c r="M112" s="2227"/>
      <c r="N112" s="1685"/>
      <c r="O112" s="1898"/>
      <c r="P112" s="1918"/>
      <c r="Q112" s="2073"/>
      <c r="R112" s="1901"/>
      <c r="S112" s="1901"/>
      <c r="T112" s="1902"/>
      <c r="U112" s="1885"/>
      <c r="V112" s="2234">
        <v>2</v>
      </c>
      <c r="W112" s="2258" t="s">
        <v>1393</v>
      </c>
      <c r="X112" s="2255">
        <v>45746</v>
      </c>
      <c r="Y112" s="2255">
        <v>45746</v>
      </c>
      <c r="Z112" s="2018" t="s">
        <v>1387</v>
      </c>
      <c r="AA112" s="2231">
        <v>1</v>
      </c>
      <c r="AB112" s="1908"/>
      <c r="AC112" s="1908"/>
      <c r="AD112" s="1909"/>
      <c r="AE112" s="1885"/>
      <c r="AF112" s="1932"/>
      <c r="AG112" s="1934"/>
      <c r="AH112" s="1934"/>
      <c r="AI112" s="1934"/>
      <c r="AJ112" s="1935"/>
      <c r="AK112" s="1914"/>
      <c r="AL112" s="1915"/>
      <c r="AM112" s="1915"/>
      <c r="AN112" s="1916"/>
      <c r="AO112" s="1783"/>
      <c r="AP112" s="1917"/>
      <c r="AQ112" s="1918"/>
      <c r="AR112" s="1859"/>
      <c r="AS112" s="1919" t="e">
        <f>#N/A</f>
        <v>#N/A</v>
      </c>
      <c r="AT112" s="1920" t="e">
        <f>#N/A</f>
        <v>#N/A</v>
      </c>
      <c r="AU112" s="1920" t="e">
        <f>#N/A</f>
        <v>#N/A</v>
      </c>
      <c r="AV112" s="1920" t="e">
        <f>#N/A</f>
        <v>#N/A</v>
      </c>
      <c r="AW112" s="1921">
        <f t="shared" si="49"/>
        <v>1</v>
      </c>
      <c r="AX112" s="1921">
        <f t="shared" si="50"/>
        <v>0</v>
      </c>
      <c r="AY112" s="1921">
        <f t="shared" si="51"/>
        <v>0</v>
      </c>
      <c r="AZ112" s="1921" t="e">
        <f>#N/A</f>
        <v>#N/A</v>
      </c>
      <c r="BA112" s="1922" t="e">
        <f>#N/A</f>
        <v>#N/A</v>
      </c>
      <c r="BB112" s="1922" t="e">
        <f>#N/A</f>
        <v>#N/A</v>
      </c>
      <c r="BC112" s="1922" t="e">
        <f>#N/A</f>
        <v>#N/A</v>
      </c>
      <c r="BD112" s="1922" t="e">
        <f>#N/A</f>
        <v>#N/A</v>
      </c>
      <c r="BE112" s="1923">
        <v>0.2</v>
      </c>
      <c r="BF112" s="1923">
        <v>0.8</v>
      </c>
      <c r="BG112" s="1922" t="e">
        <f>#N/A</f>
        <v>#N/A</v>
      </c>
      <c r="BH112" s="1922" t="e">
        <f>#N/A</f>
        <v>#N/A</v>
      </c>
      <c r="BI112" s="1922" t="e">
        <f>#N/A</f>
        <v>#N/A</v>
      </c>
      <c r="BJ112" s="1922" t="e">
        <f t="shared" ref="BJ112:BK127" si="54">+AZ112*BE112</f>
        <v>#N/A</v>
      </c>
      <c r="BK112" s="1922" t="e">
        <f t="shared" si="54"/>
        <v>#N/A</v>
      </c>
      <c r="BL112" s="1922" t="e">
        <f>#N/A</f>
        <v>#N/A</v>
      </c>
      <c r="BM112" s="1922" t="e">
        <f>#N/A</f>
        <v>#N/A</v>
      </c>
      <c r="BN112" s="1922" t="e">
        <f>#N/A</f>
        <v>#N/A</v>
      </c>
      <c r="BO112" s="1922" t="e">
        <f t="shared" ref="BO112:BR127" si="55">+BG112+BK112</f>
        <v>#N/A</v>
      </c>
      <c r="BP112" s="1922" t="e">
        <f t="shared" si="55"/>
        <v>#N/A</v>
      </c>
      <c r="BQ112" s="1922" t="e">
        <f t="shared" si="55"/>
        <v>#N/A</v>
      </c>
      <c r="BR112" s="1922" t="e">
        <f t="shared" si="55"/>
        <v>#N/A</v>
      </c>
      <c r="BS112" s="1924"/>
      <c r="BT112" s="1924"/>
      <c r="BU112" s="1924"/>
      <c r="BV112" s="1924"/>
      <c r="BW112" s="1924"/>
      <c r="BX112" s="1924"/>
      <c r="BY112" s="1924"/>
      <c r="BZ112" s="1924"/>
      <c r="CA112" s="1925"/>
      <c r="CB112" s="1783"/>
      <c r="CC112" s="1926"/>
      <c r="CD112" s="1927"/>
      <c r="CE112" s="1927"/>
      <c r="CF112" s="2225"/>
      <c r="CG112" s="2002"/>
      <c r="CH112" s="1783"/>
      <c r="CI112" s="1783"/>
      <c r="CJ112" s="1783"/>
      <c r="CK112" s="1783"/>
      <c r="CL112" s="1783"/>
      <c r="CM112" s="1783"/>
      <c r="CN112" s="1783"/>
      <c r="CO112" s="1783"/>
      <c r="CP112" s="1783"/>
      <c r="CQ112" s="1783"/>
      <c r="CR112" s="1783"/>
      <c r="CS112" s="1783"/>
      <c r="CT112" s="1783"/>
    </row>
    <row r="113" spans="1:98" ht="14.4">
      <c r="A113" s="4341"/>
      <c r="B113" s="5181"/>
      <c r="C113" s="5182"/>
      <c r="D113" s="2113"/>
      <c r="E113" s="2048"/>
      <c r="F113" s="1891"/>
      <c r="G113" s="1892"/>
      <c r="H113" s="2070"/>
      <c r="I113" s="2226"/>
      <c r="J113" s="2227"/>
      <c r="K113" s="2227"/>
      <c r="L113" s="2227"/>
      <c r="M113" s="2227"/>
      <c r="N113" s="1685"/>
      <c r="O113" s="1898"/>
      <c r="P113" s="1918"/>
      <c r="Q113" s="2073"/>
      <c r="R113" s="1901"/>
      <c r="S113" s="1901"/>
      <c r="T113" s="1902"/>
      <c r="U113" s="1885"/>
      <c r="V113" s="2234">
        <v>3</v>
      </c>
      <c r="W113" s="2254" t="s">
        <v>1367</v>
      </c>
      <c r="X113" s="2255">
        <v>45746</v>
      </c>
      <c r="Y113" s="1905">
        <v>45864</v>
      </c>
      <c r="Z113" s="2018" t="s">
        <v>1392</v>
      </c>
      <c r="AA113" s="2231">
        <v>1</v>
      </c>
      <c r="AB113" s="1908"/>
      <c r="AC113" s="1908"/>
      <c r="AD113" s="1909"/>
      <c r="AE113" s="1885"/>
      <c r="AF113" s="1932"/>
      <c r="AG113" s="1934"/>
      <c r="AH113" s="1934"/>
      <c r="AI113" s="1934"/>
      <c r="AJ113" s="1935"/>
      <c r="AK113" s="1914"/>
      <c r="AL113" s="1915"/>
      <c r="AM113" s="1915"/>
      <c r="AN113" s="1916"/>
      <c r="AO113" s="1783"/>
      <c r="AP113" s="1917"/>
      <c r="AQ113" s="1918"/>
      <c r="AR113" s="1859"/>
      <c r="AS113" s="1919" t="e">
        <f>#N/A</f>
        <v>#N/A</v>
      </c>
      <c r="AT113" s="1920" t="e">
        <f>#N/A</f>
        <v>#N/A</v>
      </c>
      <c r="AU113" s="1920" t="e">
        <f>#N/A</f>
        <v>#N/A</v>
      </c>
      <c r="AV113" s="1920" t="e">
        <f>#N/A</f>
        <v>#N/A</v>
      </c>
      <c r="AW113" s="1921">
        <f t="shared" si="49"/>
        <v>1</v>
      </c>
      <c r="AX113" s="1921">
        <f t="shared" si="50"/>
        <v>0</v>
      </c>
      <c r="AY113" s="1921">
        <f t="shared" si="51"/>
        <v>0</v>
      </c>
      <c r="AZ113" s="1921" t="e">
        <f>#N/A</f>
        <v>#N/A</v>
      </c>
      <c r="BA113" s="1922" t="e">
        <f>#N/A</f>
        <v>#N/A</v>
      </c>
      <c r="BB113" s="1922" t="e">
        <f>#N/A</f>
        <v>#N/A</v>
      </c>
      <c r="BC113" s="1922" t="e">
        <f>#N/A</f>
        <v>#N/A</v>
      </c>
      <c r="BD113" s="1922" t="e">
        <f>#N/A</f>
        <v>#N/A</v>
      </c>
      <c r="BE113" s="1923">
        <v>0.2</v>
      </c>
      <c r="BF113" s="1923">
        <v>0.8</v>
      </c>
      <c r="BG113" s="1922" t="e">
        <f>#N/A</f>
        <v>#N/A</v>
      </c>
      <c r="BH113" s="1922" t="e">
        <f>#N/A</f>
        <v>#N/A</v>
      </c>
      <c r="BI113" s="1922" t="e">
        <f>#N/A</f>
        <v>#N/A</v>
      </c>
      <c r="BJ113" s="1922" t="e">
        <f t="shared" si="54"/>
        <v>#N/A</v>
      </c>
      <c r="BK113" s="1922" t="e">
        <f t="shared" si="54"/>
        <v>#N/A</v>
      </c>
      <c r="BL113" s="1922" t="e">
        <f>#N/A</f>
        <v>#N/A</v>
      </c>
      <c r="BM113" s="1922" t="e">
        <f>#N/A</f>
        <v>#N/A</v>
      </c>
      <c r="BN113" s="1922" t="e">
        <f>#N/A</f>
        <v>#N/A</v>
      </c>
      <c r="BO113" s="1922" t="e">
        <f t="shared" si="55"/>
        <v>#N/A</v>
      </c>
      <c r="BP113" s="1922" t="e">
        <f t="shared" si="55"/>
        <v>#N/A</v>
      </c>
      <c r="BQ113" s="1922" t="e">
        <f t="shared" si="55"/>
        <v>#N/A</v>
      </c>
      <c r="BR113" s="1922" t="e">
        <f t="shared" si="55"/>
        <v>#N/A</v>
      </c>
      <c r="BS113" s="1924"/>
      <c r="BT113" s="1924"/>
      <c r="BU113" s="1924"/>
      <c r="BV113" s="1924"/>
      <c r="BW113" s="1924"/>
      <c r="BX113" s="1924"/>
      <c r="BY113" s="1924"/>
      <c r="BZ113" s="1924"/>
      <c r="CA113" s="1925"/>
      <c r="CB113" s="1783"/>
      <c r="CC113" s="1926"/>
      <c r="CD113" s="1927"/>
      <c r="CE113" s="1927"/>
      <c r="CF113" s="2225"/>
      <c r="CG113" s="2002"/>
      <c r="CH113" s="1783"/>
      <c r="CI113" s="1783"/>
      <c r="CJ113" s="1783"/>
      <c r="CK113" s="1783"/>
      <c r="CL113" s="1783"/>
      <c r="CM113" s="1783"/>
      <c r="CN113" s="1783"/>
      <c r="CO113" s="1783"/>
      <c r="CP113" s="1783"/>
      <c r="CQ113" s="1783"/>
      <c r="CR113" s="1783"/>
      <c r="CS113" s="1783"/>
      <c r="CT113" s="1783"/>
    </row>
    <row r="114" spans="1:98" ht="14.4">
      <c r="A114" s="4341"/>
      <c r="B114" s="5181"/>
      <c r="C114" s="5182"/>
      <c r="D114" s="2113"/>
      <c r="E114" s="2048"/>
      <c r="F114" s="1891"/>
      <c r="G114" s="1892"/>
      <c r="H114" s="2070"/>
      <c r="I114" s="2226"/>
      <c r="J114" s="2227"/>
      <c r="K114" s="2227"/>
      <c r="L114" s="2227"/>
      <c r="M114" s="2227"/>
      <c r="N114" s="1685"/>
      <c r="O114" s="1898"/>
      <c r="P114" s="1918"/>
      <c r="Q114" s="2073"/>
      <c r="R114" s="1901"/>
      <c r="S114" s="1901"/>
      <c r="T114" s="1902"/>
      <c r="U114" s="1885"/>
      <c r="V114" s="2234">
        <v>4</v>
      </c>
      <c r="W114" s="2260" t="s">
        <v>1368</v>
      </c>
      <c r="X114" s="2255">
        <v>45746</v>
      </c>
      <c r="Y114" s="1905">
        <v>45864</v>
      </c>
      <c r="Z114" s="2018"/>
      <c r="AA114" s="2231"/>
      <c r="AB114" s="1908"/>
      <c r="AC114" s="1908"/>
      <c r="AD114" s="1909"/>
      <c r="AE114" s="1885"/>
      <c r="AF114" s="1932"/>
      <c r="AG114" s="1934"/>
      <c r="AH114" s="1934"/>
      <c r="AI114" s="1934"/>
      <c r="AJ114" s="1935"/>
      <c r="AK114" s="1914"/>
      <c r="AL114" s="1915"/>
      <c r="AM114" s="1915"/>
      <c r="AN114" s="1916"/>
      <c r="AO114" s="1783"/>
      <c r="AP114" s="1917"/>
      <c r="AQ114" s="1918"/>
      <c r="AR114" s="1859"/>
      <c r="AS114" s="1919" t="e">
        <f>#N/A</f>
        <v>#N/A</v>
      </c>
      <c r="AT114" s="1920" t="e">
        <f>#N/A</f>
        <v>#N/A</v>
      </c>
      <c r="AU114" s="1920" t="e">
        <f>#N/A</f>
        <v>#N/A</v>
      </c>
      <c r="AV114" s="1920" t="e">
        <f>#N/A</f>
        <v>#N/A</v>
      </c>
      <c r="AW114" s="1921">
        <f t="shared" si="49"/>
        <v>0</v>
      </c>
      <c r="AX114" s="1921">
        <f t="shared" si="50"/>
        <v>0</v>
      </c>
      <c r="AY114" s="1921">
        <f t="shared" si="51"/>
        <v>0</v>
      </c>
      <c r="AZ114" s="1921" t="e">
        <f>#N/A</f>
        <v>#N/A</v>
      </c>
      <c r="BA114" s="1922" t="e">
        <f>#N/A</f>
        <v>#N/A</v>
      </c>
      <c r="BB114" s="1922" t="e">
        <f>#N/A</f>
        <v>#N/A</v>
      </c>
      <c r="BC114" s="1922" t="e">
        <f>#N/A</f>
        <v>#N/A</v>
      </c>
      <c r="BD114" s="1922" t="e">
        <f>#N/A</f>
        <v>#N/A</v>
      </c>
      <c r="BE114" s="1923">
        <v>0.2</v>
      </c>
      <c r="BF114" s="1923">
        <v>0.8</v>
      </c>
      <c r="BG114" s="1922" t="e">
        <f>#N/A</f>
        <v>#N/A</v>
      </c>
      <c r="BH114" s="1922" t="e">
        <f>#N/A</f>
        <v>#N/A</v>
      </c>
      <c r="BI114" s="1922" t="e">
        <f>#N/A</f>
        <v>#N/A</v>
      </c>
      <c r="BJ114" s="1922" t="e">
        <f t="shared" si="54"/>
        <v>#N/A</v>
      </c>
      <c r="BK114" s="1922" t="e">
        <f t="shared" si="54"/>
        <v>#N/A</v>
      </c>
      <c r="BL114" s="1922" t="e">
        <f>#N/A</f>
        <v>#N/A</v>
      </c>
      <c r="BM114" s="1922" t="e">
        <f>#N/A</f>
        <v>#N/A</v>
      </c>
      <c r="BN114" s="1922" t="e">
        <f>#N/A</f>
        <v>#N/A</v>
      </c>
      <c r="BO114" s="1922" t="e">
        <f t="shared" si="55"/>
        <v>#N/A</v>
      </c>
      <c r="BP114" s="1922" t="e">
        <f t="shared" si="55"/>
        <v>#N/A</v>
      </c>
      <c r="BQ114" s="1922" t="e">
        <f t="shared" si="55"/>
        <v>#N/A</v>
      </c>
      <c r="BR114" s="1922" t="e">
        <f t="shared" si="55"/>
        <v>#N/A</v>
      </c>
      <c r="BS114" s="1924"/>
      <c r="BT114" s="1924"/>
      <c r="BU114" s="1924"/>
      <c r="BV114" s="1924"/>
      <c r="BW114" s="1924"/>
      <c r="BX114" s="1924"/>
      <c r="BY114" s="1924"/>
      <c r="BZ114" s="1924"/>
      <c r="CA114" s="1925"/>
      <c r="CB114" s="1783"/>
      <c r="CC114" s="1926"/>
      <c r="CD114" s="1927"/>
      <c r="CE114" s="1927"/>
      <c r="CF114" s="2225"/>
      <c r="CG114" s="2002"/>
      <c r="CH114" s="1783"/>
      <c r="CI114" s="1783"/>
      <c r="CJ114" s="1783"/>
      <c r="CK114" s="1783"/>
      <c r="CL114" s="1783"/>
      <c r="CM114" s="1783"/>
      <c r="CN114" s="1783"/>
      <c r="CO114" s="1783"/>
      <c r="CP114" s="1783"/>
      <c r="CQ114" s="1783"/>
      <c r="CR114" s="1783"/>
      <c r="CS114" s="1783"/>
      <c r="CT114" s="1783"/>
    </row>
    <row r="115" spans="1:98" ht="14.4">
      <c r="A115" s="4341"/>
      <c r="B115" s="5181"/>
      <c r="C115" s="5182"/>
      <c r="D115" s="2113"/>
      <c r="E115" s="2048"/>
      <c r="F115" s="1940"/>
      <c r="G115" s="1941"/>
      <c r="H115" s="2070"/>
      <c r="I115" s="2226"/>
      <c r="J115" s="2227"/>
      <c r="K115" s="2227"/>
      <c r="L115" s="2227"/>
      <c r="M115" s="2227"/>
      <c r="N115" s="1685"/>
      <c r="O115" s="1898"/>
      <c r="P115" s="1918"/>
      <c r="Q115" s="2073"/>
      <c r="R115" s="1901"/>
      <c r="S115" s="1901"/>
      <c r="T115" s="1902"/>
      <c r="U115" s="1885"/>
      <c r="V115" s="2234">
        <v>5</v>
      </c>
      <c r="W115" s="2261" t="s">
        <v>1369</v>
      </c>
      <c r="X115" s="2255">
        <v>45746</v>
      </c>
      <c r="Y115" s="1905">
        <v>45864</v>
      </c>
      <c r="Z115" s="2278"/>
      <c r="AA115" s="2231"/>
      <c r="AB115" s="1908"/>
      <c r="AC115" s="1908"/>
      <c r="AD115" s="1909"/>
      <c r="AE115" s="1885"/>
      <c r="AF115" s="1953"/>
      <c r="AG115" s="1955"/>
      <c r="AH115" s="1955"/>
      <c r="AI115" s="1955"/>
      <c r="AJ115" s="1956"/>
      <c r="AK115" s="1914"/>
      <c r="AL115" s="1915"/>
      <c r="AM115" s="1915"/>
      <c r="AN115" s="1916"/>
      <c r="AO115" s="1783"/>
      <c r="AP115" s="1917"/>
      <c r="AQ115" s="1918"/>
      <c r="AR115" s="1859"/>
      <c r="AS115" s="1919" t="e">
        <f>#N/A</f>
        <v>#N/A</v>
      </c>
      <c r="AT115" s="1920" t="e">
        <f>#N/A</f>
        <v>#N/A</v>
      </c>
      <c r="AU115" s="1920" t="e">
        <f>#N/A</f>
        <v>#N/A</v>
      </c>
      <c r="AV115" s="1920" t="e">
        <f>#N/A</f>
        <v>#N/A</v>
      </c>
      <c r="AW115" s="1921">
        <f t="shared" si="49"/>
        <v>0</v>
      </c>
      <c r="AX115" s="1921">
        <f t="shared" si="50"/>
        <v>0</v>
      </c>
      <c r="AY115" s="1921">
        <f t="shared" si="51"/>
        <v>0</v>
      </c>
      <c r="AZ115" s="1921" t="e">
        <f>#N/A</f>
        <v>#N/A</v>
      </c>
      <c r="BA115" s="1922" t="e">
        <f>#N/A</f>
        <v>#N/A</v>
      </c>
      <c r="BB115" s="1922" t="e">
        <f>#N/A</f>
        <v>#N/A</v>
      </c>
      <c r="BC115" s="1922" t="e">
        <f>#N/A</f>
        <v>#N/A</v>
      </c>
      <c r="BD115" s="1922" t="e">
        <f>#N/A</f>
        <v>#N/A</v>
      </c>
      <c r="BE115" s="1923">
        <v>0.2</v>
      </c>
      <c r="BF115" s="1923">
        <v>0.8</v>
      </c>
      <c r="BG115" s="1922" t="e">
        <f>#N/A</f>
        <v>#N/A</v>
      </c>
      <c r="BH115" s="1922" t="e">
        <f>#N/A</f>
        <v>#N/A</v>
      </c>
      <c r="BI115" s="1922" t="e">
        <f>#N/A</f>
        <v>#N/A</v>
      </c>
      <c r="BJ115" s="1922" t="e">
        <f t="shared" si="54"/>
        <v>#N/A</v>
      </c>
      <c r="BK115" s="1922" t="e">
        <f t="shared" si="54"/>
        <v>#N/A</v>
      </c>
      <c r="BL115" s="1922" t="e">
        <f>#N/A</f>
        <v>#N/A</v>
      </c>
      <c r="BM115" s="1922" t="e">
        <f>#N/A</f>
        <v>#N/A</v>
      </c>
      <c r="BN115" s="1922" t="e">
        <f>#N/A</f>
        <v>#N/A</v>
      </c>
      <c r="BO115" s="1922" t="e">
        <f t="shared" si="55"/>
        <v>#N/A</v>
      </c>
      <c r="BP115" s="1922" t="e">
        <f t="shared" si="55"/>
        <v>#N/A</v>
      </c>
      <c r="BQ115" s="1922" t="e">
        <f t="shared" si="55"/>
        <v>#N/A</v>
      </c>
      <c r="BR115" s="1922" t="e">
        <f t="shared" si="55"/>
        <v>#N/A</v>
      </c>
      <c r="BS115" s="1924"/>
      <c r="BT115" s="1924"/>
      <c r="BU115" s="1924"/>
      <c r="BV115" s="1924"/>
      <c r="BW115" s="1924"/>
      <c r="BX115" s="1924"/>
      <c r="BY115" s="1924"/>
      <c r="BZ115" s="1924"/>
      <c r="CA115" s="1925"/>
      <c r="CB115" s="1783"/>
      <c r="CC115" s="1926"/>
      <c r="CD115" s="1927"/>
      <c r="CE115" s="1927"/>
      <c r="CF115" s="2225"/>
      <c r="CG115" s="2002"/>
      <c r="CH115" s="1783"/>
      <c r="CI115" s="1783"/>
      <c r="CJ115" s="1783"/>
      <c r="CK115" s="1783"/>
      <c r="CL115" s="1783"/>
      <c r="CM115" s="1783"/>
      <c r="CN115" s="1783"/>
      <c r="CO115" s="1783"/>
      <c r="CP115" s="1783"/>
      <c r="CQ115" s="1783"/>
      <c r="CR115" s="1783"/>
      <c r="CS115" s="1783"/>
      <c r="CT115" s="1783"/>
    </row>
    <row r="116" spans="1:98" ht="14.4">
      <c r="A116" s="4341"/>
      <c r="B116" s="1889"/>
      <c r="C116" s="1890"/>
      <c r="D116" s="2113"/>
      <c r="E116" s="2048"/>
      <c r="F116" s="1940"/>
      <c r="G116" s="1941"/>
      <c r="H116" s="2070"/>
      <c r="I116" s="2226"/>
      <c r="J116" s="2227"/>
      <c r="K116" s="2227"/>
      <c r="L116" s="2227"/>
      <c r="M116" s="2227"/>
      <c r="N116" s="1685"/>
      <c r="O116" s="1898"/>
      <c r="P116" s="1918"/>
      <c r="Q116" s="2073"/>
      <c r="R116" s="1901"/>
      <c r="S116" s="1901"/>
      <c r="T116" s="1902"/>
      <c r="U116" s="1885"/>
      <c r="V116" s="2234">
        <v>6</v>
      </c>
      <c r="W116" s="2262" t="s">
        <v>1370</v>
      </c>
      <c r="X116" s="2255">
        <v>45746</v>
      </c>
      <c r="Y116" s="1905">
        <v>45864</v>
      </c>
      <c r="Z116" s="2278"/>
      <c r="AA116" s="2231"/>
      <c r="AB116" s="1908"/>
      <c r="AC116" s="1908"/>
      <c r="AD116" s="1909"/>
      <c r="AE116" s="1885"/>
      <c r="AF116" s="1953"/>
      <c r="AG116" s="1955"/>
      <c r="AH116" s="1955"/>
      <c r="AI116" s="1955"/>
      <c r="AJ116" s="1956"/>
      <c r="AK116" s="1914"/>
      <c r="AL116" s="1915"/>
      <c r="AM116" s="1915"/>
      <c r="AN116" s="1916"/>
      <c r="AO116" s="1783"/>
      <c r="AP116" s="1917"/>
      <c r="AQ116" s="1918"/>
      <c r="AR116" s="1859"/>
      <c r="AS116" s="1919" t="e">
        <f>#N/A</f>
        <v>#N/A</v>
      </c>
      <c r="AT116" s="1920" t="e">
        <f>#N/A</f>
        <v>#N/A</v>
      </c>
      <c r="AU116" s="1920" t="e">
        <f>#N/A</f>
        <v>#N/A</v>
      </c>
      <c r="AV116" s="1920" t="e">
        <f>#N/A</f>
        <v>#N/A</v>
      </c>
      <c r="AW116" s="1921">
        <f t="shared" si="49"/>
        <v>0</v>
      </c>
      <c r="AX116" s="1921">
        <f t="shared" si="50"/>
        <v>0</v>
      </c>
      <c r="AY116" s="1921">
        <f t="shared" si="51"/>
        <v>0</v>
      </c>
      <c r="AZ116" s="1921" t="e">
        <f>#N/A</f>
        <v>#N/A</v>
      </c>
      <c r="BA116" s="1922" t="e">
        <f>#N/A</f>
        <v>#N/A</v>
      </c>
      <c r="BB116" s="1922" t="e">
        <f>#N/A</f>
        <v>#N/A</v>
      </c>
      <c r="BC116" s="1922" t="e">
        <f>#N/A</f>
        <v>#N/A</v>
      </c>
      <c r="BD116" s="1922" t="e">
        <f>#N/A</f>
        <v>#N/A</v>
      </c>
      <c r="BE116" s="1923">
        <v>0.2</v>
      </c>
      <c r="BF116" s="1923">
        <v>0.8</v>
      </c>
      <c r="BG116" s="1922" t="e">
        <f>#N/A</f>
        <v>#N/A</v>
      </c>
      <c r="BH116" s="1922" t="e">
        <f>#N/A</f>
        <v>#N/A</v>
      </c>
      <c r="BI116" s="1922" t="e">
        <f>#N/A</f>
        <v>#N/A</v>
      </c>
      <c r="BJ116" s="1922" t="e">
        <f t="shared" si="54"/>
        <v>#N/A</v>
      </c>
      <c r="BK116" s="1922" t="e">
        <f t="shared" si="54"/>
        <v>#N/A</v>
      </c>
      <c r="BL116" s="1922" t="e">
        <f>#N/A</f>
        <v>#N/A</v>
      </c>
      <c r="BM116" s="1922" t="e">
        <f>#N/A</f>
        <v>#N/A</v>
      </c>
      <c r="BN116" s="1922" t="e">
        <f>#N/A</f>
        <v>#N/A</v>
      </c>
      <c r="BO116" s="1922" t="e">
        <f t="shared" si="55"/>
        <v>#N/A</v>
      </c>
      <c r="BP116" s="1922" t="e">
        <f t="shared" si="55"/>
        <v>#N/A</v>
      </c>
      <c r="BQ116" s="1922" t="e">
        <f t="shared" si="55"/>
        <v>#N/A</v>
      </c>
      <c r="BR116" s="1922" t="e">
        <f t="shared" si="55"/>
        <v>#N/A</v>
      </c>
      <c r="BS116" s="1924"/>
      <c r="BT116" s="1924"/>
      <c r="BU116" s="1924"/>
      <c r="BV116" s="1924"/>
      <c r="BW116" s="1924"/>
      <c r="BX116" s="1924"/>
      <c r="BY116" s="1924"/>
      <c r="BZ116" s="1924"/>
      <c r="CA116" s="1925"/>
      <c r="CB116" s="1783"/>
      <c r="CC116" s="1926"/>
      <c r="CD116" s="1927"/>
      <c r="CE116" s="1927"/>
      <c r="CF116" s="2225"/>
      <c r="CG116" s="2002"/>
      <c r="CH116" s="1783"/>
      <c r="CI116" s="1783"/>
      <c r="CJ116" s="1783"/>
      <c r="CK116" s="1783"/>
      <c r="CL116" s="1783"/>
      <c r="CM116" s="1783"/>
      <c r="CN116" s="1783"/>
      <c r="CO116" s="1783"/>
      <c r="CP116" s="1783"/>
      <c r="CQ116" s="1783"/>
      <c r="CR116" s="1783"/>
      <c r="CS116" s="1783"/>
      <c r="CT116" s="1783"/>
    </row>
    <row r="117" spans="1:98" ht="14.4">
      <c r="A117" s="4341"/>
      <c r="B117" s="1889"/>
      <c r="C117" s="1890"/>
      <c r="D117" s="2113"/>
      <c r="E117" s="2048"/>
      <c r="F117" s="1940"/>
      <c r="G117" s="1941"/>
      <c r="H117" s="2070"/>
      <c r="I117" s="2226"/>
      <c r="J117" s="2227"/>
      <c r="K117" s="2227"/>
      <c r="L117" s="2227"/>
      <c r="M117" s="2227"/>
      <c r="N117" s="1685"/>
      <c r="O117" s="1898"/>
      <c r="P117" s="1918"/>
      <c r="Q117" s="2073"/>
      <c r="R117" s="1901"/>
      <c r="S117" s="1901"/>
      <c r="T117" s="1902"/>
      <c r="U117" s="1885"/>
      <c r="V117" s="2234">
        <v>7</v>
      </c>
      <c r="W117" s="2401"/>
      <c r="X117" s="1948"/>
      <c r="Y117" s="1948"/>
      <c r="Z117" s="2278"/>
      <c r="AA117" s="2231"/>
      <c r="AB117" s="1908"/>
      <c r="AC117" s="1908"/>
      <c r="AD117" s="1909"/>
      <c r="AE117" s="1885"/>
      <c r="AF117" s="1953"/>
      <c r="AG117" s="1955"/>
      <c r="AH117" s="1955"/>
      <c r="AI117" s="1955"/>
      <c r="AJ117" s="1956"/>
      <c r="AK117" s="1914"/>
      <c r="AL117" s="1915"/>
      <c r="AM117" s="1915"/>
      <c r="AN117" s="1916"/>
      <c r="AO117" s="1783"/>
      <c r="AP117" s="1917"/>
      <c r="AQ117" s="1918"/>
      <c r="AR117" s="1859"/>
      <c r="AS117" s="1919" t="e">
        <f>#N/A</f>
        <v>#N/A</v>
      </c>
      <c r="AT117" s="1920" t="e">
        <f>#N/A</f>
        <v>#N/A</v>
      </c>
      <c r="AU117" s="1920" t="e">
        <f>#N/A</f>
        <v>#N/A</v>
      </c>
      <c r="AV117" s="1920" t="e">
        <f>#N/A</f>
        <v>#N/A</v>
      </c>
      <c r="AW117" s="1921" t="e">
        <f t="shared" si="49"/>
        <v>#DIV/0!</v>
      </c>
      <c r="AX117" s="1921" t="e">
        <f t="shared" si="50"/>
        <v>#DIV/0!</v>
      </c>
      <c r="AY117" s="1921" t="e">
        <f t="shared" si="51"/>
        <v>#DIV/0!</v>
      </c>
      <c r="AZ117" s="1921" t="e">
        <f>#N/A</f>
        <v>#N/A</v>
      </c>
      <c r="BA117" s="1922" t="e">
        <f>#N/A</f>
        <v>#N/A</v>
      </c>
      <c r="BB117" s="1922" t="e">
        <f>#N/A</f>
        <v>#N/A</v>
      </c>
      <c r="BC117" s="1922" t="e">
        <f>#N/A</f>
        <v>#N/A</v>
      </c>
      <c r="BD117" s="1922" t="e">
        <f>#N/A</f>
        <v>#N/A</v>
      </c>
      <c r="BE117" s="1923">
        <v>0.2</v>
      </c>
      <c r="BF117" s="1923">
        <v>0.8</v>
      </c>
      <c r="BG117" s="1922" t="e">
        <f>#N/A</f>
        <v>#N/A</v>
      </c>
      <c r="BH117" s="1922" t="e">
        <f>#N/A</f>
        <v>#N/A</v>
      </c>
      <c r="BI117" s="1922" t="e">
        <f>#N/A</f>
        <v>#N/A</v>
      </c>
      <c r="BJ117" s="1922" t="e">
        <f t="shared" si="54"/>
        <v>#N/A</v>
      </c>
      <c r="BK117" s="1922" t="e">
        <f t="shared" si="54"/>
        <v>#N/A</v>
      </c>
      <c r="BL117" s="1922" t="e">
        <f>#N/A</f>
        <v>#N/A</v>
      </c>
      <c r="BM117" s="1922" t="e">
        <f>#N/A</f>
        <v>#N/A</v>
      </c>
      <c r="BN117" s="1922" t="e">
        <f>#N/A</f>
        <v>#N/A</v>
      </c>
      <c r="BO117" s="1922" t="e">
        <f t="shared" si="55"/>
        <v>#N/A</v>
      </c>
      <c r="BP117" s="1922" t="e">
        <f t="shared" si="55"/>
        <v>#N/A</v>
      </c>
      <c r="BQ117" s="1922" t="e">
        <f t="shared" si="55"/>
        <v>#N/A</v>
      </c>
      <c r="BR117" s="1922" t="e">
        <f t="shared" si="55"/>
        <v>#N/A</v>
      </c>
      <c r="BS117" s="1924"/>
      <c r="BT117" s="1924"/>
      <c r="BU117" s="1924"/>
      <c r="BV117" s="1924"/>
      <c r="BW117" s="1924"/>
      <c r="BX117" s="1924"/>
      <c r="BY117" s="1924"/>
      <c r="BZ117" s="1924"/>
      <c r="CA117" s="1925"/>
      <c r="CB117" s="1783"/>
      <c r="CC117" s="1926"/>
      <c r="CD117" s="1927"/>
      <c r="CE117" s="1927"/>
      <c r="CF117" s="2225"/>
      <c r="CG117" s="2002"/>
      <c r="CH117" s="1783"/>
      <c r="CI117" s="1783"/>
      <c r="CJ117" s="1783"/>
      <c r="CK117" s="1783"/>
      <c r="CL117" s="1783"/>
      <c r="CM117" s="1783"/>
      <c r="CN117" s="1783"/>
      <c r="CO117" s="1783"/>
      <c r="CP117" s="1783"/>
      <c r="CQ117" s="1783"/>
      <c r="CR117" s="1783"/>
      <c r="CS117" s="1783"/>
      <c r="CT117" s="1783"/>
    </row>
    <row r="118" spans="1:98" ht="14.4">
      <c r="A118" s="4341"/>
      <c r="B118" s="1889"/>
      <c r="C118" s="1890"/>
      <c r="D118" s="2113"/>
      <c r="E118" s="2048"/>
      <c r="F118" s="1940"/>
      <c r="G118" s="1941"/>
      <c r="H118" s="2070"/>
      <c r="I118" s="2226"/>
      <c r="J118" s="2227"/>
      <c r="K118" s="2227"/>
      <c r="L118" s="2227"/>
      <c r="M118" s="2227"/>
      <c r="N118" s="1685"/>
      <c r="O118" s="1898"/>
      <c r="P118" s="1918"/>
      <c r="Q118" s="2073"/>
      <c r="R118" s="1901"/>
      <c r="S118" s="1901"/>
      <c r="T118" s="1902"/>
      <c r="U118" s="1885"/>
      <c r="V118" s="2234">
        <v>8</v>
      </c>
      <c r="W118" s="2401"/>
      <c r="X118" s="1948"/>
      <c r="Y118" s="1948"/>
      <c r="Z118" s="2278"/>
      <c r="AA118" s="2231"/>
      <c r="AB118" s="1908"/>
      <c r="AC118" s="1908"/>
      <c r="AD118" s="1909"/>
      <c r="AE118" s="1885"/>
      <c r="AF118" s="1953"/>
      <c r="AG118" s="1955"/>
      <c r="AH118" s="1955"/>
      <c r="AI118" s="1955"/>
      <c r="AJ118" s="1956"/>
      <c r="AK118" s="1914"/>
      <c r="AL118" s="1915"/>
      <c r="AM118" s="1915"/>
      <c r="AN118" s="1916"/>
      <c r="AO118" s="1783"/>
      <c r="AP118" s="1917"/>
      <c r="AQ118" s="1918"/>
      <c r="AR118" s="1859"/>
      <c r="AS118" s="1919" t="e">
        <f>#N/A</f>
        <v>#N/A</v>
      </c>
      <c r="AT118" s="1920" t="e">
        <f>#N/A</f>
        <v>#N/A</v>
      </c>
      <c r="AU118" s="1920" t="e">
        <f>#N/A</f>
        <v>#N/A</v>
      </c>
      <c r="AV118" s="1920" t="e">
        <f>#N/A</f>
        <v>#N/A</v>
      </c>
      <c r="AW118" s="1921" t="e">
        <f t="shared" si="49"/>
        <v>#DIV/0!</v>
      </c>
      <c r="AX118" s="1921" t="e">
        <f t="shared" si="50"/>
        <v>#DIV/0!</v>
      </c>
      <c r="AY118" s="1921" t="e">
        <f t="shared" si="51"/>
        <v>#DIV/0!</v>
      </c>
      <c r="AZ118" s="1921" t="e">
        <f>#N/A</f>
        <v>#N/A</v>
      </c>
      <c r="BA118" s="1922" t="e">
        <f>#N/A</f>
        <v>#N/A</v>
      </c>
      <c r="BB118" s="1922" t="e">
        <f>#N/A</f>
        <v>#N/A</v>
      </c>
      <c r="BC118" s="1922" t="e">
        <f>#N/A</f>
        <v>#N/A</v>
      </c>
      <c r="BD118" s="1922" t="e">
        <f>#N/A</f>
        <v>#N/A</v>
      </c>
      <c r="BE118" s="1923">
        <v>0.2</v>
      </c>
      <c r="BF118" s="1923">
        <v>0.8</v>
      </c>
      <c r="BG118" s="1922" t="e">
        <f>#N/A</f>
        <v>#N/A</v>
      </c>
      <c r="BH118" s="1922" t="e">
        <f>#N/A</f>
        <v>#N/A</v>
      </c>
      <c r="BI118" s="1922" t="e">
        <f>#N/A</f>
        <v>#N/A</v>
      </c>
      <c r="BJ118" s="1922" t="e">
        <f t="shared" si="54"/>
        <v>#N/A</v>
      </c>
      <c r="BK118" s="1922" t="e">
        <f t="shared" si="54"/>
        <v>#N/A</v>
      </c>
      <c r="BL118" s="1922" t="e">
        <f>#N/A</f>
        <v>#N/A</v>
      </c>
      <c r="BM118" s="1922" t="e">
        <f>#N/A</f>
        <v>#N/A</v>
      </c>
      <c r="BN118" s="1922" t="e">
        <f>#N/A</f>
        <v>#N/A</v>
      </c>
      <c r="BO118" s="1922" t="e">
        <f t="shared" si="55"/>
        <v>#N/A</v>
      </c>
      <c r="BP118" s="1922" t="e">
        <f t="shared" si="55"/>
        <v>#N/A</v>
      </c>
      <c r="BQ118" s="1922" t="e">
        <f t="shared" si="55"/>
        <v>#N/A</v>
      </c>
      <c r="BR118" s="1922" t="e">
        <f t="shared" si="55"/>
        <v>#N/A</v>
      </c>
      <c r="BS118" s="1924"/>
      <c r="BT118" s="1924"/>
      <c r="BU118" s="1924"/>
      <c r="BV118" s="1924"/>
      <c r="BW118" s="1924"/>
      <c r="BX118" s="1924"/>
      <c r="BY118" s="1924"/>
      <c r="BZ118" s="1924"/>
      <c r="CA118" s="1925"/>
      <c r="CB118" s="1783"/>
      <c r="CC118" s="1926"/>
      <c r="CD118" s="1927"/>
      <c r="CE118" s="1927"/>
      <c r="CF118" s="2225"/>
      <c r="CG118" s="2002"/>
      <c r="CH118" s="1783"/>
      <c r="CI118" s="1783"/>
      <c r="CJ118" s="1783"/>
      <c r="CK118" s="1783"/>
      <c r="CL118" s="1783"/>
      <c r="CM118" s="1783"/>
      <c r="CN118" s="1783"/>
      <c r="CO118" s="1783"/>
      <c r="CP118" s="1783"/>
      <c r="CQ118" s="1783"/>
      <c r="CR118" s="1783"/>
      <c r="CS118" s="1783"/>
      <c r="CT118" s="1783"/>
    </row>
    <row r="119" spans="1:98" ht="14.4">
      <c r="A119" s="4341"/>
      <c r="B119" s="1889"/>
      <c r="C119" s="1890"/>
      <c r="D119" s="2113"/>
      <c r="E119" s="2048"/>
      <c r="F119" s="1940"/>
      <c r="G119" s="1941"/>
      <c r="H119" s="2070"/>
      <c r="I119" s="2226"/>
      <c r="J119" s="2227"/>
      <c r="K119" s="2227"/>
      <c r="L119" s="2227"/>
      <c r="M119" s="2227"/>
      <c r="N119" s="1685"/>
      <c r="O119" s="1898"/>
      <c r="P119" s="1918"/>
      <c r="Q119" s="2073"/>
      <c r="R119" s="1901"/>
      <c r="S119" s="1901"/>
      <c r="T119" s="1902"/>
      <c r="U119" s="1885"/>
      <c r="V119" s="2234">
        <v>9</v>
      </c>
      <c r="W119" s="2401"/>
      <c r="X119" s="1948"/>
      <c r="Y119" s="1948"/>
      <c r="Z119" s="2278"/>
      <c r="AA119" s="2231"/>
      <c r="AB119" s="1908"/>
      <c r="AC119" s="1908"/>
      <c r="AD119" s="1909"/>
      <c r="AE119" s="1885"/>
      <c r="AF119" s="1953"/>
      <c r="AG119" s="1955"/>
      <c r="AH119" s="1955"/>
      <c r="AI119" s="1955"/>
      <c r="AJ119" s="1956"/>
      <c r="AK119" s="1914"/>
      <c r="AL119" s="1915"/>
      <c r="AM119" s="1915"/>
      <c r="AN119" s="1916"/>
      <c r="AO119" s="1783"/>
      <c r="AP119" s="1917"/>
      <c r="AQ119" s="1918"/>
      <c r="AR119" s="1859"/>
      <c r="AS119" s="1919" t="e">
        <f>#N/A</f>
        <v>#N/A</v>
      </c>
      <c r="AT119" s="1920" t="e">
        <f>#N/A</f>
        <v>#N/A</v>
      </c>
      <c r="AU119" s="1920" t="e">
        <f>#N/A</f>
        <v>#N/A</v>
      </c>
      <c r="AV119" s="1920" t="e">
        <f>#N/A</f>
        <v>#N/A</v>
      </c>
      <c r="AW119" s="1921" t="e">
        <f t="shared" si="49"/>
        <v>#DIV/0!</v>
      </c>
      <c r="AX119" s="1921" t="e">
        <f t="shared" si="50"/>
        <v>#DIV/0!</v>
      </c>
      <c r="AY119" s="1921" t="e">
        <f t="shared" si="51"/>
        <v>#DIV/0!</v>
      </c>
      <c r="AZ119" s="1921" t="e">
        <f>#N/A</f>
        <v>#N/A</v>
      </c>
      <c r="BA119" s="1922" t="e">
        <f>#N/A</f>
        <v>#N/A</v>
      </c>
      <c r="BB119" s="1922" t="e">
        <f>#N/A</f>
        <v>#N/A</v>
      </c>
      <c r="BC119" s="1922" t="e">
        <f>#N/A</f>
        <v>#N/A</v>
      </c>
      <c r="BD119" s="1922" t="e">
        <f>#N/A</f>
        <v>#N/A</v>
      </c>
      <c r="BE119" s="1923">
        <v>0.2</v>
      </c>
      <c r="BF119" s="1923">
        <v>0.8</v>
      </c>
      <c r="BG119" s="1922" t="e">
        <f>#N/A</f>
        <v>#N/A</v>
      </c>
      <c r="BH119" s="1922" t="e">
        <f>#N/A</f>
        <v>#N/A</v>
      </c>
      <c r="BI119" s="1922" t="e">
        <f>#N/A</f>
        <v>#N/A</v>
      </c>
      <c r="BJ119" s="1922" t="e">
        <f t="shared" si="54"/>
        <v>#N/A</v>
      </c>
      <c r="BK119" s="1922" t="e">
        <f t="shared" si="54"/>
        <v>#N/A</v>
      </c>
      <c r="BL119" s="1922" t="e">
        <f>#N/A</f>
        <v>#N/A</v>
      </c>
      <c r="BM119" s="1922" t="e">
        <f>#N/A</f>
        <v>#N/A</v>
      </c>
      <c r="BN119" s="1922" t="e">
        <f>#N/A</f>
        <v>#N/A</v>
      </c>
      <c r="BO119" s="1922" t="e">
        <f t="shared" si="55"/>
        <v>#N/A</v>
      </c>
      <c r="BP119" s="1922" t="e">
        <f t="shared" si="55"/>
        <v>#N/A</v>
      </c>
      <c r="BQ119" s="1922" t="e">
        <f t="shared" si="55"/>
        <v>#N/A</v>
      </c>
      <c r="BR119" s="1922" t="e">
        <f t="shared" si="55"/>
        <v>#N/A</v>
      </c>
      <c r="BS119" s="1924"/>
      <c r="BT119" s="1924"/>
      <c r="BU119" s="1924"/>
      <c r="BV119" s="1924"/>
      <c r="BW119" s="1924"/>
      <c r="BX119" s="1924"/>
      <c r="BY119" s="1924"/>
      <c r="BZ119" s="1924"/>
      <c r="CA119" s="1925"/>
      <c r="CB119" s="1783"/>
      <c r="CC119" s="1926"/>
      <c r="CD119" s="1927"/>
      <c r="CE119" s="1927"/>
      <c r="CF119" s="2225"/>
      <c r="CG119" s="2002"/>
      <c r="CH119" s="1783"/>
      <c r="CI119" s="1783"/>
      <c r="CJ119" s="1783"/>
      <c r="CK119" s="1783"/>
      <c r="CL119" s="1783"/>
      <c r="CM119" s="1783"/>
      <c r="CN119" s="1783"/>
      <c r="CO119" s="1783"/>
      <c r="CP119" s="1783"/>
      <c r="CQ119" s="1783"/>
      <c r="CR119" s="1783"/>
      <c r="CS119" s="1783"/>
      <c r="CT119" s="1783"/>
    </row>
    <row r="120" spans="1:98" thickBot="1">
      <c r="A120" s="4341"/>
      <c r="B120" s="1889"/>
      <c r="C120" s="1890"/>
      <c r="D120" s="2113"/>
      <c r="E120" s="2048"/>
      <c r="F120" s="1940"/>
      <c r="G120" s="1941"/>
      <c r="H120" s="2070"/>
      <c r="I120" s="2402"/>
      <c r="J120" s="2265"/>
      <c r="K120" s="2265"/>
      <c r="L120" s="2265"/>
      <c r="M120" s="2265"/>
      <c r="N120" s="1685"/>
      <c r="O120" s="1945"/>
      <c r="P120" s="1961"/>
      <c r="Q120" s="2073"/>
      <c r="R120" s="1901"/>
      <c r="S120" s="1901"/>
      <c r="T120" s="1902"/>
      <c r="U120" s="1885"/>
      <c r="V120" s="2277">
        <v>10</v>
      </c>
      <c r="W120" s="2401"/>
      <c r="X120" s="1948"/>
      <c r="Y120" s="1948"/>
      <c r="Z120" s="2278"/>
      <c r="AA120" s="2279"/>
      <c r="AB120" s="2280"/>
      <c r="AC120" s="2280"/>
      <c r="AD120" s="2281"/>
      <c r="AE120" s="1885"/>
      <c r="AF120" s="1953"/>
      <c r="AG120" s="1955"/>
      <c r="AH120" s="1955"/>
      <c r="AI120" s="1955"/>
      <c r="AJ120" s="1956"/>
      <c r="AK120" s="1957"/>
      <c r="AL120" s="1958"/>
      <c r="AM120" s="1958"/>
      <c r="AN120" s="1959"/>
      <c r="AO120" s="1783"/>
      <c r="AP120" s="1960"/>
      <c r="AQ120" s="1961"/>
      <c r="AR120" s="1859"/>
      <c r="AS120" s="1962" t="e">
        <f>#N/A</f>
        <v>#N/A</v>
      </c>
      <c r="AT120" s="2374" t="e">
        <f>#N/A</f>
        <v>#N/A</v>
      </c>
      <c r="AU120" s="2374" t="e">
        <f>#N/A</f>
        <v>#N/A</v>
      </c>
      <c r="AV120" s="2374" t="e">
        <f>#N/A</f>
        <v>#N/A</v>
      </c>
      <c r="AW120" s="2375" t="e">
        <f t="shared" si="49"/>
        <v>#DIV/0!</v>
      </c>
      <c r="AX120" s="2375" t="e">
        <f t="shared" si="50"/>
        <v>#DIV/0!</v>
      </c>
      <c r="AY120" s="2375" t="e">
        <f t="shared" si="51"/>
        <v>#DIV/0!</v>
      </c>
      <c r="AZ120" s="2375" t="e">
        <f>#N/A</f>
        <v>#N/A</v>
      </c>
      <c r="BA120" s="1966" t="e">
        <f>#N/A</f>
        <v>#N/A</v>
      </c>
      <c r="BB120" s="1966" t="e">
        <f>#N/A</f>
        <v>#N/A</v>
      </c>
      <c r="BC120" s="1966" t="e">
        <f>#N/A</f>
        <v>#N/A</v>
      </c>
      <c r="BD120" s="1966" t="e">
        <f>#N/A</f>
        <v>#N/A</v>
      </c>
      <c r="BE120" s="1965">
        <v>0.2</v>
      </c>
      <c r="BF120" s="1965">
        <v>0.8</v>
      </c>
      <c r="BG120" s="1966" t="e">
        <f>#N/A</f>
        <v>#N/A</v>
      </c>
      <c r="BH120" s="1966" t="e">
        <f>#N/A</f>
        <v>#N/A</v>
      </c>
      <c r="BI120" s="1966" t="e">
        <f>#N/A</f>
        <v>#N/A</v>
      </c>
      <c r="BJ120" s="1966" t="e">
        <f t="shared" si="54"/>
        <v>#N/A</v>
      </c>
      <c r="BK120" s="1966" t="e">
        <f t="shared" si="54"/>
        <v>#N/A</v>
      </c>
      <c r="BL120" s="1966" t="e">
        <f>#N/A</f>
        <v>#N/A</v>
      </c>
      <c r="BM120" s="1966" t="e">
        <f>#N/A</f>
        <v>#N/A</v>
      </c>
      <c r="BN120" s="1966" t="e">
        <f>#N/A</f>
        <v>#N/A</v>
      </c>
      <c r="BO120" s="1966" t="e">
        <f t="shared" si="55"/>
        <v>#N/A</v>
      </c>
      <c r="BP120" s="1966" t="e">
        <f t="shared" si="55"/>
        <v>#N/A</v>
      </c>
      <c r="BQ120" s="1966" t="e">
        <f t="shared" si="55"/>
        <v>#N/A</v>
      </c>
      <c r="BR120" s="1966" t="e">
        <f t="shared" si="55"/>
        <v>#N/A</v>
      </c>
      <c r="BS120" s="1816"/>
      <c r="BT120" s="1816"/>
      <c r="BU120" s="1816"/>
      <c r="BV120" s="1816"/>
      <c r="BW120" s="1816"/>
      <c r="BX120" s="1816"/>
      <c r="BY120" s="1816"/>
      <c r="BZ120" s="1816"/>
      <c r="CA120" s="1817"/>
      <c r="CB120" s="1783"/>
      <c r="CC120" s="1967"/>
      <c r="CD120" s="1968"/>
      <c r="CE120" s="1968"/>
      <c r="CF120" s="2376"/>
      <c r="CG120" s="2377"/>
      <c r="CH120" s="1783"/>
      <c r="CI120" s="1783"/>
      <c r="CJ120" s="1783"/>
      <c r="CK120" s="1783"/>
      <c r="CL120" s="1783"/>
      <c r="CM120" s="1783"/>
      <c r="CN120" s="1783"/>
      <c r="CO120" s="1783"/>
      <c r="CP120" s="1783"/>
      <c r="CQ120" s="1783"/>
      <c r="CR120" s="1783"/>
      <c r="CS120" s="1783"/>
      <c r="CT120" s="1783"/>
    </row>
    <row r="121" spans="1:98" ht="132.75" customHeight="1" thickBot="1">
      <c r="A121" s="5159">
        <v>16</v>
      </c>
      <c r="B121" s="5254" t="s">
        <v>1429</v>
      </c>
      <c r="C121" s="5255"/>
      <c r="D121" s="5256">
        <v>2022002470051</v>
      </c>
      <c r="E121" s="5257"/>
      <c r="F121" s="2403"/>
      <c r="G121" s="2404"/>
      <c r="H121" s="5263" t="s">
        <v>435</v>
      </c>
      <c r="I121" s="2405"/>
      <c r="J121" s="2406"/>
      <c r="K121" s="2406"/>
      <c r="L121" s="2406"/>
      <c r="M121" s="2406"/>
      <c r="N121" s="5266">
        <v>24895736640.290001</v>
      </c>
      <c r="O121" s="5269" t="s">
        <v>91</v>
      </c>
      <c r="P121" s="5241">
        <v>24895736640.290001</v>
      </c>
      <c r="Q121" s="2407"/>
      <c r="R121" s="2408"/>
      <c r="S121" s="2408"/>
      <c r="T121" s="2409"/>
      <c r="U121" s="2410"/>
      <c r="V121" s="2411">
        <v>1</v>
      </c>
      <c r="W121" s="2410" t="s">
        <v>1368</v>
      </c>
      <c r="X121" s="2412">
        <v>45746</v>
      </c>
      <c r="Y121" s="2413">
        <v>45864</v>
      </c>
      <c r="Z121" s="2414"/>
      <c r="AA121" s="2415">
        <v>1</v>
      </c>
      <c r="AB121" s="2416"/>
      <c r="AC121" s="2416"/>
      <c r="AD121" s="2417"/>
      <c r="AE121" s="2410"/>
      <c r="AF121" s="2418"/>
      <c r="AG121" s="2419"/>
      <c r="AH121" s="2419"/>
      <c r="AI121" s="2419"/>
      <c r="AJ121" s="2420"/>
      <c r="AK121" s="2421">
        <v>0.64900000000000002</v>
      </c>
      <c r="AL121" s="2422"/>
      <c r="AM121" s="2422"/>
      <c r="AN121" s="2423"/>
      <c r="AO121" s="2424"/>
      <c r="AP121" s="2425" t="s">
        <v>97</v>
      </c>
      <c r="AQ121" s="2426" t="s">
        <v>356</v>
      </c>
      <c r="AR121" s="1859"/>
      <c r="AS121" s="1860" t="e">
        <f>#N/A</f>
        <v>#N/A</v>
      </c>
      <c r="AT121" s="2344" t="e">
        <f>#N/A</f>
        <v>#N/A</v>
      </c>
      <c r="AU121" s="2344" t="e">
        <f>#N/A</f>
        <v>#N/A</v>
      </c>
      <c r="AV121" s="2344" t="e">
        <f>#N/A</f>
        <v>#N/A</v>
      </c>
      <c r="AW121" s="1997">
        <f t="shared" si="49"/>
        <v>1</v>
      </c>
      <c r="AX121" s="1997">
        <f t="shared" si="50"/>
        <v>0</v>
      </c>
      <c r="AY121" s="1997">
        <f t="shared" si="51"/>
        <v>0</v>
      </c>
      <c r="AZ121" s="1997" t="e">
        <f>#N/A</f>
        <v>#N/A</v>
      </c>
      <c r="BA121" s="1998" t="e">
        <f>#N/A</f>
        <v>#N/A</v>
      </c>
      <c r="BB121" s="1998" t="e">
        <f>#N/A</f>
        <v>#N/A</v>
      </c>
      <c r="BC121" s="1998" t="e">
        <f>#N/A</f>
        <v>#N/A</v>
      </c>
      <c r="BD121" s="1998" t="e">
        <f>#N/A</f>
        <v>#N/A</v>
      </c>
      <c r="BE121" s="2345">
        <v>0.2</v>
      </c>
      <c r="BF121" s="2345">
        <v>0.8</v>
      </c>
      <c r="BG121" s="1998" t="e">
        <f>#N/A</f>
        <v>#N/A</v>
      </c>
      <c r="BH121" s="1998" t="e">
        <f>#N/A</f>
        <v>#N/A</v>
      </c>
      <c r="BI121" s="1998" t="e">
        <f>#N/A</f>
        <v>#N/A</v>
      </c>
      <c r="BJ121" s="1998" t="e">
        <f t="shared" si="54"/>
        <v>#N/A</v>
      </c>
      <c r="BK121" s="1998" t="e">
        <f t="shared" si="54"/>
        <v>#N/A</v>
      </c>
      <c r="BL121" s="1998" t="e">
        <f>#N/A</f>
        <v>#N/A</v>
      </c>
      <c r="BM121" s="1998" t="e">
        <f>#N/A</f>
        <v>#N/A</v>
      </c>
      <c r="BN121" s="1998" t="e">
        <f>#N/A</f>
        <v>#N/A</v>
      </c>
      <c r="BO121" s="1998" t="e">
        <f t="shared" si="55"/>
        <v>#N/A</v>
      </c>
      <c r="BP121" s="1863" t="e">
        <f t="shared" si="55"/>
        <v>#N/A</v>
      </c>
      <c r="BQ121" s="1863" t="e">
        <f t="shared" si="55"/>
        <v>#N/A</v>
      </c>
      <c r="BR121" s="1863" t="e">
        <f t="shared" si="55"/>
        <v>#N/A</v>
      </c>
      <c r="BS121" s="2346" t="e">
        <f>AVERAGEIF(BO121:BO127,"&lt;&gt;#¡DIV/0!")</f>
        <v>#N/A</v>
      </c>
      <c r="BT121" s="2346" t="e">
        <f>AVERAGEIF(BP121:BP127,"&lt;&gt;#¡DIV/0!")</f>
        <v>#N/A</v>
      </c>
      <c r="BU121" s="2346" t="e">
        <f>AVERAGEIF(BQ121:BQ127,"&lt;&gt;#¡DIV/0!")</f>
        <v>#N/A</v>
      </c>
      <c r="BV121" s="2346" t="e">
        <f>AVERAGEIF(BR121:BR127,"&lt;&gt;#¡DIV/0!")</f>
        <v>#N/A</v>
      </c>
      <c r="BW121" s="1866" t="e">
        <f>+C121*BS121</f>
        <v>#N/A</v>
      </c>
      <c r="BX121" s="1866" t="e">
        <f>+C121*BT121</f>
        <v>#N/A</v>
      </c>
      <c r="BY121" s="1866" t="e">
        <f>+C121*BU121</f>
        <v>#N/A</v>
      </c>
      <c r="BZ121" s="1866" t="e">
        <f>+C121*BV121</f>
        <v>#N/A</v>
      </c>
      <c r="CA121" s="2347" t="e">
        <f>SUM(BW121:BZ127)</f>
        <v>#N/A</v>
      </c>
      <c r="CB121" s="1783"/>
      <c r="CC121" s="1868">
        <f>+Q121/$N$121</f>
        <v>0</v>
      </c>
      <c r="CD121" s="1869">
        <f>+R121/$N$121</f>
        <v>0</v>
      </c>
      <c r="CE121" s="1869">
        <f>+S121/$N$121</f>
        <v>0</v>
      </c>
      <c r="CF121" s="2348">
        <f>+T121/$N$121</f>
        <v>0</v>
      </c>
      <c r="CG121" s="2349">
        <f>AVERAGE(CC121:CF127)</f>
        <v>0</v>
      </c>
      <c r="CH121" s="1783"/>
      <c r="CI121" s="1783"/>
      <c r="CJ121" s="1783"/>
      <c r="CK121" s="1783"/>
      <c r="CL121" s="1783"/>
      <c r="CM121" s="1783"/>
      <c r="CN121" s="1783"/>
      <c r="CO121" s="1783"/>
      <c r="CP121" s="1783"/>
      <c r="CQ121" s="1783"/>
      <c r="CR121" s="1783"/>
      <c r="CS121" s="1783"/>
      <c r="CT121" s="1783"/>
    </row>
    <row r="122" spans="1:98" ht="17.25" customHeight="1" thickBot="1">
      <c r="A122" s="5160"/>
      <c r="B122" s="5244" t="s">
        <v>1430</v>
      </c>
      <c r="C122" s="5245"/>
      <c r="D122" s="5249">
        <v>2022002470051</v>
      </c>
      <c r="E122" s="5233"/>
      <c r="F122" s="2284"/>
      <c r="G122" s="2284"/>
      <c r="H122" s="5264"/>
      <c r="I122" s="2427"/>
      <c r="J122" s="2238"/>
      <c r="K122" s="2238"/>
      <c r="L122" s="2238"/>
      <c r="M122" s="2238"/>
      <c r="N122" s="5267"/>
      <c r="O122" s="5270"/>
      <c r="P122" s="5242"/>
      <c r="Q122" s="2100"/>
      <c r="R122" s="1978"/>
      <c r="S122" s="1978"/>
      <c r="T122" s="2101"/>
      <c r="U122" s="2107"/>
      <c r="V122" s="2428">
        <v>1</v>
      </c>
      <c r="W122" s="2429" t="s">
        <v>1368</v>
      </c>
      <c r="X122" s="2430">
        <v>45746</v>
      </c>
      <c r="Y122" s="2272">
        <v>45864</v>
      </c>
      <c r="Z122" s="2230" t="s">
        <v>1387</v>
      </c>
      <c r="AA122" s="2431"/>
      <c r="AB122" s="2290"/>
      <c r="AC122" s="2290"/>
      <c r="AD122" s="2291"/>
      <c r="AE122" s="2107"/>
      <c r="AF122" s="2296"/>
      <c r="AG122" s="2284"/>
      <c r="AH122" s="2284"/>
      <c r="AI122" s="2284"/>
      <c r="AJ122" s="2432"/>
      <c r="AK122" s="2433">
        <v>5.8999999999999999E-3</v>
      </c>
      <c r="AL122" s="2294"/>
      <c r="AM122" s="2294"/>
      <c r="AN122" s="2295"/>
      <c r="AO122" s="1992"/>
      <c r="AP122" s="2425" t="s">
        <v>97</v>
      </c>
      <c r="AQ122" s="2426" t="s">
        <v>356</v>
      </c>
      <c r="AR122" s="1859"/>
      <c r="AS122" s="1919" t="e">
        <f>#N/A</f>
        <v>#N/A</v>
      </c>
      <c r="AT122" s="1920" t="e">
        <f>#N/A</f>
        <v>#N/A</v>
      </c>
      <c r="AU122" s="1920" t="e">
        <f>#N/A</f>
        <v>#N/A</v>
      </c>
      <c r="AV122" s="1920" t="e">
        <f>#N/A</f>
        <v>#N/A</v>
      </c>
      <c r="AW122" s="1921">
        <f t="shared" si="49"/>
        <v>0</v>
      </c>
      <c r="AX122" s="1921">
        <f t="shared" si="50"/>
        <v>0</v>
      </c>
      <c r="AY122" s="1921">
        <f t="shared" si="51"/>
        <v>0</v>
      </c>
      <c r="AZ122" s="1921" t="e">
        <f>#N/A</f>
        <v>#N/A</v>
      </c>
      <c r="BA122" s="1922" t="e">
        <f>#N/A</f>
        <v>#N/A</v>
      </c>
      <c r="BB122" s="1922" t="e">
        <f>#N/A</f>
        <v>#N/A</v>
      </c>
      <c r="BC122" s="1922" t="e">
        <f>#N/A</f>
        <v>#N/A</v>
      </c>
      <c r="BD122" s="1922" t="e">
        <f>#N/A</f>
        <v>#N/A</v>
      </c>
      <c r="BE122" s="1923">
        <v>0.2</v>
      </c>
      <c r="BF122" s="1923">
        <v>0.8</v>
      </c>
      <c r="BG122" s="1922" t="e">
        <f>#N/A</f>
        <v>#N/A</v>
      </c>
      <c r="BH122" s="1922" t="e">
        <f>#N/A</f>
        <v>#N/A</v>
      </c>
      <c r="BI122" s="1922" t="e">
        <f>#N/A</f>
        <v>#N/A</v>
      </c>
      <c r="BJ122" s="1922" t="e">
        <f t="shared" si="54"/>
        <v>#N/A</v>
      </c>
      <c r="BK122" s="1922" t="e">
        <f t="shared" si="54"/>
        <v>#N/A</v>
      </c>
      <c r="BL122" s="1922" t="e">
        <f>#N/A</f>
        <v>#N/A</v>
      </c>
      <c r="BM122" s="1922" t="e">
        <f>#N/A</f>
        <v>#N/A</v>
      </c>
      <c r="BN122" s="1922" t="e">
        <f>#N/A</f>
        <v>#N/A</v>
      </c>
      <c r="BO122" s="1922" t="e">
        <f t="shared" si="55"/>
        <v>#N/A</v>
      </c>
      <c r="BP122" s="1922" t="e">
        <f t="shared" si="55"/>
        <v>#N/A</v>
      </c>
      <c r="BQ122" s="1922" t="e">
        <f t="shared" si="55"/>
        <v>#N/A</v>
      </c>
      <c r="BR122" s="1922" t="e">
        <f t="shared" si="55"/>
        <v>#N/A</v>
      </c>
      <c r="BS122" s="1924"/>
      <c r="BT122" s="1924"/>
      <c r="BU122" s="1924"/>
      <c r="BV122" s="1924"/>
      <c r="BW122" s="1924"/>
      <c r="BX122" s="1924"/>
      <c r="BY122" s="1924"/>
      <c r="BZ122" s="1924"/>
      <c r="CA122" s="1925"/>
      <c r="CB122" s="1783"/>
      <c r="CC122" s="1926"/>
      <c r="CD122" s="1927"/>
      <c r="CE122" s="1927"/>
      <c r="CF122" s="2225"/>
      <c r="CG122" s="2002"/>
      <c r="CH122" s="1783"/>
      <c r="CI122" s="1783"/>
      <c r="CJ122" s="1783"/>
      <c r="CK122" s="1783"/>
      <c r="CL122" s="1783"/>
      <c r="CM122" s="1783"/>
      <c r="CN122" s="1783"/>
      <c r="CO122" s="1783"/>
      <c r="CP122" s="1783"/>
      <c r="CQ122" s="1783"/>
      <c r="CR122" s="1783"/>
      <c r="CS122" s="1783"/>
      <c r="CT122" s="1783"/>
    </row>
    <row r="123" spans="1:98" ht="17.25" customHeight="1">
      <c r="A123" s="5160"/>
      <c r="B123" s="5246"/>
      <c r="C123" s="5182"/>
      <c r="D123" s="5185"/>
      <c r="E123" s="5186"/>
      <c r="F123" s="1898"/>
      <c r="G123" s="1898"/>
      <c r="H123" s="5264"/>
      <c r="I123" s="2226"/>
      <c r="J123" s="2227"/>
      <c r="K123" s="2227"/>
      <c r="L123" s="2227"/>
      <c r="M123" s="2227"/>
      <c r="N123" s="5267"/>
      <c r="O123" s="5270"/>
      <c r="P123" s="5242"/>
      <c r="Q123" s="2073"/>
      <c r="R123" s="1901"/>
      <c r="S123" s="1901"/>
      <c r="T123" s="1902"/>
      <c r="U123" s="1885"/>
      <c r="V123" s="2234">
        <v>2</v>
      </c>
      <c r="W123" s="2434"/>
      <c r="X123" s="2255"/>
      <c r="Y123" s="1905"/>
      <c r="Z123" s="2230"/>
      <c r="AA123" s="2231"/>
      <c r="AB123" s="1908"/>
      <c r="AC123" s="1908"/>
      <c r="AD123" s="1909"/>
      <c r="AE123" s="1885"/>
      <c r="AF123" s="1917"/>
      <c r="AG123" s="1898"/>
      <c r="AH123" s="1898"/>
      <c r="AI123" s="1898"/>
      <c r="AJ123" s="1918"/>
      <c r="AK123" s="1914"/>
      <c r="AL123" s="1915"/>
      <c r="AM123" s="1915"/>
      <c r="AN123" s="1916"/>
      <c r="AO123" s="1783"/>
      <c r="AP123" s="1917"/>
      <c r="AQ123" s="1899"/>
      <c r="AR123" s="1859"/>
      <c r="AS123" s="1919" t="e">
        <f>#N/A</f>
        <v>#N/A</v>
      </c>
      <c r="AT123" s="1920" t="e">
        <f>#N/A</f>
        <v>#N/A</v>
      </c>
      <c r="AU123" s="1920" t="e">
        <f>#N/A</f>
        <v>#N/A</v>
      </c>
      <c r="AV123" s="1920" t="e">
        <f>#N/A</f>
        <v>#N/A</v>
      </c>
      <c r="AW123" s="1921" t="e">
        <f t="shared" si="49"/>
        <v>#DIV/0!</v>
      </c>
      <c r="AX123" s="1921" t="e">
        <f t="shared" si="50"/>
        <v>#DIV/0!</v>
      </c>
      <c r="AY123" s="1921" t="e">
        <f t="shared" si="51"/>
        <v>#DIV/0!</v>
      </c>
      <c r="AZ123" s="1921" t="e">
        <f>#N/A</f>
        <v>#N/A</v>
      </c>
      <c r="BA123" s="1922" t="e">
        <f>#N/A</f>
        <v>#N/A</v>
      </c>
      <c r="BB123" s="1922" t="e">
        <f>#N/A</f>
        <v>#N/A</v>
      </c>
      <c r="BC123" s="1922" t="e">
        <f>#N/A</f>
        <v>#N/A</v>
      </c>
      <c r="BD123" s="1922" t="e">
        <f>#N/A</f>
        <v>#N/A</v>
      </c>
      <c r="BE123" s="1923">
        <v>0.2</v>
      </c>
      <c r="BF123" s="1923">
        <v>0.8</v>
      </c>
      <c r="BG123" s="1922" t="e">
        <f>#N/A</f>
        <v>#N/A</v>
      </c>
      <c r="BH123" s="1922" t="e">
        <f>#N/A</f>
        <v>#N/A</v>
      </c>
      <c r="BI123" s="1922" t="e">
        <f>#N/A</f>
        <v>#N/A</v>
      </c>
      <c r="BJ123" s="1922" t="e">
        <f t="shared" si="54"/>
        <v>#N/A</v>
      </c>
      <c r="BK123" s="1922" t="e">
        <f t="shared" si="54"/>
        <v>#N/A</v>
      </c>
      <c r="BL123" s="1922" t="e">
        <f>#N/A</f>
        <v>#N/A</v>
      </c>
      <c r="BM123" s="1922" t="e">
        <f>#N/A</f>
        <v>#N/A</v>
      </c>
      <c r="BN123" s="1922" t="e">
        <f>#N/A</f>
        <v>#N/A</v>
      </c>
      <c r="BO123" s="1922" t="e">
        <f t="shared" si="55"/>
        <v>#N/A</v>
      </c>
      <c r="BP123" s="1922" t="e">
        <f t="shared" si="55"/>
        <v>#N/A</v>
      </c>
      <c r="BQ123" s="1922" t="e">
        <f t="shared" si="55"/>
        <v>#N/A</v>
      </c>
      <c r="BR123" s="1922" t="e">
        <f t="shared" si="55"/>
        <v>#N/A</v>
      </c>
      <c r="BS123" s="1924"/>
      <c r="BT123" s="1924"/>
      <c r="BU123" s="1924"/>
      <c r="BV123" s="1924"/>
      <c r="BW123" s="1924"/>
      <c r="BX123" s="1924"/>
      <c r="BY123" s="1924"/>
      <c r="BZ123" s="1924"/>
      <c r="CA123" s="1925"/>
      <c r="CB123" s="1783"/>
      <c r="CC123" s="1926"/>
      <c r="CD123" s="1927"/>
      <c r="CE123" s="1927"/>
      <c r="CF123" s="2225"/>
      <c r="CG123" s="2002"/>
      <c r="CH123" s="1783"/>
      <c r="CI123" s="1783"/>
      <c r="CJ123" s="1783"/>
      <c r="CK123" s="1783"/>
      <c r="CL123" s="1783"/>
      <c r="CM123" s="1783"/>
      <c r="CN123" s="1783"/>
      <c r="CO123" s="1783"/>
      <c r="CP123" s="1783"/>
      <c r="CQ123" s="1783"/>
      <c r="CR123" s="1783"/>
      <c r="CS123" s="1783"/>
      <c r="CT123" s="1783"/>
    </row>
    <row r="124" spans="1:98" ht="72.75" customHeight="1" thickBot="1">
      <c r="A124" s="5160"/>
      <c r="B124" s="5247"/>
      <c r="C124" s="5248"/>
      <c r="D124" s="5250"/>
      <c r="E124" s="5240"/>
      <c r="F124" s="2435"/>
      <c r="G124" s="2435"/>
      <c r="H124" s="5264"/>
      <c r="I124" s="2436"/>
      <c r="J124" s="2356"/>
      <c r="K124" s="2356"/>
      <c r="L124" s="2356"/>
      <c r="M124" s="2356"/>
      <c r="N124" s="5267"/>
      <c r="O124" s="5270"/>
      <c r="P124" s="5242"/>
      <c r="Q124" s="2123"/>
      <c r="R124" s="2030"/>
      <c r="S124" s="2030"/>
      <c r="T124" s="2124"/>
      <c r="U124" s="2130"/>
      <c r="V124" s="2277">
        <v>3</v>
      </c>
      <c r="W124" s="2075"/>
      <c r="X124" s="2437"/>
      <c r="Y124" s="2437"/>
      <c r="Z124" s="2278"/>
      <c r="AA124" s="2279"/>
      <c r="AB124" s="2280"/>
      <c r="AC124" s="2280"/>
      <c r="AD124" s="2281"/>
      <c r="AE124" s="2130"/>
      <c r="AF124" s="2045"/>
      <c r="AG124" s="2435"/>
      <c r="AH124" s="2435"/>
      <c r="AI124" s="2435"/>
      <c r="AJ124" s="2438"/>
      <c r="AK124" s="2439"/>
      <c r="AL124" s="2440"/>
      <c r="AM124" s="2440"/>
      <c r="AN124" s="2441"/>
      <c r="AO124" s="2044"/>
      <c r="AP124" s="2045"/>
      <c r="AQ124" s="2046"/>
      <c r="AR124" s="1859"/>
      <c r="AS124" s="1919" t="e">
        <f>#N/A</f>
        <v>#N/A</v>
      </c>
      <c r="AT124" s="1920" t="e">
        <f>#N/A</f>
        <v>#N/A</v>
      </c>
      <c r="AU124" s="1920" t="e">
        <f>#N/A</f>
        <v>#N/A</v>
      </c>
      <c r="AV124" s="1920" t="e">
        <f>#N/A</f>
        <v>#N/A</v>
      </c>
      <c r="AW124" s="1921" t="e">
        <f t="shared" si="49"/>
        <v>#DIV/0!</v>
      </c>
      <c r="AX124" s="1921" t="e">
        <f t="shared" si="50"/>
        <v>#DIV/0!</v>
      </c>
      <c r="AY124" s="1921" t="e">
        <f t="shared" si="51"/>
        <v>#DIV/0!</v>
      </c>
      <c r="AZ124" s="1921" t="e">
        <f>#N/A</f>
        <v>#N/A</v>
      </c>
      <c r="BA124" s="1922" t="e">
        <f>#N/A</f>
        <v>#N/A</v>
      </c>
      <c r="BB124" s="1922" t="e">
        <f>#N/A</f>
        <v>#N/A</v>
      </c>
      <c r="BC124" s="1922" t="e">
        <f>#N/A</f>
        <v>#N/A</v>
      </c>
      <c r="BD124" s="1922" t="e">
        <f>#N/A</f>
        <v>#N/A</v>
      </c>
      <c r="BE124" s="1923">
        <v>0.2</v>
      </c>
      <c r="BF124" s="1923">
        <v>0.8</v>
      </c>
      <c r="BG124" s="1922" t="e">
        <f>#N/A</f>
        <v>#N/A</v>
      </c>
      <c r="BH124" s="1922" t="e">
        <f>#N/A</f>
        <v>#N/A</v>
      </c>
      <c r="BI124" s="1922" t="e">
        <f>#N/A</f>
        <v>#N/A</v>
      </c>
      <c r="BJ124" s="1922" t="e">
        <f t="shared" si="54"/>
        <v>#N/A</v>
      </c>
      <c r="BK124" s="1922" t="e">
        <f t="shared" si="54"/>
        <v>#N/A</v>
      </c>
      <c r="BL124" s="1922" t="e">
        <f>#N/A</f>
        <v>#N/A</v>
      </c>
      <c r="BM124" s="1922" t="e">
        <f>#N/A</f>
        <v>#N/A</v>
      </c>
      <c r="BN124" s="1922" t="e">
        <f>#N/A</f>
        <v>#N/A</v>
      </c>
      <c r="BO124" s="1922" t="e">
        <f t="shared" si="55"/>
        <v>#N/A</v>
      </c>
      <c r="BP124" s="1922" t="e">
        <f t="shared" si="55"/>
        <v>#N/A</v>
      </c>
      <c r="BQ124" s="1922" t="e">
        <f t="shared" si="55"/>
        <v>#N/A</v>
      </c>
      <c r="BR124" s="1922" t="e">
        <f t="shared" si="55"/>
        <v>#N/A</v>
      </c>
      <c r="BS124" s="1924"/>
      <c r="BT124" s="1924"/>
      <c r="BU124" s="1924"/>
      <c r="BV124" s="1924"/>
      <c r="BW124" s="1924"/>
      <c r="BX124" s="1924"/>
      <c r="BY124" s="1924"/>
      <c r="BZ124" s="1924"/>
      <c r="CA124" s="1925"/>
      <c r="CB124" s="1783"/>
      <c r="CC124" s="1926"/>
      <c r="CD124" s="1927"/>
      <c r="CE124" s="1927"/>
      <c r="CF124" s="2225"/>
      <c r="CG124" s="2002"/>
      <c r="CH124" s="1783"/>
      <c r="CI124" s="1783"/>
      <c r="CJ124" s="1783"/>
      <c r="CK124" s="1783"/>
      <c r="CL124" s="1783"/>
      <c r="CM124" s="1783"/>
      <c r="CN124" s="1783"/>
      <c r="CO124" s="1783"/>
      <c r="CP124" s="1783"/>
      <c r="CQ124" s="1783"/>
      <c r="CR124" s="1783"/>
      <c r="CS124" s="1783"/>
      <c r="CT124" s="1783"/>
    </row>
    <row r="125" spans="1:98" ht="28.2" thickBot="1">
      <c r="A125" s="5160"/>
      <c r="B125" s="5251" t="s">
        <v>1431</v>
      </c>
      <c r="C125" s="5245"/>
      <c r="D125" s="5249">
        <v>2022002470051</v>
      </c>
      <c r="E125" s="5233"/>
      <c r="F125" s="2284"/>
      <c r="G125" s="2284"/>
      <c r="H125" s="5264"/>
      <c r="I125" s="2237"/>
      <c r="J125" s="2238"/>
      <c r="K125" s="2238"/>
      <c r="L125" s="2238"/>
      <c r="M125" s="2239"/>
      <c r="N125" s="5267"/>
      <c r="O125" s="5270"/>
      <c r="P125" s="5242"/>
      <c r="Q125" s="2073"/>
      <c r="R125" s="1901"/>
      <c r="S125" s="1901"/>
      <c r="T125" s="1902"/>
      <c r="U125" s="1885"/>
      <c r="V125" s="2442">
        <v>1</v>
      </c>
      <c r="W125" s="1692" t="s">
        <v>1368</v>
      </c>
      <c r="X125" s="2443">
        <v>45746</v>
      </c>
      <c r="Y125" s="2444">
        <v>45864</v>
      </c>
      <c r="Z125" s="2250" t="s">
        <v>1387</v>
      </c>
      <c r="AA125" s="2289"/>
      <c r="AB125" s="2290"/>
      <c r="AC125" s="2290"/>
      <c r="AD125" s="2445"/>
      <c r="AE125" s="1885"/>
      <c r="AF125" s="2308"/>
      <c r="AG125" s="2298"/>
      <c r="AH125" s="2298"/>
      <c r="AI125" s="2298"/>
      <c r="AJ125" s="2326"/>
      <c r="AK125" s="2312">
        <v>0</v>
      </c>
      <c r="AL125" s="2306"/>
      <c r="AM125" s="2306"/>
      <c r="AN125" s="2307"/>
      <c r="AO125" s="1783"/>
      <c r="AP125" s="2425" t="s">
        <v>97</v>
      </c>
      <c r="AQ125" s="2426" t="s">
        <v>356</v>
      </c>
      <c r="AR125" s="1859"/>
      <c r="AS125" s="1919" t="e">
        <f>#N/A</f>
        <v>#N/A</v>
      </c>
      <c r="AT125" s="1920" t="e">
        <f>#N/A</f>
        <v>#N/A</v>
      </c>
      <c r="AU125" s="1920" t="e">
        <f>#N/A</f>
        <v>#N/A</v>
      </c>
      <c r="AV125" s="1920" t="e">
        <f>#N/A</f>
        <v>#N/A</v>
      </c>
      <c r="AW125" s="1921">
        <f t="shared" si="49"/>
        <v>0</v>
      </c>
      <c r="AX125" s="1921">
        <f t="shared" si="50"/>
        <v>0</v>
      </c>
      <c r="AY125" s="1921">
        <f t="shared" si="51"/>
        <v>0</v>
      </c>
      <c r="AZ125" s="1921" t="e">
        <f>#N/A</f>
        <v>#N/A</v>
      </c>
      <c r="BA125" s="1922" t="e">
        <f>#N/A</f>
        <v>#N/A</v>
      </c>
      <c r="BB125" s="1922" t="e">
        <f>#N/A</f>
        <v>#N/A</v>
      </c>
      <c r="BC125" s="1922" t="e">
        <f>#N/A</f>
        <v>#N/A</v>
      </c>
      <c r="BD125" s="1922" t="e">
        <f>#N/A</f>
        <v>#N/A</v>
      </c>
      <c r="BE125" s="1923">
        <v>0.2</v>
      </c>
      <c r="BF125" s="1923">
        <v>0.8</v>
      </c>
      <c r="BG125" s="1922" t="e">
        <f>#N/A</f>
        <v>#N/A</v>
      </c>
      <c r="BH125" s="1922" t="e">
        <f>#N/A</f>
        <v>#N/A</v>
      </c>
      <c r="BI125" s="1922" t="e">
        <f>#N/A</f>
        <v>#N/A</v>
      </c>
      <c r="BJ125" s="1922" t="e">
        <f t="shared" si="54"/>
        <v>#N/A</v>
      </c>
      <c r="BK125" s="1922" t="e">
        <f t="shared" si="54"/>
        <v>#N/A</v>
      </c>
      <c r="BL125" s="1922" t="e">
        <f>#N/A</f>
        <v>#N/A</v>
      </c>
      <c r="BM125" s="1922" t="e">
        <f>#N/A</f>
        <v>#N/A</v>
      </c>
      <c r="BN125" s="1922" t="e">
        <f>#N/A</f>
        <v>#N/A</v>
      </c>
      <c r="BO125" s="1922" t="e">
        <f t="shared" si="55"/>
        <v>#N/A</v>
      </c>
      <c r="BP125" s="1922" t="e">
        <f t="shared" si="55"/>
        <v>#N/A</v>
      </c>
      <c r="BQ125" s="1922" t="e">
        <f t="shared" si="55"/>
        <v>#N/A</v>
      </c>
      <c r="BR125" s="1922" t="e">
        <f t="shared" si="55"/>
        <v>#N/A</v>
      </c>
      <c r="BS125" s="1924"/>
      <c r="BT125" s="1924"/>
      <c r="BU125" s="1924"/>
      <c r="BV125" s="1924"/>
      <c r="BW125" s="1924"/>
      <c r="BX125" s="1924"/>
      <c r="BY125" s="1924"/>
      <c r="BZ125" s="1924"/>
      <c r="CA125" s="1925"/>
      <c r="CB125" s="1783"/>
      <c r="CC125" s="1926"/>
      <c r="CD125" s="1927"/>
      <c r="CE125" s="1927"/>
      <c r="CF125" s="2225"/>
      <c r="CG125" s="2002"/>
      <c r="CH125" s="1783"/>
      <c r="CI125" s="1783"/>
      <c r="CJ125" s="1783"/>
      <c r="CK125" s="1783"/>
      <c r="CL125" s="1783"/>
      <c r="CM125" s="1783"/>
      <c r="CN125" s="1783"/>
      <c r="CO125" s="1783"/>
      <c r="CP125" s="1783"/>
      <c r="CQ125" s="1783"/>
      <c r="CR125" s="1783"/>
      <c r="CS125" s="1783"/>
      <c r="CT125" s="1783"/>
    </row>
    <row r="126" spans="1:98" ht="14.4">
      <c r="A126" s="5160"/>
      <c r="B126" s="5226"/>
      <c r="C126" s="5182"/>
      <c r="D126" s="5185"/>
      <c r="E126" s="5186"/>
      <c r="F126" s="1898"/>
      <c r="G126" s="1898"/>
      <c r="H126" s="5264"/>
      <c r="I126" s="2242"/>
      <c r="J126" s="2227"/>
      <c r="K126" s="2227"/>
      <c r="L126" s="2227"/>
      <c r="M126" s="2243"/>
      <c r="N126" s="5267"/>
      <c r="O126" s="5270"/>
      <c r="P126" s="5242"/>
      <c r="Q126" s="2073"/>
      <c r="R126" s="1901"/>
      <c r="S126" s="1901"/>
      <c r="T126" s="1902"/>
      <c r="U126" s="1885"/>
      <c r="V126" s="1903">
        <v>6</v>
      </c>
      <c r="W126" s="2446"/>
      <c r="X126" s="2447"/>
      <c r="Y126" s="2447"/>
      <c r="Z126" s="1906"/>
      <c r="AA126" s="1907"/>
      <c r="AB126" s="1908"/>
      <c r="AC126" s="1908"/>
      <c r="AD126" s="2448"/>
      <c r="AE126" s="1885"/>
      <c r="AF126" s="2449"/>
      <c r="AG126" s="2450"/>
      <c r="AH126" s="2450"/>
      <c r="AI126" s="2450"/>
      <c r="AJ126" s="2451"/>
      <c r="AK126" s="1914"/>
      <c r="AL126" s="1915"/>
      <c r="AM126" s="1915"/>
      <c r="AN126" s="1916"/>
      <c r="AO126" s="1783"/>
      <c r="AP126" s="1917"/>
      <c r="AQ126" s="1918"/>
      <c r="AR126" s="1859"/>
      <c r="AS126" s="1919" t="e">
        <f>#N/A</f>
        <v>#N/A</v>
      </c>
      <c r="AT126" s="1920" t="e">
        <f>#N/A</f>
        <v>#N/A</v>
      </c>
      <c r="AU126" s="1920" t="e">
        <f>#N/A</f>
        <v>#N/A</v>
      </c>
      <c r="AV126" s="1920" t="e">
        <f>#N/A</f>
        <v>#N/A</v>
      </c>
      <c r="AW126" s="1921" t="e">
        <f t="shared" si="49"/>
        <v>#DIV/0!</v>
      </c>
      <c r="AX126" s="1921" t="e">
        <f t="shared" si="50"/>
        <v>#DIV/0!</v>
      </c>
      <c r="AY126" s="1921" t="e">
        <f t="shared" si="51"/>
        <v>#DIV/0!</v>
      </c>
      <c r="AZ126" s="1921" t="e">
        <f>#N/A</f>
        <v>#N/A</v>
      </c>
      <c r="BA126" s="1922" t="e">
        <f>#N/A</f>
        <v>#N/A</v>
      </c>
      <c r="BB126" s="1922" t="e">
        <f>#N/A</f>
        <v>#N/A</v>
      </c>
      <c r="BC126" s="1922" t="e">
        <f>#N/A</f>
        <v>#N/A</v>
      </c>
      <c r="BD126" s="1922" t="e">
        <f>#N/A</f>
        <v>#N/A</v>
      </c>
      <c r="BE126" s="1923">
        <v>0.2</v>
      </c>
      <c r="BF126" s="1923">
        <v>0.8</v>
      </c>
      <c r="BG126" s="1922" t="e">
        <f>#N/A</f>
        <v>#N/A</v>
      </c>
      <c r="BH126" s="1922" t="e">
        <f>#N/A</f>
        <v>#N/A</v>
      </c>
      <c r="BI126" s="1922" t="e">
        <f>#N/A</f>
        <v>#N/A</v>
      </c>
      <c r="BJ126" s="1922" t="e">
        <f t="shared" si="54"/>
        <v>#N/A</v>
      </c>
      <c r="BK126" s="1922" t="e">
        <f t="shared" si="54"/>
        <v>#N/A</v>
      </c>
      <c r="BL126" s="1922" t="e">
        <f>#N/A</f>
        <v>#N/A</v>
      </c>
      <c r="BM126" s="1922" t="e">
        <f>#N/A</f>
        <v>#N/A</v>
      </c>
      <c r="BN126" s="1922" t="e">
        <f>#N/A</f>
        <v>#N/A</v>
      </c>
      <c r="BO126" s="1922" t="e">
        <f t="shared" si="55"/>
        <v>#N/A</v>
      </c>
      <c r="BP126" s="1922" t="e">
        <f t="shared" si="55"/>
        <v>#N/A</v>
      </c>
      <c r="BQ126" s="1922" t="e">
        <f t="shared" si="55"/>
        <v>#N/A</v>
      </c>
      <c r="BR126" s="1922" t="e">
        <f t="shared" si="55"/>
        <v>#N/A</v>
      </c>
      <c r="BS126" s="1924"/>
      <c r="BT126" s="1924"/>
      <c r="BU126" s="1924"/>
      <c r="BV126" s="1924"/>
      <c r="BW126" s="1924"/>
      <c r="BX126" s="1924"/>
      <c r="BY126" s="1924"/>
      <c r="BZ126" s="1924"/>
      <c r="CA126" s="1925"/>
      <c r="CB126" s="1783"/>
      <c r="CC126" s="1926"/>
      <c r="CD126" s="1927"/>
      <c r="CE126" s="1927"/>
      <c r="CF126" s="2225"/>
      <c r="CG126" s="2002"/>
      <c r="CH126" s="1783"/>
      <c r="CI126" s="1783"/>
      <c r="CJ126" s="1783"/>
      <c r="CK126" s="1783"/>
      <c r="CL126" s="1783"/>
      <c r="CM126" s="1783"/>
      <c r="CN126" s="1783"/>
      <c r="CO126" s="1783"/>
      <c r="CP126" s="1783"/>
      <c r="CQ126" s="1783"/>
      <c r="CR126" s="1783"/>
      <c r="CS126" s="1783"/>
      <c r="CT126" s="1783"/>
    </row>
    <row r="127" spans="1:98" ht="49.5" customHeight="1" thickBot="1">
      <c r="A127" s="5161"/>
      <c r="B127" s="5252"/>
      <c r="C127" s="5248"/>
      <c r="D127" s="5250"/>
      <c r="E127" s="5240"/>
      <c r="F127" s="2435"/>
      <c r="G127" s="2435"/>
      <c r="H127" s="5265"/>
      <c r="I127" s="2355"/>
      <c r="J127" s="2356"/>
      <c r="K127" s="2356"/>
      <c r="L127" s="2356"/>
      <c r="M127" s="2357"/>
      <c r="N127" s="5268"/>
      <c r="O127" s="5271"/>
      <c r="P127" s="5243"/>
      <c r="Q127" s="2073"/>
      <c r="R127" s="1901"/>
      <c r="S127" s="1901"/>
      <c r="T127" s="1902"/>
      <c r="U127" s="1885"/>
      <c r="V127" s="2395">
        <v>7</v>
      </c>
      <c r="W127" s="2452"/>
      <c r="X127" s="2453"/>
      <c r="Y127" s="2453"/>
      <c r="Z127" s="2398"/>
      <c r="AA127" s="2454"/>
      <c r="AB127" s="2455"/>
      <c r="AC127" s="2455"/>
      <c r="AD127" s="2456"/>
      <c r="AE127" s="1885"/>
      <c r="AF127" s="1917"/>
      <c r="AG127" s="1898"/>
      <c r="AH127" s="1898"/>
      <c r="AI127" s="1898"/>
      <c r="AJ127" s="1918"/>
      <c r="AK127" s="1914"/>
      <c r="AL127" s="1915"/>
      <c r="AM127" s="1915"/>
      <c r="AN127" s="1916"/>
      <c r="AO127" s="1783"/>
      <c r="AP127" s="1917"/>
      <c r="AQ127" s="1918"/>
      <c r="AR127" s="1859"/>
      <c r="AS127" s="1919" t="e">
        <f>#N/A</f>
        <v>#N/A</v>
      </c>
      <c r="AT127" s="1920" t="e">
        <f>#N/A</f>
        <v>#N/A</v>
      </c>
      <c r="AU127" s="1920" t="e">
        <f>#N/A</f>
        <v>#N/A</v>
      </c>
      <c r="AV127" s="1920" t="e">
        <f>#N/A</f>
        <v>#N/A</v>
      </c>
      <c r="AW127" s="1921" t="e">
        <f t="shared" si="49"/>
        <v>#DIV/0!</v>
      </c>
      <c r="AX127" s="1921" t="e">
        <f t="shared" si="50"/>
        <v>#DIV/0!</v>
      </c>
      <c r="AY127" s="1921" t="e">
        <f t="shared" si="51"/>
        <v>#DIV/0!</v>
      </c>
      <c r="AZ127" s="1921" t="e">
        <f>#N/A</f>
        <v>#N/A</v>
      </c>
      <c r="BA127" s="1922" t="e">
        <f>#N/A</f>
        <v>#N/A</v>
      </c>
      <c r="BB127" s="1922" t="e">
        <f>#N/A</f>
        <v>#N/A</v>
      </c>
      <c r="BC127" s="1922" t="e">
        <f>#N/A</f>
        <v>#N/A</v>
      </c>
      <c r="BD127" s="1922" t="e">
        <f>#N/A</f>
        <v>#N/A</v>
      </c>
      <c r="BE127" s="1923">
        <v>0.2</v>
      </c>
      <c r="BF127" s="1923">
        <v>0.8</v>
      </c>
      <c r="BG127" s="1922" t="e">
        <f>#N/A</f>
        <v>#N/A</v>
      </c>
      <c r="BH127" s="1922" t="e">
        <f>#N/A</f>
        <v>#N/A</v>
      </c>
      <c r="BI127" s="1922" t="e">
        <f>#N/A</f>
        <v>#N/A</v>
      </c>
      <c r="BJ127" s="1922" t="e">
        <f t="shared" si="54"/>
        <v>#N/A</v>
      </c>
      <c r="BK127" s="1922" t="e">
        <f t="shared" si="54"/>
        <v>#N/A</v>
      </c>
      <c r="BL127" s="1922" t="e">
        <f>#N/A</f>
        <v>#N/A</v>
      </c>
      <c r="BM127" s="1922" t="e">
        <f>#N/A</f>
        <v>#N/A</v>
      </c>
      <c r="BN127" s="1922" t="e">
        <f>#N/A</f>
        <v>#N/A</v>
      </c>
      <c r="BO127" s="1922" t="e">
        <f t="shared" si="55"/>
        <v>#N/A</v>
      </c>
      <c r="BP127" s="1922" t="e">
        <f t="shared" si="55"/>
        <v>#N/A</v>
      </c>
      <c r="BQ127" s="1922" t="e">
        <f t="shared" si="55"/>
        <v>#N/A</v>
      </c>
      <c r="BR127" s="1922" t="e">
        <f t="shared" si="55"/>
        <v>#N/A</v>
      </c>
      <c r="BS127" s="1924"/>
      <c r="BT127" s="1924"/>
      <c r="BU127" s="1924"/>
      <c r="BV127" s="1924"/>
      <c r="BW127" s="1924"/>
      <c r="BX127" s="1924"/>
      <c r="BY127" s="1924"/>
      <c r="BZ127" s="1924"/>
      <c r="CA127" s="1925"/>
      <c r="CB127" s="1783"/>
      <c r="CC127" s="1926"/>
      <c r="CD127" s="1927"/>
      <c r="CE127" s="1927"/>
      <c r="CF127" s="2225"/>
      <c r="CG127" s="2002"/>
      <c r="CH127" s="1783"/>
      <c r="CI127" s="1783"/>
      <c r="CJ127" s="1783"/>
      <c r="CK127" s="1783"/>
      <c r="CL127" s="1783"/>
      <c r="CM127" s="1783"/>
      <c r="CN127" s="1783"/>
      <c r="CO127" s="1783"/>
      <c r="CP127" s="1783"/>
      <c r="CQ127" s="1783"/>
      <c r="CR127" s="1783"/>
      <c r="CS127" s="1783"/>
      <c r="CT127" s="1783"/>
    </row>
    <row r="128" spans="1:98" ht="132" customHeight="1">
      <c r="A128" s="5258">
        <v>17</v>
      </c>
      <c r="B128" s="5259" t="s">
        <v>1432</v>
      </c>
      <c r="C128" s="5260"/>
      <c r="D128" s="5261">
        <v>2022002470083</v>
      </c>
      <c r="E128" s="5262"/>
      <c r="F128" s="1898"/>
      <c r="G128" s="1898"/>
      <c r="H128" s="2070"/>
      <c r="I128" s="2226"/>
      <c r="J128" s="2227"/>
      <c r="K128" s="2227"/>
      <c r="L128" s="2227"/>
      <c r="M128" s="2227"/>
      <c r="N128" s="1685">
        <v>9424386002</v>
      </c>
      <c r="O128" s="2457" t="s">
        <v>584</v>
      </c>
      <c r="P128" s="2458">
        <v>9424386002</v>
      </c>
      <c r="Q128" s="2073"/>
      <c r="R128" s="1901"/>
      <c r="S128" s="1901"/>
      <c r="T128" s="1902"/>
      <c r="U128" s="1885"/>
      <c r="V128" s="2228">
        <v>2</v>
      </c>
      <c r="W128" s="2459" t="s">
        <v>1433</v>
      </c>
      <c r="X128" s="2447"/>
      <c r="Y128" s="2447"/>
      <c r="Z128" s="2273"/>
      <c r="AA128" s="2231"/>
      <c r="AB128" s="1908"/>
      <c r="AC128" s="1908"/>
      <c r="AD128" s="1909"/>
      <c r="AE128" s="1885"/>
      <c r="AF128" s="1851" t="s">
        <v>1398</v>
      </c>
      <c r="AG128" s="1886" t="s">
        <v>1399</v>
      </c>
      <c r="AH128" s="2460" t="s">
        <v>1434</v>
      </c>
      <c r="AI128" s="2457" t="s">
        <v>1435</v>
      </c>
      <c r="AJ128" s="2461">
        <v>9</v>
      </c>
      <c r="AK128" s="2462">
        <v>0.29299999999999998</v>
      </c>
      <c r="AL128" s="2463"/>
      <c r="AM128" s="2463"/>
      <c r="AN128" s="2464"/>
      <c r="AO128" s="2465"/>
      <c r="AP128" s="2466"/>
      <c r="AQ128" s="2467"/>
      <c r="AR128" s="1859"/>
      <c r="AS128" s="1919" t="e">
        <f>#N/A</f>
        <v>#N/A</v>
      </c>
      <c r="AT128" s="1920" t="e">
        <f>#N/A</f>
        <v>#N/A</v>
      </c>
      <c r="AU128" s="1920" t="e">
        <f>#N/A</f>
        <v>#N/A</v>
      </c>
      <c r="AV128" s="1920" t="e">
        <f>#N/A</f>
        <v>#N/A</v>
      </c>
      <c r="AW128" s="1921">
        <f t="shared" si="49"/>
        <v>0</v>
      </c>
      <c r="AX128" s="1921">
        <f t="shared" si="50"/>
        <v>0</v>
      </c>
      <c r="AY128" s="1921">
        <f t="shared" si="51"/>
        <v>0</v>
      </c>
      <c r="AZ128" s="1921" t="e">
        <f>#N/A</f>
        <v>#N/A</v>
      </c>
      <c r="BA128" s="1922" t="e">
        <f>#N/A</f>
        <v>#N/A</v>
      </c>
      <c r="BB128" s="1922" t="e">
        <f>#N/A</f>
        <v>#N/A</v>
      </c>
      <c r="BC128" s="1922" t="e">
        <f>#N/A</f>
        <v>#N/A</v>
      </c>
      <c r="BD128" s="1922" t="e">
        <f>#N/A</f>
        <v>#N/A</v>
      </c>
      <c r="BE128" s="1923">
        <v>0.2</v>
      </c>
      <c r="BF128" s="1923">
        <v>0.8</v>
      </c>
      <c r="BG128" s="1922" t="e">
        <f>#N/A</f>
        <v>#N/A</v>
      </c>
      <c r="BH128" s="1922" t="e">
        <f>#N/A</f>
        <v>#N/A</v>
      </c>
      <c r="BI128" s="1922" t="e">
        <f>#N/A</f>
        <v>#N/A</v>
      </c>
      <c r="BJ128" s="1922" t="e">
        <f t="shared" ref="BJ128:BK143" si="56">+AZ128*BE128</f>
        <v>#N/A</v>
      </c>
      <c r="BK128" s="1922" t="e">
        <f t="shared" si="56"/>
        <v>#N/A</v>
      </c>
      <c r="BL128" s="1922" t="e">
        <f>#N/A</f>
        <v>#N/A</v>
      </c>
      <c r="BM128" s="1922" t="e">
        <f>#N/A</f>
        <v>#N/A</v>
      </c>
      <c r="BN128" s="1922" t="e">
        <f>#N/A</f>
        <v>#N/A</v>
      </c>
      <c r="BO128" s="1922" t="e">
        <f t="shared" ref="BO128:BR143" si="57">+BG128+BK128</f>
        <v>#N/A</v>
      </c>
      <c r="BP128" s="1922" t="e">
        <f t="shared" si="57"/>
        <v>#N/A</v>
      </c>
      <c r="BQ128" s="1922" t="e">
        <f t="shared" si="57"/>
        <v>#N/A</v>
      </c>
      <c r="BR128" s="1922" t="e">
        <f t="shared" si="57"/>
        <v>#N/A</v>
      </c>
      <c r="BS128" s="1924"/>
      <c r="BT128" s="1924"/>
      <c r="BU128" s="1924"/>
      <c r="BV128" s="1924"/>
      <c r="BW128" s="1924"/>
      <c r="BX128" s="1924"/>
      <c r="BY128" s="1924"/>
      <c r="BZ128" s="1924"/>
      <c r="CA128" s="1925"/>
      <c r="CB128" s="1783"/>
      <c r="CC128" s="1926"/>
      <c r="CD128" s="1927"/>
      <c r="CE128" s="1927"/>
      <c r="CF128" s="2225"/>
      <c r="CG128" s="2002"/>
      <c r="CH128" s="1783"/>
      <c r="CI128" s="1783"/>
      <c r="CJ128" s="1783"/>
      <c r="CK128" s="1783"/>
      <c r="CL128" s="1783"/>
      <c r="CM128" s="1783"/>
      <c r="CN128" s="1783"/>
      <c r="CO128" s="1783"/>
      <c r="CP128" s="1783"/>
      <c r="CQ128" s="1783"/>
      <c r="CR128" s="1783"/>
      <c r="CS128" s="1783"/>
      <c r="CT128" s="1783"/>
    </row>
    <row r="129" spans="1:98" ht="27.6">
      <c r="A129" s="4341"/>
      <c r="B129" s="1889"/>
      <c r="C129" s="1890"/>
      <c r="D129" s="2113"/>
      <c r="E129" s="2048"/>
      <c r="F129" s="1898"/>
      <c r="G129" s="1898"/>
      <c r="H129" s="2070"/>
      <c r="I129" s="2226"/>
      <c r="J129" s="2227"/>
      <c r="K129" s="2227"/>
      <c r="L129" s="2227"/>
      <c r="M129" s="2227"/>
      <c r="N129" s="1685">
        <v>5749653968</v>
      </c>
      <c r="O129" s="1898"/>
      <c r="P129" s="2458">
        <v>5749653968</v>
      </c>
      <c r="Q129" s="2073"/>
      <c r="R129" s="1901"/>
      <c r="S129" s="1901"/>
      <c r="T129" s="1902"/>
      <c r="U129" s="1885"/>
      <c r="V129" s="2228">
        <v>3</v>
      </c>
      <c r="W129" s="2459" t="s">
        <v>1436</v>
      </c>
      <c r="X129" s="2447"/>
      <c r="Y129" s="2447"/>
      <c r="Z129" s="2273"/>
      <c r="AA129" s="2231"/>
      <c r="AB129" s="1908"/>
      <c r="AC129" s="1908"/>
      <c r="AD129" s="1909"/>
      <c r="AE129" s="1885"/>
      <c r="AF129" s="1917"/>
      <c r="AG129" s="1898"/>
      <c r="AH129" s="1898"/>
      <c r="AI129" s="1898"/>
      <c r="AJ129" s="1918"/>
      <c r="AK129" s="2462">
        <v>0.98499999999999999</v>
      </c>
      <c r="AL129" s="2463"/>
      <c r="AM129" s="2463"/>
      <c r="AN129" s="2464"/>
      <c r="AO129" s="2465"/>
      <c r="AP129" s="2466"/>
      <c r="AQ129" s="2467"/>
      <c r="AR129" s="1859"/>
      <c r="AS129" s="1919" t="e">
        <f>#N/A</f>
        <v>#N/A</v>
      </c>
      <c r="AT129" s="1920" t="e">
        <f>#N/A</f>
        <v>#N/A</v>
      </c>
      <c r="AU129" s="1920" t="e">
        <f>#N/A</f>
        <v>#N/A</v>
      </c>
      <c r="AV129" s="1920" t="e">
        <f>#N/A</f>
        <v>#N/A</v>
      </c>
      <c r="AW129" s="1921">
        <f t="shared" si="49"/>
        <v>0</v>
      </c>
      <c r="AX129" s="1921">
        <f t="shared" si="50"/>
        <v>0</v>
      </c>
      <c r="AY129" s="1921">
        <f t="shared" si="51"/>
        <v>0</v>
      </c>
      <c r="AZ129" s="1921" t="e">
        <f>#N/A</f>
        <v>#N/A</v>
      </c>
      <c r="BA129" s="1922" t="e">
        <f>#N/A</f>
        <v>#N/A</v>
      </c>
      <c r="BB129" s="1922" t="e">
        <f>#N/A</f>
        <v>#N/A</v>
      </c>
      <c r="BC129" s="1922" t="e">
        <f>#N/A</f>
        <v>#N/A</v>
      </c>
      <c r="BD129" s="1922" t="e">
        <f>#N/A</f>
        <v>#N/A</v>
      </c>
      <c r="BE129" s="1923">
        <v>0.2</v>
      </c>
      <c r="BF129" s="1923">
        <v>0.8</v>
      </c>
      <c r="BG129" s="1922" t="e">
        <f>#N/A</f>
        <v>#N/A</v>
      </c>
      <c r="BH129" s="1922" t="e">
        <f>#N/A</f>
        <v>#N/A</v>
      </c>
      <c r="BI129" s="1922" t="e">
        <f>#N/A</f>
        <v>#N/A</v>
      </c>
      <c r="BJ129" s="1922" t="e">
        <f t="shared" si="56"/>
        <v>#N/A</v>
      </c>
      <c r="BK129" s="1922" t="e">
        <f t="shared" si="56"/>
        <v>#N/A</v>
      </c>
      <c r="BL129" s="1922" t="e">
        <f>#N/A</f>
        <v>#N/A</v>
      </c>
      <c r="BM129" s="1922" t="e">
        <f>#N/A</f>
        <v>#N/A</v>
      </c>
      <c r="BN129" s="1922" t="e">
        <f>#N/A</f>
        <v>#N/A</v>
      </c>
      <c r="BO129" s="1922" t="e">
        <f t="shared" si="57"/>
        <v>#N/A</v>
      </c>
      <c r="BP129" s="1922" t="e">
        <f t="shared" si="57"/>
        <v>#N/A</v>
      </c>
      <c r="BQ129" s="1922" t="e">
        <f t="shared" si="57"/>
        <v>#N/A</v>
      </c>
      <c r="BR129" s="1922" t="e">
        <f t="shared" si="57"/>
        <v>#N/A</v>
      </c>
      <c r="BS129" s="1924"/>
      <c r="BT129" s="1924"/>
      <c r="BU129" s="1924"/>
      <c r="BV129" s="1924"/>
      <c r="BW129" s="1924"/>
      <c r="BX129" s="1924"/>
      <c r="BY129" s="1924"/>
      <c r="BZ129" s="1924"/>
      <c r="CA129" s="1925"/>
      <c r="CB129" s="1783"/>
      <c r="CC129" s="1926"/>
      <c r="CD129" s="1927"/>
      <c r="CE129" s="1927"/>
      <c r="CF129" s="2225"/>
      <c r="CG129" s="2002"/>
      <c r="CH129" s="1783"/>
      <c r="CI129" s="1783"/>
      <c r="CJ129" s="1783"/>
      <c r="CK129" s="1783"/>
      <c r="CL129" s="1783"/>
      <c r="CM129" s="1783"/>
      <c r="CN129" s="1783"/>
      <c r="CO129" s="1783"/>
      <c r="CP129" s="1783"/>
      <c r="CQ129" s="1783"/>
      <c r="CR129" s="1783"/>
      <c r="CS129" s="1783"/>
      <c r="CT129" s="1783"/>
    </row>
    <row r="130" spans="1:98" ht="41.4">
      <c r="A130" s="4341"/>
      <c r="B130" s="1889"/>
      <c r="C130" s="1890"/>
      <c r="D130" s="2113"/>
      <c r="E130" s="2048"/>
      <c r="F130" s="1898"/>
      <c r="G130" s="1898"/>
      <c r="H130" s="2070"/>
      <c r="I130" s="2226"/>
      <c r="J130" s="2227"/>
      <c r="K130" s="2227"/>
      <c r="L130" s="2227"/>
      <c r="M130" s="2227"/>
      <c r="N130" s="1685">
        <v>5953734624.5500002</v>
      </c>
      <c r="O130" s="1898"/>
      <c r="P130" s="2458">
        <v>5953734624.5500002</v>
      </c>
      <c r="Q130" s="2073"/>
      <c r="R130" s="1901"/>
      <c r="S130" s="1901"/>
      <c r="T130" s="1902"/>
      <c r="U130" s="1885"/>
      <c r="V130" s="2228">
        <v>4</v>
      </c>
      <c r="W130" s="2459" t="s">
        <v>1437</v>
      </c>
      <c r="X130" s="2447"/>
      <c r="Y130" s="2447"/>
      <c r="Z130" s="2273"/>
      <c r="AA130" s="2231"/>
      <c r="AB130" s="1908"/>
      <c r="AC130" s="1908"/>
      <c r="AD130" s="1909"/>
      <c r="AE130" s="1885"/>
      <c r="AF130" s="1917"/>
      <c r="AG130" s="1898"/>
      <c r="AH130" s="1898"/>
      <c r="AI130" s="1898"/>
      <c r="AJ130" s="1918"/>
      <c r="AK130" s="2462">
        <v>0.98499999999999999</v>
      </c>
      <c r="AL130" s="2463"/>
      <c r="AM130" s="2463"/>
      <c r="AN130" s="2464"/>
      <c r="AO130" s="2465"/>
      <c r="AP130" s="2466"/>
      <c r="AQ130" s="2467"/>
      <c r="AR130" s="1859"/>
      <c r="AS130" s="1919" t="e">
        <f>#N/A</f>
        <v>#N/A</v>
      </c>
      <c r="AT130" s="1920" t="e">
        <f>#N/A</f>
        <v>#N/A</v>
      </c>
      <c r="AU130" s="1920" t="e">
        <f>#N/A</f>
        <v>#N/A</v>
      </c>
      <c r="AV130" s="1920" t="e">
        <f>#N/A</f>
        <v>#N/A</v>
      </c>
      <c r="AW130" s="1921">
        <f t="shared" si="49"/>
        <v>0</v>
      </c>
      <c r="AX130" s="1921">
        <f t="shared" si="50"/>
        <v>0</v>
      </c>
      <c r="AY130" s="1921">
        <f t="shared" si="51"/>
        <v>0</v>
      </c>
      <c r="AZ130" s="1921" t="e">
        <f>#N/A</f>
        <v>#N/A</v>
      </c>
      <c r="BA130" s="1922" t="e">
        <f>#N/A</f>
        <v>#N/A</v>
      </c>
      <c r="BB130" s="1922" t="e">
        <f>#N/A</f>
        <v>#N/A</v>
      </c>
      <c r="BC130" s="1922" t="e">
        <f>#N/A</f>
        <v>#N/A</v>
      </c>
      <c r="BD130" s="1922" t="e">
        <f>#N/A</f>
        <v>#N/A</v>
      </c>
      <c r="BE130" s="1923">
        <v>0.2</v>
      </c>
      <c r="BF130" s="1923">
        <v>0.8</v>
      </c>
      <c r="BG130" s="1922" t="e">
        <f>#N/A</f>
        <v>#N/A</v>
      </c>
      <c r="BH130" s="1922" t="e">
        <f>#N/A</f>
        <v>#N/A</v>
      </c>
      <c r="BI130" s="1922" t="e">
        <f>#N/A</f>
        <v>#N/A</v>
      </c>
      <c r="BJ130" s="1922" t="e">
        <f t="shared" si="56"/>
        <v>#N/A</v>
      </c>
      <c r="BK130" s="1922" t="e">
        <f t="shared" si="56"/>
        <v>#N/A</v>
      </c>
      <c r="BL130" s="1922" t="e">
        <f>#N/A</f>
        <v>#N/A</v>
      </c>
      <c r="BM130" s="1922" t="e">
        <f>#N/A</f>
        <v>#N/A</v>
      </c>
      <c r="BN130" s="1922" t="e">
        <f>#N/A</f>
        <v>#N/A</v>
      </c>
      <c r="BO130" s="1922" t="e">
        <f t="shared" si="57"/>
        <v>#N/A</v>
      </c>
      <c r="BP130" s="1922" t="e">
        <f t="shared" si="57"/>
        <v>#N/A</v>
      </c>
      <c r="BQ130" s="1922" t="e">
        <f t="shared" si="57"/>
        <v>#N/A</v>
      </c>
      <c r="BR130" s="1922" t="e">
        <f t="shared" si="57"/>
        <v>#N/A</v>
      </c>
      <c r="BS130" s="1924"/>
      <c r="BT130" s="1924"/>
      <c r="BU130" s="1924"/>
      <c r="BV130" s="1924"/>
      <c r="BW130" s="1924"/>
      <c r="BX130" s="1924"/>
      <c r="BY130" s="1924"/>
      <c r="BZ130" s="1924"/>
      <c r="CA130" s="1925"/>
      <c r="CB130" s="1783"/>
      <c r="CC130" s="1926"/>
      <c r="CD130" s="1927"/>
      <c r="CE130" s="1927"/>
      <c r="CF130" s="2225"/>
      <c r="CG130" s="2002"/>
      <c r="CH130" s="1783"/>
      <c r="CI130" s="1783"/>
      <c r="CJ130" s="1783"/>
      <c r="CK130" s="1783"/>
      <c r="CL130" s="1783"/>
      <c r="CM130" s="1783"/>
      <c r="CN130" s="1783"/>
      <c r="CO130" s="1783"/>
      <c r="CP130" s="1783"/>
      <c r="CQ130" s="1783"/>
      <c r="CR130" s="1783"/>
      <c r="CS130" s="1783"/>
      <c r="CT130" s="1783"/>
    </row>
    <row r="131" spans="1:98" ht="27.6">
      <c r="A131" s="4341"/>
      <c r="B131" s="1889"/>
      <c r="C131" s="1890"/>
      <c r="D131" s="2113"/>
      <c r="E131" s="2048"/>
      <c r="F131" s="1898"/>
      <c r="G131" s="1898"/>
      <c r="H131" s="2070"/>
      <c r="I131" s="2226"/>
      <c r="J131" s="2227"/>
      <c r="K131" s="2227"/>
      <c r="L131" s="2227"/>
      <c r="M131" s="2227"/>
      <c r="N131" s="1685">
        <v>12189564508.410328</v>
      </c>
      <c r="O131" s="1898"/>
      <c r="P131" s="2458">
        <v>12189564508.410328</v>
      </c>
      <c r="Q131" s="2073"/>
      <c r="R131" s="1901"/>
      <c r="S131" s="1901"/>
      <c r="T131" s="1902"/>
      <c r="U131" s="1885"/>
      <c r="V131" s="2228">
        <v>5</v>
      </c>
      <c r="W131" s="2459" t="s">
        <v>1438</v>
      </c>
      <c r="X131" s="2447"/>
      <c r="Y131" s="2447"/>
      <c r="Z131" s="2273"/>
      <c r="AA131" s="2231"/>
      <c r="AB131" s="1908"/>
      <c r="AC131" s="1908"/>
      <c r="AD131" s="1909"/>
      <c r="AE131" s="1885"/>
      <c r="AF131" s="2449"/>
      <c r="AG131" s="2450"/>
      <c r="AH131" s="2450"/>
      <c r="AI131" s="2450"/>
      <c r="AJ131" s="2451"/>
      <c r="AK131" s="2462">
        <v>0.62670000000000003</v>
      </c>
      <c r="AL131" s="2463"/>
      <c r="AM131" s="2463"/>
      <c r="AN131" s="2464"/>
      <c r="AO131" s="2465"/>
      <c r="AP131" s="2466"/>
      <c r="AQ131" s="2467"/>
      <c r="AR131" s="1859"/>
      <c r="AS131" s="1919" t="e">
        <f>#N/A</f>
        <v>#N/A</v>
      </c>
      <c r="AT131" s="1920" t="e">
        <f>#N/A</f>
        <v>#N/A</v>
      </c>
      <c r="AU131" s="1920" t="e">
        <f>#N/A</f>
        <v>#N/A</v>
      </c>
      <c r="AV131" s="1920" t="e">
        <f>#N/A</f>
        <v>#N/A</v>
      </c>
      <c r="AW131" s="1921">
        <f t="shared" si="49"/>
        <v>0</v>
      </c>
      <c r="AX131" s="1921">
        <f t="shared" si="50"/>
        <v>0</v>
      </c>
      <c r="AY131" s="1921">
        <f t="shared" si="51"/>
        <v>0</v>
      </c>
      <c r="AZ131" s="1921" t="e">
        <f>#N/A</f>
        <v>#N/A</v>
      </c>
      <c r="BA131" s="1922" t="e">
        <f>#N/A</f>
        <v>#N/A</v>
      </c>
      <c r="BB131" s="1922" t="e">
        <f>#N/A</f>
        <v>#N/A</v>
      </c>
      <c r="BC131" s="1922" t="e">
        <f>#N/A</f>
        <v>#N/A</v>
      </c>
      <c r="BD131" s="1922" t="e">
        <f>#N/A</f>
        <v>#N/A</v>
      </c>
      <c r="BE131" s="1923">
        <v>0.2</v>
      </c>
      <c r="BF131" s="1923">
        <v>0.8</v>
      </c>
      <c r="BG131" s="1922" t="e">
        <f>#N/A</f>
        <v>#N/A</v>
      </c>
      <c r="BH131" s="1922" t="e">
        <f>#N/A</f>
        <v>#N/A</v>
      </c>
      <c r="BI131" s="1922" t="e">
        <f>#N/A</f>
        <v>#N/A</v>
      </c>
      <c r="BJ131" s="1922" t="e">
        <f t="shared" si="56"/>
        <v>#N/A</v>
      </c>
      <c r="BK131" s="1922" t="e">
        <f t="shared" si="56"/>
        <v>#N/A</v>
      </c>
      <c r="BL131" s="1922" t="e">
        <f>#N/A</f>
        <v>#N/A</v>
      </c>
      <c r="BM131" s="1922" t="e">
        <f>#N/A</f>
        <v>#N/A</v>
      </c>
      <c r="BN131" s="1922" t="e">
        <f>#N/A</f>
        <v>#N/A</v>
      </c>
      <c r="BO131" s="1922" t="e">
        <f t="shared" si="57"/>
        <v>#N/A</v>
      </c>
      <c r="BP131" s="1922" t="e">
        <f t="shared" si="57"/>
        <v>#N/A</v>
      </c>
      <c r="BQ131" s="1922" t="e">
        <f t="shared" si="57"/>
        <v>#N/A</v>
      </c>
      <c r="BR131" s="1922" t="e">
        <f t="shared" si="57"/>
        <v>#N/A</v>
      </c>
      <c r="BS131" s="1924"/>
      <c r="BT131" s="1924"/>
      <c r="BU131" s="1924"/>
      <c r="BV131" s="1924"/>
      <c r="BW131" s="1924"/>
      <c r="BX131" s="1924"/>
      <c r="BY131" s="1924"/>
      <c r="BZ131" s="1924"/>
      <c r="CA131" s="1925"/>
      <c r="CB131" s="1783"/>
      <c r="CC131" s="1926"/>
      <c r="CD131" s="1927"/>
      <c r="CE131" s="1927"/>
      <c r="CF131" s="2225"/>
      <c r="CG131" s="2002"/>
      <c r="CH131" s="1783"/>
      <c r="CI131" s="1783"/>
      <c r="CJ131" s="1783"/>
      <c r="CK131" s="1783"/>
      <c r="CL131" s="1783"/>
      <c r="CM131" s="1783"/>
      <c r="CN131" s="1783"/>
      <c r="CO131" s="1783"/>
      <c r="CP131" s="1783"/>
      <c r="CQ131" s="1783"/>
      <c r="CR131" s="1783"/>
      <c r="CS131" s="1783"/>
      <c r="CT131" s="1783"/>
    </row>
    <row r="132" spans="1:98" ht="27.6">
      <c r="A132" s="4341"/>
      <c r="B132" s="1889"/>
      <c r="C132" s="1890"/>
      <c r="D132" s="2113"/>
      <c r="E132" s="2048"/>
      <c r="F132" s="1898"/>
      <c r="G132" s="1898"/>
      <c r="H132" s="2070"/>
      <c r="I132" s="2226"/>
      <c r="J132" s="2227"/>
      <c r="K132" s="2227"/>
      <c r="L132" s="2227"/>
      <c r="M132" s="2227"/>
      <c r="N132" s="1685">
        <v>5971240011.2649164</v>
      </c>
      <c r="O132" s="1898"/>
      <c r="P132" s="2458">
        <v>5971240011.2649164</v>
      </c>
      <c r="Q132" s="2073"/>
      <c r="R132" s="1901"/>
      <c r="S132" s="1901"/>
      <c r="T132" s="1902"/>
      <c r="U132" s="1885"/>
      <c r="V132" s="2234">
        <v>6</v>
      </c>
      <c r="W132" s="2459" t="s">
        <v>1439</v>
      </c>
      <c r="X132" s="2447"/>
      <c r="Y132" s="2447"/>
      <c r="Z132" s="2273"/>
      <c r="AA132" s="2231"/>
      <c r="AB132" s="1908"/>
      <c r="AC132" s="1908"/>
      <c r="AD132" s="1909"/>
      <c r="AE132" s="1885"/>
      <c r="AF132" s="1917"/>
      <c r="AG132" s="1898"/>
      <c r="AH132" s="1898"/>
      <c r="AI132" s="1898"/>
      <c r="AJ132" s="1918"/>
      <c r="AK132" s="2462">
        <v>0.94140000000000001</v>
      </c>
      <c r="AL132" s="2463"/>
      <c r="AM132" s="2463"/>
      <c r="AN132" s="2464"/>
      <c r="AO132" s="2465"/>
      <c r="AP132" s="2466"/>
      <c r="AQ132" s="2467"/>
      <c r="AR132" s="1859"/>
      <c r="AS132" s="1919" t="e">
        <f>#N/A</f>
        <v>#N/A</v>
      </c>
      <c r="AT132" s="1920" t="e">
        <f>#N/A</f>
        <v>#N/A</v>
      </c>
      <c r="AU132" s="1920" t="e">
        <f>#N/A</f>
        <v>#N/A</v>
      </c>
      <c r="AV132" s="1920" t="e">
        <f>#N/A</f>
        <v>#N/A</v>
      </c>
      <c r="AW132" s="1921">
        <f t="shared" si="49"/>
        <v>0</v>
      </c>
      <c r="AX132" s="1921">
        <f t="shared" si="50"/>
        <v>0</v>
      </c>
      <c r="AY132" s="1921">
        <f t="shared" si="51"/>
        <v>0</v>
      </c>
      <c r="AZ132" s="1921" t="e">
        <f>#N/A</f>
        <v>#N/A</v>
      </c>
      <c r="BA132" s="1922" t="e">
        <f>#N/A</f>
        <v>#N/A</v>
      </c>
      <c r="BB132" s="1922" t="e">
        <f>#N/A</f>
        <v>#N/A</v>
      </c>
      <c r="BC132" s="1922" t="e">
        <f>#N/A</f>
        <v>#N/A</v>
      </c>
      <c r="BD132" s="1922" t="e">
        <f>#N/A</f>
        <v>#N/A</v>
      </c>
      <c r="BE132" s="1923">
        <v>0.2</v>
      </c>
      <c r="BF132" s="1923">
        <v>0.8</v>
      </c>
      <c r="BG132" s="1922" t="e">
        <f>#N/A</f>
        <v>#N/A</v>
      </c>
      <c r="BH132" s="1922" t="e">
        <f>#N/A</f>
        <v>#N/A</v>
      </c>
      <c r="BI132" s="1922" t="e">
        <f>#N/A</f>
        <v>#N/A</v>
      </c>
      <c r="BJ132" s="1922" t="e">
        <f t="shared" si="56"/>
        <v>#N/A</v>
      </c>
      <c r="BK132" s="1922" t="e">
        <f t="shared" si="56"/>
        <v>#N/A</v>
      </c>
      <c r="BL132" s="1922" t="e">
        <f>#N/A</f>
        <v>#N/A</v>
      </c>
      <c r="BM132" s="1922" t="e">
        <f>#N/A</f>
        <v>#N/A</v>
      </c>
      <c r="BN132" s="1922" t="e">
        <f>#N/A</f>
        <v>#N/A</v>
      </c>
      <c r="BO132" s="1922" t="e">
        <f t="shared" si="57"/>
        <v>#N/A</v>
      </c>
      <c r="BP132" s="1922" t="e">
        <f t="shared" si="57"/>
        <v>#N/A</v>
      </c>
      <c r="BQ132" s="1922" t="e">
        <f t="shared" si="57"/>
        <v>#N/A</v>
      </c>
      <c r="BR132" s="1922" t="e">
        <f t="shared" si="57"/>
        <v>#N/A</v>
      </c>
      <c r="BS132" s="1924"/>
      <c r="BT132" s="1924"/>
      <c r="BU132" s="1924"/>
      <c r="BV132" s="1924"/>
      <c r="BW132" s="1924"/>
      <c r="BX132" s="1924"/>
      <c r="BY132" s="1924"/>
      <c r="BZ132" s="1924"/>
      <c r="CA132" s="1925"/>
      <c r="CB132" s="1783"/>
      <c r="CC132" s="1926"/>
      <c r="CD132" s="1927"/>
      <c r="CE132" s="1927"/>
      <c r="CF132" s="2225"/>
      <c r="CG132" s="2002"/>
      <c r="CH132" s="1783"/>
      <c r="CI132" s="1783"/>
      <c r="CJ132" s="1783"/>
      <c r="CK132" s="1783"/>
      <c r="CL132" s="1783"/>
      <c r="CM132" s="1783"/>
      <c r="CN132" s="1783"/>
      <c r="CO132" s="1783"/>
      <c r="CP132" s="1783"/>
      <c r="CQ132" s="1783"/>
      <c r="CR132" s="1783"/>
      <c r="CS132" s="1783"/>
      <c r="CT132" s="1783"/>
    </row>
    <row r="133" spans="1:98" ht="27.6">
      <c r="A133" s="4341"/>
      <c r="B133" s="1889"/>
      <c r="C133" s="1890"/>
      <c r="D133" s="2113"/>
      <c r="E133" s="2048"/>
      <c r="F133" s="1898"/>
      <c r="G133" s="1898"/>
      <c r="H133" s="2070"/>
      <c r="I133" s="2226"/>
      <c r="J133" s="2227"/>
      <c r="K133" s="2227"/>
      <c r="L133" s="2227"/>
      <c r="M133" s="2227"/>
      <c r="N133" s="1685">
        <v>5640078736</v>
      </c>
      <c r="O133" s="1898"/>
      <c r="P133" s="2458">
        <v>5640078736</v>
      </c>
      <c r="Q133" s="2073"/>
      <c r="R133" s="1901"/>
      <c r="S133" s="1901"/>
      <c r="T133" s="1902"/>
      <c r="U133" s="1885"/>
      <c r="V133" s="2234">
        <v>7</v>
      </c>
      <c r="W133" s="2468" t="s">
        <v>1440</v>
      </c>
      <c r="X133" s="2447"/>
      <c r="Y133" s="2447"/>
      <c r="Z133" s="2273"/>
      <c r="AA133" s="2231"/>
      <c r="AB133" s="1908"/>
      <c r="AC133" s="1908"/>
      <c r="AD133" s="1909"/>
      <c r="AE133" s="1885"/>
      <c r="AF133" s="1917"/>
      <c r="AG133" s="1898"/>
      <c r="AH133" s="1898"/>
      <c r="AI133" s="1898"/>
      <c r="AJ133" s="1918"/>
      <c r="AK133" s="2462">
        <v>0.66100000000000003</v>
      </c>
      <c r="AL133" s="2463"/>
      <c r="AM133" s="2463"/>
      <c r="AN133" s="2464"/>
      <c r="AO133" s="2465"/>
      <c r="AP133" s="2466"/>
      <c r="AQ133" s="2467"/>
      <c r="AR133" s="1859"/>
      <c r="AS133" s="1919" t="e">
        <f>#N/A</f>
        <v>#N/A</v>
      </c>
      <c r="AT133" s="1920" t="e">
        <f>#N/A</f>
        <v>#N/A</v>
      </c>
      <c r="AU133" s="1920" t="e">
        <f>#N/A</f>
        <v>#N/A</v>
      </c>
      <c r="AV133" s="1920" t="e">
        <f>#N/A</f>
        <v>#N/A</v>
      </c>
      <c r="AW133" s="1921">
        <f t="shared" si="49"/>
        <v>0</v>
      </c>
      <c r="AX133" s="1921">
        <f t="shared" si="50"/>
        <v>0</v>
      </c>
      <c r="AY133" s="1921">
        <f t="shared" si="51"/>
        <v>0</v>
      </c>
      <c r="AZ133" s="1921" t="e">
        <f>#N/A</f>
        <v>#N/A</v>
      </c>
      <c r="BA133" s="1922" t="e">
        <f>#N/A</f>
        <v>#N/A</v>
      </c>
      <c r="BB133" s="1922" t="e">
        <f>#N/A</f>
        <v>#N/A</v>
      </c>
      <c r="BC133" s="1922" t="e">
        <f>#N/A</f>
        <v>#N/A</v>
      </c>
      <c r="BD133" s="1922" t="e">
        <f>#N/A</f>
        <v>#N/A</v>
      </c>
      <c r="BE133" s="1923">
        <v>0.2</v>
      </c>
      <c r="BF133" s="1923">
        <v>0.8</v>
      </c>
      <c r="BG133" s="1922" t="e">
        <f>#N/A</f>
        <v>#N/A</v>
      </c>
      <c r="BH133" s="1922" t="e">
        <f>#N/A</f>
        <v>#N/A</v>
      </c>
      <c r="BI133" s="1922" t="e">
        <f>#N/A</f>
        <v>#N/A</v>
      </c>
      <c r="BJ133" s="1922" t="e">
        <f t="shared" si="56"/>
        <v>#N/A</v>
      </c>
      <c r="BK133" s="1922" t="e">
        <f t="shared" si="56"/>
        <v>#N/A</v>
      </c>
      <c r="BL133" s="1922" t="e">
        <f>#N/A</f>
        <v>#N/A</v>
      </c>
      <c r="BM133" s="1922" t="e">
        <f>#N/A</f>
        <v>#N/A</v>
      </c>
      <c r="BN133" s="1922" t="e">
        <f>#N/A</f>
        <v>#N/A</v>
      </c>
      <c r="BO133" s="1922" t="e">
        <f t="shared" si="57"/>
        <v>#N/A</v>
      </c>
      <c r="BP133" s="1922" t="e">
        <f t="shared" si="57"/>
        <v>#N/A</v>
      </c>
      <c r="BQ133" s="1922" t="e">
        <f t="shared" si="57"/>
        <v>#N/A</v>
      </c>
      <c r="BR133" s="1922" t="e">
        <f t="shared" si="57"/>
        <v>#N/A</v>
      </c>
      <c r="BS133" s="1924"/>
      <c r="BT133" s="1924"/>
      <c r="BU133" s="1924"/>
      <c r="BV133" s="1924"/>
      <c r="BW133" s="1924"/>
      <c r="BX133" s="1924"/>
      <c r="BY133" s="1924"/>
      <c r="BZ133" s="1924"/>
      <c r="CA133" s="1925"/>
      <c r="CB133" s="1783"/>
      <c r="CC133" s="1926"/>
      <c r="CD133" s="1927"/>
      <c r="CE133" s="1927"/>
      <c r="CF133" s="2225"/>
      <c r="CG133" s="2002"/>
      <c r="CH133" s="1783"/>
      <c r="CI133" s="1783"/>
      <c r="CJ133" s="1783"/>
      <c r="CK133" s="1783"/>
      <c r="CL133" s="1783"/>
      <c r="CM133" s="1783"/>
      <c r="CN133" s="1783"/>
      <c r="CO133" s="1783"/>
      <c r="CP133" s="1783"/>
      <c r="CQ133" s="1783"/>
      <c r="CR133" s="1783"/>
      <c r="CS133" s="1783"/>
      <c r="CT133" s="1783"/>
    </row>
    <row r="134" spans="1:98" ht="28.2">
      <c r="A134" s="4341"/>
      <c r="B134" s="1889"/>
      <c r="C134" s="1890"/>
      <c r="D134" s="2113"/>
      <c r="E134" s="2048"/>
      <c r="F134" s="1898"/>
      <c r="G134" s="1898"/>
      <c r="H134" s="2070"/>
      <c r="I134" s="2226"/>
      <c r="J134" s="2227"/>
      <c r="K134" s="2227"/>
      <c r="L134" s="2227"/>
      <c r="M134" s="2227"/>
      <c r="N134" s="1685">
        <v>5468247561</v>
      </c>
      <c r="O134" s="1898"/>
      <c r="P134" s="2458">
        <v>5468247561</v>
      </c>
      <c r="Q134" s="2073"/>
      <c r="R134" s="1901"/>
      <c r="S134" s="1901"/>
      <c r="T134" s="1902"/>
      <c r="U134" s="1885"/>
      <c r="V134" s="2234">
        <v>8</v>
      </c>
      <c r="W134" s="2469" t="s">
        <v>1441</v>
      </c>
      <c r="X134" s="2447"/>
      <c r="Y134" s="2447"/>
      <c r="Z134" s="2273"/>
      <c r="AA134" s="2231"/>
      <c r="AB134" s="1908"/>
      <c r="AC134" s="1908"/>
      <c r="AD134" s="1909"/>
      <c r="AE134" s="1885"/>
      <c r="AF134" s="1932"/>
      <c r="AG134" s="1934"/>
      <c r="AH134" s="1934"/>
      <c r="AI134" s="1934"/>
      <c r="AJ134" s="1935"/>
      <c r="AK134" s="2462">
        <v>0.29499999999999998</v>
      </c>
      <c r="AL134" s="2463"/>
      <c r="AM134" s="2463"/>
      <c r="AN134" s="2464"/>
      <c r="AO134" s="2465"/>
      <c r="AP134" s="2466"/>
      <c r="AQ134" s="2467"/>
      <c r="AR134" s="1859"/>
      <c r="AS134" s="1919" t="e">
        <f>#N/A</f>
        <v>#N/A</v>
      </c>
      <c r="AT134" s="1920" t="e">
        <f>#N/A</f>
        <v>#N/A</v>
      </c>
      <c r="AU134" s="1920" t="e">
        <f>#N/A</f>
        <v>#N/A</v>
      </c>
      <c r="AV134" s="1920" t="e">
        <f>#N/A</f>
        <v>#N/A</v>
      </c>
      <c r="AW134" s="1921">
        <f t="shared" si="49"/>
        <v>0</v>
      </c>
      <c r="AX134" s="1921">
        <f t="shared" si="50"/>
        <v>0</v>
      </c>
      <c r="AY134" s="1921">
        <f t="shared" si="51"/>
        <v>0</v>
      </c>
      <c r="AZ134" s="1921" t="e">
        <f>#N/A</f>
        <v>#N/A</v>
      </c>
      <c r="BA134" s="1922" t="e">
        <f>#N/A</f>
        <v>#N/A</v>
      </c>
      <c r="BB134" s="1922" t="e">
        <f>#N/A</f>
        <v>#N/A</v>
      </c>
      <c r="BC134" s="1922" t="e">
        <f>#N/A</f>
        <v>#N/A</v>
      </c>
      <c r="BD134" s="1922" t="e">
        <f>#N/A</f>
        <v>#N/A</v>
      </c>
      <c r="BE134" s="1923">
        <v>0.2</v>
      </c>
      <c r="BF134" s="1923">
        <v>0.8</v>
      </c>
      <c r="BG134" s="1922" t="e">
        <f>#N/A</f>
        <v>#N/A</v>
      </c>
      <c r="BH134" s="1922" t="e">
        <f>#N/A</f>
        <v>#N/A</v>
      </c>
      <c r="BI134" s="1922" t="e">
        <f>#N/A</f>
        <v>#N/A</v>
      </c>
      <c r="BJ134" s="1922" t="e">
        <f t="shared" si="56"/>
        <v>#N/A</v>
      </c>
      <c r="BK134" s="1922" t="e">
        <f t="shared" si="56"/>
        <v>#N/A</v>
      </c>
      <c r="BL134" s="1922" t="e">
        <f>#N/A</f>
        <v>#N/A</v>
      </c>
      <c r="BM134" s="1922" t="e">
        <f>#N/A</f>
        <v>#N/A</v>
      </c>
      <c r="BN134" s="1922" t="e">
        <f>#N/A</f>
        <v>#N/A</v>
      </c>
      <c r="BO134" s="1922" t="e">
        <f t="shared" si="57"/>
        <v>#N/A</v>
      </c>
      <c r="BP134" s="1922" t="e">
        <f t="shared" si="57"/>
        <v>#N/A</v>
      </c>
      <c r="BQ134" s="1922" t="e">
        <f t="shared" si="57"/>
        <v>#N/A</v>
      </c>
      <c r="BR134" s="1922" t="e">
        <f t="shared" si="57"/>
        <v>#N/A</v>
      </c>
      <c r="BS134" s="1924"/>
      <c r="BT134" s="1924"/>
      <c r="BU134" s="1924"/>
      <c r="BV134" s="1924"/>
      <c r="BW134" s="1924"/>
      <c r="BX134" s="1924"/>
      <c r="BY134" s="1924"/>
      <c r="BZ134" s="1924"/>
      <c r="CA134" s="1925"/>
      <c r="CB134" s="1783"/>
      <c r="CC134" s="1926"/>
      <c r="CD134" s="1927"/>
      <c r="CE134" s="1927"/>
      <c r="CF134" s="2225"/>
      <c r="CG134" s="2002"/>
      <c r="CH134" s="1783"/>
      <c r="CI134" s="1783"/>
      <c r="CJ134" s="1783"/>
      <c r="CK134" s="1783"/>
      <c r="CL134" s="1783"/>
      <c r="CM134" s="1783"/>
      <c r="CN134" s="1783"/>
      <c r="CO134" s="1783"/>
      <c r="CP134" s="1783"/>
      <c r="CQ134" s="1783"/>
      <c r="CR134" s="1783"/>
      <c r="CS134" s="1783"/>
      <c r="CT134" s="1783"/>
    </row>
    <row r="135" spans="1:98" ht="14.4">
      <c r="A135" s="4341"/>
      <c r="B135" s="1889"/>
      <c r="C135" s="1890"/>
      <c r="D135" s="2113"/>
      <c r="E135" s="2048"/>
      <c r="F135" s="1898"/>
      <c r="G135" s="1898"/>
      <c r="H135" s="2070"/>
      <c r="I135" s="2226"/>
      <c r="J135" s="2227"/>
      <c r="K135" s="2227"/>
      <c r="L135" s="2227"/>
      <c r="M135" s="2227"/>
      <c r="N135" s="1685"/>
      <c r="O135" s="1898"/>
      <c r="P135" s="2458"/>
      <c r="Q135" s="2073"/>
      <c r="R135" s="1901"/>
      <c r="S135" s="1901"/>
      <c r="T135" s="1902"/>
      <c r="U135" s="1885"/>
      <c r="V135" s="2234"/>
      <c r="W135" s="2468"/>
      <c r="X135" s="2447"/>
      <c r="Y135" s="2447"/>
      <c r="Z135" s="2273"/>
      <c r="AA135" s="2231"/>
      <c r="AB135" s="1908"/>
      <c r="AC135" s="1908"/>
      <c r="AD135" s="1909"/>
      <c r="AE135" s="1885"/>
      <c r="AF135" s="1932"/>
      <c r="AG135" s="1934"/>
      <c r="AH135" s="1934"/>
      <c r="AI135" s="1934"/>
      <c r="AJ135" s="1935"/>
      <c r="AK135" s="1914"/>
      <c r="AL135" s="1915"/>
      <c r="AM135" s="1915"/>
      <c r="AN135" s="1916"/>
      <c r="AO135" s="1783"/>
      <c r="AP135" s="1917"/>
      <c r="AQ135" s="1918"/>
      <c r="AR135" s="1859"/>
      <c r="AS135" s="1919" t="e">
        <f>#N/A</f>
        <v>#N/A</v>
      </c>
      <c r="AT135" s="1920" t="e">
        <f>#N/A</f>
        <v>#N/A</v>
      </c>
      <c r="AU135" s="1920" t="e">
        <f>#N/A</f>
        <v>#N/A</v>
      </c>
      <c r="AV135" s="1920" t="e">
        <f>#N/A</f>
        <v>#N/A</v>
      </c>
      <c r="AW135" s="1921" t="e">
        <f t="shared" si="49"/>
        <v>#DIV/0!</v>
      </c>
      <c r="AX135" s="1921" t="e">
        <f t="shared" si="50"/>
        <v>#DIV/0!</v>
      </c>
      <c r="AY135" s="1921" t="e">
        <f t="shared" si="51"/>
        <v>#DIV/0!</v>
      </c>
      <c r="AZ135" s="1921" t="e">
        <f>#N/A</f>
        <v>#N/A</v>
      </c>
      <c r="BA135" s="1922" t="e">
        <f>#N/A</f>
        <v>#N/A</v>
      </c>
      <c r="BB135" s="1922" t="e">
        <f>#N/A</f>
        <v>#N/A</v>
      </c>
      <c r="BC135" s="1922" t="e">
        <f>#N/A</f>
        <v>#N/A</v>
      </c>
      <c r="BD135" s="1922" t="e">
        <f>#N/A</f>
        <v>#N/A</v>
      </c>
      <c r="BE135" s="1923">
        <v>0.2</v>
      </c>
      <c r="BF135" s="1923">
        <v>0.8</v>
      </c>
      <c r="BG135" s="1922" t="e">
        <f>#N/A</f>
        <v>#N/A</v>
      </c>
      <c r="BH135" s="1922" t="e">
        <f>#N/A</f>
        <v>#N/A</v>
      </c>
      <c r="BI135" s="1922" t="e">
        <f>#N/A</f>
        <v>#N/A</v>
      </c>
      <c r="BJ135" s="1922" t="e">
        <f t="shared" si="56"/>
        <v>#N/A</v>
      </c>
      <c r="BK135" s="1922" t="e">
        <f t="shared" si="56"/>
        <v>#N/A</v>
      </c>
      <c r="BL135" s="1922" t="e">
        <f>#N/A</f>
        <v>#N/A</v>
      </c>
      <c r="BM135" s="1922" t="e">
        <f>#N/A</f>
        <v>#N/A</v>
      </c>
      <c r="BN135" s="1922" t="e">
        <f>#N/A</f>
        <v>#N/A</v>
      </c>
      <c r="BO135" s="1922" t="e">
        <f t="shared" si="57"/>
        <v>#N/A</v>
      </c>
      <c r="BP135" s="1922" t="e">
        <f t="shared" si="57"/>
        <v>#N/A</v>
      </c>
      <c r="BQ135" s="1922" t="e">
        <f t="shared" si="57"/>
        <v>#N/A</v>
      </c>
      <c r="BR135" s="1922" t="e">
        <f t="shared" si="57"/>
        <v>#N/A</v>
      </c>
      <c r="BS135" s="1924"/>
      <c r="BT135" s="1924"/>
      <c r="BU135" s="1924"/>
      <c r="BV135" s="1924"/>
      <c r="BW135" s="1924"/>
      <c r="BX135" s="1924"/>
      <c r="BY135" s="1924"/>
      <c r="BZ135" s="1924"/>
      <c r="CA135" s="1925"/>
      <c r="CB135" s="1783"/>
      <c r="CC135" s="1926"/>
      <c r="CD135" s="1927"/>
      <c r="CE135" s="1927"/>
      <c r="CF135" s="2225"/>
      <c r="CG135" s="2002"/>
      <c r="CH135" s="1783"/>
      <c r="CI135" s="1783"/>
      <c r="CJ135" s="1783"/>
      <c r="CK135" s="1783"/>
      <c r="CL135" s="1783"/>
      <c r="CM135" s="1783"/>
      <c r="CN135" s="1783"/>
      <c r="CO135" s="1783"/>
      <c r="CP135" s="1783"/>
      <c r="CQ135" s="1783"/>
      <c r="CR135" s="1783"/>
      <c r="CS135" s="1783"/>
      <c r="CT135" s="1783"/>
    </row>
    <row r="136" spans="1:98" thickBot="1">
      <c r="A136" s="4375"/>
      <c r="B136" s="2235"/>
      <c r="C136" s="2236"/>
      <c r="D136" s="2389"/>
      <c r="E136" s="2390"/>
      <c r="F136" s="2359"/>
      <c r="G136" s="2359"/>
      <c r="H136" s="2391"/>
      <c r="I136" s="2392"/>
      <c r="J136" s="2393"/>
      <c r="K136" s="2393"/>
      <c r="L136" s="2393"/>
      <c r="M136" s="2393"/>
      <c r="N136" s="1685"/>
      <c r="O136" s="1945"/>
      <c r="P136" s="2470"/>
      <c r="Q136" s="2361"/>
      <c r="R136" s="2362"/>
      <c r="S136" s="2362"/>
      <c r="T136" s="2363"/>
      <c r="U136" s="1885"/>
      <c r="V136" s="2277"/>
      <c r="W136" s="2471"/>
      <c r="X136" s="2437"/>
      <c r="Y136" s="2437"/>
      <c r="Z136" s="2278"/>
      <c r="AA136" s="2472"/>
      <c r="AB136" s="1951"/>
      <c r="AC136" s="1951"/>
      <c r="AD136" s="1952"/>
      <c r="AE136" s="1885"/>
      <c r="AF136" s="2366"/>
      <c r="AG136" s="2368"/>
      <c r="AH136" s="2368"/>
      <c r="AI136" s="2368"/>
      <c r="AJ136" s="2369"/>
      <c r="AK136" s="2370"/>
      <c r="AL136" s="2371"/>
      <c r="AM136" s="2371"/>
      <c r="AN136" s="2372"/>
      <c r="AO136" s="1783"/>
      <c r="AP136" s="2373"/>
      <c r="AQ136" s="2360"/>
      <c r="AR136" s="1859"/>
      <c r="AS136" s="1962" t="e">
        <f>#N/A</f>
        <v>#N/A</v>
      </c>
      <c r="AT136" s="2374" t="e">
        <f>#N/A</f>
        <v>#N/A</v>
      </c>
      <c r="AU136" s="2374" t="e">
        <f>#N/A</f>
        <v>#N/A</v>
      </c>
      <c r="AV136" s="2374" t="e">
        <f>#N/A</f>
        <v>#N/A</v>
      </c>
      <c r="AW136" s="2375" t="e">
        <f t="shared" si="49"/>
        <v>#DIV/0!</v>
      </c>
      <c r="AX136" s="2375" t="e">
        <f t="shared" si="50"/>
        <v>#DIV/0!</v>
      </c>
      <c r="AY136" s="2375" t="e">
        <f t="shared" si="51"/>
        <v>#DIV/0!</v>
      </c>
      <c r="AZ136" s="2375" t="e">
        <f>#N/A</f>
        <v>#N/A</v>
      </c>
      <c r="BA136" s="1966" t="e">
        <f>#N/A</f>
        <v>#N/A</v>
      </c>
      <c r="BB136" s="1966" t="e">
        <f>#N/A</f>
        <v>#N/A</v>
      </c>
      <c r="BC136" s="1966" t="e">
        <f>#N/A</f>
        <v>#N/A</v>
      </c>
      <c r="BD136" s="1966" t="e">
        <f>#N/A</f>
        <v>#N/A</v>
      </c>
      <c r="BE136" s="1965">
        <v>0.2</v>
      </c>
      <c r="BF136" s="1965">
        <v>0.8</v>
      </c>
      <c r="BG136" s="1966" t="e">
        <f>#N/A</f>
        <v>#N/A</v>
      </c>
      <c r="BH136" s="1966" t="e">
        <f>#N/A</f>
        <v>#N/A</v>
      </c>
      <c r="BI136" s="1966" t="e">
        <f>#N/A</f>
        <v>#N/A</v>
      </c>
      <c r="BJ136" s="1966" t="e">
        <f t="shared" si="56"/>
        <v>#N/A</v>
      </c>
      <c r="BK136" s="1966" t="e">
        <f t="shared" si="56"/>
        <v>#N/A</v>
      </c>
      <c r="BL136" s="1966" t="e">
        <f>#N/A</f>
        <v>#N/A</v>
      </c>
      <c r="BM136" s="1966" t="e">
        <f>#N/A</f>
        <v>#N/A</v>
      </c>
      <c r="BN136" s="1966" t="e">
        <f>#N/A</f>
        <v>#N/A</v>
      </c>
      <c r="BO136" s="1966" t="e">
        <f t="shared" si="57"/>
        <v>#N/A</v>
      </c>
      <c r="BP136" s="1966" t="e">
        <f t="shared" si="57"/>
        <v>#N/A</v>
      </c>
      <c r="BQ136" s="1966" t="e">
        <f t="shared" si="57"/>
        <v>#N/A</v>
      </c>
      <c r="BR136" s="1966" t="e">
        <f t="shared" si="57"/>
        <v>#N/A</v>
      </c>
      <c r="BS136" s="1816"/>
      <c r="BT136" s="1816"/>
      <c r="BU136" s="1816"/>
      <c r="BV136" s="1816"/>
      <c r="BW136" s="1816"/>
      <c r="BX136" s="1816"/>
      <c r="BY136" s="1816"/>
      <c r="BZ136" s="1816"/>
      <c r="CA136" s="1817"/>
      <c r="CB136" s="1783"/>
      <c r="CC136" s="1967"/>
      <c r="CD136" s="1968"/>
      <c r="CE136" s="1968"/>
      <c r="CF136" s="2376"/>
      <c r="CG136" s="2377"/>
      <c r="CH136" s="1783"/>
      <c r="CI136" s="1783"/>
      <c r="CJ136" s="1783"/>
      <c r="CK136" s="1783"/>
      <c r="CL136" s="1783"/>
      <c r="CM136" s="1783"/>
      <c r="CN136" s="1783"/>
      <c r="CO136" s="1783"/>
      <c r="CP136" s="1783"/>
      <c r="CQ136" s="1783"/>
      <c r="CR136" s="1783"/>
      <c r="CS136" s="1783"/>
      <c r="CT136" s="1783"/>
    </row>
    <row r="137" spans="1:98" ht="66" customHeight="1">
      <c r="A137" s="4340">
        <v>18</v>
      </c>
      <c r="B137" s="5179" t="s">
        <v>1442</v>
      </c>
      <c r="C137" s="5180"/>
      <c r="D137" s="5183" t="s">
        <v>1443</v>
      </c>
      <c r="E137" s="5184"/>
      <c r="F137" s="1833"/>
      <c r="G137" s="1872"/>
      <c r="H137" s="1835"/>
      <c r="I137" s="1836"/>
      <c r="J137" s="1837"/>
      <c r="K137" s="1837"/>
      <c r="L137" s="1837"/>
      <c r="M137" s="2473"/>
      <c r="N137" s="1975">
        <v>2082598195</v>
      </c>
      <c r="O137" s="2474" t="s">
        <v>1444</v>
      </c>
      <c r="P137" s="2475">
        <v>2082598195</v>
      </c>
      <c r="Q137" s="1880"/>
      <c r="R137" s="1843"/>
      <c r="S137" s="1843"/>
      <c r="T137" s="1844"/>
      <c r="U137" s="1885"/>
      <c r="V137" s="1881">
        <v>1</v>
      </c>
      <c r="W137" s="2476" t="s">
        <v>1445</v>
      </c>
      <c r="X137" s="2444"/>
      <c r="Y137" s="2444"/>
      <c r="Z137" s="2477"/>
      <c r="AA137" s="1884"/>
      <c r="AB137" s="1849"/>
      <c r="AC137" s="1849"/>
      <c r="AD137" s="1850"/>
      <c r="AE137" s="1885"/>
      <c r="AF137" s="1851" t="s">
        <v>1446</v>
      </c>
      <c r="AG137" s="1852" t="s">
        <v>1447</v>
      </c>
      <c r="AH137" s="1852"/>
      <c r="AI137" s="1887"/>
      <c r="AJ137" s="1853"/>
      <c r="AK137" s="2478">
        <v>0.95</v>
      </c>
      <c r="AL137" s="1855"/>
      <c r="AM137" s="1855"/>
      <c r="AN137" s="1856"/>
      <c r="AO137" s="2233"/>
      <c r="AP137" s="1857"/>
      <c r="AQ137" s="1858"/>
      <c r="AR137" s="1859"/>
      <c r="AS137" s="1860" t="e">
        <f>#N/A</f>
        <v>#N/A</v>
      </c>
      <c r="AT137" s="2344" t="e">
        <f>#N/A</f>
        <v>#N/A</v>
      </c>
      <c r="AU137" s="2344" t="e">
        <f>#N/A</f>
        <v>#N/A</v>
      </c>
      <c r="AV137" s="2344" t="e">
        <f>#N/A</f>
        <v>#N/A</v>
      </c>
      <c r="AW137" s="1997" t="e">
        <f>+AA137/COUNTIF(#REF!,"*")</f>
        <v>#REF!</v>
      </c>
      <c r="AX137" s="1997" t="e">
        <f>+AB137/COUNTIF(#REF!,"*")</f>
        <v>#REF!</v>
      </c>
      <c r="AY137" s="1997" t="e">
        <f>+AC137/COUNTIF(#REF!,"*")</f>
        <v>#REF!</v>
      </c>
      <c r="AZ137" s="1997" t="e">
        <f>#N/A</f>
        <v>#N/A</v>
      </c>
      <c r="BA137" s="1998" t="e">
        <f>#N/A</f>
        <v>#N/A</v>
      </c>
      <c r="BB137" s="1998" t="e">
        <f>#N/A</f>
        <v>#N/A</v>
      </c>
      <c r="BC137" s="1998" t="e">
        <f>#N/A</f>
        <v>#N/A</v>
      </c>
      <c r="BD137" s="1998" t="e">
        <f>#N/A</f>
        <v>#N/A</v>
      </c>
      <c r="BE137" s="2345">
        <v>0.2</v>
      </c>
      <c r="BF137" s="2345">
        <v>0.8</v>
      </c>
      <c r="BG137" s="1998" t="e">
        <f>#N/A</f>
        <v>#N/A</v>
      </c>
      <c r="BH137" s="1998" t="e">
        <f>#N/A</f>
        <v>#N/A</v>
      </c>
      <c r="BI137" s="1998" t="e">
        <f>#N/A</f>
        <v>#N/A</v>
      </c>
      <c r="BJ137" s="1998" t="e">
        <f t="shared" si="56"/>
        <v>#N/A</v>
      </c>
      <c r="BK137" s="1998" t="e">
        <f t="shared" si="56"/>
        <v>#N/A</v>
      </c>
      <c r="BL137" s="1998" t="e">
        <f>#N/A</f>
        <v>#N/A</v>
      </c>
      <c r="BM137" s="1998" t="e">
        <f>#N/A</f>
        <v>#N/A</v>
      </c>
      <c r="BN137" s="1998" t="e">
        <f>#N/A</f>
        <v>#N/A</v>
      </c>
      <c r="BO137" s="1998" t="e">
        <f t="shared" si="57"/>
        <v>#N/A</v>
      </c>
      <c r="BP137" s="1863" t="e">
        <f t="shared" si="57"/>
        <v>#N/A</v>
      </c>
      <c r="BQ137" s="1863" t="e">
        <f t="shared" si="57"/>
        <v>#N/A</v>
      </c>
      <c r="BR137" s="1863" t="e">
        <f t="shared" si="57"/>
        <v>#N/A</v>
      </c>
      <c r="BS137" s="2346" t="e">
        <f t="shared" ref="BS137:BV137" si="58">AVERAGEIF(BO137:BO146,"&lt;&gt;#¡DIV/0!")</f>
        <v>#N/A</v>
      </c>
      <c r="BT137" s="2346" t="e">
        <f t="shared" si="58"/>
        <v>#N/A</v>
      </c>
      <c r="BU137" s="2346" t="e">
        <f t="shared" si="58"/>
        <v>#N/A</v>
      </c>
      <c r="BV137" s="2346" t="e">
        <f t="shared" si="58"/>
        <v>#N/A</v>
      </c>
      <c r="BW137" s="1866" t="e">
        <f>+C137*BS137</f>
        <v>#N/A</v>
      </c>
      <c r="BX137" s="1866" t="e">
        <f>+C137*BT137</f>
        <v>#N/A</v>
      </c>
      <c r="BY137" s="1866" t="e">
        <f>+C137*BU137</f>
        <v>#N/A</v>
      </c>
      <c r="BZ137" s="1866" t="e">
        <f>+C137*BV137</f>
        <v>#N/A</v>
      </c>
      <c r="CA137" s="2347" t="e">
        <f>SUM(BW137:BZ146)</f>
        <v>#N/A</v>
      </c>
      <c r="CB137" s="1783"/>
      <c r="CC137" s="1868">
        <f t="shared" ref="CC137:CF137" si="59">+Q137/$N$137</f>
        <v>0</v>
      </c>
      <c r="CD137" s="1869">
        <f t="shared" si="59"/>
        <v>0</v>
      </c>
      <c r="CE137" s="1869">
        <f t="shared" si="59"/>
        <v>0</v>
      </c>
      <c r="CF137" s="2348">
        <f t="shared" si="59"/>
        <v>0</v>
      </c>
      <c r="CG137" s="2349">
        <f>AVERAGE(CC137:CF146)</f>
        <v>0</v>
      </c>
      <c r="CH137" s="1783"/>
      <c r="CI137" s="1783"/>
      <c r="CJ137" s="1783"/>
      <c r="CK137" s="1783"/>
      <c r="CL137" s="1783"/>
      <c r="CM137" s="1783"/>
      <c r="CN137" s="1783"/>
      <c r="CO137" s="1783"/>
      <c r="CP137" s="1783"/>
      <c r="CQ137" s="1783"/>
      <c r="CR137" s="1783"/>
      <c r="CS137" s="1783"/>
      <c r="CT137" s="1783"/>
    </row>
    <row r="138" spans="1:98" ht="14.4">
      <c r="A138" s="4341"/>
      <c r="B138" s="5181"/>
      <c r="C138" s="5182"/>
      <c r="D138" s="5185"/>
      <c r="E138" s="5186"/>
      <c r="F138" s="1891"/>
      <c r="G138" s="1892"/>
      <c r="H138" s="2070"/>
      <c r="I138" s="2226"/>
      <c r="J138" s="2227"/>
      <c r="K138" s="2227"/>
      <c r="L138" s="2227"/>
      <c r="M138" s="2479"/>
      <c r="N138" s="2008">
        <v>1876441526</v>
      </c>
      <c r="O138" s="2480"/>
      <c r="P138" s="2481">
        <v>1876441526</v>
      </c>
      <c r="Q138" s="1900"/>
      <c r="R138" s="1901"/>
      <c r="S138" s="1901"/>
      <c r="T138" s="1902"/>
      <c r="U138" s="1802"/>
      <c r="V138" s="1903">
        <v>2</v>
      </c>
      <c r="W138" s="2482" t="s">
        <v>1448</v>
      </c>
      <c r="X138" s="2483"/>
      <c r="Y138" s="1905"/>
      <c r="Z138" s="2484"/>
      <c r="AA138" s="1907"/>
      <c r="AB138" s="1908"/>
      <c r="AC138" s="1908"/>
      <c r="AD138" s="1909"/>
      <c r="AE138" s="1885"/>
      <c r="AF138" s="1932"/>
      <c r="AG138" s="1934"/>
      <c r="AH138" s="1934"/>
      <c r="AI138" s="1934"/>
      <c r="AJ138" s="1935"/>
      <c r="AK138" s="2462">
        <v>0.97</v>
      </c>
      <c r="AL138" s="1915"/>
      <c r="AM138" s="1915"/>
      <c r="AN138" s="1916"/>
      <c r="AO138" s="1783"/>
      <c r="AP138" s="1917"/>
      <c r="AQ138" s="1918"/>
      <c r="AR138" s="1859"/>
      <c r="AS138" s="1919" t="e">
        <f>#N/A</f>
        <v>#N/A</v>
      </c>
      <c r="AT138" s="1920" t="e">
        <f>#N/A</f>
        <v>#N/A</v>
      </c>
      <c r="AU138" s="1920" t="e">
        <f>#N/A</f>
        <v>#N/A</v>
      </c>
      <c r="AV138" s="1920" t="e">
        <f>#N/A</f>
        <v>#N/A</v>
      </c>
      <c r="AW138" s="1921">
        <f t="shared" ref="AW138:AW145" si="60">+AA138/COUNTIF(W137,"*")</f>
        <v>0</v>
      </c>
      <c r="AX138" s="1921">
        <f t="shared" ref="AX138:AX145" si="61">+AB138/COUNTIF(W137,"*")</f>
        <v>0</v>
      </c>
      <c r="AY138" s="1921">
        <f t="shared" ref="AY138:AY145" si="62">+AC138/COUNTIF(W137,"*")</f>
        <v>0</v>
      </c>
      <c r="AZ138" s="1921" t="e">
        <f>#N/A</f>
        <v>#N/A</v>
      </c>
      <c r="BA138" s="1922" t="e">
        <f>#N/A</f>
        <v>#N/A</v>
      </c>
      <c r="BB138" s="1922" t="e">
        <f>#N/A</f>
        <v>#N/A</v>
      </c>
      <c r="BC138" s="1922" t="e">
        <f>#N/A</f>
        <v>#N/A</v>
      </c>
      <c r="BD138" s="1922" t="e">
        <f>#N/A</f>
        <v>#N/A</v>
      </c>
      <c r="BE138" s="1923">
        <v>0.2</v>
      </c>
      <c r="BF138" s="1923">
        <v>0.8</v>
      </c>
      <c r="BG138" s="1922" t="e">
        <f>#N/A</f>
        <v>#N/A</v>
      </c>
      <c r="BH138" s="1922" t="e">
        <f>#N/A</f>
        <v>#N/A</v>
      </c>
      <c r="BI138" s="1922" t="e">
        <f>#N/A</f>
        <v>#N/A</v>
      </c>
      <c r="BJ138" s="1922" t="e">
        <f t="shared" si="56"/>
        <v>#N/A</v>
      </c>
      <c r="BK138" s="1922" t="e">
        <f t="shared" si="56"/>
        <v>#N/A</v>
      </c>
      <c r="BL138" s="1922" t="e">
        <f>#N/A</f>
        <v>#N/A</v>
      </c>
      <c r="BM138" s="1922" t="e">
        <f>#N/A</f>
        <v>#N/A</v>
      </c>
      <c r="BN138" s="1922" t="e">
        <f>#N/A</f>
        <v>#N/A</v>
      </c>
      <c r="BO138" s="1922" t="e">
        <f t="shared" si="57"/>
        <v>#N/A</v>
      </c>
      <c r="BP138" s="1922" t="e">
        <f t="shared" si="57"/>
        <v>#N/A</v>
      </c>
      <c r="BQ138" s="1922" t="e">
        <f t="shared" si="57"/>
        <v>#N/A</v>
      </c>
      <c r="BR138" s="1922" t="e">
        <f t="shared" si="57"/>
        <v>#N/A</v>
      </c>
      <c r="BS138" s="1924"/>
      <c r="BT138" s="1924"/>
      <c r="BU138" s="1924"/>
      <c r="BV138" s="1924"/>
      <c r="BW138" s="1924"/>
      <c r="BX138" s="1924"/>
      <c r="BY138" s="1924"/>
      <c r="BZ138" s="1924"/>
      <c r="CA138" s="1925"/>
      <c r="CB138" s="1783"/>
      <c r="CC138" s="1926"/>
      <c r="CD138" s="1927"/>
      <c r="CE138" s="1927"/>
      <c r="CF138" s="2225"/>
      <c r="CG138" s="2002"/>
      <c r="CH138" s="1783"/>
      <c r="CI138" s="1783"/>
      <c r="CJ138" s="1783"/>
      <c r="CK138" s="1783"/>
      <c r="CL138" s="1783"/>
      <c r="CM138" s="1783"/>
      <c r="CN138" s="1783"/>
      <c r="CO138" s="1783"/>
      <c r="CP138" s="1783"/>
      <c r="CQ138" s="1783"/>
      <c r="CR138" s="1783"/>
      <c r="CS138" s="1783"/>
      <c r="CT138" s="1783"/>
    </row>
    <row r="139" spans="1:98" ht="14.4">
      <c r="A139" s="4341"/>
      <c r="B139" s="5181"/>
      <c r="C139" s="5182"/>
      <c r="D139" s="5185"/>
      <c r="E139" s="5186"/>
      <c r="F139" s="1891"/>
      <c r="G139" s="1892"/>
      <c r="H139" s="2070"/>
      <c r="I139" s="2226"/>
      <c r="J139" s="2227"/>
      <c r="K139" s="2227"/>
      <c r="L139" s="2227"/>
      <c r="M139" s="2479"/>
      <c r="N139" s="2008">
        <v>1919772906</v>
      </c>
      <c r="O139" s="2480"/>
      <c r="P139" s="2481">
        <v>1919772906</v>
      </c>
      <c r="Q139" s="1900"/>
      <c r="R139" s="1901"/>
      <c r="S139" s="1901"/>
      <c r="T139" s="1902"/>
      <c r="U139" s="1802"/>
      <c r="V139" s="1903">
        <v>3</v>
      </c>
      <c r="W139" s="2482" t="s">
        <v>1449</v>
      </c>
      <c r="X139" s="2468"/>
      <c r="Y139" s="1905"/>
      <c r="Z139" s="2484"/>
      <c r="AA139" s="1907"/>
      <c r="AB139" s="1908"/>
      <c r="AC139" s="1908"/>
      <c r="AD139" s="1909"/>
      <c r="AE139" s="1885"/>
      <c r="AF139" s="1932"/>
      <c r="AG139" s="1934"/>
      <c r="AH139" s="1934"/>
      <c r="AI139" s="1934"/>
      <c r="AJ139" s="1935"/>
      <c r="AK139" s="2462">
        <v>0.93</v>
      </c>
      <c r="AL139" s="1915"/>
      <c r="AM139" s="1915"/>
      <c r="AN139" s="1916"/>
      <c r="AO139" s="1783"/>
      <c r="AP139" s="1917"/>
      <c r="AQ139" s="1918"/>
      <c r="AR139" s="1859"/>
      <c r="AS139" s="1919" t="e">
        <f>#N/A</f>
        <v>#N/A</v>
      </c>
      <c r="AT139" s="1920" t="e">
        <f>#N/A</f>
        <v>#N/A</v>
      </c>
      <c r="AU139" s="1920" t="e">
        <f>#N/A</f>
        <v>#N/A</v>
      </c>
      <c r="AV139" s="1920" t="e">
        <f>#N/A</f>
        <v>#N/A</v>
      </c>
      <c r="AW139" s="1921">
        <f t="shared" si="60"/>
        <v>0</v>
      </c>
      <c r="AX139" s="1921">
        <f t="shared" si="61"/>
        <v>0</v>
      </c>
      <c r="AY139" s="1921">
        <f t="shared" si="62"/>
        <v>0</v>
      </c>
      <c r="AZ139" s="1921" t="e">
        <f>#N/A</f>
        <v>#N/A</v>
      </c>
      <c r="BA139" s="1922" t="e">
        <f>#N/A</f>
        <v>#N/A</v>
      </c>
      <c r="BB139" s="1922" t="e">
        <f>#N/A</f>
        <v>#N/A</v>
      </c>
      <c r="BC139" s="1922" t="e">
        <f>#N/A</f>
        <v>#N/A</v>
      </c>
      <c r="BD139" s="1922" t="e">
        <f>#N/A</f>
        <v>#N/A</v>
      </c>
      <c r="BE139" s="1923">
        <v>0.2</v>
      </c>
      <c r="BF139" s="1923">
        <v>0.8</v>
      </c>
      <c r="BG139" s="1922" t="e">
        <f>#N/A</f>
        <v>#N/A</v>
      </c>
      <c r="BH139" s="1922" t="e">
        <f>#N/A</f>
        <v>#N/A</v>
      </c>
      <c r="BI139" s="1922" t="e">
        <f>#N/A</f>
        <v>#N/A</v>
      </c>
      <c r="BJ139" s="1922" t="e">
        <f t="shared" si="56"/>
        <v>#N/A</v>
      </c>
      <c r="BK139" s="1922" t="e">
        <f t="shared" si="56"/>
        <v>#N/A</v>
      </c>
      <c r="BL139" s="1922" t="e">
        <f>#N/A</f>
        <v>#N/A</v>
      </c>
      <c r="BM139" s="1922" t="e">
        <f>#N/A</f>
        <v>#N/A</v>
      </c>
      <c r="BN139" s="1922" t="e">
        <f>#N/A</f>
        <v>#N/A</v>
      </c>
      <c r="BO139" s="1922" t="e">
        <f t="shared" si="57"/>
        <v>#N/A</v>
      </c>
      <c r="BP139" s="1922" t="e">
        <f t="shared" si="57"/>
        <v>#N/A</v>
      </c>
      <c r="BQ139" s="1922" t="e">
        <f t="shared" si="57"/>
        <v>#N/A</v>
      </c>
      <c r="BR139" s="1922" t="e">
        <f t="shared" si="57"/>
        <v>#N/A</v>
      </c>
      <c r="BS139" s="1924"/>
      <c r="BT139" s="1924"/>
      <c r="BU139" s="1924"/>
      <c r="BV139" s="1924"/>
      <c r="BW139" s="1924"/>
      <c r="BX139" s="1924"/>
      <c r="BY139" s="1924"/>
      <c r="BZ139" s="1924"/>
      <c r="CA139" s="1925"/>
      <c r="CB139" s="1783"/>
      <c r="CC139" s="1926"/>
      <c r="CD139" s="1927"/>
      <c r="CE139" s="1927"/>
      <c r="CF139" s="2225"/>
      <c r="CG139" s="2002"/>
      <c r="CH139" s="1783"/>
      <c r="CI139" s="1783"/>
      <c r="CJ139" s="1783"/>
      <c r="CK139" s="1783"/>
      <c r="CL139" s="1783"/>
      <c r="CM139" s="1783"/>
      <c r="CN139" s="1783"/>
      <c r="CO139" s="1783"/>
      <c r="CP139" s="1783"/>
      <c r="CQ139" s="1783"/>
      <c r="CR139" s="1783"/>
      <c r="CS139" s="1783"/>
      <c r="CT139" s="1783"/>
    </row>
    <row r="140" spans="1:98" ht="14.4">
      <c r="A140" s="4341"/>
      <c r="B140" s="5181"/>
      <c r="C140" s="5182"/>
      <c r="D140" s="5185"/>
      <c r="E140" s="5186"/>
      <c r="F140" s="1891"/>
      <c r="G140" s="1892"/>
      <c r="H140" s="2070"/>
      <c r="I140" s="2226"/>
      <c r="J140" s="2227"/>
      <c r="K140" s="2227"/>
      <c r="L140" s="2227"/>
      <c r="M140" s="2479"/>
      <c r="N140" s="2008">
        <v>1812000006</v>
      </c>
      <c r="O140" s="2480"/>
      <c r="P140" s="2481">
        <v>1812000006</v>
      </c>
      <c r="Q140" s="1900"/>
      <c r="R140" s="1901"/>
      <c r="S140" s="1901"/>
      <c r="T140" s="1902"/>
      <c r="U140" s="1802"/>
      <c r="V140" s="1903">
        <v>4</v>
      </c>
      <c r="W140" s="2482" t="s">
        <v>1450</v>
      </c>
      <c r="X140" s="2468"/>
      <c r="Y140" s="1905"/>
      <c r="Z140" s="2484"/>
      <c r="AA140" s="1907"/>
      <c r="AB140" s="1908"/>
      <c r="AC140" s="1908"/>
      <c r="AD140" s="1909"/>
      <c r="AE140" s="1885"/>
      <c r="AF140" s="1932"/>
      <c r="AG140" s="1934"/>
      <c r="AH140" s="1934"/>
      <c r="AI140" s="1934"/>
      <c r="AJ140" s="1935"/>
      <c r="AK140" s="2462">
        <v>0.95</v>
      </c>
      <c r="AL140" s="1915"/>
      <c r="AM140" s="1915"/>
      <c r="AN140" s="1916"/>
      <c r="AO140" s="1783"/>
      <c r="AP140" s="1917"/>
      <c r="AQ140" s="1918"/>
      <c r="AR140" s="1859"/>
      <c r="AS140" s="1919" t="e">
        <f>#N/A</f>
        <v>#N/A</v>
      </c>
      <c r="AT140" s="1920" t="e">
        <f>#N/A</f>
        <v>#N/A</v>
      </c>
      <c r="AU140" s="1920" t="e">
        <f>#N/A</f>
        <v>#N/A</v>
      </c>
      <c r="AV140" s="1920" t="e">
        <f>#N/A</f>
        <v>#N/A</v>
      </c>
      <c r="AW140" s="1921">
        <f t="shared" si="60"/>
        <v>0</v>
      </c>
      <c r="AX140" s="1921">
        <f t="shared" si="61"/>
        <v>0</v>
      </c>
      <c r="AY140" s="1921">
        <f t="shared" si="62"/>
        <v>0</v>
      </c>
      <c r="AZ140" s="1921" t="e">
        <f>#N/A</f>
        <v>#N/A</v>
      </c>
      <c r="BA140" s="1922" t="e">
        <f>#N/A</f>
        <v>#N/A</v>
      </c>
      <c r="BB140" s="1922" t="e">
        <f>#N/A</f>
        <v>#N/A</v>
      </c>
      <c r="BC140" s="1922" t="e">
        <f>#N/A</f>
        <v>#N/A</v>
      </c>
      <c r="BD140" s="1922" t="e">
        <f>#N/A</f>
        <v>#N/A</v>
      </c>
      <c r="BE140" s="1923">
        <v>0.2</v>
      </c>
      <c r="BF140" s="1923">
        <v>0.8</v>
      </c>
      <c r="BG140" s="1922" t="e">
        <f>#N/A</f>
        <v>#N/A</v>
      </c>
      <c r="BH140" s="1922" t="e">
        <f>#N/A</f>
        <v>#N/A</v>
      </c>
      <c r="BI140" s="1922" t="e">
        <f>#N/A</f>
        <v>#N/A</v>
      </c>
      <c r="BJ140" s="1922" t="e">
        <f t="shared" si="56"/>
        <v>#N/A</v>
      </c>
      <c r="BK140" s="1922" t="e">
        <f t="shared" si="56"/>
        <v>#N/A</v>
      </c>
      <c r="BL140" s="1922" t="e">
        <f>#N/A</f>
        <v>#N/A</v>
      </c>
      <c r="BM140" s="1922" t="e">
        <f>#N/A</f>
        <v>#N/A</v>
      </c>
      <c r="BN140" s="1922" t="e">
        <f>#N/A</f>
        <v>#N/A</v>
      </c>
      <c r="BO140" s="1922" t="e">
        <f t="shared" si="57"/>
        <v>#N/A</v>
      </c>
      <c r="BP140" s="1922" t="e">
        <f t="shared" si="57"/>
        <v>#N/A</v>
      </c>
      <c r="BQ140" s="1922" t="e">
        <f t="shared" si="57"/>
        <v>#N/A</v>
      </c>
      <c r="BR140" s="1922" t="e">
        <f t="shared" si="57"/>
        <v>#N/A</v>
      </c>
      <c r="BS140" s="1924"/>
      <c r="BT140" s="1924"/>
      <c r="BU140" s="1924"/>
      <c r="BV140" s="1924"/>
      <c r="BW140" s="1924"/>
      <c r="BX140" s="1924"/>
      <c r="BY140" s="1924"/>
      <c r="BZ140" s="1924"/>
      <c r="CA140" s="1925"/>
      <c r="CB140" s="1783"/>
      <c r="CC140" s="1926"/>
      <c r="CD140" s="1927"/>
      <c r="CE140" s="1927"/>
      <c r="CF140" s="2225"/>
      <c r="CG140" s="2002"/>
      <c r="CH140" s="1783"/>
      <c r="CI140" s="1783"/>
      <c r="CJ140" s="1783"/>
      <c r="CK140" s="1783"/>
      <c r="CL140" s="1783"/>
      <c r="CM140" s="1783"/>
      <c r="CN140" s="1783"/>
      <c r="CO140" s="1783"/>
      <c r="CP140" s="1783"/>
      <c r="CQ140" s="1783"/>
      <c r="CR140" s="1783"/>
      <c r="CS140" s="1783"/>
      <c r="CT140" s="1783"/>
    </row>
    <row r="141" spans="1:98" ht="14.4">
      <c r="A141" s="4341"/>
      <c r="B141" s="5181"/>
      <c r="C141" s="5182"/>
      <c r="D141" s="5185"/>
      <c r="E141" s="5186"/>
      <c r="F141" s="1891"/>
      <c r="G141" s="1892"/>
      <c r="H141" s="2070"/>
      <c r="I141" s="2226"/>
      <c r="J141" s="2227"/>
      <c r="K141" s="2227"/>
      <c r="L141" s="2227"/>
      <c r="M141" s="2479"/>
      <c r="N141" s="2008">
        <v>2029111220</v>
      </c>
      <c r="O141" s="2480"/>
      <c r="P141" s="2481">
        <v>2029111220</v>
      </c>
      <c r="Q141" s="1900"/>
      <c r="R141" s="1901"/>
      <c r="S141" s="1901"/>
      <c r="T141" s="1902"/>
      <c r="U141" s="1802"/>
      <c r="V141" s="1903">
        <v>5</v>
      </c>
      <c r="W141" s="2482" t="s">
        <v>1451</v>
      </c>
      <c r="X141" s="2468"/>
      <c r="Y141" s="1905"/>
      <c r="Z141" s="2484"/>
      <c r="AA141" s="1907"/>
      <c r="AB141" s="1908"/>
      <c r="AC141" s="1908"/>
      <c r="AD141" s="1909"/>
      <c r="AE141" s="1885"/>
      <c r="AF141" s="1932"/>
      <c r="AG141" s="1934"/>
      <c r="AH141" s="1934"/>
      <c r="AI141" s="1934"/>
      <c r="AJ141" s="1935"/>
      <c r="AK141" s="2462">
        <v>0.97</v>
      </c>
      <c r="AL141" s="1915"/>
      <c r="AM141" s="1915"/>
      <c r="AN141" s="1916"/>
      <c r="AO141" s="1783"/>
      <c r="AP141" s="1917"/>
      <c r="AQ141" s="1918"/>
      <c r="AR141" s="1859"/>
      <c r="AS141" s="1919" t="e">
        <f>#N/A</f>
        <v>#N/A</v>
      </c>
      <c r="AT141" s="1920" t="e">
        <f>#N/A</f>
        <v>#N/A</v>
      </c>
      <c r="AU141" s="1920" t="e">
        <f>#N/A</f>
        <v>#N/A</v>
      </c>
      <c r="AV141" s="1920" t="e">
        <f>#N/A</f>
        <v>#N/A</v>
      </c>
      <c r="AW141" s="1921">
        <f t="shared" si="60"/>
        <v>0</v>
      </c>
      <c r="AX141" s="1921">
        <f t="shared" si="61"/>
        <v>0</v>
      </c>
      <c r="AY141" s="1921">
        <f t="shared" si="62"/>
        <v>0</v>
      </c>
      <c r="AZ141" s="1921" t="e">
        <f>#N/A</f>
        <v>#N/A</v>
      </c>
      <c r="BA141" s="1922" t="e">
        <f>#N/A</f>
        <v>#N/A</v>
      </c>
      <c r="BB141" s="1922" t="e">
        <f>#N/A</f>
        <v>#N/A</v>
      </c>
      <c r="BC141" s="1922" t="e">
        <f>#N/A</f>
        <v>#N/A</v>
      </c>
      <c r="BD141" s="1922" t="e">
        <f>#N/A</f>
        <v>#N/A</v>
      </c>
      <c r="BE141" s="1923">
        <v>0.2</v>
      </c>
      <c r="BF141" s="1923">
        <v>0.8</v>
      </c>
      <c r="BG141" s="1922" t="e">
        <f>#N/A</f>
        <v>#N/A</v>
      </c>
      <c r="BH141" s="1922" t="e">
        <f>#N/A</f>
        <v>#N/A</v>
      </c>
      <c r="BI141" s="1922" t="e">
        <f>#N/A</f>
        <v>#N/A</v>
      </c>
      <c r="BJ141" s="1922" t="e">
        <f t="shared" si="56"/>
        <v>#N/A</v>
      </c>
      <c r="BK141" s="1922" t="e">
        <f t="shared" si="56"/>
        <v>#N/A</v>
      </c>
      <c r="BL141" s="1922" t="e">
        <f>#N/A</f>
        <v>#N/A</v>
      </c>
      <c r="BM141" s="1922" t="e">
        <f>#N/A</f>
        <v>#N/A</v>
      </c>
      <c r="BN141" s="1922" t="e">
        <f>#N/A</f>
        <v>#N/A</v>
      </c>
      <c r="BO141" s="1922" t="e">
        <f t="shared" si="57"/>
        <v>#N/A</v>
      </c>
      <c r="BP141" s="1922" t="e">
        <f t="shared" si="57"/>
        <v>#N/A</v>
      </c>
      <c r="BQ141" s="1922" t="e">
        <f t="shared" si="57"/>
        <v>#N/A</v>
      </c>
      <c r="BR141" s="1922" t="e">
        <f t="shared" si="57"/>
        <v>#N/A</v>
      </c>
      <c r="BS141" s="1924"/>
      <c r="BT141" s="1924"/>
      <c r="BU141" s="1924"/>
      <c r="BV141" s="1924"/>
      <c r="BW141" s="1924"/>
      <c r="BX141" s="1924"/>
      <c r="BY141" s="1924"/>
      <c r="BZ141" s="1924"/>
      <c r="CA141" s="1925"/>
      <c r="CB141" s="1783"/>
      <c r="CC141" s="1926"/>
      <c r="CD141" s="1927"/>
      <c r="CE141" s="1927"/>
      <c r="CF141" s="2225"/>
      <c r="CG141" s="2002"/>
      <c r="CH141" s="1783"/>
      <c r="CI141" s="1783"/>
      <c r="CJ141" s="1783"/>
      <c r="CK141" s="1783"/>
      <c r="CL141" s="1783"/>
      <c r="CM141" s="1783"/>
      <c r="CN141" s="1783"/>
      <c r="CO141" s="1783"/>
      <c r="CP141" s="1783"/>
      <c r="CQ141" s="1783"/>
      <c r="CR141" s="1783"/>
      <c r="CS141" s="1783"/>
      <c r="CT141" s="1783"/>
    </row>
    <row r="142" spans="1:98" ht="14.4">
      <c r="A142" s="4341"/>
      <c r="B142" s="5181"/>
      <c r="C142" s="5182"/>
      <c r="D142" s="5185"/>
      <c r="E142" s="5186"/>
      <c r="F142" s="1891"/>
      <c r="G142" s="1892"/>
      <c r="H142" s="2070"/>
      <c r="I142" s="2226"/>
      <c r="J142" s="2227"/>
      <c r="K142" s="2227"/>
      <c r="L142" s="2227"/>
      <c r="M142" s="2479"/>
      <c r="N142" s="2008">
        <v>1511708070</v>
      </c>
      <c r="O142" s="2480"/>
      <c r="P142" s="2481">
        <v>1511708070</v>
      </c>
      <c r="Q142" s="1900"/>
      <c r="R142" s="1901"/>
      <c r="S142" s="1901"/>
      <c r="T142" s="1902"/>
      <c r="U142" s="1802"/>
      <c r="V142" s="1903">
        <v>6</v>
      </c>
      <c r="W142" s="2482" t="s">
        <v>1452</v>
      </c>
      <c r="X142" s="2468"/>
      <c r="Y142" s="1905"/>
      <c r="Z142" s="2484"/>
      <c r="AA142" s="1907"/>
      <c r="AB142" s="1908"/>
      <c r="AC142" s="1908"/>
      <c r="AD142" s="1909"/>
      <c r="AE142" s="1885"/>
      <c r="AF142" s="1932"/>
      <c r="AG142" s="1934"/>
      <c r="AH142" s="1934"/>
      <c r="AI142" s="1934"/>
      <c r="AJ142" s="1935"/>
      <c r="AK142" s="2462">
        <v>0.91</v>
      </c>
      <c r="AL142" s="1915"/>
      <c r="AM142" s="1915"/>
      <c r="AN142" s="1916"/>
      <c r="AO142" s="1783"/>
      <c r="AP142" s="1917"/>
      <c r="AQ142" s="1918"/>
      <c r="AR142" s="1859"/>
      <c r="AS142" s="1919" t="e">
        <f>#N/A</f>
        <v>#N/A</v>
      </c>
      <c r="AT142" s="1920" t="e">
        <f>#N/A</f>
        <v>#N/A</v>
      </c>
      <c r="AU142" s="1920" t="e">
        <f>#N/A</f>
        <v>#N/A</v>
      </c>
      <c r="AV142" s="1920" t="e">
        <f>#N/A</f>
        <v>#N/A</v>
      </c>
      <c r="AW142" s="1921">
        <f t="shared" si="60"/>
        <v>0</v>
      </c>
      <c r="AX142" s="1921">
        <f t="shared" si="61"/>
        <v>0</v>
      </c>
      <c r="AY142" s="1921">
        <f t="shared" si="62"/>
        <v>0</v>
      </c>
      <c r="AZ142" s="1921" t="e">
        <f>#N/A</f>
        <v>#N/A</v>
      </c>
      <c r="BA142" s="1922" t="e">
        <f>#N/A</f>
        <v>#N/A</v>
      </c>
      <c r="BB142" s="1922" t="e">
        <f>#N/A</f>
        <v>#N/A</v>
      </c>
      <c r="BC142" s="1922" t="e">
        <f>#N/A</f>
        <v>#N/A</v>
      </c>
      <c r="BD142" s="1922" t="e">
        <f>#N/A</f>
        <v>#N/A</v>
      </c>
      <c r="BE142" s="1923">
        <v>0.2</v>
      </c>
      <c r="BF142" s="1923">
        <v>0.8</v>
      </c>
      <c r="BG142" s="1922" t="e">
        <f>#N/A</f>
        <v>#N/A</v>
      </c>
      <c r="BH142" s="1922" t="e">
        <f>#N/A</f>
        <v>#N/A</v>
      </c>
      <c r="BI142" s="1922" t="e">
        <f>#N/A</f>
        <v>#N/A</v>
      </c>
      <c r="BJ142" s="1922" t="e">
        <f t="shared" si="56"/>
        <v>#N/A</v>
      </c>
      <c r="BK142" s="1922" t="e">
        <f t="shared" si="56"/>
        <v>#N/A</v>
      </c>
      <c r="BL142" s="1922" t="e">
        <f>#N/A</f>
        <v>#N/A</v>
      </c>
      <c r="BM142" s="1922" t="e">
        <f>#N/A</f>
        <v>#N/A</v>
      </c>
      <c r="BN142" s="1922" t="e">
        <f>#N/A</f>
        <v>#N/A</v>
      </c>
      <c r="BO142" s="1922" t="e">
        <f t="shared" si="57"/>
        <v>#N/A</v>
      </c>
      <c r="BP142" s="1922" t="e">
        <f t="shared" si="57"/>
        <v>#N/A</v>
      </c>
      <c r="BQ142" s="1922" t="e">
        <f t="shared" si="57"/>
        <v>#N/A</v>
      </c>
      <c r="BR142" s="1922" t="e">
        <f t="shared" si="57"/>
        <v>#N/A</v>
      </c>
      <c r="BS142" s="1924"/>
      <c r="BT142" s="1924"/>
      <c r="BU142" s="1924"/>
      <c r="BV142" s="1924"/>
      <c r="BW142" s="1924"/>
      <c r="BX142" s="1924"/>
      <c r="BY142" s="1924"/>
      <c r="BZ142" s="1924"/>
      <c r="CA142" s="1925"/>
      <c r="CB142" s="1783"/>
      <c r="CC142" s="1926"/>
      <c r="CD142" s="1927"/>
      <c r="CE142" s="1927"/>
      <c r="CF142" s="2225"/>
      <c r="CG142" s="2002"/>
      <c r="CH142" s="1783"/>
      <c r="CI142" s="1783"/>
      <c r="CJ142" s="1783"/>
      <c r="CK142" s="1783"/>
      <c r="CL142" s="1783"/>
      <c r="CM142" s="1783"/>
      <c r="CN142" s="1783"/>
      <c r="CO142" s="1783"/>
      <c r="CP142" s="1783"/>
      <c r="CQ142" s="1783"/>
      <c r="CR142" s="1783"/>
      <c r="CS142" s="1783"/>
      <c r="CT142" s="1783"/>
    </row>
    <row r="143" spans="1:98" ht="14.4">
      <c r="A143" s="4341"/>
      <c r="B143" s="5181"/>
      <c r="C143" s="5182"/>
      <c r="D143" s="5185"/>
      <c r="E143" s="5186"/>
      <c r="F143" s="1891"/>
      <c r="G143" s="1892"/>
      <c r="H143" s="2070"/>
      <c r="I143" s="2226"/>
      <c r="J143" s="2227"/>
      <c r="K143" s="2227"/>
      <c r="L143" s="2227"/>
      <c r="M143" s="2479"/>
      <c r="N143" s="2008">
        <v>1503448700.52</v>
      </c>
      <c r="O143" s="2480"/>
      <c r="P143" s="2481">
        <v>1503448700.52</v>
      </c>
      <c r="Q143" s="1900"/>
      <c r="R143" s="1901"/>
      <c r="S143" s="1901"/>
      <c r="T143" s="1902"/>
      <c r="U143" s="1802"/>
      <c r="V143" s="1903">
        <v>7</v>
      </c>
      <c r="W143" s="2482" t="s">
        <v>1453</v>
      </c>
      <c r="X143" s="2468"/>
      <c r="Y143" s="1905"/>
      <c r="Z143" s="2484"/>
      <c r="AA143" s="1907"/>
      <c r="AB143" s="1908"/>
      <c r="AC143" s="1908"/>
      <c r="AD143" s="1909"/>
      <c r="AE143" s="1885"/>
      <c r="AF143" s="1932"/>
      <c r="AG143" s="1934"/>
      <c r="AH143" s="1934"/>
      <c r="AI143" s="1934"/>
      <c r="AJ143" s="1935"/>
      <c r="AK143" s="2462">
        <v>0.97</v>
      </c>
      <c r="AL143" s="1915"/>
      <c r="AM143" s="1915"/>
      <c r="AN143" s="1916"/>
      <c r="AO143" s="1783"/>
      <c r="AP143" s="1917"/>
      <c r="AQ143" s="1918"/>
      <c r="AR143" s="1859"/>
      <c r="AS143" s="1919" t="e">
        <f>#N/A</f>
        <v>#N/A</v>
      </c>
      <c r="AT143" s="1920" t="e">
        <f>#N/A</f>
        <v>#N/A</v>
      </c>
      <c r="AU143" s="1920" t="e">
        <f>#N/A</f>
        <v>#N/A</v>
      </c>
      <c r="AV143" s="1920" t="e">
        <f>#N/A</f>
        <v>#N/A</v>
      </c>
      <c r="AW143" s="1921">
        <f t="shared" si="60"/>
        <v>0</v>
      </c>
      <c r="AX143" s="1921">
        <f t="shared" si="61"/>
        <v>0</v>
      </c>
      <c r="AY143" s="1921">
        <f t="shared" si="62"/>
        <v>0</v>
      </c>
      <c r="AZ143" s="1921" t="e">
        <f>#N/A</f>
        <v>#N/A</v>
      </c>
      <c r="BA143" s="1922" t="e">
        <f>#N/A</f>
        <v>#N/A</v>
      </c>
      <c r="BB143" s="1922" t="e">
        <f>#N/A</f>
        <v>#N/A</v>
      </c>
      <c r="BC143" s="1922" t="e">
        <f>#N/A</f>
        <v>#N/A</v>
      </c>
      <c r="BD143" s="1922" t="e">
        <f>#N/A</f>
        <v>#N/A</v>
      </c>
      <c r="BE143" s="1923">
        <v>0.2</v>
      </c>
      <c r="BF143" s="1923">
        <v>0.8</v>
      </c>
      <c r="BG143" s="1922" t="e">
        <f>#N/A</f>
        <v>#N/A</v>
      </c>
      <c r="BH143" s="1922" t="e">
        <f>#N/A</f>
        <v>#N/A</v>
      </c>
      <c r="BI143" s="1922" t="e">
        <f>#N/A</f>
        <v>#N/A</v>
      </c>
      <c r="BJ143" s="1922" t="e">
        <f t="shared" si="56"/>
        <v>#N/A</v>
      </c>
      <c r="BK143" s="1922" t="e">
        <f t="shared" si="56"/>
        <v>#N/A</v>
      </c>
      <c r="BL143" s="1922" t="e">
        <f>#N/A</f>
        <v>#N/A</v>
      </c>
      <c r="BM143" s="1922" t="e">
        <f>#N/A</f>
        <v>#N/A</v>
      </c>
      <c r="BN143" s="1922" t="e">
        <f>#N/A</f>
        <v>#N/A</v>
      </c>
      <c r="BO143" s="1922" t="e">
        <f t="shared" si="57"/>
        <v>#N/A</v>
      </c>
      <c r="BP143" s="1922" t="e">
        <f t="shared" si="57"/>
        <v>#N/A</v>
      </c>
      <c r="BQ143" s="1922" t="e">
        <f t="shared" si="57"/>
        <v>#N/A</v>
      </c>
      <c r="BR143" s="1922" t="e">
        <f t="shared" si="57"/>
        <v>#N/A</v>
      </c>
      <c r="BS143" s="1924"/>
      <c r="BT143" s="1924"/>
      <c r="BU143" s="1924"/>
      <c r="BV143" s="1924"/>
      <c r="BW143" s="1924"/>
      <c r="BX143" s="1924"/>
      <c r="BY143" s="1924"/>
      <c r="BZ143" s="1924"/>
      <c r="CA143" s="1925"/>
      <c r="CB143" s="1783"/>
      <c r="CC143" s="1926"/>
      <c r="CD143" s="1927"/>
      <c r="CE143" s="1927"/>
      <c r="CF143" s="2225"/>
      <c r="CG143" s="2002"/>
      <c r="CH143" s="1783"/>
      <c r="CI143" s="1783"/>
      <c r="CJ143" s="1783"/>
      <c r="CK143" s="1783"/>
      <c r="CL143" s="1783"/>
      <c r="CM143" s="1783"/>
      <c r="CN143" s="1783"/>
      <c r="CO143" s="1783"/>
      <c r="CP143" s="1783"/>
      <c r="CQ143" s="1783"/>
      <c r="CR143" s="1783"/>
      <c r="CS143" s="1783"/>
      <c r="CT143" s="1783"/>
    </row>
    <row r="144" spans="1:98" ht="14.4">
      <c r="A144" s="4341"/>
      <c r="B144" s="5181"/>
      <c r="C144" s="5182"/>
      <c r="D144" s="5185"/>
      <c r="E144" s="5186"/>
      <c r="F144" s="1891"/>
      <c r="G144" s="1892"/>
      <c r="H144" s="2070"/>
      <c r="I144" s="2226"/>
      <c r="J144" s="2227"/>
      <c r="K144" s="2227"/>
      <c r="L144" s="2227"/>
      <c r="M144" s="2479"/>
      <c r="N144" s="2008">
        <v>1373660226</v>
      </c>
      <c r="O144" s="2480"/>
      <c r="P144" s="2481">
        <v>1373660226</v>
      </c>
      <c r="Q144" s="1900"/>
      <c r="R144" s="1901"/>
      <c r="S144" s="1901"/>
      <c r="T144" s="1902"/>
      <c r="U144" s="1802"/>
      <c r="V144" s="1903">
        <v>8</v>
      </c>
      <c r="W144" s="2482" t="s">
        <v>1454</v>
      </c>
      <c r="X144" s="2468"/>
      <c r="Y144" s="1905"/>
      <c r="Z144" s="2484"/>
      <c r="AA144" s="1907"/>
      <c r="AB144" s="1908"/>
      <c r="AC144" s="1908"/>
      <c r="AD144" s="1909"/>
      <c r="AE144" s="1885"/>
      <c r="AF144" s="1932"/>
      <c r="AG144" s="1934"/>
      <c r="AH144" s="1934"/>
      <c r="AI144" s="1934"/>
      <c r="AJ144" s="1935"/>
      <c r="AK144" s="2462">
        <v>0.97</v>
      </c>
      <c r="AL144" s="1915"/>
      <c r="AM144" s="1915"/>
      <c r="AN144" s="1916"/>
      <c r="AO144" s="1783"/>
      <c r="AP144" s="1917"/>
      <c r="AQ144" s="1918"/>
      <c r="AR144" s="1859"/>
      <c r="AS144" s="1919" t="e">
        <f>#N/A</f>
        <v>#N/A</v>
      </c>
      <c r="AT144" s="1920" t="e">
        <f>#N/A</f>
        <v>#N/A</v>
      </c>
      <c r="AU144" s="1920" t="e">
        <f>#N/A</f>
        <v>#N/A</v>
      </c>
      <c r="AV144" s="1920" t="e">
        <f>#N/A</f>
        <v>#N/A</v>
      </c>
      <c r="AW144" s="1921">
        <f t="shared" si="60"/>
        <v>0</v>
      </c>
      <c r="AX144" s="1921">
        <f t="shared" si="61"/>
        <v>0</v>
      </c>
      <c r="AY144" s="1921">
        <f t="shared" si="62"/>
        <v>0</v>
      </c>
      <c r="AZ144" s="1921" t="e">
        <f>#N/A</f>
        <v>#N/A</v>
      </c>
      <c r="BA144" s="1922" t="e">
        <f>#N/A</f>
        <v>#N/A</v>
      </c>
      <c r="BB144" s="1922" t="e">
        <f>#N/A</f>
        <v>#N/A</v>
      </c>
      <c r="BC144" s="1922" t="e">
        <f>#N/A</f>
        <v>#N/A</v>
      </c>
      <c r="BD144" s="1922" t="e">
        <f>#N/A</f>
        <v>#N/A</v>
      </c>
      <c r="BE144" s="1923">
        <v>0.2</v>
      </c>
      <c r="BF144" s="1923">
        <v>0.8</v>
      </c>
      <c r="BG144" s="1922" t="e">
        <f>#N/A</f>
        <v>#N/A</v>
      </c>
      <c r="BH144" s="1922" t="e">
        <f>#N/A</f>
        <v>#N/A</v>
      </c>
      <c r="BI144" s="1922" t="e">
        <f>#N/A</f>
        <v>#N/A</v>
      </c>
      <c r="BJ144" s="1922" t="e">
        <f t="shared" ref="BJ144:BK159" si="63">+AZ144*BE144</f>
        <v>#N/A</v>
      </c>
      <c r="BK144" s="1922" t="e">
        <f t="shared" si="63"/>
        <v>#N/A</v>
      </c>
      <c r="BL144" s="1922" t="e">
        <f>#N/A</f>
        <v>#N/A</v>
      </c>
      <c r="BM144" s="1922" t="e">
        <f>#N/A</f>
        <v>#N/A</v>
      </c>
      <c r="BN144" s="1922" t="e">
        <f>#N/A</f>
        <v>#N/A</v>
      </c>
      <c r="BO144" s="1922" t="e">
        <f t="shared" ref="BO144:BR159" si="64">+BG144+BK144</f>
        <v>#N/A</v>
      </c>
      <c r="BP144" s="1922" t="e">
        <f t="shared" si="64"/>
        <v>#N/A</v>
      </c>
      <c r="BQ144" s="1922" t="e">
        <f t="shared" si="64"/>
        <v>#N/A</v>
      </c>
      <c r="BR144" s="1922" t="e">
        <f t="shared" si="64"/>
        <v>#N/A</v>
      </c>
      <c r="BS144" s="1924"/>
      <c r="BT144" s="1924"/>
      <c r="BU144" s="1924"/>
      <c r="BV144" s="1924"/>
      <c r="BW144" s="1924"/>
      <c r="BX144" s="1924"/>
      <c r="BY144" s="1924"/>
      <c r="BZ144" s="1924"/>
      <c r="CA144" s="1925"/>
      <c r="CB144" s="1783"/>
      <c r="CC144" s="1926"/>
      <c r="CD144" s="1927"/>
      <c r="CE144" s="1927"/>
      <c r="CF144" s="2225"/>
      <c r="CG144" s="2002"/>
      <c r="CH144" s="1783"/>
      <c r="CI144" s="1783"/>
      <c r="CJ144" s="1783"/>
      <c r="CK144" s="1783"/>
      <c r="CL144" s="1783"/>
      <c r="CM144" s="1783"/>
      <c r="CN144" s="1783"/>
      <c r="CO144" s="1783"/>
      <c r="CP144" s="1783"/>
      <c r="CQ144" s="1783"/>
      <c r="CR144" s="1783"/>
      <c r="CS144" s="1783"/>
      <c r="CT144" s="1783"/>
    </row>
    <row r="145" spans="1:98" ht="14.4">
      <c r="A145" s="4341"/>
      <c r="B145" s="5181"/>
      <c r="C145" s="5182"/>
      <c r="D145" s="5185"/>
      <c r="E145" s="5186"/>
      <c r="F145" s="1891"/>
      <c r="G145" s="1892"/>
      <c r="H145" s="2070"/>
      <c r="I145" s="2226"/>
      <c r="J145" s="2227"/>
      <c r="K145" s="2227"/>
      <c r="L145" s="2227"/>
      <c r="M145" s="2479"/>
      <c r="N145" s="1897"/>
      <c r="O145" s="2298"/>
      <c r="P145" s="1899"/>
      <c r="Q145" s="1900"/>
      <c r="R145" s="1901"/>
      <c r="S145" s="1901"/>
      <c r="T145" s="1902"/>
      <c r="U145" s="1802"/>
      <c r="V145" s="1903">
        <v>9</v>
      </c>
      <c r="X145" s="2468"/>
      <c r="Y145" s="1905"/>
      <c r="Z145" s="2484"/>
      <c r="AA145" s="1907"/>
      <c r="AB145" s="1908"/>
      <c r="AC145" s="1908"/>
      <c r="AD145" s="1909"/>
      <c r="AE145" s="1885"/>
      <c r="AF145" s="1932"/>
      <c r="AG145" s="1934"/>
      <c r="AH145" s="1934"/>
      <c r="AI145" s="1934"/>
      <c r="AJ145" s="1935"/>
      <c r="AK145" s="2462"/>
      <c r="AL145" s="1915"/>
      <c r="AM145" s="1915"/>
      <c r="AN145" s="1916"/>
      <c r="AO145" s="1783"/>
      <c r="AP145" s="1917"/>
      <c r="AQ145" s="1918"/>
      <c r="AR145" s="1859"/>
      <c r="AS145" s="1919" t="e">
        <f>#N/A</f>
        <v>#N/A</v>
      </c>
      <c r="AT145" s="1920" t="e">
        <f>#N/A</f>
        <v>#N/A</v>
      </c>
      <c r="AU145" s="1920" t="e">
        <f>#N/A</f>
        <v>#N/A</v>
      </c>
      <c r="AV145" s="1920" t="e">
        <f>#N/A</f>
        <v>#N/A</v>
      </c>
      <c r="AW145" s="1921">
        <f t="shared" si="60"/>
        <v>0</v>
      </c>
      <c r="AX145" s="1921">
        <f t="shared" si="61"/>
        <v>0</v>
      </c>
      <c r="AY145" s="1921">
        <f t="shared" si="62"/>
        <v>0</v>
      </c>
      <c r="AZ145" s="1921" t="e">
        <f>#N/A</f>
        <v>#N/A</v>
      </c>
      <c r="BA145" s="1922" t="e">
        <f>#N/A</f>
        <v>#N/A</v>
      </c>
      <c r="BB145" s="1922" t="e">
        <f>#N/A</f>
        <v>#N/A</v>
      </c>
      <c r="BC145" s="1922" t="e">
        <f>#N/A</f>
        <v>#N/A</v>
      </c>
      <c r="BD145" s="1922" t="e">
        <f>#N/A</f>
        <v>#N/A</v>
      </c>
      <c r="BE145" s="1923">
        <v>0.2</v>
      </c>
      <c r="BF145" s="1923">
        <v>0.8</v>
      </c>
      <c r="BG145" s="1922" t="e">
        <f>#N/A</f>
        <v>#N/A</v>
      </c>
      <c r="BH145" s="1922" t="e">
        <f>#N/A</f>
        <v>#N/A</v>
      </c>
      <c r="BI145" s="1922" t="e">
        <f>#N/A</f>
        <v>#N/A</v>
      </c>
      <c r="BJ145" s="1922" t="e">
        <f t="shared" si="63"/>
        <v>#N/A</v>
      </c>
      <c r="BK145" s="1922" t="e">
        <f t="shared" si="63"/>
        <v>#N/A</v>
      </c>
      <c r="BL145" s="1922" t="e">
        <f>#N/A</f>
        <v>#N/A</v>
      </c>
      <c r="BM145" s="1922" t="e">
        <f>#N/A</f>
        <v>#N/A</v>
      </c>
      <c r="BN145" s="1922" t="e">
        <f>#N/A</f>
        <v>#N/A</v>
      </c>
      <c r="BO145" s="1922" t="e">
        <f t="shared" si="64"/>
        <v>#N/A</v>
      </c>
      <c r="BP145" s="1922" t="e">
        <f t="shared" si="64"/>
        <v>#N/A</v>
      </c>
      <c r="BQ145" s="1922" t="e">
        <f t="shared" si="64"/>
        <v>#N/A</v>
      </c>
      <c r="BR145" s="1922" t="e">
        <f t="shared" si="64"/>
        <v>#N/A</v>
      </c>
      <c r="BS145" s="1924"/>
      <c r="BT145" s="1924"/>
      <c r="BU145" s="1924"/>
      <c r="BV145" s="1924"/>
      <c r="BW145" s="1924"/>
      <c r="BX145" s="1924"/>
      <c r="BY145" s="1924"/>
      <c r="BZ145" s="1924"/>
      <c r="CA145" s="1925"/>
      <c r="CB145" s="1783"/>
      <c r="CC145" s="1926"/>
      <c r="CD145" s="1927"/>
      <c r="CE145" s="1927"/>
      <c r="CF145" s="2225"/>
      <c r="CG145" s="2002"/>
      <c r="CH145" s="1783"/>
      <c r="CI145" s="1783"/>
      <c r="CJ145" s="1783"/>
      <c r="CK145" s="1783"/>
      <c r="CL145" s="1783"/>
      <c r="CM145" s="1783"/>
      <c r="CN145" s="1783"/>
      <c r="CO145" s="1783"/>
      <c r="CP145" s="1783"/>
      <c r="CQ145" s="1783"/>
      <c r="CR145" s="1783"/>
      <c r="CS145" s="1783"/>
      <c r="CT145" s="1783"/>
    </row>
    <row r="146" spans="1:98" thickBot="1">
      <c r="A146" s="4375"/>
      <c r="B146" s="5188"/>
      <c r="C146" s="5189"/>
      <c r="D146" s="5190"/>
      <c r="E146" s="5191"/>
      <c r="F146" s="2352"/>
      <c r="G146" s="2353"/>
      <c r="H146" s="2391"/>
      <c r="I146" s="2392"/>
      <c r="J146" s="2393"/>
      <c r="K146" s="2393"/>
      <c r="L146" s="2393"/>
      <c r="M146" s="2485"/>
      <c r="N146" s="2026"/>
      <c r="O146" s="2435"/>
      <c r="P146" s="2046"/>
      <c r="Q146" s="2486"/>
      <c r="R146" s="2362"/>
      <c r="S146" s="2362"/>
      <c r="T146" s="2363"/>
      <c r="U146" s="1802"/>
      <c r="V146" s="2395">
        <v>10</v>
      </c>
      <c r="W146" s="2396"/>
      <c r="X146" s="2397"/>
      <c r="Y146" s="2397"/>
      <c r="Z146" s="2398"/>
      <c r="AA146" s="1950"/>
      <c r="AB146" s="1951"/>
      <c r="AC146" s="1951"/>
      <c r="AD146" s="1952"/>
      <c r="AE146" s="1885"/>
      <c r="AF146" s="2366"/>
      <c r="AG146" s="2368"/>
      <c r="AH146" s="2368"/>
      <c r="AI146" s="2368"/>
      <c r="AJ146" s="2369"/>
      <c r="AK146" s="2370"/>
      <c r="AL146" s="2371"/>
      <c r="AM146" s="2371"/>
      <c r="AN146" s="2372"/>
      <c r="AO146" s="1783"/>
      <c r="AP146" s="2373"/>
      <c r="AQ146" s="2360"/>
      <c r="AR146" s="1859"/>
      <c r="AS146" s="1962" t="e">
        <f>#N/A</f>
        <v>#N/A</v>
      </c>
      <c r="AT146" s="2374" t="e">
        <f>#N/A</f>
        <v>#N/A</v>
      </c>
      <c r="AU146" s="2374" t="e">
        <f>#N/A</f>
        <v>#N/A</v>
      </c>
      <c r="AV146" s="2374" t="e">
        <f>#N/A</f>
        <v>#N/A</v>
      </c>
      <c r="AW146" s="2375" t="e">
        <f t="shared" si="49"/>
        <v>#DIV/0!</v>
      </c>
      <c r="AX146" s="2375" t="e">
        <f t="shared" si="50"/>
        <v>#DIV/0!</v>
      </c>
      <c r="AY146" s="2375" t="e">
        <f t="shared" si="51"/>
        <v>#DIV/0!</v>
      </c>
      <c r="AZ146" s="2375" t="e">
        <f>#N/A</f>
        <v>#N/A</v>
      </c>
      <c r="BA146" s="1966" t="e">
        <f>#N/A</f>
        <v>#N/A</v>
      </c>
      <c r="BB146" s="1966" t="e">
        <f>#N/A</f>
        <v>#N/A</v>
      </c>
      <c r="BC146" s="1966" t="e">
        <f>#N/A</f>
        <v>#N/A</v>
      </c>
      <c r="BD146" s="1966" t="e">
        <f>#N/A</f>
        <v>#N/A</v>
      </c>
      <c r="BE146" s="1965">
        <v>0.2</v>
      </c>
      <c r="BF146" s="1965">
        <v>0.8</v>
      </c>
      <c r="BG146" s="1966" t="e">
        <f>#N/A</f>
        <v>#N/A</v>
      </c>
      <c r="BH146" s="1966" t="e">
        <f>#N/A</f>
        <v>#N/A</v>
      </c>
      <c r="BI146" s="1966" t="e">
        <f>#N/A</f>
        <v>#N/A</v>
      </c>
      <c r="BJ146" s="1966" t="e">
        <f t="shared" si="63"/>
        <v>#N/A</v>
      </c>
      <c r="BK146" s="1966" t="e">
        <f t="shared" si="63"/>
        <v>#N/A</v>
      </c>
      <c r="BL146" s="1966" t="e">
        <f>#N/A</f>
        <v>#N/A</v>
      </c>
      <c r="BM146" s="1966" t="e">
        <f>#N/A</f>
        <v>#N/A</v>
      </c>
      <c r="BN146" s="1966" t="e">
        <f>#N/A</f>
        <v>#N/A</v>
      </c>
      <c r="BO146" s="1966" t="e">
        <f t="shared" si="64"/>
        <v>#N/A</v>
      </c>
      <c r="BP146" s="1966" t="e">
        <f t="shared" si="64"/>
        <v>#N/A</v>
      </c>
      <c r="BQ146" s="1966" t="e">
        <f t="shared" si="64"/>
        <v>#N/A</v>
      </c>
      <c r="BR146" s="1966" t="e">
        <f t="shared" si="64"/>
        <v>#N/A</v>
      </c>
      <c r="BS146" s="1816"/>
      <c r="BT146" s="1816"/>
      <c r="BU146" s="1816"/>
      <c r="BV146" s="1816"/>
      <c r="BW146" s="1816"/>
      <c r="BX146" s="1816"/>
      <c r="BY146" s="1816"/>
      <c r="BZ146" s="1816"/>
      <c r="CA146" s="1817"/>
      <c r="CB146" s="1783"/>
      <c r="CC146" s="1967"/>
      <c r="CD146" s="1968"/>
      <c r="CE146" s="1968"/>
      <c r="CF146" s="2376"/>
      <c r="CG146" s="2377"/>
      <c r="CH146" s="1783"/>
      <c r="CI146" s="1783"/>
      <c r="CJ146" s="1783"/>
      <c r="CK146" s="1783"/>
      <c r="CL146" s="1783"/>
      <c r="CM146" s="1783"/>
      <c r="CN146" s="1783"/>
      <c r="CO146" s="1783"/>
      <c r="CP146" s="1783"/>
      <c r="CQ146" s="1783"/>
      <c r="CR146" s="1783"/>
      <c r="CS146" s="1783"/>
      <c r="CT146" s="1783"/>
    </row>
    <row r="147" spans="1:98" ht="49.5" customHeight="1">
      <c r="A147" s="4340">
        <v>19</v>
      </c>
      <c r="B147" s="5179" t="s">
        <v>1455</v>
      </c>
      <c r="C147" s="5180"/>
      <c r="D147" s="5183" t="s">
        <v>1456</v>
      </c>
      <c r="E147" s="5184"/>
      <c r="F147" s="1833"/>
      <c r="G147" s="1872"/>
      <c r="H147" s="1835"/>
      <c r="I147" s="1836"/>
      <c r="J147" s="1837"/>
      <c r="K147" s="1837"/>
      <c r="L147" s="1837"/>
      <c r="M147" s="1837"/>
      <c r="N147" s="1685">
        <v>15620552941.629999</v>
      </c>
      <c r="O147" s="2333" t="s">
        <v>1444</v>
      </c>
      <c r="P147" s="1685">
        <v>15620552941.629999</v>
      </c>
      <c r="Q147" s="1842"/>
      <c r="R147" s="1843"/>
      <c r="S147" s="1843"/>
      <c r="T147" s="1844"/>
      <c r="U147" s="1885"/>
      <c r="V147" s="2220">
        <v>1</v>
      </c>
      <c r="W147" s="2483" t="s">
        <v>1457</v>
      </c>
      <c r="X147" s="2487"/>
      <c r="Y147" s="2487"/>
      <c r="Z147" s="2488"/>
      <c r="AA147" s="2489"/>
      <c r="AB147" s="2490"/>
      <c r="AC147" s="2490"/>
      <c r="AD147" s="2491"/>
      <c r="AE147" s="2492"/>
      <c r="AF147" s="1851" t="s">
        <v>1446</v>
      </c>
      <c r="AG147" s="1852" t="s">
        <v>1447</v>
      </c>
      <c r="AH147" s="2492"/>
      <c r="AI147" s="2492"/>
      <c r="AJ147" s="2493"/>
      <c r="AK147" s="2478">
        <v>0.97</v>
      </c>
      <c r="AL147" s="1855"/>
      <c r="AM147" s="1855"/>
      <c r="AN147" s="1856"/>
      <c r="AO147" s="2233"/>
      <c r="AP147" s="1857"/>
      <c r="AQ147" s="1858"/>
      <c r="AR147" s="1859"/>
      <c r="AS147" s="1860" t="e">
        <f>#N/A</f>
        <v>#N/A</v>
      </c>
      <c r="AT147" s="2344" t="e">
        <f>#N/A</f>
        <v>#N/A</v>
      </c>
      <c r="AU147" s="2344" t="e">
        <f>#N/A</f>
        <v>#N/A</v>
      </c>
      <c r="AV147" s="2344" t="e">
        <f>#N/A</f>
        <v>#N/A</v>
      </c>
      <c r="AW147" s="1997">
        <f t="shared" si="49"/>
        <v>0</v>
      </c>
      <c r="AX147" s="1997">
        <f t="shared" si="50"/>
        <v>0</v>
      </c>
      <c r="AY147" s="1997">
        <f t="shared" si="51"/>
        <v>0</v>
      </c>
      <c r="AZ147" s="1997" t="e">
        <f>#N/A</f>
        <v>#N/A</v>
      </c>
      <c r="BA147" s="1998" t="e">
        <f>#N/A</f>
        <v>#N/A</v>
      </c>
      <c r="BB147" s="1998" t="e">
        <f>#N/A</f>
        <v>#N/A</v>
      </c>
      <c r="BC147" s="1998" t="e">
        <f>#N/A</f>
        <v>#N/A</v>
      </c>
      <c r="BD147" s="1998" t="e">
        <f>#N/A</f>
        <v>#N/A</v>
      </c>
      <c r="BE147" s="2345">
        <v>0.2</v>
      </c>
      <c r="BF147" s="2345">
        <v>0.8</v>
      </c>
      <c r="BG147" s="1998" t="e">
        <f>#N/A</f>
        <v>#N/A</v>
      </c>
      <c r="BH147" s="1998" t="e">
        <f>#N/A</f>
        <v>#N/A</v>
      </c>
      <c r="BI147" s="1998" t="e">
        <f>#N/A</f>
        <v>#N/A</v>
      </c>
      <c r="BJ147" s="1998" t="e">
        <f t="shared" si="63"/>
        <v>#N/A</v>
      </c>
      <c r="BK147" s="1998" t="e">
        <f t="shared" si="63"/>
        <v>#N/A</v>
      </c>
      <c r="BL147" s="1998" t="e">
        <f>#N/A</f>
        <v>#N/A</v>
      </c>
      <c r="BM147" s="1998" t="e">
        <f>#N/A</f>
        <v>#N/A</v>
      </c>
      <c r="BN147" s="1998" t="e">
        <f>#N/A</f>
        <v>#N/A</v>
      </c>
      <c r="BO147" s="1998" t="e">
        <f t="shared" si="64"/>
        <v>#N/A</v>
      </c>
      <c r="BP147" s="1863" t="e">
        <f t="shared" si="64"/>
        <v>#N/A</v>
      </c>
      <c r="BQ147" s="1863" t="e">
        <f t="shared" si="64"/>
        <v>#N/A</v>
      </c>
      <c r="BR147" s="1863" t="e">
        <f t="shared" si="64"/>
        <v>#N/A</v>
      </c>
      <c r="BS147" s="2346" t="e">
        <f t="shared" ref="BS147:BV147" si="65">AVERAGEIF(BO147:BO156,"&lt;&gt;#¡DIV/0!")</f>
        <v>#N/A</v>
      </c>
      <c r="BT147" s="2346" t="e">
        <f t="shared" si="65"/>
        <v>#N/A</v>
      </c>
      <c r="BU147" s="2346" t="e">
        <f t="shared" si="65"/>
        <v>#N/A</v>
      </c>
      <c r="BV147" s="2346" t="e">
        <f t="shared" si="65"/>
        <v>#N/A</v>
      </c>
      <c r="BW147" s="1866" t="e">
        <f>+C147*BS147</f>
        <v>#N/A</v>
      </c>
      <c r="BX147" s="1866" t="e">
        <f>+C147*BT147</f>
        <v>#N/A</v>
      </c>
      <c r="BY147" s="1866" t="e">
        <f>+C147*BU147</f>
        <v>#N/A</v>
      </c>
      <c r="BZ147" s="1866" t="e">
        <f>+C147*BV147</f>
        <v>#N/A</v>
      </c>
      <c r="CA147" s="2347" t="e">
        <f>SUM(BW147:BZ156)</f>
        <v>#N/A</v>
      </c>
      <c r="CB147" s="1783"/>
      <c r="CC147" s="1868">
        <f t="shared" ref="CC147:CF147" si="66">+Q147/$N$147</f>
        <v>0</v>
      </c>
      <c r="CD147" s="1869">
        <f t="shared" si="66"/>
        <v>0</v>
      </c>
      <c r="CE147" s="1869">
        <f t="shared" si="66"/>
        <v>0</v>
      </c>
      <c r="CF147" s="2348">
        <f t="shared" si="66"/>
        <v>0</v>
      </c>
      <c r="CG147" s="2349">
        <f>AVERAGE(CC147:CF156)</f>
        <v>0</v>
      </c>
      <c r="CH147" s="1783"/>
      <c r="CI147" s="1783"/>
      <c r="CJ147" s="1783"/>
      <c r="CK147" s="1783"/>
      <c r="CL147" s="1783"/>
      <c r="CM147" s="1783"/>
      <c r="CN147" s="1783"/>
      <c r="CO147" s="1783"/>
      <c r="CP147" s="1783"/>
      <c r="CQ147" s="1783"/>
      <c r="CR147" s="1783"/>
      <c r="CS147" s="1783"/>
      <c r="CT147" s="1783"/>
    </row>
    <row r="148" spans="1:98" ht="14.4">
      <c r="A148" s="4341"/>
      <c r="B148" s="5181"/>
      <c r="C148" s="5182"/>
      <c r="D148" s="5185"/>
      <c r="E148" s="5186"/>
      <c r="F148" s="1891"/>
      <c r="G148" s="1892"/>
      <c r="H148" s="2070"/>
      <c r="I148" s="2226"/>
      <c r="J148" s="2227"/>
      <c r="K148" s="2227"/>
      <c r="L148" s="2227"/>
      <c r="M148" s="2227"/>
      <c r="N148" s="1685">
        <v>2210381394</v>
      </c>
      <c r="O148" s="1898"/>
      <c r="P148" s="1685">
        <v>2210381394</v>
      </c>
      <c r="Q148" s="2073"/>
      <c r="R148" s="1901"/>
      <c r="S148" s="1901"/>
      <c r="T148" s="1902"/>
      <c r="U148" s="1802"/>
      <c r="V148" s="2234">
        <v>2</v>
      </c>
      <c r="W148" s="2483" t="s">
        <v>1458</v>
      </c>
      <c r="X148" s="2487"/>
      <c r="Y148" s="2487"/>
      <c r="Z148" s="2488"/>
      <c r="AA148" s="2494"/>
      <c r="AB148" s="2495"/>
      <c r="AC148" s="2496"/>
      <c r="AD148" s="2497"/>
      <c r="AE148" s="2498"/>
      <c r="AF148" s="2498"/>
      <c r="AG148" s="2499"/>
      <c r="AH148" s="2499"/>
      <c r="AI148" s="1934"/>
      <c r="AJ148" s="1892"/>
      <c r="AK148" s="2500">
        <v>0.93</v>
      </c>
      <c r="AL148" s="1915"/>
      <c r="AM148" s="1915"/>
      <c r="AN148" s="1916"/>
      <c r="AO148" s="1783"/>
      <c r="AP148" s="1917"/>
      <c r="AQ148" s="1918"/>
      <c r="AR148" s="1859"/>
      <c r="AS148" s="1919" t="e">
        <f>#N/A</f>
        <v>#N/A</v>
      </c>
      <c r="AT148" s="1920" t="e">
        <f>#N/A</f>
        <v>#N/A</v>
      </c>
      <c r="AU148" s="1920" t="e">
        <f>#N/A</f>
        <v>#N/A</v>
      </c>
      <c r="AV148" s="1920" t="e">
        <f>#N/A</f>
        <v>#N/A</v>
      </c>
      <c r="AW148" s="1921">
        <f t="shared" si="49"/>
        <v>0</v>
      </c>
      <c r="AX148" s="1921">
        <f t="shared" si="50"/>
        <v>0</v>
      </c>
      <c r="AY148" s="1921">
        <f t="shared" si="51"/>
        <v>0</v>
      </c>
      <c r="AZ148" s="1921" t="e">
        <f>#N/A</f>
        <v>#N/A</v>
      </c>
      <c r="BA148" s="1922" t="e">
        <f>#N/A</f>
        <v>#N/A</v>
      </c>
      <c r="BB148" s="1922" t="e">
        <f>#N/A</f>
        <v>#N/A</v>
      </c>
      <c r="BC148" s="1922" t="e">
        <f>#N/A</f>
        <v>#N/A</v>
      </c>
      <c r="BD148" s="1922" t="e">
        <f>#N/A</f>
        <v>#N/A</v>
      </c>
      <c r="BE148" s="1923">
        <v>0.2</v>
      </c>
      <c r="BF148" s="1923">
        <v>0.8</v>
      </c>
      <c r="BG148" s="1922" t="e">
        <f>#N/A</f>
        <v>#N/A</v>
      </c>
      <c r="BH148" s="1922" t="e">
        <f>#N/A</f>
        <v>#N/A</v>
      </c>
      <c r="BI148" s="1922" t="e">
        <f>#N/A</f>
        <v>#N/A</v>
      </c>
      <c r="BJ148" s="1922" t="e">
        <f t="shared" si="63"/>
        <v>#N/A</v>
      </c>
      <c r="BK148" s="1922" t="e">
        <f t="shared" si="63"/>
        <v>#N/A</v>
      </c>
      <c r="BL148" s="1922" t="e">
        <f>#N/A</f>
        <v>#N/A</v>
      </c>
      <c r="BM148" s="1922" t="e">
        <f>#N/A</f>
        <v>#N/A</v>
      </c>
      <c r="BN148" s="1922" t="e">
        <f>#N/A</f>
        <v>#N/A</v>
      </c>
      <c r="BO148" s="1922" t="e">
        <f t="shared" si="64"/>
        <v>#N/A</v>
      </c>
      <c r="BP148" s="1922" t="e">
        <f t="shared" si="64"/>
        <v>#N/A</v>
      </c>
      <c r="BQ148" s="1922" t="e">
        <f t="shared" si="64"/>
        <v>#N/A</v>
      </c>
      <c r="BR148" s="1922" t="e">
        <f t="shared" si="64"/>
        <v>#N/A</v>
      </c>
      <c r="BS148" s="1924"/>
      <c r="BT148" s="1924"/>
      <c r="BU148" s="1924"/>
      <c r="BV148" s="1924"/>
      <c r="BW148" s="1924"/>
      <c r="BX148" s="1924"/>
      <c r="BY148" s="1924"/>
      <c r="BZ148" s="1924"/>
      <c r="CA148" s="1925"/>
      <c r="CB148" s="1783"/>
      <c r="CC148" s="1926"/>
      <c r="CD148" s="1927"/>
      <c r="CE148" s="1927"/>
      <c r="CF148" s="2225"/>
      <c r="CG148" s="2002"/>
      <c r="CH148" s="1783"/>
      <c r="CI148" s="1783"/>
      <c r="CJ148" s="1783"/>
      <c r="CK148" s="1783"/>
      <c r="CL148" s="1783"/>
      <c r="CM148" s="1783"/>
      <c r="CN148" s="1783"/>
      <c r="CO148" s="1783"/>
      <c r="CP148" s="1783"/>
      <c r="CQ148" s="1783"/>
      <c r="CR148" s="1783"/>
      <c r="CS148" s="1783"/>
      <c r="CT148" s="1783"/>
    </row>
    <row r="149" spans="1:98" ht="14.4">
      <c r="A149" s="4341"/>
      <c r="B149" s="5181"/>
      <c r="C149" s="5182"/>
      <c r="D149" s="5185"/>
      <c r="E149" s="5186"/>
      <c r="F149" s="1891"/>
      <c r="G149" s="1892"/>
      <c r="H149" s="2070"/>
      <c r="I149" s="2226"/>
      <c r="J149" s="2227"/>
      <c r="K149" s="2227"/>
      <c r="L149" s="2227"/>
      <c r="M149" s="2227"/>
      <c r="N149" s="1685">
        <v>934945472</v>
      </c>
      <c r="O149" s="1898"/>
      <c r="P149" s="1685">
        <v>934945472</v>
      </c>
      <c r="Q149" s="2073"/>
      <c r="R149" s="1901"/>
      <c r="S149" s="1901"/>
      <c r="T149" s="1902"/>
      <c r="U149" s="1802"/>
      <c r="V149" s="2234">
        <v>3</v>
      </c>
      <c r="W149" s="2483" t="s">
        <v>1459</v>
      </c>
      <c r="X149" s="2487"/>
      <c r="Y149" s="2487"/>
      <c r="Z149" s="2488"/>
      <c r="AA149" s="2494"/>
      <c r="AB149" s="2495"/>
      <c r="AC149" s="2496"/>
      <c r="AD149" s="2497"/>
      <c r="AE149" s="2498"/>
      <c r="AF149" s="2498"/>
      <c r="AG149" s="2499"/>
      <c r="AH149" s="2499"/>
      <c r="AI149" s="1934"/>
      <c r="AJ149" s="1892"/>
      <c r="AK149" s="2500">
        <v>0.95</v>
      </c>
      <c r="AL149" s="1915"/>
      <c r="AM149" s="1915"/>
      <c r="AN149" s="1916"/>
      <c r="AO149" s="1783"/>
      <c r="AP149" s="1917"/>
      <c r="AQ149" s="1918"/>
      <c r="AR149" s="1859"/>
      <c r="AS149" s="1919" t="e">
        <f>#N/A</f>
        <v>#N/A</v>
      </c>
      <c r="AT149" s="1920" t="e">
        <f>#N/A</f>
        <v>#N/A</v>
      </c>
      <c r="AU149" s="1920" t="e">
        <f>#N/A</f>
        <v>#N/A</v>
      </c>
      <c r="AV149" s="1920" t="e">
        <f>#N/A</f>
        <v>#N/A</v>
      </c>
      <c r="AW149" s="1921">
        <f t="shared" si="49"/>
        <v>0</v>
      </c>
      <c r="AX149" s="1921">
        <f t="shared" si="50"/>
        <v>0</v>
      </c>
      <c r="AY149" s="1921">
        <f t="shared" si="51"/>
        <v>0</v>
      </c>
      <c r="AZ149" s="1921" t="e">
        <f>#N/A</f>
        <v>#N/A</v>
      </c>
      <c r="BA149" s="1922" t="e">
        <f>#N/A</f>
        <v>#N/A</v>
      </c>
      <c r="BB149" s="1922" t="e">
        <f>#N/A</f>
        <v>#N/A</v>
      </c>
      <c r="BC149" s="1922" t="e">
        <f>#N/A</f>
        <v>#N/A</v>
      </c>
      <c r="BD149" s="1922" t="e">
        <f>#N/A</f>
        <v>#N/A</v>
      </c>
      <c r="BE149" s="1923">
        <v>0.2</v>
      </c>
      <c r="BF149" s="1923">
        <v>0.8</v>
      </c>
      <c r="BG149" s="1922" t="e">
        <f>#N/A</f>
        <v>#N/A</v>
      </c>
      <c r="BH149" s="1922" t="e">
        <f>#N/A</f>
        <v>#N/A</v>
      </c>
      <c r="BI149" s="1922" t="e">
        <f>#N/A</f>
        <v>#N/A</v>
      </c>
      <c r="BJ149" s="1922" t="e">
        <f t="shared" si="63"/>
        <v>#N/A</v>
      </c>
      <c r="BK149" s="1922" t="e">
        <f t="shared" si="63"/>
        <v>#N/A</v>
      </c>
      <c r="BL149" s="1922" t="e">
        <f>#N/A</f>
        <v>#N/A</v>
      </c>
      <c r="BM149" s="1922" t="e">
        <f>#N/A</f>
        <v>#N/A</v>
      </c>
      <c r="BN149" s="1922" t="e">
        <f>#N/A</f>
        <v>#N/A</v>
      </c>
      <c r="BO149" s="1922" t="e">
        <f t="shared" si="64"/>
        <v>#N/A</v>
      </c>
      <c r="BP149" s="1922" t="e">
        <f t="shared" si="64"/>
        <v>#N/A</v>
      </c>
      <c r="BQ149" s="1922" t="e">
        <f t="shared" si="64"/>
        <v>#N/A</v>
      </c>
      <c r="BR149" s="1922" t="e">
        <f t="shared" si="64"/>
        <v>#N/A</v>
      </c>
      <c r="BS149" s="1924"/>
      <c r="BT149" s="1924"/>
      <c r="BU149" s="1924"/>
      <c r="BV149" s="1924"/>
      <c r="BW149" s="1924"/>
      <c r="BX149" s="1924"/>
      <c r="BY149" s="1924"/>
      <c r="BZ149" s="1924"/>
      <c r="CA149" s="1925"/>
      <c r="CB149" s="1783"/>
      <c r="CC149" s="1926"/>
      <c r="CD149" s="1927"/>
      <c r="CE149" s="1927"/>
      <c r="CF149" s="2225"/>
      <c r="CG149" s="2002"/>
      <c r="CH149" s="1783"/>
      <c r="CI149" s="1783"/>
      <c r="CJ149" s="1783"/>
      <c r="CK149" s="1783"/>
      <c r="CL149" s="1783"/>
      <c r="CM149" s="1783"/>
      <c r="CN149" s="1783"/>
      <c r="CO149" s="1783"/>
      <c r="CP149" s="1783"/>
      <c r="CQ149" s="1783"/>
      <c r="CR149" s="1783"/>
      <c r="CS149" s="1783"/>
      <c r="CT149" s="1783"/>
    </row>
    <row r="150" spans="1:98" ht="41.4">
      <c r="A150" s="4341"/>
      <c r="B150" s="5181"/>
      <c r="C150" s="5182"/>
      <c r="D150" s="5185"/>
      <c r="E150" s="5186"/>
      <c r="F150" s="1891"/>
      <c r="G150" s="1892"/>
      <c r="H150" s="2070"/>
      <c r="I150" s="2226"/>
      <c r="J150" s="2227"/>
      <c r="K150" s="2227"/>
      <c r="L150" s="2227"/>
      <c r="M150" s="2227"/>
      <c r="N150" s="1685">
        <v>16469775012.364328</v>
      </c>
      <c r="O150" s="1898"/>
      <c r="P150" s="1685">
        <v>16469775012.364328</v>
      </c>
      <c r="Q150" s="2073"/>
      <c r="R150" s="1901"/>
      <c r="S150" s="1901"/>
      <c r="T150" s="1902"/>
      <c r="U150" s="1802"/>
      <c r="V150" s="2234">
        <v>4</v>
      </c>
      <c r="W150" s="2483" t="s">
        <v>1460</v>
      </c>
      <c r="X150" s="2487"/>
      <c r="Y150" s="2487"/>
      <c r="Z150" s="2488"/>
      <c r="AA150" s="2494"/>
      <c r="AB150" s="2495"/>
      <c r="AC150" s="2496"/>
      <c r="AD150" s="2497"/>
      <c r="AE150" s="2498"/>
      <c r="AF150" s="2498"/>
      <c r="AG150" s="2499"/>
      <c r="AH150" s="2499"/>
      <c r="AI150" s="1934"/>
      <c r="AJ150" s="1892"/>
      <c r="AK150" s="2500">
        <v>0.97</v>
      </c>
      <c r="AL150" s="1915"/>
      <c r="AM150" s="1915"/>
      <c r="AN150" s="1916"/>
      <c r="AO150" s="1783"/>
      <c r="AP150" s="1917"/>
      <c r="AQ150" s="1918"/>
      <c r="AR150" s="1859"/>
      <c r="AS150" s="1919" t="e">
        <f>#N/A</f>
        <v>#N/A</v>
      </c>
      <c r="AT150" s="1920" t="e">
        <f>#N/A</f>
        <v>#N/A</v>
      </c>
      <c r="AU150" s="1920" t="e">
        <f>#N/A</f>
        <v>#N/A</v>
      </c>
      <c r="AV150" s="1920" t="e">
        <f>#N/A</f>
        <v>#N/A</v>
      </c>
      <c r="AW150" s="1921">
        <f t="shared" si="49"/>
        <v>0</v>
      </c>
      <c r="AX150" s="1921">
        <f t="shared" si="50"/>
        <v>0</v>
      </c>
      <c r="AY150" s="1921">
        <f t="shared" si="51"/>
        <v>0</v>
      </c>
      <c r="AZ150" s="1921" t="e">
        <f>#N/A</f>
        <v>#N/A</v>
      </c>
      <c r="BA150" s="1922" t="e">
        <f>#N/A</f>
        <v>#N/A</v>
      </c>
      <c r="BB150" s="1922" t="e">
        <f>#N/A</f>
        <v>#N/A</v>
      </c>
      <c r="BC150" s="1922" t="e">
        <f>#N/A</f>
        <v>#N/A</v>
      </c>
      <c r="BD150" s="1922" t="e">
        <f>#N/A</f>
        <v>#N/A</v>
      </c>
      <c r="BE150" s="1923">
        <v>0.2</v>
      </c>
      <c r="BF150" s="1923">
        <v>0.8</v>
      </c>
      <c r="BG150" s="1922" t="e">
        <f>#N/A</f>
        <v>#N/A</v>
      </c>
      <c r="BH150" s="1922" t="e">
        <f>#N/A</f>
        <v>#N/A</v>
      </c>
      <c r="BI150" s="1922" t="e">
        <f>#N/A</f>
        <v>#N/A</v>
      </c>
      <c r="BJ150" s="1922" t="e">
        <f t="shared" si="63"/>
        <v>#N/A</v>
      </c>
      <c r="BK150" s="1922" t="e">
        <f t="shared" si="63"/>
        <v>#N/A</v>
      </c>
      <c r="BL150" s="1922" t="e">
        <f>#N/A</f>
        <v>#N/A</v>
      </c>
      <c r="BM150" s="1922" t="e">
        <f>#N/A</f>
        <v>#N/A</v>
      </c>
      <c r="BN150" s="1922" t="e">
        <f>#N/A</f>
        <v>#N/A</v>
      </c>
      <c r="BO150" s="1922" t="e">
        <f t="shared" si="64"/>
        <v>#N/A</v>
      </c>
      <c r="BP150" s="1922" t="e">
        <f t="shared" si="64"/>
        <v>#N/A</v>
      </c>
      <c r="BQ150" s="1922" t="e">
        <f t="shared" si="64"/>
        <v>#N/A</v>
      </c>
      <c r="BR150" s="1922" t="e">
        <f t="shared" si="64"/>
        <v>#N/A</v>
      </c>
      <c r="BS150" s="1924"/>
      <c r="BT150" s="1924"/>
      <c r="BU150" s="1924"/>
      <c r="BV150" s="1924"/>
      <c r="BW150" s="1924"/>
      <c r="BX150" s="1924"/>
      <c r="BY150" s="1924"/>
      <c r="BZ150" s="1924"/>
      <c r="CA150" s="1925"/>
      <c r="CB150" s="1783"/>
      <c r="CC150" s="1926"/>
      <c r="CD150" s="1927"/>
      <c r="CE150" s="1927"/>
      <c r="CF150" s="2225"/>
      <c r="CG150" s="2002"/>
      <c r="CH150" s="1783"/>
      <c r="CI150" s="1783"/>
      <c r="CJ150" s="1783"/>
      <c r="CK150" s="1783"/>
      <c r="CL150" s="1783"/>
      <c r="CM150" s="1783"/>
      <c r="CN150" s="1783"/>
      <c r="CO150" s="1783"/>
      <c r="CP150" s="1783"/>
      <c r="CQ150" s="1783"/>
      <c r="CR150" s="1783"/>
      <c r="CS150" s="1783"/>
      <c r="CT150" s="1783"/>
    </row>
    <row r="151" spans="1:98" ht="27.6">
      <c r="A151" s="4341"/>
      <c r="B151" s="5181"/>
      <c r="C151" s="5182"/>
      <c r="D151" s="5185"/>
      <c r="E151" s="5186"/>
      <c r="F151" s="1891"/>
      <c r="G151" s="1892"/>
      <c r="H151" s="2070"/>
      <c r="I151" s="2226"/>
      <c r="J151" s="2227"/>
      <c r="K151" s="2227"/>
      <c r="L151" s="2227"/>
      <c r="M151" s="2227"/>
      <c r="N151" s="1685">
        <v>15797980401.595108</v>
      </c>
      <c r="O151" s="1898"/>
      <c r="P151" s="1685">
        <v>15797980401.595108</v>
      </c>
      <c r="Q151" s="2073"/>
      <c r="R151" s="1901"/>
      <c r="S151" s="1901"/>
      <c r="T151" s="1902"/>
      <c r="U151" s="1802"/>
      <c r="V151" s="2234">
        <v>5</v>
      </c>
      <c r="W151" s="2483" t="s">
        <v>1461</v>
      </c>
      <c r="X151" s="2487"/>
      <c r="Y151" s="2487"/>
      <c r="Z151" s="2488"/>
      <c r="AA151" s="2494"/>
      <c r="AB151" s="2495"/>
      <c r="AC151" s="2496"/>
      <c r="AD151" s="2497"/>
      <c r="AE151" s="2498"/>
      <c r="AF151" s="2498"/>
      <c r="AG151" s="2499"/>
      <c r="AH151" s="2499"/>
      <c r="AI151" s="1934"/>
      <c r="AJ151" s="1892"/>
      <c r="AK151" s="2500">
        <v>0.91</v>
      </c>
      <c r="AL151" s="1915"/>
      <c r="AM151" s="1915"/>
      <c r="AN151" s="1916"/>
      <c r="AO151" s="1783"/>
      <c r="AP151" s="1917"/>
      <c r="AQ151" s="1918"/>
      <c r="AR151" s="1859"/>
      <c r="AS151" s="1919" t="e">
        <f>#N/A</f>
        <v>#N/A</v>
      </c>
      <c r="AT151" s="1920" t="e">
        <f>#N/A</f>
        <v>#N/A</v>
      </c>
      <c r="AU151" s="1920" t="e">
        <f>#N/A</f>
        <v>#N/A</v>
      </c>
      <c r="AV151" s="1920" t="e">
        <f>#N/A</f>
        <v>#N/A</v>
      </c>
      <c r="AW151" s="1921" t="e">
        <f>+AA151/COUNTIF(#REF!,"*")</f>
        <v>#REF!</v>
      </c>
      <c r="AX151" s="1921" t="e">
        <f>+AB151/COUNTIF(#REF!,"*")</f>
        <v>#REF!</v>
      </c>
      <c r="AY151" s="1921" t="e">
        <f>+AC151/COUNTIF(#REF!,"*")</f>
        <v>#REF!</v>
      </c>
      <c r="AZ151" s="1921" t="e">
        <f>#N/A</f>
        <v>#N/A</v>
      </c>
      <c r="BA151" s="1922" t="e">
        <f>#N/A</f>
        <v>#N/A</v>
      </c>
      <c r="BB151" s="1922" t="e">
        <f>#N/A</f>
        <v>#N/A</v>
      </c>
      <c r="BC151" s="1922" t="e">
        <f>#N/A</f>
        <v>#N/A</v>
      </c>
      <c r="BD151" s="1922" t="e">
        <f>#N/A</f>
        <v>#N/A</v>
      </c>
      <c r="BE151" s="1923">
        <v>0.2</v>
      </c>
      <c r="BF151" s="1923">
        <v>0.8</v>
      </c>
      <c r="BG151" s="1922" t="e">
        <f>#N/A</f>
        <v>#N/A</v>
      </c>
      <c r="BH151" s="1922" t="e">
        <f>#N/A</f>
        <v>#N/A</v>
      </c>
      <c r="BI151" s="1922" t="e">
        <f>#N/A</f>
        <v>#N/A</v>
      </c>
      <c r="BJ151" s="1922" t="e">
        <f t="shared" si="63"/>
        <v>#N/A</v>
      </c>
      <c r="BK151" s="1922" t="e">
        <f t="shared" si="63"/>
        <v>#N/A</v>
      </c>
      <c r="BL151" s="1922" t="e">
        <f>#N/A</f>
        <v>#N/A</v>
      </c>
      <c r="BM151" s="1922" t="e">
        <f>#N/A</f>
        <v>#N/A</v>
      </c>
      <c r="BN151" s="1922" t="e">
        <f>#N/A</f>
        <v>#N/A</v>
      </c>
      <c r="BO151" s="1922" t="e">
        <f t="shared" si="64"/>
        <v>#N/A</v>
      </c>
      <c r="BP151" s="1922" t="e">
        <f t="shared" si="64"/>
        <v>#N/A</v>
      </c>
      <c r="BQ151" s="1922" t="e">
        <f t="shared" si="64"/>
        <v>#N/A</v>
      </c>
      <c r="BR151" s="1922" t="e">
        <f t="shared" si="64"/>
        <v>#N/A</v>
      </c>
      <c r="BS151" s="1924"/>
      <c r="BT151" s="1924"/>
      <c r="BU151" s="1924"/>
      <c r="BV151" s="1924"/>
      <c r="BW151" s="1924"/>
      <c r="BX151" s="1924"/>
      <c r="BY151" s="1924"/>
      <c r="BZ151" s="1924"/>
      <c r="CA151" s="1925"/>
      <c r="CB151" s="1783"/>
      <c r="CC151" s="1926"/>
      <c r="CD151" s="1927"/>
      <c r="CE151" s="1927"/>
      <c r="CF151" s="2225"/>
      <c r="CG151" s="2002"/>
      <c r="CH151" s="1783"/>
      <c r="CI151" s="1783"/>
      <c r="CJ151" s="1783"/>
      <c r="CK151" s="1783"/>
      <c r="CL151" s="1783"/>
      <c r="CM151" s="1783"/>
      <c r="CN151" s="1783"/>
      <c r="CO151" s="1783"/>
      <c r="CP151" s="1783"/>
      <c r="CQ151" s="1783"/>
      <c r="CR151" s="1783"/>
      <c r="CS151" s="1783"/>
      <c r="CT151" s="1783"/>
    </row>
    <row r="152" spans="1:98" ht="14.4">
      <c r="A152" s="4341"/>
      <c r="B152" s="5181"/>
      <c r="C152" s="5182"/>
      <c r="D152" s="5185"/>
      <c r="E152" s="5186"/>
      <c r="F152" s="1891"/>
      <c r="G152" s="1892"/>
      <c r="H152" s="2070"/>
      <c r="I152" s="2226"/>
      <c r="J152" s="2227"/>
      <c r="K152" s="2227"/>
      <c r="L152" s="2227"/>
      <c r="M152" s="2227"/>
      <c r="O152" s="1898"/>
      <c r="P152" s="1918"/>
      <c r="Q152" s="2073"/>
      <c r="R152" s="1901"/>
      <c r="S152" s="1901"/>
      <c r="T152" s="1902"/>
      <c r="U152" s="1802"/>
      <c r="V152" s="2234">
        <v>6</v>
      </c>
      <c r="W152" s="2482"/>
      <c r="X152" s="2487"/>
      <c r="Y152" s="2487"/>
      <c r="Z152" s="2488"/>
      <c r="AA152" s="2494"/>
      <c r="AB152" s="2495"/>
      <c r="AC152" s="2496"/>
      <c r="AD152" s="2497"/>
      <c r="AE152" s="2498"/>
      <c r="AF152" s="2498"/>
      <c r="AG152" s="2499"/>
      <c r="AH152" s="2499"/>
      <c r="AI152" s="1934"/>
      <c r="AJ152" s="1892"/>
      <c r="AK152" s="2500">
        <v>0.97</v>
      </c>
      <c r="AL152" s="1915"/>
      <c r="AM152" s="1915"/>
      <c r="AN152" s="1916"/>
      <c r="AO152" s="1783"/>
      <c r="AP152" s="1917"/>
      <c r="AQ152" s="1918"/>
      <c r="AR152" s="1859"/>
      <c r="AS152" s="1919" t="e">
        <f>#N/A</f>
        <v>#N/A</v>
      </c>
      <c r="AT152" s="1920" t="e">
        <f>#N/A</f>
        <v>#N/A</v>
      </c>
      <c r="AU152" s="1920" t="e">
        <f>#N/A</f>
        <v>#N/A</v>
      </c>
      <c r="AV152" s="1920" t="e">
        <f>#N/A</f>
        <v>#N/A</v>
      </c>
      <c r="AW152" s="1921" t="e">
        <f>+AA152/COUNTIF(#REF!,"*")</f>
        <v>#REF!</v>
      </c>
      <c r="AX152" s="1921" t="e">
        <f>+AB152/COUNTIF(#REF!,"*")</f>
        <v>#REF!</v>
      </c>
      <c r="AY152" s="1921" t="e">
        <f>+AC152/COUNTIF(#REF!,"*")</f>
        <v>#REF!</v>
      </c>
      <c r="AZ152" s="1921" t="e">
        <f>#N/A</f>
        <v>#N/A</v>
      </c>
      <c r="BA152" s="1922" t="e">
        <f>#N/A</f>
        <v>#N/A</v>
      </c>
      <c r="BB152" s="1922" t="e">
        <f>#N/A</f>
        <v>#N/A</v>
      </c>
      <c r="BC152" s="1922" t="e">
        <f>#N/A</f>
        <v>#N/A</v>
      </c>
      <c r="BD152" s="1922" t="e">
        <f>#N/A</f>
        <v>#N/A</v>
      </c>
      <c r="BE152" s="1923">
        <v>0.2</v>
      </c>
      <c r="BF152" s="1923">
        <v>0.8</v>
      </c>
      <c r="BG152" s="1922" t="e">
        <f>#N/A</f>
        <v>#N/A</v>
      </c>
      <c r="BH152" s="1922" t="e">
        <f>#N/A</f>
        <v>#N/A</v>
      </c>
      <c r="BI152" s="1922" t="e">
        <f>#N/A</f>
        <v>#N/A</v>
      </c>
      <c r="BJ152" s="1922" t="e">
        <f t="shared" si="63"/>
        <v>#N/A</v>
      </c>
      <c r="BK152" s="1922" t="e">
        <f t="shared" si="63"/>
        <v>#N/A</v>
      </c>
      <c r="BL152" s="1922" t="e">
        <f>#N/A</f>
        <v>#N/A</v>
      </c>
      <c r="BM152" s="1922" t="e">
        <f>#N/A</f>
        <v>#N/A</v>
      </c>
      <c r="BN152" s="1922" t="e">
        <f>#N/A</f>
        <v>#N/A</v>
      </c>
      <c r="BO152" s="1922" t="e">
        <f t="shared" si="64"/>
        <v>#N/A</v>
      </c>
      <c r="BP152" s="1922" t="e">
        <f t="shared" si="64"/>
        <v>#N/A</v>
      </c>
      <c r="BQ152" s="1922" t="e">
        <f t="shared" si="64"/>
        <v>#N/A</v>
      </c>
      <c r="BR152" s="1922" t="e">
        <f t="shared" si="64"/>
        <v>#N/A</v>
      </c>
      <c r="BS152" s="1924"/>
      <c r="BT152" s="1924"/>
      <c r="BU152" s="1924"/>
      <c r="BV152" s="1924"/>
      <c r="BW152" s="1924"/>
      <c r="BX152" s="1924"/>
      <c r="BY152" s="1924"/>
      <c r="BZ152" s="1924"/>
      <c r="CA152" s="1925"/>
      <c r="CB152" s="1783"/>
      <c r="CC152" s="1926"/>
      <c r="CD152" s="1927"/>
      <c r="CE152" s="1927"/>
      <c r="CF152" s="2225"/>
      <c r="CG152" s="2002"/>
      <c r="CH152" s="1783"/>
      <c r="CI152" s="1783"/>
      <c r="CJ152" s="1783"/>
      <c r="CK152" s="1783"/>
      <c r="CL152" s="1783"/>
      <c r="CM152" s="1783"/>
      <c r="CN152" s="1783"/>
      <c r="CO152" s="1783"/>
      <c r="CP152" s="1783"/>
      <c r="CQ152" s="1783"/>
      <c r="CR152" s="1783"/>
      <c r="CS152" s="1783"/>
      <c r="CT152" s="1783"/>
    </row>
    <row r="153" spans="1:98" ht="14.4">
      <c r="A153" s="4341"/>
      <c r="B153" s="5181"/>
      <c r="C153" s="5182"/>
      <c r="D153" s="5185"/>
      <c r="E153" s="5186"/>
      <c r="F153" s="1891"/>
      <c r="G153" s="1892"/>
      <c r="H153" s="2070"/>
      <c r="I153" s="2226"/>
      <c r="J153" s="2227"/>
      <c r="K153" s="2227"/>
      <c r="L153" s="2227"/>
      <c r="M153" s="2227"/>
      <c r="O153" s="1898"/>
      <c r="P153" s="1918"/>
      <c r="Q153" s="2073"/>
      <c r="R153" s="1901"/>
      <c r="S153" s="1901"/>
      <c r="T153" s="1902"/>
      <c r="U153" s="1802"/>
      <c r="V153" s="2234">
        <v>7</v>
      </c>
      <c r="X153" s="2487"/>
      <c r="Y153" s="2487"/>
      <c r="Z153" s="2488"/>
      <c r="AA153" s="2494"/>
      <c r="AB153" s="2495"/>
      <c r="AC153" s="2496"/>
      <c r="AD153" s="2497"/>
      <c r="AE153" s="2498"/>
      <c r="AF153" s="2498"/>
      <c r="AG153" s="2499"/>
      <c r="AH153" s="2499"/>
      <c r="AI153" s="1934"/>
      <c r="AJ153" s="1892"/>
      <c r="AK153" s="2500">
        <v>0.97</v>
      </c>
      <c r="AL153" s="1915"/>
      <c r="AM153" s="1915"/>
      <c r="AN153" s="1916"/>
      <c r="AO153" s="1783"/>
      <c r="AP153" s="1917"/>
      <c r="AQ153" s="1918"/>
      <c r="AR153" s="1859"/>
      <c r="AS153" s="1919" t="e">
        <f>#N/A</f>
        <v>#N/A</v>
      </c>
      <c r="AT153" s="1920" t="e">
        <f>#N/A</f>
        <v>#N/A</v>
      </c>
      <c r="AU153" s="1920" t="e">
        <f>#N/A</f>
        <v>#N/A</v>
      </c>
      <c r="AV153" s="1920" t="e">
        <f>#N/A</f>
        <v>#N/A</v>
      </c>
      <c r="AW153" s="1921">
        <f>+AA153/COUNTIF(W151,"*")</f>
        <v>0</v>
      </c>
      <c r="AX153" s="1921">
        <f>+AB153/COUNTIF(W151,"*")</f>
        <v>0</v>
      </c>
      <c r="AY153" s="1921">
        <f>+AC153/COUNTIF(W151,"*")</f>
        <v>0</v>
      </c>
      <c r="AZ153" s="1921" t="e">
        <f>#N/A</f>
        <v>#N/A</v>
      </c>
      <c r="BA153" s="1922" t="e">
        <f>#N/A</f>
        <v>#N/A</v>
      </c>
      <c r="BB153" s="1922" t="e">
        <f>#N/A</f>
        <v>#N/A</v>
      </c>
      <c r="BC153" s="1922" t="e">
        <f>#N/A</f>
        <v>#N/A</v>
      </c>
      <c r="BD153" s="1922" t="e">
        <f>#N/A</f>
        <v>#N/A</v>
      </c>
      <c r="BE153" s="1923">
        <v>0.2</v>
      </c>
      <c r="BF153" s="1923">
        <v>0.8</v>
      </c>
      <c r="BG153" s="1922" t="e">
        <f>#N/A</f>
        <v>#N/A</v>
      </c>
      <c r="BH153" s="1922" t="e">
        <f>#N/A</f>
        <v>#N/A</v>
      </c>
      <c r="BI153" s="1922" t="e">
        <f>#N/A</f>
        <v>#N/A</v>
      </c>
      <c r="BJ153" s="1922" t="e">
        <f t="shared" si="63"/>
        <v>#N/A</v>
      </c>
      <c r="BK153" s="1922" t="e">
        <f t="shared" si="63"/>
        <v>#N/A</v>
      </c>
      <c r="BL153" s="1922" t="e">
        <f>#N/A</f>
        <v>#N/A</v>
      </c>
      <c r="BM153" s="1922" t="e">
        <f>#N/A</f>
        <v>#N/A</v>
      </c>
      <c r="BN153" s="1922" t="e">
        <f>#N/A</f>
        <v>#N/A</v>
      </c>
      <c r="BO153" s="1922" t="e">
        <f t="shared" si="64"/>
        <v>#N/A</v>
      </c>
      <c r="BP153" s="1922" t="e">
        <f t="shared" si="64"/>
        <v>#N/A</v>
      </c>
      <c r="BQ153" s="1922" t="e">
        <f t="shared" si="64"/>
        <v>#N/A</v>
      </c>
      <c r="BR153" s="1922" t="e">
        <f t="shared" si="64"/>
        <v>#N/A</v>
      </c>
      <c r="BS153" s="1924"/>
      <c r="BT153" s="1924"/>
      <c r="BU153" s="1924"/>
      <c r="BV153" s="1924"/>
      <c r="BW153" s="1924"/>
      <c r="BX153" s="1924"/>
      <c r="BY153" s="1924"/>
      <c r="BZ153" s="1924"/>
      <c r="CA153" s="1925"/>
      <c r="CB153" s="1783"/>
      <c r="CC153" s="1926"/>
      <c r="CD153" s="1927"/>
      <c r="CE153" s="1927"/>
      <c r="CF153" s="2225"/>
      <c r="CG153" s="2002"/>
      <c r="CH153" s="1783"/>
      <c r="CI153" s="1783"/>
      <c r="CJ153" s="1783"/>
      <c r="CK153" s="1783"/>
      <c r="CL153" s="1783"/>
      <c r="CM153" s="1783"/>
      <c r="CN153" s="1783"/>
      <c r="CO153" s="1783"/>
      <c r="CP153" s="1783"/>
      <c r="CQ153" s="1783"/>
      <c r="CR153" s="1783"/>
      <c r="CS153" s="1783"/>
      <c r="CT153" s="1783"/>
    </row>
    <row r="154" spans="1:98" ht="14.4">
      <c r="A154" s="4341"/>
      <c r="B154" s="5181"/>
      <c r="C154" s="5182"/>
      <c r="D154" s="5185"/>
      <c r="E154" s="5186"/>
      <c r="F154" s="1891"/>
      <c r="G154" s="1892"/>
      <c r="H154" s="2070"/>
      <c r="I154" s="2226"/>
      <c r="J154" s="2227"/>
      <c r="K154" s="2227"/>
      <c r="L154" s="2227"/>
      <c r="M154" s="2227"/>
      <c r="N154" s="1685"/>
      <c r="O154" s="1898"/>
      <c r="P154" s="1918"/>
      <c r="Q154" s="2073"/>
      <c r="R154" s="1901"/>
      <c r="S154" s="1901"/>
      <c r="T154" s="1902"/>
      <c r="U154" s="1802"/>
      <c r="V154" s="2234">
        <v>8</v>
      </c>
      <c r="X154" s="1905"/>
      <c r="Y154" s="1905"/>
      <c r="Z154" s="2501"/>
      <c r="AA154" s="2231"/>
      <c r="AB154" s="1908"/>
      <c r="AC154" s="1908"/>
      <c r="AD154" s="1909"/>
      <c r="AE154" s="1885"/>
      <c r="AF154" s="1932"/>
      <c r="AG154" s="1934"/>
      <c r="AH154" s="1934"/>
      <c r="AI154" s="1934"/>
      <c r="AJ154" s="1935"/>
      <c r="AK154" s="2500">
        <v>0.97</v>
      </c>
      <c r="AL154" s="1915"/>
      <c r="AM154" s="1915"/>
      <c r="AN154" s="1916"/>
      <c r="AO154" s="1783"/>
      <c r="AP154" s="1917"/>
      <c r="AQ154" s="1918"/>
      <c r="AR154" s="1859"/>
      <c r="AS154" s="1919" t="e">
        <f>#N/A</f>
        <v>#N/A</v>
      </c>
      <c r="AT154" s="1920" t="e">
        <f>#N/A</f>
        <v>#N/A</v>
      </c>
      <c r="AU154" s="1920" t="e">
        <f>#N/A</f>
        <v>#N/A</v>
      </c>
      <c r="AV154" s="1920" t="e">
        <f>#N/A</f>
        <v>#N/A</v>
      </c>
      <c r="AW154" s="1921" t="e">
        <f>+AA154/COUNTIF(W152,"*")</f>
        <v>#DIV/0!</v>
      </c>
      <c r="AX154" s="1921" t="e">
        <f>+AB154/COUNTIF(W152,"*")</f>
        <v>#DIV/0!</v>
      </c>
      <c r="AY154" s="1921" t="e">
        <f>+AC154/COUNTIF(W152,"*")</f>
        <v>#DIV/0!</v>
      </c>
      <c r="AZ154" s="1921" t="e">
        <f>#N/A</f>
        <v>#N/A</v>
      </c>
      <c r="BA154" s="1922" t="e">
        <f>#N/A</f>
        <v>#N/A</v>
      </c>
      <c r="BB154" s="1922" t="e">
        <f>#N/A</f>
        <v>#N/A</v>
      </c>
      <c r="BC154" s="1922" t="e">
        <f>#N/A</f>
        <v>#N/A</v>
      </c>
      <c r="BD154" s="1922" t="e">
        <f>#N/A</f>
        <v>#N/A</v>
      </c>
      <c r="BE154" s="1923">
        <v>0.2</v>
      </c>
      <c r="BF154" s="1923">
        <v>0.8</v>
      </c>
      <c r="BG154" s="1922" t="e">
        <f>#N/A</f>
        <v>#N/A</v>
      </c>
      <c r="BH154" s="1922" t="e">
        <f>#N/A</f>
        <v>#N/A</v>
      </c>
      <c r="BI154" s="1922" t="e">
        <f>#N/A</f>
        <v>#N/A</v>
      </c>
      <c r="BJ154" s="1922" t="e">
        <f t="shared" si="63"/>
        <v>#N/A</v>
      </c>
      <c r="BK154" s="1922" t="e">
        <f t="shared" si="63"/>
        <v>#N/A</v>
      </c>
      <c r="BL154" s="1922" t="e">
        <f>#N/A</f>
        <v>#N/A</v>
      </c>
      <c r="BM154" s="1922" t="e">
        <f>#N/A</f>
        <v>#N/A</v>
      </c>
      <c r="BN154" s="1922" t="e">
        <f>#N/A</f>
        <v>#N/A</v>
      </c>
      <c r="BO154" s="1922" t="e">
        <f t="shared" si="64"/>
        <v>#N/A</v>
      </c>
      <c r="BP154" s="1922" t="e">
        <f t="shared" si="64"/>
        <v>#N/A</v>
      </c>
      <c r="BQ154" s="1922" t="e">
        <f t="shared" si="64"/>
        <v>#N/A</v>
      </c>
      <c r="BR154" s="1922" t="e">
        <f t="shared" si="64"/>
        <v>#N/A</v>
      </c>
      <c r="BS154" s="1924"/>
      <c r="BT154" s="1924"/>
      <c r="BU154" s="1924"/>
      <c r="BV154" s="1924"/>
      <c r="BW154" s="1924"/>
      <c r="BX154" s="1924"/>
      <c r="BY154" s="1924"/>
      <c r="BZ154" s="1924"/>
      <c r="CA154" s="1925"/>
      <c r="CB154" s="1783"/>
      <c r="CC154" s="1926"/>
      <c r="CD154" s="1927"/>
      <c r="CE154" s="1927"/>
      <c r="CF154" s="2225"/>
      <c r="CG154" s="2002"/>
      <c r="CH154" s="1783"/>
      <c r="CI154" s="1783"/>
      <c r="CJ154" s="1783"/>
      <c r="CK154" s="1783"/>
      <c r="CL154" s="1783"/>
      <c r="CM154" s="1783"/>
      <c r="CN154" s="1783"/>
      <c r="CO154" s="1783"/>
      <c r="CP154" s="1783"/>
      <c r="CQ154" s="1783"/>
      <c r="CR154" s="1783"/>
      <c r="CS154" s="1783"/>
      <c r="CT154" s="1783"/>
    </row>
    <row r="155" spans="1:98" ht="14.4">
      <c r="A155" s="4341"/>
      <c r="B155" s="5181"/>
      <c r="C155" s="5182"/>
      <c r="D155" s="5185"/>
      <c r="E155" s="5186"/>
      <c r="F155" s="1891"/>
      <c r="G155" s="1892"/>
      <c r="H155" s="2070"/>
      <c r="I155" s="2226"/>
      <c r="J155" s="2227"/>
      <c r="K155" s="2227"/>
      <c r="L155" s="2227"/>
      <c r="M155" s="2227"/>
      <c r="N155" s="1685"/>
      <c r="O155" s="1898"/>
      <c r="P155" s="1918"/>
      <c r="Q155" s="2073"/>
      <c r="R155" s="1901"/>
      <c r="S155" s="1901"/>
      <c r="T155" s="1902"/>
      <c r="U155" s="1802"/>
      <c r="V155" s="2234">
        <v>9</v>
      </c>
      <c r="W155" s="2502"/>
      <c r="X155" s="1905"/>
      <c r="Y155" s="1905"/>
      <c r="Z155" s="2501"/>
      <c r="AA155" s="2231"/>
      <c r="AB155" s="1908"/>
      <c r="AC155" s="1908"/>
      <c r="AD155" s="1909"/>
      <c r="AE155" s="1885"/>
      <c r="AF155" s="1932"/>
      <c r="AG155" s="1934"/>
      <c r="AH155" s="1934"/>
      <c r="AI155" s="1934"/>
      <c r="AJ155" s="1935"/>
      <c r="AK155" s="1914"/>
      <c r="AL155" s="1915"/>
      <c r="AM155" s="1915"/>
      <c r="AN155" s="1916"/>
      <c r="AO155" s="1783"/>
      <c r="AP155" s="1917"/>
      <c r="AQ155" s="1918"/>
      <c r="AR155" s="1859"/>
      <c r="AS155" s="1919" t="e">
        <f>#N/A</f>
        <v>#N/A</v>
      </c>
      <c r="AT155" s="1920" t="e">
        <f>#N/A</f>
        <v>#N/A</v>
      </c>
      <c r="AU155" s="1920" t="e">
        <f>#N/A</f>
        <v>#N/A</v>
      </c>
      <c r="AV155" s="1920" t="e">
        <f>#N/A</f>
        <v>#N/A</v>
      </c>
      <c r="AW155" s="1921" t="e">
        <f t="shared" si="49"/>
        <v>#DIV/0!</v>
      </c>
      <c r="AX155" s="1921" t="e">
        <f t="shared" si="50"/>
        <v>#DIV/0!</v>
      </c>
      <c r="AY155" s="1921" t="e">
        <f t="shared" si="51"/>
        <v>#DIV/0!</v>
      </c>
      <c r="AZ155" s="1921" t="e">
        <f>#N/A</f>
        <v>#N/A</v>
      </c>
      <c r="BA155" s="1922" t="e">
        <f>#N/A</f>
        <v>#N/A</v>
      </c>
      <c r="BB155" s="1922" t="e">
        <f>#N/A</f>
        <v>#N/A</v>
      </c>
      <c r="BC155" s="1922" t="e">
        <f>#N/A</f>
        <v>#N/A</v>
      </c>
      <c r="BD155" s="1922" t="e">
        <f>#N/A</f>
        <v>#N/A</v>
      </c>
      <c r="BE155" s="1923">
        <v>0.2</v>
      </c>
      <c r="BF155" s="1923">
        <v>0.8</v>
      </c>
      <c r="BG155" s="1922" t="e">
        <f>#N/A</f>
        <v>#N/A</v>
      </c>
      <c r="BH155" s="1922" t="e">
        <f>#N/A</f>
        <v>#N/A</v>
      </c>
      <c r="BI155" s="1922" t="e">
        <f>#N/A</f>
        <v>#N/A</v>
      </c>
      <c r="BJ155" s="1922" t="e">
        <f t="shared" si="63"/>
        <v>#N/A</v>
      </c>
      <c r="BK155" s="1922" t="e">
        <f t="shared" si="63"/>
        <v>#N/A</v>
      </c>
      <c r="BL155" s="1922" t="e">
        <f>#N/A</f>
        <v>#N/A</v>
      </c>
      <c r="BM155" s="1922" t="e">
        <f>#N/A</f>
        <v>#N/A</v>
      </c>
      <c r="BN155" s="1922" t="e">
        <f>#N/A</f>
        <v>#N/A</v>
      </c>
      <c r="BO155" s="1922" t="e">
        <f t="shared" si="64"/>
        <v>#N/A</v>
      </c>
      <c r="BP155" s="1922" t="e">
        <f t="shared" si="64"/>
        <v>#N/A</v>
      </c>
      <c r="BQ155" s="1922" t="e">
        <f t="shared" si="64"/>
        <v>#N/A</v>
      </c>
      <c r="BR155" s="1922" t="e">
        <f t="shared" si="64"/>
        <v>#N/A</v>
      </c>
      <c r="BS155" s="1924"/>
      <c r="BT155" s="1924"/>
      <c r="BU155" s="1924"/>
      <c r="BV155" s="1924"/>
      <c r="BW155" s="1924"/>
      <c r="BX155" s="1924"/>
      <c r="BY155" s="1924"/>
      <c r="BZ155" s="1924"/>
      <c r="CA155" s="1925"/>
      <c r="CB155" s="1783"/>
      <c r="CC155" s="1926"/>
      <c r="CD155" s="1927"/>
      <c r="CE155" s="1927"/>
      <c r="CF155" s="2225"/>
      <c r="CG155" s="2002"/>
      <c r="CH155" s="1783"/>
      <c r="CI155" s="1783"/>
      <c r="CJ155" s="1783"/>
      <c r="CK155" s="1783"/>
      <c r="CL155" s="1783"/>
      <c r="CM155" s="1783"/>
      <c r="CN155" s="1783"/>
      <c r="CO155" s="1783"/>
      <c r="CP155" s="1783"/>
      <c r="CQ155" s="1783"/>
      <c r="CR155" s="1783"/>
      <c r="CS155" s="1783"/>
      <c r="CT155" s="1783"/>
    </row>
    <row r="156" spans="1:98" thickBot="1">
      <c r="A156" s="4341"/>
      <c r="B156" s="5181"/>
      <c r="C156" s="5182"/>
      <c r="D156" s="5250"/>
      <c r="E156" s="5240"/>
      <c r="F156" s="1940"/>
      <c r="G156" s="1941"/>
      <c r="H156" s="2070"/>
      <c r="I156" s="2402"/>
      <c r="J156" s="2265"/>
      <c r="K156" s="2265"/>
      <c r="L156" s="2265"/>
      <c r="M156" s="2265"/>
      <c r="N156" s="1685"/>
      <c r="O156" s="1945"/>
      <c r="P156" s="1961"/>
      <c r="Q156" s="2073"/>
      <c r="R156" s="1901"/>
      <c r="S156" s="1901"/>
      <c r="T156" s="1902"/>
      <c r="U156" s="1802"/>
      <c r="V156" s="2277">
        <v>10</v>
      </c>
      <c r="W156" s="2401"/>
      <c r="X156" s="1948"/>
      <c r="Y156" s="1948"/>
      <c r="Z156" s="2278"/>
      <c r="AA156" s="2279"/>
      <c r="AB156" s="2280"/>
      <c r="AC156" s="2280"/>
      <c r="AD156" s="2281"/>
      <c r="AE156" s="1885"/>
      <c r="AF156" s="1953"/>
      <c r="AG156" s="1955"/>
      <c r="AH156" s="1955"/>
      <c r="AI156" s="1955"/>
      <c r="AJ156" s="1956"/>
      <c r="AK156" s="1957"/>
      <c r="AL156" s="1958"/>
      <c r="AM156" s="1958"/>
      <c r="AN156" s="1959"/>
      <c r="AO156" s="1783"/>
      <c r="AP156" s="1960"/>
      <c r="AQ156" s="1961"/>
      <c r="AR156" s="1859"/>
      <c r="AS156" s="1962" t="e">
        <f>#N/A</f>
        <v>#N/A</v>
      </c>
      <c r="AT156" s="2374" t="e">
        <f>#N/A</f>
        <v>#N/A</v>
      </c>
      <c r="AU156" s="2374" t="e">
        <f>#N/A</f>
        <v>#N/A</v>
      </c>
      <c r="AV156" s="2374" t="e">
        <f>#N/A</f>
        <v>#N/A</v>
      </c>
      <c r="AW156" s="2375" t="e">
        <f t="shared" si="49"/>
        <v>#DIV/0!</v>
      </c>
      <c r="AX156" s="2375" t="e">
        <f t="shared" si="50"/>
        <v>#DIV/0!</v>
      </c>
      <c r="AY156" s="2375" t="e">
        <f t="shared" si="51"/>
        <v>#DIV/0!</v>
      </c>
      <c r="AZ156" s="2375" t="e">
        <f>#N/A</f>
        <v>#N/A</v>
      </c>
      <c r="BA156" s="1966" t="e">
        <f>#N/A</f>
        <v>#N/A</v>
      </c>
      <c r="BB156" s="1966" t="e">
        <f>#N/A</f>
        <v>#N/A</v>
      </c>
      <c r="BC156" s="1966" t="e">
        <f>#N/A</f>
        <v>#N/A</v>
      </c>
      <c r="BD156" s="1966" t="e">
        <f>#N/A</f>
        <v>#N/A</v>
      </c>
      <c r="BE156" s="1965">
        <v>0.2</v>
      </c>
      <c r="BF156" s="1965">
        <v>0.8</v>
      </c>
      <c r="BG156" s="1966" t="e">
        <f>#N/A</f>
        <v>#N/A</v>
      </c>
      <c r="BH156" s="1966" t="e">
        <f>#N/A</f>
        <v>#N/A</v>
      </c>
      <c r="BI156" s="1966" t="e">
        <f>#N/A</f>
        <v>#N/A</v>
      </c>
      <c r="BJ156" s="1966" t="e">
        <f t="shared" si="63"/>
        <v>#N/A</v>
      </c>
      <c r="BK156" s="1966" t="e">
        <f t="shared" si="63"/>
        <v>#N/A</v>
      </c>
      <c r="BL156" s="1966" t="e">
        <f>#N/A</f>
        <v>#N/A</v>
      </c>
      <c r="BM156" s="1966" t="e">
        <f>#N/A</f>
        <v>#N/A</v>
      </c>
      <c r="BN156" s="1966" t="e">
        <f>#N/A</f>
        <v>#N/A</v>
      </c>
      <c r="BO156" s="1966" t="e">
        <f t="shared" si="64"/>
        <v>#N/A</v>
      </c>
      <c r="BP156" s="1966" t="e">
        <f t="shared" si="64"/>
        <v>#N/A</v>
      </c>
      <c r="BQ156" s="1966" t="e">
        <f t="shared" si="64"/>
        <v>#N/A</v>
      </c>
      <c r="BR156" s="1966" t="e">
        <f t="shared" si="64"/>
        <v>#N/A</v>
      </c>
      <c r="BS156" s="1816"/>
      <c r="BT156" s="1816"/>
      <c r="BU156" s="1816"/>
      <c r="BV156" s="1816"/>
      <c r="BW156" s="1816"/>
      <c r="BX156" s="1816"/>
      <c r="BY156" s="1816"/>
      <c r="BZ156" s="1816"/>
      <c r="CA156" s="1817"/>
      <c r="CB156" s="1783"/>
      <c r="CC156" s="1967"/>
      <c r="CD156" s="1968"/>
      <c r="CE156" s="1968"/>
      <c r="CF156" s="2376"/>
      <c r="CG156" s="2377"/>
      <c r="CH156" s="1783"/>
      <c r="CI156" s="1783"/>
      <c r="CJ156" s="1783"/>
      <c r="CK156" s="1783"/>
      <c r="CL156" s="1783"/>
      <c r="CM156" s="1783"/>
      <c r="CN156" s="1783"/>
      <c r="CO156" s="1783"/>
      <c r="CP156" s="1783"/>
      <c r="CQ156" s="1783"/>
      <c r="CR156" s="1783"/>
      <c r="CS156" s="1783"/>
      <c r="CT156" s="1783"/>
    </row>
    <row r="157" spans="1:98" ht="33" customHeight="1">
      <c r="A157" s="1970">
        <v>12</v>
      </c>
      <c r="B157" s="5253" t="s">
        <v>1462</v>
      </c>
      <c r="C157" s="5245"/>
      <c r="D157" s="5249" t="s">
        <v>1463</v>
      </c>
      <c r="E157" s="5233"/>
      <c r="F157" s="1878"/>
      <c r="G157" s="1972"/>
      <c r="H157" s="2503"/>
      <c r="I157" s="2427"/>
      <c r="J157" s="2238"/>
      <c r="K157" s="2238"/>
      <c r="L157" s="2238"/>
      <c r="M157" s="2238"/>
      <c r="N157" s="2098">
        <v>4452947996.2140694</v>
      </c>
      <c r="O157" s="2504"/>
      <c r="P157" s="2505">
        <v>4452947996.2140694</v>
      </c>
      <c r="Q157" s="2100"/>
      <c r="R157" s="1978"/>
      <c r="S157" s="1978"/>
      <c r="T157" s="2101"/>
      <c r="U157" s="2107"/>
      <c r="V157" s="2506">
        <v>1</v>
      </c>
      <c r="W157" s="2507" t="s">
        <v>1464</v>
      </c>
      <c r="X157" s="2444"/>
      <c r="Y157" s="2444"/>
      <c r="Z157" s="2508"/>
      <c r="AA157" s="2431"/>
      <c r="AB157" s="2290"/>
      <c r="AC157" s="2290"/>
      <c r="AD157" s="2291"/>
      <c r="AE157" s="2107"/>
      <c r="AF157" s="2292" t="s">
        <v>1465</v>
      </c>
      <c r="AG157" s="1986" t="s">
        <v>1466</v>
      </c>
      <c r="AH157" s="1986"/>
      <c r="AI157" s="1987"/>
      <c r="AJ157" s="1988"/>
      <c r="AK157" s="2478">
        <v>0.56779999999999997</v>
      </c>
      <c r="AL157" s="2294"/>
      <c r="AM157" s="2294"/>
      <c r="AN157" s="2295"/>
      <c r="AO157" s="2509"/>
      <c r="AP157" s="2510"/>
      <c r="AQ157" s="2511"/>
      <c r="AR157" s="1859"/>
      <c r="AS157" s="1860" t="e">
        <f>#N/A</f>
        <v>#N/A</v>
      </c>
      <c r="AT157" s="2344" t="e">
        <f>#N/A</f>
        <v>#N/A</v>
      </c>
      <c r="AU157" s="2344" t="e">
        <f>#N/A</f>
        <v>#N/A</v>
      </c>
      <c r="AV157" s="2344" t="e">
        <f>#N/A</f>
        <v>#N/A</v>
      </c>
      <c r="AW157" s="1997">
        <f t="shared" si="49"/>
        <v>0</v>
      </c>
      <c r="AX157" s="1997">
        <f t="shared" si="50"/>
        <v>0</v>
      </c>
      <c r="AY157" s="1997">
        <f t="shared" si="51"/>
        <v>0</v>
      </c>
      <c r="AZ157" s="1997" t="e">
        <f>#N/A</f>
        <v>#N/A</v>
      </c>
      <c r="BA157" s="1998" t="e">
        <f>#N/A</f>
        <v>#N/A</v>
      </c>
      <c r="BB157" s="1998" t="e">
        <f>#N/A</f>
        <v>#N/A</v>
      </c>
      <c r="BC157" s="1998" t="e">
        <f>#N/A</f>
        <v>#N/A</v>
      </c>
      <c r="BD157" s="1998" t="e">
        <f>#N/A</f>
        <v>#N/A</v>
      </c>
      <c r="BE157" s="2345">
        <v>0.2</v>
      </c>
      <c r="BF157" s="2345">
        <v>0.8</v>
      </c>
      <c r="BG157" s="1998" t="e">
        <f>#N/A</f>
        <v>#N/A</v>
      </c>
      <c r="BH157" s="1998" t="e">
        <f>#N/A</f>
        <v>#N/A</v>
      </c>
      <c r="BI157" s="1998" t="e">
        <f>#N/A</f>
        <v>#N/A</v>
      </c>
      <c r="BJ157" s="1998" t="e">
        <f t="shared" si="63"/>
        <v>#N/A</v>
      </c>
      <c r="BK157" s="1998" t="e">
        <f t="shared" si="63"/>
        <v>#N/A</v>
      </c>
      <c r="BL157" s="1998" t="e">
        <f>#N/A</f>
        <v>#N/A</v>
      </c>
      <c r="BM157" s="1998" t="e">
        <f>#N/A</f>
        <v>#N/A</v>
      </c>
      <c r="BN157" s="1998" t="e">
        <f>#N/A</f>
        <v>#N/A</v>
      </c>
      <c r="BO157" s="1998" t="e">
        <f t="shared" si="64"/>
        <v>#N/A</v>
      </c>
      <c r="BP157" s="1863" t="e">
        <f t="shared" si="64"/>
        <v>#N/A</v>
      </c>
      <c r="BQ157" s="1863" t="e">
        <f t="shared" si="64"/>
        <v>#N/A</v>
      </c>
      <c r="BR157" s="1863" t="e">
        <f t="shared" si="64"/>
        <v>#N/A</v>
      </c>
      <c r="BS157" s="2346" t="e">
        <f t="shared" ref="BS157:BV157" si="67">AVERAGEIF(BO157:BO166,"&lt;&gt;#¡DIV/0!")</f>
        <v>#N/A</v>
      </c>
      <c r="BT157" s="2346" t="e">
        <f t="shared" si="67"/>
        <v>#N/A</v>
      </c>
      <c r="BU157" s="2346" t="e">
        <f t="shared" si="67"/>
        <v>#N/A</v>
      </c>
      <c r="BV157" s="2346" t="e">
        <f t="shared" si="67"/>
        <v>#N/A</v>
      </c>
      <c r="BW157" s="1866" t="e">
        <f>+C157*BS157</f>
        <v>#N/A</v>
      </c>
      <c r="BX157" s="1866" t="e">
        <f>+C157*BT157</f>
        <v>#N/A</v>
      </c>
      <c r="BY157" s="1866" t="e">
        <f>+C157*BU157</f>
        <v>#N/A</v>
      </c>
      <c r="BZ157" s="1866" t="e">
        <f>+C157*BV157</f>
        <v>#N/A</v>
      </c>
      <c r="CA157" s="2347" t="e">
        <f>SUM(BW157:BZ166)</f>
        <v>#N/A</v>
      </c>
      <c r="CB157" s="1783"/>
      <c r="CC157" s="1868">
        <f t="shared" ref="CC157:CF157" si="68">+Q157/$N$157</f>
        <v>0</v>
      </c>
      <c r="CD157" s="1869">
        <f t="shared" si="68"/>
        <v>0</v>
      </c>
      <c r="CE157" s="1869">
        <f t="shared" si="68"/>
        <v>0</v>
      </c>
      <c r="CF157" s="2348">
        <f t="shared" si="68"/>
        <v>0</v>
      </c>
      <c r="CG157" s="2349">
        <f>AVERAGE(CC157:CF166)</f>
        <v>0</v>
      </c>
      <c r="CH157" s="1783"/>
      <c r="CI157" s="1783"/>
      <c r="CJ157" s="1783"/>
      <c r="CK157" s="1783"/>
      <c r="CL157" s="1783"/>
      <c r="CM157" s="1783"/>
      <c r="CN157" s="1783"/>
      <c r="CO157" s="1783"/>
      <c r="CP157" s="1783"/>
      <c r="CQ157" s="1783"/>
      <c r="CR157" s="1783"/>
      <c r="CS157" s="1783"/>
      <c r="CT157" s="1783"/>
    </row>
    <row r="158" spans="1:98" ht="43.5" customHeight="1">
      <c r="A158" s="2512"/>
      <c r="B158" s="5181"/>
      <c r="C158" s="5182"/>
      <c r="D158" s="5185"/>
      <c r="E158" s="5186"/>
      <c r="F158" s="1891"/>
      <c r="G158" s="1892"/>
      <c r="H158" s="2070"/>
      <c r="I158" s="2226"/>
      <c r="J158" s="2227"/>
      <c r="K158" s="2227"/>
      <c r="L158" s="2227"/>
      <c r="M158" s="2227"/>
      <c r="N158" s="1685">
        <v>2301380614.821476</v>
      </c>
      <c r="O158" s="1898"/>
      <c r="P158" s="2513">
        <v>2301380614.821476</v>
      </c>
      <c r="Q158" s="2073"/>
      <c r="R158" s="1901"/>
      <c r="S158" s="1901"/>
      <c r="T158" s="1902"/>
      <c r="U158" s="1802"/>
      <c r="V158" s="2234">
        <v>2</v>
      </c>
      <c r="W158" s="2507" t="s">
        <v>1467</v>
      </c>
      <c r="X158" s="1905"/>
      <c r="Y158" s="1905"/>
      <c r="Z158" s="2501"/>
      <c r="AA158" s="2231"/>
      <c r="AB158" s="1908"/>
      <c r="AC158" s="1908"/>
      <c r="AD158" s="1909"/>
      <c r="AE158" s="1885"/>
      <c r="AF158" s="1932"/>
      <c r="AG158" s="1934"/>
      <c r="AH158" s="1934"/>
      <c r="AI158" s="1934"/>
      <c r="AJ158" s="1935"/>
      <c r="AK158" s="2500">
        <v>0.42849999999999999</v>
      </c>
      <c r="AL158" s="1915"/>
      <c r="AM158" s="1915"/>
      <c r="AN158" s="1916"/>
      <c r="AO158" s="1783"/>
      <c r="AP158" s="1917"/>
      <c r="AQ158" s="1899"/>
      <c r="AR158" s="1859"/>
      <c r="AS158" s="1919" t="e">
        <f>#N/A</f>
        <v>#N/A</v>
      </c>
      <c r="AT158" s="1920" t="e">
        <f>#N/A</f>
        <v>#N/A</v>
      </c>
      <c r="AU158" s="1920" t="e">
        <f>#N/A</f>
        <v>#N/A</v>
      </c>
      <c r="AV158" s="1920" t="e">
        <f>#N/A</f>
        <v>#N/A</v>
      </c>
      <c r="AW158" s="1921">
        <f t="shared" si="49"/>
        <v>0</v>
      </c>
      <c r="AX158" s="1921">
        <f t="shared" si="50"/>
        <v>0</v>
      </c>
      <c r="AY158" s="1921">
        <f t="shared" si="51"/>
        <v>0</v>
      </c>
      <c r="AZ158" s="1921" t="e">
        <f>#N/A</f>
        <v>#N/A</v>
      </c>
      <c r="BA158" s="1922" t="e">
        <f>#N/A</f>
        <v>#N/A</v>
      </c>
      <c r="BB158" s="1922" t="e">
        <f>#N/A</f>
        <v>#N/A</v>
      </c>
      <c r="BC158" s="1922" t="e">
        <f>#N/A</f>
        <v>#N/A</v>
      </c>
      <c r="BD158" s="1922" t="e">
        <f>#N/A</f>
        <v>#N/A</v>
      </c>
      <c r="BE158" s="1923">
        <v>0.2</v>
      </c>
      <c r="BF158" s="1923">
        <v>0.8</v>
      </c>
      <c r="BG158" s="1922" t="e">
        <f>#N/A</f>
        <v>#N/A</v>
      </c>
      <c r="BH158" s="1922" t="e">
        <f>#N/A</f>
        <v>#N/A</v>
      </c>
      <c r="BI158" s="1922" t="e">
        <f>#N/A</f>
        <v>#N/A</v>
      </c>
      <c r="BJ158" s="1922" t="e">
        <f t="shared" si="63"/>
        <v>#N/A</v>
      </c>
      <c r="BK158" s="1922" t="e">
        <f t="shared" si="63"/>
        <v>#N/A</v>
      </c>
      <c r="BL158" s="1922" t="e">
        <f>#N/A</f>
        <v>#N/A</v>
      </c>
      <c r="BM158" s="1922" t="e">
        <f>#N/A</f>
        <v>#N/A</v>
      </c>
      <c r="BN158" s="1922" t="e">
        <f>#N/A</f>
        <v>#N/A</v>
      </c>
      <c r="BO158" s="1922" t="e">
        <f t="shared" si="64"/>
        <v>#N/A</v>
      </c>
      <c r="BP158" s="1922" t="e">
        <f t="shared" si="64"/>
        <v>#N/A</v>
      </c>
      <c r="BQ158" s="1922" t="e">
        <f t="shared" si="64"/>
        <v>#N/A</v>
      </c>
      <c r="BR158" s="1922" t="e">
        <f t="shared" si="64"/>
        <v>#N/A</v>
      </c>
      <c r="BS158" s="1924"/>
      <c r="BT158" s="1924"/>
      <c r="BU158" s="1924"/>
      <c r="BV158" s="1924"/>
      <c r="BW158" s="1924"/>
      <c r="BX158" s="1924"/>
      <c r="BY158" s="1924"/>
      <c r="BZ158" s="1924"/>
      <c r="CA158" s="1925"/>
      <c r="CB158" s="1783"/>
      <c r="CC158" s="1926"/>
      <c r="CD158" s="1927"/>
      <c r="CE158" s="1927"/>
      <c r="CF158" s="2225"/>
      <c r="CG158" s="2002"/>
      <c r="CH158" s="1783"/>
      <c r="CI158" s="1783"/>
      <c r="CJ158" s="1783"/>
      <c r="CK158" s="1783"/>
      <c r="CL158" s="1783"/>
      <c r="CM158" s="1783"/>
      <c r="CN158" s="1783"/>
      <c r="CO158" s="1783"/>
      <c r="CP158" s="1783"/>
      <c r="CQ158" s="1783"/>
      <c r="CR158" s="1783"/>
      <c r="CS158" s="1783"/>
      <c r="CT158" s="1783"/>
    </row>
    <row r="159" spans="1:98" ht="44.25" customHeight="1" thickBot="1">
      <c r="A159" s="2514"/>
      <c r="B159" s="5272"/>
      <c r="C159" s="5248"/>
      <c r="D159" s="5250"/>
      <c r="E159" s="5240"/>
      <c r="F159" s="2515"/>
      <c r="G159" s="2023"/>
      <c r="H159" s="2119"/>
      <c r="I159" s="2436"/>
      <c r="J159" s="2356"/>
      <c r="K159" s="2356"/>
      <c r="L159" s="2356"/>
      <c r="M159" s="2356"/>
      <c r="N159" s="2120">
        <v>5353724804.104454</v>
      </c>
      <c r="O159" s="2435"/>
      <c r="P159" s="2516">
        <v>5353724804.104454</v>
      </c>
      <c r="Q159" s="2123"/>
      <c r="R159" s="2030"/>
      <c r="S159" s="2030"/>
      <c r="T159" s="2124"/>
      <c r="U159" s="2021"/>
      <c r="V159" s="2517">
        <v>3</v>
      </c>
      <c r="W159" s="2507" t="s">
        <v>1468</v>
      </c>
      <c r="X159" s="2397"/>
      <c r="Y159" s="2397"/>
      <c r="Z159" s="2518"/>
      <c r="AA159" s="2519"/>
      <c r="AB159" s="2455"/>
      <c r="AC159" s="2455"/>
      <c r="AD159" s="2520"/>
      <c r="AE159" s="2130"/>
      <c r="AF159" s="2131"/>
      <c r="AG159" s="2039"/>
      <c r="AH159" s="2039"/>
      <c r="AI159" s="2039"/>
      <c r="AJ159" s="2040"/>
      <c r="AK159" s="2500">
        <v>0.29299999999999998</v>
      </c>
      <c r="AL159" s="2440"/>
      <c r="AM159" s="2440"/>
      <c r="AN159" s="2441"/>
      <c r="AO159" s="2044"/>
      <c r="AP159" s="2045"/>
      <c r="AQ159" s="2046"/>
      <c r="AR159" s="1859"/>
      <c r="AS159" s="1919" t="e">
        <f>#N/A</f>
        <v>#N/A</v>
      </c>
      <c r="AT159" s="1920" t="e">
        <f>#N/A</f>
        <v>#N/A</v>
      </c>
      <c r="AU159" s="1920" t="e">
        <f>#N/A</f>
        <v>#N/A</v>
      </c>
      <c r="AV159" s="1920" t="e">
        <f>#N/A</f>
        <v>#N/A</v>
      </c>
      <c r="AW159" s="1921">
        <f t="shared" si="49"/>
        <v>0</v>
      </c>
      <c r="AX159" s="1921">
        <f t="shared" si="50"/>
        <v>0</v>
      </c>
      <c r="AY159" s="1921">
        <f t="shared" si="51"/>
        <v>0</v>
      </c>
      <c r="AZ159" s="1921" t="e">
        <f>#N/A</f>
        <v>#N/A</v>
      </c>
      <c r="BA159" s="1922" t="e">
        <f>#N/A</f>
        <v>#N/A</v>
      </c>
      <c r="BB159" s="1922" t="e">
        <f>#N/A</f>
        <v>#N/A</v>
      </c>
      <c r="BC159" s="1922" t="e">
        <f>#N/A</f>
        <v>#N/A</v>
      </c>
      <c r="BD159" s="1922" t="e">
        <f>#N/A</f>
        <v>#N/A</v>
      </c>
      <c r="BE159" s="1923">
        <v>0.2</v>
      </c>
      <c r="BF159" s="1923">
        <v>0.8</v>
      </c>
      <c r="BG159" s="1922" t="e">
        <f>#N/A</f>
        <v>#N/A</v>
      </c>
      <c r="BH159" s="1922" t="e">
        <f>#N/A</f>
        <v>#N/A</v>
      </c>
      <c r="BI159" s="1922" t="e">
        <f>#N/A</f>
        <v>#N/A</v>
      </c>
      <c r="BJ159" s="1922" t="e">
        <f t="shared" si="63"/>
        <v>#N/A</v>
      </c>
      <c r="BK159" s="1922" t="e">
        <f t="shared" si="63"/>
        <v>#N/A</v>
      </c>
      <c r="BL159" s="1922" t="e">
        <f>#N/A</f>
        <v>#N/A</v>
      </c>
      <c r="BM159" s="1922" t="e">
        <f>#N/A</f>
        <v>#N/A</v>
      </c>
      <c r="BN159" s="1922" t="e">
        <f>#N/A</f>
        <v>#N/A</v>
      </c>
      <c r="BO159" s="1922" t="e">
        <f t="shared" si="64"/>
        <v>#N/A</v>
      </c>
      <c r="BP159" s="1922" t="e">
        <f t="shared" si="64"/>
        <v>#N/A</v>
      </c>
      <c r="BQ159" s="1922" t="e">
        <f t="shared" si="64"/>
        <v>#N/A</v>
      </c>
      <c r="BR159" s="1922" t="e">
        <f t="shared" si="64"/>
        <v>#N/A</v>
      </c>
      <c r="BS159" s="1924"/>
      <c r="BT159" s="1924"/>
      <c r="BU159" s="1924"/>
      <c r="BV159" s="1924"/>
      <c r="BW159" s="1924"/>
      <c r="BX159" s="1924"/>
      <c r="BY159" s="1924"/>
      <c r="BZ159" s="1924"/>
      <c r="CA159" s="1925"/>
      <c r="CB159" s="1783"/>
      <c r="CC159" s="1926"/>
      <c r="CD159" s="1927"/>
      <c r="CE159" s="1927"/>
      <c r="CF159" s="2225"/>
      <c r="CG159" s="2002"/>
      <c r="CH159" s="1783"/>
      <c r="CI159" s="1783"/>
      <c r="CJ159" s="1783"/>
      <c r="CK159" s="1783"/>
      <c r="CL159" s="1783"/>
      <c r="CM159" s="1783"/>
      <c r="CN159" s="1783"/>
      <c r="CO159" s="1783"/>
      <c r="CP159" s="1783"/>
      <c r="CQ159" s="1783"/>
      <c r="CR159" s="1783"/>
      <c r="CS159" s="1783"/>
      <c r="CT159" s="1783"/>
    </row>
    <row r="160" spans="1:98" ht="14.4">
      <c r="A160" s="2068"/>
      <c r="B160" s="2521"/>
      <c r="C160" s="2522"/>
      <c r="D160" s="2523"/>
      <c r="E160" s="2524"/>
      <c r="F160" s="2271"/>
      <c r="G160" s="2274"/>
      <c r="H160" s="2070"/>
      <c r="I160" s="2217"/>
      <c r="J160" s="2218"/>
      <c r="K160" s="2218"/>
      <c r="L160" s="2218"/>
      <c r="M160" s="2218"/>
      <c r="N160" s="1685"/>
      <c r="O160" s="2298"/>
      <c r="P160" s="2326"/>
      <c r="Q160" s="2073"/>
      <c r="R160" s="1901"/>
      <c r="S160" s="1901"/>
      <c r="T160" s="1902"/>
      <c r="U160" s="1802"/>
      <c r="V160" s="2220">
        <v>4</v>
      </c>
      <c r="W160" s="2271"/>
      <c r="X160" s="2272"/>
      <c r="Y160" s="2272"/>
      <c r="Z160" s="2525"/>
      <c r="AA160" s="2526"/>
      <c r="AB160" s="2303"/>
      <c r="AC160" s="2303"/>
      <c r="AD160" s="2304"/>
      <c r="AE160" s="1885"/>
      <c r="AF160" s="1910"/>
      <c r="AG160" s="1912"/>
      <c r="AH160" s="1912"/>
      <c r="AI160" s="1912"/>
      <c r="AJ160" s="1913"/>
      <c r="AK160" s="2312"/>
      <c r="AL160" s="2306"/>
      <c r="AM160" s="2306"/>
      <c r="AN160" s="2307"/>
      <c r="AO160" s="1783"/>
      <c r="AP160" s="2308"/>
      <c r="AQ160" s="2326"/>
      <c r="AR160" s="1859"/>
      <c r="AS160" s="1919" t="e">
        <f>#N/A</f>
        <v>#N/A</v>
      </c>
      <c r="AT160" s="1920" t="e">
        <f>#N/A</f>
        <v>#N/A</v>
      </c>
      <c r="AU160" s="1920" t="e">
        <f>#N/A</f>
        <v>#N/A</v>
      </c>
      <c r="AV160" s="1920" t="e">
        <f>#N/A</f>
        <v>#N/A</v>
      </c>
      <c r="AW160" s="1921" t="e">
        <f t="shared" si="49"/>
        <v>#DIV/0!</v>
      </c>
      <c r="AX160" s="1921" t="e">
        <f t="shared" si="50"/>
        <v>#DIV/0!</v>
      </c>
      <c r="AY160" s="1921" t="e">
        <f t="shared" si="51"/>
        <v>#DIV/0!</v>
      </c>
      <c r="AZ160" s="1921" t="e">
        <f>#N/A</f>
        <v>#N/A</v>
      </c>
      <c r="BA160" s="1922" t="e">
        <f>#N/A</f>
        <v>#N/A</v>
      </c>
      <c r="BB160" s="1922" t="e">
        <f>#N/A</f>
        <v>#N/A</v>
      </c>
      <c r="BC160" s="1922" t="e">
        <f>#N/A</f>
        <v>#N/A</v>
      </c>
      <c r="BD160" s="1922" t="e">
        <f>#N/A</f>
        <v>#N/A</v>
      </c>
      <c r="BE160" s="1923">
        <v>0.2</v>
      </c>
      <c r="BF160" s="1923">
        <v>0.8</v>
      </c>
      <c r="BG160" s="1922" t="e">
        <f>#N/A</f>
        <v>#N/A</v>
      </c>
      <c r="BH160" s="1922" t="e">
        <f>#N/A</f>
        <v>#N/A</v>
      </c>
      <c r="BI160" s="1922" t="e">
        <f>#N/A</f>
        <v>#N/A</v>
      </c>
      <c r="BJ160" s="1922" t="e">
        <f t="shared" ref="BJ160:BK175" si="69">+AZ160*BE160</f>
        <v>#N/A</v>
      </c>
      <c r="BK160" s="1922" t="e">
        <f t="shared" si="69"/>
        <v>#N/A</v>
      </c>
      <c r="BL160" s="1922" t="e">
        <f>#N/A</f>
        <v>#N/A</v>
      </c>
      <c r="BM160" s="1922" t="e">
        <f>#N/A</f>
        <v>#N/A</v>
      </c>
      <c r="BN160" s="1922" t="e">
        <f>#N/A</f>
        <v>#N/A</v>
      </c>
      <c r="BO160" s="1922" t="e">
        <f t="shared" ref="BO160:BR175" si="70">+BG160+BK160</f>
        <v>#N/A</v>
      </c>
      <c r="BP160" s="1922" t="e">
        <f t="shared" si="70"/>
        <v>#N/A</v>
      </c>
      <c r="BQ160" s="1922" t="e">
        <f t="shared" si="70"/>
        <v>#N/A</v>
      </c>
      <c r="BR160" s="1922" t="e">
        <f t="shared" si="70"/>
        <v>#N/A</v>
      </c>
      <c r="BS160" s="1924"/>
      <c r="BT160" s="1924"/>
      <c r="BU160" s="1924"/>
      <c r="BV160" s="1924"/>
      <c r="BW160" s="1924"/>
      <c r="BX160" s="1924"/>
      <c r="BY160" s="1924"/>
      <c r="BZ160" s="1924"/>
      <c r="CA160" s="1925"/>
      <c r="CB160" s="1783"/>
      <c r="CC160" s="1926"/>
      <c r="CD160" s="1927"/>
      <c r="CE160" s="1927"/>
      <c r="CF160" s="2225"/>
      <c r="CG160" s="2002"/>
      <c r="CH160" s="1783"/>
      <c r="CI160" s="1783"/>
      <c r="CJ160" s="1783"/>
      <c r="CK160" s="1783"/>
      <c r="CL160" s="1783"/>
      <c r="CM160" s="1783"/>
      <c r="CN160" s="1783"/>
      <c r="CO160" s="1783"/>
      <c r="CP160" s="1783"/>
      <c r="CQ160" s="1783"/>
      <c r="CR160" s="1783"/>
      <c r="CS160" s="1783"/>
      <c r="CT160" s="1783"/>
    </row>
    <row r="161" spans="1:98" ht="14.4">
      <c r="A161" s="2068"/>
      <c r="B161" s="2527"/>
      <c r="C161" s="2522"/>
      <c r="D161" s="2523"/>
      <c r="E161" s="2524"/>
      <c r="F161" s="1891"/>
      <c r="G161" s="1892"/>
      <c r="H161" s="2070"/>
      <c r="I161" s="2226"/>
      <c r="J161" s="2227"/>
      <c r="K161" s="2227"/>
      <c r="L161" s="2227"/>
      <c r="M161" s="2227"/>
      <c r="N161" s="1685"/>
      <c r="O161" s="1898"/>
      <c r="P161" s="1918"/>
      <c r="Q161" s="2073"/>
      <c r="R161" s="1901"/>
      <c r="S161" s="1901"/>
      <c r="T161" s="1902"/>
      <c r="U161" s="1802"/>
      <c r="V161" s="2234">
        <v>5</v>
      </c>
      <c r="W161" s="1891"/>
      <c r="X161" s="1905"/>
      <c r="Y161" s="1905"/>
      <c r="Z161" s="2501"/>
      <c r="AA161" s="2231"/>
      <c r="AB161" s="1908"/>
      <c r="AC161" s="1908"/>
      <c r="AD161" s="1909"/>
      <c r="AE161" s="1885"/>
      <c r="AF161" s="1932"/>
      <c r="AG161" s="1934"/>
      <c r="AH161" s="1934"/>
      <c r="AI161" s="1934"/>
      <c r="AJ161" s="1935"/>
      <c r="AK161" s="1914"/>
      <c r="AL161" s="1915"/>
      <c r="AM161" s="1915"/>
      <c r="AN161" s="1916"/>
      <c r="AO161" s="1783"/>
      <c r="AP161" s="1917"/>
      <c r="AQ161" s="1918"/>
      <c r="AR161" s="1859"/>
      <c r="AS161" s="1919" t="e">
        <f>#N/A</f>
        <v>#N/A</v>
      </c>
      <c r="AT161" s="1920" t="e">
        <f>#N/A</f>
        <v>#N/A</v>
      </c>
      <c r="AU161" s="1920" t="e">
        <f>#N/A</f>
        <v>#N/A</v>
      </c>
      <c r="AV161" s="1920" t="e">
        <f>#N/A</f>
        <v>#N/A</v>
      </c>
      <c r="AW161" s="1921" t="e">
        <f t="shared" si="49"/>
        <v>#DIV/0!</v>
      </c>
      <c r="AX161" s="1921" t="e">
        <f t="shared" si="50"/>
        <v>#DIV/0!</v>
      </c>
      <c r="AY161" s="1921" t="e">
        <f t="shared" si="51"/>
        <v>#DIV/0!</v>
      </c>
      <c r="AZ161" s="1921" t="e">
        <f>#N/A</f>
        <v>#N/A</v>
      </c>
      <c r="BA161" s="1922" t="e">
        <f>#N/A</f>
        <v>#N/A</v>
      </c>
      <c r="BB161" s="1922" t="e">
        <f>#N/A</f>
        <v>#N/A</v>
      </c>
      <c r="BC161" s="1922" t="e">
        <f>#N/A</f>
        <v>#N/A</v>
      </c>
      <c r="BD161" s="1922" t="e">
        <f>#N/A</f>
        <v>#N/A</v>
      </c>
      <c r="BE161" s="1923">
        <v>0.2</v>
      </c>
      <c r="BF161" s="1923">
        <v>0.8</v>
      </c>
      <c r="BG161" s="1922" t="e">
        <f>#N/A</f>
        <v>#N/A</v>
      </c>
      <c r="BH161" s="1922" t="e">
        <f>#N/A</f>
        <v>#N/A</v>
      </c>
      <c r="BI161" s="1922" t="e">
        <f>#N/A</f>
        <v>#N/A</v>
      </c>
      <c r="BJ161" s="1922" t="e">
        <f t="shared" si="69"/>
        <v>#N/A</v>
      </c>
      <c r="BK161" s="1922" t="e">
        <f t="shared" si="69"/>
        <v>#N/A</v>
      </c>
      <c r="BL161" s="1922" t="e">
        <f>#N/A</f>
        <v>#N/A</v>
      </c>
      <c r="BM161" s="1922" t="e">
        <f>#N/A</f>
        <v>#N/A</v>
      </c>
      <c r="BN161" s="1922" t="e">
        <f>#N/A</f>
        <v>#N/A</v>
      </c>
      <c r="BO161" s="1922" t="e">
        <f t="shared" si="70"/>
        <v>#N/A</v>
      </c>
      <c r="BP161" s="1922" t="e">
        <f t="shared" si="70"/>
        <v>#N/A</v>
      </c>
      <c r="BQ161" s="1922" t="e">
        <f t="shared" si="70"/>
        <v>#N/A</v>
      </c>
      <c r="BR161" s="1922" t="e">
        <f t="shared" si="70"/>
        <v>#N/A</v>
      </c>
      <c r="BS161" s="1924"/>
      <c r="BT161" s="1924"/>
      <c r="BU161" s="1924"/>
      <c r="BV161" s="1924"/>
      <c r="BW161" s="1924"/>
      <c r="BX161" s="1924"/>
      <c r="BY161" s="1924"/>
      <c r="BZ161" s="1924"/>
      <c r="CA161" s="1925"/>
      <c r="CB161" s="1783"/>
      <c r="CC161" s="1926"/>
      <c r="CD161" s="1927"/>
      <c r="CE161" s="1927"/>
      <c r="CF161" s="2225"/>
      <c r="CG161" s="2002"/>
      <c r="CH161" s="1783"/>
      <c r="CI161" s="1783"/>
      <c r="CJ161" s="1783"/>
      <c r="CK161" s="1783"/>
      <c r="CL161" s="1783"/>
      <c r="CM161" s="1783"/>
      <c r="CN161" s="1783"/>
      <c r="CO161" s="1783"/>
      <c r="CP161" s="1783"/>
      <c r="CQ161" s="1783"/>
      <c r="CR161" s="1783"/>
      <c r="CS161" s="1783"/>
      <c r="CT161" s="1783"/>
    </row>
    <row r="162" spans="1:98" ht="14.4">
      <c r="A162" s="2068"/>
      <c r="B162" s="2527"/>
      <c r="C162" s="2522"/>
      <c r="D162" s="2523"/>
      <c r="E162" s="2524"/>
      <c r="F162" s="1891"/>
      <c r="G162" s="1892"/>
      <c r="H162" s="2070"/>
      <c r="I162" s="2226"/>
      <c r="J162" s="2227"/>
      <c r="K162" s="2227"/>
      <c r="L162" s="2227"/>
      <c r="M162" s="2227"/>
      <c r="N162" s="1685"/>
      <c r="O162" s="1898"/>
      <c r="P162" s="1918"/>
      <c r="Q162" s="2073"/>
      <c r="R162" s="1901"/>
      <c r="S162" s="1901"/>
      <c r="T162" s="1902"/>
      <c r="U162" s="1802"/>
      <c r="V162" s="2234">
        <v>6</v>
      </c>
      <c r="W162" s="1891"/>
      <c r="X162" s="1905"/>
      <c r="Y162" s="1905"/>
      <c r="Z162" s="2501"/>
      <c r="AA162" s="2231"/>
      <c r="AB162" s="1908"/>
      <c r="AC162" s="1908"/>
      <c r="AD162" s="1909"/>
      <c r="AE162" s="1885"/>
      <c r="AF162" s="1932"/>
      <c r="AG162" s="1934"/>
      <c r="AH162" s="1934"/>
      <c r="AI162" s="1934"/>
      <c r="AJ162" s="1935"/>
      <c r="AK162" s="1914"/>
      <c r="AL162" s="1915"/>
      <c r="AM162" s="1915"/>
      <c r="AN162" s="1916"/>
      <c r="AO162" s="1783"/>
      <c r="AP162" s="1917"/>
      <c r="AQ162" s="1918"/>
      <c r="AR162" s="1859"/>
      <c r="AS162" s="1919" t="e">
        <f>#N/A</f>
        <v>#N/A</v>
      </c>
      <c r="AT162" s="1920" t="e">
        <f>#N/A</f>
        <v>#N/A</v>
      </c>
      <c r="AU162" s="1920" t="e">
        <f>#N/A</f>
        <v>#N/A</v>
      </c>
      <c r="AV162" s="1920" t="e">
        <f>#N/A</f>
        <v>#N/A</v>
      </c>
      <c r="AW162" s="1921" t="e">
        <f t="shared" si="49"/>
        <v>#DIV/0!</v>
      </c>
      <c r="AX162" s="1921" t="e">
        <f t="shared" si="50"/>
        <v>#DIV/0!</v>
      </c>
      <c r="AY162" s="1921" t="e">
        <f t="shared" si="51"/>
        <v>#DIV/0!</v>
      </c>
      <c r="AZ162" s="1921" t="e">
        <f>#N/A</f>
        <v>#N/A</v>
      </c>
      <c r="BA162" s="1922" t="e">
        <f>#N/A</f>
        <v>#N/A</v>
      </c>
      <c r="BB162" s="1922" t="e">
        <f>#N/A</f>
        <v>#N/A</v>
      </c>
      <c r="BC162" s="1922" t="e">
        <f>#N/A</f>
        <v>#N/A</v>
      </c>
      <c r="BD162" s="1922" t="e">
        <f>#N/A</f>
        <v>#N/A</v>
      </c>
      <c r="BE162" s="1923">
        <v>0.2</v>
      </c>
      <c r="BF162" s="1923">
        <v>0.8</v>
      </c>
      <c r="BG162" s="1922" t="e">
        <f>#N/A</f>
        <v>#N/A</v>
      </c>
      <c r="BH162" s="1922" t="e">
        <f>#N/A</f>
        <v>#N/A</v>
      </c>
      <c r="BI162" s="1922" t="e">
        <f>#N/A</f>
        <v>#N/A</v>
      </c>
      <c r="BJ162" s="1922" t="e">
        <f t="shared" si="69"/>
        <v>#N/A</v>
      </c>
      <c r="BK162" s="1922" t="e">
        <f t="shared" si="69"/>
        <v>#N/A</v>
      </c>
      <c r="BL162" s="1922" t="e">
        <f>#N/A</f>
        <v>#N/A</v>
      </c>
      <c r="BM162" s="1922" t="e">
        <f>#N/A</f>
        <v>#N/A</v>
      </c>
      <c r="BN162" s="1922" t="e">
        <f>#N/A</f>
        <v>#N/A</v>
      </c>
      <c r="BO162" s="1922" t="e">
        <f t="shared" si="70"/>
        <v>#N/A</v>
      </c>
      <c r="BP162" s="1922" t="e">
        <f t="shared" si="70"/>
        <v>#N/A</v>
      </c>
      <c r="BQ162" s="1922" t="e">
        <f t="shared" si="70"/>
        <v>#N/A</v>
      </c>
      <c r="BR162" s="1922" t="e">
        <f t="shared" si="70"/>
        <v>#N/A</v>
      </c>
      <c r="BS162" s="1924"/>
      <c r="BT162" s="1924"/>
      <c r="BU162" s="1924"/>
      <c r="BV162" s="1924"/>
      <c r="BW162" s="1924"/>
      <c r="BX162" s="1924"/>
      <c r="BY162" s="1924"/>
      <c r="BZ162" s="1924"/>
      <c r="CA162" s="1925"/>
      <c r="CB162" s="1783"/>
      <c r="CC162" s="1926"/>
      <c r="CD162" s="1927"/>
      <c r="CE162" s="1927"/>
      <c r="CF162" s="2225"/>
      <c r="CG162" s="2002"/>
      <c r="CH162" s="1783"/>
      <c r="CI162" s="1783"/>
      <c r="CJ162" s="1783"/>
      <c r="CK162" s="1783"/>
      <c r="CL162" s="1783"/>
      <c r="CM162" s="1783"/>
      <c r="CN162" s="1783"/>
      <c r="CO162" s="1783"/>
      <c r="CP162" s="1783"/>
      <c r="CQ162" s="1783"/>
      <c r="CR162" s="1783"/>
      <c r="CS162" s="1783"/>
      <c r="CT162" s="1783"/>
    </row>
    <row r="163" spans="1:98" ht="14.4">
      <c r="A163" s="2068"/>
      <c r="B163" s="2527"/>
      <c r="C163" s="2522"/>
      <c r="D163" s="2523"/>
      <c r="E163" s="2524"/>
      <c r="F163" s="1891"/>
      <c r="G163" s="1892"/>
      <c r="H163" s="2070"/>
      <c r="I163" s="2226"/>
      <c r="J163" s="2227"/>
      <c r="K163" s="2227"/>
      <c r="L163" s="2227"/>
      <c r="M163" s="2227"/>
      <c r="N163" s="1685"/>
      <c r="O163" s="1898"/>
      <c r="P163" s="1918"/>
      <c r="Q163" s="2073"/>
      <c r="R163" s="1901"/>
      <c r="S163" s="1901"/>
      <c r="T163" s="1902"/>
      <c r="U163" s="1802"/>
      <c r="V163" s="2234">
        <v>7</v>
      </c>
      <c r="W163" s="1891"/>
      <c r="X163" s="1905"/>
      <c r="Y163" s="1905"/>
      <c r="Z163" s="2501"/>
      <c r="AA163" s="2231"/>
      <c r="AB163" s="1908"/>
      <c r="AC163" s="1908"/>
      <c r="AD163" s="1909"/>
      <c r="AE163" s="1885"/>
      <c r="AF163" s="1932"/>
      <c r="AG163" s="1934"/>
      <c r="AH163" s="1934"/>
      <c r="AI163" s="1934"/>
      <c r="AJ163" s="1935"/>
      <c r="AK163" s="1914"/>
      <c r="AL163" s="1915"/>
      <c r="AM163" s="1915"/>
      <c r="AN163" s="1916"/>
      <c r="AO163" s="1783"/>
      <c r="AP163" s="1917"/>
      <c r="AQ163" s="1918"/>
      <c r="AR163" s="1859"/>
      <c r="AS163" s="1919" t="e">
        <f>#N/A</f>
        <v>#N/A</v>
      </c>
      <c r="AT163" s="1920" t="e">
        <f>#N/A</f>
        <v>#N/A</v>
      </c>
      <c r="AU163" s="1920" t="e">
        <f>#N/A</f>
        <v>#N/A</v>
      </c>
      <c r="AV163" s="1920" t="e">
        <f>#N/A</f>
        <v>#N/A</v>
      </c>
      <c r="AW163" s="1921" t="e">
        <f t="shared" si="49"/>
        <v>#DIV/0!</v>
      </c>
      <c r="AX163" s="1921" t="e">
        <f t="shared" si="50"/>
        <v>#DIV/0!</v>
      </c>
      <c r="AY163" s="1921" t="e">
        <f t="shared" si="51"/>
        <v>#DIV/0!</v>
      </c>
      <c r="AZ163" s="1921" t="e">
        <f>#N/A</f>
        <v>#N/A</v>
      </c>
      <c r="BA163" s="1922" t="e">
        <f>#N/A</f>
        <v>#N/A</v>
      </c>
      <c r="BB163" s="1922" t="e">
        <f>#N/A</f>
        <v>#N/A</v>
      </c>
      <c r="BC163" s="1922" t="e">
        <f>#N/A</f>
        <v>#N/A</v>
      </c>
      <c r="BD163" s="1922" t="e">
        <f>#N/A</f>
        <v>#N/A</v>
      </c>
      <c r="BE163" s="1923">
        <v>0.2</v>
      </c>
      <c r="BF163" s="1923">
        <v>0.8</v>
      </c>
      <c r="BG163" s="1922" t="e">
        <f>#N/A</f>
        <v>#N/A</v>
      </c>
      <c r="BH163" s="1922" t="e">
        <f>#N/A</f>
        <v>#N/A</v>
      </c>
      <c r="BI163" s="1922" t="e">
        <f>#N/A</f>
        <v>#N/A</v>
      </c>
      <c r="BJ163" s="1922" t="e">
        <f t="shared" si="69"/>
        <v>#N/A</v>
      </c>
      <c r="BK163" s="1922" t="e">
        <f t="shared" si="69"/>
        <v>#N/A</v>
      </c>
      <c r="BL163" s="1922" t="e">
        <f>#N/A</f>
        <v>#N/A</v>
      </c>
      <c r="BM163" s="1922" t="e">
        <f>#N/A</f>
        <v>#N/A</v>
      </c>
      <c r="BN163" s="1922" t="e">
        <f>#N/A</f>
        <v>#N/A</v>
      </c>
      <c r="BO163" s="1922" t="e">
        <f t="shared" si="70"/>
        <v>#N/A</v>
      </c>
      <c r="BP163" s="1922" t="e">
        <f t="shared" si="70"/>
        <v>#N/A</v>
      </c>
      <c r="BQ163" s="1922" t="e">
        <f t="shared" si="70"/>
        <v>#N/A</v>
      </c>
      <c r="BR163" s="1922" t="e">
        <f t="shared" si="70"/>
        <v>#N/A</v>
      </c>
      <c r="BS163" s="1924"/>
      <c r="BT163" s="1924"/>
      <c r="BU163" s="1924"/>
      <c r="BV163" s="1924"/>
      <c r="BW163" s="1924"/>
      <c r="BX163" s="1924"/>
      <c r="BY163" s="1924"/>
      <c r="BZ163" s="1924"/>
      <c r="CA163" s="1925"/>
      <c r="CB163" s="1783"/>
      <c r="CC163" s="1926"/>
      <c r="CD163" s="1927"/>
      <c r="CE163" s="1927"/>
      <c r="CF163" s="2225"/>
      <c r="CG163" s="2002"/>
      <c r="CH163" s="1783"/>
      <c r="CI163" s="1783"/>
      <c r="CJ163" s="1783"/>
      <c r="CK163" s="1783"/>
      <c r="CL163" s="1783"/>
      <c r="CM163" s="1783"/>
      <c r="CN163" s="1783"/>
      <c r="CO163" s="1783"/>
      <c r="CP163" s="1783"/>
      <c r="CQ163" s="1783"/>
      <c r="CR163" s="1783"/>
      <c r="CS163" s="1783"/>
      <c r="CT163" s="1783"/>
    </row>
    <row r="164" spans="1:98" ht="14.4">
      <c r="A164" s="2068"/>
      <c r="B164" s="2527"/>
      <c r="C164" s="2522"/>
      <c r="D164" s="2523"/>
      <c r="E164" s="2524"/>
      <c r="F164" s="1891"/>
      <c r="G164" s="1892"/>
      <c r="H164" s="2070"/>
      <c r="I164" s="2226"/>
      <c r="J164" s="2227"/>
      <c r="K164" s="2227"/>
      <c r="L164" s="2227"/>
      <c r="M164" s="2227"/>
      <c r="N164" s="1685"/>
      <c r="O164" s="1898"/>
      <c r="P164" s="1918"/>
      <c r="Q164" s="2073"/>
      <c r="R164" s="1901"/>
      <c r="S164" s="1901"/>
      <c r="T164" s="1902"/>
      <c r="U164" s="1802"/>
      <c r="V164" s="2234">
        <v>8</v>
      </c>
      <c r="W164" s="2502"/>
      <c r="X164" s="1905"/>
      <c r="Y164" s="1905"/>
      <c r="Z164" s="2501"/>
      <c r="AA164" s="2231"/>
      <c r="AB164" s="1908"/>
      <c r="AC164" s="1908"/>
      <c r="AD164" s="1909"/>
      <c r="AE164" s="1885"/>
      <c r="AF164" s="1932"/>
      <c r="AG164" s="1934"/>
      <c r="AH164" s="1934"/>
      <c r="AI164" s="1934"/>
      <c r="AJ164" s="1935"/>
      <c r="AK164" s="1914"/>
      <c r="AL164" s="1915"/>
      <c r="AM164" s="1915"/>
      <c r="AN164" s="1916"/>
      <c r="AO164" s="1783"/>
      <c r="AP164" s="1917"/>
      <c r="AQ164" s="1918"/>
      <c r="AR164" s="1859"/>
      <c r="AS164" s="1919" t="e">
        <f>#N/A</f>
        <v>#N/A</v>
      </c>
      <c r="AT164" s="1920" t="e">
        <f>#N/A</f>
        <v>#N/A</v>
      </c>
      <c r="AU164" s="1920" t="e">
        <f>#N/A</f>
        <v>#N/A</v>
      </c>
      <c r="AV164" s="1920" t="e">
        <f>#N/A</f>
        <v>#N/A</v>
      </c>
      <c r="AW164" s="1921" t="e">
        <f t="shared" si="49"/>
        <v>#DIV/0!</v>
      </c>
      <c r="AX164" s="1921" t="e">
        <f t="shared" si="50"/>
        <v>#DIV/0!</v>
      </c>
      <c r="AY164" s="1921" t="e">
        <f t="shared" si="51"/>
        <v>#DIV/0!</v>
      </c>
      <c r="AZ164" s="1921" t="e">
        <f>#N/A</f>
        <v>#N/A</v>
      </c>
      <c r="BA164" s="1922" t="e">
        <f>#N/A</f>
        <v>#N/A</v>
      </c>
      <c r="BB164" s="1922" t="e">
        <f>#N/A</f>
        <v>#N/A</v>
      </c>
      <c r="BC164" s="1922" t="e">
        <f>#N/A</f>
        <v>#N/A</v>
      </c>
      <c r="BD164" s="1922" t="e">
        <f>#N/A</f>
        <v>#N/A</v>
      </c>
      <c r="BE164" s="1923">
        <v>0.2</v>
      </c>
      <c r="BF164" s="1923">
        <v>0.8</v>
      </c>
      <c r="BG164" s="1922" t="e">
        <f>#N/A</f>
        <v>#N/A</v>
      </c>
      <c r="BH164" s="1922" t="e">
        <f>#N/A</f>
        <v>#N/A</v>
      </c>
      <c r="BI164" s="1922" t="e">
        <f>#N/A</f>
        <v>#N/A</v>
      </c>
      <c r="BJ164" s="1922" t="e">
        <f t="shared" si="69"/>
        <v>#N/A</v>
      </c>
      <c r="BK164" s="1922" t="e">
        <f t="shared" si="69"/>
        <v>#N/A</v>
      </c>
      <c r="BL164" s="1922" t="e">
        <f>#N/A</f>
        <v>#N/A</v>
      </c>
      <c r="BM164" s="1922" t="e">
        <f>#N/A</f>
        <v>#N/A</v>
      </c>
      <c r="BN164" s="1922" t="e">
        <f>#N/A</f>
        <v>#N/A</v>
      </c>
      <c r="BO164" s="1922" t="e">
        <f t="shared" si="70"/>
        <v>#N/A</v>
      </c>
      <c r="BP164" s="1922" t="e">
        <f t="shared" si="70"/>
        <v>#N/A</v>
      </c>
      <c r="BQ164" s="1922" t="e">
        <f t="shared" si="70"/>
        <v>#N/A</v>
      </c>
      <c r="BR164" s="1922" t="e">
        <f t="shared" si="70"/>
        <v>#N/A</v>
      </c>
      <c r="BS164" s="1924"/>
      <c r="BT164" s="1924"/>
      <c r="BU164" s="1924"/>
      <c r="BV164" s="1924"/>
      <c r="BW164" s="1924"/>
      <c r="BX164" s="1924"/>
      <c r="BY164" s="1924"/>
      <c r="BZ164" s="1924"/>
      <c r="CA164" s="1925"/>
      <c r="CB164" s="1783"/>
      <c r="CC164" s="1926"/>
      <c r="CD164" s="1927"/>
      <c r="CE164" s="1927"/>
      <c r="CF164" s="2225"/>
      <c r="CG164" s="2002"/>
      <c r="CH164" s="1783"/>
      <c r="CI164" s="1783"/>
      <c r="CJ164" s="1783"/>
      <c r="CK164" s="1783"/>
      <c r="CL164" s="1783"/>
      <c r="CM164" s="1783"/>
      <c r="CN164" s="1783"/>
      <c r="CO164" s="1783"/>
      <c r="CP164" s="1783"/>
      <c r="CQ164" s="1783"/>
      <c r="CR164" s="1783"/>
      <c r="CS164" s="1783"/>
      <c r="CT164" s="1783"/>
    </row>
    <row r="165" spans="1:98" ht="14.4">
      <c r="A165" s="2068"/>
      <c r="B165" s="2527"/>
      <c r="C165" s="2522"/>
      <c r="D165" s="2523"/>
      <c r="E165" s="2524"/>
      <c r="F165" s="1891"/>
      <c r="G165" s="1892"/>
      <c r="H165" s="2070"/>
      <c r="I165" s="2226"/>
      <c r="J165" s="2227"/>
      <c r="K165" s="2227"/>
      <c r="L165" s="2227"/>
      <c r="M165" s="2227"/>
      <c r="N165" s="1685"/>
      <c r="O165" s="1898"/>
      <c r="P165" s="1918"/>
      <c r="Q165" s="2073"/>
      <c r="R165" s="1901"/>
      <c r="S165" s="1901"/>
      <c r="T165" s="1902"/>
      <c r="U165" s="1802"/>
      <c r="V165" s="2234">
        <v>9</v>
      </c>
      <c r="W165" s="2502"/>
      <c r="X165" s="1905"/>
      <c r="Y165" s="1905"/>
      <c r="Z165" s="2501"/>
      <c r="AA165" s="2231"/>
      <c r="AB165" s="1908"/>
      <c r="AC165" s="1908"/>
      <c r="AD165" s="1909"/>
      <c r="AE165" s="1885"/>
      <c r="AF165" s="1932"/>
      <c r="AG165" s="1934"/>
      <c r="AH165" s="1934"/>
      <c r="AI165" s="1934"/>
      <c r="AJ165" s="1935"/>
      <c r="AK165" s="1914"/>
      <c r="AL165" s="1915"/>
      <c r="AM165" s="1915"/>
      <c r="AN165" s="1916"/>
      <c r="AO165" s="1783"/>
      <c r="AP165" s="1917"/>
      <c r="AQ165" s="1918"/>
      <c r="AR165" s="1859"/>
      <c r="AS165" s="1919" t="e">
        <f>#N/A</f>
        <v>#N/A</v>
      </c>
      <c r="AT165" s="1920" t="e">
        <f>#N/A</f>
        <v>#N/A</v>
      </c>
      <c r="AU165" s="1920" t="e">
        <f>#N/A</f>
        <v>#N/A</v>
      </c>
      <c r="AV165" s="1920" t="e">
        <f>#N/A</f>
        <v>#N/A</v>
      </c>
      <c r="AW165" s="1921" t="e">
        <f t="shared" si="49"/>
        <v>#DIV/0!</v>
      </c>
      <c r="AX165" s="1921" t="e">
        <f t="shared" si="50"/>
        <v>#DIV/0!</v>
      </c>
      <c r="AY165" s="1921" t="e">
        <f t="shared" si="51"/>
        <v>#DIV/0!</v>
      </c>
      <c r="AZ165" s="1921" t="e">
        <f>#N/A</f>
        <v>#N/A</v>
      </c>
      <c r="BA165" s="1922" t="e">
        <f>#N/A</f>
        <v>#N/A</v>
      </c>
      <c r="BB165" s="1922" t="e">
        <f>#N/A</f>
        <v>#N/A</v>
      </c>
      <c r="BC165" s="1922" t="e">
        <f>#N/A</f>
        <v>#N/A</v>
      </c>
      <c r="BD165" s="1922" t="e">
        <f>#N/A</f>
        <v>#N/A</v>
      </c>
      <c r="BE165" s="1923">
        <v>0.2</v>
      </c>
      <c r="BF165" s="1923">
        <v>0.8</v>
      </c>
      <c r="BG165" s="1922" t="e">
        <f>#N/A</f>
        <v>#N/A</v>
      </c>
      <c r="BH165" s="1922" t="e">
        <f>#N/A</f>
        <v>#N/A</v>
      </c>
      <c r="BI165" s="1922" t="e">
        <f>#N/A</f>
        <v>#N/A</v>
      </c>
      <c r="BJ165" s="1922" t="e">
        <f t="shared" si="69"/>
        <v>#N/A</v>
      </c>
      <c r="BK165" s="1922" t="e">
        <f t="shared" si="69"/>
        <v>#N/A</v>
      </c>
      <c r="BL165" s="1922" t="e">
        <f>#N/A</f>
        <v>#N/A</v>
      </c>
      <c r="BM165" s="1922" t="e">
        <f>#N/A</f>
        <v>#N/A</v>
      </c>
      <c r="BN165" s="1922" t="e">
        <f>#N/A</f>
        <v>#N/A</v>
      </c>
      <c r="BO165" s="1922" t="e">
        <f t="shared" si="70"/>
        <v>#N/A</v>
      </c>
      <c r="BP165" s="1922" t="e">
        <f t="shared" si="70"/>
        <v>#N/A</v>
      </c>
      <c r="BQ165" s="1922" t="e">
        <f t="shared" si="70"/>
        <v>#N/A</v>
      </c>
      <c r="BR165" s="1922" t="e">
        <f t="shared" si="70"/>
        <v>#N/A</v>
      </c>
      <c r="BS165" s="1924"/>
      <c r="BT165" s="1924"/>
      <c r="BU165" s="1924"/>
      <c r="BV165" s="1924"/>
      <c r="BW165" s="1924"/>
      <c r="BX165" s="1924"/>
      <c r="BY165" s="1924"/>
      <c r="BZ165" s="1924"/>
      <c r="CA165" s="1925"/>
      <c r="CB165" s="1783"/>
      <c r="CC165" s="1926"/>
      <c r="CD165" s="1927"/>
      <c r="CE165" s="1927"/>
      <c r="CF165" s="2225"/>
      <c r="CG165" s="2002"/>
      <c r="CH165" s="1783"/>
      <c r="CI165" s="1783"/>
      <c r="CJ165" s="1783"/>
      <c r="CK165" s="1783"/>
      <c r="CL165" s="1783"/>
      <c r="CM165" s="1783"/>
      <c r="CN165" s="1783"/>
      <c r="CO165" s="1783"/>
      <c r="CP165" s="1783"/>
      <c r="CQ165" s="1783"/>
      <c r="CR165" s="1783"/>
      <c r="CS165" s="1783"/>
      <c r="CT165" s="1783"/>
    </row>
    <row r="166" spans="1:98" thickBot="1">
      <c r="A166" s="2528"/>
      <c r="B166" s="2529"/>
      <c r="C166" s="2530"/>
      <c r="D166" s="2531"/>
      <c r="E166" s="2532"/>
      <c r="F166" s="2352"/>
      <c r="G166" s="2353"/>
      <c r="H166" s="2391"/>
      <c r="I166" s="2392"/>
      <c r="J166" s="2393"/>
      <c r="K166" s="2393"/>
      <c r="L166" s="2393"/>
      <c r="M166" s="2393"/>
      <c r="N166" s="2394"/>
      <c r="O166" s="2359"/>
      <c r="P166" s="2360"/>
      <c r="Q166" s="2361"/>
      <c r="R166" s="2362"/>
      <c r="S166" s="2362"/>
      <c r="T166" s="2363"/>
      <c r="U166" s="1802"/>
      <c r="V166" s="2533">
        <v>10</v>
      </c>
      <c r="W166" s="2534"/>
      <c r="X166" s="2535"/>
      <c r="Y166" s="2535"/>
      <c r="Z166" s="2536"/>
      <c r="AA166" s="2472"/>
      <c r="AB166" s="1951"/>
      <c r="AC166" s="1951"/>
      <c r="AD166" s="1952"/>
      <c r="AE166" s="1885"/>
      <c r="AF166" s="2366"/>
      <c r="AG166" s="2368"/>
      <c r="AH166" s="2368"/>
      <c r="AI166" s="2368"/>
      <c r="AJ166" s="2369"/>
      <c r="AK166" s="2370"/>
      <c r="AL166" s="2371"/>
      <c r="AM166" s="2371"/>
      <c r="AN166" s="2372"/>
      <c r="AO166" s="1783"/>
      <c r="AP166" s="2373"/>
      <c r="AQ166" s="2360"/>
      <c r="AR166" s="1859"/>
      <c r="AS166" s="1962" t="e">
        <f>#N/A</f>
        <v>#N/A</v>
      </c>
      <c r="AT166" s="2374" t="e">
        <f>#N/A</f>
        <v>#N/A</v>
      </c>
      <c r="AU166" s="2374" t="e">
        <f>#N/A</f>
        <v>#N/A</v>
      </c>
      <c r="AV166" s="2374" t="e">
        <f>#N/A</f>
        <v>#N/A</v>
      </c>
      <c r="AW166" s="2375" t="e">
        <f t="shared" si="49"/>
        <v>#DIV/0!</v>
      </c>
      <c r="AX166" s="2375" t="e">
        <f t="shared" si="50"/>
        <v>#DIV/0!</v>
      </c>
      <c r="AY166" s="2375" t="e">
        <f t="shared" si="51"/>
        <v>#DIV/0!</v>
      </c>
      <c r="AZ166" s="2375" t="e">
        <f>#N/A</f>
        <v>#N/A</v>
      </c>
      <c r="BA166" s="1966" t="e">
        <f>#N/A</f>
        <v>#N/A</v>
      </c>
      <c r="BB166" s="1966" t="e">
        <f>#N/A</f>
        <v>#N/A</v>
      </c>
      <c r="BC166" s="1966" t="e">
        <f>#N/A</f>
        <v>#N/A</v>
      </c>
      <c r="BD166" s="1966" t="e">
        <f>#N/A</f>
        <v>#N/A</v>
      </c>
      <c r="BE166" s="1965">
        <v>0.2</v>
      </c>
      <c r="BF166" s="1965">
        <v>0.8</v>
      </c>
      <c r="BG166" s="1966" t="e">
        <f>#N/A</f>
        <v>#N/A</v>
      </c>
      <c r="BH166" s="1966" t="e">
        <f>#N/A</f>
        <v>#N/A</v>
      </c>
      <c r="BI166" s="1966" t="e">
        <f>#N/A</f>
        <v>#N/A</v>
      </c>
      <c r="BJ166" s="1966" t="e">
        <f t="shared" si="69"/>
        <v>#N/A</v>
      </c>
      <c r="BK166" s="1966" t="e">
        <f t="shared" si="69"/>
        <v>#N/A</v>
      </c>
      <c r="BL166" s="1966" t="e">
        <f>#N/A</f>
        <v>#N/A</v>
      </c>
      <c r="BM166" s="1966" t="e">
        <f>#N/A</f>
        <v>#N/A</v>
      </c>
      <c r="BN166" s="1966" t="e">
        <f>#N/A</f>
        <v>#N/A</v>
      </c>
      <c r="BO166" s="1966" t="e">
        <f t="shared" si="70"/>
        <v>#N/A</v>
      </c>
      <c r="BP166" s="1966" t="e">
        <f t="shared" si="70"/>
        <v>#N/A</v>
      </c>
      <c r="BQ166" s="1966" t="e">
        <f t="shared" si="70"/>
        <v>#N/A</v>
      </c>
      <c r="BR166" s="1966" t="e">
        <f t="shared" si="70"/>
        <v>#N/A</v>
      </c>
      <c r="BS166" s="1816"/>
      <c r="BT166" s="1816"/>
      <c r="BU166" s="1816"/>
      <c r="BV166" s="1816"/>
      <c r="BW166" s="1816"/>
      <c r="BX166" s="1816"/>
      <c r="BY166" s="1816"/>
      <c r="BZ166" s="1816"/>
      <c r="CA166" s="1817"/>
      <c r="CB166" s="1783"/>
      <c r="CC166" s="1967"/>
      <c r="CD166" s="1968"/>
      <c r="CE166" s="1968"/>
      <c r="CF166" s="2376"/>
      <c r="CG166" s="2377"/>
      <c r="CH166" s="1783"/>
      <c r="CI166" s="1783"/>
      <c r="CJ166" s="1783"/>
      <c r="CK166" s="1783"/>
      <c r="CL166" s="1783"/>
      <c r="CM166" s="1783"/>
      <c r="CN166" s="1783"/>
      <c r="CO166" s="1783"/>
      <c r="CP166" s="1783"/>
      <c r="CQ166" s="1783"/>
      <c r="CR166" s="1783"/>
      <c r="CS166" s="1783"/>
      <c r="CT166" s="1783"/>
    </row>
    <row r="167" spans="1:98" ht="14.4">
      <c r="A167" s="1829">
        <v>13</v>
      </c>
      <c r="B167" s="2537"/>
      <c r="C167" s="2538"/>
      <c r="D167" s="1871"/>
      <c r="E167" s="2399"/>
      <c r="F167" s="1833"/>
      <c r="G167" s="1872"/>
      <c r="H167" s="1835"/>
      <c r="I167" s="1836"/>
      <c r="J167" s="1837"/>
      <c r="K167" s="1837"/>
      <c r="L167" s="1837"/>
      <c r="M167" s="1837"/>
      <c r="N167" s="1839"/>
      <c r="O167" s="2378"/>
      <c r="P167" s="2539"/>
      <c r="Q167" s="1842"/>
      <c r="R167" s="1843"/>
      <c r="S167" s="1843"/>
      <c r="T167" s="1844"/>
      <c r="U167" s="1885"/>
      <c r="V167" s="2241">
        <v>1</v>
      </c>
      <c r="W167" s="1833"/>
      <c r="X167" s="2540"/>
      <c r="Y167" s="2540"/>
      <c r="Z167" s="2501"/>
      <c r="AA167" s="1848"/>
      <c r="AB167" s="1849"/>
      <c r="AC167" s="1849"/>
      <c r="AD167" s="1850"/>
      <c r="AE167" s="1885"/>
      <c r="AF167" s="1851"/>
      <c r="AG167" s="1887"/>
      <c r="AH167" s="1887"/>
      <c r="AI167" s="1887"/>
      <c r="AJ167" s="1853"/>
      <c r="AK167" s="1854"/>
      <c r="AL167" s="1855"/>
      <c r="AM167" s="1855"/>
      <c r="AN167" s="1856"/>
      <c r="AO167" s="2233"/>
      <c r="AP167" s="1857"/>
      <c r="AQ167" s="1858"/>
      <c r="AR167" s="1859"/>
      <c r="AS167" s="1860" t="e">
        <f>#N/A</f>
        <v>#N/A</v>
      </c>
      <c r="AT167" s="2344" t="e">
        <f>#N/A</f>
        <v>#N/A</v>
      </c>
      <c r="AU167" s="2344" t="e">
        <f>#N/A</f>
        <v>#N/A</v>
      </c>
      <c r="AV167" s="2344" t="e">
        <f>#N/A</f>
        <v>#N/A</v>
      </c>
      <c r="AW167" s="1997" t="e">
        <f t="shared" si="49"/>
        <v>#DIV/0!</v>
      </c>
      <c r="AX167" s="1997" t="e">
        <f t="shared" si="50"/>
        <v>#DIV/0!</v>
      </c>
      <c r="AY167" s="1997" t="e">
        <f t="shared" si="51"/>
        <v>#DIV/0!</v>
      </c>
      <c r="AZ167" s="1997" t="e">
        <f>#N/A</f>
        <v>#N/A</v>
      </c>
      <c r="BA167" s="1998" t="e">
        <f>#N/A</f>
        <v>#N/A</v>
      </c>
      <c r="BB167" s="1998" t="e">
        <f>#N/A</f>
        <v>#N/A</v>
      </c>
      <c r="BC167" s="1998" t="e">
        <f>#N/A</f>
        <v>#N/A</v>
      </c>
      <c r="BD167" s="1998" t="e">
        <f>#N/A</f>
        <v>#N/A</v>
      </c>
      <c r="BE167" s="2345">
        <v>0.2</v>
      </c>
      <c r="BF167" s="2345">
        <v>0.8</v>
      </c>
      <c r="BG167" s="1998" t="e">
        <f>#N/A</f>
        <v>#N/A</v>
      </c>
      <c r="BH167" s="1998" t="e">
        <f>#N/A</f>
        <v>#N/A</v>
      </c>
      <c r="BI167" s="1998" t="e">
        <f>#N/A</f>
        <v>#N/A</v>
      </c>
      <c r="BJ167" s="1998" t="e">
        <f t="shared" si="69"/>
        <v>#N/A</v>
      </c>
      <c r="BK167" s="1998" t="e">
        <f t="shared" si="69"/>
        <v>#N/A</v>
      </c>
      <c r="BL167" s="1998" t="e">
        <f>#N/A</f>
        <v>#N/A</v>
      </c>
      <c r="BM167" s="1998" t="e">
        <f>#N/A</f>
        <v>#N/A</v>
      </c>
      <c r="BN167" s="1998" t="e">
        <f>#N/A</f>
        <v>#N/A</v>
      </c>
      <c r="BO167" s="1998" t="e">
        <f t="shared" si="70"/>
        <v>#N/A</v>
      </c>
      <c r="BP167" s="1863" t="e">
        <f t="shared" si="70"/>
        <v>#N/A</v>
      </c>
      <c r="BQ167" s="1863" t="e">
        <f t="shared" si="70"/>
        <v>#N/A</v>
      </c>
      <c r="BR167" s="1863" t="e">
        <f t="shared" si="70"/>
        <v>#N/A</v>
      </c>
      <c r="BS167" s="2346" t="e">
        <f t="shared" ref="BS167:BV167" si="71">AVERAGEIF(BO167:BO176,"&lt;&gt;#¡DIV/0!")</f>
        <v>#N/A</v>
      </c>
      <c r="BT167" s="2346" t="e">
        <f t="shared" si="71"/>
        <v>#N/A</v>
      </c>
      <c r="BU167" s="2346" t="e">
        <f t="shared" si="71"/>
        <v>#N/A</v>
      </c>
      <c r="BV167" s="2346" t="e">
        <f t="shared" si="71"/>
        <v>#N/A</v>
      </c>
      <c r="BW167" s="1866" t="e">
        <f>+C167*BS167</f>
        <v>#N/A</v>
      </c>
      <c r="BX167" s="1866" t="e">
        <f>+C167*BT167</f>
        <v>#N/A</v>
      </c>
      <c r="BY167" s="1866" t="e">
        <f>+C167*BU167</f>
        <v>#N/A</v>
      </c>
      <c r="BZ167" s="1866" t="e">
        <f>+C167*BV167</f>
        <v>#N/A</v>
      </c>
      <c r="CA167" s="2347" t="e">
        <f>SUM(BW167:BZ176)</f>
        <v>#N/A</v>
      </c>
      <c r="CB167" s="1783"/>
      <c r="CC167" s="1868" t="e">
        <f t="shared" ref="CC167:CF167" si="72">+Q167/$N$167</f>
        <v>#DIV/0!</v>
      </c>
      <c r="CD167" s="1869" t="e">
        <f t="shared" si="72"/>
        <v>#DIV/0!</v>
      </c>
      <c r="CE167" s="1869" t="e">
        <f t="shared" si="72"/>
        <v>#DIV/0!</v>
      </c>
      <c r="CF167" s="2348" t="e">
        <f t="shared" si="72"/>
        <v>#DIV/0!</v>
      </c>
      <c r="CG167" s="2349" t="e">
        <f>AVERAGE(CC167:CF176)</f>
        <v>#DIV/0!</v>
      </c>
      <c r="CH167" s="1783"/>
      <c r="CI167" s="1783"/>
      <c r="CJ167" s="1783"/>
      <c r="CK167" s="1783"/>
      <c r="CL167" s="1783"/>
      <c r="CM167" s="1783"/>
      <c r="CN167" s="1783"/>
      <c r="CO167" s="1783"/>
      <c r="CP167" s="1783"/>
      <c r="CQ167" s="1783"/>
      <c r="CR167" s="1783"/>
      <c r="CS167" s="1783"/>
      <c r="CT167" s="1783"/>
    </row>
    <row r="168" spans="1:98" ht="14.4">
      <c r="A168" s="2068"/>
      <c r="B168" s="2004"/>
      <c r="C168" s="2541"/>
      <c r="D168" s="2113"/>
      <c r="E168" s="2048"/>
      <c r="F168" s="1891"/>
      <c r="G168" s="1892"/>
      <c r="H168" s="2070"/>
      <c r="I168" s="2226"/>
      <c r="J168" s="2227"/>
      <c r="K168" s="2227"/>
      <c r="L168" s="2227"/>
      <c r="M168" s="2227"/>
      <c r="N168" s="1685"/>
      <c r="O168" s="1898"/>
      <c r="P168" s="1918"/>
      <c r="Q168" s="2073"/>
      <c r="R168" s="1901"/>
      <c r="S168" s="1901"/>
      <c r="T168" s="1902"/>
      <c r="U168" s="1802"/>
      <c r="V168" s="2234">
        <v>2</v>
      </c>
      <c r="W168" s="2542"/>
      <c r="X168" s="1905"/>
      <c r="Y168" s="1905"/>
      <c r="Z168" s="2501"/>
      <c r="AA168" s="2231"/>
      <c r="AB168" s="1908"/>
      <c r="AC168" s="1908"/>
      <c r="AD168" s="1909"/>
      <c r="AE168" s="1885"/>
      <c r="AF168" s="1932"/>
      <c r="AG168" s="1934"/>
      <c r="AH168" s="1934"/>
      <c r="AI168" s="1934"/>
      <c r="AJ168" s="1935"/>
      <c r="AK168" s="1914"/>
      <c r="AL168" s="1915"/>
      <c r="AM168" s="1915"/>
      <c r="AN168" s="1916"/>
      <c r="AO168" s="1783"/>
      <c r="AP168" s="1917"/>
      <c r="AQ168" s="1918"/>
      <c r="AR168" s="1859"/>
      <c r="AS168" s="1919" t="e">
        <f>#N/A</f>
        <v>#N/A</v>
      </c>
      <c r="AT168" s="1920" t="e">
        <f>#N/A</f>
        <v>#N/A</v>
      </c>
      <c r="AU168" s="1920" t="e">
        <f>#N/A</f>
        <v>#N/A</v>
      </c>
      <c r="AV168" s="1920" t="e">
        <f>#N/A</f>
        <v>#N/A</v>
      </c>
      <c r="AW168" s="1921" t="e">
        <f t="shared" si="49"/>
        <v>#DIV/0!</v>
      </c>
      <c r="AX168" s="1921" t="e">
        <f t="shared" si="50"/>
        <v>#DIV/0!</v>
      </c>
      <c r="AY168" s="1921" t="e">
        <f t="shared" si="51"/>
        <v>#DIV/0!</v>
      </c>
      <c r="AZ168" s="1921" t="e">
        <f>#N/A</f>
        <v>#N/A</v>
      </c>
      <c r="BA168" s="1922" t="e">
        <f>#N/A</f>
        <v>#N/A</v>
      </c>
      <c r="BB168" s="1922" t="e">
        <f>#N/A</f>
        <v>#N/A</v>
      </c>
      <c r="BC168" s="1922" t="e">
        <f>#N/A</f>
        <v>#N/A</v>
      </c>
      <c r="BD168" s="1922" t="e">
        <f>#N/A</f>
        <v>#N/A</v>
      </c>
      <c r="BE168" s="1923">
        <v>0.2</v>
      </c>
      <c r="BF168" s="1923">
        <v>0.8</v>
      </c>
      <c r="BG168" s="1922" t="e">
        <f>#N/A</f>
        <v>#N/A</v>
      </c>
      <c r="BH168" s="1922" t="e">
        <f>#N/A</f>
        <v>#N/A</v>
      </c>
      <c r="BI168" s="1922" t="e">
        <f>#N/A</f>
        <v>#N/A</v>
      </c>
      <c r="BJ168" s="1922" t="e">
        <f t="shared" si="69"/>
        <v>#N/A</v>
      </c>
      <c r="BK168" s="1922" t="e">
        <f t="shared" si="69"/>
        <v>#N/A</v>
      </c>
      <c r="BL168" s="1922" t="e">
        <f>#N/A</f>
        <v>#N/A</v>
      </c>
      <c r="BM168" s="1922" t="e">
        <f>#N/A</f>
        <v>#N/A</v>
      </c>
      <c r="BN168" s="1922" t="e">
        <f>#N/A</f>
        <v>#N/A</v>
      </c>
      <c r="BO168" s="1922" t="e">
        <f t="shared" si="70"/>
        <v>#N/A</v>
      </c>
      <c r="BP168" s="1922" t="e">
        <f t="shared" si="70"/>
        <v>#N/A</v>
      </c>
      <c r="BQ168" s="1922" t="e">
        <f t="shared" si="70"/>
        <v>#N/A</v>
      </c>
      <c r="BR168" s="1922" t="e">
        <f t="shared" si="70"/>
        <v>#N/A</v>
      </c>
      <c r="BS168" s="1924"/>
      <c r="BT168" s="1924"/>
      <c r="BU168" s="1924"/>
      <c r="BV168" s="1924"/>
      <c r="BW168" s="1924"/>
      <c r="BX168" s="1924"/>
      <c r="BY168" s="1924"/>
      <c r="BZ168" s="1924"/>
      <c r="CA168" s="1925"/>
      <c r="CB168" s="1783"/>
      <c r="CC168" s="1926"/>
      <c r="CD168" s="1927"/>
      <c r="CE168" s="1927"/>
      <c r="CF168" s="2225"/>
      <c r="CG168" s="2002"/>
      <c r="CH168" s="1783"/>
      <c r="CI168" s="1783"/>
      <c r="CJ168" s="1783"/>
      <c r="CK168" s="1783"/>
      <c r="CL168" s="1783"/>
      <c r="CM168" s="1783"/>
      <c r="CN168" s="1783"/>
      <c r="CO168" s="1783"/>
      <c r="CP168" s="1783"/>
      <c r="CQ168" s="1783"/>
      <c r="CR168" s="1783"/>
      <c r="CS168" s="1783"/>
      <c r="CT168" s="1783"/>
    </row>
    <row r="169" spans="1:98" ht="14.4">
      <c r="A169" s="2068"/>
      <c r="B169" s="2004"/>
      <c r="C169" s="2541"/>
      <c r="D169" s="2113"/>
      <c r="E169" s="2048"/>
      <c r="F169" s="1891"/>
      <c r="G169" s="1892"/>
      <c r="H169" s="2070"/>
      <c r="I169" s="2226"/>
      <c r="J169" s="2227"/>
      <c r="K169" s="2227"/>
      <c r="L169" s="2227"/>
      <c r="M169" s="2227"/>
      <c r="N169" s="1685"/>
      <c r="O169" s="1898"/>
      <c r="P169" s="1918"/>
      <c r="Q169" s="2073"/>
      <c r="R169" s="1901"/>
      <c r="S169" s="1901"/>
      <c r="T169" s="1902"/>
      <c r="U169" s="1802"/>
      <c r="V169" s="2234">
        <v>3</v>
      </c>
      <c r="W169" s="2542"/>
      <c r="X169" s="1905"/>
      <c r="Y169" s="1905"/>
      <c r="Z169" s="2501"/>
      <c r="AA169" s="2231"/>
      <c r="AB169" s="1908"/>
      <c r="AC169" s="1908"/>
      <c r="AD169" s="1909"/>
      <c r="AE169" s="1885"/>
      <c r="AF169" s="1932"/>
      <c r="AG169" s="1934"/>
      <c r="AH169" s="1934"/>
      <c r="AI169" s="1934"/>
      <c r="AJ169" s="1935"/>
      <c r="AK169" s="1914"/>
      <c r="AL169" s="1915"/>
      <c r="AM169" s="1915"/>
      <c r="AN169" s="1916"/>
      <c r="AO169" s="1783"/>
      <c r="AP169" s="1917"/>
      <c r="AQ169" s="1918"/>
      <c r="AR169" s="1859"/>
      <c r="AS169" s="1919" t="e">
        <f>#N/A</f>
        <v>#N/A</v>
      </c>
      <c r="AT169" s="1920" t="e">
        <f>#N/A</f>
        <v>#N/A</v>
      </c>
      <c r="AU169" s="1920" t="e">
        <f>#N/A</f>
        <v>#N/A</v>
      </c>
      <c r="AV169" s="1920" t="e">
        <f>#N/A</f>
        <v>#N/A</v>
      </c>
      <c r="AW169" s="1921" t="e">
        <f t="shared" si="49"/>
        <v>#DIV/0!</v>
      </c>
      <c r="AX169" s="1921" t="e">
        <f t="shared" si="50"/>
        <v>#DIV/0!</v>
      </c>
      <c r="AY169" s="1921" t="e">
        <f t="shared" si="51"/>
        <v>#DIV/0!</v>
      </c>
      <c r="AZ169" s="1921" t="e">
        <f>#N/A</f>
        <v>#N/A</v>
      </c>
      <c r="BA169" s="1922" t="e">
        <f>#N/A</f>
        <v>#N/A</v>
      </c>
      <c r="BB169" s="1922" t="e">
        <f>#N/A</f>
        <v>#N/A</v>
      </c>
      <c r="BC169" s="1922" t="e">
        <f>#N/A</f>
        <v>#N/A</v>
      </c>
      <c r="BD169" s="1922" t="e">
        <f>#N/A</f>
        <v>#N/A</v>
      </c>
      <c r="BE169" s="1923">
        <v>0.2</v>
      </c>
      <c r="BF169" s="1923">
        <v>0.8</v>
      </c>
      <c r="BG169" s="1922" t="e">
        <f>#N/A</f>
        <v>#N/A</v>
      </c>
      <c r="BH169" s="1922" t="e">
        <f>#N/A</f>
        <v>#N/A</v>
      </c>
      <c r="BI169" s="1922" t="e">
        <f>#N/A</f>
        <v>#N/A</v>
      </c>
      <c r="BJ169" s="1922" t="e">
        <f t="shared" si="69"/>
        <v>#N/A</v>
      </c>
      <c r="BK169" s="1922" t="e">
        <f t="shared" si="69"/>
        <v>#N/A</v>
      </c>
      <c r="BL169" s="1922" t="e">
        <f>#N/A</f>
        <v>#N/A</v>
      </c>
      <c r="BM169" s="1922" t="e">
        <f>#N/A</f>
        <v>#N/A</v>
      </c>
      <c r="BN169" s="1922" t="e">
        <f>#N/A</f>
        <v>#N/A</v>
      </c>
      <c r="BO169" s="1922" t="e">
        <f t="shared" si="70"/>
        <v>#N/A</v>
      </c>
      <c r="BP169" s="1922" t="e">
        <f t="shared" si="70"/>
        <v>#N/A</v>
      </c>
      <c r="BQ169" s="1922" t="e">
        <f t="shared" si="70"/>
        <v>#N/A</v>
      </c>
      <c r="BR169" s="1922" t="e">
        <f t="shared" si="70"/>
        <v>#N/A</v>
      </c>
      <c r="BS169" s="1924"/>
      <c r="BT169" s="1924"/>
      <c r="BU169" s="1924"/>
      <c r="BV169" s="1924"/>
      <c r="BW169" s="1924"/>
      <c r="BX169" s="1924"/>
      <c r="BY169" s="1924"/>
      <c r="BZ169" s="1924"/>
      <c r="CA169" s="1925"/>
      <c r="CB169" s="1783"/>
      <c r="CC169" s="1926"/>
      <c r="CD169" s="1927"/>
      <c r="CE169" s="1927"/>
      <c r="CF169" s="2225"/>
      <c r="CG169" s="2002"/>
      <c r="CH169" s="1783"/>
      <c r="CI169" s="1783"/>
      <c r="CJ169" s="1783"/>
      <c r="CK169" s="1783"/>
      <c r="CL169" s="1783"/>
      <c r="CM169" s="1783"/>
      <c r="CN169" s="1783"/>
      <c r="CO169" s="1783"/>
      <c r="CP169" s="1783"/>
      <c r="CQ169" s="1783"/>
      <c r="CR169" s="1783"/>
      <c r="CS169" s="1783"/>
      <c r="CT169" s="1783"/>
    </row>
    <row r="170" spans="1:98" ht="14.4">
      <c r="A170" s="2068"/>
      <c r="B170" s="2004"/>
      <c r="C170" s="2541"/>
      <c r="D170" s="2113"/>
      <c r="E170" s="2048"/>
      <c r="F170" s="1891"/>
      <c r="G170" s="1892"/>
      <c r="H170" s="2070"/>
      <c r="I170" s="2226"/>
      <c r="J170" s="2227"/>
      <c r="K170" s="2227"/>
      <c r="L170" s="2227"/>
      <c r="M170" s="2227"/>
      <c r="N170" s="1685"/>
      <c r="O170" s="1898"/>
      <c r="P170" s="1918"/>
      <c r="Q170" s="2073"/>
      <c r="R170" s="1901"/>
      <c r="S170" s="1901"/>
      <c r="T170" s="1902"/>
      <c r="U170" s="1802"/>
      <c r="V170" s="2234">
        <v>4</v>
      </c>
      <c r="W170" s="2502"/>
      <c r="X170" s="2272"/>
      <c r="Y170" s="2272"/>
      <c r="Z170" s="2501"/>
      <c r="AA170" s="2231"/>
      <c r="AB170" s="1908"/>
      <c r="AC170" s="1908"/>
      <c r="AD170" s="1909"/>
      <c r="AE170" s="1885"/>
      <c r="AF170" s="1932"/>
      <c r="AG170" s="1934"/>
      <c r="AH170" s="1934"/>
      <c r="AI170" s="1934"/>
      <c r="AJ170" s="1935"/>
      <c r="AK170" s="1914"/>
      <c r="AL170" s="1915"/>
      <c r="AM170" s="1915"/>
      <c r="AN170" s="1916"/>
      <c r="AO170" s="1783"/>
      <c r="AP170" s="1917"/>
      <c r="AQ170" s="1918"/>
      <c r="AR170" s="1859"/>
      <c r="AS170" s="1919" t="e">
        <f>#N/A</f>
        <v>#N/A</v>
      </c>
      <c r="AT170" s="1920" t="e">
        <f>#N/A</f>
        <v>#N/A</v>
      </c>
      <c r="AU170" s="1920" t="e">
        <f>#N/A</f>
        <v>#N/A</v>
      </c>
      <c r="AV170" s="1920" t="e">
        <f>#N/A</f>
        <v>#N/A</v>
      </c>
      <c r="AW170" s="1921" t="e">
        <f t="shared" si="49"/>
        <v>#DIV/0!</v>
      </c>
      <c r="AX170" s="1921" t="e">
        <f t="shared" si="50"/>
        <v>#DIV/0!</v>
      </c>
      <c r="AY170" s="1921" t="e">
        <f t="shared" si="51"/>
        <v>#DIV/0!</v>
      </c>
      <c r="AZ170" s="1921" t="e">
        <f>#N/A</f>
        <v>#N/A</v>
      </c>
      <c r="BA170" s="1922" t="e">
        <f>#N/A</f>
        <v>#N/A</v>
      </c>
      <c r="BB170" s="1922" t="e">
        <f>#N/A</f>
        <v>#N/A</v>
      </c>
      <c r="BC170" s="1922" t="e">
        <f>#N/A</f>
        <v>#N/A</v>
      </c>
      <c r="BD170" s="1922" t="e">
        <f>#N/A</f>
        <v>#N/A</v>
      </c>
      <c r="BE170" s="1923">
        <v>0.2</v>
      </c>
      <c r="BF170" s="1923">
        <v>0.8</v>
      </c>
      <c r="BG170" s="1922" t="e">
        <f>#N/A</f>
        <v>#N/A</v>
      </c>
      <c r="BH170" s="1922" t="e">
        <f>#N/A</f>
        <v>#N/A</v>
      </c>
      <c r="BI170" s="1922" t="e">
        <f>#N/A</f>
        <v>#N/A</v>
      </c>
      <c r="BJ170" s="1922" t="e">
        <f t="shared" si="69"/>
        <v>#N/A</v>
      </c>
      <c r="BK170" s="1922" t="e">
        <f t="shared" si="69"/>
        <v>#N/A</v>
      </c>
      <c r="BL170" s="1922" t="e">
        <f>#N/A</f>
        <v>#N/A</v>
      </c>
      <c r="BM170" s="1922" t="e">
        <f>#N/A</f>
        <v>#N/A</v>
      </c>
      <c r="BN170" s="1922" t="e">
        <f>#N/A</f>
        <v>#N/A</v>
      </c>
      <c r="BO170" s="1922" t="e">
        <f t="shared" si="70"/>
        <v>#N/A</v>
      </c>
      <c r="BP170" s="1922" t="e">
        <f t="shared" si="70"/>
        <v>#N/A</v>
      </c>
      <c r="BQ170" s="1922" t="e">
        <f t="shared" si="70"/>
        <v>#N/A</v>
      </c>
      <c r="BR170" s="1922" t="e">
        <f t="shared" si="70"/>
        <v>#N/A</v>
      </c>
      <c r="BS170" s="1924"/>
      <c r="BT170" s="1924"/>
      <c r="BU170" s="1924"/>
      <c r="BV170" s="1924"/>
      <c r="BW170" s="1924"/>
      <c r="BX170" s="1924"/>
      <c r="BY170" s="1924"/>
      <c r="BZ170" s="1924"/>
      <c r="CA170" s="1925"/>
      <c r="CB170" s="1783"/>
      <c r="CC170" s="1926"/>
      <c r="CD170" s="1927"/>
      <c r="CE170" s="1927"/>
      <c r="CF170" s="2225"/>
      <c r="CG170" s="2002"/>
      <c r="CH170" s="1783"/>
      <c r="CI170" s="1783"/>
      <c r="CJ170" s="1783"/>
      <c r="CK170" s="1783"/>
      <c r="CL170" s="1783"/>
      <c r="CM170" s="1783"/>
      <c r="CN170" s="1783"/>
      <c r="CO170" s="1783"/>
      <c r="CP170" s="1783"/>
      <c r="CQ170" s="1783"/>
      <c r="CR170" s="1783"/>
      <c r="CS170" s="1783"/>
      <c r="CT170" s="1783"/>
    </row>
    <row r="171" spans="1:98" ht="14.4">
      <c r="A171" s="2068"/>
      <c r="B171" s="2004"/>
      <c r="C171" s="2541"/>
      <c r="D171" s="2113"/>
      <c r="E171" s="2048"/>
      <c r="F171" s="1891"/>
      <c r="G171" s="1892"/>
      <c r="H171" s="2070"/>
      <c r="I171" s="2226"/>
      <c r="J171" s="2227"/>
      <c r="K171" s="2227"/>
      <c r="L171" s="2227"/>
      <c r="M171" s="2227"/>
      <c r="N171" s="1685"/>
      <c r="O171" s="1898"/>
      <c r="P171" s="1918"/>
      <c r="Q171" s="2073"/>
      <c r="R171" s="1901"/>
      <c r="S171" s="1901"/>
      <c r="T171" s="1902"/>
      <c r="U171" s="1802"/>
      <c r="V171" s="2234">
        <v>5</v>
      </c>
      <c r="W171" s="2502"/>
      <c r="X171" s="1905"/>
      <c r="Y171" s="1905"/>
      <c r="Z171" s="2501"/>
      <c r="AA171" s="2231"/>
      <c r="AB171" s="1908"/>
      <c r="AC171" s="1908"/>
      <c r="AD171" s="1909"/>
      <c r="AE171" s="1885"/>
      <c r="AF171" s="1932"/>
      <c r="AG171" s="1934"/>
      <c r="AH171" s="1934"/>
      <c r="AI171" s="1934"/>
      <c r="AJ171" s="1935"/>
      <c r="AK171" s="1914"/>
      <c r="AL171" s="1915"/>
      <c r="AM171" s="1915"/>
      <c r="AN171" s="1916"/>
      <c r="AO171" s="1783"/>
      <c r="AP171" s="1917"/>
      <c r="AQ171" s="1918"/>
      <c r="AR171" s="1859"/>
      <c r="AS171" s="1919" t="e">
        <f>#N/A</f>
        <v>#N/A</v>
      </c>
      <c r="AT171" s="1920" t="e">
        <f>#N/A</f>
        <v>#N/A</v>
      </c>
      <c r="AU171" s="1920" t="e">
        <f>#N/A</f>
        <v>#N/A</v>
      </c>
      <c r="AV171" s="1920" t="e">
        <f>#N/A</f>
        <v>#N/A</v>
      </c>
      <c r="AW171" s="1921" t="e">
        <f t="shared" si="49"/>
        <v>#DIV/0!</v>
      </c>
      <c r="AX171" s="1921" t="e">
        <f t="shared" si="50"/>
        <v>#DIV/0!</v>
      </c>
      <c r="AY171" s="1921" t="e">
        <f t="shared" si="51"/>
        <v>#DIV/0!</v>
      </c>
      <c r="AZ171" s="1921" t="e">
        <f>#N/A</f>
        <v>#N/A</v>
      </c>
      <c r="BA171" s="1922" t="e">
        <f>#N/A</f>
        <v>#N/A</v>
      </c>
      <c r="BB171" s="1922" t="e">
        <f>#N/A</f>
        <v>#N/A</v>
      </c>
      <c r="BC171" s="1922" t="e">
        <f>#N/A</f>
        <v>#N/A</v>
      </c>
      <c r="BD171" s="1922" t="e">
        <f>#N/A</f>
        <v>#N/A</v>
      </c>
      <c r="BE171" s="1923">
        <v>0.2</v>
      </c>
      <c r="BF171" s="1923">
        <v>0.8</v>
      </c>
      <c r="BG171" s="1922" t="e">
        <f>#N/A</f>
        <v>#N/A</v>
      </c>
      <c r="BH171" s="1922" t="e">
        <f>#N/A</f>
        <v>#N/A</v>
      </c>
      <c r="BI171" s="1922" t="e">
        <f>#N/A</f>
        <v>#N/A</v>
      </c>
      <c r="BJ171" s="1922" t="e">
        <f t="shared" si="69"/>
        <v>#N/A</v>
      </c>
      <c r="BK171" s="1922" t="e">
        <f t="shared" si="69"/>
        <v>#N/A</v>
      </c>
      <c r="BL171" s="1922" t="e">
        <f>#N/A</f>
        <v>#N/A</v>
      </c>
      <c r="BM171" s="1922" t="e">
        <f>#N/A</f>
        <v>#N/A</v>
      </c>
      <c r="BN171" s="1922" t="e">
        <f>#N/A</f>
        <v>#N/A</v>
      </c>
      <c r="BO171" s="1922" t="e">
        <f t="shared" si="70"/>
        <v>#N/A</v>
      </c>
      <c r="BP171" s="1922" t="e">
        <f t="shared" si="70"/>
        <v>#N/A</v>
      </c>
      <c r="BQ171" s="1922" t="e">
        <f t="shared" si="70"/>
        <v>#N/A</v>
      </c>
      <c r="BR171" s="1922" t="e">
        <f t="shared" si="70"/>
        <v>#N/A</v>
      </c>
      <c r="BS171" s="1924"/>
      <c r="BT171" s="1924"/>
      <c r="BU171" s="1924"/>
      <c r="BV171" s="1924"/>
      <c r="BW171" s="1924"/>
      <c r="BX171" s="1924"/>
      <c r="BY171" s="1924"/>
      <c r="BZ171" s="1924"/>
      <c r="CA171" s="1925"/>
      <c r="CB171" s="1783"/>
      <c r="CC171" s="1926"/>
      <c r="CD171" s="1927"/>
      <c r="CE171" s="1927"/>
      <c r="CF171" s="2225"/>
      <c r="CG171" s="2002"/>
      <c r="CH171" s="1783"/>
      <c r="CI171" s="1783"/>
      <c r="CJ171" s="1783"/>
      <c r="CK171" s="1783"/>
      <c r="CL171" s="1783"/>
      <c r="CM171" s="1783"/>
      <c r="CN171" s="1783"/>
      <c r="CO171" s="1783"/>
      <c r="CP171" s="1783"/>
      <c r="CQ171" s="1783"/>
      <c r="CR171" s="1783"/>
      <c r="CS171" s="1783"/>
      <c r="CT171" s="1783"/>
    </row>
    <row r="172" spans="1:98" ht="14.4">
      <c r="A172" s="2068"/>
      <c r="B172" s="2004"/>
      <c r="C172" s="2541"/>
      <c r="D172" s="2113"/>
      <c r="E172" s="2048"/>
      <c r="F172" s="1891"/>
      <c r="G172" s="1892"/>
      <c r="H172" s="2070"/>
      <c r="I172" s="2226"/>
      <c r="J172" s="2227"/>
      <c r="K172" s="2227"/>
      <c r="L172" s="2227"/>
      <c r="M172" s="2227"/>
      <c r="N172" s="1685"/>
      <c r="O172" s="1898"/>
      <c r="P172" s="1918"/>
      <c r="Q172" s="2073"/>
      <c r="R172" s="1901"/>
      <c r="S172" s="1901"/>
      <c r="T172" s="1902"/>
      <c r="U172" s="1802"/>
      <c r="V172" s="2234">
        <v>6</v>
      </c>
      <c r="W172" s="2502"/>
      <c r="X172" s="1905"/>
      <c r="Y172" s="1905"/>
      <c r="Z172" s="2501"/>
      <c r="AA172" s="2231"/>
      <c r="AB172" s="1908"/>
      <c r="AC172" s="1908"/>
      <c r="AD172" s="1909"/>
      <c r="AE172" s="1885"/>
      <c r="AF172" s="1932"/>
      <c r="AG172" s="1934"/>
      <c r="AH172" s="1934"/>
      <c r="AI172" s="1934"/>
      <c r="AJ172" s="1935"/>
      <c r="AK172" s="1914"/>
      <c r="AL172" s="1915"/>
      <c r="AM172" s="1915"/>
      <c r="AN172" s="1916"/>
      <c r="AO172" s="1783"/>
      <c r="AP172" s="1917"/>
      <c r="AQ172" s="1918"/>
      <c r="AR172" s="1859"/>
      <c r="AS172" s="1919" t="e">
        <f>#N/A</f>
        <v>#N/A</v>
      </c>
      <c r="AT172" s="1920" t="e">
        <f>#N/A</f>
        <v>#N/A</v>
      </c>
      <c r="AU172" s="1920" t="e">
        <f>#N/A</f>
        <v>#N/A</v>
      </c>
      <c r="AV172" s="1920" t="e">
        <f>#N/A</f>
        <v>#N/A</v>
      </c>
      <c r="AW172" s="1921" t="e">
        <f t="shared" si="49"/>
        <v>#DIV/0!</v>
      </c>
      <c r="AX172" s="1921" t="e">
        <f t="shared" si="50"/>
        <v>#DIV/0!</v>
      </c>
      <c r="AY172" s="1921" t="e">
        <f t="shared" si="51"/>
        <v>#DIV/0!</v>
      </c>
      <c r="AZ172" s="1921" t="e">
        <f>#N/A</f>
        <v>#N/A</v>
      </c>
      <c r="BA172" s="1922" t="e">
        <f>#N/A</f>
        <v>#N/A</v>
      </c>
      <c r="BB172" s="1922" t="e">
        <f>#N/A</f>
        <v>#N/A</v>
      </c>
      <c r="BC172" s="1922" t="e">
        <f>#N/A</f>
        <v>#N/A</v>
      </c>
      <c r="BD172" s="1922" t="e">
        <f>#N/A</f>
        <v>#N/A</v>
      </c>
      <c r="BE172" s="1923">
        <v>0.2</v>
      </c>
      <c r="BF172" s="1923">
        <v>0.8</v>
      </c>
      <c r="BG172" s="1922" t="e">
        <f>#N/A</f>
        <v>#N/A</v>
      </c>
      <c r="BH172" s="1922" t="e">
        <f>#N/A</f>
        <v>#N/A</v>
      </c>
      <c r="BI172" s="1922" t="e">
        <f>#N/A</f>
        <v>#N/A</v>
      </c>
      <c r="BJ172" s="1922" t="e">
        <f t="shared" si="69"/>
        <v>#N/A</v>
      </c>
      <c r="BK172" s="1922" t="e">
        <f t="shared" si="69"/>
        <v>#N/A</v>
      </c>
      <c r="BL172" s="1922" t="e">
        <f>#N/A</f>
        <v>#N/A</v>
      </c>
      <c r="BM172" s="1922" t="e">
        <f>#N/A</f>
        <v>#N/A</v>
      </c>
      <c r="BN172" s="1922" t="e">
        <f>#N/A</f>
        <v>#N/A</v>
      </c>
      <c r="BO172" s="1922" t="e">
        <f t="shared" si="70"/>
        <v>#N/A</v>
      </c>
      <c r="BP172" s="1922" t="e">
        <f t="shared" si="70"/>
        <v>#N/A</v>
      </c>
      <c r="BQ172" s="1922" t="e">
        <f t="shared" si="70"/>
        <v>#N/A</v>
      </c>
      <c r="BR172" s="1922" t="e">
        <f t="shared" si="70"/>
        <v>#N/A</v>
      </c>
      <c r="BS172" s="1924"/>
      <c r="BT172" s="1924"/>
      <c r="BU172" s="1924"/>
      <c r="BV172" s="1924"/>
      <c r="BW172" s="1924"/>
      <c r="BX172" s="1924"/>
      <c r="BY172" s="1924"/>
      <c r="BZ172" s="1924"/>
      <c r="CA172" s="1925"/>
      <c r="CB172" s="1783"/>
      <c r="CC172" s="1926"/>
      <c r="CD172" s="1927"/>
      <c r="CE172" s="1927"/>
      <c r="CF172" s="2225"/>
      <c r="CG172" s="2002"/>
      <c r="CH172" s="1783"/>
      <c r="CI172" s="1783"/>
      <c r="CJ172" s="1783"/>
      <c r="CK172" s="1783"/>
      <c r="CL172" s="1783"/>
      <c r="CM172" s="1783"/>
      <c r="CN172" s="1783"/>
      <c r="CO172" s="1783"/>
      <c r="CP172" s="1783"/>
      <c r="CQ172" s="1783"/>
      <c r="CR172" s="1783"/>
      <c r="CS172" s="1783"/>
      <c r="CT172" s="1783"/>
    </row>
    <row r="173" spans="1:98" ht="14.4">
      <c r="A173" s="2068"/>
      <c r="B173" s="2004"/>
      <c r="C173" s="2541"/>
      <c r="D173" s="2113"/>
      <c r="E173" s="2048"/>
      <c r="F173" s="1891"/>
      <c r="G173" s="1892"/>
      <c r="H173" s="2070"/>
      <c r="I173" s="2226"/>
      <c r="J173" s="2227"/>
      <c r="K173" s="2227"/>
      <c r="L173" s="2227"/>
      <c r="M173" s="2227"/>
      <c r="N173" s="1685"/>
      <c r="O173" s="1898"/>
      <c r="P173" s="1918"/>
      <c r="Q173" s="2073"/>
      <c r="R173" s="1901"/>
      <c r="S173" s="1901"/>
      <c r="T173" s="1902"/>
      <c r="U173" s="1802"/>
      <c r="V173" s="2234">
        <v>7</v>
      </c>
      <c r="W173" s="2502"/>
      <c r="X173" s="1905"/>
      <c r="Y173" s="1905"/>
      <c r="Z173" s="2501"/>
      <c r="AA173" s="2231"/>
      <c r="AB173" s="1908"/>
      <c r="AC173" s="1908"/>
      <c r="AD173" s="1909"/>
      <c r="AE173" s="1885"/>
      <c r="AF173" s="1932"/>
      <c r="AG173" s="1934"/>
      <c r="AH173" s="1934"/>
      <c r="AI173" s="1934"/>
      <c r="AJ173" s="1935"/>
      <c r="AK173" s="1914"/>
      <c r="AL173" s="1915"/>
      <c r="AM173" s="1915"/>
      <c r="AN173" s="1916"/>
      <c r="AO173" s="1783"/>
      <c r="AP173" s="1917"/>
      <c r="AQ173" s="1918"/>
      <c r="AR173" s="1859"/>
      <c r="AS173" s="1919" t="e">
        <f>#N/A</f>
        <v>#N/A</v>
      </c>
      <c r="AT173" s="1920" t="e">
        <f>#N/A</f>
        <v>#N/A</v>
      </c>
      <c r="AU173" s="1920" t="e">
        <f>#N/A</f>
        <v>#N/A</v>
      </c>
      <c r="AV173" s="1920" t="e">
        <f>#N/A</f>
        <v>#N/A</v>
      </c>
      <c r="AW173" s="1921" t="e">
        <f t="shared" si="49"/>
        <v>#DIV/0!</v>
      </c>
      <c r="AX173" s="1921" t="e">
        <f t="shared" si="50"/>
        <v>#DIV/0!</v>
      </c>
      <c r="AY173" s="1921" t="e">
        <f t="shared" si="51"/>
        <v>#DIV/0!</v>
      </c>
      <c r="AZ173" s="1921" t="e">
        <f>#N/A</f>
        <v>#N/A</v>
      </c>
      <c r="BA173" s="1922" t="e">
        <f>#N/A</f>
        <v>#N/A</v>
      </c>
      <c r="BB173" s="1922" t="e">
        <f>#N/A</f>
        <v>#N/A</v>
      </c>
      <c r="BC173" s="1922" t="e">
        <f>#N/A</f>
        <v>#N/A</v>
      </c>
      <c r="BD173" s="1922" t="e">
        <f>#N/A</f>
        <v>#N/A</v>
      </c>
      <c r="BE173" s="1923">
        <v>0.2</v>
      </c>
      <c r="BF173" s="1923">
        <v>0.8</v>
      </c>
      <c r="BG173" s="1922" t="e">
        <f>#N/A</f>
        <v>#N/A</v>
      </c>
      <c r="BH173" s="1922" t="e">
        <f>#N/A</f>
        <v>#N/A</v>
      </c>
      <c r="BI173" s="1922" t="e">
        <f>#N/A</f>
        <v>#N/A</v>
      </c>
      <c r="BJ173" s="1922" t="e">
        <f t="shared" si="69"/>
        <v>#N/A</v>
      </c>
      <c r="BK173" s="1922" t="e">
        <f t="shared" si="69"/>
        <v>#N/A</v>
      </c>
      <c r="BL173" s="1922" t="e">
        <f>#N/A</f>
        <v>#N/A</v>
      </c>
      <c r="BM173" s="1922" t="e">
        <f>#N/A</f>
        <v>#N/A</v>
      </c>
      <c r="BN173" s="1922" t="e">
        <f>#N/A</f>
        <v>#N/A</v>
      </c>
      <c r="BO173" s="1922" t="e">
        <f t="shared" si="70"/>
        <v>#N/A</v>
      </c>
      <c r="BP173" s="1922" t="e">
        <f t="shared" si="70"/>
        <v>#N/A</v>
      </c>
      <c r="BQ173" s="1922" t="e">
        <f t="shared" si="70"/>
        <v>#N/A</v>
      </c>
      <c r="BR173" s="1922" t="e">
        <f t="shared" si="70"/>
        <v>#N/A</v>
      </c>
      <c r="BS173" s="1924"/>
      <c r="BT173" s="1924"/>
      <c r="BU173" s="1924"/>
      <c r="BV173" s="1924"/>
      <c r="BW173" s="1924"/>
      <c r="BX173" s="1924"/>
      <c r="BY173" s="1924"/>
      <c r="BZ173" s="1924"/>
      <c r="CA173" s="1925"/>
      <c r="CB173" s="1783"/>
      <c r="CC173" s="1926"/>
      <c r="CD173" s="1927"/>
      <c r="CE173" s="1927"/>
      <c r="CF173" s="2225"/>
      <c r="CG173" s="2002"/>
      <c r="CH173" s="1783"/>
      <c r="CI173" s="1783"/>
      <c r="CJ173" s="1783"/>
      <c r="CK173" s="1783"/>
      <c r="CL173" s="1783"/>
      <c r="CM173" s="1783"/>
      <c r="CN173" s="1783"/>
      <c r="CO173" s="1783"/>
      <c r="CP173" s="1783"/>
      <c r="CQ173" s="1783"/>
      <c r="CR173" s="1783"/>
      <c r="CS173" s="1783"/>
      <c r="CT173" s="1783"/>
    </row>
    <row r="174" spans="1:98" ht="14.4">
      <c r="A174" s="2068"/>
      <c r="B174" s="2004"/>
      <c r="C174" s="2541"/>
      <c r="D174" s="2113"/>
      <c r="E174" s="2048"/>
      <c r="F174" s="1891"/>
      <c r="G174" s="1892"/>
      <c r="H174" s="2070"/>
      <c r="I174" s="2226"/>
      <c r="J174" s="2227"/>
      <c r="K174" s="2227"/>
      <c r="L174" s="2227"/>
      <c r="M174" s="2227"/>
      <c r="N174" s="1685"/>
      <c r="O174" s="1898"/>
      <c r="P174" s="1918"/>
      <c r="Q174" s="2073"/>
      <c r="R174" s="1901"/>
      <c r="S174" s="1901"/>
      <c r="T174" s="1902"/>
      <c r="U174" s="1802"/>
      <c r="V174" s="2234">
        <v>8</v>
      </c>
      <c r="W174" s="2502"/>
      <c r="X174" s="1905"/>
      <c r="Y174" s="1905"/>
      <c r="Z174" s="2501"/>
      <c r="AA174" s="2231"/>
      <c r="AB174" s="1908"/>
      <c r="AC174" s="1908"/>
      <c r="AD174" s="1909"/>
      <c r="AE174" s="1885"/>
      <c r="AF174" s="1932"/>
      <c r="AG174" s="1934"/>
      <c r="AH174" s="1934"/>
      <c r="AI174" s="1934"/>
      <c r="AJ174" s="1935"/>
      <c r="AK174" s="1914"/>
      <c r="AL174" s="1915"/>
      <c r="AM174" s="1915"/>
      <c r="AN174" s="1916"/>
      <c r="AO174" s="1783"/>
      <c r="AP174" s="1917"/>
      <c r="AQ174" s="1918"/>
      <c r="AR174" s="1859"/>
      <c r="AS174" s="1919" t="e">
        <f>#N/A</f>
        <v>#N/A</v>
      </c>
      <c r="AT174" s="1920" t="e">
        <f>#N/A</f>
        <v>#N/A</v>
      </c>
      <c r="AU174" s="1920" t="e">
        <f>#N/A</f>
        <v>#N/A</v>
      </c>
      <c r="AV174" s="1920" t="e">
        <f>#N/A</f>
        <v>#N/A</v>
      </c>
      <c r="AW174" s="1921" t="e">
        <f t="shared" si="49"/>
        <v>#DIV/0!</v>
      </c>
      <c r="AX174" s="1921" t="e">
        <f t="shared" si="50"/>
        <v>#DIV/0!</v>
      </c>
      <c r="AY174" s="1921" t="e">
        <f t="shared" si="51"/>
        <v>#DIV/0!</v>
      </c>
      <c r="AZ174" s="1921" t="e">
        <f>#N/A</f>
        <v>#N/A</v>
      </c>
      <c r="BA174" s="1922" t="e">
        <f>#N/A</f>
        <v>#N/A</v>
      </c>
      <c r="BB174" s="1922" t="e">
        <f>#N/A</f>
        <v>#N/A</v>
      </c>
      <c r="BC174" s="1922" t="e">
        <f>#N/A</f>
        <v>#N/A</v>
      </c>
      <c r="BD174" s="1922" t="e">
        <f>#N/A</f>
        <v>#N/A</v>
      </c>
      <c r="BE174" s="1923">
        <v>0.2</v>
      </c>
      <c r="BF174" s="1923">
        <v>0.8</v>
      </c>
      <c r="BG174" s="1922" t="e">
        <f>#N/A</f>
        <v>#N/A</v>
      </c>
      <c r="BH174" s="1922" t="e">
        <f>#N/A</f>
        <v>#N/A</v>
      </c>
      <c r="BI174" s="1922" t="e">
        <f>#N/A</f>
        <v>#N/A</v>
      </c>
      <c r="BJ174" s="1922" t="e">
        <f t="shared" si="69"/>
        <v>#N/A</v>
      </c>
      <c r="BK174" s="1922" t="e">
        <f t="shared" si="69"/>
        <v>#N/A</v>
      </c>
      <c r="BL174" s="1922" t="e">
        <f>#N/A</f>
        <v>#N/A</v>
      </c>
      <c r="BM174" s="1922" t="e">
        <f>#N/A</f>
        <v>#N/A</v>
      </c>
      <c r="BN174" s="1922" t="e">
        <f>#N/A</f>
        <v>#N/A</v>
      </c>
      <c r="BO174" s="1922" t="e">
        <f t="shared" si="70"/>
        <v>#N/A</v>
      </c>
      <c r="BP174" s="1922" t="e">
        <f t="shared" si="70"/>
        <v>#N/A</v>
      </c>
      <c r="BQ174" s="1922" t="e">
        <f t="shared" si="70"/>
        <v>#N/A</v>
      </c>
      <c r="BR174" s="1922" t="e">
        <f t="shared" si="70"/>
        <v>#N/A</v>
      </c>
      <c r="BS174" s="1924"/>
      <c r="BT174" s="1924"/>
      <c r="BU174" s="1924"/>
      <c r="BV174" s="1924"/>
      <c r="BW174" s="1924"/>
      <c r="BX174" s="1924"/>
      <c r="BY174" s="1924"/>
      <c r="BZ174" s="1924"/>
      <c r="CA174" s="1925"/>
      <c r="CB174" s="1783"/>
      <c r="CC174" s="1926"/>
      <c r="CD174" s="1927"/>
      <c r="CE174" s="1927"/>
      <c r="CF174" s="2225"/>
      <c r="CG174" s="2002"/>
      <c r="CH174" s="1783"/>
      <c r="CI174" s="1783"/>
      <c r="CJ174" s="1783"/>
      <c r="CK174" s="1783"/>
      <c r="CL174" s="1783"/>
      <c r="CM174" s="1783"/>
      <c r="CN174" s="1783"/>
      <c r="CO174" s="1783"/>
      <c r="CP174" s="1783"/>
      <c r="CQ174" s="1783"/>
      <c r="CR174" s="1783"/>
      <c r="CS174" s="1783"/>
      <c r="CT174" s="1783"/>
    </row>
    <row r="175" spans="1:98" ht="14.4">
      <c r="A175" s="2068"/>
      <c r="B175" s="2004"/>
      <c r="C175" s="2541"/>
      <c r="D175" s="2113"/>
      <c r="E175" s="2048"/>
      <c r="F175" s="1891"/>
      <c r="G175" s="1892"/>
      <c r="H175" s="2070"/>
      <c r="I175" s="2226"/>
      <c r="J175" s="2227"/>
      <c r="K175" s="2227"/>
      <c r="L175" s="2227"/>
      <c r="M175" s="2227"/>
      <c r="N175" s="1685"/>
      <c r="O175" s="1898"/>
      <c r="P175" s="1918"/>
      <c r="Q175" s="2073"/>
      <c r="R175" s="1901"/>
      <c r="S175" s="1901"/>
      <c r="T175" s="1902"/>
      <c r="U175" s="1802"/>
      <c r="V175" s="2234">
        <v>9</v>
      </c>
      <c r="W175" s="2502"/>
      <c r="X175" s="1905"/>
      <c r="Y175" s="1905"/>
      <c r="Z175" s="2501"/>
      <c r="AA175" s="2231"/>
      <c r="AB175" s="1908"/>
      <c r="AC175" s="1908"/>
      <c r="AD175" s="1909"/>
      <c r="AE175" s="1885"/>
      <c r="AF175" s="1932"/>
      <c r="AG175" s="1934"/>
      <c r="AH175" s="1934"/>
      <c r="AI175" s="1934"/>
      <c r="AJ175" s="1935"/>
      <c r="AK175" s="1914"/>
      <c r="AL175" s="1915"/>
      <c r="AM175" s="1915"/>
      <c r="AN175" s="1916"/>
      <c r="AO175" s="1783"/>
      <c r="AP175" s="1917"/>
      <c r="AQ175" s="1918"/>
      <c r="AR175" s="1859"/>
      <c r="AS175" s="1919" t="e">
        <f>#N/A</f>
        <v>#N/A</v>
      </c>
      <c r="AT175" s="1920" t="e">
        <f>#N/A</f>
        <v>#N/A</v>
      </c>
      <c r="AU175" s="1920" t="e">
        <f>#N/A</f>
        <v>#N/A</v>
      </c>
      <c r="AV175" s="1920" t="e">
        <f>#N/A</f>
        <v>#N/A</v>
      </c>
      <c r="AW175" s="1921" t="e">
        <f t="shared" si="49"/>
        <v>#DIV/0!</v>
      </c>
      <c r="AX175" s="1921" t="e">
        <f t="shared" si="50"/>
        <v>#DIV/0!</v>
      </c>
      <c r="AY175" s="1921" t="e">
        <f t="shared" si="51"/>
        <v>#DIV/0!</v>
      </c>
      <c r="AZ175" s="1921" t="e">
        <f>#N/A</f>
        <v>#N/A</v>
      </c>
      <c r="BA175" s="1922" t="e">
        <f>#N/A</f>
        <v>#N/A</v>
      </c>
      <c r="BB175" s="1922" t="e">
        <f>#N/A</f>
        <v>#N/A</v>
      </c>
      <c r="BC175" s="1922" t="e">
        <f>#N/A</f>
        <v>#N/A</v>
      </c>
      <c r="BD175" s="1922" t="e">
        <f>#N/A</f>
        <v>#N/A</v>
      </c>
      <c r="BE175" s="1923">
        <v>0.2</v>
      </c>
      <c r="BF175" s="1923">
        <v>0.8</v>
      </c>
      <c r="BG175" s="1922" t="e">
        <f>#N/A</f>
        <v>#N/A</v>
      </c>
      <c r="BH175" s="1922" t="e">
        <f>#N/A</f>
        <v>#N/A</v>
      </c>
      <c r="BI175" s="1922" t="e">
        <f>#N/A</f>
        <v>#N/A</v>
      </c>
      <c r="BJ175" s="1922" t="e">
        <f t="shared" si="69"/>
        <v>#N/A</v>
      </c>
      <c r="BK175" s="1922" t="e">
        <f t="shared" si="69"/>
        <v>#N/A</v>
      </c>
      <c r="BL175" s="1922" t="e">
        <f>#N/A</f>
        <v>#N/A</v>
      </c>
      <c r="BM175" s="1922" t="e">
        <f>#N/A</f>
        <v>#N/A</v>
      </c>
      <c r="BN175" s="1922" t="e">
        <f>#N/A</f>
        <v>#N/A</v>
      </c>
      <c r="BO175" s="1922" t="e">
        <f t="shared" si="70"/>
        <v>#N/A</v>
      </c>
      <c r="BP175" s="1922" t="e">
        <f t="shared" si="70"/>
        <v>#N/A</v>
      </c>
      <c r="BQ175" s="1922" t="e">
        <f t="shared" si="70"/>
        <v>#N/A</v>
      </c>
      <c r="BR175" s="1922" t="e">
        <f t="shared" si="70"/>
        <v>#N/A</v>
      </c>
      <c r="BS175" s="1924"/>
      <c r="BT175" s="1924"/>
      <c r="BU175" s="1924"/>
      <c r="BV175" s="1924"/>
      <c r="BW175" s="1924"/>
      <c r="BX175" s="1924"/>
      <c r="BY175" s="1924"/>
      <c r="BZ175" s="1924"/>
      <c r="CA175" s="1925"/>
      <c r="CB175" s="1783"/>
      <c r="CC175" s="1926"/>
      <c r="CD175" s="1927"/>
      <c r="CE175" s="1927"/>
      <c r="CF175" s="2225"/>
      <c r="CG175" s="2002"/>
      <c r="CH175" s="1783"/>
      <c r="CI175" s="1783"/>
      <c r="CJ175" s="1783"/>
      <c r="CK175" s="1783"/>
      <c r="CL175" s="1783"/>
      <c r="CM175" s="1783"/>
      <c r="CN175" s="1783"/>
      <c r="CO175" s="1783"/>
      <c r="CP175" s="1783"/>
      <c r="CQ175" s="1783"/>
      <c r="CR175" s="1783"/>
      <c r="CS175" s="1783"/>
      <c r="CT175" s="1783"/>
    </row>
    <row r="176" spans="1:98" thickBot="1">
      <c r="A176" s="2308"/>
      <c r="B176" s="2543"/>
      <c r="C176" s="2544"/>
      <c r="D176" s="2389"/>
      <c r="E176" s="2390"/>
      <c r="F176" s="2352"/>
      <c r="G176" s="2353"/>
      <c r="H176" s="2391"/>
      <c r="I176" s="2392"/>
      <c r="J176" s="2393"/>
      <c r="K176" s="2393"/>
      <c r="L176" s="2393"/>
      <c r="M176" s="2393"/>
      <c r="N176" s="2394"/>
      <c r="O176" s="2359"/>
      <c r="P176" s="2360"/>
      <c r="Q176" s="2361"/>
      <c r="R176" s="2362"/>
      <c r="S176" s="2362"/>
      <c r="T176" s="2363"/>
      <c r="U176" s="1802"/>
      <c r="V176" s="2533">
        <v>10</v>
      </c>
      <c r="W176" s="2534"/>
      <c r="X176" s="2535"/>
      <c r="Y176" s="2535"/>
      <c r="Z176" s="2536"/>
      <c r="AA176" s="2472"/>
      <c r="AB176" s="1951"/>
      <c r="AC176" s="1951"/>
      <c r="AD176" s="1952"/>
      <c r="AE176" s="1885"/>
      <c r="AF176" s="2366"/>
      <c r="AG176" s="2368"/>
      <c r="AH176" s="2368"/>
      <c r="AI176" s="2368"/>
      <c r="AJ176" s="2369"/>
      <c r="AK176" s="2370"/>
      <c r="AL176" s="2371"/>
      <c r="AM176" s="2371"/>
      <c r="AN176" s="2372"/>
      <c r="AO176" s="1783"/>
      <c r="AP176" s="2373"/>
      <c r="AQ176" s="2360"/>
      <c r="AR176" s="1859"/>
      <c r="AS176" s="1962" t="e">
        <f>#N/A</f>
        <v>#N/A</v>
      </c>
      <c r="AT176" s="2374" t="e">
        <f>#N/A</f>
        <v>#N/A</v>
      </c>
      <c r="AU176" s="2374" t="e">
        <f>#N/A</f>
        <v>#N/A</v>
      </c>
      <c r="AV176" s="2374" t="e">
        <f>#N/A</f>
        <v>#N/A</v>
      </c>
      <c r="AW176" s="2375" t="e">
        <f t="shared" si="49"/>
        <v>#DIV/0!</v>
      </c>
      <c r="AX176" s="2375" t="e">
        <f t="shared" si="50"/>
        <v>#DIV/0!</v>
      </c>
      <c r="AY176" s="2375" t="e">
        <f t="shared" si="51"/>
        <v>#DIV/0!</v>
      </c>
      <c r="AZ176" s="2375" t="e">
        <f>#N/A</f>
        <v>#N/A</v>
      </c>
      <c r="BA176" s="1966" t="e">
        <f>#N/A</f>
        <v>#N/A</v>
      </c>
      <c r="BB176" s="1966" t="e">
        <f>#N/A</f>
        <v>#N/A</v>
      </c>
      <c r="BC176" s="1966" t="e">
        <f>#N/A</f>
        <v>#N/A</v>
      </c>
      <c r="BD176" s="1966" t="e">
        <f>#N/A</f>
        <v>#N/A</v>
      </c>
      <c r="BE176" s="1965">
        <v>0.2</v>
      </c>
      <c r="BF176" s="1965">
        <v>0.8</v>
      </c>
      <c r="BG176" s="1966" t="e">
        <f>#N/A</f>
        <v>#N/A</v>
      </c>
      <c r="BH176" s="1966" t="e">
        <f>#N/A</f>
        <v>#N/A</v>
      </c>
      <c r="BI176" s="1966" t="e">
        <f>#N/A</f>
        <v>#N/A</v>
      </c>
      <c r="BJ176" s="1966" t="e">
        <f t="shared" ref="BJ176:BK191" si="73">+AZ176*BE176</f>
        <v>#N/A</v>
      </c>
      <c r="BK176" s="1966" t="e">
        <f t="shared" si="73"/>
        <v>#N/A</v>
      </c>
      <c r="BL176" s="1966" t="e">
        <f>#N/A</f>
        <v>#N/A</v>
      </c>
      <c r="BM176" s="1966" t="e">
        <f>#N/A</f>
        <v>#N/A</v>
      </c>
      <c r="BN176" s="1966" t="e">
        <f>#N/A</f>
        <v>#N/A</v>
      </c>
      <c r="BO176" s="1966" t="e">
        <f t="shared" ref="BO176:BR191" si="74">+BG176+BK176</f>
        <v>#N/A</v>
      </c>
      <c r="BP176" s="1966" t="e">
        <f t="shared" si="74"/>
        <v>#N/A</v>
      </c>
      <c r="BQ176" s="1966" t="e">
        <f t="shared" si="74"/>
        <v>#N/A</v>
      </c>
      <c r="BR176" s="1966" t="e">
        <f t="shared" si="74"/>
        <v>#N/A</v>
      </c>
      <c r="BS176" s="1816"/>
      <c r="BT176" s="1816"/>
      <c r="BU176" s="1816"/>
      <c r="BV176" s="1816"/>
      <c r="BW176" s="1816"/>
      <c r="BX176" s="1816"/>
      <c r="BY176" s="1816"/>
      <c r="BZ176" s="1816"/>
      <c r="CA176" s="1817"/>
      <c r="CB176" s="1783"/>
      <c r="CC176" s="1967"/>
      <c r="CD176" s="1968"/>
      <c r="CE176" s="1968"/>
      <c r="CF176" s="2376"/>
      <c r="CG176" s="2377"/>
      <c r="CH176" s="1783"/>
      <c r="CI176" s="1783"/>
      <c r="CJ176" s="1783"/>
      <c r="CK176" s="1783"/>
      <c r="CL176" s="1783"/>
      <c r="CM176" s="1783"/>
      <c r="CN176" s="1783"/>
      <c r="CO176" s="1783"/>
      <c r="CP176" s="1783"/>
      <c r="CQ176" s="1783"/>
      <c r="CR176" s="1783"/>
      <c r="CS176" s="1783"/>
      <c r="CT176" s="1783"/>
    </row>
    <row r="177" spans="1:98" ht="14.4">
      <c r="A177" s="1829">
        <v>14</v>
      </c>
      <c r="B177" s="2537"/>
      <c r="C177" s="2538"/>
      <c r="D177" s="1871"/>
      <c r="E177" s="2399"/>
      <c r="F177" s="1833"/>
      <c r="G177" s="1872"/>
      <c r="H177" s="1835"/>
      <c r="I177" s="1836"/>
      <c r="J177" s="1837"/>
      <c r="K177" s="1837"/>
      <c r="L177" s="1837"/>
      <c r="M177" s="1837"/>
      <c r="N177" s="1839"/>
      <c r="O177" s="2378"/>
      <c r="P177" s="2539"/>
      <c r="Q177" s="1842"/>
      <c r="R177" s="1843"/>
      <c r="S177" s="1843"/>
      <c r="T177" s="1844"/>
      <c r="U177" s="1885"/>
      <c r="V177" s="2241">
        <v>1</v>
      </c>
      <c r="W177" s="2545"/>
      <c r="X177" s="2540"/>
      <c r="Y177" s="2540"/>
      <c r="Z177" s="2539"/>
      <c r="AA177" s="1848"/>
      <c r="AB177" s="1849"/>
      <c r="AC177" s="1849"/>
      <c r="AD177" s="1850"/>
      <c r="AE177" s="1885"/>
      <c r="AF177" s="1851"/>
      <c r="AG177" s="1887"/>
      <c r="AH177" s="1887"/>
      <c r="AI177" s="1887"/>
      <c r="AJ177" s="1853"/>
      <c r="AK177" s="1854"/>
      <c r="AL177" s="1855"/>
      <c r="AM177" s="1855"/>
      <c r="AN177" s="1856"/>
      <c r="AO177" s="2233"/>
      <c r="AP177" s="1857"/>
      <c r="AQ177" s="1858"/>
      <c r="AR177" s="1859"/>
      <c r="AS177" s="1860" t="e">
        <f>#N/A</f>
        <v>#N/A</v>
      </c>
      <c r="AT177" s="2344" t="e">
        <f>#N/A</f>
        <v>#N/A</v>
      </c>
      <c r="AU177" s="2344" t="e">
        <f>#N/A</f>
        <v>#N/A</v>
      </c>
      <c r="AV177" s="2344" t="e">
        <f>#N/A</f>
        <v>#N/A</v>
      </c>
      <c r="AW177" s="1997" t="e">
        <f t="shared" si="49"/>
        <v>#DIV/0!</v>
      </c>
      <c r="AX177" s="1997" t="e">
        <f t="shared" si="50"/>
        <v>#DIV/0!</v>
      </c>
      <c r="AY177" s="1997" t="e">
        <f t="shared" si="51"/>
        <v>#DIV/0!</v>
      </c>
      <c r="AZ177" s="1997" t="e">
        <f>#N/A</f>
        <v>#N/A</v>
      </c>
      <c r="BA177" s="1998" t="e">
        <f>#N/A</f>
        <v>#N/A</v>
      </c>
      <c r="BB177" s="1998" t="e">
        <f>#N/A</f>
        <v>#N/A</v>
      </c>
      <c r="BC177" s="1998" t="e">
        <f>#N/A</f>
        <v>#N/A</v>
      </c>
      <c r="BD177" s="1998" t="e">
        <f>#N/A</f>
        <v>#N/A</v>
      </c>
      <c r="BE177" s="2345">
        <v>0.2</v>
      </c>
      <c r="BF177" s="2345">
        <v>0.8</v>
      </c>
      <c r="BG177" s="1998" t="e">
        <f>#N/A</f>
        <v>#N/A</v>
      </c>
      <c r="BH177" s="1998" t="e">
        <f>#N/A</f>
        <v>#N/A</v>
      </c>
      <c r="BI177" s="1998" t="e">
        <f>#N/A</f>
        <v>#N/A</v>
      </c>
      <c r="BJ177" s="1998" t="e">
        <f t="shared" si="73"/>
        <v>#N/A</v>
      </c>
      <c r="BK177" s="1998" t="e">
        <f t="shared" si="73"/>
        <v>#N/A</v>
      </c>
      <c r="BL177" s="1998" t="e">
        <f>#N/A</f>
        <v>#N/A</v>
      </c>
      <c r="BM177" s="1998" t="e">
        <f>#N/A</f>
        <v>#N/A</v>
      </c>
      <c r="BN177" s="1998" t="e">
        <f>#N/A</f>
        <v>#N/A</v>
      </c>
      <c r="BO177" s="1998" t="e">
        <f t="shared" si="74"/>
        <v>#N/A</v>
      </c>
      <c r="BP177" s="1863" t="e">
        <f t="shared" si="74"/>
        <v>#N/A</v>
      </c>
      <c r="BQ177" s="1863" t="e">
        <f t="shared" si="74"/>
        <v>#N/A</v>
      </c>
      <c r="BR177" s="1863" t="e">
        <f t="shared" si="74"/>
        <v>#N/A</v>
      </c>
      <c r="BS177" s="2346" t="e">
        <f t="shared" ref="BS177:BV177" si="75">AVERAGEIF(BO177:BO186,"&lt;&gt;#¡DIV/0!")</f>
        <v>#N/A</v>
      </c>
      <c r="BT177" s="2346" t="e">
        <f t="shared" si="75"/>
        <v>#N/A</v>
      </c>
      <c r="BU177" s="2346" t="e">
        <f t="shared" si="75"/>
        <v>#N/A</v>
      </c>
      <c r="BV177" s="2346" t="e">
        <f t="shared" si="75"/>
        <v>#N/A</v>
      </c>
      <c r="BW177" s="1866" t="e">
        <f>+C177*BS177</f>
        <v>#N/A</v>
      </c>
      <c r="BX177" s="1866" t="e">
        <f>+C177*BT177</f>
        <v>#N/A</v>
      </c>
      <c r="BY177" s="1866" t="e">
        <f>+C177*BU177</f>
        <v>#N/A</v>
      </c>
      <c r="BZ177" s="1866" t="e">
        <f>+C177*BV177</f>
        <v>#N/A</v>
      </c>
      <c r="CA177" s="2347" t="e">
        <f>SUM(BW177:BZ186)</f>
        <v>#N/A</v>
      </c>
      <c r="CB177" s="1783"/>
      <c r="CC177" s="1868" t="e">
        <f t="shared" ref="CC177:CF177" si="76">+Q177/$N$177</f>
        <v>#DIV/0!</v>
      </c>
      <c r="CD177" s="1869" t="e">
        <f t="shared" si="76"/>
        <v>#DIV/0!</v>
      </c>
      <c r="CE177" s="1869" t="e">
        <f t="shared" si="76"/>
        <v>#DIV/0!</v>
      </c>
      <c r="CF177" s="2348" t="e">
        <f t="shared" si="76"/>
        <v>#DIV/0!</v>
      </c>
      <c r="CG177" s="2349" t="e">
        <f>AVERAGE(CC177:CF186)</f>
        <v>#DIV/0!</v>
      </c>
      <c r="CH177" s="1783"/>
      <c r="CI177" s="1783"/>
      <c r="CJ177" s="1783"/>
      <c r="CK177" s="1783"/>
      <c r="CL177" s="1783"/>
      <c r="CM177" s="1783"/>
      <c r="CN177" s="1783"/>
      <c r="CO177" s="1783"/>
      <c r="CP177" s="1783"/>
      <c r="CQ177" s="1783"/>
      <c r="CR177" s="1783"/>
      <c r="CS177" s="1783"/>
      <c r="CT177" s="1783"/>
    </row>
    <row r="178" spans="1:98" ht="14.4">
      <c r="A178" s="2068"/>
      <c r="B178" s="2004"/>
      <c r="C178" s="2541"/>
      <c r="D178" s="2113"/>
      <c r="E178" s="2048"/>
      <c r="F178" s="1891"/>
      <c r="G178" s="1892"/>
      <c r="H178" s="2070"/>
      <c r="I178" s="2226"/>
      <c r="J178" s="2227"/>
      <c r="K178" s="2227"/>
      <c r="L178" s="2227"/>
      <c r="M178" s="2227"/>
      <c r="N178" s="1685"/>
      <c r="O178" s="1898"/>
      <c r="P178" s="1918"/>
      <c r="Q178" s="2073"/>
      <c r="R178" s="1901"/>
      <c r="S178" s="1901"/>
      <c r="T178" s="1902"/>
      <c r="U178" s="1802"/>
      <c r="V178" s="2228">
        <v>2</v>
      </c>
      <c r="W178" s="1891"/>
      <c r="X178" s="1905"/>
      <c r="Y178" s="1905"/>
      <c r="Z178" s="2546"/>
      <c r="AA178" s="2231"/>
      <c r="AB178" s="1908"/>
      <c r="AC178" s="1908"/>
      <c r="AD178" s="1909"/>
      <c r="AE178" s="1885"/>
      <c r="AF178" s="1932"/>
      <c r="AG178" s="1934"/>
      <c r="AH178" s="1934"/>
      <c r="AI178" s="1934"/>
      <c r="AJ178" s="1935"/>
      <c r="AK178" s="1914"/>
      <c r="AL178" s="1915"/>
      <c r="AM178" s="1915"/>
      <c r="AN178" s="1916"/>
      <c r="AO178" s="1783"/>
      <c r="AP178" s="1917"/>
      <c r="AQ178" s="1918"/>
      <c r="AR178" s="1859"/>
      <c r="AS178" s="1919" t="e">
        <f>#N/A</f>
        <v>#N/A</v>
      </c>
      <c r="AT178" s="1920" t="e">
        <f>#N/A</f>
        <v>#N/A</v>
      </c>
      <c r="AU178" s="1920" t="e">
        <f>#N/A</f>
        <v>#N/A</v>
      </c>
      <c r="AV178" s="1920" t="e">
        <f>#N/A</f>
        <v>#N/A</v>
      </c>
      <c r="AW178" s="1921" t="e">
        <f t="shared" si="49"/>
        <v>#DIV/0!</v>
      </c>
      <c r="AX178" s="1921" t="e">
        <f t="shared" si="50"/>
        <v>#DIV/0!</v>
      </c>
      <c r="AY178" s="1921" t="e">
        <f t="shared" si="51"/>
        <v>#DIV/0!</v>
      </c>
      <c r="AZ178" s="1921" t="e">
        <f>#N/A</f>
        <v>#N/A</v>
      </c>
      <c r="BA178" s="1922" t="e">
        <f>#N/A</f>
        <v>#N/A</v>
      </c>
      <c r="BB178" s="1922" t="e">
        <f>#N/A</f>
        <v>#N/A</v>
      </c>
      <c r="BC178" s="1922" t="e">
        <f>#N/A</f>
        <v>#N/A</v>
      </c>
      <c r="BD178" s="1922" t="e">
        <f>#N/A</f>
        <v>#N/A</v>
      </c>
      <c r="BE178" s="1923">
        <v>0.2</v>
      </c>
      <c r="BF178" s="1923">
        <v>0.8</v>
      </c>
      <c r="BG178" s="1922" t="e">
        <f>#N/A</f>
        <v>#N/A</v>
      </c>
      <c r="BH178" s="1922" t="e">
        <f>#N/A</f>
        <v>#N/A</v>
      </c>
      <c r="BI178" s="1922" t="e">
        <f>#N/A</f>
        <v>#N/A</v>
      </c>
      <c r="BJ178" s="1922" t="e">
        <f t="shared" si="73"/>
        <v>#N/A</v>
      </c>
      <c r="BK178" s="1922" t="e">
        <f t="shared" si="73"/>
        <v>#N/A</v>
      </c>
      <c r="BL178" s="1922" t="e">
        <f>#N/A</f>
        <v>#N/A</v>
      </c>
      <c r="BM178" s="1922" t="e">
        <f>#N/A</f>
        <v>#N/A</v>
      </c>
      <c r="BN178" s="1922" t="e">
        <f>#N/A</f>
        <v>#N/A</v>
      </c>
      <c r="BO178" s="1922" t="e">
        <f t="shared" si="74"/>
        <v>#N/A</v>
      </c>
      <c r="BP178" s="1922" t="e">
        <f t="shared" si="74"/>
        <v>#N/A</v>
      </c>
      <c r="BQ178" s="1922" t="e">
        <f t="shared" si="74"/>
        <v>#N/A</v>
      </c>
      <c r="BR178" s="1922" t="e">
        <f t="shared" si="74"/>
        <v>#N/A</v>
      </c>
      <c r="BS178" s="1924"/>
      <c r="BT178" s="1924"/>
      <c r="BU178" s="1924"/>
      <c r="BV178" s="1924"/>
      <c r="BW178" s="1924"/>
      <c r="BX178" s="1924"/>
      <c r="BY178" s="1924"/>
      <c r="BZ178" s="1924"/>
      <c r="CA178" s="1925"/>
      <c r="CB178" s="1783"/>
      <c r="CC178" s="1926"/>
      <c r="CD178" s="1927"/>
      <c r="CE178" s="1927"/>
      <c r="CF178" s="2225"/>
      <c r="CG178" s="2002"/>
      <c r="CH178" s="1783"/>
      <c r="CI178" s="1783"/>
      <c r="CJ178" s="1783"/>
      <c r="CK178" s="1783"/>
      <c r="CL178" s="1783"/>
      <c r="CM178" s="1783"/>
      <c r="CN178" s="1783"/>
      <c r="CO178" s="1783"/>
      <c r="CP178" s="1783"/>
      <c r="CQ178" s="1783"/>
      <c r="CR178" s="1783"/>
      <c r="CS178" s="1783"/>
      <c r="CT178" s="1783"/>
    </row>
    <row r="179" spans="1:98" ht="14.4">
      <c r="A179" s="2068"/>
      <c r="B179" s="2004"/>
      <c r="C179" s="2541"/>
      <c r="D179" s="2113"/>
      <c r="E179" s="2048"/>
      <c r="F179" s="1891"/>
      <c r="G179" s="1892"/>
      <c r="H179" s="2070"/>
      <c r="I179" s="2226"/>
      <c r="J179" s="2227"/>
      <c r="K179" s="2227"/>
      <c r="L179" s="2227"/>
      <c r="M179" s="2227"/>
      <c r="N179" s="1685"/>
      <c r="O179" s="1898"/>
      <c r="P179" s="1918"/>
      <c r="Q179" s="2073"/>
      <c r="R179" s="1901"/>
      <c r="S179" s="1901"/>
      <c r="T179" s="1902"/>
      <c r="U179" s="1802"/>
      <c r="V179" s="2228">
        <v>3</v>
      </c>
      <c r="W179" s="1891"/>
      <c r="X179" s="1905"/>
      <c r="Y179" s="1905"/>
      <c r="Z179" s="2546"/>
      <c r="AA179" s="2231"/>
      <c r="AB179" s="1908"/>
      <c r="AC179" s="1908"/>
      <c r="AD179" s="1909"/>
      <c r="AE179" s="1885"/>
      <c r="AF179" s="1932"/>
      <c r="AG179" s="1934"/>
      <c r="AH179" s="1934"/>
      <c r="AI179" s="1934"/>
      <c r="AJ179" s="1935"/>
      <c r="AK179" s="1914"/>
      <c r="AL179" s="1915"/>
      <c r="AM179" s="1915"/>
      <c r="AN179" s="1916"/>
      <c r="AO179" s="1783"/>
      <c r="AP179" s="1917"/>
      <c r="AQ179" s="1918"/>
      <c r="AR179" s="1859"/>
      <c r="AS179" s="1919" t="e">
        <f>#N/A</f>
        <v>#N/A</v>
      </c>
      <c r="AT179" s="1920" t="e">
        <f>#N/A</f>
        <v>#N/A</v>
      </c>
      <c r="AU179" s="1920" t="e">
        <f>#N/A</f>
        <v>#N/A</v>
      </c>
      <c r="AV179" s="1920" t="e">
        <f>#N/A</f>
        <v>#N/A</v>
      </c>
      <c r="AW179" s="1921" t="e">
        <f t="shared" si="49"/>
        <v>#DIV/0!</v>
      </c>
      <c r="AX179" s="1921" t="e">
        <f t="shared" si="50"/>
        <v>#DIV/0!</v>
      </c>
      <c r="AY179" s="1921" t="e">
        <f t="shared" si="51"/>
        <v>#DIV/0!</v>
      </c>
      <c r="AZ179" s="1921" t="e">
        <f>#N/A</f>
        <v>#N/A</v>
      </c>
      <c r="BA179" s="1922" t="e">
        <f>#N/A</f>
        <v>#N/A</v>
      </c>
      <c r="BB179" s="1922" t="e">
        <f>#N/A</f>
        <v>#N/A</v>
      </c>
      <c r="BC179" s="1922" t="e">
        <f>#N/A</f>
        <v>#N/A</v>
      </c>
      <c r="BD179" s="1922" t="e">
        <f>#N/A</f>
        <v>#N/A</v>
      </c>
      <c r="BE179" s="1923">
        <v>0.2</v>
      </c>
      <c r="BF179" s="1923">
        <v>0.8</v>
      </c>
      <c r="BG179" s="1922" t="e">
        <f>#N/A</f>
        <v>#N/A</v>
      </c>
      <c r="BH179" s="1922" t="e">
        <f>#N/A</f>
        <v>#N/A</v>
      </c>
      <c r="BI179" s="1922" t="e">
        <f>#N/A</f>
        <v>#N/A</v>
      </c>
      <c r="BJ179" s="1922" t="e">
        <f t="shared" si="73"/>
        <v>#N/A</v>
      </c>
      <c r="BK179" s="1922" t="e">
        <f t="shared" si="73"/>
        <v>#N/A</v>
      </c>
      <c r="BL179" s="1922" t="e">
        <f>#N/A</f>
        <v>#N/A</v>
      </c>
      <c r="BM179" s="1922" t="e">
        <f>#N/A</f>
        <v>#N/A</v>
      </c>
      <c r="BN179" s="1922" t="e">
        <f>#N/A</f>
        <v>#N/A</v>
      </c>
      <c r="BO179" s="1922" t="e">
        <f t="shared" si="74"/>
        <v>#N/A</v>
      </c>
      <c r="BP179" s="1922" t="e">
        <f t="shared" si="74"/>
        <v>#N/A</v>
      </c>
      <c r="BQ179" s="1922" t="e">
        <f t="shared" si="74"/>
        <v>#N/A</v>
      </c>
      <c r="BR179" s="1922" t="e">
        <f t="shared" si="74"/>
        <v>#N/A</v>
      </c>
      <c r="BS179" s="1924"/>
      <c r="BT179" s="1924"/>
      <c r="BU179" s="1924"/>
      <c r="BV179" s="1924"/>
      <c r="BW179" s="1924"/>
      <c r="BX179" s="1924"/>
      <c r="BY179" s="1924"/>
      <c r="BZ179" s="1924"/>
      <c r="CA179" s="1925"/>
      <c r="CB179" s="1783"/>
      <c r="CC179" s="1926"/>
      <c r="CD179" s="1927"/>
      <c r="CE179" s="1927"/>
      <c r="CF179" s="2225"/>
      <c r="CG179" s="2002"/>
      <c r="CH179" s="1783"/>
      <c r="CI179" s="1783"/>
      <c r="CJ179" s="1783"/>
      <c r="CK179" s="1783"/>
      <c r="CL179" s="1783"/>
      <c r="CM179" s="1783"/>
      <c r="CN179" s="1783"/>
      <c r="CO179" s="1783"/>
      <c r="CP179" s="1783"/>
      <c r="CQ179" s="1783"/>
      <c r="CR179" s="1783"/>
      <c r="CS179" s="1783"/>
      <c r="CT179" s="1783"/>
    </row>
    <row r="180" spans="1:98" ht="14.4">
      <c r="A180" s="2068"/>
      <c r="B180" s="2004"/>
      <c r="C180" s="2541"/>
      <c r="D180" s="2113"/>
      <c r="E180" s="2048"/>
      <c r="F180" s="1891"/>
      <c r="G180" s="1892"/>
      <c r="H180" s="2070"/>
      <c r="I180" s="2226"/>
      <c r="J180" s="2227"/>
      <c r="K180" s="2227"/>
      <c r="L180" s="2227"/>
      <c r="M180" s="2227"/>
      <c r="N180" s="1685"/>
      <c r="O180" s="1898"/>
      <c r="P180" s="1918"/>
      <c r="Q180" s="2073"/>
      <c r="R180" s="1901"/>
      <c r="S180" s="1901"/>
      <c r="T180" s="1902"/>
      <c r="U180" s="1802"/>
      <c r="V180" s="2228">
        <v>4</v>
      </c>
      <c r="W180" s="1891"/>
      <c r="X180" s="1905"/>
      <c r="Y180" s="1905"/>
      <c r="Z180" s="2546"/>
      <c r="AA180" s="2231"/>
      <c r="AB180" s="1908"/>
      <c r="AC180" s="1908"/>
      <c r="AD180" s="1909"/>
      <c r="AE180" s="1885"/>
      <c r="AF180" s="1932"/>
      <c r="AG180" s="1934"/>
      <c r="AH180" s="1934"/>
      <c r="AI180" s="1934"/>
      <c r="AJ180" s="1935"/>
      <c r="AK180" s="1914"/>
      <c r="AL180" s="1915"/>
      <c r="AM180" s="1915"/>
      <c r="AN180" s="1916"/>
      <c r="AO180" s="1783"/>
      <c r="AP180" s="1917"/>
      <c r="AQ180" s="1918"/>
      <c r="AR180" s="1859"/>
      <c r="AS180" s="1919" t="e">
        <f>#N/A</f>
        <v>#N/A</v>
      </c>
      <c r="AT180" s="1920" t="e">
        <f>#N/A</f>
        <v>#N/A</v>
      </c>
      <c r="AU180" s="1920" t="e">
        <f>#N/A</f>
        <v>#N/A</v>
      </c>
      <c r="AV180" s="1920" t="e">
        <f>#N/A</f>
        <v>#N/A</v>
      </c>
      <c r="AW180" s="1921" t="e">
        <f t="shared" si="49"/>
        <v>#DIV/0!</v>
      </c>
      <c r="AX180" s="1921" t="e">
        <f t="shared" si="50"/>
        <v>#DIV/0!</v>
      </c>
      <c r="AY180" s="1921" t="e">
        <f t="shared" si="51"/>
        <v>#DIV/0!</v>
      </c>
      <c r="AZ180" s="1921" t="e">
        <f>#N/A</f>
        <v>#N/A</v>
      </c>
      <c r="BA180" s="1922" t="e">
        <f>#N/A</f>
        <v>#N/A</v>
      </c>
      <c r="BB180" s="1922" t="e">
        <f>#N/A</f>
        <v>#N/A</v>
      </c>
      <c r="BC180" s="1922" t="e">
        <f>#N/A</f>
        <v>#N/A</v>
      </c>
      <c r="BD180" s="1922" t="e">
        <f>#N/A</f>
        <v>#N/A</v>
      </c>
      <c r="BE180" s="1923">
        <v>0.2</v>
      </c>
      <c r="BF180" s="1923">
        <v>0.8</v>
      </c>
      <c r="BG180" s="1922" t="e">
        <f>#N/A</f>
        <v>#N/A</v>
      </c>
      <c r="BH180" s="1922" t="e">
        <f>#N/A</f>
        <v>#N/A</v>
      </c>
      <c r="BI180" s="1922" t="e">
        <f>#N/A</f>
        <v>#N/A</v>
      </c>
      <c r="BJ180" s="1922" t="e">
        <f t="shared" si="73"/>
        <v>#N/A</v>
      </c>
      <c r="BK180" s="1922" t="e">
        <f t="shared" si="73"/>
        <v>#N/A</v>
      </c>
      <c r="BL180" s="1922" t="e">
        <f>#N/A</f>
        <v>#N/A</v>
      </c>
      <c r="BM180" s="1922" t="e">
        <f>#N/A</f>
        <v>#N/A</v>
      </c>
      <c r="BN180" s="1922" t="e">
        <f>#N/A</f>
        <v>#N/A</v>
      </c>
      <c r="BO180" s="1922" t="e">
        <f t="shared" si="74"/>
        <v>#N/A</v>
      </c>
      <c r="BP180" s="1922" t="e">
        <f t="shared" si="74"/>
        <v>#N/A</v>
      </c>
      <c r="BQ180" s="1922" t="e">
        <f t="shared" si="74"/>
        <v>#N/A</v>
      </c>
      <c r="BR180" s="1922" t="e">
        <f t="shared" si="74"/>
        <v>#N/A</v>
      </c>
      <c r="BS180" s="1924"/>
      <c r="BT180" s="1924"/>
      <c r="BU180" s="1924"/>
      <c r="BV180" s="1924"/>
      <c r="BW180" s="1924"/>
      <c r="BX180" s="1924"/>
      <c r="BY180" s="1924"/>
      <c r="BZ180" s="1924"/>
      <c r="CA180" s="1925"/>
      <c r="CB180" s="1783"/>
      <c r="CC180" s="1926"/>
      <c r="CD180" s="1927"/>
      <c r="CE180" s="1927"/>
      <c r="CF180" s="2225"/>
      <c r="CG180" s="2002"/>
      <c r="CH180" s="1783"/>
      <c r="CI180" s="1783"/>
      <c r="CJ180" s="1783"/>
      <c r="CK180" s="1783"/>
      <c r="CL180" s="1783"/>
      <c r="CM180" s="1783"/>
      <c r="CN180" s="1783"/>
      <c r="CO180" s="1783"/>
      <c r="CP180" s="1783"/>
      <c r="CQ180" s="1783"/>
      <c r="CR180" s="1783"/>
      <c r="CS180" s="1783"/>
      <c r="CT180" s="1783"/>
    </row>
    <row r="181" spans="1:98" ht="14.4">
      <c r="A181" s="2068"/>
      <c r="B181" s="2004"/>
      <c r="C181" s="2541"/>
      <c r="D181" s="2113"/>
      <c r="E181" s="2048"/>
      <c r="F181" s="1891"/>
      <c r="G181" s="1892"/>
      <c r="H181" s="2070"/>
      <c r="I181" s="2226"/>
      <c r="J181" s="2227"/>
      <c r="K181" s="2227"/>
      <c r="L181" s="2227"/>
      <c r="M181" s="2227"/>
      <c r="N181" s="1685"/>
      <c r="O181" s="1898"/>
      <c r="P181" s="1918"/>
      <c r="Q181" s="2073"/>
      <c r="R181" s="1901"/>
      <c r="S181" s="1901"/>
      <c r="T181" s="1902"/>
      <c r="U181" s="1802"/>
      <c r="V181" s="2228">
        <v>5</v>
      </c>
      <c r="W181" s="1891"/>
      <c r="X181" s="1905"/>
      <c r="Y181" s="1905"/>
      <c r="Z181" s="2546"/>
      <c r="AA181" s="2231"/>
      <c r="AB181" s="1908"/>
      <c r="AC181" s="1908"/>
      <c r="AD181" s="1909"/>
      <c r="AE181" s="1885"/>
      <c r="AF181" s="1932"/>
      <c r="AG181" s="1934"/>
      <c r="AH181" s="1934"/>
      <c r="AI181" s="1934"/>
      <c r="AJ181" s="1935"/>
      <c r="AK181" s="1914"/>
      <c r="AL181" s="1915"/>
      <c r="AM181" s="1915"/>
      <c r="AN181" s="1916"/>
      <c r="AO181" s="1783"/>
      <c r="AP181" s="1917"/>
      <c r="AQ181" s="1918"/>
      <c r="AR181" s="1859"/>
      <c r="AS181" s="1919" t="e">
        <f>#N/A</f>
        <v>#N/A</v>
      </c>
      <c r="AT181" s="1920" t="e">
        <f>#N/A</f>
        <v>#N/A</v>
      </c>
      <c r="AU181" s="1920" t="e">
        <f>#N/A</f>
        <v>#N/A</v>
      </c>
      <c r="AV181" s="1920" t="e">
        <f>#N/A</f>
        <v>#N/A</v>
      </c>
      <c r="AW181" s="1921" t="e">
        <f t="shared" si="49"/>
        <v>#DIV/0!</v>
      </c>
      <c r="AX181" s="1921" t="e">
        <f t="shared" si="50"/>
        <v>#DIV/0!</v>
      </c>
      <c r="AY181" s="1921" t="e">
        <f t="shared" si="51"/>
        <v>#DIV/0!</v>
      </c>
      <c r="AZ181" s="1921" t="e">
        <f>#N/A</f>
        <v>#N/A</v>
      </c>
      <c r="BA181" s="1922" t="e">
        <f>#N/A</f>
        <v>#N/A</v>
      </c>
      <c r="BB181" s="1922" t="e">
        <f>#N/A</f>
        <v>#N/A</v>
      </c>
      <c r="BC181" s="1922" t="e">
        <f>#N/A</f>
        <v>#N/A</v>
      </c>
      <c r="BD181" s="1922" t="e">
        <f>#N/A</f>
        <v>#N/A</v>
      </c>
      <c r="BE181" s="1923">
        <v>0.2</v>
      </c>
      <c r="BF181" s="1923">
        <v>0.8</v>
      </c>
      <c r="BG181" s="1922" t="e">
        <f>#N/A</f>
        <v>#N/A</v>
      </c>
      <c r="BH181" s="1922" t="e">
        <f>#N/A</f>
        <v>#N/A</v>
      </c>
      <c r="BI181" s="1922" t="e">
        <f>#N/A</f>
        <v>#N/A</v>
      </c>
      <c r="BJ181" s="1922" t="e">
        <f t="shared" si="73"/>
        <v>#N/A</v>
      </c>
      <c r="BK181" s="1922" t="e">
        <f t="shared" si="73"/>
        <v>#N/A</v>
      </c>
      <c r="BL181" s="1922" t="e">
        <f>#N/A</f>
        <v>#N/A</v>
      </c>
      <c r="BM181" s="1922" t="e">
        <f>#N/A</f>
        <v>#N/A</v>
      </c>
      <c r="BN181" s="1922" t="e">
        <f>#N/A</f>
        <v>#N/A</v>
      </c>
      <c r="BO181" s="1922" t="e">
        <f t="shared" si="74"/>
        <v>#N/A</v>
      </c>
      <c r="BP181" s="1922" t="e">
        <f t="shared" si="74"/>
        <v>#N/A</v>
      </c>
      <c r="BQ181" s="1922" t="e">
        <f t="shared" si="74"/>
        <v>#N/A</v>
      </c>
      <c r="BR181" s="1922" t="e">
        <f t="shared" si="74"/>
        <v>#N/A</v>
      </c>
      <c r="BS181" s="1924"/>
      <c r="BT181" s="1924"/>
      <c r="BU181" s="1924"/>
      <c r="BV181" s="1924"/>
      <c r="BW181" s="1924"/>
      <c r="BX181" s="1924"/>
      <c r="BY181" s="1924"/>
      <c r="BZ181" s="1924"/>
      <c r="CA181" s="1925"/>
      <c r="CB181" s="1783"/>
      <c r="CC181" s="1926"/>
      <c r="CD181" s="1927"/>
      <c r="CE181" s="1927"/>
      <c r="CF181" s="2225"/>
      <c r="CG181" s="2002"/>
      <c r="CH181" s="1783"/>
      <c r="CI181" s="1783"/>
      <c r="CJ181" s="1783"/>
      <c r="CK181" s="1783"/>
      <c r="CL181" s="1783"/>
      <c r="CM181" s="1783"/>
      <c r="CN181" s="1783"/>
      <c r="CO181" s="1783"/>
      <c r="CP181" s="1783"/>
      <c r="CQ181" s="1783"/>
      <c r="CR181" s="1783"/>
      <c r="CS181" s="1783"/>
      <c r="CT181" s="1783"/>
    </row>
    <row r="182" spans="1:98" ht="14.4">
      <c r="A182" s="2068"/>
      <c r="B182" s="2004"/>
      <c r="C182" s="2541"/>
      <c r="D182" s="2113"/>
      <c r="E182" s="2048"/>
      <c r="F182" s="1891"/>
      <c r="G182" s="1892"/>
      <c r="H182" s="2070"/>
      <c r="I182" s="2226"/>
      <c r="J182" s="2227"/>
      <c r="K182" s="2227"/>
      <c r="L182" s="2227"/>
      <c r="M182" s="2227"/>
      <c r="N182" s="1685"/>
      <c r="O182" s="1898"/>
      <c r="P182" s="1918"/>
      <c r="Q182" s="2073"/>
      <c r="R182" s="1901"/>
      <c r="S182" s="1901"/>
      <c r="T182" s="1902"/>
      <c r="U182" s="1802"/>
      <c r="V182" s="2228">
        <v>6</v>
      </c>
      <c r="W182" s="1891"/>
      <c r="X182" s="1905"/>
      <c r="Y182" s="1905"/>
      <c r="Z182" s="2546"/>
      <c r="AA182" s="2231"/>
      <c r="AB182" s="1908"/>
      <c r="AC182" s="1908"/>
      <c r="AD182" s="1909"/>
      <c r="AE182" s="1885"/>
      <c r="AF182" s="1932"/>
      <c r="AG182" s="1934"/>
      <c r="AH182" s="1934"/>
      <c r="AI182" s="1934"/>
      <c r="AJ182" s="1935"/>
      <c r="AK182" s="1914"/>
      <c r="AL182" s="1915"/>
      <c r="AM182" s="1915"/>
      <c r="AN182" s="1916"/>
      <c r="AO182" s="1783"/>
      <c r="AP182" s="1917"/>
      <c r="AQ182" s="1918"/>
      <c r="AR182" s="1859"/>
      <c r="AS182" s="1919" t="e">
        <f>#N/A</f>
        <v>#N/A</v>
      </c>
      <c r="AT182" s="1920" t="e">
        <f>#N/A</f>
        <v>#N/A</v>
      </c>
      <c r="AU182" s="1920" t="e">
        <f>#N/A</f>
        <v>#N/A</v>
      </c>
      <c r="AV182" s="1920" t="e">
        <f>#N/A</f>
        <v>#N/A</v>
      </c>
      <c r="AW182" s="1921" t="e">
        <f t="shared" si="49"/>
        <v>#DIV/0!</v>
      </c>
      <c r="AX182" s="1921" t="e">
        <f t="shared" si="50"/>
        <v>#DIV/0!</v>
      </c>
      <c r="AY182" s="1921" t="e">
        <f t="shared" si="51"/>
        <v>#DIV/0!</v>
      </c>
      <c r="AZ182" s="1921" t="e">
        <f>#N/A</f>
        <v>#N/A</v>
      </c>
      <c r="BA182" s="1922" t="e">
        <f>#N/A</f>
        <v>#N/A</v>
      </c>
      <c r="BB182" s="1922" t="e">
        <f>#N/A</f>
        <v>#N/A</v>
      </c>
      <c r="BC182" s="1922" t="e">
        <f>#N/A</f>
        <v>#N/A</v>
      </c>
      <c r="BD182" s="1922" t="e">
        <f>#N/A</f>
        <v>#N/A</v>
      </c>
      <c r="BE182" s="1923">
        <v>0.2</v>
      </c>
      <c r="BF182" s="1923">
        <v>0.8</v>
      </c>
      <c r="BG182" s="1922" t="e">
        <f>#N/A</f>
        <v>#N/A</v>
      </c>
      <c r="BH182" s="1922" t="e">
        <f>#N/A</f>
        <v>#N/A</v>
      </c>
      <c r="BI182" s="1922" t="e">
        <f>#N/A</f>
        <v>#N/A</v>
      </c>
      <c r="BJ182" s="1922" t="e">
        <f t="shared" si="73"/>
        <v>#N/A</v>
      </c>
      <c r="BK182" s="1922" t="e">
        <f t="shared" si="73"/>
        <v>#N/A</v>
      </c>
      <c r="BL182" s="1922" t="e">
        <f>#N/A</f>
        <v>#N/A</v>
      </c>
      <c r="BM182" s="1922" t="e">
        <f>#N/A</f>
        <v>#N/A</v>
      </c>
      <c r="BN182" s="1922" t="e">
        <f>#N/A</f>
        <v>#N/A</v>
      </c>
      <c r="BO182" s="1922" t="e">
        <f t="shared" si="74"/>
        <v>#N/A</v>
      </c>
      <c r="BP182" s="1922" t="e">
        <f t="shared" si="74"/>
        <v>#N/A</v>
      </c>
      <c r="BQ182" s="1922" t="e">
        <f t="shared" si="74"/>
        <v>#N/A</v>
      </c>
      <c r="BR182" s="1922" t="e">
        <f t="shared" si="74"/>
        <v>#N/A</v>
      </c>
      <c r="BS182" s="1924"/>
      <c r="BT182" s="1924"/>
      <c r="BU182" s="1924"/>
      <c r="BV182" s="1924"/>
      <c r="BW182" s="1924"/>
      <c r="BX182" s="1924"/>
      <c r="BY182" s="1924"/>
      <c r="BZ182" s="1924"/>
      <c r="CA182" s="1925"/>
      <c r="CB182" s="1783"/>
      <c r="CC182" s="1926"/>
      <c r="CD182" s="1927"/>
      <c r="CE182" s="1927"/>
      <c r="CF182" s="2225"/>
      <c r="CG182" s="2002"/>
      <c r="CH182" s="1783"/>
      <c r="CI182" s="1783"/>
      <c r="CJ182" s="1783"/>
      <c r="CK182" s="1783"/>
      <c r="CL182" s="1783"/>
      <c r="CM182" s="1783"/>
      <c r="CN182" s="1783"/>
      <c r="CO182" s="1783"/>
      <c r="CP182" s="1783"/>
      <c r="CQ182" s="1783"/>
      <c r="CR182" s="1783"/>
      <c r="CS182" s="1783"/>
      <c r="CT182" s="1783"/>
    </row>
    <row r="183" spans="1:98" ht="14.4">
      <c r="A183" s="2068"/>
      <c r="B183" s="2004"/>
      <c r="C183" s="2541"/>
      <c r="D183" s="2113"/>
      <c r="E183" s="2048"/>
      <c r="F183" s="1891"/>
      <c r="G183" s="1892"/>
      <c r="H183" s="2070"/>
      <c r="I183" s="2226"/>
      <c r="J183" s="2227"/>
      <c r="K183" s="2227"/>
      <c r="L183" s="2227"/>
      <c r="M183" s="2227"/>
      <c r="N183" s="1685"/>
      <c r="O183" s="1898"/>
      <c r="P183" s="1918"/>
      <c r="Q183" s="2073"/>
      <c r="R183" s="1901"/>
      <c r="S183" s="1901"/>
      <c r="T183" s="1902"/>
      <c r="U183" s="1802"/>
      <c r="V183" s="2234">
        <v>7</v>
      </c>
      <c r="W183" s="2271"/>
      <c r="X183" s="2272"/>
      <c r="Y183" s="2272"/>
      <c r="Z183" s="2546"/>
      <c r="AA183" s="2231"/>
      <c r="AB183" s="1908"/>
      <c r="AC183" s="1908"/>
      <c r="AD183" s="1909"/>
      <c r="AE183" s="1885"/>
      <c r="AF183" s="1932"/>
      <c r="AG183" s="1934"/>
      <c r="AH183" s="1934"/>
      <c r="AI183" s="1934"/>
      <c r="AJ183" s="1935"/>
      <c r="AK183" s="1914"/>
      <c r="AL183" s="1915"/>
      <c r="AM183" s="1915"/>
      <c r="AN183" s="1916"/>
      <c r="AO183" s="1783"/>
      <c r="AP183" s="1917"/>
      <c r="AQ183" s="1918"/>
      <c r="AR183" s="1859"/>
      <c r="AS183" s="1919" t="e">
        <f>#N/A</f>
        <v>#N/A</v>
      </c>
      <c r="AT183" s="1920" t="e">
        <f>#N/A</f>
        <v>#N/A</v>
      </c>
      <c r="AU183" s="1920" t="e">
        <f>#N/A</f>
        <v>#N/A</v>
      </c>
      <c r="AV183" s="1920" t="e">
        <f>#N/A</f>
        <v>#N/A</v>
      </c>
      <c r="AW183" s="1921" t="e">
        <f t="shared" si="49"/>
        <v>#DIV/0!</v>
      </c>
      <c r="AX183" s="1921" t="e">
        <f t="shared" si="50"/>
        <v>#DIV/0!</v>
      </c>
      <c r="AY183" s="1921" t="e">
        <f t="shared" si="51"/>
        <v>#DIV/0!</v>
      </c>
      <c r="AZ183" s="1921" t="e">
        <f>#N/A</f>
        <v>#N/A</v>
      </c>
      <c r="BA183" s="1922" t="e">
        <f>#N/A</f>
        <v>#N/A</v>
      </c>
      <c r="BB183" s="1922" t="e">
        <f>#N/A</f>
        <v>#N/A</v>
      </c>
      <c r="BC183" s="1922" t="e">
        <f>#N/A</f>
        <v>#N/A</v>
      </c>
      <c r="BD183" s="1922" t="e">
        <f>#N/A</f>
        <v>#N/A</v>
      </c>
      <c r="BE183" s="1923">
        <v>0.2</v>
      </c>
      <c r="BF183" s="1923">
        <v>0.8</v>
      </c>
      <c r="BG183" s="1922" t="e">
        <f>#N/A</f>
        <v>#N/A</v>
      </c>
      <c r="BH183" s="1922" t="e">
        <f>#N/A</f>
        <v>#N/A</v>
      </c>
      <c r="BI183" s="1922" t="e">
        <f>#N/A</f>
        <v>#N/A</v>
      </c>
      <c r="BJ183" s="1922" t="e">
        <f t="shared" si="73"/>
        <v>#N/A</v>
      </c>
      <c r="BK183" s="1922" t="e">
        <f t="shared" si="73"/>
        <v>#N/A</v>
      </c>
      <c r="BL183" s="1922" t="e">
        <f>#N/A</f>
        <v>#N/A</v>
      </c>
      <c r="BM183" s="1922" t="e">
        <f>#N/A</f>
        <v>#N/A</v>
      </c>
      <c r="BN183" s="1922" t="e">
        <f>#N/A</f>
        <v>#N/A</v>
      </c>
      <c r="BO183" s="1922" t="e">
        <f t="shared" si="74"/>
        <v>#N/A</v>
      </c>
      <c r="BP183" s="1922" t="e">
        <f t="shared" si="74"/>
        <v>#N/A</v>
      </c>
      <c r="BQ183" s="1922" t="e">
        <f t="shared" si="74"/>
        <v>#N/A</v>
      </c>
      <c r="BR183" s="1922" t="e">
        <f t="shared" si="74"/>
        <v>#N/A</v>
      </c>
      <c r="BS183" s="1924"/>
      <c r="BT183" s="1924"/>
      <c r="BU183" s="1924"/>
      <c r="BV183" s="1924"/>
      <c r="BW183" s="1924"/>
      <c r="BX183" s="1924"/>
      <c r="BY183" s="1924"/>
      <c r="BZ183" s="1924"/>
      <c r="CA183" s="1925"/>
      <c r="CB183" s="1783"/>
      <c r="CC183" s="1926"/>
      <c r="CD183" s="1927"/>
      <c r="CE183" s="1927"/>
      <c r="CF183" s="2225"/>
      <c r="CG183" s="2002"/>
      <c r="CH183" s="1783"/>
      <c r="CI183" s="1783"/>
      <c r="CJ183" s="1783"/>
      <c r="CK183" s="1783"/>
      <c r="CL183" s="1783"/>
      <c r="CM183" s="1783"/>
      <c r="CN183" s="1783"/>
      <c r="CO183" s="1783"/>
      <c r="CP183" s="1783"/>
      <c r="CQ183" s="1783"/>
      <c r="CR183" s="1783"/>
      <c r="CS183" s="1783"/>
      <c r="CT183" s="1783"/>
    </row>
    <row r="184" spans="1:98" ht="14.4">
      <c r="A184" s="2068"/>
      <c r="B184" s="2004"/>
      <c r="C184" s="2541"/>
      <c r="D184" s="2113"/>
      <c r="E184" s="2048"/>
      <c r="F184" s="1891"/>
      <c r="G184" s="1892"/>
      <c r="H184" s="2070"/>
      <c r="I184" s="2226"/>
      <c r="J184" s="2227"/>
      <c r="K184" s="2227"/>
      <c r="L184" s="2227"/>
      <c r="M184" s="2227"/>
      <c r="N184" s="1685"/>
      <c r="O184" s="1898"/>
      <c r="P184" s="1918"/>
      <c r="Q184" s="2073"/>
      <c r="R184" s="1901"/>
      <c r="S184" s="1901"/>
      <c r="T184" s="1902"/>
      <c r="U184" s="1802"/>
      <c r="V184" s="2234">
        <v>8</v>
      </c>
      <c r="W184" s="1891"/>
      <c r="X184" s="1905"/>
      <c r="Y184" s="1905"/>
      <c r="Z184" s="2501"/>
      <c r="AA184" s="2231"/>
      <c r="AB184" s="1908"/>
      <c r="AC184" s="1908"/>
      <c r="AD184" s="1909"/>
      <c r="AE184" s="1885"/>
      <c r="AF184" s="1932"/>
      <c r="AG184" s="1934"/>
      <c r="AH184" s="1934"/>
      <c r="AI184" s="1934"/>
      <c r="AJ184" s="1935"/>
      <c r="AK184" s="1914"/>
      <c r="AL184" s="1915"/>
      <c r="AM184" s="1915"/>
      <c r="AN184" s="1916"/>
      <c r="AO184" s="1783"/>
      <c r="AP184" s="1917"/>
      <c r="AQ184" s="1918"/>
      <c r="AR184" s="1859"/>
      <c r="AS184" s="1919" t="e">
        <f>#N/A</f>
        <v>#N/A</v>
      </c>
      <c r="AT184" s="1920" t="e">
        <f>#N/A</f>
        <v>#N/A</v>
      </c>
      <c r="AU184" s="1920" t="e">
        <f>#N/A</f>
        <v>#N/A</v>
      </c>
      <c r="AV184" s="1920" t="e">
        <f>#N/A</f>
        <v>#N/A</v>
      </c>
      <c r="AW184" s="1921" t="e">
        <f t="shared" si="49"/>
        <v>#DIV/0!</v>
      </c>
      <c r="AX184" s="1921" t="e">
        <f t="shared" si="50"/>
        <v>#DIV/0!</v>
      </c>
      <c r="AY184" s="1921" t="e">
        <f t="shared" si="51"/>
        <v>#DIV/0!</v>
      </c>
      <c r="AZ184" s="1921" t="e">
        <f>#N/A</f>
        <v>#N/A</v>
      </c>
      <c r="BA184" s="1922" t="e">
        <f>#N/A</f>
        <v>#N/A</v>
      </c>
      <c r="BB184" s="1922" t="e">
        <f>#N/A</f>
        <v>#N/A</v>
      </c>
      <c r="BC184" s="1922" t="e">
        <f>#N/A</f>
        <v>#N/A</v>
      </c>
      <c r="BD184" s="1922" t="e">
        <f>#N/A</f>
        <v>#N/A</v>
      </c>
      <c r="BE184" s="1923">
        <v>0.2</v>
      </c>
      <c r="BF184" s="1923">
        <v>0.8</v>
      </c>
      <c r="BG184" s="1922" t="e">
        <f>#N/A</f>
        <v>#N/A</v>
      </c>
      <c r="BH184" s="1922" t="e">
        <f>#N/A</f>
        <v>#N/A</v>
      </c>
      <c r="BI184" s="1922" t="e">
        <f>#N/A</f>
        <v>#N/A</v>
      </c>
      <c r="BJ184" s="1922" t="e">
        <f t="shared" si="73"/>
        <v>#N/A</v>
      </c>
      <c r="BK184" s="1922" t="e">
        <f t="shared" si="73"/>
        <v>#N/A</v>
      </c>
      <c r="BL184" s="1922" t="e">
        <f>#N/A</f>
        <v>#N/A</v>
      </c>
      <c r="BM184" s="1922" t="e">
        <f>#N/A</f>
        <v>#N/A</v>
      </c>
      <c r="BN184" s="1922" t="e">
        <f>#N/A</f>
        <v>#N/A</v>
      </c>
      <c r="BO184" s="1922" t="e">
        <f t="shared" si="74"/>
        <v>#N/A</v>
      </c>
      <c r="BP184" s="1922" t="e">
        <f t="shared" si="74"/>
        <v>#N/A</v>
      </c>
      <c r="BQ184" s="1922" t="e">
        <f t="shared" si="74"/>
        <v>#N/A</v>
      </c>
      <c r="BR184" s="1922" t="e">
        <f t="shared" si="74"/>
        <v>#N/A</v>
      </c>
      <c r="BS184" s="1924"/>
      <c r="BT184" s="1924"/>
      <c r="BU184" s="1924"/>
      <c r="BV184" s="1924"/>
      <c r="BW184" s="1924"/>
      <c r="BX184" s="1924"/>
      <c r="BY184" s="1924"/>
      <c r="BZ184" s="1924"/>
      <c r="CA184" s="1925"/>
      <c r="CB184" s="1783"/>
      <c r="CC184" s="1926"/>
      <c r="CD184" s="1927"/>
      <c r="CE184" s="1927"/>
      <c r="CF184" s="2225"/>
      <c r="CG184" s="2002"/>
      <c r="CH184" s="1783"/>
      <c r="CI184" s="1783"/>
      <c r="CJ184" s="1783"/>
      <c r="CK184" s="1783"/>
      <c r="CL184" s="1783"/>
      <c r="CM184" s="1783"/>
      <c r="CN184" s="1783"/>
      <c r="CO184" s="1783"/>
      <c r="CP184" s="1783"/>
      <c r="CQ184" s="1783"/>
      <c r="CR184" s="1783"/>
      <c r="CS184" s="1783"/>
      <c r="CT184" s="1783"/>
    </row>
    <row r="185" spans="1:98" ht="14.4">
      <c r="A185" s="2068"/>
      <c r="B185" s="2004"/>
      <c r="C185" s="2541"/>
      <c r="D185" s="2113"/>
      <c r="E185" s="2048"/>
      <c r="F185" s="1891"/>
      <c r="G185" s="1892"/>
      <c r="H185" s="2070"/>
      <c r="I185" s="2226"/>
      <c r="J185" s="2227"/>
      <c r="K185" s="2227"/>
      <c r="L185" s="2227"/>
      <c r="M185" s="2227"/>
      <c r="N185" s="1685"/>
      <c r="O185" s="1898"/>
      <c r="P185" s="1918"/>
      <c r="Q185" s="2073"/>
      <c r="R185" s="1901"/>
      <c r="S185" s="1901"/>
      <c r="T185" s="1902"/>
      <c r="U185" s="1802"/>
      <c r="V185" s="2234">
        <v>9</v>
      </c>
      <c r="W185" s="2502"/>
      <c r="X185" s="1905"/>
      <c r="Y185" s="1905"/>
      <c r="Z185" s="2501"/>
      <c r="AA185" s="2231"/>
      <c r="AB185" s="1908"/>
      <c r="AC185" s="1908"/>
      <c r="AD185" s="1909"/>
      <c r="AE185" s="1885"/>
      <c r="AF185" s="1932"/>
      <c r="AG185" s="1934"/>
      <c r="AH185" s="1934"/>
      <c r="AI185" s="1934"/>
      <c r="AJ185" s="1935"/>
      <c r="AK185" s="1914"/>
      <c r="AL185" s="1915"/>
      <c r="AM185" s="1915"/>
      <c r="AN185" s="1916"/>
      <c r="AO185" s="1783"/>
      <c r="AP185" s="1917"/>
      <c r="AQ185" s="1918"/>
      <c r="AR185" s="1859"/>
      <c r="AS185" s="1919" t="e">
        <f>#N/A</f>
        <v>#N/A</v>
      </c>
      <c r="AT185" s="1920" t="e">
        <f>#N/A</f>
        <v>#N/A</v>
      </c>
      <c r="AU185" s="1920" t="e">
        <f>#N/A</f>
        <v>#N/A</v>
      </c>
      <c r="AV185" s="1920" t="e">
        <f>#N/A</f>
        <v>#N/A</v>
      </c>
      <c r="AW185" s="1921" t="e">
        <f t="shared" si="49"/>
        <v>#DIV/0!</v>
      </c>
      <c r="AX185" s="1921" t="e">
        <f t="shared" si="50"/>
        <v>#DIV/0!</v>
      </c>
      <c r="AY185" s="1921" t="e">
        <f t="shared" si="51"/>
        <v>#DIV/0!</v>
      </c>
      <c r="AZ185" s="1921" t="e">
        <f>#N/A</f>
        <v>#N/A</v>
      </c>
      <c r="BA185" s="1922" t="e">
        <f>#N/A</f>
        <v>#N/A</v>
      </c>
      <c r="BB185" s="1922" t="e">
        <f>#N/A</f>
        <v>#N/A</v>
      </c>
      <c r="BC185" s="1922" t="e">
        <f>#N/A</f>
        <v>#N/A</v>
      </c>
      <c r="BD185" s="1922" t="e">
        <f>#N/A</f>
        <v>#N/A</v>
      </c>
      <c r="BE185" s="1923">
        <v>0.2</v>
      </c>
      <c r="BF185" s="1923">
        <v>0.8</v>
      </c>
      <c r="BG185" s="1922" t="e">
        <f>#N/A</f>
        <v>#N/A</v>
      </c>
      <c r="BH185" s="1922" t="e">
        <f>#N/A</f>
        <v>#N/A</v>
      </c>
      <c r="BI185" s="1922" t="e">
        <f>#N/A</f>
        <v>#N/A</v>
      </c>
      <c r="BJ185" s="1922" t="e">
        <f t="shared" si="73"/>
        <v>#N/A</v>
      </c>
      <c r="BK185" s="1922" t="e">
        <f t="shared" si="73"/>
        <v>#N/A</v>
      </c>
      <c r="BL185" s="1922" t="e">
        <f>#N/A</f>
        <v>#N/A</v>
      </c>
      <c r="BM185" s="1922" t="e">
        <f>#N/A</f>
        <v>#N/A</v>
      </c>
      <c r="BN185" s="1922" t="e">
        <f>#N/A</f>
        <v>#N/A</v>
      </c>
      <c r="BO185" s="1922" t="e">
        <f t="shared" si="74"/>
        <v>#N/A</v>
      </c>
      <c r="BP185" s="1922" t="e">
        <f t="shared" si="74"/>
        <v>#N/A</v>
      </c>
      <c r="BQ185" s="1922" t="e">
        <f t="shared" si="74"/>
        <v>#N/A</v>
      </c>
      <c r="BR185" s="1922" t="e">
        <f t="shared" si="74"/>
        <v>#N/A</v>
      </c>
      <c r="BS185" s="1924"/>
      <c r="BT185" s="1924"/>
      <c r="BU185" s="1924"/>
      <c r="BV185" s="1924"/>
      <c r="BW185" s="1924"/>
      <c r="BX185" s="1924"/>
      <c r="BY185" s="1924"/>
      <c r="BZ185" s="1924"/>
      <c r="CA185" s="1925"/>
      <c r="CB185" s="1783"/>
      <c r="CC185" s="1926"/>
      <c r="CD185" s="1927"/>
      <c r="CE185" s="1927"/>
      <c r="CF185" s="2225"/>
      <c r="CG185" s="2002"/>
      <c r="CH185" s="1783"/>
      <c r="CI185" s="1783"/>
      <c r="CJ185" s="1783"/>
      <c r="CK185" s="1783"/>
      <c r="CL185" s="1783"/>
      <c r="CM185" s="1783"/>
      <c r="CN185" s="1783"/>
      <c r="CO185" s="1783"/>
      <c r="CP185" s="1783"/>
      <c r="CQ185" s="1783"/>
      <c r="CR185" s="1783"/>
      <c r="CS185" s="1783"/>
      <c r="CT185" s="1783"/>
    </row>
    <row r="186" spans="1:98" thickBot="1">
      <c r="A186" s="2528"/>
      <c r="B186" s="2543"/>
      <c r="C186" s="2544"/>
      <c r="D186" s="2389"/>
      <c r="E186" s="2390"/>
      <c r="F186" s="2352"/>
      <c r="G186" s="2353"/>
      <c r="H186" s="2391"/>
      <c r="I186" s="2392"/>
      <c r="J186" s="2393"/>
      <c r="K186" s="2393"/>
      <c r="L186" s="2393"/>
      <c r="M186" s="2393"/>
      <c r="N186" s="2394"/>
      <c r="O186" s="2359"/>
      <c r="P186" s="2360"/>
      <c r="Q186" s="2361"/>
      <c r="R186" s="2362"/>
      <c r="S186" s="2362"/>
      <c r="T186" s="2363"/>
      <c r="U186" s="1802"/>
      <c r="V186" s="2533">
        <v>10</v>
      </c>
      <c r="W186" s="2534"/>
      <c r="X186" s="2535"/>
      <c r="Y186" s="2535"/>
      <c r="Z186" s="2536"/>
      <c r="AA186" s="2472"/>
      <c r="AB186" s="1951"/>
      <c r="AC186" s="1951"/>
      <c r="AD186" s="1952"/>
      <c r="AE186" s="1885"/>
      <c r="AF186" s="2366"/>
      <c r="AG186" s="2368"/>
      <c r="AH186" s="2368"/>
      <c r="AI186" s="2368"/>
      <c r="AJ186" s="2369"/>
      <c r="AK186" s="2370"/>
      <c r="AL186" s="2371"/>
      <c r="AM186" s="2371"/>
      <c r="AN186" s="2372"/>
      <c r="AO186" s="1783"/>
      <c r="AP186" s="2373"/>
      <c r="AQ186" s="2360"/>
      <c r="AR186" s="1859"/>
      <c r="AS186" s="1962" t="e">
        <f>#N/A</f>
        <v>#N/A</v>
      </c>
      <c r="AT186" s="2374" t="e">
        <f>#N/A</f>
        <v>#N/A</v>
      </c>
      <c r="AU186" s="2374" t="e">
        <f>#N/A</f>
        <v>#N/A</v>
      </c>
      <c r="AV186" s="2374" t="e">
        <f>#N/A</f>
        <v>#N/A</v>
      </c>
      <c r="AW186" s="2375" t="e">
        <f t="shared" si="49"/>
        <v>#DIV/0!</v>
      </c>
      <c r="AX186" s="2375" t="e">
        <f t="shared" si="50"/>
        <v>#DIV/0!</v>
      </c>
      <c r="AY186" s="2375" t="e">
        <f t="shared" si="51"/>
        <v>#DIV/0!</v>
      </c>
      <c r="AZ186" s="2375" t="e">
        <f>#N/A</f>
        <v>#N/A</v>
      </c>
      <c r="BA186" s="1966" t="e">
        <f>#N/A</f>
        <v>#N/A</v>
      </c>
      <c r="BB186" s="1966" t="e">
        <f>#N/A</f>
        <v>#N/A</v>
      </c>
      <c r="BC186" s="1966" t="e">
        <f>#N/A</f>
        <v>#N/A</v>
      </c>
      <c r="BD186" s="1966" t="e">
        <f>#N/A</f>
        <v>#N/A</v>
      </c>
      <c r="BE186" s="1965">
        <v>0.2</v>
      </c>
      <c r="BF186" s="1965">
        <v>0.8</v>
      </c>
      <c r="BG186" s="1966" t="e">
        <f>#N/A</f>
        <v>#N/A</v>
      </c>
      <c r="BH186" s="1966" t="e">
        <f>#N/A</f>
        <v>#N/A</v>
      </c>
      <c r="BI186" s="1966" t="e">
        <f>#N/A</f>
        <v>#N/A</v>
      </c>
      <c r="BJ186" s="1966" t="e">
        <f t="shared" si="73"/>
        <v>#N/A</v>
      </c>
      <c r="BK186" s="1966" t="e">
        <f t="shared" si="73"/>
        <v>#N/A</v>
      </c>
      <c r="BL186" s="1966" t="e">
        <f>#N/A</f>
        <v>#N/A</v>
      </c>
      <c r="BM186" s="1966" t="e">
        <f>#N/A</f>
        <v>#N/A</v>
      </c>
      <c r="BN186" s="1966" t="e">
        <f>#N/A</f>
        <v>#N/A</v>
      </c>
      <c r="BO186" s="1966" t="e">
        <f t="shared" si="74"/>
        <v>#N/A</v>
      </c>
      <c r="BP186" s="1966" t="e">
        <f t="shared" si="74"/>
        <v>#N/A</v>
      </c>
      <c r="BQ186" s="1966" t="e">
        <f t="shared" si="74"/>
        <v>#N/A</v>
      </c>
      <c r="BR186" s="1966" t="e">
        <f t="shared" si="74"/>
        <v>#N/A</v>
      </c>
      <c r="BS186" s="1816"/>
      <c r="BT186" s="1816"/>
      <c r="BU186" s="1816"/>
      <c r="BV186" s="1816"/>
      <c r="BW186" s="1816"/>
      <c r="BX186" s="1816"/>
      <c r="BY186" s="1816"/>
      <c r="BZ186" s="1816"/>
      <c r="CA186" s="1817"/>
      <c r="CB186" s="1783"/>
      <c r="CC186" s="1967"/>
      <c r="CD186" s="1968"/>
      <c r="CE186" s="1968"/>
      <c r="CF186" s="2376"/>
      <c r="CG186" s="2377"/>
      <c r="CH186" s="1783"/>
      <c r="CI186" s="1783"/>
      <c r="CJ186" s="1783"/>
      <c r="CK186" s="1783"/>
      <c r="CL186" s="1783"/>
      <c r="CM186" s="1783"/>
      <c r="CN186" s="1783"/>
      <c r="CO186" s="1783"/>
      <c r="CP186" s="1783"/>
      <c r="CQ186" s="1783"/>
      <c r="CR186" s="1783"/>
      <c r="CS186" s="1783"/>
      <c r="CT186" s="1783"/>
    </row>
    <row r="187" spans="1:98" ht="14.4">
      <c r="A187" s="1829">
        <v>15</v>
      </c>
      <c r="B187" s="2537"/>
      <c r="C187" s="2538"/>
      <c r="D187" s="1871"/>
      <c r="E187" s="2399"/>
      <c r="F187" s="2547"/>
      <c r="G187" s="1872"/>
      <c r="H187" s="1835"/>
      <c r="I187" s="1836"/>
      <c r="J187" s="1837"/>
      <c r="K187" s="1837"/>
      <c r="L187" s="1837"/>
      <c r="M187" s="1837"/>
      <c r="N187" s="1839"/>
      <c r="O187" s="2378"/>
      <c r="P187" s="2539"/>
      <c r="Q187" s="1842"/>
      <c r="R187" s="1843"/>
      <c r="S187" s="1843"/>
      <c r="T187" s="1844"/>
      <c r="U187" s="1885"/>
      <c r="V187" s="2241">
        <v>1</v>
      </c>
      <c r="W187" s="2548"/>
      <c r="X187" s="2487"/>
      <c r="Y187" s="2487"/>
      <c r="Z187" s="2492"/>
      <c r="AA187" s="1848"/>
      <c r="AB187" s="1849"/>
      <c r="AC187" s="1849"/>
      <c r="AD187" s="1850"/>
      <c r="AE187" s="1885"/>
      <c r="AF187" s="1851"/>
      <c r="AG187" s="2549"/>
      <c r="AH187" s="2549"/>
      <c r="AI187" s="2549"/>
      <c r="AJ187" s="1853"/>
      <c r="AK187" s="1854"/>
      <c r="AL187" s="1855"/>
      <c r="AM187" s="1855"/>
      <c r="AN187" s="1856"/>
      <c r="AO187" s="2233"/>
      <c r="AP187" s="1857"/>
      <c r="AQ187" s="1858"/>
      <c r="AR187" s="1859"/>
      <c r="AS187" s="1860" t="e">
        <f>#N/A</f>
        <v>#N/A</v>
      </c>
      <c r="AT187" s="2344" t="e">
        <f>#N/A</f>
        <v>#N/A</v>
      </c>
      <c r="AU187" s="2344" t="e">
        <f>#N/A</f>
        <v>#N/A</v>
      </c>
      <c r="AV187" s="2344" t="e">
        <f>#N/A</f>
        <v>#N/A</v>
      </c>
      <c r="AW187" s="1997" t="e">
        <f t="shared" si="49"/>
        <v>#DIV/0!</v>
      </c>
      <c r="AX187" s="1997" t="e">
        <f t="shared" si="50"/>
        <v>#DIV/0!</v>
      </c>
      <c r="AY187" s="1997" t="e">
        <f t="shared" si="51"/>
        <v>#DIV/0!</v>
      </c>
      <c r="AZ187" s="1997" t="e">
        <f>#N/A</f>
        <v>#N/A</v>
      </c>
      <c r="BA187" s="1998" t="e">
        <f>#N/A</f>
        <v>#N/A</v>
      </c>
      <c r="BB187" s="1998" t="e">
        <f>#N/A</f>
        <v>#N/A</v>
      </c>
      <c r="BC187" s="1998" t="e">
        <f>#N/A</f>
        <v>#N/A</v>
      </c>
      <c r="BD187" s="1998" t="e">
        <f>#N/A</f>
        <v>#N/A</v>
      </c>
      <c r="BE187" s="2345">
        <v>0.2</v>
      </c>
      <c r="BF187" s="2345">
        <v>0.8</v>
      </c>
      <c r="BG187" s="1998" t="e">
        <f>#N/A</f>
        <v>#N/A</v>
      </c>
      <c r="BH187" s="1998" t="e">
        <f>#N/A</f>
        <v>#N/A</v>
      </c>
      <c r="BI187" s="1998" t="e">
        <f>#N/A</f>
        <v>#N/A</v>
      </c>
      <c r="BJ187" s="1998" t="e">
        <f t="shared" si="73"/>
        <v>#N/A</v>
      </c>
      <c r="BK187" s="1998" t="e">
        <f t="shared" si="73"/>
        <v>#N/A</v>
      </c>
      <c r="BL187" s="1998" t="e">
        <f>#N/A</f>
        <v>#N/A</v>
      </c>
      <c r="BM187" s="1998" t="e">
        <f>#N/A</f>
        <v>#N/A</v>
      </c>
      <c r="BN187" s="1998" t="e">
        <f>#N/A</f>
        <v>#N/A</v>
      </c>
      <c r="BO187" s="1998" t="e">
        <f t="shared" si="74"/>
        <v>#N/A</v>
      </c>
      <c r="BP187" s="1863" t="e">
        <f t="shared" si="74"/>
        <v>#N/A</v>
      </c>
      <c r="BQ187" s="1863" t="e">
        <f t="shared" si="74"/>
        <v>#N/A</v>
      </c>
      <c r="BR187" s="1863" t="e">
        <f t="shared" si="74"/>
        <v>#N/A</v>
      </c>
      <c r="BS187" s="2346" t="e">
        <f t="shared" ref="BS187:BV187" si="77">AVERAGEIF(BO187:BO196,"&lt;&gt;#¡DIV/0!")</f>
        <v>#N/A</v>
      </c>
      <c r="BT187" s="2346" t="e">
        <f t="shared" si="77"/>
        <v>#N/A</v>
      </c>
      <c r="BU187" s="2346" t="e">
        <f t="shared" si="77"/>
        <v>#N/A</v>
      </c>
      <c r="BV187" s="2346" t="e">
        <f t="shared" si="77"/>
        <v>#N/A</v>
      </c>
      <c r="BW187" s="1866" t="e">
        <f>+C187*BS187</f>
        <v>#N/A</v>
      </c>
      <c r="BX187" s="1866" t="e">
        <f>+C187*BT187</f>
        <v>#N/A</v>
      </c>
      <c r="BY187" s="1866" t="e">
        <f>+C187*BU187</f>
        <v>#N/A</v>
      </c>
      <c r="BZ187" s="1866" t="e">
        <f>+C187*BV187</f>
        <v>#N/A</v>
      </c>
      <c r="CA187" s="2347" t="e">
        <f>SUM(BW187:BZ196)</f>
        <v>#N/A</v>
      </c>
      <c r="CB187" s="1783"/>
      <c r="CC187" s="1868" t="e">
        <f t="shared" ref="CC187:CF187" si="78">+Q187/$N$187</f>
        <v>#DIV/0!</v>
      </c>
      <c r="CD187" s="1869" t="e">
        <f t="shared" si="78"/>
        <v>#DIV/0!</v>
      </c>
      <c r="CE187" s="1869" t="e">
        <f t="shared" si="78"/>
        <v>#DIV/0!</v>
      </c>
      <c r="CF187" s="2348" t="e">
        <f t="shared" si="78"/>
        <v>#DIV/0!</v>
      </c>
      <c r="CG187" s="2349" t="e">
        <f>AVERAGE(CC187:CF196)</f>
        <v>#DIV/0!</v>
      </c>
      <c r="CH187" s="1783"/>
      <c r="CI187" s="1783"/>
      <c r="CJ187" s="1783"/>
      <c r="CK187" s="1783"/>
      <c r="CL187" s="1783"/>
      <c r="CM187" s="1783"/>
      <c r="CN187" s="1783"/>
      <c r="CO187" s="1783"/>
      <c r="CP187" s="1783"/>
      <c r="CQ187" s="1783"/>
      <c r="CR187" s="1783"/>
      <c r="CS187" s="1783"/>
      <c r="CT187" s="1783"/>
    </row>
    <row r="188" spans="1:98" ht="14.4">
      <c r="A188" s="2068"/>
      <c r="B188" s="2004"/>
      <c r="C188" s="2541"/>
      <c r="D188" s="2113"/>
      <c r="E188" s="2048"/>
      <c r="F188" s="2547"/>
      <c r="G188" s="1892"/>
      <c r="H188" s="2070"/>
      <c r="I188" s="2226"/>
      <c r="J188" s="2227"/>
      <c r="K188" s="2227"/>
      <c r="L188" s="2227"/>
      <c r="M188" s="2227"/>
      <c r="N188" s="1685"/>
      <c r="O188" s="1898"/>
      <c r="P188" s="1918"/>
      <c r="Q188" s="2073"/>
      <c r="R188" s="1901"/>
      <c r="S188" s="1901"/>
      <c r="T188" s="1902"/>
      <c r="U188" s="1802"/>
      <c r="V188" s="2234">
        <v>2</v>
      </c>
      <c r="W188" s="2550"/>
      <c r="X188" s="2487"/>
      <c r="Y188" s="2487"/>
      <c r="Z188" s="2492"/>
      <c r="AA188" s="2231"/>
      <c r="AB188" s="1908"/>
      <c r="AC188" s="1908"/>
      <c r="AD188" s="1909"/>
      <c r="AE188" s="1885"/>
      <c r="AF188" s="1932"/>
      <c r="AG188" s="1934"/>
      <c r="AH188" s="1934"/>
      <c r="AI188" s="1934"/>
      <c r="AJ188" s="1935"/>
      <c r="AK188" s="1914"/>
      <c r="AL188" s="1915"/>
      <c r="AM188" s="1915"/>
      <c r="AN188" s="1916"/>
      <c r="AO188" s="1783"/>
      <c r="AP188" s="1917"/>
      <c r="AQ188" s="1918"/>
      <c r="AR188" s="1859"/>
      <c r="AS188" s="1919" t="e">
        <f>#N/A</f>
        <v>#N/A</v>
      </c>
      <c r="AT188" s="1920" t="e">
        <f>#N/A</f>
        <v>#N/A</v>
      </c>
      <c r="AU188" s="1920" t="e">
        <f>#N/A</f>
        <v>#N/A</v>
      </c>
      <c r="AV188" s="1920" t="e">
        <f>#N/A</f>
        <v>#N/A</v>
      </c>
      <c r="AW188" s="1921" t="e">
        <f t="shared" si="49"/>
        <v>#DIV/0!</v>
      </c>
      <c r="AX188" s="1921" t="e">
        <f t="shared" si="50"/>
        <v>#DIV/0!</v>
      </c>
      <c r="AY188" s="1921" t="e">
        <f t="shared" si="51"/>
        <v>#DIV/0!</v>
      </c>
      <c r="AZ188" s="1921" t="e">
        <f>#N/A</f>
        <v>#N/A</v>
      </c>
      <c r="BA188" s="1922" t="e">
        <f>#N/A</f>
        <v>#N/A</v>
      </c>
      <c r="BB188" s="1922" t="e">
        <f>#N/A</f>
        <v>#N/A</v>
      </c>
      <c r="BC188" s="1922" t="e">
        <f>#N/A</f>
        <v>#N/A</v>
      </c>
      <c r="BD188" s="1922" t="e">
        <f>#N/A</f>
        <v>#N/A</v>
      </c>
      <c r="BE188" s="1923">
        <v>0.2</v>
      </c>
      <c r="BF188" s="1923">
        <v>0.8</v>
      </c>
      <c r="BG188" s="1922" t="e">
        <f>#N/A</f>
        <v>#N/A</v>
      </c>
      <c r="BH188" s="1922" t="e">
        <f>#N/A</f>
        <v>#N/A</v>
      </c>
      <c r="BI188" s="1922" t="e">
        <f>#N/A</f>
        <v>#N/A</v>
      </c>
      <c r="BJ188" s="1922" t="e">
        <f t="shared" si="73"/>
        <v>#N/A</v>
      </c>
      <c r="BK188" s="1922" t="e">
        <f t="shared" si="73"/>
        <v>#N/A</v>
      </c>
      <c r="BL188" s="1922" t="e">
        <f>#N/A</f>
        <v>#N/A</v>
      </c>
      <c r="BM188" s="1922" t="e">
        <f>#N/A</f>
        <v>#N/A</v>
      </c>
      <c r="BN188" s="1922" t="e">
        <f>#N/A</f>
        <v>#N/A</v>
      </c>
      <c r="BO188" s="1922" t="e">
        <f t="shared" si="74"/>
        <v>#N/A</v>
      </c>
      <c r="BP188" s="1922" t="e">
        <f t="shared" si="74"/>
        <v>#N/A</v>
      </c>
      <c r="BQ188" s="1922" t="e">
        <f t="shared" si="74"/>
        <v>#N/A</v>
      </c>
      <c r="BR188" s="1922" t="e">
        <f t="shared" si="74"/>
        <v>#N/A</v>
      </c>
      <c r="BS188" s="1924"/>
      <c r="BT188" s="1924"/>
      <c r="BU188" s="1924"/>
      <c r="BV188" s="1924"/>
      <c r="BW188" s="1924"/>
      <c r="BX188" s="1924"/>
      <c r="BY188" s="1924"/>
      <c r="BZ188" s="1924"/>
      <c r="CA188" s="1925"/>
      <c r="CB188" s="1783"/>
      <c r="CC188" s="1926"/>
      <c r="CD188" s="1927"/>
      <c r="CE188" s="1927"/>
      <c r="CF188" s="2225"/>
      <c r="CG188" s="2002"/>
      <c r="CH188" s="1783"/>
      <c r="CI188" s="1783"/>
      <c r="CJ188" s="1783"/>
      <c r="CK188" s="1783"/>
      <c r="CL188" s="1783"/>
      <c r="CM188" s="1783"/>
      <c r="CN188" s="1783"/>
      <c r="CO188" s="1783"/>
      <c r="CP188" s="1783"/>
      <c r="CQ188" s="1783"/>
      <c r="CR188" s="1783"/>
      <c r="CS188" s="1783"/>
      <c r="CT188" s="1783"/>
    </row>
    <row r="189" spans="1:98" ht="14.4">
      <c r="A189" s="2068"/>
      <c r="B189" s="2004"/>
      <c r="C189" s="2541"/>
      <c r="D189" s="2113"/>
      <c r="E189" s="2048"/>
      <c r="F189" s="2547"/>
      <c r="G189" s="1892"/>
      <c r="H189" s="2070"/>
      <c r="I189" s="2226"/>
      <c r="J189" s="2227"/>
      <c r="K189" s="2227"/>
      <c r="L189" s="2227"/>
      <c r="M189" s="2227"/>
      <c r="N189" s="1685"/>
      <c r="O189" s="1898"/>
      <c r="P189" s="1918"/>
      <c r="Q189" s="2073"/>
      <c r="R189" s="1901"/>
      <c r="S189" s="1901"/>
      <c r="T189" s="1902"/>
      <c r="U189" s="1802"/>
      <c r="V189" s="2234">
        <v>3</v>
      </c>
      <c r="W189" s="2550"/>
      <c r="X189" s="2487"/>
      <c r="Y189" s="2487"/>
      <c r="Z189" s="2492"/>
      <c r="AA189" s="2231"/>
      <c r="AB189" s="1908"/>
      <c r="AC189" s="1908"/>
      <c r="AD189" s="1909"/>
      <c r="AE189" s="1885"/>
      <c r="AF189" s="1932"/>
      <c r="AG189" s="1934"/>
      <c r="AH189" s="1934"/>
      <c r="AI189" s="1934"/>
      <c r="AJ189" s="1935"/>
      <c r="AK189" s="1914"/>
      <c r="AL189" s="1915"/>
      <c r="AM189" s="1915"/>
      <c r="AN189" s="1916"/>
      <c r="AO189" s="1783"/>
      <c r="AP189" s="1917"/>
      <c r="AQ189" s="1918"/>
      <c r="AR189" s="1859"/>
      <c r="AS189" s="1919" t="e">
        <f>#N/A</f>
        <v>#N/A</v>
      </c>
      <c r="AT189" s="1920" t="e">
        <f>#N/A</f>
        <v>#N/A</v>
      </c>
      <c r="AU189" s="1920" t="e">
        <f>#N/A</f>
        <v>#N/A</v>
      </c>
      <c r="AV189" s="1920" t="e">
        <f>#N/A</f>
        <v>#N/A</v>
      </c>
      <c r="AW189" s="1921" t="e">
        <f t="shared" si="49"/>
        <v>#DIV/0!</v>
      </c>
      <c r="AX189" s="1921" t="e">
        <f t="shared" si="50"/>
        <v>#DIV/0!</v>
      </c>
      <c r="AY189" s="1921" t="e">
        <f t="shared" si="51"/>
        <v>#DIV/0!</v>
      </c>
      <c r="AZ189" s="1921" t="e">
        <f>#N/A</f>
        <v>#N/A</v>
      </c>
      <c r="BA189" s="1922" t="e">
        <f>#N/A</f>
        <v>#N/A</v>
      </c>
      <c r="BB189" s="1922" t="e">
        <f>#N/A</f>
        <v>#N/A</v>
      </c>
      <c r="BC189" s="1922" t="e">
        <f>#N/A</f>
        <v>#N/A</v>
      </c>
      <c r="BD189" s="1922" t="e">
        <f>#N/A</f>
        <v>#N/A</v>
      </c>
      <c r="BE189" s="1923">
        <v>0.2</v>
      </c>
      <c r="BF189" s="1923">
        <v>0.8</v>
      </c>
      <c r="BG189" s="1922" t="e">
        <f>#N/A</f>
        <v>#N/A</v>
      </c>
      <c r="BH189" s="1922" t="e">
        <f>#N/A</f>
        <v>#N/A</v>
      </c>
      <c r="BI189" s="1922" t="e">
        <f>#N/A</f>
        <v>#N/A</v>
      </c>
      <c r="BJ189" s="1922" t="e">
        <f t="shared" si="73"/>
        <v>#N/A</v>
      </c>
      <c r="BK189" s="1922" t="e">
        <f t="shared" si="73"/>
        <v>#N/A</v>
      </c>
      <c r="BL189" s="1922" t="e">
        <f>#N/A</f>
        <v>#N/A</v>
      </c>
      <c r="BM189" s="1922" t="e">
        <f>#N/A</f>
        <v>#N/A</v>
      </c>
      <c r="BN189" s="1922" t="e">
        <f>#N/A</f>
        <v>#N/A</v>
      </c>
      <c r="BO189" s="1922" t="e">
        <f t="shared" si="74"/>
        <v>#N/A</v>
      </c>
      <c r="BP189" s="1922" t="e">
        <f t="shared" si="74"/>
        <v>#N/A</v>
      </c>
      <c r="BQ189" s="1922" t="e">
        <f t="shared" si="74"/>
        <v>#N/A</v>
      </c>
      <c r="BR189" s="1922" t="e">
        <f t="shared" si="74"/>
        <v>#N/A</v>
      </c>
      <c r="BS189" s="1924"/>
      <c r="BT189" s="1924"/>
      <c r="BU189" s="1924"/>
      <c r="BV189" s="1924"/>
      <c r="BW189" s="1924"/>
      <c r="BX189" s="1924"/>
      <c r="BY189" s="1924"/>
      <c r="BZ189" s="1924"/>
      <c r="CA189" s="1925"/>
      <c r="CB189" s="1783"/>
      <c r="CC189" s="1926"/>
      <c r="CD189" s="1927"/>
      <c r="CE189" s="1927"/>
      <c r="CF189" s="2225"/>
      <c r="CG189" s="2002"/>
      <c r="CH189" s="1783"/>
      <c r="CI189" s="1783"/>
      <c r="CJ189" s="1783"/>
      <c r="CK189" s="1783"/>
      <c r="CL189" s="1783"/>
      <c r="CM189" s="1783"/>
      <c r="CN189" s="1783"/>
      <c r="CO189" s="1783"/>
      <c r="CP189" s="1783"/>
      <c r="CQ189" s="1783"/>
      <c r="CR189" s="1783"/>
      <c r="CS189" s="1783"/>
      <c r="CT189" s="1783"/>
    </row>
    <row r="190" spans="1:98" ht="14.4">
      <c r="A190" s="2068"/>
      <c r="B190" s="2004"/>
      <c r="C190" s="2541"/>
      <c r="D190" s="2113"/>
      <c r="E190" s="2048"/>
      <c r="F190" s="2547"/>
      <c r="G190" s="1892"/>
      <c r="H190" s="2070"/>
      <c r="I190" s="2226"/>
      <c r="J190" s="2227"/>
      <c r="K190" s="2227"/>
      <c r="L190" s="2227"/>
      <c r="M190" s="2227"/>
      <c r="N190" s="1685"/>
      <c r="O190" s="1898"/>
      <c r="P190" s="1918"/>
      <c r="Q190" s="2073"/>
      <c r="R190" s="1901"/>
      <c r="S190" s="1901"/>
      <c r="T190" s="1902"/>
      <c r="U190" s="1802"/>
      <c r="V190" s="2234">
        <v>4</v>
      </c>
      <c r="W190" s="2550"/>
      <c r="X190" s="2487"/>
      <c r="Y190" s="2487"/>
      <c r="Z190" s="2492"/>
      <c r="AA190" s="2231"/>
      <c r="AB190" s="1908"/>
      <c r="AC190" s="1908"/>
      <c r="AD190" s="1909"/>
      <c r="AE190" s="1885"/>
      <c r="AF190" s="1932"/>
      <c r="AG190" s="1934"/>
      <c r="AH190" s="1934"/>
      <c r="AI190" s="1934"/>
      <c r="AJ190" s="1935"/>
      <c r="AK190" s="1914"/>
      <c r="AL190" s="1915"/>
      <c r="AM190" s="1915"/>
      <c r="AN190" s="1916"/>
      <c r="AO190" s="1783"/>
      <c r="AP190" s="1917"/>
      <c r="AQ190" s="1918"/>
      <c r="AR190" s="1859"/>
      <c r="AS190" s="1919" t="e">
        <f>#N/A</f>
        <v>#N/A</v>
      </c>
      <c r="AT190" s="1920" t="e">
        <f>#N/A</f>
        <v>#N/A</v>
      </c>
      <c r="AU190" s="1920" t="e">
        <f>#N/A</f>
        <v>#N/A</v>
      </c>
      <c r="AV190" s="1920" t="e">
        <f>#N/A</f>
        <v>#N/A</v>
      </c>
      <c r="AW190" s="1921" t="e">
        <f t="shared" si="49"/>
        <v>#DIV/0!</v>
      </c>
      <c r="AX190" s="1921" t="e">
        <f t="shared" si="50"/>
        <v>#DIV/0!</v>
      </c>
      <c r="AY190" s="1921" t="e">
        <f t="shared" si="51"/>
        <v>#DIV/0!</v>
      </c>
      <c r="AZ190" s="1921" t="e">
        <f>#N/A</f>
        <v>#N/A</v>
      </c>
      <c r="BA190" s="1922" t="e">
        <f>#N/A</f>
        <v>#N/A</v>
      </c>
      <c r="BB190" s="1922" t="e">
        <f>#N/A</f>
        <v>#N/A</v>
      </c>
      <c r="BC190" s="1922" t="e">
        <f>#N/A</f>
        <v>#N/A</v>
      </c>
      <c r="BD190" s="1922" t="e">
        <f>#N/A</f>
        <v>#N/A</v>
      </c>
      <c r="BE190" s="1923">
        <v>0.2</v>
      </c>
      <c r="BF190" s="1923">
        <v>0.8</v>
      </c>
      <c r="BG190" s="1922" t="e">
        <f>#N/A</f>
        <v>#N/A</v>
      </c>
      <c r="BH190" s="1922" t="e">
        <f>#N/A</f>
        <v>#N/A</v>
      </c>
      <c r="BI190" s="1922" t="e">
        <f>#N/A</f>
        <v>#N/A</v>
      </c>
      <c r="BJ190" s="1922" t="e">
        <f t="shared" si="73"/>
        <v>#N/A</v>
      </c>
      <c r="BK190" s="1922" t="e">
        <f t="shared" si="73"/>
        <v>#N/A</v>
      </c>
      <c r="BL190" s="1922" t="e">
        <f>#N/A</f>
        <v>#N/A</v>
      </c>
      <c r="BM190" s="1922" t="e">
        <f>#N/A</f>
        <v>#N/A</v>
      </c>
      <c r="BN190" s="1922" t="e">
        <f>#N/A</f>
        <v>#N/A</v>
      </c>
      <c r="BO190" s="1922" t="e">
        <f t="shared" si="74"/>
        <v>#N/A</v>
      </c>
      <c r="BP190" s="1922" t="e">
        <f t="shared" si="74"/>
        <v>#N/A</v>
      </c>
      <c r="BQ190" s="1922" t="e">
        <f t="shared" si="74"/>
        <v>#N/A</v>
      </c>
      <c r="BR190" s="1922" t="e">
        <f t="shared" si="74"/>
        <v>#N/A</v>
      </c>
      <c r="BS190" s="1924"/>
      <c r="BT190" s="1924"/>
      <c r="BU190" s="1924"/>
      <c r="BV190" s="1924"/>
      <c r="BW190" s="1924"/>
      <c r="BX190" s="1924"/>
      <c r="BY190" s="1924"/>
      <c r="BZ190" s="1924"/>
      <c r="CA190" s="1925"/>
      <c r="CB190" s="1783"/>
      <c r="CC190" s="1926"/>
      <c r="CD190" s="1927"/>
      <c r="CE190" s="1927"/>
      <c r="CF190" s="2225"/>
      <c r="CG190" s="2002"/>
      <c r="CH190" s="1783"/>
      <c r="CI190" s="1783"/>
      <c r="CJ190" s="1783"/>
      <c r="CK190" s="1783"/>
      <c r="CL190" s="1783"/>
      <c r="CM190" s="1783"/>
      <c r="CN190" s="1783"/>
      <c r="CO190" s="1783"/>
      <c r="CP190" s="1783"/>
      <c r="CQ190" s="1783"/>
      <c r="CR190" s="1783"/>
      <c r="CS190" s="1783"/>
      <c r="CT190" s="1783"/>
    </row>
    <row r="191" spans="1:98" ht="14.4">
      <c r="A191" s="2068"/>
      <c r="B191" s="2004"/>
      <c r="C191" s="2541"/>
      <c r="D191" s="2113"/>
      <c r="E191" s="2048"/>
      <c r="F191" s="1891"/>
      <c r="G191" s="1892"/>
      <c r="H191" s="2070"/>
      <c r="I191" s="2226"/>
      <c r="J191" s="2227"/>
      <c r="K191" s="2227"/>
      <c r="L191" s="2227"/>
      <c r="M191" s="2227"/>
      <c r="N191" s="1685"/>
      <c r="O191" s="1898"/>
      <c r="P191" s="1918"/>
      <c r="Q191" s="2073"/>
      <c r="R191" s="1901"/>
      <c r="S191" s="1901"/>
      <c r="T191" s="1902"/>
      <c r="U191" s="1802"/>
      <c r="V191" s="2234">
        <v>5</v>
      </c>
      <c r="W191" s="2502"/>
      <c r="X191" s="1905"/>
      <c r="Y191" s="1905"/>
      <c r="Z191" s="2501"/>
      <c r="AA191" s="2231"/>
      <c r="AB191" s="1908"/>
      <c r="AC191" s="1908"/>
      <c r="AD191" s="1909"/>
      <c r="AE191" s="1885"/>
      <c r="AF191" s="1932"/>
      <c r="AG191" s="1934"/>
      <c r="AH191" s="1934"/>
      <c r="AI191" s="1934"/>
      <c r="AJ191" s="1935"/>
      <c r="AK191" s="1914"/>
      <c r="AL191" s="1915"/>
      <c r="AM191" s="1915"/>
      <c r="AN191" s="1916"/>
      <c r="AO191" s="1783"/>
      <c r="AP191" s="1917"/>
      <c r="AQ191" s="1918"/>
      <c r="AR191" s="1859"/>
      <c r="AS191" s="1919" t="e">
        <f>#N/A</f>
        <v>#N/A</v>
      </c>
      <c r="AT191" s="1920" t="e">
        <f>#N/A</f>
        <v>#N/A</v>
      </c>
      <c r="AU191" s="1920" t="e">
        <f>#N/A</f>
        <v>#N/A</v>
      </c>
      <c r="AV191" s="1920" t="e">
        <f>#N/A</f>
        <v>#N/A</v>
      </c>
      <c r="AW191" s="1921" t="e">
        <f t="shared" si="49"/>
        <v>#DIV/0!</v>
      </c>
      <c r="AX191" s="1921" t="e">
        <f t="shared" si="50"/>
        <v>#DIV/0!</v>
      </c>
      <c r="AY191" s="1921" t="e">
        <f t="shared" si="51"/>
        <v>#DIV/0!</v>
      </c>
      <c r="AZ191" s="1921" t="e">
        <f>#N/A</f>
        <v>#N/A</v>
      </c>
      <c r="BA191" s="1922" t="e">
        <f>#N/A</f>
        <v>#N/A</v>
      </c>
      <c r="BB191" s="1922" t="e">
        <f>#N/A</f>
        <v>#N/A</v>
      </c>
      <c r="BC191" s="1922" t="e">
        <f>#N/A</f>
        <v>#N/A</v>
      </c>
      <c r="BD191" s="1922" t="e">
        <f>#N/A</f>
        <v>#N/A</v>
      </c>
      <c r="BE191" s="1923">
        <v>0.2</v>
      </c>
      <c r="BF191" s="1923">
        <v>0.8</v>
      </c>
      <c r="BG191" s="1922" t="e">
        <f>#N/A</f>
        <v>#N/A</v>
      </c>
      <c r="BH191" s="1922" t="e">
        <f>#N/A</f>
        <v>#N/A</v>
      </c>
      <c r="BI191" s="1922" t="e">
        <f>#N/A</f>
        <v>#N/A</v>
      </c>
      <c r="BJ191" s="1922" t="e">
        <f t="shared" si="73"/>
        <v>#N/A</v>
      </c>
      <c r="BK191" s="1922" t="e">
        <f t="shared" si="73"/>
        <v>#N/A</v>
      </c>
      <c r="BL191" s="1922" t="e">
        <f>#N/A</f>
        <v>#N/A</v>
      </c>
      <c r="BM191" s="1922" t="e">
        <f>#N/A</f>
        <v>#N/A</v>
      </c>
      <c r="BN191" s="1922" t="e">
        <f>#N/A</f>
        <v>#N/A</v>
      </c>
      <c r="BO191" s="1922" t="e">
        <f t="shared" si="74"/>
        <v>#N/A</v>
      </c>
      <c r="BP191" s="1922" t="e">
        <f t="shared" si="74"/>
        <v>#N/A</v>
      </c>
      <c r="BQ191" s="1922" t="e">
        <f t="shared" si="74"/>
        <v>#N/A</v>
      </c>
      <c r="BR191" s="1922" t="e">
        <f t="shared" si="74"/>
        <v>#N/A</v>
      </c>
      <c r="BS191" s="1924"/>
      <c r="BT191" s="1924"/>
      <c r="BU191" s="1924"/>
      <c r="BV191" s="1924"/>
      <c r="BW191" s="1924"/>
      <c r="BX191" s="1924"/>
      <c r="BY191" s="1924"/>
      <c r="BZ191" s="1924"/>
      <c r="CA191" s="1925"/>
      <c r="CB191" s="1783"/>
      <c r="CC191" s="1926"/>
      <c r="CD191" s="1927"/>
      <c r="CE191" s="1927"/>
      <c r="CF191" s="2225"/>
      <c r="CG191" s="2002"/>
      <c r="CH191" s="1783"/>
      <c r="CI191" s="1783"/>
      <c r="CJ191" s="1783"/>
      <c r="CK191" s="1783"/>
      <c r="CL191" s="1783"/>
      <c r="CM191" s="1783"/>
      <c r="CN191" s="1783"/>
      <c r="CO191" s="1783"/>
      <c r="CP191" s="1783"/>
      <c r="CQ191" s="1783"/>
      <c r="CR191" s="1783"/>
      <c r="CS191" s="1783"/>
      <c r="CT191" s="1783"/>
    </row>
    <row r="192" spans="1:98" ht="14.4">
      <c r="A192" s="2068"/>
      <c r="B192" s="2004"/>
      <c r="C192" s="2541"/>
      <c r="D192" s="2113"/>
      <c r="E192" s="2048"/>
      <c r="F192" s="1891"/>
      <c r="G192" s="1892"/>
      <c r="H192" s="2070"/>
      <c r="I192" s="2226"/>
      <c r="J192" s="2227"/>
      <c r="K192" s="2227"/>
      <c r="L192" s="2227"/>
      <c r="M192" s="2227"/>
      <c r="N192" s="1685"/>
      <c r="O192" s="1898"/>
      <c r="P192" s="1918"/>
      <c r="Q192" s="2073"/>
      <c r="R192" s="1901"/>
      <c r="S192" s="1901"/>
      <c r="T192" s="1902"/>
      <c r="U192" s="1802"/>
      <c r="V192" s="2234">
        <v>6</v>
      </c>
      <c r="W192" s="2502"/>
      <c r="X192" s="1905"/>
      <c r="Y192" s="1905"/>
      <c r="Z192" s="2501"/>
      <c r="AA192" s="2231"/>
      <c r="AB192" s="1908"/>
      <c r="AC192" s="1908"/>
      <c r="AD192" s="1909"/>
      <c r="AE192" s="1885"/>
      <c r="AF192" s="1932"/>
      <c r="AG192" s="1934"/>
      <c r="AH192" s="1934"/>
      <c r="AI192" s="1934"/>
      <c r="AJ192" s="1935"/>
      <c r="AK192" s="1914"/>
      <c r="AL192" s="1915"/>
      <c r="AM192" s="1915"/>
      <c r="AN192" s="1916"/>
      <c r="AO192" s="1783"/>
      <c r="AP192" s="1917"/>
      <c r="AQ192" s="1918"/>
      <c r="AR192" s="1859"/>
      <c r="AS192" s="1919" t="e">
        <f>#N/A</f>
        <v>#N/A</v>
      </c>
      <c r="AT192" s="1920" t="e">
        <f>#N/A</f>
        <v>#N/A</v>
      </c>
      <c r="AU192" s="1920" t="e">
        <f>#N/A</f>
        <v>#N/A</v>
      </c>
      <c r="AV192" s="1920" t="e">
        <f>#N/A</f>
        <v>#N/A</v>
      </c>
      <c r="AW192" s="1921" t="e">
        <f t="shared" si="49"/>
        <v>#DIV/0!</v>
      </c>
      <c r="AX192" s="1921" t="e">
        <f t="shared" si="50"/>
        <v>#DIV/0!</v>
      </c>
      <c r="AY192" s="1921" t="e">
        <f t="shared" si="51"/>
        <v>#DIV/0!</v>
      </c>
      <c r="AZ192" s="1921" t="e">
        <f>#N/A</f>
        <v>#N/A</v>
      </c>
      <c r="BA192" s="1922" t="e">
        <f>#N/A</f>
        <v>#N/A</v>
      </c>
      <c r="BB192" s="1922" t="e">
        <f>#N/A</f>
        <v>#N/A</v>
      </c>
      <c r="BC192" s="1922" t="e">
        <f>#N/A</f>
        <v>#N/A</v>
      </c>
      <c r="BD192" s="1922" t="e">
        <f>#N/A</f>
        <v>#N/A</v>
      </c>
      <c r="BE192" s="1923">
        <v>0.2</v>
      </c>
      <c r="BF192" s="1923">
        <v>0.8</v>
      </c>
      <c r="BG192" s="1922" t="e">
        <f>#N/A</f>
        <v>#N/A</v>
      </c>
      <c r="BH192" s="1922" t="e">
        <f>#N/A</f>
        <v>#N/A</v>
      </c>
      <c r="BI192" s="1922" t="e">
        <f>#N/A</f>
        <v>#N/A</v>
      </c>
      <c r="BJ192" s="1922" t="e">
        <f t="shared" ref="BJ192:BK207" si="79">+AZ192*BE192</f>
        <v>#N/A</v>
      </c>
      <c r="BK192" s="1922" t="e">
        <f t="shared" si="79"/>
        <v>#N/A</v>
      </c>
      <c r="BL192" s="1922" t="e">
        <f>#N/A</f>
        <v>#N/A</v>
      </c>
      <c r="BM192" s="1922" t="e">
        <f>#N/A</f>
        <v>#N/A</v>
      </c>
      <c r="BN192" s="1922" t="e">
        <f>#N/A</f>
        <v>#N/A</v>
      </c>
      <c r="BO192" s="1922" t="e">
        <f t="shared" ref="BO192:BR207" si="80">+BG192+BK192</f>
        <v>#N/A</v>
      </c>
      <c r="BP192" s="1922" t="e">
        <f t="shared" si="80"/>
        <v>#N/A</v>
      </c>
      <c r="BQ192" s="1922" t="e">
        <f t="shared" si="80"/>
        <v>#N/A</v>
      </c>
      <c r="BR192" s="1922" t="e">
        <f t="shared" si="80"/>
        <v>#N/A</v>
      </c>
      <c r="BS192" s="1924"/>
      <c r="BT192" s="1924"/>
      <c r="BU192" s="1924"/>
      <c r="BV192" s="1924"/>
      <c r="BW192" s="1924"/>
      <c r="BX192" s="1924"/>
      <c r="BY192" s="1924"/>
      <c r="BZ192" s="1924"/>
      <c r="CA192" s="1925"/>
      <c r="CB192" s="1783"/>
      <c r="CC192" s="1926"/>
      <c r="CD192" s="1927"/>
      <c r="CE192" s="1927"/>
      <c r="CF192" s="2225"/>
      <c r="CG192" s="2002"/>
      <c r="CH192" s="1783"/>
      <c r="CI192" s="1783"/>
      <c r="CJ192" s="1783"/>
      <c r="CK192" s="1783"/>
      <c r="CL192" s="1783"/>
      <c r="CM192" s="1783"/>
      <c r="CN192" s="1783"/>
      <c r="CO192" s="1783"/>
      <c r="CP192" s="1783"/>
      <c r="CQ192" s="1783"/>
      <c r="CR192" s="1783"/>
      <c r="CS192" s="1783"/>
      <c r="CT192" s="1783"/>
    </row>
    <row r="193" spans="1:98" ht="14.4">
      <c r="A193" s="2068"/>
      <c r="B193" s="2004"/>
      <c r="C193" s="2541"/>
      <c r="D193" s="2113"/>
      <c r="E193" s="2048"/>
      <c r="F193" s="1891"/>
      <c r="G193" s="1892"/>
      <c r="H193" s="2070"/>
      <c r="I193" s="2226"/>
      <c r="J193" s="2227"/>
      <c r="K193" s="2227"/>
      <c r="L193" s="2227"/>
      <c r="M193" s="2227"/>
      <c r="N193" s="1685"/>
      <c r="O193" s="1898"/>
      <c r="P193" s="1918"/>
      <c r="Q193" s="2073"/>
      <c r="R193" s="1901"/>
      <c r="S193" s="1901"/>
      <c r="T193" s="1902"/>
      <c r="U193" s="1802"/>
      <c r="V193" s="2234">
        <v>7</v>
      </c>
      <c r="W193" s="2502"/>
      <c r="X193" s="1905"/>
      <c r="Y193" s="1905"/>
      <c r="Z193" s="2501"/>
      <c r="AA193" s="2231"/>
      <c r="AB193" s="1908"/>
      <c r="AC193" s="1908"/>
      <c r="AD193" s="1909"/>
      <c r="AE193" s="1885"/>
      <c r="AF193" s="1932"/>
      <c r="AG193" s="1934"/>
      <c r="AH193" s="1934"/>
      <c r="AI193" s="1934"/>
      <c r="AJ193" s="1935"/>
      <c r="AK193" s="1914"/>
      <c r="AL193" s="1915"/>
      <c r="AM193" s="1915"/>
      <c r="AN193" s="1916"/>
      <c r="AO193" s="1783"/>
      <c r="AP193" s="1917"/>
      <c r="AQ193" s="1918"/>
      <c r="AR193" s="1859"/>
      <c r="AS193" s="1919" t="e">
        <f>#N/A</f>
        <v>#N/A</v>
      </c>
      <c r="AT193" s="1920" t="e">
        <f>#N/A</f>
        <v>#N/A</v>
      </c>
      <c r="AU193" s="1920" t="e">
        <f>#N/A</f>
        <v>#N/A</v>
      </c>
      <c r="AV193" s="1920" t="e">
        <f>#N/A</f>
        <v>#N/A</v>
      </c>
      <c r="AW193" s="1921" t="e">
        <f t="shared" si="49"/>
        <v>#DIV/0!</v>
      </c>
      <c r="AX193" s="1921" t="e">
        <f t="shared" si="50"/>
        <v>#DIV/0!</v>
      </c>
      <c r="AY193" s="1921" t="e">
        <f t="shared" si="51"/>
        <v>#DIV/0!</v>
      </c>
      <c r="AZ193" s="1921" t="e">
        <f>#N/A</f>
        <v>#N/A</v>
      </c>
      <c r="BA193" s="1922" t="e">
        <f>#N/A</f>
        <v>#N/A</v>
      </c>
      <c r="BB193" s="1922" t="e">
        <f>#N/A</f>
        <v>#N/A</v>
      </c>
      <c r="BC193" s="1922" t="e">
        <f>#N/A</f>
        <v>#N/A</v>
      </c>
      <c r="BD193" s="1922" t="e">
        <f>#N/A</f>
        <v>#N/A</v>
      </c>
      <c r="BE193" s="1923">
        <v>0.2</v>
      </c>
      <c r="BF193" s="1923">
        <v>0.8</v>
      </c>
      <c r="BG193" s="1922" t="e">
        <f>#N/A</f>
        <v>#N/A</v>
      </c>
      <c r="BH193" s="1922" t="e">
        <f>#N/A</f>
        <v>#N/A</v>
      </c>
      <c r="BI193" s="1922" t="e">
        <f>#N/A</f>
        <v>#N/A</v>
      </c>
      <c r="BJ193" s="1922" t="e">
        <f t="shared" si="79"/>
        <v>#N/A</v>
      </c>
      <c r="BK193" s="1922" t="e">
        <f t="shared" si="79"/>
        <v>#N/A</v>
      </c>
      <c r="BL193" s="1922" t="e">
        <f>#N/A</f>
        <v>#N/A</v>
      </c>
      <c r="BM193" s="1922" t="e">
        <f>#N/A</f>
        <v>#N/A</v>
      </c>
      <c r="BN193" s="1922" t="e">
        <f>#N/A</f>
        <v>#N/A</v>
      </c>
      <c r="BO193" s="1922" t="e">
        <f t="shared" si="80"/>
        <v>#N/A</v>
      </c>
      <c r="BP193" s="1922" t="e">
        <f t="shared" si="80"/>
        <v>#N/A</v>
      </c>
      <c r="BQ193" s="1922" t="e">
        <f t="shared" si="80"/>
        <v>#N/A</v>
      </c>
      <c r="BR193" s="1922" t="e">
        <f t="shared" si="80"/>
        <v>#N/A</v>
      </c>
      <c r="BS193" s="1924"/>
      <c r="BT193" s="1924"/>
      <c r="BU193" s="1924"/>
      <c r="BV193" s="1924"/>
      <c r="BW193" s="1924"/>
      <c r="BX193" s="1924"/>
      <c r="BY193" s="1924"/>
      <c r="BZ193" s="1924"/>
      <c r="CA193" s="1925"/>
      <c r="CB193" s="1783"/>
      <c r="CC193" s="1926"/>
      <c r="CD193" s="1927"/>
      <c r="CE193" s="1927"/>
      <c r="CF193" s="2225"/>
      <c r="CG193" s="2002"/>
      <c r="CH193" s="1783"/>
      <c r="CI193" s="1783"/>
      <c r="CJ193" s="1783"/>
      <c r="CK193" s="1783"/>
      <c r="CL193" s="1783"/>
      <c r="CM193" s="1783"/>
      <c r="CN193" s="1783"/>
      <c r="CO193" s="1783"/>
      <c r="CP193" s="1783"/>
      <c r="CQ193" s="1783"/>
      <c r="CR193" s="1783"/>
      <c r="CS193" s="1783"/>
      <c r="CT193" s="1783"/>
    </row>
    <row r="194" spans="1:98" ht="14.4">
      <c r="A194" s="2068"/>
      <c r="B194" s="2004"/>
      <c r="C194" s="2541"/>
      <c r="D194" s="2113"/>
      <c r="E194" s="2048"/>
      <c r="F194" s="1891"/>
      <c r="G194" s="1892"/>
      <c r="H194" s="2070"/>
      <c r="I194" s="2226"/>
      <c r="J194" s="2227"/>
      <c r="K194" s="2227"/>
      <c r="L194" s="2227"/>
      <c r="M194" s="2227"/>
      <c r="N194" s="1685"/>
      <c r="O194" s="1898"/>
      <c r="P194" s="1918"/>
      <c r="Q194" s="2073"/>
      <c r="R194" s="1901"/>
      <c r="S194" s="1901"/>
      <c r="T194" s="1902"/>
      <c r="U194" s="1802"/>
      <c r="V194" s="2234">
        <v>8</v>
      </c>
      <c r="W194" s="2502"/>
      <c r="X194" s="1905"/>
      <c r="Y194" s="1905"/>
      <c r="Z194" s="2501"/>
      <c r="AA194" s="2231"/>
      <c r="AB194" s="1908"/>
      <c r="AC194" s="1908"/>
      <c r="AD194" s="1909"/>
      <c r="AE194" s="1885"/>
      <c r="AF194" s="1932"/>
      <c r="AG194" s="1934"/>
      <c r="AH194" s="1934"/>
      <c r="AI194" s="1934"/>
      <c r="AJ194" s="1935"/>
      <c r="AK194" s="1914"/>
      <c r="AL194" s="1915"/>
      <c r="AM194" s="1915"/>
      <c r="AN194" s="1916"/>
      <c r="AO194" s="1783"/>
      <c r="AP194" s="1917"/>
      <c r="AQ194" s="1918"/>
      <c r="AR194" s="1859"/>
      <c r="AS194" s="1919" t="e">
        <f>#N/A</f>
        <v>#N/A</v>
      </c>
      <c r="AT194" s="1920" t="e">
        <f>#N/A</f>
        <v>#N/A</v>
      </c>
      <c r="AU194" s="1920" t="e">
        <f>#N/A</f>
        <v>#N/A</v>
      </c>
      <c r="AV194" s="1920" t="e">
        <f>#N/A</f>
        <v>#N/A</v>
      </c>
      <c r="AW194" s="1921" t="e">
        <f t="shared" si="49"/>
        <v>#DIV/0!</v>
      </c>
      <c r="AX194" s="1921" t="e">
        <f t="shared" si="50"/>
        <v>#DIV/0!</v>
      </c>
      <c r="AY194" s="1921" t="e">
        <f t="shared" si="51"/>
        <v>#DIV/0!</v>
      </c>
      <c r="AZ194" s="1921" t="e">
        <f>#N/A</f>
        <v>#N/A</v>
      </c>
      <c r="BA194" s="1922" t="e">
        <f>#N/A</f>
        <v>#N/A</v>
      </c>
      <c r="BB194" s="1922" t="e">
        <f>#N/A</f>
        <v>#N/A</v>
      </c>
      <c r="BC194" s="1922" t="e">
        <f>#N/A</f>
        <v>#N/A</v>
      </c>
      <c r="BD194" s="1922" t="e">
        <f>#N/A</f>
        <v>#N/A</v>
      </c>
      <c r="BE194" s="1923">
        <v>0.2</v>
      </c>
      <c r="BF194" s="1923">
        <v>0.8</v>
      </c>
      <c r="BG194" s="1922" t="e">
        <f>#N/A</f>
        <v>#N/A</v>
      </c>
      <c r="BH194" s="1922" t="e">
        <f>#N/A</f>
        <v>#N/A</v>
      </c>
      <c r="BI194" s="1922" t="e">
        <f>#N/A</f>
        <v>#N/A</v>
      </c>
      <c r="BJ194" s="1922" t="e">
        <f t="shared" si="79"/>
        <v>#N/A</v>
      </c>
      <c r="BK194" s="1922" t="e">
        <f t="shared" si="79"/>
        <v>#N/A</v>
      </c>
      <c r="BL194" s="1922" t="e">
        <f>#N/A</f>
        <v>#N/A</v>
      </c>
      <c r="BM194" s="1922" t="e">
        <f>#N/A</f>
        <v>#N/A</v>
      </c>
      <c r="BN194" s="1922" t="e">
        <f>#N/A</f>
        <v>#N/A</v>
      </c>
      <c r="BO194" s="1922" t="e">
        <f t="shared" si="80"/>
        <v>#N/A</v>
      </c>
      <c r="BP194" s="1922" t="e">
        <f t="shared" si="80"/>
        <v>#N/A</v>
      </c>
      <c r="BQ194" s="1922" t="e">
        <f t="shared" si="80"/>
        <v>#N/A</v>
      </c>
      <c r="BR194" s="1922" t="e">
        <f t="shared" si="80"/>
        <v>#N/A</v>
      </c>
      <c r="BS194" s="1924"/>
      <c r="BT194" s="1924"/>
      <c r="BU194" s="1924"/>
      <c r="BV194" s="1924"/>
      <c r="BW194" s="1924"/>
      <c r="BX194" s="1924"/>
      <c r="BY194" s="1924"/>
      <c r="BZ194" s="1924"/>
      <c r="CA194" s="1925"/>
      <c r="CB194" s="1783"/>
      <c r="CC194" s="1926"/>
      <c r="CD194" s="1927"/>
      <c r="CE194" s="1927"/>
      <c r="CF194" s="2225"/>
      <c r="CG194" s="2002"/>
      <c r="CH194" s="1783"/>
      <c r="CI194" s="1783"/>
      <c r="CJ194" s="1783"/>
      <c r="CK194" s="1783"/>
      <c r="CL194" s="1783"/>
      <c r="CM194" s="1783"/>
      <c r="CN194" s="1783"/>
      <c r="CO194" s="1783"/>
      <c r="CP194" s="1783"/>
      <c r="CQ194" s="1783"/>
      <c r="CR194" s="1783"/>
      <c r="CS194" s="1783"/>
      <c r="CT194" s="1783"/>
    </row>
    <row r="195" spans="1:98" ht="14.4">
      <c r="A195" s="2068"/>
      <c r="B195" s="2004"/>
      <c r="C195" s="2541"/>
      <c r="D195" s="2113"/>
      <c r="E195" s="2048"/>
      <c r="F195" s="1891"/>
      <c r="G195" s="1892"/>
      <c r="H195" s="2070"/>
      <c r="I195" s="2226"/>
      <c r="J195" s="2227"/>
      <c r="K195" s="2227"/>
      <c r="L195" s="2227"/>
      <c r="M195" s="2227"/>
      <c r="N195" s="1685"/>
      <c r="O195" s="1898"/>
      <c r="P195" s="1918"/>
      <c r="Q195" s="2073"/>
      <c r="R195" s="1901"/>
      <c r="S195" s="1901"/>
      <c r="T195" s="1902"/>
      <c r="U195" s="1802"/>
      <c r="V195" s="2234">
        <v>9</v>
      </c>
      <c r="W195" s="2502"/>
      <c r="X195" s="1905"/>
      <c r="Y195" s="1905"/>
      <c r="Z195" s="2501"/>
      <c r="AA195" s="2231"/>
      <c r="AB195" s="1908"/>
      <c r="AC195" s="1908"/>
      <c r="AD195" s="1909"/>
      <c r="AE195" s="1885"/>
      <c r="AF195" s="1932"/>
      <c r="AG195" s="1934"/>
      <c r="AH195" s="1934"/>
      <c r="AI195" s="1934"/>
      <c r="AJ195" s="1935"/>
      <c r="AK195" s="1914"/>
      <c r="AL195" s="1915"/>
      <c r="AM195" s="1915"/>
      <c r="AN195" s="1916"/>
      <c r="AO195" s="1783"/>
      <c r="AP195" s="1917"/>
      <c r="AQ195" s="1918"/>
      <c r="AR195" s="1859"/>
      <c r="AS195" s="1919" t="e">
        <f>#N/A</f>
        <v>#N/A</v>
      </c>
      <c r="AT195" s="1920" t="e">
        <f>#N/A</f>
        <v>#N/A</v>
      </c>
      <c r="AU195" s="1920" t="e">
        <f>#N/A</f>
        <v>#N/A</v>
      </c>
      <c r="AV195" s="1920" t="e">
        <f>#N/A</f>
        <v>#N/A</v>
      </c>
      <c r="AW195" s="1921" t="e">
        <f t="shared" si="49"/>
        <v>#DIV/0!</v>
      </c>
      <c r="AX195" s="1921" t="e">
        <f t="shared" si="50"/>
        <v>#DIV/0!</v>
      </c>
      <c r="AY195" s="1921" t="e">
        <f t="shared" si="51"/>
        <v>#DIV/0!</v>
      </c>
      <c r="AZ195" s="1921" t="e">
        <f>#N/A</f>
        <v>#N/A</v>
      </c>
      <c r="BA195" s="1922" t="e">
        <f>#N/A</f>
        <v>#N/A</v>
      </c>
      <c r="BB195" s="1922" t="e">
        <f>#N/A</f>
        <v>#N/A</v>
      </c>
      <c r="BC195" s="1922" t="e">
        <f>#N/A</f>
        <v>#N/A</v>
      </c>
      <c r="BD195" s="1922" t="e">
        <f>#N/A</f>
        <v>#N/A</v>
      </c>
      <c r="BE195" s="1923">
        <v>0.2</v>
      </c>
      <c r="BF195" s="1923">
        <v>0.8</v>
      </c>
      <c r="BG195" s="1922" t="e">
        <f>#N/A</f>
        <v>#N/A</v>
      </c>
      <c r="BH195" s="1922" t="e">
        <f>#N/A</f>
        <v>#N/A</v>
      </c>
      <c r="BI195" s="1922" t="e">
        <f>#N/A</f>
        <v>#N/A</v>
      </c>
      <c r="BJ195" s="1922" t="e">
        <f t="shared" si="79"/>
        <v>#N/A</v>
      </c>
      <c r="BK195" s="1922" t="e">
        <f t="shared" si="79"/>
        <v>#N/A</v>
      </c>
      <c r="BL195" s="1922" t="e">
        <f>#N/A</f>
        <v>#N/A</v>
      </c>
      <c r="BM195" s="1922" t="e">
        <f>#N/A</f>
        <v>#N/A</v>
      </c>
      <c r="BN195" s="1922" t="e">
        <f>#N/A</f>
        <v>#N/A</v>
      </c>
      <c r="BO195" s="1922" t="e">
        <f t="shared" si="80"/>
        <v>#N/A</v>
      </c>
      <c r="BP195" s="1922" t="e">
        <f t="shared" si="80"/>
        <v>#N/A</v>
      </c>
      <c r="BQ195" s="1922" t="e">
        <f t="shared" si="80"/>
        <v>#N/A</v>
      </c>
      <c r="BR195" s="1922" t="e">
        <f t="shared" si="80"/>
        <v>#N/A</v>
      </c>
      <c r="BS195" s="1924"/>
      <c r="BT195" s="1924"/>
      <c r="BU195" s="1924"/>
      <c r="BV195" s="1924"/>
      <c r="BW195" s="1924"/>
      <c r="BX195" s="1924"/>
      <c r="BY195" s="1924"/>
      <c r="BZ195" s="1924"/>
      <c r="CA195" s="1925"/>
      <c r="CB195" s="1783"/>
      <c r="CC195" s="1926"/>
      <c r="CD195" s="1927"/>
      <c r="CE195" s="1927"/>
      <c r="CF195" s="2225"/>
      <c r="CG195" s="2002"/>
      <c r="CH195" s="1783"/>
      <c r="CI195" s="1783"/>
      <c r="CJ195" s="1783"/>
      <c r="CK195" s="1783"/>
      <c r="CL195" s="1783"/>
      <c r="CM195" s="1783"/>
      <c r="CN195" s="1783"/>
      <c r="CO195" s="1783"/>
      <c r="CP195" s="1783"/>
      <c r="CQ195" s="1783"/>
      <c r="CR195" s="1783"/>
      <c r="CS195" s="1783"/>
      <c r="CT195" s="1783"/>
    </row>
    <row r="196" spans="1:98" thickBot="1">
      <c r="A196" s="2308"/>
      <c r="B196" s="2543"/>
      <c r="C196" s="2544"/>
      <c r="D196" s="2389"/>
      <c r="E196" s="2390"/>
      <c r="F196" s="2352"/>
      <c r="G196" s="2353"/>
      <c r="H196" s="2391"/>
      <c r="I196" s="2392"/>
      <c r="J196" s="2393"/>
      <c r="K196" s="2393"/>
      <c r="L196" s="2393"/>
      <c r="M196" s="2393"/>
      <c r="N196" s="2394"/>
      <c r="O196" s="2359"/>
      <c r="P196" s="2360"/>
      <c r="Q196" s="2361"/>
      <c r="R196" s="2362"/>
      <c r="S196" s="2362"/>
      <c r="T196" s="2363"/>
      <c r="U196" s="1802"/>
      <c r="V196" s="2533">
        <v>10</v>
      </c>
      <c r="W196" s="2534"/>
      <c r="X196" s="2535"/>
      <c r="Y196" s="2535"/>
      <c r="Z196" s="2536"/>
      <c r="AA196" s="2472"/>
      <c r="AB196" s="1951"/>
      <c r="AC196" s="1951"/>
      <c r="AD196" s="1952"/>
      <c r="AE196" s="1885"/>
      <c r="AF196" s="2366"/>
      <c r="AG196" s="2368"/>
      <c r="AH196" s="2368"/>
      <c r="AI196" s="2368"/>
      <c r="AJ196" s="2369"/>
      <c r="AK196" s="2370"/>
      <c r="AL196" s="2371"/>
      <c r="AM196" s="2371"/>
      <c r="AN196" s="2372"/>
      <c r="AO196" s="1783"/>
      <c r="AP196" s="2373"/>
      <c r="AQ196" s="2360"/>
      <c r="AR196" s="1859"/>
      <c r="AS196" s="1962" t="e">
        <f>#N/A</f>
        <v>#N/A</v>
      </c>
      <c r="AT196" s="2374" t="e">
        <f>#N/A</f>
        <v>#N/A</v>
      </c>
      <c r="AU196" s="2374" t="e">
        <f>#N/A</f>
        <v>#N/A</v>
      </c>
      <c r="AV196" s="2374" t="e">
        <f>#N/A</f>
        <v>#N/A</v>
      </c>
      <c r="AW196" s="2375" t="e">
        <f t="shared" si="49"/>
        <v>#DIV/0!</v>
      </c>
      <c r="AX196" s="2375" t="e">
        <f t="shared" si="50"/>
        <v>#DIV/0!</v>
      </c>
      <c r="AY196" s="2375" t="e">
        <f t="shared" si="51"/>
        <v>#DIV/0!</v>
      </c>
      <c r="AZ196" s="2375" t="e">
        <f>#N/A</f>
        <v>#N/A</v>
      </c>
      <c r="BA196" s="1966" t="e">
        <f>#N/A</f>
        <v>#N/A</v>
      </c>
      <c r="BB196" s="1966" t="e">
        <f>#N/A</f>
        <v>#N/A</v>
      </c>
      <c r="BC196" s="1966" t="e">
        <f>#N/A</f>
        <v>#N/A</v>
      </c>
      <c r="BD196" s="1966" t="e">
        <f>#N/A</f>
        <v>#N/A</v>
      </c>
      <c r="BE196" s="1965">
        <v>0.2</v>
      </c>
      <c r="BF196" s="1965">
        <v>0.8</v>
      </c>
      <c r="BG196" s="1966" t="e">
        <f>#N/A</f>
        <v>#N/A</v>
      </c>
      <c r="BH196" s="1966" t="e">
        <f>#N/A</f>
        <v>#N/A</v>
      </c>
      <c r="BI196" s="1966" t="e">
        <f>#N/A</f>
        <v>#N/A</v>
      </c>
      <c r="BJ196" s="1966" t="e">
        <f t="shared" si="79"/>
        <v>#N/A</v>
      </c>
      <c r="BK196" s="1966" t="e">
        <f t="shared" si="79"/>
        <v>#N/A</v>
      </c>
      <c r="BL196" s="1966" t="e">
        <f>#N/A</f>
        <v>#N/A</v>
      </c>
      <c r="BM196" s="1966" t="e">
        <f>#N/A</f>
        <v>#N/A</v>
      </c>
      <c r="BN196" s="1966" t="e">
        <f>#N/A</f>
        <v>#N/A</v>
      </c>
      <c r="BO196" s="1966" t="e">
        <f t="shared" si="80"/>
        <v>#N/A</v>
      </c>
      <c r="BP196" s="1966" t="e">
        <f t="shared" si="80"/>
        <v>#N/A</v>
      </c>
      <c r="BQ196" s="1966" t="e">
        <f t="shared" si="80"/>
        <v>#N/A</v>
      </c>
      <c r="BR196" s="1966" t="e">
        <f t="shared" si="80"/>
        <v>#N/A</v>
      </c>
      <c r="BS196" s="1816"/>
      <c r="BT196" s="1816"/>
      <c r="BU196" s="1816"/>
      <c r="BV196" s="1816"/>
      <c r="BW196" s="1816"/>
      <c r="BX196" s="1816"/>
      <c r="BY196" s="1816"/>
      <c r="BZ196" s="1816"/>
      <c r="CA196" s="1817"/>
      <c r="CB196" s="1783"/>
      <c r="CC196" s="1967"/>
      <c r="CD196" s="1968"/>
      <c r="CE196" s="1968"/>
      <c r="CF196" s="2376"/>
      <c r="CG196" s="2377"/>
      <c r="CH196" s="1783"/>
      <c r="CI196" s="1783"/>
      <c r="CJ196" s="1783"/>
      <c r="CK196" s="1783"/>
      <c r="CL196" s="1783"/>
      <c r="CM196" s="1783"/>
      <c r="CN196" s="1783"/>
      <c r="CO196" s="1783"/>
      <c r="CP196" s="1783"/>
      <c r="CQ196" s="1783"/>
      <c r="CR196" s="1783"/>
      <c r="CS196" s="1783"/>
      <c r="CT196" s="1783"/>
    </row>
    <row r="197" spans="1:98" ht="14.4">
      <c r="A197" s="1829">
        <v>16</v>
      </c>
      <c r="B197" s="2537"/>
      <c r="C197" s="2538"/>
      <c r="D197" s="1871"/>
      <c r="E197" s="2399"/>
      <c r="F197" s="1833"/>
      <c r="G197" s="1872"/>
      <c r="H197" s="1835"/>
      <c r="I197" s="1836"/>
      <c r="J197" s="1837"/>
      <c r="K197" s="1837"/>
      <c r="L197" s="1837"/>
      <c r="M197" s="1837"/>
      <c r="N197" s="1839"/>
      <c r="O197" s="2378"/>
      <c r="P197" s="2539"/>
      <c r="Q197" s="1842"/>
      <c r="R197" s="1843"/>
      <c r="S197" s="1843"/>
      <c r="T197" s="1844"/>
      <c r="U197" s="1885"/>
      <c r="V197" s="2241">
        <v>1</v>
      </c>
      <c r="W197" s="1833"/>
      <c r="X197" s="2551"/>
      <c r="Y197" s="2551"/>
      <c r="Z197" s="2539"/>
      <c r="AA197" s="1848"/>
      <c r="AB197" s="1849"/>
      <c r="AC197" s="1849"/>
      <c r="AD197" s="1850"/>
      <c r="AE197" s="1885"/>
      <c r="AF197" s="1851"/>
      <c r="AG197" s="1887"/>
      <c r="AH197" s="1887"/>
      <c r="AI197" s="1887"/>
      <c r="AJ197" s="1853"/>
      <c r="AK197" s="1854"/>
      <c r="AL197" s="1855"/>
      <c r="AM197" s="1855"/>
      <c r="AN197" s="1856"/>
      <c r="AO197" s="2233"/>
      <c r="AP197" s="1857"/>
      <c r="AQ197" s="1858"/>
      <c r="AR197" s="1859"/>
      <c r="AS197" s="1860" t="e">
        <f>#N/A</f>
        <v>#N/A</v>
      </c>
      <c r="AT197" s="2344" t="e">
        <f>#N/A</f>
        <v>#N/A</v>
      </c>
      <c r="AU197" s="2344" t="e">
        <f>#N/A</f>
        <v>#N/A</v>
      </c>
      <c r="AV197" s="2344" t="e">
        <f>#N/A</f>
        <v>#N/A</v>
      </c>
      <c r="AW197" s="1997" t="e">
        <f t="shared" si="49"/>
        <v>#DIV/0!</v>
      </c>
      <c r="AX197" s="1997" t="e">
        <f t="shared" si="50"/>
        <v>#DIV/0!</v>
      </c>
      <c r="AY197" s="1997" t="e">
        <f t="shared" si="51"/>
        <v>#DIV/0!</v>
      </c>
      <c r="AZ197" s="1997" t="e">
        <f>#N/A</f>
        <v>#N/A</v>
      </c>
      <c r="BA197" s="1998" t="e">
        <f>#N/A</f>
        <v>#N/A</v>
      </c>
      <c r="BB197" s="1998" t="e">
        <f>#N/A</f>
        <v>#N/A</v>
      </c>
      <c r="BC197" s="1998" t="e">
        <f>#N/A</f>
        <v>#N/A</v>
      </c>
      <c r="BD197" s="1998" t="e">
        <f>#N/A</f>
        <v>#N/A</v>
      </c>
      <c r="BE197" s="2345">
        <v>0.2</v>
      </c>
      <c r="BF197" s="2345">
        <v>0.8</v>
      </c>
      <c r="BG197" s="1998" t="e">
        <f>#N/A</f>
        <v>#N/A</v>
      </c>
      <c r="BH197" s="1998" t="e">
        <f>#N/A</f>
        <v>#N/A</v>
      </c>
      <c r="BI197" s="1998" t="e">
        <f>#N/A</f>
        <v>#N/A</v>
      </c>
      <c r="BJ197" s="1998" t="e">
        <f t="shared" si="79"/>
        <v>#N/A</v>
      </c>
      <c r="BK197" s="1998" t="e">
        <f t="shared" si="79"/>
        <v>#N/A</v>
      </c>
      <c r="BL197" s="1998" t="e">
        <f>#N/A</f>
        <v>#N/A</v>
      </c>
      <c r="BM197" s="1998" t="e">
        <f>#N/A</f>
        <v>#N/A</v>
      </c>
      <c r="BN197" s="1998" t="e">
        <f>#N/A</f>
        <v>#N/A</v>
      </c>
      <c r="BO197" s="1998" t="e">
        <f t="shared" si="80"/>
        <v>#N/A</v>
      </c>
      <c r="BP197" s="1863" t="e">
        <f t="shared" si="80"/>
        <v>#N/A</v>
      </c>
      <c r="BQ197" s="1863" t="e">
        <f t="shared" si="80"/>
        <v>#N/A</v>
      </c>
      <c r="BR197" s="1863" t="e">
        <f t="shared" si="80"/>
        <v>#N/A</v>
      </c>
      <c r="BS197" s="2346" t="e">
        <f t="shared" ref="BS197:BV197" si="81">AVERAGEIF(BO197:BO206,"&lt;&gt;#¡DIV/0!")</f>
        <v>#N/A</v>
      </c>
      <c r="BT197" s="2346" t="e">
        <f t="shared" si="81"/>
        <v>#N/A</v>
      </c>
      <c r="BU197" s="2346" t="e">
        <f t="shared" si="81"/>
        <v>#N/A</v>
      </c>
      <c r="BV197" s="2346" t="e">
        <f t="shared" si="81"/>
        <v>#N/A</v>
      </c>
      <c r="BW197" s="1866" t="e">
        <f>+C197*BS197</f>
        <v>#N/A</v>
      </c>
      <c r="BX197" s="1866" t="e">
        <f>+C197*BT197</f>
        <v>#N/A</v>
      </c>
      <c r="BY197" s="1866" t="e">
        <f>+C197*BU197</f>
        <v>#N/A</v>
      </c>
      <c r="BZ197" s="1866" t="e">
        <f>+C197*BV197</f>
        <v>#N/A</v>
      </c>
      <c r="CA197" s="2347" t="e">
        <f>SUM(BW197:BZ206)</f>
        <v>#N/A</v>
      </c>
      <c r="CB197" s="1783"/>
      <c r="CC197" s="1868" t="e">
        <f t="shared" ref="CC197:CF197" si="82">+Q197/$N$197</f>
        <v>#DIV/0!</v>
      </c>
      <c r="CD197" s="1869" t="e">
        <f t="shared" si="82"/>
        <v>#DIV/0!</v>
      </c>
      <c r="CE197" s="1869" t="e">
        <f t="shared" si="82"/>
        <v>#DIV/0!</v>
      </c>
      <c r="CF197" s="2348" t="e">
        <f t="shared" si="82"/>
        <v>#DIV/0!</v>
      </c>
      <c r="CG197" s="2349" t="e">
        <f>AVERAGE(CC197:CF206)</f>
        <v>#DIV/0!</v>
      </c>
      <c r="CH197" s="1783"/>
      <c r="CI197" s="1783"/>
      <c r="CJ197" s="1783"/>
      <c r="CK197" s="1783"/>
      <c r="CL197" s="1783"/>
      <c r="CM197" s="1783"/>
      <c r="CN197" s="1783"/>
      <c r="CO197" s="1783"/>
      <c r="CP197" s="1783"/>
      <c r="CQ197" s="1783"/>
      <c r="CR197" s="1783"/>
      <c r="CS197" s="1783"/>
      <c r="CT197" s="1783"/>
    </row>
    <row r="198" spans="1:98" ht="14.4">
      <c r="A198" s="2068"/>
      <c r="B198" s="2004"/>
      <c r="C198" s="2541"/>
      <c r="D198" s="2113"/>
      <c r="E198" s="2048"/>
      <c r="F198" s="1891"/>
      <c r="G198" s="1892"/>
      <c r="H198" s="2070"/>
      <c r="I198" s="2226"/>
      <c r="J198" s="2227"/>
      <c r="K198" s="2227"/>
      <c r="L198" s="2227"/>
      <c r="M198" s="2227"/>
      <c r="N198" s="1685"/>
      <c r="O198" s="1898"/>
      <c r="P198" s="1918"/>
      <c r="Q198" s="2073"/>
      <c r="R198" s="1901"/>
      <c r="S198" s="1901"/>
      <c r="T198" s="1902"/>
      <c r="U198" s="1802"/>
      <c r="V198" s="2234">
        <v>2</v>
      </c>
      <c r="W198" s="2502"/>
      <c r="X198" s="2552"/>
      <c r="Y198" s="2552"/>
      <c r="Z198" s="2501"/>
      <c r="AA198" s="2231"/>
      <c r="AB198" s="1908"/>
      <c r="AC198" s="1908"/>
      <c r="AD198" s="1909"/>
      <c r="AE198" s="1885"/>
      <c r="AF198" s="1932"/>
      <c r="AG198" s="1934"/>
      <c r="AH198" s="1934"/>
      <c r="AI198" s="1934"/>
      <c r="AJ198" s="1935"/>
      <c r="AK198" s="1914"/>
      <c r="AL198" s="1915"/>
      <c r="AM198" s="1915"/>
      <c r="AN198" s="1916"/>
      <c r="AO198" s="1783"/>
      <c r="AP198" s="1917"/>
      <c r="AQ198" s="1918"/>
      <c r="AR198" s="1859"/>
      <c r="AS198" s="1919" t="e">
        <f>#N/A</f>
        <v>#N/A</v>
      </c>
      <c r="AT198" s="1920" t="e">
        <f>#N/A</f>
        <v>#N/A</v>
      </c>
      <c r="AU198" s="1920" t="e">
        <f>#N/A</f>
        <v>#N/A</v>
      </c>
      <c r="AV198" s="1920" t="e">
        <f>#N/A</f>
        <v>#N/A</v>
      </c>
      <c r="AW198" s="1921" t="e">
        <f t="shared" si="49"/>
        <v>#DIV/0!</v>
      </c>
      <c r="AX198" s="1921" t="e">
        <f t="shared" si="50"/>
        <v>#DIV/0!</v>
      </c>
      <c r="AY198" s="1921" t="e">
        <f t="shared" si="51"/>
        <v>#DIV/0!</v>
      </c>
      <c r="AZ198" s="1921" t="e">
        <f>#N/A</f>
        <v>#N/A</v>
      </c>
      <c r="BA198" s="1922" t="e">
        <f>#N/A</f>
        <v>#N/A</v>
      </c>
      <c r="BB198" s="1922" t="e">
        <f>#N/A</f>
        <v>#N/A</v>
      </c>
      <c r="BC198" s="1922" t="e">
        <f>#N/A</f>
        <v>#N/A</v>
      </c>
      <c r="BD198" s="1922" t="e">
        <f>#N/A</f>
        <v>#N/A</v>
      </c>
      <c r="BE198" s="1923">
        <v>0.2</v>
      </c>
      <c r="BF198" s="1923">
        <v>0.8</v>
      </c>
      <c r="BG198" s="1922" t="e">
        <f>#N/A</f>
        <v>#N/A</v>
      </c>
      <c r="BH198" s="1922" t="e">
        <f>#N/A</f>
        <v>#N/A</v>
      </c>
      <c r="BI198" s="1922" t="e">
        <f>#N/A</f>
        <v>#N/A</v>
      </c>
      <c r="BJ198" s="1922" t="e">
        <f t="shared" si="79"/>
        <v>#N/A</v>
      </c>
      <c r="BK198" s="1922" t="e">
        <f t="shared" si="79"/>
        <v>#N/A</v>
      </c>
      <c r="BL198" s="1922" t="e">
        <f>#N/A</f>
        <v>#N/A</v>
      </c>
      <c r="BM198" s="1922" t="e">
        <f>#N/A</f>
        <v>#N/A</v>
      </c>
      <c r="BN198" s="1922" t="e">
        <f>#N/A</f>
        <v>#N/A</v>
      </c>
      <c r="BO198" s="1922" t="e">
        <f t="shared" si="80"/>
        <v>#N/A</v>
      </c>
      <c r="BP198" s="1922" t="e">
        <f t="shared" si="80"/>
        <v>#N/A</v>
      </c>
      <c r="BQ198" s="1922" t="e">
        <f t="shared" si="80"/>
        <v>#N/A</v>
      </c>
      <c r="BR198" s="1922" t="e">
        <f t="shared" si="80"/>
        <v>#N/A</v>
      </c>
      <c r="BS198" s="1924"/>
      <c r="BT198" s="1924"/>
      <c r="BU198" s="1924"/>
      <c r="BV198" s="1924"/>
      <c r="BW198" s="1924"/>
      <c r="BX198" s="1924"/>
      <c r="BY198" s="1924"/>
      <c r="BZ198" s="1924"/>
      <c r="CA198" s="1925"/>
      <c r="CB198" s="1783"/>
      <c r="CC198" s="1926"/>
      <c r="CD198" s="1927"/>
      <c r="CE198" s="1927"/>
      <c r="CF198" s="2225"/>
      <c r="CG198" s="2002"/>
      <c r="CH198" s="1783"/>
      <c r="CI198" s="1783"/>
      <c r="CJ198" s="1783"/>
      <c r="CK198" s="1783"/>
      <c r="CL198" s="1783"/>
      <c r="CM198" s="1783"/>
      <c r="CN198" s="1783"/>
      <c r="CO198" s="1783"/>
      <c r="CP198" s="1783"/>
      <c r="CQ198" s="1783"/>
      <c r="CR198" s="1783"/>
      <c r="CS198" s="1783"/>
      <c r="CT198" s="1783"/>
    </row>
    <row r="199" spans="1:98" ht="14.4">
      <c r="A199" s="2068"/>
      <c r="B199" s="2004"/>
      <c r="C199" s="2541"/>
      <c r="D199" s="2113"/>
      <c r="E199" s="2048"/>
      <c r="F199" s="1891"/>
      <c r="G199" s="1892"/>
      <c r="H199" s="2070"/>
      <c r="I199" s="2226"/>
      <c r="J199" s="2227"/>
      <c r="K199" s="2227"/>
      <c r="L199" s="2227"/>
      <c r="M199" s="2227"/>
      <c r="N199" s="1685"/>
      <c r="O199" s="1898"/>
      <c r="P199" s="1918"/>
      <c r="Q199" s="2073"/>
      <c r="R199" s="1901"/>
      <c r="S199" s="1901"/>
      <c r="T199" s="1902"/>
      <c r="U199" s="1802"/>
      <c r="V199" s="2234">
        <v>3</v>
      </c>
      <c r="W199" s="2502"/>
      <c r="X199" s="2552"/>
      <c r="Y199" s="2552"/>
      <c r="Z199" s="2501"/>
      <c r="AA199" s="2231"/>
      <c r="AB199" s="1908"/>
      <c r="AC199" s="1908"/>
      <c r="AD199" s="1909"/>
      <c r="AE199" s="1885"/>
      <c r="AF199" s="1932"/>
      <c r="AG199" s="1934"/>
      <c r="AH199" s="1934"/>
      <c r="AI199" s="1934"/>
      <c r="AJ199" s="1935"/>
      <c r="AK199" s="1914"/>
      <c r="AL199" s="1915"/>
      <c r="AM199" s="1915"/>
      <c r="AN199" s="1916"/>
      <c r="AO199" s="1783"/>
      <c r="AP199" s="1917"/>
      <c r="AQ199" s="1918"/>
      <c r="AR199" s="1859"/>
      <c r="AS199" s="1919" t="e">
        <f>#N/A</f>
        <v>#N/A</v>
      </c>
      <c r="AT199" s="1920" t="e">
        <f>#N/A</f>
        <v>#N/A</v>
      </c>
      <c r="AU199" s="1920" t="e">
        <f>#N/A</f>
        <v>#N/A</v>
      </c>
      <c r="AV199" s="1920" t="e">
        <f>#N/A</f>
        <v>#N/A</v>
      </c>
      <c r="AW199" s="1921" t="e">
        <f t="shared" si="49"/>
        <v>#DIV/0!</v>
      </c>
      <c r="AX199" s="1921" t="e">
        <f t="shared" si="50"/>
        <v>#DIV/0!</v>
      </c>
      <c r="AY199" s="1921" t="e">
        <f t="shared" si="51"/>
        <v>#DIV/0!</v>
      </c>
      <c r="AZ199" s="1921" t="e">
        <f>#N/A</f>
        <v>#N/A</v>
      </c>
      <c r="BA199" s="1922" t="e">
        <f>#N/A</f>
        <v>#N/A</v>
      </c>
      <c r="BB199" s="1922" t="e">
        <f>#N/A</f>
        <v>#N/A</v>
      </c>
      <c r="BC199" s="1922" t="e">
        <f>#N/A</f>
        <v>#N/A</v>
      </c>
      <c r="BD199" s="1922" t="e">
        <f>#N/A</f>
        <v>#N/A</v>
      </c>
      <c r="BE199" s="1923">
        <v>0.2</v>
      </c>
      <c r="BF199" s="1923">
        <v>0.8</v>
      </c>
      <c r="BG199" s="1922" t="e">
        <f>#N/A</f>
        <v>#N/A</v>
      </c>
      <c r="BH199" s="1922" t="e">
        <f>#N/A</f>
        <v>#N/A</v>
      </c>
      <c r="BI199" s="1922" t="e">
        <f>#N/A</f>
        <v>#N/A</v>
      </c>
      <c r="BJ199" s="1922" t="e">
        <f t="shared" si="79"/>
        <v>#N/A</v>
      </c>
      <c r="BK199" s="1922" t="e">
        <f t="shared" si="79"/>
        <v>#N/A</v>
      </c>
      <c r="BL199" s="1922" t="e">
        <f>#N/A</f>
        <v>#N/A</v>
      </c>
      <c r="BM199" s="1922" t="e">
        <f>#N/A</f>
        <v>#N/A</v>
      </c>
      <c r="BN199" s="1922" t="e">
        <f>#N/A</f>
        <v>#N/A</v>
      </c>
      <c r="BO199" s="1922" t="e">
        <f t="shared" si="80"/>
        <v>#N/A</v>
      </c>
      <c r="BP199" s="1922" t="e">
        <f t="shared" si="80"/>
        <v>#N/A</v>
      </c>
      <c r="BQ199" s="1922" t="e">
        <f t="shared" si="80"/>
        <v>#N/A</v>
      </c>
      <c r="BR199" s="1922" t="e">
        <f t="shared" si="80"/>
        <v>#N/A</v>
      </c>
      <c r="BS199" s="1924"/>
      <c r="BT199" s="1924"/>
      <c r="BU199" s="1924"/>
      <c r="BV199" s="1924"/>
      <c r="BW199" s="1924"/>
      <c r="BX199" s="1924"/>
      <c r="BY199" s="1924"/>
      <c r="BZ199" s="1924"/>
      <c r="CA199" s="1925"/>
      <c r="CB199" s="1783"/>
      <c r="CC199" s="1926"/>
      <c r="CD199" s="1927"/>
      <c r="CE199" s="1927"/>
      <c r="CF199" s="2225"/>
      <c r="CG199" s="2002"/>
      <c r="CH199" s="1783"/>
      <c r="CI199" s="1783"/>
      <c r="CJ199" s="1783"/>
      <c r="CK199" s="1783"/>
      <c r="CL199" s="1783"/>
      <c r="CM199" s="1783"/>
      <c r="CN199" s="1783"/>
      <c r="CO199" s="1783"/>
      <c r="CP199" s="1783"/>
      <c r="CQ199" s="1783"/>
      <c r="CR199" s="1783"/>
      <c r="CS199" s="1783"/>
      <c r="CT199" s="1783"/>
    </row>
    <row r="200" spans="1:98" ht="14.4">
      <c r="A200" s="2068"/>
      <c r="B200" s="2004"/>
      <c r="C200" s="2541"/>
      <c r="D200" s="2113"/>
      <c r="E200" s="2048"/>
      <c r="F200" s="1891"/>
      <c r="G200" s="1892"/>
      <c r="H200" s="2070"/>
      <c r="I200" s="2226"/>
      <c r="J200" s="2227"/>
      <c r="K200" s="2227"/>
      <c r="L200" s="2227"/>
      <c r="M200" s="2227"/>
      <c r="N200" s="1685"/>
      <c r="O200" s="1898"/>
      <c r="P200" s="1918"/>
      <c r="Q200" s="2073"/>
      <c r="R200" s="1901"/>
      <c r="S200" s="1901"/>
      <c r="T200" s="1902"/>
      <c r="U200" s="1802"/>
      <c r="V200" s="2234">
        <v>4</v>
      </c>
      <c r="W200" s="2502"/>
      <c r="X200" s="2552"/>
      <c r="Y200" s="2552"/>
      <c r="Z200" s="2501"/>
      <c r="AA200" s="2231"/>
      <c r="AB200" s="1908"/>
      <c r="AC200" s="1908"/>
      <c r="AD200" s="1909"/>
      <c r="AE200" s="1885"/>
      <c r="AF200" s="1932"/>
      <c r="AG200" s="1934"/>
      <c r="AH200" s="1934"/>
      <c r="AI200" s="1934"/>
      <c r="AJ200" s="1935"/>
      <c r="AK200" s="1914"/>
      <c r="AL200" s="1915"/>
      <c r="AM200" s="1915"/>
      <c r="AN200" s="1916"/>
      <c r="AO200" s="1783"/>
      <c r="AP200" s="1917"/>
      <c r="AQ200" s="1918"/>
      <c r="AR200" s="1859"/>
      <c r="AS200" s="1919" t="e">
        <f>#N/A</f>
        <v>#N/A</v>
      </c>
      <c r="AT200" s="1920" t="e">
        <f>#N/A</f>
        <v>#N/A</v>
      </c>
      <c r="AU200" s="1920" t="e">
        <f>#N/A</f>
        <v>#N/A</v>
      </c>
      <c r="AV200" s="1920" t="e">
        <f>#N/A</f>
        <v>#N/A</v>
      </c>
      <c r="AW200" s="1921" t="e">
        <f t="shared" si="49"/>
        <v>#DIV/0!</v>
      </c>
      <c r="AX200" s="1921" t="e">
        <f t="shared" si="50"/>
        <v>#DIV/0!</v>
      </c>
      <c r="AY200" s="1921" t="e">
        <f t="shared" si="51"/>
        <v>#DIV/0!</v>
      </c>
      <c r="AZ200" s="1921" t="e">
        <f>#N/A</f>
        <v>#N/A</v>
      </c>
      <c r="BA200" s="1922" t="e">
        <f>#N/A</f>
        <v>#N/A</v>
      </c>
      <c r="BB200" s="1922" t="e">
        <f>#N/A</f>
        <v>#N/A</v>
      </c>
      <c r="BC200" s="1922" t="e">
        <f>#N/A</f>
        <v>#N/A</v>
      </c>
      <c r="BD200" s="1922" t="e">
        <f>#N/A</f>
        <v>#N/A</v>
      </c>
      <c r="BE200" s="1923">
        <v>0.2</v>
      </c>
      <c r="BF200" s="1923">
        <v>0.8</v>
      </c>
      <c r="BG200" s="1922" t="e">
        <f>#N/A</f>
        <v>#N/A</v>
      </c>
      <c r="BH200" s="1922" t="e">
        <f>#N/A</f>
        <v>#N/A</v>
      </c>
      <c r="BI200" s="1922" t="e">
        <f>#N/A</f>
        <v>#N/A</v>
      </c>
      <c r="BJ200" s="1922" t="e">
        <f t="shared" si="79"/>
        <v>#N/A</v>
      </c>
      <c r="BK200" s="1922" t="e">
        <f t="shared" si="79"/>
        <v>#N/A</v>
      </c>
      <c r="BL200" s="1922" t="e">
        <f>#N/A</f>
        <v>#N/A</v>
      </c>
      <c r="BM200" s="1922" t="e">
        <f>#N/A</f>
        <v>#N/A</v>
      </c>
      <c r="BN200" s="1922" t="e">
        <f>#N/A</f>
        <v>#N/A</v>
      </c>
      <c r="BO200" s="1922" t="e">
        <f t="shared" si="80"/>
        <v>#N/A</v>
      </c>
      <c r="BP200" s="1922" t="e">
        <f t="shared" si="80"/>
        <v>#N/A</v>
      </c>
      <c r="BQ200" s="1922" t="e">
        <f t="shared" si="80"/>
        <v>#N/A</v>
      </c>
      <c r="BR200" s="1922" t="e">
        <f t="shared" si="80"/>
        <v>#N/A</v>
      </c>
      <c r="BS200" s="1924"/>
      <c r="BT200" s="1924"/>
      <c r="BU200" s="1924"/>
      <c r="BV200" s="1924"/>
      <c r="BW200" s="1924"/>
      <c r="BX200" s="1924"/>
      <c r="BY200" s="1924"/>
      <c r="BZ200" s="1924"/>
      <c r="CA200" s="1925"/>
      <c r="CB200" s="1783"/>
      <c r="CC200" s="1926"/>
      <c r="CD200" s="1927"/>
      <c r="CE200" s="1927"/>
      <c r="CF200" s="2225"/>
      <c r="CG200" s="2002"/>
      <c r="CH200" s="1783"/>
      <c r="CI200" s="1783"/>
      <c r="CJ200" s="1783"/>
      <c r="CK200" s="1783"/>
      <c r="CL200" s="1783"/>
      <c r="CM200" s="1783"/>
      <c r="CN200" s="1783"/>
      <c r="CO200" s="1783"/>
      <c r="CP200" s="1783"/>
      <c r="CQ200" s="1783"/>
      <c r="CR200" s="1783"/>
      <c r="CS200" s="1783"/>
      <c r="CT200" s="1783"/>
    </row>
    <row r="201" spans="1:98" ht="14.4">
      <c r="A201" s="2068"/>
      <c r="B201" s="2004"/>
      <c r="C201" s="2541"/>
      <c r="D201" s="2113"/>
      <c r="E201" s="2048"/>
      <c r="F201" s="1891"/>
      <c r="G201" s="1892"/>
      <c r="H201" s="2070"/>
      <c r="I201" s="2226"/>
      <c r="J201" s="2227"/>
      <c r="K201" s="2227"/>
      <c r="L201" s="2227"/>
      <c r="M201" s="2227"/>
      <c r="N201" s="1685"/>
      <c r="O201" s="1898"/>
      <c r="P201" s="1918"/>
      <c r="Q201" s="2073"/>
      <c r="R201" s="1901"/>
      <c r="S201" s="1901"/>
      <c r="T201" s="1902"/>
      <c r="U201" s="1802"/>
      <c r="V201" s="2234">
        <v>5</v>
      </c>
      <c r="W201" s="2502"/>
      <c r="X201" s="2552"/>
      <c r="Y201" s="2552"/>
      <c r="Z201" s="2501"/>
      <c r="AA201" s="2231"/>
      <c r="AB201" s="1908"/>
      <c r="AC201" s="1908"/>
      <c r="AD201" s="1909"/>
      <c r="AE201" s="1885"/>
      <c r="AF201" s="1932"/>
      <c r="AG201" s="1934"/>
      <c r="AH201" s="1934"/>
      <c r="AI201" s="1934"/>
      <c r="AJ201" s="1935"/>
      <c r="AK201" s="1914"/>
      <c r="AL201" s="1915"/>
      <c r="AM201" s="1915"/>
      <c r="AN201" s="1916"/>
      <c r="AO201" s="1783"/>
      <c r="AP201" s="1917"/>
      <c r="AQ201" s="1918"/>
      <c r="AR201" s="1859"/>
      <c r="AS201" s="1919" t="e">
        <f>#N/A</f>
        <v>#N/A</v>
      </c>
      <c r="AT201" s="1920" t="e">
        <f>#N/A</f>
        <v>#N/A</v>
      </c>
      <c r="AU201" s="1920" t="e">
        <f>#N/A</f>
        <v>#N/A</v>
      </c>
      <c r="AV201" s="1920" t="e">
        <f>#N/A</f>
        <v>#N/A</v>
      </c>
      <c r="AW201" s="1921" t="e">
        <f t="shared" si="49"/>
        <v>#DIV/0!</v>
      </c>
      <c r="AX201" s="1921" t="e">
        <f t="shared" si="50"/>
        <v>#DIV/0!</v>
      </c>
      <c r="AY201" s="1921" t="e">
        <f t="shared" si="51"/>
        <v>#DIV/0!</v>
      </c>
      <c r="AZ201" s="1921" t="e">
        <f>#N/A</f>
        <v>#N/A</v>
      </c>
      <c r="BA201" s="1922" t="e">
        <f>#N/A</f>
        <v>#N/A</v>
      </c>
      <c r="BB201" s="1922" t="e">
        <f>#N/A</f>
        <v>#N/A</v>
      </c>
      <c r="BC201" s="1922" t="e">
        <f>#N/A</f>
        <v>#N/A</v>
      </c>
      <c r="BD201" s="1922" t="e">
        <f>#N/A</f>
        <v>#N/A</v>
      </c>
      <c r="BE201" s="1923">
        <v>0.2</v>
      </c>
      <c r="BF201" s="1923">
        <v>0.8</v>
      </c>
      <c r="BG201" s="1922" t="e">
        <f>#N/A</f>
        <v>#N/A</v>
      </c>
      <c r="BH201" s="1922" t="e">
        <f>#N/A</f>
        <v>#N/A</v>
      </c>
      <c r="BI201" s="1922" t="e">
        <f>#N/A</f>
        <v>#N/A</v>
      </c>
      <c r="BJ201" s="1922" t="e">
        <f t="shared" si="79"/>
        <v>#N/A</v>
      </c>
      <c r="BK201" s="1922" t="e">
        <f t="shared" si="79"/>
        <v>#N/A</v>
      </c>
      <c r="BL201" s="1922" t="e">
        <f>#N/A</f>
        <v>#N/A</v>
      </c>
      <c r="BM201" s="1922" t="e">
        <f>#N/A</f>
        <v>#N/A</v>
      </c>
      <c r="BN201" s="1922" t="e">
        <f>#N/A</f>
        <v>#N/A</v>
      </c>
      <c r="BO201" s="1922" t="e">
        <f t="shared" si="80"/>
        <v>#N/A</v>
      </c>
      <c r="BP201" s="1922" t="e">
        <f t="shared" si="80"/>
        <v>#N/A</v>
      </c>
      <c r="BQ201" s="1922" t="e">
        <f t="shared" si="80"/>
        <v>#N/A</v>
      </c>
      <c r="BR201" s="1922" t="e">
        <f t="shared" si="80"/>
        <v>#N/A</v>
      </c>
      <c r="BS201" s="1924"/>
      <c r="BT201" s="1924"/>
      <c r="BU201" s="1924"/>
      <c r="BV201" s="1924"/>
      <c r="BW201" s="1924"/>
      <c r="BX201" s="1924"/>
      <c r="BY201" s="1924"/>
      <c r="BZ201" s="1924"/>
      <c r="CA201" s="1925"/>
      <c r="CB201" s="1783"/>
      <c r="CC201" s="1926"/>
      <c r="CD201" s="1927"/>
      <c r="CE201" s="1927"/>
      <c r="CF201" s="2225"/>
      <c r="CG201" s="2002"/>
      <c r="CH201" s="1783"/>
      <c r="CI201" s="1783"/>
      <c r="CJ201" s="1783"/>
      <c r="CK201" s="1783"/>
      <c r="CL201" s="1783"/>
      <c r="CM201" s="1783"/>
      <c r="CN201" s="1783"/>
      <c r="CO201" s="1783"/>
      <c r="CP201" s="1783"/>
      <c r="CQ201" s="1783"/>
      <c r="CR201" s="1783"/>
      <c r="CS201" s="1783"/>
      <c r="CT201" s="1783"/>
    </row>
    <row r="202" spans="1:98" ht="14.4">
      <c r="A202" s="2068"/>
      <c r="B202" s="2004"/>
      <c r="C202" s="2541"/>
      <c r="D202" s="2113"/>
      <c r="E202" s="2048"/>
      <c r="F202" s="1891"/>
      <c r="G202" s="1892"/>
      <c r="H202" s="2070"/>
      <c r="I202" s="2226"/>
      <c r="J202" s="2227"/>
      <c r="K202" s="2227"/>
      <c r="L202" s="2227"/>
      <c r="M202" s="2227"/>
      <c r="N202" s="1685"/>
      <c r="O202" s="1898"/>
      <c r="P202" s="1918"/>
      <c r="Q202" s="2073"/>
      <c r="R202" s="1901"/>
      <c r="S202" s="1901"/>
      <c r="T202" s="1902"/>
      <c r="U202" s="1802"/>
      <c r="V202" s="2234">
        <v>6</v>
      </c>
      <c r="W202" s="2502"/>
      <c r="X202" s="2552"/>
      <c r="Y202" s="2552"/>
      <c r="Z202" s="2501"/>
      <c r="AA202" s="2231"/>
      <c r="AB202" s="1908"/>
      <c r="AC202" s="1908"/>
      <c r="AD202" s="1909"/>
      <c r="AE202" s="1885"/>
      <c r="AF202" s="1932"/>
      <c r="AG202" s="1934"/>
      <c r="AH202" s="1934"/>
      <c r="AI202" s="1934"/>
      <c r="AJ202" s="1935"/>
      <c r="AK202" s="1914"/>
      <c r="AL202" s="1915"/>
      <c r="AM202" s="1915"/>
      <c r="AN202" s="1916"/>
      <c r="AO202" s="1783"/>
      <c r="AP202" s="1917"/>
      <c r="AQ202" s="1918"/>
      <c r="AR202" s="1859"/>
      <c r="AS202" s="1919" t="e">
        <f>#N/A</f>
        <v>#N/A</v>
      </c>
      <c r="AT202" s="1920" t="e">
        <f>#N/A</f>
        <v>#N/A</v>
      </c>
      <c r="AU202" s="1920" t="e">
        <f>#N/A</f>
        <v>#N/A</v>
      </c>
      <c r="AV202" s="1920" t="e">
        <f>#N/A</f>
        <v>#N/A</v>
      </c>
      <c r="AW202" s="1921" t="e">
        <f t="shared" si="49"/>
        <v>#DIV/0!</v>
      </c>
      <c r="AX202" s="1921" t="e">
        <f t="shared" si="50"/>
        <v>#DIV/0!</v>
      </c>
      <c r="AY202" s="1921" t="e">
        <f t="shared" si="51"/>
        <v>#DIV/0!</v>
      </c>
      <c r="AZ202" s="1921" t="e">
        <f>#N/A</f>
        <v>#N/A</v>
      </c>
      <c r="BA202" s="1922" t="e">
        <f>#N/A</f>
        <v>#N/A</v>
      </c>
      <c r="BB202" s="1922" t="e">
        <f>#N/A</f>
        <v>#N/A</v>
      </c>
      <c r="BC202" s="1922" t="e">
        <f>#N/A</f>
        <v>#N/A</v>
      </c>
      <c r="BD202" s="1922" t="e">
        <f>#N/A</f>
        <v>#N/A</v>
      </c>
      <c r="BE202" s="1923">
        <v>0.2</v>
      </c>
      <c r="BF202" s="1923">
        <v>0.8</v>
      </c>
      <c r="BG202" s="1922" t="e">
        <f>#N/A</f>
        <v>#N/A</v>
      </c>
      <c r="BH202" s="1922" t="e">
        <f>#N/A</f>
        <v>#N/A</v>
      </c>
      <c r="BI202" s="1922" t="e">
        <f>#N/A</f>
        <v>#N/A</v>
      </c>
      <c r="BJ202" s="1922" t="e">
        <f t="shared" si="79"/>
        <v>#N/A</v>
      </c>
      <c r="BK202" s="1922" t="e">
        <f t="shared" si="79"/>
        <v>#N/A</v>
      </c>
      <c r="BL202" s="1922" t="e">
        <f>#N/A</f>
        <v>#N/A</v>
      </c>
      <c r="BM202" s="1922" t="e">
        <f>#N/A</f>
        <v>#N/A</v>
      </c>
      <c r="BN202" s="1922" t="e">
        <f>#N/A</f>
        <v>#N/A</v>
      </c>
      <c r="BO202" s="1922" t="e">
        <f t="shared" si="80"/>
        <v>#N/A</v>
      </c>
      <c r="BP202" s="1922" t="e">
        <f t="shared" si="80"/>
        <v>#N/A</v>
      </c>
      <c r="BQ202" s="1922" t="e">
        <f t="shared" si="80"/>
        <v>#N/A</v>
      </c>
      <c r="BR202" s="1922" t="e">
        <f t="shared" si="80"/>
        <v>#N/A</v>
      </c>
      <c r="BS202" s="1924"/>
      <c r="BT202" s="1924"/>
      <c r="BU202" s="1924"/>
      <c r="BV202" s="1924"/>
      <c r="BW202" s="1924"/>
      <c r="BX202" s="1924"/>
      <c r="BY202" s="1924"/>
      <c r="BZ202" s="1924"/>
      <c r="CA202" s="1925"/>
      <c r="CB202" s="1783"/>
      <c r="CC202" s="1926"/>
      <c r="CD202" s="1927"/>
      <c r="CE202" s="1927"/>
      <c r="CF202" s="2225"/>
      <c r="CG202" s="2002"/>
      <c r="CH202" s="1783"/>
      <c r="CI202" s="1783"/>
      <c r="CJ202" s="1783"/>
      <c r="CK202" s="1783"/>
      <c r="CL202" s="1783"/>
      <c r="CM202" s="1783"/>
      <c r="CN202" s="1783"/>
      <c r="CO202" s="1783"/>
      <c r="CP202" s="1783"/>
      <c r="CQ202" s="1783"/>
      <c r="CR202" s="1783"/>
      <c r="CS202" s="1783"/>
      <c r="CT202" s="1783"/>
    </row>
    <row r="203" spans="1:98" ht="14.4">
      <c r="A203" s="2068"/>
      <c r="B203" s="2004"/>
      <c r="C203" s="2541"/>
      <c r="D203" s="2113"/>
      <c r="E203" s="2048"/>
      <c r="F203" s="1891"/>
      <c r="G203" s="1892"/>
      <c r="H203" s="2070"/>
      <c r="I203" s="2226"/>
      <c r="J203" s="2227"/>
      <c r="K203" s="2227"/>
      <c r="L203" s="2227"/>
      <c r="M203" s="2227"/>
      <c r="N203" s="1685"/>
      <c r="O203" s="1898"/>
      <c r="P203" s="1918"/>
      <c r="Q203" s="2073"/>
      <c r="R203" s="1901"/>
      <c r="S203" s="1901"/>
      <c r="T203" s="1902"/>
      <c r="U203" s="1802"/>
      <c r="V203" s="2234">
        <v>7</v>
      </c>
      <c r="W203" s="2502"/>
      <c r="X203" s="2552"/>
      <c r="Y203" s="2552"/>
      <c r="Z203" s="2501"/>
      <c r="AA203" s="2231"/>
      <c r="AB203" s="1908"/>
      <c r="AC203" s="1908"/>
      <c r="AD203" s="1909"/>
      <c r="AE203" s="1885"/>
      <c r="AF203" s="1932"/>
      <c r="AG203" s="1934"/>
      <c r="AH203" s="1934"/>
      <c r="AI203" s="1934"/>
      <c r="AJ203" s="1935"/>
      <c r="AK203" s="1914"/>
      <c r="AL203" s="1915"/>
      <c r="AM203" s="1915"/>
      <c r="AN203" s="1916"/>
      <c r="AO203" s="1783"/>
      <c r="AP203" s="1917"/>
      <c r="AQ203" s="1918"/>
      <c r="AR203" s="1859"/>
      <c r="AS203" s="1919" t="e">
        <f>#N/A</f>
        <v>#N/A</v>
      </c>
      <c r="AT203" s="1920" t="e">
        <f>#N/A</f>
        <v>#N/A</v>
      </c>
      <c r="AU203" s="1920" t="e">
        <f>#N/A</f>
        <v>#N/A</v>
      </c>
      <c r="AV203" s="1920" t="e">
        <f>#N/A</f>
        <v>#N/A</v>
      </c>
      <c r="AW203" s="1921" t="e">
        <f t="shared" si="49"/>
        <v>#DIV/0!</v>
      </c>
      <c r="AX203" s="1921" t="e">
        <f t="shared" si="50"/>
        <v>#DIV/0!</v>
      </c>
      <c r="AY203" s="1921" t="e">
        <f t="shared" si="51"/>
        <v>#DIV/0!</v>
      </c>
      <c r="AZ203" s="1921" t="e">
        <f>#N/A</f>
        <v>#N/A</v>
      </c>
      <c r="BA203" s="1922" t="e">
        <f>#N/A</f>
        <v>#N/A</v>
      </c>
      <c r="BB203" s="1922" t="e">
        <f>#N/A</f>
        <v>#N/A</v>
      </c>
      <c r="BC203" s="1922" t="e">
        <f>#N/A</f>
        <v>#N/A</v>
      </c>
      <c r="BD203" s="1922" t="e">
        <f>#N/A</f>
        <v>#N/A</v>
      </c>
      <c r="BE203" s="1923">
        <v>0.2</v>
      </c>
      <c r="BF203" s="1923">
        <v>0.8</v>
      </c>
      <c r="BG203" s="1922" t="e">
        <f>#N/A</f>
        <v>#N/A</v>
      </c>
      <c r="BH203" s="1922" t="e">
        <f>#N/A</f>
        <v>#N/A</v>
      </c>
      <c r="BI203" s="1922" t="e">
        <f>#N/A</f>
        <v>#N/A</v>
      </c>
      <c r="BJ203" s="1922" t="e">
        <f t="shared" si="79"/>
        <v>#N/A</v>
      </c>
      <c r="BK203" s="1922" t="e">
        <f t="shared" si="79"/>
        <v>#N/A</v>
      </c>
      <c r="BL203" s="1922" t="e">
        <f>#N/A</f>
        <v>#N/A</v>
      </c>
      <c r="BM203" s="1922" t="e">
        <f>#N/A</f>
        <v>#N/A</v>
      </c>
      <c r="BN203" s="1922" t="e">
        <f>#N/A</f>
        <v>#N/A</v>
      </c>
      <c r="BO203" s="1922" t="e">
        <f t="shared" si="80"/>
        <v>#N/A</v>
      </c>
      <c r="BP203" s="1922" t="e">
        <f t="shared" si="80"/>
        <v>#N/A</v>
      </c>
      <c r="BQ203" s="1922" t="e">
        <f t="shared" si="80"/>
        <v>#N/A</v>
      </c>
      <c r="BR203" s="1922" t="e">
        <f t="shared" si="80"/>
        <v>#N/A</v>
      </c>
      <c r="BS203" s="1924"/>
      <c r="BT203" s="1924"/>
      <c r="BU203" s="1924"/>
      <c r="BV203" s="1924"/>
      <c r="BW203" s="1924"/>
      <c r="BX203" s="1924"/>
      <c r="BY203" s="1924"/>
      <c r="BZ203" s="1924"/>
      <c r="CA203" s="1925"/>
      <c r="CB203" s="1783"/>
      <c r="CC203" s="1926"/>
      <c r="CD203" s="1927"/>
      <c r="CE203" s="1927"/>
      <c r="CF203" s="2225"/>
      <c r="CG203" s="2002"/>
      <c r="CH203" s="1783"/>
      <c r="CI203" s="1783"/>
      <c r="CJ203" s="1783"/>
      <c r="CK203" s="1783"/>
      <c r="CL203" s="1783"/>
      <c r="CM203" s="1783"/>
      <c r="CN203" s="1783"/>
      <c r="CO203" s="1783"/>
      <c r="CP203" s="1783"/>
      <c r="CQ203" s="1783"/>
      <c r="CR203" s="1783"/>
      <c r="CS203" s="1783"/>
      <c r="CT203" s="1783"/>
    </row>
    <row r="204" spans="1:98" ht="14.4">
      <c r="A204" s="2068"/>
      <c r="B204" s="2004"/>
      <c r="C204" s="2541"/>
      <c r="D204" s="2113"/>
      <c r="E204" s="2048"/>
      <c r="F204" s="1891"/>
      <c r="G204" s="1892"/>
      <c r="H204" s="2070"/>
      <c r="I204" s="2226"/>
      <c r="J204" s="2227"/>
      <c r="K204" s="2227"/>
      <c r="L204" s="2227"/>
      <c r="M204" s="2227"/>
      <c r="N204" s="1685"/>
      <c r="O204" s="1898"/>
      <c r="P204" s="1918"/>
      <c r="Q204" s="2073"/>
      <c r="R204" s="1901"/>
      <c r="S204" s="1901"/>
      <c r="T204" s="1902"/>
      <c r="U204" s="1802"/>
      <c r="V204" s="2234">
        <v>8</v>
      </c>
      <c r="W204" s="2502"/>
      <c r="X204" s="2552"/>
      <c r="Y204" s="2552"/>
      <c r="Z204" s="2501"/>
      <c r="AA204" s="2231"/>
      <c r="AB204" s="1908"/>
      <c r="AC204" s="1908"/>
      <c r="AD204" s="1909"/>
      <c r="AE204" s="1885"/>
      <c r="AF204" s="1932"/>
      <c r="AG204" s="1934"/>
      <c r="AH204" s="1934"/>
      <c r="AI204" s="1934"/>
      <c r="AJ204" s="1935"/>
      <c r="AK204" s="1914"/>
      <c r="AL204" s="1915"/>
      <c r="AM204" s="1915"/>
      <c r="AN204" s="1916"/>
      <c r="AO204" s="1783"/>
      <c r="AP204" s="1917"/>
      <c r="AQ204" s="1918"/>
      <c r="AR204" s="1859"/>
      <c r="AS204" s="1919" t="e">
        <f>#N/A</f>
        <v>#N/A</v>
      </c>
      <c r="AT204" s="1920" t="e">
        <f>#N/A</f>
        <v>#N/A</v>
      </c>
      <c r="AU204" s="1920" t="e">
        <f>#N/A</f>
        <v>#N/A</v>
      </c>
      <c r="AV204" s="1920" t="e">
        <f>#N/A</f>
        <v>#N/A</v>
      </c>
      <c r="AW204" s="1921" t="e">
        <f t="shared" si="49"/>
        <v>#DIV/0!</v>
      </c>
      <c r="AX204" s="1921" t="e">
        <f t="shared" si="50"/>
        <v>#DIV/0!</v>
      </c>
      <c r="AY204" s="1921" t="e">
        <f t="shared" si="51"/>
        <v>#DIV/0!</v>
      </c>
      <c r="AZ204" s="1921" t="e">
        <f>#N/A</f>
        <v>#N/A</v>
      </c>
      <c r="BA204" s="1922" t="e">
        <f>#N/A</f>
        <v>#N/A</v>
      </c>
      <c r="BB204" s="1922" t="e">
        <f>#N/A</f>
        <v>#N/A</v>
      </c>
      <c r="BC204" s="1922" t="e">
        <f>#N/A</f>
        <v>#N/A</v>
      </c>
      <c r="BD204" s="1922" t="e">
        <f>#N/A</f>
        <v>#N/A</v>
      </c>
      <c r="BE204" s="1923">
        <v>0.2</v>
      </c>
      <c r="BF204" s="1923">
        <v>0.8</v>
      </c>
      <c r="BG204" s="1922" t="e">
        <f>#N/A</f>
        <v>#N/A</v>
      </c>
      <c r="BH204" s="1922" t="e">
        <f>#N/A</f>
        <v>#N/A</v>
      </c>
      <c r="BI204" s="1922" t="e">
        <f>#N/A</f>
        <v>#N/A</v>
      </c>
      <c r="BJ204" s="1922" t="e">
        <f t="shared" si="79"/>
        <v>#N/A</v>
      </c>
      <c r="BK204" s="1922" t="e">
        <f t="shared" si="79"/>
        <v>#N/A</v>
      </c>
      <c r="BL204" s="1922" t="e">
        <f>#N/A</f>
        <v>#N/A</v>
      </c>
      <c r="BM204" s="1922" t="e">
        <f>#N/A</f>
        <v>#N/A</v>
      </c>
      <c r="BN204" s="1922" t="e">
        <f>#N/A</f>
        <v>#N/A</v>
      </c>
      <c r="BO204" s="1922" t="e">
        <f t="shared" si="80"/>
        <v>#N/A</v>
      </c>
      <c r="BP204" s="1922" t="e">
        <f t="shared" si="80"/>
        <v>#N/A</v>
      </c>
      <c r="BQ204" s="1922" t="e">
        <f t="shared" si="80"/>
        <v>#N/A</v>
      </c>
      <c r="BR204" s="1922" t="e">
        <f t="shared" si="80"/>
        <v>#N/A</v>
      </c>
      <c r="BS204" s="1924"/>
      <c r="BT204" s="1924"/>
      <c r="BU204" s="1924"/>
      <c r="BV204" s="1924"/>
      <c r="BW204" s="1924"/>
      <c r="BX204" s="1924"/>
      <c r="BY204" s="1924"/>
      <c r="BZ204" s="1924"/>
      <c r="CA204" s="1925"/>
      <c r="CB204" s="1783"/>
      <c r="CC204" s="1926"/>
      <c r="CD204" s="1927"/>
      <c r="CE204" s="1927"/>
      <c r="CF204" s="2225"/>
      <c r="CG204" s="2002"/>
      <c r="CH204" s="1783"/>
      <c r="CI204" s="1783"/>
      <c r="CJ204" s="1783"/>
      <c r="CK204" s="1783"/>
      <c r="CL204" s="1783"/>
      <c r="CM204" s="1783"/>
      <c r="CN204" s="1783"/>
      <c r="CO204" s="1783"/>
      <c r="CP204" s="1783"/>
      <c r="CQ204" s="1783"/>
      <c r="CR204" s="1783"/>
      <c r="CS204" s="1783"/>
      <c r="CT204" s="1783"/>
    </row>
    <row r="205" spans="1:98" ht="14.4">
      <c r="A205" s="2068"/>
      <c r="B205" s="2004"/>
      <c r="C205" s="2541"/>
      <c r="D205" s="2113"/>
      <c r="E205" s="2048"/>
      <c r="F205" s="1891"/>
      <c r="G205" s="1892"/>
      <c r="H205" s="2070"/>
      <c r="I205" s="2226"/>
      <c r="J205" s="2227"/>
      <c r="K205" s="2227"/>
      <c r="L205" s="2227"/>
      <c r="M205" s="2227"/>
      <c r="N205" s="1685"/>
      <c r="O205" s="1898"/>
      <c r="P205" s="1918"/>
      <c r="Q205" s="2073"/>
      <c r="R205" s="1901"/>
      <c r="S205" s="1901"/>
      <c r="T205" s="1902"/>
      <c r="U205" s="1802"/>
      <c r="V205" s="2234">
        <v>9</v>
      </c>
      <c r="W205" s="2502"/>
      <c r="X205" s="2552"/>
      <c r="Y205" s="2552"/>
      <c r="Z205" s="2501"/>
      <c r="AA205" s="2231"/>
      <c r="AB205" s="1908"/>
      <c r="AC205" s="1908"/>
      <c r="AD205" s="1909"/>
      <c r="AE205" s="1885"/>
      <c r="AF205" s="1932"/>
      <c r="AG205" s="1934"/>
      <c r="AH205" s="1934"/>
      <c r="AI205" s="1934"/>
      <c r="AJ205" s="1935"/>
      <c r="AK205" s="1914"/>
      <c r="AL205" s="1915"/>
      <c r="AM205" s="1915"/>
      <c r="AN205" s="1916"/>
      <c r="AO205" s="1783"/>
      <c r="AP205" s="1917"/>
      <c r="AQ205" s="1918"/>
      <c r="AR205" s="1859"/>
      <c r="AS205" s="1919" t="e">
        <f>#N/A</f>
        <v>#N/A</v>
      </c>
      <c r="AT205" s="1920" t="e">
        <f>#N/A</f>
        <v>#N/A</v>
      </c>
      <c r="AU205" s="1920" t="e">
        <f>#N/A</f>
        <v>#N/A</v>
      </c>
      <c r="AV205" s="1920" t="e">
        <f>#N/A</f>
        <v>#N/A</v>
      </c>
      <c r="AW205" s="1921" t="e">
        <f t="shared" si="49"/>
        <v>#DIV/0!</v>
      </c>
      <c r="AX205" s="1921" t="e">
        <f t="shared" si="50"/>
        <v>#DIV/0!</v>
      </c>
      <c r="AY205" s="1921" t="e">
        <f t="shared" si="51"/>
        <v>#DIV/0!</v>
      </c>
      <c r="AZ205" s="1921" t="e">
        <f>#N/A</f>
        <v>#N/A</v>
      </c>
      <c r="BA205" s="1922" t="e">
        <f>#N/A</f>
        <v>#N/A</v>
      </c>
      <c r="BB205" s="1922" t="e">
        <f>#N/A</f>
        <v>#N/A</v>
      </c>
      <c r="BC205" s="1922" t="e">
        <f>#N/A</f>
        <v>#N/A</v>
      </c>
      <c r="BD205" s="1922" t="e">
        <f>#N/A</f>
        <v>#N/A</v>
      </c>
      <c r="BE205" s="1923">
        <v>0.2</v>
      </c>
      <c r="BF205" s="1923">
        <v>0.8</v>
      </c>
      <c r="BG205" s="1922" t="e">
        <f>#N/A</f>
        <v>#N/A</v>
      </c>
      <c r="BH205" s="1922" t="e">
        <f>#N/A</f>
        <v>#N/A</v>
      </c>
      <c r="BI205" s="1922" t="e">
        <f>#N/A</f>
        <v>#N/A</v>
      </c>
      <c r="BJ205" s="1922" t="e">
        <f t="shared" si="79"/>
        <v>#N/A</v>
      </c>
      <c r="BK205" s="1922" t="e">
        <f t="shared" si="79"/>
        <v>#N/A</v>
      </c>
      <c r="BL205" s="1922" t="e">
        <f>#N/A</f>
        <v>#N/A</v>
      </c>
      <c r="BM205" s="1922" t="e">
        <f>#N/A</f>
        <v>#N/A</v>
      </c>
      <c r="BN205" s="1922" t="e">
        <f>#N/A</f>
        <v>#N/A</v>
      </c>
      <c r="BO205" s="1922" t="e">
        <f t="shared" si="80"/>
        <v>#N/A</v>
      </c>
      <c r="BP205" s="1922" t="e">
        <f t="shared" si="80"/>
        <v>#N/A</v>
      </c>
      <c r="BQ205" s="1922" t="e">
        <f t="shared" si="80"/>
        <v>#N/A</v>
      </c>
      <c r="BR205" s="1922" t="e">
        <f t="shared" si="80"/>
        <v>#N/A</v>
      </c>
      <c r="BS205" s="1924"/>
      <c r="BT205" s="1924"/>
      <c r="BU205" s="1924"/>
      <c r="BV205" s="1924"/>
      <c r="BW205" s="1924"/>
      <c r="BX205" s="1924"/>
      <c r="BY205" s="1924"/>
      <c r="BZ205" s="1924"/>
      <c r="CA205" s="1925"/>
      <c r="CB205" s="1783"/>
      <c r="CC205" s="1926"/>
      <c r="CD205" s="1927"/>
      <c r="CE205" s="1927"/>
      <c r="CF205" s="2225"/>
      <c r="CG205" s="2002"/>
      <c r="CH205" s="1783"/>
      <c r="CI205" s="1783"/>
      <c r="CJ205" s="1783"/>
      <c r="CK205" s="1783"/>
      <c r="CL205" s="1783"/>
      <c r="CM205" s="1783"/>
      <c r="CN205" s="1783"/>
      <c r="CO205" s="1783"/>
      <c r="CP205" s="1783"/>
      <c r="CQ205" s="1783"/>
      <c r="CR205" s="1783"/>
      <c r="CS205" s="1783"/>
      <c r="CT205" s="1783"/>
    </row>
    <row r="206" spans="1:98" thickBot="1">
      <c r="A206" s="2528"/>
      <c r="B206" s="2543"/>
      <c r="C206" s="2544"/>
      <c r="D206" s="2389"/>
      <c r="E206" s="2390"/>
      <c r="F206" s="2352"/>
      <c r="G206" s="2353"/>
      <c r="H206" s="2391"/>
      <c r="I206" s="2392"/>
      <c r="J206" s="2393"/>
      <c r="K206" s="2393"/>
      <c r="L206" s="2393"/>
      <c r="M206" s="2393"/>
      <c r="N206" s="2394"/>
      <c r="O206" s="2359"/>
      <c r="P206" s="2360"/>
      <c r="Q206" s="2361"/>
      <c r="R206" s="2362"/>
      <c r="S206" s="2362"/>
      <c r="T206" s="2363"/>
      <c r="U206" s="1802"/>
      <c r="V206" s="2533">
        <v>10</v>
      </c>
      <c r="W206" s="2534"/>
      <c r="X206" s="2553"/>
      <c r="Y206" s="2553"/>
      <c r="Z206" s="2536"/>
      <c r="AA206" s="2472"/>
      <c r="AB206" s="1951"/>
      <c r="AC206" s="1951"/>
      <c r="AD206" s="1952"/>
      <c r="AE206" s="1885"/>
      <c r="AF206" s="2366"/>
      <c r="AG206" s="2368"/>
      <c r="AH206" s="2368"/>
      <c r="AI206" s="2368"/>
      <c r="AJ206" s="2369"/>
      <c r="AK206" s="2370"/>
      <c r="AL206" s="2371"/>
      <c r="AM206" s="2371"/>
      <c r="AN206" s="2372"/>
      <c r="AO206" s="1783"/>
      <c r="AP206" s="2373"/>
      <c r="AQ206" s="2360"/>
      <c r="AR206" s="1859"/>
      <c r="AS206" s="1962" t="e">
        <f>#N/A</f>
        <v>#N/A</v>
      </c>
      <c r="AT206" s="2374" t="e">
        <f>#N/A</f>
        <v>#N/A</v>
      </c>
      <c r="AU206" s="2374" t="e">
        <f>#N/A</f>
        <v>#N/A</v>
      </c>
      <c r="AV206" s="2374" t="e">
        <f>#N/A</f>
        <v>#N/A</v>
      </c>
      <c r="AW206" s="2375" t="e">
        <f t="shared" si="49"/>
        <v>#DIV/0!</v>
      </c>
      <c r="AX206" s="2375" t="e">
        <f t="shared" si="50"/>
        <v>#DIV/0!</v>
      </c>
      <c r="AY206" s="2375" t="e">
        <f t="shared" si="51"/>
        <v>#DIV/0!</v>
      </c>
      <c r="AZ206" s="2375" t="e">
        <f>#N/A</f>
        <v>#N/A</v>
      </c>
      <c r="BA206" s="1966" t="e">
        <f>#N/A</f>
        <v>#N/A</v>
      </c>
      <c r="BB206" s="1966" t="e">
        <f>#N/A</f>
        <v>#N/A</v>
      </c>
      <c r="BC206" s="1966" t="e">
        <f>#N/A</f>
        <v>#N/A</v>
      </c>
      <c r="BD206" s="1966" t="e">
        <f>#N/A</f>
        <v>#N/A</v>
      </c>
      <c r="BE206" s="1965">
        <v>0.2</v>
      </c>
      <c r="BF206" s="1965">
        <v>0.8</v>
      </c>
      <c r="BG206" s="1966" t="e">
        <f>#N/A</f>
        <v>#N/A</v>
      </c>
      <c r="BH206" s="1966" t="e">
        <f>#N/A</f>
        <v>#N/A</v>
      </c>
      <c r="BI206" s="1966" t="e">
        <f>#N/A</f>
        <v>#N/A</v>
      </c>
      <c r="BJ206" s="1966" t="e">
        <f t="shared" si="79"/>
        <v>#N/A</v>
      </c>
      <c r="BK206" s="1966" t="e">
        <f t="shared" si="79"/>
        <v>#N/A</v>
      </c>
      <c r="BL206" s="1966" t="e">
        <f>#N/A</f>
        <v>#N/A</v>
      </c>
      <c r="BM206" s="1966" t="e">
        <f>#N/A</f>
        <v>#N/A</v>
      </c>
      <c r="BN206" s="1966" t="e">
        <f>#N/A</f>
        <v>#N/A</v>
      </c>
      <c r="BO206" s="1966" t="e">
        <f t="shared" si="80"/>
        <v>#N/A</v>
      </c>
      <c r="BP206" s="1966" t="e">
        <f t="shared" si="80"/>
        <v>#N/A</v>
      </c>
      <c r="BQ206" s="1966" t="e">
        <f t="shared" si="80"/>
        <v>#N/A</v>
      </c>
      <c r="BR206" s="1966" t="e">
        <f t="shared" si="80"/>
        <v>#N/A</v>
      </c>
      <c r="BS206" s="1816"/>
      <c r="BT206" s="1816"/>
      <c r="BU206" s="1816"/>
      <c r="BV206" s="1816"/>
      <c r="BW206" s="1816"/>
      <c r="BX206" s="1816"/>
      <c r="BY206" s="1816"/>
      <c r="BZ206" s="1816"/>
      <c r="CA206" s="1817"/>
      <c r="CB206" s="1783"/>
      <c r="CC206" s="1967"/>
      <c r="CD206" s="1968"/>
      <c r="CE206" s="1968"/>
      <c r="CF206" s="2376"/>
      <c r="CG206" s="2377"/>
      <c r="CH206" s="1783"/>
      <c r="CI206" s="1783"/>
      <c r="CJ206" s="1783"/>
      <c r="CK206" s="1783"/>
      <c r="CL206" s="1783"/>
      <c r="CM206" s="1783"/>
      <c r="CN206" s="1783"/>
      <c r="CO206" s="1783"/>
      <c r="CP206" s="1783"/>
      <c r="CQ206" s="1783"/>
      <c r="CR206" s="1783"/>
      <c r="CS206" s="1783"/>
      <c r="CT206" s="1783"/>
    </row>
    <row r="207" spans="1:98" ht="14.4">
      <c r="A207" s="1829">
        <v>17</v>
      </c>
      <c r="B207" s="2537"/>
      <c r="C207" s="2538"/>
      <c r="D207" s="1871"/>
      <c r="E207" s="2399"/>
      <c r="F207" s="1833"/>
      <c r="G207" s="1872"/>
      <c r="H207" s="1835"/>
      <c r="I207" s="1836"/>
      <c r="J207" s="1837"/>
      <c r="K207" s="1837"/>
      <c r="L207" s="1837"/>
      <c r="M207" s="1837"/>
      <c r="N207" s="1839"/>
      <c r="O207" s="2378"/>
      <c r="P207" s="2539"/>
      <c r="Q207" s="1842"/>
      <c r="R207" s="1843"/>
      <c r="S207" s="1843"/>
      <c r="T207" s="1844"/>
      <c r="U207" s="1885"/>
      <c r="V207" s="2241">
        <v>1</v>
      </c>
      <c r="W207" s="2378"/>
      <c r="X207" s="2554"/>
      <c r="Y207" s="2554"/>
      <c r="Z207" s="2539"/>
      <c r="AA207" s="1848"/>
      <c r="AB207" s="1849"/>
      <c r="AC207" s="1849"/>
      <c r="AD207" s="1850"/>
      <c r="AE207" s="1885"/>
      <c r="AF207" s="1851"/>
      <c r="AG207" s="1887"/>
      <c r="AH207" s="1887"/>
      <c r="AI207" s="1887"/>
      <c r="AJ207" s="1853"/>
      <c r="AK207" s="1854"/>
      <c r="AL207" s="1855"/>
      <c r="AM207" s="1855"/>
      <c r="AN207" s="1856"/>
      <c r="AO207" s="2233"/>
      <c r="AP207" s="1857"/>
      <c r="AQ207" s="1858"/>
      <c r="AR207" s="1859"/>
      <c r="AS207" s="1860" t="e">
        <f>#N/A</f>
        <v>#N/A</v>
      </c>
      <c r="AT207" s="2344" t="e">
        <f>#N/A</f>
        <v>#N/A</v>
      </c>
      <c r="AU207" s="2344" t="e">
        <f>#N/A</f>
        <v>#N/A</v>
      </c>
      <c r="AV207" s="2344" t="e">
        <f>#N/A</f>
        <v>#N/A</v>
      </c>
      <c r="AW207" s="1997" t="e">
        <f t="shared" si="49"/>
        <v>#DIV/0!</v>
      </c>
      <c r="AX207" s="1997" t="e">
        <f t="shared" si="50"/>
        <v>#DIV/0!</v>
      </c>
      <c r="AY207" s="1997" t="e">
        <f t="shared" si="51"/>
        <v>#DIV/0!</v>
      </c>
      <c r="AZ207" s="1997" t="e">
        <f>#N/A</f>
        <v>#N/A</v>
      </c>
      <c r="BA207" s="1998" t="e">
        <f>#N/A</f>
        <v>#N/A</v>
      </c>
      <c r="BB207" s="1998" t="e">
        <f>#N/A</f>
        <v>#N/A</v>
      </c>
      <c r="BC207" s="1998" t="e">
        <f>#N/A</f>
        <v>#N/A</v>
      </c>
      <c r="BD207" s="1998" t="e">
        <f>#N/A</f>
        <v>#N/A</v>
      </c>
      <c r="BE207" s="2345">
        <v>0.2</v>
      </c>
      <c r="BF207" s="2345">
        <v>0.8</v>
      </c>
      <c r="BG207" s="1998" t="e">
        <f>#N/A</f>
        <v>#N/A</v>
      </c>
      <c r="BH207" s="1998" t="e">
        <f>#N/A</f>
        <v>#N/A</v>
      </c>
      <c r="BI207" s="1998" t="e">
        <f>#N/A</f>
        <v>#N/A</v>
      </c>
      <c r="BJ207" s="1998" t="e">
        <f t="shared" si="79"/>
        <v>#N/A</v>
      </c>
      <c r="BK207" s="1998" t="e">
        <f t="shared" si="79"/>
        <v>#N/A</v>
      </c>
      <c r="BL207" s="1998" t="e">
        <f>#N/A</f>
        <v>#N/A</v>
      </c>
      <c r="BM207" s="1998" t="e">
        <f>#N/A</f>
        <v>#N/A</v>
      </c>
      <c r="BN207" s="1998" t="e">
        <f>#N/A</f>
        <v>#N/A</v>
      </c>
      <c r="BO207" s="1998" t="e">
        <f t="shared" si="80"/>
        <v>#N/A</v>
      </c>
      <c r="BP207" s="1863" t="e">
        <f t="shared" si="80"/>
        <v>#N/A</v>
      </c>
      <c r="BQ207" s="1863" t="e">
        <f t="shared" si="80"/>
        <v>#N/A</v>
      </c>
      <c r="BR207" s="1863" t="e">
        <f t="shared" si="80"/>
        <v>#N/A</v>
      </c>
      <c r="BS207" s="2346" t="e">
        <f t="shared" ref="BS207:BV207" si="83">AVERAGEIF(BO207:BO216,"&lt;&gt;#¡DIV/0!")</f>
        <v>#N/A</v>
      </c>
      <c r="BT207" s="2346" t="e">
        <f t="shared" si="83"/>
        <v>#N/A</v>
      </c>
      <c r="BU207" s="2346" t="e">
        <f t="shared" si="83"/>
        <v>#N/A</v>
      </c>
      <c r="BV207" s="2346" t="e">
        <f t="shared" si="83"/>
        <v>#N/A</v>
      </c>
      <c r="BW207" s="1866" t="e">
        <f>+C207*BS207</f>
        <v>#N/A</v>
      </c>
      <c r="BX207" s="1866" t="e">
        <f>+C207*BT207</f>
        <v>#N/A</v>
      </c>
      <c r="BY207" s="1866" t="e">
        <f>+C207*BU207</f>
        <v>#N/A</v>
      </c>
      <c r="BZ207" s="1866" t="e">
        <f>+C207*BV207</f>
        <v>#N/A</v>
      </c>
      <c r="CA207" s="2347" t="e">
        <f>SUM(BW207:BZ216)</f>
        <v>#N/A</v>
      </c>
      <c r="CB207" s="1783"/>
      <c r="CC207" s="1868" t="e">
        <f t="shared" ref="CC207:CF207" si="84">+Q207/$N$207</f>
        <v>#DIV/0!</v>
      </c>
      <c r="CD207" s="1869" t="e">
        <f t="shared" si="84"/>
        <v>#DIV/0!</v>
      </c>
      <c r="CE207" s="1869" t="e">
        <f t="shared" si="84"/>
        <v>#DIV/0!</v>
      </c>
      <c r="CF207" s="2348" t="e">
        <f t="shared" si="84"/>
        <v>#DIV/0!</v>
      </c>
      <c r="CG207" s="2349" t="e">
        <f>AVERAGE(CC207:CF216)</f>
        <v>#DIV/0!</v>
      </c>
      <c r="CH207" s="1783"/>
      <c r="CI207" s="1783"/>
      <c r="CJ207" s="1783"/>
      <c r="CK207" s="1783"/>
      <c r="CL207" s="1783"/>
      <c r="CM207" s="1783"/>
      <c r="CN207" s="1783"/>
      <c r="CO207" s="1783"/>
      <c r="CP207" s="1783"/>
      <c r="CQ207" s="1783"/>
      <c r="CR207" s="1783"/>
      <c r="CS207" s="1783"/>
      <c r="CT207" s="1783"/>
    </row>
    <row r="208" spans="1:98" ht="14.4">
      <c r="A208" s="2068"/>
      <c r="B208" s="2004"/>
      <c r="C208" s="2541"/>
      <c r="D208" s="2113"/>
      <c r="E208" s="2048"/>
      <c r="F208" s="1891"/>
      <c r="G208" s="1892"/>
      <c r="H208" s="2070"/>
      <c r="I208" s="2226"/>
      <c r="J208" s="2227"/>
      <c r="K208" s="2227"/>
      <c r="L208" s="2227"/>
      <c r="M208" s="2227"/>
      <c r="N208" s="1685"/>
      <c r="O208" s="1898"/>
      <c r="P208" s="1918"/>
      <c r="Q208" s="2073"/>
      <c r="R208" s="1901"/>
      <c r="S208" s="1901"/>
      <c r="T208" s="1902"/>
      <c r="U208" s="1802"/>
      <c r="V208" s="2234">
        <v>2</v>
      </c>
      <c r="W208" s="2502"/>
      <c r="X208" s="2552"/>
      <c r="Y208" s="2552"/>
      <c r="Z208" s="2501"/>
      <c r="AA208" s="2231"/>
      <c r="AB208" s="1908"/>
      <c r="AC208" s="1908"/>
      <c r="AD208" s="1909"/>
      <c r="AE208" s="1885"/>
      <c r="AF208" s="1932"/>
      <c r="AG208" s="1934"/>
      <c r="AH208" s="1934"/>
      <c r="AI208" s="1934"/>
      <c r="AJ208" s="1935"/>
      <c r="AK208" s="1914"/>
      <c r="AL208" s="1915"/>
      <c r="AM208" s="1915"/>
      <c r="AN208" s="1916"/>
      <c r="AO208" s="1783"/>
      <c r="AP208" s="1917"/>
      <c r="AQ208" s="1918"/>
      <c r="AR208" s="1859"/>
      <c r="AS208" s="1919" t="e">
        <f>#N/A</f>
        <v>#N/A</v>
      </c>
      <c r="AT208" s="1920" t="e">
        <f>#N/A</f>
        <v>#N/A</v>
      </c>
      <c r="AU208" s="1920" t="e">
        <f>#N/A</f>
        <v>#N/A</v>
      </c>
      <c r="AV208" s="1920" t="e">
        <f>#N/A</f>
        <v>#N/A</v>
      </c>
      <c r="AW208" s="1921" t="e">
        <f t="shared" si="49"/>
        <v>#DIV/0!</v>
      </c>
      <c r="AX208" s="1921" t="e">
        <f t="shared" si="50"/>
        <v>#DIV/0!</v>
      </c>
      <c r="AY208" s="1921" t="e">
        <f t="shared" si="51"/>
        <v>#DIV/0!</v>
      </c>
      <c r="AZ208" s="1921" t="e">
        <f>#N/A</f>
        <v>#N/A</v>
      </c>
      <c r="BA208" s="1922" t="e">
        <f>#N/A</f>
        <v>#N/A</v>
      </c>
      <c r="BB208" s="1922" t="e">
        <f>#N/A</f>
        <v>#N/A</v>
      </c>
      <c r="BC208" s="1922" t="e">
        <f>#N/A</f>
        <v>#N/A</v>
      </c>
      <c r="BD208" s="1922" t="e">
        <f>#N/A</f>
        <v>#N/A</v>
      </c>
      <c r="BE208" s="1923">
        <v>0.2</v>
      </c>
      <c r="BF208" s="1923">
        <v>0.8</v>
      </c>
      <c r="BG208" s="1922" t="e">
        <f>#N/A</f>
        <v>#N/A</v>
      </c>
      <c r="BH208" s="1922" t="e">
        <f>#N/A</f>
        <v>#N/A</v>
      </c>
      <c r="BI208" s="1922" t="e">
        <f>#N/A</f>
        <v>#N/A</v>
      </c>
      <c r="BJ208" s="1922" t="e">
        <f t="shared" ref="BJ208:BK223" si="85">+AZ208*BE208</f>
        <v>#N/A</v>
      </c>
      <c r="BK208" s="1922" t="e">
        <f t="shared" si="85"/>
        <v>#N/A</v>
      </c>
      <c r="BL208" s="1922" t="e">
        <f>#N/A</f>
        <v>#N/A</v>
      </c>
      <c r="BM208" s="1922" t="e">
        <f>#N/A</f>
        <v>#N/A</v>
      </c>
      <c r="BN208" s="1922" t="e">
        <f>#N/A</f>
        <v>#N/A</v>
      </c>
      <c r="BO208" s="1922" t="e">
        <f t="shared" ref="BO208:BR223" si="86">+BG208+BK208</f>
        <v>#N/A</v>
      </c>
      <c r="BP208" s="1922" t="e">
        <f t="shared" si="86"/>
        <v>#N/A</v>
      </c>
      <c r="BQ208" s="1922" t="e">
        <f t="shared" si="86"/>
        <v>#N/A</v>
      </c>
      <c r="BR208" s="1922" t="e">
        <f t="shared" si="86"/>
        <v>#N/A</v>
      </c>
      <c r="BS208" s="1924"/>
      <c r="BT208" s="1924"/>
      <c r="BU208" s="1924"/>
      <c r="BV208" s="1924"/>
      <c r="BW208" s="1924"/>
      <c r="BX208" s="1924"/>
      <c r="BY208" s="1924"/>
      <c r="BZ208" s="1924"/>
      <c r="CA208" s="1925"/>
      <c r="CB208" s="1783"/>
      <c r="CC208" s="1926"/>
      <c r="CD208" s="1927"/>
      <c r="CE208" s="1927"/>
      <c r="CF208" s="2225"/>
      <c r="CG208" s="2002"/>
      <c r="CH208" s="1783"/>
      <c r="CI208" s="1783"/>
      <c r="CJ208" s="1783"/>
      <c r="CK208" s="1783"/>
      <c r="CL208" s="1783"/>
      <c r="CM208" s="1783"/>
      <c r="CN208" s="1783"/>
      <c r="CO208" s="1783"/>
      <c r="CP208" s="1783"/>
      <c r="CQ208" s="1783"/>
      <c r="CR208" s="1783"/>
      <c r="CS208" s="1783"/>
      <c r="CT208" s="1783"/>
    </row>
    <row r="209" spans="1:98" ht="14.4">
      <c r="A209" s="2068"/>
      <c r="B209" s="2004"/>
      <c r="C209" s="2541"/>
      <c r="D209" s="2113"/>
      <c r="E209" s="2048"/>
      <c r="F209" s="1891"/>
      <c r="G209" s="1892"/>
      <c r="H209" s="2070"/>
      <c r="I209" s="2226"/>
      <c r="J209" s="2227"/>
      <c r="K209" s="2227"/>
      <c r="L209" s="2227"/>
      <c r="M209" s="2227"/>
      <c r="N209" s="1685"/>
      <c r="O209" s="1898"/>
      <c r="P209" s="1918"/>
      <c r="Q209" s="2073"/>
      <c r="R209" s="1901"/>
      <c r="S209" s="1901"/>
      <c r="T209" s="1902"/>
      <c r="U209" s="1802"/>
      <c r="V209" s="2234">
        <v>3</v>
      </c>
      <c r="W209" s="2502"/>
      <c r="X209" s="2552"/>
      <c r="Y209" s="2552"/>
      <c r="Z209" s="2501"/>
      <c r="AA209" s="2231"/>
      <c r="AB209" s="1908"/>
      <c r="AC209" s="1908"/>
      <c r="AD209" s="1909"/>
      <c r="AE209" s="1885"/>
      <c r="AF209" s="1932"/>
      <c r="AG209" s="1934"/>
      <c r="AH209" s="1934"/>
      <c r="AI209" s="1934"/>
      <c r="AJ209" s="1935"/>
      <c r="AK209" s="1914"/>
      <c r="AL209" s="1915"/>
      <c r="AM209" s="1915"/>
      <c r="AN209" s="1916"/>
      <c r="AO209" s="1783"/>
      <c r="AP209" s="1917"/>
      <c r="AQ209" s="1918"/>
      <c r="AR209" s="1859"/>
      <c r="AS209" s="1919" t="e">
        <f>#N/A</f>
        <v>#N/A</v>
      </c>
      <c r="AT209" s="1920" t="e">
        <f>#N/A</f>
        <v>#N/A</v>
      </c>
      <c r="AU209" s="1920" t="e">
        <f>#N/A</f>
        <v>#N/A</v>
      </c>
      <c r="AV209" s="1920" t="e">
        <f>#N/A</f>
        <v>#N/A</v>
      </c>
      <c r="AW209" s="1921" t="e">
        <f t="shared" si="49"/>
        <v>#DIV/0!</v>
      </c>
      <c r="AX209" s="1921" t="e">
        <f t="shared" si="50"/>
        <v>#DIV/0!</v>
      </c>
      <c r="AY209" s="1921" t="e">
        <f t="shared" si="51"/>
        <v>#DIV/0!</v>
      </c>
      <c r="AZ209" s="1921" t="e">
        <f>#N/A</f>
        <v>#N/A</v>
      </c>
      <c r="BA209" s="1922" t="e">
        <f>#N/A</f>
        <v>#N/A</v>
      </c>
      <c r="BB209" s="1922" t="e">
        <f>#N/A</f>
        <v>#N/A</v>
      </c>
      <c r="BC209" s="1922" t="e">
        <f>#N/A</f>
        <v>#N/A</v>
      </c>
      <c r="BD209" s="1922" t="e">
        <f>#N/A</f>
        <v>#N/A</v>
      </c>
      <c r="BE209" s="1923">
        <v>0.2</v>
      </c>
      <c r="BF209" s="1923">
        <v>0.8</v>
      </c>
      <c r="BG209" s="1922" t="e">
        <f>#N/A</f>
        <v>#N/A</v>
      </c>
      <c r="BH209" s="1922" t="e">
        <f>#N/A</f>
        <v>#N/A</v>
      </c>
      <c r="BI209" s="1922" t="e">
        <f>#N/A</f>
        <v>#N/A</v>
      </c>
      <c r="BJ209" s="1922" t="e">
        <f t="shared" si="85"/>
        <v>#N/A</v>
      </c>
      <c r="BK209" s="1922" t="e">
        <f t="shared" si="85"/>
        <v>#N/A</v>
      </c>
      <c r="BL209" s="1922" t="e">
        <f>#N/A</f>
        <v>#N/A</v>
      </c>
      <c r="BM209" s="1922" t="e">
        <f>#N/A</f>
        <v>#N/A</v>
      </c>
      <c r="BN209" s="1922" t="e">
        <f>#N/A</f>
        <v>#N/A</v>
      </c>
      <c r="BO209" s="1922" t="e">
        <f t="shared" si="86"/>
        <v>#N/A</v>
      </c>
      <c r="BP209" s="1922" t="e">
        <f t="shared" si="86"/>
        <v>#N/A</v>
      </c>
      <c r="BQ209" s="1922" t="e">
        <f t="shared" si="86"/>
        <v>#N/A</v>
      </c>
      <c r="BR209" s="1922" t="e">
        <f t="shared" si="86"/>
        <v>#N/A</v>
      </c>
      <c r="BS209" s="1924"/>
      <c r="BT209" s="1924"/>
      <c r="BU209" s="1924"/>
      <c r="BV209" s="1924"/>
      <c r="BW209" s="1924"/>
      <c r="BX209" s="1924"/>
      <c r="BY209" s="1924"/>
      <c r="BZ209" s="1924"/>
      <c r="CA209" s="1925"/>
      <c r="CB209" s="1783"/>
      <c r="CC209" s="1926"/>
      <c r="CD209" s="1927"/>
      <c r="CE209" s="1927"/>
      <c r="CF209" s="2225"/>
      <c r="CG209" s="2002"/>
      <c r="CH209" s="1783"/>
      <c r="CI209" s="1783"/>
      <c r="CJ209" s="1783"/>
      <c r="CK209" s="1783"/>
      <c r="CL209" s="1783"/>
      <c r="CM209" s="1783"/>
      <c r="CN209" s="1783"/>
      <c r="CO209" s="1783"/>
      <c r="CP209" s="1783"/>
      <c r="CQ209" s="1783"/>
      <c r="CR209" s="1783"/>
      <c r="CS209" s="1783"/>
      <c r="CT209" s="1783"/>
    </row>
    <row r="210" spans="1:98" ht="14.4">
      <c r="A210" s="2068"/>
      <c r="B210" s="2004"/>
      <c r="C210" s="2541"/>
      <c r="D210" s="2113"/>
      <c r="E210" s="2048"/>
      <c r="F210" s="1891"/>
      <c r="G210" s="1892"/>
      <c r="H210" s="2070"/>
      <c r="I210" s="2226"/>
      <c r="J210" s="2227"/>
      <c r="K210" s="2227"/>
      <c r="L210" s="2227"/>
      <c r="M210" s="2227"/>
      <c r="N210" s="1685"/>
      <c r="O210" s="1898"/>
      <c r="P210" s="1918"/>
      <c r="Q210" s="2073"/>
      <c r="R210" s="1901"/>
      <c r="S210" s="1901"/>
      <c r="T210" s="1902"/>
      <c r="U210" s="1802"/>
      <c r="V210" s="2234">
        <v>4</v>
      </c>
      <c r="W210" s="2502"/>
      <c r="X210" s="2552"/>
      <c r="Y210" s="2552"/>
      <c r="Z210" s="2501"/>
      <c r="AA210" s="2231"/>
      <c r="AB210" s="1908"/>
      <c r="AC210" s="1908"/>
      <c r="AD210" s="1909"/>
      <c r="AE210" s="1885"/>
      <c r="AF210" s="1932"/>
      <c r="AG210" s="1934"/>
      <c r="AH210" s="1934"/>
      <c r="AI210" s="1934"/>
      <c r="AJ210" s="1935"/>
      <c r="AK210" s="1914"/>
      <c r="AL210" s="1915"/>
      <c r="AM210" s="1915"/>
      <c r="AN210" s="1916"/>
      <c r="AO210" s="1783"/>
      <c r="AP210" s="1917"/>
      <c r="AQ210" s="1918"/>
      <c r="AR210" s="1859"/>
      <c r="AS210" s="1919" t="e">
        <f>#N/A</f>
        <v>#N/A</v>
      </c>
      <c r="AT210" s="1920" t="e">
        <f>#N/A</f>
        <v>#N/A</v>
      </c>
      <c r="AU210" s="1920" t="e">
        <f>#N/A</f>
        <v>#N/A</v>
      </c>
      <c r="AV210" s="1920" t="e">
        <f>#N/A</f>
        <v>#N/A</v>
      </c>
      <c r="AW210" s="1921" t="e">
        <f t="shared" si="49"/>
        <v>#DIV/0!</v>
      </c>
      <c r="AX210" s="1921" t="e">
        <f t="shared" si="50"/>
        <v>#DIV/0!</v>
      </c>
      <c r="AY210" s="1921" t="e">
        <f t="shared" si="51"/>
        <v>#DIV/0!</v>
      </c>
      <c r="AZ210" s="1921" t="e">
        <f>#N/A</f>
        <v>#N/A</v>
      </c>
      <c r="BA210" s="1922" t="e">
        <f>#N/A</f>
        <v>#N/A</v>
      </c>
      <c r="BB210" s="1922" t="e">
        <f>#N/A</f>
        <v>#N/A</v>
      </c>
      <c r="BC210" s="1922" t="e">
        <f>#N/A</f>
        <v>#N/A</v>
      </c>
      <c r="BD210" s="1922" t="e">
        <f>#N/A</f>
        <v>#N/A</v>
      </c>
      <c r="BE210" s="1923">
        <v>0.2</v>
      </c>
      <c r="BF210" s="1923">
        <v>0.8</v>
      </c>
      <c r="BG210" s="1922" t="e">
        <f>#N/A</f>
        <v>#N/A</v>
      </c>
      <c r="BH210" s="1922" t="e">
        <f>#N/A</f>
        <v>#N/A</v>
      </c>
      <c r="BI210" s="1922" t="e">
        <f>#N/A</f>
        <v>#N/A</v>
      </c>
      <c r="BJ210" s="1922" t="e">
        <f t="shared" si="85"/>
        <v>#N/A</v>
      </c>
      <c r="BK210" s="1922" t="e">
        <f t="shared" si="85"/>
        <v>#N/A</v>
      </c>
      <c r="BL210" s="1922" t="e">
        <f>#N/A</f>
        <v>#N/A</v>
      </c>
      <c r="BM210" s="1922" t="e">
        <f>#N/A</f>
        <v>#N/A</v>
      </c>
      <c r="BN210" s="1922" t="e">
        <f>#N/A</f>
        <v>#N/A</v>
      </c>
      <c r="BO210" s="1922" t="e">
        <f t="shared" si="86"/>
        <v>#N/A</v>
      </c>
      <c r="BP210" s="1922" t="e">
        <f t="shared" si="86"/>
        <v>#N/A</v>
      </c>
      <c r="BQ210" s="1922" t="e">
        <f t="shared" si="86"/>
        <v>#N/A</v>
      </c>
      <c r="BR210" s="1922" t="e">
        <f t="shared" si="86"/>
        <v>#N/A</v>
      </c>
      <c r="BS210" s="1924"/>
      <c r="BT210" s="1924"/>
      <c r="BU210" s="1924"/>
      <c r="BV210" s="1924"/>
      <c r="BW210" s="1924"/>
      <c r="BX210" s="1924"/>
      <c r="BY210" s="1924"/>
      <c r="BZ210" s="1924"/>
      <c r="CA210" s="1925"/>
      <c r="CB210" s="1783"/>
      <c r="CC210" s="1926"/>
      <c r="CD210" s="1927"/>
      <c r="CE210" s="1927"/>
      <c r="CF210" s="2225"/>
      <c r="CG210" s="2002"/>
      <c r="CH210" s="1783"/>
      <c r="CI210" s="1783"/>
      <c r="CJ210" s="1783"/>
      <c r="CK210" s="1783"/>
      <c r="CL210" s="1783"/>
      <c r="CM210" s="1783"/>
      <c r="CN210" s="1783"/>
      <c r="CO210" s="1783"/>
      <c r="CP210" s="1783"/>
      <c r="CQ210" s="1783"/>
      <c r="CR210" s="1783"/>
      <c r="CS210" s="1783"/>
      <c r="CT210" s="1783"/>
    </row>
    <row r="211" spans="1:98" ht="14.4">
      <c r="A211" s="2068"/>
      <c r="B211" s="2004"/>
      <c r="C211" s="2541"/>
      <c r="D211" s="2113"/>
      <c r="E211" s="2048"/>
      <c r="F211" s="1891"/>
      <c r="G211" s="1892"/>
      <c r="H211" s="2070"/>
      <c r="I211" s="2226"/>
      <c r="J211" s="2227"/>
      <c r="K211" s="2227"/>
      <c r="L211" s="2227"/>
      <c r="M211" s="2227"/>
      <c r="N211" s="1685"/>
      <c r="O211" s="1898"/>
      <c r="P211" s="1918"/>
      <c r="Q211" s="2073"/>
      <c r="R211" s="1901"/>
      <c r="S211" s="1901"/>
      <c r="T211" s="1902"/>
      <c r="U211" s="1802"/>
      <c r="V211" s="2234">
        <v>5</v>
      </c>
      <c r="W211" s="2502"/>
      <c r="X211" s="2552"/>
      <c r="Y211" s="2552"/>
      <c r="Z211" s="2501"/>
      <c r="AA211" s="2231"/>
      <c r="AB211" s="1908"/>
      <c r="AC211" s="1908"/>
      <c r="AD211" s="1909"/>
      <c r="AE211" s="1885"/>
      <c r="AF211" s="1932"/>
      <c r="AG211" s="1934"/>
      <c r="AH211" s="1934"/>
      <c r="AI211" s="1934"/>
      <c r="AJ211" s="1935"/>
      <c r="AK211" s="1914"/>
      <c r="AL211" s="1915"/>
      <c r="AM211" s="1915"/>
      <c r="AN211" s="1916"/>
      <c r="AO211" s="1783"/>
      <c r="AP211" s="1917"/>
      <c r="AQ211" s="1918"/>
      <c r="AR211" s="1859"/>
      <c r="AS211" s="1919" t="e">
        <f>#N/A</f>
        <v>#N/A</v>
      </c>
      <c r="AT211" s="1920" t="e">
        <f>#N/A</f>
        <v>#N/A</v>
      </c>
      <c r="AU211" s="1920" t="e">
        <f>#N/A</f>
        <v>#N/A</v>
      </c>
      <c r="AV211" s="1920" t="e">
        <f>#N/A</f>
        <v>#N/A</v>
      </c>
      <c r="AW211" s="1921" t="e">
        <f t="shared" si="49"/>
        <v>#DIV/0!</v>
      </c>
      <c r="AX211" s="1921" t="e">
        <f t="shared" si="50"/>
        <v>#DIV/0!</v>
      </c>
      <c r="AY211" s="1921" t="e">
        <f t="shared" si="51"/>
        <v>#DIV/0!</v>
      </c>
      <c r="AZ211" s="1921" t="e">
        <f>#N/A</f>
        <v>#N/A</v>
      </c>
      <c r="BA211" s="1922" t="e">
        <f>#N/A</f>
        <v>#N/A</v>
      </c>
      <c r="BB211" s="1922" t="e">
        <f>#N/A</f>
        <v>#N/A</v>
      </c>
      <c r="BC211" s="1922" t="e">
        <f>#N/A</f>
        <v>#N/A</v>
      </c>
      <c r="BD211" s="1922" t="e">
        <f>#N/A</f>
        <v>#N/A</v>
      </c>
      <c r="BE211" s="1923">
        <v>0.2</v>
      </c>
      <c r="BF211" s="1923">
        <v>0.8</v>
      </c>
      <c r="BG211" s="1922" t="e">
        <f>#N/A</f>
        <v>#N/A</v>
      </c>
      <c r="BH211" s="1922" t="e">
        <f>#N/A</f>
        <v>#N/A</v>
      </c>
      <c r="BI211" s="1922" t="e">
        <f>#N/A</f>
        <v>#N/A</v>
      </c>
      <c r="BJ211" s="1922" t="e">
        <f t="shared" si="85"/>
        <v>#N/A</v>
      </c>
      <c r="BK211" s="1922" t="e">
        <f t="shared" si="85"/>
        <v>#N/A</v>
      </c>
      <c r="BL211" s="1922" t="e">
        <f>#N/A</f>
        <v>#N/A</v>
      </c>
      <c r="BM211" s="1922" t="e">
        <f>#N/A</f>
        <v>#N/A</v>
      </c>
      <c r="BN211" s="1922" t="e">
        <f>#N/A</f>
        <v>#N/A</v>
      </c>
      <c r="BO211" s="1922" t="e">
        <f t="shared" si="86"/>
        <v>#N/A</v>
      </c>
      <c r="BP211" s="1922" t="e">
        <f t="shared" si="86"/>
        <v>#N/A</v>
      </c>
      <c r="BQ211" s="1922" t="e">
        <f t="shared" si="86"/>
        <v>#N/A</v>
      </c>
      <c r="BR211" s="1922" t="e">
        <f t="shared" si="86"/>
        <v>#N/A</v>
      </c>
      <c r="BS211" s="1924"/>
      <c r="BT211" s="1924"/>
      <c r="BU211" s="1924"/>
      <c r="BV211" s="1924"/>
      <c r="BW211" s="1924"/>
      <c r="BX211" s="1924"/>
      <c r="BY211" s="1924"/>
      <c r="BZ211" s="1924"/>
      <c r="CA211" s="1925"/>
      <c r="CB211" s="1783"/>
      <c r="CC211" s="1926"/>
      <c r="CD211" s="1927"/>
      <c r="CE211" s="1927"/>
      <c r="CF211" s="2225"/>
      <c r="CG211" s="2002"/>
      <c r="CH211" s="1783"/>
      <c r="CI211" s="1783"/>
      <c r="CJ211" s="1783"/>
      <c r="CK211" s="1783"/>
      <c r="CL211" s="1783"/>
      <c r="CM211" s="1783"/>
      <c r="CN211" s="1783"/>
      <c r="CO211" s="1783"/>
      <c r="CP211" s="1783"/>
      <c r="CQ211" s="1783"/>
      <c r="CR211" s="1783"/>
      <c r="CS211" s="1783"/>
      <c r="CT211" s="1783"/>
    </row>
    <row r="212" spans="1:98" ht="14.4">
      <c r="A212" s="2068"/>
      <c r="B212" s="2004"/>
      <c r="C212" s="2541"/>
      <c r="D212" s="2113"/>
      <c r="E212" s="2048"/>
      <c r="F212" s="1891"/>
      <c r="G212" s="1892"/>
      <c r="H212" s="2070"/>
      <c r="I212" s="2226"/>
      <c r="J212" s="2227"/>
      <c r="K212" s="2227"/>
      <c r="L212" s="2227"/>
      <c r="M212" s="2227"/>
      <c r="N212" s="1685"/>
      <c r="O212" s="1898"/>
      <c r="P212" s="1918"/>
      <c r="Q212" s="2073"/>
      <c r="R212" s="1901"/>
      <c r="S212" s="1901"/>
      <c r="T212" s="1902"/>
      <c r="U212" s="1802"/>
      <c r="V212" s="2234">
        <v>6</v>
      </c>
      <c r="W212" s="2502"/>
      <c r="X212" s="2552"/>
      <c r="Y212" s="2552"/>
      <c r="Z212" s="2501"/>
      <c r="AA212" s="2231"/>
      <c r="AB212" s="1908"/>
      <c r="AC212" s="1908"/>
      <c r="AD212" s="1909"/>
      <c r="AE212" s="1885"/>
      <c r="AF212" s="1932"/>
      <c r="AG212" s="1934"/>
      <c r="AH212" s="1934"/>
      <c r="AI212" s="1934"/>
      <c r="AJ212" s="1935"/>
      <c r="AK212" s="1914"/>
      <c r="AL212" s="1915"/>
      <c r="AM212" s="1915"/>
      <c r="AN212" s="1916"/>
      <c r="AO212" s="1783"/>
      <c r="AP212" s="1917"/>
      <c r="AQ212" s="1918"/>
      <c r="AR212" s="1859"/>
      <c r="AS212" s="1919" t="e">
        <f>#N/A</f>
        <v>#N/A</v>
      </c>
      <c r="AT212" s="1920" t="e">
        <f>#N/A</f>
        <v>#N/A</v>
      </c>
      <c r="AU212" s="1920" t="e">
        <f>#N/A</f>
        <v>#N/A</v>
      </c>
      <c r="AV212" s="1920" t="e">
        <f>#N/A</f>
        <v>#N/A</v>
      </c>
      <c r="AW212" s="1921" t="e">
        <f t="shared" si="49"/>
        <v>#DIV/0!</v>
      </c>
      <c r="AX212" s="1921" t="e">
        <f t="shared" si="50"/>
        <v>#DIV/0!</v>
      </c>
      <c r="AY212" s="1921" t="e">
        <f t="shared" si="51"/>
        <v>#DIV/0!</v>
      </c>
      <c r="AZ212" s="1921" t="e">
        <f>#N/A</f>
        <v>#N/A</v>
      </c>
      <c r="BA212" s="1922" t="e">
        <f>#N/A</f>
        <v>#N/A</v>
      </c>
      <c r="BB212" s="1922" t="e">
        <f>#N/A</f>
        <v>#N/A</v>
      </c>
      <c r="BC212" s="1922" t="e">
        <f>#N/A</f>
        <v>#N/A</v>
      </c>
      <c r="BD212" s="1922" t="e">
        <f>#N/A</f>
        <v>#N/A</v>
      </c>
      <c r="BE212" s="1923">
        <v>0.2</v>
      </c>
      <c r="BF212" s="1923">
        <v>0.8</v>
      </c>
      <c r="BG212" s="1922" t="e">
        <f>#N/A</f>
        <v>#N/A</v>
      </c>
      <c r="BH212" s="1922" t="e">
        <f>#N/A</f>
        <v>#N/A</v>
      </c>
      <c r="BI212" s="1922" t="e">
        <f>#N/A</f>
        <v>#N/A</v>
      </c>
      <c r="BJ212" s="1922" t="e">
        <f t="shared" si="85"/>
        <v>#N/A</v>
      </c>
      <c r="BK212" s="1922" t="e">
        <f t="shared" si="85"/>
        <v>#N/A</v>
      </c>
      <c r="BL212" s="1922" t="e">
        <f>#N/A</f>
        <v>#N/A</v>
      </c>
      <c r="BM212" s="1922" t="e">
        <f>#N/A</f>
        <v>#N/A</v>
      </c>
      <c r="BN212" s="1922" t="e">
        <f>#N/A</f>
        <v>#N/A</v>
      </c>
      <c r="BO212" s="1922" t="e">
        <f t="shared" si="86"/>
        <v>#N/A</v>
      </c>
      <c r="BP212" s="1922" t="e">
        <f t="shared" si="86"/>
        <v>#N/A</v>
      </c>
      <c r="BQ212" s="1922" t="e">
        <f t="shared" si="86"/>
        <v>#N/A</v>
      </c>
      <c r="BR212" s="1922" t="e">
        <f t="shared" si="86"/>
        <v>#N/A</v>
      </c>
      <c r="BS212" s="1924"/>
      <c r="BT212" s="1924"/>
      <c r="BU212" s="1924"/>
      <c r="BV212" s="1924"/>
      <c r="BW212" s="1924"/>
      <c r="BX212" s="1924"/>
      <c r="BY212" s="1924"/>
      <c r="BZ212" s="1924"/>
      <c r="CA212" s="1925"/>
      <c r="CB212" s="1783"/>
      <c r="CC212" s="1926"/>
      <c r="CD212" s="1927"/>
      <c r="CE212" s="1927"/>
      <c r="CF212" s="2225"/>
      <c r="CG212" s="2002"/>
      <c r="CH212" s="1783"/>
      <c r="CI212" s="1783"/>
      <c r="CJ212" s="1783"/>
      <c r="CK212" s="1783"/>
      <c r="CL212" s="1783"/>
      <c r="CM212" s="1783"/>
      <c r="CN212" s="1783"/>
      <c r="CO212" s="1783"/>
      <c r="CP212" s="1783"/>
      <c r="CQ212" s="1783"/>
      <c r="CR212" s="1783"/>
      <c r="CS212" s="1783"/>
      <c r="CT212" s="1783"/>
    </row>
    <row r="213" spans="1:98" ht="14.4">
      <c r="A213" s="2068"/>
      <c r="B213" s="2004"/>
      <c r="C213" s="2541"/>
      <c r="D213" s="2113"/>
      <c r="E213" s="2048"/>
      <c r="F213" s="1891"/>
      <c r="G213" s="1892"/>
      <c r="H213" s="2070"/>
      <c r="I213" s="2226"/>
      <c r="J213" s="2227"/>
      <c r="K213" s="2227"/>
      <c r="L213" s="2227"/>
      <c r="M213" s="2227"/>
      <c r="N213" s="1685"/>
      <c r="O213" s="1898"/>
      <c r="P213" s="1918"/>
      <c r="Q213" s="2073"/>
      <c r="R213" s="1901"/>
      <c r="S213" s="1901"/>
      <c r="T213" s="1902"/>
      <c r="U213" s="1802"/>
      <c r="V213" s="2234">
        <v>7</v>
      </c>
      <c r="W213" s="2502"/>
      <c r="X213" s="2552"/>
      <c r="Y213" s="2552"/>
      <c r="Z213" s="2501"/>
      <c r="AA213" s="2231"/>
      <c r="AB213" s="1908"/>
      <c r="AC213" s="1908"/>
      <c r="AD213" s="1909"/>
      <c r="AE213" s="1885"/>
      <c r="AF213" s="1932"/>
      <c r="AG213" s="1934"/>
      <c r="AH213" s="1934"/>
      <c r="AI213" s="1934"/>
      <c r="AJ213" s="1935"/>
      <c r="AK213" s="1914"/>
      <c r="AL213" s="1915"/>
      <c r="AM213" s="1915"/>
      <c r="AN213" s="1916"/>
      <c r="AO213" s="1783"/>
      <c r="AP213" s="1917"/>
      <c r="AQ213" s="1918"/>
      <c r="AR213" s="1859"/>
      <c r="AS213" s="1919" t="e">
        <f>#N/A</f>
        <v>#N/A</v>
      </c>
      <c r="AT213" s="1920" t="e">
        <f>#N/A</f>
        <v>#N/A</v>
      </c>
      <c r="AU213" s="1920" t="e">
        <f>#N/A</f>
        <v>#N/A</v>
      </c>
      <c r="AV213" s="1920" t="e">
        <f>#N/A</f>
        <v>#N/A</v>
      </c>
      <c r="AW213" s="1921" t="e">
        <f t="shared" si="49"/>
        <v>#DIV/0!</v>
      </c>
      <c r="AX213" s="1921" t="e">
        <f t="shared" si="50"/>
        <v>#DIV/0!</v>
      </c>
      <c r="AY213" s="1921" t="e">
        <f t="shared" si="51"/>
        <v>#DIV/0!</v>
      </c>
      <c r="AZ213" s="1921" t="e">
        <f>#N/A</f>
        <v>#N/A</v>
      </c>
      <c r="BA213" s="1922" t="e">
        <f>#N/A</f>
        <v>#N/A</v>
      </c>
      <c r="BB213" s="1922" t="e">
        <f>#N/A</f>
        <v>#N/A</v>
      </c>
      <c r="BC213" s="1922" t="e">
        <f>#N/A</f>
        <v>#N/A</v>
      </c>
      <c r="BD213" s="1922" t="e">
        <f>#N/A</f>
        <v>#N/A</v>
      </c>
      <c r="BE213" s="1923">
        <v>0.2</v>
      </c>
      <c r="BF213" s="1923">
        <v>0.8</v>
      </c>
      <c r="BG213" s="1922" t="e">
        <f>#N/A</f>
        <v>#N/A</v>
      </c>
      <c r="BH213" s="1922" t="e">
        <f>#N/A</f>
        <v>#N/A</v>
      </c>
      <c r="BI213" s="1922" t="e">
        <f>#N/A</f>
        <v>#N/A</v>
      </c>
      <c r="BJ213" s="1922" t="e">
        <f t="shared" si="85"/>
        <v>#N/A</v>
      </c>
      <c r="BK213" s="1922" t="e">
        <f t="shared" si="85"/>
        <v>#N/A</v>
      </c>
      <c r="BL213" s="1922" t="e">
        <f>#N/A</f>
        <v>#N/A</v>
      </c>
      <c r="BM213" s="1922" t="e">
        <f>#N/A</f>
        <v>#N/A</v>
      </c>
      <c r="BN213" s="1922" t="e">
        <f>#N/A</f>
        <v>#N/A</v>
      </c>
      <c r="BO213" s="1922" t="e">
        <f t="shared" si="86"/>
        <v>#N/A</v>
      </c>
      <c r="BP213" s="1922" t="e">
        <f t="shared" si="86"/>
        <v>#N/A</v>
      </c>
      <c r="BQ213" s="1922" t="e">
        <f t="shared" si="86"/>
        <v>#N/A</v>
      </c>
      <c r="BR213" s="1922" t="e">
        <f t="shared" si="86"/>
        <v>#N/A</v>
      </c>
      <c r="BS213" s="1924"/>
      <c r="BT213" s="1924"/>
      <c r="BU213" s="1924"/>
      <c r="BV213" s="1924"/>
      <c r="BW213" s="1924"/>
      <c r="BX213" s="1924"/>
      <c r="BY213" s="1924"/>
      <c r="BZ213" s="1924"/>
      <c r="CA213" s="1925"/>
      <c r="CB213" s="1783"/>
      <c r="CC213" s="1926"/>
      <c r="CD213" s="1927"/>
      <c r="CE213" s="1927"/>
      <c r="CF213" s="2225"/>
      <c r="CG213" s="2002"/>
      <c r="CH213" s="1783"/>
      <c r="CI213" s="1783"/>
      <c r="CJ213" s="1783"/>
      <c r="CK213" s="1783"/>
      <c r="CL213" s="1783"/>
      <c r="CM213" s="1783"/>
      <c r="CN213" s="1783"/>
      <c r="CO213" s="1783"/>
      <c r="CP213" s="1783"/>
      <c r="CQ213" s="1783"/>
      <c r="CR213" s="1783"/>
      <c r="CS213" s="1783"/>
      <c r="CT213" s="1783"/>
    </row>
    <row r="214" spans="1:98" ht="14.4">
      <c r="A214" s="2068"/>
      <c r="B214" s="2004"/>
      <c r="C214" s="2541"/>
      <c r="D214" s="2113"/>
      <c r="E214" s="2048"/>
      <c r="F214" s="1891"/>
      <c r="G214" s="1892"/>
      <c r="H214" s="2070"/>
      <c r="I214" s="2226"/>
      <c r="J214" s="2227"/>
      <c r="K214" s="2227"/>
      <c r="L214" s="2227"/>
      <c r="M214" s="2227"/>
      <c r="N214" s="1685"/>
      <c r="O214" s="1898"/>
      <c r="P214" s="1918"/>
      <c r="Q214" s="2073"/>
      <c r="R214" s="1901"/>
      <c r="S214" s="1901"/>
      <c r="T214" s="1902"/>
      <c r="U214" s="1802"/>
      <c r="V214" s="2234">
        <v>8</v>
      </c>
      <c r="W214" s="2502"/>
      <c r="X214" s="2552"/>
      <c r="Y214" s="2552"/>
      <c r="Z214" s="2501"/>
      <c r="AA214" s="2231"/>
      <c r="AB214" s="1908"/>
      <c r="AC214" s="1908"/>
      <c r="AD214" s="1909"/>
      <c r="AE214" s="1885"/>
      <c r="AF214" s="1932"/>
      <c r="AG214" s="1934"/>
      <c r="AH214" s="1934"/>
      <c r="AI214" s="1934"/>
      <c r="AJ214" s="1935"/>
      <c r="AK214" s="1914"/>
      <c r="AL214" s="1915"/>
      <c r="AM214" s="1915"/>
      <c r="AN214" s="1916"/>
      <c r="AO214" s="1783"/>
      <c r="AP214" s="1917"/>
      <c r="AQ214" s="1918"/>
      <c r="AR214" s="1859"/>
      <c r="AS214" s="1919" t="e">
        <f>#N/A</f>
        <v>#N/A</v>
      </c>
      <c r="AT214" s="1920" t="e">
        <f>#N/A</f>
        <v>#N/A</v>
      </c>
      <c r="AU214" s="1920" t="e">
        <f>#N/A</f>
        <v>#N/A</v>
      </c>
      <c r="AV214" s="1920" t="e">
        <f>#N/A</f>
        <v>#N/A</v>
      </c>
      <c r="AW214" s="1921" t="e">
        <f t="shared" si="49"/>
        <v>#DIV/0!</v>
      </c>
      <c r="AX214" s="1921" t="e">
        <f t="shared" si="50"/>
        <v>#DIV/0!</v>
      </c>
      <c r="AY214" s="1921" t="e">
        <f t="shared" si="51"/>
        <v>#DIV/0!</v>
      </c>
      <c r="AZ214" s="1921" t="e">
        <f>#N/A</f>
        <v>#N/A</v>
      </c>
      <c r="BA214" s="1922" t="e">
        <f>#N/A</f>
        <v>#N/A</v>
      </c>
      <c r="BB214" s="1922" t="e">
        <f>#N/A</f>
        <v>#N/A</v>
      </c>
      <c r="BC214" s="1922" t="e">
        <f>#N/A</f>
        <v>#N/A</v>
      </c>
      <c r="BD214" s="1922" t="e">
        <f>#N/A</f>
        <v>#N/A</v>
      </c>
      <c r="BE214" s="1923">
        <v>0.2</v>
      </c>
      <c r="BF214" s="1923">
        <v>0.8</v>
      </c>
      <c r="BG214" s="1922" t="e">
        <f>#N/A</f>
        <v>#N/A</v>
      </c>
      <c r="BH214" s="1922" t="e">
        <f>#N/A</f>
        <v>#N/A</v>
      </c>
      <c r="BI214" s="1922" t="e">
        <f>#N/A</f>
        <v>#N/A</v>
      </c>
      <c r="BJ214" s="1922" t="e">
        <f t="shared" si="85"/>
        <v>#N/A</v>
      </c>
      <c r="BK214" s="1922" t="e">
        <f t="shared" si="85"/>
        <v>#N/A</v>
      </c>
      <c r="BL214" s="1922" t="e">
        <f>#N/A</f>
        <v>#N/A</v>
      </c>
      <c r="BM214" s="1922" t="e">
        <f>#N/A</f>
        <v>#N/A</v>
      </c>
      <c r="BN214" s="1922" t="e">
        <f>#N/A</f>
        <v>#N/A</v>
      </c>
      <c r="BO214" s="1922" t="e">
        <f t="shared" si="86"/>
        <v>#N/A</v>
      </c>
      <c r="BP214" s="1922" t="e">
        <f t="shared" si="86"/>
        <v>#N/A</v>
      </c>
      <c r="BQ214" s="1922" t="e">
        <f t="shared" si="86"/>
        <v>#N/A</v>
      </c>
      <c r="BR214" s="1922" t="e">
        <f t="shared" si="86"/>
        <v>#N/A</v>
      </c>
      <c r="BS214" s="1924"/>
      <c r="BT214" s="1924"/>
      <c r="BU214" s="1924"/>
      <c r="BV214" s="1924"/>
      <c r="BW214" s="1924"/>
      <c r="BX214" s="1924"/>
      <c r="BY214" s="1924"/>
      <c r="BZ214" s="1924"/>
      <c r="CA214" s="1925"/>
      <c r="CB214" s="1783"/>
      <c r="CC214" s="1926"/>
      <c r="CD214" s="1927"/>
      <c r="CE214" s="1927"/>
      <c r="CF214" s="2225"/>
      <c r="CG214" s="2002"/>
      <c r="CH214" s="1783"/>
      <c r="CI214" s="1783"/>
      <c r="CJ214" s="1783"/>
      <c r="CK214" s="1783"/>
      <c r="CL214" s="1783"/>
      <c r="CM214" s="1783"/>
      <c r="CN214" s="1783"/>
      <c r="CO214" s="1783"/>
      <c r="CP214" s="1783"/>
      <c r="CQ214" s="1783"/>
      <c r="CR214" s="1783"/>
      <c r="CS214" s="1783"/>
      <c r="CT214" s="1783"/>
    </row>
    <row r="215" spans="1:98" ht="14.4">
      <c r="A215" s="2068"/>
      <c r="B215" s="2004"/>
      <c r="C215" s="2541"/>
      <c r="D215" s="2113"/>
      <c r="E215" s="2048"/>
      <c r="F215" s="1891"/>
      <c r="G215" s="1892"/>
      <c r="H215" s="2070"/>
      <c r="I215" s="2226"/>
      <c r="J215" s="2227"/>
      <c r="K215" s="2227"/>
      <c r="L215" s="2227"/>
      <c r="M215" s="2227"/>
      <c r="N215" s="1685"/>
      <c r="O215" s="1898"/>
      <c r="P215" s="1918"/>
      <c r="Q215" s="2073"/>
      <c r="R215" s="1901"/>
      <c r="S215" s="1901"/>
      <c r="T215" s="1902"/>
      <c r="U215" s="1802"/>
      <c r="V215" s="2234">
        <v>9</v>
      </c>
      <c r="W215" s="2502"/>
      <c r="X215" s="2552"/>
      <c r="Y215" s="2552"/>
      <c r="Z215" s="2501"/>
      <c r="AA215" s="2231"/>
      <c r="AB215" s="1908"/>
      <c r="AC215" s="1908"/>
      <c r="AD215" s="1909"/>
      <c r="AE215" s="1885"/>
      <c r="AF215" s="1932"/>
      <c r="AG215" s="1934"/>
      <c r="AH215" s="1934"/>
      <c r="AI215" s="1934"/>
      <c r="AJ215" s="1935"/>
      <c r="AK215" s="1914"/>
      <c r="AL215" s="1915"/>
      <c r="AM215" s="1915"/>
      <c r="AN215" s="1916"/>
      <c r="AO215" s="1783"/>
      <c r="AP215" s="1917"/>
      <c r="AQ215" s="1918"/>
      <c r="AR215" s="1859"/>
      <c r="AS215" s="1919" t="e">
        <f>#N/A</f>
        <v>#N/A</v>
      </c>
      <c r="AT215" s="1920" t="e">
        <f>#N/A</f>
        <v>#N/A</v>
      </c>
      <c r="AU215" s="1920" t="e">
        <f>#N/A</f>
        <v>#N/A</v>
      </c>
      <c r="AV215" s="1920" t="e">
        <f>#N/A</f>
        <v>#N/A</v>
      </c>
      <c r="AW215" s="1921" t="e">
        <f t="shared" si="49"/>
        <v>#DIV/0!</v>
      </c>
      <c r="AX215" s="1921" t="e">
        <f t="shared" si="50"/>
        <v>#DIV/0!</v>
      </c>
      <c r="AY215" s="1921" t="e">
        <f t="shared" si="51"/>
        <v>#DIV/0!</v>
      </c>
      <c r="AZ215" s="1921" t="e">
        <f>#N/A</f>
        <v>#N/A</v>
      </c>
      <c r="BA215" s="1922" t="e">
        <f>#N/A</f>
        <v>#N/A</v>
      </c>
      <c r="BB215" s="1922" t="e">
        <f>#N/A</f>
        <v>#N/A</v>
      </c>
      <c r="BC215" s="1922" t="e">
        <f>#N/A</f>
        <v>#N/A</v>
      </c>
      <c r="BD215" s="1922" t="e">
        <f>#N/A</f>
        <v>#N/A</v>
      </c>
      <c r="BE215" s="1923">
        <v>0.2</v>
      </c>
      <c r="BF215" s="1923">
        <v>0.8</v>
      </c>
      <c r="BG215" s="1922" t="e">
        <f>#N/A</f>
        <v>#N/A</v>
      </c>
      <c r="BH215" s="1922" t="e">
        <f>#N/A</f>
        <v>#N/A</v>
      </c>
      <c r="BI215" s="1922" t="e">
        <f>#N/A</f>
        <v>#N/A</v>
      </c>
      <c r="BJ215" s="1922" t="e">
        <f t="shared" si="85"/>
        <v>#N/A</v>
      </c>
      <c r="BK215" s="1922" t="e">
        <f t="shared" si="85"/>
        <v>#N/A</v>
      </c>
      <c r="BL215" s="1922" t="e">
        <f>#N/A</f>
        <v>#N/A</v>
      </c>
      <c r="BM215" s="1922" t="e">
        <f>#N/A</f>
        <v>#N/A</v>
      </c>
      <c r="BN215" s="1922" t="e">
        <f>#N/A</f>
        <v>#N/A</v>
      </c>
      <c r="BO215" s="1922" t="e">
        <f t="shared" si="86"/>
        <v>#N/A</v>
      </c>
      <c r="BP215" s="1922" t="e">
        <f t="shared" si="86"/>
        <v>#N/A</v>
      </c>
      <c r="BQ215" s="1922" t="e">
        <f t="shared" si="86"/>
        <v>#N/A</v>
      </c>
      <c r="BR215" s="1922" t="e">
        <f t="shared" si="86"/>
        <v>#N/A</v>
      </c>
      <c r="BS215" s="1924"/>
      <c r="BT215" s="1924"/>
      <c r="BU215" s="1924"/>
      <c r="BV215" s="1924"/>
      <c r="BW215" s="1924"/>
      <c r="BX215" s="1924"/>
      <c r="BY215" s="1924"/>
      <c r="BZ215" s="1924"/>
      <c r="CA215" s="1925"/>
      <c r="CB215" s="1783"/>
      <c r="CC215" s="1926"/>
      <c r="CD215" s="1927"/>
      <c r="CE215" s="1927"/>
      <c r="CF215" s="2225"/>
      <c r="CG215" s="2002"/>
      <c r="CH215" s="1783"/>
      <c r="CI215" s="1783"/>
      <c r="CJ215" s="1783"/>
      <c r="CK215" s="1783"/>
      <c r="CL215" s="1783"/>
      <c r="CM215" s="1783"/>
      <c r="CN215" s="1783"/>
      <c r="CO215" s="1783"/>
      <c r="CP215" s="1783"/>
      <c r="CQ215" s="1783"/>
      <c r="CR215" s="1783"/>
      <c r="CS215" s="1783"/>
      <c r="CT215" s="1783"/>
    </row>
    <row r="216" spans="1:98" thickBot="1">
      <c r="A216" s="2308"/>
      <c r="B216" s="2543"/>
      <c r="C216" s="2544"/>
      <c r="D216" s="2389"/>
      <c r="E216" s="2390"/>
      <c r="F216" s="2352"/>
      <c r="G216" s="2353"/>
      <c r="H216" s="2391"/>
      <c r="I216" s="2392"/>
      <c r="J216" s="2393"/>
      <c r="K216" s="2393"/>
      <c r="L216" s="2393"/>
      <c r="M216" s="2393"/>
      <c r="N216" s="2394"/>
      <c r="O216" s="2359"/>
      <c r="P216" s="2360"/>
      <c r="Q216" s="2361"/>
      <c r="R216" s="2362"/>
      <c r="S216" s="2362"/>
      <c r="T216" s="2363"/>
      <c r="U216" s="1802"/>
      <c r="V216" s="2533">
        <v>10</v>
      </c>
      <c r="W216" s="2534"/>
      <c r="X216" s="2553"/>
      <c r="Y216" s="2553"/>
      <c r="Z216" s="2536"/>
      <c r="AA216" s="2472"/>
      <c r="AB216" s="1951"/>
      <c r="AC216" s="1951"/>
      <c r="AD216" s="1952"/>
      <c r="AE216" s="1885"/>
      <c r="AF216" s="2366"/>
      <c r="AG216" s="2368"/>
      <c r="AH216" s="2368"/>
      <c r="AI216" s="2368"/>
      <c r="AJ216" s="2369"/>
      <c r="AK216" s="2370"/>
      <c r="AL216" s="2371"/>
      <c r="AM216" s="2371"/>
      <c r="AN216" s="2372"/>
      <c r="AO216" s="1783"/>
      <c r="AP216" s="2373"/>
      <c r="AQ216" s="2360"/>
      <c r="AR216" s="1859"/>
      <c r="AS216" s="1962" t="e">
        <f>#N/A</f>
        <v>#N/A</v>
      </c>
      <c r="AT216" s="2374" t="e">
        <f>#N/A</f>
        <v>#N/A</v>
      </c>
      <c r="AU216" s="2374" t="e">
        <f>#N/A</f>
        <v>#N/A</v>
      </c>
      <c r="AV216" s="2374" t="e">
        <f>#N/A</f>
        <v>#N/A</v>
      </c>
      <c r="AW216" s="2375" t="e">
        <f t="shared" si="49"/>
        <v>#DIV/0!</v>
      </c>
      <c r="AX216" s="2375" t="e">
        <f t="shared" si="50"/>
        <v>#DIV/0!</v>
      </c>
      <c r="AY216" s="2375" t="e">
        <f t="shared" si="51"/>
        <v>#DIV/0!</v>
      </c>
      <c r="AZ216" s="2375" t="e">
        <f>#N/A</f>
        <v>#N/A</v>
      </c>
      <c r="BA216" s="1966" t="e">
        <f>#N/A</f>
        <v>#N/A</v>
      </c>
      <c r="BB216" s="1966" t="e">
        <f>#N/A</f>
        <v>#N/A</v>
      </c>
      <c r="BC216" s="1966" t="e">
        <f>#N/A</f>
        <v>#N/A</v>
      </c>
      <c r="BD216" s="1966" t="e">
        <f>#N/A</f>
        <v>#N/A</v>
      </c>
      <c r="BE216" s="1965">
        <v>0.2</v>
      </c>
      <c r="BF216" s="1965">
        <v>0.8</v>
      </c>
      <c r="BG216" s="1966" t="e">
        <f>#N/A</f>
        <v>#N/A</v>
      </c>
      <c r="BH216" s="1966" t="e">
        <f>#N/A</f>
        <v>#N/A</v>
      </c>
      <c r="BI216" s="1966" t="e">
        <f>#N/A</f>
        <v>#N/A</v>
      </c>
      <c r="BJ216" s="1966" t="e">
        <f t="shared" si="85"/>
        <v>#N/A</v>
      </c>
      <c r="BK216" s="1966" t="e">
        <f t="shared" si="85"/>
        <v>#N/A</v>
      </c>
      <c r="BL216" s="1966" t="e">
        <f>#N/A</f>
        <v>#N/A</v>
      </c>
      <c r="BM216" s="1966" t="e">
        <f>#N/A</f>
        <v>#N/A</v>
      </c>
      <c r="BN216" s="1966" t="e">
        <f>#N/A</f>
        <v>#N/A</v>
      </c>
      <c r="BO216" s="1966" t="e">
        <f t="shared" si="86"/>
        <v>#N/A</v>
      </c>
      <c r="BP216" s="1966" t="e">
        <f t="shared" si="86"/>
        <v>#N/A</v>
      </c>
      <c r="BQ216" s="1966" t="e">
        <f t="shared" si="86"/>
        <v>#N/A</v>
      </c>
      <c r="BR216" s="1966" t="e">
        <f t="shared" si="86"/>
        <v>#N/A</v>
      </c>
      <c r="BS216" s="1816"/>
      <c r="BT216" s="1816"/>
      <c r="BU216" s="1816"/>
      <c r="BV216" s="1816"/>
      <c r="BW216" s="1816"/>
      <c r="BX216" s="1816"/>
      <c r="BY216" s="1816"/>
      <c r="BZ216" s="1816"/>
      <c r="CA216" s="1817"/>
      <c r="CB216" s="1783"/>
      <c r="CC216" s="1967"/>
      <c r="CD216" s="1968"/>
      <c r="CE216" s="1968"/>
      <c r="CF216" s="2376"/>
      <c r="CG216" s="2377"/>
      <c r="CH216" s="1783"/>
      <c r="CI216" s="1783"/>
      <c r="CJ216" s="1783"/>
      <c r="CK216" s="1783"/>
      <c r="CL216" s="1783"/>
      <c r="CM216" s="1783"/>
      <c r="CN216" s="1783"/>
      <c r="CO216" s="1783"/>
      <c r="CP216" s="1783"/>
      <c r="CQ216" s="1783"/>
      <c r="CR216" s="1783"/>
      <c r="CS216" s="1783"/>
      <c r="CT216" s="1783"/>
    </row>
    <row r="217" spans="1:98" ht="14.4">
      <c r="A217" s="1829">
        <v>18</v>
      </c>
      <c r="B217" s="2537"/>
      <c r="C217" s="2538"/>
      <c r="D217" s="1871"/>
      <c r="E217" s="2399"/>
      <c r="F217" s="1833"/>
      <c r="G217" s="1872"/>
      <c r="H217" s="1835"/>
      <c r="I217" s="1836"/>
      <c r="J217" s="1837"/>
      <c r="K217" s="1837"/>
      <c r="L217" s="1837"/>
      <c r="M217" s="1837"/>
      <c r="N217" s="1839"/>
      <c r="O217" s="2378"/>
      <c r="P217" s="2539"/>
      <c r="Q217" s="1842"/>
      <c r="R217" s="1843"/>
      <c r="S217" s="1843"/>
      <c r="T217" s="1844"/>
      <c r="U217" s="1885"/>
      <c r="V217" s="2241">
        <v>1</v>
      </c>
      <c r="W217" s="2378"/>
      <c r="X217" s="2554"/>
      <c r="Y217" s="2554"/>
      <c r="Z217" s="2539"/>
      <c r="AA217" s="1848"/>
      <c r="AB217" s="1849"/>
      <c r="AC217" s="1849"/>
      <c r="AD217" s="1850"/>
      <c r="AE217" s="1885"/>
      <c r="AF217" s="1851"/>
      <c r="AG217" s="1887"/>
      <c r="AH217" s="1887"/>
      <c r="AI217" s="1887"/>
      <c r="AJ217" s="1853"/>
      <c r="AK217" s="1854"/>
      <c r="AL217" s="1855"/>
      <c r="AM217" s="1855"/>
      <c r="AN217" s="1856"/>
      <c r="AO217" s="2233"/>
      <c r="AP217" s="1857"/>
      <c r="AQ217" s="1858"/>
      <c r="AR217" s="1859"/>
      <c r="AS217" s="1860" t="e">
        <f>#N/A</f>
        <v>#N/A</v>
      </c>
      <c r="AT217" s="2344" t="e">
        <f>#N/A</f>
        <v>#N/A</v>
      </c>
      <c r="AU217" s="2344" t="e">
        <f>#N/A</f>
        <v>#N/A</v>
      </c>
      <c r="AV217" s="2344" t="e">
        <f>#N/A</f>
        <v>#N/A</v>
      </c>
      <c r="AW217" s="1997" t="e">
        <f t="shared" si="49"/>
        <v>#DIV/0!</v>
      </c>
      <c r="AX217" s="1997" t="e">
        <f t="shared" si="50"/>
        <v>#DIV/0!</v>
      </c>
      <c r="AY217" s="1997" t="e">
        <f t="shared" si="51"/>
        <v>#DIV/0!</v>
      </c>
      <c r="AZ217" s="1997" t="e">
        <f>#N/A</f>
        <v>#N/A</v>
      </c>
      <c r="BA217" s="1998" t="e">
        <f>#N/A</f>
        <v>#N/A</v>
      </c>
      <c r="BB217" s="1998" t="e">
        <f>#N/A</f>
        <v>#N/A</v>
      </c>
      <c r="BC217" s="1998" t="e">
        <f>#N/A</f>
        <v>#N/A</v>
      </c>
      <c r="BD217" s="1998" t="e">
        <f>#N/A</f>
        <v>#N/A</v>
      </c>
      <c r="BE217" s="2345">
        <v>0.2</v>
      </c>
      <c r="BF217" s="2345">
        <v>0.8</v>
      </c>
      <c r="BG217" s="1998" t="e">
        <f>#N/A</f>
        <v>#N/A</v>
      </c>
      <c r="BH217" s="1998" t="e">
        <f>#N/A</f>
        <v>#N/A</v>
      </c>
      <c r="BI217" s="1998" t="e">
        <f>#N/A</f>
        <v>#N/A</v>
      </c>
      <c r="BJ217" s="1998" t="e">
        <f t="shared" si="85"/>
        <v>#N/A</v>
      </c>
      <c r="BK217" s="1998" t="e">
        <f t="shared" si="85"/>
        <v>#N/A</v>
      </c>
      <c r="BL217" s="1998" t="e">
        <f>#N/A</f>
        <v>#N/A</v>
      </c>
      <c r="BM217" s="1998" t="e">
        <f>#N/A</f>
        <v>#N/A</v>
      </c>
      <c r="BN217" s="1998" t="e">
        <f>#N/A</f>
        <v>#N/A</v>
      </c>
      <c r="BO217" s="1998" t="e">
        <f t="shared" si="86"/>
        <v>#N/A</v>
      </c>
      <c r="BP217" s="1863" t="e">
        <f t="shared" si="86"/>
        <v>#N/A</v>
      </c>
      <c r="BQ217" s="1863" t="e">
        <f t="shared" si="86"/>
        <v>#N/A</v>
      </c>
      <c r="BR217" s="1863" t="e">
        <f t="shared" si="86"/>
        <v>#N/A</v>
      </c>
      <c r="BS217" s="2346" t="e">
        <f t="shared" ref="BS217:BV217" si="87">AVERAGEIF(BO217:BO226,"&lt;&gt;#¡DIV/0!")</f>
        <v>#N/A</v>
      </c>
      <c r="BT217" s="2346" t="e">
        <f t="shared" si="87"/>
        <v>#N/A</v>
      </c>
      <c r="BU217" s="2346" t="e">
        <f t="shared" si="87"/>
        <v>#N/A</v>
      </c>
      <c r="BV217" s="2346" t="e">
        <f t="shared" si="87"/>
        <v>#N/A</v>
      </c>
      <c r="BW217" s="1866" t="e">
        <f>+C217*BS217</f>
        <v>#N/A</v>
      </c>
      <c r="BX217" s="1866" t="e">
        <f>+C217*BT217</f>
        <v>#N/A</v>
      </c>
      <c r="BY217" s="1866" t="e">
        <f>+C217*BU217</f>
        <v>#N/A</v>
      </c>
      <c r="BZ217" s="1866" t="e">
        <f>+C217*BV217</f>
        <v>#N/A</v>
      </c>
      <c r="CA217" s="2347" t="e">
        <f>SUM(BW217:BZ226)</f>
        <v>#N/A</v>
      </c>
      <c r="CB217" s="1783"/>
      <c r="CC217" s="1868" t="e">
        <f t="shared" ref="CC217:CF217" si="88">+Q217/$N$217</f>
        <v>#DIV/0!</v>
      </c>
      <c r="CD217" s="1869" t="e">
        <f t="shared" si="88"/>
        <v>#DIV/0!</v>
      </c>
      <c r="CE217" s="1869" t="e">
        <f t="shared" si="88"/>
        <v>#DIV/0!</v>
      </c>
      <c r="CF217" s="2348" t="e">
        <f t="shared" si="88"/>
        <v>#DIV/0!</v>
      </c>
      <c r="CG217" s="2349" t="e">
        <f>AVERAGE(CC217:CF226)</f>
        <v>#DIV/0!</v>
      </c>
      <c r="CH217" s="1783"/>
      <c r="CI217" s="1783"/>
      <c r="CJ217" s="1783"/>
      <c r="CK217" s="1783"/>
      <c r="CL217" s="1783"/>
      <c r="CM217" s="1783"/>
      <c r="CN217" s="1783"/>
      <c r="CO217" s="1783"/>
      <c r="CP217" s="1783"/>
      <c r="CQ217" s="1783"/>
      <c r="CR217" s="1783"/>
      <c r="CS217" s="1783"/>
      <c r="CT217" s="1783"/>
    </row>
    <row r="218" spans="1:98" ht="15.75" customHeight="1">
      <c r="A218" s="2068"/>
      <c r="B218" s="2004"/>
      <c r="C218" s="2541"/>
      <c r="D218" s="2113"/>
      <c r="E218" s="2048"/>
      <c r="F218" s="1891"/>
      <c r="G218" s="1892"/>
      <c r="H218" s="2070"/>
      <c r="I218" s="2226"/>
      <c r="J218" s="2227"/>
      <c r="K218" s="2227"/>
      <c r="L218" s="2227"/>
      <c r="M218" s="2227"/>
      <c r="N218" s="1685"/>
      <c r="O218" s="1898"/>
      <c r="P218" s="1918"/>
      <c r="Q218" s="2073"/>
      <c r="R218" s="1901"/>
      <c r="S218" s="1901"/>
      <c r="T218" s="1902"/>
      <c r="U218" s="1802"/>
      <c r="V218" s="2234">
        <v>2</v>
      </c>
      <c r="W218" s="2502"/>
      <c r="X218" s="2552"/>
      <c r="Y218" s="2552"/>
      <c r="Z218" s="2501"/>
      <c r="AA218" s="2231"/>
      <c r="AB218" s="1908"/>
      <c r="AC218" s="1908"/>
      <c r="AD218" s="1909"/>
      <c r="AE218" s="1885"/>
      <c r="AF218" s="1932"/>
      <c r="AG218" s="1934"/>
      <c r="AH218" s="1934"/>
      <c r="AI218" s="1934"/>
      <c r="AJ218" s="1935"/>
      <c r="AK218" s="1914"/>
      <c r="AL218" s="1915"/>
      <c r="AM218" s="1915"/>
      <c r="AN218" s="1916"/>
      <c r="AO218" s="1783"/>
      <c r="AP218" s="1917"/>
      <c r="AQ218" s="1918"/>
      <c r="AR218" s="1859"/>
      <c r="AS218" s="1919" t="e">
        <f>#N/A</f>
        <v>#N/A</v>
      </c>
      <c r="AT218" s="1920" t="e">
        <f>#N/A</f>
        <v>#N/A</v>
      </c>
      <c r="AU218" s="1920" t="e">
        <f>#N/A</f>
        <v>#N/A</v>
      </c>
      <c r="AV218" s="1920" t="e">
        <f>#N/A</f>
        <v>#N/A</v>
      </c>
      <c r="AW218" s="1921" t="e">
        <f t="shared" si="49"/>
        <v>#DIV/0!</v>
      </c>
      <c r="AX218" s="1921" t="e">
        <f t="shared" si="50"/>
        <v>#DIV/0!</v>
      </c>
      <c r="AY218" s="1921" t="e">
        <f t="shared" si="51"/>
        <v>#DIV/0!</v>
      </c>
      <c r="AZ218" s="1921" t="e">
        <f>#N/A</f>
        <v>#N/A</v>
      </c>
      <c r="BA218" s="1922" t="e">
        <f>#N/A</f>
        <v>#N/A</v>
      </c>
      <c r="BB218" s="1922" t="e">
        <f>#N/A</f>
        <v>#N/A</v>
      </c>
      <c r="BC218" s="1922" t="e">
        <f>#N/A</f>
        <v>#N/A</v>
      </c>
      <c r="BD218" s="1922" t="e">
        <f>#N/A</f>
        <v>#N/A</v>
      </c>
      <c r="BE218" s="1923">
        <v>0.2</v>
      </c>
      <c r="BF218" s="1923">
        <v>0.8</v>
      </c>
      <c r="BG218" s="1922" t="e">
        <f>#N/A</f>
        <v>#N/A</v>
      </c>
      <c r="BH218" s="1922" t="e">
        <f>#N/A</f>
        <v>#N/A</v>
      </c>
      <c r="BI218" s="1922" t="e">
        <f>#N/A</f>
        <v>#N/A</v>
      </c>
      <c r="BJ218" s="1922" t="e">
        <f t="shared" si="85"/>
        <v>#N/A</v>
      </c>
      <c r="BK218" s="1922" t="e">
        <f t="shared" si="85"/>
        <v>#N/A</v>
      </c>
      <c r="BL218" s="1922" t="e">
        <f>#N/A</f>
        <v>#N/A</v>
      </c>
      <c r="BM218" s="1922" t="e">
        <f>#N/A</f>
        <v>#N/A</v>
      </c>
      <c r="BN218" s="1922" t="e">
        <f>#N/A</f>
        <v>#N/A</v>
      </c>
      <c r="BO218" s="1922" t="e">
        <f t="shared" si="86"/>
        <v>#N/A</v>
      </c>
      <c r="BP218" s="1922" t="e">
        <f t="shared" si="86"/>
        <v>#N/A</v>
      </c>
      <c r="BQ218" s="1922" t="e">
        <f t="shared" si="86"/>
        <v>#N/A</v>
      </c>
      <c r="BR218" s="1922" t="e">
        <f t="shared" si="86"/>
        <v>#N/A</v>
      </c>
      <c r="BS218" s="1924"/>
      <c r="BT218" s="1924"/>
      <c r="BU218" s="1924"/>
      <c r="BV218" s="1924"/>
      <c r="BW218" s="1924"/>
      <c r="BX218" s="1924"/>
      <c r="BY218" s="1924"/>
      <c r="BZ218" s="1924"/>
      <c r="CA218" s="1925"/>
      <c r="CB218" s="1783"/>
      <c r="CC218" s="1926"/>
      <c r="CD218" s="1927"/>
      <c r="CE218" s="1927"/>
      <c r="CF218" s="2225"/>
      <c r="CG218" s="2002"/>
      <c r="CH218" s="1783"/>
      <c r="CI218" s="1783"/>
      <c r="CJ218" s="1783"/>
      <c r="CK218" s="1783"/>
      <c r="CL218" s="1783"/>
      <c r="CM218" s="1783"/>
      <c r="CN218" s="1783"/>
      <c r="CO218" s="1783"/>
      <c r="CP218" s="1783"/>
      <c r="CQ218" s="1783"/>
      <c r="CR218" s="1783"/>
      <c r="CS218" s="1783"/>
      <c r="CT218" s="1783"/>
    </row>
    <row r="219" spans="1:98" ht="15.75" customHeight="1">
      <c r="A219" s="2068"/>
      <c r="B219" s="2004"/>
      <c r="C219" s="2541"/>
      <c r="D219" s="2113"/>
      <c r="E219" s="2048"/>
      <c r="F219" s="1891"/>
      <c r="G219" s="1892"/>
      <c r="H219" s="2070"/>
      <c r="I219" s="2226"/>
      <c r="J219" s="2227"/>
      <c r="K219" s="2227"/>
      <c r="L219" s="2227"/>
      <c r="M219" s="2227"/>
      <c r="N219" s="1685"/>
      <c r="O219" s="1898"/>
      <c r="P219" s="1918"/>
      <c r="Q219" s="2073"/>
      <c r="R219" s="1901"/>
      <c r="S219" s="1901"/>
      <c r="T219" s="1902"/>
      <c r="U219" s="1802"/>
      <c r="V219" s="2234">
        <v>3</v>
      </c>
      <c r="W219" s="2502"/>
      <c r="X219" s="2552"/>
      <c r="Y219" s="2552"/>
      <c r="Z219" s="2501"/>
      <c r="AA219" s="2231"/>
      <c r="AB219" s="1908"/>
      <c r="AC219" s="1908"/>
      <c r="AD219" s="1909"/>
      <c r="AE219" s="1885"/>
      <c r="AF219" s="1932"/>
      <c r="AG219" s="1934"/>
      <c r="AH219" s="1934"/>
      <c r="AI219" s="1934"/>
      <c r="AJ219" s="1935"/>
      <c r="AK219" s="1914"/>
      <c r="AL219" s="1915"/>
      <c r="AM219" s="1915"/>
      <c r="AN219" s="1916"/>
      <c r="AO219" s="1783"/>
      <c r="AP219" s="1917"/>
      <c r="AQ219" s="1918"/>
      <c r="AR219" s="1859"/>
      <c r="AS219" s="1919" t="e">
        <f>#N/A</f>
        <v>#N/A</v>
      </c>
      <c r="AT219" s="1920" t="e">
        <f>#N/A</f>
        <v>#N/A</v>
      </c>
      <c r="AU219" s="1920" t="e">
        <f>#N/A</f>
        <v>#N/A</v>
      </c>
      <c r="AV219" s="1920" t="e">
        <f>#N/A</f>
        <v>#N/A</v>
      </c>
      <c r="AW219" s="1921" t="e">
        <f t="shared" si="49"/>
        <v>#DIV/0!</v>
      </c>
      <c r="AX219" s="1921" t="e">
        <f t="shared" si="50"/>
        <v>#DIV/0!</v>
      </c>
      <c r="AY219" s="1921" t="e">
        <f t="shared" si="51"/>
        <v>#DIV/0!</v>
      </c>
      <c r="AZ219" s="1921" t="e">
        <f>#N/A</f>
        <v>#N/A</v>
      </c>
      <c r="BA219" s="1922" t="e">
        <f>#N/A</f>
        <v>#N/A</v>
      </c>
      <c r="BB219" s="1922" t="e">
        <f>#N/A</f>
        <v>#N/A</v>
      </c>
      <c r="BC219" s="1922" t="e">
        <f>#N/A</f>
        <v>#N/A</v>
      </c>
      <c r="BD219" s="1922" t="e">
        <f>#N/A</f>
        <v>#N/A</v>
      </c>
      <c r="BE219" s="1923">
        <v>0.2</v>
      </c>
      <c r="BF219" s="1923">
        <v>0.8</v>
      </c>
      <c r="BG219" s="1922" t="e">
        <f>#N/A</f>
        <v>#N/A</v>
      </c>
      <c r="BH219" s="1922" t="e">
        <f>#N/A</f>
        <v>#N/A</v>
      </c>
      <c r="BI219" s="1922" t="e">
        <f>#N/A</f>
        <v>#N/A</v>
      </c>
      <c r="BJ219" s="1922" t="e">
        <f t="shared" si="85"/>
        <v>#N/A</v>
      </c>
      <c r="BK219" s="1922" t="e">
        <f t="shared" si="85"/>
        <v>#N/A</v>
      </c>
      <c r="BL219" s="1922" t="e">
        <f>#N/A</f>
        <v>#N/A</v>
      </c>
      <c r="BM219" s="1922" t="e">
        <f>#N/A</f>
        <v>#N/A</v>
      </c>
      <c r="BN219" s="1922" t="e">
        <f>#N/A</f>
        <v>#N/A</v>
      </c>
      <c r="BO219" s="1922" t="e">
        <f t="shared" si="86"/>
        <v>#N/A</v>
      </c>
      <c r="BP219" s="1922" t="e">
        <f t="shared" si="86"/>
        <v>#N/A</v>
      </c>
      <c r="BQ219" s="1922" t="e">
        <f t="shared" si="86"/>
        <v>#N/A</v>
      </c>
      <c r="BR219" s="1922" t="e">
        <f t="shared" si="86"/>
        <v>#N/A</v>
      </c>
      <c r="BS219" s="1924"/>
      <c r="BT219" s="1924"/>
      <c r="BU219" s="1924"/>
      <c r="BV219" s="1924"/>
      <c r="BW219" s="1924"/>
      <c r="BX219" s="1924"/>
      <c r="BY219" s="1924"/>
      <c r="BZ219" s="1924"/>
      <c r="CA219" s="1925"/>
      <c r="CB219" s="1783"/>
      <c r="CC219" s="1926"/>
      <c r="CD219" s="1927"/>
      <c r="CE219" s="1927"/>
      <c r="CF219" s="2225"/>
      <c r="CG219" s="2002"/>
      <c r="CH219" s="1783"/>
      <c r="CI219" s="1783"/>
      <c r="CJ219" s="1783"/>
      <c r="CK219" s="1783"/>
      <c r="CL219" s="1783"/>
      <c r="CM219" s="1783"/>
      <c r="CN219" s="1783"/>
      <c r="CO219" s="1783"/>
      <c r="CP219" s="1783"/>
      <c r="CQ219" s="1783"/>
      <c r="CR219" s="1783"/>
      <c r="CS219" s="1783"/>
      <c r="CT219" s="1783"/>
    </row>
    <row r="220" spans="1:98" ht="15.75" customHeight="1">
      <c r="A220" s="2068"/>
      <c r="B220" s="2004"/>
      <c r="C220" s="2541"/>
      <c r="D220" s="2113"/>
      <c r="E220" s="2048"/>
      <c r="F220" s="1891"/>
      <c r="G220" s="1892"/>
      <c r="H220" s="2070"/>
      <c r="I220" s="2226"/>
      <c r="J220" s="2227"/>
      <c r="K220" s="2227"/>
      <c r="L220" s="2227"/>
      <c r="M220" s="2227"/>
      <c r="N220" s="1685"/>
      <c r="O220" s="1898"/>
      <c r="P220" s="1918"/>
      <c r="Q220" s="2073"/>
      <c r="R220" s="1901"/>
      <c r="S220" s="1901"/>
      <c r="T220" s="1902"/>
      <c r="U220" s="1802"/>
      <c r="V220" s="2234">
        <v>4</v>
      </c>
      <c r="W220" s="2502"/>
      <c r="X220" s="2552"/>
      <c r="Y220" s="2552"/>
      <c r="Z220" s="2501"/>
      <c r="AA220" s="2231"/>
      <c r="AB220" s="1908"/>
      <c r="AC220" s="1908"/>
      <c r="AD220" s="1909"/>
      <c r="AE220" s="1885"/>
      <c r="AF220" s="1932"/>
      <c r="AG220" s="1934"/>
      <c r="AH220" s="1934"/>
      <c r="AI220" s="1934"/>
      <c r="AJ220" s="1935"/>
      <c r="AK220" s="1914"/>
      <c r="AL220" s="1915"/>
      <c r="AM220" s="1915"/>
      <c r="AN220" s="1916"/>
      <c r="AO220" s="1783"/>
      <c r="AP220" s="1917"/>
      <c r="AQ220" s="1918"/>
      <c r="AR220" s="1859"/>
      <c r="AS220" s="1919" t="e">
        <f>#N/A</f>
        <v>#N/A</v>
      </c>
      <c r="AT220" s="1920" t="e">
        <f>#N/A</f>
        <v>#N/A</v>
      </c>
      <c r="AU220" s="1920" t="e">
        <f>#N/A</f>
        <v>#N/A</v>
      </c>
      <c r="AV220" s="1920" t="e">
        <f>#N/A</f>
        <v>#N/A</v>
      </c>
      <c r="AW220" s="1921" t="e">
        <f t="shared" si="49"/>
        <v>#DIV/0!</v>
      </c>
      <c r="AX220" s="1921" t="e">
        <f t="shared" si="50"/>
        <v>#DIV/0!</v>
      </c>
      <c r="AY220" s="1921" t="e">
        <f t="shared" si="51"/>
        <v>#DIV/0!</v>
      </c>
      <c r="AZ220" s="1921" t="e">
        <f>#N/A</f>
        <v>#N/A</v>
      </c>
      <c r="BA220" s="1922" t="e">
        <f>#N/A</f>
        <v>#N/A</v>
      </c>
      <c r="BB220" s="1922" t="e">
        <f>#N/A</f>
        <v>#N/A</v>
      </c>
      <c r="BC220" s="1922" t="e">
        <f>#N/A</f>
        <v>#N/A</v>
      </c>
      <c r="BD220" s="1922" t="e">
        <f>#N/A</f>
        <v>#N/A</v>
      </c>
      <c r="BE220" s="1923">
        <v>0.2</v>
      </c>
      <c r="BF220" s="1923">
        <v>0.8</v>
      </c>
      <c r="BG220" s="1922" t="e">
        <f>#N/A</f>
        <v>#N/A</v>
      </c>
      <c r="BH220" s="1922" t="e">
        <f>#N/A</f>
        <v>#N/A</v>
      </c>
      <c r="BI220" s="1922" t="e">
        <f>#N/A</f>
        <v>#N/A</v>
      </c>
      <c r="BJ220" s="1922" t="e">
        <f t="shared" si="85"/>
        <v>#N/A</v>
      </c>
      <c r="BK220" s="1922" t="e">
        <f t="shared" si="85"/>
        <v>#N/A</v>
      </c>
      <c r="BL220" s="1922" t="e">
        <f>#N/A</f>
        <v>#N/A</v>
      </c>
      <c r="BM220" s="1922" t="e">
        <f>#N/A</f>
        <v>#N/A</v>
      </c>
      <c r="BN220" s="1922" t="e">
        <f>#N/A</f>
        <v>#N/A</v>
      </c>
      <c r="BO220" s="1922" t="e">
        <f t="shared" si="86"/>
        <v>#N/A</v>
      </c>
      <c r="BP220" s="1922" t="e">
        <f t="shared" si="86"/>
        <v>#N/A</v>
      </c>
      <c r="BQ220" s="1922" t="e">
        <f t="shared" si="86"/>
        <v>#N/A</v>
      </c>
      <c r="BR220" s="1922" t="e">
        <f t="shared" si="86"/>
        <v>#N/A</v>
      </c>
      <c r="BS220" s="1924"/>
      <c r="BT220" s="1924"/>
      <c r="BU220" s="1924"/>
      <c r="BV220" s="1924"/>
      <c r="BW220" s="1924"/>
      <c r="BX220" s="1924"/>
      <c r="BY220" s="1924"/>
      <c r="BZ220" s="1924"/>
      <c r="CA220" s="1925"/>
      <c r="CB220" s="1783"/>
      <c r="CC220" s="1926"/>
      <c r="CD220" s="1927"/>
      <c r="CE220" s="1927"/>
      <c r="CF220" s="2225"/>
      <c r="CG220" s="2002"/>
      <c r="CH220" s="1783"/>
      <c r="CI220" s="1783"/>
      <c r="CJ220" s="1783"/>
      <c r="CK220" s="1783"/>
      <c r="CL220" s="1783"/>
      <c r="CM220" s="1783"/>
      <c r="CN220" s="1783"/>
      <c r="CO220" s="1783"/>
      <c r="CP220" s="1783"/>
      <c r="CQ220" s="1783"/>
      <c r="CR220" s="1783"/>
      <c r="CS220" s="1783"/>
      <c r="CT220" s="1783"/>
    </row>
    <row r="221" spans="1:98" ht="15.75" customHeight="1">
      <c r="A221" s="2068"/>
      <c r="B221" s="2004"/>
      <c r="C221" s="2541"/>
      <c r="D221" s="2113"/>
      <c r="E221" s="2048"/>
      <c r="F221" s="1891"/>
      <c r="G221" s="1892"/>
      <c r="H221" s="2070"/>
      <c r="I221" s="2226"/>
      <c r="J221" s="2227"/>
      <c r="K221" s="2227"/>
      <c r="L221" s="2227"/>
      <c r="M221" s="2227"/>
      <c r="N221" s="1685"/>
      <c r="O221" s="1898"/>
      <c r="P221" s="1918"/>
      <c r="Q221" s="2073"/>
      <c r="R221" s="1901"/>
      <c r="S221" s="1901"/>
      <c r="T221" s="1902"/>
      <c r="U221" s="1802"/>
      <c r="V221" s="2234">
        <v>5</v>
      </c>
      <c r="W221" s="2502"/>
      <c r="X221" s="2552"/>
      <c r="Y221" s="2552"/>
      <c r="Z221" s="2501"/>
      <c r="AA221" s="2231"/>
      <c r="AB221" s="1908"/>
      <c r="AC221" s="1908"/>
      <c r="AD221" s="1909"/>
      <c r="AE221" s="1885"/>
      <c r="AF221" s="1932"/>
      <c r="AG221" s="1934"/>
      <c r="AH221" s="1934"/>
      <c r="AI221" s="1934"/>
      <c r="AJ221" s="1935"/>
      <c r="AK221" s="1914"/>
      <c r="AL221" s="1915"/>
      <c r="AM221" s="1915"/>
      <c r="AN221" s="1916"/>
      <c r="AO221" s="1783"/>
      <c r="AP221" s="1917"/>
      <c r="AQ221" s="1918"/>
      <c r="AR221" s="1859"/>
      <c r="AS221" s="1919" t="e">
        <f>#N/A</f>
        <v>#N/A</v>
      </c>
      <c r="AT221" s="1920" t="e">
        <f>#N/A</f>
        <v>#N/A</v>
      </c>
      <c r="AU221" s="1920" t="e">
        <f>#N/A</f>
        <v>#N/A</v>
      </c>
      <c r="AV221" s="1920" t="e">
        <f>#N/A</f>
        <v>#N/A</v>
      </c>
      <c r="AW221" s="1921" t="e">
        <f t="shared" si="49"/>
        <v>#DIV/0!</v>
      </c>
      <c r="AX221" s="1921" t="e">
        <f t="shared" si="50"/>
        <v>#DIV/0!</v>
      </c>
      <c r="AY221" s="1921" t="e">
        <f t="shared" si="51"/>
        <v>#DIV/0!</v>
      </c>
      <c r="AZ221" s="1921" t="e">
        <f>#N/A</f>
        <v>#N/A</v>
      </c>
      <c r="BA221" s="1922" t="e">
        <f>#N/A</f>
        <v>#N/A</v>
      </c>
      <c r="BB221" s="1922" t="e">
        <f>#N/A</f>
        <v>#N/A</v>
      </c>
      <c r="BC221" s="1922" t="e">
        <f>#N/A</f>
        <v>#N/A</v>
      </c>
      <c r="BD221" s="1922" t="e">
        <f>#N/A</f>
        <v>#N/A</v>
      </c>
      <c r="BE221" s="1923">
        <v>0.2</v>
      </c>
      <c r="BF221" s="1923">
        <v>0.8</v>
      </c>
      <c r="BG221" s="1922" t="e">
        <f>#N/A</f>
        <v>#N/A</v>
      </c>
      <c r="BH221" s="1922" t="e">
        <f>#N/A</f>
        <v>#N/A</v>
      </c>
      <c r="BI221" s="1922" t="e">
        <f>#N/A</f>
        <v>#N/A</v>
      </c>
      <c r="BJ221" s="1922" t="e">
        <f t="shared" si="85"/>
        <v>#N/A</v>
      </c>
      <c r="BK221" s="1922" t="e">
        <f t="shared" si="85"/>
        <v>#N/A</v>
      </c>
      <c r="BL221" s="1922" t="e">
        <f>#N/A</f>
        <v>#N/A</v>
      </c>
      <c r="BM221" s="1922" t="e">
        <f>#N/A</f>
        <v>#N/A</v>
      </c>
      <c r="BN221" s="1922" t="e">
        <f>#N/A</f>
        <v>#N/A</v>
      </c>
      <c r="BO221" s="1922" t="e">
        <f t="shared" si="86"/>
        <v>#N/A</v>
      </c>
      <c r="BP221" s="1922" t="e">
        <f t="shared" si="86"/>
        <v>#N/A</v>
      </c>
      <c r="BQ221" s="1922" t="e">
        <f t="shared" si="86"/>
        <v>#N/A</v>
      </c>
      <c r="BR221" s="1922" t="e">
        <f t="shared" si="86"/>
        <v>#N/A</v>
      </c>
      <c r="BS221" s="1924"/>
      <c r="BT221" s="1924"/>
      <c r="BU221" s="1924"/>
      <c r="BV221" s="1924"/>
      <c r="BW221" s="1924"/>
      <c r="BX221" s="1924"/>
      <c r="BY221" s="1924"/>
      <c r="BZ221" s="1924"/>
      <c r="CA221" s="1925"/>
      <c r="CB221" s="1783"/>
      <c r="CC221" s="1926"/>
      <c r="CD221" s="1927"/>
      <c r="CE221" s="1927"/>
      <c r="CF221" s="2225"/>
      <c r="CG221" s="2002"/>
      <c r="CH221" s="1783"/>
      <c r="CI221" s="1783"/>
      <c r="CJ221" s="1783"/>
      <c r="CK221" s="1783"/>
      <c r="CL221" s="1783"/>
      <c r="CM221" s="1783"/>
      <c r="CN221" s="1783"/>
      <c r="CO221" s="1783"/>
      <c r="CP221" s="1783"/>
      <c r="CQ221" s="1783"/>
      <c r="CR221" s="1783"/>
      <c r="CS221" s="1783"/>
      <c r="CT221" s="1783"/>
    </row>
    <row r="222" spans="1:98" ht="15.75" customHeight="1">
      <c r="A222" s="2068"/>
      <c r="B222" s="2004"/>
      <c r="C222" s="2541"/>
      <c r="D222" s="2113"/>
      <c r="E222" s="2048"/>
      <c r="F222" s="1891"/>
      <c r="G222" s="1892"/>
      <c r="H222" s="2070"/>
      <c r="I222" s="2226"/>
      <c r="J222" s="2227"/>
      <c r="K222" s="2227"/>
      <c r="L222" s="2227"/>
      <c r="M222" s="2227"/>
      <c r="N222" s="1685"/>
      <c r="O222" s="1898"/>
      <c r="P222" s="1918"/>
      <c r="Q222" s="2073"/>
      <c r="R222" s="1901"/>
      <c r="S222" s="1901"/>
      <c r="T222" s="1902"/>
      <c r="U222" s="1802"/>
      <c r="V222" s="2234">
        <v>6</v>
      </c>
      <c r="W222" s="2502"/>
      <c r="X222" s="2552"/>
      <c r="Y222" s="2552"/>
      <c r="Z222" s="2501"/>
      <c r="AA222" s="2231"/>
      <c r="AB222" s="1908"/>
      <c r="AC222" s="1908"/>
      <c r="AD222" s="1909"/>
      <c r="AE222" s="1885"/>
      <c r="AF222" s="1932"/>
      <c r="AG222" s="1934"/>
      <c r="AH222" s="1934"/>
      <c r="AI222" s="1934"/>
      <c r="AJ222" s="1935"/>
      <c r="AK222" s="1914"/>
      <c r="AL222" s="1915"/>
      <c r="AM222" s="1915"/>
      <c r="AN222" s="1916"/>
      <c r="AO222" s="1783"/>
      <c r="AP222" s="1917"/>
      <c r="AQ222" s="1918"/>
      <c r="AR222" s="1859"/>
      <c r="AS222" s="1919" t="e">
        <f>#N/A</f>
        <v>#N/A</v>
      </c>
      <c r="AT222" s="1920" t="e">
        <f>#N/A</f>
        <v>#N/A</v>
      </c>
      <c r="AU222" s="1920" t="e">
        <f>#N/A</f>
        <v>#N/A</v>
      </c>
      <c r="AV222" s="1920" t="e">
        <f>#N/A</f>
        <v>#N/A</v>
      </c>
      <c r="AW222" s="1921" t="e">
        <f t="shared" si="49"/>
        <v>#DIV/0!</v>
      </c>
      <c r="AX222" s="1921" t="e">
        <f t="shared" si="50"/>
        <v>#DIV/0!</v>
      </c>
      <c r="AY222" s="1921" t="e">
        <f t="shared" si="51"/>
        <v>#DIV/0!</v>
      </c>
      <c r="AZ222" s="1921" t="e">
        <f>#N/A</f>
        <v>#N/A</v>
      </c>
      <c r="BA222" s="1922" t="e">
        <f>#N/A</f>
        <v>#N/A</v>
      </c>
      <c r="BB222" s="1922" t="e">
        <f>#N/A</f>
        <v>#N/A</v>
      </c>
      <c r="BC222" s="1922" t="e">
        <f>#N/A</f>
        <v>#N/A</v>
      </c>
      <c r="BD222" s="1922" t="e">
        <f>#N/A</f>
        <v>#N/A</v>
      </c>
      <c r="BE222" s="1923">
        <v>0.2</v>
      </c>
      <c r="BF222" s="1923">
        <v>0.8</v>
      </c>
      <c r="BG222" s="1922" t="e">
        <f>#N/A</f>
        <v>#N/A</v>
      </c>
      <c r="BH222" s="1922" t="e">
        <f>#N/A</f>
        <v>#N/A</v>
      </c>
      <c r="BI222" s="1922" t="e">
        <f>#N/A</f>
        <v>#N/A</v>
      </c>
      <c r="BJ222" s="1922" t="e">
        <f t="shared" si="85"/>
        <v>#N/A</v>
      </c>
      <c r="BK222" s="1922" t="e">
        <f t="shared" si="85"/>
        <v>#N/A</v>
      </c>
      <c r="BL222" s="1922" t="e">
        <f>#N/A</f>
        <v>#N/A</v>
      </c>
      <c r="BM222" s="1922" t="e">
        <f>#N/A</f>
        <v>#N/A</v>
      </c>
      <c r="BN222" s="1922" t="e">
        <f>#N/A</f>
        <v>#N/A</v>
      </c>
      <c r="BO222" s="1922" t="e">
        <f t="shared" si="86"/>
        <v>#N/A</v>
      </c>
      <c r="BP222" s="1922" t="e">
        <f t="shared" si="86"/>
        <v>#N/A</v>
      </c>
      <c r="BQ222" s="1922" t="e">
        <f t="shared" si="86"/>
        <v>#N/A</v>
      </c>
      <c r="BR222" s="1922" t="e">
        <f t="shared" si="86"/>
        <v>#N/A</v>
      </c>
      <c r="BS222" s="1924"/>
      <c r="BT222" s="1924"/>
      <c r="BU222" s="1924"/>
      <c r="BV222" s="1924"/>
      <c r="BW222" s="1924"/>
      <c r="BX222" s="1924"/>
      <c r="BY222" s="1924"/>
      <c r="BZ222" s="1924"/>
      <c r="CA222" s="1925"/>
      <c r="CB222" s="1783"/>
      <c r="CC222" s="1926"/>
      <c r="CD222" s="1927"/>
      <c r="CE222" s="1927"/>
      <c r="CF222" s="2225"/>
      <c r="CG222" s="2002"/>
      <c r="CH222" s="1783"/>
      <c r="CI222" s="1783"/>
      <c r="CJ222" s="1783"/>
      <c r="CK222" s="1783"/>
      <c r="CL222" s="1783"/>
      <c r="CM222" s="1783"/>
      <c r="CN222" s="1783"/>
      <c r="CO222" s="1783"/>
      <c r="CP222" s="1783"/>
      <c r="CQ222" s="1783"/>
      <c r="CR222" s="1783"/>
      <c r="CS222" s="1783"/>
      <c r="CT222" s="1783"/>
    </row>
    <row r="223" spans="1:98" ht="15.75" customHeight="1">
      <c r="A223" s="2068"/>
      <c r="B223" s="2004"/>
      <c r="C223" s="2541"/>
      <c r="D223" s="2113"/>
      <c r="E223" s="2048"/>
      <c r="F223" s="1891"/>
      <c r="G223" s="1892"/>
      <c r="H223" s="2070"/>
      <c r="I223" s="2226"/>
      <c r="J223" s="2227"/>
      <c r="K223" s="2227"/>
      <c r="L223" s="2227"/>
      <c r="M223" s="2227"/>
      <c r="N223" s="1685"/>
      <c r="O223" s="1898"/>
      <c r="P223" s="1918"/>
      <c r="Q223" s="2073"/>
      <c r="R223" s="1901"/>
      <c r="S223" s="1901"/>
      <c r="T223" s="1902"/>
      <c r="U223" s="1802"/>
      <c r="V223" s="2234">
        <v>7</v>
      </c>
      <c r="W223" s="2502"/>
      <c r="X223" s="2552"/>
      <c r="Y223" s="2552"/>
      <c r="Z223" s="2501"/>
      <c r="AA223" s="2231"/>
      <c r="AB223" s="1908"/>
      <c r="AC223" s="1908"/>
      <c r="AD223" s="1909"/>
      <c r="AE223" s="1885"/>
      <c r="AF223" s="1932"/>
      <c r="AG223" s="1934"/>
      <c r="AH223" s="1934"/>
      <c r="AI223" s="1934"/>
      <c r="AJ223" s="1935"/>
      <c r="AK223" s="1914"/>
      <c r="AL223" s="1915"/>
      <c r="AM223" s="1915"/>
      <c r="AN223" s="1916"/>
      <c r="AO223" s="1783"/>
      <c r="AP223" s="1917"/>
      <c r="AQ223" s="1918"/>
      <c r="AR223" s="1859"/>
      <c r="AS223" s="1919" t="e">
        <f>#N/A</f>
        <v>#N/A</v>
      </c>
      <c r="AT223" s="1920" t="e">
        <f>#N/A</f>
        <v>#N/A</v>
      </c>
      <c r="AU223" s="1920" t="e">
        <f>#N/A</f>
        <v>#N/A</v>
      </c>
      <c r="AV223" s="1920" t="e">
        <f>#N/A</f>
        <v>#N/A</v>
      </c>
      <c r="AW223" s="1921" t="e">
        <f t="shared" si="49"/>
        <v>#DIV/0!</v>
      </c>
      <c r="AX223" s="1921" t="e">
        <f t="shared" si="50"/>
        <v>#DIV/0!</v>
      </c>
      <c r="AY223" s="1921" t="e">
        <f t="shared" si="51"/>
        <v>#DIV/0!</v>
      </c>
      <c r="AZ223" s="1921" t="e">
        <f>#N/A</f>
        <v>#N/A</v>
      </c>
      <c r="BA223" s="1922" t="e">
        <f>#N/A</f>
        <v>#N/A</v>
      </c>
      <c r="BB223" s="1922" t="e">
        <f>#N/A</f>
        <v>#N/A</v>
      </c>
      <c r="BC223" s="1922" t="e">
        <f>#N/A</f>
        <v>#N/A</v>
      </c>
      <c r="BD223" s="1922" t="e">
        <f>#N/A</f>
        <v>#N/A</v>
      </c>
      <c r="BE223" s="1923">
        <v>0.2</v>
      </c>
      <c r="BF223" s="1923">
        <v>0.8</v>
      </c>
      <c r="BG223" s="1922" t="e">
        <f>#N/A</f>
        <v>#N/A</v>
      </c>
      <c r="BH223" s="1922" t="e">
        <f>#N/A</f>
        <v>#N/A</v>
      </c>
      <c r="BI223" s="1922" t="e">
        <f>#N/A</f>
        <v>#N/A</v>
      </c>
      <c r="BJ223" s="1922" t="e">
        <f t="shared" si="85"/>
        <v>#N/A</v>
      </c>
      <c r="BK223" s="1922" t="e">
        <f t="shared" si="85"/>
        <v>#N/A</v>
      </c>
      <c r="BL223" s="1922" t="e">
        <f>#N/A</f>
        <v>#N/A</v>
      </c>
      <c r="BM223" s="1922" t="e">
        <f>#N/A</f>
        <v>#N/A</v>
      </c>
      <c r="BN223" s="1922" t="e">
        <f>#N/A</f>
        <v>#N/A</v>
      </c>
      <c r="BO223" s="1922" t="e">
        <f t="shared" si="86"/>
        <v>#N/A</v>
      </c>
      <c r="BP223" s="1922" t="e">
        <f t="shared" si="86"/>
        <v>#N/A</v>
      </c>
      <c r="BQ223" s="1922" t="e">
        <f t="shared" si="86"/>
        <v>#N/A</v>
      </c>
      <c r="BR223" s="1922" t="e">
        <f t="shared" si="86"/>
        <v>#N/A</v>
      </c>
      <c r="BS223" s="1924"/>
      <c r="BT223" s="1924"/>
      <c r="BU223" s="1924"/>
      <c r="BV223" s="1924"/>
      <c r="BW223" s="1924"/>
      <c r="BX223" s="1924"/>
      <c r="BY223" s="1924"/>
      <c r="BZ223" s="1924"/>
      <c r="CA223" s="1925"/>
      <c r="CB223" s="1783"/>
      <c r="CC223" s="1926"/>
      <c r="CD223" s="1927"/>
      <c r="CE223" s="1927"/>
      <c r="CF223" s="2225"/>
      <c r="CG223" s="2002"/>
      <c r="CH223" s="1783"/>
      <c r="CI223" s="1783"/>
      <c r="CJ223" s="1783"/>
      <c r="CK223" s="1783"/>
      <c r="CL223" s="1783"/>
      <c r="CM223" s="1783"/>
      <c r="CN223" s="1783"/>
      <c r="CO223" s="1783"/>
      <c r="CP223" s="1783"/>
      <c r="CQ223" s="1783"/>
      <c r="CR223" s="1783"/>
      <c r="CS223" s="1783"/>
      <c r="CT223" s="1783"/>
    </row>
    <row r="224" spans="1:98" ht="15.75" customHeight="1">
      <c r="A224" s="2068"/>
      <c r="B224" s="2004"/>
      <c r="C224" s="2541"/>
      <c r="D224" s="2113"/>
      <c r="E224" s="2048"/>
      <c r="F224" s="1891"/>
      <c r="G224" s="1892"/>
      <c r="H224" s="2070"/>
      <c r="I224" s="2226"/>
      <c r="J224" s="2227"/>
      <c r="K224" s="2227"/>
      <c r="L224" s="2227"/>
      <c r="M224" s="2227"/>
      <c r="N224" s="1685"/>
      <c r="O224" s="1898"/>
      <c r="P224" s="1918"/>
      <c r="Q224" s="2073"/>
      <c r="R224" s="1901"/>
      <c r="S224" s="1901"/>
      <c r="T224" s="1902"/>
      <c r="U224" s="1802"/>
      <c r="V224" s="2234">
        <v>8</v>
      </c>
      <c r="W224" s="2502"/>
      <c r="X224" s="2552"/>
      <c r="Y224" s="2552"/>
      <c r="Z224" s="2501"/>
      <c r="AA224" s="2231"/>
      <c r="AB224" s="1908"/>
      <c r="AC224" s="1908"/>
      <c r="AD224" s="1909"/>
      <c r="AE224" s="1885"/>
      <c r="AF224" s="1932"/>
      <c r="AG224" s="1934"/>
      <c r="AH224" s="1934"/>
      <c r="AI224" s="1934"/>
      <c r="AJ224" s="1935"/>
      <c r="AK224" s="1914"/>
      <c r="AL224" s="1915"/>
      <c r="AM224" s="1915"/>
      <c r="AN224" s="1916"/>
      <c r="AO224" s="1783"/>
      <c r="AP224" s="1917"/>
      <c r="AQ224" s="1918"/>
      <c r="AR224" s="1859"/>
      <c r="AS224" s="1919" t="e">
        <f>#N/A</f>
        <v>#N/A</v>
      </c>
      <c r="AT224" s="1920" t="e">
        <f>#N/A</f>
        <v>#N/A</v>
      </c>
      <c r="AU224" s="1920" t="e">
        <f>#N/A</f>
        <v>#N/A</v>
      </c>
      <c r="AV224" s="1920" t="e">
        <f>#N/A</f>
        <v>#N/A</v>
      </c>
      <c r="AW224" s="1921" t="e">
        <f t="shared" si="49"/>
        <v>#DIV/0!</v>
      </c>
      <c r="AX224" s="1921" t="e">
        <f t="shared" si="50"/>
        <v>#DIV/0!</v>
      </c>
      <c r="AY224" s="1921" t="e">
        <f t="shared" si="51"/>
        <v>#DIV/0!</v>
      </c>
      <c r="AZ224" s="1921" t="e">
        <f>#N/A</f>
        <v>#N/A</v>
      </c>
      <c r="BA224" s="1922" t="e">
        <f>#N/A</f>
        <v>#N/A</v>
      </c>
      <c r="BB224" s="1922" t="e">
        <f>#N/A</f>
        <v>#N/A</v>
      </c>
      <c r="BC224" s="1922" t="e">
        <f>#N/A</f>
        <v>#N/A</v>
      </c>
      <c r="BD224" s="1922" t="e">
        <f>#N/A</f>
        <v>#N/A</v>
      </c>
      <c r="BE224" s="1923">
        <v>0.2</v>
      </c>
      <c r="BF224" s="1923">
        <v>0.8</v>
      </c>
      <c r="BG224" s="1922" t="e">
        <f>#N/A</f>
        <v>#N/A</v>
      </c>
      <c r="BH224" s="1922" t="e">
        <f>#N/A</f>
        <v>#N/A</v>
      </c>
      <c r="BI224" s="1922" t="e">
        <f>#N/A</f>
        <v>#N/A</v>
      </c>
      <c r="BJ224" s="1922" t="e">
        <f t="shared" ref="BJ224:BK239" si="89">+AZ224*BE224</f>
        <v>#N/A</v>
      </c>
      <c r="BK224" s="1922" t="e">
        <f t="shared" si="89"/>
        <v>#N/A</v>
      </c>
      <c r="BL224" s="1922" t="e">
        <f>#N/A</f>
        <v>#N/A</v>
      </c>
      <c r="BM224" s="1922" t="e">
        <f>#N/A</f>
        <v>#N/A</v>
      </c>
      <c r="BN224" s="1922" t="e">
        <f>#N/A</f>
        <v>#N/A</v>
      </c>
      <c r="BO224" s="1922" t="e">
        <f t="shared" ref="BO224:BR239" si="90">+BG224+BK224</f>
        <v>#N/A</v>
      </c>
      <c r="BP224" s="1922" t="e">
        <f t="shared" si="90"/>
        <v>#N/A</v>
      </c>
      <c r="BQ224" s="1922" t="e">
        <f t="shared" si="90"/>
        <v>#N/A</v>
      </c>
      <c r="BR224" s="1922" t="e">
        <f t="shared" si="90"/>
        <v>#N/A</v>
      </c>
      <c r="BS224" s="1924"/>
      <c r="BT224" s="1924"/>
      <c r="BU224" s="1924"/>
      <c r="BV224" s="1924"/>
      <c r="BW224" s="1924"/>
      <c r="BX224" s="1924"/>
      <c r="BY224" s="1924"/>
      <c r="BZ224" s="1924"/>
      <c r="CA224" s="1925"/>
      <c r="CB224" s="1783"/>
      <c r="CC224" s="1926"/>
      <c r="CD224" s="1927"/>
      <c r="CE224" s="1927"/>
      <c r="CF224" s="2225"/>
      <c r="CG224" s="2002"/>
      <c r="CH224" s="1783"/>
      <c r="CI224" s="1783"/>
      <c r="CJ224" s="1783"/>
      <c r="CK224" s="1783"/>
      <c r="CL224" s="1783"/>
      <c r="CM224" s="1783"/>
      <c r="CN224" s="1783"/>
      <c r="CO224" s="1783"/>
      <c r="CP224" s="1783"/>
      <c r="CQ224" s="1783"/>
      <c r="CR224" s="1783"/>
      <c r="CS224" s="1783"/>
      <c r="CT224" s="1783"/>
    </row>
    <row r="225" spans="1:98" ht="15.75" customHeight="1">
      <c r="A225" s="2068"/>
      <c r="B225" s="2004"/>
      <c r="C225" s="2541"/>
      <c r="D225" s="2113"/>
      <c r="E225" s="2048"/>
      <c r="F225" s="1891"/>
      <c r="G225" s="1892"/>
      <c r="H225" s="2070"/>
      <c r="I225" s="2226"/>
      <c r="J225" s="2227"/>
      <c r="K225" s="2227"/>
      <c r="L225" s="2227"/>
      <c r="M225" s="2227"/>
      <c r="N225" s="1685"/>
      <c r="O225" s="1898"/>
      <c r="P225" s="1918"/>
      <c r="Q225" s="2073"/>
      <c r="R225" s="1901"/>
      <c r="S225" s="1901"/>
      <c r="T225" s="1902"/>
      <c r="U225" s="1802"/>
      <c r="V225" s="2234">
        <v>9</v>
      </c>
      <c r="W225" s="2502"/>
      <c r="X225" s="2552"/>
      <c r="Y225" s="2552"/>
      <c r="Z225" s="2501"/>
      <c r="AA225" s="2231"/>
      <c r="AB225" s="1908"/>
      <c r="AC225" s="1908"/>
      <c r="AD225" s="1909"/>
      <c r="AE225" s="1885"/>
      <c r="AF225" s="1932"/>
      <c r="AG225" s="1934"/>
      <c r="AH225" s="1934"/>
      <c r="AI225" s="1934"/>
      <c r="AJ225" s="1935"/>
      <c r="AK225" s="1914"/>
      <c r="AL225" s="1915"/>
      <c r="AM225" s="1915"/>
      <c r="AN225" s="1916"/>
      <c r="AO225" s="1783"/>
      <c r="AP225" s="1917"/>
      <c r="AQ225" s="1918"/>
      <c r="AR225" s="1859"/>
      <c r="AS225" s="1919" t="e">
        <f>#N/A</f>
        <v>#N/A</v>
      </c>
      <c r="AT225" s="1920" t="e">
        <f>#N/A</f>
        <v>#N/A</v>
      </c>
      <c r="AU225" s="1920" t="e">
        <f>#N/A</f>
        <v>#N/A</v>
      </c>
      <c r="AV225" s="1920" t="e">
        <f>#N/A</f>
        <v>#N/A</v>
      </c>
      <c r="AW225" s="1921" t="e">
        <f t="shared" si="49"/>
        <v>#DIV/0!</v>
      </c>
      <c r="AX225" s="1921" t="e">
        <f t="shared" si="50"/>
        <v>#DIV/0!</v>
      </c>
      <c r="AY225" s="1921" t="e">
        <f t="shared" si="51"/>
        <v>#DIV/0!</v>
      </c>
      <c r="AZ225" s="1921" t="e">
        <f>#N/A</f>
        <v>#N/A</v>
      </c>
      <c r="BA225" s="1922" t="e">
        <f>#N/A</f>
        <v>#N/A</v>
      </c>
      <c r="BB225" s="1922" t="e">
        <f>#N/A</f>
        <v>#N/A</v>
      </c>
      <c r="BC225" s="1922" t="e">
        <f>#N/A</f>
        <v>#N/A</v>
      </c>
      <c r="BD225" s="1922" t="e">
        <f>#N/A</f>
        <v>#N/A</v>
      </c>
      <c r="BE225" s="1923">
        <v>0.2</v>
      </c>
      <c r="BF225" s="1923">
        <v>0.8</v>
      </c>
      <c r="BG225" s="1922" t="e">
        <f>#N/A</f>
        <v>#N/A</v>
      </c>
      <c r="BH225" s="1922" t="e">
        <f>#N/A</f>
        <v>#N/A</v>
      </c>
      <c r="BI225" s="1922" t="e">
        <f>#N/A</f>
        <v>#N/A</v>
      </c>
      <c r="BJ225" s="1922" t="e">
        <f t="shared" si="89"/>
        <v>#N/A</v>
      </c>
      <c r="BK225" s="1922" t="e">
        <f t="shared" si="89"/>
        <v>#N/A</v>
      </c>
      <c r="BL225" s="1922" t="e">
        <f>#N/A</f>
        <v>#N/A</v>
      </c>
      <c r="BM225" s="1922" t="e">
        <f>#N/A</f>
        <v>#N/A</v>
      </c>
      <c r="BN225" s="1922" t="e">
        <f>#N/A</f>
        <v>#N/A</v>
      </c>
      <c r="BO225" s="1922" t="e">
        <f t="shared" si="90"/>
        <v>#N/A</v>
      </c>
      <c r="BP225" s="1922" t="e">
        <f t="shared" si="90"/>
        <v>#N/A</v>
      </c>
      <c r="BQ225" s="1922" t="e">
        <f t="shared" si="90"/>
        <v>#N/A</v>
      </c>
      <c r="BR225" s="1922" t="e">
        <f t="shared" si="90"/>
        <v>#N/A</v>
      </c>
      <c r="BS225" s="1924"/>
      <c r="BT225" s="1924"/>
      <c r="BU225" s="1924"/>
      <c r="BV225" s="1924"/>
      <c r="BW225" s="1924"/>
      <c r="BX225" s="1924"/>
      <c r="BY225" s="1924"/>
      <c r="BZ225" s="1924"/>
      <c r="CA225" s="1925"/>
      <c r="CB225" s="1783"/>
      <c r="CC225" s="1926"/>
      <c r="CD225" s="1927"/>
      <c r="CE225" s="1927"/>
      <c r="CF225" s="2225"/>
      <c r="CG225" s="2002"/>
      <c r="CH225" s="1783"/>
      <c r="CI225" s="1783"/>
      <c r="CJ225" s="1783"/>
      <c r="CK225" s="1783"/>
      <c r="CL225" s="1783"/>
      <c r="CM225" s="1783"/>
      <c r="CN225" s="1783"/>
      <c r="CO225" s="1783"/>
      <c r="CP225" s="1783"/>
      <c r="CQ225" s="1783"/>
      <c r="CR225" s="1783"/>
      <c r="CS225" s="1783"/>
      <c r="CT225" s="1783"/>
    </row>
    <row r="226" spans="1:98" ht="15.75" customHeight="1" thickBot="1">
      <c r="A226" s="2528"/>
      <c r="B226" s="2543"/>
      <c r="C226" s="2544"/>
      <c r="D226" s="2389"/>
      <c r="E226" s="2390"/>
      <c r="F226" s="2352"/>
      <c r="G226" s="2353"/>
      <c r="H226" s="2391"/>
      <c r="I226" s="2392"/>
      <c r="J226" s="2393"/>
      <c r="K226" s="2393"/>
      <c r="L226" s="2393"/>
      <c r="M226" s="2393"/>
      <c r="N226" s="2394"/>
      <c r="O226" s="2359"/>
      <c r="P226" s="2360"/>
      <c r="Q226" s="2361"/>
      <c r="R226" s="2362"/>
      <c r="S226" s="2362"/>
      <c r="T226" s="2363"/>
      <c r="U226" s="1802"/>
      <c r="V226" s="2533">
        <v>10</v>
      </c>
      <c r="W226" s="2534"/>
      <c r="X226" s="2553"/>
      <c r="Y226" s="2553"/>
      <c r="Z226" s="2536"/>
      <c r="AA226" s="2472"/>
      <c r="AB226" s="1951"/>
      <c r="AC226" s="1951"/>
      <c r="AD226" s="1952"/>
      <c r="AE226" s="1885"/>
      <c r="AF226" s="2366"/>
      <c r="AG226" s="2368"/>
      <c r="AH226" s="2368"/>
      <c r="AI226" s="2368"/>
      <c r="AJ226" s="2369"/>
      <c r="AK226" s="2370"/>
      <c r="AL226" s="2371"/>
      <c r="AM226" s="2371"/>
      <c r="AN226" s="2372"/>
      <c r="AO226" s="1783"/>
      <c r="AP226" s="2373"/>
      <c r="AQ226" s="2360"/>
      <c r="AR226" s="1859"/>
      <c r="AS226" s="1962" t="e">
        <f>#N/A</f>
        <v>#N/A</v>
      </c>
      <c r="AT226" s="2374" t="e">
        <f>#N/A</f>
        <v>#N/A</v>
      </c>
      <c r="AU226" s="2374" t="e">
        <f>#N/A</f>
        <v>#N/A</v>
      </c>
      <c r="AV226" s="2374" t="e">
        <f>#N/A</f>
        <v>#N/A</v>
      </c>
      <c r="AW226" s="2375" t="e">
        <f t="shared" si="49"/>
        <v>#DIV/0!</v>
      </c>
      <c r="AX226" s="2375" t="e">
        <f t="shared" si="50"/>
        <v>#DIV/0!</v>
      </c>
      <c r="AY226" s="2375" t="e">
        <f t="shared" si="51"/>
        <v>#DIV/0!</v>
      </c>
      <c r="AZ226" s="2375" t="e">
        <f>#N/A</f>
        <v>#N/A</v>
      </c>
      <c r="BA226" s="1966" t="e">
        <f>#N/A</f>
        <v>#N/A</v>
      </c>
      <c r="BB226" s="1966" t="e">
        <f>#N/A</f>
        <v>#N/A</v>
      </c>
      <c r="BC226" s="1966" t="e">
        <f>#N/A</f>
        <v>#N/A</v>
      </c>
      <c r="BD226" s="1966" t="e">
        <f>#N/A</f>
        <v>#N/A</v>
      </c>
      <c r="BE226" s="1965">
        <v>0.2</v>
      </c>
      <c r="BF226" s="1965">
        <v>0.8</v>
      </c>
      <c r="BG226" s="1966" t="e">
        <f>#N/A</f>
        <v>#N/A</v>
      </c>
      <c r="BH226" s="1966" t="e">
        <f>#N/A</f>
        <v>#N/A</v>
      </c>
      <c r="BI226" s="1966" t="e">
        <f>#N/A</f>
        <v>#N/A</v>
      </c>
      <c r="BJ226" s="1966" t="e">
        <f t="shared" si="89"/>
        <v>#N/A</v>
      </c>
      <c r="BK226" s="1966" t="e">
        <f t="shared" si="89"/>
        <v>#N/A</v>
      </c>
      <c r="BL226" s="1966" t="e">
        <f>#N/A</f>
        <v>#N/A</v>
      </c>
      <c r="BM226" s="1966" t="e">
        <f>#N/A</f>
        <v>#N/A</v>
      </c>
      <c r="BN226" s="1966" t="e">
        <f>#N/A</f>
        <v>#N/A</v>
      </c>
      <c r="BO226" s="1966" t="e">
        <f t="shared" si="90"/>
        <v>#N/A</v>
      </c>
      <c r="BP226" s="1966" t="e">
        <f t="shared" si="90"/>
        <v>#N/A</v>
      </c>
      <c r="BQ226" s="1966" t="e">
        <f t="shared" si="90"/>
        <v>#N/A</v>
      </c>
      <c r="BR226" s="1966" t="e">
        <f t="shared" si="90"/>
        <v>#N/A</v>
      </c>
      <c r="BS226" s="1816"/>
      <c r="BT226" s="1816"/>
      <c r="BU226" s="1816"/>
      <c r="BV226" s="1816"/>
      <c r="BW226" s="1816"/>
      <c r="BX226" s="1816"/>
      <c r="BY226" s="1816"/>
      <c r="BZ226" s="1816"/>
      <c r="CA226" s="1817"/>
      <c r="CB226" s="1783"/>
      <c r="CC226" s="1967"/>
      <c r="CD226" s="1968"/>
      <c r="CE226" s="1968"/>
      <c r="CF226" s="2376"/>
      <c r="CG226" s="2377"/>
      <c r="CH226" s="1783"/>
      <c r="CI226" s="1783"/>
      <c r="CJ226" s="1783"/>
      <c r="CK226" s="1783"/>
      <c r="CL226" s="1783"/>
      <c r="CM226" s="1783"/>
      <c r="CN226" s="1783"/>
      <c r="CO226" s="1783"/>
      <c r="CP226" s="1783"/>
      <c r="CQ226" s="1783"/>
      <c r="CR226" s="1783"/>
      <c r="CS226" s="1783"/>
      <c r="CT226" s="1783"/>
    </row>
    <row r="227" spans="1:98" ht="15.75" customHeight="1">
      <c r="A227" s="1829">
        <v>19</v>
      </c>
      <c r="B227" s="2537"/>
      <c r="C227" s="2538"/>
      <c r="D227" s="1871"/>
      <c r="E227" s="2399"/>
      <c r="F227" s="1833"/>
      <c r="G227" s="1872"/>
      <c r="H227" s="1835"/>
      <c r="I227" s="1836"/>
      <c r="J227" s="1837"/>
      <c r="K227" s="1837"/>
      <c r="L227" s="1837"/>
      <c r="M227" s="1837"/>
      <c r="N227" s="1839"/>
      <c r="O227" s="2378"/>
      <c r="P227" s="2539"/>
      <c r="Q227" s="1842"/>
      <c r="R227" s="1843"/>
      <c r="S227" s="1843"/>
      <c r="T227" s="1844"/>
      <c r="U227" s="1885"/>
      <c r="V227" s="2241">
        <v>1</v>
      </c>
      <c r="W227" s="2378"/>
      <c r="X227" s="2554"/>
      <c r="Y227" s="2554"/>
      <c r="Z227" s="2539"/>
      <c r="AA227" s="1848"/>
      <c r="AB227" s="1849"/>
      <c r="AC227" s="1849"/>
      <c r="AD227" s="1850"/>
      <c r="AE227" s="1885"/>
      <c r="AF227" s="1851"/>
      <c r="AG227" s="1887"/>
      <c r="AH227" s="1887"/>
      <c r="AI227" s="1887"/>
      <c r="AJ227" s="1853"/>
      <c r="AK227" s="1854"/>
      <c r="AL227" s="1855"/>
      <c r="AM227" s="1855"/>
      <c r="AN227" s="1856"/>
      <c r="AO227" s="2233"/>
      <c r="AP227" s="1857"/>
      <c r="AQ227" s="1858"/>
      <c r="AR227" s="1859"/>
      <c r="AS227" s="1860" t="e">
        <f>#N/A</f>
        <v>#N/A</v>
      </c>
      <c r="AT227" s="2344" t="e">
        <f>#N/A</f>
        <v>#N/A</v>
      </c>
      <c r="AU227" s="2344" t="e">
        <f>#N/A</f>
        <v>#N/A</v>
      </c>
      <c r="AV227" s="2344" t="e">
        <f>#N/A</f>
        <v>#N/A</v>
      </c>
      <c r="AW227" s="1997" t="e">
        <f t="shared" si="49"/>
        <v>#DIV/0!</v>
      </c>
      <c r="AX227" s="1997" t="e">
        <f t="shared" si="50"/>
        <v>#DIV/0!</v>
      </c>
      <c r="AY227" s="1997" t="e">
        <f t="shared" si="51"/>
        <v>#DIV/0!</v>
      </c>
      <c r="AZ227" s="1997" t="e">
        <f>#N/A</f>
        <v>#N/A</v>
      </c>
      <c r="BA227" s="1998" t="e">
        <f>#N/A</f>
        <v>#N/A</v>
      </c>
      <c r="BB227" s="1998" t="e">
        <f>#N/A</f>
        <v>#N/A</v>
      </c>
      <c r="BC227" s="1998" t="e">
        <f>#N/A</f>
        <v>#N/A</v>
      </c>
      <c r="BD227" s="1998" t="e">
        <f>#N/A</f>
        <v>#N/A</v>
      </c>
      <c r="BE227" s="2345">
        <v>0.2</v>
      </c>
      <c r="BF227" s="2345">
        <v>0.8</v>
      </c>
      <c r="BG227" s="1998" t="e">
        <f>#N/A</f>
        <v>#N/A</v>
      </c>
      <c r="BH227" s="1998" t="e">
        <f>#N/A</f>
        <v>#N/A</v>
      </c>
      <c r="BI227" s="1998" t="e">
        <f>#N/A</f>
        <v>#N/A</v>
      </c>
      <c r="BJ227" s="1998" t="e">
        <f t="shared" si="89"/>
        <v>#N/A</v>
      </c>
      <c r="BK227" s="1998" t="e">
        <f t="shared" si="89"/>
        <v>#N/A</v>
      </c>
      <c r="BL227" s="1998" t="e">
        <f>#N/A</f>
        <v>#N/A</v>
      </c>
      <c r="BM227" s="1998" t="e">
        <f>#N/A</f>
        <v>#N/A</v>
      </c>
      <c r="BN227" s="1998" t="e">
        <f>#N/A</f>
        <v>#N/A</v>
      </c>
      <c r="BO227" s="1998" t="e">
        <f t="shared" si="90"/>
        <v>#N/A</v>
      </c>
      <c r="BP227" s="1863" t="e">
        <f t="shared" si="90"/>
        <v>#N/A</v>
      </c>
      <c r="BQ227" s="1863" t="e">
        <f t="shared" si="90"/>
        <v>#N/A</v>
      </c>
      <c r="BR227" s="1863" t="e">
        <f t="shared" si="90"/>
        <v>#N/A</v>
      </c>
      <c r="BS227" s="2346" t="e">
        <f t="shared" ref="BS227:BV227" si="91">AVERAGEIF(BO227:BO236,"&lt;&gt;#¡DIV/0!")</f>
        <v>#N/A</v>
      </c>
      <c r="BT227" s="2346" t="e">
        <f t="shared" si="91"/>
        <v>#N/A</v>
      </c>
      <c r="BU227" s="2346" t="e">
        <f t="shared" si="91"/>
        <v>#N/A</v>
      </c>
      <c r="BV227" s="2346" t="e">
        <f t="shared" si="91"/>
        <v>#N/A</v>
      </c>
      <c r="BW227" s="1866" t="e">
        <f>+C227*BS227</f>
        <v>#N/A</v>
      </c>
      <c r="BX227" s="1866" t="e">
        <f>+C227*BT227</f>
        <v>#N/A</v>
      </c>
      <c r="BY227" s="1866" t="e">
        <f>+C227*BU227</f>
        <v>#N/A</v>
      </c>
      <c r="BZ227" s="1866" t="e">
        <f>+C227*BV227</f>
        <v>#N/A</v>
      </c>
      <c r="CA227" s="2347" t="e">
        <f>SUM(BW227:BZ236)</f>
        <v>#N/A</v>
      </c>
      <c r="CB227" s="1783"/>
      <c r="CC227" s="1868" t="e">
        <f t="shared" ref="CC227:CF227" si="92">+Q227/$N$227</f>
        <v>#DIV/0!</v>
      </c>
      <c r="CD227" s="1869" t="e">
        <f t="shared" si="92"/>
        <v>#DIV/0!</v>
      </c>
      <c r="CE227" s="1869" t="e">
        <f t="shared" si="92"/>
        <v>#DIV/0!</v>
      </c>
      <c r="CF227" s="2348" t="e">
        <f t="shared" si="92"/>
        <v>#DIV/0!</v>
      </c>
      <c r="CG227" s="2349" t="e">
        <f>AVERAGE(CC227:CF236)</f>
        <v>#DIV/0!</v>
      </c>
      <c r="CH227" s="1783"/>
      <c r="CI227" s="1783"/>
      <c r="CJ227" s="1783"/>
      <c r="CK227" s="1783"/>
      <c r="CL227" s="1783"/>
      <c r="CM227" s="1783"/>
      <c r="CN227" s="1783"/>
      <c r="CO227" s="1783"/>
      <c r="CP227" s="1783"/>
      <c r="CQ227" s="1783"/>
      <c r="CR227" s="1783"/>
      <c r="CS227" s="1783"/>
      <c r="CT227" s="1783"/>
    </row>
    <row r="228" spans="1:98" ht="15.75" customHeight="1">
      <c r="A228" s="2068"/>
      <c r="B228" s="2004"/>
      <c r="C228" s="2541"/>
      <c r="D228" s="2113"/>
      <c r="E228" s="2048"/>
      <c r="F228" s="1891"/>
      <c r="G228" s="1892"/>
      <c r="H228" s="2070"/>
      <c r="I228" s="2226"/>
      <c r="J228" s="2227"/>
      <c r="K228" s="2227"/>
      <c r="L228" s="2227"/>
      <c r="M228" s="2227"/>
      <c r="N228" s="1685"/>
      <c r="O228" s="1898"/>
      <c r="P228" s="1918"/>
      <c r="Q228" s="2073"/>
      <c r="R228" s="1901"/>
      <c r="S228" s="1901"/>
      <c r="T228" s="1902"/>
      <c r="U228" s="1802"/>
      <c r="V228" s="2234">
        <v>2</v>
      </c>
      <c r="W228" s="2502"/>
      <c r="X228" s="2552"/>
      <c r="Y228" s="2552"/>
      <c r="Z228" s="2501"/>
      <c r="AA228" s="2231"/>
      <c r="AB228" s="1908"/>
      <c r="AC228" s="1908"/>
      <c r="AD228" s="1909"/>
      <c r="AE228" s="1885"/>
      <c r="AF228" s="1932"/>
      <c r="AG228" s="1934"/>
      <c r="AH228" s="1934"/>
      <c r="AI228" s="1934"/>
      <c r="AJ228" s="1935"/>
      <c r="AK228" s="1914"/>
      <c r="AL228" s="1915"/>
      <c r="AM228" s="1915"/>
      <c r="AN228" s="1916"/>
      <c r="AO228" s="1783"/>
      <c r="AP228" s="1917"/>
      <c r="AQ228" s="1918"/>
      <c r="AR228" s="1859"/>
      <c r="AS228" s="1919" t="e">
        <f>#N/A</f>
        <v>#N/A</v>
      </c>
      <c r="AT228" s="1920" t="e">
        <f>#N/A</f>
        <v>#N/A</v>
      </c>
      <c r="AU228" s="1920" t="e">
        <f>#N/A</f>
        <v>#N/A</v>
      </c>
      <c r="AV228" s="1920" t="e">
        <f>#N/A</f>
        <v>#N/A</v>
      </c>
      <c r="AW228" s="1921" t="e">
        <f t="shared" si="49"/>
        <v>#DIV/0!</v>
      </c>
      <c r="AX228" s="1921" t="e">
        <f t="shared" si="50"/>
        <v>#DIV/0!</v>
      </c>
      <c r="AY228" s="1921" t="e">
        <f t="shared" si="51"/>
        <v>#DIV/0!</v>
      </c>
      <c r="AZ228" s="1921" t="e">
        <f>#N/A</f>
        <v>#N/A</v>
      </c>
      <c r="BA228" s="1922" t="e">
        <f>#N/A</f>
        <v>#N/A</v>
      </c>
      <c r="BB228" s="1922" t="e">
        <f>#N/A</f>
        <v>#N/A</v>
      </c>
      <c r="BC228" s="1922" t="e">
        <f>#N/A</f>
        <v>#N/A</v>
      </c>
      <c r="BD228" s="1922" t="e">
        <f>#N/A</f>
        <v>#N/A</v>
      </c>
      <c r="BE228" s="1923">
        <v>0.2</v>
      </c>
      <c r="BF228" s="1923">
        <v>0.8</v>
      </c>
      <c r="BG228" s="1922" t="e">
        <f>#N/A</f>
        <v>#N/A</v>
      </c>
      <c r="BH228" s="1922" t="e">
        <f>#N/A</f>
        <v>#N/A</v>
      </c>
      <c r="BI228" s="1922" t="e">
        <f>#N/A</f>
        <v>#N/A</v>
      </c>
      <c r="BJ228" s="1922" t="e">
        <f t="shared" si="89"/>
        <v>#N/A</v>
      </c>
      <c r="BK228" s="1922" t="e">
        <f t="shared" si="89"/>
        <v>#N/A</v>
      </c>
      <c r="BL228" s="1922" t="e">
        <f>#N/A</f>
        <v>#N/A</v>
      </c>
      <c r="BM228" s="1922" t="e">
        <f>#N/A</f>
        <v>#N/A</v>
      </c>
      <c r="BN228" s="1922" t="e">
        <f>#N/A</f>
        <v>#N/A</v>
      </c>
      <c r="BO228" s="1922" t="e">
        <f t="shared" si="90"/>
        <v>#N/A</v>
      </c>
      <c r="BP228" s="1922" t="e">
        <f t="shared" si="90"/>
        <v>#N/A</v>
      </c>
      <c r="BQ228" s="1922" t="e">
        <f t="shared" si="90"/>
        <v>#N/A</v>
      </c>
      <c r="BR228" s="1922" t="e">
        <f t="shared" si="90"/>
        <v>#N/A</v>
      </c>
      <c r="BS228" s="1924"/>
      <c r="BT228" s="1924"/>
      <c r="BU228" s="1924"/>
      <c r="BV228" s="1924"/>
      <c r="BW228" s="1924"/>
      <c r="BX228" s="1924"/>
      <c r="BY228" s="1924"/>
      <c r="BZ228" s="1924"/>
      <c r="CA228" s="1925"/>
      <c r="CB228" s="1783"/>
      <c r="CC228" s="1926"/>
      <c r="CD228" s="1927"/>
      <c r="CE228" s="1927"/>
      <c r="CF228" s="2225"/>
      <c r="CG228" s="2002"/>
      <c r="CH228" s="1783"/>
      <c r="CI228" s="1783"/>
      <c r="CJ228" s="1783"/>
      <c r="CK228" s="1783"/>
      <c r="CL228" s="1783"/>
      <c r="CM228" s="1783"/>
      <c r="CN228" s="1783"/>
      <c r="CO228" s="1783"/>
      <c r="CP228" s="1783"/>
      <c r="CQ228" s="1783"/>
      <c r="CR228" s="1783"/>
      <c r="CS228" s="1783"/>
      <c r="CT228" s="1783"/>
    </row>
    <row r="229" spans="1:98" ht="15.75" customHeight="1">
      <c r="A229" s="2068"/>
      <c r="B229" s="2004"/>
      <c r="C229" s="2541"/>
      <c r="D229" s="2113"/>
      <c r="E229" s="2048"/>
      <c r="F229" s="1891"/>
      <c r="G229" s="1892"/>
      <c r="H229" s="2070"/>
      <c r="I229" s="2226"/>
      <c r="J229" s="2227"/>
      <c r="K229" s="2227"/>
      <c r="L229" s="2227"/>
      <c r="M229" s="2227"/>
      <c r="N229" s="1685"/>
      <c r="O229" s="1898"/>
      <c r="P229" s="1918"/>
      <c r="Q229" s="2073"/>
      <c r="R229" s="1901"/>
      <c r="S229" s="1901"/>
      <c r="T229" s="1902"/>
      <c r="U229" s="1802"/>
      <c r="V229" s="2234">
        <v>3</v>
      </c>
      <c r="W229" s="2502"/>
      <c r="X229" s="2552"/>
      <c r="Y229" s="2552"/>
      <c r="Z229" s="2501"/>
      <c r="AA229" s="2231"/>
      <c r="AB229" s="1908"/>
      <c r="AC229" s="1908"/>
      <c r="AD229" s="1909"/>
      <c r="AE229" s="1885"/>
      <c r="AF229" s="1932"/>
      <c r="AG229" s="1934"/>
      <c r="AH229" s="1934"/>
      <c r="AI229" s="1934"/>
      <c r="AJ229" s="1935"/>
      <c r="AK229" s="1914"/>
      <c r="AL229" s="1915"/>
      <c r="AM229" s="1915"/>
      <c r="AN229" s="1916"/>
      <c r="AO229" s="1783"/>
      <c r="AP229" s="1917"/>
      <c r="AQ229" s="1918"/>
      <c r="AR229" s="1859"/>
      <c r="AS229" s="1919" t="e">
        <f>#N/A</f>
        <v>#N/A</v>
      </c>
      <c r="AT229" s="1920" t="e">
        <f>#N/A</f>
        <v>#N/A</v>
      </c>
      <c r="AU229" s="1920" t="e">
        <f>#N/A</f>
        <v>#N/A</v>
      </c>
      <c r="AV229" s="1920" t="e">
        <f>#N/A</f>
        <v>#N/A</v>
      </c>
      <c r="AW229" s="1921" t="e">
        <f t="shared" si="49"/>
        <v>#DIV/0!</v>
      </c>
      <c r="AX229" s="1921" t="e">
        <f t="shared" si="50"/>
        <v>#DIV/0!</v>
      </c>
      <c r="AY229" s="1921" t="e">
        <f t="shared" si="51"/>
        <v>#DIV/0!</v>
      </c>
      <c r="AZ229" s="1921" t="e">
        <f>#N/A</f>
        <v>#N/A</v>
      </c>
      <c r="BA229" s="1922" t="e">
        <f>#N/A</f>
        <v>#N/A</v>
      </c>
      <c r="BB229" s="1922" t="e">
        <f>#N/A</f>
        <v>#N/A</v>
      </c>
      <c r="BC229" s="1922" t="e">
        <f>#N/A</f>
        <v>#N/A</v>
      </c>
      <c r="BD229" s="1922" t="e">
        <f>#N/A</f>
        <v>#N/A</v>
      </c>
      <c r="BE229" s="1923">
        <v>0.2</v>
      </c>
      <c r="BF229" s="1923">
        <v>0.8</v>
      </c>
      <c r="BG229" s="1922" t="e">
        <f>#N/A</f>
        <v>#N/A</v>
      </c>
      <c r="BH229" s="1922" t="e">
        <f>#N/A</f>
        <v>#N/A</v>
      </c>
      <c r="BI229" s="1922" t="e">
        <f>#N/A</f>
        <v>#N/A</v>
      </c>
      <c r="BJ229" s="1922" t="e">
        <f t="shared" si="89"/>
        <v>#N/A</v>
      </c>
      <c r="BK229" s="1922" t="e">
        <f t="shared" si="89"/>
        <v>#N/A</v>
      </c>
      <c r="BL229" s="1922" t="e">
        <f>#N/A</f>
        <v>#N/A</v>
      </c>
      <c r="BM229" s="1922" t="e">
        <f>#N/A</f>
        <v>#N/A</v>
      </c>
      <c r="BN229" s="1922" t="e">
        <f>#N/A</f>
        <v>#N/A</v>
      </c>
      <c r="BO229" s="1922" t="e">
        <f t="shared" si="90"/>
        <v>#N/A</v>
      </c>
      <c r="BP229" s="1922" t="e">
        <f t="shared" si="90"/>
        <v>#N/A</v>
      </c>
      <c r="BQ229" s="1922" t="e">
        <f t="shared" si="90"/>
        <v>#N/A</v>
      </c>
      <c r="BR229" s="1922" t="e">
        <f t="shared" si="90"/>
        <v>#N/A</v>
      </c>
      <c r="BS229" s="1924"/>
      <c r="BT229" s="1924"/>
      <c r="BU229" s="1924"/>
      <c r="BV229" s="1924"/>
      <c r="BW229" s="1924"/>
      <c r="BX229" s="1924"/>
      <c r="BY229" s="1924"/>
      <c r="BZ229" s="1924"/>
      <c r="CA229" s="1925"/>
      <c r="CB229" s="1783"/>
      <c r="CC229" s="1926"/>
      <c r="CD229" s="1927"/>
      <c r="CE229" s="1927"/>
      <c r="CF229" s="2225"/>
      <c r="CG229" s="2002"/>
      <c r="CH229" s="1783"/>
      <c r="CI229" s="1783"/>
      <c r="CJ229" s="1783"/>
      <c r="CK229" s="1783"/>
      <c r="CL229" s="1783"/>
      <c r="CM229" s="1783"/>
      <c r="CN229" s="1783"/>
      <c r="CO229" s="1783"/>
      <c r="CP229" s="1783"/>
      <c r="CQ229" s="1783"/>
      <c r="CR229" s="1783"/>
      <c r="CS229" s="1783"/>
      <c r="CT229" s="1783"/>
    </row>
    <row r="230" spans="1:98" ht="15.75" customHeight="1">
      <c r="A230" s="2068"/>
      <c r="B230" s="2004"/>
      <c r="C230" s="2541"/>
      <c r="D230" s="2113"/>
      <c r="E230" s="2048"/>
      <c r="F230" s="1891"/>
      <c r="G230" s="1892"/>
      <c r="H230" s="2070"/>
      <c r="I230" s="2226"/>
      <c r="J230" s="2227"/>
      <c r="K230" s="2227"/>
      <c r="L230" s="2227"/>
      <c r="M230" s="2227"/>
      <c r="N230" s="1685"/>
      <c r="O230" s="1898"/>
      <c r="P230" s="1918"/>
      <c r="Q230" s="2073"/>
      <c r="R230" s="1901"/>
      <c r="S230" s="1901"/>
      <c r="T230" s="1902"/>
      <c r="U230" s="1802"/>
      <c r="V230" s="2234">
        <v>4</v>
      </c>
      <c r="W230" s="2502"/>
      <c r="X230" s="2552"/>
      <c r="Y230" s="2552"/>
      <c r="Z230" s="2501"/>
      <c r="AA230" s="2231"/>
      <c r="AB230" s="1908"/>
      <c r="AC230" s="1908"/>
      <c r="AD230" s="1909"/>
      <c r="AE230" s="1885"/>
      <c r="AF230" s="1932"/>
      <c r="AG230" s="1934"/>
      <c r="AH230" s="1934"/>
      <c r="AI230" s="1934"/>
      <c r="AJ230" s="1935"/>
      <c r="AK230" s="1914"/>
      <c r="AL230" s="1915"/>
      <c r="AM230" s="1915"/>
      <c r="AN230" s="1916"/>
      <c r="AO230" s="1783"/>
      <c r="AP230" s="1917"/>
      <c r="AQ230" s="1918"/>
      <c r="AR230" s="1859"/>
      <c r="AS230" s="1919" t="e">
        <f>#N/A</f>
        <v>#N/A</v>
      </c>
      <c r="AT230" s="1920" t="e">
        <f>#N/A</f>
        <v>#N/A</v>
      </c>
      <c r="AU230" s="1920" t="e">
        <f>#N/A</f>
        <v>#N/A</v>
      </c>
      <c r="AV230" s="1920" t="e">
        <f>#N/A</f>
        <v>#N/A</v>
      </c>
      <c r="AW230" s="1921" t="e">
        <f t="shared" si="49"/>
        <v>#DIV/0!</v>
      </c>
      <c r="AX230" s="1921" t="e">
        <f t="shared" si="50"/>
        <v>#DIV/0!</v>
      </c>
      <c r="AY230" s="1921" t="e">
        <f t="shared" si="51"/>
        <v>#DIV/0!</v>
      </c>
      <c r="AZ230" s="1921" t="e">
        <f>#N/A</f>
        <v>#N/A</v>
      </c>
      <c r="BA230" s="1922" t="e">
        <f>#N/A</f>
        <v>#N/A</v>
      </c>
      <c r="BB230" s="1922" t="e">
        <f>#N/A</f>
        <v>#N/A</v>
      </c>
      <c r="BC230" s="1922" t="e">
        <f>#N/A</f>
        <v>#N/A</v>
      </c>
      <c r="BD230" s="1922" t="e">
        <f>#N/A</f>
        <v>#N/A</v>
      </c>
      <c r="BE230" s="1923">
        <v>0.2</v>
      </c>
      <c r="BF230" s="1923">
        <v>0.8</v>
      </c>
      <c r="BG230" s="1922" t="e">
        <f>#N/A</f>
        <v>#N/A</v>
      </c>
      <c r="BH230" s="1922" t="e">
        <f>#N/A</f>
        <v>#N/A</v>
      </c>
      <c r="BI230" s="1922" t="e">
        <f>#N/A</f>
        <v>#N/A</v>
      </c>
      <c r="BJ230" s="1922" t="e">
        <f t="shared" si="89"/>
        <v>#N/A</v>
      </c>
      <c r="BK230" s="1922" t="e">
        <f t="shared" si="89"/>
        <v>#N/A</v>
      </c>
      <c r="BL230" s="1922" t="e">
        <f>#N/A</f>
        <v>#N/A</v>
      </c>
      <c r="BM230" s="1922" t="e">
        <f>#N/A</f>
        <v>#N/A</v>
      </c>
      <c r="BN230" s="1922" t="e">
        <f>#N/A</f>
        <v>#N/A</v>
      </c>
      <c r="BO230" s="1922" t="e">
        <f t="shared" si="90"/>
        <v>#N/A</v>
      </c>
      <c r="BP230" s="1922" t="e">
        <f t="shared" si="90"/>
        <v>#N/A</v>
      </c>
      <c r="BQ230" s="1922" t="e">
        <f t="shared" si="90"/>
        <v>#N/A</v>
      </c>
      <c r="BR230" s="1922" t="e">
        <f t="shared" si="90"/>
        <v>#N/A</v>
      </c>
      <c r="BS230" s="1924"/>
      <c r="BT230" s="1924"/>
      <c r="BU230" s="1924"/>
      <c r="BV230" s="1924"/>
      <c r="BW230" s="1924"/>
      <c r="BX230" s="1924"/>
      <c r="BY230" s="1924"/>
      <c r="BZ230" s="1924"/>
      <c r="CA230" s="1925"/>
      <c r="CB230" s="1783"/>
      <c r="CC230" s="1926"/>
      <c r="CD230" s="1927"/>
      <c r="CE230" s="1927"/>
      <c r="CF230" s="2225"/>
      <c r="CG230" s="2002"/>
      <c r="CH230" s="1783"/>
      <c r="CI230" s="1783"/>
      <c r="CJ230" s="1783"/>
      <c r="CK230" s="1783"/>
      <c r="CL230" s="1783"/>
      <c r="CM230" s="1783"/>
      <c r="CN230" s="1783"/>
      <c r="CO230" s="1783"/>
      <c r="CP230" s="1783"/>
      <c r="CQ230" s="1783"/>
      <c r="CR230" s="1783"/>
      <c r="CS230" s="1783"/>
      <c r="CT230" s="1783"/>
    </row>
    <row r="231" spans="1:98" ht="15.75" customHeight="1">
      <c r="A231" s="2068"/>
      <c r="B231" s="2004"/>
      <c r="C231" s="2541"/>
      <c r="D231" s="2113"/>
      <c r="E231" s="2048"/>
      <c r="F231" s="1891"/>
      <c r="G231" s="1892"/>
      <c r="H231" s="2070"/>
      <c r="I231" s="2226"/>
      <c r="J231" s="2227"/>
      <c r="K231" s="2227"/>
      <c r="L231" s="2227"/>
      <c r="M231" s="2227"/>
      <c r="N231" s="1685"/>
      <c r="O231" s="1898"/>
      <c r="P231" s="1918"/>
      <c r="Q231" s="2073"/>
      <c r="R231" s="1901"/>
      <c r="S231" s="1901"/>
      <c r="T231" s="1902"/>
      <c r="U231" s="1802"/>
      <c r="V231" s="2234">
        <v>5</v>
      </c>
      <c r="W231" s="2502"/>
      <c r="X231" s="2552"/>
      <c r="Y231" s="2552"/>
      <c r="Z231" s="2501"/>
      <c r="AA231" s="2231"/>
      <c r="AB231" s="1908"/>
      <c r="AC231" s="1908"/>
      <c r="AD231" s="1909"/>
      <c r="AE231" s="1885"/>
      <c r="AF231" s="1932"/>
      <c r="AG231" s="1934"/>
      <c r="AH231" s="1934"/>
      <c r="AI231" s="1934"/>
      <c r="AJ231" s="1935"/>
      <c r="AK231" s="1914"/>
      <c r="AL231" s="1915"/>
      <c r="AM231" s="1915"/>
      <c r="AN231" s="1916"/>
      <c r="AO231" s="1783"/>
      <c r="AP231" s="1917"/>
      <c r="AQ231" s="1918"/>
      <c r="AR231" s="1859"/>
      <c r="AS231" s="1919" t="e">
        <f>#N/A</f>
        <v>#N/A</v>
      </c>
      <c r="AT231" s="1920" t="e">
        <f>#N/A</f>
        <v>#N/A</v>
      </c>
      <c r="AU231" s="1920" t="e">
        <f>#N/A</f>
        <v>#N/A</v>
      </c>
      <c r="AV231" s="1920" t="e">
        <f>#N/A</f>
        <v>#N/A</v>
      </c>
      <c r="AW231" s="1921" t="e">
        <f t="shared" si="49"/>
        <v>#DIV/0!</v>
      </c>
      <c r="AX231" s="1921" t="e">
        <f t="shared" si="50"/>
        <v>#DIV/0!</v>
      </c>
      <c r="AY231" s="1921" t="e">
        <f t="shared" si="51"/>
        <v>#DIV/0!</v>
      </c>
      <c r="AZ231" s="1921" t="e">
        <f>#N/A</f>
        <v>#N/A</v>
      </c>
      <c r="BA231" s="1922" t="e">
        <f>#N/A</f>
        <v>#N/A</v>
      </c>
      <c r="BB231" s="1922" t="e">
        <f>#N/A</f>
        <v>#N/A</v>
      </c>
      <c r="BC231" s="1922" t="e">
        <f>#N/A</f>
        <v>#N/A</v>
      </c>
      <c r="BD231" s="1922" t="e">
        <f>#N/A</f>
        <v>#N/A</v>
      </c>
      <c r="BE231" s="1923">
        <v>0.2</v>
      </c>
      <c r="BF231" s="1923">
        <v>0.8</v>
      </c>
      <c r="BG231" s="1922" t="e">
        <f>#N/A</f>
        <v>#N/A</v>
      </c>
      <c r="BH231" s="1922" t="e">
        <f>#N/A</f>
        <v>#N/A</v>
      </c>
      <c r="BI231" s="1922" t="e">
        <f>#N/A</f>
        <v>#N/A</v>
      </c>
      <c r="BJ231" s="1922" t="e">
        <f t="shared" si="89"/>
        <v>#N/A</v>
      </c>
      <c r="BK231" s="1922" t="e">
        <f t="shared" si="89"/>
        <v>#N/A</v>
      </c>
      <c r="BL231" s="1922" t="e">
        <f>#N/A</f>
        <v>#N/A</v>
      </c>
      <c r="BM231" s="1922" t="e">
        <f>#N/A</f>
        <v>#N/A</v>
      </c>
      <c r="BN231" s="1922" t="e">
        <f>#N/A</f>
        <v>#N/A</v>
      </c>
      <c r="BO231" s="1922" t="e">
        <f t="shared" si="90"/>
        <v>#N/A</v>
      </c>
      <c r="BP231" s="1922" t="e">
        <f t="shared" si="90"/>
        <v>#N/A</v>
      </c>
      <c r="BQ231" s="1922" t="e">
        <f t="shared" si="90"/>
        <v>#N/A</v>
      </c>
      <c r="BR231" s="1922" t="e">
        <f t="shared" si="90"/>
        <v>#N/A</v>
      </c>
      <c r="BS231" s="1924"/>
      <c r="BT231" s="1924"/>
      <c r="BU231" s="1924"/>
      <c r="BV231" s="1924"/>
      <c r="BW231" s="1924"/>
      <c r="BX231" s="1924"/>
      <c r="BY231" s="1924"/>
      <c r="BZ231" s="1924"/>
      <c r="CA231" s="1925"/>
      <c r="CB231" s="1783"/>
      <c r="CC231" s="1926"/>
      <c r="CD231" s="1927"/>
      <c r="CE231" s="1927"/>
      <c r="CF231" s="2225"/>
      <c r="CG231" s="2002"/>
      <c r="CH231" s="1783"/>
      <c r="CI231" s="1783"/>
      <c r="CJ231" s="1783"/>
      <c r="CK231" s="1783"/>
      <c r="CL231" s="1783"/>
      <c r="CM231" s="1783"/>
      <c r="CN231" s="1783"/>
      <c r="CO231" s="1783"/>
      <c r="CP231" s="1783"/>
      <c r="CQ231" s="1783"/>
      <c r="CR231" s="1783"/>
      <c r="CS231" s="1783"/>
      <c r="CT231" s="1783"/>
    </row>
    <row r="232" spans="1:98" ht="15.75" customHeight="1">
      <c r="A232" s="2068"/>
      <c r="B232" s="2004"/>
      <c r="C232" s="2541"/>
      <c r="D232" s="2113"/>
      <c r="E232" s="2048"/>
      <c r="F232" s="1891"/>
      <c r="G232" s="1892"/>
      <c r="H232" s="2070"/>
      <c r="I232" s="2226"/>
      <c r="J232" s="2227"/>
      <c r="K232" s="2227"/>
      <c r="L232" s="2227"/>
      <c r="M232" s="2227"/>
      <c r="N232" s="1685"/>
      <c r="O232" s="1898"/>
      <c r="P232" s="1918"/>
      <c r="Q232" s="2073"/>
      <c r="R232" s="1901"/>
      <c r="S232" s="1901"/>
      <c r="T232" s="1902"/>
      <c r="U232" s="1802"/>
      <c r="V232" s="2234">
        <v>6</v>
      </c>
      <c r="W232" s="2502"/>
      <c r="X232" s="2552"/>
      <c r="Y232" s="2552"/>
      <c r="Z232" s="2501"/>
      <c r="AA232" s="2231"/>
      <c r="AB232" s="1908"/>
      <c r="AC232" s="1908"/>
      <c r="AD232" s="1909"/>
      <c r="AE232" s="1885"/>
      <c r="AF232" s="1932"/>
      <c r="AG232" s="1934"/>
      <c r="AH232" s="1934"/>
      <c r="AI232" s="1934"/>
      <c r="AJ232" s="1935"/>
      <c r="AK232" s="1914"/>
      <c r="AL232" s="1915"/>
      <c r="AM232" s="1915"/>
      <c r="AN232" s="1916"/>
      <c r="AO232" s="1783"/>
      <c r="AP232" s="1917"/>
      <c r="AQ232" s="1918"/>
      <c r="AR232" s="1859"/>
      <c r="AS232" s="1919" t="e">
        <f>#N/A</f>
        <v>#N/A</v>
      </c>
      <c r="AT232" s="1920" t="e">
        <f>#N/A</f>
        <v>#N/A</v>
      </c>
      <c r="AU232" s="1920" t="e">
        <f>#N/A</f>
        <v>#N/A</v>
      </c>
      <c r="AV232" s="1920" t="e">
        <f>#N/A</f>
        <v>#N/A</v>
      </c>
      <c r="AW232" s="1921" t="e">
        <f t="shared" si="49"/>
        <v>#DIV/0!</v>
      </c>
      <c r="AX232" s="1921" t="e">
        <f t="shared" si="50"/>
        <v>#DIV/0!</v>
      </c>
      <c r="AY232" s="1921" t="e">
        <f t="shared" si="51"/>
        <v>#DIV/0!</v>
      </c>
      <c r="AZ232" s="1921" t="e">
        <f>#N/A</f>
        <v>#N/A</v>
      </c>
      <c r="BA232" s="1922" t="e">
        <f>#N/A</f>
        <v>#N/A</v>
      </c>
      <c r="BB232" s="1922" t="e">
        <f>#N/A</f>
        <v>#N/A</v>
      </c>
      <c r="BC232" s="1922" t="e">
        <f>#N/A</f>
        <v>#N/A</v>
      </c>
      <c r="BD232" s="1922" t="e">
        <f>#N/A</f>
        <v>#N/A</v>
      </c>
      <c r="BE232" s="1923">
        <v>0.2</v>
      </c>
      <c r="BF232" s="1923">
        <v>0.8</v>
      </c>
      <c r="BG232" s="1922" t="e">
        <f>#N/A</f>
        <v>#N/A</v>
      </c>
      <c r="BH232" s="1922" t="e">
        <f>#N/A</f>
        <v>#N/A</v>
      </c>
      <c r="BI232" s="1922" t="e">
        <f>#N/A</f>
        <v>#N/A</v>
      </c>
      <c r="BJ232" s="1922" t="e">
        <f t="shared" si="89"/>
        <v>#N/A</v>
      </c>
      <c r="BK232" s="1922" t="e">
        <f t="shared" si="89"/>
        <v>#N/A</v>
      </c>
      <c r="BL232" s="1922" t="e">
        <f>#N/A</f>
        <v>#N/A</v>
      </c>
      <c r="BM232" s="1922" t="e">
        <f>#N/A</f>
        <v>#N/A</v>
      </c>
      <c r="BN232" s="1922" t="e">
        <f>#N/A</f>
        <v>#N/A</v>
      </c>
      <c r="BO232" s="1922" t="e">
        <f t="shared" si="90"/>
        <v>#N/A</v>
      </c>
      <c r="BP232" s="1922" t="e">
        <f t="shared" si="90"/>
        <v>#N/A</v>
      </c>
      <c r="BQ232" s="1922" t="e">
        <f t="shared" si="90"/>
        <v>#N/A</v>
      </c>
      <c r="BR232" s="1922" t="e">
        <f t="shared" si="90"/>
        <v>#N/A</v>
      </c>
      <c r="BS232" s="1924"/>
      <c r="BT232" s="1924"/>
      <c r="BU232" s="1924"/>
      <c r="BV232" s="1924"/>
      <c r="BW232" s="1924"/>
      <c r="BX232" s="1924"/>
      <c r="BY232" s="1924"/>
      <c r="BZ232" s="1924"/>
      <c r="CA232" s="1925"/>
      <c r="CB232" s="1783"/>
      <c r="CC232" s="1926"/>
      <c r="CD232" s="1927"/>
      <c r="CE232" s="1927"/>
      <c r="CF232" s="2225"/>
      <c r="CG232" s="2002"/>
      <c r="CH232" s="1783"/>
      <c r="CI232" s="1783"/>
      <c r="CJ232" s="1783"/>
      <c r="CK232" s="1783"/>
      <c r="CL232" s="1783"/>
      <c r="CM232" s="1783"/>
      <c r="CN232" s="1783"/>
      <c r="CO232" s="1783"/>
      <c r="CP232" s="1783"/>
      <c r="CQ232" s="1783"/>
      <c r="CR232" s="1783"/>
      <c r="CS232" s="1783"/>
      <c r="CT232" s="1783"/>
    </row>
    <row r="233" spans="1:98" ht="15.75" customHeight="1">
      <c r="A233" s="2068"/>
      <c r="B233" s="2004"/>
      <c r="C233" s="2541"/>
      <c r="D233" s="2113"/>
      <c r="E233" s="2048"/>
      <c r="F233" s="1891"/>
      <c r="G233" s="1892"/>
      <c r="H233" s="2070"/>
      <c r="I233" s="2226"/>
      <c r="J233" s="2227"/>
      <c r="K233" s="2227"/>
      <c r="L233" s="2227"/>
      <c r="M233" s="2227"/>
      <c r="N233" s="1685"/>
      <c r="O233" s="1898"/>
      <c r="P233" s="1918"/>
      <c r="Q233" s="2073"/>
      <c r="R233" s="1901"/>
      <c r="S233" s="1901"/>
      <c r="T233" s="1902"/>
      <c r="U233" s="1802"/>
      <c r="V233" s="2234">
        <v>7</v>
      </c>
      <c r="W233" s="2502"/>
      <c r="X233" s="2552"/>
      <c r="Y233" s="2552"/>
      <c r="Z233" s="2501"/>
      <c r="AA233" s="2231"/>
      <c r="AB233" s="1908"/>
      <c r="AC233" s="1908"/>
      <c r="AD233" s="1909"/>
      <c r="AE233" s="1885"/>
      <c r="AF233" s="1932"/>
      <c r="AG233" s="1934"/>
      <c r="AH233" s="1934"/>
      <c r="AI233" s="1934"/>
      <c r="AJ233" s="1935"/>
      <c r="AK233" s="1914"/>
      <c r="AL233" s="1915"/>
      <c r="AM233" s="1915"/>
      <c r="AN233" s="1916"/>
      <c r="AO233" s="1783"/>
      <c r="AP233" s="1917"/>
      <c r="AQ233" s="1918"/>
      <c r="AR233" s="1859"/>
      <c r="AS233" s="1919" t="e">
        <f>#N/A</f>
        <v>#N/A</v>
      </c>
      <c r="AT233" s="1920" t="e">
        <f>#N/A</f>
        <v>#N/A</v>
      </c>
      <c r="AU233" s="1920" t="e">
        <f>#N/A</f>
        <v>#N/A</v>
      </c>
      <c r="AV233" s="1920" t="e">
        <f>#N/A</f>
        <v>#N/A</v>
      </c>
      <c r="AW233" s="1921" t="e">
        <f t="shared" si="49"/>
        <v>#DIV/0!</v>
      </c>
      <c r="AX233" s="1921" t="e">
        <f t="shared" si="50"/>
        <v>#DIV/0!</v>
      </c>
      <c r="AY233" s="1921" t="e">
        <f t="shared" si="51"/>
        <v>#DIV/0!</v>
      </c>
      <c r="AZ233" s="1921" t="e">
        <f>#N/A</f>
        <v>#N/A</v>
      </c>
      <c r="BA233" s="1922" t="e">
        <f>#N/A</f>
        <v>#N/A</v>
      </c>
      <c r="BB233" s="1922" t="e">
        <f>#N/A</f>
        <v>#N/A</v>
      </c>
      <c r="BC233" s="1922" t="e">
        <f>#N/A</f>
        <v>#N/A</v>
      </c>
      <c r="BD233" s="1922" t="e">
        <f>#N/A</f>
        <v>#N/A</v>
      </c>
      <c r="BE233" s="1923">
        <v>0.2</v>
      </c>
      <c r="BF233" s="1923">
        <v>0.8</v>
      </c>
      <c r="BG233" s="1922" t="e">
        <f>#N/A</f>
        <v>#N/A</v>
      </c>
      <c r="BH233" s="1922" t="e">
        <f>#N/A</f>
        <v>#N/A</v>
      </c>
      <c r="BI233" s="1922" t="e">
        <f>#N/A</f>
        <v>#N/A</v>
      </c>
      <c r="BJ233" s="1922" t="e">
        <f t="shared" si="89"/>
        <v>#N/A</v>
      </c>
      <c r="BK233" s="1922" t="e">
        <f t="shared" si="89"/>
        <v>#N/A</v>
      </c>
      <c r="BL233" s="1922" t="e">
        <f>#N/A</f>
        <v>#N/A</v>
      </c>
      <c r="BM233" s="1922" t="e">
        <f>#N/A</f>
        <v>#N/A</v>
      </c>
      <c r="BN233" s="1922" t="e">
        <f>#N/A</f>
        <v>#N/A</v>
      </c>
      <c r="BO233" s="1922" t="e">
        <f t="shared" si="90"/>
        <v>#N/A</v>
      </c>
      <c r="BP233" s="1922" t="e">
        <f t="shared" si="90"/>
        <v>#N/A</v>
      </c>
      <c r="BQ233" s="1922" t="e">
        <f t="shared" si="90"/>
        <v>#N/A</v>
      </c>
      <c r="BR233" s="1922" t="e">
        <f t="shared" si="90"/>
        <v>#N/A</v>
      </c>
      <c r="BS233" s="1924"/>
      <c r="BT233" s="1924"/>
      <c r="BU233" s="1924"/>
      <c r="BV233" s="1924"/>
      <c r="BW233" s="1924"/>
      <c r="BX233" s="1924"/>
      <c r="BY233" s="1924"/>
      <c r="BZ233" s="1924"/>
      <c r="CA233" s="1925"/>
      <c r="CB233" s="1783"/>
      <c r="CC233" s="1926"/>
      <c r="CD233" s="1927"/>
      <c r="CE233" s="1927"/>
      <c r="CF233" s="2225"/>
      <c r="CG233" s="2002"/>
      <c r="CH233" s="1783"/>
      <c r="CI233" s="1783"/>
      <c r="CJ233" s="1783"/>
      <c r="CK233" s="1783"/>
      <c r="CL233" s="1783"/>
      <c r="CM233" s="1783"/>
      <c r="CN233" s="1783"/>
      <c r="CO233" s="1783"/>
      <c r="CP233" s="1783"/>
      <c r="CQ233" s="1783"/>
      <c r="CR233" s="1783"/>
      <c r="CS233" s="1783"/>
      <c r="CT233" s="1783"/>
    </row>
    <row r="234" spans="1:98" ht="15.75" customHeight="1">
      <c r="A234" s="2068"/>
      <c r="B234" s="2004"/>
      <c r="C234" s="2541"/>
      <c r="D234" s="2113"/>
      <c r="E234" s="2048"/>
      <c r="F234" s="1891"/>
      <c r="G234" s="1892"/>
      <c r="H234" s="2070"/>
      <c r="I234" s="2226"/>
      <c r="J234" s="2227"/>
      <c r="K234" s="2227"/>
      <c r="L234" s="2227"/>
      <c r="M234" s="2227"/>
      <c r="N234" s="1685"/>
      <c r="O234" s="1898"/>
      <c r="P234" s="1918"/>
      <c r="Q234" s="2073"/>
      <c r="R234" s="1901"/>
      <c r="S234" s="1901"/>
      <c r="T234" s="1902"/>
      <c r="U234" s="1802"/>
      <c r="V234" s="2234">
        <v>8</v>
      </c>
      <c r="W234" s="2502"/>
      <c r="X234" s="2552"/>
      <c r="Y234" s="2552"/>
      <c r="Z234" s="2501"/>
      <c r="AA234" s="2231"/>
      <c r="AB234" s="1908"/>
      <c r="AC234" s="1908"/>
      <c r="AD234" s="1909"/>
      <c r="AE234" s="1885"/>
      <c r="AF234" s="1932"/>
      <c r="AG234" s="1934"/>
      <c r="AH234" s="1934"/>
      <c r="AI234" s="1934"/>
      <c r="AJ234" s="1935"/>
      <c r="AK234" s="1914"/>
      <c r="AL234" s="1915"/>
      <c r="AM234" s="1915"/>
      <c r="AN234" s="1916"/>
      <c r="AO234" s="1783"/>
      <c r="AP234" s="1917"/>
      <c r="AQ234" s="1918"/>
      <c r="AR234" s="1859"/>
      <c r="AS234" s="1919" t="e">
        <f>#N/A</f>
        <v>#N/A</v>
      </c>
      <c r="AT234" s="1920" t="e">
        <f>#N/A</f>
        <v>#N/A</v>
      </c>
      <c r="AU234" s="1920" t="e">
        <f>#N/A</f>
        <v>#N/A</v>
      </c>
      <c r="AV234" s="1920" t="e">
        <f>#N/A</f>
        <v>#N/A</v>
      </c>
      <c r="AW234" s="1921" t="e">
        <f t="shared" si="49"/>
        <v>#DIV/0!</v>
      </c>
      <c r="AX234" s="1921" t="e">
        <f t="shared" si="50"/>
        <v>#DIV/0!</v>
      </c>
      <c r="AY234" s="1921" t="e">
        <f t="shared" si="51"/>
        <v>#DIV/0!</v>
      </c>
      <c r="AZ234" s="1921" t="e">
        <f>#N/A</f>
        <v>#N/A</v>
      </c>
      <c r="BA234" s="1922" t="e">
        <f>#N/A</f>
        <v>#N/A</v>
      </c>
      <c r="BB234" s="1922" t="e">
        <f>#N/A</f>
        <v>#N/A</v>
      </c>
      <c r="BC234" s="1922" t="e">
        <f>#N/A</f>
        <v>#N/A</v>
      </c>
      <c r="BD234" s="1922" t="e">
        <f>#N/A</f>
        <v>#N/A</v>
      </c>
      <c r="BE234" s="1923">
        <v>0.2</v>
      </c>
      <c r="BF234" s="1923">
        <v>0.8</v>
      </c>
      <c r="BG234" s="1922" t="e">
        <f>#N/A</f>
        <v>#N/A</v>
      </c>
      <c r="BH234" s="1922" t="e">
        <f>#N/A</f>
        <v>#N/A</v>
      </c>
      <c r="BI234" s="1922" t="e">
        <f>#N/A</f>
        <v>#N/A</v>
      </c>
      <c r="BJ234" s="1922" t="e">
        <f t="shared" si="89"/>
        <v>#N/A</v>
      </c>
      <c r="BK234" s="1922" t="e">
        <f t="shared" si="89"/>
        <v>#N/A</v>
      </c>
      <c r="BL234" s="1922" t="e">
        <f>#N/A</f>
        <v>#N/A</v>
      </c>
      <c r="BM234" s="1922" t="e">
        <f>#N/A</f>
        <v>#N/A</v>
      </c>
      <c r="BN234" s="1922" t="e">
        <f>#N/A</f>
        <v>#N/A</v>
      </c>
      <c r="BO234" s="1922" t="e">
        <f t="shared" si="90"/>
        <v>#N/A</v>
      </c>
      <c r="BP234" s="1922" t="e">
        <f t="shared" si="90"/>
        <v>#N/A</v>
      </c>
      <c r="BQ234" s="1922" t="e">
        <f t="shared" si="90"/>
        <v>#N/A</v>
      </c>
      <c r="BR234" s="1922" t="e">
        <f t="shared" si="90"/>
        <v>#N/A</v>
      </c>
      <c r="BS234" s="1924"/>
      <c r="BT234" s="1924"/>
      <c r="BU234" s="1924"/>
      <c r="BV234" s="1924"/>
      <c r="BW234" s="1924"/>
      <c r="BX234" s="1924"/>
      <c r="BY234" s="1924"/>
      <c r="BZ234" s="1924"/>
      <c r="CA234" s="1925"/>
      <c r="CB234" s="1783"/>
      <c r="CC234" s="1926"/>
      <c r="CD234" s="1927"/>
      <c r="CE234" s="1927"/>
      <c r="CF234" s="2225"/>
      <c r="CG234" s="2002"/>
      <c r="CH234" s="1783"/>
      <c r="CI234" s="1783"/>
      <c r="CJ234" s="1783"/>
      <c r="CK234" s="1783"/>
      <c r="CL234" s="1783"/>
      <c r="CM234" s="1783"/>
      <c r="CN234" s="1783"/>
      <c r="CO234" s="1783"/>
      <c r="CP234" s="1783"/>
      <c r="CQ234" s="1783"/>
      <c r="CR234" s="1783"/>
      <c r="CS234" s="1783"/>
      <c r="CT234" s="1783"/>
    </row>
    <row r="235" spans="1:98" ht="15.75" customHeight="1">
      <c r="A235" s="2068"/>
      <c r="B235" s="2004"/>
      <c r="C235" s="2541"/>
      <c r="D235" s="2113"/>
      <c r="E235" s="2048"/>
      <c r="F235" s="1891"/>
      <c r="G235" s="1892"/>
      <c r="H235" s="2070"/>
      <c r="I235" s="2226"/>
      <c r="J235" s="2227"/>
      <c r="K235" s="2227"/>
      <c r="L235" s="2227"/>
      <c r="M235" s="2227"/>
      <c r="N235" s="1685"/>
      <c r="O235" s="1898"/>
      <c r="P235" s="1918"/>
      <c r="Q235" s="2073"/>
      <c r="R235" s="1901"/>
      <c r="S235" s="1901"/>
      <c r="T235" s="1902"/>
      <c r="U235" s="1802"/>
      <c r="V235" s="2234">
        <v>9</v>
      </c>
      <c r="W235" s="2502"/>
      <c r="X235" s="2552"/>
      <c r="Y235" s="2552"/>
      <c r="Z235" s="2501"/>
      <c r="AA235" s="2231"/>
      <c r="AB235" s="1908"/>
      <c r="AC235" s="1908"/>
      <c r="AD235" s="1909"/>
      <c r="AE235" s="1885"/>
      <c r="AF235" s="1932"/>
      <c r="AG235" s="1934"/>
      <c r="AH235" s="1934"/>
      <c r="AI235" s="1934"/>
      <c r="AJ235" s="1935"/>
      <c r="AK235" s="1914"/>
      <c r="AL235" s="1915"/>
      <c r="AM235" s="1915"/>
      <c r="AN235" s="1916"/>
      <c r="AO235" s="1783"/>
      <c r="AP235" s="1917"/>
      <c r="AQ235" s="1918"/>
      <c r="AR235" s="1859"/>
      <c r="AS235" s="1919" t="e">
        <f>#N/A</f>
        <v>#N/A</v>
      </c>
      <c r="AT235" s="1920" t="e">
        <f>#N/A</f>
        <v>#N/A</v>
      </c>
      <c r="AU235" s="1920" t="e">
        <f>#N/A</f>
        <v>#N/A</v>
      </c>
      <c r="AV235" s="1920" t="e">
        <f>#N/A</f>
        <v>#N/A</v>
      </c>
      <c r="AW235" s="1921" t="e">
        <f t="shared" si="49"/>
        <v>#DIV/0!</v>
      </c>
      <c r="AX235" s="1921" t="e">
        <f t="shared" si="50"/>
        <v>#DIV/0!</v>
      </c>
      <c r="AY235" s="1921" t="e">
        <f t="shared" si="51"/>
        <v>#DIV/0!</v>
      </c>
      <c r="AZ235" s="1921" t="e">
        <f>#N/A</f>
        <v>#N/A</v>
      </c>
      <c r="BA235" s="1922" t="e">
        <f>#N/A</f>
        <v>#N/A</v>
      </c>
      <c r="BB235" s="1922" t="e">
        <f>#N/A</f>
        <v>#N/A</v>
      </c>
      <c r="BC235" s="1922" t="e">
        <f>#N/A</f>
        <v>#N/A</v>
      </c>
      <c r="BD235" s="1922" t="e">
        <f>#N/A</f>
        <v>#N/A</v>
      </c>
      <c r="BE235" s="1923">
        <v>0.2</v>
      </c>
      <c r="BF235" s="1923">
        <v>0.8</v>
      </c>
      <c r="BG235" s="1922" t="e">
        <f>#N/A</f>
        <v>#N/A</v>
      </c>
      <c r="BH235" s="1922" t="e">
        <f>#N/A</f>
        <v>#N/A</v>
      </c>
      <c r="BI235" s="1922" t="e">
        <f>#N/A</f>
        <v>#N/A</v>
      </c>
      <c r="BJ235" s="1922" t="e">
        <f t="shared" si="89"/>
        <v>#N/A</v>
      </c>
      <c r="BK235" s="1922" t="e">
        <f t="shared" si="89"/>
        <v>#N/A</v>
      </c>
      <c r="BL235" s="1922" t="e">
        <f>#N/A</f>
        <v>#N/A</v>
      </c>
      <c r="BM235" s="1922" t="e">
        <f>#N/A</f>
        <v>#N/A</v>
      </c>
      <c r="BN235" s="1922" t="e">
        <f>#N/A</f>
        <v>#N/A</v>
      </c>
      <c r="BO235" s="1922" t="e">
        <f t="shared" si="90"/>
        <v>#N/A</v>
      </c>
      <c r="BP235" s="1922" t="e">
        <f t="shared" si="90"/>
        <v>#N/A</v>
      </c>
      <c r="BQ235" s="1922" t="e">
        <f t="shared" si="90"/>
        <v>#N/A</v>
      </c>
      <c r="BR235" s="1922" t="e">
        <f t="shared" si="90"/>
        <v>#N/A</v>
      </c>
      <c r="BS235" s="1924"/>
      <c r="BT235" s="1924"/>
      <c r="BU235" s="1924"/>
      <c r="BV235" s="1924"/>
      <c r="BW235" s="1924"/>
      <c r="BX235" s="1924"/>
      <c r="BY235" s="1924"/>
      <c r="BZ235" s="1924"/>
      <c r="CA235" s="1925"/>
      <c r="CB235" s="1783"/>
      <c r="CC235" s="1926"/>
      <c r="CD235" s="1927"/>
      <c r="CE235" s="1927"/>
      <c r="CF235" s="2225"/>
      <c r="CG235" s="2002"/>
      <c r="CH235" s="1783"/>
      <c r="CI235" s="1783"/>
      <c r="CJ235" s="1783"/>
      <c r="CK235" s="1783"/>
      <c r="CL235" s="1783"/>
      <c r="CM235" s="1783"/>
      <c r="CN235" s="1783"/>
      <c r="CO235" s="1783"/>
      <c r="CP235" s="1783"/>
      <c r="CQ235" s="1783"/>
      <c r="CR235" s="1783"/>
      <c r="CS235" s="1783"/>
      <c r="CT235" s="1783"/>
    </row>
    <row r="236" spans="1:98" ht="15.75" customHeight="1" thickBot="1">
      <c r="A236" s="2308"/>
      <c r="B236" s="2543"/>
      <c r="C236" s="2544"/>
      <c r="D236" s="2389"/>
      <c r="E236" s="2390"/>
      <c r="F236" s="2352"/>
      <c r="G236" s="2353"/>
      <c r="H236" s="2391"/>
      <c r="I236" s="2392"/>
      <c r="J236" s="2393"/>
      <c r="K236" s="2393"/>
      <c r="L236" s="2393"/>
      <c r="M236" s="2393"/>
      <c r="N236" s="2394"/>
      <c r="O236" s="2359"/>
      <c r="P236" s="2360"/>
      <c r="Q236" s="2361"/>
      <c r="R236" s="2362"/>
      <c r="S236" s="2362"/>
      <c r="T236" s="2363"/>
      <c r="U236" s="1802"/>
      <c r="V236" s="2533">
        <v>10</v>
      </c>
      <c r="W236" s="2534"/>
      <c r="X236" s="2553"/>
      <c r="Y236" s="2553"/>
      <c r="Z236" s="2536"/>
      <c r="AA236" s="2472"/>
      <c r="AB236" s="1951"/>
      <c r="AC236" s="1951"/>
      <c r="AD236" s="1952"/>
      <c r="AE236" s="1885"/>
      <c r="AF236" s="2366"/>
      <c r="AG236" s="2368"/>
      <c r="AH236" s="2368"/>
      <c r="AI236" s="2368"/>
      <c r="AJ236" s="2369"/>
      <c r="AK236" s="2370"/>
      <c r="AL236" s="2371"/>
      <c r="AM236" s="2371"/>
      <c r="AN236" s="2372"/>
      <c r="AO236" s="1783"/>
      <c r="AP236" s="2373"/>
      <c r="AQ236" s="2360"/>
      <c r="AR236" s="1859"/>
      <c r="AS236" s="1962" t="e">
        <f>#N/A</f>
        <v>#N/A</v>
      </c>
      <c r="AT236" s="2374" t="e">
        <f>#N/A</f>
        <v>#N/A</v>
      </c>
      <c r="AU236" s="2374" t="e">
        <f>#N/A</f>
        <v>#N/A</v>
      </c>
      <c r="AV236" s="2374" t="e">
        <f>#N/A</f>
        <v>#N/A</v>
      </c>
      <c r="AW236" s="2375" t="e">
        <f t="shared" si="49"/>
        <v>#DIV/0!</v>
      </c>
      <c r="AX236" s="2375" t="e">
        <f t="shared" si="50"/>
        <v>#DIV/0!</v>
      </c>
      <c r="AY236" s="2375" t="e">
        <f t="shared" si="51"/>
        <v>#DIV/0!</v>
      </c>
      <c r="AZ236" s="2375" t="e">
        <f>#N/A</f>
        <v>#N/A</v>
      </c>
      <c r="BA236" s="1966" t="e">
        <f>#N/A</f>
        <v>#N/A</v>
      </c>
      <c r="BB236" s="1966" t="e">
        <f>#N/A</f>
        <v>#N/A</v>
      </c>
      <c r="BC236" s="1966" t="e">
        <f>#N/A</f>
        <v>#N/A</v>
      </c>
      <c r="BD236" s="1966" t="e">
        <f>#N/A</f>
        <v>#N/A</v>
      </c>
      <c r="BE236" s="1965">
        <v>0.2</v>
      </c>
      <c r="BF236" s="1965">
        <v>0.8</v>
      </c>
      <c r="BG236" s="1966" t="e">
        <f>#N/A</f>
        <v>#N/A</v>
      </c>
      <c r="BH236" s="1966" t="e">
        <f>#N/A</f>
        <v>#N/A</v>
      </c>
      <c r="BI236" s="1966" t="e">
        <f>#N/A</f>
        <v>#N/A</v>
      </c>
      <c r="BJ236" s="1966" t="e">
        <f t="shared" si="89"/>
        <v>#N/A</v>
      </c>
      <c r="BK236" s="1966" t="e">
        <f t="shared" si="89"/>
        <v>#N/A</v>
      </c>
      <c r="BL236" s="1966" t="e">
        <f>#N/A</f>
        <v>#N/A</v>
      </c>
      <c r="BM236" s="1966" t="e">
        <f>#N/A</f>
        <v>#N/A</v>
      </c>
      <c r="BN236" s="1966" t="e">
        <f>#N/A</f>
        <v>#N/A</v>
      </c>
      <c r="BO236" s="1966" t="e">
        <f t="shared" si="90"/>
        <v>#N/A</v>
      </c>
      <c r="BP236" s="1966" t="e">
        <f t="shared" si="90"/>
        <v>#N/A</v>
      </c>
      <c r="BQ236" s="1966" t="e">
        <f t="shared" si="90"/>
        <v>#N/A</v>
      </c>
      <c r="BR236" s="1966" t="e">
        <f t="shared" si="90"/>
        <v>#N/A</v>
      </c>
      <c r="BS236" s="1816"/>
      <c r="BT236" s="1816"/>
      <c r="BU236" s="1816"/>
      <c r="BV236" s="1816"/>
      <c r="BW236" s="1816"/>
      <c r="BX236" s="1816"/>
      <c r="BY236" s="1816"/>
      <c r="BZ236" s="1816"/>
      <c r="CA236" s="1817"/>
      <c r="CB236" s="1783"/>
      <c r="CC236" s="1967"/>
      <c r="CD236" s="1968"/>
      <c r="CE236" s="1968"/>
      <c r="CF236" s="2376"/>
      <c r="CG236" s="2377"/>
      <c r="CH236" s="1783"/>
      <c r="CI236" s="1783"/>
      <c r="CJ236" s="1783"/>
      <c r="CK236" s="1783"/>
      <c r="CL236" s="1783"/>
      <c r="CM236" s="1783"/>
      <c r="CN236" s="1783"/>
      <c r="CO236" s="1783"/>
      <c r="CP236" s="1783"/>
      <c r="CQ236" s="1783"/>
      <c r="CR236" s="1783"/>
      <c r="CS236" s="1783"/>
      <c r="CT236" s="1783"/>
    </row>
    <row r="237" spans="1:98" ht="15.75" customHeight="1">
      <c r="A237" s="1829">
        <v>20</v>
      </c>
      <c r="B237" s="2537"/>
      <c r="C237" s="2538"/>
      <c r="D237" s="2245"/>
      <c r="E237" s="2246"/>
      <c r="F237" s="1833"/>
      <c r="G237" s="1872"/>
      <c r="H237" s="1835"/>
      <c r="I237" s="1836"/>
      <c r="J237" s="1837"/>
      <c r="K237" s="1837"/>
      <c r="L237" s="1837"/>
      <c r="M237" s="1837"/>
      <c r="N237" s="1839"/>
      <c r="O237" s="2378"/>
      <c r="P237" s="2539"/>
      <c r="Q237" s="1842"/>
      <c r="R237" s="1843"/>
      <c r="S237" s="1843"/>
      <c r="T237" s="1844"/>
      <c r="U237" s="1802"/>
      <c r="V237" s="2241">
        <v>1</v>
      </c>
      <c r="W237" s="2378"/>
      <c r="X237" s="2554"/>
      <c r="Y237" s="2554"/>
      <c r="Z237" s="2539"/>
      <c r="AA237" s="1848"/>
      <c r="AB237" s="1849"/>
      <c r="AC237" s="1849"/>
      <c r="AD237" s="1850"/>
      <c r="AE237" s="1885"/>
      <c r="AF237" s="1851"/>
      <c r="AG237" s="1887"/>
      <c r="AH237" s="1887"/>
      <c r="AI237" s="1887"/>
      <c r="AJ237" s="1853"/>
      <c r="AK237" s="1854"/>
      <c r="AL237" s="1855"/>
      <c r="AM237" s="1855"/>
      <c r="AN237" s="1856"/>
      <c r="AO237" s="1783"/>
      <c r="AP237" s="1857"/>
      <c r="AQ237" s="1858"/>
      <c r="AR237" s="1859"/>
      <c r="AS237" s="1860" t="e">
        <f>#N/A</f>
        <v>#N/A</v>
      </c>
      <c r="AT237" s="2555" t="e">
        <f>#N/A</f>
        <v>#N/A</v>
      </c>
      <c r="AU237" s="2555" t="e">
        <f>#N/A</f>
        <v>#N/A</v>
      </c>
      <c r="AV237" s="2555" t="e">
        <f>#N/A</f>
        <v>#N/A</v>
      </c>
      <c r="AW237" s="1863" t="e">
        <f t="shared" si="49"/>
        <v>#DIV/0!</v>
      </c>
      <c r="AX237" s="1863" t="e">
        <f t="shared" si="50"/>
        <v>#DIV/0!</v>
      </c>
      <c r="AY237" s="1863" t="e">
        <f t="shared" si="51"/>
        <v>#DIV/0!</v>
      </c>
      <c r="AZ237" s="1863" t="e">
        <f>#N/A</f>
        <v>#N/A</v>
      </c>
      <c r="BA237" s="1863" t="e">
        <f>#N/A</f>
        <v>#N/A</v>
      </c>
      <c r="BB237" s="1863" t="e">
        <f>#N/A</f>
        <v>#N/A</v>
      </c>
      <c r="BC237" s="1863" t="e">
        <f>#N/A</f>
        <v>#N/A</v>
      </c>
      <c r="BD237" s="1863" t="e">
        <f>#N/A</f>
        <v>#N/A</v>
      </c>
      <c r="BE237" s="1864">
        <v>0.2</v>
      </c>
      <c r="BF237" s="1864">
        <v>0.8</v>
      </c>
      <c r="BG237" s="1863" t="e">
        <f>#N/A</f>
        <v>#N/A</v>
      </c>
      <c r="BH237" s="1863" t="e">
        <f>#N/A</f>
        <v>#N/A</v>
      </c>
      <c r="BI237" s="1863" t="e">
        <f>#N/A</f>
        <v>#N/A</v>
      </c>
      <c r="BJ237" s="1863" t="e">
        <f t="shared" si="89"/>
        <v>#N/A</v>
      </c>
      <c r="BK237" s="1863" t="e">
        <f t="shared" si="89"/>
        <v>#N/A</v>
      </c>
      <c r="BL237" s="1863" t="e">
        <f>#N/A</f>
        <v>#N/A</v>
      </c>
      <c r="BM237" s="1863" t="e">
        <f>#N/A</f>
        <v>#N/A</v>
      </c>
      <c r="BN237" s="1863" t="e">
        <f>#N/A</f>
        <v>#N/A</v>
      </c>
      <c r="BO237" s="1863" t="e">
        <f t="shared" si="90"/>
        <v>#N/A</v>
      </c>
      <c r="BP237" s="1863" t="e">
        <f t="shared" si="90"/>
        <v>#N/A</v>
      </c>
      <c r="BQ237" s="1863" t="e">
        <f t="shared" si="90"/>
        <v>#N/A</v>
      </c>
      <c r="BR237" s="1863" t="e">
        <f t="shared" si="90"/>
        <v>#N/A</v>
      </c>
      <c r="BS237" s="2556" t="e">
        <f t="shared" ref="BS237:BV237" si="93">AVERAGEIF(BO237:BO246,"&lt;&gt;#¡DIV/0!")</f>
        <v>#N/A</v>
      </c>
      <c r="BT237" s="2556" t="e">
        <f t="shared" si="93"/>
        <v>#N/A</v>
      </c>
      <c r="BU237" s="2556" t="e">
        <f t="shared" si="93"/>
        <v>#N/A</v>
      </c>
      <c r="BV237" s="2556" t="e">
        <f t="shared" si="93"/>
        <v>#N/A</v>
      </c>
      <c r="BW237" s="2557" t="e">
        <f>+C237*BS237</f>
        <v>#N/A</v>
      </c>
      <c r="BX237" s="2557" t="e">
        <f>+C237*BT237</f>
        <v>#N/A</v>
      </c>
      <c r="BY237" s="2557" t="e">
        <f>+C237*BU237</f>
        <v>#N/A</v>
      </c>
      <c r="BZ237" s="2557" t="e">
        <f>+C237*BV237</f>
        <v>#N/A</v>
      </c>
      <c r="CA237" s="2558" t="e">
        <f>SUM(BW237:BZ246)</f>
        <v>#N/A</v>
      </c>
      <c r="CB237" s="1783"/>
      <c r="CC237" s="1868" t="e">
        <f t="shared" ref="CC237:CF237" si="94">+Q237/$N$237</f>
        <v>#DIV/0!</v>
      </c>
      <c r="CD237" s="1869" t="e">
        <f t="shared" si="94"/>
        <v>#DIV/0!</v>
      </c>
      <c r="CE237" s="1869" t="e">
        <f t="shared" si="94"/>
        <v>#DIV/0!</v>
      </c>
      <c r="CF237" s="2348" t="e">
        <f t="shared" si="94"/>
        <v>#DIV/0!</v>
      </c>
      <c r="CG237" s="2349" t="e">
        <f>AVERAGE(CC237:CF246)</f>
        <v>#DIV/0!</v>
      </c>
      <c r="CH237" s="1783"/>
      <c r="CI237" s="1783"/>
      <c r="CJ237" s="1783"/>
      <c r="CK237" s="1783"/>
      <c r="CL237" s="1783"/>
      <c r="CM237" s="1783"/>
      <c r="CN237" s="1783"/>
      <c r="CO237" s="1783"/>
      <c r="CP237" s="1783"/>
      <c r="CQ237" s="1783"/>
      <c r="CR237" s="1783"/>
      <c r="CS237" s="1783"/>
      <c r="CT237" s="1783"/>
    </row>
    <row r="238" spans="1:98" ht="15.75" customHeight="1">
      <c r="A238" s="2068"/>
      <c r="B238" s="2004"/>
      <c r="C238" s="2541"/>
      <c r="D238" s="2251"/>
      <c r="E238" s="2252"/>
      <c r="F238" s="1891"/>
      <c r="G238" s="1892"/>
      <c r="H238" s="2070"/>
      <c r="I238" s="2226"/>
      <c r="J238" s="2227"/>
      <c r="K238" s="2227"/>
      <c r="L238" s="2227"/>
      <c r="M238" s="2227"/>
      <c r="N238" s="1685"/>
      <c r="O238" s="1898"/>
      <c r="P238" s="1918"/>
      <c r="Q238" s="2073"/>
      <c r="R238" s="1901"/>
      <c r="S238" s="1901"/>
      <c r="T238" s="1902"/>
      <c r="U238" s="1802"/>
      <c r="V238" s="2234">
        <v>2</v>
      </c>
      <c r="W238" s="2502"/>
      <c r="X238" s="2552"/>
      <c r="Y238" s="2552"/>
      <c r="Z238" s="2501"/>
      <c r="AA238" s="2231"/>
      <c r="AB238" s="1908"/>
      <c r="AC238" s="1908"/>
      <c r="AD238" s="1909"/>
      <c r="AE238" s="1885"/>
      <c r="AF238" s="1932"/>
      <c r="AG238" s="1934"/>
      <c r="AH238" s="1934"/>
      <c r="AI238" s="1934"/>
      <c r="AJ238" s="1935"/>
      <c r="AK238" s="1914"/>
      <c r="AL238" s="1915"/>
      <c r="AM238" s="1915"/>
      <c r="AN238" s="1916"/>
      <c r="AO238" s="1783"/>
      <c r="AP238" s="1917"/>
      <c r="AQ238" s="1918"/>
      <c r="AR238" s="1859"/>
      <c r="AS238" s="1919" t="e">
        <f>#N/A</f>
        <v>#N/A</v>
      </c>
      <c r="AT238" s="2559" t="e">
        <f>#N/A</f>
        <v>#N/A</v>
      </c>
      <c r="AU238" s="2559" t="e">
        <f>#N/A</f>
        <v>#N/A</v>
      </c>
      <c r="AV238" s="2559" t="e">
        <f>#N/A</f>
        <v>#N/A</v>
      </c>
      <c r="AW238" s="1922" t="e">
        <f t="shared" si="49"/>
        <v>#DIV/0!</v>
      </c>
      <c r="AX238" s="1922" t="e">
        <f t="shared" si="50"/>
        <v>#DIV/0!</v>
      </c>
      <c r="AY238" s="1922" t="e">
        <f t="shared" si="51"/>
        <v>#DIV/0!</v>
      </c>
      <c r="AZ238" s="1922" t="e">
        <f>#N/A</f>
        <v>#N/A</v>
      </c>
      <c r="BA238" s="1922" t="e">
        <f>#N/A</f>
        <v>#N/A</v>
      </c>
      <c r="BB238" s="1922" t="e">
        <f>#N/A</f>
        <v>#N/A</v>
      </c>
      <c r="BC238" s="1922" t="e">
        <f>#N/A</f>
        <v>#N/A</v>
      </c>
      <c r="BD238" s="1922" t="e">
        <f>#N/A</f>
        <v>#N/A</v>
      </c>
      <c r="BE238" s="1923">
        <v>0.2</v>
      </c>
      <c r="BF238" s="1923">
        <v>0.8</v>
      </c>
      <c r="BG238" s="1922" t="e">
        <f>#N/A</f>
        <v>#N/A</v>
      </c>
      <c r="BH238" s="1922" t="e">
        <f>#N/A</f>
        <v>#N/A</v>
      </c>
      <c r="BI238" s="1922" t="e">
        <f>#N/A</f>
        <v>#N/A</v>
      </c>
      <c r="BJ238" s="1922" t="e">
        <f t="shared" si="89"/>
        <v>#N/A</v>
      </c>
      <c r="BK238" s="1922" t="e">
        <f t="shared" si="89"/>
        <v>#N/A</v>
      </c>
      <c r="BL238" s="1922" t="e">
        <f>#N/A</f>
        <v>#N/A</v>
      </c>
      <c r="BM238" s="1922" t="e">
        <f>#N/A</f>
        <v>#N/A</v>
      </c>
      <c r="BN238" s="1922" t="e">
        <f>#N/A</f>
        <v>#N/A</v>
      </c>
      <c r="BO238" s="1922" t="e">
        <f t="shared" si="90"/>
        <v>#N/A</v>
      </c>
      <c r="BP238" s="1922" t="e">
        <f t="shared" si="90"/>
        <v>#N/A</v>
      </c>
      <c r="BQ238" s="1922" t="e">
        <f t="shared" si="90"/>
        <v>#N/A</v>
      </c>
      <c r="BR238" s="1922" t="e">
        <f t="shared" si="90"/>
        <v>#N/A</v>
      </c>
      <c r="BS238" s="2560"/>
      <c r="BT238" s="2560"/>
      <c r="BU238" s="2560"/>
      <c r="BV238" s="2560"/>
      <c r="BW238" s="2561"/>
      <c r="BX238" s="2561"/>
      <c r="BY238" s="2561"/>
      <c r="BZ238" s="2561"/>
      <c r="CA238" s="2562"/>
      <c r="CB238" s="1783"/>
      <c r="CC238" s="1926"/>
      <c r="CD238" s="1927"/>
      <c r="CE238" s="1927"/>
      <c r="CF238" s="2225"/>
      <c r="CG238" s="2002"/>
      <c r="CH238" s="1783"/>
      <c r="CI238" s="1783"/>
      <c r="CJ238" s="1783"/>
      <c r="CK238" s="1783"/>
      <c r="CL238" s="1783"/>
      <c r="CM238" s="1783"/>
      <c r="CN238" s="1783"/>
      <c r="CO238" s="1783"/>
      <c r="CP238" s="1783"/>
      <c r="CQ238" s="1783"/>
      <c r="CR238" s="1783"/>
      <c r="CS238" s="1783"/>
      <c r="CT238" s="1783"/>
    </row>
    <row r="239" spans="1:98" ht="15.75" customHeight="1">
      <c r="A239" s="2068"/>
      <c r="B239" s="2004"/>
      <c r="C239" s="2541"/>
      <c r="D239" s="2251"/>
      <c r="E239" s="2252"/>
      <c r="F239" s="1891"/>
      <c r="G239" s="1892"/>
      <c r="H239" s="2070"/>
      <c r="I239" s="2226"/>
      <c r="J239" s="2227"/>
      <c r="K239" s="2227"/>
      <c r="L239" s="2227"/>
      <c r="M239" s="2227"/>
      <c r="N239" s="1685"/>
      <c r="O239" s="1898"/>
      <c r="P239" s="1918"/>
      <c r="Q239" s="2073"/>
      <c r="R239" s="1901"/>
      <c r="S239" s="1901"/>
      <c r="T239" s="1902"/>
      <c r="U239" s="1802"/>
      <c r="V239" s="2234">
        <v>3</v>
      </c>
      <c r="W239" s="2502"/>
      <c r="X239" s="2552"/>
      <c r="Y239" s="2552"/>
      <c r="Z239" s="2501"/>
      <c r="AA239" s="2231"/>
      <c r="AB239" s="1908"/>
      <c r="AC239" s="1908"/>
      <c r="AD239" s="1909"/>
      <c r="AE239" s="1885"/>
      <c r="AF239" s="1932"/>
      <c r="AG239" s="1934"/>
      <c r="AH239" s="1934"/>
      <c r="AI239" s="1934"/>
      <c r="AJ239" s="1935"/>
      <c r="AK239" s="1914"/>
      <c r="AL239" s="1915"/>
      <c r="AM239" s="1915"/>
      <c r="AN239" s="1916"/>
      <c r="AO239" s="1783"/>
      <c r="AP239" s="1917"/>
      <c r="AQ239" s="1918"/>
      <c r="AR239" s="1859"/>
      <c r="AS239" s="1919" t="e">
        <f>#N/A</f>
        <v>#N/A</v>
      </c>
      <c r="AT239" s="2559" t="e">
        <f>#N/A</f>
        <v>#N/A</v>
      </c>
      <c r="AU239" s="2559" t="e">
        <f>#N/A</f>
        <v>#N/A</v>
      </c>
      <c r="AV239" s="2559" t="e">
        <f>#N/A</f>
        <v>#N/A</v>
      </c>
      <c r="AW239" s="1922" t="e">
        <f t="shared" si="49"/>
        <v>#DIV/0!</v>
      </c>
      <c r="AX239" s="1922" t="e">
        <f t="shared" si="50"/>
        <v>#DIV/0!</v>
      </c>
      <c r="AY239" s="1922" t="e">
        <f t="shared" si="51"/>
        <v>#DIV/0!</v>
      </c>
      <c r="AZ239" s="1922" t="e">
        <f>#N/A</f>
        <v>#N/A</v>
      </c>
      <c r="BA239" s="1922" t="e">
        <f>#N/A</f>
        <v>#N/A</v>
      </c>
      <c r="BB239" s="1922" t="e">
        <f>#N/A</f>
        <v>#N/A</v>
      </c>
      <c r="BC239" s="1922" t="e">
        <f>#N/A</f>
        <v>#N/A</v>
      </c>
      <c r="BD239" s="1922" t="e">
        <f>#N/A</f>
        <v>#N/A</v>
      </c>
      <c r="BE239" s="1923">
        <v>0.2</v>
      </c>
      <c r="BF239" s="1923">
        <v>0.8</v>
      </c>
      <c r="BG239" s="1922" t="e">
        <f>#N/A</f>
        <v>#N/A</v>
      </c>
      <c r="BH239" s="1922" t="e">
        <f>#N/A</f>
        <v>#N/A</v>
      </c>
      <c r="BI239" s="1922" t="e">
        <f>#N/A</f>
        <v>#N/A</v>
      </c>
      <c r="BJ239" s="1922" t="e">
        <f t="shared" si="89"/>
        <v>#N/A</v>
      </c>
      <c r="BK239" s="1922" t="e">
        <f t="shared" si="89"/>
        <v>#N/A</v>
      </c>
      <c r="BL239" s="1922" t="e">
        <f>#N/A</f>
        <v>#N/A</v>
      </c>
      <c r="BM239" s="1922" t="e">
        <f>#N/A</f>
        <v>#N/A</v>
      </c>
      <c r="BN239" s="1922" t="e">
        <f>#N/A</f>
        <v>#N/A</v>
      </c>
      <c r="BO239" s="1922" t="e">
        <f t="shared" si="90"/>
        <v>#N/A</v>
      </c>
      <c r="BP239" s="1922" t="e">
        <f t="shared" si="90"/>
        <v>#N/A</v>
      </c>
      <c r="BQ239" s="1922" t="e">
        <f t="shared" si="90"/>
        <v>#N/A</v>
      </c>
      <c r="BR239" s="1922" t="e">
        <f t="shared" si="90"/>
        <v>#N/A</v>
      </c>
      <c r="BS239" s="2560"/>
      <c r="BT239" s="2560"/>
      <c r="BU239" s="2560"/>
      <c r="BV239" s="2560"/>
      <c r="BW239" s="2561"/>
      <c r="BX239" s="2561"/>
      <c r="BY239" s="2561"/>
      <c r="BZ239" s="2561"/>
      <c r="CA239" s="2562"/>
      <c r="CB239" s="1783"/>
      <c r="CC239" s="1926"/>
      <c r="CD239" s="1927"/>
      <c r="CE239" s="1927"/>
      <c r="CF239" s="2225"/>
      <c r="CG239" s="2002"/>
      <c r="CH239" s="1783"/>
      <c r="CI239" s="1783"/>
      <c r="CJ239" s="1783"/>
      <c r="CK239" s="1783"/>
      <c r="CL239" s="1783"/>
      <c r="CM239" s="1783"/>
      <c r="CN239" s="1783"/>
      <c r="CO239" s="1783"/>
      <c r="CP239" s="1783"/>
      <c r="CQ239" s="1783"/>
      <c r="CR239" s="1783"/>
      <c r="CS239" s="1783"/>
      <c r="CT239" s="1783"/>
    </row>
    <row r="240" spans="1:98" ht="15.75" customHeight="1">
      <c r="A240" s="2068"/>
      <c r="B240" s="2004"/>
      <c r="C240" s="2541"/>
      <c r="D240" s="2251"/>
      <c r="E240" s="2252"/>
      <c r="F240" s="1891"/>
      <c r="G240" s="1892"/>
      <c r="H240" s="2070"/>
      <c r="I240" s="2226"/>
      <c r="J240" s="2227"/>
      <c r="K240" s="2227"/>
      <c r="L240" s="2227"/>
      <c r="M240" s="2227"/>
      <c r="N240" s="1685"/>
      <c r="O240" s="1898"/>
      <c r="P240" s="1918"/>
      <c r="Q240" s="2073"/>
      <c r="R240" s="1901"/>
      <c r="S240" s="1901"/>
      <c r="T240" s="1902"/>
      <c r="U240" s="1802"/>
      <c r="V240" s="2234">
        <v>4</v>
      </c>
      <c r="W240" s="2502"/>
      <c r="X240" s="2552"/>
      <c r="Y240" s="2552"/>
      <c r="Z240" s="2501"/>
      <c r="AA240" s="2231"/>
      <c r="AB240" s="1908"/>
      <c r="AC240" s="1908"/>
      <c r="AD240" s="1909"/>
      <c r="AE240" s="1885"/>
      <c r="AF240" s="1932"/>
      <c r="AG240" s="1934"/>
      <c r="AH240" s="1934"/>
      <c r="AI240" s="1934"/>
      <c r="AJ240" s="1935"/>
      <c r="AK240" s="1914"/>
      <c r="AL240" s="1915"/>
      <c r="AM240" s="1915"/>
      <c r="AN240" s="1916"/>
      <c r="AO240" s="1783"/>
      <c r="AP240" s="1917"/>
      <c r="AQ240" s="1918"/>
      <c r="AR240" s="1859"/>
      <c r="AS240" s="1919" t="e">
        <f>#N/A</f>
        <v>#N/A</v>
      </c>
      <c r="AT240" s="2559" t="e">
        <f>#N/A</f>
        <v>#N/A</v>
      </c>
      <c r="AU240" s="2559" t="e">
        <f>#N/A</f>
        <v>#N/A</v>
      </c>
      <c r="AV240" s="2559" t="e">
        <f>#N/A</f>
        <v>#N/A</v>
      </c>
      <c r="AW240" s="1922" t="e">
        <f t="shared" si="49"/>
        <v>#DIV/0!</v>
      </c>
      <c r="AX240" s="1922" t="e">
        <f t="shared" si="50"/>
        <v>#DIV/0!</v>
      </c>
      <c r="AY240" s="1922" t="e">
        <f t="shared" si="51"/>
        <v>#DIV/0!</v>
      </c>
      <c r="AZ240" s="1922" t="e">
        <f>#N/A</f>
        <v>#N/A</v>
      </c>
      <c r="BA240" s="1922" t="e">
        <f>#N/A</f>
        <v>#N/A</v>
      </c>
      <c r="BB240" s="1922" t="e">
        <f>#N/A</f>
        <v>#N/A</v>
      </c>
      <c r="BC240" s="1922" t="e">
        <f>#N/A</f>
        <v>#N/A</v>
      </c>
      <c r="BD240" s="1922" t="e">
        <f>#N/A</f>
        <v>#N/A</v>
      </c>
      <c r="BE240" s="1923">
        <v>0.2</v>
      </c>
      <c r="BF240" s="1923">
        <v>0.8</v>
      </c>
      <c r="BG240" s="1922" t="e">
        <f>#N/A</f>
        <v>#N/A</v>
      </c>
      <c r="BH240" s="1922" t="e">
        <f>#N/A</f>
        <v>#N/A</v>
      </c>
      <c r="BI240" s="1922" t="e">
        <f>#N/A</f>
        <v>#N/A</v>
      </c>
      <c r="BJ240" s="1922" t="e">
        <f t="shared" ref="BJ240:BK255" si="95">+AZ240*BE240</f>
        <v>#N/A</v>
      </c>
      <c r="BK240" s="1922" t="e">
        <f t="shared" si="95"/>
        <v>#N/A</v>
      </c>
      <c r="BL240" s="1922" t="e">
        <f>#N/A</f>
        <v>#N/A</v>
      </c>
      <c r="BM240" s="1922" t="e">
        <f>#N/A</f>
        <v>#N/A</v>
      </c>
      <c r="BN240" s="1922" t="e">
        <f>#N/A</f>
        <v>#N/A</v>
      </c>
      <c r="BO240" s="1922" t="e">
        <f t="shared" ref="BO240:BR255" si="96">+BG240+BK240</f>
        <v>#N/A</v>
      </c>
      <c r="BP240" s="1922" t="e">
        <f t="shared" si="96"/>
        <v>#N/A</v>
      </c>
      <c r="BQ240" s="1922" t="e">
        <f t="shared" si="96"/>
        <v>#N/A</v>
      </c>
      <c r="BR240" s="1922" t="e">
        <f t="shared" si="96"/>
        <v>#N/A</v>
      </c>
      <c r="BS240" s="2560"/>
      <c r="BT240" s="2560"/>
      <c r="BU240" s="2560"/>
      <c r="BV240" s="2560"/>
      <c r="BW240" s="2561"/>
      <c r="BX240" s="2561"/>
      <c r="BY240" s="2561"/>
      <c r="BZ240" s="2561"/>
      <c r="CA240" s="2562"/>
      <c r="CB240" s="1783"/>
      <c r="CC240" s="1926"/>
      <c r="CD240" s="1927"/>
      <c r="CE240" s="1927"/>
      <c r="CF240" s="2225"/>
      <c r="CG240" s="2002"/>
      <c r="CH240" s="1783"/>
      <c r="CI240" s="1783"/>
      <c r="CJ240" s="1783"/>
      <c r="CK240" s="1783"/>
      <c r="CL240" s="1783"/>
      <c r="CM240" s="1783"/>
      <c r="CN240" s="1783"/>
      <c r="CO240" s="1783"/>
      <c r="CP240" s="1783"/>
      <c r="CQ240" s="1783"/>
      <c r="CR240" s="1783"/>
      <c r="CS240" s="1783"/>
      <c r="CT240" s="1783"/>
    </row>
    <row r="241" spans="1:98" ht="15.75" customHeight="1">
      <c r="A241" s="2068"/>
      <c r="B241" s="2004"/>
      <c r="C241" s="2541"/>
      <c r="D241" s="2251"/>
      <c r="E241" s="2252"/>
      <c r="F241" s="1891"/>
      <c r="G241" s="1892"/>
      <c r="H241" s="2070"/>
      <c r="I241" s="2226"/>
      <c r="J241" s="2227"/>
      <c r="K241" s="2227"/>
      <c r="L241" s="2227"/>
      <c r="M241" s="2227"/>
      <c r="N241" s="1685"/>
      <c r="O241" s="1898"/>
      <c r="P241" s="1918"/>
      <c r="Q241" s="2073"/>
      <c r="R241" s="1901"/>
      <c r="S241" s="1901"/>
      <c r="T241" s="1902"/>
      <c r="U241" s="1802"/>
      <c r="V241" s="2234">
        <v>5</v>
      </c>
      <c r="W241" s="2502"/>
      <c r="X241" s="2552"/>
      <c r="Y241" s="2552"/>
      <c r="Z241" s="2501"/>
      <c r="AA241" s="2231"/>
      <c r="AB241" s="1908"/>
      <c r="AC241" s="1908"/>
      <c r="AD241" s="1909"/>
      <c r="AE241" s="1885"/>
      <c r="AF241" s="1932"/>
      <c r="AG241" s="1934"/>
      <c r="AH241" s="1934"/>
      <c r="AI241" s="1934"/>
      <c r="AJ241" s="1935"/>
      <c r="AK241" s="1914"/>
      <c r="AL241" s="1915"/>
      <c r="AM241" s="1915"/>
      <c r="AN241" s="1916"/>
      <c r="AO241" s="1783"/>
      <c r="AP241" s="1917"/>
      <c r="AQ241" s="1918"/>
      <c r="AR241" s="1859"/>
      <c r="AS241" s="1919" t="e">
        <f>#N/A</f>
        <v>#N/A</v>
      </c>
      <c r="AT241" s="2559" t="e">
        <f>#N/A</f>
        <v>#N/A</v>
      </c>
      <c r="AU241" s="2559" t="e">
        <f>#N/A</f>
        <v>#N/A</v>
      </c>
      <c r="AV241" s="2559" t="e">
        <f>#N/A</f>
        <v>#N/A</v>
      </c>
      <c r="AW241" s="1922" t="e">
        <f t="shared" si="49"/>
        <v>#DIV/0!</v>
      </c>
      <c r="AX241" s="1922" t="e">
        <f t="shared" si="50"/>
        <v>#DIV/0!</v>
      </c>
      <c r="AY241" s="1922" t="e">
        <f t="shared" si="51"/>
        <v>#DIV/0!</v>
      </c>
      <c r="AZ241" s="1922" t="e">
        <f>#N/A</f>
        <v>#N/A</v>
      </c>
      <c r="BA241" s="1922" t="e">
        <f>#N/A</f>
        <v>#N/A</v>
      </c>
      <c r="BB241" s="1922" t="e">
        <f>#N/A</f>
        <v>#N/A</v>
      </c>
      <c r="BC241" s="1922" t="e">
        <f>#N/A</f>
        <v>#N/A</v>
      </c>
      <c r="BD241" s="1922" t="e">
        <f>#N/A</f>
        <v>#N/A</v>
      </c>
      <c r="BE241" s="1923">
        <v>0.2</v>
      </c>
      <c r="BF241" s="1923">
        <v>0.8</v>
      </c>
      <c r="BG241" s="1922" t="e">
        <f>#N/A</f>
        <v>#N/A</v>
      </c>
      <c r="BH241" s="1922" t="e">
        <f>#N/A</f>
        <v>#N/A</v>
      </c>
      <c r="BI241" s="1922" t="e">
        <f>#N/A</f>
        <v>#N/A</v>
      </c>
      <c r="BJ241" s="1922" t="e">
        <f t="shared" si="95"/>
        <v>#N/A</v>
      </c>
      <c r="BK241" s="1922" t="e">
        <f t="shared" si="95"/>
        <v>#N/A</v>
      </c>
      <c r="BL241" s="1922" t="e">
        <f>#N/A</f>
        <v>#N/A</v>
      </c>
      <c r="BM241" s="1922" t="e">
        <f>#N/A</f>
        <v>#N/A</v>
      </c>
      <c r="BN241" s="1922" t="e">
        <f>#N/A</f>
        <v>#N/A</v>
      </c>
      <c r="BO241" s="1922" t="e">
        <f t="shared" si="96"/>
        <v>#N/A</v>
      </c>
      <c r="BP241" s="1922" t="e">
        <f t="shared" si="96"/>
        <v>#N/A</v>
      </c>
      <c r="BQ241" s="1922" t="e">
        <f t="shared" si="96"/>
        <v>#N/A</v>
      </c>
      <c r="BR241" s="1922" t="e">
        <f t="shared" si="96"/>
        <v>#N/A</v>
      </c>
      <c r="BS241" s="2560"/>
      <c r="BT241" s="2560"/>
      <c r="BU241" s="2560"/>
      <c r="BV241" s="2560"/>
      <c r="BW241" s="2561"/>
      <c r="BX241" s="2561"/>
      <c r="BY241" s="2561"/>
      <c r="BZ241" s="2561"/>
      <c r="CA241" s="2562"/>
      <c r="CB241" s="1783"/>
      <c r="CC241" s="1926"/>
      <c r="CD241" s="1927"/>
      <c r="CE241" s="1927"/>
      <c r="CF241" s="2225"/>
      <c r="CG241" s="2002"/>
      <c r="CH241" s="1783"/>
      <c r="CI241" s="1783"/>
      <c r="CJ241" s="1783"/>
      <c r="CK241" s="1783"/>
      <c r="CL241" s="1783"/>
      <c r="CM241" s="1783"/>
      <c r="CN241" s="1783"/>
      <c r="CO241" s="1783"/>
      <c r="CP241" s="1783"/>
      <c r="CQ241" s="1783"/>
      <c r="CR241" s="1783"/>
      <c r="CS241" s="1783"/>
      <c r="CT241" s="1783"/>
    </row>
    <row r="242" spans="1:98" ht="15.75" customHeight="1">
      <c r="A242" s="2068"/>
      <c r="B242" s="2004"/>
      <c r="C242" s="2541"/>
      <c r="D242" s="2251"/>
      <c r="E242" s="2252"/>
      <c r="F242" s="1891"/>
      <c r="G242" s="1892"/>
      <c r="H242" s="2070"/>
      <c r="I242" s="2226"/>
      <c r="J242" s="2227"/>
      <c r="K242" s="2227"/>
      <c r="L242" s="2227"/>
      <c r="M242" s="2227"/>
      <c r="N242" s="1685"/>
      <c r="O242" s="1898"/>
      <c r="P242" s="1918"/>
      <c r="Q242" s="2073"/>
      <c r="R242" s="1901"/>
      <c r="S242" s="1901"/>
      <c r="T242" s="1902"/>
      <c r="U242" s="1802"/>
      <c r="V242" s="2234">
        <v>6</v>
      </c>
      <c r="W242" s="2502"/>
      <c r="X242" s="2552"/>
      <c r="Y242" s="2552"/>
      <c r="Z242" s="2501"/>
      <c r="AA242" s="2231"/>
      <c r="AB242" s="1908"/>
      <c r="AC242" s="1908"/>
      <c r="AD242" s="1909"/>
      <c r="AE242" s="1885"/>
      <c r="AF242" s="1932"/>
      <c r="AG242" s="1934"/>
      <c r="AH242" s="1934"/>
      <c r="AI242" s="1934"/>
      <c r="AJ242" s="1935"/>
      <c r="AK242" s="1914"/>
      <c r="AL242" s="1915"/>
      <c r="AM242" s="1915"/>
      <c r="AN242" s="1916"/>
      <c r="AO242" s="1783"/>
      <c r="AP242" s="1917"/>
      <c r="AQ242" s="1918"/>
      <c r="AR242" s="1859"/>
      <c r="AS242" s="1919" t="e">
        <f>#N/A</f>
        <v>#N/A</v>
      </c>
      <c r="AT242" s="2559" t="e">
        <f>#N/A</f>
        <v>#N/A</v>
      </c>
      <c r="AU242" s="2559" t="e">
        <f>#N/A</f>
        <v>#N/A</v>
      </c>
      <c r="AV242" s="2559" t="e">
        <f>#N/A</f>
        <v>#N/A</v>
      </c>
      <c r="AW242" s="1922" t="e">
        <f t="shared" si="49"/>
        <v>#DIV/0!</v>
      </c>
      <c r="AX242" s="1922" t="e">
        <f t="shared" si="50"/>
        <v>#DIV/0!</v>
      </c>
      <c r="AY242" s="1922" t="e">
        <f t="shared" si="51"/>
        <v>#DIV/0!</v>
      </c>
      <c r="AZ242" s="1922" t="e">
        <f>#N/A</f>
        <v>#N/A</v>
      </c>
      <c r="BA242" s="1922" t="e">
        <f>#N/A</f>
        <v>#N/A</v>
      </c>
      <c r="BB242" s="1922" t="e">
        <f>#N/A</f>
        <v>#N/A</v>
      </c>
      <c r="BC242" s="1922" t="e">
        <f>#N/A</f>
        <v>#N/A</v>
      </c>
      <c r="BD242" s="1922" t="e">
        <f>#N/A</f>
        <v>#N/A</v>
      </c>
      <c r="BE242" s="1923">
        <v>0.2</v>
      </c>
      <c r="BF242" s="1923">
        <v>0.8</v>
      </c>
      <c r="BG242" s="1922" t="e">
        <f>#N/A</f>
        <v>#N/A</v>
      </c>
      <c r="BH242" s="1922" t="e">
        <f>#N/A</f>
        <v>#N/A</v>
      </c>
      <c r="BI242" s="1922" t="e">
        <f>#N/A</f>
        <v>#N/A</v>
      </c>
      <c r="BJ242" s="1922" t="e">
        <f t="shared" si="95"/>
        <v>#N/A</v>
      </c>
      <c r="BK242" s="1922" t="e">
        <f t="shared" si="95"/>
        <v>#N/A</v>
      </c>
      <c r="BL242" s="1922" t="e">
        <f>#N/A</f>
        <v>#N/A</v>
      </c>
      <c r="BM242" s="1922" t="e">
        <f>#N/A</f>
        <v>#N/A</v>
      </c>
      <c r="BN242" s="1922" t="e">
        <f>#N/A</f>
        <v>#N/A</v>
      </c>
      <c r="BO242" s="1922" t="e">
        <f t="shared" si="96"/>
        <v>#N/A</v>
      </c>
      <c r="BP242" s="1922" t="e">
        <f t="shared" si="96"/>
        <v>#N/A</v>
      </c>
      <c r="BQ242" s="1922" t="e">
        <f t="shared" si="96"/>
        <v>#N/A</v>
      </c>
      <c r="BR242" s="1922" t="e">
        <f t="shared" si="96"/>
        <v>#N/A</v>
      </c>
      <c r="BS242" s="2560"/>
      <c r="BT242" s="2560"/>
      <c r="BU242" s="2560"/>
      <c r="BV242" s="2560"/>
      <c r="BW242" s="2561"/>
      <c r="BX242" s="2561"/>
      <c r="BY242" s="2561"/>
      <c r="BZ242" s="2561"/>
      <c r="CA242" s="2562"/>
      <c r="CB242" s="1783"/>
      <c r="CC242" s="1926"/>
      <c r="CD242" s="1927"/>
      <c r="CE242" s="1927"/>
      <c r="CF242" s="2225"/>
      <c r="CG242" s="2002"/>
      <c r="CH242" s="1783"/>
      <c r="CI242" s="1783"/>
      <c r="CJ242" s="1783"/>
      <c r="CK242" s="1783"/>
      <c r="CL242" s="1783"/>
      <c r="CM242" s="1783"/>
      <c r="CN242" s="1783"/>
      <c r="CO242" s="1783"/>
      <c r="CP242" s="1783"/>
      <c r="CQ242" s="1783"/>
      <c r="CR242" s="1783"/>
      <c r="CS242" s="1783"/>
      <c r="CT242" s="1783"/>
    </row>
    <row r="243" spans="1:98" ht="15.75" customHeight="1">
      <c r="A243" s="2068"/>
      <c r="B243" s="2004"/>
      <c r="C243" s="2541"/>
      <c r="D243" s="2251"/>
      <c r="E243" s="2252"/>
      <c r="F243" s="1891"/>
      <c r="G243" s="1892"/>
      <c r="H243" s="2070"/>
      <c r="I243" s="2226"/>
      <c r="J243" s="2227"/>
      <c r="K243" s="2227"/>
      <c r="L243" s="2227"/>
      <c r="M243" s="2227"/>
      <c r="N243" s="1685"/>
      <c r="O243" s="1898"/>
      <c r="P243" s="1918"/>
      <c r="Q243" s="2073"/>
      <c r="R243" s="1901"/>
      <c r="S243" s="1901"/>
      <c r="T243" s="1902"/>
      <c r="U243" s="1802"/>
      <c r="V243" s="2234">
        <v>7</v>
      </c>
      <c r="W243" s="2502"/>
      <c r="X243" s="2552"/>
      <c r="Y243" s="2552"/>
      <c r="Z243" s="2501"/>
      <c r="AA243" s="2231"/>
      <c r="AB243" s="1908"/>
      <c r="AC243" s="1908"/>
      <c r="AD243" s="1909"/>
      <c r="AE243" s="1885"/>
      <c r="AF243" s="1932"/>
      <c r="AG243" s="1934"/>
      <c r="AH243" s="1934"/>
      <c r="AI243" s="1934"/>
      <c r="AJ243" s="1935"/>
      <c r="AK243" s="1914"/>
      <c r="AL243" s="1915"/>
      <c r="AM243" s="1915"/>
      <c r="AN243" s="1916"/>
      <c r="AO243" s="1783"/>
      <c r="AP243" s="1917"/>
      <c r="AQ243" s="1918"/>
      <c r="AR243" s="1859"/>
      <c r="AS243" s="1919" t="e">
        <f>#N/A</f>
        <v>#N/A</v>
      </c>
      <c r="AT243" s="2559" t="e">
        <f>#N/A</f>
        <v>#N/A</v>
      </c>
      <c r="AU243" s="2559" t="e">
        <f>#N/A</f>
        <v>#N/A</v>
      </c>
      <c r="AV243" s="2559" t="e">
        <f>#N/A</f>
        <v>#N/A</v>
      </c>
      <c r="AW243" s="1922" t="e">
        <f t="shared" si="49"/>
        <v>#DIV/0!</v>
      </c>
      <c r="AX243" s="1922" t="e">
        <f t="shared" si="50"/>
        <v>#DIV/0!</v>
      </c>
      <c r="AY243" s="1922" t="e">
        <f t="shared" si="51"/>
        <v>#DIV/0!</v>
      </c>
      <c r="AZ243" s="1922" t="e">
        <f>#N/A</f>
        <v>#N/A</v>
      </c>
      <c r="BA243" s="1922" t="e">
        <f>#N/A</f>
        <v>#N/A</v>
      </c>
      <c r="BB243" s="1922" t="e">
        <f>#N/A</f>
        <v>#N/A</v>
      </c>
      <c r="BC243" s="1922" t="e">
        <f>#N/A</f>
        <v>#N/A</v>
      </c>
      <c r="BD243" s="1922" t="e">
        <f>#N/A</f>
        <v>#N/A</v>
      </c>
      <c r="BE243" s="1923">
        <v>0.2</v>
      </c>
      <c r="BF243" s="1923">
        <v>0.8</v>
      </c>
      <c r="BG243" s="1922" t="e">
        <f>#N/A</f>
        <v>#N/A</v>
      </c>
      <c r="BH243" s="1922" t="e">
        <f>#N/A</f>
        <v>#N/A</v>
      </c>
      <c r="BI243" s="1922" t="e">
        <f>#N/A</f>
        <v>#N/A</v>
      </c>
      <c r="BJ243" s="1922" t="e">
        <f t="shared" si="95"/>
        <v>#N/A</v>
      </c>
      <c r="BK243" s="1922" t="e">
        <f t="shared" si="95"/>
        <v>#N/A</v>
      </c>
      <c r="BL243" s="1922" t="e">
        <f>#N/A</f>
        <v>#N/A</v>
      </c>
      <c r="BM243" s="1922" t="e">
        <f>#N/A</f>
        <v>#N/A</v>
      </c>
      <c r="BN243" s="1922" t="e">
        <f>#N/A</f>
        <v>#N/A</v>
      </c>
      <c r="BO243" s="1922" t="e">
        <f t="shared" si="96"/>
        <v>#N/A</v>
      </c>
      <c r="BP243" s="1922" t="e">
        <f t="shared" si="96"/>
        <v>#N/A</v>
      </c>
      <c r="BQ243" s="1922" t="e">
        <f t="shared" si="96"/>
        <v>#N/A</v>
      </c>
      <c r="BR243" s="1922" t="e">
        <f t="shared" si="96"/>
        <v>#N/A</v>
      </c>
      <c r="BS243" s="2560"/>
      <c r="BT243" s="2560"/>
      <c r="BU243" s="2560"/>
      <c r="BV243" s="2560"/>
      <c r="BW243" s="2561"/>
      <c r="BX243" s="2561"/>
      <c r="BY243" s="2561"/>
      <c r="BZ243" s="2561"/>
      <c r="CA243" s="2562"/>
      <c r="CB243" s="1783"/>
      <c r="CC243" s="1926"/>
      <c r="CD243" s="1927"/>
      <c r="CE243" s="1927"/>
      <c r="CF243" s="2225"/>
      <c r="CG243" s="2002"/>
      <c r="CH243" s="1783"/>
      <c r="CI243" s="1783"/>
      <c r="CJ243" s="1783"/>
      <c r="CK243" s="1783"/>
      <c r="CL243" s="1783"/>
      <c r="CM243" s="1783"/>
      <c r="CN243" s="1783"/>
      <c r="CO243" s="1783"/>
      <c r="CP243" s="1783"/>
      <c r="CQ243" s="1783"/>
      <c r="CR243" s="1783"/>
      <c r="CS243" s="1783"/>
      <c r="CT243" s="1783"/>
    </row>
    <row r="244" spans="1:98" ht="15.75" customHeight="1">
      <c r="A244" s="2068"/>
      <c r="B244" s="2004"/>
      <c r="C244" s="2541"/>
      <c r="D244" s="2251"/>
      <c r="E244" s="2252"/>
      <c r="F244" s="1891"/>
      <c r="G244" s="1892"/>
      <c r="H244" s="2070"/>
      <c r="I244" s="2226"/>
      <c r="J244" s="2227"/>
      <c r="K244" s="2227"/>
      <c r="L244" s="2227"/>
      <c r="M244" s="2227"/>
      <c r="N244" s="1685"/>
      <c r="O244" s="1898"/>
      <c r="P244" s="1918"/>
      <c r="Q244" s="2073"/>
      <c r="R244" s="1901"/>
      <c r="S244" s="1901"/>
      <c r="T244" s="1902"/>
      <c r="U244" s="1802"/>
      <c r="V244" s="2234">
        <v>8</v>
      </c>
      <c r="W244" s="2502"/>
      <c r="X244" s="2552"/>
      <c r="Y244" s="2552"/>
      <c r="Z244" s="2501"/>
      <c r="AA244" s="2231"/>
      <c r="AB244" s="1908"/>
      <c r="AC244" s="1908"/>
      <c r="AD244" s="1909"/>
      <c r="AE244" s="1885"/>
      <c r="AF244" s="1932"/>
      <c r="AG244" s="1934"/>
      <c r="AH244" s="1934"/>
      <c r="AI244" s="1934"/>
      <c r="AJ244" s="1935"/>
      <c r="AK244" s="1914"/>
      <c r="AL244" s="1915"/>
      <c r="AM244" s="1915"/>
      <c r="AN244" s="1916"/>
      <c r="AO244" s="1783"/>
      <c r="AP244" s="1917"/>
      <c r="AQ244" s="1918"/>
      <c r="AR244" s="1859"/>
      <c r="AS244" s="1919" t="e">
        <f>#N/A</f>
        <v>#N/A</v>
      </c>
      <c r="AT244" s="2559" t="e">
        <f>#N/A</f>
        <v>#N/A</v>
      </c>
      <c r="AU244" s="2559" t="e">
        <f>#N/A</f>
        <v>#N/A</v>
      </c>
      <c r="AV244" s="2559" t="e">
        <f>#N/A</f>
        <v>#N/A</v>
      </c>
      <c r="AW244" s="1922" t="e">
        <f t="shared" si="49"/>
        <v>#DIV/0!</v>
      </c>
      <c r="AX244" s="1922" t="e">
        <f t="shared" si="50"/>
        <v>#DIV/0!</v>
      </c>
      <c r="AY244" s="1922" t="e">
        <f t="shared" si="51"/>
        <v>#DIV/0!</v>
      </c>
      <c r="AZ244" s="1922" t="e">
        <f>#N/A</f>
        <v>#N/A</v>
      </c>
      <c r="BA244" s="1922" t="e">
        <f>#N/A</f>
        <v>#N/A</v>
      </c>
      <c r="BB244" s="1922" t="e">
        <f>#N/A</f>
        <v>#N/A</v>
      </c>
      <c r="BC244" s="1922" t="e">
        <f>#N/A</f>
        <v>#N/A</v>
      </c>
      <c r="BD244" s="1922" t="e">
        <f>#N/A</f>
        <v>#N/A</v>
      </c>
      <c r="BE244" s="1923">
        <v>0.2</v>
      </c>
      <c r="BF244" s="1923">
        <v>0.8</v>
      </c>
      <c r="BG244" s="1922" t="e">
        <f>#N/A</f>
        <v>#N/A</v>
      </c>
      <c r="BH244" s="1922" t="e">
        <f>#N/A</f>
        <v>#N/A</v>
      </c>
      <c r="BI244" s="1922" t="e">
        <f>#N/A</f>
        <v>#N/A</v>
      </c>
      <c r="BJ244" s="1922" t="e">
        <f t="shared" si="95"/>
        <v>#N/A</v>
      </c>
      <c r="BK244" s="1922" t="e">
        <f t="shared" si="95"/>
        <v>#N/A</v>
      </c>
      <c r="BL244" s="1922" t="e">
        <f>#N/A</f>
        <v>#N/A</v>
      </c>
      <c r="BM244" s="1922" t="e">
        <f>#N/A</f>
        <v>#N/A</v>
      </c>
      <c r="BN244" s="1922" t="e">
        <f>#N/A</f>
        <v>#N/A</v>
      </c>
      <c r="BO244" s="1922" t="e">
        <f t="shared" si="96"/>
        <v>#N/A</v>
      </c>
      <c r="BP244" s="1922" t="e">
        <f t="shared" si="96"/>
        <v>#N/A</v>
      </c>
      <c r="BQ244" s="1922" t="e">
        <f t="shared" si="96"/>
        <v>#N/A</v>
      </c>
      <c r="BR244" s="1922" t="e">
        <f t="shared" si="96"/>
        <v>#N/A</v>
      </c>
      <c r="BS244" s="2560"/>
      <c r="BT244" s="2560"/>
      <c r="BU244" s="2560"/>
      <c r="BV244" s="2560"/>
      <c r="BW244" s="2561"/>
      <c r="BX244" s="2561"/>
      <c r="BY244" s="2561"/>
      <c r="BZ244" s="2561"/>
      <c r="CA244" s="2562"/>
      <c r="CB244" s="1783"/>
      <c r="CC244" s="1926"/>
      <c r="CD244" s="1927"/>
      <c r="CE244" s="1927"/>
      <c r="CF244" s="2225"/>
      <c r="CG244" s="2002"/>
      <c r="CH244" s="1783"/>
      <c r="CI244" s="1783"/>
      <c r="CJ244" s="1783"/>
      <c r="CK244" s="1783"/>
      <c r="CL244" s="1783"/>
      <c r="CM244" s="1783"/>
      <c r="CN244" s="1783"/>
      <c r="CO244" s="1783"/>
      <c r="CP244" s="1783"/>
      <c r="CQ244" s="1783"/>
      <c r="CR244" s="1783"/>
      <c r="CS244" s="1783"/>
      <c r="CT244" s="1783"/>
    </row>
    <row r="245" spans="1:98" ht="15.75" customHeight="1">
      <c r="A245" s="2068"/>
      <c r="B245" s="2004"/>
      <c r="C245" s="2541"/>
      <c r="D245" s="2251"/>
      <c r="E245" s="2252"/>
      <c r="F245" s="1891"/>
      <c r="G245" s="1892"/>
      <c r="H245" s="2070"/>
      <c r="I245" s="2226"/>
      <c r="J245" s="2227"/>
      <c r="K245" s="2227"/>
      <c r="L245" s="2227"/>
      <c r="M245" s="2227"/>
      <c r="N245" s="1685"/>
      <c r="O245" s="1898"/>
      <c r="P245" s="1918"/>
      <c r="Q245" s="2073"/>
      <c r="R245" s="1901"/>
      <c r="S245" s="1901"/>
      <c r="T245" s="1902"/>
      <c r="U245" s="1802"/>
      <c r="V245" s="2234">
        <v>9</v>
      </c>
      <c r="W245" s="2502"/>
      <c r="X245" s="2552"/>
      <c r="Y245" s="2552"/>
      <c r="Z245" s="2501"/>
      <c r="AA245" s="2231"/>
      <c r="AB245" s="1908"/>
      <c r="AC245" s="1908"/>
      <c r="AD245" s="1909"/>
      <c r="AE245" s="1885"/>
      <c r="AF245" s="1932"/>
      <c r="AG245" s="1934"/>
      <c r="AH245" s="1934"/>
      <c r="AI245" s="1934"/>
      <c r="AJ245" s="1935"/>
      <c r="AK245" s="1914"/>
      <c r="AL245" s="1915"/>
      <c r="AM245" s="1915"/>
      <c r="AN245" s="1916"/>
      <c r="AO245" s="1783"/>
      <c r="AP245" s="1917"/>
      <c r="AQ245" s="1918"/>
      <c r="AR245" s="1859"/>
      <c r="AS245" s="1919" t="e">
        <f>#N/A</f>
        <v>#N/A</v>
      </c>
      <c r="AT245" s="2559" t="e">
        <f>#N/A</f>
        <v>#N/A</v>
      </c>
      <c r="AU245" s="2559" t="e">
        <f>#N/A</f>
        <v>#N/A</v>
      </c>
      <c r="AV245" s="2559" t="e">
        <f>#N/A</f>
        <v>#N/A</v>
      </c>
      <c r="AW245" s="1922" t="e">
        <f t="shared" si="49"/>
        <v>#DIV/0!</v>
      </c>
      <c r="AX245" s="1922" t="e">
        <f t="shared" si="50"/>
        <v>#DIV/0!</v>
      </c>
      <c r="AY245" s="1922" t="e">
        <f t="shared" si="51"/>
        <v>#DIV/0!</v>
      </c>
      <c r="AZ245" s="1922" t="e">
        <f>#N/A</f>
        <v>#N/A</v>
      </c>
      <c r="BA245" s="1922" t="e">
        <f>#N/A</f>
        <v>#N/A</v>
      </c>
      <c r="BB245" s="1922" t="e">
        <f>#N/A</f>
        <v>#N/A</v>
      </c>
      <c r="BC245" s="1922" t="e">
        <f>#N/A</f>
        <v>#N/A</v>
      </c>
      <c r="BD245" s="1922" t="e">
        <f>#N/A</f>
        <v>#N/A</v>
      </c>
      <c r="BE245" s="1923">
        <v>0.2</v>
      </c>
      <c r="BF245" s="1923">
        <v>0.8</v>
      </c>
      <c r="BG245" s="1922" t="e">
        <f>#N/A</f>
        <v>#N/A</v>
      </c>
      <c r="BH245" s="1922" t="e">
        <f>#N/A</f>
        <v>#N/A</v>
      </c>
      <c r="BI245" s="1922" t="e">
        <f>#N/A</f>
        <v>#N/A</v>
      </c>
      <c r="BJ245" s="1922" t="e">
        <f t="shared" si="95"/>
        <v>#N/A</v>
      </c>
      <c r="BK245" s="1922" t="e">
        <f t="shared" si="95"/>
        <v>#N/A</v>
      </c>
      <c r="BL245" s="1922" t="e">
        <f>#N/A</f>
        <v>#N/A</v>
      </c>
      <c r="BM245" s="1922" t="e">
        <f>#N/A</f>
        <v>#N/A</v>
      </c>
      <c r="BN245" s="1922" t="e">
        <f>#N/A</f>
        <v>#N/A</v>
      </c>
      <c r="BO245" s="1922" t="e">
        <f t="shared" si="96"/>
        <v>#N/A</v>
      </c>
      <c r="BP245" s="1922" t="e">
        <f t="shared" si="96"/>
        <v>#N/A</v>
      </c>
      <c r="BQ245" s="1922" t="e">
        <f t="shared" si="96"/>
        <v>#N/A</v>
      </c>
      <c r="BR245" s="1922" t="e">
        <f t="shared" si="96"/>
        <v>#N/A</v>
      </c>
      <c r="BS245" s="2560"/>
      <c r="BT245" s="2560"/>
      <c r="BU245" s="2560"/>
      <c r="BV245" s="2560"/>
      <c r="BW245" s="2561"/>
      <c r="BX245" s="2561"/>
      <c r="BY245" s="2561"/>
      <c r="BZ245" s="2561"/>
      <c r="CA245" s="2562"/>
      <c r="CB245" s="1783"/>
      <c r="CC245" s="1926"/>
      <c r="CD245" s="1927"/>
      <c r="CE245" s="1927"/>
      <c r="CF245" s="2225"/>
      <c r="CG245" s="2002"/>
      <c r="CH245" s="1783"/>
      <c r="CI245" s="1783"/>
      <c r="CJ245" s="1783"/>
      <c r="CK245" s="1783"/>
      <c r="CL245" s="1783"/>
      <c r="CM245" s="1783"/>
      <c r="CN245" s="1783"/>
      <c r="CO245" s="1783"/>
      <c r="CP245" s="1783"/>
      <c r="CQ245" s="1783"/>
      <c r="CR245" s="1783"/>
      <c r="CS245" s="1783"/>
      <c r="CT245" s="1783"/>
    </row>
    <row r="246" spans="1:98" ht="15.75" customHeight="1" thickBot="1">
      <c r="A246" s="2068"/>
      <c r="B246" s="2004"/>
      <c r="C246" s="2541"/>
      <c r="D246" s="2251"/>
      <c r="E246" s="2252"/>
      <c r="F246" s="1940"/>
      <c r="G246" s="1941"/>
      <c r="H246" s="2391"/>
      <c r="I246" s="2392"/>
      <c r="J246" s="2393"/>
      <c r="K246" s="2393"/>
      <c r="L246" s="2393"/>
      <c r="M246" s="2393"/>
      <c r="N246" s="2394"/>
      <c r="O246" s="2359"/>
      <c r="P246" s="2360"/>
      <c r="Q246" s="2361"/>
      <c r="R246" s="2362"/>
      <c r="S246" s="2362"/>
      <c r="T246" s="2363"/>
      <c r="U246" s="1802"/>
      <c r="V246" s="2533">
        <v>10</v>
      </c>
      <c r="W246" s="2534"/>
      <c r="X246" s="2553"/>
      <c r="Y246" s="2553"/>
      <c r="Z246" s="2536"/>
      <c r="AA246" s="2472"/>
      <c r="AB246" s="1951"/>
      <c r="AC246" s="1951"/>
      <c r="AD246" s="1952"/>
      <c r="AE246" s="1885"/>
      <c r="AF246" s="2366"/>
      <c r="AG246" s="2368"/>
      <c r="AH246" s="2368"/>
      <c r="AI246" s="2368"/>
      <c r="AJ246" s="2369"/>
      <c r="AK246" s="2370"/>
      <c r="AL246" s="2371"/>
      <c r="AM246" s="2371"/>
      <c r="AN246" s="2372"/>
      <c r="AO246" s="1783"/>
      <c r="AP246" s="2373"/>
      <c r="AQ246" s="2360"/>
      <c r="AR246" s="1859"/>
      <c r="AS246" s="1962" t="e">
        <f>#N/A</f>
        <v>#N/A</v>
      </c>
      <c r="AT246" s="2563" t="e">
        <f>#N/A</f>
        <v>#N/A</v>
      </c>
      <c r="AU246" s="2563" t="e">
        <f>#N/A</f>
        <v>#N/A</v>
      </c>
      <c r="AV246" s="2563" t="e">
        <f>#N/A</f>
        <v>#N/A</v>
      </c>
      <c r="AW246" s="1966" t="e">
        <f t="shared" si="49"/>
        <v>#DIV/0!</v>
      </c>
      <c r="AX246" s="1966" t="e">
        <f t="shared" si="50"/>
        <v>#DIV/0!</v>
      </c>
      <c r="AY246" s="1966" t="e">
        <f t="shared" si="51"/>
        <v>#DIV/0!</v>
      </c>
      <c r="AZ246" s="1966" t="e">
        <f>#N/A</f>
        <v>#N/A</v>
      </c>
      <c r="BA246" s="1966" t="e">
        <f>#N/A</f>
        <v>#N/A</v>
      </c>
      <c r="BB246" s="1966" t="e">
        <f>#N/A</f>
        <v>#N/A</v>
      </c>
      <c r="BC246" s="1966" t="e">
        <f>#N/A</f>
        <v>#N/A</v>
      </c>
      <c r="BD246" s="1966" t="e">
        <f>#N/A</f>
        <v>#N/A</v>
      </c>
      <c r="BE246" s="1965">
        <v>0.2</v>
      </c>
      <c r="BF246" s="1965">
        <v>0.8</v>
      </c>
      <c r="BG246" s="1966" t="e">
        <f>#N/A</f>
        <v>#N/A</v>
      </c>
      <c r="BH246" s="1966" t="e">
        <f>#N/A</f>
        <v>#N/A</v>
      </c>
      <c r="BI246" s="1966" t="e">
        <f>#N/A</f>
        <v>#N/A</v>
      </c>
      <c r="BJ246" s="1966" t="e">
        <f t="shared" si="95"/>
        <v>#N/A</v>
      </c>
      <c r="BK246" s="1966" t="e">
        <f t="shared" si="95"/>
        <v>#N/A</v>
      </c>
      <c r="BL246" s="1966" t="e">
        <f>#N/A</f>
        <v>#N/A</v>
      </c>
      <c r="BM246" s="1966" t="e">
        <f>#N/A</f>
        <v>#N/A</v>
      </c>
      <c r="BN246" s="1966" t="e">
        <f>#N/A</f>
        <v>#N/A</v>
      </c>
      <c r="BO246" s="1966" t="e">
        <f t="shared" si="96"/>
        <v>#N/A</v>
      </c>
      <c r="BP246" s="1966" t="e">
        <f t="shared" si="96"/>
        <v>#N/A</v>
      </c>
      <c r="BQ246" s="1966" t="e">
        <f t="shared" si="96"/>
        <v>#N/A</v>
      </c>
      <c r="BR246" s="1966" t="e">
        <f t="shared" si="96"/>
        <v>#N/A</v>
      </c>
      <c r="BS246" s="2564"/>
      <c r="BT246" s="2564"/>
      <c r="BU246" s="2564"/>
      <c r="BV246" s="2564"/>
      <c r="BW246" s="2565"/>
      <c r="BX246" s="2565"/>
      <c r="BY246" s="2565"/>
      <c r="BZ246" s="2565"/>
      <c r="CA246" s="2566"/>
      <c r="CB246" s="1783"/>
      <c r="CC246" s="1967"/>
      <c r="CD246" s="1968"/>
      <c r="CE246" s="1968"/>
      <c r="CF246" s="2376"/>
      <c r="CG246" s="2377"/>
      <c r="CH246" s="1783"/>
      <c r="CI246" s="1783"/>
      <c r="CJ246" s="1783"/>
      <c r="CK246" s="1783"/>
      <c r="CL246" s="1783"/>
      <c r="CM246" s="1783"/>
      <c r="CN246" s="1783"/>
      <c r="CO246" s="1783"/>
      <c r="CP246" s="1783"/>
      <c r="CQ246" s="1783"/>
      <c r="CR246" s="1783"/>
      <c r="CS246" s="1783"/>
      <c r="CT246" s="1783"/>
    </row>
    <row r="247" spans="1:98" ht="15.75" customHeight="1">
      <c r="A247" s="1829">
        <v>21</v>
      </c>
      <c r="B247" s="2537"/>
      <c r="C247" s="2538"/>
      <c r="D247" s="2245"/>
      <c r="E247" s="2246"/>
      <c r="F247" s="1833"/>
      <c r="G247" s="1872"/>
      <c r="H247" s="1835"/>
      <c r="I247" s="1836"/>
      <c r="J247" s="1837"/>
      <c r="K247" s="1837"/>
      <c r="L247" s="1837"/>
      <c r="M247" s="1837"/>
      <c r="N247" s="1839"/>
      <c r="O247" s="2378"/>
      <c r="P247" s="2539"/>
      <c r="Q247" s="1842"/>
      <c r="R247" s="1843"/>
      <c r="S247" s="1843"/>
      <c r="T247" s="1844"/>
      <c r="U247" s="1802"/>
      <c r="V247" s="2241">
        <v>1</v>
      </c>
      <c r="W247" s="2378"/>
      <c r="X247" s="2554"/>
      <c r="Y247" s="2554"/>
      <c r="Z247" s="1833"/>
      <c r="AA247" s="1849"/>
      <c r="AB247" s="1849"/>
      <c r="AC247" s="1849"/>
      <c r="AD247" s="1850"/>
      <c r="AE247" s="1885"/>
      <c r="AF247" s="1851"/>
      <c r="AG247" s="1887"/>
      <c r="AH247" s="1887"/>
      <c r="AI247" s="1887"/>
      <c r="AJ247" s="1853"/>
      <c r="AK247" s="1854"/>
      <c r="AL247" s="1855"/>
      <c r="AM247" s="1855"/>
      <c r="AN247" s="1856"/>
      <c r="AO247" s="1783"/>
      <c r="AP247" s="1857"/>
      <c r="AQ247" s="1858"/>
      <c r="AR247" s="1859"/>
      <c r="AS247" s="2567" t="e">
        <f>#N/A</f>
        <v>#N/A</v>
      </c>
      <c r="AT247" s="2568" t="e">
        <f>#N/A</f>
        <v>#N/A</v>
      </c>
      <c r="AU247" s="2568" t="e">
        <f>#N/A</f>
        <v>#N/A</v>
      </c>
      <c r="AV247" s="2568" t="e">
        <f>#N/A</f>
        <v>#N/A</v>
      </c>
      <c r="AW247" s="2569" t="e">
        <f t="shared" si="49"/>
        <v>#DIV/0!</v>
      </c>
      <c r="AX247" s="2569" t="e">
        <f t="shared" si="50"/>
        <v>#DIV/0!</v>
      </c>
      <c r="AY247" s="2569" t="e">
        <f t="shared" si="51"/>
        <v>#DIV/0!</v>
      </c>
      <c r="AZ247" s="2569" t="e">
        <f>#N/A</f>
        <v>#N/A</v>
      </c>
      <c r="BA247" s="2570" t="e">
        <f>#N/A</f>
        <v>#N/A</v>
      </c>
      <c r="BB247" s="2570" t="e">
        <f>#N/A</f>
        <v>#N/A</v>
      </c>
      <c r="BC247" s="2570" t="e">
        <f>#N/A</f>
        <v>#N/A</v>
      </c>
      <c r="BD247" s="2570" t="e">
        <f>#N/A</f>
        <v>#N/A</v>
      </c>
      <c r="BE247" s="1864">
        <v>0.2</v>
      </c>
      <c r="BF247" s="1864">
        <v>0.8</v>
      </c>
      <c r="BG247" s="2570" t="e">
        <f>#N/A</f>
        <v>#N/A</v>
      </c>
      <c r="BH247" s="2570" t="e">
        <f>#N/A</f>
        <v>#N/A</v>
      </c>
      <c r="BI247" s="2570" t="e">
        <f>#N/A</f>
        <v>#N/A</v>
      </c>
      <c r="BJ247" s="2570" t="e">
        <f t="shared" si="95"/>
        <v>#N/A</v>
      </c>
      <c r="BK247" s="2570" t="e">
        <f t="shared" si="95"/>
        <v>#N/A</v>
      </c>
      <c r="BL247" s="2570" t="e">
        <f>#N/A</f>
        <v>#N/A</v>
      </c>
      <c r="BM247" s="2570" t="e">
        <f>#N/A</f>
        <v>#N/A</v>
      </c>
      <c r="BN247" s="2570" t="e">
        <f>#N/A</f>
        <v>#N/A</v>
      </c>
      <c r="BO247" s="2570" t="e">
        <f t="shared" si="96"/>
        <v>#N/A</v>
      </c>
      <c r="BP247" s="2570" t="e">
        <f t="shared" si="96"/>
        <v>#N/A</v>
      </c>
      <c r="BQ247" s="2570" t="e">
        <f t="shared" si="96"/>
        <v>#N/A</v>
      </c>
      <c r="BR247" s="2570" t="e">
        <f t="shared" si="96"/>
        <v>#N/A</v>
      </c>
      <c r="BS247" s="2556" t="e">
        <f t="shared" ref="BS247:BV247" si="97">AVERAGEIF(BO247:BO256,"&lt;&gt;#¡DIV/0!")</f>
        <v>#N/A</v>
      </c>
      <c r="BT247" s="2556" t="e">
        <f t="shared" si="97"/>
        <v>#N/A</v>
      </c>
      <c r="BU247" s="2556" t="e">
        <f t="shared" si="97"/>
        <v>#N/A</v>
      </c>
      <c r="BV247" s="2556" t="e">
        <f t="shared" si="97"/>
        <v>#N/A</v>
      </c>
      <c r="BW247" s="2557" t="e">
        <f>+C247*BS247</f>
        <v>#N/A</v>
      </c>
      <c r="BX247" s="2557" t="e">
        <f>+C247*BT247</f>
        <v>#N/A</v>
      </c>
      <c r="BY247" s="2557" t="e">
        <f>+C247*BU247</f>
        <v>#N/A</v>
      </c>
      <c r="BZ247" s="2557" t="e">
        <f>+C247*BV247</f>
        <v>#N/A</v>
      </c>
      <c r="CA247" s="2558" t="e">
        <f>SUM(BW247:BZ256)</f>
        <v>#N/A</v>
      </c>
      <c r="CB247" s="1783"/>
      <c r="CC247" s="1868" t="e">
        <f t="shared" ref="CC247:CF247" si="98">+Q247/$N$247</f>
        <v>#DIV/0!</v>
      </c>
      <c r="CD247" s="1869" t="e">
        <f t="shared" si="98"/>
        <v>#DIV/0!</v>
      </c>
      <c r="CE247" s="1869" t="e">
        <f t="shared" si="98"/>
        <v>#DIV/0!</v>
      </c>
      <c r="CF247" s="2348" t="e">
        <f t="shared" si="98"/>
        <v>#DIV/0!</v>
      </c>
      <c r="CG247" s="2349" t="e">
        <f>AVERAGE(CC247:CF256)</f>
        <v>#DIV/0!</v>
      </c>
      <c r="CH247" s="1783"/>
      <c r="CI247" s="1783"/>
      <c r="CJ247" s="1783"/>
      <c r="CK247" s="1783"/>
      <c r="CL247" s="1783"/>
      <c r="CM247" s="1783"/>
      <c r="CN247" s="1783"/>
      <c r="CO247" s="1783"/>
      <c r="CP247" s="1783"/>
      <c r="CQ247" s="1783"/>
      <c r="CR247" s="1783"/>
      <c r="CS247" s="1783"/>
      <c r="CT247" s="1783"/>
    </row>
    <row r="248" spans="1:98" ht="14.25" customHeight="1">
      <c r="A248" s="2068"/>
      <c r="B248" s="2004"/>
      <c r="C248" s="2541"/>
      <c r="D248" s="2251"/>
      <c r="E248" s="2252"/>
      <c r="F248" s="1891"/>
      <c r="G248" s="1892"/>
      <c r="H248" s="2070"/>
      <c r="I248" s="2226"/>
      <c r="J248" s="2227"/>
      <c r="K248" s="2227"/>
      <c r="L248" s="2227"/>
      <c r="M248" s="2227"/>
      <c r="N248" s="1685"/>
      <c r="O248" s="1898"/>
      <c r="P248" s="1918"/>
      <c r="Q248" s="2073"/>
      <c r="R248" s="1901"/>
      <c r="S248" s="1901"/>
      <c r="T248" s="1902"/>
      <c r="U248" s="1802"/>
      <c r="V248" s="2234">
        <v>2</v>
      </c>
      <c r="W248" s="2502"/>
      <c r="X248" s="2552"/>
      <c r="Y248" s="2552"/>
      <c r="Z248" s="1891"/>
      <c r="AA248" s="1908"/>
      <c r="AB248" s="1908"/>
      <c r="AC248" s="1908"/>
      <c r="AD248" s="1909"/>
      <c r="AE248" s="1885"/>
      <c r="AF248" s="1932"/>
      <c r="AG248" s="1934"/>
      <c r="AH248" s="1934"/>
      <c r="AI248" s="1934"/>
      <c r="AJ248" s="1935"/>
      <c r="AK248" s="1914"/>
      <c r="AL248" s="1915"/>
      <c r="AM248" s="1915"/>
      <c r="AN248" s="1916"/>
      <c r="AO248" s="1783"/>
      <c r="AP248" s="1917"/>
      <c r="AQ248" s="1918"/>
      <c r="AR248" s="1859"/>
      <c r="AS248" s="1995" t="e">
        <f>#N/A</f>
        <v>#N/A</v>
      </c>
      <c r="AT248" s="1996" t="e">
        <f>#N/A</f>
        <v>#N/A</v>
      </c>
      <c r="AU248" s="1996" t="e">
        <f>#N/A</f>
        <v>#N/A</v>
      </c>
      <c r="AV248" s="1996" t="e">
        <f>#N/A</f>
        <v>#N/A</v>
      </c>
      <c r="AW248" s="2224" t="e">
        <f t="shared" si="49"/>
        <v>#DIV/0!</v>
      </c>
      <c r="AX248" s="2224" t="e">
        <f t="shared" si="50"/>
        <v>#DIV/0!</v>
      </c>
      <c r="AY248" s="2224" t="e">
        <f t="shared" si="51"/>
        <v>#DIV/0!</v>
      </c>
      <c r="AZ248" s="2224" t="e">
        <f>#N/A</f>
        <v>#N/A</v>
      </c>
      <c r="BA248" s="1999" t="e">
        <f>#N/A</f>
        <v>#N/A</v>
      </c>
      <c r="BB248" s="1999" t="e">
        <f>#N/A</f>
        <v>#N/A</v>
      </c>
      <c r="BC248" s="1999" t="e">
        <f>#N/A</f>
        <v>#N/A</v>
      </c>
      <c r="BD248" s="1999" t="e">
        <f>#N/A</f>
        <v>#N/A</v>
      </c>
      <c r="BE248" s="1923">
        <v>0.2</v>
      </c>
      <c r="BF248" s="1923">
        <v>0.8</v>
      </c>
      <c r="BG248" s="1999" t="e">
        <f>#N/A</f>
        <v>#N/A</v>
      </c>
      <c r="BH248" s="1999" t="e">
        <f>#N/A</f>
        <v>#N/A</v>
      </c>
      <c r="BI248" s="1999" t="e">
        <f>#N/A</f>
        <v>#N/A</v>
      </c>
      <c r="BJ248" s="1999" t="e">
        <f t="shared" si="95"/>
        <v>#N/A</v>
      </c>
      <c r="BK248" s="1999" t="e">
        <f t="shared" si="95"/>
        <v>#N/A</v>
      </c>
      <c r="BL248" s="1999" t="e">
        <f>#N/A</f>
        <v>#N/A</v>
      </c>
      <c r="BM248" s="1999" t="e">
        <f>#N/A</f>
        <v>#N/A</v>
      </c>
      <c r="BN248" s="1999" t="e">
        <f>#N/A</f>
        <v>#N/A</v>
      </c>
      <c r="BO248" s="1999" t="e">
        <f t="shared" si="96"/>
        <v>#N/A</v>
      </c>
      <c r="BP248" s="1999" t="e">
        <f t="shared" si="96"/>
        <v>#N/A</v>
      </c>
      <c r="BQ248" s="1999" t="e">
        <f t="shared" si="96"/>
        <v>#N/A</v>
      </c>
      <c r="BR248" s="1999" t="e">
        <f t="shared" si="96"/>
        <v>#N/A</v>
      </c>
      <c r="BS248" s="2560"/>
      <c r="BT248" s="2560"/>
      <c r="BU248" s="2560"/>
      <c r="BV248" s="2560"/>
      <c r="BW248" s="2561"/>
      <c r="BX248" s="2561"/>
      <c r="BY248" s="2561"/>
      <c r="BZ248" s="2561"/>
      <c r="CA248" s="2562"/>
      <c r="CB248" s="1783"/>
      <c r="CC248" s="1926"/>
      <c r="CD248" s="1927"/>
      <c r="CE248" s="1927"/>
      <c r="CF248" s="2225"/>
      <c r="CG248" s="2002"/>
      <c r="CH248" s="1783"/>
      <c r="CI248" s="1783"/>
      <c r="CJ248" s="1783"/>
      <c r="CK248" s="1783"/>
      <c r="CL248" s="1783"/>
      <c r="CM248" s="1783"/>
      <c r="CN248" s="1783"/>
      <c r="CO248" s="1783"/>
      <c r="CP248" s="1783"/>
      <c r="CQ248" s="1783"/>
      <c r="CR248" s="1783"/>
      <c r="CS248" s="1783"/>
      <c r="CT248" s="1783"/>
    </row>
    <row r="249" spans="1:98" ht="13.5" customHeight="1">
      <c r="A249" s="2068"/>
      <c r="B249" s="2004"/>
      <c r="C249" s="2541"/>
      <c r="D249" s="2251"/>
      <c r="E249" s="2252"/>
      <c r="F249" s="1891"/>
      <c r="G249" s="1892"/>
      <c r="H249" s="2070"/>
      <c r="I249" s="2226"/>
      <c r="J249" s="2227"/>
      <c r="K249" s="2227"/>
      <c r="L249" s="2227"/>
      <c r="M249" s="2227"/>
      <c r="N249" s="1685"/>
      <c r="O249" s="1898"/>
      <c r="P249" s="1918"/>
      <c r="Q249" s="2073"/>
      <c r="R249" s="1901"/>
      <c r="S249" s="1901"/>
      <c r="T249" s="1902"/>
      <c r="U249" s="1802"/>
      <c r="V249" s="2234">
        <v>3</v>
      </c>
      <c r="W249" s="2502"/>
      <c r="X249" s="2552"/>
      <c r="Y249" s="2552"/>
      <c r="Z249" s="1891"/>
      <c r="AA249" s="1908"/>
      <c r="AB249" s="1908"/>
      <c r="AC249" s="1908"/>
      <c r="AD249" s="1909"/>
      <c r="AE249" s="1885"/>
      <c r="AF249" s="1932"/>
      <c r="AG249" s="1934"/>
      <c r="AH249" s="1934"/>
      <c r="AI249" s="1934"/>
      <c r="AJ249" s="1935"/>
      <c r="AK249" s="1914"/>
      <c r="AL249" s="1915"/>
      <c r="AM249" s="1915"/>
      <c r="AN249" s="1916"/>
      <c r="AO249" s="1783"/>
      <c r="AP249" s="1917"/>
      <c r="AQ249" s="1918"/>
      <c r="AR249" s="1859"/>
      <c r="AS249" s="1995" t="e">
        <f>#N/A</f>
        <v>#N/A</v>
      </c>
      <c r="AT249" s="1996" t="e">
        <f>#N/A</f>
        <v>#N/A</v>
      </c>
      <c r="AU249" s="1996" t="e">
        <f>#N/A</f>
        <v>#N/A</v>
      </c>
      <c r="AV249" s="1996" t="e">
        <f>#N/A</f>
        <v>#N/A</v>
      </c>
      <c r="AW249" s="2224" t="e">
        <f t="shared" si="49"/>
        <v>#DIV/0!</v>
      </c>
      <c r="AX249" s="2224" t="e">
        <f t="shared" si="50"/>
        <v>#DIV/0!</v>
      </c>
      <c r="AY249" s="2224" t="e">
        <f t="shared" si="51"/>
        <v>#DIV/0!</v>
      </c>
      <c r="AZ249" s="2224" t="e">
        <f>#N/A</f>
        <v>#N/A</v>
      </c>
      <c r="BA249" s="1999" t="e">
        <f>#N/A</f>
        <v>#N/A</v>
      </c>
      <c r="BB249" s="1999" t="e">
        <f>#N/A</f>
        <v>#N/A</v>
      </c>
      <c r="BC249" s="1999" t="e">
        <f>#N/A</f>
        <v>#N/A</v>
      </c>
      <c r="BD249" s="1999" t="e">
        <f>#N/A</f>
        <v>#N/A</v>
      </c>
      <c r="BE249" s="1923">
        <v>0.2</v>
      </c>
      <c r="BF249" s="1923">
        <v>0.8</v>
      </c>
      <c r="BG249" s="1999" t="e">
        <f>#N/A</f>
        <v>#N/A</v>
      </c>
      <c r="BH249" s="1999" t="e">
        <f>#N/A</f>
        <v>#N/A</v>
      </c>
      <c r="BI249" s="1999" t="e">
        <f>#N/A</f>
        <v>#N/A</v>
      </c>
      <c r="BJ249" s="1999" t="e">
        <f t="shared" si="95"/>
        <v>#N/A</v>
      </c>
      <c r="BK249" s="1999" t="e">
        <f t="shared" si="95"/>
        <v>#N/A</v>
      </c>
      <c r="BL249" s="1999" t="e">
        <f>#N/A</f>
        <v>#N/A</v>
      </c>
      <c r="BM249" s="1999" t="e">
        <f>#N/A</f>
        <v>#N/A</v>
      </c>
      <c r="BN249" s="1999" t="e">
        <f>#N/A</f>
        <v>#N/A</v>
      </c>
      <c r="BO249" s="1999" t="e">
        <f t="shared" si="96"/>
        <v>#N/A</v>
      </c>
      <c r="BP249" s="1999" t="e">
        <f t="shared" si="96"/>
        <v>#N/A</v>
      </c>
      <c r="BQ249" s="1999" t="e">
        <f t="shared" si="96"/>
        <v>#N/A</v>
      </c>
      <c r="BR249" s="1999" t="e">
        <f t="shared" si="96"/>
        <v>#N/A</v>
      </c>
      <c r="BS249" s="2560"/>
      <c r="BT249" s="2560"/>
      <c r="BU249" s="2560"/>
      <c r="BV249" s="2560"/>
      <c r="BW249" s="2561"/>
      <c r="BX249" s="2561"/>
      <c r="BY249" s="2561"/>
      <c r="BZ249" s="2561"/>
      <c r="CA249" s="2562"/>
      <c r="CB249" s="1783"/>
      <c r="CC249" s="1926"/>
      <c r="CD249" s="1927"/>
      <c r="CE249" s="1927"/>
      <c r="CF249" s="2225"/>
      <c r="CG249" s="2002"/>
      <c r="CH249" s="1783"/>
      <c r="CI249" s="1783"/>
      <c r="CJ249" s="1783"/>
      <c r="CK249" s="1783"/>
      <c r="CL249" s="1783"/>
      <c r="CM249" s="1783"/>
      <c r="CN249" s="1783"/>
      <c r="CO249" s="1783"/>
      <c r="CP249" s="1783"/>
      <c r="CQ249" s="1783"/>
      <c r="CR249" s="1783"/>
      <c r="CS249" s="1783"/>
      <c r="CT249" s="1783"/>
    </row>
    <row r="250" spans="1:98" ht="13.5" customHeight="1">
      <c r="A250" s="2068"/>
      <c r="B250" s="2004"/>
      <c r="C250" s="2541"/>
      <c r="D250" s="2251"/>
      <c r="E250" s="2252"/>
      <c r="F250" s="1891"/>
      <c r="G250" s="1892"/>
      <c r="H250" s="2070"/>
      <c r="I250" s="2226"/>
      <c r="J250" s="2227"/>
      <c r="K250" s="2227"/>
      <c r="L250" s="2227"/>
      <c r="M250" s="2227"/>
      <c r="N250" s="1685"/>
      <c r="O250" s="1898"/>
      <c r="P250" s="1918"/>
      <c r="Q250" s="2073"/>
      <c r="R250" s="1901"/>
      <c r="S250" s="1901"/>
      <c r="T250" s="1902"/>
      <c r="U250" s="1802"/>
      <c r="V250" s="2234">
        <v>4</v>
      </c>
      <c r="W250" s="2502"/>
      <c r="X250" s="2552"/>
      <c r="Y250" s="2552"/>
      <c r="Z250" s="1891"/>
      <c r="AA250" s="1908"/>
      <c r="AB250" s="1908"/>
      <c r="AC250" s="1908"/>
      <c r="AD250" s="1909"/>
      <c r="AE250" s="1885"/>
      <c r="AF250" s="1932"/>
      <c r="AG250" s="1934"/>
      <c r="AH250" s="1934"/>
      <c r="AI250" s="1934"/>
      <c r="AJ250" s="1935"/>
      <c r="AK250" s="1914"/>
      <c r="AL250" s="1915"/>
      <c r="AM250" s="1915"/>
      <c r="AN250" s="1916"/>
      <c r="AO250" s="1783"/>
      <c r="AP250" s="1917"/>
      <c r="AQ250" s="1918"/>
      <c r="AR250" s="1859"/>
      <c r="AS250" s="1995" t="e">
        <f>#N/A</f>
        <v>#N/A</v>
      </c>
      <c r="AT250" s="1996" t="e">
        <f>#N/A</f>
        <v>#N/A</v>
      </c>
      <c r="AU250" s="1996" t="e">
        <f>#N/A</f>
        <v>#N/A</v>
      </c>
      <c r="AV250" s="1996" t="e">
        <f>#N/A</f>
        <v>#N/A</v>
      </c>
      <c r="AW250" s="2224" t="e">
        <f t="shared" si="49"/>
        <v>#DIV/0!</v>
      </c>
      <c r="AX250" s="2224" t="e">
        <f t="shared" si="50"/>
        <v>#DIV/0!</v>
      </c>
      <c r="AY250" s="2224" t="e">
        <f t="shared" si="51"/>
        <v>#DIV/0!</v>
      </c>
      <c r="AZ250" s="2224" t="e">
        <f>#N/A</f>
        <v>#N/A</v>
      </c>
      <c r="BA250" s="1999" t="e">
        <f>#N/A</f>
        <v>#N/A</v>
      </c>
      <c r="BB250" s="1999" t="e">
        <f>#N/A</f>
        <v>#N/A</v>
      </c>
      <c r="BC250" s="1999" t="e">
        <f>#N/A</f>
        <v>#N/A</v>
      </c>
      <c r="BD250" s="1999" t="e">
        <f>#N/A</f>
        <v>#N/A</v>
      </c>
      <c r="BE250" s="1923">
        <v>0.2</v>
      </c>
      <c r="BF250" s="1923">
        <v>0.8</v>
      </c>
      <c r="BG250" s="1999" t="e">
        <f>#N/A</f>
        <v>#N/A</v>
      </c>
      <c r="BH250" s="1999" t="e">
        <f>#N/A</f>
        <v>#N/A</v>
      </c>
      <c r="BI250" s="1999" t="e">
        <f>#N/A</f>
        <v>#N/A</v>
      </c>
      <c r="BJ250" s="1999" t="e">
        <f t="shared" si="95"/>
        <v>#N/A</v>
      </c>
      <c r="BK250" s="1999" t="e">
        <f t="shared" si="95"/>
        <v>#N/A</v>
      </c>
      <c r="BL250" s="1999" t="e">
        <f>#N/A</f>
        <v>#N/A</v>
      </c>
      <c r="BM250" s="1999" t="e">
        <f>#N/A</f>
        <v>#N/A</v>
      </c>
      <c r="BN250" s="1999" t="e">
        <f>#N/A</f>
        <v>#N/A</v>
      </c>
      <c r="BO250" s="1999" t="e">
        <f t="shared" si="96"/>
        <v>#N/A</v>
      </c>
      <c r="BP250" s="1999" t="e">
        <f t="shared" si="96"/>
        <v>#N/A</v>
      </c>
      <c r="BQ250" s="1999" t="e">
        <f t="shared" si="96"/>
        <v>#N/A</v>
      </c>
      <c r="BR250" s="1999" t="e">
        <f t="shared" si="96"/>
        <v>#N/A</v>
      </c>
      <c r="BS250" s="2560"/>
      <c r="BT250" s="2560"/>
      <c r="BU250" s="2560"/>
      <c r="BV250" s="2560"/>
      <c r="BW250" s="2561"/>
      <c r="BX250" s="2561"/>
      <c r="BY250" s="2561"/>
      <c r="BZ250" s="2561"/>
      <c r="CA250" s="2562"/>
      <c r="CB250" s="1783"/>
      <c r="CC250" s="1926"/>
      <c r="CD250" s="1927"/>
      <c r="CE250" s="1927"/>
      <c r="CF250" s="2225"/>
      <c r="CG250" s="2002"/>
      <c r="CH250" s="1783"/>
      <c r="CI250" s="1783"/>
      <c r="CJ250" s="1783"/>
      <c r="CK250" s="1783"/>
      <c r="CL250" s="1783"/>
      <c r="CM250" s="1783"/>
      <c r="CN250" s="1783"/>
      <c r="CO250" s="1783"/>
      <c r="CP250" s="1783"/>
      <c r="CQ250" s="1783"/>
      <c r="CR250" s="1783"/>
      <c r="CS250" s="1783"/>
      <c r="CT250" s="1783"/>
    </row>
    <row r="251" spans="1:98" ht="13.5" customHeight="1">
      <c r="A251" s="2068"/>
      <c r="B251" s="2004"/>
      <c r="C251" s="2541"/>
      <c r="D251" s="2251"/>
      <c r="E251" s="2252"/>
      <c r="F251" s="1891"/>
      <c r="G251" s="1892"/>
      <c r="H251" s="2070"/>
      <c r="I251" s="2226"/>
      <c r="J251" s="2227"/>
      <c r="K251" s="2227"/>
      <c r="L251" s="2227"/>
      <c r="M251" s="2227"/>
      <c r="N251" s="1685"/>
      <c r="O251" s="1898"/>
      <c r="P251" s="1918"/>
      <c r="Q251" s="2073"/>
      <c r="R251" s="1901"/>
      <c r="S251" s="1901"/>
      <c r="T251" s="1902"/>
      <c r="U251" s="1802"/>
      <c r="V251" s="2234">
        <v>5</v>
      </c>
      <c r="W251" s="2502"/>
      <c r="X251" s="2552"/>
      <c r="Y251" s="2552"/>
      <c r="Z251" s="1891"/>
      <c r="AA251" s="1908"/>
      <c r="AB251" s="1908"/>
      <c r="AC251" s="1908"/>
      <c r="AD251" s="1909"/>
      <c r="AE251" s="1885"/>
      <c r="AF251" s="1932"/>
      <c r="AG251" s="1934"/>
      <c r="AH251" s="1934"/>
      <c r="AI251" s="1934"/>
      <c r="AJ251" s="1935"/>
      <c r="AK251" s="1914"/>
      <c r="AL251" s="1915"/>
      <c r="AM251" s="1915"/>
      <c r="AN251" s="1916"/>
      <c r="AO251" s="1783"/>
      <c r="AP251" s="1917"/>
      <c r="AQ251" s="1918"/>
      <c r="AR251" s="1859"/>
      <c r="AS251" s="1995" t="e">
        <f>#N/A</f>
        <v>#N/A</v>
      </c>
      <c r="AT251" s="1996" t="e">
        <f>#N/A</f>
        <v>#N/A</v>
      </c>
      <c r="AU251" s="1996" t="e">
        <f>#N/A</f>
        <v>#N/A</v>
      </c>
      <c r="AV251" s="1996" t="e">
        <f>#N/A</f>
        <v>#N/A</v>
      </c>
      <c r="AW251" s="2224" t="e">
        <f t="shared" si="49"/>
        <v>#DIV/0!</v>
      </c>
      <c r="AX251" s="2224" t="e">
        <f t="shared" si="50"/>
        <v>#DIV/0!</v>
      </c>
      <c r="AY251" s="2224" t="e">
        <f t="shared" si="51"/>
        <v>#DIV/0!</v>
      </c>
      <c r="AZ251" s="2224" t="e">
        <f>#N/A</f>
        <v>#N/A</v>
      </c>
      <c r="BA251" s="1999" t="e">
        <f>#N/A</f>
        <v>#N/A</v>
      </c>
      <c r="BB251" s="1999" t="e">
        <f>#N/A</f>
        <v>#N/A</v>
      </c>
      <c r="BC251" s="1999" t="e">
        <f>#N/A</f>
        <v>#N/A</v>
      </c>
      <c r="BD251" s="1999" t="e">
        <f>#N/A</f>
        <v>#N/A</v>
      </c>
      <c r="BE251" s="1923">
        <v>0.2</v>
      </c>
      <c r="BF251" s="1923">
        <v>0.8</v>
      </c>
      <c r="BG251" s="1999" t="e">
        <f>#N/A</f>
        <v>#N/A</v>
      </c>
      <c r="BH251" s="1999" t="e">
        <f>#N/A</f>
        <v>#N/A</v>
      </c>
      <c r="BI251" s="1999" t="e">
        <f>#N/A</f>
        <v>#N/A</v>
      </c>
      <c r="BJ251" s="1999" t="e">
        <f t="shared" si="95"/>
        <v>#N/A</v>
      </c>
      <c r="BK251" s="1999" t="e">
        <f t="shared" si="95"/>
        <v>#N/A</v>
      </c>
      <c r="BL251" s="1999" t="e">
        <f>#N/A</f>
        <v>#N/A</v>
      </c>
      <c r="BM251" s="1999" t="e">
        <f>#N/A</f>
        <v>#N/A</v>
      </c>
      <c r="BN251" s="1999" t="e">
        <f>#N/A</f>
        <v>#N/A</v>
      </c>
      <c r="BO251" s="1999" t="e">
        <f t="shared" si="96"/>
        <v>#N/A</v>
      </c>
      <c r="BP251" s="1999" t="e">
        <f t="shared" si="96"/>
        <v>#N/A</v>
      </c>
      <c r="BQ251" s="1999" t="e">
        <f t="shared" si="96"/>
        <v>#N/A</v>
      </c>
      <c r="BR251" s="1999" t="e">
        <f t="shared" si="96"/>
        <v>#N/A</v>
      </c>
      <c r="BS251" s="2560"/>
      <c r="BT251" s="2560"/>
      <c r="BU251" s="2560"/>
      <c r="BV251" s="2560"/>
      <c r="BW251" s="2561"/>
      <c r="BX251" s="2561"/>
      <c r="BY251" s="2561"/>
      <c r="BZ251" s="2561"/>
      <c r="CA251" s="2562"/>
      <c r="CB251" s="1783"/>
      <c r="CC251" s="1926"/>
      <c r="CD251" s="1927"/>
      <c r="CE251" s="1927"/>
      <c r="CF251" s="2225"/>
      <c r="CG251" s="2002"/>
      <c r="CH251" s="1783"/>
      <c r="CI251" s="1783"/>
      <c r="CJ251" s="1783"/>
      <c r="CK251" s="1783"/>
      <c r="CL251" s="1783"/>
      <c r="CM251" s="1783"/>
      <c r="CN251" s="1783"/>
      <c r="CO251" s="1783"/>
      <c r="CP251" s="1783"/>
      <c r="CQ251" s="1783"/>
      <c r="CR251" s="1783"/>
      <c r="CS251" s="1783"/>
      <c r="CT251" s="1783"/>
    </row>
    <row r="252" spans="1:98" ht="13.5" customHeight="1">
      <c r="A252" s="2068"/>
      <c r="B252" s="2004"/>
      <c r="C252" s="2541"/>
      <c r="D252" s="2251"/>
      <c r="E252" s="2252"/>
      <c r="F252" s="1891"/>
      <c r="G252" s="1892"/>
      <c r="H252" s="2070"/>
      <c r="I252" s="2226"/>
      <c r="J252" s="2227"/>
      <c r="K252" s="2227"/>
      <c r="L252" s="2227"/>
      <c r="M252" s="2227"/>
      <c r="N252" s="1685"/>
      <c r="O252" s="1898"/>
      <c r="P252" s="1918"/>
      <c r="Q252" s="2073"/>
      <c r="R252" s="1901"/>
      <c r="S252" s="1901"/>
      <c r="T252" s="1902"/>
      <c r="U252" s="1802"/>
      <c r="V252" s="2234">
        <v>6</v>
      </c>
      <c r="W252" s="2502"/>
      <c r="X252" s="2552"/>
      <c r="Y252" s="2552"/>
      <c r="Z252" s="1891"/>
      <c r="AA252" s="1908"/>
      <c r="AB252" s="1908"/>
      <c r="AC252" s="1908"/>
      <c r="AD252" s="1909"/>
      <c r="AE252" s="1885"/>
      <c r="AF252" s="1932"/>
      <c r="AG252" s="1934"/>
      <c r="AH252" s="1934"/>
      <c r="AI252" s="1934"/>
      <c r="AJ252" s="1935"/>
      <c r="AK252" s="1914"/>
      <c r="AL252" s="1915"/>
      <c r="AM252" s="1915"/>
      <c r="AN252" s="1916"/>
      <c r="AO252" s="1783"/>
      <c r="AP252" s="1917"/>
      <c r="AQ252" s="1918"/>
      <c r="AR252" s="1859"/>
      <c r="AS252" s="1995" t="e">
        <f>#N/A</f>
        <v>#N/A</v>
      </c>
      <c r="AT252" s="1996" t="e">
        <f>#N/A</f>
        <v>#N/A</v>
      </c>
      <c r="AU252" s="1996" t="e">
        <f>#N/A</f>
        <v>#N/A</v>
      </c>
      <c r="AV252" s="1996" t="e">
        <f>#N/A</f>
        <v>#N/A</v>
      </c>
      <c r="AW252" s="2224" t="e">
        <f t="shared" si="49"/>
        <v>#DIV/0!</v>
      </c>
      <c r="AX252" s="2224" t="e">
        <f t="shared" si="50"/>
        <v>#DIV/0!</v>
      </c>
      <c r="AY252" s="2224" t="e">
        <f t="shared" si="51"/>
        <v>#DIV/0!</v>
      </c>
      <c r="AZ252" s="2224" t="e">
        <f>#N/A</f>
        <v>#N/A</v>
      </c>
      <c r="BA252" s="1999" t="e">
        <f>#N/A</f>
        <v>#N/A</v>
      </c>
      <c r="BB252" s="1999" t="e">
        <f>#N/A</f>
        <v>#N/A</v>
      </c>
      <c r="BC252" s="1999" t="e">
        <f>#N/A</f>
        <v>#N/A</v>
      </c>
      <c r="BD252" s="1999" t="e">
        <f>#N/A</f>
        <v>#N/A</v>
      </c>
      <c r="BE252" s="1923">
        <v>0.2</v>
      </c>
      <c r="BF252" s="1923">
        <v>0.8</v>
      </c>
      <c r="BG252" s="1999" t="e">
        <f>#N/A</f>
        <v>#N/A</v>
      </c>
      <c r="BH252" s="1999" t="e">
        <f>#N/A</f>
        <v>#N/A</v>
      </c>
      <c r="BI252" s="1999" t="e">
        <f>#N/A</f>
        <v>#N/A</v>
      </c>
      <c r="BJ252" s="1999" t="e">
        <f t="shared" si="95"/>
        <v>#N/A</v>
      </c>
      <c r="BK252" s="1999" t="e">
        <f t="shared" si="95"/>
        <v>#N/A</v>
      </c>
      <c r="BL252" s="1999" t="e">
        <f>#N/A</f>
        <v>#N/A</v>
      </c>
      <c r="BM252" s="1999" t="e">
        <f>#N/A</f>
        <v>#N/A</v>
      </c>
      <c r="BN252" s="1999" t="e">
        <f>#N/A</f>
        <v>#N/A</v>
      </c>
      <c r="BO252" s="1999" t="e">
        <f t="shared" si="96"/>
        <v>#N/A</v>
      </c>
      <c r="BP252" s="1999" t="e">
        <f t="shared" si="96"/>
        <v>#N/A</v>
      </c>
      <c r="BQ252" s="1999" t="e">
        <f t="shared" si="96"/>
        <v>#N/A</v>
      </c>
      <c r="BR252" s="1999" t="e">
        <f t="shared" si="96"/>
        <v>#N/A</v>
      </c>
      <c r="BS252" s="2560"/>
      <c r="BT252" s="2560"/>
      <c r="BU252" s="2560"/>
      <c r="BV252" s="2560"/>
      <c r="BW252" s="2561"/>
      <c r="BX252" s="2561"/>
      <c r="BY252" s="2561"/>
      <c r="BZ252" s="2561"/>
      <c r="CA252" s="2562"/>
      <c r="CB252" s="1783"/>
      <c r="CC252" s="1926"/>
      <c r="CD252" s="1927"/>
      <c r="CE252" s="1927"/>
      <c r="CF252" s="2225"/>
      <c r="CG252" s="2002"/>
      <c r="CH252" s="1783"/>
      <c r="CI252" s="1783"/>
      <c r="CJ252" s="1783"/>
      <c r="CK252" s="1783"/>
      <c r="CL252" s="1783"/>
      <c r="CM252" s="1783"/>
      <c r="CN252" s="1783"/>
      <c r="CO252" s="1783"/>
      <c r="CP252" s="1783"/>
      <c r="CQ252" s="1783"/>
      <c r="CR252" s="1783"/>
      <c r="CS252" s="1783"/>
      <c r="CT252" s="1783"/>
    </row>
    <row r="253" spans="1:98" ht="13.5" customHeight="1">
      <c r="A253" s="2068"/>
      <c r="B253" s="2004"/>
      <c r="C253" s="2541"/>
      <c r="D253" s="2251"/>
      <c r="E253" s="2252"/>
      <c r="F253" s="1891"/>
      <c r="G253" s="1892"/>
      <c r="H253" s="2070"/>
      <c r="I253" s="2226"/>
      <c r="J253" s="2227"/>
      <c r="K253" s="2227"/>
      <c r="L253" s="2227"/>
      <c r="M253" s="2227"/>
      <c r="N253" s="1685"/>
      <c r="O253" s="1898"/>
      <c r="P253" s="1918"/>
      <c r="Q253" s="2073"/>
      <c r="R253" s="1901"/>
      <c r="S253" s="1901"/>
      <c r="T253" s="1902"/>
      <c r="U253" s="1802"/>
      <c r="V253" s="2234">
        <v>7</v>
      </c>
      <c r="W253" s="2502"/>
      <c r="X253" s="2552"/>
      <c r="Y253" s="2552"/>
      <c r="Z253" s="1891"/>
      <c r="AA253" s="1908"/>
      <c r="AB253" s="1908"/>
      <c r="AC253" s="1908"/>
      <c r="AD253" s="1909"/>
      <c r="AE253" s="1885"/>
      <c r="AF253" s="1932"/>
      <c r="AG253" s="1934"/>
      <c r="AH253" s="1934"/>
      <c r="AI253" s="1934"/>
      <c r="AJ253" s="1935"/>
      <c r="AK253" s="1914"/>
      <c r="AL253" s="1915"/>
      <c r="AM253" s="1915"/>
      <c r="AN253" s="1916"/>
      <c r="AO253" s="1783"/>
      <c r="AP253" s="1917"/>
      <c r="AQ253" s="1918"/>
      <c r="AR253" s="1859"/>
      <c r="AS253" s="1995" t="e">
        <f>#N/A</f>
        <v>#N/A</v>
      </c>
      <c r="AT253" s="1996" t="e">
        <f>#N/A</f>
        <v>#N/A</v>
      </c>
      <c r="AU253" s="1996" t="e">
        <f>#N/A</f>
        <v>#N/A</v>
      </c>
      <c r="AV253" s="1996" t="e">
        <f>#N/A</f>
        <v>#N/A</v>
      </c>
      <c r="AW253" s="2224" t="e">
        <f t="shared" si="49"/>
        <v>#DIV/0!</v>
      </c>
      <c r="AX253" s="2224" t="e">
        <f t="shared" si="50"/>
        <v>#DIV/0!</v>
      </c>
      <c r="AY253" s="2224" t="e">
        <f t="shared" si="51"/>
        <v>#DIV/0!</v>
      </c>
      <c r="AZ253" s="2224" t="e">
        <f>#N/A</f>
        <v>#N/A</v>
      </c>
      <c r="BA253" s="1999" t="e">
        <f>#N/A</f>
        <v>#N/A</v>
      </c>
      <c r="BB253" s="1999" t="e">
        <f>#N/A</f>
        <v>#N/A</v>
      </c>
      <c r="BC253" s="1999" t="e">
        <f>#N/A</f>
        <v>#N/A</v>
      </c>
      <c r="BD253" s="1999" t="e">
        <f>#N/A</f>
        <v>#N/A</v>
      </c>
      <c r="BE253" s="1923">
        <v>0.2</v>
      </c>
      <c r="BF253" s="1923">
        <v>0.8</v>
      </c>
      <c r="BG253" s="1999" t="e">
        <f>#N/A</f>
        <v>#N/A</v>
      </c>
      <c r="BH253" s="1999" t="e">
        <f>#N/A</f>
        <v>#N/A</v>
      </c>
      <c r="BI253" s="1999" t="e">
        <f>#N/A</f>
        <v>#N/A</v>
      </c>
      <c r="BJ253" s="1999" t="e">
        <f t="shared" si="95"/>
        <v>#N/A</v>
      </c>
      <c r="BK253" s="1999" t="e">
        <f t="shared" si="95"/>
        <v>#N/A</v>
      </c>
      <c r="BL253" s="1999" t="e">
        <f>#N/A</f>
        <v>#N/A</v>
      </c>
      <c r="BM253" s="1999" t="e">
        <f>#N/A</f>
        <v>#N/A</v>
      </c>
      <c r="BN253" s="1999" t="e">
        <f>#N/A</f>
        <v>#N/A</v>
      </c>
      <c r="BO253" s="1999" t="e">
        <f t="shared" si="96"/>
        <v>#N/A</v>
      </c>
      <c r="BP253" s="1999" t="e">
        <f t="shared" si="96"/>
        <v>#N/A</v>
      </c>
      <c r="BQ253" s="1999" t="e">
        <f t="shared" si="96"/>
        <v>#N/A</v>
      </c>
      <c r="BR253" s="1999" t="e">
        <f t="shared" si="96"/>
        <v>#N/A</v>
      </c>
      <c r="BS253" s="2560"/>
      <c r="BT253" s="2560"/>
      <c r="BU253" s="2560"/>
      <c r="BV253" s="2560"/>
      <c r="BW253" s="2561"/>
      <c r="BX253" s="2561"/>
      <c r="BY253" s="2561"/>
      <c r="BZ253" s="2561"/>
      <c r="CA253" s="2562"/>
      <c r="CB253" s="1783"/>
      <c r="CC253" s="1926"/>
      <c r="CD253" s="1927"/>
      <c r="CE253" s="1927"/>
      <c r="CF253" s="2225"/>
      <c r="CG253" s="2002"/>
      <c r="CH253" s="1783"/>
      <c r="CI253" s="1783"/>
      <c r="CJ253" s="1783"/>
      <c r="CK253" s="1783"/>
      <c r="CL253" s="1783"/>
      <c r="CM253" s="1783"/>
      <c r="CN253" s="1783"/>
      <c r="CO253" s="1783"/>
      <c r="CP253" s="1783"/>
      <c r="CQ253" s="1783"/>
      <c r="CR253" s="1783"/>
      <c r="CS253" s="1783"/>
      <c r="CT253" s="1783"/>
    </row>
    <row r="254" spans="1:98" ht="13.5" customHeight="1">
      <c r="A254" s="2068"/>
      <c r="B254" s="2004"/>
      <c r="C254" s="2541"/>
      <c r="D254" s="2251"/>
      <c r="E254" s="2252"/>
      <c r="F254" s="1891"/>
      <c r="G254" s="1892"/>
      <c r="H254" s="2070"/>
      <c r="I254" s="2226"/>
      <c r="J254" s="2227"/>
      <c r="K254" s="2227"/>
      <c r="L254" s="2227"/>
      <c r="M254" s="2227"/>
      <c r="N254" s="1685"/>
      <c r="O254" s="1898"/>
      <c r="P254" s="1918"/>
      <c r="Q254" s="2073"/>
      <c r="R254" s="1901"/>
      <c r="S254" s="1901"/>
      <c r="T254" s="1902"/>
      <c r="U254" s="1802"/>
      <c r="V254" s="2234">
        <v>8</v>
      </c>
      <c r="W254" s="2502"/>
      <c r="X254" s="2552"/>
      <c r="Y254" s="2552"/>
      <c r="Z254" s="1891"/>
      <c r="AA254" s="1908"/>
      <c r="AB254" s="1908"/>
      <c r="AC254" s="1908"/>
      <c r="AD254" s="1909"/>
      <c r="AE254" s="1885"/>
      <c r="AF254" s="1932"/>
      <c r="AG254" s="1934"/>
      <c r="AH254" s="1934"/>
      <c r="AI254" s="1934"/>
      <c r="AJ254" s="1935"/>
      <c r="AK254" s="1914"/>
      <c r="AL254" s="1915"/>
      <c r="AM254" s="1915"/>
      <c r="AN254" s="1916"/>
      <c r="AO254" s="1783"/>
      <c r="AP254" s="1917"/>
      <c r="AQ254" s="1918"/>
      <c r="AR254" s="1859"/>
      <c r="AS254" s="1995" t="e">
        <f>#N/A</f>
        <v>#N/A</v>
      </c>
      <c r="AT254" s="1996" t="e">
        <f>#N/A</f>
        <v>#N/A</v>
      </c>
      <c r="AU254" s="1996" t="e">
        <f>#N/A</f>
        <v>#N/A</v>
      </c>
      <c r="AV254" s="1996" t="e">
        <f>#N/A</f>
        <v>#N/A</v>
      </c>
      <c r="AW254" s="2224" t="e">
        <f t="shared" si="49"/>
        <v>#DIV/0!</v>
      </c>
      <c r="AX254" s="2224" t="e">
        <f t="shared" si="50"/>
        <v>#DIV/0!</v>
      </c>
      <c r="AY254" s="2224" t="e">
        <f t="shared" si="51"/>
        <v>#DIV/0!</v>
      </c>
      <c r="AZ254" s="2224" t="e">
        <f>#N/A</f>
        <v>#N/A</v>
      </c>
      <c r="BA254" s="1999" t="e">
        <f>#N/A</f>
        <v>#N/A</v>
      </c>
      <c r="BB254" s="1999" t="e">
        <f>#N/A</f>
        <v>#N/A</v>
      </c>
      <c r="BC254" s="1999" t="e">
        <f>#N/A</f>
        <v>#N/A</v>
      </c>
      <c r="BD254" s="1999" t="e">
        <f>#N/A</f>
        <v>#N/A</v>
      </c>
      <c r="BE254" s="1923">
        <v>0.2</v>
      </c>
      <c r="BF254" s="1923">
        <v>0.8</v>
      </c>
      <c r="BG254" s="1999" t="e">
        <f>#N/A</f>
        <v>#N/A</v>
      </c>
      <c r="BH254" s="1999" t="e">
        <f>#N/A</f>
        <v>#N/A</v>
      </c>
      <c r="BI254" s="1999" t="e">
        <f>#N/A</f>
        <v>#N/A</v>
      </c>
      <c r="BJ254" s="1999" t="e">
        <f t="shared" si="95"/>
        <v>#N/A</v>
      </c>
      <c r="BK254" s="1999" t="e">
        <f t="shared" si="95"/>
        <v>#N/A</v>
      </c>
      <c r="BL254" s="1999" t="e">
        <f>#N/A</f>
        <v>#N/A</v>
      </c>
      <c r="BM254" s="1999" t="e">
        <f>#N/A</f>
        <v>#N/A</v>
      </c>
      <c r="BN254" s="1999" t="e">
        <f>#N/A</f>
        <v>#N/A</v>
      </c>
      <c r="BO254" s="1999" t="e">
        <f t="shared" si="96"/>
        <v>#N/A</v>
      </c>
      <c r="BP254" s="1999" t="e">
        <f t="shared" si="96"/>
        <v>#N/A</v>
      </c>
      <c r="BQ254" s="1999" t="e">
        <f t="shared" si="96"/>
        <v>#N/A</v>
      </c>
      <c r="BR254" s="1999" t="e">
        <f t="shared" si="96"/>
        <v>#N/A</v>
      </c>
      <c r="BS254" s="2560"/>
      <c r="BT254" s="2560"/>
      <c r="BU254" s="2560"/>
      <c r="BV254" s="2560"/>
      <c r="BW254" s="2561"/>
      <c r="BX254" s="2561"/>
      <c r="BY254" s="2561"/>
      <c r="BZ254" s="2561"/>
      <c r="CA254" s="2562"/>
      <c r="CB254" s="1783"/>
      <c r="CC254" s="1926"/>
      <c r="CD254" s="1927"/>
      <c r="CE254" s="1927"/>
      <c r="CF254" s="2225"/>
      <c r="CG254" s="2002"/>
      <c r="CH254" s="1783"/>
      <c r="CI254" s="1783"/>
      <c r="CJ254" s="1783"/>
      <c r="CK254" s="1783"/>
      <c r="CL254" s="1783"/>
      <c r="CM254" s="1783"/>
      <c r="CN254" s="1783"/>
      <c r="CO254" s="1783"/>
      <c r="CP254" s="1783"/>
      <c r="CQ254" s="1783"/>
      <c r="CR254" s="1783"/>
      <c r="CS254" s="1783"/>
      <c r="CT254" s="1783"/>
    </row>
    <row r="255" spans="1:98" ht="13.5" customHeight="1">
      <c r="A255" s="2068"/>
      <c r="B255" s="2004"/>
      <c r="C255" s="2541"/>
      <c r="D255" s="2251"/>
      <c r="E255" s="2252"/>
      <c r="F255" s="1891"/>
      <c r="G255" s="1892"/>
      <c r="H255" s="2070"/>
      <c r="I255" s="2226"/>
      <c r="J255" s="2227"/>
      <c r="K255" s="2227"/>
      <c r="L255" s="2227"/>
      <c r="M255" s="2227"/>
      <c r="N255" s="1685"/>
      <c r="O255" s="1898"/>
      <c r="P255" s="1918"/>
      <c r="Q255" s="2073"/>
      <c r="R255" s="1901"/>
      <c r="S255" s="1901"/>
      <c r="T255" s="1902"/>
      <c r="U255" s="1802"/>
      <c r="V255" s="2234">
        <v>9</v>
      </c>
      <c r="W255" s="2502"/>
      <c r="X255" s="2552"/>
      <c r="Y255" s="2552"/>
      <c r="Z255" s="1891"/>
      <c r="AA255" s="1908"/>
      <c r="AB255" s="1908"/>
      <c r="AC255" s="1908"/>
      <c r="AD255" s="1909"/>
      <c r="AE255" s="1885"/>
      <c r="AF255" s="1932"/>
      <c r="AG255" s="1934"/>
      <c r="AH255" s="1934"/>
      <c r="AI255" s="1934"/>
      <c r="AJ255" s="1935"/>
      <c r="AK255" s="1914"/>
      <c r="AL255" s="1915"/>
      <c r="AM255" s="1915"/>
      <c r="AN255" s="1916"/>
      <c r="AO255" s="1783"/>
      <c r="AP255" s="1917"/>
      <c r="AQ255" s="1918"/>
      <c r="AR255" s="1859"/>
      <c r="AS255" s="1995" t="e">
        <f>#N/A</f>
        <v>#N/A</v>
      </c>
      <c r="AT255" s="1996" t="e">
        <f>#N/A</f>
        <v>#N/A</v>
      </c>
      <c r="AU255" s="1996" t="e">
        <f>#N/A</f>
        <v>#N/A</v>
      </c>
      <c r="AV255" s="1996" t="e">
        <f>#N/A</f>
        <v>#N/A</v>
      </c>
      <c r="AW255" s="2224" t="e">
        <f t="shared" si="49"/>
        <v>#DIV/0!</v>
      </c>
      <c r="AX255" s="2224" t="e">
        <f t="shared" si="50"/>
        <v>#DIV/0!</v>
      </c>
      <c r="AY255" s="2224" t="e">
        <f t="shared" si="51"/>
        <v>#DIV/0!</v>
      </c>
      <c r="AZ255" s="2224" t="e">
        <f>#N/A</f>
        <v>#N/A</v>
      </c>
      <c r="BA255" s="1999" t="e">
        <f>#N/A</f>
        <v>#N/A</v>
      </c>
      <c r="BB255" s="1999" t="e">
        <f>#N/A</f>
        <v>#N/A</v>
      </c>
      <c r="BC255" s="1999" t="e">
        <f>#N/A</f>
        <v>#N/A</v>
      </c>
      <c r="BD255" s="1999" t="e">
        <f>#N/A</f>
        <v>#N/A</v>
      </c>
      <c r="BE255" s="1923">
        <v>0.2</v>
      </c>
      <c r="BF255" s="1923">
        <v>0.8</v>
      </c>
      <c r="BG255" s="1999" t="e">
        <f>#N/A</f>
        <v>#N/A</v>
      </c>
      <c r="BH255" s="1999" t="e">
        <f>#N/A</f>
        <v>#N/A</v>
      </c>
      <c r="BI255" s="1999" t="e">
        <f>#N/A</f>
        <v>#N/A</v>
      </c>
      <c r="BJ255" s="1999" t="e">
        <f t="shared" si="95"/>
        <v>#N/A</v>
      </c>
      <c r="BK255" s="1999" t="e">
        <f t="shared" si="95"/>
        <v>#N/A</v>
      </c>
      <c r="BL255" s="1999" t="e">
        <f>#N/A</f>
        <v>#N/A</v>
      </c>
      <c r="BM255" s="1999" t="e">
        <f>#N/A</f>
        <v>#N/A</v>
      </c>
      <c r="BN255" s="1999" t="e">
        <f>#N/A</f>
        <v>#N/A</v>
      </c>
      <c r="BO255" s="1999" t="e">
        <f t="shared" si="96"/>
        <v>#N/A</v>
      </c>
      <c r="BP255" s="1999" t="e">
        <f t="shared" si="96"/>
        <v>#N/A</v>
      </c>
      <c r="BQ255" s="1999" t="e">
        <f t="shared" si="96"/>
        <v>#N/A</v>
      </c>
      <c r="BR255" s="1999" t="e">
        <f t="shared" si="96"/>
        <v>#N/A</v>
      </c>
      <c r="BS255" s="2560"/>
      <c r="BT255" s="2560"/>
      <c r="BU255" s="2560"/>
      <c r="BV255" s="2560"/>
      <c r="BW255" s="2561"/>
      <c r="BX255" s="2561"/>
      <c r="BY255" s="2561"/>
      <c r="BZ255" s="2561"/>
      <c r="CA255" s="2562"/>
      <c r="CB255" s="1783"/>
      <c r="CC255" s="1926"/>
      <c r="CD255" s="1927"/>
      <c r="CE255" s="1927"/>
      <c r="CF255" s="2225"/>
      <c r="CG255" s="2002"/>
      <c r="CH255" s="1783"/>
      <c r="CI255" s="1783"/>
      <c r="CJ255" s="1783"/>
      <c r="CK255" s="1783"/>
      <c r="CL255" s="1783"/>
      <c r="CM255" s="1783"/>
      <c r="CN255" s="1783"/>
      <c r="CO255" s="1783"/>
      <c r="CP255" s="1783"/>
      <c r="CQ255" s="1783"/>
      <c r="CR255" s="1783"/>
      <c r="CS255" s="1783"/>
      <c r="CT255" s="1783"/>
    </row>
    <row r="256" spans="1:98" ht="15" customHeight="1" thickBot="1">
      <c r="A256" s="2528"/>
      <c r="B256" s="2543"/>
      <c r="C256" s="2544"/>
      <c r="D256" s="2571"/>
      <c r="E256" s="2572"/>
      <c r="F256" s="2352"/>
      <c r="G256" s="2353"/>
      <c r="H256" s="2391"/>
      <c r="I256" s="2392"/>
      <c r="J256" s="2393"/>
      <c r="K256" s="2393"/>
      <c r="L256" s="2393"/>
      <c r="M256" s="2393"/>
      <c r="N256" s="2394"/>
      <c r="O256" s="2359"/>
      <c r="P256" s="2360"/>
      <c r="Q256" s="2361"/>
      <c r="R256" s="2362"/>
      <c r="S256" s="2362"/>
      <c r="T256" s="2363"/>
      <c r="U256" s="1802"/>
      <c r="V256" s="2533">
        <v>10</v>
      </c>
      <c r="W256" s="2534"/>
      <c r="X256" s="2553"/>
      <c r="Y256" s="2553"/>
      <c r="Z256" s="2352"/>
      <c r="AA256" s="1951"/>
      <c r="AB256" s="1951"/>
      <c r="AC256" s="1951"/>
      <c r="AD256" s="1952"/>
      <c r="AE256" s="1885"/>
      <c r="AF256" s="2366"/>
      <c r="AG256" s="2368"/>
      <c r="AH256" s="2368"/>
      <c r="AI256" s="2368"/>
      <c r="AJ256" s="2369"/>
      <c r="AK256" s="2370"/>
      <c r="AL256" s="2371"/>
      <c r="AM256" s="2371"/>
      <c r="AN256" s="2372"/>
      <c r="AO256" s="1783"/>
      <c r="AP256" s="2373"/>
      <c r="AQ256" s="2360"/>
      <c r="AR256" s="1859"/>
      <c r="AS256" s="2573" t="e">
        <f>#N/A</f>
        <v>#N/A</v>
      </c>
      <c r="AT256" s="2574" t="e">
        <f>#N/A</f>
        <v>#N/A</v>
      </c>
      <c r="AU256" s="2574" t="e">
        <f>#N/A</f>
        <v>#N/A</v>
      </c>
      <c r="AV256" s="2574" t="e">
        <f>#N/A</f>
        <v>#N/A</v>
      </c>
      <c r="AW256" s="2575" t="e">
        <f t="shared" si="49"/>
        <v>#DIV/0!</v>
      </c>
      <c r="AX256" s="2575" t="e">
        <f t="shared" si="50"/>
        <v>#DIV/0!</v>
      </c>
      <c r="AY256" s="2575" t="e">
        <f t="shared" si="51"/>
        <v>#DIV/0!</v>
      </c>
      <c r="AZ256" s="2575" t="e">
        <f>#N/A</f>
        <v>#N/A</v>
      </c>
      <c r="BA256" s="2576" t="e">
        <f>#N/A</f>
        <v>#N/A</v>
      </c>
      <c r="BB256" s="2576" t="e">
        <f>#N/A</f>
        <v>#N/A</v>
      </c>
      <c r="BC256" s="2576" t="e">
        <f>#N/A</f>
        <v>#N/A</v>
      </c>
      <c r="BD256" s="2576" t="e">
        <f>#N/A</f>
        <v>#N/A</v>
      </c>
      <c r="BE256" s="1965">
        <v>0.2</v>
      </c>
      <c r="BF256" s="1965">
        <v>0.8</v>
      </c>
      <c r="BG256" s="2576" t="e">
        <f>#N/A</f>
        <v>#N/A</v>
      </c>
      <c r="BH256" s="2576" t="e">
        <f>#N/A</f>
        <v>#N/A</v>
      </c>
      <c r="BI256" s="2576" t="e">
        <f>#N/A</f>
        <v>#N/A</v>
      </c>
      <c r="BJ256" s="2576" t="e">
        <f t="shared" ref="BJ256:BK271" si="99">+AZ256*BE256</f>
        <v>#N/A</v>
      </c>
      <c r="BK256" s="2576" t="e">
        <f t="shared" si="99"/>
        <v>#N/A</v>
      </c>
      <c r="BL256" s="2576" t="e">
        <f>#N/A</f>
        <v>#N/A</v>
      </c>
      <c r="BM256" s="2576" t="e">
        <f>#N/A</f>
        <v>#N/A</v>
      </c>
      <c r="BN256" s="2576" t="e">
        <f>#N/A</f>
        <v>#N/A</v>
      </c>
      <c r="BO256" s="2576" t="e">
        <f t="shared" ref="BO256:BR271" si="100">+BG256+BK256</f>
        <v>#N/A</v>
      </c>
      <c r="BP256" s="2576" t="e">
        <f t="shared" si="100"/>
        <v>#N/A</v>
      </c>
      <c r="BQ256" s="2576" t="e">
        <f t="shared" si="100"/>
        <v>#N/A</v>
      </c>
      <c r="BR256" s="2576" t="e">
        <f t="shared" si="100"/>
        <v>#N/A</v>
      </c>
      <c r="BS256" s="2564"/>
      <c r="BT256" s="2564"/>
      <c r="BU256" s="2564"/>
      <c r="BV256" s="2564"/>
      <c r="BW256" s="2565"/>
      <c r="BX256" s="2565"/>
      <c r="BY256" s="2565"/>
      <c r="BZ256" s="2565"/>
      <c r="CA256" s="2566"/>
      <c r="CB256" s="1783"/>
      <c r="CC256" s="1967"/>
      <c r="CD256" s="1968"/>
      <c r="CE256" s="1968"/>
      <c r="CF256" s="2376"/>
      <c r="CG256" s="2377"/>
      <c r="CH256" s="1783"/>
      <c r="CI256" s="1783"/>
      <c r="CJ256" s="1783"/>
      <c r="CK256" s="1783"/>
      <c r="CL256" s="1783"/>
      <c r="CM256" s="1783"/>
      <c r="CN256" s="1783"/>
      <c r="CO256" s="1783"/>
      <c r="CP256" s="1783"/>
      <c r="CQ256" s="1783"/>
      <c r="CR256" s="1783"/>
      <c r="CS256" s="1783"/>
      <c r="CT256" s="1783"/>
    </row>
    <row r="257" spans="1:98" ht="15.75" customHeight="1">
      <c r="A257" s="1829">
        <v>22</v>
      </c>
      <c r="B257" s="2537"/>
      <c r="C257" s="2538"/>
      <c r="D257" s="2245"/>
      <c r="E257" s="2246"/>
      <c r="F257" s="1833"/>
      <c r="G257" s="1872"/>
      <c r="H257" s="1835"/>
      <c r="I257" s="1836"/>
      <c r="J257" s="1837"/>
      <c r="K257" s="1837"/>
      <c r="L257" s="1837"/>
      <c r="M257" s="1837"/>
      <c r="N257" s="1839"/>
      <c r="O257" s="2378"/>
      <c r="P257" s="2539"/>
      <c r="Q257" s="1842"/>
      <c r="R257" s="1843"/>
      <c r="S257" s="1843"/>
      <c r="T257" s="1844"/>
      <c r="U257" s="1802"/>
      <c r="V257" s="2241">
        <v>1</v>
      </c>
      <c r="W257" s="2378"/>
      <c r="X257" s="2554"/>
      <c r="Y257" s="2554"/>
      <c r="Z257" s="1833"/>
      <c r="AA257" s="1849"/>
      <c r="AB257" s="1849"/>
      <c r="AC257" s="1849"/>
      <c r="AD257" s="1850"/>
      <c r="AE257" s="1885"/>
      <c r="AF257" s="1851"/>
      <c r="AG257" s="1887"/>
      <c r="AH257" s="1887"/>
      <c r="AI257" s="1887"/>
      <c r="AJ257" s="1853"/>
      <c r="AK257" s="1854"/>
      <c r="AL257" s="1855"/>
      <c r="AM257" s="1855"/>
      <c r="AN257" s="1856"/>
      <c r="AO257" s="1783"/>
      <c r="AP257" s="1857"/>
      <c r="AQ257" s="1858"/>
      <c r="AR257" s="1859"/>
      <c r="AS257" s="2567" t="e">
        <f>#N/A</f>
        <v>#N/A</v>
      </c>
      <c r="AT257" s="2568" t="e">
        <f>#N/A</f>
        <v>#N/A</v>
      </c>
      <c r="AU257" s="2568" t="e">
        <f>#N/A</f>
        <v>#N/A</v>
      </c>
      <c r="AV257" s="2568" t="e">
        <f>#N/A</f>
        <v>#N/A</v>
      </c>
      <c r="AW257" s="2569" t="e">
        <f t="shared" si="49"/>
        <v>#DIV/0!</v>
      </c>
      <c r="AX257" s="2569" t="e">
        <f t="shared" si="50"/>
        <v>#DIV/0!</v>
      </c>
      <c r="AY257" s="2569" t="e">
        <f t="shared" si="51"/>
        <v>#DIV/0!</v>
      </c>
      <c r="AZ257" s="2569" t="e">
        <f>#N/A</f>
        <v>#N/A</v>
      </c>
      <c r="BA257" s="2570" t="e">
        <f>#N/A</f>
        <v>#N/A</v>
      </c>
      <c r="BB257" s="2570" t="e">
        <f>#N/A</f>
        <v>#N/A</v>
      </c>
      <c r="BC257" s="2570" t="e">
        <f>#N/A</f>
        <v>#N/A</v>
      </c>
      <c r="BD257" s="2570" t="e">
        <f>#N/A</f>
        <v>#N/A</v>
      </c>
      <c r="BE257" s="1864">
        <v>0.2</v>
      </c>
      <c r="BF257" s="1864">
        <v>0.8</v>
      </c>
      <c r="BG257" s="2570" t="e">
        <f>#N/A</f>
        <v>#N/A</v>
      </c>
      <c r="BH257" s="2570" t="e">
        <f>#N/A</f>
        <v>#N/A</v>
      </c>
      <c r="BI257" s="2570" t="e">
        <f>#N/A</f>
        <v>#N/A</v>
      </c>
      <c r="BJ257" s="2570" t="e">
        <f t="shared" si="99"/>
        <v>#N/A</v>
      </c>
      <c r="BK257" s="2570" t="e">
        <f t="shared" si="99"/>
        <v>#N/A</v>
      </c>
      <c r="BL257" s="2570" t="e">
        <f>#N/A</f>
        <v>#N/A</v>
      </c>
      <c r="BM257" s="2570" t="e">
        <f>#N/A</f>
        <v>#N/A</v>
      </c>
      <c r="BN257" s="2570" t="e">
        <f>#N/A</f>
        <v>#N/A</v>
      </c>
      <c r="BO257" s="2570" t="e">
        <f t="shared" si="100"/>
        <v>#N/A</v>
      </c>
      <c r="BP257" s="2570" t="e">
        <f t="shared" si="100"/>
        <v>#N/A</v>
      </c>
      <c r="BQ257" s="2570" t="e">
        <f t="shared" si="100"/>
        <v>#N/A</v>
      </c>
      <c r="BR257" s="2570" t="e">
        <f t="shared" si="100"/>
        <v>#N/A</v>
      </c>
      <c r="BS257" s="2556" t="e">
        <f t="shared" ref="BS257:BV257" si="101">AVERAGEIF(BO257:BO266,"&lt;&gt;#¡DIV/0!")</f>
        <v>#N/A</v>
      </c>
      <c r="BT257" s="2556" t="e">
        <f t="shared" si="101"/>
        <v>#N/A</v>
      </c>
      <c r="BU257" s="2556" t="e">
        <f t="shared" si="101"/>
        <v>#N/A</v>
      </c>
      <c r="BV257" s="2556" t="e">
        <f t="shared" si="101"/>
        <v>#N/A</v>
      </c>
      <c r="BW257" s="2557" t="e">
        <f>+C257*BS257</f>
        <v>#N/A</v>
      </c>
      <c r="BX257" s="2557" t="e">
        <f>+C257*BT257</f>
        <v>#N/A</v>
      </c>
      <c r="BY257" s="2557" t="e">
        <f>+C257*BU257</f>
        <v>#N/A</v>
      </c>
      <c r="BZ257" s="2557" t="e">
        <f>+C257*BV257</f>
        <v>#N/A</v>
      </c>
      <c r="CA257" s="2558" t="e">
        <f>SUM(BW257:BZ266)</f>
        <v>#N/A</v>
      </c>
      <c r="CB257" s="1783"/>
      <c r="CC257" s="1868" t="e">
        <f t="shared" ref="CC257:CF257" si="102">+Q257/$N$257</f>
        <v>#DIV/0!</v>
      </c>
      <c r="CD257" s="1869" t="e">
        <f t="shared" si="102"/>
        <v>#DIV/0!</v>
      </c>
      <c r="CE257" s="1869" t="e">
        <f t="shared" si="102"/>
        <v>#DIV/0!</v>
      </c>
      <c r="CF257" s="2348" t="e">
        <f t="shared" si="102"/>
        <v>#DIV/0!</v>
      </c>
      <c r="CG257" s="2349" t="e">
        <f>AVERAGE(CC257:CF266)</f>
        <v>#DIV/0!</v>
      </c>
      <c r="CH257" s="1783"/>
      <c r="CI257" s="1783"/>
      <c r="CJ257" s="1783"/>
      <c r="CK257" s="1783"/>
      <c r="CL257" s="1783"/>
      <c r="CM257" s="1783"/>
      <c r="CN257" s="1783"/>
      <c r="CO257" s="1783"/>
      <c r="CP257" s="1783"/>
      <c r="CQ257" s="1783"/>
      <c r="CR257" s="1783"/>
      <c r="CS257" s="1783"/>
      <c r="CT257" s="1783"/>
    </row>
    <row r="258" spans="1:98" ht="15.75" customHeight="1">
      <c r="A258" s="2068"/>
      <c r="B258" s="2004"/>
      <c r="C258" s="2541"/>
      <c r="D258" s="2251"/>
      <c r="E258" s="2252"/>
      <c r="F258" s="1891"/>
      <c r="G258" s="1892"/>
      <c r="H258" s="2070"/>
      <c r="I258" s="2226"/>
      <c r="J258" s="2227"/>
      <c r="K258" s="2227"/>
      <c r="L258" s="2227"/>
      <c r="M258" s="2227"/>
      <c r="N258" s="1685"/>
      <c r="O258" s="1898"/>
      <c r="P258" s="1918"/>
      <c r="Q258" s="2073"/>
      <c r="R258" s="1901"/>
      <c r="S258" s="1901"/>
      <c r="T258" s="1902"/>
      <c r="U258" s="1802"/>
      <c r="V258" s="2234">
        <v>2</v>
      </c>
      <c r="W258" s="2502"/>
      <c r="X258" s="2552"/>
      <c r="Y258" s="2552"/>
      <c r="Z258" s="1891"/>
      <c r="AA258" s="1908"/>
      <c r="AB258" s="1908"/>
      <c r="AC258" s="1908"/>
      <c r="AD258" s="1909"/>
      <c r="AE258" s="1885"/>
      <c r="AF258" s="1932"/>
      <c r="AG258" s="1934"/>
      <c r="AH258" s="1934"/>
      <c r="AI258" s="1934"/>
      <c r="AJ258" s="1935"/>
      <c r="AK258" s="1914"/>
      <c r="AL258" s="1915"/>
      <c r="AM258" s="1915"/>
      <c r="AN258" s="1916"/>
      <c r="AO258" s="1783"/>
      <c r="AP258" s="1917"/>
      <c r="AQ258" s="1918"/>
      <c r="AR258" s="1859"/>
      <c r="AS258" s="1995" t="e">
        <f>#N/A</f>
        <v>#N/A</v>
      </c>
      <c r="AT258" s="1996" t="e">
        <f>#N/A</f>
        <v>#N/A</v>
      </c>
      <c r="AU258" s="1996" t="e">
        <f>#N/A</f>
        <v>#N/A</v>
      </c>
      <c r="AV258" s="1996" t="e">
        <f>#N/A</f>
        <v>#N/A</v>
      </c>
      <c r="AW258" s="2224" t="e">
        <f t="shared" si="49"/>
        <v>#DIV/0!</v>
      </c>
      <c r="AX258" s="2224" t="e">
        <f t="shared" si="50"/>
        <v>#DIV/0!</v>
      </c>
      <c r="AY258" s="2224" t="e">
        <f t="shared" si="51"/>
        <v>#DIV/0!</v>
      </c>
      <c r="AZ258" s="2224" t="e">
        <f>#N/A</f>
        <v>#N/A</v>
      </c>
      <c r="BA258" s="1999" t="e">
        <f>#N/A</f>
        <v>#N/A</v>
      </c>
      <c r="BB258" s="1999" t="e">
        <f>#N/A</f>
        <v>#N/A</v>
      </c>
      <c r="BC258" s="1999" t="e">
        <f>#N/A</f>
        <v>#N/A</v>
      </c>
      <c r="BD258" s="1999" t="e">
        <f>#N/A</f>
        <v>#N/A</v>
      </c>
      <c r="BE258" s="1923">
        <v>0.2</v>
      </c>
      <c r="BF258" s="1923">
        <v>0.8</v>
      </c>
      <c r="BG258" s="1999" t="e">
        <f>#N/A</f>
        <v>#N/A</v>
      </c>
      <c r="BH258" s="1999" t="e">
        <f>#N/A</f>
        <v>#N/A</v>
      </c>
      <c r="BI258" s="1999" t="e">
        <f>#N/A</f>
        <v>#N/A</v>
      </c>
      <c r="BJ258" s="1999" t="e">
        <f t="shared" si="99"/>
        <v>#N/A</v>
      </c>
      <c r="BK258" s="1999" t="e">
        <f t="shared" si="99"/>
        <v>#N/A</v>
      </c>
      <c r="BL258" s="1999" t="e">
        <f>#N/A</f>
        <v>#N/A</v>
      </c>
      <c r="BM258" s="1999" t="e">
        <f>#N/A</f>
        <v>#N/A</v>
      </c>
      <c r="BN258" s="1999" t="e">
        <f>#N/A</f>
        <v>#N/A</v>
      </c>
      <c r="BO258" s="1999" t="e">
        <f t="shared" si="100"/>
        <v>#N/A</v>
      </c>
      <c r="BP258" s="1999" t="e">
        <f t="shared" si="100"/>
        <v>#N/A</v>
      </c>
      <c r="BQ258" s="1999" t="e">
        <f t="shared" si="100"/>
        <v>#N/A</v>
      </c>
      <c r="BR258" s="1999" t="e">
        <f t="shared" si="100"/>
        <v>#N/A</v>
      </c>
      <c r="BS258" s="2560"/>
      <c r="BT258" s="2560"/>
      <c r="BU258" s="2560"/>
      <c r="BV258" s="2560"/>
      <c r="BW258" s="2561"/>
      <c r="BX258" s="2561"/>
      <c r="BY258" s="2561"/>
      <c r="BZ258" s="2561"/>
      <c r="CA258" s="2562"/>
      <c r="CB258" s="1783"/>
      <c r="CC258" s="1926"/>
      <c r="CD258" s="1927"/>
      <c r="CE258" s="1927"/>
      <c r="CF258" s="2225"/>
      <c r="CG258" s="2002"/>
      <c r="CH258" s="1783"/>
      <c r="CI258" s="1783"/>
      <c r="CJ258" s="1783"/>
      <c r="CK258" s="1783"/>
      <c r="CL258" s="1783"/>
      <c r="CM258" s="1783"/>
      <c r="CN258" s="1783"/>
      <c r="CO258" s="1783"/>
      <c r="CP258" s="1783"/>
      <c r="CQ258" s="1783"/>
      <c r="CR258" s="1783"/>
      <c r="CS258" s="1783"/>
      <c r="CT258" s="1783"/>
    </row>
    <row r="259" spans="1:98" ht="15.75" customHeight="1">
      <c r="A259" s="2068"/>
      <c r="B259" s="2004"/>
      <c r="C259" s="2541"/>
      <c r="D259" s="2251"/>
      <c r="E259" s="2252"/>
      <c r="F259" s="1891"/>
      <c r="G259" s="1892"/>
      <c r="H259" s="2070"/>
      <c r="I259" s="2226"/>
      <c r="J259" s="2227"/>
      <c r="K259" s="2227"/>
      <c r="L259" s="2227"/>
      <c r="M259" s="2227"/>
      <c r="N259" s="1685"/>
      <c r="O259" s="1898"/>
      <c r="P259" s="1918"/>
      <c r="Q259" s="2073"/>
      <c r="R259" s="1901"/>
      <c r="S259" s="1901"/>
      <c r="T259" s="1902"/>
      <c r="U259" s="1802"/>
      <c r="V259" s="2234">
        <v>3</v>
      </c>
      <c r="W259" s="2502"/>
      <c r="X259" s="2552"/>
      <c r="Y259" s="2552"/>
      <c r="Z259" s="1891"/>
      <c r="AA259" s="1908"/>
      <c r="AB259" s="1908"/>
      <c r="AC259" s="1908"/>
      <c r="AD259" s="1909"/>
      <c r="AE259" s="1885"/>
      <c r="AF259" s="1932"/>
      <c r="AG259" s="1934"/>
      <c r="AH259" s="1934"/>
      <c r="AI259" s="1934"/>
      <c r="AJ259" s="1935"/>
      <c r="AK259" s="1914"/>
      <c r="AL259" s="1915"/>
      <c r="AM259" s="1915"/>
      <c r="AN259" s="1916"/>
      <c r="AO259" s="1783"/>
      <c r="AP259" s="1917"/>
      <c r="AQ259" s="1918"/>
      <c r="AR259" s="1859"/>
      <c r="AS259" s="1995" t="e">
        <f>#N/A</f>
        <v>#N/A</v>
      </c>
      <c r="AT259" s="1996" t="e">
        <f>#N/A</f>
        <v>#N/A</v>
      </c>
      <c r="AU259" s="1996" t="e">
        <f>#N/A</f>
        <v>#N/A</v>
      </c>
      <c r="AV259" s="1996" t="e">
        <f>#N/A</f>
        <v>#N/A</v>
      </c>
      <c r="AW259" s="2224" t="e">
        <f t="shared" si="49"/>
        <v>#DIV/0!</v>
      </c>
      <c r="AX259" s="2224" t="e">
        <f t="shared" si="50"/>
        <v>#DIV/0!</v>
      </c>
      <c r="AY259" s="2224" t="e">
        <f t="shared" si="51"/>
        <v>#DIV/0!</v>
      </c>
      <c r="AZ259" s="2224" t="e">
        <f>#N/A</f>
        <v>#N/A</v>
      </c>
      <c r="BA259" s="1999" t="e">
        <f>#N/A</f>
        <v>#N/A</v>
      </c>
      <c r="BB259" s="1999" t="e">
        <f>#N/A</f>
        <v>#N/A</v>
      </c>
      <c r="BC259" s="1999" t="e">
        <f>#N/A</f>
        <v>#N/A</v>
      </c>
      <c r="BD259" s="1999" t="e">
        <f>#N/A</f>
        <v>#N/A</v>
      </c>
      <c r="BE259" s="1923">
        <v>0.2</v>
      </c>
      <c r="BF259" s="1923">
        <v>0.8</v>
      </c>
      <c r="BG259" s="1999" t="e">
        <f>#N/A</f>
        <v>#N/A</v>
      </c>
      <c r="BH259" s="1999" t="e">
        <f>#N/A</f>
        <v>#N/A</v>
      </c>
      <c r="BI259" s="1999" t="e">
        <f>#N/A</f>
        <v>#N/A</v>
      </c>
      <c r="BJ259" s="1999" t="e">
        <f t="shared" si="99"/>
        <v>#N/A</v>
      </c>
      <c r="BK259" s="1999" t="e">
        <f t="shared" si="99"/>
        <v>#N/A</v>
      </c>
      <c r="BL259" s="1999" t="e">
        <f>#N/A</f>
        <v>#N/A</v>
      </c>
      <c r="BM259" s="1999" t="e">
        <f>#N/A</f>
        <v>#N/A</v>
      </c>
      <c r="BN259" s="1999" t="e">
        <f>#N/A</f>
        <v>#N/A</v>
      </c>
      <c r="BO259" s="1999" t="e">
        <f t="shared" si="100"/>
        <v>#N/A</v>
      </c>
      <c r="BP259" s="1999" t="e">
        <f t="shared" si="100"/>
        <v>#N/A</v>
      </c>
      <c r="BQ259" s="1999" t="e">
        <f t="shared" si="100"/>
        <v>#N/A</v>
      </c>
      <c r="BR259" s="1999" t="e">
        <f t="shared" si="100"/>
        <v>#N/A</v>
      </c>
      <c r="BS259" s="2560"/>
      <c r="BT259" s="2560"/>
      <c r="BU259" s="2560"/>
      <c r="BV259" s="2560"/>
      <c r="BW259" s="2561"/>
      <c r="BX259" s="2561"/>
      <c r="BY259" s="2561"/>
      <c r="BZ259" s="2561"/>
      <c r="CA259" s="2562"/>
      <c r="CB259" s="1783"/>
      <c r="CC259" s="1926"/>
      <c r="CD259" s="1927"/>
      <c r="CE259" s="1927"/>
      <c r="CF259" s="2225"/>
      <c r="CG259" s="2002"/>
      <c r="CH259" s="1783"/>
      <c r="CI259" s="1783"/>
      <c r="CJ259" s="1783"/>
      <c r="CK259" s="1783"/>
      <c r="CL259" s="1783"/>
      <c r="CM259" s="1783"/>
      <c r="CN259" s="1783"/>
      <c r="CO259" s="1783"/>
      <c r="CP259" s="1783"/>
      <c r="CQ259" s="1783"/>
      <c r="CR259" s="1783"/>
      <c r="CS259" s="1783"/>
      <c r="CT259" s="1783"/>
    </row>
    <row r="260" spans="1:98" ht="15.75" customHeight="1">
      <c r="A260" s="2068"/>
      <c r="B260" s="2004"/>
      <c r="C260" s="2541"/>
      <c r="D260" s="2251"/>
      <c r="E260" s="2252"/>
      <c r="F260" s="1891"/>
      <c r="G260" s="1892"/>
      <c r="H260" s="2070"/>
      <c r="I260" s="2226"/>
      <c r="J260" s="2227"/>
      <c r="K260" s="2227"/>
      <c r="L260" s="2227"/>
      <c r="M260" s="2227"/>
      <c r="N260" s="1685"/>
      <c r="O260" s="1898"/>
      <c r="P260" s="1918"/>
      <c r="Q260" s="2073"/>
      <c r="R260" s="1901"/>
      <c r="S260" s="1901"/>
      <c r="T260" s="1902"/>
      <c r="U260" s="1802"/>
      <c r="V260" s="2234">
        <v>4</v>
      </c>
      <c r="W260" s="2502"/>
      <c r="X260" s="2552"/>
      <c r="Y260" s="2552"/>
      <c r="Z260" s="1891"/>
      <c r="AA260" s="1908"/>
      <c r="AB260" s="1908"/>
      <c r="AC260" s="1908"/>
      <c r="AD260" s="1909"/>
      <c r="AE260" s="1885"/>
      <c r="AF260" s="1932"/>
      <c r="AG260" s="1934"/>
      <c r="AH260" s="1934"/>
      <c r="AI260" s="1934"/>
      <c r="AJ260" s="1935"/>
      <c r="AK260" s="1914"/>
      <c r="AL260" s="1915"/>
      <c r="AM260" s="1915"/>
      <c r="AN260" s="1916"/>
      <c r="AO260" s="1783"/>
      <c r="AP260" s="1917"/>
      <c r="AQ260" s="1918"/>
      <c r="AR260" s="1859"/>
      <c r="AS260" s="1995" t="e">
        <f>#N/A</f>
        <v>#N/A</v>
      </c>
      <c r="AT260" s="1996" t="e">
        <f>#N/A</f>
        <v>#N/A</v>
      </c>
      <c r="AU260" s="1996" t="e">
        <f>#N/A</f>
        <v>#N/A</v>
      </c>
      <c r="AV260" s="1996" t="e">
        <f>#N/A</f>
        <v>#N/A</v>
      </c>
      <c r="AW260" s="2224" t="e">
        <f t="shared" si="49"/>
        <v>#DIV/0!</v>
      </c>
      <c r="AX260" s="2224" t="e">
        <f t="shared" si="50"/>
        <v>#DIV/0!</v>
      </c>
      <c r="AY260" s="2224" t="e">
        <f t="shared" si="51"/>
        <v>#DIV/0!</v>
      </c>
      <c r="AZ260" s="2224" t="e">
        <f>#N/A</f>
        <v>#N/A</v>
      </c>
      <c r="BA260" s="1999" t="e">
        <f>#N/A</f>
        <v>#N/A</v>
      </c>
      <c r="BB260" s="1999" t="e">
        <f>#N/A</f>
        <v>#N/A</v>
      </c>
      <c r="BC260" s="1999" t="e">
        <f>#N/A</f>
        <v>#N/A</v>
      </c>
      <c r="BD260" s="1999" t="e">
        <f>#N/A</f>
        <v>#N/A</v>
      </c>
      <c r="BE260" s="1923">
        <v>0.2</v>
      </c>
      <c r="BF260" s="1923">
        <v>0.8</v>
      </c>
      <c r="BG260" s="1999" t="e">
        <f>#N/A</f>
        <v>#N/A</v>
      </c>
      <c r="BH260" s="1999" t="e">
        <f>#N/A</f>
        <v>#N/A</v>
      </c>
      <c r="BI260" s="1999" t="e">
        <f>#N/A</f>
        <v>#N/A</v>
      </c>
      <c r="BJ260" s="1999" t="e">
        <f t="shared" si="99"/>
        <v>#N/A</v>
      </c>
      <c r="BK260" s="1999" t="e">
        <f t="shared" si="99"/>
        <v>#N/A</v>
      </c>
      <c r="BL260" s="1999" t="e">
        <f>#N/A</f>
        <v>#N/A</v>
      </c>
      <c r="BM260" s="1999" t="e">
        <f>#N/A</f>
        <v>#N/A</v>
      </c>
      <c r="BN260" s="1999" t="e">
        <f>#N/A</f>
        <v>#N/A</v>
      </c>
      <c r="BO260" s="1999" t="e">
        <f t="shared" si="100"/>
        <v>#N/A</v>
      </c>
      <c r="BP260" s="1999" t="e">
        <f t="shared" si="100"/>
        <v>#N/A</v>
      </c>
      <c r="BQ260" s="1999" t="e">
        <f t="shared" si="100"/>
        <v>#N/A</v>
      </c>
      <c r="BR260" s="1999" t="e">
        <f t="shared" si="100"/>
        <v>#N/A</v>
      </c>
      <c r="BS260" s="2560"/>
      <c r="BT260" s="2560"/>
      <c r="BU260" s="2560"/>
      <c r="BV260" s="2560"/>
      <c r="BW260" s="2561"/>
      <c r="BX260" s="2561"/>
      <c r="BY260" s="2561"/>
      <c r="BZ260" s="2561"/>
      <c r="CA260" s="2562"/>
      <c r="CB260" s="1783"/>
      <c r="CC260" s="1926"/>
      <c r="CD260" s="1927"/>
      <c r="CE260" s="1927"/>
      <c r="CF260" s="2225"/>
      <c r="CG260" s="2002"/>
      <c r="CH260" s="1783"/>
      <c r="CI260" s="1783"/>
      <c r="CJ260" s="1783"/>
      <c r="CK260" s="1783"/>
      <c r="CL260" s="1783"/>
      <c r="CM260" s="1783"/>
      <c r="CN260" s="1783"/>
      <c r="CO260" s="1783"/>
      <c r="CP260" s="1783"/>
      <c r="CQ260" s="1783"/>
      <c r="CR260" s="1783"/>
      <c r="CS260" s="1783"/>
      <c r="CT260" s="1783"/>
    </row>
    <row r="261" spans="1:98" ht="15.75" customHeight="1">
      <c r="A261" s="2068"/>
      <c r="B261" s="2004"/>
      <c r="C261" s="2541"/>
      <c r="D261" s="2251"/>
      <c r="E261" s="2252"/>
      <c r="F261" s="1891"/>
      <c r="G261" s="1892"/>
      <c r="H261" s="2070"/>
      <c r="I261" s="2226"/>
      <c r="J261" s="2227"/>
      <c r="K261" s="2227"/>
      <c r="L261" s="2227"/>
      <c r="M261" s="2227"/>
      <c r="N261" s="1685"/>
      <c r="O261" s="1898"/>
      <c r="P261" s="1918"/>
      <c r="Q261" s="2073"/>
      <c r="R261" s="1901"/>
      <c r="S261" s="1901"/>
      <c r="T261" s="1902"/>
      <c r="U261" s="1802"/>
      <c r="V261" s="2234">
        <v>5</v>
      </c>
      <c r="W261" s="2502"/>
      <c r="X261" s="2552"/>
      <c r="Y261" s="2552"/>
      <c r="Z261" s="1891"/>
      <c r="AA261" s="1908"/>
      <c r="AB261" s="1908"/>
      <c r="AC261" s="1908"/>
      <c r="AD261" s="1909"/>
      <c r="AE261" s="1885"/>
      <c r="AF261" s="1932"/>
      <c r="AG261" s="1934"/>
      <c r="AH261" s="1934"/>
      <c r="AI261" s="1934"/>
      <c r="AJ261" s="1935"/>
      <c r="AK261" s="1914"/>
      <c r="AL261" s="1915"/>
      <c r="AM261" s="1915"/>
      <c r="AN261" s="1916"/>
      <c r="AO261" s="1783"/>
      <c r="AP261" s="1917"/>
      <c r="AQ261" s="1918"/>
      <c r="AR261" s="1859"/>
      <c r="AS261" s="1995" t="e">
        <f>#N/A</f>
        <v>#N/A</v>
      </c>
      <c r="AT261" s="1996" t="e">
        <f>#N/A</f>
        <v>#N/A</v>
      </c>
      <c r="AU261" s="1996" t="e">
        <f>#N/A</f>
        <v>#N/A</v>
      </c>
      <c r="AV261" s="1996" t="e">
        <f>#N/A</f>
        <v>#N/A</v>
      </c>
      <c r="AW261" s="2224" t="e">
        <f t="shared" si="49"/>
        <v>#DIV/0!</v>
      </c>
      <c r="AX261" s="2224" t="e">
        <f t="shared" si="50"/>
        <v>#DIV/0!</v>
      </c>
      <c r="AY261" s="2224" t="e">
        <f t="shared" si="51"/>
        <v>#DIV/0!</v>
      </c>
      <c r="AZ261" s="2224" t="e">
        <f>#N/A</f>
        <v>#N/A</v>
      </c>
      <c r="BA261" s="1999" t="e">
        <f>#N/A</f>
        <v>#N/A</v>
      </c>
      <c r="BB261" s="1999" t="e">
        <f>#N/A</f>
        <v>#N/A</v>
      </c>
      <c r="BC261" s="1999" t="e">
        <f>#N/A</f>
        <v>#N/A</v>
      </c>
      <c r="BD261" s="1999" t="e">
        <f>#N/A</f>
        <v>#N/A</v>
      </c>
      <c r="BE261" s="1923">
        <v>0.2</v>
      </c>
      <c r="BF261" s="1923">
        <v>0.8</v>
      </c>
      <c r="BG261" s="1999" t="e">
        <f>#N/A</f>
        <v>#N/A</v>
      </c>
      <c r="BH261" s="1999" t="e">
        <f>#N/A</f>
        <v>#N/A</v>
      </c>
      <c r="BI261" s="1999" t="e">
        <f>#N/A</f>
        <v>#N/A</v>
      </c>
      <c r="BJ261" s="1999" t="e">
        <f t="shared" si="99"/>
        <v>#N/A</v>
      </c>
      <c r="BK261" s="1999" t="e">
        <f t="shared" si="99"/>
        <v>#N/A</v>
      </c>
      <c r="BL261" s="1999" t="e">
        <f>#N/A</f>
        <v>#N/A</v>
      </c>
      <c r="BM261" s="1999" t="e">
        <f>#N/A</f>
        <v>#N/A</v>
      </c>
      <c r="BN261" s="1999" t="e">
        <f>#N/A</f>
        <v>#N/A</v>
      </c>
      <c r="BO261" s="1999" t="e">
        <f t="shared" si="100"/>
        <v>#N/A</v>
      </c>
      <c r="BP261" s="1999" t="e">
        <f t="shared" si="100"/>
        <v>#N/A</v>
      </c>
      <c r="BQ261" s="1999" t="e">
        <f t="shared" si="100"/>
        <v>#N/A</v>
      </c>
      <c r="BR261" s="1999" t="e">
        <f t="shared" si="100"/>
        <v>#N/A</v>
      </c>
      <c r="BS261" s="2560"/>
      <c r="BT261" s="2560"/>
      <c r="BU261" s="2560"/>
      <c r="BV261" s="2560"/>
      <c r="BW261" s="2561"/>
      <c r="BX261" s="2561"/>
      <c r="BY261" s="2561"/>
      <c r="BZ261" s="2561"/>
      <c r="CA261" s="2562"/>
      <c r="CB261" s="1783"/>
      <c r="CC261" s="1926"/>
      <c r="CD261" s="1927"/>
      <c r="CE261" s="1927"/>
      <c r="CF261" s="2225"/>
      <c r="CG261" s="2002"/>
      <c r="CH261" s="1783"/>
      <c r="CI261" s="1783"/>
      <c r="CJ261" s="1783"/>
      <c r="CK261" s="1783"/>
      <c r="CL261" s="1783"/>
      <c r="CM261" s="1783"/>
      <c r="CN261" s="1783"/>
      <c r="CO261" s="1783"/>
      <c r="CP261" s="1783"/>
      <c r="CQ261" s="1783"/>
      <c r="CR261" s="1783"/>
      <c r="CS261" s="1783"/>
      <c r="CT261" s="1783"/>
    </row>
    <row r="262" spans="1:98" ht="15.75" customHeight="1">
      <c r="A262" s="2068"/>
      <c r="B262" s="2004"/>
      <c r="C262" s="2541"/>
      <c r="D262" s="2251"/>
      <c r="E262" s="2252"/>
      <c r="F262" s="1891"/>
      <c r="G262" s="1892"/>
      <c r="H262" s="2070"/>
      <c r="I262" s="2226"/>
      <c r="J262" s="2227"/>
      <c r="K262" s="2227"/>
      <c r="L262" s="2227"/>
      <c r="M262" s="2227"/>
      <c r="N262" s="1685"/>
      <c r="O262" s="1898"/>
      <c r="P262" s="1918"/>
      <c r="Q262" s="2073"/>
      <c r="R262" s="1901"/>
      <c r="S262" s="1901"/>
      <c r="T262" s="1902"/>
      <c r="U262" s="1802"/>
      <c r="V262" s="2234">
        <v>6</v>
      </c>
      <c r="W262" s="2502"/>
      <c r="X262" s="2552"/>
      <c r="Y262" s="2552"/>
      <c r="Z262" s="1891"/>
      <c r="AA262" s="1908"/>
      <c r="AB262" s="1908"/>
      <c r="AC262" s="1908"/>
      <c r="AD262" s="1909"/>
      <c r="AE262" s="1885"/>
      <c r="AF262" s="1932"/>
      <c r="AG262" s="1934"/>
      <c r="AH262" s="1934"/>
      <c r="AI262" s="1934"/>
      <c r="AJ262" s="1935"/>
      <c r="AK262" s="1914"/>
      <c r="AL262" s="1915"/>
      <c r="AM262" s="1915"/>
      <c r="AN262" s="1916"/>
      <c r="AO262" s="1783"/>
      <c r="AP262" s="1917"/>
      <c r="AQ262" s="1918"/>
      <c r="AR262" s="1859"/>
      <c r="AS262" s="1995" t="e">
        <f>#N/A</f>
        <v>#N/A</v>
      </c>
      <c r="AT262" s="1996" t="e">
        <f>#N/A</f>
        <v>#N/A</v>
      </c>
      <c r="AU262" s="1996" t="e">
        <f>#N/A</f>
        <v>#N/A</v>
      </c>
      <c r="AV262" s="1996" t="e">
        <f>#N/A</f>
        <v>#N/A</v>
      </c>
      <c r="AW262" s="2224" t="e">
        <f t="shared" si="49"/>
        <v>#DIV/0!</v>
      </c>
      <c r="AX262" s="2224" t="e">
        <f t="shared" si="50"/>
        <v>#DIV/0!</v>
      </c>
      <c r="AY262" s="2224" t="e">
        <f t="shared" si="51"/>
        <v>#DIV/0!</v>
      </c>
      <c r="AZ262" s="2224" t="e">
        <f>#N/A</f>
        <v>#N/A</v>
      </c>
      <c r="BA262" s="1999" t="e">
        <f>#N/A</f>
        <v>#N/A</v>
      </c>
      <c r="BB262" s="1999" t="e">
        <f>#N/A</f>
        <v>#N/A</v>
      </c>
      <c r="BC262" s="1999" t="e">
        <f>#N/A</f>
        <v>#N/A</v>
      </c>
      <c r="BD262" s="1999" t="e">
        <f>#N/A</f>
        <v>#N/A</v>
      </c>
      <c r="BE262" s="1923">
        <v>0.2</v>
      </c>
      <c r="BF262" s="1923">
        <v>0.8</v>
      </c>
      <c r="BG262" s="1999" t="e">
        <f>#N/A</f>
        <v>#N/A</v>
      </c>
      <c r="BH262" s="1999" t="e">
        <f>#N/A</f>
        <v>#N/A</v>
      </c>
      <c r="BI262" s="1999" t="e">
        <f>#N/A</f>
        <v>#N/A</v>
      </c>
      <c r="BJ262" s="1999" t="e">
        <f t="shared" si="99"/>
        <v>#N/A</v>
      </c>
      <c r="BK262" s="1999" t="e">
        <f t="shared" si="99"/>
        <v>#N/A</v>
      </c>
      <c r="BL262" s="1999" t="e">
        <f>#N/A</f>
        <v>#N/A</v>
      </c>
      <c r="BM262" s="1999" t="e">
        <f>#N/A</f>
        <v>#N/A</v>
      </c>
      <c r="BN262" s="1999" t="e">
        <f>#N/A</f>
        <v>#N/A</v>
      </c>
      <c r="BO262" s="1999" t="e">
        <f t="shared" si="100"/>
        <v>#N/A</v>
      </c>
      <c r="BP262" s="1999" t="e">
        <f t="shared" si="100"/>
        <v>#N/A</v>
      </c>
      <c r="BQ262" s="1999" t="e">
        <f t="shared" si="100"/>
        <v>#N/A</v>
      </c>
      <c r="BR262" s="1999" t="e">
        <f t="shared" si="100"/>
        <v>#N/A</v>
      </c>
      <c r="BS262" s="2560"/>
      <c r="BT262" s="2560"/>
      <c r="BU262" s="2560"/>
      <c r="BV262" s="2560"/>
      <c r="BW262" s="2561"/>
      <c r="BX262" s="2561"/>
      <c r="BY262" s="2561"/>
      <c r="BZ262" s="2561"/>
      <c r="CA262" s="2562"/>
      <c r="CB262" s="1783"/>
      <c r="CC262" s="1926"/>
      <c r="CD262" s="1927"/>
      <c r="CE262" s="1927"/>
      <c r="CF262" s="2225"/>
      <c r="CG262" s="2002"/>
      <c r="CH262" s="1783"/>
      <c r="CI262" s="1783"/>
      <c r="CJ262" s="1783"/>
      <c r="CK262" s="1783"/>
      <c r="CL262" s="1783"/>
      <c r="CM262" s="1783"/>
      <c r="CN262" s="1783"/>
      <c r="CO262" s="1783"/>
      <c r="CP262" s="1783"/>
      <c r="CQ262" s="1783"/>
      <c r="CR262" s="1783"/>
      <c r="CS262" s="1783"/>
      <c r="CT262" s="1783"/>
    </row>
    <row r="263" spans="1:98" ht="15.75" customHeight="1">
      <c r="A263" s="2068"/>
      <c r="B263" s="2004"/>
      <c r="C263" s="2541"/>
      <c r="D263" s="2251"/>
      <c r="E263" s="2252"/>
      <c r="F263" s="1891"/>
      <c r="G263" s="1892"/>
      <c r="H263" s="2070"/>
      <c r="I263" s="2226"/>
      <c r="J263" s="2227"/>
      <c r="K263" s="2227"/>
      <c r="L263" s="2227"/>
      <c r="M263" s="2227"/>
      <c r="N263" s="1685"/>
      <c r="O263" s="1898"/>
      <c r="P263" s="1918"/>
      <c r="Q263" s="2073"/>
      <c r="R263" s="1901"/>
      <c r="S263" s="1901"/>
      <c r="T263" s="1902"/>
      <c r="U263" s="1802"/>
      <c r="V263" s="2234">
        <v>7</v>
      </c>
      <c r="W263" s="2502"/>
      <c r="X263" s="2552"/>
      <c r="Y263" s="2552"/>
      <c r="Z263" s="1891"/>
      <c r="AA263" s="1908"/>
      <c r="AB263" s="1908"/>
      <c r="AC263" s="1908"/>
      <c r="AD263" s="1909"/>
      <c r="AE263" s="1885"/>
      <c r="AF263" s="1932"/>
      <c r="AG263" s="1934"/>
      <c r="AH263" s="1934"/>
      <c r="AI263" s="1934"/>
      <c r="AJ263" s="1935"/>
      <c r="AK263" s="1914"/>
      <c r="AL263" s="1915"/>
      <c r="AM263" s="1915"/>
      <c r="AN263" s="1916"/>
      <c r="AO263" s="1783"/>
      <c r="AP263" s="1917"/>
      <c r="AQ263" s="1918"/>
      <c r="AR263" s="1859"/>
      <c r="AS263" s="1995" t="e">
        <f>#N/A</f>
        <v>#N/A</v>
      </c>
      <c r="AT263" s="1996" t="e">
        <f>#N/A</f>
        <v>#N/A</v>
      </c>
      <c r="AU263" s="1996" t="e">
        <f>#N/A</f>
        <v>#N/A</v>
      </c>
      <c r="AV263" s="1996" t="e">
        <f>#N/A</f>
        <v>#N/A</v>
      </c>
      <c r="AW263" s="2224" t="e">
        <f t="shared" si="49"/>
        <v>#DIV/0!</v>
      </c>
      <c r="AX263" s="2224" t="e">
        <f t="shared" si="50"/>
        <v>#DIV/0!</v>
      </c>
      <c r="AY263" s="2224" t="e">
        <f t="shared" si="51"/>
        <v>#DIV/0!</v>
      </c>
      <c r="AZ263" s="2224" t="e">
        <f>#N/A</f>
        <v>#N/A</v>
      </c>
      <c r="BA263" s="1999" t="e">
        <f>#N/A</f>
        <v>#N/A</v>
      </c>
      <c r="BB263" s="1999" t="e">
        <f>#N/A</f>
        <v>#N/A</v>
      </c>
      <c r="BC263" s="1999" t="e">
        <f>#N/A</f>
        <v>#N/A</v>
      </c>
      <c r="BD263" s="1999" t="e">
        <f>#N/A</f>
        <v>#N/A</v>
      </c>
      <c r="BE263" s="1923">
        <v>0.2</v>
      </c>
      <c r="BF263" s="1923">
        <v>0.8</v>
      </c>
      <c r="BG263" s="1999" t="e">
        <f>#N/A</f>
        <v>#N/A</v>
      </c>
      <c r="BH263" s="1999" t="e">
        <f>#N/A</f>
        <v>#N/A</v>
      </c>
      <c r="BI263" s="1999" t="e">
        <f>#N/A</f>
        <v>#N/A</v>
      </c>
      <c r="BJ263" s="1999" t="e">
        <f t="shared" si="99"/>
        <v>#N/A</v>
      </c>
      <c r="BK263" s="1999" t="e">
        <f t="shared" si="99"/>
        <v>#N/A</v>
      </c>
      <c r="BL263" s="1999" t="e">
        <f>#N/A</f>
        <v>#N/A</v>
      </c>
      <c r="BM263" s="1999" t="e">
        <f>#N/A</f>
        <v>#N/A</v>
      </c>
      <c r="BN263" s="1999" t="e">
        <f>#N/A</f>
        <v>#N/A</v>
      </c>
      <c r="BO263" s="1999" t="e">
        <f t="shared" si="100"/>
        <v>#N/A</v>
      </c>
      <c r="BP263" s="1999" t="e">
        <f t="shared" si="100"/>
        <v>#N/A</v>
      </c>
      <c r="BQ263" s="1999" t="e">
        <f t="shared" si="100"/>
        <v>#N/A</v>
      </c>
      <c r="BR263" s="1999" t="e">
        <f t="shared" si="100"/>
        <v>#N/A</v>
      </c>
      <c r="BS263" s="2560"/>
      <c r="BT263" s="2560"/>
      <c r="BU263" s="2560"/>
      <c r="BV263" s="2560"/>
      <c r="BW263" s="2561"/>
      <c r="BX263" s="2561"/>
      <c r="BY263" s="2561"/>
      <c r="BZ263" s="2561"/>
      <c r="CA263" s="2562"/>
      <c r="CB263" s="1783"/>
      <c r="CC263" s="1926"/>
      <c r="CD263" s="1927"/>
      <c r="CE263" s="1927"/>
      <c r="CF263" s="2225"/>
      <c r="CG263" s="2002"/>
      <c r="CH263" s="1783"/>
      <c r="CI263" s="1783"/>
      <c r="CJ263" s="1783"/>
      <c r="CK263" s="1783"/>
      <c r="CL263" s="1783"/>
      <c r="CM263" s="1783"/>
      <c r="CN263" s="1783"/>
      <c r="CO263" s="1783"/>
      <c r="CP263" s="1783"/>
      <c r="CQ263" s="1783"/>
      <c r="CR263" s="1783"/>
      <c r="CS263" s="1783"/>
      <c r="CT263" s="1783"/>
    </row>
    <row r="264" spans="1:98" ht="15.75" customHeight="1">
      <c r="A264" s="2068"/>
      <c r="B264" s="2004"/>
      <c r="C264" s="2541"/>
      <c r="D264" s="2251"/>
      <c r="E264" s="2252"/>
      <c r="F264" s="1891"/>
      <c r="G264" s="1892"/>
      <c r="H264" s="2070"/>
      <c r="I264" s="2226"/>
      <c r="J264" s="2227"/>
      <c r="K264" s="2227"/>
      <c r="L264" s="2227"/>
      <c r="M264" s="2227"/>
      <c r="N264" s="1685"/>
      <c r="O264" s="1898"/>
      <c r="P264" s="1918"/>
      <c r="Q264" s="2073"/>
      <c r="R264" s="1901"/>
      <c r="S264" s="1901"/>
      <c r="T264" s="1902"/>
      <c r="U264" s="1802"/>
      <c r="V264" s="2234">
        <v>8</v>
      </c>
      <c r="W264" s="2502"/>
      <c r="X264" s="2552"/>
      <c r="Y264" s="2552"/>
      <c r="Z264" s="1891"/>
      <c r="AA264" s="1908"/>
      <c r="AB264" s="1908"/>
      <c r="AC264" s="1908"/>
      <c r="AD264" s="1909"/>
      <c r="AE264" s="1885"/>
      <c r="AF264" s="1932"/>
      <c r="AG264" s="1934"/>
      <c r="AH264" s="1934"/>
      <c r="AI264" s="1934"/>
      <c r="AJ264" s="1935"/>
      <c r="AK264" s="1914"/>
      <c r="AL264" s="1915"/>
      <c r="AM264" s="1915"/>
      <c r="AN264" s="1916"/>
      <c r="AO264" s="1783"/>
      <c r="AP264" s="1917"/>
      <c r="AQ264" s="1918"/>
      <c r="AR264" s="1859"/>
      <c r="AS264" s="1995" t="e">
        <f>#N/A</f>
        <v>#N/A</v>
      </c>
      <c r="AT264" s="1996" t="e">
        <f>#N/A</f>
        <v>#N/A</v>
      </c>
      <c r="AU264" s="1996" t="e">
        <f>#N/A</f>
        <v>#N/A</v>
      </c>
      <c r="AV264" s="1996" t="e">
        <f>#N/A</f>
        <v>#N/A</v>
      </c>
      <c r="AW264" s="2224" t="e">
        <f t="shared" si="49"/>
        <v>#DIV/0!</v>
      </c>
      <c r="AX264" s="2224" t="e">
        <f t="shared" si="50"/>
        <v>#DIV/0!</v>
      </c>
      <c r="AY264" s="2224" t="e">
        <f t="shared" si="51"/>
        <v>#DIV/0!</v>
      </c>
      <c r="AZ264" s="2224" t="e">
        <f>#N/A</f>
        <v>#N/A</v>
      </c>
      <c r="BA264" s="1999" t="e">
        <f>#N/A</f>
        <v>#N/A</v>
      </c>
      <c r="BB264" s="1999" t="e">
        <f>#N/A</f>
        <v>#N/A</v>
      </c>
      <c r="BC264" s="1999" t="e">
        <f>#N/A</f>
        <v>#N/A</v>
      </c>
      <c r="BD264" s="1999" t="e">
        <f>#N/A</f>
        <v>#N/A</v>
      </c>
      <c r="BE264" s="1923">
        <v>0.2</v>
      </c>
      <c r="BF264" s="1923">
        <v>0.8</v>
      </c>
      <c r="BG264" s="1999" t="e">
        <f>#N/A</f>
        <v>#N/A</v>
      </c>
      <c r="BH264" s="1999" t="e">
        <f>#N/A</f>
        <v>#N/A</v>
      </c>
      <c r="BI264" s="1999" t="e">
        <f>#N/A</f>
        <v>#N/A</v>
      </c>
      <c r="BJ264" s="1999" t="e">
        <f t="shared" si="99"/>
        <v>#N/A</v>
      </c>
      <c r="BK264" s="1999" t="e">
        <f t="shared" si="99"/>
        <v>#N/A</v>
      </c>
      <c r="BL264" s="1999" t="e">
        <f>#N/A</f>
        <v>#N/A</v>
      </c>
      <c r="BM264" s="1999" t="e">
        <f>#N/A</f>
        <v>#N/A</v>
      </c>
      <c r="BN264" s="1999" t="e">
        <f>#N/A</f>
        <v>#N/A</v>
      </c>
      <c r="BO264" s="1999" t="e">
        <f t="shared" si="100"/>
        <v>#N/A</v>
      </c>
      <c r="BP264" s="1999" t="e">
        <f t="shared" si="100"/>
        <v>#N/A</v>
      </c>
      <c r="BQ264" s="1999" t="e">
        <f t="shared" si="100"/>
        <v>#N/A</v>
      </c>
      <c r="BR264" s="1999" t="e">
        <f t="shared" si="100"/>
        <v>#N/A</v>
      </c>
      <c r="BS264" s="2560"/>
      <c r="BT264" s="2560"/>
      <c r="BU264" s="2560"/>
      <c r="BV264" s="2560"/>
      <c r="BW264" s="2561"/>
      <c r="BX264" s="2561"/>
      <c r="BY264" s="2561"/>
      <c r="BZ264" s="2561"/>
      <c r="CA264" s="2562"/>
      <c r="CB264" s="1783"/>
      <c r="CC264" s="1926"/>
      <c r="CD264" s="1927"/>
      <c r="CE264" s="1927"/>
      <c r="CF264" s="2225"/>
      <c r="CG264" s="2002"/>
      <c r="CH264" s="1783"/>
      <c r="CI264" s="1783"/>
      <c r="CJ264" s="1783"/>
      <c r="CK264" s="1783"/>
      <c r="CL264" s="1783"/>
      <c r="CM264" s="1783"/>
      <c r="CN264" s="1783"/>
      <c r="CO264" s="1783"/>
      <c r="CP264" s="1783"/>
      <c r="CQ264" s="1783"/>
      <c r="CR264" s="1783"/>
      <c r="CS264" s="1783"/>
      <c r="CT264" s="1783"/>
    </row>
    <row r="265" spans="1:98" ht="15.75" customHeight="1">
      <c r="A265" s="2068"/>
      <c r="B265" s="2004"/>
      <c r="C265" s="2541"/>
      <c r="D265" s="2251"/>
      <c r="E265" s="2252"/>
      <c r="F265" s="1891"/>
      <c r="G265" s="1892"/>
      <c r="H265" s="2070"/>
      <c r="I265" s="2226"/>
      <c r="J265" s="2227"/>
      <c r="K265" s="2227"/>
      <c r="L265" s="2227"/>
      <c r="M265" s="2227"/>
      <c r="N265" s="1685"/>
      <c r="O265" s="1898"/>
      <c r="P265" s="1918"/>
      <c r="Q265" s="2073"/>
      <c r="R265" s="1901"/>
      <c r="S265" s="1901"/>
      <c r="T265" s="1902"/>
      <c r="U265" s="1802"/>
      <c r="V265" s="2234">
        <v>9</v>
      </c>
      <c r="W265" s="2502"/>
      <c r="X265" s="2552"/>
      <c r="Y265" s="2552"/>
      <c r="Z265" s="1891"/>
      <c r="AA265" s="1908"/>
      <c r="AB265" s="1908"/>
      <c r="AC265" s="1908"/>
      <c r="AD265" s="1909"/>
      <c r="AE265" s="1885"/>
      <c r="AF265" s="1932"/>
      <c r="AG265" s="1934"/>
      <c r="AH265" s="1934"/>
      <c r="AI265" s="1934"/>
      <c r="AJ265" s="1935"/>
      <c r="AK265" s="1914"/>
      <c r="AL265" s="1915"/>
      <c r="AM265" s="1915"/>
      <c r="AN265" s="1916"/>
      <c r="AO265" s="1783"/>
      <c r="AP265" s="1917"/>
      <c r="AQ265" s="1918"/>
      <c r="AR265" s="1859"/>
      <c r="AS265" s="1995" t="e">
        <f>#N/A</f>
        <v>#N/A</v>
      </c>
      <c r="AT265" s="1996" t="e">
        <f>#N/A</f>
        <v>#N/A</v>
      </c>
      <c r="AU265" s="1996" t="e">
        <f>#N/A</f>
        <v>#N/A</v>
      </c>
      <c r="AV265" s="1996" t="e">
        <f>#N/A</f>
        <v>#N/A</v>
      </c>
      <c r="AW265" s="2224" t="e">
        <f t="shared" si="49"/>
        <v>#DIV/0!</v>
      </c>
      <c r="AX265" s="2224" t="e">
        <f t="shared" si="50"/>
        <v>#DIV/0!</v>
      </c>
      <c r="AY265" s="2224" t="e">
        <f t="shared" si="51"/>
        <v>#DIV/0!</v>
      </c>
      <c r="AZ265" s="2224" t="e">
        <f>#N/A</f>
        <v>#N/A</v>
      </c>
      <c r="BA265" s="1999" t="e">
        <f>#N/A</f>
        <v>#N/A</v>
      </c>
      <c r="BB265" s="1999" t="e">
        <f>#N/A</f>
        <v>#N/A</v>
      </c>
      <c r="BC265" s="1999" t="e">
        <f>#N/A</f>
        <v>#N/A</v>
      </c>
      <c r="BD265" s="1999" t="e">
        <f>#N/A</f>
        <v>#N/A</v>
      </c>
      <c r="BE265" s="1923">
        <v>0.2</v>
      </c>
      <c r="BF265" s="1923">
        <v>0.8</v>
      </c>
      <c r="BG265" s="1999" t="e">
        <f>#N/A</f>
        <v>#N/A</v>
      </c>
      <c r="BH265" s="1999" t="e">
        <f>#N/A</f>
        <v>#N/A</v>
      </c>
      <c r="BI265" s="1999" t="e">
        <f>#N/A</f>
        <v>#N/A</v>
      </c>
      <c r="BJ265" s="1999" t="e">
        <f t="shared" si="99"/>
        <v>#N/A</v>
      </c>
      <c r="BK265" s="1999" t="e">
        <f t="shared" si="99"/>
        <v>#N/A</v>
      </c>
      <c r="BL265" s="1999" t="e">
        <f>#N/A</f>
        <v>#N/A</v>
      </c>
      <c r="BM265" s="1999" t="e">
        <f>#N/A</f>
        <v>#N/A</v>
      </c>
      <c r="BN265" s="1999" t="e">
        <f>#N/A</f>
        <v>#N/A</v>
      </c>
      <c r="BO265" s="1999" t="e">
        <f t="shared" si="100"/>
        <v>#N/A</v>
      </c>
      <c r="BP265" s="1999" t="e">
        <f t="shared" si="100"/>
        <v>#N/A</v>
      </c>
      <c r="BQ265" s="1999" t="e">
        <f t="shared" si="100"/>
        <v>#N/A</v>
      </c>
      <c r="BR265" s="1999" t="e">
        <f t="shared" si="100"/>
        <v>#N/A</v>
      </c>
      <c r="BS265" s="2560"/>
      <c r="BT265" s="2560"/>
      <c r="BU265" s="2560"/>
      <c r="BV265" s="2560"/>
      <c r="BW265" s="2561"/>
      <c r="BX265" s="2561"/>
      <c r="BY265" s="2561"/>
      <c r="BZ265" s="2561"/>
      <c r="CA265" s="2562"/>
      <c r="CB265" s="1783"/>
      <c r="CC265" s="1926"/>
      <c r="CD265" s="1927"/>
      <c r="CE265" s="1927"/>
      <c r="CF265" s="2225"/>
      <c r="CG265" s="2002"/>
      <c r="CH265" s="1783"/>
      <c r="CI265" s="1783"/>
      <c r="CJ265" s="1783"/>
      <c r="CK265" s="1783"/>
      <c r="CL265" s="1783"/>
      <c r="CM265" s="1783"/>
      <c r="CN265" s="1783"/>
      <c r="CO265" s="1783"/>
      <c r="CP265" s="1783"/>
      <c r="CQ265" s="1783"/>
      <c r="CR265" s="1783"/>
      <c r="CS265" s="1783"/>
      <c r="CT265" s="1783"/>
    </row>
    <row r="266" spans="1:98" ht="15.75" customHeight="1" thickBot="1">
      <c r="A266" s="2528"/>
      <c r="B266" s="2543"/>
      <c r="C266" s="2544"/>
      <c r="D266" s="2571"/>
      <c r="E266" s="2572"/>
      <c r="F266" s="2352"/>
      <c r="G266" s="2353"/>
      <c r="H266" s="2391"/>
      <c r="I266" s="2392"/>
      <c r="J266" s="2393"/>
      <c r="K266" s="2393"/>
      <c r="L266" s="2393"/>
      <c r="M266" s="2393"/>
      <c r="N266" s="2394"/>
      <c r="O266" s="2359"/>
      <c r="P266" s="2360"/>
      <c r="Q266" s="2361"/>
      <c r="R266" s="2362"/>
      <c r="S266" s="2362"/>
      <c r="T266" s="2363"/>
      <c r="U266" s="1802"/>
      <c r="V266" s="2533">
        <v>10</v>
      </c>
      <c r="W266" s="2534"/>
      <c r="X266" s="2553"/>
      <c r="Y266" s="2553"/>
      <c r="Z266" s="2352"/>
      <c r="AA266" s="1951"/>
      <c r="AB266" s="1951"/>
      <c r="AC266" s="1951"/>
      <c r="AD266" s="1952"/>
      <c r="AE266" s="1885"/>
      <c r="AF266" s="2366"/>
      <c r="AG266" s="2368"/>
      <c r="AH266" s="2368"/>
      <c r="AI266" s="2368"/>
      <c r="AJ266" s="2369"/>
      <c r="AK266" s="2370"/>
      <c r="AL266" s="2371"/>
      <c r="AM266" s="2371"/>
      <c r="AN266" s="2372"/>
      <c r="AO266" s="1783"/>
      <c r="AP266" s="2373"/>
      <c r="AQ266" s="2360"/>
      <c r="AR266" s="1859"/>
      <c r="AS266" s="2573" t="e">
        <f>#N/A</f>
        <v>#N/A</v>
      </c>
      <c r="AT266" s="2574" t="e">
        <f>#N/A</f>
        <v>#N/A</v>
      </c>
      <c r="AU266" s="2574" t="e">
        <f>#N/A</f>
        <v>#N/A</v>
      </c>
      <c r="AV266" s="2574" t="e">
        <f>#N/A</f>
        <v>#N/A</v>
      </c>
      <c r="AW266" s="2575" t="e">
        <f t="shared" si="49"/>
        <v>#DIV/0!</v>
      </c>
      <c r="AX266" s="2575" t="e">
        <f t="shared" si="50"/>
        <v>#DIV/0!</v>
      </c>
      <c r="AY266" s="2575" t="e">
        <f t="shared" si="51"/>
        <v>#DIV/0!</v>
      </c>
      <c r="AZ266" s="2575" t="e">
        <f>#N/A</f>
        <v>#N/A</v>
      </c>
      <c r="BA266" s="2576" t="e">
        <f>#N/A</f>
        <v>#N/A</v>
      </c>
      <c r="BB266" s="2576" t="e">
        <f>#N/A</f>
        <v>#N/A</v>
      </c>
      <c r="BC266" s="2576" t="e">
        <f>#N/A</f>
        <v>#N/A</v>
      </c>
      <c r="BD266" s="2576" t="e">
        <f>#N/A</f>
        <v>#N/A</v>
      </c>
      <c r="BE266" s="1965">
        <v>0.2</v>
      </c>
      <c r="BF266" s="1965">
        <v>0.8</v>
      </c>
      <c r="BG266" s="2576" t="e">
        <f>#N/A</f>
        <v>#N/A</v>
      </c>
      <c r="BH266" s="2576" t="e">
        <f>#N/A</f>
        <v>#N/A</v>
      </c>
      <c r="BI266" s="2576" t="e">
        <f>#N/A</f>
        <v>#N/A</v>
      </c>
      <c r="BJ266" s="2576" t="e">
        <f t="shared" si="99"/>
        <v>#N/A</v>
      </c>
      <c r="BK266" s="2576" t="e">
        <f t="shared" si="99"/>
        <v>#N/A</v>
      </c>
      <c r="BL266" s="2576" t="e">
        <f>#N/A</f>
        <v>#N/A</v>
      </c>
      <c r="BM266" s="2576" t="e">
        <f>#N/A</f>
        <v>#N/A</v>
      </c>
      <c r="BN266" s="2576" t="e">
        <f>#N/A</f>
        <v>#N/A</v>
      </c>
      <c r="BO266" s="2576" t="e">
        <f t="shared" si="100"/>
        <v>#N/A</v>
      </c>
      <c r="BP266" s="2576" t="e">
        <f t="shared" si="100"/>
        <v>#N/A</v>
      </c>
      <c r="BQ266" s="2576" t="e">
        <f t="shared" si="100"/>
        <v>#N/A</v>
      </c>
      <c r="BR266" s="2576" t="e">
        <f t="shared" si="100"/>
        <v>#N/A</v>
      </c>
      <c r="BS266" s="2564"/>
      <c r="BT266" s="2564"/>
      <c r="BU266" s="2564"/>
      <c r="BV266" s="2564"/>
      <c r="BW266" s="2565"/>
      <c r="BX266" s="2565"/>
      <c r="BY266" s="2565"/>
      <c r="BZ266" s="2565"/>
      <c r="CA266" s="2566"/>
      <c r="CB266" s="1783"/>
      <c r="CC266" s="1967"/>
      <c r="CD266" s="1968"/>
      <c r="CE266" s="1968"/>
      <c r="CF266" s="2376"/>
      <c r="CG266" s="2377"/>
      <c r="CH266" s="1783"/>
      <c r="CI266" s="1783"/>
      <c r="CJ266" s="1783"/>
      <c r="CK266" s="1783"/>
      <c r="CL266" s="1783"/>
      <c r="CM266" s="1783"/>
      <c r="CN266" s="1783"/>
      <c r="CO266" s="1783"/>
      <c r="CP266" s="1783"/>
      <c r="CQ266" s="1783"/>
      <c r="CR266" s="1783"/>
      <c r="CS266" s="1783"/>
      <c r="CT266" s="1783"/>
    </row>
    <row r="267" spans="1:98" ht="15.75" customHeight="1">
      <c r="A267" s="1829">
        <v>23</v>
      </c>
      <c r="B267" s="2537"/>
      <c r="C267" s="2538"/>
      <c r="D267" s="2245"/>
      <c r="E267" s="2246"/>
      <c r="F267" s="1833"/>
      <c r="G267" s="1872"/>
      <c r="H267" s="1835"/>
      <c r="I267" s="1836"/>
      <c r="J267" s="1837"/>
      <c r="K267" s="1837"/>
      <c r="L267" s="1837"/>
      <c r="M267" s="1837"/>
      <c r="N267" s="1839"/>
      <c r="O267" s="2378"/>
      <c r="P267" s="2539"/>
      <c r="Q267" s="1842"/>
      <c r="R267" s="1843"/>
      <c r="S267" s="1843"/>
      <c r="T267" s="1844"/>
      <c r="U267" s="1802"/>
      <c r="V267" s="2241">
        <v>1</v>
      </c>
      <c r="W267" s="2378"/>
      <c r="X267" s="2554"/>
      <c r="Y267" s="2554"/>
      <c r="Z267" s="1833"/>
      <c r="AA267" s="1849"/>
      <c r="AB267" s="1849"/>
      <c r="AC267" s="1849"/>
      <c r="AD267" s="1850"/>
      <c r="AE267" s="1885"/>
      <c r="AF267" s="1851"/>
      <c r="AG267" s="1887"/>
      <c r="AH267" s="1887"/>
      <c r="AI267" s="1887"/>
      <c r="AJ267" s="1853"/>
      <c r="AK267" s="1854"/>
      <c r="AL267" s="1855"/>
      <c r="AM267" s="1855"/>
      <c r="AN267" s="1856"/>
      <c r="AO267" s="1783"/>
      <c r="AP267" s="1857"/>
      <c r="AQ267" s="1858"/>
      <c r="AR267" s="1859"/>
      <c r="AS267" s="2567" t="e">
        <f>#N/A</f>
        <v>#N/A</v>
      </c>
      <c r="AT267" s="2568" t="e">
        <f>#N/A</f>
        <v>#N/A</v>
      </c>
      <c r="AU267" s="2568" t="e">
        <f>#N/A</f>
        <v>#N/A</v>
      </c>
      <c r="AV267" s="2568" t="e">
        <f>#N/A</f>
        <v>#N/A</v>
      </c>
      <c r="AW267" s="2569" t="e">
        <f t="shared" si="49"/>
        <v>#DIV/0!</v>
      </c>
      <c r="AX267" s="2569" t="e">
        <f t="shared" si="50"/>
        <v>#DIV/0!</v>
      </c>
      <c r="AY267" s="2569" t="e">
        <f t="shared" si="51"/>
        <v>#DIV/0!</v>
      </c>
      <c r="AZ267" s="2569" t="e">
        <f>#N/A</f>
        <v>#N/A</v>
      </c>
      <c r="BA267" s="2570" t="e">
        <f>#N/A</f>
        <v>#N/A</v>
      </c>
      <c r="BB267" s="2570" t="e">
        <f>#N/A</f>
        <v>#N/A</v>
      </c>
      <c r="BC267" s="2570" t="e">
        <f>#N/A</f>
        <v>#N/A</v>
      </c>
      <c r="BD267" s="2570" t="e">
        <f>#N/A</f>
        <v>#N/A</v>
      </c>
      <c r="BE267" s="1864">
        <v>0.2</v>
      </c>
      <c r="BF267" s="1864">
        <v>0.8</v>
      </c>
      <c r="BG267" s="2570" t="e">
        <f>#N/A</f>
        <v>#N/A</v>
      </c>
      <c r="BH267" s="2570" t="e">
        <f>#N/A</f>
        <v>#N/A</v>
      </c>
      <c r="BI267" s="2570" t="e">
        <f>#N/A</f>
        <v>#N/A</v>
      </c>
      <c r="BJ267" s="2570" t="e">
        <f t="shared" si="99"/>
        <v>#N/A</v>
      </c>
      <c r="BK267" s="2570" t="e">
        <f t="shared" si="99"/>
        <v>#N/A</v>
      </c>
      <c r="BL267" s="2570" t="e">
        <f>#N/A</f>
        <v>#N/A</v>
      </c>
      <c r="BM267" s="2570" t="e">
        <f>#N/A</f>
        <v>#N/A</v>
      </c>
      <c r="BN267" s="2570" t="e">
        <f>#N/A</f>
        <v>#N/A</v>
      </c>
      <c r="BO267" s="2570" t="e">
        <f t="shared" si="100"/>
        <v>#N/A</v>
      </c>
      <c r="BP267" s="2570" t="e">
        <f t="shared" si="100"/>
        <v>#N/A</v>
      </c>
      <c r="BQ267" s="2570" t="e">
        <f t="shared" si="100"/>
        <v>#N/A</v>
      </c>
      <c r="BR267" s="2570" t="e">
        <f t="shared" si="100"/>
        <v>#N/A</v>
      </c>
      <c r="BS267" s="2556" t="e">
        <f t="shared" ref="BS267:BV267" si="103">AVERAGEIF(BO267:BO276,"&lt;&gt;#¡DIV/0!")</f>
        <v>#N/A</v>
      </c>
      <c r="BT267" s="2556" t="e">
        <f t="shared" si="103"/>
        <v>#N/A</v>
      </c>
      <c r="BU267" s="2556" t="e">
        <f t="shared" si="103"/>
        <v>#N/A</v>
      </c>
      <c r="BV267" s="2556" t="e">
        <f t="shared" si="103"/>
        <v>#N/A</v>
      </c>
      <c r="BW267" s="2557" t="e">
        <f>+C267*BS267</f>
        <v>#N/A</v>
      </c>
      <c r="BX267" s="2557" t="e">
        <f>+C267*BT267</f>
        <v>#N/A</v>
      </c>
      <c r="BY267" s="2557" t="e">
        <f>+C267*BU267</f>
        <v>#N/A</v>
      </c>
      <c r="BZ267" s="2557" t="e">
        <f>+C267*BV267</f>
        <v>#N/A</v>
      </c>
      <c r="CA267" s="2558" t="e">
        <f>SUM(BW267:BZ276)</f>
        <v>#N/A</v>
      </c>
      <c r="CB267" s="2577"/>
      <c r="CC267" s="1868" t="e">
        <f t="shared" ref="CC267:CF267" si="104">+Q267/$N$267</f>
        <v>#DIV/0!</v>
      </c>
      <c r="CD267" s="1869" t="e">
        <f t="shared" si="104"/>
        <v>#DIV/0!</v>
      </c>
      <c r="CE267" s="1869" t="e">
        <f t="shared" si="104"/>
        <v>#DIV/0!</v>
      </c>
      <c r="CF267" s="2348" t="e">
        <f t="shared" si="104"/>
        <v>#DIV/0!</v>
      </c>
      <c r="CG267" s="2349" t="e">
        <f>AVERAGE(CC267:CF276)</f>
        <v>#DIV/0!</v>
      </c>
      <c r="CH267" s="2577"/>
      <c r="CI267" s="2577"/>
      <c r="CJ267" s="2577"/>
      <c r="CK267" s="2577"/>
      <c r="CL267" s="2577"/>
      <c r="CM267" s="2577"/>
      <c r="CN267" s="2577"/>
      <c r="CO267" s="2577"/>
      <c r="CP267" s="2577"/>
      <c r="CQ267" s="2577"/>
      <c r="CR267" s="2577"/>
      <c r="CS267" s="2577"/>
      <c r="CT267" s="2577"/>
    </row>
    <row r="268" spans="1:98" ht="15.75" customHeight="1">
      <c r="A268" s="2068"/>
      <c r="B268" s="2004"/>
      <c r="C268" s="2541"/>
      <c r="D268" s="2251"/>
      <c r="E268" s="2252"/>
      <c r="F268" s="1891"/>
      <c r="G268" s="1892"/>
      <c r="H268" s="2070"/>
      <c r="I268" s="2226"/>
      <c r="J268" s="2227"/>
      <c r="K268" s="2227"/>
      <c r="L268" s="2227"/>
      <c r="M268" s="2227"/>
      <c r="N268" s="1685"/>
      <c r="O268" s="1898"/>
      <c r="P268" s="1918"/>
      <c r="Q268" s="2073"/>
      <c r="R268" s="1901"/>
      <c r="S268" s="1901"/>
      <c r="T268" s="1902"/>
      <c r="U268" s="1802"/>
      <c r="V268" s="2234">
        <v>2</v>
      </c>
      <c r="W268" s="2502"/>
      <c r="X268" s="2552"/>
      <c r="Y268" s="2552"/>
      <c r="Z268" s="1891"/>
      <c r="AA268" s="1908"/>
      <c r="AB268" s="1908"/>
      <c r="AC268" s="1908"/>
      <c r="AD268" s="1909"/>
      <c r="AE268" s="1885"/>
      <c r="AF268" s="1932"/>
      <c r="AG268" s="1934"/>
      <c r="AH268" s="1934"/>
      <c r="AI268" s="1934"/>
      <c r="AJ268" s="1935"/>
      <c r="AK268" s="1914"/>
      <c r="AL268" s="1915"/>
      <c r="AM268" s="1915"/>
      <c r="AN268" s="1916"/>
      <c r="AO268" s="1783"/>
      <c r="AP268" s="1917"/>
      <c r="AQ268" s="1918"/>
      <c r="AR268" s="1859"/>
      <c r="AS268" s="1995" t="e">
        <f>#N/A</f>
        <v>#N/A</v>
      </c>
      <c r="AT268" s="1996" t="e">
        <f>#N/A</f>
        <v>#N/A</v>
      </c>
      <c r="AU268" s="1996" t="e">
        <f>#N/A</f>
        <v>#N/A</v>
      </c>
      <c r="AV268" s="1996" t="e">
        <f>#N/A</f>
        <v>#N/A</v>
      </c>
      <c r="AW268" s="2224" t="e">
        <f t="shared" si="49"/>
        <v>#DIV/0!</v>
      </c>
      <c r="AX268" s="2224" t="e">
        <f t="shared" si="50"/>
        <v>#DIV/0!</v>
      </c>
      <c r="AY268" s="2224" t="e">
        <f t="shared" si="51"/>
        <v>#DIV/0!</v>
      </c>
      <c r="AZ268" s="2224" t="e">
        <f>#N/A</f>
        <v>#N/A</v>
      </c>
      <c r="BA268" s="1999" t="e">
        <f>#N/A</f>
        <v>#N/A</v>
      </c>
      <c r="BB268" s="1999" t="e">
        <f>#N/A</f>
        <v>#N/A</v>
      </c>
      <c r="BC268" s="1999" t="e">
        <f>#N/A</f>
        <v>#N/A</v>
      </c>
      <c r="BD268" s="1999" t="e">
        <f>#N/A</f>
        <v>#N/A</v>
      </c>
      <c r="BE268" s="1923">
        <v>0.2</v>
      </c>
      <c r="BF268" s="1923">
        <v>0.8</v>
      </c>
      <c r="BG268" s="1999" t="e">
        <f>#N/A</f>
        <v>#N/A</v>
      </c>
      <c r="BH268" s="1999" t="e">
        <f>#N/A</f>
        <v>#N/A</v>
      </c>
      <c r="BI268" s="1999" t="e">
        <f>#N/A</f>
        <v>#N/A</v>
      </c>
      <c r="BJ268" s="1999" t="e">
        <f t="shared" si="99"/>
        <v>#N/A</v>
      </c>
      <c r="BK268" s="1999" t="e">
        <f t="shared" si="99"/>
        <v>#N/A</v>
      </c>
      <c r="BL268" s="1999" t="e">
        <f>#N/A</f>
        <v>#N/A</v>
      </c>
      <c r="BM268" s="1999" t="e">
        <f>#N/A</f>
        <v>#N/A</v>
      </c>
      <c r="BN268" s="1999" t="e">
        <f>#N/A</f>
        <v>#N/A</v>
      </c>
      <c r="BO268" s="1999" t="e">
        <f t="shared" si="100"/>
        <v>#N/A</v>
      </c>
      <c r="BP268" s="1999" t="e">
        <f t="shared" si="100"/>
        <v>#N/A</v>
      </c>
      <c r="BQ268" s="1999" t="e">
        <f t="shared" si="100"/>
        <v>#N/A</v>
      </c>
      <c r="BR268" s="1999" t="e">
        <f t="shared" si="100"/>
        <v>#N/A</v>
      </c>
      <c r="BS268" s="2560"/>
      <c r="BT268" s="2560"/>
      <c r="BU268" s="2560"/>
      <c r="BV268" s="2560"/>
      <c r="BW268" s="2561"/>
      <c r="BX268" s="2561"/>
      <c r="BY268" s="2561"/>
      <c r="BZ268" s="2561"/>
      <c r="CA268" s="2562"/>
      <c r="CC268" s="1926"/>
      <c r="CD268" s="1927"/>
      <c r="CE268" s="1927"/>
      <c r="CF268" s="2225"/>
      <c r="CG268" s="2002"/>
    </row>
    <row r="269" spans="1:98" ht="15.75" customHeight="1">
      <c r="A269" s="2068"/>
      <c r="B269" s="2004"/>
      <c r="C269" s="2541"/>
      <c r="D269" s="2251"/>
      <c r="E269" s="2252"/>
      <c r="F269" s="1891"/>
      <c r="G269" s="1892"/>
      <c r="H269" s="2070"/>
      <c r="I269" s="2226"/>
      <c r="J269" s="2227"/>
      <c r="K269" s="2227"/>
      <c r="L269" s="2227"/>
      <c r="M269" s="2227"/>
      <c r="N269" s="1685"/>
      <c r="O269" s="1898"/>
      <c r="P269" s="1918"/>
      <c r="Q269" s="2073"/>
      <c r="R269" s="1901"/>
      <c r="S269" s="1901"/>
      <c r="T269" s="1902"/>
      <c r="U269" s="1802"/>
      <c r="V269" s="2234">
        <v>3</v>
      </c>
      <c r="W269" s="2502"/>
      <c r="X269" s="2552"/>
      <c r="Y269" s="2552"/>
      <c r="Z269" s="1891"/>
      <c r="AA269" s="1908"/>
      <c r="AB269" s="1908"/>
      <c r="AC269" s="1908"/>
      <c r="AD269" s="1909"/>
      <c r="AE269" s="1885"/>
      <c r="AF269" s="1932"/>
      <c r="AG269" s="1934"/>
      <c r="AH269" s="1934"/>
      <c r="AI269" s="1934"/>
      <c r="AJ269" s="1935"/>
      <c r="AK269" s="1914"/>
      <c r="AL269" s="1915"/>
      <c r="AM269" s="1915"/>
      <c r="AN269" s="1916"/>
      <c r="AO269" s="1783"/>
      <c r="AP269" s="1917"/>
      <c r="AQ269" s="1918"/>
      <c r="AR269" s="1859"/>
      <c r="AS269" s="1995" t="e">
        <f>#N/A</f>
        <v>#N/A</v>
      </c>
      <c r="AT269" s="1996" t="e">
        <f>#N/A</f>
        <v>#N/A</v>
      </c>
      <c r="AU269" s="1996" t="e">
        <f>#N/A</f>
        <v>#N/A</v>
      </c>
      <c r="AV269" s="1996" t="e">
        <f>#N/A</f>
        <v>#N/A</v>
      </c>
      <c r="AW269" s="2224" t="e">
        <f t="shared" si="49"/>
        <v>#DIV/0!</v>
      </c>
      <c r="AX269" s="2224" t="e">
        <f t="shared" si="50"/>
        <v>#DIV/0!</v>
      </c>
      <c r="AY269" s="2224" t="e">
        <f t="shared" si="51"/>
        <v>#DIV/0!</v>
      </c>
      <c r="AZ269" s="2224" t="e">
        <f>#N/A</f>
        <v>#N/A</v>
      </c>
      <c r="BA269" s="1999" t="e">
        <f>#N/A</f>
        <v>#N/A</v>
      </c>
      <c r="BB269" s="1999" t="e">
        <f>#N/A</f>
        <v>#N/A</v>
      </c>
      <c r="BC269" s="1999" t="e">
        <f>#N/A</f>
        <v>#N/A</v>
      </c>
      <c r="BD269" s="1999" t="e">
        <f>#N/A</f>
        <v>#N/A</v>
      </c>
      <c r="BE269" s="1923">
        <v>0.2</v>
      </c>
      <c r="BF269" s="1923">
        <v>0.8</v>
      </c>
      <c r="BG269" s="1999" t="e">
        <f>#N/A</f>
        <v>#N/A</v>
      </c>
      <c r="BH269" s="1999" t="e">
        <f>#N/A</f>
        <v>#N/A</v>
      </c>
      <c r="BI269" s="1999" t="e">
        <f>#N/A</f>
        <v>#N/A</v>
      </c>
      <c r="BJ269" s="1999" t="e">
        <f t="shared" si="99"/>
        <v>#N/A</v>
      </c>
      <c r="BK269" s="1999" t="e">
        <f t="shared" si="99"/>
        <v>#N/A</v>
      </c>
      <c r="BL269" s="1999" t="e">
        <f>#N/A</f>
        <v>#N/A</v>
      </c>
      <c r="BM269" s="1999" t="e">
        <f>#N/A</f>
        <v>#N/A</v>
      </c>
      <c r="BN269" s="1999" t="e">
        <f>#N/A</f>
        <v>#N/A</v>
      </c>
      <c r="BO269" s="1999" t="e">
        <f t="shared" si="100"/>
        <v>#N/A</v>
      </c>
      <c r="BP269" s="1999" t="e">
        <f t="shared" si="100"/>
        <v>#N/A</v>
      </c>
      <c r="BQ269" s="1999" t="e">
        <f t="shared" si="100"/>
        <v>#N/A</v>
      </c>
      <c r="BR269" s="1999" t="e">
        <f t="shared" si="100"/>
        <v>#N/A</v>
      </c>
      <c r="BS269" s="2560"/>
      <c r="BT269" s="2560"/>
      <c r="BU269" s="2560"/>
      <c r="BV269" s="2560"/>
      <c r="BW269" s="2561"/>
      <c r="BX269" s="2561"/>
      <c r="BY269" s="2561"/>
      <c r="BZ269" s="2561"/>
      <c r="CA269" s="2562"/>
      <c r="CC269" s="1926"/>
      <c r="CD269" s="1927"/>
      <c r="CE269" s="1927"/>
      <c r="CF269" s="2225"/>
      <c r="CG269" s="2002"/>
    </row>
    <row r="270" spans="1:98" ht="15.75" customHeight="1">
      <c r="A270" s="2068"/>
      <c r="B270" s="2004"/>
      <c r="C270" s="2541"/>
      <c r="D270" s="2251"/>
      <c r="E270" s="2252"/>
      <c r="F270" s="1891"/>
      <c r="G270" s="1892"/>
      <c r="H270" s="2070"/>
      <c r="I270" s="2226"/>
      <c r="J270" s="2227"/>
      <c r="K270" s="2227"/>
      <c r="L270" s="2227"/>
      <c r="M270" s="2227"/>
      <c r="N270" s="1685"/>
      <c r="O270" s="1898"/>
      <c r="P270" s="1918"/>
      <c r="Q270" s="2073"/>
      <c r="R270" s="1901"/>
      <c r="S270" s="1901"/>
      <c r="T270" s="1902"/>
      <c r="U270" s="1802"/>
      <c r="V270" s="2234">
        <v>4</v>
      </c>
      <c r="W270" s="2502"/>
      <c r="X270" s="2552"/>
      <c r="Y270" s="2552"/>
      <c r="Z270" s="1891"/>
      <c r="AA270" s="1908"/>
      <c r="AB270" s="1908"/>
      <c r="AC270" s="1908"/>
      <c r="AD270" s="1909"/>
      <c r="AE270" s="1885"/>
      <c r="AF270" s="1932"/>
      <c r="AG270" s="1934"/>
      <c r="AH270" s="1934"/>
      <c r="AI270" s="1934"/>
      <c r="AJ270" s="1935"/>
      <c r="AK270" s="1914"/>
      <c r="AL270" s="1915"/>
      <c r="AM270" s="1915"/>
      <c r="AN270" s="1916"/>
      <c r="AO270" s="1783"/>
      <c r="AP270" s="1917"/>
      <c r="AQ270" s="1918"/>
      <c r="AR270" s="1859"/>
      <c r="AS270" s="1995" t="e">
        <f>#N/A</f>
        <v>#N/A</v>
      </c>
      <c r="AT270" s="1996" t="e">
        <f>#N/A</f>
        <v>#N/A</v>
      </c>
      <c r="AU270" s="1996" t="e">
        <f>#N/A</f>
        <v>#N/A</v>
      </c>
      <c r="AV270" s="1996" t="e">
        <f>#N/A</f>
        <v>#N/A</v>
      </c>
      <c r="AW270" s="2224" t="e">
        <f t="shared" si="49"/>
        <v>#DIV/0!</v>
      </c>
      <c r="AX270" s="2224" t="e">
        <f t="shared" si="50"/>
        <v>#DIV/0!</v>
      </c>
      <c r="AY270" s="2224" t="e">
        <f t="shared" si="51"/>
        <v>#DIV/0!</v>
      </c>
      <c r="AZ270" s="2224" t="e">
        <f>#N/A</f>
        <v>#N/A</v>
      </c>
      <c r="BA270" s="1999" t="e">
        <f>#N/A</f>
        <v>#N/A</v>
      </c>
      <c r="BB270" s="1999" t="e">
        <f>#N/A</f>
        <v>#N/A</v>
      </c>
      <c r="BC270" s="1999" t="e">
        <f>#N/A</f>
        <v>#N/A</v>
      </c>
      <c r="BD270" s="1999" t="e">
        <f>#N/A</f>
        <v>#N/A</v>
      </c>
      <c r="BE270" s="1923">
        <v>0.2</v>
      </c>
      <c r="BF270" s="1923">
        <v>0.8</v>
      </c>
      <c r="BG270" s="1999" t="e">
        <f>#N/A</f>
        <v>#N/A</v>
      </c>
      <c r="BH270" s="1999" t="e">
        <f>#N/A</f>
        <v>#N/A</v>
      </c>
      <c r="BI270" s="1999" t="e">
        <f>#N/A</f>
        <v>#N/A</v>
      </c>
      <c r="BJ270" s="1999" t="e">
        <f t="shared" si="99"/>
        <v>#N/A</v>
      </c>
      <c r="BK270" s="1999" t="e">
        <f t="shared" si="99"/>
        <v>#N/A</v>
      </c>
      <c r="BL270" s="1999" t="e">
        <f>#N/A</f>
        <v>#N/A</v>
      </c>
      <c r="BM270" s="1999" t="e">
        <f>#N/A</f>
        <v>#N/A</v>
      </c>
      <c r="BN270" s="1999" t="e">
        <f>#N/A</f>
        <v>#N/A</v>
      </c>
      <c r="BO270" s="1999" t="e">
        <f t="shared" si="100"/>
        <v>#N/A</v>
      </c>
      <c r="BP270" s="1999" t="e">
        <f t="shared" si="100"/>
        <v>#N/A</v>
      </c>
      <c r="BQ270" s="1999" t="e">
        <f t="shared" si="100"/>
        <v>#N/A</v>
      </c>
      <c r="BR270" s="1999" t="e">
        <f t="shared" si="100"/>
        <v>#N/A</v>
      </c>
      <c r="BS270" s="2560"/>
      <c r="BT270" s="2560"/>
      <c r="BU270" s="2560"/>
      <c r="BV270" s="2560"/>
      <c r="BW270" s="2561"/>
      <c r="BX270" s="2561"/>
      <c r="BY270" s="2561"/>
      <c r="BZ270" s="2561"/>
      <c r="CA270" s="2562"/>
      <c r="CC270" s="1926"/>
      <c r="CD270" s="1927"/>
      <c r="CE270" s="1927"/>
      <c r="CF270" s="2225"/>
      <c r="CG270" s="2002"/>
    </row>
    <row r="271" spans="1:98" ht="15.75" customHeight="1">
      <c r="A271" s="2068"/>
      <c r="B271" s="2004"/>
      <c r="C271" s="2541"/>
      <c r="D271" s="2251"/>
      <c r="E271" s="2252"/>
      <c r="F271" s="1891"/>
      <c r="G271" s="1892"/>
      <c r="H271" s="2070"/>
      <c r="I271" s="2226"/>
      <c r="J271" s="2227"/>
      <c r="K271" s="2227"/>
      <c r="L271" s="2227"/>
      <c r="M271" s="2227"/>
      <c r="N271" s="1685"/>
      <c r="O271" s="1898"/>
      <c r="P271" s="1918"/>
      <c r="Q271" s="2073"/>
      <c r="R271" s="1901"/>
      <c r="S271" s="1901"/>
      <c r="T271" s="1902"/>
      <c r="U271" s="1802"/>
      <c r="V271" s="2234">
        <v>5</v>
      </c>
      <c r="W271" s="2502"/>
      <c r="X271" s="2552"/>
      <c r="Y271" s="2552"/>
      <c r="Z271" s="1891"/>
      <c r="AA271" s="1908"/>
      <c r="AB271" s="1908"/>
      <c r="AC271" s="1908"/>
      <c r="AD271" s="1909"/>
      <c r="AE271" s="1885"/>
      <c r="AF271" s="1932"/>
      <c r="AG271" s="1934"/>
      <c r="AH271" s="1934"/>
      <c r="AI271" s="1934"/>
      <c r="AJ271" s="1935"/>
      <c r="AK271" s="1914"/>
      <c r="AL271" s="1915"/>
      <c r="AM271" s="1915"/>
      <c r="AN271" s="1916"/>
      <c r="AO271" s="1783"/>
      <c r="AP271" s="1917"/>
      <c r="AQ271" s="1918"/>
      <c r="AR271" s="1859"/>
      <c r="AS271" s="1995" t="e">
        <f>#N/A</f>
        <v>#N/A</v>
      </c>
      <c r="AT271" s="1996" t="e">
        <f>#N/A</f>
        <v>#N/A</v>
      </c>
      <c r="AU271" s="1996" t="e">
        <f>#N/A</f>
        <v>#N/A</v>
      </c>
      <c r="AV271" s="1996" t="e">
        <f>#N/A</f>
        <v>#N/A</v>
      </c>
      <c r="AW271" s="2224" t="e">
        <f t="shared" si="49"/>
        <v>#DIV/0!</v>
      </c>
      <c r="AX271" s="2224" t="e">
        <f t="shared" si="50"/>
        <v>#DIV/0!</v>
      </c>
      <c r="AY271" s="2224" t="e">
        <f t="shared" si="51"/>
        <v>#DIV/0!</v>
      </c>
      <c r="AZ271" s="2224" t="e">
        <f>#N/A</f>
        <v>#N/A</v>
      </c>
      <c r="BA271" s="1999" t="e">
        <f>#N/A</f>
        <v>#N/A</v>
      </c>
      <c r="BB271" s="1999" t="e">
        <f>#N/A</f>
        <v>#N/A</v>
      </c>
      <c r="BC271" s="1999" t="e">
        <f>#N/A</f>
        <v>#N/A</v>
      </c>
      <c r="BD271" s="1999" t="e">
        <f>#N/A</f>
        <v>#N/A</v>
      </c>
      <c r="BE271" s="1923">
        <v>0.2</v>
      </c>
      <c r="BF271" s="1923">
        <v>0.8</v>
      </c>
      <c r="BG271" s="1999" t="e">
        <f>#N/A</f>
        <v>#N/A</v>
      </c>
      <c r="BH271" s="1999" t="e">
        <f>#N/A</f>
        <v>#N/A</v>
      </c>
      <c r="BI271" s="1999" t="e">
        <f>#N/A</f>
        <v>#N/A</v>
      </c>
      <c r="BJ271" s="1999" t="e">
        <f t="shared" si="99"/>
        <v>#N/A</v>
      </c>
      <c r="BK271" s="1999" t="e">
        <f t="shared" si="99"/>
        <v>#N/A</v>
      </c>
      <c r="BL271" s="1999" t="e">
        <f>#N/A</f>
        <v>#N/A</v>
      </c>
      <c r="BM271" s="1999" t="e">
        <f>#N/A</f>
        <v>#N/A</v>
      </c>
      <c r="BN271" s="1999" t="e">
        <f>#N/A</f>
        <v>#N/A</v>
      </c>
      <c r="BO271" s="1999" t="e">
        <f t="shared" si="100"/>
        <v>#N/A</v>
      </c>
      <c r="BP271" s="1999" t="e">
        <f t="shared" si="100"/>
        <v>#N/A</v>
      </c>
      <c r="BQ271" s="1999" t="e">
        <f t="shared" si="100"/>
        <v>#N/A</v>
      </c>
      <c r="BR271" s="1999" t="e">
        <f t="shared" si="100"/>
        <v>#N/A</v>
      </c>
      <c r="BS271" s="2560"/>
      <c r="BT271" s="2560"/>
      <c r="BU271" s="2560"/>
      <c r="BV271" s="2560"/>
      <c r="BW271" s="2561"/>
      <c r="BX271" s="2561"/>
      <c r="BY271" s="2561"/>
      <c r="BZ271" s="2561"/>
      <c r="CA271" s="2562"/>
      <c r="CC271" s="1926"/>
      <c r="CD271" s="1927"/>
      <c r="CE271" s="1927"/>
      <c r="CF271" s="2225"/>
      <c r="CG271" s="2002"/>
    </row>
    <row r="272" spans="1:98" ht="15.75" customHeight="1">
      <c r="A272" s="2068"/>
      <c r="B272" s="2004"/>
      <c r="C272" s="2541"/>
      <c r="D272" s="2251"/>
      <c r="E272" s="2252"/>
      <c r="F272" s="1891"/>
      <c r="G272" s="1892"/>
      <c r="H272" s="2070"/>
      <c r="I272" s="2226"/>
      <c r="J272" s="2227"/>
      <c r="K272" s="2227"/>
      <c r="L272" s="2227"/>
      <c r="M272" s="2227"/>
      <c r="N272" s="1685"/>
      <c r="O272" s="1898"/>
      <c r="P272" s="1918"/>
      <c r="Q272" s="2073"/>
      <c r="R272" s="1901"/>
      <c r="S272" s="1901"/>
      <c r="T272" s="1902"/>
      <c r="U272" s="1802"/>
      <c r="V272" s="2234">
        <v>6</v>
      </c>
      <c r="W272" s="2502"/>
      <c r="X272" s="2552"/>
      <c r="Y272" s="2552"/>
      <c r="Z272" s="1891"/>
      <c r="AA272" s="1908"/>
      <c r="AB272" s="1908"/>
      <c r="AC272" s="1908"/>
      <c r="AD272" s="1909"/>
      <c r="AE272" s="1885"/>
      <c r="AF272" s="1932"/>
      <c r="AG272" s="1934"/>
      <c r="AH272" s="1934"/>
      <c r="AI272" s="1934"/>
      <c r="AJ272" s="1935"/>
      <c r="AK272" s="1914"/>
      <c r="AL272" s="1915"/>
      <c r="AM272" s="1915"/>
      <c r="AN272" s="1916"/>
      <c r="AO272" s="1783"/>
      <c r="AP272" s="1917"/>
      <c r="AQ272" s="1918"/>
      <c r="AR272" s="1859"/>
      <c r="AS272" s="1995" t="e">
        <f>#N/A</f>
        <v>#N/A</v>
      </c>
      <c r="AT272" s="1996" t="e">
        <f>#N/A</f>
        <v>#N/A</v>
      </c>
      <c r="AU272" s="1996" t="e">
        <f>#N/A</f>
        <v>#N/A</v>
      </c>
      <c r="AV272" s="1996" t="e">
        <f>#N/A</f>
        <v>#N/A</v>
      </c>
      <c r="AW272" s="2224" t="e">
        <f t="shared" si="49"/>
        <v>#DIV/0!</v>
      </c>
      <c r="AX272" s="2224" t="e">
        <f t="shared" si="50"/>
        <v>#DIV/0!</v>
      </c>
      <c r="AY272" s="2224" t="e">
        <f t="shared" si="51"/>
        <v>#DIV/0!</v>
      </c>
      <c r="AZ272" s="2224" t="e">
        <f>#N/A</f>
        <v>#N/A</v>
      </c>
      <c r="BA272" s="1999" t="e">
        <f>#N/A</f>
        <v>#N/A</v>
      </c>
      <c r="BB272" s="1999" t="e">
        <f>#N/A</f>
        <v>#N/A</v>
      </c>
      <c r="BC272" s="1999" t="e">
        <f>#N/A</f>
        <v>#N/A</v>
      </c>
      <c r="BD272" s="1999" t="e">
        <f>#N/A</f>
        <v>#N/A</v>
      </c>
      <c r="BE272" s="1923">
        <v>0.2</v>
      </c>
      <c r="BF272" s="1923">
        <v>0.8</v>
      </c>
      <c r="BG272" s="1999" t="e">
        <f>#N/A</f>
        <v>#N/A</v>
      </c>
      <c r="BH272" s="1999" t="e">
        <f>#N/A</f>
        <v>#N/A</v>
      </c>
      <c r="BI272" s="1999" t="e">
        <f>#N/A</f>
        <v>#N/A</v>
      </c>
      <c r="BJ272" s="1999" t="e">
        <f t="shared" ref="BJ272:BK287" si="105">+AZ272*BE272</f>
        <v>#N/A</v>
      </c>
      <c r="BK272" s="1999" t="e">
        <f t="shared" si="105"/>
        <v>#N/A</v>
      </c>
      <c r="BL272" s="1999" t="e">
        <f>#N/A</f>
        <v>#N/A</v>
      </c>
      <c r="BM272" s="1999" t="e">
        <f>#N/A</f>
        <v>#N/A</v>
      </c>
      <c r="BN272" s="1999" t="e">
        <f>#N/A</f>
        <v>#N/A</v>
      </c>
      <c r="BO272" s="1999" t="e">
        <f t="shared" ref="BO272:BR287" si="106">+BG272+BK272</f>
        <v>#N/A</v>
      </c>
      <c r="BP272" s="1999" t="e">
        <f t="shared" si="106"/>
        <v>#N/A</v>
      </c>
      <c r="BQ272" s="1999" t="e">
        <f t="shared" si="106"/>
        <v>#N/A</v>
      </c>
      <c r="BR272" s="1999" t="e">
        <f t="shared" si="106"/>
        <v>#N/A</v>
      </c>
      <c r="BS272" s="2560"/>
      <c r="BT272" s="2560"/>
      <c r="BU272" s="2560"/>
      <c r="BV272" s="2560"/>
      <c r="BW272" s="2561"/>
      <c r="BX272" s="2561"/>
      <c r="BY272" s="2561"/>
      <c r="BZ272" s="2561"/>
      <c r="CA272" s="2562"/>
      <c r="CC272" s="1926"/>
      <c r="CD272" s="1927"/>
      <c r="CE272" s="1927"/>
      <c r="CF272" s="2225"/>
      <c r="CG272" s="2002"/>
    </row>
    <row r="273" spans="1:85" ht="15.75" customHeight="1">
      <c r="A273" s="2068"/>
      <c r="B273" s="2004"/>
      <c r="C273" s="2541"/>
      <c r="D273" s="2251"/>
      <c r="E273" s="2252"/>
      <c r="F273" s="1891"/>
      <c r="G273" s="1892"/>
      <c r="H273" s="2070"/>
      <c r="I273" s="2226"/>
      <c r="J273" s="2227"/>
      <c r="K273" s="2227"/>
      <c r="L273" s="2227"/>
      <c r="M273" s="2227"/>
      <c r="N273" s="1685"/>
      <c r="O273" s="1898"/>
      <c r="P273" s="1918"/>
      <c r="Q273" s="2073"/>
      <c r="R273" s="1901"/>
      <c r="S273" s="1901"/>
      <c r="T273" s="1902"/>
      <c r="U273" s="1802"/>
      <c r="V273" s="2234">
        <v>7</v>
      </c>
      <c r="W273" s="2502"/>
      <c r="X273" s="2552"/>
      <c r="Y273" s="2552"/>
      <c r="Z273" s="1891"/>
      <c r="AA273" s="1908"/>
      <c r="AB273" s="1908"/>
      <c r="AC273" s="1908"/>
      <c r="AD273" s="1909"/>
      <c r="AE273" s="1885"/>
      <c r="AF273" s="1932"/>
      <c r="AG273" s="1934"/>
      <c r="AH273" s="1934"/>
      <c r="AI273" s="1934"/>
      <c r="AJ273" s="1935"/>
      <c r="AK273" s="1914"/>
      <c r="AL273" s="1915"/>
      <c r="AM273" s="1915"/>
      <c r="AN273" s="1916"/>
      <c r="AO273" s="1783"/>
      <c r="AP273" s="1917"/>
      <c r="AQ273" s="1918"/>
      <c r="AR273" s="1859"/>
      <c r="AS273" s="1995" t="e">
        <f>#N/A</f>
        <v>#N/A</v>
      </c>
      <c r="AT273" s="1996" t="e">
        <f>#N/A</f>
        <v>#N/A</v>
      </c>
      <c r="AU273" s="1996" t="e">
        <f>#N/A</f>
        <v>#N/A</v>
      </c>
      <c r="AV273" s="1996" t="e">
        <f>#N/A</f>
        <v>#N/A</v>
      </c>
      <c r="AW273" s="2224" t="e">
        <f t="shared" si="49"/>
        <v>#DIV/0!</v>
      </c>
      <c r="AX273" s="2224" t="e">
        <f t="shared" si="50"/>
        <v>#DIV/0!</v>
      </c>
      <c r="AY273" s="2224" t="e">
        <f t="shared" si="51"/>
        <v>#DIV/0!</v>
      </c>
      <c r="AZ273" s="2224" t="e">
        <f>#N/A</f>
        <v>#N/A</v>
      </c>
      <c r="BA273" s="1999" t="e">
        <f>#N/A</f>
        <v>#N/A</v>
      </c>
      <c r="BB273" s="1999" t="e">
        <f>#N/A</f>
        <v>#N/A</v>
      </c>
      <c r="BC273" s="1999" t="e">
        <f>#N/A</f>
        <v>#N/A</v>
      </c>
      <c r="BD273" s="1999" t="e">
        <f>#N/A</f>
        <v>#N/A</v>
      </c>
      <c r="BE273" s="1923">
        <v>0.2</v>
      </c>
      <c r="BF273" s="1923">
        <v>0.8</v>
      </c>
      <c r="BG273" s="1999" t="e">
        <f>#N/A</f>
        <v>#N/A</v>
      </c>
      <c r="BH273" s="1999" t="e">
        <f>#N/A</f>
        <v>#N/A</v>
      </c>
      <c r="BI273" s="1999" t="e">
        <f>#N/A</f>
        <v>#N/A</v>
      </c>
      <c r="BJ273" s="1999" t="e">
        <f t="shared" si="105"/>
        <v>#N/A</v>
      </c>
      <c r="BK273" s="1999" t="e">
        <f t="shared" si="105"/>
        <v>#N/A</v>
      </c>
      <c r="BL273" s="1999" t="e">
        <f>#N/A</f>
        <v>#N/A</v>
      </c>
      <c r="BM273" s="1999" t="e">
        <f>#N/A</f>
        <v>#N/A</v>
      </c>
      <c r="BN273" s="1999" t="e">
        <f>#N/A</f>
        <v>#N/A</v>
      </c>
      <c r="BO273" s="1999" t="e">
        <f t="shared" si="106"/>
        <v>#N/A</v>
      </c>
      <c r="BP273" s="1999" t="e">
        <f t="shared" si="106"/>
        <v>#N/A</v>
      </c>
      <c r="BQ273" s="1999" t="e">
        <f t="shared" si="106"/>
        <v>#N/A</v>
      </c>
      <c r="BR273" s="1999" t="e">
        <f t="shared" si="106"/>
        <v>#N/A</v>
      </c>
      <c r="BS273" s="2560"/>
      <c r="BT273" s="2560"/>
      <c r="BU273" s="2560"/>
      <c r="BV273" s="2560"/>
      <c r="BW273" s="2561"/>
      <c r="BX273" s="2561"/>
      <c r="BY273" s="2561"/>
      <c r="BZ273" s="2561"/>
      <c r="CA273" s="2562"/>
      <c r="CC273" s="1926"/>
      <c r="CD273" s="1927"/>
      <c r="CE273" s="1927"/>
      <c r="CF273" s="2225"/>
      <c r="CG273" s="2002"/>
    </row>
    <row r="274" spans="1:85" ht="15.75" customHeight="1">
      <c r="A274" s="2068"/>
      <c r="B274" s="2004"/>
      <c r="C274" s="2541"/>
      <c r="D274" s="2251"/>
      <c r="E274" s="2252"/>
      <c r="F274" s="1891"/>
      <c r="G274" s="1892"/>
      <c r="H274" s="2070"/>
      <c r="I274" s="2226"/>
      <c r="J274" s="2227"/>
      <c r="K274" s="2227"/>
      <c r="L274" s="2227"/>
      <c r="M274" s="2227"/>
      <c r="N274" s="1685"/>
      <c r="O274" s="1898"/>
      <c r="P274" s="1918"/>
      <c r="Q274" s="2073"/>
      <c r="R274" s="1901"/>
      <c r="S274" s="1901"/>
      <c r="T274" s="1902"/>
      <c r="U274" s="1802"/>
      <c r="V274" s="2234">
        <v>8</v>
      </c>
      <c r="W274" s="2502"/>
      <c r="X274" s="2552"/>
      <c r="Y274" s="2552"/>
      <c r="Z274" s="1891"/>
      <c r="AA274" s="1908"/>
      <c r="AB274" s="1908"/>
      <c r="AC274" s="1908"/>
      <c r="AD274" s="1909"/>
      <c r="AE274" s="1885"/>
      <c r="AF274" s="1932"/>
      <c r="AG274" s="1934"/>
      <c r="AH274" s="1934"/>
      <c r="AI274" s="1934"/>
      <c r="AJ274" s="1935"/>
      <c r="AK274" s="1914"/>
      <c r="AL274" s="1915"/>
      <c r="AM274" s="1915"/>
      <c r="AN274" s="1916"/>
      <c r="AO274" s="1783"/>
      <c r="AP274" s="1917"/>
      <c r="AQ274" s="1918"/>
      <c r="AR274" s="1859"/>
      <c r="AS274" s="1995" t="e">
        <f>#N/A</f>
        <v>#N/A</v>
      </c>
      <c r="AT274" s="1996" t="e">
        <f>#N/A</f>
        <v>#N/A</v>
      </c>
      <c r="AU274" s="1996" t="e">
        <f>#N/A</f>
        <v>#N/A</v>
      </c>
      <c r="AV274" s="1996" t="e">
        <f>#N/A</f>
        <v>#N/A</v>
      </c>
      <c r="AW274" s="2224" t="e">
        <f t="shared" si="49"/>
        <v>#DIV/0!</v>
      </c>
      <c r="AX274" s="2224" t="e">
        <f t="shared" si="50"/>
        <v>#DIV/0!</v>
      </c>
      <c r="AY274" s="2224" t="e">
        <f t="shared" si="51"/>
        <v>#DIV/0!</v>
      </c>
      <c r="AZ274" s="2224" t="e">
        <f>#N/A</f>
        <v>#N/A</v>
      </c>
      <c r="BA274" s="1999" t="e">
        <f>#N/A</f>
        <v>#N/A</v>
      </c>
      <c r="BB274" s="1999" t="e">
        <f>#N/A</f>
        <v>#N/A</v>
      </c>
      <c r="BC274" s="1999" t="e">
        <f>#N/A</f>
        <v>#N/A</v>
      </c>
      <c r="BD274" s="1999" t="e">
        <f>#N/A</f>
        <v>#N/A</v>
      </c>
      <c r="BE274" s="1923">
        <v>0.2</v>
      </c>
      <c r="BF274" s="1923">
        <v>0.8</v>
      </c>
      <c r="BG274" s="1999" t="e">
        <f>#N/A</f>
        <v>#N/A</v>
      </c>
      <c r="BH274" s="1999" t="e">
        <f>#N/A</f>
        <v>#N/A</v>
      </c>
      <c r="BI274" s="1999" t="e">
        <f>#N/A</f>
        <v>#N/A</v>
      </c>
      <c r="BJ274" s="1999" t="e">
        <f t="shared" si="105"/>
        <v>#N/A</v>
      </c>
      <c r="BK274" s="1999" t="e">
        <f t="shared" si="105"/>
        <v>#N/A</v>
      </c>
      <c r="BL274" s="1999" t="e">
        <f>#N/A</f>
        <v>#N/A</v>
      </c>
      <c r="BM274" s="1999" t="e">
        <f>#N/A</f>
        <v>#N/A</v>
      </c>
      <c r="BN274" s="1999" t="e">
        <f>#N/A</f>
        <v>#N/A</v>
      </c>
      <c r="BO274" s="1999" t="e">
        <f t="shared" si="106"/>
        <v>#N/A</v>
      </c>
      <c r="BP274" s="1999" t="e">
        <f t="shared" si="106"/>
        <v>#N/A</v>
      </c>
      <c r="BQ274" s="1999" t="e">
        <f t="shared" si="106"/>
        <v>#N/A</v>
      </c>
      <c r="BR274" s="1999" t="e">
        <f t="shared" si="106"/>
        <v>#N/A</v>
      </c>
      <c r="BS274" s="2560"/>
      <c r="BT274" s="2560"/>
      <c r="BU274" s="2560"/>
      <c r="BV274" s="2560"/>
      <c r="BW274" s="2561"/>
      <c r="BX274" s="2561"/>
      <c r="BY274" s="2561"/>
      <c r="BZ274" s="2561"/>
      <c r="CA274" s="2562"/>
      <c r="CC274" s="1926"/>
      <c r="CD274" s="1927"/>
      <c r="CE274" s="1927"/>
      <c r="CF274" s="2225"/>
      <c r="CG274" s="2002"/>
    </row>
    <row r="275" spans="1:85" ht="15.75" customHeight="1">
      <c r="A275" s="2068"/>
      <c r="B275" s="2004"/>
      <c r="C275" s="2541"/>
      <c r="D275" s="2251"/>
      <c r="E275" s="2252"/>
      <c r="F275" s="1891"/>
      <c r="G275" s="1892"/>
      <c r="H275" s="2070"/>
      <c r="I275" s="2226"/>
      <c r="J275" s="2227"/>
      <c r="K275" s="2227"/>
      <c r="L275" s="2227"/>
      <c r="M275" s="2227"/>
      <c r="N275" s="1685"/>
      <c r="O275" s="1898"/>
      <c r="P275" s="1918"/>
      <c r="Q275" s="2073"/>
      <c r="R275" s="1901"/>
      <c r="S275" s="1901"/>
      <c r="T275" s="1902"/>
      <c r="U275" s="1802"/>
      <c r="V275" s="2234">
        <v>9</v>
      </c>
      <c r="W275" s="2502"/>
      <c r="X275" s="2552"/>
      <c r="Y275" s="2552"/>
      <c r="Z275" s="1891"/>
      <c r="AA275" s="1908"/>
      <c r="AB275" s="1908"/>
      <c r="AC275" s="1908"/>
      <c r="AD275" s="1909"/>
      <c r="AE275" s="1885"/>
      <c r="AF275" s="1932"/>
      <c r="AG275" s="1934"/>
      <c r="AH275" s="1934"/>
      <c r="AI275" s="1934"/>
      <c r="AJ275" s="1935"/>
      <c r="AK275" s="1914"/>
      <c r="AL275" s="1915"/>
      <c r="AM275" s="1915"/>
      <c r="AN275" s="1916"/>
      <c r="AO275" s="1783"/>
      <c r="AP275" s="1917"/>
      <c r="AQ275" s="1918"/>
      <c r="AR275" s="1859"/>
      <c r="AS275" s="1995" t="e">
        <f>#N/A</f>
        <v>#N/A</v>
      </c>
      <c r="AT275" s="1996" t="e">
        <f>#N/A</f>
        <v>#N/A</v>
      </c>
      <c r="AU275" s="1996" t="e">
        <f>#N/A</f>
        <v>#N/A</v>
      </c>
      <c r="AV275" s="1996" t="e">
        <f>#N/A</f>
        <v>#N/A</v>
      </c>
      <c r="AW275" s="2224" t="e">
        <f t="shared" si="49"/>
        <v>#DIV/0!</v>
      </c>
      <c r="AX275" s="2224" t="e">
        <f t="shared" si="50"/>
        <v>#DIV/0!</v>
      </c>
      <c r="AY275" s="2224" t="e">
        <f t="shared" si="51"/>
        <v>#DIV/0!</v>
      </c>
      <c r="AZ275" s="2224" t="e">
        <f>#N/A</f>
        <v>#N/A</v>
      </c>
      <c r="BA275" s="1999" t="e">
        <f>#N/A</f>
        <v>#N/A</v>
      </c>
      <c r="BB275" s="1999" t="e">
        <f>#N/A</f>
        <v>#N/A</v>
      </c>
      <c r="BC275" s="1999" t="e">
        <f>#N/A</f>
        <v>#N/A</v>
      </c>
      <c r="BD275" s="1999" t="e">
        <f>#N/A</f>
        <v>#N/A</v>
      </c>
      <c r="BE275" s="1923">
        <v>0.2</v>
      </c>
      <c r="BF275" s="1923">
        <v>0.8</v>
      </c>
      <c r="BG275" s="1999" t="e">
        <f>#N/A</f>
        <v>#N/A</v>
      </c>
      <c r="BH275" s="1999" t="e">
        <f>#N/A</f>
        <v>#N/A</v>
      </c>
      <c r="BI275" s="1999" t="e">
        <f>#N/A</f>
        <v>#N/A</v>
      </c>
      <c r="BJ275" s="1999" t="e">
        <f t="shared" si="105"/>
        <v>#N/A</v>
      </c>
      <c r="BK275" s="1999" t="e">
        <f t="shared" si="105"/>
        <v>#N/A</v>
      </c>
      <c r="BL275" s="1999" t="e">
        <f>#N/A</f>
        <v>#N/A</v>
      </c>
      <c r="BM275" s="1999" t="e">
        <f>#N/A</f>
        <v>#N/A</v>
      </c>
      <c r="BN275" s="1999" t="e">
        <f>#N/A</f>
        <v>#N/A</v>
      </c>
      <c r="BO275" s="1999" t="e">
        <f t="shared" si="106"/>
        <v>#N/A</v>
      </c>
      <c r="BP275" s="1999" t="e">
        <f t="shared" si="106"/>
        <v>#N/A</v>
      </c>
      <c r="BQ275" s="1999" t="e">
        <f t="shared" si="106"/>
        <v>#N/A</v>
      </c>
      <c r="BR275" s="1999" t="e">
        <f t="shared" si="106"/>
        <v>#N/A</v>
      </c>
      <c r="BS275" s="2560"/>
      <c r="BT275" s="2560"/>
      <c r="BU275" s="2560"/>
      <c r="BV275" s="2560"/>
      <c r="BW275" s="2561"/>
      <c r="BX275" s="2561"/>
      <c r="BY275" s="2561"/>
      <c r="BZ275" s="2561"/>
      <c r="CA275" s="2562"/>
      <c r="CC275" s="1926"/>
      <c r="CD275" s="1927"/>
      <c r="CE275" s="1927"/>
      <c r="CF275" s="2225"/>
      <c r="CG275" s="2002"/>
    </row>
    <row r="276" spans="1:85" ht="15.75" customHeight="1" thickBot="1">
      <c r="A276" s="2528"/>
      <c r="B276" s="2543"/>
      <c r="C276" s="2544"/>
      <c r="D276" s="2571"/>
      <c r="E276" s="2572"/>
      <c r="F276" s="2352"/>
      <c r="G276" s="2353"/>
      <c r="H276" s="2391"/>
      <c r="I276" s="2392"/>
      <c r="J276" s="2393"/>
      <c r="K276" s="2393"/>
      <c r="L276" s="2393"/>
      <c r="M276" s="2393"/>
      <c r="N276" s="2394"/>
      <c r="O276" s="2359"/>
      <c r="P276" s="2360"/>
      <c r="Q276" s="2361"/>
      <c r="R276" s="2362"/>
      <c r="S276" s="2362"/>
      <c r="T276" s="2363"/>
      <c r="U276" s="1802"/>
      <c r="V276" s="2533">
        <v>10</v>
      </c>
      <c r="W276" s="2534"/>
      <c r="X276" s="2553"/>
      <c r="Y276" s="2553"/>
      <c r="Z276" s="2352"/>
      <c r="AA276" s="1951"/>
      <c r="AB276" s="1951"/>
      <c r="AC276" s="1951"/>
      <c r="AD276" s="1952"/>
      <c r="AE276" s="1885"/>
      <c r="AF276" s="2366"/>
      <c r="AG276" s="2368"/>
      <c r="AH276" s="2368"/>
      <c r="AI276" s="2368"/>
      <c r="AJ276" s="2369"/>
      <c r="AK276" s="2370"/>
      <c r="AL276" s="2371"/>
      <c r="AM276" s="2371"/>
      <c r="AN276" s="2372"/>
      <c r="AO276" s="1783"/>
      <c r="AP276" s="2373"/>
      <c r="AQ276" s="2360"/>
      <c r="AR276" s="1859"/>
      <c r="AS276" s="2573" t="e">
        <f>#N/A</f>
        <v>#N/A</v>
      </c>
      <c r="AT276" s="2574" t="e">
        <f>#N/A</f>
        <v>#N/A</v>
      </c>
      <c r="AU276" s="2574" t="e">
        <f>#N/A</f>
        <v>#N/A</v>
      </c>
      <c r="AV276" s="2574" t="e">
        <f>#N/A</f>
        <v>#N/A</v>
      </c>
      <c r="AW276" s="2575" t="e">
        <f t="shared" si="49"/>
        <v>#DIV/0!</v>
      </c>
      <c r="AX276" s="2575" t="e">
        <f t="shared" si="50"/>
        <v>#DIV/0!</v>
      </c>
      <c r="AY276" s="2575" t="e">
        <f t="shared" si="51"/>
        <v>#DIV/0!</v>
      </c>
      <c r="AZ276" s="2575" t="e">
        <f>#N/A</f>
        <v>#N/A</v>
      </c>
      <c r="BA276" s="2576" t="e">
        <f>#N/A</f>
        <v>#N/A</v>
      </c>
      <c r="BB276" s="2576" t="e">
        <f>#N/A</f>
        <v>#N/A</v>
      </c>
      <c r="BC276" s="2576" t="e">
        <f>#N/A</f>
        <v>#N/A</v>
      </c>
      <c r="BD276" s="2576" t="e">
        <f>#N/A</f>
        <v>#N/A</v>
      </c>
      <c r="BE276" s="1965">
        <v>0.2</v>
      </c>
      <c r="BF276" s="1965">
        <v>0.8</v>
      </c>
      <c r="BG276" s="2576" t="e">
        <f>#N/A</f>
        <v>#N/A</v>
      </c>
      <c r="BH276" s="2576" t="e">
        <f>#N/A</f>
        <v>#N/A</v>
      </c>
      <c r="BI276" s="2576" t="e">
        <f>#N/A</f>
        <v>#N/A</v>
      </c>
      <c r="BJ276" s="2576" t="e">
        <f t="shared" si="105"/>
        <v>#N/A</v>
      </c>
      <c r="BK276" s="2576" t="e">
        <f t="shared" si="105"/>
        <v>#N/A</v>
      </c>
      <c r="BL276" s="2576" t="e">
        <f>#N/A</f>
        <v>#N/A</v>
      </c>
      <c r="BM276" s="2576" t="e">
        <f>#N/A</f>
        <v>#N/A</v>
      </c>
      <c r="BN276" s="2576" t="e">
        <f>#N/A</f>
        <v>#N/A</v>
      </c>
      <c r="BO276" s="2576" t="e">
        <f t="shared" si="106"/>
        <v>#N/A</v>
      </c>
      <c r="BP276" s="2576" t="e">
        <f t="shared" si="106"/>
        <v>#N/A</v>
      </c>
      <c r="BQ276" s="2576" t="e">
        <f t="shared" si="106"/>
        <v>#N/A</v>
      </c>
      <c r="BR276" s="2576" t="e">
        <f t="shared" si="106"/>
        <v>#N/A</v>
      </c>
      <c r="BS276" s="2564"/>
      <c r="BT276" s="2564"/>
      <c r="BU276" s="2564"/>
      <c r="BV276" s="2564"/>
      <c r="BW276" s="2565"/>
      <c r="BX276" s="2565"/>
      <c r="BY276" s="2565"/>
      <c r="BZ276" s="2565"/>
      <c r="CA276" s="2566"/>
      <c r="CC276" s="1967"/>
      <c r="CD276" s="1968"/>
      <c r="CE276" s="1968"/>
      <c r="CF276" s="2376"/>
      <c r="CG276" s="2377"/>
    </row>
    <row r="277" spans="1:85" ht="15.75" customHeight="1">
      <c r="A277" s="1829">
        <v>24</v>
      </c>
      <c r="B277" s="2537"/>
      <c r="C277" s="2538"/>
      <c r="D277" s="2245"/>
      <c r="E277" s="2246"/>
      <c r="F277" s="1833"/>
      <c r="G277" s="1872"/>
      <c r="H277" s="1835"/>
      <c r="I277" s="1836"/>
      <c r="J277" s="1837"/>
      <c r="K277" s="1837"/>
      <c r="L277" s="1837"/>
      <c r="M277" s="1837"/>
      <c r="N277" s="1839"/>
      <c r="O277" s="2378"/>
      <c r="P277" s="2539"/>
      <c r="Q277" s="1842"/>
      <c r="R277" s="1843"/>
      <c r="S277" s="1843"/>
      <c r="T277" s="1844"/>
      <c r="U277" s="1802"/>
      <c r="V277" s="2241">
        <v>1</v>
      </c>
      <c r="W277" s="2378"/>
      <c r="X277" s="2554"/>
      <c r="Y277" s="2554"/>
      <c r="Z277" s="1833"/>
      <c r="AA277" s="1849"/>
      <c r="AB277" s="1849"/>
      <c r="AC277" s="1849"/>
      <c r="AD277" s="1850"/>
      <c r="AE277" s="1885"/>
      <c r="AF277" s="1851"/>
      <c r="AG277" s="1887"/>
      <c r="AH277" s="1887"/>
      <c r="AI277" s="1887"/>
      <c r="AJ277" s="1853"/>
      <c r="AK277" s="1854"/>
      <c r="AL277" s="1855"/>
      <c r="AM277" s="1855"/>
      <c r="AN277" s="1856"/>
      <c r="AO277" s="1783"/>
      <c r="AP277" s="1857"/>
      <c r="AQ277" s="1858"/>
      <c r="AR277" s="1859"/>
      <c r="AS277" s="2567" t="e">
        <f>#N/A</f>
        <v>#N/A</v>
      </c>
      <c r="AT277" s="2568" t="e">
        <f>#N/A</f>
        <v>#N/A</v>
      </c>
      <c r="AU277" s="2568" t="e">
        <f>#N/A</f>
        <v>#N/A</v>
      </c>
      <c r="AV277" s="2568" t="e">
        <f>#N/A</f>
        <v>#N/A</v>
      </c>
      <c r="AW277" s="2569" t="e">
        <f t="shared" si="49"/>
        <v>#DIV/0!</v>
      </c>
      <c r="AX277" s="2569" t="e">
        <f t="shared" si="50"/>
        <v>#DIV/0!</v>
      </c>
      <c r="AY277" s="2569" t="e">
        <f t="shared" si="51"/>
        <v>#DIV/0!</v>
      </c>
      <c r="AZ277" s="2569" t="e">
        <f>#N/A</f>
        <v>#N/A</v>
      </c>
      <c r="BA277" s="2570" t="e">
        <f>#N/A</f>
        <v>#N/A</v>
      </c>
      <c r="BB277" s="2570" t="e">
        <f>#N/A</f>
        <v>#N/A</v>
      </c>
      <c r="BC277" s="2570" t="e">
        <f>#N/A</f>
        <v>#N/A</v>
      </c>
      <c r="BD277" s="2570" t="e">
        <f>#N/A</f>
        <v>#N/A</v>
      </c>
      <c r="BE277" s="1864">
        <v>0.2</v>
      </c>
      <c r="BF277" s="1864">
        <v>0.8</v>
      </c>
      <c r="BG277" s="2570" t="e">
        <f>#N/A</f>
        <v>#N/A</v>
      </c>
      <c r="BH277" s="2570" t="e">
        <f>#N/A</f>
        <v>#N/A</v>
      </c>
      <c r="BI277" s="2570" t="e">
        <f>#N/A</f>
        <v>#N/A</v>
      </c>
      <c r="BJ277" s="2570" t="e">
        <f t="shared" si="105"/>
        <v>#N/A</v>
      </c>
      <c r="BK277" s="2570" t="e">
        <f t="shared" si="105"/>
        <v>#N/A</v>
      </c>
      <c r="BL277" s="2570" t="e">
        <f>#N/A</f>
        <v>#N/A</v>
      </c>
      <c r="BM277" s="2570" t="e">
        <f>#N/A</f>
        <v>#N/A</v>
      </c>
      <c r="BN277" s="2570" t="e">
        <f>#N/A</f>
        <v>#N/A</v>
      </c>
      <c r="BO277" s="2570" t="e">
        <f t="shared" si="106"/>
        <v>#N/A</v>
      </c>
      <c r="BP277" s="2570" t="e">
        <f t="shared" si="106"/>
        <v>#N/A</v>
      </c>
      <c r="BQ277" s="2570" t="e">
        <f t="shared" si="106"/>
        <v>#N/A</v>
      </c>
      <c r="BR277" s="2570" t="e">
        <f t="shared" si="106"/>
        <v>#N/A</v>
      </c>
      <c r="BS277" s="2556" t="e">
        <f t="shared" ref="BS277:BV277" si="107">AVERAGEIF(BO277:BO286,"&lt;&gt;#¡DIV/0!")</f>
        <v>#N/A</v>
      </c>
      <c r="BT277" s="2556" t="e">
        <f t="shared" si="107"/>
        <v>#N/A</v>
      </c>
      <c r="BU277" s="2556" t="e">
        <f t="shared" si="107"/>
        <v>#N/A</v>
      </c>
      <c r="BV277" s="2556" t="e">
        <f t="shared" si="107"/>
        <v>#N/A</v>
      </c>
      <c r="BW277" s="2557" t="e">
        <f>+C277*BS277</f>
        <v>#N/A</v>
      </c>
      <c r="BX277" s="2557" t="e">
        <f>+C277*BT277</f>
        <v>#N/A</v>
      </c>
      <c r="BY277" s="2557" t="e">
        <f>+C277*BU277</f>
        <v>#N/A</v>
      </c>
      <c r="BZ277" s="2557" t="e">
        <f>+C277*BV277</f>
        <v>#N/A</v>
      </c>
      <c r="CA277" s="2558" t="e">
        <f>SUM(BW277:BZ286)</f>
        <v>#N/A</v>
      </c>
      <c r="CC277" s="1868" t="e">
        <f t="shared" ref="CC277:CF277" si="108">+Q277/$N$277</f>
        <v>#DIV/0!</v>
      </c>
      <c r="CD277" s="1869" t="e">
        <f t="shared" si="108"/>
        <v>#DIV/0!</v>
      </c>
      <c r="CE277" s="1869" t="e">
        <f t="shared" si="108"/>
        <v>#DIV/0!</v>
      </c>
      <c r="CF277" s="2348" t="e">
        <f t="shared" si="108"/>
        <v>#DIV/0!</v>
      </c>
      <c r="CG277" s="2349" t="e">
        <f>AVERAGE(CC277:CF286)</f>
        <v>#DIV/0!</v>
      </c>
    </row>
    <row r="278" spans="1:85" ht="15.75" customHeight="1">
      <c r="A278" s="2068"/>
      <c r="B278" s="2004"/>
      <c r="C278" s="2541"/>
      <c r="D278" s="2251"/>
      <c r="E278" s="2252"/>
      <c r="F278" s="1891"/>
      <c r="G278" s="1892"/>
      <c r="H278" s="2070"/>
      <c r="I278" s="2226"/>
      <c r="J278" s="2227"/>
      <c r="K278" s="2227"/>
      <c r="L278" s="2227"/>
      <c r="M278" s="2227"/>
      <c r="N278" s="1685"/>
      <c r="O278" s="1898"/>
      <c r="P278" s="1918"/>
      <c r="Q278" s="2073"/>
      <c r="R278" s="1901"/>
      <c r="S278" s="1901"/>
      <c r="T278" s="1902"/>
      <c r="U278" s="1802"/>
      <c r="V278" s="2234">
        <v>2</v>
      </c>
      <c r="W278" s="2502"/>
      <c r="X278" s="2552"/>
      <c r="Y278" s="2552"/>
      <c r="Z278" s="1891"/>
      <c r="AA278" s="1908"/>
      <c r="AB278" s="1908"/>
      <c r="AC278" s="1908"/>
      <c r="AD278" s="1909"/>
      <c r="AE278" s="1885"/>
      <c r="AF278" s="1932"/>
      <c r="AG278" s="1934"/>
      <c r="AH278" s="1934"/>
      <c r="AI278" s="1934"/>
      <c r="AJ278" s="1935"/>
      <c r="AK278" s="1914"/>
      <c r="AL278" s="1915"/>
      <c r="AM278" s="1915"/>
      <c r="AN278" s="1916"/>
      <c r="AO278" s="1783"/>
      <c r="AP278" s="1917"/>
      <c r="AQ278" s="1918"/>
      <c r="AR278" s="1859"/>
      <c r="AS278" s="1995" t="e">
        <f>#N/A</f>
        <v>#N/A</v>
      </c>
      <c r="AT278" s="1996" t="e">
        <f>#N/A</f>
        <v>#N/A</v>
      </c>
      <c r="AU278" s="1996" t="e">
        <f>#N/A</f>
        <v>#N/A</v>
      </c>
      <c r="AV278" s="1996" t="e">
        <f>#N/A</f>
        <v>#N/A</v>
      </c>
      <c r="AW278" s="2224" t="e">
        <f t="shared" si="49"/>
        <v>#DIV/0!</v>
      </c>
      <c r="AX278" s="2224" t="e">
        <f t="shared" si="50"/>
        <v>#DIV/0!</v>
      </c>
      <c r="AY278" s="2224" t="e">
        <f t="shared" si="51"/>
        <v>#DIV/0!</v>
      </c>
      <c r="AZ278" s="2224" t="e">
        <f>#N/A</f>
        <v>#N/A</v>
      </c>
      <c r="BA278" s="1999" t="e">
        <f>#N/A</f>
        <v>#N/A</v>
      </c>
      <c r="BB278" s="1999" t="e">
        <f>#N/A</f>
        <v>#N/A</v>
      </c>
      <c r="BC278" s="1999" t="e">
        <f>#N/A</f>
        <v>#N/A</v>
      </c>
      <c r="BD278" s="1999" t="e">
        <f>#N/A</f>
        <v>#N/A</v>
      </c>
      <c r="BE278" s="1923">
        <v>0.2</v>
      </c>
      <c r="BF278" s="1923">
        <v>0.8</v>
      </c>
      <c r="BG278" s="1999" t="e">
        <f>#N/A</f>
        <v>#N/A</v>
      </c>
      <c r="BH278" s="1999" t="e">
        <f>#N/A</f>
        <v>#N/A</v>
      </c>
      <c r="BI278" s="1999" t="e">
        <f>#N/A</f>
        <v>#N/A</v>
      </c>
      <c r="BJ278" s="1999" t="e">
        <f t="shared" si="105"/>
        <v>#N/A</v>
      </c>
      <c r="BK278" s="1999" t="e">
        <f t="shared" si="105"/>
        <v>#N/A</v>
      </c>
      <c r="BL278" s="1999" t="e">
        <f>#N/A</f>
        <v>#N/A</v>
      </c>
      <c r="BM278" s="1999" t="e">
        <f>#N/A</f>
        <v>#N/A</v>
      </c>
      <c r="BN278" s="1999" t="e">
        <f>#N/A</f>
        <v>#N/A</v>
      </c>
      <c r="BO278" s="1999" t="e">
        <f t="shared" si="106"/>
        <v>#N/A</v>
      </c>
      <c r="BP278" s="1999" t="e">
        <f t="shared" si="106"/>
        <v>#N/A</v>
      </c>
      <c r="BQ278" s="1999" t="e">
        <f t="shared" si="106"/>
        <v>#N/A</v>
      </c>
      <c r="BR278" s="1999" t="e">
        <f t="shared" si="106"/>
        <v>#N/A</v>
      </c>
      <c r="BS278" s="2560"/>
      <c r="BT278" s="2560"/>
      <c r="BU278" s="2560"/>
      <c r="BV278" s="2560"/>
      <c r="BW278" s="2561"/>
      <c r="BX278" s="2561"/>
      <c r="BY278" s="2561"/>
      <c r="BZ278" s="2561"/>
      <c r="CA278" s="2562"/>
      <c r="CC278" s="1926"/>
      <c r="CD278" s="1927"/>
      <c r="CE278" s="1927"/>
      <c r="CF278" s="2225"/>
      <c r="CG278" s="2002"/>
    </row>
    <row r="279" spans="1:85" ht="15.75" customHeight="1">
      <c r="A279" s="2068"/>
      <c r="B279" s="2004"/>
      <c r="C279" s="2541"/>
      <c r="D279" s="2251"/>
      <c r="E279" s="2252"/>
      <c r="F279" s="1891"/>
      <c r="G279" s="1892"/>
      <c r="H279" s="2070"/>
      <c r="I279" s="2226"/>
      <c r="J279" s="2227"/>
      <c r="K279" s="2227"/>
      <c r="L279" s="2227"/>
      <c r="M279" s="2227"/>
      <c r="N279" s="1685"/>
      <c r="O279" s="1898"/>
      <c r="P279" s="1918"/>
      <c r="Q279" s="2073"/>
      <c r="R279" s="1901"/>
      <c r="S279" s="1901"/>
      <c r="T279" s="1902"/>
      <c r="U279" s="1802"/>
      <c r="V279" s="2234">
        <v>3</v>
      </c>
      <c r="W279" s="2502"/>
      <c r="X279" s="2552"/>
      <c r="Y279" s="2552"/>
      <c r="Z279" s="1891"/>
      <c r="AA279" s="1908"/>
      <c r="AB279" s="1908"/>
      <c r="AC279" s="1908"/>
      <c r="AD279" s="1909"/>
      <c r="AE279" s="1885"/>
      <c r="AF279" s="1932"/>
      <c r="AG279" s="1934"/>
      <c r="AH279" s="1934"/>
      <c r="AI279" s="1934"/>
      <c r="AJ279" s="1935"/>
      <c r="AK279" s="1914"/>
      <c r="AL279" s="1915"/>
      <c r="AM279" s="1915"/>
      <c r="AN279" s="1916"/>
      <c r="AO279" s="1783"/>
      <c r="AP279" s="1917"/>
      <c r="AQ279" s="1918"/>
      <c r="AR279" s="1859"/>
      <c r="AS279" s="1995" t="e">
        <f>#N/A</f>
        <v>#N/A</v>
      </c>
      <c r="AT279" s="1996" t="e">
        <f>#N/A</f>
        <v>#N/A</v>
      </c>
      <c r="AU279" s="1996" t="e">
        <f>#N/A</f>
        <v>#N/A</v>
      </c>
      <c r="AV279" s="1996" t="e">
        <f>#N/A</f>
        <v>#N/A</v>
      </c>
      <c r="AW279" s="2224" t="e">
        <f t="shared" si="49"/>
        <v>#DIV/0!</v>
      </c>
      <c r="AX279" s="2224" t="e">
        <f t="shared" si="50"/>
        <v>#DIV/0!</v>
      </c>
      <c r="AY279" s="2224" t="e">
        <f t="shared" si="51"/>
        <v>#DIV/0!</v>
      </c>
      <c r="AZ279" s="2224" t="e">
        <f>#N/A</f>
        <v>#N/A</v>
      </c>
      <c r="BA279" s="1999" t="e">
        <f>#N/A</f>
        <v>#N/A</v>
      </c>
      <c r="BB279" s="1999" t="e">
        <f>#N/A</f>
        <v>#N/A</v>
      </c>
      <c r="BC279" s="1999" t="e">
        <f>#N/A</f>
        <v>#N/A</v>
      </c>
      <c r="BD279" s="1999" t="e">
        <f>#N/A</f>
        <v>#N/A</v>
      </c>
      <c r="BE279" s="1923">
        <v>0.2</v>
      </c>
      <c r="BF279" s="1923">
        <v>0.8</v>
      </c>
      <c r="BG279" s="1999" t="e">
        <f>#N/A</f>
        <v>#N/A</v>
      </c>
      <c r="BH279" s="1999" t="e">
        <f>#N/A</f>
        <v>#N/A</v>
      </c>
      <c r="BI279" s="1999" t="e">
        <f>#N/A</f>
        <v>#N/A</v>
      </c>
      <c r="BJ279" s="1999" t="e">
        <f t="shared" si="105"/>
        <v>#N/A</v>
      </c>
      <c r="BK279" s="1999" t="e">
        <f t="shared" si="105"/>
        <v>#N/A</v>
      </c>
      <c r="BL279" s="1999" t="e">
        <f>#N/A</f>
        <v>#N/A</v>
      </c>
      <c r="BM279" s="1999" t="e">
        <f>#N/A</f>
        <v>#N/A</v>
      </c>
      <c r="BN279" s="1999" t="e">
        <f>#N/A</f>
        <v>#N/A</v>
      </c>
      <c r="BO279" s="1999" t="e">
        <f t="shared" si="106"/>
        <v>#N/A</v>
      </c>
      <c r="BP279" s="1999" t="e">
        <f t="shared" si="106"/>
        <v>#N/A</v>
      </c>
      <c r="BQ279" s="1999" t="e">
        <f t="shared" si="106"/>
        <v>#N/A</v>
      </c>
      <c r="BR279" s="1999" t="e">
        <f t="shared" si="106"/>
        <v>#N/A</v>
      </c>
      <c r="BS279" s="2560"/>
      <c r="BT279" s="2560"/>
      <c r="BU279" s="2560"/>
      <c r="BV279" s="2560"/>
      <c r="BW279" s="2561"/>
      <c r="BX279" s="2561"/>
      <c r="BY279" s="2561"/>
      <c r="BZ279" s="2561"/>
      <c r="CA279" s="2562"/>
      <c r="CC279" s="1926"/>
      <c r="CD279" s="1927"/>
      <c r="CE279" s="1927"/>
      <c r="CF279" s="2225"/>
      <c r="CG279" s="2002"/>
    </row>
    <row r="280" spans="1:85" ht="15.75" customHeight="1">
      <c r="A280" s="2068"/>
      <c r="B280" s="2004"/>
      <c r="C280" s="2541"/>
      <c r="D280" s="2251"/>
      <c r="E280" s="2252"/>
      <c r="F280" s="1891"/>
      <c r="G280" s="1892"/>
      <c r="H280" s="2070"/>
      <c r="I280" s="2226"/>
      <c r="J280" s="2227"/>
      <c r="K280" s="2227"/>
      <c r="L280" s="2227"/>
      <c r="M280" s="2227"/>
      <c r="N280" s="1685"/>
      <c r="O280" s="1898"/>
      <c r="P280" s="1918"/>
      <c r="Q280" s="2073"/>
      <c r="R280" s="1901"/>
      <c r="S280" s="1901"/>
      <c r="T280" s="1902"/>
      <c r="U280" s="1802"/>
      <c r="V280" s="2234">
        <v>4</v>
      </c>
      <c r="W280" s="2502"/>
      <c r="X280" s="2552"/>
      <c r="Y280" s="2552"/>
      <c r="Z280" s="1891"/>
      <c r="AA280" s="1908"/>
      <c r="AB280" s="1908"/>
      <c r="AC280" s="1908"/>
      <c r="AD280" s="1909"/>
      <c r="AE280" s="1885"/>
      <c r="AF280" s="1932"/>
      <c r="AG280" s="1934"/>
      <c r="AH280" s="1934"/>
      <c r="AI280" s="1934"/>
      <c r="AJ280" s="1935"/>
      <c r="AK280" s="1914"/>
      <c r="AL280" s="1915"/>
      <c r="AM280" s="1915"/>
      <c r="AN280" s="1916"/>
      <c r="AO280" s="1783"/>
      <c r="AP280" s="1917"/>
      <c r="AQ280" s="1918"/>
      <c r="AR280" s="1859"/>
      <c r="AS280" s="1995" t="e">
        <f>#N/A</f>
        <v>#N/A</v>
      </c>
      <c r="AT280" s="1996" t="e">
        <f>#N/A</f>
        <v>#N/A</v>
      </c>
      <c r="AU280" s="1996" t="e">
        <f>#N/A</f>
        <v>#N/A</v>
      </c>
      <c r="AV280" s="1996" t="e">
        <f>#N/A</f>
        <v>#N/A</v>
      </c>
      <c r="AW280" s="2224" t="e">
        <f t="shared" si="49"/>
        <v>#DIV/0!</v>
      </c>
      <c r="AX280" s="2224" t="e">
        <f t="shared" si="50"/>
        <v>#DIV/0!</v>
      </c>
      <c r="AY280" s="2224" t="e">
        <f t="shared" si="51"/>
        <v>#DIV/0!</v>
      </c>
      <c r="AZ280" s="2224" t="e">
        <f>#N/A</f>
        <v>#N/A</v>
      </c>
      <c r="BA280" s="1999" t="e">
        <f>#N/A</f>
        <v>#N/A</v>
      </c>
      <c r="BB280" s="1999" t="e">
        <f>#N/A</f>
        <v>#N/A</v>
      </c>
      <c r="BC280" s="1999" t="e">
        <f>#N/A</f>
        <v>#N/A</v>
      </c>
      <c r="BD280" s="1999" t="e">
        <f>#N/A</f>
        <v>#N/A</v>
      </c>
      <c r="BE280" s="1923">
        <v>0.2</v>
      </c>
      <c r="BF280" s="1923">
        <v>0.8</v>
      </c>
      <c r="BG280" s="1999" t="e">
        <f>#N/A</f>
        <v>#N/A</v>
      </c>
      <c r="BH280" s="1999" t="e">
        <f>#N/A</f>
        <v>#N/A</v>
      </c>
      <c r="BI280" s="1999" t="e">
        <f>#N/A</f>
        <v>#N/A</v>
      </c>
      <c r="BJ280" s="1999" t="e">
        <f t="shared" si="105"/>
        <v>#N/A</v>
      </c>
      <c r="BK280" s="1999" t="e">
        <f t="shared" si="105"/>
        <v>#N/A</v>
      </c>
      <c r="BL280" s="1999" t="e">
        <f>#N/A</f>
        <v>#N/A</v>
      </c>
      <c r="BM280" s="1999" t="e">
        <f>#N/A</f>
        <v>#N/A</v>
      </c>
      <c r="BN280" s="1999" t="e">
        <f>#N/A</f>
        <v>#N/A</v>
      </c>
      <c r="BO280" s="1999" t="e">
        <f t="shared" si="106"/>
        <v>#N/A</v>
      </c>
      <c r="BP280" s="1999" t="e">
        <f t="shared" si="106"/>
        <v>#N/A</v>
      </c>
      <c r="BQ280" s="1999" t="e">
        <f t="shared" si="106"/>
        <v>#N/A</v>
      </c>
      <c r="BR280" s="1999" t="e">
        <f t="shared" si="106"/>
        <v>#N/A</v>
      </c>
      <c r="BS280" s="2560"/>
      <c r="BT280" s="2560"/>
      <c r="BU280" s="2560"/>
      <c r="BV280" s="2560"/>
      <c r="BW280" s="2561"/>
      <c r="BX280" s="2561"/>
      <c r="BY280" s="2561"/>
      <c r="BZ280" s="2561"/>
      <c r="CA280" s="2562"/>
      <c r="CC280" s="1926"/>
      <c r="CD280" s="1927"/>
      <c r="CE280" s="1927"/>
      <c r="CF280" s="2225"/>
      <c r="CG280" s="2002"/>
    </row>
    <row r="281" spans="1:85" ht="15.75" customHeight="1">
      <c r="A281" s="2068"/>
      <c r="B281" s="2004"/>
      <c r="C281" s="2541"/>
      <c r="D281" s="2251"/>
      <c r="E281" s="2252"/>
      <c r="F281" s="1891"/>
      <c r="G281" s="1892"/>
      <c r="H281" s="2070"/>
      <c r="I281" s="2226"/>
      <c r="J281" s="2227"/>
      <c r="K281" s="2227"/>
      <c r="L281" s="2227"/>
      <c r="M281" s="2227"/>
      <c r="N281" s="1685"/>
      <c r="O281" s="1898"/>
      <c r="P281" s="1918"/>
      <c r="Q281" s="2073"/>
      <c r="R281" s="1901"/>
      <c r="S281" s="1901"/>
      <c r="T281" s="1902"/>
      <c r="U281" s="1802"/>
      <c r="V281" s="2234">
        <v>5</v>
      </c>
      <c r="W281" s="2502"/>
      <c r="X281" s="2552"/>
      <c r="Y281" s="2552"/>
      <c r="Z281" s="1891"/>
      <c r="AA281" s="1908"/>
      <c r="AB281" s="1908"/>
      <c r="AC281" s="1908"/>
      <c r="AD281" s="1909"/>
      <c r="AE281" s="1885"/>
      <c r="AF281" s="1932"/>
      <c r="AG281" s="1934"/>
      <c r="AH281" s="1934"/>
      <c r="AI281" s="1934"/>
      <c r="AJ281" s="1935"/>
      <c r="AK281" s="1914"/>
      <c r="AL281" s="1915"/>
      <c r="AM281" s="1915"/>
      <c r="AN281" s="1916"/>
      <c r="AO281" s="1783"/>
      <c r="AP281" s="1917"/>
      <c r="AQ281" s="1918"/>
      <c r="AR281" s="1859"/>
      <c r="AS281" s="1995" t="e">
        <f>#N/A</f>
        <v>#N/A</v>
      </c>
      <c r="AT281" s="1996" t="e">
        <f>#N/A</f>
        <v>#N/A</v>
      </c>
      <c r="AU281" s="1996" t="e">
        <f>#N/A</f>
        <v>#N/A</v>
      </c>
      <c r="AV281" s="1996" t="e">
        <f>#N/A</f>
        <v>#N/A</v>
      </c>
      <c r="AW281" s="2224" t="e">
        <f t="shared" si="49"/>
        <v>#DIV/0!</v>
      </c>
      <c r="AX281" s="2224" t="e">
        <f t="shared" si="50"/>
        <v>#DIV/0!</v>
      </c>
      <c r="AY281" s="2224" t="e">
        <f t="shared" si="51"/>
        <v>#DIV/0!</v>
      </c>
      <c r="AZ281" s="2224" t="e">
        <f>#N/A</f>
        <v>#N/A</v>
      </c>
      <c r="BA281" s="1999" t="e">
        <f>#N/A</f>
        <v>#N/A</v>
      </c>
      <c r="BB281" s="1999" t="e">
        <f>#N/A</f>
        <v>#N/A</v>
      </c>
      <c r="BC281" s="1999" t="e">
        <f>#N/A</f>
        <v>#N/A</v>
      </c>
      <c r="BD281" s="1999" t="e">
        <f>#N/A</f>
        <v>#N/A</v>
      </c>
      <c r="BE281" s="1923">
        <v>0.2</v>
      </c>
      <c r="BF281" s="1923">
        <v>0.8</v>
      </c>
      <c r="BG281" s="1999" t="e">
        <f>#N/A</f>
        <v>#N/A</v>
      </c>
      <c r="BH281" s="1999" t="e">
        <f>#N/A</f>
        <v>#N/A</v>
      </c>
      <c r="BI281" s="1999" t="e">
        <f>#N/A</f>
        <v>#N/A</v>
      </c>
      <c r="BJ281" s="1999" t="e">
        <f t="shared" si="105"/>
        <v>#N/A</v>
      </c>
      <c r="BK281" s="1999" t="e">
        <f t="shared" si="105"/>
        <v>#N/A</v>
      </c>
      <c r="BL281" s="1999" t="e">
        <f>#N/A</f>
        <v>#N/A</v>
      </c>
      <c r="BM281" s="1999" t="e">
        <f>#N/A</f>
        <v>#N/A</v>
      </c>
      <c r="BN281" s="1999" t="e">
        <f>#N/A</f>
        <v>#N/A</v>
      </c>
      <c r="BO281" s="1999" t="e">
        <f t="shared" si="106"/>
        <v>#N/A</v>
      </c>
      <c r="BP281" s="1999" t="e">
        <f t="shared" si="106"/>
        <v>#N/A</v>
      </c>
      <c r="BQ281" s="1999" t="e">
        <f t="shared" si="106"/>
        <v>#N/A</v>
      </c>
      <c r="BR281" s="1999" t="e">
        <f t="shared" si="106"/>
        <v>#N/A</v>
      </c>
      <c r="BS281" s="2560"/>
      <c r="BT281" s="2560"/>
      <c r="BU281" s="2560"/>
      <c r="BV281" s="2560"/>
      <c r="BW281" s="2561"/>
      <c r="BX281" s="2561"/>
      <c r="BY281" s="2561"/>
      <c r="BZ281" s="2561"/>
      <c r="CA281" s="2562"/>
      <c r="CC281" s="1926"/>
      <c r="CD281" s="1927"/>
      <c r="CE281" s="1927"/>
      <c r="CF281" s="2225"/>
      <c r="CG281" s="2002"/>
    </row>
    <row r="282" spans="1:85" ht="15.75" customHeight="1">
      <c r="A282" s="2068"/>
      <c r="B282" s="2004"/>
      <c r="C282" s="2541"/>
      <c r="D282" s="2251"/>
      <c r="E282" s="2252"/>
      <c r="F282" s="1891"/>
      <c r="G282" s="1892"/>
      <c r="H282" s="2070"/>
      <c r="I282" s="2226"/>
      <c r="J282" s="2227"/>
      <c r="K282" s="2227"/>
      <c r="L282" s="2227"/>
      <c r="M282" s="2227"/>
      <c r="N282" s="1685"/>
      <c r="O282" s="1898"/>
      <c r="P282" s="1918"/>
      <c r="Q282" s="2073"/>
      <c r="R282" s="1901"/>
      <c r="S282" s="1901"/>
      <c r="T282" s="1902"/>
      <c r="U282" s="1802"/>
      <c r="V282" s="2234">
        <v>6</v>
      </c>
      <c r="W282" s="2502"/>
      <c r="X282" s="2552"/>
      <c r="Y282" s="2552"/>
      <c r="Z282" s="1891"/>
      <c r="AA282" s="1908"/>
      <c r="AB282" s="1908"/>
      <c r="AC282" s="1908"/>
      <c r="AD282" s="1909"/>
      <c r="AE282" s="1885"/>
      <c r="AF282" s="1932"/>
      <c r="AG282" s="1934"/>
      <c r="AH282" s="1934"/>
      <c r="AI282" s="1934"/>
      <c r="AJ282" s="1935"/>
      <c r="AK282" s="1914"/>
      <c r="AL282" s="1915"/>
      <c r="AM282" s="1915"/>
      <c r="AN282" s="1916"/>
      <c r="AO282" s="1783"/>
      <c r="AP282" s="1917"/>
      <c r="AQ282" s="1918"/>
      <c r="AR282" s="1859"/>
      <c r="AS282" s="1995" t="e">
        <f>#N/A</f>
        <v>#N/A</v>
      </c>
      <c r="AT282" s="1996" t="e">
        <f>#N/A</f>
        <v>#N/A</v>
      </c>
      <c r="AU282" s="1996" t="e">
        <f>#N/A</f>
        <v>#N/A</v>
      </c>
      <c r="AV282" s="1996" t="e">
        <f>#N/A</f>
        <v>#N/A</v>
      </c>
      <c r="AW282" s="2224" t="e">
        <f t="shared" si="49"/>
        <v>#DIV/0!</v>
      </c>
      <c r="AX282" s="2224" t="e">
        <f t="shared" si="50"/>
        <v>#DIV/0!</v>
      </c>
      <c r="AY282" s="2224" t="e">
        <f t="shared" si="51"/>
        <v>#DIV/0!</v>
      </c>
      <c r="AZ282" s="2224" t="e">
        <f>#N/A</f>
        <v>#N/A</v>
      </c>
      <c r="BA282" s="1999" t="e">
        <f>#N/A</f>
        <v>#N/A</v>
      </c>
      <c r="BB282" s="1999" t="e">
        <f>#N/A</f>
        <v>#N/A</v>
      </c>
      <c r="BC282" s="1999" t="e">
        <f>#N/A</f>
        <v>#N/A</v>
      </c>
      <c r="BD282" s="1999" t="e">
        <f>#N/A</f>
        <v>#N/A</v>
      </c>
      <c r="BE282" s="1923">
        <v>0.2</v>
      </c>
      <c r="BF282" s="1923">
        <v>0.8</v>
      </c>
      <c r="BG282" s="1999" t="e">
        <f>#N/A</f>
        <v>#N/A</v>
      </c>
      <c r="BH282" s="1999" t="e">
        <f>#N/A</f>
        <v>#N/A</v>
      </c>
      <c r="BI282" s="1999" t="e">
        <f>#N/A</f>
        <v>#N/A</v>
      </c>
      <c r="BJ282" s="1999" t="e">
        <f t="shared" si="105"/>
        <v>#N/A</v>
      </c>
      <c r="BK282" s="1999" t="e">
        <f t="shared" si="105"/>
        <v>#N/A</v>
      </c>
      <c r="BL282" s="1999" t="e">
        <f>#N/A</f>
        <v>#N/A</v>
      </c>
      <c r="BM282" s="1999" t="e">
        <f>#N/A</f>
        <v>#N/A</v>
      </c>
      <c r="BN282" s="1999" t="e">
        <f>#N/A</f>
        <v>#N/A</v>
      </c>
      <c r="BO282" s="1999" t="e">
        <f t="shared" si="106"/>
        <v>#N/A</v>
      </c>
      <c r="BP282" s="1999" t="e">
        <f t="shared" si="106"/>
        <v>#N/A</v>
      </c>
      <c r="BQ282" s="1999" t="e">
        <f t="shared" si="106"/>
        <v>#N/A</v>
      </c>
      <c r="BR282" s="1999" t="e">
        <f t="shared" si="106"/>
        <v>#N/A</v>
      </c>
      <c r="BS282" s="2560"/>
      <c r="BT282" s="2560"/>
      <c r="BU282" s="2560"/>
      <c r="BV282" s="2560"/>
      <c r="BW282" s="2561"/>
      <c r="BX282" s="2561"/>
      <c r="BY282" s="2561"/>
      <c r="BZ282" s="2561"/>
      <c r="CA282" s="2562"/>
      <c r="CC282" s="1926"/>
      <c r="CD282" s="1927"/>
      <c r="CE282" s="1927"/>
      <c r="CF282" s="2225"/>
      <c r="CG282" s="2002"/>
    </row>
    <row r="283" spans="1:85" ht="15.75" customHeight="1">
      <c r="A283" s="2068"/>
      <c r="B283" s="2004"/>
      <c r="C283" s="2541"/>
      <c r="D283" s="2251"/>
      <c r="E283" s="2252"/>
      <c r="F283" s="1891"/>
      <c r="G283" s="1892"/>
      <c r="H283" s="2070"/>
      <c r="I283" s="2226"/>
      <c r="J283" s="2227"/>
      <c r="K283" s="2227"/>
      <c r="L283" s="2227"/>
      <c r="M283" s="2227"/>
      <c r="N283" s="1685"/>
      <c r="O283" s="1898"/>
      <c r="P283" s="1918"/>
      <c r="Q283" s="2073"/>
      <c r="R283" s="1901"/>
      <c r="S283" s="1901"/>
      <c r="T283" s="1902"/>
      <c r="U283" s="1802"/>
      <c r="V283" s="2234">
        <v>7</v>
      </c>
      <c r="W283" s="2502"/>
      <c r="X283" s="2552"/>
      <c r="Y283" s="2552"/>
      <c r="Z283" s="1891"/>
      <c r="AA283" s="1908"/>
      <c r="AB283" s="1908"/>
      <c r="AC283" s="1908"/>
      <c r="AD283" s="1909"/>
      <c r="AE283" s="1885"/>
      <c r="AF283" s="1932"/>
      <c r="AG283" s="1934"/>
      <c r="AH283" s="1934"/>
      <c r="AI283" s="1934"/>
      <c r="AJ283" s="1935"/>
      <c r="AK283" s="1914"/>
      <c r="AL283" s="1915"/>
      <c r="AM283" s="1915"/>
      <c r="AN283" s="1916"/>
      <c r="AO283" s="1783"/>
      <c r="AP283" s="1917"/>
      <c r="AQ283" s="1918"/>
      <c r="AR283" s="1859"/>
      <c r="AS283" s="1995" t="e">
        <f>#N/A</f>
        <v>#N/A</v>
      </c>
      <c r="AT283" s="1996" t="e">
        <f>#N/A</f>
        <v>#N/A</v>
      </c>
      <c r="AU283" s="1996" t="e">
        <f>#N/A</f>
        <v>#N/A</v>
      </c>
      <c r="AV283" s="1996" t="e">
        <f>#N/A</f>
        <v>#N/A</v>
      </c>
      <c r="AW283" s="2224" t="e">
        <f t="shared" si="49"/>
        <v>#DIV/0!</v>
      </c>
      <c r="AX283" s="2224" t="e">
        <f t="shared" si="50"/>
        <v>#DIV/0!</v>
      </c>
      <c r="AY283" s="2224" t="e">
        <f t="shared" si="51"/>
        <v>#DIV/0!</v>
      </c>
      <c r="AZ283" s="2224" t="e">
        <f>#N/A</f>
        <v>#N/A</v>
      </c>
      <c r="BA283" s="1999" t="e">
        <f>#N/A</f>
        <v>#N/A</v>
      </c>
      <c r="BB283" s="1999" t="e">
        <f>#N/A</f>
        <v>#N/A</v>
      </c>
      <c r="BC283" s="1999" t="e">
        <f>#N/A</f>
        <v>#N/A</v>
      </c>
      <c r="BD283" s="1999" t="e">
        <f>#N/A</f>
        <v>#N/A</v>
      </c>
      <c r="BE283" s="1923">
        <v>0.2</v>
      </c>
      <c r="BF283" s="1923">
        <v>0.8</v>
      </c>
      <c r="BG283" s="1999" t="e">
        <f>#N/A</f>
        <v>#N/A</v>
      </c>
      <c r="BH283" s="1999" t="e">
        <f>#N/A</f>
        <v>#N/A</v>
      </c>
      <c r="BI283" s="1999" t="e">
        <f>#N/A</f>
        <v>#N/A</v>
      </c>
      <c r="BJ283" s="1999" t="e">
        <f t="shared" si="105"/>
        <v>#N/A</v>
      </c>
      <c r="BK283" s="1999" t="e">
        <f t="shared" si="105"/>
        <v>#N/A</v>
      </c>
      <c r="BL283" s="1999" t="e">
        <f>#N/A</f>
        <v>#N/A</v>
      </c>
      <c r="BM283" s="1999" t="e">
        <f>#N/A</f>
        <v>#N/A</v>
      </c>
      <c r="BN283" s="1999" t="e">
        <f>#N/A</f>
        <v>#N/A</v>
      </c>
      <c r="BO283" s="1999" t="e">
        <f t="shared" si="106"/>
        <v>#N/A</v>
      </c>
      <c r="BP283" s="1999" t="e">
        <f t="shared" si="106"/>
        <v>#N/A</v>
      </c>
      <c r="BQ283" s="1999" t="e">
        <f t="shared" si="106"/>
        <v>#N/A</v>
      </c>
      <c r="BR283" s="1999" t="e">
        <f t="shared" si="106"/>
        <v>#N/A</v>
      </c>
      <c r="BS283" s="2560"/>
      <c r="BT283" s="2560"/>
      <c r="BU283" s="2560"/>
      <c r="BV283" s="2560"/>
      <c r="BW283" s="2561"/>
      <c r="BX283" s="2561"/>
      <c r="BY283" s="2561"/>
      <c r="BZ283" s="2561"/>
      <c r="CA283" s="2562"/>
      <c r="CC283" s="1926"/>
      <c r="CD283" s="1927"/>
      <c r="CE283" s="1927"/>
      <c r="CF283" s="2225"/>
      <c r="CG283" s="2002"/>
    </row>
    <row r="284" spans="1:85" ht="15.75" customHeight="1">
      <c r="A284" s="2068"/>
      <c r="B284" s="2004"/>
      <c r="C284" s="2541"/>
      <c r="D284" s="2251"/>
      <c r="E284" s="2252"/>
      <c r="F284" s="1891"/>
      <c r="G284" s="1892"/>
      <c r="H284" s="2070"/>
      <c r="I284" s="2226"/>
      <c r="J284" s="2227"/>
      <c r="K284" s="2227"/>
      <c r="L284" s="2227"/>
      <c r="M284" s="2227"/>
      <c r="N284" s="1685"/>
      <c r="O284" s="1898"/>
      <c r="P284" s="1918"/>
      <c r="Q284" s="2073"/>
      <c r="R284" s="1901"/>
      <c r="S284" s="1901"/>
      <c r="T284" s="1902"/>
      <c r="U284" s="1802"/>
      <c r="V284" s="2234">
        <v>8</v>
      </c>
      <c r="W284" s="2502"/>
      <c r="X284" s="2552"/>
      <c r="Y284" s="2552"/>
      <c r="Z284" s="1891"/>
      <c r="AA284" s="1908"/>
      <c r="AB284" s="1908"/>
      <c r="AC284" s="1908"/>
      <c r="AD284" s="1909"/>
      <c r="AE284" s="1885"/>
      <c r="AF284" s="1932"/>
      <c r="AG284" s="1934"/>
      <c r="AH284" s="1934"/>
      <c r="AI284" s="1934"/>
      <c r="AJ284" s="1935"/>
      <c r="AK284" s="1914"/>
      <c r="AL284" s="1915"/>
      <c r="AM284" s="1915"/>
      <c r="AN284" s="1916"/>
      <c r="AO284" s="1783"/>
      <c r="AP284" s="1917"/>
      <c r="AQ284" s="1918"/>
      <c r="AR284" s="1859"/>
      <c r="AS284" s="1995" t="e">
        <f>#N/A</f>
        <v>#N/A</v>
      </c>
      <c r="AT284" s="1996" t="e">
        <f>#N/A</f>
        <v>#N/A</v>
      </c>
      <c r="AU284" s="1996" t="e">
        <f>#N/A</f>
        <v>#N/A</v>
      </c>
      <c r="AV284" s="1996" t="e">
        <f>#N/A</f>
        <v>#N/A</v>
      </c>
      <c r="AW284" s="2224" t="e">
        <f t="shared" si="49"/>
        <v>#DIV/0!</v>
      </c>
      <c r="AX284" s="2224" t="e">
        <f t="shared" si="50"/>
        <v>#DIV/0!</v>
      </c>
      <c r="AY284" s="2224" t="e">
        <f t="shared" si="51"/>
        <v>#DIV/0!</v>
      </c>
      <c r="AZ284" s="2224" t="e">
        <f>#N/A</f>
        <v>#N/A</v>
      </c>
      <c r="BA284" s="1999" t="e">
        <f>#N/A</f>
        <v>#N/A</v>
      </c>
      <c r="BB284" s="1999" t="e">
        <f>#N/A</f>
        <v>#N/A</v>
      </c>
      <c r="BC284" s="1999" t="e">
        <f>#N/A</f>
        <v>#N/A</v>
      </c>
      <c r="BD284" s="1999" t="e">
        <f>#N/A</f>
        <v>#N/A</v>
      </c>
      <c r="BE284" s="1923">
        <v>0.2</v>
      </c>
      <c r="BF284" s="1923">
        <v>0.8</v>
      </c>
      <c r="BG284" s="1999" t="e">
        <f>#N/A</f>
        <v>#N/A</v>
      </c>
      <c r="BH284" s="1999" t="e">
        <f>#N/A</f>
        <v>#N/A</v>
      </c>
      <c r="BI284" s="1999" t="e">
        <f>#N/A</f>
        <v>#N/A</v>
      </c>
      <c r="BJ284" s="1999" t="e">
        <f t="shared" si="105"/>
        <v>#N/A</v>
      </c>
      <c r="BK284" s="1999" t="e">
        <f t="shared" si="105"/>
        <v>#N/A</v>
      </c>
      <c r="BL284" s="1999" t="e">
        <f>#N/A</f>
        <v>#N/A</v>
      </c>
      <c r="BM284" s="1999" t="e">
        <f>#N/A</f>
        <v>#N/A</v>
      </c>
      <c r="BN284" s="1999" t="e">
        <f>#N/A</f>
        <v>#N/A</v>
      </c>
      <c r="BO284" s="1999" t="e">
        <f t="shared" si="106"/>
        <v>#N/A</v>
      </c>
      <c r="BP284" s="1999" t="e">
        <f t="shared" si="106"/>
        <v>#N/A</v>
      </c>
      <c r="BQ284" s="1999" t="e">
        <f t="shared" si="106"/>
        <v>#N/A</v>
      </c>
      <c r="BR284" s="1999" t="e">
        <f t="shared" si="106"/>
        <v>#N/A</v>
      </c>
      <c r="BS284" s="2560"/>
      <c r="BT284" s="2560"/>
      <c r="BU284" s="2560"/>
      <c r="BV284" s="2560"/>
      <c r="BW284" s="2561"/>
      <c r="BX284" s="2561"/>
      <c r="BY284" s="2561"/>
      <c r="BZ284" s="2561"/>
      <c r="CA284" s="2562"/>
      <c r="CC284" s="1926"/>
      <c r="CD284" s="1927"/>
      <c r="CE284" s="1927"/>
      <c r="CF284" s="2225"/>
      <c r="CG284" s="2002"/>
    </row>
    <row r="285" spans="1:85" ht="15.75" customHeight="1">
      <c r="A285" s="2068"/>
      <c r="B285" s="2004"/>
      <c r="C285" s="2541"/>
      <c r="D285" s="2251"/>
      <c r="E285" s="2252"/>
      <c r="F285" s="1891"/>
      <c r="G285" s="1892"/>
      <c r="H285" s="2070"/>
      <c r="I285" s="2226"/>
      <c r="J285" s="2227"/>
      <c r="K285" s="2227"/>
      <c r="L285" s="2227"/>
      <c r="M285" s="2227"/>
      <c r="N285" s="1685"/>
      <c r="O285" s="1898"/>
      <c r="P285" s="1918"/>
      <c r="Q285" s="2073"/>
      <c r="R285" s="1901"/>
      <c r="S285" s="1901"/>
      <c r="T285" s="1902"/>
      <c r="U285" s="1802"/>
      <c r="V285" s="2234">
        <v>9</v>
      </c>
      <c r="W285" s="2502"/>
      <c r="X285" s="2552"/>
      <c r="Y285" s="2552"/>
      <c r="Z285" s="1891"/>
      <c r="AA285" s="1908"/>
      <c r="AB285" s="1908"/>
      <c r="AC285" s="1908"/>
      <c r="AD285" s="1909"/>
      <c r="AE285" s="1885"/>
      <c r="AF285" s="1932"/>
      <c r="AG285" s="1934"/>
      <c r="AH285" s="1934"/>
      <c r="AI285" s="1934"/>
      <c r="AJ285" s="1935"/>
      <c r="AK285" s="1914"/>
      <c r="AL285" s="1915"/>
      <c r="AM285" s="1915"/>
      <c r="AN285" s="1916"/>
      <c r="AO285" s="1783"/>
      <c r="AP285" s="1917"/>
      <c r="AQ285" s="1918"/>
      <c r="AR285" s="1859"/>
      <c r="AS285" s="1995" t="e">
        <f>#N/A</f>
        <v>#N/A</v>
      </c>
      <c r="AT285" s="1996" t="e">
        <f>#N/A</f>
        <v>#N/A</v>
      </c>
      <c r="AU285" s="1996" t="e">
        <f>#N/A</f>
        <v>#N/A</v>
      </c>
      <c r="AV285" s="1996" t="e">
        <f>#N/A</f>
        <v>#N/A</v>
      </c>
      <c r="AW285" s="2224" t="e">
        <f t="shared" si="49"/>
        <v>#DIV/0!</v>
      </c>
      <c r="AX285" s="2224" t="e">
        <f t="shared" si="50"/>
        <v>#DIV/0!</v>
      </c>
      <c r="AY285" s="2224" t="e">
        <f t="shared" si="51"/>
        <v>#DIV/0!</v>
      </c>
      <c r="AZ285" s="2224" t="e">
        <f>#N/A</f>
        <v>#N/A</v>
      </c>
      <c r="BA285" s="1999" t="e">
        <f>#N/A</f>
        <v>#N/A</v>
      </c>
      <c r="BB285" s="1999" t="e">
        <f>#N/A</f>
        <v>#N/A</v>
      </c>
      <c r="BC285" s="1999" t="e">
        <f>#N/A</f>
        <v>#N/A</v>
      </c>
      <c r="BD285" s="1999" t="e">
        <f>#N/A</f>
        <v>#N/A</v>
      </c>
      <c r="BE285" s="1923">
        <v>0.2</v>
      </c>
      <c r="BF285" s="1923">
        <v>0.8</v>
      </c>
      <c r="BG285" s="1999" t="e">
        <f>#N/A</f>
        <v>#N/A</v>
      </c>
      <c r="BH285" s="1999" t="e">
        <f>#N/A</f>
        <v>#N/A</v>
      </c>
      <c r="BI285" s="1999" t="e">
        <f>#N/A</f>
        <v>#N/A</v>
      </c>
      <c r="BJ285" s="1999" t="e">
        <f t="shared" si="105"/>
        <v>#N/A</v>
      </c>
      <c r="BK285" s="1999" t="e">
        <f t="shared" si="105"/>
        <v>#N/A</v>
      </c>
      <c r="BL285" s="1999" t="e">
        <f>#N/A</f>
        <v>#N/A</v>
      </c>
      <c r="BM285" s="1999" t="e">
        <f>#N/A</f>
        <v>#N/A</v>
      </c>
      <c r="BN285" s="1999" t="e">
        <f>#N/A</f>
        <v>#N/A</v>
      </c>
      <c r="BO285" s="1999" t="e">
        <f t="shared" si="106"/>
        <v>#N/A</v>
      </c>
      <c r="BP285" s="1999" t="e">
        <f t="shared" si="106"/>
        <v>#N/A</v>
      </c>
      <c r="BQ285" s="1999" t="e">
        <f t="shared" si="106"/>
        <v>#N/A</v>
      </c>
      <c r="BR285" s="1999" t="e">
        <f t="shared" si="106"/>
        <v>#N/A</v>
      </c>
      <c r="BS285" s="2560"/>
      <c r="BT285" s="2560"/>
      <c r="BU285" s="2560"/>
      <c r="BV285" s="2560"/>
      <c r="BW285" s="2561"/>
      <c r="BX285" s="2561"/>
      <c r="BY285" s="2561"/>
      <c r="BZ285" s="2561"/>
      <c r="CA285" s="2562"/>
      <c r="CC285" s="1926"/>
      <c r="CD285" s="1927"/>
      <c r="CE285" s="1927"/>
      <c r="CF285" s="2225"/>
      <c r="CG285" s="2002"/>
    </row>
    <row r="286" spans="1:85" ht="15.75" customHeight="1" thickBot="1">
      <c r="A286" s="2528"/>
      <c r="B286" s="2543"/>
      <c r="C286" s="2544"/>
      <c r="D286" s="2571"/>
      <c r="E286" s="2572"/>
      <c r="F286" s="2352"/>
      <c r="G286" s="2353"/>
      <c r="H286" s="2391"/>
      <c r="I286" s="2392"/>
      <c r="J286" s="2393"/>
      <c r="K286" s="2393"/>
      <c r="L286" s="2393"/>
      <c r="M286" s="2393"/>
      <c r="N286" s="2394"/>
      <c r="O286" s="2359"/>
      <c r="P286" s="2360"/>
      <c r="Q286" s="2361"/>
      <c r="R286" s="2362"/>
      <c r="S286" s="2362"/>
      <c r="T286" s="2363"/>
      <c r="U286" s="1802"/>
      <c r="V286" s="2533">
        <v>10</v>
      </c>
      <c r="W286" s="2534"/>
      <c r="X286" s="2553"/>
      <c r="Y286" s="2553"/>
      <c r="Z286" s="2352"/>
      <c r="AA286" s="1951"/>
      <c r="AB286" s="1951"/>
      <c r="AC286" s="1951"/>
      <c r="AD286" s="1952"/>
      <c r="AE286" s="1885"/>
      <c r="AF286" s="2366"/>
      <c r="AG286" s="2368"/>
      <c r="AH286" s="2368"/>
      <c r="AI286" s="2368"/>
      <c r="AJ286" s="2369"/>
      <c r="AK286" s="2370"/>
      <c r="AL286" s="2371"/>
      <c r="AM286" s="2371"/>
      <c r="AN286" s="2372"/>
      <c r="AO286" s="1783"/>
      <c r="AP286" s="2373"/>
      <c r="AQ286" s="2360"/>
      <c r="AR286" s="1859"/>
      <c r="AS286" s="2573" t="e">
        <f>#N/A</f>
        <v>#N/A</v>
      </c>
      <c r="AT286" s="2574" t="e">
        <f>#N/A</f>
        <v>#N/A</v>
      </c>
      <c r="AU286" s="2574" t="e">
        <f>#N/A</f>
        <v>#N/A</v>
      </c>
      <c r="AV286" s="2574" t="e">
        <f>#N/A</f>
        <v>#N/A</v>
      </c>
      <c r="AW286" s="2575" t="e">
        <f t="shared" si="49"/>
        <v>#DIV/0!</v>
      </c>
      <c r="AX286" s="2575" t="e">
        <f t="shared" si="50"/>
        <v>#DIV/0!</v>
      </c>
      <c r="AY286" s="2575" t="e">
        <f t="shared" si="51"/>
        <v>#DIV/0!</v>
      </c>
      <c r="AZ286" s="2575" t="e">
        <f>#N/A</f>
        <v>#N/A</v>
      </c>
      <c r="BA286" s="2576" t="e">
        <f>#N/A</f>
        <v>#N/A</v>
      </c>
      <c r="BB286" s="2576" t="e">
        <f>#N/A</f>
        <v>#N/A</v>
      </c>
      <c r="BC286" s="2576" t="e">
        <f>#N/A</f>
        <v>#N/A</v>
      </c>
      <c r="BD286" s="2576" t="e">
        <f>#N/A</f>
        <v>#N/A</v>
      </c>
      <c r="BE286" s="1965">
        <v>0.2</v>
      </c>
      <c r="BF286" s="1965">
        <v>0.8</v>
      </c>
      <c r="BG286" s="2576" t="e">
        <f>#N/A</f>
        <v>#N/A</v>
      </c>
      <c r="BH286" s="2576" t="e">
        <f>#N/A</f>
        <v>#N/A</v>
      </c>
      <c r="BI286" s="2576" t="e">
        <f>#N/A</f>
        <v>#N/A</v>
      </c>
      <c r="BJ286" s="2576" t="e">
        <f t="shared" si="105"/>
        <v>#N/A</v>
      </c>
      <c r="BK286" s="2576" t="e">
        <f t="shared" si="105"/>
        <v>#N/A</v>
      </c>
      <c r="BL286" s="2576" t="e">
        <f>#N/A</f>
        <v>#N/A</v>
      </c>
      <c r="BM286" s="2576" t="e">
        <f>#N/A</f>
        <v>#N/A</v>
      </c>
      <c r="BN286" s="2576" t="e">
        <f>#N/A</f>
        <v>#N/A</v>
      </c>
      <c r="BO286" s="2576" t="e">
        <f t="shared" si="106"/>
        <v>#N/A</v>
      </c>
      <c r="BP286" s="2576" t="e">
        <f t="shared" si="106"/>
        <v>#N/A</v>
      </c>
      <c r="BQ286" s="2576" t="e">
        <f t="shared" si="106"/>
        <v>#N/A</v>
      </c>
      <c r="BR286" s="2576" t="e">
        <f t="shared" si="106"/>
        <v>#N/A</v>
      </c>
      <c r="BS286" s="2564"/>
      <c r="BT286" s="2564"/>
      <c r="BU286" s="2564"/>
      <c r="BV286" s="2564"/>
      <c r="BW286" s="2565"/>
      <c r="BX286" s="2565"/>
      <c r="BY286" s="2565"/>
      <c r="BZ286" s="2565"/>
      <c r="CA286" s="2566"/>
      <c r="CC286" s="1967"/>
      <c r="CD286" s="1968"/>
      <c r="CE286" s="1968"/>
      <c r="CF286" s="2376"/>
      <c r="CG286" s="2377"/>
    </row>
    <row r="287" spans="1:85" ht="15.75" customHeight="1">
      <c r="A287" s="1829">
        <v>25</v>
      </c>
      <c r="B287" s="2537"/>
      <c r="C287" s="2538"/>
      <c r="D287" s="2245"/>
      <c r="E287" s="2246"/>
      <c r="F287" s="1833"/>
      <c r="G287" s="1872"/>
      <c r="H287" s="1835"/>
      <c r="I287" s="1836"/>
      <c r="J287" s="1837"/>
      <c r="K287" s="1837"/>
      <c r="L287" s="1837"/>
      <c r="M287" s="1837"/>
      <c r="N287" s="1839"/>
      <c r="O287" s="2378"/>
      <c r="P287" s="2539"/>
      <c r="Q287" s="1842"/>
      <c r="R287" s="1843"/>
      <c r="S287" s="1843"/>
      <c r="T287" s="1844"/>
      <c r="U287" s="1802"/>
      <c r="V287" s="2241">
        <v>1</v>
      </c>
      <c r="W287" s="2378"/>
      <c r="X287" s="2554"/>
      <c r="Y287" s="2554"/>
      <c r="Z287" s="1833"/>
      <c r="AA287" s="1849"/>
      <c r="AB287" s="1849"/>
      <c r="AC287" s="1849"/>
      <c r="AD287" s="1850"/>
      <c r="AE287" s="1885"/>
      <c r="AF287" s="1851"/>
      <c r="AG287" s="1887"/>
      <c r="AH287" s="1887"/>
      <c r="AI287" s="1887"/>
      <c r="AJ287" s="1853"/>
      <c r="AK287" s="1854"/>
      <c r="AL287" s="1855"/>
      <c r="AM287" s="1855"/>
      <c r="AN287" s="1856"/>
      <c r="AO287" s="1783"/>
      <c r="AP287" s="1857"/>
      <c r="AQ287" s="1858"/>
      <c r="AR287" s="1859"/>
      <c r="AS287" s="2567" t="e">
        <f>#N/A</f>
        <v>#N/A</v>
      </c>
      <c r="AT287" s="2568" t="e">
        <f>#N/A</f>
        <v>#N/A</v>
      </c>
      <c r="AU287" s="2568" t="e">
        <f>#N/A</f>
        <v>#N/A</v>
      </c>
      <c r="AV287" s="2568" t="e">
        <f>#N/A</f>
        <v>#N/A</v>
      </c>
      <c r="AW287" s="2569" t="e">
        <f t="shared" si="49"/>
        <v>#DIV/0!</v>
      </c>
      <c r="AX287" s="2569" t="e">
        <f t="shared" si="50"/>
        <v>#DIV/0!</v>
      </c>
      <c r="AY287" s="2569" t="e">
        <f t="shared" si="51"/>
        <v>#DIV/0!</v>
      </c>
      <c r="AZ287" s="2569" t="e">
        <f>#N/A</f>
        <v>#N/A</v>
      </c>
      <c r="BA287" s="2570" t="e">
        <f>#N/A</f>
        <v>#N/A</v>
      </c>
      <c r="BB287" s="2570" t="e">
        <f>#N/A</f>
        <v>#N/A</v>
      </c>
      <c r="BC287" s="2570" t="e">
        <f>#N/A</f>
        <v>#N/A</v>
      </c>
      <c r="BD287" s="2570" t="e">
        <f>#N/A</f>
        <v>#N/A</v>
      </c>
      <c r="BE287" s="1864">
        <v>0.2</v>
      </c>
      <c r="BF287" s="1864">
        <v>0.8</v>
      </c>
      <c r="BG287" s="2570" t="e">
        <f>#N/A</f>
        <v>#N/A</v>
      </c>
      <c r="BH287" s="2570" t="e">
        <f>#N/A</f>
        <v>#N/A</v>
      </c>
      <c r="BI287" s="2570" t="e">
        <f>#N/A</f>
        <v>#N/A</v>
      </c>
      <c r="BJ287" s="2570" t="e">
        <f t="shared" si="105"/>
        <v>#N/A</v>
      </c>
      <c r="BK287" s="2570" t="e">
        <f t="shared" si="105"/>
        <v>#N/A</v>
      </c>
      <c r="BL287" s="2570" t="e">
        <f>#N/A</f>
        <v>#N/A</v>
      </c>
      <c r="BM287" s="2570" t="e">
        <f>#N/A</f>
        <v>#N/A</v>
      </c>
      <c r="BN287" s="2570" t="e">
        <f>#N/A</f>
        <v>#N/A</v>
      </c>
      <c r="BO287" s="2570" t="e">
        <f t="shared" si="106"/>
        <v>#N/A</v>
      </c>
      <c r="BP287" s="2570" t="e">
        <f t="shared" si="106"/>
        <v>#N/A</v>
      </c>
      <c r="BQ287" s="2570" t="e">
        <f t="shared" si="106"/>
        <v>#N/A</v>
      </c>
      <c r="BR287" s="2570" t="e">
        <f t="shared" si="106"/>
        <v>#N/A</v>
      </c>
      <c r="BS287" s="2556" t="e">
        <f t="shared" ref="BS287:BV287" si="109">AVERAGEIF(BO287:BO296,"&lt;&gt;#¡DIV/0!")</f>
        <v>#N/A</v>
      </c>
      <c r="BT287" s="2556" t="e">
        <f t="shared" si="109"/>
        <v>#N/A</v>
      </c>
      <c r="BU287" s="2556" t="e">
        <f t="shared" si="109"/>
        <v>#N/A</v>
      </c>
      <c r="BV287" s="2556" t="e">
        <f t="shared" si="109"/>
        <v>#N/A</v>
      </c>
      <c r="BW287" s="2557" t="e">
        <f>+C287*BS287</f>
        <v>#N/A</v>
      </c>
      <c r="BX287" s="2557" t="e">
        <f>+C287*BT287</f>
        <v>#N/A</v>
      </c>
      <c r="BY287" s="2557" t="e">
        <f>+C287*BU287</f>
        <v>#N/A</v>
      </c>
      <c r="BZ287" s="2557" t="e">
        <f>+C287*BV287</f>
        <v>#N/A</v>
      </c>
      <c r="CA287" s="2558" t="e">
        <f>SUM(BW287:BZ296)</f>
        <v>#N/A</v>
      </c>
      <c r="CC287" s="1868" t="e">
        <f t="shared" ref="CC287:CF287" si="110">+Q287/$N$287</f>
        <v>#DIV/0!</v>
      </c>
      <c r="CD287" s="1869" t="e">
        <f t="shared" si="110"/>
        <v>#DIV/0!</v>
      </c>
      <c r="CE287" s="1869" t="e">
        <f t="shared" si="110"/>
        <v>#DIV/0!</v>
      </c>
      <c r="CF287" s="2348" t="e">
        <f t="shared" si="110"/>
        <v>#DIV/0!</v>
      </c>
      <c r="CG287" s="2349" t="e">
        <f>AVERAGE(CC287:CF296)</f>
        <v>#DIV/0!</v>
      </c>
    </row>
    <row r="288" spans="1:85" ht="15.75" customHeight="1">
      <c r="A288" s="2068"/>
      <c r="B288" s="2004"/>
      <c r="C288" s="2541"/>
      <c r="D288" s="2251"/>
      <c r="E288" s="2252"/>
      <c r="F288" s="1891"/>
      <c r="G288" s="1892"/>
      <c r="H288" s="2070"/>
      <c r="I288" s="2226"/>
      <c r="J288" s="2227"/>
      <c r="K288" s="2227"/>
      <c r="L288" s="2227"/>
      <c r="M288" s="2227"/>
      <c r="N288" s="1685"/>
      <c r="O288" s="1898"/>
      <c r="P288" s="1918"/>
      <c r="Q288" s="2073"/>
      <c r="R288" s="1901"/>
      <c r="S288" s="1901"/>
      <c r="T288" s="1902"/>
      <c r="U288" s="1802"/>
      <c r="V288" s="2234">
        <v>2</v>
      </c>
      <c r="W288" s="2502"/>
      <c r="X288" s="2552"/>
      <c r="Y288" s="2552"/>
      <c r="Z288" s="1891"/>
      <c r="AA288" s="1908"/>
      <c r="AB288" s="1908"/>
      <c r="AC288" s="1908"/>
      <c r="AD288" s="1909"/>
      <c r="AE288" s="1885"/>
      <c r="AF288" s="1932"/>
      <c r="AG288" s="1934"/>
      <c r="AH288" s="1934"/>
      <c r="AI288" s="1934"/>
      <c r="AJ288" s="1935"/>
      <c r="AK288" s="1914"/>
      <c r="AL288" s="1915"/>
      <c r="AM288" s="1915"/>
      <c r="AN288" s="1916"/>
      <c r="AO288" s="1783"/>
      <c r="AP288" s="1917"/>
      <c r="AQ288" s="1918"/>
      <c r="AR288" s="1859"/>
      <c r="AS288" s="1995" t="e">
        <f>#N/A</f>
        <v>#N/A</v>
      </c>
      <c r="AT288" s="1996" t="e">
        <f>#N/A</f>
        <v>#N/A</v>
      </c>
      <c r="AU288" s="1996" t="e">
        <f>#N/A</f>
        <v>#N/A</v>
      </c>
      <c r="AV288" s="1996" t="e">
        <f>#N/A</f>
        <v>#N/A</v>
      </c>
      <c r="AW288" s="2224" t="e">
        <f t="shared" si="49"/>
        <v>#DIV/0!</v>
      </c>
      <c r="AX288" s="2224" t="e">
        <f t="shared" si="50"/>
        <v>#DIV/0!</v>
      </c>
      <c r="AY288" s="2224" t="e">
        <f t="shared" si="51"/>
        <v>#DIV/0!</v>
      </c>
      <c r="AZ288" s="2224" t="e">
        <f>#N/A</f>
        <v>#N/A</v>
      </c>
      <c r="BA288" s="1999" t="e">
        <f>#N/A</f>
        <v>#N/A</v>
      </c>
      <c r="BB288" s="1999" t="e">
        <f>#N/A</f>
        <v>#N/A</v>
      </c>
      <c r="BC288" s="1999" t="e">
        <f>#N/A</f>
        <v>#N/A</v>
      </c>
      <c r="BD288" s="1999" t="e">
        <f>#N/A</f>
        <v>#N/A</v>
      </c>
      <c r="BE288" s="1923">
        <v>0.2</v>
      </c>
      <c r="BF288" s="1923">
        <v>0.8</v>
      </c>
      <c r="BG288" s="1999" t="e">
        <f>#N/A</f>
        <v>#N/A</v>
      </c>
      <c r="BH288" s="1999" t="e">
        <f>#N/A</f>
        <v>#N/A</v>
      </c>
      <c r="BI288" s="1999" t="e">
        <f>#N/A</f>
        <v>#N/A</v>
      </c>
      <c r="BJ288" s="1999" t="e">
        <f t="shared" ref="BJ288:BK303" si="111">+AZ288*BE288</f>
        <v>#N/A</v>
      </c>
      <c r="BK288" s="1999" t="e">
        <f t="shared" si="111"/>
        <v>#N/A</v>
      </c>
      <c r="BL288" s="1999" t="e">
        <f>#N/A</f>
        <v>#N/A</v>
      </c>
      <c r="BM288" s="1999" t="e">
        <f>#N/A</f>
        <v>#N/A</v>
      </c>
      <c r="BN288" s="1999" t="e">
        <f>#N/A</f>
        <v>#N/A</v>
      </c>
      <c r="BO288" s="1999" t="e">
        <f t="shared" ref="BO288:BR303" si="112">+BG288+BK288</f>
        <v>#N/A</v>
      </c>
      <c r="BP288" s="1999" t="e">
        <f t="shared" si="112"/>
        <v>#N/A</v>
      </c>
      <c r="BQ288" s="1999" t="e">
        <f t="shared" si="112"/>
        <v>#N/A</v>
      </c>
      <c r="BR288" s="1999" t="e">
        <f t="shared" si="112"/>
        <v>#N/A</v>
      </c>
      <c r="BS288" s="2560"/>
      <c r="BT288" s="2560"/>
      <c r="BU288" s="2560"/>
      <c r="BV288" s="2560"/>
      <c r="BW288" s="2561"/>
      <c r="BX288" s="2561"/>
      <c r="BY288" s="2561"/>
      <c r="BZ288" s="2561"/>
      <c r="CA288" s="2562"/>
      <c r="CC288" s="1926"/>
      <c r="CD288" s="1927"/>
      <c r="CE288" s="1927"/>
      <c r="CF288" s="2225"/>
      <c r="CG288" s="2002"/>
    </row>
    <row r="289" spans="1:85" ht="15.75" customHeight="1">
      <c r="A289" s="2068"/>
      <c r="B289" s="2004"/>
      <c r="C289" s="2541"/>
      <c r="D289" s="2251"/>
      <c r="E289" s="2252"/>
      <c r="F289" s="1891"/>
      <c r="G289" s="1892"/>
      <c r="H289" s="2070"/>
      <c r="I289" s="2226"/>
      <c r="J289" s="2227"/>
      <c r="K289" s="2227"/>
      <c r="L289" s="2227"/>
      <c r="M289" s="2227"/>
      <c r="N289" s="1685"/>
      <c r="O289" s="1898"/>
      <c r="P289" s="1918"/>
      <c r="Q289" s="2073"/>
      <c r="R289" s="1901"/>
      <c r="S289" s="1901"/>
      <c r="T289" s="1902"/>
      <c r="U289" s="1802"/>
      <c r="V289" s="2234">
        <v>3</v>
      </c>
      <c r="W289" s="2502"/>
      <c r="X289" s="2552"/>
      <c r="Y289" s="2552"/>
      <c r="Z289" s="1891"/>
      <c r="AA289" s="1908"/>
      <c r="AB289" s="1908"/>
      <c r="AC289" s="1908"/>
      <c r="AD289" s="1909"/>
      <c r="AE289" s="1885"/>
      <c r="AF289" s="1932"/>
      <c r="AG289" s="1934"/>
      <c r="AH289" s="1934"/>
      <c r="AI289" s="1934"/>
      <c r="AJ289" s="1935"/>
      <c r="AK289" s="1914"/>
      <c r="AL289" s="1915"/>
      <c r="AM289" s="1915"/>
      <c r="AN289" s="1916"/>
      <c r="AO289" s="1783"/>
      <c r="AP289" s="1917"/>
      <c r="AQ289" s="1918"/>
      <c r="AR289" s="1859"/>
      <c r="AS289" s="1995" t="e">
        <f>#N/A</f>
        <v>#N/A</v>
      </c>
      <c r="AT289" s="1996" t="e">
        <f>#N/A</f>
        <v>#N/A</v>
      </c>
      <c r="AU289" s="1996" t="e">
        <f>#N/A</f>
        <v>#N/A</v>
      </c>
      <c r="AV289" s="1996" t="e">
        <f>#N/A</f>
        <v>#N/A</v>
      </c>
      <c r="AW289" s="2224" t="e">
        <f t="shared" si="49"/>
        <v>#DIV/0!</v>
      </c>
      <c r="AX289" s="2224" t="e">
        <f t="shared" si="50"/>
        <v>#DIV/0!</v>
      </c>
      <c r="AY289" s="2224" t="e">
        <f t="shared" si="51"/>
        <v>#DIV/0!</v>
      </c>
      <c r="AZ289" s="2224" t="e">
        <f>#N/A</f>
        <v>#N/A</v>
      </c>
      <c r="BA289" s="1999" t="e">
        <f>#N/A</f>
        <v>#N/A</v>
      </c>
      <c r="BB289" s="1999" t="e">
        <f>#N/A</f>
        <v>#N/A</v>
      </c>
      <c r="BC289" s="1999" t="e">
        <f>#N/A</f>
        <v>#N/A</v>
      </c>
      <c r="BD289" s="1999" t="e">
        <f>#N/A</f>
        <v>#N/A</v>
      </c>
      <c r="BE289" s="1923">
        <v>0.2</v>
      </c>
      <c r="BF289" s="1923">
        <v>0.8</v>
      </c>
      <c r="BG289" s="1999" t="e">
        <f>#N/A</f>
        <v>#N/A</v>
      </c>
      <c r="BH289" s="1999" t="e">
        <f>#N/A</f>
        <v>#N/A</v>
      </c>
      <c r="BI289" s="1999" t="e">
        <f>#N/A</f>
        <v>#N/A</v>
      </c>
      <c r="BJ289" s="1999" t="e">
        <f t="shared" si="111"/>
        <v>#N/A</v>
      </c>
      <c r="BK289" s="1999" t="e">
        <f t="shared" si="111"/>
        <v>#N/A</v>
      </c>
      <c r="BL289" s="1999" t="e">
        <f>#N/A</f>
        <v>#N/A</v>
      </c>
      <c r="BM289" s="1999" t="e">
        <f>#N/A</f>
        <v>#N/A</v>
      </c>
      <c r="BN289" s="1999" t="e">
        <f>#N/A</f>
        <v>#N/A</v>
      </c>
      <c r="BO289" s="1999" t="e">
        <f t="shared" si="112"/>
        <v>#N/A</v>
      </c>
      <c r="BP289" s="1999" t="e">
        <f t="shared" si="112"/>
        <v>#N/A</v>
      </c>
      <c r="BQ289" s="1999" t="e">
        <f t="shared" si="112"/>
        <v>#N/A</v>
      </c>
      <c r="BR289" s="1999" t="e">
        <f t="shared" si="112"/>
        <v>#N/A</v>
      </c>
      <c r="BS289" s="2560"/>
      <c r="BT289" s="2560"/>
      <c r="BU289" s="2560"/>
      <c r="BV289" s="2560"/>
      <c r="BW289" s="2561"/>
      <c r="BX289" s="2561"/>
      <c r="BY289" s="2561"/>
      <c r="BZ289" s="2561"/>
      <c r="CA289" s="2562"/>
      <c r="CC289" s="1926"/>
      <c r="CD289" s="1927"/>
      <c r="CE289" s="1927"/>
      <c r="CF289" s="2225"/>
      <c r="CG289" s="2002"/>
    </row>
    <row r="290" spans="1:85" ht="15.75" customHeight="1">
      <c r="A290" s="2068"/>
      <c r="B290" s="2004"/>
      <c r="C290" s="2541"/>
      <c r="D290" s="2251"/>
      <c r="E290" s="2252"/>
      <c r="F290" s="1891"/>
      <c r="G290" s="1892"/>
      <c r="H290" s="2070"/>
      <c r="I290" s="2226"/>
      <c r="J290" s="2227"/>
      <c r="K290" s="2227"/>
      <c r="L290" s="2227"/>
      <c r="M290" s="2227"/>
      <c r="N290" s="1685"/>
      <c r="O290" s="1898"/>
      <c r="P290" s="1918"/>
      <c r="Q290" s="2073"/>
      <c r="R290" s="1901"/>
      <c r="S290" s="1901"/>
      <c r="T290" s="1902"/>
      <c r="U290" s="1802"/>
      <c r="V290" s="2234">
        <v>4</v>
      </c>
      <c r="W290" s="2502"/>
      <c r="X290" s="2552"/>
      <c r="Y290" s="2552"/>
      <c r="Z290" s="1891"/>
      <c r="AA290" s="1908"/>
      <c r="AB290" s="1908"/>
      <c r="AC290" s="1908"/>
      <c r="AD290" s="1909"/>
      <c r="AE290" s="1885"/>
      <c r="AF290" s="1932"/>
      <c r="AG290" s="1934"/>
      <c r="AH290" s="1934"/>
      <c r="AI290" s="1934"/>
      <c r="AJ290" s="1935"/>
      <c r="AK290" s="1914"/>
      <c r="AL290" s="1915"/>
      <c r="AM290" s="1915"/>
      <c r="AN290" s="1916"/>
      <c r="AO290" s="1783"/>
      <c r="AP290" s="1917"/>
      <c r="AQ290" s="1918"/>
      <c r="AR290" s="1859"/>
      <c r="AS290" s="1995" t="e">
        <f>#N/A</f>
        <v>#N/A</v>
      </c>
      <c r="AT290" s="1996" t="e">
        <f>#N/A</f>
        <v>#N/A</v>
      </c>
      <c r="AU290" s="1996" t="e">
        <f>#N/A</f>
        <v>#N/A</v>
      </c>
      <c r="AV290" s="1996" t="e">
        <f>#N/A</f>
        <v>#N/A</v>
      </c>
      <c r="AW290" s="2224" t="e">
        <f t="shared" si="49"/>
        <v>#DIV/0!</v>
      </c>
      <c r="AX290" s="2224" t="e">
        <f t="shared" si="50"/>
        <v>#DIV/0!</v>
      </c>
      <c r="AY290" s="2224" t="e">
        <f t="shared" si="51"/>
        <v>#DIV/0!</v>
      </c>
      <c r="AZ290" s="2224" t="e">
        <f>#N/A</f>
        <v>#N/A</v>
      </c>
      <c r="BA290" s="1999" t="e">
        <f>#N/A</f>
        <v>#N/A</v>
      </c>
      <c r="BB290" s="1999" t="e">
        <f>#N/A</f>
        <v>#N/A</v>
      </c>
      <c r="BC290" s="1999" t="e">
        <f>#N/A</f>
        <v>#N/A</v>
      </c>
      <c r="BD290" s="1999" t="e">
        <f>#N/A</f>
        <v>#N/A</v>
      </c>
      <c r="BE290" s="1923">
        <v>0.2</v>
      </c>
      <c r="BF290" s="1923">
        <v>0.8</v>
      </c>
      <c r="BG290" s="1999" t="e">
        <f>#N/A</f>
        <v>#N/A</v>
      </c>
      <c r="BH290" s="1999" t="e">
        <f>#N/A</f>
        <v>#N/A</v>
      </c>
      <c r="BI290" s="1999" t="e">
        <f>#N/A</f>
        <v>#N/A</v>
      </c>
      <c r="BJ290" s="1999" t="e">
        <f t="shared" si="111"/>
        <v>#N/A</v>
      </c>
      <c r="BK290" s="1999" t="e">
        <f t="shared" si="111"/>
        <v>#N/A</v>
      </c>
      <c r="BL290" s="1999" t="e">
        <f>#N/A</f>
        <v>#N/A</v>
      </c>
      <c r="BM290" s="1999" t="e">
        <f>#N/A</f>
        <v>#N/A</v>
      </c>
      <c r="BN290" s="1999" t="e">
        <f>#N/A</f>
        <v>#N/A</v>
      </c>
      <c r="BO290" s="1999" t="e">
        <f t="shared" si="112"/>
        <v>#N/A</v>
      </c>
      <c r="BP290" s="1999" t="e">
        <f t="shared" si="112"/>
        <v>#N/A</v>
      </c>
      <c r="BQ290" s="1999" t="e">
        <f t="shared" si="112"/>
        <v>#N/A</v>
      </c>
      <c r="BR290" s="1999" t="e">
        <f t="shared" si="112"/>
        <v>#N/A</v>
      </c>
      <c r="BS290" s="2560"/>
      <c r="BT290" s="2560"/>
      <c r="BU290" s="2560"/>
      <c r="BV290" s="2560"/>
      <c r="BW290" s="2561"/>
      <c r="BX290" s="2561"/>
      <c r="BY290" s="2561"/>
      <c r="BZ290" s="2561"/>
      <c r="CA290" s="2562"/>
      <c r="CC290" s="1926"/>
      <c r="CD290" s="1927"/>
      <c r="CE290" s="1927"/>
      <c r="CF290" s="2225"/>
      <c r="CG290" s="2002"/>
    </row>
    <row r="291" spans="1:85" ht="15.75" customHeight="1">
      <c r="A291" s="2068"/>
      <c r="B291" s="2004"/>
      <c r="C291" s="2541"/>
      <c r="D291" s="2251"/>
      <c r="E291" s="2252"/>
      <c r="F291" s="1891"/>
      <c r="G291" s="1892"/>
      <c r="H291" s="2070"/>
      <c r="I291" s="2226"/>
      <c r="J291" s="2227"/>
      <c r="K291" s="2227"/>
      <c r="L291" s="2227"/>
      <c r="M291" s="2227"/>
      <c r="N291" s="1685"/>
      <c r="O291" s="1898"/>
      <c r="P291" s="1918"/>
      <c r="Q291" s="2073"/>
      <c r="R291" s="1901"/>
      <c r="S291" s="1901"/>
      <c r="T291" s="1902"/>
      <c r="U291" s="1802"/>
      <c r="V291" s="2234">
        <v>5</v>
      </c>
      <c r="W291" s="2502"/>
      <c r="X291" s="2552"/>
      <c r="Y291" s="2552"/>
      <c r="Z291" s="1891"/>
      <c r="AA291" s="1908"/>
      <c r="AB291" s="1908"/>
      <c r="AC291" s="1908"/>
      <c r="AD291" s="1909"/>
      <c r="AE291" s="1885"/>
      <c r="AF291" s="1932"/>
      <c r="AG291" s="1934"/>
      <c r="AH291" s="1934"/>
      <c r="AI291" s="1934"/>
      <c r="AJ291" s="1935"/>
      <c r="AK291" s="1914"/>
      <c r="AL291" s="1915"/>
      <c r="AM291" s="1915"/>
      <c r="AN291" s="1916"/>
      <c r="AO291" s="1783"/>
      <c r="AP291" s="1917"/>
      <c r="AQ291" s="1918"/>
      <c r="AR291" s="1859"/>
      <c r="AS291" s="1995" t="e">
        <f>#N/A</f>
        <v>#N/A</v>
      </c>
      <c r="AT291" s="1996" t="e">
        <f>#N/A</f>
        <v>#N/A</v>
      </c>
      <c r="AU291" s="1996" t="e">
        <f>#N/A</f>
        <v>#N/A</v>
      </c>
      <c r="AV291" s="1996" t="e">
        <f>#N/A</f>
        <v>#N/A</v>
      </c>
      <c r="AW291" s="2224" t="e">
        <f t="shared" si="49"/>
        <v>#DIV/0!</v>
      </c>
      <c r="AX291" s="2224" t="e">
        <f t="shared" si="50"/>
        <v>#DIV/0!</v>
      </c>
      <c r="AY291" s="2224" t="e">
        <f t="shared" si="51"/>
        <v>#DIV/0!</v>
      </c>
      <c r="AZ291" s="2224" t="e">
        <f>#N/A</f>
        <v>#N/A</v>
      </c>
      <c r="BA291" s="1999" t="e">
        <f>#N/A</f>
        <v>#N/A</v>
      </c>
      <c r="BB291" s="1999" t="e">
        <f>#N/A</f>
        <v>#N/A</v>
      </c>
      <c r="BC291" s="1999" t="e">
        <f>#N/A</f>
        <v>#N/A</v>
      </c>
      <c r="BD291" s="1999" t="e">
        <f>#N/A</f>
        <v>#N/A</v>
      </c>
      <c r="BE291" s="1923">
        <v>0.2</v>
      </c>
      <c r="BF291" s="1923">
        <v>0.8</v>
      </c>
      <c r="BG291" s="1999" t="e">
        <f>#N/A</f>
        <v>#N/A</v>
      </c>
      <c r="BH291" s="1999" t="e">
        <f>#N/A</f>
        <v>#N/A</v>
      </c>
      <c r="BI291" s="1999" t="e">
        <f>#N/A</f>
        <v>#N/A</v>
      </c>
      <c r="BJ291" s="1999" t="e">
        <f t="shared" si="111"/>
        <v>#N/A</v>
      </c>
      <c r="BK291" s="1999" t="e">
        <f t="shared" si="111"/>
        <v>#N/A</v>
      </c>
      <c r="BL291" s="1999" t="e">
        <f>#N/A</f>
        <v>#N/A</v>
      </c>
      <c r="BM291" s="1999" t="e">
        <f>#N/A</f>
        <v>#N/A</v>
      </c>
      <c r="BN291" s="1999" t="e">
        <f>#N/A</f>
        <v>#N/A</v>
      </c>
      <c r="BO291" s="1999" t="e">
        <f t="shared" si="112"/>
        <v>#N/A</v>
      </c>
      <c r="BP291" s="1999" t="e">
        <f t="shared" si="112"/>
        <v>#N/A</v>
      </c>
      <c r="BQ291" s="1999" t="e">
        <f t="shared" si="112"/>
        <v>#N/A</v>
      </c>
      <c r="BR291" s="1999" t="e">
        <f t="shared" si="112"/>
        <v>#N/A</v>
      </c>
      <c r="BS291" s="2560"/>
      <c r="BT291" s="2560"/>
      <c r="BU291" s="2560"/>
      <c r="BV291" s="2560"/>
      <c r="BW291" s="2561"/>
      <c r="BX291" s="2561"/>
      <c r="BY291" s="2561"/>
      <c r="BZ291" s="2561"/>
      <c r="CA291" s="2562"/>
      <c r="CC291" s="1926"/>
      <c r="CD291" s="1927"/>
      <c r="CE291" s="1927"/>
      <c r="CF291" s="2225"/>
      <c r="CG291" s="2002"/>
    </row>
    <row r="292" spans="1:85" ht="15.75" customHeight="1">
      <c r="A292" s="2068"/>
      <c r="B292" s="2004"/>
      <c r="C292" s="2541"/>
      <c r="D292" s="2251"/>
      <c r="E292" s="2252"/>
      <c r="F292" s="1891"/>
      <c r="G292" s="1892"/>
      <c r="H292" s="2070"/>
      <c r="I292" s="2226"/>
      <c r="J292" s="2227"/>
      <c r="K292" s="2227"/>
      <c r="L292" s="2227"/>
      <c r="M292" s="2227"/>
      <c r="N292" s="1685"/>
      <c r="O292" s="1898"/>
      <c r="P292" s="1918"/>
      <c r="Q292" s="2073"/>
      <c r="R292" s="1901"/>
      <c r="S292" s="1901"/>
      <c r="T292" s="1902"/>
      <c r="U292" s="1802"/>
      <c r="V292" s="2234">
        <v>6</v>
      </c>
      <c r="W292" s="2502"/>
      <c r="X292" s="2552"/>
      <c r="Y292" s="2552"/>
      <c r="Z292" s="1891"/>
      <c r="AA292" s="1908"/>
      <c r="AB292" s="1908"/>
      <c r="AC292" s="1908"/>
      <c r="AD292" s="1909"/>
      <c r="AE292" s="1885"/>
      <c r="AF292" s="1932"/>
      <c r="AG292" s="1934"/>
      <c r="AH292" s="1934"/>
      <c r="AI292" s="1934"/>
      <c r="AJ292" s="1935"/>
      <c r="AK292" s="1914"/>
      <c r="AL292" s="1915"/>
      <c r="AM292" s="1915"/>
      <c r="AN292" s="1916"/>
      <c r="AO292" s="1783"/>
      <c r="AP292" s="1917"/>
      <c r="AQ292" s="1918"/>
      <c r="AR292" s="1859"/>
      <c r="AS292" s="1995" t="e">
        <f>#N/A</f>
        <v>#N/A</v>
      </c>
      <c r="AT292" s="1996" t="e">
        <f>#N/A</f>
        <v>#N/A</v>
      </c>
      <c r="AU292" s="1996" t="e">
        <f>#N/A</f>
        <v>#N/A</v>
      </c>
      <c r="AV292" s="1996" t="e">
        <f>#N/A</f>
        <v>#N/A</v>
      </c>
      <c r="AW292" s="2224" t="e">
        <f t="shared" si="49"/>
        <v>#DIV/0!</v>
      </c>
      <c r="AX292" s="2224" t="e">
        <f t="shared" si="50"/>
        <v>#DIV/0!</v>
      </c>
      <c r="AY292" s="2224" t="e">
        <f t="shared" si="51"/>
        <v>#DIV/0!</v>
      </c>
      <c r="AZ292" s="2224" t="e">
        <f>#N/A</f>
        <v>#N/A</v>
      </c>
      <c r="BA292" s="1999" t="e">
        <f>#N/A</f>
        <v>#N/A</v>
      </c>
      <c r="BB292" s="1999" t="e">
        <f>#N/A</f>
        <v>#N/A</v>
      </c>
      <c r="BC292" s="1999" t="e">
        <f>#N/A</f>
        <v>#N/A</v>
      </c>
      <c r="BD292" s="1999" t="e">
        <f>#N/A</f>
        <v>#N/A</v>
      </c>
      <c r="BE292" s="1923">
        <v>0.2</v>
      </c>
      <c r="BF292" s="1923">
        <v>0.8</v>
      </c>
      <c r="BG292" s="1999" t="e">
        <f>#N/A</f>
        <v>#N/A</v>
      </c>
      <c r="BH292" s="1999" t="e">
        <f>#N/A</f>
        <v>#N/A</v>
      </c>
      <c r="BI292" s="1999" t="e">
        <f>#N/A</f>
        <v>#N/A</v>
      </c>
      <c r="BJ292" s="1999" t="e">
        <f t="shared" si="111"/>
        <v>#N/A</v>
      </c>
      <c r="BK292" s="1999" t="e">
        <f t="shared" si="111"/>
        <v>#N/A</v>
      </c>
      <c r="BL292" s="1999" t="e">
        <f>#N/A</f>
        <v>#N/A</v>
      </c>
      <c r="BM292" s="1999" t="e">
        <f>#N/A</f>
        <v>#N/A</v>
      </c>
      <c r="BN292" s="1999" t="e">
        <f>#N/A</f>
        <v>#N/A</v>
      </c>
      <c r="BO292" s="1999" t="e">
        <f t="shared" si="112"/>
        <v>#N/A</v>
      </c>
      <c r="BP292" s="1999" t="e">
        <f t="shared" si="112"/>
        <v>#N/A</v>
      </c>
      <c r="BQ292" s="1999" t="e">
        <f t="shared" si="112"/>
        <v>#N/A</v>
      </c>
      <c r="BR292" s="1999" t="e">
        <f t="shared" si="112"/>
        <v>#N/A</v>
      </c>
      <c r="BS292" s="2560"/>
      <c r="BT292" s="2560"/>
      <c r="BU292" s="2560"/>
      <c r="BV292" s="2560"/>
      <c r="BW292" s="2561"/>
      <c r="BX292" s="2561"/>
      <c r="BY292" s="2561"/>
      <c r="BZ292" s="2561"/>
      <c r="CA292" s="2562"/>
      <c r="CC292" s="1926"/>
      <c r="CD292" s="1927"/>
      <c r="CE292" s="1927"/>
      <c r="CF292" s="2225"/>
      <c r="CG292" s="2002"/>
    </row>
    <row r="293" spans="1:85" ht="15.75" customHeight="1">
      <c r="A293" s="2068"/>
      <c r="B293" s="2004"/>
      <c r="C293" s="2541"/>
      <c r="D293" s="2251"/>
      <c r="E293" s="2252"/>
      <c r="F293" s="1891"/>
      <c r="G293" s="1892"/>
      <c r="H293" s="2070"/>
      <c r="I293" s="2226"/>
      <c r="J293" s="2227"/>
      <c r="K293" s="2227"/>
      <c r="L293" s="2227"/>
      <c r="M293" s="2227"/>
      <c r="N293" s="1685"/>
      <c r="O293" s="1898"/>
      <c r="P293" s="1918"/>
      <c r="Q293" s="2073"/>
      <c r="R293" s="1901"/>
      <c r="S293" s="1901"/>
      <c r="T293" s="1902"/>
      <c r="U293" s="1802"/>
      <c r="V293" s="2234">
        <v>7</v>
      </c>
      <c r="W293" s="2502"/>
      <c r="X293" s="2552"/>
      <c r="Y293" s="2552"/>
      <c r="Z293" s="1891"/>
      <c r="AA293" s="1908"/>
      <c r="AB293" s="1908"/>
      <c r="AC293" s="1908"/>
      <c r="AD293" s="1909"/>
      <c r="AE293" s="1885"/>
      <c r="AF293" s="1932"/>
      <c r="AG293" s="1934"/>
      <c r="AH293" s="1934"/>
      <c r="AI293" s="1934"/>
      <c r="AJ293" s="1935"/>
      <c r="AK293" s="1914"/>
      <c r="AL293" s="1915"/>
      <c r="AM293" s="1915"/>
      <c r="AN293" s="1916"/>
      <c r="AO293" s="1783"/>
      <c r="AP293" s="1917"/>
      <c r="AQ293" s="1918"/>
      <c r="AR293" s="1859"/>
      <c r="AS293" s="1995" t="e">
        <f>#N/A</f>
        <v>#N/A</v>
      </c>
      <c r="AT293" s="1996" t="e">
        <f>#N/A</f>
        <v>#N/A</v>
      </c>
      <c r="AU293" s="1996" t="e">
        <f>#N/A</f>
        <v>#N/A</v>
      </c>
      <c r="AV293" s="1996" t="e">
        <f>#N/A</f>
        <v>#N/A</v>
      </c>
      <c r="AW293" s="2224" t="e">
        <f t="shared" si="49"/>
        <v>#DIV/0!</v>
      </c>
      <c r="AX293" s="2224" t="e">
        <f t="shared" si="50"/>
        <v>#DIV/0!</v>
      </c>
      <c r="AY293" s="2224" t="e">
        <f t="shared" si="51"/>
        <v>#DIV/0!</v>
      </c>
      <c r="AZ293" s="2224" t="e">
        <f>#N/A</f>
        <v>#N/A</v>
      </c>
      <c r="BA293" s="1999" t="e">
        <f>#N/A</f>
        <v>#N/A</v>
      </c>
      <c r="BB293" s="1999" t="e">
        <f>#N/A</f>
        <v>#N/A</v>
      </c>
      <c r="BC293" s="1999" t="e">
        <f>#N/A</f>
        <v>#N/A</v>
      </c>
      <c r="BD293" s="1999" t="e">
        <f>#N/A</f>
        <v>#N/A</v>
      </c>
      <c r="BE293" s="1923">
        <v>0.2</v>
      </c>
      <c r="BF293" s="1923">
        <v>0.8</v>
      </c>
      <c r="BG293" s="1999" t="e">
        <f>#N/A</f>
        <v>#N/A</v>
      </c>
      <c r="BH293" s="1999" t="e">
        <f>#N/A</f>
        <v>#N/A</v>
      </c>
      <c r="BI293" s="1999" t="e">
        <f>#N/A</f>
        <v>#N/A</v>
      </c>
      <c r="BJ293" s="1999" t="e">
        <f t="shared" si="111"/>
        <v>#N/A</v>
      </c>
      <c r="BK293" s="1999" t="e">
        <f t="shared" si="111"/>
        <v>#N/A</v>
      </c>
      <c r="BL293" s="1999" t="e">
        <f>#N/A</f>
        <v>#N/A</v>
      </c>
      <c r="BM293" s="1999" t="e">
        <f>#N/A</f>
        <v>#N/A</v>
      </c>
      <c r="BN293" s="1999" t="e">
        <f>#N/A</f>
        <v>#N/A</v>
      </c>
      <c r="BO293" s="1999" t="e">
        <f t="shared" si="112"/>
        <v>#N/A</v>
      </c>
      <c r="BP293" s="1999" t="e">
        <f t="shared" si="112"/>
        <v>#N/A</v>
      </c>
      <c r="BQ293" s="1999" t="e">
        <f t="shared" si="112"/>
        <v>#N/A</v>
      </c>
      <c r="BR293" s="1999" t="e">
        <f t="shared" si="112"/>
        <v>#N/A</v>
      </c>
      <c r="BS293" s="2560"/>
      <c r="BT293" s="2560"/>
      <c r="BU293" s="2560"/>
      <c r="BV293" s="2560"/>
      <c r="BW293" s="2561"/>
      <c r="BX293" s="2561"/>
      <c r="BY293" s="2561"/>
      <c r="BZ293" s="2561"/>
      <c r="CA293" s="2562"/>
      <c r="CC293" s="1926"/>
      <c r="CD293" s="1927"/>
      <c r="CE293" s="1927"/>
      <c r="CF293" s="2225"/>
      <c r="CG293" s="2002"/>
    </row>
    <row r="294" spans="1:85" ht="15.75" customHeight="1">
      <c r="A294" s="2068"/>
      <c r="B294" s="2004"/>
      <c r="C294" s="2541"/>
      <c r="D294" s="2251"/>
      <c r="E294" s="2252"/>
      <c r="F294" s="1891"/>
      <c r="G294" s="1892"/>
      <c r="H294" s="2070"/>
      <c r="I294" s="2226"/>
      <c r="J294" s="2227"/>
      <c r="K294" s="2227"/>
      <c r="L294" s="2227"/>
      <c r="M294" s="2227"/>
      <c r="N294" s="1685"/>
      <c r="O294" s="1898"/>
      <c r="P294" s="1918"/>
      <c r="Q294" s="2073"/>
      <c r="R294" s="1901"/>
      <c r="S294" s="1901"/>
      <c r="T294" s="1902"/>
      <c r="U294" s="1802"/>
      <c r="V294" s="2234">
        <v>8</v>
      </c>
      <c r="W294" s="2502"/>
      <c r="X294" s="2552"/>
      <c r="Y294" s="2552"/>
      <c r="Z294" s="1891"/>
      <c r="AA294" s="1908"/>
      <c r="AB294" s="1908"/>
      <c r="AC294" s="1908"/>
      <c r="AD294" s="1909"/>
      <c r="AE294" s="1885"/>
      <c r="AF294" s="1932"/>
      <c r="AG294" s="1934"/>
      <c r="AH294" s="1934"/>
      <c r="AI294" s="1934"/>
      <c r="AJ294" s="1935"/>
      <c r="AK294" s="1914"/>
      <c r="AL294" s="1915"/>
      <c r="AM294" s="1915"/>
      <c r="AN294" s="1916"/>
      <c r="AO294" s="1783"/>
      <c r="AP294" s="1917"/>
      <c r="AQ294" s="1918"/>
      <c r="AR294" s="1859"/>
      <c r="AS294" s="1995" t="e">
        <f>#N/A</f>
        <v>#N/A</v>
      </c>
      <c r="AT294" s="1996" t="e">
        <f>#N/A</f>
        <v>#N/A</v>
      </c>
      <c r="AU294" s="1996" t="e">
        <f>#N/A</f>
        <v>#N/A</v>
      </c>
      <c r="AV294" s="1996" t="e">
        <f>#N/A</f>
        <v>#N/A</v>
      </c>
      <c r="AW294" s="2224" t="e">
        <f t="shared" si="49"/>
        <v>#DIV/0!</v>
      </c>
      <c r="AX294" s="2224" t="e">
        <f t="shared" si="50"/>
        <v>#DIV/0!</v>
      </c>
      <c r="AY294" s="2224" t="e">
        <f t="shared" si="51"/>
        <v>#DIV/0!</v>
      </c>
      <c r="AZ294" s="2224" t="e">
        <f>#N/A</f>
        <v>#N/A</v>
      </c>
      <c r="BA294" s="1999" t="e">
        <f>#N/A</f>
        <v>#N/A</v>
      </c>
      <c r="BB294" s="1999" t="e">
        <f>#N/A</f>
        <v>#N/A</v>
      </c>
      <c r="BC294" s="1999" t="e">
        <f>#N/A</f>
        <v>#N/A</v>
      </c>
      <c r="BD294" s="1999" t="e">
        <f>#N/A</f>
        <v>#N/A</v>
      </c>
      <c r="BE294" s="1923">
        <v>0.2</v>
      </c>
      <c r="BF294" s="1923">
        <v>0.8</v>
      </c>
      <c r="BG294" s="1999" t="e">
        <f>#N/A</f>
        <v>#N/A</v>
      </c>
      <c r="BH294" s="1999" t="e">
        <f>#N/A</f>
        <v>#N/A</v>
      </c>
      <c r="BI294" s="1999" t="e">
        <f>#N/A</f>
        <v>#N/A</v>
      </c>
      <c r="BJ294" s="1999" t="e">
        <f t="shared" si="111"/>
        <v>#N/A</v>
      </c>
      <c r="BK294" s="1999" t="e">
        <f t="shared" si="111"/>
        <v>#N/A</v>
      </c>
      <c r="BL294" s="1999" t="e">
        <f>#N/A</f>
        <v>#N/A</v>
      </c>
      <c r="BM294" s="1999" t="e">
        <f>#N/A</f>
        <v>#N/A</v>
      </c>
      <c r="BN294" s="1999" t="e">
        <f>#N/A</f>
        <v>#N/A</v>
      </c>
      <c r="BO294" s="1999" t="e">
        <f t="shared" si="112"/>
        <v>#N/A</v>
      </c>
      <c r="BP294" s="1999" t="e">
        <f t="shared" si="112"/>
        <v>#N/A</v>
      </c>
      <c r="BQ294" s="1999" t="e">
        <f t="shared" si="112"/>
        <v>#N/A</v>
      </c>
      <c r="BR294" s="1999" t="e">
        <f t="shared" si="112"/>
        <v>#N/A</v>
      </c>
      <c r="BS294" s="2560"/>
      <c r="BT294" s="2560"/>
      <c r="BU294" s="2560"/>
      <c r="BV294" s="2560"/>
      <c r="BW294" s="2561"/>
      <c r="BX294" s="2561"/>
      <c r="BY294" s="2561"/>
      <c r="BZ294" s="2561"/>
      <c r="CA294" s="2562"/>
      <c r="CC294" s="1926"/>
      <c r="CD294" s="1927"/>
      <c r="CE294" s="1927"/>
      <c r="CF294" s="2225"/>
      <c r="CG294" s="2002"/>
    </row>
    <row r="295" spans="1:85" ht="15.75" customHeight="1">
      <c r="A295" s="2068"/>
      <c r="B295" s="2004"/>
      <c r="C295" s="2541"/>
      <c r="D295" s="2251"/>
      <c r="E295" s="2252"/>
      <c r="F295" s="1891"/>
      <c r="G295" s="1892"/>
      <c r="H295" s="2070"/>
      <c r="I295" s="2226"/>
      <c r="J295" s="2227"/>
      <c r="K295" s="2227"/>
      <c r="L295" s="2227"/>
      <c r="M295" s="2227"/>
      <c r="N295" s="1685"/>
      <c r="O295" s="1898"/>
      <c r="P295" s="1918"/>
      <c r="Q295" s="2073"/>
      <c r="R295" s="1901"/>
      <c r="S295" s="1901"/>
      <c r="T295" s="1902"/>
      <c r="U295" s="1802"/>
      <c r="V295" s="2234">
        <v>9</v>
      </c>
      <c r="W295" s="2502"/>
      <c r="X295" s="2552"/>
      <c r="Y295" s="2552"/>
      <c r="Z295" s="1891"/>
      <c r="AA295" s="1908"/>
      <c r="AB295" s="1908"/>
      <c r="AC295" s="1908"/>
      <c r="AD295" s="1909"/>
      <c r="AE295" s="1885"/>
      <c r="AF295" s="1932"/>
      <c r="AG295" s="1934"/>
      <c r="AH295" s="1934"/>
      <c r="AI295" s="1934"/>
      <c r="AJ295" s="1935"/>
      <c r="AK295" s="1914"/>
      <c r="AL295" s="1915"/>
      <c r="AM295" s="1915"/>
      <c r="AN295" s="1916"/>
      <c r="AO295" s="1783"/>
      <c r="AP295" s="1917"/>
      <c r="AQ295" s="1918"/>
      <c r="AR295" s="1859"/>
      <c r="AS295" s="1995" t="e">
        <f>#N/A</f>
        <v>#N/A</v>
      </c>
      <c r="AT295" s="1996" t="e">
        <f>#N/A</f>
        <v>#N/A</v>
      </c>
      <c r="AU295" s="1996" t="e">
        <f>#N/A</f>
        <v>#N/A</v>
      </c>
      <c r="AV295" s="1996" t="e">
        <f>#N/A</f>
        <v>#N/A</v>
      </c>
      <c r="AW295" s="2224" t="e">
        <f t="shared" si="49"/>
        <v>#DIV/0!</v>
      </c>
      <c r="AX295" s="2224" t="e">
        <f t="shared" si="50"/>
        <v>#DIV/0!</v>
      </c>
      <c r="AY295" s="2224" t="e">
        <f t="shared" si="51"/>
        <v>#DIV/0!</v>
      </c>
      <c r="AZ295" s="2224" t="e">
        <f>#N/A</f>
        <v>#N/A</v>
      </c>
      <c r="BA295" s="1999" t="e">
        <f>#N/A</f>
        <v>#N/A</v>
      </c>
      <c r="BB295" s="1999" t="e">
        <f>#N/A</f>
        <v>#N/A</v>
      </c>
      <c r="BC295" s="1999" t="e">
        <f>#N/A</f>
        <v>#N/A</v>
      </c>
      <c r="BD295" s="1999" t="e">
        <f>#N/A</f>
        <v>#N/A</v>
      </c>
      <c r="BE295" s="1923">
        <v>0.2</v>
      </c>
      <c r="BF295" s="1923">
        <v>0.8</v>
      </c>
      <c r="BG295" s="1999" t="e">
        <f>#N/A</f>
        <v>#N/A</v>
      </c>
      <c r="BH295" s="1999" t="e">
        <f>#N/A</f>
        <v>#N/A</v>
      </c>
      <c r="BI295" s="1999" t="e">
        <f>#N/A</f>
        <v>#N/A</v>
      </c>
      <c r="BJ295" s="1999" t="e">
        <f t="shared" si="111"/>
        <v>#N/A</v>
      </c>
      <c r="BK295" s="1999" t="e">
        <f t="shared" si="111"/>
        <v>#N/A</v>
      </c>
      <c r="BL295" s="1999" t="e">
        <f>#N/A</f>
        <v>#N/A</v>
      </c>
      <c r="BM295" s="1999" t="e">
        <f>#N/A</f>
        <v>#N/A</v>
      </c>
      <c r="BN295" s="1999" t="e">
        <f>#N/A</f>
        <v>#N/A</v>
      </c>
      <c r="BO295" s="1999" t="e">
        <f t="shared" si="112"/>
        <v>#N/A</v>
      </c>
      <c r="BP295" s="1999" t="e">
        <f t="shared" si="112"/>
        <v>#N/A</v>
      </c>
      <c r="BQ295" s="1999" t="e">
        <f t="shared" si="112"/>
        <v>#N/A</v>
      </c>
      <c r="BR295" s="1999" t="e">
        <f t="shared" si="112"/>
        <v>#N/A</v>
      </c>
      <c r="BS295" s="2560"/>
      <c r="BT295" s="2560"/>
      <c r="BU295" s="2560"/>
      <c r="BV295" s="2560"/>
      <c r="BW295" s="2561"/>
      <c r="BX295" s="2561"/>
      <c r="BY295" s="2561"/>
      <c r="BZ295" s="2561"/>
      <c r="CA295" s="2562"/>
      <c r="CC295" s="1926"/>
      <c r="CD295" s="1927"/>
      <c r="CE295" s="1927"/>
      <c r="CF295" s="2225"/>
      <c r="CG295" s="2002"/>
    </row>
    <row r="296" spans="1:85" ht="15.75" customHeight="1" thickBot="1">
      <c r="A296" s="2528"/>
      <c r="B296" s="2543"/>
      <c r="C296" s="2544"/>
      <c r="D296" s="2571"/>
      <c r="E296" s="2572"/>
      <c r="F296" s="2352"/>
      <c r="G296" s="2353"/>
      <c r="H296" s="2391"/>
      <c r="I296" s="2392"/>
      <c r="J296" s="2393"/>
      <c r="K296" s="2393"/>
      <c r="L296" s="2393"/>
      <c r="M296" s="2393"/>
      <c r="N296" s="2394"/>
      <c r="O296" s="2359"/>
      <c r="P296" s="2360"/>
      <c r="Q296" s="2361"/>
      <c r="R296" s="2362"/>
      <c r="S296" s="2362"/>
      <c r="T296" s="2363"/>
      <c r="U296" s="1802"/>
      <c r="V296" s="2533">
        <v>10</v>
      </c>
      <c r="W296" s="2534"/>
      <c r="X296" s="2553"/>
      <c r="Y296" s="2553"/>
      <c r="Z296" s="2352"/>
      <c r="AA296" s="1951"/>
      <c r="AB296" s="1951"/>
      <c r="AC296" s="1951"/>
      <c r="AD296" s="1952"/>
      <c r="AE296" s="1885"/>
      <c r="AF296" s="2366"/>
      <c r="AG296" s="2368"/>
      <c r="AH296" s="2368"/>
      <c r="AI296" s="2368"/>
      <c r="AJ296" s="2369"/>
      <c r="AK296" s="2370"/>
      <c r="AL296" s="2371"/>
      <c r="AM296" s="2371"/>
      <c r="AN296" s="2372"/>
      <c r="AO296" s="1783"/>
      <c r="AP296" s="2373"/>
      <c r="AQ296" s="2360"/>
      <c r="AR296" s="1859"/>
      <c r="AS296" s="2573" t="e">
        <f>#N/A</f>
        <v>#N/A</v>
      </c>
      <c r="AT296" s="2574" t="e">
        <f>#N/A</f>
        <v>#N/A</v>
      </c>
      <c r="AU296" s="2574" t="e">
        <f>#N/A</f>
        <v>#N/A</v>
      </c>
      <c r="AV296" s="2574" t="e">
        <f>#N/A</f>
        <v>#N/A</v>
      </c>
      <c r="AW296" s="2575" t="e">
        <f t="shared" si="49"/>
        <v>#DIV/0!</v>
      </c>
      <c r="AX296" s="2575" t="e">
        <f t="shared" si="50"/>
        <v>#DIV/0!</v>
      </c>
      <c r="AY296" s="2575" t="e">
        <f t="shared" si="51"/>
        <v>#DIV/0!</v>
      </c>
      <c r="AZ296" s="2575" t="e">
        <f>#N/A</f>
        <v>#N/A</v>
      </c>
      <c r="BA296" s="2576" t="e">
        <f>#N/A</f>
        <v>#N/A</v>
      </c>
      <c r="BB296" s="2576" t="e">
        <f>#N/A</f>
        <v>#N/A</v>
      </c>
      <c r="BC296" s="2576" t="e">
        <f>#N/A</f>
        <v>#N/A</v>
      </c>
      <c r="BD296" s="2576" t="e">
        <f>#N/A</f>
        <v>#N/A</v>
      </c>
      <c r="BE296" s="1965">
        <v>0.2</v>
      </c>
      <c r="BF296" s="1965">
        <v>0.8</v>
      </c>
      <c r="BG296" s="2576" t="e">
        <f>#N/A</f>
        <v>#N/A</v>
      </c>
      <c r="BH296" s="2576" t="e">
        <f>#N/A</f>
        <v>#N/A</v>
      </c>
      <c r="BI296" s="2576" t="e">
        <f>#N/A</f>
        <v>#N/A</v>
      </c>
      <c r="BJ296" s="2576" t="e">
        <f t="shared" si="111"/>
        <v>#N/A</v>
      </c>
      <c r="BK296" s="2576" t="e">
        <f t="shared" si="111"/>
        <v>#N/A</v>
      </c>
      <c r="BL296" s="2576" t="e">
        <f>#N/A</f>
        <v>#N/A</v>
      </c>
      <c r="BM296" s="2576" t="e">
        <f>#N/A</f>
        <v>#N/A</v>
      </c>
      <c r="BN296" s="2576" t="e">
        <f>#N/A</f>
        <v>#N/A</v>
      </c>
      <c r="BO296" s="2576" t="e">
        <f t="shared" si="112"/>
        <v>#N/A</v>
      </c>
      <c r="BP296" s="2576" t="e">
        <f t="shared" si="112"/>
        <v>#N/A</v>
      </c>
      <c r="BQ296" s="2576" t="e">
        <f t="shared" si="112"/>
        <v>#N/A</v>
      </c>
      <c r="BR296" s="2576" t="e">
        <f t="shared" si="112"/>
        <v>#N/A</v>
      </c>
      <c r="BS296" s="2564"/>
      <c r="BT296" s="2564"/>
      <c r="BU296" s="2564"/>
      <c r="BV296" s="2564"/>
      <c r="BW296" s="2565"/>
      <c r="BX296" s="2565"/>
      <c r="BY296" s="2565"/>
      <c r="BZ296" s="2565"/>
      <c r="CA296" s="2566"/>
      <c r="CC296" s="1967"/>
      <c r="CD296" s="1968"/>
      <c r="CE296" s="1968"/>
      <c r="CF296" s="2376"/>
      <c r="CG296" s="2377"/>
    </row>
    <row r="297" spans="1:85" ht="15.75" customHeight="1">
      <c r="A297" s="1829">
        <v>26</v>
      </c>
      <c r="B297" s="2537"/>
      <c r="C297" s="2538"/>
      <c r="D297" s="2245"/>
      <c r="E297" s="2246"/>
      <c r="F297" s="1833"/>
      <c r="G297" s="1872"/>
      <c r="H297" s="1835"/>
      <c r="I297" s="1836"/>
      <c r="J297" s="1837"/>
      <c r="K297" s="1837"/>
      <c r="L297" s="1837"/>
      <c r="M297" s="1837"/>
      <c r="N297" s="1839"/>
      <c r="O297" s="2378"/>
      <c r="P297" s="2539"/>
      <c r="Q297" s="1842"/>
      <c r="R297" s="1843"/>
      <c r="S297" s="1843"/>
      <c r="T297" s="1844"/>
      <c r="U297" s="1802"/>
      <c r="V297" s="2241">
        <v>1</v>
      </c>
      <c r="W297" s="2378"/>
      <c r="X297" s="2554"/>
      <c r="Y297" s="2554"/>
      <c r="Z297" s="1833"/>
      <c r="AA297" s="1849"/>
      <c r="AB297" s="1849"/>
      <c r="AC297" s="1849"/>
      <c r="AD297" s="1850"/>
      <c r="AE297" s="1885"/>
      <c r="AF297" s="1851"/>
      <c r="AG297" s="1887"/>
      <c r="AH297" s="1887"/>
      <c r="AI297" s="1887"/>
      <c r="AJ297" s="1853"/>
      <c r="AK297" s="1854"/>
      <c r="AL297" s="1855"/>
      <c r="AM297" s="1855"/>
      <c r="AN297" s="1856"/>
      <c r="AO297" s="1783"/>
      <c r="AP297" s="1857"/>
      <c r="AQ297" s="1858"/>
      <c r="AR297" s="1859"/>
      <c r="AS297" s="2567" t="e">
        <f>#N/A</f>
        <v>#N/A</v>
      </c>
      <c r="AT297" s="2568" t="e">
        <f>#N/A</f>
        <v>#N/A</v>
      </c>
      <c r="AU297" s="2568" t="e">
        <f>#N/A</f>
        <v>#N/A</v>
      </c>
      <c r="AV297" s="2568" t="e">
        <f>#N/A</f>
        <v>#N/A</v>
      </c>
      <c r="AW297" s="2569" t="e">
        <f t="shared" si="49"/>
        <v>#DIV/0!</v>
      </c>
      <c r="AX297" s="2569" t="e">
        <f t="shared" si="50"/>
        <v>#DIV/0!</v>
      </c>
      <c r="AY297" s="2569" t="e">
        <f t="shared" si="51"/>
        <v>#DIV/0!</v>
      </c>
      <c r="AZ297" s="2569" t="e">
        <f>#N/A</f>
        <v>#N/A</v>
      </c>
      <c r="BA297" s="2570" t="e">
        <f>#N/A</f>
        <v>#N/A</v>
      </c>
      <c r="BB297" s="2570" t="e">
        <f>#N/A</f>
        <v>#N/A</v>
      </c>
      <c r="BC297" s="2570" t="e">
        <f>#N/A</f>
        <v>#N/A</v>
      </c>
      <c r="BD297" s="2570" t="e">
        <f>#N/A</f>
        <v>#N/A</v>
      </c>
      <c r="BE297" s="1864">
        <v>0.2</v>
      </c>
      <c r="BF297" s="1864">
        <v>0.8</v>
      </c>
      <c r="BG297" s="2570" t="e">
        <f>#N/A</f>
        <v>#N/A</v>
      </c>
      <c r="BH297" s="2570" t="e">
        <f>#N/A</f>
        <v>#N/A</v>
      </c>
      <c r="BI297" s="2570" t="e">
        <f>#N/A</f>
        <v>#N/A</v>
      </c>
      <c r="BJ297" s="2570" t="e">
        <f t="shared" si="111"/>
        <v>#N/A</v>
      </c>
      <c r="BK297" s="2570" t="e">
        <f t="shared" si="111"/>
        <v>#N/A</v>
      </c>
      <c r="BL297" s="2570" t="e">
        <f>#N/A</f>
        <v>#N/A</v>
      </c>
      <c r="BM297" s="2570" t="e">
        <f>#N/A</f>
        <v>#N/A</v>
      </c>
      <c r="BN297" s="2570" t="e">
        <f>#N/A</f>
        <v>#N/A</v>
      </c>
      <c r="BO297" s="2570" t="e">
        <f t="shared" si="112"/>
        <v>#N/A</v>
      </c>
      <c r="BP297" s="2570" t="e">
        <f t="shared" si="112"/>
        <v>#N/A</v>
      </c>
      <c r="BQ297" s="2570" t="e">
        <f t="shared" si="112"/>
        <v>#N/A</v>
      </c>
      <c r="BR297" s="2570" t="e">
        <f t="shared" si="112"/>
        <v>#N/A</v>
      </c>
      <c r="BS297" s="2556" t="e">
        <f t="shared" ref="BS297:BV297" si="113">AVERAGEIF(BO297:BO306,"&lt;&gt;#¡DIV/0!")</f>
        <v>#N/A</v>
      </c>
      <c r="BT297" s="2556" t="e">
        <f t="shared" si="113"/>
        <v>#N/A</v>
      </c>
      <c r="BU297" s="2556" t="e">
        <f t="shared" si="113"/>
        <v>#N/A</v>
      </c>
      <c r="BV297" s="2556" t="e">
        <f t="shared" si="113"/>
        <v>#N/A</v>
      </c>
      <c r="BW297" s="2557" t="e">
        <f>+C297*BS297</f>
        <v>#N/A</v>
      </c>
      <c r="BX297" s="2557" t="e">
        <f>+C297*BT297</f>
        <v>#N/A</v>
      </c>
      <c r="BY297" s="2557" t="e">
        <f>+C297*BU297</f>
        <v>#N/A</v>
      </c>
      <c r="BZ297" s="2557" t="e">
        <f>+C297*BV297</f>
        <v>#N/A</v>
      </c>
      <c r="CA297" s="2558" t="e">
        <f>SUM(BW297:BZ306)</f>
        <v>#N/A</v>
      </c>
      <c r="CC297" s="1868" t="e">
        <f t="shared" ref="CC297:CF297" si="114">+Q297/$N$297</f>
        <v>#DIV/0!</v>
      </c>
      <c r="CD297" s="1869" t="e">
        <f t="shared" si="114"/>
        <v>#DIV/0!</v>
      </c>
      <c r="CE297" s="1869" t="e">
        <f t="shared" si="114"/>
        <v>#DIV/0!</v>
      </c>
      <c r="CF297" s="2348" t="e">
        <f t="shared" si="114"/>
        <v>#DIV/0!</v>
      </c>
      <c r="CG297" s="2349" t="e">
        <f>AVERAGE(CC297:CF306)</f>
        <v>#DIV/0!</v>
      </c>
    </row>
    <row r="298" spans="1:85" ht="15.75" customHeight="1">
      <c r="A298" s="2068"/>
      <c r="B298" s="2004"/>
      <c r="C298" s="2541"/>
      <c r="D298" s="2251"/>
      <c r="E298" s="2252"/>
      <c r="F298" s="1891"/>
      <c r="G298" s="1892"/>
      <c r="H298" s="2070"/>
      <c r="I298" s="2226"/>
      <c r="J298" s="2227"/>
      <c r="K298" s="2227"/>
      <c r="L298" s="2227"/>
      <c r="M298" s="2227"/>
      <c r="N298" s="1685"/>
      <c r="O298" s="1898"/>
      <c r="P298" s="1918"/>
      <c r="Q298" s="2073"/>
      <c r="R298" s="1901"/>
      <c r="S298" s="1901"/>
      <c r="T298" s="1902"/>
      <c r="U298" s="1802"/>
      <c r="V298" s="2234">
        <v>2</v>
      </c>
      <c r="W298" s="2502"/>
      <c r="X298" s="2552"/>
      <c r="Y298" s="2552"/>
      <c r="Z298" s="1891"/>
      <c r="AA298" s="1908"/>
      <c r="AB298" s="1908"/>
      <c r="AC298" s="1908"/>
      <c r="AD298" s="1909"/>
      <c r="AE298" s="1885"/>
      <c r="AF298" s="1932"/>
      <c r="AG298" s="1934"/>
      <c r="AH298" s="1934"/>
      <c r="AI298" s="1934"/>
      <c r="AJ298" s="1935"/>
      <c r="AK298" s="1914"/>
      <c r="AL298" s="1915"/>
      <c r="AM298" s="1915"/>
      <c r="AN298" s="1916"/>
      <c r="AO298" s="1783"/>
      <c r="AP298" s="1917"/>
      <c r="AQ298" s="1918"/>
      <c r="AR298" s="1859"/>
      <c r="AS298" s="1995" t="e">
        <f>#N/A</f>
        <v>#N/A</v>
      </c>
      <c r="AT298" s="1996" t="e">
        <f>#N/A</f>
        <v>#N/A</v>
      </c>
      <c r="AU298" s="1996" t="e">
        <f>#N/A</f>
        <v>#N/A</v>
      </c>
      <c r="AV298" s="1996" t="e">
        <f>#N/A</f>
        <v>#N/A</v>
      </c>
      <c r="AW298" s="2224" t="e">
        <f t="shared" si="49"/>
        <v>#DIV/0!</v>
      </c>
      <c r="AX298" s="2224" t="e">
        <f t="shared" si="50"/>
        <v>#DIV/0!</v>
      </c>
      <c r="AY298" s="2224" t="e">
        <f t="shared" si="51"/>
        <v>#DIV/0!</v>
      </c>
      <c r="AZ298" s="2224" t="e">
        <f>#N/A</f>
        <v>#N/A</v>
      </c>
      <c r="BA298" s="1999" t="e">
        <f>#N/A</f>
        <v>#N/A</v>
      </c>
      <c r="BB298" s="1999" t="e">
        <f>#N/A</f>
        <v>#N/A</v>
      </c>
      <c r="BC298" s="1999" t="e">
        <f>#N/A</f>
        <v>#N/A</v>
      </c>
      <c r="BD298" s="1999" t="e">
        <f>#N/A</f>
        <v>#N/A</v>
      </c>
      <c r="BE298" s="1923">
        <v>0.2</v>
      </c>
      <c r="BF298" s="1923">
        <v>0.8</v>
      </c>
      <c r="BG298" s="1999" t="e">
        <f>#N/A</f>
        <v>#N/A</v>
      </c>
      <c r="BH298" s="1999" t="e">
        <f>#N/A</f>
        <v>#N/A</v>
      </c>
      <c r="BI298" s="1999" t="e">
        <f>#N/A</f>
        <v>#N/A</v>
      </c>
      <c r="BJ298" s="1999" t="e">
        <f t="shared" si="111"/>
        <v>#N/A</v>
      </c>
      <c r="BK298" s="1999" t="e">
        <f t="shared" si="111"/>
        <v>#N/A</v>
      </c>
      <c r="BL298" s="1999" t="e">
        <f>#N/A</f>
        <v>#N/A</v>
      </c>
      <c r="BM298" s="1999" t="e">
        <f>#N/A</f>
        <v>#N/A</v>
      </c>
      <c r="BN298" s="1999" t="e">
        <f>#N/A</f>
        <v>#N/A</v>
      </c>
      <c r="BO298" s="1999" t="e">
        <f t="shared" si="112"/>
        <v>#N/A</v>
      </c>
      <c r="BP298" s="1999" t="e">
        <f t="shared" si="112"/>
        <v>#N/A</v>
      </c>
      <c r="BQ298" s="1999" t="e">
        <f t="shared" si="112"/>
        <v>#N/A</v>
      </c>
      <c r="BR298" s="1999" t="e">
        <f t="shared" si="112"/>
        <v>#N/A</v>
      </c>
      <c r="BS298" s="2560"/>
      <c r="BT298" s="2560"/>
      <c r="BU298" s="2560"/>
      <c r="BV298" s="2560"/>
      <c r="BW298" s="2561"/>
      <c r="BX298" s="2561"/>
      <c r="BY298" s="2561"/>
      <c r="BZ298" s="2561"/>
      <c r="CA298" s="2562"/>
      <c r="CC298" s="1926"/>
      <c r="CD298" s="1927"/>
      <c r="CE298" s="1927"/>
      <c r="CF298" s="2225"/>
      <c r="CG298" s="2002"/>
    </row>
    <row r="299" spans="1:85" ht="15.75" customHeight="1">
      <c r="A299" s="2068"/>
      <c r="B299" s="2004"/>
      <c r="C299" s="2541"/>
      <c r="D299" s="2251"/>
      <c r="E299" s="2252"/>
      <c r="F299" s="1891"/>
      <c r="G299" s="1892"/>
      <c r="H299" s="2070"/>
      <c r="I299" s="2226"/>
      <c r="J299" s="2227"/>
      <c r="K299" s="2227"/>
      <c r="L299" s="2227"/>
      <c r="M299" s="2227"/>
      <c r="N299" s="1685"/>
      <c r="O299" s="1898"/>
      <c r="P299" s="1918"/>
      <c r="Q299" s="2073"/>
      <c r="R299" s="1901"/>
      <c r="S299" s="1901"/>
      <c r="T299" s="1902"/>
      <c r="U299" s="1802"/>
      <c r="V299" s="2234">
        <v>3</v>
      </c>
      <c r="W299" s="2502"/>
      <c r="X299" s="2552"/>
      <c r="Y299" s="2552"/>
      <c r="Z299" s="1891"/>
      <c r="AA299" s="1908"/>
      <c r="AB299" s="1908"/>
      <c r="AC299" s="1908"/>
      <c r="AD299" s="1909"/>
      <c r="AE299" s="1885"/>
      <c r="AF299" s="1932"/>
      <c r="AG299" s="1934"/>
      <c r="AH299" s="1934"/>
      <c r="AI299" s="1934"/>
      <c r="AJ299" s="1935"/>
      <c r="AK299" s="1914"/>
      <c r="AL299" s="1915"/>
      <c r="AM299" s="1915"/>
      <c r="AN299" s="1916"/>
      <c r="AO299" s="1783"/>
      <c r="AP299" s="1917"/>
      <c r="AQ299" s="1918"/>
      <c r="AR299" s="1859"/>
      <c r="AS299" s="1995" t="e">
        <f>#N/A</f>
        <v>#N/A</v>
      </c>
      <c r="AT299" s="1996" t="e">
        <f>#N/A</f>
        <v>#N/A</v>
      </c>
      <c r="AU299" s="1996" t="e">
        <f>#N/A</f>
        <v>#N/A</v>
      </c>
      <c r="AV299" s="1996" t="e">
        <f>#N/A</f>
        <v>#N/A</v>
      </c>
      <c r="AW299" s="2224" t="e">
        <f t="shared" si="49"/>
        <v>#DIV/0!</v>
      </c>
      <c r="AX299" s="2224" t="e">
        <f t="shared" si="50"/>
        <v>#DIV/0!</v>
      </c>
      <c r="AY299" s="2224" t="e">
        <f t="shared" si="51"/>
        <v>#DIV/0!</v>
      </c>
      <c r="AZ299" s="2224" t="e">
        <f>#N/A</f>
        <v>#N/A</v>
      </c>
      <c r="BA299" s="1999" t="e">
        <f>#N/A</f>
        <v>#N/A</v>
      </c>
      <c r="BB299" s="1999" t="e">
        <f>#N/A</f>
        <v>#N/A</v>
      </c>
      <c r="BC299" s="1999" t="e">
        <f>#N/A</f>
        <v>#N/A</v>
      </c>
      <c r="BD299" s="1999" t="e">
        <f>#N/A</f>
        <v>#N/A</v>
      </c>
      <c r="BE299" s="1923">
        <v>0.2</v>
      </c>
      <c r="BF299" s="1923">
        <v>0.8</v>
      </c>
      <c r="BG299" s="1999" t="e">
        <f>#N/A</f>
        <v>#N/A</v>
      </c>
      <c r="BH299" s="1999" t="e">
        <f>#N/A</f>
        <v>#N/A</v>
      </c>
      <c r="BI299" s="1999" t="e">
        <f>#N/A</f>
        <v>#N/A</v>
      </c>
      <c r="BJ299" s="1999" t="e">
        <f t="shared" si="111"/>
        <v>#N/A</v>
      </c>
      <c r="BK299" s="1999" t="e">
        <f t="shared" si="111"/>
        <v>#N/A</v>
      </c>
      <c r="BL299" s="1999" t="e">
        <f>#N/A</f>
        <v>#N/A</v>
      </c>
      <c r="BM299" s="1999" t="e">
        <f>#N/A</f>
        <v>#N/A</v>
      </c>
      <c r="BN299" s="1999" t="e">
        <f>#N/A</f>
        <v>#N/A</v>
      </c>
      <c r="BO299" s="1999" t="e">
        <f t="shared" si="112"/>
        <v>#N/A</v>
      </c>
      <c r="BP299" s="1999" t="e">
        <f t="shared" si="112"/>
        <v>#N/A</v>
      </c>
      <c r="BQ299" s="1999" t="e">
        <f t="shared" si="112"/>
        <v>#N/A</v>
      </c>
      <c r="BR299" s="1999" t="e">
        <f t="shared" si="112"/>
        <v>#N/A</v>
      </c>
      <c r="BS299" s="2560"/>
      <c r="BT299" s="2560"/>
      <c r="BU299" s="2560"/>
      <c r="BV299" s="2560"/>
      <c r="BW299" s="2561"/>
      <c r="BX299" s="2561"/>
      <c r="BY299" s="2561"/>
      <c r="BZ299" s="2561"/>
      <c r="CA299" s="2562"/>
      <c r="CC299" s="1926"/>
      <c r="CD299" s="1927"/>
      <c r="CE299" s="1927"/>
      <c r="CF299" s="2225"/>
      <c r="CG299" s="2002"/>
    </row>
    <row r="300" spans="1:85" ht="15.75" customHeight="1">
      <c r="A300" s="2068"/>
      <c r="B300" s="2004"/>
      <c r="C300" s="2541"/>
      <c r="D300" s="2251"/>
      <c r="E300" s="2252"/>
      <c r="F300" s="1891"/>
      <c r="G300" s="1892"/>
      <c r="H300" s="2070"/>
      <c r="I300" s="2226"/>
      <c r="J300" s="2227"/>
      <c r="K300" s="2227"/>
      <c r="L300" s="2227"/>
      <c r="M300" s="2227"/>
      <c r="N300" s="1685"/>
      <c r="O300" s="1898"/>
      <c r="P300" s="1918"/>
      <c r="Q300" s="2073"/>
      <c r="R300" s="1901"/>
      <c r="S300" s="1901"/>
      <c r="T300" s="1902"/>
      <c r="U300" s="1802"/>
      <c r="V300" s="2234">
        <v>4</v>
      </c>
      <c r="W300" s="2502"/>
      <c r="X300" s="2552"/>
      <c r="Y300" s="2552"/>
      <c r="Z300" s="1891"/>
      <c r="AA300" s="1908"/>
      <c r="AB300" s="1908"/>
      <c r="AC300" s="1908"/>
      <c r="AD300" s="1909"/>
      <c r="AE300" s="1885"/>
      <c r="AF300" s="1932"/>
      <c r="AG300" s="1934"/>
      <c r="AH300" s="1934"/>
      <c r="AI300" s="1934"/>
      <c r="AJ300" s="1935"/>
      <c r="AK300" s="1914"/>
      <c r="AL300" s="1915"/>
      <c r="AM300" s="1915"/>
      <c r="AN300" s="1916"/>
      <c r="AO300" s="1783"/>
      <c r="AP300" s="1917"/>
      <c r="AQ300" s="1918"/>
      <c r="AR300" s="1859"/>
      <c r="AS300" s="1995" t="e">
        <f>#N/A</f>
        <v>#N/A</v>
      </c>
      <c r="AT300" s="1996" t="e">
        <f>#N/A</f>
        <v>#N/A</v>
      </c>
      <c r="AU300" s="1996" t="e">
        <f>#N/A</f>
        <v>#N/A</v>
      </c>
      <c r="AV300" s="1996" t="e">
        <f>#N/A</f>
        <v>#N/A</v>
      </c>
      <c r="AW300" s="2224" t="e">
        <f t="shared" si="49"/>
        <v>#DIV/0!</v>
      </c>
      <c r="AX300" s="2224" t="e">
        <f t="shared" si="50"/>
        <v>#DIV/0!</v>
      </c>
      <c r="AY300" s="2224" t="e">
        <f t="shared" si="51"/>
        <v>#DIV/0!</v>
      </c>
      <c r="AZ300" s="2224" t="e">
        <f>#N/A</f>
        <v>#N/A</v>
      </c>
      <c r="BA300" s="1999" t="e">
        <f>#N/A</f>
        <v>#N/A</v>
      </c>
      <c r="BB300" s="1999" t="e">
        <f>#N/A</f>
        <v>#N/A</v>
      </c>
      <c r="BC300" s="1999" t="e">
        <f>#N/A</f>
        <v>#N/A</v>
      </c>
      <c r="BD300" s="1999" t="e">
        <f>#N/A</f>
        <v>#N/A</v>
      </c>
      <c r="BE300" s="1923">
        <v>0.2</v>
      </c>
      <c r="BF300" s="1923">
        <v>0.8</v>
      </c>
      <c r="BG300" s="1999" t="e">
        <f>#N/A</f>
        <v>#N/A</v>
      </c>
      <c r="BH300" s="1999" t="e">
        <f>#N/A</f>
        <v>#N/A</v>
      </c>
      <c r="BI300" s="1999" t="e">
        <f>#N/A</f>
        <v>#N/A</v>
      </c>
      <c r="BJ300" s="1999" t="e">
        <f t="shared" si="111"/>
        <v>#N/A</v>
      </c>
      <c r="BK300" s="1999" t="e">
        <f t="shared" si="111"/>
        <v>#N/A</v>
      </c>
      <c r="BL300" s="1999" t="e">
        <f>#N/A</f>
        <v>#N/A</v>
      </c>
      <c r="BM300" s="1999" t="e">
        <f>#N/A</f>
        <v>#N/A</v>
      </c>
      <c r="BN300" s="1999" t="e">
        <f>#N/A</f>
        <v>#N/A</v>
      </c>
      <c r="BO300" s="1999" t="e">
        <f t="shared" si="112"/>
        <v>#N/A</v>
      </c>
      <c r="BP300" s="1999" t="e">
        <f t="shared" si="112"/>
        <v>#N/A</v>
      </c>
      <c r="BQ300" s="1999" t="e">
        <f t="shared" si="112"/>
        <v>#N/A</v>
      </c>
      <c r="BR300" s="1999" t="e">
        <f t="shared" si="112"/>
        <v>#N/A</v>
      </c>
      <c r="BS300" s="2560"/>
      <c r="BT300" s="2560"/>
      <c r="BU300" s="2560"/>
      <c r="BV300" s="2560"/>
      <c r="BW300" s="2561"/>
      <c r="BX300" s="2561"/>
      <c r="BY300" s="2561"/>
      <c r="BZ300" s="2561"/>
      <c r="CA300" s="2562"/>
      <c r="CC300" s="1926"/>
      <c r="CD300" s="1927"/>
      <c r="CE300" s="1927"/>
      <c r="CF300" s="2225"/>
      <c r="CG300" s="2002"/>
    </row>
    <row r="301" spans="1:85" ht="15.75" customHeight="1">
      <c r="A301" s="2068"/>
      <c r="B301" s="2004"/>
      <c r="C301" s="2541"/>
      <c r="D301" s="2251"/>
      <c r="E301" s="2252"/>
      <c r="F301" s="1891"/>
      <c r="G301" s="1892"/>
      <c r="H301" s="2070"/>
      <c r="I301" s="2226"/>
      <c r="J301" s="2227"/>
      <c r="K301" s="2227"/>
      <c r="L301" s="2227"/>
      <c r="M301" s="2227"/>
      <c r="N301" s="1685"/>
      <c r="O301" s="1898"/>
      <c r="P301" s="1918"/>
      <c r="Q301" s="2073"/>
      <c r="R301" s="1901"/>
      <c r="S301" s="1901"/>
      <c r="T301" s="1902"/>
      <c r="U301" s="1802"/>
      <c r="V301" s="2234">
        <v>5</v>
      </c>
      <c r="W301" s="2502"/>
      <c r="X301" s="2552"/>
      <c r="Y301" s="2552"/>
      <c r="Z301" s="1891"/>
      <c r="AA301" s="1908"/>
      <c r="AB301" s="1908"/>
      <c r="AC301" s="1908"/>
      <c r="AD301" s="1909"/>
      <c r="AE301" s="1885"/>
      <c r="AF301" s="1932"/>
      <c r="AG301" s="1934"/>
      <c r="AH301" s="1934"/>
      <c r="AI301" s="1934"/>
      <c r="AJ301" s="1935"/>
      <c r="AK301" s="1914"/>
      <c r="AL301" s="1915"/>
      <c r="AM301" s="1915"/>
      <c r="AN301" s="1916"/>
      <c r="AO301" s="1783"/>
      <c r="AP301" s="1917"/>
      <c r="AQ301" s="1918"/>
      <c r="AR301" s="1859"/>
      <c r="AS301" s="1995" t="e">
        <f>#N/A</f>
        <v>#N/A</v>
      </c>
      <c r="AT301" s="1996" t="e">
        <f>#N/A</f>
        <v>#N/A</v>
      </c>
      <c r="AU301" s="1996" t="e">
        <f>#N/A</f>
        <v>#N/A</v>
      </c>
      <c r="AV301" s="1996" t="e">
        <f>#N/A</f>
        <v>#N/A</v>
      </c>
      <c r="AW301" s="2224" t="e">
        <f t="shared" si="49"/>
        <v>#DIV/0!</v>
      </c>
      <c r="AX301" s="2224" t="e">
        <f t="shared" si="50"/>
        <v>#DIV/0!</v>
      </c>
      <c r="AY301" s="2224" t="e">
        <f t="shared" si="51"/>
        <v>#DIV/0!</v>
      </c>
      <c r="AZ301" s="2224" t="e">
        <f>#N/A</f>
        <v>#N/A</v>
      </c>
      <c r="BA301" s="1999" t="e">
        <f>#N/A</f>
        <v>#N/A</v>
      </c>
      <c r="BB301" s="1999" t="e">
        <f>#N/A</f>
        <v>#N/A</v>
      </c>
      <c r="BC301" s="1999" t="e">
        <f>#N/A</f>
        <v>#N/A</v>
      </c>
      <c r="BD301" s="1999" t="e">
        <f>#N/A</f>
        <v>#N/A</v>
      </c>
      <c r="BE301" s="1923">
        <v>0.2</v>
      </c>
      <c r="BF301" s="1923">
        <v>0.8</v>
      </c>
      <c r="BG301" s="1999" t="e">
        <f>#N/A</f>
        <v>#N/A</v>
      </c>
      <c r="BH301" s="1999" t="e">
        <f>#N/A</f>
        <v>#N/A</v>
      </c>
      <c r="BI301" s="1999" t="e">
        <f>#N/A</f>
        <v>#N/A</v>
      </c>
      <c r="BJ301" s="1999" t="e">
        <f t="shared" si="111"/>
        <v>#N/A</v>
      </c>
      <c r="BK301" s="1999" t="e">
        <f t="shared" si="111"/>
        <v>#N/A</v>
      </c>
      <c r="BL301" s="1999" t="e">
        <f>#N/A</f>
        <v>#N/A</v>
      </c>
      <c r="BM301" s="1999" t="e">
        <f>#N/A</f>
        <v>#N/A</v>
      </c>
      <c r="BN301" s="1999" t="e">
        <f>#N/A</f>
        <v>#N/A</v>
      </c>
      <c r="BO301" s="1999" t="e">
        <f t="shared" si="112"/>
        <v>#N/A</v>
      </c>
      <c r="BP301" s="1999" t="e">
        <f t="shared" si="112"/>
        <v>#N/A</v>
      </c>
      <c r="BQ301" s="1999" t="e">
        <f t="shared" si="112"/>
        <v>#N/A</v>
      </c>
      <c r="BR301" s="1999" t="e">
        <f t="shared" si="112"/>
        <v>#N/A</v>
      </c>
      <c r="BS301" s="2560"/>
      <c r="BT301" s="2560"/>
      <c r="BU301" s="2560"/>
      <c r="BV301" s="2560"/>
      <c r="BW301" s="2561"/>
      <c r="BX301" s="2561"/>
      <c r="BY301" s="2561"/>
      <c r="BZ301" s="2561"/>
      <c r="CA301" s="2562"/>
      <c r="CC301" s="1926"/>
      <c r="CD301" s="1927"/>
      <c r="CE301" s="1927"/>
      <c r="CF301" s="2225"/>
      <c r="CG301" s="2002"/>
    </row>
    <row r="302" spans="1:85" ht="15.75" customHeight="1">
      <c r="A302" s="2068"/>
      <c r="B302" s="2004"/>
      <c r="C302" s="2541"/>
      <c r="D302" s="2251"/>
      <c r="E302" s="2252"/>
      <c r="F302" s="1891"/>
      <c r="G302" s="1892"/>
      <c r="H302" s="2070"/>
      <c r="I302" s="2226"/>
      <c r="J302" s="2227"/>
      <c r="K302" s="2227"/>
      <c r="L302" s="2227"/>
      <c r="M302" s="2227"/>
      <c r="N302" s="1685"/>
      <c r="O302" s="1898"/>
      <c r="P302" s="1918"/>
      <c r="Q302" s="2073"/>
      <c r="R302" s="1901"/>
      <c r="S302" s="1901"/>
      <c r="T302" s="1902"/>
      <c r="U302" s="1802"/>
      <c r="V302" s="2234">
        <v>6</v>
      </c>
      <c r="W302" s="2502"/>
      <c r="X302" s="2552"/>
      <c r="Y302" s="2552"/>
      <c r="Z302" s="1891"/>
      <c r="AA302" s="1908"/>
      <c r="AB302" s="1908"/>
      <c r="AC302" s="1908"/>
      <c r="AD302" s="1909"/>
      <c r="AE302" s="1885"/>
      <c r="AF302" s="1932"/>
      <c r="AG302" s="1934"/>
      <c r="AH302" s="1934"/>
      <c r="AI302" s="1934"/>
      <c r="AJ302" s="1935"/>
      <c r="AK302" s="1914"/>
      <c r="AL302" s="1915"/>
      <c r="AM302" s="1915"/>
      <c r="AN302" s="1916"/>
      <c r="AO302" s="1783"/>
      <c r="AP302" s="1917"/>
      <c r="AQ302" s="1918"/>
      <c r="AR302" s="1859"/>
      <c r="AS302" s="1995" t="e">
        <f>#N/A</f>
        <v>#N/A</v>
      </c>
      <c r="AT302" s="1996" t="e">
        <f>#N/A</f>
        <v>#N/A</v>
      </c>
      <c r="AU302" s="1996" t="e">
        <f>#N/A</f>
        <v>#N/A</v>
      </c>
      <c r="AV302" s="1996" t="e">
        <f>#N/A</f>
        <v>#N/A</v>
      </c>
      <c r="AW302" s="2224" t="e">
        <f t="shared" si="49"/>
        <v>#DIV/0!</v>
      </c>
      <c r="AX302" s="2224" t="e">
        <f t="shared" si="50"/>
        <v>#DIV/0!</v>
      </c>
      <c r="AY302" s="2224" t="e">
        <f t="shared" si="51"/>
        <v>#DIV/0!</v>
      </c>
      <c r="AZ302" s="2224" t="e">
        <f>#N/A</f>
        <v>#N/A</v>
      </c>
      <c r="BA302" s="1999" t="e">
        <f>#N/A</f>
        <v>#N/A</v>
      </c>
      <c r="BB302" s="1999" t="e">
        <f>#N/A</f>
        <v>#N/A</v>
      </c>
      <c r="BC302" s="1999" t="e">
        <f>#N/A</f>
        <v>#N/A</v>
      </c>
      <c r="BD302" s="1999" t="e">
        <f>#N/A</f>
        <v>#N/A</v>
      </c>
      <c r="BE302" s="1923">
        <v>0.2</v>
      </c>
      <c r="BF302" s="1923">
        <v>0.8</v>
      </c>
      <c r="BG302" s="1999" t="e">
        <f>#N/A</f>
        <v>#N/A</v>
      </c>
      <c r="BH302" s="1999" t="e">
        <f>#N/A</f>
        <v>#N/A</v>
      </c>
      <c r="BI302" s="1999" t="e">
        <f>#N/A</f>
        <v>#N/A</v>
      </c>
      <c r="BJ302" s="1999" t="e">
        <f t="shared" si="111"/>
        <v>#N/A</v>
      </c>
      <c r="BK302" s="1999" t="e">
        <f t="shared" si="111"/>
        <v>#N/A</v>
      </c>
      <c r="BL302" s="1999" t="e">
        <f>#N/A</f>
        <v>#N/A</v>
      </c>
      <c r="BM302" s="1999" t="e">
        <f>#N/A</f>
        <v>#N/A</v>
      </c>
      <c r="BN302" s="1999" t="e">
        <f>#N/A</f>
        <v>#N/A</v>
      </c>
      <c r="BO302" s="1999" t="e">
        <f t="shared" si="112"/>
        <v>#N/A</v>
      </c>
      <c r="BP302" s="1999" t="e">
        <f t="shared" si="112"/>
        <v>#N/A</v>
      </c>
      <c r="BQ302" s="1999" t="e">
        <f t="shared" si="112"/>
        <v>#N/A</v>
      </c>
      <c r="BR302" s="1999" t="e">
        <f t="shared" si="112"/>
        <v>#N/A</v>
      </c>
      <c r="BS302" s="2560"/>
      <c r="BT302" s="2560"/>
      <c r="BU302" s="2560"/>
      <c r="BV302" s="2560"/>
      <c r="BW302" s="2561"/>
      <c r="BX302" s="2561"/>
      <c r="BY302" s="2561"/>
      <c r="BZ302" s="2561"/>
      <c r="CA302" s="2562"/>
      <c r="CC302" s="1926"/>
      <c r="CD302" s="1927"/>
      <c r="CE302" s="1927"/>
      <c r="CF302" s="2225"/>
      <c r="CG302" s="2002"/>
    </row>
    <row r="303" spans="1:85" ht="15.75" customHeight="1">
      <c r="A303" s="2068"/>
      <c r="B303" s="2004"/>
      <c r="C303" s="2541"/>
      <c r="D303" s="2251"/>
      <c r="E303" s="2252"/>
      <c r="F303" s="1891"/>
      <c r="G303" s="1892"/>
      <c r="H303" s="2070"/>
      <c r="I303" s="2226"/>
      <c r="J303" s="2227"/>
      <c r="K303" s="2227"/>
      <c r="L303" s="2227"/>
      <c r="M303" s="2227"/>
      <c r="N303" s="1685"/>
      <c r="O303" s="1898"/>
      <c r="P303" s="1918"/>
      <c r="Q303" s="2073"/>
      <c r="R303" s="1901"/>
      <c r="S303" s="1901"/>
      <c r="T303" s="1902"/>
      <c r="U303" s="1802"/>
      <c r="V303" s="2234">
        <v>7</v>
      </c>
      <c r="W303" s="2502"/>
      <c r="X303" s="2552"/>
      <c r="Y303" s="2552"/>
      <c r="Z303" s="1891"/>
      <c r="AA303" s="1908"/>
      <c r="AB303" s="1908"/>
      <c r="AC303" s="1908"/>
      <c r="AD303" s="1909"/>
      <c r="AE303" s="1885"/>
      <c r="AF303" s="1932"/>
      <c r="AG303" s="1934"/>
      <c r="AH303" s="1934"/>
      <c r="AI303" s="1934"/>
      <c r="AJ303" s="1935"/>
      <c r="AK303" s="1914"/>
      <c r="AL303" s="1915"/>
      <c r="AM303" s="1915"/>
      <c r="AN303" s="1916"/>
      <c r="AO303" s="1783"/>
      <c r="AP303" s="1917"/>
      <c r="AQ303" s="1918"/>
      <c r="AR303" s="1859"/>
      <c r="AS303" s="1995" t="e">
        <f>#N/A</f>
        <v>#N/A</v>
      </c>
      <c r="AT303" s="1996" t="e">
        <f>#N/A</f>
        <v>#N/A</v>
      </c>
      <c r="AU303" s="1996" t="e">
        <f>#N/A</f>
        <v>#N/A</v>
      </c>
      <c r="AV303" s="1996" t="e">
        <f>#N/A</f>
        <v>#N/A</v>
      </c>
      <c r="AW303" s="2224" t="e">
        <f t="shared" si="49"/>
        <v>#DIV/0!</v>
      </c>
      <c r="AX303" s="2224" t="e">
        <f t="shared" si="50"/>
        <v>#DIV/0!</v>
      </c>
      <c r="AY303" s="2224" t="e">
        <f t="shared" si="51"/>
        <v>#DIV/0!</v>
      </c>
      <c r="AZ303" s="2224" t="e">
        <f>#N/A</f>
        <v>#N/A</v>
      </c>
      <c r="BA303" s="1999" t="e">
        <f>#N/A</f>
        <v>#N/A</v>
      </c>
      <c r="BB303" s="1999" t="e">
        <f>#N/A</f>
        <v>#N/A</v>
      </c>
      <c r="BC303" s="1999" t="e">
        <f>#N/A</f>
        <v>#N/A</v>
      </c>
      <c r="BD303" s="1999" t="e">
        <f>#N/A</f>
        <v>#N/A</v>
      </c>
      <c r="BE303" s="1923">
        <v>0.2</v>
      </c>
      <c r="BF303" s="1923">
        <v>0.8</v>
      </c>
      <c r="BG303" s="1999" t="e">
        <f>#N/A</f>
        <v>#N/A</v>
      </c>
      <c r="BH303" s="1999" t="e">
        <f>#N/A</f>
        <v>#N/A</v>
      </c>
      <c r="BI303" s="1999" t="e">
        <f>#N/A</f>
        <v>#N/A</v>
      </c>
      <c r="BJ303" s="1999" t="e">
        <f t="shared" si="111"/>
        <v>#N/A</v>
      </c>
      <c r="BK303" s="1999" t="e">
        <f t="shared" si="111"/>
        <v>#N/A</v>
      </c>
      <c r="BL303" s="1999" t="e">
        <f>#N/A</f>
        <v>#N/A</v>
      </c>
      <c r="BM303" s="1999" t="e">
        <f>#N/A</f>
        <v>#N/A</v>
      </c>
      <c r="BN303" s="1999" t="e">
        <f>#N/A</f>
        <v>#N/A</v>
      </c>
      <c r="BO303" s="1999" t="e">
        <f t="shared" si="112"/>
        <v>#N/A</v>
      </c>
      <c r="BP303" s="1999" t="e">
        <f t="shared" si="112"/>
        <v>#N/A</v>
      </c>
      <c r="BQ303" s="1999" t="e">
        <f t="shared" si="112"/>
        <v>#N/A</v>
      </c>
      <c r="BR303" s="1999" t="e">
        <f t="shared" si="112"/>
        <v>#N/A</v>
      </c>
      <c r="BS303" s="2560"/>
      <c r="BT303" s="2560"/>
      <c r="BU303" s="2560"/>
      <c r="BV303" s="2560"/>
      <c r="BW303" s="2561"/>
      <c r="BX303" s="2561"/>
      <c r="BY303" s="2561"/>
      <c r="BZ303" s="2561"/>
      <c r="CA303" s="2562"/>
      <c r="CC303" s="1926"/>
      <c r="CD303" s="1927"/>
      <c r="CE303" s="1927"/>
      <c r="CF303" s="2225"/>
      <c r="CG303" s="2002"/>
    </row>
    <row r="304" spans="1:85" ht="15.75" customHeight="1">
      <c r="A304" s="2068"/>
      <c r="B304" s="2004"/>
      <c r="C304" s="2541"/>
      <c r="D304" s="2251"/>
      <c r="E304" s="2252"/>
      <c r="F304" s="1891"/>
      <c r="G304" s="1892"/>
      <c r="H304" s="2070"/>
      <c r="I304" s="2226"/>
      <c r="J304" s="2227"/>
      <c r="K304" s="2227"/>
      <c r="L304" s="2227"/>
      <c r="M304" s="2227"/>
      <c r="N304" s="1685"/>
      <c r="O304" s="1898"/>
      <c r="P304" s="1918"/>
      <c r="Q304" s="2073"/>
      <c r="R304" s="1901"/>
      <c r="S304" s="1901"/>
      <c r="T304" s="1902"/>
      <c r="U304" s="1802"/>
      <c r="V304" s="2234">
        <v>8</v>
      </c>
      <c r="W304" s="2502"/>
      <c r="X304" s="2552"/>
      <c r="Y304" s="2552"/>
      <c r="Z304" s="1891"/>
      <c r="AA304" s="1908"/>
      <c r="AB304" s="1908"/>
      <c r="AC304" s="1908"/>
      <c r="AD304" s="1909"/>
      <c r="AE304" s="1885"/>
      <c r="AF304" s="1932"/>
      <c r="AG304" s="1934"/>
      <c r="AH304" s="1934"/>
      <c r="AI304" s="1934"/>
      <c r="AJ304" s="1935"/>
      <c r="AK304" s="1914"/>
      <c r="AL304" s="1915"/>
      <c r="AM304" s="1915"/>
      <c r="AN304" s="1916"/>
      <c r="AO304" s="1783"/>
      <c r="AP304" s="1917"/>
      <c r="AQ304" s="1918"/>
      <c r="AR304" s="1859"/>
      <c r="AS304" s="1995" t="e">
        <f>#N/A</f>
        <v>#N/A</v>
      </c>
      <c r="AT304" s="1996" t="e">
        <f>#N/A</f>
        <v>#N/A</v>
      </c>
      <c r="AU304" s="1996" t="e">
        <f>#N/A</f>
        <v>#N/A</v>
      </c>
      <c r="AV304" s="1996" t="e">
        <f>#N/A</f>
        <v>#N/A</v>
      </c>
      <c r="AW304" s="2224" t="e">
        <f t="shared" si="49"/>
        <v>#DIV/0!</v>
      </c>
      <c r="AX304" s="2224" t="e">
        <f t="shared" si="50"/>
        <v>#DIV/0!</v>
      </c>
      <c r="AY304" s="2224" t="e">
        <f t="shared" si="51"/>
        <v>#DIV/0!</v>
      </c>
      <c r="AZ304" s="2224" t="e">
        <f>#N/A</f>
        <v>#N/A</v>
      </c>
      <c r="BA304" s="1999" t="e">
        <f>#N/A</f>
        <v>#N/A</v>
      </c>
      <c r="BB304" s="1999" t="e">
        <f>#N/A</f>
        <v>#N/A</v>
      </c>
      <c r="BC304" s="1999" t="e">
        <f>#N/A</f>
        <v>#N/A</v>
      </c>
      <c r="BD304" s="1999" t="e">
        <f>#N/A</f>
        <v>#N/A</v>
      </c>
      <c r="BE304" s="1923">
        <v>0.2</v>
      </c>
      <c r="BF304" s="1923">
        <v>0.8</v>
      </c>
      <c r="BG304" s="1999" t="e">
        <f>#N/A</f>
        <v>#N/A</v>
      </c>
      <c r="BH304" s="1999" t="e">
        <f>#N/A</f>
        <v>#N/A</v>
      </c>
      <c r="BI304" s="1999" t="e">
        <f>#N/A</f>
        <v>#N/A</v>
      </c>
      <c r="BJ304" s="1999" t="e">
        <f t="shared" ref="BJ304:BK319" si="115">+AZ304*BE304</f>
        <v>#N/A</v>
      </c>
      <c r="BK304" s="1999" t="e">
        <f t="shared" si="115"/>
        <v>#N/A</v>
      </c>
      <c r="BL304" s="1999" t="e">
        <f>#N/A</f>
        <v>#N/A</v>
      </c>
      <c r="BM304" s="1999" t="e">
        <f>#N/A</f>
        <v>#N/A</v>
      </c>
      <c r="BN304" s="1999" t="e">
        <f>#N/A</f>
        <v>#N/A</v>
      </c>
      <c r="BO304" s="1999" t="e">
        <f t="shared" ref="BO304:BR319" si="116">+BG304+BK304</f>
        <v>#N/A</v>
      </c>
      <c r="BP304" s="1999" t="e">
        <f t="shared" si="116"/>
        <v>#N/A</v>
      </c>
      <c r="BQ304" s="1999" t="e">
        <f t="shared" si="116"/>
        <v>#N/A</v>
      </c>
      <c r="BR304" s="1999" t="e">
        <f t="shared" si="116"/>
        <v>#N/A</v>
      </c>
      <c r="BS304" s="2560"/>
      <c r="BT304" s="2560"/>
      <c r="BU304" s="2560"/>
      <c r="BV304" s="2560"/>
      <c r="BW304" s="2561"/>
      <c r="BX304" s="2561"/>
      <c r="BY304" s="2561"/>
      <c r="BZ304" s="2561"/>
      <c r="CA304" s="2562"/>
      <c r="CC304" s="1926"/>
      <c r="CD304" s="1927"/>
      <c r="CE304" s="1927"/>
      <c r="CF304" s="2225"/>
      <c r="CG304" s="2002"/>
    </row>
    <row r="305" spans="1:85" ht="15.75" customHeight="1">
      <c r="A305" s="2068"/>
      <c r="B305" s="2004"/>
      <c r="C305" s="2541"/>
      <c r="D305" s="2251"/>
      <c r="E305" s="2252"/>
      <c r="F305" s="1891"/>
      <c r="G305" s="1892"/>
      <c r="H305" s="2070"/>
      <c r="I305" s="2226"/>
      <c r="J305" s="2227"/>
      <c r="K305" s="2227"/>
      <c r="L305" s="2227"/>
      <c r="M305" s="2227"/>
      <c r="N305" s="1685"/>
      <c r="O305" s="1898"/>
      <c r="P305" s="1918"/>
      <c r="Q305" s="2073"/>
      <c r="R305" s="1901"/>
      <c r="S305" s="1901"/>
      <c r="T305" s="1902"/>
      <c r="U305" s="1802"/>
      <c r="V305" s="2234">
        <v>9</v>
      </c>
      <c r="W305" s="2502"/>
      <c r="X305" s="2552"/>
      <c r="Y305" s="2552"/>
      <c r="Z305" s="1891"/>
      <c r="AA305" s="1908"/>
      <c r="AB305" s="1908"/>
      <c r="AC305" s="1908"/>
      <c r="AD305" s="1909"/>
      <c r="AE305" s="1885"/>
      <c r="AF305" s="1932"/>
      <c r="AG305" s="1934"/>
      <c r="AH305" s="1934"/>
      <c r="AI305" s="1934"/>
      <c r="AJ305" s="1935"/>
      <c r="AK305" s="1914"/>
      <c r="AL305" s="1915"/>
      <c r="AM305" s="1915"/>
      <c r="AN305" s="1916"/>
      <c r="AO305" s="1783"/>
      <c r="AP305" s="1917"/>
      <c r="AQ305" s="1918"/>
      <c r="AR305" s="1859"/>
      <c r="AS305" s="1995" t="e">
        <f>#N/A</f>
        <v>#N/A</v>
      </c>
      <c r="AT305" s="1996" t="e">
        <f>#N/A</f>
        <v>#N/A</v>
      </c>
      <c r="AU305" s="1996" t="e">
        <f>#N/A</f>
        <v>#N/A</v>
      </c>
      <c r="AV305" s="1996" t="e">
        <f>#N/A</f>
        <v>#N/A</v>
      </c>
      <c r="AW305" s="2224" t="e">
        <f t="shared" si="49"/>
        <v>#DIV/0!</v>
      </c>
      <c r="AX305" s="2224" t="e">
        <f t="shared" si="50"/>
        <v>#DIV/0!</v>
      </c>
      <c r="AY305" s="2224" t="e">
        <f t="shared" si="51"/>
        <v>#DIV/0!</v>
      </c>
      <c r="AZ305" s="2224" t="e">
        <f>#N/A</f>
        <v>#N/A</v>
      </c>
      <c r="BA305" s="1999" t="e">
        <f>#N/A</f>
        <v>#N/A</v>
      </c>
      <c r="BB305" s="1999" t="e">
        <f>#N/A</f>
        <v>#N/A</v>
      </c>
      <c r="BC305" s="1999" t="e">
        <f>#N/A</f>
        <v>#N/A</v>
      </c>
      <c r="BD305" s="1999" t="e">
        <f>#N/A</f>
        <v>#N/A</v>
      </c>
      <c r="BE305" s="1923">
        <v>0.2</v>
      </c>
      <c r="BF305" s="1923">
        <v>0.8</v>
      </c>
      <c r="BG305" s="1999" t="e">
        <f>#N/A</f>
        <v>#N/A</v>
      </c>
      <c r="BH305" s="1999" t="e">
        <f>#N/A</f>
        <v>#N/A</v>
      </c>
      <c r="BI305" s="1999" t="e">
        <f>#N/A</f>
        <v>#N/A</v>
      </c>
      <c r="BJ305" s="1999" t="e">
        <f t="shared" si="115"/>
        <v>#N/A</v>
      </c>
      <c r="BK305" s="1999" t="e">
        <f t="shared" si="115"/>
        <v>#N/A</v>
      </c>
      <c r="BL305" s="1999" t="e">
        <f>#N/A</f>
        <v>#N/A</v>
      </c>
      <c r="BM305" s="1999" t="e">
        <f>#N/A</f>
        <v>#N/A</v>
      </c>
      <c r="BN305" s="1999" t="e">
        <f>#N/A</f>
        <v>#N/A</v>
      </c>
      <c r="BO305" s="1999" t="e">
        <f t="shared" si="116"/>
        <v>#N/A</v>
      </c>
      <c r="BP305" s="1999" t="e">
        <f t="shared" si="116"/>
        <v>#N/A</v>
      </c>
      <c r="BQ305" s="1999" t="e">
        <f t="shared" si="116"/>
        <v>#N/A</v>
      </c>
      <c r="BR305" s="1999" t="e">
        <f t="shared" si="116"/>
        <v>#N/A</v>
      </c>
      <c r="BS305" s="2560"/>
      <c r="BT305" s="2560"/>
      <c r="BU305" s="2560"/>
      <c r="BV305" s="2560"/>
      <c r="BW305" s="2561"/>
      <c r="BX305" s="2561"/>
      <c r="BY305" s="2561"/>
      <c r="BZ305" s="2561"/>
      <c r="CA305" s="2562"/>
      <c r="CC305" s="1926"/>
      <c r="CD305" s="1927"/>
      <c r="CE305" s="1927"/>
      <c r="CF305" s="2225"/>
      <c r="CG305" s="2002"/>
    </row>
    <row r="306" spans="1:85" ht="15.75" customHeight="1" thickBot="1">
      <c r="A306" s="2528"/>
      <c r="B306" s="2543"/>
      <c r="C306" s="2544"/>
      <c r="D306" s="2571"/>
      <c r="E306" s="2572"/>
      <c r="F306" s="2352"/>
      <c r="G306" s="2353"/>
      <c r="H306" s="2391"/>
      <c r="I306" s="2392"/>
      <c r="J306" s="2393"/>
      <c r="K306" s="2393"/>
      <c r="L306" s="2393"/>
      <c r="M306" s="2393"/>
      <c r="N306" s="2394"/>
      <c r="O306" s="2359"/>
      <c r="P306" s="2360"/>
      <c r="Q306" s="2361"/>
      <c r="R306" s="2362"/>
      <c r="S306" s="2362"/>
      <c r="T306" s="2363"/>
      <c r="U306" s="1802"/>
      <c r="V306" s="2533">
        <v>10</v>
      </c>
      <c r="W306" s="2534"/>
      <c r="X306" s="2553"/>
      <c r="Y306" s="2553"/>
      <c r="Z306" s="2352"/>
      <c r="AA306" s="1951"/>
      <c r="AB306" s="1951"/>
      <c r="AC306" s="1951"/>
      <c r="AD306" s="1952"/>
      <c r="AE306" s="1885"/>
      <c r="AF306" s="2366"/>
      <c r="AG306" s="2368"/>
      <c r="AH306" s="2368"/>
      <c r="AI306" s="2368"/>
      <c r="AJ306" s="2369"/>
      <c r="AK306" s="2370"/>
      <c r="AL306" s="2371"/>
      <c r="AM306" s="2371"/>
      <c r="AN306" s="2372"/>
      <c r="AO306" s="1783"/>
      <c r="AP306" s="2373"/>
      <c r="AQ306" s="2360"/>
      <c r="AR306" s="1859"/>
      <c r="AS306" s="2573" t="e">
        <f>#N/A</f>
        <v>#N/A</v>
      </c>
      <c r="AT306" s="2574" t="e">
        <f>#N/A</f>
        <v>#N/A</v>
      </c>
      <c r="AU306" s="2574" t="e">
        <f>#N/A</f>
        <v>#N/A</v>
      </c>
      <c r="AV306" s="2574" t="e">
        <f>#N/A</f>
        <v>#N/A</v>
      </c>
      <c r="AW306" s="2575" t="e">
        <f t="shared" si="49"/>
        <v>#DIV/0!</v>
      </c>
      <c r="AX306" s="2575" t="e">
        <f t="shared" si="50"/>
        <v>#DIV/0!</v>
      </c>
      <c r="AY306" s="2575" t="e">
        <f t="shared" si="51"/>
        <v>#DIV/0!</v>
      </c>
      <c r="AZ306" s="2575" t="e">
        <f>#N/A</f>
        <v>#N/A</v>
      </c>
      <c r="BA306" s="2576" t="e">
        <f>#N/A</f>
        <v>#N/A</v>
      </c>
      <c r="BB306" s="2576" t="e">
        <f>#N/A</f>
        <v>#N/A</v>
      </c>
      <c r="BC306" s="2576" t="e">
        <f>#N/A</f>
        <v>#N/A</v>
      </c>
      <c r="BD306" s="2576" t="e">
        <f>#N/A</f>
        <v>#N/A</v>
      </c>
      <c r="BE306" s="1965">
        <v>0.2</v>
      </c>
      <c r="BF306" s="1965">
        <v>0.8</v>
      </c>
      <c r="BG306" s="2576" t="e">
        <f>#N/A</f>
        <v>#N/A</v>
      </c>
      <c r="BH306" s="2576" t="e">
        <f>#N/A</f>
        <v>#N/A</v>
      </c>
      <c r="BI306" s="2576" t="e">
        <f>#N/A</f>
        <v>#N/A</v>
      </c>
      <c r="BJ306" s="2576" t="e">
        <f t="shared" si="115"/>
        <v>#N/A</v>
      </c>
      <c r="BK306" s="2576" t="e">
        <f t="shared" si="115"/>
        <v>#N/A</v>
      </c>
      <c r="BL306" s="2576" t="e">
        <f>#N/A</f>
        <v>#N/A</v>
      </c>
      <c r="BM306" s="2576" t="e">
        <f>#N/A</f>
        <v>#N/A</v>
      </c>
      <c r="BN306" s="2576" t="e">
        <f>#N/A</f>
        <v>#N/A</v>
      </c>
      <c r="BO306" s="2576" t="e">
        <f t="shared" si="116"/>
        <v>#N/A</v>
      </c>
      <c r="BP306" s="2576" t="e">
        <f t="shared" si="116"/>
        <v>#N/A</v>
      </c>
      <c r="BQ306" s="2576" t="e">
        <f t="shared" si="116"/>
        <v>#N/A</v>
      </c>
      <c r="BR306" s="2576" t="e">
        <f t="shared" si="116"/>
        <v>#N/A</v>
      </c>
      <c r="BS306" s="2564"/>
      <c r="BT306" s="2564"/>
      <c r="BU306" s="2564"/>
      <c r="BV306" s="2564"/>
      <c r="BW306" s="2565"/>
      <c r="BX306" s="2565"/>
      <c r="BY306" s="2565"/>
      <c r="BZ306" s="2565"/>
      <c r="CA306" s="2566"/>
      <c r="CC306" s="1967"/>
      <c r="CD306" s="1968"/>
      <c r="CE306" s="1968"/>
      <c r="CF306" s="2376"/>
      <c r="CG306" s="2377"/>
    </row>
    <row r="307" spans="1:85" ht="15.75" customHeight="1">
      <c r="A307" s="1829">
        <v>27</v>
      </c>
      <c r="B307" s="2537"/>
      <c r="C307" s="2538"/>
      <c r="D307" s="2245"/>
      <c r="E307" s="2246"/>
      <c r="F307" s="1833"/>
      <c r="G307" s="1872"/>
      <c r="H307" s="1835"/>
      <c r="I307" s="1836"/>
      <c r="J307" s="1837"/>
      <c r="K307" s="1837"/>
      <c r="L307" s="1837"/>
      <c r="M307" s="1837"/>
      <c r="N307" s="1839"/>
      <c r="O307" s="2378"/>
      <c r="P307" s="2539"/>
      <c r="Q307" s="1842"/>
      <c r="R307" s="1843"/>
      <c r="S307" s="1843"/>
      <c r="T307" s="1844"/>
      <c r="U307" s="1802"/>
      <c r="V307" s="2241">
        <v>1</v>
      </c>
      <c r="W307" s="2378"/>
      <c r="X307" s="2554"/>
      <c r="Y307" s="2554"/>
      <c r="Z307" s="1833"/>
      <c r="AA307" s="1849"/>
      <c r="AB307" s="1849"/>
      <c r="AC307" s="1849"/>
      <c r="AD307" s="1850"/>
      <c r="AE307" s="1885"/>
      <c r="AF307" s="1851"/>
      <c r="AG307" s="1887"/>
      <c r="AH307" s="1887"/>
      <c r="AI307" s="1887"/>
      <c r="AJ307" s="1853"/>
      <c r="AK307" s="1854"/>
      <c r="AL307" s="1855"/>
      <c r="AM307" s="1855"/>
      <c r="AN307" s="1856"/>
      <c r="AO307" s="1783"/>
      <c r="AP307" s="1857"/>
      <c r="AQ307" s="1858"/>
      <c r="AR307" s="1859"/>
      <c r="AS307" s="2567" t="e">
        <f>#N/A</f>
        <v>#N/A</v>
      </c>
      <c r="AT307" s="2568" t="e">
        <f>#N/A</f>
        <v>#N/A</v>
      </c>
      <c r="AU307" s="2568" t="e">
        <f>#N/A</f>
        <v>#N/A</v>
      </c>
      <c r="AV307" s="2568" t="e">
        <f>#N/A</f>
        <v>#N/A</v>
      </c>
      <c r="AW307" s="2569" t="e">
        <f t="shared" si="49"/>
        <v>#DIV/0!</v>
      </c>
      <c r="AX307" s="2569" t="e">
        <f t="shared" si="50"/>
        <v>#DIV/0!</v>
      </c>
      <c r="AY307" s="2569" t="e">
        <f t="shared" si="51"/>
        <v>#DIV/0!</v>
      </c>
      <c r="AZ307" s="2569" t="e">
        <f>#N/A</f>
        <v>#N/A</v>
      </c>
      <c r="BA307" s="2570" t="e">
        <f>#N/A</f>
        <v>#N/A</v>
      </c>
      <c r="BB307" s="2570" t="e">
        <f>#N/A</f>
        <v>#N/A</v>
      </c>
      <c r="BC307" s="2570" t="e">
        <f>#N/A</f>
        <v>#N/A</v>
      </c>
      <c r="BD307" s="2570" t="e">
        <f>#N/A</f>
        <v>#N/A</v>
      </c>
      <c r="BE307" s="1864">
        <v>0.2</v>
      </c>
      <c r="BF307" s="1864">
        <v>0.8</v>
      </c>
      <c r="BG307" s="2570" t="e">
        <f>#N/A</f>
        <v>#N/A</v>
      </c>
      <c r="BH307" s="2570" t="e">
        <f>#N/A</f>
        <v>#N/A</v>
      </c>
      <c r="BI307" s="2570" t="e">
        <f>#N/A</f>
        <v>#N/A</v>
      </c>
      <c r="BJ307" s="2570" t="e">
        <f t="shared" si="115"/>
        <v>#N/A</v>
      </c>
      <c r="BK307" s="2570" t="e">
        <f t="shared" si="115"/>
        <v>#N/A</v>
      </c>
      <c r="BL307" s="2570" t="e">
        <f>#N/A</f>
        <v>#N/A</v>
      </c>
      <c r="BM307" s="2570" t="e">
        <f>#N/A</f>
        <v>#N/A</v>
      </c>
      <c r="BN307" s="2570" t="e">
        <f>#N/A</f>
        <v>#N/A</v>
      </c>
      <c r="BO307" s="2570" t="e">
        <f t="shared" si="116"/>
        <v>#N/A</v>
      </c>
      <c r="BP307" s="2570" t="e">
        <f t="shared" si="116"/>
        <v>#N/A</v>
      </c>
      <c r="BQ307" s="2570" t="e">
        <f t="shared" si="116"/>
        <v>#N/A</v>
      </c>
      <c r="BR307" s="2570" t="e">
        <f t="shared" si="116"/>
        <v>#N/A</v>
      </c>
      <c r="BS307" s="2556" t="e">
        <f t="shared" ref="BS307:BV307" si="117">AVERAGEIF(BO307:BO316,"&lt;&gt;#¡DIV/0!")</f>
        <v>#N/A</v>
      </c>
      <c r="BT307" s="2556" t="e">
        <f t="shared" si="117"/>
        <v>#N/A</v>
      </c>
      <c r="BU307" s="2556" t="e">
        <f t="shared" si="117"/>
        <v>#N/A</v>
      </c>
      <c r="BV307" s="2556" t="e">
        <f t="shared" si="117"/>
        <v>#N/A</v>
      </c>
      <c r="BW307" s="2557" t="e">
        <f>+C307*BS307</f>
        <v>#N/A</v>
      </c>
      <c r="BX307" s="2557" t="e">
        <f>+C307*BT307</f>
        <v>#N/A</v>
      </c>
      <c r="BY307" s="2557" t="e">
        <f>+C307*BU307</f>
        <v>#N/A</v>
      </c>
      <c r="BZ307" s="2557" t="e">
        <f>+C307*BV307</f>
        <v>#N/A</v>
      </c>
      <c r="CA307" s="2558" t="e">
        <f>SUM(BW307:BZ316)</f>
        <v>#N/A</v>
      </c>
      <c r="CC307" s="1868" t="e">
        <f t="shared" ref="CC307:CF307" si="118">+Q307/$N$307</f>
        <v>#DIV/0!</v>
      </c>
      <c r="CD307" s="1869" t="e">
        <f t="shared" si="118"/>
        <v>#DIV/0!</v>
      </c>
      <c r="CE307" s="1869" t="e">
        <f t="shared" si="118"/>
        <v>#DIV/0!</v>
      </c>
      <c r="CF307" s="2348" t="e">
        <f t="shared" si="118"/>
        <v>#DIV/0!</v>
      </c>
      <c r="CG307" s="2349" t="e">
        <f>AVERAGE(CC307:CF316)</f>
        <v>#DIV/0!</v>
      </c>
    </row>
    <row r="308" spans="1:85" ht="15.75" customHeight="1">
      <c r="A308" s="2068"/>
      <c r="B308" s="2004"/>
      <c r="C308" s="2541"/>
      <c r="D308" s="2251"/>
      <c r="E308" s="2252"/>
      <c r="F308" s="1891"/>
      <c r="G308" s="1892"/>
      <c r="H308" s="2070"/>
      <c r="I308" s="2226"/>
      <c r="J308" s="2227"/>
      <c r="K308" s="2227"/>
      <c r="L308" s="2227"/>
      <c r="M308" s="2227"/>
      <c r="N308" s="1685"/>
      <c r="O308" s="1898"/>
      <c r="P308" s="1918"/>
      <c r="Q308" s="2073"/>
      <c r="R308" s="1901"/>
      <c r="S308" s="1901"/>
      <c r="T308" s="1902"/>
      <c r="U308" s="1802"/>
      <c r="V308" s="2234">
        <v>2</v>
      </c>
      <c r="W308" s="2502"/>
      <c r="X308" s="2552"/>
      <c r="Y308" s="2552"/>
      <c r="Z308" s="1891"/>
      <c r="AA308" s="1908"/>
      <c r="AB308" s="1908"/>
      <c r="AC308" s="1908"/>
      <c r="AD308" s="1909"/>
      <c r="AE308" s="1885"/>
      <c r="AF308" s="1932"/>
      <c r="AG308" s="1934"/>
      <c r="AH308" s="1934"/>
      <c r="AI308" s="1934"/>
      <c r="AJ308" s="1935"/>
      <c r="AK308" s="1914"/>
      <c r="AL308" s="1915"/>
      <c r="AM308" s="1915"/>
      <c r="AN308" s="1916"/>
      <c r="AO308" s="1783"/>
      <c r="AP308" s="1917"/>
      <c r="AQ308" s="1918"/>
      <c r="AR308" s="1859"/>
      <c r="AS308" s="1995" t="e">
        <f>#N/A</f>
        <v>#N/A</v>
      </c>
      <c r="AT308" s="1996" t="e">
        <f>#N/A</f>
        <v>#N/A</v>
      </c>
      <c r="AU308" s="1996" t="e">
        <f>#N/A</f>
        <v>#N/A</v>
      </c>
      <c r="AV308" s="1996" t="e">
        <f>#N/A</f>
        <v>#N/A</v>
      </c>
      <c r="AW308" s="2224" t="e">
        <f t="shared" si="49"/>
        <v>#DIV/0!</v>
      </c>
      <c r="AX308" s="2224" t="e">
        <f t="shared" si="50"/>
        <v>#DIV/0!</v>
      </c>
      <c r="AY308" s="2224" t="e">
        <f t="shared" si="51"/>
        <v>#DIV/0!</v>
      </c>
      <c r="AZ308" s="2224" t="e">
        <f>#N/A</f>
        <v>#N/A</v>
      </c>
      <c r="BA308" s="1999" t="e">
        <f>#N/A</f>
        <v>#N/A</v>
      </c>
      <c r="BB308" s="1999" t="e">
        <f>#N/A</f>
        <v>#N/A</v>
      </c>
      <c r="BC308" s="1999" t="e">
        <f>#N/A</f>
        <v>#N/A</v>
      </c>
      <c r="BD308" s="1999" t="e">
        <f>#N/A</f>
        <v>#N/A</v>
      </c>
      <c r="BE308" s="1923">
        <v>0.2</v>
      </c>
      <c r="BF308" s="1923">
        <v>0.8</v>
      </c>
      <c r="BG308" s="1999" t="e">
        <f>#N/A</f>
        <v>#N/A</v>
      </c>
      <c r="BH308" s="1999" t="e">
        <f>#N/A</f>
        <v>#N/A</v>
      </c>
      <c r="BI308" s="1999" t="e">
        <f>#N/A</f>
        <v>#N/A</v>
      </c>
      <c r="BJ308" s="1999" t="e">
        <f t="shared" si="115"/>
        <v>#N/A</v>
      </c>
      <c r="BK308" s="1999" t="e">
        <f t="shared" si="115"/>
        <v>#N/A</v>
      </c>
      <c r="BL308" s="1999" t="e">
        <f>#N/A</f>
        <v>#N/A</v>
      </c>
      <c r="BM308" s="1999" t="e">
        <f>#N/A</f>
        <v>#N/A</v>
      </c>
      <c r="BN308" s="1999" t="e">
        <f>#N/A</f>
        <v>#N/A</v>
      </c>
      <c r="BO308" s="1999" t="e">
        <f t="shared" si="116"/>
        <v>#N/A</v>
      </c>
      <c r="BP308" s="1999" t="e">
        <f t="shared" si="116"/>
        <v>#N/A</v>
      </c>
      <c r="BQ308" s="1999" t="e">
        <f t="shared" si="116"/>
        <v>#N/A</v>
      </c>
      <c r="BR308" s="1999" t="e">
        <f t="shared" si="116"/>
        <v>#N/A</v>
      </c>
      <c r="BS308" s="2560"/>
      <c r="BT308" s="2560"/>
      <c r="BU308" s="2560"/>
      <c r="BV308" s="2560"/>
      <c r="BW308" s="2561"/>
      <c r="BX308" s="2561"/>
      <c r="BY308" s="2561"/>
      <c r="BZ308" s="2561"/>
      <c r="CA308" s="2562"/>
      <c r="CC308" s="1926"/>
      <c r="CD308" s="1927"/>
      <c r="CE308" s="1927"/>
      <c r="CF308" s="2225"/>
      <c r="CG308" s="2002"/>
    </row>
    <row r="309" spans="1:85" ht="15.75" customHeight="1">
      <c r="A309" s="2068"/>
      <c r="B309" s="2004"/>
      <c r="C309" s="2541"/>
      <c r="D309" s="2251"/>
      <c r="E309" s="2252"/>
      <c r="F309" s="1891"/>
      <c r="G309" s="1892"/>
      <c r="H309" s="2070"/>
      <c r="I309" s="2226"/>
      <c r="J309" s="2227"/>
      <c r="K309" s="2227"/>
      <c r="L309" s="2227"/>
      <c r="M309" s="2227"/>
      <c r="N309" s="1685"/>
      <c r="O309" s="1898"/>
      <c r="P309" s="1918"/>
      <c r="Q309" s="2073"/>
      <c r="R309" s="1901"/>
      <c r="S309" s="1901"/>
      <c r="T309" s="1902"/>
      <c r="U309" s="1802"/>
      <c r="V309" s="2234">
        <v>3</v>
      </c>
      <c r="W309" s="2502"/>
      <c r="X309" s="2552"/>
      <c r="Y309" s="2552"/>
      <c r="Z309" s="1891"/>
      <c r="AA309" s="1908"/>
      <c r="AB309" s="1908"/>
      <c r="AC309" s="1908"/>
      <c r="AD309" s="1909"/>
      <c r="AE309" s="1885"/>
      <c r="AF309" s="1932"/>
      <c r="AG309" s="1934"/>
      <c r="AH309" s="1934"/>
      <c r="AI309" s="1934"/>
      <c r="AJ309" s="1935"/>
      <c r="AK309" s="1914"/>
      <c r="AL309" s="1915"/>
      <c r="AM309" s="1915"/>
      <c r="AN309" s="1916"/>
      <c r="AO309" s="1783"/>
      <c r="AP309" s="1917"/>
      <c r="AQ309" s="1918"/>
      <c r="AR309" s="1859"/>
      <c r="AS309" s="1995" t="e">
        <f>#N/A</f>
        <v>#N/A</v>
      </c>
      <c r="AT309" s="1996" t="e">
        <f>#N/A</f>
        <v>#N/A</v>
      </c>
      <c r="AU309" s="1996" t="e">
        <f>#N/A</f>
        <v>#N/A</v>
      </c>
      <c r="AV309" s="1996" t="e">
        <f>#N/A</f>
        <v>#N/A</v>
      </c>
      <c r="AW309" s="2224" t="e">
        <f t="shared" si="49"/>
        <v>#DIV/0!</v>
      </c>
      <c r="AX309" s="2224" t="e">
        <f t="shared" si="50"/>
        <v>#DIV/0!</v>
      </c>
      <c r="AY309" s="2224" t="e">
        <f t="shared" si="51"/>
        <v>#DIV/0!</v>
      </c>
      <c r="AZ309" s="2224" t="e">
        <f>#N/A</f>
        <v>#N/A</v>
      </c>
      <c r="BA309" s="1999" t="e">
        <f>#N/A</f>
        <v>#N/A</v>
      </c>
      <c r="BB309" s="1999" t="e">
        <f>#N/A</f>
        <v>#N/A</v>
      </c>
      <c r="BC309" s="1999" t="e">
        <f>#N/A</f>
        <v>#N/A</v>
      </c>
      <c r="BD309" s="1999" t="e">
        <f>#N/A</f>
        <v>#N/A</v>
      </c>
      <c r="BE309" s="1923">
        <v>0.2</v>
      </c>
      <c r="BF309" s="1923">
        <v>0.8</v>
      </c>
      <c r="BG309" s="1999" t="e">
        <f>#N/A</f>
        <v>#N/A</v>
      </c>
      <c r="BH309" s="1999" t="e">
        <f>#N/A</f>
        <v>#N/A</v>
      </c>
      <c r="BI309" s="1999" t="e">
        <f>#N/A</f>
        <v>#N/A</v>
      </c>
      <c r="BJ309" s="1999" t="e">
        <f t="shared" si="115"/>
        <v>#N/A</v>
      </c>
      <c r="BK309" s="1999" t="e">
        <f t="shared" si="115"/>
        <v>#N/A</v>
      </c>
      <c r="BL309" s="1999" t="e">
        <f>#N/A</f>
        <v>#N/A</v>
      </c>
      <c r="BM309" s="1999" t="e">
        <f>#N/A</f>
        <v>#N/A</v>
      </c>
      <c r="BN309" s="1999" t="e">
        <f>#N/A</f>
        <v>#N/A</v>
      </c>
      <c r="BO309" s="1999" t="e">
        <f t="shared" si="116"/>
        <v>#N/A</v>
      </c>
      <c r="BP309" s="1999" t="e">
        <f t="shared" si="116"/>
        <v>#N/A</v>
      </c>
      <c r="BQ309" s="1999" t="e">
        <f t="shared" si="116"/>
        <v>#N/A</v>
      </c>
      <c r="BR309" s="1999" t="e">
        <f t="shared" si="116"/>
        <v>#N/A</v>
      </c>
      <c r="BS309" s="2560"/>
      <c r="BT309" s="2560"/>
      <c r="BU309" s="2560"/>
      <c r="BV309" s="2560"/>
      <c r="BW309" s="2561"/>
      <c r="BX309" s="2561"/>
      <c r="BY309" s="2561"/>
      <c r="BZ309" s="2561"/>
      <c r="CA309" s="2562"/>
      <c r="CC309" s="1926"/>
      <c r="CD309" s="1927"/>
      <c r="CE309" s="1927"/>
      <c r="CF309" s="2225"/>
      <c r="CG309" s="2002"/>
    </row>
    <row r="310" spans="1:85" ht="15.75" customHeight="1">
      <c r="A310" s="2068"/>
      <c r="B310" s="2004"/>
      <c r="C310" s="2541"/>
      <c r="D310" s="2251"/>
      <c r="E310" s="2252"/>
      <c r="F310" s="1891"/>
      <c r="G310" s="1892"/>
      <c r="H310" s="2070"/>
      <c r="I310" s="2226"/>
      <c r="J310" s="2227"/>
      <c r="K310" s="2227"/>
      <c r="L310" s="2227"/>
      <c r="M310" s="2227"/>
      <c r="N310" s="1685"/>
      <c r="O310" s="1898"/>
      <c r="P310" s="1918"/>
      <c r="Q310" s="2073"/>
      <c r="R310" s="1901"/>
      <c r="S310" s="1901"/>
      <c r="T310" s="1902"/>
      <c r="U310" s="1802"/>
      <c r="V310" s="2234">
        <v>4</v>
      </c>
      <c r="W310" s="2502"/>
      <c r="X310" s="2552"/>
      <c r="Y310" s="2552"/>
      <c r="Z310" s="1891"/>
      <c r="AA310" s="1908"/>
      <c r="AB310" s="1908"/>
      <c r="AC310" s="1908"/>
      <c r="AD310" s="1909"/>
      <c r="AE310" s="1885"/>
      <c r="AF310" s="1932"/>
      <c r="AG310" s="1934"/>
      <c r="AH310" s="1934"/>
      <c r="AI310" s="1934"/>
      <c r="AJ310" s="1935"/>
      <c r="AK310" s="1914"/>
      <c r="AL310" s="1915"/>
      <c r="AM310" s="1915"/>
      <c r="AN310" s="1916"/>
      <c r="AO310" s="1783"/>
      <c r="AP310" s="1917"/>
      <c r="AQ310" s="1918"/>
      <c r="AR310" s="1859"/>
      <c r="AS310" s="1995" t="e">
        <f>#N/A</f>
        <v>#N/A</v>
      </c>
      <c r="AT310" s="1996" t="e">
        <f>#N/A</f>
        <v>#N/A</v>
      </c>
      <c r="AU310" s="1996" t="e">
        <f>#N/A</f>
        <v>#N/A</v>
      </c>
      <c r="AV310" s="1996" t="e">
        <f>#N/A</f>
        <v>#N/A</v>
      </c>
      <c r="AW310" s="2224" t="e">
        <f t="shared" si="49"/>
        <v>#DIV/0!</v>
      </c>
      <c r="AX310" s="2224" t="e">
        <f t="shared" si="50"/>
        <v>#DIV/0!</v>
      </c>
      <c r="AY310" s="2224" t="e">
        <f t="shared" si="51"/>
        <v>#DIV/0!</v>
      </c>
      <c r="AZ310" s="2224" t="e">
        <f>#N/A</f>
        <v>#N/A</v>
      </c>
      <c r="BA310" s="1999" t="e">
        <f>#N/A</f>
        <v>#N/A</v>
      </c>
      <c r="BB310" s="1999" t="e">
        <f>#N/A</f>
        <v>#N/A</v>
      </c>
      <c r="BC310" s="1999" t="e">
        <f>#N/A</f>
        <v>#N/A</v>
      </c>
      <c r="BD310" s="1999" t="e">
        <f>#N/A</f>
        <v>#N/A</v>
      </c>
      <c r="BE310" s="1923">
        <v>0.2</v>
      </c>
      <c r="BF310" s="1923">
        <v>0.8</v>
      </c>
      <c r="BG310" s="1999" t="e">
        <f>#N/A</f>
        <v>#N/A</v>
      </c>
      <c r="BH310" s="1999" t="e">
        <f>#N/A</f>
        <v>#N/A</v>
      </c>
      <c r="BI310" s="1999" t="e">
        <f>#N/A</f>
        <v>#N/A</v>
      </c>
      <c r="BJ310" s="1999" t="e">
        <f t="shared" si="115"/>
        <v>#N/A</v>
      </c>
      <c r="BK310" s="1999" t="e">
        <f t="shared" si="115"/>
        <v>#N/A</v>
      </c>
      <c r="BL310" s="1999" t="e">
        <f>#N/A</f>
        <v>#N/A</v>
      </c>
      <c r="BM310" s="1999" t="e">
        <f>#N/A</f>
        <v>#N/A</v>
      </c>
      <c r="BN310" s="1999" t="e">
        <f>#N/A</f>
        <v>#N/A</v>
      </c>
      <c r="BO310" s="1999" t="e">
        <f t="shared" si="116"/>
        <v>#N/A</v>
      </c>
      <c r="BP310" s="1999" t="e">
        <f t="shared" si="116"/>
        <v>#N/A</v>
      </c>
      <c r="BQ310" s="1999" t="e">
        <f t="shared" si="116"/>
        <v>#N/A</v>
      </c>
      <c r="BR310" s="1999" t="e">
        <f t="shared" si="116"/>
        <v>#N/A</v>
      </c>
      <c r="BS310" s="2560"/>
      <c r="BT310" s="2560"/>
      <c r="BU310" s="2560"/>
      <c r="BV310" s="2560"/>
      <c r="BW310" s="2561"/>
      <c r="BX310" s="2561"/>
      <c r="BY310" s="2561"/>
      <c r="BZ310" s="2561"/>
      <c r="CA310" s="2562"/>
      <c r="CC310" s="1926"/>
      <c r="CD310" s="1927"/>
      <c r="CE310" s="1927"/>
      <c r="CF310" s="2225"/>
      <c r="CG310" s="2002"/>
    </row>
    <row r="311" spans="1:85" ht="15.75" customHeight="1">
      <c r="A311" s="2068"/>
      <c r="B311" s="2004"/>
      <c r="C311" s="2541"/>
      <c r="D311" s="2251"/>
      <c r="E311" s="2252"/>
      <c r="F311" s="1891"/>
      <c r="G311" s="1892"/>
      <c r="H311" s="2070"/>
      <c r="I311" s="2226"/>
      <c r="J311" s="2227"/>
      <c r="K311" s="2227"/>
      <c r="L311" s="2227"/>
      <c r="M311" s="2227"/>
      <c r="N311" s="1685"/>
      <c r="O311" s="1898"/>
      <c r="P311" s="1918"/>
      <c r="Q311" s="2073"/>
      <c r="R311" s="1901"/>
      <c r="S311" s="1901"/>
      <c r="T311" s="1902"/>
      <c r="U311" s="1802"/>
      <c r="V311" s="2234">
        <v>5</v>
      </c>
      <c r="W311" s="2502"/>
      <c r="X311" s="2552"/>
      <c r="Y311" s="2552"/>
      <c r="Z311" s="1891"/>
      <c r="AA311" s="1908"/>
      <c r="AB311" s="1908"/>
      <c r="AC311" s="1908"/>
      <c r="AD311" s="1909"/>
      <c r="AE311" s="1885"/>
      <c r="AF311" s="1932"/>
      <c r="AG311" s="1934"/>
      <c r="AH311" s="1934"/>
      <c r="AI311" s="1934"/>
      <c r="AJ311" s="1935"/>
      <c r="AK311" s="1914"/>
      <c r="AL311" s="1915"/>
      <c r="AM311" s="1915"/>
      <c r="AN311" s="1916"/>
      <c r="AO311" s="1783"/>
      <c r="AP311" s="1917"/>
      <c r="AQ311" s="1918"/>
      <c r="AR311" s="1859"/>
      <c r="AS311" s="1995" t="e">
        <f>#N/A</f>
        <v>#N/A</v>
      </c>
      <c r="AT311" s="1996" t="e">
        <f>#N/A</f>
        <v>#N/A</v>
      </c>
      <c r="AU311" s="1996" t="e">
        <f>#N/A</f>
        <v>#N/A</v>
      </c>
      <c r="AV311" s="1996" t="e">
        <f>#N/A</f>
        <v>#N/A</v>
      </c>
      <c r="AW311" s="2224" t="e">
        <f t="shared" si="49"/>
        <v>#DIV/0!</v>
      </c>
      <c r="AX311" s="2224" t="e">
        <f t="shared" si="50"/>
        <v>#DIV/0!</v>
      </c>
      <c r="AY311" s="2224" t="e">
        <f t="shared" si="51"/>
        <v>#DIV/0!</v>
      </c>
      <c r="AZ311" s="2224" t="e">
        <f>#N/A</f>
        <v>#N/A</v>
      </c>
      <c r="BA311" s="1999" t="e">
        <f>#N/A</f>
        <v>#N/A</v>
      </c>
      <c r="BB311" s="1999" t="e">
        <f>#N/A</f>
        <v>#N/A</v>
      </c>
      <c r="BC311" s="1999" t="e">
        <f>#N/A</f>
        <v>#N/A</v>
      </c>
      <c r="BD311" s="1999" t="e">
        <f>#N/A</f>
        <v>#N/A</v>
      </c>
      <c r="BE311" s="1923">
        <v>0.2</v>
      </c>
      <c r="BF311" s="1923">
        <v>0.8</v>
      </c>
      <c r="BG311" s="1999" t="e">
        <f>#N/A</f>
        <v>#N/A</v>
      </c>
      <c r="BH311" s="1999" t="e">
        <f>#N/A</f>
        <v>#N/A</v>
      </c>
      <c r="BI311" s="1999" t="e">
        <f>#N/A</f>
        <v>#N/A</v>
      </c>
      <c r="BJ311" s="1999" t="e">
        <f t="shared" si="115"/>
        <v>#N/A</v>
      </c>
      <c r="BK311" s="1999" t="e">
        <f t="shared" si="115"/>
        <v>#N/A</v>
      </c>
      <c r="BL311" s="1999" t="e">
        <f>#N/A</f>
        <v>#N/A</v>
      </c>
      <c r="BM311" s="1999" t="e">
        <f>#N/A</f>
        <v>#N/A</v>
      </c>
      <c r="BN311" s="1999" t="e">
        <f>#N/A</f>
        <v>#N/A</v>
      </c>
      <c r="BO311" s="1999" t="e">
        <f t="shared" si="116"/>
        <v>#N/A</v>
      </c>
      <c r="BP311" s="1999" t="e">
        <f t="shared" si="116"/>
        <v>#N/A</v>
      </c>
      <c r="BQ311" s="1999" t="e">
        <f t="shared" si="116"/>
        <v>#N/A</v>
      </c>
      <c r="BR311" s="1999" t="e">
        <f t="shared" si="116"/>
        <v>#N/A</v>
      </c>
      <c r="BS311" s="2560"/>
      <c r="BT311" s="2560"/>
      <c r="BU311" s="2560"/>
      <c r="BV311" s="2560"/>
      <c r="BW311" s="2561"/>
      <c r="BX311" s="2561"/>
      <c r="BY311" s="2561"/>
      <c r="BZ311" s="2561"/>
      <c r="CA311" s="2562"/>
      <c r="CC311" s="1926"/>
      <c r="CD311" s="1927"/>
      <c r="CE311" s="1927"/>
      <c r="CF311" s="2225"/>
      <c r="CG311" s="2002"/>
    </row>
    <row r="312" spans="1:85" ht="15.75" customHeight="1">
      <c r="A312" s="2068"/>
      <c r="B312" s="2004"/>
      <c r="C312" s="2541"/>
      <c r="D312" s="2251"/>
      <c r="E312" s="2252"/>
      <c r="F312" s="1891"/>
      <c r="G312" s="1892"/>
      <c r="H312" s="2070"/>
      <c r="I312" s="2226"/>
      <c r="J312" s="2227"/>
      <c r="K312" s="2227"/>
      <c r="L312" s="2227"/>
      <c r="M312" s="2227"/>
      <c r="N312" s="1685"/>
      <c r="O312" s="1898"/>
      <c r="P312" s="1918"/>
      <c r="Q312" s="2073"/>
      <c r="R312" s="1901"/>
      <c r="S312" s="1901"/>
      <c r="T312" s="1902"/>
      <c r="U312" s="1802"/>
      <c r="V312" s="2234">
        <v>6</v>
      </c>
      <c r="W312" s="2502"/>
      <c r="X312" s="2552"/>
      <c r="Y312" s="2552"/>
      <c r="Z312" s="1891"/>
      <c r="AA312" s="1908"/>
      <c r="AB312" s="1908"/>
      <c r="AC312" s="1908"/>
      <c r="AD312" s="1909"/>
      <c r="AE312" s="1885"/>
      <c r="AF312" s="1932"/>
      <c r="AG312" s="1934"/>
      <c r="AH312" s="1934"/>
      <c r="AI312" s="1934"/>
      <c r="AJ312" s="1935"/>
      <c r="AK312" s="1914"/>
      <c r="AL312" s="1915"/>
      <c r="AM312" s="1915"/>
      <c r="AN312" s="1916"/>
      <c r="AO312" s="1783"/>
      <c r="AP312" s="1917"/>
      <c r="AQ312" s="1918"/>
      <c r="AR312" s="1859"/>
      <c r="AS312" s="1995" t="e">
        <f>#N/A</f>
        <v>#N/A</v>
      </c>
      <c r="AT312" s="1996" t="e">
        <f>#N/A</f>
        <v>#N/A</v>
      </c>
      <c r="AU312" s="1996" t="e">
        <f>#N/A</f>
        <v>#N/A</v>
      </c>
      <c r="AV312" s="1996" t="e">
        <f>#N/A</f>
        <v>#N/A</v>
      </c>
      <c r="AW312" s="2224" t="e">
        <f t="shared" si="49"/>
        <v>#DIV/0!</v>
      </c>
      <c r="AX312" s="2224" t="e">
        <f t="shared" si="50"/>
        <v>#DIV/0!</v>
      </c>
      <c r="AY312" s="2224" t="e">
        <f t="shared" si="51"/>
        <v>#DIV/0!</v>
      </c>
      <c r="AZ312" s="2224" t="e">
        <f>#N/A</f>
        <v>#N/A</v>
      </c>
      <c r="BA312" s="1999" t="e">
        <f>#N/A</f>
        <v>#N/A</v>
      </c>
      <c r="BB312" s="1999" t="e">
        <f>#N/A</f>
        <v>#N/A</v>
      </c>
      <c r="BC312" s="1999" t="e">
        <f>#N/A</f>
        <v>#N/A</v>
      </c>
      <c r="BD312" s="1999" t="e">
        <f>#N/A</f>
        <v>#N/A</v>
      </c>
      <c r="BE312" s="1923">
        <v>0.2</v>
      </c>
      <c r="BF312" s="1923">
        <v>0.8</v>
      </c>
      <c r="BG312" s="1999" t="e">
        <f>#N/A</f>
        <v>#N/A</v>
      </c>
      <c r="BH312" s="1999" t="e">
        <f>#N/A</f>
        <v>#N/A</v>
      </c>
      <c r="BI312" s="1999" t="e">
        <f>#N/A</f>
        <v>#N/A</v>
      </c>
      <c r="BJ312" s="1999" t="e">
        <f t="shared" si="115"/>
        <v>#N/A</v>
      </c>
      <c r="BK312" s="1999" t="e">
        <f t="shared" si="115"/>
        <v>#N/A</v>
      </c>
      <c r="BL312" s="1999" t="e">
        <f>#N/A</f>
        <v>#N/A</v>
      </c>
      <c r="BM312" s="1999" t="e">
        <f>#N/A</f>
        <v>#N/A</v>
      </c>
      <c r="BN312" s="1999" t="e">
        <f>#N/A</f>
        <v>#N/A</v>
      </c>
      <c r="BO312" s="1999" t="e">
        <f t="shared" si="116"/>
        <v>#N/A</v>
      </c>
      <c r="BP312" s="1999" t="e">
        <f t="shared" si="116"/>
        <v>#N/A</v>
      </c>
      <c r="BQ312" s="1999" t="e">
        <f t="shared" si="116"/>
        <v>#N/A</v>
      </c>
      <c r="BR312" s="1999" t="e">
        <f t="shared" si="116"/>
        <v>#N/A</v>
      </c>
      <c r="BS312" s="2560"/>
      <c r="BT312" s="2560"/>
      <c r="BU312" s="2560"/>
      <c r="BV312" s="2560"/>
      <c r="BW312" s="2561"/>
      <c r="BX312" s="2561"/>
      <c r="BY312" s="2561"/>
      <c r="BZ312" s="2561"/>
      <c r="CA312" s="2562"/>
      <c r="CC312" s="1926"/>
      <c r="CD312" s="1927"/>
      <c r="CE312" s="1927"/>
      <c r="CF312" s="2225"/>
      <c r="CG312" s="2002"/>
    </row>
    <row r="313" spans="1:85" ht="15.75" customHeight="1">
      <c r="A313" s="2068"/>
      <c r="B313" s="2004"/>
      <c r="C313" s="2541"/>
      <c r="D313" s="2251"/>
      <c r="E313" s="2252"/>
      <c r="F313" s="1891"/>
      <c r="G313" s="1892"/>
      <c r="H313" s="2070"/>
      <c r="I313" s="2226"/>
      <c r="J313" s="2227"/>
      <c r="K313" s="2227"/>
      <c r="L313" s="2227"/>
      <c r="M313" s="2227"/>
      <c r="N313" s="1685"/>
      <c r="O313" s="1898"/>
      <c r="P313" s="1918"/>
      <c r="Q313" s="2073"/>
      <c r="R313" s="1901"/>
      <c r="S313" s="1901"/>
      <c r="T313" s="1902"/>
      <c r="U313" s="1802"/>
      <c r="V313" s="2234">
        <v>7</v>
      </c>
      <c r="W313" s="2502"/>
      <c r="X313" s="2552"/>
      <c r="Y313" s="2552"/>
      <c r="Z313" s="1891"/>
      <c r="AA313" s="1908"/>
      <c r="AB313" s="1908"/>
      <c r="AC313" s="1908"/>
      <c r="AD313" s="1909"/>
      <c r="AE313" s="1885"/>
      <c r="AF313" s="1932"/>
      <c r="AG313" s="1934"/>
      <c r="AH313" s="1934"/>
      <c r="AI313" s="1934"/>
      <c r="AJ313" s="1935"/>
      <c r="AK313" s="1914"/>
      <c r="AL313" s="1915"/>
      <c r="AM313" s="1915"/>
      <c r="AN313" s="1916"/>
      <c r="AO313" s="1783"/>
      <c r="AP313" s="1917"/>
      <c r="AQ313" s="1918"/>
      <c r="AR313" s="1859"/>
      <c r="AS313" s="1995" t="e">
        <f>#N/A</f>
        <v>#N/A</v>
      </c>
      <c r="AT313" s="1996" t="e">
        <f>#N/A</f>
        <v>#N/A</v>
      </c>
      <c r="AU313" s="1996" t="e">
        <f>#N/A</f>
        <v>#N/A</v>
      </c>
      <c r="AV313" s="1996" t="e">
        <f>#N/A</f>
        <v>#N/A</v>
      </c>
      <c r="AW313" s="2224" t="e">
        <f t="shared" si="49"/>
        <v>#DIV/0!</v>
      </c>
      <c r="AX313" s="2224" t="e">
        <f t="shared" si="50"/>
        <v>#DIV/0!</v>
      </c>
      <c r="AY313" s="2224" t="e">
        <f t="shared" si="51"/>
        <v>#DIV/0!</v>
      </c>
      <c r="AZ313" s="2224" t="e">
        <f>#N/A</f>
        <v>#N/A</v>
      </c>
      <c r="BA313" s="1999" t="e">
        <f>#N/A</f>
        <v>#N/A</v>
      </c>
      <c r="BB313" s="1999" t="e">
        <f>#N/A</f>
        <v>#N/A</v>
      </c>
      <c r="BC313" s="1999" t="e">
        <f>#N/A</f>
        <v>#N/A</v>
      </c>
      <c r="BD313" s="1999" t="e">
        <f>#N/A</f>
        <v>#N/A</v>
      </c>
      <c r="BE313" s="1923">
        <v>0.2</v>
      </c>
      <c r="BF313" s="1923">
        <v>0.8</v>
      </c>
      <c r="BG313" s="1999" t="e">
        <f>#N/A</f>
        <v>#N/A</v>
      </c>
      <c r="BH313" s="1999" t="e">
        <f>#N/A</f>
        <v>#N/A</v>
      </c>
      <c r="BI313" s="1999" t="e">
        <f>#N/A</f>
        <v>#N/A</v>
      </c>
      <c r="BJ313" s="1999" t="e">
        <f t="shared" si="115"/>
        <v>#N/A</v>
      </c>
      <c r="BK313" s="1999" t="e">
        <f t="shared" si="115"/>
        <v>#N/A</v>
      </c>
      <c r="BL313" s="1999" t="e">
        <f>#N/A</f>
        <v>#N/A</v>
      </c>
      <c r="BM313" s="1999" t="e">
        <f>#N/A</f>
        <v>#N/A</v>
      </c>
      <c r="BN313" s="1999" t="e">
        <f>#N/A</f>
        <v>#N/A</v>
      </c>
      <c r="BO313" s="1999" t="e">
        <f t="shared" si="116"/>
        <v>#N/A</v>
      </c>
      <c r="BP313" s="1999" t="e">
        <f t="shared" si="116"/>
        <v>#N/A</v>
      </c>
      <c r="BQ313" s="1999" t="e">
        <f t="shared" si="116"/>
        <v>#N/A</v>
      </c>
      <c r="BR313" s="1999" t="e">
        <f t="shared" si="116"/>
        <v>#N/A</v>
      </c>
      <c r="BS313" s="2560"/>
      <c r="BT313" s="2560"/>
      <c r="BU313" s="2560"/>
      <c r="BV313" s="2560"/>
      <c r="BW313" s="2561"/>
      <c r="BX313" s="2561"/>
      <c r="BY313" s="2561"/>
      <c r="BZ313" s="2561"/>
      <c r="CA313" s="2562"/>
      <c r="CC313" s="1926"/>
      <c r="CD313" s="1927"/>
      <c r="CE313" s="1927"/>
      <c r="CF313" s="2225"/>
      <c r="CG313" s="2002"/>
    </row>
    <row r="314" spans="1:85" ht="15.75" customHeight="1">
      <c r="A314" s="2068"/>
      <c r="B314" s="2004"/>
      <c r="C314" s="2541"/>
      <c r="D314" s="2251"/>
      <c r="E314" s="2252"/>
      <c r="F314" s="1891"/>
      <c r="G314" s="1892"/>
      <c r="H314" s="2070"/>
      <c r="I314" s="2226"/>
      <c r="J314" s="2227"/>
      <c r="K314" s="2227"/>
      <c r="L314" s="2227"/>
      <c r="M314" s="2227"/>
      <c r="N314" s="1685"/>
      <c r="O314" s="1898"/>
      <c r="P314" s="1918"/>
      <c r="Q314" s="2073"/>
      <c r="R314" s="1901"/>
      <c r="S314" s="1901"/>
      <c r="T314" s="1902"/>
      <c r="U314" s="1802"/>
      <c r="V314" s="2234">
        <v>8</v>
      </c>
      <c r="W314" s="2502"/>
      <c r="X314" s="2552"/>
      <c r="Y314" s="2552"/>
      <c r="Z314" s="1891"/>
      <c r="AA314" s="1908"/>
      <c r="AB314" s="1908"/>
      <c r="AC314" s="1908"/>
      <c r="AD314" s="1909"/>
      <c r="AE314" s="1885"/>
      <c r="AF314" s="1932"/>
      <c r="AG314" s="1934"/>
      <c r="AH314" s="1934"/>
      <c r="AI314" s="1934"/>
      <c r="AJ314" s="1935"/>
      <c r="AK314" s="1914"/>
      <c r="AL314" s="1915"/>
      <c r="AM314" s="1915"/>
      <c r="AN314" s="1916"/>
      <c r="AO314" s="1783"/>
      <c r="AP314" s="1917"/>
      <c r="AQ314" s="1918"/>
      <c r="AR314" s="1859"/>
      <c r="AS314" s="1995" t="e">
        <f>#N/A</f>
        <v>#N/A</v>
      </c>
      <c r="AT314" s="1996" t="e">
        <f>#N/A</f>
        <v>#N/A</v>
      </c>
      <c r="AU314" s="1996" t="e">
        <f>#N/A</f>
        <v>#N/A</v>
      </c>
      <c r="AV314" s="1996" t="e">
        <f>#N/A</f>
        <v>#N/A</v>
      </c>
      <c r="AW314" s="2224" t="e">
        <f t="shared" si="49"/>
        <v>#DIV/0!</v>
      </c>
      <c r="AX314" s="2224" t="e">
        <f t="shared" si="50"/>
        <v>#DIV/0!</v>
      </c>
      <c r="AY314" s="2224" t="e">
        <f t="shared" si="51"/>
        <v>#DIV/0!</v>
      </c>
      <c r="AZ314" s="2224" t="e">
        <f>#N/A</f>
        <v>#N/A</v>
      </c>
      <c r="BA314" s="1999" t="e">
        <f>#N/A</f>
        <v>#N/A</v>
      </c>
      <c r="BB314" s="1999" t="e">
        <f>#N/A</f>
        <v>#N/A</v>
      </c>
      <c r="BC314" s="1999" t="e">
        <f>#N/A</f>
        <v>#N/A</v>
      </c>
      <c r="BD314" s="1999" t="e">
        <f>#N/A</f>
        <v>#N/A</v>
      </c>
      <c r="BE314" s="1923">
        <v>0.2</v>
      </c>
      <c r="BF314" s="1923">
        <v>0.8</v>
      </c>
      <c r="BG314" s="1999" t="e">
        <f>#N/A</f>
        <v>#N/A</v>
      </c>
      <c r="BH314" s="1999" t="e">
        <f>#N/A</f>
        <v>#N/A</v>
      </c>
      <c r="BI314" s="1999" t="e">
        <f>#N/A</f>
        <v>#N/A</v>
      </c>
      <c r="BJ314" s="1999" t="e">
        <f t="shared" si="115"/>
        <v>#N/A</v>
      </c>
      <c r="BK314" s="1999" t="e">
        <f t="shared" si="115"/>
        <v>#N/A</v>
      </c>
      <c r="BL314" s="1999" t="e">
        <f>#N/A</f>
        <v>#N/A</v>
      </c>
      <c r="BM314" s="1999" t="e">
        <f>#N/A</f>
        <v>#N/A</v>
      </c>
      <c r="BN314" s="1999" t="e">
        <f>#N/A</f>
        <v>#N/A</v>
      </c>
      <c r="BO314" s="1999" t="e">
        <f t="shared" si="116"/>
        <v>#N/A</v>
      </c>
      <c r="BP314" s="1999" t="e">
        <f t="shared" si="116"/>
        <v>#N/A</v>
      </c>
      <c r="BQ314" s="1999" t="e">
        <f t="shared" si="116"/>
        <v>#N/A</v>
      </c>
      <c r="BR314" s="1999" t="e">
        <f t="shared" si="116"/>
        <v>#N/A</v>
      </c>
      <c r="BS314" s="2560"/>
      <c r="BT314" s="2560"/>
      <c r="BU314" s="2560"/>
      <c r="BV314" s="2560"/>
      <c r="BW314" s="2561"/>
      <c r="BX314" s="2561"/>
      <c r="BY314" s="2561"/>
      <c r="BZ314" s="2561"/>
      <c r="CA314" s="2562"/>
      <c r="CC314" s="1926"/>
      <c r="CD314" s="1927"/>
      <c r="CE314" s="1927"/>
      <c r="CF314" s="2225"/>
      <c r="CG314" s="2002"/>
    </row>
    <row r="315" spans="1:85" ht="15.75" customHeight="1">
      <c r="A315" s="2068"/>
      <c r="B315" s="2004"/>
      <c r="C315" s="2541"/>
      <c r="D315" s="2251"/>
      <c r="E315" s="2252"/>
      <c r="F315" s="1891"/>
      <c r="G315" s="1892"/>
      <c r="H315" s="2070"/>
      <c r="I315" s="2226"/>
      <c r="J315" s="2227"/>
      <c r="K315" s="2227"/>
      <c r="L315" s="2227"/>
      <c r="M315" s="2227"/>
      <c r="N315" s="1685"/>
      <c r="O315" s="1898"/>
      <c r="P315" s="1918"/>
      <c r="Q315" s="2073"/>
      <c r="R315" s="1901"/>
      <c r="S315" s="1901"/>
      <c r="T315" s="1902"/>
      <c r="U315" s="1802"/>
      <c r="V315" s="2234">
        <v>9</v>
      </c>
      <c r="W315" s="2502"/>
      <c r="X315" s="2552"/>
      <c r="Y315" s="2552"/>
      <c r="Z315" s="1891"/>
      <c r="AA315" s="1908"/>
      <c r="AB315" s="1908"/>
      <c r="AC315" s="1908"/>
      <c r="AD315" s="1909"/>
      <c r="AE315" s="1885"/>
      <c r="AF315" s="1932"/>
      <c r="AG315" s="1934"/>
      <c r="AH315" s="1934"/>
      <c r="AI315" s="1934"/>
      <c r="AJ315" s="1935"/>
      <c r="AK315" s="1914"/>
      <c r="AL315" s="1915"/>
      <c r="AM315" s="1915"/>
      <c r="AN315" s="1916"/>
      <c r="AO315" s="1783"/>
      <c r="AP315" s="1917"/>
      <c r="AQ315" s="1918"/>
      <c r="AR315" s="1859"/>
      <c r="AS315" s="1995" t="e">
        <f>#N/A</f>
        <v>#N/A</v>
      </c>
      <c r="AT315" s="1996" t="e">
        <f>#N/A</f>
        <v>#N/A</v>
      </c>
      <c r="AU315" s="1996" t="e">
        <f>#N/A</f>
        <v>#N/A</v>
      </c>
      <c r="AV315" s="1996" t="e">
        <f>#N/A</f>
        <v>#N/A</v>
      </c>
      <c r="AW315" s="2224" t="e">
        <f t="shared" si="49"/>
        <v>#DIV/0!</v>
      </c>
      <c r="AX315" s="2224" t="e">
        <f t="shared" si="50"/>
        <v>#DIV/0!</v>
      </c>
      <c r="AY315" s="2224" t="e">
        <f t="shared" si="51"/>
        <v>#DIV/0!</v>
      </c>
      <c r="AZ315" s="2224" t="e">
        <f>#N/A</f>
        <v>#N/A</v>
      </c>
      <c r="BA315" s="1999" t="e">
        <f>#N/A</f>
        <v>#N/A</v>
      </c>
      <c r="BB315" s="1999" t="e">
        <f>#N/A</f>
        <v>#N/A</v>
      </c>
      <c r="BC315" s="1999" t="e">
        <f>#N/A</f>
        <v>#N/A</v>
      </c>
      <c r="BD315" s="1999" t="e">
        <f>#N/A</f>
        <v>#N/A</v>
      </c>
      <c r="BE315" s="1923">
        <v>0.2</v>
      </c>
      <c r="BF315" s="1923">
        <v>0.8</v>
      </c>
      <c r="BG315" s="1999" t="e">
        <f>#N/A</f>
        <v>#N/A</v>
      </c>
      <c r="BH315" s="1999" t="e">
        <f>#N/A</f>
        <v>#N/A</v>
      </c>
      <c r="BI315" s="1999" t="e">
        <f>#N/A</f>
        <v>#N/A</v>
      </c>
      <c r="BJ315" s="1999" t="e">
        <f t="shared" si="115"/>
        <v>#N/A</v>
      </c>
      <c r="BK315" s="1999" t="e">
        <f t="shared" si="115"/>
        <v>#N/A</v>
      </c>
      <c r="BL315" s="1999" t="e">
        <f>#N/A</f>
        <v>#N/A</v>
      </c>
      <c r="BM315" s="1999" t="e">
        <f>#N/A</f>
        <v>#N/A</v>
      </c>
      <c r="BN315" s="1999" t="e">
        <f>#N/A</f>
        <v>#N/A</v>
      </c>
      <c r="BO315" s="1999" t="e">
        <f t="shared" si="116"/>
        <v>#N/A</v>
      </c>
      <c r="BP315" s="1999" t="e">
        <f t="shared" si="116"/>
        <v>#N/A</v>
      </c>
      <c r="BQ315" s="1999" t="e">
        <f t="shared" si="116"/>
        <v>#N/A</v>
      </c>
      <c r="BR315" s="1999" t="e">
        <f t="shared" si="116"/>
        <v>#N/A</v>
      </c>
      <c r="BS315" s="2560"/>
      <c r="BT315" s="2560"/>
      <c r="BU315" s="2560"/>
      <c r="BV315" s="2560"/>
      <c r="BW315" s="2561"/>
      <c r="BX315" s="2561"/>
      <c r="BY315" s="2561"/>
      <c r="BZ315" s="2561"/>
      <c r="CA315" s="2562"/>
      <c r="CC315" s="1926"/>
      <c r="CD315" s="1927"/>
      <c r="CE315" s="1927"/>
      <c r="CF315" s="2225"/>
      <c r="CG315" s="2002"/>
    </row>
    <row r="316" spans="1:85" ht="15.75" customHeight="1" thickBot="1">
      <c r="A316" s="2528"/>
      <c r="B316" s="2543"/>
      <c r="C316" s="2544"/>
      <c r="D316" s="2571"/>
      <c r="E316" s="2572"/>
      <c r="F316" s="2352"/>
      <c r="G316" s="2353"/>
      <c r="H316" s="2391"/>
      <c r="I316" s="2392"/>
      <c r="J316" s="2393"/>
      <c r="K316" s="2393"/>
      <c r="L316" s="2393"/>
      <c r="M316" s="2393"/>
      <c r="N316" s="2394"/>
      <c r="O316" s="2359"/>
      <c r="P316" s="2360"/>
      <c r="Q316" s="2361"/>
      <c r="R316" s="2362"/>
      <c r="S316" s="2362"/>
      <c r="T316" s="2363"/>
      <c r="U316" s="1802"/>
      <c r="V316" s="2533">
        <v>10</v>
      </c>
      <c r="W316" s="2534"/>
      <c r="X316" s="2553"/>
      <c r="Y316" s="2553"/>
      <c r="Z316" s="2352"/>
      <c r="AA316" s="1951"/>
      <c r="AB316" s="1951"/>
      <c r="AC316" s="1951"/>
      <c r="AD316" s="1952"/>
      <c r="AE316" s="1885"/>
      <c r="AF316" s="2366"/>
      <c r="AG316" s="2368"/>
      <c r="AH316" s="2368"/>
      <c r="AI316" s="2368"/>
      <c r="AJ316" s="2369"/>
      <c r="AK316" s="2370"/>
      <c r="AL316" s="2371"/>
      <c r="AM316" s="2371"/>
      <c r="AN316" s="2372"/>
      <c r="AO316" s="1783"/>
      <c r="AP316" s="2373"/>
      <c r="AQ316" s="2360"/>
      <c r="AR316" s="1859"/>
      <c r="AS316" s="2573" t="e">
        <f>#N/A</f>
        <v>#N/A</v>
      </c>
      <c r="AT316" s="2574" t="e">
        <f>#N/A</f>
        <v>#N/A</v>
      </c>
      <c r="AU316" s="2574" t="e">
        <f>#N/A</f>
        <v>#N/A</v>
      </c>
      <c r="AV316" s="2574" t="e">
        <f>#N/A</f>
        <v>#N/A</v>
      </c>
      <c r="AW316" s="2575" t="e">
        <f t="shared" si="49"/>
        <v>#DIV/0!</v>
      </c>
      <c r="AX316" s="2575" t="e">
        <f t="shared" si="50"/>
        <v>#DIV/0!</v>
      </c>
      <c r="AY316" s="2575" t="e">
        <f t="shared" si="51"/>
        <v>#DIV/0!</v>
      </c>
      <c r="AZ316" s="2575" t="e">
        <f>#N/A</f>
        <v>#N/A</v>
      </c>
      <c r="BA316" s="2576" t="e">
        <f>#N/A</f>
        <v>#N/A</v>
      </c>
      <c r="BB316" s="2576" t="e">
        <f>#N/A</f>
        <v>#N/A</v>
      </c>
      <c r="BC316" s="2576" t="e">
        <f>#N/A</f>
        <v>#N/A</v>
      </c>
      <c r="BD316" s="2576" t="e">
        <f>#N/A</f>
        <v>#N/A</v>
      </c>
      <c r="BE316" s="1965">
        <v>0.2</v>
      </c>
      <c r="BF316" s="1965">
        <v>0.8</v>
      </c>
      <c r="BG316" s="2576" t="e">
        <f>#N/A</f>
        <v>#N/A</v>
      </c>
      <c r="BH316" s="2576" t="e">
        <f>#N/A</f>
        <v>#N/A</v>
      </c>
      <c r="BI316" s="2576" t="e">
        <f>#N/A</f>
        <v>#N/A</v>
      </c>
      <c r="BJ316" s="2576" t="e">
        <f t="shared" si="115"/>
        <v>#N/A</v>
      </c>
      <c r="BK316" s="2576" t="e">
        <f t="shared" si="115"/>
        <v>#N/A</v>
      </c>
      <c r="BL316" s="2576" t="e">
        <f>#N/A</f>
        <v>#N/A</v>
      </c>
      <c r="BM316" s="2576" t="e">
        <f>#N/A</f>
        <v>#N/A</v>
      </c>
      <c r="BN316" s="2576" t="e">
        <f>#N/A</f>
        <v>#N/A</v>
      </c>
      <c r="BO316" s="2576" t="e">
        <f t="shared" si="116"/>
        <v>#N/A</v>
      </c>
      <c r="BP316" s="2576" t="e">
        <f t="shared" si="116"/>
        <v>#N/A</v>
      </c>
      <c r="BQ316" s="2576" t="e">
        <f t="shared" si="116"/>
        <v>#N/A</v>
      </c>
      <c r="BR316" s="2576" t="e">
        <f t="shared" si="116"/>
        <v>#N/A</v>
      </c>
      <c r="BS316" s="2564"/>
      <c r="BT316" s="2564"/>
      <c r="BU316" s="2564"/>
      <c r="BV316" s="2564"/>
      <c r="BW316" s="2565"/>
      <c r="BX316" s="2565"/>
      <c r="BY316" s="2565"/>
      <c r="BZ316" s="2565"/>
      <c r="CA316" s="2566"/>
      <c r="CC316" s="1967"/>
      <c r="CD316" s="1968"/>
      <c r="CE316" s="1968"/>
      <c r="CF316" s="2376"/>
      <c r="CG316" s="2377"/>
    </row>
    <row r="317" spans="1:85" ht="15.75" customHeight="1">
      <c r="A317" s="1829">
        <v>28</v>
      </c>
      <c r="B317" s="2537"/>
      <c r="C317" s="2538"/>
      <c r="D317" s="2245"/>
      <c r="E317" s="2246"/>
      <c r="F317" s="1833"/>
      <c r="G317" s="1872"/>
      <c r="H317" s="1835"/>
      <c r="I317" s="1836"/>
      <c r="J317" s="1837"/>
      <c r="K317" s="1837"/>
      <c r="L317" s="1837"/>
      <c r="M317" s="1837"/>
      <c r="N317" s="1839"/>
      <c r="O317" s="2378"/>
      <c r="P317" s="2539"/>
      <c r="Q317" s="1842"/>
      <c r="R317" s="1843"/>
      <c r="S317" s="1843"/>
      <c r="T317" s="1844"/>
      <c r="U317" s="1802"/>
      <c r="V317" s="2241">
        <v>1</v>
      </c>
      <c r="W317" s="2378"/>
      <c r="X317" s="2554"/>
      <c r="Y317" s="2554"/>
      <c r="Z317" s="1833"/>
      <c r="AA317" s="1849"/>
      <c r="AB317" s="1849"/>
      <c r="AC317" s="1849"/>
      <c r="AD317" s="1850"/>
      <c r="AE317" s="1885"/>
      <c r="AF317" s="1851"/>
      <c r="AG317" s="1887"/>
      <c r="AH317" s="1887"/>
      <c r="AI317" s="1887"/>
      <c r="AJ317" s="1853"/>
      <c r="AK317" s="1854"/>
      <c r="AL317" s="1855"/>
      <c r="AM317" s="1855"/>
      <c r="AN317" s="1856"/>
      <c r="AO317" s="1783"/>
      <c r="AP317" s="1857"/>
      <c r="AQ317" s="1858"/>
      <c r="AR317" s="1859"/>
      <c r="AS317" s="2567" t="e">
        <f>#N/A</f>
        <v>#N/A</v>
      </c>
      <c r="AT317" s="2568" t="e">
        <f>#N/A</f>
        <v>#N/A</v>
      </c>
      <c r="AU317" s="2568" t="e">
        <f>#N/A</f>
        <v>#N/A</v>
      </c>
      <c r="AV317" s="2568" t="e">
        <f>#N/A</f>
        <v>#N/A</v>
      </c>
      <c r="AW317" s="2569" t="e">
        <f t="shared" si="49"/>
        <v>#DIV/0!</v>
      </c>
      <c r="AX317" s="2569" t="e">
        <f t="shared" si="50"/>
        <v>#DIV/0!</v>
      </c>
      <c r="AY317" s="2569" t="e">
        <f t="shared" si="51"/>
        <v>#DIV/0!</v>
      </c>
      <c r="AZ317" s="2569" t="e">
        <f>#N/A</f>
        <v>#N/A</v>
      </c>
      <c r="BA317" s="2570" t="e">
        <f>#N/A</f>
        <v>#N/A</v>
      </c>
      <c r="BB317" s="2570" t="e">
        <f>#N/A</f>
        <v>#N/A</v>
      </c>
      <c r="BC317" s="2570" t="e">
        <f>#N/A</f>
        <v>#N/A</v>
      </c>
      <c r="BD317" s="2570" t="e">
        <f>#N/A</f>
        <v>#N/A</v>
      </c>
      <c r="BE317" s="1864">
        <v>0.2</v>
      </c>
      <c r="BF317" s="1864">
        <v>0.8</v>
      </c>
      <c r="BG317" s="2570" t="e">
        <f>#N/A</f>
        <v>#N/A</v>
      </c>
      <c r="BH317" s="2570" t="e">
        <f>#N/A</f>
        <v>#N/A</v>
      </c>
      <c r="BI317" s="2570" t="e">
        <f>#N/A</f>
        <v>#N/A</v>
      </c>
      <c r="BJ317" s="2570" t="e">
        <f t="shared" si="115"/>
        <v>#N/A</v>
      </c>
      <c r="BK317" s="2570" t="e">
        <f t="shared" si="115"/>
        <v>#N/A</v>
      </c>
      <c r="BL317" s="2570" t="e">
        <f>#N/A</f>
        <v>#N/A</v>
      </c>
      <c r="BM317" s="2570" t="e">
        <f>#N/A</f>
        <v>#N/A</v>
      </c>
      <c r="BN317" s="2570" t="e">
        <f>#N/A</f>
        <v>#N/A</v>
      </c>
      <c r="BO317" s="2570" t="e">
        <f t="shared" si="116"/>
        <v>#N/A</v>
      </c>
      <c r="BP317" s="2570" t="e">
        <f t="shared" si="116"/>
        <v>#N/A</v>
      </c>
      <c r="BQ317" s="2570" t="e">
        <f t="shared" si="116"/>
        <v>#N/A</v>
      </c>
      <c r="BR317" s="2570" t="e">
        <f t="shared" si="116"/>
        <v>#N/A</v>
      </c>
      <c r="BS317" s="2556" t="e">
        <f t="shared" ref="BS317:BV317" si="119">AVERAGEIF(BO317:BO326,"&lt;&gt;#¡DIV/0!")</f>
        <v>#N/A</v>
      </c>
      <c r="BT317" s="2556" t="e">
        <f t="shared" si="119"/>
        <v>#N/A</v>
      </c>
      <c r="BU317" s="2556" t="e">
        <f t="shared" si="119"/>
        <v>#N/A</v>
      </c>
      <c r="BV317" s="2556" t="e">
        <f t="shared" si="119"/>
        <v>#N/A</v>
      </c>
      <c r="BW317" s="2557" t="e">
        <f>+C317*BS317</f>
        <v>#N/A</v>
      </c>
      <c r="BX317" s="2557" t="e">
        <f>+C317*BT317</f>
        <v>#N/A</v>
      </c>
      <c r="BY317" s="2557" t="e">
        <f>+C317*BU317</f>
        <v>#N/A</v>
      </c>
      <c r="BZ317" s="2557" t="e">
        <f>+C317*BV317</f>
        <v>#N/A</v>
      </c>
      <c r="CA317" s="2558" t="e">
        <f>SUM(BW317:BZ326)</f>
        <v>#N/A</v>
      </c>
      <c r="CC317" s="1868" t="e">
        <f t="shared" ref="CC317:CF317" si="120">+Q317/$N$317</f>
        <v>#DIV/0!</v>
      </c>
      <c r="CD317" s="1869" t="e">
        <f t="shared" si="120"/>
        <v>#DIV/0!</v>
      </c>
      <c r="CE317" s="1869" t="e">
        <f t="shared" si="120"/>
        <v>#DIV/0!</v>
      </c>
      <c r="CF317" s="2348" t="e">
        <f t="shared" si="120"/>
        <v>#DIV/0!</v>
      </c>
      <c r="CG317" s="2349" t="e">
        <f>AVERAGE(CC317:CF326)</f>
        <v>#DIV/0!</v>
      </c>
    </row>
    <row r="318" spans="1:85" ht="15.75" customHeight="1">
      <c r="A318" s="2068"/>
      <c r="B318" s="2004"/>
      <c r="C318" s="2541"/>
      <c r="D318" s="2251"/>
      <c r="E318" s="2252"/>
      <c r="F318" s="1891"/>
      <c r="G318" s="1892"/>
      <c r="H318" s="2070"/>
      <c r="I318" s="2226"/>
      <c r="J318" s="2227"/>
      <c r="K318" s="2227"/>
      <c r="L318" s="2227"/>
      <c r="M318" s="2227"/>
      <c r="N318" s="1685"/>
      <c r="O318" s="1898"/>
      <c r="P318" s="1918"/>
      <c r="Q318" s="2073"/>
      <c r="R318" s="1901"/>
      <c r="S318" s="1901"/>
      <c r="T318" s="1902"/>
      <c r="U318" s="1802"/>
      <c r="V318" s="2234">
        <v>2</v>
      </c>
      <c r="W318" s="2502"/>
      <c r="X318" s="2552"/>
      <c r="Y318" s="2552"/>
      <c r="Z318" s="1891"/>
      <c r="AA318" s="1908"/>
      <c r="AB318" s="1908"/>
      <c r="AC318" s="1908"/>
      <c r="AD318" s="1909"/>
      <c r="AE318" s="1885"/>
      <c r="AF318" s="1932"/>
      <c r="AG318" s="1934"/>
      <c r="AH318" s="1934"/>
      <c r="AI318" s="1934"/>
      <c r="AJ318" s="1935"/>
      <c r="AK318" s="1914"/>
      <c r="AL318" s="1915"/>
      <c r="AM318" s="1915"/>
      <c r="AN318" s="1916"/>
      <c r="AO318" s="1783"/>
      <c r="AP318" s="1917"/>
      <c r="AQ318" s="1918"/>
      <c r="AR318" s="1859"/>
      <c r="AS318" s="1995" t="e">
        <f>#N/A</f>
        <v>#N/A</v>
      </c>
      <c r="AT318" s="1996" t="e">
        <f>#N/A</f>
        <v>#N/A</v>
      </c>
      <c r="AU318" s="1996" t="e">
        <f>#N/A</f>
        <v>#N/A</v>
      </c>
      <c r="AV318" s="1996" t="e">
        <f>#N/A</f>
        <v>#N/A</v>
      </c>
      <c r="AW318" s="2224" t="e">
        <f t="shared" si="49"/>
        <v>#DIV/0!</v>
      </c>
      <c r="AX318" s="2224" t="e">
        <f t="shared" si="50"/>
        <v>#DIV/0!</v>
      </c>
      <c r="AY318" s="2224" t="e">
        <f t="shared" si="51"/>
        <v>#DIV/0!</v>
      </c>
      <c r="AZ318" s="2224" t="e">
        <f>#N/A</f>
        <v>#N/A</v>
      </c>
      <c r="BA318" s="1999" t="e">
        <f>#N/A</f>
        <v>#N/A</v>
      </c>
      <c r="BB318" s="1999" t="e">
        <f>#N/A</f>
        <v>#N/A</v>
      </c>
      <c r="BC318" s="1999" t="e">
        <f>#N/A</f>
        <v>#N/A</v>
      </c>
      <c r="BD318" s="1999" t="e">
        <f>#N/A</f>
        <v>#N/A</v>
      </c>
      <c r="BE318" s="1923">
        <v>0.2</v>
      </c>
      <c r="BF318" s="1923">
        <v>0.8</v>
      </c>
      <c r="BG318" s="1999" t="e">
        <f>#N/A</f>
        <v>#N/A</v>
      </c>
      <c r="BH318" s="1999" t="e">
        <f>#N/A</f>
        <v>#N/A</v>
      </c>
      <c r="BI318" s="1999" t="e">
        <f>#N/A</f>
        <v>#N/A</v>
      </c>
      <c r="BJ318" s="1999" t="e">
        <f t="shared" si="115"/>
        <v>#N/A</v>
      </c>
      <c r="BK318" s="1999" t="e">
        <f t="shared" si="115"/>
        <v>#N/A</v>
      </c>
      <c r="BL318" s="1999" t="e">
        <f>#N/A</f>
        <v>#N/A</v>
      </c>
      <c r="BM318" s="1999" t="e">
        <f>#N/A</f>
        <v>#N/A</v>
      </c>
      <c r="BN318" s="1999" t="e">
        <f>#N/A</f>
        <v>#N/A</v>
      </c>
      <c r="BO318" s="1999" t="e">
        <f t="shared" si="116"/>
        <v>#N/A</v>
      </c>
      <c r="BP318" s="1999" t="e">
        <f t="shared" si="116"/>
        <v>#N/A</v>
      </c>
      <c r="BQ318" s="1999" t="e">
        <f t="shared" si="116"/>
        <v>#N/A</v>
      </c>
      <c r="BR318" s="1999" t="e">
        <f t="shared" si="116"/>
        <v>#N/A</v>
      </c>
      <c r="BS318" s="2560"/>
      <c r="BT318" s="2560"/>
      <c r="BU318" s="2560"/>
      <c r="BV318" s="2560"/>
      <c r="BW318" s="2561"/>
      <c r="BX318" s="2561"/>
      <c r="BY318" s="2561"/>
      <c r="BZ318" s="2561"/>
      <c r="CA318" s="2562"/>
      <c r="CC318" s="1926"/>
      <c r="CD318" s="1927"/>
      <c r="CE318" s="1927"/>
      <c r="CF318" s="2225"/>
      <c r="CG318" s="2002"/>
    </row>
    <row r="319" spans="1:85" ht="15.75" customHeight="1">
      <c r="A319" s="2068"/>
      <c r="B319" s="2004"/>
      <c r="C319" s="2541"/>
      <c r="D319" s="2251"/>
      <c r="E319" s="2252"/>
      <c r="F319" s="1891"/>
      <c r="G319" s="1892"/>
      <c r="H319" s="2070"/>
      <c r="I319" s="2226"/>
      <c r="J319" s="2227"/>
      <c r="K319" s="2227"/>
      <c r="L319" s="2227"/>
      <c r="M319" s="2227"/>
      <c r="N319" s="1685"/>
      <c r="O319" s="1898"/>
      <c r="P319" s="1918"/>
      <c r="Q319" s="2073"/>
      <c r="R319" s="1901"/>
      <c r="S319" s="1901"/>
      <c r="T319" s="1902"/>
      <c r="U319" s="1802"/>
      <c r="V319" s="2234">
        <v>3</v>
      </c>
      <c r="W319" s="2502"/>
      <c r="X319" s="2552"/>
      <c r="Y319" s="2552"/>
      <c r="Z319" s="1891"/>
      <c r="AA319" s="1908"/>
      <c r="AB319" s="1908"/>
      <c r="AC319" s="1908"/>
      <c r="AD319" s="1909"/>
      <c r="AE319" s="1885"/>
      <c r="AF319" s="1932"/>
      <c r="AG319" s="1934"/>
      <c r="AH319" s="1934"/>
      <c r="AI319" s="1934"/>
      <c r="AJ319" s="1935"/>
      <c r="AK319" s="1914"/>
      <c r="AL319" s="1915"/>
      <c r="AM319" s="1915"/>
      <c r="AN319" s="1916"/>
      <c r="AO319" s="1783"/>
      <c r="AP319" s="1917"/>
      <c r="AQ319" s="1918"/>
      <c r="AR319" s="1859"/>
      <c r="AS319" s="1995" t="e">
        <f>#N/A</f>
        <v>#N/A</v>
      </c>
      <c r="AT319" s="1996" t="e">
        <f>#N/A</f>
        <v>#N/A</v>
      </c>
      <c r="AU319" s="1996" t="e">
        <f>#N/A</f>
        <v>#N/A</v>
      </c>
      <c r="AV319" s="1996" t="e">
        <f>#N/A</f>
        <v>#N/A</v>
      </c>
      <c r="AW319" s="2224" t="e">
        <f t="shared" si="49"/>
        <v>#DIV/0!</v>
      </c>
      <c r="AX319" s="2224" t="e">
        <f t="shared" si="50"/>
        <v>#DIV/0!</v>
      </c>
      <c r="AY319" s="2224" t="e">
        <f t="shared" si="51"/>
        <v>#DIV/0!</v>
      </c>
      <c r="AZ319" s="2224" t="e">
        <f>#N/A</f>
        <v>#N/A</v>
      </c>
      <c r="BA319" s="1999" t="e">
        <f>#N/A</f>
        <v>#N/A</v>
      </c>
      <c r="BB319" s="1999" t="e">
        <f>#N/A</f>
        <v>#N/A</v>
      </c>
      <c r="BC319" s="1999" t="e">
        <f>#N/A</f>
        <v>#N/A</v>
      </c>
      <c r="BD319" s="1999" t="e">
        <f>#N/A</f>
        <v>#N/A</v>
      </c>
      <c r="BE319" s="1923">
        <v>0.2</v>
      </c>
      <c r="BF319" s="1923">
        <v>0.8</v>
      </c>
      <c r="BG319" s="1999" t="e">
        <f>#N/A</f>
        <v>#N/A</v>
      </c>
      <c r="BH319" s="1999" t="e">
        <f>#N/A</f>
        <v>#N/A</v>
      </c>
      <c r="BI319" s="1999" t="e">
        <f>#N/A</f>
        <v>#N/A</v>
      </c>
      <c r="BJ319" s="1999" t="e">
        <f t="shared" si="115"/>
        <v>#N/A</v>
      </c>
      <c r="BK319" s="1999" t="e">
        <f t="shared" si="115"/>
        <v>#N/A</v>
      </c>
      <c r="BL319" s="1999" t="e">
        <f>#N/A</f>
        <v>#N/A</v>
      </c>
      <c r="BM319" s="1999" t="e">
        <f>#N/A</f>
        <v>#N/A</v>
      </c>
      <c r="BN319" s="1999" t="e">
        <f>#N/A</f>
        <v>#N/A</v>
      </c>
      <c r="BO319" s="1999" t="e">
        <f t="shared" si="116"/>
        <v>#N/A</v>
      </c>
      <c r="BP319" s="1999" t="e">
        <f t="shared" si="116"/>
        <v>#N/A</v>
      </c>
      <c r="BQ319" s="1999" t="e">
        <f t="shared" si="116"/>
        <v>#N/A</v>
      </c>
      <c r="BR319" s="1999" t="e">
        <f t="shared" si="116"/>
        <v>#N/A</v>
      </c>
      <c r="BS319" s="2560"/>
      <c r="BT319" s="2560"/>
      <c r="BU319" s="2560"/>
      <c r="BV319" s="2560"/>
      <c r="BW319" s="2561"/>
      <c r="BX319" s="2561"/>
      <c r="BY319" s="2561"/>
      <c r="BZ319" s="2561"/>
      <c r="CA319" s="2562"/>
      <c r="CC319" s="1926"/>
      <c r="CD319" s="1927"/>
      <c r="CE319" s="1927"/>
      <c r="CF319" s="2225"/>
      <c r="CG319" s="2002"/>
    </row>
    <row r="320" spans="1:85" ht="15.75" customHeight="1">
      <c r="A320" s="2068"/>
      <c r="B320" s="2004"/>
      <c r="C320" s="2541"/>
      <c r="D320" s="2251"/>
      <c r="E320" s="2252"/>
      <c r="F320" s="1891"/>
      <c r="G320" s="1892"/>
      <c r="H320" s="2070"/>
      <c r="I320" s="2226"/>
      <c r="J320" s="2227"/>
      <c r="K320" s="2227"/>
      <c r="L320" s="2227"/>
      <c r="M320" s="2227"/>
      <c r="N320" s="1685"/>
      <c r="O320" s="1898"/>
      <c r="P320" s="1918"/>
      <c r="Q320" s="2073"/>
      <c r="R320" s="1901"/>
      <c r="S320" s="1901"/>
      <c r="T320" s="1902"/>
      <c r="U320" s="1802"/>
      <c r="V320" s="2234">
        <v>4</v>
      </c>
      <c r="W320" s="2502"/>
      <c r="X320" s="2552"/>
      <c r="Y320" s="2552"/>
      <c r="Z320" s="1891"/>
      <c r="AA320" s="1908"/>
      <c r="AB320" s="1908"/>
      <c r="AC320" s="1908"/>
      <c r="AD320" s="1909"/>
      <c r="AE320" s="1885"/>
      <c r="AF320" s="1932"/>
      <c r="AG320" s="1934"/>
      <c r="AH320" s="1934"/>
      <c r="AI320" s="1934"/>
      <c r="AJ320" s="1935"/>
      <c r="AK320" s="1914"/>
      <c r="AL320" s="1915"/>
      <c r="AM320" s="1915"/>
      <c r="AN320" s="1916"/>
      <c r="AO320" s="1783"/>
      <c r="AP320" s="1917"/>
      <c r="AQ320" s="1918"/>
      <c r="AR320" s="1859"/>
      <c r="AS320" s="1995" t="e">
        <f>#N/A</f>
        <v>#N/A</v>
      </c>
      <c r="AT320" s="1996" t="e">
        <f>#N/A</f>
        <v>#N/A</v>
      </c>
      <c r="AU320" s="1996" t="e">
        <f>#N/A</f>
        <v>#N/A</v>
      </c>
      <c r="AV320" s="1996" t="e">
        <f>#N/A</f>
        <v>#N/A</v>
      </c>
      <c r="AW320" s="2224" t="e">
        <f t="shared" si="49"/>
        <v>#DIV/0!</v>
      </c>
      <c r="AX320" s="2224" t="e">
        <f t="shared" si="50"/>
        <v>#DIV/0!</v>
      </c>
      <c r="AY320" s="2224" t="e">
        <f t="shared" si="51"/>
        <v>#DIV/0!</v>
      </c>
      <c r="AZ320" s="2224" t="e">
        <f>#N/A</f>
        <v>#N/A</v>
      </c>
      <c r="BA320" s="1999" t="e">
        <f>#N/A</f>
        <v>#N/A</v>
      </c>
      <c r="BB320" s="1999" t="e">
        <f>#N/A</f>
        <v>#N/A</v>
      </c>
      <c r="BC320" s="1999" t="e">
        <f>#N/A</f>
        <v>#N/A</v>
      </c>
      <c r="BD320" s="1999" t="e">
        <f>#N/A</f>
        <v>#N/A</v>
      </c>
      <c r="BE320" s="1923">
        <v>0.2</v>
      </c>
      <c r="BF320" s="1923">
        <v>0.8</v>
      </c>
      <c r="BG320" s="1999" t="e">
        <f>#N/A</f>
        <v>#N/A</v>
      </c>
      <c r="BH320" s="1999" t="e">
        <f>#N/A</f>
        <v>#N/A</v>
      </c>
      <c r="BI320" s="1999" t="e">
        <f>#N/A</f>
        <v>#N/A</v>
      </c>
      <c r="BJ320" s="1999" t="e">
        <f t="shared" ref="BJ320:BK335" si="121">+AZ320*BE320</f>
        <v>#N/A</v>
      </c>
      <c r="BK320" s="1999" t="e">
        <f t="shared" si="121"/>
        <v>#N/A</v>
      </c>
      <c r="BL320" s="1999" t="e">
        <f>#N/A</f>
        <v>#N/A</v>
      </c>
      <c r="BM320" s="1999" t="e">
        <f>#N/A</f>
        <v>#N/A</v>
      </c>
      <c r="BN320" s="1999" t="e">
        <f>#N/A</f>
        <v>#N/A</v>
      </c>
      <c r="BO320" s="1999" t="e">
        <f t="shared" ref="BO320:BR335" si="122">+BG320+BK320</f>
        <v>#N/A</v>
      </c>
      <c r="BP320" s="1999" t="e">
        <f t="shared" si="122"/>
        <v>#N/A</v>
      </c>
      <c r="BQ320" s="1999" t="e">
        <f t="shared" si="122"/>
        <v>#N/A</v>
      </c>
      <c r="BR320" s="1999" t="e">
        <f t="shared" si="122"/>
        <v>#N/A</v>
      </c>
      <c r="BS320" s="2560"/>
      <c r="BT320" s="2560"/>
      <c r="BU320" s="2560"/>
      <c r="BV320" s="2560"/>
      <c r="BW320" s="2561"/>
      <c r="BX320" s="2561"/>
      <c r="BY320" s="2561"/>
      <c r="BZ320" s="2561"/>
      <c r="CA320" s="2562"/>
      <c r="CC320" s="1926"/>
      <c r="CD320" s="1927"/>
      <c r="CE320" s="1927"/>
      <c r="CF320" s="2225"/>
      <c r="CG320" s="2002"/>
    </row>
    <row r="321" spans="1:85" ht="15.75" customHeight="1">
      <c r="A321" s="2068"/>
      <c r="B321" s="2004"/>
      <c r="C321" s="2541"/>
      <c r="D321" s="2251"/>
      <c r="E321" s="2252"/>
      <c r="F321" s="1891"/>
      <c r="G321" s="1892"/>
      <c r="H321" s="2070"/>
      <c r="I321" s="2226"/>
      <c r="J321" s="2227"/>
      <c r="K321" s="2227"/>
      <c r="L321" s="2227"/>
      <c r="M321" s="2227"/>
      <c r="N321" s="1685"/>
      <c r="O321" s="1898"/>
      <c r="P321" s="1918"/>
      <c r="Q321" s="2073"/>
      <c r="R321" s="1901"/>
      <c r="S321" s="1901"/>
      <c r="T321" s="1902"/>
      <c r="U321" s="1802"/>
      <c r="V321" s="2234">
        <v>5</v>
      </c>
      <c r="W321" s="2502"/>
      <c r="X321" s="2552"/>
      <c r="Y321" s="2552"/>
      <c r="Z321" s="1891"/>
      <c r="AA321" s="1908"/>
      <c r="AB321" s="1908"/>
      <c r="AC321" s="1908"/>
      <c r="AD321" s="1909"/>
      <c r="AE321" s="1885"/>
      <c r="AF321" s="1932"/>
      <c r="AG321" s="1934"/>
      <c r="AH321" s="1934"/>
      <c r="AI321" s="1934"/>
      <c r="AJ321" s="1935"/>
      <c r="AK321" s="1914"/>
      <c r="AL321" s="1915"/>
      <c r="AM321" s="1915"/>
      <c r="AN321" s="1916"/>
      <c r="AO321" s="1783"/>
      <c r="AP321" s="1917"/>
      <c r="AQ321" s="1918"/>
      <c r="AR321" s="1859"/>
      <c r="AS321" s="1995" t="e">
        <f>#N/A</f>
        <v>#N/A</v>
      </c>
      <c r="AT321" s="1996" t="e">
        <f>#N/A</f>
        <v>#N/A</v>
      </c>
      <c r="AU321" s="1996" t="e">
        <f>#N/A</f>
        <v>#N/A</v>
      </c>
      <c r="AV321" s="1996" t="e">
        <f>#N/A</f>
        <v>#N/A</v>
      </c>
      <c r="AW321" s="2224" t="e">
        <f t="shared" si="49"/>
        <v>#DIV/0!</v>
      </c>
      <c r="AX321" s="2224" t="e">
        <f t="shared" si="50"/>
        <v>#DIV/0!</v>
      </c>
      <c r="AY321" s="2224" t="e">
        <f t="shared" si="51"/>
        <v>#DIV/0!</v>
      </c>
      <c r="AZ321" s="2224" t="e">
        <f>#N/A</f>
        <v>#N/A</v>
      </c>
      <c r="BA321" s="1999" t="e">
        <f>#N/A</f>
        <v>#N/A</v>
      </c>
      <c r="BB321" s="1999" t="e">
        <f>#N/A</f>
        <v>#N/A</v>
      </c>
      <c r="BC321" s="1999" t="e">
        <f>#N/A</f>
        <v>#N/A</v>
      </c>
      <c r="BD321" s="1999" t="e">
        <f>#N/A</f>
        <v>#N/A</v>
      </c>
      <c r="BE321" s="1923">
        <v>0.2</v>
      </c>
      <c r="BF321" s="1923">
        <v>0.8</v>
      </c>
      <c r="BG321" s="1999" t="e">
        <f>#N/A</f>
        <v>#N/A</v>
      </c>
      <c r="BH321" s="1999" t="e">
        <f>#N/A</f>
        <v>#N/A</v>
      </c>
      <c r="BI321" s="1999" t="e">
        <f>#N/A</f>
        <v>#N/A</v>
      </c>
      <c r="BJ321" s="1999" t="e">
        <f t="shared" si="121"/>
        <v>#N/A</v>
      </c>
      <c r="BK321" s="1999" t="e">
        <f t="shared" si="121"/>
        <v>#N/A</v>
      </c>
      <c r="BL321" s="1999" t="e">
        <f>#N/A</f>
        <v>#N/A</v>
      </c>
      <c r="BM321" s="1999" t="e">
        <f>#N/A</f>
        <v>#N/A</v>
      </c>
      <c r="BN321" s="1999" t="e">
        <f>#N/A</f>
        <v>#N/A</v>
      </c>
      <c r="BO321" s="1999" t="e">
        <f t="shared" si="122"/>
        <v>#N/A</v>
      </c>
      <c r="BP321" s="1999" t="e">
        <f t="shared" si="122"/>
        <v>#N/A</v>
      </c>
      <c r="BQ321" s="1999" t="e">
        <f t="shared" si="122"/>
        <v>#N/A</v>
      </c>
      <c r="BR321" s="1999" t="e">
        <f t="shared" si="122"/>
        <v>#N/A</v>
      </c>
      <c r="BS321" s="2560"/>
      <c r="BT321" s="2560"/>
      <c r="BU321" s="2560"/>
      <c r="BV321" s="2560"/>
      <c r="BW321" s="2561"/>
      <c r="BX321" s="2561"/>
      <c r="BY321" s="2561"/>
      <c r="BZ321" s="2561"/>
      <c r="CA321" s="2562"/>
      <c r="CC321" s="1926"/>
      <c r="CD321" s="1927"/>
      <c r="CE321" s="1927"/>
      <c r="CF321" s="2225"/>
      <c r="CG321" s="2002"/>
    </row>
    <row r="322" spans="1:85" ht="15.75" customHeight="1">
      <c r="A322" s="2068"/>
      <c r="B322" s="2004"/>
      <c r="C322" s="2541"/>
      <c r="D322" s="2251"/>
      <c r="E322" s="2252"/>
      <c r="F322" s="1891"/>
      <c r="G322" s="1892"/>
      <c r="H322" s="2070"/>
      <c r="I322" s="2226"/>
      <c r="J322" s="2227"/>
      <c r="K322" s="2227"/>
      <c r="L322" s="2227"/>
      <c r="M322" s="2227"/>
      <c r="N322" s="1685"/>
      <c r="O322" s="1898"/>
      <c r="P322" s="1918"/>
      <c r="Q322" s="2073"/>
      <c r="R322" s="1901"/>
      <c r="S322" s="1901"/>
      <c r="T322" s="1902"/>
      <c r="U322" s="1802"/>
      <c r="V322" s="2234">
        <v>6</v>
      </c>
      <c r="W322" s="2502"/>
      <c r="X322" s="2552"/>
      <c r="Y322" s="2552"/>
      <c r="Z322" s="1891"/>
      <c r="AA322" s="1908"/>
      <c r="AB322" s="1908"/>
      <c r="AC322" s="1908"/>
      <c r="AD322" s="1909"/>
      <c r="AE322" s="1885"/>
      <c r="AF322" s="1932"/>
      <c r="AG322" s="1934"/>
      <c r="AH322" s="1934"/>
      <c r="AI322" s="1934"/>
      <c r="AJ322" s="1935"/>
      <c r="AK322" s="1914"/>
      <c r="AL322" s="1915"/>
      <c r="AM322" s="1915"/>
      <c r="AN322" s="1916"/>
      <c r="AO322" s="1783"/>
      <c r="AP322" s="1917"/>
      <c r="AQ322" s="1918"/>
      <c r="AR322" s="1859"/>
      <c r="AS322" s="1995" t="e">
        <f>#N/A</f>
        <v>#N/A</v>
      </c>
      <c r="AT322" s="1996" t="e">
        <f>#N/A</f>
        <v>#N/A</v>
      </c>
      <c r="AU322" s="1996" t="e">
        <f>#N/A</f>
        <v>#N/A</v>
      </c>
      <c r="AV322" s="1996" t="e">
        <f>#N/A</f>
        <v>#N/A</v>
      </c>
      <c r="AW322" s="2224" t="e">
        <f t="shared" si="49"/>
        <v>#DIV/0!</v>
      </c>
      <c r="AX322" s="2224" t="e">
        <f t="shared" si="50"/>
        <v>#DIV/0!</v>
      </c>
      <c r="AY322" s="2224" t="e">
        <f t="shared" si="51"/>
        <v>#DIV/0!</v>
      </c>
      <c r="AZ322" s="2224" t="e">
        <f>#N/A</f>
        <v>#N/A</v>
      </c>
      <c r="BA322" s="1999" t="e">
        <f>#N/A</f>
        <v>#N/A</v>
      </c>
      <c r="BB322" s="1999" t="e">
        <f>#N/A</f>
        <v>#N/A</v>
      </c>
      <c r="BC322" s="1999" t="e">
        <f>#N/A</f>
        <v>#N/A</v>
      </c>
      <c r="BD322" s="1999" t="e">
        <f>#N/A</f>
        <v>#N/A</v>
      </c>
      <c r="BE322" s="1923">
        <v>0.2</v>
      </c>
      <c r="BF322" s="1923">
        <v>0.8</v>
      </c>
      <c r="BG322" s="1999" t="e">
        <f>#N/A</f>
        <v>#N/A</v>
      </c>
      <c r="BH322" s="1999" t="e">
        <f>#N/A</f>
        <v>#N/A</v>
      </c>
      <c r="BI322" s="1999" t="e">
        <f>#N/A</f>
        <v>#N/A</v>
      </c>
      <c r="BJ322" s="1999" t="e">
        <f t="shared" si="121"/>
        <v>#N/A</v>
      </c>
      <c r="BK322" s="1999" t="e">
        <f t="shared" si="121"/>
        <v>#N/A</v>
      </c>
      <c r="BL322" s="1999" t="e">
        <f>#N/A</f>
        <v>#N/A</v>
      </c>
      <c r="BM322" s="1999" t="e">
        <f>#N/A</f>
        <v>#N/A</v>
      </c>
      <c r="BN322" s="1999" t="e">
        <f>#N/A</f>
        <v>#N/A</v>
      </c>
      <c r="BO322" s="1999" t="e">
        <f t="shared" si="122"/>
        <v>#N/A</v>
      </c>
      <c r="BP322" s="1999" t="e">
        <f t="shared" si="122"/>
        <v>#N/A</v>
      </c>
      <c r="BQ322" s="1999" t="e">
        <f t="shared" si="122"/>
        <v>#N/A</v>
      </c>
      <c r="BR322" s="1999" t="e">
        <f t="shared" si="122"/>
        <v>#N/A</v>
      </c>
      <c r="BS322" s="2560"/>
      <c r="BT322" s="2560"/>
      <c r="BU322" s="2560"/>
      <c r="BV322" s="2560"/>
      <c r="BW322" s="2561"/>
      <c r="BX322" s="2561"/>
      <c r="BY322" s="2561"/>
      <c r="BZ322" s="2561"/>
      <c r="CA322" s="2562"/>
      <c r="CC322" s="1926"/>
      <c r="CD322" s="1927"/>
      <c r="CE322" s="1927"/>
      <c r="CF322" s="2225"/>
      <c r="CG322" s="2002"/>
    </row>
    <row r="323" spans="1:85" ht="15.75" customHeight="1">
      <c r="A323" s="2068"/>
      <c r="B323" s="2004"/>
      <c r="C323" s="2541"/>
      <c r="D323" s="2251"/>
      <c r="E323" s="2252"/>
      <c r="F323" s="1891"/>
      <c r="G323" s="1892"/>
      <c r="H323" s="2070"/>
      <c r="I323" s="2226"/>
      <c r="J323" s="2227"/>
      <c r="K323" s="2227"/>
      <c r="L323" s="2227"/>
      <c r="M323" s="2227"/>
      <c r="N323" s="1685"/>
      <c r="O323" s="1898"/>
      <c r="P323" s="1918"/>
      <c r="Q323" s="2073"/>
      <c r="R323" s="1901"/>
      <c r="S323" s="1901"/>
      <c r="T323" s="1902"/>
      <c r="U323" s="1802"/>
      <c r="V323" s="2234">
        <v>7</v>
      </c>
      <c r="W323" s="2502"/>
      <c r="X323" s="2552"/>
      <c r="Y323" s="2552"/>
      <c r="Z323" s="1891"/>
      <c r="AA323" s="1908"/>
      <c r="AB323" s="1908"/>
      <c r="AC323" s="1908"/>
      <c r="AD323" s="1909"/>
      <c r="AE323" s="1885"/>
      <c r="AF323" s="1932"/>
      <c r="AG323" s="1934"/>
      <c r="AH323" s="1934"/>
      <c r="AI323" s="1934"/>
      <c r="AJ323" s="1935"/>
      <c r="AK323" s="1914"/>
      <c r="AL323" s="1915"/>
      <c r="AM323" s="1915"/>
      <c r="AN323" s="1916"/>
      <c r="AO323" s="1783"/>
      <c r="AP323" s="1917"/>
      <c r="AQ323" s="1918"/>
      <c r="AR323" s="1859"/>
      <c r="AS323" s="1995" t="e">
        <f>#N/A</f>
        <v>#N/A</v>
      </c>
      <c r="AT323" s="1996" t="e">
        <f>#N/A</f>
        <v>#N/A</v>
      </c>
      <c r="AU323" s="1996" t="e">
        <f>#N/A</f>
        <v>#N/A</v>
      </c>
      <c r="AV323" s="1996" t="e">
        <f>#N/A</f>
        <v>#N/A</v>
      </c>
      <c r="AW323" s="2224" t="e">
        <f t="shared" si="49"/>
        <v>#DIV/0!</v>
      </c>
      <c r="AX323" s="2224" t="e">
        <f t="shared" si="50"/>
        <v>#DIV/0!</v>
      </c>
      <c r="AY323" s="2224" t="e">
        <f t="shared" si="51"/>
        <v>#DIV/0!</v>
      </c>
      <c r="AZ323" s="2224" t="e">
        <f>#N/A</f>
        <v>#N/A</v>
      </c>
      <c r="BA323" s="1999" t="e">
        <f>#N/A</f>
        <v>#N/A</v>
      </c>
      <c r="BB323" s="1999" t="e">
        <f>#N/A</f>
        <v>#N/A</v>
      </c>
      <c r="BC323" s="1999" t="e">
        <f>#N/A</f>
        <v>#N/A</v>
      </c>
      <c r="BD323" s="1999" t="e">
        <f>#N/A</f>
        <v>#N/A</v>
      </c>
      <c r="BE323" s="1923">
        <v>0.2</v>
      </c>
      <c r="BF323" s="1923">
        <v>0.8</v>
      </c>
      <c r="BG323" s="1999" t="e">
        <f>#N/A</f>
        <v>#N/A</v>
      </c>
      <c r="BH323" s="1999" t="e">
        <f>#N/A</f>
        <v>#N/A</v>
      </c>
      <c r="BI323" s="1999" t="e">
        <f>#N/A</f>
        <v>#N/A</v>
      </c>
      <c r="BJ323" s="1999" t="e">
        <f t="shared" si="121"/>
        <v>#N/A</v>
      </c>
      <c r="BK323" s="1999" t="e">
        <f t="shared" si="121"/>
        <v>#N/A</v>
      </c>
      <c r="BL323" s="1999" t="e">
        <f>#N/A</f>
        <v>#N/A</v>
      </c>
      <c r="BM323" s="1999" t="e">
        <f>#N/A</f>
        <v>#N/A</v>
      </c>
      <c r="BN323" s="1999" t="e">
        <f>#N/A</f>
        <v>#N/A</v>
      </c>
      <c r="BO323" s="1999" t="e">
        <f t="shared" si="122"/>
        <v>#N/A</v>
      </c>
      <c r="BP323" s="1999" t="e">
        <f t="shared" si="122"/>
        <v>#N/A</v>
      </c>
      <c r="BQ323" s="1999" t="e">
        <f t="shared" si="122"/>
        <v>#N/A</v>
      </c>
      <c r="BR323" s="1999" t="e">
        <f t="shared" si="122"/>
        <v>#N/A</v>
      </c>
      <c r="BS323" s="2560"/>
      <c r="BT323" s="2560"/>
      <c r="BU323" s="2560"/>
      <c r="BV323" s="2560"/>
      <c r="BW323" s="2561"/>
      <c r="BX323" s="2561"/>
      <c r="BY323" s="2561"/>
      <c r="BZ323" s="2561"/>
      <c r="CA323" s="2562"/>
      <c r="CC323" s="1926"/>
      <c r="CD323" s="1927"/>
      <c r="CE323" s="1927"/>
      <c r="CF323" s="2225"/>
      <c r="CG323" s="2002"/>
    </row>
    <row r="324" spans="1:85" ht="15.75" customHeight="1">
      <c r="A324" s="2068"/>
      <c r="B324" s="2004"/>
      <c r="C324" s="2541"/>
      <c r="D324" s="2251"/>
      <c r="E324" s="2252"/>
      <c r="F324" s="1891"/>
      <c r="G324" s="1892"/>
      <c r="H324" s="2070"/>
      <c r="I324" s="2226"/>
      <c r="J324" s="2227"/>
      <c r="K324" s="2227"/>
      <c r="L324" s="2227"/>
      <c r="M324" s="2227"/>
      <c r="N324" s="1685"/>
      <c r="O324" s="1898"/>
      <c r="P324" s="1918"/>
      <c r="Q324" s="2073"/>
      <c r="R324" s="1901"/>
      <c r="S324" s="1901"/>
      <c r="T324" s="1902"/>
      <c r="U324" s="1802"/>
      <c r="V324" s="2234">
        <v>8</v>
      </c>
      <c r="W324" s="2502"/>
      <c r="X324" s="2552"/>
      <c r="Y324" s="2552"/>
      <c r="Z324" s="1891"/>
      <c r="AA324" s="1908"/>
      <c r="AB324" s="1908"/>
      <c r="AC324" s="1908"/>
      <c r="AD324" s="1909"/>
      <c r="AE324" s="1885"/>
      <c r="AF324" s="1932"/>
      <c r="AG324" s="1934"/>
      <c r="AH324" s="1934"/>
      <c r="AI324" s="1934"/>
      <c r="AJ324" s="1935"/>
      <c r="AK324" s="1914"/>
      <c r="AL324" s="1915"/>
      <c r="AM324" s="1915"/>
      <c r="AN324" s="1916"/>
      <c r="AO324" s="1783"/>
      <c r="AP324" s="1917"/>
      <c r="AQ324" s="1918"/>
      <c r="AR324" s="1859"/>
      <c r="AS324" s="1995" t="e">
        <f>#N/A</f>
        <v>#N/A</v>
      </c>
      <c r="AT324" s="1996" t="e">
        <f>#N/A</f>
        <v>#N/A</v>
      </c>
      <c r="AU324" s="1996" t="e">
        <f>#N/A</f>
        <v>#N/A</v>
      </c>
      <c r="AV324" s="1996" t="e">
        <f>#N/A</f>
        <v>#N/A</v>
      </c>
      <c r="AW324" s="2224" t="e">
        <f t="shared" si="49"/>
        <v>#DIV/0!</v>
      </c>
      <c r="AX324" s="2224" t="e">
        <f t="shared" si="50"/>
        <v>#DIV/0!</v>
      </c>
      <c r="AY324" s="2224" t="e">
        <f t="shared" si="51"/>
        <v>#DIV/0!</v>
      </c>
      <c r="AZ324" s="2224" t="e">
        <f>#N/A</f>
        <v>#N/A</v>
      </c>
      <c r="BA324" s="1999" t="e">
        <f>#N/A</f>
        <v>#N/A</v>
      </c>
      <c r="BB324" s="1999" t="e">
        <f>#N/A</f>
        <v>#N/A</v>
      </c>
      <c r="BC324" s="1999" t="e">
        <f>#N/A</f>
        <v>#N/A</v>
      </c>
      <c r="BD324" s="1999" t="e">
        <f>#N/A</f>
        <v>#N/A</v>
      </c>
      <c r="BE324" s="1923">
        <v>0.2</v>
      </c>
      <c r="BF324" s="1923">
        <v>0.8</v>
      </c>
      <c r="BG324" s="1999" t="e">
        <f>#N/A</f>
        <v>#N/A</v>
      </c>
      <c r="BH324" s="1999" t="e">
        <f>#N/A</f>
        <v>#N/A</v>
      </c>
      <c r="BI324" s="1999" t="e">
        <f>#N/A</f>
        <v>#N/A</v>
      </c>
      <c r="BJ324" s="1999" t="e">
        <f t="shared" si="121"/>
        <v>#N/A</v>
      </c>
      <c r="BK324" s="1999" t="e">
        <f t="shared" si="121"/>
        <v>#N/A</v>
      </c>
      <c r="BL324" s="1999" t="e">
        <f>#N/A</f>
        <v>#N/A</v>
      </c>
      <c r="BM324" s="1999" t="e">
        <f>#N/A</f>
        <v>#N/A</v>
      </c>
      <c r="BN324" s="1999" t="e">
        <f>#N/A</f>
        <v>#N/A</v>
      </c>
      <c r="BO324" s="1999" t="e">
        <f t="shared" si="122"/>
        <v>#N/A</v>
      </c>
      <c r="BP324" s="1999" t="e">
        <f t="shared" si="122"/>
        <v>#N/A</v>
      </c>
      <c r="BQ324" s="1999" t="e">
        <f t="shared" si="122"/>
        <v>#N/A</v>
      </c>
      <c r="BR324" s="1999" t="e">
        <f t="shared" si="122"/>
        <v>#N/A</v>
      </c>
      <c r="BS324" s="2560"/>
      <c r="BT324" s="2560"/>
      <c r="BU324" s="2560"/>
      <c r="BV324" s="2560"/>
      <c r="BW324" s="2561"/>
      <c r="BX324" s="2561"/>
      <c r="BY324" s="2561"/>
      <c r="BZ324" s="2561"/>
      <c r="CA324" s="2562"/>
      <c r="CC324" s="1926"/>
      <c r="CD324" s="1927"/>
      <c r="CE324" s="1927"/>
      <c r="CF324" s="2225"/>
      <c r="CG324" s="2002"/>
    </row>
    <row r="325" spans="1:85" ht="15.75" customHeight="1">
      <c r="A325" s="2068"/>
      <c r="B325" s="2004"/>
      <c r="C325" s="2541"/>
      <c r="D325" s="2251"/>
      <c r="E325" s="2252"/>
      <c r="F325" s="1891"/>
      <c r="G325" s="1892"/>
      <c r="H325" s="2070"/>
      <c r="I325" s="2226"/>
      <c r="J325" s="2227"/>
      <c r="K325" s="2227"/>
      <c r="L325" s="2227"/>
      <c r="M325" s="2227"/>
      <c r="N325" s="1685"/>
      <c r="O325" s="1898"/>
      <c r="P325" s="1918"/>
      <c r="Q325" s="2073"/>
      <c r="R325" s="1901"/>
      <c r="S325" s="1901"/>
      <c r="T325" s="1902"/>
      <c r="U325" s="1802"/>
      <c r="V325" s="2234">
        <v>9</v>
      </c>
      <c r="W325" s="2502"/>
      <c r="X325" s="2552"/>
      <c r="Y325" s="2552"/>
      <c r="Z325" s="1891"/>
      <c r="AA325" s="1908"/>
      <c r="AB325" s="1908"/>
      <c r="AC325" s="1908"/>
      <c r="AD325" s="1909"/>
      <c r="AE325" s="1885"/>
      <c r="AF325" s="1932"/>
      <c r="AG325" s="1934"/>
      <c r="AH325" s="1934"/>
      <c r="AI325" s="1934"/>
      <c r="AJ325" s="1935"/>
      <c r="AK325" s="1914"/>
      <c r="AL325" s="1915"/>
      <c r="AM325" s="1915"/>
      <c r="AN325" s="1916"/>
      <c r="AO325" s="1783"/>
      <c r="AP325" s="1917"/>
      <c r="AQ325" s="1918"/>
      <c r="AR325" s="1859"/>
      <c r="AS325" s="1995" t="e">
        <f>#N/A</f>
        <v>#N/A</v>
      </c>
      <c r="AT325" s="1996" t="e">
        <f>#N/A</f>
        <v>#N/A</v>
      </c>
      <c r="AU325" s="1996" t="e">
        <f>#N/A</f>
        <v>#N/A</v>
      </c>
      <c r="AV325" s="1996" t="e">
        <f>#N/A</f>
        <v>#N/A</v>
      </c>
      <c r="AW325" s="2224" t="e">
        <f t="shared" si="49"/>
        <v>#DIV/0!</v>
      </c>
      <c r="AX325" s="2224" t="e">
        <f t="shared" si="50"/>
        <v>#DIV/0!</v>
      </c>
      <c r="AY325" s="2224" t="e">
        <f t="shared" si="51"/>
        <v>#DIV/0!</v>
      </c>
      <c r="AZ325" s="2224" t="e">
        <f>#N/A</f>
        <v>#N/A</v>
      </c>
      <c r="BA325" s="1999" t="e">
        <f>#N/A</f>
        <v>#N/A</v>
      </c>
      <c r="BB325" s="1999" t="e">
        <f>#N/A</f>
        <v>#N/A</v>
      </c>
      <c r="BC325" s="1999" t="e">
        <f>#N/A</f>
        <v>#N/A</v>
      </c>
      <c r="BD325" s="1999" t="e">
        <f>#N/A</f>
        <v>#N/A</v>
      </c>
      <c r="BE325" s="1923">
        <v>0.2</v>
      </c>
      <c r="BF325" s="1923">
        <v>0.8</v>
      </c>
      <c r="BG325" s="1999" t="e">
        <f>#N/A</f>
        <v>#N/A</v>
      </c>
      <c r="BH325" s="1999" t="e">
        <f>#N/A</f>
        <v>#N/A</v>
      </c>
      <c r="BI325" s="1999" t="e">
        <f>#N/A</f>
        <v>#N/A</v>
      </c>
      <c r="BJ325" s="1999" t="e">
        <f t="shared" si="121"/>
        <v>#N/A</v>
      </c>
      <c r="BK325" s="1999" t="e">
        <f t="shared" si="121"/>
        <v>#N/A</v>
      </c>
      <c r="BL325" s="1999" t="e">
        <f>#N/A</f>
        <v>#N/A</v>
      </c>
      <c r="BM325" s="1999" t="e">
        <f>#N/A</f>
        <v>#N/A</v>
      </c>
      <c r="BN325" s="1999" t="e">
        <f>#N/A</f>
        <v>#N/A</v>
      </c>
      <c r="BO325" s="1999" t="e">
        <f t="shared" si="122"/>
        <v>#N/A</v>
      </c>
      <c r="BP325" s="1999" t="e">
        <f t="shared" si="122"/>
        <v>#N/A</v>
      </c>
      <c r="BQ325" s="1999" t="e">
        <f t="shared" si="122"/>
        <v>#N/A</v>
      </c>
      <c r="BR325" s="1999" t="e">
        <f t="shared" si="122"/>
        <v>#N/A</v>
      </c>
      <c r="BS325" s="2560"/>
      <c r="BT325" s="2560"/>
      <c r="BU325" s="2560"/>
      <c r="BV325" s="2560"/>
      <c r="BW325" s="2561"/>
      <c r="BX325" s="2561"/>
      <c r="BY325" s="2561"/>
      <c r="BZ325" s="2561"/>
      <c r="CA325" s="2562"/>
      <c r="CC325" s="1926"/>
      <c r="CD325" s="1927"/>
      <c r="CE325" s="1927"/>
      <c r="CF325" s="2225"/>
      <c r="CG325" s="2002"/>
    </row>
    <row r="326" spans="1:85" ht="15.75" customHeight="1" thickBot="1">
      <c r="A326" s="2528"/>
      <c r="B326" s="2543"/>
      <c r="C326" s="2544"/>
      <c r="D326" s="2571"/>
      <c r="E326" s="2572"/>
      <c r="F326" s="2352"/>
      <c r="G326" s="2353"/>
      <c r="H326" s="2391"/>
      <c r="I326" s="2392"/>
      <c r="J326" s="2393"/>
      <c r="K326" s="2393"/>
      <c r="L326" s="2393"/>
      <c r="M326" s="2393"/>
      <c r="N326" s="2394"/>
      <c r="O326" s="2359"/>
      <c r="P326" s="2360"/>
      <c r="Q326" s="2361"/>
      <c r="R326" s="2362"/>
      <c r="S326" s="2362"/>
      <c r="T326" s="2363"/>
      <c r="U326" s="1802"/>
      <c r="V326" s="2533">
        <v>10</v>
      </c>
      <c r="W326" s="2534"/>
      <c r="X326" s="2553"/>
      <c r="Y326" s="2553"/>
      <c r="Z326" s="2352"/>
      <c r="AA326" s="1951"/>
      <c r="AB326" s="1951"/>
      <c r="AC326" s="1951"/>
      <c r="AD326" s="1952"/>
      <c r="AE326" s="1885"/>
      <c r="AF326" s="2366"/>
      <c r="AG326" s="2368"/>
      <c r="AH326" s="2368"/>
      <c r="AI326" s="2368"/>
      <c r="AJ326" s="2369"/>
      <c r="AK326" s="2370"/>
      <c r="AL326" s="2371"/>
      <c r="AM326" s="2371"/>
      <c r="AN326" s="2372"/>
      <c r="AO326" s="1783"/>
      <c r="AP326" s="2373"/>
      <c r="AQ326" s="2360"/>
      <c r="AR326" s="1859"/>
      <c r="AS326" s="2573" t="e">
        <f>#N/A</f>
        <v>#N/A</v>
      </c>
      <c r="AT326" s="2574" t="e">
        <f>#N/A</f>
        <v>#N/A</v>
      </c>
      <c r="AU326" s="2574" t="e">
        <f>#N/A</f>
        <v>#N/A</v>
      </c>
      <c r="AV326" s="2574" t="e">
        <f>#N/A</f>
        <v>#N/A</v>
      </c>
      <c r="AW326" s="2575" t="e">
        <f t="shared" si="49"/>
        <v>#DIV/0!</v>
      </c>
      <c r="AX326" s="2575" t="e">
        <f t="shared" si="50"/>
        <v>#DIV/0!</v>
      </c>
      <c r="AY326" s="2575" t="e">
        <f t="shared" si="51"/>
        <v>#DIV/0!</v>
      </c>
      <c r="AZ326" s="2575" t="e">
        <f>#N/A</f>
        <v>#N/A</v>
      </c>
      <c r="BA326" s="2576" t="e">
        <f>#N/A</f>
        <v>#N/A</v>
      </c>
      <c r="BB326" s="2576" t="e">
        <f>#N/A</f>
        <v>#N/A</v>
      </c>
      <c r="BC326" s="2576" t="e">
        <f>#N/A</f>
        <v>#N/A</v>
      </c>
      <c r="BD326" s="2576" t="e">
        <f>#N/A</f>
        <v>#N/A</v>
      </c>
      <c r="BE326" s="1965">
        <v>0.2</v>
      </c>
      <c r="BF326" s="1965">
        <v>0.8</v>
      </c>
      <c r="BG326" s="2576" t="e">
        <f>#N/A</f>
        <v>#N/A</v>
      </c>
      <c r="BH326" s="2576" t="e">
        <f>#N/A</f>
        <v>#N/A</v>
      </c>
      <c r="BI326" s="2576" t="e">
        <f>#N/A</f>
        <v>#N/A</v>
      </c>
      <c r="BJ326" s="2576" t="e">
        <f t="shared" si="121"/>
        <v>#N/A</v>
      </c>
      <c r="BK326" s="2576" t="e">
        <f t="shared" si="121"/>
        <v>#N/A</v>
      </c>
      <c r="BL326" s="2576" t="e">
        <f>#N/A</f>
        <v>#N/A</v>
      </c>
      <c r="BM326" s="2576" t="e">
        <f>#N/A</f>
        <v>#N/A</v>
      </c>
      <c r="BN326" s="2576" t="e">
        <f>#N/A</f>
        <v>#N/A</v>
      </c>
      <c r="BO326" s="2576" t="e">
        <f t="shared" si="122"/>
        <v>#N/A</v>
      </c>
      <c r="BP326" s="2576" t="e">
        <f t="shared" si="122"/>
        <v>#N/A</v>
      </c>
      <c r="BQ326" s="2576" t="e">
        <f t="shared" si="122"/>
        <v>#N/A</v>
      </c>
      <c r="BR326" s="2576" t="e">
        <f t="shared" si="122"/>
        <v>#N/A</v>
      </c>
      <c r="BS326" s="2564"/>
      <c r="BT326" s="2564"/>
      <c r="BU326" s="2564"/>
      <c r="BV326" s="2564"/>
      <c r="BW326" s="2565"/>
      <c r="BX326" s="2565"/>
      <c r="BY326" s="2565"/>
      <c r="BZ326" s="2565"/>
      <c r="CA326" s="2566"/>
      <c r="CC326" s="1967"/>
      <c r="CD326" s="1968"/>
      <c r="CE326" s="1968"/>
      <c r="CF326" s="2376"/>
      <c r="CG326" s="2377"/>
    </row>
    <row r="327" spans="1:85" ht="15.75" customHeight="1">
      <c r="A327" s="1829">
        <v>29</v>
      </c>
      <c r="B327" s="2537"/>
      <c r="C327" s="2538"/>
      <c r="D327" s="2245"/>
      <c r="E327" s="2246"/>
      <c r="F327" s="1833"/>
      <c r="G327" s="1872"/>
      <c r="H327" s="1835"/>
      <c r="I327" s="1836"/>
      <c r="J327" s="1837"/>
      <c r="K327" s="1837"/>
      <c r="L327" s="1837"/>
      <c r="M327" s="1837"/>
      <c r="N327" s="1839"/>
      <c r="O327" s="2378"/>
      <c r="P327" s="2539"/>
      <c r="Q327" s="1842"/>
      <c r="R327" s="1843"/>
      <c r="S327" s="1843"/>
      <c r="T327" s="1844"/>
      <c r="U327" s="1802"/>
      <c r="V327" s="2241">
        <v>1</v>
      </c>
      <c r="W327" s="2378"/>
      <c r="X327" s="2554"/>
      <c r="Y327" s="2554"/>
      <c r="Z327" s="1833"/>
      <c r="AA327" s="1849"/>
      <c r="AB327" s="1849"/>
      <c r="AC327" s="1849"/>
      <c r="AD327" s="1850"/>
      <c r="AE327" s="1885"/>
      <c r="AF327" s="1851"/>
      <c r="AG327" s="1887"/>
      <c r="AH327" s="1887"/>
      <c r="AI327" s="1887"/>
      <c r="AJ327" s="1853"/>
      <c r="AK327" s="1854"/>
      <c r="AL327" s="1855"/>
      <c r="AM327" s="1855"/>
      <c r="AN327" s="1856"/>
      <c r="AO327" s="1783"/>
      <c r="AP327" s="1857"/>
      <c r="AQ327" s="1858"/>
      <c r="AR327" s="1859"/>
      <c r="AS327" s="2567" t="e">
        <f>#N/A</f>
        <v>#N/A</v>
      </c>
      <c r="AT327" s="2568" t="e">
        <f>#N/A</f>
        <v>#N/A</v>
      </c>
      <c r="AU327" s="2568" t="e">
        <f>#N/A</f>
        <v>#N/A</v>
      </c>
      <c r="AV327" s="2568" t="e">
        <f>#N/A</f>
        <v>#N/A</v>
      </c>
      <c r="AW327" s="2569" t="e">
        <f t="shared" si="49"/>
        <v>#DIV/0!</v>
      </c>
      <c r="AX327" s="2569" t="e">
        <f t="shared" si="50"/>
        <v>#DIV/0!</v>
      </c>
      <c r="AY327" s="2569" t="e">
        <f t="shared" si="51"/>
        <v>#DIV/0!</v>
      </c>
      <c r="AZ327" s="2569" t="e">
        <f>#N/A</f>
        <v>#N/A</v>
      </c>
      <c r="BA327" s="2570" t="e">
        <f>#N/A</f>
        <v>#N/A</v>
      </c>
      <c r="BB327" s="2570" t="e">
        <f>#N/A</f>
        <v>#N/A</v>
      </c>
      <c r="BC327" s="2570" t="e">
        <f>#N/A</f>
        <v>#N/A</v>
      </c>
      <c r="BD327" s="2570" t="e">
        <f>#N/A</f>
        <v>#N/A</v>
      </c>
      <c r="BE327" s="1864">
        <v>0.2</v>
      </c>
      <c r="BF327" s="1864">
        <v>0.8</v>
      </c>
      <c r="BG327" s="2570" t="e">
        <f>#N/A</f>
        <v>#N/A</v>
      </c>
      <c r="BH327" s="2570" t="e">
        <f>#N/A</f>
        <v>#N/A</v>
      </c>
      <c r="BI327" s="2570" t="e">
        <f>#N/A</f>
        <v>#N/A</v>
      </c>
      <c r="BJ327" s="2570" t="e">
        <f t="shared" si="121"/>
        <v>#N/A</v>
      </c>
      <c r="BK327" s="2570" t="e">
        <f t="shared" si="121"/>
        <v>#N/A</v>
      </c>
      <c r="BL327" s="2570" t="e">
        <f>#N/A</f>
        <v>#N/A</v>
      </c>
      <c r="BM327" s="2570" t="e">
        <f>#N/A</f>
        <v>#N/A</v>
      </c>
      <c r="BN327" s="2570" t="e">
        <f>#N/A</f>
        <v>#N/A</v>
      </c>
      <c r="BO327" s="2570" t="e">
        <f t="shared" si="122"/>
        <v>#N/A</v>
      </c>
      <c r="BP327" s="2570" t="e">
        <f t="shared" si="122"/>
        <v>#N/A</v>
      </c>
      <c r="BQ327" s="2570" t="e">
        <f t="shared" si="122"/>
        <v>#N/A</v>
      </c>
      <c r="BR327" s="2570" t="e">
        <f t="shared" si="122"/>
        <v>#N/A</v>
      </c>
      <c r="BS327" s="2556" t="e">
        <f t="shared" ref="BS327:BV327" si="123">AVERAGEIF(BO327:BO336,"&lt;&gt;#¡DIV/0!")</f>
        <v>#N/A</v>
      </c>
      <c r="BT327" s="2556" t="e">
        <f t="shared" si="123"/>
        <v>#N/A</v>
      </c>
      <c r="BU327" s="2556" t="e">
        <f t="shared" si="123"/>
        <v>#N/A</v>
      </c>
      <c r="BV327" s="2556" t="e">
        <f t="shared" si="123"/>
        <v>#N/A</v>
      </c>
      <c r="BW327" s="2557" t="e">
        <f>+C327*BS327</f>
        <v>#N/A</v>
      </c>
      <c r="BX327" s="2557" t="e">
        <f>+C327*BT327</f>
        <v>#N/A</v>
      </c>
      <c r="BY327" s="2557" t="e">
        <f>+C327*BU327</f>
        <v>#N/A</v>
      </c>
      <c r="BZ327" s="2557" t="e">
        <f>+C327*BV327</f>
        <v>#N/A</v>
      </c>
      <c r="CA327" s="2558" t="e">
        <f>SUM(BW327:BZ336)</f>
        <v>#N/A</v>
      </c>
      <c r="CC327" s="1868" t="e">
        <f t="shared" ref="CC327:CF327" si="124">+Q327/$N$327</f>
        <v>#DIV/0!</v>
      </c>
      <c r="CD327" s="1869" t="e">
        <f t="shared" si="124"/>
        <v>#DIV/0!</v>
      </c>
      <c r="CE327" s="1869" t="e">
        <f t="shared" si="124"/>
        <v>#DIV/0!</v>
      </c>
      <c r="CF327" s="2348" t="e">
        <f t="shared" si="124"/>
        <v>#DIV/0!</v>
      </c>
      <c r="CG327" s="2349" t="e">
        <f>AVERAGE(CC327:CF336)</f>
        <v>#DIV/0!</v>
      </c>
    </row>
    <row r="328" spans="1:85" ht="15.75" customHeight="1">
      <c r="A328" s="2068"/>
      <c r="B328" s="2004"/>
      <c r="C328" s="2541"/>
      <c r="D328" s="2251"/>
      <c r="E328" s="2252"/>
      <c r="F328" s="1891"/>
      <c r="G328" s="1892"/>
      <c r="H328" s="2070"/>
      <c r="I328" s="2226"/>
      <c r="J328" s="2227"/>
      <c r="K328" s="2227"/>
      <c r="L328" s="2227"/>
      <c r="M328" s="2227"/>
      <c r="N328" s="1685"/>
      <c r="O328" s="1898"/>
      <c r="P328" s="1918"/>
      <c r="Q328" s="2073"/>
      <c r="R328" s="1901"/>
      <c r="S328" s="1901"/>
      <c r="T328" s="1902"/>
      <c r="U328" s="1802"/>
      <c r="V328" s="2234">
        <v>2</v>
      </c>
      <c r="W328" s="2502"/>
      <c r="X328" s="2552"/>
      <c r="Y328" s="2552"/>
      <c r="Z328" s="1891"/>
      <c r="AA328" s="1908"/>
      <c r="AB328" s="1908"/>
      <c r="AC328" s="1908"/>
      <c r="AD328" s="1909"/>
      <c r="AE328" s="1885"/>
      <c r="AF328" s="1932"/>
      <c r="AG328" s="1934"/>
      <c r="AH328" s="1934"/>
      <c r="AI328" s="1934"/>
      <c r="AJ328" s="1935"/>
      <c r="AK328" s="1914"/>
      <c r="AL328" s="1915"/>
      <c r="AM328" s="1915"/>
      <c r="AN328" s="1916"/>
      <c r="AO328" s="1783"/>
      <c r="AP328" s="1917"/>
      <c r="AQ328" s="1918"/>
      <c r="AR328" s="1859"/>
      <c r="AS328" s="1995" t="e">
        <f>#N/A</f>
        <v>#N/A</v>
      </c>
      <c r="AT328" s="1996" t="e">
        <f>#N/A</f>
        <v>#N/A</v>
      </c>
      <c r="AU328" s="1996" t="e">
        <f>#N/A</f>
        <v>#N/A</v>
      </c>
      <c r="AV328" s="1996" t="e">
        <f>#N/A</f>
        <v>#N/A</v>
      </c>
      <c r="AW328" s="2224" t="e">
        <f t="shared" si="49"/>
        <v>#DIV/0!</v>
      </c>
      <c r="AX328" s="2224" t="e">
        <f t="shared" si="50"/>
        <v>#DIV/0!</v>
      </c>
      <c r="AY328" s="2224" t="e">
        <f t="shared" si="51"/>
        <v>#DIV/0!</v>
      </c>
      <c r="AZ328" s="2224" t="e">
        <f>#N/A</f>
        <v>#N/A</v>
      </c>
      <c r="BA328" s="1999" t="e">
        <f>#N/A</f>
        <v>#N/A</v>
      </c>
      <c r="BB328" s="1999" t="e">
        <f>#N/A</f>
        <v>#N/A</v>
      </c>
      <c r="BC328" s="1999" t="e">
        <f>#N/A</f>
        <v>#N/A</v>
      </c>
      <c r="BD328" s="1999" t="e">
        <f>#N/A</f>
        <v>#N/A</v>
      </c>
      <c r="BE328" s="1923">
        <v>0.2</v>
      </c>
      <c r="BF328" s="1923">
        <v>0.8</v>
      </c>
      <c r="BG328" s="1999" t="e">
        <f>#N/A</f>
        <v>#N/A</v>
      </c>
      <c r="BH328" s="1999" t="e">
        <f>#N/A</f>
        <v>#N/A</v>
      </c>
      <c r="BI328" s="1999" t="e">
        <f>#N/A</f>
        <v>#N/A</v>
      </c>
      <c r="BJ328" s="1999" t="e">
        <f t="shared" si="121"/>
        <v>#N/A</v>
      </c>
      <c r="BK328" s="1999" t="e">
        <f t="shared" si="121"/>
        <v>#N/A</v>
      </c>
      <c r="BL328" s="1999" t="e">
        <f>#N/A</f>
        <v>#N/A</v>
      </c>
      <c r="BM328" s="1999" t="e">
        <f>#N/A</f>
        <v>#N/A</v>
      </c>
      <c r="BN328" s="1999" t="e">
        <f>#N/A</f>
        <v>#N/A</v>
      </c>
      <c r="BO328" s="1999" t="e">
        <f t="shared" si="122"/>
        <v>#N/A</v>
      </c>
      <c r="BP328" s="1999" t="e">
        <f t="shared" si="122"/>
        <v>#N/A</v>
      </c>
      <c r="BQ328" s="1999" t="e">
        <f t="shared" si="122"/>
        <v>#N/A</v>
      </c>
      <c r="BR328" s="1999" t="e">
        <f t="shared" si="122"/>
        <v>#N/A</v>
      </c>
      <c r="BS328" s="2560"/>
      <c r="BT328" s="2560"/>
      <c r="BU328" s="2560"/>
      <c r="BV328" s="2560"/>
      <c r="BW328" s="2561"/>
      <c r="BX328" s="2561"/>
      <c r="BY328" s="2561"/>
      <c r="BZ328" s="2561"/>
      <c r="CA328" s="2562"/>
      <c r="CC328" s="1926"/>
      <c r="CD328" s="1927"/>
      <c r="CE328" s="1927"/>
      <c r="CF328" s="2225"/>
      <c r="CG328" s="2002"/>
    </row>
    <row r="329" spans="1:85" ht="15.75" customHeight="1">
      <c r="A329" s="2068"/>
      <c r="B329" s="2004"/>
      <c r="C329" s="2541"/>
      <c r="D329" s="2251"/>
      <c r="E329" s="2252"/>
      <c r="F329" s="1891"/>
      <c r="G329" s="1892"/>
      <c r="H329" s="2070"/>
      <c r="I329" s="2226"/>
      <c r="J329" s="2227"/>
      <c r="K329" s="2227"/>
      <c r="L329" s="2227"/>
      <c r="M329" s="2227"/>
      <c r="N329" s="1685"/>
      <c r="O329" s="1898"/>
      <c r="P329" s="1918"/>
      <c r="Q329" s="2073"/>
      <c r="R329" s="1901"/>
      <c r="S329" s="1901"/>
      <c r="T329" s="1902"/>
      <c r="U329" s="1802"/>
      <c r="V329" s="2234">
        <v>3</v>
      </c>
      <c r="W329" s="2502"/>
      <c r="X329" s="2552"/>
      <c r="Y329" s="2552"/>
      <c r="Z329" s="1891"/>
      <c r="AA329" s="1908"/>
      <c r="AB329" s="1908"/>
      <c r="AC329" s="1908"/>
      <c r="AD329" s="1909"/>
      <c r="AE329" s="1885"/>
      <c r="AF329" s="1932"/>
      <c r="AG329" s="1934"/>
      <c r="AH329" s="1934"/>
      <c r="AI329" s="1934"/>
      <c r="AJ329" s="1935"/>
      <c r="AK329" s="1914"/>
      <c r="AL329" s="1915"/>
      <c r="AM329" s="1915"/>
      <c r="AN329" s="1916"/>
      <c r="AO329" s="1783"/>
      <c r="AP329" s="1917"/>
      <c r="AQ329" s="1918"/>
      <c r="AR329" s="1859"/>
      <c r="AS329" s="1995" t="e">
        <f>#N/A</f>
        <v>#N/A</v>
      </c>
      <c r="AT329" s="1996" t="e">
        <f>#N/A</f>
        <v>#N/A</v>
      </c>
      <c r="AU329" s="1996" t="e">
        <f>#N/A</f>
        <v>#N/A</v>
      </c>
      <c r="AV329" s="1996" t="e">
        <f>#N/A</f>
        <v>#N/A</v>
      </c>
      <c r="AW329" s="2224" t="e">
        <f t="shared" si="49"/>
        <v>#DIV/0!</v>
      </c>
      <c r="AX329" s="2224" t="e">
        <f t="shared" si="50"/>
        <v>#DIV/0!</v>
      </c>
      <c r="AY329" s="2224" t="e">
        <f t="shared" si="51"/>
        <v>#DIV/0!</v>
      </c>
      <c r="AZ329" s="2224" t="e">
        <f>#N/A</f>
        <v>#N/A</v>
      </c>
      <c r="BA329" s="1999" t="e">
        <f>#N/A</f>
        <v>#N/A</v>
      </c>
      <c r="BB329" s="1999" t="e">
        <f>#N/A</f>
        <v>#N/A</v>
      </c>
      <c r="BC329" s="1999" t="e">
        <f>#N/A</f>
        <v>#N/A</v>
      </c>
      <c r="BD329" s="1999" t="e">
        <f>#N/A</f>
        <v>#N/A</v>
      </c>
      <c r="BE329" s="1923">
        <v>0.2</v>
      </c>
      <c r="BF329" s="1923">
        <v>0.8</v>
      </c>
      <c r="BG329" s="1999" t="e">
        <f>#N/A</f>
        <v>#N/A</v>
      </c>
      <c r="BH329" s="1999" t="e">
        <f>#N/A</f>
        <v>#N/A</v>
      </c>
      <c r="BI329" s="1999" t="e">
        <f>#N/A</f>
        <v>#N/A</v>
      </c>
      <c r="BJ329" s="1999" t="e">
        <f t="shared" si="121"/>
        <v>#N/A</v>
      </c>
      <c r="BK329" s="1999" t="e">
        <f t="shared" si="121"/>
        <v>#N/A</v>
      </c>
      <c r="BL329" s="1999" t="e">
        <f>#N/A</f>
        <v>#N/A</v>
      </c>
      <c r="BM329" s="1999" t="e">
        <f>#N/A</f>
        <v>#N/A</v>
      </c>
      <c r="BN329" s="1999" t="e">
        <f>#N/A</f>
        <v>#N/A</v>
      </c>
      <c r="BO329" s="1999" t="e">
        <f t="shared" si="122"/>
        <v>#N/A</v>
      </c>
      <c r="BP329" s="1999" t="e">
        <f t="shared" si="122"/>
        <v>#N/A</v>
      </c>
      <c r="BQ329" s="1999" t="e">
        <f t="shared" si="122"/>
        <v>#N/A</v>
      </c>
      <c r="BR329" s="1999" t="e">
        <f t="shared" si="122"/>
        <v>#N/A</v>
      </c>
      <c r="BS329" s="2560"/>
      <c r="BT329" s="2560"/>
      <c r="BU329" s="2560"/>
      <c r="BV329" s="2560"/>
      <c r="BW329" s="2561"/>
      <c r="BX329" s="2561"/>
      <c r="BY329" s="2561"/>
      <c r="BZ329" s="2561"/>
      <c r="CA329" s="2562"/>
      <c r="CC329" s="1926"/>
      <c r="CD329" s="1927"/>
      <c r="CE329" s="1927"/>
      <c r="CF329" s="2225"/>
      <c r="CG329" s="2002"/>
    </row>
    <row r="330" spans="1:85" ht="15.75" customHeight="1">
      <c r="A330" s="2068"/>
      <c r="B330" s="2004"/>
      <c r="C330" s="2541"/>
      <c r="D330" s="2251"/>
      <c r="E330" s="2252"/>
      <c r="F330" s="1891"/>
      <c r="G330" s="1892"/>
      <c r="H330" s="2070"/>
      <c r="I330" s="2226"/>
      <c r="J330" s="2227"/>
      <c r="K330" s="2227"/>
      <c r="L330" s="2227"/>
      <c r="M330" s="2227"/>
      <c r="N330" s="1685"/>
      <c r="O330" s="1898"/>
      <c r="P330" s="1918"/>
      <c r="Q330" s="2073"/>
      <c r="R330" s="1901"/>
      <c r="S330" s="1901"/>
      <c r="T330" s="1902"/>
      <c r="U330" s="1802"/>
      <c r="V330" s="2234">
        <v>4</v>
      </c>
      <c r="W330" s="2502"/>
      <c r="X330" s="2552"/>
      <c r="Y330" s="2552"/>
      <c r="Z330" s="1891"/>
      <c r="AA330" s="1908"/>
      <c r="AB330" s="1908"/>
      <c r="AC330" s="1908"/>
      <c r="AD330" s="1909"/>
      <c r="AE330" s="1885"/>
      <c r="AF330" s="1932"/>
      <c r="AG330" s="1934"/>
      <c r="AH330" s="1934"/>
      <c r="AI330" s="1934"/>
      <c r="AJ330" s="1935"/>
      <c r="AK330" s="1914"/>
      <c r="AL330" s="1915"/>
      <c r="AM330" s="1915"/>
      <c r="AN330" s="1916"/>
      <c r="AO330" s="1783"/>
      <c r="AP330" s="1917"/>
      <c r="AQ330" s="1918"/>
      <c r="AR330" s="1859"/>
      <c r="AS330" s="1995" t="e">
        <f>#N/A</f>
        <v>#N/A</v>
      </c>
      <c r="AT330" s="1996" t="e">
        <f>#N/A</f>
        <v>#N/A</v>
      </c>
      <c r="AU330" s="1996" t="e">
        <f>#N/A</f>
        <v>#N/A</v>
      </c>
      <c r="AV330" s="1996" t="e">
        <f>#N/A</f>
        <v>#N/A</v>
      </c>
      <c r="AW330" s="2224" t="e">
        <f t="shared" si="49"/>
        <v>#DIV/0!</v>
      </c>
      <c r="AX330" s="2224" t="e">
        <f t="shared" si="50"/>
        <v>#DIV/0!</v>
      </c>
      <c r="AY330" s="2224" t="e">
        <f t="shared" si="51"/>
        <v>#DIV/0!</v>
      </c>
      <c r="AZ330" s="2224" t="e">
        <f>#N/A</f>
        <v>#N/A</v>
      </c>
      <c r="BA330" s="1999" t="e">
        <f>#N/A</f>
        <v>#N/A</v>
      </c>
      <c r="BB330" s="1999" t="e">
        <f>#N/A</f>
        <v>#N/A</v>
      </c>
      <c r="BC330" s="1999" t="e">
        <f>#N/A</f>
        <v>#N/A</v>
      </c>
      <c r="BD330" s="1999" t="e">
        <f>#N/A</f>
        <v>#N/A</v>
      </c>
      <c r="BE330" s="1923">
        <v>0.2</v>
      </c>
      <c r="BF330" s="1923">
        <v>0.8</v>
      </c>
      <c r="BG330" s="1999" t="e">
        <f>#N/A</f>
        <v>#N/A</v>
      </c>
      <c r="BH330" s="1999" t="e">
        <f>#N/A</f>
        <v>#N/A</v>
      </c>
      <c r="BI330" s="1999" t="e">
        <f>#N/A</f>
        <v>#N/A</v>
      </c>
      <c r="BJ330" s="1999" t="e">
        <f t="shared" si="121"/>
        <v>#N/A</v>
      </c>
      <c r="BK330" s="1999" t="e">
        <f t="shared" si="121"/>
        <v>#N/A</v>
      </c>
      <c r="BL330" s="1999" t="e">
        <f>#N/A</f>
        <v>#N/A</v>
      </c>
      <c r="BM330" s="1999" t="e">
        <f>#N/A</f>
        <v>#N/A</v>
      </c>
      <c r="BN330" s="1999" t="e">
        <f>#N/A</f>
        <v>#N/A</v>
      </c>
      <c r="BO330" s="1999" t="e">
        <f t="shared" si="122"/>
        <v>#N/A</v>
      </c>
      <c r="BP330" s="1999" t="e">
        <f t="shared" si="122"/>
        <v>#N/A</v>
      </c>
      <c r="BQ330" s="1999" t="e">
        <f t="shared" si="122"/>
        <v>#N/A</v>
      </c>
      <c r="BR330" s="1999" t="e">
        <f t="shared" si="122"/>
        <v>#N/A</v>
      </c>
      <c r="BS330" s="2560"/>
      <c r="BT330" s="2560"/>
      <c r="BU330" s="2560"/>
      <c r="BV330" s="2560"/>
      <c r="BW330" s="2561"/>
      <c r="BX330" s="2561"/>
      <c r="BY330" s="2561"/>
      <c r="BZ330" s="2561"/>
      <c r="CA330" s="2562"/>
      <c r="CC330" s="1926"/>
      <c r="CD330" s="1927"/>
      <c r="CE330" s="1927"/>
      <c r="CF330" s="2225"/>
      <c r="CG330" s="2002"/>
    </row>
    <row r="331" spans="1:85" ht="15.75" customHeight="1">
      <c r="A331" s="2068"/>
      <c r="B331" s="2004"/>
      <c r="C331" s="2541"/>
      <c r="D331" s="2251"/>
      <c r="E331" s="2252"/>
      <c r="F331" s="1891"/>
      <c r="G331" s="1892"/>
      <c r="H331" s="2070"/>
      <c r="I331" s="2226"/>
      <c r="J331" s="2227"/>
      <c r="K331" s="2227"/>
      <c r="L331" s="2227"/>
      <c r="M331" s="2227"/>
      <c r="N331" s="1685"/>
      <c r="O331" s="1898"/>
      <c r="P331" s="1918"/>
      <c r="Q331" s="2073"/>
      <c r="R331" s="1901"/>
      <c r="S331" s="1901"/>
      <c r="T331" s="1902"/>
      <c r="U331" s="1802"/>
      <c r="V331" s="2234">
        <v>5</v>
      </c>
      <c r="W331" s="2502"/>
      <c r="X331" s="2552"/>
      <c r="Y331" s="2552"/>
      <c r="Z331" s="1891"/>
      <c r="AA331" s="1908"/>
      <c r="AB331" s="1908"/>
      <c r="AC331" s="1908"/>
      <c r="AD331" s="1909"/>
      <c r="AE331" s="1885"/>
      <c r="AF331" s="1932"/>
      <c r="AG331" s="1934"/>
      <c r="AH331" s="1934"/>
      <c r="AI331" s="1934"/>
      <c r="AJ331" s="1935"/>
      <c r="AK331" s="1914"/>
      <c r="AL331" s="1915"/>
      <c r="AM331" s="1915"/>
      <c r="AN331" s="1916"/>
      <c r="AO331" s="1783"/>
      <c r="AP331" s="1917"/>
      <c r="AQ331" s="1918"/>
      <c r="AR331" s="1859"/>
      <c r="AS331" s="1995" t="e">
        <f>#N/A</f>
        <v>#N/A</v>
      </c>
      <c r="AT331" s="1996" t="e">
        <f>#N/A</f>
        <v>#N/A</v>
      </c>
      <c r="AU331" s="1996" t="e">
        <f>#N/A</f>
        <v>#N/A</v>
      </c>
      <c r="AV331" s="1996" t="e">
        <f>#N/A</f>
        <v>#N/A</v>
      </c>
      <c r="AW331" s="2224" t="e">
        <f t="shared" si="49"/>
        <v>#DIV/0!</v>
      </c>
      <c r="AX331" s="2224" t="e">
        <f t="shared" si="50"/>
        <v>#DIV/0!</v>
      </c>
      <c r="AY331" s="2224" t="e">
        <f t="shared" si="51"/>
        <v>#DIV/0!</v>
      </c>
      <c r="AZ331" s="2224" t="e">
        <f>#N/A</f>
        <v>#N/A</v>
      </c>
      <c r="BA331" s="1999" t="e">
        <f>#N/A</f>
        <v>#N/A</v>
      </c>
      <c r="BB331" s="1999" t="e">
        <f>#N/A</f>
        <v>#N/A</v>
      </c>
      <c r="BC331" s="1999" t="e">
        <f>#N/A</f>
        <v>#N/A</v>
      </c>
      <c r="BD331" s="1999" t="e">
        <f>#N/A</f>
        <v>#N/A</v>
      </c>
      <c r="BE331" s="1923">
        <v>0.2</v>
      </c>
      <c r="BF331" s="1923">
        <v>0.8</v>
      </c>
      <c r="BG331" s="1999" t="e">
        <f>#N/A</f>
        <v>#N/A</v>
      </c>
      <c r="BH331" s="1999" t="e">
        <f>#N/A</f>
        <v>#N/A</v>
      </c>
      <c r="BI331" s="1999" t="e">
        <f>#N/A</f>
        <v>#N/A</v>
      </c>
      <c r="BJ331" s="1999" t="e">
        <f t="shared" si="121"/>
        <v>#N/A</v>
      </c>
      <c r="BK331" s="1999" t="e">
        <f t="shared" si="121"/>
        <v>#N/A</v>
      </c>
      <c r="BL331" s="1999" t="e">
        <f>#N/A</f>
        <v>#N/A</v>
      </c>
      <c r="BM331" s="1999" t="e">
        <f>#N/A</f>
        <v>#N/A</v>
      </c>
      <c r="BN331" s="1999" t="e">
        <f>#N/A</f>
        <v>#N/A</v>
      </c>
      <c r="BO331" s="1999" t="e">
        <f t="shared" si="122"/>
        <v>#N/A</v>
      </c>
      <c r="BP331" s="1999" t="e">
        <f t="shared" si="122"/>
        <v>#N/A</v>
      </c>
      <c r="BQ331" s="1999" t="e">
        <f t="shared" si="122"/>
        <v>#N/A</v>
      </c>
      <c r="BR331" s="1999" t="e">
        <f t="shared" si="122"/>
        <v>#N/A</v>
      </c>
      <c r="BS331" s="2560"/>
      <c r="BT331" s="2560"/>
      <c r="BU331" s="2560"/>
      <c r="BV331" s="2560"/>
      <c r="BW331" s="2561"/>
      <c r="BX331" s="2561"/>
      <c r="BY331" s="2561"/>
      <c r="BZ331" s="2561"/>
      <c r="CA331" s="2562"/>
      <c r="CC331" s="1926"/>
      <c r="CD331" s="1927"/>
      <c r="CE331" s="1927"/>
      <c r="CF331" s="2225"/>
      <c r="CG331" s="2002"/>
    </row>
    <row r="332" spans="1:85" ht="15.75" customHeight="1">
      <c r="A332" s="2068"/>
      <c r="B332" s="2004"/>
      <c r="C332" s="2541"/>
      <c r="D332" s="2251"/>
      <c r="E332" s="2252"/>
      <c r="F332" s="1891"/>
      <c r="G332" s="1892"/>
      <c r="H332" s="2070"/>
      <c r="I332" s="2226"/>
      <c r="J332" s="2227"/>
      <c r="K332" s="2227"/>
      <c r="L332" s="2227"/>
      <c r="M332" s="2227"/>
      <c r="N332" s="1685"/>
      <c r="O332" s="1898"/>
      <c r="P332" s="1918"/>
      <c r="Q332" s="2073"/>
      <c r="R332" s="1901"/>
      <c r="S332" s="1901"/>
      <c r="T332" s="1902"/>
      <c r="U332" s="1802"/>
      <c r="V332" s="2234">
        <v>6</v>
      </c>
      <c r="W332" s="2502"/>
      <c r="X332" s="2552"/>
      <c r="Y332" s="2552"/>
      <c r="Z332" s="1891"/>
      <c r="AA332" s="1908"/>
      <c r="AB332" s="1908"/>
      <c r="AC332" s="1908"/>
      <c r="AD332" s="1909"/>
      <c r="AE332" s="1885"/>
      <c r="AF332" s="1932"/>
      <c r="AG332" s="1934"/>
      <c r="AH332" s="1934"/>
      <c r="AI332" s="1934"/>
      <c r="AJ332" s="1935"/>
      <c r="AK332" s="1914"/>
      <c r="AL332" s="1915"/>
      <c r="AM332" s="1915"/>
      <c r="AN332" s="1916"/>
      <c r="AO332" s="1783"/>
      <c r="AP332" s="1917"/>
      <c r="AQ332" s="1918"/>
      <c r="AR332" s="1859"/>
      <c r="AS332" s="1995" t="e">
        <f>#N/A</f>
        <v>#N/A</v>
      </c>
      <c r="AT332" s="1996" t="e">
        <f>#N/A</f>
        <v>#N/A</v>
      </c>
      <c r="AU332" s="1996" t="e">
        <f>#N/A</f>
        <v>#N/A</v>
      </c>
      <c r="AV332" s="1996" t="e">
        <f>#N/A</f>
        <v>#N/A</v>
      </c>
      <c r="AW332" s="2224" t="e">
        <f t="shared" si="49"/>
        <v>#DIV/0!</v>
      </c>
      <c r="AX332" s="2224" t="e">
        <f t="shared" si="50"/>
        <v>#DIV/0!</v>
      </c>
      <c r="AY332" s="2224" t="e">
        <f t="shared" si="51"/>
        <v>#DIV/0!</v>
      </c>
      <c r="AZ332" s="2224" t="e">
        <f>#N/A</f>
        <v>#N/A</v>
      </c>
      <c r="BA332" s="1999" t="e">
        <f>#N/A</f>
        <v>#N/A</v>
      </c>
      <c r="BB332" s="1999" t="e">
        <f>#N/A</f>
        <v>#N/A</v>
      </c>
      <c r="BC332" s="1999" t="e">
        <f>#N/A</f>
        <v>#N/A</v>
      </c>
      <c r="BD332" s="1999" t="e">
        <f>#N/A</f>
        <v>#N/A</v>
      </c>
      <c r="BE332" s="1923">
        <v>0.2</v>
      </c>
      <c r="BF332" s="1923">
        <v>0.8</v>
      </c>
      <c r="BG332" s="1999" t="e">
        <f>#N/A</f>
        <v>#N/A</v>
      </c>
      <c r="BH332" s="1999" t="e">
        <f>#N/A</f>
        <v>#N/A</v>
      </c>
      <c r="BI332" s="1999" t="e">
        <f>#N/A</f>
        <v>#N/A</v>
      </c>
      <c r="BJ332" s="1999" t="e">
        <f t="shared" si="121"/>
        <v>#N/A</v>
      </c>
      <c r="BK332" s="1999" t="e">
        <f t="shared" si="121"/>
        <v>#N/A</v>
      </c>
      <c r="BL332" s="1999" t="e">
        <f>#N/A</f>
        <v>#N/A</v>
      </c>
      <c r="BM332" s="1999" t="e">
        <f>#N/A</f>
        <v>#N/A</v>
      </c>
      <c r="BN332" s="1999" t="e">
        <f>#N/A</f>
        <v>#N/A</v>
      </c>
      <c r="BO332" s="1999" t="e">
        <f t="shared" si="122"/>
        <v>#N/A</v>
      </c>
      <c r="BP332" s="1999" t="e">
        <f t="shared" si="122"/>
        <v>#N/A</v>
      </c>
      <c r="BQ332" s="1999" t="e">
        <f t="shared" si="122"/>
        <v>#N/A</v>
      </c>
      <c r="BR332" s="1999" t="e">
        <f t="shared" si="122"/>
        <v>#N/A</v>
      </c>
      <c r="BS332" s="2560"/>
      <c r="BT332" s="2560"/>
      <c r="BU332" s="2560"/>
      <c r="BV332" s="2560"/>
      <c r="BW332" s="2561"/>
      <c r="BX332" s="2561"/>
      <c r="BY332" s="2561"/>
      <c r="BZ332" s="2561"/>
      <c r="CA332" s="2562"/>
      <c r="CC332" s="1926"/>
      <c r="CD332" s="1927"/>
      <c r="CE332" s="1927"/>
      <c r="CF332" s="2225"/>
      <c r="CG332" s="2002"/>
    </row>
    <row r="333" spans="1:85" ht="15.75" customHeight="1">
      <c r="A333" s="2068"/>
      <c r="B333" s="2004"/>
      <c r="C333" s="2541"/>
      <c r="D333" s="2251"/>
      <c r="E333" s="2252"/>
      <c r="F333" s="1891"/>
      <c r="G333" s="1892"/>
      <c r="H333" s="2070"/>
      <c r="I333" s="2226"/>
      <c r="J333" s="2227"/>
      <c r="K333" s="2227"/>
      <c r="L333" s="2227"/>
      <c r="M333" s="2227"/>
      <c r="N333" s="1685"/>
      <c r="O333" s="1898"/>
      <c r="P333" s="1918"/>
      <c r="Q333" s="2073"/>
      <c r="R333" s="1901"/>
      <c r="S333" s="1901"/>
      <c r="T333" s="1902"/>
      <c r="U333" s="1802"/>
      <c r="V333" s="2234">
        <v>7</v>
      </c>
      <c r="W333" s="2502"/>
      <c r="X333" s="2552"/>
      <c r="Y333" s="2552"/>
      <c r="Z333" s="1891"/>
      <c r="AA333" s="1908"/>
      <c r="AB333" s="1908"/>
      <c r="AC333" s="1908"/>
      <c r="AD333" s="1909"/>
      <c r="AE333" s="1885"/>
      <c r="AF333" s="1932"/>
      <c r="AG333" s="1934"/>
      <c r="AH333" s="1934"/>
      <c r="AI333" s="1934"/>
      <c r="AJ333" s="1935"/>
      <c r="AK333" s="1914"/>
      <c r="AL333" s="1915"/>
      <c r="AM333" s="1915"/>
      <c r="AN333" s="1916"/>
      <c r="AO333" s="1783"/>
      <c r="AP333" s="1917"/>
      <c r="AQ333" s="1918"/>
      <c r="AR333" s="1859"/>
      <c r="AS333" s="1995" t="e">
        <f>#N/A</f>
        <v>#N/A</v>
      </c>
      <c r="AT333" s="1996" t="e">
        <f>#N/A</f>
        <v>#N/A</v>
      </c>
      <c r="AU333" s="1996" t="e">
        <f>#N/A</f>
        <v>#N/A</v>
      </c>
      <c r="AV333" s="1996" t="e">
        <f>#N/A</f>
        <v>#N/A</v>
      </c>
      <c r="AW333" s="2224" t="e">
        <f t="shared" si="49"/>
        <v>#DIV/0!</v>
      </c>
      <c r="AX333" s="2224" t="e">
        <f t="shared" si="50"/>
        <v>#DIV/0!</v>
      </c>
      <c r="AY333" s="2224" t="e">
        <f t="shared" si="51"/>
        <v>#DIV/0!</v>
      </c>
      <c r="AZ333" s="2224" t="e">
        <f>#N/A</f>
        <v>#N/A</v>
      </c>
      <c r="BA333" s="1999" t="e">
        <f>#N/A</f>
        <v>#N/A</v>
      </c>
      <c r="BB333" s="1999" t="e">
        <f>#N/A</f>
        <v>#N/A</v>
      </c>
      <c r="BC333" s="1999" t="e">
        <f>#N/A</f>
        <v>#N/A</v>
      </c>
      <c r="BD333" s="1999" t="e">
        <f>#N/A</f>
        <v>#N/A</v>
      </c>
      <c r="BE333" s="1923">
        <v>0.2</v>
      </c>
      <c r="BF333" s="1923">
        <v>0.8</v>
      </c>
      <c r="BG333" s="1999" t="e">
        <f>#N/A</f>
        <v>#N/A</v>
      </c>
      <c r="BH333" s="1999" t="e">
        <f>#N/A</f>
        <v>#N/A</v>
      </c>
      <c r="BI333" s="1999" t="e">
        <f>#N/A</f>
        <v>#N/A</v>
      </c>
      <c r="BJ333" s="1999" t="e">
        <f t="shared" si="121"/>
        <v>#N/A</v>
      </c>
      <c r="BK333" s="1999" t="e">
        <f t="shared" si="121"/>
        <v>#N/A</v>
      </c>
      <c r="BL333" s="1999" t="e">
        <f>#N/A</f>
        <v>#N/A</v>
      </c>
      <c r="BM333" s="1999" t="e">
        <f>#N/A</f>
        <v>#N/A</v>
      </c>
      <c r="BN333" s="1999" t="e">
        <f>#N/A</f>
        <v>#N/A</v>
      </c>
      <c r="BO333" s="1999" t="e">
        <f t="shared" si="122"/>
        <v>#N/A</v>
      </c>
      <c r="BP333" s="1999" t="e">
        <f t="shared" si="122"/>
        <v>#N/A</v>
      </c>
      <c r="BQ333" s="1999" t="e">
        <f t="shared" si="122"/>
        <v>#N/A</v>
      </c>
      <c r="BR333" s="1999" t="e">
        <f t="shared" si="122"/>
        <v>#N/A</v>
      </c>
      <c r="BS333" s="2560"/>
      <c r="BT333" s="2560"/>
      <c r="BU333" s="2560"/>
      <c r="BV333" s="2560"/>
      <c r="BW333" s="2561"/>
      <c r="BX333" s="2561"/>
      <c r="BY333" s="2561"/>
      <c r="BZ333" s="2561"/>
      <c r="CA333" s="2562"/>
      <c r="CC333" s="1926"/>
      <c r="CD333" s="1927"/>
      <c r="CE333" s="1927"/>
      <c r="CF333" s="2225"/>
      <c r="CG333" s="2002"/>
    </row>
    <row r="334" spans="1:85" ht="15.75" customHeight="1">
      <c r="A334" s="2068"/>
      <c r="B334" s="2004"/>
      <c r="C334" s="2541"/>
      <c r="D334" s="2251"/>
      <c r="E334" s="2252"/>
      <c r="F334" s="1891"/>
      <c r="G334" s="1892"/>
      <c r="H334" s="2070"/>
      <c r="I334" s="2226"/>
      <c r="J334" s="2227"/>
      <c r="K334" s="2227"/>
      <c r="L334" s="2227"/>
      <c r="M334" s="2227"/>
      <c r="N334" s="1685"/>
      <c r="O334" s="1898"/>
      <c r="P334" s="1918"/>
      <c r="Q334" s="2073"/>
      <c r="R334" s="1901"/>
      <c r="S334" s="1901"/>
      <c r="T334" s="1902"/>
      <c r="U334" s="1802"/>
      <c r="V334" s="2234">
        <v>8</v>
      </c>
      <c r="W334" s="2502"/>
      <c r="X334" s="2552"/>
      <c r="Y334" s="2552"/>
      <c r="Z334" s="1891"/>
      <c r="AA334" s="1908"/>
      <c r="AB334" s="1908"/>
      <c r="AC334" s="1908"/>
      <c r="AD334" s="1909"/>
      <c r="AE334" s="1885"/>
      <c r="AF334" s="1932"/>
      <c r="AG334" s="1934"/>
      <c r="AH334" s="1934"/>
      <c r="AI334" s="1934"/>
      <c r="AJ334" s="1935"/>
      <c r="AK334" s="1914"/>
      <c r="AL334" s="1915"/>
      <c r="AM334" s="1915"/>
      <c r="AN334" s="1916"/>
      <c r="AO334" s="1783"/>
      <c r="AP334" s="1917"/>
      <c r="AQ334" s="1918"/>
      <c r="AR334" s="1859"/>
      <c r="AS334" s="1995" t="e">
        <f>#N/A</f>
        <v>#N/A</v>
      </c>
      <c r="AT334" s="1996" t="e">
        <f>#N/A</f>
        <v>#N/A</v>
      </c>
      <c r="AU334" s="1996" t="e">
        <f>#N/A</f>
        <v>#N/A</v>
      </c>
      <c r="AV334" s="1996" t="e">
        <f>#N/A</f>
        <v>#N/A</v>
      </c>
      <c r="AW334" s="2224" t="e">
        <f t="shared" si="49"/>
        <v>#DIV/0!</v>
      </c>
      <c r="AX334" s="2224" t="e">
        <f t="shared" si="50"/>
        <v>#DIV/0!</v>
      </c>
      <c r="AY334" s="2224" t="e">
        <f t="shared" si="51"/>
        <v>#DIV/0!</v>
      </c>
      <c r="AZ334" s="2224" t="e">
        <f>#N/A</f>
        <v>#N/A</v>
      </c>
      <c r="BA334" s="1999" t="e">
        <f>#N/A</f>
        <v>#N/A</v>
      </c>
      <c r="BB334" s="1999" t="e">
        <f>#N/A</f>
        <v>#N/A</v>
      </c>
      <c r="BC334" s="1999" t="e">
        <f>#N/A</f>
        <v>#N/A</v>
      </c>
      <c r="BD334" s="1999" t="e">
        <f>#N/A</f>
        <v>#N/A</v>
      </c>
      <c r="BE334" s="1923">
        <v>0.2</v>
      </c>
      <c r="BF334" s="1923">
        <v>0.8</v>
      </c>
      <c r="BG334" s="1999" t="e">
        <f>#N/A</f>
        <v>#N/A</v>
      </c>
      <c r="BH334" s="1999" t="e">
        <f>#N/A</f>
        <v>#N/A</v>
      </c>
      <c r="BI334" s="1999" t="e">
        <f>#N/A</f>
        <v>#N/A</v>
      </c>
      <c r="BJ334" s="1999" t="e">
        <f t="shared" si="121"/>
        <v>#N/A</v>
      </c>
      <c r="BK334" s="1999" t="e">
        <f t="shared" si="121"/>
        <v>#N/A</v>
      </c>
      <c r="BL334" s="1999" t="e">
        <f>#N/A</f>
        <v>#N/A</v>
      </c>
      <c r="BM334" s="1999" t="e">
        <f>#N/A</f>
        <v>#N/A</v>
      </c>
      <c r="BN334" s="1999" t="e">
        <f>#N/A</f>
        <v>#N/A</v>
      </c>
      <c r="BO334" s="1999" t="e">
        <f t="shared" si="122"/>
        <v>#N/A</v>
      </c>
      <c r="BP334" s="1999" t="e">
        <f t="shared" si="122"/>
        <v>#N/A</v>
      </c>
      <c r="BQ334" s="1999" t="e">
        <f t="shared" si="122"/>
        <v>#N/A</v>
      </c>
      <c r="BR334" s="1999" t="e">
        <f t="shared" si="122"/>
        <v>#N/A</v>
      </c>
      <c r="BS334" s="2560"/>
      <c r="BT334" s="2560"/>
      <c r="BU334" s="2560"/>
      <c r="BV334" s="2560"/>
      <c r="BW334" s="2561"/>
      <c r="BX334" s="2561"/>
      <c r="BY334" s="2561"/>
      <c r="BZ334" s="2561"/>
      <c r="CA334" s="2562"/>
      <c r="CC334" s="1926"/>
      <c r="CD334" s="1927"/>
      <c r="CE334" s="1927"/>
      <c r="CF334" s="2225"/>
      <c r="CG334" s="2002"/>
    </row>
    <row r="335" spans="1:85" ht="15.75" customHeight="1">
      <c r="A335" s="2068"/>
      <c r="B335" s="2004"/>
      <c r="C335" s="2541"/>
      <c r="D335" s="2251"/>
      <c r="E335" s="2252"/>
      <c r="F335" s="1891"/>
      <c r="G335" s="1892"/>
      <c r="H335" s="2070"/>
      <c r="I335" s="2226"/>
      <c r="J335" s="2227"/>
      <c r="K335" s="2227"/>
      <c r="L335" s="2227"/>
      <c r="M335" s="2227"/>
      <c r="N335" s="1685"/>
      <c r="O335" s="1898"/>
      <c r="P335" s="1918"/>
      <c r="Q335" s="2073"/>
      <c r="R335" s="1901"/>
      <c r="S335" s="1901"/>
      <c r="T335" s="1902"/>
      <c r="U335" s="1802"/>
      <c r="V335" s="2234">
        <v>9</v>
      </c>
      <c r="W335" s="2502"/>
      <c r="X335" s="2552"/>
      <c r="Y335" s="2552"/>
      <c r="Z335" s="1891"/>
      <c r="AA335" s="1908"/>
      <c r="AB335" s="1908"/>
      <c r="AC335" s="1908"/>
      <c r="AD335" s="1909"/>
      <c r="AE335" s="1885"/>
      <c r="AF335" s="1932"/>
      <c r="AG335" s="1934"/>
      <c r="AH335" s="1934"/>
      <c r="AI335" s="1934"/>
      <c r="AJ335" s="1935"/>
      <c r="AK335" s="1914"/>
      <c r="AL335" s="1915"/>
      <c r="AM335" s="1915"/>
      <c r="AN335" s="1916"/>
      <c r="AO335" s="1783"/>
      <c r="AP335" s="1917"/>
      <c r="AQ335" s="1918"/>
      <c r="AR335" s="1859"/>
      <c r="AS335" s="1995" t="e">
        <f>#N/A</f>
        <v>#N/A</v>
      </c>
      <c r="AT335" s="1996" t="e">
        <f>#N/A</f>
        <v>#N/A</v>
      </c>
      <c r="AU335" s="1996" t="e">
        <f>#N/A</f>
        <v>#N/A</v>
      </c>
      <c r="AV335" s="1996" t="e">
        <f>#N/A</f>
        <v>#N/A</v>
      </c>
      <c r="AW335" s="2224" t="e">
        <f t="shared" si="49"/>
        <v>#DIV/0!</v>
      </c>
      <c r="AX335" s="2224" t="e">
        <f t="shared" si="50"/>
        <v>#DIV/0!</v>
      </c>
      <c r="AY335" s="2224" t="e">
        <f t="shared" si="51"/>
        <v>#DIV/0!</v>
      </c>
      <c r="AZ335" s="2224" t="e">
        <f>#N/A</f>
        <v>#N/A</v>
      </c>
      <c r="BA335" s="1999" t="e">
        <f>#N/A</f>
        <v>#N/A</v>
      </c>
      <c r="BB335" s="1999" t="e">
        <f>#N/A</f>
        <v>#N/A</v>
      </c>
      <c r="BC335" s="1999" t="e">
        <f>#N/A</f>
        <v>#N/A</v>
      </c>
      <c r="BD335" s="1999" t="e">
        <f>#N/A</f>
        <v>#N/A</v>
      </c>
      <c r="BE335" s="1923">
        <v>0.2</v>
      </c>
      <c r="BF335" s="1923">
        <v>0.8</v>
      </c>
      <c r="BG335" s="1999" t="e">
        <f>#N/A</f>
        <v>#N/A</v>
      </c>
      <c r="BH335" s="1999" t="e">
        <f>#N/A</f>
        <v>#N/A</v>
      </c>
      <c r="BI335" s="1999" t="e">
        <f>#N/A</f>
        <v>#N/A</v>
      </c>
      <c r="BJ335" s="1999" t="e">
        <f t="shared" si="121"/>
        <v>#N/A</v>
      </c>
      <c r="BK335" s="1999" t="e">
        <f t="shared" si="121"/>
        <v>#N/A</v>
      </c>
      <c r="BL335" s="1999" t="e">
        <f>#N/A</f>
        <v>#N/A</v>
      </c>
      <c r="BM335" s="1999" t="e">
        <f>#N/A</f>
        <v>#N/A</v>
      </c>
      <c r="BN335" s="1999" t="e">
        <f>#N/A</f>
        <v>#N/A</v>
      </c>
      <c r="BO335" s="1999" t="e">
        <f t="shared" si="122"/>
        <v>#N/A</v>
      </c>
      <c r="BP335" s="1999" t="e">
        <f t="shared" si="122"/>
        <v>#N/A</v>
      </c>
      <c r="BQ335" s="1999" t="e">
        <f t="shared" si="122"/>
        <v>#N/A</v>
      </c>
      <c r="BR335" s="1999" t="e">
        <f t="shared" si="122"/>
        <v>#N/A</v>
      </c>
      <c r="BS335" s="2560"/>
      <c r="BT335" s="2560"/>
      <c r="BU335" s="2560"/>
      <c r="BV335" s="2560"/>
      <c r="BW335" s="2561"/>
      <c r="BX335" s="2561"/>
      <c r="BY335" s="2561"/>
      <c r="BZ335" s="2561"/>
      <c r="CA335" s="2562"/>
      <c r="CC335" s="1926"/>
      <c r="CD335" s="1927"/>
      <c r="CE335" s="1927"/>
      <c r="CF335" s="2225"/>
      <c r="CG335" s="2002"/>
    </row>
    <row r="336" spans="1:85" ht="15.75" customHeight="1" thickBot="1">
      <c r="A336" s="2528"/>
      <c r="B336" s="2543"/>
      <c r="C336" s="2544"/>
      <c r="D336" s="2571"/>
      <c r="E336" s="2572"/>
      <c r="F336" s="2352"/>
      <c r="G336" s="2353"/>
      <c r="H336" s="2391"/>
      <c r="I336" s="2392"/>
      <c r="J336" s="2393"/>
      <c r="K336" s="2393"/>
      <c r="L336" s="2393"/>
      <c r="M336" s="2578"/>
      <c r="N336" s="2394"/>
      <c r="O336" s="2359"/>
      <c r="P336" s="2360"/>
      <c r="Q336" s="2361"/>
      <c r="R336" s="2362"/>
      <c r="S336" s="2362"/>
      <c r="T336" s="2363"/>
      <c r="U336" s="1802"/>
      <c r="V336" s="2533">
        <v>10</v>
      </c>
      <c r="W336" s="2534"/>
      <c r="X336" s="2553"/>
      <c r="Y336" s="2553"/>
      <c r="Z336" s="2352"/>
      <c r="AA336" s="1951"/>
      <c r="AB336" s="1951"/>
      <c r="AC336" s="1951"/>
      <c r="AD336" s="1952"/>
      <c r="AE336" s="1885"/>
      <c r="AF336" s="2366"/>
      <c r="AG336" s="2368"/>
      <c r="AH336" s="2368"/>
      <c r="AI336" s="2368"/>
      <c r="AJ336" s="2369"/>
      <c r="AK336" s="2370"/>
      <c r="AL336" s="2371"/>
      <c r="AM336" s="2371"/>
      <c r="AN336" s="2372"/>
      <c r="AO336" s="1783"/>
      <c r="AP336" s="2373"/>
      <c r="AQ336" s="2360"/>
      <c r="AR336" s="1859"/>
      <c r="AS336" s="2573" t="e">
        <f>#N/A</f>
        <v>#N/A</v>
      </c>
      <c r="AT336" s="2574" t="e">
        <f>#N/A</f>
        <v>#N/A</v>
      </c>
      <c r="AU336" s="2574" t="e">
        <f>#N/A</f>
        <v>#N/A</v>
      </c>
      <c r="AV336" s="2574" t="e">
        <f>#N/A</f>
        <v>#N/A</v>
      </c>
      <c r="AW336" s="2575" t="e">
        <f t="shared" si="49"/>
        <v>#DIV/0!</v>
      </c>
      <c r="AX336" s="2575" t="e">
        <f t="shared" si="50"/>
        <v>#DIV/0!</v>
      </c>
      <c r="AY336" s="2575" t="e">
        <f t="shared" si="51"/>
        <v>#DIV/0!</v>
      </c>
      <c r="AZ336" s="2575" t="e">
        <f>#N/A</f>
        <v>#N/A</v>
      </c>
      <c r="BA336" s="2576" t="e">
        <f>#N/A</f>
        <v>#N/A</v>
      </c>
      <c r="BB336" s="2576" t="e">
        <f>#N/A</f>
        <v>#N/A</v>
      </c>
      <c r="BC336" s="2576" t="e">
        <f>#N/A</f>
        <v>#N/A</v>
      </c>
      <c r="BD336" s="2576" t="e">
        <f>#N/A</f>
        <v>#N/A</v>
      </c>
      <c r="BE336" s="1965">
        <v>0.2</v>
      </c>
      <c r="BF336" s="1965">
        <v>0.8</v>
      </c>
      <c r="BG336" s="2576" t="e">
        <f>#N/A</f>
        <v>#N/A</v>
      </c>
      <c r="BH336" s="2576" t="e">
        <f>#N/A</f>
        <v>#N/A</v>
      </c>
      <c r="BI336" s="2576" t="e">
        <f>#N/A</f>
        <v>#N/A</v>
      </c>
      <c r="BJ336" s="2576" t="e">
        <f t="shared" ref="BJ336:BK346" si="125">+AZ336*BE336</f>
        <v>#N/A</v>
      </c>
      <c r="BK336" s="2576" t="e">
        <f t="shared" si="125"/>
        <v>#N/A</v>
      </c>
      <c r="BL336" s="2576" t="e">
        <f>#N/A</f>
        <v>#N/A</v>
      </c>
      <c r="BM336" s="2576" t="e">
        <f>#N/A</f>
        <v>#N/A</v>
      </c>
      <c r="BN336" s="2576" t="e">
        <f>#N/A</f>
        <v>#N/A</v>
      </c>
      <c r="BO336" s="2576" t="e">
        <f t="shared" ref="BO336:BR346" si="126">+BG336+BK336</f>
        <v>#N/A</v>
      </c>
      <c r="BP336" s="2576" t="e">
        <f t="shared" si="126"/>
        <v>#N/A</v>
      </c>
      <c r="BQ336" s="2576" t="e">
        <f t="shared" si="126"/>
        <v>#N/A</v>
      </c>
      <c r="BR336" s="2576" t="e">
        <f t="shared" si="126"/>
        <v>#N/A</v>
      </c>
      <c r="BS336" s="2564"/>
      <c r="BT336" s="2564"/>
      <c r="BU336" s="2564"/>
      <c r="BV336" s="2564"/>
      <c r="BW336" s="2565"/>
      <c r="BX336" s="2565"/>
      <c r="BY336" s="2565"/>
      <c r="BZ336" s="2565"/>
      <c r="CA336" s="2566"/>
      <c r="CC336" s="1967"/>
      <c r="CD336" s="1968"/>
      <c r="CE336" s="1968"/>
      <c r="CF336" s="2376"/>
      <c r="CG336" s="2377"/>
    </row>
    <row r="337" spans="1:85" ht="15.75" customHeight="1">
      <c r="A337" s="1829">
        <v>30</v>
      </c>
      <c r="B337" s="2537"/>
      <c r="C337" s="2538"/>
      <c r="D337" s="2245"/>
      <c r="E337" s="2246"/>
      <c r="F337" s="1833"/>
      <c r="G337" s="1872"/>
      <c r="H337" s="1835"/>
      <c r="I337" s="1836"/>
      <c r="J337" s="1837"/>
      <c r="K337" s="1837"/>
      <c r="L337" s="1837"/>
      <c r="M337" s="1837"/>
      <c r="N337" s="1839"/>
      <c r="O337" s="2378"/>
      <c r="P337" s="2539"/>
      <c r="Q337" s="1842"/>
      <c r="R337" s="1843"/>
      <c r="S337" s="1843"/>
      <c r="T337" s="1844"/>
      <c r="U337" s="1802"/>
      <c r="V337" s="2241">
        <v>1</v>
      </c>
      <c r="W337" s="2378"/>
      <c r="X337" s="2554"/>
      <c r="Y337" s="2554"/>
      <c r="Z337" s="1833"/>
      <c r="AA337" s="1849"/>
      <c r="AB337" s="1849"/>
      <c r="AC337" s="1849"/>
      <c r="AD337" s="1850"/>
      <c r="AE337" s="1885"/>
      <c r="AF337" s="1851"/>
      <c r="AG337" s="1887"/>
      <c r="AH337" s="1887"/>
      <c r="AI337" s="1887"/>
      <c r="AJ337" s="1853"/>
      <c r="AK337" s="1854"/>
      <c r="AL337" s="1855"/>
      <c r="AM337" s="1855"/>
      <c r="AN337" s="1856"/>
      <c r="AO337" s="1783"/>
      <c r="AP337" s="1857"/>
      <c r="AQ337" s="1858"/>
      <c r="AR337" s="1859"/>
      <c r="AS337" s="2567" t="e">
        <f>#N/A</f>
        <v>#N/A</v>
      </c>
      <c r="AT337" s="2568" t="e">
        <f>#N/A</f>
        <v>#N/A</v>
      </c>
      <c r="AU337" s="2568" t="e">
        <f>#N/A</f>
        <v>#N/A</v>
      </c>
      <c r="AV337" s="2568" t="e">
        <f>#N/A</f>
        <v>#N/A</v>
      </c>
      <c r="AW337" s="2569" t="e">
        <f t="shared" si="49"/>
        <v>#DIV/0!</v>
      </c>
      <c r="AX337" s="2569" t="e">
        <f t="shared" si="50"/>
        <v>#DIV/0!</v>
      </c>
      <c r="AY337" s="2569" t="e">
        <f t="shared" si="51"/>
        <v>#DIV/0!</v>
      </c>
      <c r="AZ337" s="2569" t="e">
        <f>#N/A</f>
        <v>#N/A</v>
      </c>
      <c r="BA337" s="2570" t="e">
        <f>#N/A</f>
        <v>#N/A</v>
      </c>
      <c r="BB337" s="2570" t="e">
        <f>#N/A</f>
        <v>#N/A</v>
      </c>
      <c r="BC337" s="2570" t="e">
        <f>#N/A</f>
        <v>#N/A</v>
      </c>
      <c r="BD337" s="2570" t="e">
        <f>#N/A</f>
        <v>#N/A</v>
      </c>
      <c r="BE337" s="1864">
        <v>0.2</v>
      </c>
      <c r="BF337" s="1864">
        <v>0.8</v>
      </c>
      <c r="BG337" s="2570" t="e">
        <f>#N/A</f>
        <v>#N/A</v>
      </c>
      <c r="BH337" s="2570" t="e">
        <f>#N/A</f>
        <v>#N/A</v>
      </c>
      <c r="BI337" s="2570" t="e">
        <f>#N/A</f>
        <v>#N/A</v>
      </c>
      <c r="BJ337" s="2570" t="e">
        <f t="shared" si="125"/>
        <v>#N/A</v>
      </c>
      <c r="BK337" s="2570" t="e">
        <f t="shared" si="125"/>
        <v>#N/A</v>
      </c>
      <c r="BL337" s="2570" t="e">
        <f>#N/A</f>
        <v>#N/A</v>
      </c>
      <c r="BM337" s="2570" t="e">
        <f>#N/A</f>
        <v>#N/A</v>
      </c>
      <c r="BN337" s="2570" t="e">
        <f>#N/A</f>
        <v>#N/A</v>
      </c>
      <c r="BO337" s="2570" t="e">
        <f t="shared" si="126"/>
        <v>#N/A</v>
      </c>
      <c r="BP337" s="2570" t="e">
        <f t="shared" si="126"/>
        <v>#N/A</v>
      </c>
      <c r="BQ337" s="2570" t="e">
        <f t="shared" si="126"/>
        <v>#N/A</v>
      </c>
      <c r="BR337" s="2570" t="e">
        <f t="shared" si="126"/>
        <v>#N/A</v>
      </c>
      <c r="BS337" s="2556" t="e">
        <f t="shared" ref="BS337:BV337" si="127">AVERAGEIF(BO337:BO346,"&lt;&gt;#¡DIV/0!")</f>
        <v>#N/A</v>
      </c>
      <c r="BT337" s="2556" t="e">
        <f t="shared" si="127"/>
        <v>#N/A</v>
      </c>
      <c r="BU337" s="2556" t="e">
        <f t="shared" si="127"/>
        <v>#N/A</v>
      </c>
      <c r="BV337" s="2556" t="e">
        <f t="shared" si="127"/>
        <v>#N/A</v>
      </c>
      <c r="BW337" s="2557" t="e">
        <f>+C337*BS337</f>
        <v>#N/A</v>
      </c>
      <c r="BX337" s="2557" t="e">
        <f>+C337*BT337</f>
        <v>#N/A</v>
      </c>
      <c r="BY337" s="2557" t="e">
        <f>+C337*BU337</f>
        <v>#N/A</v>
      </c>
      <c r="BZ337" s="2557" t="e">
        <f>+C337*BV337</f>
        <v>#N/A</v>
      </c>
      <c r="CA337" s="2558" t="e">
        <f>SUM(BW337:BZ346)</f>
        <v>#N/A</v>
      </c>
      <c r="CC337" s="1868" t="e">
        <f t="shared" ref="CC337:CF337" si="128">+Q337/$N$337</f>
        <v>#DIV/0!</v>
      </c>
      <c r="CD337" s="1869" t="e">
        <f t="shared" si="128"/>
        <v>#DIV/0!</v>
      </c>
      <c r="CE337" s="1869" t="e">
        <f t="shared" si="128"/>
        <v>#DIV/0!</v>
      </c>
      <c r="CF337" s="2348" t="e">
        <f t="shared" si="128"/>
        <v>#DIV/0!</v>
      </c>
      <c r="CG337" s="2349" t="e">
        <f>AVERAGE(CC337:CF346)</f>
        <v>#DIV/0!</v>
      </c>
    </row>
    <row r="338" spans="1:85" ht="15.75" customHeight="1">
      <c r="A338" s="2068"/>
      <c r="B338" s="2004"/>
      <c r="C338" s="2541"/>
      <c r="D338" s="2251"/>
      <c r="E338" s="2252"/>
      <c r="F338" s="1891"/>
      <c r="G338" s="1892"/>
      <c r="H338" s="2070"/>
      <c r="I338" s="2226"/>
      <c r="J338" s="2227"/>
      <c r="K338" s="2227"/>
      <c r="L338" s="2227"/>
      <c r="M338" s="2227"/>
      <c r="N338" s="1685"/>
      <c r="O338" s="1898"/>
      <c r="P338" s="1918"/>
      <c r="Q338" s="2073"/>
      <c r="R338" s="1901"/>
      <c r="S338" s="1901"/>
      <c r="T338" s="1902"/>
      <c r="U338" s="1802"/>
      <c r="V338" s="2234">
        <v>2</v>
      </c>
      <c r="W338" s="2502"/>
      <c r="X338" s="2552"/>
      <c r="Y338" s="2552"/>
      <c r="Z338" s="1891"/>
      <c r="AA338" s="1908"/>
      <c r="AB338" s="1908"/>
      <c r="AC338" s="1908"/>
      <c r="AD338" s="1909"/>
      <c r="AE338" s="1885"/>
      <c r="AF338" s="1932"/>
      <c r="AG338" s="1934"/>
      <c r="AH338" s="1934"/>
      <c r="AI338" s="1934"/>
      <c r="AJ338" s="1935"/>
      <c r="AK338" s="1914"/>
      <c r="AL338" s="1915"/>
      <c r="AM338" s="1915"/>
      <c r="AN338" s="1916"/>
      <c r="AO338" s="1783"/>
      <c r="AP338" s="1917"/>
      <c r="AQ338" s="1918"/>
      <c r="AR338" s="1859"/>
      <c r="AS338" s="1995" t="e">
        <f>#N/A</f>
        <v>#N/A</v>
      </c>
      <c r="AT338" s="1996" t="e">
        <f>#N/A</f>
        <v>#N/A</v>
      </c>
      <c r="AU338" s="1996" t="e">
        <f>#N/A</f>
        <v>#N/A</v>
      </c>
      <c r="AV338" s="1996" t="e">
        <f>#N/A</f>
        <v>#N/A</v>
      </c>
      <c r="AW338" s="2224" t="e">
        <f t="shared" si="49"/>
        <v>#DIV/0!</v>
      </c>
      <c r="AX338" s="2224" t="e">
        <f t="shared" si="50"/>
        <v>#DIV/0!</v>
      </c>
      <c r="AY338" s="2224" t="e">
        <f t="shared" si="51"/>
        <v>#DIV/0!</v>
      </c>
      <c r="AZ338" s="2224" t="e">
        <f>#N/A</f>
        <v>#N/A</v>
      </c>
      <c r="BA338" s="1999" t="e">
        <f>#N/A</f>
        <v>#N/A</v>
      </c>
      <c r="BB338" s="1999" t="e">
        <f>#N/A</f>
        <v>#N/A</v>
      </c>
      <c r="BC338" s="1999" t="e">
        <f>#N/A</f>
        <v>#N/A</v>
      </c>
      <c r="BD338" s="1999" t="e">
        <f>#N/A</f>
        <v>#N/A</v>
      </c>
      <c r="BE338" s="1923">
        <v>0.2</v>
      </c>
      <c r="BF338" s="1923">
        <v>0.8</v>
      </c>
      <c r="BG338" s="1999" t="e">
        <f>#N/A</f>
        <v>#N/A</v>
      </c>
      <c r="BH338" s="1999" t="e">
        <f>#N/A</f>
        <v>#N/A</v>
      </c>
      <c r="BI338" s="1999" t="e">
        <f>#N/A</f>
        <v>#N/A</v>
      </c>
      <c r="BJ338" s="1999" t="e">
        <f t="shared" si="125"/>
        <v>#N/A</v>
      </c>
      <c r="BK338" s="1999" t="e">
        <f t="shared" si="125"/>
        <v>#N/A</v>
      </c>
      <c r="BL338" s="1999" t="e">
        <f>#N/A</f>
        <v>#N/A</v>
      </c>
      <c r="BM338" s="1999" t="e">
        <f>#N/A</f>
        <v>#N/A</v>
      </c>
      <c r="BN338" s="1999" t="e">
        <f>#N/A</f>
        <v>#N/A</v>
      </c>
      <c r="BO338" s="1999" t="e">
        <f t="shared" si="126"/>
        <v>#N/A</v>
      </c>
      <c r="BP338" s="1999" t="e">
        <f t="shared" si="126"/>
        <v>#N/A</v>
      </c>
      <c r="BQ338" s="1999" t="e">
        <f t="shared" si="126"/>
        <v>#N/A</v>
      </c>
      <c r="BR338" s="1999" t="e">
        <f t="shared" si="126"/>
        <v>#N/A</v>
      </c>
      <c r="BS338" s="2560"/>
      <c r="BT338" s="2560"/>
      <c r="BU338" s="2560"/>
      <c r="BV338" s="2560"/>
      <c r="BW338" s="2561"/>
      <c r="BX338" s="2561"/>
      <c r="BY338" s="2561"/>
      <c r="BZ338" s="2561"/>
      <c r="CA338" s="2562"/>
      <c r="CC338" s="1926"/>
      <c r="CD338" s="1927"/>
      <c r="CE338" s="1927"/>
      <c r="CF338" s="2225"/>
      <c r="CG338" s="2002"/>
    </row>
    <row r="339" spans="1:85" ht="15.75" customHeight="1">
      <c r="A339" s="2068"/>
      <c r="B339" s="2004"/>
      <c r="C339" s="2541"/>
      <c r="D339" s="2251"/>
      <c r="E339" s="2252"/>
      <c r="F339" s="1891"/>
      <c r="G339" s="1892"/>
      <c r="H339" s="2070"/>
      <c r="I339" s="2226"/>
      <c r="J339" s="2227"/>
      <c r="K339" s="2227"/>
      <c r="L339" s="2227"/>
      <c r="M339" s="2227"/>
      <c r="N339" s="1685"/>
      <c r="O339" s="1898"/>
      <c r="P339" s="1918"/>
      <c r="Q339" s="2073"/>
      <c r="R339" s="1901"/>
      <c r="S339" s="1901"/>
      <c r="T339" s="1902"/>
      <c r="U339" s="1802"/>
      <c r="V339" s="2234">
        <v>3</v>
      </c>
      <c r="W339" s="2502"/>
      <c r="X339" s="2552"/>
      <c r="Y339" s="2552"/>
      <c r="Z339" s="1891"/>
      <c r="AA339" s="1908"/>
      <c r="AB339" s="1908"/>
      <c r="AC339" s="1908"/>
      <c r="AD339" s="1909"/>
      <c r="AE339" s="1885"/>
      <c r="AF339" s="1932"/>
      <c r="AG339" s="1934"/>
      <c r="AH339" s="1934"/>
      <c r="AI339" s="1934"/>
      <c r="AJ339" s="1935"/>
      <c r="AK339" s="1914"/>
      <c r="AL339" s="1915"/>
      <c r="AM339" s="1915"/>
      <c r="AN339" s="1916"/>
      <c r="AO339" s="1783"/>
      <c r="AP339" s="1917"/>
      <c r="AQ339" s="1918"/>
      <c r="AR339" s="1859"/>
      <c r="AS339" s="1995" t="e">
        <f>#N/A</f>
        <v>#N/A</v>
      </c>
      <c r="AT339" s="1996" t="e">
        <f>#N/A</f>
        <v>#N/A</v>
      </c>
      <c r="AU339" s="1996" t="e">
        <f>#N/A</f>
        <v>#N/A</v>
      </c>
      <c r="AV339" s="1996" t="e">
        <f>#N/A</f>
        <v>#N/A</v>
      </c>
      <c r="AW339" s="2224" t="e">
        <f t="shared" si="49"/>
        <v>#DIV/0!</v>
      </c>
      <c r="AX339" s="2224" t="e">
        <f t="shared" si="50"/>
        <v>#DIV/0!</v>
      </c>
      <c r="AY339" s="2224" t="e">
        <f t="shared" si="51"/>
        <v>#DIV/0!</v>
      </c>
      <c r="AZ339" s="2224" t="e">
        <f>#N/A</f>
        <v>#N/A</v>
      </c>
      <c r="BA339" s="1999" t="e">
        <f>#N/A</f>
        <v>#N/A</v>
      </c>
      <c r="BB339" s="1999" t="e">
        <f>#N/A</f>
        <v>#N/A</v>
      </c>
      <c r="BC339" s="1999" t="e">
        <f>#N/A</f>
        <v>#N/A</v>
      </c>
      <c r="BD339" s="1999" t="e">
        <f>#N/A</f>
        <v>#N/A</v>
      </c>
      <c r="BE339" s="1923">
        <v>0.2</v>
      </c>
      <c r="BF339" s="1923">
        <v>0.8</v>
      </c>
      <c r="BG339" s="1999" t="e">
        <f>#N/A</f>
        <v>#N/A</v>
      </c>
      <c r="BH339" s="1999" t="e">
        <f>#N/A</f>
        <v>#N/A</v>
      </c>
      <c r="BI339" s="1999" t="e">
        <f>#N/A</f>
        <v>#N/A</v>
      </c>
      <c r="BJ339" s="1999" t="e">
        <f t="shared" si="125"/>
        <v>#N/A</v>
      </c>
      <c r="BK339" s="1999" t="e">
        <f t="shared" si="125"/>
        <v>#N/A</v>
      </c>
      <c r="BL339" s="1999" t="e">
        <f>#N/A</f>
        <v>#N/A</v>
      </c>
      <c r="BM339" s="1999" t="e">
        <f>#N/A</f>
        <v>#N/A</v>
      </c>
      <c r="BN339" s="1999" t="e">
        <f>#N/A</f>
        <v>#N/A</v>
      </c>
      <c r="BO339" s="1999" t="e">
        <f t="shared" si="126"/>
        <v>#N/A</v>
      </c>
      <c r="BP339" s="1999" t="e">
        <f t="shared" si="126"/>
        <v>#N/A</v>
      </c>
      <c r="BQ339" s="1999" t="e">
        <f t="shared" si="126"/>
        <v>#N/A</v>
      </c>
      <c r="BR339" s="1999" t="e">
        <f t="shared" si="126"/>
        <v>#N/A</v>
      </c>
      <c r="BS339" s="2560"/>
      <c r="BT339" s="2560"/>
      <c r="BU339" s="2560"/>
      <c r="BV339" s="2560"/>
      <c r="BW339" s="2561"/>
      <c r="BX339" s="2561"/>
      <c r="BY339" s="2561"/>
      <c r="BZ339" s="2561"/>
      <c r="CA339" s="2562"/>
      <c r="CC339" s="1926"/>
      <c r="CD339" s="1927"/>
      <c r="CE339" s="1927"/>
      <c r="CF339" s="2225"/>
      <c r="CG339" s="2002"/>
    </row>
    <row r="340" spans="1:85" ht="15.75" customHeight="1">
      <c r="A340" s="2068"/>
      <c r="B340" s="2004"/>
      <c r="C340" s="2541"/>
      <c r="D340" s="2251"/>
      <c r="E340" s="2252"/>
      <c r="F340" s="1891"/>
      <c r="G340" s="1892"/>
      <c r="H340" s="2070"/>
      <c r="I340" s="2226"/>
      <c r="J340" s="2227"/>
      <c r="K340" s="2227"/>
      <c r="L340" s="2227"/>
      <c r="M340" s="2227"/>
      <c r="N340" s="1685"/>
      <c r="O340" s="1898"/>
      <c r="P340" s="1918"/>
      <c r="Q340" s="2073"/>
      <c r="R340" s="1901"/>
      <c r="S340" s="1901"/>
      <c r="T340" s="1902"/>
      <c r="U340" s="1802"/>
      <c r="V340" s="2234">
        <v>4</v>
      </c>
      <c r="W340" s="2502"/>
      <c r="X340" s="2552"/>
      <c r="Y340" s="2552"/>
      <c r="Z340" s="1891"/>
      <c r="AA340" s="1908"/>
      <c r="AB340" s="1908"/>
      <c r="AC340" s="1908"/>
      <c r="AD340" s="1909"/>
      <c r="AE340" s="1885"/>
      <c r="AF340" s="1932"/>
      <c r="AG340" s="1934"/>
      <c r="AH340" s="1934"/>
      <c r="AI340" s="1934"/>
      <c r="AJ340" s="1935"/>
      <c r="AK340" s="1914"/>
      <c r="AL340" s="1915"/>
      <c r="AM340" s="1915"/>
      <c r="AN340" s="1916"/>
      <c r="AO340" s="1783"/>
      <c r="AP340" s="1917"/>
      <c r="AQ340" s="1918"/>
      <c r="AR340" s="1859"/>
      <c r="AS340" s="1995" t="e">
        <f>#N/A</f>
        <v>#N/A</v>
      </c>
      <c r="AT340" s="1996" t="e">
        <f>#N/A</f>
        <v>#N/A</v>
      </c>
      <c r="AU340" s="1996" t="e">
        <f>#N/A</f>
        <v>#N/A</v>
      </c>
      <c r="AV340" s="1996" t="e">
        <f>#N/A</f>
        <v>#N/A</v>
      </c>
      <c r="AW340" s="2224" t="e">
        <f t="shared" si="49"/>
        <v>#DIV/0!</v>
      </c>
      <c r="AX340" s="2224" t="e">
        <f t="shared" si="50"/>
        <v>#DIV/0!</v>
      </c>
      <c r="AY340" s="2224" t="e">
        <f t="shared" si="51"/>
        <v>#DIV/0!</v>
      </c>
      <c r="AZ340" s="2224" t="e">
        <f>#N/A</f>
        <v>#N/A</v>
      </c>
      <c r="BA340" s="1999" t="e">
        <f>#N/A</f>
        <v>#N/A</v>
      </c>
      <c r="BB340" s="1999" t="e">
        <f>#N/A</f>
        <v>#N/A</v>
      </c>
      <c r="BC340" s="1999" t="e">
        <f>#N/A</f>
        <v>#N/A</v>
      </c>
      <c r="BD340" s="1999" t="e">
        <f>#N/A</f>
        <v>#N/A</v>
      </c>
      <c r="BE340" s="1923">
        <v>0.2</v>
      </c>
      <c r="BF340" s="1923">
        <v>0.8</v>
      </c>
      <c r="BG340" s="1999" t="e">
        <f>#N/A</f>
        <v>#N/A</v>
      </c>
      <c r="BH340" s="1999" t="e">
        <f>#N/A</f>
        <v>#N/A</v>
      </c>
      <c r="BI340" s="1999" t="e">
        <f>#N/A</f>
        <v>#N/A</v>
      </c>
      <c r="BJ340" s="1999" t="e">
        <f t="shared" si="125"/>
        <v>#N/A</v>
      </c>
      <c r="BK340" s="1999" t="e">
        <f t="shared" si="125"/>
        <v>#N/A</v>
      </c>
      <c r="BL340" s="1999" t="e">
        <f>#N/A</f>
        <v>#N/A</v>
      </c>
      <c r="BM340" s="1999" t="e">
        <f>#N/A</f>
        <v>#N/A</v>
      </c>
      <c r="BN340" s="1999" t="e">
        <f>#N/A</f>
        <v>#N/A</v>
      </c>
      <c r="BO340" s="1999" t="e">
        <f t="shared" si="126"/>
        <v>#N/A</v>
      </c>
      <c r="BP340" s="1999" t="e">
        <f t="shared" si="126"/>
        <v>#N/A</v>
      </c>
      <c r="BQ340" s="1999" t="e">
        <f t="shared" si="126"/>
        <v>#N/A</v>
      </c>
      <c r="BR340" s="1999" t="e">
        <f t="shared" si="126"/>
        <v>#N/A</v>
      </c>
      <c r="BS340" s="2560"/>
      <c r="BT340" s="2560"/>
      <c r="BU340" s="2560"/>
      <c r="BV340" s="2560"/>
      <c r="BW340" s="2561"/>
      <c r="BX340" s="2561"/>
      <c r="BY340" s="2561"/>
      <c r="BZ340" s="2561"/>
      <c r="CA340" s="2562"/>
      <c r="CC340" s="1926"/>
      <c r="CD340" s="1927"/>
      <c r="CE340" s="1927"/>
      <c r="CF340" s="2225"/>
      <c r="CG340" s="2002"/>
    </row>
    <row r="341" spans="1:85" ht="15.75" customHeight="1">
      <c r="A341" s="2068"/>
      <c r="B341" s="2004"/>
      <c r="C341" s="2541"/>
      <c r="D341" s="2251"/>
      <c r="E341" s="2252"/>
      <c r="F341" s="1891"/>
      <c r="G341" s="1892"/>
      <c r="H341" s="2070"/>
      <c r="I341" s="2226"/>
      <c r="J341" s="2227"/>
      <c r="K341" s="2227"/>
      <c r="L341" s="2227"/>
      <c r="M341" s="2227"/>
      <c r="N341" s="1685"/>
      <c r="O341" s="1898"/>
      <c r="P341" s="1918"/>
      <c r="Q341" s="2073"/>
      <c r="R341" s="1901"/>
      <c r="S341" s="1901"/>
      <c r="T341" s="1902"/>
      <c r="U341" s="1802"/>
      <c r="V341" s="2234">
        <v>5</v>
      </c>
      <c r="W341" s="2502"/>
      <c r="X341" s="2552"/>
      <c r="Y341" s="2552"/>
      <c r="Z341" s="1891"/>
      <c r="AA341" s="1908"/>
      <c r="AB341" s="1908"/>
      <c r="AC341" s="1908"/>
      <c r="AD341" s="1909"/>
      <c r="AE341" s="1885"/>
      <c r="AF341" s="1932"/>
      <c r="AG341" s="1934"/>
      <c r="AH341" s="1934"/>
      <c r="AI341" s="1934"/>
      <c r="AJ341" s="1935"/>
      <c r="AK341" s="1914"/>
      <c r="AL341" s="1915"/>
      <c r="AM341" s="1915"/>
      <c r="AN341" s="1916"/>
      <c r="AO341" s="1783"/>
      <c r="AP341" s="1917"/>
      <c r="AQ341" s="1918"/>
      <c r="AR341" s="1859"/>
      <c r="AS341" s="1995" t="e">
        <f>#N/A</f>
        <v>#N/A</v>
      </c>
      <c r="AT341" s="1996" t="e">
        <f>#N/A</f>
        <v>#N/A</v>
      </c>
      <c r="AU341" s="1996" t="e">
        <f>#N/A</f>
        <v>#N/A</v>
      </c>
      <c r="AV341" s="1996" t="e">
        <f>#N/A</f>
        <v>#N/A</v>
      </c>
      <c r="AW341" s="2224" t="e">
        <f t="shared" si="49"/>
        <v>#DIV/0!</v>
      </c>
      <c r="AX341" s="2224" t="e">
        <f t="shared" si="50"/>
        <v>#DIV/0!</v>
      </c>
      <c r="AY341" s="2224" t="e">
        <f t="shared" si="51"/>
        <v>#DIV/0!</v>
      </c>
      <c r="AZ341" s="2224" t="e">
        <f>#N/A</f>
        <v>#N/A</v>
      </c>
      <c r="BA341" s="1999" t="e">
        <f>#N/A</f>
        <v>#N/A</v>
      </c>
      <c r="BB341" s="1999" t="e">
        <f>#N/A</f>
        <v>#N/A</v>
      </c>
      <c r="BC341" s="1999" t="e">
        <f>#N/A</f>
        <v>#N/A</v>
      </c>
      <c r="BD341" s="1999" t="e">
        <f>#N/A</f>
        <v>#N/A</v>
      </c>
      <c r="BE341" s="1923">
        <v>0.2</v>
      </c>
      <c r="BF341" s="1923">
        <v>0.8</v>
      </c>
      <c r="BG341" s="1999" t="e">
        <f>#N/A</f>
        <v>#N/A</v>
      </c>
      <c r="BH341" s="1999" t="e">
        <f>#N/A</f>
        <v>#N/A</v>
      </c>
      <c r="BI341" s="1999" t="e">
        <f>#N/A</f>
        <v>#N/A</v>
      </c>
      <c r="BJ341" s="1999" t="e">
        <f t="shared" si="125"/>
        <v>#N/A</v>
      </c>
      <c r="BK341" s="1999" t="e">
        <f t="shared" si="125"/>
        <v>#N/A</v>
      </c>
      <c r="BL341" s="1999" t="e">
        <f>#N/A</f>
        <v>#N/A</v>
      </c>
      <c r="BM341" s="1999" t="e">
        <f>#N/A</f>
        <v>#N/A</v>
      </c>
      <c r="BN341" s="1999" t="e">
        <f>#N/A</f>
        <v>#N/A</v>
      </c>
      <c r="BO341" s="1999" t="e">
        <f t="shared" si="126"/>
        <v>#N/A</v>
      </c>
      <c r="BP341" s="1999" t="e">
        <f t="shared" si="126"/>
        <v>#N/A</v>
      </c>
      <c r="BQ341" s="1999" t="e">
        <f t="shared" si="126"/>
        <v>#N/A</v>
      </c>
      <c r="BR341" s="1999" t="e">
        <f t="shared" si="126"/>
        <v>#N/A</v>
      </c>
      <c r="BS341" s="2560"/>
      <c r="BT341" s="2560"/>
      <c r="BU341" s="2560"/>
      <c r="BV341" s="2560"/>
      <c r="BW341" s="2561"/>
      <c r="BX341" s="2561"/>
      <c r="BY341" s="2561"/>
      <c r="BZ341" s="2561"/>
      <c r="CA341" s="2562"/>
      <c r="CC341" s="1926"/>
      <c r="CD341" s="1927"/>
      <c r="CE341" s="1927"/>
      <c r="CF341" s="2225"/>
      <c r="CG341" s="2002"/>
    </row>
    <row r="342" spans="1:85" ht="15.75" customHeight="1">
      <c r="A342" s="2068"/>
      <c r="B342" s="2004"/>
      <c r="C342" s="2541"/>
      <c r="D342" s="2251"/>
      <c r="E342" s="2252"/>
      <c r="F342" s="1891"/>
      <c r="G342" s="1892"/>
      <c r="H342" s="2070"/>
      <c r="I342" s="2226"/>
      <c r="J342" s="2227"/>
      <c r="K342" s="2227"/>
      <c r="L342" s="2227"/>
      <c r="M342" s="2227"/>
      <c r="N342" s="1685"/>
      <c r="O342" s="1898"/>
      <c r="P342" s="1918"/>
      <c r="Q342" s="2073"/>
      <c r="R342" s="1901"/>
      <c r="S342" s="1901"/>
      <c r="T342" s="1902"/>
      <c r="U342" s="1802"/>
      <c r="V342" s="2234">
        <v>6</v>
      </c>
      <c r="W342" s="2502"/>
      <c r="X342" s="2552"/>
      <c r="Y342" s="2552"/>
      <c r="Z342" s="1891"/>
      <c r="AA342" s="1908"/>
      <c r="AB342" s="1908"/>
      <c r="AC342" s="1908"/>
      <c r="AD342" s="1909"/>
      <c r="AE342" s="1885"/>
      <c r="AF342" s="1932"/>
      <c r="AG342" s="1934"/>
      <c r="AH342" s="1934"/>
      <c r="AI342" s="1934"/>
      <c r="AJ342" s="1935"/>
      <c r="AK342" s="1914"/>
      <c r="AL342" s="1915"/>
      <c r="AM342" s="1915"/>
      <c r="AN342" s="1916"/>
      <c r="AO342" s="1783"/>
      <c r="AP342" s="1917"/>
      <c r="AQ342" s="1918"/>
      <c r="AR342" s="1859"/>
      <c r="AS342" s="1995" t="e">
        <f>#N/A</f>
        <v>#N/A</v>
      </c>
      <c r="AT342" s="1996" t="e">
        <f>#N/A</f>
        <v>#N/A</v>
      </c>
      <c r="AU342" s="1996" t="e">
        <f>#N/A</f>
        <v>#N/A</v>
      </c>
      <c r="AV342" s="1996" t="e">
        <f>#N/A</f>
        <v>#N/A</v>
      </c>
      <c r="AW342" s="2224" t="e">
        <f t="shared" si="49"/>
        <v>#DIV/0!</v>
      </c>
      <c r="AX342" s="2224" t="e">
        <f t="shared" si="50"/>
        <v>#DIV/0!</v>
      </c>
      <c r="AY342" s="2224" t="e">
        <f t="shared" si="51"/>
        <v>#DIV/0!</v>
      </c>
      <c r="AZ342" s="2224" t="e">
        <f>#N/A</f>
        <v>#N/A</v>
      </c>
      <c r="BA342" s="1999" t="e">
        <f>#N/A</f>
        <v>#N/A</v>
      </c>
      <c r="BB342" s="1999" t="e">
        <f>#N/A</f>
        <v>#N/A</v>
      </c>
      <c r="BC342" s="1999" t="e">
        <f>#N/A</f>
        <v>#N/A</v>
      </c>
      <c r="BD342" s="1999" t="e">
        <f>#N/A</f>
        <v>#N/A</v>
      </c>
      <c r="BE342" s="1923">
        <v>0.2</v>
      </c>
      <c r="BF342" s="1923">
        <v>0.8</v>
      </c>
      <c r="BG342" s="1999" t="e">
        <f>#N/A</f>
        <v>#N/A</v>
      </c>
      <c r="BH342" s="1999" t="e">
        <f>#N/A</f>
        <v>#N/A</v>
      </c>
      <c r="BI342" s="1999" t="e">
        <f>#N/A</f>
        <v>#N/A</v>
      </c>
      <c r="BJ342" s="1999" t="e">
        <f t="shared" si="125"/>
        <v>#N/A</v>
      </c>
      <c r="BK342" s="1999" t="e">
        <f t="shared" si="125"/>
        <v>#N/A</v>
      </c>
      <c r="BL342" s="1999" t="e">
        <f>#N/A</f>
        <v>#N/A</v>
      </c>
      <c r="BM342" s="1999" t="e">
        <f>#N/A</f>
        <v>#N/A</v>
      </c>
      <c r="BN342" s="1999" t="e">
        <f>#N/A</f>
        <v>#N/A</v>
      </c>
      <c r="BO342" s="1999" t="e">
        <f t="shared" si="126"/>
        <v>#N/A</v>
      </c>
      <c r="BP342" s="1999" t="e">
        <f t="shared" si="126"/>
        <v>#N/A</v>
      </c>
      <c r="BQ342" s="1999" t="e">
        <f t="shared" si="126"/>
        <v>#N/A</v>
      </c>
      <c r="BR342" s="1999" t="e">
        <f t="shared" si="126"/>
        <v>#N/A</v>
      </c>
      <c r="BS342" s="2560"/>
      <c r="BT342" s="2560"/>
      <c r="BU342" s="2560"/>
      <c r="BV342" s="2560"/>
      <c r="BW342" s="2561"/>
      <c r="BX342" s="2561"/>
      <c r="BY342" s="2561"/>
      <c r="BZ342" s="2561"/>
      <c r="CA342" s="2562"/>
      <c r="CC342" s="1926"/>
      <c r="CD342" s="1927"/>
      <c r="CE342" s="1927"/>
      <c r="CF342" s="2225"/>
      <c r="CG342" s="2002"/>
    </row>
    <row r="343" spans="1:85" ht="15.75" customHeight="1">
      <c r="A343" s="2068"/>
      <c r="B343" s="2004"/>
      <c r="C343" s="2541"/>
      <c r="D343" s="2251"/>
      <c r="E343" s="2252"/>
      <c r="F343" s="1891"/>
      <c r="G343" s="1892"/>
      <c r="H343" s="2070"/>
      <c r="I343" s="2226"/>
      <c r="J343" s="2227"/>
      <c r="K343" s="2227"/>
      <c r="L343" s="2227"/>
      <c r="M343" s="2227"/>
      <c r="N343" s="1685"/>
      <c r="O343" s="1898"/>
      <c r="P343" s="1918"/>
      <c r="Q343" s="2073"/>
      <c r="R343" s="1901"/>
      <c r="S343" s="1901"/>
      <c r="T343" s="1902"/>
      <c r="U343" s="1802"/>
      <c r="V343" s="2234">
        <v>7</v>
      </c>
      <c r="W343" s="2502"/>
      <c r="X343" s="2552"/>
      <c r="Y343" s="2552"/>
      <c r="Z343" s="1891"/>
      <c r="AA343" s="1908"/>
      <c r="AB343" s="1908"/>
      <c r="AC343" s="1908"/>
      <c r="AD343" s="1909"/>
      <c r="AE343" s="1885"/>
      <c r="AF343" s="1932"/>
      <c r="AG343" s="1934"/>
      <c r="AH343" s="1934"/>
      <c r="AI343" s="1934"/>
      <c r="AJ343" s="1935"/>
      <c r="AK343" s="1914"/>
      <c r="AL343" s="1915"/>
      <c r="AM343" s="1915"/>
      <c r="AN343" s="1916"/>
      <c r="AO343" s="1783"/>
      <c r="AP343" s="1917"/>
      <c r="AQ343" s="1918"/>
      <c r="AR343" s="1859"/>
      <c r="AS343" s="1995" t="e">
        <f>#N/A</f>
        <v>#N/A</v>
      </c>
      <c r="AT343" s="1996" t="e">
        <f>#N/A</f>
        <v>#N/A</v>
      </c>
      <c r="AU343" s="1996" t="e">
        <f>#N/A</f>
        <v>#N/A</v>
      </c>
      <c r="AV343" s="1996" t="e">
        <f>#N/A</f>
        <v>#N/A</v>
      </c>
      <c r="AW343" s="2224" t="e">
        <f t="shared" si="49"/>
        <v>#DIV/0!</v>
      </c>
      <c r="AX343" s="2224" t="e">
        <f t="shared" si="50"/>
        <v>#DIV/0!</v>
      </c>
      <c r="AY343" s="2224" t="e">
        <f t="shared" si="51"/>
        <v>#DIV/0!</v>
      </c>
      <c r="AZ343" s="2224" t="e">
        <f>#N/A</f>
        <v>#N/A</v>
      </c>
      <c r="BA343" s="1999" t="e">
        <f>#N/A</f>
        <v>#N/A</v>
      </c>
      <c r="BB343" s="1999" t="e">
        <f>#N/A</f>
        <v>#N/A</v>
      </c>
      <c r="BC343" s="1999" t="e">
        <f>#N/A</f>
        <v>#N/A</v>
      </c>
      <c r="BD343" s="1999" t="e">
        <f>#N/A</f>
        <v>#N/A</v>
      </c>
      <c r="BE343" s="1923">
        <v>0.2</v>
      </c>
      <c r="BF343" s="1923">
        <v>0.8</v>
      </c>
      <c r="BG343" s="1999" t="e">
        <f>#N/A</f>
        <v>#N/A</v>
      </c>
      <c r="BH343" s="1999" t="e">
        <f>#N/A</f>
        <v>#N/A</v>
      </c>
      <c r="BI343" s="1999" t="e">
        <f>#N/A</f>
        <v>#N/A</v>
      </c>
      <c r="BJ343" s="1999" t="e">
        <f t="shared" si="125"/>
        <v>#N/A</v>
      </c>
      <c r="BK343" s="1999" t="e">
        <f t="shared" si="125"/>
        <v>#N/A</v>
      </c>
      <c r="BL343" s="1999" t="e">
        <f>#N/A</f>
        <v>#N/A</v>
      </c>
      <c r="BM343" s="1999" t="e">
        <f>#N/A</f>
        <v>#N/A</v>
      </c>
      <c r="BN343" s="1999" t="e">
        <f>#N/A</f>
        <v>#N/A</v>
      </c>
      <c r="BO343" s="1999" t="e">
        <f t="shared" si="126"/>
        <v>#N/A</v>
      </c>
      <c r="BP343" s="1999" t="e">
        <f t="shared" si="126"/>
        <v>#N/A</v>
      </c>
      <c r="BQ343" s="1999" t="e">
        <f t="shared" si="126"/>
        <v>#N/A</v>
      </c>
      <c r="BR343" s="1999" t="e">
        <f t="shared" si="126"/>
        <v>#N/A</v>
      </c>
      <c r="BS343" s="2560"/>
      <c r="BT343" s="2560"/>
      <c r="BU343" s="2560"/>
      <c r="BV343" s="2560"/>
      <c r="BW343" s="2561"/>
      <c r="BX343" s="2561"/>
      <c r="BY343" s="2561"/>
      <c r="BZ343" s="2561"/>
      <c r="CA343" s="2562"/>
      <c r="CC343" s="1926"/>
      <c r="CD343" s="1927"/>
      <c r="CE343" s="1927"/>
      <c r="CF343" s="2225"/>
      <c r="CG343" s="2002"/>
    </row>
    <row r="344" spans="1:85" ht="15.75" customHeight="1">
      <c r="A344" s="2068"/>
      <c r="B344" s="2004"/>
      <c r="C344" s="2541"/>
      <c r="D344" s="2251"/>
      <c r="E344" s="2252"/>
      <c r="F344" s="1891"/>
      <c r="G344" s="1892"/>
      <c r="H344" s="2070"/>
      <c r="I344" s="2226"/>
      <c r="J344" s="2227"/>
      <c r="K344" s="2227"/>
      <c r="L344" s="2227"/>
      <c r="M344" s="2227"/>
      <c r="N344" s="1685"/>
      <c r="O344" s="1898"/>
      <c r="P344" s="1918"/>
      <c r="Q344" s="2073"/>
      <c r="R344" s="1901"/>
      <c r="S344" s="1901"/>
      <c r="T344" s="1902"/>
      <c r="U344" s="1802"/>
      <c r="V344" s="2234">
        <v>8</v>
      </c>
      <c r="W344" s="2502"/>
      <c r="X344" s="2552"/>
      <c r="Y344" s="2552"/>
      <c r="Z344" s="1891"/>
      <c r="AA344" s="1908"/>
      <c r="AB344" s="1908"/>
      <c r="AC344" s="1908"/>
      <c r="AD344" s="1909"/>
      <c r="AE344" s="1885"/>
      <c r="AF344" s="1932"/>
      <c r="AG344" s="1934"/>
      <c r="AH344" s="1934"/>
      <c r="AI344" s="1934"/>
      <c r="AJ344" s="1935"/>
      <c r="AK344" s="1914"/>
      <c r="AL344" s="1915"/>
      <c r="AM344" s="1915"/>
      <c r="AN344" s="1916"/>
      <c r="AO344" s="1783"/>
      <c r="AP344" s="1917"/>
      <c r="AQ344" s="1918"/>
      <c r="AR344" s="1859"/>
      <c r="AS344" s="1995" t="e">
        <f>#N/A</f>
        <v>#N/A</v>
      </c>
      <c r="AT344" s="1996" t="e">
        <f>#N/A</f>
        <v>#N/A</v>
      </c>
      <c r="AU344" s="1996" t="e">
        <f>#N/A</f>
        <v>#N/A</v>
      </c>
      <c r="AV344" s="1996" t="e">
        <f>#N/A</f>
        <v>#N/A</v>
      </c>
      <c r="AW344" s="2224" t="e">
        <f t="shared" si="49"/>
        <v>#DIV/0!</v>
      </c>
      <c r="AX344" s="2224" t="e">
        <f t="shared" si="50"/>
        <v>#DIV/0!</v>
      </c>
      <c r="AY344" s="2224" t="e">
        <f t="shared" si="51"/>
        <v>#DIV/0!</v>
      </c>
      <c r="AZ344" s="2224" t="e">
        <f>#N/A</f>
        <v>#N/A</v>
      </c>
      <c r="BA344" s="1999" t="e">
        <f>#N/A</f>
        <v>#N/A</v>
      </c>
      <c r="BB344" s="1999" t="e">
        <f>#N/A</f>
        <v>#N/A</v>
      </c>
      <c r="BC344" s="1999" t="e">
        <f>#N/A</f>
        <v>#N/A</v>
      </c>
      <c r="BD344" s="1999" t="e">
        <f>#N/A</f>
        <v>#N/A</v>
      </c>
      <c r="BE344" s="1923">
        <v>0.2</v>
      </c>
      <c r="BF344" s="1923">
        <v>0.8</v>
      </c>
      <c r="BG344" s="1999" t="e">
        <f>#N/A</f>
        <v>#N/A</v>
      </c>
      <c r="BH344" s="1999" t="e">
        <f>#N/A</f>
        <v>#N/A</v>
      </c>
      <c r="BI344" s="1999" t="e">
        <f>#N/A</f>
        <v>#N/A</v>
      </c>
      <c r="BJ344" s="1999" t="e">
        <f t="shared" si="125"/>
        <v>#N/A</v>
      </c>
      <c r="BK344" s="1999" t="e">
        <f t="shared" si="125"/>
        <v>#N/A</v>
      </c>
      <c r="BL344" s="1999" t="e">
        <f>#N/A</f>
        <v>#N/A</v>
      </c>
      <c r="BM344" s="1999" t="e">
        <f>#N/A</f>
        <v>#N/A</v>
      </c>
      <c r="BN344" s="1999" t="e">
        <f>#N/A</f>
        <v>#N/A</v>
      </c>
      <c r="BO344" s="1999" t="e">
        <f t="shared" si="126"/>
        <v>#N/A</v>
      </c>
      <c r="BP344" s="1999" t="e">
        <f t="shared" si="126"/>
        <v>#N/A</v>
      </c>
      <c r="BQ344" s="1999" t="e">
        <f t="shared" si="126"/>
        <v>#N/A</v>
      </c>
      <c r="BR344" s="1999" t="e">
        <f t="shared" si="126"/>
        <v>#N/A</v>
      </c>
      <c r="BS344" s="2560"/>
      <c r="BT344" s="2560"/>
      <c r="BU344" s="2560"/>
      <c r="BV344" s="2560"/>
      <c r="BW344" s="2561"/>
      <c r="BX344" s="2561"/>
      <c r="BY344" s="2561"/>
      <c r="BZ344" s="2561"/>
      <c r="CA344" s="2562"/>
      <c r="CC344" s="1926"/>
      <c r="CD344" s="1927"/>
      <c r="CE344" s="1927"/>
      <c r="CF344" s="2225"/>
      <c r="CG344" s="2002"/>
    </row>
    <row r="345" spans="1:85" ht="15.75" customHeight="1">
      <c r="A345" s="2068"/>
      <c r="B345" s="2004"/>
      <c r="C345" s="2541"/>
      <c r="D345" s="2251"/>
      <c r="E345" s="2252"/>
      <c r="F345" s="1891"/>
      <c r="G345" s="1892"/>
      <c r="H345" s="2070"/>
      <c r="I345" s="2226"/>
      <c r="J345" s="2227"/>
      <c r="K345" s="2227"/>
      <c r="L345" s="2227"/>
      <c r="M345" s="2227"/>
      <c r="N345" s="1685"/>
      <c r="O345" s="1898"/>
      <c r="P345" s="1918"/>
      <c r="Q345" s="2073"/>
      <c r="R345" s="1901"/>
      <c r="S345" s="1901"/>
      <c r="T345" s="1902"/>
      <c r="U345" s="1802"/>
      <c r="V345" s="2234">
        <v>9</v>
      </c>
      <c r="W345" s="2502"/>
      <c r="X345" s="2552"/>
      <c r="Y345" s="2552"/>
      <c r="Z345" s="1891"/>
      <c r="AA345" s="1908"/>
      <c r="AB345" s="1908"/>
      <c r="AC345" s="1908"/>
      <c r="AD345" s="1909"/>
      <c r="AE345" s="1885"/>
      <c r="AF345" s="1932"/>
      <c r="AG345" s="1934"/>
      <c r="AH345" s="1934"/>
      <c r="AI345" s="1934"/>
      <c r="AJ345" s="1935"/>
      <c r="AK345" s="1914"/>
      <c r="AL345" s="1915"/>
      <c r="AM345" s="1915"/>
      <c r="AN345" s="1916"/>
      <c r="AO345" s="1783"/>
      <c r="AP345" s="1917"/>
      <c r="AQ345" s="1918"/>
      <c r="AR345" s="1859"/>
      <c r="AS345" s="1995" t="e">
        <f>#N/A</f>
        <v>#N/A</v>
      </c>
      <c r="AT345" s="1996" t="e">
        <f>#N/A</f>
        <v>#N/A</v>
      </c>
      <c r="AU345" s="1996" t="e">
        <f>#N/A</f>
        <v>#N/A</v>
      </c>
      <c r="AV345" s="1996" t="e">
        <f>#N/A</f>
        <v>#N/A</v>
      </c>
      <c r="AW345" s="2224" t="e">
        <f t="shared" si="49"/>
        <v>#DIV/0!</v>
      </c>
      <c r="AX345" s="2224" t="e">
        <f t="shared" si="50"/>
        <v>#DIV/0!</v>
      </c>
      <c r="AY345" s="2224" t="e">
        <f t="shared" si="51"/>
        <v>#DIV/0!</v>
      </c>
      <c r="AZ345" s="2224" t="e">
        <f>#N/A</f>
        <v>#N/A</v>
      </c>
      <c r="BA345" s="1999" t="e">
        <f>#N/A</f>
        <v>#N/A</v>
      </c>
      <c r="BB345" s="1999" t="e">
        <f>#N/A</f>
        <v>#N/A</v>
      </c>
      <c r="BC345" s="1999" t="e">
        <f>#N/A</f>
        <v>#N/A</v>
      </c>
      <c r="BD345" s="1999" t="e">
        <f>#N/A</f>
        <v>#N/A</v>
      </c>
      <c r="BE345" s="1923">
        <v>0.2</v>
      </c>
      <c r="BF345" s="1923">
        <v>0.8</v>
      </c>
      <c r="BG345" s="1999" t="e">
        <f>#N/A</f>
        <v>#N/A</v>
      </c>
      <c r="BH345" s="1999" t="e">
        <f>#N/A</f>
        <v>#N/A</v>
      </c>
      <c r="BI345" s="1999" t="e">
        <f>#N/A</f>
        <v>#N/A</v>
      </c>
      <c r="BJ345" s="1999" t="e">
        <f t="shared" si="125"/>
        <v>#N/A</v>
      </c>
      <c r="BK345" s="1999" t="e">
        <f t="shared" si="125"/>
        <v>#N/A</v>
      </c>
      <c r="BL345" s="1999" t="e">
        <f>#N/A</f>
        <v>#N/A</v>
      </c>
      <c r="BM345" s="1999" t="e">
        <f>#N/A</f>
        <v>#N/A</v>
      </c>
      <c r="BN345" s="1999" t="e">
        <f>#N/A</f>
        <v>#N/A</v>
      </c>
      <c r="BO345" s="1999" t="e">
        <f t="shared" si="126"/>
        <v>#N/A</v>
      </c>
      <c r="BP345" s="1999" t="e">
        <f t="shared" si="126"/>
        <v>#N/A</v>
      </c>
      <c r="BQ345" s="1999" t="e">
        <f t="shared" si="126"/>
        <v>#N/A</v>
      </c>
      <c r="BR345" s="1999" t="e">
        <f t="shared" si="126"/>
        <v>#N/A</v>
      </c>
      <c r="BS345" s="2560"/>
      <c r="BT345" s="2560"/>
      <c r="BU345" s="2560"/>
      <c r="BV345" s="2560"/>
      <c r="BW345" s="2561"/>
      <c r="BX345" s="2561"/>
      <c r="BY345" s="2561"/>
      <c r="BZ345" s="2561"/>
      <c r="CA345" s="2562"/>
      <c r="CC345" s="1926"/>
      <c r="CD345" s="1927"/>
      <c r="CE345" s="1927"/>
      <c r="CF345" s="2225"/>
      <c r="CG345" s="2002"/>
    </row>
    <row r="346" spans="1:85" ht="15.75" customHeight="1" thickBot="1">
      <c r="A346" s="2528"/>
      <c r="B346" s="2543"/>
      <c r="C346" s="2544"/>
      <c r="D346" s="2571"/>
      <c r="E346" s="2572"/>
      <c r="F346" s="2352"/>
      <c r="G346" s="2353"/>
      <c r="H346" s="2391"/>
      <c r="I346" s="2392"/>
      <c r="J346" s="2393"/>
      <c r="K346" s="2393"/>
      <c r="L346" s="2393"/>
      <c r="M346" s="2578"/>
      <c r="N346" s="2394"/>
      <c r="O346" s="2359"/>
      <c r="P346" s="2360"/>
      <c r="Q346" s="2361"/>
      <c r="R346" s="2362"/>
      <c r="S346" s="2362"/>
      <c r="T346" s="2363"/>
      <c r="U346" s="1802"/>
      <c r="V346" s="2533">
        <v>10</v>
      </c>
      <c r="W346" s="2534"/>
      <c r="X346" s="2553"/>
      <c r="Y346" s="2553"/>
      <c r="Z346" s="2352"/>
      <c r="AA346" s="1951"/>
      <c r="AB346" s="1951"/>
      <c r="AC346" s="1951"/>
      <c r="AD346" s="1952"/>
      <c r="AE346" s="1885"/>
      <c r="AF346" s="2366"/>
      <c r="AG346" s="2368"/>
      <c r="AH346" s="2368"/>
      <c r="AI346" s="2368"/>
      <c r="AJ346" s="2369"/>
      <c r="AK346" s="2370"/>
      <c r="AL346" s="2371"/>
      <c r="AM346" s="2371"/>
      <c r="AN346" s="2372"/>
      <c r="AO346" s="1783"/>
      <c r="AP346" s="2373"/>
      <c r="AQ346" s="2360"/>
      <c r="AR346" s="1859"/>
      <c r="AS346" s="2573" t="e">
        <f>#N/A</f>
        <v>#N/A</v>
      </c>
      <c r="AT346" s="2574" t="e">
        <f>#N/A</f>
        <v>#N/A</v>
      </c>
      <c r="AU346" s="2574" t="e">
        <f>#N/A</f>
        <v>#N/A</v>
      </c>
      <c r="AV346" s="2574" t="e">
        <f>#N/A</f>
        <v>#N/A</v>
      </c>
      <c r="AW346" s="2575" t="e">
        <f t="shared" si="49"/>
        <v>#DIV/0!</v>
      </c>
      <c r="AX346" s="2575" t="e">
        <f t="shared" si="50"/>
        <v>#DIV/0!</v>
      </c>
      <c r="AY346" s="2575" t="e">
        <f t="shared" si="51"/>
        <v>#DIV/0!</v>
      </c>
      <c r="AZ346" s="2575" t="e">
        <f>#N/A</f>
        <v>#N/A</v>
      </c>
      <c r="BA346" s="2576" t="e">
        <f>#N/A</f>
        <v>#N/A</v>
      </c>
      <c r="BB346" s="2576" t="e">
        <f>#N/A</f>
        <v>#N/A</v>
      </c>
      <c r="BC346" s="2576" t="e">
        <f>#N/A</f>
        <v>#N/A</v>
      </c>
      <c r="BD346" s="2576" t="e">
        <f>#N/A</f>
        <v>#N/A</v>
      </c>
      <c r="BE346" s="1965">
        <v>0.2</v>
      </c>
      <c r="BF346" s="1965">
        <v>0.8</v>
      </c>
      <c r="BG346" s="2576" t="e">
        <f>#N/A</f>
        <v>#N/A</v>
      </c>
      <c r="BH346" s="2576" t="e">
        <f>#N/A</f>
        <v>#N/A</v>
      </c>
      <c r="BI346" s="2576" t="e">
        <f>#N/A</f>
        <v>#N/A</v>
      </c>
      <c r="BJ346" s="2576" t="e">
        <f t="shared" si="125"/>
        <v>#N/A</v>
      </c>
      <c r="BK346" s="2576" t="e">
        <f t="shared" si="125"/>
        <v>#N/A</v>
      </c>
      <c r="BL346" s="2576" t="e">
        <f>#N/A</f>
        <v>#N/A</v>
      </c>
      <c r="BM346" s="2576" t="e">
        <f>#N/A</f>
        <v>#N/A</v>
      </c>
      <c r="BN346" s="2576" t="e">
        <f>#N/A</f>
        <v>#N/A</v>
      </c>
      <c r="BO346" s="2576" t="e">
        <f t="shared" si="126"/>
        <v>#N/A</v>
      </c>
      <c r="BP346" s="2576" t="e">
        <f t="shared" si="126"/>
        <v>#N/A</v>
      </c>
      <c r="BQ346" s="2576" t="e">
        <f t="shared" si="126"/>
        <v>#N/A</v>
      </c>
      <c r="BR346" s="2576" t="e">
        <f t="shared" si="126"/>
        <v>#N/A</v>
      </c>
      <c r="BS346" s="2564"/>
      <c r="BT346" s="2564"/>
      <c r="BU346" s="2564"/>
      <c r="BV346" s="2564"/>
      <c r="BW346" s="2565"/>
      <c r="BX346" s="2565"/>
      <c r="BY346" s="2565"/>
      <c r="BZ346" s="2565"/>
      <c r="CA346" s="2566"/>
      <c r="CC346" s="1967"/>
      <c r="CD346" s="1968"/>
      <c r="CE346" s="1968"/>
      <c r="CF346" s="2376"/>
      <c r="CG346" s="2377"/>
    </row>
    <row r="347" spans="1:85" ht="15.75" customHeight="1" thickBot="1">
      <c r="A347" s="2579"/>
      <c r="B347" s="4133"/>
      <c r="C347" s="4134"/>
      <c r="D347" s="4135"/>
      <c r="E347" s="4136"/>
      <c r="F347" s="4134"/>
      <c r="G347" s="2580">
        <f>SUM(G13:G346)</f>
        <v>232005</v>
      </c>
      <c r="H347" s="2581"/>
      <c r="I347" s="2582">
        <f>SUM(I13:I346)</f>
        <v>0</v>
      </c>
      <c r="J347" s="2583">
        <f>SUM(J13:J346)</f>
        <v>0</v>
      </c>
      <c r="K347" s="2583">
        <f>SUM(K13:K346)</f>
        <v>0</v>
      </c>
      <c r="L347" s="2583">
        <f>SUM(L13:L346)</f>
        <v>0</v>
      </c>
      <c r="M347" s="2584"/>
      <c r="N347" s="2585">
        <f>SUM(N13:N346)</f>
        <v>448592231089.92462</v>
      </c>
      <c r="O347" s="2586"/>
      <c r="P347" s="2587"/>
      <c r="Q347" s="2588">
        <f>SUM(Q13:Q346)</f>
        <v>10960380250</v>
      </c>
      <c r="R347" s="2589">
        <f>SUM(R13:R346)</f>
        <v>0</v>
      </c>
      <c r="S347" s="2589">
        <f>SUM(S13:S346)</f>
        <v>0</v>
      </c>
      <c r="T347" s="2590">
        <f>SUM(T13:T346)</f>
        <v>0</v>
      </c>
      <c r="U347" s="2591"/>
      <c r="V347" s="2592"/>
      <c r="W347" s="2593">
        <f>COUNTIF(W13:W346,"*")</f>
        <v>95</v>
      </c>
      <c r="X347" s="4137"/>
      <c r="Y347" s="4136"/>
      <c r="Z347" s="4138"/>
      <c r="AA347" s="2594">
        <f>COUNTIFS(AA13:AA346,1)</f>
        <v>28</v>
      </c>
      <c r="AB347" s="2595">
        <f>COUNTIFS(AB13:AB346,1)</f>
        <v>0</v>
      </c>
      <c r="AC347" s="2595">
        <f>COUNTIFS(AC13:AC346,1)</f>
        <v>0</v>
      </c>
      <c r="AD347" s="2596">
        <f>COUNTIFS(AD13:AD346,1)</f>
        <v>0</v>
      </c>
      <c r="AE347" s="2577"/>
      <c r="AF347" s="2597"/>
      <c r="AG347" s="2598"/>
      <c r="AH347" s="2593">
        <f>COUNTIF(AH13:AH346,"*")</f>
        <v>13</v>
      </c>
      <c r="AI347" s="2598"/>
      <c r="AJ347" s="2599"/>
      <c r="AK347" s="4139"/>
      <c r="AL347" s="4136"/>
      <c r="AM347" s="4136"/>
      <c r="AN347" s="4138"/>
      <c r="AO347" s="2577"/>
      <c r="AP347" s="2600"/>
      <c r="AQ347" s="2601"/>
      <c r="AR347" s="2602"/>
      <c r="AS347" s="2603" t="e">
        <f>#N/A</f>
        <v>#N/A</v>
      </c>
      <c r="AT347" s="2604" t="e">
        <f>#N/A</f>
        <v>#N/A</v>
      </c>
      <c r="AU347" s="2604" t="e">
        <f>#N/A</f>
        <v>#N/A</v>
      </c>
      <c r="AV347" s="2604" t="e">
        <f>#N/A</f>
        <v>#N/A</v>
      </c>
      <c r="AW347" s="2598"/>
      <c r="AX347" s="2598"/>
      <c r="AY347" s="2598"/>
      <c r="AZ347" s="2598"/>
      <c r="BA347" s="2598"/>
      <c r="BB347" s="2598"/>
      <c r="BC347" s="2598"/>
      <c r="BD347" s="2598"/>
      <c r="BE347" s="2598"/>
      <c r="BF347" s="2598"/>
      <c r="BG347" s="2598"/>
      <c r="BH347" s="2598"/>
      <c r="BI347" s="2598"/>
      <c r="BJ347" s="2598"/>
      <c r="BK347" s="2598"/>
      <c r="BL347" s="2598"/>
      <c r="BM347" s="2598"/>
      <c r="BN347" s="2598"/>
      <c r="BO347" s="2598"/>
      <c r="BP347" s="2598"/>
      <c r="BQ347" s="2598"/>
      <c r="BR347" s="2598"/>
      <c r="BS347" s="2605" t="e">
        <f>AVERAGEIF(BS13:BS346,"&lt;&gt;#¡DIV/0!")</f>
        <v>#REF!</v>
      </c>
      <c r="BT347" s="2605" t="e">
        <f>AVERAGEIF(BT13:BT346,"&lt;&gt;#¡DIV/0!")</f>
        <v>#REF!</v>
      </c>
      <c r="BU347" s="2605" t="e">
        <f>AVERAGEIF(BU13:BU346,"&lt;&gt;#¡DIV/0!")</f>
        <v>#REF!</v>
      </c>
      <c r="BV347" s="2605" t="e">
        <f>AVERAGEIF(BV13:BV346,"&lt;&gt;#¡DIV/0!")</f>
        <v>#N/A</v>
      </c>
      <c r="BW347" s="2606" t="e">
        <f>SUM(BW13:BW346)</f>
        <v>#REF!</v>
      </c>
      <c r="BX347" s="2606" t="e">
        <f>SUM(BX13:BX346)</f>
        <v>#REF!</v>
      </c>
      <c r="BY347" s="2606" t="e">
        <f>SUM(BY13:BY346)</f>
        <v>#REF!</v>
      </c>
      <c r="BZ347" s="2606" t="e">
        <f>SUM(BZ13:BZ346)</f>
        <v>#DIV/0!</v>
      </c>
      <c r="CA347" s="2607" t="e">
        <f>SUM(CA13:CA346)</f>
        <v>#DIV/0!</v>
      </c>
      <c r="CC347" s="2608" t="e">
        <f t="shared" ref="CC347:CG347" si="129">AVERAGE(CC13:CC346)</f>
        <v>#DIV/0!</v>
      </c>
      <c r="CD347" s="2608" t="e">
        <f t="shared" si="129"/>
        <v>#DIV/0!</v>
      </c>
      <c r="CE347" s="2608" t="e">
        <f t="shared" si="129"/>
        <v>#DIV/0!</v>
      </c>
      <c r="CF347" s="2608" t="e">
        <f t="shared" si="129"/>
        <v>#DIV/0!</v>
      </c>
      <c r="CG347" s="2609" t="e">
        <f t="shared" si="129"/>
        <v>#DIV/0!</v>
      </c>
    </row>
  </sheetData>
  <mergeCells count="111">
    <mergeCell ref="X347:Z347"/>
    <mergeCell ref="AK347:AN347"/>
    <mergeCell ref="A147:A156"/>
    <mergeCell ref="B147:C156"/>
    <mergeCell ref="D147:E156"/>
    <mergeCell ref="B157:C159"/>
    <mergeCell ref="D157:E159"/>
    <mergeCell ref="B347:C347"/>
    <mergeCell ref="D347:F347"/>
    <mergeCell ref="A128:A136"/>
    <mergeCell ref="B128:C128"/>
    <mergeCell ref="D128:E128"/>
    <mergeCell ref="A137:A146"/>
    <mergeCell ref="B137:C146"/>
    <mergeCell ref="D137:E146"/>
    <mergeCell ref="H121:H127"/>
    <mergeCell ref="N121:N127"/>
    <mergeCell ref="O121:O127"/>
    <mergeCell ref="P121:P127"/>
    <mergeCell ref="B122:C124"/>
    <mergeCell ref="D122:E124"/>
    <mergeCell ref="B125:C127"/>
    <mergeCell ref="D125:E127"/>
    <mergeCell ref="A101:A110"/>
    <mergeCell ref="B101:C102"/>
    <mergeCell ref="D101:E102"/>
    <mergeCell ref="A111:A120"/>
    <mergeCell ref="B111:C115"/>
    <mergeCell ref="A121:A127"/>
    <mergeCell ref="B121:C121"/>
    <mergeCell ref="D121:E121"/>
    <mergeCell ref="F86:F95"/>
    <mergeCell ref="G86:G95"/>
    <mergeCell ref="A91:A95"/>
    <mergeCell ref="B91:C95"/>
    <mergeCell ref="A96:A100"/>
    <mergeCell ref="B96:C99"/>
    <mergeCell ref="D96:E100"/>
    <mergeCell ref="A74:A85"/>
    <mergeCell ref="B74:C74"/>
    <mergeCell ref="D74:E85"/>
    <mergeCell ref="B75:C85"/>
    <mergeCell ref="A86:A90"/>
    <mergeCell ref="B86:C90"/>
    <mergeCell ref="D86:E95"/>
    <mergeCell ref="A59:A63"/>
    <mergeCell ref="B59:C63"/>
    <mergeCell ref="D59:E63"/>
    <mergeCell ref="A64:A73"/>
    <mergeCell ref="B64:C73"/>
    <mergeCell ref="D64:E73"/>
    <mergeCell ref="A47:A53"/>
    <mergeCell ref="B47:C53"/>
    <mergeCell ref="D47:E53"/>
    <mergeCell ref="A54:A58"/>
    <mergeCell ref="B54:C58"/>
    <mergeCell ref="D54:E58"/>
    <mergeCell ref="A24:A33"/>
    <mergeCell ref="B24:C33"/>
    <mergeCell ref="D24:E33"/>
    <mergeCell ref="A34:A39"/>
    <mergeCell ref="B34:C39"/>
    <mergeCell ref="A40:A46"/>
    <mergeCell ref="B40:C46"/>
    <mergeCell ref="BS11:BV11"/>
    <mergeCell ref="BW11:CA11"/>
    <mergeCell ref="D13:E13"/>
    <mergeCell ref="A14:A23"/>
    <mergeCell ref="B14:C23"/>
    <mergeCell ref="D14:E23"/>
    <mergeCell ref="AS11:AV11"/>
    <mergeCell ref="AW11:AZ11"/>
    <mergeCell ref="BA11:BD11"/>
    <mergeCell ref="BG11:BJ11"/>
    <mergeCell ref="BK11:BN11"/>
    <mergeCell ref="P11:P12"/>
    <mergeCell ref="Q11:T11"/>
    <mergeCell ref="AA11:AD11"/>
    <mergeCell ref="AK11:AN11"/>
    <mergeCell ref="AP11:AP12"/>
    <mergeCell ref="AQ11:AQ12"/>
    <mergeCell ref="BS10:CA10"/>
    <mergeCell ref="CC10:CG10"/>
    <mergeCell ref="A11:A12"/>
    <mergeCell ref="B11:C12"/>
    <mergeCell ref="D11:E12"/>
    <mergeCell ref="F11:G11"/>
    <mergeCell ref="H11:H12"/>
    <mergeCell ref="I11:L11"/>
    <mergeCell ref="M11:M12"/>
    <mergeCell ref="O11:O12"/>
    <mergeCell ref="A10:T10"/>
    <mergeCell ref="V10:AD10"/>
    <mergeCell ref="AF10:AN10"/>
    <mergeCell ref="AP10:AQ10"/>
    <mergeCell ref="AS10:BD10"/>
    <mergeCell ref="BE10:BR10"/>
    <mergeCell ref="CC11:CG11"/>
    <mergeCell ref="BO11:BR11"/>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007BD-A3DA-4616-9532-13BEF67356E4}">
  <dimension ref="A1:CT1069"/>
  <sheetViews>
    <sheetView showGridLines="0" zoomScale="80" zoomScaleNormal="80" workbookViewId="0">
      <pane ySplit="12" topLeftCell="A13" activePane="bottomLeft" state="frozen"/>
      <selection pane="bottomLeft" activeCell="F22" sqref="F22"/>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27" style="800" customWidth="1"/>
    <col min="5" max="5" width="15.88671875" style="800" customWidth="1"/>
    <col min="6" max="6" width="16.6640625" style="800" customWidth="1"/>
    <col min="7" max="7" width="15.33203125" style="800" customWidth="1"/>
    <col min="8" max="8" width="13.109375" style="800" customWidth="1"/>
    <col min="9" max="12" width="13.109375" style="800" customWidth="1" outlineLevel="1"/>
    <col min="13" max="13" width="17.33203125" style="800" customWidth="1" outlineLevel="1"/>
    <col min="14" max="14" width="18.44140625" style="800" customWidth="1"/>
    <col min="15" max="15" width="18.6640625" style="800" customWidth="1"/>
    <col min="16" max="16" width="19.33203125" style="800" customWidth="1"/>
    <col min="17" max="20" width="17.33203125" style="800" customWidth="1" outlineLevel="1"/>
    <col min="21" max="21" width="1.33203125" style="800" customWidth="1"/>
    <col min="22" max="22" width="7.44140625" style="800" customWidth="1"/>
    <col min="23" max="23" width="74.441406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0.44140625" style="800" customWidth="1"/>
    <col min="33" max="33" width="25.6640625" style="800" customWidth="1"/>
    <col min="34" max="34" width="17.44140625" style="800" customWidth="1"/>
    <col min="35" max="35" width="9.6640625" style="800" customWidth="1"/>
    <col min="36" max="36" width="11.5546875" style="800" customWidth="1"/>
    <col min="37" max="40" width="11.5546875" style="800" hidden="1" customWidth="1" outlineLevel="1"/>
    <col min="41" max="41" width="1.5546875" style="800" customWidth="1" collapsed="1"/>
    <col min="42" max="42" width="21.6640625" style="800" customWidth="1"/>
    <col min="43" max="43" width="22.554687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4.25" customHeight="1" thickBot="1">
      <c r="A1" s="4492" t="s">
        <v>0</v>
      </c>
      <c r="B1" s="4183"/>
      <c r="C1" s="4183"/>
      <c r="D1" s="4183"/>
      <c r="E1" s="4183"/>
      <c r="F1" s="4183"/>
      <c r="G1" s="4185"/>
      <c r="H1" s="796"/>
      <c r="I1" s="796"/>
      <c r="J1" s="796"/>
      <c r="K1" s="796"/>
      <c r="L1" s="796"/>
      <c r="M1" s="796"/>
      <c r="N1" s="796"/>
      <c r="O1" s="796"/>
      <c r="P1" s="796"/>
      <c r="Q1" s="796"/>
      <c r="R1" s="796"/>
      <c r="S1" s="796"/>
      <c r="T1" s="796"/>
      <c r="U1" s="796"/>
      <c r="V1" s="796"/>
      <c r="W1" s="1181"/>
      <c r="X1" s="796"/>
      <c r="Y1" s="796"/>
      <c r="Z1" s="796"/>
      <c r="AA1" s="796"/>
      <c r="AB1" s="796"/>
      <c r="AC1" s="796"/>
      <c r="AD1" s="796"/>
      <c r="AE1" s="796"/>
      <c r="AF1" s="874" t="s">
        <v>933</v>
      </c>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4.25" customHeight="1">
      <c r="A2" s="4493" t="s">
        <v>1</v>
      </c>
      <c r="B2" s="4208"/>
      <c r="C2" s="801">
        <v>2024</v>
      </c>
      <c r="D2" s="801"/>
      <c r="E2" s="4494" t="s">
        <v>2</v>
      </c>
      <c r="F2" s="802" t="s">
        <v>3</v>
      </c>
      <c r="G2" s="803" t="s">
        <v>4</v>
      </c>
      <c r="H2" s="804"/>
      <c r="I2" s="805"/>
      <c r="J2" s="805"/>
      <c r="K2" s="805"/>
      <c r="L2" s="805"/>
      <c r="M2" s="805"/>
      <c r="N2" s="805"/>
      <c r="O2" s="805"/>
      <c r="P2" s="805"/>
      <c r="Q2" s="805"/>
      <c r="R2" s="805"/>
      <c r="S2" s="805"/>
      <c r="T2" s="805"/>
      <c r="U2" s="805"/>
      <c r="V2" s="805"/>
      <c r="W2" s="1182"/>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4.25" customHeight="1">
      <c r="A3" s="4276"/>
      <c r="B3" s="4210"/>
      <c r="C3" s="810">
        <v>2025</v>
      </c>
      <c r="D3" s="810" t="s">
        <v>4</v>
      </c>
      <c r="E3" s="4188"/>
      <c r="F3" s="811" t="s">
        <v>5</v>
      </c>
      <c r="G3" s="812"/>
      <c r="H3" s="813"/>
      <c r="I3" s="806"/>
      <c r="J3" s="806"/>
      <c r="K3" s="806"/>
      <c r="L3" s="806"/>
      <c r="M3" s="806"/>
      <c r="N3" s="806"/>
      <c r="O3" s="806"/>
      <c r="P3" s="806"/>
      <c r="Q3" s="806"/>
      <c r="R3" s="806"/>
      <c r="S3" s="806"/>
      <c r="T3" s="806"/>
      <c r="U3" s="806"/>
      <c r="V3" s="806"/>
      <c r="W3" s="1182"/>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4.25" customHeight="1">
      <c r="A4" s="4276"/>
      <c r="B4" s="4210"/>
      <c r="C4" s="810">
        <v>2026</v>
      </c>
      <c r="D4" s="810"/>
      <c r="E4" s="4188"/>
      <c r="F4" s="811" t="s">
        <v>7</v>
      </c>
      <c r="G4" s="812"/>
      <c r="H4" s="813"/>
      <c r="I4" s="806"/>
      <c r="J4" s="806"/>
      <c r="K4" s="806"/>
      <c r="L4" s="806"/>
      <c r="M4" s="806"/>
      <c r="N4" s="806"/>
      <c r="O4" s="806"/>
      <c r="P4" s="806"/>
      <c r="Q4" s="806"/>
      <c r="R4" s="806"/>
      <c r="S4" s="806"/>
      <c r="T4" s="806"/>
      <c r="U4" s="806"/>
      <c r="V4" s="806"/>
      <c r="W4" s="1182"/>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4.25" customHeight="1" thickBot="1">
      <c r="A5" s="4276"/>
      <c r="B5" s="4210"/>
      <c r="C5" s="814">
        <v>2027</v>
      </c>
      <c r="D5" s="814"/>
      <c r="E5" s="4188"/>
      <c r="F5" s="815" t="s">
        <v>8</v>
      </c>
      <c r="G5" s="1800" t="s">
        <v>4</v>
      </c>
      <c r="H5" s="813"/>
      <c r="I5" s="806"/>
      <c r="J5" s="806"/>
      <c r="K5" s="806"/>
      <c r="L5" s="806"/>
      <c r="M5" s="806"/>
      <c r="N5" s="806"/>
      <c r="O5" s="806"/>
      <c r="P5" s="806"/>
      <c r="Q5" s="806"/>
      <c r="R5" s="806"/>
      <c r="S5" s="806"/>
      <c r="T5" s="806"/>
      <c r="U5" s="806"/>
      <c r="V5" s="806"/>
      <c r="W5" s="1182"/>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4.25" customHeight="1">
      <c r="A6" s="4496" t="s">
        <v>9</v>
      </c>
      <c r="B6" s="4280"/>
      <c r="C6" s="4300" t="s">
        <v>1740</v>
      </c>
      <c r="D6" s="4266"/>
      <c r="E6" s="4266"/>
      <c r="F6" s="4266"/>
      <c r="G6" s="4267"/>
      <c r="H6" s="804"/>
      <c r="I6" s="805"/>
      <c r="J6" s="805"/>
      <c r="K6" s="805"/>
      <c r="L6" s="805"/>
      <c r="M6" s="805"/>
      <c r="N6" s="805"/>
      <c r="O6" s="805"/>
      <c r="P6" s="805"/>
      <c r="Q6" s="805"/>
      <c r="R6" s="805"/>
      <c r="S6" s="805"/>
      <c r="T6" s="805"/>
      <c r="U6" s="805"/>
      <c r="V6" s="805"/>
      <c r="W6" s="1183"/>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4.25" customHeight="1">
      <c r="A7" s="4498" t="s">
        <v>11</v>
      </c>
      <c r="B7" s="4254"/>
      <c r="C7" s="4283" t="s">
        <v>1741</v>
      </c>
      <c r="D7" s="4253"/>
      <c r="E7" s="4253"/>
      <c r="F7" s="4253"/>
      <c r="G7" s="4257"/>
      <c r="H7" s="804"/>
      <c r="I7" s="805"/>
      <c r="J7" s="805"/>
      <c r="K7" s="805"/>
      <c r="L7" s="805"/>
      <c r="M7" s="805"/>
      <c r="N7" s="805"/>
      <c r="O7" s="805"/>
      <c r="P7" s="805"/>
      <c r="Q7" s="805"/>
      <c r="R7" s="805"/>
      <c r="S7" s="805"/>
      <c r="T7" s="805"/>
      <c r="U7" s="805"/>
      <c r="V7" s="805"/>
      <c r="W7" s="1184"/>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4.25" customHeight="1" thickBot="1">
      <c r="A8" s="4500" t="s">
        <v>12</v>
      </c>
      <c r="B8" s="4269"/>
      <c r="C8" s="5056">
        <v>45671</v>
      </c>
      <c r="D8" s="4271"/>
      <c r="E8" s="4271"/>
      <c r="F8" s="4271"/>
      <c r="G8" s="4272"/>
      <c r="H8" s="805"/>
      <c r="I8" s="805"/>
      <c r="J8" s="805"/>
      <c r="K8" s="805"/>
      <c r="L8" s="805"/>
      <c r="M8" s="805"/>
      <c r="N8" s="805"/>
      <c r="O8" s="805"/>
      <c r="P8" s="805"/>
      <c r="Q8" s="805"/>
      <c r="R8" s="805"/>
      <c r="S8" s="805"/>
      <c r="T8" s="805"/>
      <c r="U8" s="805"/>
      <c r="V8" s="805"/>
      <c r="W8" s="1184"/>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1185"/>
      <c r="X9" s="798"/>
      <c r="Y9" s="798"/>
      <c r="Z9" s="798"/>
      <c r="AA9" s="817"/>
      <c r="AB9" s="817"/>
      <c r="AC9" s="817"/>
      <c r="AD9" s="817"/>
      <c r="AE9" s="798"/>
      <c r="AF9" s="798"/>
      <c r="AG9" s="798"/>
      <c r="AH9" s="798"/>
      <c r="AI9" s="798"/>
      <c r="AJ9" s="798"/>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25" customHeigh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87" t="s">
        <v>23</v>
      </c>
      <c r="C11" s="1188"/>
      <c r="D11" s="5273" t="s">
        <v>24</v>
      </c>
      <c r="E11" s="5274"/>
      <c r="F11" s="4260" t="s">
        <v>25</v>
      </c>
      <c r="G11" s="4254"/>
      <c r="H11" s="1190" t="s">
        <v>26</v>
      </c>
      <c r="I11" s="4261" t="s">
        <v>27</v>
      </c>
      <c r="J11" s="4262"/>
      <c r="K11" s="4262"/>
      <c r="L11" s="4227"/>
      <c r="M11" s="1191" t="s">
        <v>28</v>
      </c>
      <c r="N11" s="1186" t="s">
        <v>29</v>
      </c>
      <c r="O11" s="1192" t="s">
        <v>30</v>
      </c>
      <c r="P11" s="1190" t="s">
        <v>31</v>
      </c>
      <c r="Q11" s="4263" t="s">
        <v>32</v>
      </c>
      <c r="R11" s="4253"/>
      <c r="S11" s="4253"/>
      <c r="T11" s="4257"/>
      <c r="U11" s="837"/>
      <c r="V11" s="1186" t="s">
        <v>33</v>
      </c>
      <c r="W11" s="1193" t="s">
        <v>34</v>
      </c>
      <c r="X11" s="1192" t="s">
        <v>35</v>
      </c>
      <c r="Y11" s="1192" t="s">
        <v>36</v>
      </c>
      <c r="Z11" s="1190" t="s">
        <v>37</v>
      </c>
      <c r="AA11" s="4261" t="s">
        <v>38</v>
      </c>
      <c r="AB11" s="4262"/>
      <c r="AC11" s="4262"/>
      <c r="AD11" s="4229"/>
      <c r="AE11" s="837"/>
      <c r="AF11" s="1186" t="s">
        <v>39</v>
      </c>
      <c r="AG11" s="1192" t="s">
        <v>40</v>
      </c>
      <c r="AH11" s="1192" t="s">
        <v>41</v>
      </c>
      <c r="AI11" s="1192" t="s">
        <v>42</v>
      </c>
      <c r="AJ11" s="1190"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4.25" customHeight="1" thickBot="1">
      <c r="A12" s="827"/>
      <c r="B12" s="828"/>
      <c r="C12" s="1194"/>
      <c r="D12" s="5275"/>
      <c r="E12" s="5276"/>
      <c r="F12" s="829" t="s">
        <v>57</v>
      </c>
      <c r="G12" s="829" t="s">
        <v>58</v>
      </c>
      <c r="H12" s="839"/>
      <c r="I12" s="835" t="s">
        <v>59</v>
      </c>
      <c r="J12" s="836" t="s">
        <v>60</v>
      </c>
      <c r="K12" s="836" t="s">
        <v>61</v>
      </c>
      <c r="L12" s="836" t="s">
        <v>62</v>
      </c>
      <c r="M12" s="839"/>
      <c r="N12" s="1197"/>
      <c r="O12" s="833"/>
      <c r="P12" s="834"/>
      <c r="Q12" s="835" t="s">
        <v>59</v>
      </c>
      <c r="R12" s="836" t="s">
        <v>60</v>
      </c>
      <c r="S12" s="836" t="s">
        <v>61</v>
      </c>
      <c r="T12" s="836" t="s">
        <v>62</v>
      </c>
      <c r="U12" s="837"/>
      <c r="V12" s="827"/>
      <c r="W12" s="842"/>
      <c r="X12" s="838"/>
      <c r="Y12" s="838"/>
      <c r="Z12" s="839"/>
      <c r="AA12" s="835" t="s">
        <v>59</v>
      </c>
      <c r="AB12" s="836" t="s">
        <v>60</v>
      </c>
      <c r="AC12" s="836" t="s">
        <v>61</v>
      </c>
      <c r="AD12" s="840" t="s">
        <v>62</v>
      </c>
      <c r="AE12" s="837"/>
      <c r="AF12" s="841"/>
      <c r="AG12" s="838"/>
      <c r="AH12" s="838"/>
      <c r="AI12" s="838"/>
      <c r="AJ12" s="839"/>
      <c r="AK12" s="835" t="s">
        <v>59</v>
      </c>
      <c r="AL12" s="836" t="s">
        <v>60</v>
      </c>
      <c r="AM12" s="836" t="s">
        <v>61</v>
      </c>
      <c r="AN12" s="840" t="s">
        <v>62</v>
      </c>
      <c r="AO12" s="837"/>
      <c r="AP12" s="827"/>
      <c r="AQ12" s="839"/>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14.25" customHeight="1" thickBot="1">
      <c r="A13" s="853">
        <v>1</v>
      </c>
      <c r="B13" s="5277" t="s">
        <v>1742</v>
      </c>
      <c r="C13" s="5278"/>
      <c r="D13" s="5283">
        <v>202500000016323</v>
      </c>
      <c r="E13" s="5284"/>
      <c r="F13" s="858" t="s">
        <v>150</v>
      </c>
      <c r="G13" s="1198"/>
      <c r="H13" s="1085" t="s">
        <v>66</v>
      </c>
      <c r="I13" s="860"/>
      <c r="J13" s="861"/>
      <c r="K13" s="861"/>
      <c r="L13" s="861"/>
      <c r="M13" s="1035"/>
      <c r="N13" s="1036">
        <v>4202574700</v>
      </c>
      <c r="O13" s="954" t="s">
        <v>91</v>
      </c>
      <c r="P13" s="1199">
        <v>4202574700</v>
      </c>
      <c r="Q13" s="863">
        <v>1100520780</v>
      </c>
      <c r="R13" s="864">
        <v>1500545000</v>
      </c>
      <c r="S13" s="864"/>
      <c r="T13" s="865"/>
      <c r="U13" s="866"/>
      <c r="V13" s="1264">
        <v>1</v>
      </c>
      <c r="W13" s="2009" t="s">
        <v>1743</v>
      </c>
      <c r="X13" s="1283">
        <v>45677</v>
      </c>
      <c r="Y13" s="1284">
        <v>45757</v>
      </c>
      <c r="Z13" s="2931" t="s">
        <v>1744</v>
      </c>
      <c r="AA13" s="868">
        <v>1</v>
      </c>
      <c r="AB13" s="869">
        <v>1</v>
      </c>
      <c r="AC13" s="869"/>
      <c r="AD13" s="870"/>
      <c r="AE13" s="866"/>
      <c r="AF13" s="2480" t="s">
        <v>1745</v>
      </c>
      <c r="AG13" s="2932" t="s">
        <v>1746</v>
      </c>
      <c r="AH13" s="2931" t="s">
        <v>1747</v>
      </c>
      <c r="AI13" s="2539" t="s">
        <v>73</v>
      </c>
      <c r="AJ13" s="875">
        <v>1</v>
      </c>
      <c r="AK13" s="1041"/>
      <c r="AL13" s="877"/>
      <c r="AM13" s="877"/>
      <c r="AN13" s="878"/>
      <c r="AO13" s="798"/>
      <c r="AP13" s="879" t="s">
        <v>320</v>
      </c>
      <c r="AQ13" s="1858" t="s">
        <v>724</v>
      </c>
      <c r="AR13" s="881"/>
      <c r="AS13" s="882" t="e">
        <f t="shared" ref="AS13:AS102" si="0">+I13/G13</f>
        <v>#DIV/0!</v>
      </c>
      <c r="AT13" s="883" t="e">
        <f t="shared" ref="AT13:AT102" si="1">+J13/G13</f>
        <v>#DIV/0!</v>
      </c>
      <c r="AU13" s="883" t="e">
        <f t="shared" ref="AU13:AU102" si="2">+K13/G13</f>
        <v>#DIV/0!</v>
      </c>
      <c r="AV13" s="883" t="e">
        <f t="shared" ref="AV13:AV102" si="3">+L13/G13</f>
        <v>#DIV/0!</v>
      </c>
      <c r="AW13" s="948">
        <f t="shared" ref="AW13:AW16" si="4">+AA13/COUNTIF(W13,"*")</f>
        <v>1</v>
      </c>
      <c r="AX13" s="948">
        <f t="shared" ref="AX13:AX16" si="5">+AB13/COUNTIF(W13,"*")</f>
        <v>1</v>
      </c>
      <c r="AY13" s="948">
        <f t="shared" ref="AY13:AY16" si="6">+AC13/COUNTIF(W13,"*")</f>
        <v>0</v>
      </c>
      <c r="AZ13" s="948" t="e">
        <f t="shared" ref="AZ13:AZ101" si="7">+AD13/COUNTIF(AD13,"*")</f>
        <v>#DIV/0!</v>
      </c>
      <c r="BA13" s="885">
        <f t="shared" ref="BA13:BA101" si="8">+AK13/AJ13</f>
        <v>0</v>
      </c>
      <c r="BB13" s="885">
        <f t="shared" ref="BB13:BB101" si="9">+AL13/AJ13</f>
        <v>0</v>
      </c>
      <c r="BC13" s="885">
        <f t="shared" ref="BC13:BC101" si="10">+AM13/AJ13</f>
        <v>0</v>
      </c>
      <c r="BD13" s="885">
        <f t="shared" ref="BD13:BD101" si="11">+AN13/AJ13</f>
        <v>0</v>
      </c>
      <c r="BE13" s="886">
        <v>0.2</v>
      </c>
      <c r="BF13" s="886">
        <v>0.8</v>
      </c>
      <c r="BG13" s="885">
        <f t="shared" ref="BG13:BG101" si="12">+AW13*BE13</f>
        <v>0.2</v>
      </c>
      <c r="BH13" s="885">
        <f t="shared" ref="BH13:BH101" si="13">+AX13*BE13</f>
        <v>0.2</v>
      </c>
      <c r="BI13" s="885">
        <f t="shared" ref="BI13:BI101" si="14">+AY13*BE13</f>
        <v>0</v>
      </c>
      <c r="BJ13" s="885" t="e">
        <f t="shared" ref="BJ13:BK16" si="15">+AZ13*BE13</f>
        <v>#DIV/0!</v>
      </c>
      <c r="BK13" s="885">
        <f t="shared" si="15"/>
        <v>0</v>
      </c>
      <c r="BL13" s="885">
        <f t="shared" ref="BL13:BL101" si="16">+BB13*BF13</f>
        <v>0</v>
      </c>
      <c r="BM13" s="885">
        <f t="shared" ref="BM13:BM101" si="17">+BC13*BF13</f>
        <v>0</v>
      </c>
      <c r="BN13" s="885">
        <f t="shared" ref="BN13:BN101" si="18">+BD13*BF13</f>
        <v>0</v>
      </c>
      <c r="BO13" s="885">
        <f t="shared" ref="BO13:BR16" si="19">+BG13+BK13</f>
        <v>0.2</v>
      </c>
      <c r="BP13" s="885">
        <f t="shared" si="19"/>
        <v>0.2</v>
      </c>
      <c r="BQ13" s="885">
        <f t="shared" si="19"/>
        <v>0</v>
      </c>
      <c r="BR13" s="885" t="e">
        <f t="shared" si="19"/>
        <v>#DIV/0!</v>
      </c>
      <c r="BS13" s="887">
        <f t="shared" ref="BS13:BV13" si="20">AVERAGEIF(BO13:BO61,"&lt;&gt;#¡DIV/0!")</f>
        <v>0.20000000000000004</v>
      </c>
      <c r="BT13" s="887">
        <f t="shared" si="20"/>
        <v>0.20000000000000004</v>
      </c>
      <c r="BU13" s="887">
        <f t="shared" si="20"/>
        <v>0</v>
      </c>
      <c r="BV13" s="887" t="e">
        <f t="shared" si="20"/>
        <v>#DIV/0!</v>
      </c>
      <c r="BW13" s="888">
        <f>+C13*BS13</f>
        <v>0</v>
      </c>
      <c r="BX13" s="888">
        <f>+C13*BT13</f>
        <v>0</v>
      </c>
      <c r="BY13" s="888">
        <f>+C13*BU13</f>
        <v>0</v>
      </c>
      <c r="BZ13" s="888" t="e">
        <f>+C13*BV13</f>
        <v>#DIV/0!</v>
      </c>
      <c r="CA13" s="889" t="e">
        <f>SUM(BW13:BZ61)</f>
        <v>#DIV/0!</v>
      </c>
      <c r="CB13" s="798"/>
      <c r="CC13" s="890">
        <f t="shared" ref="CC13:CF13" si="21">+Q13/$N$13</f>
        <v>0.26186822568555412</v>
      </c>
      <c r="CD13" s="891">
        <f t="shared" si="21"/>
        <v>0.35705373660580025</v>
      </c>
      <c r="CE13" s="891">
        <f t="shared" si="21"/>
        <v>0</v>
      </c>
      <c r="CF13" s="891">
        <f t="shared" si="21"/>
        <v>0</v>
      </c>
      <c r="CG13" s="892">
        <f>AVERAGE(CC13:CF61)</f>
        <v>0.15473049057283861</v>
      </c>
      <c r="CH13" s="798"/>
      <c r="CI13" s="798"/>
      <c r="CJ13" s="798"/>
      <c r="CK13" s="798"/>
      <c r="CL13" s="798"/>
      <c r="CM13" s="798"/>
      <c r="CN13" s="798"/>
      <c r="CO13" s="798"/>
      <c r="CP13" s="798"/>
      <c r="CQ13" s="798"/>
      <c r="CR13" s="798"/>
      <c r="CS13" s="798"/>
      <c r="CT13" s="798"/>
    </row>
    <row r="14" spans="1:98" ht="14.25" customHeight="1" thickBot="1">
      <c r="A14" s="1042"/>
      <c r="B14" s="5279"/>
      <c r="C14" s="5280"/>
      <c r="D14" s="5285"/>
      <c r="E14" s="5286"/>
      <c r="F14" s="898"/>
      <c r="G14" s="1200"/>
      <c r="H14" s="925"/>
      <c r="I14" s="899"/>
      <c r="J14" s="900"/>
      <c r="K14" s="900"/>
      <c r="L14" s="900"/>
      <c r="M14" s="925"/>
      <c r="N14" s="1025"/>
      <c r="O14" s="927"/>
      <c r="P14" s="1201"/>
      <c r="Q14" s="903"/>
      <c r="R14" s="904"/>
      <c r="S14" s="904"/>
      <c r="T14" s="905"/>
      <c r="U14" s="866"/>
      <c r="V14" s="1118">
        <v>2</v>
      </c>
      <c r="W14" s="2009" t="s">
        <v>1748</v>
      </c>
      <c r="X14" s="1283">
        <v>45677</v>
      </c>
      <c r="Y14" s="1284">
        <v>45757</v>
      </c>
      <c r="Z14" s="2273" t="s">
        <v>1749</v>
      </c>
      <c r="AA14" s="907">
        <v>1</v>
      </c>
      <c r="AB14" s="908">
        <v>1</v>
      </c>
      <c r="AC14" s="908"/>
      <c r="AD14" s="909"/>
      <c r="AE14" s="866"/>
      <c r="AF14" s="2480" t="s">
        <v>1750</v>
      </c>
      <c r="AG14" s="2932" t="s">
        <v>1746</v>
      </c>
      <c r="AH14" s="2931" t="s">
        <v>1751</v>
      </c>
      <c r="AI14" s="2539" t="s">
        <v>73</v>
      </c>
      <c r="AJ14" s="930">
        <v>1</v>
      </c>
      <c r="AK14" s="1029"/>
      <c r="AL14" s="914"/>
      <c r="AM14" s="914"/>
      <c r="AN14" s="915"/>
      <c r="AO14" s="798"/>
      <c r="AP14" s="879" t="s">
        <v>320</v>
      </c>
      <c r="AQ14" s="1858" t="s">
        <v>724</v>
      </c>
      <c r="AR14" s="881"/>
      <c r="AS14" s="917" t="e">
        <f t="shared" si="0"/>
        <v>#DIV/0!</v>
      </c>
      <c r="AT14" s="918" t="e">
        <f t="shared" si="1"/>
        <v>#DIV/0!</v>
      </c>
      <c r="AU14" s="918" t="e">
        <f t="shared" si="2"/>
        <v>#DIV/0!</v>
      </c>
      <c r="AV14" s="918" t="e">
        <f t="shared" si="3"/>
        <v>#DIV/0!</v>
      </c>
      <c r="AW14" s="920">
        <f t="shared" si="4"/>
        <v>1</v>
      </c>
      <c r="AX14" s="920">
        <f t="shared" si="5"/>
        <v>1</v>
      </c>
      <c r="AY14" s="920">
        <f t="shared" si="6"/>
        <v>0</v>
      </c>
      <c r="AZ14" s="920" t="e">
        <f t="shared" si="7"/>
        <v>#DIV/0!</v>
      </c>
      <c r="BA14" s="920">
        <f t="shared" si="8"/>
        <v>0</v>
      </c>
      <c r="BB14" s="920">
        <f t="shared" si="9"/>
        <v>0</v>
      </c>
      <c r="BC14" s="920">
        <f t="shared" si="10"/>
        <v>0</v>
      </c>
      <c r="BD14" s="920">
        <f t="shared" si="11"/>
        <v>0</v>
      </c>
      <c r="BE14" s="921">
        <v>0.2</v>
      </c>
      <c r="BF14" s="921">
        <v>0.8</v>
      </c>
      <c r="BG14" s="920">
        <f t="shared" si="12"/>
        <v>0.2</v>
      </c>
      <c r="BH14" s="920">
        <f t="shared" si="13"/>
        <v>0.2</v>
      </c>
      <c r="BI14" s="920">
        <f t="shared" si="14"/>
        <v>0</v>
      </c>
      <c r="BJ14" s="920" t="e">
        <f t="shared" si="15"/>
        <v>#DIV/0!</v>
      </c>
      <c r="BK14" s="920">
        <f t="shared" si="15"/>
        <v>0</v>
      </c>
      <c r="BL14" s="920">
        <f t="shared" si="16"/>
        <v>0</v>
      </c>
      <c r="BM14" s="920">
        <f t="shared" si="17"/>
        <v>0</v>
      </c>
      <c r="BN14" s="920">
        <f t="shared" si="18"/>
        <v>0</v>
      </c>
      <c r="BO14" s="920">
        <f t="shared" si="19"/>
        <v>0.2</v>
      </c>
      <c r="BP14" s="920">
        <f t="shared" si="19"/>
        <v>0.2</v>
      </c>
      <c r="BQ14" s="920">
        <f t="shared" si="19"/>
        <v>0</v>
      </c>
      <c r="BR14" s="920" t="e">
        <f t="shared" si="19"/>
        <v>#DIV/0!</v>
      </c>
      <c r="BS14" s="1202"/>
      <c r="BT14" s="1202"/>
      <c r="BU14" s="1202"/>
      <c r="BV14" s="1202"/>
      <c r="BW14" s="1202"/>
      <c r="BX14" s="1202"/>
      <c r="BY14" s="1202"/>
      <c r="BZ14" s="1202"/>
      <c r="CA14" s="925"/>
      <c r="CB14" s="798"/>
      <c r="CC14" s="922"/>
      <c r="CD14" s="923"/>
      <c r="CE14" s="923"/>
      <c r="CF14" s="923"/>
      <c r="CG14" s="924"/>
      <c r="CH14" s="798"/>
      <c r="CI14" s="798"/>
      <c r="CJ14" s="798"/>
      <c r="CK14" s="798"/>
      <c r="CL14" s="798"/>
      <c r="CM14" s="798"/>
      <c r="CN14" s="798"/>
      <c r="CO14" s="798"/>
      <c r="CP14" s="798"/>
      <c r="CQ14" s="798"/>
      <c r="CR14" s="798"/>
      <c r="CS14" s="798"/>
      <c r="CT14" s="798"/>
    </row>
    <row r="15" spans="1:98" ht="14.25" customHeight="1" thickBot="1">
      <c r="A15" s="1042"/>
      <c r="B15" s="5279"/>
      <c r="C15" s="5280"/>
      <c r="D15" s="5285"/>
      <c r="E15" s="5286"/>
      <c r="F15" s="898"/>
      <c r="G15" s="1200"/>
      <c r="H15" s="925"/>
      <c r="I15" s="899"/>
      <c r="J15" s="900"/>
      <c r="K15" s="900"/>
      <c r="L15" s="900"/>
      <c r="M15" s="925"/>
      <c r="N15" s="1025"/>
      <c r="O15" s="927"/>
      <c r="P15" s="1201"/>
      <c r="Q15" s="903"/>
      <c r="R15" s="904"/>
      <c r="S15" s="904"/>
      <c r="T15" s="905"/>
      <c r="U15" s="866"/>
      <c r="V15" s="1118">
        <v>3</v>
      </c>
      <c r="W15" s="2009" t="s">
        <v>1752</v>
      </c>
      <c r="X15" s="1283">
        <v>45677</v>
      </c>
      <c r="Y15" s="1284">
        <v>45757</v>
      </c>
      <c r="Z15" s="2273" t="s">
        <v>1749</v>
      </c>
      <c r="AA15" s="907">
        <v>1</v>
      </c>
      <c r="AB15" s="908">
        <v>1</v>
      </c>
      <c r="AC15" s="908"/>
      <c r="AD15" s="909"/>
      <c r="AE15" s="866"/>
      <c r="AF15" s="2480" t="s">
        <v>1753</v>
      </c>
      <c r="AG15" s="2932" t="s">
        <v>1746</v>
      </c>
      <c r="AH15" s="2931" t="s">
        <v>1754</v>
      </c>
      <c r="AI15" s="2539" t="s">
        <v>73</v>
      </c>
      <c r="AJ15" s="930">
        <v>1</v>
      </c>
      <c r="AK15" s="1029"/>
      <c r="AL15" s="914"/>
      <c r="AM15" s="914"/>
      <c r="AN15" s="915"/>
      <c r="AO15" s="798"/>
      <c r="AP15" s="879" t="s">
        <v>320</v>
      </c>
      <c r="AQ15" s="1858" t="s">
        <v>724</v>
      </c>
      <c r="AR15" s="881"/>
      <c r="AS15" s="917" t="e">
        <f t="shared" si="0"/>
        <v>#DIV/0!</v>
      </c>
      <c r="AT15" s="918" t="e">
        <f t="shared" si="1"/>
        <v>#DIV/0!</v>
      </c>
      <c r="AU15" s="918" t="e">
        <f t="shared" si="2"/>
        <v>#DIV/0!</v>
      </c>
      <c r="AV15" s="918" t="e">
        <f t="shared" si="3"/>
        <v>#DIV/0!</v>
      </c>
      <c r="AW15" s="920">
        <f t="shared" si="4"/>
        <v>1</v>
      </c>
      <c r="AX15" s="920">
        <f t="shared" si="5"/>
        <v>1</v>
      </c>
      <c r="AY15" s="920">
        <f t="shared" si="6"/>
        <v>0</v>
      </c>
      <c r="AZ15" s="920" t="e">
        <f t="shared" si="7"/>
        <v>#DIV/0!</v>
      </c>
      <c r="BA15" s="920">
        <f t="shared" si="8"/>
        <v>0</v>
      </c>
      <c r="BB15" s="920">
        <f t="shared" si="9"/>
        <v>0</v>
      </c>
      <c r="BC15" s="920">
        <f t="shared" si="10"/>
        <v>0</v>
      </c>
      <c r="BD15" s="920">
        <f t="shared" si="11"/>
        <v>0</v>
      </c>
      <c r="BE15" s="921">
        <v>0.2</v>
      </c>
      <c r="BF15" s="921">
        <v>0.8</v>
      </c>
      <c r="BG15" s="920">
        <f t="shared" si="12"/>
        <v>0.2</v>
      </c>
      <c r="BH15" s="920">
        <f t="shared" si="13"/>
        <v>0.2</v>
      </c>
      <c r="BI15" s="920">
        <f t="shared" si="14"/>
        <v>0</v>
      </c>
      <c r="BJ15" s="920" t="e">
        <f t="shared" si="15"/>
        <v>#DIV/0!</v>
      </c>
      <c r="BK15" s="920">
        <f t="shared" si="15"/>
        <v>0</v>
      </c>
      <c r="BL15" s="920">
        <f t="shared" si="16"/>
        <v>0</v>
      </c>
      <c r="BM15" s="920">
        <f t="shared" si="17"/>
        <v>0</v>
      </c>
      <c r="BN15" s="920">
        <f t="shared" si="18"/>
        <v>0</v>
      </c>
      <c r="BO15" s="920">
        <f t="shared" si="19"/>
        <v>0.2</v>
      </c>
      <c r="BP15" s="920">
        <f t="shared" si="19"/>
        <v>0.2</v>
      </c>
      <c r="BQ15" s="920">
        <f t="shared" si="19"/>
        <v>0</v>
      </c>
      <c r="BR15" s="920" t="e">
        <f t="shared" si="19"/>
        <v>#DIV/0!</v>
      </c>
      <c r="BS15" s="1202"/>
      <c r="BT15" s="1202"/>
      <c r="BU15" s="1202"/>
      <c r="BV15" s="1202"/>
      <c r="BW15" s="1202"/>
      <c r="BX15" s="1202"/>
      <c r="BY15" s="1202"/>
      <c r="BZ15" s="1202"/>
      <c r="CA15" s="925"/>
      <c r="CB15" s="798"/>
      <c r="CC15" s="922"/>
      <c r="CD15" s="923"/>
      <c r="CE15" s="923"/>
      <c r="CF15" s="923"/>
      <c r="CG15" s="924"/>
      <c r="CH15" s="798"/>
      <c r="CI15" s="798"/>
      <c r="CJ15" s="798"/>
      <c r="CK15" s="798"/>
      <c r="CL15" s="798"/>
      <c r="CM15" s="798"/>
      <c r="CN15" s="798"/>
      <c r="CO15" s="798"/>
      <c r="CP15" s="798"/>
      <c r="CQ15" s="798"/>
      <c r="CR15" s="798"/>
      <c r="CS15" s="798"/>
      <c r="CT15" s="798"/>
    </row>
    <row r="16" spans="1:98" ht="14.25" customHeight="1" thickBot="1">
      <c r="A16" s="1042"/>
      <c r="B16" s="5279"/>
      <c r="C16" s="5280"/>
      <c r="D16" s="5285"/>
      <c r="E16" s="5286"/>
      <c r="F16" s="1090"/>
      <c r="G16" s="1200"/>
      <c r="H16" s="925"/>
      <c r="I16" s="899"/>
      <c r="J16" s="900"/>
      <c r="K16" s="900"/>
      <c r="L16" s="900"/>
      <c r="M16" s="925"/>
      <c r="N16" s="1025"/>
      <c r="O16" s="927"/>
      <c r="P16" s="1201"/>
      <c r="Q16" s="903"/>
      <c r="R16" s="904"/>
      <c r="S16" s="904"/>
      <c r="T16" s="905"/>
      <c r="U16" s="866"/>
      <c r="V16" s="1118">
        <v>4</v>
      </c>
      <c r="W16" s="2009" t="s">
        <v>1755</v>
      </c>
      <c r="X16" s="1268">
        <v>45677</v>
      </c>
      <c r="Y16" s="1269">
        <v>46021</v>
      </c>
      <c r="Z16" s="2273" t="s">
        <v>1749</v>
      </c>
      <c r="AA16" s="907">
        <v>1</v>
      </c>
      <c r="AB16" s="908">
        <v>1</v>
      </c>
      <c r="AC16" s="908"/>
      <c r="AD16" s="909"/>
      <c r="AE16" s="866"/>
      <c r="AF16" s="2480"/>
      <c r="AG16" s="2933"/>
      <c r="AH16" s="2931"/>
      <c r="AI16" s="976"/>
      <c r="AJ16" s="930"/>
      <c r="AK16" s="1029"/>
      <c r="AL16" s="914"/>
      <c r="AM16" s="914"/>
      <c r="AN16" s="915"/>
      <c r="AO16" s="798"/>
      <c r="AP16" s="1050"/>
      <c r="AQ16" s="901"/>
      <c r="AR16" s="881"/>
      <c r="AS16" s="917" t="e">
        <f t="shared" si="0"/>
        <v>#DIV/0!</v>
      </c>
      <c r="AT16" s="918" t="e">
        <f t="shared" si="1"/>
        <v>#DIV/0!</v>
      </c>
      <c r="AU16" s="918" t="e">
        <f t="shared" si="2"/>
        <v>#DIV/0!</v>
      </c>
      <c r="AV16" s="918" t="e">
        <f t="shared" si="3"/>
        <v>#DIV/0!</v>
      </c>
      <c r="AW16" s="920">
        <f t="shared" si="4"/>
        <v>1</v>
      </c>
      <c r="AX16" s="920">
        <f t="shared" si="5"/>
        <v>1</v>
      </c>
      <c r="AY16" s="920">
        <f t="shared" si="6"/>
        <v>0</v>
      </c>
      <c r="AZ16" s="920" t="e">
        <f t="shared" si="7"/>
        <v>#DIV/0!</v>
      </c>
      <c r="BA16" s="920" t="e">
        <f t="shared" si="8"/>
        <v>#DIV/0!</v>
      </c>
      <c r="BB16" s="920" t="e">
        <f t="shared" si="9"/>
        <v>#DIV/0!</v>
      </c>
      <c r="BC16" s="920" t="e">
        <f t="shared" si="10"/>
        <v>#DIV/0!</v>
      </c>
      <c r="BD16" s="920" t="e">
        <f t="shared" si="11"/>
        <v>#DIV/0!</v>
      </c>
      <c r="BE16" s="921">
        <v>0.2</v>
      </c>
      <c r="BF16" s="921">
        <v>0.8</v>
      </c>
      <c r="BG16" s="920">
        <f t="shared" si="12"/>
        <v>0.2</v>
      </c>
      <c r="BH16" s="920">
        <f t="shared" si="13"/>
        <v>0.2</v>
      </c>
      <c r="BI16" s="920">
        <f t="shared" si="14"/>
        <v>0</v>
      </c>
      <c r="BJ16" s="920" t="e">
        <f t="shared" si="15"/>
        <v>#DIV/0!</v>
      </c>
      <c r="BK16" s="920" t="e">
        <f t="shared" si="15"/>
        <v>#DIV/0!</v>
      </c>
      <c r="BL16" s="920" t="e">
        <f t="shared" si="16"/>
        <v>#DIV/0!</v>
      </c>
      <c r="BM16" s="920" t="e">
        <f t="shared" si="17"/>
        <v>#DIV/0!</v>
      </c>
      <c r="BN16" s="920" t="e">
        <f t="shared" si="18"/>
        <v>#DIV/0!</v>
      </c>
      <c r="BO16" s="920" t="e">
        <f t="shared" si="19"/>
        <v>#DIV/0!</v>
      </c>
      <c r="BP16" s="920" t="e">
        <f t="shared" si="19"/>
        <v>#DIV/0!</v>
      </c>
      <c r="BQ16" s="920" t="e">
        <f t="shared" si="19"/>
        <v>#DIV/0!</v>
      </c>
      <c r="BR16" s="920" t="e">
        <f t="shared" si="19"/>
        <v>#DIV/0!</v>
      </c>
      <c r="BS16" s="1202"/>
      <c r="BT16" s="1202"/>
      <c r="BU16" s="1202"/>
      <c r="BV16" s="1202"/>
      <c r="BW16" s="1202"/>
      <c r="BX16" s="1202"/>
      <c r="BY16" s="1202"/>
      <c r="BZ16" s="1202"/>
      <c r="CA16" s="925"/>
      <c r="CB16" s="798"/>
      <c r="CC16" s="922"/>
      <c r="CD16" s="923"/>
      <c r="CE16" s="923"/>
      <c r="CF16" s="923"/>
      <c r="CG16" s="924"/>
      <c r="CH16" s="798"/>
      <c r="CI16" s="798"/>
      <c r="CJ16" s="798"/>
      <c r="CK16" s="798"/>
      <c r="CL16" s="798"/>
      <c r="CM16" s="798"/>
      <c r="CN16" s="798"/>
      <c r="CO16" s="798"/>
      <c r="CP16" s="798"/>
      <c r="CQ16" s="798"/>
      <c r="CR16" s="798"/>
      <c r="CS16" s="798"/>
      <c r="CT16" s="798"/>
    </row>
    <row r="17" spans="1:98" ht="14.25" customHeight="1" thickBot="1">
      <c r="A17" s="1042"/>
      <c r="B17" s="5279"/>
      <c r="C17" s="5280"/>
      <c r="D17" s="5285"/>
      <c r="E17" s="5286"/>
      <c r="F17" s="1090"/>
      <c r="G17" s="1200"/>
      <c r="H17" s="925"/>
      <c r="I17" s="899"/>
      <c r="J17" s="900"/>
      <c r="K17" s="900"/>
      <c r="L17" s="900"/>
      <c r="M17" s="925"/>
      <c r="N17" s="1025"/>
      <c r="O17" s="927"/>
      <c r="P17" s="1201"/>
      <c r="Q17" s="903"/>
      <c r="R17" s="904"/>
      <c r="S17" s="904"/>
      <c r="T17" s="905"/>
      <c r="U17" s="866"/>
      <c r="V17" s="1264">
        <v>5</v>
      </c>
      <c r="W17" s="2009" t="s">
        <v>1756</v>
      </c>
      <c r="X17" s="1268">
        <v>45838</v>
      </c>
      <c r="Y17" s="1269">
        <v>45884</v>
      </c>
      <c r="Z17" s="2273" t="s">
        <v>1749</v>
      </c>
      <c r="AA17" s="907">
        <v>1</v>
      </c>
      <c r="AB17" s="908">
        <v>1</v>
      </c>
      <c r="AC17" s="908"/>
      <c r="AD17" s="909"/>
      <c r="AE17" s="866"/>
      <c r="AF17" s="2327"/>
      <c r="AG17" s="2933"/>
      <c r="AH17" s="976"/>
      <c r="AI17" s="976"/>
      <c r="AJ17" s="930"/>
      <c r="AK17" s="1029"/>
      <c r="AL17" s="914"/>
      <c r="AM17" s="914"/>
      <c r="AN17" s="915"/>
      <c r="AO17" s="798"/>
      <c r="AP17" s="1050"/>
      <c r="AQ17" s="901"/>
      <c r="AR17" s="881"/>
      <c r="AS17" s="917"/>
      <c r="AT17" s="918"/>
      <c r="AU17" s="918"/>
      <c r="AV17" s="918"/>
      <c r="AW17" s="920"/>
      <c r="AX17" s="920"/>
      <c r="AY17" s="920"/>
      <c r="AZ17" s="920"/>
      <c r="BA17" s="920"/>
      <c r="BB17" s="920"/>
      <c r="BC17" s="920"/>
      <c r="BD17" s="920"/>
      <c r="BE17" s="921"/>
      <c r="BF17" s="921"/>
      <c r="BG17" s="920"/>
      <c r="BH17" s="920"/>
      <c r="BI17" s="920"/>
      <c r="BJ17" s="920"/>
      <c r="BK17" s="920"/>
      <c r="BL17" s="920"/>
      <c r="BM17" s="920"/>
      <c r="BN17" s="920"/>
      <c r="BO17" s="920"/>
      <c r="BP17" s="920"/>
      <c r="BQ17" s="920"/>
      <c r="BR17" s="920"/>
      <c r="BS17" s="1202"/>
      <c r="BT17" s="1202"/>
      <c r="BU17" s="1202"/>
      <c r="BV17" s="1202"/>
      <c r="BW17" s="1202"/>
      <c r="BX17" s="1202"/>
      <c r="BY17" s="1202"/>
      <c r="BZ17" s="1202"/>
      <c r="CA17" s="925"/>
      <c r="CB17" s="798"/>
      <c r="CC17" s="922"/>
      <c r="CD17" s="923"/>
      <c r="CE17" s="923"/>
      <c r="CF17" s="923"/>
      <c r="CG17" s="924"/>
      <c r="CH17" s="798"/>
      <c r="CI17" s="798"/>
      <c r="CJ17" s="798"/>
      <c r="CK17" s="798"/>
      <c r="CL17" s="798"/>
      <c r="CM17" s="798"/>
      <c r="CN17" s="798"/>
      <c r="CO17" s="798"/>
      <c r="CP17" s="798"/>
      <c r="CQ17" s="798"/>
      <c r="CR17" s="798"/>
      <c r="CS17" s="798"/>
      <c r="CT17" s="798"/>
    </row>
    <row r="18" spans="1:98" ht="14.25" customHeight="1" thickBot="1">
      <c r="A18" s="1042"/>
      <c r="B18" s="5279"/>
      <c r="C18" s="5280"/>
      <c r="D18" s="5285"/>
      <c r="E18" s="5286"/>
      <c r="F18" s="1090"/>
      <c r="G18" s="1200"/>
      <c r="H18" s="925"/>
      <c r="I18" s="899"/>
      <c r="J18" s="900"/>
      <c r="K18" s="900"/>
      <c r="L18" s="900"/>
      <c r="M18" s="925"/>
      <c r="N18" s="1025"/>
      <c r="O18" s="927"/>
      <c r="P18" s="1201"/>
      <c r="Q18" s="903"/>
      <c r="R18" s="904"/>
      <c r="S18" s="904"/>
      <c r="T18" s="905"/>
      <c r="U18" s="866"/>
      <c r="V18" s="1118">
        <v>6</v>
      </c>
      <c r="W18" s="2009" t="s">
        <v>1757</v>
      </c>
      <c r="X18" s="1283">
        <v>45677</v>
      </c>
      <c r="Y18" s="1284">
        <v>45757</v>
      </c>
      <c r="Z18" s="859" t="s">
        <v>1758</v>
      </c>
      <c r="AA18" s="907">
        <v>1</v>
      </c>
      <c r="AB18" s="908">
        <v>1</v>
      </c>
      <c r="AC18" s="908"/>
      <c r="AD18" s="909"/>
      <c r="AE18" s="866"/>
      <c r="AF18" s="1006"/>
      <c r="AG18" s="976"/>
      <c r="AH18" s="976"/>
      <c r="AI18" s="976"/>
      <c r="AJ18" s="930"/>
      <c r="AK18" s="1029"/>
      <c r="AL18" s="914"/>
      <c r="AM18" s="914"/>
      <c r="AN18" s="915"/>
      <c r="AO18" s="798"/>
      <c r="AP18" s="1050"/>
      <c r="AQ18" s="901"/>
      <c r="AR18" s="881"/>
      <c r="AS18" s="917"/>
      <c r="AT18" s="918"/>
      <c r="AU18" s="918"/>
      <c r="AV18" s="918"/>
      <c r="AW18" s="920"/>
      <c r="AX18" s="920"/>
      <c r="AY18" s="920"/>
      <c r="AZ18" s="920"/>
      <c r="BA18" s="920"/>
      <c r="BB18" s="920"/>
      <c r="BC18" s="920"/>
      <c r="BD18" s="920"/>
      <c r="BE18" s="921"/>
      <c r="BF18" s="921"/>
      <c r="BG18" s="920"/>
      <c r="BH18" s="920"/>
      <c r="BI18" s="920"/>
      <c r="BJ18" s="920"/>
      <c r="BK18" s="920"/>
      <c r="BL18" s="920"/>
      <c r="BM18" s="920"/>
      <c r="BN18" s="920"/>
      <c r="BO18" s="920"/>
      <c r="BP18" s="920"/>
      <c r="BQ18" s="920"/>
      <c r="BR18" s="920"/>
      <c r="BS18" s="1202"/>
      <c r="BT18" s="1202"/>
      <c r="BU18" s="1202"/>
      <c r="BV18" s="1202"/>
      <c r="BW18" s="1202"/>
      <c r="BX18" s="1202"/>
      <c r="BY18" s="1202"/>
      <c r="BZ18" s="1202"/>
      <c r="CA18" s="925"/>
      <c r="CB18" s="798"/>
      <c r="CC18" s="922"/>
      <c r="CD18" s="923"/>
      <c r="CE18" s="923"/>
      <c r="CF18" s="923"/>
      <c r="CG18" s="924"/>
      <c r="CH18" s="798"/>
      <c r="CI18" s="798"/>
      <c r="CJ18" s="798"/>
      <c r="CK18" s="798"/>
      <c r="CL18" s="798"/>
      <c r="CM18" s="798"/>
      <c r="CN18" s="798"/>
      <c r="CO18" s="798"/>
      <c r="CP18" s="798"/>
      <c r="CQ18" s="798"/>
      <c r="CR18" s="798"/>
      <c r="CS18" s="798"/>
      <c r="CT18" s="798"/>
    </row>
    <row r="19" spans="1:98" ht="14.25" customHeight="1" thickBot="1">
      <c r="A19" s="1042"/>
      <c r="B19" s="5279"/>
      <c r="C19" s="5280"/>
      <c r="D19" s="5285"/>
      <c r="E19" s="5286"/>
      <c r="F19" s="1090"/>
      <c r="G19" s="1200"/>
      <c r="H19" s="925"/>
      <c r="I19" s="899"/>
      <c r="J19" s="900"/>
      <c r="K19" s="900"/>
      <c r="L19" s="900"/>
      <c r="M19" s="925"/>
      <c r="N19" s="1025"/>
      <c r="O19" s="927"/>
      <c r="P19" s="1201"/>
      <c r="Q19" s="903"/>
      <c r="R19" s="904"/>
      <c r="S19" s="904"/>
      <c r="T19" s="905"/>
      <c r="U19" s="866"/>
      <c r="V19" s="1118">
        <v>7</v>
      </c>
      <c r="W19" s="2009" t="s">
        <v>1759</v>
      </c>
      <c r="X19" s="1283">
        <v>45677</v>
      </c>
      <c r="Y19" s="1284">
        <v>46021</v>
      </c>
      <c r="Z19" s="859" t="s">
        <v>1758</v>
      </c>
      <c r="AA19" s="907">
        <v>1</v>
      </c>
      <c r="AB19" s="908">
        <v>1</v>
      </c>
      <c r="AC19" s="908"/>
      <c r="AD19" s="909"/>
      <c r="AE19" s="866"/>
      <c r="AF19" s="1028"/>
      <c r="AG19" s="976"/>
      <c r="AH19" s="976"/>
      <c r="AI19" s="976"/>
      <c r="AJ19" s="930"/>
      <c r="AK19" s="1029"/>
      <c r="AL19" s="914"/>
      <c r="AM19" s="914"/>
      <c r="AN19" s="915"/>
      <c r="AO19" s="798"/>
      <c r="AP19" s="1050"/>
      <c r="AQ19" s="901"/>
      <c r="AR19" s="881"/>
      <c r="AS19" s="917"/>
      <c r="AT19" s="918"/>
      <c r="AU19" s="918"/>
      <c r="AV19" s="918"/>
      <c r="AW19" s="920"/>
      <c r="AX19" s="920"/>
      <c r="AY19" s="920"/>
      <c r="AZ19" s="920"/>
      <c r="BA19" s="920"/>
      <c r="BB19" s="920"/>
      <c r="BC19" s="920"/>
      <c r="BD19" s="920"/>
      <c r="BE19" s="921"/>
      <c r="BF19" s="921"/>
      <c r="BG19" s="920"/>
      <c r="BH19" s="920"/>
      <c r="BI19" s="920"/>
      <c r="BJ19" s="920"/>
      <c r="BK19" s="920"/>
      <c r="BL19" s="920"/>
      <c r="BM19" s="920"/>
      <c r="BN19" s="920"/>
      <c r="BO19" s="920"/>
      <c r="BP19" s="920"/>
      <c r="BQ19" s="920"/>
      <c r="BR19" s="920"/>
      <c r="BS19" s="1202"/>
      <c r="BT19" s="1202"/>
      <c r="BU19" s="1202"/>
      <c r="BV19" s="1202"/>
      <c r="BW19" s="1202"/>
      <c r="BX19" s="1202"/>
      <c r="BY19" s="1202"/>
      <c r="BZ19" s="1202"/>
      <c r="CA19" s="925"/>
      <c r="CB19" s="798"/>
      <c r="CC19" s="922"/>
      <c r="CD19" s="923"/>
      <c r="CE19" s="923"/>
      <c r="CF19" s="923"/>
      <c r="CG19" s="924"/>
      <c r="CH19" s="798"/>
      <c r="CI19" s="798"/>
      <c r="CJ19" s="798"/>
      <c r="CK19" s="798"/>
      <c r="CL19" s="798"/>
      <c r="CM19" s="798"/>
      <c r="CN19" s="798"/>
      <c r="CO19" s="798"/>
      <c r="CP19" s="798"/>
      <c r="CQ19" s="798"/>
      <c r="CR19" s="798"/>
      <c r="CS19" s="798"/>
      <c r="CT19" s="798"/>
    </row>
    <row r="20" spans="1:98" ht="14.25" customHeight="1" thickBot="1">
      <c r="A20" s="1042"/>
      <c r="B20" s="5279"/>
      <c r="C20" s="5280"/>
      <c r="D20" s="5285"/>
      <c r="E20" s="5286"/>
      <c r="F20" s="1090"/>
      <c r="G20" s="1200"/>
      <c r="H20" s="925"/>
      <c r="I20" s="899"/>
      <c r="J20" s="900"/>
      <c r="K20" s="900"/>
      <c r="L20" s="900"/>
      <c r="M20" s="925"/>
      <c r="N20" s="1025"/>
      <c r="O20" s="927"/>
      <c r="P20" s="1201"/>
      <c r="Q20" s="903"/>
      <c r="R20" s="904"/>
      <c r="S20" s="904"/>
      <c r="T20" s="905"/>
      <c r="U20" s="866"/>
      <c r="V20" s="1118">
        <v>8</v>
      </c>
      <c r="W20" s="2009" t="s">
        <v>1760</v>
      </c>
      <c r="X20" s="1283">
        <v>45677</v>
      </c>
      <c r="Y20" s="1269">
        <v>45746</v>
      </c>
      <c r="Z20" s="859" t="s">
        <v>1758</v>
      </c>
      <c r="AA20" s="907">
        <v>1</v>
      </c>
      <c r="AB20" s="908">
        <v>1</v>
      </c>
      <c r="AC20" s="908"/>
      <c r="AD20" s="909"/>
      <c r="AE20" s="866"/>
      <c r="AF20" s="1028"/>
      <c r="AG20" s="976"/>
      <c r="AH20" s="976"/>
      <c r="AI20" s="976"/>
      <c r="AJ20" s="930"/>
      <c r="AK20" s="1029"/>
      <c r="AL20" s="914"/>
      <c r="AM20" s="914"/>
      <c r="AN20" s="915"/>
      <c r="AO20" s="798"/>
      <c r="AP20" s="1050"/>
      <c r="AQ20" s="901"/>
      <c r="AR20" s="881"/>
      <c r="AS20" s="917"/>
      <c r="AT20" s="918"/>
      <c r="AU20" s="918"/>
      <c r="AV20" s="918"/>
      <c r="AW20" s="920"/>
      <c r="AX20" s="920"/>
      <c r="AY20" s="920"/>
      <c r="AZ20" s="920"/>
      <c r="BA20" s="920"/>
      <c r="BB20" s="920"/>
      <c r="BC20" s="920"/>
      <c r="BD20" s="920"/>
      <c r="BE20" s="921"/>
      <c r="BF20" s="921"/>
      <c r="BG20" s="920"/>
      <c r="BH20" s="920"/>
      <c r="BI20" s="920"/>
      <c r="BJ20" s="920"/>
      <c r="BK20" s="920"/>
      <c r="BL20" s="920"/>
      <c r="BM20" s="920"/>
      <c r="BN20" s="920"/>
      <c r="BO20" s="920"/>
      <c r="BP20" s="920"/>
      <c r="BQ20" s="920"/>
      <c r="BR20" s="920"/>
      <c r="BS20" s="1202"/>
      <c r="BT20" s="1202"/>
      <c r="BU20" s="1202"/>
      <c r="BV20" s="1202"/>
      <c r="BW20" s="1202"/>
      <c r="BX20" s="1202"/>
      <c r="BY20" s="1202"/>
      <c r="BZ20" s="1202"/>
      <c r="CA20" s="925"/>
      <c r="CB20" s="798"/>
      <c r="CC20" s="922"/>
      <c r="CD20" s="923"/>
      <c r="CE20" s="923"/>
      <c r="CF20" s="923"/>
      <c r="CG20" s="924"/>
      <c r="CH20" s="798"/>
      <c r="CI20" s="798"/>
      <c r="CJ20" s="798"/>
      <c r="CK20" s="798"/>
      <c r="CL20" s="798"/>
      <c r="CM20" s="798"/>
      <c r="CN20" s="798"/>
      <c r="CO20" s="798"/>
      <c r="CP20" s="798"/>
      <c r="CQ20" s="798"/>
      <c r="CR20" s="798"/>
      <c r="CS20" s="798"/>
      <c r="CT20" s="798"/>
    </row>
    <row r="21" spans="1:98" ht="14.25" customHeight="1" thickBot="1">
      <c r="A21" s="1042"/>
      <c r="B21" s="5279"/>
      <c r="C21" s="5280"/>
      <c r="D21" s="5285"/>
      <c r="E21" s="5286"/>
      <c r="F21" s="1090"/>
      <c r="G21" s="1200"/>
      <c r="H21" s="925"/>
      <c r="I21" s="899"/>
      <c r="J21" s="900"/>
      <c r="K21" s="900"/>
      <c r="L21" s="900"/>
      <c r="M21" s="925"/>
      <c r="N21" s="1025"/>
      <c r="O21" s="927"/>
      <c r="P21" s="1201"/>
      <c r="Q21" s="903"/>
      <c r="R21" s="904"/>
      <c r="S21" s="904"/>
      <c r="T21" s="905"/>
      <c r="U21" s="866"/>
      <c r="V21" s="1264">
        <v>9</v>
      </c>
      <c r="W21" s="2009" t="s">
        <v>1761</v>
      </c>
      <c r="X21" s="1283">
        <v>45677</v>
      </c>
      <c r="Y21" s="1284">
        <v>46021</v>
      </c>
      <c r="Z21" s="859" t="s">
        <v>1758</v>
      </c>
      <c r="AA21" s="907">
        <v>1</v>
      </c>
      <c r="AB21" s="908">
        <v>1</v>
      </c>
      <c r="AC21" s="908"/>
      <c r="AD21" s="909"/>
      <c r="AE21" s="866"/>
      <c r="AF21" s="1028"/>
      <c r="AG21" s="976"/>
      <c r="AH21" s="976"/>
      <c r="AI21" s="976"/>
      <c r="AJ21" s="930"/>
      <c r="AK21" s="1029"/>
      <c r="AL21" s="914"/>
      <c r="AM21" s="914"/>
      <c r="AN21" s="915"/>
      <c r="AO21" s="798"/>
      <c r="AP21" s="1050"/>
      <c r="AQ21" s="901"/>
      <c r="AR21" s="881"/>
      <c r="AS21" s="917"/>
      <c r="AT21" s="918"/>
      <c r="AU21" s="918"/>
      <c r="AV21" s="918"/>
      <c r="AW21" s="920"/>
      <c r="AX21" s="920"/>
      <c r="AY21" s="920"/>
      <c r="AZ21" s="920"/>
      <c r="BA21" s="920"/>
      <c r="BB21" s="920"/>
      <c r="BC21" s="920"/>
      <c r="BD21" s="920"/>
      <c r="BE21" s="921"/>
      <c r="BF21" s="921"/>
      <c r="BG21" s="920"/>
      <c r="BH21" s="920"/>
      <c r="BI21" s="920"/>
      <c r="BJ21" s="920"/>
      <c r="BK21" s="920"/>
      <c r="BL21" s="920"/>
      <c r="BM21" s="920"/>
      <c r="BN21" s="920"/>
      <c r="BO21" s="920"/>
      <c r="BP21" s="920"/>
      <c r="BQ21" s="920"/>
      <c r="BR21" s="920"/>
      <c r="BS21" s="1202"/>
      <c r="BT21" s="1202"/>
      <c r="BU21" s="1202"/>
      <c r="BV21" s="1202"/>
      <c r="BW21" s="1202"/>
      <c r="BX21" s="1202"/>
      <c r="BY21" s="1202"/>
      <c r="BZ21" s="1202"/>
      <c r="CA21" s="925"/>
      <c r="CB21" s="798"/>
      <c r="CC21" s="922"/>
      <c r="CD21" s="923"/>
      <c r="CE21" s="923"/>
      <c r="CF21" s="923"/>
      <c r="CG21" s="924"/>
      <c r="CH21" s="798"/>
      <c r="CI21" s="798"/>
      <c r="CJ21" s="798"/>
      <c r="CK21" s="798"/>
      <c r="CL21" s="798"/>
      <c r="CM21" s="798"/>
      <c r="CN21" s="798"/>
      <c r="CO21" s="798"/>
      <c r="CP21" s="798"/>
      <c r="CQ21" s="798"/>
      <c r="CR21" s="798"/>
      <c r="CS21" s="798"/>
      <c r="CT21" s="798"/>
    </row>
    <row r="22" spans="1:98" ht="14.25" customHeight="1" thickBot="1">
      <c r="A22" s="1042"/>
      <c r="B22" s="5279"/>
      <c r="C22" s="5280"/>
      <c r="D22" s="5285"/>
      <c r="E22" s="5286"/>
      <c r="F22" s="1090"/>
      <c r="G22" s="1200"/>
      <c r="H22" s="925"/>
      <c r="I22" s="899"/>
      <c r="J22" s="900"/>
      <c r="K22" s="900"/>
      <c r="L22" s="900"/>
      <c r="M22" s="925"/>
      <c r="N22" s="1025"/>
      <c r="O22" s="927"/>
      <c r="P22" s="1201"/>
      <c r="Q22" s="903"/>
      <c r="R22" s="904"/>
      <c r="S22" s="904"/>
      <c r="T22" s="905"/>
      <c r="U22" s="866"/>
      <c r="V22" s="1118">
        <v>10</v>
      </c>
      <c r="W22" s="2009" t="s">
        <v>1762</v>
      </c>
      <c r="X22" s="1283">
        <v>45677</v>
      </c>
      <c r="Y22" s="1284">
        <v>46021</v>
      </c>
      <c r="Z22" s="859" t="s">
        <v>1758</v>
      </c>
      <c r="AA22" s="907">
        <v>1</v>
      </c>
      <c r="AB22" s="908">
        <v>1</v>
      </c>
      <c r="AC22" s="908"/>
      <c r="AD22" s="909"/>
      <c r="AE22" s="866"/>
      <c r="AF22" s="1028"/>
      <c r="AG22" s="976"/>
      <c r="AH22" s="976"/>
      <c r="AI22" s="976"/>
      <c r="AJ22" s="930"/>
      <c r="AK22" s="1029"/>
      <c r="AL22" s="914"/>
      <c r="AM22" s="914"/>
      <c r="AN22" s="915"/>
      <c r="AO22" s="798"/>
      <c r="AP22" s="1050"/>
      <c r="AQ22" s="901"/>
      <c r="AR22" s="881"/>
      <c r="AS22" s="917"/>
      <c r="AT22" s="918"/>
      <c r="AU22" s="918"/>
      <c r="AV22" s="918"/>
      <c r="AW22" s="920"/>
      <c r="AX22" s="920"/>
      <c r="AY22" s="920"/>
      <c r="AZ22" s="920"/>
      <c r="BA22" s="920"/>
      <c r="BB22" s="920"/>
      <c r="BC22" s="920"/>
      <c r="BD22" s="920"/>
      <c r="BE22" s="921"/>
      <c r="BF22" s="921"/>
      <c r="BG22" s="920"/>
      <c r="BH22" s="920"/>
      <c r="BI22" s="920"/>
      <c r="BJ22" s="920"/>
      <c r="BK22" s="920"/>
      <c r="BL22" s="920"/>
      <c r="BM22" s="920"/>
      <c r="BN22" s="920"/>
      <c r="BO22" s="920"/>
      <c r="BP22" s="920"/>
      <c r="BQ22" s="920"/>
      <c r="BR22" s="920"/>
      <c r="BS22" s="1202"/>
      <c r="BT22" s="1202"/>
      <c r="BU22" s="1202"/>
      <c r="BV22" s="1202"/>
      <c r="BW22" s="1202"/>
      <c r="BX22" s="1202"/>
      <c r="BY22" s="1202"/>
      <c r="BZ22" s="1202"/>
      <c r="CA22" s="925"/>
      <c r="CB22" s="798"/>
      <c r="CC22" s="922"/>
      <c r="CD22" s="923"/>
      <c r="CE22" s="923"/>
      <c r="CF22" s="923"/>
      <c r="CG22" s="924"/>
      <c r="CH22" s="798"/>
      <c r="CI22" s="798"/>
      <c r="CJ22" s="798"/>
      <c r="CK22" s="798"/>
      <c r="CL22" s="798"/>
      <c r="CM22" s="798"/>
      <c r="CN22" s="798"/>
      <c r="CO22" s="798"/>
      <c r="CP22" s="798"/>
      <c r="CQ22" s="798"/>
      <c r="CR22" s="798"/>
      <c r="CS22" s="798"/>
      <c r="CT22" s="798"/>
    </row>
    <row r="23" spans="1:98" ht="14.25" customHeight="1" thickBot="1">
      <c r="A23" s="1042"/>
      <c r="B23" s="5279"/>
      <c r="C23" s="5280"/>
      <c r="D23" s="5285"/>
      <c r="E23" s="5286"/>
      <c r="F23" s="1090"/>
      <c r="G23" s="1200"/>
      <c r="H23" s="925"/>
      <c r="I23" s="899"/>
      <c r="J23" s="900"/>
      <c r="K23" s="900"/>
      <c r="L23" s="900"/>
      <c r="M23" s="925"/>
      <c r="N23" s="1025"/>
      <c r="O23" s="927"/>
      <c r="P23" s="1201"/>
      <c r="Q23" s="903"/>
      <c r="R23" s="904"/>
      <c r="S23" s="904"/>
      <c r="T23" s="905"/>
      <c r="U23" s="866"/>
      <c r="V23" s="1118">
        <v>11</v>
      </c>
      <c r="W23" s="2009" t="s">
        <v>1763</v>
      </c>
      <c r="X23" s="1283">
        <v>45677</v>
      </c>
      <c r="Y23" s="1284">
        <v>46021</v>
      </c>
      <c r="Z23" s="2273" t="s">
        <v>1749</v>
      </c>
      <c r="AA23" s="907">
        <v>1</v>
      </c>
      <c r="AB23" s="908">
        <v>1</v>
      </c>
      <c r="AC23" s="908"/>
      <c r="AD23" s="909"/>
      <c r="AE23" s="866"/>
      <c r="AF23" s="1028"/>
      <c r="AG23" s="976"/>
      <c r="AH23" s="976"/>
      <c r="AI23" s="976"/>
      <c r="AJ23" s="930"/>
      <c r="AK23" s="1029"/>
      <c r="AL23" s="914"/>
      <c r="AM23" s="914"/>
      <c r="AN23" s="915"/>
      <c r="AO23" s="798"/>
      <c r="AP23" s="1050"/>
      <c r="AQ23" s="901"/>
      <c r="AR23" s="881"/>
      <c r="AS23" s="917"/>
      <c r="AT23" s="918"/>
      <c r="AU23" s="918"/>
      <c r="AV23" s="918"/>
      <c r="AW23" s="920"/>
      <c r="AX23" s="920"/>
      <c r="AY23" s="920"/>
      <c r="AZ23" s="920"/>
      <c r="BA23" s="920"/>
      <c r="BB23" s="920"/>
      <c r="BC23" s="920"/>
      <c r="BD23" s="920"/>
      <c r="BE23" s="921"/>
      <c r="BF23" s="921"/>
      <c r="BG23" s="920"/>
      <c r="BH23" s="920"/>
      <c r="BI23" s="920"/>
      <c r="BJ23" s="920"/>
      <c r="BK23" s="920"/>
      <c r="BL23" s="920"/>
      <c r="BM23" s="920"/>
      <c r="BN23" s="920"/>
      <c r="BO23" s="920"/>
      <c r="BP23" s="920"/>
      <c r="BQ23" s="920"/>
      <c r="BR23" s="920"/>
      <c r="BS23" s="1202"/>
      <c r="BT23" s="1202"/>
      <c r="BU23" s="1202"/>
      <c r="BV23" s="1202"/>
      <c r="BW23" s="1202"/>
      <c r="BX23" s="1202"/>
      <c r="BY23" s="1202"/>
      <c r="BZ23" s="1202"/>
      <c r="CA23" s="925"/>
      <c r="CB23" s="798"/>
      <c r="CC23" s="922"/>
      <c r="CD23" s="923"/>
      <c r="CE23" s="923"/>
      <c r="CF23" s="923"/>
      <c r="CG23" s="924"/>
      <c r="CH23" s="798"/>
      <c r="CI23" s="798"/>
      <c r="CJ23" s="798"/>
      <c r="CK23" s="798"/>
      <c r="CL23" s="798"/>
      <c r="CM23" s="798"/>
      <c r="CN23" s="798"/>
      <c r="CO23" s="798"/>
      <c r="CP23" s="798"/>
      <c r="CQ23" s="798"/>
      <c r="CR23" s="798"/>
      <c r="CS23" s="798"/>
      <c r="CT23" s="798"/>
    </row>
    <row r="24" spans="1:98" ht="14.25" customHeight="1" thickBot="1">
      <c r="A24" s="1042"/>
      <c r="B24" s="5279"/>
      <c r="C24" s="5280"/>
      <c r="D24" s="5285"/>
      <c r="E24" s="5286"/>
      <c r="F24" s="1090"/>
      <c r="G24" s="1200"/>
      <c r="H24" s="925"/>
      <c r="I24" s="899"/>
      <c r="J24" s="900"/>
      <c r="K24" s="900"/>
      <c r="L24" s="900"/>
      <c r="M24" s="925"/>
      <c r="N24" s="1025"/>
      <c r="O24" s="927"/>
      <c r="P24" s="1201"/>
      <c r="Q24" s="903"/>
      <c r="R24" s="904"/>
      <c r="S24" s="904"/>
      <c r="T24" s="905"/>
      <c r="U24" s="866"/>
      <c r="V24" s="1118">
        <v>12</v>
      </c>
      <c r="W24" s="2009" t="s">
        <v>1764</v>
      </c>
      <c r="X24" s="1283">
        <v>45677</v>
      </c>
      <c r="Y24" s="1284">
        <v>46021</v>
      </c>
      <c r="Z24" s="859" t="s">
        <v>1758</v>
      </c>
      <c r="AA24" s="907">
        <v>1</v>
      </c>
      <c r="AB24" s="908">
        <v>1</v>
      </c>
      <c r="AC24" s="908"/>
      <c r="AD24" s="909"/>
      <c r="AE24" s="866"/>
      <c r="AF24" s="1028"/>
      <c r="AG24" s="976"/>
      <c r="AH24" s="976"/>
      <c r="AI24" s="976"/>
      <c r="AJ24" s="930"/>
      <c r="AK24" s="1029"/>
      <c r="AL24" s="914"/>
      <c r="AM24" s="914"/>
      <c r="AN24" s="915"/>
      <c r="AO24" s="798"/>
      <c r="AP24" s="1050"/>
      <c r="AQ24" s="901"/>
      <c r="AR24" s="881"/>
      <c r="AS24" s="917"/>
      <c r="AT24" s="918"/>
      <c r="AU24" s="918"/>
      <c r="AV24" s="918"/>
      <c r="AW24" s="920"/>
      <c r="AX24" s="920"/>
      <c r="AY24" s="920"/>
      <c r="AZ24" s="920"/>
      <c r="BA24" s="920"/>
      <c r="BB24" s="920"/>
      <c r="BC24" s="920"/>
      <c r="BD24" s="920"/>
      <c r="BE24" s="921"/>
      <c r="BF24" s="921"/>
      <c r="BG24" s="920"/>
      <c r="BH24" s="920"/>
      <c r="BI24" s="920"/>
      <c r="BJ24" s="920"/>
      <c r="BK24" s="920"/>
      <c r="BL24" s="920"/>
      <c r="BM24" s="920"/>
      <c r="BN24" s="920"/>
      <c r="BO24" s="920"/>
      <c r="BP24" s="920"/>
      <c r="BQ24" s="920"/>
      <c r="BR24" s="920"/>
      <c r="BS24" s="1202"/>
      <c r="BT24" s="1202"/>
      <c r="BU24" s="1202"/>
      <c r="BV24" s="1202"/>
      <c r="BW24" s="1202"/>
      <c r="BX24" s="1202"/>
      <c r="BY24" s="1202"/>
      <c r="BZ24" s="1202"/>
      <c r="CA24" s="925"/>
      <c r="CB24" s="798"/>
      <c r="CC24" s="922"/>
      <c r="CD24" s="923"/>
      <c r="CE24" s="923"/>
      <c r="CF24" s="923"/>
      <c r="CG24" s="924"/>
      <c r="CH24" s="798"/>
      <c r="CI24" s="798"/>
      <c r="CJ24" s="798"/>
      <c r="CK24" s="798"/>
      <c r="CL24" s="798"/>
      <c r="CM24" s="798"/>
      <c r="CN24" s="798"/>
      <c r="CO24" s="798"/>
      <c r="CP24" s="798"/>
      <c r="CQ24" s="798"/>
      <c r="CR24" s="798"/>
      <c r="CS24" s="798"/>
      <c r="CT24" s="798"/>
    </row>
    <row r="25" spans="1:98" ht="14.25" customHeight="1" thickBot="1">
      <c r="A25" s="1042"/>
      <c r="B25" s="5279"/>
      <c r="C25" s="5280"/>
      <c r="D25" s="5285"/>
      <c r="E25" s="5286"/>
      <c r="F25" s="1090"/>
      <c r="G25" s="1200"/>
      <c r="H25" s="925"/>
      <c r="I25" s="899"/>
      <c r="J25" s="900"/>
      <c r="K25" s="900"/>
      <c r="L25" s="900"/>
      <c r="M25" s="925"/>
      <c r="N25" s="1025"/>
      <c r="O25" s="927"/>
      <c r="P25" s="1201"/>
      <c r="Q25" s="903"/>
      <c r="R25" s="904"/>
      <c r="S25" s="904"/>
      <c r="T25" s="905"/>
      <c r="U25" s="866"/>
      <c r="V25" s="1264">
        <v>13</v>
      </c>
      <c r="W25" s="2009" t="s">
        <v>1765</v>
      </c>
      <c r="X25" s="1283">
        <v>45677</v>
      </c>
      <c r="Y25" s="1284">
        <v>46021</v>
      </c>
      <c r="Z25" s="859" t="s">
        <v>1758</v>
      </c>
      <c r="AA25" s="907">
        <v>1</v>
      </c>
      <c r="AB25" s="908">
        <v>1</v>
      </c>
      <c r="AC25" s="908"/>
      <c r="AD25" s="909"/>
      <c r="AE25" s="866"/>
      <c r="AF25" s="1028"/>
      <c r="AG25" s="976"/>
      <c r="AH25" s="976"/>
      <c r="AI25" s="976"/>
      <c r="AJ25" s="930"/>
      <c r="AK25" s="1029"/>
      <c r="AL25" s="914"/>
      <c r="AM25" s="914"/>
      <c r="AN25" s="915"/>
      <c r="AO25" s="798"/>
      <c r="AP25" s="1050"/>
      <c r="AQ25" s="901"/>
      <c r="AR25" s="881"/>
      <c r="AS25" s="917"/>
      <c r="AT25" s="918"/>
      <c r="AU25" s="918"/>
      <c r="AV25" s="918"/>
      <c r="AW25" s="920"/>
      <c r="AX25" s="920"/>
      <c r="AY25" s="920"/>
      <c r="AZ25" s="920"/>
      <c r="BA25" s="920"/>
      <c r="BB25" s="920"/>
      <c r="BC25" s="920"/>
      <c r="BD25" s="920"/>
      <c r="BE25" s="921"/>
      <c r="BF25" s="921"/>
      <c r="BG25" s="920"/>
      <c r="BH25" s="920"/>
      <c r="BI25" s="920"/>
      <c r="BJ25" s="920"/>
      <c r="BK25" s="920"/>
      <c r="BL25" s="920"/>
      <c r="BM25" s="920"/>
      <c r="BN25" s="920"/>
      <c r="BO25" s="920"/>
      <c r="BP25" s="920"/>
      <c r="BQ25" s="920"/>
      <c r="BR25" s="920"/>
      <c r="BS25" s="1202"/>
      <c r="BT25" s="1202"/>
      <c r="BU25" s="1202"/>
      <c r="BV25" s="1202"/>
      <c r="BW25" s="1202"/>
      <c r="BX25" s="1202"/>
      <c r="BY25" s="1202"/>
      <c r="BZ25" s="1202"/>
      <c r="CA25" s="925"/>
      <c r="CB25" s="798"/>
      <c r="CC25" s="922"/>
      <c r="CD25" s="923"/>
      <c r="CE25" s="923"/>
      <c r="CF25" s="923"/>
      <c r="CG25" s="924"/>
      <c r="CH25" s="798"/>
      <c r="CI25" s="798"/>
      <c r="CJ25" s="798"/>
      <c r="CK25" s="798"/>
      <c r="CL25" s="798"/>
      <c r="CM25" s="798"/>
      <c r="CN25" s="798"/>
      <c r="CO25" s="798"/>
      <c r="CP25" s="798"/>
      <c r="CQ25" s="798"/>
      <c r="CR25" s="798"/>
      <c r="CS25" s="798"/>
      <c r="CT25" s="798"/>
    </row>
    <row r="26" spans="1:98" ht="14.25" customHeight="1" thickBot="1">
      <c r="A26" s="1042"/>
      <c r="B26" s="5279"/>
      <c r="C26" s="5280"/>
      <c r="D26" s="5285"/>
      <c r="E26" s="5286"/>
      <c r="F26" s="1090"/>
      <c r="G26" s="1200"/>
      <c r="H26" s="925"/>
      <c r="I26" s="899"/>
      <c r="J26" s="900"/>
      <c r="K26" s="900"/>
      <c r="L26" s="900"/>
      <c r="M26" s="925"/>
      <c r="N26" s="1025"/>
      <c r="O26" s="927"/>
      <c r="P26" s="1201"/>
      <c r="Q26" s="903"/>
      <c r="R26" s="904"/>
      <c r="S26" s="904"/>
      <c r="T26" s="905"/>
      <c r="U26" s="866"/>
      <c r="V26" s="1118">
        <v>14</v>
      </c>
      <c r="W26" s="2009" t="s">
        <v>1766</v>
      </c>
      <c r="X26" s="1283">
        <v>45677</v>
      </c>
      <c r="Y26" s="1284">
        <v>46021</v>
      </c>
      <c r="Z26" s="859" t="s">
        <v>1758</v>
      </c>
      <c r="AA26" s="907">
        <v>1</v>
      </c>
      <c r="AB26" s="908">
        <v>1</v>
      </c>
      <c r="AC26" s="908"/>
      <c r="AD26" s="909"/>
      <c r="AE26" s="866"/>
      <c r="AF26" s="1028"/>
      <c r="AG26" s="976"/>
      <c r="AH26" s="976"/>
      <c r="AI26" s="976"/>
      <c r="AJ26" s="930"/>
      <c r="AK26" s="1029"/>
      <c r="AL26" s="914"/>
      <c r="AM26" s="914"/>
      <c r="AN26" s="915"/>
      <c r="AO26" s="798"/>
      <c r="AP26" s="1050"/>
      <c r="AQ26" s="901"/>
      <c r="AR26" s="881"/>
      <c r="AS26" s="917"/>
      <c r="AT26" s="918"/>
      <c r="AU26" s="918"/>
      <c r="AV26" s="918"/>
      <c r="AW26" s="920"/>
      <c r="AX26" s="920"/>
      <c r="AY26" s="920"/>
      <c r="AZ26" s="920"/>
      <c r="BA26" s="920"/>
      <c r="BB26" s="920"/>
      <c r="BC26" s="920"/>
      <c r="BD26" s="920"/>
      <c r="BE26" s="921"/>
      <c r="BF26" s="921"/>
      <c r="BG26" s="920"/>
      <c r="BH26" s="920"/>
      <c r="BI26" s="920"/>
      <c r="BJ26" s="920"/>
      <c r="BK26" s="920"/>
      <c r="BL26" s="920"/>
      <c r="BM26" s="920"/>
      <c r="BN26" s="920"/>
      <c r="BO26" s="920"/>
      <c r="BP26" s="920"/>
      <c r="BQ26" s="920"/>
      <c r="BR26" s="920"/>
      <c r="BS26" s="1202"/>
      <c r="BT26" s="1202"/>
      <c r="BU26" s="1202"/>
      <c r="BV26" s="1202"/>
      <c r="BW26" s="1202"/>
      <c r="BX26" s="1202"/>
      <c r="BY26" s="1202"/>
      <c r="BZ26" s="1202"/>
      <c r="CA26" s="925"/>
      <c r="CB26" s="798"/>
      <c r="CC26" s="922"/>
      <c r="CD26" s="923"/>
      <c r="CE26" s="923"/>
      <c r="CF26" s="923"/>
      <c r="CG26" s="924"/>
      <c r="CH26" s="798"/>
      <c r="CI26" s="798"/>
      <c r="CJ26" s="798"/>
      <c r="CK26" s="798"/>
      <c r="CL26" s="798"/>
      <c r="CM26" s="798"/>
      <c r="CN26" s="798"/>
      <c r="CO26" s="798"/>
      <c r="CP26" s="798"/>
      <c r="CQ26" s="798"/>
      <c r="CR26" s="798"/>
      <c r="CS26" s="798"/>
      <c r="CT26" s="798"/>
    </row>
    <row r="27" spans="1:98" ht="14.25" customHeight="1" thickBot="1">
      <c r="A27" s="1042"/>
      <c r="B27" s="5279"/>
      <c r="C27" s="5280"/>
      <c r="D27" s="5285"/>
      <c r="E27" s="5286"/>
      <c r="F27" s="1090"/>
      <c r="G27" s="1200"/>
      <c r="H27" s="925"/>
      <c r="I27" s="899"/>
      <c r="J27" s="900"/>
      <c r="K27" s="900"/>
      <c r="L27" s="900"/>
      <c r="M27" s="925"/>
      <c r="N27" s="1025"/>
      <c r="O27" s="927"/>
      <c r="P27" s="1201"/>
      <c r="Q27" s="903"/>
      <c r="R27" s="904"/>
      <c r="S27" s="904"/>
      <c r="T27" s="905"/>
      <c r="U27" s="866"/>
      <c r="V27" s="1118">
        <v>15</v>
      </c>
      <c r="W27" s="2009" t="s">
        <v>1767</v>
      </c>
      <c r="X27" s="1283">
        <v>45677</v>
      </c>
      <c r="Y27" s="1284">
        <v>46021</v>
      </c>
      <c r="Z27" s="859" t="s">
        <v>1758</v>
      </c>
      <c r="AA27" s="907">
        <v>1</v>
      </c>
      <c r="AB27" s="908">
        <v>1</v>
      </c>
      <c r="AC27" s="908"/>
      <c r="AD27" s="909"/>
      <c r="AE27" s="866"/>
      <c r="AF27" s="1028"/>
      <c r="AG27" s="976"/>
      <c r="AH27" s="976"/>
      <c r="AI27" s="976"/>
      <c r="AJ27" s="930"/>
      <c r="AK27" s="1029"/>
      <c r="AL27" s="914"/>
      <c r="AM27" s="914"/>
      <c r="AN27" s="915"/>
      <c r="AO27" s="798"/>
      <c r="AP27" s="1050"/>
      <c r="AQ27" s="901"/>
      <c r="AR27" s="881"/>
      <c r="AS27" s="917" t="e">
        <f t="shared" si="0"/>
        <v>#DIV/0!</v>
      </c>
      <c r="AT27" s="918" t="e">
        <f t="shared" si="1"/>
        <v>#DIV/0!</v>
      </c>
      <c r="AU27" s="918" t="e">
        <f t="shared" si="2"/>
        <v>#DIV/0!</v>
      </c>
      <c r="AV27" s="918" t="e">
        <f t="shared" si="3"/>
        <v>#DIV/0!</v>
      </c>
      <c r="AW27" s="920">
        <f>+AA27/COUNTIF(W17,"*")</f>
        <v>1</v>
      </c>
      <c r="AX27" s="920">
        <f>+AB27/COUNTIF(W17,"*")</f>
        <v>1</v>
      </c>
      <c r="AY27" s="920">
        <f>+AC27/COUNTIF(W17,"*")</f>
        <v>0</v>
      </c>
      <c r="AZ27" s="920" t="e">
        <f t="shared" si="7"/>
        <v>#DIV/0!</v>
      </c>
      <c r="BA27" s="920" t="e">
        <f t="shared" si="8"/>
        <v>#DIV/0!</v>
      </c>
      <c r="BB27" s="920" t="e">
        <f t="shared" si="9"/>
        <v>#DIV/0!</v>
      </c>
      <c r="BC27" s="920" t="e">
        <f t="shared" si="10"/>
        <v>#DIV/0!</v>
      </c>
      <c r="BD27" s="920" t="e">
        <f t="shared" si="11"/>
        <v>#DIV/0!</v>
      </c>
      <c r="BE27" s="921">
        <v>0.2</v>
      </c>
      <c r="BF27" s="921">
        <v>0.8</v>
      </c>
      <c r="BG27" s="920">
        <f t="shared" si="12"/>
        <v>0.2</v>
      </c>
      <c r="BH27" s="920">
        <f t="shared" si="13"/>
        <v>0.2</v>
      </c>
      <c r="BI27" s="920">
        <f t="shared" si="14"/>
        <v>0</v>
      </c>
      <c r="BJ27" s="920" t="e">
        <f t="shared" ref="BJ27:BK31" si="22">+AZ27*BE27</f>
        <v>#DIV/0!</v>
      </c>
      <c r="BK27" s="920" t="e">
        <f t="shared" si="22"/>
        <v>#DIV/0!</v>
      </c>
      <c r="BL27" s="920" t="e">
        <f t="shared" si="16"/>
        <v>#DIV/0!</v>
      </c>
      <c r="BM27" s="920" t="e">
        <f t="shared" si="17"/>
        <v>#DIV/0!</v>
      </c>
      <c r="BN27" s="920" t="e">
        <f t="shared" si="18"/>
        <v>#DIV/0!</v>
      </c>
      <c r="BO27" s="920" t="e">
        <f t="shared" ref="BO27:BR31" si="23">+BG27+BK27</f>
        <v>#DIV/0!</v>
      </c>
      <c r="BP27" s="920" t="e">
        <f t="shared" si="23"/>
        <v>#DIV/0!</v>
      </c>
      <c r="BQ27" s="920" t="e">
        <f t="shared" si="23"/>
        <v>#DIV/0!</v>
      </c>
      <c r="BR27" s="920" t="e">
        <f t="shared" si="23"/>
        <v>#DIV/0!</v>
      </c>
      <c r="BS27" s="1202"/>
      <c r="BT27" s="1202"/>
      <c r="BU27" s="1202"/>
      <c r="BV27" s="1202"/>
      <c r="BW27" s="1202"/>
      <c r="BX27" s="1202"/>
      <c r="BY27" s="1202"/>
      <c r="BZ27" s="1202"/>
      <c r="CA27" s="925"/>
      <c r="CB27" s="798"/>
      <c r="CC27" s="922"/>
      <c r="CD27" s="923"/>
      <c r="CE27" s="923"/>
      <c r="CF27" s="923"/>
      <c r="CG27" s="924"/>
      <c r="CH27" s="798"/>
      <c r="CI27" s="798"/>
      <c r="CJ27" s="798"/>
      <c r="CK27" s="798"/>
      <c r="CL27" s="798"/>
      <c r="CM27" s="798"/>
      <c r="CN27" s="798"/>
      <c r="CO27" s="798"/>
      <c r="CP27" s="798"/>
      <c r="CQ27" s="798"/>
      <c r="CR27" s="798"/>
      <c r="CS27" s="798"/>
      <c r="CT27" s="798"/>
    </row>
    <row r="28" spans="1:98" ht="14.25" customHeight="1" thickBot="1">
      <c r="A28" s="1042"/>
      <c r="B28" s="5279"/>
      <c r="C28" s="5280"/>
      <c r="D28" s="5285"/>
      <c r="E28" s="5286"/>
      <c r="F28" s="1090"/>
      <c r="G28" s="1200"/>
      <c r="H28" s="925"/>
      <c r="I28" s="899"/>
      <c r="J28" s="900"/>
      <c r="K28" s="900"/>
      <c r="L28" s="900"/>
      <c r="M28" s="925"/>
      <c r="N28" s="1025"/>
      <c r="O28" s="927"/>
      <c r="P28" s="1201"/>
      <c r="Q28" s="903"/>
      <c r="R28" s="904"/>
      <c r="S28" s="904"/>
      <c r="T28" s="905"/>
      <c r="U28" s="866"/>
      <c r="V28" s="1118">
        <v>16</v>
      </c>
      <c r="W28" s="2009" t="s">
        <v>1768</v>
      </c>
      <c r="X28" s="1283">
        <v>45677</v>
      </c>
      <c r="Y28" s="1284">
        <v>46021</v>
      </c>
      <c r="Z28" s="859" t="s">
        <v>1758</v>
      </c>
      <c r="AA28" s="907">
        <v>1</v>
      </c>
      <c r="AB28" s="908">
        <v>1</v>
      </c>
      <c r="AC28" s="908"/>
      <c r="AD28" s="909"/>
      <c r="AE28" s="866"/>
      <c r="AF28" s="1028"/>
      <c r="AG28" s="976"/>
      <c r="AH28" s="976"/>
      <c r="AI28" s="976"/>
      <c r="AJ28" s="930"/>
      <c r="AK28" s="1029"/>
      <c r="AL28" s="914"/>
      <c r="AM28" s="914"/>
      <c r="AN28" s="915"/>
      <c r="AO28" s="798"/>
      <c r="AP28" s="1050"/>
      <c r="AQ28" s="901"/>
      <c r="AR28" s="881"/>
      <c r="AS28" s="917" t="e">
        <f t="shared" si="0"/>
        <v>#DIV/0!</v>
      </c>
      <c r="AT28" s="918" t="e">
        <f t="shared" si="1"/>
        <v>#DIV/0!</v>
      </c>
      <c r="AU28" s="918" t="e">
        <f t="shared" si="2"/>
        <v>#DIV/0!</v>
      </c>
      <c r="AV28" s="918" t="e">
        <f t="shared" si="3"/>
        <v>#DIV/0!</v>
      </c>
      <c r="AW28" s="920">
        <f>+AA28/COUNTIF(W18,"*")</f>
        <v>1</v>
      </c>
      <c r="AX28" s="920">
        <f>+AB28/COUNTIF(W18,"*")</f>
        <v>1</v>
      </c>
      <c r="AY28" s="920">
        <f>+AC28/COUNTIF(W18,"*")</f>
        <v>0</v>
      </c>
      <c r="AZ28" s="920" t="e">
        <f t="shared" si="7"/>
        <v>#DIV/0!</v>
      </c>
      <c r="BA28" s="920" t="e">
        <f t="shared" si="8"/>
        <v>#DIV/0!</v>
      </c>
      <c r="BB28" s="920" t="e">
        <f t="shared" si="9"/>
        <v>#DIV/0!</v>
      </c>
      <c r="BC28" s="920" t="e">
        <f t="shared" si="10"/>
        <v>#DIV/0!</v>
      </c>
      <c r="BD28" s="920" t="e">
        <f t="shared" si="11"/>
        <v>#DIV/0!</v>
      </c>
      <c r="BE28" s="921">
        <v>0.2</v>
      </c>
      <c r="BF28" s="921">
        <v>0.8</v>
      </c>
      <c r="BG28" s="920">
        <f t="shared" si="12"/>
        <v>0.2</v>
      </c>
      <c r="BH28" s="920">
        <f t="shared" si="13"/>
        <v>0.2</v>
      </c>
      <c r="BI28" s="920">
        <f t="shared" si="14"/>
        <v>0</v>
      </c>
      <c r="BJ28" s="920" t="e">
        <f t="shared" si="22"/>
        <v>#DIV/0!</v>
      </c>
      <c r="BK28" s="920" t="e">
        <f t="shared" si="22"/>
        <v>#DIV/0!</v>
      </c>
      <c r="BL28" s="920" t="e">
        <f t="shared" si="16"/>
        <v>#DIV/0!</v>
      </c>
      <c r="BM28" s="920" t="e">
        <f t="shared" si="17"/>
        <v>#DIV/0!</v>
      </c>
      <c r="BN28" s="920" t="e">
        <f t="shared" si="18"/>
        <v>#DIV/0!</v>
      </c>
      <c r="BO28" s="920" t="e">
        <f t="shared" si="23"/>
        <v>#DIV/0!</v>
      </c>
      <c r="BP28" s="920" t="e">
        <f t="shared" si="23"/>
        <v>#DIV/0!</v>
      </c>
      <c r="BQ28" s="920" t="e">
        <f t="shared" si="23"/>
        <v>#DIV/0!</v>
      </c>
      <c r="BR28" s="920" t="e">
        <f t="shared" si="23"/>
        <v>#DIV/0!</v>
      </c>
      <c r="BS28" s="1202"/>
      <c r="BT28" s="1202"/>
      <c r="BU28" s="1202"/>
      <c r="BV28" s="1202"/>
      <c r="BW28" s="1202"/>
      <c r="BX28" s="1202"/>
      <c r="BY28" s="1202"/>
      <c r="BZ28" s="1202"/>
      <c r="CA28" s="925"/>
      <c r="CB28" s="798"/>
      <c r="CC28" s="922"/>
      <c r="CD28" s="923"/>
      <c r="CE28" s="923"/>
      <c r="CF28" s="923"/>
      <c r="CG28" s="924"/>
      <c r="CH28" s="798"/>
      <c r="CI28" s="798"/>
      <c r="CJ28" s="798"/>
      <c r="CK28" s="798"/>
      <c r="CL28" s="798"/>
      <c r="CM28" s="798"/>
      <c r="CN28" s="798"/>
      <c r="CO28" s="798"/>
      <c r="CP28" s="798"/>
      <c r="CQ28" s="798"/>
      <c r="CR28" s="798"/>
      <c r="CS28" s="798"/>
      <c r="CT28" s="798"/>
    </row>
    <row r="29" spans="1:98" ht="14.25" customHeight="1">
      <c r="A29" s="1042"/>
      <c r="B29" s="5279"/>
      <c r="C29" s="5280"/>
      <c r="D29" s="5285"/>
      <c r="E29" s="5286"/>
      <c r="F29" s="1090"/>
      <c r="G29" s="1200"/>
      <c r="H29" s="925"/>
      <c r="I29" s="899"/>
      <c r="J29" s="900"/>
      <c r="K29" s="900"/>
      <c r="L29" s="900"/>
      <c r="M29" s="925"/>
      <c r="N29" s="1025"/>
      <c r="O29" s="927"/>
      <c r="P29" s="1201"/>
      <c r="Q29" s="903"/>
      <c r="R29" s="904"/>
      <c r="S29" s="904"/>
      <c r="T29" s="905"/>
      <c r="U29" s="866"/>
      <c r="V29" s="1264">
        <v>17</v>
      </c>
      <c r="W29" s="2009" t="s">
        <v>1769</v>
      </c>
      <c r="X29" s="1283">
        <v>45677</v>
      </c>
      <c r="Y29" s="1284">
        <v>46021</v>
      </c>
      <c r="Z29" s="2273" t="s">
        <v>1770</v>
      </c>
      <c r="AA29" s="907">
        <v>1</v>
      </c>
      <c r="AB29" s="908">
        <v>1</v>
      </c>
      <c r="AC29" s="908"/>
      <c r="AD29" s="909"/>
      <c r="AE29" s="866"/>
      <c r="AF29" s="1028"/>
      <c r="AG29" s="976"/>
      <c r="AH29" s="976"/>
      <c r="AI29" s="976"/>
      <c r="AJ29" s="930"/>
      <c r="AK29" s="1029"/>
      <c r="AL29" s="914"/>
      <c r="AM29" s="914"/>
      <c r="AN29" s="915"/>
      <c r="AO29" s="798"/>
      <c r="AP29" s="1050"/>
      <c r="AQ29" s="901"/>
      <c r="AR29" s="881"/>
      <c r="AS29" s="917" t="e">
        <f t="shared" si="0"/>
        <v>#DIV/0!</v>
      </c>
      <c r="AT29" s="918" t="e">
        <f t="shared" si="1"/>
        <v>#DIV/0!</v>
      </c>
      <c r="AU29" s="918" t="e">
        <f t="shared" si="2"/>
        <v>#DIV/0!</v>
      </c>
      <c r="AV29" s="918" t="e">
        <f t="shared" si="3"/>
        <v>#DIV/0!</v>
      </c>
      <c r="AW29" s="920">
        <f>+AA29/COUNTIF(W19,"*")</f>
        <v>1</v>
      </c>
      <c r="AX29" s="920">
        <f>+AB29/COUNTIF(W19,"*")</f>
        <v>1</v>
      </c>
      <c r="AY29" s="920">
        <f>+AC29/COUNTIF(W19,"*")</f>
        <v>0</v>
      </c>
      <c r="AZ29" s="920" t="e">
        <f t="shared" si="7"/>
        <v>#DIV/0!</v>
      </c>
      <c r="BA29" s="920" t="e">
        <f t="shared" si="8"/>
        <v>#DIV/0!</v>
      </c>
      <c r="BB29" s="920" t="e">
        <f t="shared" si="9"/>
        <v>#DIV/0!</v>
      </c>
      <c r="BC29" s="920" t="e">
        <f t="shared" si="10"/>
        <v>#DIV/0!</v>
      </c>
      <c r="BD29" s="920" t="e">
        <f t="shared" si="11"/>
        <v>#DIV/0!</v>
      </c>
      <c r="BE29" s="921">
        <v>0.2</v>
      </c>
      <c r="BF29" s="921">
        <v>0.8</v>
      </c>
      <c r="BG29" s="920">
        <f t="shared" si="12"/>
        <v>0.2</v>
      </c>
      <c r="BH29" s="920">
        <f t="shared" si="13"/>
        <v>0.2</v>
      </c>
      <c r="BI29" s="920">
        <f t="shared" si="14"/>
        <v>0</v>
      </c>
      <c r="BJ29" s="920" t="e">
        <f t="shared" si="22"/>
        <v>#DIV/0!</v>
      </c>
      <c r="BK29" s="920" t="e">
        <f t="shared" si="22"/>
        <v>#DIV/0!</v>
      </c>
      <c r="BL29" s="920" t="e">
        <f t="shared" si="16"/>
        <v>#DIV/0!</v>
      </c>
      <c r="BM29" s="920" t="e">
        <f t="shared" si="17"/>
        <v>#DIV/0!</v>
      </c>
      <c r="BN29" s="920" t="e">
        <f t="shared" si="18"/>
        <v>#DIV/0!</v>
      </c>
      <c r="BO29" s="920" t="e">
        <f t="shared" si="23"/>
        <v>#DIV/0!</v>
      </c>
      <c r="BP29" s="920" t="e">
        <f t="shared" si="23"/>
        <v>#DIV/0!</v>
      </c>
      <c r="BQ29" s="920" t="e">
        <f t="shared" si="23"/>
        <v>#DIV/0!</v>
      </c>
      <c r="BR29" s="920" t="e">
        <f t="shared" si="23"/>
        <v>#DIV/0!</v>
      </c>
      <c r="BS29" s="1202"/>
      <c r="BT29" s="1202"/>
      <c r="BU29" s="1202"/>
      <c r="BV29" s="1202"/>
      <c r="BW29" s="1202"/>
      <c r="BX29" s="1202"/>
      <c r="BY29" s="1202"/>
      <c r="BZ29" s="1202"/>
      <c r="CA29" s="925"/>
      <c r="CB29" s="798"/>
      <c r="CC29" s="922"/>
      <c r="CD29" s="923"/>
      <c r="CE29" s="923"/>
      <c r="CF29" s="923"/>
      <c r="CG29" s="924"/>
      <c r="CH29" s="798"/>
      <c r="CI29" s="798"/>
      <c r="CJ29" s="798"/>
      <c r="CK29" s="798"/>
      <c r="CL29" s="798"/>
      <c r="CM29" s="798"/>
      <c r="CN29" s="798"/>
      <c r="CO29" s="798"/>
      <c r="CP29" s="798"/>
      <c r="CQ29" s="798"/>
      <c r="CR29" s="798"/>
      <c r="CS29" s="798"/>
      <c r="CT29" s="798"/>
    </row>
    <row r="30" spans="1:98" ht="14.25" customHeight="1">
      <c r="A30" s="1042"/>
      <c r="B30" s="5279"/>
      <c r="C30" s="5280"/>
      <c r="D30" s="5285"/>
      <c r="E30" s="5286"/>
      <c r="F30" s="1090"/>
      <c r="G30" s="1200"/>
      <c r="H30" s="925"/>
      <c r="I30" s="899"/>
      <c r="J30" s="900"/>
      <c r="K30" s="900"/>
      <c r="L30" s="900"/>
      <c r="M30" s="925"/>
      <c r="N30" s="1025"/>
      <c r="O30" s="927"/>
      <c r="P30" s="1201"/>
      <c r="Q30" s="903"/>
      <c r="R30" s="904"/>
      <c r="S30" s="904"/>
      <c r="T30" s="905"/>
      <c r="U30" s="866"/>
      <c r="V30" s="1118">
        <v>18</v>
      </c>
      <c r="W30" s="2009" t="s">
        <v>1771</v>
      </c>
      <c r="X30" s="1268">
        <v>45689</v>
      </c>
      <c r="Y30" s="1269">
        <v>45746</v>
      </c>
      <c r="Z30" s="2273" t="s">
        <v>1770</v>
      </c>
      <c r="AA30" s="907">
        <v>1</v>
      </c>
      <c r="AB30" s="908">
        <v>1</v>
      </c>
      <c r="AC30" s="908"/>
      <c r="AD30" s="909"/>
      <c r="AE30" s="866"/>
      <c r="AF30" s="1028"/>
      <c r="AG30" s="976"/>
      <c r="AH30" s="976"/>
      <c r="AI30" s="976"/>
      <c r="AJ30" s="930"/>
      <c r="AK30" s="1029"/>
      <c r="AL30" s="914"/>
      <c r="AM30" s="914"/>
      <c r="AN30" s="915"/>
      <c r="AO30" s="798"/>
      <c r="AP30" s="1050"/>
      <c r="AQ30" s="901"/>
      <c r="AR30" s="881"/>
      <c r="AS30" s="917" t="e">
        <f t="shared" si="0"/>
        <v>#DIV/0!</v>
      </c>
      <c r="AT30" s="918" t="e">
        <f t="shared" si="1"/>
        <v>#DIV/0!</v>
      </c>
      <c r="AU30" s="918" t="e">
        <f t="shared" si="2"/>
        <v>#DIV/0!</v>
      </c>
      <c r="AV30" s="918" t="e">
        <f t="shared" si="3"/>
        <v>#DIV/0!</v>
      </c>
      <c r="AW30" s="920">
        <f>+AA30/COUNTIF(W20,"*")</f>
        <v>1</v>
      </c>
      <c r="AX30" s="920">
        <f>+AB30/COUNTIF(W20,"*")</f>
        <v>1</v>
      </c>
      <c r="AY30" s="920">
        <f>+AC30/COUNTIF(W20,"*")</f>
        <v>0</v>
      </c>
      <c r="AZ30" s="920" t="e">
        <f t="shared" si="7"/>
        <v>#DIV/0!</v>
      </c>
      <c r="BA30" s="920" t="e">
        <f t="shared" si="8"/>
        <v>#DIV/0!</v>
      </c>
      <c r="BB30" s="920" t="e">
        <f t="shared" si="9"/>
        <v>#DIV/0!</v>
      </c>
      <c r="BC30" s="920" t="e">
        <f t="shared" si="10"/>
        <v>#DIV/0!</v>
      </c>
      <c r="BD30" s="920" t="e">
        <f t="shared" si="11"/>
        <v>#DIV/0!</v>
      </c>
      <c r="BE30" s="921">
        <v>0.2</v>
      </c>
      <c r="BF30" s="921">
        <v>0.8</v>
      </c>
      <c r="BG30" s="920">
        <f t="shared" si="12"/>
        <v>0.2</v>
      </c>
      <c r="BH30" s="920">
        <f t="shared" si="13"/>
        <v>0.2</v>
      </c>
      <c r="BI30" s="920">
        <f t="shared" si="14"/>
        <v>0</v>
      </c>
      <c r="BJ30" s="920" t="e">
        <f t="shared" si="22"/>
        <v>#DIV/0!</v>
      </c>
      <c r="BK30" s="920" t="e">
        <f t="shared" si="22"/>
        <v>#DIV/0!</v>
      </c>
      <c r="BL30" s="920" t="e">
        <f t="shared" si="16"/>
        <v>#DIV/0!</v>
      </c>
      <c r="BM30" s="920" t="e">
        <f t="shared" si="17"/>
        <v>#DIV/0!</v>
      </c>
      <c r="BN30" s="920" t="e">
        <f t="shared" si="18"/>
        <v>#DIV/0!</v>
      </c>
      <c r="BO30" s="920" t="e">
        <f t="shared" si="23"/>
        <v>#DIV/0!</v>
      </c>
      <c r="BP30" s="920" t="e">
        <f t="shared" si="23"/>
        <v>#DIV/0!</v>
      </c>
      <c r="BQ30" s="920" t="e">
        <f t="shared" si="23"/>
        <v>#DIV/0!</v>
      </c>
      <c r="BR30" s="920" t="e">
        <f t="shared" si="23"/>
        <v>#DIV/0!</v>
      </c>
      <c r="BS30" s="1202"/>
      <c r="BT30" s="1202"/>
      <c r="BU30" s="1202"/>
      <c r="BV30" s="1202"/>
      <c r="BW30" s="1202"/>
      <c r="BX30" s="1202"/>
      <c r="BY30" s="1202"/>
      <c r="BZ30" s="1202"/>
      <c r="CA30" s="925"/>
      <c r="CB30" s="798"/>
      <c r="CC30" s="922"/>
      <c r="CD30" s="923"/>
      <c r="CE30" s="923"/>
      <c r="CF30" s="923"/>
      <c r="CG30" s="924"/>
      <c r="CH30" s="798"/>
      <c r="CI30" s="798"/>
      <c r="CJ30" s="798"/>
      <c r="CK30" s="798"/>
      <c r="CL30" s="798"/>
      <c r="CM30" s="798"/>
      <c r="CN30" s="798"/>
      <c r="CO30" s="798"/>
      <c r="CP30" s="798"/>
      <c r="CQ30" s="798"/>
      <c r="CR30" s="798"/>
      <c r="CS30" s="798"/>
      <c r="CT30" s="798"/>
    </row>
    <row r="31" spans="1:98" ht="14.25" customHeight="1">
      <c r="A31" s="1042"/>
      <c r="B31" s="5279"/>
      <c r="C31" s="5280"/>
      <c r="D31" s="5285"/>
      <c r="E31" s="5286"/>
      <c r="F31" s="1090"/>
      <c r="G31" s="1200"/>
      <c r="H31" s="925"/>
      <c r="I31" s="899"/>
      <c r="J31" s="900"/>
      <c r="K31" s="900"/>
      <c r="L31" s="900"/>
      <c r="M31" s="925"/>
      <c r="N31" s="1025"/>
      <c r="O31" s="927"/>
      <c r="P31" s="1201"/>
      <c r="Q31" s="903"/>
      <c r="R31" s="904"/>
      <c r="S31" s="904"/>
      <c r="T31" s="905"/>
      <c r="U31" s="866"/>
      <c r="V31" s="1118">
        <v>19</v>
      </c>
      <c r="W31" s="2009" t="s">
        <v>1772</v>
      </c>
      <c r="X31" s="1268">
        <v>45689</v>
      </c>
      <c r="Y31" s="1269">
        <v>45746</v>
      </c>
      <c r="Z31" s="2273" t="s">
        <v>1770</v>
      </c>
      <c r="AA31" s="907">
        <v>1</v>
      </c>
      <c r="AB31" s="908">
        <v>1</v>
      </c>
      <c r="AC31" s="908"/>
      <c r="AD31" s="909"/>
      <c r="AE31" s="866"/>
      <c r="AF31" s="1028"/>
      <c r="AG31" s="976"/>
      <c r="AH31" s="976"/>
      <c r="AI31" s="976"/>
      <c r="AJ31" s="930"/>
      <c r="AK31" s="1029"/>
      <c r="AL31" s="914"/>
      <c r="AM31" s="914"/>
      <c r="AN31" s="915"/>
      <c r="AO31" s="798"/>
      <c r="AP31" s="1050"/>
      <c r="AQ31" s="901"/>
      <c r="AR31" s="881"/>
      <c r="AS31" s="917" t="e">
        <f t="shared" si="0"/>
        <v>#DIV/0!</v>
      </c>
      <c r="AT31" s="918" t="e">
        <f t="shared" si="1"/>
        <v>#DIV/0!</v>
      </c>
      <c r="AU31" s="918" t="e">
        <f t="shared" si="2"/>
        <v>#DIV/0!</v>
      </c>
      <c r="AV31" s="918" t="e">
        <f t="shared" si="3"/>
        <v>#DIV/0!</v>
      </c>
      <c r="AW31" s="920">
        <f>+AA31/COUNTIF(W21,"*")</f>
        <v>1</v>
      </c>
      <c r="AX31" s="920">
        <f>+AB31/COUNTIF(W21,"*")</f>
        <v>1</v>
      </c>
      <c r="AY31" s="920">
        <f>+AC31/COUNTIF(W21,"*")</f>
        <v>0</v>
      </c>
      <c r="AZ31" s="920" t="e">
        <f t="shared" si="7"/>
        <v>#DIV/0!</v>
      </c>
      <c r="BA31" s="920" t="e">
        <f t="shared" si="8"/>
        <v>#DIV/0!</v>
      </c>
      <c r="BB31" s="920" t="e">
        <f t="shared" si="9"/>
        <v>#DIV/0!</v>
      </c>
      <c r="BC31" s="920" t="e">
        <f t="shared" si="10"/>
        <v>#DIV/0!</v>
      </c>
      <c r="BD31" s="920" t="e">
        <f t="shared" si="11"/>
        <v>#DIV/0!</v>
      </c>
      <c r="BE31" s="921">
        <v>0.2</v>
      </c>
      <c r="BF31" s="921">
        <v>0.8</v>
      </c>
      <c r="BG31" s="920">
        <f t="shared" si="12"/>
        <v>0.2</v>
      </c>
      <c r="BH31" s="920">
        <f t="shared" si="13"/>
        <v>0.2</v>
      </c>
      <c r="BI31" s="920">
        <f t="shared" si="14"/>
        <v>0</v>
      </c>
      <c r="BJ31" s="920" t="e">
        <f t="shared" si="22"/>
        <v>#DIV/0!</v>
      </c>
      <c r="BK31" s="920" t="e">
        <f t="shared" si="22"/>
        <v>#DIV/0!</v>
      </c>
      <c r="BL31" s="920" t="e">
        <f t="shared" si="16"/>
        <v>#DIV/0!</v>
      </c>
      <c r="BM31" s="920" t="e">
        <f t="shared" si="17"/>
        <v>#DIV/0!</v>
      </c>
      <c r="BN31" s="920" t="e">
        <f t="shared" si="18"/>
        <v>#DIV/0!</v>
      </c>
      <c r="BO31" s="920" t="e">
        <f t="shared" si="23"/>
        <v>#DIV/0!</v>
      </c>
      <c r="BP31" s="920" t="e">
        <f t="shared" si="23"/>
        <v>#DIV/0!</v>
      </c>
      <c r="BQ31" s="920" t="e">
        <f t="shared" si="23"/>
        <v>#DIV/0!</v>
      </c>
      <c r="BR31" s="920" t="e">
        <f t="shared" si="23"/>
        <v>#DIV/0!</v>
      </c>
      <c r="BS31" s="1202"/>
      <c r="BT31" s="1202"/>
      <c r="BU31" s="1202"/>
      <c r="BV31" s="1202"/>
      <c r="BW31" s="1202"/>
      <c r="BX31" s="1202"/>
      <c r="BY31" s="1202"/>
      <c r="BZ31" s="1202"/>
      <c r="CA31" s="925"/>
      <c r="CB31" s="798"/>
      <c r="CC31" s="922"/>
      <c r="CD31" s="923"/>
      <c r="CE31" s="923"/>
      <c r="CF31" s="923"/>
      <c r="CG31" s="924"/>
      <c r="CH31" s="798"/>
      <c r="CI31" s="798"/>
      <c r="CJ31" s="798"/>
      <c r="CK31" s="798"/>
      <c r="CL31" s="798"/>
      <c r="CM31" s="798"/>
      <c r="CN31" s="798"/>
      <c r="CO31" s="798"/>
      <c r="CP31" s="798"/>
      <c r="CQ31" s="798"/>
      <c r="CR31" s="798"/>
      <c r="CS31" s="798"/>
      <c r="CT31" s="798"/>
    </row>
    <row r="32" spans="1:98" ht="14.25" customHeight="1" thickBot="1">
      <c r="A32" s="1042"/>
      <c r="B32" s="5279"/>
      <c r="C32" s="5280"/>
      <c r="D32" s="5285"/>
      <c r="E32" s="5286"/>
      <c r="F32" s="1090"/>
      <c r="G32" s="1200"/>
      <c r="H32" s="925"/>
      <c r="I32" s="931"/>
      <c r="J32" s="932"/>
      <c r="K32" s="932"/>
      <c r="L32" s="932"/>
      <c r="M32" s="925"/>
      <c r="N32" s="1025"/>
      <c r="O32" s="936"/>
      <c r="P32" s="2934"/>
      <c r="Q32" s="903"/>
      <c r="R32" s="904"/>
      <c r="S32" s="904"/>
      <c r="T32" s="905"/>
      <c r="U32" s="866"/>
      <c r="V32" s="1118">
        <v>20</v>
      </c>
      <c r="W32" s="2009" t="s">
        <v>1773</v>
      </c>
      <c r="X32" s="1268">
        <v>45689</v>
      </c>
      <c r="Y32" s="1269">
        <v>45746</v>
      </c>
      <c r="Z32" s="2273" t="s">
        <v>1770</v>
      </c>
      <c r="AA32" s="1320">
        <v>1</v>
      </c>
      <c r="AB32" s="939">
        <v>1</v>
      </c>
      <c r="AC32" s="939"/>
      <c r="AD32" s="940"/>
      <c r="AE32" s="866"/>
      <c r="AF32" s="1028"/>
      <c r="AG32" s="976"/>
      <c r="AH32" s="976"/>
      <c r="AI32" s="976"/>
      <c r="AJ32" s="930"/>
      <c r="AK32" s="1322"/>
      <c r="AL32" s="946"/>
      <c r="AM32" s="946"/>
      <c r="AN32" s="947"/>
      <c r="AO32" s="798"/>
      <c r="AP32" s="1323"/>
      <c r="AQ32" s="937"/>
      <c r="AR32" s="881"/>
      <c r="AS32" s="1620"/>
      <c r="AT32" s="1205"/>
      <c r="AU32" s="1205"/>
      <c r="AV32" s="1205"/>
      <c r="AW32" s="920"/>
      <c r="AX32" s="920"/>
      <c r="AY32" s="920"/>
      <c r="AZ32" s="920"/>
      <c r="BA32" s="920"/>
      <c r="BB32" s="920"/>
      <c r="BC32" s="920"/>
      <c r="BD32" s="920"/>
      <c r="BE32" s="921"/>
      <c r="BF32" s="921"/>
      <c r="BG32" s="920"/>
      <c r="BH32" s="920"/>
      <c r="BI32" s="920"/>
      <c r="BJ32" s="920"/>
      <c r="BK32" s="920"/>
      <c r="BL32" s="920"/>
      <c r="BM32" s="920"/>
      <c r="BN32" s="920"/>
      <c r="BO32" s="920"/>
      <c r="BP32" s="920"/>
      <c r="BQ32" s="920"/>
      <c r="BR32" s="920"/>
      <c r="BS32" s="1202"/>
      <c r="BT32" s="1202"/>
      <c r="BU32" s="1202"/>
      <c r="BV32" s="1202"/>
      <c r="BW32" s="1202"/>
      <c r="BX32" s="1202"/>
      <c r="BY32" s="1202"/>
      <c r="BZ32" s="1202"/>
      <c r="CA32" s="925"/>
      <c r="CB32" s="798"/>
      <c r="CC32" s="922"/>
      <c r="CD32" s="923"/>
      <c r="CE32" s="923"/>
      <c r="CF32" s="923"/>
      <c r="CG32" s="924"/>
      <c r="CH32" s="798"/>
      <c r="CI32" s="798"/>
      <c r="CJ32" s="798"/>
      <c r="CK32" s="798"/>
      <c r="CL32" s="798"/>
      <c r="CM32" s="798"/>
      <c r="CN32" s="798"/>
      <c r="CO32" s="798"/>
      <c r="CP32" s="798"/>
      <c r="CQ32" s="798"/>
      <c r="CR32" s="798"/>
      <c r="CS32" s="798"/>
      <c r="CT32" s="798"/>
    </row>
    <row r="33" spans="1:98" ht="14.25" customHeight="1" thickBot="1">
      <c r="A33" s="1042"/>
      <c r="B33" s="5279"/>
      <c r="C33" s="5280"/>
      <c r="D33" s="5285"/>
      <c r="E33" s="5286"/>
      <c r="F33" s="1090"/>
      <c r="G33" s="1200"/>
      <c r="H33" s="925"/>
      <c r="I33" s="931"/>
      <c r="J33" s="932"/>
      <c r="K33" s="932"/>
      <c r="L33" s="932"/>
      <c r="M33" s="925"/>
      <c r="N33" s="1025"/>
      <c r="O33" s="936"/>
      <c r="P33" s="2934"/>
      <c r="Q33" s="903"/>
      <c r="R33" s="904"/>
      <c r="S33" s="904"/>
      <c r="T33" s="905"/>
      <c r="U33" s="866"/>
      <c r="V33" s="1264">
        <v>21</v>
      </c>
      <c r="W33" s="2009" t="s">
        <v>1774</v>
      </c>
      <c r="X33" s="1283">
        <v>45677</v>
      </c>
      <c r="Y33" s="1284">
        <v>46021</v>
      </c>
      <c r="Z33" s="2273" t="s">
        <v>1775</v>
      </c>
      <c r="AA33" s="1320">
        <v>1</v>
      </c>
      <c r="AB33" s="939">
        <v>1</v>
      </c>
      <c r="AC33" s="939"/>
      <c r="AD33" s="940"/>
      <c r="AE33" s="866"/>
      <c r="AF33" s="1028"/>
      <c r="AG33" s="976"/>
      <c r="AH33" s="976"/>
      <c r="AI33" s="976"/>
      <c r="AJ33" s="930"/>
      <c r="AK33" s="1322"/>
      <c r="AL33" s="946"/>
      <c r="AM33" s="946"/>
      <c r="AN33" s="947"/>
      <c r="AO33" s="798"/>
      <c r="AP33" s="1323"/>
      <c r="AQ33" s="937"/>
      <c r="AR33" s="881"/>
      <c r="AS33" s="1620"/>
      <c r="AT33" s="1205"/>
      <c r="AU33" s="1205"/>
      <c r="AV33" s="1205"/>
      <c r="AW33" s="920"/>
      <c r="AX33" s="920"/>
      <c r="AY33" s="920"/>
      <c r="AZ33" s="920"/>
      <c r="BA33" s="920"/>
      <c r="BB33" s="920"/>
      <c r="BC33" s="920"/>
      <c r="BD33" s="920"/>
      <c r="BE33" s="921"/>
      <c r="BF33" s="921"/>
      <c r="BG33" s="920"/>
      <c r="BH33" s="920"/>
      <c r="BI33" s="920"/>
      <c r="BJ33" s="920"/>
      <c r="BK33" s="920"/>
      <c r="BL33" s="920"/>
      <c r="BM33" s="920"/>
      <c r="BN33" s="920"/>
      <c r="BO33" s="920"/>
      <c r="BP33" s="920"/>
      <c r="BQ33" s="920"/>
      <c r="BR33" s="920"/>
      <c r="BS33" s="1202"/>
      <c r="BT33" s="1202"/>
      <c r="BU33" s="1202"/>
      <c r="BV33" s="1202"/>
      <c r="BW33" s="1202"/>
      <c r="BX33" s="1202"/>
      <c r="BY33" s="1202"/>
      <c r="BZ33" s="1202"/>
      <c r="CA33" s="925"/>
      <c r="CB33" s="798"/>
      <c r="CC33" s="922"/>
      <c r="CD33" s="923"/>
      <c r="CE33" s="923"/>
      <c r="CF33" s="923"/>
      <c r="CG33" s="924"/>
      <c r="CH33" s="798"/>
      <c r="CI33" s="798"/>
      <c r="CJ33" s="798"/>
      <c r="CK33" s="798"/>
      <c r="CL33" s="798"/>
      <c r="CM33" s="798"/>
      <c r="CN33" s="798"/>
      <c r="CO33" s="798"/>
      <c r="CP33" s="798"/>
      <c r="CQ33" s="798"/>
      <c r="CR33" s="798"/>
      <c r="CS33" s="798"/>
      <c r="CT33" s="798"/>
    </row>
    <row r="34" spans="1:98" ht="14.25" customHeight="1" thickBot="1">
      <c r="A34" s="1042"/>
      <c r="B34" s="5279"/>
      <c r="C34" s="5280"/>
      <c r="D34" s="5285"/>
      <c r="E34" s="5286"/>
      <c r="F34" s="1090"/>
      <c r="G34" s="1200"/>
      <c r="H34" s="925"/>
      <c r="I34" s="931"/>
      <c r="J34" s="932"/>
      <c r="K34" s="932"/>
      <c r="L34" s="932"/>
      <c r="M34" s="925"/>
      <c r="N34" s="1025"/>
      <c r="O34" s="936"/>
      <c r="P34" s="2934"/>
      <c r="Q34" s="903"/>
      <c r="R34" s="904"/>
      <c r="S34" s="904"/>
      <c r="T34" s="905"/>
      <c r="U34" s="866"/>
      <c r="V34" s="1118">
        <v>22</v>
      </c>
      <c r="W34" s="2009" t="s">
        <v>1776</v>
      </c>
      <c r="X34" s="1283">
        <v>45677</v>
      </c>
      <c r="Y34" s="1284">
        <v>46021</v>
      </c>
      <c r="Z34" s="2273" t="s">
        <v>1777</v>
      </c>
      <c r="AA34" s="1320">
        <v>1</v>
      </c>
      <c r="AB34" s="939">
        <v>1</v>
      </c>
      <c r="AC34" s="939"/>
      <c r="AD34" s="940"/>
      <c r="AE34" s="866"/>
      <c r="AF34" s="1028"/>
      <c r="AG34" s="976"/>
      <c r="AH34" s="976"/>
      <c r="AI34" s="976"/>
      <c r="AJ34" s="930"/>
      <c r="AK34" s="1322"/>
      <c r="AL34" s="946"/>
      <c r="AM34" s="946"/>
      <c r="AN34" s="947"/>
      <c r="AO34" s="798"/>
      <c r="AP34" s="1323"/>
      <c r="AQ34" s="937"/>
      <c r="AR34" s="881"/>
      <c r="AS34" s="1620"/>
      <c r="AT34" s="1205"/>
      <c r="AU34" s="1205"/>
      <c r="AV34" s="1205"/>
      <c r="AW34" s="920"/>
      <c r="AX34" s="920"/>
      <c r="AY34" s="920"/>
      <c r="AZ34" s="920"/>
      <c r="BA34" s="920"/>
      <c r="BB34" s="920"/>
      <c r="BC34" s="920"/>
      <c r="BD34" s="920"/>
      <c r="BE34" s="921"/>
      <c r="BF34" s="921"/>
      <c r="BG34" s="920"/>
      <c r="BH34" s="920"/>
      <c r="BI34" s="920"/>
      <c r="BJ34" s="920"/>
      <c r="BK34" s="920"/>
      <c r="BL34" s="920"/>
      <c r="BM34" s="920"/>
      <c r="BN34" s="920"/>
      <c r="BO34" s="920"/>
      <c r="BP34" s="920"/>
      <c r="BQ34" s="920"/>
      <c r="BR34" s="920"/>
      <c r="BS34" s="1202"/>
      <c r="BT34" s="1202"/>
      <c r="BU34" s="1202"/>
      <c r="BV34" s="1202"/>
      <c r="BW34" s="1202"/>
      <c r="BX34" s="1202"/>
      <c r="BY34" s="1202"/>
      <c r="BZ34" s="1202"/>
      <c r="CA34" s="925"/>
      <c r="CB34" s="798"/>
      <c r="CC34" s="922"/>
      <c r="CD34" s="923"/>
      <c r="CE34" s="923"/>
      <c r="CF34" s="923"/>
      <c r="CG34" s="924"/>
      <c r="CH34" s="798"/>
      <c r="CI34" s="798"/>
      <c r="CJ34" s="798"/>
      <c r="CK34" s="798"/>
      <c r="CL34" s="798"/>
      <c r="CM34" s="798"/>
      <c r="CN34" s="798"/>
      <c r="CO34" s="798"/>
      <c r="CP34" s="798"/>
      <c r="CQ34" s="798"/>
      <c r="CR34" s="798"/>
      <c r="CS34" s="798"/>
      <c r="CT34" s="798"/>
    </row>
    <row r="35" spans="1:98" ht="14.25" customHeight="1" thickBot="1">
      <c r="A35" s="1042"/>
      <c r="B35" s="5279"/>
      <c r="C35" s="5280"/>
      <c r="D35" s="5285"/>
      <c r="E35" s="5286"/>
      <c r="F35" s="1090"/>
      <c r="G35" s="1200"/>
      <c r="H35" s="925"/>
      <c r="I35" s="931"/>
      <c r="J35" s="932"/>
      <c r="K35" s="932"/>
      <c r="L35" s="932"/>
      <c r="M35" s="925"/>
      <c r="N35" s="1025"/>
      <c r="O35" s="936"/>
      <c r="P35" s="2934"/>
      <c r="Q35" s="903"/>
      <c r="R35" s="904"/>
      <c r="S35" s="904"/>
      <c r="T35" s="905"/>
      <c r="U35" s="866"/>
      <c r="V35" s="1118">
        <v>23</v>
      </c>
      <c r="W35" s="2009" t="s">
        <v>1778</v>
      </c>
      <c r="X35" s="1283">
        <v>45677</v>
      </c>
      <c r="Y35" s="1284">
        <v>46021</v>
      </c>
      <c r="Z35" s="859" t="s">
        <v>1758</v>
      </c>
      <c r="AA35" s="1320">
        <v>1</v>
      </c>
      <c r="AB35" s="939">
        <v>1</v>
      </c>
      <c r="AC35" s="939"/>
      <c r="AD35" s="940"/>
      <c r="AE35" s="866"/>
      <c r="AF35" s="1028"/>
      <c r="AG35" s="976"/>
      <c r="AH35" s="976"/>
      <c r="AI35" s="976"/>
      <c r="AJ35" s="930"/>
      <c r="AK35" s="1322"/>
      <c r="AL35" s="946"/>
      <c r="AM35" s="946"/>
      <c r="AN35" s="947"/>
      <c r="AO35" s="798"/>
      <c r="AP35" s="1323"/>
      <c r="AQ35" s="937"/>
      <c r="AR35" s="881"/>
      <c r="AS35" s="1620"/>
      <c r="AT35" s="1205"/>
      <c r="AU35" s="1205"/>
      <c r="AV35" s="1205"/>
      <c r="AW35" s="920"/>
      <c r="AX35" s="920"/>
      <c r="AY35" s="920"/>
      <c r="AZ35" s="920"/>
      <c r="BA35" s="920"/>
      <c r="BB35" s="920"/>
      <c r="BC35" s="920"/>
      <c r="BD35" s="920"/>
      <c r="BE35" s="921"/>
      <c r="BF35" s="921"/>
      <c r="BG35" s="920"/>
      <c r="BH35" s="920"/>
      <c r="BI35" s="920"/>
      <c r="BJ35" s="920"/>
      <c r="BK35" s="920"/>
      <c r="BL35" s="920"/>
      <c r="BM35" s="920"/>
      <c r="BN35" s="920"/>
      <c r="BO35" s="920"/>
      <c r="BP35" s="920"/>
      <c r="BQ35" s="920"/>
      <c r="BR35" s="920"/>
      <c r="BS35" s="1202"/>
      <c r="BT35" s="1202"/>
      <c r="BU35" s="1202"/>
      <c r="BV35" s="1202"/>
      <c r="BW35" s="1202"/>
      <c r="BX35" s="1202"/>
      <c r="BY35" s="1202"/>
      <c r="BZ35" s="1202"/>
      <c r="CA35" s="925"/>
      <c r="CB35" s="798"/>
      <c r="CC35" s="922"/>
      <c r="CD35" s="923"/>
      <c r="CE35" s="923"/>
      <c r="CF35" s="923"/>
      <c r="CG35" s="924"/>
      <c r="CH35" s="798"/>
      <c r="CI35" s="798"/>
      <c r="CJ35" s="798"/>
      <c r="CK35" s="798"/>
      <c r="CL35" s="798"/>
      <c r="CM35" s="798"/>
      <c r="CN35" s="798"/>
      <c r="CO35" s="798"/>
      <c r="CP35" s="798"/>
      <c r="CQ35" s="798"/>
      <c r="CR35" s="798"/>
      <c r="CS35" s="798"/>
      <c r="CT35" s="798"/>
    </row>
    <row r="36" spans="1:98" ht="14.25" customHeight="1" thickBot="1">
      <c r="A36" s="1042"/>
      <c r="B36" s="5279"/>
      <c r="C36" s="5280"/>
      <c r="D36" s="5285"/>
      <c r="E36" s="5286"/>
      <c r="F36" s="1090"/>
      <c r="G36" s="1200"/>
      <c r="H36" s="925"/>
      <c r="I36" s="931"/>
      <c r="J36" s="932"/>
      <c r="K36" s="932"/>
      <c r="L36" s="932"/>
      <c r="M36" s="925"/>
      <c r="N36" s="1025"/>
      <c r="O36" s="936"/>
      <c r="P36" s="2934"/>
      <c r="Q36" s="903"/>
      <c r="R36" s="904"/>
      <c r="S36" s="904"/>
      <c r="T36" s="905"/>
      <c r="U36" s="866"/>
      <c r="V36" s="1118">
        <v>24</v>
      </c>
      <c r="W36" s="2009" t="s">
        <v>1779</v>
      </c>
      <c r="X36" s="1283">
        <v>45677</v>
      </c>
      <c r="Y36" s="1284">
        <v>46021</v>
      </c>
      <c r="Z36" s="859" t="s">
        <v>1758</v>
      </c>
      <c r="AA36" s="1320">
        <v>1</v>
      </c>
      <c r="AB36" s="939">
        <v>1</v>
      </c>
      <c r="AC36" s="939"/>
      <c r="AD36" s="940"/>
      <c r="AE36" s="866"/>
      <c r="AF36" s="1028"/>
      <c r="AG36" s="976"/>
      <c r="AH36" s="976"/>
      <c r="AI36" s="976"/>
      <c r="AJ36" s="930"/>
      <c r="AK36" s="1322"/>
      <c r="AL36" s="946"/>
      <c r="AM36" s="946"/>
      <c r="AN36" s="947"/>
      <c r="AO36" s="798"/>
      <c r="AP36" s="1323"/>
      <c r="AQ36" s="937"/>
      <c r="AR36" s="881"/>
      <c r="AS36" s="1620"/>
      <c r="AT36" s="1205"/>
      <c r="AU36" s="1205"/>
      <c r="AV36" s="1205"/>
      <c r="AW36" s="920"/>
      <c r="AX36" s="920"/>
      <c r="AY36" s="920"/>
      <c r="AZ36" s="920"/>
      <c r="BA36" s="920"/>
      <c r="BB36" s="920"/>
      <c r="BC36" s="920"/>
      <c r="BD36" s="920"/>
      <c r="BE36" s="921"/>
      <c r="BF36" s="921"/>
      <c r="BG36" s="920"/>
      <c r="BH36" s="920"/>
      <c r="BI36" s="920"/>
      <c r="BJ36" s="920"/>
      <c r="BK36" s="920"/>
      <c r="BL36" s="920"/>
      <c r="BM36" s="920"/>
      <c r="BN36" s="920"/>
      <c r="BO36" s="920"/>
      <c r="BP36" s="920"/>
      <c r="BQ36" s="920"/>
      <c r="BR36" s="920"/>
      <c r="BS36" s="1202"/>
      <c r="BT36" s="1202"/>
      <c r="BU36" s="1202"/>
      <c r="BV36" s="1202"/>
      <c r="BW36" s="1202"/>
      <c r="BX36" s="1202"/>
      <c r="BY36" s="1202"/>
      <c r="BZ36" s="1202"/>
      <c r="CA36" s="925"/>
      <c r="CB36" s="798"/>
      <c r="CC36" s="922"/>
      <c r="CD36" s="923"/>
      <c r="CE36" s="923"/>
      <c r="CF36" s="923"/>
      <c r="CG36" s="924"/>
      <c r="CH36" s="798"/>
      <c r="CI36" s="798"/>
      <c r="CJ36" s="798"/>
      <c r="CK36" s="798"/>
      <c r="CL36" s="798"/>
      <c r="CM36" s="798"/>
      <c r="CN36" s="798"/>
      <c r="CO36" s="798"/>
      <c r="CP36" s="798"/>
      <c r="CQ36" s="798"/>
      <c r="CR36" s="798"/>
      <c r="CS36" s="798"/>
      <c r="CT36" s="798"/>
    </row>
    <row r="37" spans="1:98" ht="14.25" customHeight="1" thickBot="1">
      <c r="A37" s="1042"/>
      <c r="B37" s="5279"/>
      <c r="C37" s="5280"/>
      <c r="D37" s="5285"/>
      <c r="E37" s="5286"/>
      <c r="F37" s="1090"/>
      <c r="G37" s="1200"/>
      <c r="H37" s="925"/>
      <c r="I37" s="931"/>
      <c r="J37" s="932"/>
      <c r="K37" s="932"/>
      <c r="L37" s="932"/>
      <c r="M37" s="925"/>
      <c r="N37" s="1025"/>
      <c r="O37" s="936"/>
      <c r="P37" s="2934"/>
      <c r="Q37" s="903"/>
      <c r="R37" s="904"/>
      <c r="S37" s="904"/>
      <c r="T37" s="905"/>
      <c r="U37" s="866"/>
      <c r="V37" s="1264">
        <v>25</v>
      </c>
      <c r="W37" s="2009" t="s">
        <v>1780</v>
      </c>
      <c r="X37" s="1283">
        <v>45677</v>
      </c>
      <c r="Y37" s="1284">
        <v>46021</v>
      </c>
      <c r="Z37" s="859" t="s">
        <v>1758</v>
      </c>
      <c r="AA37" s="1320">
        <v>1</v>
      </c>
      <c r="AB37" s="939">
        <v>1</v>
      </c>
      <c r="AC37" s="939"/>
      <c r="AD37" s="940"/>
      <c r="AE37" s="866"/>
      <c r="AF37" s="1028"/>
      <c r="AG37" s="976"/>
      <c r="AH37" s="976"/>
      <c r="AI37" s="976"/>
      <c r="AJ37" s="930"/>
      <c r="AK37" s="1322"/>
      <c r="AL37" s="946"/>
      <c r="AM37" s="946"/>
      <c r="AN37" s="947"/>
      <c r="AO37" s="798"/>
      <c r="AP37" s="1323"/>
      <c r="AQ37" s="937"/>
      <c r="AR37" s="881"/>
      <c r="AS37" s="1620"/>
      <c r="AT37" s="1205"/>
      <c r="AU37" s="1205"/>
      <c r="AV37" s="1205"/>
      <c r="AW37" s="920"/>
      <c r="AX37" s="920"/>
      <c r="AY37" s="920"/>
      <c r="AZ37" s="920"/>
      <c r="BA37" s="920"/>
      <c r="BB37" s="920"/>
      <c r="BC37" s="920"/>
      <c r="BD37" s="920"/>
      <c r="BE37" s="921"/>
      <c r="BF37" s="921"/>
      <c r="BG37" s="920"/>
      <c r="BH37" s="920"/>
      <c r="BI37" s="920"/>
      <c r="BJ37" s="920"/>
      <c r="BK37" s="920"/>
      <c r="BL37" s="920"/>
      <c r="BM37" s="920"/>
      <c r="BN37" s="920"/>
      <c r="BO37" s="920"/>
      <c r="BP37" s="920"/>
      <c r="BQ37" s="920"/>
      <c r="BR37" s="920"/>
      <c r="BS37" s="1202"/>
      <c r="BT37" s="1202"/>
      <c r="BU37" s="1202"/>
      <c r="BV37" s="1202"/>
      <c r="BW37" s="1202"/>
      <c r="BX37" s="1202"/>
      <c r="BY37" s="1202"/>
      <c r="BZ37" s="1202"/>
      <c r="CA37" s="925"/>
      <c r="CB37" s="798"/>
      <c r="CC37" s="922"/>
      <c r="CD37" s="923"/>
      <c r="CE37" s="923"/>
      <c r="CF37" s="923"/>
      <c r="CG37" s="924"/>
      <c r="CH37" s="798"/>
      <c r="CI37" s="798"/>
      <c r="CJ37" s="798"/>
      <c r="CK37" s="798"/>
      <c r="CL37" s="798"/>
      <c r="CM37" s="798"/>
      <c r="CN37" s="798"/>
      <c r="CO37" s="798"/>
      <c r="CP37" s="798"/>
      <c r="CQ37" s="798"/>
      <c r="CR37" s="798"/>
      <c r="CS37" s="798"/>
      <c r="CT37" s="798"/>
    </row>
    <row r="38" spans="1:98" ht="14.25" customHeight="1" thickBot="1">
      <c r="A38" s="1042"/>
      <c r="B38" s="5279"/>
      <c r="C38" s="5280"/>
      <c r="D38" s="5285"/>
      <c r="E38" s="5286"/>
      <c r="F38" s="1090"/>
      <c r="G38" s="1200"/>
      <c r="H38" s="925"/>
      <c r="I38" s="931"/>
      <c r="J38" s="932"/>
      <c r="K38" s="932"/>
      <c r="L38" s="932"/>
      <c r="M38" s="925"/>
      <c r="N38" s="1025"/>
      <c r="O38" s="936"/>
      <c r="P38" s="2934"/>
      <c r="Q38" s="903"/>
      <c r="R38" s="904"/>
      <c r="S38" s="904"/>
      <c r="T38" s="905"/>
      <c r="U38" s="866"/>
      <c r="V38" s="1118">
        <v>26</v>
      </c>
      <c r="W38" s="2009" t="s">
        <v>1781</v>
      </c>
      <c r="X38" s="1283">
        <v>45677</v>
      </c>
      <c r="Y38" s="1284">
        <v>46021</v>
      </c>
      <c r="Z38" s="2273" t="s">
        <v>1770</v>
      </c>
      <c r="AA38" s="1320">
        <v>1</v>
      </c>
      <c r="AB38" s="939">
        <v>1</v>
      </c>
      <c r="AC38" s="939"/>
      <c r="AD38" s="940"/>
      <c r="AE38" s="866"/>
      <c r="AF38" s="1028"/>
      <c r="AG38" s="976"/>
      <c r="AH38" s="976"/>
      <c r="AI38" s="976"/>
      <c r="AJ38" s="930"/>
      <c r="AK38" s="1322"/>
      <c r="AL38" s="946"/>
      <c r="AM38" s="946"/>
      <c r="AN38" s="947"/>
      <c r="AO38" s="798"/>
      <c r="AP38" s="1323"/>
      <c r="AQ38" s="937"/>
      <c r="AR38" s="881"/>
      <c r="AS38" s="1620"/>
      <c r="AT38" s="1205"/>
      <c r="AU38" s="1205"/>
      <c r="AV38" s="1205"/>
      <c r="AW38" s="920"/>
      <c r="AX38" s="920"/>
      <c r="AY38" s="920"/>
      <c r="AZ38" s="920"/>
      <c r="BA38" s="920"/>
      <c r="BB38" s="920"/>
      <c r="BC38" s="920"/>
      <c r="BD38" s="920"/>
      <c r="BE38" s="921"/>
      <c r="BF38" s="921"/>
      <c r="BG38" s="920"/>
      <c r="BH38" s="920"/>
      <c r="BI38" s="920"/>
      <c r="BJ38" s="920"/>
      <c r="BK38" s="920"/>
      <c r="BL38" s="920"/>
      <c r="BM38" s="920"/>
      <c r="BN38" s="920"/>
      <c r="BO38" s="920"/>
      <c r="BP38" s="920"/>
      <c r="BQ38" s="920"/>
      <c r="BR38" s="920"/>
      <c r="BS38" s="1202"/>
      <c r="BT38" s="1202"/>
      <c r="BU38" s="1202"/>
      <c r="BV38" s="1202"/>
      <c r="BW38" s="1202"/>
      <c r="BX38" s="1202"/>
      <c r="BY38" s="1202"/>
      <c r="BZ38" s="1202"/>
      <c r="CA38" s="925"/>
      <c r="CB38" s="798"/>
      <c r="CC38" s="922"/>
      <c r="CD38" s="923"/>
      <c r="CE38" s="923"/>
      <c r="CF38" s="923"/>
      <c r="CG38" s="924"/>
      <c r="CH38" s="798"/>
      <c r="CI38" s="798"/>
      <c r="CJ38" s="798"/>
      <c r="CK38" s="798"/>
      <c r="CL38" s="798"/>
      <c r="CM38" s="798"/>
      <c r="CN38" s="798"/>
      <c r="CO38" s="798"/>
      <c r="CP38" s="798"/>
      <c r="CQ38" s="798"/>
      <c r="CR38" s="798"/>
      <c r="CS38" s="798"/>
      <c r="CT38" s="798"/>
    </row>
    <row r="39" spans="1:98" ht="14.25" customHeight="1" thickBot="1">
      <c r="A39" s="1042"/>
      <c r="B39" s="5279"/>
      <c r="C39" s="5280"/>
      <c r="D39" s="5285"/>
      <c r="E39" s="5286"/>
      <c r="F39" s="1090"/>
      <c r="G39" s="1200"/>
      <c r="H39" s="925"/>
      <c r="I39" s="931"/>
      <c r="J39" s="932"/>
      <c r="K39" s="932"/>
      <c r="L39" s="932"/>
      <c r="M39" s="925"/>
      <c r="N39" s="1025"/>
      <c r="O39" s="936"/>
      <c r="P39" s="2934"/>
      <c r="Q39" s="903"/>
      <c r="R39" s="904"/>
      <c r="S39" s="904"/>
      <c r="T39" s="905"/>
      <c r="U39" s="866"/>
      <c r="V39" s="1118">
        <v>27</v>
      </c>
      <c r="W39" s="2009" t="s">
        <v>1782</v>
      </c>
      <c r="X39" s="1283">
        <v>45677</v>
      </c>
      <c r="Y39" s="1284">
        <v>46021</v>
      </c>
      <c r="Z39" s="859" t="s">
        <v>1758</v>
      </c>
      <c r="AA39" s="1320">
        <v>1</v>
      </c>
      <c r="AB39" s="939">
        <v>1</v>
      </c>
      <c r="AC39" s="939"/>
      <c r="AD39" s="940"/>
      <c r="AE39" s="866"/>
      <c r="AF39" s="1028"/>
      <c r="AG39" s="976"/>
      <c r="AH39" s="976"/>
      <c r="AI39" s="976"/>
      <c r="AJ39" s="930"/>
      <c r="AK39" s="1322"/>
      <c r="AL39" s="946"/>
      <c r="AM39" s="946"/>
      <c r="AN39" s="947"/>
      <c r="AO39" s="798"/>
      <c r="AP39" s="1323"/>
      <c r="AQ39" s="937"/>
      <c r="AR39" s="881"/>
      <c r="AS39" s="1620"/>
      <c r="AT39" s="1205"/>
      <c r="AU39" s="1205"/>
      <c r="AV39" s="1205"/>
      <c r="AW39" s="920"/>
      <c r="AX39" s="920"/>
      <c r="AY39" s="920"/>
      <c r="AZ39" s="920"/>
      <c r="BA39" s="920"/>
      <c r="BB39" s="920"/>
      <c r="BC39" s="920"/>
      <c r="BD39" s="920"/>
      <c r="BE39" s="921"/>
      <c r="BF39" s="921"/>
      <c r="BG39" s="920"/>
      <c r="BH39" s="920"/>
      <c r="BI39" s="920"/>
      <c r="BJ39" s="920"/>
      <c r="BK39" s="920"/>
      <c r="BL39" s="920"/>
      <c r="BM39" s="920"/>
      <c r="BN39" s="920"/>
      <c r="BO39" s="920"/>
      <c r="BP39" s="920"/>
      <c r="BQ39" s="920"/>
      <c r="BR39" s="920"/>
      <c r="BS39" s="1202"/>
      <c r="BT39" s="1202"/>
      <c r="BU39" s="1202"/>
      <c r="BV39" s="1202"/>
      <c r="BW39" s="1202"/>
      <c r="BX39" s="1202"/>
      <c r="BY39" s="1202"/>
      <c r="BZ39" s="1202"/>
      <c r="CA39" s="925"/>
      <c r="CB39" s="798"/>
      <c r="CC39" s="922"/>
      <c r="CD39" s="923"/>
      <c r="CE39" s="923"/>
      <c r="CF39" s="923"/>
      <c r="CG39" s="924"/>
      <c r="CH39" s="798"/>
      <c r="CI39" s="798"/>
      <c r="CJ39" s="798"/>
      <c r="CK39" s="798"/>
      <c r="CL39" s="798"/>
      <c r="CM39" s="798"/>
      <c r="CN39" s="798"/>
      <c r="CO39" s="798"/>
      <c r="CP39" s="798"/>
      <c r="CQ39" s="798"/>
      <c r="CR39" s="798"/>
      <c r="CS39" s="798"/>
      <c r="CT39" s="798"/>
    </row>
    <row r="40" spans="1:98" ht="14.25" customHeight="1" thickBot="1">
      <c r="A40" s="1042"/>
      <c r="B40" s="5279"/>
      <c r="C40" s="5280"/>
      <c r="D40" s="5285"/>
      <c r="E40" s="5286"/>
      <c r="F40" s="1090"/>
      <c r="G40" s="1200"/>
      <c r="H40" s="925"/>
      <c r="I40" s="931"/>
      <c r="J40" s="932"/>
      <c r="K40" s="932"/>
      <c r="L40" s="932"/>
      <c r="M40" s="925"/>
      <c r="N40" s="1025"/>
      <c r="O40" s="936"/>
      <c r="P40" s="2934"/>
      <c r="Q40" s="903"/>
      <c r="R40" s="904"/>
      <c r="S40" s="904"/>
      <c r="T40" s="905"/>
      <c r="U40" s="866"/>
      <c r="V40" s="1118">
        <v>28</v>
      </c>
      <c r="W40" s="2009" t="s">
        <v>1783</v>
      </c>
      <c r="X40" s="1283">
        <v>45677</v>
      </c>
      <c r="Y40" s="1284">
        <v>46021</v>
      </c>
      <c r="Z40" s="859" t="s">
        <v>1758</v>
      </c>
      <c r="AA40" s="1320">
        <v>1</v>
      </c>
      <c r="AB40" s="939">
        <v>1</v>
      </c>
      <c r="AC40" s="939"/>
      <c r="AD40" s="940"/>
      <c r="AE40" s="866"/>
      <c r="AF40" s="1028"/>
      <c r="AG40" s="976"/>
      <c r="AH40" s="976"/>
      <c r="AI40" s="976"/>
      <c r="AJ40" s="930"/>
      <c r="AK40" s="1322"/>
      <c r="AL40" s="946"/>
      <c r="AM40" s="946"/>
      <c r="AN40" s="947"/>
      <c r="AO40" s="798"/>
      <c r="AP40" s="1323"/>
      <c r="AQ40" s="937"/>
      <c r="AR40" s="881"/>
      <c r="AS40" s="1620"/>
      <c r="AT40" s="1205"/>
      <c r="AU40" s="1205"/>
      <c r="AV40" s="1205"/>
      <c r="AW40" s="920"/>
      <c r="AX40" s="920"/>
      <c r="AY40" s="920"/>
      <c r="AZ40" s="920"/>
      <c r="BA40" s="920"/>
      <c r="BB40" s="920"/>
      <c r="BC40" s="920"/>
      <c r="BD40" s="920"/>
      <c r="BE40" s="921"/>
      <c r="BF40" s="921"/>
      <c r="BG40" s="920"/>
      <c r="BH40" s="920"/>
      <c r="BI40" s="920"/>
      <c r="BJ40" s="920"/>
      <c r="BK40" s="920"/>
      <c r="BL40" s="920"/>
      <c r="BM40" s="920"/>
      <c r="BN40" s="920"/>
      <c r="BO40" s="920"/>
      <c r="BP40" s="920"/>
      <c r="BQ40" s="920"/>
      <c r="BR40" s="920"/>
      <c r="BS40" s="1202"/>
      <c r="BT40" s="1202"/>
      <c r="BU40" s="1202"/>
      <c r="BV40" s="1202"/>
      <c r="BW40" s="1202"/>
      <c r="BX40" s="1202"/>
      <c r="BY40" s="1202"/>
      <c r="BZ40" s="1202"/>
      <c r="CA40" s="925"/>
      <c r="CB40" s="798"/>
      <c r="CC40" s="922"/>
      <c r="CD40" s="923"/>
      <c r="CE40" s="923"/>
      <c r="CF40" s="923"/>
      <c r="CG40" s="924"/>
      <c r="CH40" s="798"/>
      <c r="CI40" s="798"/>
      <c r="CJ40" s="798"/>
      <c r="CK40" s="798"/>
      <c r="CL40" s="798"/>
      <c r="CM40" s="798"/>
      <c r="CN40" s="798"/>
      <c r="CO40" s="798"/>
      <c r="CP40" s="798"/>
      <c r="CQ40" s="798"/>
      <c r="CR40" s="798"/>
      <c r="CS40" s="798"/>
      <c r="CT40" s="798"/>
    </row>
    <row r="41" spans="1:98" ht="14.25" customHeight="1" thickBot="1">
      <c r="A41" s="1042"/>
      <c r="B41" s="5279"/>
      <c r="C41" s="5280"/>
      <c r="D41" s="5285"/>
      <c r="E41" s="5286"/>
      <c r="F41" s="1090"/>
      <c r="G41" s="1200"/>
      <c r="H41" s="925"/>
      <c r="I41" s="931"/>
      <c r="J41" s="932"/>
      <c r="K41" s="932"/>
      <c r="L41" s="932"/>
      <c r="M41" s="925"/>
      <c r="N41" s="1025"/>
      <c r="O41" s="936"/>
      <c r="P41" s="2934"/>
      <c r="Q41" s="903"/>
      <c r="R41" s="904"/>
      <c r="S41" s="904"/>
      <c r="T41" s="905"/>
      <c r="U41" s="866"/>
      <c r="V41" s="1264">
        <v>29</v>
      </c>
      <c r="W41" s="2009" t="s">
        <v>1784</v>
      </c>
      <c r="X41" s="1283">
        <v>45677</v>
      </c>
      <c r="Y41" s="1284">
        <v>46021</v>
      </c>
      <c r="Z41" s="859" t="s">
        <v>1758</v>
      </c>
      <c r="AA41" s="1320">
        <v>1</v>
      </c>
      <c r="AB41" s="939">
        <v>1</v>
      </c>
      <c r="AC41" s="939"/>
      <c r="AD41" s="940"/>
      <c r="AE41" s="866"/>
      <c r="AF41" s="1028"/>
      <c r="AG41" s="976"/>
      <c r="AH41" s="976"/>
      <c r="AI41" s="976"/>
      <c r="AJ41" s="930"/>
      <c r="AK41" s="1322"/>
      <c r="AL41" s="946"/>
      <c r="AM41" s="946"/>
      <c r="AN41" s="947"/>
      <c r="AO41" s="798"/>
      <c r="AP41" s="1323"/>
      <c r="AQ41" s="937"/>
      <c r="AR41" s="881"/>
      <c r="AS41" s="1620"/>
      <c r="AT41" s="1205"/>
      <c r="AU41" s="1205"/>
      <c r="AV41" s="1205"/>
      <c r="AW41" s="920"/>
      <c r="AX41" s="920"/>
      <c r="AY41" s="920"/>
      <c r="AZ41" s="920"/>
      <c r="BA41" s="920"/>
      <c r="BB41" s="920"/>
      <c r="BC41" s="920"/>
      <c r="BD41" s="920"/>
      <c r="BE41" s="921"/>
      <c r="BF41" s="921"/>
      <c r="BG41" s="920"/>
      <c r="BH41" s="920"/>
      <c r="BI41" s="920"/>
      <c r="BJ41" s="920"/>
      <c r="BK41" s="920"/>
      <c r="BL41" s="920"/>
      <c r="BM41" s="920"/>
      <c r="BN41" s="920"/>
      <c r="BO41" s="920"/>
      <c r="BP41" s="920"/>
      <c r="BQ41" s="920"/>
      <c r="BR41" s="920"/>
      <c r="BS41" s="1202"/>
      <c r="BT41" s="1202"/>
      <c r="BU41" s="1202"/>
      <c r="BV41" s="1202"/>
      <c r="BW41" s="1202"/>
      <c r="BX41" s="1202"/>
      <c r="BY41" s="1202"/>
      <c r="BZ41" s="1202"/>
      <c r="CA41" s="925"/>
      <c r="CB41" s="798"/>
      <c r="CC41" s="922"/>
      <c r="CD41" s="923"/>
      <c r="CE41" s="923"/>
      <c r="CF41" s="923"/>
      <c r="CG41" s="924"/>
      <c r="CH41" s="798"/>
      <c r="CI41" s="798"/>
      <c r="CJ41" s="798"/>
      <c r="CK41" s="798"/>
      <c r="CL41" s="798"/>
      <c r="CM41" s="798"/>
      <c r="CN41" s="798"/>
      <c r="CO41" s="798"/>
      <c r="CP41" s="798"/>
      <c r="CQ41" s="798"/>
      <c r="CR41" s="798"/>
      <c r="CS41" s="798"/>
      <c r="CT41" s="798"/>
    </row>
    <row r="42" spans="1:98" ht="14.25" customHeight="1" thickBot="1">
      <c r="A42" s="1042"/>
      <c r="B42" s="5279"/>
      <c r="C42" s="5280"/>
      <c r="D42" s="5285"/>
      <c r="E42" s="5286"/>
      <c r="F42" s="1090"/>
      <c r="G42" s="1200"/>
      <c r="H42" s="925"/>
      <c r="I42" s="931"/>
      <c r="J42" s="932"/>
      <c r="K42" s="932"/>
      <c r="L42" s="932"/>
      <c r="M42" s="925"/>
      <c r="N42" s="1025"/>
      <c r="O42" s="936"/>
      <c r="P42" s="2934"/>
      <c r="Q42" s="903"/>
      <c r="R42" s="904"/>
      <c r="S42" s="904"/>
      <c r="T42" s="905"/>
      <c r="U42" s="866"/>
      <c r="V42" s="1118">
        <v>30</v>
      </c>
      <c r="W42" s="2009" t="s">
        <v>1785</v>
      </c>
      <c r="X42" s="1283">
        <v>45677</v>
      </c>
      <c r="Y42" s="1284">
        <v>46021</v>
      </c>
      <c r="Z42" s="859" t="s">
        <v>1758</v>
      </c>
      <c r="AA42" s="1320">
        <v>1</v>
      </c>
      <c r="AB42" s="939">
        <v>1</v>
      </c>
      <c r="AC42" s="939"/>
      <c r="AD42" s="940"/>
      <c r="AE42" s="866"/>
      <c r="AF42" s="1028"/>
      <c r="AG42" s="976"/>
      <c r="AH42" s="976"/>
      <c r="AI42" s="976"/>
      <c r="AJ42" s="930"/>
      <c r="AK42" s="1322"/>
      <c r="AL42" s="946"/>
      <c r="AM42" s="946"/>
      <c r="AN42" s="947"/>
      <c r="AO42" s="798"/>
      <c r="AP42" s="1323"/>
      <c r="AQ42" s="937"/>
      <c r="AR42" s="881"/>
      <c r="AS42" s="1620"/>
      <c r="AT42" s="1205"/>
      <c r="AU42" s="1205"/>
      <c r="AV42" s="1205"/>
      <c r="AW42" s="920"/>
      <c r="AX42" s="920"/>
      <c r="AY42" s="920"/>
      <c r="AZ42" s="920"/>
      <c r="BA42" s="920"/>
      <c r="BB42" s="920"/>
      <c r="BC42" s="920"/>
      <c r="BD42" s="920"/>
      <c r="BE42" s="921"/>
      <c r="BF42" s="921"/>
      <c r="BG42" s="920"/>
      <c r="BH42" s="920"/>
      <c r="BI42" s="920"/>
      <c r="BJ42" s="920"/>
      <c r="BK42" s="920"/>
      <c r="BL42" s="920"/>
      <c r="BM42" s="920"/>
      <c r="BN42" s="920"/>
      <c r="BO42" s="920"/>
      <c r="BP42" s="920"/>
      <c r="BQ42" s="920"/>
      <c r="BR42" s="920"/>
      <c r="BS42" s="1202"/>
      <c r="BT42" s="1202"/>
      <c r="BU42" s="1202"/>
      <c r="BV42" s="1202"/>
      <c r="BW42" s="1202"/>
      <c r="BX42" s="1202"/>
      <c r="BY42" s="1202"/>
      <c r="BZ42" s="1202"/>
      <c r="CA42" s="925"/>
      <c r="CB42" s="798"/>
      <c r="CC42" s="922"/>
      <c r="CD42" s="923"/>
      <c r="CE42" s="923"/>
      <c r="CF42" s="923"/>
      <c r="CG42" s="924"/>
      <c r="CH42" s="798"/>
      <c r="CI42" s="798"/>
      <c r="CJ42" s="798"/>
      <c r="CK42" s="798"/>
      <c r="CL42" s="798"/>
      <c r="CM42" s="798"/>
      <c r="CN42" s="798"/>
      <c r="CO42" s="798"/>
      <c r="CP42" s="798"/>
      <c r="CQ42" s="798"/>
      <c r="CR42" s="798"/>
      <c r="CS42" s="798"/>
      <c r="CT42" s="798"/>
    </row>
    <row r="43" spans="1:98" ht="14.25" customHeight="1" thickBot="1">
      <c r="A43" s="1042"/>
      <c r="B43" s="5279"/>
      <c r="C43" s="5280"/>
      <c r="D43" s="5285"/>
      <c r="E43" s="5286"/>
      <c r="F43" s="1090"/>
      <c r="G43" s="1200"/>
      <c r="H43" s="925"/>
      <c r="I43" s="931"/>
      <c r="J43" s="932"/>
      <c r="K43" s="932"/>
      <c r="L43" s="932"/>
      <c r="M43" s="925"/>
      <c r="N43" s="1025"/>
      <c r="O43" s="936"/>
      <c r="P43" s="2934"/>
      <c r="Q43" s="903"/>
      <c r="R43" s="904"/>
      <c r="S43" s="904"/>
      <c r="T43" s="905"/>
      <c r="U43" s="866"/>
      <c r="V43" s="1118">
        <v>31</v>
      </c>
      <c r="W43" s="2009" t="s">
        <v>1786</v>
      </c>
      <c r="X43" s="1283">
        <v>45677</v>
      </c>
      <c r="Y43" s="1284">
        <v>46021</v>
      </c>
      <c r="Z43" s="2273" t="s">
        <v>1775</v>
      </c>
      <c r="AA43" s="1320">
        <v>1</v>
      </c>
      <c r="AB43" s="939">
        <v>1</v>
      </c>
      <c r="AC43" s="939"/>
      <c r="AD43" s="940"/>
      <c r="AE43" s="866"/>
      <c r="AF43" s="1028"/>
      <c r="AG43" s="976"/>
      <c r="AH43" s="976"/>
      <c r="AI43" s="976"/>
      <c r="AJ43" s="930"/>
      <c r="AK43" s="1322"/>
      <c r="AL43" s="946"/>
      <c r="AM43" s="946"/>
      <c r="AN43" s="947"/>
      <c r="AO43" s="798"/>
      <c r="AP43" s="1323"/>
      <c r="AQ43" s="937"/>
      <c r="AR43" s="881"/>
      <c r="AS43" s="1620"/>
      <c r="AT43" s="1205"/>
      <c r="AU43" s="1205"/>
      <c r="AV43" s="1205"/>
      <c r="AW43" s="920"/>
      <c r="AX43" s="920"/>
      <c r="AY43" s="920"/>
      <c r="AZ43" s="920"/>
      <c r="BA43" s="920"/>
      <c r="BB43" s="920"/>
      <c r="BC43" s="920"/>
      <c r="BD43" s="920"/>
      <c r="BE43" s="921"/>
      <c r="BF43" s="921"/>
      <c r="BG43" s="920"/>
      <c r="BH43" s="920"/>
      <c r="BI43" s="920"/>
      <c r="BJ43" s="920"/>
      <c r="BK43" s="920"/>
      <c r="BL43" s="920"/>
      <c r="BM43" s="920"/>
      <c r="BN43" s="920"/>
      <c r="BO43" s="920"/>
      <c r="BP43" s="920"/>
      <c r="BQ43" s="920"/>
      <c r="BR43" s="920"/>
      <c r="BS43" s="1202"/>
      <c r="BT43" s="1202"/>
      <c r="BU43" s="1202"/>
      <c r="BV43" s="1202"/>
      <c r="BW43" s="1202"/>
      <c r="BX43" s="1202"/>
      <c r="BY43" s="1202"/>
      <c r="BZ43" s="1202"/>
      <c r="CA43" s="925"/>
      <c r="CB43" s="798"/>
      <c r="CC43" s="922"/>
      <c r="CD43" s="923"/>
      <c r="CE43" s="923"/>
      <c r="CF43" s="923"/>
      <c r="CG43" s="924"/>
      <c r="CH43" s="798"/>
      <c r="CI43" s="798"/>
      <c r="CJ43" s="798"/>
      <c r="CK43" s="798"/>
      <c r="CL43" s="798"/>
      <c r="CM43" s="798"/>
      <c r="CN43" s="798"/>
      <c r="CO43" s="798"/>
      <c r="CP43" s="798"/>
      <c r="CQ43" s="798"/>
      <c r="CR43" s="798"/>
      <c r="CS43" s="798"/>
      <c r="CT43" s="798"/>
    </row>
    <row r="44" spans="1:98" ht="14.25" customHeight="1" thickBot="1">
      <c r="A44" s="1042"/>
      <c r="B44" s="5279"/>
      <c r="C44" s="5280"/>
      <c r="D44" s="5285"/>
      <c r="E44" s="5286"/>
      <c r="F44" s="1090"/>
      <c r="G44" s="1200"/>
      <c r="H44" s="925"/>
      <c r="I44" s="931"/>
      <c r="J44" s="932"/>
      <c r="K44" s="932"/>
      <c r="L44" s="932"/>
      <c r="M44" s="925"/>
      <c r="N44" s="1025"/>
      <c r="O44" s="936"/>
      <c r="P44" s="2934"/>
      <c r="Q44" s="903"/>
      <c r="R44" s="904"/>
      <c r="S44" s="904"/>
      <c r="T44" s="905"/>
      <c r="U44" s="866"/>
      <c r="V44" s="1118">
        <v>32</v>
      </c>
      <c r="W44" s="2009" t="s">
        <v>1787</v>
      </c>
      <c r="X44" s="1283">
        <v>45677</v>
      </c>
      <c r="Y44" s="1284">
        <v>46021</v>
      </c>
      <c r="Z44" s="2273" t="s">
        <v>1775</v>
      </c>
      <c r="AA44" s="1320">
        <v>1</v>
      </c>
      <c r="AB44" s="939">
        <v>1</v>
      </c>
      <c r="AC44" s="939"/>
      <c r="AD44" s="940"/>
      <c r="AE44" s="866"/>
      <c r="AF44" s="1028"/>
      <c r="AG44" s="976"/>
      <c r="AH44" s="976"/>
      <c r="AI44" s="976"/>
      <c r="AJ44" s="930"/>
      <c r="AK44" s="1322"/>
      <c r="AL44" s="946"/>
      <c r="AM44" s="946"/>
      <c r="AN44" s="947"/>
      <c r="AO44" s="798"/>
      <c r="AP44" s="1323"/>
      <c r="AQ44" s="937"/>
      <c r="AR44" s="881"/>
      <c r="AS44" s="1620"/>
      <c r="AT44" s="1205"/>
      <c r="AU44" s="1205"/>
      <c r="AV44" s="1205"/>
      <c r="AW44" s="920"/>
      <c r="AX44" s="920"/>
      <c r="AY44" s="920"/>
      <c r="AZ44" s="920"/>
      <c r="BA44" s="920"/>
      <c r="BB44" s="920"/>
      <c r="BC44" s="920"/>
      <c r="BD44" s="920"/>
      <c r="BE44" s="921"/>
      <c r="BF44" s="921"/>
      <c r="BG44" s="920"/>
      <c r="BH44" s="920"/>
      <c r="BI44" s="920"/>
      <c r="BJ44" s="920"/>
      <c r="BK44" s="920"/>
      <c r="BL44" s="920"/>
      <c r="BM44" s="920"/>
      <c r="BN44" s="920"/>
      <c r="BO44" s="920"/>
      <c r="BP44" s="920"/>
      <c r="BQ44" s="920"/>
      <c r="BR44" s="920"/>
      <c r="BS44" s="1202"/>
      <c r="BT44" s="1202"/>
      <c r="BU44" s="1202"/>
      <c r="BV44" s="1202"/>
      <c r="BW44" s="1202"/>
      <c r="BX44" s="1202"/>
      <c r="BY44" s="1202"/>
      <c r="BZ44" s="1202"/>
      <c r="CA44" s="925"/>
      <c r="CB44" s="798"/>
      <c r="CC44" s="922"/>
      <c r="CD44" s="923"/>
      <c r="CE44" s="923"/>
      <c r="CF44" s="923"/>
      <c r="CG44" s="924"/>
      <c r="CH44" s="798"/>
      <c r="CI44" s="798"/>
      <c r="CJ44" s="798"/>
      <c r="CK44" s="798"/>
      <c r="CL44" s="798"/>
      <c r="CM44" s="798"/>
      <c r="CN44" s="798"/>
      <c r="CO44" s="798"/>
      <c r="CP44" s="798"/>
      <c r="CQ44" s="798"/>
      <c r="CR44" s="798"/>
      <c r="CS44" s="798"/>
      <c r="CT44" s="798"/>
    </row>
    <row r="45" spans="1:98" ht="14.25" customHeight="1" thickBot="1">
      <c r="A45" s="1042"/>
      <c r="B45" s="5279"/>
      <c r="C45" s="5280"/>
      <c r="D45" s="5285"/>
      <c r="E45" s="5286"/>
      <c r="F45" s="1090"/>
      <c r="G45" s="1200"/>
      <c r="H45" s="925"/>
      <c r="I45" s="931"/>
      <c r="J45" s="932"/>
      <c r="K45" s="932"/>
      <c r="L45" s="932"/>
      <c r="M45" s="925"/>
      <c r="N45" s="1025"/>
      <c r="O45" s="936"/>
      <c r="P45" s="2934"/>
      <c r="Q45" s="903"/>
      <c r="R45" s="904"/>
      <c r="S45" s="904"/>
      <c r="T45" s="905"/>
      <c r="U45" s="866"/>
      <c r="V45" s="1264">
        <v>33</v>
      </c>
      <c r="W45" s="2009" t="s">
        <v>1788</v>
      </c>
      <c r="X45" s="1283">
        <v>45677</v>
      </c>
      <c r="Y45" s="1284">
        <v>46021</v>
      </c>
      <c r="Z45" s="859" t="s">
        <v>1758</v>
      </c>
      <c r="AA45" s="1320">
        <v>1</v>
      </c>
      <c r="AB45" s="939">
        <v>1</v>
      </c>
      <c r="AC45" s="939"/>
      <c r="AD45" s="940"/>
      <c r="AE45" s="866"/>
      <c r="AF45" s="1028"/>
      <c r="AG45" s="976"/>
      <c r="AH45" s="976"/>
      <c r="AI45" s="976"/>
      <c r="AJ45" s="930"/>
      <c r="AK45" s="1322"/>
      <c r="AL45" s="946"/>
      <c r="AM45" s="946"/>
      <c r="AN45" s="947"/>
      <c r="AO45" s="798"/>
      <c r="AP45" s="1323"/>
      <c r="AQ45" s="937"/>
      <c r="AR45" s="881"/>
      <c r="AS45" s="1620"/>
      <c r="AT45" s="1205"/>
      <c r="AU45" s="1205"/>
      <c r="AV45" s="1205"/>
      <c r="AW45" s="920"/>
      <c r="AX45" s="920"/>
      <c r="AY45" s="920"/>
      <c r="AZ45" s="920"/>
      <c r="BA45" s="920"/>
      <c r="BB45" s="920"/>
      <c r="BC45" s="920"/>
      <c r="BD45" s="920"/>
      <c r="BE45" s="921"/>
      <c r="BF45" s="921"/>
      <c r="BG45" s="920"/>
      <c r="BH45" s="920"/>
      <c r="BI45" s="920"/>
      <c r="BJ45" s="920"/>
      <c r="BK45" s="920"/>
      <c r="BL45" s="920"/>
      <c r="BM45" s="920"/>
      <c r="BN45" s="920"/>
      <c r="BO45" s="920"/>
      <c r="BP45" s="920"/>
      <c r="BQ45" s="920"/>
      <c r="BR45" s="920"/>
      <c r="BS45" s="1202"/>
      <c r="BT45" s="1202"/>
      <c r="BU45" s="1202"/>
      <c r="BV45" s="1202"/>
      <c r="BW45" s="1202"/>
      <c r="BX45" s="1202"/>
      <c r="BY45" s="1202"/>
      <c r="BZ45" s="1202"/>
      <c r="CA45" s="925"/>
      <c r="CB45" s="798"/>
      <c r="CC45" s="922"/>
      <c r="CD45" s="923"/>
      <c r="CE45" s="923"/>
      <c r="CF45" s="923"/>
      <c r="CG45" s="924"/>
      <c r="CH45" s="798"/>
      <c r="CI45" s="798"/>
      <c r="CJ45" s="798"/>
      <c r="CK45" s="798"/>
      <c r="CL45" s="798"/>
      <c r="CM45" s="798"/>
      <c r="CN45" s="798"/>
      <c r="CO45" s="798"/>
      <c r="CP45" s="798"/>
      <c r="CQ45" s="798"/>
      <c r="CR45" s="798"/>
      <c r="CS45" s="798"/>
      <c r="CT45" s="798"/>
    </row>
    <row r="46" spans="1:98" ht="14.25" customHeight="1" thickBot="1">
      <c r="A46" s="1042"/>
      <c r="B46" s="5279"/>
      <c r="C46" s="5280"/>
      <c r="D46" s="5285"/>
      <c r="E46" s="5286"/>
      <c r="F46" s="1090"/>
      <c r="G46" s="1200"/>
      <c r="H46" s="925"/>
      <c r="I46" s="931"/>
      <c r="J46" s="932"/>
      <c r="K46" s="932"/>
      <c r="L46" s="932"/>
      <c r="M46" s="925"/>
      <c r="N46" s="1025"/>
      <c r="O46" s="936"/>
      <c r="P46" s="2934"/>
      <c r="Q46" s="903"/>
      <c r="R46" s="904"/>
      <c r="S46" s="904"/>
      <c r="T46" s="905"/>
      <c r="U46" s="866"/>
      <c r="V46" s="1118">
        <v>34</v>
      </c>
      <c r="W46" s="2009" t="s">
        <v>1789</v>
      </c>
      <c r="X46" s="1283">
        <v>45677</v>
      </c>
      <c r="Y46" s="1284">
        <v>46021</v>
      </c>
      <c r="Z46" s="859" t="s">
        <v>1775</v>
      </c>
      <c r="AA46" s="1320">
        <v>1</v>
      </c>
      <c r="AB46" s="939">
        <v>1</v>
      </c>
      <c r="AC46" s="939"/>
      <c r="AD46" s="940"/>
      <c r="AE46" s="866"/>
      <c r="AF46" s="1028"/>
      <c r="AG46" s="976"/>
      <c r="AH46" s="976"/>
      <c r="AI46" s="976"/>
      <c r="AJ46" s="930"/>
      <c r="AK46" s="1322"/>
      <c r="AL46" s="946"/>
      <c r="AM46" s="946"/>
      <c r="AN46" s="947"/>
      <c r="AO46" s="798"/>
      <c r="AP46" s="1323"/>
      <c r="AQ46" s="937"/>
      <c r="AR46" s="881"/>
      <c r="AS46" s="1620"/>
      <c r="AT46" s="1205"/>
      <c r="AU46" s="1205"/>
      <c r="AV46" s="1205"/>
      <c r="AW46" s="920"/>
      <c r="AX46" s="920"/>
      <c r="AY46" s="920"/>
      <c r="AZ46" s="920"/>
      <c r="BA46" s="920"/>
      <c r="BB46" s="920"/>
      <c r="BC46" s="920"/>
      <c r="BD46" s="920"/>
      <c r="BE46" s="921"/>
      <c r="BF46" s="921"/>
      <c r="BG46" s="920"/>
      <c r="BH46" s="920"/>
      <c r="BI46" s="920"/>
      <c r="BJ46" s="920"/>
      <c r="BK46" s="920"/>
      <c r="BL46" s="920"/>
      <c r="BM46" s="920"/>
      <c r="BN46" s="920"/>
      <c r="BO46" s="920"/>
      <c r="BP46" s="920"/>
      <c r="BQ46" s="920"/>
      <c r="BR46" s="920"/>
      <c r="BS46" s="1202"/>
      <c r="BT46" s="1202"/>
      <c r="BU46" s="1202"/>
      <c r="BV46" s="1202"/>
      <c r="BW46" s="1202"/>
      <c r="BX46" s="1202"/>
      <c r="BY46" s="1202"/>
      <c r="BZ46" s="1202"/>
      <c r="CA46" s="925"/>
      <c r="CB46" s="798"/>
      <c r="CC46" s="922"/>
      <c r="CD46" s="923"/>
      <c r="CE46" s="923"/>
      <c r="CF46" s="923"/>
      <c r="CG46" s="924"/>
      <c r="CH46" s="798"/>
      <c r="CI46" s="798"/>
      <c r="CJ46" s="798"/>
      <c r="CK46" s="798"/>
      <c r="CL46" s="798"/>
      <c r="CM46" s="798"/>
      <c r="CN46" s="798"/>
      <c r="CO46" s="798"/>
      <c r="CP46" s="798"/>
      <c r="CQ46" s="798"/>
      <c r="CR46" s="798"/>
      <c r="CS46" s="798"/>
      <c r="CT46" s="798"/>
    </row>
    <row r="47" spans="1:98" ht="14.25" customHeight="1" thickBot="1">
      <c r="A47" s="1042"/>
      <c r="B47" s="5279"/>
      <c r="C47" s="5280"/>
      <c r="D47" s="5285"/>
      <c r="E47" s="5286"/>
      <c r="F47" s="1090"/>
      <c r="G47" s="1200"/>
      <c r="H47" s="925"/>
      <c r="I47" s="931"/>
      <c r="J47" s="932"/>
      <c r="K47" s="932"/>
      <c r="L47" s="932"/>
      <c r="M47" s="925"/>
      <c r="N47" s="1025"/>
      <c r="O47" s="936"/>
      <c r="P47" s="2934"/>
      <c r="Q47" s="903"/>
      <c r="R47" s="904"/>
      <c r="S47" s="904"/>
      <c r="T47" s="905"/>
      <c r="U47" s="866"/>
      <c r="V47" s="1118">
        <v>35</v>
      </c>
      <c r="W47" s="2009" t="s">
        <v>1790</v>
      </c>
      <c r="X47" s="1283">
        <v>45677</v>
      </c>
      <c r="Y47" s="1284">
        <v>46021</v>
      </c>
      <c r="Z47" s="859" t="s">
        <v>1758</v>
      </c>
      <c r="AA47" s="1320">
        <v>1</v>
      </c>
      <c r="AB47" s="939">
        <v>1</v>
      </c>
      <c r="AC47" s="939"/>
      <c r="AD47" s="940"/>
      <c r="AE47" s="866"/>
      <c r="AF47" s="1028"/>
      <c r="AG47" s="976"/>
      <c r="AH47" s="976"/>
      <c r="AI47" s="976"/>
      <c r="AJ47" s="930"/>
      <c r="AK47" s="1322"/>
      <c r="AL47" s="946"/>
      <c r="AM47" s="946"/>
      <c r="AN47" s="947"/>
      <c r="AO47" s="798"/>
      <c r="AP47" s="1323"/>
      <c r="AQ47" s="937"/>
      <c r="AR47" s="881"/>
      <c r="AS47" s="1620"/>
      <c r="AT47" s="1205"/>
      <c r="AU47" s="1205"/>
      <c r="AV47" s="1205"/>
      <c r="AW47" s="920"/>
      <c r="AX47" s="920"/>
      <c r="AY47" s="920"/>
      <c r="AZ47" s="920"/>
      <c r="BA47" s="920"/>
      <c r="BB47" s="920"/>
      <c r="BC47" s="920"/>
      <c r="BD47" s="920"/>
      <c r="BE47" s="921"/>
      <c r="BF47" s="921"/>
      <c r="BG47" s="920"/>
      <c r="BH47" s="920"/>
      <c r="BI47" s="920"/>
      <c r="BJ47" s="920"/>
      <c r="BK47" s="920"/>
      <c r="BL47" s="920"/>
      <c r="BM47" s="920"/>
      <c r="BN47" s="920"/>
      <c r="BO47" s="920"/>
      <c r="BP47" s="920"/>
      <c r="BQ47" s="920"/>
      <c r="BR47" s="920"/>
      <c r="BS47" s="1202"/>
      <c r="BT47" s="1202"/>
      <c r="BU47" s="1202"/>
      <c r="BV47" s="1202"/>
      <c r="BW47" s="1202"/>
      <c r="BX47" s="1202"/>
      <c r="BY47" s="1202"/>
      <c r="BZ47" s="1202"/>
      <c r="CA47" s="925"/>
      <c r="CB47" s="798"/>
      <c r="CC47" s="922"/>
      <c r="CD47" s="923"/>
      <c r="CE47" s="923"/>
      <c r="CF47" s="923"/>
      <c r="CG47" s="924"/>
      <c r="CH47" s="798"/>
      <c r="CI47" s="798"/>
      <c r="CJ47" s="798"/>
      <c r="CK47" s="798"/>
      <c r="CL47" s="798"/>
      <c r="CM47" s="798"/>
      <c r="CN47" s="798"/>
      <c r="CO47" s="798"/>
      <c r="CP47" s="798"/>
      <c r="CQ47" s="798"/>
      <c r="CR47" s="798"/>
      <c r="CS47" s="798"/>
      <c r="CT47" s="798"/>
    </row>
    <row r="48" spans="1:98" ht="14.25" customHeight="1" thickBot="1">
      <c r="A48" s="1042"/>
      <c r="B48" s="5279"/>
      <c r="C48" s="5280"/>
      <c r="D48" s="5285"/>
      <c r="E48" s="5286"/>
      <c r="F48" s="1090"/>
      <c r="G48" s="1200"/>
      <c r="H48" s="925"/>
      <c r="I48" s="931"/>
      <c r="J48" s="932"/>
      <c r="K48" s="932"/>
      <c r="L48" s="932"/>
      <c r="M48" s="925"/>
      <c r="N48" s="1025"/>
      <c r="O48" s="936"/>
      <c r="P48" s="2934"/>
      <c r="Q48" s="903"/>
      <c r="R48" s="904"/>
      <c r="S48" s="904"/>
      <c r="T48" s="905"/>
      <c r="U48" s="866"/>
      <c r="V48" s="1118">
        <v>36</v>
      </c>
      <c r="W48" s="2009" t="s">
        <v>1791</v>
      </c>
      <c r="X48" s="1283">
        <v>45677</v>
      </c>
      <c r="Y48" s="1284">
        <v>46021</v>
      </c>
      <c r="Z48" s="859" t="s">
        <v>1775</v>
      </c>
      <c r="AA48" s="1320">
        <v>1</v>
      </c>
      <c r="AB48" s="939">
        <v>1</v>
      </c>
      <c r="AC48" s="939"/>
      <c r="AD48" s="940"/>
      <c r="AE48" s="866"/>
      <c r="AF48" s="1028"/>
      <c r="AG48" s="976"/>
      <c r="AH48" s="976"/>
      <c r="AI48" s="976"/>
      <c r="AJ48" s="930"/>
      <c r="AK48" s="1322"/>
      <c r="AL48" s="946"/>
      <c r="AM48" s="946"/>
      <c r="AN48" s="947"/>
      <c r="AO48" s="798"/>
      <c r="AP48" s="1323"/>
      <c r="AQ48" s="937"/>
      <c r="AR48" s="881"/>
      <c r="AS48" s="1620"/>
      <c r="AT48" s="1205"/>
      <c r="AU48" s="1205"/>
      <c r="AV48" s="1205"/>
      <c r="AW48" s="920"/>
      <c r="AX48" s="920"/>
      <c r="AY48" s="920"/>
      <c r="AZ48" s="920"/>
      <c r="BA48" s="920"/>
      <c r="BB48" s="920"/>
      <c r="BC48" s="920"/>
      <c r="BD48" s="920"/>
      <c r="BE48" s="921"/>
      <c r="BF48" s="921"/>
      <c r="BG48" s="920"/>
      <c r="BH48" s="920"/>
      <c r="BI48" s="920"/>
      <c r="BJ48" s="920"/>
      <c r="BK48" s="920"/>
      <c r="BL48" s="920"/>
      <c r="BM48" s="920"/>
      <c r="BN48" s="920"/>
      <c r="BO48" s="920"/>
      <c r="BP48" s="920"/>
      <c r="BQ48" s="920"/>
      <c r="BR48" s="920"/>
      <c r="BS48" s="1202"/>
      <c r="BT48" s="1202"/>
      <c r="BU48" s="1202"/>
      <c r="BV48" s="1202"/>
      <c r="BW48" s="1202"/>
      <c r="BX48" s="1202"/>
      <c r="BY48" s="1202"/>
      <c r="BZ48" s="1202"/>
      <c r="CA48" s="925"/>
      <c r="CB48" s="798"/>
      <c r="CC48" s="922"/>
      <c r="CD48" s="923"/>
      <c r="CE48" s="923"/>
      <c r="CF48" s="923"/>
      <c r="CG48" s="924"/>
      <c r="CH48" s="798"/>
      <c r="CI48" s="798"/>
      <c r="CJ48" s="798"/>
      <c r="CK48" s="798"/>
      <c r="CL48" s="798"/>
      <c r="CM48" s="798"/>
      <c r="CN48" s="798"/>
      <c r="CO48" s="798"/>
      <c r="CP48" s="798"/>
      <c r="CQ48" s="798"/>
      <c r="CR48" s="798"/>
      <c r="CS48" s="798"/>
      <c r="CT48" s="798"/>
    </row>
    <row r="49" spans="1:98" ht="14.25" customHeight="1" thickBot="1">
      <c r="A49" s="1042"/>
      <c r="B49" s="5279"/>
      <c r="C49" s="5280"/>
      <c r="D49" s="5285"/>
      <c r="E49" s="5286"/>
      <c r="F49" s="1090"/>
      <c r="G49" s="1200"/>
      <c r="H49" s="925"/>
      <c r="I49" s="931"/>
      <c r="J49" s="932"/>
      <c r="K49" s="932"/>
      <c r="L49" s="932"/>
      <c r="M49" s="925"/>
      <c r="N49" s="1025"/>
      <c r="O49" s="936"/>
      <c r="P49" s="2934"/>
      <c r="Q49" s="903"/>
      <c r="R49" s="904"/>
      <c r="S49" s="904"/>
      <c r="T49" s="905"/>
      <c r="U49" s="866"/>
      <c r="V49" s="1264">
        <v>37</v>
      </c>
      <c r="W49" s="2009" t="s">
        <v>1792</v>
      </c>
      <c r="X49" s="1283">
        <v>45677</v>
      </c>
      <c r="Y49" s="1284">
        <v>46021</v>
      </c>
      <c r="Z49" s="859" t="s">
        <v>1775</v>
      </c>
      <c r="AA49" s="1320">
        <v>1</v>
      </c>
      <c r="AB49" s="939">
        <v>1</v>
      </c>
      <c r="AC49" s="939"/>
      <c r="AD49" s="940"/>
      <c r="AE49" s="866"/>
      <c r="AF49" s="1028"/>
      <c r="AG49" s="976"/>
      <c r="AH49" s="976"/>
      <c r="AI49" s="976"/>
      <c r="AJ49" s="930"/>
      <c r="AK49" s="1322"/>
      <c r="AL49" s="946"/>
      <c r="AM49" s="946"/>
      <c r="AN49" s="947"/>
      <c r="AO49" s="798"/>
      <c r="AP49" s="1323"/>
      <c r="AQ49" s="937"/>
      <c r="AR49" s="881"/>
      <c r="AS49" s="1620"/>
      <c r="AT49" s="1205"/>
      <c r="AU49" s="1205"/>
      <c r="AV49" s="1205"/>
      <c r="AW49" s="920"/>
      <c r="AX49" s="920"/>
      <c r="AY49" s="920"/>
      <c r="AZ49" s="920"/>
      <c r="BA49" s="920"/>
      <c r="BB49" s="920"/>
      <c r="BC49" s="920"/>
      <c r="BD49" s="920"/>
      <c r="BE49" s="921"/>
      <c r="BF49" s="921"/>
      <c r="BG49" s="920"/>
      <c r="BH49" s="920"/>
      <c r="BI49" s="920"/>
      <c r="BJ49" s="920"/>
      <c r="BK49" s="920"/>
      <c r="BL49" s="920"/>
      <c r="BM49" s="920"/>
      <c r="BN49" s="920"/>
      <c r="BO49" s="920"/>
      <c r="BP49" s="920"/>
      <c r="BQ49" s="920"/>
      <c r="BR49" s="920"/>
      <c r="BS49" s="1202"/>
      <c r="BT49" s="1202"/>
      <c r="BU49" s="1202"/>
      <c r="BV49" s="1202"/>
      <c r="BW49" s="1202"/>
      <c r="BX49" s="1202"/>
      <c r="BY49" s="1202"/>
      <c r="BZ49" s="1202"/>
      <c r="CA49" s="925"/>
      <c r="CB49" s="798"/>
      <c r="CC49" s="922"/>
      <c r="CD49" s="923"/>
      <c r="CE49" s="923"/>
      <c r="CF49" s="923"/>
      <c r="CG49" s="924"/>
      <c r="CH49" s="798"/>
      <c r="CI49" s="798"/>
      <c r="CJ49" s="798"/>
      <c r="CK49" s="798"/>
      <c r="CL49" s="798"/>
      <c r="CM49" s="798"/>
      <c r="CN49" s="798"/>
      <c r="CO49" s="798"/>
      <c r="CP49" s="798"/>
      <c r="CQ49" s="798"/>
      <c r="CR49" s="798"/>
      <c r="CS49" s="798"/>
      <c r="CT49" s="798"/>
    </row>
    <row r="50" spans="1:98" ht="14.25" customHeight="1" thickBot="1">
      <c r="A50" s="1042"/>
      <c r="B50" s="5279"/>
      <c r="C50" s="5280"/>
      <c r="D50" s="5285"/>
      <c r="E50" s="5286"/>
      <c r="F50" s="1090"/>
      <c r="G50" s="1200"/>
      <c r="H50" s="925"/>
      <c r="I50" s="931"/>
      <c r="J50" s="932"/>
      <c r="K50" s="932"/>
      <c r="L50" s="932"/>
      <c r="M50" s="925"/>
      <c r="N50" s="1025"/>
      <c r="O50" s="936"/>
      <c r="P50" s="2934"/>
      <c r="Q50" s="903"/>
      <c r="R50" s="904"/>
      <c r="S50" s="904"/>
      <c r="T50" s="905"/>
      <c r="U50" s="866"/>
      <c r="V50" s="1118">
        <v>38</v>
      </c>
      <c r="W50" s="2009" t="s">
        <v>1793</v>
      </c>
      <c r="X50" s="1283">
        <v>45677</v>
      </c>
      <c r="Y50" s="1284">
        <v>46021</v>
      </c>
      <c r="Z50" s="859" t="s">
        <v>1775</v>
      </c>
      <c r="AA50" s="1320">
        <v>1</v>
      </c>
      <c r="AB50" s="939">
        <v>1</v>
      </c>
      <c r="AC50" s="939"/>
      <c r="AD50" s="940"/>
      <c r="AE50" s="866"/>
      <c r="AF50" s="1028"/>
      <c r="AG50" s="976"/>
      <c r="AH50" s="976"/>
      <c r="AI50" s="976"/>
      <c r="AJ50" s="930"/>
      <c r="AK50" s="1322"/>
      <c r="AL50" s="946"/>
      <c r="AM50" s="946"/>
      <c r="AN50" s="947"/>
      <c r="AO50" s="798"/>
      <c r="AP50" s="1323"/>
      <c r="AQ50" s="937"/>
      <c r="AR50" s="881"/>
      <c r="AS50" s="1620"/>
      <c r="AT50" s="1205"/>
      <c r="AU50" s="1205"/>
      <c r="AV50" s="1205"/>
      <c r="AW50" s="920"/>
      <c r="AX50" s="920"/>
      <c r="AY50" s="920"/>
      <c r="AZ50" s="920"/>
      <c r="BA50" s="920"/>
      <c r="BB50" s="920"/>
      <c r="BC50" s="920"/>
      <c r="BD50" s="920"/>
      <c r="BE50" s="921"/>
      <c r="BF50" s="921"/>
      <c r="BG50" s="920"/>
      <c r="BH50" s="920"/>
      <c r="BI50" s="920"/>
      <c r="BJ50" s="920"/>
      <c r="BK50" s="920"/>
      <c r="BL50" s="920"/>
      <c r="BM50" s="920"/>
      <c r="BN50" s="920"/>
      <c r="BO50" s="920"/>
      <c r="BP50" s="920"/>
      <c r="BQ50" s="920"/>
      <c r="BR50" s="920"/>
      <c r="BS50" s="1202"/>
      <c r="BT50" s="1202"/>
      <c r="BU50" s="1202"/>
      <c r="BV50" s="1202"/>
      <c r="BW50" s="1202"/>
      <c r="BX50" s="1202"/>
      <c r="BY50" s="1202"/>
      <c r="BZ50" s="1202"/>
      <c r="CA50" s="925"/>
      <c r="CB50" s="798"/>
      <c r="CC50" s="922"/>
      <c r="CD50" s="923"/>
      <c r="CE50" s="923"/>
      <c r="CF50" s="923"/>
      <c r="CG50" s="924"/>
      <c r="CH50" s="798"/>
      <c r="CI50" s="798"/>
      <c r="CJ50" s="798"/>
      <c r="CK50" s="798"/>
      <c r="CL50" s="798"/>
      <c r="CM50" s="798"/>
      <c r="CN50" s="798"/>
      <c r="CO50" s="798"/>
      <c r="CP50" s="798"/>
      <c r="CQ50" s="798"/>
      <c r="CR50" s="798"/>
      <c r="CS50" s="798"/>
      <c r="CT50" s="798"/>
    </row>
    <row r="51" spans="1:98" ht="14.25" customHeight="1" thickBot="1">
      <c r="A51" s="1042"/>
      <c r="B51" s="5279"/>
      <c r="C51" s="5280"/>
      <c r="D51" s="5285"/>
      <c r="E51" s="5286"/>
      <c r="F51" s="1090"/>
      <c r="G51" s="1200"/>
      <c r="H51" s="925"/>
      <c r="I51" s="931"/>
      <c r="J51" s="932"/>
      <c r="K51" s="932"/>
      <c r="L51" s="932"/>
      <c r="M51" s="925"/>
      <c r="N51" s="1025"/>
      <c r="O51" s="936"/>
      <c r="P51" s="2934"/>
      <c r="Q51" s="903"/>
      <c r="R51" s="904"/>
      <c r="S51" s="904"/>
      <c r="T51" s="905"/>
      <c r="U51" s="866"/>
      <c r="V51" s="1118">
        <v>39</v>
      </c>
      <c r="W51" s="2009" t="s">
        <v>1794</v>
      </c>
      <c r="X51" s="1283">
        <v>45677</v>
      </c>
      <c r="Y51" s="1284">
        <v>46021</v>
      </c>
      <c r="Z51" s="859" t="s">
        <v>1795</v>
      </c>
      <c r="AA51" s="1320">
        <v>1</v>
      </c>
      <c r="AB51" s="939">
        <v>1</v>
      </c>
      <c r="AC51" s="939"/>
      <c r="AD51" s="940"/>
      <c r="AE51" s="866"/>
      <c r="AF51" s="1028"/>
      <c r="AG51" s="976"/>
      <c r="AH51" s="976"/>
      <c r="AI51" s="976"/>
      <c r="AJ51" s="930"/>
      <c r="AK51" s="1322"/>
      <c r="AL51" s="946"/>
      <c r="AM51" s="946"/>
      <c r="AN51" s="947"/>
      <c r="AO51" s="798"/>
      <c r="AP51" s="1323"/>
      <c r="AQ51" s="937"/>
      <c r="AR51" s="881"/>
      <c r="AS51" s="1620"/>
      <c r="AT51" s="1205"/>
      <c r="AU51" s="1205"/>
      <c r="AV51" s="1205"/>
      <c r="AW51" s="920"/>
      <c r="AX51" s="920"/>
      <c r="AY51" s="920"/>
      <c r="AZ51" s="920"/>
      <c r="BA51" s="920"/>
      <c r="BB51" s="920"/>
      <c r="BC51" s="920"/>
      <c r="BD51" s="920"/>
      <c r="BE51" s="921"/>
      <c r="BF51" s="921"/>
      <c r="BG51" s="920"/>
      <c r="BH51" s="920"/>
      <c r="BI51" s="920"/>
      <c r="BJ51" s="920"/>
      <c r="BK51" s="920"/>
      <c r="BL51" s="920"/>
      <c r="BM51" s="920"/>
      <c r="BN51" s="920"/>
      <c r="BO51" s="920"/>
      <c r="BP51" s="920"/>
      <c r="BQ51" s="920"/>
      <c r="BR51" s="920"/>
      <c r="BS51" s="1202"/>
      <c r="BT51" s="1202"/>
      <c r="BU51" s="1202"/>
      <c r="BV51" s="1202"/>
      <c r="BW51" s="1202"/>
      <c r="BX51" s="1202"/>
      <c r="BY51" s="1202"/>
      <c r="BZ51" s="1202"/>
      <c r="CA51" s="925"/>
      <c r="CB51" s="798"/>
      <c r="CC51" s="922"/>
      <c r="CD51" s="923"/>
      <c r="CE51" s="923"/>
      <c r="CF51" s="923"/>
      <c r="CG51" s="924"/>
      <c r="CH51" s="798"/>
      <c r="CI51" s="798"/>
      <c r="CJ51" s="798"/>
      <c r="CK51" s="798"/>
      <c r="CL51" s="798"/>
      <c r="CM51" s="798"/>
      <c r="CN51" s="798"/>
      <c r="CO51" s="798"/>
      <c r="CP51" s="798"/>
      <c r="CQ51" s="798"/>
      <c r="CR51" s="798"/>
      <c r="CS51" s="798"/>
      <c r="CT51" s="798"/>
    </row>
    <row r="52" spans="1:98" ht="14.25" customHeight="1" thickBot="1">
      <c r="A52" s="1042"/>
      <c r="B52" s="5279"/>
      <c r="C52" s="5280"/>
      <c r="D52" s="5285"/>
      <c r="E52" s="5286"/>
      <c r="F52" s="1090"/>
      <c r="G52" s="1200"/>
      <c r="H52" s="925"/>
      <c r="I52" s="931"/>
      <c r="J52" s="932"/>
      <c r="K52" s="932"/>
      <c r="L52" s="932"/>
      <c r="M52" s="925"/>
      <c r="N52" s="1025"/>
      <c r="O52" s="936"/>
      <c r="P52" s="2934"/>
      <c r="Q52" s="903"/>
      <c r="R52" s="904"/>
      <c r="S52" s="904"/>
      <c r="T52" s="905"/>
      <c r="U52" s="866"/>
      <c r="V52" s="1118">
        <v>40</v>
      </c>
      <c r="W52" s="2009" t="s">
        <v>1796</v>
      </c>
      <c r="X52" s="1283">
        <v>45677</v>
      </c>
      <c r="Y52" s="1284">
        <v>46021</v>
      </c>
      <c r="Z52" s="859" t="s">
        <v>1775</v>
      </c>
      <c r="AA52" s="1320">
        <v>1</v>
      </c>
      <c r="AB52" s="939">
        <v>1</v>
      </c>
      <c r="AC52" s="939"/>
      <c r="AD52" s="940"/>
      <c r="AE52" s="866"/>
      <c r="AF52" s="1028"/>
      <c r="AG52" s="976"/>
      <c r="AH52" s="976"/>
      <c r="AI52" s="976"/>
      <c r="AJ52" s="930"/>
      <c r="AK52" s="1322"/>
      <c r="AL52" s="946"/>
      <c r="AM52" s="946"/>
      <c r="AN52" s="947"/>
      <c r="AO52" s="798"/>
      <c r="AP52" s="1323"/>
      <c r="AQ52" s="937"/>
      <c r="AR52" s="881"/>
      <c r="AS52" s="1620"/>
      <c r="AT52" s="1205"/>
      <c r="AU52" s="1205"/>
      <c r="AV52" s="1205"/>
      <c r="AW52" s="920"/>
      <c r="AX52" s="920"/>
      <c r="AY52" s="920"/>
      <c r="AZ52" s="920"/>
      <c r="BA52" s="920"/>
      <c r="BB52" s="920"/>
      <c r="BC52" s="920"/>
      <c r="BD52" s="920"/>
      <c r="BE52" s="921"/>
      <c r="BF52" s="921"/>
      <c r="BG52" s="920"/>
      <c r="BH52" s="920"/>
      <c r="BI52" s="920"/>
      <c r="BJ52" s="920"/>
      <c r="BK52" s="920"/>
      <c r="BL52" s="920"/>
      <c r="BM52" s="920"/>
      <c r="BN52" s="920"/>
      <c r="BO52" s="920"/>
      <c r="BP52" s="920"/>
      <c r="BQ52" s="920"/>
      <c r="BR52" s="920"/>
      <c r="BS52" s="1202"/>
      <c r="BT52" s="1202"/>
      <c r="BU52" s="1202"/>
      <c r="BV52" s="1202"/>
      <c r="BW52" s="1202"/>
      <c r="BX52" s="1202"/>
      <c r="BY52" s="1202"/>
      <c r="BZ52" s="1202"/>
      <c r="CA52" s="925"/>
      <c r="CB52" s="798"/>
      <c r="CC52" s="922"/>
      <c r="CD52" s="923"/>
      <c r="CE52" s="923"/>
      <c r="CF52" s="923"/>
      <c r="CG52" s="924"/>
      <c r="CH52" s="798"/>
      <c r="CI52" s="798"/>
      <c r="CJ52" s="798"/>
      <c r="CK52" s="798"/>
      <c r="CL52" s="798"/>
      <c r="CM52" s="798"/>
      <c r="CN52" s="798"/>
      <c r="CO52" s="798"/>
      <c r="CP52" s="798"/>
      <c r="CQ52" s="798"/>
      <c r="CR52" s="798"/>
      <c r="CS52" s="798"/>
      <c r="CT52" s="798"/>
    </row>
    <row r="53" spans="1:98" ht="14.25" customHeight="1" thickBot="1">
      <c r="A53" s="1042"/>
      <c r="B53" s="5279"/>
      <c r="C53" s="5280"/>
      <c r="D53" s="5285"/>
      <c r="E53" s="5286"/>
      <c r="F53" s="1090"/>
      <c r="G53" s="1200"/>
      <c r="H53" s="925"/>
      <c r="I53" s="931"/>
      <c r="J53" s="932"/>
      <c r="K53" s="932"/>
      <c r="L53" s="932"/>
      <c r="M53" s="925"/>
      <c r="N53" s="1025"/>
      <c r="O53" s="936"/>
      <c r="P53" s="2934"/>
      <c r="Q53" s="903"/>
      <c r="R53" s="904"/>
      <c r="S53" s="904"/>
      <c r="T53" s="905"/>
      <c r="U53" s="866"/>
      <c r="V53" s="1264">
        <v>41</v>
      </c>
      <c r="W53" s="2009" t="s">
        <v>1797</v>
      </c>
      <c r="X53" s="1283">
        <v>45677</v>
      </c>
      <c r="Y53" s="1284">
        <v>46021</v>
      </c>
      <c r="Z53" s="859" t="s">
        <v>1775</v>
      </c>
      <c r="AA53" s="1320">
        <v>1</v>
      </c>
      <c r="AB53" s="939">
        <v>1</v>
      </c>
      <c r="AC53" s="939"/>
      <c r="AD53" s="940"/>
      <c r="AE53" s="866"/>
      <c r="AF53" s="1028"/>
      <c r="AG53" s="976"/>
      <c r="AH53" s="976"/>
      <c r="AI53" s="976"/>
      <c r="AJ53" s="930"/>
      <c r="AK53" s="1322"/>
      <c r="AL53" s="946"/>
      <c r="AM53" s="946"/>
      <c r="AN53" s="947"/>
      <c r="AO53" s="798"/>
      <c r="AP53" s="1323"/>
      <c r="AQ53" s="937"/>
      <c r="AR53" s="881"/>
      <c r="AS53" s="1620"/>
      <c r="AT53" s="1205"/>
      <c r="AU53" s="1205"/>
      <c r="AV53" s="1205"/>
      <c r="AW53" s="920"/>
      <c r="AX53" s="920"/>
      <c r="AY53" s="920"/>
      <c r="AZ53" s="920"/>
      <c r="BA53" s="920"/>
      <c r="BB53" s="920"/>
      <c r="BC53" s="920"/>
      <c r="BD53" s="920"/>
      <c r="BE53" s="921"/>
      <c r="BF53" s="921"/>
      <c r="BG53" s="920"/>
      <c r="BH53" s="920"/>
      <c r="BI53" s="920"/>
      <c r="BJ53" s="920"/>
      <c r="BK53" s="920"/>
      <c r="BL53" s="920"/>
      <c r="BM53" s="920"/>
      <c r="BN53" s="920"/>
      <c r="BO53" s="920"/>
      <c r="BP53" s="920"/>
      <c r="BQ53" s="920"/>
      <c r="BR53" s="920"/>
      <c r="BS53" s="1202"/>
      <c r="BT53" s="1202"/>
      <c r="BU53" s="1202"/>
      <c r="BV53" s="1202"/>
      <c r="BW53" s="1202"/>
      <c r="BX53" s="1202"/>
      <c r="BY53" s="1202"/>
      <c r="BZ53" s="1202"/>
      <c r="CA53" s="925"/>
      <c r="CB53" s="798"/>
      <c r="CC53" s="922"/>
      <c r="CD53" s="923"/>
      <c r="CE53" s="923"/>
      <c r="CF53" s="923"/>
      <c r="CG53" s="924"/>
      <c r="CH53" s="798"/>
      <c r="CI53" s="798"/>
      <c r="CJ53" s="798"/>
      <c r="CK53" s="798"/>
      <c r="CL53" s="798"/>
      <c r="CM53" s="798"/>
      <c r="CN53" s="798"/>
      <c r="CO53" s="798"/>
      <c r="CP53" s="798"/>
      <c r="CQ53" s="798"/>
      <c r="CR53" s="798"/>
      <c r="CS53" s="798"/>
      <c r="CT53" s="798"/>
    </row>
    <row r="54" spans="1:98" ht="14.25" customHeight="1" thickBot="1">
      <c r="A54" s="1042"/>
      <c r="B54" s="5279"/>
      <c r="C54" s="5280"/>
      <c r="D54" s="5285"/>
      <c r="E54" s="5286"/>
      <c r="F54" s="1090"/>
      <c r="G54" s="1200"/>
      <c r="H54" s="925"/>
      <c r="I54" s="931"/>
      <c r="J54" s="932"/>
      <c r="K54" s="932"/>
      <c r="L54" s="932"/>
      <c r="M54" s="925"/>
      <c r="N54" s="1025"/>
      <c r="O54" s="936"/>
      <c r="P54" s="2934"/>
      <c r="Q54" s="903"/>
      <c r="R54" s="904"/>
      <c r="S54" s="904"/>
      <c r="T54" s="905"/>
      <c r="U54" s="866"/>
      <c r="V54" s="1118">
        <v>42</v>
      </c>
      <c r="W54" s="2009" t="s">
        <v>1798</v>
      </c>
      <c r="X54" s="1283">
        <v>45677</v>
      </c>
      <c r="Y54" s="1284">
        <v>46021</v>
      </c>
      <c r="Z54" s="859" t="s">
        <v>1777</v>
      </c>
      <c r="AA54" s="1320">
        <v>1</v>
      </c>
      <c r="AB54" s="939">
        <v>1</v>
      </c>
      <c r="AC54" s="939"/>
      <c r="AD54" s="940"/>
      <c r="AE54" s="866"/>
      <c r="AF54" s="1028"/>
      <c r="AG54" s="976"/>
      <c r="AH54" s="976"/>
      <c r="AI54" s="976"/>
      <c r="AJ54" s="930"/>
      <c r="AK54" s="1322"/>
      <c r="AL54" s="946"/>
      <c r="AM54" s="946"/>
      <c r="AN54" s="947"/>
      <c r="AO54" s="798"/>
      <c r="AP54" s="1323"/>
      <c r="AQ54" s="937"/>
      <c r="AR54" s="881"/>
      <c r="AS54" s="1620"/>
      <c r="AT54" s="1205"/>
      <c r="AU54" s="1205"/>
      <c r="AV54" s="1205"/>
      <c r="AW54" s="920"/>
      <c r="AX54" s="920"/>
      <c r="AY54" s="920"/>
      <c r="AZ54" s="920"/>
      <c r="BA54" s="920"/>
      <c r="BB54" s="920"/>
      <c r="BC54" s="920"/>
      <c r="BD54" s="920"/>
      <c r="BE54" s="921"/>
      <c r="BF54" s="921"/>
      <c r="BG54" s="920"/>
      <c r="BH54" s="920"/>
      <c r="BI54" s="920"/>
      <c r="BJ54" s="920"/>
      <c r="BK54" s="920"/>
      <c r="BL54" s="920"/>
      <c r="BM54" s="920"/>
      <c r="BN54" s="920"/>
      <c r="BO54" s="920"/>
      <c r="BP54" s="920"/>
      <c r="BQ54" s="920"/>
      <c r="BR54" s="920"/>
      <c r="BS54" s="1202"/>
      <c r="BT54" s="1202"/>
      <c r="BU54" s="1202"/>
      <c r="BV54" s="1202"/>
      <c r="BW54" s="1202"/>
      <c r="BX54" s="1202"/>
      <c r="BY54" s="1202"/>
      <c r="BZ54" s="1202"/>
      <c r="CA54" s="925"/>
      <c r="CB54" s="798"/>
      <c r="CC54" s="922"/>
      <c r="CD54" s="923"/>
      <c r="CE54" s="923"/>
      <c r="CF54" s="923"/>
      <c r="CG54" s="924"/>
      <c r="CH54" s="798"/>
      <c r="CI54" s="798"/>
      <c r="CJ54" s="798"/>
      <c r="CK54" s="798"/>
      <c r="CL54" s="798"/>
      <c r="CM54" s="798"/>
      <c r="CN54" s="798"/>
      <c r="CO54" s="798"/>
      <c r="CP54" s="798"/>
      <c r="CQ54" s="798"/>
      <c r="CR54" s="798"/>
      <c r="CS54" s="798"/>
      <c r="CT54" s="798"/>
    </row>
    <row r="55" spans="1:98" ht="14.25" customHeight="1" thickBot="1">
      <c r="A55" s="1042"/>
      <c r="B55" s="5279"/>
      <c r="C55" s="5280"/>
      <c r="D55" s="5285"/>
      <c r="E55" s="5286"/>
      <c r="F55" s="1090"/>
      <c r="G55" s="1200"/>
      <c r="H55" s="925"/>
      <c r="I55" s="931"/>
      <c r="J55" s="932"/>
      <c r="K55" s="932"/>
      <c r="L55" s="932"/>
      <c r="M55" s="925"/>
      <c r="N55" s="1025"/>
      <c r="O55" s="936"/>
      <c r="P55" s="2934"/>
      <c r="Q55" s="903"/>
      <c r="R55" s="904"/>
      <c r="S55" s="904"/>
      <c r="T55" s="905"/>
      <c r="U55" s="866"/>
      <c r="V55" s="1118">
        <v>43</v>
      </c>
      <c r="W55" s="2009" t="s">
        <v>1799</v>
      </c>
      <c r="X55" s="1283">
        <v>45677</v>
      </c>
      <c r="Y55" s="1284">
        <v>46021</v>
      </c>
      <c r="Z55" s="859" t="s">
        <v>1795</v>
      </c>
      <c r="AA55" s="1320">
        <v>1</v>
      </c>
      <c r="AB55" s="939">
        <v>1</v>
      </c>
      <c r="AC55" s="939"/>
      <c r="AD55" s="940"/>
      <c r="AE55" s="866"/>
      <c r="AF55" s="1028"/>
      <c r="AG55" s="976"/>
      <c r="AH55" s="976"/>
      <c r="AI55" s="976"/>
      <c r="AJ55" s="930"/>
      <c r="AK55" s="1322"/>
      <c r="AL55" s="946"/>
      <c r="AM55" s="946"/>
      <c r="AN55" s="947"/>
      <c r="AO55" s="798"/>
      <c r="AP55" s="1323"/>
      <c r="AQ55" s="937"/>
      <c r="AR55" s="881"/>
      <c r="AS55" s="1620"/>
      <c r="AT55" s="1205"/>
      <c r="AU55" s="1205"/>
      <c r="AV55" s="1205"/>
      <c r="AW55" s="920"/>
      <c r="AX55" s="920"/>
      <c r="AY55" s="920"/>
      <c r="AZ55" s="920"/>
      <c r="BA55" s="920"/>
      <c r="BB55" s="920"/>
      <c r="BC55" s="920"/>
      <c r="BD55" s="920"/>
      <c r="BE55" s="921"/>
      <c r="BF55" s="921"/>
      <c r="BG55" s="920"/>
      <c r="BH55" s="920"/>
      <c r="BI55" s="920"/>
      <c r="BJ55" s="920"/>
      <c r="BK55" s="920"/>
      <c r="BL55" s="920"/>
      <c r="BM55" s="920"/>
      <c r="BN55" s="920"/>
      <c r="BO55" s="920"/>
      <c r="BP55" s="920"/>
      <c r="BQ55" s="920"/>
      <c r="BR55" s="920"/>
      <c r="BS55" s="1202"/>
      <c r="BT55" s="1202"/>
      <c r="BU55" s="1202"/>
      <c r="BV55" s="1202"/>
      <c r="BW55" s="1202"/>
      <c r="BX55" s="1202"/>
      <c r="BY55" s="1202"/>
      <c r="BZ55" s="1202"/>
      <c r="CA55" s="925"/>
      <c r="CB55" s="798"/>
      <c r="CC55" s="922"/>
      <c r="CD55" s="923"/>
      <c r="CE55" s="923"/>
      <c r="CF55" s="923"/>
      <c r="CG55" s="924"/>
      <c r="CH55" s="798"/>
      <c r="CI55" s="798"/>
      <c r="CJ55" s="798"/>
      <c r="CK55" s="798"/>
      <c r="CL55" s="798"/>
      <c r="CM55" s="798"/>
      <c r="CN55" s="798"/>
      <c r="CO55" s="798"/>
      <c r="CP55" s="798"/>
      <c r="CQ55" s="798"/>
      <c r="CR55" s="798"/>
      <c r="CS55" s="798"/>
      <c r="CT55" s="798"/>
    </row>
    <row r="56" spans="1:98" ht="14.25" customHeight="1" thickBot="1">
      <c r="A56" s="1042"/>
      <c r="B56" s="5279"/>
      <c r="C56" s="5280"/>
      <c r="D56" s="5285"/>
      <c r="E56" s="5286"/>
      <c r="F56" s="1090"/>
      <c r="G56" s="1200"/>
      <c r="H56" s="925"/>
      <c r="I56" s="931"/>
      <c r="J56" s="932"/>
      <c r="K56" s="932"/>
      <c r="L56" s="932"/>
      <c r="M56" s="925"/>
      <c r="N56" s="1025"/>
      <c r="O56" s="936"/>
      <c r="P56" s="2934"/>
      <c r="Q56" s="903"/>
      <c r="R56" s="904"/>
      <c r="S56" s="904"/>
      <c r="T56" s="905"/>
      <c r="U56" s="866"/>
      <c r="V56" s="1118">
        <v>44</v>
      </c>
      <c r="W56" s="2009" t="s">
        <v>1800</v>
      </c>
      <c r="X56" s="1283">
        <v>45677</v>
      </c>
      <c r="Y56" s="1284">
        <v>46021</v>
      </c>
      <c r="Z56" s="859" t="s">
        <v>1795</v>
      </c>
      <c r="AA56" s="1320">
        <v>1</v>
      </c>
      <c r="AB56" s="939">
        <v>1</v>
      </c>
      <c r="AC56" s="939"/>
      <c r="AD56" s="940"/>
      <c r="AE56" s="866"/>
      <c r="AF56" s="1028"/>
      <c r="AG56" s="976"/>
      <c r="AH56" s="976"/>
      <c r="AI56" s="976"/>
      <c r="AJ56" s="930"/>
      <c r="AK56" s="1322"/>
      <c r="AL56" s="946"/>
      <c r="AM56" s="946"/>
      <c r="AN56" s="947"/>
      <c r="AO56" s="798"/>
      <c r="AP56" s="1323"/>
      <c r="AQ56" s="937"/>
      <c r="AR56" s="881"/>
      <c r="AS56" s="1620"/>
      <c r="AT56" s="1205"/>
      <c r="AU56" s="1205"/>
      <c r="AV56" s="1205"/>
      <c r="AW56" s="920"/>
      <c r="AX56" s="920"/>
      <c r="AY56" s="920"/>
      <c r="AZ56" s="920"/>
      <c r="BA56" s="920"/>
      <c r="BB56" s="920"/>
      <c r="BC56" s="920"/>
      <c r="BD56" s="920"/>
      <c r="BE56" s="921"/>
      <c r="BF56" s="921"/>
      <c r="BG56" s="920"/>
      <c r="BH56" s="920"/>
      <c r="BI56" s="920"/>
      <c r="BJ56" s="920"/>
      <c r="BK56" s="920"/>
      <c r="BL56" s="920"/>
      <c r="BM56" s="920"/>
      <c r="BN56" s="920"/>
      <c r="BO56" s="920"/>
      <c r="BP56" s="920"/>
      <c r="BQ56" s="920"/>
      <c r="BR56" s="920"/>
      <c r="BS56" s="1202"/>
      <c r="BT56" s="1202"/>
      <c r="BU56" s="1202"/>
      <c r="BV56" s="1202"/>
      <c r="BW56" s="1202"/>
      <c r="BX56" s="1202"/>
      <c r="BY56" s="1202"/>
      <c r="BZ56" s="1202"/>
      <c r="CA56" s="925"/>
      <c r="CB56" s="798"/>
      <c r="CC56" s="922"/>
      <c r="CD56" s="923"/>
      <c r="CE56" s="923"/>
      <c r="CF56" s="923"/>
      <c r="CG56" s="924"/>
      <c r="CH56" s="798"/>
      <c r="CI56" s="798"/>
      <c r="CJ56" s="798"/>
      <c r="CK56" s="798"/>
      <c r="CL56" s="798"/>
      <c r="CM56" s="798"/>
      <c r="CN56" s="798"/>
      <c r="CO56" s="798"/>
      <c r="CP56" s="798"/>
      <c r="CQ56" s="798"/>
      <c r="CR56" s="798"/>
      <c r="CS56" s="798"/>
      <c r="CT56" s="798"/>
    </row>
    <row r="57" spans="1:98" ht="14.25" customHeight="1" thickBot="1">
      <c r="A57" s="1042"/>
      <c r="B57" s="5279"/>
      <c r="C57" s="5280"/>
      <c r="D57" s="5285"/>
      <c r="E57" s="5286"/>
      <c r="F57" s="1090"/>
      <c r="G57" s="1200"/>
      <c r="H57" s="925"/>
      <c r="I57" s="931"/>
      <c r="J57" s="932"/>
      <c r="K57" s="932"/>
      <c r="L57" s="932"/>
      <c r="M57" s="925"/>
      <c r="N57" s="1025"/>
      <c r="O57" s="936"/>
      <c r="P57" s="2934"/>
      <c r="Q57" s="903"/>
      <c r="R57" s="904"/>
      <c r="S57" s="904"/>
      <c r="T57" s="905"/>
      <c r="U57" s="866"/>
      <c r="V57" s="1264">
        <v>45</v>
      </c>
      <c r="W57" s="2009" t="s">
        <v>1801</v>
      </c>
      <c r="X57" s="1283">
        <v>45677</v>
      </c>
      <c r="Y57" s="1284">
        <v>46021</v>
      </c>
      <c r="Z57" s="859" t="s">
        <v>1777</v>
      </c>
      <c r="AA57" s="1320">
        <v>1</v>
      </c>
      <c r="AB57" s="939">
        <v>1</v>
      </c>
      <c r="AC57" s="939"/>
      <c r="AD57" s="940"/>
      <c r="AE57" s="866"/>
      <c r="AF57" s="1028"/>
      <c r="AG57" s="976"/>
      <c r="AH57" s="976"/>
      <c r="AI57" s="976"/>
      <c r="AJ57" s="930"/>
      <c r="AK57" s="1322"/>
      <c r="AL57" s="946"/>
      <c r="AM57" s="946"/>
      <c r="AN57" s="947"/>
      <c r="AO57" s="798"/>
      <c r="AP57" s="1323"/>
      <c r="AQ57" s="937"/>
      <c r="AR57" s="881"/>
      <c r="AS57" s="1620"/>
      <c r="AT57" s="1205"/>
      <c r="AU57" s="1205"/>
      <c r="AV57" s="1205"/>
      <c r="AW57" s="920"/>
      <c r="AX57" s="920"/>
      <c r="AY57" s="920"/>
      <c r="AZ57" s="920"/>
      <c r="BA57" s="920"/>
      <c r="BB57" s="920"/>
      <c r="BC57" s="920"/>
      <c r="BD57" s="920"/>
      <c r="BE57" s="921"/>
      <c r="BF57" s="921"/>
      <c r="BG57" s="920"/>
      <c r="BH57" s="920"/>
      <c r="BI57" s="920"/>
      <c r="BJ57" s="920"/>
      <c r="BK57" s="920"/>
      <c r="BL57" s="920"/>
      <c r="BM57" s="920"/>
      <c r="BN57" s="920"/>
      <c r="BO57" s="920"/>
      <c r="BP57" s="920"/>
      <c r="BQ57" s="920"/>
      <c r="BR57" s="920"/>
      <c r="BS57" s="1202"/>
      <c r="BT57" s="1202"/>
      <c r="BU57" s="1202"/>
      <c r="BV57" s="1202"/>
      <c r="BW57" s="1202"/>
      <c r="BX57" s="1202"/>
      <c r="BY57" s="1202"/>
      <c r="BZ57" s="1202"/>
      <c r="CA57" s="925"/>
      <c r="CB57" s="798"/>
      <c r="CC57" s="922"/>
      <c r="CD57" s="923"/>
      <c r="CE57" s="923"/>
      <c r="CF57" s="923"/>
      <c r="CG57" s="924"/>
      <c r="CH57" s="798"/>
      <c r="CI57" s="798"/>
      <c r="CJ57" s="798"/>
      <c r="CK57" s="798"/>
      <c r="CL57" s="798"/>
      <c r="CM57" s="798"/>
      <c r="CN57" s="798"/>
      <c r="CO57" s="798"/>
      <c r="CP57" s="798"/>
      <c r="CQ57" s="798"/>
      <c r="CR57" s="798"/>
      <c r="CS57" s="798"/>
      <c r="CT57" s="798"/>
    </row>
    <row r="58" spans="1:98" ht="14.25" customHeight="1" thickBot="1">
      <c r="A58" s="1042"/>
      <c r="B58" s="5279"/>
      <c r="C58" s="5280"/>
      <c r="D58" s="5285"/>
      <c r="E58" s="5286"/>
      <c r="F58" s="1090"/>
      <c r="G58" s="1200"/>
      <c r="H58" s="925"/>
      <c r="I58" s="931"/>
      <c r="J58" s="932"/>
      <c r="K58" s="932"/>
      <c r="L58" s="932"/>
      <c r="M58" s="925"/>
      <c r="N58" s="1025"/>
      <c r="O58" s="936"/>
      <c r="P58" s="2934"/>
      <c r="Q58" s="903"/>
      <c r="R58" s="904"/>
      <c r="S58" s="904"/>
      <c r="T58" s="905"/>
      <c r="U58" s="866"/>
      <c r="V58" s="1118">
        <v>46</v>
      </c>
      <c r="W58" s="2009" t="s">
        <v>1802</v>
      </c>
      <c r="X58" s="1283">
        <v>45677</v>
      </c>
      <c r="Y58" s="1284">
        <v>46021</v>
      </c>
      <c r="Z58" s="859" t="s">
        <v>1775</v>
      </c>
      <c r="AA58" s="1320">
        <v>1</v>
      </c>
      <c r="AB58" s="939">
        <v>1</v>
      </c>
      <c r="AC58" s="939"/>
      <c r="AD58" s="940"/>
      <c r="AE58" s="866"/>
      <c r="AF58" s="1028"/>
      <c r="AG58" s="976"/>
      <c r="AH58" s="976"/>
      <c r="AI58" s="976"/>
      <c r="AJ58" s="930"/>
      <c r="AK58" s="1322"/>
      <c r="AL58" s="946"/>
      <c r="AM58" s="946"/>
      <c r="AN58" s="947"/>
      <c r="AO58" s="798"/>
      <c r="AP58" s="1323"/>
      <c r="AQ58" s="937"/>
      <c r="AR58" s="881"/>
      <c r="AS58" s="1620"/>
      <c r="AT58" s="1205"/>
      <c r="AU58" s="1205"/>
      <c r="AV58" s="1205"/>
      <c r="AW58" s="920"/>
      <c r="AX58" s="920"/>
      <c r="AY58" s="920"/>
      <c r="AZ58" s="920"/>
      <c r="BA58" s="920"/>
      <c r="BB58" s="920"/>
      <c r="BC58" s="920"/>
      <c r="BD58" s="920"/>
      <c r="BE58" s="921"/>
      <c r="BF58" s="921"/>
      <c r="BG58" s="920"/>
      <c r="BH58" s="920"/>
      <c r="BI58" s="920"/>
      <c r="BJ58" s="920"/>
      <c r="BK58" s="920"/>
      <c r="BL58" s="920"/>
      <c r="BM58" s="920"/>
      <c r="BN58" s="920"/>
      <c r="BO58" s="920"/>
      <c r="BP58" s="920"/>
      <c r="BQ58" s="920"/>
      <c r="BR58" s="920"/>
      <c r="BS58" s="1202"/>
      <c r="BT58" s="1202"/>
      <c r="BU58" s="1202"/>
      <c r="BV58" s="1202"/>
      <c r="BW58" s="1202"/>
      <c r="BX58" s="1202"/>
      <c r="BY58" s="1202"/>
      <c r="BZ58" s="1202"/>
      <c r="CA58" s="925"/>
      <c r="CB58" s="798"/>
      <c r="CC58" s="922"/>
      <c r="CD58" s="923"/>
      <c r="CE58" s="923"/>
      <c r="CF58" s="923"/>
      <c r="CG58" s="924"/>
      <c r="CH58" s="798"/>
      <c r="CI58" s="798"/>
      <c r="CJ58" s="798"/>
      <c r="CK58" s="798"/>
      <c r="CL58" s="798"/>
      <c r="CM58" s="798"/>
      <c r="CN58" s="798"/>
      <c r="CO58" s="798"/>
      <c r="CP58" s="798"/>
      <c r="CQ58" s="798"/>
      <c r="CR58" s="798"/>
      <c r="CS58" s="798"/>
      <c r="CT58" s="798"/>
    </row>
    <row r="59" spans="1:98" ht="14.25" customHeight="1" thickBot="1">
      <c r="A59" s="1042"/>
      <c r="B59" s="5279"/>
      <c r="C59" s="5280"/>
      <c r="D59" s="5285"/>
      <c r="E59" s="5286"/>
      <c r="F59" s="1090"/>
      <c r="G59" s="1200"/>
      <c r="H59" s="925"/>
      <c r="I59" s="931"/>
      <c r="J59" s="932"/>
      <c r="K59" s="932"/>
      <c r="L59" s="932"/>
      <c r="M59" s="925"/>
      <c r="N59" s="1025"/>
      <c r="O59" s="936"/>
      <c r="P59" s="2934"/>
      <c r="Q59" s="903"/>
      <c r="R59" s="904"/>
      <c r="S59" s="904"/>
      <c r="T59" s="905"/>
      <c r="U59" s="866"/>
      <c r="V59" s="1118">
        <v>47</v>
      </c>
      <c r="W59" s="2009" t="s">
        <v>1803</v>
      </c>
      <c r="X59" s="1283">
        <v>45677</v>
      </c>
      <c r="Y59" s="1284">
        <v>46021</v>
      </c>
      <c r="Z59" s="859" t="s">
        <v>1795</v>
      </c>
      <c r="AA59" s="1320">
        <v>1</v>
      </c>
      <c r="AB59" s="939">
        <v>1</v>
      </c>
      <c r="AC59" s="939"/>
      <c r="AD59" s="940"/>
      <c r="AE59" s="866"/>
      <c r="AF59" s="1028"/>
      <c r="AG59" s="976"/>
      <c r="AH59" s="976"/>
      <c r="AI59" s="976"/>
      <c r="AJ59" s="930"/>
      <c r="AK59" s="1322"/>
      <c r="AL59" s="946"/>
      <c r="AM59" s="946"/>
      <c r="AN59" s="947"/>
      <c r="AO59" s="798"/>
      <c r="AP59" s="1323"/>
      <c r="AQ59" s="937"/>
      <c r="AR59" s="881"/>
      <c r="AS59" s="1620"/>
      <c r="AT59" s="1205"/>
      <c r="AU59" s="1205"/>
      <c r="AV59" s="1205"/>
      <c r="AW59" s="920"/>
      <c r="AX59" s="920"/>
      <c r="AY59" s="920"/>
      <c r="AZ59" s="920"/>
      <c r="BA59" s="920"/>
      <c r="BB59" s="920"/>
      <c r="BC59" s="920"/>
      <c r="BD59" s="920"/>
      <c r="BE59" s="921"/>
      <c r="BF59" s="921"/>
      <c r="BG59" s="920"/>
      <c r="BH59" s="920"/>
      <c r="BI59" s="920"/>
      <c r="BJ59" s="920"/>
      <c r="BK59" s="920"/>
      <c r="BL59" s="920"/>
      <c r="BM59" s="920"/>
      <c r="BN59" s="920"/>
      <c r="BO59" s="920"/>
      <c r="BP59" s="920"/>
      <c r="BQ59" s="920"/>
      <c r="BR59" s="920"/>
      <c r="BS59" s="1202"/>
      <c r="BT59" s="1202"/>
      <c r="BU59" s="1202"/>
      <c r="BV59" s="1202"/>
      <c r="BW59" s="1202"/>
      <c r="BX59" s="1202"/>
      <c r="BY59" s="1202"/>
      <c r="BZ59" s="1202"/>
      <c r="CA59" s="925"/>
      <c r="CB59" s="798"/>
      <c r="CC59" s="922"/>
      <c r="CD59" s="923"/>
      <c r="CE59" s="923"/>
      <c r="CF59" s="923"/>
      <c r="CG59" s="924"/>
      <c r="CH59" s="798"/>
      <c r="CI59" s="798"/>
      <c r="CJ59" s="798"/>
      <c r="CK59" s="798"/>
      <c r="CL59" s="798"/>
      <c r="CM59" s="798"/>
      <c r="CN59" s="798"/>
      <c r="CO59" s="798"/>
      <c r="CP59" s="798"/>
      <c r="CQ59" s="798"/>
      <c r="CR59" s="798"/>
      <c r="CS59" s="798"/>
      <c r="CT59" s="798"/>
    </row>
    <row r="60" spans="1:98" ht="14.25" customHeight="1" thickBot="1">
      <c r="A60" s="1042"/>
      <c r="B60" s="5279"/>
      <c r="C60" s="5280"/>
      <c r="D60" s="5285"/>
      <c r="E60" s="5286"/>
      <c r="F60" s="1090"/>
      <c r="G60" s="1200"/>
      <c r="H60" s="925"/>
      <c r="I60" s="931"/>
      <c r="J60" s="932"/>
      <c r="K60" s="932"/>
      <c r="L60" s="932"/>
      <c r="M60" s="925"/>
      <c r="N60" s="1025"/>
      <c r="O60" s="936"/>
      <c r="P60" s="2934"/>
      <c r="Q60" s="903"/>
      <c r="R60" s="904"/>
      <c r="S60" s="904"/>
      <c r="T60" s="905"/>
      <c r="U60" s="866"/>
      <c r="V60" s="1118">
        <v>48</v>
      </c>
      <c r="W60" s="2009" t="s">
        <v>1804</v>
      </c>
      <c r="X60" s="1283">
        <v>45677</v>
      </c>
      <c r="Y60" s="1284">
        <v>46021</v>
      </c>
      <c r="Z60" s="859" t="s">
        <v>1775</v>
      </c>
      <c r="AA60" s="1320">
        <v>1</v>
      </c>
      <c r="AB60" s="939">
        <v>1</v>
      </c>
      <c r="AC60" s="939"/>
      <c r="AD60" s="940"/>
      <c r="AE60" s="866"/>
      <c r="AF60" s="1028"/>
      <c r="AG60" s="976"/>
      <c r="AH60" s="976"/>
      <c r="AI60" s="976"/>
      <c r="AJ60" s="930"/>
      <c r="AK60" s="1322"/>
      <c r="AL60" s="946"/>
      <c r="AM60" s="946"/>
      <c r="AN60" s="947"/>
      <c r="AO60" s="798"/>
      <c r="AP60" s="1323"/>
      <c r="AQ60" s="937"/>
      <c r="AR60" s="881"/>
      <c r="AS60" s="1620"/>
      <c r="AT60" s="1205"/>
      <c r="AU60" s="1205"/>
      <c r="AV60" s="1205"/>
      <c r="AW60" s="920"/>
      <c r="AX60" s="920"/>
      <c r="AY60" s="920"/>
      <c r="AZ60" s="920"/>
      <c r="BA60" s="920"/>
      <c r="BB60" s="920"/>
      <c r="BC60" s="920"/>
      <c r="BD60" s="920"/>
      <c r="BE60" s="921"/>
      <c r="BF60" s="921"/>
      <c r="BG60" s="920"/>
      <c r="BH60" s="920"/>
      <c r="BI60" s="920"/>
      <c r="BJ60" s="920"/>
      <c r="BK60" s="920"/>
      <c r="BL60" s="920"/>
      <c r="BM60" s="920"/>
      <c r="BN60" s="920"/>
      <c r="BO60" s="920"/>
      <c r="BP60" s="920"/>
      <c r="BQ60" s="920"/>
      <c r="BR60" s="920"/>
      <c r="BS60" s="1202"/>
      <c r="BT60" s="1202"/>
      <c r="BU60" s="1202"/>
      <c r="BV60" s="1202"/>
      <c r="BW60" s="1202"/>
      <c r="BX60" s="1202"/>
      <c r="BY60" s="1202"/>
      <c r="BZ60" s="1202"/>
      <c r="CA60" s="925"/>
      <c r="CB60" s="798"/>
      <c r="CC60" s="922"/>
      <c r="CD60" s="923"/>
      <c r="CE60" s="923"/>
      <c r="CF60" s="923"/>
      <c r="CG60" s="924"/>
      <c r="CH60" s="798"/>
      <c r="CI60" s="798"/>
      <c r="CJ60" s="798"/>
      <c r="CK60" s="798"/>
      <c r="CL60" s="798"/>
      <c r="CM60" s="798"/>
      <c r="CN60" s="798"/>
      <c r="CO60" s="798"/>
      <c r="CP60" s="798"/>
      <c r="CQ60" s="798"/>
      <c r="CR60" s="798"/>
      <c r="CS60" s="798"/>
      <c r="CT60" s="798"/>
    </row>
    <row r="61" spans="1:98" ht="14.25" customHeight="1" thickBot="1">
      <c r="A61" s="1057"/>
      <c r="B61" s="5281"/>
      <c r="C61" s="5282"/>
      <c r="D61" s="5287"/>
      <c r="E61" s="5288"/>
      <c r="F61" s="1090"/>
      <c r="G61" s="1200"/>
      <c r="H61" s="1062"/>
      <c r="I61" s="1063"/>
      <c r="J61" s="986"/>
      <c r="K61" s="986"/>
      <c r="L61" s="986"/>
      <c r="M61" s="1062"/>
      <c r="N61" s="1064"/>
      <c r="O61" s="987"/>
      <c r="P61" s="1204"/>
      <c r="Q61" s="1065"/>
      <c r="R61" s="1066"/>
      <c r="S61" s="1066"/>
      <c r="T61" s="1067"/>
      <c r="U61" s="866"/>
      <c r="V61" s="1264">
        <v>49</v>
      </c>
      <c r="W61" s="2935" t="s">
        <v>1805</v>
      </c>
      <c r="X61" s="1283">
        <v>45677</v>
      </c>
      <c r="Y61" s="1284">
        <v>46021</v>
      </c>
      <c r="Z61" s="859" t="s">
        <v>1775</v>
      </c>
      <c r="AA61" s="1070">
        <v>1</v>
      </c>
      <c r="AB61" s="989">
        <v>1</v>
      </c>
      <c r="AC61" s="989"/>
      <c r="AD61" s="990"/>
      <c r="AE61" s="866"/>
      <c r="AF61" s="1052"/>
      <c r="AG61" s="1687"/>
      <c r="AH61" s="1687"/>
      <c r="AI61" s="976"/>
      <c r="AJ61" s="930"/>
      <c r="AK61" s="1073"/>
      <c r="AL61" s="994"/>
      <c r="AM61" s="994"/>
      <c r="AN61" s="1074"/>
      <c r="AO61" s="798"/>
      <c r="AP61" s="1075"/>
      <c r="AQ61" s="985"/>
      <c r="AR61" s="881"/>
      <c r="AS61" s="1076" t="e">
        <f t="shared" si="0"/>
        <v>#DIV/0!</v>
      </c>
      <c r="AT61" s="1205" t="e">
        <f t="shared" si="1"/>
        <v>#DIV/0!</v>
      </c>
      <c r="AU61" s="1205" t="e">
        <f t="shared" si="2"/>
        <v>#DIV/0!</v>
      </c>
      <c r="AV61" s="1205" t="e">
        <f t="shared" si="3"/>
        <v>#DIV/0!</v>
      </c>
      <c r="AW61" s="920">
        <f t="shared" ref="AW61:AW70" si="24">+AA61/COUNTIF(W22,"*")</f>
        <v>1</v>
      </c>
      <c r="AX61" s="920">
        <f t="shared" ref="AX61:AX70" si="25">+AB61/COUNTIF(W22,"*")</f>
        <v>1</v>
      </c>
      <c r="AY61" s="920">
        <f t="shared" ref="AY61:AY70" si="26">+AC61/COUNTIF(W22,"*")</f>
        <v>0</v>
      </c>
      <c r="AZ61" s="920" t="e">
        <f t="shared" si="7"/>
        <v>#DIV/0!</v>
      </c>
      <c r="BA61" s="920" t="e">
        <f t="shared" si="8"/>
        <v>#DIV/0!</v>
      </c>
      <c r="BB61" s="920" t="e">
        <f t="shared" si="9"/>
        <v>#DIV/0!</v>
      </c>
      <c r="BC61" s="920" t="e">
        <f t="shared" si="10"/>
        <v>#DIV/0!</v>
      </c>
      <c r="BD61" s="920" t="e">
        <f t="shared" si="11"/>
        <v>#DIV/0!</v>
      </c>
      <c r="BE61" s="921">
        <v>0.2</v>
      </c>
      <c r="BF61" s="921">
        <v>0.8</v>
      </c>
      <c r="BG61" s="920">
        <f t="shared" si="12"/>
        <v>0.2</v>
      </c>
      <c r="BH61" s="920">
        <f t="shared" si="13"/>
        <v>0.2</v>
      </c>
      <c r="BI61" s="920">
        <f t="shared" si="14"/>
        <v>0</v>
      </c>
      <c r="BJ61" s="920" t="e">
        <f t="shared" ref="BJ61:BK70" si="27">+AZ61*BE61</f>
        <v>#DIV/0!</v>
      </c>
      <c r="BK61" s="920" t="e">
        <f t="shared" si="27"/>
        <v>#DIV/0!</v>
      </c>
      <c r="BL61" s="920" t="e">
        <f t="shared" si="16"/>
        <v>#DIV/0!</v>
      </c>
      <c r="BM61" s="920" t="e">
        <f t="shared" si="17"/>
        <v>#DIV/0!</v>
      </c>
      <c r="BN61" s="920" t="e">
        <f t="shared" si="18"/>
        <v>#DIV/0!</v>
      </c>
      <c r="BO61" s="920" t="e">
        <f t="shared" ref="BO61:BR70" si="28">+BG61+BK61</f>
        <v>#DIV/0!</v>
      </c>
      <c r="BP61" s="920" t="e">
        <f t="shared" si="28"/>
        <v>#DIV/0!</v>
      </c>
      <c r="BQ61" s="920" t="e">
        <f t="shared" si="28"/>
        <v>#DIV/0!</v>
      </c>
      <c r="BR61" s="920" t="e">
        <f t="shared" si="28"/>
        <v>#DIV/0!</v>
      </c>
      <c r="BS61" s="1026"/>
      <c r="BT61" s="1026"/>
      <c r="BU61" s="1026"/>
      <c r="BV61" s="1026"/>
      <c r="BW61" s="1206"/>
      <c r="BX61" s="1206"/>
      <c r="BY61" s="1206"/>
      <c r="BZ61" s="1206"/>
      <c r="CA61" s="1027"/>
      <c r="CB61" s="798"/>
      <c r="CC61" s="1081"/>
      <c r="CD61" s="1082"/>
      <c r="CE61" s="1082"/>
      <c r="CF61" s="1082"/>
      <c r="CG61" s="1207"/>
      <c r="CH61" s="798"/>
      <c r="CI61" s="798"/>
      <c r="CJ61" s="798"/>
      <c r="CK61" s="798"/>
      <c r="CL61" s="798"/>
      <c r="CM61" s="798"/>
      <c r="CN61" s="798"/>
      <c r="CO61" s="798"/>
      <c r="CP61" s="798"/>
      <c r="CQ61" s="798"/>
      <c r="CR61" s="798"/>
      <c r="CS61" s="798"/>
      <c r="CT61" s="798"/>
    </row>
    <row r="62" spans="1:98" ht="14.25" customHeight="1" thickBot="1">
      <c r="A62" s="853">
        <v>2</v>
      </c>
      <c r="B62" s="2537" t="s">
        <v>1806</v>
      </c>
      <c r="C62" s="1031"/>
      <c r="D62" s="856">
        <v>202500000008606</v>
      </c>
      <c r="E62" s="1032"/>
      <c r="F62" s="858" t="s">
        <v>150</v>
      </c>
      <c r="G62" s="950"/>
      <c r="H62" s="1034" t="s">
        <v>66</v>
      </c>
      <c r="I62" s="860"/>
      <c r="J62" s="861"/>
      <c r="K62" s="861"/>
      <c r="L62" s="861"/>
      <c r="M62" s="1035"/>
      <c r="N62" s="1036">
        <v>2023027623</v>
      </c>
      <c r="O62" s="954" t="s">
        <v>91</v>
      </c>
      <c r="P62" s="1036">
        <v>2023027623</v>
      </c>
      <c r="Q62" s="863">
        <v>235461000</v>
      </c>
      <c r="R62" s="864">
        <v>980487000</v>
      </c>
      <c r="S62" s="864"/>
      <c r="T62" s="865"/>
      <c r="U62" s="866"/>
      <c r="V62" s="1264">
        <v>1</v>
      </c>
      <c r="W62" s="2936" t="s">
        <v>1807</v>
      </c>
      <c r="X62" s="1283">
        <v>45677</v>
      </c>
      <c r="Y62" s="1284">
        <v>46021</v>
      </c>
      <c r="Z62" s="859" t="s">
        <v>1758</v>
      </c>
      <c r="AA62" s="868">
        <v>1</v>
      </c>
      <c r="AB62" s="869">
        <v>1</v>
      </c>
      <c r="AC62" s="869"/>
      <c r="AD62" s="870"/>
      <c r="AE62" s="871"/>
      <c r="AF62" s="2936" t="s">
        <v>1745</v>
      </c>
      <c r="AG62" s="2017" t="s">
        <v>1746</v>
      </c>
      <c r="AH62" s="2937" t="s">
        <v>1808</v>
      </c>
      <c r="AI62" s="1221" t="s">
        <v>73</v>
      </c>
      <c r="AJ62" s="875">
        <v>1</v>
      </c>
      <c r="AK62" s="1041"/>
      <c r="AL62" s="877"/>
      <c r="AM62" s="877"/>
      <c r="AN62" s="878"/>
      <c r="AO62" s="798"/>
      <c r="AP62" s="1050" t="s">
        <v>938</v>
      </c>
      <c r="AQ62" s="880" t="s">
        <v>724</v>
      </c>
      <c r="AR62" s="881"/>
      <c r="AS62" s="882" t="e">
        <f t="shared" si="0"/>
        <v>#DIV/0!</v>
      </c>
      <c r="AT62" s="883" t="e">
        <f t="shared" si="1"/>
        <v>#DIV/0!</v>
      </c>
      <c r="AU62" s="883" t="e">
        <f t="shared" si="2"/>
        <v>#DIV/0!</v>
      </c>
      <c r="AV62" s="883" t="e">
        <f t="shared" si="3"/>
        <v>#DIV/0!</v>
      </c>
      <c r="AW62" s="884">
        <f t="shared" si="24"/>
        <v>1</v>
      </c>
      <c r="AX62" s="884">
        <f t="shared" si="25"/>
        <v>1</v>
      </c>
      <c r="AY62" s="884">
        <f t="shared" si="26"/>
        <v>0</v>
      </c>
      <c r="AZ62" s="884" t="e">
        <f t="shared" si="7"/>
        <v>#DIV/0!</v>
      </c>
      <c r="BA62" s="885">
        <f t="shared" si="8"/>
        <v>0</v>
      </c>
      <c r="BB62" s="885">
        <f t="shared" si="9"/>
        <v>0</v>
      </c>
      <c r="BC62" s="885">
        <f t="shared" si="10"/>
        <v>0</v>
      </c>
      <c r="BD62" s="885">
        <f t="shared" si="11"/>
        <v>0</v>
      </c>
      <c r="BE62" s="886">
        <v>0.2</v>
      </c>
      <c r="BF62" s="886">
        <v>0.8</v>
      </c>
      <c r="BG62" s="885">
        <f t="shared" si="12"/>
        <v>0.2</v>
      </c>
      <c r="BH62" s="885">
        <f t="shared" si="13"/>
        <v>0.2</v>
      </c>
      <c r="BI62" s="885">
        <f t="shared" si="14"/>
        <v>0</v>
      </c>
      <c r="BJ62" s="885" t="e">
        <f t="shared" si="27"/>
        <v>#DIV/0!</v>
      </c>
      <c r="BK62" s="885">
        <f t="shared" si="27"/>
        <v>0</v>
      </c>
      <c r="BL62" s="885">
        <f t="shared" si="16"/>
        <v>0</v>
      </c>
      <c r="BM62" s="885">
        <f t="shared" si="17"/>
        <v>0</v>
      </c>
      <c r="BN62" s="885">
        <f t="shared" si="18"/>
        <v>0</v>
      </c>
      <c r="BO62" s="885">
        <f t="shared" si="28"/>
        <v>0.2</v>
      </c>
      <c r="BP62" s="885">
        <f t="shared" si="28"/>
        <v>0.2</v>
      </c>
      <c r="BQ62" s="885">
        <f t="shared" si="28"/>
        <v>0</v>
      </c>
      <c r="BR62" s="885" t="e">
        <f t="shared" si="28"/>
        <v>#DIV/0!</v>
      </c>
      <c r="BS62" s="887">
        <f t="shared" ref="BS62:BV62" si="29">AVERAGEIF(BO62:BO101,"&lt;&gt;#¡DIV/0!")</f>
        <v>0.20000000000000004</v>
      </c>
      <c r="BT62" s="887">
        <f t="shared" si="29"/>
        <v>0.20000000000000004</v>
      </c>
      <c r="BU62" s="887">
        <f t="shared" si="29"/>
        <v>0</v>
      </c>
      <c r="BV62" s="887" t="e">
        <f t="shared" si="29"/>
        <v>#DIV/0!</v>
      </c>
      <c r="BW62" s="888">
        <f>+C62*BS62</f>
        <v>0</v>
      </c>
      <c r="BX62" s="888">
        <f>+C62*BT62</f>
        <v>0</v>
      </c>
      <c r="BY62" s="888">
        <f>+C62*BU62</f>
        <v>0</v>
      </c>
      <c r="BZ62" s="888" t="e">
        <f>+C62*BV62</f>
        <v>#DIV/0!</v>
      </c>
      <c r="CA62" s="889" t="e">
        <f>SUM(BW62:BZ101)</f>
        <v>#DIV/0!</v>
      </c>
      <c r="CB62" s="798"/>
      <c r="CC62" s="890">
        <f t="shared" ref="CC62:CF62" si="30">+Q62/$N$62</f>
        <v>0.11639040284127648</v>
      </c>
      <c r="CD62" s="891">
        <f t="shared" si="30"/>
        <v>0.48466317951012972</v>
      </c>
      <c r="CE62" s="891">
        <f t="shared" si="30"/>
        <v>0</v>
      </c>
      <c r="CF62" s="891">
        <f t="shared" si="30"/>
        <v>0</v>
      </c>
      <c r="CG62" s="892">
        <f>AVERAGE(CC62:CF101)</f>
        <v>0.15026339558785154</v>
      </c>
      <c r="CH62" s="798"/>
      <c r="CI62" s="798"/>
      <c r="CJ62" s="798"/>
      <c r="CK62" s="798"/>
      <c r="CL62" s="798"/>
      <c r="CM62" s="798"/>
      <c r="CN62" s="798"/>
      <c r="CO62" s="798"/>
      <c r="CP62" s="798"/>
      <c r="CQ62" s="798"/>
      <c r="CR62" s="798"/>
      <c r="CS62" s="798"/>
      <c r="CT62" s="798"/>
    </row>
    <row r="63" spans="1:98" ht="14.25" customHeight="1" thickBot="1">
      <c r="A63" s="1042"/>
      <c r="B63" s="1043"/>
      <c r="C63" s="1044"/>
      <c r="D63" s="1045"/>
      <c r="E63" s="1046"/>
      <c r="F63" s="898"/>
      <c r="G63" s="964"/>
      <c r="H63" s="925"/>
      <c r="I63" s="899"/>
      <c r="J63" s="900"/>
      <c r="K63" s="900"/>
      <c r="L63" s="900"/>
      <c r="M63" s="925"/>
      <c r="N63" s="1025"/>
      <c r="O63" s="927"/>
      <c r="P63" s="1201"/>
      <c r="Q63" s="903"/>
      <c r="R63" s="904"/>
      <c r="S63" s="904"/>
      <c r="T63" s="905"/>
      <c r="U63" s="866"/>
      <c r="V63" s="1118">
        <v>2</v>
      </c>
      <c r="W63" s="2936" t="s">
        <v>1809</v>
      </c>
      <c r="X63" s="1283">
        <v>45677</v>
      </c>
      <c r="Y63" s="1284">
        <v>46021</v>
      </c>
      <c r="Z63" s="859" t="s">
        <v>1758</v>
      </c>
      <c r="AA63" s="907">
        <v>1</v>
      </c>
      <c r="AB63" s="908">
        <v>1</v>
      </c>
      <c r="AC63" s="908"/>
      <c r="AD63" s="909"/>
      <c r="AE63" s="871"/>
      <c r="AF63" s="2936" t="s">
        <v>1750</v>
      </c>
      <c r="AG63" s="2017" t="s">
        <v>1746</v>
      </c>
      <c r="AH63" s="2938" t="s">
        <v>1810</v>
      </c>
      <c r="AI63" s="910" t="s">
        <v>73</v>
      </c>
      <c r="AJ63" s="912">
        <v>1</v>
      </c>
      <c r="AK63" s="1029"/>
      <c r="AL63" s="914"/>
      <c r="AM63" s="914"/>
      <c r="AN63" s="915"/>
      <c r="AO63" s="798"/>
      <c r="AP63" s="1050" t="s">
        <v>938</v>
      </c>
      <c r="AQ63" s="880" t="s">
        <v>724</v>
      </c>
      <c r="AR63" s="881"/>
      <c r="AS63" s="917" t="e">
        <f t="shared" si="0"/>
        <v>#DIV/0!</v>
      </c>
      <c r="AT63" s="918" t="e">
        <f t="shared" si="1"/>
        <v>#DIV/0!</v>
      </c>
      <c r="AU63" s="918" t="e">
        <f t="shared" si="2"/>
        <v>#DIV/0!</v>
      </c>
      <c r="AV63" s="918" t="e">
        <f t="shared" si="3"/>
        <v>#DIV/0!</v>
      </c>
      <c r="AW63" s="919">
        <f t="shared" si="24"/>
        <v>1</v>
      </c>
      <c r="AX63" s="919">
        <f t="shared" si="25"/>
        <v>1</v>
      </c>
      <c r="AY63" s="919">
        <f t="shared" si="26"/>
        <v>0</v>
      </c>
      <c r="AZ63" s="919" t="e">
        <f t="shared" si="7"/>
        <v>#DIV/0!</v>
      </c>
      <c r="BA63" s="920">
        <f t="shared" si="8"/>
        <v>0</v>
      </c>
      <c r="BB63" s="920">
        <f t="shared" si="9"/>
        <v>0</v>
      </c>
      <c r="BC63" s="920">
        <f t="shared" si="10"/>
        <v>0</v>
      </c>
      <c r="BD63" s="920">
        <f t="shared" si="11"/>
        <v>0</v>
      </c>
      <c r="BE63" s="921">
        <v>0.2</v>
      </c>
      <c r="BF63" s="921">
        <v>0.8</v>
      </c>
      <c r="BG63" s="920">
        <f t="shared" si="12"/>
        <v>0.2</v>
      </c>
      <c r="BH63" s="920">
        <f t="shared" si="13"/>
        <v>0.2</v>
      </c>
      <c r="BI63" s="920">
        <f t="shared" si="14"/>
        <v>0</v>
      </c>
      <c r="BJ63" s="920" t="e">
        <f t="shared" si="27"/>
        <v>#DIV/0!</v>
      </c>
      <c r="BK63" s="920">
        <f t="shared" si="27"/>
        <v>0</v>
      </c>
      <c r="BL63" s="920">
        <f t="shared" si="16"/>
        <v>0</v>
      </c>
      <c r="BM63" s="920">
        <f t="shared" si="17"/>
        <v>0</v>
      </c>
      <c r="BN63" s="920">
        <f t="shared" si="18"/>
        <v>0</v>
      </c>
      <c r="BO63" s="920">
        <f t="shared" si="28"/>
        <v>0.2</v>
      </c>
      <c r="BP63" s="920">
        <f t="shared" si="28"/>
        <v>0.2</v>
      </c>
      <c r="BQ63" s="920">
        <f t="shared" si="28"/>
        <v>0</v>
      </c>
      <c r="BR63" s="920" t="e">
        <f t="shared" si="28"/>
        <v>#DIV/0!</v>
      </c>
      <c r="BS63" s="1202"/>
      <c r="BT63" s="1202"/>
      <c r="BU63" s="1202"/>
      <c r="BV63" s="1202"/>
      <c r="BW63" s="1202"/>
      <c r="BX63" s="1202"/>
      <c r="BY63" s="1202"/>
      <c r="BZ63" s="1202"/>
      <c r="CA63" s="925"/>
      <c r="CB63" s="798"/>
      <c r="CC63" s="922"/>
      <c r="CD63" s="923"/>
      <c r="CE63" s="923"/>
      <c r="CF63" s="923"/>
      <c r="CG63" s="924"/>
      <c r="CH63" s="798"/>
      <c r="CI63" s="798"/>
      <c r="CJ63" s="798"/>
      <c r="CK63" s="798"/>
      <c r="CL63" s="798"/>
      <c r="CM63" s="798"/>
      <c r="CN63" s="798"/>
      <c r="CO63" s="798"/>
      <c r="CP63" s="798"/>
      <c r="CQ63" s="798"/>
      <c r="CR63" s="798"/>
      <c r="CS63" s="798"/>
      <c r="CT63" s="798"/>
    </row>
    <row r="64" spans="1:98" ht="14.25" customHeight="1" thickBot="1">
      <c r="A64" s="1042"/>
      <c r="B64" s="1043"/>
      <c r="C64" s="1044"/>
      <c r="D64" s="1045"/>
      <c r="E64" s="1046"/>
      <c r="F64" s="898"/>
      <c r="G64" s="964"/>
      <c r="H64" s="925"/>
      <c r="I64" s="899"/>
      <c r="J64" s="900"/>
      <c r="K64" s="900"/>
      <c r="L64" s="900"/>
      <c r="M64" s="925"/>
      <c r="N64" s="1025"/>
      <c r="O64" s="927"/>
      <c r="P64" s="1201"/>
      <c r="Q64" s="903"/>
      <c r="R64" s="904"/>
      <c r="S64" s="904"/>
      <c r="T64" s="905"/>
      <c r="U64" s="866"/>
      <c r="V64" s="1118">
        <v>3</v>
      </c>
      <c r="W64" s="2936" t="s">
        <v>1811</v>
      </c>
      <c r="X64" s="1283">
        <v>45677</v>
      </c>
      <c r="Y64" s="1284">
        <v>46021</v>
      </c>
      <c r="Z64" s="859" t="s">
        <v>1758</v>
      </c>
      <c r="AA64" s="907">
        <v>1</v>
      </c>
      <c r="AB64" s="908">
        <v>1</v>
      </c>
      <c r="AC64" s="908"/>
      <c r="AD64" s="909"/>
      <c r="AE64" s="871"/>
      <c r="AF64" s="2936" t="s">
        <v>1753</v>
      </c>
      <c r="AG64" s="2017" t="s">
        <v>1746</v>
      </c>
      <c r="AH64" s="2938" t="s">
        <v>1812</v>
      </c>
      <c r="AI64" s="910" t="s">
        <v>73</v>
      </c>
      <c r="AJ64" s="930">
        <v>1</v>
      </c>
      <c r="AK64" s="1029"/>
      <c r="AL64" s="914"/>
      <c r="AM64" s="914"/>
      <c r="AN64" s="915"/>
      <c r="AO64" s="798"/>
      <c r="AP64" s="1050" t="s">
        <v>938</v>
      </c>
      <c r="AQ64" s="880" t="s">
        <v>724</v>
      </c>
      <c r="AR64" s="881"/>
      <c r="AS64" s="917" t="e">
        <f t="shared" si="0"/>
        <v>#DIV/0!</v>
      </c>
      <c r="AT64" s="918" t="e">
        <f t="shared" si="1"/>
        <v>#DIV/0!</v>
      </c>
      <c r="AU64" s="918" t="e">
        <f t="shared" si="2"/>
        <v>#DIV/0!</v>
      </c>
      <c r="AV64" s="918" t="e">
        <f t="shared" si="3"/>
        <v>#DIV/0!</v>
      </c>
      <c r="AW64" s="919">
        <f t="shared" si="24"/>
        <v>1</v>
      </c>
      <c r="AX64" s="919">
        <f t="shared" si="25"/>
        <v>1</v>
      </c>
      <c r="AY64" s="919">
        <f t="shared" si="26"/>
        <v>0</v>
      </c>
      <c r="AZ64" s="919" t="e">
        <f t="shared" si="7"/>
        <v>#DIV/0!</v>
      </c>
      <c r="BA64" s="920">
        <f t="shared" si="8"/>
        <v>0</v>
      </c>
      <c r="BB64" s="920">
        <f t="shared" si="9"/>
        <v>0</v>
      </c>
      <c r="BC64" s="920">
        <f t="shared" si="10"/>
        <v>0</v>
      </c>
      <c r="BD64" s="920">
        <f t="shared" si="11"/>
        <v>0</v>
      </c>
      <c r="BE64" s="921">
        <v>0.2</v>
      </c>
      <c r="BF64" s="921">
        <v>0.8</v>
      </c>
      <c r="BG64" s="920">
        <f t="shared" si="12"/>
        <v>0.2</v>
      </c>
      <c r="BH64" s="920">
        <f t="shared" si="13"/>
        <v>0.2</v>
      </c>
      <c r="BI64" s="920">
        <f t="shared" si="14"/>
        <v>0</v>
      </c>
      <c r="BJ64" s="920" t="e">
        <f t="shared" si="27"/>
        <v>#DIV/0!</v>
      </c>
      <c r="BK64" s="920">
        <f t="shared" si="27"/>
        <v>0</v>
      </c>
      <c r="BL64" s="920">
        <f t="shared" si="16"/>
        <v>0</v>
      </c>
      <c r="BM64" s="920">
        <f t="shared" si="17"/>
        <v>0</v>
      </c>
      <c r="BN64" s="920">
        <f t="shared" si="18"/>
        <v>0</v>
      </c>
      <c r="BO64" s="920">
        <f t="shared" si="28"/>
        <v>0.2</v>
      </c>
      <c r="BP64" s="920">
        <f t="shared" si="28"/>
        <v>0.2</v>
      </c>
      <c r="BQ64" s="920">
        <f t="shared" si="28"/>
        <v>0</v>
      </c>
      <c r="BR64" s="920" t="e">
        <f t="shared" si="28"/>
        <v>#DIV/0!</v>
      </c>
      <c r="BS64" s="1202"/>
      <c r="BT64" s="1202"/>
      <c r="BU64" s="1202"/>
      <c r="BV64" s="1202"/>
      <c r="BW64" s="1202"/>
      <c r="BX64" s="1202"/>
      <c r="BY64" s="1202"/>
      <c r="BZ64" s="1202"/>
      <c r="CA64" s="925"/>
      <c r="CB64" s="798"/>
      <c r="CC64" s="922"/>
      <c r="CD64" s="923"/>
      <c r="CE64" s="923"/>
      <c r="CF64" s="923"/>
      <c r="CG64" s="924"/>
      <c r="CH64" s="798"/>
      <c r="CI64" s="798"/>
      <c r="CJ64" s="798"/>
      <c r="CK64" s="798"/>
      <c r="CL64" s="798"/>
      <c r="CM64" s="798"/>
      <c r="CN64" s="798"/>
      <c r="CO64" s="798"/>
      <c r="CP64" s="798"/>
      <c r="CQ64" s="798"/>
      <c r="CR64" s="798"/>
      <c r="CS64" s="798"/>
      <c r="CT64" s="798"/>
    </row>
    <row r="65" spans="1:98" ht="14.25" customHeight="1" thickBot="1">
      <c r="A65" s="1042"/>
      <c r="B65" s="1043"/>
      <c r="C65" s="1044"/>
      <c r="D65" s="1045"/>
      <c r="E65" s="1046"/>
      <c r="F65" s="898"/>
      <c r="G65" s="964"/>
      <c r="H65" s="925"/>
      <c r="I65" s="899"/>
      <c r="J65" s="900"/>
      <c r="K65" s="900"/>
      <c r="L65" s="900"/>
      <c r="M65" s="925"/>
      <c r="N65" s="1025"/>
      <c r="O65" s="927"/>
      <c r="P65" s="1201"/>
      <c r="Q65" s="903"/>
      <c r="R65" s="904"/>
      <c r="S65" s="904"/>
      <c r="T65" s="905"/>
      <c r="U65" s="866"/>
      <c r="V65" s="1118">
        <v>4</v>
      </c>
      <c r="W65" s="2936" t="s">
        <v>1813</v>
      </c>
      <c r="X65" s="1283">
        <v>45677</v>
      </c>
      <c r="Y65" s="1284">
        <v>46021</v>
      </c>
      <c r="Z65" s="859" t="s">
        <v>1758</v>
      </c>
      <c r="AA65" s="907">
        <v>1</v>
      </c>
      <c r="AB65" s="908">
        <v>1</v>
      </c>
      <c r="AC65" s="908"/>
      <c r="AD65" s="909"/>
      <c r="AE65" s="871"/>
      <c r="AF65" s="1006"/>
      <c r="AG65" s="910"/>
      <c r="AH65" s="911"/>
      <c r="AI65" s="929"/>
      <c r="AJ65" s="930"/>
      <c r="AK65" s="1029"/>
      <c r="AL65" s="914"/>
      <c r="AM65" s="914"/>
      <c r="AN65" s="915"/>
      <c r="AO65" s="798"/>
      <c r="AP65" s="1050"/>
      <c r="AQ65" s="901"/>
      <c r="AR65" s="881"/>
      <c r="AS65" s="917" t="e">
        <f t="shared" si="0"/>
        <v>#DIV/0!</v>
      </c>
      <c r="AT65" s="918" t="e">
        <f t="shared" si="1"/>
        <v>#DIV/0!</v>
      </c>
      <c r="AU65" s="918" t="e">
        <f t="shared" si="2"/>
        <v>#DIV/0!</v>
      </c>
      <c r="AV65" s="918" t="e">
        <f t="shared" si="3"/>
        <v>#DIV/0!</v>
      </c>
      <c r="AW65" s="919">
        <f t="shared" si="24"/>
        <v>1</v>
      </c>
      <c r="AX65" s="919">
        <f t="shared" si="25"/>
        <v>1</v>
      </c>
      <c r="AY65" s="919">
        <f t="shared" si="26"/>
        <v>0</v>
      </c>
      <c r="AZ65" s="919" t="e">
        <f t="shared" si="7"/>
        <v>#DIV/0!</v>
      </c>
      <c r="BA65" s="920" t="e">
        <f t="shared" si="8"/>
        <v>#DIV/0!</v>
      </c>
      <c r="BB65" s="920" t="e">
        <f t="shared" si="9"/>
        <v>#DIV/0!</v>
      </c>
      <c r="BC65" s="920" t="e">
        <f t="shared" si="10"/>
        <v>#DIV/0!</v>
      </c>
      <c r="BD65" s="920" t="e">
        <f t="shared" si="11"/>
        <v>#DIV/0!</v>
      </c>
      <c r="BE65" s="921">
        <v>0.2</v>
      </c>
      <c r="BF65" s="921">
        <v>0.8</v>
      </c>
      <c r="BG65" s="920">
        <f t="shared" si="12"/>
        <v>0.2</v>
      </c>
      <c r="BH65" s="920">
        <f t="shared" si="13"/>
        <v>0.2</v>
      </c>
      <c r="BI65" s="920">
        <f t="shared" si="14"/>
        <v>0</v>
      </c>
      <c r="BJ65" s="920" t="e">
        <f t="shared" si="27"/>
        <v>#DIV/0!</v>
      </c>
      <c r="BK65" s="920" t="e">
        <f t="shared" si="27"/>
        <v>#DIV/0!</v>
      </c>
      <c r="BL65" s="920" t="e">
        <f t="shared" si="16"/>
        <v>#DIV/0!</v>
      </c>
      <c r="BM65" s="920" t="e">
        <f t="shared" si="17"/>
        <v>#DIV/0!</v>
      </c>
      <c r="BN65" s="920" t="e">
        <f t="shared" si="18"/>
        <v>#DIV/0!</v>
      </c>
      <c r="BO65" s="920" t="e">
        <f t="shared" si="28"/>
        <v>#DIV/0!</v>
      </c>
      <c r="BP65" s="920" t="e">
        <f t="shared" si="28"/>
        <v>#DIV/0!</v>
      </c>
      <c r="BQ65" s="920" t="e">
        <f t="shared" si="28"/>
        <v>#DIV/0!</v>
      </c>
      <c r="BR65" s="920" t="e">
        <f t="shared" si="28"/>
        <v>#DIV/0!</v>
      </c>
      <c r="BS65" s="1202"/>
      <c r="BT65" s="1202"/>
      <c r="BU65" s="1202"/>
      <c r="BV65" s="1202"/>
      <c r="BW65" s="1202"/>
      <c r="BX65" s="1202"/>
      <c r="BY65" s="1202"/>
      <c r="BZ65" s="1202"/>
      <c r="CA65" s="925"/>
      <c r="CB65" s="798"/>
      <c r="CC65" s="922"/>
      <c r="CD65" s="923"/>
      <c r="CE65" s="923"/>
      <c r="CF65" s="923"/>
      <c r="CG65" s="924"/>
      <c r="CH65" s="798"/>
      <c r="CI65" s="798"/>
      <c r="CJ65" s="798"/>
      <c r="CK65" s="798"/>
      <c r="CL65" s="798"/>
      <c r="CM65" s="798"/>
      <c r="CN65" s="798"/>
      <c r="CO65" s="798"/>
      <c r="CP65" s="798"/>
      <c r="CQ65" s="798"/>
      <c r="CR65" s="798"/>
      <c r="CS65" s="798"/>
      <c r="CT65" s="798"/>
    </row>
    <row r="66" spans="1:98" ht="14.25" customHeight="1" thickBot="1">
      <c r="A66" s="1042"/>
      <c r="B66" s="1043"/>
      <c r="C66" s="1044"/>
      <c r="D66" s="1045"/>
      <c r="E66" s="1046"/>
      <c r="F66" s="898"/>
      <c r="G66" s="964"/>
      <c r="H66" s="925"/>
      <c r="I66" s="899"/>
      <c r="J66" s="900"/>
      <c r="K66" s="900"/>
      <c r="L66" s="900"/>
      <c r="M66" s="925"/>
      <c r="N66" s="1025"/>
      <c r="O66" s="927"/>
      <c r="P66" s="1201"/>
      <c r="Q66" s="903"/>
      <c r="R66" s="904"/>
      <c r="S66" s="904"/>
      <c r="T66" s="905"/>
      <c r="U66" s="866"/>
      <c r="V66" s="1118">
        <v>5</v>
      </c>
      <c r="W66" s="2936" t="s">
        <v>1814</v>
      </c>
      <c r="X66" s="1283">
        <v>45677</v>
      </c>
      <c r="Y66" s="1284">
        <v>46021</v>
      </c>
      <c r="Z66" s="859" t="s">
        <v>1758</v>
      </c>
      <c r="AA66" s="907">
        <v>1</v>
      </c>
      <c r="AB66" s="908">
        <v>1</v>
      </c>
      <c r="AC66" s="908"/>
      <c r="AD66" s="909"/>
      <c r="AE66" s="871"/>
      <c r="AF66" s="1028"/>
      <c r="AG66" s="928"/>
      <c r="AH66" s="929"/>
      <c r="AI66" s="929"/>
      <c r="AJ66" s="930"/>
      <c r="AK66" s="1029"/>
      <c r="AL66" s="914"/>
      <c r="AM66" s="914"/>
      <c r="AN66" s="915"/>
      <c r="AO66" s="798"/>
      <c r="AP66" s="1050"/>
      <c r="AQ66" s="901"/>
      <c r="AR66" s="881"/>
      <c r="AS66" s="917" t="e">
        <f t="shared" si="0"/>
        <v>#DIV/0!</v>
      </c>
      <c r="AT66" s="918" t="e">
        <f t="shared" si="1"/>
        <v>#DIV/0!</v>
      </c>
      <c r="AU66" s="918" t="e">
        <f t="shared" si="2"/>
        <v>#DIV/0!</v>
      </c>
      <c r="AV66" s="918" t="e">
        <f t="shared" si="3"/>
        <v>#DIV/0!</v>
      </c>
      <c r="AW66" s="919">
        <f t="shared" si="24"/>
        <v>1</v>
      </c>
      <c r="AX66" s="919">
        <f t="shared" si="25"/>
        <v>1</v>
      </c>
      <c r="AY66" s="919">
        <f t="shared" si="26"/>
        <v>0</v>
      </c>
      <c r="AZ66" s="919" t="e">
        <f t="shared" si="7"/>
        <v>#DIV/0!</v>
      </c>
      <c r="BA66" s="920" t="e">
        <f t="shared" si="8"/>
        <v>#DIV/0!</v>
      </c>
      <c r="BB66" s="920" t="e">
        <f t="shared" si="9"/>
        <v>#DIV/0!</v>
      </c>
      <c r="BC66" s="920" t="e">
        <f t="shared" si="10"/>
        <v>#DIV/0!</v>
      </c>
      <c r="BD66" s="920" t="e">
        <f t="shared" si="11"/>
        <v>#DIV/0!</v>
      </c>
      <c r="BE66" s="921">
        <v>0.2</v>
      </c>
      <c r="BF66" s="921">
        <v>0.8</v>
      </c>
      <c r="BG66" s="920">
        <f t="shared" si="12"/>
        <v>0.2</v>
      </c>
      <c r="BH66" s="920">
        <f t="shared" si="13"/>
        <v>0.2</v>
      </c>
      <c r="BI66" s="920">
        <f t="shared" si="14"/>
        <v>0</v>
      </c>
      <c r="BJ66" s="920" t="e">
        <f t="shared" si="27"/>
        <v>#DIV/0!</v>
      </c>
      <c r="BK66" s="920" t="e">
        <f t="shared" si="27"/>
        <v>#DIV/0!</v>
      </c>
      <c r="BL66" s="920" t="e">
        <f t="shared" si="16"/>
        <v>#DIV/0!</v>
      </c>
      <c r="BM66" s="920" t="e">
        <f t="shared" si="17"/>
        <v>#DIV/0!</v>
      </c>
      <c r="BN66" s="920" t="e">
        <f t="shared" si="18"/>
        <v>#DIV/0!</v>
      </c>
      <c r="BO66" s="920" t="e">
        <f t="shared" si="28"/>
        <v>#DIV/0!</v>
      </c>
      <c r="BP66" s="920" t="e">
        <f t="shared" si="28"/>
        <v>#DIV/0!</v>
      </c>
      <c r="BQ66" s="920" t="e">
        <f t="shared" si="28"/>
        <v>#DIV/0!</v>
      </c>
      <c r="BR66" s="920" t="e">
        <f t="shared" si="28"/>
        <v>#DIV/0!</v>
      </c>
      <c r="BS66" s="1202"/>
      <c r="BT66" s="1202"/>
      <c r="BU66" s="1202"/>
      <c r="BV66" s="1202"/>
      <c r="BW66" s="1202"/>
      <c r="BX66" s="1202"/>
      <c r="BY66" s="1202"/>
      <c r="BZ66" s="1202"/>
      <c r="CA66" s="925"/>
      <c r="CB66" s="798"/>
      <c r="CC66" s="922"/>
      <c r="CD66" s="923"/>
      <c r="CE66" s="923"/>
      <c r="CF66" s="923"/>
      <c r="CG66" s="924"/>
      <c r="CH66" s="798"/>
      <c r="CI66" s="798"/>
      <c r="CJ66" s="798"/>
      <c r="CK66" s="798"/>
      <c r="CL66" s="798"/>
      <c r="CM66" s="798"/>
      <c r="CN66" s="798"/>
      <c r="CO66" s="798"/>
      <c r="CP66" s="798"/>
      <c r="CQ66" s="798"/>
      <c r="CR66" s="798"/>
      <c r="CS66" s="798"/>
      <c r="CT66" s="798"/>
    </row>
    <row r="67" spans="1:98" ht="14.25" customHeight="1" thickBot="1">
      <c r="A67" s="1042"/>
      <c r="B67" s="1043"/>
      <c r="C67" s="1044"/>
      <c r="D67" s="1045"/>
      <c r="E67" s="1046"/>
      <c r="F67" s="898"/>
      <c r="G67" s="964"/>
      <c r="H67" s="925"/>
      <c r="I67" s="899"/>
      <c r="J67" s="900"/>
      <c r="K67" s="900"/>
      <c r="L67" s="900"/>
      <c r="M67" s="925"/>
      <c r="N67" s="1025"/>
      <c r="O67" s="927"/>
      <c r="P67" s="1201"/>
      <c r="Q67" s="903"/>
      <c r="R67" s="904"/>
      <c r="S67" s="904"/>
      <c r="T67" s="905"/>
      <c r="U67" s="866"/>
      <c r="V67" s="1118">
        <v>6</v>
      </c>
      <c r="W67" s="2937" t="s">
        <v>1815</v>
      </c>
      <c r="X67" s="1283">
        <v>45677</v>
      </c>
      <c r="Y67" s="1284">
        <v>46021</v>
      </c>
      <c r="Z67" s="859" t="s">
        <v>1758</v>
      </c>
      <c r="AA67" s="907">
        <v>1</v>
      </c>
      <c r="AB67" s="908">
        <v>1</v>
      </c>
      <c r="AC67" s="908"/>
      <c r="AD67" s="909"/>
      <c r="AE67" s="871"/>
      <c r="AF67" s="1028"/>
      <c r="AG67" s="928"/>
      <c r="AH67" s="929"/>
      <c r="AI67" s="929"/>
      <c r="AJ67" s="930"/>
      <c r="AK67" s="1029"/>
      <c r="AL67" s="914"/>
      <c r="AM67" s="914"/>
      <c r="AN67" s="915"/>
      <c r="AO67" s="798"/>
      <c r="AP67" s="1050"/>
      <c r="AQ67" s="901"/>
      <c r="AR67" s="881"/>
      <c r="AS67" s="917" t="e">
        <f t="shared" si="0"/>
        <v>#DIV/0!</v>
      </c>
      <c r="AT67" s="918" t="e">
        <f t="shared" si="1"/>
        <v>#DIV/0!</v>
      </c>
      <c r="AU67" s="918" t="e">
        <f t="shared" si="2"/>
        <v>#DIV/0!</v>
      </c>
      <c r="AV67" s="918" t="e">
        <f t="shared" si="3"/>
        <v>#DIV/0!</v>
      </c>
      <c r="AW67" s="919">
        <f t="shared" si="24"/>
        <v>1</v>
      </c>
      <c r="AX67" s="919">
        <f t="shared" si="25"/>
        <v>1</v>
      </c>
      <c r="AY67" s="919">
        <f t="shared" si="26"/>
        <v>0</v>
      </c>
      <c r="AZ67" s="919" t="e">
        <f t="shared" si="7"/>
        <v>#DIV/0!</v>
      </c>
      <c r="BA67" s="920" t="e">
        <f t="shared" si="8"/>
        <v>#DIV/0!</v>
      </c>
      <c r="BB67" s="920" t="e">
        <f t="shared" si="9"/>
        <v>#DIV/0!</v>
      </c>
      <c r="BC67" s="920" t="e">
        <f t="shared" si="10"/>
        <v>#DIV/0!</v>
      </c>
      <c r="BD67" s="920" t="e">
        <f t="shared" si="11"/>
        <v>#DIV/0!</v>
      </c>
      <c r="BE67" s="921">
        <v>0.2</v>
      </c>
      <c r="BF67" s="921">
        <v>0.8</v>
      </c>
      <c r="BG67" s="920">
        <f t="shared" si="12"/>
        <v>0.2</v>
      </c>
      <c r="BH67" s="920">
        <f t="shared" si="13"/>
        <v>0.2</v>
      </c>
      <c r="BI67" s="920">
        <f t="shared" si="14"/>
        <v>0</v>
      </c>
      <c r="BJ67" s="920" t="e">
        <f t="shared" si="27"/>
        <v>#DIV/0!</v>
      </c>
      <c r="BK67" s="920" t="e">
        <f t="shared" si="27"/>
        <v>#DIV/0!</v>
      </c>
      <c r="BL67" s="920" t="e">
        <f t="shared" si="16"/>
        <v>#DIV/0!</v>
      </c>
      <c r="BM67" s="920" t="e">
        <f t="shared" si="17"/>
        <v>#DIV/0!</v>
      </c>
      <c r="BN67" s="920" t="e">
        <f t="shared" si="18"/>
        <v>#DIV/0!</v>
      </c>
      <c r="BO67" s="920" t="e">
        <f t="shared" si="28"/>
        <v>#DIV/0!</v>
      </c>
      <c r="BP67" s="920" t="e">
        <f t="shared" si="28"/>
        <v>#DIV/0!</v>
      </c>
      <c r="BQ67" s="920" t="e">
        <f t="shared" si="28"/>
        <v>#DIV/0!</v>
      </c>
      <c r="BR67" s="920" t="e">
        <f t="shared" si="28"/>
        <v>#DIV/0!</v>
      </c>
      <c r="BS67" s="1202"/>
      <c r="BT67" s="1202"/>
      <c r="BU67" s="1202"/>
      <c r="BV67" s="1202"/>
      <c r="BW67" s="1202"/>
      <c r="BX67" s="1202"/>
      <c r="BY67" s="1202"/>
      <c r="BZ67" s="1202"/>
      <c r="CA67" s="925"/>
      <c r="CB67" s="798"/>
      <c r="CC67" s="922"/>
      <c r="CD67" s="923"/>
      <c r="CE67" s="923"/>
      <c r="CF67" s="923"/>
      <c r="CG67" s="924"/>
      <c r="CH67" s="798"/>
      <c r="CI67" s="798"/>
      <c r="CJ67" s="798"/>
      <c r="CK67" s="798"/>
      <c r="CL67" s="798"/>
      <c r="CM67" s="798"/>
      <c r="CN67" s="798"/>
      <c r="CO67" s="798"/>
      <c r="CP67" s="798"/>
      <c r="CQ67" s="798"/>
      <c r="CR67" s="798"/>
      <c r="CS67" s="798"/>
      <c r="CT67" s="798"/>
    </row>
    <row r="68" spans="1:98" ht="14.25" customHeight="1" thickBot="1">
      <c r="A68" s="1042"/>
      <c r="B68" s="1043"/>
      <c r="C68" s="1044"/>
      <c r="D68" s="1045"/>
      <c r="E68" s="1046"/>
      <c r="F68" s="898"/>
      <c r="G68" s="964"/>
      <c r="H68" s="925"/>
      <c r="I68" s="899"/>
      <c r="J68" s="900"/>
      <c r="K68" s="900"/>
      <c r="L68" s="900"/>
      <c r="M68" s="925"/>
      <c r="N68" s="1025"/>
      <c r="O68" s="927"/>
      <c r="P68" s="1201"/>
      <c r="Q68" s="903"/>
      <c r="R68" s="904"/>
      <c r="S68" s="904"/>
      <c r="T68" s="905"/>
      <c r="U68" s="866"/>
      <c r="V68" s="1118">
        <v>7</v>
      </c>
      <c r="W68" s="2936" t="s">
        <v>1816</v>
      </c>
      <c r="X68" s="1283">
        <v>45677</v>
      </c>
      <c r="Y68" s="1284">
        <v>46021</v>
      </c>
      <c r="Z68" s="859" t="s">
        <v>1758</v>
      </c>
      <c r="AA68" s="907">
        <v>1</v>
      </c>
      <c r="AB68" s="908">
        <v>1</v>
      </c>
      <c r="AC68" s="908"/>
      <c r="AD68" s="909"/>
      <c r="AE68" s="871"/>
      <c r="AF68" s="1028"/>
      <c r="AG68" s="928"/>
      <c r="AH68" s="929"/>
      <c r="AI68" s="929"/>
      <c r="AJ68" s="930"/>
      <c r="AK68" s="1029"/>
      <c r="AL68" s="914"/>
      <c r="AM68" s="914"/>
      <c r="AN68" s="915"/>
      <c r="AO68" s="798"/>
      <c r="AP68" s="1050"/>
      <c r="AQ68" s="901"/>
      <c r="AR68" s="881"/>
      <c r="AS68" s="917" t="e">
        <f t="shared" si="0"/>
        <v>#DIV/0!</v>
      </c>
      <c r="AT68" s="918" t="e">
        <f t="shared" si="1"/>
        <v>#DIV/0!</v>
      </c>
      <c r="AU68" s="918" t="e">
        <f t="shared" si="2"/>
        <v>#DIV/0!</v>
      </c>
      <c r="AV68" s="918" t="e">
        <f t="shared" si="3"/>
        <v>#DIV/0!</v>
      </c>
      <c r="AW68" s="919">
        <f t="shared" si="24"/>
        <v>1</v>
      </c>
      <c r="AX68" s="919">
        <f t="shared" si="25"/>
        <v>1</v>
      </c>
      <c r="AY68" s="919">
        <f t="shared" si="26"/>
        <v>0</v>
      </c>
      <c r="AZ68" s="919" t="e">
        <f t="shared" si="7"/>
        <v>#DIV/0!</v>
      </c>
      <c r="BA68" s="920" t="e">
        <f t="shared" si="8"/>
        <v>#DIV/0!</v>
      </c>
      <c r="BB68" s="920" t="e">
        <f t="shared" si="9"/>
        <v>#DIV/0!</v>
      </c>
      <c r="BC68" s="920" t="e">
        <f t="shared" si="10"/>
        <v>#DIV/0!</v>
      </c>
      <c r="BD68" s="920" t="e">
        <f t="shared" si="11"/>
        <v>#DIV/0!</v>
      </c>
      <c r="BE68" s="921">
        <v>0.2</v>
      </c>
      <c r="BF68" s="921">
        <v>0.8</v>
      </c>
      <c r="BG68" s="920">
        <f t="shared" si="12"/>
        <v>0.2</v>
      </c>
      <c r="BH68" s="920">
        <f t="shared" si="13"/>
        <v>0.2</v>
      </c>
      <c r="BI68" s="920">
        <f t="shared" si="14"/>
        <v>0</v>
      </c>
      <c r="BJ68" s="920" t="e">
        <f t="shared" si="27"/>
        <v>#DIV/0!</v>
      </c>
      <c r="BK68" s="920" t="e">
        <f t="shared" si="27"/>
        <v>#DIV/0!</v>
      </c>
      <c r="BL68" s="920" t="e">
        <f t="shared" si="16"/>
        <v>#DIV/0!</v>
      </c>
      <c r="BM68" s="920" t="e">
        <f t="shared" si="17"/>
        <v>#DIV/0!</v>
      </c>
      <c r="BN68" s="920" t="e">
        <f t="shared" si="18"/>
        <v>#DIV/0!</v>
      </c>
      <c r="BO68" s="920" t="e">
        <f t="shared" si="28"/>
        <v>#DIV/0!</v>
      </c>
      <c r="BP68" s="920" t="e">
        <f t="shared" si="28"/>
        <v>#DIV/0!</v>
      </c>
      <c r="BQ68" s="920" t="e">
        <f t="shared" si="28"/>
        <v>#DIV/0!</v>
      </c>
      <c r="BR68" s="920" t="e">
        <f t="shared" si="28"/>
        <v>#DIV/0!</v>
      </c>
      <c r="BS68" s="1202"/>
      <c r="BT68" s="1202"/>
      <c r="BU68" s="1202"/>
      <c r="BV68" s="1202"/>
      <c r="BW68" s="1202"/>
      <c r="BX68" s="1202"/>
      <c r="BY68" s="1202"/>
      <c r="BZ68" s="1202"/>
      <c r="CA68" s="925"/>
      <c r="CB68" s="798"/>
      <c r="CC68" s="922"/>
      <c r="CD68" s="923"/>
      <c r="CE68" s="923"/>
      <c r="CF68" s="923"/>
      <c r="CG68" s="924"/>
      <c r="CH68" s="798"/>
      <c r="CI68" s="798"/>
      <c r="CJ68" s="798"/>
      <c r="CK68" s="798"/>
      <c r="CL68" s="798"/>
      <c r="CM68" s="798"/>
      <c r="CN68" s="798"/>
      <c r="CO68" s="798"/>
      <c r="CP68" s="798"/>
      <c r="CQ68" s="798"/>
      <c r="CR68" s="798"/>
      <c r="CS68" s="798"/>
      <c r="CT68" s="798"/>
    </row>
    <row r="69" spans="1:98" ht="14.25" customHeight="1" thickBot="1">
      <c r="A69" s="1042"/>
      <c r="B69" s="1043"/>
      <c r="C69" s="1044"/>
      <c r="D69" s="1045"/>
      <c r="E69" s="1046"/>
      <c r="F69" s="898"/>
      <c r="G69" s="964"/>
      <c r="H69" s="925"/>
      <c r="I69" s="899"/>
      <c r="J69" s="900"/>
      <c r="K69" s="900"/>
      <c r="L69" s="900"/>
      <c r="M69" s="925"/>
      <c r="N69" s="1025"/>
      <c r="O69" s="927"/>
      <c r="P69" s="1201"/>
      <c r="Q69" s="903"/>
      <c r="R69" s="904"/>
      <c r="S69" s="904"/>
      <c r="T69" s="905"/>
      <c r="U69" s="866"/>
      <c r="V69" s="1118">
        <v>8</v>
      </c>
      <c r="W69" s="2936" t="s">
        <v>1817</v>
      </c>
      <c r="X69" s="1283">
        <v>45677</v>
      </c>
      <c r="Y69" s="1284">
        <v>46021</v>
      </c>
      <c r="Z69" s="859" t="s">
        <v>1758</v>
      </c>
      <c r="AA69" s="907">
        <v>1</v>
      </c>
      <c r="AB69" s="908">
        <v>1</v>
      </c>
      <c r="AC69" s="908"/>
      <c r="AD69" s="909"/>
      <c r="AE69" s="871"/>
      <c r="AF69" s="1028"/>
      <c r="AG69" s="928"/>
      <c r="AH69" s="929"/>
      <c r="AI69" s="929"/>
      <c r="AJ69" s="930"/>
      <c r="AK69" s="1029"/>
      <c r="AL69" s="914"/>
      <c r="AM69" s="914"/>
      <c r="AN69" s="915"/>
      <c r="AO69" s="798"/>
      <c r="AP69" s="1050"/>
      <c r="AQ69" s="901"/>
      <c r="AR69" s="881"/>
      <c r="AS69" s="917" t="e">
        <f t="shared" si="0"/>
        <v>#DIV/0!</v>
      </c>
      <c r="AT69" s="918" t="e">
        <f t="shared" si="1"/>
        <v>#DIV/0!</v>
      </c>
      <c r="AU69" s="918" t="e">
        <f t="shared" si="2"/>
        <v>#DIV/0!</v>
      </c>
      <c r="AV69" s="918" t="e">
        <f t="shared" si="3"/>
        <v>#DIV/0!</v>
      </c>
      <c r="AW69" s="919">
        <f t="shared" si="24"/>
        <v>1</v>
      </c>
      <c r="AX69" s="919">
        <f t="shared" si="25"/>
        <v>1</v>
      </c>
      <c r="AY69" s="919">
        <f t="shared" si="26"/>
        <v>0</v>
      </c>
      <c r="AZ69" s="919" t="e">
        <f t="shared" si="7"/>
        <v>#DIV/0!</v>
      </c>
      <c r="BA69" s="920" t="e">
        <f t="shared" si="8"/>
        <v>#DIV/0!</v>
      </c>
      <c r="BB69" s="920" t="e">
        <f t="shared" si="9"/>
        <v>#DIV/0!</v>
      </c>
      <c r="BC69" s="920" t="e">
        <f t="shared" si="10"/>
        <v>#DIV/0!</v>
      </c>
      <c r="BD69" s="920" t="e">
        <f t="shared" si="11"/>
        <v>#DIV/0!</v>
      </c>
      <c r="BE69" s="921">
        <v>0.2</v>
      </c>
      <c r="BF69" s="921">
        <v>0.8</v>
      </c>
      <c r="BG69" s="920">
        <f t="shared" si="12"/>
        <v>0.2</v>
      </c>
      <c r="BH69" s="920">
        <f t="shared" si="13"/>
        <v>0.2</v>
      </c>
      <c r="BI69" s="920">
        <f t="shared" si="14"/>
        <v>0</v>
      </c>
      <c r="BJ69" s="920" t="e">
        <f t="shared" si="27"/>
        <v>#DIV/0!</v>
      </c>
      <c r="BK69" s="920" t="e">
        <f t="shared" si="27"/>
        <v>#DIV/0!</v>
      </c>
      <c r="BL69" s="920" t="e">
        <f t="shared" si="16"/>
        <v>#DIV/0!</v>
      </c>
      <c r="BM69" s="920" t="e">
        <f t="shared" si="17"/>
        <v>#DIV/0!</v>
      </c>
      <c r="BN69" s="920" t="e">
        <f t="shared" si="18"/>
        <v>#DIV/0!</v>
      </c>
      <c r="BO69" s="920" t="e">
        <f t="shared" si="28"/>
        <v>#DIV/0!</v>
      </c>
      <c r="BP69" s="920" t="e">
        <f t="shared" si="28"/>
        <v>#DIV/0!</v>
      </c>
      <c r="BQ69" s="920" t="e">
        <f t="shared" si="28"/>
        <v>#DIV/0!</v>
      </c>
      <c r="BR69" s="920" t="e">
        <f t="shared" si="28"/>
        <v>#DIV/0!</v>
      </c>
      <c r="BS69" s="1202"/>
      <c r="BT69" s="1202"/>
      <c r="BU69" s="1202"/>
      <c r="BV69" s="1202"/>
      <c r="BW69" s="1202"/>
      <c r="BX69" s="1202"/>
      <c r="BY69" s="1202"/>
      <c r="BZ69" s="1202"/>
      <c r="CA69" s="925"/>
      <c r="CB69" s="798"/>
      <c r="CC69" s="922"/>
      <c r="CD69" s="923"/>
      <c r="CE69" s="923"/>
      <c r="CF69" s="923"/>
      <c r="CG69" s="924"/>
      <c r="CH69" s="798"/>
      <c r="CI69" s="798"/>
      <c r="CJ69" s="798"/>
      <c r="CK69" s="798"/>
      <c r="CL69" s="798"/>
      <c r="CM69" s="798"/>
      <c r="CN69" s="798"/>
      <c r="CO69" s="798"/>
      <c r="CP69" s="798"/>
      <c r="CQ69" s="798"/>
      <c r="CR69" s="798"/>
      <c r="CS69" s="798"/>
      <c r="CT69" s="798"/>
    </row>
    <row r="70" spans="1:98" ht="14.25" customHeight="1" thickBot="1">
      <c r="A70" s="1042"/>
      <c r="B70" s="1043"/>
      <c r="C70" s="1044"/>
      <c r="D70" s="1045"/>
      <c r="E70" s="1046"/>
      <c r="F70" s="898"/>
      <c r="G70" s="964"/>
      <c r="H70" s="925"/>
      <c r="I70" s="899"/>
      <c r="J70" s="900"/>
      <c r="K70" s="900"/>
      <c r="L70" s="900"/>
      <c r="M70" s="925"/>
      <c r="N70" s="1025"/>
      <c r="O70" s="927"/>
      <c r="P70" s="1201"/>
      <c r="Q70" s="903"/>
      <c r="R70" s="904"/>
      <c r="S70" s="904"/>
      <c r="T70" s="905"/>
      <c r="U70" s="866"/>
      <c r="V70" s="1118">
        <v>9</v>
      </c>
      <c r="W70" s="2936" t="s">
        <v>1818</v>
      </c>
      <c r="X70" s="1283">
        <v>45677</v>
      </c>
      <c r="Y70" s="1284">
        <v>46021</v>
      </c>
      <c r="Z70" s="859" t="s">
        <v>1758</v>
      </c>
      <c r="AA70" s="907">
        <v>1</v>
      </c>
      <c r="AB70" s="908">
        <v>1</v>
      </c>
      <c r="AC70" s="908"/>
      <c r="AD70" s="909"/>
      <c r="AE70" s="871"/>
      <c r="AF70" s="1028"/>
      <c r="AG70" s="928"/>
      <c r="AH70" s="929"/>
      <c r="AI70" s="929"/>
      <c r="AJ70" s="930"/>
      <c r="AK70" s="1029"/>
      <c r="AL70" s="914"/>
      <c r="AM70" s="914"/>
      <c r="AN70" s="915"/>
      <c r="AO70" s="798"/>
      <c r="AP70" s="1050"/>
      <c r="AQ70" s="901"/>
      <c r="AR70" s="881"/>
      <c r="AS70" s="917" t="e">
        <f t="shared" si="0"/>
        <v>#DIV/0!</v>
      </c>
      <c r="AT70" s="918" t="e">
        <f t="shared" si="1"/>
        <v>#DIV/0!</v>
      </c>
      <c r="AU70" s="918" t="e">
        <f t="shared" si="2"/>
        <v>#DIV/0!</v>
      </c>
      <c r="AV70" s="918" t="e">
        <f t="shared" si="3"/>
        <v>#DIV/0!</v>
      </c>
      <c r="AW70" s="919">
        <f t="shared" si="24"/>
        <v>1</v>
      </c>
      <c r="AX70" s="919">
        <f t="shared" si="25"/>
        <v>1</v>
      </c>
      <c r="AY70" s="919">
        <f t="shared" si="26"/>
        <v>0</v>
      </c>
      <c r="AZ70" s="919" t="e">
        <f t="shared" si="7"/>
        <v>#DIV/0!</v>
      </c>
      <c r="BA70" s="920" t="e">
        <f t="shared" si="8"/>
        <v>#DIV/0!</v>
      </c>
      <c r="BB70" s="920" t="e">
        <f t="shared" si="9"/>
        <v>#DIV/0!</v>
      </c>
      <c r="BC70" s="920" t="e">
        <f t="shared" si="10"/>
        <v>#DIV/0!</v>
      </c>
      <c r="BD70" s="920" t="e">
        <f t="shared" si="11"/>
        <v>#DIV/0!</v>
      </c>
      <c r="BE70" s="921">
        <v>0.2</v>
      </c>
      <c r="BF70" s="921">
        <v>0.8</v>
      </c>
      <c r="BG70" s="920">
        <f t="shared" si="12"/>
        <v>0.2</v>
      </c>
      <c r="BH70" s="920">
        <f t="shared" si="13"/>
        <v>0.2</v>
      </c>
      <c r="BI70" s="920">
        <f t="shared" si="14"/>
        <v>0</v>
      </c>
      <c r="BJ70" s="920" t="e">
        <f t="shared" si="27"/>
        <v>#DIV/0!</v>
      </c>
      <c r="BK70" s="920" t="e">
        <f t="shared" si="27"/>
        <v>#DIV/0!</v>
      </c>
      <c r="BL70" s="920" t="e">
        <f t="shared" si="16"/>
        <v>#DIV/0!</v>
      </c>
      <c r="BM70" s="920" t="e">
        <f t="shared" si="17"/>
        <v>#DIV/0!</v>
      </c>
      <c r="BN70" s="920" t="e">
        <f t="shared" si="18"/>
        <v>#DIV/0!</v>
      </c>
      <c r="BO70" s="920" t="e">
        <f t="shared" si="28"/>
        <v>#DIV/0!</v>
      </c>
      <c r="BP70" s="920" t="e">
        <f t="shared" si="28"/>
        <v>#DIV/0!</v>
      </c>
      <c r="BQ70" s="920" t="e">
        <f t="shared" si="28"/>
        <v>#DIV/0!</v>
      </c>
      <c r="BR70" s="920" t="e">
        <f t="shared" si="28"/>
        <v>#DIV/0!</v>
      </c>
      <c r="BS70" s="1202"/>
      <c r="BT70" s="1202"/>
      <c r="BU70" s="1202"/>
      <c r="BV70" s="1202"/>
      <c r="BW70" s="1202"/>
      <c r="BX70" s="1202"/>
      <c r="BY70" s="1202"/>
      <c r="BZ70" s="1202"/>
      <c r="CA70" s="925"/>
      <c r="CB70" s="798"/>
      <c r="CC70" s="922"/>
      <c r="CD70" s="923"/>
      <c r="CE70" s="923"/>
      <c r="CF70" s="923"/>
      <c r="CG70" s="924"/>
      <c r="CH70" s="798"/>
      <c r="CI70" s="798"/>
      <c r="CJ70" s="798"/>
      <c r="CK70" s="798"/>
      <c r="CL70" s="798"/>
      <c r="CM70" s="798"/>
      <c r="CN70" s="798"/>
      <c r="CO70" s="798"/>
      <c r="CP70" s="798"/>
      <c r="CQ70" s="798"/>
      <c r="CR70" s="798"/>
      <c r="CS70" s="798"/>
      <c r="CT70" s="798"/>
    </row>
    <row r="71" spans="1:98" ht="14.25" customHeight="1" thickBot="1">
      <c r="A71" s="1042"/>
      <c r="B71" s="1043"/>
      <c r="C71" s="1044"/>
      <c r="D71" s="1045"/>
      <c r="E71" s="1046"/>
      <c r="F71" s="933"/>
      <c r="G71" s="1051"/>
      <c r="H71" s="925"/>
      <c r="I71" s="931"/>
      <c r="J71" s="932"/>
      <c r="K71" s="932"/>
      <c r="L71" s="932"/>
      <c r="M71" s="925"/>
      <c r="N71" s="1025"/>
      <c r="O71" s="936"/>
      <c r="P71" s="2934"/>
      <c r="Q71" s="903"/>
      <c r="R71" s="904"/>
      <c r="S71" s="904"/>
      <c r="T71" s="905"/>
      <c r="U71" s="866"/>
      <c r="V71" s="1264">
        <v>10</v>
      </c>
      <c r="W71" s="2936" t="s">
        <v>1819</v>
      </c>
      <c r="X71" s="1283">
        <v>45677</v>
      </c>
      <c r="Y71" s="1284">
        <v>46021</v>
      </c>
      <c r="Z71" s="859" t="s">
        <v>1758</v>
      </c>
      <c r="AA71" s="1320">
        <v>1</v>
      </c>
      <c r="AB71" s="939">
        <v>1</v>
      </c>
      <c r="AC71" s="939"/>
      <c r="AD71" s="940"/>
      <c r="AE71" s="871"/>
      <c r="AF71" s="1052"/>
      <c r="AG71" s="942"/>
      <c r="AH71" s="943"/>
      <c r="AI71" s="943"/>
      <c r="AJ71" s="944"/>
      <c r="AK71" s="1322"/>
      <c r="AL71" s="946"/>
      <c r="AM71" s="946"/>
      <c r="AN71" s="947"/>
      <c r="AO71" s="798"/>
      <c r="AP71" s="1323"/>
      <c r="AQ71" s="937"/>
      <c r="AR71" s="881"/>
      <c r="AS71" s="1620"/>
      <c r="AT71" s="1205"/>
      <c r="AU71" s="1205"/>
      <c r="AV71" s="1205"/>
      <c r="AW71" s="919"/>
      <c r="AX71" s="919"/>
      <c r="AY71" s="919"/>
      <c r="AZ71" s="919"/>
      <c r="BA71" s="920"/>
      <c r="BB71" s="1260"/>
      <c r="BC71" s="1260"/>
      <c r="BD71" s="1260"/>
      <c r="BE71" s="1621"/>
      <c r="BF71" s="1621"/>
      <c r="BG71" s="920"/>
      <c r="BH71" s="920"/>
      <c r="BI71" s="920"/>
      <c r="BJ71" s="920"/>
      <c r="BK71" s="920"/>
      <c r="BL71" s="920"/>
      <c r="BM71" s="920"/>
      <c r="BN71" s="920"/>
      <c r="BO71" s="920"/>
      <c r="BP71" s="1260"/>
      <c r="BQ71" s="1260"/>
      <c r="BR71" s="1260"/>
      <c r="BS71" s="1202"/>
      <c r="BT71" s="1202"/>
      <c r="BU71" s="1202"/>
      <c r="BV71" s="1202"/>
      <c r="BW71" s="1202"/>
      <c r="BX71" s="1202"/>
      <c r="BY71" s="1202"/>
      <c r="BZ71" s="1202"/>
      <c r="CA71" s="925"/>
      <c r="CB71" s="798"/>
      <c r="CC71" s="922"/>
      <c r="CD71" s="923"/>
      <c r="CE71" s="923"/>
      <c r="CF71" s="923"/>
      <c r="CG71" s="924"/>
      <c r="CH71" s="798"/>
      <c r="CI71" s="798"/>
      <c r="CJ71" s="798"/>
      <c r="CK71" s="798"/>
      <c r="CL71" s="798"/>
      <c r="CM71" s="798"/>
      <c r="CN71" s="798"/>
      <c r="CO71" s="798"/>
      <c r="CP71" s="798"/>
      <c r="CQ71" s="798"/>
      <c r="CR71" s="798"/>
      <c r="CS71" s="798"/>
      <c r="CT71" s="798"/>
    </row>
    <row r="72" spans="1:98" ht="14.25" customHeight="1" thickBot="1">
      <c r="A72" s="1042"/>
      <c r="B72" s="1043"/>
      <c r="C72" s="1044"/>
      <c r="D72" s="1045"/>
      <c r="E72" s="1046"/>
      <c r="F72" s="933"/>
      <c r="G72" s="1051"/>
      <c r="H72" s="925"/>
      <c r="I72" s="931"/>
      <c r="J72" s="932"/>
      <c r="K72" s="932"/>
      <c r="L72" s="932"/>
      <c r="M72" s="925"/>
      <c r="N72" s="1025"/>
      <c r="O72" s="936"/>
      <c r="P72" s="2934"/>
      <c r="Q72" s="903"/>
      <c r="R72" s="904"/>
      <c r="S72" s="904"/>
      <c r="T72" s="905"/>
      <c r="U72" s="866"/>
      <c r="V72" s="1118">
        <v>11</v>
      </c>
      <c r="W72" s="2936" t="s">
        <v>1820</v>
      </c>
      <c r="X72" s="1283">
        <v>45677</v>
      </c>
      <c r="Y72" s="1284">
        <v>46021</v>
      </c>
      <c r="Z72" s="859" t="s">
        <v>1758</v>
      </c>
      <c r="AA72" s="1320">
        <v>1</v>
      </c>
      <c r="AB72" s="939">
        <v>1</v>
      </c>
      <c r="AC72" s="939"/>
      <c r="AD72" s="940"/>
      <c r="AE72" s="871"/>
      <c r="AF72" s="1052"/>
      <c r="AG72" s="942"/>
      <c r="AH72" s="943"/>
      <c r="AI72" s="943"/>
      <c r="AJ72" s="944"/>
      <c r="AK72" s="1322"/>
      <c r="AL72" s="946"/>
      <c r="AM72" s="946"/>
      <c r="AN72" s="947"/>
      <c r="AO72" s="798"/>
      <c r="AP72" s="1323"/>
      <c r="AQ72" s="937"/>
      <c r="AR72" s="881"/>
      <c r="AS72" s="1620"/>
      <c r="AT72" s="1205"/>
      <c r="AU72" s="1205"/>
      <c r="AV72" s="1205"/>
      <c r="AW72" s="919"/>
      <c r="AX72" s="919"/>
      <c r="AY72" s="919"/>
      <c r="AZ72" s="919"/>
      <c r="BA72" s="920"/>
      <c r="BB72" s="1260"/>
      <c r="BC72" s="1260"/>
      <c r="BD72" s="1260"/>
      <c r="BE72" s="1621"/>
      <c r="BF72" s="1621"/>
      <c r="BG72" s="920"/>
      <c r="BH72" s="920"/>
      <c r="BI72" s="920"/>
      <c r="BJ72" s="920"/>
      <c r="BK72" s="920"/>
      <c r="BL72" s="920"/>
      <c r="BM72" s="920"/>
      <c r="BN72" s="920"/>
      <c r="BO72" s="920"/>
      <c r="BP72" s="1260"/>
      <c r="BQ72" s="1260"/>
      <c r="BR72" s="1260"/>
      <c r="BS72" s="1202"/>
      <c r="BT72" s="1202"/>
      <c r="BU72" s="1202"/>
      <c r="BV72" s="1202"/>
      <c r="BW72" s="1202"/>
      <c r="BX72" s="1202"/>
      <c r="BY72" s="1202"/>
      <c r="BZ72" s="1202"/>
      <c r="CA72" s="925"/>
      <c r="CB72" s="798"/>
      <c r="CC72" s="922"/>
      <c r="CD72" s="923"/>
      <c r="CE72" s="923"/>
      <c r="CF72" s="923"/>
      <c r="CG72" s="924"/>
      <c r="CH72" s="798"/>
      <c r="CI72" s="798"/>
      <c r="CJ72" s="798"/>
      <c r="CK72" s="798"/>
      <c r="CL72" s="798"/>
      <c r="CM72" s="798"/>
      <c r="CN72" s="798"/>
      <c r="CO72" s="798"/>
      <c r="CP72" s="798"/>
      <c r="CQ72" s="798"/>
      <c r="CR72" s="798"/>
      <c r="CS72" s="798"/>
      <c r="CT72" s="798"/>
    </row>
    <row r="73" spans="1:98" ht="14.25" customHeight="1" thickBot="1">
      <c r="A73" s="1042"/>
      <c r="B73" s="1043"/>
      <c r="C73" s="1044"/>
      <c r="D73" s="1045"/>
      <c r="E73" s="1046"/>
      <c r="F73" s="933"/>
      <c r="G73" s="1051"/>
      <c r="H73" s="925"/>
      <c r="I73" s="931"/>
      <c r="J73" s="932"/>
      <c r="K73" s="932"/>
      <c r="L73" s="932"/>
      <c r="M73" s="925"/>
      <c r="N73" s="1025"/>
      <c r="O73" s="936"/>
      <c r="P73" s="2934"/>
      <c r="Q73" s="903"/>
      <c r="R73" s="904"/>
      <c r="S73" s="904"/>
      <c r="T73" s="905"/>
      <c r="U73" s="866"/>
      <c r="V73" s="1118">
        <v>12</v>
      </c>
      <c r="W73" s="2936" t="s">
        <v>1821</v>
      </c>
      <c r="X73" s="1283">
        <v>45677</v>
      </c>
      <c r="Y73" s="1284">
        <v>46021</v>
      </c>
      <c r="Z73" s="859" t="s">
        <v>1758</v>
      </c>
      <c r="AA73" s="1320">
        <v>1</v>
      </c>
      <c r="AB73" s="939">
        <v>1</v>
      </c>
      <c r="AC73" s="939"/>
      <c r="AD73" s="940"/>
      <c r="AE73" s="871"/>
      <c r="AF73" s="1052"/>
      <c r="AG73" s="942"/>
      <c r="AH73" s="943"/>
      <c r="AI73" s="943"/>
      <c r="AJ73" s="944"/>
      <c r="AK73" s="1322"/>
      <c r="AL73" s="946"/>
      <c r="AM73" s="946"/>
      <c r="AN73" s="947"/>
      <c r="AO73" s="798"/>
      <c r="AP73" s="1323"/>
      <c r="AQ73" s="937"/>
      <c r="AR73" s="881"/>
      <c r="AS73" s="1620"/>
      <c r="AT73" s="1205"/>
      <c r="AU73" s="1205"/>
      <c r="AV73" s="1205"/>
      <c r="AW73" s="919"/>
      <c r="AX73" s="919"/>
      <c r="AY73" s="919"/>
      <c r="AZ73" s="919"/>
      <c r="BA73" s="920"/>
      <c r="BB73" s="1260"/>
      <c r="BC73" s="1260"/>
      <c r="BD73" s="1260"/>
      <c r="BE73" s="1621"/>
      <c r="BF73" s="1621"/>
      <c r="BG73" s="920"/>
      <c r="BH73" s="920"/>
      <c r="BI73" s="920"/>
      <c r="BJ73" s="920"/>
      <c r="BK73" s="920"/>
      <c r="BL73" s="920"/>
      <c r="BM73" s="920"/>
      <c r="BN73" s="920"/>
      <c r="BO73" s="920"/>
      <c r="BP73" s="1260"/>
      <c r="BQ73" s="1260"/>
      <c r="BR73" s="1260"/>
      <c r="BS73" s="1202"/>
      <c r="BT73" s="1202"/>
      <c r="BU73" s="1202"/>
      <c r="BV73" s="1202"/>
      <c r="BW73" s="1202"/>
      <c r="BX73" s="1202"/>
      <c r="BY73" s="1202"/>
      <c r="BZ73" s="1202"/>
      <c r="CA73" s="925"/>
      <c r="CB73" s="798"/>
      <c r="CC73" s="922"/>
      <c r="CD73" s="923"/>
      <c r="CE73" s="923"/>
      <c r="CF73" s="923"/>
      <c r="CG73" s="924"/>
      <c r="CH73" s="798"/>
      <c r="CI73" s="798"/>
      <c r="CJ73" s="798"/>
      <c r="CK73" s="798"/>
      <c r="CL73" s="798"/>
      <c r="CM73" s="798"/>
      <c r="CN73" s="798"/>
      <c r="CO73" s="798"/>
      <c r="CP73" s="798"/>
      <c r="CQ73" s="798"/>
      <c r="CR73" s="798"/>
      <c r="CS73" s="798"/>
      <c r="CT73" s="798"/>
    </row>
    <row r="74" spans="1:98" ht="14.25" customHeight="1" thickBot="1">
      <c r="A74" s="1042"/>
      <c r="B74" s="1043"/>
      <c r="C74" s="1044"/>
      <c r="D74" s="1045"/>
      <c r="E74" s="1046"/>
      <c r="F74" s="933"/>
      <c r="G74" s="1051"/>
      <c r="H74" s="925"/>
      <c r="I74" s="931"/>
      <c r="J74" s="932"/>
      <c r="K74" s="932"/>
      <c r="L74" s="932"/>
      <c r="M74" s="925"/>
      <c r="N74" s="1025"/>
      <c r="O74" s="936"/>
      <c r="P74" s="2934"/>
      <c r="Q74" s="903"/>
      <c r="R74" s="904"/>
      <c r="S74" s="904"/>
      <c r="T74" s="905"/>
      <c r="U74" s="866"/>
      <c r="V74" s="1118">
        <v>13</v>
      </c>
      <c r="W74" s="2936" t="s">
        <v>1822</v>
      </c>
      <c r="X74" s="1283">
        <v>45677</v>
      </c>
      <c r="Y74" s="1284">
        <v>46021</v>
      </c>
      <c r="Z74" s="859" t="s">
        <v>1758</v>
      </c>
      <c r="AA74" s="1320">
        <v>1</v>
      </c>
      <c r="AB74" s="939">
        <v>1</v>
      </c>
      <c r="AC74" s="939"/>
      <c r="AD74" s="940"/>
      <c r="AE74" s="871"/>
      <c r="AF74" s="1052"/>
      <c r="AG74" s="942"/>
      <c r="AH74" s="943"/>
      <c r="AI74" s="943"/>
      <c r="AJ74" s="944"/>
      <c r="AK74" s="1322"/>
      <c r="AL74" s="946"/>
      <c r="AM74" s="946"/>
      <c r="AN74" s="947"/>
      <c r="AO74" s="798"/>
      <c r="AP74" s="1323"/>
      <c r="AQ74" s="937"/>
      <c r="AR74" s="881"/>
      <c r="AS74" s="1620"/>
      <c r="AT74" s="1205"/>
      <c r="AU74" s="1205"/>
      <c r="AV74" s="1205"/>
      <c r="AW74" s="919"/>
      <c r="AX74" s="919"/>
      <c r="AY74" s="919"/>
      <c r="AZ74" s="919"/>
      <c r="BA74" s="920"/>
      <c r="BB74" s="1260"/>
      <c r="BC74" s="1260"/>
      <c r="BD74" s="1260"/>
      <c r="BE74" s="1621"/>
      <c r="BF74" s="1621"/>
      <c r="BG74" s="920"/>
      <c r="BH74" s="920"/>
      <c r="BI74" s="920"/>
      <c r="BJ74" s="920"/>
      <c r="BK74" s="920"/>
      <c r="BL74" s="920"/>
      <c r="BM74" s="920"/>
      <c r="BN74" s="920"/>
      <c r="BO74" s="920"/>
      <c r="BP74" s="1260"/>
      <c r="BQ74" s="1260"/>
      <c r="BR74" s="1260"/>
      <c r="BS74" s="1202"/>
      <c r="BT74" s="1202"/>
      <c r="BU74" s="1202"/>
      <c r="BV74" s="1202"/>
      <c r="BW74" s="1202"/>
      <c r="BX74" s="1202"/>
      <c r="BY74" s="1202"/>
      <c r="BZ74" s="1202"/>
      <c r="CA74" s="925"/>
      <c r="CB74" s="798"/>
      <c r="CC74" s="922"/>
      <c r="CD74" s="923"/>
      <c r="CE74" s="923"/>
      <c r="CF74" s="923"/>
      <c r="CG74" s="924"/>
      <c r="CH74" s="798"/>
      <c r="CI74" s="798"/>
      <c r="CJ74" s="798"/>
      <c r="CK74" s="798"/>
      <c r="CL74" s="798"/>
      <c r="CM74" s="798"/>
      <c r="CN74" s="798"/>
      <c r="CO74" s="798"/>
      <c r="CP74" s="798"/>
      <c r="CQ74" s="798"/>
      <c r="CR74" s="798"/>
      <c r="CS74" s="798"/>
      <c r="CT74" s="798"/>
    </row>
    <row r="75" spans="1:98" ht="14.25" customHeight="1" thickBot="1">
      <c r="A75" s="1042"/>
      <c r="B75" s="1043"/>
      <c r="C75" s="1044"/>
      <c r="D75" s="1045"/>
      <c r="E75" s="1046"/>
      <c r="F75" s="933"/>
      <c r="G75" s="1051"/>
      <c r="H75" s="925"/>
      <c r="I75" s="931"/>
      <c r="J75" s="932"/>
      <c r="K75" s="932"/>
      <c r="L75" s="932"/>
      <c r="M75" s="925"/>
      <c r="N75" s="1025"/>
      <c r="O75" s="936"/>
      <c r="P75" s="2934"/>
      <c r="Q75" s="903"/>
      <c r="R75" s="904"/>
      <c r="S75" s="904"/>
      <c r="T75" s="905"/>
      <c r="U75" s="866"/>
      <c r="V75" s="1118">
        <v>14</v>
      </c>
      <c r="W75" s="2936" t="s">
        <v>1823</v>
      </c>
      <c r="X75" s="1283">
        <v>45677</v>
      </c>
      <c r="Y75" s="1284">
        <v>46021</v>
      </c>
      <c r="Z75" s="859" t="s">
        <v>1758</v>
      </c>
      <c r="AA75" s="1320">
        <v>1</v>
      </c>
      <c r="AB75" s="939">
        <v>1</v>
      </c>
      <c r="AC75" s="939"/>
      <c r="AD75" s="940"/>
      <c r="AE75" s="871"/>
      <c r="AF75" s="1052"/>
      <c r="AG75" s="942"/>
      <c r="AH75" s="943"/>
      <c r="AI75" s="943"/>
      <c r="AJ75" s="944"/>
      <c r="AK75" s="1322"/>
      <c r="AL75" s="946"/>
      <c r="AM75" s="946"/>
      <c r="AN75" s="947"/>
      <c r="AO75" s="798"/>
      <c r="AP75" s="1323"/>
      <c r="AQ75" s="937"/>
      <c r="AR75" s="881"/>
      <c r="AS75" s="1620"/>
      <c r="AT75" s="1205"/>
      <c r="AU75" s="1205"/>
      <c r="AV75" s="1205"/>
      <c r="AW75" s="919"/>
      <c r="AX75" s="919"/>
      <c r="AY75" s="919"/>
      <c r="AZ75" s="919"/>
      <c r="BA75" s="920"/>
      <c r="BB75" s="1260"/>
      <c r="BC75" s="1260"/>
      <c r="BD75" s="1260"/>
      <c r="BE75" s="1621"/>
      <c r="BF75" s="1621"/>
      <c r="BG75" s="920"/>
      <c r="BH75" s="920"/>
      <c r="BI75" s="920"/>
      <c r="BJ75" s="920"/>
      <c r="BK75" s="920"/>
      <c r="BL75" s="920"/>
      <c r="BM75" s="920"/>
      <c r="BN75" s="920"/>
      <c r="BO75" s="920"/>
      <c r="BP75" s="1260"/>
      <c r="BQ75" s="1260"/>
      <c r="BR75" s="1260"/>
      <c r="BS75" s="1202"/>
      <c r="BT75" s="1202"/>
      <c r="BU75" s="1202"/>
      <c r="BV75" s="1202"/>
      <c r="BW75" s="1202"/>
      <c r="BX75" s="1202"/>
      <c r="BY75" s="1202"/>
      <c r="BZ75" s="1202"/>
      <c r="CA75" s="925"/>
      <c r="CB75" s="798"/>
      <c r="CC75" s="922"/>
      <c r="CD75" s="923"/>
      <c r="CE75" s="923"/>
      <c r="CF75" s="923"/>
      <c r="CG75" s="924"/>
      <c r="CH75" s="798"/>
      <c r="CI75" s="798"/>
      <c r="CJ75" s="798"/>
      <c r="CK75" s="798"/>
      <c r="CL75" s="798"/>
      <c r="CM75" s="798"/>
      <c r="CN75" s="798"/>
      <c r="CO75" s="798"/>
      <c r="CP75" s="798"/>
      <c r="CQ75" s="798"/>
      <c r="CR75" s="798"/>
      <c r="CS75" s="798"/>
      <c r="CT75" s="798"/>
    </row>
    <row r="76" spans="1:98" ht="14.25" customHeight="1" thickBot="1">
      <c r="A76" s="1042"/>
      <c r="B76" s="1043"/>
      <c r="C76" s="1044"/>
      <c r="D76" s="1045"/>
      <c r="E76" s="1046"/>
      <c r="F76" s="933"/>
      <c r="G76" s="1051"/>
      <c r="H76" s="925"/>
      <c r="I76" s="931"/>
      <c r="J76" s="932"/>
      <c r="K76" s="932"/>
      <c r="L76" s="932"/>
      <c r="M76" s="925"/>
      <c r="N76" s="1025"/>
      <c r="O76" s="936"/>
      <c r="P76" s="2934"/>
      <c r="Q76" s="903"/>
      <c r="R76" s="904"/>
      <c r="S76" s="904"/>
      <c r="T76" s="905"/>
      <c r="U76" s="866"/>
      <c r="V76" s="1118">
        <v>15</v>
      </c>
      <c r="W76" s="2936" t="s">
        <v>1824</v>
      </c>
      <c r="X76" s="1283">
        <v>45677</v>
      </c>
      <c r="Y76" s="1284">
        <v>46021</v>
      </c>
      <c r="Z76" s="859" t="s">
        <v>1758</v>
      </c>
      <c r="AA76" s="1320">
        <v>1</v>
      </c>
      <c r="AB76" s="939">
        <v>1</v>
      </c>
      <c r="AC76" s="939"/>
      <c r="AD76" s="940"/>
      <c r="AE76" s="871"/>
      <c r="AF76" s="1052"/>
      <c r="AG76" s="942"/>
      <c r="AH76" s="943"/>
      <c r="AI76" s="943"/>
      <c r="AJ76" s="944"/>
      <c r="AK76" s="1322"/>
      <c r="AL76" s="946"/>
      <c r="AM76" s="946"/>
      <c r="AN76" s="947"/>
      <c r="AO76" s="798"/>
      <c r="AP76" s="1323"/>
      <c r="AQ76" s="937"/>
      <c r="AR76" s="881"/>
      <c r="AS76" s="1620"/>
      <c r="AT76" s="1205"/>
      <c r="AU76" s="1205"/>
      <c r="AV76" s="1205"/>
      <c r="AW76" s="919"/>
      <c r="AX76" s="919"/>
      <c r="AY76" s="919"/>
      <c r="AZ76" s="919"/>
      <c r="BA76" s="920"/>
      <c r="BB76" s="1260"/>
      <c r="BC76" s="1260"/>
      <c r="BD76" s="1260"/>
      <c r="BE76" s="1621"/>
      <c r="BF76" s="1621"/>
      <c r="BG76" s="920"/>
      <c r="BH76" s="920"/>
      <c r="BI76" s="920"/>
      <c r="BJ76" s="920"/>
      <c r="BK76" s="920"/>
      <c r="BL76" s="920"/>
      <c r="BM76" s="920"/>
      <c r="BN76" s="920"/>
      <c r="BO76" s="920"/>
      <c r="BP76" s="1260"/>
      <c r="BQ76" s="1260"/>
      <c r="BR76" s="1260"/>
      <c r="BS76" s="1202"/>
      <c r="BT76" s="1202"/>
      <c r="BU76" s="1202"/>
      <c r="BV76" s="1202"/>
      <c r="BW76" s="1202"/>
      <c r="BX76" s="1202"/>
      <c r="BY76" s="1202"/>
      <c r="BZ76" s="1202"/>
      <c r="CA76" s="925"/>
      <c r="CB76" s="798"/>
      <c r="CC76" s="922"/>
      <c r="CD76" s="923"/>
      <c r="CE76" s="923"/>
      <c r="CF76" s="923"/>
      <c r="CG76" s="924"/>
      <c r="CH76" s="798"/>
      <c r="CI76" s="798"/>
      <c r="CJ76" s="798"/>
      <c r="CK76" s="798"/>
      <c r="CL76" s="798"/>
      <c r="CM76" s="798"/>
      <c r="CN76" s="798"/>
      <c r="CO76" s="798"/>
      <c r="CP76" s="798"/>
      <c r="CQ76" s="798"/>
      <c r="CR76" s="798"/>
      <c r="CS76" s="798"/>
      <c r="CT76" s="798"/>
    </row>
    <row r="77" spans="1:98" ht="14.25" customHeight="1" thickBot="1">
      <c r="A77" s="1042"/>
      <c r="B77" s="1043"/>
      <c r="C77" s="1044"/>
      <c r="D77" s="1045"/>
      <c r="E77" s="1046"/>
      <c r="F77" s="933"/>
      <c r="G77" s="1051"/>
      <c r="H77" s="925"/>
      <c r="I77" s="931"/>
      <c r="J77" s="932"/>
      <c r="K77" s="932"/>
      <c r="L77" s="932"/>
      <c r="M77" s="925"/>
      <c r="N77" s="1025"/>
      <c r="O77" s="936"/>
      <c r="P77" s="2934"/>
      <c r="Q77" s="903"/>
      <c r="R77" s="904"/>
      <c r="S77" s="904"/>
      <c r="T77" s="905"/>
      <c r="U77" s="866"/>
      <c r="V77" s="1118">
        <v>16</v>
      </c>
      <c r="W77" s="2936" t="s">
        <v>1825</v>
      </c>
      <c r="X77" s="1283">
        <v>45677</v>
      </c>
      <c r="Y77" s="1284">
        <v>46021</v>
      </c>
      <c r="Z77" s="859" t="s">
        <v>1758</v>
      </c>
      <c r="AA77" s="1320">
        <v>1</v>
      </c>
      <c r="AB77" s="939">
        <v>1</v>
      </c>
      <c r="AC77" s="939"/>
      <c r="AD77" s="940"/>
      <c r="AE77" s="871"/>
      <c r="AF77" s="1052"/>
      <c r="AG77" s="942"/>
      <c r="AH77" s="943"/>
      <c r="AI77" s="943"/>
      <c r="AJ77" s="944"/>
      <c r="AK77" s="1322"/>
      <c r="AL77" s="946"/>
      <c r="AM77" s="946"/>
      <c r="AN77" s="947"/>
      <c r="AO77" s="798"/>
      <c r="AP77" s="1323"/>
      <c r="AQ77" s="937"/>
      <c r="AR77" s="881"/>
      <c r="AS77" s="1620"/>
      <c r="AT77" s="1205"/>
      <c r="AU77" s="1205"/>
      <c r="AV77" s="1205"/>
      <c r="AW77" s="919"/>
      <c r="AX77" s="919"/>
      <c r="AY77" s="919"/>
      <c r="AZ77" s="919"/>
      <c r="BA77" s="920"/>
      <c r="BB77" s="1260"/>
      <c r="BC77" s="1260"/>
      <c r="BD77" s="1260"/>
      <c r="BE77" s="1621"/>
      <c r="BF77" s="1621"/>
      <c r="BG77" s="920"/>
      <c r="BH77" s="920"/>
      <c r="BI77" s="920"/>
      <c r="BJ77" s="920"/>
      <c r="BK77" s="920"/>
      <c r="BL77" s="920"/>
      <c r="BM77" s="920"/>
      <c r="BN77" s="920"/>
      <c r="BO77" s="920"/>
      <c r="BP77" s="1260"/>
      <c r="BQ77" s="1260"/>
      <c r="BR77" s="1260"/>
      <c r="BS77" s="1202"/>
      <c r="BT77" s="1202"/>
      <c r="BU77" s="1202"/>
      <c r="BV77" s="1202"/>
      <c r="BW77" s="1202"/>
      <c r="BX77" s="1202"/>
      <c r="BY77" s="1202"/>
      <c r="BZ77" s="1202"/>
      <c r="CA77" s="925"/>
      <c r="CB77" s="798"/>
      <c r="CC77" s="922"/>
      <c r="CD77" s="923"/>
      <c r="CE77" s="923"/>
      <c r="CF77" s="923"/>
      <c r="CG77" s="924"/>
      <c r="CH77" s="798"/>
      <c r="CI77" s="798"/>
      <c r="CJ77" s="798"/>
      <c r="CK77" s="798"/>
      <c r="CL77" s="798"/>
      <c r="CM77" s="798"/>
      <c r="CN77" s="798"/>
      <c r="CO77" s="798"/>
      <c r="CP77" s="798"/>
      <c r="CQ77" s="798"/>
      <c r="CR77" s="798"/>
      <c r="CS77" s="798"/>
      <c r="CT77" s="798"/>
    </row>
    <row r="78" spans="1:98" ht="14.25" customHeight="1" thickBot="1">
      <c r="A78" s="1042"/>
      <c r="B78" s="1043"/>
      <c r="C78" s="1044"/>
      <c r="D78" s="1045"/>
      <c r="E78" s="1046"/>
      <c r="F78" s="933"/>
      <c r="G78" s="1051"/>
      <c r="H78" s="925"/>
      <c r="I78" s="931"/>
      <c r="J78" s="932"/>
      <c r="K78" s="932"/>
      <c r="L78" s="932"/>
      <c r="M78" s="925"/>
      <c r="N78" s="1025"/>
      <c r="O78" s="936"/>
      <c r="P78" s="2934"/>
      <c r="Q78" s="903"/>
      <c r="R78" s="904"/>
      <c r="S78" s="904"/>
      <c r="T78" s="905"/>
      <c r="U78" s="866"/>
      <c r="V78" s="1118">
        <v>17</v>
      </c>
      <c r="W78" s="2936" t="s">
        <v>1826</v>
      </c>
      <c r="X78" s="1283">
        <v>45677</v>
      </c>
      <c r="Y78" s="1284">
        <v>46021</v>
      </c>
      <c r="Z78" s="859" t="s">
        <v>1758</v>
      </c>
      <c r="AA78" s="1320">
        <v>1</v>
      </c>
      <c r="AB78" s="939">
        <v>1</v>
      </c>
      <c r="AC78" s="939"/>
      <c r="AD78" s="940"/>
      <c r="AE78" s="871"/>
      <c r="AF78" s="1052"/>
      <c r="AG78" s="942"/>
      <c r="AH78" s="943"/>
      <c r="AI78" s="943"/>
      <c r="AJ78" s="944"/>
      <c r="AK78" s="1322"/>
      <c r="AL78" s="946"/>
      <c r="AM78" s="946"/>
      <c r="AN78" s="947"/>
      <c r="AO78" s="798"/>
      <c r="AP78" s="1323"/>
      <c r="AQ78" s="937"/>
      <c r="AR78" s="881"/>
      <c r="AS78" s="1620"/>
      <c r="AT78" s="1205"/>
      <c r="AU78" s="1205"/>
      <c r="AV78" s="1205"/>
      <c r="AW78" s="919"/>
      <c r="AX78" s="919"/>
      <c r="AY78" s="919"/>
      <c r="AZ78" s="919"/>
      <c r="BA78" s="920"/>
      <c r="BB78" s="1260"/>
      <c r="BC78" s="1260"/>
      <c r="BD78" s="1260"/>
      <c r="BE78" s="1621"/>
      <c r="BF78" s="1621"/>
      <c r="BG78" s="920"/>
      <c r="BH78" s="920"/>
      <c r="BI78" s="920"/>
      <c r="BJ78" s="920"/>
      <c r="BK78" s="920"/>
      <c r="BL78" s="920"/>
      <c r="BM78" s="920"/>
      <c r="BN78" s="920"/>
      <c r="BO78" s="920"/>
      <c r="BP78" s="1260"/>
      <c r="BQ78" s="1260"/>
      <c r="BR78" s="1260"/>
      <c r="BS78" s="1202"/>
      <c r="BT78" s="1202"/>
      <c r="BU78" s="1202"/>
      <c r="BV78" s="1202"/>
      <c r="BW78" s="1202"/>
      <c r="BX78" s="1202"/>
      <c r="BY78" s="1202"/>
      <c r="BZ78" s="1202"/>
      <c r="CA78" s="925"/>
      <c r="CB78" s="798"/>
      <c r="CC78" s="922"/>
      <c r="CD78" s="923"/>
      <c r="CE78" s="923"/>
      <c r="CF78" s="923"/>
      <c r="CG78" s="924"/>
      <c r="CH78" s="798"/>
      <c r="CI78" s="798"/>
      <c r="CJ78" s="798"/>
      <c r="CK78" s="798"/>
      <c r="CL78" s="798"/>
      <c r="CM78" s="798"/>
      <c r="CN78" s="798"/>
      <c r="CO78" s="798"/>
      <c r="CP78" s="798"/>
      <c r="CQ78" s="798"/>
      <c r="CR78" s="798"/>
      <c r="CS78" s="798"/>
      <c r="CT78" s="798"/>
    </row>
    <row r="79" spans="1:98" ht="14.25" customHeight="1" thickBot="1">
      <c r="A79" s="1042"/>
      <c r="B79" s="1043"/>
      <c r="C79" s="1044"/>
      <c r="D79" s="1045"/>
      <c r="E79" s="1046"/>
      <c r="F79" s="933"/>
      <c r="G79" s="1051"/>
      <c r="H79" s="925"/>
      <c r="I79" s="931"/>
      <c r="J79" s="932"/>
      <c r="K79" s="932"/>
      <c r="L79" s="932"/>
      <c r="M79" s="925"/>
      <c r="N79" s="1025"/>
      <c r="O79" s="936"/>
      <c r="P79" s="2934"/>
      <c r="Q79" s="903"/>
      <c r="R79" s="904"/>
      <c r="S79" s="904"/>
      <c r="T79" s="905"/>
      <c r="U79" s="866"/>
      <c r="V79" s="1118">
        <v>18</v>
      </c>
      <c r="W79" s="2936" t="s">
        <v>1827</v>
      </c>
      <c r="X79" s="1283">
        <v>45677</v>
      </c>
      <c r="Y79" s="1284">
        <v>46021</v>
      </c>
      <c r="Z79" s="859" t="s">
        <v>1758</v>
      </c>
      <c r="AA79" s="1320">
        <v>1</v>
      </c>
      <c r="AB79" s="939">
        <v>1</v>
      </c>
      <c r="AC79" s="939"/>
      <c r="AD79" s="940"/>
      <c r="AE79" s="871"/>
      <c r="AF79" s="1052"/>
      <c r="AG79" s="942"/>
      <c r="AH79" s="943"/>
      <c r="AI79" s="943"/>
      <c r="AJ79" s="944"/>
      <c r="AK79" s="1322"/>
      <c r="AL79" s="946"/>
      <c r="AM79" s="946"/>
      <c r="AN79" s="947"/>
      <c r="AO79" s="798"/>
      <c r="AP79" s="1323"/>
      <c r="AQ79" s="937"/>
      <c r="AR79" s="881"/>
      <c r="AS79" s="1620"/>
      <c r="AT79" s="1205"/>
      <c r="AU79" s="1205"/>
      <c r="AV79" s="1205"/>
      <c r="AW79" s="919"/>
      <c r="AX79" s="919"/>
      <c r="AY79" s="919"/>
      <c r="AZ79" s="919"/>
      <c r="BA79" s="920"/>
      <c r="BB79" s="1260"/>
      <c r="BC79" s="1260"/>
      <c r="BD79" s="1260"/>
      <c r="BE79" s="1621"/>
      <c r="BF79" s="1621"/>
      <c r="BG79" s="920"/>
      <c r="BH79" s="920"/>
      <c r="BI79" s="920"/>
      <c r="BJ79" s="920"/>
      <c r="BK79" s="920"/>
      <c r="BL79" s="920"/>
      <c r="BM79" s="920"/>
      <c r="BN79" s="920"/>
      <c r="BO79" s="920"/>
      <c r="BP79" s="1260"/>
      <c r="BQ79" s="1260"/>
      <c r="BR79" s="1260"/>
      <c r="BS79" s="1202"/>
      <c r="BT79" s="1202"/>
      <c r="BU79" s="1202"/>
      <c r="BV79" s="1202"/>
      <c r="BW79" s="1202"/>
      <c r="BX79" s="1202"/>
      <c r="BY79" s="1202"/>
      <c r="BZ79" s="1202"/>
      <c r="CA79" s="925"/>
      <c r="CB79" s="798"/>
      <c r="CC79" s="922"/>
      <c r="CD79" s="923"/>
      <c r="CE79" s="923"/>
      <c r="CF79" s="923"/>
      <c r="CG79" s="924"/>
      <c r="CH79" s="798"/>
      <c r="CI79" s="798"/>
      <c r="CJ79" s="798"/>
      <c r="CK79" s="798"/>
      <c r="CL79" s="798"/>
      <c r="CM79" s="798"/>
      <c r="CN79" s="798"/>
      <c r="CO79" s="798"/>
      <c r="CP79" s="798"/>
      <c r="CQ79" s="798"/>
      <c r="CR79" s="798"/>
      <c r="CS79" s="798"/>
      <c r="CT79" s="798"/>
    </row>
    <row r="80" spans="1:98" ht="14.25" customHeight="1" thickBot="1">
      <c r="A80" s="1042"/>
      <c r="B80" s="1043"/>
      <c r="C80" s="1044"/>
      <c r="D80" s="1045"/>
      <c r="E80" s="1046"/>
      <c r="F80" s="933"/>
      <c r="G80" s="1051"/>
      <c r="H80" s="925"/>
      <c r="I80" s="931"/>
      <c r="J80" s="932"/>
      <c r="K80" s="932"/>
      <c r="L80" s="932"/>
      <c r="M80" s="925"/>
      <c r="N80" s="1025"/>
      <c r="O80" s="936"/>
      <c r="P80" s="2934"/>
      <c r="Q80" s="903"/>
      <c r="R80" s="904"/>
      <c r="S80" s="904"/>
      <c r="T80" s="905"/>
      <c r="U80" s="866"/>
      <c r="V80" s="1264">
        <v>19</v>
      </c>
      <c r="W80" s="2936" t="s">
        <v>1828</v>
      </c>
      <c r="X80" s="1283">
        <v>45677</v>
      </c>
      <c r="Y80" s="1284">
        <v>46021</v>
      </c>
      <c r="Z80" s="859" t="s">
        <v>1758</v>
      </c>
      <c r="AA80" s="1320">
        <v>1</v>
      </c>
      <c r="AB80" s="939">
        <v>1</v>
      </c>
      <c r="AC80" s="939"/>
      <c r="AD80" s="940"/>
      <c r="AE80" s="871"/>
      <c r="AF80" s="1052"/>
      <c r="AG80" s="942"/>
      <c r="AH80" s="943"/>
      <c r="AI80" s="943"/>
      <c r="AJ80" s="944"/>
      <c r="AK80" s="1322"/>
      <c r="AL80" s="946"/>
      <c r="AM80" s="946"/>
      <c r="AN80" s="947"/>
      <c r="AO80" s="798"/>
      <c r="AP80" s="1323"/>
      <c r="AQ80" s="937"/>
      <c r="AR80" s="881"/>
      <c r="AS80" s="1620"/>
      <c r="AT80" s="1205"/>
      <c r="AU80" s="1205"/>
      <c r="AV80" s="1205"/>
      <c r="AW80" s="919"/>
      <c r="AX80" s="919"/>
      <c r="AY80" s="919"/>
      <c r="AZ80" s="919"/>
      <c r="BA80" s="920"/>
      <c r="BB80" s="1260"/>
      <c r="BC80" s="1260"/>
      <c r="BD80" s="1260"/>
      <c r="BE80" s="1621"/>
      <c r="BF80" s="1621"/>
      <c r="BG80" s="920"/>
      <c r="BH80" s="920"/>
      <c r="BI80" s="920"/>
      <c r="BJ80" s="920"/>
      <c r="BK80" s="920"/>
      <c r="BL80" s="920"/>
      <c r="BM80" s="920"/>
      <c r="BN80" s="920"/>
      <c r="BO80" s="920"/>
      <c r="BP80" s="1260"/>
      <c r="BQ80" s="1260"/>
      <c r="BR80" s="1260"/>
      <c r="BS80" s="1202"/>
      <c r="BT80" s="1202"/>
      <c r="BU80" s="1202"/>
      <c r="BV80" s="1202"/>
      <c r="BW80" s="1202"/>
      <c r="BX80" s="1202"/>
      <c r="BY80" s="1202"/>
      <c r="BZ80" s="1202"/>
      <c r="CA80" s="925"/>
      <c r="CB80" s="798"/>
      <c r="CC80" s="922"/>
      <c r="CD80" s="923"/>
      <c r="CE80" s="923"/>
      <c r="CF80" s="923"/>
      <c r="CG80" s="924"/>
      <c r="CH80" s="798"/>
      <c r="CI80" s="798"/>
      <c r="CJ80" s="798"/>
      <c r="CK80" s="798"/>
      <c r="CL80" s="798"/>
      <c r="CM80" s="798"/>
      <c r="CN80" s="798"/>
      <c r="CO80" s="798"/>
      <c r="CP80" s="798"/>
      <c r="CQ80" s="798"/>
      <c r="CR80" s="798"/>
      <c r="CS80" s="798"/>
      <c r="CT80" s="798"/>
    </row>
    <row r="81" spans="1:98" ht="14.25" customHeight="1" thickBot="1">
      <c r="A81" s="1042"/>
      <c r="B81" s="1043"/>
      <c r="C81" s="1044"/>
      <c r="D81" s="1045"/>
      <c r="E81" s="1046"/>
      <c r="F81" s="933"/>
      <c r="G81" s="1051"/>
      <c r="H81" s="925"/>
      <c r="I81" s="931"/>
      <c r="J81" s="932"/>
      <c r="K81" s="932"/>
      <c r="L81" s="932"/>
      <c r="M81" s="925"/>
      <c r="N81" s="1025"/>
      <c r="O81" s="936"/>
      <c r="P81" s="2934"/>
      <c r="Q81" s="903"/>
      <c r="R81" s="904"/>
      <c r="S81" s="904"/>
      <c r="T81" s="905"/>
      <c r="U81" s="866"/>
      <c r="V81" s="1118">
        <v>20</v>
      </c>
      <c r="W81" s="2936" t="s">
        <v>1829</v>
      </c>
      <c r="X81" s="1283">
        <v>45677</v>
      </c>
      <c r="Y81" s="1284">
        <v>46021</v>
      </c>
      <c r="Z81" s="859" t="s">
        <v>1758</v>
      </c>
      <c r="AA81" s="1320">
        <v>1</v>
      </c>
      <c r="AB81" s="939">
        <v>1</v>
      </c>
      <c r="AC81" s="939"/>
      <c r="AD81" s="940"/>
      <c r="AE81" s="871"/>
      <c r="AF81" s="1052"/>
      <c r="AG81" s="942"/>
      <c r="AH81" s="943"/>
      <c r="AI81" s="943"/>
      <c r="AJ81" s="944"/>
      <c r="AK81" s="1322"/>
      <c r="AL81" s="946"/>
      <c r="AM81" s="946"/>
      <c r="AN81" s="947"/>
      <c r="AO81" s="798"/>
      <c r="AP81" s="1323"/>
      <c r="AQ81" s="937"/>
      <c r="AR81" s="881"/>
      <c r="AS81" s="1620"/>
      <c r="AT81" s="1205"/>
      <c r="AU81" s="1205"/>
      <c r="AV81" s="1205"/>
      <c r="AW81" s="919"/>
      <c r="AX81" s="919"/>
      <c r="AY81" s="919"/>
      <c r="AZ81" s="919"/>
      <c r="BA81" s="920"/>
      <c r="BB81" s="1260"/>
      <c r="BC81" s="1260"/>
      <c r="BD81" s="1260"/>
      <c r="BE81" s="1621"/>
      <c r="BF81" s="1621"/>
      <c r="BG81" s="920"/>
      <c r="BH81" s="920"/>
      <c r="BI81" s="920"/>
      <c r="BJ81" s="920"/>
      <c r="BK81" s="920"/>
      <c r="BL81" s="920"/>
      <c r="BM81" s="920"/>
      <c r="BN81" s="920"/>
      <c r="BO81" s="920"/>
      <c r="BP81" s="1260"/>
      <c r="BQ81" s="1260"/>
      <c r="BR81" s="1260"/>
      <c r="BS81" s="1202"/>
      <c r="BT81" s="1202"/>
      <c r="BU81" s="1202"/>
      <c r="BV81" s="1202"/>
      <c r="BW81" s="1202"/>
      <c r="BX81" s="1202"/>
      <c r="BY81" s="1202"/>
      <c r="BZ81" s="1202"/>
      <c r="CA81" s="925"/>
      <c r="CB81" s="798"/>
      <c r="CC81" s="922"/>
      <c r="CD81" s="923"/>
      <c r="CE81" s="923"/>
      <c r="CF81" s="923"/>
      <c r="CG81" s="924"/>
      <c r="CH81" s="798"/>
      <c r="CI81" s="798"/>
      <c r="CJ81" s="798"/>
      <c r="CK81" s="798"/>
      <c r="CL81" s="798"/>
      <c r="CM81" s="798"/>
      <c r="CN81" s="798"/>
      <c r="CO81" s="798"/>
      <c r="CP81" s="798"/>
      <c r="CQ81" s="798"/>
      <c r="CR81" s="798"/>
      <c r="CS81" s="798"/>
      <c r="CT81" s="798"/>
    </row>
    <row r="82" spans="1:98" ht="14.25" customHeight="1" thickBot="1">
      <c r="A82" s="1042"/>
      <c r="B82" s="1043"/>
      <c r="C82" s="1044"/>
      <c r="D82" s="1045"/>
      <c r="E82" s="1046"/>
      <c r="F82" s="933"/>
      <c r="G82" s="1051"/>
      <c r="H82" s="925"/>
      <c r="I82" s="931"/>
      <c r="J82" s="932"/>
      <c r="K82" s="932"/>
      <c r="L82" s="932"/>
      <c r="M82" s="925"/>
      <c r="N82" s="1025"/>
      <c r="O82" s="936"/>
      <c r="P82" s="2934"/>
      <c r="Q82" s="903"/>
      <c r="R82" s="904"/>
      <c r="S82" s="904"/>
      <c r="T82" s="905"/>
      <c r="U82" s="866"/>
      <c r="V82" s="1118">
        <v>21</v>
      </c>
      <c r="W82" s="2936" t="s">
        <v>1830</v>
      </c>
      <c r="X82" s="1283">
        <v>45677</v>
      </c>
      <c r="Y82" s="1284">
        <v>46021</v>
      </c>
      <c r="Z82" s="859" t="s">
        <v>1758</v>
      </c>
      <c r="AA82" s="1320">
        <v>1</v>
      </c>
      <c r="AB82" s="939">
        <v>1</v>
      </c>
      <c r="AC82" s="939"/>
      <c r="AD82" s="940"/>
      <c r="AE82" s="871"/>
      <c r="AF82" s="1052"/>
      <c r="AG82" s="942"/>
      <c r="AH82" s="943"/>
      <c r="AI82" s="943"/>
      <c r="AJ82" s="944"/>
      <c r="AK82" s="1322"/>
      <c r="AL82" s="946"/>
      <c r="AM82" s="946"/>
      <c r="AN82" s="947"/>
      <c r="AO82" s="798"/>
      <c r="AP82" s="1323"/>
      <c r="AQ82" s="937"/>
      <c r="AR82" s="881"/>
      <c r="AS82" s="1620"/>
      <c r="AT82" s="1205"/>
      <c r="AU82" s="1205"/>
      <c r="AV82" s="1205"/>
      <c r="AW82" s="919"/>
      <c r="AX82" s="919"/>
      <c r="AY82" s="919"/>
      <c r="AZ82" s="919"/>
      <c r="BA82" s="920"/>
      <c r="BB82" s="1260"/>
      <c r="BC82" s="1260"/>
      <c r="BD82" s="1260"/>
      <c r="BE82" s="1621"/>
      <c r="BF82" s="1621"/>
      <c r="BG82" s="920"/>
      <c r="BH82" s="920"/>
      <c r="BI82" s="920"/>
      <c r="BJ82" s="920"/>
      <c r="BK82" s="920"/>
      <c r="BL82" s="920"/>
      <c r="BM82" s="920"/>
      <c r="BN82" s="920"/>
      <c r="BO82" s="920"/>
      <c r="BP82" s="1260"/>
      <c r="BQ82" s="1260"/>
      <c r="BR82" s="1260"/>
      <c r="BS82" s="1202"/>
      <c r="BT82" s="1202"/>
      <c r="BU82" s="1202"/>
      <c r="BV82" s="1202"/>
      <c r="BW82" s="1202"/>
      <c r="BX82" s="1202"/>
      <c r="BY82" s="1202"/>
      <c r="BZ82" s="1202"/>
      <c r="CA82" s="925"/>
      <c r="CB82" s="798"/>
      <c r="CC82" s="922"/>
      <c r="CD82" s="923"/>
      <c r="CE82" s="923"/>
      <c r="CF82" s="923"/>
      <c r="CG82" s="924"/>
      <c r="CH82" s="798"/>
      <c r="CI82" s="798"/>
      <c r="CJ82" s="798"/>
      <c r="CK82" s="798"/>
      <c r="CL82" s="798"/>
      <c r="CM82" s="798"/>
      <c r="CN82" s="798"/>
      <c r="CO82" s="798"/>
      <c r="CP82" s="798"/>
      <c r="CQ82" s="798"/>
      <c r="CR82" s="798"/>
      <c r="CS82" s="798"/>
      <c r="CT82" s="798"/>
    </row>
    <row r="83" spans="1:98" ht="14.25" customHeight="1" thickBot="1">
      <c r="A83" s="1042"/>
      <c r="B83" s="1043"/>
      <c r="C83" s="1044"/>
      <c r="D83" s="1045"/>
      <c r="E83" s="1046"/>
      <c r="F83" s="933"/>
      <c r="G83" s="1051"/>
      <c r="H83" s="925"/>
      <c r="I83" s="931"/>
      <c r="J83" s="932"/>
      <c r="K83" s="932"/>
      <c r="L83" s="932"/>
      <c r="M83" s="925"/>
      <c r="N83" s="1025"/>
      <c r="O83" s="936"/>
      <c r="P83" s="2934"/>
      <c r="Q83" s="903"/>
      <c r="R83" s="904"/>
      <c r="S83" s="904"/>
      <c r="T83" s="905"/>
      <c r="U83" s="866"/>
      <c r="V83" s="1118">
        <v>22</v>
      </c>
      <c r="W83" s="2936" t="s">
        <v>1831</v>
      </c>
      <c r="X83" s="1283">
        <v>45677</v>
      </c>
      <c r="Y83" s="1284">
        <v>46021</v>
      </c>
      <c r="Z83" s="859" t="s">
        <v>1758</v>
      </c>
      <c r="AA83" s="1320">
        <v>1</v>
      </c>
      <c r="AB83" s="939">
        <v>1</v>
      </c>
      <c r="AC83" s="939"/>
      <c r="AD83" s="940"/>
      <c r="AE83" s="871"/>
      <c r="AF83" s="1052"/>
      <c r="AG83" s="942"/>
      <c r="AH83" s="943"/>
      <c r="AI83" s="943"/>
      <c r="AJ83" s="944"/>
      <c r="AK83" s="1322"/>
      <c r="AL83" s="946"/>
      <c r="AM83" s="946"/>
      <c r="AN83" s="947"/>
      <c r="AO83" s="798"/>
      <c r="AP83" s="1323"/>
      <c r="AQ83" s="937"/>
      <c r="AR83" s="881"/>
      <c r="AS83" s="1620"/>
      <c r="AT83" s="1205"/>
      <c r="AU83" s="1205"/>
      <c r="AV83" s="1205"/>
      <c r="AW83" s="919"/>
      <c r="AX83" s="919"/>
      <c r="AY83" s="919"/>
      <c r="AZ83" s="919"/>
      <c r="BA83" s="920"/>
      <c r="BB83" s="1260"/>
      <c r="BC83" s="1260"/>
      <c r="BD83" s="1260"/>
      <c r="BE83" s="1621"/>
      <c r="BF83" s="1621"/>
      <c r="BG83" s="920"/>
      <c r="BH83" s="920"/>
      <c r="BI83" s="920"/>
      <c r="BJ83" s="920"/>
      <c r="BK83" s="920"/>
      <c r="BL83" s="920"/>
      <c r="BM83" s="920"/>
      <c r="BN83" s="920"/>
      <c r="BO83" s="920"/>
      <c r="BP83" s="1260"/>
      <c r="BQ83" s="1260"/>
      <c r="BR83" s="1260"/>
      <c r="BS83" s="1202"/>
      <c r="BT83" s="1202"/>
      <c r="BU83" s="1202"/>
      <c r="BV83" s="1202"/>
      <c r="BW83" s="1202"/>
      <c r="BX83" s="1202"/>
      <c r="BY83" s="1202"/>
      <c r="BZ83" s="1202"/>
      <c r="CA83" s="925"/>
      <c r="CB83" s="798"/>
      <c r="CC83" s="922"/>
      <c r="CD83" s="923"/>
      <c r="CE83" s="923"/>
      <c r="CF83" s="923"/>
      <c r="CG83" s="924"/>
      <c r="CH83" s="798"/>
      <c r="CI83" s="798"/>
      <c r="CJ83" s="798"/>
      <c r="CK83" s="798"/>
      <c r="CL83" s="798"/>
      <c r="CM83" s="798"/>
      <c r="CN83" s="798"/>
      <c r="CO83" s="798"/>
      <c r="CP83" s="798"/>
      <c r="CQ83" s="798"/>
      <c r="CR83" s="798"/>
      <c r="CS83" s="798"/>
      <c r="CT83" s="798"/>
    </row>
    <row r="84" spans="1:98" ht="14.25" customHeight="1" thickBot="1">
      <c r="A84" s="1042"/>
      <c r="B84" s="1043"/>
      <c r="C84" s="1044"/>
      <c r="D84" s="1045"/>
      <c r="E84" s="1046"/>
      <c r="F84" s="933"/>
      <c r="G84" s="1051"/>
      <c r="H84" s="925"/>
      <c r="I84" s="931"/>
      <c r="J84" s="932"/>
      <c r="K84" s="932"/>
      <c r="L84" s="932"/>
      <c r="M84" s="925"/>
      <c r="N84" s="1025"/>
      <c r="O84" s="936"/>
      <c r="P84" s="2934"/>
      <c r="Q84" s="903"/>
      <c r="R84" s="904"/>
      <c r="S84" s="904"/>
      <c r="T84" s="905"/>
      <c r="U84" s="866"/>
      <c r="V84" s="1118">
        <v>23</v>
      </c>
      <c r="W84" s="2936" t="s">
        <v>1832</v>
      </c>
      <c r="X84" s="1283">
        <v>45677</v>
      </c>
      <c r="Y84" s="1284">
        <v>46021</v>
      </c>
      <c r="Z84" s="859" t="s">
        <v>1758</v>
      </c>
      <c r="AA84" s="1320">
        <v>1</v>
      </c>
      <c r="AB84" s="939">
        <v>1</v>
      </c>
      <c r="AC84" s="939"/>
      <c r="AD84" s="940"/>
      <c r="AE84" s="871"/>
      <c r="AF84" s="1052"/>
      <c r="AG84" s="942"/>
      <c r="AH84" s="943"/>
      <c r="AI84" s="943"/>
      <c r="AJ84" s="944"/>
      <c r="AK84" s="1322"/>
      <c r="AL84" s="946"/>
      <c r="AM84" s="946"/>
      <c r="AN84" s="947"/>
      <c r="AO84" s="798"/>
      <c r="AP84" s="1323"/>
      <c r="AQ84" s="937"/>
      <c r="AR84" s="881"/>
      <c r="AS84" s="1620"/>
      <c r="AT84" s="1205"/>
      <c r="AU84" s="1205"/>
      <c r="AV84" s="1205"/>
      <c r="AW84" s="919"/>
      <c r="AX84" s="919"/>
      <c r="AY84" s="919"/>
      <c r="AZ84" s="919"/>
      <c r="BA84" s="920"/>
      <c r="BB84" s="1260"/>
      <c r="BC84" s="1260"/>
      <c r="BD84" s="1260"/>
      <c r="BE84" s="1621"/>
      <c r="BF84" s="1621"/>
      <c r="BG84" s="920"/>
      <c r="BH84" s="920"/>
      <c r="BI84" s="920"/>
      <c r="BJ84" s="920"/>
      <c r="BK84" s="920"/>
      <c r="BL84" s="920"/>
      <c r="BM84" s="920"/>
      <c r="BN84" s="920"/>
      <c r="BO84" s="920"/>
      <c r="BP84" s="1260"/>
      <c r="BQ84" s="1260"/>
      <c r="BR84" s="1260"/>
      <c r="BS84" s="1202"/>
      <c r="BT84" s="1202"/>
      <c r="BU84" s="1202"/>
      <c r="BV84" s="1202"/>
      <c r="BW84" s="1202"/>
      <c r="BX84" s="1202"/>
      <c r="BY84" s="1202"/>
      <c r="BZ84" s="1202"/>
      <c r="CA84" s="925"/>
      <c r="CB84" s="798"/>
      <c r="CC84" s="922"/>
      <c r="CD84" s="923"/>
      <c r="CE84" s="923"/>
      <c r="CF84" s="923"/>
      <c r="CG84" s="924"/>
      <c r="CH84" s="798"/>
      <c r="CI84" s="798"/>
      <c r="CJ84" s="798"/>
      <c r="CK84" s="798"/>
      <c r="CL84" s="798"/>
      <c r="CM84" s="798"/>
      <c r="CN84" s="798"/>
      <c r="CO84" s="798"/>
      <c r="CP84" s="798"/>
      <c r="CQ84" s="798"/>
      <c r="CR84" s="798"/>
      <c r="CS84" s="798"/>
      <c r="CT84" s="798"/>
    </row>
    <row r="85" spans="1:98" ht="14.25" customHeight="1" thickBot="1">
      <c r="A85" s="1042"/>
      <c r="B85" s="1043"/>
      <c r="C85" s="1044"/>
      <c r="D85" s="1045"/>
      <c r="E85" s="1046"/>
      <c r="F85" s="933"/>
      <c r="G85" s="1051"/>
      <c r="H85" s="925"/>
      <c r="I85" s="931"/>
      <c r="J85" s="932"/>
      <c r="K85" s="932"/>
      <c r="L85" s="932"/>
      <c r="M85" s="925"/>
      <c r="N85" s="1025"/>
      <c r="O85" s="936"/>
      <c r="P85" s="2934"/>
      <c r="Q85" s="903"/>
      <c r="R85" s="904"/>
      <c r="S85" s="904"/>
      <c r="T85" s="905"/>
      <c r="U85" s="866"/>
      <c r="V85" s="1118">
        <v>24</v>
      </c>
      <c r="W85" s="2936" t="s">
        <v>1833</v>
      </c>
      <c r="X85" s="1283">
        <v>45677</v>
      </c>
      <c r="Y85" s="1284">
        <v>46021</v>
      </c>
      <c r="Z85" s="859" t="s">
        <v>1758</v>
      </c>
      <c r="AA85" s="1320">
        <v>1</v>
      </c>
      <c r="AB85" s="939">
        <v>1</v>
      </c>
      <c r="AC85" s="939"/>
      <c r="AD85" s="940"/>
      <c r="AE85" s="871"/>
      <c r="AF85" s="1052"/>
      <c r="AG85" s="942"/>
      <c r="AH85" s="943"/>
      <c r="AI85" s="943"/>
      <c r="AJ85" s="944"/>
      <c r="AK85" s="1322"/>
      <c r="AL85" s="946"/>
      <c r="AM85" s="946"/>
      <c r="AN85" s="947"/>
      <c r="AO85" s="798"/>
      <c r="AP85" s="1323"/>
      <c r="AQ85" s="937"/>
      <c r="AR85" s="881"/>
      <c r="AS85" s="1620"/>
      <c r="AT85" s="1205"/>
      <c r="AU85" s="1205"/>
      <c r="AV85" s="1205"/>
      <c r="AW85" s="919"/>
      <c r="AX85" s="919"/>
      <c r="AY85" s="919"/>
      <c r="AZ85" s="919"/>
      <c r="BA85" s="920"/>
      <c r="BB85" s="1260"/>
      <c r="BC85" s="1260"/>
      <c r="BD85" s="1260"/>
      <c r="BE85" s="1621"/>
      <c r="BF85" s="1621"/>
      <c r="BG85" s="920"/>
      <c r="BH85" s="920"/>
      <c r="BI85" s="920"/>
      <c r="BJ85" s="920"/>
      <c r="BK85" s="920"/>
      <c r="BL85" s="920"/>
      <c r="BM85" s="920"/>
      <c r="BN85" s="920"/>
      <c r="BO85" s="920"/>
      <c r="BP85" s="1260"/>
      <c r="BQ85" s="1260"/>
      <c r="BR85" s="1260"/>
      <c r="BS85" s="1202"/>
      <c r="BT85" s="1202"/>
      <c r="BU85" s="1202"/>
      <c r="BV85" s="1202"/>
      <c r="BW85" s="1202"/>
      <c r="BX85" s="1202"/>
      <c r="BY85" s="1202"/>
      <c r="BZ85" s="1202"/>
      <c r="CA85" s="925"/>
      <c r="CB85" s="798"/>
      <c r="CC85" s="922"/>
      <c r="CD85" s="923"/>
      <c r="CE85" s="923"/>
      <c r="CF85" s="923"/>
      <c r="CG85" s="924"/>
      <c r="CH85" s="798"/>
      <c r="CI85" s="798"/>
      <c r="CJ85" s="798"/>
      <c r="CK85" s="798"/>
      <c r="CL85" s="798"/>
      <c r="CM85" s="798"/>
      <c r="CN85" s="798"/>
      <c r="CO85" s="798"/>
      <c r="CP85" s="798"/>
      <c r="CQ85" s="798"/>
      <c r="CR85" s="798"/>
      <c r="CS85" s="798"/>
      <c r="CT85" s="798"/>
    </row>
    <row r="86" spans="1:98" ht="14.25" customHeight="1" thickBot="1">
      <c r="A86" s="1042"/>
      <c r="B86" s="1043"/>
      <c r="C86" s="1044"/>
      <c r="D86" s="1045"/>
      <c r="E86" s="1046"/>
      <c r="F86" s="933"/>
      <c r="G86" s="1051"/>
      <c r="H86" s="925"/>
      <c r="I86" s="931"/>
      <c r="J86" s="932"/>
      <c r="K86" s="932"/>
      <c r="L86" s="932"/>
      <c r="M86" s="925"/>
      <c r="N86" s="1025"/>
      <c r="O86" s="936"/>
      <c r="P86" s="2934"/>
      <c r="Q86" s="903"/>
      <c r="R86" s="904"/>
      <c r="S86" s="904"/>
      <c r="T86" s="905"/>
      <c r="U86" s="866"/>
      <c r="V86" s="1118">
        <v>25</v>
      </c>
      <c r="W86" s="2936" t="s">
        <v>1834</v>
      </c>
      <c r="X86" s="1283">
        <v>45677</v>
      </c>
      <c r="Y86" s="1284">
        <v>46021</v>
      </c>
      <c r="Z86" s="859" t="s">
        <v>1758</v>
      </c>
      <c r="AA86" s="1320">
        <v>1</v>
      </c>
      <c r="AB86" s="939">
        <v>1</v>
      </c>
      <c r="AC86" s="939"/>
      <c r="AD86" s="940"/>
      <c r="AE86" s="871"/>
      <c r="AF86" s="1052"/>
      <c r="AG86" s="942"/>
      <c r="AH86" s="943"/>
      <c r="AI86" s="943"/>
      <c r="AJ86" s="944"/>
      <c r="AK86" s="1322"/>
      <c r="AL86" s="946"/>
      <c r="AM86" s="946"/>
      <c r="AN86" s="947"/>
      <c r="AO86" s="798"/>
      <c r="AP86" s="1323"/>
      <c r="AQ86" s="937"/>
      <c r="AR86" s="881"/>
      <c r="AS86" s="1620"/>
      <c r="AT86" s="1205"/>
      <c r="AU86" s="1205"/>
      <c r="AV86" s="1205"/>
      <c r="AW86" s="919"/>
      <c r="AX86" s="919"/>
      <c r="AY86" s="919"/>
      <c r="AZ86" s="919"/>
      <c r="BA86" s="920"/>
      <c r="BB86" s="1260"/>
      <c r="BC86" s="1260"/>
      <c r="BD86" s="1260"/>
      <c r="BE86" s="1621"/>
      <c r="BF86" s="1621"/>
      <c r="BG86" s="920"/>
      <c r="BH86" s="920"/>
      <c r="BI86" s="920"/>
      <c r="BJ86" s="920"/>
      <c r="BK86" s="920"/>
      <c r="BL86" s="920"/>
      <c r="BM86" s="920"/>
      <c r="BN86" s="920"/>
      <c r="BO86" s="920"/>
      <c r="BP86" s="1260"/>
      <c r="BQ86" s="1260"/>
      <c r="BR86" s="1260"/>
      <c r="BS86" s="1202"/>
      <c r="BT86" s="1202"/>
      <c r="BU86" s="1202"/>
      <c r="BV86" s="1202"/>
      <c r="BW86" s="1202"/>
      <c r="BX86" s="1202"/>
      <c r="BY86" s="1202"/>
      <c r="BZ86" s="1202"/>
      <c r="CA86" s="925"/>
      <c r="CB86" s="798"/>
      <c r="CC86" s="922"/>
      <c r="CD86" s="923"/>
      <c r="CE86" s="923"/>
      <c r="CF86" s="923"/>
      <c r="CG86" s="924"/>
      <c r="CH86" s="798"/>
      <c r="CI86" s="798"/>
      <c r="CJ86" s="798"/>
      <c r="CK86" s="798"/>
      <c r="CL86" s="798"/>
      <c r="CM86" s="798"/>
      <c r="CN86" s="798"/>
      <c r="CO86" s="798"/>
      <c r="CP86" s="798"/>
      <c r="CQ86" s="798"/>
      <c r="CR86" s="798"/>
      <c r="CS86" s="798"/>
      <c r="CT86" s="798"/>
    </row>
    <row r="87" spans="1:98" ht="14.25" customHeight="1" thickBot="1">
      <c r="A87" s="1042"/>
      <c r="B87" s="1043"/>
      <c r="C87" s="1044"/>
      <c r="D87" s="1045"/>
      <c r="E87" s="1046"/>
      <c r="F87" s="933"/>
      <c r="G87" s="1051"/>
      <c r="H87" s="925"/>
      <c r="I87" s="931"/>
      <c r="J87" s="932"/>
      <c r="K87" s="932"/>
      <c r="L87" s="932"/>
      <c r="M87" s="925"/>
      <c r="N87" s="1025"/>
      <c r="O87" s="936"/>
      <c r="P87" s="2934"/>
      <c r="Q87" s="903"/>
      <c r="R87" s="904"/>
      <c r="S87" s="904"/>
      <c r="T87" s="905"/>
      <c r="U87" s="866"/>
      <c r="V87" s="1118">
        <v>26</v>
      </c>
      <c r="W87" s="2936" t="s">
        <v>1835</v>
      </c>
      <c r="X87" s="1283">
        <v>45677</v>
      </c>
      <c r="Y87" s="1284">
        <v>46021</v>
      </c>
      <c r="Z87" s="859" t="s">
        <v>1758</v>
      </c>
      <c r="AA87" s="1320">
        <v>1</v>
      </c>
      <c r="AB87" s="939">
        <v>1</v>
      </c>
      <c r="AC87" s="939"/>
      <c r="AD87" s="940"/>
      <c r="AE87" s="871"/>
      <c r="AF87" s="1052"/>
      <c r="AG87" s="942"/>
      <c r="AH87" s="943"/>
      <c r="AI87" s="943"/>
      <c r="AJ87" s="944"/>
      <c r="AK87" s="1322"/>
      <c r="AL87" s="946"/>
      <c r="AM87" s="946"/>
      <c r="AN87" s="947"/>
      <c r="AO87" s="798"/>
      <c r="AP87" s="1323"/>
      <c r="AQ87" s="937"/>
      <c r="AR87" s="881"/>
      <c r="AS87" s="1620"/>
      <c r="AT87" s="1205"/>
      <c r="AU87" s="1205"/>
      <c r="AV87" s="1205"/>
      <c r="AW87" s="919"/>
      <c r="AX87" s="919"/>
      <c r="AY87" s="919"/>
      <c r="AZ87" s="919"/>
      <c r="BA87" s="920"/>
      <c r="BB87" s="1260"/>
      <c r="BC87" s="1260"/>
      <c r="BD87" s="1260"/>
      <c r="BE87" s="1621"/>
      <c r="BF87" s="1621"/>
      <c r="BG87" s="920"/>
      <c r="BH87" s="920"/>
      <c r="BI87" s="920"/>
      <c r="BJ87" s="920"/>
      <c r="BK87" s="920"/>
      <c r="BL87" s="920"/>
      <c r="BM87" s="920"/>
      <c r="BN87" s="920"/>
      <c r="BO87" s="920"/>
      <c r="BP87" s="1260"/>
      <c r="BQ87" s="1260"/>
      <c r="BR87" s="1260"/>
      <c r="BS87" s="1202"/>
      <c r="BT87" s="1202"/>
      <c r="BU87" s="1202"/>
      <c r="BV87" s="1202"/>
      <c r="BW87" s="1202"/>
      <c r="BX87" s="1202"/>
      <c r="BY87" s="1202"/>
      <c r="BZ87" s="1202"/>
      <c r="CA87" s="925"/>
      <c r="CB87" s="798"/>
      <c r="CC87" s="922"/>
      <c r="CD87" s="923"/>
      <c r="CE87" s="923"/>
      <c r="CF87" s="923"/>
      <c r="CG87" s="924"/>
      <c r="CH87" s="798"/>
      <c r="CI87" s="798"/>
      <c r="CJ87" s="798"/>
      <c r="CK87" s="798"/>
      <c r="CL87" s="798"/>
      <c r="CM87" s="798"/>
      <c r="CN87" s="798"/>
      <c r="CO87" s="798"/>
      <c r="CP87" s="798"/>
      <c r="CQ87" s="798"/>
      <c r="CR87" s="798"/>
      <c r="CS87" s="798"/>
      <c r="CT87" s="798"/>
    </row>
    <row r="88" spans="1:98" ht="14.25" customHeight="1" thickBot="1">
      <c r="A88" s="1042"/>
      <c r="B88" s="1043"/>
      <c r="C88" s="1044"/>
      <c r="D88" s="1045"/>
      <c r="E88" s="1046"/>
      <c r="F88" s="933"/>
      <c r="G88" s="1051"/>
      <c r="H88" s="925"/>
      <c r="I88" s="931"/>
      <c r="J88" s="932"/>
      <c r="K88" s="932"/>
      <c r="L88" s="932"/>
      <c r="M88" s="925"/>
      <c r="N88" s="1025"/>
      <c r="O88" s="936"/>
      <c r="P88" s="2934"/>
      <c r="Q88" s="903"/>
      <c r="R88" s="904"/>
      <c r="S88" s="904"/>
      <c r="T88" s="905"/>
      <c r="U88" s="866"/>
      <c r="V88" s="1264">
        <v>27</v>
      </c>
      <c r="W88" s="2936" t="s">
        <v>1836</v>
      </c>
      <c r="X88" s="1283">
        <v>45677</v>
      </c>
      <c r="Y88" s="1284">
        <v>46021</v>
      </c>
      <c r="Z88" s="859" t="s">
        <v>1758</v>
      </c>
      <c r="AA88" s="1320">
        <v>1</v>
      </c>
      <c r="AB88" s="939">
        <v>1</v>
      </c>
      <c r="AC88" s="939"/>
      <c r="AD88" s="940"/>
      <c r="AE88" s="871"/>
      <c r="AF88" s="1052"/>
      <c r="AG88" s="942"/>
      <c r="AH88" s="943"/>
      <c r="AI88" s="943"/>
      <c r="AJ88" s="944"/>
      <c r="AK88" s="1322"/>
      <c r="AL88" s="946"/>
      <c r="AM88" s="946"/>
      <c r="AN88" s="947"/>
      <c r="AO88" s="798"/>
      <c r="AP88" s="1323"/>
      <c r="AQ88" s="937"/>
      <c r="AR88" s="881"/>
      <c r="AS88" s="1620"/>
      <c r="AT88" s="1205"/>
      <c r="AU88" s="1205"/>
      <c r="AV88" s="1205"/>
      <c r="AW88" s="919"/>
      <c r="AX88" s="919"/>
      <c r="AY88" s="919"/>
      <c r="AZ88" s="919"/>
      <c r="BA88" s="920"/>
      <c r="BB88" s="1260"/>
      <c r="BC88" s="1260"/>
      <c r="BD88" s="1260"/>
      <c r="BE88" s="1621"/>
      <c r="BF88" s="1621"/>
      <c r="BG88" s="920"/>
      <c r="BH88" s="920"/>
      <c r="BI88" s="920"/>
      <c r="BJ88" s="920"/>
      <c r="BK88" s="920"/>
      <c r="BL88" s="920"/>
      <c r="BM88" s="920"/>
      <c r="BN88" s="920"/>
      <c r="BO88" s="920"/>
      <c r="BP88" s="1260"/>
      <c r="BQ88" s="1260"/>
      <c r="BR88" s="1260"/>
      <c r="BS88" s="1202"/>
      <c r="BT88" s="1202"/>
      <c r="BU88" s="1202"/>
      <c r="BV88" s="1202"/>
      <c r="BW88" s="1202"/>
      <c r="BX88" s="1202"/>
      <c r="BY88" s="1202"/>
      <c r="BZ88" s="1202"/>
      <c r="CA88" s="925"/>
      <c r="CB88" s="798"/>
      <c r="CC88" s="922"/>
      <c r="CD88" s="923"/>
      <c r="CE88" s="923"/>
      <c r="CF88" s="923"/>
      <c r="CG88" s="924"/>
      <c r="CH88" s="798"/>
      <c r="CI88" s="798"/>
      <c r="CJ88" s="798"/>
      <c r="CK88" s="798"/>
      <c r="CL88" s="798"/>
      <c r="CM88" s="798"/>
      <c r="CN88" s="798"/>
      <c r="CO88" s="798"/>
      <c r="CP88" s="798"/>
      <c r="CQ88" s="798"/>
      <c r="CR88" s="798"/>
      <c r="CS88" s="798"/>
      <c r="CT88" s="798"/>
    </row>
    <row r="89" spans="1:98" ht="14.25" customHeight="1" thickBot="1">
      <c r="A89" s="1042"/>
      <c r="B89" s="1043"/>
      <c r="C89" s="1044"/>
      <c r="D89" s="1045"/>
      <c r="E89" s="1046"/>
      <c r="F89" s="933"/>
      <c r="G89" s="1051"/>
      <c r="H89" s="925"/>
      <c r="I89" s="931"/>
      <c r="J89" s="932"/>
      <c r="K89" s="932"/>
      <c r="L89" s="932"/>
      <c r="M89" s="925"/>
      <c r="N89" s="1025"/>
      <c r="O89" s="936"/>
      <c r="P89" s="2934"/>
      <c r="Q89" s="903"/>
      <c r="R89" s="904"/>
      <c r="S89" s="904"/>
      <c r="T89" s="905"/>
      <c r="U89" s="866"/>
      <c r="V89" s="1118">
        <v>28</v>
      </c>
      <c r="W89" s="2936" t="s">
        <v>1837</v>
      </c>
      <c r="X89" s="1283">
        <v>45677</v>
      </c>
      <c r="Y89" s="1284">
        <v>46021</v>
      </c>
      <c r="Z89" s="859" t="s">
        <v>1758</v>
      </c>
      <c r="AA89" s="1320">
        <v>1</v>
      </c>
      <c r="AB89" s="939">
        <v>1</v>
      </c>
      <c r="AC89" s="939"/>
      <c r="AD89" s="940"/>
      <c r="AE89" s="871"/>
      <c r="AF89" s="1052"/>
      <c r="AG89" s="942"/>
      <c r="AH89" s="943"/>
      <c r="AI89" s="943"/>
      <c r="AJ89" s="944"/>
      <c r="AK89" s="1322"/>
      <c r="AL89" s="946"/>
      <c r="AM89" s="946"/>
      <c r="AN89" s="947"/>
      <c r="AO89" s="798"/>
      <c r="AP89" s="1323"/>
      <c r="AQ89" s="937"/>
      <c r="AR89" s="881"/>
      <c r="AS89" s="1620"/>
      <c r="AT89" s="1205"/>
      <c r="AU89" s="1205"/>
      <c r="AV89" s="1205"/>
      <c r="AW89" s="919"/>
      <c r="AX89" s="919"/>
      <c r="AY89" s="919"/>
      <c r="AZ89" s="919"/>
      <c r="BA89" s="920"/>
      <c r="BB89" s="1260"/>
      <c r="BC89" s="1260"/>
      <c r="BD89" s="1260"/>
      <c r="BE89" s="1621"/>
      <c r="BF89" s="1621"/>
      <c r="BG89" s="920"/>
      <c r="BH89" s="920"/>
      <c r="BI89" s="920"/>
      <c r="BJ89" s="920"/>
      <c r="BK89" s="920"/>
      <c r="BL89" s="920"/>
      <c r="BM89" s="920"/>
      <c r="BN89" s="920"/>
      <c r="BO89" s="920"/>
      <c r="BP89" s="1260"/>
      <c r="BQ89" s="1260"/>
      <c r="BR89" s="1260"/>
      <c r="BS89" s="1202"/>
      <c r="BT89" s="1202"/>
      <c r="BU89" s="1202"/>
      <c r="BV89" s="1202"/>
      <c r="BW89" s="1202"/>
      <c r="BX89" s="1202"/>
      <c r="BY89" s="1202"/>
      <c r="BZ89" s="1202"/>
      <c r="CA89" s="925"/>
      <c r="CB89" s="798"/>
      <c r="CC89" s="922"/>
      <c r="CD89" s="923"/>
      <c r="CE89" s="923"/>
      <c r="CF89" s="923"/>
      <c r="CG89" s="924"/>
      <c r="CH89" s="798"/>
      <c r="CI89" s="798"/>
      <c r="CJ89" s="798"/>
      <c r="CK89" s="798"/>
      <c r="CL89" s="798"/>
      <c r="CM89" s="798"/>
      <c r="CN89" s="798"/>
      <c r="CO89" s="798"/>
      <c r="CP89" s="798"/>
      <c r="CQ89" s="798"/>
      <c r="CR89" s="798"/>
      <c r="CS89" s="798"/>
      <c r="CT89" s="798"/>
    </row>
    <row r="90" spans="1:98" ht="14.25" customHeight="1" thickBot="1">
      <c r="A90" s="1042"/>
      <c r="B90" s="1043"/>
      <c r="C90" s="1044"/>
      <c r="D90" s="1045"/>
      <c r="E90" s="1046"/>
      <c r="F90" s="933"/>
      <c r="G90" s="1051"/>
      <c r="H90" s="925"/>
      <c r="I90" s="931"/>
      <c r="J90" s="932"/>
      <c r="K90" s="932"/>
      <c r="L90" s="932"/>
      <c r="M90" s="925"/>
      <c r="N90" s="1025"/>
      <c r="O90" s="936"/>
      <c r="P90" s="2934"/>
      <c r="Q90" s="903"/>
      <c r="R90" s="904"/>
      <c r="S90" s="904"/>
      <c r="T90" s="905"/>
      <c r="U90" s="866"/>
      <c r="V90" s="1118">
        <v>29</v>
      </c>
      <c r="W90" s="2936" t="s">
        <v>1838</v>
      </c>
      <c r="X90" s="1283">
        <v>45677</v>
      </c>
      <c r="Y90" s="1284">
        <v>46021</v>
      </c>
      <c r="Z90" s="859" t="s">
        <v>1758</v>
      </c>
      <c r="AA90" s="1320">
        <v>1</v>
      </c>
      <c r="AB90" s="939">
        <v>1</v>
      </c>
      <c r="AC90" s="939"/>
      <c r="AD90" s="940"/>
      <c r="AE90" s="871"/>
      <c r="AF90" s="1052"/>
      <c r="AG90" s="942"/>
      <c r="AH90" s="943"/>
      <c r="AI90" s="943"/>
      <c r="AJ90" s="944"/>
      <c r="AK90" s="1322"/>
      <c r="AL90" s="946"/>
      <c r="AM90" s="946"/>
      <c r="AN90" s="947"/>
      <c r="AO90" s="798"/>
      <c r="AP90" s="1323"/>
      <c r="AQ90" s="937"/>
      <c r="AR90" s="881"/>
      <c r="AS90" s="1620"/>
      <c r="AT90" s="1205"/>
      <c r="AU90" s="1205"/>
      <c r="AV90" s="1205"/>
      <c r="AW90" s="919"/>
      <c r="AX90" s="919"/>
      <c r="AY90" s="919"/>
      <c r="AZ90" s="919"/>
      <c r="BA90" s="920"/>
      <c r="BB90" s="1260"/>
      <c r="BC90" s="1260"/>
      <c r="BD90" s="1260"/>
      <c r="BE90" s="1621"/>
      <c r="BF90" s="1621"/>
      <c r="BG90" s="920"/>
      <c r="BH90" s="920"/>
      <c r="BI90" s="920"/>
      <c r="BJ90" s="920"/>
      <c r="BK90" s="920"/>
      <c r="BL90" s="920"/>
      <c r="BM90" s="920"/>
      <c r="BN90" s="920"/>
      <c r="BO90" s="920"/>
      <c r="BP90" s="1260"/>
      <c r="BQ90" s="1260"/>
      <c r="BR90" s="1260"/>
      <c r="BS90" s="1202"/>
      <c r="BT90" s="1202"/>
      <c r="BU90" s="1202"/>
      <c r="BV90" s="1202"/>
      <c r="BW90" s="1202"/>
      <c r="BX90" s="1202"/>
      <c r="BY90" s="1202"/>
      <c r="BZ90" s="1202"/>
      <c r="CA90" s="925"/>
      <c r="CB90" s="798"/>
      <c r="CC90" s="922"/>
      <c r="CD90" s="923"/>
      <c r="CE90" s="923"/>
      <c r="CF90" s="923"/>
      <c r="CG90" s="924"/>
      <c r="CH90" s="798"/>
      <c r="CI90" s="798"/>
      <c r="CJ90" s="798"/>
      <c r="CK90" s="798"/>
      <c r="CL90" s="798"/>
      <c r="CM90" s="798"/>
      <c r="CN90" s="798"/>
      <c r="CO90" s="798"/>
      <c r="CP90" s="798"/>
      <c r="CQ90" s="798"/>
      <c r="CR90" s="798"/>
      <c r="CS90" s="798"/>
      <c r="CT90" s="798"/>
    </row>
    <row r="91" spans="1:98" ht="14.25" customHeight="1" thickBot="1">
      <c r="A91" s="1042"/>
      <c r="B91" s="1043"/>
      <c r="C91" s="1044"/>
      <c r="D91" s="1045"/>
      <c r="E91" s="1046"/>
      <c r="F91" s="933"/>
      <c r="G91" s="1051"/>
      <c r="H91" s="925"/>
      <c r="I91" s="931"/>
      <c r="J91" s="932"/>
      <c r="K91" s="932"/>
      <c r="L91" s="932"/>
      <c r="M91" s="925"/>
      <c r="N91" s="1025"/>
      <c r="O91" s="936"/>
      <c r="P91" s="2934"/>
      <c r="Q91" s="903"/>
      <c r="R91" s="904"/>
      <c r="S91" s="904"/>
      <c r="T91" s="905"/>
      <c r="U91" s="866"/>
      <c r="V91" s="1118">
        <v>30</v>
      </c>
      <c r="W91" s="2936" t="s">
        <v>1839</v>
      </c>
      <c r="X91" s="1283">
        <v>45677</v>
      </c>
      <c r="Y91" s="1284">
        <v>46021</v>
      </c>
      <c r="Z91" s="859" t="s">
        <v>1758</v>
      </c>
      <c r="AA91" s="1320">
        <v>1</v>
      </c>
      <c r="AB91" s="939">
        <v>1</v>
      </c>
      <c r="AC91" s="939"/>
      <c r="AD91" s="940"/>
      <c r="AE91" s="871"/>
      <c r="AF91" s="1052"/>
      <c r="AG91" s="942"/>
      <c r="AH91" s="943"/>
      <c r="AI91" s="943"/>
      <c r="AJ91" s="944"/>
      <c r="AK91" s="1322"/>
      <c r="AL91" s="946"/>
      <c r="AM91" s="946"/>
      <c r="AN91" s="947"/>
      <c r="AO91" s="798"/>
      <c r="AP91" s="1323"/>
      <c r="AQ91" s="937"/>
      <c r="AR91" s="881"/>
      <c r="AS91" s="1620"/>
      <c r="AT91" s="1205"/>
      <c r="AU91" s="1205"/>
      <c r="AV91" s="1205"/>
      <c r="AW91" s="919"/>
      <c r="AX91" s="919"/>
      <c r="AY91" s="919"/>
      <c r="AZ91" s="919"/>
      <c r="BA91" s="920"/>
      <c r="BB91" s="1260"/>
      <c r="BC91" s="1260"/>
      <c r="BD91" s="1260"/>
      <c r="BE91" s="1621"/>
      <c r="BF91" s="1621"/>
      <c r="BG91" s="920"/>
      <c r="BH91" s="920"/>
      <c r="BI91" s="920"/>
      <c r="BJ91" s="920"/>
      <c r="BK91" s="920"/>
      <c r="BL91" s="920"/>
      <c r="BM91" s="920"/>
      <c r="BN91" s="920"/>
      <c r="BO91" s="920"/>
      <c r="BP91" s="1260"/>
      <c r="BQ91" s="1260"/>
      <c r="BR91" s="1260"/>
      <c r="BS91" s="1202"/>
      <c r="BT91" s="1202"/>
      <c r="BU91" s="1202"/>
      <c r="BV91" s="1202"/>
      <c r="BW91" s="1202"/>
      <c r="BX91" s="1202"/>
      <c r="BY91" s="1202"/>
      <c r="BZ91" s="1202"/>
      <c r="CA91" s="925"/>
      <c r="CB91" s="798"/>
      <c r="CC91" s="922"/>
      <c r="CD91" s="923"/>
      <c r="CE91" s="923"/>
      <c r="CF91" s="923"/>
      <c r="CG91" s="924"/>
      <c r="CH91" s="798"/>
      <c r="CI91" s="798"/>
      <c r="CJ91" s="798"/>
      <c r="CK91" s="798"/>
      <c r="CL91" s="798"/>
      <c r="CM91" s="798"/>
      <c r="CN91" s="798"/>
      <c r="CO91" s="798"/>
      <c r="CP91" s="798"/>
      <c r="CQ91" s="798"/>
      <c r="CR91" s="798"/>
      <c r="CS91" s="798"/>
      <c r="CT91" s="798"/>
    </row>
    <row r="92" spans="1:98" ht="14.25" customHeight="1" thickBot="1">
      <c r="A92" s="1042"/>
      <c r="B92" s="1043"/>
      <c r="C92" s="1044"/>
      <c r="D92" s="1045"/>
      <c r="E92" s="1046"/>
      <c r="F92" s="933"/>
      <c r="G92" s="1051"/>
      <c r="H92" s="925"/>
      <c r="I92" s="931"/>
      <c r="J92" s="932"/>
      <c r="K92" s="932"/>
      <c r="L92" s="932"/>
      <c r="M92" s="925"/>
      <c r="N92" s="1025"/>
      <c r="O92" s="936"/>
      <c r="P92" s="2934"/>
      <c r="Q92" s="903"/>
      <c r="R92" s="904"/>
      <c r="S92" s="904"/>
      <c r="T92" s="905"/>
      <c r="U92" s="866"/>
      <c r="V92" s="1118">
        <v>31</v>
      </c>
      <c r="W92" s="2936" t="s">
        <v>1840</v>
      </c>
      <c r="X92" s="1283">
        <v>45677</v>
      </c>
      <c r="Y92" s="1284">
        <v>46021</v>
      </c>
      <c r="Z92" s="859" t="s">
        <v>1758</v>
      </c>
      <c r="AA92" s="1320">
        <v>1</v>
      </c>
      <c r="AB92" s="939">
        <v>1</v>
      </c>
      <c r="AC92" s="939"/>
      <c r="AD92" s="940"/>
      <c r="AE92" s="871"/>
      <c r="AF92" s="1052"/>
      <c r="AG92" s="942"/>
      <c r="AH92" s="943"/>
      <c r="AI92" s="943"/>
      <c r="AJ92" s="944"/>
      <c r="AK92" s="1322"/>
      <c r="AL92" s="946"/>
      <c r="AM92" s="946"/>
      <c r="AN92" s="947"/>
      <c r="AO92" s="798"/>
      <c r="AP92" s="1323"/>
      <c r="AQ92" s="937"/>
      <c r="AR92" s="881"/>
      <c r="AS92" s="1620"/>
      <c r="AT92" s="1205"/>
      <c r="AU92" s="1205"/>
      <c r="AV92" s="1205"/>
      <c r="AW92" s="919"/>
      <c r="AX92" s="919"/>
      <c r="AY92" s="919"/>
      <c r="AZ92" s="919"/>
      <c r="BA92" s="920"/>
      <c r="BB92" s="1260"/>
      <c r="BC92" s="1260"/>
      <c r="BD92" s="1260"/>
      <c r="BE92" s="1621"/>
      <c r="BF92" s="1621"/>
      <c r="BG92" s="920"/>
      <c r="BH92" s="920"/>
      <c r="BI92" s="920"/>
      <c r="BJ92" s="920"/>
      <c r="BK92" s="920"/>
      <c r="BL92" s="920"/>
      <c r="BM92" s="920"/>
      <c r="BN92" s="920"/>
      <c r="BO92" s="920"/>
      <c r="BP92" s="1260"/>
      <c r="BQ92" s="1260"/>
      <c r="BR92" s="1260"/>
      <c r="BS92" s="1202"/>
      <c r="BT92" s="1202"/>
      <c r="BU92" s="1202"/>
      <c r="BV92" s="1202"/>
      <c r="BW92" s="1202"/>
      <c r="BX92" s="1202"/>
      <c r="BY92" s="1202"/>
      <c r="BZ92" s="1202"/>
      <c r="CA92" s="925"/>
      <c r="CB92" s="798"/>
      <c r="CC92" s="922"/>
      <c r="CD92" s="923"/>
      <c r="CE92" s="923"/>
      <c r="CF92" s="923"/>
      <c r="CG92" s="924"/>
      <c r="CH92" s="798"/>
      <c r="CI92" s="798"/>
      <c r="CJ92" s="798"/>
      <c r="CK92" s="798"/>
      <c r="CL92" s="798"/>
      <c r="CM92" s="798"/>
      <c r="CN92" s="798"/>
      <c r="CO92" s="798"/>
      <c r="CP92" s="798"/>
      <c r="CQ92" s="798"/>
      <c r="CR92" s="798"/>
      <c r="CS92" s="798"/>
      <c r="CT92" s="798"/>
    </row>
    <row r="93" spans="1:98" ht="14.25" customHeight="1" thickBot="1">
      <c r="A93" s="1042"/>
      <c r="B93" s="1043"/>
      <c r="C93" s="1044"/>
      <c r="D93" s="1045"/>
      <c r="E93" s="1046"/>
      <c r="F93" s="933"/>
      <c r="G93" s="1051"/>
      <c r="H93" s="925"/>
      <c r="I93" s="931"/>
      <c r="J93" s="932"/>
      <c r="K93" s="932"/>
      <c r="L93" s="932"/>
      <c r="M93" s="925"/>
      <c r="N93" s="1025"/>
      <c r="O93" s="936"/>
      <c r="P93" s="2934"/>
      <c r="Q93" s="903"/>
      <c r="R93" s="904"/>
      <c r="S93" s="904"/>
      <c r="T93" s="905"/>
      <c r="U93" s="866"/>
      <c r="V93" s="1118">
        <v>32</v>
      </c>
      <c r="W93" s="2936" t="s">
        <v>1841</v>
      </c>
      <c r="X93" s="1283">
        <v>45677</v>
      </c>
      <c r="Y93" s="1284">
        <v>46021</v>
      </c>
      <c r="Z93" s="859" t="s">
        <v>1758</v>
      </c>
      <c r="AA93" s="1320">
        <v>1</v>
      </c>
      <c r="AB93" s="939">
        <v>1</v>
      </c>
      <c r="AC93" s="939"/>
      <c r="AD93" s="940"/>
      <c r="AE93" s="871"/>
      <c r="AF93" s="1052"/>
      <c r="AG93" s="942"/>
      <c r="AH93" s="943"/>
      <c r="AI93" s="943"/>
      <c r="AJ93" s="944"/>
      <c r="AK93" s="1322"/>
      <c r="AL93" s="946"/>
      <c r="AM93" s="946"/>
      <c r="AN93" s="947"/>
      <c r="AO93" s="798"/>
      <c r="AP93" s="1323"/>
      <c r="AQ93" s="937"/>
      <c r="AR93" s="881"/>
      <c r="AS93" s="1620"/>
      <c r="AT93" s="1205"/>
      <c r="AU93" s="1205"/>
      <c r="AV93" s="1205"/>
      <c r="AW93" s="919"/>
      <c r="AX93" s="919"/>
      <c r="AY93" s="919"/>
      <c r="AZ93" s="919"/>
      <c r="BA93" s="920"/>
      <c r="BB93" s="1260"/>
      <c r="BC93" s="1260"/>
      <c r="BD93" s="1260"/>
      <c r="BE93" s="1621"/>
      <c r="BF93" s="1621"/>
      <c r="BG93" s="920"/>
      <c r="BH93" s="920"/>
      <c r="BI93" s="920"/>
      <c r="BJ93" s="920"/>
      <c r="BK93" s="920"/>
      <c r="BL93" s="920"/>
      <c r="BM93" s="920"/>
      <c r="BN93" s="920"/>
      <c r="BO93" s="920"/>
      <c r="BP93" s="1260"/>
      <c r="BQ93" s="1260"/>
      <c r="BR93" s="1260"/>
      <c r="BS93" s="1202"/>
      <c r="BT93" s="1202"/>
      <c r="BU93" s="1202"/>
      <c r="BV93" s="1202"/>
      <c r="BW93" s="1202"/>
      <c r="BX93" s="1202"/>
      <c r="BY93" s="1202"/>
      <c r="BZ93" s="1202"/>
      <c r="CA93" s="925"/>
      <c r="CB93" s="798"/>
      <c r="CC93" s="922"/>
      <c r="CD93" s="923"/>
      <c r="CE93" s="923"/>
      <c r="CF93" s="923"/>
      <c r="CG93" s="924"/>
      <c r="CH93" s="798"/>
      <c r="CI93" s="798"/>
      <c r="CJ93" s="798"/>
      <c r="CK93" s="798"/>
      <c r="CL93" s="798"/>
      <c r="CM93" s="798"/>
      <c r="CN93" s="798"/>
      <c r="CO93" s="798"/>
      <c r="CP93" s="798"/>
      <c r="CQ93" s="798"/>
      <c r="CR93" s="798"/>
      <c r="CS93" s="798"/>
      <c r="CT93" s="798"/>
    </row>
    <row r="94" spans="1:98" ht="14.25" customHeight="1" thickBot="1">
      <c r="A94" s="1042"/>
      <c r="B94" s="1043"/>
      <c r="C94" s="1044"/>
      <c r="D94" s="1045"/>
      <c r="E94" s="1046"/>
      <c r="F94" s="933"/>
      <c r="G94" s="1051"/>
      <c r="H94" s="925"/>
      <c r="I94" s="931"/>
      <c r="J94" s="932"/>
      <c r="K94" s="932"/>
      <c r="L94" s="932"/>
      <c r="M94" s="925"/>
      <c r="N94" s="1025"/>
      <c r="O94" s="936"/>
      <c r="P94" s="2934"/>
      <c r="Q94" s="903"/>
      <c r="R94" s="904"/>
      <c r="S94" s="904"/>
      <c r="T94" s="905"/>
      <c r="U94" s="866"/>
      <c r="V94" s="1118">
        <v>33</v>
      </c>
      <c r="W94" s="2936" t="s">
        <v>1842</v>
      </c>
      <c r="X94" s="1283">
        <v>45677</v>
      </c>
      <c r="Y94" s="1284">
        <v>46021</v>
      </c>
      <c r="Z94" s="859" t="s">
        <v>1758</v>
      </c>
      <c r="AA94" s="1320">
        <v>1</v>
      </c>
      <c r="AB94" s="939">
        <v>1</v>
      </c>
      <c r="AC94" s="939"/>
      <c r="AD94" s="940"/>
      <c r="AE94" s="871"/>
      <c r="AF94" s="1052"/>
      <c r="AG94" s="942"/>
      <c r="AH94" s="943"/>
      <c r="AI94" s="943"/>
      <c r="AJ94" s="944"/>
      <c r="AK94" s="1322"/>
      <c r="AL94" s="946"/>
      <c r="AM94" s="946"/>
      <c r="AN94" s="947"/>
      <c r="AO94" s="798"/>
      <c r="AP94" s="1323"/>
      <c r="AQ94" s="937"/>
      <c r="AR94" s="881"/>
      <c r="AS94" s="1620"/>
      <c r="AT94" s="1205"/>
      <c r="AU94" s="1205"/>
      <c r="AV94" s="1205"/>
      <c r="AW94" s="919"/>
      <c r="AX94" s="919"/>
      <c r="AY94" s="919"/>
      <c r="AZ94" s="919"/>
      <c r="BA94" s="920"/>
      <c r="BB94" s="1260"/>
      <c r="BC94" s="1260"/>
      <c r="BD94" s="1260"/>
      <c r="BE94" s="1621"/>
      <c r="BF94" s="1621"/>
      <c r="BG94" s="920"/>
      <c r="BH94" s="920"/>
      <c r="BI94" s="920"/>
      <c r="BJ94" s="920"/>
      <c r="BK94" s="920"/>
      <c r="BL94" s="920"/>
      <c r="BM94" s="920"/>
      <c r="BN94" s="920"/>
      <c r="BO94" s="920"/>
      <c r="BP94" s="1260"/>
      <c r="BQ94" s="1260"/>
      <c r="BR94" s="1260"/>
      <c r="BS94" s="1202"/>
      <c r="BT94" s="1202"/>
      <c r="BU94" s="1202"/>
      <c r="BV94" s="1202"/>
      <c r="BW94" s="1202"/>
      <c r="BX94" s="1202"/>
      <c r="BY94" s="1202"/>
      <c r="BZ94" s="1202"/>
      <c r="CA94" s="925"/>
      <c r="CB94" s="798"/>
      <c r="CC94" s="922"/>
      <c r="CD94" s="923"/>
      <c r="CE94" s="923"/>
      <c r="CF94" s="923"/>
      <c r="CG94" s="924"/>
      <c r="CH94" s="798"/>
      <c r="CI94" s="798"/>
      <c r="CJ94" s="798"/>
      <c r="CK94" s="798"/>
      <c r="CL94" s="798"/>
      <c r="CM94" s="798"/>
      <c r="CN94" s="798"/>
      <c r="CO94" s="798"/>
      <c r="CP94" s="798"/>
      <c r="CQ94" s="798"/>
      <c r="CR94" s="798"/>
      <c r="CS94" s="798"/>
      <c r="CT94" s="798"/>
    </row>
    <row r="95" spans="1:98" ht="14.25" customHeight="1" thickBot="1">
      <c r="A95" s="1042"/>
      <c r="B95" s="1043"/>
      <c r="C95" s="1044"/>
      <c r="D95" s="1045"/>
      <c r="E95" s="1046"/>
      <c r="F95" s="933"/>
      <c r="G95" s="1051"/>
      <c r="H95" s="925"/>
      <c r="I95" s="931"/>
      <c r="J95" s="932"/>
      <c r="K95" s="932"/>
      <c r="L95" s="932"/>
      <c r="M95" s="925"/>
      <c r="N95" s="1025"/>
      <c r="O95" s="936"/>
      <c r="P95" s="2934"/>
      <c r="Q95" s="903"/>
      <c r="R95" s="904"/>
      <c r="S95" s="904"/>
      <c r="T95" s="905"/>
      <c r="U95" s="866"/>
      <c r="V95" s="1118">
        <v>34</v>
      </c>
      <c r="W95" s="2936" t="s">
        <v>1843</v>
      </c>
      <c r="X95" s="1283">
        <v>45677</v>
      </c>
      <c r="Y95" s="1284">
        <v>46021</v>
      </c>
      <c r="Z95" s="859" t="s">
        <v>1758</v>
      </c>
      <c r="AA95" s="1320">
        <v>1</v>
      </c>
      <c r="AB95" s="939">
        <v>1</v>
      </c>
      <c r="AC95" s="939"/>
      <c r="AD95" s="940"/>
      <c r="AE95" s="871"/>
      <c r="AF95" s="1052"/>
      <c r="AG95" s="942"/>
      <c r="AH95" s="943"/>
      <c r="AI95" s="943"/>
      <c r="AJ95" s="944"/>
      <c r="AK95" s="1322"/>
      <c r="AL95" s="946"/>
      <c r="AM95" s="946"/>
      <c r="AN95" s="947"/>
      <c r="AO95" s="798"/>
      <c r="AP95" s="1323"/>
      <c r="AQ95" s="937"/>
      <c r="AR95" s="881"/>
      <c r="AS95" s="1620"/>
      <c r="AT95" s="1205"/>
      <c r="AU95" s="1205"/>
      <c r="AV95" s="1205"/>
      <c r="AW95" s="919"/>
      <c r="AX95" s="919"/>
      <c r="AY95" s="919"/>
      <c r="AZ95" s="919"/>
      <c r="BA95" s="920"/>
      <c r="BB95" s="1260"/>
      <c r="BC95" s="1260"/>
      <c r="BD95" s="1260"/>
      <c r="BE95" s="1621"/>
      <c r="BF95" s="1621"/>
      <c r="BG95" s="920"/>
      <c r="BH95" s="920"/>
      <c r="BI95" s="920"/>
      <c r="BJ95" s="920"/>
      <c r="BK95" s="920"/>
      <c r="BL95" s="920"/>
      <c r="BM95" s="920"/>
      <c r="BN95" s="920"/>
      <c r="BO95" s="920"/>
      <c r="BP95" s="1260"/>
      <c r="BQ95" s="1260"/>
      <c r="BR95" s="1260"/>
      <c r="BS95" s="1202"/>
      <c r="BT95" s="1202"/>
      <c r="BU95" s="1202"/>
      <c r="BV95" s="1202"/>
      <c r="BW95" s="1202"/>
      <c r="BX95" s="1202"/>
      <c r="BY95" s="1202"/>
      <c r="BZ95" s="1202"/>
      <c r="CA95" s="925"/>
      <c r="CB95" s="798"/>
      <c r="CC95" s="922"/>
      <c r="CD95" s="923"/>
      <c r="CE95" s="923"/>
      <c r="CF95" s="923"/>
      <c r="CG95" s="924"/>
      <c r="CH95" s="798"/>
      <c r="CI95" s="798"/>
      <c r="CJ95" s="798"/>
      <c r="CK95" s="798"/>
      <c r="CL95" s="798"/>
      <c r="CM95" s="798"/>
      <c r="CN95" s="798"/>
      <c r="CO95" s="798"/>
      <c r="CP95" s="798"/>
      <c r="CQ95" s="798"/>
      <c r="CR95" s="798"/>
      <c r="CS95" s="798"/>
      <c r="CT95" s="798"/>
    </row>
    <row r="96" spans="1:98" ht="14.25" customHeight="1" thickBot="1">
      <c r="A96" s="1042"/>
      <c r="B96" s="1043"/>
      <c r="C96" s="1044"/>
      <c r="D96" s="1045"/>
      <c r="E96" s="1046"/>
      <c r="F96" s="933"/>
      <c r="G96" s="1051"/>
      <c r="H96" s="925"/>
      <c r="I96" s="931"/>
      <c r="J96" s="932"/>
      <c r="K96" s="932"/>
      <c r="L96" s="932"/>
      <c r="M96" s="925"/>
      <c r="N96" s="1025"/>
      <c r="O96" s="936"/>
      <c r="P96" s="2934"/>
      <c r="Q96" s="903"/>
      <c r="R96" s="904"/>
      <c r="S96" s="904"/>
      <c r="T96" s="905"/>
      <c r="U96" s="866"/>
      <c r="V96" s="1118">
        <v>35</v>
      </c>
      <c r="W96" s="2936" t="s">
        <v>1844</v>
      </c>
      <c r="X96" s="1283">
        <v>45677</v>
      </c>
      <c r="Y96" s="1284">
        <v>46021</v>
      </c>
      <c r="Z96" s="859" t="s">
        <v>1758</v>
      </c>
      <c r="AA96" s="1320">
        <v>1</v>
      </c>
      <c r="AB96" s="939">
        <v>1</v>
      </c>
      <c r="AC96" s="939"/>
      <c r="AD96" s="940"/>
      <c r="AE96" s="871"/>
      <c r="AF96" s="1052"/>
      <c r="AG96" s="942"/>
      <c r="AH96" s="943"/>
      <c r="AI96" s="943"/>
      <c r="AJ96" s="944"/>
      <c r="AK96" s="1322"/>
      <c r="AL96" s="946"/>
      <c r="AM96" s="946"/>
      <c r="AN96" s="947"/>
      <c r="AO96" s="798"/>
      <c r="AP96" s="1323"/>
      <c r="AQ96" s="937"/>
      <c r="AR96" s="881"/>
      <c r="AS96" s="1620"/>
      <c r="AT96" s="1205"/>
      <c r="AU96" s="1205"/>
      <c r="AV96" s="1205"/>
      <c r="AW96" s="919"/>
      <c r="AX96" s="919"/>
      <c r="AY96" s="919"/>
      <c r="AZ96" s="919"/>
      <c r="BA96" s="920"/>
      <c r="BB96" s="1260"/>
      <c r="BC96" s="1260"/>
      <c r="BD96" s="1260"/>
      <c r="BE96" s="1621"/>
      <c r="BF96" s="1621"/>
      <c r="BG96" s="920"/>
      <c r="BH96" s="920"/>
      <c r="BI96" s="920"/>
      <c r="BJ96" s="920"/>
      <c r="BK96" s="920"/>
      <c r="BL96" s="920"/>
      <c r="BM96" s="920"/>
      <c r="BN96" s="920"/>
      <c r="BO96" s="920"/>
      <c r="BP96" s="1260"/>
      <c r="BQ96" s="1260"/>
      <c r="BR96" s="1260"/>
      <c r="BS96" s="1202"/>
      <c r="BT96" s="1202"/>
      <c r="BU96" s="1202"/>
      <c r="BV96" s="1202"/>
      <c r="BW96" s="1202"/>
      <c r="BX96" s="1202"/>
      <c r="BY96" s="1202"/>
      <c r="BZ96" s="1202"/>
      <c r="CA96" s="925"/>
      <c r="CB96" s="798"/>
      <c r="CC96" s="922"/>
      <c r="CD96" s="923"/>
      <c r="CE96" s="923"/>
      <c r="CF96" s="923"/>
      <c r="CG96" s="924"/>
      <c r="CH96" s="798"/>
      <c r="CI96" s="798"/>
      <c r="CJ96" s="798"/>
      <c r="CK96" s="798"/>
      <c r="CL96" s="798"/>
      <c r="CM96" s="798"/>
      <c r="CN96" s="798"/>
      <c r="CO96" s="798"/>
      <c r="CP96" s="798"/>
      <c r="CQ96" s="798"/>
      <c r="CR96" s="798"/>
      <c r="CS96" s="798"/>
      <c r="CT96" s="798"/>
    </row>
    <row r="97" spans="1:98" ht="14.25" customHeight="1" thickBot="1">
      <c r="A97" s="1042"/>
      <c r="B97" s="1043"/>
      <c r="C97" s="1044"/>
      <c r="D97" s="1045"/>
      <c r="E97" s="1046"/>
      <c r="F97" s="933"/>
      <c r="G97" s="1051"/>
      <c r="H97" s="925"/>
      <c r="I97" s="931"/>
      <c r="J97" s="932"/>
      <c r="K97" s="932"/>
      <c r="L97" s="932"/>
      <c r="M97" s="925"/>
      <c r="N97" s="1025"/>
      <c r="O97" s="936"/>
      <c r="P97" s="2934"/>
      <c r="Q97" s="903"/>
      <c r="R97" s="904"/>
      <c r="S97" s="904"/>
      <c r="T97" s="905"/>
      <c r="U97" s="866"/>
      <c r="V97" s="1264">
        <v>36</v>
      </c>
      <c r="W97" s="2936" t="s">
        <v>1845</v>
      </c>
      <c r="X97" s="1283">
        <v>45677</v>
      </c>
      <c r="Y97" s="1284">
        <v>46021</v>
      </c>
      <c r="Z97" s="859" t="s">
        <v>1758</v>
      </c>
      <c r="AA97" s="1320">
        <v>1</v>
      </c>
      <c r="AB97" s="939">
        <v>1</v>
      </c>
      <c r="AC97" s="939"/>
      <c r="AD97" s="940"/>
      <c r="AE97" s="871"/>
      <c r="AF97" s="1052"/>
      <c r="AG97" s="942"/>
      <c r="AH97" s="943"/>
      <c r="AI97" s="943"/>
      <c r="AJ97" s="944"/>
      <c r="AK97" s="1322"/>
      <c r="AL97" s="946"/>
      <c r="AM97" s="946"/>
      <c r="AN97" s="947"/>
      <c r="AO97" s="798"/>
      <c r="AP97" s="1323"/>
      <c r="AQ97" s="937"/>
      <c r="AR97" s="881"/>
      <c r="AS97" s="1620"/>
      <c r="AT97" s="1205"/>
      <c r="AU97" s="1205"/>
      <c r="AV97" s="1205"/>
      <c r="AW97" s="919"/>
      <c r="AX97" s="919"/>
      <c r="AY97" s="919"/>
      <c r="AZ97" s="919"/>
      <c r="BA97" s="920"/>
      <c r="BB97" s="1260"/>
      <c r="BC97" s="1260"/>
      <c r="BD97" s="1260"/>
      <c r="BE97" s="1621"/>
      <c r="BF97" s="1621"/>
      <c r="BG97" s="920"/>
      <c r="BH97" s="920"/>
      <c r="BI97" s="920"/>
      <c r="BJ97" s="920"/>
      <c r="BK97" s="920"/>
      <c r="BL97" s="920"/>
      <c r="BM97" s="920"/>
      <c r="BN97" s="920"/>
      <c r="BO97" s="920"/>
      <c r="BP97" s="1260"/>
      <c r="BQ97" s="1260"/>
      <c r="BR97" s="1260"/>
      <c r="BS97" s="1202"/>
      <c r="BT97" s="1202"/>
      <c r="BU97" s="1202"/>
      <c r="BV97" s="1202"/>
      <c r="BW97" s="1202"/>
      <c r="BX97" s="1202"/>
      <c r="BY97" s="1202"/>
      <c r="BZ97" s="1202"/>
      <c r="CA97" s="925"/>
      <c r="CB97" s="798"/>
      <c r="CC97" s="922"/>
      <c r="CD97" s="923"/>
      <c r="CE97" s="923"/>
      <c r="CF97" s="923"/>
      <c r="CG97" s="924"/>
      <c r="CH97" s="798"/>
      <c r="CI97" s="798"/>
      <c r="CJ97" s="798"/>
      <c r="CK97" s="798"/>
      <c r="CL97" s="798"/>
      <c r="CM97" s="798"/>
      <c r="CN97" s="798"/>
      <c r="CO97" s="798"/>
      <c r="CP97" s="798"/>
      <c r="CQ97" s="798"/>
      <c r="CR97" s="798"/>
      <c r="CS97" s="798"/>
      <c r="CT97" s="798"/>
    </row>
    <row r="98" spans="1:98" ht="14.25" customHeight="1" thickBot="1">
      <c r="A98" s="1042"/>
      <c r="B98" s="1043"/>
      <c r="C98" s="1044"/>
      <c r="D98" s="1045"/>
      <c r="E98" s="1046"/>
      <c r="F98" s="933"/>
      <c r="G98" s="1051"/>
      <c r="H98" s="925"/>
      <c r="I98" s="931"/>
      <c r="J98" s="932"/>
      <c r="K98" s="932"/>
      <c r="L98" s="932"/>
      <c r="M98" s="925"/>
      <c r="N98" s="1025"/>
      <c r="O98" s="936"/>
      <c r="P98" s="2934"/>
      <c r="Q98" s="903"/>
      <c r="R98" s="904"/>
      <c r="S98" s="904"/>
      <c r="T98" s="905"/>
      <c r="U98" s="866"/>
      <c r="V98" s="1264">
        <v>37</v>
      </c>
      <c r="W98" s="2936" t="s">
        <v>1846</v>
      </c>
      <c r="X98" s="1283">
        <v>45677</v>
      </c>
      <c r="Y98" s="1284">
        <v>46021</v>
      </c>
      <c r="Z98" s="859" t="s">
        <v>1758</v>
      </c>
      <c r="AA98" s="1320">
        <v>1</v>
      </c>
      <c r="AB98" s="939">
        <v>1</v>
      </c>
      <c r="AC98" s="939"/>
      <c r="AD98" s="940"/>
      <c r="AE98" s="871"/>
      <c r="AF98" s="1052"/>
      <c r="AG98" s="942"/>
      <c r="AH98" s="943"/>
      <c r="AI98" s="943"/>
      <c r="AJ98" s="944"/>
      <c r="AK98" s="1322"/>
      <c r="AL98" s="946"/>
      <c r="AM98" s="946"/>
      <c r="AN98" s="947"/>
      <c r="AO98" s="798"/>
      <c r="AP98" s="1323"/>
      <c r="AQ98" s="937"/>
      <c r="AR98" s="881"/>
      <c r="AS98" s="1620"/>
      <c r="AT98" s="1205"/>
      <c r="AU98" s="1205"/>
      <c r="AV98" s="1205"/>
      <c r="AW98" s="919"/>
      <c r="AX98" s="919"/>
      <c r="AY98" s="919"/>
      <c r="AZ98" s="919"/>
      <c r="BA98" s="920"/>
      <c r="BB98" s="1260"/>
      <c r="BC98" s="1260"/>
      <c r="BD98" s="1260"/>
      <c r="BE98" s="1621"/>
      <c r="BF98" s="1621"/>
      <c r="BG98" s="920"/>
      <c r="BH98" s="920"/>
      <c r="BI98" s="920"/>
      <c r="BJ98" s="920"/>
      <c r="BK98" s="920"/>
      <c r="BL98" s="920"/>
      <c r="BM98" s="920"/>
      <c r="BN98" s="920"/>
      <c r="BO98" s="920"/>
      <c r="BP98" s="1260"/>
      <c r="BQ98" s="1260"/>
      <c r="BR98" s="1260"/>
      <c r="BS98" s="1202"/>
      <c r="BT98" s="1202"/>
      <c r="BU98" s="1202"/>
      <c r="BV98" s="1202"/>
      <c r="BW98" s="1202"/>
      <c r="BX98" s="1202"/>
      <c r="BY98" s="1202"/>
      <c r="BZ98" s="1202"/>
      <c r="CA98" s="925"/>
      <c r="CB98" s="798"/>
      <c r="CC98" s="922"/>
      <c r="CD98" s="923"/>
      <c r="CE98" s="923"/>
      <c r="CF98" s="923"/>
      <c r="CG98" s="924"/>
      <c r="CH98" s="798"/>
      <c r="CI98" s="798"/>
      <c r="CJ98" s="798"/>
      <c r="CK98" s="798"/>
      <c r="CL98" s="798"/>
      <c r="CM98" s="798"/>
      <c r="CN98" s="798"/>
      <c r="CO98" s="798"/>
      <c r="CP98" s="798"/>
      <c r="CQ98" s="798"/>
      <c r="CR98" s="798"/>
      <c r="CS98" s="798"/>
      <c r="CT98" s="798"/>
    </row>
    <row r="99" spans="1:98" ht="14.25" customHeight="1" thickBot="1">
      <c r="A99" s="1042"/>
      <c r="B99" s="1043"/>
      <c r="C99" s="1044"/>
      <c r="D99" s="1045"/>
      <c r="E99" s="1046"/>
      <c r="F99" s="933"/>
      <c r="G99" s="1051"/>
      <c r="H99" s="925"/>
      <c r="I99" s="931"/>
      <c r="J99" s="932"/>
      <c r="K99" s="932"/>
      <c r="L99" s="932"/>
      <c r="M99" s="925"/>
      <c r="N99" s="1025"/>
      <c r="O99" s="936"/>
      <c r="P99" s="2934"/>
      <c r="Q99" s="903"/>
      <c r="R99" s="904"/>
      <c r="S99" s="904"/>
      <c r="T99" s="905"/>
      <c r="U99" s="866"/>
      <c r="V99" s="1118">
        <v>38</v>
      </c>
      <c r="W99" s="2936" t="s">
        <v>1847</v>
      </c>
      <c r="X99" s="1283">
        <v>45677</v>
      </c>
      <c r="Y99" s="1284">
        <v>46021</v>
      </c>
      <c r="Z99" s="859" t="s">
        <v>1758</v>
      </c>
      <c r="AA99" s="1320">
        <v>1</v>
      </c>
      <c r="AB99" s="939">
        <v>1</v>
      </c>
      <c r="AC99" s="939"/>
      <c r="AD99" s="940"/>
      <c r="AE99" s="871"/>
      <c r="AF99" s="1052"/>
      <c r="AG99" s="942"/>
      <c r="AH99" s="943"/>
      <c r="AI99" s="943"/>
      <c r="AJ99" s="944"/>
      <c r="AK99" s="1322"/>
      <c r="AL99" s="946"/>
      <c r="AM99" s="946"/>
      <c r="AN99" s="947"/>
      <c r="AO99" s="798"/>
      <c r="AP99" s="1323"/>
      <c r="AQ99" s="937"/>
      <c r="AR99" s="881"/>
      <c r="AS99" s="1620"/>
      <c r="AT99" s="1205"/>
      <c r="AU99" s="1205"/>
      <c r="AV99" s="1205"/>
      <c r="AW99" s="919"/>
      <c r="AX99" s="919"/>
      <c r="AY99" s="919"/>
      <c r="AZ99" s="919"/>
      <c r="BA99" s="920"/>
      <c r="BB99" s="1260"/>
      <c r="BC99" s="1260"/>
      <c r="BD99" s="1260"/>
      <c r="BE99" s="1621"/>
      <c r="BF99" s="1621"/>
      <c r="BG99" s="920"/>
      <c r="BH99" s="920"/>
      <c r="BI99" s="920"/>
      <c r="BJ99" s="920"/>
      <c r="BK99" s="920"/>
      <c r="BL99" s="920"/>
      <c r="BM99" s="920"/>
      <c r="BN99" s="920"/>
      <c r="BO99" s="920"/>
      <c r="BP99" s="1260"/>
      <c r="BQ99" s="1260"/>
      <c r="BR99" s="1260"/>
      <c r="BS99" s="1202"/>
      <c r="BT99" s="1202"/>
      <c r="BU99" s="1202"/>
      <c r="BV99" s="1202"/>
      <c r="BW99" s="1202"/>
      <c r="BX99" s="1202"/>
      <c r="BY99" s="1202"/>
      <c r="BZ99" s="1202"/>
      <c r="CA99" s="925"/>
      <c r="CB99" s="798"/>
      <c r="CC99" s="922"/>
      <c r="CD99" s="923"/>
      <c r="CE99" s="923"/>
      <c r="CF99" s="923"/>
      <c r="CG99" s="924"/>
      <c r="CH99" s="798"/>
      <c r="CI99" s="798"/>
      <c r="CJ99" s="798"/>
      <c r="CK99" s="798"/>
      <c r="CL99" s="798"/>
      <c r="CM99" s="798"/>
      <c r="CN99" s="798"/>
      <c r="CO99" s="798"/>
      <c r="CP99" s="798"/>
      <c r="CQ99" s="798"/>
      <c r="CR99" s="798"/>
      <c r="CS99" s="798"/>
      <c r="CT99" s="798"/>
    </row>
    <row r="100" spans="1:98" ht="14.25" customHeight="1" thickBot="1">
      <c r="A100" s="1042"/>
      <c r="B100" s="1043"/>
      <c r="C100" s="1044"/>
      <c r="D100" s="1045"/>
      <c r="E100" s="1046"/>
      <c r="F100" s="933"/>
      <c r="G100" s="1051"/>
      <c r="H100" s="925"/>
      <c r="I100" s="931"/>
      <c r="J100" s="932"/>
      <c r="K100" s="932"/>
      <c r="L100" s="932"/>
      <c r="M100" s="925"/>
      <c r="N100" s="1025"/>
      <c r="O100" s="936"/>
      <c r="P100" s="2934"/>
      <c r="Q100" s="903"/>
      <c r="R100" s="904"/>
      <c r="S100" s="904"/>
      <c r="T100" s="905"/>
      <c r="U100" s="866"/>
      <c r="V100" s="1118">
        <v>39</v>
      </c>
      <c r="W100" s="2936" t="s">
        <v>1848</v>
      </c>
      <c r="X100" s="1283">
        <v>45677</v>
      </c>
      <c r="Y100" s="1284">
        <v>46021</v>
      </c>
      <c r="Z100" s="859" t="s">
        <v>1758</v>
      </c>
      <c r="AA100" s="1320">
        <v>1</v>
      </c>
      <c r="AB100" s="939">
        <v>1</v>
      </c>
      <c r="AC100" s="939"/>
      <c r="AD100" s="940"/>
      <c r="AE100" s="871"/>
      <c r="AF100" s="1052"/>
      <c r="AG100" s="942"/>
      <c r="AH100" s="943"/>
      <c r="AI100" s="943"/>
      <c r="AJ100" s="944"/>
      <c r="AK100" s="1322"/>
      <c r="AL100" s="946"/>
      <c r="AM100" s="946"/>
      <c r="AN100" s="947"/>
      <c r="AO100" s="798"/>
      <c r="AP100" s="1323"/>
      <c r="AQ100" s="937"/>
      <c r="AR100" s="881"/>
      <c r="AS100" s="1620"/>
      <c r="AT100" s="1205"/>
      <c r="AU100" s="1205"/>
      <c r="AV100" s="1205"/>
      <c r="AW100" s="919"/>
      <c r="AX100" s="919"/>
      <c r="AY100" s="919"/>
      <c r="AZ100" s="919"/>
      <c r="BA100" s="920"/>
      <c r="BB100" s="1260"/>
      <c r="BC100" s="1260"/>
      <c r="BD100" s="1260"/>
      <c r="BE100" s="1621"/>
      <c r="BF100" s="1621"/>
      <c r="BG100" s="920"/>
      <c r="BH100" s="920"/>
      <c r="BI100" s="920"/>
      <c r="BJ100" s="920"/>
      <c r="BK100" s="920"/>
      <c r="BL100" s="920"/>
      <c r="BM100" s="920"/>
      <c r="BN100" s="920"/>
      <c r="BO100" s="920"/>
      <c r="BP100" s="1260"/>
      <c r="BQ100" s="1260"/>
      <c r="BR100" s="1260"/>
      <c r="BS100" s="1202"/>
      <c r="BT100" s="1202"/>
      <c r="BU100" s="1202"/>
      <c r="BV100" s="1202"/>
      <c r="BW100" s="1202"/>
      <c r="BX100" s="1202"/>
      <c r="BY100" s="1202"/>
      <c r="BZ100" s="1202"/>
      <c r="CA100" s="925"/>
      <c r="CB100" s="798"/>
      <c r="CC100" s="922"/>
      <c r="CD100" s="923"/>
      <c r="CE100" s="923"/>
      <c r="CF100" s="923"/>
      <c r="CG100" s="924"/>
      <c r="CH100" s="798"/>
      <c r="CI100" s="798"/>
      <c r="CJ100" s="798"/>
      <c r="CK100" s="798"/>
      <c r="CL100" s="798"/>
      <c r="CM100" s="798"/>
      <c r="CN100" s="798"/>
      <c r="CO100" s="798"/>
      <c r="CP100" s="798"/>
      <c r="CQ100" s="798"/>
      <c r="CR100" s="798"/>
      <c r="CS100" s="798"/>
      <c r="CT100" s="798"/>
    </row>
    <row r="101" spans="1:98" ht="14.25" customHeight="1" thickBot="1">
      <c r="A101" s="1088"/>
      <c r="B101" s="1058"/>
      <c r="C101" s="1059"/>
      <c r="D101" s="1060"/>
      <c r="E101" s="1061"/>
      <c r="F101" s="983"/>
      <c r="G101" s="984"/>
      <c r="H101" s="1062"/>
      <c r="I101" s="1063"/>
      <c r="J101" s="986"/>
      <c r="K101" s="986"/>
      <c r="L101" s="986"/>
      <c r="M101" s="1062"/>
      <c r="N101" s="1064"/>
      <c r="O101" s="987"/>
      <c r="P101" s="1204"/>
      <c r="Q101" s="1065"/>
      <c r="R101" s="1066"/>
      <c r="S101" s="1066"/>
      <c r="T101" s="1067"/>
      <c r="U101" s="866"/>
      <c r="V101" s="1118">
        <v>40</v>
      </c>
      <c r="W101" s="2939" t="s">
        <v>1849</v>
      </c>
      <c r="X101" s="1283">
        <v>45677</v>
      </c>
      <c r="Y101" s="1284">
        <v>46021</v>
      </c>
      <c r="Z101" s="859" t="s">
        <v>1758</v>
      </c>
      <c r="AA101" s="1070">
        <v>1</v>
      </c>
      <c r="AB101" s="989">
        <v>1</v>
      </c>
      <c r="AC101" s="989"/>
      <c r="AD101" s="990"/>
      <c r="AE101" s="871"/>
      <c r="AF101" s="1071"/>
      <c r="AG101" s="1072"/>
      <c r="AH101" s="991"/>
      <c r="AI101" s="991"/>
      <c r="AJ101" s="992"/>
      <c r="AK101" s="1073"/>
      <c r="AL101" s="994"/>
      <c r="AM101" s="994"/>
      <c r="AN101" s="1074"/>
      <c r="AO101" s="798"/>
      <c r="AP101" s="1075"/>
      <c r="AQ101" s="985"/>
      <c r="AR101" s="881"/>
      <c r="AS101" s="1076" t="e">
        <f t="shared" si="0"/>
        <v>#DIV/0!</v>
      </c>
      <c r="AT101" s="1205" t="e">
        <f t="shared" si="1"/>
        <v>#DIV/0!</v>
      </c>
      <c r="AU101" s="1205" t="e">
        <f t="shared" si="2"/>
        <v>#DIV/0!</v>
      </c>
      <c r="AV101" s="1205" t="e">
        <f t="shared" si="3"/>
        <v>#DIV/0!</v>
      </c>
      <c r="AW101" s="919">
        <f>+AA101/COUNTIF(W32,"*")</f>
        <v>1</v>
      </c>
      <c r="AX101" s="919">
        <f>+AB101/COUNTIF(W32,"*")</f>
        <v>1</v>
      </c>
      <c r="AY101" s="919">
        <f>+AC101/COUNTIF(W32,"*")</f>
        <v>0</v>
      </c>
      <c r="AZ101" s="919" t="e">
        <f t="shared" si="7"/>
        <v>#DIV/0!</v>
      </c>
      <c r="BA101" s="920" t="e">
        <f t="shared" si="8"/>
        <v>#DIV/0!</v>
      </c>
      <c r="BB101" s="1260" t="e">
        <f t="shared" si="9"/>
        <v>#DIV/0!</v>
      </c>
      <c r="BC101" s="1260" t="e">
        <f t="shared" si="10"/>
        <v>#DIV/0!</v>
      </c>
      <c r="BD101" s="1260" t="e">
        <f t="shared" si="11"/>
        <v>#DIV/0!</v>
      </c>
      <c r="BE101" s="1080">
        <v>0.2</v>
      </c>
      <c r="BF101" s="1080">
        <v>0.8</v>
      </c>
      <c r="BG101" s="920">
        <f t="shared" si="12"/>
        <v>0.2</v>
      </c>
      <c r="BH101" s="920">
        <f t="shared" si="13"/>
        <v>0.2</v>
      </c>
      <c r="BI101" s="920">
        <f t="shared" si="14"/>
        <v>0</v>
      </c>
      <c r="BJ101" s="920" t="e">
        <f t="shared" ref="BJ101:BK101" si="31">+AZ101*BE101</f>
        <v>#DIV/0!</v>
      </c>
      <c r="BK101" s="920" t="e">
        <f t="shared" si="31"/>
        <v>#DIV/0!</v>
      </c>
      <c r="BL101" s="920" t="e">
        <f t="shared" si="16"/>
        <v>#DIV/0!</v>
      </c>
      <c r="BM101" s="920" t="e">
        <f t="shared" si="17"/>
        <v>#DIV/0!</v>
      </c>
      <c r="BN101" s="920" t="e">
        <f t="shared" si="18"/>
        <v>#DIV/0!</v>
      </c>
      <c r="BO101" s="920" t="e">
        <f t="shared" ref="BO101:BR101" si="32">+BG101+BK101</f>
        <v>#DIV/0!</v>
      </c>
      <c r="BP101" s="1079" t="e">
        <f t="shared" si="32"/>
        <v>#DIV/0!</v>
      </c>
      <c r="BQ101" s="1079" t="e">
        <f t="shared" si="32"/>
        <v>#DIV/0!</v>
      </c>
      <c r="BR101" s="1079" t="e">
        <f t="shared" si="32"/>
        <v>#DIV/0!</v>
      </c>
      <c r="BS101" s="1206"/>
      <c r="BT101" s="1206"/>
      <c r="BU101" s="1206"/>
      <c r="BV101" s="1206"/>
      <c r="BW101" s="1206"/>
      <c r="BX101" s="1206"/>
      <c r="BY101" s="1206"/>
      <c r="BZ101" s="1206"/>
      <c r="CA101" s="1062"/>
      <c r="CB101" s="798"/>
      <c r="CC101" s="1081"/>
      <c r="CD101" s="1082"/>
      <c r="CE101" s="1082"/>
      <c r="CF101" s="1082"/>
      <c r="CG101" s="1207"/>
      <c r="CH101" s="798"/>
      <c r="CI101" s="798"/>
      <c r="CJ101" s="798"/>
      <c r="CK101" s="798"/>
      <c r="CL101" s="798"/>
      <c r="CM101" s="798"/>
      <c r="CN101" s="798"/>
      <c r="CO101" s="798"/>
      <c r="CP101" s="798"/>
      <c r="CQ101" s="798"/>
      <c r="CR101" s="798"/>
      <c r="CS101" s="798"/>
      <c r="CT101" s="798"/>
    </row>
    <row r="102" spans="1:98" ht="14.25" customHeight="1" thickBot="1">
      <c r="A102" s="5289"/>
      <c r="B102" s="4183"/>
      <c r="C102" s="4181"/>
      <c r="D102" s="4483"/>
      <c r="E102" s="4183"/>
      <c r="F102" s="4181"/>
      <c r="G102" s="1153">
        <f>SUM(G13:G101)</f>
        <v>0</v>
      </c>
      <c r="H102" s="1154"/>
      <c r="I102" s="1155">
        <f t="shared" ref="I102:L102" si="33">SUM(I13:I101)</f>
        <v>0</v>
      </c>
      <c r="J102" s="1156">
        <f t="shared" si="33"/>
        <v>0</v>
      </c>
      <c r="K102" s="1156">
        <f t="shared" si="33"/>
        <v>0</v>
      </c>
      <c r="L102" s="1156">
        <f t="shared" si="33"/>
        <v>0</v>
      </c>
      <c r="M102" s="1157"/>
      <c r="N102" s="1223">
        <f>SUM(N13:N101)</f>
        <v>6225602323</v>
      </c>
      <c r="O102" s="1158"/>
      <c r="P102" s="1154"/>
      <c r="Q102" s="1159">
        <f t="shared" ref="Q102:T102" si="34">SUM(Q13:Q101)</f>
        <v>1335981780</v>
      </c>
      <c r="R102" s="1160">
        <f t="shared" si="34"/>
        <v>2481032000</v>
      </c>
      <c r="S102" s="1160">
        <f t="shared" si="34"/>
        <v>0</v>
      </c>
      <c r="T102" s="1161">
        <f t="shared" si="34"/>
        <v>0</v>
      </c>
      <c r="U102" s="1162"/>
      <c r="V102" s="1222"/>
      <c r="W102" s="1154"/>
      <c r="X102" s="5290"/>
      <c r="Y102" s="4183"/>
      <c r="Z102" s="4185"/>
      <c r="AA102" s="1165">
        <f t="shared" ref="AA102:AD102" si="35">COUNTIFS(AA13:AA101,1)</f>
        <v>89</v>
      </c>
      <c r="AB102" s="1166">
        <f t="shared" si="35"/>
        <v>89</v>
      </c>
      <c r="AC102" s="1166">
        <f t="shared" si="35"/>
        <v>0</v>
      </c>
      <c r="AD102" s="1167">
        <f t="shared" si="35"/>
        <v>0</v>
      </c>
      <c r="AE102" s="1151"/>
      <c r="AF102" s="1168"/>
      <c r="AG102" s="1169"/>
      <c r="AH102" s="1164">
        <f>COUNTIF(AH13:AH101,"*")</f>
        <v>6</v>
      </c>
      <c r="AI102" s="1169"/>
      <c r="AJ102" s="1170"/>
      <c r="AK102" s="4485"/>
      <c r="AL102" s="4183"/>
      <c r="AM102" s="4183"/>
      <c r="AN102" s="4185"/>
      <c r="AO102" s="1151"/>
      <c r="AP102" s="1171"/>
      <c r="AQ102" s="1172"/>
      <c r="AR102" s="1173"/>
      <c r="AS102" s="1174" t="e">
        <f t="shared" si="0"/>
        <v>#DIV/0!</v>
      </c>
      <c r="AT102" s="1175" t="e">
        <f t="shared" si="1"/>
        <v>#DIV/0!</v>
      </c>
      <c r="AU102" s="1175" t="e">
        <f t="shared" si="2"/>
        <v>#DIV/0!</v>
      </c>
      <c r="AV102" s="1175" t="e">
        <f t="shared" si="3"/>
        <v>#DIV/0!</v>
      </c>
      <c r="AW102" s="1169"/>
      <c r="AX102" s="1169"/>
      <c r="AY102" s="1169"/>
      <c r="AZ102" s="1169"/>
      <c r="BA102" s="1169"/>
      <c r="BB102" s="1169"/>
      <c r="BC102" s="1169"/>
      <c r="BD102" s="1169"/>
      <c r="BE102" s="1169"/>
      <c r="BF102" s="1169"/>
      <c r="BG102" s="1169"/>
      <c r="BH102" s="1169"/>
      <c r="BI102" s="1169"/>
      <c r="BJ102" s="1169"/>
      <c r="BK102" s="1169"/>
      <c r="BL102" s="1169"/>
      <c r="BM102" s="1169"/>
      <c r="BN102" s="1169"/>
      <c r="BO102" s="1169"/>
      <c r="BP102" s="1169"/>
      <c r="BQ102" s="1169"/>
      <c r="BR102" s="1169"/>
      <c r="BS102" s="1176">
        <f t="shared" ref="BS102:BV102" si="36">AVERAGEIF(BS13:BS101,"&lt;&gt;#¡DIV/0!")</f>
        <v>0.20000000000000004</v>
      </c>
      <c r="BT102" s="1176">
        <f t="shared" si="36"/>
        <v>0.20000000000000004</v>
      </c>
      <c r="BU102" s="1176">
        <f t="shared" si="36"/>
        <v>0</v>
      </c>
      <c r="BV102" s="1176" t="e">
        <f t="shared" si="36"/>
        <v>#DIV/0!</v>
      </c>
      <c r="BW102" s="1177">
        <f t="shared" ref="BW102:CA102" si="37">SUM(BW13:BW101)</f>
        <v>0</v>
      </c>
      <c r="BX102" s="1177">
        <f t="shared" si="37"/>
        <v>0</v>
      </c>
      <c r="BY102" s="1177">
        <f t="shared" si="37"/>
        <v>0</v>
      </c>
      <c r="BZ102" s="1177" t="e">
        <f t="shared" si="37"/>
        <v>#DIV/0!</v>
      </c>
      <c r="CA102" s="1178" t="e">
        <f t="shared" si="37"/>
        <v>#DIV/0!</v>
      </c>
      <c r="CB102" s="1225"/>
      <c r="CC102" s="1179">
        <f t="shared" ref="CC102:CG102" si="38">AVERAGE(CC13:CC101)</f>
        <v>0.18912931426341531</v>
      </c>
      <c r="CD102" s="1179">
        <f t="shared" si="38"/>
        <v>0.42085845805796496</v>
      </c>
      <c r="CE102" s="1179">
        <f t="shared" si="38"/>
        <v>0</v>
      </c>
      <c r="CF102" s="1179">
        <f t="shared" si="38"/>
        <v>0</v>
      </c>
      <c r="CG102" s="1180">
        <f t="shared" si="38"/>
        <v>0.15249694308034506</v>
      </c>
      <c r="CH102" s="1225"/>
      <c r="CI102" s="1225"/>
      <c r="CJ102" s="1225"/>
      <c r="CK102" s="1225"/>
      <c r="CL102" s="1225"/>
      <c r="CM102" s="1225"/>
      <c r="CN102" s="1225"/>
      <c r="CO102" s="1225"/>
      <c r="CP102" s="1225"/>
      <c r="CQ102" s="1225"/>
      <c r="CR102" s="1225"/>
      <c r="CS102" s="1225"/>
      <c r="CT102" s="1225"/>
    </row>
    <row r="103" spans="1:98" ht="14.25" customHeight="1"/>
    <row r="104" spans="1:98" ht="14.25" customHeight="1"/>
    <row r="105" spans="1:98" ht="14.25" customHeight="1"/>
    <row r="106" spans="1:98" ht="14.25" customHeight="1"/>
    <row r="107" spans="1:98" ht="14.25" customHeight="1"/>
    <row r="108" spans="1:98" ht="14.25" customHeight="1"/>
    <row r="109" spans="1:98" ht="14.25" customHeight="1"/>
    <row r="110" spans="1:98" ht="14.25" customHeight="1"/>
    <row r="111" spans="1:98" ht="14.25" customHeight="1"/>
    <row r="112" spans="1:98"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sheetData>
  <autoFilter ref="A12:CT101" xr:uid="{00000000-0009-0000-0000-000001000000}"/>
  <mergeCells count="41">
    <mergeCell ref="CC11:CG11"/>
    <mergeCell ref="B13:C61"/>
    <mergeCell ref="D13:E61"/>
    <mergeCell ref="A102:C102"/>
    <mergeCell ref="D102:F102"/>
    <mergeCell ref="X102:Z102"/>
    <mergeCell ref="AK102:AN102"/>
    <mergeCell ref="BA11:BD11"/>
    <mergeCell ref="BG11:BJ11"/>
    <mergeCell ref="BK11:BN11"/>
    <mergeCell ref="BO11:BR11"/>
    <mergeCell ref="BS11:BV11"/>
    <mergeCell ref="BW11:CA11"/>
    <mergeCell ref="BS10:CA10"/>
    <mergeCell ref="CC10:CG10"/>
    <mergeCell ref="D11:E12"/>
    <mergeCell ref="F11:G11"/>
    <mergeCell ref="I11:L11"/>
    <mergeCell ref="Q11:T11"/>
    <mergeCell ref="AA11:AD11"/>
    <mergeCell ref="AK11:AN11"/>
    <mergeCell ref="AS11:AV11"/>
    <mergeCell ref="AW11:AZ11"/>
    <mergeCell ref="A10:T10"/>
    <mergeCell ref="V10:AD10"/>
    <mergeCell ref="AF10:AN10"/>
    <mergeCell ref="AP10:AQ10"/>
    <mergeCell ref="AS10:BD10"/>
    <mergeCell ref="BE10:BR10"/>
    <mergeCell ref="CC9:CG9"/>
    <mergeCell ref="A1:G1"/>
    <mergeCell ref="A2:B5"/>
    <mergeCell ref="E2:E5"/>
    <mergeCell ref="X2:Z2"/>
    <mergeCell ref="A6:B6"/>
    <mergeCell ref="C6:G6"/>
    <mergeCell ref="A7:B7"/>
    <mergeCell ref="C7:G7"/>
    <mergeCell ref="A8:B8"/>
    <mergeCell ref="C8:G8"/>
    <mergeCell ref="AS9:CA9"/>
  </mergeCells>
  <pageMargins left="0.7" right="0.7" top="0.75" bottom="0.75" header="0" footer="0"/>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BBF86-6DE2-4F7A-82C7-051E0FB6DC2F}">
  <dimension ref="A1:CT1009"/>
  <sheetViews>
    <sheetView showGridLines="0" workbookViewId="0">
      <pane ySplit="12" topLeftCell="A13" activePane="bottomLeft" state="frozen"/>
      <selection pane="bottomLeft" activeCell="B14" sqref="B14"/>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18.6640625" style="800" customWidth="1"/>
    <col min="5" max="5" width="15.88671875" style="800" customWidth="1"/>
    <col min="6" max="6" width="16.6640625" style="800" customWidth="1"/>
    <col min="7" max="7" width="15.33203125" style="800" customWidth="1"/>
    <col min="8" max="8" width="13.109375" style="800" customWidth="1"/>
    <col min="9" max="12" width="13.109375" style="800" hidden="1" customWidth="1" outlineLevel="1"/>
    <col min="13" max="13" width="17.33203125" style="800" hidden="1" customWidth="1" outlineLevel="1"/>
    <col min="14" max="14" width="22.109375" style="800" customWidth="1" collapsed="1"/>
    <col min="15" max="15" width="18.6640625" style="800" customWidth="1"/>
    <col min="16" max="16" width="19.33203125" style="800" customWidth="1"/>
    <col min="17" max="20" width="17.33203125" style="800" customWidth="1" outlineLevel="1"/>
    <col min="21" max="21" width="1.33203125" style="800" customWidth="1"/>
    <col min="22" max="22" width="7.44140625" style="800" customWidth="1"/>
    <col min="23" max="23" width="34.66406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0.44140625" style="800" customWidth="1"/>
    <col min="33" max="33" width="25.6640625" style="800" customWidth="1"/>
    <col min="34" max="34" width="17.44140625" style="800" customWidth="1"/>
    <col min="35" max="35" width="9.6640625" style="800" customWidth="1"/>
    <col min="36" max="36" width="11.5546875" style="800" customWidth="1"/>
    <col min="37" max="40" width="11.5546875" style="800" customWidth="1" outlineLevel="1"/>
    <col min="41" max="41" width="1.5546875" style="800" customWidth="1"/>
    <col min="42" max="42" width="26.6640625" style="800" customWidth="1"/>
    <col min="43"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4.25" customHeight="1" thickBot="1">
      <c r="A1" s="4492" t="s">
        <v>0</v>
      </c>
      <c r="B1" s="4183"/>
      <c r="C1" s="4183"/>
      <c r="D1" s="4183"/>
      <c r="E1" s="4183"/>
      <c r="F1" s="4183"/>
      <c r="G1" s="4185"/>
      <c r="H1" s="796"/>
      <c r="I1" s="796"/>
      <c r="J1" s="796"/>
      <c r="K1" s="796"/>
      <c r="L1" s="796"/>
      <c r="M1" s="796"/>
      <c r="N1" s="796"/>
      <c r="O1" s="796"/>
      <c r="P1" s="796"/>
      <c r="Q1" s="796"/>
      <c r="R1" s="796"/>
      <c r="S1" s="796"/>
      <c r="T1" s="796"/>
      <c r="U1" s="796"/>
      <c r="V1" s="796"/>
      <c r="W1" s="1181"/>
      <c r="X1" s="796"/>
      <c r="Y1" s="796"/>
      <c r="Z1" s="796"/>
      <c r="AA1" s="796"/>
      <c r="AB1" s="796"/>
      <c r="AC1" s="796"/>
      <c r="AD1" s="796"/>
      <c r="AE1" s="796"/>
      <c r="AF1" s="796"/>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4.25" customHeight="1">
      <c r="A2" s="4493" t="s">
        <v>1</v>
      </c>
      <c r="B2" s="4208"/>
      <c r="C2" s="801">
        <v>2024</v>
      </c>
      <c r="D2" s="801"/>
      <c r="E2" s="4494" t="s">
        <v>2</v>
      </c>
      <c r="F2" s="802" t="s">
        <v>3</v>
      </c>
      <c r="G2" s="803"/>
      <c r="H2" s="804"/>
      <c r="I2" s="805"/>
      <c r="J2" s="805"/>
      <c r="K2" s="805"/>
      <c r="L2" s="805"/>
      <c r="M2" s="805"/>
      <c r="N2" s="805"/>
      <c r="O2" s="805"/>
      <c r="P2" s="805"/>
      <c r="Q2" s="805"/>
      <c r="R2" s="805"/>
      <c r="S2" s="805"/>
      <c r="T2" s="805"/>
      <c r="U2" s="805"/>
      <c r="V2" s="805"/>
      <c r="W2" s="1182"/>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4.25" customHeight="1">
      <c r="A3" s="4276"/>
      <c r="B3" s="4210"/>
      <c r="C3" s="810">
        <v>2025</v>
      </c>
      <c r="D3" s="810" t="s">
        <v>4</v>
      </c>
      <c r="E3" s="4188"/>
      <c r="F3" s="811" t="s">
        <v>5</v>
      </c>
      <c r="G3" s="812" t="s">
        <v>4</v>
      </c>
      <c r="H3" s="813"/>
      <c r="I3" s="806"/>
      <c r="J3" s="806"/>
      <c r="K3" s="806"/>
      <c r="L3" s="806"/>
      <c r="M3" s="806"/>
      <c r="N3" s="806"/>
      <c r="O3" s="806"/>
      <c r="P3" s="806"/>
      <c r="Q3" s="806"/>
      <c r="R3" s="806"/>
      <c r="S3" s="806"/>
      <c r="T3" s="806"/>
      <c r="U3" s="806"/>
      <c r="V3" s="806"/>
      <c r="W3" s="1182"/>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4.25" customHeight="1">
      <c r="A4" s="4276"/>
      <c r="B4" s="4210"/>
      <c r="C4" s="810">
        <v>2026</v>
      </c>
      <c r="D4" s="810"/>
      <c r="E4" s="4188"/>
      <c r="F4" s="811" t="s">
        <v>7</v>
      </c>
      <c r="G4" s="812"/>
      <c r="H4" s="813"/>
      <c r="I4" s="806"/>
      <c r="J4" s="806"/>
      <c r="K4" s="806"/>
      <c r="L4" s="806"/>
      <c r="M4" s="806"/>
      <c r="N4" s="806"/>
      <c r="O4" s="806"/>
      <c r="P4" s="806"/>
      <c r="Q4" s="806"/>
      <c r="R4" s="806"/>
      <c r="S4" s="806"/>
      <c r="T4" s="806"/>
      <c r="U4" s="806"/>
      <c r="V4" s="806"/>
      <c r="W4" s="1182"/>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4.25" customHeight="1" thickBot="1">
      <c r="A5" s="4276"/>
      <c r="B5" s="4210"/>
      <c r="C5" s="814">
        <v>2027</v>
      </c>
      <c r="D5" s="814"/>
      <c r="E5" s="4188"/>
      <c r="F5" s="815" t="s">
        <v>8</v>
      </c>
      <c r="G5" s="816"/>
      <c r="H5" s="813"/>
      <c r="I5" s="806"/>
      <c r="J5" s="806"/>
      <c r="K5" s="806"/>
      <c r="L5" s="806"/>
      <c r="M5" s="806"/>
      <c r="N5" s="806"/>
      <c r="O5" s="806"/>
      <c r="P5" s="806"/>
      <c r="Q5" s="806"/>
      <c r="R5" s="806"/>
      <c r="S5" s="806"/>
      <c r="T5" s="806"/>
      <c r="U5" s="806"/>
      <c r="V5" s="806"/>
      <c r="W5" s="1182"/>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4.25" customHeight="1">
      <c r="A6" s="4496" t="s">
        <v>9</v>
      </c>
      <c r="B6" s="4280"/>
      <c r="C6" s="4497" t="s">
        <v>533</v>
      </c>
      <c r="D6" s="4266"/>
      <c r="E6" s="4266"/>
      <c r="F6" s="4266"/>
      <c r="G6" s="4267"/>
      <c r="H6" s="804"/>
      <c r="I6" s="805"/>
      <c r="J6" s="805"/>
      <c r="K6" s="805"/>
      <c r="L6" s="805"/>
      <c r="M6" s="805"/>
      <c r="N6" s="805"/>
      <c r="O6" s="805"/>
      <c r="P6" s="805"/>
      <c r="Q6" s="805"/>
      <c r="R6" s="805"/>
      <c r="S6" s="805"/>
      <c r="T6" s="805"/>
      <c r="U6" s="805"/>
      <c r="V6" s="805"/>
      <c r="W6" s="1183"/>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4.25" customHeight="1">
      <c r="A7" s="4498" t="s">
        <v>11</v>
      </c>
      <c r="B7" s="4254"/>
      <c r="C7" s="4499" t="s">
        <v>534</v>
      </c>
      <c r="D7" s="4253"/>
      <c r="E7" s="4253"/>
      <c r="F7" s="4253"/>
      <c r="G7" s="4257"/>
      <c r="H7" s="804"/>
      <c r="I7" s="805"/>
      <c r="J7" s="805"/>
      <c r="K7" s="805"/>
      <c r="L7" s="805"/>
      <c r="M7" s="805"/>
      <c r="N7" s="805"/>
      <c r="O7" s="805"/>
      <c r="P7" s="805"/>
      <c r="Q7" s="805"/>
      <c r="R7" s="805"/>
      <c r="S7" s="805"/>
      <c r="T7" s="805"/>
      <c r="U7" s="805"/>
      <c r="V7" s="805"/>
      <c r="W7" s="1184"/>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4.25" customHeight="1" thickBot="1">
      <c r="A8" s="4500" t="s">
        <v>12</v>
      </c>
      <c r="B8" s="4269"/>
      <c r="C8" s="5056">
        <v>45771</v>
      </c>
      <c r="D8" s="4271"/>
      <c r="E8" s="4271"/>
      <c r="F8" s="4271"/>
      <c r="G8" s="4272"/>
      <c r="H8" s="805"/>
      <c r="I8" s="805"/>
      <c r="J8" s="805"/>
      <c r="K8" s="805"/>
      <c r="L8" s="805"/>
      <c r="M8" s="805"/>
      <c r="N8" s="805"/>
      <c r="O8" s="805"/>
      <c r="P8" s="805"/>
      <c r="Q8" s="805"/>
      <c r="R8" s="805"/>
      <c r="S8" s="805"/>
      <c r="T8" s="805"/>
      <c r="U8" s="805"/>
      <c r="V8" s="805"/>
      <c r="W8" s="1184"/>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1185"/>
      <c r="X9" s="798"/>
      <c r="Y9" s="798"/>
      <c r="Z9" s="798"/>
      <c r="AA9" s="817"/>
      <c r="AB9" s="817"/>
      <c r="AC9" s="817"/>
      <c r="AD9" s="817"/>
      <c r="AE9" s="798"/>
      <c r="AF9" s="798"/>
      <c r="AG9" s="798"/>
      <c r="AH9" s="798"/>
      <c r="AI9" s="798"/>
      <c r="AJ9" s="798"/>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25" customHeigh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87" t="s">
        <v>23</v>
      </c>
      <c r="C11" s="1188"/>
      <c r="D11" s="1187" t="s">
        <v>24</v>
      </c>
      <c r="E11" s="1189"/>
      <c r="F11" s="4260" t="s">
        <v>25</v>
      </c>
      <c r="G11" s="4254"/>
      <c r="H11" s="1190" t="s">
        <v>26</v>
      </c>
      <c r="I11" s="4261" t="s">
        <v>27</v>
      </c>
      <c r="J11" s="4262"/>
      <c r="K11" s="4262"/>
      <c r="L11" s="4227"/>
      <c r="M11" s="1191" t="s">
        <v>28</v>
      </c>
      <c r="N11" s="1186" t="s">
        <v>29</v>
      </c>
      <c r="O11" s="1192" t="s">
        <v>30</v>
      </c>
      <c r="P11" s="1190" t="s">
        <v>31</v>
      </c>
      <c r="Q11" s="4263" t="s">
        <v>32</v>
      </c>
      <c r="R11" s="4253"/>
      <c r="S11" s="4253"/>
      <c r="T11" s="4257"/>
      <c r="U11" s="837"/>
      <c r="V11" s="1186" t="s">
        <v>33</v>
      </c>
      <c r="W11" s="1193" t="s">
        <v>34</v>
      </c>
      <c r="X11" s="1192" t="s">
        <v>35</v>
      </c>
      <c r="Y11" s="1192" t="s">
        <v>36</v>
      </c>
      <c r="Z11" s="1190" t="s">
        <v>37</v>
      </c>
      <c r="AA11" s="4261" t="s">
        <v>38</v>
      </c>
      <c r="AB11" s="4262"/>
      <c r="AC11" s="4262"/>
      <c r="AD11" s="4229"/>
      <c r="AE11" s="837"/>
      <c r="AF11" s="1186" t="s">
        <v>39</v>
      </c>
      <c r="AG11" s="1192" t="s">
        <v>40</v>
      </c>
      <c r="AH11" s="1192" t="s">
        <v>41</v>
      </c>
      <c r="AI11" s="1192" t="s">
        <v>42</v>
      </c>
      <c r="AJ11" s="1190"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4.25" customHeight="1" thickBot="1">
      <c r="A12" s="827"/>
      <c r="B12" s="828"/>
      <c r="C12" s="1194"/>
      <c r="D12" s="1195"/>
      <c r="E12" s="1196"/>
      <c r="F12" s="829" t="s">
        <v>57</v>
      </c>
      <c r="G12" s="829" t="s">
        <v>58</v>
      </c>
      <c r="H12" s="839"/>
      <c r="I12" s="835" t="s">
        <v>59</v>
      </c>
      <c r="J12" s="836" t="s">
        <v>60</v>
      </c>
      <c r="K12" s="836" t="s">
        <v>61</v>
      </c>
      <c r="L12" s="836" t="s">
        <v>62</v>
      </c>
      <c r="M12" s="839"/>
      <c r="N12" s="1197"/>
      <c r="O12" s="833"/>
      <c r="P12" s="834"/>
      <c r="Q12" s="835" t="s">
        <v>59</v>
      </c>
      <c r="R12" s="836" t="s">
        <v>60</v>
      </c>
      <c r="S12" s="836" t="s">
        <v>61</v>
      </c>
      <c r="T12" s="836" t="s">
        <v>62</v>
      </c>
      <c r="U12" s="837"/>
      <c r="V12" s="827"/>
      <c r="W12" s="838"/>
      <c r="X12" s="838"/>
      <c r="Y12" s="838"/>
      <c r="Z12" s="839"/>
      <c r="AA12" s="835" t="s">
        <v>59</v>
      </c>
      <c r="AB12" s="836" t="s">
        <v>60</v>
      </c>
      <c r="AC12" s="836" t="s">
        <v>61</v>
      </c>
      <c r="AD12" s="840" t="s">
        <v>62</v>
      </c>
      <c r="AE12" s="837"/>
      <c r="AF12" s="827"/>
      <c r="AG12" s="838"/>
      <c r="AH12" s="838"/>
      <c r="AI12" s="838"/>
      <c r="AJ12" s="839"/>
      <c r="AK12" s="835" t="s">
        <v>59</v>
      </c>
      <c r="AL12" s="836" t="s">
        <v>60</v>
      </c>
      <c r="AM12" s="836" t="s">
        <v>61</v>
      </c>
      <c r="AN12" s="840" t="s">
        <v>62</v>
      </c>
      <c r="AO12" s="837"/>
      <c r="AP12" s="827"/>
      <c r="AQ12" s="839"/>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14.25" customHeight="1" thickBot="1">
      <c r="A13" s="853">
        <v>1</v>
      </c>
      <c r="B13" s="1030" t="s">
        <v>535</v>
      </c>
      <c r="C13" s="1031"/>
      <c r="D13" s="856">
        <v>202500000019180</v>
      </c>
      <c r="E13" s="1032"/>
      <c r="F13" s="858" t="s">
        <v>77</v>
      </c>
      <c r="G13" s="1198">
        <v>1513782</v>
      </c>
      <c r="H13" s="1085" t="s">
        <v>66</v>
      </c>
      <c r="I13" s="860"/>
      <c r="J13" s="861"/>
      <c r="K13" s="861"/>
      <c r="L13" s="861"/>
      <c r="M13" s="1035"/>
      <c r="N13" s="1036">
        <v>750000000</v>
      </c>
      <c r="O13" s="954" t="s">
        <v>91</v>
      </c>
      <c r="P13" s="1199">
        <v>750000000</v>
      </c>
      <c r="Q13" s="863"/>
      <c r="R13" s="864"/>
      <c r="S13" s="864"/>
      <c r="T13" s="865"/>
      <c r="U13" s="866"/>
      <c r="V13" s="867">
        <v>1</v>
      </c>
      <c r="W13" s="954" t="s">
        <v>536</v>
      </c>
      <c r="X13" s="1122">
        <v>45716</v>
      </c>
      <c r="Y13" s="1122">
        <v>45747</v>
      </c>
      <c r="Z13" s="1089" t="s">
        <v>537</v>
      </c>
      <c r="AA13" s="868"/>
      <c r="AB13" s="869"/>
      <c r="AC13" s="869"/>
      <c r="AD13" s="870"/>
      <c r="AE13" s="866"/>
      <c r="AF13" s="1086" t="s">
        <v>538</v>
      </c>
      <c r="AG13" s="874" t="s">
        <v>539</v>
      </c>
      <c r="AH13" s="874" t="s">
        <v>540</v>
      </c>
      <c r="AI13" s="798" t="s">
        <v>73</v>
      </c>
      <c r="AJ13" s="875">
        <v>1</v>
      </c>
      <c r="AK13" s="1041"/>
      <c r="AL13" s="877"/>
      <c r="AM13" s="877"/>
      <c r="AN13" s="878"/>
      <c r="AO13" s="798"/>
      <c r="AP13" s="879" t="s">
        <v>363</v>
      </c>
      <c r="AQ13" s="880" t="s">
        <v>356</v>
      </c>
      <c r="AR13" s="881"/>
      <c r="AS13" s="882">
        <f t="shared" ref="AS13:AS22" si="0">+I13/G13</f>
        <v>0</v>
      </c>
      <c r="AT13" s="883">
        <f t="shared" ref="AT13:AT22" si="1">+J13/G13</f>
        <v>0</v>
      </c>
      <c r="AU13" s="883">
        <f t="shared" ref="AU13:AU22" si="2">+K13/G13</f>
        <v>0</v>
      </c>
      <c r="AV13" s="883">
        <f t="shared" ref="AV13:AV22" si="3">+L13/G13</f>
        <v>0</v>
      </c>
      <c r="AW13" s="948">
        <f t="shared" ref="AW13:AW22" si="4">+AA13/COUNTIF(W13,"*")</f>
        <v>0</v>
      </c>
      <c r="AX13" s="948">
        <f t="shared" ref="AX13:AX22" si="5">+AB13/COUNTIF(W13,"*")</f>
        <v>0</v>
      </c>
      <c r="AY13" s="948">
        <f t="shared" ref="AY13:AY22" si="6">+AC13/COUNTIF(W13,"*")</f>
        <v>0</v>
      </c>
      <c r="AZ13" s="948" t="e">
        <f t="shared" ref="AZ13:AZ22" si="7">+AD13/COUNTIF(AD13,"*")</f>
        <v>#DIV/0!</v>
      </c>
      <c r="BA13" s="885">
        <f t="shared" ref="BA13:BA22" si="8">+AK13/AJ13</f>
        <v>0</v>
      </c>
      <c r="BB13" s="885">
        <f t="shared" ref="BB13:BB22" si="9">+AL13/AJ13</f>
        <v>0</v>
      </c>
      <c r="BC13" s="885">
        <f t="shared" ref="BC13:BC22" si="10">+AM13/AJ13</f>
        <v>0</v>
      </c>
      <c r="BD13" s="885">
        <f t="shared" ref="BD13:BD22" si="11">+AN13/AJ13</f>
        <v>0</v>
      </c>
      <c r="BE13" s="886">
        <v>0.2</v>
      </c>
      <c r="BF13" s="886">
        <v>0.8</v>
      </c>
      <c r="BG13" s="885">
        <f t="shared" ref="BG13:BG22" si="12">+AW13*BE13</f>
        <v>0</v>
      </c>
      <c r="BH13" s="885">
        <f t="shared" ref="BH13:BH22" si="13">+AX13*BE13</f>
        <v>0</v>
      </c>
      <c r="BI13" s="885">
        <f t="shared" ref="BI13:BI22" si="14">+AY13*BE13</f>
        <v>0</v>
      </c>
      <c r="BJ13" s="885" t="e">
        <f t="shared" ref="BJ13:BK22" si="15">+AZ13*BE13</f>
        <v>#DIV/0!</v>
      </c>
      <c r="BK13" s="885">
        <f t="shared" si="15"/>
        <v>0</v>
      </c>
      <c r="BL13" s="885">
        <f t="shared" ref="BL13:BL22" si="16">+BB13*BF13</f>
        <v>0</v>
      </c>
      <c r="BM13" s="885">
        <f t="shared" ref="BM13:BM22" si="17">+BC13*BF13</f>
        <v>0</v>
      </c>
      <c r="BN13" s="885">
        <f t="shared" ref="BN13:BN22" si="18">+BD13*BF13</f>
        <v>0</v>
      </c>
      <c r="BO13" s="885">
        <f t="shared" ref="BO13:BR22" si="19">+BG13+BK13</f>
        <v>0</v>
      </c>
      <c r="BP13" s="885">
        <f t="shared" si="19"/>
        <v>0</v>
      </c>
      <c r="BQ13" s="885">
        <f t="shared" si="19"/>
        <v>0</v>
      </c>
      <c r="BR13" s="885" t="e">
        <f t="shared" si="19"/>
        <v>#DIV/0!</v>
      </c>
      <c r="BS13" s="887">
        <f t="shared" ref="BS13:BV13" si="20">AVERAGEIF(BO13:BO22,"&lt;&gt;#¡DIV/0!")</f>
        <v>0</v>
      </c>
      <c r="BT13" s="887">
        <f t="shared" si="20"/>
        <v>0</v>
      </c>
      <c r="BU13" s="887">
        <f t="shared" si="20"/>
        <v>0</v>
      </c>
      <c r="BV13" s="887" t="e">
        <f t="shared" si="20"/>
        <v>#DIV/0!</v>
      </c>
      <c r="BW13" s="888">
        <f>+C13*BS13</f>
        <v>0</v>
      </c>
      <c r="BX13" s="888">
        <f>+C13*BT13</f>
        <v>0</v>
      </c>
      <c r="BY13" s="888">
        <f>+C13*BU13</f>
        <v>0</v>
      </c>
      <c r="BZ13" s="888" t="e">
        <f>+C13*BV13</f>
        <v>#DIV/0!</v>
      </c>
      <c r="CA13" s="889" t="e">
        <f>SUM(BW13:BZ22)</f>
        <v>#DIV/0!</v>
      </c>
      <c r="CB13" s="798"/>
      <c r="CC13" s="890">
        <f t="shared" ref="CC13:CF13" si="21">+Q13/$N$13</f>
        <v>0</v>
      </c>
      <c r="CD13" s="891">
        <f t="shared" si="21"/>
        <v>0</v>
      </c>
      <c r="CE13" s="891">
        <f t="shared" si="21"/>
        <v>0</v>
      </c>
      <c r="CF13" s="891">
        <f t="shared" si="21"/>
        <v>0</v>
      </c>
      <c r="CG13" s="892">
        <f>AVERAGE(CC13:CF22)</f>
        <v>0</v>
      </c>
      <c r="CH13" s="798"/>
      <c r="CI13" s="798"/>
      <c r="CJ13" s="798"/>
      <c r="CK13" s="798"/>
      <c r="CL13" s="798"/>
      <c r="CM13" s="798"/>
      <c r="CN13" s="798"/>
      <c r="CO13" s="798"/>
      <c r="CP13" s="798"/>
      <c r="CQ13" s="798"/>
      <c r="CR13" s="798"/>
      <c r="CS13" s="798"/>
      <c r="CT13" s="798"/>
    </row>
    <row r="14" spans="1:98" ht="14.25" customHeight="1" thickBot="1">
      <c r="A14" s="1042"/>
      <c r="B14" s="1043"/>
      <c r="C14" s="1044"/>
      <c r="D14" s="1045"/>
      <c r="E14" s="1046"/>
      <c r="F14" s="898"/>
      <c r="G14" s="1200"/>
      <c r="H14" s="925"/>
      <c r="I14" s="899"/>
      <c r="J14" s="900"/>
      <c r="K14" s="900"/>
      <c r="L14" s="900"/>
      <c r="M14" s="925"/>
      <c r="N14" s="1025"/>
      <c r="O14" s="927"/>
      <c r="P14" s="1201"/>
      <c r="Q14" s="903"/>
      <c r="R14" s="904"/>
      <c r="S14" s="904"/>
      <c r="T14" s="905"/>
      <c r="U14" s="866"/>
      <c r="V14" s="906">
        <v>2</v>
      </c>
      <c r="W14" s="1090" t="s">
        <v>541</v>
      </c>
      <c r="X14" s="1122">
        <v>45716</v>
      </c>
      <c r="Y14" s="1122">
        <v>45747</v>
      </c>
      <c r="Z14" s="859" t="s">
        <v>537</v>
      </c>
      <c r="AA14" s="907"/>
      <c r="AB14" s="908"/>
      <c r="AC14" s="908"/>
      <c r="AD14" s="909"/>
      <c r="AE14" s="866"/>
      <c r="AF14" s="1028"/>
      <c r="AG14" s="929"/>
      <c r="AH14" s="929"/>
      <c r="AI14" s="929"/>
      <c r="AJ14" s="930"/>
      <c r="AK14" s="1029"/>
      <c r="AL14" s="914"/>
      <c r="AM14" s="914"/>
      <c r="AN14" s="915"/>
      <c r="AO14" s="798"/>
      <c r="AP14" s="1050"/>
      <c r="AQ14" s="901"/>
      <c r="AR14" s="881"/>
      <c r="AS14" s="917" t="e">
        <f t="shared" si="0"/>
        <v>#DIV/0!</v>
      </c>
      <c r="AT14" s="918" t="e">
        <f t="shared" si="1"/>
        <v>#DIV/0!</v>
      </c>
      <c r="AU14" s="918" t="e">
        <f t="shared" si="2"/>
        <v>#DIV/0!</v>
      </c>
      <c r="AV14" s="918" t="e">
        <f t="shared" si="3"/>
        <v>#DIV/0!</v>
      </c>
      <c r="AW14" s="920">
        <f t="shared" si="4"/>
        <v>0</v>
      </c>
      <c r="AX14" s="920">
        <f t="shared" si="5"/>
        <v>0</v>
      </c>
      <c r="AY14" s="920">
        <f t="shared" si="6"/>
        <v>0</v>
      </c>
      <c r="AZ14" s="920" t="e">
        <f t="shared" si="7"/>
        <v>#DIV/0!</v>
      </c>
      <c r="BA14" s="920" t="e">
        <f t="shared" si="8"/>
        <v>#DIV/0!</v>
      </c>
      <c r="BB14" s="920" t="e">
        <f t="shared" si="9"/>
        <v>#DIV/0!</v>
      </c>
      <c r="BC14" s="920" t="e">
        <f t="shared" si="10"/>
        <v>#DIV/0!</v>
      </c>
      <c r="BD14" s="920" t="e">
        <f t="shared" si="11"/>
        <v>#DIV/0!</v>
      </c>
      <c r="BE14" s="921">
        <v>0.2</v>
      </c>
      <c r="BF14" s="921">
        <v>0.8</v>
      </c>
      <c r="BG14" s="920">
        <f t="shared" si="12"/>
        <v>0</v>
      </c>
      <c r="BH14" s="920">
        <f t="shared" si="13"/>
        <v>0</v>
      </c>
      <c r="BI14" s="920">
        <f t="shared" si="14"/>
        <v>0</v>
      </c>
      <c r="BJ14" s="920" t="e">
        <f t="shared" si="15"/>
        <v>#DIV/0!</v>
      </c>
      <c r="BK14" s="920" t="e">
        <f t="shared" si="15"/>
        <v>#DIV/0!</v>
      </c>
      <c r="BL14" s="920" t="e">
        <f t="shared" si="16"/>
        <v>#DIV/0!</v>
      </c>
      <c r="BM14" s="920" t="e">
        <f t="shared" si="17"/>
        <v>#DIV/0!</v>
      </c>
      <c r="BN14" s="920" t="e">
        <f t="shared" si="18"/>
        <v>#DIV/0!</v>
      </c>
      <c r="BO14" s="920" t="e">
        <f t="shared" si="19"/>
        <v>#DIV/0!</v>
      </c>
      <c r="BP14" s="920" t="e">
        <f t="shared" si="19"/>
        <v>#DIV/0!</v>
      </c>
      <c r="BQ14" s="920" t="e">
        <f t="shared" si="19"/>
        <v>#DIV/0!</v>
      </c>
      <c r="BR14" s="920" t="e">
        <f t="shared" si="19"/>
        <v>#DIV/0!</v>
      </c>
      <c r="BS14" s="1202"/>
      <c r="BT14" s="1202"/>
      <c r="BU14" s="1202"/>
      <c r="BV14" s="1202"/>
      <c r="BW14" s="1202"/>
      <c r="BX14" s="1202"/>
      <c r="BY14" s="1202"/>
      <c r="BZ14" s="1202"/>
      <c r="CA14" s="925"/>
      <c r="CB14" s="798"/>
      <c r="CC14" s="922"/>
      <c r="CD14" s="923"/>
      <c r="CE14" s="923"/>
      <c r="CF14" s="923"/>
      <c r="CG14" s="924"/>
      <c r="CH14" s="798"/>
      <c r="CI14" s="798"/>
      <c r="CJ14" s="798"/>
      <c r="CK14" s="798"/>
      <c r="CL14" s="798"/>
      <c r="CM14" s="798"/>
      <c r="CN14" s="798"/>
      <c r="CO14" s="798"/>
      <c r="CP14" s="798"/>
      <c r="CQ14" s="798"/>
      <c r="CR14" s="798"/>
      <c r="CS14" s="798"/>
      <c r="CT14" s="798"/>
    </row>
    <row r="15" spans="1:98" ht="14.25" customHeight="1" thickBot="1">
      <c r="A15" s="1042"/>
      <c r="B15" s="1043"/>
      <c r="C15" s="1044"/>
      <c r="D15" s="1045"/>
      <c r="E15" s="1046"/>
      <c r="F15" s="898"/>
      <c r="G15" s="1200"/>
      <c r="H15" s="925"/>
      <c r="I15" s="899"/>
      <c r="J15" s="900"/>
      <c r="K15" s="900"/>
      <c r="L15" s="900"/>
      <c r="M15" s="925"/>
      <c r="N15" s="1025"/>
      <c r="O15" s="927"/>
      <c r="P15" s="1201"/>
      <c r="Q15" s="903"/>
      <c r="R15" s="904"/>
      <c r="S15" s="904"/>
      <c r="T15" s="905"/>
      <c r="U15" s="866"/>
      <c r="V15" s="906">
        <v>3</v>
      </c>
      <c r="W15" s="1090" t="s">
        <v>542</v>
      </c>
      <c r="X15" s="1122">
        <v>45716</v>
      </c>
      <c r="Y15" s="1122">
        <v>45747</v>
      </c>
      <c r="Z15" s="859" t="s">
        <v>543</v>
      </c>
      <c r="AA15" s="907"/>
      <c r="AB15" s="908"/>
      <c r="AC15" s="908"/>
      <c r="AD15" s="909"/>
      <c r="AE15" s="866"/>
      <c r="AF15" s="1028"/>
      <c r="AG15" s="976"/>
      <c r="AH15" s="976"/>
      <c r="AI15" s="976"/>
      <c r="AJ15" s="930"/>
      <c r="AK15" s="1029"/>
      <c r="AL15" s="914"/>
      <c r="AM15" s="914"/>
      <c r="AN15" s="915"/>
      <c r="AO15" s="798"/>
      <c r="AP15" s="1050"/>
      <c r="AQ15" s="901"/>
      <c r="AR15" s="881"/>
      <c r="AS15" s="917" t="e">
        <f t="shared" si="0"/>
        <v>#DIV/0!</v>
      </c>
      <c r="AT15" s="918" t="e">
        <f t="shared" si="1"/>
        <v>#DIV/0!</v>
      </c>
      <c r="AU15" s="918" t="e">
        <f t="shared" si="2"/>
        <v>#DIV/0!</v>
      </c>
      <c r="AV15" s="918" t="e">
        <f t="shared" si="3"/>
        <v>#DIV/0!</v>
      </c>
      <c r="AW15" s="920">
        <f t="shared" si="4"/>
        <v>0</v>
      </c>
      <c r="AX15" s="920">
        <f t="shared" si="5"/>
        <v>0</v>
      </c>
      <c r="AY15" s="920">
        <f t="shared" si="6"/>
        <v>0</v>
      </c>
      <c r="AZ15" s="920" t="e">
        <f t="shared" si="7"/>
        <v>#DIV/0!</v>
      </c>
      <c r="BA15" s="920" t="e">
        <f t="shared" si="8"/>
        <v>#DIV/0!</v>
      </c>
      <c r="BB15" s="920" t="e">
        <f t="shared" si="9"/>
        <v>#DIV/0!</v>
      </c>
      <c r="BC15" s="920" t="e">
        <f t="shared" si="10"/>
        <v>#DIV/0!</v>
      </c>
      <c r="BD15" s="920" t="e">
        <f t="shared" si="11"/>
        <v>#DIV/0!</v>
      </c>
      <c r="BE15" s="921">
        <v>0.2</v>
      </c>
      <c r="BF15" s="921">
        <v>0.8</v>
      </c>
      <c r="BG15" s="920">
        <f t="shared" si="12"/>
        <v>0</v>
      </c>
      <c r="BH15" s="920">
        <f t="shared" si="13"/>
        <v>0</v>
      </c>
      <c r="BI15" s="920">
        <f t="shared" si="14"/>
        <v>0</v>
      </c>
      <c r="BJ15" s="920" t="e">
        <f t="shared" si="15"/>
        <v>#DIV/0!</v>
      </c>
      <c r="BK15" s="920" t="e">
        <f t="shared" si="15"/>
        <v>#DIV/0!</v>
      </c>
      <c r="BL15" s="920" t="e">
        <f t="shared" si="16"/>
        <v>#DIV/0!</v>
      </c>
      <c r="BM15" s="920" t="e">
        <f t="shared" si="17"/>
        <v>#DIV/0!</v>
      </c>
      <c r="BN15" s="920" t="e">
        <f t="shared" si="18"/>
        <v>#DIV/0!</v>
      </c>
      <c r="BO15" s="920" t="e">
        <f t="shared" si="19"/>
        <v>#DIV/0!</v>
      </c>
      <c r="BP15" s="920" t="e">
        <f t="shared" si="19"/>
        <v>#DIV/0!</v>
      </c>
      <c r="BQ15" s="920" t="e">
        <f t="shared" si="19"/>
        <v>#DIV/0!</v>
      </c>
      <c r="BR15" s="920" t="e">
        <f t="shared" si="19"/>
        <v>#DIV/0!</v>
      </c>
      <c r="BS15" s="1202"/>
      <c r="BT15" s="1202"/>
      <c r="BU15" s="1202"/>
      <c r="BV15" s="1202"/>
      <c r="BW15" s="1202"/>
      <c r="BX15" s="1202"/>
      <c r="BY15" s="1202"/>
      <c r="BZ15" s="1202"/>
      <c r="CA15" s="925"/>
      <c r="CB15" s="798"/>
      <c r="CC15" s="922"/>
      <c r="CD15" s="923"/>
      <c r="CE15" s="923"/>
      <c r="CF15" s="923"/>
      <c r="CG15" s="924"/>
      <c r="CH15" s="798"/>
      <c r="CI15" s="798"/>
      <c r="CJ15" s="798"/>
      <c r="CK15" s="798"/>
      <c r="CL15" s="798"/>
      <c r="CM15" s="798"/>
      <c r="CN15" s="798"/>
      <c r="CO15" s="798"/>
      <c r="CP15" s="798"/>
      <c r="CQ15" s="798"/>
      <c r="CR15" s="798"/>
      <c r="CS15" s="798"/>
      <c r="CT15" s="798"/>
    </row>
    <row r="16" spans="1:98" ht="14.25" customHeight="1" thickBot="1">
      <c r="A16" s="1042"/>
      <c r="B16" s="1043"/>
      <c r="C16" s="1044"/>
      <c r="D16" s="1045"/>
      <c r="E16" s="1046"/>
      <c r="F16" s="1090"/>
      <c r="G16" s="1200"/>
      <c r="H16" s="925"/>
      <c r="I16" s="899"/>
      <c r="J16" s="900"/>
      <c r="K16" s="900"/>
      <c r="L16" s="900"/>
      <c r="M16" s="925"/>
      <c r="N16" s="1025"/>
      <c r="O16" s="927"/>
      <c r="P16" s="1201"/>
      <c r="Q16" s="903"/>
      <c r="R16" s="904"/>
      <c r="S16" s="904"/>
      <c r="T16" s="905"/>
      <c r="U16" s="866"/>
      <c r="V16" s="906">
        <v>4</v>
      </c>
      <c r="W16" s="1091" t="s">
        <v>544</v>
      </c>
      <c r="X16" s="1122">
        <v>45716</v>
      </c>
      <c r="Y16" s="1122">
        <v>45747</v>
      </c>
      <c r="Z16" s="935" t="s">
        <v>545</v>
      </c>
      <c r="AA16" s="907"/>
      <c r="AB16" s="908"/>
      <c r="AC16" s="908"/>
      <c r="AD16" s="909"/>
      <c r="AE16" s="866"/>
      <c r="AF16" s="1028"/>
      <c r="AG16" s="976"/>
      <c r="AH16" s="976"/>
      <c r="AI16" s="976"/>
      <c r="AJ16" s="930"/>
      <c r="AK16" s="1029"/>
      <c r="AL16" s="914"/>
      <c r="AM16" s="914"/>
      <c r="AN16" s="915"/>
      <c r="AO16" s="798"/>
      <c r="AP16" s="1050"/>
      <c r="AQ16" s="901"/>
      <c r="AR16" s="881"/>
      <c r="AS16" s="917" t="e">
        <f t="shared" si="0"/>
        <v>#DIV/0!</v>
      </c>
      <c r="AT16" s="918" t="e">
        <f t="shared" si="1"/>
        <v>#DIV/0!</v>
      </c>
      <c r="AU16" s="918" t="e">
        <f t="shared" si="2"/>
        <v>#DIV/0!</v>
      </c>
      <c r="AV16" s="918" t="e">
        <f t="shared" si="3"/>
        <v>#DIV/0!</v>
      </c>
      <c r="AW16" s="920">
        <f t="shared" si="4"/>
        <v>0</v>
      </c>
      <c r="AX16" s="920">
        <f t="shared" si="5"/>
        <v>0</v>
      </c>
      <c r="AY16" s="920">
        <f t="shared" si="6"/>
        <v>0</v>
      </c>
      <c r="AZ16" s="920" t="e">
        <f t="shared" si="7"/>
        <v>#DIV/0!</v>
      </c>
      <c r="BA16" s="920" t="e">
        <f t="shared" si="8"/>
        <v>#DIV/0!</v>
      </c>
      <c r="BB16" s="920" t="e">
        <f t="shared" si="9"/>
        <v>#DIV/0!</v>
      </c>
      <c r="BC16" s="920" t="e">
        <f t="shared" si="10"/>
        <v>#DIV/0!</v>
      </c>
      <c r="BD16" s="920" t="e">
        <f t="shared" si="11"/>
        <v>#DIV/0!</v>
      </c>
      <c r="BE16" s="921">
        <v>0.2</v>
      </c>
      <c r="BF16" s="921">
        <v>0.8</v>
      </c>
      <c r="BG16" s="920">
        <f t="shared" si="12"/>
        <v>0</v>
      </c>
      <c r="BH16" s="920">
        <f t="shared" si="13"/>
        <v>0</v>
      </c>
      <c r="BI16" s="920">
        <f t="shared" si="14"/>
        <v>0</v>
      </c>
      <c r="BJ16" s="920" t="e">
        <f t="shared" si="15"/>
        <v>#DIV/0!</v>
      </c>
      <c r="BK16" s="920" t="e">
        <f t="shared" si="15"/>
        <v>#DIV/0!</v>
      </c>
      <c r="BL16" s="920" t="e">
        <f t="shared" si="16"/>
        <v>#DIV/0!</v>
      </c>
      <c r="BM16" s="920" t="e">
        <f t="shared" si="17"/>
        <v>#DIV/0!</v>
      </c>
      <c r="BN16" s="920" t="e">
        <f t="shared" si="18"/>
        <v>#DIV/0!</v>
      </c>
      <c r="BO16" s="920" t="e">
        <f t="shared" si="19"/>
        <v>#DIV/0!</v>
      </c>
      <c r="BP16" s="920" t="e">
        <f t="shared" si="19"/>
        <v>#DIV/0!</v>
      </c>
      <c r="BQ16" s="920" t="e">
        <f t="shared" si="19"/>
        <v>#DIV/0!</v>
      </c>
      <c r="BR16" s="920" t="e">
        <f t="shared" si="19"/>
        <v>#DIV/0!</v>
      </c>
      <c r="BS16" s="1202"/>
      <c r="BT16" s="1202"/>
      <c r="BU16" s="1202"/>
      <c r="BV16" s="1202"/>
      <c r="BW16" s="1202"/>
      <c r="BX16" s="1202"/>
      <c r="BY16" s="1202"/>
      <c r="BZ16" s="1202"/>
      <c r="CA16" s="925"/>
      <c r="CB16" s="798"/>
      <c r="CC16" s="922"/>
      <c r="CD16" s="923"/>
      <c r="CE16" s="923"/>
      <c r="CF16" s="923"/>
      <c r="CG16" s="924"/>
      <c r="CH16" s="798"/>
      <c r="CI16" s="798"/>
      <c r="CJ16" s="798"/>
      <c r="CK16" s="798"/>
      <c r="CL16" s="798"/>
      <c r="CM16" s="798"/>
      <c r="CN16" s="798"/>
      <c r="CO16" s="798"/>
      <c r="CP16" s="798"/>
      <c r="CQ16" s="798"/>
      <c r="CR16" s="798"/>
      <c r="CS16" s="798"/>
      <c r="CT16" s="798"/>
    </row>
    <row r="17" spans="1:98" ht="14.25" customHeight="1" thickBot="1">
      <c r="A17" s="1042"/>
      <c r="B17" s="1043"/>
      <c r="C17" s="1044"/>
      <c r="D17" s="1045"/>
      <c r="E17" s="1046"/>
      <c r="F17" s="1090"/>
      <c r="G17" s="1200"/>
      <c r="H17" s="925"/>
      <c r="I17" s="899"/>
      <c r="J17" s="900"/>
      <c r="K17" s="900"/>
      <c r="L17" s="900"/>
      <c r="M17" s="925"/>
      <c r="N17" s="1025"/>
      <c r="O17" s="927"/>
      <c r="P17" s="1201"/>
      <c r="Q17" s="903"/>
      <c r="R17" s="904"/>
      <c r="S17" s="904"/>
      <c r="T17" s="905"/>
      <c r="U17" s="866"/>
      <c r="V17" s="906">
        <v>5</v>
      </c>
      <c r="W17" s="1091" t="s">
        <v>546</v>
      </c>
      <c r="X17" s="1122">
        <v>45778</v>
      </c>
      <c r="Y17" s="1203">
        <v>45838</v>
      </c>
      <c r="Z17" s="935" t="s">
        <v>543</v>
      </c>
      <c r="AA17" s="907"/>
      <c r="AB17" s="908"/>
      <c r="AC17" s="908"/>
      <c r="AD17" s="909"/>
      <c r="AE17" s="866"/>
      <c r="AF17" s="1028"/>
      <c r="AG17" s="976"/>
      <c r="AH17" s="976"/>
      <c r="AI17" s="976"/>
      <c r="AJ17" s="930"/>
      <c r="AK17" s="1029"/>
      <c r="AL17" s="914"/>
      <c r="AM17" s="914"/>
      <c r="AN17" s="915"/>
      <c r="AO17" s="798"/>
      <c r="AP17" s="1050"/>
      <c r="AQ17" s="901"/>
      <c r="AR17" s="881"/>
      <c r="AS17" s="917" t="e">
        <f t="shared" si="0"/>
        <v>#DIV/0!</v>
      </c>
      <c r="AT17" s="918" t="e">
        <f t="shared" si="1"/>
        <v>#DIV/0!</v>
      </c>
      <c r="AU17" s="918" t="e">
        <f t="shared" si="2"/>
        <v>#DIV/0!</v>
      </c>
      <c r="AV17" s="918" t="e">
        <f t="shared" si="3"/>
        <v>#DIV/0!</v>
      </c>
      <c r="AW17" s="920">
        <f t="shared" si="4"/>
        <v>0</v>
      </c>
      <c r="AX17" s="920">
        <f t="shared" si="5"/>
        <v>0</v>
      </c>
      <c r="AY17" s="920">
        <f t="shared" si="6"/>
        <v>0</v>
      </c>
      <c r="AZ17" s="920" t="e">
        <f t="shared" si="7"/>
        <v>#DIV/0!</v>
      </c>
      <c r="BA17" s="920" t="e">
        <f t="shared" si="8"/>
        <v>#DIV/0!</v>
      </c>
      <c r="BB17" s="920" t="e">
        <f t="shared" si="9"/>
        <v>#DIV/0!</v>
      </c>
      <c r="BC17" s="920" t="e">
        <f t="shared" si="10"/>
        <v>#DIV/0!</v>
      </c>
      <c r="BD17" s="920" t="e">
        <f t="shared" si="11"/>
        <v>#DIV/0!</v>
      </c>
      <c r="BE17" s="921">
        <v>0.2</v>
      </c>
      <c r="BF17" s="921">
        <v>0.8</v>
      </c>
      <c r="BG17" s="920">
        <f t="shared" si="12"/>
        <v>0</v>
      </c>
      <c r="BH17" s="920">
        <f t="shared" si="13"/>
        <v>0</v>
      </c>
      <c r="BI17" s="920">
        <f t="shared" si="14"/>
        <v>0</v>
      </c>
      <c r="BJ17" s="920" t="e">
        <f t="shared" si="15"/>
        <v>#DIV/0!</v>
      </c>
      <c r="BK17" s="920" t="e">
        <f t="shared" si="15"/>
        <v>#DIV/0!</v>
      </c>
      <c r="BL17" s="920" t="e">
        <f t="shared" si="16"/>
        <v>#DIV/0!</v>
      </c>
      <c r="BM17" s="920" t="e">
        <f t="shared" si="17"/>
        <v>#DIV/0!</v>
      </c>
      <c r="BN17" s="920" t="e">
        <f t="shared" si="18"/>
        <v>#DIV/0!</v>
      </c>
      <c r="BO17" s="920" t="e">
        <f t="shared" si="19"/>
        <v>#DIV/0!</v>
      </c>
      <c r="BP17" s="920" t="e">
        <f t="shared" si="19"/>
        <v>#DIV/0!</v>
      </c>
      <c r="BQ17" s="920" t="e">
        <f t="shared" si="19"/>
        <v>#DIV/0!</v>
      </c>
      <c r="BR17" s="920" t="e">
        <f t="shared" si="19"/>
        <v>#DIV/0!</v>
      </c>
      <c r="BS17" s="1202"/>
      <c r="BT17" s="1202"/>
      <c r="BU17" s="1202"/>
      <c r="BV17" s="1202"/>
      <c r="BW17" s="1202"/>
      <c r="BX17" s="1202"/>
      <c r="BY17" s="1202"/>
      <c r="BZ17" s="1202"/>
      <c r="CA17" s="925"/>
      <c r="CB17" s="798"/>
      <c r="CC17" s="922"/>
      <c r="CD17" s="923"/>
      <c r="CE17" s="923"/>
      <c r="CF17" s="923"/>
      <c r="CG17" s="924"/>
      <c r="CH17" s="798"/>
      <c r="CI17" s="798"/>
      <c r="CJ17" s="798"/>
      <c r="CK17" s="798"/>
      <c r="CL17" s="798"/>
      <c r="CM17" s="798"/>
      <c r="CN17" s="798"/>
      <c r="CO17" s="798"/>
      <c r="CP17" s="798"/>
      <c r="CQ17" s="798"/>
      <c r="CR17" s="798"/>
      <c r="CS17" s="798"/>
      <c r="CT17" s="798"/>
    </row>
    <row r="18" spans="1:98" ht="14.25" customHeight="1">
      <c r="A18" s="1042"/>
      <c r="B18" s="1043"/>
      <c r="C18" s="1044"/>
      <c r="D18" s="1045"/>
      <c r="E18" s="1046"/>
      <c r="F18" s="1090"/>
      <c r="G18" s="1200"/>
      <c r="H18" s="925"/>
      <c r="I18" s="899"/>
      <c r="J18" s="900"/>
      <c r="K18" s="900"/>
      <c r="L18" s="900"/>
      <c r="M18" s="925"/>
      <c r="N18" s="1025"/>
      <c r="O18" s="927"/>
      <c r="P18" s="1201"/>
      <c r="Q18" s="903"/>
      <c r="R18" s="904"/>
      <c r="S18" s="904"/>
      <c r="T18" s="905"/>
      <c r="U18" s="866"/>
      <c r="V18" s="906">
        <v>6</v>
      </c>
      <c r="W18" s="1091" t="s">
        <v>547</v>
      </c>
      <c r="X18" s="1122">
        <v>45778</v>
      </c>
      <c r="Y18" s="1203">
        <v>45838</v>
      </c>
      <c r="Z18" s="935" t="s">
        <v>543</v>
      </c>
      <c r="AA18" s="907"/>
      <c r="AB18" s="908"/>
      <c r="AC18" s="908"/>
      <c r="AD18" s="909"/>
      <c r="AE18" s="866"/>
      <c r="AF18" s="1028"/>
      <c r="AG18" s="976"/>
      <c r="AH18" s="976"/>
      <c r="AI18" s="976"/>
      <c r="AJ18" s="930"/>
      <c r="AK18" s="1029"/>
      <c r="AL18" s="914"/>
      <c r="AM18" s="914"/>
      <c r="AN18" s="915"/>
      <c r="AO18" s="798"/>
      <c r="AP18" s="1050"/>
      <c r="AQ18" s="901"/>
      <c r="AR18" s="881"/>
      <c r="AS18" s="917" t="e">
        <f t="shared" si="0"/>
        <v>#DIV/0!</v>
      </c>
      <c r="AT18" s="918" t="e">
        <f t="shared" si="1"/>
        <v>#DIV/0!</v>
      </c>
      <c r="AU18" s="918" t="e">
        <f t="shared" si="2"/>
        <v>#DIV/0!</v>
      </c>
      <c r="AV18" s="918" t="e">
        <f t="shared" si="3"/>
        <v>#DIV/0!</v>
      </c>
      <c r="AW18" s="920">
        <f t="shared" si="4"/>
        <v>0</v>
      </c>
      <c r="AX18" s="920">
        <f t="shared" si="5"/>
        <v>0</v>
      </c>
      <c r="AY18" s="920">
        <f t="shared" si="6"/>
        <v>0</v>
      </c>
      <c r="AZ18" s="920" t="e">
        <f t="shared" si="7"/>
        <v>#DIV/0!</v>
      </c>
      <c r="BA18" s="920" t="e">
        <f t="shared" si="8"/>
        <v>#DIV/0!</v>
      </c>
      <c r="BB18" s="920" t="e">
        <f t="shared" si="9"/>
        <v>#DIV/0!</v>
      </c>
      <c r="BC18" s="920" t="e">
        <f t="shared" si="10"/>
        <v>#DIV/0!</v>
      </c>
      <c r="BD18" s="920" t="e">
        <f t="shared" si="11"/>
        <v>#DIV/0!</v>
      </c>
      <c r="BE18" s="921">
        <v>0.2</v>
      </c>
      <c r="BF18" s="921">
        <v>0.8</v>
      </c>
      <c r="BG18" s="920">
        <f t="shared" si="12"/>
        <v>0</v>
      </c>
      <c r="BH18" s="920">
        <f t="shared" si="13"/>
        <v>0</v>
      </c>
      <c r="BI18" s="920">
        <f t="shared" si="14"/>
        <v>0</v>
      </c>
      <c r="BJ18" s="920" t="e">
        <f t="shared" si="15"/>
        <v>#DIV/0!</v>
      </c>
      <c r="BK18" s="920" t="e">
        <f t="shared" si="15"/>
        <v>#DIV/0!</v>
      </c>
      <c r="BL18" s="920" t="e">
        <f t="shared" si="16"/>
        <v>#DIV/0!</v>
      </c>
      <c r="BM18" s="920" t="e">
        <f t="shared" si="17"/>
        <v>#DIV/0!</v>
      </c>
      <c r="BN18" s="920" t="e">
        <f t="shared" si="18"/>
        <v>#DIV/0!</v>
      </c>
      <c r="BO18" s="920" t="e">
        <f t="shared" si="19"/>
        <v>#DIV/0!</v>
      </c>
      <c r="BP18" s="920" t="e">
        <f t="shared" si="19"/>
        <v>#DIV/0!</v>
      </c>
      <c r="BQ18" s="920" t="e">
        <f t="shared" si="19"/>
        <v>#DIV/0!</v>
      </c>
      <c r="BR18" s="920" t="e">
        <f t="shared" si="19"/>
        <v>#DIV/0!</v>
      </c>
      <c r="BS18" s="1202"/>
      <c r="BT18" s="1202"/>
      <c r="BU18" s="1202"/>
      <c r="BV18" s="1202"/>
      <c r="BW18" s="1202"/>
      <c r="BX18" s="1202"/>
      <c r="BY18" s="1202"/>
      <c r="BZ18" s="1202"/>
      <c r="CA18" s="925"/>
      <c r="CB18" s="798"/>
      <c r="CC18" s="922"/>
      <c r="CD18" s="923"/>
      <c r="CE18" s="923"/>
      <c r="CF18" s="923"/>
      <c r="CG18" s="924"/>
      <c r="CH18" s="798"/>
      <c r="CI18" s="798"/>
      <c r="CJ18" s="798"/>
      <c r="CK18" s="798"/>
      <c r="CL18" s="798"/>
      <c r="CM18" s="798"/>
      <c r="CN18" s="798"/>
      <c r="CO18" s="798"/>
      <c r="CP18" s="798"/>
      <c r="CQ18" s="798"/>
      <c r="CR18" s="798"/>
      <c r="CS18" s="798"/>
      <c r="CT18" s="798"/>
    </row>
    <row r="19" spans="1:98" ht="14.25" customHeight="1">
      <c r="A19" s="1042"/>
      <c r="B19" s="1043"/>
      <c r="C19" s="1044"/>
      <c r="D19" s="1045"/>
      <c r="E19" s="1046"/>
      <c r="F19" s="1090"/>
      <c r="G19" s="1200"/>
      <c r="H19" s="925"/>
      <c r="I19" s="899"/>
      <c r="J19" s="900"/>
      <c r="K19" s="900"/>
      <c r="L19" s="900"/>
      <c r="M19" s="925"/>
      <c r="N19" s="1025"/>
      <c r="O19" s="927"/>
      <c r="P19" s="1201"/>
      <c r="Q19" s="903"/>
      <c r="R19" s="904"/>
      <c r="S19" s="904"/>
      <c r="T19" s="905"/>
      <c r="U19" s="866"/>
      <c r="V19" s="906">
        <v>7</v>
      </c>
      <c r="W19" s="1091" t="s">
        <v>548</v>
      </c>
      <c r="X19" s="1203">
        <v>45839</v>
      </c>
      <c r="Y19" s="1203">
        <v>46022</v>
      </c>
      <c r="Z19" s="935" t="s">
        <v>549</v>
      </c>
      <c r="AA19" s="907"/>
      <c r="AB19" s="908"/>
      <c r="AC19" s="908"/>
      <c r="AD19" s="909"/>
      <c r="AE19" s="866"/>
      <c r="AF19" s="1028"/>
      <c r="AG19" s="976"/>
      <c r="AH19" s="976"/>
      <c r="AI19" s="976"/>
      <c r="AJ19" s="930"/>
      <c r="AK19" s="1029"/>
      <c r="AL19" s="914"/>
      <c r="AM19" s="914"/>
      <c r="AN19" s="915"/>
      <c r="AO19" s="798"/>
      <c r="AP19" s="1050"/>
      <c r="AQ19" s="901"/>
      <c r="AR19" s="881"/>
      <c r="AS19" s="917" t="e">
        <f t="shared" si="0"/>
        <v>#DIV/0!</v>
      </c>
      <c r="AT19" s="918" t="e">
        <f t="shared" si="1"/>
        <v>#DIV/0!</v>
      </c>
      <c r="AU19" s="918" t="e">
        <f t="shared" si="2"/>
        <v>#DIV/0!</v>
      </c>
      <c r="AV19" s="918" t="e">
        <f t="shared" si="3"/>
        <v>#DIV/0!</v>
      </c>
      <c r="AW19" s="920">
        <f t="shared" si="4"/>
        <v>0</v>
      </c>
      <c r="AX19" s="920">
        <f t="shared" si="5"/>
        <v>0</v>
      </c>
      <c r="AY19" s="920">
        <f t="shared" si="6"/>
        <v>0</v>
      </c>
      <c r="AZ19" s="920" t="e">
        <f t="shared" si="7"/>
        <v>#DIV/0!</v>
      </c>
      <c r="BA19" s="920" t="e">
        <f t="shared" si="8"/>
        <v>#DIV/0!</v>
      </c>
      <c r="BB19" s="920" t="e">
        <f t="shared" si="9"/>
        <v>#DIV/0!</v>
      </c>
      <c r="BC19" s="920" t="e">
        <f t="shared" si="10"/>
        <v>#DIV/0!</v>
      </c>
      <c r="BD19" s="920" t="e">
        <f t="shared" si="11"/>
        <v>#DIV/0!</v>
      </c>
      <c r="BE19" s="921">
        <v>0.2</v>
      </c>
      <c r="BF19" s="921">
        <v>0.8</v>
      </c>
      <c r="BG19" s="920">
        <f t="shared" si="12"/>
        <v>0</v>
      </c>
      <c r="BH19" s="920">
        <f t="shared" si="13"/>
        <v>0</v>
      </c>
      <c r="BI19" s="920">
        <f t="shared" si="14"/>
        <v>0</v>
      </c>
      <c r="BJ19" s="920" t="e">
        <f t="shared" si="15"/>
        <v>#DIV/0!</v>
      </c>
      <c r="BK19" s="920" t="e">
        <f t="shared" si="15"/>
        <v>#DIV/0!</v>
      </c>
      <c r="BL19" s="920" t="e">
        <f t="shared" si="16"/>
        <v>#DIV/0!</v>
      </c>
      <c r="BM19" s="920" t="e">
        <f t="shared" si="17"/>
        <v>#DIV/0!</v>
      </c>
      <c r="BN19" s="920" t="e">
        <f t="shared" si="18"/>
        <v>#DIV/0!</v>
      </c>
      <c r="BO19" s="920" t="e">
        <f t="shared" si="19"/>
        <v>#DIV/0!</v>
      </c>
      <c r="BP19" s="920" t="e">
        <f t="shared" si="19"/>
        <v>#DIV/0!</v>
      </c>
      <c r="BQ19" s="920" t="e">
        <f t="shared" si="19"/>
        <v>#DIV/0!</v>
      </c>
      <c r="BR19" s="920" t="e">
        <f t="shared" si="19"/>
        <v>#DIV/0!</v>
      </c>
      <c r="BS19" s="1202"/>
      <c r="BT19" s="1202"/>
      <c r="BU19" s="1202"/>
      <c r="BV19" s="1202"/>
      <c r="BW19" s="1202"/>
      <c r="BX19" s="1202"/>
      <c r="BY19" s="1202"/>
      <c r="BZ19" s="1202"/>
      <c r="CA19" s="925"/>
      <c r="CB19" s="798"/>
      <c r="CC19" s="922"/>
      <c r="CD19" s="923"/>
      <c r="CE19" s="923"/>
      <c r="CF19" s="923"/>
      <c r="CG19" s="924"/>
      <c r="CH19" s="798"/>
      <c r="CI19" s="798"/>
      <c r="CJ19" s="798"/>
      <c r="CK19" s="798"/>
      <c r="CL19" s="798"/>
      <c r="CM19" s="798"/>
      <c r="CN19" s="798"/>
      <c r="CO19" s="798"/>
      <c r="CP19" s="798"/>
      <c r="CQ19" s="798"/>
      <c r="CR19" s="798"/>
      <c r="CS19" s="798"/>
      <c r="CT19" s="798"/>
    </row>
    <row r="20" spans="1:98" ht="14.25" customHeight="1">
      <c r="A20" s="1042"/>
      <c r="B20" s="1043"/>
      <c r="C20" s="1044"/>
      <c r="D20" s="1045"/>
      <c r="E20" s="1046"/>
      <c r="F20" s="1090"/>
      <c r="G20" s="1200"/>
      <c r="H20" s="925"/>
      <c r="I20" s="899"/>
      <c r="J20" s="900"/>
      <c r="K20" s="900"/>
      <c r="L20" s="900"/>
      <c r="M20" s="925"/>
      <c r="N20" s="1025"/>
      <c r="O20" s="927"/>
      <c r="P20" s="1201"/>
      <c r="Q20" s="903"/>
      <c r="R20" s="904"/>
      <c r="S20" s="904"/>
      <c r="T20" s="905"/>
      <c r="U20" s="866"/>
      <c r="V20" s="906">
        <v>8</v>
      </c>
      <c r="W20" s="1091" t="s">
        <v>550</v>
      </c>
      <c r="X20" s="1203">
        <v>45839</v>
      </c>
      <c r="Y20" s="1203">
        <v>46022</v>
      </c>
      <c r="Z20" s="935" t="s">
        <v>549</v>
      </c>
      <c r="AA20" s="907"/>
      <c r="AB20" s="908"/>
      <c r="AC20" s="908"/>
      <c r="AD20" s="909"/>
      <c r="AE20" s="866"/>
      <c r="AF20" s="1028"/>
      <c r="AG20" s="976"/>
      <c r="AH20" s="976"/>
      <c r="AI20" s="976"/>
      <c r="AJ20" s="930"/>
      <c r="AK20" s="1029"/>
      <c r="AL20" s="914"/>
      <c r="AM20" s="914"/>
      <c r="AN20" s="915"/>
      <c r="AO20" s="798"/>
      <c r="AP20" s="1050"/>
      <c r="AQ20" s="901"/>
      <c r="AR20" s="881"/>
      <c r="AS20" s="917" t="e">
        <f t="shared" si="0"/>
        <v>#DIV/0!</v>
      </c>
      <c r="AT20" s="918" t="e">
        <f t="shared" si="1"/>
        <v>#DIV/0!</v>
      </c>
      <c r="AU20" s="918" t="e">
        <f t="shared" si="2"/>
        <v>#DIV/0!</v>
      </c>
      <c r="AV20" s="918" t="e">
        <f t="shared" si="3"/>
        <v>#DIV/0!</v>
      </c>
      <c r="AW20" s="920">
        <f t="shared" si="4"/>
        <v>0</v>
      </c>
      <c r="AX20" s="920">
        <f t="shared" si="5"/>
        <v>0</v>
      </c>
      <c r="AY20" s="920">
        <f t="shared" si="6"/>
        <v>0</v>
      </c>
      <c r="AZ20" s="920" t="e">
        <f t="shared" si="7"/>
        <v>#DIV/0!</v>
      </c>
      <c r="BA20" s="920" t="e">
        <f t="shared" si="8"/>
        <v>#DIV/0!</v>
      </c>
      <c r="BB20" s="920" t="e">
        <f t="shared" si="9"/>
        <v>#DIV/0!</v>
      </c>
      <c r="BC20" s="920" t="e">
        <f t="shared" si="10"/>
        <v>#DIV/0!</v>
      </c>
      <c r="BD20" s="920" t="e">
        <f t="shared" si="11"/>
        <v>#DIV/0!</v>
      </c>
      <c r="BE20" s="921">
        <v>0.2</v>
      </c>
      <c r="BF20" s="921">
        <v>0.8</v>
      </c>
      <c r="BG20" s="920">
        <f t="shared" si="12"/>
        <v>0</v>
      </c>
      <c r="BH20" s="920">
        <f t="shared" si="13"/>
        <v>0</v>
      </c>
      <c r="BI20" s="920">
        <f t="shared" si="14"/>
        <v>0</v>
      </c>
      <c r="BJ20" s="920" t="e">
        <f t="shared" si="15"/>
        <v>#DIV/0!</v>
      </c>
      <c r="BK20" s="920" t="e">
        <f t="shared" si="15"/>
        <v>#DIV/0!</v>
      </c>
      <c r="BL20" s="920" t="e">
        <f t="shared" si="16"/>
        <v>#DIV/0!</v>
      </c>
      <c r="BM20" s="920" t="e">
        <f t="shared" si="17"/>
        <v>#DIV/0!</v>
      </c>
      <c r="BN20" s="920" t="e">
        <f t="shared" si="18"/>
        <v>#DIV/0!</v>
      </c>
      <c r="BO20" s="920" t="e">
        <f t="shared" si="19"/>
        <v>#DIV/0!</v>
      </c>
      <c r="BP20" s="920" t="e">
        <f t="shared" si="19"/>
        <v>#DIV/0!</v>
      </c>
      <c r="BQ20" s="920" t="e">
        <f t="shared" si="19"/>
        <v>#DIV/0!</v>
      </c>
      <c r="BR20" s="920" t="e">
        <f t="shared" si="19"/>
        <v>#DIV/0!</v>
      </c>
      <c r="BS20" s="1202"/>
      <c r="BT20" s="1202"/>
      <c r="BU20" s="1202"/>
      <c r="BV20" s="1202"/>
      <c r="BW20" s="1202"/>
      <c r="BX20" s="1202"/>
      <c r="BY20" s="1202"/>
      <c r="BZ20" s="1202"/>
      <c r="CA20" s="925"/>
      <c r="CB20" s="798"/>
      <c r="CC20" s="922"/>
      <c r="CD20" s="923"/>
      <c r="CE20" s="923"/>
      <c r="CF20" s="923"/>
      <c r="CG20" s="924"/>
      <c r="CH20" s="798"/>
      <c r="CI20" s="798"/>
      <c r="CJ20" s="798"/>
      <c r="CK20" s="798"/>
      <c r="CL20" s="798"/>
      <c r="CM20" s="798"/>
      <c r="CN20" s="798"/>
      <c r="CO20" s="798"/>
      <c r="CP20" s="798"/>
      <c r="CQ20" s="798"/>
      <c r="CR20" s="798"/>
      <c r="CS20" s="798"/>
      <c r="CT20" s="798"/>
    </row>
    <row r="21" spans="1:98" ht="14.25" customHeight="1">
      <c r="A21" s="1042"/>
      <c r="B21" s="1043"/>
      <c r="C21" s="1044"/>
      <c r="D21" s="1045"/>
      <c r="E21" s="1046"/>
      <c r="F21" s="1090"/>
      <c r="G21" s="1200"/>
      <c r="H21" s="925"/>
      <c r="I21" s="899"/>
      <c r="J21" s="900"/>
      <c r="K21" s="900"/>
      <c r="L21" s="900"/>
      <c r="M21" s="925"/>
      <c r="N21" s="1025"/>
      <c r="O21" s="927"/>
      <c r="P21" s="1201"/>
      <c r="Q21" s="903"/>
      <c r="R21" s="904"/>
      <c r="S21" s="904"/>
      <c r="T21" s="905"/>
      <c r="U21" s="866"/>
      <c r="V21" s="906">
        <v>9</v>
      </c>
      <c r="W21" s="1091" t="s">
        <v>551</v>
      </c>
      <c r="X21" s="1203">
        <v>45839</v>
      </c>
      <c r="Y21" s="1203">
        <v>46022</v>
      </c>
      <c r="Z21" s="935" t="s">
        <v>549</v>
      </c>
      <c r="AA21" s="907"/>
      <c r="AB21" s="908"/>
      <c r="AC21" s="908"/>
      <c r="AD21" s="909"/>
      <c r="AE21" s="866"/>
      <c r="AF21" s="1028"/>
      <c r="AG21" s="976"/>
      <c r="AH21" s="976"/>
      <c r="AI21" s="976"/>
      <c r="AJ21" s="930"/>
      <c r="AK21" s="1029"/>
      <c r="AL21" s="914"/>
      <c r="AM21" s="914"/>
      <c r="AN21" s="915"/>
      <c r="AO21" s="798"/>
      <c r="AP21" s="1050"/>
      <c r="AQ21" s="901"/>
      <c r="AR21" s="881"/>
      <c r="AS21" s="917" t="e">
        <f t="shared" si="0"/>
        <v>#DIV/0!</v>
      </c>
      <c r="AT21" s="918" t="e">
        <f t="shared" si="1"/>
        <v>#DIV/0!</v>
      </c>
      <c r="AU21" s="918" t="e">
        <f t="shared" si="2"/>
        <v>#DIV/0!</v>
      </c>
      <c r="AV21" s="918" t="e">
        <f t="shared" si="3"/>
        <v>#DIV/0!</v>
      </c>
      <c r="AW21" s="920">
        <f t="shared" si="4"/>
        <v>0</v>
      </c>
      <c r="AX21" s="920">
        <f t="shared" si="5"/>
        <v>0</v>
      </c>
      <c r="AY21" s="920">
        <f t="shared" si="6"/>
        <v>0</v>
      </c>
      <c r="AZ21" s="920" t="e">
        <f t="shared" si="7"/>
        <v>#DIV/0!</v>
      </c>
      <c r="BA21" s="920" t="e">
        <f t="shared" si="8"/>
        <v>#DIV/0!</v>
      </c>
      <c r="BB21" s="920" t="e">
        <f t="shared" si="9"/>
        <v>#DIV/0!</v>
      </c>
      <c r="BC21" s="920" t="e">
        <f t="shared" si="10"/>
        <v>#DIV/0!</v>
      </c>
      <c r="BD21" s="920" t="e">
        <f t="shared" si="11"/>
        <v>#DIV/0!</v>
      </c>
      <c r="BE21" s="921">
        <v>0.2</v>
      </c>
      <c r="BF21" s="921">
        <v>0.8</v>
      </c>
      <c r="BG21" s="920">
        <f t="shared" si="12"/>
        <v>0</v>
      </c>
      <c r="BH21" s="920">
        <f t="shared" si="13"/>
        <v>0</v>
      </c>
      <c r="BI21" s="920">
        <f t="shared" si="14"/>
        <v>0</v>
      </c>
      <c r="BJ21" s="920" t="e">
        <f t="shared" si="15"/>
        <v>#DIV/0!</v>
      </c>
      <c r="BK21" s="920" t="e">
        <f t="shared" si="15"/>
        <v>#DIV/0!</v>
      </c>
      <c r="BL21" s="920" t="e">
        <f t="shared" si="16"/>
        <v>#DIV/0!</v>
      </c>
      <c r="BM21" s="920" t="e">
        <f t="shared" si="17"/>
        <v>#DIV/0!</v>
      </c>
      <c r="BN21" s="920" t="e">
        <f t="shared" si="18"/>
        <v>#DIV/0!</v>
      </c>
      <c r="BO21" s="920" t="e">
        <f t="shared" si="19"/>
        <v>#DIV/0!</v>
      </c>
      <c r="BP21" s="920" t="e">
        <f t="shared" si="19"/>
        <v>#DIV/0!</v>
      </c>
      <c r="BQ21" s="920" t="e">
        <f t="shared" si="19"/>
        <v>#DIV/0!</v>
      </c>
      <c r="BR21" s="920" t="e">
        <f t="shared" si="19"/>
        <v>#DIV/0!</v>
      </c>
      <c r="BS21" s="1202"/>
      <c r="BT21" s="1202"/>
      <c r="BU21" s="1202"/>
      <c r="BV21" s="1202"/>
      <c r="BW21" s="1202"/>
      <c r="BX21" s="1202"/>
      <c r="BY21" s="1202"/>
      <c r="BZ21" s="1202"/>
      <c r="CA21" s="925"/>
      <c r="CB21" s="798"/>
      <c r="CC21" s="922"/>
      <c r="CD21" s="923"/>
      <c r="CE21" s="923"/>
      <c r="CF21" s="923"/>
      <c r="CG21" s="924"/>
      <c r="CH21" s="798"/>
      <c r="CI21" s="798"/>
      <c r="CJ21" s="798"/>
      <c r="CK21" s="798"/>
      <c r="CL21" s="798"/>
      <c r="CM21" s="798"/>
      <c r="CN21" s="798"/>
      <c r="CO21" s="798"/>
      <c r="CP21" s="798"/>
      <c r="CQ21" s="798"/>
      <c r="CR21" s="798"/>
      <c r="CS21" s="798"/>
      <c r="CT21" s="798"/>
    </row>
    <row r="22" spans="1:98" ht="14.25" customHeight="1" thickBot="1">
      <c r="A22" s="1057"/>
      <c r="B22" s="1058"/>
      <c r="C22" s="1059"/>
      <c r="D22" s="1060"/>
      <c r="E22" s="1061"/>
      <c r="F22" s="1090"/>
      <c r="G22" s="1200"/>
      <c r="H22" s="1062"/>
      <c r="I22" s="1063"/>
      <c r="J22" s="986"/>
      <c r="K22" s="986"/>
      <c r="L22" s="986"/>
      <c r="M22" s="1062"/>
      <c r="N22" s="1064"/>
      <c r="O22" s="987"/>
      <c r="P22" s="1204"/>
      <c r="Q22" s="1065"/>
      <c r="R22" s="1066"/>
      <c r="S22" s="1066"/>
      <c r="T22" s="1067"/>
      <c r="U22" s="866"/>
      <c r="V22" s="906">
        <v>10</v>
      </c>
      <c r="W22" s="1068" t="s">
        <v>552</v>
      </c>
      <c r="X22" s="1203">
        <v>45992</v>
      </c>
      <c r="Y22" s="1203">
        <v>46022</v>
      </c>
      <c r="Z22" s="1069" t="s">
        <v>543</v>
      </c>
      <c r="AA22" s="1070"/>
      <c r="AB22" s="989"/>
      <c r="AC22" s="989"/>
      <c r="AD22" s="990"/>
      <c r="AE22" s="866"/>
      <c r="AF22" s="1028"/>
      <c r="AG22" s="976"/>
      <c r="AH22" s="976"/>
      <c r="AI22" s="976"/>
      <c r="AJ22" s="930"/>
      <c r="AK22" s="1073"/>
      <c r="AL22" s="994"/>
      <c r="AM22" s="994"/>
      <c r="AN22" s="1074"/>
      <c r="AO22" s="798"/>
      <c r="AP22" s="1075"/>
      <c r="AQ22" s="985"/>
      <c r="AR22" s="881"/>
      <c r="AS22" s="1076" t="e">
        <f t="shared" si="0"/>
        <v>#DIV/0!</v>
      </c>
      <c r="AT22" s="1205" t="e">
        <f t="shared" si="1"/>
        <v>#DIV/0!</v>
      </c>
      <c r="AU22" s="1205" t="e">
        <f t="shared" si="2"/>
        <v>#DIV/0!</v>
      </c>
      <c r="AV22" s="1205" t="e">
        <f t="shared" si="3"/>
        <v>#DIV/0!</v>
      </c>
      <c r="AW22" s="920">
        <f t="shared" si="4"/>
        <v>0</v>
      </c>
      <c r="AX22" s="920">
        <f t="shared" si="5"/>
        <v>0</v>
      </c>
      <c r="AY22" s="920">
        <f t="shared" si="6"/>
        <v>0</v>
      </c>
      <c r="AZ22" s="920" t="e">
        <f t="shared" si="7"/>
        <v>#DIV/0!</v>
      </c>
      <c r="BA22" s="920" t="e">
        <f t="shared" si="8"/>
        <v>#DIV/0!</v>
      </c>
      <c r="BB22" s="920" t="e">
        <f t="shared" si="9"/>
        <v>#DIV/0!</v>
      </c>
      <c r="BC22" s="920" t="e">
        <f t="shared" si="10"/>
        <v>#DIV/0!</v>
      </c>
      <c r="BD22" s="920" t="e">
        <f t="shared" si="11"/>
        <v>#DIV/0!</v>
      </c>
      <c r="BE22" s="921">
        <v>0.2</v>
      </c>
      <c r="BF22" s="921">
        <v>0.8</v>
      </c>
      <c r="BG22" s="920">
        <f t="shared" si="12"/>
        <v>0</v>
      </c>
      <c r="BH22" s="920">
        <f t="shared" si="13"/>
        <v>0</v>
      </c>
      <c r="BI22" s="920">
        <f t="shared" si="14"/>
        <v>0</v>
      </c>
      <c r="BJ22" s="920" t="e">
        <f t="shared" si="15"/>
        <v>#DIV/0!</v>
      </c>
      <c r="BK22" s="920" t="e">
        <f t="shared" si="15"/>
        <v>#DIV/0!</v>
      </c>
      <c r="BL22" s="920" t="e">
        <f t="shared" si="16"/>
        <v>#DIV/0!</v>
      </c>
      <c r="BM22" s="920" t="e">
        <f t="shared" si="17"/>
        <v>#DIV/0!</v>
      </c>
      <c r="BN22" s="920" t="e">
        <f t="shared" si="18"/>
        <v>#DIV/0!</v>
      </c>
      <c r="BO22" s="920" t="e">
        <f t="shared" si="19"/>
        <v>#DIV/0!</v>
      </c>
      <c r="BP22" s="920" t="e">
        <f t="shared" si="19"/>
        <v>#DIV/0!</v>
      </c>
      <c r="BQ22" s="920" t="e">
        <f t="shared" si="19"/>
        <v>#DIV/0!</v>
      </c>
      <c r="BR22" s="920" t="e">
        <f t="shared" si="19"/>
        <v>#DIV/0!</v>
      </c>
      <c r="BS22" s="1026"/>
      <c r="BT22" s="1026"/>
      <c r="BU22" s="1026"/>
      <c r="BV22" s="1026"/>
      <c r="BW22" s="1206"/>
      <c r="BX22" s="1206"/>
      <c r="BY22" s="1206"/>
      <c r="BZ22" s="1206"/>
      <c r="CA22" s="1027"/>
      <c r="CB22" s="798"/>
      <c r="CC22" s="1081"/>
      <c r="CD22" s="1082"/>
      <c r="CE22" s="1082"/>
      <c r="CF22" s="1082"/>
      <c r="CG22" s="1207"/>
      <c r="CH22" s="798"/>
      <c r="CI22" s="798"/>
      <c r="CJ22" s="798"/>
      <c r="CK22" s="798"/>
      <c r="CL22" s="798"/>
      <c r="CM22" s="798"/>
      <c r="CN22" s="798"/>
      <c r="CO22" s="798"/>
      <c r="CP22" s="798"/>
      <c r="CQ22" s="798"/>
      <c r="CR22" s="798"/>
      <c r="CS22" s="798"/>
      <c r="CT22" s="798"/>
    </row>
    <row r="23" spans="1:98" ht="14.25" customHeight="1">
      <c r="A23" s="1042">
        <v>2</v>
      </c>
      <c r="B23" s="1043" t="s">
        <v>553</v>
      </c>
      <c r="C23" s="1044"/>
      <c r="D23" s="1045"/>
      <c r="E23" s="1046"/>
      <c r="F23" s="1208" t="s">
        <v>77</v>
      </c>
      <c r="G23" s="1198">
        <v>1513782</v>
      </c>
      <c r="H23" s="925" t="s">
        <v>66</v>
      </c>
      <c r="I23" s="1209"/>
      <c r="J23" s="1210"/>
      <c r="K23" s="1210"/>
      <c r="L23" s="1210"/>
      <c r="M23" s="925"/>
      <c r="N23" s="1025">
        <v>250000000</v>
      </c>
      <c r="O23" s="1202" t="s">
        <v>91</v>
      </c>
      <c r="P23" s="1211">
        <v>250000000</v>
      </c>
      <c r="Q23" s="903"/>
      <c r="R23" s="904"/>
      <c r="S23" s="904"/>
      <c r="T23" s="905"/>
      <c r="U23" s="866"/>
      <c r="V23" s="867">
        <v>1</v>
      </c>
      <c r="W23" s="1090" t="s">
        <v>542</v>
      </c>
      <c r="X23" s="1120">
        <v>45748</v>
      </c>
      <c r="Y23" s="1120">
        <v>45838</v>
      </c>
      <c r="Z23" s="859" t="s">
        <v>543</v>
      </c>
      <c r="AA23" s="1212"/>
      <c r="AB23" s="1213"/>
      <c r="AC23" s="1213"/>
      <c r="AD23" s="1214"/>
      <c r="AE23" s="866"/>
      <c r="AF23" s="1049">
        <v>459900600</v>
      </c>
      <c r="AG23" s="1048" t="s">
        <v>554</v>
      </c>
      <c r="AH23" s="1049" t="s">
        <v>555</v>
      </c>
      <c r="AI23" s="798" t="s">
        <v>73</v>
      </c>
      <c r="AJ23" s="912">
        <v>1</v>
      </c>
      <c r="AK23" s="1215"/>
      <c r="AL23" s="1216"/>
      <c r="AM23" s="1216"/>
      <c r="AN23" s="1217"/>
      <c r="AO23" s="798"/>
      <c r="AP23" s="1042" t="s">
        <v>363</v>
      </c>
      <c r="AQ23" s="925" t="s">
        <v>356</v>
      </c>
      <c r="AR23" s="881"/>
      <c r="AS23" s="1143"/>
      <c r="AT23" s="1144"/>
      <c r="AU23" s="1144"/>
      <c r="AV23" s="1144"/>
      <c r="AW23" s="1014"/>
      <c r="AX23" s="1014"/>
      <c r="AY23" s="1014"/>
      <c r="AZ23" s="1014"/>
      <c r="BA23" s="978"/>
      <c r="BB23" s="978"/>
      <c r="BC23" s="978"/>
      <c r="BD23" s="978"/>
      <c r="BE23" s="979"/>
      <c r="BF23" s="979"/>
      <c r="BG23" s="978"/>
      <c r="BH23" s="978"/>
      <c r="BI23" s="978"/>
      <c r="BJ23" s="978"/>
      <c r="BK23" s="978"/>
      <c r="BL23" s="978"/>
      <c r="BM23" s="978"/>
      <c r="BN23" s="978"/>
      <c r="BO23" s="978"/>
      <c r="BP23" s="978"/>
      <c r="BQ23" s="978"/>
      <c r="BR23" s="978"/>
      <c r="BS23" s="1202"/>
      <c r="BT23" s="1202"/>
      <c r="BU23" s="1202"/>
      <c r="BV23" s="1202"/>
      <c r="BW23" s="1202"/>
      <c r="BX23" s="1202"/>
      <c r="BY23" s="1202"/>
      <c r="BZ23" s="1202"/>
      <c r="CA23" s="925"/>
      <c r="CB23" s="798"/>
      <c r="CC23" s="922"/>
      <c r="CD23" s="923"/>
      <c r="CE23" s="923"/>
      <c r="CF23" s="923"/>
      <c r="CG23" s="924"/>
      <c r="CH23" s="798"/>
      <c r="CI23" s="798"/>
      <c r="CJ23" s="798"/>
      <c r="CK23" s="798"/>
      <c r="CL23" s="798"/>
      <c r="CM23" s="798"/>
      <c r="CN23" s="798"/>
      <c r="CO23" s="798"/>
      <c r="CP23" s="798"/>
      <c r="CQ23" s="798"/>
      <c r="CR23" s="798"/>
      <c r="CS23" s="798"/>
      <c r="CT23" s="798"/>
    </row>
    <row r="24" spans="1:98" ht="14.25" customHeight="1">
      <c r="A24" s="1042"/>
      <c r="B24" s="1043"/>
      <c r="C24" s="1044"/>
      <c r="D24" s="1045"/>
      <c r="E24" s="1046"/>
      <c r="F24" s="1208"/>
      <c r="G24" s="1218"/>
      <c r="H24" s="925"/>
      <c r="I24" s="1209"/>
      <c r="J24" s="1210"/>
      <c r="K24" s="1210"/>
      <c r="L24" s="1210"/>
      <c r="M24" s="925"/>
      <c r="N24" s="1025"/>
      <c r="O24" s="1202"/>
      <c r="P24" s="1211"/>
      <c r="Q24" s="903"/>
      <c r="R24" s="904"/>
      <c r="S24" s="904"/>
      <c r="T24" s="905"/>
      <c r="U24" s="866"/>
      <c r="V24" s="1001">
        <v>2</v>
      </c>
      <c r="W24" s="1090" t="s">
        <v>544</v>
      </c>
      <c r="X24" s="1120">
        <v>45748</v>
      </c>
      <c r="Y24" s="1120">
        <v>45838</v>
      </c>
      <c r="Z24" s="859" t="s">
        <v>545</v>
      </c>
      <c r="AA24" s="1212"/>
      <c r="AB24" s="1213"/>
      <c r="AC24" s="1213"/>
      <c r="AD24" s="1214"/>
      <c r="AE24" s="866"/>
      <c r="AF24" s="1006"/>
      <c r="AG24" s="1048"/>
      <c r="AH24" s="1049"/>
      <c r="AI24" s="1049"/>
      <c r="AJ24" s="912"/>
      <c r="AK24" s="1215"/>
      <c r="AL24" s="1216"/>
      <c r="AM24" s="1216"/>
      <c r="AN24" s="1217"/>
      <c r="AO24" s="798"/>
      <c r="AP24" s="1042"/>
      <c r="AQ24" s="925"/>
      <c r="AR24" s="881"/>
      <c r="AS24" s="1143"/>
      <c r="AT24" s="1144"/>
      <c r="AU24" s="1144"/>
      <c r="AV24" s="1144"/>
      <c r="AW24" s="1014"/>
      <c r="AX24" s="1014"/>
      <c r="AY24" s="1014"/>
      <c r="AZ24" s="1014"/>
      <c r="BA24" s="978"/>
      <c r="BB24" s="978"/>
      <c r="BC24" s="978"/>
      <c r="BD24" s="978"/>
      <c r="BE24" s="979"/>
      <c r="BF24" s="979"/>
      <c r="BG24" s="978"/>
      <c r="BH24" s="978"/>
      <c r="BI24" s="978"/>
      <c r="BJ24" s="978"/>
      <c r="BK24" s="978"/>
      <c r="BL24" s="978"/>
      <c r="BM24" s="978"/>
      <c r="BN24" s="978"/>
      <c r="BO24" s="978"/>
      <c r="BP24" s="978"/>
      <c r="BQ24" s="978"/>
      <c r="BR24" s="978"/>
      <c r="BS24" s="1202"/>
      <c r="BT24" s="1202"/>
      <c r="BU24" s="1202"/>
      <c r="BV24" s="1202"/>
      <c r="BW24" s="1202"/>
      <c r="BX24" s="1202"/>
      <c r="BY24" s="1202"/>
      <c r="BZ24" s="1202"/>
      <c r="CA24" s="925"/>
      <c r="CB24" s="798"/>
      <c r="CC24" s="922"/>
      <c r="CD24" s="923"/>
      <c r="CE24" s="923"/>
      <c r="CF24" s="923"/>
      <c r="CG24" s="924"/>
      <c r="CH24" s="798"/>
      <c r="CI24" s="798"/>
      <c r="CJ24" s="798"/>
      <c r="CK24" s="798"/>
      <c r="CL24" s="798"/>
      <c r="CM24" s="798"/>
      <c r="CN24" s="798"/>
      <c r="CO24" s="798"/>
      <c r="CP24" s="798"/>
      <c r="CQ24" s="798"/>
      <c r="CR24" s="798"/>
      <c r="CS24" s="798"/>
      <c r="CT24" s="798"/>
    </row>
    <row r="25" spans="1:98" ht="14.25" customHeight="1">
      <c r="A25" s="1042"/>
      <c r="B25" s="1043"/>
      <c r="C25" s="1044"/>
      <c r="D25" s="1045"/>
      <c r="E25" s="1046"/>
      <c r="F25" s="1208"/>
      <c r="G25" s="1218"/>
      <c r="H25" s="925"/>
      <c r="I25" s="1209"/>
      <c r="J25" s="1210"/>
      <c r="K25" s="1210"/>
      <c r="L25" s="1210"/>
      <c r="M25" s="925"/>
      <c r="N25" s="1025"/>
      <c r="O25" s="1202"/>
      <c r="P25" s="1211"/>
      <c r="Q25" s="903"/>
      <c r="R25" s="904"/>
      <c r="S25" s="904"/>
      <c r="T25" s="905"/>
      <c r="U25" s="866"/>
      <c r="V25" s="1001">
        <v>3</v>
      </c>
      <c r="W25" s="1090" t="s">
        <v>546</v>
      </c>
      <c r="X25" s="1120">
        <v>45748</v>
      </c>
      <c r="Y25" s="1120">
        <v>45838</v>
      </c>
      <c r="Z25" s="859" t="s">
        <v>543</v>
      </c>
      <c r="AA25" s="1212"/>
      <c r="AB25" s="1213"/>
      <c r="AC25" s="1213"/>
      <c r="AD25" s="1214"/>
      <c r="AE25" s="866"/>
      <c r="AF25" s="1006"/>
      <c r="AG25" s="1048"/>
      <c r="AH25" s="1049"/>
      <c r="AI25" s="1049"/>
      <c r="AJ25" s="912"/>
      <c r="AK25" s="1215"/>
      <c r="AL25" s="1216"/>
      <c r="AM25" s="1216"/>
      <c r="AN25" s="1217"/>
      <c r="AO25" s="798"/>
      <c r="AP25" s="1042"/>
      <c r="AQ25" s="925"/>
      <c r="AR25" s="881"/>
      <c r="AS25" s="1143"/>
      <c r="AT25" s="1144"/>
      <c r="AU25" s="1144"/>
      <c r="AV25" s="1144"/>
      <c r="AW25" s="1014"/>
      <c r="AX25" s="1014"/>
      <c r="AY25" s="1014"/>
      <c r="AZ25" s="1014"/>
      <c r="BA25" s="978"/>
      <c r="BB25" s="978"/>
      <c r="BC25" s="978"/>
      <c r="BD25" s="978"/>
      <c r="BE25" s="979"/>
      <c r="BF25" s="979"/>
      <c r="BG25" s="978"/>
      <c r="BH25" s="978"/>
      <c r="BI25" s="978"/>
      <c r="BJ25" s="978"/>
      <c r="BK25" s="978"/>
      <c r="BL25" s="978"/>
      <c r="BM25" s="978"/>
      <c r="BN25" s="978"/>
      <c r="BO25" s="978"/>
      <c r="BP25" s="978"/>
      <c r="BQ25" s="978"/>
      <c r="BR25" s="978"/>
      <c r="BS25" s="1202"/>
      <c r="BT25" s="1202"/>
      <c r="BU25" s="1202"/>
      <c r="BV25" s="1202"/>
      <c r="BW25" s="1202"/>
      <c r="BX25" s="1202"/>
      <c r="BY25" s="1202"/>
      <c r="BZ25" s="1202"/>
      <c r="CA25" s="925"/>
      <c r="CB25" s="798"/>
      <c r="CC25" s="922"/>
      <c r="CD25" s="923"/>
      <c r="CE25" s="923"/>
      <c r="CF25" s="923"/>
      <c r="CG25" s="924"/>
      <c r="CH25" s="798"/>
      <c r="CI25" s="798"/>
      <c r="CJ25" s="798"/>
      <c r="CK25" s="798"/>
      <c r="CL25" s="798"/>
      <c r="CM25" s="798"/>
      <c r="CN25" s="798"/>
      <c r="CO25" s="798"/>
      <c r="CP25" s="798"/>
      <c r="CQ25" s="798"/>
      <c r="CR25" s="798"/>
      <c r="CS25" s="798"/>
      <c r="CT25" s="798"/>
    </row>
    <row r="26" spans="1:98" ht="14.25" customHeight="1">
      <c r="A26" s="1042"/>
      <c r="B26" s="1043"/>
      <c r="C26" s="1044"/>
      <c r="D26" s="1045"/>
      <c r="E26" s="1046"/>
      <c r="F26" s="1208"/>
      <c r="G26" s="1218"/>
      <c r="H26" s="925"/>
      <c r="I26" s="1209"/>
      <c r="J26" s="1210"/>
      <c r="K26" s="1210"/>
      <c r="L26" s="1210"/>
      <c r="M26" s="925"/>
      <c r="N26" s="1025"/>
      <c r="O26" s="1202"/>
      <c r="P26" s="1211"/>
      <c r="Q26" s="903"/>
      <c r="R26" s="904"/>
      <c r="S26" s="904"/>
      <c r="T26" s="905"/>
      <c r="U26" s="866"/>
      <c r="V26" s="1001">
        <v>4</v>
      </c>
      <c r="W26" s="1090" t="s">
        <v>556</v>
      </c>
      <c r="X26" s="1219">
        <v>45839</v>
      </c>
      <c r="Y26" s="1219">
        <v>46022</v>
      </c>
      <c r="Z26" s="1220" t="s">
        <v>549</v>
      </c>
      <c r="AA26" s="1212"/>
      <c r="AB26" s="1213"/>
      <c r="AC26" s="1213"/>
      <c r="AD26" s="1214"/>
      <c r="AE26" s="866"/>
      <c r="AF26" s="1006"/>
      <c r="AG26" s="1048"/>
      <c r="AH26" s="1049"/>
      <c r="AI26" s="1049"/>
      <c r="AJ26" s="912"/>
      <c r="AK26" s="1215"/>
      <c r="AL26" s="1216"/>
      <c r="AM26" s="1216"/>
      <c r="AN26" s="1217"/>
      <c r="AO26" s="798"/>
      <c r="AP26" s="1042"/>
      <c r="AQ26" s="925"/>
      <c r="AR26" s="881"/>
      <c r="AS26" s="1143"/>
      <c r="AT26" s="1144"/>
      <c r="AU26" s="1144"/>
      <c r="AV26" s="1144"/>
      <c r="AW26" s="1014"/>
      <c r="AX26" s="1014"/>
      <c r="AY26" s="1014"/>
      <c r="AZ26" s="1014"/>
      <c r="BA26" s="978"/>
      <c r="BB26" s="978"/>
      <c r="BC26" s="978"/>
      <c r="BD26" s="978"/>
      <c r="BE26" s="979"/>
      <c r="BF26" s="979"/>
      <c r="BG26" s="978"/>
      <c r="BH26" s="978"/>
      <c r="BI26" s="978"/>
      <c r="BJ26" s="978"/>
      <c r="BK26" s="978"/>
      <c r="BL26" s="978"/>
      <c r="BM26" s="978"/>
      <c r="BN26" s="978"/>
      <c r="BO26" s="978"/>
      <c r="BP26" s="978"/>
      <c r="BQ26" s="978"/>
      <c r="BR26" s="978"/>
      <c r="BS26" s="1202"/>
      <c r="BT26" s="1202"/>
      <c r="BU26" s="1202"/>
      <c r="BV26" s="1202"/>
      <c r="BW26" s="1202"/>
      <c r="BX26" s="1202"/>
      <c r="BY26" s="1202"/>
      <c r="BZ26" s="1202"/>
      <c r="CA26" s="925"/>
      <c r="CB26" s="798"/>
      <c r="CC26" s="922"/>
      <c r="CD26" s="923"/>
      <c r="CE26" s="923"/>
      <c r="CF26" s="923"/>
      <c r="CG26" s="924"/>
      <c r="CH26" s="798"/>
      <c r="CI26" s="798"/>
      <c r="CJ26" s="798"/>
      <c r="CK26" s="798"/>
      <c r="CL26" s="798"/>
      <c r="CM26" s="798"/>
      <c r="CN26" s="798"/>
      <c r="CO26" s="798"/>
      <c r="CP26" s="798"/>
      <c r="CQ26" s="798"/>
      <c r="CR26" s="798"/>
      <c r="CS26" s="798"/>
      <c r="CT26" s="798"/>
    </row>
    <row r="27" spans="1:98" ht="14.25" customHeight="1">
      <c r="A27" s="1042"/>
      <c r="B27" s="1043"/>
      <c r="C27" s="1044"/>
      <c r="D27" s="1045"/>
      <c r="E27" s="1046"/>
      <c r="F27" s="1208"/>
      <c r="G27" s="1218"/>
      <c r="H27" s="925"/>
      <c r="I27" s="1209"/>
      <c r="J27" s="1210"/>
      <c r="K27" s="1210"/>
      <c r="L27" s="1210"/>
      <c r="M27" s="925"/>
      <c r="N27" s="1025"/>
      <c r="O27" s="1202"/>
      <c r="P27" s="1211"/>
      <c r="Q27" s="903"/>
      <c r="R27" s="904"/>
      <c r="S27" s="904"/>
      <c r="T27" s="905"/>
      <c r="U27" s="866"/>
      <c r="V27" s="906">
        <v>5</v>
      </c>
      <c r="W27" s="1090" t="s">
        <v>557</v>
      </c>
      <c r="X27" s="1219">
        <v>45839</v>
      </c>
      <c r="Y27" s="1219">
        <v>46022</v>
      </c>
      <c r="Z27" s="1220" t="s">
        <v>549</v>
      </c>
      <c r="AA27" s="1212"/>
      <c r="AB27" s="1213"/>
      <c r="AC27" s="1213"/>
      <c r="AD27" s="1214"/>
      <c r="AE27" s="866"/>
      <c r="AF27" s="1006"/>
      <c r="AG27" s="1048"/>
      <c r="AH27" s="1049"/>
      <c r="AI27" s="1049"/>
      <c r="AJ27" s="912"/>
      <c r="AK27" s="1215"/>
      <c r="AL27" s="1216"/>
      <c r="AM27" s="1216"/>
      <c r="AN27" s="1217"/>
      <c r="AO27" s="798"/>
      <c r="AP27" s="1042"/>
      <c r="AQ27" s="925"/>
      <c r="AR27" s="881"/>
      <c r="AS27" s="1143"/>
      <c r="AT27" s="1144"/>
      <c r="AU27" s="1144"/>
      <c r="AV27" s="1144"/>
      <c r="AW27" s="1014"/>
      <c r="AX27" s="1014"/>
      <c r="AY27" s="1014"/>
      <c r="AZ27" s="1014"/>
      <c r="BA27" s="978"/>
      <c r="BB27" s="978"/>
      <c r="BC27" s="978"/>
      <c r="BD27" s="978"/>
      <c r="BE27" s="979"/>
      <c r="BF27" s="979"/>
      <c r="BG27" s="978"/>
      <c r="BH27" s="978"/>
      <c r="BI27" s="978"/>
      <c r="BJ27" s="978"/>
      <c r="BK27" s="978"/>
      <c r="BL27" s="978"/>
      <c r="BM27" s="978"/>
      <c r="BN27" s="978"/>
      <c r="BO27" s="978"/>
      <c r="BP27" s="978"/>
      <c r="BQ27" s="978"/>
      <c r="BR27" s="978"/>
      <c r="BS27" s="1202"/>
      <c r="BT27" s="1202"/>
      <c r="BU27" s="1202"/>
      <c r="BV27" s="1202"/>
      <c r="BW27" s="1202"/>
      <c r="BX27" s="1202"/>
      <c r="BY27" s="1202"/>
      <c r="BZ27" s="1202"/>
      <c r="CA27" s="925"/>
      <c r="CB27" s="798"/>
      <c r="CC27" s="922"/>
      <c r="CD27" s="923"/>
      <c r="CE27" s="923"/>
      <c r="CF27" s="923"/>
      <c r="CG27" s="924"/>
      <c r="CH27" s="798"/>
      <c r="CI27" s="798"/>
      <c r="CJ27" s="798"/>
      <c r="CK27" s="798"/>
      <c r="CL27" s="798"/>
      <c r="CM27" s="798"/>
      <c r="CN27" s="798"/>
      <c r="CO27" s="798"/>
      <c r="CP27" s="798"/>
      <c r="CQ27" s="798"/>
      <c r="CR27" s="798"/>
      <c r="CS27" s="798"/>
      <c r="CT27" s="798"/>
    </row>
    <row r="28" spans="1:98" ht="14.25" customHeight="1" thickBot="1">
      <c r="A28" s="1042"/>
      <c r="B28" s="1043"/>
      <c r="C28" s="1044"/>
      <c r="D28" s="1045"/>
      <c r="E28" s="1046"/>
      <c r="F28" s="1208"/>
      <c r="G28" s="1218"/>
      <c r="H28" s="925"/>
      <c r="I28" s="1209"/>
      <c r="J28" s="1210"/>
      <c r="K28" s="1210"/>
      <c r="L28" s="1210"/>
      <c r="M28" s="925"/>
      <c r="N28" s="1025"/>
      <c r="O28" s="1202"/>
      <c r="P28" s="1211"/>
      <c r="Q28" s="903"/>
      <c r="R28" s="904"/>
      <c r="S28" s="904"/>
      <c r="T28" s="905"/>
      <c r="U28" s="866"/>
      <c r="V28" s="906">
        <v>6</v>
      </c>
      <c r="W28" s="1090" t="s">
        <v>558</v>
      </c>
      <c r="X28" s="1219">
        <v>45839</v>
      </c>
      <c r="Y28" s="1219">
        <v>46022</v>
      </c>
      <c r="Z28" s="1220" t="s">
        <v>549</v>
      </c>
      <c r="AA28" s="1212"/>
      <c r="AB28" s="1213"/>
      <c r="AC28" s="1213"/>
      <c r="AD28" s="1214"/>
      <c r="AE28" s="866"/>
      <c r="AF28" s="1006"/>
      <c r="AG28" s="1048"/>
      <c r="AH28" s="1049"/>
      <c r="AI28" s="1049"/>
      <c r="AJ28" s="912"/>
      <c r="AK28" s="1215"/>
      <c r="AL28" s="1216"/>
      <c r="AM28" s="1216"/>
      <c r="AN28" s="1217"/>
      <c r="AO28" s="798"/>
      <c r="AP28" s="1042"/>
      <c r="AQ28" s="925"/>
      <c r="AR28" s="881"/>
      <c r="AS28" s="1143"/>
      <c r="AT28" s="1144"/>
      <c r="AU28" s="1144"/>
      <c r="AV28" s="1144"/>
      <c r="AW28" s="1014"/>
      <c r="AX28" s="1014"/>
      <c r="AY28" s="1014"/>
      <c r="AZ28" s="1014"/>
      <c r="BA28" s="978"/>
      <c r="BB28" s="978"/>
      <c r="BC28" s="978"/>
      <c r="BD28" s="978"/>
      <c r="BE28" s="979"/>
      <c r="BF28" s="979"/>
      <c r="BG28" s="978"/>
      <c r="BH28" s="978"/>
      <c r="BI28" s="978"/>
      <c r="BJ28" s="978"/>
      <c r="BK28" s="978"/>
      <c r="BL28" s="978"/>
      <c r="BM28" s="978"/>
      <c r="BN28" s="978"/>
      <c r="BO28" s="978"/>
      <c r="BP28" s="978"/>
      <c r="BQ28" s="978"/>
      <c r="BR28" s="978"/>
      <c r="BS28" s="1202"/>
      <c r="BT28" s="1202"/>
      <c r="BU28" s="1202"/>
      <c r="BV28" s="1202"/>
      <c r="BW28" s="1202"/>
      <c r="BX28" s="1202"/>
      <c r="BY28" s="1202"/>
      <c r="BZ28" s="1202"/>
      <c r="CA28" s="925"/>
      <c r="CB28" s="798"/>
      <c r="CC28" s="922"/>
      <c r="CD28" s="923"/>
      <c r="CE28" s="923"/>
      <c r="CF28" s="923"/>
      <c r="CG28" s="924"/>
      <c r="CH28" s="798"/>
      <c r="CI28" s="798"/>
      <c r="CJ28" s="798"/>
      <c r="CK28" s="798"/>
      <c r="CL28" s="798"/>
      <c r="CM28" s="798"/>
      <c r="CN28" s="798"/>
      <c r="CO28" s="798"/>
      <c r="CP28" s="798"/>
      <c r="CQ28" s="798"/>
      <c r="CR28" s="798"/>
      <c r="CS28" s="798"/>
      <c r="CT28" s="798"/>
    </row>
    <row r="29" spans="1:98" ht="14.25" customHeight="1">
      <c r="A29" s="1042">
        <v>3</v>
      </c>
      <c r="B29" s="1043" t="s">
        <v>559</v>
      </c>
      <c r="C29" s="1044"/>
      <c r="D29" s="1045"/>
      <c r="E29" s="1046"/>
      <c r="F29" s="1208" t="s">
        <v>77</v>
      </c>
      <c r="G29" s="1198">
        <v>1513782</v>
      </c>
      <c r="H29" s="925" t="s">
        <v>66</v>
      </c>
      <c r="I29" s="1209"/>
      <c r="J29" s="1210"/>
      <c r="K29" s="1210"/>
      <c r="L29" s="1210"/>
      <c r="M29" s="925"/>
      <c r="N29" s="1025">
        <v>200000000</v>
      </c>
      <c r="O29" s="1202" t="s">
        <v>91</v>
      </c>
      <c r="P29" s="1211">
        <v>200000000</v>
      </c>
      <c r="Q29" s="903"/>
      <c r="R29" s="904"/>
      <c r="S29" s="904"/>
      <c r="T29" s="905"/>
      <c r="U29" s="866"/>
      <c r="V29" s="867">
        <v>1</v>
      </c>
      <c r="W29" s="954" t="s">
        <v>536</v>
      </c>
      <c r="X29" s="1120">
        <v>45748</v>
      </c>
      <c r="Y29" s="1120">
        <v>45838</v>
      </c>
      <c r="Z29" s="1089" t="s">
        <v>537</v>
      </c>
      <c r="AA29" s="1212"/>
      <c r="AB29" s="1213"/>
      <c r="AC29" s="1213"/>
      <c r="AD29" s="1214"/>
      <c r="AE29" s="866"/>
      <c r="AF29" s="1006" t="s">
        <v>560</v>
      </c>
      <c r="AG29" s="1048" t="s">
        <v>561</v>
      </c>
      <c r="AH29" s="1049" t="s">
        <v>562</v>
      </c>
      <c r="AI29" s="1049" t="s">
        <v>563</v>
      </c>
      <c r="AJ29" s="912">
        <v>1</v>
      </c>
      <c r="AK29" s="1215"/>
      <c r="AL29" s="1216"/>
      <c r="AM29" s="1216"/>
      <c r="AN29" s="1217"/>
      <c r="AO29" s="798"/>
      <c r="AP29" s="1042" t="s">
        <v>363</v>
      </c>
      <c r="AQ29" s="925" t="s">
        <v>356</v>
      </c>
      <c r="AR29" s="881"/>
      <c r="AS29" s="1143"/>
      <c r="AT29" s="1144"/>
      <c r="AU29" s="1144"/>
      <c r="AV29" s="1144"/>
      <c r="AW29" s="1014"/>
      <c r="AX29" s="1014"/>
      <c r="AY29" s="1014"/>
      <c r="AZ29" s="1014"/>
      <c r="BA29" s="978"/>
      <c r="BB29" s="978"/>
      <c r="BC29" s="978"/>
      <c r="BD29" s="978"/>
      <c r="BE29" s="979"/>
      <c r="BF29" s="979"/>
      <c r="BG29" s="978"/>
      <c r="BH29" s="978"/>
      <c r="BI29" s="978"/>
      <c r="BJ29" s="978"/>
      <c r="BK29" s="978"/>
      <c r="BL29" s="978"/>
      <c r="BM29" s="978"/>
      <c r="BN29" s="978"/>
      <c r="BO29" s="978"/>
      <c r="BP29" s="978"/>
      <c r="BQ29" s="978"/>
      <c r="BR29" s="978"/>
      <c r="BS29" s="1202"/>
      <c r="BT29" s="1202"/>
      <c r="BU29" s="1202"/>
      <c r="BV29" s="1202"/>
      <c r="BW29" s="1202"/>
      <c r="BX29" s="1202"/>
      <c r="BY29" s="1202"/>
      <c r="BZ29" s="1202"/>
      <c r="CA29" s="925"/>
      <c r="CB29" s="798"/>
      <c r="CC29" s="922"/>
      <c r="CD29" s="923"/>
      <c r="CE29" s="923"/>
      <c r="CF29" s="923"/>
      <c r="CG29" s="924"/>
      <c r="CH29" s="798"/>
      <c r="CI29" s="798"/>
      <c r="CJ29" s="798"/>
      <c r="CK29" s="798"/>
      <c r="CL29" s="798"/>
      <c r="CM29" s="798"/>
      <c r="CN29" s="798"/>
      <c r="CO29" s="798"/>
      <c r="CP29" s="798"/>
      <c r="CQ29" s="798"/>
      <c r="CR29" s="798"/>
      <c r="CS29" s="798"/>
      <c r="CT29" s="798"/>
    </row>
    <row r="30" spans="1:98" ht="14.25" customHeight="1">
      <c r="A30" s="1042"/>
      <c r="B30" s="1043"/>
      <c r="C30" s="1044"/>
      <c r="D30" s="1045"/>
      <c r="E30" s="1046"/>
      <c r="F30" s="1208"/>
      <c r="G30" s="1218"/>
      <c r="H30" s="925"/>
      <c r="I30" s="1209"/>
      <c r="J30" s="1210"/>
      <c r="K30" s="1210"/>
      <c r="L30" s="1210"/>
      <c r="M30" s="925"/>
      <c r="N30" s="1025"/>
      <c r="O30" s="1202"/>
      <c r="P30" s="1211"/>
      <c r="Q30" s="903"/>
      <c r="R30" s="904"/>
      <c r="S30" s="904"/>
      <c r="T30" s="905"/>
      <c r="U30" s="866"/>
      <c r="V30" s="906">
        <v>2</v>
      </c>
      <c r="W30" s="1090" t="s">
        <v>541</v>
      </c>
      <c r="X30" s="1120">
        <v>45748</v>
      </c>
      <c r="Y30" s="1120">
        <v>45838</v>
      </c>
      <c r="Z30" s="859" t="s">
        <v>537</v>
      </c>
      <c r="AA30" s="1212"/>
      <c r="AB30" s="1213"/>
      <c r="AC30" s="1213"/>
      <c r="AD30" s="1214"/>
      <c r="AE30" s="866"/>
      <c r="AF30" s="1006"/>
      <c r="AG30" s="1048"/>
      <c r="AH30" s="1049"/>
      <c r="AI30" s="1049"/>
      <c r="AJ30" s="912"/>
      <c r="AK30" s="1215"/>
      <c r="AL30" s="1216"/>
      <c r="AM30" s="1216"/>
      <c r="AN30" s="1217"/>
      <c r="AO30" s="798"/>
      <c r="AP30" s="1042"/>
      <c r="AQ30" s="925"/>
      <c r="AR30" s="881"/>
      <c r="AS30" s="1143"/>
      <c r="AT30" s="1144"/>
      <c r="AU30" s="1144"/>
      <c r="AV30" s="1144"/>
      <c r="AW30" s="1014"/>
      <c r="AX30" s="1014"/>
      <c r="AY30" s="1014"/>
      <c r="AZ30" s="1014"/>
      <c r="BA30" s="978"/>
      <c r="BB30" s="978"/>
      <c r="BC30" s="978"/>
      <c r="BD30" s="978"/>
      <c r="BE30" s="979"/>
      <c r="BF30" s="979"/>
      <c r="BG30" s="978"/>
      <c r="BH30" s="978"/>
      <c r="BI30" s="978"/>
      <c r="BJ30" s="978"/>
      <c r="BK30" s="978"/>
      <c r="BL30" s="978"/>
      <c r="BM30" s="978"/>
      <c r="BN30" s="978"/>
      <c r="BO30" s="978"/>
      <c r="BP30" s="978"/>
      <c r="BQ30" s="978"/>
      <c r="BR30" s="978"/>
      <c r="BS30" s="1202"/>
      <c r="BT30" s="1202"/>
      <c r="BU30" s="1202"/>
      <c r="BV30" s="1202"/>
      <c r="BW30" s="1202"/>
      <c r="BX30" s="1202"/>
      <c r="BY30" s="1202"/>
      <c r="BZ30" s="1202"/>
      <c r="CA30" s="925"/>
      <c r="CB30" s="798"/>
      <c r="CC30" s="922"/>
      <c r="CD30" s="923"/>
      <c r="CE30" s="923"/>
      <c r="CF30" s="923"/>
      <c r="CG30" s="924"/>
      <c r="CH30" s="798"/>
      <c r="CI30" s="798"/>
      <c r="CJ30" s="798"/>
      <c r="CK30" s="798"/>
      <c r="CL30" s="798"/>
      <c r="CM30" s="798"/>
      <c r="CN30" s="798"/>
      <c r="CO30" s="798"/>
      <c r="CP30" s="798"/>
      <c r="CQ30" s="798"/>
      <c r="CR30" s="798"/>
      <c r="CS30" s="798"/>
      <c r="CT30" s="798"/>
    </row>
    <row r="31" spans="1:98" ht="14.25" customHeight="1">
      <c r="A31" s="1042"/>
      <c r="B31" s="1043"/>
      <c r="C31" s="1044"/>
      <c r="D31" s="1045"/>
      <c r="E31" s="1046"/>
      <c r="F31" s="1208"/>
      <c r="G31" s="1218"/>
      <c r="H31" s="925"/>
      <c r="I31" s="1209"/>
      <c r="J31" s="1210"/>
      <c r="K31" s="1210"/>
      <c r="L31" s="1210"/>
      <c r="M31" s="925"/>
      <c r="N31" s="1025"/>
      <c r="O31" s="1202"/>
      <c r="P31" s="1211"/>
      <c r="Q31" s="903"/>
      <c r="R31" s="904"/>
      <c r="S31" s="904"/>
      <c r="T31" s="905"/>
      <c r="U31" s="866"/>
      <c r="V31" s="906">
        <v>3</v>
      </c>
      <c r="W31" s="1090" t="s">
        <v>542</v>
      </c>
      <c r="X31" s="1120">
        <v>45748</v>
      </c>
      <c r="Y31" s="1120">
        <v>45838</v>
      </c>
      <c r="Z31" s="859" t="s">
        <v>543</v>
      </c>
      <c r="AA31" s="1212"/>
      <c r="AB31" s="1213"/>
      <c r="AC31" s="1213"/>
      <c r="AD31" s="1214"/>
      <c r="AE31" s="866"/>
      <c r="AF31" s="1006"/>
      <c r="AG31" s="1048"/>
      <c r="AH31" s="1049"/>
      <c r="AI31" s="1049"/>
      <c r="AJ31" s="912"/>
      <c r="AK31" s="1215"/>
      <c r="AL31" s="1216"/>
      <c r="AM31" s="1216"/>
      <c r="AN31" s="1217"/>
      <c r="AO31" s="798"/>
      <c r="AP31" s="1042"/>
      <c r="AQ31" s="925"/>
      <c r="AR31" s="881"/>
      <c r="AS31" s="1143"/>
      <c r="AT31" s="1144"/>
      <c r="AU31" s="1144"/>
      <c r="AV31" s="1144"/>
      <c r="AW31" s="1014"/>
      <c r="AX31" s="1014"/>
      <c r="AY31" s="1014"/>
      <c r="AZ31" s="1014"/>
      <c r="BA31" s="978"/>
      <c r="BB31" s="978"/>
      <c r="BC31" s="978"/>
      <c r="BD31" s="978"/>
      <c r="BE31" s="979"/>
      <c r="BF31" s="979"/>
      <c r="BG31" s="978"/>
      <c r="BH31" s="978"/>
      <c r="BI31" s="978"/>
      <c r="BJ31" s="978"/>
      <c r="BK31" s="978"/>
      <c r="BL31" s="978"/>
      <c r="BM31" s="978"/>
      <c r="BN31" s="978"/>
      <c r="BO31" s="978"/>
      <c r="BP31" s="978"/>
      <c r="BQ31" s="978"/>
      <c r="BR31" s="978"/>
      <c r="BS31" s="1202"/>
      <c r="BT31" s="1202"/>
      <c r="BU31" s="1202"/>
      <c r="BV31" s="1202"/>
      <c r="BW31" s="1202"/>
      <c r="BX31" s="1202"/>
      <c r="BY31" s="1202"/>
      <c r="BZ31" s="1202"/>
      <c r="CA31" s="925"/>
      <c r="CB31" s="798"/>
      <c r="CC31" s="922"/>
      <c r="CD31" s="923"/>
      <c r="CE31" s="923"/>
      <c r="CF31" s="923"/>
      <c r="CG31" s="924"/>
      <c r="CH31" s="798"/>
      <c r="CI31" s="798"/>
      <c r="CJ31" s="798"/>
      <c r="CK31" s="798"/>
      <c r="CL31" s="798"/>
      <c r="CM31" s="798"/>
      <c r="CN31" s="798"/>
      <c r="CO31" s="798"/>
      <c r="CP31" s="798"/>
      <c r="CQ31" s="798"/>
      <c r="CR31" s="798"/>
      <c r="CS31" s="798"/>
      <c r="CT31" s="798"/>
    </row>
    <row r="32" spans="1:98" ht="14.25" customHeight="1">
      <c r="A32" s="1042"/>
      <c r="B32" s="1043"/>
      <c r="C32" s="1044"/>
      <c r="D32" s="1045"/>
      <c r="E32" s="1046"/>
      <c r="F32" s="1208"/>
      <c r="G32" s="1218"/>
      <c r="H32" s="925"/>
      <c r="I32" s="1209"/>
      <c r="J32" s="1210"/>
      <c r="K32" s="1210"/>
      <c r="L32" s="1210"/>
      <c r="M32" s="925"/>
      <c r="N32" s="1025"/>
      <c r="O32" s="1202"/>
      <c r="P32" s="1211"/>
      <c r="Q32" s="903"/>
      <c r="R32" s="904"/>
      <c r="S32" s="904"/>
      <c r="T32" s="905"/>
      <c r="U32" s="866"/>
      <c r="V32" s="906">
        <v>4</v>
      </c>
      <c r="W32" s="1091" t="s">
        <v>544</v>
      </c>
      <c r="X32" s="1120">
        <v>45748</v>
      </c>
      <c r="Y32" s="1120">
        <v>45838</v>
      </c>
      <c r="Z32" s="935" t="s">
        <v>545</v>
      </c>
      <c r="AA32" s="1212"/>
      <c r="AB32" s="1213"/>
      <c r="AC32" s="1213"/>
      <c r="AD32" s="1214"/>
      <c r="AE32" s="866"/>
      <c r="AF32" s="1006"/>
      <c r="AG32" s="1048"/>
      <c r="AH32" s="1049"/>
      <c r="AI32" s="1049"/>
      <c r="AJ32" s="912"/>
      <c r="AK32" s="1215"/>
      <c r="AL32" s="1216"/>
      <c r="AM32" s="1216"/>
      <c r="AN32" s="1217"/>
      <c r="AO32" s="798"/>
      <c r="AP32" s="1042"/>
      <c r="AQ32" s="925"/>
      <c r="AR32" s="881"/>
      <c r="AS32" s="1143"/>
      <c r="AT32" s="1144"/>
      <c r="AU32" s="1144"/>
      <c r="AV32" s="1144"/>
      <c r="AW32" s="1014"/>
      <c r="AX32" s="1014"/>
      <c r="AY32" s="1014"/>
      <c r="AZ32" s="1014"/>
      <c r="BA32" s="978"/>
      <c r="BB32" s="978"/>
      <c r="BC32" s="978"/>
      <c r="BD32" s="978"/>
      <c r="BE32" s="979"/>
      <c r="BF32" s="979"/>
      <c r="BG32" s="978"/>
      <c r="BH32" s="978"/>
      <c r="BI32" s="978"/>
      <c r="BJ32" s="978"/>
      <c r="BK32" s="978"/>
      <c r="BL32" s="978"/>
      <c r="BM32" s="978"/>
      <c r="BN32" s="978"/>
      <c r="BO32" s="978"/>
      <c r="BP32" s="978"/>
      <c r="BQ32" s="978"/>
      <c r="BR32" s="978"/>
      <c r="BS32" s="1202"/>
      <c r="BT32" s="1202"/>
      <c r="BU32" s="1202"/>
      <c r="BV32" s="1202"/>
      <c r="BW32" s="1202"/>
      <c r="BX32" s="1202"/>
      <c r="BY32" s="1202"/>
      <c r="BZ32" s="1202"/>
      <c r="CA32" s="925"/>
      <c r="CB32" s="798"/>
      <c r="CC32" s="922"/>
      <c r="CD32" s="923"/>
      <c r="CE32" s="923"/>
      <c r="CF32" s="923"/>
      <c r="CG32" s="924"/>
      <c r="CH32" s="798"/>
      <c r="CI32" s="798"/>
      <c r="CJ32" s="798"/>
      <c r="CK32" s="798"/>
      <c r="CL32" s="798"/>
      <c r="CM32" s="798"/>
      <c r="CN32" s="798"/>
      <c r="CO32" s="798"/>
      <c r="CP32" s="798"/>
      <c r="CQ32" s="798"/>
      <c r="CR32" s="798"/>
      <c r="CS32" s="798"/>
      <c r="CT32" s="798"/>
    </row>
    <row r="33" spans="1:98" ht="14.25" customHeight="1">
      <c r="A33" s="1042"/>
      <c r="B33" s="1043"/>
      <c r="C33" s="1044"/>
      <c r="D33" s="1045"/>
      <c r="E33" s="1046"/>
      <c r="F33" s="1208"/>
      <c r="G33" s="1218"/>
      <c r="H33" s="925"/>
      <c r="I33" s="1209"/>
      <c r="J33" s="1210"/>
      <c r="K33" s="1210"/>
      <c r="L33" s="1210"/>
      <c r="M33" s="925"/>
      <c r="N33" s="1025"/>
      <c r="O33" s="1202"/>
      <c r="P33" s="1211"/>
      <c r="Q33" s="903"/>
      <c r="R33" s="904"/>
      <c r="S33" s="904"/>
      <c r="T33" s="905"/>
      <c r="U33" s="866"/>
      <c r="V33" s="906">
        <v>5</v>
      </c>
      <c r="W33" s="1091" t="s">
        <v>546</v>
      </c>
      <c r="X33" s="1219">
        <v>45839</v>
      </c>
      <c r="Y33" s="1219">
        <v>46022</v>
      </c>
      <c r="Z33" s="935" t="s">
        <v>543</v>
      </c>
      <c r="AA33" s="1212"/>
      <c r="AB33" s="1213"/>
      <c r="AC33" s="1213"/>
      <c r="AD33" s="1214"/>
      <c r="AE33" s="866"/>
      <c r="AF33" s="1006"/>
      <c r="AG33" s="1048"/>
      <c r="AH33" s="1049"/>
      <c r="AI33" s="1049"/>
      <c r="AJ33" s="912"/>
      <c r="AK33" s="1215"/>
      <c r="AL33" s="1216"/>
      <c r="AM33" s="1216"/>
      <c r="AN33" s="1217"/>
      <c r="AO33" s="798"/>
      <c r="AP33" s="1042"/>
      <c r="AQ33" s="925"/>
      <c r="AR33" s="881"/>
      <c r="AS33" s="1143"/>
      <c r="AT33" s="1144"/>
      <c r="AU33" s="1144"/>
      <c r="AV33" s="1144"/>
      <c r="AW33" s="1014"/>
      <c r="AX33" s="1014"/>
      <c r="AY33" s="1014"/>
      <c r="AZ33" s="1014"/>
      <c r="BA33" s="978"/>
      <c r="BB33" s="978"/>
      <c r="BC33" s="978"/>
      <c r="BD33" s="978"/>
      <c r="BE33" s="979"/>
      <c r="BF33" s="979"/>
      <c r="BG33" s="978"/>
      <c r="BH33" s="978"/>
      <c r="BI33" s="978"/>
      <c r="BJ33" s="978"/>
      <c r="BK33" s="978"/>
      <c r="BL33" s="978"/>
      <c r="BM33" s="978"/>
      <c r="BN33" s="978"/>
      <c r="BO33" s="978"/>
      <c r="BP33" s="978"/>
      <c r="BQ33" s="978"/>
      <c r="BR33" s="978"/>
      <c r="BS33" s="1202"/>
      <c r="BT33" s="1202"/>
      <c r="BU33" s="1202"/>
      <c r="BV33" s="1202"/>
      <c r="BW33" s="1202"/>
      <c r="BX33" s="1202"/>
      <c r="BY33" s="1202"/>
      <c r="BZ33" s="1202"/>
      <c r="CA33" s="925"/>
      <c r="CB33" s="798"/>
      <c r="CC33" s="922"/>
      <c r="CD33" s="923"/>
      <c r="CE33" s="923"/>
      <c r="CF33" s="923"/>
      <c r="CG33" s="924"/>
      <c r="CH33" s="798"/>
      <c r="CI33" s="798"/>
      <c r="CJ33" s="798"/>
      <c r="CK33" s="798"/>
      <c r="CL33" s="798"/>
      <c r="CM33" s="798"/>
      <c r="CN33" s="798"/>
      <c r="CO33" s="798"/>
      <c r="CP33" s="798"/>
      <c r="CQ33" s="798"/>
      <c r="CR33" s="798"/>
      <c r="CS33" s="798"/>
      <c r="CT33" s="798"/>
    </row>
    <row r="34" spans="1:98" ht="14.25" customHeight="1">
      <c r="A34" s="1042"/>
      <c r="B34" s="1043"/>
      <c r="C34" s="1044"/>
      <c r="D34" s="1045"/>
      <c r="E34" s="1046"/>
      <c r="F34" s="1208"/>
      <c r="G34" s="1218"/>
      <c r="H34" s="925"/>
      <c r="I34" s="1209"/>
      <c r="J34" s="1210"/>
      <c r="K34" s="1210"/>
      <c r="L34" s="1210"/>
      <c r="M34" s="925"/>
      <c r="N34" s="1025"/>
      <c r="O34" s="1202"/>
      <c r="P34" s="1211"/>
      <c r="Q34" s="903"/>
      <c r="R34" s="904"/>
      <c r="S34" s="904"/>
      <c r="T34" s="905"/>
      <c r="U34" s="866"/>
      <c r="V34" s="906">
        <v>6</v>
      </c>
      <c r="W34" s="1091" t="s">
        <v>547</v>
      </c>
      <c r="X34" s="1219">
        <v>45839</v>
      </c>
      <c r="Y34" s="1219">
        <v>46022</v>
      </c>
      <c r="Z34" s="935" t="s">
        <v>543</v>
      </c>
      <c r="AA34" s="1212"/>
      <c r="AB34" s="1213"/>
      <c r="AC34" s="1213"/>
      <c r="AD34" s="1214"/>
      <c r="AE34" s="866"/>
      <c r="AF34" s="1006"/>
      <c r="AG34" s="1048"/>
      <c r="AH34" s="1049"/>
      <c r="AI34" s="1049"/>
      <c r="AJ34" s="912"/>
      <c r="AK34" s="1215"/>
      <c r="AL34" s="1216"/>
      <c r="AM34" s="1216"/>
      <c r="AN34" s="1217"/>
      <c r="AO34" s="798"/>
      <c r="AP34" s="1042"/>
      <c r="AQ34" s="925"/>
      <c r="AR34" s="881"/>
      <c r="AS34" s="1143"/>
      <c r="AT34" s="1144"/>
      <c r="AU34" s="1144"/>
      <c r="AV34" s="1144"/>
      <c r="AW34" s="1014"/>
      <c r="AX34" s="1014"/>
      <c r="AY34" s="1014"/>
      <c r="AZ34" s="1014"/>
      <c r="BA34" s="978"/>
      <c r="BB34" s="978"/>
      <c r="BC34" s="978"/>
      <c r="BD34" s="978"/>
      <c r="BE34" s="979"/>
      <c r="BF34" s="979"/>
      <c r="BG34" s="978"/>
      <c r="BH34" s="978"/>
      <c r="BI34" s="978"/>
      <c r="BJ34" s="978"/>
      <c r="BK34" s="978"/>
      <c r="BL34" s="978"/>
      <c r="BM34" s="978"/>
      <c r="BN34" s="978"/>
      <c r="BO34" s="978"/>
      <c r="BP34" s="978"/>
      <c r="BQ34" s="978"/>
      <c r="BR34" s="978"/>
      <c r="BS34" s="1202"/>
      <c r="BT34" s="1202"/>
      <c r="BU34" s="1202"/>
      <c r="BV34" s="1202"/>
      <c r="BW34" s="1202"/>
      <c r="BX34" s="1202"/>
      <c r="BY34" s="1202"/>
      <c r="BZ34" s="1202"/>
      <c r="CA34" s="925"/>
      <c r="CB34" s="798"/>
      <c r="CC34" s="922"/>
      <c r="CD34" s="923"/>
      <c r="CE34" s="923"/>
      <c r="CF34" s="923"/>
      <c r="CG34" s="924"/>
      <c r="CH34" s="798"/>
      <c r="CI34" s="798"/>
      <c r="CJ34" s="798"/>
      <c r="CK34" s="798"/>
      <c r="CL34" s="798"/>
      <c r="CM34" s="798"/>
      <c r="CN34" s="798"/>
      <c r="CO34" s="798"/>
      <c r="CP34" s="798"/>
      <c r="CQ34" s="798"/>
      <c r="CR34" s="798"/>
      <c r="CS34" s="798"/>
      <c r="CT34" s="798"/>
    </row>
    <row r="35" spans="1:98" ht="14.25" customHeight="1">
      <c r="A35" s="1042"/>
      <c r="B35" s="1043"/>
      <c r="C35" s="1044"/>
      <c r="D35" s="1045"/>
      <c r="E35" s="1046"/>
      <c r="F35" s="1208"/>
      <c r="G35" s="1218"/>
      <c r="H35" s="925"/>
      <c r="I35" s="1209"/>
      <c r="J35" s="1210"/>
      <c r="K35" s="1210"/>
      <c r="L35" s="1210"/>
      <c r="M35" s="925"/>
      <c r="N35" s="1025"/>
      <c r="O35" s="1202"/>
      <c r="P35" s="1211"/>
      <c r="Q35" s="903"/>
      <c r="R35" s="904"/>
      <c r="S35" s="904"/>
      <c r="T35" s="905"/>
      <c r="U35" s="866"/>
      <c r="V35" s="906">
        <v>7</v>
      </c>
      <c r="W35" s="933" t="s">
        <v>564</v>
      </c>
      <c r="X35" s="1219">
        <v>45839</v>
      </c>
      <c r="Y35" s="1219">
        <v>46022</v>
      </c>
      <c r="Z35" s="1220" t="s">
        <v>549</v>
      </c>
      <c r="AA35" s="1212"/>
      <c r="AB35" s="1213"/>
      <c r="AC35" s="1213"/>
      <c r="AD35" s="1214"/>
      <c r="AE35" s="866"/>
      <c r="AF35" s="1006"/>
      <c r="AG35" s="1048"/>
      <c r="AH35" s="1049"/>
      <c r="AI35" s="1049"/>
      <c r="AJ35" s="912"/>
      <c r="AK35" s="1215"/>
      <c r="AL35" s="1216"/>
      <c r="AM35" s="1216"/>
      <c r="AN35" s="1217"/>
      <c r="AO35" s="798"/>
      <c r="AP35" s="1042"/>
      <c r="AQ35" s="925"/>
      <c r="AR35" s="881"/>
      <c r="AS35" s="1143"/>
      <c r="AT35" s="1144"/>
      <c r="AU35" s="1144"/>
      <c r="AV35" s="1144"/>
      <c r="AW35" s="1014"/>
      <c r="AX35" s="1014"/>
      <c r="AY35" s="1014"/>
      <c r="AZ35" s="1014"/>
      <c r="BA35" s="978"/>
      <c r="BB35" s="978"/>
      <c r="BC35" s="978"/>
      <c r="BD35" s="978"/>
      <c r="BE35" s="979"/>
      <c r="BF35" s="979"/>
      <c r="BG35" s="978"/>
      <c r="BH35" s="978"/>
      <c r="BI35" s="978"/>
      <c r="BJ35" s="978"/>
      <c r="BK35" s="978"/>
      <c r="BL35" s="978"/>
      <c r="BM35" s="978"/>
      <c r="BN35" s="978"/>
      <c r="BO35" s="978"/>
      <c r="BP35" s="978"/>
      <c r="BQ35" s="978"/>
      <c r="BR35" s="978"/>
      <c r="BS35" s="1202"/>
      <c r="BT35" s="1202"/>
      <c r="BU35" s="1202"/>
      <c r="BV35" s="1202"/>
      <c r="BW35" s="1202"/>
      <c r="BX35" s="1202"/>
      <c r="BY35" s="1202"/>
      <c r="BZ35" s="1202"/>
      <c r="CA35" s="925"/>
      <c r="CB35" s="798"/>
      <c r="CC35" s="922"/>
      <c r="CD35" s="923"/>
      <c r="CE35" s="923"/>
      <c r="CF35" s="923"/>
      <c r="CG35" s="924"/>
      <c r="CH35" s="798"/>
      <c r="CI35" s="798"/>
      <c r="CJ35" s="798"/>
      <c r="CK35" s="798"/>
      <c r="CL35" s="798"/>
      <c r="CM35" s="798"/>
      <c r="CN35" s="798"/>
      <c r="CO35" s="798"/>
      <c r="CP35" s="798"/>
      <c r="CQ35" s="798"/>
      <c r="CR35" s="798"/>
      <c r="CS35" s="798"/>
      <c r="CT35" s="798"/>
    </row>
    <row r="36" spans="1:98" ht="14.25" customHeight="1">
      <c r="A36" s="1042"/>
      <c r="B36" s="1043"/>
      <c r="C36" s="1044"/>
      <c r="D36" s="1045"/>
      <c r="E36" s="1046"/>
      <c r="F36" s="1208"/>
      <c r="G36" s="1218"/>
      <c r="H36" s="925"/>
      <c r="I36" s="1209"/>
      <c r="J36" s="1210"/>
      <c r="K36" s="1210"/>
      <c r="L36" s="1210"/>
      <c r="M36" s="925"/>
      <c r="N36" s="1025"/>
      <c r="O36" s="1202"/>
      <c r="P36" s="1211"/>
      <c r="Q36" s="903"/>
      <c r="R36" s="904"/>
      <c r="S36" s="904"/>
      <c r="T36" s="905"/>
      <c r="U36" s="866"/>
      <c r="V36" s="906">
        <v>8</v>
      </c>
      <c r="W36" s="933" t="s">
        <v>565</v>
      </c>
      <c r="X36" s="1219">
        <v>45839</v>
      </c>
      <c r="Y36" s="1219">
        <v>46022</v>
      </c>
      <c r="Z36" s="1220" t="s">
        <v>549</v>
      </c>
      <c r="AA36" s="1212"/>
      <c r="AB36" s="1213"/>
      <c r="AC36" s="1213"/>
      <c r="AD36" s="1214"/>
      <c r="AE36" s="866"/>
      <c r="AF36" s="1006"/>
      <c r="AG36" s="1048"/>
      <c r="AH36" s="1049"/>
      <c r="AI36" s="1049"/>
      <c r="AJ36" s="912"/>
      <c r="AK36" s="1215"/>
      <c r="AL36" s="1216"/>
      <c r="AM36" s="1216"/>
      <c r="AN36" s="1217"/>
      <c r="AO36" s="798"/>
      <c r="AP36" s="1042"/>
      <c r="AQ36" s="925"/>
      <c r="AR36" s="881"/>
      <c r="AS36" s="1143"/>
      <c r="AT36" s="1144"/>
      <c r="AU36" s="1144"/>
      <c r="AV36" s="1144"/>
      <c r="AW36" s="1014"/>
      <c r="AX36" s="1014"/>
      <c r="AY36" s="1014"/>
      <c r="AZ36" s="1014"/>
      <c r="BA36" s="978"/>
      <c r="BB36" s="978"/>
      <c r="BC36" s="978"/>
      <c r="BD36" s="978"/>
      <c r="BE36" s="979"/>
      <c r="BF36" s="979"/>
      <c r="BG36" s="978"/>
      <c r="BH36" s="978"/>
      <c r="BI36" s="978"/>
      <c r="BJ36" s="978"/>
      <c r="BK36" s="978"/>
      <c r="BL36" s="978"/>
      <c r="BM36" s="978"/>
      <c r="BN36" s="978"/>
      <c r="BO36" s="978"/>
      <c r="BP36" s="978"/>
      <c r="BQ36" s="978"/>
      <c r="BR36" s="978"/>
      <c r="BS36" s="1202"/>
      <c r="BT36" s="1202"/>
      <c r="BU36" s="1202"/>
      <c r="BV36" s="1202"/>
      <c r="BW36" s="1202"/>
      <c r="BX36" s="1202"/>
      <c r="BY36" s="1202"/>
      <c r="BZ36" s="1202"/>
      <c r="CA36" s="925"/>
      <c r="CB36" s="798"/>
      <c r="CC36" s="922"/>
      <c r="CD36" s="923"/>
      <c r="CE36" s="923"/>
      <c r="CF36" s="923"/>
      <c r="CG36" s="924"/>
      <c r="CH36" s="798"/>
      <c r="CI36" s="798"/>
      <c r="CJ36" s="798"/>
      <c r="CK36" s="798"/>
      <c r="CL36" s="798"/>
      <c r="CM36" s="798"/>
      <c r="CN36" s="798"/>
      <c r="CO36" s="798"/>
      <c r="CP36" s="798"/>
      <c r="CQ36" s="798"/>
      <c r="CR36" s="798"/>
      <c r="CS36" s="798"/>
      <c r="CT36" s="798"/>
    </row>
    <row r="37" spans="1:98" ht="14.25" customHeight="1">
      <c r="A37" s="1042"/>
      <c r="B37" s="1043"/>
      <c r="C37" s="1044"/>
      <c r="D37" s="1045"/>
      <c r="E37" s="1046"/>
      <c r="F37" s="1208"/>
      <c r="G37" s="1218"/>
      <c r="H37" s="925"/>
      <c r="I37" s="1209"/>
      <c r="J37" s="1210"/>
      <c r="K37" s="1210"/>
      <c r="L37" s="1210"/>
      <c r="M37" s="925"/>
      <c r="N37" s="1025"/>
      <c r="O37" s="1202"/>
      <c r="P37" s="1211"/>
      <c r="Q37" s="903"/>
      <c r="R37" s="904"/>
      <c r="S37" s="904"/>
      <c r="T37" s="905"/>
      <c r="U37" s="866"/>
      <c r="V37" s="906">
        <v>9</v>
      </c>
      <c r="W37" s="898" t="s">
        <v>566</v>
      </c>
      <c r="X37" s="1219">
        <v>45839</v>
      </c>
      <c r="Y37" s="1219">
        <v>46022</v>
      </c>
      <c r="Z37" s="859" t="s">
        <v>567</v>
      </c>
      <c r="AA37" s="1212"/>
      <c r="AB37" s="1213"/>
      <c r="AC37" s="1213"/>
      <c r="AD37" s="1214"/>
      <c r="AE37" s="866"/>
      <c r="AF37" s="1006"/>
      <c r="AG37" s="1048"/>
      <c r="AH37" s="1049"/>
      <c r="AI37" s="1049"/>
      <c r="AJ37" s="912"/>
      <c r="AK37" s="1215"/>
      <c r="AL37" s="1216"/>
      <c r="AM37" s="1216"/>
      <c r="AN37" s="1217"/>
      <c r="AO37" s="798"/>
      <c r="AP37" s="1042"/>
      <c r="AQ37" s="925"/>
      <c r="AR37" s="881"/>
      <c r="AS37" s="1143"/>
      <c r="AT37" s="1144"/>
      <c r="AU37" s="1144"/>
      <c r="AV37" s="1144"/>
      <c r="AW37" s="1014"/>
      <c r="AX37" s="1014"/>
      <c r="AY37" s="1014"/>
      <c r="AZ37" s="1014"/>
      <c r="BA37" s="978"/>
      <c r="BB37" s="978"/>
      <c r="BC37" s="978"/>
      <c r="BD37" s="978"/>
      <c r="BE37" s="979"/>
      <c r="BF37" s="979"/>
      <c r="BG37" s="978"/>
      <c r="BH37" s="978"/>
      <c r="BI37" s="978"/>
      <c r="BJ37" s="978"/>
      <c r="BK37" s="978"/>
      <c r="BL37" s="978"/>
      <c r="BM37" s="978"/>
      <c r="BN37" s="978"/>
      <c r="BO37" s="978"/>
      <c r="BP37" s="978"/>
      <c r="BQ37" s="978"/>
      <c r="BR37" s="978"/>
      <c r="BS37" s="1202"/>
      <c r="BT37" s="1202"/>
      <c r="BU37" s="1202"/>
      <c r="BV37" s="1202"/>
      <c r="BW37" s="1202"/>
      <c r="BX37" s="1202"/>
      <c r="BY37" s="1202"/>
      <c r="BZ37" s="1202"/>
      <c r="CA37" s="925"/>
      <c r="CB37" s="798"/>
      <c r="CC37" s="922"/>
      <c r="CD37" s="923"/>
      <c r="CE37" s="923"/>
      <c r="CF37" s="923"/>
      <c r="CG37" s="924"/>
      <c r="CH37" s="798"/>
      <c r="CI37" s="798"/>
      <c r="CJ37" s="798"/>
      <c r="CK37" s="798"/>
      <c r="CL37" s="798"/>
      <c r="CM37" s="798"/>
      <c r="CN37" s="798"/>
      <c r="CO37" s="798"/>
      <c r="CP37" s="798"/>
      <c r="CQ37" s="798"/>
      <c r="CR37" s="798"/>
      <c r="CS37" s="798"/>
      <c r="CT37" s="798"/>
    </row>
    <row r="38" spans="1:98" ht="14.25" customHeight="1" thickBot="1">
      <c r="A38" s="1042"/>
      <c r="B38" s="1043"/>
      <c r="C38" s="1044"/>
      <c r="D38" s="1045"/>
      <c r="E38" s="1046"/>
      <c r="F38" s="1208"/>
      <c r="G38" s="1218"/>
      <c r="H38" s="925"/>
      <c r="I38" s="1209"/>
      <c r="J38" s="1210"/>
      <c r="K38" s="1210"/>
      <c r="L38" s="1210"/>
      <c r="M38" s="925"/>
      <c r="N38" s="1025"/>
      <c r="O38" s="1202"/>
      <c r="P38" s="1211"/>
      <c r="Q38" s="903"/>
      <c r="R38" s="904"/>
      <c r="S38" s="904"/>
      <c r="T38" s="905"/>
      <c r="U38" s="866"/>
      <c r="V38" s="981">
        <v>10</v>
      </c>
      <c r="W38" s="1068" t="s">
        <v>552</v>
      </c>
      <c r="X38" s="1219">
        <v>45839</v>
      </c>
      <c r="Y38" s="1219">
        <v>46022</v>
      </c>
      <c r="Z38" s="1069" t="s">
        <v>543</v>
      </c>
      <c r="AA38" s="1212"/>
      <c r="AB38" s="1213"/>
      <c r="AC38" s="1213"/>
      <c r="AD38" s="1214"/>
      <c r="AE38" s="866"/>
      <c r="AF38" s="1006"/>
      <c r="AG38" s="1048"/>
      <c r="AH38" s="1049"/>
      <c r="AI38" s="1049"/>
      <c r="AJ38" s="912"/>
      <c r="AK38" s="1215"/>
      <c r="AL38" s="1216"/>
      <c r="AM38" s="1216"/>
      <c r="AN38" s="1217"/>
      <c r="AO38" s="798"/>
      <c r="AP38" s="1042"/>
      <c r="AQ38" s="925"/>
      <c r="AR38" s="881"/>
      <c r="AS38" s="1143"/>
      <c r="AT38" s="1144"/>
      <c r="AU38" s="1144"/>
      <c r="AV38" s="1144"/>
      <c r="AW38" s="1014"/>
      <c r="AX38" s="1014"/>
      <c r="AY38" s="1014"/>
      <c r="AZ38" s="1014"/>
      <c r="BA38" s="978"/>
      <c r="BB38" s="978"/>
      <c r="BC38" s="978"/>
      <c r="BD38" s="978"/>
      <c r="BE38" s="979"/>
      <c r="BF38" s="979"/>
      <c r="BG38" s="978"/>
      <c r="BH38" s="978"/>
      <c r="BI38" s="978"/>
      <c r="BJ38" s="978"/>
      <c r="BK38" s="978"/>
      <c r="BL38" s="978"/>
      <c r="BM38" s="978"/>
      <c r="BN38" s="978"/>
      <c r="BO38" s="978"/>
      <c r="BP38" s="978"/>
      <c r="BQ38" s="978"/>
      <c r="BR38" s="978"/>
      <c r="BS38" s="1202"/>
      <c r="BT38" s="1202"/>
      <c r="BU38" s="1202"/>
      <c r="BV38" s="1202"/>
      <c r="BW38" s="1202"/>
      <c r="BX38" s="1202"/>
      <c r="BY38" s="1202"/>
      <c r="BZ38" s="1202"/>
      <c r="CA38" s="925"/>
      <c r="CB38" s="798"/>
      <c r="CC38" s="922"/>
      <c r="CD38" s="923"/>
      <c r="CE38" s="923"/>
      <c r="CF38" s="923"/>
      <c r="CG38" s="924"/>
      <c r="CH38" s="798"/>
      <c r="CI38" s="798"/>
      <c r="CJ38" s="798"/>
      <c r="CK38" s="798"/>
      <c r="CL38" s="798"/>
      <c r="CM38" s="798"/>
      <c r="CN38" s="798"/>
      <c r="CO38" s="798"/>
      <c r="CP38" s="798"/>
      <c r="CQ38" s="798"/>
      <c r="CR38" s="798"/>
      <c r="CS38" s="798"/>
      <c r="CT38" s="798"/>
    </row>
    <row r="39" spans="1:98" ht="14.25" customHeight="1">
      <c r="A39" s="853">
        <v>4</v>
      </c>
      <c r="B39" s="1030" t="s">
        <v>568</v>
      </c>
      <c r="C39" s="1031"/>
      <c r="D39" s="856" t="s">
        <v>569</v>
      </c>
      <c r="E39" s="1032"/>
      <c r="F39" s="858" t="s">
        <v>150</v>
      </c>
      <c r="G39" s="950"/>
      <c r="H39" s="1034" t="s">
        <v>66</v>
      </c>
      <c r="I39" s="860"/>
      <c r="J39" s="861"/>
      <c r="K39" s="861"/>
      <c r="L39" s="861"/>
      <c r="M39" s="1035"/>
      <c r="N39" s="1036">
        <v>75000000</v>
      </c>
      <c r="O39" s="954" t="s">
        <v>91</v>
      </c>
      <c r="P39" s="1199">
        <v>75000000</v>
      </c>
      <c r="Q39" s="863"/>
      <c r="R39" s="864"/>
      <c r="S39" s="864"/>
      <c r="T39" s="865"/>
      <c r="U39" s="866"/>
      <c r="V39" s="906">
        <v>1</v>
      </c>
      <c r="W39" s="1091" t="s">
        <v>570</v>
      </c>
      <c r="X39" s="1120">
        <v>45748</v>
      </c>
      <c r="Y39" s="1120">
        <v>45838</v>
      </c>
      <c r="Z39" s="1220" t="s">
        <v>549</v>
      </c>
      <c r="AA39" s="868"/>
      <c r="AB39" s="869"/>
      <c r="AC39" s="869"/>
      <c r="AD39" s="870"/>
      <c r="AE39" s="871"/>
      <c r="AF39" s="1086" t="s">
        <v>538</v>
      </c>
      <c r="AG39" s="1221" t="s">
        <v>571</v>
      </c>
      <c r="AH39" s="874" t="s">
        <v>540</v>
      </c>
      <c r="AI39" s="874" t="s">
        <v>73</v>
      </c>
      <c r="AJ39" s="875">
        <v>1</v>
      </c>
      <c r="AK39" s="1041"/>
      <c r="AL39" s="877"/>
      <c r="AM39" s="877"/>
      <c r="AN39" s="878"/>
      <c r="AO39" s="798"/>
      <c r="AP39" s="879" t="s">
        <v>320</v>
      </c>
      <c r="AQ39" s="880" t="s">
        <v>356</v>
      </c>
      <c r="AR39" s="881"/>
      <c r="AS39" s="882" t="e">
        <f t="shared" ref="AS39:AS42" si="22">+I39/G39</f>
        <v>#DIV/0!</v>
      </c>
      <c r="AT39" s="883" t="e">
        <f t="shared" ref="AT39:AT42" si="23">+J39/G39</f>
        <v>#DIV/0!</v>
      </c>
      <c r="AU39" s="883" t="e">
        <f t="shared" ref="AU39:AU42" si="24">+K39/G39</f>
        <v>#DIV/0!</v>
      </c>
      <c r="AV39" s="883" t="e">
        <f t="shared" ref="AV39:AV42" si="25">+L39/G39</f>
        <v>#DIV/0!</v>
      </c>
      <c r="AW39" s="884">
        <f t="shared" ref="AW39:AW41" si="26">+AA39/COUNTIF(W39,"*")</f>
        <v>0</v>
      </c>
      <c r="AX39" s="884">
        <f t="shared" ref="AX39:AX41" si="27">+AB39/COUNTIF(W39,"*")</f>
        <v>0</v>
      </c>
      <c r="AY39" s="884">
        <f t="shared" ref="AY39:AY41" si="28">+AC39/COUNTIF(W39,"*")</f>
        <v>0</v>
      </c>
      <c r="AZ39" s="884" t="e">
        <f t="shared" ref="AZ39:AZ41" si="29">+AD39/COUNTIF(AD39,"*")</f>
        <v>#DIV/0!</v>
      </c>
      <c r="BA39" s="885">
        <f t="shared" ref="BA39:BA41" si="30">+AK39/AJ39</f>
        <v>0</v>
      </c>
      <c r="BB39" s="885">
        <f t="shared" ref="BB39:BB41" si="31">+AL39/AJ39</f>
        <v>0</v>
      </c>
      <c r="BC39" s="885">
        <f t="shared" ref="BC39:BC41" si="32">+AM39/AJ39</f>
        <v>0</v>
      </c>
      <c r="BD39" s="885">
        <f t="shared" ref="BD39:BD41" si="33">+AN39/AJ39</f>
        <v>0</v>
      </c>
      <c r="BE39" s="886">
        <v>0.2</v>
      </c>
      <c r="BF39" s="886">
        <v>0.8</v>
      </c>
      <c r="BG39" s="885">
        <f t="shared" ref="BG39:BG41" si="34">+AW39*BE39</f>
        <v>0</v>
      </c>
      <c r="BH39" s="885">
        <f t="shared" ref="BH39:BH41" si="35">+AX39*BE39</f>
        <v>0</v>
      </c>
      <c r="BI39" s="885">
        <f t="shared" ref="BI39:BI41" si="36">+AY39*BE39</f>
        <v>0</v>
      </c>
      <c r="BJ39" s="885" t="e">
        <f t="shared" ref="BJ39:BK41" si="37">+AZ39*BE39</f>
        <v>#DIV/0!</v>
      </c>
      <c r="BK39" s="885">
        <f t="shared" si="37"/>
        <v>0</v>
      </c>
      <c r="BL39" s="885">
        <f t="shared" ref="BL39:BL41" si="38">+BB39*BF39</f>
        <v>0</v>
      </c>
      <c r="BM39" s="885">
        <f t="shared" ref="BM39:BM41" si="39">+BC39*BF39</f>
        <v>0</v>
      </c>
      <c r="BN39" s="885">
        <f t="shared" ref="BN39:BN41" si="40">+BD39*BF39</f>
        <v>0</v>
      </c>
      <c r="BO39" s="885">
        <f t="shared" ref="BO39:BR41" si="41">+BG39+BK39</f>
        <v>0</v>
      </c>
      <c r="BP39" s="885">
        <f t="shared" si="41"/>
        <v>0</v>
      </c>
      <c r="BQ39" s="885">
        <f t="shared" si="41"/>
        <v>0</v>
      </c>
      <c r="BR39" s="885" t="e">
        <f t="shared" si="41"/>
        <v>#DIV/0!</v>
      </c>
      <c r="BS39" s="887">
        <f t="shared" ref="BS39:BV39" si="42">AVERAGEIF(BO39:BO41,"&lt;&gt;#¡DIV/0!")</f>
        <v>0</v>
      </c>
      <c r="BT39" s="887">
        <f t="shared" si="42"/>
        <v>0</v>
      </c>
      <c r="BU39" s="887">
        <f t="shared" si="42"/>
        <v>0</v>
      </c>
      <c r="BV39" s="887" t="e">
        <f t="shared" si="42"/>
        <v>#DIV/0!</v>
      </c>
      <c r="BW39" s="888">
        <f>+C39*BS39</f>
        <v>0</v>
      </c>
      <c r="BX39" s="888">
        <f>+C39*BT39</f>
        <v>0</v>
      </c>
      <c r="BY39" s="888">
        <f>+C39*BU39</f>
        <v>0</v>
      </c>
      <c r="BZ39" s="888" t="e">
        <f>+C39*BV39</f>
        <v>#DIV/0!</v>
      </c>
      <c r="CA39" s="889" t="e">
        <f>SUM(BW39:BZ41)</f>
        <v>#DIV/0!</v>
      </c>
      <c r="CB39" s="798"/>
      <c r="CC39" s="890">
        <f t="shared" ref="CC39:CF39" si="43">+Q39/$N$39</f>
        <v>0</v>
      </c>
      <c r="CD39" s="891">
        <f t="shared" si="43"/>
        <v>0</v>
      </c>
      <c r="CE39" s="891">
        <f t="shared" si="43"/>
        <v>0</v>
      </c>
      <c r="CF39" s="891">
        <f t="shared" si="43"/>
        <v>0</v>
      </c>
      <c r="CG39" s="892">
        <f>AVERAGE(CC39:CF41)</f>
        <v>0</v>
      </c>
      <c r="CH39" s="798"/>
      <c r="CI39" s="798"/>
      <c r="CJ39" s="798"/>
      <c r="CK39" s="798"/>
      <c r="CL39" s="798"/>
      <c r="CM39" s="798"/>
      <c r="CN39" s="798"/>
      <c r="CO39" s="798"/>
      <c r="CP39" s="798"/>
      <c r="CQ39" s="798"/>
      <c r="CR39" s="798"/>
      <c r="CS39" s="798"/>
      <c r="CT39" s="798"/>
    </row>
    <row r="40" spans="1:98" ht="14.25" customHeight="1">
      <c r="A40" s="1042"/>
      <c r="B40" s="1043"/>
      <c r="C40" s="1044"/>
      <c r="D40" s="1045"/>
      <c r="E40" s="1046"/>
      <c r="F40" s="898"/>
      <c r="G40" s="964"/>
      <c r="H40" s="925"/>
      <c r="I40" s="899"/>
      <c r="J40" s="900"/>
      <c r="K40" s="900"/>
      <c r="L40" s="900"/>
      <c r="M40" s="925"/>
      <c r="N40" s="1025"/>
      <c r="O40" s="927"/>
      <c r="P40" s="1201"/>
      <c r="Q40" s="903"/>
      <c r="R40" s="904"/>
      <c r="S40" s="904"/>
      <c r="T40" s="905"/>
      <c r="U40" s="866"/>
      <c r="V40" s="906">
        <v>2</v>
      </c>
      <c r="W40" s="1091" t="s">
        <v>572</v>
      </c>
      <c r="X40" s="1219">
        <v>45839</v>
      </c>
      <c r="Y40" s="1219">
        <v>46022</v>
      </c>
      <c r="Z40" s="1220" t="s">
        <v>549</v>
      </c>
      <c r="AA40" s="907"/>
      <c r="AB40" s="908"/>
      <c r="AC40" s="908"/>
      <c r="AD40" s="909"/>
      <c r="AE40" s="871"/>
      <c r="AF40" s="1006"/>
      <c r="AG40" s="910"/>
      <c r="AH40" s="911"/>
      <c r="AI40" s="911"/>
      <c r="AJ40" s="912"/>
      <c r="AK40" s="1029"/>
      <c r="AL40" s="914"/>
      <c r="AM40" s="914"/>
      <c r="AN40" s="915"/>
      <c r="AO40" s="798"/>
      <c r="AP40" s="1050"/>
      <c r="AQ40" s="901"/>
      <c r="AR40" s="881"/>
      <c r="AS40" s="917" t="e">
        <f t="shared" si="22"/>
        <v>#DIV/0!</v>
      </c>
      <c r="AT40" s="918" t="e">
        <f t="shared" si="23"/>
        <v>#DIV/0!</v>
      </c>
      <c r="AU40" s="918" t="e">
        <f t="shared" si="24"/>
        <v>#DIV/0!</v>
      </c>
      <c r="AV40" s="918" t="e">
        <f t="shared" si="25"/>
        <v>#DIV/0!</v>
      </c>
      <c r="AW40" s="919">
        <f t="shared" si="26"/>
        <v>0</v>
      </c>
      <c r="AX40" s="919">
        <f t="shared" si="27"/>
        <v>0</v>
      </c>
      <c r="AY40" s="919">
        <f t="shared" si="28"/>
        <v>0</v>
      </c>
      <c r="AZ40" s="919" t="e">
        <f t="shared" si="29"/>
        <v>#DIV/0!</v>
      </c>
      <c r="BA40" s="920" t="e">
        <f t="shared" si="30"/>
        <v>#DIV/0!</v>
      </c>
      <c r="BB40" s="920" t="e">
        <f t="shared" si="31"/>
        <v>#DIV/0!</v>
      </c>
      <c r="BC40" s="920" t="e">
        <f t="shared" si="32"/>
        <v>#DIV/0!</v>
      </c>
      <c r="BD40" s="920" t="e">
        <f t="shared" si="33"/>
        <v>#DIV/0!</v>
      </c>
      <c r="BE40" s="921">
        <v>0.2</v>
      </c>
      <c r="BF40" s="921">
        <v>0.8</v>
      </c>
      <c r="BG40" s="920">
        <f t="shared" si="34"/>
        <v>0</v>
      </c>
      <c r="BH40" s="920">
        <f t="shared" si="35"/>
        <v>0</v>
      </c>
      <c r="BI40" s="920">
        <f t="shared" si="36"/>
        <v>0</v>
      </c>
      <c r="BJ40" s="920" t="e">
        <f t="shared" si="37"/>
        <v>#DIV/0!</v>
      </c>
      <c r="BK40" s="920" t="e">
        <f t="shared" si="37"/>
        <v>#DIV/0!</v>
      </c>
      <c r="BL40" s="920" t="e">
        <f t="shared" si="38"/>
        <v>#DIV/0!</v>
      </c>
      <c r="BM40" s="920" t="e">
        <f t="shared" si="39"/>
        <v>#DIV/0!</v>
      </c>
      <c r="BN40" s="920" t="e">
        <f t="shared" si="40"/>
        <v>#DIV/0!</v>
      </c>
      <c r="BO40" s="920" t="e">
        <f t="shared" si="41"/>
        <v>#DIV/0!</v>
      </c>
      <c r="BP40" s="920" t="e">
        <f t="shared" si="41"/>
        <v>#DIV/0!</v>
      </c>
      <c r="BQ40" s="920" t="e">
        <f t="shared" si="41"/>
        <v>#DIV/0!</v>
      </c>
      <c r="BR40" s="920" t="e">
        <f t="shared" si="41"/>
        <v>#DIV/0!</v>
      </c>
      <c r="BS40" s="1202"/>
      <c r="BT40" s="1202"/>
      <c r="BU40" s="1202"/>
      <c r="BV40" s="1202"/>
      <c r="BW40" s="1202"/>
      <c r="BX40" s="1202"/>
      <c r="BY40" s="1202"/>
      <c r="BZ40" s="1202"/>
      <c r="CA40" s="925"/>
      <c r="CB40" s="798"/>
      <c r="CC40" s="922"/>
      <c r="CD40" s="923"/>
      <c r="CE40" s="923"/>
      <c r="CF40" s="923"/>
      <c r="CG40" s="924"/>
      <c r="CH40" s="798"/>
      <c r="CI40" s="798"/>
      <c r="CJ40" s="798"/>
      <c r="CK40" s="798"/>
      <c r="CL40" s="798"/>
      <c r="CM40" s="798"/>
      <c r="CN40" s="798"/>
      <c r="CO40" s="798"/>
      <c r="CP40" s="798"/>
      <c r="CQ40" s="798"/>
      <c r="CR40" s="798"/>
      <c r="CS40" s="798"/>
      <c r="CT40" s="798"/>
    </row>
    <row r="41" spans="1:98" ht="14.25" customHeight="1" thickBot="1">
      <c r="A41" s="1042"/>
      <c r="B41" s="1043"/>
      <c r="C41" s="1044"/>
      <c r="D41" s="1045"/>
      <c r="E41" s="1046"/>
      <c r="F41" s="898"/>
      <c r="G41" s="964"/>
      <c r="H41" s="925"/>
      <c r="I41" s="899"/>
      <c r="J41" s="900"/>
      <c r="K41" s="900"/>
      <c r="L41" s="900"/>
      <c r="M41" s="925"/>
      <c r="N41" s="1025"/>
      <c r="O41" s="927"/>
      <c r="P41" s="1201"/>
      <c r="Q41" s="903"/>
      <c r="R41" s="904"/>
      <c r="S41" s="904"/>
      <c r="T41" s="905"/>
      <c r="U41" s="866"/>
      <c r="V41" s="906">
        <v>3</v>
      </c>
      <c r="W41" s="933" t="s">
        <v>573</v>
      </c>
      <c r="X41" s="1219">
        <v>45839</v>
      </c>
      <c r="Y41" s="1219">
        <v>46022</v>
      </c>
      <c r="Z41" s="1220" t="s">
        <v>549</v>
      </c>
      <c r="AA41" s="907"/>
      <c r="AB41" s="908"/>
      <c r="AC41" s="908"/>
      <c r="AD41" s="909"/>
      <c r="AE41" s="871"/>
      <c r="AF41" s="1028"/>
      <c r="AG41" s="928"/>
      <c r="AH41" s="929"/>
      <c r="AI41" s="929"/>
      <c r="AJ41" s="930"/>
      <c r="AK41" s="1029"/>
      <c r="AL41" s="914"/>
      <c r="AM41" s="914"/>
      <c r="AN41" s="915"/>
      <c r="AO41" s="798"/>
      <c r="AP41" s="1050"/>
      <c r="AQ41" s="901"/>
      <c r="AR41" s="881"/>
      <c r="AS41" s="917" t="e">
        <f t="shared" si="22"/>
        <v>#DIV/0!</v>
      </c>
      <c r="AT41" s="918" t="e">
        <f t="shared" si="23"/>
        <v>#DIV/0!</v>
      </c>
      <c r="AU41" s="918" t="e">
        <f t="shared" si="24"/>
        <v>#DIV/0!</v>
      </c>
      <c r="AV41" s="918" t="e">
        <f t="shared" si="25"/>
        <v>#DIV/0!</v>
      </c>
      <c r="AW41" s="919">
        <f t="shared" si="26"/>
        <v>0</v>
      </c>
      <c r="AX41" s="919">
        <f t="shared" si="27"/>
        <v>0</v>
      </c>
      <c r="AY41" s="919">
        <f t="shared" si="28"/>
        <v>0</v>
      </c>
      <c r="AZ41" s="919" t="e">
        <f t="shared" si="29"/>
        <v>#DIV/0!</v>
      </c>
      <c r="BA41" s="920" t="e">
        <f t="shared" si="30"/>
        <v>#DIV/0!</v>
      </c>
      <c r="BB41" s="920" t="e">
        <f t="shared" si="31"/>
        <v>#DIV/0!</v>
      </c>
      <c r="BC41" s="920" t="e">
        <f t="shared" si="32"/>
        <v>#DIV/0!</v>
      </c>
      <c r="BD41" s="920" t="e">
        <f t="shared" si="33"/>
        <v>#DIV/0!</v>
      </c>
      <c r="BE41" s="921">
        <v>0.2</v>
      </c>
      <c r="BF41" s="921">
        <v>0.8</v>
      </c>
      <c r="BG41" s="920">
        <f t="shared" si="34"/>
        <v>0</v>
      </c>
      <c r="BH41" s="920">
        <f t="shared" si="35"/>
        <v>0</v>
      </c>
      <c r="BI41" s="920">
        <f t="shared" si="36"/>
        <v>0</v>
      </c>
      <c r="BJ41" s="920" t="e">
        <f t="shared" si="37"/>
        <v>#DIV/0!</v>
      </c>
      <c r="BK41" s="920" t="e">
        <f t="shared" si="37"/>
        <v>#DIV/0!</v>
      </c>
      <c r="BL41" s="920" t="e">
        <f t="shared" si="38"/>
        <v>#DIV/0!</v>
      </c>
      <c r="BM41" s="920" t="e">
        <f t="shared" si="39"/>
        <v>#DIV/0!</v>
      </c>
      <c r="BN41" s="920" t="e">
        <f t="shared" si="40"/>
        <v>#DIV/0!</v>
      </c>
      <c r="BO41" s="920" t="e">
        <f t="shared" si="41"/>
        <v>#DIV/0!</v>
      </c>
      <c r="BP41" s="920" t="e">
        <f t="shared" si="41"/>
        <v>#DIV/0!</v>
      </c>
      <c r="BQ41" s="920" t="e">
        <f t="shared" si="41"/>
        <v>#DIV/0!</v>
      </c>
      <c r="BR41" s="920" t="e">
        <f t="shared" si="41"/>
        <v>#DIV/0!</v>
      </c>
      <c r="BS41" s="1202"/>
      <c r="BT41" s="1202"/>
      <c r="BU41" s="1202"/>
      <c r="BV41" s="1202"/>
      <c r="BW41" s="1202"/>
      <c r="BX41" s="1202"/>
      <c r="BY41" s="1202"/>
      <c r="BZ41" s="1202"/>
      <c r="CA41" s="925"/>
      <c r="CB41" s="798"/>
      <c r="CC41" s="922"/>
      <c r="CD41" s="923"/>
      <c r="CE41" s="923"/>
      <c r="CF41" s="923"/>
      <c r="CG41" s="924"/>
      <c r="CH41" s="798"/>
      <c r="CI41" s="798"/>
      <c r="CJ41" s="798"/>
      <c r="CK41" s="798"/>
      <c r="CL41" s="798"/>
      <c r="CM41" s="798"/>
      <c r="CN41" s="798"/>
      <c r="CO41" s="798"/>
      <c r="CP41" s="798"/>
      <c r="CQ41" s="798"/>
      <c r="CR41" s="798"/>
      <c r="CS41" s="798"/>
      <c r="CT41" s="798"/>
    </row>
    <row r="42" spans="1:98" ht="14.25" customHeight="1" thickBot="1">
      <c r="A42" s="5289"/>
      <c r="B42" s="4183"/>
      <c r="C42" s="4181"/>
      <c r="D42" s="4483"/>
      <c r="E42" s="4183"/>
      <c r="F42" s="4181"/>
      <c r="G42" s="1153">
        <f>SUM(G13:G41)</f>
        <v>4541346</v>
      </c>
      <c r="H42" s="1154"/>
      <c r="I42" s="1155">
        <f t="shared" ref="I42:L42" si="44">SUM(I13:I41)</f>
        <v>0</v>
      </c>
      <c r="J42" s="1156">
        <f t="shared" si="44"/>
        <v>0</v>
      </c>
      <c r="K42" s="1156">
        <f t="shared" si="44"/>
        <v>0</v>
      </c>
      <c r="L42" s="1156">
        <f t="shared" si="44"/>
        <v>0</v>
      </c>
      <c r="M42" s="1157"/>
      <c r="N42" s="1223">
        <f>SUM(N13:N41)</f>
        <v>1275000000</v>
      </c>
      <c r="O42" s="1158"/>
      <c r="P42" s="1154"/>
      <c r="Q42" s="1159">
        <f t="shared" ref="Q42:T42" si="45">SUM(Q13:Q41)</f>
        <v>0</v>
      </c>
      <c r="R42" s="1160">
        <f t="shared" si="45"/>
        <v>0</v>
      </c>
      <c r="S42" s="1160">
        <f t="shared" si="45"/>
        <v>0</v>
      </c>
      <c r="T42" s="1161">
        <f t="shared" si="45"/>
        <v>0</v>
      </c>
      <c r="U42" s="1162"/>
      <c r="V42" s="1163"/>
      <c r="W42" s="1224">
        <f>COUNTIF(W13:W41,"*")</f>
        <v>29</v>
      </c>
      <c r="X42" s="4484"/>
      <c r="Y42" s="4183"/>
      <c r="Z42" s="4185"/>
      <c r="AA42" s="1165">
        <f t="shared" ref="AA42:AD42" si="46">COUNTIFS(AA13:AA41,1)</f>
        <v>0</v>
      </c>
      <c r="AB42" s="1166">
        <f t="shared" si="46"/>
        <v>0</v>
      </c>
      <c r="AC42" s="1166">
        <f t="shared" si="46"/>
        <v>0</v>
      </c>
      <c r="AD42" s="1167">
        <f t="shared" si="46"/>
        <v>0</v>
      </c>
      <c r="AE42" s="1151"/>
      <c r="AF42" s="1168"/>
      <c r="AG42" s="1169"/>
      <c r="AH42" s="1164">
        <f>COUNTIF(AH13:AH41,"*")</f>
        <v>4</v>
      </c>
      <c r="AI42" s="1169"/>
      <c r="AJ42" s="1170"/>
      <c r="AK42" s="4485"/>
      <c r="AL42" s="4183"/>
      <c r="AM42" s="4183"/>
      <c r="AN42" s="4185"/>
      <c r="AO42" s="1151"/>
      <c r="AP42" s="1171"/>
      <c r="AQ42" s="1172"/>
      <c r="AR42" s="1173"/>
      <c r="AS42" s="1174">
        <f t="shared" si="22"/>
        <v>0</v>
      </c>
      <c r="AT42" s="1175">
        <f t="shared" si="23"/>
        <v>0</v>
      </c>
      <c r="AU42" s="1175">
        <f t="shared" si="24"/>
        <v>0</v>
      </c>
      <c r="AV42" s="1175">
        <f t="shared" si="25"/>
        <v>0</v>
      </c>
      <c r="AW42" s="1169"/>
      <c r="AX42" s="1169"/>
      <c r="AY42" s="1169"/>
      <c r="AZ42" s="1169"/>
      <c r="BA42" s="1169"/>
      <c r="BB42" s="1169"/>
      <c r="BC42" s="1169"/>
      <c r="BD42" s="1169"/>
      <c r="BE42" s="1169"/>
      <c r="BF42" s="1169"/>
      <c r="BG42" s="1169"/>
      <c r="BH42" s="1169"/>
      <c r="BI42" s="1169"/>
      <c r="BJ42" s="1169"/>
      <c r="BK42" s="1169"/>
      <c r="BL42" s="1169"/>
      <c r="BM42" s="1169"/>
      <c r="BN42" s="1169"/>
      <c r="BO42" s="1169"/>
      <c r="BP42" s="1169"/>
      <c r="BQ42" s="1169"/>
      <c r="BR42" s="1169"/>
      <c r="BS42" s="1176">
        <f t="shared" ref="BS42:BV42" si="47">AVERAGEIF(BS13:BS41,"&lt;&gt;#¡DIV/0!")</f>
        <v>0</v>
      </c>
      <c r="BT42" s="1176">
        <f t="shared" si="47"/>
        <v>0</v>
      </c>
      <c r="BU42" s="1176">
        <f t="shared" si="47"/>
        <v>0</v>
      </c>
      <c r="BV42" s="1176" t="e">
        <f t="shared" si="47"/>
        <v>#DIV/0!</v>
      </c>
      <c r="BW42" s="1177">
        <f t="shared" ref="BW42:CA42" si="48">SUM(BW13:BW41)</f>
        <v>0</v>
      </c>
      <c r="BX42" s="1177">
        <f t="shared" si="48"/>
        <v>0</v>
      </c>
      <c r="BY42" s="1177">
        <f t="shared" si="48"/>
        <v>0</v>
      </c>
      <c r="BZ42" s="1177" t="e">
        <f t="shared" si="48"/>
        <v>#DIV/0!</v>
      </c>
      <c r="CA42" s="1178" t="e">
        <f t="shared" si="48"/>
        <v>#DIV/0!</v>
      </c>
      <c r="CB42" s="1225"/>
      <c r="CC42" s="1179">
        <f t="shared" ref="CC42:CG42" si="49">AVERAGE(CC13:CC41)</f>
        <v>0</v>
      </c>
      <c r="CD42" s="1179">
        <f t="shared" si="49"/>
        <v>0</v>
      </c>
      <c r="CE42" s="1179">
        <f t="shared" si="49"/>
        <v>0</v>
      </c>
      <c r="CF42" s="1179">
        <f t="shared" si="49"/>
        <v>0</v>
      </c>
      <c r="CG42" s="1180">
        <f t="shared" si="49"/>
        <v>0</v>
      </c>
      <c r="CH42" s="1225"/>
      <c r="CI42" s="1225"/>
      <c r="CJ42" s="1225"/>
      <c r="CK42" s="1225"/>
      <c r="CL42" s="1225"/>
      <c r="CM42" s="1225"/>
      <c r="CN42" s="1225"/>
      <c r="CO42" s="1225"/>
      <c r="CP42" s="1225"/>
      <c r="CQ42" s="1225"/>
      <c r="CR42" s="1225"/>
      <c r="CS42" s="1225"/>
      <c r="CT42" s="1225"/>
    </row>
    <row r="43" spans="1:98" ht="14.25" customHeight="1"/>
    <row r="44" spans="1:98" ht="14.25" customHeight="1"/>
    <row r="45" spans="1:98" ht="14.25" customHeight="1"/>
    <row r="46" spans="1:98" ht="14.25" customHeight="1"/>
    <row r="47" spans="1:98" ht="14.25" customHeight="1"/>
    <row r="48" spans="1:9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sheetData>
  <autoFilter ref="A12:CT41" xr:uid="{00000000-0009-0000-0000-000000000000}"/>
  <mergeCells count="38">
    <mergeCell ref="CC9:CG9"/>
    <mergeCell ref="A1:G1"/>
    <mergeCell ref="A2:B5"/>
    <mergeCell ref="E2:E5"/>
    <mergeCell ref="X2:Z2"/>
    <mergeCell ref="A6:B6"/>
    <mergeCell ref="C6:G6"/>
    <mergeCell ref="A7:B7"/>
    <mergeCell ref="C7:G7"/>
    <mergeCell ref="A8:B8"/>
    <mergeCell ref="C8:G8"/>
    <mergeCell ref="AS9:CA9"/>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BK11:BN11"/>
    <mergeCell ref="BO11:BR11"/>
    <mergeCell ref="BS11:BV11"/>
    <mergeCell ref="BW11:CA11"/>
    <mergeCell ref="CC11:CG11"/>
    <mergeCell ref="A42:C42"/>
    <mergeCell ref="D42:F42"/>
    <mergeCell ref="X42:Z42"/>
    <mergeCell ref="AK42:AN42"/>
    <mergeCell ref="BG11:BJ11"/>
  </mergeCell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C5205-CEF6-421A-8FD2-A312339A8C10}">
  <dimension ref="A1:CT303"/>
  <sheetViews>
    <sheetView showGridLines="0" zoomScaleNormal="100" workbookViewId="0">
      <pane ySplit="12" topLeftCell="A13" activePane="bottomLeft" state="frozen"/>
      <selection pane="bottomLeft" sqref="A1:G1"/>
    </sheetView>
  </sheetViews>
  <sheetFormatPr baseColWidth="10" defaultColWidth="14.44140625" defaultRowHeight="15" customHeight="1" outlineLevelCol="1"/>
  <cols>
    <col min="1" max="1" width="4.3320312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 style="3587" customWidth="1"/>
    <col min="9" max="12" width="13" customWidth="1" outlineLevel="1"/>
    <col min="13" max="13" width="17.33203125" customWidth="1" outlineLevel="1"/>
    <col min="14" max="14" width="18.44140625" customWidth="1"/>
    <col min="15" max="15" width="18.6640625" customWidth="1"/>
    <col min="16" max="16" width="19.33203125" customWidth="1"/>
    <col min="17" max="20" width="17.33203125"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30" width="13.5546875" customWidth="1" outlineLevel="1"/>
    <col min="31" max="31" width="1.6640625" customWidth="1"/>
    <col min="32" max="32" width="12.6640625" customWidth="1"/>
    <col min="33" max="33" width="32.109375" customWidth="1"/>
    <col min="34" max="34" width="17.44140625" customWidth="1"/>
    <col min="35" max="35" width="9.6640625" customWidth="1"/>
    <col min="36" max="36" width="11.5546875" customWidth="1"/>
    <col min="37" max="40" width="11.5546875" customWidth="1" outlineLevel="1"/>
    <col min="41" max="41" width="1.6640625" customWidth="1"/>
    <col min="42" max="42" width="21.6640625" customWidth="1"/>
    <col min="43" max="43" width="29.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441406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5042" t="s">
        <v>0</v>
      </c>
      <c r="B1" s="4514"/>
      <c r="C1" s="4514"/>
      <c r="D1" s="4514"/>
      <c r="E1" s="4514"/>
      <c r="F1" s="4514"/>
      <c r="G1" s="5043"/>
      <c r="H1" s="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c r="AT1" s="2"/>
      <c r="AU1" s="2"/>
      <c r="AV1" s="2"/>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3"/>
      <c r="CC1" s="3"/>
      <c r="CD1" s="3"/>
      <c r="CE1" s="3"/>
      <c r="CF1" s="3"/>
      <c r="CG1" s="3"/>
      <c r="CH1" s="3"/>
      <c r="CI1" s="3"/>
      <c r="CJ1" s="3"/>
      <c r="CK1" s="3"/>
      <c r="CL1" s="3"/>
      <c r="CM1" s="3"/>
      <c r="CN1" s="3"/>
      <c r="CO1" s="3"/>
      <c r="CP1" s="3"/>
      <c r="CQ1" s="3"/>
      <c r="CR1" s="3"/>
      <c r="CS1" s="3"/>
      <c r="CT1" s="3"/>
    </row>
    <row r="2" spans="1:98" ht="14.25" customHeight="1">
      <c r="A2" s="5044" t="s">
        <v>1</v>
      </c>
      <c r="B2" s="5045"/>
      <c r="C2" s="312">
        <v>2024</v>
      </c>
      <c r="D2" s="312"/>
      <c r="E2" s="5077" t="s">
        <v>2</v>
      </c>
      <c r="F2" s="313" t="s">
        <v>3</v>
      </c>
      <c r="G2" s="314" t="s">
        <v>4</v>
      </c>
      <c r="H2" s="17"/>
      <c r="I2" s="9"/>
      <c r="J2" s="9"/>
      <c r="K2" s="9"/>
      <c r="L2" s="9"/>
      <c r="M2" s="9"/>
      <c r="N2" s="9"/>
      <c r="O2" s="9"/>
      <c r="P2" s="9"/>
      <c r="Q2" s="9"/>
      <c r="R2" s="9"/>
      <c r="S2" s="9"/>
      <c r="T2" s="9"/>
      <c r="U2" s="9"/>
      <c r="V2" s="9"/>
      <c r="W2" s="10"/>
      <c r="X2" s="5050"/>
      <c r="Y2" s="5051"/>
      <c r="Z2" s="5051"/>
      <c r="AA2" s="10"/>
      <c r="AB2" s="10"/>
      <c r="AC2" s="10"/>
      <c r="AD2" s="10"/>
      <c r="AE2" s="11"/>
      <c r="AF2" s="11"/>
      <c r="AG2" s="11"/>
      <c r="AH2" s="11"/>
      <c r="AI2" s="11"/>
      <c r="AJ2" s="11"/>
      <c r="AK2" s="11"/>
      <c r="AL2" s="11"/>
      <c r="AM2" s="11"/>
      <c r="AN2" s="11"/>
      <c r="AO2" s="11"/>
      <c r="AP2" s="12"/>
      <c r="AQ2" s="12"/>
      <c r="AR2" s="11"/>
      <c r="AS2" s="11"/>
      <c r="AT2" s="11"/>
      <c r="AU2" s="11"/>
      <c r="AV2" s="11"/>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9"/>
      <c r="CB2" s="13"/>
      <c r="CC2" s="13"/>
      <c r="CD2" s="13"/>
      <c r="CE2" s="13"/>
      <c r="CF2" s="13"/>
      <c r="CG2" s="13"/>
      <c r="CH2" s="13"/>
      <c r="CI2" s="13"/>
      <c r="CJ2" s="13"/>
      <c r="CK2" s="13"/>
      <c r="CL2" s="13"/>
      <c r="CM2" s="13"/>
      <c r="CN2" s="13"/>
      <c r="CO2" s="13"/>
      <c r="CP2" s="13"/>
      <c r="CQ2" s="13"/>
      <c r="CR2" s="13"/>
      <c r="CS2" s="13"/>
      <c r="CT2" s="13"/>
    </row>
    <row r="3" spans="1:98" ht="14.25" customHeight="1">
      <c r="A3" s="5046"/>
      <c r="B3" s="5047"/>
      <c r="C3" s="315">
        <v>2025</v>
      </c>
      <c r="D3" s="315" t="s">
        <v>4</v>
      </c>
      <c r="E3" s="5049"/>
      <c r="F3" s="316" t="s">
        <v>5</v>
      </c>
      <c r="G3" s="317"/>
      <c r="H3" s="17"/>
      <c r="I3" s="10"/>
      <c r="J3" s="10"/>
      <c r="K3" s="10"/>
      <c r="L3" s="10"/>
      <c r="M3" s="10"/>
      <c r="N3" s="10"/>
      <c r="O3" s="10"/>
      <c r="P3" s="10"/>
      <c r="Q3" s="10"/>
      <c r="R3" s="10"/>
      <c r="S3" s="10"/>
      <c r="T3" s="10"/>
      <c r="U3" s="10"/>
      <c r="V3" s="10"/>
      <c r="W3" s="10"/>
      <c r="X3" s="10"/>
      <c r="Y3" s="10"/>
      <c r="Z3" s="10"/>
      <c r="AA3" s="10"/>
      <c r="AB3" s="10"/>
      <c r="AC3" s="10"/>
      <c r="AD3" s="10"/>
      <c r="AE3" s="11"/>
      <c r="AF3" s="11"/>
      <c r="AG3" s="11"/>
      <c r="AH3" s="11"/>
      <c r="AI3" s="11"/>
      <c r="AJ3" s="11"/>
      <c r="AK3" s="11"/>
      <c r="AL3" s="11"/>
      <c r="AM3" s="11"/>
      <c r="AN3" s="11"/>
      <c r="AO3" s="11"/>
      <c r="AP3" s="12"/>
      <c r="AQ3" s="12"/>
      <c r="AR3" s="11"/>
      <c r="AS3" s="11"/>
      <c r="AT3" s="11"/>
      <c r="AU3" s="11"/>
      <c r="AV3" s="11"/>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9"/>
      <c r="CB3" s="13"/>
      <c r="CC3" s="13"/>
      <c r="CD3" s="13"/>
      <c r="CE3" s="13"/>
      <c r="CF3" s="13"/>
      <c r="CG3" s="13"/>
      <c r="CH3" s="13"/>
      <c r="CI3" s="13"/>
      <c r="CJ3" s="13"/>
      <c r="CK3" s="13"/>
      <c r="CL3" s="13"/>
      <c r="CM3" s="13"/>
      <c r="CN3" s="13"/>
      <c r="CO3" s="13"/>
      <c r="CP3" s="13"/>
      <c r="CQ3" s="13"/>
      <c r="CR3" s="13"/>
      <c r="CS3" s="13"/>
      <c r="CT3" s="13"/>
    </row>
    <row r="4" spans="1:98" ht="14.25" customHeight="1">
      <c r="A4" s="5046"/>
      <c r="B4" s="5047"/>
      <c r="C4" s="315">
        <v>2026</v>
      </c>
      <c r="D4" s="315"/>
      <c r="E4" s="5049"/>
      <c r="F4" s="316" t="s">
        <v>7</v>
      </c>
      <c r="G4" s="317"/>
      <c r="H4" s="17"/>
      <c r="I4" s="10"/>
      <c r="J4" s="10"/>
      <c r="K4" s="10"/>
      <c r="L4" s="10"/>
      <c r="M4" s="10"/>
      <c r="N4" s="10"/>
      <c r="O4" s="10"/>
      <c r="P4" s="10"/>
      <c r="Q4" s="10"/>
      <c r="R4" s="10"/>
      <c r="S4" s="10"/>
      <c r="T4" s="10"/>
      <c r="U4" s="10"/>
      <c r="V4" s="10"/>
      <c r="W4" s="10"/>
      <c r="X4" s="10"/>
      <c r="Y4" s="10"/>
      <c r="Z4" s="10"/>
      <c r="AA4" s="10"/>
      <c r="AB4" s="10"/>
      <c r="AC4" s="10"/>
      <c r="AD4" s="10"/>
      <c r="AE4" s="11"/>
      <c r="AF4" s="11"/>
      <c r="AG4" s="11"/>
      <c r="AH4" s="11"/>
      <c r="AI4" s="11"/>
      <c r="AJ4" s="11"/>
      <c r="AK4" s="11"/>
      <c r="AL4" s="11"/>
      <c r="AM4" s="11"/>
      <c r="AN4" s="11"/>
      <c r="AO4" s="11"/>
      <c r="AP4" s="12"/>
      <c r="AQ4" s="12"/>
      <c r="AR4" s="11"/>
      <c r="AS4" s="11"/>
      <c r="AT4" s="11"/>
      <c r="AU4" s="11"/>
      <c r="AV4" s="11"/>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9"/>
      <c r="CB4" s="13"/>
      <c r="CC4" s="13"/>
      <c r="CD4" s="13"/>
      <c r="CE4" s="13"/>
      <c r="CF4" s="13"/>
      <c r="CG4" s="13"/>
      <c r="CH4" s="13"/>
      <c r="CI4" s="13"/>
      <c r="CJ4" s="13"/>
      <c r="CK4" s="13"/>
      <c r="CL4" s="13"/>
      <c r="CM4" s="13"/>
      <c r="CN4" s="13"/>
      <c r="CO4" s="13"/>
      <c r="CP4" s="13"/>
      <c r="CQ4" s="13"/>
      <c r="CR4" s="13"/>
      <c r="CS4" s="13"/>
      <c r="CT4" s="13"/>
    </row>
    <row r="5" spans="1:98" ht="14.25" customHeight="1" thickBot="1">
      <c r="A5" s="5046"/>
      <c r="B5" s="5047"/>
      <c r="C5" s="318">
        <v>2027</v>
      </c>
      <c r="D5" s="318"/>
      <c r="E5" s="5049"/>
      <c r="F5" s="319" t="s">
        <v>8</v>
      </c>
      <c r="G5" s="320"/>
      <c r="H5" s="17"/>
      <c r="I5" s="10"/>
      <c r="J5" s="10"/>
      <c r="K5" s="10"/>
      <c r="L5" s="10"/>
      <c r="M5" s="10"/>
      <c r="N5" s="10"/>
      <c r="O5" s="10"/>
      <c r="P5" s="10"/>
      <c r="Q5" s="10"/>
      <c r="R5" s="10"/>
      <c r="S5" s="10"/>
      <c r="T5" s="10"/>
      <c r="U5" s="10"/>
      <c r="V5" s="10"/>
      <c r="W5" s="10"/>
      <c r="X5" s="10"/>
      <c r="Y5" s="10"/>
      <c r="Z5" s="10"/>
      <c r="AA5" s="10"/>
      <c r="AB5" s="10"/>
      <c r="AC5" s="10"/>
      <c r="AD5" s="10"/>
      <c r="AE5" s="11"/>
      <c r="AF5" s="11"/>
      <c r="AG5" s="11"/>
      <c r="AH5" s="11"/>
      <c r="AI5" s="11"/>
      <c r="AJ5" s="11"/>
      <c r="AK5" s="11"/>
      <c r="AL5" s="11"/>
      <c r="AM5" s="11"/>
      <c r="AN5" s="11"/>
      <c r="AO5" s="11"/>
      <c r="AP5" s="12"/>
      <c r="AQ5" s="12"/>
      <c r="AR5" s="11"/>
      <c r="AS5" s="11"/>
      <c r="AT5" s="11"/>
      <c r="AU5" s="11"/>
      <c r="AV5" s="11"/>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9"/>
      <c r="CB5" s="13"/>
      <c r="CC5" s="13"/>
      <c r="CD5" s="13"/>
      <c r="CE5" s="13"/>
      <c r="CF5" s="13"/>
      <c r="CG5" s="13"/>
      <c r="CH5" s="13"/>
      <c r="CI5" s="13"/>
      <c r="CJ5" s="13"/>
      <c r="CK5" s="13"/>
      <c r="CL5" s="13"/>
      <c r="CM5" s="13"/>
      <c r="CN5" s="13"/>
      <c r="CO5" s="13"/>
      <c r="CP5" s="13"/>
      <c r="CQ5" s="13"/>
      <c r="CR5" s="13"/>
      <c r="CS5" s="13"/>
      <c r="CT5" s="13"/>
    </row>
    <row r="6" spans="1:98" ht="14.25" customHeight="1">
      <c r="A6" s="5078" t="s">
        <v>9</v>
      </c>
      <c r="B6" s="5053"/>
      <c r="C6" s="5291" t="s">
        <v>2335</v>
      </c>
      <c r="D6" s="5020"/>
      <c r="E6" s="5020"/>
      <c r="F6" s="5020"/>
      <c r="G6" s="5021"/>
      <c r="H6" s="17"/>
      <c r="I6" s="9"/>
      <c r="J6" s="9"/>
      <c r="K6" s="9"/>
      <c r="L6" s="9"/>
      <c r="M6" s="9"/>
      <c r="N6" s="9"/>
      <c r="O6" s="9"/>
      <c r="P6" s="9"/>
      <c r="Q6" s="9"/>
      <c r="R6" s="9"/>
      <c r="S6" s="9"/>
      <c r="T6" s="9"/>
      <c r="U6" s="9"/>
      <c r="V6" s="9"/>
      <c r="W6" s="11"/>
      <c r="X6" s="11"/>
      <c r="Y6" s="11"/>
      <c r="Z6" s="11"/>
      <c r="AA6" s="11"/>
      <c r="AB6" s="11"/>
      <c r="AC6" s="11"/>
      <c r="AD6" s="11"/>
      <c r="AE6" s="11"/>
      <c r="AF6" s="11"/>
      <c r="AG6" s="11"/>
      <c r="AH6" s="11"/>
      <c r="AI6" s="11"/>
      <c r="AJ6" s="11"/>
      <c r="AK6" s="11"/>
      <c r="AL6" s="11"/>
      <c r="AM6" s="11"/>
      <c r="AN6" s="11"/>
      <c r="AO6" s="11"/>
      <c r="AP6" s="12"/>
      <c r="AQ6" s="12"/>
      <c r="AR6" s="11"/>
      <c r="AS6" s="11"/>
      <c r="AT6" s="11"/>
      <c r="AU6" s="11"/>
      <c r="AV6" s="11"/>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9"/>
      <c r="CB6" s="13"/>
      <c r="CC6" s="13"/>
      <c r="CD6" s="13"/>
      <c r="CE6" s="13"/>
      <c r="CF6" s="13"/>
      <c r="CG6" s="13"/>
      <c r="CH6" s="13"/>
      <c r="CI6" s="13"/>
      <c r="CJ6" s="13"/>
      <c r="CK6" s="13"/>
      <c r="CL6" s="13"/>
      <c r="CM6" s="13"/>
      <c r="CN6" s="13"/>
      <c r="CO6" s="13"/>
      <c r="CP6" s="13"/>
      <c r="CQ6" s="13"/>
      <c r="CR6" s="13"/>
      <c r="CS6" s="13"/>
      <c r="CT6" s="13"/>
    </row>
    <row r="7" spans="1:98" ht="14.25" customHeight="1">
      <c r="A7" s="5073" t="s">
        <v>11</v>
      </c>
      <c r="B7" s="5031"/>
      <c r="C7" s="5074" t="s">
        <v>2336</v>
      </c>
      <c r="D7" s="5032"/>
      <c r="E7" s="5032"/>
      <c r="F7" s="5032"/>
      <c r="G7" s="5033"/>
      <c r="H7" s="17"/>
      <c r="I7" s="9"/>
      <c r="J7" s="9"/>
      <c r="K7" s="9"/>
      <c r="L7" s="9"/>
      <c r="M7" s="9"/>
      <c r="N7" s="9"/>
      <c r="O7" s="9"/>
      <c r="P7" s="9"/>
      <c r="Q7" s="9"/>
      <c r="R7" s="9"/>
      <c r="S7" s="9"/>
      <c r="T7" s="9"/>
      <c r="U7" s="9"/>
      <c r="V7" s="9"/>
      <c r="W7" s="13"/>
      <c r="X7" s="13"/>
      <c r="Y7" s="13"/>
      <c r="Z7" s="13"/>
      <c r="AA7" s="11"/>
      <c r="AB7" s="11"/>
      <c r="AC7" s="11"/>
      <c r="AD7" s="11"/>
      <c r="AE7" s="13"/>
      <c r="AF7" s="13"/>
      <c r="AG7" s="13"/>
      <c r="AH7" s="13"/>
      <c r="AI7" s="13"/>
      <c r="AJ7" s="13"/>
      <c r="AK7" s="13"/>
      <c r="AL7" s="13"/>
      <c r="AM7" s="13"/>
      <c r="AN7" s="13"/>
      <c r="AO7" s="13"/>
      <c r="AP7" s="12"/>
      <c r="AQ7" s="12"/>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9"/>
      <c r="CB7" s="13"/>
      <c r="CC7" s="13"/>
      <c r="CD7" s="13"/>
      <c r="CE7" s="13"/>
      <c r="CF7" s="13"/>
      <c r="CG7" s="13"/>
      <c r="CH7" s="13"/>
      <c r="CI7" s="13"/>
      <c r="CJ7" s="13"/>
      <c r="CK7" s="13"/>
      <c r="CL7" s="13"/>
      <c r="CM7" s="13"/>
      <c r="CN7" s="13"/>
      <c r="CO7" s="13"/>
      <c r="CP7" s="13"/>
      <c r="CQ7" s="13"/>
      <c r="CR7" s="13"/>
      <c r="CS7" s="13"/>
      <c r="CT7" s="13"/>
    </row>
    <row r="8" spans="1:98" ht="14.25" customHeight="1" thickBot="1">
      <c r="A8" s="5075" t="s">
        <v>12</v>
      </c>
      <c r="B8" s="5035"/>
      <c r="C8" s="5076">
        <v>45679</v>
      </c>
      <c r="D8" s="5037"/>
      <c r="E8" s="5037"/>
      <c r="F8" s="5037"/>
      <c r="G8" s="5038"/>
      <c r="H8" s="10"/>
      <c r="I8" s="9"/>
      <c r="J8" s="9"/>
      <c r="K8" s="9"/>
      <c r="L8" s="9"/>
      <c r="M8" s="9"/>
      <c r="N8" s="9"/>
      <c r="O8" s="9"/>
      <c r="P8" s="9"/>
      <c r="Q8" s="9"/>
      <c r="R8" s="9"/>
      <c r="S8" s="9"/>
      <c r="T8" s="9"/>
      <c r="U8" s="9"/>
      <c r="V8" s="9"/>
      <c r="W8" s="13"/>
      <c r="X8" s="13"/>
      <c r="Y8" s="13"/>
      <c r="Z8" s="13"/>
      <c r="AA8" s="11"/>
      <c r="AB8" s="11"/>
      <c r="AC8" s="11"/>
      <c r="AD8" s="11"/>
      <c r="AE8" s="13"/>
      <c r="AF8" s="13"/>
      <c r="AG8" s="13"/>
      <c r="AH8" s="13"/>
      <c r="AI8" s="13"/>
      <c r="AJ8" s="13"/>
      <c r="AK8" s="13"/>
      <c r="AL8" s="13"/>
      <c r="AM8" s="13"/>
      <c r="AN8" s="13"/>
      <c r="AO8" s="13"/>
      <c r="AP8" s="12"/>
      <c r="AQ8" s="12"/>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9"/>
      <c r="CB8" s="13"/>
      <c r="CC8" s="13"/>
      <c r="CD8" s="13"/>
      <c r="CE8" s="13"/>
      <c r="CF8" s="13"/>
      <c r="CG8" s="13"/>
      <c r="CH8" s="13"/>
      <c r="CI8" s="13"/>
      <c r="CJ8" s="13"/>
      <c r="CK8" s="13"/>
      <c r="CL8" s="13"/>
      <c r="CM8" s="13"/>
      <c r="CN8" s="13"/>
      <c r="CO8" s="13"/>
      <c r="CP8" s="13"/>
      <c r="CQ8" s="13"/>
      <c r="CR8" s="13"/>
      <c r="CS8" s="13"/>
      <c r="CT8" s="13"/>
    </row>
    <row r="9" spans="1:98" ht="14.25" customHeight="1" thickBot="1">
      <c r="A9" s="3"/>
      <c r="B9" s="3"/>
      <c r="C9" s="21"/>
      <c r="D9" s="21"/>
      <c r="E9" s="3"/>
      <c r="F9" s="3"/>
      <c r="G9" s="3"/>
      <c r="H9" s="21"/>
      <c r="I9" s="3"/>
      <c r="J9" s="3"/>
      <c r="K9" s="3"/>
      <c r="L9" s="3"/>
      <c r="M9" s="3"/>
      <c r="N9" s="3"/>
      <c r="O9" s="3"/>
      <c r="P9" s="3"/>
      <c r="Q9" s="3"/>
      <c r="R9" s="3"/>
      <c r="S9" s="3"/>
      <c r="T9" s="3"/>
      <c r="U9" s="3"/>
      <c r="V9" s="21"/>
      <c r="W9" s="3"/>
      <c r="X9" s="3"/>
      <c r="Y9" s="3"/>
      <c r="Z9" s="3"/>
      <c r="AA9" s="21"/>
      <c r="AB9" s="21"/>
      <c r="AC9" s="21"/>
      <c r="AD9" s="21"/>
      <c r="AE9" s="3"/>
      <c r="AF9" s="3"/>
      <c r="AG9" s="3"/>
      <c r="AH9" s="3"/>
      <c r="AI9" s="3"/>
      <c r="AJ9" s="3"/>
      <c r="AK9" s="3"/>
      <c r="AL9" s="3"/>
      <c r="AM9" s="3"/>
      <c r="AN9" s="3"/>
      <c r="AO9" s="3"/>
      <c r="AP9" s="22"/>
      <c r="AQ9" s="22"/>
      <c r="AR9" s="3"/>
      <c r="AS9" s="5039" t="s">
        <v>13</v>
      </c>
      <c r="AT9" s="5020"/>
      <c r="AU9" s="5020"/>
      <c r="AV9" s="5020"/>
      <c r="AW9" s="5020"/>
      <c r="AX9" s="5020"/>
      <c r="AY9" s="5020"/>
      <c r="AZ9" s="5020"/>
      <c r="BA9" s="5020"/>
      <c r="BB9" s="5020"/>
      <c r="BC9" s="5020"/>
      <c r="BD9" s="5020"/>
      <c r="BE9" s="5020"/>
      <c r="BF9" s="5020"/>
      <c r="BG9" s="5020"/>
      <c r="BH9" s="5020"/>
      <c r="BI9" s="5020"/>
      <c r="BJ9" s="5020"/>
      <c r="BK9" s="5020"/>
      <c r="BL9" s="5020"/>
      <c r="BM9" s="5020"/>
      <c r="BN9" s="5020"/>
      <c r="BO9" s="5020"/>
      <c r="BP9" s="5020"/>
      <c r="BQ9" s="5020"/>
      <c r="BR9" s="5020"/>
      <c r="BS9" s="5020"/>
      <c r="BT9" s="5020"/>
      <c r="BU9" s="5020"/>
      <c r="BV9" s="5020"/>
      <c r="BW9" s="5020"/>
      <c r="BX9" s="5020"/>
      <c r="BY9" s="5020"/>
      <c r="BZ9" s="5020"/>
      <c r="CA9" s="5021"/>
      <c r="CB9" s="3"/>
      <c r="CC9" s="5039" t="s">
        <v>13</v>
      </c>
      <c r="CD9" s="5020"/>
      <c r="CE9" s="5020"/>
      <c r="CF9" s="5020"/>
      <c r="CG9" s="5021"/>
      <c r="CH9" s="3"/>
      <c r="CI9" s="3"/>
      <c r="CJ9" s="3"/>
      <c r="CK9" s="3"/>
      <c r="CL9" s="3"/>
      <c r="CM9" s="3"/>
      <c r="CN9" s="3"/>
      <c r="CO9" s="3"/>
      <c r="CP9" s="3"/>
      <c r="CQ9" s="3"/>
      <c r="CR9" s="3"/>
      <c r="CS9" s="3"/>
      <c r="CT9" s="3"/>
    </row>
    <row r="10" spans="1:98" ht="20.25" customHeight="1">
      <c r="A10" s="5019" t="s">
        <v>14</v>
      </c>
      <c r="B10" s="5020"/>
      <c r="C10" s="5020"/>
      <c r="D10" s="5020"/>
      <c r="E10" s="5020"/>
      <c r="F10" s="5020"/>
      <c r="G10" s="5020"/>
      <c r="H10" s="5020"/>
      <c r="I10" s="5020"/>
      <c r="J10" s="5020"/>
      <c r="K10" s="5020"/>
      <c r="L10" s="5020"/>
      <c r="M10" s="5020"/>
      <c r="N10" s="5020"/>
      <c r="O10" s="5020"/>
      <c r="P10" s="5020"/>
      <c r="Q10" s="5020"/>
      <c r="R10" s="5020"/>
      <c r="S10" s="5020"/>
      <c r="T10" s="5021"/>
      <c r="U10" s="23"/>
      <c r="V10" s="5019" t="s">
        <v>15</v>
      </c>
      <c r="W10" s="5020"/>
      <c r="X10" s="5020"/>
      <c r="Y10" s="5020"/>
      <c r="Z10" s="5020"/>
      <c r="AA10" s="5020"/>
      <c r="AB10" s="5020"/>
      <c r="AC10" s="5020"/>
      <c r="AD10" s="5021"/>
      <c r="AE10" s="3"/>
      <c r="AF10" s="5019" t="s">
        <v>16</v>
      </c>
      <c r="AG10" s="5020"/>
      <c r="AH10" s="5020"/>
      <c r="AI10" s="5020"/>
      <c r="AJ10" s="5020"/>
      <c r="AK10" s="5020"/>
      <c r="AL10" s="5020"/>
      <c r="AM10" s="5020"/>
      <c r="AN10" s="5021"/>
      <c r="AO10" s="23"/>
      <c r="AP10" s="5019" t="s">
        <v>17</v>
      </c>
      <c r="AQ10" s="5021"/>
      <c r="AR10" s="3"/>
      <c r="AS10" s="5094" t="s">
        <v>18</v>
      </c>
      <c r="AT10" s="5032"/>
      <c r="AU10" s="5032"/>
      <c r="AV10" s="5032"/>
      <c r="AW10" s="5032"/>
      <c r="AX10" s="5032"/>
      <c r="AY10" s="5032"/>
      <c r="AZ10" s="5032"/>
      <c r="BA10" s="5032"/>
      <c r="BB10" s="5032"/>
      <c r="BC10" s="5032"/>
      <c r="BD10" s="5031"/>
      <c r="BE10" s="5095" t="s">
        <v>19</v>
      </c>
      <c r="BF10" s="5032"/>
      <c r="BG10" s="5032"/>
      <c r="BH10" s="5032"/>
      <c r="BI10" s="5032"/>
      <c r="BJ10" s="5032"/>
      <c r="BK10" s="5032"/>
      <c r="BL10" s="5032"/>
      <c r="BM10" s="5032"/>
      <c r="BN10" s="5032"/>
      <c r="BO10" s="5032"/>
      <c r="BP10" s="5032"/>
      <c r="BQ10" s="5032"/>
      <c r="BR10" s="5031"/>
      <c r="BS10" s="5003" t="s">
        <v>20</v>
      </c>
      <c r="BT10" s="5032"/>
      <c r="BU10" s="5032"/>
      <c r="BV10" s="5032"/>
      <c r="BW10" s="5032"/>
      <c r="BX10" s="5032"/>
      <c r="BY10" s="5032"/>
      <c r="BZ10" s="5032"/>
      <c r="CA10" s="5033"/>
      <c r="CB10" s="3"/>
      <c r="CC10" s="5006" t="s">
        <v>21</v>
      </c>
      <c r="CD10" s="5032"/>
      <c r="CE10" s="5032"/>
      <c r="CF10" s="5032"/>
      <c r="CG10" s="5033"/>
      <c r="CH10" s="3"/>
      <c r="CI10" s="3"/>
      <c r="CJ10" s="3"/>
      <c r="CK10" s="3"/>
      <c r="CL10" s="3"/>
      <c r="CM10" s="3"/>
      <c r="CN10" s="3"/>
      <c r="CO10" s="3"/>
      <c r="CP10" s="3"/>
      <c r="CQ10" s="3"/>
      <c r="CR10" s="3"/>
      <c r="CS10" s="3"/>
      <c r="CT10" s="3"/>
    </row>
    <row r="11" spans="1:98" ht="14.25" customHeight="1">
      <c r="A11" s="321" t="s">
        <v>22</v>
      </c>
      <c r="B11" s="322" t="s">
        <v>23</v>
      </c>
      <c r="C11" s="323"/>
      <c r="D11" s="5292" t="s">
        <v>24</v>
      </c>
      <c r="E11" s="5293"/>
      <c r="F11" s="5081" t="s">
        <v>25</v>
      </c>
      <c r="G11" s="5031"/>
      <c r="H11" s="324" t="s">
        <v>26</v>
      </c>
      <c r="I11" s="5082" t="s">
        <v>27</v>
      </c>
      <c r="J11" s="5083"/>
      <c r="K11" s="5083"/>
      <c r="L11" s="5084"/>
      <c r="M11" s="325" t="s">
        <v>28</v>
      </c>
      <c r="N11" s="321" t="s">
        <v>29</v>
      </c>
      <c r="O11" s="326" t="s">
        <v>30</v>
      </c>
      <c r="P11" s="324" t="s">
        <v>31</v>
      </c>
      <c r="Q11" s="4999" t="s">
        <v>32</v>
      </c>
      <c r="R11" s="5032"/>
      <c r="S11" s="5032"/>
      <c r="T11" s="5033"/>
      <c r="U11" s="26"/>
      <c r="V11" s="321" t="s">
        <v>33</v>
      </c>
      <c r="W11" s="326" t="s">
        <v>34</v>
      </c>
      <c r="X11" s="326" t="s">
        <v>35</v>
      </c>
      <c r="Y11" s="326" t="s">
        <v>36</v>
      </c>
      <c r="Z11" s="324" t="s">
        <v>37</v>
      </c>
      <c r="AA11" s="5082" t="s">
        <v>38</v>
      </c>
      <c r="AB11" s="5083"/>
      <c r="AC11" s="5083"/>
      <c r="AD11" s="5294"/>
      <c r="AE11" s="26"/>
      <c r="AF11" s="321" t="s">
        <v>39</v>
      </c>
      <c r="AG11" s="326" t="s">
        <v>40</v>
      </c>
      <c r="AH11" s="326" t="s">
        <v>41</v>
      </c>
      <c r="AI11" s="326" t="s">
        <v>42</v>
      </c>
      <c r="AJ11" s="324" t="s">
        <v>43</v>
      </c>
      <c r="AK11" s="4999" t="s">
        <v>44</v>
      </c>
      <c r="AL11" s="5032"/>
      <c r="AM11" s="5032"/>
      <c r="AN11" s="5033"/>
      <c r="AO11" s="26"/>
      <c r="AP11" s="321" t="s">
        <v>45</v>
      </c>
      <c r="AQ11" s="324" t="s">
        <v>46</v>
      </c>
      <c r="AR11" s="28"/>
      <c r="AS11" s="5090" t="s">
        <v>47</v>
      </c>
      <c r="AT11" s="5032"/>
      <c r="AU11" s="5032"/>
      <c r="AV11" s="5031"/>
      <c r="AW11" s="5080" t="s">
        <v>48</v>
      </c>
      <c r="AX11" s="5032"/>
      <c r="AY11" s="5032"/>
      <c r="AZ11" s="5031"/>
      <c r="BA11" s="5080" t="s">
        <v>49</v>
      </c>
      <c r="BB11" s="5032"/>
      <c r="BC11" s="5032"/>
      <c r="BD11" s="5031"/>
      <c r="BE11" s="327" t="s">
        <v>50</v>
      </c>
      <c r="BF11" s="327" t="s">
        <v>51</v>
      </c>
      <c r="BG11" s="5080" t="s">
        <v>52</v>
      </c>
      <c r="BH11" s="5032"/>
      <c r="BI11" s="5032"/>
      <c r="BJ11" s="5031"/>
      <c r="BK11" s="5080" t="s">
        <v>49</v>
      </c>
      <c r="BL11" s="5032"/>
      <c r="BM11" s="5032"/>
      <c r="BN11" s="5031"/>
      <c r="BO11" s="5080" t="s">
        <v>53</v>
      </c>
      <c r="BP11" s="5032"/>
      <c r="BQ11" s="5032"/>
      <c r="BR11" s="5031"/>
      <c r="BS11" s="5027" t="s">
        <v>54</v>
      </c>
      <c r="BT11" s="5032"/>
      <c r="BU11" s="5032"/>
      <c r="BV11" s="5031"/>
      <c r="BW11" s="4968" t="s">
        <v>55</v>
      </c>
      <c r="BX11" s="5032"/>
      <c r="BY11" s="5032"/>
      <c r="BZ11" s="5032"/>
      <c r="CA11" s="5033"/>
      <c r="CB11" s="29"/>
      <c r="CC11" s="5096" t="s">
        <v>56</v>
      </c>
      <c r="CD11" s="5032"/>
      <c r="CE11" s="5032"/>
      <c r="CF11" s="5032"/>
      <c r="CG11" s="5033"/>
      <c r="CH11" s="29"/>
      <c r="CI11" s="29"/>
      <c r="CJ11" s="29"/>
      <c r="CK11" s="29"/>
      <c r="CL11" s="29"/>
      <c r="CM11" s="29"/>
      <c r="CN11" s="29"/>
      <c r="CO11" s="29"/>
      <c r="CP11" s="29"/>
      <c r="CQ11" s="29"/>
      <c r="CR11" s="29"/>
      <c r="CS11" s="29"/>
      <c r="CT11" s="29"/>
    </row>
    <row r="12" spans="1:98" ht="14.25" customHeight="1" thickBot="1">
      <c r="A12" s="328"/>
      <c r="B12" s="329"/>
      <c r="C12" s="2760"/>
      <c r="D12" s="5295"/>
      <c r="E12" s="5296"/>
      <c r="F12" s="331" t="s">
        <v>57</v>
      </c>
      <c r="G12" s="331" t="s">
        <v>58</v>
      </c>
      <c r="H12" s="339"/>
      <c r="I12" s="333" t="s">
        <v>59</v>
      </c>
      <c r="J12" s="334" t="s">
        <v>60</v>
      </c>
      <c r="K12" s="334" t="s">
        <v>61</v>
      </c>
      <c r="L12" s="334" t="s">
        <v>62</v>
      </c>
      <c r="M12" s="332"/>
      <c r="N12" s="335"/>
      <c r="O12" s="336"/>
      <c r="P12" s="337"/>
      <c r="Q12" s="333" t="s">
        <v>59</v>
      </c>
      <c r="R12" s="334" t="s">
        <v>60</v>
      </c>
      <c r="S12" s="334" t="s">
        <v>61</v>
      </c>
      <c r="T12" s="334" t="s">
        <v>62</v>
      </c>
      <c r="U12" s="26"/>
      <c r="V12" s="3541"/>
      <c r="W12" s="148"/>
      <c r="X12" s="148"/>
      <c r="Y12" s="148"/>
      <c r="Z12" s="148"/>
      <c r="AA12" s="3542" t="s">
        <v>59</v>
      </c>
      <c r="AB12" s="334" t="s">
        <v>60</v>
      </c>
      <c r="AC12" s="334" t="s">
        <v>61</v>
      </c>
      <c r="AD12" s="338" t="s">
        <v>62</v>
      </c>
      <c r="AE12" s="26" t="s">
        <v>2337</v>
      </c>
      <c r="AF12" s="328"/>
      <c r="AG12" s="3543"/>
      <c r="AH12" s="39"/>
      <c r="AI12" s="39"/>
      <c r="AJ12" s="3544"/>
      <c r="AK12" s="333" t="s">
        <v>59</v>
      </c>
      <c r="AL12" s="334" t="s">
        <v>60</v>
      </c>
      <c r="AM12" s="334" t="s">
        <v>61</v>
      </c>
      <c r="AN12" s="338" t="s">
        <v>62</v>
      </c>
      <c r="AO12" s="26"/>
      <c r="AP12" s="328" t="s">
        <v>97</v>
      </c>
      <c r="AQ12" s="332" t="s">
        <v>356</v>
      </c>
      <c r="AR12" s="28"/>
      <c r="AS12" s="340" t="s">
        <v>59</v>
      </c>
      <c r="AT12" s="341" t="s">
        <v>60</v>
      </c>
      <c r="AU12" s="341" t="s">
        <v>61</v>
      </c>
      <c r="AV12" s="342" t="s">
        <v>62</v>
      </c>
      <c r="AW12" s="341" t="s">
        <v>59</v>
      </c>
      <c r="AX12" s="341" t="s">
        <v>60</v>
      </c>
      <c r="AY12" s="341" t="s">
        <v>61</v>
      </c>
      <c r="AZ12" s="341" t="s">
        <v>62</v>
      </c>
      <c r="BA12" s="341" t="s">
        <v>59</v>
      </c>
      <c r="BB12" s="341" t="s">
        <v>60</v>
      </c>
      <c r="BC12" s="341" t="s">
        <v>61</v>
      </c>
      <c r="BD12" s="341" t="s">
        <v>62</v>
      </c>
      <c r="BE12" s="39"/>
      <c r="BF12" s="39"/>
      <c r="BG12" s="341" t="s">
        <v>59</v>
      </c>
      <c r="BH12" s="341" t="s">
        <v>60</v>
      </c>
      <c r="BI12" s="341" t="s">
        <v>61</v>
      </c>
      <c r="BJ12" s="341" t="s">
        <v>62</v>
      </c>
      <c r="BK12" s="341" t="s">
        <v>59</v>
      </c>
      <c r="BL12" s="341" t="s">
        <v>60</v>
      </c>
      <c r="BM12" s="341" t="s">
        <v>61</v>
      </c>
      <c r="BN12" s="341" t="s">
        <v>62</v>
      </c>
      <c r="BO12" s="343" t="s">
        <v>59</v>
      </c>
      <c r="BP12" s="343" t="s">
        <v>60</v>
      </c>
      <c r="BQ12" s="343" t="s">
        <v>61</v>
      </c>
      <c r="BR12" s="343" t="s">
        <v>62</v>
      </c>
      <c r="BS12" s="344" t="s">
        <v>59</v>
      </c>
      <c r="BT12" s="344" t="s">
        <v>60</v>
      </c>
      <c r="BU12" s="344" t="s">
        <v>61</v>
      </c>
      <c r="BV12" s="344" t="s">
        <v>62</v>
      </c>
      <c r="BW12" s="345" t="s">
        <v>59</v>
      </c>
      <c r="BX12" s="345" t="s">
        <v>60</v>
      </c>
      <c r="BY12" s="345" t="s">
        <v>61</v>
      </c>
      <c r="BZ12" s="345" t="s">
        <v>62</v>
      </c>
      <c r="CA12" s="346" t="s">
        <v>63</v>
      </c>
      <c r="CB12" s="29"/>
      <c r="CC12" s="41" t="s">
        <v>59</v>
      </c>
      <c r="CD12" s="347" t="s">
        <v>60</v>
      </c>
      <c r="CE12" s="347" t="s">
        <v>61</v>
      </c>
      <c r="CF12" s="347" t="s">
        <v>62</v>
      </c>
      <c r="CG12" s="348" t="s">
        <v>63</v>
      </c>
      <c r="CH12" s="29"/>
      <c r="CI12" s="29"/>
      <c r="CJ12" s="29"/>
      <c r="CK12" s="29"/>
      <c r="CL12" s="29"/>
      <c r="CM12" s="29"/>
      <c r="CN12" s="29"/>
      <c r="CO12" s="29"/>
      <c r="CP12" s="29"/>
      <c r="CQ12" s="29"/>
      <c r="CR12" s="29"/>
      <c r="CS12" s="29"/>
      <c r="CT12" s="29"/>
    </row>
    <row r="13" spans="1:98" ht="14.25" customHeight="1" thickBot="1">
      <c r="A13" s="349">
        <v>1</v>
      </c>
      <c r="B13" s="5113" t="s">
        <v>2338</v>
      </c>
      <c r="C13" s="5297"/>
      <c r="D13" s="5302">
        <v>2024000020013</v>
      </c>
      <c r="E13" s="5303"/>
      <c r="F13" s="527" t="s">
        <v>438</v>
      </c>
      <c r="G13" s="377">
        <v>101838</v>
      </c>
      <c r="H13" s="5307" t="s">
        <v>2339</v>
      </c>
      <c r="I13" s="529"/>
      <c r="J13" s="3545">
        <v>135786</v>
      </c>
      <c r="K13" s="530"/>
      <c r="L13" s="530"/>
      <c r="N13" s="360">
        <v>65015601865</v>
      </c>
      <c r="O13" s="358" t="s">
        <v>68</v>
      </c>
      <c r="P13" s="3546">
        <v>65015601865</v>
      </c>
      <c r="Q13" s="747"/>
      <c r="R13" s="748">
        <v>18416070965</v>
      </c>
      <c r="S13" s="748">
        <v>8485483005.9399996</v>
      </c>
      <c r="T13" s="749"/>
      <c r="U13" s="217"/>
      <c r="V13" s="364">
        <v>1</v>
      </c>
      <c r="W13" s="565" t="s">
        <v>2340</v>
      </c>
      <c r="X13" s="3547">
        <v>45689</v>
      </c>
      <c r="Y13" s="3548">
        <v>45982</v>
      </c>
      <c r="Z13" s="3549" t="s">
        <v>2341</v>
      </c>
      <c r="AA13" s="2901">
        <v>1</v>
      </c>
      <c r="AB13" s="752"/>
      <c r="AC13" s="752"/>
      <c r="AD13" s="753"/>
      <c r="AE13" s="140"/>
      <c r="AF13" s="328">
        <v>220107900</v>
      </c>
      <c r="AG13" s="3550" t="s">
        <v>2342</v>
      </c>
      <c r="AH13" s="39" t="s">
        <v>2343</v>
      </c>
      <c r="AI13" s="39" t="s">
        <v>73</v>
      </c>
      <c r="AJ13" s="3551">
        <v>135786</v>
      </c>
      <c r="AK13" s="756"/>
      <c r="AL13" s="757">
        <v>135786</v>
      </c>
      <c r="AM13" s="757"/>
      <c r="AN13" s="758"/>
      <c r="AO13" s="3"/>
      <c r="AP13" s="759"/>
      <c r="AQ13" s="760"/>
      <c r="AR13" s="52"/>
      <c r="AS13" s="82">
        <f t="shared" ref="AS13:AS267" si="0">+I13/G13</f>
        <v>0</v>
      </c>
      <c r="AT13" s="83">
        <f t="shared" ref="AT13:AT267" si="1">+J13/G13</f>
        <v>1.3333529723678783</v>
      </c>
      <c r="AU13" s="83">
        <f t="shared" ref="AU13:AU267" si="2">+K13/G13</f>
        <v>0</v>
      </c>
      <c r="AV13" s="83">
        <f t="shared" ref="AV13:AV267" si="3">+L13/G13</f>
        <v>0</v>
      </c>
      <c r="AW13" s="84">
        <f t="shared" ref="AW13:AW18" si="4">+AA13/COUNTIF(W14,"*")</f>
        <v>1</v>
      </c>
      <c r="AX13" s="84">
        <f t="shared" ref="AX13:AX18" si="5">+AB13/COUNTIF(W14,"*")</f>
        <v>0</v>
      </c>
      <c r="AY13" s="84">
        <f t="shared" ref="AY13:AY18" si="6">+AC13/COUNTIF(W14,"*")</f>
        <v>0</v>
      </c>
      <c r="AZ13" s="84" t="e">
        <f t="shared" ref="AZ13:AZ267" si="7">+AD13/COUNTIF(AD13,"*")</f>
        <v>#DIV/0!</v>
      </c>
      <c r="BA13" s="85">
        <f t="shared" ref="BA13:BA267" si="8">+AK13/AJ13</f>
        <v>0</v>
      </c>
      <c r="BB13" s="85">
        <f t="shared" ref="BB13:BB267" si="9">+AL13/AJ13</f>
        <v>1</v>
      </c>
      <c r="BC13" s="85">
        <f t="shared" ref="BC13:BC267" si="10">+AM13/AJ13</f>
        <v>0</v>
      </c>
      <c r="BD13" s="85">
        <f t="shared" ref="BD13:BD267" si="11">+AN13/AJ13</f>
        <v>0</v>
      </c>
      <c r="BE13" s="86">
        <v>0.2</v>
      </c>
      <c r="BF13" s="86">
        <v>0.8</v>
      </c>
      <c r="BG13" s="85">
        <f t="shared" ref="BG13:BG267" si="12">+AW13*BE13</f>
        <v>0.2</v>
      </c>
      <c r="BH13" s="85">
        <f t="shared" ref="BH13:BH267" si="13">+AX13*BE13</f>
        <v>0</v>
      </c>
      <c r="BI13" s="85">
        <f t="shared" ref="BI13:BI267" si="14">+AY13*BE13</f>
        <v>0</v>
      </c>
      <c r="BJ13" s="85" t="e">
        <f t="shared" ref="BJ13:BK28" si="15">+AZ13*BE13</f>
        <v>#DIV/0!</v>
      </c>
      <c r="BK13" s="85">
        <f t="shared" si="15"/>
        <v>0</v>
      </c>
      <c r="BL13" s="85">
        <f t="shared" ref="BL13:BL267" si="16">+BB13*BF13</f>
        <v>0.8</v>
      </c>
      <c r="BM13" s="85">
        <f t="shared" ref="BM13:BM267" si="17">+BC13*BF13</f>
        <v>0</v>
      </c>
      <c r="BN13" s="85">
        <f t="shared" ref="BN13:BN267" si="18">+BD13*BF13</f>
        <v>0</v>
      </c>
      <c r="BO13" s="85">
        <f t="shared" ref="BO13:BR28" si="19">+BG13+BK13</f>
        <v>0.2</v>
      </c>
      <c r="BP13" s="85">
        <f t="shared" si="19"/>
        <v>0.8</v>
      </c>
      <c r="BQ13" s="85">
        <f t="shared" si="19"/>
        <v>0</v>
      </c>
      <c r="BR13" s="85" t="e">
        <f t="shared" si="19"/>
        <v>#DIV/0!</v>
      </c>
      <c r="BS13" s="549" t="e">
        <f t="shared" ref="BS13:BV13" si="20">AVERAGEIF(BO13:BO22,"&lt;&gt;#¡DIV/0!")</f>
        <v>#REF!</v>
      </c>
      <c r="BT13" s="549" t="e">
        <f t="shared" si="20"/>
        <v>#REF!</v>
      </c>
      <c r="BU13" s="549" t="e">
        <f t="shared" si="20"/>
        <v>#REF!</v>
      </c>
      <c r="BV13" s="549" t="e">
        <f t="shared" si="20"/>
        <v>#DIV/0!</v>
      </c>
      <c r="BW13" s="550" t="e">
        <f>+C13*BS13</f>
        <v>#REF!</v>
      </c>
      <c r="BX13" s="550" t="e">
        <f>+C13*BT13</f>
        <v>#REF!</v>
      </c>
      <c r="BY13" s="550" t="e">
        <f>+C13*BU13</f>
        <v>#REF!</v>
      </c>
      <c r="BZ13" s="550" t="e">
        <f>+C13*BV13</f>
        <v>#DIV/0!</v>
      </c>
      <c r="CA13" s="551" t="e">
        <f>SUM(BW13:BZ22)</f>
        <v>#REF!</v>
      </c>
      <c r="CB13" s="3"/>
      <c r="CC13" s="552">
        <f t="shared" ref="CC13:CF13" si="21">+Q13/$N$13</f>
        <v>0</v>
      </c>
      <c r="CD13" s="553">
        <f t="shared" si="21"/>
        <v>0.28325617908205453</v>
      </c>
      <c r="CE13" s="553">
        <f t="shared" si="21"/>
        <v>0.13051456515867477</v>
      </c>
      <c r="CF13" s="553">
        <f t="shared" si="21"/>
        <v>0</v>
      </c>
      <c r="CG13" s="554">
        <f>AVERAGE(CC13:CF22)</f>
        <v>0.10344268606018232</v>
      </c>
      <c r="CH13" s="3"/>
      <c r="CI13" s="3"/>
      <c r="CJ13" s="3"/>
      <c r="CK13" s="3"/>
      <c r="CL13" s="3"/>
      <c r="CM13" s="3"/>
      <c r="CN13" s="3"/>
      <c r="CO13" s="3"/>
      <c r="CP13" s="3"/>
      <c r="CQ13" s="3"/>
      <c r="CR13" s="3"/>
      <c r="CS13" s="3"/>
      <c r="CT13" s="3"/>
    </row>
    <row r="14" spans="1:98" ht="27.75" customHeight="1" thickBot="1">
      <c r="A14" s="761"/>
      <c r="B14" s="5298"/>
      <c r="C14" s="5299"/>
      <c r="D14" s="4751"/>
      <c r="E14" s="4752"/>
      <c r="F14" s="651" t="s">
        <v>374</v>
      </c>
      <c r="G14" s="774">
        <v>33948</v>
      </c>
      <c r="H14" s="5308"/>
      <c r="I14" s="561"/>
      <c r="J14" s="562"/>
      <c r="K14" s="562"/>
      <c r="L14" s="562"/>
      <c r="N14" s="379"/>
      <c r="O14" s="380"/>
      <c r="P14" s="381"/>
      <c r="Q14" s="720"/>
      <c r="R14" s="721"/>
      <c r="S14" s="721"/>
      <c r="T14" s="722"/>
      <c r="U14" s="217"/>
      <c r="V14" s="384">
        <v>2</v>
      </c>
      <c r="W14" s="651" t="s">
        <v>2344</v>
      </c>
      <c r="X14" s="3552">
        <v>45392</v>
      </c>
      <c r="Y14" s="3553">
        <v>45645</v>
      </c>
      <c r="Z14" s="3554" t="s">
        <v>2341</v>
      </c>
      <c r="AA14" s="2777">
        <v>1</v>
      </c>
      <c r="AB14" s="725"/>
      <c r="AC14" s="725"/>
      <c r="AD14" s="726"/>
      <c r="AE14" s="140"/>
      <c r="AF14" s="576" t="s">
        <v>2345</v>
      </c>
      <c r="AG14" s="3550" t="s">
        <v>2346</v>
      </c>
      <c r="AH14" s="39" t="s">
        <v>2343</v>
      </c>
      <c r="AI14" s="39" t="s">
        <v>73</v>
      </c>
      <c r="AJ14" s="3551">
        <v>135786</v>
      </c>
      <c r="AK14" s="727"/>
      <c r="AL14" s="757">
        <v>135786</v>
      </c>
      <c r="AM14" s="728"/>
      <c r="AN14" s="729"/>
      <c r="AO14" s="3"/>
      <c r="AP14" s="399"/>
      <c r="AQ14" s="381"/>
      <c r="AR14" s="52"/>
      <c r="AS14" s="104" t="e">
        <f>+I14/#REF!</f>
        <v>#REF!</v>
      </c>
      <c r="AT14" s="105" t="e">
        <f>+J14/#REF!</f>
        <v>#REF!</v>
      </c>
      <c r="AU14" s="105" t="e">
        <f>+K14/#REF!</f>
        <v>#REF!</v>
      </c>
      <c r="AV14" s="105" t="e">
        <f>+L14/#REF!</f>
        <v>#REF!</v>
      </c>
      <c r="AW14" s="106">
        <f t="shared" si="4"/>
        <v>1</v>
      </c>
      <c r="AX14" s="106">
        <f t="shared" si="5"/>
        <v>0</v>
      </c>
      <c r="AY14" s="106">
        <f t="shared" si="6"/>
        <v>0</v>
      </c>
      <c r="AZ14" s="106" t="e">
        <f t="shared" si="7"/>
        <v>#DIV/0!</v>
      </c>
      <c r="BA14" s="107">
        <f t="shared" si="8"/>
        <v>0</v>
      </c>
      <c r="BB14" s="107">
        <f t="shared" si="9"/>
        <v>1</v>
      </c>
      <c r="BC14" s="107">
        <f t="shared" si="10"/>
        <v>0</v>
      </c>
      <c r="BD14" s="107">
        <f t="shared" si="11"/>
        <v>0</v>
      </c>
      <c r="BE14" s="108">
        <v>0.2</v>
      </c>
      <c r="BF14" s="108">
        <v>0.8</v>
      </c>
      <c r="BG14" s="107">
        <f t="shared" si="12"/>
        <v>0.2</v>
      </c>
      <c r="BH14" s="107">
        <f t="shared" si="13"/>
        <v>0</v>
      </c>
      <c r="BI14" s="107">
        <f t="shared" si="14"/>
        <v>0</v>
      </c>
      <c r="BJ14" s="107" t="e">
        <f t="shared" si="15"/>
        <v>#DIV/0!</v>
      </c>
      <c r="BK14" s="107">
        <f t="shared" si="15"/>
        <v>0</v>
      </c>
      <c r="BL14" s="107">
        <f t="shared" si="16"/>
        <v>0.8</v>
      </c>
      <c r="BM14" s="107">
        <f t="shared" si="17"/>
        <v>0</v>
      </c>
      <c r="BN14" s="107">
        <f t="shared" si="18"/>
        <v>0</v>
      </c>
      <c r="BO14" s="107">
        <f t="shared" si="19"/>
        <v>0.2</v>
      </c>
      <c r="BP14" s="107">
        <f t="shared" si="19"/>
        <v>0.8</v>
      </c>
      <c r="BQ14" s="107">
        <f t="shared" si="19"/>
        <v>0</v>
      </c>
      <c r="BR14" s="107" t="e">
        <f t="shared" si="19"/>
        <v>#DIV/0!</v>
      </c>
      <c r="BS14" s="34"/>
      <c r="BT14" s="34"/>
      <c r="BU14" s="34"/>
      <c r="BV14" s="34"/>
      <c r="BW14" s="34"/>
      <c r="BX14" s="34"/>
      <c r="BY14" s="34"/>
      <c r="BZ14" s="34"/>
      <c r="CA14" s="33"/>
      <c r="CB14" s="3"/>
      <c r="CC14" s="584"/>
      <c r="CD14" s="585"/>
      <c r="CE14" s="585"/>
      <c r="CF14" s="585"/>
      <c r="CG14" s="586"/>
      <c r="CH14" s="3"/>
      <c r="CI14" s="3"/>
      <c r="CJ14" s="3"/>
      <c r="CK14" s="3"/>
      <c r="CL14" s="3"/>
      <c r="CM14" s="3"/>
      <c r="CN14" s="3"/>
      <c r="CO14" s="3"/>
      <c r="CP14" s="3"/>
      <c r="CQ14" s="3"/>
      <c r="CR14" s="3"/>
      <c r="CS14" s="3"/>
      <c r="CT14" s="3"/>
    </row>
    <row r="15" spans="1:98" ht="31.5" customHeight="1">
      <c r="A15" s="761"/>
      <c r="B15" s="5298"/>
      <c r="C15" s="5299"/>
      <c r="D15" s="4751"/>
      <c r="E15" s="5304"/>
      <c r="F15" s="148"/>
      <c r="G15" s="148"/>
      <c r="H15" s="5309"/>
      <c r="I15" s="561"/>
      <c r="J15" s="562"/>
      <c r="K15" s="562"/>
      <c r="L15" s="562"/>
      <c r="M15" s="378"/>
      <c r="N15" s="379"/>
      <c r="O15" s="380"/>
      <c r="P15" s="381"/>
      <c r="Q15" s="720"/>
      <c r="R15" s="721"/>
      <c r="S15" s="721"/>
      <c r="T15" s="722"/>
      <c r="U15" s="217"/>
      <c r="V15" s="384">
        <v>3</v>
      </c>
      <c r="W15" s="651" t="s">
        <v>2347</v>
      </c>
      <c r="X15" s="3555">
        <v>45646</v>
      </c>
      <c r="Y15" s="2783">
        <v>45679</v>
      </c>
      <c r="Z15" s="2838" t="s">
        <v>2341</v>
      </c>
      <c r="AA15" s="724">
        <v>1</v>
      </c>
      <c r="AB15" s="725"/>
      <c r="AC15" s="725"/>
      <c r="AD15" s="726"/>
      <c r="AE15" s="140"/>
      <c r="AF15" s="141"/>
      <c r="AG15" s="2779"/>
      <c r="AH15" s="143"/>
      <c r="AI15" s="143"/>
      <c r="AJ15" s="146"/>
      <c r="AK15" s="727"/>
      <c r="AL15" s="728"/>
      <c r="AM15" s="728"/>
      <c r="AN15" s="729"/>
      <c r="AO15" s="3"/>
      <c r="AP15" s="399"/>
      <c r="AQ15" s="381"/>
      <c r="AR15" s="52"/>
      <c r="AS15" s="104">
        <f>+I15/G14</f>
        <v>0</v>
      </c>
      <c r="AT15" s="105">
        <f>+J15/G14</f>
        <v>0</v>
      </c>
      <c r="AU15" s="105">
        <f>+K15/G14</f>
        <v>0</v>
      </c>
      <c r="AV15" s="105">
        <f>+L15/G14</f>
        <v>0</v>
      </c>
      <c r="AW15" s="106">
        <f t="shared" si="4"/>
        <v>1</v>
      </c>
      <c r="AX15" s="106">
        <f t="shared" si="5"/>
        <v>0</v>
      </c>
      <c r="AY15" s="106">
        <f t="shared" si="6"/>
        <v>0</v>
      </c>
      <c r="AZ15" s="106" t="e">
        <f t="shared" si="7"/>
        <v>#DIV/0!</v>
      </c>
      <c r="BA15" s="107" t="e">
        <f t="shared" si="8"/>
        <v>#DIV/0!</v>
      </c>
      <c r="BB15" s="107" t="e">
        <f t="shared" si="9"/>
        <v>#DIV/0!</v>
      </c>
      <c r="BC15" s="107" t="e">
        <f t="shared" si="10"/>
        <v>#DIV/0!</v>
      </c>
      <c r="BD15" s="107" t="e">
        <f t="shared" si="11"/>
        <v>#DIV/0!</v>
      </c>
      <c r="BE15" s="108">
        <v>0.2</v>
      </c>
      <c r="BF15" s="108">
        <v>0.8</v>
      </c>
      <c r="BG15" s="107">
        <f t="shared" si="12"/>
        <v>0.2</v>
      </c>
      <c r="BH15" s="107">
        <f t="shared" si="13"/>
        <v>0</v>
      </c>
      <c r="BI15" s="107">
        <f t="shared" si="14"/>
        <v>0</v>
      </c>
      <c r="BJ15" s="107" t="e">
        <f t="shared" si="15"/>
        <v>#DIV/0!</v>
      </c>
      <c r="BK15" s="107" t="e">
        <f t="shared" si="15"/>
        <v>#DIV/0!</v>
      </c>
      <c r="BL15" s="107" t="e">
        <f t="shared" si="16"/>
        <v>#DIV/0!</v>
      </c>
      <c r="BM15" s="107" t="e">
        <f t="shared" si="17"/>
        <v>#DIV/0!</v>
      </c>
      <c r="BN15" s="107" t="e">
        <f t="shared" si="18"/>
        <v>#DIV/0!</v>
      </c>
      <c r="BO15" s="107" t="e">
        <f t="shared" si="19"/>
        <v>#DIV/0!</v>
      </c>
      <c r="BP15" s="107" t="e">
        <f t="shared" si="19"/>
        <v>#DIV/0!</v>
      </c>
      <c r="BQ15" s="107" t="e">
        <f t="shared" si="19"/>
        <v>#DIV/0!</v>
      </c>
      <c r="BR15" s="107" t="e">
        <f t="shared" si="19"/>
        <v>#DIV/0!</v>
      </c>
      <c r="BS15" s="34"/>
      <c r="BT15" s="34"/>
      <c r="BU15" s="34"/>
      <c r="BV15" s="34"/>
      <c r="BW15" s="34"/>
      <c r="BX15" s="34"/>
      <c r="BY15" s="34"/>
      <c r="BZ15" s="34"/>
      <c r="CA15" s="33"/>
      <c r="CB15" s="3"/>
      <c r="CC15" s="584"/>
      <c r="CD15" s="585"/>
      <c r="CE15" s="585"/>
      <c r="CF15" s="585"/>
      <c r="CG15" s="586"/>
      <c r="CH15" s="3"/>
      <c r="CI15" s="3"/>
      <c r="CJ15" s="3"/>
      <c r="CK15" s="3"/>
      <c r="CL15" s="3"/>
      <c r="CM15" s="3"/>
      <c r="CN15" s="3"/>
      <c r="CO15" s="3"/>
      <c r="CP15" s="3"/>
      <c r="CQ15" s="3"/>
      <c r="CR15" s="3"/>
      <c r="CS15" s="3"/>
      <c r="CT15" s="3"/>
    </row>
    <row r="16" spans="1:98" ht="14.25" customHeight="1">
      <c r="A16" s="761"/>
      <c r="B16" s="5298"/>
      <c r="C16" s="5299"/>
      <c r="D16" s="4751"/>
      <c r="E16" s="4752"/>
      <c r="F16" s="577"/>
      <c r="G16" s="454"/>
      <c r="H16" s="5308"/>
      <c r="I16" s="561"/>
      <c r="J16" s="562"/>
      <c r="K16" s="562"/>
      <c r="L16" s="562"/>
      <c r="M16" s="378"/>
      <c r="N16" s="379"/>
      <c r="O16" s="380"/>
      <c r="P16" s="381"/>
      <c r="Q16" s="720"/>
      <c r="R16" s="721"/>
      <c r="S16" s="721"/>
      <c r="T16" s="722"/>
      <c r="U16" s="217"/>
      <c r="V16" s="384">
        <v>4</v>
      </c>
      <c r="W16" s="651" t="s">
        <v>2348</v>
      </c>
      <c r="X16" s="3555"/>
      <c r="Y16" s="2783"/>
      <c r="Z16" s="2838" t="s">
        <v>2341</v>
      </c>
      <c r="AA16" s="724">
        <v>1</v>
      </c>
      <c r="AB16" s="725"/>
      <c r="AC16" s="725"/>
      <c r="AD16" s="726"/>
      <c r="AE16" s="140"/>
      <c r="AF16" s="141"/>
      <c r="AG16" s="2779"/>
      <c r="AH16" s="143"/>
      <c r="AI16" s="143"/>
      <c r="AJ16" s="146"/>
      <c r="AK16" s="727"/>
      <c r="AL16" s="728"/>
      <c r="AM16" s="728"/>
      <c r="AN16" s="729"/>
      <c r="AO16" s="3"/>
      <c r="AP16" s="399"/>
      <c r="AQ16" s="381"/>
      <c r="AR16" s="52"/>
      <c r="AS16" s="104" t="e">
        <f t="shared" si="0"/>
        <v>#DIV/0!</v>
      </c>
      <c r="AT16" s="105" t="e">
        <f t="shared" si="1"/>
        <v>#DIV/0!</v>
      </c>
      <c r="AU16" s="105" t="e">
        <f t="shared" si="2"/>
        <v>#DIV/0!</v>
      </c>
      <c r="AV16" s="105" t="e">
        <f t="shared" si="3"/>
        <v>#DIV/0!</v>
      </c>
      <c r="AW16" s="106">
        <f t="shared" si="4"/>
        <v>1</v>
      </c>
      <c r="AX16" s="106">
        <f t="shared" si="5"/>
        <v>0</v>
      </c>
      <c r="AY16" s="106">
        <f t="shared" si="6"/>
        <v>0</v>
      </c>
      <c r="AZ16" s="106" t="e">
        <f t="shared" si="7"/>
        <v>#DIV/0!</v>
      </c>
      <c r="BA16" s="107" t="e">
        <f t="shared" si="8"/>
        <v>#DIV/0!</v>
      </c>
      <c r="BB16" s="107" t="e">
        <f t="shared" si="9"/>
        <v>#DIV/0!</v>
      </c>
      <c r="BC16" s="107" t="e">
        <f t="shared" si="10"/>
        <v>#DIV/0!</v>
      </c>
      <c r="BD16" s="107" t="e">
        <f t="shared" si="11"/>
        <v>#DIV/0!</v>
      </c>
      <c r="BE16" s="108">
        <v>0.2</v>
      </c>
      <c r="BF16" s="108">
        <v>0.8</v>
      </c>
      <c r="BG16" s="107">
        <f t="shared" si="12"/>
        <v>0.2</v>
      </c>
      <c r="BH16" s="107">
        <f t="shared" si="13"/>
        <v>0</v>
      </c>
      <c r="BI16" s="107">
        <f t="shared" si="14"/>
        <v>0</v>
      </c>
      <c r="BJ16" s="107" t="e">
        <f t="shared" si="15"/>
        <v>#DIV/0!</v>
      </c>
      <c r="BK16" s="107" t="e">
        <f t="shared" si="15"/>
        <v>#DIV/0!</v>
      </c>
      <c r="BL16" s="107" t="e">
        <f t="shared" si="16"/>
        <v>#DIV/0!</v>
      </c>
      <c r="BM16" s="107" t="e">
        <f t="shared" si="17"/>
        <v>#DIV/0!</v>
      </c>
      <c r="BN16" s="107" t="e">
        <f t="shared" si="18"/>
        <v>#DIV/0!</v>
      </c>
      <c r="BO16" s="107" t="e">
        <f t="shared" si="19"/>
        <v>#DIV/0!</v>
      </c>
      <c r="BP16" s="107" t="e">
        <f t="shared" si="19"/>
        <v>#DIV/0!</v>
      </c>
      <c r="BQ16" s="107" t="e">
        <f t="shared" si="19"/>
        <v>#DIV/0!</v>
      </c>
      <c r="BR16" s="107" t="e">
        <f t="shared" si="19"/>
        <v>#DIV/0!</v>
      </c>
      <c r="BS16" s="34"/>
      <c r="BT16" s="34"/>
      <c r="BU16" s="34"/>
      <c r="BV16" s="34"/>
      <c r="BW16" s="34"/>
      <c r="BX16" s="34"/>
      <c r="BY16" s="34"/>
      <c r="BZ16" s="34"/>
      <c r="CA16" s="33"/>
      <c r="CB16" s="3"/>
      <c r="CC16" s="584"/>
      <c r="CD16" s="585"/>
      <c r="CE16" s="585"/>
      <c r="CF16" s="585"/>
      <c r="CG16" s="586"/>
      <c r="CH16" s="3"/>
      <c r="CI16" s="3"/>
      <c r="CJ16" s="3"/>
      <c r="CK16" s="3"/>
      <c r="CL16" s="3"/>
      <c r="CM16" s="3"/>
      <c r="CN16" s="3"/>
      <c r="CO16" s="3"/>
      <c r="CP16" s="3"/>
      <c r="CQ16" s="3"/>
      <c r="CR16" s="3"/>
      <c r="CS16" s="3"/>
      <c r="CT16" s="3"/>
    </row>
    <row r="17" spans="1:98" ht="14.25" customHeight="1">
      <c r="A17" s="761"/>
      <c r="B17" s="5298"/>
      <c r="C17" s="5299"/>
      <c r="D17" s="4751"/>
      <c r="E17" s="4752"/>
      <c r="F17" s="440"/>
      <c r="G17" s="377"/>
      <c r="H17" s="5308"/>
      <c r="I17" s="561"/>
      <c r="J17" s="562"/>
      <c r="K17" s="562"/>
      <c r="L17" s="562"/>
      <c r="M17" s="378"/>
      <c r="N17" s="379"/>
      <c r="O17" s="380"/>
      <c r="P17" s="381"/>
      <c r="Q17" s="720"/>
      <c r="R17" s="721"/>
      <c r="S17" s="721"/>
      <c r="T17" s="722"/>
      <c r="U17" s="217"/>
      <c r="V17" s="384">
        <v>5</v>
      </c>
      <c r="W17" s="3556" t="s">
        <v>2349</v>
      </c>
      <c r="X17" s="3555">
        <v>45768</v>
      </c>
      <c r="Y17" s="3555">
        <v>45904</v>
      </c>
      <c r="Z17" s="2838" t="s">
        <v>2341</v>
      </c>
      <c r="AA17" s="724"/>
      <c r="AB17" s="725">
        <v>1</v>
      </c>
      <c r="AC17" s="725"/>
      <c r="AD17" s="726"/>
      <c r="AE17" s="140"/>
      <c r="AF17" s="141"/>
      <c r="AG17" s="2779"/>
      <c r="AH17" s="143"/>
      <c r="AI17" s="143"/>
      <c r="AJ17" s="146"/>
      <c r="AK17" s="727"/>
      <c r="AL17" s="728"/>
      <c r="AM17" s="728"/>
      <c r="AN17" s="729"/>
      <c r="AO17" s="3"/>
      <c r="AP17" s="399"/>
      <c r="AQ17" s="381"/>
      <c r="AR17" s="52"/>
      <c r="AS17" s="104" t="e">
        <f t="shared" si="0"/>
        <v>#DIV/0!</v>
      </c>
      <c r="AT17" s="105" t="e">
        <f t="shared" si="1"/>
        <v>#DIV/0!</v>
      </c>
      <c r="AU17" s="105" t="e">
        <f t="shared" si="2"/>
        <v>#DIV/0!</v>
      </c>
      <c r="AV17" s="105" t="e">
        <f t="shared" si="3"/>
        <v>#DIV/0!</v>
      </c>
      <c r="AW17" s="106">
        <f t="shared" si="4"/>
        <v>0</v>
      </c>
      <c r="AX17" s="106">
        <f t="shared" si="5"/>
        <v>1</v>
      </c>
      <c r="AY17" s="106">
        <f t="shared" si="6"/>
        <v>0</v>
      </c>
      <c r="AZ17" s="106" t="e">
        <f t="shared" si="7"/>
        <v>#DIV/0!</v>
      </c>
      <c r="BA17" s="107" t="e">
        <f t="shared" si="8"/>
        <v>#DIV/0!</v>
      </c>
      <c r="BB17" s="107" t="e">
        <f t="shared" si="9"/>
        <v>#DIV/0!</v>
      </c>
      <c r="BC17" s="107" t="e">
        <f t="shared" si="10"/>
        <v>#DIV/0!</v>
      </c>
      <c r="BD17" s="107" t="e">
        <f t="shared" si="11"/>
        <v>#DIV/0!</v>
      </c>
      <c r="BE17" s="108">
        <v>0.2</v>
      </c>
      <c r="BF17" s="108">
        <v>0.8</v>
      </c>
      <c r="BG17" s="107">
        <f t="shared" si="12"/>
        <v>0</v>
      </c>
      <c r="BH17" s="107">
        <f t="shared" si="13"/>
        <v>0.2</v>
      </c>
      <c r="BI17" s="107">
        <f t="shared" si="14"/>
        <v>0</v>
      </c>
      <c r="BJ17" s="107" t="e">
        <f t="shared" si="15"/>
        <v>#DIV/0!</v>
      </c>
      <c r="BK17" s="107" t="e">
        <f t="shared" si="15"/>
        <v>#DIV/0!</v>
      </c>
      <c r="BL17" s="107" t="e">
        <f t="shared" si="16"/>
        <v>#DIV/0!</v>
      </c>
      <c r="BM17" s="107" t="e">
        <f t="shared" si="17"/>
        <v>#DIV/0!</v>
      </c>
      <c r="BN17" s="107" t="e">
        <f t="shared" si="18"/>
        <v>#DIV/0!</v>
      </c>
      <c r="BO17" s="107" t="e">
        <f t="shared" si="19"/>
        <v>#DIV/0!</v>
      </c>
      <c r="BP17" s="107" t="e">
        <f t="shared" si="19"/>
        <v>#DIV/0!</v>
      </c>
      <c r="BQ17" s="107" t="e">
        <f t="shared" si="19"/>
        <v>#DIV/0!</v>
      </c>
      <c r="BR17" s="107" t="e">
        <f t="shared" si="19"/>
        <v>#DIV/0!</v>
      </c>
      <c r="BS17" s="34"/>
      <c r="BT17" s="34"/>
      <c r="BU17" s="34"/>
      <c r="BV17" s="34"/>
      <c r="BW17" s="34"/>
      <c r="BX17" s="34"/>
      <c r="BY17" s="34"/>
      <c r="BZ17" s="34"/>
      <c r="CA17" s="33"/>
      <c r="CB17" s="3"/>
      <c r="CC17" s="584"/>
      <c r="CD17" s="585"/>
      <c r="CE17" s="585"/>
      <c r="CF17" s="585"/>
      <c r="CG17" s="586"/>
      <c r="CH17" s="3"/>
      <c r="CI17" s="3"/>
      <c r="CJ17" s="3"/>
      <c r="CK17" s="3"/>
      <c r="CL17" s="3"/>
      <c r="CM17" s="3"/>
      <c r="CN17" s="3"/>
      <c r="CO17" s="3"/>
      <c r="CP17" s="3"/>
      <c r="CQ17" s="3"/>
      <c r="CR17" s="3"/>
      <c r="CS17" s="3"/>
      <c r="CT17" s="3"/>
    </row>
    <row r="18" spans="1:98" ht="14.25" customHeight="1">
      <c r="A18" s="761"/>
      <c r="B18" s="5298"/>
      <c r="C18" s="5299"/>
      <c r="D18" s="4751"/>
      <c r="E18" s="4752"/>
      <c r="F18" s="440"/>
      <c r="G18" s="377"/>
      <c r="H18" s="5308"/>
      <c r="I18" s="561"/>
      <c r="J18" s="562"/>
      <c r="K18" s="562"/>
      <c r="L18" s="562"/>
      <c r="M18" s="378"/>
      <c r="N18" s="379"/>
      <c r="O18" s="380"/>
      <c r="P18" s="381"/>
      <c r="Q18" s="720"/>
      <c r="R18" s="721"/>
      <c r="S18" s="721"/>
      <c r="T18" s="722"/>
      <c r="U18" s="217"/>
      <c r="V18" s="384">
        <v>6</v>
      </c>
      <c r="W18" s="3556" t="s">
        <v>2350</v>
      </c>
      <c r="X18" s="3555">
        <v>45768</v>
      </c>
      <c r="Y18" s="3555">
        <v>45904</v>
      </c>
      <c r="Z18" s="2838" t="s">
        <v>2341</v>
      </c>
      <c r="AA18" s="724"/>
      <c r="AB18" s="725"/>
      <c r="AC18" s="725"/>
      <c r="AD18" s="726"/>
      <c r="AE18" s="140"/>
      <c r="AF18" s="141"/>
      <c r="AG18" s="2779"/>
      <c r="AH18" s="143"/>
      <c r="AI18" s="143"/>
      <c r="AJ18" s="146"/>
      <c r="AK18" s="727"/>
      <c r="AL18" s="728"/>
      <c r="AM18" s="728"/>
      <c r="AN18" s="729"/>
      <c r="AO18" s="3"/>
      <c r="AP18" s="399"/>
      <c r="AQ18" s="381"/>
      <c r="AR18" s="52"/>
      <c r="AS18" s="104" t="e">
        <f t="shared" si="0"/>
        <v>#DIV/0!</v>
      </c>
      <c r="AT18" s="105" t="e">
        <f t="shared" si="1"/>
        <v>#DIV/0!</v>
      </c>
      <c r="AU18" s="105" t="e">
        <f t="shared" si="2"/>
        <v>#DIV/0!</v>
      </c>
      <c r="AV18" s="105" t="e">
        <f t="shared" si="3"/>
        <v>#DIV/0!</v>
      </c>
      <c r="AW18" s="106">
        <f t="shared" si="4"/>
        <v>0</v>
      </c>
      <c r="AX18" s="106">
        <f t="shared" si="5"/>
        <v>0</v>
      </c>
      <c r="AY18" s="106">
        <f t="shared" si="6"/>
        <v>0</v>
      </c>
      <c r="AZ18" s="106" t="e">
        <f t="shared" si="7"/>
        <v>#DIV/0!</v>
      </c>
      <c r="BA18" s="107" t="e">
        <f t="shared" si="8"/>
        <v>#DIV/0!</v>
      </c>
      <c r="BB18" s="107" t="e">
        <f t="shared" si="9"/>
        <v>#DIV/0!</v>
      </c>
      <c r="BC18" s="107" t="e">
        <f t="shared" si="10"/>
        <v>#DIV/0!</v>
      </c>
      <c r="BD18" s="107" t="e">
        <f t="shared" si="11"/>
        <v>#DIV/0!</v>
      </c>
      <c r="BE18" s="108">
        <v>0.2</v>
      </c>
      <c r="BF18" s="108">
        <v>0.8</v>
      </c>
      <c r="BG18" s="107">
        <f t="shared" si="12"/>
        <v>0</v>
      </c>
      <c r="BH18" s="107">
        <f t="shared" si="13"/>
        <v>0</v>
      </c>
      <c r="BI18" s="107">
        <f t="shared" si="14"/>
        <v>0</v>
      </c>
      <c r="BJ18" s="107" t="e">
        <f t="shared" si="15"/>
        <v>#DIV/0!</v>
      </c>
      <c r="BK18" s="107" t="e">
        <f t="shared" si="15"/>
        <v>#DIV/0!</v>
      </c>
      <c r="BL18" s="107" t="e">
        <f t="shared" si="16"/>
        <v>#DIV/0!</v>
      </c>
      <c r="BM18" s="107" t="e">
        <f t="shared" si="17"/>
        <v>#DIV/0!</v>
      </c>
      <c r="BN18" s="107" t="e">
        <f t="shared" si="18"/>
        <v>#DIV/0!</v>
      </c>
      <c r="BO18" s="107" t="e">
        <f t="shared" si="19"/>
        <v>#DIV/0!</v>
      </c>
      <c r="BP18" s="107" t="e">
        <f t="shared" si="19"/>
        <v>#DIV/0!</v>
      </c>
      <c r="BQ18" s="107" t="e">
        <f t="shared" si="19"/>
        <v>#DIV/0!</v>
      </c>
      <c r="BR18" s="107" t="e">
        <f t="shared" si="19"/>
        <v>#DIV/0!</v>
      </c>
      <c r="BS18" s="34"/>
      <c r="BT18" s="34"/>
      <c r="BU18" s="34"/>
      <c r="BV18" s="34"/>
      <c r="BW18" s="34"/>
      <c r="BX18" s="34"/>
      <c r="BY18" s="34"/>
      <c r="BZ18" s="34"/>
      <c r="CA18" s="33"/>
      <c r="CB18" s="3"/>
      <c r="CC18" s="584"/>
      <c r="CD18" s="585"/>
      <c r="CE18" s="585"/>
      <c r="CF18" s="585"/>
      <c r="CG18" s="586"/>
      <c r="CH18" s="3"/>
      <c r="CI18" s="3"/>
      <c r="CJ18" s="3"/>
      <c r="CK18" s="3"/>
      <c r="CL18" s="3"/>
      <c r="CM18" s="3"/>
      <c r="CN18" s="3"/>
      <c r="CO18" s="3"/>
      <c r="CP18" s="3"/>
      <c r="CQ18" s="3"/>
      <c r="CR18" s="3"/>
      <c r="CS18" s="3"/>
      <c r="CT18" s="3"/>
    </row>
    <row r="19" spans="1:98" ht="14.25" customHeight="1">
      <c r="A19" s="761"/>
      <c r="B19" s="5298"/>
      <c r="C19" s="5299"/>
      <c r="D19" s="4751"/>
      <c r="E19" s="4752"/>
      <c r="F19" s="440"/>
      <c r="G19" s="377"/>
      <c r="H19" s="5308"/>
      <c r="I19" s="561"/>
      <c r="J19" s="562"/>
      <c r="K19" s="562"/>
      <c r="L19" s="562"/>
      <c r="M19" s="378"/>
      <c r="N19" s="379"/>
      <c r="O19" s="380"/>
      <c r="P19" s="381"/>
      <c r="Q19" s="720"/>
      <c r="R19" s="721"/>
      <c r="S19" s="721"/>
      <c r="T19" s="722"/>
      <c r="U19" s="217"/>
      <c r="V19" s="384">
        <v>7</v>
      </c>
      <c r="W19" s="3556" t="s">
        <v>2351</v>
      </c>
      <c r="X19" s="3555">
        <v>45768</v>
      </c>
      <c r="Y19" s="3555">
        <v>45904</v>
      </c>
      <c r="Z19" s="2838" t="s">
        <v>2341</v>
      </c>
      <c r="AA19" s="724"/>
      <c r="AB19" s="725"/>
      <c r="AC19" s="725"/>
      <c r="AD19" s="726"/>
      <c r="AE19" s="140"/>
      <c r="AF19" s="141"/>
      <c r="AG19" s="2779"/>
      <c r="AH19" s="143"/>
      <c r="AI19" s="143"/>
      <c r="AJ19" s="146"/>
      <c r="AK19" s="727"/>
      <c r="AL19" s="728"/>
      <c r="AM19" s="728"/>
      <c r="AN19" s="729"/>
      <c r="AO19" s="3"/>
      <c r="AP19" s="399"/>
      <c r="AQ19" s="381"/>
      <c r="AR19" s="52"/>
      <c r="AS19" s="104" t="e">
        <f t="shared" si="0"/>
        <v>#DIV/0!</v>
      </c>
      <c r="AT19" s="105" t="e">
        <f t="shared" si="1"/>
        <v>#DIV/0!</v>
      </c>
      <c r="AU19" s="105" t="e">
        <f t="shared" si="2"/>
        <v>#DIV/0!</v>
      </c>
      <c r="AV19" s="105" t="e">
        <f t="shared" si="3"/>
        <v>#DIV/0!</v>
      </c>
      <c r="AW19" s="106" t="e">
        <f>+AA19/COUNTIF(#REF!,"*")</f>
        <v>#REF!</v>
      </c>
      <c r="AX19" s="106" t="e">
        <f>+AB19/COUNTIF(#REF!,"*")</f>
        <v>#REF!</v>
      </c>
      <c r="AY19" s="106" t="e">
        <f>+AC19/COUNTIF(#REF!,"*")</f>
        <v>#REF!</v>
      </c>
      <c r="AZ19" s="106" t="e">
        <f t="shared" si="7"/>
        <v>#DIV/0!</v>
      </c>
      <c r="BA19" s="107" t="e">
        <f t="shared" si="8"/>
        <v>#DIV/0!</v>
      </c>
      <c r="BB19" s="107" t="e">
        <f t="shared" si="9"/>
        <v>#DIV/0!</v>
      </c>
      <c r="BC19" s="107" t="e">
        <f t="shared" si="10"/>
        <v>#DIV/0!</v>
      </c>
      <c r="BD19" s="107" t="e">
        <f t="shared" si="11"/>
        <v>#DIV/0!</v>
      </c>
      <c r="BE19" s="108">
        <v>0.2</v>
      </c>
      <c r="BF19" s="108">
        <v>0.8</v>
      </c>
      <c r="BG19" s="107" t="e">
        <f t="shared" si="12"/>
        <v>#REF!</v>
      </c>
      <c r="BH19" s="107" t="e">
        <f t="shared" si="13"/>
        <v>#REF!</v>
      </c>
      <c r="BI19" s="107" t="e">
        <f t="shared" si="14"/>
        <v>#REF!</v>
      </c>
      <c r="BJ19" s="107" t="e">
        <f t="shared" si="15"/>
        <v>#DIV/0!</v>
      </c>
      <c r="BK19" s="107" t="e">
        <f t="shared" si="15"/>
        <v>#DIV/0!</v>
      </c>
      <c r="BL19" s="107" t="e">
        <f t="shared" si="16"/>
        <v>#DIV/0!</v>
      </c>
      <c r="BM19" s="107" t="e">
        <f t="shared" si="17"/>
        <v>#DIV/0!</v>
      </c>
      <c r="BN19" s="107" t="e">
        <f t="shared" si="18"/>
        <v>#DIV/0!</v>
      </c>
      <c r="BO19" s="107" t="e">
        <f t="shared" si="19"/>
        <v>#REF!</v>
      </c>
      <c r="BP19" s="107" t="e">
        <f t="shared" si="19"/>
        <v>#REF!</v>
      </c>
      <c r="BQ19" s="107" t="e">
        <f t="shared" si="19"/>
        <v>#REF!</v>
      </c>
      <c r="BR19" s="107" t="e">
        <f t="shared" si="19"/>
        <v>#DIV/0!</v>
      </c>
      <c r="BS19" s="34"/>
      <c r="BT19" s="34"/>
      <c r="BU19" s="34"/>
      <c r="BV19" s="34"/>
      <c r="BW19" s="34"/>
      <c r="BX19" s="34"/>
      <c r="BY19" s="34"/>
      <c r="BZ19" s="34"/>
      <c r="CA19" s="33"/>
      <c r="CB19" s="3"/>
      <c r="CC19" s="584"/>
      <c r="CD19" s="585"/>
      <c r="CE19" s="585"/>
      <c r="CF19" s="585"/>
      <c r="CG19" s="586"/>
      <c r="CH19" s="3"/>
      <c r="CI19" s="3"/>
      <c r="CJ19" s="3"/>
      <c r="CK19" s="3"/>
      <c r="CL19" s="3"/>
      <c r="CM19" s="3"/>
      <c r="CN19" s="3"/>
      <c r="CO19" s="3"/>
      <c r="CP19" s="3"/>
      <c r="CQ19" s="3"/>
      <c r="CR19" s="3"/>
      <c r="CS19" s="3"/>
      <c r="CT19" s="3"/>
    </row>
    <row r="20" spans="1:98" ht="14.25" customHeight="1">
      <c r="A20" s="761"/>
      <c r="B20" s="5298"/>
      <c r="C20" s="5299"/>
      <c r="D20" s="4751"/>
      <c r="E20" s="4752"/>
      <c r="F20" s="440"/>
      <c r="G20" s="377"/>
      <c r="H20" s="5308"/>
      <c r="I20" s="561"/>
      <c r="J20" s="562"/>
      <c r="K20" s="562"/>
      <c r="L20" s="562"/>
      <c r="M20" s="378"/>
      <c r="N20" s="379"/>
      <c r="O20" s="380"/>
      <c r="P20" s="381"/>
      <c r="Q20" s="720"/>
      <c r="R20" s="721"/>
      <c r="S20" s="721"/>
      <c r="T20" s="722"/>
      <c r="U20" s="217"/>
      <c r="V20" s="384">
        <v>8</v>
      </c>
      <c r="W20" s="3556" t="s">
        <v>2352</v>
      </c>
      <c r="X20" s="3555">
        <v>45905</v>
      </c>
      <c r="Y20" s="3555">
        <v>45996</v>
      </c>
      <c r="Z20" s="2838" t="s">
        <v>2341</v>
      </c>
      <c r="AA20" s="724"/>
      <c r="AB20" s="725"/>
      <c r="AC20" s="725"/>
      <c r="AD20" s="726"/>
      <c r="AE20" s="140"/>
      <c r="AF20" s="141"/>
      <c r="AG20" s="2779"/>
      <c r="AH20" s="143"/>
      <c r="AI20" s="143"/>
      <c r="AJ20" s="146"/>
      <c r="AK20" s="727"/>
      <c r="AL20" s="728"/>
      <c r="AM20" s="728"/>
      <c r="AN20" s="729"/>
      <c r="AO20" s="3"/>
      <c r="AP20" s="399"/>
      <c r="AQ20" s="381"/>
      <c r="AR20" s="52"/>
      <c r="AS20" s="104" t="e">
        <f t="shared" si="0"/>
        <v>#DIV/0!</v>
      </c>
      <c r="AT20" s="105" t="e">
        <f t="shared" si="1"/>
        <v>#DIV/0!</v>
      </c>
      <c r="AU20" s="105" t="e">
        <f t="shared" si="2"/>
        <v>#DIV/0!</v>
      </c>
      <c r="AV20" s="105" t="e">
        <f t="shared" si="3"/>
        <v>#DIV/0!</v>
      </c>
      <c r="AW20" s="106">
        <f t="shared" ref="AW20:AW267" si="22">+AA20/COUNTIF(W20,"*")</f>
        <v>0</v>
      </c>
      <c r="AX20" s="106">
        <f t="shared" ref="AX20:AX267" si="23">+AB20/COUNTIF(W20,"*")</f>
        <v>0</v>
      </c>
      <c r="AY20" s="106">
        <f t="shared" ref="AY20:AY267" si="24">+AC20/COUNTIF(W20,"*")</f>
        <v>0</v>
      </c>
      <c r="AZ20" s="106" t="e">
        <f t="shared" si="7"/>
        <v>#DIV/0!</v>
      </c>
      <c r="BA20" s="107" t="e">
        <f t="shared" si="8"/>
        <v>#DIV/0!</v>
      </c>
      <c r="BB20" s="107" t="e">
        <f t="shared" si="9"/>
        <v>#DIV/0!</v>
      </c>
      <c r="BC20" s="107" t="e">
        <f t="shared" si="10"/>
        <v>#DIV/0!</v>
      </c>
      <c r="BD20" s="107" t="e">
        <f t="shared" si="11"/>
        <v>#DIV/0!</v>
      </c>
      <c r="BE20" s="108">
        <v>0.2</v>
      </c>
      <c r="BF20" s="108">
        <v>0.8</v>
      </c>
      <c r="BG20" s="107">
        <f t="shared" si="12"/>
        <v>0</v>
      </c>
      <c r="BH20" s="107">
        <f t="shared" si="13"/>
        <v>0</v>
      </c>
      <c r="BI20" s="107">
        <f t="shared" si="14"/>
        <v>0</v>
      </c>
      <c r="BJ20" s="107" t="e">
        <f t="shared" si="15"/>
        <v>#DIV/0!</v>
      </c>
      <c r="BK20" s="107" t="e">
        <f t="shared" si="15"/>
        <v>#DIV/0!</v>
      </c>
      <c r="BL20" s="107" t="e">
        <f t="shared" si="16"/>
        <v>#DIV/0!</v>
      </c>
      <c r="BM20" s="107" t="e">
        <f t="shared" si="17"/>
        <v>#DIV/0!</v>
      </c>
      <c r="BN20" s="107" t="e">
        <f t="shared" si="18"/>
        <v>#DIV/0!</v>
      </c>
      <c r="BO20" s="107" t="e">
        <f t="shared" si="19"/>
        <v>#DIV/0!</v>
      </c>
      <c r="BP20" s="107" t="e">
        <f t="shared" si="19"/>
        <v>#DIV/0!</v>
      </c>
      <c r="BQ20" s="107" t="e">
        <f t="shared" si="19"/>
        <v>#DIV/0!</v>
      </c>
      <c r="BR20" s="107" t="e">
        <f t="shared" si="19"/>
        <v>#DIV/0!</v>
      </c>
      <c r="BS20" s="34"/>
      <c r="BT20" s="34"/>
      <c r="BU20" s="34"/>
      <c r="BV20" s="34"/>
      <c r="BW20" s="34"/>
      <c r="BX20" s="34"/>
      <c r="BY20" s="34"/>
      <c r="BZ20" s="34"/>
      <c r="CA20" s="33"/>
      <c r="CB20" s="3"/>
      <c r="CC20" s="584"/>
      <c r="CD20" s="585"/>
      <c r="CE20" s="585"/>
      <c r="CF20" s="585"/>
      <c r="CG20" s="586"/>
      <c r="CH20" s="3"/>
      <c r="CI20" s="3"/>
      <c r="CJ20" s="3"/>
      <c r="CK20" s="3"/>
      <c r="CL20" s="3"/>
      <c r="CM20" s="3"/>
      <c r="CN20" s="3"/>
      <c r="CO20" s="3"/>
      <c r="CP20" s="3"/>
      <c r="CQ20" s="3"/>
      <c r="CR20" s="3"/>
      <c r="CS20" s="3"/>
      <c r="CT20" s="3"/>
    </row>
    <row r="21" spans="1:98" ht="14.25" customHeight="1">
      <c r="A21" s="761"/>
      <c r="B21" s="5298"/>
      <c r="C21" s="5299"/>
      <c r="D21" s="4751"/>
      <c r="E21" s="4752"/>
      <c r="F21" s="440"/>
      <c r="G21" s="377"/>
      <c r="H21" s="5308"/>
      <c r="I21" s="561"/>
      <c r="J21" s="562"/>
      <c r="K21" s="562"/>
      <c r="L21" s="562"/>
      <c r="M21" s="378"/>
      <c r="N21" s="379"/>
      <c r="O21" s="380"/>
      <c r="P21" s="381"/>
      <c r="Q21" s="720"/>
      <c r="R21" s="721"/>
      <c r="S21" s="721"/>
      <c r="T21" s="722"/>
      <c r="U21" s="217"/>
      <c r="V21" s="384">
        <v>9</v>
      </c>
      <c r="W21" s="440"/>
      <c r="X21" s="3555"/>
      <c r="Y21" s="3555"/>
      <c r="Z21" s="572"/>
      <c r="AA21" s="724"/>
      <c r="AB21" s="725"/>
      <c r="AC21" s="725"/>
      <c r="AD21" s="726"/>
      <c r="AE21" s="140"/>
      <c r="AF21" s="141"/>
      <c r="AG21" s="2779"/>
      <c r="AH21" s="143"/>
      <c r="AI21" s="143"/>
      <c r="AJ21" s="146"/>
      <c r="AK21" s="727"/>
      <c r="AL21" s="728"/>
      <c r="AM21" s="728"/>
      <c r="AN21" s="729"/>
      <c r="AO21" s="3"/>
      <c r="AP21" s="399"/>
      <c r="AQ21" s="381"/>
      <c r="AR21" s="52"/>
      <c r="AS21" s="104" t="e">
        <f t="shared" si="0"/>
        <v>#DIV/0!</v>
      </c>
      <c r="AT21" s="105" t="e">
        <f t="shared" si="1"/>
        <v>#DIV/0!</v>
      </c>
      <c r="AU21" s="105" t="e">
        <f t="shared" si="2"/>
        <v>#DIV/0!</v>
      </c>
      <c r="AV21" s="105" t="e">
        <f t="shared" si="3"/>
        <v>#DIV/0!</v>
      </c>
      <c r="AW21" s="106" t="e">
        <f t="shared" si="22"/>
        <v>#DIV/0!</v>
      </c>
      <c r="AX21" s="106" t="e">
        <f t="shared" si="23"/>
        <v>#DIV/0!</v>
      </c>
      <c r="AY21" s="106" t="e">
        <f t="shared" si="24"/>
        <v>#DIV/0!</v>
      </c>
      <c r="AZ21" s="106" t="e">
        <f t="shared" si="7"/>
        <v>#DIV/0!</v>
      </c>
      <c r="BA21" s="107" t="e">
        <f t="shared" si="8"/>
        <v>#DIV/0!</v>
      </c>
      <c r="BB21" s="107" t="e">
        <f t="shared" si="9"/>
        <v>#DIV/0!</v>
      </c>
      <c r="BC21" s="107" t="e">
        <f t="shared" si="10"/>
        <v>#DIV/0!</v>
      </c>
      <c r="BD21" s="107" t="e">
        <f t="shared" si="11"/>
        <v>#DIV/0!</v>
      </c>
      <c r="BE21" s="108">
        <v>0.2</v>
      </c>
      <c r="BF21" s="108">
        <v>0.8</v>
      </c>
      <c r="BG21" s="107" t="e">
        <f t="shared" si="12"/>
        <v>#DIV/0!</v>
      </c>
      <c r="BH21" s="107" t="e">
        <f t="shared" si="13"/>
        <v>#DIV/0!</v>
      </c>
      <c r="BI21" s="107" t="e">
        <f t="shared" si="14"/>
        <v>#DIV/0!</v>
      </c>
      <c r="BJ21" s="107" t="e">
        <f t="shared" si="15"/>
        <v>#DIV/0!</v>
      </c>
      <c r="BK21" s="107" t="e">
        <f t="shared" si="15"/>
        <v>#DIV/0!</v>
      </c>
      <c r="BL21" s="107" t="e">
        <f t="shared" si="16"/>
        <v>#DIV/0!</v>
      </c>
      <c r="BM21" s="107" t="e">
        <f t="shared" si="17"/>
        <v>#DIV/0!</v>
      </c>
      <c r="BN21" s="107" t="e">
        <f t="shared" si="18"/>
        <v>#DIV/0!</v>
      </c>
      <c r="BO21" s="107" t="e">
        <f t="shared" si="19"/>
        <v>#DIV/0!</v>
      </c>
      <c r="BP21" s="107" t="e">
        <f t="shared" si="19"/>
        <v>#DIV/0!</v>
      </c>
      <c r="BQ21" s="107" t="e">
        <f t="shared" si="19"/>
        <v>#DIV/0!</v>
      </c>
      <c r="BR21" s="107" t="e">
        <f t="shared" si="19"/>
        <v>#DIV/0!</v>
      </c>
      <c r="BS21" s="34"/>
      <c r="BT21" s="34"/>
      <c r="BU21" s="34"/>
      <c r="BV21" s="34"/>
      <c r="BW21" s="34"/>
      <c r="BX21" s="34"/>
      <c r="BY21" s="34"/>
      <c r="BZ21" s="34"/>
      <c r="CA21" s="33"/>
      <c r="CB21" s="3"/>
      <c r="CC21" s="584"/>
      <c r="CD21" s="585"/>
      <c r="CE21" s="585"/>
      <c r="CF21" s="585"/>
      <c r="CG21" s="586"/>
      <c r="CH21" s="3"/>
      <c r="CI21" s="3"/>
      <c r="CJ21" s="3"/>
      <c r="CK21" s="3"/>
      <c r="CL21" s="3"/>
      <c r="CM21" s="3"/>
      <c r="CN21" s="3"/>
      <c r="CO21" s="3"/>
      <c r="CP21" s="3"/>
      <c r="CQ21" s="3"/>
      <c r="CR21" s="3"/>
      <c r="CS21" s="3"/>
      <c r="CT21" s="3"/>
    </row>
    <row r="22" spans="1:98" ht="14.25" customHeight="1" thickBot="1">
      <c r="A22" s="762"/>
      <c r="B22" s="5300"/>
      <c r="C22" s="5301"/>
      <c r="D22" s="5305"/>
      <c r="E22" s="5306"/>
      <c r="F22" s="593"/>
      <c r="G22" s="411"/>
      <c r="H22" s="5310"/>
      <c r="I22" s="596"/>
      <c r="J22" s="597"/>
      <c r="K22" s="597"/>
      <c r="L22" s="597"/>
      <c r="M22" s="412"/>
      <c r="N22" s="415"/>
      <c r="O22" s="416"/>
      <c r="P22" s="417"/>
      <c r="Q22" s="732"/>
      <c r="R22" s="733"/>
      <c r="S22" s="733"/>
      <c r="T22" s="734"/>
      <c r="U22" s="217"/>
      <c r="V22" s="384">
        <v>10</v>
      </c>
      <c r="W22" s="593"/>
      <c r="X22" s="2879"/>
      <c r="Y22" s="2879"/>
      <c r="Z22" s="3557"/>
      <c r="AA22" s="736"/>
      <c r="AB22" s="737"/>
      <c r="AC22" s="737"/>
      <c r="AD22" s="738"/>
      <c r="AE22" s="140"/>
      <c r="AF22" s="657"/>
      <c r="AG22" s="2847"/>
      <c r="AH22" s="739"/>
      <c r="AI22" s="739"/>
      <c r="AJ22" s="740"/>
      <c r="AK22" s="741"/>
      <c r="AL22" s="742"/>
      <c r="AM22" s="742"/>
      <c r="AN22" s="743"/>
      <c r="AO22" s="3"/>
      <c r="AP22" s="744"/>
      <c r="AQ22" s="417"/>
      <c r="AR22" s="52"/>
      <c r="AS22" s="426" t="e">
        <f t="shared" si="0"/>
        <v>#DIV/0!</v>
      </c>
      <c r="AT22" s="110" t="e">
        <f t="shared" si="1"/>
        <v>#DIV/0!</v>
      </c>
      <c r="AU22" s="110" t="e">
        <f t="shared" si="2"/>
        <v>#DIV/0!</v>
      </c>
      <c r="AV22" s="110" t="e">
        <f t="shared" si="3"/>
        <v>#DIV/0!</v>
      </c>
      <c r="AW22" s="106" t="e">
        <f t="shared" si="22"/>
        <v>#DIV/0!</v>
      </c>
      <c r="AX22" s="106" t="e">
        <f t="shared" si="23"/>
        <v>#DIV/0!</v>
      </c>
      <c r="AY22" s="106" t="e">
        <f t="shared" si="24"/>
        <v>#DIV/0!</v>
      </c>
      <c r="AZ22" s="106" t="e">
        <f t="shared" si="7"/>
        <v>#DIV/0!</v>
      </c>
      <c r="BA22" s="107" t="e">
        <f t="shared" si="8"/>
        <v>#DIV/0!</v>
      </c>
      <c r="BB22" s="111" t="e">
        <f t="shared" si="9"/>
        <v>#DIV/0!</v>
      </c>
      <c r="BC22" s="111" t="e">
        <f t="shared" si="10"/>
        <v>#DIV/0!</v>
      </c>
      <c r="BD22" s="111" t="e">
        <f t="shared" si="11"/>
        <v>#DIV/0!</v>
      </c>
      <c r="BE22" s="427">
        <v>0.2</v>
      </c>
      <c r="BF22" s="427">
        <v>0.8</v>
      </c>
      <c r="BG22" s="107" t="e">
        <f t="shared" si="12"/>
        <v>#DIV/0!</v>
      </c>
      <c r="BH22" s="107" t="e">
        <f t="shared" si="13"/>
        <v>#DIV/0!</v>
      </c>
      <c r="BI22" s="107" t="e">
        <f t="shared" si="14"/>
        <v>#DIV/0!</v>
      </c>
      <c r="BJ22" s="107" t="e">
        <f t="shared" si="15"/>
        <v>#DIV/0!</v>
      </c>
      <c r="BK22" s="107" t="e">
        <f t="shared" si="15"/>
        <v>#DIV/0!</v>
      </c>
      <c r="BL22" s="107" t="e">
        <f t="shared" si="16"/>
        <v>#DIV/0!</v>
      </c>
      <c r="BM22" s="107" t="e">
        <f t="shared" si="17"/>
        <v>#DIV/0!</v>
      </c>
      <c r="BN22" s="107" t="e">
        <f t="shared" si="18"/>
        <v>#DIV/0!</v>
      </c>
      <c r="BO22" s="107" t="e">
        <f t="shared" si="19"/>
        <v>#DIV/0!</v>
      </c>
      <c r="BP22" s="428" t="e">
        <f t="shared" si="19"/>
        <v>#DIV/0!</v>
      </c>
      <c r="BQ22" s="428" t="e">
        <f t="shared" si="19"/>
        <v>#DIV/0!</v>
      </c>
      <c r="BR22" s="428" t="e">
        <f t="shared" si="19"/>
        <v>#DIV/0!</v>
      </c>
      <c r="BS22" s="39"/>
      <c r="BT22" s="39"/>
      <c r="BU22" s="39"/>
      <c r="BV22" s="39"/>
      <c r="BW22" s="39"/>
      <c r="BX22" s="39"/>
      <c r="BY22" s="39"/>
      <c r="BZ22" s="39"/>
      <c r="CA22" s="332"/>
      <c r="CB22" s="3"/>
      <c r="CC22" s="616"/>
      <c r="CD22" s="617"/>
      <c r="CE22" s="617"/>
      <c r="CF22" s="617"/>
      <c r="CG22" s="618"/>
      <c r="CH22" s="3"/>
      <c r="CI22" s="3"/>
      <c r="CJ22" s="3"/>
      <c r="CK22" s="3"/>
      <c r="CL22" s="3"/>
      <c r="CM22" s="3"/>
      <c r="CN22" s="3"/>
      <c r="CO22" s="3"/>
      <c r="CP22" s="3"/>
      <c r="CQ22" s="3"/>
      <c r="CR22" s="3"/>
      <c r="CS22" s="3"/>
      <c r="CT22" s="3"/>
    </row>
    <row r="23" spans="1:98" ht="27" customHeight="1" thickBot="1">
      <c r="A23" s="349">
        <v>2</v>
      </c>
      <c r="B23" s="5113" t="s">
        <v>2353</v>
      </c>
      <c r="C23" s="5297"/>
      <c r="D23" s="5302">
        <v>202500000001995</v>
      </c>
      <c r="E23" s="5303"/>
      <c r="F23" s="527" t="s">
        <v>223</v>
      </c>
      <c r="G23" s="355">
        <v>4441</v>
      </c>
      <c r="H23" s="5099" t="s">
        <v>2354</v>
      </c>
      <c r="I23" s="3558">
        <v>3765</v>
      </c>
      <c r="J23" s="3558">
        <v>4441</v>
      </c>
      <c r="K23" s="530"/>
      <c r="L23" s="530"/>
      <c r="M23" s="531"/>
      <c r="N23" s="360">
        <v>8834559114</v>
      </c>
      <c r="O23" s="358" t="s">
        <v>91</v>
      </c>
      <c r="P23" s="3559">
        <v>8834559114</v>
      </c>
      <c r="Q23" s="747">
        <v>1741764657.4000001</v>
      </c>
      <c r="R23" s="748">
        <v>915633475.03999996</v>
      </c>
      <c r="S23" s="748"/>
      <c r="T23" s="749"/>
      <c r="U23" s="217"/>
      <c r="V23" s="364">
        <v>1</v>
      </c>
      <c r="W23" s="3560" t="s">
        <v>2355</v>
      </c>
      <c r="X23" s="365">
        <v>45642</v>
      </c>
      <c r="Y23" s="3561">
        <v>45665</v>
      </c>
      <c r="Z23" s="3554" t="s">
        <v>2341</v>
      </c>
      <c r="AA23" s="2901">
        <v>1</v>
      </c>
      <c r="AB23" s="752"/>
      <c r="AC23" s="752"/>
      <c r="AD23" s="753"/>
      <c r="AE23" s="140"/>
      <c r="AF23" s="2838">
        <v>220107900</v>
      </c>
      <c r="AG23" s="2769" t="s">
        <v>2356</v>
      </c>
      <c r="AH23" s="2770" t="s">
        <v>2357</v>
      </c>
      <c r="AI23" s="3562" t="s">
        <v>73</v>
      </c>
      <c r="AJ23" s="755">
        <v>4441</v>
      </c>
      <c r="AK23" s="3558">
        <v>3765</v>
      </c>
      <c r="AL23" s="3558">
        <v>4441</v>
      </c>
      <c r="AM23" s="757"/>
      <c r="AN23" s="758"/>
      <c r="AO23" s="3"/>
      <c r="AP23" s="328" t="s">
        <v>97</v>
      </c>
      <c r="AQ23" s="332" t="s">
        <v>356</v>
      </c>
      <c r="AR23" s="432"/>
      <c r="AS23" s="82">
        <f t="shared" si="0"/>
        <v>0.84778203107408245</v>
      </c>
      <c r="AT23" s="83">
        <f t="shared" si="1"/>
        <v>1</v>
      </c>
      <c r="AU23" s="83">
        <f t="shared" si="2"/>
        <v>0</v>
      </c>
      <c r="AV23" s="83">
        <f t="shared" si="3"/>
        <v>0</v>
      </c>
      <c r="AW23" s="84">
        <f t="shared" si="22"/>
        <v>1</v>
      </c>
      <c r="AX23" s="84">
        <f t="shared" si="23"/>
        <v>0</v>
      </c>
      <c r="AY23" s="84">
        <f t="shared" si="24"/>
        <v>0</v>
      </c>
      <c r="AZ23" s="84" t="e">
        <f t="shared" si="7"/>
        <v>#DIV/0!</v>
      </c>
      <c r="BA23" s="85">
        <f t="shared" si="8"/>
        <v>0.84778203107408245</v>
      </c>
      <c r="BB23" s="85">
        <f t="shared" si="9"/>
        <v>1</v>
      </c>
      <c r="BC23" s="85">
        <f t="shared" si="10"/>
        <v>0</v>
      </c>
      <c r="BD23" s="85">
        <f t="shared" si="11"/>
        <v>0</v>
      </c>
      <c r="BE23" s="86">
        <v>0.2</v>
      </c>
      <c r="BF23" s="86">
        <v>0.8</v>
      </c>
      <c r="BG23" s="85">
        <f t="shared" si="12"/>
        <v>0.2</v>
      </c>
      <c r="BH23" s="85">
        <f t="shared" si="13"/>
        <v>0</v>
      </c>
      <c r="BI23" s="85">
        <f t="shared" si="14"/>
        <v>0</v>
      </c>
      <c r="BJ23" s="85" t="e">
        <f t="shared" si="15"/>
        <v>#DIV/0!</v>
      </c>
      <c r="BK23" s="85">
        <f t="shared" si="15"/>
        <v>0.67822562485926596</v>
      </c>
      <c r="BL23" s="85">
        <f t="shared" si="16"/>
        <v>0.8</v>
      </c>
      <c r="BM23" s="85">
        <f t="shared" si="17"/>
        <v>0</v>
      </c>
      <c r="BN23" s="85">
        <f t="shared" si="18"/>
        <v>0</v>
      </c>
      <c r="BO23" s="85">
        <f t="shared" si="19"/>
        <v>0.87822562485926592</v>
      </c>
      <c r="BP23" s="85">
        <f t="shared" si="19"/>
        <v>0.8</v>
      </c>
      <c r="BQ23" s="85">
        <f t="shared" si="19"/>
        <v>0</v>
      </c>
      <c r="BR23" s="85" t="e">
        <f t="shared" si="19"/>
        <v>#DIV/0!</v>
      </c>
      <c r="BS23" s="549">
        <f t="shared" ref="BS23:BV23" si="25">AVERAGEIF(BO23:BO32,"&lt;&gt;#¡DIV/0!")</f>
        <v>0.87822562485926592</v>
      </c>
      <c r="BT23" s="549">
        <f t="shared" si="25"/>
        <v>0.8</v>
      </c>
      <c r="BU23" s="549">
        <f t="shared" si="25"/>
        <v>0</v>
      </c>
      <c r="BV23" s="549" t="e">
        <f t="shared" si="25"/>
        <v>#DIV/0!</v>
      </c>
      <c r="BW23" s="550">
        <f>+C23*BS23</f>
        <v>0</v>
      </c>
      <c r="BX23" s="550">
        <f>+C23*BT23</f>
        <v>0</v>
      </c>
      <c r="BY23" s="550">
        <f>+C23*BU23</f>
        <v>0</v>
      </c>
      <c r="BZ23" s="550" t="e">
        <f>+C23*BV23</f>
        <v>#DIV/0!</v>
      </c>
      <c r="CA23" s="551" t="e">
        <f>SUM(BW23:BZ32)</f>
        <v>#DIV/0!</v>
      </c>
      <c r="CB23" s="3"/>
      <c r="CC23" s="552">
        <f t="shared" ref="CC23:CF23" si="26">+Q23/$N$23</f>
        <v>0.19715354608243557</v>
      </c>
      <c r="CD23" s="553">
        <f t="shared" si="26"/>
        <v>0.10364223762892803</v>
      </c>
      <c r="CE23" s="553">
        <f t="shared" si="26"/>
        <v>0</v>
      </c>
      <c r="CF23" s="622">
        <f t="shared" si="26"/>
        <v>0</v>
      </c>
      <c r="CG23" s="623">
        <f>AVERAGE(CC23:CF32)</f>
        <v>7.5198945927840904E-2</v>
      </c>
      <c r="CH23" s="3"/>
      <c r="CI23" s="3"/>
      <c r="CJ23" s="3"/>
      <c r="CK23" s="3"/>
      <c r="CL23" s="3"/>
      <c r="CM23" s="3"/>
      <c r="CN23" s="3"/>
      <c r="CO23" s="3"/>
      <c r="CP23" s="3"/>
      <c r="CQ23" s="3"/>
      <c r="CR23" s="3"/>
      <c r="CS23" s="3"/>
      <c r="CT23" s="3"/>
    </row>
    <row r="24" spans="1:98" ht="14.25" customHeight="1">
      <c r="A24" s="761"/>
      <c r="B24" s="5298"/>
      <c r="C24" s="5299"/>
      <c r="D24" s="4751"/>
      <c r="E24" s="4752"/>
      <c r="F24" s="440"/>
      <c r="G24" s="377"/>
      <c r="H24" s="5311"/>
      <c r="I24" s="561"/>
      <c r="J24" s="562"/>
      <c r="K24" s="562"/>
      <c r="L24" s="562"/>
      <c r="M24" s="378"/>
      <c r="N24" s="379"/>
      <c r="O24" s="380"/>
      <c r="P24" s="381"/>
      <c r="Q24" s="720"/>
      <c r="R24" s="721"/>
      <c r="S24" s="721"/>
      <c r="T24" s="722"/>
      <c r="U24" s="217"/>
      <c r="V24" s="384">
        <v>2</v>
      </c>
      <c r="W24" s="3556" t="s">
        <v>2358</v>
      </c>
      <c r="X24" s="2903">
        <v>45667</v>
      </c>
      <c r="Y24" s="3563">
        <v>45680</v>
      </c>
      <c r="Z24" s="2838" t="s">
        <v>2341</v>
      </c>
      <c r="AA24" s="2777">
        <v>1</v>
      </c>
      <c r="AB24" s="725"/>
      <c r="AC24" s="725"/>
      <c r="AD24" s="726"/>
      <c r="AE24" s="140"/>
      <c r="AF24" s="576" t="s">
        <v>2359</v>
      </c>
      <c r="AG24" s="440" t="s">
        <v>2360</v>
      </c>
      <c r="AH24" s="2770" t="s">
        <v>2357</v>
      </c>
      <c r="AI24" s="3562" t="s">
        <v>73</v>
      </c>
      <c r="AJ24" s="755">
        <v>4441</v>
      </c>
      <c r="AK24" s="3558">
        <v>3765</v>
      </c>
      <c r="AL24" s="3558">
        <v>4441</v>
      </c>
      <c r="AM24" s="728"/>
      <c r="AN24" s="729"/>
      <c r="AO24" s="222"/>
      <c r="AP24" s="399"/>
      <c r="AQ24" s="381"/>
      <c r="AR24" s="432"/>
      <c r="AS24" s="104" t="e">
        <f t="shared" si="0"/>
        <v>#DIV/0!</v>
      </c>
      <c r="AT24" s="105" t="e">
        <f t="shared" si="1"/>
        <v>#DIV/0!</v>
      </c>
      <c r="AU24" s="105" t="e">
        <f t="shared" si="2"/>
        <v>#DIV/0!</v>
      </c>
      <c r="AV24" s="105" t="e">
        <f t="shared" si="3"/>
        <v>#DIV/0!</v>
      </c>
      <c r="AW24" s="106">
        <f t="shared" si="22"/>
        <v>1</v>
      </c>
      <c r="AX24" s="106">
        <f t="shared" si="23"/>
        <v>0</v>
      </c>
      <c r="AY24" s="106">
        <f t="shared" si="24"/>
        <v>0</v>
      </c>
      <c r="AZ24" s="106" t="e">
        <f t="shared" si="7"/>
        <v>#DIV/0!</v>
      </c>
      <c r="BA24" s="107">
        <f t="shared" si="8"/>
        <v>0.84778203107408245</v>
      </c>
      <c r="BB24" s="107">
        <f t="shared" si="9"/>
        <v>1</v>
      </c>
      <c r="BC24" s="107">
        <f t="shared" si="10"/>
        <v>0</v>
      </c>
      <c r="BD24" s="107">
        <f t="shared" si="11"/>
        <v>0</v>
      </c>
      <c r="BE24" s="108">
        <v>0.2</v>
      </c>
      <c r="BF24" s="108">
        <v>0.8</v>
      </c>
      <c r="BG24" s="107">
        <f t="shared" si="12"/>
        <v>0.2</v>
      </c>
      <c r="BH24" s="107">
        <f t="shared" si="13"/>
        <v>0</v>
      </c>
      <c r="BI24" s="107">
        <f t="shared" si="14"/>
        <v>0</v>
      </c>
      <c r="BJ24" s="107" t="e">
        <f t="shared" si="15"/>
        <v>#DIV/0!</v>
      </c>
      <c r="BK24" s="107">
        <f t="shared" si="15"/>
        <v>0.67822562485926596</v>
      </c>
      <c r="BL24" s="107">
        <f t="shared" si="16"/>
        <v>0.8</v>
      </c>
      <c r="BM24" s="107">
        <f t="shared" si="17"/>
        <v>0</v>
      </c>
      <c r="BN24" s="107">
        <f t="shared" si="18"/>
        <v>0</v>
      </c>
      <c r="BO24" s="107">
        <f t="shared" si="19"/>
        <v>0.87822562485926592</v>
      </c>
      <c r="BP24" s="107">
        <f t="shared" si="19"/>
        <v>0.8</v>
      </c>
      <c r="BQ24" s="107">
        <f t="shared" si="19"/>
        <v>0</v>
      </c>
      <c r="BR24" s="107" t="e">
        <f t="shared" si="19"/>
        <v>#DIV/0!</v>
      </c>
      <c r="BS24" s="34"/>
      <c r="BT24" s="34"/>
      <c r="BU24" s="34"/>
      <c r="BV24" s="34"/>
      <c r="BW24" s="34"/>
      <c r="BX24" s="34"/>
      <c r="BY24" s="34"/>
      <c r="BZ24" s="34"/>
      <c r="CA24" s="33"/>
      <c r="CB24" s="3"/>
      <c r="CC24" s="584"/>
      <c r="CD24" s="585"/>
      <c r="CE24" s="585"/>
      <c r="CF24" s="630"/>
      <c r="CG24" s="631"/>
      <c r="CH24" s="3"/>
      <c r="CI24" s="3"/>
      <c r="CJ24" s="3"/>
      <c r="CK24" s="3"/>
      <c r="CL24" s="3"/>
      <c r="CM24" s="3"/>
      <c r="CN24" s="3"/>
      <c r="CO24" s="3"/>
      <c r="CP24" s="3"/>
      <c r="CQ24" s="3"/>
      <c r="CR24" s="3"/>
      <c r="CS24" s="3"/>
      <c r="CT24" s="3"/>
    </row>
    <row r="25" spans="1:98" ht="14.25" customHeight="1">
      <c r="A25" s="761"/>
      <c r="B25" s="5298"/>
      <c r="C25" s="5299"/>
      <c r="D25" s="4751"/>
      <c r="E25" s="4752"/>
      <c r="F25" s="440"/>
      <c r="G25" s="377"/>
      <c r="H25" s="5311"/>
      <c r="I25" s="561"/>
      <c r="J25" s="562"/>
      <c r="K25" s="562"/>
      <c r="L25" s="562"/>
      <c r="M25" s="378"/>
      <c r="N25" s="379"/>
      <c r="O25" s="380"/>
      <c r="P25" s="381"/>
      <c r="Q25" s="720"/>
      <c r="R25" s="721"/>
      <c r="S25" s="721"/>
      <c r="T25" s="722"/>
      <c r="U25" s="217"/>
      <c r="V25" s="384">
        <v>3</v>
      </c>
      <c r="W25" s="3556" t="s">
        <v>2349</v>
      </c>
      <c r="X25" s="2903">
        <v>45681</v>
      </c>
      <c r="Y25" s="3563">
        <v>45958</v>
      </c>
      <c r="Z25" s="2838" t="s">
        <v>2341</v>
      </c>
      <c r="AA25" s="2777">
        <v>1</v>
      </c>
      <c r="AB25" s="725">
        <v>1</v>
      </c>
      <c r="AC25" s="725"/>
      <c r="AD25" s="726"/>
      <c r="AE25" s="140"/>
      <c r="AF25" s="141"/>
      <c r="AG25" s="366"/>
      <c r="AH25" s="143"/>
      <c r="AI25" s="143"/>
      <c r="AJ25" s="146"/>
      <c r="AK25" s="727"/>
      <c r="AL25" s="728"/>
      <c r="AM25" s="728"/>
      <c r="AN25" s="729"/>
      <c r="AO25" s="3"/>
      <c r="AP25" s="399"/>
      <c r="AQ25" s="381"/>
      <c r="AR25" s="432"/>
      <c r="AS25" s="104" t="e">
        <f t="shared" si="0"/>
        <v>#DIV/0!</v>
      </c>
      <c r="AT25" s="105" t="e">
        <f t="shared" si="1"/>
        <v>#DIV/0!</v>
      </c>
      <c r="AU25" s="105" t="e">
        <f t="shared" si="2"/>
        <v>#DIV/0!</v>
      </c>
      <c r="AV25" s="105" t="e">
        <f t="shared" si="3"/>
        <v>#DIV/0!</v>
      </c>
      <c r="AW25" s="106">
        <f t="shared" si="22"/>
        <v>1</v>
      </c>
      <c r="AX25" s="106">
        <f t="shared" si="23"/>
        <v>1</v>
      </c>
      <c r="AY25" s="106">
        <f t="shared" si="24"/>
        <v>0</v>
      </c>
      <c r="AZ25" s="106" t="e">
        <f t="shared" si="7"/>
        <v>#DIV/0!</v>
      </c>
      <c r="BA25" s="107" t="e">
        <f t="shared" si="8"/>
        <v>#DIV/0!</v>
      </c>
      <c r="BB25" s="107" t="e">
        <f t="shared" si="9"/>
        <v>#DIV/0!</v>
      </c>
      <c r="BC25" s="107" t="e">
        <f t="shared" si="10"/>
        <v>#DIV/0!</v>
      </c>
      <c r="BD25" s="107" t="e">
        <f t="shared" si="11"/>
        <v>#DIV/0!</v>
      </c>
      <c r="BE25" s="108">
        <v>0.2</v>
      </c>
      <c r="BF25" s="108">
        <v>0.8</v>
      </c>
      <c r="BG25" s="107">
        <f t="shared" si="12"/>
        <v>0.2</v>
      </c>
      <c r="BH25" s="107">
        <f t="shared" si="13"/>
        <v>0.2</v>
      </c>
      <c r="BI25" s="107">
        <f t="shared" si="14"/>
        <v>0</v>
      </c>
      <c r="BJ25" s="107" t="e">
        <f t="shared" si="15"/>
        <v>#DIV/0!</v>
      </c>
      <c r="BK25" s="107" t="e">
        <f t="shared" si="15"/>
        <v>#DIV/0!</v>
      </c>
      <c r="BL25" s="107" t="e">
        <f t="shared" si="16"/>
        <v>#DIV/0!</v>
      </c>
      <c r="BM25" s="107" t="e">
        <f t="shared" si="17"/>
        <v>#DIV/0!</v>
      </c>
      <c r="BN25" s="107" t="e">
        <f t="shared" si="18"/>
        <v>#DIV/0!</v>
      </c>
      <c r="BO25" s="107" t="e">
        <f t="shared" si="19"/>
        <v>#DIV/0!</v>
      </c>
      <c r="BP25" s="107" t="e">
        <f t="shared" si="19"/>
        <v>#DIV/0!</v>
      </c>
      <c r="BQ25" s="107" t="e">
        <f t="shared" si="19"/>
        <v>#DIV/0!</v>
      </c>
      <c r="BR25" s="107" t="e">
        <f t="shared" si="19"/>
        <v>#DIV/0!</v>
      </c>
      <c r="BS25" s="34"/>
      <c r="BT25" s="34"/>
      <c r="BU25" s="34"/>
      <c r="BV25" s="34"/>
      <c r="BW25" s="34"/>
      <c r="BX25" s="34"/>
      <c r="BY25" s="34"/>
      <c r="BZ25" s="34"/>
      <c r="CA25" s="33"/>
      <c r="CB25" s="3"/>
      <c r="CC25" s="584"/>
      <c r="CD25" s="585"/>
      <c r="CE25" s="585"/>
      <c r="CF25" s="630"/>
      <c r="CG25" s="631"/>
      <c r="CH25" s="3"/>
      <c r="CI25" s="3"/>
      <c r="CJ25" s="3"/>
      <c r="CK25" s="3"/>
      <c r="CL25" s="3"/>
      <c r="CM25" s="3"/>
      <c r="CN25" s="3"/>
      <c r="CO25" s="3"/>
      <c r="CP25" s="3"/>
      <c r="CQ25" s="3"/>
      <c r="CR25" s="3"/>
      <c r="CS25" s="3"/>
      <c r="CT25" s="3"/>
    </row>
    <row r="26" spans="1:98" ht="14.25" customHeight="1">
      <c r="A26" s="761"/>
      <c r="B26" s="5298"/>
      <c r="C26" s="5299"/>
      <c r="D26" s="4751"/>
      <c r="E26" s="4752"/>
      <c r="F26" s="440"/>
      <c r="G26" s="377"/>
      <c r="H26" s="5311"/>
      <c r="I26" s="561"/>
      <c r="J26" s="562"/>
      <c r="K26" s="562"/>
      <c r="L26" s="562"/>
      <c r="M26" s="378"/>
      <c r="N26" s="379"/>
      <c r="O26" s="380"/>
      <c r="P26" s="381"/>
      <c r="Q26" s="720"/>
      <c r="R26" s="721"/>
      <c r="S26" s="721"/>
      <c r="T26" s="722"/>
      <c r="U26" s="217"/>
      <c r="V26" s="384">
        <v>4</v>
      </c>
      <c r="W26" s="3556" t="s">
        <v>2350</v>
      </c>
      <c r="X26" s="2903">
        <v>45681</v>
      </c>
      <c r="Y26" s="3563">
        <v>45958</v>
      </c>
      <c r="Z26" s="2838" t="s">
        <v>2341</v>
      </c>
      <c r="AA26" s="2777">
        <v>1</v>
      </c>
      <c r="AB26" s="725">
        <v>1</v>
      </c>
      <c r="AC26" s="725"/>
      <c r="AD26" s="726"/>
      <c r="AE26" s="140"/>
      <c r="AF26" s="141"/>
      <c r="AG26" s="143"/>
      <c r="AH26" s="143"/>
      <c r="AI26" s="143"/>
      <c r="AJ26" s="146"/>
      <c r="AK26" s="727"/>
      <c r="AL26" s="728"/>
      <c r="AM26" s="728"/>
      <c r="AN26" s="729"/>
      <c r="AO26" s="3"/>
      <c r="AP26" s="399"/>
      <c r="AQ26" s="381"/>
      <c r="AR26" s="432"/>
      <c r="AS26" s="104" t="e">
        <f t="shared" si="0"/>
        <v>#DIV/0!</v>
      </c>
      <c r="AT26" s="105" t="e">
        <f t="shared" si="1"/>
        <v>#DIV/0!</v>
      </c>
      <c r="AU26" s="105" t="e">
        <f t="shared" si="2"/>
        <v>#DIV/0!</v>
      </c>
      <c r="AV26" s="105" t="e">
        <f t="shared" si="3"/>
        <v>#DIV/0!</v>
      </c>
      <c r="AW26" s="106">
        <f t="shared" si="22"/>
        <v>1</v>
      </c>
      <c r="AX26" s="106">
        <f t="shared" si="23"/>
        <v>1</v>
      </c>
      <c r="AY26" s="106">
        <f t="shared" si="24"/>
        <v>0</v>
      </c>
      <c r="AZ26" s="106" t="e">
        <f t="shared" si="7"/>
        <v>#DIV/0!</v>
      </c>
      <c r="BA26" s="107" t="e">
        <f t="shared" si="8"/>
        <v>#DIV/0!</v>
      </c>
      <c r="BB26" s="107" t="e">
        <f t="shared" si="9"/>
        <v>#DIV/0!</v>
      </c>
      <c r="BC26" s="107" t="e">
        <f t="shared" si="10"/>
        <v>#DIV/0!</v>
      </c>
      <c r="BD26" s="107" t="e">
        <f t="shared" si="11"/>
        <v>#DIV/0!</v>
      </c>
      <c r="BE26" s="108">
        <v>0.2</v>
      </c>
      <c r="BF26" s="108">
        <v>0.8</v>
      </c>
      <c r="BG26" s="107">
        <f t="shared" si="12"/>
        <v>0.2</v>
      </c>
      <c r="BH26" s="107">
        <f t="shared" si="13"/>
        <v>0.2</v>
      </c>
      <c r="BI26" s="107">
        <f t="shared" si="14"/>
        <v>0</v>
      </c>
      <c r="BJ26" s="107" t="e">
        <f t="shared" si="15"/>
        <v>#DIV/0!</v>
      </c>
      <c r="BK26" s="107" t="e">
        <f t="shared" si="15"/>
        <v>#DIV/0!</v>
      </c>
      <c r="BL26" s="107" t="e">
        <f t="shared" si="16"/>
        <v>#DIV/0!</v>
      </c>
      <c r="BM26" s="107" t="e">
        <f t="shared" si="17"/>
        <v>#DIV/0!</v>
      </c>
      <c r="BN26" s="107" t="e">
        <f t="shared" si="18"/>
        <v>#DIV/0!</v>
      </c>
      <c r="BO26" s="107" t="e">
        <f t="shared" si="19"/>
        <v>#DIV/0!</v>
      </c>
      <c r="BP26" s="107" t="e">
        <f t="shared" si="19"/>
        <v>#DIV/0!</v>
      </c>
      <c r="BQ26" s="107" t="e">
        <f t="shared" si="19"/>
        <v>#DIV/0!</v>
      </c>
      <c r="BR26" s="107" t="e">
        <f t="shared" si="19"/>
        <v>#DIV/0!</v>
      </c>
      <c r="BS26" s="34"/>
      <c r="BT26" s="34"/>
      <c r="BU26" s="34"/>
      <c r="BV26" s="34"/>
      <c r="BW26" s="34"/>
      <c r="BX26" s="34"/>
      <c r="BY26" s="34"/>
      <c r="BZ26" s="34"/>
      <c r="CA26" s="33"/>
      <c r="CB26" s="3"/>
      <c r="CC26" s="584"/>
      <c r="CD26" s="585"/>
      <c r="CE26" s="585"/>
      <c r="CF26" s="630"/>
      <c r="CG26" s="631"/>
      <c r="CH26" s="3"/>
      <c r="CI26" s="3"/>
      <c r="CJ26" s="3"/>
      <c r="CK26" s="3"/>
      <c r="CL26" s="3"/>
      <c r="CM26" s="3"/>
      <c r="CN26" s="3"/>
      <c r="CO26" s="3"/>
      <c r="CP26" s="3"/>
      <c r="CQ26" s="3"/>
      <c r="CR26" s="3"/>
      <c r="CS26" s="3"/>
      <c r="CT26" s="3"/>
    </row>
    <row r="27" spans="1:98" ht="14.25" customHeight="1">
      <c r="A27" s="761"/>
      <c r="B27" s="5298"/>
      <c r="C27" s="5299"/>
      <c r="D27" s="4751"/>
      <c r="E27" s="4752"/>
      <c r="F27" s="440"/>
      <c r="G27" s="377"/>
      <c r="H27" s="5311"/>
      <c r="I27" s="561"/>
      <c r="J27" s="562"/>
      <c r="K27" s="562"/>
      <c r="L27" s="562"/>
      <c r="M27" s="378"/>
      <c r="N27" s="379"/>
      <c r="O27" s="380"/>
      <c r="P27" s="381"/>
      <c r="Q27" s="720"/>
      <c r="R27" s="721"/>
      <c r="S27" s="721"/>
      <c r="T27" s="722"/>
      <c r="U27" s="217"/>
      <c r="V27" s="384">
        <v>5</v>
      </c>
      <c r="W27" s="3556" t="s">
        <v>2361</v>
      </c>
      <c r="X27" s="2903">
        <v>45681</v>
      </c>
      <c r="Y27" s="3563">
        <v>45958</v>
      </c>
      <c r="Z27" s="2838" t="s">
        <v>2341</v>
      </c>
      <c r="AA27" s="724">
        <v>1</v>
      </c>
      <c r="AB27" s="725">
        <v>1</v>
      </c>
      <c r="AC27" s="725"/>
      <c r="AD27" s="726"/>
      <c r="AE27" s="140"/>
      <c r="AF27" s="141"/>
      <c r="AG27" s="143"/>
      <c r="AH27" s="143"/>
      <c r="AI27" s="143"/>
      <c r="AJ27" s="146"/>
      <c r="AK27" s="727"/>
      <c r="AL27" s="728"/>
      <c r="AM27" s="728"/>
      <c r="AN27" s="729"/>
      <c r="AO27" s="3"/>
      <c r="AP27" s="399"/>
      <c r="AQ27" s="381"/>
      <c r="AR27" s="432"/>
      <c r="AS27" s="104" t="e">
        <f t="shared" si="0"/>
        <v>#DIV/0!</v>
      </c>
      <c r="AT27" s="94" t="e">
        <f t="shared" si="1"/>
        <v>#DIV/0!</v>
      </c>
      <c r="AU27" s="94" t="e">
        <f t="shared" si="2"/>
        <v>#DIV/0!</v>
      </c>
      <c r="AV27" s="94" t="e">
        <f t="shared" si="3"/>
        <v>#DIV/0!</v>
      </c>
      <c r="AW27" s="96">
        <f t="shared" si="22"/>
        <v>1</v>
      </c>
      <c r="AX27" s="96">
        <f t="shared" si="23"/>
        <v>1</v>
      </c>
      <c r="AY27" s="96">
        <f t="shared" si="24"/>
        <v>0</v>
      </c>
      <c r="AZ27" s="96" t="e">
        <f t="shared" si="7"/>
        <v>#DIV/0!</v>
      </c>
      <c r="BA27" s="107" t="e">
        <f t="shared" si="8"/>
        <v>#DIV/0!</v>
      </c>
      <c r="BB27" s="96" t="e">
        <f t="shared" si="9"/>
        <v>#DIV/0!</v>
      </c>
      <c r="BC27" s="96" t="e">
        <f t="shared" si="10"/>
        <v>#DIV/0!</v>
      </c>
      <c r="BD27" s="96" t="e">
        <f t="shared" si="11"/>
        <v>#DIV/0!</v>
      </c>
      <c r="BE27" s="97">
        <v>0.2</v>
      </c>
      <c r="BF27" s="97">
        <v>0.8</v>
      </c>
      <c r="BG27" s="96">
        <f t="shared" si="12"/>
        <v>0.2</v>
      </c>
      <c r="BH27" s="96">
        <f t="shared" si="13"/>
        <v>0.2</v>
      </c>
      <c r="BI27" s="96">
        <f t="shared" si="14"/>
        <v>0</v>
      </c>
      <c r="BJ27" s="96" t="e">
        <f t="shared" si="15"/>
        <v>#DIV/0!</v>
      </c>
      <c r="BK27" s="107" t="e">
        <f t="shared" si="15"/>
        <v>#DIV/0!</v>
      </c>
      <c r="BL27" s="96" t="e">
        <f t="shared" si="16"/>
        <v>#DIV/0!</v>
      </c>
      <c r="BM27" s="96" t="e">
        <f t="shared" si="17"/>
        <v>#DIV/0!</v>
      </c>
      <c r="BN27" s="96" t="e">
        <f t="shared" si="18"/>
        <v>#DIV/0!</v>
      </c>
      <c r="BO27" s="96" t="e">
        <f t="shared" si="19"/>
        <v>#DIV/0!</v>
      </c>
      <c r="BP27" s="107" t="e">
        <f t="shared" si="19"/>
        <v>#DIV/0!</v>
      </c>
      <c r="BQ27" s="107" t="e">
        <f t="shared" si="19"/>
        <v>#DIV/0!</v>
      </c>
      <c r="BR27" s="107" t="e">
        <f t="shared" si="19"/>
        <v>#DIV/0!</v>
      </c>
      <c r="BS27" s="34"/>
      <c r="BT27" s="34"/>
      <c r="BU27" s="34"/>
      <c r="BV27" s="34"/>
      <c r="BW27" s="34"/>
      <c r="BX27" s="34"/>
      <c r="BY27" s="34"/>
      <c r="BZ27" s="34"/>
      <c r="CA27" s="33"/>
      <c r="CB27" s="3"/>
      <c r="CC27" s="584"/>
      <c r="CD27" s="585"/>
      <c r="CE27" s="585"/>
      <c r="CF27" s="630"/>
      <c r="CG27" s="631"/>
      <c r="CH27" s="3"/>
      <c r="CI27" s="3"/>
      <c r="CJ27" s="3"/>
      <c r="CK27" s="3"/>
      <c r="CL27" s="3"/>
      <c r="CM27" s="3"/>
      <c r="CN27" s="3"/>
      <c r="CO27" s="3"/>
      <c r="CP27" s="3"/>
      <c r="CQ27" s="3"/>
      <c r="CR27" s="3"/>
      <c r="CS27" s="3"/>
      <c r="CT27" s="3"/>
    </row>
    <row r="28" spans="1:98" ht="14.25" customHeight="1">
      <c r="A28" s="761"/>
      <c r="B28" s="5298"/>
      <c r="C28" s="5299"/>
      <c r="D28" s="4751"/>
      <c r="E28" s="4752"/>
      <c r="F28" s="440"/>
      <c r="G28" s="377"/>
      <c r="H28" s="5311"/>
      <c r="I28" s="561"/>
      <c r="J28" s="562"/>
      <c r="K28" s="562"/>
      <c r="L28" s="562"/>
      <c r="M28" s="378"/>
      <c r="N28" s="379"/>
      <c r="O28" s="380"/>
      <c r="P28" s="381"/>
      <c r="Q28" s="720"/>
      <c r="R28" s="721"/>
      <c r="S28" s="721"/>
      <c r="T28" s="722"/>
      <c r="U28" s="217"/>
      <c r="V28" s="384">
        <v>6</v>
      </c>
      <c r="W28" s="3556" t="s">
        <v>2352</v>
      </c>
      <c r="X28" s="2903">
        <v>45959</v>
      </c>
      <c r="Y28" s="2903">
        <v>46020</v>
      </c>
      <c r="Z28" s="2838" t="s">
        <v>2341</v>
      </c>
      <c r="AA28" s="724"/>
      <c r="AB28" s="725"/>
      <c r="AC28" s="725"/>
      <c r="AD28" s="726"/>
      <c r="AE28" s="140"/>
      <c r="AF28" s="141"/>
      <c r="AG28" s="143"/>
      <c r="AH28" s="143"/>
      <c r="AI28" s="143"/>
      <c r="AJ28" s="146"/>
      <c r="AK28" s="727"/>
      <c r="AL28" s="728"/>
      <c r="AM28" s="728"/>
      <c r="AN28" s="729"/>
      <c r="AO28" s="3"/>
      <c r="AP28" s="399"/>
      <c r="AQ28" s="381"/>
      <c r="AR28" s="445"/>
      <c r="AS28" s="104" t="e">
        <f t="shared" si="0"/>
        <v>#DIV/0!</v>
      </c>
      <c r="AT28" s="94" t="e">
        <f t="shared" si="1"/>
        <v>#DIV/0!</v>
      </c>
      <c r="AU28" s="94" t="e">
        <f t="shared" si="2"/>
        <v>#DIV/0!</v>
      </c>
      <c r="AV28" s="94" t="e">
        <f t="shared" si="3"/>
        <v>#DIV/0!</v>
      </c>
      <c r="AW28" s="96">
        <f t="shared" si="22"/>
        <v>0</v>
      </c>
      <c r="AX28" s="96">
        <f t="shared" si="23"/>
        <v>0</v>
      </c>
      <c r="AY28" s="96">
        <f t="shared" si="24"/>
        <v>0</v>
      </c>
      <c r="AZ28" s="96" t="e">
        <f t="shared" si="7"/>
        <v>#DIV/0!</v>
      </c>
      <c r="BA28" s="107" t="e">
        <f t="shared" si="8"/>
        <v>#DIV/0!</v>
      </c>
      <c r="BB28" s="96" t="e">
        <f t="shared" si="9"/>
        <v>#DIV/0!</v>
      </c>
      <c r="BC28" s="96" t="e">
        <f t="shared" si="10"/>
        <v>#DIV/0!</v>
      </c>
      <c r="BD28" s="96" t="e">
        <f t="shared" si="11"/>
        <v>#DIV/0!</v>
      </c>
      <c r="BE28" s="97">
        <v>0.2</v>
      </c>
      <c r="BF28" s="97">
        <v>0.8</v>
      </c>
      <c r="BG28" s="96">
        <f t="shared" si="12"/>
        <v>0</v>
      </c>
      <c r="BH28" s="96">
        <f t="shared" si="13"/>
        <v>0</v>
      </c>
      <c r="BI28" s="96">
        <f t="shared" si="14"/>
        <v>0</v>
      </c>
      <c r="BJ28" s="96" t="e">
        <f t="shared" si="15"/>
        <v>#DIV/0!</v>
      </c>
      <c r="BK28" s="107" t="e">
        <f t="shared" si="15"/>
        <v>#DIV/0!</v>
      </c>
      <c r="BL28" s="96" t="e">
        <f t="shared" si="16"/>
        <v>#DIV/0!</v>
      </c>
      <c r="BM28" s="96" t="e">
        <f t="shared" si="17"/>
        <v>#DIV/0!</v>
      </c>
      <c r="BN28" s="96" t="e">
        <f t="shared" si="18"/>
        <v>#DIV/0!</v>
      </c>
      <c r="BO28" s="96" t="e">
        <f t="shared" si="19"/>
        <v>#DIV/0!</v>
      </c>
      <c r="BP28" s="107" t="e">
        <f t="shared" si="19"/>
        <v>#DIV/0!</v>
      </c>
      <c r="BQ28" s="107" t="e">
        <f t="shared" si="19"/>
        <v>#DIV/0!</v>
      </c>
      <c r="BR28" s="107" t="e">
        <f t="shared" si="19"/>
        <v>#DIV/0!</v>
      </c>
      <c r="BS28" s="34"/>
      <c r="BT28" s="34"/>
      <c r="BU28" s="34"/>
      <c r="BV28" s="34"/>
      <c r="BW28" s="34"/>
      <c r="BX28" s="34"/>
      <c r="BY28" s="34"/>
      <c r="BZ28" s="34"/>
      <c r="CA28" s="33"/>
      <c r="CB28" s="3"/>
      <c r="CC28" s="584"/>
      <c r="CD28" s="585"/>
      <c r="CE28" s="585"/>
      <c r="CF28" s="630"/>
      <c r="CG28" s="631"/>
      <c r="CH28" s="3"/>
      <c r="CI28" s="3"/>
      <c r="CJ28" s="3"/>
      <c r="CK28" s="3"/>
      <c r="CL28" s="3"/>
      <c r="CM28" s="3"/>
      <c r="CN28" s="3"/>
      <c r="CO28" s="3"/>
      <c r="CP28" s="3"/>
      <c r="CQ28" s="3"/>
      <c r="CR28" s="3"/>
      <c r="CS28" s="3"/>
      <c r="CT28" s="3"/>
    </row>
    <row r="29" spans="1:98" ht="14.25" customHeight="1">
      <c r="A29" s="761"/>
      <c r="B29" s="5298"/>
      <c r="C29" s="5299"/>
      <c r="D29" s="4751"/>
      <c r="E29" s="4752"/>
      <c r="F29" s="440"/>
      <c r="G29" s="377"/>
      <c r="H29" s="5311"/>
      <c r="I29" s="561"/>
      <c r="J29" s="562"/>
      <c r="K29" s="562"/>
      <c r="L29" s="562"/>
      <c r="M29" s="378"/>
      <c r="N29" s="379"/>
      <c r="O29" s="380"/>
      <c r="P29" s="381"/>
      <c r="Q29" s="720"/>
      <c r="R29" s="721"/>
      <c r="S29" s="721"/>
      <c r="T29" s="722"/>
      <c r="U29" s="217"/>
      <c r="V29" s="384">
        <v>7</v>
      </c>
      <c r="W29" s="440"/>
      <c r="X29" s="2903"/>
      <c r="Y29" s="2903"/>
      <c r="Z29" s="572"/>
      <c r="AA29" s="724"/>
      <c r="AB29" s="725"/>
      <c r="AC29" s="725"/>
      <c r="AD29" s="726"/>
      <c r="AE29" s="140"/>
      <c r="AF29" s="141"/>
      <c r="AG29" s="143"/>
      <c r="AH29" s="143"/>
      <c r="AI29" s="143"/>
      <c r="AJ29" s="146"/>
      <c r="AK29" s="727"/>
      <c r="AL29" s="728"/>
      <c r="AM29" s="728"/>
      <c r="AN29" s="729"/>
      <c r="AO29" s="3"/>
      <c r="AP29" s="399"/>
      <c r="AQ29" s="381"/>
      <c r="AR29" s="445"/>
      <c r="AS29" s="104" t="e">
        <f t="shared" si="0"/>
        <v>#DIV/0!</v>
      </c>
      <c r="AT29" s="94" t="e">
        <f t="shared" si="1"/>
        <v>#DIV/0!</v>
      </c>
      <c r="AU29" s="94" t="e">
        <f t="shared" si="2"/>
        <v>#DIV/0!</v>
      </c>
      <c r="AV29" s="94" t="e">
        <f t="shared" si="3"/>
        <v>#DIV/0!</v>
      </c>
      <c r="AW29" s="96" t="e">
        <f t="shared" si="22"/>
        <v>#DIV/0!</v>
      </c>
      <c r="AX29" s="96" t="e">
        <f t="shared" si="23"/>
        <v>#DIV/0!</v>
      </c>
      <c r="AY29" s="96" t="e">
        <f t="shared" si="24"/>
        <v>#DIV/0!</v>
      </c>
      <c r="AZ29" s="96" t="e">
        <f t="shared" si="7"/>
        <v>#DIV/0!</v>
      </c>
      <c r="BA29" s="107" t="e">
        <f t="shared" si="8"/>
        <v>#DIV/0!</v>
      </c>
      <c r="BB29" s="96" t="e">
        <f t="shared" si="9"/>
        <v>#DIV/0!</v>
      </c>
      <c r="BC29" s="96" t="e">
        <f t="shared" si="10"/>
        <v>#DIV/0!</v>
      </c>
      <c r="BD29" s="96" t="e">
        <f t="shared" si="11"/>
        <v>#DIV/0!</v>
      </c>
      <c r="BE29" s="97">
        <v>0.2</v>
      </c>
      <c r="BF29" s="97">
        <v>0.8</v>
      </c>
      <c r="BG29" s="96" t="e">
        <f t="shared" si="12"/>
        <v>#DIV/0!</v>
      </c>
      <c r="BH29" s="96" t="e">
        <f t="shared" si="13"/>
        <v>#DIV/0!</v>
      </c>
      <c r="BI29" s="96" t="e">
        <f t="shared" si="14"/>
        <v>#DIV/0!</v>
      </c>
      <c r="BJ29" s="96" t="e">
        <f t="shared" ref="BJ29:BK44" si="27">+AZ29*BE29</f>
        <v>#DIV/0!</v>
      </c>
      <c r="BK29" s="107" t="e">
        <f t="shared" si="27"/>
        <v>#DIV/0!</v>
      </c>
      <c r="BL29" s="96" t="e">
        <f t="shared" si="16"/>
        <v>#DIV/0!</v>
      </c>
      <c r="BM29" s="96" t="e">
        <f t="shared" si="17"/>
        <v>#DIV/0!</v>
      </c>
      <c r="BN29" s="96" t="e">
        <f t="shared" si="18"/>
        <v>#DIV/0!</v>
      </c>
      <c r="BO29" s="96" t="e">
        <f t="shared" ref="BO29:BR44" si="28">+BG29+BK29</f>
        <v>#DIV/0!</v>
      </c>
      <c r="BP29" s="107" t="e">
        <f t="shared" si="28"/>
        <v>#DIV/0!</v>
      </c>
      <c r="BQ29" s="107" t="e">
        <f t="shared" si="28"/>
        <v>#DIV/0!</v>
      </c>
      <c r="BR29" s="107" t="e">
        <f t="shared" si="28"/>
        <v>#DIV/0!</v>
      </c>
      <c r="BS29" s="34"/>
      <c r="BT29" s="34"/>
      <c r="BU29" s="34"/>
      <c r="BV29" s="34"/>
      <c r="BW29" s="34"/>
      <c r="BX29" s="34"/>
      <c r="BY29" s="34"/>
      <c r="BZ29" s="34"/>
      <c r="CA29" s="33"/>
      <c r="CB29" s="3"/>
      <c r="CC29" s="584"/>
      <c r="CD29" s="585"/>
      <c r="CE29" s="585"/>
      <c r="CF29" s="630"/>
      <c r="CG29" s="631"/>
      <c r="CH29" s="3"/>
      <c r="CI29" s="3"/>
      <c r="CJ29" s="3"/>
      <c r="CK29" s="3"/>
      <c r="CL29" s="3"/>
      <c r="CM29" s="3"/>
      <c r="CN29" s="3"/>
      <c r="CO29" s="3"/>
      <c r="CP29" s="3"/>
      <c r="CQ29" s="3"/>
      <c r="CR29" s="3"/>
      <c r="CS29" s="3"/>
      <c r="CT29" s="3"/>
    </row>
    <row r="30" spans="1:98" ht="14.25" customHeight="1">
      <c r="A30" s="761"/>
      <c r="B30" s="5298"/>
      <c r="C30" s="5299"/>
      <c r="D30" s="4751"/>
      <c r="E30" s="4752"/>
      <c r="F30" s="440"/>
      <c r="G30" s="377"/>
      <c r="H30" s="5311"/>
      <c r="I30" s="561"/>
      <c r="J30" s="562"/>
      <c r="K30" s="562"/>
      <c r="L30" s="562"/>
      <c r="M30" s="378"/>
      <c r="N30" s="379"/>
      <c r="O30" s="380"/>
      <c r="P30" s="381"/>
      <c r="Q30" s="720"/>
      <c r="R30" s="721"/>
      <c r="S30" s="721"/>
      <c r="T30" s="722"/>
      <c r="U30" s="217"/>
      <c r="V30" s="384">
        <v>8</v>
      </c>
      <c r="W30" s="440"/>
      <c r="X30" s="2903"/>
      <c r="Y30" s="2903"/>
      <c r="Z30" s="572"/>
      <c r="AA30" s="724"/>
      <c r="AB30" s="725"/>
      <c r="AC30" s="725"/>
      <c r="AD30" s="726"/>
      <c r="AE30" s="140"/>
      <c r="AF30" s="141"/>
      <c r="AG30" s="143"/>
      <c r="AH30" s="143"/>
      <c r="AI30" s="143"/>
      <c r="AJ30" s="146"/>
      <c r="AK30" s="727"/>
      <c r="AL30" s="728"/>
      <c r="AM30" s="728"/>
      <c r="AN30" s="729"/>
      <c r="AO30" s="3"/>
      <c r="AP30" s="399"/>
      <c r="AQ30" s="381"/>
      <c r="AR30" s="445"/>
      <c r="AS30" s="104" t="e">
        <f t="shared" si="0"/>
        <v>#DIV/0!</v>
      </c>
      <c r="AT30" s="94" t="e">
        <f t="shared" si="1"/>
        <v>#DIV/0!</v>
      </c>
      <c r="AU30" s="94" t="e">
        <f t="shared" si="2"/>
        <v>#DIV/0!</v>
      </c>
      <c r="AV30" s="94" t="e">
        <f t="shared" si="3"/>
        <v>#DIV/0!</v>
      </c>
      <c r="AW30" s="96" t="e">
        <f t="shared" si="22"/>
        <v>#DIV/0!</v>
      </c>
      <c r="AX30" s="96" t="e">
        <f t="shared" si="23"/>
        <v>#DIV/0!</v>
      </c>
      <c r="AY30" s="96" t="e">
        <f t="shared" si="24"/>
        <v>#DIV/0!</v>
      </c>
      <c r="AZ30" s="96" t="e">
        <f t="shared" si="7"/>
        <v>#DIV/0!</v>
      </c>
      <c r="BA30" s="107" t="e">
        <f t="shared" si="8"/>
        <v>#DIV/0!</v>
      </c>
      <c r="BB30" s="96" t="e">
        <f t="shared" si="9"/>
        <v>#DIV/0!</v>
      </c>
      <c r="BC30" s="96" t="e">
        <f t="shared" si="10"/>
        <v>#DIV/0!</v>
      </c>
      <c r="BD30" s="96" t="e">
        <f t="shared" si="11"/>
        <v>#DIV/0!</v>
      </c>
      <c r="BE30" s="97">
        <v>0.2</v>
      </c>
      <c r="BF30" s="97">
        <v>0.8</v>
      </c>
      <c r="BG30" s="96" t="e">
        <f t="shared" si="12"/>
        <v>#DIV/0!</v>
      </c>
      <c r="BH30" s="96" t="e">
        <f t="shared" si="13"/>
        <v>#DIV/0!</v>
      </c>
      <c r="BI30" s="96" t="e">
        <f t="shared" si="14"/>
        <v>#DIV/0!</v>
      </c>
      <c r="BJ30" s="96" t="e">
        <f t="shared" si="27"/>
        <v>#DIV/0!</v>
      </c>
      <c r="BK30" s="107" t="e">
        <f t="shared" si="27"/>
        <v>#DIV/0!</v>
      </c>
      <c r="BL30" s="96" t="e">
        <f t="shared" si="16"/>
        <v>#DIV/0!</v>
      </c>
      <c r="BM30" s="96" t="e">
        <f t="shared" si="17"/>
        <v>#DIV/0!</v>
      </c>
      <c r="BN30" s="96" t="e">
        <f t="shared" si="18"/>
        <v>#DIV/0!</v>
      </c>
      <c r="BO30" s="96" t="e">
        <f t="shared" si="28"/>
        <v>#DIV/0!</v>
      </c>
      <c r="BP30" s="107" t="e">
        <f t="shared" si="28"/>
        <v>#DIV/0!</v>
      </c>
      <c r="BQ30" s="107" t="e">
        <f t="shared" si="28"/>
        <v>#DIV/0!</v>
      </c>
      <c r="BR30" s="107" t="e">
        <f t="shared" si="28"/>
        <v>#DIV/0!</v>
      </c>
      <c r="BS30" s="34"/>
      <c r="BT30" s="34"/>
      <c r="BU30" s="34"/>
      <c r="BV30" s="34"/>
      <c r="BW30" s="34"/>
      <c r="BX30" s="34"/>
      <c r="BY30" s="34"/>
      <c r="BZ30" s="34"/>
      <c r="CA30" s="33"/>
      <c r="CB30" s="3"/>
      <c r="CC30" s="584"/>
      <c r="CD30" s="585"/>
      <c r="CE30" s="585"/>
      <c r="CF30" s="630"/>
      <c r="CG30" s="631"/>
      <c r="CH30" s="3"/>
      <c r="CI30" s="3"/>
      <c r="CJ30" s="3"/>
      <c r="CK30" s="3"/>
      <c r="CL30" s="3"/>
      <c r="CM30" s="3"/>
      <c r="CN30" s="3"/>
      <c r="CO30" s="3"/>
      <c r="CP30" s="3"/>
      <c r="CQ30" s="3"/>
      <c r="CR30" s="3"/>
      <c r="CS30" s="3"/>
      <c r="CT30" s="3"/>
    </row>
    <row r="31" spans="1:98" ht="14.25" customHeight="1">
      <c r="A31" s="761"/>
      <c r="B31" s="5298"/>
      <c r="C31" s="5299"/>
      <c r="D31" s="4751"/>
      <c r="E31" s="4752"/>
      <c r="F31" s="440"/>
      <c r="G31" s="377"/>
      <c r="H31" s="5311"/>
      <c r="I31" s="561"/>
      <c r="J31" s="562"/>
      <c r="K31" s="562"/>
      <c r="L31" s="562"/>
      <c r="M31" s="378"/>
      <c r="N31" s="379"/>
      <c r="O31" s="380"/>
      <c r="P31" s="381"/>
      <c r="Q31" s="720"/>
      <c r="R31" s="721"/>
      <c r="S31" s="721"/>
      <c r="T31" s="722"/>
      <c r="U31" s="217"/>
      <c r="V31" s="384">
        <v>9</v>
      </c>
      <c r="W31" s="440"/>
      <c r="X31" s="2903"/>
      <c r="Y31" s="2903"/>
      <c r="Z31" s="572"/>
      <c r="AA31" s="724"/>
      <c r="AB31" s="725"/>
      <c r="AC31" s="725"/>
      <c r="AD31" s="726"/>
      <c r="AE31" s="140"/>
      <c r="AF31" s="141"/>
      <c r="AG31" s="366"/>
      <c r="AH31" s="143"/>
      <c r="AI31" s="143"/>
      <c r="AJ31" s="146"/>
      <c r="AK31" s="727"/>
      <c r="AL31" s="728"/>
      <c r="AM31" s="728"/>
      <c r="AN31" s="729"/>
      <c r="AO31" s="3"/>
      <c r="AP31" s="399"/>
      <c r="AQ31" s="381"/>
      <c r="AR31" s="445"/>
      <c r="AS31" s="104" t="e">
        <f t="shared" si="0"/>
        <v>#DIV/0!</v>
      </c>
      <c r="AT31" s="105" t="e">
        <f t="shared" si="1"/>
        <v>#DIV/0!</v>
      </c>
      <c r="AU31" s="105" t="e">
        <f t="shared" si="2"/>
        <v>#DIV/0!</v>
      </c>
      <c r="AV31" s="105" t="e">
        <f t="shared" si="3"/>
        <v>#DIV/0!</v>
      </c>
      <c r="AW31" s="107" t="e">
        <f t="shared" si="22"/>
        <v>#DIV/0!</v>
      </c>
      <c r="AX31" s="107" t="e">
        <f t="shared" si="23"/>
        <v>#DIV/0!</v>
      </c>
      <c r="AY31" s="107" t="e">
        <f t="shared" si="24"/>
        <v>#DIV/0!</v>
      </c>
      <c r="AZ31" s="107" t="e">
        <f t="shared" si="7"/>
        <v>#DIV/0!</v>
      </c>
      <c r="BA31" s="107" t="e">
        <f t="shared" si="8"/>
        <v>#DIV/0!</v>
      </c>
      <c r="BB31" s="107" t="e">
        <f t="shared" si="9"/>
        <v>#DIV/0!</v>
      </c>
      <c r="BC31" s="107" t="e">
        <f t="shared" si="10"/>
        <v>#DIV/0!</v>
      </c>
      <c r="BD31" s="107" t="e">
        <f t="shared" si="11"/>
        <v>#DIV/0!</v>
      </c>
      <c r="BE31" s="108">
        <v>0.2</v>
      </c>
      <c r="BF31" s="108">
        <v>0.8</v>
      </c>
      <c r="BG31" s="107" t="e">
        <f t="shared" si="12"/>
        <v>#DIV/0!</v>
      </c>
      <c r="BH31" s="107" t="e">
        <f t="shared" si="13"/>
        <v>#DIV/0!</v>
      </c>
      <c r="BI31" s="107" t="e">
        <f t="shared" si="14"/>
        <v>#DIV/0!</v>
      </c>
      <c r="BJ31" s="107" t="e">
        <f t="shared" si="27"/>
        <v>#DIV/0!</v>
      </c>
      <c r="BK31" s="107" t="e">
        <f t="shared" si="27"/>
        <v>#DIV/0!</v>
      </c>
      <c r="BL31" s="107" t="e">
        <f t="shared" si="16"/>
        <v>#DIV/0!</v>
      </c>
      <c r="BM31" s="107" t="e">
        <f t="shared" si="17"/>
        <v>#DIV/0!</v>
      </c>
      <c r="BN31" s="107" t="e">
        <f t="shared" si="18"/>
        <v>#DIV/0!</v>
      </c>
      <c r="BO31" s="107" t="e">
        <f t="shared" si="28"/>
        <v>#DIV/0!</v>
      </c>
      <c r="BP31" s="107" t="e">
        <f t="shared" si="28"/>
        <v>#DIV/0!</v>
      </c>
      <c r="BQ31" s="107" t="e">
        <f t="shared" si="28"/>
        <v>#DIV/0!</v>
      </c>
      <c r="BR31" s="107" t="e">
        <f t="shared" si="28"/>
        <v>#DIV/0!</v>
      </c>
      <c r="BS31" s="34"/>
      <c r="BT31" s="34"/>
      <c r="BU31" s="34"/>
      <c r="BV31" s="34"/>
      <c r="BW31" s="34"/>
      <c r="BX31" s="34"/>
      <c r="BY31" s="34"/>
      <c r="BZ31" s="34"/>
      <c r="CA31" s="33"/>
      <c r="CB31" s="3"/>
      <c r="CC31" s="584"/>
      <c r="CD31" s="585"/>
      <c r="CE31" s="585"/>
      <c r="CF31" s="630"/>
      <c r="CG31" s="631"/>
      <c r="CH31" s="3"/>
      <c r="CI31" s="3"/>
      <c r="CJ31" s="3"/>
      <c r="CK31" s="3"/>
      <c r="CL31" s="3"/>
      <c r="CM31" s="3"/>
      <c r="CN31" s="3"/>
      <c r="CO31" s="3"/>
      <c r="CP31" s="3"/>
      <c r="CQ31" s="3"/>
      <c r="CR31" s="3"/>
      <c r="CS31" s="3"/>
      <c r="CT31" s="3"/>
    </row>
    <row r="32" spans="1:98" ht="14.25" customHeight="1" thickBot="1">
      <c r="A32" s="763"/>
      <c r="B32" s="5300"/>
      <c r="C32" s="5301"/>
      <c r="D32" s="5305"/>
      <c r="E32" s="5306"/>
      <c r="F32" s="593"/>
      <c r="G32" s="411"/>
      <c r="H32" s="5312"/>
      <c r="I32" s="596"/>
      <c r="J32" s="597"/>
      <c r="K32" s="597"/>
      <c r="L32" s="597"/>
      <c r="M32" s="412"/>
      <c r="N32" s="415"/>
      <c r="O32" s="416"/>
      <c r="P32" s="417"/>
      <c r="Q32" s="732"/>
      <c r="R32" s="733"/>
      <c r="S32" s="733"/>
      <c r="T32" s="734"/>
      <c r="U32" s="217"/>
      <c r="V32" s="449">
        <v>10</v>
      </c>
      <c r="W32" s="593"/>
      <c r="X32" s="2879"/>
      <c r="Y32" s="2879"/>
      <c r="Z32" s="606"/>
      <c r="AA32" s="736"/>
      <c r="AB32" s="737"/>
      <c r="AC32" s="737"/>
      <c r="AD32" s="738"/>
      <c r="AE32" s="140"/>
      <c r="AF32" s="413"/>
      <c r="AG32" s="739"/>
      <c r="AH32" s="593"/>
      <c r="AI32" s="739"/>
      <c r="AJ32" s="3564"/>
      <c r="AK32" s="741"/>
      <c r="AL32" s="742"/>
      <c r="AM32" s="742"/>
      <c r="AN32" s="743"/>
      <c r="AO32" s="3"/>
      <c r="AP32" s="744"/>
      <c r="AR32" s="445"/>
      <c r="AS32" s="426" t="e">
        <f t="shared" si="0"/>
        <v>#DIV/0!</v>
      </c>
      <c r="AT32" s="450" t="e">
        <f t="shared" si="1"/>
        <v>#DIV/0!</v>
      </c>
      <c r="AU32" s="450" t="e">
        <f t="shared" si="2"/>
        <v>#DIV/0!</v>
      </c>
      <c r="AV32" s="450" t="e">
        <f t="shared" si="3"/>
        <v>#DIV/0!</v>
      </c>
      <c r="AW32" s="428" t="e">
        <f t="shared" si="22"/>
        <v>#DIV/0!</v>
      </c>
      <c r="AX32" s="428" t="e">
        <f t="shared" si="23"/>
        <v>#DIV/0!</v>
      </c>
      <c r="AY32" s="428" t="e">
        <f t="shared" si="24"/>
        <v>#DIV/0!</v>
      </c>
      <c r="AZ32" s="428" t="e">
        <f t="shared" si="7"/>
        <v>#DIV/0!</v>
      </c>
      <c r="BA32" s="428" t="e">
        <f>+AK32/AJ32</f>
        <v>#DIV/0!</v>
      </c>
      <c r="BB32" s="428" t="e">
        <f>+AL32/AJ32</f>
        <v>#DIV/0!</v>
      </c>
      <c r="BC32" s="428" t="e">
        <f>+AM32/AJ32</f>
        <v>#DIV/0!</v>
      </c>
      <c r="BD32" s="428" t="e">
        <f>+AN32/AJ32</f>
        <v>#DIV/0!</v>
      </c>
      <c r="BE32" s="427">
        <v>0.2</v>
      </c>
      <c r="BF32" s="427">
        <v>0.8</v>
      </c>
      <c r="BG32" s="428" t="e">
        <f t="shared" si="12"/>
        <v>#DIV/0!</v>
      </c>
      <c r="BH32" s="428" t="e">
        <f t="shared" si="13"/>
        <v>#DIV/0!</v>
      </c>
      <c r="BI32" s="428" t="e">
        <f t="shared" si="14"/>
        <v>#DIV/0!</v>
      </c>
      <c r="BJ32" s="428" t="e">
        <f t="shared" si="27"/>
        <v>#DIV/0!</v>
      </c>
      <c r="BK32" s="428" t="e">
        <f t="shared" si="27"/>
        <v>#DIV/0!</v>
      </c>
      <c r="BL32" s="428" t="e">
        <f t="shared" si="16"/>
        <v>#DIV/0!</v>
      </c>
      <c r="BM32" s="428" t="e">
        <f t="shared" si="17"/>
        <v>#DIV/0!</v>
      </c>
      <c r="BN32" s="428" t="e">
        <f t="shared" si="18"/>
        <v>#DIV/0!</v>
      </c>
      <c r="BO32" s="428" t="e">
        <f t="shared" si="28"/>
        <v>#DIV/0!</v>
      </c>
      <c r="BP32" s="428" t="e">
        <f t="shared" si="28"/>
        <v>#DIV/0!</v>
      </c>
      <c r="BQ32" s="428" t="e">
        <f t="shared" si="28"/>
        <v>#DIV/0!</v>
      </c>
      <c r="BR32" s="428" t="e">
        <f t="shared" si="28"/>
        <v>#DIV/0!</v>
      </c>
      <c r="BS32" s="39"/>
      <c r="BT32" s="39"/>
      <c r="BU32" s="39"/>
      <c r="BV32" s="39"/>
      <c r="BW32" s="39"/>
      <c r="BX32" s="39"/>
      <c r="BY32" s="39"/>
      <c r="BZ32" s="39"/>
      <c r="CA32" s="332"/>
      <c r="CB32" s="3"/>
      <c r="CC32" s="616"/>
      <c r="CD32" s="617"/>
      <c r="CE32" s="617"/>
      <c r="CF32" s="640"/>
      <c r="CG32" s="641"/>
      <c r="CH32" s="3"/>
      <c r="CI32" s="3"/>
      <c r="CJ32" s="3"/>
      <c r="CK32" s="3"/>
      <c r="CL32" s="3"/>
      <c r="CM32" s="3"/>
      <c r="CN32" s="3"/>
      <c r="CO32" s="3"/>
      <c r="CP32" s="3"/>
      <c r="CQ32" s="3"/>
      <c r="CR32" s="3"/>
      <c r="CS32" s="3"/>
      <c r="CT32" s="3"/>
    </row>
    <row r="33" spans="1:98" ht="14.25" customHeight="1" thickBot="1">
      <c r="A33" s="349">
        <v>3</v>
      </c>
      <c r="B33" s="5113" t="s">
        <v>2362</v>
      </c>
      <c r="C33" s="5297"/>
      <c r="D33" s="5302"/>
      <c r="E33" s="5303"/>
      <c r="F33" s="577" t="s">
        <v>438</v>
      </c>
      <c r="G33" s="454">
        <v>1</v>
      </c>
      <c r="H33" s="5099" t="s">
        <v>2339</v>
      </c>
      <c r="I33" s="529"/>
      <c r="J33" s="530"/>
      <c r="K33" s="530"/>
      <c r="L33" s="530"/>
      <c r="M33" s="531"/>
      <c r="N33" s="360">
        <v>170000000</v>
      </c>
      <c r="O33" s="358" t="s">
        <v>91</v>
      </c>
      <c r="P33" s="3559">
        <v>170000000</v>
      </c>
      <c r="Q33" s="747"/>
      <c r="R33" s="748"/>
      <c r="S33" s="748"/>
      <c r="T33" s="749"/>
      <c r="U33" s="217"/>
      <c r="V33" s="364">
        <v>1</v>
      </c>
      <c r="W33" s="565" t="s">
        <v>2340</v>
      </c>
      <c r="X33" s="2820">
        <v>45677</v>
      </c>
      <c r="Y33" s="2820"/>
      <c r="Z33" s="634" t="s">
        <v>2341</v>
      </c>
      <c r="AA33" s="751"/>
      <c r="AB33" s="752"/>
      <c r="AC33" s="752"/>
      <c r="AD33" s="753"/>
      <c r="AE33" s="140"/>
      <c r="AF33" s="357"/>
      <c r="AG33" s="390"/>
      <c r="AH33" s="3565"/>
      <c r="AI33" s="136" t="s">
        <v>314</v>
      </c>
      <c r="AJ33" s="76"/>
      <c r="AK33" s="2814"/>
      <c r="AL33" s="757"/>
      <c r="AM33" s="757"/>
      <c r="AN33" s="758"/>
      <c r="AO33" s="222"/>
      <c r="AP33" s="759" t="s">
        <v>97</v>
      </c>
      <c r="AQ33" s="417" t="s">
        <v>356</v>
      </c>
      <c r="AR33" s="52"/>
      <c r="AS33" s="93">
        <f t="shared" si="0"/>
        <v>0</v>
      </c>
      <c r="AT33" s="94">
        <f t="shared" si="1"/>
        <v>0</v>
      </c>
      <c r="AU33" s="94">
        <f t="shared" si="2"/>
        <v>0</v>
      </c>
      <c r="AV33" s="94">
        <f t="shared" si="3"/>
        <v>0</v>
      </c>
      <c r="AW33" s="95">
        <f t="shared" si="22"/>
        <v>0</v>
      </c>
      <c r="AX33" s="95">
        <f t="shared" si="23"/>
        <v>0</v>
      </c>
      <c r="AY33" s="95">
        <f t="shared" si="24"/>
        <v>0</v>
      </c>
      <c r="AZ33" s="95" t="e">
        <f t="shared" si="7"/>
        <v>#DIV/0!</v>
      </c>
      <c r="BA33" s="96" t="e">
        <f>+AK33/AJ33</f>
        <v>#DIV/0!</v>
      </c>
      <c r="BB33" s="96" t="e">
        <f>+AL33/AJ33</f>
        <v>#DIV/0!</v>
      </c>
      <c r="BC33" s="96" t="e">
        <f>+AM33/AJ33</f>
        <v>#DIV/0!</v>
      </c>
      <c r="BD33" s="96" t="e">
        <f>+AN33/AJ33</f>
        <v>#DIV/0!</v>
      </c>
      <c r="BE33" s="97">
        <v>0.2</v>
      </c>
      <c r="BF33" s="97">
        <v>0.8</v>
      </c>
      <c r="BG33" s="96">
        <f t="shared" si="12"/>
        <v>0</v>
      </c>
      <c r="BH33" s="96">
        <f t="shared" si="13"/>
        <v>0</v>
      </c>
      <c r="BI33" s="96">
        <f t="shared" si="14"/>
        <v>0</v>
      </c>
      <c r="BJ33" s="96" t="e">
        <f t="shared" si="27"/>
        <v>#DIV/0!</v>
      </c>
      <c r="BK33" s="96" t="e">
        <f t="shared" si="27"/>
        <v>#DIV/0!</v>
      </c>
      <c r="BL33" s="96" t="e">
        <f t="shared" si="16"/>
        <v>#DIV/0!</v>
      </c>
      <c r="BM33" s="96" t="e">
        <f t="shared" si="17"/>
        <v>#DIV/0!</v>
      </c>
      <c r="BN33" s="96" t="e">
        <f t="shared" si="18"/>
        <v>#DIV/0!</v>
      </c>
      <c r="BO33" s="96" t="e">
        <f t="shared" si="28"/>
        <v>#DIV/0!</v>
      </c>
      <c r="BP33" s="85" t="e">
        <f t="shared" si="28"/>
        <v>#DIV/0!</v>
      </c>
      <c r="BQ33" s="85" t="e">
        <f t="shared" si="28"/>
        <v>#DIV/0!</v>
      </c>
      <c r="BR33" s="85" t="e">
        <f t="shared" si="28"/>
        <v>#DIV/0!</v>
      </c>
      <c r="BS33" s="644" t="e">
        <f t="shared" ref="BS33:BV33" si="29">AVERAGEIF(BO33:BO42,"&lt;&gt;#¡DIV/0!")</f>
        <v>#DIV/0!</v>
      </c>
      <c r="BT33" s="644" t="e">
        <f t="shared" si="29"/>
        <v>#DIV/0!</v>
      </c>
      <c r="BU33" s="644" t="e">
        <f t="shared" si="29"/>
        <v>#DIV/0!</v>
      </c>
      <c r="BV33" s="644" t="e">
        <f t="shared" si="29"/>
        <v>#DIV/0!</v>
      </c>
      <c r="BW33" s="550" t="e">
        <f>+C33*BS33</f>
        <v>#DIV/0!</v>
      </c>
      <c r="BX33" s="550" t="e">
        <f>+C33*BT33</f>
        <v>#DIV/0!</v>
      </c>
      <c r="BY33" s="550" t="e">
        <f>+C33*BU33</f>
        <v>#DIV/0!</v>
      </c>
      <c r="BZ33" s="550" t="e">
        <f>+C33*BV33</f>
        <v>#DIV/0!</v>
      </c>
      <c r="CA33" s="645" t="e">
        <f>SUM(BW33:BZ42)</f>
        <v>#DIV/0!</v>
      </c>
      <c r="CB33" s="3"/>
      <c r="CC33" s="552">
        <f t="shared" ref="CC33:CF33" si="30">+Q33/$N$33</f>
        <v>0</v>
      </c>
      <c r="CD33" s="553">
        <f t="shared" si="30"/>
        <v>0</v>
      </c>
      <c r="CE33" s="553">
        <f t="shared" si="30"/>
        <v>0</v>
      </c>
      <c r="CF33" s="622">
        <f t="shared" si="30"/>
        <v>0</v>
      </c>
      <c r="CG33" s="623">
        <f>AVERAGE(CC33:CF42)</f>
        <v>0</v>
      </c>
      <c r="CH33" s="3"/>
      <c r="CI33" s="3"/>
      <c r="CJ33" s="3"/>
      <c r="CK33" s="3"/>
      <c r="CL33" s="3"/>
      <c r="CM33" s="3"/>
      <c r="CN33" s="3"/>
      <c r="CO33" s="3"/>
      <c r="CP33" s="3"/>
      <c r="CQ33" s="3"/>
      <c r="CR33" s="3"/>
      <c r="CS33" s="3"/>
      <c r="CT33" s="3"/>
    </row>
    <row r="34" spans="1:98" ht="14.25" customHeight="1">
      <c r="A34" s="761"/>
      <c r="B34" s="5298"/>
      <c r="C34" s="5299"/>
      <c r="D34" s="4751"/>
      <c r="E34" s="4752"/>
      <c r="F34" s="440" t="s">
        <v>77</v>
      </c>
      <c r="G34" s="377"/>
      <c r="H34" s="5100"/>
      <c r="I34" s="561"/>
      <c r="J34" s="562"/>
      <c r="K34" s="562"/>
      <c r="L34" s="562"/>
      <c r="M34" s="378"/>
      <c r="N34" s="379"/>
      <c r="O34" s="380"/>
      <c r="P34" s="381"/>
      <c r="Q34" s="720"/>
      <c r="R34" s="721"/>
      <c r="S34" s="721"/>
      <c r="T34" s="722"/>
      <c r="U34" s="217"/>
      <c r="V34" s="384">
        <v>2</v>
      </c>
      <c r="W34" s="651"/>
      <c r="X34" s="2903"/>
      <c r="Y34" s="2903"/>
      <c r="Z34" s="572"/>
      <c r="AA34" s="724"/>
      <c r="AB34" s="725"/>
      <c r="AC34" s="725"/>
      <c r="AD34" s="726"/>
      <c r="AE34" s="140"/>
      <c r="AF34" s="141"/>
      <c r="AG34" s="2779"/>
      <c r="AH34" s="143"/>
      <c r="AI34" s="136" t="s">
        <v>314</v>
      </c>
      <c r="AJ34" s="47"/>
      <c r="AK34" s="2819"/>
      <c r="AL34" s="728"/>
      <c r="AM34" s="728"/>
      <c r="AN34" s="729"/>
      <c r="AO34" s="3"/>
      <c r="AP34" s="399"/>
      <c r="AQ34" s="381"/>
      <c r="AR34" s="52"/>
      <c r="AS34" s="104" t="e">
        <f t="shared" si="0"/>
        <v>#DIV/0!</v>
      </c>
      <c r="AT34" s="105" t="e">
        <f t="shared" si="1"/>
        <v>#DIV/0!</v>
      </c>
      <c r="AU34" s="105" t="e">
        <f t="shared" si="2"/>
        <v>#DIV/0!</v>
      </c>
      <c r="AV34" s="105" t="e">
        <f t="shared" si="3"/>
        <v>#DIV/0!</v>
      </c>
      <c r="AW34" s="106" t="e">
        <f t="shared" si="22"/>
        <v>#DIV/0!</v>
      </c>
      <c r="AX34" s="106" t="e">
        <f t="shared" si="23"/>
        <v>#DIV/0!</v>
      </c>
      <c r="AY34" s="106" t="e">
        <f t="shared" si="24"/>
        <v>#DIV/0!</v>
      </c>
      <c r="AZ34" s="106" t="e">
        <f t="shared" si="7"/>
        <v>#DIV/0!</v>
      </c>
      <c r="BA34" s="107" t="e">
        <f t="shared" si="8"/>
        <v>#DIV/0!</v>
      </c>
      <c r="BB34" s="107" t="e">
        <f t="shared" si="9"/>
        <v>#DIV/0!</v>
      </c>
      <c r="BC34" s="107" t="e">
        <f t="shared" si="10"/>
        <v>#DIV/0!</v>
      </c>
      <c r="BD34" s="107" t="e">
        <f t="shared" si="11"/>
        <v>#DIV/0!</v>
      </c>
      <c r="BE34" s="108">
        <v>0.2</v>
      </c>
      <c r="BF34" s="108">
        <v>0.8</v>
      </c>
      <c r="BG34" s="107" t="e">
        <f t="shared" si="12"/>
        <v>#DIV/0!</v>
      </c>
      <c r="BH34" s="107" t="e">
        <f t="shared" si="13"/>
        <v>#DIV/0!</v>
      </c>
      <c r="BI34" s="107" t="e">
        <f t="shared" si="14"/>
        <v>#DIV/0!</v>
      </c>
      <c r="BJ34" s="107" t="e">
        <f t="shared" si="27"/>
        <v>#DIV/0!</v>
      </c>
      <c r="BK34" s="107" t="e">
        <f t="shared" si="27"/>
        <v>#DIV/0!</v>
      </c>
      <c r="BL34" s="107" t="e">
        <f t="shared" si="16"/>
        <v>#DIV/0!</v>
      </c>
      <c r="BM34" s="107" t="e">
        <f t="shared" si="17"/>
        <v>#DIV/0!</v>
      </c>
      <c r="BN34" s="107" t="e">
        <f t="shared" si="18"/>
        <v>#DIV/0!</v>
      </c>
      <c r="BO34" s="107" t="e">
        <f t="shared" si="28"/>
        <v>#DIV/0!</v>
      </c>
      <c r="BP34" s="107" t="e">
        <f t="shared" si="28"/>
        <v>#DIV/0!</v>
      </c>
      <c r="BQ34" s="107" t="e">
        <f t="shared" si="28"/>
        <v>#DIV/0!</v>
      </c>
      <c r="BR34" s="107" t="e">
        <f t="shared" si="28"/>
        <v>#DIV/0!</v>
      </c>
      <c r="BS34" s="34"/>
      <c r="BT34" s="34"/>
      <c r="BU34" s="34"/>
      <c r="BV34" s="34"/>
      <c r="BW34" s="34"/>
      <c r="BX34" s="34"/>
      <c r="BY34" s="34"/>
      <c r="BZ34" s="34"/>
      <c r="CA34" s="33"/>
      <c r="CB34" s="3"/>
      <c r="CC34" s="584"/>
      <c r="CD34" s="585"/>
      <c r="CE34" s="585"/>
      <c r="CF34" s="630"/>
      <c r="CG34" s="631"/>
      <c r="CH34" s="3"/>
      <c r="CI34" s="3"/>
      <c r="CJ34" s="3"/>
      <c r="CK34" s="3"/>
      <c r="CL34" s="3"/>
      <c r="CM34" s="3"/>
      <c r="CN34" s="3"/>
      <c r="CO34" s="3"/>
      <c r="CP34" s="3"/>
      <c r="CQ34" s="3"/>
      <c r="CR34" s="3"/>
      <c r="CS34" s="3"/>
      <c r="CT34" s="3"/>
    </row>
    <row r="35" spans="1:98" ht="14.25" customHeight="1">
      <c r="A35" s="761"/>
      <c r="B35" s="5298"/>
      <c r="C35" s="5299"/>
      <c r="D35" s="4751"/>
      <c r="E35" s="4752"/>
      <c r="F35" s="440" t="s">
        <v>245</v>
      </c>
      <c r="G35" s="377"/>
      <c r="H35" s="5100"/>
      <c r="I35" s="561"/>
      <c r="J35" s="562"/>
      <c r="K35" s="562"/>
      <c r="L35" s="562"/>
      <c r="M35" s="378"/>
      <c r="N35" s="379"/>
      <c r="O35" s="380"/>
      <c r="P35" s="381"/>
      <c r="Q35" s="720"/>
      <c r="R35" s="721"/>
      <c r="S35" s="721"/>
      <c r="T35" s="722"/>
      <c r="U35" s="217"/>
      <c r="V35" s="384">
        <v>3</v>
      </c>
      <c r="W35" s="651"/>
      <c r="X35" s="2903"/>
      <c r="Y35" s="2903"/>
      <c r="Z35" s="572"/>
      <c r="AA35" s="724"/>
      <c r="AB35" s="725"/>
      <c r="AC35" s="725"/>
      <c r="AD35" s="726"/>
      <c r="AE35" s="140"/>
      <c r="AF35" s="141"/>
      <c r="AG35" s="2779"/>
      <c r="AH35" s="143"/>
      <c r="AI35" s="136" t="s">
        <v>314</v>
      </c>
      <c r="AJ35" s="47"/>
      <c r="AK35" s="2819"/>
      <c r="AL35" s="728"/>
      <c r="AM35" s="728"/>
      <c r="AN35" s="729"/>
      <c r="AO35" s="3"/>
      <c r="AP35" s="399"/>
      <c r="AQ35" s="381"/>
      <c r="AR35" s="52"/>
      <c r="AS35" s="104" t="e">
        <f t="shared" si="0"/>
        <v>#DIV/0!</v>
      </c>
      <c r="AT35" s="105" t="e">
        <f t="shared" si="1"/>
        <v>#DIV/0!</v>
      </c>
      <c r="AU35" s="105" t="e">
        <f t="shared" si="2"/>
        <v>#DIV/0!</v>
      </c>
      <c r="AV35" s="105" t="e">
        <f t="shared" si="3"/>
        <v>#DIV/0!</v>
      </c>
      <c r="AW35" s="106" t="e">
        <f t="shared" si="22"/>
        <v>#DIV/0!</v>
      </c>
      <c r="AX35" s="106" t="e">
        <f t="shared" si="23"/>
        <v>#DIV/0!</v>
      </c>
      <c r="AY35" s="106" t="e">
        <f t="shared" si="24"/>
        <v>#DIV/0!</v>
      </c>
      <c r="AZ35" s="106" t="e">
        <f t="shared" si="7"/>
        <v>#DIV/0!</v>
      </c>
      <c r="BA35" s="107" t="e">
        <f t="shared" si="8"/>
        <v>#DIV/0!</v>
      </c>
      <c r="BB35" s="107" t="e">
        <f t="shared" si="9"/>
        <v>#DIV/0!</v>
      </c>
      <c r="BC35" s="107" t="e">
        <f t="shared" si="10"/>
        <v>#DIV/0!</v>
      </c>
      <c r="BD35" s="107" t="e">
        <f t="shared" si="11"/>
        <v>#DIV/0!</v>
      </c>
      <c r="BE35" s="108">
        <v>0.2</v>
      </c>
      <c r="BF35" s="108">
        <v>0.8</v>
      </c>
      <c r="BG35" s="107" t="e">
        <f t="shared" si="12"/>
        <v>#DIV/0!</v>
      </c>
      <c r="BH35" s="107" t="e">
        <f t="shared" si="13"/>
        <v>#DIV/0!</v>
      </c>
      <c r="BI35" s="107" t="e">
        <f t="shared" si="14"/>
        <v>#DIV/0!</v>
      </c>
      <c r="BJ35" s="107" t="e">
        <f t="shared" si="27"/>
        <v>#DIV/0!</v>
      </c>
      <c r="BK35" s="107" t="e">
        <f t="shared" si="27"/>
        <v>#DIV/0!</v>
      </c>
      <c r="BL35" s="107" t="e">
        <f t="shared" si="16"/>
        <v>#DIV/0!</v>
      </c>
      <c r="BM35" s="107" t="e">
        <f t="shared" si="17"/>
        <v>#DIV/0!</v>
      </c>
      <c r="BN35" s="107" t="e">
        <f t="shared" si="18"/>
        <v>#DIV/0!</v>
      </c>
      <c r="BO35" s="107" t="e">
        <f t="shared" si="28"/>
        <v>#DIV/0!</v>
      </c>
      <c r="BP35" s="107" t="e">
        <f t="shared" si="28"/>
        <v>#DIV/0!</v>
      </c>
      <c r="BQ35" s="107" t="e">
        <f t="shared" si="28"/>
        <v>#DIV/0!</v>
      </c>
      <c r="BR35" s="107" t="e">
        <f t="shared" si="28"/>
        <v>#DIV/0!</v>
      </c>
      <c r="BS35" s="34"/>
      <c r="BT35" s="34"/>
      <c r="BU35" s="34"/>
      <c r="BV35" s="34"/>
      <c r="BW35" s="34"/>
      <c r="BX35" s="34"/>
      <c r="BY35" s="34"/>
      <c r="BZ35" s="34"/>
      <c r="CA35" s="33"/>
      <c r="CB35" s="3"/>
      <c r="CC35" s="584"/>
      <c r="CD35" s="585"/>
      <c r="CE35" s="585"/>
      <c r="CF35" s="630"/>
      <c r="CG35" s="631"/>
      <c r="CH35" s="3"/>
      <c r="CI35" s="3"/>
      <c r="CJ35" s="3"/>
      <c r="CK35" s="3"/>
      <c r="CL35" s="3"/>
      <c r="CM35" s="3"/>
      <c r="CN35" s="3"/>
      <c r="CO35" s="3"/>
      <c r="CP35" s="3"/>
      <c r="CQ35" s="3"/>
      <c r="CR35" s="3"/>
      <c r="CS35" s="3"/>
      <c r="CT35" s="3"/>
    </row>
    <row r="36" spans="1:98" ht="14.25" customHeight="1">
      <c r="A36" s="761"/>
      <c r="B36" s="5298"/>
      <c r="C36" s="5299"/>
      <c r="D36" s="4751"/>
      <c r="E36" s="4752"/>
      <c r="F36" s="440"/>
      <c r="G36" s="377"/>
      <c r="H36" s="5100"/>
      <c r="I36" s="561"/>
      <c r="J36" s="562"/>
      <c r="K36" s="562"/>
      <c r="L36" s="562"/>
      <c r="M36" s="378"/>
      <c r="N36" s="379"/>
      <c r="O36" s="380"/>
      <c r="P36" s="381"/>
      <c r="Q36" s="720"/>
      <c r="R36" s="721"/>
      <c r="S36" s="721"/>
      <c r="T36" s="722"/>
      <c r="U36" s="217"/>
      <c r="V36" s="384">
        <v>4</v>
      </c>
      <c r="W36" s="651"/>
      <c r="X36" s="2903"/>
      <c r="Y36" s="2903"/>
      <c r="Z36" s="572"/>
      <c r="AA36" s="724"/>
      <c r="AB36" s="725"/>
      <c r="AC36" s="725"/>
      <c r="AD36" s="726"/>
      <c r="AE36" s="140"/>
      <c r="AF36" s="141"/>
      <c r="AG36" s="2779"/>
      <c r="AH36" s="143"/>
      <c r="AI36" s="143"/>
      <c r="AJ36" s="144"/>
      <c r="AK36" s="727"/>
      <c r="AL36" s="728"/>
      <c r="AM36" s="728"/>
      <c r="AN36" s="729"/>
      <c r="AO36" s="3"/>
      <c r="AP36" s="399"/>
      <c r="AQ36" s="381"/>
      <c r="AR36" s="52"/>
      <c r="AS36" s="104" t="e">
        <f t="shared" si="0"/>
        <v>#DIV/0!</v>
      </c>
      <c r="AT36" s="105" t="e">
        <f t="shared" si="1"/>
        <v>#DIV/0!</v>
      </c>
      <c r="AU36" s="105" t="e">
        <f t="shared" si="2"/>
        <v>#DIV/0!</v>
      </c>
      <c r="AV36" s="105" t="e">
        <f t="shared" si="3"/>
        <v>#DIV/0!</v>
      </c>
      <c r="AW36" s="106" t="e">
        <f t="shared" si="22"/>
        <v>#DIV/0!</v>
      </c>
      <c r="AX36" s="106" t="e">
        <f t="shared" si="23"/>
        <v>#DIV/0!</v>
      </c>
      <c r="AY36" s="106" t="e">
        <f t="shared" si="24"/>
        <v>#DIV/0!</v>
      </c>
      <c r="AZ36" s="106" t="e">
        <f t="shared" si="7"/>
        <v>#DIV/0!</v>
      </c>
      <c r="BA36" s="107" t="e">
        <f t="shared" si="8"/>
        <v>#DIV/0!</v>
      </c>
      <c r="BB36" s="107" t="e">
        <f t="shared" si="9"/>
        <v>#DIV/0!</v>
      </c>
      <c r="BC36" s="107" t="e">
        <f t="shared" si="10"/>
        <v>#DIV/0!</v>
      </c>
      <c r="BD36" s="107" t="e">
        <f t="shared" si="11"/>
        <v>#DIV/0!</v>
      </c>
      <c r="BE36" s="108">
        <v>0.2</v>
      </c>
      <c r="BF36" s="108">
        <v>0.8</v>
      </c>
      <c r="BG36" s="107" t="e">
        <f t="shared" si="12"/>
        <v>#DIV/0!</v>
      </c>
      <c r="BH36" s="107" t="e">
        <f t="shared" si="13"/>
        <v>#DIV/0!</v>
      </c>
      <c r="BI36" s="107" t="e">
        <f t="shared" si="14"/>
        <v>#DIV/0!</v>
      </c>
      <c r="BJ36" s="107" t="e">
        <f t="shared" si="27"/>
        <v>#DIV/0!</v>
      </c>
      <c r="BK36" s="107" t="e">
        <f t="shared" si="27"/>
        <v>#DIV/0!</v>
      </c>
      <c r="BL36" s="107" t="e">
        <f t="shared" si="16"/>
        <v>#DIV/0!</v>
      </c>
      <c r="BM36" s="107" t="e">
        <f t="shared" si="17"/>
        <v>#DIV/0!</v>
      </c>
      <c r="BN36" s="107" t="e">
        <f t="shared" si="18"/>
        <v>#DIV/0!</v>
      </c>
      <c r="BO36" s="107" t="e">
        <f t="shared" si="28"/>
        <v>#DIV/0!</v>
      </c>
      <c r="BP36" s="107" t="e">
        <f t="shared" si="28"/>
        <v>#DIV/0!</v>
      </c>
      <c r="BQ36" s="107" t="e">
        <f t="shared" si="28"/>
        <v>#DIV/0!</v>
      </c>
      <c r="BR36" s="107" t="e">
        <f t="shared" si="28"/>
        <v>#DIV/0!</v>
      </c>
      <c r="BS36" s="34"/>
      <c r="BT36" s="34"/>
      <c r="BU36" s="34"/>
      <c r="BV36" s="34"/>
      <c r="BW36" s="34"/>
      <c r="BX36" s="34"/>
      <c r="BY36" s="34"/>
      <c r="BZ36" s="34"/>
      <c r="CA36" s="33"/>
      <c r="CB36" s="3"/>
      <c r="CC36" s="584"/>
      <c r="CD36" s="585"/>
      <c r="CE36" s="585"/>
      <c r="CF36" s="630"/>
      <c r="CG36" s="631"/>
      <c r="CH36" s="3"/>
      <c r="CI36" s="3"/>
      <c r="CJ36" s="3"/>
      <c r="CK36" s="3"/>
      <c r="CL36" s="3"/>
      <c r="CM36" s="3"/>
      <c r="CN36" s="3"/>
      <c r="CO36" s="3"/>
      <c r="CP36" s="3"/>
      <c r="CQ36" s="3"/>
      <c r="CR36" s="3"/>
      <c r="CS36" s="3"/>
      <c r="CT36" s="3"/>
    </row>
    <row r="37" spans="1:98" ht="14.25" customHeight="1">
      <c r="A37" s="761"/>
      <c r="B37" s="5298"/>
      <c r="C37" s="5299"/>
      <c r="D37" s="4751"/>
      <c r="E37" s="4752"/>
      <c r="F37" s="440"/>
      <c r="G37" s="377"/>
      <c r="H37" s="5100"/>
      <c r="I37" s="561"/>
      <c r="J37" s="562"/>
      <c r="K37" s="562"/>
      <c r="L37" s="562"/>
      <c r="M37" s="378"/>
      <c r="N37" s="379"/>
      <c r="O37" s="380"/>
      <c r="P37" s="381"/>
      <c r="Q37" s="720"/>
      <c r="R37" s="721"/>
      <c r="S37" s="721"/>
      <c r="T37" s="722"/>
      <c r="U37" s="217"/>
      <c r="V37" s="384">
        <v>5</v>
      </c>
      <c r="W37" s="651"/>
      <c r="X37" s="2903"/>
      <c r="Y37" s="2903"/>
      <c r="Z37" s="648"/>
      <c r="AA37" s="724"/>
      <c r="AB37" s="725"/>
      <c r="AC37" s="725"/>
      <c r="AD37" s="726"/>
      <c r="AE37" s="140"/>
      <c r="AF37" s="141"/>
      <c r="AG37" s="2779"/>
      <c r="AH37" s="143"/>
      <c r="AI37" s="143"/>
      <c r="AJ37" s="146"/>
      <c r="AK37" s="727"/>
      <c r="AL37" s="728"/>
      <c r="AM37" s="728"/>
      <c r="AN37" s="729"/>
      <c r="AO37" s="3"/>
      <c r="AP37" s="399"/>
      <c r="AQ37" s="381"/>
      <c r="AR37" s="52"/>
      <c r="AS37" s="104" t="e">
        <f t="shared" si="0"/>
        <v>#DIV/0!</v>
      </c>
      <c r="AT37" s="105" t="e">
        <f t="shared" si="1"/>
        <v>#DIV/0!</v>
      </c>
      <c r="AU37" s="105" t="e">
        <f t="shared" si="2"/>
        <v>#DIV/0!</v>
      </c>
      <c r="AV37" s="105" t="e">
        <f t="shared" si="3"/>
        <v>#DIV/0!</v>
      </c>
      <c r="AW37" s="106" t="e">
        <f t="shared" si="22"/>
        <v>#DIV/0!</v>
      </c>
      <c r="AX37" s="106" t="e">
        <f t="shared" si="23"/>
        <v>#DIV/0!</v>
      </c>
      <c r="AY37" s="106" t="e">
        <f t="shared" si="24"/>
        <v>#DIV/0!</v>
      </c>
      <c r="AZ37" s="106" t="e">
        <f t="shared" si="7"/>
        <v>#DIV/0!</v>
      </c>
      <c r="BA37" s="107" t="e">
        <f t="shared" si="8"/>
        <v>#DIV/0!</v>
      </c>
      <c r="BB37" s="107" t="e">
        <f t="shared" si="9"/>
        <v>#DIV/0!</v>
      </c>
      <c r="BC37" s="107" t="e">
        <f t="shared" si="10"/>
        <v>#DIV/0!</v>
      </c>
      <c r="BD37" s="107" t="e">
        <f t="shared" si="11"/>
        <v>#DIV/0!</v>
      </c>
      <c r="BE37" s="108">
        <v>0.2</v>
      </c>
      <c r="BF37" s="108">
        <v>0.8</v>
      </c>
      <c r="BG37" s="107" t="e">
        <f t="shared" si="12"/>
        <v>#DIV/0!</v>
      </c>
      <c r="BH37" s="107" t="e">
        <f t="shared" si="13"/>
        <v>#DIV/0!</v>
      </c>
      <c r="BI37" s="107" t="e">
        <f t="shared" si="14"/>
        <v>#DIV/0!</v>
      </c>
      <c r="BJ37" s="107" t="e">
        <f t="shared" si="27"/>
        <v>#DIV/0!</v>
      </c>
      <c r="BK37" s="107" t="e">
        <f t="shared" si="27"/>
        <v>#DIV/0!</v>
      </c>
      <c r="BL37" s="107" t="e">
        <f t="shared" si="16"/>
        <v>#DIV/0!</v>
      </c>
      <c r="BM37" s="107" t="e">
        <f t="shared" si="17"/>
        <v>#DIV/0!</v>
      </c>
      <c r="BN37" s="107" t="e">
        <f t="shared" si="18"/>
        <v>#DIV/0!</v>
      </c>
      <c r="BO37" s="107" t="e">
        <f t="shared" si="28"/>
        <v>#DIV/0!</v>
      </c>
      <c r="BP37" s="107" t="e">
        <f t="shared" si="28"/>
        <v>#DIV/0!</v>
      </c>
      <c r="BQ37" s="107" t="e">
        <f t="shared" si="28"/>
        <v>#DIV/0!</v>
      </c>
      <c r="BR37" s="107" t="e">
        <f t="shared" si="28"/>
        <v>#DIV/0!</v>
      </c>
      <c r="BS37" s="34"/>
      <c r="BT37" s="34"/>
      <c r="BU37" s="34"/>
      <c r="BV37" s="34"/>
      <c r="BW37" s="34"/>
      <c r="BX37" s="34"/>
      <c r="BY37" s="34"/>
      <c r="BZ37" s="34"/>
      <c r="CA37" s="33"/>
      <c r="CB37" s="3"/>
      <c r="CC37" s="584"/>
      <c r="CD37" s="585"/>
      <c r="CE37" s="585"/>
      <c r="CF37" s="630"/>
      <c r="CG37" s="631"/>
      <c r="CH37" s="3"/>
      <c r="CI37" s="3"/>
      <c r="CJ37" s="3"/>
      <c r="CK37" s="3"/>
      <c r="CL37" s="3"/>
      <c r="CM37" s="3"/>
      <c r="CN37" s="3"/>
      <c r="CO37" s="3"/>
      <c r="CP37" s="3"/>
      <c r="CQ37" s="3"/>
      <c r="CR37" s="3"/>
      <c r="CS37" s="3"/>
      <c r="CT37" s="3"/>
    </row>
    <row r="38" spans="1:98" ht="14.25" customHeight="1">
      <c r="A38" s="761"/>
      <c r="B38" s="5298"/>
      <c r="C38" s="5299"/>
      <c r="D38" s="4751"/>
      <c r="E38" s="4752"/>
      <c r="F38" s="440"/>
      <c r="G38" s="377"/>
      <c r="H38" s="5100"/>
      <c r="I38" s="561"/>
      <c r="J38" s="562"/>
      <c r="K38" s="562"/>
      <c r="L38" s="562"/>
      <c r="M38" s="378"/>
      <c r="N38" s="379"/>
      <c r="O38" s="380"/>
      <c r="P38" s="381"/>
      <c r="Q38" s="720"/>
      <c r="R38" s="721"/>
      <c r="S38" s="721"/>
      <c r="T38" s="722"/>
      <c r="U38" s="217"/>
      <c r="V38" s="384">
        <v>6</v>
      </c>
      <c r="W38" s="651"/>
      <c r="X38" s="2820"/>
      <c r="Y38" s="2820"/>
      <c r="Z38" s="648"/>
      <c r="AA38" s="724"/>
      <c r="AB38" s="725"/>
      <c r="AC38" s="725"/>
      <c r="AD38" s="726"/>
      <c r="AE38" s="140"/>
      <c r="AF38" s="141"/>
      <c r="AG38" s="2779"/>
      <c r="AH38" s="143"/>
      <c r="AI38" s="143"/>
      <c r="AJ38" s="146"/>
      <c r="AK38" s="727"/>
      <c r="AL38" s="728"/>
      <c r="AM38" s="728"/>
      <c r="AN38" s="729"/>
      <c r="AO38" s="3"/>
      <c r="AP38" s="399"/>
      <c r="AQ38" s="381"/>
      <c r="AR38" s="52"/>
      <c r="AS38" s="104" t="e">
        <f t="shared" si="0"/>
        <v>#DIV/0!</v>
      </c>
      <c r="AT38" s="105" t="e">
        <f t="shared" si="1"/>
        <v>#DIV/0!</v>
      </c>
      <c r="AU38" s="105" t="e">
        <f t="shared" si="2"/>
        <v>#DIV/0!</v>
      </c>
      <c r="AV38" s="105" t="e">
        <f t="shared" si="3"/>
        <v>#DIV/0!</v>
      </c>
      <c r="AW38" s="106" t="e">
        <f t="shared" si="22"/>
        <v>#DIV/0!</v>
      </c>
      <c r="AX38" s="106" t="e">
        <f t="shared" si="23"/>
        <v>#DIV/0!</v>
      </c>
      <c r="AY38" s="106" t="e">
        <f t="shared" si="24"/>
        <v>#DIV/0!</v>
      </c>
      <c r="AZ38" s="106" t="e">
        <f t="shared" si="7"/>
        <v>#DIV/0!</v>
      </c>
      <c r="BA38" s="107" t="e">
        <f t="shared" si="8"/>
        <v>#DIV/0!</v>
      </c>
      <c r="BB38" s="107" t="e">
        <f t="shared" si="9"/>
        <v>#DIV/0!</v>
      </c>
      <c r="BC38" s="107" t="e">
        <f t="shared" si="10"/>
        <v>#DIV/0!</v>
      </c>
      <c r="BD38" s="107" t="e">
        <f t="shared" si="11"/>
        <v>#DIV/0!</v>
      </c>
      <c r="BE38" s="108">
        <v>0.2</v>
      </c>
      <c r="BF38" s="108">
        <v>0.8</v>
      </c>
      <c r="BG38" s="107" t="e">
        <f t="shared" si="12"/>
        <v>#DIV/0!</v>
      </c>
      <c r="BH38" s="107" t="e">
        <f t="shared" si="13"/>
        <v>#DIV/0!</v>
      </c>
      <c r="BI38" s="107" t="e">
        <f t="shared" si="14"/>
        <v>#DIV/0!</v>
      </c>
      <c r="BJ38" s="107" t="e">
        <f t="shared" si="27"/>
        <v>#DIV/0!</v>
      </c>
      <c r="BK38" s="107" t="e">
        <f t="shared" si="27"/>
        <v>#DIV/0!</v>
      </c>
      <c r="BL38" s="107" t="e">
        <f t="shared" si="16"/>
        <v>#DIV/0!</v>
      </c>
      <c r="BM38" s="107" t="e">
        <f t="shared" si="17"/>
        <v>#DIV/0!</v>
      </c>
      <c r="BN38" s="107" t="e">
        <f t="shared" si="18"/>
        <v>#DIV/0!</v>
      </c>
      <c r="BO38" s="107" t="e">
        <f t="shared" si="28"/>
        <v>#DIV/0!</v>
      </c>
      <c r="BP38" s="107" t="e">
        <f t="shared" si="28"/>
        <v>#DIV/0!</v>
      </c>
      <c r="BQ38" s="107" t="e">
        <f t="shared" si="28"/>
        <v>#DIV/0!</v>
      </c>
      <c r="BR38" s="107" t="e">
        <f t="shared" si="28"/>
        <v>#DIV/0!</v>
      </c>
      <c r="BS38" s="34"/>
      <c r="BT38" s="34"/>
      <c r="BU38" s="34"/>
      <c r="BV38" s="34"/>
      <c r="BW38" s="34"/>
      <c r="BX38" s="34"/>
      <c r="BY38" s="34"/>
      <c r="BZ38" s="34"/>
      <c r="CA38" s="33"/>
      <c r="CB38" s="3"/>
      <c r="CC38" s="584"/>
      <c r="CD38" s="585"/>
      <c r="CE38" s="585"/>
      <c r="CF38" s="630"/>
      <c r="CG38" s="631"/>
      <c r="CH38" s="3"/>
      <c r="CI38" s="3"/>
      <c r="CJ38" s="3"/>
      <c r="CK38" s="3"/>
      <c r="CL38" s="3"/>
      <c r="CM38" s="3"/>
      <c r="CN38" s="3"/>
      <c r="CO38" s="3"/>
      <c r="CP38" s="3"/>
      <c r="CQ38" s="3"/>
      <c r="CR38" s="3"/>
      <c r="CS38" s="3"/>
      <c r="CT38" s="3"/>
    </row>
    <row r="39" spans="1:98" ht="14.25" customHeight="1">
      <c r="A39" s="761"/>
      <c r="B39" s="5298"/>
      <c r="C39" s="5299"/>
      <c r="D39" s="4751"/>
      <c r="E39" s="4752"/>
      <c r="F39" s="440"/>
      <c r="G39" s="377"/>
      <c r="H39" s="5100"/>
      <c r="I39" s="561"/>
      <c r="J39" s="562"/>
      <c r="K39" s="562"/>
      <c r="L39" s="562"/>
      <c r="M39" s="378"/>
      <c r="N39" s="379"/>
      <c r="O39" s="380"/>
      <c r="P39" s="381"/>
      <c r="Q39" s="720"/>
      <c r="R39" s="721"/>
      <c r="S39" s="721"/>
      <c r="T39" s="722"/>
      <c r="U39" s="217"/>
      <c r="V39" s="384">
        <v>7</v>
      </c>
      <c r="W39" s="651"/>
      <c r="X39" s="2820"/>
      <c r="Y39" s="2820"/>
      <c r="Z39" s="648"/>
      <c r="AA39" s="724"/>
      <c r="AB39" s="725"/>
      <c r="AC39" s="725"/>
      <c r="AD39" s="726"/>
      <c r="AE39" s="140"/>
      <c r="AF39" s="141"/>
      <c r="AG39" s="2779"/>
      <c r="AH39" s="143"/>
      <c r="AI39" s="143"/>
      <c r="AJ39" s="146"/>
      <c r="AK39" s="727"/>
      <c r="AL39" s="728"/>
      <c r="AM39" s="728"/>
      <c r="AN39" s="729"/>
      <c r="AO39" s="3"/>
      <c r="AP39" s="399"/>
      <c r="AQ39" s="381"/>
      <c r="AR39" s="52"/>
      <c r="AS39" s="104" t="e">
        <f t="shared" si="0"/>
        <v>#DIV/0!</v>
      </c>
      <c r="AT39" s="105" t="e">
        <f t="shared" si="1"/>
        <v>#DIV/0!</v>
      </c>
      <c r="AU39" s="105" t="e">
        <f t="shared" si="2"/>
        <v>#DIV/0!</v>
      </c>
      <c r="AV39" s="105" t="e">
        <f t="shared" si="3"/>
        <v>#DIV/0!</v>
      </c>
      <c r="AW39" s="106" t="e">
        <f t="shared" si="22"/>
        <v>#DIV/0!</v>
      </c>
      <c r="AX39" s="106" t="e">
        <f t="shared" si="23"/>
        <v>#DIV/0!</v>
      </c>
      <c r="AY39" s="106" t="e">
        <f t="shared" si="24"/>
        <v>#DIV/0!</v>
      </c>
      <c r="AZ39" s="106" t="e">
        <f t="shared" si="7"/>
        <v>#DIV/0!</v>
      </c>
      <c r="BA39" s="107" t="e">
        <f t="shared" si="8"/>
        <v>#DIV/0!</v>
      </c>
      <c r="BB39" s="107" t="e">
        <f t="shared" si="9"/>
        <v>#DIV/0!</v>
      </c>
      <c r="BC39" s="107" t="e">
        <f t="shared" si="10"/>
        <v>#DIV/0!</v>
      </c>
      <c r="BD39" s="107" t="e">
        <f t="shared" si="11"/>
        <v>#DIV/0!</v>
      </c>
      <c r="BE39" s="108">
        <v>0.2</v>
      </c>
      <c r="BF39" s="108">
        <v>0.8</v>
      </c>
      <c r="BG39" s="107" t="e">
        <f t="shared" si="12"/>
        <v>#DIV/0!</v>
      </c>
      <c r="BH39" s="107" t="e">
        <f t="shared" si="13"/>
        <v>#DIV/0!</v>
      </c>
      <c r="BI39" s="107" t="e">
        <f t="shared" si="14"/>
        <v>#DIV/0!</v>
      </c>
      <c r="BJ39" s="107" t="e">
        <f t="shared" si="27"/>
        <v>#DIV/0!</v>
      </c>
      <c r="BK39" s="107" t="e">
        <f t="shared" si="27"/>
        <v>#DIV/0!</v>
      </c>
      <c r="BL39" s="107" t="e">
        <f t="shared" si="16"/>
        <v>#DIV/0!</v>
      </c>
      <c r="BM39" s="107" t="e">
        <f t="shared" si="17"/>
        <v>#DIV/0!</v>
      </c>
      <c r="BN39" s="107" t="e">
        <f t="shared" si="18"/>
        <v>#DIV/0!</v>
      </c>
      <c r="BO39" s="107" t="e">
        <f t="shared" si="28"/>
        <v>#DIV/0!</v>
      </c>
      <c r="BP39" s="107" t="e">
        <f t="shared" si="28"/>
        <v>#DIV/0!</v>
      </c>
      <c r="BQ39" s="107" t="e">
        <f t="shared" si="28"/>
        <v>#DIV/0!</v>
      </c>
      <c r="BR39" s="107" t="e">
        <f t="shared" si="28"/>
        <v>#DIV/0!</v>
      </c>
      <c r="BS39" s="34"/>
      <c r="BT39" s="34"/>
      <c r="BU39" s="34"/>
      <c r="BV39" s="34"/>
      <c r="BW39" s="34"/>
      <c r="BX39" s="34"/>
      <c r="BY39" s="34"/>
      <c r="BZ39" s="34"/>
      <c r="CA39" s="33"/>
      <c r="CB39" s="3"/>
      <c r="CC39" s="584"/>
      <c r="CD39" s="585"/>
      <c r="CE39" s="585"/>
      <c r="CF39" s="630"/>
      <c r="CG39" s="631"/>
      <c r="CH39" s="3"/>
      <c r="CI39" s="3"/>
      <c r="CJ39" s="3"/>
      <c r="CK39" s="3"/>
      <c r="CL39" s="3"/>
      <c r="CM39" s="3"/>
      <c r="CN39" s="3"/>
      <c r="CO39" s="3"/>
      <c r="CP39" s="3"/>
      <c r="CQ39" s="3"/>
      <c r="CR39" s="3"/>
      <c r="CS39" s="3"/>
      <c r="CT39" s="3"/>
    </row>
    <row r="40" spans="1:98" ht="14.25" customHeight="1">
      <c r="A40" s="761"/>
      <c r="B40" s="5298"/>
      <c r="C40" s="5299"/>
      <c r="D40" s="4751"/>
      <c r="E40" s="4752"/>
      <c r="F40" s="440"/>
      <c r="G40" s="377"/>
      <c r="H40" s="5100"/>
      <c r="I40" s="561"/>
      <c r="J40" s="562"/>
      <c r="K40" s="562"/>
      <c r="L40" s="562"/>
      <c r="M40" s="378"/>
      <c r="N40" s="379"/>
      <c r="O40" s="380"/>
      <c r="P40" s="381"/>
      <c r="Q40" s="720"/>
      <c r="R40" s="721"/>
      <c r="S40" s="721"/>
      <c r="T40" s="722"/>
      <c r="U40" s="217"/>
      <c r="V40" s="384">
        <v>8</v>
      </c>
      <c r="W40" s="651"/>
      <c r="X40" s="2820"/>
      <c r="Y40" s="2820"/>
      <c r="Z40" s="648"/>
      <c r="AA40" s="724"/>
      <c r="AB40" s="725"/>
      <c r="AC40" s="725"/>
      <c r="AD40" s="726"/>
      <c r="AE40" s="140"/>
      <c r="AF40" s="141"/>
      <c r="AG40" s="2779"/>
      <c r="AH40" s="143"/>
      <c r="AI40" s="143"/>
      <c r="AJ40" s="146"/>
      <c r="AK40" s="727"/>
      <c r="AL40" s="728"/>
      <c r="AM40" s="728"/>
      <c r="AN40" s="729"/>
      <c r="AO40" s="3"/>
      <c r="AP40" s="399"/>
      <c r="AQ40" s="381"/>
      <c r="AR40" s="52"/>
      <c r="AS40" s="104" t="e">
        <f t="shared" si="0"/>
        <v>#DIV/0!</v>
      </c>
      <c r="AT40" s="105" t="e">
        <f t="shared" si="1"/>
        <v>#DIV/0!</v>
      </c>
      <c r="AU40" s="105" t="e">
        <f t="shared" si="2"/>
        <v>#DIV/0!</v>
      </c>
      <c r="AV40" s="105" t="e">
        <f t="shared" si="3"/>
        <v>#DIV/0!</v>
      </c>
      <c r="AW40" s="106" t="e">
        <f t="shared" si="22"/>
        <v>#DIV/0!</v>
      </c>
      <c r="AX40" s="106" t="e">
        <f t="shared" si="23"/>
        <v>#DIV/0!</v>
      </c>
      <c r="AY40" s="106" t="e">
        <f t="shared" si="24"/>
        <v>#DIV/0!</v>
      </c>
      <c r="AZ40" s="106" t="e">
        <f t="shared" si="7"/>
        <v>#DIV/0!</v>
      </c>
      <c r="BA40" s="107" t="e">
        <f t="shared" si="8"/>
        <v>#DIV/0!</v>
      </c>
      <c r="BB40" s="107" t="e">
        <f t="shared" si="9"/>
        <v>#DIV/0!</v>
      </c>
      <c r="BC40" s="107" t="e">
        <f t="shared" si="10"/>
        <v>#DIV/0!</v>
      </c>
      <c r="BD40" s="107" t="e">
        <f t="shared" si="11"/>
        <v>#DIV/0!</v>
      </c>
      <c r="BE40" s="108">
        <v>0.2</v>
      </c>
      <c r="BF40" s="108">
        <v>0.8</v>
      </c>
      <c r="BG40" s="107" t="e">
        <f t="shared" si="12"/>
        <v>#DIV/0!</v>
      </c>
      <c r="BH40" s="107" t="e">
        <f t="shared" si="13"/>
        <v>#DIV/0!</v>
      </c>
      <c r="BI40" s="107" t="e">
        <f t="shared" si="14"/>
        <v>#DIV/0!</v>
      </c>
      <c r="BJ40" s="107" t="e">
        <f t="shared" si="27"/>
        <v>#DIV/0!</v>
      </c>
      <c r="BK40" s="107" t="e">
        <f t="shared" si="27"/>
        <v>#DIV/0!</v>
      </c>
      <c r="BL40" s="107" t="e">
        <f t="shared" si="16"/>
        <v>#DIV/0!</v>
      </c>
      <c r="BM40" s="107" t="e">
        <f t="shared" si="17"/>
        <v>#DIV/0!</v>
      </c>
      <c r="BN40" s="107" t="e">
        <f t="shared" si="18"/>
        <v>#DIV/0!</v>
      </c>
      <c r="BO40" s="107" t="e">
        <f t="shared" si="28"/>
        <v>#DIV/0!</v>
      </c>
      <c r="BP40" s="107" t="e">
        <f t="shared" si="28"/>
        <v>#DIV/0!</v>
      </c>
      <c r="BQ40" s="107" t="e">
        <f t="shared" si="28"/>
        <v>#DIV/0!</v>
      </c>
      <c r="BR40" s="107" t="e">
        <f t="shared" si="28"/>
        <v>#DIV/0!</v>
      </c>
      <c r="BS40" s="34"/>
      <c r="BT40" s="34"/>
      <c r="BU40" s="34"/>
      <c r="BV40" s="34"/>
      <c r="BW40" s="34"/>
      <c r="BX40" s="34"/>
      <c r="BY40" s="34"/>
      <c r="BZ40" s="34"/>
      <c r="CA40" s="33"/>
      <c r="CB40" s="3"/>
      <c r="CC40" s="584"/>
      <c r="CD40" s="585"/>
      <c r="CE40" s="585"/>
      <c r="CF40" s="630"/>
      <c r="CG40" s="631"/>
      <c r="CH40" s="3"/>
      <c r="CI40" s="3"/>
      <c r="CJ40" s="3"/>
      <c r="CK40" s="3"/>
      <c r="CL40" s="3"/>
      <c r="CM40" s="3"/>
      <c r="CN40" s="3"/>
      <c r="CO40" s="3"/>
      <c r="CP40" s="3"/>
      <c r="CQ40" s="3"/>
      <c r="CR40" s="3"/>
      <c r="CS40" s="3"/>
      <c r="CT40" s="3"/>
    </row>
    <row r="41" spans="1:98" ht="14.25" customHeight="1">
      <c r="A41" s="761"/>
      <c r="B41" s="5298"/>
      <c r="C41" s="5299"/>
      <c r="D41" s="4751"/>
      <c r="E41" s="4752"/>
      <c r="F41" s="440"/>
      <c r="G41" s="377"/>
      <c r="H41" s="5100"/>
      <c r="I41" s="561"/>
      <c r="J41" s="562"/>
      <c r="K41" s="562"/>
      <c r="L41" s="562"/>
      <c r="M41" s="378"/>
      <c r="N41" s="379"/>
      <c r="O41" s="380"/>
      <c r="P41" s="381"/>
      <c r="Q41" s="720"/>
      <c r="R41" s="721"/>
      <c r="S41" s="721"/>
      <c r="T41" s="722"/>
      <c r="U41" s="217"/>
      <c r="V41" s="384">
        <v>9</v>
      </c>
      <c r="W41" s="440"/>
      <c r="X41" s="2820"/>
      <c r="Y41" s="2820"/>
      <c r="Z41" s="572"/>
      <c r="AA41" s="724"/>
      <c r="AB41" s="725"/>
      <c r="AC41" s="725"/>
      <c r="AD41" s="726"/>
      <c r="AE41" s="140"/>
      <c r="AF41" s="141"/>
      <c r="AG41" s="2779"/>
      <c r="AH41" s="143"/>
      <c r="AI41" s="143"/>
      <c r="AJ41" s="146"/>
      <c r="AK41" s="727"/>
      <c r="AL41" s="728"/>
      <c r="AM41" s="728"/>
      <c r="AN41" s="729"/>
      <c r="AO41" s="3"/>
      <c r="AP41" s="399"/>
      <c r="AQ41" s="381"/>
      <c r="AR41" s="52"/>
      <c r="AS41" s="104" t="e">
        <f t="shared" si="0"/>
        <v>#DIV/0!</v>
      </c>
      <c r="AT41" s="105" t="e">
        <f t="shared" si="1"/>
        <v>#DIV/0!</v>
      </c>
      <c r="AU41" s="105" t="e">
        <f t="shared" si="2"/>
        <v>#DIV/0!</v>
      </c>
      <c r="AV41" s="105" t="e">
        <f t="shared" si="3"/>
        <v>#DIV/0!</v>
      </c>
      <c r="AW41" s="106" t="e">
        <f t="shared" si="22"/>
        <v>#DIV/0!</v>
      </c>
      <c r="AX41" s="106" t="e">
        <f t="shared" si="23"/>
        <v>#DIV/0!</v>
      </c>
      <c r="AY41" s="106" t="e">
        <f t="shared" si="24"/>
        <v>#DIV/0!</v>
      </c>
      <c r="AZ41" s="106" t="e">
        <f t="shared" si="7"/>
        <v>#DIV/0!</v>
      </c>
      <c r="BA41" s="107" t="e">
        <f t="shared" si="8"/>
        <v>#DIV/0!</v>
      </c>
      <c r="BB41" s="107" t="e">
        <f t="shared" si="9"/>
        <v>#DIV/0!</v>
      </c>
      <c r="BC41" s="107" t="e">
        <f t="shared" si="10"/>
        <v>#DIV/0!</v>
      </c>
      <c r="BD41" s="107" t="e">
        <f t="shared" si="11"/>
        <v>#DIV/0!</v>
      </c>
      <c r="BE41" s="108">
        <v>0.2</v>
      </c>
      <c r="BF41" s="108">
        <v>0.8</v>
      </c>
      <c r="BG41" s="107" t="e">
        <f t="shared" si="12"/>
        <v>#DIV/0!</v>
      </c>
      <c r="BH41" s="107" t="e">
        <f t="shared" si="13"/>
        <v>#DIV/0!</v>
      </c>
      <c r="BI41" s="107" t="e">
        <f t="shared" si="14"/>
        <v>#DIV/0!</v>
      </c>
      <c r="BJ41" s="107" t="e">
        <f t="shared" si="27"/>
        <v>#DIV/0!</v>
      </c>
      <c r="BK41" s="107" t="e">
        <f t="shared" si="27"/>
        <v>#DIV/0!</v>
      </c>
      <c r="BL41" s="107" t="e">
        <f t="shared" si="16"/>
        <v>#DIV/0!</v>
      </c>
      <c r="BM41" s="107" t="e">
        <f t="shared" si="17"/>
        <v>#DIV/0!</v>
      </c>
      <c r="BN41" s="107" t="e">
        <f t="shared" si="18"/>
        <v>#DIV/0!</v>
      </c>
      <c r="BO41" s="107" t="e">
        <f t="shared" si="28"/>
        <v>#DIV/0!</v>
      </c>
      <c r="BP41" s="107" t="e">
        <f t="shared" si="28"/>
        <v>#DIV/0!</v>
      </c>
      <c r="BQ41" s="107" t="e">
        <f t="shared" si="28"/>
        <v>#DIV/0!</v>
      </c>
      <c r="BR41" s="107" t="e">
        <f t="shared" si="28"/>
        <v>#DIV/0!</v>
      </c>
      <c r="BS41" s="34"/>
      <c r="BT41" s="34"/>
      <c r="BU41" s="34"/>
      <c r="BV41" s="34"/>
      <c r="BW41" s="34"/>
      <c r="BX41" s="34"/>
      <c r="BY41" s="34"/>
      <c r="BZ41" s="34"/>
      <c r="CA41" s="33"/>
      <c r="CB41" s="3"/>
      <c r="CC41" s="584"/>
      <c r="CD41" s="585"/>
      <c r="CE41" s="585"/>
      <c r="CF41" s="630"/>
      <c r="CG41" s="631"/>
      <c r="CH41" s="3"/>
      <c r="CI41" s="3"/>
      <c r="CJ41" s="3"/>
      <c r="CK41" s="3"/>
      <c r="CL41" s="3"/>
      <c r="CM41" s="3"/>
      <c r="CN41" s="3"/>
      <c r="CO41" s="3"/>
      <c r="CP41" s="3"/>
      <c r="CQ41" s="3"/>
      <c r="CR41" s="3"/>
      <c r="CS41" s="3"/>
      <c r="CT41" s="3"/>
    </row>
    <row r="42" spans="1:98" ht="14.25" customHeight="1" thickBot="1">
      <c r="A42" s="762"/>
      <c r="B42" s="5300"/>
      <c r="C42" s="5301"/>
      <c r="D42" s="5305"/>
      <c r="E42" s="5306"/>
      <c r="F42" s="593"/>
      <c r="G42" s="411"/>
      <c r="H42" s="5313"/>
      <c r="I42" s="596"/>
      <c r="J42" s="597"/>
      <c r="K42" s="597"/>
      <c r="L42" s="597"/>
      <c r="M42" s="412"/>
      <c r="N42" s="415"/>
      <c r="O42" s="416"/>
      <c r="P42" s="417"/>
      <c r="Q42" s="732"/>
      <c r="R42" s="733"/>
      <c r="S42" s="733"/>
      <c r="T42" s="734"/>
      <c r="U42" s="217"/>
      <c r="V42" s="449">
        <v>10</v>
      </c>
      <c r="W42" s="414"/>
      <c r="X42" s="2879"/>
      <c r="Y42" s="2879"/>
      <c r="Z42" s="3557"/>
      <c r="AA42" s="736"/>
      <c r="AB42" s="737"/>
      <c r="AC42" s="737"/>
      <c r="AD42" s="738"/>
      <c r="AE42" s="140"/>
      <c r="AF42" s="413"/>
      <c r="AG42" s="2847"/>
      <c r="AH42" s="739"/>
      <c r="AI42" s="739"/>
      <c r="AJ42" s="740"/>
      <c r="AK42" s="741"/>
      <c r="AL42" s="742"/>
      <c r="AM42" s="742"/>
      <c r="AN42" s="743"/>
      <c r="AO42" s="3"/>
      <c r="AP42" s="744"/>
      <c r="AQ42" s="417"/>
      <c r="AR42" s="52"/>
      <c r="AS42" s="426" t="e">
        <f t="shared" si="0"/>
        <v>#DIV/0!</v>
      </c>
      <c r="AT42" s="450" t="e">
        <f t="shared" si="1"/>
        <v>#DIV/0!</v>
      </c>
      <c r="AU42" s="450" t="e">
        <f t="shared" si="2"/>
        <v>#DIV/0!</v>
      </c>
      <c r="AV42" s="450" t="e">
        <f t="shared" si="3"/>
        <v>#DIV/0!</v>
      </c>
      <c r="AW42" s="463" t="e">
        <f t="shared" si="22"/>
        <v>#DIV/0!</v>
      </c>
      <c r="AX42" s="463" t="e">
        <f t="shared" si="23"/>
        <v>#DIV/0!</v>
      </c>
      <c r="AY42" s="463" t="e">
        <f t="shared" si="24"/>
        <v>#DIV/0!</v>
      </c>
      <c r="AZ42" s="463" t="e">
        <f t="shared" si="7"/>
        <v>#DIV/0!</v>
      </c>
      <c r="BA42" s="428" t="e">
        <f t="shared" si="8"/>
        <v>#DIV/0!</v>
      </c>
      <c r="BB42" s="428" t="e">
        <f t="shared" si="9"/>
        <v>#DIV/0!</v>
      </c>
      <c r="BC42" s="428" t="e">
        <f t="shared" si="10"/>
        <v>#DIV/0!</v>
      </c>
      <c r="BD42" s="428" t="e">
        <f t="shared" si="11"/>
        <v>#DIV/0!</v>
      </c>
      <c r="BE42" s="427">
        <v>0.2</v>
      </c>
      <c r="BF42" s="427">
        <v>0.8</v>
      </c>
      <c r="BG42" s="428" t="e">
        <f t="shared" si="12"/>
        <v>#DIV/0!</v>
      </c>
      <c r="BH42" s="428" t="e">
        <f t="shared" si="13"/>
        <v>#DIV/0!</v>
      </c>
      <c r="BI42" s="428" t="e">
        <f t="shared" si="14"/>
        <v>#DIV/0!</v>
      </c>
      <c r="BJ42" s="428" t="e">
        <f t="shared" si="27"/>
        <v>#DIV/0!</v>
      </c>
      <c r="BK42" s="428" t="e">
        <f t="shared" si="27"/>
        <v>#DIV/0!</v>
      </c>
      <c r="BL42" s="428" t="e">
        <f t="shared" si="16"/>
        <v>#DIV/0!</v>
      </c>
      <c r="BM42" s="428" t="e">
        <f t="shared" si="17"/>
        <v>#DIV/0!</v>
      </c>
      <c r="BN42" s="428" t="e">
        <f t="shared" si="18"/>
        <v>#DIV/0!</v>
      </c>
      <c r="BO42" s="428" t="e">
        <f t="shared" si="28"/>
        <v>#DIV/0!</v>
      </c>
      <c r="BP42" s="428" t="e">
        <f t="shared" si="28"/>
        <v>#DIV/0!</v>
      </c>
      <c r="BQ42" s="428" t="e">
        <f t="shared" si="28"/>
        <v>#DIV/0!</v>
      </c>
      <c r="BR42" s="428" t="e">
        <f t="shared" si="28"/>
        <v>#DIV/0!</v>
      </c>
      <c r="BS42" s="39"/>
      <c r="BT42" s="39"/>
      <c r="BU42" s="39"/>
      <c r="BV42" s="39"/>
      <c r="BW42" s="39"/>
      <c r="BX42" s="39"/>
      <c r="BY42" s="39"/>
      <c r="BZ42" s="39"/>
      <c r="CA42" s="332"/>
      <c r="CB42" s="3"/>
      <c r="CC42" s="616"/>
      <c r="CD42" s="617"/>
      <c r="CE42" s="617"/>
      <c r="CF42" s="640"/>
      <c r="CG42" s="641"/>
      <c r="CH42" s="3"/>
      <c r="CI42" s="3"/>
      <c r="CJ42" s="3"/>
      <c r="CK42" s="3"/>
      <c r="CL42" s="3"/>
      <c r="CM42" s="3"/>
      <c r="CN42" s="3"/>
      <c r="CO42" s="3"/>
      <c r="CP42" s="3"/>
      <c r="CQ42" s="3"/>
      <c r="CR42" s="3"/>
      <c r="CS42" s="3"/>
      <c r="CT42" s="3"/>
    </row>
    <row r="43" spans="1:98" ht="14.25" customHeight="1">
      <c r="A43" s="349">
        <v>4</v>
      </c>
      <c r="B43" s="5113" t="s">
        <v>2363</v>
      </c>
      <c r="C43" s="5297"/>
      <c r="D43" s="5302"/>
      <c r="E43" s="5303"/>
      <c r="F43" s="577" t="s">
        <v>273</v>
      </c>
      <c r="G43" s="454">
        <v>100000</v>
      </c>
      <c r="H43" s="5099" t="s">
        <v>2339</v>
      </c>
      <c r="I43" s="529"/>
      <c r="J43" s="530"/>
      <c r="K43" s="530"/>
      <c r="L43" s="530"/>
      <c r="M43" s="531"/>
      <c r="N43" s="360">
        <v>286000000</v>
      </c>
      <c r="O43" s="358" t="s">
        <v>91</v>
      </c>
      <c r="P43" s="3566">
        <v>120000000</v>
      </c>
      <c r="Q43" s="747"/>
      <c r="R43" s="748"/>
      <c r="S43" s="748"/>
      <c r="T43" s="749"/>
      <c r="U43" s="217"/>
      <c r="V43" s="364">
        <v>1</v>
      </c>
      <c r="W43" s="565" t="s">
        <v>2340</v>
      </c>
      <c r="X43" s="2820">
        <v>45689</v>
      </c>
      <c r="Y43" s="3567">
        <v>45838</v>
      </c>
      <c r="Z43" s="3554" t="s">
        <v>2341</v>
      </c>
      <c r="AA43" s="2901"/>
      <c r="AB43" s="752"/>
      <c r="AC43" s="752"/>
      <c r="AD43" s="753"/>
      <c r="AE43" s="140"/>
      <c r="AF43" s="357" t="s">
        <v>2345</v>
      </c>
      <c r="AG43" s="2770" t="s">
        <v>2364</v>
      </c>
      <c r="AH43" s="2770" t="s">
        <v>2365</v>
      </c>
      <c r="AI43" s="3" t="s">
        <v>73</v>
      </c>
      <c r="AJ43" s="755">
        <v>176500</v>
      </c>
      <c r="AK43" s="756"/>
      <c r="AL43" s="757"/>
      <c r="AM43" s="757"/>
      <c r="AN43" s="758"/>
      <c r="AO43" s="3"/>
      <c r="AP43" s="759" t="s">
        <v>97</v>
      </c>
      <c r="AQ43" s="760" t="s">
        <v>356</v>
      </c>
      <c r="AR43" s="52"/>
      <c r="AS43" s="82">
        <f t="shared" si="0"/>
        <v>0</v>
      </c>
      <c r="AT43" s="94">
        <f t="shared" si="1"/>
        <v>0</v>
      </c>
      <c r="AU43" s="94">
        <f t="shared" si="2"/>
        <v>0</v>
      </c>
      <c r="AV43" s="94">
        <f t="shared" si="3"/>
        <v>0</v>
      </c>
      <c r="AW43" s="95">
        <f t="shared" si="22"/>
        <v>0</v>
      </c>
      <c r="AX43" s="95">
        <f t="shared" si="23"/>
        <v>0</v>
      </c>
      <c r="AY43" s="95">
        <f t="shared" si="24"/>
        <v>0</v>
      </c>
      <c r="AZ43" s="95" t="e">
        <f t="shared" si="7"/>
        <v>#DIV/0!</v>
      </c>
      <c r="BA43" s="96">
        <f t="shared" si="8"/>
        <v>0</v>
      </c>
      <c r="BB43" s="96">
        <f t="shared" si="9"/>
        <v>0</v>
      </c>
      <c r="BC43" s="96">
        <f t="shared" si="10"/>
        <v>0</v>
      </c>
      <c r="BD43" s="96">
        <f t="shared" si="11"/>
        <v>0</v>
      </c>
      <c r="BE43" s="97">
        <v>0.2</v>
      </c>
      <c r="BF43" s="97">
        <v>0.8</v>
      </c>
      <c r="BG43" s="96">
        <f t="shared" si="12"/>
        <v>0</v>
      </c>
      <c r="BH43" s="96">
        <f t="shared" si="13"/>
        <v>0</v>
      </c>
      <c r="BI43" s="96">
        <f t="shared" si="14"/>
        <v>0</v>
      </c>
      <c r="BJ43" s="96" t="e">
        <f t="shared" si="27"/>
        <v>#DIV/0!</v>
      </c>
      <c r="BK43" s="96">
        <f t="shared" si="27"/>
        <v>0</v>
      </c>
      <c r="BL43" s="96">
        <f t="shared" si="16"/>
        <v>0</v>
      </c>
      <c r="BM43" s="96">
        <f t="shared" si="17"/>
        <v>0</v>
      </c>
      <c r="BN43" s="96">
        <f t="shared" si="18"/>
        <v>0</v>
      </c>
      <c r="BO43" s="96">
        <f t="shared" si="28"/>
        <v>0</v>
      </c>
      <c r="BP43" s="85">
        <f t="shared" si="28"/>
        <v>0</v>
      </c>
      <c r="BQ43" s="85">
        <f t="shared" si="28"/>
        <v>0</v>
      </c>
      <c r="BR43" s="85" t="e">
        <f t="shared" si="28"/>
        <v>#DIV/0!</v>
      </c>
      <c r="BS43" s="644">
        <f t="shared" ref="BS43:BV43" si="31">AVERAGEIF(BO43:BO52,"&lt;&gt;#¡DIV/0!")</f>
        <v>0</v>
      </c>
      <c r="BT43" s="644">
        <f t="shared" si="31"/>
        <v>0</v>
      </c>
      <c r="BU43" s="644">
        <f t="shared" si="31"/>
        <v>0</v>
      </c>
      <c r="BV43" s="644" t="e">
        <f t="shared" si="31"/>
        <v>#DIV/0!</v>
      </c>
      <c r="BW43" s="550">
        <f>+C43*BS43</f>
        <v>0</v>
      </c>
      <c r="BX43" s="550">
        <f>+C43*BT43</f>
        <v>0</v>
      </c>
      <c r="BY43" s="550">
        <f>+C43*BU43</f>
        <v>0</v>
      </c>
      <c r="BZ43" s="550" t="e">
        <f>+C43*BV43</f>
        <v>#DIV/0!</v>
      </c>
      <c r="CA43" s="645" t="e">
        <f>SUM(BW43:BZ52)</f>
        <v>#DIV/0!</v>
      </c>
      <c r="CB43" s="3"/>
      <c r="CC43" s="552">
        <f t="shared" ref="CC43:CF43" si="32">+Q43/$N$43</f>
        <v>0</v>
      </c>
      <c r="CD43" s="553">
        <f t="shared" si="32"/>
        <v>0</v>
      </c>
      <c r="CE43" s="553">
        <f t="shared" si="32"/>
        <v>0</v>
      </c>
      <c r="CF43" s="622">
        <f t="shared" si="32"/>
        <v>0</v>
      </c>
      <c r="CG43" s="623">
        <f>AVERAGE(CC43:CF52)</f>
        <v>0</v>
      </c>
      <c r="CH43" s="3"/>
      <c r="CI43" s="3"/>
      <c r="CJ43" s="3"/>
      <c r="CK43" s="3"/>
      <c r="CL43" s="3"/>
      <c r="CM43" s="3"/>
      <c r="CN43" s="3"/>
      <c r="CO43" s="3"/>
      <c r="CP43" s="3"/>
      <c r="CQ43" s="3"/>
      <c r="CR43" s="3"/>
      <c r="CS43" s="3"/>
      <c r="CT43" s="3"/>
    </row>
    <row r="44" spans="1:98" ht="25.5" customHeight="1">
      <c r="A44" s="761"/>
      <c r="B44" s="5298"/>
      <c r="C44" s="5299"/>
      <c r="D44" s="4751"/>
      <c r="E44" s="4752"/>
      <c r="F44" s="440" t="s">
        <v>374</v>
      </c>
      <c r="G44" s="377">
        <v>76500</v>
      </c>
      <c r="H44" s="5100"/>
      <c r="I44" s="561"/>
      <c r="J44" s="562"/>
      <c r="K44" s="562"/>
      <c r="L44" s="562"/>
      <c r="M44" s="378"/>
      <c r="N44" s="379"/>
      <c r="O44" s="380"/>
      <c r="P44" s="381"/>
      <c r="Q44" s="720"/>
      <c r="R44" s="721"/>
      <c r="S44" s="721"/>
      <c r="T44" s="722"/>
      <c r="U44" s="217"/>
      <c r="V44" s="384">
        <v>2</v>
      </c>
      <c r="W44" s="651" t="s">
        <v>2355</v>
      </c>
      <c r="X44" s="2820"/>
      <c r="Y44" s="3567"/>
      <c r="Z44" s="2838" t="s">
        <v>2341</v>
      </c>
      <c r="AA44" s="2777"/>
      <c r="AB44" s="725"/>
      <c r="AC44" s="725"/>
      <c r="AD44" s="726"/>
      <c r="AE44" s="140"/>
      <c r="AF44" s="141"/>
      <c r="AG44" s="3550"/>
      <c r="AH44" s="3568"/>
      <c r="AI44" s="2776"/>
      <c r="AJ44" s="144"/>
      <c r="AK44" s="727"/>
      <c r="AL44" s="728"/>
      <c r="AM44" s="728"/>
      <c r="AN44" s="729"/>
      <c r="AO44" s="3"/>
      <c r="AP44" s="399"/>
      <c r="AQ44" s="381"/>
      <c r="AR44" s="52"/>
      <c r="AS44" s="104">
        <f t="shared" si="0"/>
        <v>0</v>
      </c>
      <c r="AT44" s="105">
        <f t="shared" si="1"/>
        <v>0</v>
      </c>
      <c r="AU44" s="105">
        <f t="shared" si="2"/>
        <v>0</v>
      </c>
      <c r="AV44" s="105">
        <f t="shared" si="3"/>
        <v>0</v>
      </c>
      <c r="AW44" s="106">
        <f t="shared" si="22"/>
        <v>0</v>
      </c>
      <c r="AX44" s="106">
        <f t="shared" si="23"/>
        <v>0</v>
      </c>
      <c r="AY44" s="106">
        <f t="shared" si="24"/>
        <v>0</v>
      </c>
      <c r="AZ44" s="106" t="e">
        <f t="shared" si="7"/>
        <v>#DIV/0!</v>
      </c>
      <c r="BA44" s="107" t="e">
        <f t="shared" si="8"/>
        <v>#DIV/0!</v>
      </c>
      <c r="BB44" s="107" t="e">
        <f t="shared" si="9"/>
        <v>#DIV/0!</v>
      </c>
      <c r="BC44" s="107" t="e">
        <f t="shared" si="10"/>
        <v>#DIV/0!</v>
      </c>
      <c r="BD44" s="107" t="e">
        <f t="shared" si="11"/>
        <v>#DIV/0!</v>
      </c>
      <c r="BE44" s="108">
        <v>0.2</v>
      </c>
      <c r="BF44" s="108">
        <v>0.8</v>
      </c>
      <c r="BG44" s="107">
        <f t="shared" si="12"/>
        <v>0</v>
      </c>
      <c r="BH44" s="107">
        <f t="shared" si="13"/>
        <v>0</v>
      </c>
      <c r="BI44" s="107">
        <f t="shared" si="14"/>
        <v>0</v>
      </c>
      <c r="BJ44" s="107" t="e">
        <f t="shared" si="27"/>
        <v>#DIV/0!</v>
      </c>
      <c r="BK44" s="107" t="e">
        <f t="shared" si="27"/>
        <v>#DIV/0!</v>
      </c>
      <c r="BL44" s="107" t="e">
        <f t="shared" si="16"/>
        <v>#DIV/0!</v>
      </c>
      <c r="BM44" s="107" t="e">
        <f t="shared" si="17"/>
        <v>#DIV/0!</v>
      </c>
      <c r="BN44" s="107" t="e">
        <f t="shared" si="18"/>
        <v>#DIV/0!</v>
      </c>
      <c r="BO44" s="107" t="e">
        <f t="shared" si="28"/>
        <v>#DIV/0!</v>
      </c>
      <c r="BP44" s="107" t="e">
        <f t="shared" si="28"/>
        <v>#DIV/0!</v>
      </c>
      <c r="BQ44" s="107" t="e">
        <f t="shared" si="28"/>
        <v>#DIV/0!</v>
      </c>
      <c r="BR44" s="107" t="e">
        <f t="shared" si="28"/>
        <v>#DIV/0!</v>
      </c>
      <c r="BS44" s="34"/>
      <c r="BT44" s="34"/>
      <c r="BU44" s="34"/>
      <c r="BV44" s="34"/>
      <c r="BW44" s="34"/>
      <c r="BX44" s="34"/>
      <c r="BY44" s="34"/>
      <c r="BZ44" s="34"/>
      <c r="CA44" s="33"/>
      <c r="CB44" s="3"/>
      <c r="CC44" s="584"/>
      <c r="CD44" s="585"/>
      <c r="CE44" s="585"/>
      <c r="CF44" s="630"/>
      <c r="CG44" s="631"/>
      <c r="CH44" s="3"/>
      <c r="CI44" s="3"/>
      <c r="CJ44" s="3"/>
      <c r="CK44" s="3"/>
      <c r="CL44" s="3"/>
      <c r="CM44" s="3"/>
      <c r="CN44" s="3"/>
      <c r="CO44" s="3"/>
      <c r="CP44" s="3"/>
      <c r="CQ44" s="3"/>
      <c r="CR44" s="3"/>
      <c r="CS44" s="3"/>
      <c r="CT44" s="3"/>
    </row>
    <row r="45" spans="1:98" ht="14.25" customHeight="1">
      <c r="A45" s="761"/>
      <c r="B45" s="5298"/>
      <c r="C45" s="5299"/>
      <c r="D45" s="4751"/>
      <c r="E45" s="4752"/>
      <c r="F45" s="651"/>
      <c r="G45" s="774"/>
      <c r="H45" s="5100"/>
      <c r="I45" s="561"/>
      <c r="J45" s="562"/>
      <c r="K45" s="562"/>
      <c r="L45" s="562"/>
      <c r="M45" s="378"/>
      <c r="N45" s="379"/>
      <c r="O45" s="380"/>
      <c r="P45" s="381"/>
      <c r="Q45" s="720"/>
      <c r="R45" s="721"/>
      <c r="S45" s="721"/>
      <c r="T45" s="722"/>
      <c r="U45" s="217"/>
      <c r="V45" s="384">
        <v>3</v>
      </c>
      <c r="W45" s="651" t="s">
        <v>2366</v>
      </c>
      <c r="X45" s="2820"/>
      <c r="Y45" s="3567"/>
      <c r="Z45" s="2838" t="s">
        <v>2341</v>
      </c>
      <c r="AA45" s="2777"/>
      <c r="AB45" s="725"/>
      <c r="AC45" s="725"/>
      <c r="AD45" s="726"/>
      <c r="AE45" s="140"/>
      <c r="AF45" s="657"/>
      <c r="AG45" s="2843"/>
      <c r="AH45" s="2844"/>
      <c r="AI45" s="2845"/>
      <c r="AJ45" s="2846"/>
      <c r="AK45" s="727"/>
      <c r="AL45" s="728"/>
      <c r="AM45" s="728"/>
      <c r="AN45" s="729"/>
      <c r="AO45" s="3"/>
      <c r="AP45" s="399"/>
      <c r="AQ45" s="381"/>
      <c r="AR45" s="52"/>
      <c r="AS45" s="104" t="e">
        <f t="shared" si="0"/>
        <v>#DIV/0!</v>
      </c>
      <c r="AT45" s="105" t="e">
        <f t="shared" si="1"/>
        <v>#DIV/0!</v>
      </c>
      <c r="AU45" s="105" t="e">
        <f t="shared" si="2"/>
        <v>#DIV/0!</v>
      </c>
      <c r="AV45" s="105" t="e">
        <f t="shared" si="3"/>
        <v>#DIV/0!</v>
      </c>
      <c r="AW45" s="106">
        <f t="shared" si="22"/>
        <v>0</v>
      </c>
      <c r="AX45" s="106">
        <f t="shared" si="23"/>
        <v>0</v>
      </c>
      <c r="AY45" s="106">
        <f t="shared" si="24"/>
        <v>0</v>
      </c>
      <c r="AZ45" s="106" t="e">
        <f t="shared" si="7"/>
        <v>#DIV/0!</v>
      </c>
      <c r="BA45" s="107" t="e">
        <f t="shared" si="8"/>
        <v>#DIV/0!</v>
      </c>
      <c r="BB45" s="107" t="e">
        <f t="shared" si="9"/>
        <v>#DIV/0!</v>
      </c>
      <c r="BC45" s="107" t="e">
        <f t="shared" si="10"/>
        <v>#DIV/0!</v>
      </c>
      <c r="BD45" s="107" t="e">
        <f t="shared" si="11"/>
        <v>#DIV/0!</v>
      </c>
      <c r="BE45" s="108">
        <v>0.2</v>
      </c>
      <c r="BF45" s="108">
        <v>0.8</v>
      </c>
      <c r="BG45" s="107">
        <f t="shared" si="12"/>
        <v>0</v>
      </c>
      <c r="BH45" s="107">
        <f t="shared" si="13"/>
        <v>0</v>
      </c>
      <c r="BI45" s="107">
        <f t="shared" si="14"/>
        <v>0</v>
      </c>
      <c r="BJ45" s="107" t="e">
        <f t="shared" ref="BJ45:BK60" si="33">+AZ45*BE45</f>
        <v>#DIV/0!</v>
      </c>
      <c r="BK45" s="107" t="e">
        <f t="shared" si="33"/>
        <v>#DIV/0!</v>
      </c>
      <c r="BL45" s="107" t="e">
        <f t="shared" si="16"/>
        <v>#DIV/0!</v>
      </c>
      <c r="BM45" s="107" t="e">
        <f t="shared" si="17"/>
        <v>#DIV/0!</v>
      </c>
      <c r="BN45" s="107" t="e">
        <f t="shared" si="18"/>
        <v>#DIV/0!</v>
      </c>
      <c r="BO45" s="107" t="e">
        <f t="shared" ref="BO45:BR60" si="34">+BG45+BK45</f>
        <v>#DIV/0!</v>
      </c>
      <c r="BP45" s="107" t="e">
        <f t="shared" si="34"/>
        <v>#DIV/0!</v>
      </c>
      <c r="BQ45" s="107" t="e">
        <f t="shared" si="34"/>
        <v>#DIV/0!</v>
      </c>
      <c r="BR45" s="107" t="e">
        <f t="shared" si="34"/>
        <v>#DIV/0!</v>
      </c>
      <c r="BS45" s="34"/>
      <c r="BT45" s="34"/>
      <c r="BU45" s="34"/>
      <c r="BV45" s="34"/>
      <c r="BW45" s="34"/>
      <c r="BX45" s="34"/>
      <c r="BY45" s="34"/>
      <c r="BZ45" s="34"/>
      <c r="CA45" s="33"/>
      <c r="CB45" s="3"/>
      <c r="CC45" s="584"/>
      <c r="CD45" s="585"/>
      <c r="CE45" s="585"/>
      <c r="CF45" s="630"/>
      <c r="CG45" s="631"/>
      <c r="CH45" s="3"/>
      <c r="CI45" s="3"/>
      <c r="CJ45" s="3"/>
      <c r="CK45" s="3"/>
      <c r="CL45" s="3"/>
      <c r="CM45" s="3"/>
      <c r="CN45" s="3"/>
      <c r="CO45" s="3"/>
      <c r="CP45" s="3"/>
      <c r="CQ45" s="3"/>
      <c r="CR45" s="3"/>
      <c r="CS45" s="3"/>
      <c r="CT45" s="3"/>
    </row>
    <row r="46" spans="1:98" ht="14.25" customHeight="1">
      <c r="A46" s="761"/>
      <c r="B46" s="5298"/>
      <c r="C46" s="5299"/>
      <c r="D46" s="4751"/>
      <c r="E46" s="4752"/>
      <c r="F46" s="651"/>
      <c r="G46" s="774"/>
      <c r="H46" s="5100"/>
      <c r="I46" s="561"/>
      <c r="J46" s="562"/>
      <c r="K46" s="562"/>
      <c r="L46" s="562"/>
      <c r="M46" s="378"/>
      <c r="N46" s="379"/>
      <c r="O46" s="380"/>
      <c r="P46" s="381"/>
      <c r="Q46" s="720"/>
      <c r="R46" s="721"/>
      <c r="S46" s="721"/>
      <c r="T46" s="722"/>
      <c r="U46" s="217"/>
      <c r="V46" s="384">
        <v>4</v>
      </c>
      <c r="W46" s="3556" t="s">
        <v>2349</v>
      </c>
      <c r="X46" s="2820"/>
      <c r="Y46" s="3567"/>
      <c r="Z46" s="2838" t="s">
        <v>2341</v>
      </c>
      <c r="AA46" s="2777"/>
      <c r="AB46" s="725"/>
      <c r="AC46" s="725"/>
      <c r="AD46" s="726"/>
      <c r="AE46" s="140"/>
      <c r="AF46" s="657"/>
      <c r="AG46" s="366"/>
      <c r="AH46" s="366"/>
      <c r="AI46" s="143"/>
      <c r="AJ46" s="146"/>
      <c r="AK46" s="727"/>
      <c r="AL46" s="728"/>
      <c r="AM46" s="728"/>
      <c r="AN46" s="729"/>
      <c r="AO46" s="3"/>
      <c r="AP46" s="399"/>
      <c r="AQ46" s="381"/>
      <c r="AR46" s="52"/>
      <c r="AS46" s="104" t="e">
        <f t="shared" si="0"/>
        <v>#DIV/0!</v>
      </c>
      <c r="AT46" s="105" t="e">
        <f t="shared" si="1"/>
        <v>#DIV/0!</v>
      </c>
      <c r="AU46" s="105" t="e">
        <f t="shared" si="2"/>
        <v>#DIV/0!</v>
      </c>
      <c r="AV46" s="105" t="e">
        <f t="shared" si="3"/>
        <v>#DIV/0!</v>
      </c>
      <c r="AW46" s="106">
        <f t="shared" si="22"/>
        <v>0</v>
      </c>
      <c r="AX46" s="106">
        <f t="shared" si="23"/>
        <v>0</v>
      </c>
      <c r="AY46" s="106">
        <f t="shared" si="24"/>
        <v>0</v>
      </c>
      <c r="AZ46" s="106" t="e">
        <f t="shared" si="7"/>
        <v>#DIV/0!</v>
      </c>
      <c r="BA46" s="107" t="e">
        <f t="shared" si="8"/>
        <v>#DIV/0!</v>
      </c>
      <c r="BB46" s="107" t="e">
        <f t="shared" si="9"/>
        <v>#DIV/0!</v>
      </c>
      <c r="BC46" s="107" t="e">
        <f t="shared" si="10"/>
        <v>#DIV/0!</v>
      </c>
      <c r="BD46" s="107" t="e">
        <f t="shared" si="11"/>
        <v>#DIV/0!</v>
      </c>
      <c r="BE46" s="108">
        <v>0.2</v>
      </c>
      <c r="BF46" s="108">
        <v>0.8</v>
      </c>
      <c r="BG46" s="107">
        <f t="shared" si="12"/>
        <v>0</v>
      </c>
      <c r="BH46" s="107">
        <f t="shared" si="13"/>
        <v>0</v>
      </c>
      <c r="BI46" s="107">
        <f t="shared" si="14"/>
        <v>0</v>
      </c>
      <c r="BJ46" s="107" t="e">
        <f t="shared" si="33"/>
        <v>#DIV/0!</v>
      </c>
      <c r="BK46" s="107" t="e">
        <f t="shared" si="33"/>
        <v>#DIV/0!</v>
      </c>
      <c r="BL46" s="107" t="e">
        <f t="shared" si="16"/>
        <v>#DIV/0!</v>
      </c>
      <c r="BM46" s="107" t="e">
        <f t="shared" si="17"/>
        <v>#DIV/0!</v>
      </c>
      <c r="BN46" s="107" t="e">
        <f t="shared" si="18"/>
        <v>#DIV/0!</v>
      </c>
      <c r="BO46" s="107" t="e">
        <f t="shared" si="34"/>
        <v>#DIV/0!</v>
      </c>
      <c r="BP46" s="107" t="e">
        <f t="shared" si="34"/>
        <v>#DIV/0!</v>
      </c>
      <c r="BQ46" s="107" t="e">
        <f t="shared" si="34"/>
        <v>#DIV/0!</v>
      </c>
      <c r="BR46" s="107" t="e">
        <f t="shared" si="34"/>
        <v>#DIV/0!</v>
      </c>
      <c r="BS46" s="34"/>
      <c r="BT46" s="34"/>
      <c r="BU46" s="34"/>
      <c r="BV46" s="34"/>
      <c r="BW46" s="34"/>
      <c r="BX46" s="34"/>
      <c r="BY46" s="34"/>
      <c r="BZ46" s="34"/>
      <c r="CA46" s="33"/>
      <c r="CB46" s="3"/>
      <c r="CC46" s="584"/>
      <c r="CD46" s="585"/>
      <c r="CE46" s="585"/>
      <c r="CF46" s="630"/>
      <c r="CG46" s="631"/>
      <c r="CH46" s="3"/>
      <c r="CI46" s="3"/>
      <c r="CJ46" s="3"/>
      <c r="CK46" s="3"/>
      <c r="CL46" s="3"/>
      <c r="CM46" s="3"/>
      <c r="CN46" s="3"/>
      <c r="CO46" s="3"/>
      <c r="CP46" s="3"/>
      <c r="CQ46" s="3"/>
      <c r="CR46" s="3"/>
      <c r="CS46" s="3"/>
      <c r="CT46" s="3"/>
    </row>
    <row r="47" spans="1:98" ht="14.25" customHeight="1">
      <c r="A47" s="761"/>
      <c r="B47" s="5298"/>
      <c r="C47" s="5299"/>
      <c r="D47" s="4751"/>
      <c r="E47" s="4752"/>
      <c r="F47" s="651"/>
      <c r="G47" s="774"/>
      <c r="H47" s="5100"/>
      <c r="I47" s="561"/>
      <c r="J47" s="562"/>
      <c r="K47" s="562"/>
      <c r="L47" s="562"/>
      <c r="M47" s="378"/>
      <c r="N47" s="379"/>
      <c r="O47" s="380"/>
      <c r="P47" s="381"/>
      <c r="Q47" s="720"/>
      <c r="R47" s="721"/>
      <c r="S47" s="721"/>
      <c r="T47" s="722"/>
      <c r="U47" s="217"/>
      <c r="V47" s="384">
        <v>5</v>
      </c>
      <c r="W47" s="3556" t="s">
        <v>2350</v>
      </c>
      <c r="X47" s="2820"/>
      <c r="Y47" s="3567"/>
      <c r="Z47" s="2838" t="s">
        <v>2341</v>
      </c>
      <c r="AA47" s="2777"/>
      <c r="AB47" s="725"/>
      <c r="AC47" s="725"/>
      <c r="AD47" s="726"/>
      <c r="AE47" s="140"/>
      <c r="AF47" s="657"/>
      <c r="AG47" s="366"/>
      <c r="AH47" s="366"/>
      <c r="AI47" s="143"/>
      <c r="AJ47" s="146"/>
      <c r="AK47" s="727"/>
      <c r="AL47" s="728"/>
      <c r="AM47" s="728"/>
      <c r="AN47" s="729"/>
      <c r="AO47" s="3"/>
      <c r="AP47" s="399"/>
      <c r="AQ47" s="381"/>
      <c r="AR47" s="52"/>
      <c r="AS47" s="104" t="e">
        <f t="shared" si="0"/>
        <v>#DIV/0!</v>
      </c>
      <c r="AT47" s="105" t="e">
        <f t="shared" si="1"/>
        <v>#DIV/0!</v>
      </c>
      <c r="AU47" s="105" t="e">
        <f t="shared" si="2"/>
        <v>#DIV/0!</v>
      </c>
      <c r="AV47" s="105" t="e">
        <f t="shared" si="3"/>
        <v>#DIV/0!</v>
      </c>
      <c r="AW47" s="106">
        <f t="shared" si="22"/>
        <v>0</v>
      </c>
      <c r="AX47" s="106">
        <f t="shared" si="23"/>
        <v>0</v>
      </c>
      <c r="AY47" s="106">
        <f t="shared" si="24"/>
        <v>0</v>
      </c>
      <c r="AZ47" s="106" t="e">
        <f t="shared" si="7"/>
        <v>#DIV/0!</v>
      </c>
      <c r="BA47" s="107" t="e">
        <f t="shared" si="8"/>
        <v>#DIV/0!</v>
      </c>
      <c r="BB47" s="107" t="e">
        <f t="shared" si="9"/>
        <v>#DIV/0!</v>
      </c>
      <c r="BC47" s="107" t="e">
        <f t="shared" si="10"/>
        <v>#DIV/0!</v>
      </c>
      <c r="BD47" s="107" t="e">
        <f t="shared" si="11"/>
        <v>#DIV/0!</v>
      </c>
      <c r="BE47" s="108">
        <v>0.2</v>
      </c>
      <c r="BF47" s="108">
        <v>0.8</v>
      </c>
      <c r="BG47" s="107">
        <f t="shared" si="12"/>
        <v>0</v>
      </c>
      <c r="BH47" s="107">
        <f t="shared" si="13"/>
        <v>0</v>
      </c>
      <c r="BI47" s="107">
        <f t="shared" si="14"/>
        <v>0</v>
      </c>
      <c r="BJ47" s="107" t="e">
        <f t="shared" si="33"/>
        <v>#DIV/0!</v>
      </c>
      <c r="BK47" s="107" t="e">
        <f t="shared" si="33"/>
        <v>#DIV/0!</v>
      </c>
      <c r="BL47" s="107" t="e">
        <f t="shared" si="16"/>
        <v>#DIV/0!</v>
      </c>
      <c r="BM47" s="107" t="e">
        <f t="shared" si="17"/>
        <v>#DIV/0!</v>
      </c>
      <c r="BN47" s="107" t="e">
        <f t="shared" si="18"/>
        <v>#DIV/0!</v>
      </c>
      <c r="BO47" s="107" t="e">
        <f t="shared" si="34"/>
        <v>#DIV/0!</v>
      </c>
      <c r="BP47" s="107" t="e">
        <f t="shared" si="34"/>
        <v>#DIV/0!</v>
      </c>
      <c r="BQ47" s="107" t="e">
        <f t="shared" si="34"/>
        <v>#DIV/0!</v>
      </c>
      <c r="BR47" s="107" t="e">
        <f t="shared" si="34"/>
        <v>#DIV/0!</v>
      </c>
      <c r="BS47" s="34"/>
      <c r="BT47" s="34"/>
      <c r="BU47" s="34"/>
      <c r="BV47" s="34"/>
      <c r="BW47" s="34"/>
      <c r="BX47" s="34"/>
      <c r="BY47" s="34"/>
      <c r="BZ47" s="34"/>
      <c r="CA47" s="33"/>
      <c r="CB47" s="3"/>
      <c r="CC47" s="584"/>
      <c r="CD47" s="585"/>
      <c r="CE47" s="585"/>
      <c r="CF47" s="630"/>
      <c r="CG47" s="631"/>
      <c r="CH47" s="3"/>
      <c r="CI47" s="3"/>
      <c r="CJ47" s="3"/>
      <c r="CK47" s="3"/>
      <c r="CL47" s="3"/>
      <c r="CM47" s="3"/>
      <c r="CN47" s="3"/>
      <c r="CO47" s="3"/>
      <c r="CP47" s="3"/>
      <c r="CQ47" s="3"/>
      <c r="CR47" s="3"/>
      <c r="CS47" s="3"/>
      <c r="CT47" s="3"/>
    </row>
    <row r="48" spans="1:98" ht="14.25" customHeight="1">
      <c r="A48" s="761"/>
      <c r="B48" s="5298"/>
      <c r="C48" s="5299"/>
      <c r="D48" s="4751"/>
      <c r="E48" s="4752"/>
      <c r="F48" s="651"/>
      <c r="G48" s="774"/>
      <c r="H48" s="5100"/>
      <c r="I48" s="561"/>
      <c r="J48" s="562"/>
      <c r="K48" s="562"/>
      <c r="L48" s="562"/>
      <c r="M48" s="378"/>
      <c r="N48" s="379"/>
      <c r="O48" s="380"/>
      <c r="P48" s="381"/>
      <c r="Q48" s="720"/>
      <c r="R48" s="721"/>
      <c r="S48" s="721"/>
      <c r="T48" s="722"/>
      <c r="U48" s="217"/>
      <c r="V48" s="384">
        <v>6</v>
      </c>
      <c r="W48" s="3556" t="s">
        <v>2351</v>
      </c>
      <c r="X48" s="2820"/>
      <c r="Y48" s="3567"/>
      <c r="Z48" s="2838" t="s">
        <v>2341</v>
      </c>
      <c r="AA48" s="2777"/>
      <c r="AB48" s="725"/>
      <c r="AC48" s="725"/>
      <c r="AD48" s="726"/>
      <c r="AE48" s="140"/>
      <c r="AF48" s="657"/>
      <c r="AG48" s="366"/>
      <c r="AH48" s="366"/>
      <c r="AI48" s="143"/>
      <c r="AJ48" s="146"/>
      <c r="AK48" s="727"/>
      <c r="AL48" s="728"/>
      <c r="AM48" s="728"/>
      <c r="AN48" s="729"/>
      <c r="AO48" s="3"/>
      <c r="AP48" s="399"/>
      <c r="AQ48" s="381"/>
      <c r="AR48" s="52"/>
      <c r="AS48" s="104" t="e">
        <f t="shared" si="0"/>
        <v>#DIV/0!</v>
      </c>
      <c r="AT48" s="105" t="e">
        <f t="shared" si="1"/>
        <v>#DIV/0!</v>
      </c>
      <c r="AU48" s="105" t="e">
        <f t="shared" si="2"/>
        <v>#DIV/0!</v>
      </c>
      <c r="AV48" s="105" t="e">
        <f t="shared" si="3"/>
        <v>#DIV/0!</v>
      </c>
      <c r="AW48" s="106">
        <f t="shared" si="22"/>
        <v>0</v>
      </c>
      <c r="AX48" s="106">
        <f t="shared" si="23"/>
        <v>0</v>
      </c>
      <c r="AY48" s="106">
        <f t="shared" si="24"/>
        <v>0</v>
      </c>
      <c r="AZ48" s="106" t="e">
        <f t="shared" si="7"/>
        <v>#DIV/0!</v>
      </c>
      <c r="BA48" s="107" t="e">
        <f t="shared" si="8"/>
        <v>#DIV/0!</v>
      </c>
      <c r="BB48" s="107" t="e">
        <f t="shared" si="9"/>
        <v>#DIV/0!</v>
      </c>
      <c r="BC48" s="107" t="e">
        <f t="shared" si="10"/>
        <v>#DIV/0!</v>
      </c>
      <c r="BD48" s="107" t="e">
        <f t="shared" si="11"/>
        <v>#DIV/0!</v>
      </c>
      <c r="BE48" s="108">
        <v>0.2</v>
      </c>
      <c r="BF48" s="108">
        <v>0.8</v>
      </c>
      <c r="BG48" s="107">
        <f t="shared" si="12"/>
        <v>0</v>
      </c>
      <c r="BH48" s="107">
        <f t="shared" si="13"/>
        <v>0</v>
      </c>
      <c r="BI48" s="107">
        <f t="shared" si="14"/>
        <v>0</v>
      </c>
      <c r="BJ48" s="107" t="e">
        <f t="shared" si="33"/>
        <v>#DIV/0!</v>
      </c>
      <c r="BK48" s="107" t="e">
        <f t="shared" si="33"/>
        <v>#DIV/0!</v>
      </c>
      <c r="BL48" s="107" t="e">
        <f t="shared" si="16"/>
        <v>#DIV/0!</v>
      </c>
      <c r="BM48" s="107" t="e">
        <f t="shared" si="17"/>
        <v>#DIV/0!</v>
      </c>
      <c r="BN48" s="107" t="e">
        <f t="shared" si="18"/>
        <v>#DIV/0!</v>
      </c>
      <c r="BO48" s="107" t="e">
        <f t="shared" si="34"/>
        <v>#DIV/0!</v>
      </c>
      <c r="BP48" s="107" t="e">
        <f t="shared" si="34"/>
        <v>#DIV/0!</v>
      </c>
      <c r="BQ48" s="107" t="e">
        <f t="shared" si="34"/>
        <v>#DIV/0!</v>
      </c>
      <c r="BR48" s="107" t="e">
        <f t="shared" si="34"/>
        <v>#DIV/0!</v>
      </c>
      <c r="BS48" s="34"/>
      <c r="BT48" s="34"/>
      <c r="BU48" s="34"/>
      <c r="BV48" s="34"/>
      <c r="BW48" s="34"/>
      <c r="BX48" s="34"/>
      <c r="BY48" s="34"/>
      <c r="BZ48" s="34"/>
      <c r="CA48" s="33"/>
      <c r="CB48" s="3"/>
      <c r="CC48" s="584"/>
      <c r="CD48" s="585"/>
      <c r="CE48" s="585"/>
      <c r="CF48" s="630"/>
      <c r="CG48" s="631"/>
      <c r="CH48" s="3"/>
      <c r="CI48" s="3"/>
      <c r="CJ48" s="3"/>
      <c r="CK48" s="3"/>
      <c r="CL48" s="3"/>
      <c r="CM48" s="3"/>
      <c r="CN48" s="3"/>
      <c r="CO48" s="3"/>
      <c r="CP48" s="3"/>
      <c r="CQ48" s="3"/>
      <c r="CR48" s="3"/>
      <c r="CS48" s="3"/>
      <c r="CT48" s="3"/>
    </row>
    <row r="49" spans="1:98" ht="14.25" customHeight="1">
      <c r="A49" s="761"/>
      <c r="B49" s="5298"/>
      <c r="C49" s="5299"/>
      <c r="D49" s="4751"/>
      <c r="E49" s="4752"/>
      <c r="F49" s="651"/>
      <c r="G49" s="774"/>
      <c r="H49" s="5100"/>
      <c r="I49" s="561"/>
      <c r="J49" s="562"/>
      <c r="K49" s="562"/>
      <c r="L49" s="562"/>
      <c r="M49" s="378"/>
      <c r="N49" s="379"/>
      <c r="O49" s="380"/>
      <c r="P49" s="381"/>
      <c r="Q49" s="720"/>
      <c r="R49" s="721"/>
      <c r="S49" s="721"/>
      <c r="T49" s="722"/>
      <c r="U49" s="217"/>
      <c r="V49" s="384">
        <v>7</v>
      </c>
      <c r="W49" s="3556" t="s">
        <v>2352</v>
      </c>
      <c r="X49" s="2820"/>
      <c r="Y49" s="3567"/>
      <c r="Z49" s="2838" t="s">
        <v>2341</v>
      </c>
      <c r="AA49" s="2777"/>
      <c r="AB49" s="725"/>
      <c r="AC49" s="725"/>
      <c r="AD49" s="726"/>
      <c r="AE49" s="140"/>
      <c r="AF49" s="657"/>
      <c r="AG49" s="366"/>
      <c r="AH49" s="366"/>
      <c r="AI49" s="143"/>
      <c r="AJ49" s="146"/>
      <c r="AK49" s="727"/>
      <c r="AL49" s="728"/>
      <c r="AM49" s="728"/>
      <c r="AN49" s="729"/>
      <c r="AO49" s="3"/>
      <c r="AP49" s="399"/>
      <c r="AQ49" s="381"/>
      <c r="AR49" s="52"/>
      <c r="AS49" s="104" t="e">
        <f t="shared" si="0"/>
        <v>#DIV/0!</v>
      </c>
      <c r="AT49" s="105" t="e">
        <f t="shared" si="1"/>
        <v>#DIV/0!</v>
      </c>
      <c r="AU49" s="105" t="e">
        <f t="shared" si="2"/>
        <v>#DIV/0!</v>
      </c>
      <c r="AV49" s="105" t="e">
        <f t="shared" si="3"/>
        <v>#DIV/0!</v>
      </c>
      <c r="AW49" s="106">
        <f t="shared" si="22"/>
        <v>0</v>
      </c>
      <c r="AX49" s="106">
        <f t="shared" si="23"/>
        <v>0</v>
      </c>
      <c r="AY49" s="106">
        <f t="shared" si="24"/>
        <v>0</v>
      </c>
      <c r="AZ49" s="106" t="e">
        <f t="shared" si="7"/>
        <v>#DIV/0!</v>
      </c>
      <c r="BA49" s="107" t="e">
        <f t="shared" si="8"/>
        <v>#DIV/0!</v>
      </c>
      <c r="BB49" s="107" t="e">
        <f t="shared" si="9"/>
        <v>#DIV/0!</v>
      </c>
      <c r="BC49" s="107" t="e">
        <f t="shared" si="10"/>
        <v>#DIV/0!</v>
      </c>
      <c r="BD49" s="107" t="e">
        <f t="shared" si="11"/>
        <v>#DIV/0!</v>
      </c>
      <c r="BE49" s="108">
        <v>0.2</v>
      </c>
      <c r="BF49" s="108">
        <v>0.8</v>
      </c>
      <c r="BG49" s="107">
        <f t="shared" si="12"/>
        <v>0</v>
      </c>
      <c r="BH49" s="107">
        <f t="shared" si="13"/>
        <v>0</v>
      </c>
      <c r="BI49" s="107">
        <f t="shared" si="14"/>
        <v>0</v>
      </c>
      <c r="BJ49" s="107" t="e">
        <f t="shared" si="33"/>
        <v>#DIV/0!</v>
      </c>
      <c r="BK49" s="107" t="e">
        <f t="shared" si="33"/>
        <v>#DIV/0!</v>
      </c>
      <c r="BL49" s="107" t="e">
        <f t="shared" si="16"/>
        <v>#DIV/0!</v>
      </c>
      <c r="BM49" s="107" t="e">
        <f t="shared" si="17"/>
        <v>#DIV/0!</v>
      </c>
      <c r="BN49" s="107" t="e">
        <f t="shared" si="18"/>
        <v>#DIV/0!</v>
      </c>
      <c r="BO49" s="107" t="e">
        <f t="shared" si="34"/>
        <v>#DIV/0!</v>
      </c>
      <c r="BP49" s="107" t="e">
        <f t="shared" si="34"/>
        <v>#DIV/0!</v>
      </c>
      <c r="BQ49" s="107" t="e">
        <f t="shared" si="34"/>
        <v>#DIV/0!</v>
      </c>
      <c r="BR49" s="107" t="e">
        <f t="shared" si="34"/>
        <v>#DIV/0!</v>
      </c>
      <c r="BS49" s="34"/>
      <c r="BT49" s="34"/>
      <c r="BU49" s="34"/>
      <c r="BV49" s="34"/>
      <c r="BW49" s="34"/>
      <c r="BX49" s="34"/>
      <c r="BY49" s="34"/>
      <c r="BZ49" s="34"/>
      <c r="CA49" s="33"/>
      <c r="CB49" s="3"/>
      <c r="CC49" s="584"/>
      <c r="CD49" s="585"/>
      <c r="CE49" s="585"/>
      <c r="CF49" s="630"/>
      <c r="CG49" s="631"/>
      <c r="CH49" s="3"/>
      <c r="CI49" s="3"/>
      <c r="CJ49" s="3"/>
      <c r="CK49" s="3"/>
      <c r="CL49" s="3"/>
      <c r="CM49" s="3"/>
      <c r="CN49" s="3"/>
      <c r="CO49" s="3"/>
      <c r="CP49" s="3"/>
      <c r="CQ49" s="3"/>
      <c r="CR49" s="3"/>
      <c r="CS49" s="3"/>
      <c r="CT49" s="3"/>
    </row>
    <row r="50" spans="1:98" ht="14.25" customHeight="1">
      <c r="A50" s="761"/>
      <c r="B50" s="5298"/>
      <c r="C50" s="5299"/>
      <c r="D50" s="4751"/>
      <c r="E50" s="4752"/>
      <c r="F50" s="651"/>
      <c r="G50" s="774"/>
      <c r="H50" s="5100"/>
      <c r="I50" s="561"/>
      <c r="J50" s="562"/>
      <c r="K50" s="562"/>
      <c r="L50" s="562"/>
      <c r="M50" s="378"/>
      <c r="N50" s="379"/>
      <c r="O50" s="380"/>
      <c r="P50" s="381"/>
      <c r="Q50" s="720"/>
      <c r="R50" s="721"/>
      <c r="S50" s="721"/>
      <c r="T50" s="722"/>
      <c r="U50" s="217"/>
      <c r="V50" s="384">
        <v>8</v>
      </c>
      <c r="W50" s="440"/>
      <c r="X50" s="2903"/>
      <c r="Y50" s="2903"/>
      <c r="Z50" s="634"/>
      <c r="AA50" s="724"/>
      <c r="AB50" s="725"/>
      <c r="AC50" s="725"/>
      <c r="AD50" s="726"/>
      <c r="AE50" s="140"/>
      <c r="AF50" s="657"/>
      <c r="AG50" s="366"/>
      <c r="AH50" s="366"/>
      <c r="AI50" s="143"/>
      <c r="AJ50" s="146"/>
      <c r="AK50" s="727"/>
      <c r="AL50" s="728"/>
      <c r="AM50" s="728"/>
      <c r="AN50" s="729"/>
      <c r="AO50" s="3"/>
      <c r="AP50" s="399"/>
      <c r="AQ50" s="381"/>
      <c r="AR50" s="52"/>
      <c r="AS50" s="104" t="e">
        <f t="shared" si="0"/>
        <v>#DIV/0!</v>
      </c>
      <c r="AT50" s="105" t="e">
        <f t="shared" si="1"/>
        <v>#DIV/0!</v>
      </c>
      <c r="AU50" s="105" t="e">
        <f t="shared" si="2"/>
        <v>#DIV/0!</v>
      </c>
      <c r="AV50" s="105" t="e">
        <f t="shared" si="3"/>
        <v>#DIV/0!</v>
      </c>
      <c r="AW50" s="106" t="e">
        <f t="shared" si="22"/>
        <v>#DIV/0!</v>
      </c>
      <c r="AX50" s="106" t="e">
        <f t="shared" si="23"/>
        <v>#DIV/0!</v>
      </c>
      <c r="AY50" s="106" t="e">
        <f t="shared" si="24"/>
        <v>#DIV/0!</v>
      </c>
      <c r="AZ50" s="106" t="e">
        <f t="shared" si="7"/>
        <v>#DIV/0!</v>
      </c>
      <c r="BA50" s="107" t="e">
        <f t="shared" si="8"/>
        <v>#DIV/0!</v>
      </c>
      <c r="BB50" s="107" t="e">
        <f t="shared" si="9"/>
        <v>#DIV/0!</v>
      </c>
      <c r="BC50" s="107" t="e">
        <f t="shared" si="10"/>
        <v>#DIV/0!</v>
      </c>
      <c r="BD50" s="107" t="e">
        <f t="shared" si="11"/>
        <v>#DIV/0!</v>
      </c>
      <c r="BE50" s="108">
        <v>0.2</v>
      </c>
      <c r="BF50" s="108">
        <v>0.8</v>
      </c>
      <c r="BG50" s="107" t="e">
        <f t="shared" si="12"/>
        <v>#DIV/0!</v>
      </c>
      <c r="BH50" s="107" t="e">
        <f t="shared" si="13"/>
        <v>#DIV/0!</v>
      </c>
      <c r="BI50" s="107" t="e">
        <f t="shared" si="14"/>
        <v>#DIV/0!</v>
      </c>
      <c r="BJ50" s="107" t="e">
        <f t="shared" si="33"/>
        <v>#DIV/0!</v>
      </c>
      <c r="BK50" s="107" t="e">
        <f t="shared" si="33"/>
        <v>#DIV/0!</v>
      </c>
      <c r="BL50" s="107" t="e">
        <f t="shared" si="16"/>
        <v>#DIV/0!</v>
      </c>
      <c r="BM50" s="107" t="e">
        <f t="shared" si="17"/>
        <v>#DIV/0!</v>
      </c>
      <c r="BN50" s="107" t="e">
        <f t="shared" si="18"/>
        <v>#DIV/0!</v>
      </c>
      <c r="BO50" s="107" t="e">
        <f t="shared" si="34"/>
        <v>#DIV/0!</v>
      </c>
      <c r="BP50" s="107" t="e">
        <f t="shared" si="34"/>
        <v>#DIV/0!</v>
      </c>
      <c r="BQ50" s="107" t="e">
        <f t="shared" si="34"/>
        <v>#DIV/0!</v>
      </c>
      <c r="BR50" s="107" t="e">
        <f t="shared" si="34"/>
        <v>#DIV/0!</v>
      </c>
      <c r="BS50" s="34"/>
      <c r="BT50" s="34"/>
      <c r="BU50" s="34"/>
      <c r="BV50" s="34"/>
      <c r="BW50" s="34"/>
      <c r="BX50" s="34"/>
      <c r="BY50" s="34"/>
      <c r="BZ50" s="34"/>
      <c r="CA50" s="33"/>
      <c r="CB50" s="3"/>
      <c r="CC50" s="584"/>
      <c r="CD50" s="585"/>
      <c r="CE50" s="585"/>
      <c r="CF50" s="630"/>
      <c r="CG50" s="631"/>
      <c r="CH50" s="3"/>
      <c r="CI50" s="3"/>
      <c r="CJ50" s="3"/>
      <c r="CK50" s="3"/>
      <c r="CL50" s="3"/>
      <c r="CM50" s="3"/>
      <c r="CN50" s="3"/>
      <c r="CO50" s="3"/>
      <c r="CP50" s="3"/>
      <c r="CQ50" s="3"/>
      <c r="CR50" s="3"/>
      <c r="CS50" s="3"/>
      <c r="CT50" s="3"/>
    </row>
    <row r="51" spans="1:98" ht="14.25" customHeight="1">
      <c r="A51" s="761"/>
      <c r="B51" s="5298"/>
      <c r="C51" s="5299"/>
      <c r="D51" s="4751"/>
      <c r="E51" s="4752"/>
      <c r="F51" s="651"/>
      <c r="G51" s="774"/>
      <c r="H51" s="5100"/>
      <c r="I51" s="561"/>
      <c r="J51" s="562"/>
      <c r="K51" s="562"/>
      <c r="L51" s="562"/>
      <c r="M51" s="378"/>
      <c r="N51" s="379"/>
      <c r="O51" s="380"/>
      <c r="P51" s="381"/>
      <c r="Q51" s="720"/>
      <c r="R51" s="721"/>
      <c r="S51" s="721"/>
      <c r="T51" s="722"/>
      <c r="U51" s="217"/>
      <c r="V51" s="384">
        <v>9</v>
      </c>
      <c r="W51" s="440"/>
      <c r="X51" s="2903"/>
      <c r="Y51" s="2903"/>
      <c r="Z51" s="572"/>
      <c r="AA51" s="724"/>
      <c r="AB51" s="725"/>
      <c r="AC51" s="725"/>
      <c r="AD51" s="726"/>
      <c r="AE51" s="140"/>
      <c r="AF51" s="657"/>
      <c r="AG51" s="366"/>
      <c r="AH51" s="366"/>
      <c r="AI51" s="143"/>
      <c r="AJ51" s="146"/>
      <c r="AK51" s="727"/>
      <c r="AL51" s="728"/>
      <c r="AM51" s="728"/>
      <c r="AN51" s="729"/>
      <c r="AO51" s="3"/>
      <c r="AP51" s="399"/>
      <c r="AQ51" s="381"/>
      <c r="AR51" s="52"/>
      <c r="AS51" s="104" t="e">
        <f t="shared" si="0"/>
        <v>#DIV/0!</v>
      </c>
      <c r="AT51" s="105" t="e">
        <f t="shared" si="1"/>
        <v>#DIV/0!</v>
      </c>
      <c r="AU51" s="105" t="e">
        <f t="shared" si="2"/>
        <v>#DIV/0!</v>
      </c>
      <c r="AV51" s="105" t="e">
        <f t="shared" si="3"/>
        <v>#DIV/0!</v>
      </c>
      <c r="AW51" s="106" t="e">
        <f t="shared" si="22"/>
        <v>#DIV/0!</v>
      </c>
      <c r="AX51" s="106" t="e">
        <f t="shared" si="23"/>
        <v>#DIV/0!</v>
      </c>
      <c r="AY51" s="106" t="e">
        <f t="shared" si="24"/>
        <v>#DIV/0!</v>
      </c>
      <c r="AZ51" s="106" t="e">
        <f t="shared" si="7"/>
        <v>#DIV/0!</v>
      </c>
      <c r="BA51" s="107" t="e">
        <f t="shared" si="8"/>
        <v>#DIV/0!</v>
      </c>
      <c r="BB51" s="107" t="e">
        <f t="shared" si="9"/>
        <v>#DIV/0!</v>
      </c>
      <c r="BC51" s="107" t="e">
        <f t="shared" si="10"/>
        <v>#DIV/0!</v>
      </c>
      <c r="BD51" s="107" t="e">
        <f t="shared" si="11"/>
        <v>#DIV/0!</v>
      </c>
      <c r="BE51" s="108">
        <v>0.2</v>
      </c>
      <c r="BF51" s="108">
        <v>0.8</v>
      </c>
      <c r="BG51" s="107" t="e">
        <f t="shared" si="12"/>
        <v>#DIV/0!</v>
      </c>
      <c r="BH51" s="107" t="e">
        <f t="shared" si="13"/>
        <v>#DIV/0!</v>
      </c>
      <c r="BI51" s="107" t="e">
        <f t="shared" si="14"/>
        <v>#DIV/0!</v>
      </c>
      <c r="BJ51" s="107" t="e">
        <f t="shared" si="33"/>
        <v>#DIV/0!</v>
      </c>
      <c r="BK51" s="107" t="e">
        <f t="shared" si="33"/>
        <v>#DIV/0!</v>
      </c>
      <c r="BL51" s="107" t="e">
        <f t="shared" si="16"/>
        <v>#DIV/0!</v>
      </c>
      <c r="BM51" s="107" t="e">
        <f t="shared" si="17"/>
        <v>#DIV/0!</v>
      </c>
      <c r="BN51" s="107" t="e">
        <f t="shared" si="18"/>
        <v>#DIV/0!</v>
      </c>
      <c r="BO51" s="107" t="e">
        <f t="shared" si="34"/>
        <v>#DIV/0!</v>
      </c>
      <c r="BP51" s="107" t="e">
        <f t="shared" si="34"/>
        <v>#DIV/0!</v>
      </c>
      <c r="BQ51" s="107" t="e">
        <f t="shared" si="34"/>
        <v>#DIV/0!</v>
      </c>
      <c r="BR51" s="107" t="e">
        <f t="shared" si="34"/>
        <v>#DIV/0!</v>
      </c>
      <c r="BS51" s="34"/>
      <c r="BT51" s="34"/>
      <c r="BU51" s="34"/>
      <c r="BV51" s="34"/>
      <c r="BW51" s="34"/>
      <c r="BX51" s="34"/>
      <c r="BY51" s="34"/>
      <c r="BZ51" s="34"/>
      <c r="CA51" s="33"/>
      <c r="CB51" s="3"/>
      <c r="CC51" s="584"/>
      <c r="CD51" s="585"/>
      <c r="CE51" s="585"/>
      <c r="CF51" s="630"/>
      <c r="CG51" s="631"/>
      <c r="CH51" s="3"/>
      <c r="CI51" s="3"/>
      <c r="CJ51" s="3"/>
      <c r="CK51" s="3"/>
      <c r="CL51" s="3"/>
      <c r="CM51" s="3"/>
      <c r="CN51" s="3"/>
      <c r="CO51" s="3"/>
      <c r="CP51" s="3"/>
      <c r="CQ51" s="3"/>
      <c r="CR51" s="3"/>
      <c r="CS51" s="3"/>
      <c r="CT51" s="3"/>
    </row>
    <row r="52" spans="1:98" ht="14.25" customHeight="1" thickBot="1">
      <c r="A52" s="763"/>
      <c r="B52" s="5300"/>
      <c r="C52" s="5301"/>
      <c r="D52" s="5305"/>
      <c r="E52" s="5306"/>
      <c r="F52" s="593"/>
      <c r="G52" s="411"/>
      <c r="H52" s="5313"/>
      <c r="I52" s="596"/>
      <c r="J52" s="597"/>
      <c r="K52" s="597"/>
      <c r="L52" s="597"/>
      <c r="M52" s="412"/>
      <c r="N52" s="415"/>
      <c r="O52" s="416"/>
      <c r="P52" s="417"/>
      <c r="Q52" s="732"/>
      <c r="R52" s="733"/>
      <c r="S52" s="733"/>
      <c r="T52" s="734"/>
      <c r="U52" s="217"/>
      <c r="V52" s="449">
        <v>10</v>
      </c>
      <c r="W52" s="414"/>
      <c r="X52" s="2879"/>
      <c r="Y52" s="2879"/>
      <c r="Z52" s="606"/>
      <c r="AA52" s="736"/>
      <c r="AB52" s="737"/>
      <c r="AC52" s="737"/>
      <c r="AD52" s="738"/>
      <c r="AE52" s="140"/>
      <c r="AF52" s="413"/>
      <c r="AG52" s="2847"/>
      <c r="AH52" s="739"/>
      <c r="AI52" s="739"/>
      <c r="AJ52" s="740"/>
      <c r="AK52" s="741"/>
      <c r="AL52" s="742"/>
      <c r="AM52" s="742"/>
      <c r="AN52" s="743"/>
      <c r="AO52" s="3"/>
      <c r="AP52" s="744"/>
      <c r="AQ52" s="417"/>
      <c r="AR52" s="52"/>
      <c r="AS52" s="426" t="e">
        <f t="shared" si="0"/>
        <v>#DIV/0!</v>
      </c>
      <c r="AT52" s="450" t="e">
        <f t="shared" si="1"/>
        <v>#DIV/0!</v>
      </c>
      <c r="AU52" s="450" t="e">
        <f t="shared" si="2"/>
        <v>#DIV/0!</v>
      </c>
      <c r="AV52" s="450" t="e">
        <f t="shared" si="3"/>
        <v>#DIV/0!</v>
      </c>
      <c r="AW52" s="463" t="e">
        <f t="shared" si="22"/>
        <v>#DIV/0!</v>
      </c>
      <c r="AX52" s="463" t="e">
        <f t="shared" si="23"/>
        <v>#DIV/0!</v>
      </c>
      <c r="AY52" s="463" t="e">
        <f t="shared" si="24"/>
        <v>#DIV/0!</v>
      </c>
      <c r="AZ52" s="463" t="e">
        <f t="shared" si="7"/>
        <v>#DIV/0!</v>
      </c>
      <c r="BA52" s="428" t="e">
        <f t="shared" si="8"/>
        <v>#DIV/0!</v>
      </c>
      <c r="BB52" s="428" t="e">
        <f t="shared" si="9"/>
        <v>#DIV/0!</v>
      </c>
      <c r="BC52" s="428" t="e">
        <f t="shared" si="10"/>
        <v>#DIV/0!</v>
      </c>
      <c r="BD52" s="428" t="e">
        <f t="shared" si="11"/>
        <v>#DIV/0!</v>
      </c>
      <c r="BE52" s="427">
        <v>0.2</v>
      </c>
      <c r="BF52" s="427">
        <v>0.8</v>
      </c>
      <c r="BG52" s="428" t="e">
        <f t="shared" si="12"/>
        <v>#DIV/0!</v>
      </c>
      <c r="BH52" s="428" t="e">
        <f t="shared" si="13"/>
        <v>#DIV/0!</v>
      </c>
      <c r="BI52" s="428" t="e">
        <f t="shared" si="14"/>
        <v>#DIV/0!</v>
      </c>
      <c r="BJ52" s="428" t="e">
        <f t="shared" si="33"/>
        <v>#DIV/0!</v>
      </c>
      <c r="BK52" s="428" t="e">
        <f t="shared" si="33"/>
        <v>#DIV/0!</v>
      </c>
      <c r="BL52" s="428" t="e">
        <f t="shared" si="16"/>
        <v>#DIV/0!</v>
      </c>
      <c r="BM52" s="428" t="e">
        <f t="shared" si="17"/>
        <v>#DIV/0!</v>
      </c>
      <c r="BN52" s="428" t="e">
        <f t="shared" si="18"/>
        <v>#DIV/0!</v>
      </c>
      <c r="BO52" s="428" t="e">
        <f t="shared" si="34"/>
        <v>#DIV/0!</v>
      </c>
      <c r="BP52" s="428" t="e">
        <f t="shared" si="34"/>
        <v>#DIV/0!</v>
      </c>
      <c r="BQ52" s="428" t="e">
        <f t="shared" si="34"/>
        <v>#DIV/0!</v>
      </c>
      <c r="BR52" s="428" t="e">
        <f t="shared" si="34"/>
        <v>#DIV/0!</v>
      </c>
      <c r="BS52" s="39"/>
      <c r="BT52" s="39"/>
      <c r="BU52" s="39"/>
      <c r="BV52" s="39"/>
      <c r="BW52" s="39"/>
      <c r="BX52" s="39"/>
      <c r="BY52" s="39"/>
      <c r="BZ52" s="39"/>
      <c r="CA52" s="332"/>
      <c r="CB52" s="3"/>
      <c r="CC52" s="616"/>
      <c r="CD52" s="617"/>
      <c r="CE52" s="617"/>
      <c r="CF52" s="640"/>
      <c r="CG52" s="641"/>
      <c r="CH52" s="3"/>
      <c r="CI52" s="3"/>
      <c r="CJ52" s="3"/>
      <c r="CK52" s="3"/>
      <c r="CL52" s="3"/>
      <c r="CM52" s="3"/>
      <c r="CN52" s="3"/>
      <c r="CO52" s="3"/>
      <c r="CP52" s="3"/>
      <c r="CQ52" s="3"/>
      <c r="CR52" s="3"/>
      <c r="CS52" s="3"/>
      <c r="CT52" s="3"/>
    </row>
    <row r="53" spans="1:98" ht="31.5" customHeight="1">
      <c r="A53" s="349">
        <v>5</v>
      </c>
      <c r="B53" s="5113"/>
      <c r="C53" s="5297"/>
      <c r="D53" s="745"/>
      <c r="E53" s="746"/>
      <c r="F53" s="577"/>
      <c r="G53" s="454"/>
      <c r="H53" s="5099"/>
      <c r="I53" s="529"/>
      <c r="J53" s="530"/>
      <c r="K53" s="530"/>
      <c r="L53" s="530"/>
      <c r="M53" s="531"/>
      <c r="N53" s="360"/>
      <c r="O53" s="358"/>
      <c r="P53" s="3566"/>
      <c r="Q53" s="747"/>
      <c r="R53" s="748"/>
      <c r="S53" s="748"/>
      <c r="T53" s="749"/>
      <c r="U53" s="140"/>
      <c r="V53" s="364"/>
      <c r="W53" s="3560"/>
      <c r="X53" s="2820"/>
      <c r="Y53" s="2820"/>
      <c r="Z53" s="634"/>
      <c r="AA53" s="751"/>
      <c r="AB53" s="752"/>
      <c r="AC53" s="752"/>
      <c r="AD53" s="753"/>
      <c r="AE53" s="140"/>
      <c r="AF53" s="357"/>
      <c r="AG53" s="2770"/>
      <c r="AH53" s="2770"/>
      <c r="AI53" s="3562"/>
      <c r="AJ53" s="755"/>
      <c r="AK53" s="756"/>
      <c r="AL53" s="757"/>
      <c r="AM53" s="757"/>
      <c r="AN53" s="758"/>
      <c r="AO53" s="3"/>
      <c r="AP53" s="759"/>
      <c r="AQ53" s="760"/>
      <c r="AR53" s="52"/>
      <c r="AS53" s="82" t="e">
        <f t="shared" si="0"/>
        <v>#DIV/0!</v>
      </c>
      <c r="AT53" s="94" t="e">
        <f t="shared" si="1"/>
        <v>#DIV/0!</v>
      </c>
      <c r="AU53" s="94" t="e">
        <f t="shared" si="2"/>
        <v>#DIV/0!</v>
      </c>
      <c r="AV53" s="94" t="e">
        <f t="shared" si="3"/>
        <v>#DIV/0!</v>
      </c>
      <c r="AW53" s="95" t="e">
        <f t="shared" si="22"/>
        <v>#DIV/0!</v>
      </c>
      <c r="AX53" s="95" t="e">
        <f t="shared" si="23"/>
        <v>#DIV/0!</v>
      </c>
      <c r="AY53" s="95" t="e">
        <f t="shared" si="24"/>
        <v>#DIV/0!</v>
      </c>
      <c r="AZ53" s="95" t="e">
        <f t="shared" si="7"/>
        <v>#DIV/0!</v>
      </c>
      <c r="BA53" s="96" t="e">
        <f t="shared" si="8"/>
        <v>#DIV/0!</v>
      </c>
      <c r="BB53" s="96" t="e">
        <f t="shared" si="9"/>
        <v>#DIV/0!</v>
      </c>
      <c r="BC53" s="96" t="e">
        <f t="shared" si="10"/>
        <v>#DIV/0!</v>
      </c>
      <c r="BD53" s="96" t="e">
        <f t="shared" si="11"/>
        <v>#DIV/0!</v>
      </c>
      <c r="BE53" s="97">
        <v>0.2</v>
      </c>
      <c r="BF53" s="97">
        <v>0.8</v>
      </c>
      <c r="BG53" s="96" t="e">
        <f t="shared" si="12"/>
        <v>#DIV/0!</v>
      </c>
      <c r="BH53" s="96" t="e">
        <f t="shared" si="13"/>
        <v>#DIV/0!</v>
      </c>
      <c r="BI53" s="96" t="e">
        <f t="shared" si="14"/>
        <v>#DIV/0!</v>
      </c>
      <c r="BJ53" s="96" t="e">
        <f t="shared" si="33"/>
        <v>#DIV/0!</v>
      </c>
      <c r="BK53" s="96" t="e">
        <f t="shared" si="33"/>
        <v>#DIV/0!</v>
      </c>
      <c r="BL53" s="96" t="e">
        <f t="shared" si="16"/>
        <v>#DIV/0!</v>
      </c>
      <c r="BM53" s="96" t="e">
        <f t="shared" si="17"/>
        <v>#DIV/0!</v>
      </c>
      <c r="BN53" s="96" t="e">
        <f t="shared" si="18"/>
        <v>#DIV/0!</v>
      </c>
      <c r="BO53" s="96" t="e">
        <f t="shared" si="34"/>
        <v>#DIV/0!</v>
      </c>
      <c r="BP53" s="85" t="e">
        <f t="shared" si="34"/>
        <v>#DIV/0!</v>
      </c>
      <c r="BQ53" s="85" t="e">
        <f t="shared" si="34"/>
        <v>#DIV/0!</v>
      </c>
      <c r="BR53" s="85" t="e">
        <f t="shared" si="34"/>
        <v>#DIV/0!</v>
      </c>
      <c r="BS53" s="644" t="e">
        <f t="shared" ref="BS53:BV53" si="35">AVERAGEIF(BO53:BO62,"&lt;&gt;#¡DIV/0!")</f>
        <v>#DIV/0!</v>
      </c>
      <c r="BT53" s="644" t="e">
        <f t="shared" si="35"/>
        <v>#DIV/0!</v>
      </c>
      <c r="BU53" s="644" t="e">
        <f t="shared" si="35"/>
        <v>#DIV/0!</v>
      </c>
      <c r="BV53" s="644" t="e">
        <f t="shared" si="35"/>
        <v>#DIV/0!</v>
      </c>
      <c r="BW53" s="550" t="e">
        <f>+C53*BS53</f>
        <v>#DIV/0!</v>
      </c>
      <c r="BX53" s="550" t="e">
        <f>+C53*BT53</f>
        <v>#DIV/0!</v>
      </c>
      <c r="BY53" s="550" t="e">
        <f>+C53*BU53</f>
        <v>#DIV/0!</v>
      </c>
      <c r="BZ53" s="550" t="e">
        <f>+C53*BV53</f>
        <v>#DIV/0!</v>
      </c>
      <c r="CA53" s="645" t="e">
        <f>SUM(BW53:BZ62)</f>
        <v>#DIV/0!</v>
      </c>
      <c r="CB53" s="3"/>
      <c r="CC53" s="552" t="e">
        <f t="shared" ref="CC53:CF53" si="36">+Q53/$N$53</f>
        <v>#DIV/0!</v>
      </c>
      <c r="CD53" s="553" t="e">
        <f t="shared" si="36"/>
        <v>#DIV/0!</v>
      </c>
      <c r="CE53" s="553" t="e">
        <f t="shared" si="36"/>
        <v>#DIV/0!</v>
      </c>
      <c r="CF53" s="622" t="e">
        <f t="shared" si="36"/>
        <v>#DIV/0!</v>
      </c>
      <c r="CG53" s="623" t="e">
        <f>AVERAGE(CC53:CF62)</f>
        <v>#DIV/0!</v>
      </c>
      <c r="CH53" s="3"/>
      <c r="CI53" s="3"/>
      <c r="CJ53" s="3"/>
      <c r="CK53" s="3"/>
      <c r="CL53" s="3"/>
      <c r="CM53" s="3"/>
      <c r="CN53" s="3"/>
      <c r="CO53" s="3"/>
      <c r="CP53" s="3"/>
      <c r="CQ53" s="3"/>
      <c r="CR53" s="3"/>
      <c r="CS53" s="3"/>
      <c r="CT53" s="3"/>
    </row>
    <row r="54" spans="1:98" ht="14.25" customHeight="1">
      <c r="A54" s="761"/>
      <c r="B54" s="5298"/>
      <c r="C54" s="5299"/>
      <c r="D54" s="283"/>
      <c r="E54" s="719"/>
      <c r="F54" s="440"/>
      <c r="G54" s="377"/>
      <c r="H54" s="5100"/>
      <c r="I54" s="561"/>
      <c r="J54" s="562"/>
      <c r="K54" s="562"/>
      <c r="L54" s="562"/>
      <c r="M54" s="378"/>
      <c r="N54" s="379"/>
      <c r="O54" s="380"/>
      <c r="P54" s="381"/>
      <c r="Q54" s="720"/>
      <c r="R54" s="721"/>
      <c r="S54" s="721"/>
      <c r="T54" s="722"/>
      <c r="U54" s="140"/>
      <c r="V54" s="384"/>
      <c r="W54" s="3556"/>
      <c r="X54" s="2903"/>
      <c r="Y54" s="2903"/>
      <c r="Z54" s="634"/>
      <c r="AA54" s="724"/>
      <c r="AB54" s="725"/>
      <c r="AC54" s="725"/>
      <c r="AD54" s="726"/>
      <c r="AE54" s="140"/>
      <c r="AF54" s="141"/>
      <c r="AG54" s="440"/>
      <c r="AH54" s="366"/>
      <c r="AI54" s="145"/>
      <c r="AJ54" s="146"/>
      <c r="AK54" s="727"/>
      <c r="AL54" s="728"/>
      <c r="AM54" s="728"/>
      <c r="AN54" s="729"/>
      <c r="AO54" s="3"/>
      <c r="AP54" s="399"/>
      <c r="AQ54" s="381"/>
      <c r="AR54" s="52"/>
      <c r="AS54" s="104" t="e">
        <f t="shared" si="0"/>
        <v>#DIV/0!</v>
      </c>
      <c r="AT54" s="105" t="e">
        <f t="shared" si="1"/>
        <v>#DIV/0!</v>
      </c>
      <c r="AU54" s="105" t="e">
        <f t="shared" si="2"/>
        <v>#DIV/0!</v>
      </c>
      <c r="AV54" s="105" t="e">
        <f t="shared" si="3"/>
        <v>#DIV/0!</v>
      </c>
      <c r="AW54" s="106" t="e">
        <f t="shared" si="22"/>
        <v>#DIV/0!</v>
      </c>
      <c r="AX54" s="106" t="e">
        <f t="shared" si="23"/>
        <v>#DIV/0!</v>
      </c>
      <c r="AY54" s="106" t="e">
        <f t="shared" si="24"/>
        <v>#DIV/0!</v>
      </c>
      <c r="AZ54" s="106" t="e">
        <f t="shared" si="7"/>
        <v>#DIV/0!</v>
      </c>
      <c r="BA54" s="107" t="e">
        <f t="shared" si="8"/>
        <v>#DIV/0!</v>
      </c>
      <c r="BB54" s="107" t="e">
        <f t="shared" si="9"/>
        <v>#DIV/0!</v>
      </c>
      <c r="BC54" s="107" t="e">
        <f t="shared" si="10"/>
        <v>#DIV/0!</v>
      </c>
      <c r="BD54" s="107" t="e">
        <f t="shared" si="11"/>
        <v>#DIV/0!</v>
      </c>
      <c r="BE54" s="108">
        <v>0.2</v>
      </c>
      <c r="BF54" s="108">
        <v>0.8</v>
      </c>
      <c r="BG54" s="107" t="e">
        <f t="shared" si="12"/>
        <v>#DIV/0!</v>
      </c>
      <c r="BH54" s="107" t="e">
        <f t="shared" si="13"/>
        <v>#DIV/0!</v>
      </c>
      <c r="BI54" s="107" t="e">
        <f t="shared" si="14"/>
        <v>#DIV/0!</v>
      </c>
      <c r="BJ54" s="107" t="e">
        <f t="shared" si="33"/>
        <v>#DIV/0!</v>
      </c>
      <c r="BK54" s="107" t="e">
        <f t="shared" si="33"/>
        <v>#DIV/0!</v>
      </c>
      <c r="BL54" s="107" t="e">
        <f t="shared" si="16"/>
        <v>#DIV/0!</v>
      </c>
      <c r="BM54" s="107" t="e">
        <f t="shared" si="17"/>
        <v>#DIV/0!</v>
      </c>
      <c r="BN54" s="107" t="e">
        <f t="shared" si="18"/>
        <v>#DIV/0!</v>
      </c>
      <c r="BO54" s="107" t="e">
        <f t="shared" si="34"/>
        <v>#DIV/0!</v>
      </c>
      <c r="BP54" s="107" t="e">
        <f t="shared" si="34"/>
        <v>#DIV/0!</v>
      </c>
      <c r="BQ54" s="107" t="e">
        <f t="shared" si="34"/>
        <v>#DIV/0!</v>
      </c>
      <c r="BR54" s="107" t="e">
        <f t="shared" si="34"/>
        <v>#DIV/0!</v>
      </c>
      <c r="BS54" s="34"/>
      <c r="BT54" s="34"/>
      <c r="BU54" s="34"/>
      <c r="BV54" s="34"/>
      <c r="BW54" s="34"/>
      <c r="BX54" s="34"/>
      <c r="BY54" s="34"/>
      <c r="BZ54" s="34"/>
      <c r="CA54" s="33"/>
      <c r="CB54" s="3"/>
      <c r="CC54" s="584"/>
      <c r="CD54" s="585"/>
      <c r="CE54" s="585"/>
      <c r="CF54" s="630"/>
      <c r="CG54" s="631"/>
      <c r="CH54" s="3"/>
      <c r="CI54" s="3"/>
      <c r="CJ54" s="3"/>
      <c r="CK54" s="3"/>
      <c r="CL54" s="3"/>
      <c r="CM54" s="3"/>
      <c r="CN54" s="3"/>
      <c r="CO54" s="3"/>
      <c r="CP54" s="3"/>
      <c r="CQ54" s="3"/>
      <c r="CR54" s="3"/>
      <c r="CS54" s="3"/>
      <c r="CT54" s="3"/>
    </row>
    <row r="55" spans="1:98" ht="14.25" customHeight="1">
      <c r="A55" s="761"/>
      <c r="B55" s="5298"/>
      <c r="C55" s="5299"/>
      <c r="D55" s="283"/>
      <c r="E55" s="719"/>
      <c r="F55" s="440"/>
      <c r="G55" s="377"/>
      <c r="H55" s="5100"/>
      <c r="I55" s="561"/>
      <c r="J55" s="562"/>
      <c r="K55" s="562"/>
      <c r="L55" s="562"/>
      <c r="M55" s="378"/>
      <c r="N55" s="379"/>
      <c r="O55" s="380"/>
      <c r="P55" s="381"/>
      <c r="Q55" s="720"/>
      <c r="R55" s="721"/>
      <c r="S55" s="721"/>
      <c r="T55" s="722"/>
      <c r="U55" s="140"/>
      <c r="V55" s="384"/>
      <c r="W55" s="3556"/>
      <c r="X55" s="2903"/>
      <c r="Y55" s="2903"/>
      <c r="Z55" s="634"/>
      <c r="AA55" s="724"/>
      <c r="AB55" s="725"/>
      <c r="AC55" s="725"/>
      <c r="AD55" s="726"/>
      <c r="AE55" s="140"/>
      <c r="AF55" s="141"/>
      <c r="AG55" s="2779"/>
      <c r="AH55" s="143"/>
      <c r="AI55" s="143"/>
      <c r="AJ55" s="146"/>
      <c r="AK55" s="727"/>
      <c r="AL55" s="728"/>
      <c r="AM55" s="728"/>
      <c r="AN55" s="729"/>
      <c r="AO55" s="3"/>
      <c r="AP55" s="399"/>
      <c r="AQ55" s="381"/>
      <c r="AR55" s="52"/>
      <c r="AS55" s="104" t="e">
        <f t="shared" si="0"/>
        <v>#DIV/0!</v>
      </c>
      <c r="AT55" s="105" t="e">
        <f t="shared" si="1"/>
        <v>#DIV/0!</v>
      </c>
      <c r="AU55" s="105" t="e">
        <f t="shared" si="2"/>
        <v>#DIV/0!</v>
      </c>
      <c r="AV55" s="105" t="e">
        <f t="shared" si="3"/>
        <v>#DIV/0!</v>
      </c>
      <c r="AW55" s="106" t="e">
        <f t="shared" si="22"/>
        <v>#DIV/0!</v>
      </c>
      <c r="AX55" s="106" t="e">
        <f t="shared" si="23"/>
        <v>#DIV/0!</v>
      </c>
      <c r="AY55" s="106" t="e">
        <f t="shared" si="24"/>
        <v>#DIV/0!</v>
      </c>
      <c r="AZ55" s="106" t="e">
        <f t="shared" si="7"/>
        <v>#DIV/0!</v>
      </c>
      <c r="BA55" s="107" t="e">
        <f t="shared" si="8"/>
        <v>#DIV/0!</v>
      </c>
      <c r="BB55" s="107" t="e">
        <f t="shared" si="9"/>
        <v>#DIV/0!</v>
      </c>
      <c r="BC55" s="107" t="e">
        <f t="shared" si="10"/>
        <v>#DIV/0!</v>
      </c>
      <c r="BD55" s="107" t="e">
        <f t="shared" si="11"/>
        <v>#DIV/0!</v>
      </c>
      <c r="BE55" s="108">
        <v>0.2</v>
      </c>
      <c r="BF55" s="108">
        <v>0.8</v>
      </c>
      <c r="BG55" s="107" t="e">
        <f t="shared" si="12"/>
        <v>#DIV/0!</v>
      </c>
      <c r="BH55" s="107" t="e">
        <f t="shared" si="13"/>
        <v>#DIV/0!</v>
      </c>
      <c r="BI55" s="107" t="e">
        <f t="shared" si="14"/>
        <v>#DIV/0!</v>
      </c>
      <c r="BJ55" s="107" t="e">
        <f t="shared" si="33"/>
        <v>#DIV/0!</v>
      </c>
      <c r="BK55" s="107" t="e">
        <f t="shared" si="33"/>
        <v>#DIV/0!</v>
      </c>
      <c r="BL55" s="107" t="e">
        <f t="shared" si="16"/>
        <v>#DIV/0!</v>
      </c>
      <c r="BM55" s="107" t="e">
        <f t="shared" si="17"/>
        <v>#DIV/0!</v>
      </c>
      <c r="BN55" s="107" t="e">
        <f t="shared" si="18"/>
        <v>#DIV/0!</v>
      </c>
      <c r="BO55" s="107" t="e">
        <f t="shared" si="34"/>
        <v>#DIV/0!</v>
      </c>
      <c r="BP55" s="107" t="e">
        <f t="shared" si="34"/>
        <v>#DIV/0!</v>
      </c>
      <c r="BQ55" s="107" t="e">
        <f t="shared" si="34"/>
        <v>#DIV/0!</v>
      </c>
      <c r="BR55" s="107" t="e">
        <f t="shared" si="34"/>
        <v>#DIV/0!</v>
      </c>
      <c r="BS55" s="34"/>
      <c r="BT55" s="34"/>
      <c r="BU55" s="34"/>
      <c r="BV55" s="34"/>
      <c r="BW55" s="34"/>
      <c r="BX55" s="34"/>
      <c r="BY55" s="34"/>
      <c r="BZ55" s="34"/>
      <c r="CA55" s="33"/>
      <c r="CB55" s="3"/>
      <c r="CC55" s="584"/>
      <c r="CD55" s="585"/>
      <c r="CE55" s="585"/>
      <c r="CF55" s="630"/>
      <c r="CG55" s="631"/>
      <c r="CH55" s="3"/>
      <c r="CI55" s="3"/>
      <c r="CJ55" s="3"/>
      <c r="CK55" s="3"/>
      <c r="CL55" s="3"/>
      <c r="CM55" s="3"/>
      <c r="CN55" s="3"/>
      <c r="CO55" s="3"/>
      <c r="CP55" s="3"/>
      <c r="CQ55" s="3"/>
      <c r="CR55" s="3"/>
      <c r="CS55" s="3"/>
      <c r="CT55" s="3"/>
    </row>
    <row r="56" spans="1:98" ht="14.25" customHeight="1">
      <c r="A56" s="761"/>
      <c r="B56" s="5298"/>
      <c r="C56" s="5299"/>
      <c r="D56" s="283"/>
      <c r="E56" s="719"/>
      <c r="F56" s="651"/>
      <c r="G56" s="774"/>
      <c r="H56" s="5100"/>
      <c r="I56" s="561"/>
      <c r="J56" s="562"/>
      <c r="K56" s="562"/>
      <c r="L56" s="562"/>
      <c r="M56" s="378"/>
      <c r="N56" s="379"/>
      <c r="O56" s="380"/>
      <c r="P56" s="381"/>
      <c r="Q56" s="720"/>
      <c r="R56" s="721"/>
      <c r="S56" s="721"/>
      <c r="T56" s="722"/>
      <c r="U56" s="140"/>
      <c r="V56" s="384">
        <v>4</v>
      </c>
      <c r="W56" s="440"/>
      <c r="X56" s="2822"/>
      <c r="Y56" s="2822"/>
      <c r="Z56" s="572"/>
      <c r="AA56" s="724"/>
      <c r="AB56" s="725"/>
      <c r="AC56" s="725"/>
      <c r="AD56" s="726"/>
      <c r="AE56" s="140"/>
      <c r="AF56" s="657"/>
      <c r="AG56" s="2792"/>
      <c r="AH56" s="2793"/>
      <c r="AI56" s="2793"/>
      <c r="AJ56" s="2794"/>
      <c r="AK56" s="727"/>
      <c r="AL56" s="728"/>
      <c r="AM56" s="728"/>
      <c r="AN56" s="729"/>
      <c r="AO56" s="3"/>
      <c r="AP56" s="399"/>
      <c r="AQ56" s="381"/>
      <c r="AR56" s="52"/>
      <c r="AS56" s="104" t="e">
        <f t="shared" si="0"/>
        <v>#DIV/0!</v>
      </c>
      <c r="AT56" s="105" t="e">
        <f t="shared" si="1"/>
        <v>#DIV/0!</v>
      </c>
      <c r="AU56" s="105" t="e">
        <f t="shared" si="2"/>
        <v>#DIV/0!</v>
      </c>
      <c r="AV56" s="105" t="e">
        <f t="shared" si="3"/>
        <v>#DIV/0!</v>
      </c>
      <c r="AW56" s="106" t="e">
        <f t="shared" si="22"/>
        <v>#DIV/0!</v>
      </c>
      <c r="AX56" s="106" t="e">
        <f t="shared" si="23"/>
        <v>#DIV/0!</v>
      </c>
      <c r="AY56" s="106" t="e">
        <f t="shared" si="24"/>
        <v>#DIV/0!</v>
      </c>
      <c r="AZ56" s="106" t="e">
        <f t="shared" si="7"/>
        <v>#DIV/0!</v>
      </c>
      <c r="BA56" s="107" t="e">
        <f t="shared" si="8"/>
        <v>#DIV/0!</v>
      </c>
      <c r="BB56" s="107" t="e">
        <f t="shared" si="9"/>
        <v>#DIV/0!</v>
      </c>
      <c r="BC56" s="107" t="e">
        <f t="shared" si="10"/>
        <v>#DIV/0!</v>
      </c>
      <c r="BD56" s="107" t="e">
        <f t="shared" si="11"/>
        <v>#DIV/0!</v>
      </c>
      <c r="BE56" s="108">
        <v>0.2</v>
      </c>
      <c r="BF56" s="108">
        <v>0.8</v>
      </c>
      <c r="BG56" s="107" t="e">
        <f t="shared" si="12"/>
        <v>#DIV/0!</v>
      </c>
      <c r="BH56" s="107" t="e">
        <f t="shared" si="13"/>
        <v>#DIV/0!</v>
      </c>
      <c r="BI56" s="107" t="e">
        <f t="shared" si="14"/>
        <v>#DIV/0!</v>
      </c>
      <c r="BJ56" s="107" t="e">
        <f t="shared" si="33"/>
        <v>#DIV/0!</v>
      </c>
      <c r="BK56" s="107" t="e">
        <f t="shared" si="33"/>
        <v>#DIV/0!</v>
      </c>
      <c r="BL56" s="107" t="e">
        <f t="shared" si="16"/>
        <v>#DIV/0!</v>
      </c>
      <c r="BM56" s="107" t="e">
        <f t="shared" si="17"/>
        <v>#DIV/0!</v>
      </c>
      <c r="BN56" s="107" t="e">
        <f t="shared" si="18"/>
        <v>#DIV/0!</v>
      </c>
      <c r="BO56" s="107" t="e">
        <f t="shared" si="34"/>
        <v>#DIV/0!</v>
      </c>
      <c r="BP56" s="107" t="e">
        <f t="shared" si="34"/>
        <v>#DIV/0!</v>
      </c>
      <c r="BQ56" s="107" t="e">
        <f t="shared" si="34"/>
        <v>#DIV/0!</v>
      </c>
      <c r="BR56" s="107" t="e">
        <f t="shared" si="34"/>
        <v>#DIV/0!</v>
      </c>
      <c r="BS56" s="34"/>
      <c r="BT56" s="34"/>
      <c r="BU56" s="34"/>
      <c r="BV56" s="34"/>
      <c r="BW56" s="34"/>
      <c r="BX56" s="34"/>
      <c r="BY56" s="34"/>
      <c r="BZ56" s="34"/>
      <c r="CA56" s="33"/>
      <c r="CB56" s="3"/>
      <c r="CC56" s="584"/>
      <c r="CD56" s="585"/>
      <c r="CE56" s="585"/>
      <c r="CF56" s="630"/>
      <c r="CG56" s="631"/>
      <c r="CH56" s="3"/>
      <c r="CI56" s="3"/>
      <c r="CJ56" s="3"/>
      <c r="CK56" s="3"/>
      <c r="CL56" s="3"/>
      <c r="CM56" s="3"/>
      <c r="CN56" s="3"/>
      <c r="CO56" s="3"/>
      <c r="CP56" s="3"/>
      <c r="CQ56" s="3"/>
      <c r="CR56" s="3"/>
      <c r="CS56" s="3"/>
      <c r="CT56" s="3"/>
    </row>
    <row r="57" spans="1:98" ht="14.25" customHeight="1">
      <c r="A57" s="761"/>
      <c r="B57" s="5298"/>
      <c r="C57" s="5299"/>
      <c r="D57" s="283"/>
      <c r="E57" s="719"/>
      <c r="F57" s="651"/>
      <c r="G57" s="774"/>
      <c r="H57" s="5100"/>
      <c r="I57" s="561"/>
      <c r="J57" s="562"/>
      <c r="K57" s="562"/>
      <c r="L57" s="562"/>
      <c r="M57" s="378"/>
      <c r="N57" s="379"/>
      <c r="O57" s="380"/>
      <c r="P57" s="381"/>
      <c r="Q57" s="720"/>
      <c r="R57" s="721"/>
      <c r="S57" s="721"/>
      <c r="T57" s="722"/>
      <c r="U57" s="140"/>
      <c r="V57" s="384">
        <v>5</v>
      </c>
      <c r="W57" s="440"/>
      <c r="X57" s="2822"/>
      <c r="Y57" s="2822"/>
      <c r="Z57" s="572"/>
      <c r="AA57" s="724"/>
      <c r="AB57" s="725"/>
      <c r="AC57" s="725"/>
      <c r="AD57" s="726"/>
      <c r="AE57" s="140"/>
      <c r="AF57" s="657"/>
      <c r="AG57" s="2792"/>
      <c r="AH57" s="2793"/>
      <c r="AI57" s="2793"/>
      <c r="AJ57" s="2794"/>
      <c r="AK57" s="727"/>
      <c r="AL57" s="728"/>
      <c r="AM57" s="728"/>
      <c r="AN57" s="729"/>
      <c r="AO57" s="3"/>
      <c r="AP57" s="399"/>
      <c r="AQ57" s="381"/>
      <c r="AR57" s="52"/>
      <c r="AS57" s="104" t="e">
        <f t="shared" si="0"/>
        <v>#DIV/0!</v>
      </c>
      <c r="AT57" s="105" t="e">
        <f t="shared" si="1"/>
        <v>#DIV/0!</v>
      </c>
      <c r="AU57" s="105" t="e">
        <f t="shared" si="2"/>
        <v>#DIV/0!</v>
      </c>
      <c r="AV57" s="105" t="e">
        <f t="shared" si="3"/>
        <v>#DIV/0!</v>
      </c>
      <c r="AW57" s="106" t="e">
        <f t="shared" si="22"/>
        <v>#DIV/0!</v>
      </c>
      <c r="AX57" s="106" t="e">
        <f t="shared" si="23"/>
        <v>#DIV/0!</v>
      </c>
      <c r="AY57" s="106" t="e">
        <f t="shared" si="24"/>
        <v>#DIV/0!</v>
      </c>
      <c r="AZ57" s="106" t="e">
        <f t="shared" si="7"/>
        <v>#DIV/0!</v>
      </c>
      <c r="BA57" s="107" t="e">
        <f t="shared" si="8"/>
        <v>#DIV/0!</v>
      </c>
      <c r="BB57" s="107" t="e">
        <f t="shared" si="9"/>
        <v>#DIV/0!</v>
      </c>
      <c r="BC57" s="107" t="e">
        <f t="shared" si="10"/>
        <v>#DIV/0!</v>
      </c>
      <c r="BD57" s="107" t="e">
        <f t="shared" si="11"/>
        <v>#DIV/0!</v>
      </c>
      <c r="BE57" s="108">
        <v>0.2</v>
      </c>
      <c r="BF57" s="108">
        <v>0.8</v>
      </c>
      <c r="BG57" s="107" t="e">
        <f t="shared" si="12"/>
        <v>#DIV/0!</v>
      </c>
      <c r="BH57" s="107" t="e">
        <f t="shared" si="13"/>
        <v>#DIV/0!</v>
      </c>
      <c r="BI57" s="107" t="e">
        <f t="shared" si="14"/>
        <v>#DIV/0!</v>
      </c>
      <c r="BJ57" s="107" t="e">
        <f t="shared" si="33"/>
        <v>#DIV/0!</v>
      </c>
      <c r="BK57" s="107" t="e">
        <f t="shared" si="33"/>
        <v>#DIV/0!</v>
      </c>
      <c r="BL57" s="107" t="e">
        <f t="shared" si="16"/>
        <v>#DIV/0!</v>
      </c>
      <c r="BM57" s="107" t="e">
        <f t="shared" si="17"/>
        <v>#DIV/0!</v>
      </c>
      <c r="BN57" s="107" t="e">
        <f t="shared" si="18"/>
        <v>#DIV/0!</v>
      </c>
      <c r="BO57" s="107" t="e">
        <f t="shared" si="34"/>
        <v>#DIV/0!</v>
      </c>
      <c r="BP57" s="107" t="e">
        <f t="shared" si="34"/>
        <v>#DIV/0!</v>
      </c>
      <c r="BQ57" s="107" t="e">
        <f t="shared" si="34"/>
        <v>#DIV/0!</v>
      </c>
      <c r="BR57" s="107" t="e">
        <f t="shared" si="34"/>
        <v>#DIV/0!</v>
      </c>
      <c r="BS57" s="34"/>
      <c r="BT57" s="34"/>
      <c r="BU57" s="34"/>
      <c r="BV57" s="34"/>
      <c r="BW57" s="34"/>
      <c r="BX57" s="34"/>
      <c r="BY57" s="34"/>
      <c r="BZ57" s="34"/>
      <c r="CA57" s="33"/>
      <c r="CB57" s="3"/>
      <c r="CC57" s="584"/>
      <c r="CD57" s="585"/>
      <c r="CE57" s="585"/>
      <c r="CF57" s="630"/>
      <c r="CG57" s="631"/>
      <c r="CH57" s="3"/>
      <c r="CI57" s="3"/>
      <c r="CJ57" s="3"/>
      <c r="CK57" s="3"/>
      <c r="CL57" s="3"/>
      <c r="CM57" s="3"/>
      <c r="CN57" s="3"/>
      <c r="CO57" s="3"/>
      <c r="CP57" s="3"/>
      <c r="CQ57" s="3"/>
      <c r="CR57" s="3"/>
      <c r="CS57" s="3"/>
      <c r="CT57" s="3"/>
    </row>
    <row r="58" spans="1:98" ht="14.25" customHeight="1">
      <c r="A58" s="761"/>
      <c r="B58" s="5298"/>
      <c r="C58" s="5299"/>
      <c r="D58" s="283"/>
      <c r="E58" s="719"/>
      <c r="F58" s="651"/>
      <c r="G58" s="774"/>
      <c r="H58" s="5100"/>
      <c r="I58" s="561"/>
      <c r="J58" s="562"/>
      <c r="K58" s="562"/>
      <c r="L58" s="562"/>
      <c r="M58" s="378"/>
      <c r="N58" s="379"/>
      <c r="O58" s="380"/>
      <c r="P58" s="381"/>
      <c r="Q58" s="720"/>
      <c r="R58" s="721"/>
      <c r="S58" s="721"/>
      <c r="T58" s="722"/>
      <c r="U58" s="140"/>
      <c r="V58" s="384">
        <v>6</v>
      </c>
      <c r="W58" s="440"/>
      <c r="X58" s="2822"/>
      <c r="Y58" s="2822"/>
      <c r="Z58" s="572"/>
      <c r="AA58" s="724"/>
      <c r="AB58" s="725"/>
      <c r="AC58" s="725"/>
      <c r="AD58" s="726"/>
      <c r="AE58" s="140"/>
      <c r="AF58" s="657"/>
      <c r="AG58" s="2792"/>
      <c r="AH58" s="2793"/>
      <c r="AI58" s="2793"/>
      <c r="AJ58" s="2794"/>
      <c r="AK58" s="727"/>
      <c r="AL58" s="728"/>
      <c r="AM58" s="728"/>
      <c r="AN58" s="729"/>
      <c r="AO58" s="3"/>
      <c r="AP58" s="399"/>
      <c r="AQ58" s="381"/>
      <c r="AR58" s="52"/>
      <c r="AS58" s="104" t="e">
        <f t="shared" si="0"/>
        <v>#DIV/0!</v>
      </c>
      <c r="AT58" s="105" t="e">
        <f t="shared" si="1"/>
        <v>#DIV/0!</v>
      </c>
      <c r="AU58" s="105" t="e">
        <f t="shared" si="2"/>
        <v>#DIV/0!</v>
      </c>
      <c r="AV58" s="105" t="e">
        <f t="shared" si="3"/>
        <v>#DIV/0!</v>
      </c>
      <c r="AW58" s="106" t="e">
        <f t="shared" si="22"/>
        <v>#DIV/0!</v>
      </c>
      <c r="AX58" s="106" t="e">
        <f t="shared" si="23"/>
        <v>#DIV/0!</v>
      </c>
      <c r="AY58" s="106" t="e">
        <f t="shared" si="24"/>
        <v>#DIV/0!</v>
      </c>
      <c r="AZ58" s="106" t="e">
        <f t="shared" si="7"/>
        <v>#DIV/0!</v>
      </c>
      <c r="BA58" s="107" t="e">
        <f t="shared" si="8"/>
        <v>#DIV/0!</v>
      </c>
      <c r="BB58" s="107" t="e">
        <f t="shared" si="9"/>
        <v>#DIV/0!</v>
      </c>
      <c r="BC58" s="107" t="e">
        <f t="shared" si="10"/>
        <v>#DIV/0!</v>
      </c>
      <c r="BD58" s="107" t="e">
        <f t="shared" si="11"/>
        <v>#DIV/0!</v>
      </c>
      <c r="BE58" s="108">
        <v>0.2</v>
      </c>
      <c r="BF58" s="108">
        <v>0.8</v>
      </c>
      <c r="BG58" s="107" t="e">
        <f t="shared" si="12"/>
        <v>#DIV/0!</v>
      </c>
      <c r="BH58" s="107" t="e">
        <f t="shared" si="13"/>
        <v>#DIV/0!</v>
      </c>
      <c r="BI58" s="107" t="e">
        <f t="shared" si="14"/>
        <v>#DIV/0!</v>
      </c>
      <c r="BJ58" s="107" t="e">
        <f t="shared" si="33"/>
        <v>#DIV/0!</v>
      </c>
      <c r="BK58" s="107" t="e">
        <f t="shared" si="33"/>
        <v>#DIV/0!</v>
      </c>
      <c r="BL58" s="107" t="e">
        <f t="shared" si="16"/>
        <v>#DIV/0!</v>
      </c>
      <c r="BM58" s="107" t="e">
        <f t="shared" si="17"/>
        <v>#DIV/0!</v>
      </c>
      <c r="BN58" s="107" t="e">
        <f t="shared" si="18"/>
        <v>#DIV/0!</v>
      </c>
      <c r="BO58" s="107" t="e">
        <f t="shared" si="34"/>
        <v>#DIV/0!</v>
      </c>
      <c r="BP58" s="107" t="e">
        <f t="shared" si="34"/>
        <v>#DIV/0!</v>
      </c>
      <c r="BQ58" s="107" t="e">
        <f t="shared" si="34"/>
        <v>#DIV/0!</v>
      </c>
      <c r="BR58" s="107" t="e">
        <f t="shared" si="34"/>
        <v>#DIV/0!</v>
      </c>
      <c r="BS58" s="34"/>
      <c r="BT58" s="34"/>
      <c r="BU58" s="34"/>
      <c r="BV58" s="34"/>
      <c r="BW58" s="34"/>
      <c r="BX58" s="34"/>
      <c r="BY58" s="34"/>
      <c r="BZ58" s="34"/>
      <c r="CA58" s="33"/>
      <c r="CB58" s="3"/>
      <c r="CC58" s="584"/>
      <c r="CD58" s="585"/>
      <c r="CE58" s="585"/>
      <c r="CF58" s="630"/>
      <c r="CG58" s="631"/>
      <c r="CH58" s="3"/>
      <c r="CI58" s="3"/>
      <c r="CJ58" s="3"/>
      <c r="CK58" s="3"/>
      <c r="CL58" s="3"/>
      <c r="CM58" s="3"/>
      <c r="CN58" s="3"/>
      <c r="CO58" s="3"/>
      <c r="CP58" s="3"/>
      <c r="CQ58" s="3"/>
      <c r="CR58" s="3"/>
      <c r="CS58" s="3"/>
      <c r="CT58" s="3"/>
    </row>
    <row r="59" spans="1:98" ht="14.25" customHeight="1">
      <c r="A59" s="761"/>
      <c r="B59" s="5298"/>
      <c r="C59" s="5299"/>
      <c r="D59" s="283"/>
      <c r="E59" s="719"/>
      <c r="F59" s="651"/>
      <c r="G59" s="774"/>
      <c r="H59" s="5100"/>
      <c r="I59" s="561"/>
      <c r="J59" s="562"/>
      <c r="K59" s="562"/>
      <c r="L59" s="562"/>
      <c r="M59" s="378"/>
      <c r="N59" s="379"/>
      <c r="O59" s="380"/>
      <c r="P59" s="381"/>
      <c r="Q59" s="720"/>
      <c r="R59" s="721"/>
      <c r="S59" s="721"/>
      <c r="T59" s="722"/>
      <c r="U59" s="140"/>
      <c r="V59" s="384">
        <v>7</v>
      </c>
      <c r="W59" s="440"/>
      <c r="X59" s="2822"/>
      <c r="Y59" s="2822"/>
      <c r="Z59" s="572"/>
      <c r="AA59" s="724"/>
      <c r="AB59" s="725"/>
      <c r="AC59" s="725"/>
      <c r="AD59" s="726"/>
      <c r="AE59" s="140"/>
      <c r="AF59" s="657"/>
      <c r="AG59" s="2792"/>
      <c r="AH59" s="2793"/>
      <c r="AI59" s="2793"/>
      <c r="AJ59" s="2794"/>
      <c r="AK59" s="727"/>
      <c r="AL59" s="728"/>
      <c r="AM59" s="728"/>
      <c r="AN59" s="729"/>
      <c r="AO59" s="3"/>
      <c r="AP59" s="399"/>
      <c r="AQ59" s="381"/>
      <c r="AR59" s="52"/>
      <c r="AS59" s="104" t="e">
        <f t="shared" si="0"/>
        <v>#DIV/0!</v>
      </c>
      <c r="AT59" s="105" t="e">
        <f t="shared" si="1"/>
        <v>#DIV/0!</v>
      </c>
      <c r="AU59" s="105" t="e">
        <f t="shared" si="2"/>
        <v>#DIV/0!</v>
      </c>
      <c r="AV59" s="105" t="e">
        <f t="shared" si="3"/>
        <v>#DIV/0!</v>
      </c>
      <c r="AW59" s="106" t="e">
        <f t="shared" si="22"/>
        <v>#DIV/0!</v>
      </c>
      <c r="AX59" s="106" t="e">
        <f t="shared" si="23"/>
        <v>#DIV/0!</v>
      </c>
      <c r="AY59" s="106" t="e">
        <f t="shared" si="24"/>
        <v>#DIV/0!</v>
      </c>
      <c r="AZ59" s="106" t="e">
        <f t="shared" si="7"/>
        <v>#DIV/0!</v>
      </c>
      <c r="BA59" s="107" t="e">
        <f t="shared" si="8"/>
        <v>#DIV/0!</v>
      </c>
      <c r="BB59" s="107" t="e">
        <f t="shared" si="9"/>
        <v>#DIV/0!</v>
      </c>
      <c r="BC59" s="107" t="e">
        <f t="shared" si="10"/>
        <v>#DIV/0!</v>
      </c>
      <c r="BD59" s="107" t="e">
        <f t="shared" si="11"/>
        <v>#DIV/0!</v>
      </c>
      <c r="BE59" s="108">
        <v>0.2</v>
      </c>
      <c r="BF59" s="108">
        <v>0.8</v>
      </c>
      <c r="BG59" s="107" t="e">
        <f t="shared" si="12"/>
        <v>#DIV/0!</v>
      </c>
      <c r="BH59" s="107" t="e">
        <f t="shared" si="13"/>
        <v>#DIV/0!</v>
      </c>
      <c r="BI59" s="107" t="e">
        <f t="shared" si="14"/>
        <v>#DIV/0!</v>
      </c>
      <c r="BJ59" s="107" t="e">
        <f t="shared" si="33"/>
        <v>#DIV/0!</v>
      </c>
      <c r="BK59" s="107" t="e">
        <f t="shared" si="33"/>
        <v>#DIV/0!</v>
      </c>
      <c r="BL59" s="107" t="e">
        <f t="shared" si="16"/>
        <v>#DIV/0!</v>
      </c>
      <c r="BM59" s="107" t="e">
        <f t="shared" si="17"/>
        <v>#DIV/0!</v>
      </c>
      <c r="BN59" s="107" t="e">
        <f t="shared" si="18"/>
        <v>#DIV/0!</v>
      </c>
      <c r="BO59" s="107" t="e">
        <f t="shared" si="34"/>
        <v>#DIV/0!</v>
      </c>
      <c r="BP59" s="107" t="e">
        <f t="shared" si="34"/>
        <v>#DIV/0!</v>
      </c>
      <c r="BQ59" s="107" t="e">
        <f t="shared" si="34"/>
        <v>#DIV/0!</v>
      </c>
      <c r="BR59" s="107" t="e">
        <f t="shared" si="34"/>
        <v>#DIV/0!</v>
      </c>
      <c r="BS59" s="34"/>
      <c r="BT59" s="34"/>
      <c r="BU59" s="34"/>
      <c r="BV59" s="34"/>
      <c r="BW59" s="34"/>
      <c r="BX59" s="34"/>
      <c r="BY59" s="34"/>
      <c r="BZ59" s="34"/>
      <c r="CA59" s="33"/>
      <c r="CB59" s="3"/>
      <c r="CC59" s="584"/>
      <c r="CD59" s="585"/>
      <c r="CE59" s="585"/>
      <c r="CF59" s="630"/>
      <c r="CG59" s="631"/>
      <c r="CH59" s="3"/>
      <c r="CI59" s="3"/>
      <c r="CJ59" s="3"/>
      <c r="CK59" s="3"/>
      <c r="CL59" s="3"/>
      <c r="CM59" s="3"/>
      <c r="CN59" s="3"/>
      <c r="CO59" s="3"/>
      <c r="CP59" s="3"/>
      <c r="CQ59" s="3"/>
      <c r="CR59" s="3"/>
      <c r="CS59" s="3"/>
      <c r="CT59" s="3"/>
    </row>
    <row r="60" spans="1:98" ht="14.25" customHeight="1">
      <c r="A60" s="761"/>
      <c r="B60" s="5298"/>
      <c r="C60" s="5299"/>
      <c r="D60" s="283"/>
      <c r="E60" s="719"/>
      <c r="F60" s="651"/>
      <c r="G60" s="774"/>
      <c r="H60" s="5100"/>
      <c r="I60" s="561"/>
      <c r="J60" s="562"/>
      <c r="K60" s="562"/>
      <c r="L60" s="562"/>
      <c r="M60" s="378"/>
      <c r="N60" s="379"/>
      <c r="O60" s="380"/>
      <c r="P60" s="381"/>
      <c r="Q60" s="720"/>
      <c r="R60" s="721"/>
      <c r="S60" s="721"/>
      <c r="T60" s="722"/>
      <c r="U60" s="140"/>
      <c r="V60" s="384">
        <v>8</v>
      </c>
      <c r="W60" s="440"/>
      <c r="X60" s="2822"/>
      <c r="Y60" s="2822"/>
      <c r="Z60" s="572"/>
      <c r="AA60" s="724"/>
      <c r="AB60" s="725"/>
      <c r="AC60" s="725"/>
      <c r="AD60" s="726"/>
      <c r="AE60" s="140"/>
      <c r="AF60" s="657"/>
      <c r="AG60" s="2792"/>
      <c r="AH60" s="2793"/>
      <c r="AI60" s="2793"/>
      <c r="AJ60" s="2794"/>
      <c r="AK60" s="727"/>
      <c r="AL60" s="728"/>
      <c r="AM60" s="728"/>
      <c r="AN60" s="729"/>
      <c r="AO60" s="3"/>
      <c r="AP60" s="399"/>
      <c r="AQ60" s="381"/>
      <c r="AR60" s="52"/>
      <c r="AS60" s="104" t="e">
        <f t="shared" si="0"/>
        <v>#DIV/0!</v>
      </c>
      <c r="AT60" s="105" t="e">
        <f t="shared" si="1"/>
        <v>#DIV/0!</v>
      </c>
      <c r="AU60" s="105" t="e">
        <f t="shared" si="2"/>
        <v>#DIV/0!</v>
      </c>
      <c r="AV60" s="105" t="e">
        <f t="shared" si="3"/>
        <v>#DIV/0!</v>
      </c>
      <c r="AW60" s="106" t="e">
        <f t="shared" si="22"/>
        <v>#DIV/0!</v>
      </c>
      <c r="AX60" s="106" t="e">
        <f t="shared" si="23"/>
        <v>#DIV/0!</v>
      </c>
      <c r="AY60" s="106" t="e">
        <f t="shared" si="24"/>
        <v>#DIV/0!</v>
      </c>
      <c r="AZ60" s="106" t="e">
        <f t="shared" si="7"/>
        <v>#DIV/0!</v>
      </c>
      <c r="BA60" s="107" t="e">
        <f t="shared" si="8"/>
        <v>#DIV/0!</v>
      </c>
      <c r="BB60" s="107" t="e">
        <f t="shared" si="9"/>
        <v>#DIV/0!</v>
      </c>
      <c r="BC60" s="107" t="e">
        <f t="shared" si="10"/>
        <v>#DIV/0!</v>
      </c>
      <c r="BD60" s="107" t="e">
        <f t="shared" si="11"/>
        <v>#DIV/0!</v>
      </c>
      <c r="BE60" s="108">
        <v>0.2</v>
      </c>
      <c r="BF60" s="108">
        <v>0.8</v>
      </c>
      <c r="BG60" s="107" t="e">
        <f t="shared" si="12"/>
        <v>#DIV/0!</v>
      </c>
      <c r="BH60" s="107" t="e">
        <f t="shared" si="13"/>
        <v>#DIV/0!</v>
      </c>
      <c r="BI60" s="107" t="e">
        <f t="shared" si="14"/>
        <v>#DIV/0!</v>
      </c>
      <c r="BJ60" s="107" t="e">
        <f t="shared" si="33"/>
        <v>#DIV/0!</v>
      </c>
      <c r="BK60" s="107" t="e">
        <f t="shared" si="33"/>
        <v>#DIV/0!</v>
      </c>
      <c r="BL60" s="107" t="e">
        <f t="shared" si="16"/>
        <v>#DIV/0!</v>
      </c>
      <c r="BM60" s="107" t="e">
        <f t="shared" si="17"/>
        <v>#DIV/0!</v>
      </c>
      <c r="BN60" s="107" t="e">
        <f t="shared" si="18"/>
        <v>#DIV/0!</v>
      </c>
      <c r="BO60" s="107" t="e">
        <f t="shared" si="34"/>
        <v>#DIV/0!</v>
      </c>
      <c r="BP60" s="107" t="e">
        <f t="shared" si="34"/>
        <v>#DIV/0!</v>
      </c>
      <c r="BQ60" s="107" t="e">
        <f t="shared" si="34"/>
        <v>#DIV/0!</v>
      </c>
      <c r="BR60" s="107" t="e">
        <f t="shared" si="34"/>
        <v>#DIV/0!</v>
      </c>
      <c r="BS60" s="34"/>
      <c r="BT60" s="34"/>
      <c r="BU60" s="34"/>
      <c r="BV60" s="34"/>
      <c r="BW60" s="34"/>
      <c r="BX60" s="34"/>
      <c r="BY60" s="34"/>
      <c r="BZ60" s="34"/>
      <c r="CA60" s="33"/>
      <c r="CB60" s="3"/>
      <c r="CC60" s="584"/>
      <c r="CD60" s="585"/>
      <c r="CE60" s="585"/>
      <c r="CF60" s="630"/>
      <c r="CG60" s="631"/>
      <c r="CH60" s="3"/>
      <c r="CI60" s="3"/>
      <c r="CJ60" s="3"/>
      <c r="CK60" s="3"/>
      <c r="CL60" s="3"/>
      <c r="CM60" s="3"/>
      <c r="CN60" s="3"/>
      <c r="CO60" s="3"/>
      <c r="CP60" s="3"/>
      <c r="CQ60" s="3"/>
      <c r="CR60" s="3"/>
      <c r="CS60" s="3"/>
      <c r="CT60" s="3"/>
    </row>
    <row r="61" spans="1:98" ht="14.25" customHeight="1">
      <c r="A61" s="761"/>
      <c r="B61" s="5298"/>
      <c r="C61" s="5299"/>
      <c r="D61" s="283"/>
      <c r="E61" s="719"/>
      <c r="F61" s="651"/>
      <c r="G61" s="774"/>
      <c r="H61" s="5100"/>
      <c r="I61" s="561"/>
      <c r="J61" s="562"/>
      <c r="K61" s="562"/>
      <c r="L61" s="562"/>
      <c r="M61" s="378"/>
      <c r="N61" s="379"/>
      <c r="O61" s="380"/>
      <c r="P61" s="381"/>
      <c r="Q61" s="720"/>
      <c r="R61" s="721"/>
      <c r="S61" s="721"/>
      <c r="T61" s="722"/>
      <c r="U61" s="140"/>
      <c r="V61" s="384">
        <v>9</v>
      </c>
      <c r="W61" s="440"/>
      <c r="X61" s="2822"/>
      <c r="Y61" s="2822"/>
      <c r="Z61" s="572"/>
      <c r="AA61" s="724"/>
      <c r="AB61" s="725"/>
      <c r="AC61" s="725"/>
      <c r="AD61" s="726"/>
      <c r="AE61" s="140"/>
      <c r="AF61" s="657"/>
      <c r="AG61" s="2792"/>
      <c r="AH61" s="2793"/>
      <c r="AI61" s="2793"/>
      <c r="AJ61" s="2794"/>
      <c r="AK61" s="727"/>
      <c r="AL61" s="728"/>
      <c r="AM61" s="728"/>
      <c r="AN61" s="729"/>
      <c r="AO61" s="3"/>
      <c r="AP61" s="399"/>
      <c r="AQ61" s="381"/>
      <c r="AR61" s="52"/>
      <c r="AS61" s="104" t="e">
        <f t="shared" si="0"/>
        <v>#DIV/0!</v>
      </c>
      <c r="AT61" s="105" t="e">
        <f t="shared" si="1"/>
        <v>#DIV/0!</v>
      </c>
      <c r="AU61" s="105" t="e">
        <f t="shared" si="2"/>
        <v>#DIV/0!</v>
      </c>
      <c r="AV61" s="105" t="e">
        <f t="shared" si="3"/>
        <v>#DIV/0!</v>
      </c>
      <c r="AW61" s="106" t="e">
        <f t="shared" si="22"/>
        <v>#DIV/0!</v>
      </c>
      <c r="AX61" s="106" t="e">
        <f t="shared" si="23"/>
        <v>#DIV/0!</v>
      </c>
      <c r="AY61" s="106" t="e">
        <f t="shared" si="24"/>
        <v>#DIV/0!</v>
      </c>
      <c r="AZ61" s="106" t="e">
        <f t="shared" si="7"/>
        <v>#DIV/0!</v>
      </c>
      <c r="BA61" s="107" t="e">
        <f t="shared" si="8"/>
        <v>#DIV/0!</v>
      </c>
      <c r="BB61" s="107" t="e">
        <f t="shared" si="9"/>
        <v>#DIV/0!</v>
      </c>
      <c r="BC61" s="107" t="e">
        <f t="shared" si="10"/>
        <v>#DIV/0!</v>
      </c>
      <c r="BD61" s="107" t="e">
        <f t="shared" si="11"/>
        <v>#DIV/0!</v>
      </c>
      <c r="BE61" s="108">
        <v>0.2</v>
      </c>
      <c r="BF61" s="108">
        <v>0.8</v>
      </c>
      <c r="BG61" s="107" t="e">
        <f t="shared" si="12"/>
        <v>#DIV/0!</v>
      </c>
      <c r="BH61" s="107" t="e">
        <f t="shared" si="13"/>
        <v>#DIV/0!</v>
      </c>
      <c r="BI61" s="107" t="e">
        <f t="shared" si="14"/>
        <v>#DIV/0!</v>
      </c>
      <c r="BJ61" s="107" t="e">
        <f t="shared" ref="BJ61:BK76" si="37">+AZ61*BE61</f>
        <v>#DIV/0!</v>
      </c>
      <c r="BK61" s="107" t="e">
        <f t="shared" si="37"/>
        <v>#DIV/0!</v>
      </c>
      <c r="BL61" s="107" t="e">
        <f t="shared" si="16"/>
        <v>#DIV/0!</v>
      </c>
      <c r="BM61" s="107" t="e">
        <f t="shared" si="17"/>
        <v>#DIV/0!</v>
      </c>
      <c r="BN61" s="107" t="e">
        <f t="shared" si="18"/>
        <v>#DIV/0!</v>
      </c>
      <c r="BO61" s="107" t="e">
        <f t="shared" ref="BO61:BR76" si="38">+BG61+BK61</f>
        <v>#DIV/0!</v>
      </c>
      <c r="BP61" s="107" t="e">
        <f t="shared" si="38"/>
        <v>#DIV/0!</v>
      </c>
      <c r="BQ61" s="107" t="e">
        <f t="shared" si="38"/>
        <v>#DIV/0!</v>
      </c>
      <c r="BR61" s="107" t="e">
        <f t="shared" si="38"/>
        <v>#DIV/0!</v>
      </c>
      <c r="BS61" s="34"/>
      <c r="BT61" s="34"/>
      <c r="BU61" s="34"/>
      <c r="BV61" s="34"/>
      <c r="BW61" s="34"/>
      <c r="BX61" s="34"/>
      <c r="BY61" s="34"/>
      <c r="BZ61" s="34"/>
      <c r="CA61" s="33"/>
      <c r="CB61" s="3"/>
      <c r="CC61" s="584"/>
      <c r="CD61" s="585"/>
      <c r="CE61" s="585"/>
      <c r="CF61" s="630"/>
      <c r="CG61" s="631"/>
      <c r="CH61" s="3"/>
      <c r="CI61" s="3"/>
      <c r="CJ61" s="3"/>
      <c r="CK61" s="3"/>
      <c r="CL61" s="3"/>
      <c r="CM61" s="3"/>
      <c r="CN61" s="3"/>
      <c r="CO61" s="3"/>
      <c r="CP61" s="3"/>
      <c r="CQ61" s="3"/>
      <c r="CR61" s="3"/>
      <c r="CS61" s="3"/>
      <c r="CT61" s="3"/>
    </row>
    <row r="62" spans="1:98" ht="14.25" customHeight="1" thickBot="1">
      <c r="A62" s="762"/>
      <c r="B62" s="5300"/>
      <c r="C62" s="5301"/>
      <c r="D62" s="288"/>
      <c r="E62" s="731"/>
      <c r="F62" s="593"/>
      <c r="G62" s="411"/>
      <c r="H62" s="5313"/>
      <c r="I62" s="596"/>
      <c r="J62" s="597"/>
      <c r="K62" s="597"/>
      <c r="L62" s="597"/>
      <c r="M62" s="412"/>
      <c r="N62" s="415"/>
      <c r="O62" s="416"/>
      <c r="P62" s="417"/>
      <c r="Q62" s="732"/>
      <c r="R62" s="733"/>
      <c r="S62" s="733"/>
      <c r="T62" s="734"/>
      <c r="U62" s="140"/>
      <c r="V62" s="449">
        <v>10</v>
      </c>
      <c r="W62" s="593"/>
      <c r="X62" s="2879"/>
      <c r="Y62" s="2879"/>
      <c r="Z62" s="606"/>
      <c r="AA62" s="736"/>
      <c r="AB62" s="737"/>
      <c r="AC62" s="737"/>
      <c r="AD62" s="738"/>
      <c r="AE62" s="140"/>
      <c r="AF62" s="657"/>
      <c r="AG62" s="2792"/>
      <c r="AH62" s="2793"/>
      <c r="AI62" s="2793"/>
      <c r="AJ62" s="2794"/>
      <c r="AK62" s="741"/>
      <c r="AL62" s="742"/>
      <c r="AM62" s="742"/>
      <c r="AN62" s="743"/>
      <c r="AO62" s="3"/>
      <c r="AP62" s="744"/>
      <c r="AQ62" s="417"/>
      <c r="AR62" s="52"/>
      <c r="AS62" s="426" t="e">
        <f t="shared" si="0"/>
        <v>#DIV/0!</v>
      </c>
      <c r="AT62" s="450" t="e">
        <f t="shared" si="1"/>
        <v>#DIV/0!</v>
      </c>
      <c r="AU62" s="450" t="e">
        <f t="shared" si="2"/>
        <v>#DIV/0!</v>
      </c>
      <c r="AV62" s="450" t="e">
        <f t="shared" si="3"/>
        <v>#DIV/0!</v>
      </c>
      <c r="AW62" s="463" t="e">
        <f t="shared" si="22"/>
        <v>#DIV/0!</v>
      </c>
      <c r="AX62" s="463" t="e">
        <f t="shared" si="23"/>
        <v>#DIV/0!</v>
      </c>
      <c r="AY62" s="463" t="e">
        <f t="shared" si="24"/>
        <v>#DIV/0!</v>
      </c>
      <c r="AZ62" s="463" t="e">
        <f t="shared" si="7"/>
        <v>#DIV/0!</v>
      </c>
      <c r="BA62" s="428" t="e">
        <f t="shared" si="8"/>
        <v>#DIV/0!</v>
      </c>
      <c r="BB62" s="428" t="e">
        <f t="shared" si="9"/>
        <v>#DIV/0!</v>
      </c>
      <c r="BC62" s="428" t="e">
        <f t="shared" si="10"/>
        <v>#DIV/0!</v>
      </c>
      <c r="BD62" s="428" t="e">
        <f t="shared" si="11"/>
        <v>#DIV/0!</v>
      </c>
      <c r="BE62" s="427">
        <v>0.2</v>
      </c>
      <c r="BF62" s="427">
        <v>0.8</v>
      </c>
      <c r="BG62" s="428" t="e">
        <f t="shared" si="12"/>
        <v>#DIV/0!</v>
      </c>
      <c r="BH62" s="428" t="e">
        <f t="shared" si="13"/>
        <v>#DIV/0!</v>
      </c>
      <c r="BI62" s="428" t="e">
        <f t="shared" si="14"/>
        <v>#DIV/0!</v>
      </c>
      <c r="BJ62" s="428" t="e">
        <f t="shared" si="37"/>
        <v>#DIV/0!</v>
      </c>
      <c r="BK62" s="428" t="e">
        <f t="shared" si="37"/>
        <v>#DIV/0!</v>
      </c>
      <c r="BL62" s="428" t="e">
        <f t="shared" si="16"/>
        <v>#DIV/0!</v>
      </c>
      <c r="BM62" s="428" t="e">
        <f t="shared" si="17"/>
        <v>#DIV/0!</v>
      </c>
      <c r="BN62" s="428" t="e">
        <f t="shared" si="18"/>
        <v>#DIV/0!</v>
      </c>
      <c r="BO62" s="428" t="e">
        <f t="shared" si="38"/>
        <v>#DIV/0!</v>
      </c>
      <c r="BP62" s="428" t="e">
        <f t="shared" si="38"/>
        <v>#DIV/0!</v>
      </c>
      <c r="BQ62" s="428" t="e">
        <f t="shared" si="38"/>
        <v>#DIV/0!</v>
      </c>
      <c r="BR62" s="428" t="e">
        <f t="shared" si="38"/>
        <v>#DIV/0!</v>
      </c>
      <c r="BS62" s="39"/>
      <c r="BT62" s="39"/>
      <c r="BU62" s="39"/>
      <c r="BV62" s="39"/>
      <c r="BW62" s="39"/>
      <c r="BX62" s="39"/>
      <c r="BY62" s="39"/>
      <c r="BZ62" s="39"/>
      <c r="CA62" s="332"/>
      <c r="CB62" s="3"/>
      <c r="CC62" s="616"/>
      <c r="CD62" s="617"/>
      <c r="CE62" s="617"/>
      <c r="CF62" s="640"/>
      <c r="CG62" s="641"/>
      <c r="CH62" s="3"/>
      <c r="CI62" s="3"/>
      <c r="CJ62" s="3"/>
      <c r="CK62" s="3"/>
      <c r="CL62" s="3"/>
      <c r="CM62" s="3"/>
      <c r="CN62" s="3"/>
      <c r="CO62" s="3"/>
      <c r="CP62" s="3"/>
      <c r="CQ62" s="3"/>
      <c r="CR62" s="3"/>
      <c r="CS62" s="3"/>
      <c r="CT62" s="3"/>
    </row>
    <row r="63" spans="1:98" ht="14.25" customHeight="1">
      <c r="A63" s="349">
        <v>6</v>
      </c>
      <c r="B63" s="5101"/>
      <c r="C63" s="5314"/>
      <c r="D63" s="745"/>
      <c r="E63" s="746"/>
      <c r="F63" s="527"/>
      <c r="G63" s="355"/>
      <c r="H63" s="371"/>
      <c r="I63" s="529"/>
      <c r="J63" s="530"/>
      <c r="K63" s="530"/>
      <c r="L63" s="530"/>
      <c r="M63" s="531"/>
      <c r="N63" s="360"/>
      <c r="O63" s="358"/>
      <c r="P63" s="361"/>
      <c r="Q63" s="747"/>
      <c r="R63" s="748"/>
      <c r="S63" s="748"/>
      <c r="T63" s="749"/>
      <c r="U63" s="140"/>
      <c r="V63" s="364">
        <v>1</v>
      </c>
      <c r="W63" s="527"/>
      <c r="X63" s="365"/>
      <c r="Y63" s="365"/>
      <c r="Z63" s="540"/>
      <c r="AA63" s="751"/>
      <c r="AB63" s="752"/>
      <c r="AC63" s="752"/>
      <c r="AD63" s="753"/>
      <c r="AE63" s="140"/>
      <c r="AF63" s="357"/>
      <c r="AG63" s="2770"/>
      <c r="AH63" s="2770"/>
      <c r="AI63" s="754"/>
      <c r="AJ63" s="755"/>
      <c r="AK63" s="756"/>
      <c r="AL63" s="757"/>
      <c r="AM63" s="757"/>
      <c r="AN63" s="758"/>
      <c r="AO63" s="222"/>
      <c r="AP63" s="759"/>
      <c r="AQ63" s="760"/>
      <c r="AR63" s="52"/>
      <c r="AS63" s="82" t="e">
        <f t="shared" si="0"/>
        <v>#DIV/0!</v>
      </c>
      <c r="AT63" s="94" t="e">
        <f t="shared" si="1"/>
        <v>#DIV/0!</v>
      </c>
      <c r="AU63" s="94" t="e">
        <f t="shared" si="2"/>
        <v>#DIV/0!</v>
      </c>
      <c r="AV63" s="94" t="e">
        <f t="shared" si="3"/>
        <v>#DIV/0!</v>
      </c>
      <c r="AW63" s="95" t="e">
        <f t="shared" si="22"/>
        <v>#DIV/0!</v>
      </c>
      <c r="AX63" s="95" t="e">
        <f t="shared" si="23"/>
        <v>#DIV/0!</v>
      </c>
      <c r="AY63" s="95" t="e">
        <f t="shared" si="24"/>
        <v>#DIV/0!</v>
      </c>
      <c r="AZ63" s="95" t="e">
        <f t="shared" si="7"/>
        <v>#DIV/0!</v>
      </c>
      <c r="BA63" s="96" t="e">
        <f t="shared" si="8"/>
        <v>#DIV/0!</v>
      </c>
      <c r="BB63" s="96" t="e">
        <f t="shared" si="9"/>
        <v>#DIV/0!</v>
      </c>
      <c r="BC63" s="96" t="e">
        <f t="shared" si="10"/>
        <v>#DIV/0!</v>
      </c>
      <c r="BD63" s="96" t="e">
        <f t="shared" si="11"/>
        <v>#DIV/0!</v>
      </c>
      <c r="BE63" s="97">
        <v>0.2</v>
      </c>
      <c r="BF63" s="97">
        <v>0.8</v>
      </c>
      <c r="BG63" s="96" t="e">
        <f t="shared" si="12"/>
        <v>#DIV/0!</v>
      </c>
      <c r="BH63" s="96" t="e">
        <f t="shared" si="13"/>
        <v>#DIV/0!</v>
      </c>
      <c r="BI63" s="96" t="e">
        <f t="shared" si="14"/>
        <v>#DIV/0!</v>
      </c>
      <c r="BJ63" s="96" t="e">
        <f t="shared" si="37"/>
        <v>#DIV/0!</v>
      </c>
      <c r="BK63" s="96" t="e">
        <f t="shared" si="37"/>
        <v>#DIV/0!</v>
      </c>
      <c r="BL63" s="96" t="e">
        <f t="shared" si="16"/>
        <v>#DIV/0!</v>
      </c>
      <c r="BM63" s="96" t="e">
        <f t="shared" si="17"/>
        <v>#DIV/0!</v>
      </c>
      <c r="BN63" s="96" t="e">
        <f t="shared" si="18"/>
        <v>#DIV/0!</v>
      </c>
      <c r="BO63" s="96" t="e">
        <f t="shared" si="38"/>
        <v>#DIV/0!</v>
      </c>
      <c r="BP63" s="85" t="e">
        <f t="shared" si="38"/>
        <v>#DIV/0!</v>
      </c>
      <c r="BQ63" s="85" t="e">
        <f t="shared" si="38"/>
        <v>#DIV/0!</v>
      </c>
      <c r="BR63" s="85" t="e">
        <f t="shared" si="38"/>
        <v>#DIV/0!</v>
      </c>
      <c r="BS63" s="644" t="e">
        <f t="shared" ref="BS63:BV63" si="39">AVERAGEIF(BO63:BO72,"&lt;&gt;#¡DIV/0!")</f>
        <v>#DIV/0!</v>
      </c>
      <c r="BT63" s="644" t="e">
        <f t="shared" si="39"/>
        <v>#DIV/0!</v>
      </c>
      <c r="BU63" s="644" t="e">
        <f t="shared" si="39"/>
        <v>#DIV/0!</v>
      </c>
      <c r="BV63" s="644" t="e">
        <f t="shared" si="39"/>
        <v>#DIV/0!</v>
      </c>
      <c r="BW63" s="550" t="e">
        <f>+C63*BS63</f>
        <v>#DIV/0!</v>
      </c>
      <c r="BX63" s="550" t="e">
        <f>+C63*BT63</f>
        <v>#DIV/0!</v>
      </c>
      <c r="BY63" s="550" t="e">
        <f>+C63*BU63</f>
        <v>#DIV/0!</v>
      </c>
      <c r="BZ63" s="550" t="e">
        <f>+C63*BV63</f>
        <v>#DIV/0!</v>
      </c>
      <c r="CA63" s="645" t="e">
        <f>SUM(BW63:BZ72)</f>
        <v>#DIV/0!</v>
      </c>
      <c r="CB63" s="3"/>
      <c r="CC63" s="552" t="e">
        <f t="shared" ref="CC63:CF63" si="40">+Q63/$N$63</f>
        <v>#DIV/0!</v>
      </c>
      <c r="CD63" s="553" t="e">
        <f t="shared" si="40"/>
        <v>#DIV/0!</v>
      </c>
      <c r="CE63" s="553" t="e">
        <f t="shared" si="40"/>
        <v>#DIV/0!</v>
      </c>
      <c r="CF63" s="622" t="e">
        <f t="shared" si="40"/>
        <v>#DIV/0!</v>
      </c>
      <c r="CG63" s="623" t="e">
        <f>AVERAGE(CC63:CF72)</f>
        <v>#DIV/0!</v>
      </c>
      <c r="CH63" s="3"/>
      <c r="CI63" s="3"/>
      <c r="CJ63" s="3"/>
      <c r="CK63" s="3"/>
      <c r="CL63" s="3"/>
      <c r="CM63" s="3"/>
      <c r="CN63" s="3"/>
      <c r="CO63" s="3"/>
      <c r="CP63" s="3"/>
      <c r="CQ63" s="3"/>
      <c r="CR63" s="3"/>
      <c r="CS63" s="3"/>
      <c r="CT63" s="3"/>
    </row>
    <row r="64" spans="1:98" ht="14.25" customHeight="1">
      <c r="A64" s="761"/>
      <c r="B64" s="4556"/>
      <c r="C64" s="4557"/>
      <c r="D64" s="283"/>
      <c r="E64" s="719"/>
      <c r="F64" s="440"/>
      <c r="G64" s="377"/>
      <c r="H64" s="3569"/>
      <c r="I64" s="561"/>
      <c r="J64" s="562"/>
      <c r="K64" s="562"/>
      <c r="L64" s="562"/>
      <c r="M64" s="378"/>
      <c r="N64" s="379"/>
      <c r="O64" s="380"/>
      <c r="P64" s="381"/>
      <c r="Q64" s="720"/>
      <c r="R64" s="721"/>
      <c r="S64" s="721"/>
      <c r="T64" s="722"/>
      <c r="U64" s="140"/>
      <c r="V64" s="384">
        <v>2</v>
      </c>
      <c r="W64" s="145"/>
      <c r="X64" s="2903"/>
      <c r="Y64" s="2903"/>
      <c r="Z64" s="572"/>
      <c r="AA64" s="724"/>
      <c r="AB64" s="725"/>
      <c r="AC64" s="725"/>
      <c r="AD64" s="726"/>
      <c r="AE64" s="140"/>
      <c r="AF64" s="141"/>
      <c r="AG64" s="143"/>
      <c r="AH64" s="143"/>
      <c r="AI64" s="143"/>
      <c r="AJ64" s="146"/>
      <c r="AK64" s="727"/>
      <c r="AL64" s="728"/>
      <c r="AM64" s="728"/>
      <c r="AN64" s="729"/>
      <c r="AO64" s="3"/>
      <c r="AP64" s="399"/>
      <c r="AQ64" s="381"/>
      <c r="AR64" s="52"/>
      <c r="AS64" s="104" t="e">
        <f t="shared" si="0"/>
        <v>#DIV/0!</v>
      </c>
      <c r="AT64" s="105" t="e">
        <f t="shared" si="1"/>
        <v>#DIV/0!</v>
      </c>
      <c r="AU64" s="105" t="e">
        <f t="shared" si="2"/>
        <v>#DIV/0!</v>
      </c>
      <c r="AV64" s="105" t="e">
        <f t="shared" si="3"/>
        <v>#DIV/0!</v>
      </c>
      <c r="AW64" s="106" t="e">
        <f t="shared" si="22"/>
        <v>#DIV/0!</v>
      </c>
      <c r="AX64" s="106" t="e">
        <f t="shared" si="23"/>
        <v>#DIV/0!</v>
      </c>
      <c r="AY64" s="106" t="e">
        <f t="shared" si="24"/>
        <v>#DIV/0!</v>
      </c>
      <c r="AZ64" s="106" t="e">
        <f t="shared" si="7"/>
        <v>#DIV/0!</v>
      </c>
      <c r="BA64" s="107" t="e">
        <f t="shared" si="8"/>
        <v>#DIV/0!</v>
      </c>
      <c r="BB64" s="107" t="e">
        <f t="shared" si="9"/>
        <v>#DIV/0!</v>
      </c>
      <c r="BC64" s="107" t="e">
        <f t="shared" si="10"/>
        <v>#DIV/0!</v>
      </c>
      <c r="BD64" s="107" t="e">
        <f t="shared" si="11"/>
        <v>#DIV/0!</v>
      </c>
      <c r="BE64" s="108">
        <v>0.2</v>
      </c>
      <c r="BF64" s="108">
        <v>0.8</v>
      </c>
      <c r="BG64" s="107" t="e">
        <f t="shared" si="12"/>
        <v>#DIV/0!</v>
      </c>
      <c r="BH64" s="107" t="e">
        <f t="shared" si="13"/>
        <v>#DIV/0!</v>
      </c>
      <c r="BI64" s="107" t="e">
        <f t="shared" si="14"/>
        <v>#DIV/0!</v>
      </c>
      <c r="BJ64" s="107" t="e">
        <f t="shared" si="37"/>
        <v>#DIV/0!</v>
      </c>
      <c r="BK64" s="107" t="e">
        <f t="shared" si="37"/>
        <v>#DIV/0!</v>
      </c>
      <c r="BL64" s="107" t="e">
        <f t="shared" si="16"/>
        <v>#DIV/0!</v>
      </c>
      <c r="BM64" s="107" t="e">
        <f t="shared" si="17"/>
        <v>#DIV/0!</v>
      </c>
      <c r="BN64" s="107" t="e">
        <f t="shared" si="18"/>
        <v>#DIV/0!</v>
      </c>
      <c r="BO64" s="107" t="e">
        <f t="shared" si="38"/>
        <v>#DIV/0!</v>
      </c>
      <c r="BP64" s="107" t="e">
        <f t="shared" si="38"/>
        <v>#DIV/0!</v>
      </c>
      <c r="BQ64" s="107" t="e">
        <f t="shared" si="38"/>
        <v>#DIV/0!</v>
      </c>
      <c r="BR64" s="107" t="e">
        <f t="shared" si="38"/>
        <v>#DIV/0!</v>
      </c>
      <c r="BS64" s="34"/>
      <c r="BT64" s="34"/>
      <c r="BU64" s="34"/>
      <c r="BV64" s="34"/>
      <c r="BW64" s="34"/>
      <c r="BX64" s="34"/>
      <c r="BY64" s="34"/>
      <c r="BZ64" s="34"/>
      <c r="CA64" s="33"/>
      <c r="CB64" s="3"/>
      <c r="CC64" s="584"/>
      <c r="CD64" s="585"/>
      <c r="CE64" s="585"/>
      <c r="CF64" s="630"/>
      <c r="CG64" s="631"/>
      <c r="CH64" s="3"/>
      <c r="CI64" s="3"/>
      <c r="CJ64" s="3"/>
      <c r="CK64" s="3"/>
      <c r="CL64" s="3"/>
      <c r="CM64" s="3"/>
      <c r="CN64" s="3"/>
      <c r="CO64" s="3"/>
      <c r="CP64" s="3"/>
      <c r="CQ64" s="3"/>
      <c r="CR64" s="3"/>
      <c r="CS64" s="3"/>
      <c r="CT64" s="3"/>
    </row>
    <row r="65" spans="1:98" ht="14.25" customHeight="1">
      <c r="A65" s="761"/>
      <c r="B65" s="4556"/>
      <c r="C65" s="4557"/>
      <c r="D65" s="283"/>
      <c r="E65" s="719"/>
      <c r="F65" s="440"/>
      <c r="G65" s="377"/>
      <c r="H65" s="3569"/>
      <c r="I65" s="561"/>
      <c r="J65" s="562"/>
      <c r="K65" s="562"/>
      <c r="L65" s="562"/>
      <c r="M65" s="378"/>
      <c r="N65" s="379"/>
      <c r="O65" s="380"/>
      <c r="P65" s="381"/>
      <c r="Q65" s="720"/>
      <c r="R65" s="721"/>
      <c r="S65" s="721"/>
      <c r="T65" s="722"/>
      <c r="U65" s="140"/>
      <c r="V65" s="384">
        <v>3</v>
      </c>
      <c r="W65" s="440"/>
      <c r="X65" s="2903"/>
      <c r="Y65" s="2903"/>
      <c r="Z65" s="572"/>
      <c r="AA65" s="724"/>
      <c r="AB65" s="725"/>
      <c r="AC65" s="725"/>
      <c r="AD65" s="726"/>
      <c r="AE65" s="140"/>
      <c r="AF65" s="141"/>
      <c r="AG65" s="143"/>
      <c r="AH65" s="143"/>
      <c r="AI65" s="143"/>
      <c r="AJ65" s="146"/>
      <c r="AK65" s="727"/>
      <c r="AL65" s="728"/>
      <c r="AM65" s="728"/>
      <c r="AN65" s="729"/>
      <c r="AO65" s="3"/>
      <c r="AP65" s="399"/>
      <c r="AQ65" s="381"/>
      <c r="AR65" s="52"/>
      <c r="AS65" s="104" t="e">
        <f t="shared" si="0"/>
        <v>#DIV/0!</v>
      </c>
      <c r="AT65" s="105" t="e">
        <f t="shared" si="1"/>
        <v>#DIV/0!</v>
      </c>
      <c r="AU65" s="105" t="e">
        <f t="shared" si="2"/>
        <v>#DIV/0!</v>
      </c>
      <c r="AV65" s="105" t="e">
        <f t="shared" si="3"/>
        <v>#DIV/0!</v>
      </c>
      <c r="AW65" s="106" t="e">
        <f t="shared" si="22"/>
        <v>#DIV/0!</v>
      </c>
      <c r="AX65" s="106" t="e">
        <f t="shared" si="23"/>
        <v>#DIV/0!</v>
      </c>
      <c r="AY65" s="106" t="e">
        <f t="shared" si="24"/>
        <v>#DIV/0!</v>
      </c>
      <c r="AZ65" s="106" t="e">
        <f t="shared" si="7"/>
        <v>#DIV/0!</v>
      </c>
      <c r="BA65" s="107" t="e">
        <f t="shared" si="8"/>
        <v>#DIV/0!</v>
      </c>
      <c r="BB65" s="107" t="e">
        <f t="shared" si="9"/>
        <v>#DIV/0!</v>
      </c>
      <c r="BC65" s="107" t="e">
        <f t="shared" si="10"/>
        <v>#DIV/0!</v>
      </c>
      <c r="BD65" s="107" t="e">
        <f t="shared" si="11"/>
        <v>#DIV/0!</v>
      </c>
      <c r="BE65" s="108">
        <v>0.2</v>
      </c>
      <c r="BF65" s="108">
        <v>0.8</v>
      </c>
      <c r="BG65" s="107" t="e">
        <f t="shared" si="12"/>
        <v>#DIV/0!</v>
      </c>
      <c r="BH65" s="107" t="e">
        <f t="shared" si="13"/>
        <v>#DIV/0!</v>
      </c>
      <c r="BI65" s="107" t="e">
        <f t="shared" si="14"/>
        <v>#DIV/0!</v>
      </c>
      <c r="BJ65" s="107" t="e">
        <f t="shared" si="37"/>
        <v>#DIV/0!</v>
      </c>
      <c r="BK65" s="107" t="e">
        <f t="shared" si="37"/>
        <v>#DIV/0!</v>
      </c>
      <c r="BL65" s="107" t="e">
        <f t="shared" si="16"/>
        <v>#DIV/0!</v>
      </c>
      <c r="BM65" s="107" t="e">
        <f t="shared" si="17"/>
        <v>#DIV/0!</v>
      </c>
      <c r="BN65" s="107" t="e">
        <f t="shared" si="18"/>
        <v>#DIV/0!</v>
      </c>
      <c r="BO65" s="107" t="e">
        <f t="shared" si="38"/>
        <v>#DIV/0!</v>
      </c>
      <c r="BP65" s="107" t="e">
        <f t="shared" si="38"/>
        <v>#DIV/0!</v>
      </c>
      <c r="BQ65" s="107" t="e">
        <f t="shared" si="38"/>
        <v>#DIV/0!</v>
      </c>
      <c r="BR65" s="107" t="e">
        <f t="shared" si="38"/>
        <v>#DIV/0!</v>
      </c>
      <c r="BS65" s="34"/>
      <c r="BT65" s="34"/>
      <c r="BU65" s="34"/>
      <c r="BV65" s="34"/>
      <c r="BW65" s="34"/>
      <c r="BX65" s="34"/>
      <c r="BY65" s="34"/>
      <c r="BZ65" s="34"/>
      <c r="CA65" s="33"/>
      <c r="CB65" s="3"/>
      <c r="CC65" s="584"/>
      <c r="CD65" s="585"/>
      <c r="CE65" s="585"/>
      <c r="CF65" s="630"/>
      <c r="CG65" s="631"/>
      <c r="CH65" s="3"/>
      <c r="CI65" s="3"/>
      <c r="CJ65" s="3"/>
      <c r="CK65" s="3"/>
      <c r="CL65" s="3"/>
      <c r="CM65" s="3"/>
      <c r="CN65" s="3"/>
      <c r="CO65" s="3"/>
      <c r="CP65" s="3"/>
      <c r="CQ65" s="3"/>
      <c r="CR65" s="3"/>
      <c r="CS65" s="3"/>
      <c r="CT65" s="3"/>
    </row>
    <row r="66" spans="1:98" ht="14.25" customHeight="1">
      <c r="A66" s="761"/>
      <c r="B66" s="4556"/>
      <c r="C66" s="4557"/>
      <c r="D66" s="283"/>
      <c r="E66" s="719"/>
      <c r="F66" s="440"/>
      <c r="G66" s="377"/>
      <c r="H66" s="3569"/>
      <c r="I66" s="561"/>
      <c r="J66" s="562"/>
      <c r="K66" s="562"/>
      <c r="L66" s="562"/>
      <c r="M66" s="378"/>
      <c r="N66" s="379"/>
      <c r="O66" s="380"/>
      <c r="P66" s="381"/>
      <c r="Q66" s="720"/>
      <c r="R66" s="721"/>
      <c r="S66" s="721"/>
      <c r="T66" s="722"/>
      <c r="U66" s="140"/>
      <c r="V66" s="384">
        <v>4</v>
      </c>
      <c r="W66" s="145"/>
      <c r="X66" s="2903"/>
      <c r="Y66" s="2903"/>
      <c r="Z66" s="572"/>
      <c r="AA66" s="724"/>
      <c r="AB66" s="725"/>
      <c r="AC66" s="725"/>
      <c r="AD66" s="726"/>
      <c r="AE66" s="140"/>
      <c r="AF66" s="141"/>
      <c r="AG66" s="143"/>
      <c r="AH66" s="143"/>
      <c r="AI66" s="143"/>
      <c r="AJ66" s="146"/>
      <c r="AK66" s="727"/>
      <c r="AL66" s="728"/>
      <c r="AM66" s="728"/>
      <c r="AN66" s="729"/>
      <c r="AO66" s="3"/>
      <c r="AP66" s="399"/>
      <c r="AQ66" s="381"/>
      <c r="AR66" s="52"/>
      <c r="AS66" s="104" t="e">
        <f t="shared" si="0"/>
        <v>#DIV/0!</v>
      </c>
      <c r="AT66" s="105" t="e">
        <f t="shared" si="1"/>
        <v>#DIV/0!</v>
      </c>
      <c r="AU66" s="105" t="e">
        <f t="shared" si="2"/>
        <v>#DIV/0!</v>
      </c>
      <c r="AV66" s="105" t="e">
        <f t="shared" si="3"/>
        <v>#DIV/0!</v>
      </c>
      <c r="AW66" s="106" t="e">
        <f t="shared" si="22"/>
        <v>#DIV/0!</v>
      </c>
      <c r="AX66" s="106" t="e">
        <f t="shared" si="23"/>
        <v>#DIV/0!</v>
      </c>
      <c r="AY66" s="106" t="e">
        <f t="shared" si="24"/>
        <v>#DIV/0!</v>
      </c>
      <c r="AZ66" s="106" t="e">
        <f t="shared" si="7"/>
        <v>#DIV/0!</v>
      </c>
      <c r="BA66" s="107" t="e">
        <f t="shared" si="8"/>
        <v>#DIV/0!</v>
      </c>
      <c r="BB66" s="107" t="e">
        <f t="shared" si="9"/>
        <v>#DIV/0!</v>
      </c>
      <c r="BC66" s="107" t="e">
        <f t="shared" si="10"/>
        <v>#DIV/0!</v>
      </c>
      <c r="BD66" s="107" t="e">
        <f t="shared" si="11"/>
        <v>#DIV/0!</v>
      </c>
      <c r="BE66" s="108">
        <v>0.2</v>
      </c>
      <c r="BF66" s="108">
        <v>0.8</v>
      </c>
      <c r="BG66" s="107" t="e">
        <f t="shared" si="12"/>
        <v>#DIV/0!</v>
      </c>
      <c r="BH66" s="107" t="e">
        <f t="shared" si="13"/>
        <v>#DIV/0!</v>
      </c>
      <c r="BI66" s="107" t="e">
        <f t="shared" si="14"/>
        <v>#DIV/0!</v>
      </c>
      <c r="BJ66" s="107" t="e">
        <f t="shared" si="37"/>
        <v>#DIV/0!</v>
      </c>
      <c r="BK66" s="107" t="e">
        <f t="shared" si="37"/>
        <v>#DIV/0!</v>
      </c>
      <c r="BL66" s="107" t="e">
        <f t="shared" si="16"/>
        <v>#DIV/0!</v>
      </c>
      <c r="BM66" s="107" t="e">
        <f t="shared" si="17"/>
        <v>#DIV/0!</v>
      </c>
      <c r="BN66" s="107" t="e">
        <f t="shared" si="18"/>
        <v>#DIV/0!</v>
      </c>
      <c r="BO66" s="107" t="e">
        <f t="shared" si="38"/>
        <v>#DIV/0!</v>
      </c>
      <c r="BP66" s="107" t="e">
        <f t="shared" si="38"/>
        <v>#DIV/0!</v>
      </c>
      <c r="BQ66" s="107" t="e">
        <f t="shared" si="38"/>
        <v>#DIV/0!</v>
      </c>
      <c r="BR66" s="107" t="e">
        <f t="shared" si="38"/>
        <v>#DIV/0!</v>
      </c>
      <c r="BS66" s="34"/>
      <c r="BT66" s="34"/>
      <c r="BU66" s="34"/>
      <c r="BV66" s="34"/>
      <c r="BW66" s="34"/>
      <c r="BX66" s="34"/>
      <c r="BY66" s="34"/>
      <c r="BZ66" s="34"/>
      <c r="CA66" s="33"/>
      <c r="CB66" s="3"/>
      <c r="CC66" s="584"/>
      <c r="CD66" s="585"/>
      <c r="CE66" s="585"/>
      <c r="CF66" s="630"/>
      <c r="CG66" s="631"/>
      <c r="CH66" s="3"/>
      <c r="CI66" s="3"/>
      <c r="CJ66" s="3"/>
      <c r="CK66" s="3"/>
      <c r="CL66" s="3"/>
      <c r="CM66" s="3"/>
      <c r="CN66" s="3"/>
      <c r="CO66" s="3"/>
      <c r="CP66" s="3"/>
      <c r="CQ66" s="3"/>
      <c r="CR66" s="3"/>
      <c r="CS66" s="3"/>
      <c r="CT66" s="3"/>
    </row>
    <row r="67" spans="1:98" ht="14.25" customHeight="1">
      <c r="A67" s="761"/>
      <c r="B67" s="4556"/>
      <c r="C67" s="4557"/>
      <c r="D67" s="283"/>
      <c r="E67" s="719"/>
      <c r="F67" s="651"/>
      <c r="G67" s="774"/>
      <c r="H67" s="3569"/>
      <c r="I67" s="561"/>
      <c r="J67" s="562"/>
      <c r="K67" s="562"/>
      <c r="L67" s="562"/>
      <c r="M67" s="378"/>
      <c r="N67" s="379"/>
      <c r="O67" s="380"/>
      <c r="P67" s="381"/>
      <c r="Q67" s="720"/>
      <c r="R67" s="721"/>
      <c r="S67" s="721"/>
      <c r="T67" s="722"/>
      <c r="U67" s="140"/>
      <c r="V67" s="384">
        <v>5</v>
      </c>
      <c r="W67" s="668"/>
      <c r="X67" s="2822"/>
      <c r="Y67" s="2822"/>
      <c r="Z67" s="674"/>
      <c r="AA67" s="724"/>
      <c r="AB67" s="725"/>
      <c r="AC67" s="725"/>
      <c r="AD67" s="726"/>
      <c r="AE67" s="140"/>
      <c r="AF67" s="657"/>
      <c r="AG67" s="2793"/>
      <c r="AH67" s="2793"/>
      <c r="AI67" s="2793"/>
      <c r="AJ67" s="2794"/>
      <c r="AK67" s="727"/>
      <c r="AL67" s="728"/>
      <c r="AM67" s="728"/>
      <c r="AN67" s="729"/>
      <c r="AO67" s="3"/>
      <c r="AP67" s="399"/>
      <c r="AQ67" s="381"/>
      <c r="AR67" s="52"/>
      <c r="AS67" s="104" t="e">
        <f t="shared" si="0"/>
        <v>#DIV/0!</v>
      </c>
      <c r="AT67" s="105" t="e">
        <f t="shared" si="1"/>
        <v>#DIV/0!</v>
      </c>
      <c r="AU67" s="105" t="e">
        <f t="shared" si="2"/>
        <v>#DIV/0!</v>
      </c>
      <c r="AV67" s="105" t="e">
        <f t="shared" si="3"/>
        <v>#DIV/0!</v>
      </c>
      <c r="AW67" s="106" t="e">
        <f t="shared" si="22"/>
        <v>#DIV/0!</v>
      </c>
      <c r="AX67" s="106" t="e">
        <f t="shared" si="23"/>
        <v>#DIV/0!</v>
      </c>
      <c r="AY67" s="106" t="e">
        <f t="shared" si="24"/>
        <v>#DIV/0!</v>
      </c>
      <c r="AZ67" s="106" t="e">
        <f t="shared" si="7"/>
        <v>#DIV/0!</v>
      </c>
      <c r="BA67" s="107" t="e">
        <f t="shared" si="8"/>
        <v>#DIV/0!</v>
      </c>
      <c r="BB67" s="107" t="e">
        <f t="shared" si="9"/>
        <v>#DIV/0!</v>
      </c>
      <c r="BC67" s="107" t="e">
        <f t="shared" si="10"/>
        <v>#DIV/0!</v>
      </c>
      <c r="BD67" s="107" t="e">
        <f t="shared" si="11"/>
        <v>#DIV/0!</v>
      </c>
      <c r="BE67" s="108">
        <v>0.2</v>
      </c>
      <c r="BF67" s="108">
        <v>0.8</v>
      </c>
      <c r="BG67" s="107" t="e">
        <f t="shared" si="12"/>
        <v>#DIV/0!</v>
      </c>
      <c r="BH67" s="107" t="e">
        <f t="shared" si="13"/>
        <v>#DIV/0!</v>
      </c>
      <c r="BI67" s="107" t="e">
        <f t="shared" si="14"/>
        <v>#DIV/0!</v>
      </c>
      <c r="BJ67" s="107" t="e">
        <f t="shared" si="37"/>
        <v>#DIV/0!</v>
      </c>
      <c r="BK67" s="107" t="e">
        <f t="shared" si="37"/>
        <v>#DIV/0!</v>
      </c>
      <c r="BL67" s="107" t="e">
        <f t="shared" si="16"/>
        <v>#DIV/0!</v>
      </c>
      <c r="BM67" s="107" t="e">
        <f t="shared" si="17"/>
        <v>#DIV/0!</v>
      </c>
      <c r="BN67" s="107" t="e">
        <f t="shared" si="18"/>
        <v>#DIV/0!</v>
      </c>
      <c r="BO67" s="107" t="e">
        <f t="shared" si="38"/>
        <v>#DIV/0!</v>
      </c>
      <c r="BP67" s="107" t="e">
        <f t="shared" si="38"/>
        <v>#DIV/0!</v>
      </c>
      <c r="BQ67" s="107" t="e">
        <f t="shared" si="38"/>
        <v>#DIV/0!</v>
      </c>
      <c r="BR67" s="107" t="e">
        <f t="shared" si="38"/>
        <v>#DIV/0!</v>
      </c>
      <c r="BS67" s="34"/>
      <c r="BT67" s="34"/>
      <c r="BU67" s="34"/>
      <c r="BV67" s="34"/>
      <c r="BW67" s="34"/>
      <c r="BX67" s="34"/>
      <c r="BY67" s="34"/>
      <c r="BZ67" s="34"/>
      <c r="CA67" s="33"/>
      <c r="CB67" s="3"/>
      <c r="CC67" s="584"/>
      <c r="CD67" s="585"/>
      <c r="CE67" s="585"/>
      <c r="CF67" s="630"/>
      <c r="CG67" s="631"/>
      <c r="CH67" s="3"/>
      <c r="CI67" s="3"/>
      <c r="CJ67" s="3"/>
      <c r="CK67" s="3"/>
      <c r="CL67" s="3"/>
      <c r="CM67" s="3"/>
      <c r="CN67" s="3"/>
      <c r="CO67" s="3"/>
      <c r="CP67" s="3"/>
      <c r="CQ67" s="3"/>
      <c r="CR67" s="3"/>
      <c r="CS67" s="3"/>
      <c r="CT67" s="3"/>
    </row>
    <row r="68" spans="1:98" ht="14.25" customHeight="1">
      <c r="A68" s="761"/>
      <c r="B68" s="4556"/>
      <c r="C68" s="4557"/>
      <c r="D68" s="283"/>
      <c r="E68" s="719"/>
      <c r="F68" s="651"/>
      <c r="G68" s="774"/>
      <c r="H68" s="3569"/>
      <c r="I68" s="561"/>
      <c r="J68" s="562"/>
      <c r="K68" s="562"/>
      <c r="L68" s="562"/>
      <c r="M68" s="378"/>
      <c r="N68" s="379"/>
      <c r="O68" s="380"/>
      <c r="P68" s="381"/>
      <c r="Q68" s="720"/>
      <c r="R68" s="721"/>
      <c r="S68" s="721"/>
      <c r="T68" s="722"/>
      <c r="U68" s="140"/>
      <c r="V68" s="384">
        <v>6</v>
      </c>
      <c r="W68" s="668"/>
      <c r="X68" s="2822"/>
      <c r="Y68" s="2822"/>
      <c r="Z68" s="674"/>
      <c r="AA68" s="724"/>
      <c r="AB68" s="725"/>
      <c r="AC68" s="725"/>
      <c r="AD68" s="726"/>
      <c r="AE68" s="140"/>
      <c r="AF68" s="657"/>
      <c r="AG68" s="2793"/>
      <c r="AH68" s="2793"/>
      <c r="AI68" s="2793"/>
      <c r="AJ68" s="2794"/>
      <c r="AK68" s="727"/>
      <c r="AL68" s="728"/>
      <c r="AM68" s="728"/>
      <c r="AN68" s="729"/>
      <c r="AO68" s="3"/>
      <c r="AP68" s="399"/>
      <c r="AQ68" s="381"/>
      <c r="AR68" s="52"/>
      <c r="AS68" s="104" t="e">
        <f t="shared" si="0"/>
        <v>#DIV/0!</v>
      </c>
      <c r="AT68" s="105" t="e">
        <f t="shared" si="1"/>
        <v>#DIV/0!</v>
      </c>
      <c r="AU68" s="105" t="e">
        <f t="shared" si="2"/>
        <v>#DIV/0!</v>
      </c>
      <c r="AV68" s="105" t="e">
        <f t="shared" si="3"/>
        <v>#DIV/0!</v>
      </c>
      <c r="AW68" s="106" t="e">
        <f t="shared" si="22"/>
        <v>#DIV/0!</v>
      </c>
      <c r="AX68" s="106" t="e">
        <f t="shared" si="23"/>
        <v>#DIV/0!</v>
      </c>
      <c r="AY68" s="106" t="e">
        <f t="shared" si="24"/>
        <v>#DIV/0!</v>
      </c>
      <c r="AZ68" s="106" t="e">
        <f t="shared" si="7"/>
        <v>#DIV/0!</v>
      </c>
      <c r="BA68" s="107" t="e">
        <f t="shared" si="8"/>
        <v>#DIV/0!</v>
      </c>
      <c r="BB68" s="107" t="e">
        <f t="shared" si="9"/>
        <v>#DIV/0!</v>
      </c>
      <c r="BC68" s="107" t="e">
        <f t="shared" si="10"/>
        <v>#DIV/0!</v>
      </c>
      <c r="BD68" s="107" t="e">
        <f t="shared" si="11"/>
        <v>#DIV/0!</v>
      </c>
      <c r="BE68" s="108">
        <v>0.2</v>
      </c>
      <c r="BF68" s="108">
        <v>0.8</v>
      </c>
      <c r="BG68" s="107" t="e">
        <f t="shared" si="12"/>
        <v>#DIV/0!</v>
      </c>
      <c r="BH68" s="107" t="e">
        <f t="shared" si="13"/>
        <v>#DIV/0!</v>
      </c>
      <c r="BI68" s="107" t="e">
        <f t="shared" si="14"/>
        <v>#DIV/0!</v>
      </c>
      <c r="BJ68" s="107" t="e">
        <f t="shared" si="37"/>
        <v>#DIV/0!</v>
      </c>
      <c r="BK68" s="107" t="e">
        <f t="shared" si="37"/>
        <v>#DIV/0!</v>
      </c>
      <c r="BL68" s="107" t="e">
        <f t="shared" si="16"/>
        <v>#DIV/0!</v>
      </c>
      <c r="BM68" s="107" t="e">
        <f t="shared" si="17"/>
        <v>#DIV/0!</v>
      </c>
      <c r="BN68" s="107" t="e">
        <f t="shared" si="18"/>
        <v>#DIV/0!</v>
      </c>
      <c r="BO68" s="107" t="e">
        <f t="shared" si="38"/>
        <v>#DIV/0!</v>
      </c>
      <c r="BP68" s="107" t="e">
        <f t="shared" si="38"/>
        <v>#DIV/0!</v>
      </c>
      <c r="BQ68" s="107" t="e">
        <f t="shared" si="38"/>
        <v>#DIV/0!</v>
      </c>
      <c r="BR68" s="107" t="e">
        <f t="shared" si="38"/>
        <v>#DIV/0!</v>
      </c>
      <c r="BS68" s="34"/>
      <c r="BT68" s="34"/>
      <c r="BU68" s="34"/>
      <c r="BV68" s="34"/>
      <c r="BW68" s="34"/>
      <c r="BX68" s="34"/>
      <c r="BY68" s="34"/>
      <c r="BZ68" s="34"/>
      <c r="CA68" s="33"/>
      <c r="CB68" s="3"/>
      <c r="CC68" s="584"/>
      <c r="CD68" s="585"/>
      <c r="CE68" s="585"/>
      <c r="CF68" s="630"/>
      <c r="CG68" s="631"/>
      <c r="CH68" s="3"/>
      <c r="CI68" s="3"/>
      <c r="CJ68" s="3"/>
      <c r="CK68" s="3"/>
      <c r="CL68" s="3"/>
      <c r="CM68" s="3"/>
      <c r="CN68" s="3"/>
      <c r="CO68" s="3"/>
      <c r="CP68" s="3"/>
      <c r="CQ68" s="3"/>
      <c r="CR68" s="3"/>
      <c r="CS68" s="3"/>
      <c r="CT68" s="3"/>
    </row>
    <row r="69" spans="1:98" ht="14.25" customHeight="1">
      <c r="A69" s="761"/>
      <c r="B69" s="4556"/>
      <c r="C69" s="4557"/>
      <c r="D69" s="283"/>
      <c r="E69" s="719"/>
      <c r="F69" s="651"/>
      <c r="G69" s="774"/>
      <c r="H69" s="3569"/>
      <c r="I69" s="561"/>
      <c r="J69" s="562"/>
      <c r="K69" s="562"/>
      <c r="L69" s="562"/>
      <c r="M69" s="378"/>
      <c r="N69" s="379"/>
      <c r="O69" s="380"/>
      <c r="P69" s="381"/>
      <c r="Q69" s="720"/>
      <c r="R69" s="721"/>
      <c r="S69" s="721"/>
      <c r="T69" s="722"/>
      <c r="U69" s="140"/>
      <c r="V69" s="384">
        <v>7</v>
      </c>
      <c r="W69" s="668"/>
      <c r="X69" s="2822"/>
      <c r="Y69" s="2822"/>
      <c r="Z69" s="674"/>
      <c r="AA69" s="724"/>
      <c r="AB69" s="725"/>
      <c r="AC69" s="725"/>
      <c r="AD69" s="726"/>
      <c r="AE69" s="140"/>
      <c r="AF69" s="657"/>
      <c r="AG69" s="2793"/>
      <c r="AH69" s="2793"/>
      <c r="AI69" s="2793"/>
      <c r="AJ69" s="2794"/>
      <c r="AK69" s="727"/>
      <c r="AL69" s="728"/>
      <c r="AM69" s="728"/>
      <c r="AN69" s="729"/>
      <c r="AO69" s="3"/>
      <c r="AP69" s="399"/>
      <c r="AQ69" s="381"/>
      <c r="AR69" s="52"/>
      <c r="AS69" s="104" t="e">
        <f t="shared" si="0"/>
        <v>#DIV/0!</v>
      </c>
      <c r="AT69" s="105" t="e">
        <f t="shared" si="1"/>
        <v>#DIV/0!</v>
      </c>
      <c r="AU69" s="105" t="e">
        <f t="shared" si="2"/>
        <v>#DIV/0!</v>
      </c>
      <c r="AV69" s="105" t="e">
        <f t="shared" si="3"/>
        <v>#DIV/0!</v>
      </c>
      <c r="AW69" s="106" t="e">
        <f t="shared" si="22"/>
        <v>#DIV/0!</v>
      </c>
      <c r="AX69" s="106" t="e">
        <f t="shared" si="23"/>
        <v>#DIV/0!</v>
      </c>
      <c r="AY69" s="106" t="e">
        <f t="shared" si="24"/>
        <v>#DIV/0!</v>
      </c>
      <c r="AZ69" s="106" t="e">
        <f t="shared" si="7"/>
        <v>#DIV/0!</v>
      </c>
      <c r="BA69" s="107" t="e">
        <f t="shared" si="8"/>
        <v>#DIV/0!</v>
      </c>
      <c r="BB69" s="107" t="e">
        <f t="shared" si="9"/>
        <v>#DIV/0!</v>
      </c>
      <c r="BC69" s="107" t="e">
        <f t="shared" si="10"/>
        <v>#DIV/0!</v>
      </c>
      <c r="BD69" s="107" t="e">
        <f t="shared" si="11"/>
        <v>#DIV/0!</v>
      </c>
      <c r="BE69" s="108">
        <v>0.2</v>
      </c>
      <c r="BF69" s="108">
        <v>0.8</v>
      </c>
      <c r="BG69" s="107" t="e">
        <f t="shared" si="12"/>
        <v>#DIV/0!</v>
      </c>
      <c r="BH69" s="107" t="e">
        <f t="shared" si="13"/>
        <v>#DIV/0!</v>
      </c>
      <c r="BI69" s="107" t="e">
        <f t="shared" si="14"/>
        <v>#DIV/0!</v>
      </c>
      <c r="BJ69" s="107" t="e">
        <f t="shared" si="37"/>
        <v>#DIV/0!</v>
      </c>
      <c r="BK69" s="107" t="e">
        <f t="shared" si="37"/>
        <v>#DIV/0!</v>
      </c>
      <c r="BL69" s="107" t="e">
        <f t="shared" si="16"/>
        <v>#DIV/0!</v>
      </c>
      <c r="BM69" s="107" t="e">
        <f t="shared" si="17"/>
        <v>#DIV/0!</v>
      </c>
      <c r="BN69" s="107" t="e">
        <f t="shared" si="18"/>
        <v>#DIV/0!</v>
      </c>
      <c r="BO69" s="107" t="e">
        <f t="shared" si="38"/>
        <v>#DIV/0!</v>
      </c>
      <c r="BP69" s="107" t="e">
        <f t="shared" si="38"/>
        <v>#DIV/0!</v>
      </c>
      <c r="BQ69" s="107" t="e">
        <f t="shared" si="38"/>
        <v>#DIV/0!</v>
      </c>
      <c r="BR69" s="107" t="e">
        <f t="shared" si="38"/>
        <v>#DIV/0!</v>
      </c>
      <c r="BS69" s="34"/>
      <c r="BT69" s="34"/>
      <c r="BU69" s="34"/>
      <c r="BV69" s="34"/>
      <c r="BW69" s="34"/>
      <c r="BX69" s="34"/>
      <c r="BY69" s="34"/>
      <c r="BZ69" s="34"/>
      <c r="CA69" s="33"/>
      <c r="CB69" s="3"/>
      <c r="CC69" s="584"/>
      <c r="CD69" s="585"/>
      <c r="CE69" s="585"/>
      <c r="CF69" s="630"/>
      <c r="CG69" s="631"/>
      <c r="CH69" s="3"/>
      <c r="CI69" s="3"/>
      <c r="CJ69" s="3"/>
      <c r="CK69" s="3"/>
      <c r="CL69" s="3"/>
      <c r="CM69" s="3"/>
      <c r="CN69" s="3"/>
      <c r="CO69" s="3"/>
      <c r="CP69" s="3"/>
      <c r="CQ69" s="3"/>
      <c r="CR69" s="3"/>
      <c r="CS69" s="3"/>
      <c r="CT69" s="3"/>
    </row>
    <row r="70" spans="1:98" ht="14.25" customHeight="1">
      <c r="A70" s="761"/>
      <c r="B70" s="4556"/>
      <c r="C70" s="4557"/>
      <c r="D70" s="283"/>
      <c r="E70" s="719"/>
      <c r="F70" s="651"/>
      <c r="G70" s="774"/>
      <c r="H70" s="3569"/>
      <c r="I70" s="561"/>
      <c r="J70" s="562"/>
      <c r="K70" s="562"/>
      <c r="L70" s="562"/>
      <c r="M70" s="378"/>
      <c r="N70" s="379"/>
      <c r="O70" s="380"/>
      <c r="P70" s="381"/>
      <c r="Q70" s="720"/>
      <c r="R70" s="721"/>
      <c r="S70" s="721"/>
      <c r="T70" s="722"/>
      <c r="U70" s="140"/>
      <c r="V70" s="384">
        <v>8</v>
      </c>
      <c r="W70" s="668"/>
      <c r="X70" s="2822"/>
      <c r="Y70" s="2822"/>
      <c r="Z70" s="674"/>
      <c r="AA70" s="724"/>
      <c r="AB70" s="725"/>
      <c r="AC70" s="725"/>
      <c r="AD70" s="726"/>
      <c r="AE70" s="140"/>
      <c r="AF70" s="657"/>
      <c r="AG70" s="2793"/>
      <c r="AH70" s="2793"/>
      <c r="AI70" s="2793"/>
      <c r="AJ70" s="2794"/>
      <c r="AK70" s="727"/>
      <c r="AL70" s="728"/>
      <c r="AM70" s="728"/>
      <c r="AN70" s="729"/>
      <c r="AO70" s="3"/>
      <c r="AP70" s="399"/>
      <c r="AQ70" s="381"/>
      <c r="AR70" s="52"/>
      <c r="AS70" s="104" t="e">
        <f t="shared" si="0"/>
        <v>#DIV/0!</v>
      </c>
      <c r="AT70" s="105" t="e">
        <f t="shared" si="1"/>
        <v>#DIV/0!</v>
      </c>
      <c r="AU70" s="105" t="e">
        <f t="shared" si="2"/>
        <v>#DIV/0!</v>
      </c>
      <c r="AV70" s="105" t="e">
        <f t="shared" si="3"/>
        <v>#DIV/0!</v>
      </c>
      <c r="AW70" s="106" t="e">
        <f t="shared" si="22"/>
        <v>#DIV/0!</v>
      </c>
      <c r="AX70" s="106" t="e">
        <f t="shared" si="23"/>
        <v>#DIV/0!</v>
      </c>
      <c r="AY70" s="106" t="e">
        <f t="shared" si="24"/>
        <v>#DIV/0!</v>
      </c>
      <c r="AZ70" s="106" t="e">
        <f t="shared" si="7"/>
        <v>#DIV/0!</v>
      </c>
      <c r="BA70" s="107" t="e">
        <f t="shared" si="8"/>
        <v>#DIV/0!</v>
      </c>
      <c r="BB70" s="107" t="e">
        <f t="shared" si="9"/>
        <v>#DIV/0!</v>
      </c>
      <c r="BC70" s="107" t="e">
        <f t="shared" si="10"/>
        <v>#DIV/0!</v>
      </c>
      <c r="BD70" s="107" t="e">
        <f t="shared" si="11"/>
        <v>#DIV/0!</v>
      </c>
      <c r="BE70" s="108">
        <v>0.2</v>
      </c>
      <c r="BF70" s="108">
        <v>0.8</v>
      </c>
      <c r="BG70" s="107" t="e">
        <f t="shared" si="12"/>
        <v>#DIV/0!</v>
      </c>
      <c r="BH70" s="107" t="e">
        <f t="shared" si="13"/>
        <v>#DIV/0!</v>
      </c>
      <c r="BI70" s="107" t="e">
        <f t="shared" si="14"/>
        <v>#DIV/0!</v>
      </c>
      <c r="BJ70" s="107" t="e">
        <f t="shared" si="37"/>
        <v>#DIV/0!</v>
      </c>
      <c r="BK70" s="107" t="e">
        <f t="shared" si="37"/>
        <v>#DIV/0!</v>
      </c>
      <c r="BL70" s="107" t="e">
        <f t="shared" si="16"/>
        <v>#DIV/0!</v>
      </c>
      <c r="BM70" s="107" t="e">
        <f t="shared" si="17"/>
        <v>#DIV/0!</v>
      </c>
      <c r="BN70" s="107" t="e">
        <f t="shared" si="18"/>
        <v>#DIV/0!</v>
      </c>
      <c r="BO70" s="107" t="e">
        <f t="shared" si="38"/>
        <v>#DIV/0!</v>
      </c>
      <c r="BP70" s="107" t="e">
        <f t="shared" si="38"/>
        <v>#DIV/0!</v>
      </c>
      <c r="BQ70" s="107" t="e">
        <f t="shared" si="38"/>
        <v>#DIV/0!</v>
      </c>
      <c r="BR70" s="107" t="e">
        <f t="shared" si="38"/>
        <v>#DIV/0!</v>
      </c>
      <c r="BS70" s="34"/>
      <c r="BT70" s="34"/>
      <c r="BU70" s="34"/>
      <c r="BV70" s="34"/>
      <c r="BW70" s="34"/>
      <c r="BX70" s="34"/>
      <c r="BY70" s="34"/>
      <c r="BZ70" s="34"/>
      <c r="CA70" s="33"/>
      <c r="CB70" s="3"/>
      <c r="CC70" s="584"/>
      <c r="CD70" s="585"/>
      <c r="CE70" s="585"/>
      <c r="CF70" s="630"/>
      <c r="CG70" s="631"/>
      <c r="CH70" s="3"/>
      <c r="CI70" s="3"/>
      <c r="CJ70" s="3"/>
      <c r="CK70" s="3"/>
      <c r="CL70" s="3"/>
      <c r="CM70" s="3"/>
      <c r="CN70" s="3"/>
      <c r="CO70" s="3"/>
      <c r="CP70" s="3"/>
      <c r="CQ70" s="3"/>
      <c r="CR70" s="3"/>
      <c r="CS70" s="3"/>
      <c r="CT70" s="3"/>
    </row>
    <row r="71" spans="1:98" ht="14.25" customHeight="1">
      <c r="A71" s="761"/>
      <c r="B71" s="4556"/>
      <c r="C71" s="4557"/>
      <c r="D71" s="283"/>
      <c r="E71" s="719"/>
      <c r="F71" s="651"/>
      <c r="G71" s="774"/>
      <c r="H71" s="3569"/>
      <c r="I71" s="561"/>
      <c r="J71" s="562"/>
      <c r="K71" s="562"/>
      <c r="L71" s="562"/>
      <c r="M71" s="378"/>
      <c r="N71" s="379"/>
      <c r="O71" s="380"/>
      <c r="P71" s="381"/>
      <c r="Q71" s="720"/>
      <c r="R71" s="721"/>
      <c r="S71" s="721"/>
      <c r="T71" s="722"/>
      <c r="U71" s="140"/>
      <c r="V71" s="384">
        <v>9</v>
      </c>
      <c r="W71" s="668"/>
      <c r="X71" s="2822"/>
      <c r="Y71" s="2822"/>
      <c r="Z71" s="674"/>
      <c r="AA71" s="724"/>
      <c r="AB71" s="725"/>
      <c r="AC71" s="725"/>
      <c r="AD71" s="726"/>
      <c r="AE71" s="140"/>
      <c r="AF71" s="657"/>
      <c r="AG71" s="2793"/>
      <c r="AH71" s="2793"/>
      <c r="AI71" s="2793"/>
      <c r="AJ71" s="2794"/>
      <c r="AK71" s="727"/>
      <c r="AL71" s="728"/>
      <c r="AM71" s="728"/>
      <c r="AN71" s="729"/>
      <c r="AO71" s="3"/>
      <c r="AP71" s="399"/>
      <c r="AQ71" s="381"/>
      <c r="AR71" s="52"/>
      <c r="AS71" s="104" t="e">
        <f t="shared" si="0"/>
        <v>#DIV/0!</v>
      </c>
      <c r="AT71" s="105" t="e">
        <f t="shared" si="1"/>
        <v>#DIV/0!</v>
      </c>
      <c r="AU71" s="105" t="e">
        <f t="shared" si="2"/>
        <v>#DIV/0!</v>
      </c>
      <c r="AV71" s="105" t="e">
        <f t="shared" si="3"/>
        <v>#DIV/0!</v>
      </c>
      <c r="AW71" s="106" t="e">
        <f t="shared" si="22"/>
        <v>#DIV/0!</v>
      </c>
      <c r="AX71" s="106" t="e">
        <f t="shared" si="23"/>
        <v>#DIV/0!</v>
      </c>
      <c r="AY71" s="106" t="e">
        <f t="shared" si="24"/>
        <v>#DIV/0!</v>
      </c>
      <c r="AZ71" s="106" t="e">
        <f t="shared" si="7"/>
        <v>#DIV/0!</v>
      </c>
      <c r="BA71" s="107" t="e">
        <f t="shared" si="8"/>
        <v>#DIV/0!</v>
      </c>
      <c r="BB71" s="107" t="e">
        <f t="shared" si="9"/>
        <v>#DIV/0!</v>
      </c>
      <c r="BC71" s="107" t="e">
        <f t="shared" si="10"/>
        <v>#DIV/0!</v>
      </c>
      <c r="BD71" s="107" t="e">
        <f t="shared" si="11"/>
        <v>#DIV/0!</v>
      </c>
      <c r="BE71" s="108">
        <v>0.2</v>
      </c>
      <c r="BF71" s="108">
        <v>0.8</v>
      </c>
      <c r="BG71" s="107" t="e">
        <f t="shared" si="12"/>
        <v>#DIV/0!</v>
      </c>
      <c r="BH71" s="107" t="e">
        <f t="shared" si="13"/>
        <v>#DIV/0!</v>
      </c>
      <c r="BI71" s="107" t="e">
        <f t="shared" si="14"/>
        <v>#DIV/0!</v>
      </c>
      <c r="BJ71" s="107" t="e">
        <f t="shared" si="37"/>
        <v>#DIV/0!</v>
      </c>
      <c r="BK71" s="107" t="e">
        <f t="shared" si="37"/>
        <v>#DIV/0!</v>
      </c>
      <c r="BL71" s="107" t="e">
        <f t="shared" si="16"/>
        <v>#DIV/0!</v>
      </c>
      <c r="BM71" s="107" t="e">
        <f t="shared" si="17"/>
        <v>#DIV/0!</v>
      </c>
      <c r="BN71" s="107" t="e">
        <f t="shared" si="18"/>
        <v>#DIV/0!</v>
      </c>
      <c r="BO71" s="107" t="e">
        <f t="shared" si="38"/>
        <v>#DIV/0!</v>
      </c>
      <c r="BP71" s="107" t="e">
        <f t="shared" si="38"/>
        <v>#DIV/0!</v>
      </c>
      <c r="BQ71" s="107" t="e">
        <f t="shared" si="38"/>
        <v>#DIV/0!</v>
      </c>
      <c r="BR71" s="107" t="e">
        <f t="shared" si="38"/>
        <v>#DIV/0!</v>
      </c>
      <c r="BS71" s="34"/>
      <c r="BT71" s="34"/>
      <c r="BU71" s="34"/>
      <c r="BV71" s="34"/>
      <c r="BW71" s="34"/>
      <c r="BX71" s="34"/>
      <c r="BY71" s="34"/>
      <c r="BZ71" s="34"/>
      <c r="CA71" s="33"/>
      <c r="CB71" s="3"/>
      <c r="CC71" s="584"/>
      <c r="CD71" s="585"/>
      <c r="CE71" s="585"/>
      <c r="CF71" s="630"/>
      <c r="CG71" s="631"/>
      <c r="CH71" s="3"/>
      <c r="CI71" s="3"/>
      <c r="CJ71" s="3"/>
      <c r="CK71" s="3"/>
      <c r="CL71" s="3"/>
      <c r="CM71" s="3"/>
      <c r="CN71" s="3"/>
      <c r="CO71" s="3"/>
      <c r="CP71" s="3"/>
      <c r="CQ71" s="3"/>
      <c r="CR71" s="3"/>
      <c r="CS71" s="3"/>
      <c r="CT71" s="3"/>
    </row>
    <row r="72" spans="1:98" ht="14.25" customHeight="1" thickBot="1">
      <c r="A72" s="763"/>
      <c r="B72" s="4558"/>
      <c r="C72" s="4559"/>
      <c r="D72" s="288"/>
      <c r="E72" s="731"/>
      <c r="F72" s="593"/>
      <c r="G72" s="411"/>
      <c r="H72" s="3570"/>
      <c r="I72" s="596"/>
      <c r="J72" s="597"/>
      <c r="K72" s="597"/>
      <c r="L72" s="597"/>
      <c r="M72" s="412"/>
      <c r="N72" s="415"/>
      <c r="O72" s="416"/>
      <c r="P72" s="417"/>
      <c r="Q72" s="732"/>
      <c r="R72" s="733"/>
      <c r="S72" s="733"/>
      <c r="T72" s="734"/>
      <c r="U72" s="140"/>
      <c r="V72" s="449">
        <v>10</v>
      </c>
      <c r="W72" s="414"/>
      <c r="X72" s="2879"/>
      <c r="Y72" s="2879"/>
      <c r="Z72" s="606"/>
      <c r="AA72" s="736"/>
      <c r="AB72" s="737"/>
      <c r="AC72" s="737"/>
      <c r="AD72" s="738"/>
      <c r="AE72" s="140"/>
      <c r="AF72" s="413"/>
      <c r="AG72" s="739"/>
      <c r="AH72" s="739"/>
      <c r="AI72" s="739"/>
      <c r="AJ72" s="740"/>
      <c r="AK72" s="741"/>
      <c r="AL72" s="742"/>
      <c r="AM72" s="742"/>
      <c r="AN72" s="743"/>
      <c r="AO72" s="3"/>
      <c r="AP72" s="744"/>
      <c r="AQ72" s="417"/>
      <c r="AR72" s="52"/>
      <c r="AS72" s="426" t="e">
        <f t="shared" si="0"/>
        <v>#DIV/0!</v>
      </c>
      <c r="AT72" s="450" t="e">
        <f t="shared" si="1"/>
        <v>#DIV/0!</v>
      </c>
      <c r="AU72" s="450" t="e">
        <f t="shared" si="2"/>
        <v>#DIV/0!</v>
      </c>
      <c r="AV72" s="450" t="e">
        <f t="shared" si="3"/>
        <v>#DIV/0!</v>
      </c>
      <c r="AW72" s="463" t="e">
        <f t="shared" si="22"/>
        <v>#DIV/0!</v>
      </c>
      <c r="AX72" s="463" t="e">
        <f t="shared" si="23"/>
        <v>#DIV/0!</v>
      </c>
      <c r="AY72" s="463" t="e">
        <f t="shared" si="24"/>
        <v>#DIV/0!</v>
      </c>
      <c r="AZ72" s="463" t="e">
        <f t="shared" si="7"/>
        <v>#DIV/0!</v>
      </c>
      <c r="BA72" s="428" t="e">
        <f t="shared" si="8"/>
        <v>#DIV/0!</v>
      </c>
      <c r="BB72" s="428" t="e">
        <f t="shared" si="9"/>
        <v>#DIV/0!</v>
      </c>
      <c r="BC72" s="428" t="e">
        <f t="shared" si="10"/>
        <v>#DIV/0!</v>
      </c>
      <c r="BD72" s="428" t="e">
        <f t="shared" si="11"/>
        <v>#DIV/0!</v>
      </c>
      <c r="BE72" s="427">
        <v>0.2</v>
      </c>
      <c r="BF72" s="427">
        <v>0.8</v>
      </c>
      <c r="BG72" s="428" t="e">
        <f t="shared" si="12"/>
        <v>#DIV/0!</v>
      </c>
      <c r="BH72" s="428" t="e">
        <f t="shared" si="13"/>
        <v>#DIV/0!</v>
      </c>
      <c r="BI72" s="428" t="e">
        <f t="shared" si="14"/>
        <v>#DIV/0!</v>
      </c>
      <c r="BJ72" s="428" t="e">
        <f t="shared" si="37"/>
        <v>#DIV/0!</v>
      </c>
      <c r="BK72" s="428" t="e">
        <f t="shared" si="37"/>
        <v>#DIV/0!</v>
      </c>
      <c r="BL72" s="428" t="e">
        <f t="shared" si="16"/>
        <v>#DIV/0!</v>
      </c>
      <c r="BM72" s="428" t="e">
        <f t="shared" si="17"/>
        <v>#DIV/0!</v>
      </c>
      <c r="BN72" s="428" t="e">
        <f t="shared" si="18"/>
        <v>#DIV/0!</v>
      </c>
      <c r="BO72" s="428" t="e">
        <f t="shared" si="38"/>
        <v>#DIV/0!</v>
      </c>
      <c r="BP72" s="428" t="e">
        <f t="shared" si="38"/>
        <v>#DIV/0!</v>
      </c>
      <c r="BQ72" s="428" t="e">
        <f t="shared" si="38"/>
        <v>#DIV/0!</v>
      </c>
      <c r="BR72" s="428" t="e">
        <f t="shared" si="38"/>
        <v>#DIV/0!</v>
      </c>
      <c r="BS72" s="39"/>
      <c r="BT72" s="39"/>
      <c r="BU72" s="39"/>
      <c r="BV72" s="39"/>
      <c r="BW72" s="39"/>
      <c r="BX72" s="39"/>
      <c r="BY72" s="39"/>
      <c r="BZ72" s="39"/>
      <c r="CA72" s="332"/>
      <c r="CB72" s="3"/>
      <c r="CC72" s="616"/>
      <c r="CD72" s="617"/>
      <c r="CE72" s="617"/>
      <c r="CF72" s="640"/>
      <c r="CG72" s="641"/>
      <c r="CH72" s="3"/>
      <c r="CI72" s="3"/>
      <c r="CJ72" s="3"/>
      <c r="CK72" s="3"/>
      <c r="CL72" s="3"/>
      <c r="CM72" s="3"/>
      <c r="CN72" s="3"/>
      <c r="CO72" s="3"/>
      <c r="CP72" s="3"/>
      <c r="CQ72" s="3"/>
      <c r="CR72" s="3"/>
      <c r="CS72" s="3"/>
      <c r="CT72" s="3"/>
    </row>
    <row r="73" spans="1:98" ht="14.25" customHeight="1">
      <c r="A73" s="349">
        <v>7</v>
      </c>
      <c r="B73" s="5101"/>
      <c r="C73" s="5314"/>
      <c r="D73" s="745"/>
      <c r="E73" s="746"/>
      <c r="F73" s="2770"/>
      <c r="G73" s="355"/>
      <c r="H73" s="371"/>
      <c r="I73" s="529"/>
      <c r="J73" s="530"/>
      <c r="K73" s="530"/>
      <c r="L73" s="530"/>
      <c r="M73" s="531"/>
      <c r="N73" s="360"/>
      <c r="O73" s="358"/>
      <c r="P73" s="361"/>
      <c r="Q73" s="747"/>
      <c r="R73" s="748"/>
      <c r="S73" s="748"/>
      <c r="T73" s="749"/>
      <c r="U73" s="140"/>
      <c r="V73" s="364">
        <v>1</v>
      </c>
      <c r="W73" s="3476"/>
      <c r="X73" s="3571"/>
      <c r="Y73" s="3571"/>
      <c r="Z73" s="540"/>
      <c r="AA73" s="751"/>
      <c r="AB73" s="752"/>
      <c r="AC73" s="752"/>
      <c r="AD73" s="753"/>
      <c r="AE73" s="140"/>
      <c r="AF73" s="3572"/>
      <c r="AG73" s="3573"/>
      <c r="AH73" s="3573"/>
      <c r="AI73" s="3573"/>
      <c r="AJ73" s="3574"/>
      <c r="AK73" s="756"/>
      <c r="AL73" s="757"/>
      <c r="AM73" s="757"/>
      <c r="AN73" s="758"/>
      <c r="AO73" s="3"/>
      <c r="AP73" s="759"/>
      <c r="AQ73" s="760"/>
      <c r="AR73" s="52"/>
      <c r="AS73" s="82" t="e">
        <f t="shared" si="0"/>
        <v>#DIV/0!</v>
      </c>
      <c r="AT73" s="94" t="e">
        <f t="shared" si="1"/>
        <v>#DIV/0!</v>
      </c>
      <c r="AU73" s="94" t="e">
        <f t="shared" si="2"/>
        <v>#DIV/0!</v>
      </c>
      <c r="AV73" s="94" t="e">
        <f t="shared" si="3"/>
        <v>#DIV/0!</v>
      </c>
      <c r="AW73" s="95" t="e">
        <f t="shared" si="22"/>
        <v>#DIV/0!</v>
      </c>
      <c r="AX73" s="95" t="e">
        <f t="shared" si="23"/>
        <v>#DIV/0!</v>
      </c>
      <c r="AY73" s="95" t="e">
        <f t="shared" si="24"/>
        <v>#DIV/0!</v>
      </c>
      <c r="AZ73" s="95" t="e">
        <f t="shared" si="7"/>
        <v>#DIV/0!</v>
      </c>
      <c r="BA73" s="96" t="e">
        <f t="shared" si="8"/>
        <v>#DIV/0!</v>
      </c>
      <c r="BB73" s="96" t="e">
        <f t="shared" si="9"/>
        <v>#DIV/0!</v>
      </c>
      <c r="BC73" s="96" t="e">
        <f t="shared" si="10"/>
        <v>#DIV/0!</v>
      </c>
      <c r="BD73" s="96" t="e">
        <f t="shared" si="11"/>
        <v>#DIV/0!</v>
      </c>
      <c r="BE73" s="97">
        <v>0.2</v>
      </c>
      <c r="BF73" s="97">
        <v>0.8</v>
      </c>
      <c r="BG73" s="96" t="e">
        <f t="shared" si="12"/>
        <v>#DIV/0!</v>
      </c>
      <c r="BH73" s="96" t="e">
        <f t="shared" si="13"/>
        <v>#DIV/0!</v>
      </c>
      <c r="BI73" s="96" t="e">
        <f t="shared" si="14"/>
        <v>#DIV/0!</v>
      </c>
      <c r="BJ73" s="96" t="e">
        <f t="shared" si="37"/>
        <v>#DIV/0!</v>
      </c>
      <c r="BK73" s="96" t="e">
        <f t="shared" si="37"/>
        <v>#DIV/0!</v>
      </c>
      <c r="BL73" s="96" t="e">
        <f t="shared" si="16"/>
        <v>#DIV/0!</v>
      </c>
      <c r="BM73" s="96" t="e">
        <f t="shared" si="17"/>
        <v>#DIV/0!</v>
      </c>
      <c r="BN73" s="96" t="e">
        <f t="shared" si="18"/>
        <v>#DIV/0!</v>
      </c>
      <c r="BO73" s="96" t="e">
        <f t="shared" si="38"/>
        <v>#DIV/0!</v>
      </c>
      <c r="BP73" s="85" t="e">
        <f t="shared" si="38"/>
        <v>#DIV/0!</v>
      </c>
      <c r="BQ73" s="85" t="e">
        <f t="shared" si="38"/>
        <v>#DIV/0!</v>
      </c>
      <c r="BR73" s="85" t="e">
        <f t="shared" si="38"/>
        <v>#DIV/0!</v>
      </c>
      <c r="BS73" s="644" t="e">
        <f t="shared" ref="BS73:BV73" si="41">AVERAGEIF(BO73:BO82,"&lt;&gt;#¡DIV/0!")</f>
        <v>#DIV/0!</v>
      </c>
      <c r="BT73" s="644" t="e">
        <f t="shared" si="41"/>
        <v>#DIV/0!</v>
      </c>
      <c r="BU73" s="644" t="e">
        <f t="shared" si="41"/>
        <v>#DIV/0!</v>
      </c>
      <c r="BV73" s="644" t="e">
        <f t="shared" si="41"/>
        <v>#DIV/0!</v>
      </c>
      <c r="BW73" s="550" t="e">
        <f>+C73*BS73</f>
        <v>#DIV/0!</v>
      </c>
      <c r="BX73" s="550" t="e">
        <f>+C73*BT73</f>
        <v>#DIV/0!</v>
      </c>
      <c r="BY73" s="550" t="e">
        <f>+C73*BU73</f>
        <v>#DIV/0!</v>
      </c>
      <c r="BZ73" s="550" t="e">
        <f>+C73*BV73</f>
        <v>#DIV/0!</v>
      </c>
      <c r="CA73" s="645" t="e">
        <f>SUM(BW73:BZ82)</f>
        <v>#DIV/0!</v>
      </c>
      <c r="CB73" s="3"/>
      <c r="CC73" s="552" t="e">
        <f t="shared" ref="CC73:CF73" si="42">+Q73/$N$73</f>
        <v>#DIV/0!</v>
      </c>
      <c r="CD73" s="553" t="e">
        <f t="shared" si="42"/>
        <v>#DIV/0!</v>
      </c>
      <c r="CE73" s="553" t="e">
        <f t="shared" si="42"/>
        <v>#DIV/0!</v>
      </c>
      <c r="CF73" s="622" t="e">
        <f t="shared" si="42"/>
        <v>#DIV/0!</v>
      </c>
      <c r="CG73" s="623" t="e">
        <f>AVERAGE(CC73:CF82)</f>
        <v>#DIV/0!</v>
      </c>
      <c r="CH73" s="3"/>
      <c r="CI73" s="3"/>
      <c r="CJ73" s="3"/>
      <c r="CK73" s="3"/>
      <c r="CL73" s="3"/>
      <c r="CM73" s="3"/>
      <c r="CN73" s="3"/>
      <c r="CO73" s="3"/>
      <c r="CP73" s="3"/>
      <c r="CQ73" s="3"/>
      <c r="CR73" s="3"/>
      <c r="CS73" s="3"/>
      <c r="CT73" s="3"/>
    </row>
    <row r="74" spans="1:98" ht="14.25" customHeight="1">
      <c r="A74" s="761"/>
      <c r="B74" s="4556"/>
      <c r="C74" s="4557"/>
      <c r="D74" s="283"/>
      <c r="E74" s="719"/>
      <c r="F74" s="380"/>
      <c r="G74" s="380"/>
      <c r="H74" s="3569"/>
      <c r="I74" s="561"/>
      <c r="J74" s="562"/>
      <c r="K74" s="562"/>
      <c r="L74" s="562"/>
      <c r="M74" s="378"/>
      <c r="N74" s="379"/>
      <c r="O74" s="380"/>
      <c r="P74" s="381"/>
      <c r="Q74" s="720"/>
      <c r="R74" s="721"/>
      <c r="S74" s="721"/>
      <c r="T74" s="722"/>
      <c r="U74" s="140"/>
      <c r="V74" s="384">
        <v>2</v>
      </c>
      <c r="W74" s="2877"/>
      <c r="X74" s="2878"/>
      <c r="Y74" s="2878"/>
      <c r="Z74" s="572"/>
      <c r="AA74" s="724"/>
      <c r="AB74" s="725"/>
      <c r="AC74" s="725"/>
      <c r="AD74" s="726"/>
      <c r="AE74" s="140"/>
      <c r="AF74" s="399"/>
      <c r="AG74" s="380"/>
      <c r="AH74" s="380"/>
      <c r="AI74" s="380"/>
      <c r="AJ74" s="381"/>
      <c r="AK74" s="727"/>
      <c r="AL74" s="728"/>
      <c r="AM74" s="728"/>
      <c r="AN74" s="729"/>
      <c r="AO74" s="3"/>
      <c r="AP74" s="399"/>
      <c r="AQ74" s="381"/>
      <c r="AR74" s="52"/>
      <c r="AS74" s="104" t="e">
        <f t="shared" si="0"/>
        <v>#DIV/0!</v>
      </c>
      <c r="AT74" s="105" t="e">
        <f t="shared" si="1"/>
        <v>#DIV/0!</v>
      </c>
      <c r="AU74" s="105" t="e">
        <f t="shared" si="2"/>
        <v>#DIV/0!</v>
      </c>
      <c r="AV74" s="105" t="e">
        <f t="shared" si="3"/>
        <v>#DIV/0!</v>
      </c>
      <c r="AW74" s="106" t="e">
        <f t="shared" si="22"/>
        <v>#DIV/0!</v>
      </c>
      <c r="AX74" s="106" t="e">
        <f t="shared" si="23"/>
        <v>#DIV/0!</v>
      </c>
      <c r="AY74" s="106" t="e">
        <f t="shared" si="24"/>
        <v>#DIV/0!</v>
      </c>
      <c r="AZ74" s="106" t="e">
        <f t="shared" si="7"/>
        <v>#DIV/0!</v>
      </c>
      <c r="BA74" s="107" t="e">
        <f t="shared" si="8"/>
        <v>#DIV/0!</v>
      </c>
      <c r="BB74" s="107" t="e">
        <f t="shared" si="9"/>
        <v>#DIV/0!</v>
      </c>
      <c r="BC74" s="107" t="e">
        <f t="shared" si="10"/>
        <v>#DIV/0!</v>
      </c>
      <c r="BD74" s="107" t="e">
        <f t="shared" si="11"/>
        <v>#DIV/0!</v>
      </c>
      <c r="BE74" s="108">
        <v>0.2</v>
      </c>
      <c r="BF74" s="108">
        <v>0.8</v>
      </c>
      <c r="BG74" s="107" t="e">
        <f t="shared" si="12"/>
        <v>#DIV/0!</v>
      </c>
      <c r="BH74" s="107" t="e">
        <f t="shared" si="13"/>
        <v>#DIV/0!</v>
      </c>
      <c r="BI74" s="107" t="e">
        <f t="shared" si="14"/>
        <v>#DIV/0!</v>
      </c>
      <c r="BJ74" s="107" t="e">
        <f t="shared" si="37"/>
        <v>#DIV/0!</v>
      </c>
      <c r="BK74" s="107" t="e">
        <f t="shared" si="37"/>
        <v>#DIV/0!</v>
      </c>
      <c r="BL74" s="107" t="e">
        <f t="shared" si="16"/>
        <v>#DIV/0!</v>
      </c>
      <c r="BM74" s="107" t="e">
        <f t="shared" si="17"/>
        <v>#DIV/0!</v>
      </c>
      <c r="BN74" s="107" t="e">
        <f t="shared" si="18"/>
        <v>#DIV/0!</v>
      </c>
      <c r="BO74" s="107" t="e">
        <f t="shared" si="38"/>
        <v>#DIV/0!</v>
      </c>
      <c r="BP74" s="107" t="e">
        <f t="shared" si="38"/>
        <v>#DIV/0!</v>
      </c>
      <c r="BQ74" s="107" t="e">
        <f t="shared" si="38"/>
        <v>#DIV/0!</v>
      </c>
      <c r="BR74" s="107" t="e">
        <f t="shared" si="38"/>
        <v>#DIV/0!</v>
      </c>
      <c r="BS74" s="34"/>
      <c r="BT74" s="34"/>
      <c r="BU74" s="34"/>
      <c r="BV74" s="34"/>
      <c r="BW74" s="34"/>
      <c r="BX74" s="34"/>
      <c r="BY74" s="34"/>
      <c r="BZ74" s="34"/>
      <c r="CA74" s="33"/>
      <c r="CB74" s="3"/>
      <c r="CC74" s="584"/>
      <c r="CD74" s="585"/>
      <c r="CE74" s="585"/>
      <c r="CF74" s="630"/>
      <c r="CG74" s="631"/>
      <c r="CH74" s="3"/>
      <c r="CI74" s="3"/>
      <c r="CJ74" s="3"/>
      <c r="CK74" s="3"/>
      <c r="CL74" s="3"/>
      <c r="CM74" s="3"/>
      <c r="CN74" s="3"/>
      <c r="CO74" s="3"/>
      <c r="CP74" s="3"/>
      <c r="CQ74" s="3"/>
      <c r="CR74" s="3"/>
      <c r="CS74" s="3"/>
      <c r="CT74" s="3"/>
    </row>
    <row r="75" spans="1:98" ht="14.25" customHeight="1">
      <c r="A75" s="761"/>
      <c r="B75" s="4556"/>
      <c r="C75" s="4557"/>
      <c r="D75" s="283"/>
      <c r="E75" s="719"/>
      <c r="F75" s="380"/>
      <c r="G75" s="380"/>
      <c r="H75" s="3569"/>
      <c r="I75" s="561"/>
      <c r="J75" s="562"/>
      <c r="K75" s="562"/>
      <c r="L75" s="562"/>
      <c r="M75" s="378"/>
      <c r="N75" s="379"/>
      <c r="O75" s="380"/>
      <c r="P75" s="381"/>
      <c r="Q75" s="720"/>
      <c r="R75" s="721"/>
      <c r="S75" s="721"/>
      <c r="T75" s="722"/>
      <c r="U75" s="140"/>
      <c r="V75" s="384">
        <v>3</v>
      </c>
      <c r="W75" s="2877"/>
      <c r="X75" s="2878"/>
      <c r="Y75" s="2878"/>
      <c r="Z75" s="572"/>
      <c r="AA75" s="724"/>
      <c r="AB75" s="725"/>
      <c r="AC75" s="725"/>
      <c r="AD75" s="726"/>
      <c r="AE75" s="140"/>
      <c r="AF75" s="399"/>
      <c r="AG75" s="380"/>
      <c r="AH75" s="380"/>
      <c r="AI75" s="380"/>
      <c r="AJ75" s="381"/>
      <c r="AK75" s="727"/>
      <c r="AL75" s="728"/>
      <c r="AM75" s="728"/>
      <c r="AN75" s="729"/>
      <c r="AO75" s="3"/>
      <c r="AP75" s="399"/>
      <c r="AQ75" s="381"/>
      <c r="AR75" s="52"/>
      <c r="AS75" s="104" t="e">
        <f t="shared" si="0"/>
        <v>#DIV/0!</v>
      </c>
      <c r="AT75" s="105" t="e">
        <f t="shared" si="1"/>
        <v>#DIV/0!</v>
      </c>
      <c r="AU75" s="105" t="e">
        <f t="shared" si="2"/>
        <v>#DIV/0!</v>
      </c>
      <c r="AV75" s="105" t="e">
        <f t="shared" si="3"/>
        <v>#DIV/0!</v>
      </c>
      <c r="AW75" s="106" t="e">
        <f t="shared" si="22"/>
        <v>#DIV/0!</v>
      </c>
      <c r="AX75" s="106" t="e">
        <f t="shared" si="23"/>
        <v>#DIV/0!</v>
      </c>
      <c r="AY75" s="106" t="e">
        <f t="shared" si="24"/>
        <v>#DIV/0!</v>
      </c>
      <c r="AZ75" s="106" t="e">
        <f t="shared" si="7"/>
        <v>#DIV/0!</v>
      </c>
      <c r="BA75" s="107" t="e">
        <f t="shared" si="8"/>
        <v>#DIV/0!</v>
      </c>
      <c r="BB75" s="107" t="e">
        <f t="shared" si="9"/>
        <v>#DIV/0!</v>
      </c>
      <c r="BC75" s="107" t="e">
        <f t="shared" si="10"/>
        <v>#DIV/0!</v>
      </c>
      <c r="BD75" s="107" t="e">
        <f t="shared" si="11"/>
        <v>#DIV/0!</v>
      </c>
      <c r="BE75" s="108">
        <v>0.2</v>
      </c>
      <c r="BF75" s="108">
        <v>0.8</v>
      </c>
      <c r="BG75" s="107" t="e">
        <f t="shared" si="12"/>
        <v>#DIV/0!</v>
      </c>
      <c r="BH75" s="107" t="e">
        <f t="shared" si="13"/>
        <v>#DIV/0!</v>
      </c>
      <c r="BI75" s="107" t="e">
        <f t="shared" si="14"/>
        <v>#DIV/0!</v>
      </c>
      <c r="BJ75" s="107" t="e">
        <f t="shared" si="37"/>
        <v>#DIV/0!</v>
      </c>
      <c r="BK75" s="107" t="e">
        <f t="shared" si="37"/>
        <v>#DIV/0!</v>
      </c>
      <c r="BL75" s="107" t="e">
        <f t="shared" si="16"/>
        <v>#DIV/0!</v>
      </c>
      <c r="BM75" s="107" t="e">
        <f t="shared" si="17"/>
        <v>#DIV/0!</v>
      </c>
      <c r="BN75" s="107" t="e">
        <f t="shared" si="18"/>
        <v>#DIV/0!</v>
      </c>
      <c r="BO75" s="107" t="e">
        <f t="shared" si="38"/>
        <v>#DIV/0!</v>
      </c>
      <c r="BP75" s="107" t="e">
        <f t="shared" si="38"/>
        <v>#DIV/0!</v>
      </c>
      <c r="BQ75" s="107" t="e">
        <f t="shared" si="38"/>
        <v>#DIV/0!</v>
      </c>
      <c r="BR75" s="107" t="e">
        <f t="shared" si="38"/>
        <v>#DIV/0!</v>
      </c>
      <c r="BS75" s="34"/>
      <c r="BT75" s="34"/>
      <c r="BU75" s="34"/>
      <c r="BV75" s="34"/>
      <c r="BW75" s="34"/>
      <c r="BX75" s="34"/>
      <c r="BY75" s="34"/>
      <c r="BZ75" s="34"/>
      <c r="CA75" s="33"/>
      <c r="CB75" s="3"/>
      <c r="CC75" s="584"/>
      <c r="CD75" s="585"/>
      <c r="CE75" s="585"/>
      <c r="CF75" s="630"/>
      <c r="CG75" s="631"/>
      <c r="CH75" s="3"/>
      <c r="CI75" s="3"/>
      <c r="CJ75" s="3"/>
      <c r="CK75" s="3"/>
      <c r="CL75" s="3"/>
      <c r="CM75" s="3"/>
      <c r="CN75" s="3"/>
      <c r="CO75" s="3"/>
      <c r="CP75" s="3"/>
      <c r="CQ75" s="3"/>
      <c r="CR75" s="3"/>
      <c r="CS75" s="3"/>
      <c r="CT75" s="3"/>
    </row>
    <row r="76" spans="1:98" ht="14.25" customHeight="1">
      <c r="A76" s="761"/>
      <c r="B76" s="4556"/>
      <c r="C76" s="4557"/>
      <c r="D76" s="283"/>
      <c r="E76" s="719"/>
      <c r="F76" s="380"/>
      <c r="G76" s="380"/>
      <c r="H76" s="3569"/>
      <c r="I76" s="561"/>
      <c r="J76" s="562"/>
      <c r="K76" s="562"/>
      <c r="L76" s="562"/>
      <c r="M76" s="378"/>
      <c r="N76" s="379"/>
      <c r="O76" s="380"/>
      <c r="P76" s="381"/>
      <c r="Q76" s="720"/>
      <c r="R76" s="721"/>
      <c r="S76" s="721"/>
      <c r="T76" s="722"/>
      <c r="U76" s="140"/>
      <c r="V76" s="384">
        <v>4</v>
      </c>
      <c r="W76" s="655"/>
      <c r="X76" s="2878"/>
      <c r="Y76" s="2878"/>
      <c r="Z76" s="572"/>
      <c r="AA76" s="724"/>
      <c r="AB76" s="725"/>
      <c r="AC76" s="725"/>
      <c r="AD76" s="726"/>
      <c r="AE76" s="140"/>
      <c r="AF76" s="399"/>
      <c r="AG76" s="380"/>
      <c r="AH76" s="380"/>
      <c r="AI76" s="380"/>
      <c r="AJ76" s="381"/>
      <c r="AK76" s="727"/>
      <c r="AL76" s="728"/>
      <c r="AM76" s="728"/>
      <c r="AN76" s="729"/>
      <c r="AO76" s="3"/>
      <c r="AP76" s="399"/>
      <c r="AQ76" s="381"/>
      <c r="AR76" s="52"/>
      <c r="AS76" s="104" t="e">
        <f t="shared" si="0"/>
        <v>#DIV/0!</v>
      </c>
      <c r="AT76" s="105" t="e">
        <f t="shared" si="1"/>
        <v>#DIV/0!</v>
      </c>
      <c r="AU76" s="105" t="e">
        <f t="shared" si="2"/>
        <v>#DIV/0!</v>
      </c>
      <c r="AV76" s="105" t="e">
        <f t="shared" si="3"/>
        <v>#DIV/0!</v>
      </c>
      <c r="AW76" s="106" t="e">
        <f t="shared" si="22"/>
        <v>#DIV/0!</v>
      </c>
      <c r="AX76" s="106" t="e">
        <f t="shared" si="23"/>
        <v>#DIV/0!</v>
      </c>
      <c r="AY76" s="106" t="e">
        <f t="shared" si="24"/>
        <v>#DIV/0!</v>
      </c>
      <c r="AZ76" s="106" t="e">
        <f t="shared" si="7"/>
        <v>#DIV/0!</v>
      </c>
      <c r="BA76" s="107" t="e">
        <f t="shared" si="8"/>
        <v>#DIV/0!</v>
      </c>
      <c r="BB76" s="107" t="e">
        <f t="shared" si="9"/>
        <v>#DIV/0!</v>
      </c>
      <c r="BC76" s="107" t="e">
        <f t="shared" si="10"/>
        <v>#DIV/0!</v>
      </c>
      <c r="BD76" s="107" t="e">
        <f t="shared" si="11"/>
        <v>#DIV/0!</v>
      </c>
      <c r="BE76" s="108">
        <v>0.2</v>
      </c>
      <c r="BF76" s="108">
        <v>0.8</v>
      </c>
      <c r="BG76" s="107" t="e">
        <f t="shared" si="12"/>
        <v>#DIV/0!</v>
      </c>
      <c r="BH76" s="107" t="e">
        <f t="shared" si="13"/>
        <v>#DIV/0!</v>
      </c>
      <c r="BI76" s="107" t="e">
        <f t="shared" si="14"/>
        <v>#DIV/0!</v>
      </c>
      <c r="BJ76" s="107" t="e">
        <f t="shared" si="37"/>
        <v>#DIV/0!</v>
      </c>
      <c r="BK76" s="107" t="e">
        <f t="shared" si="37"/>
        <v>#DIV/0!</v>
      </c>
      <c r="BL76" s="107" t="e">
        <f t="shared" si="16"/>
        <v>#DIV/0!</v>
      </c>
      <c r="BM76" s="107" t="e">
        <f t="shared" si="17"/>
        <v>#DIV/0!</v>
      </c>
      <c r="BN76" s="107" t="e">
        <f t="shared" si="18"/>
        <v>#DIV/0!</v>
      </c>
      <c r="BO76" s="107" t="e">
        <f t="shared" si="38"/>
        <v>#DIV/0!</v>
      </c>
      <c r="BP76" s="107" t="e">
        <f t="shared" si="38"/>
        <v>#DIV/0!</v>
      </c>
      <c r="BQ76" s="107" t="e">
        <f t="shared" si="38"/>
        <v>#DIV/0!</v>
      </c>
      <c r="BR76" s="107" t="e">
        <f t="shared" si="38"/>
        <v>#DIV/0!</v>
      </c>
      <c r="BS76" s="34"/>
      <c r="BT76" s="34"/>
      <c r="BU76" s="34"/>
      <c r="BV76" s="34"/>
      <c r="BW76" s="34"/>
      <c r="BX76" s="34"/>
      <c r="BY76" s="34"/>
      <c r="BZ76" s="34"/>
      <c r="CA76" s="33"/>
      <c r="CB76" s="3"/>
      <c r="CC76" s="584"/>
      <c r="CD76" s="585"/>
      <c r="CE76" s="585"/>
      <c r="CF76" s="630"/>
      <c r="CG76" s="631"/>
      <c r="CH76" s="3"/>
      <c r="CI76" s="3"/>
      <c r="CJ76" s="3"/>
      <c r="CK76" s="3"/>
      <c r="CL76" s="3"/>
      <c r="CM76" s="3"/>
      <c r="CN76" s="3"/>
      <c r="CO76" s="3"/>
      <c r="CP76" s="3"/>
      <c r="CQ76" s="3"/>
      <c r="CR76" s="3"/>
      <c r="CS76" s="3"/>
      <c r="CT76" s="3"/>
    </row>
    <row r="77" spans="1:98" ht="14.25" customHeight="1">
      <c r="A77" s="761"/>
      <c r="B77" s="4556"/>
      <c r="C77" s="4557"/>
      <c r="D77" s="283"/>
      <c r="E77" s="719"/>
      <c r="F77" s="380"/>
      <c r="G77" s="380"/>
      <c r="H77" s="3569"/>
      <c r="I77" s="561"/>
      <c r="J77" s="562"/>
      <c r="K77" s="562"/>
      <c r="L77" s="562"/>
      <c r="M77" s="378"/>
      <c r="N77" s="379"/>
      <c r="O77" s="380"/>
      <c r="P77" s="381"/>
      <c r="Q77" s="720"/>
      <c r="R77" s="721"/>
      <c r="S77" s="721"/>
      <c r="T77" s="722"/>
      <c r="U77" s="140"/>
      <c r="V77" s="384">
        <v>5</v>
      </c>
      <c r="W77" s="2877"/>
      <c r="X77" s="2878"/>
      <c r="Y77" s="2878"/>
      <c r="Z77" s="572"/>
      <c r="AA77" s="724"/>
      <c r="AB77" s="725"/>
      <c r="AC77" s="725"/>
      <c r="AD77" s="726"/>
      <c r="AE77" s="140"/>
      <c r="AF77" s="399"/>
      <c r="AG77" s="380"/>
      <c r="AH77" s="380"/>
      <c r="AI77" s="380"/>
      <c r="AJ77" s="381"/>
      <c r="AK77" s="727"/>
      <c r="AL77" s="728"/>
      <c r="AM77" s="728"/>
      <c r="AN77" s="729"/>
      <c r="AO77" s="3"/>
      <c r="AP77" s="399"/>
      <c r="AQ77" s="381"/>
      <c r="AR77" s="52"/>
      <c r="AS77" s="104" t="e">
        <f t="shared" si="0"/>
        <v>#DIV/0!</v>
      </c>
      <c r="AT77" s="105" t="e">
        <f t="shared" si="1"/>
        <v>#DIV/0!</v>
      </c>
      <c r="AU77" s="105" t="e">
        <f t="shared" si="2"/>
        <v>#DIV/0!</v>
      </c>
      <c r="AV77" s="105" t="e">
        <f t="shared" si="3"/>
        <v>#DIV/0!</v>
      </c>
      <c r="AW77" s="106" t="e">
        <f t="shared" si="22"/>
        <v>#DIV/0!</v>
      </c>
      <c r="AX77" s="106" t="e">
        <f t="shared" si="23"/>
        <v>#DIV/0!</v>
      </c>
      <c r="AY77" s="106" t="e">
        <f t="shared" si="24"/>
        <v>#DIV/0!</v>
      </c>
      <c r="AZ77" s="106" t="e">
        <f t="shared" si="7"/>
        <v>#DIV/0!</v>
      </c>
      <c r="BA77" s="107" t="e">
        <f t="shared" si="8"/>
        <v>#DIV/0!</v>
      </c>
      <c r="BB77" s="107" t="e">
        <f t="shared" si="9"/>
        <v>#DIV/0!</v>
      </c>
      <c r="BC77" s="107" t="e">
        <f t="shared" si="10"/>
        <v>#DIV/0!</v>
      </c>
      <c r="BD77" s="107" t="e">
        <f t="shared" si="11"/>
        <v>#DIV/0!</v>
      </c>
      <c r="BE77" s="108">
        <v>0.2</v>
      </c>
      <c r="BF77" s="108">
        <v>0.8</v>
      </c>
      <c r="BG77" s="107" t="e">
        <f t="shared" si="12"/>
        <v>#DIV/0!</v>
      </c>
      <c r="BH77" s="107" t="e">
        <f t="shared" si="13"/>
        <v>#DIV/0!</v>
      </c>
      <c r="BI77" s="107" t="e">
        <f t="shared" si="14"/>
        <v>#DIV/0!</v>
      </c>
      <c r="BJ77" s="107" t="e">
        <f t="shared" ref="BJ77:BK92" si="43">+AZ77*BE77</f>
        <v>#DIV/0!</v>
      </c>
      <c r="BK77" s="107" t="e">
        <f t="shared" si="43"/>
        <v>#DIV/0!</v>
      </c>
      <c r="BL77" s="107" t="e">
        <f t="shared" si="16"/>
        <v>#DIV/0!</v>
      </c>
      <c r="BM77" s="107" t="e">
        <f t="shared" si="17"/>
        <v>#DIV/0!</v>
      </c>
      <c r="BN77" s="107" t="e">
        <f t="shared" si="18"/>
        <v>#DIV/0!</v>
      </c>
      <c r="BO77" s="107" t="e">
        <f t="shared" ref="BO77:BR92" si="44">+BG77+BK77</f>
        <v>#DIV/0!</v>
      </c>
      <c r="BP77" s="107" t="e">
        <f t="shared" si="44"/>
        <v>#DIV/0!</v>
      </c>
      <c r="BQ77" s="107" t="e">
        <f t="shared" si="44"/>
        <v>#DIV/0!</v>
      </c>
      <c r="BR77" s="107" t="e">
        <f t="shared" si="44"/>
        <v>#DIV/0!</v>
      </c>
      <c r="BS77" s="34"/>
      <c r="BT77" s="34"/>
      <c r="BU77" s="34"/>
      <c r="BV77" s="34"/>
      <c r="BW77" s="34"/>
      <c r="BX77" s="34"/>
      <c r="BY77" s="34"/>
      <c r="BZ77" s="34"/>
      <c r="CA77" s="33"/>
      <c r="CB77" s="3"/>
      <c r="CC77" s="584"/>
      <c r="CD77" s="585"/>
      <c r="CE77" s="585"/>
      <c r="CF77" s="630"/>
      <c r="CG77" s="631"/>
      <c r="CH77" s="3"/>
      <c r="CI77" s="3"/>
      <c r="CJ77" s="3"/>
      <c r="CK77" s="3"/>
      <c r="CL77" s="3"/>
      <c r="CM77" s="3"/>
      <c r="CN77" s="3"/>
      <c r="CO77" s="3"/>
      <c r="CP77" s="3"/>
      <c r="CQ77" s="3"/>
      <c r="CR77" s="3"/>
      <c r="CS77" s="3"/>
      <c r="CT77" s="3"/>
    </row>
    <row r="78" spans="1:98" ht="14.25" customHeight="1">
      <c r="A78" s="761"/>
      <c r="B78" s="4556"/>
      <c r="C78" s="4557"/>
      <c r="D78" s="283"/>
      <c r="E78" s="719"/>
      <c r="F78" s="380"/>
      <c r="G78" s="380"/>
      <c r="H78" s="3569"/>
      <c r="I78" s="561"/>
      <c r="J78" s="562"/>
      <c r="K78" s="562"/>
      <c r="L78" s="562"/>
      <c r="M78" s="378"/>
      <c r="N78" s="379"/>
      <c r="O78" s="380"/>
      <c r="P78" s="381"/>
      <c r="Q78" s="720"/>
      <c r="R78" s="721"/>
      <c r="S78" s="721"/>
      <c r="T78" s="722"/>
      <c r="U78" s="140"/>
      <c r="V78" s="384">
        <v>6</v>
      </c>
      <c r="W78" s="2877"/>
      <c r="X78" s="2878"/>
      <c r="Y78" s="2878"/>
      <c r="Z78" s="572"/>
      <c r="AA78" s="724"/>
      <c r="AB78" s="725"/>
      <c r="AC78" s="725"/>
      <c r="AD78" s="726"/>
      <c r="AE78" s="140"/>
      <c r="AF78" s="2874"/>
      <c r="AG78" s="2875"/>
      <c r="AH78" s="2875"/>
      <c r="AI78" s="2875"/>
      <c r="AJ78" s="2876"/>
      <c r="AK78" s="727"/>
      <c r="AL78" s="728"/>
      <c r="AM78" s="728"/>
      <c r="AN78" s="729"/>
      <c r="AO78" s="3"/>
      <c r="AP78" s="399"/>
      <c r="AQ78" s="381"/>
      <c r="AR78" s="52"/>
      <c r="AS78" s="104" t="e">
        <f t="shared" si="0"/>
        <v>#DIV/0!</v>
      </c>
      <c r="AT78" s="105" t="e">
        <f t="shared" si="1"/>
        <v>#DIV/0!</v>
      </c>
      <c r="AU78" s="105" t="e">
        <f t="shared" si="2"/>
        <v>#DIV/0!</v>
      </c>
      <c r="AV78" s="105" t="e">
        <f t="shared" si="3"/>
        <v>#DIV/0!</v>
      </c>
      <c r="AW78" s="106" t="e">
        <f t="shared" si="22"/>
        <v>#DIV/0!</v>
      </c>
      <c r="AX78" s="106" t="e">
        <f t="shared" si="23"/>
        <v>#DIV/0!</v>
      </c>
      <c r="AY78" s="106" t="e">
        <f t="shared" si="24"/>
        <v>#DIV/0!</v>
      </c>
      <c r="AZ78" s="106" t="e">
        <f t="shared" si="7"/>
        <v>#DIV/0!</v>
      </c>
      <c r="BA78" s="107" t="e">
        <f t="shared" si="8"/>
        <v>#DIV/0!</v>
      </c>
      <c r="BB78" s="107" t="e">
        <f t="shared" si="9"/>
        <v>#DIV/0!</v>
      </c>
      <c r="BC78" s="107" t="e">
        <f t="shared" si="10"/>
        <v>#DIV/0!</v>
      </c>
      <c r="BD78" s="107" t="e">
        <f t="shared" si="11"/>
        <v>#DIV/0!</v>
      </c>
      <c r="BE78" s="108">
        <v>0.2</v>
      </c>
      <c r="BF78" s="108">
        <v>0.8</v>
      </c>
      <c r="BG78" s="107" t="e">
        <f t="shared" si="12"/>
        <v>#DIV/0!</v>
      </c>
      <c r="BH78" s="107" t="e">
        <f t="shared" si="13"/>
        <v>#DIV/0!</v>
      </c>
      <c r="BI78" s="107" t="e">
        <f t="shared" si="14"/>
        <v>#DIV/0!</v>
      </c>
      <c r="BJ78" s="107" t="e">
        <f t="shared" si="43"/>
        <v>#DIV/0!</v>
      </c>
      <c r="BK78" s="107" t="e">
        <f t="shared" si="43"/>
        <v>#DIV/0!</v>
      </c>
      <c r="BL78" s="107" t="e">
        <f t="shared" si="16"/>
        <v>#DIV/0!</v>
      </c>
      <c r="BM78" s="107" t="e">
        <f t="shared" si="17"/>
        <v>#DIV/0!</v>
      </c>
      <c r="BN78" s="107" t="e">
        <f t="shared" si="18"/>
        <v>#DIV/0!</v>
      </c>
      <c r="BO78" s="107" t="e">
        <f t="shared" si="44"/>
        <v>#DIV/0!</v>
      </c>
      <c r="BP78" s="107" t="e">
        <f t="shared" si="44"/>
        <v>#DIV/0!</v>
      </c>
      <c r="BQ78" s="107" t="e">
        <f t="shared" si="44"/>
        <v>#DIV/0!</v>
      </c>
      <c r="BR78" s="107" t="e">
        <f t="shared" si="44"/>
        <v>#DIV/0!</v>
      </c>
      <c r="BS78" s="34"/>
      <c r="BT78" s="34"/>
      <c r="BU78" s="34"/>
      <c r="BV78" s="34"/>
      <c r="BW78" s="34"/>
      <c r="BX78" s="34"/>
      <c r="BY78" s="34"/>
      <c r="BZ78" s="34"/>
      <c r="CA78" s="33"/>
      <c r="CB78" s="3"/>
      <c r="CC78" s="584"/>
      <c r="CD78" s="585"/>
      <c r="CE78" s="585"/>
      <c r="CF78" s="630"/>
      <c r="CG78" s="631"/>
      <c r="CH78" s="3"/>
      <c r="CI78" s="3"/>
      <c r="CJ78" s="3"/>
      <c r="CK78" s="3"/>
      <c r="CL78" s="3"/>
      <c r="CM78" s="3"/>
      <c r="CN78" s="3"/>
      <c r="CO78" s="3"/>
      <c r="CP78" s="3"/>
      <c r="CQ78" s="3"/>
      <c r="CR78" s="3"/>
      <c r="CS78" s="3"/>
      <c r="CT78" s="3"/>
    </row>
    <row r="79" spans="1:98" ht="14.25" customHeight="1">
      <c r="A79" s="761"/>
      <c r="B79" s="4556"/>
      <c r="C79" s="4557"/>
      <c r="D79" s="283"/>
      <c r="E79" s="719"/>
      <c r="F79" s="380"/>
      <c r="G79" s="380"/>
      <c r="H79" s="3569"/>
      <c r="I79" s="561"/>
      <c r="J79" s="562"/>
      <c r="K79" s="562"/>
      <c r="L79" s="562"/>
      <c r="M79" s="378"/>
      <c r="N79" s="379"/>
      <c r="O79" s="380"/>
      <c r="P79" s="381"/>
      <c r="Q79" s="720"/>
      <c r="R79" s="721"/>
      <c r="S79" s="721"/>
      <c r="T79" s="722"/>
      <c r="U79" s="140"/>
      <c r="V79" s="384">
        <v>7</v>
      </c>
      <c r="W79" s="2877"/>
      <c r="X79" s="2878"/>
      <c r="Y79" s="2878"/>
      <c r="Z79" s="572"/>
      <c r="AA79" s="724"/>
      <c r="AB79" s="725"/>
      <c r="AC79" s="725"/>
      <c r="AD79" s="726"/>
      <c r="AE79" s="140"/>
      <c r="AF79" s="399"/>
      <c r="AG79" s="380"/>
      <c r="AH79" s="380"/>
      <c r="AI79" s="380"/>
      <c r="AJ79" s="381"/>
      <c r="AK79" s="727"/>
      <c r="AL79" s="728"/>
      <c r="AM79" s="728"/>
      <c r="AN79" s="729"/>
      <c r="AO79" s="3"/>
      <c r="AP79" s="399"/>
      <c r="AQ79" s="381"/>
      <c r="AR79" s="52"/>
      <c r="AS79" s="104" t="e">
        <f t="shared" si="0"/>
        <v>#DIV/0!</v>
      </c>
      <c r="AT79" s="105" t="e">
        <f t="shared" si="1"/>
        <v>#DIV/0!</v>
      </c>
      <c r="AU79" s="105" t="e">
        <f t="shared" si="2"/>
        <v>#DIV/0!</v>
      </c>
      <c r="AV79" s="105" t="e">
        <f t="shared" si="3"/>
        <v>#DIV/0!</v>
      </c>
      <c r="AW79" s="106" t="e">
        <f t="shared" si="22"/>
        <v>#DIV/0!</v>
      </c>
      <c r="AX79" s="106" t="e">
        <f t="shared" si="23"/>
        <v>#DIV/0!</v>
      </c>
      <c r="AY79" s="106" t="e">
        <f t="shared" si="24"/>
        <v>#DIV/0!</v>
      </c>
      <c r="AZ79" s="106" t="e">
        <f t="shared" si="7"/>
        <v>#DIV/0!</v>
      </c>
      <c r="BA79" s="107" t="e">
        <f t="shared" si="8"/>
        <v>#DIV/0!</v>
      </c>
      <c r="BB79" s="107" t="e">
        <f t="shared" si="9"/>
        <v>#DIV/0!</v>
      </c>
      <c r="BC79" s="107" t="e">
        <f t="shared" si="10"/>
        <v>#DIV/0!</v>
      </c>
      <c r="BD79" s="107" t="e">
        <f t="shared" si="11"/>
        <v>#DIV/0!</v>
      </c>
      <c r="BE79" s="108">
        <v>0.2</v>
      </c>
      <c r="BF79" s="108">
        <v>0.8</v>
      </c>
      <c r="BG79" s="107" t="e">
        <f t="shared" si="12"/>
        <v>#DIV/0!</v>
      </c>
      <c r="BH79" s="107" t="e">
        <f t="shared" si="13"/>
        <v>#DIV/0!</v>
      </c>
      <c r="BI79" s="107" t="e">
        <f t="shared" si="14"/>
        <v>#DIV/0!</v>
      </c>
      <c r="BJ79" s="107" t="e">
        <f t="shared" si="43"/>
        <v>#DIV/0!</v>
      </c>
      <c r="BK79" s="107" t="e">
        <f t="shared" si="43"/>
        <v>#DIV/0!</v>
      </c>
      <c r="BL79" s="107" t="e">
        <f t="shared" si="16"/>
        <v>#DIV/0!</v>
      </c>
      <c r="BM79" s="107" t="e">
        <f t="shared" si="17"/>
        <v>#DIV/0!</v>
      </c>
      <c r="BN79" s="107" t="e">
        <f t="shared" si="18"/>
        <v>#DIV/0!</v>
      </c>
      <c r="BO79" s="107" t="e">
        <f t="shared" si="44"/>
        <v>#DIV/0!</v>
      </c>
      <c r="BP79" s="107" t="e">
        <f t="shared" si="44"/>
        <v>#DIV/0!</v>
      </c>
      <c r="BQ79" s="107" t="e">
        <f t="shared" si="44"/>
        <v>#DIV/0!</v>
      </c>
      <c r="BR79" s="107" t="e">
        <f t="shared" si="44"/>
        <v>#DIV/0!</v>
      </c>
      <c r="BS79" s="34"/>
      <c r="BT79" s="34"/>
      <c r="BU79" s="34"/>
      <c r="BV79" s="34"/>
      <c r="BW79" s="34"/>
      <c r="BX79" s="34"/>
      <c r="BY79" s="34"/>
      <c r="BZ79" s="34"/>
      <c r="CA79" s="33"/>
      <c r="CB79" s="3"/>
      <c r="CC79" s="584"/>
      <c r="CD79" s="585"/>
      <c r="CE79" s="585"/>
      <c r="CF79" s="630"/>
      <c r="CG79" s="631"/>
      <c r="CH79" s="3"/>
      <c r="CI79" s="3"/>
      <c r="CJ79" s="3"/>
      <c r="CK79" s="3"/>
      <c r="CL79" s="3"/>
      <c r="CM79" s="3"/>
      <c r="CN79" s="3"/>
      <c r="CO79" s="3"/>
      <c r="CP79" s="3"/>
      <c r="CQ79" s="3"/>
      <c r="CR79" s="3"/>
      <c r="CS79" s="3"/>
      <c r="CT79" s="3"/>
    </row>
    <row r="80" spans="1:98" ht="14.25" customHeight="1">
      <c r="A80" s="761"/>
      <c r="B80" s="4556"/>
      <c r="C80" s="4557"/>
      <c r="D80" s="283"/>
      <c r="E80" s="719"/>
      <c r="F80" s="380"/>
      <c r="G80" s="380"/>
      <c r="H80" s="3569"/>
      <c r="I80" s="561"/>
      <c r="J80" s="562"/>
      <c r="K80" s="562"/>
      <c r="L80" s="562"/>
      <c r="M80" s="378"/>
      <c r="N80" s="379"/>
      <c r="O80" s="380"/>
      <c r="P80" s="381"/>
      <c r="Q80" s="720"/>
      <c r="R80" s="721"/>
      <c r="S80" s="721"/>
      <c r="T80" s="722"/>
      <c r="U80" s="140"/>
      <c r="V80" s="384">
        <v>8</v>
      </c>
      <c r="W80" s="2877"/>
      <c r="X80" s="2878"/>
      <c r="Y80" s="2878"/>
      <c r="Z80" s="572"/>
      <c r="AA80" s="724"/>
      <c r="AB80" s="725"/>
      <c r="AC80" s="725"/>
      <c r="AD80" s="726"/>
      <c r="AE80" s="140"/>
      <c r="AF80" s="399"/>
      <c r="AG80" s="380"/>
      <c r="AH80" s="380"/>
      <c r="AI80" s="380"/>
      <c r="AJ80" s="381"/>
      <c r="AK80" s="727"/>
      <c r="AL80" s="728"/>
      <c r="AM80" s="728"/>
      <c r="AN80" s="729"/>
      <c r="AO80" s="3"/>
      <c r="AP80" s="399"/>
      <c r="AQ80" s="381"/>
      <c r="AR80" s="52"/>
      <c r="AS80" s="104" t="e">
        <f t="shared" si="0"/>
        <v>#DIV/0!</v>
      </c>
      <c r="AT80" s="105" t="e">
        <f t="shared" si="1"/>
        <v>#DIV/0!</v>
      </c>
      <c r="AU80" s="105" t="e">
        <f t="shared" si="2"/>
        <v>#DIV/0!</v>
      </c>
      <c r="AV80" s="105" t="e">
        <f t="shared" si="3"/>
        <v>#DIV/0!</v>
      </c>
      <c r="AW80" s="106" t="e">
        <f t="shared" si="22"/>
        <v>#DIV/0!</v>
      </c>
      <c r="AX80" s="106" t="e">
        <f t="shared" si="23"/>
        <v>#DIV/0!</v>
      </c>
      <c r="AY80" s="106" t="e">
        <f t="shared" si="24"/>
        <v>#DIV/0!</v>
      </c>
      <c r="AZ80" s="106" t="e">
        <f t="shared" si="7"/>
        <v>#DIV/0!</v>
      </c>
      <c r="BA80" s="107" t="e">
        <f t="shared" si="8"/>
        <v>#DIV/0!</v>
      </c>
      <c r="BB80" s="107" t="e">
        <f t="shared" si="9"/>
        <v>#DIV/0!</v>
      </c>
      <c r="BC80" s="107" t="e">
        <f t="shared" si="10"/>
        <v>#DIV/0!</v>
      </c>
      <c r="BD80" s="107" t="e">
        <f t="shared" si="11"/>
        <v>#DIV/0!</v>
      </c>
      <c r="BE80" s="108">
        <v>0.2</v>
      </c>
      <c r="BF80" s="108">
        <v>0.8</v>
      </c>
      <c r="BG80" s="107" t="e">
        <f t="shared" si="12"/>
        <v>#DIV/0!</v>
      </c>
      <c r="BH80" s="107" t="e">
        <f t="shared" si="13"/>
        <v>#DIV/0!</v>
      </c>
      <c r="BI80" s="107" t="e">
        <f t="shared" si="14"/>
        <v>#DIV/0!</v>
      </c>
      <c r="BJ80" s="107" t="e">
        <f t="shared" si="43"/>
        <v>#DIV/0!</v>
      </c>
      <c r="BK80" s="107" t="e">
        <f t="shared" si="43"/>
        <v>#DIV/0!</v>
      </c>
      <c r="BL80" s="107" t="e">
        <f t="shared" si="16"/>
        <v>#DIV/0!</v>
      </c>
      <c r="BM80" s="107" t="e">
        <f t="shared" si="17"/>
        <v>#DIV/0!</v>
      </c>
      <c r="BN80" s="107" t="e">
        <f t="shared" si="18"/>
        <v>#DIV/0!</v>
      </c>
      <c r="BO80" s="107" t="e">
        <f t="shared" si="44"/>
        <v>#DIV/0!</v>
      </c>
      <c r="BP80" s="107" t="e">
        <f t="shared" si="44"/>
        <v>#DIV/0!</v>
      </c>
      <c r="BQ80" s="107" t="e">
        <f t="shared" si="44"/>
        <v>#DIV/0!</v>
      </c>
      <c r="BR80" s="107" t="e">
        <f t="shared" si="44"/>
        <v>#DIV/0!</v>
      </c>
      <c r="BS80" s="34"/>
      <c r="BT80" s="34"/>
      <c r="BU80" s="34"/>
      <c r="BV80" s="34"/>
      <c r="BW80" s="34"/>
      <c r="BX80" s="34"/>
      <c r="BY80" s="34"/>
      <c r="BZ80" s="34"/>
      <c r="CA80" s="33"/>
      <c r="CB80" s="3"/>
      <c r="CC80" s="584"/>
      <c r="CD80" s="585"/>
      <c r="CE80" s="585"/>
      <c r="CF80" s="630"/>
      <c r="CG80" s="631"/>
      <c r="CH80" s="3"/>
      <c r="CI80" s="3"/>
      <c r="CJ80" s="3"/>
      <c r="CK80" s="3"/>
      <c r="CL80" s="3"/>
      <c r="CM80" s="3"/>
      <c r="CN80" s="3"/>
      <c r="CO80" s="3"/>
      <c r="CP80" s="3"/>
      <c r="CQ80" s="3"/>
      <c r="CR80" s="3"/>
      <c r="CS80" s="3"/>
      <c r="CT80" s="3"/>
    </row>
    <row r="81" spans="1:98" ht="14.25" customHeight="1">
      <c r="A81" s="761"/>
      <c r="B81" s="4556"/>
      <c r="C81" s="4557"/>
      <c r="D81" s="283"/>
      <c r="E81" s="719"/>
      <c r="F81" s="380"/>
      <c r="G81" s="380"/>
      <c r="H81" s="3569"/>
      <c r="I81" s="561"/>
      <c r="J81" s="562"/>
      <c r="K81" s="562"/>
      <c r="L81" s="562"/>
      <c r="M81" s="378"/>
      <c r="N81" s="379"/>
      <c r="O81" s="380"/>
      <c r="P81" s="381"/>
      <c r="Q81" s="720"/>
      <c r="R81" s="721"/>
      <c r="S81" s="721"/>
      <c r="T81" s="722"/>
      <c r="U81" s="140"/>
      <c r="V81" s="384">
        <v>9</v>
      </c>
      <c r="W81" s="668"/>
      <c r="X81" s="2822"/>
      <c r="Y81" s="2822"/>
      <c r="Z81" s="674"/>
      <c r="AA81" s="724"/>
      <c r="AB81" s="725"/>
      <c r="AC81" s="725"/>
      <c r="AD81" s="726"/>
      <c r="AE81" s="140"/>
      <c r="AF81" s="657"/>
      <c r="AG81" s="2793"/>
      <c r="AH81" s="2793"/>
      <c r="AI81" s="2793"/>
      <c r="AJ81" s="2794"/>
      <c r="AK81" s="727"/>
      <c r="AL81" s="728"/>
      <c r="AM81" s="728"/>
      <c r="AN81" s="729"/>
      <c r="AO81" s="3"/>
      <c r="AP81" s="399"/>
      <c r="AQ81" s="381"/>
      <c r="AR81" s="52"/>
      <c r="AS81" s="104" t="e">
        <f t="shared" si="0"/>
        <v>#DIV/0!</v>
      </c>
      <c r="AT81" s="105" t="e">
        <f t="shared" si="1"/>
        <v>#DIV/0!</v>
      </c>
      <c r="AU81" s="105" t="e">
        <f t="shared" si="2"/>
        <v>#DIV/0!</v>
      </c>
      <c r="AV81" s="105" t="e">
        <f t="shared" si="3"/>
        <v>#DIV/0!</v>
      </c>
      <c r="AW81" s="106" t="e">
        <f t="shared" si="22"/>
        <v>#DIV/0!</v>
      </c>
      <c r="AX81" s="106" t="e">
        <f t="shared" si="23"/>
        <v>#DIV/0!</v>
      </c>
      <c r="AY81" s="106" t="e">
        <f t="shared" si="24"/>
        <v>#DIV/0!</v>
      </c>
      <c r="AZ81" s="106" t="e">
        <f t="shared" si="7"/>
        <v>#DIV/0!</v>
      </c>
      <c r="BA81" s="107" t="e">
        <f t="shared" si="8"/>
        <v>#DIV/0!</v>
      </c>
      <c r="BB81" s="107" t="e">
        <f t="shared" si="9"/>
        <v>#DIV/0!</v>
      </c>
      <c r="BC81" s="107" t="e">
        <f t="shared" si="10"/>
        <v>#DIV/0!</v>
      </c>
      <c r="BD81" s="107" t="e">
        <f t="shared" si="11"/>
        <v>#DIV/0!</v>
      </c>
      <c r="BE81" s="108">
        <v>0.2</v>
      </c>
      <c r="BF81" s="108">
        <v>0.8</v>
      </c>
      <c r="BG81" s="107" t="e">
        <f t="shared" si="12"/>
        <v>#DIV/0!</v>
      </c>
      <c r="BH81" s="107" t="e">
        <f t="shared" si="13"/>
        <v>#DIV/0!</v>
      </c>
      <c r="BI81" s="107" t="e">
        <f t="shared" si="14"/>
        <v>#DIV/0!</v>
      </c>
      <c r="BJ81" s="107" t="e">
        <f t="shared" si="43"/>
        <v>#DIV/0!</v>
      </c>
      <c r="BK81" s="107" t="e">
        <f t="shared" si="43"/>
        <v>#DIV/0!</v>
      </c>
      <c r="BL81" s="107" t="e">
        <f t="shared" si="16"/>
        <v>#DIV/0!</v>
      </c>
      <c r="BM81" s="107" t="e">
        <f t="shared" si="17"/>
        <v>#DIV/0!</v>
      </c>
      <c r="BN81" s="107" t="e">
        <f t="shared" si="18"/>
        <v>#DIV/0!</v>
      </c>
      <c r="BO81" s="107" t="e">
        <f t="shared" si="44"/>
        <v>#DIV/0!</v>
      </c>
      <c r="BP81" s="107" t="e">
        <f t="shared" si="44"/>
        <v>#DIV/0!</v>
      </c>
      <c r="BQ81" s="107" t="e">
        <f t="shared" si="44"/>
        <v>#DIV/0!</v>
      </c>
      <c r="BR81" s="107" t="e">
        <f t="shared" si="44"/>
        <v>#DIV/0!</v>
      </c>
      <c r="BS81" s="34"/>
      <c r="BT81" s="34"/>
      <c r="BU81" s="34"/>
      <c r="BV81" s="34"/>
      <c r="BW81" s="34"/>
      <c r="BX81" s="34"/>
      <c r="BY81" s="34"/>
      <c r="BZ81" s="34"/>
      <c r="CA81" s="33"/>
      <c r="CB81" s="3"/>
      <c r="CC81" s="584"/>
      <c r="CD81" s="585"/>
      <c r="CE81" s="585"/>
      <c r="CF81" s="630"/>
      <c r="CG81" s="631"/>
      <c r="CH81" s="3"/>
      <c r="CI81" s="3"/>
      <c r="CJ81" s="3"/>
      <c r="CK81" s="3"/>
      <c r="CL81" s="3"/>
      <c r="CM81" s="3"/>
      <c r="CN81" s="3"/>
      <c r="CO81" s="3"/>
      <c r="CP81" s="3"/>
      <c r="CQ81" s="3"/>
      <c r="CR81" s="3"/>
      <c r="CS81" s="3"/>
      <c r="CT81" s="3"/>
    </row>
    <row r="82" spans="1:98" ht="14.25" customHeight="1" thickBot="1">
      <c r="A82" s="762"/>
      <c r="B82" s="4558"/>
      <c r="C82" s="4559"/>
      <c r="D82" s="288"/>
      <c r="E82" s="731"/>
      <c r="F82" s="416"/>
      <c r="G82" s="416"/>
      <c r="H82" s="3570"/>
      <c r="I82" s="596"/>
      <c r="J82" s="597"/>
      <c r="K82" s="597"/>
      <c r="L82" s="597"/>
      <c r="M82" s="412"/>
      <c r="N82" s="415"/>
      <c r="O82" s="416"/>
      <c r="P82" s="417"/>
      <c r="Q82" s="732"/>
      <c r="R82" s="733"/>
      <c r="S82" s="733"/>
      <c r="T82" s="734"/>
      <c r="U82" s="140"/>
      <c r="V82" s="449">
        <v>10</v>
      </c>
      <c r="W82" s="414"/>
      <c r="X82" s="2879"/>
      <c r="Y82" s="2879"/>
      <c r="Z82" s="606"/>
      <c r="AA82" s="736"/>
      <c r="AB82" s="737"/>
      <c r="AC82" s="737"/>
      <c r="AD82" s="738"/>
      <c r="AE82" s="140"/>
      <c r="AF82" s="413"/>
      <c r="AG82" s="739"/>
      <c r="AH82" s="739"/>
      <c r="AI82" s="739"/>
      <c r="AJ82" s="740"/>
      <c r="AK82" s="741"/>
      <c r="AL82" s="742"/>
      <c r="AM82" s="742"/>
      <c r="AN82" s="743"/>
      <c r="AO82" s="3"/>
      <c r="AP82" s="744"/>
      <c r="AQ82" s="417"/>
      <c r="AR82" s="52"/>
      <c r="AS82" s="426" t="e">
        <f t="shared" si="0"/>
        <v>#DIV/0!</v>
      </c>
      <c r="AT82" s="450" t="e">
        <f t="shared" si="1"/>
        <v>#DIV/0!</v>
      </c>
      <c r="AU82" s="450" t="e">
        <f t="shared" si="2"/>
        <v>#DIV/0!</v>
      </c>
      <c r="AV82" s="450" t="e">
        <f t="shared" si="3"/>
        <v>#DIV/0!</v>
      </c>
      <c r="AW82" s="463" t="e">
        <f t="shared" si="22"/>
        <v>#DIV/0!</v>
      </c>
      <c r="AX82" s="463" t="e">
        <f t="shared" si="23"/>
        <v>#DIV/0!</v>
      </c>
      <c r="AY82" s="463" t="e">
        <f t="shared" si="24"/>
        <v>#DIV/0!</v>
      </c>
      <c r="AZ82" s="463" t="e">
        <f t="shared" si="7"/>
        <v>#DIV/0!</v>
      </c>
      <c r="BA82" s="428" t="e">
        <f t="shared" si="8"/>
        <v>#DIV/0!</v>
      </c>
      <c r="BB82" s="428" t="e">
        <f t="shared" si="9"/>
        <v>#DIV/0!</v>
      </c>
      <c r="BC82" s="428" t="e">
        <f t="shared" si="10"/>
        <v>#DIV/0!</v>
      </c>
      <c r="BD82" s="428" t="e">
        <f t="shared" si="11"/>
        <v>#DIV/0!</v>
      </c>
      <c r="BE82" s="427">
        <v>0.2</v>
      </c>
      <c r="BF82" s="427">
        <v>0.8</v>
      </c>
      <c r="BG82" s="428" t="e">
        <f t="shared" si="12"/>
        <v>#DIV/0!</v>
      </c>
      <c r="BH82" s="428" t="e">
        <f t="shared" si="13"/>
        <v>#DIV/0!</v>
      </c>
      <c r="BI82" s="428" t="e">
        <f t="shared" si="14"/>
        <v>#DIV/0!</v>
      </c>
      <c r="BJ82" s="428" t="e">
        <f t="shared" si="43"/>
        <v>#DIV/0!</v>
      </c>
      <c r="BK82" s="428" t="e">
        <f t="shared" si="43"/>
        <v>#DIV/0!</v>
      </c>
      <c r="BL82" s="428" t="e">
        <f t="shared" si="16"/>
        <v>#DIV/0!</v>
      </c>
      <c r="BM82" s="428" t="e">
        <f t="shared" si="17"/>
        <v>#DIV/0!</v>
      </c>
      <c r="BN82" s="428" t="e">
        <f t="shared" si="18"/>
        <v>#DIV/0!</v>
      </c>
      <c r="BO82" s="428" t="e">
        <f t="shared" si="44"/>
        <v>#DIV/0!</v>
      </c>
      <c r="BP82" s="428" t="e">
        <f t="shared" si="44"/>
        <v>#DIV/0!</v>
      </c>
      <c r="BQ82" s="428" t="e">
        <f t="shared" si="44"/>
        <v>#DIV/0!</v>
      </c>
      <c r="BR82" s="428" t="e">
        <f t="shared" si="44"/>
        <v>#DIV/0!</v>
      </c>
      <c r="BS82" s="39"/>
      <c r="BT82" s="39"/>
      <c r="BU82" s="39"/>
      <c r="BV82" s="39"/>
      <c r="BW82" s="39"/>
      <c r="BX82" s="39"/>
      <c r="BY82" s="39"/>
      <c r="BZ82" s="39"/>
      <c r="CA82" s="332"/>
      <c r="CB82" s="3"/>
      <c r="CC82" s="616"/>
      <c r="CD82" s="617"/>
      <c r="CE82" s="617"/>
      <c r="CF82" s="640"/>
      <c r="CG82" s="641"/>
      <c r="CH82" s="3"/>
      <c r="CI82" s="3"/>
      <c r="CJ82" s="3"/>
      <c r="CK82" s="3"/>
      <c r="CL82" s="3"/>
      <c r="CM82" s="3"/>
      <c r="CN82" s="3"/>
      <c r="CO82" s="3"/>
      <c r="CP82" s="3"/>
      <c r="CQ82" s="3"/>
      <c r="CR82" s="3"/>
      <c r="CS82" s="3"/>
      <c r="CT82" s="3"/>
    </row>
    <row r="83" spans="1:98" ht="14.25" customHeight="1">
      <c r="A83" s="349">
        <v>8</v>
      </c>
      <c r="B83" s="523"/>
      <c r="C83" s="524"/>
      <c r="D83" s="745"/>
      <c r="E83" s="746"/>
      <c r="F83" s="2770"/>
      <c r="G83" s="355"/>
      <c r="H83" s="371"/>
      <c r="I83" s="529"/>
      <c r="J83" s="530"/>
      <c r="K83" s="530"/>
      <c r="L83" s="530"/>
      <c r="M83" s="531"/>
      <c r="N83" s="360"/>
      <c r="O83" s="358"/>
      <c r="P83" s="361"/>
      <c r="Q83" s="747"/>
      <c r="R83" s="748"/>
      <c r="S83" s="748"/>
      <c r="T83" s="749"/>
      <c r="U83" s="140"/>
      <c r="V83" s="364">
        <v>1</v>
      </c>
      <c r="W83" s="3476"/>
      <c r="X83" s="2878"/>
      <c r="Y83" s="2878"/>
      <c r="Z83" s="572"/>
      <c r="AA83" s="751"/>
      <c r="AB83" s="752"/>
      <c r="AC83" s="752"/>
      <c r="AD83" s="753"/>
      <c r="AE83" s="140"/>
      <c r="AF83" s="3572"/>
      <c r="AG83" s="3573"/>
      <c r="AH83" s="3573"/>
      <c r="AI83" s="3573"/>
      <c r="AJ83" s="3574"/>
      <c r="AK83" s="756"/>
      <c r="AL83" s="757"/>
      <c r="AM83" s="757"/>
      <c r="AN83" s="758"/>
      <c r="AO83" s="222"/>
      <c r="AP83" s="759"/>
      <c r="AQ83" s="760"/>
      <c r="AR83" s="52"/>
      <c r="AS83" s="82" t="e">
        <f t="shared" si="0"/>
        <v>#DIV/0!</v>
      </c>
      <c r="AT83" s="94" t="e">
        <f t="shared" si="1"/>
        <v>#DIV/0!</v>
      </c>
      <c r="AU83" s="94" t="e">
        <f t="shared" si="2"/>
        <v>#DIV/0!</v>
      </c>
      <c r="AV83" s="94" t="e">
        <f t="shared" si="3"/>
        <v>#DIV/0!</v>
      </c>
      <c r="AW83" s="95" t="e">
        <f t="shared" si="22"/>
        <v>#DIV/0!</v>
      </c>
      <c r="AX83" s="95" t="e">
        <f t="shared" si="23"/>
        <v>#DIV/0!</v>
      </c>
      <c r="AY83" s="95" t="e">
        <f t="shared" si="24"/>
        <v>#DIV/0!</v>
      </c>
      <c r="AZ83" s="95" t="e">
        <f t="shared" si="7"/>
        <v>#DIV/0!</v>
      </c>
      <c r="BA83" s="96" t="e">
        <f t="shared" si="8"/>
        <v>#DIV/0!</v>
      </c>
      <c r="BB83" s="96" t="e">
        <f t="shared" si="9"/>
        <v>#DIV/0!</v>
      </c>
      <c r="BC83" s="96" t="e">
        <f t="shared" si="10"/>
        <v>#DIV/0!</v>
      </c>
      <c r="BD83" s="96" t="e">
        <f t="shared" si="11"/>
        <v>#DIV/0!</v>
      </c>
      <c r="BE83" s="97">
        <v>0.2</v>
      </c>
      <c r="BF83" s="97">
        <v>0.8</v>
      </c>
      <c r="BG83" s="96" t="e">
        <f t="shared" si="12"/>
        <v>#DIV/0!</v>
      </c>
      <c r="BH83" s="96" t="e">
        <f t="shared" si="13"/>
        <v>#DIV/0!</v>
      </c>
      <c r="BI83" s="96" t="e">
        <f t="shared" si="14"/>
        <v>#DIV/0!</v>
      </c>
      <c r="BJ83" s="96" t="e">
        <f t="shared" si="43"/>
        <v>#DIV/0!</v>
      </c>
      <c r="BK83" s="96" t="e">
        <f t="shared" si="43"/>
        <v>#DIV/0!</v>
      </c>
      <c r="BL83" s="96" t="e">
        <f t="shared" si="16"/>
        <v>#DIV/0!</v>
      </c>
      <c r="BM83" s="96" t="e">
        <f t="shared" si="17"/>
        <v>#DIV/0!</v>
      </c>
      <c r="BN83" s="96" t="e">
        <f t="shared" si="18"/>
        <v>#DIV/0!</v>
      </c>
      <c r="BO83" s="96" t="e">
        <f t="shared" si="44"/>
        <v>#DIV/0!</v>
      </c>
      <c r="BP83" s="85" t="e">
        <f t="shared" si="44"/>
        <v>#DIV/0!</v>
      </c>
      <c r="BQ83" s="85" t="e">
        <f t="shared" si="44"/>
        <v>#DIV/0!</v>
      </c>
      <c r="BR83" s="85" t="e">
        <f t="shared" si="44"/>
        <v>#DIV/0!</v>
      </c>
      <c r="BS83" s="644" t="e">
        <f t="shared" ref="BS83:BV83" si="45">AVERAGEIF(BO83:BO92,"&lt;&gt;#¡DIV/0!")</f>
        <v>#DIV/0!</v>
      </c>
      <c r="BT83" s="644" t="e">
        <f t="shared" si="45"/>
        <v>#DIV/0!</v>
      </c>
      <c r="BU83" s="644" t="e">
        <f t="shared" si="45"/>
        <v>#DIV/0!</v>
      </c>
      <c r="BV83" s="644" t="e">
        <f t="shared" si="45"/>
        <v>#DIV/0!</v>
      </c>
      <c r="BW83" s="550" t="e">
        <f>+C83*BS83</f>
        <v>#DIV/0!</v>
      </c>
      <c r="BX83" s="550" t="e">
        <f>+C83*BT83</f>
        <v>#DIV/0!</v>
      </c>
      <c r="BY83" s="550" t="e">
        <f>+C83*BU83</f>
        <v>#DIV/0!</v>
      </c>
      <c r="BZ83" s="550" t="e">
        <f>+C83*BV83</f>
        <v>#DIV/0!</v>
      </c>
      <c r="CA83" s="645" t="e">
        <f>SUM(BW83:BZ92)</f>
        <v>#DIV/0!</v>
      </c>
      <c r="CB83" s="3"/>
      <c r="CC83" s="552" t="e">
        <f t="shared" ref="CC83:CF83" si="46">+Q83/$N$83</f>
        <v>#DIV/0!</v>
      </c>
      <c r="CD83" s="553" t="e">
        <f t="shared" si="46"/>
        <v>#DIV/0!</v>
      </c>
      <c r="CE83" s="553" t="e">
        <f t="shared" si="46"/>
        <v>#DIV/0!</v>
      </c>
      <c r="CF83" s="622" t="e">
        <f t="shared" si="46"/>
        <v>#DIV/0!</v>
      </c>
      <c r="CG83" s="623" t="e">
        <f>AVERAGE(CC83:CF92)</f>
        <v>#DIV/0!</v>
      </c>
      <c r="CH83" s="3"/>
      <c r="CI83" s="3"/>
      <c r="CJ83" s="3"/>
      <c r="CK83" s="3"/>
      <c r="CL83" s="3"/>
      <c r="CM83" s="3"/>
      <c r="CN83" s="3"/>
      <c r="CO83" s="3"/>
      <c r="CP83" s="3"/>
      <c r="CQ83" s="3"/>
      <c r="CR83" s="3"/>
      <c r="CS83" s="3"/>
      <c r="CT83" s="3"/>
    </row>
    <row r="84" spans="1:98" ht="14.25" customHeight="1">
      <c r="A84" s="761"/>
      <c r="B84" s="556"/>
      <c r="C84" s="557"/>
      <c r="D84" s="283"/>
      <c r="E84" s="719"/>
      <c r="F84" s="380"/>
      <c r="G84" s="380"/>
      <c r="H84" s="3569"/>
      <c r="I84" s="561"/>
      <c r="J84" s="562"/>
      <c r="K84" s="562"/>
      <c r="L84" s="562"/>
      <c r="M84" s="378"/>
      <c r="N84" s="379"/>
      <c r="O84" s="380"/>
      <c r="P84" s="381"/>
      <c r="Q84" s="720"/>
      <c r="R84" s="721"/>
      <c r="S84" s="721"/>
      <c r="T84" s="722"/>
      <c r="U84" s="140"/>
      <c r="V84" s="384">
        <v>2</v>
      </c>
      <c r="W84" s="2877"/>
      <c r="X84" s="2878"/>
      <c r="Y84" s="2878"/>
      <c r="Z84" s="572"/>
      <c r="AA84" s="724"/>
      <c r="AB84" s="725"/>
      <c r="AC84" s="725"/>
      <c r="AD84" s="726"/>
      <c r="AE84" s="140"/>
      <c r="AF84" s="399"/>
      <c r="AG84" s="380"/>
      <c r="AH84" s="380"/>
      <c r="AI84" s="380"/>
      <c r="AJ84" s="381"/>
      <c r="AK84" s="727"/>
      <c r="AL84" s="728"/>
      <c r="AM84" s="728"/>
      <c r="AN84" s="729"/>
      <c r="AO84" s="3"/>
      <c r="AP84" s="399"/>
      <c r="AQ84" s="381"/>
      <c r="AR84" s="52"/>
      <c r="AS84" s="104" t="e">
        <f t="shared" si="0"/>
        <v>#DIV/0!</v>
      </c>
      <c r="AT84" s="105" t="e">
        <f t="shared" si="1"/>
        <v>#DIV/0!</v>
      </c>
      <c r="AU84" s="105" t="e">
        <f t="shared" si="2"/>
        <v>#DIV/0!</v>
      </c>
      <c r="AV84" s="105" t="e">
        <f t="shared" si="3"/>
        <v>#DIV/0!</v>
      </c>
      <c r="AW84" s="106" t="e">
        <f t="shared" si="22"/>
        <v>#DIV/0!</v>
      </c>
      <c r="AX84" s="106" t="e">
        <f t="shared" si="23"/>
        <v>#DIV/0!</v>
      </c>
      <c r="AY84" s="106" t="e">
        <f t="shared" si="24"/>
        <v>#DIV/0!</v>
      </c>
      <c r="AZ84" s="106" t="e">
        <f t="shared" si="7"/>
        <v>#DIV/0!</v>
      </c>
      <c r="BA84" s="107" t="e">
        <f t="shared" si="8"/>
        <v>#DIV/0!</v>
      </c>
      <c r="BB84" s="107" t="e">
        <f t="shared" si="9"/>
        <v>#DIV/0!</v>
      </c>
      <c r="BC84" s="107" t="e">
        <f t="shared" si="10"/>
        <v>#DIV/0!</v>
      </c>
      <c r="BD84" s="107" t="e">
        <f t="shared" si="11"/>
        <v>#DIV/0!</v>
      </c>
      <c r="BE84" s="108">
        <v>0.2</v>
      </c>
      <c r="BF84" s="108">
        <v>0.8</v>
      </c>
      <c r="BG84" s="107" t="e">
        <f t="shared" si="12"/>
        <v>#DIV/0!</v>
      </c>
      <c r="BH84" s="107" t="e">
        <f t="shared" si="13"/>
        <v>#DIV/0!</v>
      </c>
      <c r="BI84" s="107" t="e">
        <f t="shared" si="14"/>
        <v>#DIV/0!</v>
      </c>
      <c r="BJ84" s="107" t="e">
        <f t="shared" si="43"/>
        <v>#DIV/0!</v>
      </c>
      <c r="BK84" s="107" t="e">
        <f t="shared" si="43"/>
        <v>#DIV/0!</v>
      </c>
      <c r="BL84" s="107" t="e">
        <f t="shared" si="16"/>
        <v>#DIV/0!</v>
      </c>
      <c r="BM84" s="107" t="e">
        <f t="shared" si="17"/>
        <v>#DIV/0!</v>
      </c>
      <c r="BN84" s="107" t="e">
        <f t="shared" si="18"/>
        <v>#DIV/0!</v>
      </c>
      <c r="BO84" s="107" t="e">
        <f t="shared" si="44"/>
        <v>#DIV/0!</v>
      </c>
      <c r="BP84" s="107" t="e">
        <f t="shared" si="44"/>
        <v>#DIV/0!</v>
      </c>
      <c r="BQ84" s="107" t="e">
        <f t="shared" si="44"/>
        <v>#DIV/0!</v>
      </c>
      <c r="BR84" s="107" t="e">
        <f t="shared" si="44"/>
        <v>#DIV/0!</v>
      </c>
      <c r="BS84" s="34"/>
      <c r="BT84" s="34"/>
      <c r="BU84" s="34"/>
      <c r="BV84" s="34"/>
      <c r="BW84" s="34"/>
      <c r="BX84" s="34"/>
      <c r="BY84" s="34"/>
      <c r="BZ84" s="34"/>
      <c r="CA84" s="33"/>
      <c r="CB84" s="3"/>
      <c r="CC84" s="584"/>
      <c r="CD84" s="585"/>
      <c r="CE84" s="585"/>
      <c r="CF84" s="630"/>
      <c r="CG84" s="631"/>
      <c r="CH84" s="3"/>
      <c r="CI84" s="3"/>
      <c r="CJ84" s="3"/>
      <c r="CK84" s="3"/>
      <c r="CL84" s="3"/>
      <c r="CM84" s="3"/>
      <c r="CN84" s="3"/>
      <c r="CO84" s="3"/>
      <c r="CP84" s="3"/>
      <c r="CQ84" s="3"/>
      <c r="CR84" s="3"/>
      <c r="CS84" s="3"/>
      <c r="CT84" s="3"/>
    </row>
    <row r="85" spans="1:98" ht="14.25" customHeight="1">
      <c r="A85" s="761"/>
      <c r="B85" s="556"/>
      <c r="C85" s="557"/>
      <c r="D85" s="283"/>
      <c r="E85" s="719"/>
      <c r="F85" s="380"/>
      <c r="G85" s="380"/>
      <c r="H85" s="3569"/>
      <c r="I85" s="561"/>
      <c r="J85" s="562"/>
      <c r="K85" s="562"/>
      <c r="L85" s="562"/>
      <c r="M85" s="378"/>
      <c r="N85" s="379"/>
      <c r="O85" s="380"/>
      <c r="P85" s="381"/>
      <c r="Q85" s="720"/>
      <c r="R85" s="721"/>
      <c r="S85" s="721"/>
      <c r="T85" s="722"/>
      <c r="U85" s="140"/>
      <c r="V85" s="384">
        <v>3</v>
      </c>
      <c r="W85" s="2877"/>
      <c r="X85" s="2878"/>
      <c r="Y85" s="2878"/>
      <c r="Z85" s="572"/>
      <c r="AA85" s="724"/>
      <c r="AB85" s="725"/>
      <c r="AC85" s="725"/>
      <c r="AD85" s="726"/>
      <c r="AE85" s="140"/>
      <c r="AF85" s="399"/>
      <c r="AG85" s="380"/>
      <c r="AH85" s="380"/>
      <c r="AI85" s="380"/>
      <c r="AJ85" s="381"/>
      <c r="AK85" s="727"/>
      <c r="AL85" s="728"/>
      <c r="AM85" s="728"/>
      <c r="AN85" s="729"/>
      <c r="AO85" s="3"/>
      <c r="AP85" s="399"/>
      <c r="AQ85" s="381"/>
      <c r="AR85" s="52"/>
      <c r="AS85" s="104" t="e">
        <f t="shared" si="0"/>
        <v>#DIV/0!</v>
      </c>
      <c r="AT85" s="105" t="e">
        <f t="shared" si="1"/>
        <v>#DIV/0!</v>
      </c>
      <c r="AU85" s="105" t="e">
        <f t="shared" si="2"/>
        <v>#DIV/0!</v>
      </c>
      <c r="AV85" s="105" t="e">
        <f t="shared" si="3"/>
        <v>#DIV/0!</v>
      </c>
      <c r="AW85" s="106" t="e">
        <f t="shared" si="22"/>
        <v>#DIV/0!</v>
      </c>
      <c r="AX85" s="106" t="e">
        <f t="shared" si="23"/>
        <v>#DIV/0!</v>
      </c>
      <c r="AY85" s="106" t="e">
        <f t="shared" si="24"/>
        <v>#DIV/0!</v>
      </c>
      <c r="AZ85" s="106" t="e">
        <f t="shared" si="7"/>
        <v>#DIV/0!</v>
      </c>
      <c r="BA85" s="107" t="e">
        <f t="shared" si="8"/>
        <v>#DIV/0!</v>
      </c>
      <c r="BB85" s="107" t="e">
        <f t="shared" si="9"/>
        <v>#DIV/0!</v>
      </c>
      <c r="BC85" s="107" t="e">
        <f t="shared" si="10"/>
        <v>#DIV/0!</v>
      </c>
      <c r="BD85" s="107" t="e">
        <f t="shared" si="11"/>
        <v>#DIV/0!</v>
      </c>
      <c r="BE85" s="108">
        <v>0.2</v>
      </c>
      <c r="BF85" s="108">
        <v>0.8</v>
      </c>
      <c r="BG85" s="107" t="e">
        <f t="shared" si="12"/>
        <v>#DIV/0!</v>
      </c>
      <c r="BH85" s="107" t="e">
        <f t="shared" si="13"/>
        <v>#DIV/0!</v>
      </c>
      <c r="BI85" s="107" t="e">
        <f t="shared" si="14"/>
        <v>#DIV/0!</v>
      </c>
      <c r="BJ85" s="107" t="e">
        <f t="shared" si="43"/>
        <v>#DIV/0!</v>
      </c>
      <c r="BK85" s="107" t="e">
        <f t="shared" si="43"/>
        <v>#DIV/0!</v>
      </c>
      <c r="BL85" s="107" t="e">
        <f t="shared" si="16"/>
        <v>#DIV/0!</v>
      </c>
      <c r="BM85" s="107" t="e">
        <f t="shared" si="17"/>
        <v>#DIV/0!</v>
      </c>
      <c r="BN85" s="107" t="e">
        <f t="shared" si="18"/>
        <v>#DIV/0!</v>
      </c>
      <c r="BO85" s="107" t="e">
        <f t="shared" si="44"/>
        <v>#DIV/0!</v>
      </c>
      <c r="BP85" s="107" t="e">
        <f t="shared" si="44"/>
        <v>#DIV/0!</v>
      </c>
      <c r="BQ85" s="107" t="e">
        <f t="shared" si="44"/>
        <v>#DIV/0!</v>
      </c>
      <c r="BR85" s="107" t="e">
        <f t="shared" si="44"/>
        <v>#DIV/0!</v>
      </c>
      <c r="BS85" s="34"/>
      <c r="BT85" s="34"/>
      <c r="BU85" s="34"/>
      <c r="BV85" s="34"/>
      <c r="BW85" s="34"/>
      <c r="BX85" s="34"/>
      <c r="BY85" s="34"/>
      <c r="BZ85" s="34"/>
      <c r="CA85" s="33"/>
      <c r="CB85" s="3"/>
      <c r="CC85" s="584"/>
      <c r="CD85" s="585"/>
      <c r="CE85" s="585"/>
      <c r="CF85" s="630"/>
      <c r="CG85" s="631"/>
      <c r="CH85" s="3"/>
      <c r="CI85" s="3"/>
      <c r="CJ85" s="3"/>
      <c r="CK85" s="3"/>
      <c r="CL85" s="3"/>
      <c r="CM85" s="3"/>
      <c r="CN85" s="3"/>
      <c r="CO85" s="3"/>
      <c r="CP85" s="3"/>
      <c r="CQ85" s="3"/>
      <c r="CR85" s="3"/>
      <c r="CS85" s="3"/>
      <c r="CT85" s="3"/>
    </row>
    <row r="86" spans="1:98" ht="14.25" customHeight="1">
      <c r="A86" s="761"/>
      <c r="B86" s="556"/>
      <c r="C86" s="557"/>
      <c r="D86" s="283"/>
      <c r="E86" s="719"/>
      <c r="F86" s="380"/>
      <c r="G86" s="380"/>
      <c r="H86" s="3569"/>
      <c r="I86" s="561"/>
      <c r="J86" s="562"/>
      <c r="K86" s="562"/>
      <c r="L86" s="562"/>
      <c r="M86" s="378"/>
      <c r="N86" s="379"/>
      <c r="O86" s="380"/>
      <c r="P86" s="381"/>
      <c r="Q86" s="720"/>
      <c r="R86" s="721"/>
      <c r="S86" s="721"/>
      <c r="T86" s="722"/>
      <c r="U86" s="140"/>
      <c r="V86" s="384">
        <v>4</v>
      </c>
      <c r="W86" s="2877"/>
      <c r="X86" s="2878"/>
      <c r="Y86" s="2878"/>
      <c r="Z86" s="572"/>
      <c r="AA86" s="724"/>
      <c r="AB86" s="725"/>
      <c r="AC86" s="725"/>
      <c r="AD86" s="726"/>
      <c r="AE86" s="140"/>
      <c r="AF86" s="399"/>
      <c r="AG86" s="380"/>
      <c r="AH86" s="380"/>
      <c r="AI86" s="380"/>
      <c r="AJ86" s="381"/>
      <c r="AK86" s="727"/>
      <c r="AL86" s="728"/>
      <c r="AM86" s="728"/>
      <c r="AN86" s="729"/>
      <c r="AO86" s="3"/>
      <c r="AP86" s="399"/>
      <c r="AQ86" s="381"/>
      <c r="AR86" s="52"/>
      <c r="AS86" s="104" t="e">
        <f t="shared" si="0"/>
        <v>#DIV/0!</v>
      </c>
      <c r="AT86" s="105" t="e">
        <f t="shared" si="1"/>
        <v>#DIV/0!</v>
      </c>
      <c r="AU86" s="105" t="e">
        <f t="shared" si="2"/>
        <v>#DIV/0!</v>
      </c>
      <c r="AV86" s="105" t="e">
        <f t="shared" si="3"/>
        <v>#DIV/0!</v>
      </c>
      <c r="AW86" s="106" t="e">
        <f t="shared" si="22"/>
        <v>#DIV/0!</v>
      </c>
      <c r="AX86" s="106" t="e">
        <f t="shared" si="23"/>
        <v>#DIV/0!</v>
      </c>
      <c r="AY86" s="106" t="e">
        <f t="shared" si="24"/>
        <v>#DIV/0!</v>
      </c>
      <c r="AZ86" s="106" t="e">
        <f t="shared" si="7"/>
        <v>#DIV/0!</v>
      </c>
      <c r="BA86" s="107" t="e">
        <f t="shared" si="8"/>
        <v>#DIV/0!</v>
      </c>
      <c r="BB86" s="107" t="e">
        <f t="shared" si="9"/>
        <v>#DIV/0!</v>
      </c>
      <c r="BC86" s="107" t="e">
        <f t="shared" si="10"/>
        <v>#DIV/0!</v>
      </c>
      <c r="BD86" s="107" t="e">
        <f t="shared" si="11"/>
        <v>#DIV/0!</v>
      </c>
      <c r="BE86" s="108">
        <v>0.2</v>
      </c>
      <c r="BF86" s="108">
        <v>0.8</v>
      </c>
      <c r="BG86" s="107" t="e">
        <f t="shared" si="12"/>
        <v>#DIV/0!</v>
      </c>
      <c r="BH86" s="107" t="e">
        <f t="shared" si="13"/>
        <v>#DIV/0!</v>
      </c>
      <c r="BI86" s="107" t="e">
        <f t="shared" si="14"/>
        <v>#DIV/0!</v>
      </c>
      <c r="BJ86" s="107" t="e">
        <f t="shared" si="43"/>
        <v>#DIV/0!</v>
      </c>
      <c r="BK86" s="107" t="e">
        <f t="shared" si="43"/>
        <v>#DIV/0!</v>
      </c>
      <c r="BL86" s="107" t="e">
        <f t="shared" si="16"/>
        <v>#DIV/0!</v>
      </c>
      <c r="BM86" s="107" t="e">
        <f t="shared" si="17"/>
        <v>#DIV/0!</v>
      </c>
      <c r="BN86" s="107" t="e">
        <f t="shared" si="18"/>
        <v>#DIV/0!</v>
      </c>
      <c r="BO86" s="107" t="e">
        <f t="shared" si="44"/>
        <v>#DIV/0!</v>
      </c>
      <c r="BP86" s="107" t="e">
        <f t="shared" si="44"/>
        <v>#DIV/0!</v>
      </c>
      <c r="BQ86" s="107" t="e">
        <f t="shared" si="44"/>
        <v>#DIV/0!</v>
      </c>
      <c r="BR86" s="107" t="e">
        <f t="shared" si="44"/>
        <v>#DIV/0!</v>
      </c>
      <c r="BS86" s="34"/>
      <c r="BT86" s="34"/>
      <c r="BU86" s="34"/>
      <c r="BV86" s="34"/>
      <c r="BW86" s="34"/>
      <c r="BX86" s="34"/>
      <c r="BY86" s="34"/>
      <c r="BZ86" s="34"/>
      <c r="CA86" s="33"/>
      <c r="CB86" s="3"/>
      <c r="CC86" s="584"/>
      <c r="CD86" s="585"/>
      <c r="CE86" s="585"/>
      <c r="CF86" s="630"/>
      <c r="CG86" s="631"/>
      <c r="CH86" s="3"/>
      <c r="CI86" s="3"/>
      <c r="CJ86" s="3"/>
      <c r="CK86" s="3"/>
      <c r="CL86" s="3"/>
      <c r="CM86" s="3"/>
      <c r="CN86" s="3"/>
      <c r="CO86" s="3"/>
      <c r="CP86" s="3"/>
      <c r="CQ86" s="3"/>
      <c r="CR86" s="3"/>
      <c r="CS86" s="3"/>
      <c r="CT86" s="3"/>
    </row>
    <row r="87" spans="1:98" ht="14.25" customHeight="1">
      <c r="A87" s="761"/>
      <c r="B87" s="556"/>
      <c r="C87" s="557"/>
      <c r="D87" s="283"/>
      <c r="E87" s="719"/>
      <c r="F87" s="380"/>
      <c r="G87" s="380"/>
      <c r="H87" s="3569"/>
      <c r="I87" s="561"/>
      <c r="J87" s="562"/>
      <c r="K87" s="562"/>
      <c r="L87" s="562"/>
      <c r="M87" s="378"/>
      <c r="N87" s="379"/>
      <c r="O87" s="380"/>
      <c r="P87" s="381"/>
      <c r="Q87" s="720"/>
      <c r="R87" s="721"/>
      <c r="S87" s="721"/>
      <c r="T87" s="722"/>
      <c r="U87" s="140"/>
      <c r="V87" s="384">
        <v>5</v>
      </c>
      <c r="W87" s="2877"/>
      <c r="X87" s="2878"/>
      <c r="Y87" s="2878"/>
      <c r="Z87" s="572"/>
      <c r="AA87" s="724"/>
      <c r="AB87" s="725"/>
      <c r="AC87" s="725"/>
      <c r="AD87" s="726"/>
      <c r="AE87" s="140"/>
      <c r="AF87" s="2874"/>
      <c r="AG87" s="2875"/>
      <c r="AH87" s="2875"/>
      <c r="AI87" s="2875"/>
      <c r="AJ87" s="2876"/>
      <c r="AK87" s="727"/>
      <c r="AL87" s="728"/>
      <c r="AM87" s="728"/>
      <c r="AN87" s="729"/>
      <c r="AO87" s="3"/>
      <c r="AP87" s="399"/>
      <c r="AQ87" s="381"/>
      <c r="AR87" s="52"/>
      <c r="AS87" s="104" t="e">
        <f t="shared" si="0"/>
        <v>#DIV/0!</v>
      </c>
      <c r="AT87" s="105" t="e">
        <f t="shared" si="1"/>
        <v>#DIV/0!</v>
      </c>
      <c r="AU87" s="105" t="e">
        <f t="shared" si="2"/>
        <v>#DIV/0!</v>
      </c>
      <c r="AV87" s="105" t="e">
        <f t="shared" si="3"/>
        <v>#DIV/0!</v>
      </c>
      <c r="AW87" s="106" t="e">
        <f t="shared" si="22"/>
        <v>#DIV/0!</v>
      </c>
      <c r="AX87" s="106" t="e">
        <f t="shared" si="23"/>
        <v>#DIV/0!</v>
      </c>
      <c r="AY87" s="106" t="e">
        <f t="shared" si="24"/>
        <v>#DIV/0!</v>
      </c>
      <c r="AZ87" s="106" t="e">
        <f t="shared" si="7"/>
        <v>#DIV/0!</v>
      </c>
      <c r="BA87" s="107" t="e">
        <f t="shared" si="8"/>
        <v>#DIV/0!</v>
      </c>
      <c r="BB87" s="107" t="e">
        <f t="shared" si="9"/>
        <v>#DIV/0!</v>
      </c>
      <c r="BC87" s="107" t="e">
        <f t="shared" si="10"/>
        <v>#DIV/0!</v>
      </c>
      <c r="BD87" s="107" t="e">
        <f t="shared" si="11"/>
        <v>#DIV/0!</v>
      </c>
      <c r="BE87" s="108">
        <v>0.2</v>
      </c>
      <c r="BF87" s="108">
        <v>0.8</v>
      </c>
      <c r="BG87" s="107" t="e">
        <f t="shared" si="12"/>
        <v>#DIV/0!</v>
      </c>
      <c r="BH87" s="107" t="e">
        <f t="shared" si="13"/>
        <v>#DIV/0!</v>
      </c>
      <c r="BI87" s="107" t="e">
        <f t="shared" si="14"/>
        <v>#DIV/0!</v>
      </c>
      <c r="BJ87" s="107" t="e">
        <f t="shared" si="43"/>
        <v>#DIV/0!</v>
      </c>
      <c r="BK87" s="107" t="e">
        <f t="shared" si="43"/>
        <v>#DIV/0!</v>
      </c>
      <c r="BL87" s="107" t="e">
        <f t="shared" si="16"/>
        <v>#DIV/0!</v>
      </c>
      <c r="BM87" s="107" t="e">
        <f t="shared" si="17"/>
        <v>#DIV/0!</v>
      </c>
      <c r="BN87" s="107" t="e">
        <f t="shared" si="18"/>
        <v>#DIV/0!</v>
      </c>
      <c r="BO87" s="107" t="e">
        <f t="shared" si="44"/>
        <v>#DIV/0!</v>
      </c>
      <c r="BP87" s="107" t="e">
        <f t="shared" si="44"/>
        <v>#DIV/0!</v>
      </c>
      <c r="BQ87" s="107" t="e">
        <f t="shared" si="44"/>
        <v>#DIV/0!</v>
      </c>
      <c r="BR87" s="107" t="e">
        <f t="shared" si="44"/>
        <v>#DIV/0!</v>
      </c>
      <c r="BS87" s="34"/>
      <c r="BT87" s="34"/>
      <c r="BU87" s="34"/>
      <c r="BV87" s="34"/>
      <c r="BW87" s="34"/>
      <c r="BX87" s="34"/>
      <c r="BY87" s="34"/>
      <c r="BZ87" s="34"/>
      <c r="CA87" s="33"/>
      <c r="CB87" s="3"/>
      <c r="CC87" s="584"/>
      <c r="CD87" s="585"/>
      <c r="CE87" s="585"/>
      <c r="CF87" s="630"/>
      <c r="CG87" s="631"/>
      <c r="CH87" s="3"/>
      <c r="CI87" s="3"/>
      <c r="CJ87" s="3"/>
      <c r="CK87" s="3"/>
      <c r="CL87" s="3"/>
      <c r="CM87" s="3"/>
      <c r="CN87" s="3"/>
      <c r="CO87" s="3"/>
      <c r="CP87" s="3"/>
      <c r="CQ87" s="3"/>
      <c r="CR87" s="3"/>
      <c r="CS87" s="3"/>
      <c r="CT87" s="3"/>
    </row>
    <row r="88" spans="1:98" ht="14.25" customHeight="1">
      <c r="A88" s="761"/>
      <c r="B88" s="556"/>
      <c r="C88" s="557"/>
      <c r="D88" s="283"/>
      <c r="E88" s="719"/>
      <c r="F88" s="380"/>
      <c r="G88" s="380"/>
      <c r="H88" s="3569"/>
      <c r="I88" s="561"/>
      <c r="J88" s="562"/>
      <c r="K88" s="562"/>
      <c r="L88" s="562"/>
      <c r="M88" s="378"/>
      <c r="N88" s="379"/>
      <c r="O88" s="380"/>
      <c r="P88" s="381"/>
      <c r="Q88" s="720"/>
      <c r="R88" s="721"/>
      <c r="S88" s="721"/>
      <c r="T88" s="722"/>
      <c r="U88" s="140"/>
      <c r="V88" s="384">
        <v>6</v>
      </c>
      <c r="W88" s="2877"/>
      <c r="X88" s="2878"/>
      <c r="Y88" s="2878"/>
      <c r="Z88" s="572"/>
      <c r="AA88" s="724"/>
      <c r="AB88" s="725"/>
      <c r="AC88" s="725"/>
      <c r="AD88" s="726"/>
      <c r="AE88" s="140"/>
      <c r="AF88" s="399"/>
      <c r="AG88" s="380"/>
      <c r="AH88" s="380"/>
      <c r="AI88" s="380"/>
      <c r="AJ88" s="381"/>
      <c r="AK88" s="727"/>
      <c r="AL88" s="728"/>
      <c r="AM88" s="728"/>
      <c r="AN88" s="729"/>
      <c r="AO88" s="3"/>
      <c r="AP88" s="399"/>
      <c r="AQ88" s="381"/>
      <c r="AR88" s="52"/>
      <c r="AS88" s="104" t="e">
        <f t="shared" si="0"/>
        <v>#DIV/0!</v>
      </c>
      <c r="AT88" s="105" t="e">
        <f t="shared" si="1"/>
        <v>#DIV/0!</v>
      </c>
      <c r="AU88" s="105" t="e">
        <f t="shared" si="2"/>
        <v>#DIV/0!</v>
      </c>
      <c r="AV88" s="105" t="e">
        <f t="shared" si="3"/>
        <v>#DIV/0!</v>
      </c>
      <c r="AW88" s="106" t="e">
        <f t="shared" si="22"/>
        <v>#DIV/0!</v>
      </c>
      <c r="AX88" s="106" t="e">
        <f t="shared" si="23"/>
        <v>#DIV/0!</v>
      </c>
      <c r="AY88" s="106" t="e">
        <f t="shared" si="24"/>
        <v>#DIV/0!</v>
      </c>
      <c r="AZ88" s="106" t="e">
        <f t="shared" si="7"/>
        <v>#DIV/0!</v>
      </c>
      <c r="BA88" s="107" t="e">
        <f t="shared" si="8"/>
        <v>#DIV/0!</v>
      </c>
      <c r="BB88" s="107" t="e">
        <f t="shared" si="9"/>
        <v>#DIV/0!</v>
      </c>
      <c r="BC88" s="107" t="e">
        <f t="shared" si="10"/>
        <v>#DIV/0!</v>
      </c>
      <c r="BD88" s="107" t="e">
        <f t="shared" si="11"/>
        <v>#DIV/0!</v>
      </c>
      <c r="BE88" s="108">
        <v>0.2</v>
      </c>
      <c r="BF88" s="108">
        <v>0.8</v>
      </c>
      <c r="BG88" s="107" t="e">
        <f t="shared" si="12"/>
        <v>#DIV/0!</v>
      </c>
      <c r="BH88" s="107" t="e">
        <f t="shared" si="13"/>
        <v>#DIV/0!</v>
      </c>
      <c r="BI88" s="107" t="e">
        <f t="shared" si="14"/>
        <v>#DIV/0!</v>
      </c>
      <c r="BJ88" s="107" t="e">
        <f t="shared" si="43"/>
        <v>#DIV/0!</v>
      </c>
      <c r="BK88" s="107" t="e">
        <f t="shared" si="43"/>
        <v>#DIV/0!</v>
      </c>
      <c r="BL88" s="107" t="e">
        <f t="shared" si="16"/>
        <v>#DIV/0!</v>
      </c>
      <c r="BM88" s="107" t="e">
        <f t="shared" si="17"/>
        <v>#DIV/0!</v>
      </c>
      <c r="BN88" s="107" t="e">
        <f t="shared" si="18"/>
        <v>#DIV/0!</v>
      </c>
      <c r="BO88" s="107" t="e">
        <f t="shared" si="44"/>
        <v>#DIV/0!</v>
      </c>
      <c r="BP88" s="107" t="e">
        <f t="shared" si="44"/>
        <v>#DIV/0!</v>
      </c>
      <c r="BQ88" s="107" t="e">
        <f t="shared" si="44"/>
        <v>#DIV/0!</v>
      </c>
      <c r="BR88" s="107" t="e">
        <f t="shared" si="44"/>
        <v>#DIV/0!</v>
      </c>
      <c r="BS88" s="34"/>
      <c r="BT88" s="34"/>
      <c r="BU88" s="34"/>
      <c r="BV88" s="34"/>
      <c r="BW88" s="34"/>
      <c r="BX88" s="34"/>
      <c r="BY88" s="34"/>
      <c r="BZ88" s="34"/>
      <c r="CA88" s="33"/>
      <c r="CB88" s="3"/>
      <c r="CC88" s="584"/>
      <c r="CD88" s="585"/>
      <c r="CE88" s="585"/>
      <c r="CF88" s="630"/>
      <c r="CG88" s="631"/>
      <c r="CH88" s="3"/>
      <c r="CI88" s="3"/>
      <c r="CJ88" s="3"/>
      <c r="CK88" s="3"/>
      <c r="CL88" s="3"/>
      <c r="CM88" s="3"/>
      <c r="CN88" s="3"/>
      <c r="CO88" s="3"/>
      <c r="CP88" s="3"/>
      <c r="CQ88" s="3"/>
      <c r="CR88" s="3"/>
      <c r="CS88" s="3"/>
      <c r="CT88" s="3"/>
    </row>
    <row r="89" spans="1:98" ht="14.25" customHeight="1">
      <c r="A89" s="761"/>
      <c r="B89" s="556"/>
      <c r="C89" s="557"/>
      <c r="D89" s="283"/>
      <c r="E89" s="719"/>
      <c r="F89" s="380"/>
      <c r="G89" s="380"/>
      <c r="H89" s="3569"/>
      <c r="I89" s="561"/>
      <c r="J89" s="562"/>
      <c r="K89" s="562"/>
      <c r="L89" s="562"/>
      <c r="M89" s="378"/>
      <c r="N89" s="379"/>
      <c r="O89" s="380"/>
      <c r="P89" s="381"/>
      <c r="Q89" s="720"/>
      <c r="R89" s="721"/>
      <c r="S89" s="721"/>
      <c r="T89" s="722"/>
      <c r="U89" s="140"/>
      <c r="V89" s="384">
        <v>7</v>
      </c>
      <c r="W89" s="2877"/>
      <c r="X89" s="2878"/>
      <c r="Y89" s="2878"/>
      <c r="Z89" s="572"/>
      <c r="AA89" s="724"/>
      <c r="AB89" s="725"/>
      <c r="AC89" s="725"/>
      <c r="AD89" s="726"/>
      <c r="AE89" s="140"/>
      <c r="AF89" s="399"/>
      <c r="AG89" s="380"/>
      <c r="AH89" s="380"/>
      <c r="AI89" s="380"/>
      <c r="AJ89" s="381"/>
      <c r="AK89" s="727"/>
      <c r="AL89" s="728"/>
      <c r="AM89" s="728"/>
      <c r="AN89" s="729"/>
      <c r="AO89" s="3"/>
      <c r="AP89" s="399"/>
      <c r="AQ89" s="381"/>
      <c r="AR89" s="52"/>
      <c r="AS89" s="104" t="e">
        <f t="shared" si="0"/>
        <v>#DIV/0!</v>
      </c>
      <c r="AT89" s="105" t="e">
        <f t="shared" si="1"/>
        <v>#DIV/0!</v>
      </c>
      <c r="AU89" s="105" t="e">
        <f t="shared" si="2"/>
        <v>#DIV/0!</v>
      </c>
      <c r="AV89" s="105" t="e">
        <f t="shared" si="3"/>
        <v>#DIV/0!</v>
      </c>
      <c r="AW89" s="106" t="e">
        <f t="shared" si="22"/>
        <v>#DIV/0!</v>
      </c>
      <c r="AX89" s="106" t="e">
        <f t="shared" si="23"/>
        <v>#DIV/0!</v>
      </c>
      <c r="AY89" s="106" t="e">
        <f t="shared" si="24"/>
        <v>#DIV/0!</v>
      </c>
      <c r="AZ89" s="106" t="e">
        <f t="shared" si="7"/>
        <v>#DIV/0!</v>
      </c>
      <c r="BA89" s="107" t="e">
        <f t="shared" si="8"/>
        <v>#DIV/0!</v>
      </c>
      <c r="BB89" s="107" t="e">
        <f t="shared" si="9"/>
        <v>#DIV/0!</v>
      </c>
      <c r="BC89" s="107" t="e">
        <f t="shared" si="10"/>
        <v>#DIV/0!</v>
      </c>
      <c r="BD89" s="107" t="e">
        <f t="shared" si="11"/>
        <v>#DIV/0!</v>
      </c>
      <c r="BE89" s="108">
        <v>0.2</v>
      </c>
      <c r="BF89" s="108">
        <v>0.8</v>
      </c>
      <c r="BG89" s="107" t="e">
        <f t="shared" si="12"/>
        <v>#DIV/0!</v>
      </c>
      <c r="BH89" s="107" t="e">
        <f t="shared" si="13"/>
        <v>#DIV/0!</v>
      </c>
      <c r="BI89" s="107" t="e">
        <f t="shared" si="14"/>
        <v>#DIV/0!</v>
      </c>
      <c r="BJ89" s="107" t="e">
        <f t="shared" si="43"/>
        <v>#DIV/0!</v>
      </c>
      <c r="BK89" s="107" t="e">
        <f t="shared" si="43"/>
        <v>#DIV/0!</v>
      </c>
      <c r="BL89" s="107" t="e">
        <f t="shared" si="16"/>
        <v>#DIV/0!</v>
      </c>
      <c r="BM89" s="107" t="e">
        <f t="shared" si="17"/>
        <v>#DIV/0!</v>
      </c>
      <c r="BN89" s="107" t="e">
        <f t="shared" si="18"/>
        <v>#DIV/0!</v>
      </c>
      <c r="BO89" s="107" t="e">
        <f t="shared" si="44"/>
        <v>#DIV/0!</v>
      </c>
      <c r="BP89" s="107" t="e">
        <f t="shared" si="44"/>
        <v>#DIV/0!</v>
      </c>
      <c r="BQ89" s="107" t="e">
        <f t="shared" si="44"/>
        <v>#DIV/0!</v>
      </c>
      <c r="BR89" s="107" t="e">
        <f t="shared" si="44"/>
        <v>#DIV/0!</v>
      </c>
      <c r="BS89" s="34"/>
      <c r="BT89" s="34"/>
      <c r="BU89" s="34"/>
      <c r="BV89" s="34"/>
      <c r="BW89" s="34"/>
      <c r="BX89" s="34"/>
      <c r="BY89" s="34"/>
      <c r="BZ89" s="34"/>
      <c r="CA89" s="33"/>
      <c r="CB89" s="3"/>
      <c r="CC89" s="584"/>
      <c r="CD89" s="585"/>
      <c r="CE89" s="585"/>
      <c r="CF89" s="630"/>
      <c r="CG89" s="631"/>
      <c r="CH89" s="3"/>
      <c r="CI89" s="3"/>
      <c r="CJ89" s="3"/>
      <c r="CK89" s="3"/>
      <c r="CL89" s="3"/>
      <c r="CM89" s="3"/>
      <c r="CN89" s="3"/>
      <c r="CO89" s="3"/>
      <c r="CP89" s="3"/>
      <c r="CQ89" s="3"/>
      <c r="CR89" s="3"/>
      <c r="CS89" s="3"/>
      <c r="CT89" s="3"/>
    </row>
    <row r="90" spans="1:98" ht="14.25" customHeight="1">
      <c r="A90" s="761"/>
      <c r="B90" s="556"/>
      <c r="C90" s="557"/>
      <c r="D90" s="283"/>
      <c r="E90" s="719"/>
      <c r="F90" s="380"/>
      <c r="G90" s="380"/>
      <c r="H90" s="3569"/>
      <c r="I90" s="561"/>
      <c r="J90" s="562"/>
      <c r="K90" s="562"/>
      <c r="L90" s="562"/>
      <c r="M90" s="378"/>
      <c r="N90" s="379"/>
      <c r="O90" s="380"/>
      <c r="P90" s="381"/>
      <c r="Q90" s="720"/>
      <c r="R90" s="721"/>
      <c r="S90" s="721"/>
      <c r="T90" s="722"/>
      <c r="U90" s="140"/>
      <c r="V90" s="384">
        <v>8</v>
      </c>
      <c r="W90" s="145"/>
      <c r="X90" s="2878"/>
      <c r="Y90" s="2878"/>
      <c r="Z90" s="572"/>
      <c r="AA90" s="724"/>
      <c r="AB90" s="725"/>
      <c r="AC90" s="725"/>
      <c r="AD90" s="726"/>
      <c r="AE90" s="140"/>
      <c r="AF90" s="141"/>
      <c r="AG90" s="143"/>
      <c r="AH90" s="143"/>
      <c r="AI90" s="143"/>
      <c r="AJ90" s="146"/>
      <c r="AK90" s="727"/>
      <c r="AL90" s="728"/>
      <c r="AM90" s="728"/>
      <c r="AN90" s="729"/>
      <c r="AO90" s="3"/>
      <c r="AP90" s="399"/>
      <c r="AQ90" s="381"/>
      <c r="AR90" s="52"/>
      <c r="AS90" s="104" t="e">
        <f t="shared" si="0"/>
        <v>#DIV/0!</v>
      </c>
      <c r="AT90" s="105" t="e">
        <f t="shared" si="1"/>
        <v>#DIV/0!</v>
      </c>
      <c r="AU90" s="105" t="e">
        <f t="shared" si="2"/>
        <v>#DIV/0!</v>
      </c>
      <c r="AV90" s="105" t="e">
        <f t="shared" si="3"/>
        <v>#DIV/0!</v>
      </c>
      <c r="AW90" s="106" t="e">
        <f t="shared" si="22"/>
        <v>#DIV/0!</v>
      </c>
      <c r="AX90" s="106" t="e">
        <f t="shared" si="23"/>
        <v>#DIV/0!</v>
      </c>
      <c r="AY90" s="106" t="e">
        <f t="shared" si="24"/>
        <v>#DIV/0!</v>
      </c>
      <c r="AZ90" s="106" t="e">
        <f t="shared" si="7"/>
        <v>#DIV/0!</v>
      </c>
      <c r="BA90" s="107" t="e">
        <f t="shared" si="8"/>
        <v>#DIV/0!</v>
      </c>
      <c r="BB90" s="107" t="e">
        <f t="shared" si="9"/>
        <v>#DIV/0!</v>
      </c>
      <c r="BC90" s="107" t="e">
        <f t="shared" si="10"/>
        <v>#DIV/0!</v>
      </c>
      <c r="BD90" s="107" t="e">
        <f t="shared" si="11"/>
        <v>#DIV/0!</v>
      </c>
      <c r="BE90" s="108">
        <v>0.2</v>
      </c>
      <c r="BF90" s="108">
        <v>0.8</v>
      </c>
      <c r="BG90" s="107" t="e">
        <f t="shared" si="12"/>
        <v>#DIV/0!</v>
      </c>
      <c r="BH90" s="107" t="e">
        <f t="shared" si="13"/>
        <v>#DIV/0!</v>
      </c>
      <c r="BI90" s="107" t="e">
        <f t="shared" si="14"/>
        <v>#DIV/0!</v>
      </c>
      <c r="BJ90" s="107" t="e">
        <f t="shared" si="43"/>
        <v>#DIV/0!</v>
      </c>
      <c r="BK90" s="107" t="e">
        <f t="shared" si="43"/>
        <v>#DIV/0!</v>
      </c>
      <c r="BL90" s="107" t="e">
        <f t="shared" si="16"/>
        <v>#DIV/0!</v>
      </c>
      <c r="BM90" s="107" t="e">
        <f t="shared" si="17"/>
        <v>#DIV/0!</v>
      </c>
      <c r="BN90" s="107" t="e">
        <f t="shared" si="18"/>
        <v>#DIV/0!</v>
      </c>
      <c r="BO90" s="107" t="e">
        <f t="shared" si="44"/>
        <v>#DIV/0!</v>
      </c>
      <c r="BP90" s="107" t="e">
        <f t="shared" si="44"/>
        <v>#DIV/0!</v>
      </c>
      <c r="BQ90" s="107" t="e">
        <f t="shared" si="44"/>
        <v>#DIV/0!</v>
      </c>
      <c r="BR90" s="107" t="e">
        <f t="shared" si="44"/>
        <v>#DIV/0!</v>
      </c>
      <c r="BS90" s="34"/>
      <c r="BT90" s="34"/>
      <c r="BU90" s="34"/>
      <c r="BV90" s="34"/>
      <c r="BW90" s="34"/>
      <c r="BX90" s="34"/>
      <c r="BY90" s="34"/>
      <c r="BZ90" s="34"/>
      <c r="CA90" s="33"/>
      <c r="CB90" s="3"/>
      <c r="CC90" s="584"/>
      <c r="CD90" s="585"/>
      <c r="CE90" s="585"/>
      <c r="CF90" s="630"/>
      <c r="CG90" s="631"/>
      <c r="CH90" s="3"/>
      <c r="CI90" s="3"/>
      <c r="CJ90" s="3"/>
      <c r="CK90" s="3"/>
      <c r="CL90" s="3"/>
      <c r="CM90" s="3"/>
      <c r="CN90" s="3"/>
      <c r="CO90" s="3"/>
      <c r="CP90" s="3"/>
      <c r="CQ90" s="3"/>
      <c r="CR90" s="3"/>
      <c r="CS90" s="3"/>
      <c r="CT90" s="3"/>
    </row>
    <row r="91" spans="1:98" ht="14.25" customHeight="1">
      <c r="A91" s="761"/>
      <c r="B91" s="556"/>
      <c r="C91" s="557"/>
      <c r="D91" s="283"/>
      <c r="E91" s="719"/>
      <c r="F91" s="380"/>
      <c r="G91" s="380"/>
      <c r="H91" s="3569"/>
      <c r="I91" s="561"/>
      <c r="J91" s="562"/>
      <c r="K91" s="562"/>
      <c r="L91" s="562"/>
      <c r="M91" s="378"/>
      <c r="N91" s="379"/>
      <c r="O91" s="380"/>
      <c r="P91" s="381"/>
      <c r="Q91" s="720"/>
      <c r="R91" s="721"/>
      <c r="S91" s="721"/>
      <c r="T91" s="722"/>
      <c r="U91" s="140"/>
      <c r="V91" s="384">
        <v>9</v>
      </c>
      <c r="W91" s="145"/>
      <c r="X91" s="2878"/>
      <c r="Y91" s="2878"/>
      <c r="Z91" s="572"/>
      <c r="AA91" s="724"/>
      <c r="AB91" s="725"/>
      <c r="AC91" s="725"/>
      <c r="AD91" s="726"/>
      <c r="AE91" s="140"/>
      <c r="AF91" s="141"/>
      <c r="AG91" s="143"/>
      <c r="AH91" s="143"/>
      <c r="AI91" s="143"/>
      <c r="AJ91" s="146"/>
      <c r="AK91" s="727"/>
      <c r="AL91" s="728"/>
      <c r="AM91" s="728"/>
      <c r="AN91" s="729"/>
      <c r="AO91" s="3"/>
      <c r="AP91" s="399"/>
      <c r="AQ91" s="381"/>
      <c r="AR91" s="52"/>
      <c r="AS91" s="104" t="e">
        <f t="shared" si="0"/>
        <v>#DIV/0!</v>
      </c>
      <c r="AT91" s="105" t="e">
        <f t="shared" si="1"/>
        <v>#DIV/0!</v>
      </c>
      <c r="AU91" s="105" t="e">
        <f t="shared" si="2"/>
        <v>#DIV/0!</v>
      </c>
      <c r="AV91" s="105" t="e">
        <f t="shared" si="3"/>
        <v>#DIV/0!</v>
      </c>
      <c r="AW91" s="106" t="e">
        <f t="shared" si="22"/>
        <v>#DIV/0!</v>
      </c>
      <c r="AX91" s="106" t="e">
        <f t="shared" si="23"/>
        <v>#DIV/0!</v>
      </c>
      <c r="AY91" s="106" t="e">
        <f t="shared" si="24"/>
        <v>#DIV/0!</v>
      </c>
      <c r="AZ91" s="106" t="e">
        <f t="shared" si="7"/>
        <v>#DIV/0!</v>
      </c>
      <c r="BA91" s="107" t="e">
        <f t="shared" si="8"/>
        <v>#DIV/0!</v>
      </c>
      <c r="BB91" s="107" t="e">
        <f t="shared" si="9"/>
        <v>#DIV/0!</v>
      </c>
      <c r="BC91" s="107" t="e">
        <f t="shared" si="10"/>
        <v>#DIV/0!</v>
      </c>
      <c r="BD91" s="107" t="e">
        <f t="shared" si="11"/>
        <v>#DIV/0!</v>
      </c>
      <c r="BE91" s="108">
        <v>0.2</v>
      </c>
      <c r="BF91" s="108">
        <v>0.8</v>
      </c>
      <c r="BG91" s="107" t="e">
        <f t="shared" si="12"/>
        <v>#DIV/0!</v>
      </c>
      <c r="BH91" s="107" t="e">
        <f t="shared" si="13"/>
        <v>#DIV/0!</v>
      </c>
      <c r="BI91" s="107" t="e">
        <f t="shared" si="14"/>
        <v>#DIV/0!</v>
      </c>
      <c r="BJ91" s="107" t="e">
        <f t="shared" si="43"/>
        <v>#DIV/0!</v>
      </c>
      <c r="BK91" s="107" t="e">
        <f t="shared" si="43"/>
        <v>#DIV/0!</v>
      </c>
      <c r="BL91" s="107" t="e">
        <f t="shared" si="16"/>
        <v>#DIV/0!</v>
      </c>
      <c r="BM91" s="107" t="e">
        <f t="shared" si="17"/>
        <v>#DIV/0!</v>
      </c>
      <c r="BN91" s="107" t="e">
        <f t="shared" si="18"/>
        <v>#DIV/0!</v>
      </c>
      <c r="BO91" s="107" t="e">
        <f t="shared" si="44"/>
        <v>#DIV/0!</v>
      </c>
      <c r="BP91" s="107" t="e">
        <f t="shared" si="44"/>
        <v>#DIV/0!</v>
      </c>
      <c r="BQ91" s="107" t="e">
        <f t="shared" si="44"/>
        <v>#DIV/0!</v>
      </c>
      <c r="BR91" s="107" t="e">
        <f t="shared" si="44"/>
        <v>#DIV/0!</v>
      </c>
      <c r="BS91" s="34"/>
      <c r="BT91" s="34"/>
      <c r="BU91" s="34"/>
      <c r="BV91" s="34"/>
      <c r="BW91" s="34"/>
      <c r="BX91" s="34"/>
      <c r="BY91" s="34"/>
      <c r="BZ91" s="34"/>
      <c r="CA91" s="33"/>
      <c r="CB91" s="3"/>
      <c r="CC91" s="584"/>
      <c r="CD91" s="585"/>
      <c r="CE91" s="585"/>
      <c r="CF91" s="630"/>
      <c r="CG91" s="631"/>
      <c r="CH91" s="3"/>
      <c r="CI91" s="3"/>
      <c r="CJ91" s="3"/>
      <c r="CK91" s="3"/>
      <c r="CL91" s="3"/>
      <c r="CM91" s="3"/>
      <c r="CN91" s="3"/>
      <c r="CO91" s="3"/>
      <c r="CP91" s="3"/>
      <c r="CQ91" s="3"/>
      <c r="CR91" s="3"/>
      <c r="CS91" s="3"/>
      <c r="CT91" s="3"/>
    </row>
    <row r="92" spans="1:98" ht="14.25" customHeight="1" thickBot="1">
      <c r="A92" s="763"/>
      <c r="B92" s="589"/>
      <c r="C92" s="590"/>
      <c r="D92" s="288"/>
      <c r="E92" s="731"/>
      <c r="F92" s="416"/>
      <c r="G92" s="416"/>
      <c r="H92" s="3570"/>
      <c r="I92" s="596"/>
      <c r="J92" s="597"/>
      <c r="K92" s="597"/>
      <c r="L92" s="597"/>
      <c r="M92" s="412"/>
      <c r="N92" s="415"/>
      <c r="O92" s="416"/>
      <c r="P92" s="417"/>
      <c r="Q92" s="732"/>
      <c r="R92" s="733"/>
      <c r="S92" s="733"/>
      <c r="T92" s="734"/>
      <c r="U92" s="140"/>
      <c r="V92" s="449">
        <v>10</v>
      </c>
      <c r="W92" s="414"/>
      <c r="X92" s="2878"/>
      <c r="Y92" s="2878"/>
      <c r="Z92" s="572"/>
      <c r="AA92" s="736"/>
      <c r="AB92" s="737"/>
      <c r="AC92" s="737"/>
      <c r="AD92" s="738"/>
      <c r="AE92" s="140"/>
      <c r="AF92" s="413"/>
      <c r="AG92" s="739"/>
      <c r="AH92" s="739"/>
      <c r="AI92" s="739"/>
      <c r="AJ92" s="740"/>
      <c r="AK92" s="741"/>
      <c r="AL92" s="742"/>
      <c r="AM92" s="742"/>
      <c r="AN92" s="743"/>
      <c r="AO92" s="3"/>
      <c r="AP92" s="744"/>
      <c r="AQ92" s="417"/>
      <c r="AR92" s="52"/>
      <c r="AS92" s="426" t="e">
        <f t="shared" si="0"/>
        <v>#DIV/0!</v>
      </c>
      <c r="AT92" s="450" t="e">
        <f t="shared" si="1"/>
        <v>#DIV/0!</v>
      </c>
      <c r="AU92" s="450" t="e">
        <f t="shared" si="2"/>
        <v>#DIV/0!</v>
      </c>
      <c r="AV92" s="450" t="e">
        <f t="shared" si="3"/>
        <v>#DIV/0!</v>
      </c>
      <c r="AW92" s="463" t="e">
        <f t="shared" si="22"/>
        <v>#DIV/0!</v>
      </c>
      <c r="AX92" s="463" t="e">
        <f t="shared" si="23"/>
        <v>#DIV/0!</v>
      </c>
      <c r="AY92" s="463" t="e">
        <f t="shared" si="24"/>
        <v>#DIV/0!</v>
      </c>
      <c r="AZ92" s="463" t="e">
        <f t="shared" si="7"/>
        <v>#DIV/0!</v>
      </c>
      <c r="BA92" s="428" t="e">
        <f t="shared" si="8"/>
        <v>#DIV/0!</v>
      </c>
      <c r="BB92" s="428" t="e">
        <f t="shared" si="9"/>
        <v>#DIV/0!</v>
      </c>
      <c r="BC92" s="428" t="e">
        <f t="shared" si="10"/>
        <v>#DIV/0!</v>
      </c>
      <c r="BD92" s="428" t="e">
        <f t="shared" si="11"/>
        <v>#DIV/0!</v>
      </c>
      <c r="BE92" s="427">
        <v>0.2</v>
      </c>
      <c r="BF92" s="427">
        <v>0.8</v>
      </c>
      <c r="BG92" s="428" t="e">
        <f t="shared" si="12"/>
        <v>#DIV/0!</v>
      </c>
      <c r="BH92" s="428" t="e">
        <f t="shared" si="13"/>
        <v>#DIV/0!</v>
      </c>
      <c r="BI92" s="428" t="e">
        <f t="shared" si="14"/>
        <v>#DIV/0!</v>
      </c>
      <c r="BJ92" s="428" t="e">
        <f t="shared" si="43"/>
        <v>#DIV/0!</v>
      </c>
      <c r="BK92" s="428" t="e">
        <f t="shared" si="43"/>
        <v>#DIV/0!</v>
      </c>
      <c r="BL92" s="428" t="e">
        <f t="shared" si="16"/>
        <v>#DIV/0!</v>
      </c>
      <c r="BM92" s="428" t="e">
        <f t="shared" si="17"/>
        <v>#DIV/0!</v>
      </c>
      <c r="BN92" s="428" t="e">
        <f t="shared" si="18"/>
        <v>#DIV/0!</v>
      </c>
      <c r="BO92" s="428" t="e">
        <f t="shared" si="44"/>
        <v>#DIV/0!</v>
      </c>
      <c r="BP92" s="428" t="e">
        <f t="shared" si="44"/>
        <v>#DIV/0!</v>
      </c>
      <c r="BQ92" s="428" t="e">
        <f t="shared" si="44"/>
        <v>#DIV/0!</v>
      </c>
      <c r="BR92" s="428" t="e">
        <f t="shared" si="44"/>
        <v>#DIV/0!</v>
      </c>
      <c r="BS92" s="39"/>
      <c r="BT92" s="39"/>
      <c r="BU92" s="39"/>
      <c r="BV92" s="39"/>
      <c r="BW92" s="39"/>
      <c r="BX92" s="39"/>
      <c r="BY92" s="39"/>
      <c r="BZ92" s="39"/>
      <c r="CA92" s="332"/>
      <c r="CB92" s="3"/>
      <c r="CC92" s="616"/>
      <c r="CD92" s="617"/>
      <c r="CE92" s="617"/>
      <c r="CF92" s="640"/>
      <c r="CG92" s="641"/>
      <c r="CH92" s="3"/>
      <c r="CI92" s="3"/>
      <c r="CJ92" s="3"/>
      <c r="CK92" s="3"/>
      <c r="CL92" s="3"/>
      <c r="CM92" s="3"/>
      <c r="CN92" s="3"/>
      <c r="CO92" s="3"/>
      <c r="CP92" s="3"/>
      <c r="CQ92" s="3"/>
      <c r="CR92" s="3"/>
      <c r="CS92" s="3"/>
      <c r="CT92" s="3"/>
    </row>
    <row r="93" spans="1:98" ht="14.25" customHeight="1">
      <c r="A93" s="349">
        <v>9</v>
      </c>
      <c r="B93" s="523"/>
      <c r="C93" s="524"/>
      <c r="D93" s="745"/>
      <c r="E93" s="746"/>
      <c r="F93" s="527"/>
      <c r="G93" s="355"/>
      <c r="H93" s="371"/>
      <c r="I93" s="529"/>
      <c r="J93" s="530"/>
      <c r="K93" s="530"/>
      <c r="L93" s="530"/>
      <c r="M93" s="531"/>
      <c r="N93" s="360"/>
      <c r="O93" s="358"/>
      <c r="P93" s="361"/>
      <c r="Q93" s="747"/>
      <c r="R93" s="748"/>
      <c r="S93" s="748"/>
      <c r="T93" s="749"/>
      <c r="U93" s="140"/>
      <c r="V93" s="364">
        <v>1</v>
      </c>
      <c r="W93" s="527"/>
      <c r="X93" s="365"/>
      <c r="Y93" s="365"/>
      <c r="Z93" s="361"/>
      <c r="AA93" s="751"/>
      <c r="AB93" s="752"/>
      <c r="AC93" s="752"/>
      <c r="AD93" s="753"/>
      <c r="AE93" s="140"/>
      <c r="AF93" s="357"/>
      <c r="AG93" s="754"/>
      <c r="AH93" s="2770"/>
      <c r="AI93" s="754"/>
      <c r="AJ93" s="755"/>
      <c r="AK93" s="756"/>
      <c r="AL93" s="757"/>
      <c r="AM93" s="757"/>
      <c r="AN93" s="758"/>
      <c r="AO93" s="222"/>
      <c r="AP93" s="759"/>
      <c r="AQ93" s="760"/>
      <c r="AR93" s="52"/>
      <c r="AS93" s="82" t="e">
        <f t="shared" si="0"/>
        <v>#DIV/0!</v>
      </c>
      <c r="AT93" s="94" t="e">
        <f t="shared" si="1"/>
        <v>#DIV/0!</v>
      </c>
      <c r="AU93" s="94" t="e">
        <f t="shared" si="2"/>
        <v>#DIV/0!</v>
      </c>
      <c r="AV93" s="94" t="e">
        <f t="shared" si="3"/>
        <v>#DIV/0!</v>
      </c>
      <c r="AW93" s="95" t="e">
        <f t="shared" si="22"/>
        <v>#DIV/0!</v>
      </c>
      <c r="AX93" s="95" t="e">
        <f t="shared" si="23"/>
        <v>#DIV/0!</v>
      </c>
      <c r="AY93" s="95" t="e">
        <f t="shared" si="24"/>
        <v>#DIV/0!</v>
      </c>
      <c r="AZ93" s="95" t="e">
        <f t="shared" si="7"/>
        <v>#DIV/0!</v>
      </c>
      <c r="BA93" s="96" t="e">
        <f t="shared" si="8"/>
        <v>#DIV/0!</v>
      </c>
      <c r="BB93" s="96" t="e">
        <f t="shared" si="9"/>
        <v>#DIV/0!</v>
      </c>
      <c r="BC93" s="96" t="e">
        <f t="shared" si="10"/>
        <v>#DIV/0!</v>
      </c>
      <c r="BD93" s="96" t="e">
        <f t="shared" si="11"/>
        <v>#DIV/0!</v>
      </c>
      <c r="BE93" s="97">
        <v>0.2</v>
      </c>
      <c r="BF93" s="97">
        <v>0.8</v>
      </c>
      <c r="BG93" s="96" t="e">
        <f t="shared" si="12"/>
        <v>#DIV/0!</v>
      </c>
      <c r="BH93" s="96" t="e">
        <f t="shared" si="13"/>
        <v>#DIV/0!</v>
      </c>
      <c r="BI93" s="96" t="e">
        <f t="shared" si="14"/>
        <v>#DIV/0!</v>
      </c>
      <c r="BJ93" s="96" t="e">
        <f t="shared" ref="BJ93:BK108" si="47">+AZ93*BE93</f>
        <v>#DIV/0!</v>
      </c>
      <c r="BK93" s="96" t="e">
        <f t="shared" si="47"/>
        <v>#DIV/0!</v>
      </c>
      <c r="BL93" s="96" t="e">
        <f t="shared" si="16"/>
        <v>#DIV/0!</v>
      </c>
      <c r="BM93" s="96" t="e">
        <f t="shared" si="17"/>
        <v>#DIV/0!</v>
      </c>
      <c r="BN93" s="96" t="e">
        <f t="shared" si="18"/>
        <v>#DIV/0!</v>
      </c>
      <c r="BO93" s="96" t="e">
        <f t="shared" ref="BO93:BR108" si="48">+BG93+BK93</f>
        <v>#DIV/0!</v>
      </c>
      <c r="BP93" s="85" t="e">
        <f t="shared" si="48"/>
        <v>#DIV/0!</v>
      </c>
      <c r="BQ93" s="85" t="e">
        <f t="shared" si="48"/>
        <v>#DIV/0!</v>
      </c>
      <c r="BR93" s="85" t="e">
        <f t="shared" si="48"/>
        <v>#DIV/0!</v>
      </c>
      <c r="BS93" s="644" t="e">
        <f t="shared" ref="BS93:BV93" si="49">AVERAGEIF(BO93:BO102,"&lt;&gt;#¡DIV/0!")</f>
        <v>#DIV/0!</v>
      </c>
      <c r="BT93" s="644" t="e">
        <f t="shared" si="49"/>
        <v>#DIV/0!</v>
      </c>
      <c r="BU93" s="644" t="e">
        <f t="shared" si="49"/>
        <v>#DIV/0!</v>
      </c>
      <c r="BV93" s="644" t="e">
        <f t="shared" si="49"/>
        <v>#DIV/0!</v>
      </c>
      <c r="BW93" s="550" t="e">
        <f>+C93*BS93</f>
        <v>#DIV/0!</v>
      </c>
      <c r="BX93" s="550" t="e">
        <f>+C93*BT93</f>
        <v>#DIV/0!</v>
      </c>
      <c r="BY93" s="550" t="e">
        <f>+C93*BU93</f>
        <v>#DIV/0!</v>
      </c>
      <c r="BZ93" s="550" t="e">
        <f>+C93*BV93</f>
        <v>#DIV/0!</v>
      </c>
      <c r="CA93" s="645" t="e">
        <f>SUM(BW93:BZ102)</f>
        <v>#DIV/0!</v>
      </c>
      <c r="CB93" s="3"/>
      <c r="CC93" s="552" t="e">
        <f t="shared" ref="CC93:CF93" si="50">+Q93/$N$93</f>
        <v>#DIV/0!</v>
      </c>
      <c r="CD93" s="553" t="e">
        <f t="shared" si="50"/>
        <v>#DIV/0!</v>
      </c>
      <c r="CE93" s="553" t="e">
        <f t="shared" si="50"/>
        <v>#DIV/0!</v>
      </c>
      <c r="CF93" s="622" t="e">
        <f t="shared" si="50"/>
        <v>#DIV/0!</v>
      </c>
      <c r="CG93" s="623" t="e">
        <f>AVERAGE(CC93:CF102)</f>
        <v>#DIV/0!</v>
      </c>
      <c r="CH93" s="3"/>
      <c r="CI93" s="3"/>
      <c r="CJ93" s="3"/>
      <c r="CK93" s="3"/>
      <c r="CL93" s="3"/>
      <c r="CM93" s="3"/>
      <c r="CN93" s="3"/>
      <c r="CO93" s="3"/>
      <c r="CP93" s="3"/>
      <c r="CQ93" s="3"/>
      <c r="CR93" s="3"/>
      <c r="CS93" s="3"/>
      <c r="CT93" s="3"/>
    </row>
    <row r="94" spans="1:98" ht="14.25" customHeight="1">
      <c r="A94" s="761"/>
      <c r="B94" s="556"/>
      <c r="C94" s="557"/>
      <c r="D94" s="283"/>
      <c r="E94" s="719"/>
      <c r="F94" s="440"/>
      <c r="G94" s="377"/>
      <c r="H94" s="3569"/>
      <c r="I94" s="561"/>
      <c r="J94" s="562"/>
      <c r="K94" s="562"/>
      <c r="L94" s="562"/>
      <c r="M94" s="378"/>
      <c r="N94" s="379"/>
      <c r="O94" s="380"/>
      <c r="P94" s="381"/>
      <c r="Q94" s="720"/>
      <c r="R94" s="721"/>
      <c r="S94" s="721"/>
      <c r="T94" s="722"/>
      <c r="U94" s="22"/>
      <c r="V94" s="384">
        <v>2</v>
      </c>
      <c r="W94" s="440"/>
      <c r="X94" s="2903"/>
      <c r="Y94" s="2903"/>
      <c r="Z94" s="683"/>
      <c r="AA94" s="724"/>
      <c r="AB94" s="725"/>
      <c r="AC94" s="725"/>
      <c r="AD94" s="726"/>
      <c r="AE94" s="140"/>
      <c r="AF94" s="141"/>
      <c r="AG94" s="143"/>
      <c r="AH94" s="143"/>
      <c r="AI94" s="143"/>
      <c r="AJ94" s="146"/>
      <c r="AK94" s="727"/>
      <c r="AL94" s="728"/>
      <c r="AM94" s="728"/>
      <c r="AN94" s="729"/>
      <c r="AO94" s="3"/>
      <c r="AP94" s="399"/>
      <c r="AQ94" s="381"/>
      <c r="AR94" s="52"/>
      <c r="AS94" s="104" t="e">
        <f t="shared" si="0"/>
        <v>#DIV/0!</v>
      </c>
      <c r="AT94" s="105" t="e">
        <f t="shared" si="1"/>
        <v>#DIV/0!</v>
      </c>
      <c r="AU94" s="105" t="e">
        <f t="shared" si="2"/>
        <v>#DIV/0!</v>
      </c>
      <c r="AV94" s="105" t="e">
        <f t="shared" si="3"/>
        <v>#DIV/0!</v>
      </c>
      <c r="AW94" s="106" t="e">
        <f t="shared" si="22"/>
        <v>#DIV/0!</v>
      </c>
      <c r="AX94" s="106" t="e">
        <f t="shared" si="23"/>
        <v>#DIV/0!</v>
      </c>
      <c r="AY94" s="106" t="e">
        <f t="shared" si="24"/>
        <v>#DIV/0!</v>
      </c>
      <c r="AZ94" s="106" t="e">
        <f t="shared" si="7"/>
        <v>#DIV/0!</v>
      </c>
      <c r="BA94" s="107" t="e">
        <f t="shared" si="8"/>
        <v>#DIV/0!</v>
      </c>
      <c r="BB94" s="107" t="e">
        <f t="shared" si="9"/>
        <v>#DIV/0!</v>
      </c>
      <c r="BC94" s="107" t="e">
        <f t="shared" si="10"/>
        <v>#DIV/0!</v>
      </c>
      <c r="BD94" s="107" t="e">
        <f t="shared" si="11"/>
        <v>#DIV/0!</v>
      </c>
      <c r="BE94" s="108">
        <v>0.2</v>
      </c>
      <c r="BF94" s="108">
        <v>0.8</v>
      </c>
      <c r="BG94" s="107" t="e">
        <f t="shared" si="12"/>
        <v>#DIV/0!</v>
      </c>
      <c r="BH94" s="107" t="e">
        <f t="shared" si="13"/>
        <v>#DIV/0!</v>
      </c>
      <c r="BI94" s="107" t="e">
        <f t="shared" si="14"/>
        <v>#DIV/0!</v>
      </c>
      <c r="BJ94" s="107" t="e">
        <f t="shared" si="47"/>
        <v>#DIV/0!</v>
      </c>
      <c r="BK94" s="107" t="e">
        <f t="shared" si="47"/>
        <v>#DIV/0!</v>
      </c>
      <c r="BL94" s="107" t="e">
        <f t="shared" si="16"/>
        <v>#DIV/0!</v>
      </c>
      <c r="BM94" s="107" t="e">
        <f t="shared" si="17"/>
        <v>#DIV/0!</v>
      </c>
      <c r="BN94" s="107" t="e">
        <f t="shared" si="18"/>
        <v>#DIV/0!</v>
      </c>
      <c r="BO94" s="107" t="e">
        <f t="shared" si="48"/>
        <v>#DIV/0!</v>
      </c>
      <c r="BP94" s="107" t="e">
        <f t="shared" si="48"/>
        <v>#DIV/0!</v>
      </c>
      <c r="BQ94" s="107" t="e">
        <f t="shared" si="48"/>
        <v>#DIV/0!</v>
      </c>
      <c r="BR94" s="107" t="e">
        <f t="shared" si="48"/>
        <v>#DIV/0!</v>
      </c>
      <c r="BS94" s="34"/>
      <c r="BT94" s="34"/>
      <c r="BU94" s="34"/>
      <c r="BV94" s="34"/>
      <c r="BW94" s="34"/>
      <c r="BX94" s="34"/>
      <c r="BY94" s="34"/>
      <c r="BZ94" s="34"/>
      <c r="CA94" s="33"/>
      <c r="CB94" s="3"/>
      <c r="CC94" s="584"/>
      <c r="CD94" s="585"/>
      <c r="CE94" s="585"/>
      <c r="CF94" s="630"/>
      <c r="CG94" s="631"/>
      <c r="CH94" s="3"/>
      <c r="CI94" s="3"/>
      <c r="CJ94" s="3"/>
      <c r="CK94" s="3"/>
      <c r="CL94" s="3"/>
      <c r="CM94" s="3"/>
      <c r="CN94" s="3"/>
      <c r="CO94" s="3"/>
      <c r="CP94" s="3"/>
      <c r="CQ94" s="3"/>
      <c r="CR94" s="3"/>
      <c r="CS94" s="3"/>
      <c r="CT94" s="3"/>
    </row>
    <row r="95" spans="1:98" ht="14.25" customHeight="1">
      <c r="A95" s="761"/>
      <c r="B95" s="556"/>
      <c r="C95" s="557"/>
      <c r="D95" s="283"/>
      <c r="E95" s="719"/>
      <c r="F95" s="440"/>
      <c r="G95" s="377"/>
      <c r="H95" s="3569"/>
      <c r="I95" s="561"/>
      <c r="J95" s="562"/>
      <c r="K95" s="562"/>
      <c r="L95" s="562"/>
      <c r="M95" s="378"/>
      <c r="N95" s="379"/>
      <c r="O95" s="380"/>
      <c r="P95" s="381"/>
      <c r="Q95" s="720"/>
      <c r="R95" s="721"/>
      <c r="S95" s="721"/>
      <c r="T95" s="722"/>
      <c r="U95" s="22"/>
      <c r="V95" s="384">
        <v>3</v>
      </c>
      <c r="W95" s="440"/>
      <c r="X95" s="2903"/>
      <c r="Y95" s="2903"/>
      <c r="Z95" s="683"/>
      <c r="AA95" s="724"/>
      <c r="AB95" s="725"/>
      <c r="AC95" s="725"/>
      <c r="AD95" s="726"/>
      <c r="AE95" s="140"/>
      <c r="AF95" s="141"/>
      <c r="AG95" s="143"/>
      <c r="AH95" s="143"/>
      <c r="AI95" s="143"/>
      <c r="AJ95" s="146"/>
      <c r="AK95" s="727"/>
      <c r="AL95" s="728"/>
      <c r="AM95" s="728"/>
      <c r="AN95" s="729"/>
      <c r="AO95" s="3"/>
      <c r="AP95" s="399"/>
      <c r="AQ95" s="381"/>
      <c r="AR95" s="52"/>
      <c r="AS95" s="104" t="e">
        <f t="shared" si="0"/>
        <v>#DIV/0!</v>
      </c>
      <c r="AT95" s="105" t="e">
        <f t="shared" si="1"/>
        <v>#DIV/0!</v>
      </c>
      <c r="AU95" s="105" t="e">
        <f t="shared" si="2"/>
        <v>#DIV/0!</v>
      </c>
      <c r="AV95" s="105" t="e">
        <f t="shared" si="3"/>
        <v>#DIV/0!</v>
      </c>
      <c r="AW95" s="106" t="e">
        <f t="shared" si="22"/>
        <v>#DIV/0!</v>
      </c>
      <c r="AX95" s="106" t="e">
        <f t="shared" si="23"/>
        <v>#DIV/0!</v>
      </c>
      <c r="AY95" s="106" t="e">
        <f t="shared" si="24"/>
        <v>#DIV/0!</v>
      </c>
      <c r="AZ95" s="106" t="e">
        <f t="shared" si="7"/>
        <v>#DIV/0!</v>
      </c>
      <c r="BA95" s="107" t="e">
        <f t="shared" si="8"/>
        <v>#DIV/0!</v>
      </c>
      <c r="BB95" s="107" t="e">
        <f t="shared" si="9"/>
        <v>#DIV/0!</v>
      </c>
      <c r="BC95" s="107" t="e">
        <f t="shared" si="10"/>
        <v>#DIV/0!</v>
      </c>
      <c r="BD95" s="107" t="e">
        <f t="shared" si="11"/>
        <v>#DIV/0!</v>
      </c>
      <c r="BE95" s="108">
        <v>0.2</v>
      </c>
      <c r="BF95" s="108">
        <v>0.8</v>
      </c>
      <c r="BG95" s="107" t="e">
        <f t="shared" si="12"/>
        <v>#DIV/0!</v>
      </c>
      <c r="BH95" s="107" t="e">
        <f t="shared" si="13"/>
        <v>#DIV/0!</v>
      </c>
      <c r="BI95" s="107" t="e">
        <f t="shared" si="14"/>
        <v>#DIV/0!</v>
      </c>
      <c r="BJ95" s="107" t="e">
        <f t="shared" si="47"/>
        <v>#DIV/0!</v>
      </c>
      <c r="BK95" s="107" t="e">
        <f t="shared" si="47"/>
        <v>#DIV/0!</v>
      </c>
      <c r="BL95" s="107" t="e">
        <f t="shared" si="16"/>
        <v>#DIV/0!</v>
      </c>
      <c r="BM95" s="107" t="e">
        <f t="shared" si="17"/>
        <v>#DIV/0!</v>
      </c>
      <c r="BN95" s="107" t="e">
        <f t="shared" si="18"/>
        <v>#DIV/0!</v>
      </c>
      <c r="BO95" s="107" t="e">
        <f t="shared" si="48"/>
        <v>#DIV/0!</v>
      </c>
      <c r="BP95" s="107" t="e">
        <f t="shared" si="48"/>
        <v>#DIV/0!</v>
      </c>
      <c r="BQ95" s="107" t="e">
        <f t="shared" si="48"/>
        <v>#DIV/0!</v>
      </c>
      <c r="BR95" s="107" t="e">
        <f t="shared" si="48"/>
        <v>#DIV/0!</v>
      </c>
      <c r="BS95" s="34"/>
      <c r="BT95" s="34"/>
      <c r="BU95" s="34"/>
      <c r="BV95" s="34"/>
      <c r="BW95" s="34"/>
      <c r="BX95" s="34"/>
      <c r="BY95" s="34"/>
      <c r="BZ95" s="34"/>
      <c r="CA95" s="33"/>
      <c r="CB95" s="3"/>
      <c r="CC95" s="584"/>
      <c r="CD95" s="585"/>
      <c r="CE95" s="585"/>
      <c r="CF95" s="630"/>
      <c r="CG95" s="631"/>
      <c r="CH95" s="3"/>
      <c r="CI95" s="3"/>
      <c r="CJ95" s="3"/>
      <c r="CK95" s="3"/>
      <c r="CL95" s="3"/>
      <c r="CM95" s="3"/>
      <c r="CN95" s="3"/>
      <c r="CO95" s="3"/>
      <c r="CP95" s="3"/>
      <c r="CQ95" s="3"/>
      <c r="CR95" s="3"/>
      <c r="CS95" s="3"/>
      <c r="CT95" s="3"/>
    </row>
    <row r="96" spans="1:98" ht="14.25" customHeight="1">
      <c r="A96" s="761"/>
      <c r="B96" s="556"/>
      <c r="C96" s="557"/>
      <c r="D96" s="283"/>
      <c r="E96" s="719"/>
      <c r="F96" s="440"/>
      <c r="G96" s="377"/>
      <c r="H96" s="3569"/>
      <c r="I96" s="561"/>
      <c r="J96" s="562"/>
      <c r="K96" s="562"/>
      <c r="L96" s="562"/>
      <c r="M96" s="378"/>
      <c r="N96" s="379"/>
      <c r="O96" s="380"/>
      <c r="P96" s="381"/>
      <c r="Q96" s="720"/>
      <c r="R96" s="721"/>
      <c r="S96" s="721"/>
      <c r="T96" s="722"/>
      <c r="U96" s="22"/>
      <c r="V96" s="384">
        <v>4</v>
      </c>
      <c r="W96" s="440"/>
      <c r="X96" s="2903"/>
      <c r="Y96" s="2903"/>
      <c r="Z96" s="683"/>
      <c r="AA96" s="724"/>
      <c r="AB96" s="725"/>
      <c r="AC96" s="725"/>
      <c r="AD96" s="726"/>
      <c r="AE96" s="140"/>
      <c r="AF96" s="141"/>
      <c r="AG96" s="143"/>
      <c r="AH96" s="143"/>
      <c r="AI96" s="143"/>
      <c r="AJ96" s="146"/>
      <c r="AK96" s="727"/>
      <c r="AL96" s="728"/>
      <c r="AM96" s="728"/>
      <c r="AN96" s="729"/>
      <c r="AO96" s="3"/>
      <c r="AP96" s="399"/>
      <c r="AQ96" s="381"/>
      <c r="AR96" s="52"/>
      <c r="AS96" s="104" t="e">
        <f t="shared" si="0"/>
        <v>#DIV/0!</v>
      </c>
      <c r="AT96" s="105" t="e">
        <f t="shared" si="1"/>
        <v>#DIV/0!</v>
      </c>
      <c r="AU96" s="105" t="e">
        <f t="shared" si="2"/>
        <v>#DIV/0!</v>
      </c>
      <c r="AV96" s="105" t="e">
        <f t="shared" si="3"/>
        <v>#DIV/0!</v>
      </c>
      <c r="AW96" s="106" t="e">
        <f t="shared" si="22"/>
        <v>#DIV/0!</v>
      </c>
      <c r="AX96" s="106" t="e">
        <f t="shared" si="23"/>
        <v>#DIV/0!</v>
      </c>
      <c r="AY96" s="106" t="e">
        <f t="shared" si="24"/>
        <v>#DIV/0!</v>
      </c>
      <c r="AZ96" s="106" t="e">
        <f t="shared" si="7"/>
        <v>#DIV/0!</v>
      </c>
      <c r="BA96" s="107" t="e">
        <f t="shared" si="8"/>
        <v>#DIV/0!</v>
      </c>
      <c r="BB96" s="107" t="e">
        <f t="shared" si="9"/>
        <v>#DIV/0!</v>
      </c>
      <c r="BC96" s="107" t="e">
        <f t="shared" si="10"/>
        <v>#DIV/0!</v>
      </c>
      <c r="BD96" s="107" t="e">
        <f t="shared" si="11"/>
        <v>#DIV/0!</v>
      </c>
      <c r="BE96" s="108">
        <v>0.2</v>
      </c>
      <c r="BF96" s="108">
        <v>0.8</v>
      </c>
      <c r="BG96" s="107" t="e">
        <f t="shared" si="12"/>
        <v>#DIV/0!</v>
      </c>
      <c r="BH96" s="107" t="e">
        <f t="shared" si="13"/>
        <v>#DIV/0!</v>
      </c>
      <c r="BI96" s="107" t="e">
        <f t="shared" si="14"/>
        <v>#DIV/0!</v>
      </c>
      <c r="BJ96" s="107" t="e">
        <f t="shared" si="47"/>
        <v>#DIV/0!</v>
      </c>
      <c r="BK96" s="107" t="e">
        <f t="shared" si="47"/>
        <v>#DIV/0!</v>
      </c>
      <c r="BL96" s="107" t="e">
        <f t="shared" si="16"/>
        <v>#DIV/0!</v>
      </c>
      <c r="BM96" s="107" t="e">
        <f t="shared" si="17"/>
        <v>#DIV/0!</v>
      </c>
      <c r="BN96" s="107" t="e">
        <f t="shared" si="18"/>
        <v>#DIV/0!</v>
      </c>
      <c r="BO96" s="107" t="e">
        <f t="shared" si="48"/>
        <v>#DIV/0!</v>
      </c>
      <c r="BP96" s="107" t="e">
        <f t="shared" si="48"/>
        <v>#DIV/0!</v>
      </c>
      <c r="BQ96" s="107" t="e">
        <f t="shared" si="48"/>
        <v>#DIV/0!</v>
      </c>
      <c r="BR96" s="107" t="e">
        <f t="shared" si="48"/>
        <v>#DIV/0!</v>
      </c>
      <c r="BS96" s="34"/>
      <c r="BT96" s="34"/>
      <c r="BU96" s="34"/>
      <c r="BV96" s="34"/>
      <c r="BW96" s="34"/>
      <c r="BX96" s="34"/>
      <c r="BY96" s="34"/>
      <c r="BZ96" s="34"/>
      <c r="CA96" s="33"/>
      <c r="CB96" s="3"/>
      <c r="CC96" s="584"/>
      <c r="CD96" s="585"/>
      <c r="CE96" s="585"/>
      <c r="CF96" s="630"/>
      <c r="CG96" s="631"/>
      <c r="CH96" s="3"/>
      <c r="CI96" s="3"/>
      <c r="CJ96" s="3"/>
      <c r="CK96" s="3"/>
      <c r="CL96" s="3"/>
      <c r="CM96" s="3"/>
      <c r="CN96" s="3"/>
      <c r="CO96" s="3"/>
      <c r="CP96" s="3"/>
      <c r="CQ96" s="3"/>
      <c r="CR96" s="3"/>
      <c r="CS96" s="3"/>
      <c r="CT96" s="3"/>
    </row>
    <row r="97" spans="1:98" ht="14.25" customHeight="1">
      <c r="A97" s="761"/>
      <c r="B97" s="556"/>
      <c r="C97" s="557"/>
      <c r="D97" s="283"/>
      <c r="E97" s="719"/>
      <c r="F97" s="440"/>
      <c r="G97" s="377"/>
      <c r="H97" s="3569"/>
      <c r="I97" s="561"/>
      <c r="J97" s="562"/>
      <c r="K97" s="562"/>
      <c r="L97" s="562"/>
      <c r="M97" s="378"/>
      <c r="N97" s="379"/>
      <c r="O97" s="380"/>
      <c r="P97" s="381"/>
      <c r="Q97" s="720"/>
      <c r="R97" s="721"/>
      <c r="S97" s="721"/>
      <c r="T97" s="722"/>
      <c r="U97" s="22"/>
      <c r="V97" s="384">
        <v>5</v>
      </c>
      <c r="W97" s="440"/>
      <c r="X97" s="2903"/>
      <c r="Y97" s="2903"/>
      <c r="Z97" s="683"/>
      <c r="AA97" s="724"/>
      <c r="AB97" s="725"/>
      <c r="AC97" s="725"/>
      <c r="AD97" s="726"/>
      <c r="AE97" s="140"/>
      <c r="AF97" s="141"/>
      <c r="AG97" s="143"/>
      <c r="AH97" s="143"/>
      <c r="AI97" s="143"/>
      <c r="AJ97" s="146"/>
      <c r="AK97" s="727"/>
      <c r="AL97" s="728"/>
      <c r="AM97" s="728"/>
      <c r="AN97" s="729"/>
      <c r="AO97" s="3"/>
      <c r="AP97" s="399"/>
      <c r="AQ97" s="381"/>
      <c r="AR97" s="52"/>
      <c r="AS97" s="104" t="e">
        <f t="shared" si="0"/>
        <v>#DIV/0!</v>
      </c>
      <c r="AT97" s="105" t="e">
        <f t="shared" si="1"/>
        <v>#DIV/0!</v>
      </c>
      <c r="AU97" s="105" t="e">
        <f t="shared" si="2"/>
        <v>#DIV/0!</v>
      </c>
      <c r="AV97" s="105" t="e">
        <f t="shared" si="3"/>
        <v>#DIV/0!</v>
      </c>
      <c r="AW97" s="106" t="e">
        <f t="shared" si="22"/>
        <v>#DIV/0!</v>
      </c>
      <c r="AX97" s="106" t="e">
        <f t="shared" si="23"/>
        <v>#DIV/0!</v>
      </c>
      <c r="AY97" s="106" t="e">
        <f t="shared" si="24"/>
        <v>#DIV/0!</v>
      </c>
      <c r="AZ97" s="106" t="e">
        <f t="shared" si="7"/>
        <v>#DIV/0!</v>
      </c>
      <c r="BA97" s="107" t="e">
        <f t="shared" si="8"/>
        <v>#DIV/0!</v>
      </c>
      <c r="BB97" s="107" t="e">
        <f t="shared" si="9"/>
        <v>#DIV/0!</v>
      </c>
      <c r="BC97" s="107" t="e">
        <f t="shared" si="10"/>
        <v>#DIV/0!</v>
      </c>
      <c r="BD97" s="107" t="e">
        <f t="shared" si="11"/>
        <v>#DIV/0!</v>
      </c>
      <c r="BE97" s="108">
        <v>0.2</v>
      </c>
      <c r="BF97" s="108">
        <v>0.8</v>
      </c>
      <c r="BG97" s="107" t="e">
        <f t="shared" si="12"/>
        <v>#DIV/0!</v>
      </c>
      <c r="BH97" s="107" t="e">
        <f t="shared" si="13"/>
        <v>#DIV/0!</v>
      </c>
      <c r="BI97" s="107" t="e">
        <f t="shared" si="14"/>
        <v>#DIV/0!</v>
      </c>
      <c r="BJ97" s="107" t="e">
        <f t="shared" si="47"/>
        <v>#DIV/0!</v>
      </c>
      <c r="BK97" s="107" t="e">
        <f t="shared" si="47"/>
        <v>#DIV/0!</v>
      </c>
      <c r="BL97" s="107" t="e">
        <f t="shared" si="16"/>
        <v>#DIV/0!</v>
      </c>
      <c r="BM97" s="107" t="e">
        <f t="shared" si="17"/>
        <v>#DIV/0!</v>
      </c>
      <c r="BN97" s="107" t="e">
        <f t="shared" si="18"/>
        <v>#DIV/0!</v>
      </c>
      <c r="BO97" s="107" t="e">
        <f t="shared" si="48"/>
        <v>#DIV/0!</v>
      </c>
      <c r="BP97" s="107" t="e">
        <f t="shared" si="48"/>
        <v>#DIV/0!</v>
      </c>
      <c r="BQ97" s="107" t="e">
        <f t="shared" si="48"/>
        <v>#DIV/0!</v>
      </c>
      <c r="BR97" s="107" t="e">
        <f t="shared" si="48"/>
        <v>#DIV/0!</v>
      </c>
      <c r="BS97" s="34"/>
      <c r="BT97" s="34"/>
      <c r="BU97" s="34"/>
      <c r="BV97" s="34"/>
      <c r="BW97" s="34"/>
      <c r="BX97" s="34"/>
      <c r="BY97" s="34"/>
      <c r="BZ97" s="34"/>
      <c r="CA97" s="33"/>
      <c r="CB97" s="3"/>
      <c r="CC97" s="584"/>
      <c r="CD97" s="585"/>
      <c r="CE97" s="585"/>
      <c r="CF97" s="630"/>
      <c r="CG97" s="631"/>
      <c r="CH97" s="3"/>
      <c r="CI97" s="3"/>
      <c r="CJ97" s="3"/>
      <c r="CK97" s="3"/>
      <c r="CL97" s="3"/>
      <c r="CM97" s="3"/>
      <c r="CN97" s="3"/>
      <c r="CO97" s="3"/>
      <c r="CP97" s="3"/>
      <c r="CQ97" s="3"/>
      <c r="CR97" s="3"/>
      <c r="CS97" s="3"/>
      <c r="CT97" s="3"/>
    </row>
    <row r="98" spans="1:98" ht="14.25" customHeight="1">
      <c r="A98" s="761"/>
      <c r="B98" s="556"/>
      <c r="C98" s="557"/>
      <c r="D98" s="283"/>
      <c r="E98" s="719"/>
      <c r="F98" s="440"/>
      <c r="G98" s="377"/>
      <c r="H98" s="3569"/>
      <c r="I98" s="561"/>
      <c r="J98" s="562"/>
      <c r="K98" s="562"/>
      <c r="L98" s="562"/>
      <c r="M98" s="378"/>
      <c r="N98" s="379"/>
      <c r="O98" s="380"/>
      <c r="P98" s="381"/>
      <c r="Q98" s="720"/>
      <c r="R98" s="721"/>
      <c r="S98" s="721"/>
      <c r="T98" s="722"/>
      <c r="U98" s="22"/>
      <c r="V98" s="384">
        <v>6</v>
      </c>
      <c r="W98" s="145"/>
      <c r="X98" s="2903"/>
      <c r="Y98" s="2903"/>
      <c r="Z98" s="683"/>
      <c r="AA98" s="724"/>
      <c r="AB98" s="725"/>
      <c r="AC98" s="725"/>
      <c r="AD98" s="726"/>
      <c r="AE98" s="140"/>
      <c r="AF98" s="141"/>
      <c r="AG98" s="143"/>
      <c r="AH98" s="143"/>
      <c r="AI98" s="143"/>
      <c r="AJ98" s="146"/>
      <c r="AK98" s="727"/>
      <c r="AL98" s="728"/>
      <c r="AM98" s="728"/>
      <c r="AN98" s="729"/>
      <c r="AO98" s="3"/>
      <c r="AP98" s="399"/>
      <c r="AQ98" s="381"/>
      <c r="AR98" s="52"/>
      <c r="AS98" s="104" t="e">
        <f t="shared" si="0"/>
        <v>#DIV/0!</v>
      </c>
      <c r="AT98" s="105" t="e">
        <f t="shared" si="1"/>
        <v>#DIV/0!</v>
      </c>
      <c r="AU98" s="105" t="e">
        <f t="shared" si="2"/>
        <v>#DIV/0!</v>
      </c>
      <c r="AV98" s="105" t="e">
        <f t="shared" si="3"/>
        <v>#DIV/0!</v>
      </c>
      <c r="AW98" s="106" t="e">
        <f t="shared" si="22"/>
        <v>#DIV/0!</v>
      </c>
      <c r="AX98" s="106" t="e">
        <f t="shared" si="23"/>
        <v>#DIV/0!</v>
      </c>
      <c r="AY98" s="106" t="e">
        <f t="shared" si="24"/>
        <v>#DIV/0!</v>
      </c>
      <c r="AZ98" s="106" t="e">
        <f t="shared" si="7"/>
        <v>#DIV/0!</v>
      </c>
      <c r="BA98" s="107" t="e">
        <f t="shared" si="8"/>
        <v>#DIV/0!</v>
      </c>
      <c r="BB98" s="107" t="e">
        <f t="shared" si="9"/>
        <v>#DIV/0!</v>
      </c>
      <c r="BC98" s="107" t="e">
        <f t="shared" si="10"/>
        <v>#DIV/0!</v>
      </c>
      <c r="BD98" s="107" t="e">
        <f t="shared" si="11"/>
        <v>#DIV/0!</v>
      </c>
      <c r="BE98" s="108">
        <v>0.2</v>
      </c>
      <c r="BF98" s="108">
        <v>0.8</v>
      </c>
      <c r="BG98" s="107" t="e">
        <f t="shared" si="12"/>
        <v>#DIV/0!</v>
      </c>
      <c r="BH98" s="107" t="e">
        <f t="shared" si="13"/>
        <v>#DIV/0!</v>
      </c>
      <c r="BI98" s="107" t="e">
        <f t="shared" si="14"/>
        <v>#DIV/0!</v>
      </c>
      <c r="BJ98" s="107" t="e">
        <f t="shared" si="47"/>
        <v>#DIV/0!</v>
      </c>
      <c r="BK98" s="107" t="e">
        <f t="shared" si="47"/>
        <v>#DIV/0!</v>
      </c>
      <c r="BL98" s="107" t="e">
        <f t="shared" si="16"/>
        <v>#DIV/0!</v>
      </c>
      <c r="BM98" s="107" t="e">
        <f t="shared" si="17"/>
        <v>#DIV/0!</v>
      </c>
      <c r="BN98" s="107" t="e">
        <f t="shared" si="18"/>
        <v>#DIV/0!</v>
      </c>
      <c r="BO98" s="107" t="e">
        <f t="shared" si="48"/>
        <v>#DIV/0!</v>
      </c>
      <c r="BP98" s="107" t="e">
        <f t="shared" si="48"/>
        <v>#DIV/0!</v>
      </c>
      <c r="BQ98" s="107" t="e">
        <f t="shared" si="48"/>
        <v>#DIV/0!</v>
      </c>
      <c r="BR98" s="107" t="e">
        <f t="shared" si="48"/>
        <v>#DIV/0!</v>
      </c>
      <c r="BS98" s="34"/>
      <c r="BT98" s="34"/>
      <c r="BU98" s="34"/>
      <c r="BV98" s="34"/>
      <c r="BW98" s="34"/>
      <c r="BX98" s="34"/>
      <c r="BY98" s="34"/>
      <c r="BZ98" s="34"/>
      <c r="CA98" s="33"/>
      <c r="CB98" s="3"/>
      <c r="CC98" s="584"/>
      <c r="CD98" s="585"/>
      <c r="CE98" s="585"/>
      <c r="CF98" s="630"/>
      <c r="CG98" s="631"/>
      <c r="CH98" s="3"/>
      <c r="CI98" s="3"/>
      <c r="CJ98" s="3"/>
      <c r="CK98" s="3"/>
      <c r="CL98" s="3"/>
      <c r="CM98" s="3"/>
      <c r="CN98" s="3"/>
      <c r="CO98" s="3"/>
      <c r="CP98" s="3"/>
      <c r="CQ98" s="3"/>
      <c r="CR98" s="3"/>
      <c r="CS98" s="3"/>
      <c r="CT98" s="3"/>
    </row>
    <row r="99" spans="1:98" ht="14.25" customHeight="1">
      <c r="A99" s="761"/>
      <c r="B99" s="556"/>
      <c r="C99" s="557"/>
      <c r="D99" s="283"/>
      <c r="E99" s="719"/>
      <c r="F99" s="440"/>
      <c r="G99" s="377"/>
      <c r="H99" s="3569"/>
      <c r="I99" s="561"/>
      <c r="J99" s="562"/>
      <c r="K99" s="562"/>
      <c r="L99" s="562"/>
      <c r="M99" s="378"/>
      <c r="N99" s="379"/>
      <c r="O99" s="380"/>
      <c r="P99" s="381"/>
      <c r="Q99" s="720"/>
      <c r="R99" s="721"/>
      <c r="S99" s="721"/>
      <c r="T99" s="722"/>
      <c r="U99" s="22"/>
      <c r="V99" s="384">
        <v>7</v>
      </c>
      <c r="W99" s="145"/>
      <c r="X99" s="2903"/>
      <c r="Y99" s="2903"/>
      <c r="Z99" s="683"/>
      <c r="AA99" s="724"/>
      <c r="AB99" s="725"/>
      <c r="AC99" s="725"/>
      <c r="AD99" s="726"/>
      <c r="AE99" s="140"/>
      <c r="AF99" s="141"/>
      <c r="AG99" s="143"/>
      <c r="AH99" s="143"/>
      <c r="AI99" s="143"/>
      <c r="AJ99" s="146"/>
      <c r="AK99" s="727"/>
      <c r="AL99" s="728"/>
      <c r="AM99" s="728"/>
      <c r="AN99" s="729"/>
      <c r="AO99" s="3"/>
      <c r="AP99" s="399"/>
      <c r="AQ99" s="381"/>
      <c r="AR99" s="52"/>
      <c r="AS99" s="104" t="e">
        <f t="shared" si="0"/>
        <v>#DIV/0!</v>
      </c>
      <c r="AT99" s="105" t="e">
        <f t="shared" si="1"/>
        <v>#DIV/0!</v>
      </c>
      <c r="AU99" s="105" t="e">
        <f t="shared" si="2"/>
        <v>#DIV/0!</v>
      </c>
      <c r="AV99" s="105" t="e">
        <f t="shared" si="3"/>
        <v>#DIV/0!</v>
      </c>
      <c r="AW99" s="106" t="e">
        <f t="shared" si="22"/>
        <v>#DIV/0!</v>
      </c>
      <c r="AX99" s="106" t="e">
        <f t="shared" si="23"/>
        <v>#DIV/0!</v>
      </c>
      <c r="AY99" s="106" t="e">
        <f t="shared" si="24"/>
        <v>#DIV/0!</v>
      </c>
      <c r="AZ99" s="106" t="e">
        <f t="shared" si="7"/>
        <v>#DIV/0!</v>
      </c>
      <c r="BA99" s="107" t="e">
        <f t="shared" si="8"/>
        <v>#DIV/0!</v>
      </c>
      <c r="BB99" s="107" t="e">
        <f t="shared" si="9"/>
        <v>#DIV/0!</v>
      </c>
      <c r="BC99" s="107" t="e">
        <f t="shared" si="10"/>
        <v>#DIV/0!</v>
      </c>
      <c r="BD99" s="107" t="e">
        <f t="shared" si="11"/>
        <v>#DIV/0!</v>
      </c>
      <c r="BE99" s="108">
        <v>0.2</v>
      </c>
      <c r="BF99" s="108">
        <v>0.8</v>
      </c>
      <c r="BG99" s="107" t="e">
        <f t="shared" si="12"/>
        <v>#DIV/0!</v>
      </c>
      <c r="BH99" s="107" t="e">
        <f t="shared" si="13"/>
        <v>#DIV/0!</v>
      </c>
      <c r="BI99" s="107" t="e">
        <f t="shared" si="14"/>
        <v>#DIV/0!</v>
      </c>
      <c r="BJ99" s="107" t="e">
        <f t="shared" si="47"/>
        <v>#DIV/0!</v>
      </c>
      <c r="BK99" s="107" t="e">
        <f t="shared" si="47"/>
        <v>#DIV/0!</v>
      </c>
      <c r="BL99" s="107" t="e">
        <f t="shared" si="16"/>
        <v>#DIV/0!</v>
      </c>
      <c r="BM99" s="107" t="e">
        <f t="shared" si="17"/>
        <v>#DIV/0!</v>
      </c>
      <c r="BN99" s="107" t="e">
        <f t="shared" si="18"/>
        <v>#DIV/0!</v>
      </c>
      <c r="BO99" s="107" t="e">
        <f t="shared" si="48"/>
        <v>#DIV/0!</v>
      </c>
      <c r="BP99" s="107" t="e">
        <f t="shared" si="48"/>
        <v>#DIV/0!</v>
      </c>
      <c r="BQ99" s="107" t="e">
        <f t="shared" si="48"/>
        <v>#DIV/0!</v>
      </c>
      <c r="BR99" s="107" t="e">
        <f t="shared" si="48"/>
        <v>#DIV/0!</v>
      </c>
      <c r="BS99" s="34"/>
      <c r="BT99" s="34"/>
      <c r="BU99" s="34"/>
      <c r="BV99" s="34"/>
      <c r="BW99" s="34"/>
      <c r="BX99" s="34"/>
      <c r="BY99" s="34"/>
      <c r="BZ99" s="34"/>
      <c r="CA99" s="33"/>
      <c r="CB99" s="3"/>
      <c r="CC99" s="584"/>
      <c r="CD99" s="585"/>
      <c r="CE99" s="585"/>
      <c r="CF99" s="630"/>
      <c r="CG99" s="631"/>
      <c r="CH99" s="3"/>
      <c r="CI99" s="3"/>
      <c r="CJ99" s="3"/>
      <c r="CK99" s="3"/>
      <c r="CL99" s="3"/>
      <c r="CM99" s="3"/>
      <c r="CN99" s="3"/>
      <c r="CO99" s="3"/>
      <c r="CP99" s="3"/>
      <c r="CQ99" s="3"/>
      <c r="CR99" s="3"/>
      <c r="CS99" s="3"/>
      <c r="CT99" s="3"/>
    </row>
    <row r="100" spans="1:98" ht="14.25" customHeight="1">
      <c r="A100" s="761"/>
      <c r="B100" s="556"/>
      <c r="C100" s="557"/>
      <c r="D100" s="283"/>
      <c r="E100" s="719"/>
      <c r="F100" s="440"/>
      <c r="G100" s="377"/>
      <c r="H100" s="3569"/>
      <c r="I100" s="561"/>
      <c r="J100" s="562"/>
      <c r="K100" s="562"/>
      <c r="L100" s="562"/>
      <c r="M100" s="378"/>
      <c r="N100" s="379"/>
      <c r="O100" s="380"/>
      <c r="P100" s="381"/>
      <c r="Q100" s="720"/>
      <c r="R100" s="721"/>
      <c r="S100" s="721"/>
      <c r="T100" s="722"/>
      <c r="U100" s="22"/>
      <c r="V100" s="384">
        <v>8</v>
      </c>
      <c r="W100" s="145"/>
      <c r="X100" s="2903"/>
      <c r="Y100" s="2903"/>
      <c r="Z100" s="683"/>
      <c r="AA100" s="724"/>
      <c r="AB100" s="725"/>
      <c r="AC100" s="725"/>
      <c r="AD100" s="726"/>
      <c r="AE100" s="140"/>
      <c r="AF100" s="141"/>
      <c r="AG100" s="143"/>
      <c r="AH100" s="143"/>
      <c r="AI100" s="143"/>
      <c r="AJ100" s="146"/>
      <c r="AK100" s="727"/>
      <c r="AL100" s="728"/>
      <c r="AM100" s="728"/>
      <c r="AN100" s="729"/>
      <c r="AO100" s="3"/>
      <c r="AP100" s="399"/>
      <c r="AQ100" s="381"/>
      <c r="AR100" s="52"/>
      <c r="AS100" s="104" t="e">
        <f t="shared" si="0"/>
        <v>#DIV/0!</v>
      </c>
      <c r="AT100" s="105" t="e">
        <f t="shared" si="1"/>
        <v>#DIV/0!</v>
      </c>
      <c r="AU100" s="105" t="e">
        <f t="shared" si="2"/>
        <v>#DIV/0!</v>
      </c>
      <c r="AV100" s="105" t="e">
        <f t="shared" si="3"/>
        <v>#DIV/0!</v>
      </c>
      <c r="AW100" s="106" t="e">
        <f t="shared" si="22"/>
        <v>#DIV/0!</v>
      </c>
      <c r="AX100" s="106" t="e">
        <f t="shared" si="23"/>
        <v>#DIV/0!</v>
      </c>
      <c r="AY100" s="106" t="e">
        <f t="shared" si="24"/>
        <v>#DIV/0!</v>
      </c>
      <c r="AZ100" s="106" t="e">
        <f t="shared" si="7"/>
        <v>#DIV/0!</v>
      </c>
      <c r="BA100" s="107" t="e">
        <f t="shared" si="8"/>
        <v>#DIV/0!</v>
      </c>
      <c r="BB100" s="107" t="e">
        <f t="shared" si="9"/>
        <v>#DIV/0!</v>
      </c>
      <c r="BC100" s="107" t="e">
        <f t="shared" si="10"/>
        <v>#DIV/0!</v>
      </c>
      <c r="BD100" s="107" t="e">
        <f t="shared" si="11"/>
        <v>#DIV/0!</v>
      </c>
      <c r="BE100" s="108">
        <v>0.2</v>
      </c>
      <c r="BF100" s="108">
        <v>0.8</v>
      </c>
      <c r="BG100" s="107" t="e">
        <f t="shared" si="12"/>
        <v>#DIV/0!</v>
      </c>
      <c r="BH100" s="107" t="e">
        <f t="shared" si="13"/>
        <v>#DIV/0!</v>
      </c>
      <c r="BI100" s="107" t="e">
        <f t="shared" si="14"/>
        <v>#DIV/0!</v>
      </c>
      <c r="BJ100" s="107" t="e">
        <f t="shared" si="47"/>
        <v>#DIV/0!</v>
      </c>
      <c r="BK100" s="107" t="e">
        <f t="shared" si="47"/>
        <v>#DIV/0!</v>
      </c>
      <c r="BL100" s="107" t="e">
        <f t="shared" si="16"/>
        <v>#DIV/0!</v>
      </c>
      <c r="BM100" s="107" t="e">
        <f t="shared" si="17"/>
        <v>#DIV/0!</v>
      </c>
      <c r="BN100" s="107" t="e">
        <f t="shared" si="18"/>
        <v>#DIV/0!</v>
      </c>
      <c r="BO100" s="107" t="e">
        <f t="shared" si="48"/>
        <v>#DIV/0!</v>
      </c>
      <c r="BP100" s="107" t="e">
        <f t="shared" si="48"/>
        <v>#DIV/0!</v>
      </c>
      <c r="BQ100" s="107" t="e">
        <f t="shared" si="48"/>
        <v>#DIV/0!</v>
      </c>
      <c r="BR100" s="107" t="e">
        <f t="shared" si="48"/>
        <v>#DIV/0!</v>
      </c>
      <c r="BS100" s="34"/>
      <c r="BT100" s="34"/>
      <c r="BU100" s="34"/>
      <c r="BV100" s="34"/>
      <c r="BW100" s="34"/>
      <c r="BX100" s="34"/>
      <c r="BY100" s="34"/>
      <c r="BZ100" s="34"/>
      <c r="CA100" s="33"/>
      <c r="CB100" s="3"/>
      <c r="CC100" s="584"/>
      <c r="CD100" s="585"/>
      <c r="CE100" s="585"/>
      <c r="CF100" s="630"/>
      <c r="CG100" s="631"/>
      <c r="CH100" s="3"/>
      <c r="CI100" s="3"/>
      <c r="CJ100" s="3"/>
      <c r="CK100" s="3"/>
      <c r="CL100" s="3"/>
      <c r="CM100" s="3"/>
      <c r="CN100" s="3"/>
      <c r="CO100" s="3"/>
      <c r="CP100" s="3"/>
      <c r="CQ100" s="3"/>
      <c r="CR100" s="3"/>
      <c r="CS100" s="3"/>
      <c r="CT100" s="3"/>
    </row>
    <row r="101" spans="1:98" ht="14.25" customHeight="1">
      <c r="A101" s="761"/>
      <c r="B101" s="556"/>
      <c r="C101" s="557"/>
      <c r="D101" s="283"/>
      <c r="E101" s="719"/>
      <c r="F101" s="440"/>
      <c r="G101" s="377"/>
      <c r="H101" s="3569"/>
      <c r="I101" s="561"/>
      <c r="J101" s="562"/>
      <c r="K101" s="562"/>
      <c r="L101" s="562"/>
      <c r="M101" s="378"/>
      <c r="N101" s="379"/>
      <c r="O101" s="380"/>
      <c r="P101" s="381"/>
      <c r="Q101" s="720"/>
      <c r="R101" s="721"/>
      <c r="S101" s="721"/>
      <c r="T101" s="722"/>
      <c r="U101" s="22"/>
      <c r="V101" s="384">
        <v>9</v>
      </c>
      <c r="W101" s="145"/>
      <c r="X101" s="2903"/>
      <c r="Y101" s="2903"/>
      <c r="Z101" s="683"/>
      <c r="AA101" s="724"/>
      <c r="AB101" s="725"/>
      <c r="AC101" s="725"/>
      <c r="AD101" s="726"/>
      <c r="AE101" s="140"/>
      <c r="AF101" s="141"/>
      <c r="AG101" s="143"/>
      <c r="AH101" s="143"/>
      <c r="AI101" s="143"/>
      <c r="AJ101" s="146"/>
      <c r="AK101" s="727"/>
      <c r="AL101" s="728"/>
      <c r="AM101" s="728"/>
      <c r="AN101" s="729"/>
      <c r="AO101" s="3"/>
      <c r="AP101" s="399"/>
      <c r="AQ101" s="381"/>
      <c r="AR101" s="52"/>
      <c r="AS101" s="104" t="e">
        <f t="shared" si="0"/>
        <v>#DIV/0!</v>
      </c>
      <c r="AT101" s="105" t="e">
        <f t="shared" si="1"/>
        <v>#DIV/0!</v>
      </c>
      <c r="AU101" s="105" t="e">
        <f t="shared" si="2"/>
        <v>#DIV/0!</v>
      </c>
      <c r="AV101" s="105" t="e">
        <f t="shared" si="3"/>
        <v>#DIV/0!</v>
      </c>
      <c r="AW101" s="106" t="e">
        <f t="shared" si="22"/>
        <v>#DIV/0!</v>
      </c>
      <c r="AX101" s="106" t="e">
        <f t="shared" si="23"/>
        <v>#DIV/0!</v>
      </c>
      <c r="AY101" s="106" t="e">
        <f t="shared" si="24"/>
        <v>#DIV/0!</v>
      </c>
      <c r="AZ101" s="106" t="e">
        <f t="shared" si="7"/>
        <v>#DIV/0!</v>
      </c>
      <c r="BA101" s="107" t="e">
        <f t="shared" si="8"/>
        <v>#DIV/0!</v>
      </c>
      <c r="BB101" s="107" t="e">
        <f t="shared" si="9"/>
        <v>#DIV/0!</v>
      </c>
      <c r="BC101" s="107" t="e">
        <f t="shared" si="10"/>
        <v>#DIV/0!</v>
      </c>
      <c r="BD101" s="107" t="e">
        <f t="shared" si="11"/>
        <v>#DIV/0!</v>
      </c>
      <c r="BE101" s="108">
        <v>0.2</v>
      </c>
      <c r="BF101" s="108">
        <v>0.8</v>
      </c>
      <c r="BG101" s="107" t="e">
        <f t="shared" si="12"/>
        <v>#DIV/0!</v>
      </c>
      <c r="BH101" s="107" t="e">
        <f t="shared" si="13"/>
        <v>#DIV/0!</v>
      </c>
      <c r="BI101" s="107" t="e">
        <f t="shared" si="14"/>
        <v>#DIV/0!</v>
      </c>
      <c r="BJ101" s="107" t="e">
        <f t="shared" si="47"/>
        <v>#DIV/0!</v>
      </c>
      <c r="BK101" s="107" t="e">
        <f t="shared" si="47"/>
        <v>#DIV/0!</v>
      </c>
      <c r="BL101" s="107" t="e">
        <f t="shared" si="16"/>
        <v>#DIV/0!</v>
      </c>
      <c r="BM101" s="107" t="e">
        <f t="shared" si="17"/>
        <v>#DIV/0!</v>
      </c>
      <c r="BN101" s="107" t="e">
        <f t="shared" si="18"/>
        <v>#DIV/0!</v>
      </c>
      <c r="BO101" s="107" t="e">
        <f t="shared" si="48"/>
        <v>#DIV/0!</v>
      </c>
      <c r="BP101" s="107" t="e">
        <f t="shared" si="48"/>
        <v>#DIV/0!</v>
      </c>
      <c r="BQ101" s="107" t="e">
        <f t="shared" si="48"/>
        <v>#DIV/0!</v>
      </c>
      <c r="BR101" s="107" t="e">
        <f t="shared" si="48"/>
        <v>#DIV/0!</v>
      </c>
      <c r="BS101" s="34"/>
      <c r="BT101" s="34"/>
      <c r="BU101" s="34"/>
      <c r="BV101" s="34"/>
      <c r="BW101" s="34"/>
      <c r="BX101" s="34"/>
      <c r="BY101" s="34"/>
      <c r="BZ101" s="34"/>
      <c r="CA101" s="33"/>
      <c r="CB101" s="3"/>
      <c r="CC101" s="584"/>
      <c r="CD101" s="585"/>
      <c r="CE101" s="585"/>
      <c r="CF101" s="630"/>
      <c r="CG101" s="631"/>
      <c r="CH101" s="3"/>
      <c r="CI101" s="3"/>
      <c r="CJ101" s="3"/>
      <c r="CK101" s="3"/>
      <c r="CL101" s="3"/>
      <c r="CM101" s="3"/>
      <c r="CN101" s="3"/>
      <c r="CO101" s="3"/>
      <c r="CP101" s="3"/>
      <c r="CQ101" s="3"/>
      <c r="CR101" s="3"/>
      <c r="CS101" s="3"/>
      <c r="CT101" s="3"/>
    </row>
    <row r="102" spans="1:98" ht="14.25" customHeight="1" thickBot="1">
      <c r="A102" s="762"/>
      <c r="B102" s="589"/>
      <c r="C102" s="590"/>
      <c r="D102" s="288"/>
      <c r="E102" s="731"/>
      <c r="F102" s="593"/>
      <c r="G102" s="411"/>
      <c r="H102" s="3570"/>
      <c r="I102" s="596"/>
      <c r="J102" s="597"/>
      <c r="K102" s="597"/>
      <c r="L102" s="597"/>
      <c r="M102" s="412"/>
      <c r="N102" s="415"/>
      <c r="O102" s="416"/>
      <c r="P102" s="417"/>
      <c r="Q102" s="732"/>
      <c r="R102" s="733"/>
      <c r="S102" s="733"/>
      <c r="T102" s="734"/>
      <c r="U102" s="22"/>
      <c r="V102" s="449">
        <v>10</v>
      </c>
      <c r="W102" s="414"/>
      <c r="X102" s="2879"/>
      <c r="Y102" s="2879"/>
      <c r="Z102" s="606"/>
      <c r="AA102" s="736"/>
      <c r="AB102" s="737"/>
      <c r="AC102" s="737"/>
      <c r="AD102" s="738"/>
      <c r="AE102" s="140"/>
      <c r="AF102" s="413"/>
      <c r="AG102" s="739"/>
      <c r="AH102" s="739"/>
      <c r="AI102" s="739"/>
      <c r="AJ102" s="740"/>
      <c r="AK102" s="741"/>
      <c r="AL102" s="742"/>
      <c r="AM102" s="742"/>
      <c r="AN102" s="743"/>
      <c r="AO102" s="3"/>
      <c r="AP102" s="744"/>
      <c r="AQ102" s="417"/>
      <c r="AR102" s="52"/>
      <c r="AS102" s="426" t="e">
        <f t="shared" si="0"/>
        <v>#DIV/0!</v>
      </c>
      <c r="AT102" s="450" t="e">
        <f t="shared" si="1"/>
        <v>#DIV/0!</v>
      </c>
      <c r="AU102" s="450" t="e">
        <f t="shared" si="2"/>
        <v>#DIV/0!</v>
      </c>
      <c r="AV102" s="450" t="e">
        <f t="shared" si="3"/>
        <v>#DIV/0!</v>
      </c>
      <c r="AW102" s="463" t="e">
        <f t="shared" si="22"/>
        <v>#DIV/0!</v>
      </c>
      <c r="AX102" s="463" t="e">
        <f t="shared" si="23"/>
        <v>#DIV/0!</v>
      </c>
      <c r="AY102" s="463" t="e">
        <f t="shared" si="24"/>
        <v>#DIV/0!</v>
      </c>
      <c r="AZ102" s="463" t="e">
        <f t="shared" si="7"/>
        <v>#DIV/0!</v>
      </c>
      <c r="BA102" s="428" t="e">
        <f t="shared" si="8"/>
        <v>#DIV/0!</v>
      </c>
      <c r="BB102" s="428" t="e">
        <f t="shared" si="9"/>
        <v>#DIV/0!</v>
      </c>
      <c r="BC102" s="428" t="e">
        <f t="shared" si="10"/>
        <v>#DIV/0!</v>
      </c>
      <c r="BD102" s="428" t="e">
        <f t="shared" si="11"/>
        <v>#DIV/0!</v>
      </c>
      <c r="BE102" s="427">
        <v>0.2</v>
      </c>
      <c r="BF102" s="427">
        <v>0.8</v>
      </c>
      <c r="BG102" s="428" t="e">
        <f t="shared" si="12"/>
        <v>#DIV/0!</v>
      </c>
      <c r="BH102" s="428" t="e">
        <f t="shared" si="13"/>
        <v>#DIV/0!</v>
      </c>
      <c r="BI102" s="428" t="e">
        <f t="shared" si="14"/>
        <v>#DIV/0!</v>
      </c>
      <c r="BJ102" s="428" t="e">
        <f t="shared" si="47"/>
        <v>#DIV/0!</v>
      </c>
      <c r="BK102" s="428" t="e">
        <f t="shared" si="47"/>
        <v>#DIV/0!</v>
      </c>
      <c r="BL102" s="428" t="e">
        <f t="shared" si="16"/>
        <v>#DIV/0!</v>
      </c>
      <c r="BM102" s="428" t="e">
        <f t="shared" si="17"/>
        <v>#DIV/0!</v>
      </c>
      <c r="BN102" s="428" t="e">
        <f t="shared" si="18"/>
        <v>#DIV/0!</v>
      </c>
      <c r="BO102" s="428" t="e">
        <f t="shared" si="48"/>
        <v>#DIV/0!</v>
      </c>
      <c r="BP102" s="428" t="e">
        <f t="shared" si="48"/>
        <v>#DIV/0!</v>
      </c>
      <c r="BQ102" s="428" t="e">
        <f t="shared" si="48"/>
        <v>#DIV/0!</v>
      </c>
      <c r="BR102" s="428" t="e">
        <f t="shared" si="48"/>
        <v>#DIV/0!</v>
      </c>
      <c r="BS102" s="39"/>
      <c r="BT102" s="39"/>
      <c r="BU102" s="39"/>
      <c r="BV102" s="39"/>
      <c r="BW102" s="39"/>
      <c r="BX102" s="39"/>
      <c r="BY102" s="39"/>
      <c r="BZ102" s="39"/>
      <c r="CA102" s="332"/>
      <c r="CB102" s="3"/>
      <c r="CC102" s="616"/>
      <c r="CD102" s="617"/>
      <c r="CE102" s="617"/>
      <c r="CF102" s="640"/>
      <c r="CG102" s="641"/>
      <c r="CH102" s="3"/>
      <c r="CI102" s="3"/>
      <c r="CJ102" s="3"/>
      <c r="CK102" s="3"/>
      <c r="CL102" s="3"/>
      <c r="CM102" s="3"/>
      <c r="CN102" s="3"/>
      <c r="CO102" s="3"/>
      <c r="CP102" s="3"/>
      <c r="CQ102" s="3"/>
      <c r="CR102" s="3"/>
      <c r="CS102" s="3"/>
      <c r="CT102" s="3"/>
    </row>
    <row r="103" spans="1:98" ht="14.25" customHeight="1">
      <c r="A103" s="349">
        <v>10</v>
      </c>
      <c r="B103" s="523"/>
      <c r="C103" s="524"/>
      <c r="D103" s="745"/>
      <c r="E103" s="746"/>
      <c r="F103" s="527"/>
      <c r="G103" s="355"/>
      <c r="H103" s="371"/>
      <c r="I103" s="529"/>
      <c r="J103" s="530"/>
      <c r="K103" s="530"/>
      <c r="L103" s="530"/>
      <c r="M103" s="531"/>
      <c r="N103" s="360"/>
      <c r="O103" s="358"/>
      <c r="P103" s="361"/>
      <c r="Q103" s="747"/>
      <c r="R103" s="748"/>
      <c r="S103" s="748"/>
      <c r="T103" s="749"/>
      <c r="U103" s="140"/>
      <c r="V103" s="364">
        <v>1</v>
      </c>
      <c r="W103" s="3466"/>
      <c r="X103" s="3575"/>
      <c r="Y103" s="3575"/>
      <c r="Z103" s="2911"/>
      <c r="AA103" s="3576"/>
      <c r="AB103" s="2909"/>
      <c r="AC103" s="2909"/>
      <c r="AD103" s="2910"/>
      <c r="AE103" s="3577"/>
      <c r="AF103" s="3578"/>
      <c r="AG103" s="3577"/>
      <c r="AH103" s="3577"/>
      <c r="AI103" s="3577"/>
      <c r="AJ103" s="3579"/>
      <c r="AK103" s="756"/>
      <c r="AL103" s="757"/>
      <c r="AM103" s="757"/>
      <c r="AN103" s="758"/>
      <c r="AO103" s="222"/>
      <c r="AP103" s="759"/>
      <c r="AQ103" s="760"/>
      <c r="AR103" s="52"/>
      <c r="AS103" s="82" t="e">
        <f t="shared" si="0"/>
        <v>#DIV/0!</v>
      </c>
      <c r="AT103" s="94" t="e">
        <f t="shared" si="1"/>
        <v>#DIV/0!</v>
      </c>
      <c r="AU103" s="94" t="e">
        <f t="shared" si="2"/>
        <v>#DIV/0!</v>
      </c>
      <c r="AV103" s="94" t="e">
        <f t="shared" si="3"/>
        <v>#DIV/0!</v>
      </c>
      <c r="AW103" s="95" t="e">
        <f t="shared" si="22"/>
        <v>#DIV/0!</v>
      </c>
      <c r="AX103" s="95" t="e">
        <f t="shared" si="23"/>
        <v>#DIV/0!</v>
      </c>
      <c r="AY103" s="95" t="e">
        <f t="shared" si="24"/>
        <v>#DIV/0!</v>
      </c>
      <c r="AZ103" s="95" t="e">
        <f t="shared" si="7"/>
        <v>#DIV/0!</v>
      </c>
      <c r="BA103" s="96" t="e">
        <f t="shared" si="8"/>
        <v>#DIV/0!</v>
      </c>
      <c r="BB103" s="96" t="e">
        <f t="shared" si="9"/>
        <v>#DIV/0!</v>
      </c>
      <c r="BC103" s="96" t="e">
        <f t="shared" si="10"/>
        <v>#DIV/0!</v>
      </c>
      <c r="BD103" s="96" t="e">
        <f t="shared" si="11"/>
        <v>#DIV/0!</v>
      </c>
      <c r="BE103" s="97">
        <v>0.2</v>
      </c>
      <c r="BF103" s="97">
        <v>0.8</v>
      </c>
      <c r="BG103" s="96" t="e">
        <f t="shared" si="12"/>
        <v>#DIV/0!</v>
      </c>
      <c r="BH103" s="96" t="e">
        <f t="shared" si="13"/>
        <v>#DIV/0!</v>
      </c>
      <c r="BI103" s="96" t="e">
        <f t="shared" si="14"/>
        <v>#DIV/0!</v>
      </c>
      <c r="BJ103" s="96" t="e">
        <f t="shared" si="47"/>
        <v>#DIV/0!</v>
      </c>
      <c r="BK103" s="96" t="e">
        <f t="shared" si="47"/>
        <v>#DIV/0!</v>
      </c>
      <c r="BL103" s="96" t="e">
        <f t="shared" si="16"/>
        <v>#DIV/0!</v>
      </c>
      <c r="BM103" s="96" t="e">
        <f t="shared" si="17"/>
        <v>#DIV/0!</v>
      </c>
      <c r="BN103" s="96" t="e">
        <f t="shared" si="18"/>
        <v>#DIV/0!</v>
      </c>
      <c r="BO103" s="96" t="e">
        <f t="shared" si="48"/>
        <v>#DIV/0!</v>
      </c>
      <c r="BP103" s="85" t="e">
        <f t="shared" si="48"/>
        <v>#DIV/0!</v>
      </c>
      <c r="BQ103" s="85" t="e">
        <f t="shared" si="48"/>
        <v>#DIV/0!</v>
      </c>
      <c r="BR103" s="85" t="e">
        <f t="shared" si="48"/>
        <v>#DIV/0!</v>
      </c>
      <c r="BS103" s="644" t="e">
        <f t="shared" ref="BS103:BV103" si="51">AVERAGEIF(BO103:BO112,"&lt;&gt;#¡DIV/0!")</f>
        <v>#DIV/0!</v>
      </c>
      <c r="BT103" s="644" t="e">
        <f t="shared" si="51"/>
        <v>#DIV/0!</v>
      </c>
      <c r="BU103" s="644" t="e">
        <f t="shared" si="51"/>
        <v>#DIV/0!</v>
      </c>
      <c r="BV103" s="644" t="e">
        <f t="shared" si="51"/>
        <v>#DIV/0!</v>
      </c>
      <c r="BW103" s="550" t="e">
        <f>+C103*BS103</f>
        <v>#DIV/0!</v>
      </c>
      <c r="BX103" s="550" t="e">
        <f>+C103*BT103</f>
        <v>#DIV/0!</v>
      </c>
      <c r="BY103" s="550" t="e">
        <f>+C103*BU103</f>
        <v>#DIV/0!</v>
      </c>
      <c r="BZ103" s="550" t="e">
        <f>+C103*BV103</f>
        <v>#DIV/0!</v>
      </c>
      <c r="CA103" s="645" t="e">
        <f>SUM(BW103:BZ112)</f>
        <v>#DIV/0!</v>
      </c>
      <c r="CB103" s="3"/>
      <c r="CC103" s="552" t="e">
        <f t="shared" ref="CC103:CF103" si="52">+Q103/$N$103</f>
        <v>#DIV/0!</v>
      </c>
      <c r="CD103" s="553" t="e">
        <f t="shared" si="52"/>
        <v>#DIV/0!</v>
      </c>
      <c r="CE103" s="553" t="e">
        <f t="shared" si="52"/>
        <v>#DIV/0!</v>
      </c>
      <c r="CF103" s="622" t="e">
        <f t="shared" si="52"/>
        <v>#DIV/0!</v>
      </c>
      <c r="CG103" s="623" t="e">
        <f>AVERAGE(CC103:CF112)</f>
        <v>#DIV/0!</v>
      </c>
      <c r="CH103" s="3"/>
      <c r="CI103" s="3"/>
      <c r="CJ103" s="3"/>
      <c r="CK103" s="3"/>
      <c r="CL103" s="3"/>
      <c r="CM103" s="3"/>
      <c r="CN103" s="3"/>
      <c r="CO103" s="3"/>
      <c r="CP103" s="3"/>
      <c r="CQ103" s="3"/>
      <c r="CR103" s="3"/>
      <c r="CS103" s="3"/>
      <c r="CT103" s="3"/>
    </row>
    <row r="104" spans="1:98" ht="14.25" customHeight="1">
      <c r="A104" s="761"/>
      <c r="B104" s="556"/>
      <c r="C104" s="557"/>
      <c r="D104" s="283"/>
      <c r="E104" s="719"/>
      <c r="F104" s="440"/>
      <c r="G104" s="377"/>
      <c r="H104" s="3569"/>
      <c r="I104" s="561"/>
      <c r="J104" s="562"/>
      <c r="K104" s="562"/>
      <c r="L104" s="562"/>
      <c r="M104" s="378"/>
      <c r="N104" s="379"/>
      <c r="O104" s="380"/>
      <c r="P104" s="381"/>
      <c r="Q104" s="720"/>
      <c r="R104" s="721"/>
      <c r="S104" s="721"/>
      <c r="T104" s="722"/>
      <c r="U104" s="22"/>
      <c r="V104" s="384">
        <v>2</v>
      </c>
      <c r="W104" s="3466"/>
      <c r="X104" s="3575"/>
      <c r="Y104" s="3575"/>
      <c r="Z104" s="2911"/>
      <c r="AA104" s="3580"/>
      <c r="AB104" s="2920"/>
      <c r="AC104" s="2915"/>
      <c r="AD104" s="2916"/>
      <c r="AE104" s="3581"/>
      <c r="AF104" s="3581"/>
      <c r="AG104" s="3582"/>
      <c r="AH104" s="3582"/>
      <c r="AI104" s="143"/>
      <c r="AJ104" s="377"/>
      <c r="AK104" s="2819"/>
      <c r="AL104" s="728"/>
      <c r="AM104" s="728"/>
      <c r="AN104" s="729"/>
      <c r="AO104" s="3"/>
      <c r="AP104" s="399"/>
      <c r="AQ104" s="381"/>
      <c r="AR104" s="52"/>
      <c r="AS104" s="104" t="e">
        <f t="shared" si="0"/>
        <v>#DIV/0!</v>
      </c>
      <c r="AT104" s="105" t="e">
        <f t="shared" si="1"/>
        <v>#DIV/0!</v>
      </c>
      <c r="AU104" s="105" t="e">
        <f t="shared" si="2"/>
        <v>#DIV/0!</v>
      </c>
      <c r="AV104" s="105" t="e">
        <f t="shared" si="3"/>
        <v>#DIV/0!</v>
      </c>
      <c r="AW104" s="106" t="e">
        <f t="shared" si="22"/>
        <v>#DIV/0!</v>
      </c>
      <c r="AX104" s="106" t="e">
        <f t="shared" si="23"/>
        <v>#DIV/0!</v>
      </c>
      <c r="AY104" s="106" t="e">
        <f t="shared" si="24"/>
        <v>#DIV/0!</v>
      </c>
      <c r="AZ104" s="106" t="e">
        <f t="shared" si="7"/>
        <v>#DIV/0!</v>
      </c>
      <c r="BA104" s="107" t="e">
        <f t="shared" si="8"/>
        <v>#DIV/0!</v>
      </c>
      <c r="BB104" s="107" t="e">
        <f t="shared" si="9"/>
        <v>#DIV/0!</v>
      </c>
      <c r="BC104" s="107" t="e">
        <f t="shared" si="10"/>
        <v>#DIV/0!</v>
      </c>
      <c r="BD104" s="107" t="e">
        <f t="shared" si="11"/>
        <v>#DIV/0!</v>
      </c>
      <c r="BE104" s="108">
        <v>0.2</v>
      </c>
      <c r="BF104" s="108">
        <v>0.8</v>
      </c>
      <c r="BG104" s="107" t="e">
        <f t="shared" si="12"/>
        <v>#DIV/0!</v>
      </c>
      <c r="BH104" s="107" t="e">
        <f t="shared" si="13"/>
        <v>#DIV/0!</v>
      </c>
      <c r="BI104" s="107" t="e">
        <f t="shared" si="14"/>
        <v>#DIV/0!</v>
      </c>
      <c r="BJ104" s="107" t="e">
        <f t="shared" si="47"/>
        <v>#DIV/0!</v>
      </c>
      <c r="BK104" s="107" t="e">
        <f t="shared" si="47"/>
        <v>#DIV/0!</v>
      </c>
      <c r="BL104" s="107" t="e">
        <f t="shared" si="16"/>
        <v>#DIV/0!</v>
      </c>
      <c r="BM104" s="107" t="e">
        <f t="shared" si="17"/>
        <v>#DIV/0!</v>
      </c>
      <c r="BN104" s="107" t="e">
        <f t="shared" si="18"/>
        <v>#DIV/0!</v>
      </c>
      <c r="BO104" s="107" t="e">
        <f t="shared" si="48"/>
        <v>#DIV/0!</v>
      </c>
      <c r="BP104" s="107" t="e">
        <f t="shared" si="48"/>
        <v>#DIV/0!</v>
      </c>
      <c r="BQ104" s="107" t="e">
        <f t="shared" si="48"/>
        <v>#DIV/0!</v>
      </c>
      <c r="BR104" s="107" t="e">
        <f t="shared" si="48"/>
        <v>#DIV/0!</v>
      </c>
      <c r="BS104" s="34"/>
      <c r="BT104" s="34"/>
      <c r="BU104" s="34"/>
      <c r="BV104" s="34"/>
      <c r="BW104" s="34"/>
      <c r="BX104" s="34"/>
      <c r="BY104" s="34"/>
      <c r="BZ104" s="34"/>
      <c r="CA104" s="33"/>
      <c r="CB104" s="3"/>
      <c r="CC104" s="584"/>
      <c r="CD104" s="585"/>
      <c r="CE104" s="585"/>
      <c r="CF104" s="630"/>
      <c r="CG104" s="631"/>
      <c r="CH104" s="3"/>
      <c r="CI104" s="3"/>
      <c r="CJ104" s="3"/>
      <c r="CK104" s="3"/>
      <c r="CL104" s="3"/>
      <c r="CM104" s="3"/>
      <c r="CN104" s="3"/>
      <c r="CO104" s="3"/>
      <c r="CP104" s="3"/>
      <c r="CQ104" s="3"/>
      <c r="CR104" s="3"/>
      <c r="CS104" s="3"/>
      <c r="CT104" s="3"/>
    </row>
    <row r="105" spans="1:98" ht="14.25" customHeight="1">
      <c r="A105" s="761"/>
      <c r="B105" s="556"/>
      <c r="C105" s="557"/>
      <c r="D105" s="283"/>
      <c r="E105" s="719"/>
      <c r="F105" s="440"/>
      <c r="G105" s="377"/>
      <c r="H105" s="3569"/>
      <c r="I105" s="561"/>
      <c r="J105" s="562"/>
      <c r="K105" s="562"/>
      <c r="L105" s="562"/>
      <c r="M105" s="378"/>
      <c r="N105" s="379"/>
      <c r="O105" s="380"/>
      <c r="P105" s="381"/>
      <c r="Q105" s="720"/>
      <c r="R105" s="721"/>
      <c r="S105" s="721"/>
      <c r="T105" s="722"/>
      <c r="U105" s="22"/>
      <c r="V105" s="384">
        <v>3</v>
      </c>
      <c r="W105" s="3466"/>
      <c r="X105" s="3575"/>
      <c r="Y105" s="3575"/>
      <c r="Z105" s="2911"/>
      <c r="AA105" s="3580"/>
      <c r="AB105" s="2920"/>
      <c r="AC105" s="2915"/>
      <c r="AD105" s="2916"/>
      <c r="AE105" s="3581"/>
      <c r="AF105" s="3581"/>
      <c r="AG105" s="3582"/>
      <c r="AH105" s="3582"/>
      <c r="AI105" s="143"/>
      <c r="AJ105" s="377"/>
      <c r="AK105" s="2819"/>
      <c r="AL105" s="728"/>
      <c r="AM105" s="728"/>
      <c r="AN105" s="729"/>
      <c r="AO105" s="3"/>
      <c r="AP105" s="399"/>
      <c r="AQ105" s="381"/>
      <c r="AR105" s="52"/>
      <c r="AS105" s="104" t="e">
        <f t="shared" si="0"/>
        <v>#DIV/0!</v>
      </c>
      <c r="AT105" s="105" t="e">
        <f t="shared" si="1"/>
        <v>#DIV/0!</v>
      </c>
      <c r="AU105" s="105" t="e">
        <f t="shared" si="2"/>
        <v>#DIV/0!</v>
      </c>
      <c r="AV105" s="105" t="e">
        <f t="shared" si="3"/>
        <v>#DIV/0!</v>
      </c>
      <c r="AW105" s="106" t="e">
        <f t="shared" si="22"/>
        <v>#DIV/0!</v>
      </c>
      <c r="AX105" s="106" t="e">
        <f t="shared" si="23"/>
        <v>#DIV/0!</v>
      </c>
      <c r="AY105" s="106" t="e">
        <f t="shared" si="24"/>
        <v>#DIV/0!</v>
      </c>
      <c r="AZ105" s="106" t="e">
        <f t="shared" si="7"/>
        <v>#DIV/0!</v>
      </c>
      <c r="BA105" s="107" t="e">
        <f t="shared" si="8"/>
        <v>#DIV/0!</v>
      </c>
      <c r="BB105" s="107" t="e">
        <f t="shared" si="9"/>
        <v>#DIV/0!</v>
      </c>
      <c r="BC105" s="107" t="e">
        <f t="shared" si="10"/>
        <v>#DIV/0!</v>
      </c>
      <c r="BD105" s="107" t="e">
        <f t="shared" si="11"/>
        <v>#DIV/0!</v>
      </c>
      <c r="BE105" s="108">
        <v>0.2</v>
      </c>
      <c r="BF105" s="108">
        <v>0.8</v>
      </c>
      <c r="BG105" s="107" t="e">
        <f t="shared" si="12"/>
        <v>#DIV/0!</v>
      </c>
      <c r="BH105" s="107" t="e">
        <f t="shared" si="13"/>
        <v>#DIV/0!</v>
      </c>
      <c r="BI105" s="107" t="e">
        <f t="shared" si="14"/>
        <v>#DIV/0!</v>
      </c>
      <c r="BJ105" s="107" t="e">
        <f t="shared" si="47"/>
        <v>#DIV/0!</v>
      </c>
      <c r="BK105" s="107" t="e">
        <f t="shared" si="47"/>
        <v>#DIV/0!</v>
      </c>
      <c r="BL105" s="107" t="e">
        <f t="shared" si="16"/>
        <v>#DIV/0!</v>
      </c>
      <c r="BM105" s="107" t="e">
        <f t="shared" si="17"/>
        <v>#DIV/0!</v>
      </c>
      <c r="BN105" s="107" t="e">
        <f t="shared" si="18"/>
        <v>#DIV/0!</v>
      </c>
      <c r="BO105" s="107" t="e">
        <f t="shared" si="48"/>
        <v>#DIV/0!</v>
      </c>
      <c r="BP105" s="107" t="e">
        <f t="shared" si="48"/>
        <v>#DIV/0!</v>
      </c>
      <c r="BQ105" s="107" t="e">
        <f t="shared" si="48"/>
        <v>#DIV/0!</v>
      </c>
      <c r="BR105" s="107" t="e">
        <f t="shared" si="48"/>
        <v>#DIV/0!</v>
      </c>
      <c r="BS105" s="34"/>
      <c r="BT105" s="34"/>
      <c r="BU105" s="34"/>
      <c r="BV105" s="34"/>
      <c r="BW105" s="34"/>
      <c r="BX105" s="34"/>
      <c r="BY105" s="34"/>
      <c r="BZ105" s="34"/>
      <c r="CA105" s="33"/>
      <c r="CB105" s="3"/>
      <c r="CC105" s="584"/>
      <c r="CD105" s="585"/>
      <c r="CE105" s="585"/>
      <c r="CF105" s="630"/>
      <c r="CG105" s="631"/>
      <c r="CH105" s="3"/>
      <c r="CI105" s="3"/>
      <c r="CJ105" s="3"/>
      <c r="CK105" s="3"/>
      <c r="CL105" s="3"/>
      <c r="CM105" s="3"/>
      <c r="CN105" s="3"/>
      <c r="CO105" s="3"/>
      <c r="CP105" s="3"/>
      <c r="CQ105" s="3"/>
      <c r="CR105" s="3"/>
      <c r="CS105" s="3"/>
      <c r="CT105" s="3"/>
    </row>
    <row r="106" spans="1:98" ht="14.25" customHeight="1">
      <c r="A106" s="761"/>
      <c r="B106" s="556"/>
      <c r="C106" s="557"/>
      <c r="D106" s="283"/>
      <c r="E106" s="719"/>
      <c r="F106" s="440"/>
      <c r="G106" s="377"/>
      <c r="H106" s="3569"/>
      <c r="I106" s="561"/>
      <c r="J106" s="562"/>
      <c r="K106" s="562"/>
      <c r="L106" s="562"/>
      <c r="M106" s="378"/>
      <c r="N106" s="379"/>
      <c r="O106" s="380"/>
      <c r="P106" s="381"/>
      <c r="Q106" s="720"/>
      <c r="R106" s="721"/>
      <c r="S106" s="721"/>
      <c r="T106" s="722"/>
      <c r="U106" s="22"/>
      <c r="V106" s="384">
        <v>4</v>
      </c>
      <c r="W106" s="3466"/>
      <c r="X106" s="3575"/>
      <c r="Y106" s="3575"/>
      <c r="Z106" s="2911"/>
      <c r="AA106" s="3580"/>
      <c r="AB106" s="2920"/>
      <c r="AC106" s="2915"/>
      <c r="AD106" s="2916"/>
      <c r="AE106" s="3581"/>
      <c r="AF106" s="3581"/>
      <c r="AG106" s="3582"/>
      <c r="AH106" s="3582"/>
      <c r="AI106" s="143"/>
      <c r="AJ106" s="377"/>
      <c r="AK106" s="2819"/>
      <c r="AL106" s="728"/>
      <c r="AM106" s="728"/>
      <c r="AN106" s="729"/>
      <c r="AO106" s="3"/>
      <c r="AP106" s="399"/>
      <c r="AQ106" s="381"/>
      <c r="AR106" s="52"/>
      <c r="AS106" s="104" t="e">
        <f t="shared" si="0"/>
        <v>#DIV/0!</v>
      </c>
      <c r="AT106" s="105" t="e">
        <f t="shared" si="1"/>
        <v>#DIV/0!</v>
      </c>
      <c r="AU106" s="105" t="e">
        <f t="shared" si="2"/>
        <v>#DIV/0!</v>
      </c>
      <c r="AV106" s="105" t="e">
        <f t="shared" si="3"/>
        <v>#DIV/0!</v>
      </c>
      <c r="AW106" s="106" t="e">
        <f t="shared" si="22"/>
        <v>#DIV/0!</v>
      </c>
      <c r="AX106" s="106" t="e">
        <f t="shared" si="23"/>
        <v>#DIV/0!</v>
      </c>
      <c r="AY106" s="106" t="e">
        <f t="shared" si="24"/>
        <v>#DIV/0!</v>
      </c>
      <c r="AZ106" s="106" t="e">
        <f t="shared" si="7"/>
        <v>#DIV/0!</v>
      </c>
      <c r="BA106" s="107" t="e">
        <f t="shared" si="8"/>
        <v>#DIV/0!</v>
      </c>
      <c r="BB106" s="107" t="e">
        <f t="shared" si="9"/>
        <v>#DIV/0!</v>
      </c>
      <c r="BC106" s="107" t="e">
        <f t="shared" si="10"/>
        <v>#DIV/0!</v>
      </c>
      <c r="BD106" s="107" t="e">
        <f t="shared" si="11"/>
        <v>#DIV/0!</v>
      </c>
      <c r="BE106" s="108">
        <v>0.2</v>
      </c>
      <c r="BF106" s="108">
        <v>0.8</v>
      </c>
      <c r="BG106" s="107" t="e">
        <f t="shared" si="12"/>
        <v>#DIV/0!</v>
      </c>
      <c r="BH106" s="107" t="e">
        <f t="shared" si="13"/>
        <v>#DIV/0!</v>
      </c>
      <c r="BI106" s="107" t="e">
        <f t="shared" si="14"/>
        <v>#DIV/0!</v>
      </c>
      <c r="BJ106" s="107" t="e">
        <f t="shared" si="47"/>
        <v>#DIV/0!</v>
      </c>
      <c r="BK106" s="107" t="e">
        <f t="shared" si="47"/>
        <v>#DIV/0!</v>
      </c>
      <c r="BL106" s="107" t="e">
        <f t="shared" si="16"/>
        <v>#DIV/0!</v>
      </c>
      <c r="BM106" s="107" t="e">
        <f t="shared" si="17"/>
        <v>#DIV/0!</v>
      </c>
      <c r="BN106" s="107" t="e">
        <f t="shared" si="18"/>
        <v>#DIV/0!</v>
      </c>
      <c r="BO106" s="107" t="e">
        <f t="shared" si="48"/>
        <v>#DIV/0!</v>
      </c>
      <c r="BP106" s="107" t="e">
        <f t="shared" si="48"/>
        <v>#DIV/0!</v>
      </c>
      <c r="BQ106" s="107" t="e">
        <f t="shared" si="48"/>
        <v>#DIV/0!</v>
      </c>
      <c r="BR106" s="107" t="e">
        <f t="shared" si="48"/>
        <v>#DIV/0!</v>
      </c>
      <c r="BS106" s="34"/>
      <c r="BT106" s="34"/>
      <c r="BU106" s="34"/>
      <c r="BV106" s="34"/>
      <c r="BW106" s="34"/>
      <c r="BX106" s="34"/>
      <c r="BY106" s="34"/>
      <c r="BZ106" s="34"/>
      <c r="CA106" s="33"/>
      <c r="CB106" s="3"/>
      <c r="CC106" s="584"/>
      <c r="CD106" s="585"/>
      <c r="CE106" s="585"/>
      <c r="CF106" s="630"/>
      <c r="CG106" s="631"/>
      <c r="CH106" s="3"/>
      <c r="CI106" s="3"/>
      <c r="CJ106" s="3"/>
      <c r="CK106" s="3"/>
      <c r="CL106" s="3"/>
      <c r="CM106" s="3"/>
      <c r="CN106" s="3"/>
      <c r="CO106" s="3"/>
      <c r="CP106" s="3"/>
      <c r="CQ106" s="3"/>
      <c r="CR106" s="3"/>
      <c r="CS106" s="3"/>
      <c r="CT106" s="3"/>
    </row>
    <row r="107" spans="1:98" ht="14.25" customHeight="1">
      <c r="A107" s="761"/>
      <c r="B107" s="556"/>
      <c r="C107" s="557"/>
      <c r="D107" s="283"/>
      <c r="E107" s="719"/>
      <c r="F107" s="440"/>
      <c r="G107" s="377"/>
      <c r="H107" s="3569"/>
      <c r="I107" s="561"/>
      <c r="J107" s="562"/>
      <c r="K107" s="562"/>
      <c r="L107" s="562"/>
      <c r="M107" s="378"/>
      <c r="N107" s="379"/>
      <c r="O107" s="380"/>
      <c r="P107" s="381"/>
      <c r="Q107" s="720"/>
      <c r="R107" s="721"/>
      <c r="S107" s="721"/>
      <c r="T107" s="722"/>
      <c r="U107" s="22"/>
      <c r="V107" s="384">
        <v>5</v>
      </c>
      <c r="W107" s="3466"/>
      <c r="X107" s="3575"/>
      <c r="Y107" s="3575"/>
      <c r="Z107" s="2911"/>
      <c r="AA107" s="3580"/>
      <c r="AB107" s="2920"/>
      <c r="AC107" s="2915"/>
      <c r="AD107" s="2916"/>
      <c r="AE107" s="3581"/>
      <c r="AF107" s="3581"/>
      <c r="AG107" s="3582"/>
      <c r="AH107" s="3582"/>
      <c r="AI107" s="143"/>
      <c r="AJ107" s="377"/>
      <c r="AK107" s="2819"/>
      <c r="AL107" s="728"/>
      <c r="AM107" s="728"/>
      <c r="AN107" s="729"/>
      <c r="AO107" s="3"/>
      <c r="AP107" s="399"/>
      <c r="AQ107" s="381"/>
      <c r="AR107" s="52"/>
      <c r="AS107" s="104" t="e">
        <f t="shared" si="0"/>
        <v>#DIV/0!</v>
      </c>
      <c r="AT107" s="105" t="e">
        <f t="shared" si="1"/>
        <v>#DIV/0!</v>
      </c>
      <c r="AU107" s="105" t="e">
        <f t="shared" si="2"/>
        <v>#DIV/0!</v>
      </c>
      <c r="AV107" s="105" t="e">
        <f t="shared" si="3"/>
        <v>#DIV/0!</v>
      </c>
      <c r="AW107" s="106" t="e">
        <f t="shared" si="22"/>
        <v>#DIV/0!</v>
      </c>
      <c r="AX107" s="106" t="e">
        <f t="shared" si="23"/>
        <v>#DIV/0!</v>
      </c>
      <c r="AY107" s="106" t="e">
        <f t="shared" si="24"/>
        <v>#DIV/0!</v>
      </c>
      <c r="AZ107" s="106" t="e">
        <f t="shared" si="7"/>
        <v>#DIV/0!</v>
      </c>
      <c r="BA107" s="107" t="e">
        <f t="shared" si="8"/>
        <v>#DIV/0!</v>
      </c>
      <c r="BB107" s="107" t="e">
        <f t="shared" si="9"/>
        <v>#DIV/0!</v>
      </c>
      <c r="BC107" s="107" t="e">
        <f t="shared" si="10"/>
        <v>#DIV/0!</v>
      </c>
      <c r="BD107" s="107" t="e">
        <f t="shared" si="11"/>
        <v>#DIV/0!</v>
      </c>
      <c r="BE107" s="108">
        <v>0.2</v>
      </c>
      <c r="BF107" s="108">
        <v>0.8</v>
      </c>
      <c r="BG107" s="107" t="e">
        <f t="shared" si="12"/>
        <v>#DIV/0!</v>
      </c>
      <c r="BH107" s="107" t="e">
        <f t="shared" si="13"/>
        <v>#DIV/0!</v>
      </c>
      <c r="BI107" s="107" t="e">
        <f t="shared" si="14"/>
        <v>#DIV/0!</v>
      </c>
      <c r="BJ107" s="107" t="e">
        <f t="shared" si="47"/>
        <v>#DIV/0!</v>
      </c>
      <c r="BK107" s="107" t="e">
        <f t="shared" si="47"/>
        <v>#DIV/0!</v>
      </c>
      <c r="BL107" s="107" t="e">
        <f t="shared" si="16"/>
        <v>#DIV/0!</v>
      </c>
      <c r="BM107" s="107" t="e">
        <f t="shared" si="17"/>
        <v>#DIV/0!</v>
      </c>
      <c r="BN107" s="107" t="e">
        <f t="shared" si="18"/>
        <v>#DIV/0!</v>
      </c>
      <c r="BO107" s="107" t="e">
        <f t="shared" si="48"/>
        <v>#DIV/0!</v>
      </c>
      <c r="BP107" s="107" t="e">
        <f t="shared" si="48"/>
        <v>#DIV/0!</v>
      </c>
      <c r="BQ107" s="107" t="e">
        <f t="shared" si="48"/>
        <v>#DIV/0!</v>
      </c>
      <c r="BR107" s="107" t="e">
        <f t="shared" si="48"/>
        <v>#DIV/0!</v>
      </c>
      <c r="BS107" s="34"/>
      <c r="BT107" s="34"/>
      <c r="BU107" s="34"/>
      <c r="BV107" s="34"/>
      <c r="BW107" s="34"/>
      <c r="BX107" s="34"/>
      <c r="BY107" s="34"/>
      <c r="BZ107" s="34"/>
      <c r="CA107" s="33"/>
      <c r="CB107" s="3"/>
      <c r="CC107" s="584"/>
      <c r="CD107" s="585"/>
      <c r="CE107" s="585"/>
      <c r="CF107" s="630"/>
      <c r="CG107" s="631"/>
      <c r="CH107" s="3"/>
      <c r="CI107" s="3"/>
      <c r="CJ107" s="3"/>
      <c r="CK107" s="3"/>
      <c r="CL107" s="3"/>
      <c r="CM107" s="3"/>
      <c r="CN107" s="3"/>
      <c r="CO107" s="3"/>
      <c r="CP107" s="3"/>
      <c r="CQ107" s="3"/>
      <c r="CR107" s="3"/>
      <c r="CS107" s="3"/>
      <c r="CT107" s="3"/>
    </row>
    <row r="108" spans="1:98" ht="14.25" customHeight="1">
      <c r="A108" s="761"/>
      <c r="B108" s="556"/>
      <c r="C108" s="557"/>
      <c r="D108" s="283"/>
      <c r="E108" s="719"/>
      <c r="F108" s="440"/>
      <c r="G108" s="377"/>
      <c r="H108" s="3569"/>
      <c r="I108" s="561"/>
      <c r="J108" s="562"/>
      <c r="K108" s="562"/>
      <c r="L108" s="562"/>
      <c r="M108" s="378"/>
      <c r="N108" s="379"/>
      <c r="O108" s="380"/>
      <c r="P108" s="381"/>
      <c r="Q108" s="720"/>
      <c r="R108" s="721"/>
      <c r="S108" s="721"/>
      <c r="T108" s="722"/>
      <c r="U108" s="22"/>
      <c r="V108" s="384">
        <v>6</v>
      </c>
      <c r="W108" s="3583"/>
      <c r="X108" s="3575"/>
      <c r="Y108" s="3575"/>
      <c r="Z108" s="2911"/>
      <c r="AA108" s="3580"/>
      <c r="AB108" s="2920"/>
      <c r="AC108" s="2915"/>
      <c r="AD108" s="2916"/>
      <c r="AE108" s="3581"/>
      <c r="AF108" s="3581"/>
      <c r="AG108" s="3582"/>
      <c r="AH108" s="3582"/>
      <c r="AI108" s="143"/>
      <c r="AJ108" s="377"/>
      <c r="AK108" s="2819"/>
      <c r="AL108" s="728"/>
      <c r="AM108" s="728"/>
      <c r="AN108" s="729"/>
      <c r="AO108" s="3"/>
      <c r="AP108" s="399"/>
      <c r="AQ108" s="381"/>
      <c r="AR108" s="52"/>
      <c r="AS108" s="104" t="e">
        <f t="shared" si="0"/>
        <v>#DIV/0!</v>
      </c>
      <c r="AT108" s="105" t="e">
        <f t="shared" si="1"/>
        <v>#DIV/0!</v>
      </c>
      <c r="AU108" s="105" t="e">
        <f t="shared" si="2"/>
        <v>#DIV/0!</v>
      </c>
      <c r="AV108" s="105" t="e">
        <f t="shared" si="3"/>
        <v>#DIV/0!</v>
      </c>
      <c r="AW108" s="106" t="e">
        <f t="shared" si="22"/>
        <v>#DIV/0!</v>
      </c>
      <c r="AX108" s="106" t="e">
        <f t="shared" si="23"/>
        <v>#DIV/0!</v>
      </c>
      <c r="AY108" s="106" t="e">
        <f t="shared" si="24"/>
        <v>#DIV/0!</v>
      </c>
      <c r="AZ108" s="106" t="e">
        <f t="shared" si="7"/>
        <v>#DIV/0!</v>
      </c>
      <c r="BA108" s="107" t="e">
        <f t="shared" si="8"/>
        <v>#DIV/0!</v>
      </c>
      <c r="BB108" s="107" t="e">
        <f t="shared" si="9"/>
        <v>#DIV/0!</v>
      </c>
      <c r="BC108" s="107" t="e">
        <f t="shared" si="10"/>
        <v>#DIV/0!</v>
      </c>
      <c r="BD108" s="107" t="e">
        <f t="shared" si="11"/>
        <v>#DIV/0!</v>
      </c>
      <c r="BE108" s="108">
        <v>0.2</v>
      </c>
      <c r="BF108" s="108">
        <v>0.8</v>
      </c>
      <c r="BG108" s="107" t="e">
        <f t="shared" si="12"/>
        <v>#DIV/0!</v>
      </c>
      <c r="BH108" s="107" t="e">
        <f t="shared" si="13"/>
        <v>#DIV/0!</v>
      </c>
      <c r="BI108" s="107" t="e">
        <f t="shared" si="14"/>
        <v>#DIV/0!</v>
      </c>
      <c r="BJ108" s="107" t="e">
        <f t="shared" si="47"/>
        <v>#DIV/0!</v>
      </c>
      <c r="BK108" s="107" t="e">
        <f t="shared" si="47"/>
        <v>#DIV/0!</v>
      </c>
      <c r="BL108" s="107" t="e">
        <f t="shared" si="16"/>
        <v>#DIV/0!</v>
      </c>
      <c r="BM108" s="107" t="e">
        <f t="shared" si="17"/>
        <v>#DIV/0!</v>
      </c>
      <c r="BN108" s="107" t="e">
        <f t="shared" si="18"/>
        <v>#DIV/0!</v>
      </c>
      <c r="BO108" s="107" t="e">
        <f t="shared" si="48"/>
        <v>#DIV/0!</v>
      </c>
      <c r="BP108" s="107" t="e">
        <f t="shared" si="48"/>
        <v>#DIV/0!</v>
      </c>
      <c r="BQ108" s="107" t="e">
        <f t="shared" si="48"/>
        <v>#DIV/0!</v>
      </c>
      <c r="BR108" s="107" t="e">
        <f t="shared" si="48"/>
        <v>#DIV/0!</v>
      </c>
      <c r="BS108" s="34"/>
      <c r="BT108" s="34"/>
      <c r="BU108" s="34"/>
      <c r="BV108" s="34"/>
      <c r="BW108" s="34"/>
      <c r="BX108" s="34"/>
      <c r="BY108" s="34"/>
      <c r="BZ108" s="34"/>
      <c r="CA108" s="33"/>
      <c r="CB108" s="3"/>
      <c r="CC108" s="584"/>
      <c r="CD108" s="585"/>
      <c r="CE108" s="585"/>
      <c r="CF108" s="630"/>
      <c r="CG108" s="631"/>
      <c r="CH108" s="3"/>
      <c r="CI108" s="3"/>
      <c r="CJ108" s="3"/>
      <c r="CK108" s="3"/>
      <c r="CL108" s="3"/>
      <c r="CM108" s="3"/>
      <c r="CN108" s="3"/>
      <c r="CO108" s="3"/>
      <c r="CP108" s="3"/>
      <c r="CQ108" s="3"/>
      <c r="CR108" s="3"/>
      <c r="CS108" s="3"/>
      <c r="CT108" s="3"/>
    </row>
    <row r="109" spans="1:98" ht="14.25" customHeight="1">
      <c r="A109" s="761"/>
      <c r="B109" s="556"/>
      <c r="C109" s="557"/>
      <c r="D109" s="283"/>
      <c r="E109" s="719"/>
      <c r="F109" s="440"/>
      <c r="G109" s="377"/>
      <c r="H109" s="3569"/>
      <c r="I109" s="561"/>
      <c r="J109" s="562"/>
      <c r="K109" s="562"/>
      <c r="L109" s="562"/>
      <c r="M109" s="378"/>
      <c r="N109" s="379"/>
      <c r="O109" s="380"/>
      <c r="P109" s="381"/>
      <c r="Q109" s="720"/>
      <c r="R109" s="721"/>
      <c r="S109" s="721"/>
      <c r="T109" s="722"/>
      <c r="U109" s="22"/>
      <c r="V109" s="384">
        <v>7</v>
      </c>
      <c r="W109" s="3583"/>
      <c r="X109" s="3575"/>
      <c r="Y109" s="3575"/>
      <c r="Z109" s="2911"/>
      <c r="AA109" s="3580"/>
      <c r="AB109" s="2920"/>
      <c r="AC109" s="2915"/>
      <c r="AD109" s="2916"/>
      <c r="AE109" s="3581"/>
      <c r="AF109" s="3581"/>
      <c r="AG109" s="3582"/>
      <c r="AH109" s="3582"/>
      <c r="AI109" s="143"/>
      <c r="AJ109" s="377"/>
      <c r="AK109" s="2819"/>
      <c r="AL109" s="728"/>
      <c r="AM109" s="728"/>
      <c r="AN109" s="729"/>
      <c r="AO109" s="3"/>
      <c r="AP109" s="399"/>
      <c r="AQ109" s="381"/>
      <c r="AR109" s="52"/>
      <c r="AS109" s="104" t="e">
        <f t="shared" si="0"/>
        <v>#DIV/0!</v>
      </c>
      <c r="AT109" s="105" t="e">
        <f t="shared" si="1"/>
        <v>#DIV/0!</v>
      </c>
      <c r="AU109" s="105" t="e">
        <f t="shared" si="2"/>
        <v>#DIV/0!</v>
      </c>
      <c r="AV109" s="105" t="e">
        <f t="shared" si="3"/>
        <v>#DIV/0!</v>
      </c>
      <c r="AW109" s="106" t="e">
        <f t="shared" si="22"/>
        <v>#DIV/0!</v>
      </c>
      <c r="AX109" s="106" t="e">
        <f t="shared" si="23"/>
        <v>#DIV/0!</v>
      </c>
      <c r="AY109" s="106" t="e">
        <f t="shared" si="24"/>
        <v>#DIV/0!</v>
      </c>
      <c r="AZ109" s="106" t="e">
        <f t="shared" si="7"/>
        <v>#DIV/0!</v>
      </c>
      <c r="BA109" s="107" t="e">
        <f t="shared" si="8"/>
        <v>#DIV/0!</v>
      </c>
      <c r="BB109" s="107" t="e">
        <f t="shared" si="9"/>
        <v>#DIV/0!</v>
      </c>
      <c r="BC109" s="107" t="e">
        <f t="shared" si="10"/>
        <v>#DIV/0!</v>
      </c>
      <c r="BD109" s="107" t="e">
        <f t="shared" si="11"/>
        <v>#DIV/0!</v>
      </c>
      <c r="BE109" s="108">
        <v>0.2</v>
      </c>
      <c r="BF109" s="108">
        <v>0.8</v>
      </c>
      <c r="BG109" s="107" t="e">
        <f t="shared" si="12"/>
        <v>#DIV/0!</v>
      </c>
      <c r="BH109" s="107" t="e">
        <f t="shared" si="13"/>
        <v>#DIV/0!</v>
      </c>
      <c r="BI109" s="107" t="e">
        <f t="shared" si="14"/>
        <v>#DIV/0!</v>
      </c>
      <c r="BJ109" s="107" t="e">
        <f t="shared" ref="BJ109:BK124" si="53">+AZ109*BE109</f>
        <v>#DIV/0!</v>
      </c>
      <c r="BK109" s="107" t="e">
        <f t="shared" si="53"/>
        <v>#DIV/0!</v>
      </c>
      <c r="BL109" s="107" t="e">
        <f t="shared" si="16"/>
        <v>#DIV/0!</v>
      </c>
      <c r="BM109" s="107" t="e">
        <f t="shared" si="17"/>
        <v>#DIV/0!</v>
      </c>
      <c r="BN109" s="107" t="e">
        <f t="shared" si="18"/>
        <v>#DIV/0!</v>
      </c>
      <c r="BO109" s="107" t="e">
        <f t="shared" ref="BO109:BR124" si="54">+BG109+BK109</f>
        <v>#DIV/0!</v>
      </c>
      <c r="BP109" s="107" t="e">
        <f t="shared" si="54"/>
        <v>#DIV/0!</v>
      </c>
      <c r="BQ109" s="107" t="e">
        <f t="shared" si="54"/>
        <v>#DIV/0!</v>
      </c>
      <c r="BR109" s="107" t="e">
        <f t="shared" si="54"/>
        <v>#DIV/0!</v>
      </c>
      <c r="BS109" s="34"/>
      <c r="BT109" s="34"/>
      <c r="BU109" s="34"/>
      <c r="BV109" s="34"/>
      <c r="BW109" s="34"/>
      <c r="BX109" s="34"/>
      <c r="BY109" s="34"/>
      <c r="BZ109" s="34"/>
      <c r="CA109" s="33"/>
      <c r="CB109" s="3"/>
      <c r="CC109" s="584"/>
      <c r="CD109" s="585"/>
      <c r="CE109" s="585"/>
      <c r="CF109" s="630"/>
      <c r="CG109" s="631"/>
      <c r="CH109" s="3"/>
      <c r="CI109" s="3"/>
      <c r="CJ109" s="3"/>
      <c r="CK109" s="3"/>
      <c r="CL109" s="3"/>
      <c r="CM109" s="3"/>
      <c r="CN109" s="3"/>
      <c r="CO109" s="3"/>
      <c r="CP109" s="3"/>
      <c r="CQ109" s="3"/>
      <c r="CR109" s="3"/>
      <c r="CS109" s="3"/>
      <c r="CT109" s="3"/>
    </row>
    <row r="110" spans="1:98" ht="14.25" customHeight="1">
      <c r="A110" s="761"/>
      <c r="B110" s="556"/>
      <c r="C110" s="557"/>
      <c r="D110" s="283"/>
      <c r="E110" s="719"/>
      <c r="F110" s="440"/>
      <c r="G110" s="377"/>
      <c r="H110" s="3569"/>
      <c r="I110" s="561"/>
      <c r="J110" s="562"/>
      <c r="K110" s="562"/>
      <c r="L110" s="562"/>
      <c r="M110" s="378"/>
      <c r="N110" s="379"/>
      <c r="O110" s="380"/>
      <c r="P110" s="381"/>
      <c r="Q110" s="720"/>
      <c r="R110" s="721"/>
      <c r="S110" s="721"/>
      <c r="T110" s="722"/>
      <c r="U110" s="22"/>
      <c r="V110" s="384">
        <v>8</v>
      </c>
      <c r="W110" s="145"/>
      <c r="X110" s="2903"/>
      <c r="Y110" s="2903"/>
      <c r="Z110" s="683"/>
      <c r="AA110" s="724"/>
      <c r="AB110" s="725"/>
      <c r="AC110" s="725"/>
      <c r="AD110" s="726"/>
      <c r="AE110" s="140"/>
      <c r="AF110" s="141"/>
      <c r="AG110" s="143"/>
      <c r="AH110" s="143"/>
      <c r="AI110" s="143"/>
      <c r="AJ110" s="146"/>
      <c r="AK110" s="727"/>
      <c r="AL110" s="728"/>
      <c r="AM110" s="728"/>
      <c r="AN110" s="729"/>
      <c r="AO110" s="3"/>
      <c r="AP110" s="399"/>
      <c r="AQ110" s="381"/>
      <c r="AR110" s="52"/>
      <c r="AS110" s="104" t="e">
        <f t="shared" si="0"/>
        <v>#DIV/0!</v>
      </c>
      <c r="AT110" s="105" t="e">
        <f t="shared" si="1"/>
        <v>#DIV/0!</v>
      </c>
      <c r="AU110" s="105" t="e">
        <f t="shared" si="2"/>
        <v>#DIV/0!</v>
      </c>
      <c r="AV110" s="105" t="e">
        <f t="shared" si="3"/>
        <v>#DIV/0!</v>
      </c>
      <c r="AW110" s="106" t="e">
        <f t="shared" si="22"/>
        <v>#DIV/0!</v>
      </c>
      <c r="AX110" s="106" t="e">
        <f t="shared" si="23"/>
        <v>#DIV/0!</v>
      </c>
      <c r="AY110" s="106" t="e">
        <f t="shared" si="24"/>
        <v>#DIV/0!</v>
      </c>
      <c r="AZ110" s="106" t="e">
        <f t="shared" si="7"/>
        <v>#DIV/0!</v>
      </c>
      <c r="BA110" s="107" t="e">
        <f t="shared" si="8"/>
        <v>#DIV/0!</v>
      </c>
      <c r="BB110" s="107" t="e">
        <f t="shared" si="9"/>
        <v>#DIV/0!</v>
      </c>
      <c r="BC110" s="107" t="e">
        <f t="shared" si="10"/>
        <v>#DIV/0!</v>
      </c>
      <c r="BD110" s="107" t="e">
        <f t="shared" si="11"/>
        <v>#DIV/0!</v>
      </c>
      <c r="BE110" s="108">
        <v>0.2</v>
      </c>
      <c r="BF110" s="108">
        <v>0.8</v>
      </c>
      <c r="BG110" s="107" t="e">
        <f t="shared" si="12"/>
        <v>#DIV/0!</v>
      </c>
      <c r="BH110" s="107" t="e">
        <f t="shared" si="13"/>
        <v>#DIV/0!</v>
      </c>
      <c r="BI110" s="107" t="e">
        <f t="shared" si="14"/>
        <v>#DIV/0!</v>
      </c>
      <c r="BJ110" s="107" t="e">
        <f t="shared" si="53"/>
        <v>#DIV/0!</v>
      </c>
      <c r="BK110" s="107" t="e">
        <f t="shared" si="53"/>
        <v>#DIV/0!</v>
      </c>
      <c r="BL110" s="107" t="e">
        <f t="shared" si="16"/>
        <v>#DIV/0!</v>
      </c>
      <c r="BM110" s="107" t="e">
        <f t="shared" si="17"/>
        <v>#DIV/0!</v>
      </c>
      <c r="BN110" s="107" t="e">
        <f t="shared" si="18"/>
        <v>#DIV/0!</v>
      </c>
      <c r="BO110" s="107" t="e">
        <f t="shared" si="54"/>
        <v>#DIV/0!</v>
      </c>
      <c r="BP110" s="107" t="e">
        <f t="shared" si="54"/>
        <v>#DIV/0!</v>
      </c>
      <c r="BQ110" s="107" t="e">
        <f t="shared" si="54"/>
        <v>#DIV/0!</v>
      </c>
      <c r="BR110" s="107" t="e">
        <f t="shared" si="54"/>
        <v>#DIV/0!</v>
      </c>
      <c r="BS110" s="34"/>
      <c r="BT110" s="34"/>
      <c r="BU110" s="34"/>
      <c r="BV110" s="34"/>
      <c r="BW110" s="34"/>
      <c r="BX110" s="34"/>
      <c r="BY110" s="34"/>
      <c r="BZ110" s="34"/>
      <c r="CA110" s="33"/>
      <c r="CB110" s="3"/>
      <c r="CC110" s="584"/>
      <c r="CD110" s="585"/>
      <c r="CE110" s="585"/>
      <c r="CF110" s="630"/>
      <c r="CG110" s="631"/>
      <c r="CH110" s="3"/>
      <c r="CI110" s="3"/>
      <c r="CJ110" s="3"/>
      <c r="CK110" s="3"/>
      <c r="CL110" s="3"/>
      <c r="CM110" s="3"/>
      <c r="CN110" s="3"/>
      <c r="CO110" s="3"/>
      <c r="CP110" s="3"/>
      <c r="CQ110" s="3"/>
      <c r="CR110" s="3"/>
      <c r="CS110" s="3"/>
      <c r="CT110" s="3"/>
    </row>
    <row r="111" spans="1:98" ht="14.25" customHeight="1">
      <c r="A111" s="761"/>
      <c r="B111" s="556"/>
      <c r="C111" s="557"/>
      <c r="D111" s="283"/>
      <c r="E111" s="719"/>
      <c r="F111" s="440"/>
      <c r="G111" s="377"/>
      <c r="H111" s="3569"/>
      <c r="I111" s="561"/>
      <c r="J111" s="562"/>
      <c r="K111" s="562"/>
      <c r="L111" s="562"/>
      <c r="M111" s="378"/>
      <c r="N111" s="379"/>
      <c r="O111" s="380"/>
      <c r="P111" s="381"/>
      <c r="Q111" s="720"/>
      <c r="R111" s="721"/>
      <c r="S111" s="721"/>
      <c r="T111" s="722"/>
      <c r="U111" s="22"/>
      <c r="V111" s="384">
        <v>9</v>
      </c>
      <c r="W111" s="145"/>
      <c r="X111" s="2903"/>
      <c r="Y111" s="2903"/>
      <c r="Z111" s="683"/>
      <c r="AA111" s="724"/>
      <c r="AB111" s="725"/>
      <c r="AC111" s="725"/>
      <c r="AD111" s="726"/>
      <c r="AE111" s="140"/>
      <c r="AF111" s="141"/>
      <c r="AG111" s="143"/>
      <c r="AH111" s="143"/>
      <c r="AI111" s="143"/>
      <c r="AJ111" s="146"/>
      <c r="AK111" s="727"/>
      <c r="AL111" s="728"/>
      <c r="AM111" s="728"/>
      <c r="AN111" s="729"/>
      <c r="AO111" s="3"/>
      <c r="AP111" s="399"/>
      <c r="AQ111" s="381"/>
      <c r="AR111" s="52"/>
      <c r="AS111" s="104" t="e">
        <f t="shared" si="0"/>
        <v>#DIV/0!</v>
      </c>
      <c r="AT111" s="105" t="e">
        <f t="shared" si="1"/>
        <v>#DIV/0!</v>
      </c>
      <c r="AU111" s="105" t="e">
        <f t="shared" si="2"/>
        <v>#DIV/0!</v>
      </c>
      <c r="AV111" s="105" t="e">
        <f t="shared" si="3"/>
        <v>#DIV/0!</v>
      </c>
      <c r="AW111" s="106" t="e">
        <f t="shared" si="22"/>
        <v>#DIV/0!</v>
      </c>
      <c r="AX111" s="106" t="e">
        <f t="shared" si="23"/>
        <v>#DIV/0!</v>
      </c>
      <c r="AY111" s="106" t="e">
        <f t="shared" si="24"/>
        <v>#DIV/0!</v>
      </c>
      <c r="AZ111" s="106" t="e">
        <f t="shared" si="7"/>
        <v>#DIV/0!</v>
      </c>
      <c r="BA111" s="107" t="e">
        <f t="shared" si="8"/>
        <v>#DIV/0!</v>
      </c>
      <c r="BB111" s="107" t="e">
        <f t="shared" si="9"/>
        <v>#DIV/0!</v>
      </c>
      <c r="BC111" s="107" t="e">
        <f t="shared" si="10"/>
        <v>#DIV/0!</v>
      </c>
      <c r="BD111" s="107" t="e">
        <f t="shared" si="11"/>
        <v>#DIV/0!</v>
      </c>
      <c r="BE111" s="108">
        <v>0.2</v>
      </c>
      <c r="BF111" s="108">
        <v>0.8</v>
      </c>
      <c r="BG111" s="107" t="e">
        <f t="shared" si="12"/>
        <v>#DIV/0!</v>
      </c>
      <c r="BH111" s="107" t="e">
        <f t="shared" si="13"/>
        <v>#DIV/0!</v>
      </c>
      <c r="BI111" s="107" t="e">
        <f t="shared" si="14"/>
        <v>#DIV/0!</v>
      </c>
      <c r="BJ111" s="107" t="e">
        <f t="shared" si="53"/>
        <v>#DIV/0!</v>
      </c>
      <c r="BK111" s="107" t="e">
        <f t="shared" si="53"/>
        <v>#DIV/0!</v>
      </c>
      <c r="BL111" s="107" t="e">
        <f t="shared" si="16"/>
        <v>#DIV/0!</v>
      </c>
      <c r="BM111" s="107" t="e">
        <f t="shared" si="17"/>
        <v>#DIV/0!</v>
      </c>
      <c r="BN111" s="107" t="e">
        <f t="shared" si="18"/>
        <v>#DIV/0!</v>
      </c>
      <c r="BO111" s="107" t="e">
        <f t="shared" si="54"/>
        <v>#DIV/0!</v>
      </c>
      <c r="BP111" s="107" t="e">
        <f t="shared" si="54"/>
        <v>#DIV/0!</v>
      </c>
      <c r="BQ111" s="107" t="e">
        <f t="shared" si="54"/>
        <v>#DIV/0!</v>
      </c>
      <c r="BR111" s="107" t="e">
        <f t="shared" si="54"/>
        <v>#DIV/0!</v>
      </c>
      <c r="BS111" s="34"/>
      <c r="BT111" s="34"/>
      <c r="BU111" s="34"/>
      <c r="BV111" s="34"/>
      <c r="BW111" s="34"/>
      <c r="BX111" s="34"/>
      <c r="BY111" s="34"/>
      <c r="BZ111" s="34"/>
      <c r="CA111" s="33"/>
      <c r="CB111" s="3"/>
      <c r="CC111" s="584"/>
      <c r="CD111" s="585"/>
      <c r="CE111" s="585"/>
      <c r="CF111" s="630"/>
      <c r="CG111" s="631"/>
      <c r="CH111" s="3"/>
      <c r="CI111" s="3"/>
      <c r="CJ111" s="3"/>
      <c r="CK111" s="3"/>
      <c r="CL111" s="3"/>
      <c r="CM111" s="3"/>
      <c r="CN111" s="3"/>
      <c r="CO111" s="3"/>
      <c r="CP111" s="3"/>
      <c r="CQ111" s="3"/>
      <c r="CR111" s="3"/>
      <c r="CS111" s="3"/>
      <c r="CT111" s="3"/>
    </row>
    <row r="112" spans="1:98" ht="14.25" customHeight="1" thickBot="1">
      <c r="A112" s="763"/>
      <c r="B112" s="589"/>
      <c r="C112" s="590"/>
      <c r="D112" s="288"/>
      <c r="E112" s="731"/>
      <c r="F112" s="593"/>
      <c r="G112" s="411"/>
      <c r="H112" s="3570"/>
      <c r="I112" s="596"/>
      <c r="J112" s="597"/>
      <c r="K112" s="597"/>
      <c r="L112" s="597"/>
      <c r="M112" s="412"/>
      <c r="N112" s="415"/>
      <c r="O112" s="416"/>
      <c r="P112" s="417"/>
      <c r="Q112" s="732"/>
      <c r="R112" s="733"/>
      <c r="S112" s="733"/>
      <c r="T112" s="734"/>
      <c r="U112" s="22"/>
      <c r="V112" s="449">
        <v>10</v>
      </c>
      <c r="W112" s="414"/>
      <c r="X112" s="2879"/>
      <c r="Y112" s="2879"/>
      <c r="Z112" s="606"/>
      <c r="AA112" s="736"/>
      <c r="AB112" s="737"/>
      <c r="AC112" s="737"/>
      <c r="AD112" s="738"/>
      <c r="AE112" s="140"/>
      <c r="AF112" s="413"/>
      <c r="AG112" s="739"/>
      <c r="AH112" s="739"/>
      <c r="AI112" s="739"/>
      <c r="AJ112" s="740"/>
      <c r="AK112" s="741"/>
      <c r="AL112" s="742"/>
      <c r="AM112" s="742"/>
      <c r="AN112" s="743"/>
      <c r="AO112" s="3"/>
      <c r="AP112" s="744"/>
      <c r="AQ112" s="417"/>
      <c r="AR112" s="52"/>
      <c r="AS112" s="426" t="e">
        <f t="shared" si="0"/>
        <v>#DIV/0!</v>
      </c>
      <c r="AT112" s="450" t="e">
        <f t="shared" si="1"/>
        <v>#DIV/0!</v>
      </c>
      <c r="AU112" s="450" t="e">
        <f t="shared" si="2"/>
        <v>#DIV/0!</v>
      </c>
      <c r="AV112" s="450" t="e">
        <f t="shared" si="3"/>
        <v>#DIV/0!</v>
      </c>
      <c r="AW112" s="463" t="e">
        <f t="shared" si="22"/>
        <v>#DIV/0!</v>
      </c>
      <c r="AX112" s="463" t="e">
        <f t="shared" si="23"/>
        <v>#DIV/0!</v>
      </c>
      <c r="AY112" s="463" t="e">
        <f t="shared" si="24"/>
        <v>#DIV/0!</v>
      </c>
      <c r="AZ112" s="463" t="e">
        <f t="shared" si="7"/>
        <v>#DIV/0!</v>
      </c>
      <c r="BA112" s="428" t="e">
        <f t="shared" si="8"/>
        <v>#DIV/0!</v>
      </c>
      <c r="BB112" s="428" t="e">
        <f t="shared" si="9"/>
        <v>#DIV/0!</v>
      </c>
      <c r="BC112" s="428" t="e">
        <f t="shared" si="10"/>
        <v>#DIV/0!</v>
      </c>
      <c r="BD112" s="428" t="e">
        <f t="shared" si="11"/>
        <v>#DIV/0!</v>
      </c>
      <c r="BE112" s="427">
        <v>0.2</v>
      </c>
      <c r="BF112" s="427">
        <v>0.8</v>
      </c>
      <c r="BG112" s="428" t="e">
        <f t="shared" si="12"/>
        <v>#DIV/0!</v>
      </c>
      <c r="BH112" s="428" t="e">
        <f t="shared" si="13"/>
        <v>#DIV/0!</v>
      </c>
      <c r="BI112" s="428" t="e">
        <f t="shared" si="14"/>
        <v>#DIV/0!</v>
      </c>
      <c r="BJ112" s="428" t="e">
        <f t="shared" si="53"/>
        <v>#DIV/0!</v>
      </c>
      <c r="BK112" s="428" t="e">
        <f t="shared" si="53"/>
        <v>#DIV/0!</v>
      </c>
      <c r="BL112" s="428" t="e">
        <f t="shared" si="16"/>
        <v>#DIV/0!</v>
      </c>
      <c r="BM112" s="428" t="e">
        <f t="shared" si="17"/>
        <v>#DIV/0!</v>
      </c>
      <c r="BN112" s="428" t="e">
        <f t="shared" si="18"/>
        <v>#DIV/0!</v>
      </c>
      <c r="BO112" s="428" t="e">
        <f t="shared" si="54"/>
        <v>#DIV/0!</v>
      </c>
      <c r="BP112" s="428" t="e">
        <f t="shared" si="54"/>
        <v>#DIV/0!</v>
      </c>
      <c r="BQ112" s="428" t="e">
        <f t="shared" si="54"/>
        <v>#DIV/0!</v>
      </c>
      <c r="BR112" s="428" t="e">
        <f t="shared" si="54"/>
        <v>#DIV/0!</v>
      </c>
      <c r="BS112" s="39"/>
      <c r="BT112" s="39"/>
      <c r="BU112" s="39"/>
      <c r="BV112" s="39"/>
      <c r="BW112" s="39"/>
      <c r="BX112" s="39"/>
      <c r="BY112" s="39"/>
      <c r="BZ112" s="39"/>
      <c r="CA112" s="332"/>
      <c r="CB112" s="3"/>
      <c r="CC112" s="616"/>
      <c r="CD112" s="617"/>
      <c r="CE112" s="617"/>
      <c r="CF112" s="640"/>
      <c r="CG112" s="641"/>
      <c r="CH112" s="3"/>
      <c r="CI112" s="3"/>
      <c r="CJ112" s="3"/>
      <c r="CK112" s="3"/>
      <c r="CL112" s="3"/>
      <c r="CM112" s="3"/>
      <c r="CN112" s="3"/>
      <c r="CO112" s="3"/>
      <c r="CP112" s="3"/>
      <c r="CQ112" s="3"/>
      <c r="CR112" s="3"/>
      <c r="CS112" s="3"/>
      <c r="CT112" s="3"/>
    </row>
    <row r="113" spans="1:98" ht="14.25" customHeight="1">
      <c r="A113" s="349">
        <v>11</v>
      </c>
      <c r="B113" s="523"/>
      <c r="C113" s="524"/>
      <c r="D113" s="745"/>
      <c r="E113" s="746"/>
      <c r="F113" s="527"/>
      <c r="G113" s="355"/>
      <c r="H113" s="371"/>
      <c r="I113" s="529"/>
      <c r="J113" s="530"/>
      <c r="K113" s="530"/>
      <c r="L113" s="530"/>
      <c r="M113" s="531"/>
      <c r="N113" s="360"/>
      <c r="O113" s="358"/>
      <c r="P113" s="361"/>
      <c r="Q113" s="747"/>
      <c r="R113" s="748"/>
      <c r="S113" s="748"/>
      <c r="T113" s="749"/>
      <c r="U113" s="140"/>
      <c r="V113" s="364">
        <v>1</v>
      </c>
      <c r="W113" s="527"/>
      <c r="X113" s="365"/>
      <c r="Y113" s="365"/>
      <c r="Z113" s="361"/>
      <c r="AA113" s="751"/>
      <c r="AB113" s="752"/>
      <c r="AC113" s="752"/>
      <c r="AD113" s="753"/>
      <c r="AE113" s="140"/>
      <c r="AF113" s="357"/>
      <c r="AG113" s="2770"/>
      <c r="AH113" s="2770"/>
      <c r="AI113" s="754"/>
      <c r="AJ113" s="755"/>
      <c r="AK113" s="756"/>
      <c r="AL113" s="757"/>
      <c r="AM113" s="757"/>
      <c r="AN113" s="758"/>
      <c r="AO113" s="222"/>
      <c r="AP113" s="759"/>
      <c r="AQ113" s="760"/>
      <c r="AR113" s="52"/>
      <c r="AS113" s="82" t="e">
        <f t="shared" si="0"/>
        <v>#DIV/0!</v>
      </c>
      <c r="AT113" s="94" t="e">
        <f t="shared" si="1"/>
        <v>#DIV/0!</v>
      </c>
      <c r="AU113" s="94" t="e">
        <f t="shared" si="2"/>
        <v>#DIV/0!</v>
      </c>
      <c r="AV113" s="94" t="e">
        <f t="shared" si="3"/>
        <v>#DIV/0!</v>
      </c>
      <c r="AW113" s="95" t="e">
        <f t="shared" si="22"/>
        <v>#DIV/0!</v>
      </c>
      <c r="AX113" s="95" t="e">
        <f t="shared" si="23"/>
        <v>#DIV/0!</v>
      </c>
      <c r="AY113" s="95" t="e">
        <f t="shared" si="24"/>
        <v>#DIV/0!</v>
      </c>
      <c r="AZ113" s="95" t="e">
        <f t="shared" si="7"/>
        <v>#DIV/0!</v>
      </c>
      <c r="BA113" s="96" t="e">
        <f t="shared" si="8"/>
        <v>#DIV/0!</v>
      </c>
      <c r="BB113" s="96" t="e">
        <f t="shared" si="9"/>
        <v>#DIV/0!</v>
      </c>
      <c r="BC113" s="96" t="e">
        <f t="shared" si="10"/>
        <v>#DIV/0!</v>
      </c>
      <c r="BD113" s="96" t="e">
        <f t="shared" si="11"/>
        <v>#DIV/0!</v>
      </c>
      <c r="BE113" s="97">
        <v>0.2</v>
      </c>
      <c r="BF113" s="97">
        <v>0.8</v>
      </c>
      <c r="BG113" s="96" t="e">
        <f t="shared" si="12"/>
        <v>#DIV/0!</v>
      </c>
      <c r="BH113" s="96" t="e">
        <f t="shared" si="13"/>
        <v>#DIV/0!</v>
      </c>
      <c r="BI113" s="96" t="e">
        <f t="shared" si="14"/>
        <v>#DIV/0!</v>
      </c>
      <c r="BJ113" s="96" t="e">
        <f t="shared" si="53"/>
        <v>#DIV/0!</v>
      </c>
      <c r="BK113" s="96" t="e">
        <f t="shared" si="53"/>
        <v>#DIV/0!</v>
      </c>
      <c r="BL113" s="96" t="e">
        <f t="shared" si="16"/>
        <v>#DIV/0!</v>
      </c>
      <c r="BM113" s="96" t="e">
        <f t="shared" si="17"/>
        <v>#DIV/0!</v>
      </c>
      <c r="BN113" s="96" t="e">
        <f t="shared" si="18"/>
        <v>#DIV/0!</v>
      </c>
      <c r="BO113" s="96" t="e">
        <f t="shared" si="54"/>
        <v>#DIV/0!</v>
      </c>
      <c r="BP113" s="85" t="e">
        <f t="shared" si="54"/>
        <v>#DIV/0!</v>
      </c>
      <c r="BQ113" s="85" t="e">
        <f t="shared" si="54"/>
        <v>#DIV/0!</v>
      </c>
      <c r="BR113" s="85" t="e">
        <f t="shared" si="54"/>
        <v>#DIV/0!</v>
      </c>
      <c r="BS113" s="644" t="e">
        <f t="shared" ref="BS113:BV113" si="55">AVERAGEIF(BO113:BO122,"&lt;&gt;#¡DIV/0!")</f>
        <v>#DIV/0!</v>
      </c>
      <c r="BT113" s="644" t="e">
        <f t="shared" si="55"/>
        <v>#DIV/0!</v>
      </c>
      <c r="BU113" s="644" t="e">
        <f t="shared" si="55"/>
        <v>#DIV/0!</v>
      </c>
      <c r="BV113" s="644" t="e">
        <f t="shared" si="55"/>
        <v>#DIV/0!</v>
      </c>
      <c r="BW113" s="550" t="e">
        <f>+C113*BS113</f>
        <v>#DIV/0!</v>
      </c>
      <c r="BX113" s="550" t="e">
        <f>+C113*BT113</f>
        <v>#DIV/0!</v>
      </c>
      <c r="BY113" s="550" t="e">
        <f>+C113*BU113</f>
        <v>#DIV/0!</v>
      </c>
      <c r="BZ113" s="550" t="e">
        <f>+C113*BV113</f>
        <v>#DIV/0!</v>
      </c>
      <c r="CA113" s="645" t="e">
        <f>SUM(BW113:BZ122)</f>
        <v>#DIV/0!</v>
      </c>
      <c r="CB113" s="3"/>
      <c r="CC113" s="552" t="e">
        <f t="shared" ref="CC113:CF113" si="56">+Q113/$N$113</f>
        <v>#DIV/0!</v>
      </c>
      <c r="CD113" s="553" t="e">
        <f t="shared" si="56"/>
        <v>#DIV/0!</v>
      </c>
      <c r="CE113" s="553" t="e">
        <f t="shared" si="56"/>
        <v>#DIV/0!</v>
      </c>
      <c r="CF113" s="622" t="e">
        <f t="shared" si="56"/>
        <v>#DIV/0!</v>
      </c>
      <c r="CG113" s="623" t="e">
        <f>AVERAGE(CC113:CF122)</f>
        <v>#DIV/0!</v>
      </c>
      <c r="CH113" s="3"/>
      <c r="CI113" s="3"/>
      <c r="CJ113" s="3"/>
      <c r="CK113" s="3"/>
      <c r="CL113" s="3"/>
      <c r="CM113" s="3"/>
      <c r="CN113" s="3"/>
      <c r="CO113" s="3"/>
      <c r="CP113" s="3"/>
      <c r="CQ113" s="3"/>
      <c r="CR113" s="3"/>
      <c r="CS113" s="3"/>
      <c r="CT113" s="3"/>
    </row>
    <row r="114" spans="1:98" ht="14.25" customHeight="1">
      <c r="A114" s="761"/>
      <c r="B114" s="556"/>
      <c r="C114" s="557"/>
      <c r="D114" s="283"/>
      <c r="E114" s="719"/>
      <c r="F114" s="440"/>
      <c r="G114" s="377"/>
      <c r="H114" s="3569"/>
      <c r="I114" s="561"/>
      <c r="J114" s="562"/>
      <c r="K114" s="562"/>
      <c r="L114" s="562"/>
      <c r="M114" s="378"/>
      <c r="N114" s="379"/>
      <c r="O114" s="380"/>
      <c r="P114" s="381"/>
      <c r="Q114" s="720"/>
      <c r="R114" s="721"/>
      <c r="S114" s="721"/>
      <c r="T114" s="722"/>
      <c r="U114" s="22"/>
      <c r="V114" s="384">
        <v>2</v>
      </c>
      <c r="W114" s="440"/>
      <c r="X114" s="2903"/>
      <c r="Y114" s="2903"/>
      <c r="Z114" s="683"/>
      <c r="AA114" s="724"/>
      <c r="AB114" s="725"/>
      <c r="AC114" s="725"/>
      <c r="AD114" s="726"/>
      <c r="AE114" s="140"/>
      <c r="AF114" s="141"/>
      <c r="AG114" s="143"/>
      <c r="AH114" s="143"/>
      <c r="AI114" s="143"/>
      <c r="AJ114" s="146"/>
      <c r="AK114" s="727"/>
      <c r="AL114" s="728"/>
      <c r="AM114" s="728"/>
      <c r="AN114" s="729"/>
      <c r="AO114" s="3"/>
      <c r="AP114" s="399"/>
      <c r="AQ114" s="381"/>
      <c r="AR114" s="52"/>
      <c r="AS114" s="104" t="e">
        <f t="shared" si="0"/>
        <v>#DIV/0!</v>
      </c>
      <c r="AT114" s="105" t="e">
        <f t="shared" si="1"/>
        <v>#DIV/0!</v>
      </c>
      <c r="AU114" s="105" t="e">
        <f t="shared" si="2"/>
        <v>#DIV/0!</v>
      </c>
      <c r="AV114" s="105" t="e">
        <f t="shared" si="3"/>
        <v>#DIV/0!</v>
      </c>
      <c r="AW114" s="106" t="e">
        <f t="shared" si="22"/>
        <v>#DIV/0!</v>
      </c>
      <c r="AX114" s="106" t="e">
        <f t="shared" si="23"/>
        <v>#DIV/0!</v>
      </c>
      <c r="AY114" s="106" t="e">
        <f t="shared" si="24"/>
        <v>#DIV/0!</v>
      </c>
      <c r="AZ114" s="106" t="e">
        <f t="shared" si="7"/>
        <v>#DIV/0!</v>
      </c>
      <c r="BA114" s="107" t="e">
        <f t="shared" si="8"/>
        <v>#DIV/0!</v>
      </c>
      <c r="BB114" s="107" t="e">
        <f t="shared" si="9"/>
        <v>#DIV/0!</v>
      </c>
      <c r="BC114" s="107" t="e">
        <f t="shared" si="10"/>
        <v>#DIV/0!</v>
      </c>
      <c r="BD114" s="107" t="e">
        <f t="shared" si="11"/>
        <v>#DIV/0!</v>
      </c>
      <c r="BE114" s="108">
        <v>0.2</v>
      </c>
      <c r="BF114" s="108">
        <v>0.8</v>
      </c>
      <c r="BG114" s="107" t="e">
        <f t="shared" si="12"/>
        <v>#DIV/0!</v>
      </c>
      <c r="BH114" s="107" t="e">
        <f t="shared" si="13"/>
        <v>#DIV/0!</v>
      </c>
      <c r="BI114" s="107" t="e">
        <f t="shared" si="14"/>
        <v>#DIV/0!</v>
      </c>
      <c r="BJ114" s="107" t="e">
        <f t="shared" si="53"/>
        <v>#DIV/0!</v>
      </c>
      <c r="BK114" s="107" t="e">
        <f t="shared" si="53"/>
        <v>#DIV/0!</v>
      </c>
      <c r="BL114" s="107" t="e">
        <f t="shared" si="16"/>
        <v>#DIV/0!</v>
      </c>
      <c r="BM114" s="107" t="e">
        <f t="shared" si="17"/>
        <v>#DIV/0!</v>
      </c>
      <c r="BN114" s="107" t="e">
        <f t="shared" si="18"/>
        <v>#DIV/0!</v>
      </c>
      <c r="BO114" s="107" t="e">
        <f t="shared" si="54"/>
        <v>#DIV/0!</v>
      </c>
      <c r="BP114" s="107" t="e">
        <f t="shared" si="54"/>
        <v>#DIV/0!</v>
      </c>
      <c r="BQ114" s="107" t="e">
        <f t="shared" si="54"/>
        <v>#DIV/0!</v>
      </c>
      <c r="BR114" s="107" t="e">
        <f t="shared" si="54"/>
        <v>#DIV/0!</v>
      </c>
      <c r="BS114" s="34"/>
      <c r="BT114" s="34"/>
      <c r="BU114" s="34"/>
      <c r="BV114" s="34"/>
      <c r="BW114" s="34"/>
      <c r="BX114" s="34"/>
      <c r="BY114" s="34"/>
      <c r="BZ114" s="34"/>
      <c r="CA114" s="33"/>
      <c r="CB114" s="3"/>
      <c r="CC114" s="584"/>
      <c r="CD114" s="585"/>
      <c r="CE114" s="585"/>
      <c r="CF114" s="630"/>
      <c r="CG114" s="631"/>
      <c r="CH114" s="3"/>
      <c r="CI114" s="3"/>
      <c r="CJ114" s="3"/>
      <c r="CK114" s="3"/>
      <c r="CL114" s="3"/>
      <c r="CM114" s="3"/>
      <c r="CN114" s="3"/>
      <c r="CO114" s="3"/>
      <c r="CP114" s="3"/>
      <c r="CQ114" s="3"/>
      <c r="CR114" s="3"/>
      <c r="CS114" s="3"/>
      <c r="CT114" s="3"/>
    </row>
    <row r="115" spans="1:98" ht="14.25" customHeight="1">
      <c r="A115" s="761"/>
      <c r="B115" s="556"/>
      <c r="C115" s="557"/>
      <c r="D115" s="283"/>
      <c r="E115" s="719"/>
      <c r="F115" s="440"/>
      <c r="G115" s="377"/>
      <c r="H115" s="3569"/>
      <c r="I115" s="561"/>
      <c r="J115" s="562"/>
      <c r="K115" s="562"/>
      <c r="L115" s="562"/>
      <c r="M115" s="378"/>
      <c r="N115" s="379"/>
      <c r="O115" s="380"/>
      <c r="P115" s="381"/>
      <c r="Q115" s="720"/>
      <c r="R115" s="721"/>
      <c r="S115" s="721"/>
      <c r="T115" s="722"/>
      <c r="U115" s="22"/>
      <c r="V115" s="384">
        <v>3</v>
      </c>
      <c r="W115" s="440"/>
      <c r="X115" s="2903"/>
      <c r="Y115" s="2903"/>
      <c r="Z115" s="683"/>
      <c r="AA115" s="724"/>
      <c r="AB115" s="725"/>
      <c r="AC115" s="725"/>
      <c r="AD115" s="726"/>
      <c r="AE115" s="140"/>
      <c r="AF115" s="141"/>
      <c r="AG115" s="143"/>
      <c r="AH115" s="143"/>
      <c r="AI115" s="143"/>
      <c r="AJ115" s="146"/>
      <c r="AK115" s="727"/>
      <c r="AL115" s="728"/>
      <c r="AM115" s="728"/>
      <c r="AN115" s="729"/>
      <c r="AO115" s="3"/>
      <c r="AP115" s="399"/>
      <c r="AQ115" s="381"/>
      <c r="AR115" s="52"/>
      <c r="AS115" s="104" t="e">
        <f t="shared" si="0"/>
        <v>#DIV/0!</v>
      </c>
      <c r="AT115" s="105" t="e">
        <f t="shared" si="1"/>
        <v>#DIV/0!</v>
      </c>
      <c r="AU115" s="105" t="e">
        <f t="shared" si="2"/>
        <v>#DIV/0!</v>
      </c>
      <c r="AV115" s="105" t="e">
        <f t="shared" si="3"/>
        <v>#DIV/0!</v>
      </c>
      <c r="AW115" s="106" t="e">
        <f t="shared" si="22"/>
        <v>#DIV/0!</v>
      </c>
      <c r="AX115" s="106" t="e">
        <f t="shared" si="23"/>
        <v>#DIV/0!</v>
      </c>
      <c r="AY115" s="106" t="e">
        <f t="shared" si="24"/>
        <v>#DIV/0!</v>
      </c>
      <c r="AZ115" s="106" t="e">
        <f t="shared" si="7"/>
        <v>#DIV/0!</v>
      </c>
      <c r="BA115" s="107" t="e">
        <f t="shared" si="8"/>
        <v>#DIV/0!</v>
      </c>
      <c r="BB115" s="107" t="e">
        <f t="shared" si="9"/>
        <v>#DIV/0!</v>
      </c>
      <c r="BC115" s="107" t="e">
        <f t="shared" si="10"/>
        <v>#DIV/0!</v>
      </c>
      <c r="BD115" s="107" t="e">
        <f t="shared" si="11"/>
        <v>#DIV/0!</v>
      </c>
      <c r="BE115" s="108">
        <v>0.2</v>
      </c>
      <c r="BF115" s="108">
        <v>0.8</v>
      </c>
      <c r="BG115" s="107" t="e">
        <f t="shared" si="12"/>
        <v>#DIV/0!</v>
      </c>
      <c r="BH115" s="107" t="e">
        <f t="shared" si="13"/>
        <v>#DIV/0!</v>
      </c>
      <c r="BI115" s="107" t="e">
        <f t="shared" si="14"/>
        <v>#DIV/0!</v>
      </c>
      <c r="BJ115" s="107" t="e">
        <f t="shared" si="53"/>
        <v>#DIV/0!</v>
      </c>
      <c r="BK115" s="107" t="e">
        <f t="shared" si="53"/>
        <v>#DIV/0!</v>
      </c>
      <c r="BL115" s="107" t="e">
        <f t="shared" si="16"/>
        <v>#DIV/0!</v>
      </c>
      <c r="BM115" s="107" t="e">
        <f t="shared" si="17"/>
        <v>#DIV/0!</v>
      </c>
      <c r="BN115" s="107" t="e">
        <f t="shared" si="18"/>
        <v>#DIV/0!</v>
      </c>
      <c r="BO115" s="107" t="e">
        <f t="shared" si="54"/>
        <v>#DIV/0!</v>
      </c>
      <c r="BP115" s="107" t="e">
        <f t="shared" si="54"/>
        <v>#DIV/0!</v>
      </c>
      <c r="BQ115" s="107" t="e">
        <f t="shared" si="54"/>
        <v>#DIV/0!</v>
      </c>
      <c r="BR115" s="107" t="e">
        <f t="shared" si="54"/>
        <v>#DIV/0!</v>
      </c>
      <c r="BS115" s="34"/>
      <c r="BT115" s="34"/>
      <c r="BU115" s="34"/>
      <c r="BV115" s="34"/>
      <c r="BW115" s="34"/>
      <c r="BX115" s="34"/>
      <c r="BY115" s="34"/>
      <c r="BZ115" s="34"/>
      <c r="CA115" s="33"/>
      <c r="CB115" s="3"/>
      <c r="CC115" s="584"/>
      <c r="CD115" s="585"/>
      <c r="CE115" s="585"/>
      <c r="CF115" s="630"/>
      <c r="CG115" s="631"/>
      <c r="CH115" s="3"/>
      <c r="CI115" s="3"/>
      <c r="CJ115" s="3"/>
      <c r="CK115" s="3"/>
      <c r="CL115" s="3"/>
      <c r="CM115" s="3"/>
      <c r="CN115" s="3"/>
      <c r="CO115" s="3"/>
      <c r="CP115" s="3"/>
      <c r="CQ115" s="3"/>
      <c r="CR115" s="3"/>
      <c r="CS115" s="3"/>
      <c r="CT115" s="3"/>
    </row>
    <row r="116" spans="1:98" ht="14.25" customHeight="1">
      <c r="A116" s="761"/>
      <c r="B116" s="556"/>
      <c r="C116" s="557"/>
      <c r="D116" s="283"/>
      <c r="E116" s="719"/>
      <c r="F116" s="440"/>
      <c r="G116" s="377"/>
      <c r="H116" s="3569"/>
      <c r="I116" s="561"/>
      <c r="J116" s="562"/>
      <c r="K116" s="562"/>
      <c r="L116" s="562"/>
      <c r="M116" s="378"/>
      <c r="N116" s="379"/>
      <c r="O116" s="380"/>
      <c r="P116" s="381"/>
      <c r="Q116" s="720"/>
      <c r="R116" s="721"/>
      <c r="S116" s="721"/>
      <c r="T116" s="722"/>
      <c r="U116" s="22"/>
      <c r="V116" s="384">
        <v>4</v>
      </c>
      <c r="W116" s="440"/>
      <c r="X116" s="2903"/>
      <c r="Y116" s="2903"/>
      <c r="Z116" s="683"/>
      <c r="AA116" s="724"/>
      <c r="AB116" s="725"/>
      <c r="AC116" s="725"/>
      <c r="AD116" s="726"/>
      <c r="AE116" s="140"/>
      <c r="AF116" s="141"/>
      <c r="AG116" s="143"/>
      <c r="AH116" s="143"/>
      <c r="AI116" s="143"/>
      <c r="AJ116" s="146"/>
      <c r="AK116" s="727"/>
      <c r="AL116" s="728"/>
      <c r="AM116" s="728"/>
      <c r="AN116" s="729"/>
      <c r="AO116" s="3"/>
      <c r="AP116" s="399"/>
      <c r="AQ116" s="381"/>
      <c r="AR116" s="52"/>
      <c r="AS116" s="104" t="e">
        <f t="shared" si="0"/>
        <v>#DIV/0!</v>
      </c>
      <c r="AT116" s="105" t="e">
        <f t="shared" si="1"/>
        <v>#DIV/0!</v>
      </c>
      <c r="AU116" s="105" t="e">
        <f t="shared" si="2"/>
        <v>#DIV/0!</v>
      </c>
      <c r="AV116" s="105" t="e">
        <f t="shared" si="3"/>
        <v>#DIV/0!</v>
      </c>
      <c r="AW116" s="106" t="e">
        <f t="shared" si="22"/>
        <v>#DIV/0!</v>
      </c>
      <c r="AX116" s="106" t="e">
        <f t="shared" si="23"/>
        <v>#DIV/0!</v>
      </c>
      <c r="AY116" s="106" t="e">
        <f t="shared" si="24"/>
        <v>#DIV/0!</v>
      </c>
      <c r="AZ116" s="106" t="e">
        <f t="shared" si="7"/>
        <v>#DIV/0!</v>
      </c>
      <c r="BA116" s="107" t="e">
        <f t="shared" si="8"/>
        <v>#DIV/0!</v>
      </c>
      <c r="BB116" s="107" t="e">
        <f t="shared" si="9"/>
        <v>#DIV/0!</v>
      </c>
      <c r="BC116" s="107" t="e">
        <f t="shared" si="10"/>
        <v>#DIV/0!</v>
      </c>
      <c r="BD116" s="107" t="e">
        <f t="shared" si="11"/>
        <v>#DIV/0!</v>
      </c>
      <c r="BE116" s="108">
        <v>0.2</v>
      </c>
      <c r="BF116" s="108">
        <v>0.8</v>
      </c>
      <c r="BG116" s="107" t="e">
        <f t="shared" si="12"/>
        <v>#DIV/0!</v>
      </c>
      <c r="BH116" s="107" t="e">
        <f t="shared" si="13"/>
        <v>#DIV/0!</v>
      </c>
      <c r="BI116" s="107" t="e">
        <f t="shared" si="14"/>
        <v>#DIV/0!</v>
      </c>
      <c r="BJ116" s="107" t="e">
        <f t="shared" si="53"/>
        <v>#DIV/0!</v>
      </c>
      <c r="BK116" s="107" t="e">
        <f t="shared" si="53"/>
        <v>#DIV/0!</v>
      </c>
      <c r="BL116" s="107" t="e">
        <f t="shared" si="16"/>
        <v>#DIV/0!</v>
      </c>
      <c r="BM116" s="107" t="e">
        <f t="shared" si="17"/>
        <v>#DIV/0!</v>
      </c>
      <c r="BN116" s="107" t="e">
        <f t="shared" si="18"/>
        <v>#DIV/0!</v>
      </c>
      <c r="BO116" s="107" t="e">
        <f t="shared" si="54"/>
        <v>#DIV/0!</v>
      </c>
      <c r="BP116" s="107" t="e">
        <f t="shared" si="54"/>
        <v>#DIV/0!</v>
      </c>
      <c r="BQ116" s="107" t="e">
        <f t="shared" si="54"/>
        <v>#DIV/0!</v>
      </c>
      <c r="BR116" s="107" t="e">
        <f t="shared" si="54"/>
        <v>#DIV/0!</v>
      </c>
      <c r="BS116" s="34"/>
      <c r="BT116" s="34"/>
      <c r="BU116" s="34"/>
      <c r="BV116" s="34"/>
      <c r="BW116" s="34"/>
      <c r="BX116" s="34"/>
      <c r="BY116" s="34"/>
      <c r="BZ116" s="34"/>
      <c r="CA116" s="33"/>
      <c r="CB116" s="3"/>
      <c r="CC116" s="584"/>
      <c r="CD116" s="585"/>
      <c r="CE116" s="585"/>
      <c r="CF116" s="630"/>
      <c r="CG116" s="631"/>
      <c r="CH116" s="3"/>
      <c r="CI116" s="3"/>
      <c r="CJ116" s="3"/>
      <c r="CK116" s="3"/>
      <c r="CL116" s="3"/>
      <c r="CM116" s="3"/>
      <c r="CN116" s="3"/>
      <c r="CO116" s="3"/>
      <c r="CP116" s="3"/>
      <c r="CQ116" s="3"/>
      <c r="CR116" s="3"/>
      <c r="CS116" s="3"/>
      <c r="CT116" s="3"/>
    </row>
    <row r="117" spans="1:98" ht="14.25" customHeight="1">
      <c r="A117" s="761"/>
      <c r="B117" s="556"/>
      <c r="C117" s="557"/>
      <c r="D117" s="283"/>
      <c r="E117" s="719"/>
      <c r="F117" s="440"/>
      <c r="G117" s="377"/>
      <c r="H117" s="3569"/>
      <c r="I117" s="561"/>
      <c r="J117" s="562"/>
      <c r="K117" s="562"/>
      <c r="L117" s="562"/>
      <c r="M117" s="378"/>
      <c r="N117" s="379"/>
      <c r="O117" s="380"/>
      <c r="P117" s="381"/>
      <c r="Q117" s="720"/>
      <c r="R117" s="721"/>
      <c r="S117" s="721"/>
      <c r="T117" s="722"/>
      <c r="U117" s="22"/>
      <c r="V117" s="384">
        <v>5</v>
      </c>
      <c r="W117" s="440"/>
      <c r="X117" s="2903"/>
      <c r="Y117" s="2903"/>
      <c r="Z117" s="683"/>
      <c r="AA117" s="724"/>
      <c r="AB117" s="725"/>
      <c r="AC117" s="725"/>
      <c r="AD117" s="726"/>
      <c r="AE117" s="140"/>
      <c r="AF117" s="141"/>
      <c r="AG117" s="143"/>
      <c r="AH117" s="143"/>
      <c r="AI117" s="143"/>
      <c r="AJ117" s="146"/>
      <c r="AK117" s="727"/>
      <c r="AL117" s="728"/>
      <c r="AM117" s="728"/>
      <c r="AN117" s="729"/>
      <c r="AO117" s="3"/>
      <c r="AP117" s="399"/>
      <c r="AQ117" s="381"/>
      <c r="AR117" s="52"/>
      <c r="AS117" s="104" t="e">
        <f t="shared" si="0"/>
        <v>#DIV/0!</v>
      </c>
      <c r="AT117" s="105" t="e">
        <f t="shared" si="1"/>
        <v>#DIV/0!</v>
      </c>
      <c r="AU117" s="105" t="e">
        <f t="shared" si="2"/>
        <v>#DIV/0!</v>
      </c>
      <c r="AV117" s="105" t="e">
        <f t="shared" si="3"/>
        <v>#DIV/0!</v>
      </c>
      <c r="AW117" s="106" t="e">
        <f t="shared" si="22"/>
        <v>#DIV/0!</v>
      </c>
      <c r="AX117" s="106" t="e">
        <f t="shared" si="23"/>
        <v>#DIV/0!</v>
      </c>
      <c r="AY117" s="106" t="e">
        <f t="shared" si="24"/>
        <v>#DIV/0!</v>
      </c>
      <c r="AZ117" s="106" t="e">
        <f t="shared" si="7"/>
        <v>#DIV/0!</v>
      </c>
      <c r="BA117" s="107" t="e">
        <f t="shared" si="8"/>
        <v>#DIV/0!</v>
      </c>
      <c r="BB117" s="107" t="e">
        <f t="shared" si="9"/>
        <v>#DIV/0!</v>
      </c>
      <c r="BC117" s="107" t="e">
        <f t="shared" si="10"/>
        <v>#DIV/0!</v>
      </c>
      <c r="BD117" s="107" t="e">
        <f t="shared" si="11"/>
        <v>#DIV/0!</v>
      </c>
      <c r="BE117" s="108">
        <v>0.2</v>
      </c>
      <c r="BF117" s="108">
        <v>0.8</v>
      </c>
      <c r="BG117" s="107" t="e">
        <f t="shared" si="12"/>
        <v>#DIV/0!</v>
      </c>
      <c r="BH117" s="107" t="e">
        <f t="shared" si="13"/>
        <v>#DIV/0!</v>
      </c>
      <c r="BI117" s="107" t="e">
        <f t="shared" si="14"/>
        <v>#DIV/0!</v>
      </c>
      <c r="BJ117" s="107" t="e">
        <f t="shared" si="53"/>
        <v>#DIV/0!</v>
      </c>
      <c r="BK117" s="107" t="e">
        <f t="shared" si="53"/>
        <v>#DIV/0!</v>
      </c>
      <c r="BL117" s="107" t="e">
        <f t="shared" si="16"/>
        <v>#DIV/0!</v>
      </c>
      <c r="BM117" s="107" t="e">
        <f t="shared" si="17"/>
        <v>#DIV/0!</v>
      </c>
      <c r="BN117" s="107" t="e">
        <f t="shared" si="18"/>
        <v>#DIV/0!</v>
      </c>
      <c r="BO117" s="107" t="e">
        <f t="shared" si="54"/>
        <v>#DIV/0!</v>
      </c>
      <c r="BP117" s="107" t="e">
        <f t="shared" si="54"/>
        <v>#DIV/0!</v>
      </c>
      <c r="BQ117" s="107" t="e">
        <f t="shared" si="54"/>
        <v>#DIV/0!</v>
      </c>
      <c r="BR117" s="107" t="e">
        <f t="shared" si="54"/>
        <v>#DIV/0!</v>
      </c>
      <c r="BS117" s="34"/>
      <c r="BT117" s="34"/>
      <c r="BU117" s="34"/>
      <c r="BV117" s="34"/>
      <c r="BW117" s="34"/>
      <c r="BX117" s="34"/>
      <c r="BY117" s="34"/>
      <c r="BZ117" s="34"/>
      <c r="CA117" s="33"/>
      <c r="CB117" s="3"/>
      <c r="CC117" s="584"/>
      <c r="CD117" s="585"/>
      <c r="CE117" s="585"/>
      <c r="CF117" s="630"/>
      <c r="CG117" s="631"/>
      <c r="CH117" s="3"/>
      <c r="CI117" s="3"/>
      <c r="CJ117" s="3"/>
      <c r="CK117" s="3"/>
      <c r="CL117" s="3"/>
      <c r="CM117" s="3"/>
      <c r="CN117" s="3"/>
      <c r="CO117" s="3"/>
      <c r="CP117" s="3"/>
      <c r="CQ117" s="3"/>
      <c r="CR117" s="3"/>
      <c r="CS117" s="3"/>
      <c r="CT117" s="3"/>
    </row>
    <row r="118" spans="1:98" ht="14.25" customHeight="1">
      <c r="A118" s="761"/>
      <c r="B118" s="556"/>
      <c r="C118" s="557"/>
      <c r="D118" s="283"/>
      <c r="E118" s="719"/>
      <c r="F118" s="440"/>
      <c r="G118" s="377"/>
      <c r="H118" s="3569"/>
      <c r="I118" s="561"/>
      <c r="J118" s="562"/>
      <c r="K118" s="562"/>
      <c r="L118" s="562"/>
      <c r="M118" s="378"/>
      <c r="N118" s="379"/>
      <c r="O118" s="380"/>
      <c r="P118" s="381"/>
      <c r="Q118" s="720"/>
      <c r="R118" s="721"/>
      <c r="S118" s="721"/>
      <c r="T118" s="722"/>
      <c r="U118" s="22"/>
      <c r="V118" s="384">
        <v>6</v>
      </c>
      <c r="W118" s="440"/>
      <c r="X118" s="2903"/>
      <c r="Y118" s="2903"/>
      <c r="Z118" s="683"/>
      <c r="AA118" s="724"/>
      <c r="AB118" s="725"/>
      <c r="AC118" s="725"/>
      <c r="AD118" s="726"/>
      <c r="AE118" s="140"/>
      <c r="AF118" s="141"/>
      <c r="AG118" s="143"/>
      <c r="AH118" s="143"/>
      <c r="AI118" s="143"/>
      <c r="AJ118" s="146"/>
      <c r="AK118" s="727"/>
      <c r="AL118" s="728"/>
      <c r="AM118" s="728"/>
      <c r="AN118" s="729"/>
      <c r="AO118" s="3"/>
      <c r="AP118" s="399"/>
      <c r="AQ118" s="381"/>
      <c r="AR118" s="52"/>
      <c r="AS118" s="104" t="e">
        <f t="shared" si="0"/>
        <v>#DIV/0!</v>
      </c>
      <c r="AT118" s="105" t="e">
        <f t="shared" si="1"/>
        <v>#DIV/0!</v>
      </c>
      <c r="AU118" s="105" t="e">
        <f t="shared" si="2"/>
        <v>#DIV/0!</v>
      </c>
      <c r="AV118" s="105" t="e">
        <f t="shared" si="3"/>
        <v>#DIV/0!</v>
      </c>
      <c r="AW118" s="106" t="e">
        <f t="shared" si="22"/>
        <v>#DIV/0!</v>
      </c>
      <c r="AX118" s="106" t="e">
        <f t="shared" si="23"/>
        <v>#DIV/0!</v>
      </c>
      <c r="AY118" s="106" t="e">
        <f t="shared" si="24"/>
        <v>#DIV/0!</v>
      </c>
      <c r="AZ118" s="106" t="e">
        <f t="shared" si="7"/>
        <v>#DIV/0!</v>
      </c>
      <c r="BA118" s="107" t="e">
        <f t="shared" si="8"/>
        <v>#DIV/0!</v>
      </c>
      <c r="BB118" s="107" t="e">
        <f t="shared" si="9"/>
        <v>#DIV/0!</v>
      </c>
      <c r="BC118" s="107" t="e">
        <f t="shared" si="10"/>
        <v>#DIV/0!</v>
      </c>
      <c r="BD118" s="107" t="e">
        <f t="shared" si="11"/>
        <v>#DIV/0!</v>
      </c>
      <c r="BE118" s="108">
        <v>0.2</v>
      </c>
      <c r="BF118" s="108">
        <v>0.8</v>
      </c>
      <c r="BG118" s="107" t="e">
        <f t="shared" si="12"/>
        <v>#DIV/0!</v>
      </c>
      <c r="BH118" s="107" t="e">
        <f t="shared" si="13"/>
        <v>#DIV/0!</v>
      </c>
      <c r="BI118" s="107" t="e">
        <f t="shared" si="14"/>
        <v>#DIV/0!</v>
      </c>
      <c r="BJ118" s="107" t="e">
        <f t="shared" si="53"/>
        <v>#DIV/0!</v>
      </c>
      <c r="BK118" s="107" t="e">
        <f t="shared" si="53"/>
        <v>#DIV/0!</v>
      </c>
      <c r="BL118" s="107" t="e">
        <f t="shared" si="16"/>
        <v>#DIV/0!</v>
      </c>
      <c r="BM118" s="107" t="e">
        <f t="shared" si="17"/>
        <v>#DIV/0!</v>
      </c>
      <c r="BN118" s="107" t="e">
        <f t="shared" si="18"/>
        <v>#DIV/0!</v>
      </c>
      <c r="BO118" s="107" t="e">
        <f t="shared" si="54"/>
        <v>#DIV/0!</v>
      </c>
      <c r="BP118" s="107" t="e">
        <f t="shared" si="54"/>
        <v>#DIV/0!</v>
      </c>
      <c r="BQ118" s="107" t="e">
        <f t="shared" si="54"/>
        <v>#DIV/0!</v>
      </c>
      <c r="BR118" s="107" t="e">
        <f t="shared" si="54"/>
        <v>#DIV/0!</v>
      </c>
      <c r="BS118" s="34"/>
      <c r="BT118" s="34"/>
      <c r="BU118" s="34"/>
      <c r="BV118" s="34"/>
      <c r="BW118" s="34"/>
      <c r="BX118" s="34"/>
      <c r="BY118" s="34"/>
      <c r="BZ118" s="34"/>
      <c r="CA118" s="33"/>
      <c r="CB118" s="3"/>
      <c r="CC118" s="584"/>
      <c r="CD118" s="585"/>
      <c r="CE118" s="585"/>
      <c r="CF118" s="630"/>
      <c r="CG118" s="631"/>
      <c r="CH118" s="3"/>
      <c r="CI118" s="3"/>
      <c r="CJ118" s="3"/>
      <c r="CK118" s="3"/>
      <c r="CL118" s="3"/>
      <c r="CM118" s="3"/>
      <c r="CN118" s="3"/>
      <c r="CO118" s="3"/>
      <c r="CP118" s="3"/>
      <c r="CQ118" s="3"/>
      <c r="CR118" s="3"/>
      <c r="CS118" s="3"/>
      <c r="CT118" s="3"/>
    </row>
    <row r="119" spans="1:98" ht="14.25" customHeight="1">
      <c r="A119" s="761"/>
      <c r="B119" s="556"/>
      <c r="C119" s="557"/>
      <c r="D119" s="283"/>
      <c r="E119" s="719"/>
      <c r="F119" s="440"/>
      <c r="G119" s="377"/>
      <c r="H119" s="3569"/>
      <c r="I119" s="561"/>
      <c r="J119" s="562"/>
      <c r="K119" s="562"/>
      <c r="L119" s="562"/>
      <c r="M119" s="378"/>
      <c r="N119" s="379"/>
      <c r="O119" s="380"/>
      <c r="P119" s="381"/>
      <c r="Q119" s="720"/>
      <c r="R119" s="721"/>
      <c r="S119" s="721"/>
      <c r="T119" s="722"/>
      <c r="U119" s="22"/>
      <c r="V119" s="384">
        <v>7</v>
      </c>
      <c r="W119" s="440"/>
      <c r="X119" s="2903"/>
      <c r="Y119" s="2903"/>
      <c r="Z119" s="683"/>
      <c r="AA119" s="724"/>
      <c r="AB119" s="725"/>
      <c r="AC119" s="725"/>
      <c r="AD119" s="726"/>
      <c r="AE119" s="140"/>
      <c r="AF119" s="141"/>
      <c r="AG119" s="143"/>
      <c r="AH119" s="143"/>
      <c r="AI119" s="143"/>
      <c r="AJ119" s="146"/>
      <c r="AK119" s="727"/>
      <c r="AL119" s="728"/>
      <c r="AM119" s="728"/>
      <c r="AN119" s="729"/>
      <c r="AO119" s="3"/>
      <c r="AP119" s="399"/>
      <c r="AQ119" s="381"/>
      <c r="AR119" s="52"/>
      <c r="AS119" s="104" t="e">
        <f t="shared" si="0"/>
        <v>#DIV/0!</v>
      </c>
      <c r="AT119" s="105" t="e">
        <f t="shared" si="1"/>
        <v>#DIV/0!</v>
      </c>
      <c r="AU119" s="105" t="e">
        <f t="shared" si="2"/>
        <v>#DIV/0!</v>
      </c>
      <c r="AV119" s="105" t="e">
        <f t="shared" si="3"/>
        <v>#DIV/0!</v>
      </c>
      <c r="AW119" s="106" t="e">
        <f t="shared" si="22"/>
        <v>#DIV/0!</v>
      </c>
      <c r="AX119" s="106" t="e">
        <f t="shared" si="23"/>
        <v>#DIV/0!</v>
      </c>
      <c r="AY119" s="106" t="e">
        <f t="shared" si="24"/>
        <v>#DIV/0!</v>
      </c>
      <c r="AZ119" s="106" t="e">
        <f t="shared" si="7"/>
        <v>#DIV/0!</v>
      </c>
      <c r="BA119" s="107" t="e">
        <f t="shared" si="8"/>
        <v>#DIV/0!</v>
      </c>
      <c r="BB119" s="107" t="e">
        <f t="shared" si="9"/>
        <v>#DIV/0!</v>
      </c>
      <c r="BC119" s="107" t="e">
        <f t="shared" si="10"/>
        <v>#DIV/0!</v>
      </c>
      <c r="BD119" s="107" t="e">
        <f t="shared" si="11"/>
        <v>#DIV/0!</v>
      </c>
      <c r="BE119" s="108">
        <v>0.2</v>
      </c>
      <c r="BF119" s="108">
        <v>0.8</v>
      </c>
      <c r="BG119" s="107" t="e">
        <f t="shared" si="12"/>
        <v>#DIV/0!</v>
      </c>
      <c r="BH119" s="107" t="e">
        <f t="shared" si="13"/>
        <v>#DIV/0!</v>
      </c>
      <c r="BI119" s="107" t="e">
        <f t="shared" si="14"/>
        <v>#DIV/0!</v>
      </c>
      <c r="BJ119" s="107" t="e">
        <f t="shared" si="53"/>
        <v>#DIV/0!</v>
      </c>
      <c r="BK119" s="107" t="e">
        <f t="shared" si="53"/>
        <v>#DIV/0!</v>
      </c>
      <c r="BL119" s="107" t="e">
        <f t="shared" si="16"/>
        <v>#DIV/0!</v>
      </c>
      <c r="BM119" s="107" t="e">
        <f t="shared" si="17"/>
        <v>#DIV/0!</v>
      </c>
      <c r="BN119" s="107" t="e">
        <f t="shared" si="18"/>
        <v>#DIV/0!</v>
      </c>
      <c r="BO119" s="107" t="e">
        <f t="shared" si="54"/>
        <v>#DIV/0!</v>
      </c>
      <c r="BP119" s="107" t="e">
        <f t="shared" si="54"/>
        <v>#DIV/0!</v>
      </c>
      <c r="BQ119" s="107" t="e">
        <f t="shared" si="54"/>
        <v>#DIV/0!</v>
      </c>
      <c r="BR119" s="107" t="e">
        <f t="shared" si="54"/>
        <v>#DIV/0!</v>
      </c>
      <c r="BS119" s="34"/>
      <c r="BT119" s="34"/>
      <c r="BU119" s="34"/>
      <c r="BV119" s="34"/>
      <c r="BW119" s="34"/>
      <c r="BX119" s="34"/>
      <c r="BY119" s="34"/>
      <c r="BZ119" s="34"/>
      <c r="CA119" s="33"/>
      <c r="CB119" s="3"/>
      <c r="CC119" s="584"/>
      <c r="CD119" s="585"/>
      <c r="CE119" s="585"/>
      <c r="CF119" s="630"/>
      <c r="CG119" s="631"/>
      <c r="CH119" s="3"/>
      <c r="CI119" s="3"/>
      <c r="CJ119" s="3"/>
      <c r="CK119" s="3"/>
      <c r="CL119" s="3"/>
      <c r="CM119" s="3"/>
      <c r="CN119" s="3"/>
      <c r="CO119" s="3"/>
      <c r="CP119" s="3"/>
      <c r="CQ119" s="3"/>
      <c r="CR119" s="3"/>
      <c r="CS119" s="3"/>
      <c r="CT119" s="3"/>
    </row>
    <row r="120" spans="1:98" ht="14.25" customHeight="1">
      <c r="A120" s="761"/>
      <c r="B120" s="556"/>
      <c r="C120" s="557"/>
      <c r="D120" s="283"/>
      <c r="E120" s="719"/>
      <c r="F120" s="440"/>
      <c r="G120" s="377"/>
      <c r="H120" s="3569"/>
      <c r="I120" s="561"/>
      <c r="J120" s="562"/>
      <c r="K120" s="562"/>
      <c r="L120" s="562"/>
      <c r="M120" s="378"/>
      <c r="N120" s="379"/>
      <c r="O120" s="380"/>
      <c r="P120" s="381"/>
      <c r="Q120" s="720"/>
      <c r="R120" s="721"/>
      <c r="S120" s="721"/>
      <c r="T120" s="722"/>
      <c r="U120" s="22"/>
      <c r="V120" s="384">
        <v>8</v>
      </c>
      <c r="W120" s="145"/>
      <c r="X120" s="2903"/>
      <c r="Y120" s="2903"/>
      <c r="Z120" s="683"/>
      <c r="AA120" s="724"/>
      <c r="AB120" s="725"/>
      <c r="AC120" s="725"/>
      <c r="AD120" s="726"/>
      <c r="AE120" s="140"/>
      <c r="AF120" s="141"/>
      <c r="AG120" s="143"/>
      <c r="AH120" s="143"/>
      <c r="AI120" s="143"/>
      <c r="AJ120" s="146"/>
      <c r="AK120" s="727"/>
      <c r="AL120" s="728"/>
      <c r="AM120" s="728"/>
      <c r="AN120" s="729"/>
      <c r="AO120" s="3"/>
      <c r="AP120" s="399"/>
      <c r="AQ120" s="381"/>
      <c r="AR120" s="52"/>
      <c r="AS120" s="104" t="e">
        <f t="shared" si="0"/>
        <v>#DIV/0!</v>
      </c>
      <c r="AT120" s="105" t="e">
        <f t="shared" si="1"/>
        <v>#DIV/0!</v>
      </c>
      <c r="AU120" s="105" t="e">
        <f t="shared" si="2"/>
        <v>#DIV/0!</v>
      </c>
      <c r="AV120" s="105" t="e">
        <f t="shared" si="3"/>
        <v>#DIV/0!</v>
      </c>
      <c r="AW120" s="106" t="e">
        <f t="shared" si="22"/>
        <v>#DIV/0!</v>
      </c>
      <c r="AX120" s="106" t="e">
        <f t="shared" si="23"/>
        <v>#DIV/0!</v>
      </c>
      <c r="AY120" s="106" t="e">
        <f t="shared" si="24"/>
        <v>#DIV/0!</v>
      </c>
      <c r="AZ120" s="106" t="e">
        <f t="shared" si="7"/>
        <v>#DIV/0!</v>
      </c>
      <c r="BA120" s="107" t="e">
        <f t="shared" si="8"/>
        <v>#DIV/0!</v>
      </c>
      <c r="BB120" s="107" t="e">
        <f t="shared" si="9"/>
        <v>#DIV/0!</v>
      </c>
      <c r="BC120" s="107" t="e">
        <f t="shared" si="10"/>
        <v>#DIV/0!</v>
      </c>
      <c r="BD120" s="107" t="e">
        <f t="shared" si="11"/>
        <v>#DIV/0!</v>
      </c>
      <c r="BE120" s="108">
        <v>0.2</v>
      </c>
      <c r="BF120" s="108">
        <v>0.8</v>
      </c>
      <c r="BG120" s="107" t="e">
        <f t="shared" si="12"/>
        <v>#DIV/0!</v>
      </c>
      <c r="BH120" s="107" t="e">
        <f t="shared" si="13"/>
        <v>#DIV/0!</v>
      </c>
      <c r="BI120" s="107" t="e">
        <f t="shared" si="14"/>
        <v>#DIV/0!</v>
      </c>
      <c r="BJ120" s="107" t="e">
        <f t="shared" si="53"/>
        <v>#DIV/0!</v>
      </c>
      <c r="BK120" s="107" t="e">
        <f t="shared" si="53"/>
        <v>#DIV/0!</v>
      </c>
      <c r="BL120" s="107" t="e">
        <f t="shared" si="16"/>
        <v>#DIV/0!</v>
      </c>
      <c r="BM120" s="107" t="e">
        <f t="shared" si="17"/>
        <v>#DIV/0!</v>
      </c>
      <c r="BN120" s="107" t="e">
        <f t="shared" si="18"/>
        <v>#DIV/0!</v>
      </c>
      <c r="BO120" s="107" t="e">
        <f t="shared" si="54"/>
        <v>#DIV/0!</v>
      </c>
      <c r="BP120" s="107" t="e">
        <f t="shared" si="54"/>
        <v>#DIV/0!</v>
      </c>
      <c r="BQ120" s="107" t="e">
        <f t="shared" si="54"/>
        <v>#DIV/0!</v>
      </c>
      <c r="BR120" s="107" t="e">
        <f t="shared" si="54"/>
        <v>#DIV/0!</v>
      </c>
      <c r="BS120" s="34"/>
      <c r="BT120" s="34"/>
      <c r="BU120" s="34"/>
      <c r="BV120" s="34"/>
      <c r="BW120" s="34"/>
      <c r="BX120" s="34"/>
      <c r="BY120" s="34"/>
      <c r="BZ120" s="34"/>
      <c r="CA120" s="33"/>
      <c r="CB120" s="3"/>
      <c r="CC120" s="584"/>
      <c r="CD120" s="585"/>
      <c r="CE120" s="585"/>
      <c r="CF120" s="630"/>
      <c r="CG120" s="631"/>
      <c r="CH120" s="3"/>
      <c r="CI120" s="3"/>
      <c r="CJ120" s="3"/>
      <c r="CK120" s="3"/>
      <c r="CL120" s="3"/>
      <c r="CM120" s="3"/>
      <c r="CN120" s="3"/>
      <c r="CO120" s="3"/>
      <c r="CP120" s="3"/>
      <c r="CQ120" s="3"/>
      <c r="CR120" s="3"/>
      <c r="CS120" s="3"/>
      <c r="CT120" s="3"/>
    </row>
    <row r="121" spans="1:98" ht="14.25" customHeight="1">
      <c r="A121" s="761"/>
      <c r="B121" s="556"/>
      <c r="C121" s="557"/>
      <c r="D121" s="283"/>
      <c r="E121" s="719"/>
      <c r="F121" s="440"/>
      <c r="G121" s="377"/>
      <c r="H121" s="3569"/>
      <c r="I121" s="561"/>
      <c r="J121" s="562"/>
      <c r="K121" s="562"/>
      <c r="L121" s="562"/>
      <c r="M121" s="378"/>
      <c r="N121" s="379"/>
      <c r="O121" s="380"/>
      <c r="P121" s="381"/>
      <c r="Q121" s="720"/>
      <c r="R121" s="721"/>
      <c r="S121" s="721"/>
      <c r="T121" s="722"/>
      <c r="U121" s="22"/>
      <c r="V121" s="384">
        <v>9</v>
      </c>
      <c r="W121" s="145"/>
      <c r="X121" s="2903"/>
      <c r="Y121" s="2903"/>
      <c r="Z121" s="683"/>
      <c r="AA121" s="724"/>
      <c r="AB121" s="725"/>
      <c r="AC121" s="725"/>
      <c r="AD121" s="726"/>
      <c r="AE121" s="140"/>
      <c r="AF121" s="141"/>
      <c r="AG121" s="143"/>
      <c r="AH121" s="143"/>
      <c r="AI121" s="143"/>
      <c r="AJ121" s="146"/>
      <c r="AK121" s="727"/>
      <c r="AL121" s="728"/>
      <c r="AM121" s="728"/>
      <c r="AN121" s="729"/>
      <c r="AO121" s="3"/>
      <c r="AP121" s="399"/>
      <c r="AQ121" s="381"/>
      <c r="AR121" s="52"/>
      <c r="AS121" s="104" t="e">
        <f t="shared" si="0"/>
        <v>#DIV/0!</v>
      </c>
      <c r="AT121" s="105" t="e">
        <f t="shared" si="1"/>
        <v>#DIV/0!</v>
      </c>
      <c r="AU121" s="105" t="e">
        <f t="shared" si="2"/>
        <v>#DIV/0!</v>
      </c>
      <c r="AV121" s="105" t="e">
        <f t="shared" si="3"/>
        <v>#DIV/0!</v>
      </c>
      <c r="AW121" s="106" t="e">
        <f t="shared" si="22"/>
        <v>#DIV/0!</v>
      </c>
      <c r="AX121" s="106" t="e">
        <f t="shared" si="23"/>
        <v>#DIV/0!</v>
      </c>
      <c r="AY121" s="106" t="e">
        <f t="shared" si="24"/>
        <v>#DIV/0!</v>
      </c>
      <c r="AZ121" s="106" t="e">
        <f t="shared" si="7"/>
        <v>#DIV/0!</v>
      </c>
      <c r="BA121" s="107" t="e">
        <f t="shared" si="8"/>
        <v>#DIV/0!</v>
      </c>
      <c r="BB121" s="107" t="e">
        <f t="shared" si="9"/>
        <v>#DIV/0!</v>
      </c>
      <c r="BC121" s="107" t="e">
        <f t="shared" si="10"/>
        <v>#DIV/0!</v>
      </c>
      <c r="BD121" s="107" t="e">
        <f t="shared" si="11"/>
        <v>#DIV/0!</v>
      </c>
      <c r="BE121" s="108">
        <v>0.2</v>
      </c>
      <c r="BF121" s="108">
        <v>0.8</v>
      </c>
      <c r="BG121" s="107" t="e">
        <f t="shared" si="12"/>
        <v>#DIV/0!</v>
      </c>
      <c r="BH121" s="107" t="e">
        <f t="shared" si="13"/>
        <v>#DIV/0!</v>
      </c>
      <c r="BI121" s="107" t="e">
        <f t="shared" si="14"/>
        <v>#DIV/0!</v>
      </c>
      <c r="BJ121" s="107" t="e">
        <f t="shared" si="53"/>
        <v>#DIV/0!</v>
      </c>
      <c r="BK121" s="107" t="e">
        <f t="shared" si="53"/>
        <v>#DIV/0!</v>
      </c>
      <c r="BL121" s="107" t="e">
        <f t="shared" si="16"/>
        <v>#DIV/0!</v>
      </c>
      <c r="BM121" s="107" t="e">
        <f t="shared" si="17"/>
        <v>#DIV/0!</v>
      </c>
      <c r="BN121" s="107" t="e">
        <f t="shared" si="18"/>
        <v>#DIV/0!</v>
      </c>
      <c r="BO121" s="107" t="e">
        <f t="shared" si="54"/>
        <v>#DIV/0!</v>
      </c>
      <c r="BP121" s="107" t="e">
        <f t="shared" si="54"/>
        <v>#DIV/0!</v>
      </c>
      <c r="BQ121" s="107" t="e">
        <f t="shared" si="54"/>
        <v>#DIV/0!</v>
      </c>
      <c r="BR121" s="107" t="e">
        <f t="shared" si="54"/>
        <v>#DIV/0!</v>
      </c>
      <c r="BS121" s="34"/>
      <c r="BT121" s="34"/>
      <c r="BU121" s="34"/>
      <c r="BV121" s="34"/>
      <c r="BW121" s="34"/>
      <c r="BX121" s="34"/>
      <c r="BY121" s="34"/>
      <c r="BZ121" s="34"/>
      <c r="CA121" s="33"/>
      <c r="CB121" s="3"/>
      <c r="CC121" s="584"/>
      <c r="CD121" s="585"/>
      <c r="CE121" s="585"/>
      <c r="CF121" s="630"/>
      <c r="CG121" s="631"/>
      <c r="CH121" s="3"/>
      <c r="CI121" s="3"/>
      <c r="CJ121" s="3"/>
      <c r="CK121" s="3"/>
      <c r="CL121" s="3"/>
      <c r="CM121" s="3"/>
      <c r="CN121" s="3"/>
      <c r="CO121" s="3"/>
      <c r="CP121" s="3"/>
      <c r="CQ121" s="3"/>
      <c r="CR121" s="3"/>
      <c r="CS121" s="3"/>
      <c r="CT121" s="3"/>
    </row>
    <row r="122" spans="1:98" ht="14.25" customHeight="1" thickBot="1">
      <c r="A122" s="762"/>
      <c r="B122" s="589"/>
      <c r="C122" s="590"/>
      <c r="D122" s="288"/>
      <c r="E122" s="731"/>
      <c r="F122" s="593"/>
      <c r="G122" s="411"/>
      <c r="H122" s="3570"/>
      <c r="I122" s="596"/>
      <c r="J122" s="597"/>
      <c r="K122" s="597"/>
      <c r="L122" s="597"/>
      <c r="M122" s="412"/>
      <c r="N122" s="415"/>
      <c r="O122" s="416"/>
      <c r="P122" s="417"/>
      <c r="Q122" s="732"/>
      <c r="R122" s="733"/>
      <c r="S122" s="733"/>
      <c r="T122" s="734"/>
      <c r="U122" s="22"/>
      <c r="V122" s="449">
        <v>10</v>
      </c>
      <c r="W122" s="414"/>
      <c r="X122" s="2879"/>
      <c r="Y122" s="2879"/>
      <c r="Z122" s="606"/>
      <c r="AA122" s="736"/>
      <c r="AB122" s="737"/>
      <c r="AC122" s="737"/>
      <c r="AD122" s="738"/>
      <c r="AE122" s="140"/>
      <c r="AF122" s="413"/>
      <c r="AG122" s="739"/>
      <c r="AH122" s="739"/>
      <c r="AI122" s="739"/>
      <c r="AJ122" s="740"/>
      <c r="AK122" s="741"/>
      <c r="AL122" s="742"/>
      <c r="AM122" s="742"/>
      <c r="AN122" s="743"/>
      <c r="AO122" s="3"/>
      <c r="AP122" s="744"/>
      <c r="AQ122" s="417"/>
      <c r="AR122" s="52"/>
      <c r="AS122" s="426" t="e">
        <f t="shared" si="0"/>
        <v>#DIV/0!</v>
      </c>
      <c r="AT122" s="450" t="e">
        <f t="shared" si="1"/>
        <v>#DIV/0!</v>
      </c>
      <c r="AU122" s="450" t="e">
        <f t="shared" si="2"/>
        <v>#DIV/0!</v>
      </c>
      <c r="AV122" s="450" t="e">
        <f t="shared" si="3"/>
        <v>#DIV/0!</v>
      </c>
      <c r="AW122" s="463" t="e">
        <f t="shared" si="22"/>
        <v>#DIV/0!</v>
      </c>
      <c r="AX122" s="463" t="e">
        <f t="shared" si="23"/>
        <v>#DIV/0!</v>
      </c>
      <c r="AY122" s="463" t="e">
        <f t="shared" si="24"/>
        <v>#DIV/0!</v>
      </c>
      <c r="AZ122" s="463" t="e">
        <f t="shared" si="7"/>
        <v>#DIV/0!</v>
      </c>
      <c r="BA122" s="428" t="e">
        <f t="shared" si="8"/>
        <v>#DIV/0!</v>
      </c>
      <c r="BB122" s="428" t="e">
        <f t="shared" si="9"/>
        <v>#DIV/0!</v>
      </c>
      <c r="BC122" s="428" t="e">
        <f t="shared" si="10"/>
        <v>#DIV/0!</v>
      </c>
      <c r="BD122" s="428" t="e">
        <f t="shared" si="11"/>
        <v>#DIV/0!</v>
      </c>
      <c r="BE122" s="427">
        <v>0.2</v>
      </c>
      <c r="BF122" s="427">
        <v>0.8</v>
      </c>
      <c r="BG122" s="428" t="e">
        <f t="shared" si="12"/>
        <v>#DIV/0!</v>
      </c>
      <c r="BH122" s="428" t="e">
        <f t="shared" si="13"/>
        <v>#DIV/0!</v>
      </c>
      <c r="BI122" s="428" t="e">
        <f t="shared" si="14"/>
        <v>#DIV/0!</v>
      </c>
      <c r="BJ122" s="428" t="e">
        <f t="shared" si="53"/>
        <v>#DIV/0!</v>
      </c>
      <c r="BK122" s="428" t="e">
        <f t="shared" si="53"/>
        <v>#DIV/0!</v>
      </c>
      <c r="BL122" s="428" t="e">
        <f t="shared" si="16"/>
        <v>#DIV/0!</v>
      </c>
      <c r="BM122" s="428" t="e">
        <f t="shared" si="17"/>
        <v>#DIV/0!</v>
      </c>
      <c r="BN122" s="428" t="e">
        <f t="shared" si="18"/>
        <v>#DIV/0!</v>
      </c>
      <c r="BO122" s="428" t="e">
        <f t="shared" si="54"/>
        <v>#DIV/0!</v>
      </c>
      <c r="BP122" s="428" t="e">
        <f t="shared" si="54"/>
        <v>#DIV/0!</v>
      </c>
      <c r="BQ122" s="428" t="e">
        <f t="shared" si="54"/>
        <v>#DIV/0!</v>
      </c>
      <c r="BR122" s="428" t="e">
        <f t="shared" si="54"/>
        <v>#DIV/0!</v>
      </c>
      <c r="BS122" s="39"/>
      <c r="BT122" s="39"/>
      <c r="BU122" s="39"/>
      <c r="BV122" s="39"/>
      <c r="BW122" s="39"/>
      <c r="BX122" s="39"/>
      <c r="BY122" s="39"/>
      <c r="BZ122" s="39"/>
      <c r="CA122" s="332"/>
      <c r="CB122" s="3"/>
      <c r="CC122" s="616"/>
      <c r="CD122" s="617"/>
      <c r="CE122" s="617"/>
      <c r="CF122" s="640"/>
      <c r="CG122" s="641"/>
      <c r="CH122" s="3"/>
      <c r="CI122" s="3"/>
      <c r="CJ122" s="3"/>
      <c r="CK122" s="3"/>
      <c r="CL122" s="3"/>
      <c r="CM122" s="3"/>
      <c r="CN122" s="3"/>
      <c r="CO122" s="3"/>
      <c r="CP122" s="3"/>
      <c r="CQ122" s="3"/>
      <c r="CR122" s="3"/>
      <c r="CS122" s="3"/>
      <c r="CT122" s="3"/>
    </row>
    <row r="123" spans="1:98" ht="14.25" customHeight="1">
      <c r="A123" s="349">
        <v>12</v>
      </c>
      <c r="B123" s="523"/>
      <c r="C123" s="524"/>
      <c r="D123" s="745"/>
      <c r="E123" s="746"/>
      <c r="F123" s="527"/>
      <c r="G123" s="355"/>
      <c r="H123" s="371"/>
      <c r="I123" s="529"/>
      <c r="J123" s="530"/>
      <c r="K123" s="530"/>
      <c r="L123" s="530"/>
      <c r="M123" s="531"/>
      <c r="N123" s="360"/>
      <c r="O123" s="358"/>
      <c r="P123" s="361"/>
      <c r="Q123" s="747"/>
      <c r="R123" s="748"/>
      <c r="S123" s="748"/>
      <c r="T123" s="749"/>
      <c r="U123" s="140"/>
      <c r="V123" s="364">
        <v>1</v>
      </c>
      <c r="W123" s="527"/>
      <c r="X123" s="3584"/>
      <c r="Y123" s="3584"/>
      <c r="Z123" s="683"/>
      <c r="AA123" s="751"/>
      <c r="AB123" s="752"/>
      <c r="AC123" s="752"/>
      <c r="AD123" s="753"/>
      <c r="AE123" s="140"/>
      <c r="AF123" s="357"/>
      <c r="AG123" s="754"/>
      <c r="AH123" s="754"/>
      <c r="AI123" s="754"/>
      <c r="AJ123" s="755"/>
      <c r="AK123" s="756"/>
      <c r="AL123" s="757"/>
      <c r="AM123" s="757"/>
      <c r="AN123" s="758"/>
      <c r="AO123" s="222"/>
      <c r="AP123" s="759"/>
      <c r="AQ123" s="760"/>
      <c r="AR123" s="52"/>
      <c r="AS123" s="82" t="e">
        <f t="shared" si="0"/>
        <v>#DIV/0!</v>
      </c>
      <c r="AT123" s="94" t="e">
        <f t="shared" si="1"/>
        <v>#DIV/0!</v>
      </c>
      <c r="AU123" s="94" t="e">
        <f t="shared" si="2"/>
        <v>#DIV/0!</v>
      </c>
      <c r="AV123" s="94" t="e">
        <f t="shared" si="3"/>
        <v>#DIV/0!</v>
      </c>
      <c r="AW123" s="95" t="e">
        <f t="shared" si="22"/>
        <v>#DIV/0!</v>
      </c>
      <c r="AX123" s="95" t="e">
        <f t="shared" si="23"/>
        <v>#DIV/0!</v>
      </c>
      <c r="AY123" s="95" t="e">
        <f t="shared" si="24"/>
        <v>#DIV/0!</v>
      </c>
      <c r="AZ123" s="95" t="e">
        <f t="shared" si="7"/>
        <v>#DIV/0!</v>
      </c>
      <c r="BA123" s="96" t="e">
        <f t="shared" si="8"/>
        <v>#DIV/0!</v>
      </c>
      <c r="BB123" s="96" t="e">
        <f t="shared" si="9"/>
        <v>#DIV/0!</v>
      </c>
      <c r="BC123" s="96" t="e">
        <f t="shared" si="10"/>
        <v>#DIV/0!</v>
      </c>
      <c r="BD123" s="96" t="e">
        <f t="shared" si="11"/>
        <v>#DIV/0!</v>
      </c>
      <c r="BE123" s="97">
        <v>0.2</v>
      </c>
      <c r="BF123" s="97">
        <v>0.8</v>
      </c>
      <c r="BG123" s="96" t="e">
        <f t="shared" si="12"/>
        <v>#DIV/0!</v>
      </c>
      <c r="BH123" s="96" t="e">
        <f t="shared" si="13"/>
        <v>#DIV/0!</v>
      </c>
      <c r="BI123" s="96" t="e">
        <f t="shared" si="14"/>
        <v>#DIV/0!</v>
      </c>
      <c r="BJ123" s="96" t="e">
        <f t="shared" si="53"/>
        <v>#DIV/0!</v>
      </c>
      <c r="BK123" s="96" t="e">
        <f t="shared" si="53"/>
        <v>#DIV/0!</v>
      </c>
      <c r="BL123" s="96" t="e">
        <f t="shared" si="16"/>
        <v>#DIV/0!</v>
      </c>
      <c r="BM123" s="96" t="e">
        <f t="shared" si="17"/>
        <v>#DIV/0!</v>
      </c>
      <c r="BN123" s="96" t="e">
        <f t="shared" si="18"/>
        <v>#DIV/0!</v>
      </c>
      <c r="BO123" s="96" t="e">
        <f t="shared" si="54"/>
        <v>#DIV/0!</v>
      </c>
      <c r="BP123" s="85" t="e">
        <f t="shared" si="54"/>
        <v>#DIV/0!</v>
      </c>
      <c r="BQ123" s="85" t="e">
        <f t="shared" si="54"/>
        <v>#DIV/0!</v>
      </c>
      <c r="BR123" s="85" t="e">
        <f t="shared" si="54"/>
        <v>#DIV/0!</v>
      </c>
      <c r="BS123" s="644" t="e">
        <f t="shared" ref="BS123:BV123" si="57">AVERAGEIF(BO123:BO132,"&lt;&gt;#¡DIV/0!")</f>
        <v>#DIV/0!</v>
      </c>
      <c r="BT123" s="644" t="e">
        <f t="shared" si="57"/>
        <v>#DIV/0!</v>
      </c>
      <c r="BU123" s="644" t="e">
        <f t="shared" si="57"/>
        <v>#DIV/0!</v>
      </c>
      <c r="BV123" s="644" t="e">
        <f t="shared" si="57"/>
        <v>#DIV/0!</v>
      </c>
      <c r="BW123" s="550" t="e">
        <f>+C123*BS123</f>
        <v>#DIV/0!</v>
      </c>
      <c r="BX123" s="550" t="e">
        <f>+C123*BT123</f>
        <v>#DIV/0!</v>
      </c>
      <c r="BY123" s="550" t="e">
        <f>+C123*BU123</f>
        <v>#DIV/0!</v>
      </c>
      <c r="BZ123" s="550" t="e">
        <f>+C123*BV123</f>
        <v>#DIV/0!</v>
      </c>
      <c r="CA123" s="645" t="e">
        <f>SUM(BW123:BZ132)</f>
        <v>#DIV/0!</v>
      </c>
      <c r="CB123" s="3"/>
      <c r="CC123" s="552" t="e">
        <f t="shared" ref="CC123:CF123" si="58">+Q123/$N$123</f>
        <v>#DIV/0!</v>
      </c>
      <c r="CD123" s="553" t="e">
        <f t="shared" si="58"/>
        <v>#DIV/0!</v>
      </c>
      <c r="CE123" s="553" t="e">
        <f t="shared" si="58"/>
        <v>#DIV/0!</v>
      </c>
      <c r="CF123" s="622" t="e">
        <f t="shared" si="58"/>
        <v>#DIV/0!</v>
      </c>
      <c r="CG123" s="623" t="e">
        <f>AVERAGE(CC123:CF132)</f>
        <v>#DIV/0!</v>
      </c>
      <c r="CH123" s="3"/>
      <c r="CI123" s="3"/>
      <c r="CJ123" s="3"/>
      <c r="CK123" s="3"/>
      <c r="CL123" s="3"/>
      <c r="CM123" s="3"/>
      <c r="CN123" s="3"/>
      <c r="CO123" s="3"/>
      <c r="CP123" s="3"/>
      <c r="CQ123" s="3"/>
      <c r="CR123" s="3"/>
      <c r="CS123" s="3"/>
      <c r="CT123" s="3"/>
    </row>
    <row r="124" spans="1:98" ht="14.25" customHeight="1">
      <c r="A124" s="761"/>
      <c r="B124" s="556"/>
      <c r="C124" s="557"/>
      <c r="D124" s="283"/>
      <c r="E124" s="719"/>
      <c r="F124" s="440"/>
      <c r="G124" s="377"/>
      <c r="H124" s="3569"/>
      <c r="I124" s="561"/>
      <c r="J124" s="562"/>
      <c r="K124" s="562"/>
      <c r="L124" s="562"/>
      <c r="M124" s="378"/>
      <c r="N124" s="379"/>
      <c r="O124" s="380"/>
      <c r="P124" s="381"/>
      <c r="Q124" s="720"/>
      <c r="R124" s="721"/>
      <c r="S124" s="721"/>
      <c r="T124" s="722"/>
      <c r="U124" s="22"/>
      <c r="V124" s="384">
        <v>2</v>
      </c>
      <c r="W124" s="3556"/>
      <c r="X124" s="2903"/>
      <c r="Y124" s="2903"/>
      <c r="Z124" s="683"/>
      <c r="AA124" s="724"/>
      <c r="AB124" s="725"/>
      <c r="AC124" s="725"/>
      <c r="AD124" s="726"/>
      <c r="AE124" s="140"/>
      <c r="AF124" s="141"/>
      <c r="AG124" s="143"/>
      <c r="AH124" s="143"/>
      <c r="AI124" s="143"/>
      <c r="AJ124" s="146"/>
      <c r="AK124" s="727"/>
      <c r="AL124" s="728"/>
      <c r="AM124" s="728"/>
      <c r="AN124" s="729"/>
      <c r="AO124" s="3"/>
      <c r="AP124" s="399"/>
      <c r="AQ124" s="381"/>
      <c r="AR124" s="52"/>
      <c r="AS124" s="104" t="e">
        <f t="shared" si="0"/>
        <v>#DIV/0!</v>
      </c>
      <c r="AT124" s="105" t="e">
        <f t="shared" si="1"/>
        <v>#DIV/0!</v>
      </c>
      <c r="AU124" s="105" t="e">
        <f t="shared" si="2"/>
        <v>#DIV/0!</v>
      </c>
      <c r="AV124" s="105" t="e">
        <f t="shared" si="3"/>
        <v>#DIV/0!</v>
      </c>
      <c r="AW124" s="106" t="e">
        <f t="shared" si="22"/>
        <v>#DIV/0!</v>
      </c>
      <c r="AX124" s="106" t="e">
        <f t="shared" si="23"/>
        <v>#DIV/0!</v>
      </c>
      <c r="AY124" s="106" t="e">
        <f t="shared" si="24"/>
        <v>#DIV/0!</v>
      </c>
      <c r="AZ124" s="106" t="e">
        <f t="shared" si="7"/>
        <v>#DIV/0!</v>
      </c>
      <c r="BA124" s="107" t="e">
        <f t="shared" si="8"/>
        <v>#DIV/0!</v>
      </c>
      <c r="BB124" s="107" t="e">
        <f t="shared" si="9"/>
        <v>#DIV/0!</v>
      </c>
      <c r="BC124" s="107" t="e">
        <f t="shared" si="10"/>
        <v>#DIV/0!</v>
      </c>
      <c r="BD124" s="107" t="e">
        <f t="shared" si="11"/>
        <v>#DIV/0!</v>
      </c>
      <c r="BE124" s="108">
        <v>0.2</v>
      </c>
      <c r="BF124" s="108">
        <v>0.8</v>
      </c>
      <c r="BG124" s="107" t="e">
        <f t="shared" si="12"/>
        <v>#DIV/0!</v>
      </c>
      <c r="BH124" s="107" t="e">
        <f t="shared" si="13"/>
        <v>#DIV/0!</v>
      </c>
      <c r="BI124" s="107" t="e">
        <f t="shared" si="14"/>
        <v>#DIV/0!</v>
      </c>
      <c r="BJ124" s="107" t="e">
        <f t="shared" si="53"/>
        <v>#DIV/0!</v>
      </c>
      <c r="BK124" s="107" t="e">
        <f t="shared" si="53"/>
        <v>#DIV/0!</v>
      </c>
      <c r="BL124" s="107" t="e">
        <f t="shared" si="16"/>
        <v>#DIV/0!</v>
      </c>
      <c r="BM124" s="107" t="e">
        <f t="shared" si="17"/>
        <v>#DIV/0!</v>
      </c>
      <c r="BN124" s="107" t="e">
        <f t="shared" si="18"/>
        <v>#DIV/0!</v>
      </c>
      <c r="BO124" s="107" t="e">
        <f t="shared" si="54"/>
        <v>#DIV/0!</v>
      </c>
      <c r="BP124" s="107" t="e">
        <f t="shared" si="54"/>
        <v>#DIV/0!</v>
      </c>
      <c r="BQ124" s="107" t="e">
        <f t="shared" si="54"/>
        <v>#DIV/0!</v>
      </c>
      <c r="BR124" s="107" t="e">
        <f t="shared" si="54"/>
        <v>#DIV/0!</v>
      </c>
      <c r="BS124" s="34"/>
      <c r="BT124" s="34"/>
      <c r="BU124" s="34"/>
      <c r="BV124" s="34"/>
      <c r="BW124" s="34"/>
      <c r="BX124" s="34"/>
      <c r="BY124" s="34"/>
      <c r="BZ124" s="34"/>
      <c r="CA124" s="33"/>
      <c r="CB124" s="3"/>
      <c r="CC124" s="584"/>
      <c r="CD124" s="585"/>
      <c r="CE124" s="585"/>
      <c r="CF124" s="630"/>
      <c r="CG124" s="631"/>
      <c r="CH124" s="3"/>
      <c r="CI124" s="3"/>
      <c r="CJ124" s="3"/>
      <c r="CK124" s="3"/>
      <c r="CL124" s="3"/>
      <c r="CM124" s="3"/>
      <c r="CN124" s="3"/>
      <c r="CO124" s="3"/>
      <c r="CP124" s="3"/>
      <c r="CQ124" s="3"/>
      <c r="CR124" s="3"/>
      <c r="CS124" s="3"/>
      <c r="CT124" s="3"/>
    </row>
    <row r="125" spans="1:98" ht="14.25" customHeight="1">
      <c r="A125" s="761"/>
      <c r="B125" s="556"/>
      <c r="C125" s="557"/>
      <c r="D125" s="283"/>
      <c r="E125" s="719"/>
      <c r="F125" s="440"/>
      <c r="G125" s="377"/>
      <c r="H125" s="3569"/>
      <c r="I125" s="561"/>
      <c r="J125" s="562"/>
      <c r="K125" s="562"/>
      <c r="L125" s="562"/>
      <c r="M125" s="378"/>
      <c r="N125" s="379"/>
      <c r="O125" s="380"/>
      <c r="P125" s="381"/>
      <c r="Q125" s="720"/>
      <c r="R125" s="721"/>
      <c r="S125" s="721"/>
      <c r="T125" s="722"/>
      <c r="U125" s="22"/>
      <c r="V125" s="384">
        <v>3</v>
      </c>
      <c r="W125" s="3556"/>
      <c r="X125" s="2903"/>
      <c r="Y125" s="2903"/>
      <c r="Z125" s="683"/>
      <c r="AA125" s="724"/>
      <c r="AB125" s="725"/>
      <c r="AC125" s="725"/>
      <c r="AD125" s="726"/>
      <c r="AE125" s="140"/>
      <c r="AF125" s="141"/>
      <c r="AG125" s="143"/>
      <c r="AH125" s="143"/>
      <c r="AI125" s="143"/>
      <c r="AJ125" s="146"/>
      <c r="AK125" s="727"/>
      <c r="AL125" s="728"/>
      <c r="AM125" s="728"/>
      <c r="AN125" s="729"/>
      <c r="AO125" s="3"/>
      <c r="AP125" s="399"/>
      <c r="AQ125" s="381"/>
      <c r="AR125" s="52"/>
      <c r="AS125" s="104" t="e">
        <f t="shared" si="0"/>
        <v>#DIV/0!</v>
      </c>
      <c r="AT125" s="105" t="e">
        <f t="shared" si="1"/>
        <v>#DIV/0!</v>
      </c>
      <c r="AU125" s="105" t="e">
        <f t="shared" si="2"/>
        <v>#DIV/0!</v>
      </c>
      <c r="AV125" s="105" t="e">
        <f t="shared" si="3"/>
        <v>#DIV/0!</v>
      </c>
      <c r="AW125" s="106" t="e">
        <f t="shared" si="22"/>
        <v>#DIV/0!</v>
      </c>
      <c r="AX125" s="106" t="e">
        <f t="shared" si="23"/>
        <v>#DIV/0!</v>
      </c>
      <c r="AY125" s="106" t="e">
        <f t="shared" si="24"/>
        <v>#DIV/0!</v>
      </c>
      <c r="AZ125" s="106" t="e">
        <f t="shared" si="7"/>
        <v>#DIV/0!</v>
      </c>
      <c r="BA125" s="107" t="e">
        <f t="shared" si="8"/>
        <v>#DIV/0!</v>
      </c>
      <c r="BB125" s="107" t="e">
        <f t="shared" si="9"/>
        <v>#DIV/0!</v>
      </c>
      <c r="BC125" s="107" t="e">
        <f t="shared" si="10"/>
        <v>#DIV/0!</v>
      </c>
      <c r="BD125" s="107" t="e">
        <f t="shared" si="11"/>
        <v>#DIV/0!</v>
      </c>
      <c r="BE125" s="108">
        <v>0.2</v>
      </c>
      <c r="BF125" s="108">
        <v>0.8</v>
      </c>
      <c r="BG125" s="107" t="e">
        <f t="shared" si="12"/>
        <v>#DIV/0!</v>
      </c>
      <c r="BH125" s="107" t="e">
        <f t="shared" si="13"/>
        <v>#DIV/0!</v>
      </c>
      <c r="BI125" s="107" t="e">
        <f t="shared" si="14"/>
        <v>#DIV/0!</v>
      </c>
      <c r="BJ125" s="107" t="e">
        <f t="shared" ref="BJ125:BK140" si="59">+AZ125*BE125</f>
        <v>#DIV/0!</v>
      </c>
      <c r="BK125" s="107" t="e">
        <f t="shared" si="59"/>
        <v>#DIV/0!</v>
      </c>
      <c r="BL125" s="107" t="e">
        <f t="shared" si="16"/>
        <v>#DIV/0!</v>
      </c>
      <c r="BM125" s="107" t="e">
        <f t="shared" si="17"/>
        <v>#DIV/0!</v>
      </c>
      <c r="BN125" s="107" t="e">
        <f t="shared" si="18"/>
        <v>#DIV/0!</v>
      </c>
      <c r="BO125" s="107" t="e">
        <f t="shared" ref="BO125:BR140" si="60">+BG125+BK125</f>
        <v>#DIV/0!</v>
      </c>
      <c r="BP125" s="107" t="e">
        <f t="shared" si="60"/>
        <v>#DIV/0!</v>
      </c>
      <c r="BQ125" s="107" t="e">
        <f t="shared" si="60"/>
        <v>#DIV/0!</v>
      </c>
      <c r="BR125" s="107" t="e">
        <f t="shared" si="60"/>
        <v>#DIV/0!</v>
      </c>
      <c r="BS125" s="34"/>
      <c r="BT125" s="34"/>
      <c r="BU125" s="34"/>
      <c r="BV125" s="34"/>
      <c r="BW125" s="34"/>
      <c r="BX125" s="34"/>
      <c r="BY125" s="34"/>
      <c r="BZ125" s="34"/>
      <c r="CA125" s="33"/>
      <c r="CB125" s="3"/>
      <c r="CC125" s="584"/>
      <c r="CD125" s="585"/>
      <c r="CE125" s="585"/>
      <c r="CF125" s="630"/>
      <c r="CG125" s="631"/>
      <c r="CH125" s="3"/>
      <c r="CI125" s="3"/>
      <c r="CJ125" s="3"/>
      <c r="CK125" s="3"/>
      <c r="CL125" s="3"/>
      <c r="CM125" s="3"/>
      <c r="CN125" s="3"/>
      <c r="CO125" s="3"/>
      <c r="CP125" s="3"/>
      <c r="CQ125" s="3"/>
      <c r="CR125" s="3"/>
      <c r="CS125" s="3"/>
      <c r="CT125" s="3"/>
    </row>
    <row r="126" spans="1:98" ht="14.25" customHeight="1">
      <c r="A126" s="761"/>
      <c r="B126" s="556"/>
      <c r="C126" s="557"/>
      <c r="D126" s="283"/>
      <c r="E126" s="719"/>
      <c r="F126" s="440"/>
      <c r="G126" s="377"/>
      <c r="H126" s="3569"/>
      <c r="I126" s="561"/>
      <c r="J126" s="562"/>
      <c r="K126" s="562"/>
      <c r="L126" s="562"/>
      <c r="M126" s="378"/>
      <c r="N126" s="379"/>
      <c r="O126" s="380"/>
      <c r="P126" s="381"/>
      <c r="Q126" s="720"/>
      <c r="R126" s="721"/>
      <c r="S126" s="721"/>
      <c r="T126" s="722"/>
      <c r="U126" s="22"/>
      <c r="V126" s="384">
        <v>4</v>
      </c>
      <c r="W126" s="145"/>
      <c r="X126" s="2820"/>
      <c r="Y126" s="2820"/>
      <c r="Z126" s="683"/>
      <c r="AA126" s="724"/>
      <c r="AB126" s="725"/>
      <c r="AC126" s="725"/>
      <c r="AD126" s="726"/>
      <c r="AE126" s="140"/>
      <c r="AF126" s="141"/>
      <c r="AG126" s="143"/>
      <c r="AH126" s="143"/>
      <c r="AI126" s="143"/>
      <c r="AJ126" s="146"/>
      <c r="AK126" s="727"/>
      <c r="AL126" s="728"/>
      <c r="AM126" s="728"/>
      <c r="AN126" s="729"/>
      <c r="AO126" s="3"/>
      <c r="AP126" s="399"/>
      <c r="AQ126" s="381"/>
      <c r="AR126" s="52"/>
      <c r="AS126" s="104" t="e">
        <f t="shared" si="0"/>
        <v>#DIV/0!</v>
      </c>
      <c r="AT126" s="105" t="e">
        <f t="shared" si="1"/>
        <v>#DIV/0!</v>
      </c>
      <c r="AU126" s="105" t="e">
        <f t="shared" si="2"/>
        <v>#DIV/0!</v>
      </c>
      <c r="AV126" s="105" t="e">
        <f t="shared" si="3"/>
        <v>#DIV/0!</v>
      </c>
      <c r="AW126" s="106" t="e">
        <f t="shared" si="22"/>
        <v>#DIV/0!</v>
      </c>
      <c r="AX126" s="106" t="e">
        <f t="shared" si="23"/>
        <v>#DIV/0!</v>
      </c>
      <c r="AY126" s="106" t="e">
        <f t="shared" si="24"/>
        <v>#DIV/0!</v>
      </c>
      <c r="AZ126" s="106" t="e">
        <f t="shared" si="7"/>
        <v>#DIV/0!</v>
      </c>
      <c r="BA126" s="107" t="e">
        <f t="shared" si="8"/>
        <v>#DIV/0!</v>
      </c>
      <c r="BB126" s="107" t="e">
        <f t="shared" si="9"/>
        <v>#DIV/0!</v>
      </c>
      <c r="BC126" s="107" t="e">
        <f t="shared" si="10"/>
        <v>#DIV/0!</v>
      </c>
      <c r="BD126" s="107" t="e">
        <f t="shared" si="11"/>
        <v>#DIV/0!</v>
      </c>
      <c r="BE126" s="108">
        <v>0.2</v>
      </c>
      <c r="BF126" s="108">
        <v>0.8</v>
      </c>
      <c r="BG126" s="107" t="e">
        <f t="shared" si="12"/>
        <v>#DIV/0!</v>
      </c>
      <c r="BH126" s="107" t="e">
        <f t="shared" si="13"/>
        <v>#DIV/0!</v>
      </c>
      <c r="BI126" s="107" t="e">
        <f t="shared" si="14"/>
        <v>#DIV/0!</v>
      </c>
      <c r="BJ126" s="107" t="e">
        <f t="shared" si="59"/>
        <v>#DIV/0!</v>
      </c>
      <c r="BK126" s="107" t="e">
        <f t="shared" si="59"/>
        <v>#DIV/0!</v>
      </c>
      <c r="BL126" s="107" t="e">
        <f t="shared" si="16"/>
        <v>#DIV/0!</v>
      </c>
      <c r="BM126" s="107" t="e">
        <f t="shared" si="17"/>
        <v>#DIV/0!</v>
      </c>
      <c r="BN126" s="107" t="e">
        <f t="shared" si="18"/>
        <v>#DIV/0!</v>
      </c>
      <c r="BO126" s="107" t="e">
        <f t="shared" si="60"/>
        <v>#DIV/0!</v>
      </c>
      <c r="BP126" s="107" t="e">
        <f t="shared" si="60"/>
        <v>#DIV/0!</v>
      </c>
      <c r="BQ126" s="107" t="e">
        <f t="shared" si="60"/>
        <v>#DIV/0!</v>
      </c>
      <c r="BR126" s="107" t="e">
        <f t="shared" si="60"/>
        <v>#DIV/0!</v>
      </c>
      <c r="BS126" s="34"/>
      <c r="BT126" s="34"/>
      <c r="BU126" s="34"/>
      <c r="BV126" s="34"/>
      <c r="BW126" s="34"/>
      <c r="BX126" s="34"/>
      <c r="BY126" s="34"/>
      <c r="BZ126" s="34"/>
      <c r="CA126" s="33"/>
      <c r="CB126" s="3"/>
      <c r="CC126" s="584"/>
      <c r="CD126" s="585"/>
      <c r="CE126" s="585"/>
      <c r="CF126" s="630"/>
      <c r="CG126" s="631"/>
      <c r="CH126" s="3"/>
      <c r="CI126" s="3"/>
      <c r="CJ126" s="3"/>
      <c r="CK126" s="3"/>
      <c r="CL126" s="3"/>
      <c r="CM126" s="3"/>
      <c r="CN126" s="3"/>
      <c r="CO126" s="3"/>
      <c r="CP126" s="3"/>
      <c r="CQ126" s="3"/>
      <c r="CR126" s="3"/>
      <c r="CS126" s="3"/>
      <c r="CT126" s="3"/>
    </row>
    <row r="127" spans="1:98" ht="14.25" customHeight="1">
      <c r="A127" s="761"/>
      <c r="B127" s="556"/>
      <c r="C127" s="557"/>
      <c r="D127" s="283"/>
      <c r="E127" s="719"/>
      <c r="F127" s="440"/>
      <c r="G127" s="377"/>
      <c r="H127" s="3569"/>
      <c r="I127" s="561"/>
      <c r="J127" s="562"/>
      <c r="K127" s="562"/>
      <c r="L127" s="562"/>
      <c r="M127" s="378"/>
      <c r="N127" s="379"/>
      <c r="O127" s="380"/>
      <c r="P127" s="381"/>
      <c r="Q127" s="720"/>
      <c r="R127" s="721"/>
      <c r="S127" s="721"/>
      <c r="T127" s="722"/>
      <c r="U127" s="22"/>
      <c r="V127" s="384">
        <v>5</v>
      </c>
      <c r="W127" s="145"/>
      <c r="X127" s="2903"/>
      <c r="Y127" s="2903"/>
      <c r="Z127" s="683"/>
      <c r="AA127" s="724"/>
      <c r="AB127" s="725"/>
      <c r="AC127" s="725"/>
      <c r="AD127" s="726"/>
      <c r="AE127" s="140"/>
      <c r="AF127" s="141"/>
      <c r="AG127" s="143"/>
      <c r="AH127" s="143"/>
      <c r="AI127" s="143"/>
      <c r="AJ127" s="146"/>
      <c r="AK127" s="727"/>
      <c r="AL127" s="728"/>
      <c r="AM127" s="728"/>
      <c r="AN127" s="729"/>
      <c r="AO127" s="3"/>
      <c r="AP127" s="399"/>
      <c r="AQ127" s="381"/>
      <c r="AR127" s="52"/>
      <c r="AS127" s="104" t="e">
        <f t="shared" si="0"/>
        <v>#DIV/0!</v>
      </c>
      <c r="AT127" s="105" t="e">
        <f t="shared" si="1"/>
        <v>#DIV/0!</v>
      </c>
      <c r="AU127" s="105" t="e">
        <f t="shared" si="2"/>
        <v>#DIV/0!</v>
      </c>
      <c r="AV127" s="105" t="e">
        <f t="shared" si="3"/>
        <v>#DIV/0!</v>
      </c>
      <c r="AW127" s="106" t="e">
        <f t="shared" si="22"/>
        <v>#DIV/0!</v>
      </c>
      <c r="AX127" s="106" t="e">
        <f t="shared" si="23"/>
        <v>#DIV/0!</v>
      </c>
      <c r="AY127" s="106" t="e">
        <f t="shared" si="24"/>
        <v>#DIV/0!</v>
      </c>
      <c r="AZ127" s="106" t="e">
        <f t="shared" si="7"/>
        <v>#DIV/0!</v>
      </c>
      <c r="BA127" s="107" t="e">
        <f t="shared" si="8"/>
        <v>#DIV/0!</v>
      </c>
      <c r="BB127" s="107" t="e">
        <f t="shared" si="9"/>
        <v>#DIV/0!</v>
      </c>
      <c r="BC127" s="107" t="e">
        <f t="shared" si="10"/>
        <v>#DIV/0!</v>
      </c>
      <c r="BD127" s="107" t="e">
        <f t="shared" si="11"/>
        <v>#DIV/0!</v>
      </c>
      <c r="BE127" s="108">
        <v>0.2</v>
      </c>
      <c r="BF127" s="108">
        <v>0.8</v>
      </c>
      <c r="BG127" s="107" t="e">
        <f t="shared" si="12"/>
        <v>#DIV/0!</v>
      </c>
      <c r="BH127" s="107" t="e">
        <f t="shared" si="13"/>
        <v>#DIV/0!</v>
      </c>
      <c r="BI127" s="107" t="e">
        <f t="shared" si="14"/>
        <v>#DIV/0!</v>
      </c>
      <c r="BJ127" s="107" t="e">
        <f t="shared" si="59"/>
        <v>#DIV/0!</v>
      </c>
      <c r="BK127" s="107" t="e">
        <f t="shared" si="59"/>
        <v>#DIV/0!</v>
      </c>
      <c r="BL127" s="107" t="e">
        <f t="shared" si="16"/>
        <v>#DIV/0!</v>
      </c>
      <c r="BM127" s="107" t="e">
        <f t="shared" si="17"/>
        <v>#DIV/0!</v>
      </c>
      <c r="BN127" s="107" t="e">
        <f t="shared" si="18"/>
        <v>#DIV/0!</v>
      </c>
      <c r="BO127" s="107" t="e">
        <f t="shared" si="60"/>
        <v>#DIV/0!</v>
      </c>
      <c r="BP127" s="107" t="e">
        <f t="shared" si="60"/>
        <v>#DIV/0!</v>
      </c>
      <c r="BQ127" s="107" t="e">
        <f t="shared" si="60"/>
        <v>#DIV/0!</v>
      </c>
      <c r="BR127" s="107" t="e">
        <f t="shared" si="60"/>
        <v>#DIV/0!</v>
      </c>
      <c r="BS127" s="34"/>
      <c r="BT127" s="34"/>
      <c r="BU127" s="34"/>
      <c r="BV127" s="34"/>
      <c r="BW127" s="34"/>
      <c r="BX127" s="34"/>
      <c r="BY127" s="34"/>
      <c r="BZ127" s="34"/>
      <c r="CA127" s="33"/>
      <c r="CB127" s="3"/>
      <c r="CC127" s="584"/>
      <c r="CD127" s="585"/>
      <c r="CE127" s="585"/>
      <c r="CF127" s="630"/>
      <c r="CG127" s="631"/>
      <c r="CH127" s="3"/>
      <c r="CI127" s="3"/>
      <c r="CJ127" s="3"/>
      <c r="CK127" s="3"/>
      <c r="CL127" s="3"/>
      <c r="CM127" s="3"/>
      <c r="CN127" s="3"/>
      <c r="CO127" s="3"/>
      <c r="CP127" s="3"/>
      <c r="CQ127" s="3"/>
      <c r="CR127" s="3"/>
      <c r="CS127" s="3"/>
      <c r="CT127" s="3"/>
    </row>
    <row r="128" spans="1:98" ht="14.25" customHeight="1">
      <c r="A128" s="761"/>
      <c r="B128" s="556"/>
      <c r="C128" s="557"/>
      <c r="D128" s="283"/>
      <c r="E128" s="719"/>
      <c r="F128" s="440"/>
      <c r="G128" s="377"/>
      <c r="H128" s="3569"/>
      <c r="I128" s="561"/>
      <c r="J128" s="562"/>
      <c r="K128" s="562"/>
      <c r="L128" s="562"/>
      <c r="M128" s="378"/>
      <c r="N128" s="379"/>
      <c r="O128" s="380"/>
      <c r="P128" s="381"/>
      <c r="Q128" s="720"/>
      <c r="R128" s="721"/>
      <c r="S128" s="721"/>
      <c r="T128" s="722"/>
      <c r="U128" s="22"/>
      <c r="V128" s="384">
        <v>6</v>
      </c>
      <c r="W128" s="145"/>
      <c r="X128" s="2903"/>
      <c r="Y128" s="2903"/>
      <c r="Z128" s="683"/>
      <c r="AA128" s="724"/>
      <c r="AB128" s="725"/>
      <c r="AC128" s="725"/>
      <c r="AD128" s="726"/>
      <c r="AE128" s="140"/>
      <c r="AF128" s="141"/>
      <c r="AG128" s="143"/>
      <c r="AH128" s="143"/>
      <c r="AI128" s="143"/>
      <c r="AJ128" s="146"/>
      <c r="AK128" s="727"/>
      <c r="AL128" s="728"/>
      <c r="AM128" s="728"/>
      <c r="AN128" s="729"/>
      <c r="AO128" s="3"/>
      <c r="AP128" s="399"/>
      <c r="AQ128" s="381"/>
      <c r="AR128" s="52"/>
      <c r="AS128" s="104" t="e">
        <f t="shared" si="0"/>
        <v>#DIV/0!</v>
      </c>
      <c r="AT128" s="105" t="e">
        <f t="shared" si="1"/>
        <v>#DIV/0!</v>
      </c>
      <c r="AU128" s="105" t="e">
        <f t="shared" si="2"/>
        <v>#DIV/0!</v>
      </c>
      <c r="AV128" s="105" t="e">
        <f t="shared" si="3"/>
        <v>#DIV/0!</v>
      </c>
      <c r="AW128" s="106" t="e">
        <f t="shared" si="22"/>
        <v>#DIV/0!</v>
      </c>
      <c r="AX128" s="106" t="e">
        <f t="shared" si="23"/>
        <v>#DIV/0!</v>
      </c>
      <c r="AY128" s="106" t="e">
        <f t="shared" si="24"/>
        <v>#DIV/0!</v>
      </c>
      <c r="AZ128" s="106" t="e">
        <f t="shared" si="7"/>
        <v>#DIV/0!</v>
      </c>
      <c r="BA128" s="107" t="e">
        <f t="shared" si="8"/>
        <v>#DIV/0!</v>
      </c>
      <c r="BB128" s="107" t="e">
        <f t="shared" si="9"/>
        <v>#DIV/0!</v>
      </c>
      <c r="BC128" s="107" t="e">
        <f t="shared" si="10"/>
        <v>#DIV/0!</v>
      </c>
      <c r="BD128" s="107" t="e">
        <f t="shared" si="11"/>
        <v>#DIV/0!</v>
      </c>
      <c r="BE128" s="108">
        <v>0.2</v>
      </c>
      <c r="BF128" s="108">
        <v>0.8</v>
      </c>
      <c r="BG128" s="107" t="e">
        <f t="shared" si="12"/>
        <v>#DIV/0!</v>
      </c>
      <c r="BH128" s="107" t="e">
        <f t="shared" si="13"/>
        <v>#DIV/0!</v>
      </c>
      <c r="BI128" s="107" t="e">
        <f t="shared" si="14"/>
        <v>#DIV/0!</v>
      </c>
      <c r="BJ128" s="107" t="e">
        <f t="shared" si="59"/>
        <v>#DIV/0!</v>
      </c>
      <c r="BK128" s="107" t="e">
        <f t="shared" si="59"/>
        <v>#DIV/0!</v>
      </c>
      <c r="BL128" s="107" t="e">
        <f t="shared" si="16"/>
        <v>#DIV/0!</v>
      </c>
      <c r="BM128" s="107" t="e">
        <f t="shared" si="17"/>
        <v>#DIV/0!</v>
      </c>
      <c r="BN128" s="107" t="e">
        <f t="shared" si="18"/>
        <v>#DIV/0!</v>
      </c>
      <c r="BO128" s="107" t="e">
        <f t="shared" si="60"/>
        <v>#DIV/0!</v>
      </c>
      <c r="BP128" s="107" t="e">
        <f t="shared" si="60"/>
        <v>#DIV/0!</v>
      </c>
      <c r="BQ128" s="107" t="e">
        <f t="shared" si="60"/>
        <v>#DIV/0!</v>
      </c>
      <c r="BR128" s="107" t="e">
        <f t="shared" si="60"/>
        <v>#DIV/0!</v>
      </c>
      <c r="BS128" s="34"/>
      <c r="BT128" s="34"/>
      <c r="BU128" s="34"/>
      <c r="BV128" s="34"/>
      <c r="BW128" s="34"/>
      <c r="BX128" s="34"/>
      <c r="BY128" s="34"/>
      <c r="BZ128" s="34"/>
      <c r="CA128" s="33"/>
      <c r="CB128" s="3"/>
      <c r="CC128" s="584"/>
      <c r="CD128" s="585"/>
      <c r="CE128" s="585"/>
      <c r="CF128" s="630"/>
      <c r="CG128" s="631"/>
      <c r="CH128" s="3"/>
      <c r="CI128" s="3"/>
      <c r="CJ128" s="3"/>
      <c r="CK128" s="3"/>
      <c r="CL128" s="3"/>
      <c r="CM128" s="3"/>
      <c r="CN128" s="3"/>
      <c r="CO128" s="3"/>
      <c r="CP128" s="3"/>
      <c r="CQ128" s="3"/>
      <c r="CR128" s="3"/>
      <c r="CS128" s="3"/>
      <c r="CT128" s="3"/>
    </row>
    <row r="129" spans="1:98" ht="14.25" customHeight="1">
      <c r="A129" s="761"/>
      <c r="B129" s="556"/>
      <c r="C129" s="557"/>
      <c r="D129" s="283"/>
      <c r="E129" s="719"/>
      <c r="F129" s="440"/>
      <c r="G129" s="377"/>
      <c r="H129" s="3569"/>
      <c r="I129" s="561"/>
      <c r="J129" s="562"/>
      <c r="K129" s="562"/>
      <c r="L129" s="562"/>
      <c r="M129" s="378"/>
      <c r="N129" s="379"/>
      <c r="O129" s="380"/>
      <c r="P129" s="381"/>
      <c r="Q129" s="720"/>
      <c r="R129" s="721"/>
      <c r="S129" s="721"/>
      <c r="T129" s="722"/>
      <c r="U129" s="22"/>
      <c r="V129" s="384">
        <v>7</v>
      </c>
      <c r="W129" s="145"/>
      <c r="X129" s="2903"/>
      <c r="Y129" s="2903"/>
      <c r="Z129" s="683"/>
      <c r="AA129" s="724"/>
      <c r="AB129" s="725"/>
      <c r="AC129" s="725"/>
      <c r="AD129" s="726"/>
      <c r="AE129" s="140"/>
      <c r="AF129" s="141"/>
      <c r="AG129" s="143"/>
      <c r="AH129" s="143"/>
      <c r="AI129" s="143"/>
      <c r="AJ129" s="146"/>
      <c r="AK129" s="727"/>
      <c r="AL129" s="728"/>
      <c r="AM129" s="728"/>
      <c r="AN129" s="729"/>
      <c r="AO129" s="3"/>
      <c r="AP129" s="399"/>
      <c r="AQ129" s="381"/>
      <c r="AR129" s="52"/>
      <c r="AS129" s="104" t="e">
        <f t="shared" si="0"/>
        <v>#DIV/0!</v>
      </c>
      <c r="AT129" s="105" t="e">
        <f t="shared" si="1"/>
        <v>#DIV/0!</v>
      </c>
      <c r="AU129" s="105" t="e">
        <f t="shared" si="2"/>
        <v>#DIV/0!</v>
      </c>
      <c r="AV129" s="105" t="e">
        <f t="shared" si="3"/>
        <v>#DIV/0!</v>
      </c>
      <c r="AW129" s="106" t="e">
        <f t="shared" si="22"/>
        <v>#DIV/0!</v>
      </c>
      <c r="AX129" s="106" t="e">
        <f t="shared" si="23"/>
        <v>#DIV/0!</v>
      </c>
      <c r="AY129" s="106" t="e">
        <f t="shared" si="24"/>
        <v>#DIV/0!</v>
      </c>
      <c r="AZ129" s="106" t="e">
        <f t="shared" si="7"/>
        <v>#DIV/0!</v>
      </c>
      <c r="BA129" s="107" t="e">
        <f t="shared" si="8"/>
        <v>#DIV/0!</v>
      </c>
      <c r="BB129" s="107" t="e">
        <f t="shared" si="9"/>
        <v>#DIV/0!</v>
      </c>
      <c r="BC129" s="107" t="e">
        <f t="shared" si="10"/>
        <v>#DIV/0!</v>
      </c>
      <c r="BD129" s="107" t="e">
        <f t="shared" si="11"/>
        <v>#DIV/0!</v>
      </c>
      <c r="BE129" s="108">
        <v>0.2</v>
      </c>
      <c r="BF129" s="108">
        <v>0.8</v>
      </c>
      <c r="BG129" s="107" t="e">
        <f t="shared" si="12"/>
        <v>#DIV/0!</v>
      </c>
      <c r="BH129" s="107" t="e">
        <f t="shared" si="13"/>
        <v>#DIV/0!</v>
      </c>
      <c r="BI129" s="107" t="e">
        <f t="shared" si="14"/>
        <v>#DIV/0!</v>
      </c>
      <c r="BJ129" s="107" t="e">
        <f t="shared" si="59"/>
        <v>#DIV/0!</v>
      </c>
      <c r="BK129" s="107" t="e">
        <f t="shared" si="59"/>
        <v>#DIV/0!</v>
      </c>
      <c r="BL129" s="107" t="e">
        <f t="shared" si="16"/>
        <v>#DIV/0!</v>
      </c>
      <c r="BM129" s="107" t="e">
        <f t="shared" si="17"/>
        <v>#DIV/0!</v>
      </c>
      <c r="BN129" s="107" t="e">
        <f t="shared" si="18"/>
        <v>#DIV/0!</v>
      </c>
      <c r="BO129" s="107" t="e">
        <f t="shared" si="60"/>
        <v>#DIV/0!</v>
      </c>
      <c r="BP129" s="107" t="e">
        <f t="shared" si="60"/>
        <v>#DIV/0!</v>
      </c>
      <c r="BQ129" s="107" t="e">
        <f t="shared" si="60"/>
        <v>#DIV/0!</v>
      </c>
      <c r="BR129" s="107" t="e">
        <f t="shared" si="60"/>
        <v>#DIV/0!</v>
      </c>
      <c r="BS129" s="34"/>
      <c r="BT129" s="34"/>
      <c r="BU129" s="34"/>
      <c r="BV129" s="34"/>
      <c r="BW129" s="34"/>
      <c r="BX129" s="34"/>
      <c r="BY129" s="34"/>
      <c r="BZ129" s="34"/>
      <c r="CA129" s="33"/>
      <c r="CB129" s="3"/>
      <c r="CC129" s="584"/>
      <c r="CD129" s="585"/>
      <c r="CE129" s="585"/>
      <c r="CF129" s="630"/>
      <c r="CG129" s="631"/>
      <c r="CH129" s="3"/>
      <c r="CI129" s="3"/>
      <c r="CJ129" s="3"/>
      <c r="CK129" s="3"/>
      <c r="CL129" s="3"/>
      <c r="CM129" s="3"/>
      <c r="CN129" s="3"/>
      <c r="CO129" s="3"/>
      <c r="CP129" s="3"/>
      <c r="CQ129" s="3"/>
      <c r="CR129" s="3"/>
      <c r="CS129" s="3"/>
      <c r="CT129" s="3"/>
    </row>
    <row r="130" spans="1:98" ht="14.25" customHeight="1">
      <c r="A130" s="761"/>
      <c r="B130" s="556"/>
      <c r="C130" s="557"/>
      <c r="D130" s="283"/>
      <c r="E130" s="719"/>
      <c r="F130" s="440"/>
      <c r="G130" s="377"/>
      <c r="H130" s="3569"/>
      <c r="I130" s="561"/>
      <c r="J130" s="562"/>
      <c r="K130" s="562"/>
      <c r="L130" s="562"/>
      <c r="M130" s="378"/>
      <c r="N130" s="379"/>
      <c r="O130" s="380"/>
      <c r="P130" s="381"/>
      <c r="Q130" s="720"/>
      <c r="R130" s="721"/>
      <c r="S130" s="721"/>
      <c r="T130" s="722"/>
      <c r="U130" s="22"/>
      <c r="V130" s="384">
        <v>8</v>
      </c>
      <c r="W130" s="145"/>
      <c r="X130" s="2903"/>
      <c r="Y130" s="2903"/>
      <c r="Z130" s="683"/>
      <c r="AA130" s="724"/>
      <c r="AB130" s="725"/>
      <c r="AC130" s="725"/>
      <c r="AD130" s="726"/>
      <c r="AE130" s="140"/>
      <c r="AF130" s="141"/>
      <c r="AG130" s="143"/>
      <c r="AH130" s="143"/>
      <c r="AI130" s="143"/>
      <c r="AJ130" s="146"/>
      <c r="AK130" s="727"/>
      <c r="AL130" s="728"/>
      <c r="AM130" s="728"/>
      <c r="AN130" s="729"/>
      <c r="AO130" s="3"/>
      <c r="AP130" s="399"/>
      <c r="AQ130" s="381"/>
      <c r="AR130" s="52"/>
      <c r="AS130" s="104" t="e">
        <f t="shared" si="0"/>
        <v>#DIV/0!</v>
      </c>
      <c r="AT130" s="105" t="e">
        <f t="shared" si="1"/>
        <v>#DIV/0!</v>
      </c>
      <c r="AU130" s="105" t="e">
        <f t="shared" si="2"/>
        <v>#DIV/0!</v>
      </c>
      <c r="AV130" s="105" t="e">
        <f t="shared" si="3"/>
        <v>#DIV/0!</v>
      </c>
      <c r="AW130" s="106" t="e">
        <f t="shared" si="22"/>
        <v>#DIV/0!</v>
      </c>
      <c r="AX130" s="106" t="e">
        <f t="shared" si="23"/>
        <v>#DIV/0!</v>
      </c>
      <c r="AY130" s="106" t="e">
        <f t="shared" si="24"/>
        <v>#DIV/0!</v>
      </c>
      <c r="AZ130" s="106" t="e">
        <f t="shared" si="7"/>
        <v>#DIV/0!</v>
      </c>
      <c r="BA130" s="107" t="e">
        <f t="shared" si="8"/>
        <v>#DIV/0!</v>
      </c>
      <c r="BB130" s="107" t="e">
        <f t="shared" si="9"/>
        <v>#DIV/0!</v>
      </c>
      <c r="BC130" s="107" t="e">
        <f t="shared" si="10"/>
        <v>#DIV/0!</v>
      </c>
      <c r="BD130" s="107" t="e">
        <f t="shared" si="11"/>
        <v>#DIV/0!</v>
      </c>
      <c r="BE130" s="108">
        <v>0.2</v>
      </c>
      <c r="BF130" s="108">
        <v>0.8</v>
      </c>
      <c r="BG130" s="107" t="e">
        <f t="shared" si="12"/>
        <v>#DIV/0!</v>
      </c>
      <c r="BH130" s="107" t="e">
        <f t="shared" si="13"/>
        <v>#DIV/0!</v>
      </c>
      <c r="BI130" s="107" t="e">
        <f t="shared" si="14"/>
        <v>#DIV/0!</v>
      </c>
      <c r="BJ130" s="107" t="e">
        <f t="shared" si="59"/>
        <v>#DIV/0!</v>
      </c>
      <c r="BK130" s="107" t="e">
        <f t="shared" si="59"/>
        <v>#DIV/0!</v>
      </c>
      <c r="BL130" s="107" t="e">
        <f t="shared" si="16"/>
        <v>#DIV/0!</v>
      </c>
      <c r="BM130" s="107" t="e">
        <f t="shared" si="17"/>
        <v>#DIV/0!</v>
      </c>
      <c r="BN130" s="107" t="e">
        <f t="shared" si="18"/>
        <v>#DIV/0!</v>
      </c>
      <c r="BO130" s="107" t="e">
        <f t="shared" si="60"/>
        <v>#DIV/0!</v>
      </c>
      <c r="BP130" s="107" t="e">
        <f t="shared" si="60"/>
        <v>#DIV/0!</v>
      </c>
      <c r="BQ130" s="107" t="e">
        <f t="shared" si="60"/>
        <v>#DIV/0!</v>
      </c>
      <c r="BR130" s="107" t="e">
        <f t="shared" si="60"/>
        <v>#DIV/0!</v>
      </c>
      <c r="BS130" s="34"/>
      <c r="BT130" s="34"/>
      <c r="BU130" s="34"/>
      <c r="BV130" s="34"/>
      <c r="BW130" s="34"/>
      <c r="BX130" s="34"/>
      <c r="BY130" s="34"/>
      <c r="BZ130" s="34"/>
      <c r="CA130" s="33"/>
      <c r="CB130" s="3"/>
      <c r="CC130" s="584"/>
      <c r="CD130" s="585"/>
      <c r="CE130" s="585"/>
      <c r="CF130" s="630"/>
      <c r="CG130" s="631"/>
      <c r="CH130" s="3"/>
      <c r="CI130" s="3"/>
      <c r="CJ130" s="3"/>
      <c r="CK130" s="3"/>
      <c r="CL130" s="3"/>
      <c r="CM130" s="3"/>
      <c r="CN130" s="3"/>
      <c r="CO130" s="3"/>
      <c r="CP130" s="3"/>
      <c r="CQ130" s="3"/>
      <c r="CR130" s="3"/>
      <c r="CS130" s="3"/>
      <c r="CT130" s="3"/>
    </row>
    <row r="131" spans="1:98" ht="14.25" customHeight="1">
      <c r="A131" s="761"/>
      <c r="B131" s="556"/>
      <c r="C131" s="557"/>
      <c r="D131" s="283"/>
      <c r="E131" s="719"/>
      <c r="F131" s="440"/>
      <c r="G131" s="377"/>
      <c r="H131" s="3569"/>
      <c r="I131" s="561"/>
      <c r="J131" s="562"/>
      <c r="K131" s="562"/>
      <c r="L131" s="562"/>
      <c r="M131" s="378"/>
      <c r="N131" s="379"/>
      <c r="O131" s="380"/>
      <c r="P131" s="381"/>
      <c r="Q131" s="720"/>
      <c r="R131" s="721"/>
      <c r="S131" s="721"/>
      <c r="T131" s="722"/>
      <c r="U131" s="22"/>
      <c r="V131" s="384">
        <v>9</v>
      </c>
      <c r="W131" s="145"/>
      <c r="X131" s="2903"/>
      <c r="Y131" s="2903"/>
      <c r="Z131" s="683"/>
      <c r="AA131" s="724"/>
      <c r="AB131" s="725"/>
      <c r="AC131" s="725"/>
      <c r="AD131" s="726"/>
      <c r="AE131" s="140"/>
      <c r="AF131" s="141"/>
      <c r="AG131" s="143"/>
      <c r="AH131" s="143"/>
      <c r="AI131" s="143"/>
      <c r="AJ131" s="146"/>
      <c r="AK131" s="727"/>
      <c r="AL131" s="728"/>
      <c r="AM131" s="728"/>
      <c r="AN131" s="729"/>
      <c r="AO131" s="3"/>
      <c r="AP131" s="399"/>
      <c r="AQ131" s="381"/>
      <c r="AR131" s="52"/>
      <c r="AS131" s="104" t="e">
        <f t="shared" si="0"/>
        <v>#DIV/0!</v>
      </c>
      <c r="AT131" s="105" t="e">
        <f t="shared" si="1"/>
        <v>#DIV/0!</v>
      </c>
      <c r="AU131" s="105" t="e">
        <f t="shared" si="2"/>
        <v>#DIV/0!</v>
      </c>
      <c r="AV131" s="105" t="e">
        <f t="shared" si="3"/>
        <v>#DIV/0!</v>
      </c>
      <c r="AW131" s="106" t="e">
        <f t="shared" si="22"/>
        <v>#DIV/0!</v>
      </c>
      <c r="AX131" s="106" t="e">
        <f t="shared" si="23"/>
        <v>#DIV/0!</v>
      </c>
      <c r="AY131" s="106" t="e">
        <f t="shared" si="24"/>
        <v>#DIV/0!</v>
      </c>
      <c r="AZ131" s="106" t="e">
        <f t="shared" si="7"/>
        <v>#DIV/0!</v>
      </c>
      <c r="BA131" s="107" t="e">
        <f t="shared" si="8"/>
        <v>#DIV/0!</v>
      </c>
      <c r="BB131" s="107" t="e">
        <f t="shared" si="9"/>
        <v>#DIV/0!</v>
      </c>
      <c r="BC131" s="107" t="e">
        <f t="shared" si="10"/>
        <v>#DIV/0!</v>
      </c>
      <c r="BD131" s="107" t="e">
        <f t="shared" si="11"/>
        <v>#DIV/0!</v>
      </c>
      <c r="BE131" s="108">
        <v>0.2</v>
      </c>
      <c r="BF131" s="108">
        <v>0.8</v>
      </c>
      <c r="BG131" s="107" t="e">
        <f t="shared" si="12"/>
        <v>#DIV/0!</v>
      </c>
      <c r="BH131" s="107" t="e">
        <f t="shared" si="13"/>
        <v>#DIV/0!</v>
      </c>
      <c r="BI131" s="107" t="e">
        <f t="shared" si="14"/>
        <v>#DIV/0!</v>
      </c>
      <c r="BJ131" s="107" t="e">
        <f t="shared" si="59"/>
        <v>#DIV/0!</v>
      </c>
      <c r="BK131" s="107" t="e">
        <f t="shared" si="59"/>
        <v>#DIV/0!</v>
      </c>
      <c r="BL131" s="107" t="e">
        <f t="shared" si="16"/>
        <v>#DIV/0!</v>
      </c>
      <c r="BM131" s="107" t="e">
        <f t="shared" si="17"/>
        <v>#DIV/0!</v>
      </c>
      <c r="BN131" s="107" t="e">
        <f t="shared" si="18"/>
        <v>#DIV/0!</v>
      </c>
      <c r="BO131" s="107" t="e">
        <f t="shared" si="60"/>
        <v>#DIV/0!</v>
      </c>
      <c r="BP131" s="107" t="e">
        <f t="shared" si="60"/>
        <v>#DIV/0!</v>
      </c>
      <c r="BQ131" s="107" t="e">
        <f t="shared" si="60"/>
        <v>#DIV/0!</v>
      </c>
      <c r="BR131" s="107" t="e">
        <f t="shared" si="60"/>
        <v>#DIV/0!</v>
      </c>
      <c r="BS131" s="34"/>
      <c r="BT131" s="34"/>
      <c r="BU131" s="34"/>
      <c r="BV131" s="34"/>
      <c r="BW131" s="34"/>
      <c r="BX131" s="34"/>
      <c r="BY131" s="34"/>
      <c r="BZ131" s="34"/>
      <c r="CA131" s="33"/>
      <c r="CB131" s="3"/>
      <c r="CC131" s="584"/>
      <c r="CD131" s="585"/>
      <c r="CE131" s="585"/>
      <c r="CF131" s="630"/>
      <c r="CG131" s="631"/>
      <c r="CH131" s="3"/>
      <c r="CI131" s="3"/>
      <c r="CJ131" s="3"/>
      <c r="CK131" s="3"/>
      <c r="CL131" s="3"/>
      <c r="CM131" s="3"/>
      <c r="CN131" s="3"/>
      <c r="CO131" s="3"/>
      <c r="CP131" s="3"/>
      <c r="CQ131" s="3"/>
      <c r="CR131" s="3"/>
      <c r="CS131" s="3"/>
      <c r="CT131" s="3"/>
    </row>
    <row r="132" spans="1:98" ht="14.25" customHeight="1" thickBot="1">
      <c r="A132" s="763"/>
      <c r="B132" s="589"/>
      <c r="C132" s="590"/>
      <c r="D132" s="288"/>
      <c r="E132" s="731"/>
      <c r="F132" s="593"/>
      <c r="G132" s="411"/>
      <c r="H132" s="3570"/>
      <c r="I132" s="596"/>
      <c r="J132" s="597"/>
      <c r="K132" s="597"/>
      <c r="L132" s="597"/>
      <c r="M132" s="412"/>
      <c r="N132" s="415"/>
      <c r="O132" s="416"/>
      <c r="P132" s="417"/>
      <c r="Q132" s="732"/>
      <c r="R132" s="733"/>
      <c r="S132" s="733"/>
      <c r="T132" s="734"/>
      <c r="U132" s="22"/>
      <c r="V132" s="449">
        <v>10</v>
      </c>
      <c r="W132" s="414"/>
      <c r="X132" s="2879"/>
      <c r="Y132" s="2879"/>
      <c r="Z132" s="606"/>
      <c r="AA132" s="736"/>
      <c r="AB132" s="737"/>
      <c r="AC132" s="737"/>
      <c r="AD132" s="738"/>
      <c r="AE132" s="140"/>
      <c r="AF132" s="413"/>
      <c r="AG132" s="739"/>
      <c r="AH132" s="739"/>
      <c r="AI132" s="739"/>
      <c r="AJ132" s="740"/>
      <c r="AK132" s="741"/>
      <c r="AL132" s="742"/>
      <c r="AM132" s="742"/>
      <c r="AN132" s="743"/>
      <c r="AO132" s="3"/>
      <c r="AP132" s="744"/>
      <c r="AQ132" s="417"/>
      <c r="AR132" s="52"/>
      <c r="AS132" s="426" t="e">
        <f t="shared" si="0"/>
        <v>#DIV/0!</v>
      </c>
      <c r="AT132" s="450" t="e">
        <f t="shared" si="1"/>
        <v>#DIV/0!</v>
      </c>
      <c r="AU132" s="450" t="e">
        <f t="shared" si="2"/>
        <v>#DIV/0!</v>
      </c>
      <c r="AV132" s="450" t="e">
        <f t="shared" si="3"/>
        <v>#DIV/0!</v>
      </c>
      <c r="AW132" s="463" t="e">
        <f t="shared" si="22"/>
        <v>#DIV/0!</v>
      </c>
      <c r="AX132" s="463" t="e">
        <f t="shared" si="23"/>
        <v>#DIV/0!</v>
      </c>
      <c r="AY132" s="463" t="e">
        <f t="shared" si="24"/>
        <v>#DIV/0!</v>
      </c>
      <c r="AZ132" s="463" t="e">
        <f t="shared" si="7"/>
        <v>#DIV/0!</v>
      </c>
      <c r="BA132" s="428" t="e">
        <f t="shared" si="8"/>
        <v>#DIV/0!</v>
      </c>
      <c r="BB132" s="428" t="e">
        <f t="shared" si="9"/>
        <v>#DIV/0!</v>
      </c>
      <c r="BC132" s="428" t="e">
        <f t="shared" si="10"/>
        <v>#DIV/0!</v>
      </c>
      <c r="BD132" s="428" t="e">
        <f t="shared" si="11"/>
        <v>#DIV/0!</v>
      </c>
      <c r="BE132" s="427">
        <v>0.2</v>
      </c>
      <c r="BF132" s="427">
        <v>0.8</v>
      </c>
      <c r="BG132" s="428" t="e">
        <f t="shared" si="12"/>
        <v>#DIV/0!</v>
      </c>
      <c r="BH132" s="428" t="e">
        <f t="shared" si="13"/>
        <v>#DIV/0!</v>
      </c>
      <c r="BI132" s="428" t="e">
        <f t="shared" si="14"/>
        <v>#DIV/0!</v>
      </c>
      <c r="BJ132" s="428" t="e">
        <f t="shared" si="59"/>
        <v>#DIV/0!</v>
      </c>
      <c r="BK132" s="428" t="e">
        <f t="shared" si="59"/>
        <v>#DIV/0!</v>
      </c>
      <c r="BL132" s="428" t="e">
        <f t="shared" si="16"/>
        <v>#DIV/0!</v>
      </c>
      <c r="BM132" s="428" t="e">
        <f t="shared" si="17"/>
        <v>#DIV/0!</v>
      </c>
      <c r="BN132" s="428" t="e">
        <f t="shared" si="18"/>
        <v>#DIV/0!</v>
      </c>
      <c r="BO132" s="428" t="e">
        <f t="shared" si="60"/>
        <v>#DIV/0!</v>
      </c>
      <c r="BP132" s="428" t="e">
        <f t="shared" si="60"/>
        <v>#DIV/0!</v>
      </c>
      <c r="BQ132" s="428" t="e">
        <f t="shared" si="60"/>
        <v>#DIV/0!</v>
      </c>
      <c r="BR132" s="428" t="e">
        <f t="shared" si="60"/>
        <v>#DIV/0!</v>
      </c>
      <c r="BS132" s="39"/>
      <c r="BT132" s="39"/>
      <c r="BU132" s="39"/>
      <c r="BV132" s="39"/>
      <c r="BW132" s="39"/>
      <c r="BX132" s="39"/>
      <c r="BY132" s="39"/>
      <c r="BZ132" s="39"/>
      <c r="CA132" s="332"/>
      <c r="CB132" s="3"/>
      <c r="CC132" s="616"/>
      <c r="CD132" s="617"/>
      <c r="CE132" s="617"/>
      <c r="CF132" s="640"/>
      <c r="CG132" s="641"/>
      <c r="CH132" s="3"/>
      <c r="CI132" s="3"/>
      <c r="CJ132" s="3"/>
      <c r="CK132" s="3"/>
      <c r="CL132" s="3"/>
      <c r="CM132" s="3"/>
      <c r="CN132" s="3"/>
      <c r="CO132" s="3"/>
      <c r="CP132" s="3"/>
      <c r="CQ132" s="3"/>
      <c r="CR132" s="3"/>
      <c r="CS132" s="3"/>
      <c r="CT132" s="3"/>
    </row>
    <row r="133" spans="1:98" ht="14.25" customHeight="1">
      <c r="A133" s="349">
        <v>13</v>
      </c>
      <c r="B133" s="523"/>
      <c r="C133" s="524"/>
      <c r="D133" s="745"/>
      <c r="E133" s="746"/>
      <c r="F133" s="527"/>
      <c r="G133" s="355"/>
      <c r="H133" s="371"/>
      <c r="I133" s="529"/>
      <c r="J133" s="530"/>
      <c r="K133" s="530"/>
      <c r="L133" s="530"/>
      <c r="M133" s="531"/>
      <c r="N133" s="360"/>
      <c r="O133" s="358"/>
      <c r="P133" s="361"/>
      <c r="Q133" s="747"/>
      <c r="R133" s="748"/>
      <c r="S133" s="748"/>
      <c r="T133" s="749"/>
      <c r="U133" s="140"/>
      <c r="V133" s="364">
        <v>1</v>
      </c>
      <c r="W133" s="696"/>
      <c r="X133" s="3584"/>
      <c r="Y133" s="3584"/>
      <c r="Z133" s="361"/>
      <c r="AA133" s="751"/>
      <c r="AB133" s="752"/>
      <c r="AC133" s="752"/>
      <c r="AD133" s="753"/>
      <c r="AE133" s="140"/>
      <c r="AF133" s="357"/>
      <c r="AG133" s="754"/>
      <c r="AH133" s="754"/>
      <c r="AI133" s="754"/>
      <c r="AJ133" s="755"/>
      <c r="AK133" s="756"/>
      <c r="AL133" s="757"/>
      <c r="AM133" s="757"/>
      <c r="AN133" s="758"/>
      <c r="AO133" s="222"/>
      <c r="AP133" s="759"/>
      <c r="AQ133" s="760"/>
      <c r="AR133" s="52"/>
      <c r="AS133" s="82" t="e">
        <f t="shared" si="0"/>
        <v>#DIV/0!</v>
      </c>
      <c r="AT133" s="94" t="e">
        <f t="shared" si="1"/>
        <v>#DIV/0!</v>
      </c>
      <c r="AU133" s="94" t="e">
        <f t="shared" si="2"/>
        <v>#DIV/0!</v>
      </c>
      <c r="AV133" s="94" t="e">
        <f t="shared" si="3"/>
        <v>#DIV/0!</v>
      </c>
      <c r="AW133" s="95" t="e">
        <f t="shared" si="22"/>
        <v>#DIV/0!</v>
      </c>
      <c r="AX133" s="95" t="e">
        <f t="shared" si="23"/>
        <v>#DIV/0!</v>
      </c>
      <c r="AY133" s="95" t="e">
        <f t="shared" si="24"/>
        <v>#DIV/0!</v>
      </c>
      <c r="AZ133" s="95" t="e">
        <f t="shared" si="7"/>
        <v>#DIV/0!</v>
      </c>
      <c r="BA133" s="96" t="e">
        <f t="shared" si="8"/>
        <v>#DIV/0!</v>
      </c>
      <c r="BB133" s="96" t="e">
        <f t="shared" si="9"/>
        <v>#DIV/0!</v>
      </c>
      <c r="BC133" s="96" t="e">
        <f t="shared" si="10"/>
        <v>#DIV/0!</v>
      </c>
      <c r="BD133" s="96" t="e">
        <f t="shared" si="11"/>
        <v>#DIV/0!</v>
      </c>
      <c r="BE133" s="97">
        <v>0.2</v>
      </c>
      <c r="BF133" s="97">
        <v>0.8</v>
      </c>
      <c r="BG133" s="96" t="e">
        <f t="shared" si="12"/>
        <v>#DIV/0!</v>
      </c>
      <c r="BH133" s="96" t="e">
        <f t="shared" si="13"/>
        <v>#DIV/0!</v>
      </c>
      <c r="BI133" s="96" t="e">
        <f t="shared" si="14"/>
        <v>#DIV/0!</v>
      </c>
      <c r="BJ133" s="96" t="e">
        <f t="shared" si="59"/>
        <v>#DIV/0!</v>
      </c>
      <c r="BK133" s="96" t="e">
        <f t="shared" si="59"/>
        <v>#DIV/0!</v>
      </c>
      <c r="BL133" s="96" t="e">
        <f t="shared" si="16"/>
        <v>#DIV/0!</v>
      </c>
      <c r="BM133" s="96" t="e">
        <f t="shared" si="17"/>
        <v>#DIV/0!</v>
      </c>
      <c r="BN133" s="96" t="e">
        <f t="shared" si="18"/>
        <v>#DIV/0!</v>
      </c>
      <c r="BO133" s="96" t="e">
        <f t="shared" si="60"/>
        <v>#DIV/0!</v>
      </c>
      <c r="BP133" s="85" t="e">
        <f t="shared" si="60"/>
        <v>#DIV/0!</v>
      </c>
      <c r="BQ133" s="85" t="e">
        <f t="shared" si="60"/>
        <v>#DIV/0!</v>
      </c>
      <c r="BR133" s="85" t="e">
        <f t="shared" si="60"/>
        <v>#DIV/0!</v>
      </c>
      <c r="BS133" s="644" t="e">
        <f t="shared" ref="BS133:BV133" si="61">AVERAGEIF(BO133:BO142,"&lt;&gt;#¡DIV/0!")</f>
        <v>#DIV/0!</v>
      </c>
      <c r="BT133" s="644" t="e">
        <f t="shared" si="61"/>
        <v>#DIV/0!</v>
      </c>
      <c r="BU133" s="644" t="e">
        <f t="shared" si="61"/>
        <v>#DIV/0!</v>
      </c>
      <c r="BV133" s="644" t="e">
        <f t="shared" si="61"/>
        <v>#DIV/0!</v>
      </c>
      <c r="BW133" s="550" t="e">
        <f>+C133*BS133</f>
        <v>#DIV/0!</v>
      </c>
      <c r="BX133" s="550" t="e">
        <f>+C133*BT133</f>
        <v>#DIV/0!</v>
      </c>
      <c r="BY133" s="550" t="e">
        <f>+C133*BU133</f>
        <v>#DIV/0!</v>
      </c>
      <c r="BZ133" s="550" t="e">
        <f>+C133*BV133</f>
        <v>#DIV/0!</v>
      </c>
      <c r="CA133" s="645" t="e">
        <f>SUM(BW133:BZ142)</f>
        <v>#DIV/0!</v>
      </c>
      <c r="CB133" s="3"/>
      <c r="CC133" s="552" t="e">
        <f t="shared" ref="CC133:CF133" si="62">+Q133/$N$133</f>
        <v>#DIV/0!</v>
      </c>
      <c r="CD133" s="553" t="e">
        <f t="shared" si="62"/>
        <v>#DIV/0!</v>
      </c>
      <c r="CE133" s="553" t="e">
        <f t="shared" si="62"/>
        <v>#DIV/0!</v>
      </c>
      <c r="CF133" s="622" t="e">
        <f t="shared" si="62"/>
        <v>#DIV/0!</v>
      </c>
      <c r="CG133" s="623" t="e">
        <f>AVERAGE(CC133:CF142)</f>
        <v>#DIV/0!</v>
      </c>
      <c r="CH133" s="3"/>
      <c r="CI133" s="3"/>
      <c r="CJ133" s="3"/>
      <c r="CK133" s="3"/>
      <c r="CL133" s="3"/>
      <c r="CM133" s="3"/>
      <c r="CN133" s="3"/>
      <c r="CO133" s="3"/>
      <c r="CP133" s="3"/>
      <c r="CQ133" s="3"/>
      <c r="CR133" s="3"/>
      <c r="CS133" s="3"/>
      <c r="CT133" s="3"/>
    </row>
    <row r="134" spans="1:98" ht="14.25" customHeight="1">
      <c r="A134" s="761"/>
      <c r="B134" s="556"/>
      <c r="C134" s="557"/>
      <c r="D134" s="283"/>
      <c r="E134" s="719"/>
      <c r="F134" s="440"/>
      <c r="G134" s="377"/>
      <c r="H134" s="3569"/>
      <c r="I134" s="561"/>
      <c r="J134" s="562"/>
      <c r="K134" s="562"/>
      <c r="L134" s="562"/>
      <c r="M134" s="378"/>
      <c r="N134" s="379"/>
      <c r="O134" s="380"/>
      <c r="P134" s="381"/>
      <c r="Q134" s="720"/>
      <c r="R134" s="721"/>
      <c r="S134" s="721"/>
      <c r="T134" s="722"/>
      <c r="U134" s="22"/>
      <c r="V134" s="2929">
        <v>2</v>
      </c>
      <c r="W134" s="440"/>
      <c r="X134" s="2903"/>
      <c r="Y134" s="2903"/>
      <c r="Z134" s="709"/>
      <c r="AA134" s="724"/>
      <c r="AB134" s="725"/>
      <c r="AC134" s="725"/>
      <c r="AD134" s="726"/>
      <c r="AE134" s="140"/>
      <c r="AF134" s="141"/>
      <c r="AG134" s="143"/>
      <c r="AH134" s="143"/>
      <c r="AI134" s="143"/>
      <c r="AJ134" s="146"/>
      <c r="AK134" s="727"/>
      <c r="AL134" s="728"/>
      <c r="AM134" s="728"/>
      <c r="AN134" s="729"/>
      <c r="AO134" s="3"/>
      <c r="AP134" s="399"/>
      <c r="AQ134" s="381"/>
      <c r="AR134" s="52"/>
      <c r="AS134" s="104" t="e">
        <f t="shared" si="0"/>
        <v>#DIV/0!</v>
      </c>
      <c r="AT134" s="105" t="e">
        <f t="shared" si="1"/>
        <v>#DIV/0!</v>
      </c>
      <c r="AU134" s="105" t="e">
        <f t="shared" si="2"/>
        <v>#DIV/0!</v>
      </c>
      <c r="AV134" s="105" t="e">
        <f t="shared" si="3"/>
        <v>#DIV/0!</v>
      </c>
      <c r="AW134" s="106" t="e">
        <f t="shared" si="22"/>
        <v>#DIV/0!</v>
      </c>
      <c r="AX134" s="106" t="e">
        <f t="shared" si="23"/>
        <v>#DIV/0!</v>
      </c>
      <c r="AY134" s="106" t="e">
        <f t="shared" si="24"/>
        <v>#DIV/0!</v>
      </c>
      <c r="AZ134" s="106" t="e">
        <f t="shared" si="7"/>
        <v>#DIV/0!</v>
      </c>
      <c r="BA134" s="107" t="e">
        <f t="shared" si="8"/>
        <v>#DIV/0!</v>
      </c>
      <c r="BB134" s="107" t="e">
        <f t="shared" si="9"/>
        <v>#DIV/0!</v>
      </c>
      <c r="BC134" s="107" t="e">
        <f t="shared" si="10"/>
        <v>#DIV/0!</v>
      </c>
      <c r="BD134" s="107" t="e">
        <f t="shared" si="11"/>
        <v>#DIV/0!</v>
      </c>
      <c r="BE134" s="108">
        <v>0.2</v>
      </c>
      <c r="BF134" s="108">
        <v>0.8</v>
      </c>
      <c r="BG134" s="107" t="e">
        <f t="shared" si="12"/>
        <v>#DIV/0!</v>
      </c>
      <c r="BH134" s="107" t="e">
        <f t="shared" si="13"/>
        <v>#DIV/0!</v>
      </c>
      <c r="BI134" s="107" t="e">
        <f t="shared" si="14"/>
        <v>#DIV/0!</v>
      </c>
      <c r="BJ134" s="107" t="e">
        <f t="shared" si="59"/>
        <v>#DIV/0!</v>
      </c>
      <c r="BK134" s="107" t="e">
        <f t="shared" si="59"/>
        <v>#DIV/0!</v>
      </c>
      <c r="BL134" s="107" t="e">
        <f t="shared" si="16"/>
        <v>#DIV/0!</v>
      </c>
      <c r="BM134" s="107" t="e">
        <f t="shared" si="17"/>
        <v>#DIV/0!</v>
      </c>
      <c r="BN134" s="107" t="e">
        <f t="shared" si="18"/>
        <v>#DIV/0!</v>
      </c>
      <c r="BO134" s="107" t="e">
        <f t="shared" si="60"/>
        <v>#DIV/0!</v>
      </c>
      <c r="BP134" s="107" t="e">
        <f t="shared" si="60"/>
        <v>#DIV/0!</v>
      </c>
      <c r="BQ134" s="107" t="e">
        <f t="shared" si="60"/>
        <v>#DIV/0!</v>
      </c>
      <c r="BR134" s="107" t="e">
        <f t="shared" si="60"/>
        <v>#DIV/0!</v>
      </c>
      <c r="BS134" s="34"/>
      <c r="BT134" s="34"/>
      <c r="BU134" s="34"/>
      <c r="BV134" s="34"/>
      <c r="BW134" s="34"/>
      <c r="BX134" s="34"/>
      <c r="BY134" s="34"/>
      <c r="BZ134" s="34"/>
      <c r="CA134" s="33"/>
      <c r="CB134" s="3"/>
      <c r="CC134" s="584"/>
      <c r="CD134" s="585"/>
      <c r="CE134" s="585"/>
      <c r="CF134" s="630"/>
      <c r="CG134" s="631"/>
      <c r="CH134" s="3"/>
      <c r="CI134" s="3"/>
      <c r="CJ134" s="3"/>
      <c r="CK134" s="3"/>
      <c r="CL134" s="3"/>
      <c r="CM134" s="3"/>
      <c r="CN134" s="3"/>
      <c r="CO134" s="3"/>
      <c r="CP134" s="3"/>
      <c r="CQ134" s="3"/>
      <c r="CR134" s="3"/>
      <c r="CS134" s="3"/>
      <c r="CT134" s="3"/>
    </row>
    <row r="135" spans="1:98" ht="14.25" customHeight="1">
      <c r="A135" s="761"/>
      <c r="B135" s="556"/>
      <c r="C135" s="557"/>
      <c r="D135" s="283"/>
      <c r="E135" s="719"/>
      <c r="F135" s="440"/>
      <c r="G135" s="377"/>
      <c r="H135" s="3569"/>
      <c r="I135" s="561"/>
      <c r="J135" s="562"/>
      <c r="K135" s="562"/>
      <c r="L135" s="562"/>
      <c r="M135" s="378"/>
      <c r="N135" s="379"/>
      <c r="O135" s="380"/>
      <c r="P135" s="381"/>
      <c r="Q135" s="720"/>
      <c r="R135" s="721"/>
      <c r="S135" s="721"/>
      <c r="T135" s="722"/>
      <c r="U135" s="22"/>
      <c r="V135" s="2929">
        <v>3</v>
      </c>
      <c r="W135" s="440"/>
      <c r="X135" s="2903"/>
      <c r="Y135" s="2903"/>
      <c r="Z135" s="709"/>
      <c r="AA135" s="724"/>
      <c r="AB135" s="725"/>
      <c r="AC135" s="725"/>
      <c r="AD135" s="726"/>
      <c r="AE135" s="140"/>
      <c r="AF135" s="141"/>
      <c r="AG135" s="143"/>
      <c r="AH135" s="143"/>
      <c r="AI135" s="143"/>
      <c r="AJ135" s="146"/>
      <c r="AK135" s="727"/>
      <c r="AL135" s="728"/>
      <c r="AM135" s="728"/>
      <c r="AN135" s="729"/>
      <c r="AO135" s="3"/>
      <c r="AP135" s="399"/>
      <c r="AQ135" s="381"/>
      <c r="AR135" s="52"/>
      <c r="AS135" s="104" t="e">
        <f t="shared" si="0"/>
        <v>#DIV/0!</v>
      </c>
      <c r="AT135" s="105" t="e">
        <f t="shared" si="1"/>
        <v>#DIV/0!</v>
      </c>
      <c r="AU135" s="105" t="e">
        <f t="shared" si="2"/>
        <v>#DIV/0!</v>
      </c>
      <c r="AV135" s="105" t="e">
        <f t="shared" si="3"/>
        <v>#DIV/0!</v>
      </c>
      <c r="AW135" s="106" t="e">
        <f t="shared" si="22"/>
        <v>#DIV/0!</v>
      </c>
      <c r="AX135" s="106" t="e">
        <f t="shared" si="23"/>
        <v>#DIV/0!</v>
      </c>
      <c r="AY135" s="106" t="e">
        <f t="shared" si="24"/>
        <v>#DIV/0!</v>
      </c>
      <c r="AZ135" s="106" t="e">
        <f t="shared" si="7"/>
        <v>#DIV/0!</v>
      </c>
      <c r="BA135" s="107" t="e">
        <f t="shared" si="8"/>
        <v>#DIV/0!</v>
      </c>
      <c r="BB135" s="107" t="e">
        <f t="shared" si="9"/>
        <v>#DIV/0!</v>
      </c>
      <c r="BC135" s="107" t="e">
        <f t="shared" si="10"/>
        <v>#DIV/0!</v>
      </c>
      <c r="BD135" s="107" t="e">
        <f t="shared" si="11"/>
        <v>#DIV/0!</v>
      </c>
      <c r="BE135" s="108">
        <v>0.2</v>
      </c>
      <c r="BF135" s="108">
        <v>0.8</v>
      </c>
      <c r="BG135" s="107" t="e">
        <f t="shared" si="12"/>
        <v>#DIV/0!</v>
      </c>
      <c r="BH135" s="107" t="e">
        <f t="shared" si="13"/>
        <v>#DIV/0!</v>
      </c>
      <c r="BI135" s="107" t="e">
        <f t="shared" si="14"/>
        <v>#DIV/0!</v>
      </c>
      <c r="BJ135" s="107" t="e">
        <f t="shared" si="59"/>
        <v>#DIV/0!</v>
      </c>
      <c r="BK135" s="107" t="e">
        <f t="shared" si="59"/>
        <v>#DIV/0!</v>
      </c>
      <c r="BL135" s="107" t="e">
        <f t="shared" si="16"/>
        <v>#DIV/0!</v>
      </c>
      <c r="BM135" s="107" t="e">
        <f t="shared" si="17"/>
        <v>#DIV/0!</v>
      </c>
      <c r="BN135" s="107" t="e">
        <f t="shared" si="18"/>
        <v>#DIV/0!</v>
      </c>
      <c r="BO135" s="107" t="e">
        <f t="shared" si="60"/>
        <v>#DIV/0!</v>
      </c>
      <c r="BP135" s="107" t="e">
        <f t="shared" si="60"/>
        <v>#DIV/0!</v>
      </c>
      <c r="BQ135" s="107" t="e">
        <f t="shared" si="60"/>
        <v>#DIV/0!</v>
      </c>
      <c r="BR135" s="107" t="e">
        <f t="shared" si="60"/>
        <v>#DIV/0!</v>
      </c>
      <c r="BS135" s="34"/>
      <c r="BT135" s="34"/>
      <c r="BU135" s="34"/>
      <c r="BV135" s="34"/>
      <c r="BW135" s="34"/>
      <c r="BX135" s="34"/>
      <c r="BY135" s="34"/>
      <c r="BZ135" s="34"/>
      <c r="CA135" s="33"/>
      <c r="CB135" s="3"/>
      <c r="CC135" s="584"/>
      <c r="CD135" s="585"/>
      <c r="CE135" s="585"/>
      <c r="CF135" s="630"/>
      <c r="CG135" s="631"/>
      <c r="CH135" s="3"/>
      <c r="CI135" s="3"/>
      <c r="CJ135" s="3"/>
      <c r="CK135" s="3"/>
      <c r="CL135" s="3"/>
      <c r="CM135" s="3"/>
      <c r="CN135" s="3"/>
      <c r="CO135" s="3"/>
      <c r="CP135" s="3"/>
      <c r="CQ135" s="3"/>
      <c r="CR135" s="3"/>
      <c r="CS135" s="3"/>
      <c r="CT135" s="3"/>
    </row>
    <row r="136" spans="1:98" ht="14.25" customHeight="1">
      <c r="A136" s="761"/>
      <c r="B136" s="556"/>
      <c r="C136" s="557"/>
      <c r="D136" s="283"/>
      <c r="E136" s="719"/>
      <c r="F136" s="440"/>
      <c r="G136" s="377"/>
      <c r="H136" s="3569"/>
      <c r="I136" s="561"/>
      <c r="J136" s="562"/>
      <c r="K136" s="562"/>
      <c r="L136" s="562"/>
      <c r="M136" s="378"/>
      <c r="N136" s="379"/>
      <c r="O136" s="380"/>
      <c r="P136" s="381"/>
      <c r="Q136" s="720"/>
      <c r="R136" s="721"/>
      <c r="S136" s="721"/>
      <c r="T136" s="722"/>
      <c r="U136" s="22"/>
      <c r="V136" s="2929">
        <v>4</v>
      </c>
      <c r="W136" s="440"/>
      <c r="X136" s="2903"/>
      <c r="Y136" s="2903"/>
      <c r="Z136" s="709"/>
      <c r="AA136" s="724"/>
      <c r="AB136" s="725"/>
      <c r="AC136" s="725"/>
      <c r="AD136" s="726"/>
      <c r="AE136" s="140"/>
      <c r="AF136" s="141"/>
      <c r="AG136" s="143"/>
      <c r="AH136" s="143"/>
      <c r="AI136" s="143"/>
      <c r="AJ136" s="146"/>
      <c r="AK136" s="727"/>
      <c r="AL136" s="728"/>
      <c r="AM136" s="728"/>
      <c r="AN136" s="729"/>
      <c r="AO136" s="3"/>
      <c r="AP136" s="399"/>
      <c r="AQ136" s="381"/>
      <c r="AR136" s="52"/>
      <c r="AS136" s="104" t="e">
        <f t="shared" si="0"/>
        <v>#DIV/0!</v>
      </c>
      <c r="AT136" s="105" t="e">
        <f t="shared" si="1"/>
        <v>#DIV/0!</v>
      </c>
      <c r="AU136" s="105" t="e">
        <f t="shared" si="2"/>
        <v>#DIV/0!</v>
      </c>
      <c r="AV136" s="105" t="e">
        <f t="shared" si="3"/>
        <v>#DIV/0!</v>
      </c>
      <c r="AW136" s="106" t="e">
        <f t="shared" si="22"/>
        <v>#DIV/0!</v>
      </c>
      <c r="AX136" s="106" t="e">
        <f t="shared" si="23"/>
        <v>#DIV/0!</v>
      </c>
      <c r="AY136" s="106" t="e">
        <f t="shared" si="24"/>
        <v>#DIV/0!</v>
      </c>
      <c r="AZ136" s="106" t="e">
        <f t="shared" si="7"/>
        <v>#DIV/0!</v>
      </c>
      <c r="BA136" s="107" t="e">
        <f t="shared" si="8"/>
        <v>#DIV/0!</v>
      </c>
      <c r="BB136" s="107" t="e">
        <f t="shared" si="9"/>
        <v>#DIV/0!</v>
      </c>
      <c r="BC136" s="107" t="e">
        <f t="shared" si="10"/>
        <v>#DIV/0!</v>
      </c>
      <c r="BD136" s="107" t="e">
        <f t="shared" si="11"/>
        <v>#DIV/0!</v>
      </c>
      <c r="BE136" s="108">
        <v>0.2</v>
      </c>
      <c r="BF136" s="108">
        <v>0.8</v>
      </c>
      <c r="BG136" s="107" t="e">
        <f t="shared" si="12"/>
        <v>#DIV/0!</v>
      </c>
      <c r="BH136" s="107" t="e">
        <f t="shared" si="13"/>
        <v>#DIV/0!</v>
      </c>
      <c r="BI136" s="107" t="e">
        <f t="shared" si="14"/>
        <v>#DIV/0!</v>
      </c>
      <c r="BJ136" s="107" t="e">
        <f t="shared" si="59"/>
        <v>#DIV/0!</v>
      </c>
      <c r="BK136" s="107" t="e">
        <f t="shared" si="59"/>
        <v>#DIV/0!</v>
      </c>
      <c r="BL136" s="107" t="e">
        <f t="shared" si="16"/>
        <v>#DIV/0!</v>
      </c>
      <c r="BM136" s="107" t="e">
        <f t="shared" si="17"/>
        <v>#DIV/0!</v>
      </c>
      <c r="BN136" s="107" t="e">
        <f t="shared" si="18"/>
        <v>#DIV/0!</v>
      </c>
      <c r="BO136" s="107" t="e">
        <f t="shared" si="60"/>
        <v>#DIV/0!</v>
      </c>
      <c r="BP136" s="107" t="e">
        <f t="shared" si="60"/>
        <v>#DIV/0!</v>
      </c>
      <c r="BQ136" s="107" t="e">
        <f t="shared" si="60"/>
        <v>#DIV/0!</v>
      </c>
      <c r="BR136" s="107" t="e">
        <f t="shared" si="60"/>
        <v>#DIV/0!</v>
      </c>
      <c r="BS136" s="34"/>
      <c r="BT136" s="34"/>
      <c r="BU136" s="34"/>
      <c r="BV136" s="34"/>
      <c r="BW136" s="34"/>
      <c r="BX136" s="34"/>
      <c r="BY136" s="34"/>
      <c r="BZ136" s="34"/>
      <c r="CA136" s="33"/>
      <c r="CB136" s="3"/>
      <c r="CC136" s="584"/>
      <c r="CD136" s="585"/>
      <c r="CE136" s="585"/>
      <c r="CF136" s="630"/>
      <c r="CG136" s="631"/>
      <c r="CH136" s="3"/>
      <c r="CI136" s="3"/>
      <c r="CJ136" s="3"/>
      <c r="CK136" s="3"/>
      <c r="CL136" s="3"/>
      <c r="CM136" s="3"/>
      <c r="CN136" s="3"/>
      <c r="CO136" s="3"/>
      <c r="CP136" s="3"/>
      <c r="CQ136" s="3"/>
      <c r="CR136" s="3"/>
      <c r="CS136" s="3"/>
      <c r="CT136" s="3"/>
    </row>
    <row r="137" spans="1:98" ht="14.25" customHeight="1">
      <c r="A137" s="761"/>
      <c r="B137" s="556"/>
      <c r="C137" s="557"/>
      <c r="D137" s="283"/>
      <c r="E137" s="719"/>
      <c r="F137" s="440"/>
      <c r="G137" s="377"/>
      <c r="H137" s="3569"/>
      <c r="I137" s="561"/>
      <c r="J137" s="562"/>
      <c r="K137" s="562"/>
      <c r="L137" s="562"/>
      <c r="M137" s="378"/>
      <c r="N137" s="379"/>
      <c r="O137" s="380"/>
      <c r="P137" s="381"/>
      <c r="Q137" s="720"/>
      <c r="R137" s="721"/>
      <c r="S137" s="721"/>
      <c r="T137" s="722"/>
      <c r="U137" s="22"/>
      <c r="V137" s="2929">
        <v>5</v>
      </c>
      <c r="W137" s="440"/>
      <c r="X137" s="2903"/>
      <c r="Y137" s="2903"/>
      <c r="Z137" s="709"/>
      <c r="AA137" s="724"/>
      <c r="AB137" s="725"/>
      <c r="AC137" s="725"/>
      <c r="AD137" s="726"/>
      <c r="AE137" s="140"/>
      <c r="AF137" s="141"/>
      <c r="AG137" s="143"/>
      <c r="AH137" s="143"/>
      <c r="AI137" s="143"/>
      <c r="AJ137" s="146"/>
      <c r="AK137" s="727"/>
      <c r="AL137" s="728"/>
      <c r="AM137" s="728"/>
      <c r="AN137" s="729"/>
      <c r="AO137" s="3"/>
      <c r="AP137" s="399"/>
      <c r="AQ137" s="381"/>
      <c r="AR137" s="52"/>
      <c r="AS137" s="104" t="e">
        <f t="shared" si="0"/>
        <v>#DIV/0!</v>
      </c>
      <c r="AT137" s="105" t="e">
        <f t="shared" si="1"/>
        <v>#DIV/0!</v>
      </c>
      <c r="AU137" s="105" t="e">
        <f t="shared" si="2"/>
        <v>#DIV/0!</v>
      </c>
      <c r="AV137" s="105" t="e">
        <f t="shared" si="3"/>
        <v>#DIV/0!</v>
      </c>
      <c r="AW137" s="106" t="e">
        <f t="shared" si="22"/>
        <v>#DIV/0!</v>
      </c>
      <c r="AX137" s="106" t="e">
        <f t="shared" si="23"/>
        <v>#DIV/0!</v>
      </c>
      <c r="AY137" s="106" t="e">
        <f t="shared" si="24"/>
        <v>#DIV/0!</v>
      </c>
      <c r="AZ137" s="106" t="e">
        <f t="shared" si="7"/>
        <v>#DIV/0!</v>
      </c>
      <c r="BA137" s="107" t="e">
        <f t="shared" si="8"/>
        <v>#DIV/0!</v>
      </c>
      <c r="BB137" s="107" t="e">
        <f t="shared" si="9"/>
        <v>#DIV/0!</v>
      </c>
      <c r="BC137" s="107" t="e">
        <f t="shared" si="10"/>
        <v>#DIV/0!</v>
      </c>
      <c r="BD137" s="107" t="e">
        <f t="shared" si="11"/>
        <v>#DIV/0!</v>
      </c>
      <c r="BE137" s="108">
        <v>0.2</v>
      </c>
      <c r="BF137" s="108">
        <v>0.8</v>
      </c>
      <c r="BG137" s="107" t="e">
        <f t="shared" si="12"/>
        <v>#DIV/0!</v>
      </c>
      <c r="BH137" s="107" t="e">
        <f t="shared" si="13"/>
        <v>#DIV/0!</v>
      </c>
      <c r="BI137" s="107" t="e">
        <f t="shared" si="14"/>
        <v>#DIV/0!</v>
      </c>
      <c r="BJ137" s="107" t="e">
        <f t="shared" si="59"/>
        <v>#DIV/0!</v>
      </c>
      <c r="BK137" s="107" t="e">
        <f t="shared" si="59"/>
        <v>#DIV/0!</v>
      </c>
      <c r="BL137" s="107" t="e">
        <f t="shared" si="16"/>
        <v>#DIV/0!</v>
      </c>
      <c r="BM137" s="107" t="e">
        <f t="shared" si="17"/>
        <v>#DIV/0!</v>
      </c>
      <c r="BN137" s="107" t="e">
        <f t="shared" si="18"/>
        <v>#DIV/0!</v>
      </c>
      <c r="BO137" s="107" t="e">
        <f t="shared" si="60"/>
        <v>#DIV/0!</v>
      </c>
      <c r="BP137" s="107" t="e">
        <f t="shared" si="60"/>
        <v>#DIV/0!</v>
      </c>
      <c r="BQ137" s="107" t="e">
        <f t="shared" si="60"/>
        <v>#DIV/0!</v>
      </c>
      <c r="BR137" s="107" t="e">
        <f t="shared" si="60"/>
        <v>#DIV/0!</v>
      </c>
      <c r="BS137" s="34"/>
      <c r="BT137" s="34"/>
      <c r="BU137" s="34"/>
      <c r="BV137" s="34"/>
      <c r="BW137" s="34"/>
      <c r="BX137" s="34"/>
      <c r="BY137" s="34"/>
      <c r="BZ137" s="34"/>
      <c r="CA137" s="33"/>
      <c r="CB137" s="3"/>
      <c r="CC137" s="584"/>
      <c r="CD137" s="585"/>
      <c r="CE137" s="585"/>
      <c r="CF137" s="630"/>
      <c r="CG137" s="631"/>
      <c r="CH137" s="3"/>
      <c r="CI137" s="3"/>
      <c r="CJ137" s="3"/>
      <c r="CK137" s="3"/>
      <c r="CL137" s="3"/>
      <c r="CM137" s="3"/>
      <c r="CN137" s="3"/>
      <c r="CO137" s="3"/>
      <c r="CP137" s="3"/>
      <c r="CQ137" s="3"/>
      <c r="CR137" s="3"/>
      <c r="CS137" s="3"/>
      <c r="CT137" s="3"/>
    </row>
    <row r="138" spans="1:98" ht="14.25" customHeight="1">
      <c r="A138" s="761"/>
      <c r="B138" s="556"/>
      <c r="C138" s="557"/>
      <c r="D138" s="283"/>
      <c r="E138" s="719"/>
      <c r="F138" s="440"/>
      <c r="G138" s="377"/>
      <c r="H138" s="3569"/>
      <c r="I138" s="561"/>
      <c r="J138" s="562"/>
      <c r="K138" s="562"/>
      <c r="L138" s="562"/>
      <c r="M138" s="378"/>
      <c r="N138" s="379"/>
      <c r="O138" s="380"/>
      <c r="P138" s="381"/>
      <c r="Q138" s="720"/>
      <c r="R138" s="721"/>
      <c r="S138" s="721"/>
      <c r="T138" s="722"/>
      <c r="U138" s="22"/>
      <c r="V138" s="2929">
        <v>6</v>
      </c>
      <c r="W138" s="440"/>
      <c r="X138" s="2903"/>
      <c r="Y138" s="2903"/>
      <c r="Z138" s="709"/>
      <c r="AA138" s="724"/>
      <c r="AB138" s="725"/>
      <c r="AC138" s="725"/>
      <c r="AD138" s="726"/>
      <c r="AE138" s="140"/>
      <c r="AF138" s="141"/>
      <c r="AG138" s="143"/>
      <c r="AH138" s="143"/>
      <c r="AI138" s="143"/>
      <c r="AJ138" s="146"/>
      <c r="AK138" s="727"/>
      <c r="AL138" s="728"/>
      <c r="AM138" s="728"/>
      <c r="AN138" s="729"/>
      <c r="AO138" s="3"/>
      <c r="AP138" s="399"/>
      <c r="AQ138" s="381"/>
      <c r="AR138" s="52"/>
      <c r="AS138" s="104" t="e">
        <f t="shared" si="0"/>
        <v>#DIV/0!</v>
      </c>
      <c r="AT138" s="105" t="e">
        <f t="shared" si="1"/>
        <v>#DIV/0!</v>
      </c>
      <c r="AU138" s="105" t="e">
        <f t="shared" si="2"/>
        <v>#DIV/0!</v>
      </c>
      <c r="AV138" s="105" t="e">
        <f t="shared" si="3"/>
        <v>#DIV/0!</v>
      </c>
      <c r="AW138" s="106" t="e">
        <f t="shared" si="22"/>
        <v>#DIV/0!</v>
      </c>
      <c r="AX138" s="106" t="e">
        <f t="shared" si="23"/>
        <v>#DIV/0!</v>
      </c>
      <c r="AY138" s="106" t="e">
        <f t="shared" si="24"/>
        <v>#DIV/0!</v>
      </c>
      <c r="AZ138" s="106" t="e">
        <f t="shared" si="7"/>
        <v>#DIV/0!</v>
      </c>
      <c r="BA138" s="107" t="e">
        <f t="shared" si="8"/>
        <v>#DIV/0!</v>
      </c>
      <c r="BB138" s="107" t="e">
        <f t="shared" si="9"/>
        <v>#DIV/0!</v>
      </c>
      <c r="BC138" s="107" t="e">
        <f t="shared" si="10"/>
        <v>#DIV/0!</v>
      </c>
      <c r="BD138" s="107" t="e">
        <f t="shared" si="11"/>
        <v>#DIV/0!</v>
      </c>
      <c r="BE138" s="108">
        <v>0.2</v>
      </c>
      <c r="BF138" s="108">
        <v>0.8</v>
      </c>
      <c r="BG138" s="107" t="e">
        <f t="shared" si="12"/>
        <v>#DIV/0!</v>
      </c>
      <c r="BH138" s="107" t="e">
        <f t="shared" si="13"/>
        <v>#DIV/0!</v>
      </c>
      <c r="BI138" s="107" t="e">
        <f t="shared" si="14"/>
        <v>#DIV/0!</v>
      </c>
      <c r="BJ138" s="107" t="e">
        <f t="shared" si="59"/>
        <v>#DIV/0!</v>
      </c>
      <c r="BK138" s="107" t="e">
        <f t="shared" si="59"/>
        <v>#DIV/0!</v>
      </c>
      <c r="BL138" s="107" t="e">
        <f t="shared" si="16"/>
        <v>#DIV/0!</v>
      </c>
      <c r="BM138" s="107" t="e">
        <f t="shared" si="17"/>
        <v>#DIV/0!</v>
      </c>
      <c r="BN138" s="107" t="e">
        <f t="shared" si="18"/>
        <v>#DIV/0!</v>
      </c>
      <c r="BO138" s="107" t="e">
        <f t="shared" si="60"/>
        <v>#DIV/0!</v>
      </c>
      <c r="BP138" s="107" t="e">
        <f t="shared" si="60"/>
        <v>#DIV/0!</v>
      </c>
      <c r="BQ138" s="107" t="e">
        <f t="shared" si="60"/>
        <v>#DIV/0!</v>
      </c>
      <c r="BR138" s="107" t="e">
        <f t="shared" si="60"/>
        <v>#DIV/0!</v>
      </c>
      <c r="BS138" s="34"/>
      <c r="BT138" s="34"/>
      <c r="BU138" s="34"/>
      <c r="BV138" s="34"/>
      <c r="BW138" s="34"/>
      <c r="BX138" s="34"/>
      <c r="BY138" s="34"/>
      <c r="BZ138" s="34"/>
      <c r="CA138" s="33"/>
      <c r="CB138" s="3"/>
      <c r="CC138" s="584"/>
      <c r="CD138" s="585"/>
      <c r="CE138" s="585"/>
      <c r="CF138" s="630"/>
      <c r="CG138" s="631"/>
      <c r="CH138" s="3"/>
      <c r="CI138" s="3"/>
      <c r="CJ138" s="3"/>
      <c r="CK138" s="3"/>
      <c r="CL138" s="3"/>
      <c r="CM138" s="3"/>
      <c r="CN138" s="3"/>
      <c r="CO138" s="3"/>
      <c r="CP138" s="3"/>
      <c r="CQ138" s="3"/>
      <c r="CR138" s="3"/>
      <c r="CS138" s="3"/>
      <c r="CT138" s="3"/>
    </row>
    <row r="139" spans="1:98" ht="14.25" customHeight="1">
      <c r="A139" s="761"/>
      <c r="B139" s="556"/>
      <c r="C139" s="557"/>
      <c r="D139" s="283"/>
      <c r="E139" s="719"/>
      <c r="F139" s="440"/>
      <c r="G139" s="377"/>
      <c r="H139" s="3569"/>
      <c r="I139" s="561"/>
      <c r="J139" s="562"/>
      <c r="K139" s="562"/>
      <c r="L139" s="562"/>
      <c r="M139" s="378"/>
      <c r="N139" s="379"/>
      <c r="O139" s="380"/>
      <c r="P139" s="381"/>
      <c r="Q139" s="720"/>
      <c r="R139" s="721"/>
      <c r="S139" s="721"/>
      <c r="T139" s="722"/>
      <c r="U139" s="22"/>
      <c r="V139" s="384">
        <v>7</v>
      </c>
      <c r="W139" s="577"/>
      <c r="X139" s="2820"/>
      <c r="Y139" s="2820"/>
      <c r="Z139" s="709"/>
      <c r="AA139" s="724"/>
      <c r="AB139" s="725"/>
      <c r="AC139" s="725"/>
      <c r="AD139" s="726"/>
      <c r="AE139" s="140"/>
      <c r="AF139" s="141"/>
      <c r="AG139" s="143"/>
      <c r="AH139" s="143"/>
      <c r="AI139" s="143"/>
      <c r="AJ139" s="146"/>
      <c r="AK139" s="727"/>
      <c r="AL139" s="728"/>
      <c r="AM139" s="728"/>
      <c r="AN139" s="729"/>
      <c r="AO139" s="3"/>
      <c r="AP139" s="399"/>
      <c r="AQ139" s="381"/>
      <c r="AR139" s="52"/>
      <c r="AS139" s="104" t="e">
        <f t="shared" si="0"/>
        <v>#DIV/0!</v>
      </c>
      <c r="AT139" s="105" t="e">
        <f t="shared" si="1"/>
        <v>#DIV/0!</v>
      </c>
      <c r="AU139" s="105" t="e">
        <f t="shared" si="2"/>
        <v>#DIV/0!</v>
      </c>
      <c r="AV139" s="105" t="e">
        <f t="shared" si="3"/>
        <v>#DIV/0!</v>
      </c>
      <c r="AW139" s="106" t="e">
        <f t="shared" si="22"/>
        <v>#DIV/0!</v>
      </c>
      <c r="AX139" s="106" t="e">
        <f t="shared" si="23"/>
        <v>#DIV/0!</v>
      </c>
      <c r="AY139" s="106" t="e">
        <f t="shared" si="24"/>
        <v>#DIV/0!</v>
      </c>
      <c r="AZ139" s="106" t="e">
        <f t="shared" si="7"/>
        <v>#DIV/0!</v>
      </c>
      <c r="BA139" s="107" t="e">
        <f t="shared" si="8"/>
        <v>#DIV/0!</v>
      </c>
      <c r="BB139" s="107" t="e">
        <f t="shared" si="9"/>
        <v>#DIV/0!</v>
      </c>
      <c r="BC139" s="107" t="e">
        <f t="shared" si="10"/>
        <v>#DIV/0!</v>
      </c>
      <c r="BD139" s="107" t="e">
        <f t="shared" si="11"/>
        <v>#DIV/0!</v>
      </c>
      <c r="BE139" s="108">
        <v>0.2</v>
      </c>
      <c r="BF139" s="108">
        <v>0.8</v>
      </c>
      <c r="BG139" s="107" t="e">
        <f t="shared" si="12"/>
        <v>#DIV/0!</v>
      </c>
      <c r="BH139" s="107" t="e">
        <f t="shared" si="13"/>
        <v>#DIV/0!</v>
      </c>
      <c r="BI139" s="107" t="e">
        <f t="shared" si="14"/>
        <v>#DIV/0!</v>
      </c>
      <c r="BJ139" s="107" t="e">
        <f t="shared" si="59"/>
        <v>#DIV/0!</v>
      </c>
      <c r="BK139" s="107" t="e">
        <f t="shared" si="59"/>
        <v>#DIV/0!</v>
      </c>
      <c r="BL139" s="107" t="e">
        <f t="shared" si="16"/>
        <v>#DIV/0!</v>
      </c>
      <c r="BM139" s="107" t="e">
        <f t="shared" si="17"/>
        <v>#DIV/0!</v>
      </c>
      <c r="BN139" s="107" t="e">
        <f t="shared" si="18"/>
        <v>#DIV/0!</v>
      </c>
      <c r="BO139" s="107" t="e">
        <f t="shared" si="60"/>
        <v>#DIV/0!</v>
      </c>
      <c r="BP139" s="107" t="e">
        <f t="shared" si="60"/>
        <v>#DIV/0!</v>
      </c>
      <c r="BQ139" s="107" t="e">
        <f t="shared" si="60"/>
        <v>#DIV/0!</v>
      </c>
      <c r="BR139" s="107" t="e">
        <f t="shared" si="60"/>
        <v>#DIV/0!</v>
      </c>
      <c r="BS139" s="34"/>
      <c r="BT139" s="34"/>
      <c r="BU139" s="34"/>
      <c r="BV139" s="34"/>
      <c r="BW139" s="34"/>
      <c r="BX139" s="34"/>
      <c r="BY139" s="34"/>
      <c r="BZ139" s="34"/>
      <c r="CA139" s="33"/>
      <c r="CB139" s="3"/>
      <c r="CC139" s="584"/>
      <c r="CD139" s="585"/>
      <c r="CE139" s="585"/>
      <c r="CF139" s="630"/>
      <c r="CG139" s="631"/>
      <c r="CH139" s="3"/>
      <c r="CI139" s="3"/>
      <c r="CJ139" s="3"/>
      <c r="CK139" s="3"/>
      <c r="CL139" s="3"/>
      <c r="CM139" s="3"/>
      <c r="CN139" s="3"/>
      <c r="CO139" s="3"/>
      <c r="CP139" s="3"/>
      <c r="CQ139" s="3"/>
      <c r="CR139" s="3"/>
      <c r="CS139" s="3"/>
      <c r="CT139" s="3"/>
    </row>
    <row r="140" spans="1:98" ht="14.25" customHeight="1">
      <c r="A140" s="761"/>
      <c r="B140" s="556"/>
      <c r="C140" s="557"/>
      <c r="D140" s="283"/>
      <c r="E140" s="719"/>
      <c r="F140" s="440"/>
      <c r="G140" s="377"/>
      <c r="H140" s="3569"/>
      <c r="I140" s="561"/>
      <c r="J140" s="562"/>
      <c r="K140" s="562"/>
      <c r="L140" s="562"/>
      <c r="M140" s="378"/>
      <c r="N140" s="379"/>
      <c r="O140" s="380"/>
      <c r="P140" s="381"/>
      <c r="Q140" s="720"/>
      <c r="R140" s="721"/>
      <c r="S140" s="721"/>
      <c r="T140" s="722"/>
      <c r="U140" s="22"/>
      <c r="V140" s="384">
        <v>8</v>
      </c>
      <c r="W140" s="440"/>
      <c r="X140" s="2903"/>
      <c r="Y140" s="2903"/>
      <c r="Z140" s="683"/>
      <c r="AA140" s="724"/>
      <c r="AB140" s="725"/>
      <c r="AC140" s="725"/>
      <c r="AD140" s="726"/>
      <c r="AE140" s="140"/>
      <c r="AF140" s="141"/>
      <c r="AG140" s="143"/>
      <c r="AH140" s="143"/>
      <c r="AI140" s="143"/>
      <c r="AJ140" s="146"/>
      <c r="AK140" s="727"/>
      <c r="AL140" s="728"/>
      <c r="AM140" s="728"/>
      <c r="AN140" s="729"/>
      <c r="AO140" s="3"/>
      <c r="AP140" s="399"/>
      <c r="AQ140" s="381"/>
      <c r="AR140" s="52"/>
      <c r="AS140" s="104" t="e">
        <f t="shared" si="0"/>
        <v>#DIV/0!</v>
      </c>
      <c r="AT140" s="105" t="e">
        <f t="shared" si="1"/>
        <v>#DIV/0!</v>
      </c>
      <c r="AU140" s="105" t="e">
        <f t="shared" si="2"/>
        <v>#DIV/0!</v>
      </c>
      <c r="AV140" s="105" t="e">
        <f t="shared" si="3"/>
        <v>#DIV/0!</v>
      </c>
      <c r="AW140" s="106" t="e">
        <f t="shared" si="22"/>
        <v>#DIV/0!</v>
      </c>
      <c r="AX140" s="106" t="e">
        <f t="shared" si="23"/>
        <v>#DIV/0!</v>
      </c>
      <c r="AY140" s="106" t="e">
        <f t="shared" si="24"/>
        <v>#DIV/0!</v>
      </c>
      <c r="AZ140" s="106" t="e">
        <f t="shared" si="7"/>
        <v>#DIV/0!</v>
      </c>
      <c r="BA140" s="107" t="e">
        <f t="shared" si="8"/>
        <v>#DIV/0!</v>
      </c>
      <c r="BB140" s="107" t="e">
        <f t="shared" si="9"/>
        <v>#DIV/0!</v>
      </c>
      <c r="BC140" s="107" t="e">
        <f t="shared" si="10"/>
        <v>#DIV/0!</v>
      </c>
      <c r="BD140" s="107" t="e">
        <f t="shared" si="11"/>
        <v>#DIV/0!</v>
      </c>
      <c r="BE140" s="108">
        <v>0.2</v>
      </c>
      <c r="BF140" s="108">
        <v>0.8</v>
      </c>
      <c r="BG140" s="107" t="e">
        <f t="shared" si="12"/>
        <v>#DIV/0!</v>
      </c>
      <c r="BH140" s="107" t="e">
        <f t="shared" si="13"/>
        <v>#DIV/0!</v>
      </c>
      <c r="BI140" s="107" t="e">
        <f t="shared" si="14"/>
        <v>#DIV/0!</v>
      </c>
      <c r="BJ140" s="107" t="e">
        <f t="shared" si="59"/>
        <v>#DIV/0!</v>
      </c>
      <c r="BK140" s="107" t="e">
        <f t="shared" si="59"/>
        <v>#DIV/0!</v>
      </c>
      <c r="BL140" s="107" t="e">
        <f t="shared" si="16"/>
        <v>#DIV/0!</v>
      </c>
      <c r="BM140" s="107" t="e">
        <f t="shared" si="17"/>
        <v>#DIV/0!</v>
      </c>
      <c r="BN140" s="107" t="e">
        <f t="shared" si="18"/>
        <v>#DIV/0!</v>
      </c>
      <c r="BO140" s="107" t="e">
        <f t="shared" si="60"/>
        <v>#DIV/0!</v>
      </c>
      <c r="BP140" s="107" t="e">
        <f t="shared" si="60"/>
        <v>#DIV/0!</v>
      </c>
      <c r="BQ140" s="107" t="e">
        <f t="shared" si="60"/>
        <v>#DIV/0!</v>
      </c>
      <c r="BR140" s="107" t="e">
        <f t="shared" si="60"/>
        <v>#DIV/0!</v>
      </c>
      <c r="BS140" s="34"/>
      <c r="BT140" s="34"/>
      <c r="BU140" s="34"/>
      <c r="BV140" s="34"/>
      <c r="BW140" s="34"/>
      <c r="BX140" s="34"/>
      <c r="BY140" s="34"/>
      <c r="BZ140" s="34"/>
      <c r="CA140" s="33"/>
      <c r="CB140" s="3"/>
      <c r="CC140" s="584"/>
      <c r="CD140" s="585"/>
      <c r="CE140" s="585"/>
      <c r="CF140" s="630"/>
      <c r="CG140" s="631"/>
      <c r="CH140" s="3"/>
      <c r="CI140" s="3"/>
      <c r="CJ140" s="3"/>
      <c r="CK140" s="3"/>
      <c r="CL140" s="3"/>
      <c r="CM140" s="3"/>
      <c r="CN140" s="3"/>
      <c r="CO140" s="3"/>
      <c r="CP140" s="3"/>
      <c r="CQ140" s="3"/>
      <c r="CR140" s="3"/>
      <c r="CS140" s="3"/>
      <c r="CT140" s="3"/>
    </row>
    <row r="141" spans="1:98" ht="14.25" customHeight="1">
      <c r="A141" s="761"/>
      <c r="B141" s="556"/>
      <c r="C141" s="557"/>
      <c r="D141" s="283"/>
      <c r="E141" s="719"/>
      <c r="F141" s="440"/>
      <c r="G141" s="377"/>
      <c r="H141" s="3569"/>
      <c r="I141" s="561"/>
      <c r="J141" s="562"/>
      <c r="K141" s="562"/>
      <c r="L141" s="562"/>
      <c r="M141" s="378"/>
      <c r="N141" s="379"/>
      <c r="O141" s="380"/>
      <c r="P141" s="381"/>
      <c r="Q141" s="720"/>
      <c r="R141" s="721"/>
      <c r="S141" s="721"/>
      <c r="T141" s="722"/>
      <c r="U141" s="22"/>
      <c r="V141" s="384">
        <v>9</v>
      </c>
      <c r="W141" s="145"/>
      <c r="X141" s="2903"/>
      <c r="Y141" s="2903"/>
      <c r="Z141" s="683"/>
      <c r="AA141" s="724"/>
      <c r="AB141" s="725"/>
      <c r="AC141" s="725"/>
      <c r="AD141" s="726"/>
      <c r="AE141" s="140"/>
      <c r="AF141" s="141"/>
      <c r="AG141" s="143"/>
      <c r="AH141" s="143"/>
      <c r="AI141" s="143"/>
      <c r="AJ141" s="146"/>
      <c r="AK141" s="727"/>
      <c r="AL141" s="728"/>
      <c r="AM141" s="728"/>
      <c r="AN141" s="729"/>
      <c r="AO141" s="3"/>
      <c r="AP141" s="399"/>
      <c r="AQ141" s="381"/>
      <c r="AR141" s="52"/>
      <c r="AS141" s="104" t="e">
        <f t="shared" si="0"/>
        <v>#DIV/0!</v>
      </c>
      <c r="AT141" s="105" t="e">
        <f t="shared" si="1"/>
        <v>#DIV/0!</v>
      </c>
      <c r="AU141" s="105" t="e">
        <f t="shared" si="2"/>
        <v>#DIV/0!</v>
      </c>
      <c r="AV141" s="105" t="e">
        <f t="shared" si="3"/>
        <v>#DIV/0!</v>
      </c>
      <c r="AW141" s="106" t="e">
        <f t="shared" si="22"/>
        <v>#DIV/0!</v>
      </c>
      <c r="AX141" s="106" t="e">
        <f t="shared" si="23"/>
        <v>#DIV/0!</v>
      </c>
      <c r="AY141" s="106" t="e">
        <f t="shared" si="24"/>
        <v>#DIV/0!</v>
      </c>
      <c r="AZ141" s="106" t="e">
        <f t="shared" si="7"/>
        <v>#DIV/0!</v>
      </c>
      <c r="BA141" s="107" t="e">
        <f t="shared" si="8"/>
        <v>#DIV/0!</v>
      </c>
      <c r="BB141" s="107" t="e">
        <f t="shared" si="9"/>
        <v>#DIV/0!</v>
      </c>
      <c r="BC141" s="107" t="e">
        <f t="shared" si="10"/>
        <v>#DIV/0!</v>
      </c>
      <c r="BD141" s="107" t="e">
        <f t="shared" si="11"/>
        <v>#DIV/0!</v>
      </c>
      <c r="BE141" s="108">
        <v>0.2</v>
      </c>
      <c r="BF141" s="108">
        <v>0.8</v>
      </c>
      <c r="BG141" s="107" t="e">
        <f t="shared" si="12"/>
        <v>#DIV/0!</v>
      </c>
      <c r="BH141" s="107" t="e">
        <f t="shared" si="13"/>
        <v>#DIV/0!</v>
      </c>
      <c r="BI141" s="107" t="e">
        <f t="shared" si="14"/>
        <v>#DIV/0!</v>
      </c>
      <c r="BJ141" s="107" t="e">
        <f t="shared" ref="BJ141:BK156" si="63">+AZ141*BE141</f>
        <v>#DIV/0!</v>
      </c>
      <c r="BK141" s="107" t="e">
        <f t="shared" si="63"/>
        <v>#DIV/0!</v>
      </c>
      <c r="BL141" s="107" t="e">
        <f t="shared" si="16"/>
        <v>#DIV/0!</v>
      </c>
      <c r="BM141" s="107" t="e">
        <f t="shared" si="17"/>
        <v>#DIV/0!</v>
      </c>
      <c r="BN141" s="107" t="e">
        <f t="shared" si="18"/>
        <v>#DIV/0!</v>
      </c>
      <c r="BO141" s="107" t="e">
        <f t="shared" ref="BO141:BR156" si="64">+BG141+BK141</f>
        <v>#DIV/0!</v>
      </c>
      <c r="BP141" s="107" t="e">
        <f t="shared" si="64"/>
        <v>#DIV/0!</v>
      </c>
      <c r="BQ141" s="107" t="e">
        <f t="shared" si="64"/>
        <v>#DIV/0!</v>
      </c>
      <c r="BR141" s="107" t="e">
        <f t="shared" si="64"/>
        <v>#DIV/0!</v>
      </c>
      <c r="BS141" s="34"/>
      <c r="BT141" s="34"/>
      <c r="BU141" s="34"/>
      <c r="BV141" s="34"/>
      <c r="BW141" s="34"/>
      <c r="BX141" s="34"/>
      <c r="BY141" s="34"/>
      <c r="BZ141" s="34"/>
      <c r="CA141" s="33"/>
      <c r="CB141" s="3"/>
      <c r="CC141" s="584"/>
      <c r="CD141" s="585"/>
      <c r="CE141" s="585"/>
      <c r="CF141" s="630"/>
      <c r="CG141" s="631"/>
      <c r="CH141" s="3"/>
      <c r="CI141" s="3"/>
      <c r="CJ141" s="3"/>
      <c r="CK141" s="3"/>
      <c r="CL141" s="3"/>
      <c r="CM141" s="3"/>
      <c r="CN141" s="3"/>
      <c r="CO141" s="3"/>
      <c r="CP141" s="3"/>
      <c r="CQ141" s="3"/>
      <c r="CR141" s="3"/>
      <c r="CS141" s="3"/>
      <c r="CT141" s="3"/>
    </row>
    <row r="142" spans="1:98" ht="14.25" customHeight="1" thickBot="1">
      <c r="A142" s="762"/>
      <c r="B142" s="589"/>
      <c r="C142" s="590"/>
      <c r="D142" s="288"/>
      <c r="E142" s="731"/>
      <c r="F142" s="593"/>
      <c r="G142" s="411"/>
      <c r="H142" s="3570"/>
      <c r="I142" s="596"/>
      <c r="J142" s="597"/>
      <c r="K142" s="597"/>
      <c r="L142" s="597"/>
      <c r="M142" s="412"/>
      <c r="N142" s="415"/>
      <c r="O142" s="416"/>
      <c r="P142" s="417"/>
      <c r="Q142" s="732"/>
      <c r="R142" s="733"/>
      <c r="S142" s="733"/>
      <c r="T142" s="734"/>
      <c r="U142" s="22"/>
      <c r="V142" s="449">
        <v>10</v>
      </c>
      <c r="W142" s="414"/>
      <c r="X142" s="2879"/>
      <c r="Y142" s="2879"/>
      <c r="Z142" s="606"/>
      <c r="AA142" s="736"/>
      <c r="AB142" s="737"/>
      <c r="AC142" s="737"/>
      <c r="AD142" s="738"/>
      <c r="AE142" s="140"/>
      <c r="AF142" s="413"/>
      <c r="AG142" s="739"/>
      <c r="AH142" s="739"/>
      <c r="AI142" s="739"/>
      <c r="AJ142" s="740"/>
      <c r="AK142" s="741"/>
      <c r="AL142" s="742"/>
      <c r="AM142" s="742"/>
      <c r="AN142" s="743"/>
      <c r="AO142" s="3"/>
      <c r="AP142" s="744"/>
      <c r="AQ142" s="417"/>
      <c r="AR142" s="52"/>
      <c r="AS142" s="426" t="e">
        <f t="shared" si="0"/>
        <v>#DIV/0!</v>
      </c>
      <c r="AT142" s="450" t="e">
        <f t="shared" si="1"/>
        <v>#DIV/0!</v>
      </c>
      <c r="AU142" s="450" t="e">
        <f t="shared" si="2"/>
        <v>#DIV/0!</v>
      </c>
      <c r="AV142" s="450" t="e">
        <f t="shared" si="3"/>
        <v>#DIV/0!</v>
      </c>
      <c r="AW142" s="463" t="e">
        <f t="shared" si="22"/>
        <v>#DIV/0!</v>
      </c>
      <c r="AX142" s="463" t="e">
        <f t="shared" si="23"/>
        <v>#DIV/0!</v>
      </c>
      <c r="AY142" s="463" t="e">
        <f t="shared" si="24"/>
        <v>#DIV/0!</v>
      </c>
      <c r="AZ142" s="463" t="e">
        <f t="shared" si="7"/>
        <v>#DIV/0!</v>
      </c>
      <c r="BA142" s="428" t="e">
        <f t="shared" si="8"/>
        <v>#DIV/0!</v>
      </c>
      <c r="BB142" s="428" t="e">
        <f t="shared" si="9"/>
        <v>#DIV/0!</v>
      </c>
      <c r="BC142" s="428" t="e">
        <f t="shared" si="10"/>
        <v>#DIV/0!</v>
      </c>
      <c r="BD142" s="428" t="e">
        <f t="shared" si="11"/>
        <v>#DIV/0!</v>
      </c>
      <c r="BE142" s="427">
        <v>0.2</v>
      </c>
      <c r="BF142" s="427">
        <v>0.8</v>
      </c>
      <c r="BG142" s="428" t="e">
        <f t="shared" si="12"/>
        <v>#DIV/0!</v>
      </c>
      <c r="BH142" s="428" t="e">
        <f t="shared" si="13"/>
        <v>#DIV/0!</v>
      </c>
      <c r="BI142" s="428" t="e">
        <f t="shared" si="14"/>
        <v>#DIV/0!</v>
      </c>
      <c r="BJ142" s="428" t="e">
        <f t="shared" si="63"/>
        <v>#DIV/0!</v>
      </c>
      <c r="BK142" s="428" t="e">
        <f t="shared" si="63"/>
        <v>#DIV/0!</v>
      </c>
      <c r="BL142" s="428" t="e">
        <f t="shared" si="16"/>
        <v>#DIV/0!</v>
      </c>
      <c r="BM142" s="428" t="e">
        <f t="shared" si="17"/>
        <v>#DIV/0!</v>
      </c>
      <c r="BN142" s="428" t="e">
        <f t="shared" si="18"/>
        <v>#DIV/0!</v>
      </c>
      <c r="BO142" s="428" t="e">
        <f t="shared" si="64"/>
        <v>#DIV/0!</v>
      </c>
      <c r="BP142" s="428" t="e">
        <f t="shared" si="64"/>
        <v>#DIV/0!</v>
      </c>
      <c r="BQ142" s="428" t="e">
        <f t="shared" si="64"/>
        <v>#DIV/0!</v>
      </c>
      <c r="BR142" s="428" t="e">
        <f t="shared" si="64"/>
        <v>#DIV/0!</v>
      </c>
      <c r="BS142" s="39"/>
      <c r="BT142" s="39"/>
      <c r="BU142" s="39"/>
      <c r="BV142" s="39"/>
      <c r="BW142" s="39"/>
      <c r="BX142" s="39"/>
      <c r="BY142" s="39"/>
      <c r="BZ142" s="39"/>
      <c r="CA142" s="332"/>
      <c r="CB142" s="3"/>
      <c r="CC142" s="616"/>
      <c r="CD142" s="617"/>
      <c r="CE142" s="617"/>
      <c r="CF142" s="640"/>
      <c r="CG142" s="641"/>
      <c r="CH142" s="3"/>
      <c r="CI142" s="3"/>
      <c r="CJ142" s="3"/>
      <c r="CK142" s="3"/>
      <c r="CL142" s="3"/>
      <c r="CM142" s="3"/>
      <c r="CN142" s="3"/>
      <c r="CO142" s="3"/>
      <c r="CP142" s="3"/>
      <c r="CQ142" s="3"/>
      <c r="CR142" s="3"/>
      <c r="CS142" s="3"/>
      <c r="CT142" s="3"/>
    </row>
    <row r="143" spans="1:98" ht="14.25" customHeight="1">
      <c r="A143" s="349">
        <v>14</v>
      </c>
      <c r="B143" s="523"/>
      <c r="C143" s="524"/>
      <c r="D143" s="745"/>
      <c r="E143" s="746"/>
      <c r="F143" s="3583"/>
      <c r="G143" s="355"/>
      <c r="H143" s="371"/>
      <c r="I143" s="529"/>
      <c r="J143" s="530"/>
      <c r="K143" s="530"/>
      <c r="L143" s="530"/>
      <c r="M143" s="531"/>
      <c r="N143" s="360"/>
      <c r="O143" s="358"/>
      <c r="P143" s="361"/>
      <c r="Q143" s="747"/>
      <c r="R143" s="748"/>
      <c r="S143" s="748"/>
      <c r="T143" s="749"/>
      <c r="U143" s="140"/>
      <c r="V143" s="364">
        <v>1</v>
      </c>
      <c r="W143" s="3585"/>
      <c r="X143" s="3575"/>
      <c r="Y143" s="3575"/>
      <c r="Z143" s="3577"/>
      <c r="AA143" s="751"/>
      <c r="AB143" s="752"/>
      <c r="AC143" s="752"/>
      <c r="AD143" s="753"/>
      <c r="AE143" s="140"/>
      <c r="AF143" s="357"/>
      <c r="AG143" s="2919"/>
      <c r="AH143" s="2919"/>
      <c r="AI143" s="2919"/>
      <c r="AJ143" s="755"/>
      <c r="AK143" s="756"/>
      <c r="AL143" s="757"/>
      <c r="AM143" s="757"/>
      <c r="AN143" s="758"/>
      <c r="AO143" s="222"/>
      <c r="AP143" s="759"/>
      <c r="AQ143" s="760"/>
      <c r="AR143" s="52"/>
      <c r="AS143" s="82" t="e">
        <f t="shared" si="0"/>
        <v>#DIV/0!</v>
      </c>
      <c r="AT143" s="94" t="e">
        <f t="shared" si="1"/>
        <v>#DIV/0!</v>
      </c>
      <c r="AU143" s="94" t="e">
        <f t="shared" si="2"/>
        <v>#DIV/0!</v>
      </c>
      <c r="AV143" s="94" t="e">
        <f t="shared" si="3"/>
        <v>#DIV/0!</v>
      </c>
      <c r="AW143" s="95" t="e">
        <f t="shared" si="22"/>
        <v>#DIV/0!</v>
      </c>
      <c r="AX143" s="95" t="e">
        <f t="shared" si="23"/>
        <v>#DIV/0!</v>
      </c>
      <c r="AY143" s="95" t="e">
        <f t="shared" si="24"/>
        <v>#DIV/0!</v>
      </c>
      <c r="AZ143" s="95" t="e">
        <f t="shared" si="7"/>
        <v>#DIV/0!</v>
      </c>
      <c r="BA143" s="96" t="e">
        <f t="shared" si="8"/>
        <v>#DIV/0!</v>
      </c>
      <c r="BB143" s="96" t="e">
        <f t="shared" si="9"/>
        <v>#DIV/0!</v>
      </c>
      <c r="BC143" s="96" t="e">
        <f t="shared" si="10"/>
        <v>#DIV/0!</v>
      </c>
      <c r="BD143" s="96" t="e">
        <f t="shared" si="11"/>
        <v>#DIV/0!</v>
      </c>
      <c r="BE143" s="97">
        <v>0.2</v>
      </c>
      <c r="BF143" s="97">
        <v>0.8</v>
      </c>
      <c r="BG143" s="96" t="e">
        <f t="shared" si="12"/>
        <v>#DIV/0!</v>
      </c>
      <c r="BH143" s="96" t="e">
        <f t="shared" si="13"/>
        <v>#DIV/0!</v>
      </c>
      <c r="BI143" s="96" t="e">
        <f t="shared" si="14"/>
        <v>#DIV/0!</v>
      </c>
      <c r="BJ143" s="96" t="e">
        <f t="shared" si="63"/>
        <v>#DIV/0!</v>
      </c>
      <c r="BK143" s="96" t="e">
        <f t="shared" si="63"/>
        <v>#DIV/0!</v>
      </c>
      <c r="BL143" s="96" t="e">
        <f t="shared" si="16"/>
        <v>#DIV/0!</v>
      </c>
      <c r="BM143" s="96" t="e">
        <f t="shared" si="17"/>
        <v>#DIV/0!</v>
      </c>
      <c r="BN143" s="96" t="e">
        <f t="shared" si="18"/>
        <v>#DIV/0!</v>
      </c>
      <c r="BO143" s="96" t="e">
        <f t="shared" si="64"/>
        <v>#DIV/0!</v>
      </c>
      <c r="BP143" s="85" t="e">
        <f t="shared" si="64"/>
        <v>#DIV/0!</v>
      </c>
      <c r="BQ143" s="85" t="e">
        <f t="shared" si="64"/>
        <v>#DIV/0!</v>
      </c>
      <c r="BR143" s="85" t="e">
        <f t="shared" si="64"/>
        <v>#DIV/0!</v>
      </c>
      <c r="BS143" s="644" t="e">
        <f t="shared" ref="BS143:BV143" si="65">AVERAGEIF(BO143:BO152,"&lt;&gt;#¡DIV/0!")</f>
        <v>#DIV/0!</v>
      </c>
      <c r="BT143" s="644" t="e">
        <f t="shared" si="65"/>
        <v>#DIV/0!</v>
      </c>
      <c r="BU143" s="644" t="e">
        <f t="shared" si="65"/>
        <v>#DIV/0!</v>
      </c>
      <c r="BV143" s="644" t="e">
        <f t="shared" si="65"/>
        <v>#DIV/0!</v>
      </c>
      <c r="BW143" s="550" t="e">
        <f>+C143*BS143</f>
        <v>#DIV/0!</v>
      </c>
      <c r="BX143" s="550" t="e">
        <f>+C143*BT143</f>
        <v>#DIV/0!</v>
      </c>
      <c r="BY143" s="550" t="e">
        <f>+C143*BU143</f>
        <v>#DIV/0!</v>
      </c>
      <c r="BZ143" s="550" t="e">
        <f>+C143*BV143</f>
        <v>#DIV/0!</v>
      </c>
      <c r="CA143" s="645" t="e">
        <f>SUM(BW143:BZ152)</f>
        <v>#DIV/0!</v>
      </c>
      <c r="CB143" s="3"/>
      <c r="CC143" s="552" t="e">
        <f t="shared" ref="CC143:CF143" si="66">+Q143/$N$143</f>
        <v>#DIV/0!</v>
      </c>
      <c r="CD143" s="553" t="e">
        <f t="shared" si="66"/>
        <v>#DIV/0!</v>
      </c>
      <c r="CE143" s="553" t="e">
        <f t="shared" si="66"/>
        <v>#DIV/0!</v>
      </c>
      <c r="CF143" s="622" t="e">
        <f t="shared" si="66"/>
        <v>#DIV/0!</v>
      </c>
      <c r="CG143" s="623" t="e">
        <f>AVERAGE(CC143:CF152)</f>
        <v>#DIV/0!</v>
      </c>
      <c r="CH143" s="3"/>
      <c r="CI143" s="3"/>
      <c r="CJ143" s="3"/>
      <c r="CK143" s="3"/>
      <c r="CL143" s="3"/>
      <c r="CM143" s="3"/>
      <c r="CN143" s="3"/>
      <c r="CO143" s="3"/>
      <c r="CP143" s="3"/>
      <c r="CQ143" s="3"/>
      <c r="CR143" s="3"/>
      <c r="CS143" s="3"/>
      <c r="CT143" s="3"/>
    </row>
    <row r="144" spans="1:98" ht="14.25" customHeight="1">
      <c r="A144" s="761"/>
      <c r="B144" s="556"/>
      <c r="C144" s="557"/>
      <c r="D144" s="283"/>
      <c r="E144" s="719"/>
      <c r="F144" s="3583"/>
      <c r="G144" s="377"/>
      <c r="H144" s="3569"/>
      <c r="I144" s="561"/>
      <c r="J144" s="562"/>
      <c r="K144" s="562"/>
      <c r="L144" s="562"/>
      <c r="M144" s="378"/>
      <c r="N144" s="379"/>
      <c r="O144" s="380"/>
      <c r="P144" s="381"/>
      <c r="Q144" s="720"/>
      <c r="R144" s="721"/>
      <c r="S144" s="721"/>
      <c r="T144" s="722"/>
      <c r="U144" s="22"/>
      <c r="V144" s="384">
        <v>2</v>
      </c>
      <c r="W144" s="3466"/>
      <c r="X144" s="3575"/>
      <c r="Y144" s="3575"/>
      <c r="Z144" s="3577"/>
      <c r="AA144" s="724"/>
      <c r="AB144" s="725"/>
      <c r="AC144" s="725"/>
      <c r="AD144" s="726"/>
      <c r="AE144" s="140"/>
      <c r="AF144" s="141"/>
      <c r="AG144" s="143"/>
      <c r="AH144" s="143"/>
      <c r="AI144" s="143"/>
      <c r="AJ144" s="146"/>
      <c r="AK144" s="727"/>
      <c r="AL144" s="728"/>
      <c r="AM144" s="728"/>
      <c r="AN144" s="729"/>
      <c r="AO144" s="3"/>
      <c r="AP144" s="399"/>
      <c r="AQ144" s="381"/>
      <c r="AR144" s="52"/>
      <c r="AS144" s="104" t="e">
        <f t="shared" si="0"/>
        <v>#DIV/0!</v>
      </c>
      <c r="AT144" s="105" t="e">
        <f t="shared" si="1"/>
        <v>#DIV/0!</v>
      </c>
      <c r="AU144" s="105" t="e">
        <f t="shared" si="2"/>
        <v>#DIV/0!</v>
      </c>
      <c r="AV144" s="105" t="e">
        <f t="shared" si="3"/>
        <v>#DIV/0!</v>
      </c>
      <c r="AW144" s="106" t="e">
        <f t="shared" si="22"/>
        <v>#DIV/0!</v>
      </c>
      <c r="AX144" s="106" t="e">
        <f t="shared" si="23"/>
        <v>#DIV/0!</v>
      </c>
      <c r="AY144" s="106" t="e">
        <f t="shared" si="24"/>
        <v>#DIV/0!</v>
      </c>
      <c r="AZ144" s="106" t="e">
        <f t="shared" si="7"/>
        <v>#DIV/0!</v>
      </c>
      <c r="BA144" s="107" t="e">
        <f t="shared" si="8"/>
        <v>#DIV/0!</v>
      </c>
      <c r="BB144" s="107" t="e">
        <f t="shared" si="9"/>
        <v>#DIV/0!</v>
      </c>
      <c r="BC144" s="107" t="e">
        <f t="shared" si="10"/>
        <v>#DIV/0!</v>
      </c>
      <c r="BD144" s="107" t="e">
        <f t="shared" si="11"/>
        <v>#DIV/0!</v>
      </c>
      <c r="BE144" s="108">
        <v>0.2</v>
      </c>
      <c r="BF144" s="108">
        <v>0.8</v>
      </c>
      <c r="BG144" s="107" t="e">
        <f t="shared" si="12"/>
        <v>#DIV/0!</v>
      </c>
      <c r="BH144" s="107" t="e">
        <f t="shared" si="13"/>
        <v>#DIV/0!</v>
      </c>
      <c r="BI144" s="107" t="e">
        <f t="shared" si="14"/>
        <v>#DIV/0!</v>
      </c>
      <c r="BJ144" s="107" t="e">
        <f t="shared" si="63"/>
        <v>#DIV/0!</v>
      </c>
      <c r="BK144" s="107" t="e">
        <f t="shared" si="63"/>
        <v>#DIV/0!</v>
      </c>
      <c r="BL144" s="107" t="e">
        <f t="shared" si="16"/>
        <v>#DIV/0!</v>
      </c>
      <c r="BM144" s="107" t="e">
        <f t="shared" si="17"/>
        <v>#DIV/0!</v>
      </c>
      <c r="BN144" s="107" t="e">
        <f t="shared" si="18"/>
        <v>#DIV/0!</v>
      </c>
      <c r="BO144" s="107" t="e">
        <f t="shared" si="64"/>
        <v>#DIV/0!</v>
      </c>
      <c r="BP144" s="107" t="e">
        <f t="shared" si="64"/>
        <v>#DIV/0!</v>
      </c>
      <c r="BQ144" s="107" t="e">
        <f t="shared" si="64"/>
        <v>#DIV/0!</v>
      </c>
      <c r="BR144" s="107" t="e">
        <f t="shared" si="64"/>
        <v>#DIV/0!</v>
      </c>
      <c r="BS144" s="34"/>
      <c r="BT144" s="34"/>
      <c r="BU144" s="34"/>
      <c r="BV144" s="34"/>
      <c r="BW144" s="34"/>
      <c r="BX144" s="34"/>
      <c r="BY144" s="34"/>
      <c r="BZ144" s="34"/>
      <c r="CA144" s="33"/>
      <c r="CB144" s="3"/>
      <c r="CC144" s="584"/>
      <c r="CD144" s="585"/>
      <c r="CE144" s="585"/>
      <c r="CF144" s="630"/>
      <c r="CG144" s="631"/>
      <c r="CH144" s="3"/>
      <c r="CI144" s="3"/>
      <c r="CJ144" s="3"/>
      <c r="CK144" s="3"/>
      <c r="CL144" s="3"/>
      <c r="CM144" s="3"/>
      <c r="CN144" s="3"/>
      <c r="CO144" s="3"/>
      <c r="CP144" s="3"/>
      <c r="CQ144" s="3"/>
      <c r="CR144" s="3"/>
      <c r="CS144" s="3"/>
      <c r="CT144" s="3"/>
    </row>
    <row r="145" spans="1:98" ht="14.25" customHeight="1">
      <c r="A145" s="761"/>
      <c r="B145" s="556"/>
      <c r="C145" s="557"/>
      <c r="D145" s="283"/>
      <c r="E145" s="719"/>
      <c r="F145" s="3583"/>
      <c r="G145" s="377"/>
      <c r="H145" s="3569"/>
      <c r="I145" s="561"/>
      <c r="J145" s="562"/>
      <c r="K145" s="562"/>
      <c r="L145" s="562"/>
      <c r="M145" s="378"/>
      <c r="N145" s="379"/>
      <c r="O145" s="380"/>
      <c r="P145" s="381"/>
      <c r="Q145" s="720"/>
      <c r="R145" s="721"/>
      <c r="S145" s="721"/>
      <c r="T145" s="722"/>
      <c r="U145" s="22"/>
      <c r="V145" s="384">
        <v>3</v>
      </c>
      <c r="W145" s="3466"/>
      <c r="X145" s="3575"/>
      <c r="Y145" s="3575"/>
      <c r="Z145" s="3577"/>
      <c r="AA145" s="724"/>
      <c r="AB145" s="725"/>
      <c r="AC145" s="725"/>
      <c r="AD145" s="726"/>
      <c r="AE145" s="140"/>
      <c r="AF145" s="141"/>
      <c r="AG145" s="143"/>
      <c r="AH145" s="143"/>
      <c r="AI145" s="143"/>
      <c r="AJ145" s="146"/>
      <c r="AK145" s="727"/>
      <c r="AL145" s="728"/>
      <c r="AM145" s="728"/>
      <c r="AN145" s="729"/>
      <c r="AO145" s="3"/>
      <c r="AP145" s="399"/>
      <c r="AQ145" s="381"/>
      <c r="AR145" s="52"/>
      <c r="AS145" s="104" t="e">
        <f t="shared" si="0"/>
        <v>#DIV/0!</v>
      </c>
      <c r="AT145" s="105" t="e">
        <f t="shared" si="1"/>
        <v>#DIV/0!</v>
      </c>
      <c r="AU145" s="105" t="e">
        <f t="shared" si="2"/>
        <v>#DIV/0!</v>
      </c>
      <c r="AV145" s="105" t="e">
        <f t="shared" si="3"/>
        <v>#DIV/0!</v>
      </c>
      <c r="AW145" s="106" t="e">
        <f t="shared" si="22"/>
        <v>#DIV/0!</v>
      </c>
      <c r="AX145" s="106" t="e">
        <f t="shared" si="23"/>
        <v>#DIV/0!</v>
      </c>
      <c r="AY145" s="106" t="e">
        <f t="shared" si="24"/>
        <v>#DIV/0!</v>
      </c>
      <c r="AZ145" s="106" t="e">
        <f t="shared" si="7"/>
        <v>#DIV/0!</v>
      </c>
      <c r="BA145" s="107" t="e">
        <f t="shared" si="8"/>
        <v>#DIV/0!</v>
      </c>
      <c r="BB145" s="107" t="e">
        <f t="shared" si="9"/>
        <v>#DIV/0!</v>
      </c>
      <c r="BC145" s="107" t="e">
        <f t="shared" si="10"/>
        <v>#DIV/0!</v>
      </c>
      <c r="BD145" s="107" t="e">
        <f t="shared" si="11"/>
        <v>#DIV/0!</v>
      </c>
      <c r="BE145" s="108">
        <v>0.2</v>
      </c>
      <c r="BF145" s="108">
        <v>0.8</v>
      </c>
      <c r="BG145" s="107" t="e">
        <f t="shared" si="12"/>
        <v>#DIV/0!</v>
      </c>
      <c r="BH145" s="107" t="e">
        <f t="shared" si="13"/>
        <v>#DIV/0!</v>
      </c>
      <c r="BI145" s="107" t="e">
        <f t="shared" si="14"/>
        <v>#DIV/0!</v>
      </c>
      <c r="BJ145" s="107" t="e">
        <f t="shared" si="63"/>
        <v>#DIV/0!</v>
      </c>
      <c r="BK145" s="107" t="e">
        <f t="shared" si="63"/>
        <v>#DIV/0!</v>
      </c>
      <c r="BL145" s="107" t="e">
        <f t="shared" si="16"/>
        <v>#DIV/0!</v>
      </c>
      <c r="BM145" s="107" t="e">
        <f t="shared" si="17"/>
        <v>#DIV/0!</v>
      </c>
      <c r="BN145" s="107" t="e">
        <f t="shared" si="18"/>
        <v>#DIV/0!</v>
      </c>
      <c r="BO145" s="107" t="e">
        <f t="shared" si="64"/>
        <v>#DIV/0!</v>
      </c>
      <c r="BP145" s="107" t="e">
        <f t="shared" si="64"/>
        <v>#DIV/0!</v>
      </c>
      <c r="BQ145" s="107" t="e">
        <f t="shared" si="64"/>
        <v>#DIV/0!</v>
      </c>
      <c r="BR145" s="107" t="e">
        <f t="shared" si="64"/>
        <v>#DIV/0!</v>
      </c>
      <c r="BS145" s="34"/>
      <c r="BT145" s="34"/>
      <c r="BU145" s="34"/>
      <c r="BV145" s="34"/>
      <c r="BW145" s="34"/>
      <c r="BX145" s="34"/>
      <c r="BY145" s="34"/>
      <c r="BZ145" s="34"/>
      <c r="CA145" s="33"/>
      <c r="CB145" s="3"/>
      <c r="CC145" s="584"/>
      <c r="CD145" s="585"/>
      <c r="CE145" s="585"/>
      <c r="CF145" s="630"/>
      <c r="CG145" s="631"/>
      <c r="CH145" s="3"/>
      <c r="CI145" s="3"/>
      <c r="CJ145" s="3"/>
      <c r="CK145" s="3"/>
      <c r="CL145" s="3"/>
      <c r="CM145" s="3"/>
      <c r="CN145" s="3"/>
      <c r="CO145" s="3"/>
      <c r="CP145" s="3"/>
      <c r="CQ145" s="3"/>
      <c r="CR145" s="3"/>
      <c r="CS145" s="3"/>
      <c r="CT145" s="3"/>
    </row>
    <row r="146" spans="1:98" ht="14.25" customHeight="1">
      <c r="A146" s="761"/>
      <c r="B146" s="556"/>
      <c r="C146" s="557"/>
      <c r="D146" s="283"/>
      <c r="E146" s="719"/>
      <c r="F146" s="3583"/>
      <c r="G146" s="377"/>
      <c r="H146" s="3569"/>
      <c r="I146" s="561"/>
      <c r="J146" s="562"/>
      <c r="K146" s="562"/>
      <c r="L146" s="562"/>
      <c r="M146" s="378"/>
      <c r="N146" s="379"/>
      <c r="O146" s="380"/>
      <c r="P146" s="381"/>
      <c r="Q146" s="720"/>
      <c r="R146" s="721"/>
      <c r="S146" s="721"/>
      <c r="T146" s="722"/>
      <c r="U146" s="22"/>
      <c r="V146" s="384">
        <v>4</v>
      </c>
      <c r="W146" s="3466"/>
      <c r="X146" s="3575"/>
      <c r="Y146" s="3575"/>
      <c r="Z146" s="3577"/>
      <c r="AA146" s="724"/>
      <c r="AB146" s="725"/>
      <c r="AC146" s="725"/>
      <c r="AD146" s="726"/>
      <c r="AE146" s="140"/>
      <c r="AF146" s="141"/>
      <c r="AG146" s="143"/>
      <c r="AH146" s="143"/>
      <c r="AI146" s="143"/>
      <c r="AJ146" s="146"/>
      <c r="AK146" s="727"/>
      <c r="AL146" s="728"/>
      <c r="AM146" s="728"/>
      <c r="AN146" s="729"/>
      <c r="AO146" s="3"/>
      <c r="AP146" s="399"/>
      <c r="AQ146" s="381"/>
      <c r="AR146" s="52"/>
      <c r="AS146" s="104" t="e">
        <f t="shared" si="0"/>
        <v>#DIV/0!</v>
      </c>
      <c r="AT146" s="105" t="e">
        <f t="shared" si="1"/>
        <v>#DIV/0!</v>
      </c>
      <c r="AU146" s="105" t="e">
        <f t="shared" si="2"/>
        <v>#DIV/0!</v>
      </c>
      <c r="AV146" s="105" t="e">
        <f t="shared" si="3"/>
        <v>#DIV/0!</v>
      </c>
      <c r="AW146" s="106" t="e">
        <f t="shared" si="22"/>
        <v>#DIV/0!</v>
      </c>
      <c r="AX146" s="106" t="e">
        <f t="shared" si="23"/>
        <v>#DIV/0!</v>
      </c>
      <c r="AY146" s="106" t="e">
        <f t="shared" si="24"/>
        <v>#DIV/0!</v>
      </c>
      <c r="AZ146" s="106" t="e">
        <f t="shared" si="7"/>
        <v>#DIV/0!</v>
      </c>
      <c r="BA146" s="107" t="e">
        <f t="shared" si="8"/>
        <v>#DIV/0!</v>
      </c>
      <c r="BB146" s="107" t="e">
        <f t="shared" si="9"/>
        <v>#DIV/0!</v>
      </c>
      <c r="BC146" s="107" t="e">
        <f t="shared" si="10"/>
        <v>#DIV/0!</v>
      </c>
      <c r="BD146" s="107" t="e">
        <f t="shared" si="11"/>
        <v>#DIV/0!</v>
      </c>
      <c r="BE146" s="108">
        <v>0.2</v>
      </c>
      <c r="BF146" s="108">
        <v>0.8</v>
      </c>
      <c r="BG146" s="107" t="e">
        <f t="shared" si="12"/>
        <v>#DIV/0!</v>
      </c>
      <c r="BH146" s="107" t="e">
        <f t="shared" si="13"/>
        <v>#DIV/0!</v>
      </c>
      <c r="BI146" s="107" t="e">
        <f t="shared" si="14"/>
        <v>#DIV/0!</v>
      </c>
      <c r="BJ146" s="107" t="e">
        <f t="shared" si="63"/>
        <v>#DIV/0!</v>
      </c>
      <c r="BK146" s="107" t="e">
        <f t="shared" si="63"/>
        <v>#DIV/0!</v>
      </c>
      <c r="BL146" s="107" t="e">
        <f t="shared" si="16"/>
        <v>#DIV/0!</v>
      </c>
      <c r="BM146" s="107" t="e">
        <f t="shared" si="17"/>
        <v>#DIV/0!</v>
      </c>
      <c r="BN146" s="107" t="e">
        <f t="shared" si="18"/>
        <v>#DIV/0!</v>
      </c>
      <c r="BO146" s="107" t="e">
        <f t="shared" si="64"/>
        <v>#DIV/0!</v>
      </c>
      <c r="BP146" s="107" t="e">
        <f t="shared" si="64"/>
        <v>#DIV/0!</v>
      </c>
      <c r="BQ146" s="107" t="e">
        <f t="shared" si="64"/>
        <v>#DIV/0!</v>
      </c>
      <c r="BR146" s="107" t="e">
        <f t="shared" si="64"/>
        <v>#DIV/0!</v>
      </c>
      <c r="BS146" s="34"/>
      <c r="BT146" s="34"/>
      <c r="BU146" s="34"/>
      <c r="BV146" s="34"/>
      <c r="BW146" s="34"/>
      <c r="BX146" s="34"/>
      <c r="BY146" s="34"/>
      <c r="BZ146" s="34"/>
      <c r="CA146" s="33"/>
      <c r="CB146" s="3"/>
      <c r="CC146" s="584"/>
      <c r="CD146" s="585"/>
      <c r="CE146" s="585"/>
      <c r="CF146" s="630"/>
      <c r="CG146" s="631"/>
      <c r="CH146" s="3"/>
      <c r="CI146" s="3"/>
      <c r="CJ146" s="3"/>
      <c r="CK146" s="3"/>
      <c r="CL146" s="3"/>
      <c r="CM146" s="3"/>
      <c r="CN146" s="3"/>
      <c r="CO146" s="3"/>
      <c r="CP146" s="3"/>
      <c r="CQ146" s="3"/>
      <c r="CR146" s="3"/>
      <c r="CS146" s="3"/>
      <c r="CT146" s="3"/>
    </row>
    <row r="147" spans="1:98" ht="14.25" customHeight="1">
      <c r="A147" s="761"/>
      <c r="B147" s="556"/>
      <c r="C147" s="557"/>
      <c r="D147" s="283"/>
      <c r="E147" s="719"/>
      <c r="F147" s="440"/>
      <c r="G147" s="377"/>
      <c r="H147" s="3569"/>
      <c r="I147" s="561"/>
      <c r="J147" s="562"/>
      <c r="K147" s="562"/>
      <c r="L147" s="562"/>
      <c r="M147" s="378"/>
      <c r="N147" s="379"/>
      <c r="O147" s="380"/>
      <c r="P147" s="381"/>
      <c r="Q147" s="720"/>
      <c r="R147" s="721"/>
      <c r="S147" s="721"/>
      <c r="T147" s="722"/>
      <c r="U147" s="22"/>
      <c r="V147" s="384">
        <v>5</v>
      </c>
      <c r="W147" s="145"/>
      <c r="X147" s="2903"/>
      <c r="Y147" s="2903"/>
      <c r="Z147" s="683"/>
      <c r="AA147" s="724"/>
      <c r="AB147" s="725"/>
      <c r="AC147" s="725"/>
      <c r="AD147" s="726"/>
      <c r="AE147" s="140"/>
      <c r="AF147" s="141"/>
      <c r="AG147" s="143"/>
      <c r="AH147" s="143"/>
      <c r="AI147" s="143"/>
      <c r="AJ147" s="146"/>
      <c r="AK147" s="727"/>
      <c r="AL147" s="728"/>
      <c r="AM147" s="728"/>
      <c r="AN147" s="729"/>
      <c r="AO147" s="3"/>
      <c r="AP147" s="399"/>
      <c r="AQ147" s="381"/>
      <c r="AR147" s="52"/>
      <c r="AS147" s="104" t="e">
        <f t="shared" si="0"/>
        <v>#DIV/0!</v>
      </c>
      <c r="AT147" s="105" t="e">
        <f t="shared" si="1"/>
        <v>#DIV/0!</v>
      </c>
      <c r="AU147" s="105" t="e">
        <f t="shared" si="2"/>
        <v>#DIV/0!</v>
      </c>
      <c r="AV147" s="105" t="e">
        <f t="shared" si="3"/>
        <v>#DIV/0!</v>
      </c>
      <c r="AW147" s="106" t="e">
        <f t="shared" si="22"/>
        <v>#DIV/0!</v>
      </c>
      <c r="AX147" s="106" t="e">
        <f t="shared" si="23"/>
        <v>#DIV/0!</v>
      </c>
      <c r="AY147" s="106" t="e">
        <f t="shared" si="24"/>
        <v>#DIV/0!</v>
      </c>
      <c r="AZ147" s="106" t="e">
        <f t="shared" si="7"/>
        <v>#DIV/0!</v>
      </c>
      <c r="BA147" s="107" t="e">
        <f t="shared" si="8"/>
        <v>#DIV/0!</v>
      </c>
      <c r="BB147" s="107" t="e">
        <f t="shared" si="9"/>
        <v>#DIV/0!</v>
      </c>
      <c r="BC147" s="107" t="e">
        <f t="shared" si="10"/>
        <v>#DIV/0!</v>
      </c>
      <c r="BD147" s="107" t="e">
        <f t="shared" si="11"/>
        <v>#DIV/0!</v>
      </c>
      <c r="BE147" s="108">
        <v>0.2</v>
      </c>
      <c r="BF147" s="108">
        <v>0.8</v>
      </c>
      <c r="BG147" s="107" t="e">
        <f t="shared" si="12"/>
        <v>#DIV/0!</v>
      </c>
      <c r="BH147" s="107" t="e">
        <f t="shared" si="13"/>
        <v>#DIV/0!</v>
      </c>
      <c r="BI147" s="107" t="e">
        <f t="shared" si="14"/>
        <v>#DIV/0!</v>
      </c>
      <c r="BJ147" s="107" t="e">
        <f t="shared" si="63"/>
        <v>#DIV/0!</v>
      </c>
      <c r="BK147" s="107" t="e">
        <f t="shared" si="63"/>
        <v>#DIV/0!</v>
      </c>
      <c r="BL147" s="107" t="e">
        <f t="shared" si="16"/>
        <v>#DIV/0!</v>
      </c>
      <c r="BM147" s="107" t="e">
        <f t="shared" si="17"/>
        <v>#DIV/0!</v>
      </c>
      <c r="BN147" s="107" t="e">
        <f t="shared" si="18"/>
        <v>#DIV/0!</v>
      </c>
      <c r="BO147" s="107" t="e">
        <f t="shared" si="64"/>
        <v>#DIV/0!</v>
      </c>
      <c r="BP147" s="107" t="e">
        <f t="shared" si="64"/>
        <v>#DIV/0!</v>
      </c>
      <c r="BQ147" s="107" t="e">
        <f t="shared" si="64"/>
        <v>#DIV/0!</v>
      </c>
      <c r="BR147" s="107" t="e">
        <f t="shared" si="64"/>
        <v>#DIV/0!</v>
      </c>
      <c r="BS147" s="34"/>
      <c r="BT147" s="34"/>
      <c r="BU147" s="34"/>
      <c r="BV147" s="34"/>
      <c r="BW147" s="34"/>
      <c r="BX147" s="34"/>
      <c r="BY147" s="34"/>
      <c r="BZ147" s="34"/>
      <c r="CA147" s="33"/>
      <c r="CB147" s="3"/>
      <c r="CC147" s="584"/>
      <c r="CD147" s="585"/>
      <c r="CE147" s="585"/>
      <c r="CF147" s="630"/>
      <c r="CG147" s="631"/>
      <c r="CH147" s="3"/>
      <c r="CI147" s="3"/>
      <c r="CJ147" s="3"/>
      <c r="CK147" s="3"/>
      <c r="CL147" s="3"/>
      <c r="CM147" s="3"/>
      <c r="CN147" s="3"/>
      <c r="CO147" s="3"/>
      <c r="CP147" s="3"/>
      <c r="CQ147" s="3"/>
      <c r="CR147" s="3"/>
      <c r="CS147" s="3"/>
      <c r="CT147" s="3"/>
    </row>
    <row r="148" spans="1:98" ht="14.25" customHeight="1">
      <c r="A148" s="761"/>
      <c r="B148" s="556"/>
      <c r="C148" s="557"/>
      <c r="D148" s="283"/>
      <c r="E148" s="719"/>
      <c r="F148" s="440"/>
      <c r="G148" s="377"/>
      <c r="H148" s="3569"/>
      <c r="I148" s="561"/>
      <c r="J148" s="562"/>
      <c r="K148" s="562"/>
      <c r="L148" s="562"/>
      <c r="M148" s="378"/>
      <c r="N148" s="379"/>
      <c r="O148" s="380"/>
      <c r="P148" s="381"/>
      <c r="Q148" s="720"/>
      <c r="R148" s="721"/>
      <c r="S148" s="721"/>
      <c r="T148" s="722"/>
      <c r="U148" s="22"/>
      <c r="V148" s="384">
        <v>6</v>
      </c>
      <c r="W148" s="145"/>
      <c r="X148" s="2903"/>
      <c r="Y148" s="2903"/>
      <c r="Z148" s="683"/>
      <c r="AA148" s="724"/>
      <c r="AB148" s="725"/>
      <c r="AC148" s="725"/>
      <c r="AD148" s="726"/>
      <c r="AE148" s="140"/>
      <c r="AF148" s="141"/>
      <c r="AG148" s="143"/>
      <c r="AH148" s="143"/>
      <c r="AI148" s="143"/>
      <c r="AJ148" s="146"/>
      <c r="AK148" s="727"/>
      <c r="AL148" s="728"/>
      <c r="AM148" s="728"/>
      <c r="AN148" s="729"/>
      <c r="AO148" s="3"/>
      <c r="AP148" s="399"/>
      <c r="AQ148" s="381"/>
      <c r="AR148" s="52"/>
      <c r="AS148" s="104" t="e">
        <f t="shared" si="0"/>
        <v>#DIV/0!</v>
      </c>
      <c r="AT148" s="105" t="e">
        <f t="shared" si="1"/>
        <v>#DIV/0!</v>
      </c>
      <c r="AU148" s="105" t="e">
        <f t="shared" si="2"/>
        <v>#DIV/0!</v>
      </c>
      <c r="AV148" s="105" t="e">
        <f t="shared" si="3"/>
        <v>#DIV/0!</v>
      </c>
      <c r="AW148" s="106" t="e">
        <f t="shared" si="22"/>
        <v>#DIV/0!</v>
      </c>
      <c r="AX148" s="106" t="e">
        <f t="shared" si="23"/>
        <v>#DIV/0!</v>
      </c>
      <c r="AY148" s="106" t="e">
        <f t="shared" si="24"/>
        <v>#DIV/0!</v>
      </c>
      <c r="AZ148" s="106" t="e">
        <f t="shared" si="7"/>
        <v>#DIV/0!</v>
      </c>
      <c r="BA148" s="107" t="e">
        <f t="shared" si="8"/>
        <v>#DIV/0!</v>
      </c>
      <c r="BB148" s="107" t="e">
        <f t="shared" si="9"/>
        <v>#DIV/0!</v>
      </c>
      <c r="BC148" s="107" t="e">
        <f t="shared" si="10"/>
        <v>#DIV/0!</v>
      </c>
      <c r="BD148" s="107" t="e">
        <f t="shared" si="11"/>
        <v>#DIV/0!</v>
      </c>
      <c r="BE148" s="108">
        <v>0.2</v>
      </c>
      <c r="BF148" s="108">
        <v>0.8</v>
      </c>
      <c r="BG148" s="107" t="e">
        <f t="shared" si="12"/>
        <v>#DIV/0!</v>
      </c>
      <c r="BH148" s="107" t="e">
        <f t="shared" si="13"/>
        <v>#DIV/0!</v>
      </c>
      <c r="BI148" s="107" t="e">
        <f t="shared" si="14"/>
        <v>#DIV/0!</v>
      </c>
      <c r="BJ148" s="107" t="e">
        <f t="shared" si="63"/>
        <v>#DIV/0!</v>
      </c>
      <c r="BK148" s="107" t="e">
        <f t="shared" si="63"/>
        <v>#DIV/0!</v>
      </c>
      <c r="BL148" s="107" t="e">
        <f t="shared" si="16"/>
        <v>#DIV/0!</v>
      </c>
      <c r="BM148" s="107" t="e">
        <f t="shared" si="17"/>
        <v>#DIV/0!</v>
      </c>
      <c r="BN148" s="107" t="e">
        <f t="shared" si="18"/>
        <v>#DIV/0!</v>
      </c>
      <c r="BO148" s="107" t="e">
        <f t="shared" si="64"/>
        <v>#DIV/0!</v>
      </c>
      <c r="BP148" s="107" t="e">
        <f t="shared" si="64"/>
        <v>#DIV/0!</v>
      </c>
      <c r="BQ148" s="107" t="e">
        <f t="shared" si="64"/>
        <v>#DIV/0!</v>
      </c>
      <c r="BR148" s="107" t="e">
        <f t="shared" si="64"/>
        <v>#DIV/0!</v>
      </c>
      <c r="BS148" s="34"/>
      <c r="BT148" s="34"/>
      <c r="BU148" s="34"/>
      <c r="BV148" s="34"/>
      <c r="BW148" s="34"/>
      <c r="BX148" s="34"/>
      <c r="BY148" s="34"/>
      <c r="BZ148" s="34"/>
      <c r="CA148" s="33"/>
      <c r="CB148" s="3"/>
      <c r="CC148" s="584"/>
      <c r="CD148" s="585"/>
      <c r="CE148" s="585"/>
      <c r="CF148" s="630"/>
      <c r="CG148" s="631"/>
      <c r="CH148" s="3"/>
      <c r="CI148" s="3"/>
      <c r="CJ148" s="3"/>
      <c r="CK148" s="3"/>
      <c r="CL148" s="3"/>
      <c r="CM148" s="3"/>
      <c r="CN148" s="3"/>
      <c r="CO148" s="3"/>
      <c r="CP148" s="3"/>
      <c r="CQ148" s="3"/>
      <c r="CR148" s="3"/>
      <c r="CS148" s="3"/>
      <c r="CT148" s="3"/>
    </row>
    <row r="149" spans="1:98" ht="14.25" customHeight="1">
      <c r="A149" s="761"/>
      <c r="B149" s="556"/>
      <c r="C149" s="557"/>
      <c r="D149" s="283"/>
      <c r="E149" s="719"/>
      <c r="F149" s="440"/>
      <c r="G149" s="377"/>
      <c r="H149" s="3569"/>
      <c r="I149" s="561"/>
      <c r="J149" s="562"/>
      <c r="K149" s="562"/>
      <c r="L149" s="562"/>
      <c r="M149" s="378"/>
      <c r="N149" s="379"/>
      <c r="O149" s="380"/>
      <c r="P149" s="381"/>
      <c r="Q149" s="720"/>
      <c r="R149" s="721"/>
      <c r="S149" s="721"/>
      <c r="T149" s="722"/>
      <c r="U149" s="22"/>
      <c r="V149" s="384">
        <v>7</v>
      </c>
      <c r="W149" s="145"/>
      <c r="X149" s="2903"/>
      <c r="Y149" s="2903"/>
      <c r="Z149" s="683"/>
      <c r="AA149" s="724"/>
      <c r="AB149" s="725"/>
      <c r="AC149" s="725"/>
      <c r="AD149" s="726"/>
      <c r="AE149" s="140"/>
      <c r="AF149" s="141"/>
      <c r="AG149" s="143"/>
      <c r="AH149" s="143"/>
      <c r="AI149" s="143"/>
      <c r="AJ149" s="146"/>
      <c r="AK149" s="727"/>
      <c r="AL149" s="728"/>
      <c r="AM149" s="728"/>
      <c r="AN149" s="729"/>
      <c r="AO149" s="3"/>
      <c r="AP149" s="399"/>
      <c r="AQ149" s="381"/>
      <c r="AR149" s="52"/>
      <c r="AS149" s="104" t="e">
        <f t="shared" si="0"/>
        <v>#DIV/0!</v>
      </c>
      <c r="AT149" s="105" t="e">
        <f t="shared" si="1"/>
        <v>#DIV/0!</v>
      </c>
      <c r="AU149" s="105" t="e">
        <f t="shared" si="2"/>
        <v>#DIV/0!</v>
      </c>
      <c r="AV149" s="105" t="e">
        <f t="shared" si="3"/>
        <v>#DIV/0!</v>
      </c>
      <c r="AW149" s="106" t="e">
        <f t="shared" si="22"/>
        <v>#DIV/0!</v>
      </c>
      <c r="AX149" s="106" t="e">
        <f t="shared" si="23"/>
        <v>#DIV/0!</v>
      </c>
      <c r="AY149" s="106" t="e">
        <f t="shared" si="24"/>
        <v>#DIV/0!</v>
      </c>
      <c r="AZ149" s="106" t="e">
        <f t="shared" si="7"/>
        <v>#DIV/0!</v>
      </c>
      <c r="BA149" s="107" t="e">
        <f t="shared" si="8"/>
        <v>#DIV/0!</v>
      </c>
      <c r="BB149" s="107" t="e">
        <f t="shared" si="9"/>
        <v>#DIV/0!</v>
      </c>
      <c r="BC149" s="107" t="e">
        <f t="shared" si="10"/>
        <v>#DIV/0!</v>
      </c>
      <c r="BD149" s="107" t="e">
        <f t="shared" si="11"/>
        <v>#DIV/0!</v>
      </c>
      <c r="BE149" s="108">
        <v>0.2</v>
      </c>
      <c r="BF149" s="108">
        <v>0.8</v>
      </c>
      <c r="BG149" s="107" t="e">
        <f t="shared" si="12"/>
        <v>#DIV/0!</v>
      </c>
      <c r="BH149" s="107" t="e">
        <f t="shared" si="13"/>
        <v>#DIV/0!</v>
      </c>
      <c r="BI149" s="107" t="e">
        <f t="shared" si="14"/>
        <v>#DIV/0!</v>
      </c>
      <c r="BJ149" s="107" t="e">
        <f t="shared" si="63"/>
        <v>#DIV/0!</v>
      </c>
      <c r="BK149" s="107" t="e">
        <f t="shared" si="63"/>
        <v>#DIV/0!</v>
      </c>
      <c r="BL149" s="107" t="e">
        <f t="shared" si="16"/>
        <v>#DIV/0!</v>
      </c>
      <c r="BM149" s="107" t="e">
        <f t="shared" si="17"/>
        <v>#DIV/0!</v>
      </c>
      <c r="BN149" s="107" t="e">
        <f t="shared" si="18"/>
        <v>#DIV/0!</v>
      </c>
      <c r="BO149" s="107" t="e">
        <f t="shared" si="64"/>
        <v>#DIV/0!</v>
      </c>
      <c r="BP149" s="107" t="e">
        <f t="shared" si="64"/>
        <v>#DIV/0!</v>
      </c>
      <c r="BQ149" s="107" t="e">
        <f t="shared" si="64"/>
        <v>#DIV/0!</v>
      </c>
      <c r="BR149" s="107" t="e">
        <f t="shared" si="64"/>
        <v>#DIV/0!</v>
      </c>
      <c r="BS149" s="34"/>
      <c r="BT149" s="34"/>
      <c r="BU149" s="34"/>
      <c r="BV149" s="34"/>
      <c r="BW149" s="34"/>
      <c r="BX149" s="34"/>
      <c r="BY149" s="34"/>
      <c r="BZ149" s="34"/>
      <c r="CA149" s="33"/>
      <c r="CB149" s="3"/>
      <c r="CC149" s="584"/>
      <c r="CD149" s="585"/>
      <c r="CE149" s="585"/>
      <c r="CF149" s="630"/>
      <c r="CG149" s="631"/>
      <c r="CH149" s="3"/>
      <c r="CI149" s="3"/>
      <c r="CJ149" s="3"/>
      <c r="CK149" s="3"/>
      <c r="CL149" s="3"/>
      <c r="CM149" s="3"/>
      <c r="CN149" s="3"/>
      <c r="CO149" s="3"/>
      <c r="CP149" s="3"/>
      <c r="CQ149" s="3"/>
      <c r="CR149" s="3"/>
      <c r="CS149" s="3"/>
      <c r="CT149" s="3"/>
    </row>
    <row r="150" spans="1:98" ht="14.25" customHeight="1">
      <c r="A150" s="761"/>
      <c r="B150" s="556"/>
      <c r="C150" s="557"/>
      <c r="D150" s="283"/>
      <c r="E150" s="719"/>
      <c r="F150" s="440"/>
      <c r="G150" s="377"/>
      <c r="H150" s="3569"/>
      <c r="I150" s="561"/>
      <c r="J150" s="562"/>
      <c r="K150" s="562"/>
      <c r="L150" s="562"/>
      <c r="M150" s="378"/>
      <c r="N150" s="379"/>
      <c r="O150" s="380"/>
      <c r="P150" s="381"/>
      <c r="Q150" s="720"/>
      <c r="R150" s="721"/>
      <c r="S150" s="721"/>
      <c r="T150" s="722"/>
      <c r="U150" s="22"/>
      <c r="V150" s="384">
        <v>8</v>
      </c>
      <c r="W150" s="145"/>
      <c r="X150" s="2903"/>
      <c r="Y150" s="2903"/>
      <c r="Z150" s="683"/>
      <c r="AA150" s="724"/>
      <c r="AB150" s="725"/>
      <c r="AC150" s="725"/>
      <c r="AD150" s="726"/>
      <c r="AE150" s="140"/>
      <c r="AF150" s="141"/>
      <c r="AG150" s="143"/>
      <c r="AH150" s="143"/>
      <c r="AI150" s="143"/>
      <c r="AJ150" s="146"/>
      <c r="AK150" s="727"/>
      <c r="AL150" s="728"/>
      <c r="AM150" s="728"/>
      <c r="AN150" s="729"/>
      <c r="AO150" s="3"/>
      <c r="AP150" s="399"/>
      <c r="AQ150" s="381"/>
      <c r="AR150" s="52"/>
      <c r="AS150" s="104" t="e">
        <f t="shared" si="0"/>
        <v>#DIV/0!</v>
      </c>
      <c r="AT150" s="105" t="e">
        <f t="shared" si="1"/>
        <v>#DIV/0!</v>
      </c>
      <c r="AU150" s="105" t="e">
        <f t="shared" si="2"/>
        <v>#DIV/0!</v>
      </c>
      <c r="AV150" s="105" t="e">
        <f t="shared" si="3"/>
        <v>#DIV/0!</v>
      </c>
      <c r="AW150" s="106" t="e">
        <f t="shared" si="22"/>
        <v>#DIV/0!</v>
      </c>
      <c r="AX150" s="106" t="e">
        <f t="shared" si="23"/>
        <v>#DIV/0!</v>
      </c>
      <c r="AY150" s="106" t="e">
        <f t="shared" si="24"/>
        <v>#DIV/0!</v>
      </c>
      <c r="AZ150" s="106" t="e">
        <f t="shared" si="7"/>
        <v>#DIV/0!</v>
      </c>
      <c r="BA150" s="107" t="e">
        <f t="shared" si="8"/>
        <v>#DIV/0!</v>
      </c>
      <c r="BB150" s="107" t="e">
        <f t="shared" si="9"/>
        <v>#DIV/0!</v>
      </c>
      <c r="BC150" s="107" t="e">
        <f t="shared" si="10"/>
        <v>#DIV/0!</v>
      </c>
      <c r="BD150" s="107" t="e">
        <f t="shared" si="11"/>
        <v>#DIV/0!</v>
      </c>
      <c r="BE150" s="108">
        <v>0.2</v>
      </c>
      <c r="BF150" s="108">
        <v>0.8</v>
      </c>
      <c r="BG150" s="107" t="e">
        <f t="shared" si="12"/>
        <v>#DIV/0!</v>
      </c>
      <c r="BH150" s="107" t="e">
        <f t="shared" si="13"/>
        <v>#DIV/0!</v>
      </c>
      <c r="BI150" s="107" t="e">
        <f t="shared" si="14"/>
        <v>#DIV/0!</v>
      </c>
      <c r="BJ150" s="107" t="e">
        <f t="shared" si="63"/>
        <v>#DIV/0!</v>
      </c>
      <c r="BK150" s="107" t="e">
        <f t="shared" si="63"/>
        <v>#DIV/0!</v>
      </c>
      <c r="BL150" s="107" t="e">
        <f t="shared" si="16"/>
        <v>#DIV/0!</v>
      </c>
      <c r="BM150" s="107" t="e">
        <f t="shared" si="17"/>
        <v>#DIV/0!</v>
      </c>
      <c r="BN150" s="107" t="e">
        <f t="shared" si="18"/>
        <v>#DIV/0!</v>
      </c>
      <c r="BO150" s="107" t="e">
        <f t="shared" si="64"/>
        <v>#DIV/0!</v>
      </c>
      <c r="BP150" s="107" t="e">
        <f t="shared" si="64"/>
        <v>#DIV/0!</v>
      </c>
      <c r="BQ150" s="107" t="e">
        <f t="shared" si="64"/>
        <v>#DIV/0!</v>
      </c>
      <c r="BR150" s="107" t="e">
        <f t="shared" si="64"/>
        <v>#DIV/0!</v>
      </c>
      <c r="BS150" s="34"/>
      <c r="BT150" s="34"/>
      <c r="BU150" s="34"/>
      <c r="BV150" s="34"/>
      <c r="BW150" s="34"/>
      <c r="BX150" s="34"/>
      <c r="BY150" s="34"/>
      <c r="BZ150" s="34"/>
      <c r="CA150" s="33"/>
      <c r="CB150" s="3"/>
      <c r="CC150" s="584"/>
      <c r="CD150" s="585"/>
      <c r="CE150" s="585"/>
      <c r="CF150" s="630"/>
      <c r="CG150" s="631"/>
      <c r="CH150" s="3"/>
      <c r="CI150" s="3"/>
      <c r="CJ150" s="3"/>
      <c r="CK150" s="3"/>
      <c r="CL150" s="3"/>
      <c r="CM150" s="3"/>
      <c r="CN150" s="3"/>
      <c r="CO150" s="3"/>
      <c r="CP150" s="3"/>
      <c r="CQ150" s="3"/>
      <c r="CR150" s="3"/>
      <c r="CS150" s="3"/>
      <c r="CT150" s="3"/>
    </row>
    <row r="151" spans="1:98" ht="14.25" customHeight="1">
      <c r="A151" s="761"/>
      <c r="B151" s="556"/>
      <c r="C151" s="557"/>
      <c r="D151" s="283"/>
      <c r="E151" s="719"/>
      <c r="F151" s="440"/>
      <c r="G151" s="377"/>
      <c r="H151" s="3569"/>
      <c r="I151" s="561"/>
      <c r="J151" s="562"/>
      <c r="K151" s="562"/>
      <c r="L151" s="562"/>
      <c r="M151" s="378"/>
      <c r="N151" s="379"/>
      <c r="O151" s="380"/>
      <c r="P151" s="381"/>
      <c r="Q151" s="720"/>
      <c r="R151" s="721"/>
      <c r="S151" s="721"/>
      <c r="T151" s="722"/>
      <c r="U151" s="22"/>
      <c r="V151" s="384">
        <v>9</v>
      </c>
      <c r="W151" s="145"/>
      <c r="X151" s="2903"/>
      <c r="Y151" s="2903"/>
      <c r="Z151" s="683"/>
      <c r="AA151" s="724"/>
      <c r="AB151" s="725"/>
      <c r="AC151" s="725"/>
      <c r="AD151" s="726"/>
      <c r="AE151" s="140"/>
      <c r="AF151" s="141"/>
      <c r="AG151" s="143"/>
      <c r="AH151" s="143"/>
      <c r="AI151" s="143"/>
      <c r="AJ151" s="146"/>
      <c r="AK151" s="727"/>
      <c r="AL151" s="728"/>
      <c r="AM151" s="728"/>
      <c r="AN151" s="729"/>
      <c r="AO151" s="3"/>
      <c r="AP151" s="399"/>
      <c r="AQ151" s="381"/>
      <c r="AR151" s="52"/>
      <c r="AS151" s="104" t="e">
        <f t="shared" si="0"/>
        <v>#DIV/0!</v>
      </c>
      <c r="AT151" s="105" t="e">
        <f t="shared" si="1"/>
        <v>#DIV/0!</v>
      </c>
      <c r="AU151" s="105" t="e">
        <f t="shared" si="2"/>
        <v>#DIV/0!</v>
      </c>
      <c r="AV151" s="105" t="e">
        <f t="shared" si="3"/>
        <v>#DIV/0!</v>
      </c>
      <c r="AW151" s="106" t="e">
        <f t="shared" si="22"/>
        <v>#DIV/0!</v>
      </c>
      <c r="AX151" s="106" t="e">
        <f t="shared" si="23"/>
        <v>#DIV/0!</v>
      </c>
      <c r="AY151" s="106" t="e">
        <f t="shared" si="24"/>
        <v>#DIV/0!</v>
      </c>
      <c r="AZ151" s="106" t="e">
        <f t="shared" si="7"/>
        <v>#DIV/0!</v>
      </c>
      <c r="BA151" s="107" t="e">
        <f t="shared" si="8"/>
        <v>#DIV/0!</v>
      </c>
      <c r="BB151" s="107" t="e">
        <f t="shared" si="9"/>
        <v>#DIV/0!</v>
      </c>
      <c r="BC151" s="107" t="e">
        <f t="shared" si="10"/>
        <v>#DIV/0!</v>
      </c>
      <c r="BD151" s="107" t="e">
        <f t="shared" si="11"/>
        <v>#DIV/0!</v>
      </c>
      <c r="BE151" s="108">
        <v>0.2</v>
      </c>
      <c r="BF151" s="108">
        <v>0.8</v>
      </c>
      <c r="BG151" s="107" t="e">
        <f t="shared" si="12"/>
        <v>#DIV/0!</v>
      </c>
      <c r="BH151" s="107" t="e">
        <f t="shared" si="13"/>
        <v>#DIV/0!</v>
      </c>
      <c r="BI151" s="107" t="e">
        <f t="shared" si="14"/>
        <v>#DIV/0!</v>
      </c>
      <c r="BJ151" s="107" t="e">
        <f t="shared" si="63"/>
        <v>#DIV/0!</v>
      </c>
      <c r="BK151" s="107" t="e">
        <f t="shared" si="63"/>
        <v>#DIV/0!</v>
      </c>
      <c r="BL151" s="107" t="e">
        <f t="shared" si="16"/>
        <v>#DIV/0!</v>
      </c>
      <c r="BM151" s="107" t="e">
        <f t="shared" si="17"/>
        <v>#DIV/0!</v>
      </c>
      <c r="BN151" s="107" t="e">
        <f t="shared" si="18"/>
        <v>#DIV/0!</v>
      </c>
      <c r="BO151" s="107" t="e">
        <f t="shared" si="64"/>
        <v>#DIV/0!</v>
      </c>
      <c r="BP151" s="107" t="e">
        <f t="shared" si="64"/>
        <v>#DIV/0!</v>
      </c>
      <c r="BQ151" s="107" t="e">
        <f t="shared" si="64"/>
        <v>#DIV/0!</v>
      </c>
      <c r="BR151" s="107" t="e">
        <f t="shared" si="64"/>
        <v>#DIV/0!</v>
      </c>
      <c r="BS151" s="34"/>
      <c r="BT151" s="34"/>
      <c r="BU151" s="34"/>
      <c r="BV151" s="34"/>
      <c r="BW151" s="34"/>
      <c r="BX151" s="34"/>
      <c r="BY151" s="34"/>
      <c r="BZ151" s="34"/>
      <c r="CA151" s="33"/>
      <c r="CB151" s="3"/>
      <c r="CC151" s="584"/>
      <c r="CD151" s="585"/>
      <c r="CE151" s="585"/>
      <c r="CF151" s="630"/>
      <c r="CG151" s="631"/>
      <c r="CH151" s="3"/>
      <c r="CI151" s="3"/>
      <c r="CJ151" s="3"/>
      <c r="CK151" s="3"/>
      <c r="CL151" s="3"/>
      <c r="CM151" s="3"/>
      <c r="CN151" s="3"/>
      <c r="CO151" s="3"/>
      <c r="CP151" s="3"/>
      <c r="CQ151" s="3"/>
      <c r="CR151" s="3"/>
      <c r="CS151" s="3"/>
      <c r="CT151" s="3"/>
    </row>
    <row r="152" spans="1:98" ht="14.25" customHeight="1" thickBot="1">
      <c r="A152" s="763"/>
      <c r="B152" s="589"/>
      <c r="C152" s="590"/>
      <c r="D152" s="288"/>
      <c r="E152" s="731"/>
      <c r="F152" s="593"/>
      <c r="G152" s="411"/>
      <c r="H152" s="3570"/>
      <c r="I152" s="596"/>
      <c r="J152" s="597"/>
      <c r="K152" s="597"/>
      <c r="L152" s="597"/>
      <c r="M152" s="412"/>
      <c r="N152" s="415"/>
      <c r="O152" s="416"/>
      <c r="P152" s="417"/>
      <c r="Q152" s="732"/>
      <c r="R152" s="733"/>
      <c r="S152" s="733"/>
      <c r="T152" s="734"/>
      <c r="U152" s="22"/>
      <c r="V152" s="449">
        <v>10</v>
      </c>
      <c r="W152" s="414"/>
      <c r="X152" s="2879"/>
      <c r="Y152" s="2879"/>
      <c r="Z152" s="606"/>
      <c r="AA152" s="736"/>
      <c r="AB152" s="737"/>
      <c r="AC152" s="737"/>
      <c r="AD152" s="738"/>
      <c r="AE152" s="140"/>
      <c r="AF152" s="413"/>
      <c r="AG152" s="739"/>
      <c r="AH152" s="739"/>
      <c r="AI152" s="739"/>
      <c r="AJ152" s="740"/>
      <c r="AK152" s="741"/>
      <c r="AL152" s="742"/>
      <c r="AM152" s="742"/>
      <c r="AN152" s="743"/>
      <c r="AO152" s="3"/>
      <c r="AP152" s="744"/>
      <c r="AQ152" s="417"/>
      <c r="AR152" s="52"/>
      <c r="AS152" s="426" t="e">
        <f t="shared" si="0"/>
        <v>#DIV/0!</v>
      </c>
      <c r="AT152" s="450" t="e">
        <f t="shared" si="1"/>
        <v>#DIV/0!</v>
      </c>
      <c r="AU152" s="450" t="e">
        <f t="shared" si="2"/>
        <v>#DIV/0!</v>
      </c>
      <c r="AV152" s="450" t="e">
        <f t="shared" si="3"/>
        <v>#DIV/0!</v>
      </c>
      <c r="AW152" s="463" t="e">
        <f t="shared" si="22"/>
        <v>#DIV/0!</v>
      </c>
      <c r="AX152" s="463" t="e">
        <f t="shared" si="23"/>
        <v>#DIV/0!</v>
      </c>
      <c r="AY152" s="463" t="e">
        <f t="shared" si="24"/>
        <v>#DIV/0!</v>
      </c>
      <c r="AZ152" s="463" t="e">
        <f t="shared" si="7"/>
        <v>#DIV/0!</v>
      </c>
      <c r="BA152" s="428" t="e">
        <f t="shared" si="8"/>
        <v>#DIV/0!</v>
      </c>
      <c r="BB152" s="428" t="e">
        <f t="shared" si="9"/>
        <v>#DIV/0!</v>
      </c>
      <c r="BC152" s="428" t="e">
        <f t="shared" si="10"/>
        <v>#DIV/0!</v>
      </c>
      <c r="BD152" s="428" t="e">
        <f t="shared" si="11"/>
        <v>#DIV/0!</v>
      </c>
      <c r="BE152" s="427">
        <v>0.2</v>
      </c>
      <c r="BF152" s="427">
        <v>0.8</v>
      </c>
      <c r="BG152" s="428" t="e">
        <f t="shared" si="12"/>
        <v>#DIV/0!</v>
      </c>
      <c r="BH152" s="428" t="e">
        <f t="shared" si="13"/>
        <v>#DIV/0!</v>
      </c>
      <c r="BI152" s="428" t="e">
        <f t="shared" si="14"/>
        <v>#DIV/0!</v>
      </c>
      <c r="BJ152" s="428" t="e">
        <f t="shared" si="63"/>
        <v>#DIV/0!</v>
      </c>
      <c r="BK152" s="428" t="e">
        <f t="shared" si="63"/>
        <v>#DIV/0!</v>
      </c>
      <c r="BL152" s="428" t="e">
        <f t="shared" si="16"/>
        <v>#DIV/0!</v>
      </c>
      <c r="BM152" s="428" t="e">
        <f t="shared" si="17"/>
        <v>#DIV/0!</v>
      </c>
      <c r="BN152" s="428" t="e">
        <f t="shared" si="18"/>
        <v>#DIV/0!</v>
      </c>
      <c r="BO152" s="428" t="e">
        <f t="shared" si="64"/>
        <v>#DIV/0!</v>
      </c>
      <c r="BP152" s="428" t="e">
        <f t="shared" si="64"/>
        <v>#DIV/0!</v>
      </c>
      <c r="BQ152" s="428" t="e">
        <f t="shared" si="64"/>
        <v>#DIV/0!</v>
      </c>
      <c r="BR152" s="428" t="e">
        <f t="shared" si="64"/>
        <v>#DIV/0!</v>
      </c>
      <c r="BS152" s="39"/>
      <c r="BT152" s="39"/>
      <c r="BU152" s="39"/>
      <c r="BV152" s="39"/>
      <c r="BW152" s="39"/>
      <c r="BX152" s="39"/>
      <c r="BY152" s="39"/>
      <c r="BZ152" s="39"/>
      <c r="CA152" s="332"/>
      <c r="CB152" s="3"/>
      <c r="CC152" s="616"/>
      <c r="CD152" s="617"/>
      <c r="CE152" s="617"/>
      <c r="CF152" s="640"/>
      <c r="CG152" s="641"/>
      <c r="CH152" s="3"/>
      <c r="CI152" s="3"/>
      <c r="CJ152" s="3"/>
      <c r="CK152" s="3"/>
      <c r="CL152" s="3"/>
      <c r="CM152" s="3"/>
      <c r="CN152" s="3"/>
      <c r="CO152" s="3"/>
      <c r="CP152" s="3"/>
      <c r="CQ152" s="3"/>
      <c r="CR152" s="3"/>
      <c r="CS152" s="3"/>
      <c r="CT152" s="3"/>
    </row>
    <row r="153" spans="1:98" ht="14.25" customHeight="1">
      <c r="A153" s="349">
        <v>15</v>
      </c>
      <c r="B153" s="523"/>
      <c r="C153" s="524"/>
      <c r="D153" s="745"/>
      <c r="E153" s="746"/>
      <c r="F153" s="527"/>
      <c r="G153" s="355"/>
      <c r="H153" s="371"/>
      <c r="I153" s="529"/>
      <c r="J153" s="530"/>
      <c r="K153" s="530"/>
      <c r="L153" s="530"/>
      <c r="M153" s="531"/>
      <c r="N153" s="360"/>
      <c r="O153" s="358"/>
      <c r="P153" s="361"/>
      <c r="Q153" s="747"/>
      <c r="R153" s="748"/>
      <c r="S153" s="748"/>
      <c r="T153" s="749"/>
      <c r="U153" s="140"/>
      <c r="V153" s="364">
        <v>1</v>
      </c>
      <c r="W153" s="527"/>
      <c r="X153" s="365"/>
      <c r="Y153" s="365"/>
      <c r="Z153" s="361"/>
      <c r="AA153" s="751"/>
      <c r="AB153" s="752"/>
      <c r="AC153" s="752"/>
      <c r="AD153" s="753"/>
      <c r="AE153" s="140"/>
      <c r="AF153" s="357"/>
      <c r="AG153" s="754"/>
      <c r="AH153" s="754"/>
      <c r="AI153" s="754"/>
      <c r="AJ153" s="755"/>
      <c r="AK153" s="756"/>
      <c r="AL153" s="757"/>
      <c r="AM153" s="757"/>
      <c r="AN153" s="758"/>
      <c r="AO153" s="222"/>
      <c r="AP153" s="759"/>
      <c r="AQ153" s="760"/>
      <c r="AR153" s="52"/>
      <c r="AS153" s="82" t="e">
        <f t="shared" si="0"/>
        <v>#DIV/0!</v>
      </c>
      <c r="AT153" s="94" t="e">
        <f t="shared" si="1"/>
        <v>#DIV/0!</v>
      </c>
      <c r="AU153" s="94" t="e">
        <f t="shared" si="2"/>
        <v>#DIV/0!</v>
      </c>
      <c r="AV153" s="94" t="e">
        <f t="shared" si="3"/>
        <v>#DIV/0!</v>
      </c>
      <c r="AW153" s="95" t="e">
        <f t="shared" si="22"/>
        <v>#DIV/0!</v>
      </c>
      <c r="AX153" s="95" t="e">
        <f t="shared" si="23"/>
        <v>#DIV/0!</v>
      </c>
      <c r="AY153" s="95" t="e">
        <f t="shared" si="24"/>
        <v>#DIV/0!</v>
      </c>
      <c r="AZ153" s="95" t="e">
        <f t="shared" si="7"/>
        <v>#DIV/0!</v>
      </c>
      <c r="BA153" s="96" t="e">
        <f t="shared" si="8"/>
        <v>#DIV/0!</v>
      </c>
      <c r="BB153" s="96" t="e">
        <f t="shared" si="9"/>
        <v>#DIV/0!</v>
      </c>
      <c r="BC153" s="96" t="e">
        <f t="shared" si="10"/>
        <v>#DIV/0!</v>
      </c>
      <c r="BD153" s="96" t="e">
        <f t="shared" si="11"/>
        <v>#DIV/0!</v>
      </c>
      <c r="BE153" s="97">
        <v>0.2</v>
      </c>
      <c r="BF153" s="97">
        <v>0.8</v>
      </c>
      <c r="BG153" s="96" t="e">
        <f t="shared" si="12"/>
        <v>#DIV/0!</v>
      </c>
      <c r="BH153" s="96" t="e">
        <f t="shared" si="13"/>
        <v>#DIV/0!</v>
      </c>
      <c r="BI153" s="96" t="e">
        <f t="shared" si="14"/>
        <v>#DIV/0!</v>
      </c>
      <c r="BJ153" s="96" t="e">
        <f t="shared" si="63"/>
        <v>#DIV/0!</v>
      </c>
      <c r="BK153" s="96" t="e">
        <f t="shared" si="63"/>
        <v>#DIV/0!</v>
      </c>
      <c r="BL153" s="96" t="e">
        <f t="shared" si="16"/>
        <v>#DIV/0!</v>
      </c>
      <c r="BM153" s="96" t="e">
        <f t="shared" si="17"/>
        <v>#DIV/0!</v>
      </c>
      <c r="BN153" s="96" t="e">
        <f t="shared" si="18"/>
        <v>#DIV/0!</v>
      </c>
      <c r="BO153" s="96" t="e">
        <f t="shared" si="64"/>
        <v>#DIV/0!</v>
      </c>
      <c r="BP153" s="85" t="e">
        <f t="shared" si="64"/>
        <v>#DIV/0!</v>
      </c>
      <c r="BQ153" s="85" t="e">
        <f t="shared" si="64"/>
        <v>#DIV/0!</v>
      </c>
      <c r="BR153" s="85" t="e">
        <f t="shared" si="64"/>
        <v>#DIV/0!</v>
      </c>
      <c r="BS153" s="644" t="e">
        <f t="shared" ref="BS153:BV153" si="67">AVERAGEIF(BO153:BO162,"&lt;&gt;#¡DIV/0!")</f>
        <v>#DIV/0!</v>
      </c>
      <c r="BT153" s="644" t="e">
        <f t="shared" si="67"/>
        <v>#DIV/0!</v>
      </c>
      <c r="BU153" s="644" t="e">
        <f t="shared" si="67"/>
        <v>#DIV/0!</v>
      </c>
      <c r="BV153" s="644" t="e">
        <f t="shared" si="67"/>
        <v>#DIV/0!</v>
      </c>
      <c r="BW153" s="550" t="e">
        <f>+C153*BS153</f>
        <v>#DIV/0!</v>
      </c>
      <c r="BX153" s="550" t="e">
        <f>+C153*BT153</f>
        <v>#DIV/0!</v>
      </c>
      <c r="BY153" s="550" t="e">
        <f>+C153*BU153</f>
        <v>#DIV/0!</v>
      </c>
      <c r="BZ153" s="550" t="e">
        <f>+C153*BV153</f>
        <v>#DIV/0!</v>
      </c>
      <c r="CA153" s="645" t="e">
        <f>SUM(BW153:BZ162)</f>
        <v>#DIV/0!</v>
      </c>
      <c r="CB153" s="3"/>
      <c r="CC153" s="552" t="e">
        <f t="shared" ref="CC153:CF153" si="68">+Q153/$N$153</f>
        <v>#DIV/0!</v>
      </c>
      <c r="CD153" s="553" t="e">
        <f t="shared" si="68"/>
        <v>#DIV/0!</v>
      </c>
      <c r="CE153" s="553" t="e">
        <f t="shared" si="68"/>
        <v>#DIV/0!</v>
      </c>
      <c r="CF153" s="622" t="e">
        <f t="shared" si="68"/>
        <v>#DIV/0!</v>
      </c>
      <c r="CG153" s="623" t="e">
        <f>AVERAGE(CC153:CF162)</f>
        <v>#DIV/0!</v>
      </c>
      <c r="CH153" s="3"/>
      <c r="CI153" s="3"/>
      <c r="CJ153" s="3"/>
      <c r="CK153" s="3"/>
      <c r="CL153" s="3"/>
      <c r="CM153" s="3"/>
      <c r="CN153" s="3"/>
      <c r="CO153" s="3"/>
      <c r="CP153" s="3"/>
      <c r="CQ153" s="3"/>
      <c r="CR153" s="3"/>
      <c r="CS153" s="3"/>
      <c r="CT153" s="3"/>
    </row>
    <row r="154" spans="1:98" ht="14.25" customHeight="1">
      <c r="A154" s="761"/>
      <c r="B154" s="556"/>
      <c r="C154" s="557"/>
      <c r="D154" s="283"/>
      <c r="E154" s="719"/>
      <c r="F154" s="440"/>
      <c r="G154" s="377"/>
      <c r="H154" s="3569"/>
      <c r="I154" s="561"/>
      <c r="J154" s="562"/>
      <c r="K154" s="562"/>
      <c r="L154" s="562"/>
      <c r="M154" s="378"/>
      <c r="N154" s="379"/>
      <c r="O154" s="380"/>
      <c r="P154" s="381"/>
      <c r="Q154" s="720"/>
      <c r="R154" s="721"/>
      <c r="S154" s="721"/>
      <c r="T154" s="722"/>
      <c r="U154" s="22"/>
      <c r="V154" s="384">
        <v>2</v>
      </c>
      <c r="W154" s="145"/>
      <c r="X154" s="723"/>
      <c r="Y154" s="723"/>
      <c r="Z154" s="683"/>
      <c r="AA154" s="724"/>
      <c r="AB154" s="725"/>
      <c r="AC154" s="725"/>
      <c r="AD154" s="726"/>
      <c r="AE154" s="140"/>
      <c r="AF154" s="141"/>
      <c r="AG154" s="143"/>
      <c r="AH154" s="143"/>
      <c r="AI154" s="143"/>
      <c r="AJ154" s="146"/>
      <c r="AK154" s="727"/>
      <c r="AL154" s="728"/>
      <c r="AM154" s="728"/>
      <c r="AN154" s="729"/>
      <c r="AO154" s="3"/>
      <c r="AP154" s="399"/>
      <c r="AQ154" s="381"/>
      <c r="AR154" s="52"/>
      <c r="AS154" s="104" t="e">
        <f t="shared" si="0"/>
        <v>#DIV/0!</v>
      </c>
      <c r="AT154" s="105" t="e">
        <f t="shared" si="1"/>
        <v>#DIV/0!</v>
      </c>
      <c r="AU154" s="105" t="e">
        <f t="shared" si="2"/>
        <v>#DIV/0!</v>
      </c>
      <c r="AV154" s="105" t="e">
        <f t="shared" si="3"/>
        <v>#DIV/0!</v>
      </c>
      <c r="AW154" s="106" t="e">
        <f t="shared" si="22"/>
        <v>#DIV/0!</v>
      </c>
      <c r="AX154" s="106" t="e">
        <f t="shared" si="23"/>
        <v>#DIV/0!</v>
      </c>
      <c r="AY154" s="106" t="e">
        <f t="shared" si="24"/>
        <v>#DIV/0!</v>
      </c>
      <c r="AZ154" s="106" t="e">
        <f t="shared" si="7"/>
        <v>#DIV/0!</v>
      </c>
      <c r="BA154" s="107" t="e">
        <f t="shared" si="8"/>
        <v>#DIV/0!</v>
      </c>
      <c r="BB154" s="107" t="e">
        <f t="shared" si="9"/>
        <v>#DIV/0!</v>
      </c>
      <c r="BC154" s="107" t="e">
        <f t="shared" si="10"/>
        <v>#DIV/0!</v>
      </c>
      <c r="BD154" s="107" t="e">
        <f t="shared" si="11"/>
        <v>#DIV/0!</v>
      </c>
      <c r="BE154" s="108">
        <v>0.2</v>
      </c>
      <c r="BF154" s="108">
        <v>0.8</v>
      </c>
      <c r="BG154" s="107" t="e">
        <f t="shared" si="12"/>
        <v>#DIV/0!</v>
      </c>
      <c r="BH154" s="107" t="e">
        <f t="shared" si="13"/>
        <v>#DIV/0!</v>
      </c>
      <c r="BI154" s="107" t="e">
        <f t="shared" si="14"/>
        <v>#DIV/0!</v>
      </c>
      <c r="BJ154" s="107" t="e">
        <f t="shared" si="63"/>
        <v>#DIV/0!</v>
      </c>
      <c r="BK154" s="107" t="e">
        <f t="shared" si="63"/>
        <v>#DIV/0!</v>
      </c>
      <c r="BL154" s="107" t="e">
        <f t="shared" si="16"/>
        <v>#DIV/0!</v>
      </c>
      <c r="BM154" s="107" t="e">
        <f t="shared" si="17"/>
        <v>#DIV/0!</v>
      </c>
      <c r="BN154" s="107" t="e">
        <f t="shared" si="18"/>
        <v>#DIV/0!</v>
      </c>
      <c r="BO154" s="107" t="e">
        <f t="shared" si="64"/>
        <v>#DIV/0!</v>
      </c>
      <c r="BP154" s="107" t="e">
        <f t="shared" si="64"/>
        <v>#DIV/0!</v>
      </c>
      <c r="BQ154" s="107" t="e">
        <f t="shared" si="64"/>
        <v>#DIV/0!</v>
      </c>
      <c r="BR154" s="107" t="e">
        <f t="shared" si="64"/>
        <v>#DIV/0!</v>
      </c>
      <c r="BS154" s="34"/>
      <c r="BT154" s="34"/>
      <c r="BU154" s="34"/>
      <c r="BV154" s="34"/>
      <c r="BW154" s="34"/>
      <c r="BX154" s="34"/>
      <c r="BY154" s="34"/>
      <c r="BZ154" s="34"/>
      <c r="CA154" s="33"/>
      <c r="CB154" s="3"/>
      <c r="CC154" s="584"/>
      <c r="CD154" s="585"/>
      <c r="CE154" s="585"/>
      <c r="CF154" s="630"/>
      <c r="CG154" s="631"/>
      <c r="CH154" s="3"/>
      <c r="CI154" s="3"/>
      <c r="CJ154" s="3"/>
      <c r="CK154" s="3"/>
      <c r="CL154" s="3"/>
      <c r="CM154" s="3"/>
      <c r="CN154" s="3"/>
      <c r="CO154" s="3"/>
      <c r="CP154" s="3"/>
      <c r="CQ154" s="3"/>
      <c r="CR154" s="3"/>
      <c r="CS154" s="3"/>
      <c r="CT154" s="3"/>
    </row>
    <row r="155" spans="1:98" ht="14.25" customHeight="1">
      <c r="A155" s="761"/>
      <c r="B155" s="556"/>
      <c r="C155" s="557"/>
      <c r="D155" s="283"/>
      <c r="E155" s="719"/>
      <c r="F155" s="440"/>
      <c r="G155" s="377"/>
      <c r="H155" s="3569"/>
      <c r="I155" s="561"/>
      <c r="J155" s="562"/>
      <c r="K155" s="562"/>
      <c r="L155" s="562"/>
      <c r="M155" s="378"/>
      <c r="N155" s="379"/>
      <c r="O155" s="380"/>
      <c r="P155" s="381"/>
      <c r="Q155" s="720"/>
      <c r="R155" s="721"/>
      <c r="S155" s="721"/>
      <c r="T155" s="722"/>
      <c r="U155" s="22"/>
      <c r="V155" s="384">
        <v>3</v>
      </c>
      <c r="W155" s="145"/>
      <c r="X155" s="723"/>
      <c r="Y155" s="723"/>
      <c r="Z155" s="683"/>
      <c r="AA155" s="724"/>
      <c r="AB155" s="725"/>
      <c r="AC155" s="725"/>
      <c r="AD155" s="726"/>
      <c r="AE155" s="140"/>
      <c r="AF155" s="141"/>
      <c r="AG155" s="143"/>
      <c r="AH155" s="143"/>
      <c r="AI155" s="143"/>
      <c r="AJ155" s="146"/>
      <c r="AK155" s="727"/>
      <c r="AL155" s="728"/>
      <c r="AM155" s="728"/>
      <c r="AN155" s="729"/>
      <c r="AO155" s="3"/>
      <c r="AP155" s="399"/>
      <c r="AQ155" s="381"/>
      <c r="AR155" s="52"/>
      <c r="AS155" s="104" t="e">
        <f t="shared" si="0"/>
        <v>#DIV/0!</v>
      </c>
      <c r="AT155" s="105" t="e">
        <f t="shared" si="1"/>
        <v>#DIV/0!</v>
      </c>
      <c r="AU155" s="105" t="e">
        <f t="shared" si="2"/>
        <v>#DIV/0!</v>
      </c>
      <c r="AV155" s="105" t="e">
        <f t="shared" si="3"/>
        <v>#DIV/0!</v>
      </c>
      <c r="AW155" s="106" t="e">
        <f t="shared" si="22"/>
        <v>#DIV/0!</v>
      </c>
      <c r="AX155" s="106" t="e">
        <f t="shared" si="23"/>
        <v>#DIV/0!</v>
      </c>
      <c r="AY155" s="106" t="e">
        <f t="shared" si="24"/>
        <v>#DIV/0!</v>
      </c>
      <c r="AZ155" s="106" t="e">
        <f t="shared" si="7"/>
        <v>#DIV/0!</v>
      </c>
      <c r="BA155" s="107" t="e">
        <f t="shared" si="8"/>
        <v>#DIV/0!</v>
      </c>
      <c r="BB155" s="107" t="e">
        <f t="shared" si="9"/>
        <v>#DIV/0!</v>
      </c>
      <c r="BC155" s="107" t="e">
        <f t="shared" si="10"/>
        <v>#DIV/0!</v>
      </c>
      <c r="BD155" s="107" t="e">
        <f t="shared" si="11"/>
        <v>#DIV/0!</v>
      </c>
      <c r="BE155" s="108">
        <v>0.2</v>
      </c>
      <c r="BF155" s="108">
        <v>0.8</v>
      </c>
      <c r="BG155" s="107" t="e">
        <f t="shared" si="12"/>
        <v>#DIV/0!</v>
      </c>
      <c r="BH155" s="107" t="e">
        <f t="shared" si="13"/>
        <v>#DIV/0!</v>
      </c>
      <c r="BI155" s="107" t="e">
        <f t="shared" si="14"/>
        <v>#DIV/0!</v>
      </c>
      <c r="BJ155" s="107" t="e">
        <f t="shared" si="63"/>
        <v>#DIV/0!</v>
      </c>
      <c r="BK155" s="107" t="e">
        <f t="shared" si="63"/>
        <v>#DIV/0!</v>
      </c>
      <c r="BL155" s="107" t="e">
        <f t="shared" si="16"/>
        <v>#DIV/0!</v>
      </c>
      <c r="BM155" s="107" t="e">
        <f t="shared" si="17"/>
        <v>#DIV/0!</v>
      </c>
      <c r="BN155" s="107" t="e">
        <f t="shared" si="18"/>
        <v>#DIV/0!</v>
      </c>
      <c r="BO155" s="107" t="e">
        <f t="shared" si="64"/>
        <v>#DIV/0!</v>
      </c>
      <c r="BP155" s="107" t="e">
        <f t="shared" si="64"/>
        <v>#DIV/0!</v>
      </c>
      <c r="BQ155" s="107" t="e">
        <f t="shared" si="64"/>
        <v>#DIV/0!</v>
      </c>
      <c r="BR155" s="107" t="e">
        <f t="shared" si="64"/>
        <v>#DIV/0!</v>
      </c>
      <c r="BS155" s="34"/>
      <c r="BT155" s="34"/>
      <c r="BU155" s="34"/>
      <c r="BV155" s="34"/>
      <c r="BW155" s="34"/>
      <c r="BX155" s="34"/>
      <c r="BY155" s="34"/>
      <c r="BZ155" s="34"/>
      <c r="CA155" s="33"/>
      <c r="CB155" s="3"/>
      <c r="CC155" s="584"/>
      <c r="CD155" s="585"/>
      <c r="CE155" s="585"/>
      <c r="CF155" s="630"/>
      <c r="CG155" s="631"/>
      <c r="CH155" s="3"/>
      <c r="CI155" s="3"/>
      <c r="CJ155" s="3"/>
      <c r="CK155" s="3"/>
      <c r="CL155" s="3"/>
      <c r="CM155" s="3"/>
      <c r="CN155" s="3"/>
      <c r="CO155" s="3"/>
      <c r="CP155" s="3"/>
      <c r="CQ155" s="3"/>
      <c r="CR155" s="3"/>
      <c r="CS155" s="3"/>
      <c r="CT155" s="3"/>
    </row>
    <row r="156" spans="1:98" ht="14.25" customHeight="1">
      <c r="A156" s="761"/>
      <c r="B156" s="556"/>
      <c r="C156" s="557"/>
      <c r="D156" s="283"/>
      <c r="E156" s="719"/>
      <c r="F156" s="440"/>
      <c r="G156" s="377"/>
      <c r="H156" s="3569"/>
      <c r="I156" s="561"/>
      <c r="J156" s="562"/>
      <c r="K156" s="562"/>
      <c r="L156" s="562"/>
      <c r="M156" s="378"/>
      <c r="N156" s="379"/>
      <c r="O156" s="380"/>
      <c r="P156" s="381"/>
      <c r="Q156" s="720"/>
      <c r="R156" s="721"/>
      <c r="S156" s="721"/>
      <c r="T156" s="722"/>
      <c r="U156" s="22"/>
      <c r="V156" s="384">
        <v>4</v>
      </c>
      <c r="W156" s="145"/>
      <c r="X156" s="723"/>
      <c r="Y156" s="723"/>
      <c r="Z156" s="683"/>
      <c r="AA156" s="724"/>
      <c r="AB156" s="725"/>
      <c r="AC156" s="725"/>
      <c r="AD156" s="726"/>
      <c r="AE156" s="140"/>
      <c r="AF156" s="141"/>
      <c r="AG156" s="143"/>
      <c r="AH156" s="143"/>
      <c r="AI156" s="143"/>
      <c r="AJ156" s="146"/>
      <c r="AK156" s="727"/>
      <c r="AL156" s="728"/>
      <c r="AM156" s="728"/>
      <c r="AN156" s="729"/>
      <c r="AO156" s="3"/>
      <c r="AP156" s="399"/>
      <c r="AQ156" s="381"/>
      <c r="AR156" s="52"/>
      <c r="AS156" s="104" t="e">
        <f t="shared" si="0"/>
        <v>#DIV/0!</v>
      </c>
      <c r="AT156" s="105" t="e">
        <f t="shared" si="1"/>
        <v>#DIV/0!</v>
      </c>
      <c r="AU156" s="105" t="e">
        <f t="shared" si="2"/>
        <v>#DIV/0!</v>
      </c>
      <c r="AV156" s="105" t="e">
        <f t="shared" si="3"/>
        <v>#DIV/0!</v>
      </c>
      <c r="AW156" s="106" t="e">
        <f t="shared" si="22"/>
        <v>#DIV/0!</v>
      </c>
      <c r="AX156" s="106" t="e">
        <f t="shared" si="23"/>
        <v>#DIV/0!</v>
      </c>
      <c r="AY156" s="106" t="e">
        <f t="shared" si="24"/>
        <v>#DIV/0!</v>
      </c>
      <c r="AZ156" s="106" t="e">
        <f t="shared" si="7"/>
        <v>#DIV/0!</v>
      </c>
      <c r="BA156" s="107" t="e">
        <f t="shared" si="8"/>
        <v>#DIV/0!</v>
      </c>
      <c r="BB156" s="107" t="e">
        <f t="shared" si="9"/>
        <v>#DIV/0!</v>
      </c>
      <c r="BC156" s="107" t="e">
        <f t="shared" si="10"/>
        <v>#DIV/0!</v>
      </c>
      <c r="BD156" s="107" t="e">
        <f t="shared" si="11"/>
        <v>#DIV/0!</v>
      </c>
      <c r="BE156" s="108">
        <v>0.2</v>
      </c>
      <c r="BF156" s="108">
        <v>0.8</v>
      </c>
      <c r="BG156" s="107" t="e">
        <f t="shared" si="12"/>
        <v>#DIV/0!</v>
      </c>
      <c r="BH156" s="107" t="e">
        <f t="shared" si="13"/>
        <v>#DIV/0!</v>
      </c>
      <c r="BI156" s="107" t="e">
        <f t="shared" si="14"/>
        <v>#DIV/0!</v>
      </c>
      <c r="BJ156" s="107" t="e">
        <f t="shared" si="63"/>
        <v>#DIV/0!</v>
      </c>
      <c r="BK156" s="107" t="e">
        <f t="shared" si="63"/>
        <v>#DIV/0!</v>
      </c>
      <c r="BL156" s="107" t="e">
        <f t="shared" si="16"/>
        <v>#DIV/0!</v>
      </c>
      <c r="BM156" s="107" t="e">
        <f t="shared" si="17"/>
        <v>#DIV/0!</v>
      </c>
      <c r="BN156" s="107" t="e">
        <f t="shared" si="18"/>
        <v>#DIV/0!</v>
      </c>
      <c r="BO156" s="107" t="e">
        <f t="shared" si="64"/>
        <v>#DIV/0!</v>
      </c>
      <c r="BP156" s="107" t="e">
        <f t="shared" si="64"/>
        <v>#DIV/0!</v>
      </c>
      <c r="BQ156" s="107" t="e">
        <f t="shared" si="64"/>
        <v>#DIV/0!</v>
      </c>
      <c r="BR156" s="107" t="e">
        <f t="shared" si="64"/>
        <v>#DIV/0!</v>
      </c>
      <c r="BS156" s="34"/>
      <c r="BT156" s="34"/>
      <c r="BU156" s="34"/>
      <c r="BV156" s="34"/>
      <c r="BW156" s="34"/>
      <c r="BX156" s="34"/>
      <c r="BY156" s="34"/>
      <c r="BZ156" s="34"/>
      <c r="CA156" s="33"/>
      <c r="CB156" s="3"/>
      <c r="CC156" s="584"/>
      <c r="CD156" s="585"/>
      <c r="CE156" s="585"/>
      <c r="CF156" s="630"/>
      <c r="CG156" s="631"/>
      <c r="CH156" s="3"/>
      <c r="CI156" s="3"/>
      <c r="CJ156" s="3"/>
      <c r="CK156" s="3"/>
      <c r="CL156" s="3"/>
      <c r="CM156" s="3"/>
      <c r="CN156" s="3"/>
      <c r="CO156" s="3"/>
      <c r="CP156" s="3"/>
      <c r="CQ156" s="3"/>
      <c r="CR156" s="3"/>
      <c r="CS156" s="3"/>
      <c r="CT156" s="3"/>
    </row>
    <row r="157" spans="1:98" ht="14.25" customHeight="1">
      <c r="A157" s="761"/>
      <c r="B157" s="556"/>
      <c r="C157" s="557"/>
      <c r="D157" s="283"/>
      <c r="E157" s="719"/>
      <c r="F157" s="440"/>
      <c r="G157" s="377"/>
      <c r="H157" s="3569"/>
      <c r="I157" s="561"/>
      <c r="J157" s="562"/>
      <c r="K157" s="562"/>
      <c r="L157" s="562"/>
      <c r="M157" s="378"/>
      <c r="N157" s="379"/>
      <c r="O157" s="380"/>
      <c r="P157" s="381"/>
      <c r="Q157" s="720"/>
      <c r="R157" s="721"/>
      <c r="S157" s="721"/>
      <c r="T157" s="722"/>
      <c r="U157" s="22"/>
      <c r="V157" s="384">
        <v>5</v>
      </c>
      <c r="W157" s="145"/>
      <c r="X157" s="723"/>
      <c r="Y157" s="723"/>
      <c r="Z157" s="683"/>
      <c r="AA157" s="724"/>
      <c r="AB157" s="725"/>
      <c r="AC157" s="725"/>
      <c r="AD157" s="726"/>
      <c r="AE157" s="140"/>
      <c r="AF157" s="141"/>
      <c r="AG157" s="143"/>
      <c r="AH157" s="143"/>
      <c r="AI157" s="143"/>
      <c r="AJ157" s="146"/>
      <c r="AK157" s="727"/>
      <c r="AL157" s="728"/>
      <c r="AM157" s="728"/>
      <c r="AN157" s="729"/>
      <c r="AO157" s="3"/>
      <c r="AP157" s="399"/>
      <c r="AQ157" s="381"/>
      <c r="AR157" s="52"/>
      <c r="AS157" s="104" t="e">
        <f t="shared" si="0"/>
        <v>#DIV/0!</v>
      </c>
      <c r="AT157" s="105" t="e">
        <f t="shared" si="1"/>
        <v>#DIV/0!</v>
      </c>
      <c r="AU157" s="105" t="e">
        <f t="shared" si="2"/>
        <v>#DIV/0!</v>
      </c>
      <c r="AV157" s="105" t="e">
        <f t="shared" si="3"/>
        <v>#DIV/0!</v>
      </c>
      <c r="AW157" s="106" t="e">
        <f t="shared" si="22"/>
        <v>#DIV/0!</v>
      </c>
      <c r="AX157" s="106" t="e">
        <f t="shared" si="23"/>
        <v>#DIV/0!</v>
      </c>
      <c r="AY157" s="106" t="e">
        <f t="shared" si="24"/>
        <v>#DIV/0!</v>
      </c>
      <c r="AZ157" s="106" t="e">
        <f t="shared" si="7"/>
        <v>#DIV/0!</v>
      </c>
      <c r="BA157" s="107" t="e">
        <f t="shared" si="8"/>
        <v>#DIV/0!</v>
      </c>
      <c r="BB157" s="107" t="e">
        <f t="shared" si="9"/>
        <v>#DIV/0!</v>
      </c>
      <c r="BC157" s="107" t="e">
        <f t="shared" si="10"/>
        <v>#DIV/0!</v>
      </c>
      <c r="BD157" s="107" t="e">
        <f t="shared" si="11"/>
        <v>#DIV/0!</v>
      </c>
      <c r="BE157" s="108">
        <v>0.2</v>
      </c>
      <c r="BF157" s="108">
        <v>0.8</v>
      </c>
      <c r="BG157" s="107" t="e">
        <f t="shared" si="12"/>
        <v>#DIV/0!</v>
      </c>
      <c r="BH157" s="107" t="e">
        <f t="shared" si="13"/>
        <v>#DIV/0!</v>
      </c>
      <c r="BI157" s="107" t="e">
        <f t="shared" si="14"/>
        <v>#DIV/0!</v>
      </c>
      <c r="BJ157" s="107" t="e">
        <f t="shared" ref="BJ157:BK172" si="69">+AZ157*BE157</f>
        <v>#DIV/0!</v>
      </c>
      <c r="BK157" s="107" t="e">
        <f t="shared" si="69"/>
        <v>#DIV/0!</v>
      </c>
      <c r="BL157" s="107" t="e">
        <f t="shared" si="16"/>
        <v>#DIV/0!</v>
      </c>
      <c r="BM157" s="107" t="e">
        <f t="shared" si="17"/>
        <v>#DIV/0!</v>
      </c>
      <c r="BN157" s="107" t="e">
        <f t="shared" si="18"/>
        <v>#DIV/0!</v>
      </c>
      <c r="BO157" s="107" t="e">
        <f t="shared" ref="BO157:BR172" si="70">+BG157+BK157</f>
        <v>#DIV/0!</v>
      </c>
      <c r="BP157" s="107" t="e">
        <f t="shared" si="70"/>
        <v>#DIV/0!</v>
      </c>
      <c r="BQ157" s="107" t="e">
        <f t="shared" si="70"/>
        <v>#DIV/0!</v>
      </c>
      <c r="BR157" s="107" t="e">
        <f t="shared" si="70"/>
        <v>#DIV/0!</v>
      </c>
      <c r="BS157" s="34"/>
      <c r="BT157" s="34"/>
      <c r="BU157" s="34"/>
      <c r="BV157" s="34"/>
      <c r="BW157" s="34"/>
      <c r="BX157" s="34"/>
      <c r="BY157" s="34"/>
      <c r="BZ157" s="34"/>
      <c r="CA157" s="33"/>
      <c r="CB157" s="3"/>
      <c r="CC157" s="584"/>
      <c r="CD157" s="585"/>
      <c r="CE157" s="585"/>
      <c r="CF157" s="630"/>
      <c r="CG157" s="631"/>
      <c r="CH157" s="3"/>
      <c r="CI157" s="3"/>
      <c r="CJ157" s="3"/>
      <c r="CK157" s="3"/>
      <c r="CL157" s="3"/>
      <c r="CM157" s="3"/>
      <c r="CN157" s="3"/>
      <c r="CO157" s="3"/>
      <c r="CP157" s="3"/>
      <c r="CQ157" s="3"/>
      <c r="CR157" s="3"/>
      <c r="CS157" s="3"/>
      <c r="CT157" s="3"/>
    </row>
    <row r="158" spans="1:98" ht="14.25" customHeight="1">
      <c r="A158" s="761"/>
      <c r="B158" s="556"/>
      <c r="C158" s="557"/>
      <c r="D158" s="283"/>
      <c r="E158" s="719"/>
      <c r="F158" s="440"/>
      <c r="G158" s="377"/>
      <c r="H158" s="3569"/>
      <c r="I158" s="561"/>
      <c r="J158" s="562"/>
      <c r="K158" s="562"/>
      <c r="L158" s="562"/>
      <c r="M158" s="378"/>
      <c r="N158" s="379"/>
      <c r="O158" s="380"/>
      <c r="P158" s="381"/>
      <c r="Q158" s="720"/>
      <c r="R158" s="721"/>
      <c r="S158" s="721"/>
      <c r="T158" s="722"/>
      <c r="U158" s="22"/>
      <c r="V158" s="384">
        <v>6</v>
      </c>
      <c r="W158" s="145"/>
      <c r="X158" s="723"/>
      <c r="Y158" s="723"/>
      <c r="Z158" s="683"/>
      <c r="AA158" s="724"/>
      <c r="AB158" s="725"/>
      <c r="AC158" s="725"/>
      <c r="AD158" s="726"/>
      <c r="AE158" s="140"/>
      <c r="AF158" s="141"/>
      <c r="AG158" s="143"/>
      <c r="AH158" s="143"/>
      <c r="AI158" s="143"/>
      <c r="AJ158" s="146"/>
      <c r="AK158" s="727"/>
      <c r="AL158" s="728"/>
      <c r="AM158" s="728"/>
      <c r="AN158" s="729"/>
      <c r="AO158" s="3"/>
      <c r="AP158" s="399"/>
      <c r="AQ158" s="381"/>
      <c r="AR158" s="52"/>
      <c r="AS158" s="104" t="e">
        <f t="shared" si="0"/>
        <v>#DIV/0!</v>
      </c>
      <c r="AT158" s="105" t="e">
        <f t="shared" si="1"/>
        <v>#DIV/0!</v>
      </c>
      <c r="AU158" s="105" t="e">
        <f t="shared" si="2"/>
        <v>#DIV/0!</v>
      </c>
      <c r="AV158" s="105" t="e">
        <f t="shared" si="3"/>
        <v>#DIV/0!</v>
      </c>
      <c r="AW158" s="106" t="e">
        <f t="shared" si="22"/>
        <v>#DIV/0!</v>
      </c>
      <c r="AX158" s="106" t="e">
        <f t="shared" si="23"/>
        <v>#DIV/0!</v>
      </c>
      <c r="AY158" s="106" t="e">
        <f t="shared" si="24"/>
        <v>#DIV/0!</v>
      </c>
      <c r="AZ158" s="106" t="e">
        <f t="shared" si="7"/>
        <v>#DIV/0!</v>
      </c>
      <c r="BA158" s="107" t="e">
        <f t="shared" si="8"/>
        <v>#DIV/0!</v>
      </c>
      <c r="BB158" s="107" t="e">
        <f t="shared" si="9"/>
        <v>#DIV/0!</v>
      </c>
      <c r="BC158" s="107" t="e">
        <f t="shared" si="10"/>
        <v>#DIV/0!</v>
      </c>
      <c r="BD158" s="107" t="e">
        <f t="shared" si="11"/>
        <v>#DIV/0!</v>
      </c>
      <c r="BE158" s="108">
        <v>0.2</v>
      </c>
      <c r="BF158" s="108">
        <v>0.8</v>
      </c>
      <c r="BG158" s="107" t="e">
        <f t="shared" si="12"/>
        <v>#DIV/0!</v>
      </c>
      <c r="BH158" s="107" t="e">
        <f t="shared" si="13"/>
        <v>#DIV/0!</v>
      </c>
      <c r="BI158" s="107" t="e">
        <f t="shared" si="14"/>
        <v>#DIV/0!</v>
      </c>
      <c r="BJ158" s="107" t="e">
        <f t="shared" si="69"/>
        <v>#DIV/0!</v>
      </c>
      <c r="BK158" s="107" t="e">
        <f t="shared" si="69"/>
        <v>#DIV/0!</v>
      </c>
      <c r="BL158" s="107" t="e">
        <f t="shared" si="16"/>
        <v>#DIV/0!</v>
      </c>
      <c r="BM158" s="107" t="e">
        <f t="shared" si="17"/>
        <v>#DIV/0!</v>
      </c>
      <c r="BN158" s="107" t="e">
        <f t="shared" si="18"/>
        <v>#DIV/0!</v>
      </c>
      <c r="BO158" s="107" t="e">
        <f t="shared" si="70"/>
        <v>#DIV/0!</v>
      </c>
      <c r="BP158" s="107" t="e">
        <f t="shared" si="70"/>
        <v>#DIV/0!</v>
      </c>
      <c r="BQ158" s="107" t="e">
        <f t="shared" si="70"/>
        <v>#DIV/0!</v>
      </c>
      <c r="BR158" s="107" t="e">
        <f t="shared" si="70"/>
        <v>#DIV/0!</v>
      </c>
      <c r="BS158" s="34"/>
      <c r="BT158" s="34"/>
      <c r="BU158" s="34"/>
      <c r="BV158" s="34"/>
      <c r="BW158" s="34"/>
      <c r="BX158" s="34"/>
      <c r="BY158" s="34"/>
      <c r="BZ158" s="34"/>
      <c r="CA158" s="33"/>
      <c r="CB158" s="3"/>
      <c r="CC158" s="584"/>
      <c r="CD158" s="585"/>
      <c r="CE158" s="585"/>
      <c r="CF158" s="630"/>
      <c r="CG158" s="631"/>
      <c r="CH158" s="3"/>
      <c r="CI158" s="3"/>
      <c r="CJ158" s="3"/>
      <c r="CK158" s="3"/>
      <c r="CL158" s="3"/>
      <c r="CM158" s="3"/>
      <c r="CN158" s="3"/>
      <c r="CO158" s="3"/>
      <c r="CP158" s="3"/>
      <c r="CQ158" s="3"/>
      <c r="CR158" s="3"/>
      <c r="CS158" s="3"/>
      <c r="CT158" s="3"/>
    </row>
    <row r="159" spans="1:98" ht="14.25" customHeight="1">
      <c r="A159" s="761"/>
      <c r="B159" s="556"/>
      <c r="C159" s="557"/>
      <c r="D159" s="283"/>
      <c r="E159" s="719"/>
      <c r="F159" s="440"/>
      <c r="G159" s="377"/>
      <c r="H159" s="3569"/>
      <c r="I159" s="561"/>
      <c r="J159" s="562"/>
      <c r="K159" s="562"/>
      <c r="L159" s="562"/>
      <c r="M159" s="378"/>
      <c r="N159" s="379"/>
      <c r="O159" s="380"/>
      <c r="P159" s="381"/>
      <c r="Q159" s="720"/>
      <c r="R159" s="721"/>
      <c r="S159" s="721"/>
      <c r="T159" s="722"/>
      <c r="U159" s="22"/>
      <c r="V159" s="384">
        <v>7</v>
      </c>
      <c r="W159" s="145"/>
      <c r="X159" s="723"/>
      <c r="Y159" s="723"/>
      <c r="Z159" s="683"/>
      <c r="AA159" s="724"/>
      <c r="AB159" s="725"/>
      <c r="AC159" s="725"/>
      <c r="AD159" s="726"/>
      <c r="AE159" s="140"/>
      <c r="AF159" s="141"/>
      <c r="AG159" s="143"/>
      <c r="AH159" s="143"/>
      <c r="AI159" s="143"/>
      <c r="AJ159" s="146"/>
      <c r="AK159" s="727"/>
      <c r="AL159" s="728"/>
      <c r="AM159" s="728"/>
      <c r="AN159" s="729"/>
      <c r="AO159" s="3"/>
      <c r="AP159" s="399"/>
      <c r="AQ159" s="381"/>
      <c r="AR159" s="52"/>
      <c r="AS159" s="104" t="e">
        <f t="shared" si="0"/>
        <v>#DIV/0!</v>
      </c>
      <c r="AT159" s="105" t="e">
        <f t="shared" si="1"/>
        <v>#DIV/0!</v>
      </c>
      <c r="AU159" s="105" t="e">
        <f t="shared" si="2"/>
        <v>#DIV/0!</v>
      </c>
      <c r="AV159" s="105" t="e">
        <f t="shared" si="3"/>
        <v>#DIV/0!</v>
      </c>
      <c r="AW159" s="106" t="e">
        <f t="shared" si="22"/>
        <v>#DIV/0!</v>
      </c>
      <c r="AX159" s="106" t="e">
        <f t="shared" si="23"/>
        <v>#DIV/0!</v>
      </c>
      <c r="AY159" s="106" t="e">
        <f t="shared" si="24"/>
        <v>#DIV/0!</v>
      </c>
      <c r="AZ159" s="106" t="e">
        <f t="shared" si="7"/>
        <v>#DIV/0!</v>
      </c>
      <c r="BA159" s="107" t="e">
        <f t="shared" si="8"/>
        <v>#DIV/0!</v>
      </c>
      <c r="BB159" s="107" t="e">
        <f t="shared" si="9"/>
        <v>#DIV/0!</v>
      </c>
      <c r="BC159" s="107" t="e">
        <f t="shared" si="10"/>
        <v>#DIV/0!</v>
      </c>
      <c r="BD159" s="107" t="e">
        <f t="shared" si="11"/>
        <v>#DIV/0!</v>
      </c>
      <c r="BE159" s="108">
        <v>0.2</v>
      </c>
      <c r="BF159" s="108">
        <v>0.8</v>
      </c>
      <c r="BG159" s="107" t="e">
        <f t="shared" si="12"/>
        <v>#DIV/0!</v>
      </c>
      <c r="BH159" s="107" t="e">
        <f t="shared" si="13"/>
        <v>#DIV/0!</v>
      </c>
      <c r="BI159" s="107" t="e">
        <f t="shared" si="14"/>
        <v>#DIV/0!</v>
      </c>
      <c r="BJ159" s="107" t="e">
        <f t="shared" si="69"/>
        <v>#DIV/0!</v>
      </c>
      <c r="BK159" s="107" t="e">
        <f t="shared" si="69"/>
        <v>#DIV/0!</v>
      </c>
      <c r="BL159" s="107" t="e">
        <f t="shared" si="16"/>
        <v>#DIV/0!</v>
      </c>
      <c r="BM159" s="107" t="e">
        <f t="shared" si="17"/>
        <v>#DIV/0!</v>
      </c>
      <c r="BN159" s="107" t="e">
        <f t="shared" si="18"/>
        <v>#DIV/0!</v>
      </c>
      <c r="BO159" s="107" t="e">
        <f t="shared" si="70"/>
        <v>#DIV/0!</v>
      </c>
      <c r="BP159" s="107" t="e">
        <f t="shared" si="70"/>
        <v>#DIV/0!</v>
      </c>
      <c r="BQ159" s="107" t="e">
        <f t="shared" si="70"/>
        <v>#DIV/0!</v>
      </c>
      <c r="BR159" s="107" t="e">
        <f t="shared" si="70"/>
        <v>#DIV/0!</v>
      </c>
      <c r="BS159" s="34"/>
      <c r="BT159" s="34"/>
      <c r="BU159" s="34"/>
      <c r="BV159" s="34"/>
      <c r="BW159" s="34"/>
      <c r="BX159" s="34"/>
      <c r="BY159" s="34"/>
      <c r="BZ159" s="34"/>
      <c r="CA159" s="33"/>
      <c r="CB159" s="3"/>
      <c r="CC159" s="584"/>
      <c r="CD159" s="585"/>
      <c r="CE159" s="585"/>
      <c r="CF159" s="630"/>
      <c r="CG159" s="631"/>
      <c r="CH159" s="3"/>
      <c r="CI159" s="3"/>
      <c r="CJ159" s="3"/>
      <c r="CK159" s="3"/>
      <c r="CL159" s="3"/>
      <c r="CM159" s="3"/>
      <c r="CN159" s="3"/>
      <c r="CO159" s="3"/>
      <c r="CP159" s="3"/>
      <c r="CQ159" s="3"/>
      <c r="CR159" s="3"/>
      <c r="CS159" s="3"/>
      <c r="CT159" s="3"/>
    </row>
    <row r="160" spans="1:98" ht="14.25" customHeight="1">
      <c r="A160" s="761"/>
      <c r="B160" s="556"/>
      <c r="C160" s="557"/>
      <c r="D160" s="283"/>
      <c r="E160" s="719"/>
      <c r="F160" s="440"/>
      <c r="G160" s="377"/>
      <c r="H160" s="3569"/>
      <c r="I160" s="561"/>
      <c r="J160" s="562"/>
      <c r="K160" s="562"/>
      <c r="L160" s="562"/>
      <c r="M160" s="378"/>
      <c r="N160" s="379"/>
      <c r="O160" s="380"/>
      <c r="P160" s="381"/>
      <c r="Q160" s="720"/>
      <c r="R160" s="721"/>
      <c r="S160" s="721"/>
      <c r="T160" s="722"/>
      <c r="U160" s="22"/>
      <c r="V160" s="384">
        <v>8</v>
      </c>
      <c r="W160" s="145"/>
      <c r="X160" s="723"/>
      <c r="Y160" s="723"/>
      <c r="Z160" s="683"/>
      <c r="AA160" s="724"/>
      <c r="AB160" s="725"/>
      <c r="AC160" s="725"/>
      <c r="AD160" s="726"/>
      <c r="AE160" s="140"/>
      <c r="AF160" s="141"/>
      <c r="AG160" s="143"/>
      <c r="AH160" s="143"/>
      <c r="AI160" s="143"/>
      <c r="AJ160" s="146"/>
      <c r="AK160" s="727"/>
      <c r="AL160" s="728"/>
      <c r="AM160" s="728"/>
      <c r="AN160" s="729"/>
      <c r="AO160" s="3"/>
      <c r="AP160" s="399"/>
      <c r="AQ160" s="381"/>
      <c r="AR160" s="52"/>
      <c r="AS160" s="104" t="e">
        <f t="shared" si="0"/>
        <v>#DIV/0!</v>
      </c>
      <c r="AT160" s="105" t="e">
        <f t="shared" si="1"/>
        <v>#DIV/0!</v>
      </c>
      <c r="AU160" s="105" t="e">
        <f t="shared" si="2"/>
        <v>#DIV/0!</v>
      </c>
      <c r="AV160" s="105" t="e">
        <f t="shared" si="3"/>
        <v>#DIV/0!</v>
      </c>
      <c r="AW160" s="106" t="e">
        <f t="shared" si="22"/>
        <v>#DIV/0!</v>
      </c>
      <c r="AX160" s="106" t="e">
        <f t="shared" si="23"/>
        <v>#DIV/0!</v>
      </c>
      <c r="AY160" s="106" t="e">
        <f t="shared" si="24"/>
        <v>#DIV/0!</v>
      </c>
      <c r="AZ160" s="106" t="e">
        <f t="shared" si="7"/>
        <v>#DIV/0!</v>
      </c>
      <c r="BA160" s="107" t="e">
        <f t="shared" si="8"/>
        <v>#DIV/0!</v>
      </c>
      <c r="BB160" s="107" t="e">
        <f t="shared" si="9"/>
        <v>#DIV/0!</v>
      </c>
      <c r="BC160" s="107" t="e">
        <f t="shared" si="10"/>
        <v>#DIV/0!</v>
      </c>
      <c r="BD160" s="107" t="e">
        <f t="shared" si="11"/>
        <v>#DIV/0!</v>
      </c>
      <c r="BE160" s="108">
        <v>0.2</v>
      </c>
      <c r="BF160" s="108">
        <v>0.8</v>
      </c>
      <c r="BG160" s="107" t="e">
        <f t="shared" si="12"/>
        <v>#DIV/0!</v>
      </c>
      <c r="BH160" s="107" t="e">
        <f t="shared" si="13"/>
        <v>#DIV/0!</v>
      </c>
      <c r="BI160" s="107" t="e">
        <f t="shared" si="14"/>
        <v>#DIV/0!</v>
      </c>
      <c r="BJ160" s="107" t="e">
        <f t="shared" si="69"/>
        <v>#DIV/0!</v>
      </c>
      <c r="BK160" s="107" t="e">
        <f t="shared" si="69"/>
        <v>#DIV/0!</v>
      </c>
      <c r="BL160" s="107" t="e">
        <f t="shared" si="16"/>
        <v>#DIV/0!</v>
      </c>
      <c r="BM160" s="107" t="e">
        <f t="shared" si="17"/>
        <v>#DIV/0!</v>
      </c>
      <c r="BN160" s="107" t="e">
        <f t="shared" si="18"/>
        <v>#DIV/0!</v>
      </c>
      <c r="BO160" s="107" t="e">
        <f t="shared" si="70"/>
        <v>#DIV/0!</v>
      </c>
      <c r="BP160" s="107" t="e">
        <f t="shared" si="70"/>
        <v>#DIV/0!</v>
      </c>
      <c r="BQ160" s="107" t="e">
        <f t="shared" si="70"/>
        <v>#DIV/0!</v>
      </c>
      <c r="BR160" s="107" t="e">
        <f t="shared" si="70"/>
        <v>#DIV/0!</v>
      </c>
      <c r="BS160" s="34"/>
      <c r="BT160" s="34"/>
      <c r="BU160" s="34"/>
      <c r="BV160" s="34"/>
      <c r="BW160" s="34"/>
      <c r="BX160" s="34"/>
      <c r="BY160" s="34"/>
      <c r="BZ160" s="34"/>
      <c r="CA160" s="33"/>
      <c r="CB160" s="3"/>
      <c r="CC160" s="584"/>
      <c r="CD160" s="585"/>
      <c r="CE160" s="585"/>
      <c r="CF160" s="630"/>
      <c r="CG160" s="631"/>
      <c r="CH160" s="3"/>
      <c r="CI160" s="3"/>
      <c r="CJ160" s="3"/>
      <c r="CK160" s="3"/>
      <c r="CL160" s="3"/>
      <c r="CM160" s="3"/>
      <c r="CN160" s="3"/>
      <c r="CO160" s="3"/>
      <c r="CP160" s="3"/>
      <c r="CQ160" s="3"/>
      <c r="CR160" s="3"/>
      <c r="CS160" s="3"/>
      <c r="CT160" s="3"/>
    </row>
    <row r="161" spans="1:98" ht="14.25" customHeight="1">
      <c r="A161" s="761"/>
      <c r="B161" s="556"/>
      <c r="C161" s="557"/>
      <c r="D161" s="283"/>
      <c r="E161" s="719"/>
      <c r="F161" s="440"/>
      <c r="G161" s="377"/>
      <c r="H161" s="3569"/>
      <c r="I161" s="561"/>
      <c r="J161" s="562"/>
      <c r="K161" s="562"/>
      <c r="L161" s="562"/>
      <c r="M161" s="378"/>
      <c r="N161" s="379"/>
      <c r="O161" s="380"/>
      <c r="P161" s="381"/>
      <c r="Q161" s="720"/>
      <c r="R161" s="721"/>
      <c r="S161" s="721"/>
      <c r="T161" s="722"/>
      <c r="U161" s="22"/>
      <c r="V161" s="384">
        <v>9</v>
      </c>
      <c r="W161" s="145"/>
      <c r="X161" s="723"/>
      <c r="Y161" s="723"/>
      <c r="Z161" s="683"/>
      <c r="AA161" s="724"/>
      <c r="AB161" s="725"/>
      <c r="AC161" s="725"/>
      <c r="AD161" s="726"/>
      <c r="AE161" s="140"/>
      <c r="AF161" s="141"/>
      <c r="AG161" s="143"/>
      <c r="AH161" s="143"/>
      <c r="AI161" s="143"/>
      <c r="AJ161" s="146"/>
      <c r="AK161" s="727"/>
      <c r="AL161" s="728"/>
      <c r="AM161" s="728"/>
      <c r="AN161" s="729"/>
      <c r="AO161" s="3"/>
      <c r="AP161" s="399"/>
      <c r="AQ161" s="381"/>
      <c r="AR161" s="52"/>
      <c r="AS161" s="104" t="e">
        <f t="shared" si="0"/>
        <v>#DIV/0!</v>
      </c>
      <c r="AT161" s="105" t="e">
        <f t="shared" si="1"/>
        <v>#DIV/0!</v>
      </c>
      <c r="AU161" s="105" t="e">
        <f t="shared" si="2"/>
        <v>#DIV/0!</v>
      </c>
      <c r="AV161" s="105" t="e">
        <f t="shared" si="3"/>
        <v>#DIV/0!</v>
      </c>
      <c r="AW161" s="106" t="e">
        <f t="shared" si="22"/>
        <v>#DIV/0!</v>
      </c>
      <c r="AX161" s="106" t="e">
        <f t="shared" si="23"/>
        <v>#DIV/0!</v>
      </c>
      <c r="AY161" s="106" t="e">
        <f t="shared" si="24"/>
        <v>#DIV/0!</v>
      </c>
      <c r="AZ161" s="106" t="e">
        <f t="shared" si="7"/>
        <v>#DIV/0!</v>
      </c>
      <c r="BA161" s="107" t="e">
        <f t="shared" si="8"/>
        <v>#DIV/0!</v>
      </c>
      <c r="BB161" s="107" t="e">
        <f t="shared" si="9"/>
        <v>#DIV/0!</v>
      </c>
      <c r="BC161" s="107" t="e">
        <f t="shared" si="10"/>
        <v>#DIV/0!</v>
      </c>
      <c r="BD161" s="107" t="e">
        <f t="shared" si="11"/>
        <v>#DIV/0!</v>
      </c>
      <c r="BE161" s="108">
        <v>0.2</v>
      </c>
      <c r="BF161" s="108">
        <v>0.8</v>
      </c>
      <c r="BG161" s="107" t="e">
        <f t="shared" si="12"/>
        <v>#DIV/0!</v>
      </c>
      <c r="BH161" s="107" t="e">
        <f t="shared" si="13"/>
        <v>#DIV/0!</v>
      </c>
      <c r="BI161" s="107" t="e">
        <f t="shared" si="14"/>
        <v>#DIV/0!</v>
      </c>
      <c r="BJ161" s="107" t="e">
        <f t="shared" si="69"/>
        <v>#DIV/0!</v>
      </c>
      <c r="BK161" s="107" t="e">
        <f t="shared" si="69"/>
        <v>#DIV/0!</v>
      </c>
      <c r="BL161" s="107" t="e">
        <f t="shared" si="16"/>
        <v>#DIV/0!</v>
      </c>
      <c r="BM161" s="107" t="e">
        <f t="shared" si="17"/>
        <v>#DIV/0!</v>
      </c>
      <c r="BN161" s="107" t="e">
        <f t="shared" si="18"/>
        <v>#DIV/0!</v>
      </c>
      <c r="BO161" s="107" t="e">
        <f t="shared" si="70"/>
        <v>#DIV/0!</v>
      </c>
      <c r="BP161" s="107" t="e">
        <f t="shared" si="70"/>
        <v>#DIV/0!</v>
      </c>
      <c r="BQ161" s="107" t="e">
        <f t="shared" si="70"/>
        <v>#DIV/0!</v>
      </c>
      <c r="BR161" s="107" t="e">
        <f t="shared" si="70"/>
        <v>#DIV/0!</v>
      </c>
      <c r="BS161" s="34"/>
      <c r="BT161" s="34"/>
      <c r="BU161" s="34"/>
      <c r="BV161" s="34"/>
      <c r="BW161" s="34"/>
      <c r="BX161" s="34"/>
      <c r="BY161" s="34"/>
      <c r="BZ161" s="34"/>
      <c r="CA161" s="33"/>
      <c r="CB161" s="3"/>
      <c r="CC161" s="584"/>
      <c r="CD161" s="585"/>
      <c r="CE161" s="585"/>
      <c r="CF161" s="630"/>
      <c r="CG161" s="631"/>
      <c r="CH161" s="3"/>
      <c r="CI161" s="3"/>
      <c r="CJ161" s="3"/>
      <c r="CK161" s="3"/>
      <c r="CL161" s="3"/>
      <c r="CM161" s="3"/>
      <c r="CN161" s="3"/>
      <c r="CO161" s="3"/>
      <c r="CP161" s="3"/>
      <c r="CQ161" s="3"/>
      <c r="CR161" s="3"/>
      <c r="CS161" s="3"/>
      <c r="CT161" s="3"/>
    </row>
    <row r="162" spans="1:98" ht="14.25" customHeight="1" thickBot="1">
      <c r="A162" s="762"/>
      <c r="B162" s="589"/>
      <c r="C162" s="590"/>
      <c r="D162" s="288"/>
      <c r="E162" s="731"/>
      <c r="F162" s="593"/>
      <c r="G162" s="411"/>
      <c r="H162" s="3570"/>
      <c r="I162" s="596"/>
      <c r="J162" s="597"/>
      <c r="K162" s="597"/>
      <c r="L162" s="597"/>
      <c r="M162" s="412"/>
      <c r="N162" s="415"/>
      <c r="O162" s="416"/>
      <c r="P162" s="417"/>
      <c r="Q162" s="732"/>
      <c r="R162" s="733"/>
      <c r="S162" s="733"/>
      <c r="T162" s="734"/>
      <c r="U162" s="22"/>
      <c r="V162" s="449">
        <v>10</v>
      </c>
      <c r="W162" s="414"/>
      <c r="X162" s="735"/>
      <c r="Y162" s="735"/>
      <c r="Z162" s="606"/>
      <c r="AA162" s="736"/>
      <c r="AB162" s="737"/>
      <c r="AC162" s="737"/>
      <c r="AD162" s="738"/>
      <c r="AE162" s="140"/>
      <c r="AF162" s="413"/>
      <c r="AG162" s="739"/>
      <c r="AH162" s="739"/>
      <c r="AI162" s="739"/>
      <c r="AJ162" s="740"/>
      <c r="AK162" s="741"/>
      <c r="AL162" s="742"/>
      <c r="AM162" s="742"/>
      <c r="AN162" s="743"/>
      <c r="AO162" s="3"/>
      <c r="AP162" s="744"/>
      <c r="AQ162" s="417"/>
      <c r="AR162" s="52"/>
      <c r="AS162" s="426" t="e">
        <f t="shared" si="0"/>
        <v>#DIV/0!</v>
      </c>
      <c r="AT162" s="450" t="e">
        <f t="shared" si="1"/>
        <v>#DIV/0!</v>
      </c>
      <c r="AU162" s="450" t="e">
        <f t="shared" si="2"/>
        <v>#DIV/0!</v>
      </c>
      <c r="AV162" s="450" t="e">
        <f t="shared" si="3"/>
        <v>#DIV/0!</v>
      </c>
      <c r="AW162" s="463" t="e">
        <f t="shared" si="22"/>
        <v>#DIV/0!</v>
      </c>
      <c r="AX162" s="463" t="e">
        <f t="shared" si="23"/>
        <v>#DIV/0!</v>
      </c>
      <c r="AY162" s="463" t="e">
        <f t="shared" si="24"/>
        <v>#DIV/0!</v>
      </c>
      <c r="AZ162" s="463" t="e">
        <f t="shared" si="7"/>
        <v>#DIV/0!</v>
      </c>
      <c r="BA162" s="428" t="e">
        <f t="shared" si="8"/>
        <v>#DIV/0!</v>
      </c>
      <c r="BB162" s="428" t="e">
        <f t="shared" si="9"/>
        <v>#DIV/0!</v>
      </c>
      <c r="BC162" s="428" t="e">
        <f t="shared" si="10"/>
        <v>#DIV/0!</v>
      </c>
      <c r="BD162" s="428" t="e">
        <f t="shared" si="11"/>
        <v>#DIV/0!</v>
      </c>
      <c r="BE162" s="427">
        <v>0.2</v>
      </c>
      <c r="BF162" s="427">
        <v>0.8</v>
      </c>
      <c r="BG162" s="428" t="e">
        <f t="shared" si="12"/>
        <v>#DIV/0!</v>
      </c>
      <c r="BH162" s="428" t="e">
        <f t="shared" si="13"/>
        <v>#DIV/0!</v>
      </c>
      <c r="BI162" s="428" t="e">
        <f t="shared" si="14"/>
        <v>#DIV/0!</v>
      </c>
      <c r="BJ162" s="428" t="e">
        <f t="shared" si="69"/>
        <v>#DIV/0!</v>
      </c>
      <c r="BK162" s="428" t="e">
        <f t="shared" si="69"/>
        <v>#DIV/0!</v>
      </c>
      <c r="BL162" s="428" t="e">
        <f t="shared" si="16"/>
        <v>#DIV/0!</v>
      </c>
      <c r="BM162" s="428" t="e">
        <f t="shared" si="17"/>
        <v>#DIV/0!</v>
      </c>
      <c r="BN162" s="428" t="e">
        <f t="shared" si="18"/>
        <v>#DIV/0!</v>
      </c>
      <c r="BO162" s="428" t="e">
        <f t="shared" si="70"/>
        <v>#DIV/0!</v>
      </c>
      <c r="BP162" s="428" t="e">
        <f t="shared" si="70"/>
        <v>#DIV/0!</v>
      </c>
      <c r="BQ162" s="428" t="e">
        <f t="shared" si="70"/>
        <v>#DIV/0!</v>
      </c>
      <c r="BR162" s="428" t="e">
        <f t="shared" si="70"/>
        <v>#DIV/0!</v>
      </c>
      <c r="BS162" s="39"/>
      <c r="BT162" s="39"/>
      <c r="BU162" s="39"/>
      <c r="BV162" s="39"/>
      <c r="BW162" s="39"/>
      <c r="BX162" s="39"/>
      <c r="BY162" s="39"/>
      <c r="BZ162" s="39"/>
      <c r="CA162" s="332"/>
      <c r="CB162" s="3"/>
      <c r="CC162" s="616"/>
      <c r="CD162" s="617"/>
      <c r="CE162" s="617"/>
      <c r="CF162" s="640"/>
      <c r="CG162" s="641"/>
      <c r="CH162" s="3"/>
      <c r="CI162" s="3"/>
      <c r="CJ162" s="3"/>
      <c r="CK162" s="3"/>
      <c r="CL162" s="3"/>
      <c r="CM162" s="3"/>
      <c r="CN162" s="3"/>
      <c r="CO162" s="3"/>
      <c r="CP162" s="3"/>
      <c r="CQ162" s="3"/>
      <c r="CR162" s="3"/>
      <c r="CS162" s="3"/>
      <c r="CT162" s="3"/>
    </row>
    <row r="163" spans="1:98" ht="14.25" customHeight="1">
      <c r="A163" s="349">
        <v>16</v>
      </c>
      <c r="B163" s="523"/>
      <c r="C163" s="524"/>
      <c r="D163" s="745"/>
      <c r="E163" s="746"/>
      <c r="F163" s="527"/>
      <c r="G163" s="355"/>
      <c r="H163" s="371"/>
      <c r="I163" s="529"/>
      <c r="J163" s="530"/>
      <c r="K163" s="530"/>
      <c r="L163" s="530"/>
      <c r="M163" s="531"/>
      <c r="N163" s="360"/>
      <c r="O163" s="358"/>
      <c r="P163" s="361"/>
      <c r="Q163" s="747"/>
      <c r="R163" s="748"/>
      <c r="S163" s="748"/>
      <c r="T163" s="749"/>
      <c r="U163" s="140"/>
      <c r="V163" s="364">
        <v>1</v>
      </c>
      <c r="W163" s="358"/>
      <c r="X163" s="750"/>
      <c r="Y163" s="750"/>
      <c r="Z163" s="361"/>
      <c r="AA163" s="751"/>
      <c r="AB163" s="752"/>
      <c r="AC163" s="752"/>
      <c r="AD163" s="753"/>
      <c r="AE163" s="140"/>
      <c r="AF163" s="357"/>
      <c r="AG163" s="754"/>
      <c r="AH163" s="754"/>
      <c r="AI163" s="754"/>
      <c r="AJ163" s="755"/>
      <c r="AK163" s="756"/>
      <c r="AL163" s="757"/>
      <c r="AM163" s="757"/>
      <c r="AN163" s="758"/>
      <c r="AO163" s="222"/>
      <c r="AP163" s="759"/>
      <c r="AQ163" s="760"/>
      <c r="AR163" s="52"/>
      <c r="AS163" s="82" t="e">
        <f t="shared" si="0"/>
        <v>#DIV/0!</v>
      </c>
      <c r="AT163" s="94" t="e">
        <f t="shared" si="1"/>
        <v>#DIV/0!</v>
      </c>
      <c r="AU163" s="94" t="e">
        <f t="shared" si="2"/>
        <v>#DIV/0!</v>
      </c>
      <c r="AV163" s="94" t="e">
        <f t="shared" si="3"/>
        <v>#DIV/0!</v>
      </c>
      <c r="AW163" s="95" t="e">
        <f t="shared" si="22"/>
        <v>#DIV/0!</v>
      </c>
      <c r="AX163" s="95" t="e">
        <f t="shared" si="23"/>
        <v>#DIV/0!</v>
      </c>
      <c r="AY163" s="95" t="e">
        <f t="shared" si="24"/>
        <v>#DIV/0!</v>
      </c>
      <c r="AZ163" s="95" t="e">
        <f t="shared" si="7"/>
        <v>#DIV/0!</v>
      </c>
      <c r="BA163" s="96" t="e">
        <f t="shared" si="8"/>
        <v>#DIV/0!</v>
      </c>
      <c r="BB163" s="96" t="e">
        <f t="shared" si="9"/>
        <v>#DIV/0!</v>
      </c>
      <c r="BC163" s="96" t="e">
        <f t="shared" si="10"/>
        <v>#DIV/0!</v>
      </c>
      <c r="BD163" s="96" t="e">
        <f t="shared" si="11"/>
        <v>#DIV/0!</v>
      </c>
      <c r="BE163" s="97">
        <v>0.2</v>
      </c>
      <c r="BF163" s="97">
        <v>0.8</v>
      </c>
      <c r="BG163" s="96" t="e">
        <f t="shared" si="12"/>
        <v>#DIV/0!</v>
      </c>
      <c r="BH163" s="96" t="e">
        <f t="shared" si="13"/>
        <v>#DIV/0!</v>
      </c>
      <c r="BI163" s="96" t="e">
        <f t="shared" si="14"/>
        <v>#DIV/0!</v>
      </c>
      <c r="BJ163" s="96" t="e">
        <f t="shared" si="69"/>
        <v>#DIV/0!</v>
      </c>
      <c r="BK163" s="96" t="e">
        <f t="shared" si="69"/>
        <v>#DIV/0!</v>
      </c>
      <c r="BL163" s="96" t="e">
        <f t="shared" si="16"/>
        <v>#DIV/0!</v>
      </c>
      <c r="BM163" s="96" t="e">
        <f t="shared" si="17"/>
        <v>#DIV/0!</v>
      </c>
      <c r="BN163" s="96" t="e">
        <f t="shared" si="18"/>
        <v>#DIV/0!</v>
      </c>
      <c r="BO163" s="96" t="e">
        <f t="shared" si="70"/>
        <v>#DIV/0!</v>
      </c>
      <c r="BP163" s="85" t="e">
        <f t="shared" si="70"/>
        <v>#DIV/0!</v>
      </c>
      <c r="BQ163" s="85" t="e">
        <f t="shared" si="70"/>
        <v>#DIV/0!</v>
      </c>
      <c r="BR163" s="85" t="e">
        <f t="shared" si="70"/>
        <v>#DIV/0!</v>
      </c>
      <c r="BS163" s="644" t="e">
        <f t="shared" ref="BS163:BV163" si="71">AVERAGEIF(BO163:BO172,"&lt;&gt;#¡DIV/0!")</f>
        <v>#DIV/0!</v>
      </c>
      <c r="BT163" s="644" t="e">
        <f t="shared" si="71"/>
        <v>#DIV/0!</v>
      </c>
      <c r="BU163" s="644" t="e">
        <f t="shared" si="71"/>
        <v>#DIV/0!</v>
      </c>
      <c r="BV163" s="644" t="e">
        <f t="shared" si="71"/>
        <v>#DIV/0!</v>
      </c>
      <c r="BW163" s="550" t="e">
        <f>+C163*BS163</f>
        <v>#DIV/0!</v>
      </c>
      <c r="BX163" s="550" t="e">
        <f>+C163*BT163</f>
        <v>#DIV/0!</v>
      </c>
      <c r="BY163" s="550" t="e">
        <f>+C163*BU163</f>
        <v>#DIV/0!</v>
      </c>
      <c r="BZ163" s="550" t="e">
        <f>+C163*BV163</f>
        <v>#DIV/0!</v>
      </c>
      <c r="CA163" s="645" t="e">
        <f>SUM(BW163:BZ172)</f>
        <v>#DIV/0!</v>
      </c>
      <c r="CB163" s="3"/>
      <c r="CC163" s="552" t="e">
        <f t="shared" ref="CC163:CF163" si="72">+Q163/$N$163</f>
        <v>#DIV/0!</v>
      </c>
      <c r="CD163" s="553" t="e">
        <f t="shared" si="72"/>
        <v>#DIV/0!</v>
      </c>
      <c r="CE163" s="553" t="e">
        <f t="shared" si="72"/>
        <v>#DIV/0!</v>
      </c>
      <c r="CF163" s="622" t="e">
        <f t="shared" si="72"/>
        <v>#DIV/0!</v>
      </c>
      <c r="CG163" s="623" t="e">
        <f>AVERAGE(CC163:CF172)</f>
        <v>#DIV/0!</v>
      </c>
      <c r="CH163" s="3"/>
      <c r="CI163" s="3"/>
      <c r="CJ163" s="3"/>
      <c r="CK163" s="3"/>
      <c r="CL163" s="3"/>
      <c r="CM163" s="3"/>
      <c r="CN163" s="3"/>
      <c r="CO163" s="3"/>
      <c r="CP163" s="3"/>
      <c r="CQ163" s="3"/>
      <c r="CR163" s="3"/>
      <c r="CS163" s="3"/>
      <c r="CT163" s="3"/>
    </row>
    <row r="164" spans="1:98" ht="14.25" customHeight="1">
      <c r="A164" s="761"/>
      <c r="B164" s="556"/>
      <c r="C164" s="557"/>
      <c r="D164" s="283"/>
      <c r="E164" s="719"/>
      <c r="F164" s="440"/>
      <c r="G164" s="377"/>
      <c r="H164" s="3569"/>
      <c r="I164" s="561"/>
      <c r="J164" s="562"/>
      <c r="K164" s="562"/>
      <c r="L164" s="562"/>
      <c r="M164" s="378"/>
      <c r="N164" s="379"/>
      <c r="O164" s="380"/>
      <c r="P164" s="381"/>
      <c r="Q164" s="720"/>
      <c r="R164" s="721"/>
      <c r="S164" s="721"/>
      <c r="T164" s="722"/>
      <c r="U164" s="22"/>
      <c r="V164" s="384">
        <v>2</v>
      </c>
      <c r="W164" s="145"/>
      <c r="X164" s="723"/>
      <c r="Y164" s="723"/>
      <c r="Z164" s="683"/>
      <c r="AA164" s="724"/>
      <c r="AB164" s="725"/>
      <c r="AC164" s="725"/>
      <c r="AD164" s="726"/>
      <c r="AE164" s="140"/>
      <c r="AF164" s="141"/>
      <c r="AG164" s="143"/>
      <c r="AH164" s="143"/>
      <c r="AI164" s="143"/>
      <c r="AJ164" s="146"/>
      <c r="AK164" s="727"/>
      <c r="AL164" s="728"/>
      <c r="AM164" s="728"/>
      <c r="AN164" s="729"/>
      <c r="AO164" s="3"/>
      <c r="AP164" s="399"/>
      <c r="AQ164" s="381"/>
      <c r="AR164" s="52"/>
      <c r="AS164" s="104" t="e">
        <f t="shared" si="0"/>
        <v>#DIV/0!</v>
      </c>
      <c r="AT164" s="105" t="e">
        <f t="shared" si="1"/>
        <v>#DIV/0!</v>
      </c>
      <c r="AU164" s="105" t="e">
        <f t="shared" si="2"/>
        <v>#DIV/0!</v>
      </c>
      <c r="AV164" s="105" t="e">
        <f t="shared" si="3"/>
        <v>#DIV/0!</v>
      </c>
      <c r="AW164" s="106" t="e">
        <f t="shared" si="22"/>
        <v>#DIV/0!</v>
      </c>
      <c r="AX164" s="106" t="e">
        <f t="shared" si="23"/>
        <v>#DIV/0!</v>
      </c>
      <c r="AY164" s="106" t="e">
        <f t="shared" si="24"/>
        <v>#DIV/0!</v>
      </c>
      <c r="AZ164" s="106" t="e">
        <f t="shared" si="7"/>
        <v>#DIV/0!</v>
      </c>
      <c r="BA164" s="107" t="e">
        <f t="shared" si="8"/>
        <v>#DIV/0!</v>
      </c>
      <c r="BB164" s="107" t="e">
        <f t="shared" si="9"/>
        <v>#DIV/0!</v>
      </c>
      <c r="BC164" s="107" t="e">
        <f t="shared" si="10"/>
        <v>#DIV/0!</v>
      </c>
      <c r="BD164" s="107" t="e">
        <f t="shared" si="11"/>
        <v>#DIV/0!</v>
      </c>
      <c r="BE164" s="108">
        <v>0.2</v>
      </c>
      <c r="BF164" s="108">
        <v>0.8</v>
      </c>
      <c r="BG164" s="107" t="e">
        <f t="shared" si="12"/>
        <v>#DIV/0!</v>
      </c>
      <c r="BH164" s="107" t="e">
        <f t="shared" si="13"/>
        <v>#DIV/0!</v>
      </c>
      <c r="BI164" s="107" t="e">
        <f t="shared" si="14"/>
        <v>#DIV/0!</v>
      </c>
      <c r="BJ164" s="107" t="e">
        <f t="shared" si="69"/>
        <v>#DIV/0!</v>
      </c>
      <c r="BK164" s="107" t="e">
        <f t="shared" si="69"/>
        <v>#DIV/0!</v>
      </c>
      <c r="BL164" s="107" t="e">
        <f t="shared" si="16"/>
        <v>#DIV/0!</v>
      </c>
      <c r="BM164" s="107" t="e">
        <f t="shared" si="17"/>
        <v>#DIV/0!</v>
      </c>
      <c r="BN164" s="107" t="e">
        <f t="shared" si="18"/>
        <v>#DIV/0!</v>
      </c>
      <c r="BO164" s="107" t="e">
        <f t="shared" si="70"/>
        <v>#DIV/0!</v>
      </c>
      <c r="BP164" s="107" t="e">
        <f t="shared" si="70"/>
        <v>#DIV/0!</v>
      </c>
      <c r="BQ164" s="107" t="e">
        <f t="shared" si="70"/>
        <v>#DIV/0!</v>
      </c>
      <c r="BR164" s="107" t="e">
        <f t="shared" si="70"/>
        <v>#DIV/0!</v>
      </c>
      <c r="BS164" s="34"/>
      <c r="BT164" s="34"/>
      <c r="BU164" s="34"/>
      <c r="BV164" s="34"/>
      <c r="BW164" s="34"/>
      <c r="BX164" s="34"/>
      <c r="BY164" s="34"/>
      <c r="BZ164" s="34"/>
      <c r="CA164" s="33"/>
      <c r="CB164" s="3"/>
      <c r="CC164" s="584"/>
      <c r="CD164" s="585"/>
      <c r="CE164" s="585"/>
      <c r="CF164" s="630"/>
      <c r="CG164" s="631"/>
      <c r="CH164" s="3"/>
      <c r="CI164" s="3"/>
      <c r="CJ164" s="3"/>
      <c r="CK164" s="3"/>
      <c r="CL164" s="3"/>
      <c r="CM164" s="3"/>
      <c r="CN164" s="3"/>
      <c r="CO164" s="3"/>
      <c r="CP164" s="3"/>
      <c r="CQ164" s="3"/>
      <c r="CR164" s="3"/>
      <c r="CS164" s="3"/>
      <c r="CT164" s="3"/>
    </row>
    <row r="165" spans="1:98" ht="14.25" customHeight="1">
      <c r="A165" s="761"/>
      <c r="B165" s="556"/>
      <c r="C165" s="557"/>
      <c r="D165" s="283"/>
      <c r="E165" s="719"/>
      <c r="F165" s="440"/>
      <c r="G165" s="377"/>
      <c r="H165" s="3569"/>
      <c r="I165" s="561"/>
      <c r="J165" s="562"/>
      <c r="K165" s="562"/>
      <c r="L165" s="562"/>
      <c r="M165" s="378"/>
      <c r="N165" s="379"/>
      <c r="O165" s="380"/>
      <c r="P165" s="381"/>
      <c r="Q165" s="720"/>
      <c r="R165" s="721"/>
      <c r="S165" s="721"/>
      <c r="T165" s="722"/>
      <c r="U165" s="22"/>
      <c r="V165" s="384">
        <v>3</v>
      </c>
      <c r="W165" s="145"/>
      <c r="X165" s="723"/>
      <c r="Y165" s="723"/>
      <c r="Z165" s="683"/>
      <c r="AA165" s="724"/>
      <c r="AB165" s="725"/>
      <c r="AC165" s="725"/>
      <c r="AD165" s="726"/>
      <c r="AE165" s="140"/>
      <c r="AF165" s="141"/>
      <c r="AG165" s="143"/>
      <c r="AH165" s="143"/>
      <c r="AI165" s="143"/>
      <c r="AJ165" s="146"/>
      <c r="AK165" s="727"/>
      <c r="AL165" s="728"/>
      <c r="AM165" s="728"/>
      <c r="AN165" s="729"/>
      <c r="AO165" s="3"/>
      <c r="AP165" s="399"/>
      <c r="AQ165" s="381"/>
      <c r="AR165" s="52"/>
      <c r="AS165" s="104" t="e">
        <f t="shared" si="0"/>
        <v>#DIV/0!</v>
      </c>
      <c r="AT165" s="105" t="e">
        <f t="shared" si="1"/>
        <v>#DIV/0!</v>
      </c>
      <c r="AU165" s="105" t="e">
        <f t="shared" si="2"/>
        <v>#DIV/0!</v>
      </c>
      <c r="AV165" s="105" t="e">
        <f t="shared" si="3"/>
        <v>#DIV/0!</v>
      </c>
      <c r="AW165" s="106" t="e">
        <f t="shared" si="22"/>
        <v>#DIV/0!</v>
      </c>
      <c r="AX165" s="106" t="e">
        <f t="shared" si="23"/>
        <v>#DIV/0!</v>
      </c>
      <c r="AY165" s="106" t="e">
        <f t="shared" si="24"/>
        <v>#DIV/0!</v>
      </c>
      <c r="AZ165" s="106" t="e">
        <f t="shared" si="7"/>
        <v>#DIV/0!</v>
      </c>
      <c r="BA165" s="107" t="e">
        <f t="shared" si="8"/>
        <v>#DIV/0!</v>
      </c>
      <c r="BB165" s="107" t="e">
        <f t="shared" si="9"/>
        <v>#DIV/0!</v>
      </c>
      <c r="BC165" s="107" t="e">
        <f t="shared" si="10"/>
        <v>#DIV/0!</v>
      </c>
      <c r="BD165" s="107" t="e">
        <f t="shared" si="11"/>
        <v>#DIV/0!</v>
      </c>
      <c r="BE165" s="108">
        <v>0.2</v>
      </c>
      <c r="BF165" s="108">
        <v>0.8</v>
      </c>
      <c r="BG165" s="107" t="e">
        <f t="shared" si="12"/>
        <v>#DIV/0!</v>
      </c>
      <c r="BH165" s="107" t="e">
        <f t="shared" si="13"/>
        <v>#DIV/0!</v>
      </c>
      <c r="BI165" s="107" t="e">
        <f t="shared" si="14"/>
        <v>#DIV/0!</v>
      </c>
      <c r="BJ165" s="107" t="e">
        <f t="shared" si="69"/>
        <v>#DIV/0!</v>
      </c>
      <c r="BK165" s="107" t="e">
        <f t="shared" si="69"/>
        <v>#DIV/0!</v>
      </c>
      <c r="BL165" s="107" t="e">
        <f t="shared" si="16"/>
        <v>#DIV/0!</v>
      </c>
      <c r="BM165" s="107" t="e">
        <f t="shared" si="17"/>
        <v>#DIV/0!</v>
      </c>
      <c r="BN165" s="107" t="e">
        <f t="shared" si="18"/>
        <v>#DIV/0!</v>
      </c>
      <c r="BO165" s="107" t="e">
        <f t="shared" si="70"/>
        <v>#DIV/0!</v>
      </c>
      <c r="BP165" s="107" t="e">
        <f t="shared" si="70"/>
        <v>#DIV/0!</v>
      </c>
      <c r="BQ165" s="107" t="e">
        <f t="shared" si="70"/>
        <v>#DIV/0!</v>
      </c>
      <c r="BR165" s="107" t="e">
        <f t="shared" si="70"/>
        <v>#DIV/0!</v>
      </c>
      <c r="BS165" s="34"/>
      <c r="BT165" s="34"/>
      <c r="BU165" s="34"/>
      <c r="BV165" s="34"/>
      <c r="BW165" s="34"/>
      <c r="BX165" s="34"/>
      <c r="BY165" s="34"/>
      <c r="BZ165" s="34"/>
      <c r="CA165" s="33"/>
      <c r="CB165" s="3"/>
      <c r="CC165" s="584"/>
      <c r="CD165" s="585"/>
      <c r="CE165" s="585"/>
      <c r="CF165" s="630"/>
      <c r="CG165" s="631"/>
      <c r="CH165" s="3"/>
      <c r="CI165" s="3"/>
      <c r="CJ165" s="3"/>
      <c r="CK165" s="3"/>
      <c r="CL165" s="3"/>
      <c r="CM165" s="3"/>
      <c r="CN165" s="3"/>
      <c r="CO165" s="3"/>
      <c r="CP165" s="3"/>
      <c r="CQ165" s="3"/>
      <c r="CR165" s="3"/>
      <c r="CS165" s="3"/>
      <c r="CT165" s="3"/>
    </row>
    <row r="166" spans="1:98" ht="14.25" customHeight="1">
      <c r="A166" s="761"/>
      <c r="B166" s="556"/>
      <c r="C166" s="557"/>
      <c r="D166" s="283"/>
      <c r="E166" s="719"/>
      <c r="F166" s="440"/>
      <c r="G166" s="377"/>
      <c r="H166" s="3569"/>
      <c r="I166" s="561"/>
      <c r="J166" s="562"/>
      <c r="K166" s="562"/>
      <c r="L166" s="562"/>
      <c r="M166" s="378"/>
      <c r="N166" s="379"/>
      <c r="O166" s="380"/>
      <c r="P166" s="381"/>
      <c r="Q166" s="720"/>
      <c r="R166" s="721"/>
      <c r="S166" s="721"/>
      <c r="T166" s="722"/>
      <c r="U166" s="22"/>
      <c r="V166" s="384">
        <v>4</v>
      </c>
      <c r="W166" s="145"/>
      <c r="X166" s="723"/>
      <c r="Y166" s="723"/>
      <c r="Z166" s="683"/>
      <c r="AA166" s="724"/>
      <c r="AB166" s="725"/>
      <c r="AC166" s="725"/>
      <c r="AD166" s="726"/>
      <c r="AE166" s="140"/>
      <c r="AF166" s="141"/>
      <c r="AG166" s="143"/>
      <c r="AH166" s="143"/>
      <c r="AI166" s="143"/>
      <c r="AJ166" s="146"/>
      <c r="AK166" s="727"/>
      <c r="AL166" s="728"/>
      <c r="AM166" s="728"/>
      <c r="AN166" s="729"/>
      <c r="AO166" s="3"/>
      <c r="AP166" s="399"/>
      <c r="AQ166" s="381"/>
      <c r="AR166" s="52"/>
      <c r="AS166" s="104" t="e">
        <f t="shared" si="0"/>
        <v>#DIV/0!</v>
      </c>
      <c r="AT166" s="105" t="e">
        <f t="shared" si="1"/>
        <v>#DIV/0!</v>
      </c>
      <c r="AU166" s="105" t="e">
        <f t="shared" si="2"/>
        <v>#DIV/0!</v>
      </c>
      <c r="AV166" s="105" t="e">
        <f t="shared" si="3"/>
        <v>#DIV/0!</v>
      </c>
      <c r="AW166" s="106" t="e">
        <f t="shared" si="22"/>
        <v>#DIV/0!</v>
      </c>
      <c r="AX166" s="106" t="e">
        <f t="shared" si="23"/>
        <v>#DIV/0!</v>
      </c>
      <c r="AY166" s="106" t="e">
        <f t="shared" si="24"/>
        <v>#DIV/0!</v>
      </c>
      <c r="AZ166" s="106" t="e">
        <f t="shared" si="7"/>
        <v>#DIV/0!</v>
      </c>
      <c r="BA166" s="107" t="e">
        <f t="shared" si="8"/>
        <v>#DIV/0!</v>
      </c>
      <c r="BB166" s="107" t="e">
        <f t="shared" si="9"/>
        <v>#DIV/0!</v>
      </c>
      <c r="BC166" s="107" t="e">
        <f t="shared" si="10"/>
        <v>#DIV/0!</v>
      </c>
      <c r="BD166" s="107" t="e">
        <f t="shared" si="11"/>
        <v>#DIV/0!</v>
      </c>
      <c r="BE166" s="108">
        <v>0.2</v>
      </c>
      <c r="BF166" s="108">
        <v>0.8</v>
      </c>
      <c r="BG166" s="107" t="e">
        <f t="shared" si="12"/>
        <v>#DIV/0!</v>
      </c>
      <c r="BH166" s="107" t="e">
        <f t="shared" si="13"/>
        <v>#DIV/0!</v>
      </c>
      <c r="BI166" s="107" t="e">
        <f t="shared" si="14"/>
        <v>#DIV/0!</v>
      </c>
      <c r="BJ166" s="107" t="e">
        <f t="shared" si="69"/>
        <v>#DIV/0!</v>
      </c>
      <c r="BK166" s="107" t="e">
        <f t="shared" si="69"/>
        <v>#DIV/0!</v>
      </c>
      <c r="BL166" s="107" t="e">
        <f t="shared" si="16"/>
        <v>#DIV/0!</v>
      </c>
      <c r="BM166" s="107" t="e">
        <f t="shared" si="17"/>
        <v>#DIV/0!</v>
      </c>
      <c r="BN166" s="107" t="e">
        <f t="shared" si="18"/>
        <v>#DIV/0!</v>
      </c>
      <c r="BO166" s="107" t="e">
        <f t="shared" si="70"/>
        <v>#DIV/0!</v>
      </c>
      <c r="BP166" s="107" t="e">
        <f t="shared" si="70"/>
        <v>#DIV/0!</v>
      </c>
      <c r="BQ166" s="107" t="e">
        <f t="shared" si="70"/>
        <v>#DIV/0!</v>
      </c>
      <c r="BR166" s="107" t="e">
        <f t="shared" si="70"/>
        <v>#DIV/0!</v>
      </c>
      <c r="BS166" s="34"/>
      <c r="BT166" s="34"/>
      <c r="BU166" s="34"/>
      <c r="BV166" s="34"/>
      <c r="BW166" s="34"/>
      <c r="BX166" s="34"/>
      <c r="BY166" s="34"/>
      <c r="BZ166" s="34"/>
      <c r="CA166" s="33"/>
      <c r="CB166" s="3"/>
      <c r="CC166" s="584"/>
      <c r="CD166" s="585"/>
      <c r="CE166" s="585"/>
      <c r="CF166" s="630"/>
      <c r="CG166" s="631"/>
      <c r="CH166" s="3"/>
      <c r="CI166" s="3"/>
      <c r="CJ166" s="3"/>
      <c r="CK166" s="3"/>
      <c r="CL166" s="3"/>
      <c r="CM166" s="3"/>
      <c r="CN166" s="3"/>
      <c r="CO166" s="3"/>
      <c r="CP166" s="3"/>
      <c r="CQ166" s="3"/>
      <c r="CR166" s="3"/>
      <c r="CS166" s="3"/>
      <c r="CT166" s="3"/>
    </row>
    <row r="167" spans="1:98" ht="14.25" customHeight="1">
      <c r="A167" s="761"/>
      <c r="B167" s="556"/>
      <c r="C167" s="557"/>
      <c r="D167" s="283"/>
      <c r="E167" s="719"/>
      <c r="F167" s="440"/>
      <c r="G167" s="377"/>
      <c r="H167" s="3569"/>
      <c r="I167" s="561"/>
      <c r="J167" s="562"/>
      <c r="K167" s="562"/>
      <c r="L167" s="562"/>
      <c r="M167" s="378"/>
      <c r="N167" s="379"/>
      <c r="O167" s="380"/>
      <c r="P167" s="381"/>
      <c r="Q167" s="720"/>
      <c r="R167" s="721"/>
      <c r="S167" s="721"/>
      <c r="T167" s="722"/>
      <c r="U167" s="22"/>
      <c r="V167" s="384">
        <v>5</v>
      </c>
      <c r="W167" s="145"/>
      <c r="X167" s="723"/>
      <c r="Y167" s="723"/>
      <c r="Z167" s="683"/>
      <c r="AA167" s="724"/>
      <c r="AB167" s="725"/>
      <c r="AC167" s="725"/>
      <c r="AD167" s="726"/>
      <c r="AE167" s="140"/>
      <c r="AF167" s="141"/>
      <c r="AG167" s="143"/>
      <c r="AH167" s="143"/>
      <c r="AI167" s="143"/>
      <c r="AJ167" s="146"/>
      <c r="AK167" s="727"/>
      <c r="AL167" s="728"/>
      <c r="AM167" s="728"/>
      <c r="AN167" s="729"/>
      <c r="AO167" s="3"/>
      <c r="AP167" s="399"/>
      <c r="AQ167" s="381"/>
      <c r="AR167" s="52"/>
      <c r="AS167" s="104" t="e">
        <f t="shared" si="0"/>
        <v>#DIV/0!</v>
      </c>
      <c r="AT167" s="105" t="e">
        <f t="shared" si="1"/>
        <v>#DIV/0!</v>
      </c>
      <c r="AU167" s="105" t="e">
        <f t="shared" si="2"/>
        <v>#DIV/0!</v>
      </c>
      <c r="AV167" s="105" t="e">
        <f t="shared" si="3"/>
        <v>#DIV/0!</v>
      </c>
      <c r="AW167" s="106" t="e">
        <f t="shared" si="22"/>
        <v>#DIV/0!</v>
      </c>
      <c r="AX167" s="106" t="e">
        <f t="shared" si="23"/>
        <v>#DIV/0!</v>
      </c>
      <c r="AY167" s="106" t="e">
        <f t="shared" si="24"/>
        <v>#DIV/0!</v>
      </c>
      <c r="AZ167" s="106" t="e">
        <f t="shared" si="7"/>
        <v>#DIV/0!</v>
      </c>
      <c r="BA167" s="107" t="e">
        <f t="shared" si="8"/>
        <v>#DIV/0!</v>
      </c>
      <c r="BB167" s="107" t="e">
        <f t="shared" si="9"/>
        <v>#DIV/0!</v>
      </c>
      <c r="BC167" s="107" t="e">
        <f t="shared" si="10"/>
        <v>#DIV/0!</v>
      </c>
      <c r="BD167" s="107" t="e">
        <f t="shared" si="11"/>
        <v>#DIV/0!</v>
      </c>
      <c r="BE167" s="108">
        <v>0.2</v>
      </c>
      <c r="BF167" s="108">
        <v>0.8</v>
      </c>
      <c r="BG167" s="107" t="e">
        <f t="shared" si="12"/>
        <v>#DIV/0!</v>
      </c>
      <c r="BH167" s="107" t="e">
        <f t="shared" si="13"/>
        <v>#DIV/0!</v>
      </c>
      <c r="BI167" s="107" t="e">
        <f t="shared" si="14"/>
        <v>#DIV/0!</v>
      </c>
      <c r="BJ167" s="107" t="e">
        <f t="shared" si="69"/>
        <v>#DIV/0!</v>
      </c>
      <c r="BK167" s="107" t="e">
        <f t="shared" si="69"/>
        <v>#DIV/0!</v>
      </c>
      <c r="BL167" s="107" t="e">
        <f t="shared" si="16"/>
        <v>#DIV/0!</v>
      </c>
      <c r="BM167" s="107" t="e">
        <f t="shared" si="17"/>
        <v>#DIV/0!</v>
      </c>
      <c r="BN167" s="107" t="e">
        <f t="shared" si="18"/>
        <v>#DIV/0!</v>
      </c>
      <c r="BO167" s="107" t="e">
        <f t="shared" si="70"/>
        <v>#DIV/0!</v>
      </c>
      <c r="BP167" s="107" t="e">
        <f t="shared" si="70"/>
        <v>#DIV/0!</v>
      </c>
      <c r="BQ167" s="107" t="e">
        <f t="shared" si="70"/>
        <v>#DIV/0!</v>
      </c>
      <c r="BR167" s="107" t="e">
        <f t="shared" si="70"/>
        <v>#DIV/0!</v>
      </c>
      <c r="BS167" s="34"/>
      <c r="BT167" s="34"/>
      <c r="BU167" s="34"/>
      <c r="BV167" s="34"/>
      <c r="BW167" s="34"/>
      <c r="BX167" s="34"/>
      <c r="BY167" s="34"/>
      <c r="BZ167" s="34"/>
      <c r="CA167" s="33"/>
      <c r="CB167" s="3"/>
      <c r="CC167" s="584"/>
      <c r="CD167" s="585"/>
      <c r="CE167" s="585"/>
      <c r="CF167" s="630"/>
      <c r="CG167" s="631"/>
      <c r="CH167" s="3"/>
      <c r="CI167" s="3"/>
      <c r="CJ167" s="3"/>
      <c r="CK167" s="3"/>
      <c r="CL167" s="3"/>
      <c r="CM167" s="3"/>
      <c r="CN167" s="3"/>
      <c r="CO167" s="3"/>
      <c r="CP167" s="3"/>
      <c r="CQ167" s="3"/>
      <c r="CR167" s="3"/>
      <c r="CS167" s="3"/>
      <c r="CT167" s="3"/>
    </row>
    <row r="168" spans="1:98" ht="14.25" customHeight="1">
      <c r="A168" s="761"/>
      <c r="B168" s="556"/>
      <c r="C168" s="557"/>
      <c r="D168" s="283"/>
      <c r="E168" s="719"/>
      <c r="F168" s="440"/>
      <c r="G168" s="377"/>
      <c r="H168" s="3569"/>
      <c r="I168" s="561"/>
      <c r="J168" s="562"/>
      <c r="K168" s="562"/>
      <c r="L168" s="562"/>
      <c r="M168" s="378"/>
      <c r="N168" s="379"/>
      <c r="O168" s="380"/>
      <c r="P168" s="381"/>
      <c r="Q168" s="720"/>
      <c r="R168" s="721"/>
      <c r="S168" s="721"/>
      <c r="T168" s="722"/>
      <c r="U168" s="22"/>
      <c r="V168" s="384">
        <v>6</v>
      </c>
      <c r="W168" s="145"/>
      <c r="X168" s="723"/>
      <c r="Y168" s="723"/>
      <c r="Z168" s="683"/>
      <c r="AA168" s="724"/>
      <c r="AB168" s="725"/>
      <c r="AC168" s="725"/>
      <c r="AD168" s="726"/>
      <c r="AE168" s="140"/>
      <c r="AF168" s="141"/>
      <c r="AG168" s="143"/>
      <c r="AH168" s="143"/>
      <c r="AI168" s="143"/>
      <c r="AJ168" s="146"/>
      <c r="AK168" s="727"/>
      <c r="AL168" s="728"/>
      <c r="AM168" s="728"/>
      <c r="AN168" s="729"/>
      <c r="AO168" s="3"/>
      <c r="AP168" s="399"/>
      <c r="AQ168" s="381"/>
      <c r="AR168" s="52"/>
      <c r="AS168" s="104" t="e">
        <f t="shared" si="0"/>
        <v>#DIV/0!</v>
      </c>
      <c r="AT168" s="105" t="e">
        <f t="shared" si="1"/>
        <v>#DIV/0!</v>
      </c>
      <c r="AU168" s="105" t="e">
        <f t="shared" si="2"/>
        <v>#DIV/0!</v>
      </c>
      <c r="AV168" s="105" t="e">
        <f t="shared" si="3"/>
        <v>#DIV/0!</v>
      </c>
      <c r="AW168" s="106" t="e">
        <f t="shared" si="22"/>
        <v>#DIV/0!</v>
      </c>
      <c r="AX168" s="106" t="e">
        <f t="shared" si="23"/>
        <v>#DIV/0!</v>
      </c>
      <c r="AY168" s="106" t="e">
        <f t="shared" si="24"/>
        <v>#DIV/0!</v>
      </c>
      <c r="AZ168" s="106" t="e">
        <f t="shared" si="7"/>
        <v>#DIV/0!</v>
      </c>
      <c r="BA168" s="107" t="e">
        <f t="shared" si="8"/>
        <v>#DIV/0!</v>
      </c>
      <c r="BB168" s="107" t="e">
        <f t="shared" si="9"/>
        <v>#DIV/0!</v>
      </c>
      <c r="BC168" s="107" t="e">
        <f t="shared" si="10"/>
        <v>#DIV/0!</v>
      </c>
      <c r="BD168" s="107" t="e">
        <f t="shared" si="11"/>
        <v>#DIV/0!</v>
      </c>
      <c r="BE168" s="108">
        <v>0.2</v>
      </c>
      <c r="BF168" s="108">
        <v>0.8</v>
      </c>
      <c r="BG168" s="107" t="e">
        <f t="shared" si="12"/>
        <v>#DIV/0!</v>
      </c>
      <c r="BH168" s="107" t="e">
        <f t="shared" si="13"/>
        <v>#DIV/0!</v>
      </c>
      <c r="BI168" s="107" t="e">
        <f t="shared" si="14"/>
        <v>#DIV/0!</v>
      </c>
      <c r="BJ168" s="107" t="e">
        <f t="shared" si="69"/>
        <v>#DIV/0!</v>
      </c>
      <c r="BK168" s="107" t="e">
        <f t="shared" si="69"/>
        <v>#DIV/0!</v>
      </c>
      <c r="BL168" s="107" t="e">
        <f t="shared" si="16"/>
        <v>#DIV/0!</v>
      </c>
      <c r="BM168" s="107" t="e">
        <f t="shared" si="17"/>
        <v>#DIV/0!</v>
      </c>
      <c r="BN168" s="107" t="e">
        <f t="shared" si="18"/>
        <v>#DIV/0!</v>
      </c>
      <c r="BO168" s="107" t="e">
        <f t="shared" si="70"/>
        <v>#DIV/0!</v>
      </c>
      <c r="BP168" s="107" t="e">
        <f t="shared" si="70"/>
        <v>#DIV/0!</v>
      </c>
      <c r="BQ168" s="107" t="e">
        <f t="shared" si="70"/>
        <v>#DIV/0!</v>
      </c>
      <c r="BR168" s="107" t="e">
        <f t="shared" si="70"/>
        <v>#DIV/0!</v>
      </c>
      <c r="BS168" s="34"/>
      <c r="BT168" s="34"/>
      <c r="BU168" s="34"/>
      <c r="BV168" s="34"/>
      <c r="BW168" s="34"/>
      <c r="BX168" s="34"/>
      <c r="BY168" s="34"/>
      <c r="BZ168" s="34"/>
      <c r="CA168" s="33"/>
      <c r="CB168" s="3"/>
      <c r="CC168" s="584"/>
      <c r="CD168" s="585"/>
      <c r="CE168" s="585"/>
      <c r="CF168" s="630"/>
      <c r="CG168" s="631"/>
      <c r="CH168" s="3"/>
      <c r="CI168" s="3"/>
      <c r="CJ168" s="3"/>
      <c r="CK168" s="3"/>
      <c r="CL168" s="3"/>
      <c r="CM168" s="3"/>
      <c r="CN168" s="3"/>
      <c r="CO168" s="3"/>
      <c r="CP168" s="3"/>
      <c r="CQ168" s="3"/>
      <c r="CR168" s="3"/>
      <c r="CS168" s="3"/>
      <c r="CT168" s="3"/>
    </row>
    <row r="169" spans="1:98" ht="14.25" customHeight="1">
      <c r="A169" s="761"/>
      <c r="B169" s="556"/>
      <c r="C169" s="557"/>
      <c r="D169" s="283"/>
      <c r="E169" s="719"/>
      <c r="F169" s="440"/>
      <c r="G169" s="377"/>
      <c r="H169" s="3569"/>
      <c r="I169" s="561"/>
      <c r="J169" s="562"/>
      <c r="K169" s="562"/>
      <c r="L169" s="562"/>
      <c r="M169" s="378"/>
      <c r="N169" s="379"/>
      <c r="O169" s="380"/>
      <c r="P169" s="381"/>
      <c r="Q169" s="720"/>
      <c r="R169" s="721"/>
      <c r="S169" s="721"/>
      <c r="T169" s="722"/>
      <c r="U169" s="22"/>
      <c r="V169" s="384">
        <v>7</v>
      </c>
      <c r="W169" s="145"/>
      <c r="X169" s="723"/>
      <c r="Y169" s="723"/>
      <c r="Z169" s="683"/>
      <c r="AA169" s="724"/>
      <c r="AB169" s="725"/>
      <c r="AC169" s="725"/>
      <c r="AD169" s="726"/>
      <c r="AE169" s="140"/>
      <c r="AF169" s="141"/>
      <c r="AG169" s="143"/>
      <c r="AH169" s="143"/>
      <c r="AI169" s="143"/>
      <c r="AJ169" s="146"/>
      <c r="AK169" s="727"/>
      <c r="AL169" s="728"/>
      <c r="AM169" s="728"/>
      <c r="AN169" s="729"/>
      <c r="AO169" s="3"/>
      <c r="AP169" s="399"/>
      <c r="AQ169" s="381"/>
      <c r="AR169" s="52"/>
      <c r="AS169" s="104" t="e">
        <f t="shared" si="0"/>
        <v>#DIV/0!</v>
      </c>
      <c r="AT169" s="105" t="e">
        <f t="shared" si="1"/>
        <v>#DIV/0!</v>
      </c>
      <c r="AU169" s="105" t="e">
        <f t="shared" si="2"/>
        <v>#DIV/0!</v>
      </c>
      <c r="AV169" s="105" t="e">
        <f t="shared" si="3"/>
        <v>#DIV/0!</v>
      </c>
      <c r="AW169" s="106" t="e">
        <f t="shared" si="22"/>
        <v>#DIV/0!</v>
      </c>
      <c r="AX169" s="106" t="e">
        <f t="shared" si="23"/>
        <v>#DIV/0!</v>
      </c>
      <c r="AY169" s="106" t="e">
        <f t="shared" si="24"/>
        <v>#DIV/0!</v>
      </c>
      <c r="AZ169" s="106" t="e">
        <f t="shared" si="7"/>
        <v>#DIV/0!</v>
      </c>
      <c r="BA169" s="107" t="e">
        <f t="shared" si="8"/>
        <v>#DIV/0!</v>
      </c>
      <c r="BB169" s="107" t="e">
        <f t="shared" si="9"/>
        <v>#DIV/0!</v>
      </c>
      <c r="BC169" s="107" t="e">
        <f t="shared" si="10"/>
        <v>#DIV/0!</v>
      </c>
      <c r="BD169" s="107" t="e">
        <f t="shared" si="11"/>
        <v>#DIV/0!</v>
      </c>
      <c r="BE169" s="108">
        <v>0.2</v>
      </c>
      <c r="BF169" s="108">
        <v>0.8</v>
      </c>
      <c r="BG169" s="107" t="e">
        <f t="shared" si="12"/>
        <v>#DIV/0!</v>
      </c>
      <c r="BH169" s="107" t="e">
        <f t="shared" si="13"/>
        <v>#DIV/0!</v>
      </c>
      <c r="BI169" s="107" t="e">
        <f t="shared" si="14"/>
        <v>#DIV/0!</v>
      </c>
      <c r="BJ169" s="107" t="e">
        <f t="shared" si="69"/>
        <v>#DIV/0!</v>
      </c>
      <c r="BK169" s="107" t="e">
        <f t="shared" si="69"/>
        <v>#DIV/0!</v>
      </c>
      <c r="BL169" s="107" t="e">
        <f t="shared" si="16"/>
        <v>#DIV/0!</v>
      </c>
      <c r="BM169" s="107" t="e">
        <f t="shared" si="17"/>
        <v>#DIV/0!</v>
      </c>
      <c r="BN169" s="107" t="e">
        <f t="shared" si="18"/>
        <v>#DIV/0!</v>
      </c>
      <c r="BO169" s="107" t="e">
        <f t="shared" si="70"/>
        <v>#DIV/0!</v>
      </c>
      <c r="BP169" s="107" t="e">
        <f t="shared" si="70"/>
        <v>#DIV/0!</v>
      </c>
      <c r="BQ169" s="107" t="e">
        <f t="shared" si="70"/>
        <v>#DIV/0!</v>
      </c>
      <c r="BR169" s="107" t="e">
        <f t="shared" si="70"/>
        <v>#DIV/0!</v>
      </c>
      <c r="BS169" s="34"/>
      <c r="BT169" s="34"/>
      <c r="BU169" s="34"/>
      <c r="BV169" s="34"/>
      <c r="BW169" s="34"/>
      <c r="BX169" s="34"/>
      <c r="BY169" s="34"/>
      <c r="BZ169" s="34"/>
      <c r="CA169" s="33"/>
      <c r="CB169" s="3"/>
      <c r="CC169" s="584"/>
      <c r="CD169" s="585"/>
      <c r="CE169" s="585"/>
      <c r="CF169" s="630"/>
      <c r="CG169" s="631"/>
      <c r="CH169" s="3"/>
      <c r="CI169" s="3"/>
      <c r="CJ169" s="3"/>
      <c r="CK169" s="3"/>
      <c r="CL169" s="3"/>
      <c r="CM169" s="3"/>
      <c r="CN169" s="3"/>
      <c r="CO169" s="3"/>
      <c r="CP169" s="3"/>
      <c r="CQ169" s="3"/>
      <c r="CR169" s="3"/>
      <c r="CS169" s="3"/>
      <c r="CT169" s="3"/>
    </row>
    <row r="170" spans="1:98" ht="14.25" customHeight="1">
      <c r="A170" s="761"/>
      <c r="B170" s="556"/>
      <c r="C170" s="557"/>
      <c r="D170" s="283"/>
      <c r="E170" s="719"/>
      <c r="F170" s="440"/>
      <c r="G170" s="377"/>
      <c r="H170" s="3569"/>
      <c r="I170" s="561"/>
      <c r="J170" s="562"/>
      <c r="K170" s="562"/>
      <c r="L170" s="562"/>
      <c r="M170" s="378"/>
      <c r="N170" s="379"/>
      <c r="O170" s="380"/>
      <c r="P170" s="381"/>
      <c r="Q170" s="720"/>
      <c r="R170" s="721"/>
      <c r="S170" s="721"/>
      <c r="T170" s="722"/>
      <c r="U170" s="22"/>
      <c r="V170" s="384">
        <v>8</v>
      </c>
      <c r="W170" s="145"/>
      <c r="X170" s="723"/>
      <c r="Y170" s="723"/>
      <c r="Z170" s="683"/>
      <c r="AA170" s="724"/>
      <c r="AB170" s="725"/>
      <c r="AC170" s="725"/>
      <c r="AD170" s="726"/>
      <c r="AE170" s="140"/>
      <c r="AF170" s="141"/>
      <c r="AG170" s="143"/>
      <c r="AH170" s="143"/>
      <c r="AI170" s="143"/>
      <c r="AJ170" s="146"/>
      <c r="AK170" s="727"/>
      <c r="AL170" s="728"/>
      <c r="AM170" s="728"/>
      <c r="AN170" s="729"/>
      <c r="AO170" s="3"/>
      <c r="AP170" s="399"/>
      <c r="AQ170" s="381"/>
      <c r="AR170" s="52"/>
      <c r="AS170" s="104" t="e">
        <f t="shared" si="0"/>
        <v>#DIV/0!</v>
      </c>
      <c r="AT170" s="105" t="e">
        <f t="shared" si="1"/>
        <v>#DIV/0!</v>
      </c>
      <c r="AU170" s="105" t="e">
        <f t="shared" si="2"/>
        <v>#DIV/0!</v>
      </c>
      <c r="AV170" s="105" t="e">
        <f t="shared" si="3"/>
        <v>#DIV/0!</v>
      </c>
      <c r="AW170" s="106" t="e">
        <f t="shared" si="22"/>
        <v>#DIV/0!</v>
      </c>
      <c r="AX170" s="106" t="e">
        <f t="shared" si="23"/>
        <v>#DIV/0!</v>
      </c>
      <c r="AY170" s="106" t="e">
        <f t="shared" si="24"/>
        <v>#DIV/0!</v>
      </c>
      <c r="AZ170" s="106" t="e">
        <f t="shared" si="7"/>
        <v>#DIV/0!</v>
      </c>
      <c r="BA170" s="107" t="e">
        <f t="shared" si="8"/>
        <v>#DIV/0!</v>
      </c>
      <c r="BB170" s="107" t="e">
        <f t="shared" si="9"/>
        <v>#DIV/0!</v>
      </c>
      <c r="BC170" s="107" t="e">
        <f t="shared" si="10"/>
        <v>#DIV/0!</v>
      </c>
      <c r="BD170" s="107" t="e">
        <f t="shared" si="11"/>
        <v>#DIV/0!</v>
      </c>
      <c r="BE170" s="108">
        <v>0.2</v>
      </c>
      <c r="BF170" s="108">
        <v>0.8</v>
      </c>
      <c r="BG170" s="107" t="e">
        <f t="shared" si="12"/>
        <v>#DIV/0!</v>
      </c>
      <c r="BH170" s="107" t="e">
        <f t="shared" si="13"/>
        <v>#DIV/0!</v>
      </c>
      <c r="BI170" s="107" t="e">
        <f t="shared" si="14"/>
        <v>#DIV/0!</v>
      </c>
      <c r="BJ170" s="107" t="e">
        <f t="shared" si="69"/>
        <v>#DIV/0!</v>
      </c>
      <c r="BK170" s="107" t="e">
        <f t="shared" si="69"/>
        <v>#DIV/0!</v>
      </c>
      <c r="BL170" s="107" t="e">
        <f t="shared" si="16"/>
        <v>#DIV/0!</v>
      </c>
      <c r="BM170" s="107" t="e">
        <f t="shared" si="17"/>
        <v>#DIV/0!</v>
      </c>
      <c r="BN170" s="107" t="e">
        <f t="shared" si="18"/>
        <v>#DIV/0!</v>
      </c>
      <c r="BO170" s="107" t="e">
        <f t="shared" si="70"/>
        <v>#DIV/0!</v>
      </c>
      <c r="BP170" s="107" t="e">
        <f t="shared" si="70"/>
        <v>#DIV/0!</v>
      </c>
      <c r="BQ170" s="107" t="e">
        <f t="shared" si="70"/>
        <v>#DIV/0!</v>
      </c>
      <c r="BR170" s="107" t="e">
        <f t="shared" si="70"/>
        <v>#DIV/0!</v>
      </c>
      <c r="BS170" s="34"/>
      <c r="BT170" s="34"/>
      <c r="BU170" s="34"/>
      <c r="BV170" s="34"/>
      <c r="BW170" s="34"/>
      <c r="BX170" s="34"/>
      <c r="BY170" s="34"/>
      <c r="BZ170" s="34"/>
      <c r="CA170" s="33"/>
      <c r="CB170" s="3"/>
      <c r="CC170" s="584"/>
      <c r="CD170" s="585"/>
      <c r="CE170" s="585"/>
      <c r="CF170" s="630"/>
      <c r="CG170" s="631"/>
      <c r="CH170" s="3"/>
      <c r="CI170" s="3"/>
      <c r="CJ170" s="3"/>
      <c r="CK170" s="3"/>
      <c r="CL170" s="3"/>
      <c r="CM170" s="3"/>
      <c r="CN170" s="3"/>
      <c r="CO170" s="3"/>
      <c r="CP170" s="3"/>
      <c r="CQ170" s="3"/>
      <c r="CR170" s="3"/>
      <c r="CS170" s="3"/>
      <c r="CT170" s="3"/>
    </row>
    <row r="171" spans="1:98" ht="14.25" customHeight="1">
      <c r="A171" s="761"/>
      <c r="B171" s="556"/>
      <c r="C171" s="557"/>
      <c r="D171" s="283"/>
      <c r="E171" s="719"/>
      <c r="F171" s="440"/>
      <c r="G171" s="377"/>
      <c r="H171" s="3569"/>
      <c r="I171" s="561"/>
      <c r="J171" s="562"/>
      <c r="K171" s="562"/>
      <c r="L171" s="562"/>
      <c r="M171" s="378"/>
      <c r="N171" s="379"/>
      <c r="O171" s="380"/>
      <c r="P171" s="381"/>
      <c r="Q171" s="720"/>
      <c r="R171" s="721"/>
      <c r="S171" s="721"/>
      <c r="T171" s="722"/>
      <c r="U171" s="22"/>
      <c r="V171" s="384">
        <v>9</v>
      </c>
      <c r="W171" s="145"/>
      <c r="X171" s="723"/>
      <c r="Y171" s="723"/>
      <c r="Z171" s="683"/>
      <c r="AA171" s="724"/>
      <c r="AB171" s="725"/>
      <c r="AC171" s="725"/>
      <c r="AD171" s="726"/>
      <c r="AE171" s="140"/>
      <c r="AF171" s="141"/>
      <c r="AG171" s="143"/>
      <c r="AH171" s="143"/>
      <c r="AI171" s="143"/>
      <c r="AJ171" s="146"/>
      <c r="AK171" s="727"/>
      <c r="AL171" s="728"/>
      <c r="AM171" s="728"/>
      <c r="AN171" s="729"/>
      <c r="AO171" s="3"/>
      <c r="AP171" s="399"/>
      <c r="AQ171" s="381"/>
      <c r="AR171" s="52"/>
      <c r="AS171" s="104" t="e">
        <f t="shared" si="0"/>
        <v>#DIV/0!</v>
      </c>
      <c r="AT171" s="105" t="e">
        <f t="shared" si="1"/>
        <v>#DIV/0!</v>
      </c>
      <c r="AU171" s="105" t="e">
        <f t="shared" si="2"/>
        <v>#DIV/0!</v>
      </c>
      <c r="AV171" s="105" t="e">
        <f t="shared" si="3"/>
        <v>#DIV/0!</v>
      </c>
      <c r="AW171" s="106" t="e">
        <f t="shared" si="22"/>
        <v>#DIV/0!</v>
      </c>
      <c r="AX171" s="106" t="e">
        <f t="shared" si="23"/>
        <v>#DIV/0!</v>
      </c>
      <c r="AY171" s="106" t="e">
        <f t="shared" si="24"/>
        <v>#DIV/0!</v>
      </c>
      <c r="AZ171" s="106" t="e">
        <f t="shared" si="7"/>
        <v>#DIV/0!</v>
      </c>
      <c r="BA171" s="107" t="e">
        <f t="shared" si="8"/>
        <v>#DIV/0!</v>
      </c>
      <c r="BB171" s="107" t="e">
        <f t="shared" si="9"/>
        <v>#DIV/0!</v>
      </c>
      <c r="BC171" s="107" t="e">
        <f t="shared" si="10"/>
        <v>#DIV/0!</v>
      </c>
      <c r="BD171" s="107" t="e">
        <f t="shared" si="11"/>
        <v>#DIV/0!</v>
      </c>
      <c r="BE171" s="108">
        <v>0.2</v>
      </c>
      <c r="BF171" s="108">
        <v>0.8</v>
      </c>
      <c r="BG171" s="107" t="e">
        <f t="shared" si="12"/>
        <v>#DIV/0!</v>
      </c>
      <c r="BH171" s="107" t="e">
        <f t="shared" si="13"/>
        <v>#DIV/0!</v>
      </c>
      <c r="BI171" s="107" t="e">
        <f t="shared" si="14"/>
        <v>#DIV/0!</v>
      </c>
      <c r="BJ171" s="107" t="e">
        <f t="shared" si="69"/>
        <v>#DIV/0!</v>
      </c>
      <c r="BK171" s="107" t="e">
        <f t="shared" si="69"/>
        <v>#DIV/0!</v>
      </c>
      <c r="BL171" s="107" t="e">
        <f t="shared" si="16"/>
        <v>#DIV/0!</v>
      </c>
      <c r="BM171" s="107" t="e">
        <f t="shared" si="17"/>
        <v>#DIV/0!</v>
      </c>
      <c r="BN171" s="107" t="e">
        <f t="shared" si="18"/>
        <v>#DIV/0!</v>
      </c>
      <c r="BO171" s="107" t="e">
        <f t="shared" si="70"/>
        <v>#DIV/0!</v>
      </c>
      <c r="BP171" s="107" t="e">
        <f t="shared" si="70"/>
        <v>#DIV/0!</v>
      </c>
      <c r="BQ171" s="107" t="e">
        <f t="shared" si="70"/>
        <v>#DIV/0!</v>
      </c>
      <c r="BR171" s="107" t="e">
        <f t="shared" si="70"/>
        <v>#DIV/0!</v>
      </c>
      <c r="BS171" s="34"/>
      <c r="BT171" s="34"/>
      <c r="BU171" s="34"/>
      <c r="BV171" s="34"/>
      <c r="BW171" s="34"/>
      <c r="BX171" s="34"/>
      <c r="BY171" s="34"/>
      <c r="BZ171" s="34"/>
      <c r="CA171" s="33"/>
      <c r="CB171" s="3"/>
      <c r="CC171" s="584"/>
      <c r="CD171" s="585"/>
      <c r="CE171" s="585"/>
      <c r="CF171" s="630"/>
      <c r="CG171" s="631"/>
      <c r="CH171" s="3"/>
      <c r="CI171" s="3"/>
      <c r="CJ171" s="3"/>
      <c r="CK171" s="3"/>
      <c r="CL171" s="3"/>
      <c r="CM171" s="3"/>
      <c r="CN171" s="3"/>
      <c r="CO171" s="3"/>
      <c r="CP171" s="3"/>
      <c r="CQ171" s="3"/>
      <c r="CR171" s="3"/>
      <c r="CS171" s="3"/>
      <c r="CT171" s="3"/>
    </row>
    <row r="172" spans="1:98" ht="14.25" customHeight="1" thickBot="1">
      <c r="A172" s="763"/>
      <c r="B172" s="589"/>
      <c r="C172" s="590"/>
      <c r="D172" s="288"/>
      <c r="E172" s="731"/>
      <c r="F172" s="593"/>
      <c r="G172" s="411"/>
      <c r="H172" s="3570"/>
      <c r="I172" s="596"/>
      <c r="J172" s="597"/>
      <c r="K172" s="597"/>
      <c r="L172" s="597"/>
      <c r="M172" s="412"/>
      <c r="N172" s="415"/>
      <c r="O172" s="416"/>
      <c r="P172" s="417"/>
      <c r="Q172" s="732"/>
      <c r="R172" s="733"/>
      <c r="S172" s="733"/>
      <c r="T172" s="734"/>
      <c r="U172" s="22"/>
      <c r="V172" s="449">
        <v>10</v>
      </c>
      <c r="W172" s="414"/>
      <c r="X172" s="735"/>
      <c r="Y172" s="735"/>
      <c r="Z172" s="606"/>
      <c r="AA172" s="736"/>
      <c r="AB172" s="737"/>
      <c r="AC172" s="737"/>
      <c r="AD172" s="738"/>
      <c r="AE172" s="140"/>
      <c r="AF172" s="413"/>
      <c r="AG172" s="739"/>
      <c r="AH172" s="739"/>
      <c r="AI172" s="739"/>
      <c r="AJ172" s="740"/>
      <c r="AK172" s="741"/>
      <c r="AL172" s="742"/>
      <c r="AM172" s="742"/>
      <c r="AN172" s="743"/>
      <c r="AO172" s="3"/>
      <c r="AP172" s="744"/>
      <c r="AQ172" s="417"/>
      <c r="AR172" s="52"/>
      <c r="AS172" s="426" t="e">
        <f t="shared" si="0"/>
        <v>#DIV/0!</v>
      </c>
      <c r="AT172" s="450" t="e">
        <f t="shared" si="1"/>
        <v>#DIV/0!</v>
      </c>
      <c r="AU172" s="450" t="e">
        <f t="shared" si="2"/>
        <v>#DIV/0!</v>
      </c>
      <c r="AV172" s="450" t="e">
        <f t="shared" si="3"/>
        <v>#DIV/0!</v>
      </c>
      <c r="AW172" s="463" t="e">
        <f t="shared" si="22"/>
        <v>#DIV/0!</v>
      </c>
      <c r="AX172" s="463" t="e">
        <f t="shared" si="23"/>
        <v>#DIV/0!</v>
      </c>
      <c r="AY172" s="463" t="e">
        <f t="shared" si="24"/>
        <v>#DIV/0!</v>
      </c>
      <c r="AZ172" s="463" t="e">
        <f t="shared" si="7"/>
        <v>#DIV/0!</v>
      </c>
      <c r="BA172" s="428" t="e">
        <f t="shared" si="8"/>
        <v>#DIV/0!</v>
      </c>
      <c r="BB172" s="428" t="e">
        <f t="shared" si="9"/>
        <v>#DIV/0!</v>
      </c>
      <c r="BC172" s="428" t="e">
        <f t="shared" si="10"/>
        <v>#DIV/0!</v>
      </c>
      <c r="BD172" s="428" t="e">
        <f t="shared" si="11"/>
        <v>#DIV/0!</v>
      </c>
      <c r="BE172" s="427">
        <v>0.2</v>
      </c>
      <c r="BF172" s="427">
        <v>0.8</v>
      </c>
      <c r="BG172" s="428" t="e">
        <f t="shared" si="12"/>
        <v>#DIV/0!</v>
      </c>
      <c r="BH172" s="428" t="e">
        <f t="shared" si="13"/>
        <v>#DIV/0!</v>
      </c>
      <c r="BI172" s="428" t="e">
        <f t="shared" si="14"/>
        <v>#DIV/0!</v>
      </c>
      <c r="BJ172" s="428" t="e">
        <f t="shared" si="69"/>
        <v>#DIV/0!</v>
      </c>
      <c r="BK172" s="428" t="e">
        <f t="shared" si="69"/>
        <v>#DIV/0!</v>
      </c>
      <c r="BL172" s="428" t="e">
        <f t="shared" si="16"/>
        <v>#DIV/0!</v>
      </c>
      <c r="BM172" s="428" t="e">
        <f t="shared" si="17"/>
        <v>#DIV/0!</v>
      </c>
      <c r="BN172" s="428" t="e">
        <f t="shared" si="18"/>
        <v>#DIV/0!</v>
      </c>
      <c r="BO172" s="428" t="e">
        <f t="shared" si="70"/>
        <v>#DIV/0!</v>
      </c>
      <c r="BP172" s="428" t="e">
        <f t="shared" si="70"/>
        <v>#DIV/0!</v>
      </c>
      <c r="BQ172" s="428" t="e">
        <f t="shared" si="70"/>
        <v>#DIV/0!</v>
      </c>
      <c r="BR172" s="428" t="e">
        <f t="shared" si="70"/>
        <v>#DIV/0!</v>
      </c>
      <c r="BS172" s="39"/>
      <c r="BT172" s="39"/>
      <c r="BU172" s="39"/>
      <c r="BV172" s="39"/>
      <c r="BW172" s="39"/>
      <c r="BX172" s="39"/>
      <c r="BY172" s="39"/>
      <c r="BZ172" s="39"/>
      <c r="CA172" s="332"/>
      <c r="CB172" s="3"/>
      <c r="CC172" s="616"/>
      <c r="CD172" s="617"/>
      <c r="CE172" s="617"/>
      <c r="CF172" s="640"/>
      <c r="CG172" s="641"/>
      <c r="CH172" s="3"/>
      <c r="CI172" s="3"/>
      <c r="CJ172" s="3"/>
      <c r="CK172" s="3"/>
      <c r="CL172" s="3"/>
      <c r="CM172" s="3"/>
      <c r="CN172" s="3"/>
      <c r="CO172" s="3"/>
      <c r="CP172" s="3"/>
      <c r="CQ172" s="3"/>
      <c r="CR172" s="3"/>
      <c r="CS172" s="3"/>
      <c r="CT172" s="3"/>
    </row>
    <row r="173" spans="1:98" ht="14.25" customHeight="1">
      <c r="A173" s="349">
        <v>17</v>
      </c>
      <c r="B173" s="523"/>
      <c r="C173" s="524"/>
      <c r="D173" s="745"/>
      <c r="E173" s="746"/>
      <c r="F173" s="527"/>
      <c r="G173" s="355"/>
      <c r="H173" s="371"/>
      <c r="I173" s="529"/>
      <c r="J173" s="530"/>
      <c r="K173" s="530"/>
      <c r="L173" s="530"/>
      <c r="M173" s="531"/>
      <c r="N173" s="360"/>
      <c r="O173" s="358"/>
      <c r="P173" s="361"/>
      <c r="Q173" s="747"/>
      <c r="R173" s="748"/>
      <c r="S173" s="748"/>
      <c r="T173" s="749"/>
      <c r="U173" s="140"/>
      <c r="V173" s="364">
        <v>1</v>
      </c>
      <c r="W173" s="358"/>
      <c r="X173" s="750"/>
      <c r="Y173" s="750"/>
      <c r="Z173" s="361"/>
      <c r="AA173" s="751"/>
      <c r="AB173" s="752"/>
      <c r="AC173" s="752"/>
      <c r="AD173" s="753"/>
      <c r="AE173" s="140"/>
      <c r="AF173" s="357"/>
      <c r="AG173" s="754"/>
      <c r="AH173" s="754"/>
      <c r="AI173" s="754"/>
      <c r="AJ173" s="755"/>
      <c r="AK173" s="756"/>
      <c r="AL173" s="757"/>
      <c r="AM173" s="757"/>
      <c r="AN173" s="758"/>
      <c r="AO173" s="222"/>
      <c r="AP173" s="759"/>
      <c r="AQ173" s="760"/>
      <c r="AR173" s="52"/>
      <c r="AS173" s="82" t="e">
        <f t="shared" si="0"/>
        <v>#DIV/0!</v>
      </c>
      <c r="AT173" s="94" t="e">
        <f t="shared" si="1"/>
        <v>#DIV/0!</v>
      </c>
      <c r="AU173" s="94" t="e">
        <f t="shared" si="2"/>
        <v>#DIV/0!</v>
      </c>
      <c r="AV173" s="94" t="e">
        <f t="shared" si="3"/>
        <v>#DIV/0!</v>
      </c>
      <c r="AW173" s="95" t="e">
        <f t="shared" si="22"/>
        <v>#DIV/0!</v>
      </c>
      <c r="AX173" s="95" t="e">
        <f t="shared" si="23"/>
        <v>#DIV/0!</v>
      </c>
      <c r="AY173" s="95" t="e">
        <f t="shared" si="24"/>
        <v>#DIV/0!</v>
      </c>
      <c r="AZ173" s="95" t="e">
        <f t="shared" si="7"/>
        <v>#DIV/0!</v>
      </c>
      <c r="BA173" s="96" t="e">
        <f t="shared" si="8"/>
        <v>#DIV/0!</v>
      </c>
      <c r="BB173" s="96" t="e">
        <f t="shared" si="9"/>
        <v>#DIV/0!</v>
      </c>
      <c r="BC173" s="96" t="e">
        <f t="shared" si="10"/>
        <v>#DIV/0!</v>
      </c>
      <c r="BD173" s="96" t="e">
        <f t="shared" si="11"/>
        <v>#DIV/0!</v>
      </c>
      <c r="BE173" s="97">
        <v>0.2</v>
      </c>
      <c r="BF173" s="97">
        <v>0.8</v>
      </c>
      <c r="BG173" s="96" t="e">
        <f t="shared" si="12"/>
        <v>#DIV/0!</v>
      </c>
      <c r="BH173" s="96" t="e">
        <f t="shared" si="13"/>
        <v>#DIV/0!</v>
      </c>
      <c r="BI173" s="96" t="e">
        <f t="shared" si="14"/>
        <v>#DIV/0!</v>
      </c>
      <c r="BJ173" s="96" t="e">
        <f t="shared" ref="BJ173:BK188" si="73">+AZ173*BE173</f>
        <v>#DIV/0!</v>
      </c>
      <c r="BK173" s="96" t="e">
        <f t="shared" si="73"/>
        <v>#DIV/0!</v>
      </c>
      <c r="BL173" s="96" t="e">
        <f t="shared" si="16"/>
        <v>#DIV/0!</v>
      </c>
      <c r="BM173" s="96" t="e">
        <f t="shared" si="17"/>
        <v>#DIV/0!</v>
      </c>
      <c r="BN173" s="96" t="e">
        <f t="shared" si="18"/>
        <v>#DIV/0!</v>
      </c>
      <c r="BO173" s="96" t="e">
        <f t="shared" ref="BO173:BR188" si="74">+BG173+BK173</f>
        <v>#DIV/0!</v>
      </c>
      <c r="BP173" s="85" t="e">
        <f t="shared" si="74"/>
        <v>#DIV/0!</v>
      </c>
      <c r="BQ173" s="85" t="e">
        <f t="shared" si="74"/>
        <v>#DIV/0!</v>
      </c>
      <c r="BR173" s="85" t="e">
        <f t="shared" si="74"/>
        <v>#DIV/0!</v>
      </c>
      <c r="BS173" s="644" t="e">
        <f t="shared" ref="BS173:BV173" si="75">AVERAGEIF(BO173:BO182,"&lt;&gt;#¡DIV/0!")</f>
        <v>#DIV/0!</v>
      </c>
      <c r="BT173" s="644" t="e">
        <f t="shared" si="75"/>
        <v>#DIV/0!</v>
      </c>
      <c r="BU173" s="644" t="e">
        <f t="shared" si="75"/>
        <v>#DIV/0!</v>
      </c>
      <c r="BV173" s="644" t="e">
        <f t="shared" si="75"/>
        <v>#DIV/0!</v>
      </c>
      <c r="BW173" s="550" t="e">
        <f>+C173*BS173</f>
        <v>#DIV/0!</v>
      </c>
      <c r="BX173" s="550" t="e">
        <f>+C173*BT173</f>
        <v>#DIV/0!</v>
      </c>
      <c r="BY173" s="550" t="e">
        <f>+C173*BU173</f>
        <v>#DIV/0!</v>
      </c>
      <c r="BZ173" s="550" t="e">
        <f>+C173*BV173</f>
        <v>#DIV/0!</v>
      </c>
      <c r="CA173" s="645" t="e">
        <f>SUM(BW173:BZ182)</f>
        <v>#DIV/0!</v>
      </c>
      <c r="CB173" s="3"/>
      <c r="CC173" s="552" t="e">
        <f t="shared" ref="CC173:CF173" si="76">+Q173/$N$173</f>
        <v>#DIV/0!</v>
      </c>
      <c r="CD173" s="553" t="e">
        <f t="shared" si="76"/>
        <v>#DIV/0!</v>
      </c>
      <c r="CE173" s="553" t="e">
        <f t="shared" si="76"/>
        <v>#DIV/0!</v>
      </c>
      <c r="CF173" s="622" t="e">
        <f t="shared" si="76"/>
        <v>#DIV/0!</v>
      </c>
      <c r="CG173" s="623" t="e">
        <f>AVERAGE(CC173:CF182)</f>
        <v>#DIV/0!</v>
      </c>
      <c r="CH173" s="3"/>
      <c r="CI173" s="3"/>
      <c r="CJ173" s="3"/>
      <c r="CK173" s="3"/>
      <c r="CL173" s="3"/>
      <c r="CM173" s="3"/>
      <c r="CN173" s="3"/>
      <c r="CO173" s="3"/>
      <c r="CP173" s="3"/>
      <c r="CQ173" s="3"/>
      <c r="CR173" s="3"/>
      <c r="CS173" s="3"/>
      <c r="CT173" s="3"/>
    </row>
    <row r="174" spans="1:98" ht="14.25" customHeight="1">
      <c r="A174" s="761"/>
      <c r="B174" s="556"/>
      <c r="C174" s="557"/>
      <c r="D174" s="283"/>
      <c r="E174" s="719"/>
      <c r="F174" s="440"/>
      <c r="G174" s="377"/>
      <c r="H174" s="3569"/>
      <c r="I174" s="561"/>
      <c r="J174" s="562"/>
      <c r="K174" s="562"/>
      <c r="L174" s="562"/>
      <c r="M174" s="378"/>
      <c r="N174" s="379"/>
      <c r="O174" s="380"/>
      <c r="P174" s="381"/>
      <c r="Q174" s="720"/>
      <c r="R174" s="721"/>
      <c r="S174" s="721"/>
      <c r="T174" s="722"/>
      <c r="U174" s="22"/>
      <c r="V174" s="384">
        <v>2</v>
      </c>
      <c r="W174" s="145"/>
      <c r="X174" s="723"/>
      <c r="Y174" s="723"/>
      <c r="Z174" s="683"/>
      <c r="AA174" s="724"/>
      <c r="AB174" s="725"/>
      <c r="AC174" s="725"/>
      <c r="AD174" s="726"/>
      <c r="AE174" s="140"/>
      <c r="AF174" s="141"/>
      <c r="AG174" s="143"/>
      <c r="AH174" s="143"/>
      <c r="AI174" s="143"/>
      <c r="AJ174" s="146"/>
      <c r="AK174" s="727"/>
      <c r="AL174" s="728"/>
      <c r="AM174" s="728"/>
      <c r="AN174" s="729"/>
      <c r="AO174" s="3"/>
      <c r="AP174" s="399"/>
      <c r="AQ174" s="381"/>
      <c r="AR174" s="52"/>
      <c r="AS174" s="104" t="e">
        <f t="shared" si="0"/>
        <v>#DIV/0!</v>
      </c>
      <c r="AT174" s="105" t="e">
        <f t="shared" si="1"/>
        <v>#DIV/0!</v>
      </c>
      <c r="AU174" s="105" t="e">
        <f t="shared" si="2"/>
        <v>#DIV/0!</v>
      </c>
      <c r="AV174" s="105" t="e">
        <f t="shared" si="3"/>
        <v>#DIV/0!</v>
      </c>
      <c r="AW174" s="106" t="e">
        <f t="shared" si="22"/>
        <v>#DIV/0!</v>
      </c>
      <c r="AX174" s="106" t="e">
        <f t="shared" si="23"/>
        <v>#DIV/0!</v>
      </c>
      <c r="AY174" s="106" t="e">
        <f t="shared" si="24"/>
        <v>#DIV/0!</v>
      </c>
      <c r="AZ174" s="106" t="e">
        <f t="shared" si="7"/>
        <v>#DIV/0!</v>
      </c>
      <c r="BA174" s="107" t="e">
        <f t="shared" si="8"/>
        <v>#DIV/0!</v>
      </c>
      <c r="BB174" s="107" t="e">
        <f t="shared" si="9"/>
        <v>#DIV/0!</v>
      </c>
      <c r="BC174" s="107" t="e">
        <f t="shared" si="10"/>
        <v>#DIV/0!</v>
      </c>
      <c r="BD174" s="107" t="e">
        <f t="shared" si="11"/>
        <v>#DIV/0!</v>
      </c>
      <c r="BE174" s="108">
        <v>0.2</v>
      </c>
      <c r="BF174" s="108">
        <v>0.8</v>
      </c>
      <c r="BG174" s="107" t="e">
        <f t="shared" si="12"/>
        <v>#DIV/0!</v>
      </c>
      <c r="BH174" s="107" t="e">
        <f t="shared" si="13"/>
        <v>#DIV/0!</v>
      </c>
      <c r="BI174" s="107" t="e">
        <f t="shared" si="14"/>
        <v>#DIV/0!</v>
      </c>
      <c r="BJ174" s="107" t="e">
        <f t="shared" si="73"/>
        <v>#DIV/0!</v>
      </c>
      <c r="BK174" s="107" t="e">
        <f t="shared" si="73"/>
        <v>#DIV/0!</v>
      </c>
      <c r="BL174" s="107" t="e">
        <f t="shared" si="16"/>
        <v>#DIV/0!</v>
      </c>
      <c r="BM174" s="107" t="e">
        <f t="shared" si="17"/>
        <v>#DIV/0!</v>
      </c>
      <c r="BN174" s="107" t="e">
        <f t="shared" si="18"/>
        <v>#DIV/0!</v>
      </c>
      <c r="BO174" s="107" t="e">
        <f t="shared" si="74"/>
        <v>#DIV/0!</v>
      </c>
      <c r="BP174" s="107" t="e">
        <f t="shared" si="74"/>
        <v>#DIV/0!</v>
      </c>
      <c r="BQ174" s="107" t="e">
        <f t="shared" si="74"/>
        <v>#DIV/0!</v>
      </c>
      <c r="BR174" s="107" t="e">
        <f t="shared" si="74"/>
        <v>#DIV/0!</v>
      </c>
      <c r="BS174" s="34"/>
      <c r="BT174" s="34"/>
      <c r="BU174" s="34"/>
      <c r="BV174" s="34"/>
      <c r="BW174" s="34"/>
      <c r="BX174" s="34"/>
      <c r="BY174" s="34"/>
      <c r="BZ174" s="34"/>
      <c r="CA174" s="33"/>
      <c r="CB174" s="3"/>
      <c r="CC174" s="584"/>
      <c r="CD174" s="585"/>
      <c r="CE174" s="585"/>
      <c r="CF174" s="630"/>
      <c r="CG174" s="631"/>
      <c r="CH174" s="3"/>
      <c r="CI174" s="3"/>
      <c r="CJ174" s="3"/>
      <c r="CK174" s="3"/>
      <c r="CL174" s="3"/>
      <c r="CM174" s="3"/>
      <c r="CN174" s="3"/>
      <c r="CO174" s="3"/>
      <c r="CP174" s="3"/>
      <c r="CQ174" s="3"/>
      <c r="CR174" s="3"/>
      <c r="CS174" s="3"/>
      <c r="CT174" s="3"/>
    </row>
    <row r="175" spans="1:98" ht="14.25" customHeight="1">
      <c r="A175" s="761"/>
      <c r="B175" s="556"/>
      <c r="C175" s="557"/>
      <c r="D175" s="283"/>
      <c r="E175" s="719"/>
      <c r="F175" s="440"/>
      <c r="G175" s="377"/>
      <c r="H175" s="3569"/>
      <c r="I175" s="561"/>
      <c r="J175" s="562"/>
      <c r="K175" s="562"/>
      <c r="L175" s="562"/>
      <c r="M175" s="378"/>
      <c r="N175" s="379"/>
      <c r="O175" s="380"/>
      <c r="P175" s="381"/>
      <c r="Q175" s="720"/>
      <c r="R175" s="721"/>
      <c r="S175" s="721"/>
      <c r="T175" s="722"/>
      <c r="U175" s="22"/>
      <c r="V175" s="384">
        <v>3</v>
      </c>
      <c r="W175" s="145"/>
      <c r="X175" s="723"/>
      <c r="Y175" s="723"/>
      <c r="Z175" s="683"/>
      <c r="AA175" s="724"/>
      <c r="AB175" s="725"/>
      <c r="AC175" s="725"/>
      <c r="AD175" s="726"/>
      <c r="AE175" s="140"/>
      <c r="AF175" s="141"/>
      <c r="AG175" s="143"/>
      <c r="AH175" s="143"/>
      <c r="AI175" s="143"/>
      <c r="AJ175" s="146"/>
      <c r="AK175" s="727"/>
      <c r="AL175" s="728"/>
      <c r="AM175" s="728"/>
      <c r="AN175" s="729"/>
      <c r="AO175" s="3"/>
      <c r="AP175" s="399"/>
      <c r="AQ175" s="381"/>
      <c r="AR175" s="52"/>
      <c r="AS175" s="104" t="e">
        <f t="shared" si="0"/>
        <v>#DIV/0!</v>
      </c>
      <c r="AT175" s="105" t="e">
        <f t="shared" si="1"/>
        <v>#DIV/0!</v>
      </c>
      <c r="AU175" s="105" t="e">
        <f t="shared" si="2"/>
        <v>#DIV/0!</v>
      </c>
      <c r="AV175" s="105" t="e">
        <f t="shared" si="3"/>
        <v>#DIV/0!</v>
      </c>
      <c r="AW175" s="106" t="e">
        <f t="shared" si="22"/>
        <v>#DIV/0!</v>
      </c>
      <c r="AX175" s="106" t="e">
        <f t="shared" si="23"/>
        <v>#DIV/0!</v>
      </c>
      <c r="AY175" s="106" t="e">
        <f t="shared" si="24"/>
        <v>#DIV/0!</v>
      </c>
      <c r="AZ175" s="106" t="e">
        <f t="shared" si="7"/>
        <v>#DIV/0!</v>
      </c>
      <c r="BA175" s="107" t="e">
        <f t="shared" si="8"/>
        <v>#DIV/0!</v>
      </c>
      <c r="BB175" s="107" t="e">
        <f t="shared" si="9"/>
        <v>#DIV/0!</v>
      </c>
      <c r="BC175" s="107" t="e">
        <f t="shared" si="10"/>
        <v>#DIV/0!</v>
      </c>
      <c r="BD175" s="107" t="e">
        <f t="shared" si="11"/>
        <v>#DIV/0!</v>
      </c>
      <c r="BE175" s="108">
        <v>0.2</v>
      </c>
      <c r="BF175" s="108">
        <v>0.8</v>
      </c>
      <c r="BG175" s="107" t="e">
        <f t="shared" si="12"/>
        <v>#DIV/0!</v>
      </c>
      <c r="BH175" s="107" t="e">
        <f t="shared" si="13"/>
        <v>#DIV/0!</v>
      </c>
      <c r="BI175" s="107" t="e">
        <f t="shared" si="14"/>
        <v>#DIV/0!</v>
      </c>
      <c r="BJ175" s="107" t="e">
        <f t="shared" si="73"/>
        <v>#DIV/0!</v>
      </c>
      <c r="BK175" s="107" t="e">
        <f t="shared" si="73"/>
        <v>#DIV/0!</v>
      </c>
      <c r="BL175" s="107" t="e">
        <f t="shared" si="16"/>
        <v>#DIV/0!</v>
      </c>
      <c r="BM175" s="107" t="e">
        <f t="shared" si="17"/>
        <v>#DIV/0!</v>
      </c>
      <c r="BN175" s="107" t="e">
        <f t="shared" si="18"/>
        <v>#DIV/0!</v>
      </c>
      <c r="BO175" s="107" t="e">
        <f t="shared" si="74"/>
        <v>#DIV/0!</v>
      </c>
      <c r="BP175" s="107" t="e">
        <f t="shared" si="74"/>
        <v>#DIV/0!</v>
      </c>
      <c r="BQ175" s="107" t="e">
        <f t="shared" si="74"/>
        <v>#DIV/0!</v>
      </c>
      <c r="BR175" s="107" t="e">
        <f t="shared" si="74"/>
        <v>#DIV/0!</v>
      </c>
      <c r="BS175" s="34"/>
      <c r="BT175" s="34"/>
      <c r="BU175" s="34"/>
      <c r="BV175" s="34"/>
      <c r="BW175" s="34"/>
      <c r="BX175" s="34"/>
      <c r="BY175" s="34"/>
      <c r="BZ175" s="34"/>
      <c r="CA175" s="33"/>
      <c r="CB175" s="3"/>
      <c r="CC175" s="584"/>
      <c r="CD175" s="585"/>
      <c r="CE175" s="585"/>
      <c r="CF175" s="630"/>
      <c r="CG175" s="631"/>
      <c r="CH175" s="3"/>
      <c r="CI175" s="3"/>
      <c r="CJ175" s="3"/>
      <c r="CK175" s="3"/>
      <c r="CL175" s="3"/>
      <c r="CM175" s="3"/>
      <c r="CN175" s="3"/>
      <c r="CO175" s="3"/>
      <c r="CP175" s="3"/>
      <c r="CQ175" s="3"/>
      <c r="CR175" s="3"/>
      <c r="CS175" s="3"/>
      <c r="CT175" s="3"/>
    </row>
    <row r="176" spans="1:98" ht="14.25" customHeight="1">
      <c r="A176" s="761"/>
      <c r="B176" s="556"/>
      <c r="C176" s="557"/>
      <c r="D176" s="283"/>
      <c r="E176" s="719"/>
      <c r="F176" s="440"/>
      <c r="G176" s="377"/>
      <c r="H176" s="3569"/>
      <c r="I176" s="561"/>
      <c r="J176" s="562"/>
      <c r="K176" s="562"/>
      <c r="L176" s="562"/>
      <c r="M176" s="378"/>
      <c r="N176" s="379"/>
      <c r="O176" s="380"/>
      <c r="P176" s="381"/>
      <c r="Q176" s="720"/>
      <c r="R176" s="721"/>
      <c r="S176" s="721"/>
      <c r="T176" s="722"/>
      <c r="U176" s="22"/>
      <c r="V176" s="384">
        <v>4</v>
      </c>
      <c r="W176" s="145"/>
      <c r="X176" s="723"/>
      <c r="Y176" s="723"/>
      <c r="Z176" s="683"/>
      <c r="AA176" s="724"/>
      <c r="AB176" s="725"/>
      <c r="AC176" s="725"/>
      <c r="AD176" s="726"/>
      <c r="AE176" s="140"/>
      <c r="AF176" s="141"/>
      <c r="AG176" s="143"/>
      <c r="AH176" s="143"/>
      <c r="AI176" s="143"/>
      <c r="AJ176" s="146"/>
      <c r="AK176" s="727"/>
      <c r="AL176" s="728"/>
      <c r="AM176" s="728"/>
      <c r="AN176" s="729"/>
      <c r="AO176" s="3"/>
      <c r="AP176" s="399"/>
      <c r="AQ176" s="381"/>
      <c r="AR176" s="52"/>
      <c r="AS176" s="104" t="e">
        <f t="shared" si="0"/>
        <v>#DIV/0!</v>
      </c>
      <c r="AT176" s="105" t="e">
        <f t="shared" si="1"/>
        <v>#DIV/0!</v>
      </c>
      <c r="AU176" s="105" t="e">
        <f t="shared" si="2"/>
        <v>#DIV/0!</v>
      </c>
      <c r="AV176" s="105" t="e">
        <f t="shared" si="3"/>
        <v>#DIV/0!</v>
      </c>
      <c r="AW176" s="106" t="e">
        <f t="shared" si="22"/>
        <v>#DIV/0!</v>
      </c>
      <c r="AX176" s="106" t="e">
        <f t="shared" si="23"/>
        <v>#DIV/0!</v>
      </c>
      <c r="AY176" s="106" t="e">
        <f t="shared" si="24"/>
        <v>#DIV/0!</v>
      </c>
      <c r="AZ176" s="106" t="e">
        <f t="shared" si="7"/>
        <v>#DIV/0!</v>
      </c>
      <c r="BA176" s="107" t="e">
        <f t="shared" si="8"/>
        <v>#DIV/0!</v>
      </c>
      <c r="BB176" s="107" t="e">
        <f t="shared" si="9"/>
        <v>#DIV/0!</v>
      </c>
      <c r="BC176" s="107" t="e">
        <f t="shared" si="10"/>
        <v>#DIV/0!</v>
      </c>
      <c r="BD176" s="107" t="e">
        <f t="shared" si="11"/>
        <v>#DIV/0!</v>
      </c>
      <c r="BE176" s="108">
        <v>0.2</v>
      </c>
      <c r="BF176" s="108">
        <v>0.8</v>
      </c>
      <c r="BG176" s="107" t="e">
        <f t="shared" si="12"/>
        <v>#DIV/0!</v>
      </c>
      <c r="BH176" s="107" t="e">
        <f t="shared" si="13"/>
        <v>#DIV/0!</v>
      </c>
      <c r="BI176" s="107" t="e">
        <f t="shared" si="14"/>
        <v>#DIV/0!</v>
      </c>
      <c r="BJ176" s="107" t="e">
        <f t="shared" si="73"/>
        <v>#DIV/0!</v>
      </c>
      <c r="BK176" s="107" t="e">
        <f t="shared" si="73"/>
        <v>#DIV/0!</v>
      </c>
      <c r="BL176" s="107" t="e">
        <f t="shared" si="16"/>
        <v>#DIV/0!</v>
      </c>
      <c r="BM176" s="107" t="e">
        <f t="shared" si="17"/>
        <v>#DIV/0!</v>
      </c>
      <c r="BN176" s="107" t="e">
        <f t="shared" si="18"/>
        <v>#DIV/0!</v>
      </c>
      <c r="BO176" s="107" t="e">
        <f t="shared" si="74"/>
        <v>#DIV/0!</v>
      </c>
      <c r="BP176" s="107" t="e">
        <f t="shared" si="74"/>
        <v>#DIV/0!</v>
      </c>
      <c r="BQ176" s="107" t="e">
        <f t="shared" si="74"/>
        <v>#DIV/0!</v>
      </c>
      <c r="BR176" s="107" t="e">
        <f t="shared" si="74"/>
        <v>#DIV/0!</v>
      </c>
      <c r="BS176" s="34"/>
      <c r="BT176" s="34"/>
      <c r="BU176" s="34"/>
      <c r="BV176" s="34"/>
      <c r="BW176" s="34"/>
      <c r="BX176" s="34"/>
      <c r="BY176" s="34"/>
      <c r="BZ176" s="34"/>
      <c r="CA176" s="33"/>
      <c r="CB176" s="3"/>
      <c r="CC176" s="584"/>
      <c r="CD176" s="585"/>
      <c r="CE176" s="585"/>
      <c r="CF176" s="630"/>
      <c r="CG176" s="631"/>
      <c r="CH176" s="3"/>
      <c r="CI176" s="3"/>
      <c r="CJ176" s="3"/>
      <c r="CK176" s="3"/>
      <c r="CL176" s="3"/>
      <c r="CM176" s="3"/>
      <c r="CN176" s="3"/>
      <c r="CO176" s="3"/>
      <c r="CP176" s="3"/>
      <c r="CQ176" s="3"/>
      <c r="CR176" s="3"/>
      <c r="CS176" s="3"/>
      <c r="CT176" s="3"/>
    </row>
    <row r="177" spans="1:98" ht="14.25" customHeight="1">
      <c r="A177" s="761"/>
      <c r="B177" s="556"/>
      <c r="C177" s="557"/>
      <c r="D177" s="283"/>
      <c r="E177" s="719"/>
      <c r="F177" s="440"/>
      <c r="G177" s="377"/>
      <c r="H177" s="3569"/>
      <c r="I177" s="561"/>
      <c r="J177" s="562"/>
      <c r="K177" s="562"/>
      <c r="L177" s="562"/>
      <c r="M177" s="378"/>
      <c r="N177" s="379"/>
      <c r="O177" s="380"/>
      <c r="P177" s="381"/>
      <c r="Q177" s="720"/>
      <c r="R177" s="721"/>
      <c r="S177" s="721"/>
      <c r="T177" s="722"/>
      <c r="U177" s="22"/>
      <c r="V177" s="384">
        <v>5</v>
      </c>
      <c r="W177" s="145"/>
      <c r="X177" s="723"/>
      <c r="Y177" s="723"/>
      <c r="Z177" s="683"/>
      <c r="AA177" s="724"/>
      <c r="AB177" s="725"/>
      <c r="AC177" s="725"/>
      <c r="AD177" s="726"/>
      <c r="AE177" s="140"/>
      <c r="AF177" s="141"/>
      <c r="AG177" s="143"/>
      <c r="AH177" s="143"/>
      <c r="AI177" s="143"/>
      <c r="AJ177" s="146"/>
      <c r="AK177" s="727"/>
      <c r="AL177" s="728"/>
      <c r="AM177" s="728"/>
      <c r="AN177" s="729"/>
      <c r="AO177" s="3"/>
      <c r="AP177" s="399"/>
      <c r="AQ177" s="381"/>
      <c r="AR177" s="52"/>
      <c r="AS177" s="104" t="e">
        <f t="shared" si="0"/>
        <v>#DIV/0!</v>
      </c>
      <c r="AT177" s="105" t="e">
        <f t="shared" si="1"/>
        <v>#DIV/0!</v>
      </c>
      <c r="AU177" s="105" t="e">
        <f t="shared" si="2"/>
        <v>#DIV/0!</v>
      </c>
      <c r="AV177" s="105" t="e">
        <f t="shared" si="3"/>
        <v>#DIV/0!</v>
      </c>
      <c r="AW177" s="106" t="e">
        <f t="shared" si="22"/>
        <v>#DIV/0!</v>
      </c>
      <c r="AX177" s="106" t="e">
        <f t="shared" si="23"/>
        <v>#DIV/0!</v>
      </c>
      <c r="AY177" s="106" t="e">
        <f t="shared" si="24"/>
        <v>#DIV/0!</v>
      </c>
      <c r="AZ177" s="106" t="e">
        <f t="shared" si="7"/>
        <v>#DIV/0!</v>
      </c>
      <c r="BA177" s="107" t="e">
        <f t="shared" si="8"/>
        <v>#DIV/0!</v>
      </c>
      <c r="BB177" s="107" t="e">
        <f t="shared" si="9"/>
        <v>#DIV/0!</v>
      </c>
      <c r="BC177" s="107" t="e">
        <f t="shared" si="10"/>
        <v>#DIV/0!</v>
      </c>
      <c r="BD177" s="107" t="e">
        <f t="shared" si="11"/>
        <v>#DIV/0!</v>
      </c>
      <c r="BE177" s="108">
        <v>0.2</v>
      </c>
      <c r="BF177" s="108">
        <v>0.8</v>
      </c>
      <c r="BG177" s="107" t="e">
        <f t="shared" si="12"/>
        <v>#DIV/0!</v>
      </c>
      <c r="BH177" s="107" t="e">
        <f t="shared" si="13"/>
        <v>#DIV/0!</v>
      </c>
      <c r="BI177" s="107" t="e">
        <f t="shared" si="14"/>
        <v>#DIV/0!</v>
      </c>
      <c r="BJ177" s="107" t="e">
        <f t="shared" si="73"/>
        <v>#DIV/0!</v>
      </c>
      <c r="BK177" s="107" t="e">
        <f t="shared" si="73"/>
        <v>#DIV/0!</v>
      </c>
      <c r="BL177" s="107" t="e">
        <f t="shared" si="16"/>
        <v>#DIV/0!</v>
      </c>
      <c r="BM177" s="107" t="e">
        <f t="shared" si="17"/>
        <v>#DIV/0!</v>
      </c>
      <c r="BN177" s="107" t="e">
        <f t="shared" si="18"/>
        <v>#DIV/0!</v>
      </c>
      <c r="BO177" s="107" t="e">
        <f t="shared" si="74"/>
        <v>#DIV/0!</v>
      </c>
      <c r="BP177" s="107" t="e">
        <f t="shared" si="74"/>
        <v>#DIV/0!</v>
      </c>
      <c r="BQ177" s="107" t="e">
        <f t="shared" si="74"/>
        <v>#DIV/0!</v>
      </c>
      <c r="BR177" s="107" t="e">
        <f t="shared" si="74"/>
        <v>#DIV/0!</v>
      </c>
      <c r="BS177" s="34"/>
      <c r="BT177" s="34"/>
      <c r="BU177" s="34"/>
      <c r="BV177" s="34"/>
      <c r="BW177" s="34"/>
      <c r="BX177" s="34"/>
      <c r="BY177" s="34"/>
      <c r="BZ177" s="34"/>
      <c r="CA177" s="33"/>
      <c r="CB177" s="3"/>
      <c r="CC177" s="584"/>
      <c r="CD177" s="585"/>
      <c r="CE177" s="585"/>
      <c r="CF177" s="630"/>
      <c r="CG177" s="631"/>
      <c r="CH177" s="3"/>
      <c r="CI177" s="3"/>
      <c r="CJ177" s="3"/>
      <c r="CK177" s="3"/>
      <c r="CL177" s="3"/>
      <c r="CM177" s="3"/>
      <c r="CN177" s="3"/>
      <c r="CO177" s="3"/>
      <c r="CP177" s="3"/>
      <c r="CQ177" s="3"/>
      <c r="CR177" s="3"/>
      <c r="CS177" s="3"/>
      <c r="CT177" s="3"/>
    </row>
    <row r="178" spans="1:98" ht="14.25" customHeight="1">
      <c r="A178" s="761"/>
      <c r="B178" s="556"/>
      <c r="C178" s="557"/>
      <c r="D178" s="283"/>
      <c r="E178" s="719"/>
      <c r="F178" s="440"/>
      <c r="G178" s="377"/>
      <c r="H178" s="3569"/>
      <c r="I178" s="561"/>
      <c r="J178" s="562"/>
      <c r="K178" s="562"/>
      <c r="L178" s="562"/>
      <c r="M178" s="378"/>
      <c r="N178" s="379"/>
      <c r="O178" s="380"/>
      <c r="P178" s="381"/>
      <c r="Q178" s="720"/>
      <c r="R178" s="721"/>
      <c r="S178" s="721"/>
      <c r="T178" s="722"/>
      <c r="U178" s="22"/>
      <c r="V178" s="384">
        <v>6</v>
      </c>
      <c r="W178" s="145"/>
      <c r="X178" s="723"/>
      <c r="Y178" s="723"/>
      <c r="Z178" s="683"/>
      <c r="AA178" s="724"/>
      <c r="AB178" s="725"/>
      <c r="AC178" s="725"/>
      <c r="AD178" s="726"/>
      <c r="AE178" s="140"/>
      <c r="AF178" s="141"/>
      <c r="AG178" s="143"/>
      <c r="AH178" s="143"/>
      <c r="AI178" s="143"/>
      <c r="AJ178" s="146"/>
      <c r="AK178" s="727"/>
      <c r="AL178" s="728"/>
      <c r="AM178" s="728"/>
      <c r="AN178" s="729"/>
      <c r="AO178" s="3"/>
      <c r="AP178" s="399"/>
      <c r="AQ178" s="381"/>
      <c r="AR178" s="52"/>
      <c r="AS178" s="104" t="e">
        <f t="shared" si="0"/>
        <v>#DIV/0!</v>
      </c>
      <c r="AT178" s="105" t="e">
        <f t="shared" si="1"/>
        <v>#DIV/0!</v>
      </c>
      <c r="AU178" s="105" t="e">
        <f t="shared" si="2"/>
        <v>#DIV/0!</v>
      </c>
      <c r="AV178" s="105" t="e">
        <f t="shared" si="3"/>
        <v>#DIV/0!</v>
      </c>
      <c r="AW178" s="106" t="e">
        <f t="shared" si="22"/>
        <v>#DIV/0!</v>
      </c>
      <c r="AX178" s="106" t="e">
        <f t="shared" si="23"/>
        <v>#DIV/0!</v>
      </c>
      <c r="AY178" s="106" t="e">
        <f t="shared" si="24"/>
        <v>#DIV/0!</v>
      </c>
      <c r="AZ178" s="106" t="e">
        <f t="shared" si="7"/>
        <v>#DIV/0!</v>
      </c>
      <c r="BA178" s="107" t="e">
        <f t="shared" si="8"/>
        <v>#DIV/0!</v>
      </c>
      <c r="BB178" s="107" t="e">
        <f t="shared" si="9"/>
        <v>#DIV/0!</v>
      </c>
      <c r="BC178" s="107" t="e">
        <f t="shared" si="10"/>
        <v>#DIV/0!</v>
      </c>
      <c r="BD178" s="107" t="e">
        <f t="shared" si="11"/>
        <v>#DIV/0!</v>
      </c>
      <c r="BE178" s="108">
        <v>0.2</v>
      </c>
      <c r="BF178" s="108">
        <v>0.8</v>
      </c>
      <c r="BG178" s="107" t="e">
        <f t="shared" si="12"/>
        <v>#DIV/0!</v>
      </c>
      <c r="BH178" s="107" t="e">
        <f t="shared" si="13"/>
        <v>#DIV/0!</v>
      </c>
      <c r="BI178" s="107" t="e">
        <f t="shared" si="14"/>
        <v>#DIV/0!</v>
      </c>
      <c r="BJ178" s="107" t="e">
        <f t="shared" si="73"/>
        <v>#DIV/0!</v>
      </c>
      <c r="BK178" s="107" t="e">
        <f t="shared" si="73"/>
        <v>#DIV/0!</v>
      </c>
      <c r="BL178" s="107" t="e">
        <f t="shared" si="16"/>
        <v>#DIV/0!</v>
      </c>
      <c r="BM178" s="107" t="e">
        <f t="shared" si="17"/>
        <v>#DIV/0!</v>
      </c>
      <c r="BN178" s="107" t="e">
        <f t="shared" si="18"/>
        <v>#DIV/0!</v>
      </c>
      <c r="BO178" s="107" t="e">
        <f t="shared" si="74"/>
        <v>#DIV/0!</v>
      </c>
      <c r="BP178" s="107" t="e">
        <f t="shared" si="74"/>
        <v>#DIV/0!</v>
      </c>
      <c r="BQ178" s="107" t="e">
        <f t="shared" si="74"/>
        <v>#DIV/0!</v>
      </c>
      <c r="BR178" s="107" t="e">
        <f t="shared" si="74"/>
        <v>#DIV/0!</v>
      </c>
      <c r="BS178" s="34"/>
      <c r="BT178" s="34"/>
      <c r="BU178" s="34"/>
      <c r="BV178" s="34"/>
      <c r="BW178" s="34"/>
      <c r="BX178" s="34"/>
      <c r="BY178" s="34"/>
      <c r="BZ178" s="34"/>
      <c r="CA178" s="33"/>
      <c r="CB178" s="3"/>
      <c r="CC178" s="584"/>
      <c r="CD178" s="585"/>
      <c r="CE178" s="585"/>
      <c r="CF178" s="630"/>
      <c r="CG178" s="631"/>
      <c r="CH178" s="3"/>
      <c r="CI178" s="3"/>
      <c r="CJ178" s="3"/>
      <c r="CK178" s="3"/>
      <c r="CL178" s="3"/>
      <c r="CM178" s="3"/>
      <c r="CN178" s="3"/>
      <c r="CO178" s="3"/>
      <c r="CP178" s="3"/>
      <c r="CQ178" s="3"/>
      <c r="CR178" s="3"/>
      <c r="CS178" s="3"/>
      <c r="CT178" s="3"/>
    </row>
    <row r="179" spans="1:98" ht="14.25" customHeight="1">
      <c r="A179" s="761"/>
      <c r="B179" s="556"/>
      <c r="C179" s="557"/>
      <c r="D179" s="283"/>
      <c r="E179" s="719"/>
      <c r="F179" s="440"/>
      <c r="G179" s="377"/>
      <c r="H179" s="3569"/>
      <c r="I179" s="561"/>
      <c r="J179" s="562"/>
      <c r="K179" s="562"/>
      <c r="L179" s="562"/>
      <c r="M179" s="378"/>
      <c r="N179" s="379"/>
      <c r="O179" s="380"/>
      <c r="P179" s="381"/>
      <c r="Q179" s="720"/>
      <c r="R179" s="721"/>
      <c r="S179" s="721"/>
      <c r="T179" s="722"/>
      <c r="U179" s="22"/>
      <c r="V179" s="384">
        <v>7</v>
      </c>
      <c r="W179" s="145"/>
      <c r="X179" s="723"/>
      <c r="Y179" s="723"/>
      <c r="Z179" s="683"/>
      <c r="AA179" s="724"/>
      <c r="AB179" s="725"/>
      <c r="AC179" s="725"/>
      <c r="AD179" s="726"/>
      <c r="AE179" s="140"/>
      <c r="AF179" s="141"/>
      <c r="AG179" s="143"/>
      <c r="AH179" s="143"/>
      <c r="AI179" s="143"/>
      <c r="AJ179" s="146"/>
      <c r="AK179" s="727"/>
      <c r="AL179" s="728"/>
      <c r="AM179" s="728"/>
      <c r="AN179" s="729"/>
      <c r="AO179" s="3"/>
      <c r="AP179" s="399"/>
      <c r="AQ179" s="381"/>
      <c r="AR179" s="52"/>
      <c r="AS179" s="104" t="e">
        <f t="shared" si="0"/>
        <v>#DIV/0!</v>
      </c>
      <c r="AT179" s="105" t="e">
        <f t="shared" si="1"/>
        <v>#DIV/0!</v>
      </c>
      <c r="AU179" s="105" t="e">
        <f t="shared" si="2"/>
        <v>#DIV/0!</v>
      </c>
      <c r="AV179" s="105" t="e">
        <f t="shared" si="3"/>
        <v>#DIV/0!</v>
      </c>
      <c r="AW179" s="106" t="e">
        <f t="shared" si="22"/>
        <v>#DIV/0!</v>
      </c>
      <c r="AX179" s="106" t="e">
        <f t="shared" si="23"/>
        <v>#DIV/0!</v>
      </c>
      <c r="AY179" s="106" t="e">
        <f t="shared" si="24"/>
        <v>#DIV/0!</v>
      </c>
      <c r="AZ179" s="106" t="e">
        <f t="shared" si="7"/>
        <v>#DIV/0!</v>
      </c>
      <c r="BA179" s="107" t="e">
        <f t="shared" si="8"/>
        <v>#DIV/0!</v>
      </c>
      <c r="BB179" s="107" t="e">
        <f t="shared" si="9"/>
        <v>#DIV/0!</v>
      </c>
      <c r="BC179" s="107" t="e">
        <f t="shared" si="10"/>
        <v>#DIV/0!</v>
      </c>
      <c r="BD179" s="107" t="e">
        <f t="shared" si="11"/>
        <v>#DIV/0!</v>
      </c>
      <c r="BE179" s="108">
        <v>0.2</v>
      </c>
      <c r="BF179" s="108">
        <v>0.8</v>
      </c>
      <c r="BG179" s="107" t="e">
        <f t="shared" si="12"/>
        <v>#DIV/0!</v>
      </c>
      <c r="BH179" s="107" t="e">
        <f t="shared" si="13"/>
        <v>#DIV/0!</v>
      </c>
      <c r="BI179" s="107" t="e">
        <f t="shared" si="14"/>
        <v>#DIV/0!</v>
      </c>
      <c r="BJ179" s="107" t="e">
        <f t="shared" si="73"/>
        <v>#DIV/0!</v>
      </c>
      <c r="BK179" s="107" t="e">
        <f t="shared" si="73"/>
        <v>#DIV/0!</v>
      </c>
      <c r="BL179" s="107" t="e">
        <f t="shared" si="16"/>
        <v>#DIV/0!</v>
      </c>
      <c r="BM179" s="107" t="e">
        <f t="shared" si="17"/>
        <v>#DIV/0!</v>
      </c>
      <c r="BN179" s="107" t="e">
        <f t="shared" si="18"/>
        <v>#DIV/0!</v>
      </c>
      <c r="BO179" s="107" t="e">
        <f t="shared" si="74"/>
        <v>#DIV/0!</v>
      </c>
      <c r="BP179" s="107" t="e">
        <f t="shared" si="74"/>
        <v>#DIV/0!</v>
      </c>
      <c r="BQ179" s="107" t="e">
        <f t="shared" si="74"/>
        <v>#DIV/0!</v>
      </c>
      <c r="BR179" s="107" t="e">
        <f t="shared" si="74"/>
        <v>#DIV/0!</v>
      </c>
      <c r="BS179" s="34"/>
      <c r="BT179" s="34"/>
      <c r="BU179" s="34"/>
      <c r="BV179" s="34"/>
      <c r="BW179" s="34"/>
      <c r="BX179" s="34"/>
      <c r="BY179" s="34"/>
      <c r="BZ179" s="34"/>
      <c r="CA179" s="33"/>
      <c r="CB179" s="3"/>
      <c r="CC179" s="584"/>
      <c r="CD179" s="585"/>
      <c r="CE179" s="585"/>
      <c r="CF179" s="630"/>
      <c r="CG179" s="631"/>
      <c r="CH179" s="3"/>
      <c r="CI179" s="3"/>
      <c r="CJ179" s="3"/>
      <c r="CK179" s="3"/>
      <c r="CL179" s="3"/>
      <c r="CM179" s="3"/>
      <c r="CN179" s="3"/>
      <c r="CO179" s="3"/>
      <c r="CP179" s="3"/>
      <c r="CQ179" s="3"/>
      <c r="CR179" s="3"/>
      <c r="CS179" s="3"/>
      <c r="CT179" s="3"/>
    </row>
    <row r="180" spans="1:98" ht="14.25" customHeight="1">
      <c r="A180" s="761"/>
      <c r="B180" s="556"/>
      <c r="C180" s="557"/>
      <c r="D180" s="283"/>
      <c r="E180" s="719"/>
      <c r="F180" s="440"/>
      <c r="G180" s="377"/>
      <c r="H180" s="3569"/>
      <c r="I180" s="561"/>
      <c r="J180" s="562"/>
      <c r="K180" s="562"/>
      <c r="L180" s="562"/>
      <c r="M180" s="378"/>
      <c r="N180" s="379"/>
      <c r="O180" s="380"/>
      <c r="P180" s="381"/>
      <c r="Q180" s="720"/>
      <c r="R180" s="721"/>
      <c r="S180" s="721"/>
      <c r="T180" s="722"/>
      <c r="U180" s="22"/>
      <c r="V180" s="384">
        <v>8</v>
      </c>
      <c r="W180" s="145"/>
      <c r="X180" s="723"/>
      <c r="Y180" s="723"/>
      <c r="Z180" s="683"/>
      <c r="AA180" s="724"/>
      <c r="AB180" s="725"/>
      <c r="AC180" s="725"/>
      <c r="AD180" s="726"/>
      <c r="AE180" s="140"/>
      <c r="AF180" s="141"/>
      <c r="AG180" s="143"/>
      <c r="AH180" s="143"/>
      <c r="AI180" s="143"/>
      <c r="AJ180" s="146"/>
      <c r="AK180" s="727"/>
      <c r="AL180" s="728"/>
      <c r="AM180" s="728"/>
      <c r="AN180" s="729"/>
      <c r="AO180" s="3"/>
      <c r="AP180" s="399"/>
      <c r="AQ180" s="381"/>
      <c r="AR180" s="52"/>
      <c r="AS180" s="104" t="e">
        <f t="shared" si="0"/>
        <v>#DIV/0!</v>
      </c>
      <c r="AT180" s="105" t="e">
        <f t="shared" si="1"/>
        <v>#DIV/0!</v>
      </c>
      <c r="AU180" s="105" t="e">
        <f t="shared" si="2"/>
        <v>#DIV/0!</v>
      </c>
      <c r="AV180" s="105" t="e">
        <f t="shared" si="3"/>
        <v>#DIV/0!</v>
      </c>
      <c r="AW180" s="106" t="e">
        <f t="shared" si="22"/>
        <v>#DIV/0!</v>
      </c>
      <c r="AX180" s="106" t="e">
        <f t="shared" si="23"/>
        <v>#DIV/0!</v>
      </c>
      <c r="AY180" s="106" t="e">
        <f t="shared" si="24"/>
        <v>#DIV/0!</v>
      </c>
      <c r="AZ180" s="106" t="e">
        <f t="shared" si="7"/>
        <v>#DIV/0!</v>
      </c>
      <c r="BA180" s="107" t="e">
        <f t="shared" si="8"/>
        <v>#DIV/0!</v>
      </c>
      <c r="BB180" s="107" t="e">
        <f t="shared" si="9"/>
        <v>#DIV/0!</v>
      </c>
      <c r="BC180" s="107" t="e">
        <f t="shared" si="10"/>
        <v>#DIV/0!</v>
      </c>
      <c r="BD180" s="107" t="e">
        <f t="shared" si="11"/>
        <v>#DIV/0!</v>
      </c>
      <c r="BE180" s="108">
        <v>0.2</v>
      </c>
      <c r="BF180" s="108">
        <v>0.8</v>
      </c>
      <c r="BG180" s="107" t="e">
        <f t="shared" si="12"/>
        <v>#DIV/0!</v>
      </c>
      <c r="BH180" s="107" t="e">
        <f t="shared" si="13"/>
        <v>#DIV/0!</v>
      </c>
      <c r="BI180" s="107" t="e">
        <f t="shared" si="14"/>
        <v>#DIV/0!</v>
      </c>
      <c r="BJ180" s="107" t="e">
        <f t="shared" si="73"/>
        <v>#DIV/0!</v>
      </c>
      <c r="BK180" s="107" t="e">
        <f t="shared" si="73"/>
        <v>#DIV/0!</v>
      </c>
      <c r="BL180" s="107" t="e">
        <f t="shared" si="16"/>
        <v>#DIV/0!</v>
      </c>
      <c r="BM180" s="107" t="e">
        <f t="shared" si="17"/>
        <v>#DIV/0!</v>
      </c>
      <c r="BN180" s="107" t="e">
        <f t="shared" si="18"/>
        <v>#DIV/0!</v>
      </c>
      <c r="BO180" s="107" t="e">
        <f t="shared" si="74"/>
        <v>#DIV/0!</v>
      </c>
      <c r="BP180" s="107" t="e">
        <f t="shared" si="74"/>
        <v>#DIV/0!</v>
      </c>
      <c r="BQ180" s="107" t="e">
        <f t="shared" si="74"/>
        <v>#DIV/0!</v>
      </c>
      <c r="BR180" s="107" t="e">
        <f t="shared" si="74"/>
        <v>#DIV/0!</v>
      </c>
      <c r="BS180" s="34"/>
      <c r="BT180" s="34"/>
      <c r="BU180" s="34"/>
      <c r="BV180" s="34"/>
      <c r="BW180" s="34"/>
      <c r="BX180" s="34"/>
      <c r="BY180" s="34"/>
      <c r="BZ180" s="34"/>
      <c r="CA180" s="33"/>
      <c r="CB180" s="3"/>
      <c r="CC180" s="584"/>
      <c r="CD180" s="585"/>
      <c r="CE180" s="585"/>
      <c r="CF180" s="630"/>
      <c r="CG180" s="631"/>
      <c r="CH180" s="3"/>
      <c r="CI180" s="3"/>
      <c r="CJ180" s="3"/>
      <c r="CK180" s="3"/>
      <c r="CL180" s="3"/>
      <c r="CM180" s="3"/>
      <c r="CN180" s="3"/>
      <c r="CO180" s="3"/>
      <c r="CP180" s="3"/>
      <c r="CQ180" s="3"/>
      <c r="CR180" s="3"/>
      <c r="CS180" s="3"/>
      <c r="CT180" s="3"/>
    </row>
    <row r="181" spans="1:98" ht="14.25" customHeight="1">
      <c r="A181" s="761"/>
      <c r="B181" s="556"/>
      <c r="C181" s="557"/>
      <c r="D181" s="283"/>
      <c r="E181" s="719"/>
      <c r="F181" s="440"/>
      <c r="G181" s="377"/>
      <c r="H181" s="3569"/>
      <c r="I181" s="561"/>
      <c r="J181" s="562"/>
      <c r="K181" s="562"/>
      <c r="L181" s="562"/>
      <c r="M181" s="378"/>
      <c r="N181" s="379"/>
      <c r="O181" s="380"/>
      <c r="P181" s="381"/>
      <c r="Q181" s="720"/>
      <c r="R181" s="721"/>
      <c r="S181" s="721"/>
      <c r="T181" s="722"/>
      <c r="U181" s="22"/>
      <c r="V181" s="384">
        <v>9</v>
      </c>
      <c r="W181" s="145"/>
      <c r="X181" s="723"/>
      <c r="Y181" s="723"/>
      <c r="Z181" s="683"/>
      <c r="AA181" s="724"/>
      <c r="AB181" s="725"/>
      <c r="AC181" s="725"/>
      <c r="AD181" s="726"/>
      <c r="AE181" s="140"/>
      <c r="AF181" s="141"/>
      <c r="AG181" s="143"/>
      <c r="AH181" s="143"/>
      <c r="AI181" s="143"/>
      <c r="AJ181" s="146"/>
      <c r="AK181" s="727"/>
      <c r="AL181" s="728"/>
      <c r="AM181" s="728"/>
      <c r="AN181" s="729"/>
      <c r="AO181" s="3"/>
      <c r="AP181" s="399"/>
      <c r="AQ181" s="381"/>
      <c r="AR181" s="52"/>
      <c r="AS181" s="104" t="e">
        <f t="shared" si="0"/>
        <v>#DIV/0!</v>
      </c>
      <c r="AT181" s="105" t="e">
        <f t="shared" si="1"/>
        <v>#DIV/0!</v>
      </c>
      <c r="AU181" s="105" t="e">
        <f t="shared" si="2"/>
        <v>#DIV/0!</v>
      </c>
      <c r="AV181" s="105" t="e">
        <f t="shared" si="3"/>
        <v>#DIV/0!</v>
      </c>
      <c r="AW181" s="106" t="e">
        <f t="shared" si="22"/>
        <v>#DIV/0!</v>
      </c>
      <c r="AX181" s="106" t="e">
        <f t="shared" si="23"/>
        <v>#DIV/0!</v>
      </c>
      <c r="AY181" s="106" t="e">
        <f t="shared" si="24"/>
        <v>#DIV/0!</v>
      </c>
      <c r="AZ181" s="106" t="e">
        <f t="shared" si="7"/>
        <v>#DIV/0!</v>
      </c>
      <c r="BA181" s="107" t="e">
        <f t="shared" si="8"/>
        <v>#DIV/0!</v>
      </c>
      <c r="BB181" s="107" t="e">
        <f t="shared" si="9"/>
        <v>#DIV/0!</v>
      </c>
      <c r="BC181" s="107" t="e">
        <f t="shared" si="10"/>
        <v>#DIV/0!</v>
      </c>
      <c r="BD181" s="107" t="e">
        <f t="shared" si="11"/>
        <v>#DIV/0!</v>
      </c>
      <c r="BE181" s="108">
        <v>0.2</v>
      </c>
      <c r="BF181" s="108">
        <v>0.8</v>
      </c>
      <c r="BG181" s="107" t="e">
        <f t="shared" si="12"/>
        <v>#DIV/0!</v>
      </c>
      <c r="BH181" s="107" t="e">
        <f t="shared" si="13"/>
        <v>#DIV/0!</v>
      </c>
      <c r="BI181" s="107" t="e">
        <f t="shared" si="14"/>
        <v>#DIV/0!</v>
      </c>
      <c r="BJ181" s="107" t="e">
        <f t="shared" si="73"/>
        <v>#DIV/0!</v>
      </c>
      <c r="BK181" s="107" t="e">
        <f t="shared" si="73"/>
        <v>#DIV/0!</v>
      </c>
      <c r="BL181" s="107" t="e">
        <f t="shared" si="16"/>
        <v>#DIV/0!</v>
      </c>
      <c r="BM181" s="107" t="e">
        <f t="shared" si="17"/>
        <v>#DIV/0!</v>
      </c>
      <c r="BN181" s="107" t="e">
        <f t="shared" si="18"/>
        <v>#DIV/0!</v>
      </c>
      <c r="BO181" s="107" t="e">
        <f t="shared" si="74"/>
        <v>#DIV/0!</v>
      </c>
      <c r="BP181" s="107" t="e">
        <f t="shared" si="74"/>
        <v>#DIV/0!</v>
      </c>
      <c r="BQ181" s="107" t="e">
        <f t="shared" si="74"/>
        <v>#DIV/0!</v>
      </c>
      <c r="BR181" s="107" t="e">
        <f t="shared" si="74"/>
        <v>#DIV/0!</v>
      </c>
      <c r="BS181" s="34"/>
      <c r="BT181" s="34"/>
      <c r="BU181" s="34"/>
      <c r="BV181" s="34"/>
      <c r="BW181" s="34"/>
      <c r="BX181" s="34"/>
      <c r="BY181" s="34"/>
      <c r="BZ181" s="34"/>
      <c r="CA181" s="33"/>
      <c r="CB181" s="3"/>
      <c r="CC181" s="584"/>
      <c r="CD181" s="585"/>
      <c r="CE181" s="585"/>
      <c r="CF181" s="630"/>
      <c r="CG181" s="631"/>
      <c r="CH181" s="3"/>
      <c r="CI181" s="3"/>
      <c r="CJ181" s="3"/>
      <c r="CK181" s="3"/>
      <c r="CL181" s="3"/>
      <c r="CM181" s="3"/>
      <c r="CN181" s="3"/>
      <c r="CO181" s="3"/>
      <c r="CP181" s="3"/>
      <c r="CQ181" s="3"/>
      <c r="CR181" s="3"/>
      <c r="CS181" s="3"/>
      <c r="CT181" s="3"/>
    </row>
    <row r="182" spans="1:98" ht="14.25" customHeight="1" thickBot="1">
      <c r="A182" s="762"/>
      <c r="B182" s="589"/>
      <c r="C182" s="590"/>
      <c r="D182" s="288"/>
      <c r="E182" s="731"/>
      <c r="F182" s="593"/>
      <c r="G182" s="411"/>
      <c r="H182" s="3570"/>
      <c r="I182" s="596"/>
      <c r="J182" s="597"/>
      <c r="K182" s="597"/>
      <c r="L182" s="597"/>
      <c r="M182" s="412"/>
      <c r="N182" s="415"/>
      <c r="O182" s="416"/>
      <c r="P182" s="417"/>
      <c r="Q182" s="732"/>
      <c r="R182" s="733"/>
      <c r="S182" s="733"/>
      <c r="T182" s="734"/>
      <c r="U182" s="22"/>
      <c r="V182" s="449">
        <v>10</v>
      </c>
      <c r="W182" s="414"/>
      <c r="X182" s="735"/>
      <c r="Y182" s="735"/>
      <c r="Z182" s="606"/>
      <c r="AA182" s="736"/>
      <c r="AB182" s="737"/>
      <c r="AC182" s="737"/>
      <c r="AD182" s="738"/>
      <c r="AE182" s="140"/>
      <c r="AF182" s="413"/>
      <c r="AG182" s="739"/>
      <c r="AH182" s="739"/>
      <c r="AI182" s="739"/>
      <c r="AJ182" s="740"/>
      <c r="AK182" s="741"/>
      <c r="AL182" s="742"/>
      <c r="AM182" s="742"/>
      <c r="AN182" s="743"/>
      <c r="AO182" s="3"/>
      <c r="AP182" s="744"/>
      <c r="AQ182" s="417"/>
      <c r="AR182" s="52"/>
      <c r="AS182" s="426" t="e">
        <f t="shared" si="0"/>
        <v>#DIV/0!</v>
      </c>
      <c r="AT182" s="450" t="e">
        <f t="shared" si="1"/>
        <v>#DIV/0!</v>
      </c>
      <c r="AU182" s="450" t="e">
        <f t="shared" si="2"/>
        <v>#DIV/0!</v>
      </c>
      <c r="AV182" s="450" t="e">
        <f t="shared" si="3"/>
        <v>#DIV/0!</v>
      </c>
      <c r="AW182" s="463" t="e">
        <f t="shared" si="22"/>
        <v>#DIV/0!</v>
      </c>
      <c r="AX182" s="463" t="e">
        <f t="shared" si="23"/>
        <v>#DIV/0!</v>
      </c>
      <c r="AY182" s="463" t="e">
        <f t="shared" si="24"/>
        <v>#DIV/0!</v>
      </c>
      <c r="AZ182" s="463" t="e">
        <f t="shared" si="7"/>
        <v>#DIV/0!</v>
      </c>
      <c r="BA182" s="428" t="e">
        <f t="shared" si="8"/>
        <v>#DIV/0!</v>
      </c>
      <c r="BB182" s="428" t="e">
        <f t="shared" si="9"/>
        <v>#DIV/0!</v>
      </c>
      <c r="BC182" s="428" t="e">
        <f t="shared" si="10"/>
        <v>#DIV/0!</v>
      </c>
      <c r="BD182" s="428" t="e">
        <f t="shared" si="11"/>
        <v>#DIV/0!</v>
      </c>
      <c r="BE182" s="427">
        <v>0.2</v>
      </c>
      <c r="BF182" s="427">
        <v>0.8</v>
      </c>
      <c r="BG182" s="428" t="e">
        <f t="shared" si="12"/>
        <v>#DIV/0!</v>
      </c>
      <c r="BH182" s="428" t="e">
        <f t="shared" si="13"/>
        <v>#DIV/0!</v>
      </c>
      <c r="BI182" s="428" t="e">
        <f t="shared" si="14"/>
        <v>#DIV/0!</v>
      </c>
      <c r="BJ182" s="428" t="e">
        <f t="shared" si="73"/>
        <v>#DIV/0!</v>
      </c>
      <c r="BK182" s="428" t="e">
        <f t="shared" si="73"/>
        <v>#DIV/0!</v>
      </c>
      <c r="BL182" s="428" t="e">
        <f t="shared" si="16"/>
        <v>#DIV/0!</v>
      </c>
      <c r="BM182" s="428" t="e">
        <f t="shared" si="17"/>
        <v>#DIV/0!</v>
      </c>
      <c r="BN182" s="428" t="e">
        <f t="shared" si="18"/>
        <v>#DIV/0!</v>
      </c>
      <c r="BO182" s="428" t="e">
        <f t="shared" si="74"/>
        <v>#DIV/0!</v>
      </c>
      <c r="BP182" s="428" t="e">
        <f t="shared" si="74"/>
        <v>#DIV/0!</v>
      </c>
      <c r="BQ182" s="428" t="e">
        <f t="shared" si="74"/>
        <v>#DIV/0!</v>
      </c>
      <c r="BR182" s="428" t="e">
        <f t="shared" si="74"/>
        <v>#DIV/0!</v>
      </c>
      <c r="BS182" s="39"/>
      <c r="BT182" s="39"/>
      <c r="BU182" s="39"/>
      <c r="BV182" s="39"/>
      <c r="BW182" s="39"/>
      <c r="BX182" s="39"/>
      <c r="BY182" s="39"/>
      <c r="BZ182" s="39"/>
      <c r="CA182" s="332"/>
      <c r="CB182" s="3"/>
      <c r="CC182" s="616"/>
      <c r="CD182" s="617"/>
      <c r="CE182" s="617"/>
      <c r="CF182" s="640"/>
      <c r="CG182" s="641"/>
      <c r="CH182" s="3"/>
      <c r="CI182" s="3"/>
      <c r="CJ182" s="3"/>
      <c r="CK182" s="3"/>
      <c r="CL182" s="3"/>
      <c r="CM182" s="3"/>
      <c r="CN182" s="3"/>
      <c r="CO182" s="3"/>
      <c r="CP182" s="3"/>
      <c r="CQ182" s="3"/>
      <c r="CR182" s="3"/>
      <c r="CS182" s="3"/>
      <c r="CT182" s="3"/>
    </row>
    <row r="183" spans="1:98" ht="14.25" customHeight="1">
      <c r="A183" s="349">
        <v>18</v>
      </c>
      <c r="B183" s="523"/>
      <c r="C183" s="524"/>
      <c r="D183" s="745"/>
      <c r="E183" s="746"/>
      <c r="F183" s="527"/>
      <c r="G183" s="355"/>
      <c r="H183" s="371"/>
      <c r="I183" s="529"/>
      <c r="J183" s="530"/>
      <c r="K183" s="530"/>
      <c r="L183" s="530"/>
      <c r="M183" s="531"/>
      <c r="N183" s="360"/>
      <c r="O183" s="358"/>
      <c r="P183" s="361"/>
      <c r="Q183" s="747"/>
      <c r="R183" s="748"/>
      <c r="S183" s="748"/>
      <c r="T183" s="749"/>
      <c r="U183" s="140"/>
      <c r="V183" s="364">
        <v>1</v>
      </c>
      <c r="W183" s="358"/>
      <c r="X183" s="750"/>
      <c r="Y183" s="750"/>
      <c r="Z183" s="361"/>
      <c r="AA183" s="751"/>
      <c r="AB183" s="752"/>
      <c r="AC183" s="752"/>
      <c r="AD183" s="753"/>
      <c r="AE183" s="140"/>
      <c r="AF183" s="357"/>
      <c r="AG183" s="754"/>
      <c r="AH183" s="754"/>
      <c r="AI183" s="754"/>
      <c r="AJ183" s="755"/>
      <c r="AK183" s="756"/>
      <c r="AL183" s="757"/>
      <c r="AM183" s="757"/>
      <c r="AN183" s="758"/>
      <c r="AO183" s="222"/>
      <c r="AP183" s="759"/>
      <c r="AQ183" s="760"/>
      <c r="AR183" s="52"/>
      <c r="AS183" s="82" t="e">
        <f t="shared" si="0"/>
        <v>#DIV/0!</v>
      </c>
      <c r="AT183" s="94" t="e">
        <f t="shared" si="1"/>
        <v>#DIV/0!</v>
      </c>
      <c r="AU183" s="94" t="e">
        <f t="shared" si="2"/>
        <v>#DIV/0!</v>
      </c>
      <c r="AV183" s="94" t="e">
        <f t="shared" si="3"/>
        <v>#DIV/0!</v>
      </c>
      <c r="AW183" s="95" t="e">
        <f t="shared" si="22"/>
        <v>#DIV/0!</v>
      </c>
      <c r="AX183" s="95" t="e">
        <f t="shared" si="23"/>
        <v>#DIV/0!</v>
      </c>
      <c r="AY183" s="95" t="e">
        <f t="shared" si="24"/>
        <v>#DIV/0!</v>
      </c>
      <c r="AZ183" s="95" t="e">
        <f t="shared" si="7"/>
        <v>#DIV/0!</v>
      </c>
      <c r="BA183" s="96" t="e">
        <f t="shared" si="8"/>
        <v>#DIV/0!</v>
      </c>
      <c r="BB183" s="96" t="e">
        <f t="shared" si="9"/>
        <v>#DIV/0!</v>
      </c>
      <c r="BC183" s="96" t="e">
        <f t="shared" si="10"/>
        <v>#DIV/0!</v>
      </c>
      <c r="BD183" s="96" t="e">
        <f t="shared" si="11"/>
        <v>#DIV/0!</v>
      </c>
      <c r="BE183" s="97">
        <v>0.2</v>
      </c>
      <c r="BF183" s="97">
        <v>0.8</v>
      </c>
      <c r="BG183" s="96" t="e">
        <f t="shared" si="12"/>
        <v>#DIV/0!</v>
      </c>
      <c r="BH183" s="96" t="e">
        <f t="shared" si="13"/>
        <v>#DIV/0!</v>
      </c>
      <c r="BI183" s="96" t="e">
        <f t="shared" si="14"/>
        <v>#DIV/0!</v>
      </c>
      <c r="BJ183" s="96" t="e">
        <f t="shared" si="73"/>
        <v>#DIV/0!</v>
      </c>
      <c r="BK183" s="96" t="e">
        <f t="shared" si="73"/>
        <v>#DIV/0!</v>
      </c>
      <c r="BL183" s="96" t="e">
        <f t="shared" si="16"/>
        <v>#DIV/0!</v>
      </c>
      <c r="BM183" s="96" t="e">
        <f t="shared" si="17"/>
        <v>#DIV/0!</v>
      </c>
      <c r="BN183" s="96" t="e">
        <f t="shared" si="18"/>
        <v>#DIV/0!</v>
      </c>
      <c r="BO183" s="96" t="e">
        <f t="shared" si="74"/>
        <v>#DIV/0!</v>
      </c>
      <c r="BP183" s="85" t="e">
        <f t="shared" si="74"/>
        <v>#DIV/0!</v>
      </c>
      <c r="BQ183" s="85" t="e">
        <f t="shared" si="74"/>
        <v>#DIV/0!</v>
      </c>
      <c r="BR183" s="85" t="e">
        <f t="shared" si="74"/>
        <v>#DIV/0!</v>
      </c>
      <c r="BS183" s="644" t="e">
        <f t="shared" ref="BS183:BV183" si="77">AVERAGEIF(BO183:BO192,"&lt;&gt;#¡DIV/0!")</f>
        <v>#DIV/0!</v>
      </c>
      <c r="BT183" s="644" t="e">
        <f t="shared" si="77"/>
        <v>#DIV/0!</v>
      </c>
      <c r="BU183" s="644" t="e">
        <f t="shared" si="77"/>
        <v>#DIV/0!</v>
      </c>
      <c r="BV183" s="644" t="e">
        <f t="shared" si="77"/>
        <v>#DIV/0!</v>
      </c>
      <c r="BW183" s="550" t="e">
        <f>+C183*BS183</f>
        <v>#DIV/0!</v>
      </c>
      <c r="BX183" s="550" t="e">
        <f>+C183*BT183</f>
        <v>#DIV/0!</v>
      </c>
      <c r="BY183" s="550" t="e">
        <f>+C183*BU183</f>
        <v>#DIV/0!</v>
      </c>
      <c r="BZ183" s="550" t="e">
        <f>+C183*BV183</f>
        <v>#DIV/0!</v>
      </c>
      <c r="CA183" s="645" t="e">
        <f>SUM(BW183:BZ192)</f>
        <v>#DIV/0!</v>
      </c>
      <c r="CB183" s="3"/>
      <c r="CC183" s="552" t="e">
        <f t="shared" ref="CC183:CF183" si="78">+Q183/$N$183</f>
        <v>#DIV/0!</v>
      </c>
      <c r="CD183" s="553" t="e">
        <f t="shared" si="78"/>
        <v>#DIV/0!</v>
      </c>
      <c r="CE183" s="553" t="e">
        <f t="shared" si="78"/>
        <v>#DIV/0!</v>
      </c>
      <c r="CF183" s="622" t="e">
        <f t="shared" si="78"/>
        <v>#DIV/0!</v>
      </c>
      <c r="CG183" s="623" t="e">
        <f>AVERAGE(CC183:CF192)</f>
        <v>#DIV/0!</v>
      </c>
      <c r="CH183" s="3"/>
      <c r="CI183" s="3"/>
      <c r="CJ183" s="3"/>
      <c r="CK183" s="3"/>
      <c r="CL183" s="3"/>
      <c r="CM183" s="3"/>
      <c r="CN183" s="3"/>
      <c r="CO183" s="3"/>
      <c r="CP183" s="3"/>
      <c r="CQ183" s="3"/>
      <c r="CR183" s="3"/>
      <c r="CS183" s="3"/>
      <c r="CT183" s="3"/>
    </row>
    <row r="184" spans="1:98" ht="14.25" customHeight="1">
      <c r="A184" s="761"/>
      <c r="B184" s="556"/>
      <c r="C184" s="557"/>
      <c r="D184" s="283"/>
      <c r="E184" s="719"/>
      <c r="F184" s="440"/>
      <c r="G184" s="377"/>
      <c r="H184" s="3569"/>
      <c r="I184" s="561"/>
      <c r="J184" s="562"/>
      <c r="K184" s="562"/>
      <c r="L184" s="562"/>
      <c r="M184" s="378"/>
      <c r="N184" s="379"/>
      <c r="O184" s="380"/>
      <c r="P184" s="381"/>
      <c r="Q184" s="720"/>
      <c r="R184" s="721"/>
      <c r="S184" s="721"/>
      <c r="T184" s="722"/>
      <c r="U184" s="22"/>
      <c r="V184" s="384">
        <v>2</v>
      </c>
      <c r="W184" s="145"/>
      <c r="X184" s="723"/>
      <c r="Y184" s="723"/>
      <c r="Z184" s="683"/>
      <c r="AA184" s="724"/>
      <c r="AB184" s="725"/>
      <c r="AC184" s="725"/>
      <c r="AD184" s="726"/>
      <c r="AE184" s="140"/>
      <c r="AF184" s="141"/>
      <c r="AG184" s="143"/>
      <c r="AH184" s="143"/>
      <c r="AI184" s="143"/>
      <c r="AJ184" s="146"/>
      <c r="AK184" s="727"/>
      <c r="AL184" s="728"/>
      <c r="AM184" s="728"/>
      <c r="AN184" s="729"/>
      <c r="AO184" s="3"/>
      <c r="AP184" s="399"/>
      <c r="AQ184" s="381"/>
      <c r="AR184" s="52"/>
      <c r="AS184" s="104" t="e">
        <f t="shared" si="0"/>
        <v>#DIV/0!</v>
      </c>
      <c r="AT184" s="105" t="e">
        <f t="shared" si="1"/>
        <v>#DIV/0!</v>
      </c>
      <c r="AU184" s="105" t="e">
        <f t="shared" si="2"/>
        <v>#DIV/0!</v>
      </c>
      <c r="AV184" s="105" t="e">
        <f t="shared" si="3"/>
        <v>#DIV/0!</v>
      </c>
      <c r="AW184" s="106" t="e">
        <f t="shared" si="22"/>
        <v>#DIV/0!</v>
      </c>
      <c r="AX184" s="106" t="e">
        <f t="shared" si="23"/>
        <v>#DIV/0!</v>
      </c>
      <c r="AY184" s="106" t="e">
        <f t="shared" si="24"/>
        <v>#DIV/0!</v>
      </c>
      <c r="AZ184" s="106" t="e">
        <f t="shared" si="7"/>
        <v>#DIV/0!</v>
      </c>
      <c r="BA184" s="107" t="e">
        <f t="shared" si="8"/>
        <v>#DIV/0!</v>
      </c>
      <c r="BB184" s="107" t="e">
        <f t="shared" si="9"/>
        <v>#DIV/0!</v>
      </c>
      <c r="BC184" s="107" t="e">
        <f t="shared" si="10"/>
        <v>#DIV/0!</v>
      </c>
      <c r="BD184" s="107" t="e">
        <f t="shared" si="11"/>
        <v>#DIV/0!</v>
      </c>
      <c r="BE184" s="108">
        <v>0.2</v>
      </c>
      <c r="BF184" s="108">
        <v>0.8</v>
      </c>
      <c r="BG184" s="107" t="e">
        <f t="shared" si="12"/>
        <v>#DIV/0!</v>
      </c>
      <c r="BH184" s="107" t="e">
        <f t="shared" si="13"/>
        <v>#DIV/0!</v>
      </c>
      <c r="BI184" s="107" t="e">
        <f t="shared" si="14"/>
        <v>#DIV/0!</v>
      </c>
      <c r="BJ184" s="107" t="e">
        <f t="shared" si="73"/>
        <v>#DIV/0!</v>
      </c>
      <c r="BK184" s="107" t="e">
        <f t="shared" si="73"/>
        <v>#DIV/0!</v>
      </c>
      <c r="BL184" s="107" t="e">
        <f t="shared" si="16"/>
        <v>#DIV/0!</v>
      </c>
      <c r="BM184" s="107" t="e">
        <f t="shared" si="17"/>
        <v>#DIV/0!</v>
      </c>
      <c r="BN184" s="107" t="e">
        <f t="shared" si="18"/>
        <v>#DIV/0!</v>
      </c>
      <c r="BO184" s="107" t="e">
        <f t="shared" si="74"/>
        <v>#DIV/0!</v>
      </c>
      <c r="BP184" s="107" t="e">
        <f t="shared" si="74"/>
        <v>#DIV/0!</v>
      </c>
      <c r="BQ184" s="107" t="e">
        <f t="shared" si="74"/>
        <v>#DIV/0!</v>
      </c>
      <c r="BR184" s="107" t="e">
        <f t="shared" si="74"/>
        <v>#DIV/0!</v>
      </c>
      <c r="BS184" s="34"/>
      <c r="BT184" s="34"/>
      <c r="BU184" s="34"/>
      <c r="BV184" s="34"/>
      <c r="BW184" s="34"/>
      <c r="BX184" s="34"/>
      <c r="BY184" s="34"/>
      <c r="BZ184" s="34"/>
      <c r="CA184" s="33"/>
      <c r="CB184" s="3"/>
      <c r="CC184" s="584"/>
      <c r="CD184" s="585"/>
      <c r="CE184" s="585"/>
      <c r="CF184" s="630"/>
      <c r="CG184" s="631"/>
      <c r="CH184" s="3"/>
      <c r="CI184" s="3"/>
      <c r="CJ184" s="3"/>
      <c r="CK184" s="3"/>
      <c r="CL184" s="3"/>
      <c r="CM184" s="3"/>
      <c r="CN184" s="3"/>
      <c r="CO184" s="3"/>
      <c r="CP184" s="3"/>
      <c r="CQ184" s="3"/>
      <c r="CR184" s="3"/>
      <c r="CS184" s="3"/>
      <c r="CT184" s="3"/>
    </row>
    <row r="185" spans="1:98" ht="14.25" customHeight="1">
      <c r="A185" s="761"/>
      <c r="B185" s="556"/>
      <c r="C185" s="557"/>
      <c r="D185" s="283"/>
      <c r="E185" s="719"/>
      <c r="F185" s="440"/>
      <c r="G185" s="377"/>
      <c r="H185" s="3569"/>
      <c r="I185" s="561"/>
      <c r="J185" s="562"/>
      <c r="K185" s="562"/>
      <c r="L185" s="562"/>
      <c r="M185" s="378"/>
      <c r="N185" s="379"/>
      <c r="O185" s="380"/>
      <c r="P185" s="381"/>
      <c r="Q185" s="720"/>
      <c r="R185" s="721"/>
      <c r="S185" s="721"/>
      <c r="T185" s="722"/>
      <c r="U185" s="22"/>
      <c r="V185" s="384">
        <v>3</v>
      </c>
      <c r="W185" s="145"/>
      <c r="X185" s="723"/>
      <c r="Y185" s="723"/>
      <c r="Z185" s="683"/>
      <c r="AA185" s="724"/>
      <c r="AB185" s="725"/>
      <c r="AC185" s="725"/>
      <c r="AD185" s="726"/>
      <c r="AE185" s="140"/>
      <c r="AF185" s="141"/>
      <c r="AG185" s="143"/>
      <c r="AH185" s="143"/>
      <c r="AI185" s="143"/>
      <c r="AJ185" s="146"/>
      <c r="AK185" s="727"/>
      <c r="AL185" s="728"/>
      <c r="AM185" s="728"/>
      <c r="AN185" s="729"/>
      <c r="AO185" s="3"/>
      <c r="AP185" s="399"/>
      <c r="AQ185" s="381"/>
      <c r="AR185" s="52"/>
      <c r="AS185" s="104" t="e">
        <f t="shared" si="0"/>
        <v>#DIV/0!</v>
      </c>
      <c r="AT185" s="105" t="e">
        <f t="shared" si="1"/>
        <v>#DIV/0!</v>
      </c>
      <c r="AU185" s="105" t="e">
        <f t="shared" si="2"/>
        <v>#DIV/0!</v>
      </c>
      <c r="AV185" s="105" t="e">
        <f t="shared" si="3"/>
        <v>#DIV/0!</v>
      </c>
      <c r="AW185" s="106" t="e">
        <f t="shared" si="22"/>
        <v>#DIV/0!</v>
      </c>
      <c r="AX185" s="106" t="e">
        <f t="shared" si="23"/>
        <v>#DIV/0!</v>
      </c>
      <c r="AY185" s="106" t="e">
        <f t="shared" si="24"/>
        <v>#DIV/0!</v>
      </c>
      <c r="AZ185" s="106" t="e">
        <f t="shared" si="7"/>
        <v>#DIV/0!</v>
      </c>
      <c r="BA185" s="107" t="e">
        <f t="shared" si="8"/>
        <v>#DIV/0!</v>
      </c>
      <c r="BB185" s="107" t="e">
        <f t="shared" si="9"/>
        <v>#DIV/0!</v>
      </c>
      <c r="BC185" s="107" t="e">
        <f t="shared" si="10"/>
        <v>#DIV/0!</v>
      </c>
      <c r="BD185" s="107" t="e">
        <f t="shared" si="11"/>
        <v>#DIV/0!</v>
      </c>
      <c r="BE185" s="108">
        <v>0.2</v>
      </c>
      <c r="BF185" s="108">
        <v>0.8</v>
      </c>
      <c r="BG185" s="107" t="e">
        <f t="shared" si="12"/>
        <v>#DIV/0!</v>
      </c>
      <c r="BH185" s="107" t="e">
        <f t="shared" si="13"/>
        <v>#DIV/0!</v>
      </c>
      <c r="BI185" s="107" t="e">
        <f t="shared" si="14"/>
        <v>#DIV/0!</v>
      </c>
      <c r="BJ185" s="107" t="e">
        <f t="shared" si="73"/>
        <v>#DIV/0!</v>
      </c>
      <c r="BK185" s="107" t="e">
        <f t="shared" si="73"/>
        <v>#DIV/0!</v>
      </c>
      <c r="BL185" s="107" t="e">
        <f t="shared" si="16"/>
        <v>#DIV/0!</v>
      </c>
      <c r="BM185" s="107" t="e">
        <f t="shared" si="17"/>
        <v>#DIV/0!</v>
      </c>
      <c r="BN185" s="107" t="e">
        <f t="shared" si="18"/>
        <v>#DIV/0!</v>
      </c>
      <c r="BO185" s="107" t="e">
        <f t="shared" si="74"/>
        <v>#DIV/0!</v>
      </c>
      <c r="BP185" s="107" t="e">
        <f t="shared" si="74"/>
        <v>#DIV/0!</v>
      </c>
      <c r="BQ185" s="107" t="e">
        <f t="shared" si="74"/>
        <v>#DIV/0!</v>
      </c>
      <c r="BR185" s="107" t="e">
        <f t="shared" si="74"/>
        <v>#DIV/0!</v>
      </c>
      <c r="BS185" s="34"/>
      <c r="BT185" s="34"/>
      <c r="BU185" s="34"/>
      <c r="BV185" s="34"/>
      <c r="BW185" s="34"/>
      <c r="BX185" s="34"/>
      <c r="BY185" s="34"/>
      <c r="BZ185" s="34"/>
      <c r="CA185" s="33"/>
      <c r="CB185" s="3"/>
      <c r="CC185" s="584"/>
      <c r="CD185" s="585"/>
      <c r="CE185" s="585"/>
      <c r="CF185" s="630"/>
      <c r="CG185" s="631"/>
      <c r="CH185" s="3"/>
      <c r="CI185" s="3"/>
      <c r="CJ185" s="3"/>
      <c r="CK185" s="3"/>
      <c r="CL185" s="3"/>
      <c r="CM185" s="3"/>
      <c r="CN185" s="3"/>
      <c r="CO185" s="3"/>
      <c r="CP185" s="3"/>
      <c r="CQ185" s="3"/>
      <c r="CR185" s="3"/>
      <c r="CS185" s="3"/>
      <c r="CT185" s="3"/>
    </row>
    <row r="186" spans="1:98" ht="14.25" customHeight="1">
      <c r="A186" s="761"/>
      <c r="B186" s="556"/>
      <c r="C186" s="557"/>
      <c r="D186" s="283"/>
      <c r="E186" s="719"/>
      <c r="F186" s="440"/>
      <c r="G186" s="377"/>
      <c r="H186" s="3569"/>
      <c r="I186" s="561"/>
      <c r="J186" s="562"/>
      <c r="K186" s="562"/>
      <c r="L186" s="562"/>
      <c r="M186" s="378"/>
      <c r="N186" s="379"/>
      <c r="O186" s="380"/>
      <c r="P186" s="381"/>
      <c r="Q186" s="720"/>
      <c r="R186" s="721"/>
      <c r="S186" s="721"/>
      <c r="T186" s="722"/>
      <c r="U186" s="22"/>
      <c r="V186" s="384">
        <v>4</v>
      </c>
      <c r="W186" s="145"/>
      <c r="X186" s="723"/>
      <c r="Y186" s="723"/>
      <c r="Z186" s="683"/>
      <c r="AA186" s="724"/>
      <c r="AB186" s="725"/>
      <c r="AC186" s="725"/>
      <c r="AD186" s="726"/>
      <c r="AE186" s="140"/>
      <c r="AF186" s="141"/>
      <c r="AG186" s="143"/>
      <c r="AH186" s="143"/>
      <c r="AI186" s="143"/>
      <c r="AJ186" s="146"/>
      <c r="AK186" s="727"/>
      <c r="AL186" s="728"/>
      <c r="AM186" s="728"/>
      <c r="AN186" s="729"/>
      <c r="AO186" s="3"/>
      <c r="AP186" s="399"/>
      <c r="AQ186" s="381"/>
      <c r="AR186" s="52"/>
      <c r="AS186" s="104" t="e">
        <f t="shared" si="0"/>
        <v>#DIV/0!</v>
      </c>
      <c r="AT186" s="105" t="e">
        <f t="shared" si="1"/>
        <v>#DIV/0!</v>
      </c>
      <c r="AU186" s="105" t="e">
        <f t="shared" si="2"/>
        <v>#DIV/0!</v>
      </c>
      <c r="AV186" s="105" t="e">
        <f t="shared" si="3"/>
        <v>#DIV/0!</v>
      </c>
      <c r="AW186" s="106" t="e">
        <f t="shared" si="22"/>
        <v>#DIV/0!</v>
      </c>
      <c r="AX186" s="106" t="e">
        <f t="shared" si="23"/>
        <v>#DIV/0!</v>
      </c>
      <c r="AY186" s="106" t="e">
        <f t="shared" si="24"/>
        <v>#DIV/0!</v>
      </c>
      <c r="AZ186" s="106" t="e">
        <f t="shared" si="7"/>
        <v>#DIV/0!</v>
      </c>
      <c r="BA186" s="107" t="e">
        <f t="shared" si="8"/>
        <v>#DIV/0!</v>
      </c>
      <c r="BB186" s="107" t="e">
        <f t="shared" si="9"/>
        <v>#DIV/0!</v>
      </c>
      <c r="BC186" s="107" t="e">
        <f t="shared" si="10"/>
        <v>#DIV/0!</v>
      </c>
      <c r="BD186" s="107" t="e">
        <f t="shared" si="11"/>
        <v>#DIV/0!</v>
      </c>
      <c r="BE186" s="108">
        <v>0.2</v>
      </c>
      <c r="BF186" s="108">
        <v>0.8</v>
      </c>
      <c r="BG186" s="107" t="e">
        <f t="shared" si="12"/>
        <v>#DIV/0!</v>
      </c>
      <c r="BH186" s="107" t="e">
        <f t="shared" si="13"/>
        <v>#DIV/0!</v>
      </c>
      <c r="BI186" s="107" t="e">
        <f t="shared" si="14"/>
        <v>#DIV/0!</v>
      </c>
      <c r="BJ186" s="107" t="e">
        <f t="shared" si="73"/>
        <v>#DIV/0!</v>
      </c>
      <c r="BK186" s="107" t="e">
        <f t="shared" si="73"/>
        <v>#DIV/0!</v>
      </c>
      <c r="BL186" s="107" t="e">
        <f t="shared" si="16"/>
        <v>#DIV/0!</v>
      </c>
      <c r="BM186" s="107" t="e">
        <f t="shared" si="17"/>
        <v>#DIV/0!</v>
      </c>
      <c r="BN186" s="107" t="e">
        <f t="shared" si="18"/>
        <v>#DIV/0!</v>
      </c>
      <c r="BO186" s="107" t="e">
        <f t="shared" si="74"/>
        <v>#DIV/0!</v>
      </c>
      <c r="BP186" s="107" t="e">
        <f t="shared" si="74"/>
        <v>#DIV/0!</v>
      </c>
      <c r="BQ186" s="107" t="e">
        <f t="shared" si="74"/>
        <v>#DIV/0!</v>
      </c>
      <c r="BR186" s="107" t="e">
        <f t="shared" si="74"/>
        <v>#DIV/0!</v>
      </c>
      <c r="BS186" s="34"/>
      <c r="BT186" s="34"/>
      <c r="BU186" s="34"/>
      <c r="BV186" s="34"/>
      <c r="BW186" s="34"/>
      <c r="BX186" s="34"/>
      <c r="BY186" s="34"/>
      <c r="BZ186" s="34"/>
      <c r="CA186" s="33"/>
      <c r="CB186" s="3"/>
      <c r="CC186" s="584"/>
      <c r="CD186" s="585"/>
      <c r="CE186" s="585"/>
      <c r="CF186" s="630"/>
      <c r="CG186" s="631"/>
      <c r="CH186" s="3"/>
      <c r="CI186" s="3"/>
      <c r="CJ186" s="3"/>
      <c r="CK186" s="3"/>
      <c r="CL186" s="3"/>
      <c r="CM186" s="3"/>
      <c r="CN186" s="3"/>
      <c r="CO186" s="3"/>
      <c r="CP186" s="3"/>
      <c r="CQ186" s="3"/>
      <c r="CR186" s="3"/>
      <c r="CS186" s="3"/>
      <c r="CT186" s="3"/>
    </row>
    <row r="187" spans="1:98" ht="14.25" customHeight="1">
      <c r="A187" s="761"/>
      <c r="B187" s="556"/>
      <c r="C187" s="557"/>
      <c r="D187" s="283"/>
      <c r="E187" s="719"/>
      <c r="F187" s="440"/>
      <c r="G187" s="377"/>
      <c r="H187" s="3569"/>
      <c r="I187" s="561"/>
      <c r="J187" s="562"/>
      <c r="K187" s="562"/>
      <c r="L187" s="562"/>
      <c r="M187" s="378"/>
      <c r="N187" s="379"/>
      <c r="O187" s="380"/>
      <c r="P187" s="381"/>
      <c r="Q187" s="720"/>
      <c r="R187" s="721"/>
      <c r="S187" s="721"/>
      <c r="T187" s="722"/>
      <c r="U187" s="22"/>
      <c r="V187" s="384">
        <v>5</v>
      </c>
      <c r="W187" s="145"/>
      <c r="X187" s="723"/>
      <c r="Y187" s="723"/>
      <c r="Z187" s="683"/>
      <c r="AA187" s="724"/>
      <c r="AB187" s="725"/>
      <c r="AC187" s="725"/>
      <c r="AD187" s="726"/>
      <c r="AE187" s="140"/>
      <c r="AF187" s="141"/>
      <c r="AG187" s="143"/>
      <c r="AH187" s="143"/>
      <c r="AI187" s="143"/>
      <c r="AJ187" s="146"/>
      <c r="AK187" s="727"/>
      <c r="AL187" s="728"/>
      <c r="AM187" s="728"/>
      <c r="AN187" s="729"/>
      <c r="AO187" s="3"/>
      <c r="AP187" s="399"/>
      <c r="AQ187" s="381"/>
      <c r="AR187" s="52"/>
      <c r="AS187" s="104" t="e">
        <f t="shared" si="0"/>
        <v>#DIV/0!</v>
      </c>
      <c r="AT187" s="105" t="e">
        <f t="shared" si="1"/>
        <v>#DIV/0!</v>
      </c>
      <c r="AU187" s="105" t="e">
        <f t="shared" si="2"/>
        <v>#DIV/0!</v>
      </c>
      <c r="AV187" s="105" t="e">
        <f t="shared" si="3"/>
        <v>#DIV/0!</v>
      </c>
      <c r="AW187" s="106" t="e">
        <f t="shared" si="22"/>
        <v>#DIV/0!</v>
      </c>
      <c r="AX187" s="106" t="e">
        <f t="shared" si="23"/>
        <v>#DIV/0!</v>
      </c>
      <c r="AY187" s="106" t="e">
        <f t="shared" si="24"/>
        <v>#DIV/0!</v>
      </c>
      <c r="AZ187" s="106" t="e">
        <f t="shared" si="7"/>
        <v>#DIV/0!</v>
      </c>
      <c r="BA187" s="107" t="e">
        <f t="shared" si="8"/>
        <v>#DIV/0!</v>
      </c>
      <c r="BB187" s="107" t="e">
        <f t="shared" si="9"/>
        <v>#DIV/0!</v>
      </c>
      <c r="BC187" s="107" t="e">
        <f t="shared" si="10"/>
        <v>#DIV/0!</v>
      </c>
      <c r="BD187" s="107" t="e">
        <f t="shared" si="11"/>
        <v>#DIV/0!</v>
      </c>
      <c r="BE187" s="108">
        <v>0.2</v>
      </c>
      <c r="BF187" s="108">
        <v>0.8</v>
      </c>
      <c r="BG187" s="107" t="e">
        <f t="shared" si="12"/>
        <v>#DIV/0!</v>
      </c>
      <c r="BH187" s="107" t="e">
        <f t="shared" si="13"/>
        <v>#DIV/0!</v>
      </c>
      <c r="BI187" s="107" t="e">
        <f t="shared" si="14"/>
        <v>#DIV/0!</v>
      </c>
      <c r="BJ187" s="107" t="e">
        <f t="shared" si="73"/>
        <v>#DIV/0!</v>
      </c>
      <c r="BK187" s="107" t="e">
        <f t="shared" si="73"/>
        <v>#DIV/0!</v>
      </c>
      <c r="BL187" s="107" t="e">
        <f t="shared" si="16"/>
        <v>#DIV/0!</v>
      </c>
      <c r="BM187" s="107" t="e">
        <f t="shared" si="17"/>
        <v>#DIV/0!</v>
      </c>
      <c r="BN187" s="107" t="e">
        <f t="shared" si="18"/>
        <v>#DIV/0!</v>
      </c>
      <c r="BO187" s="107" t="e">
        <f t="shared" si="74"/>
        <v>#DIV/0!</v>
      </c>
      <c r="BP187" s="107" t="e">
        <f t="shared" si="74"/>
        <v>#DIV/0!</v>
      </c>
      <c r="BQ187" s="107" t="e">
        <f t="shared" si="74"/>
        <v>#DIV/0!</v>
      </c>
      <c r="BR187" s="107" t="e">
        <f t="shared" si="74"/>
        <v>#DIV/0!</v>
      </c>
      <c r="BS187" s="34"/>
      <c r="BT187" s="34"/>
      <c r="BU187" s="34"/>
      <c r="BV187" s="34"/>
      <c r="BW187" s="34"/>
      <c r="BX187" s="34"/>
      <c r="BY187" s="34"/>
      <c r="BZ187" s="34"/>
      <c r="CA187" s="33"/>
      <c r="CB187" s="3"/>
      <c r="CC187" s="584"/>
      <c r="CD187" s="585"/>
      <c r="CE187" s="585"/>
      <c r="CF187" s="630"/>
      <c r="CG187" s="631"/>
      <c r="CH187" s="3"/>
      <c r="CI187" s="3"/>
      <c r="CJ187" s="3"/>
      <c r="CK187" s="3"/>
      <c r="CL187" s="3"/>
      <c r="CM187" s="3"/>
      <c r="CN187" s="3"/>
      <c r="CO187" s="3"/>
      <c r="CP187" s="3"/>
      <c r="CQ187" s="3"/>
      <c r="CR187" s="3"/>
      <c r="CS187" s="3"/>
      <c r="CT187" s="3"/>
    </row>
    <row r="188" spans="1:98" ht="14.25" customHeight="1">
      <c r="A188" s="761"/>
      <c r="B188" s="556"/>
      <c r="C188" s="557"/>
      <c r="D188" s="283"/>
      <c r="E188" s="719"/>
      <c r="F188" s="440"/>
      <c r="G188" s="377"/>
      <c r="H188" s="3569"/>
      <c r="I188" s="561"/>
      <c r="J188" s="562"/>
      <c r="K188" s="562"/>
      <c r="L188" s="562"/>
      <c r="M188" s="378"/>
      <c r="N188" s="379"/>
      <c r="O188" s="380"/>
      <c r="P188" s="381"/>
      <c r="Q188" s="720"/>
      <c r="R188" s="721"/>
      <c r="S188" s="721"/>
      <c r="T188" s="722"/>
      <c r="U188" s="22"/>
      <c r="V188" s="384">
        <v>6</v>
      </c>
      <c r="W188" s="145"/>
      <c r="X188" s="723"/>
      <c r="Y188" s="723"/>
      <c r="Z188" s="683"/>
      <c r="AA188" s="724"/>
      <c r="AB188" s="725"/>
      <c r="AC188" s="725"/>
      <c r="AD188" s="726"/>
      <c r="AE188" s="140"/>
      <c r="AF188" s="141"/>
      <c r="AG188" s="143"/>
      <c r="AH188" s="143"/>
      <c r="AI188" s="143"/>
      <c r="AJ188" s="146"/>
      <c r="AK188" s="727"/>
      <c r="AL188" s="728"/>
      <c r="AM188" s="728"/>
      <c r="AN188" s="729"/>
      <c r="AO188" s="3"/>
      <c r="AP188" s="399"/>
      <c r="AQ188" s="381"/>
      <c r="AR188" s="52"/>
      <c r="AS188" s="104" t="e">
        <f t="shared" si="0"/>
        <v>#DIV/0!</v>
      </c>
      <c r="AT188" s="105" t="e">
        <f t="shared" si="1"/>
        <v>#DIV/0!</v>
      </c>
      <c r="AU188" s="105" t="e">
        <f t="shared" si="2"/>
        <v>#DIV/0!</v>
      </c>
      <c r="AV188" s="105" t="e">
        <f t="shared" si="3"/>
        <v>#DIV/0!</v>
      </c>
      <c r="AW188" s="106" t="e">
        <f t="shared" si="22"/>
        <v>#DIV/0!</v>
      </c>
      <c r="AX188" s="106" t="e">
        <f t="shared" si="23"/>
        <v>#DIV/0!</v>
      </c>
      <c r="AY188" s="106" t="e">
        <f t="shared" si="24"/>
        <v>#DIV/0!</v>
      </c>
      <c r="AZ188" s="106" t="e">
        <f t="shared" si="7"/>
        <v>#DIV/0!</v>
      </c>
      <c r="BA188" s="107" t="e">
        <f t="shared" si="8"/>
        <v>#DIV/0!</v>
      </c>
      <c r="BB188" s="107" t="e">
        <f t="shared" si="9"/>
        <v>#DIV/0!</v>
      </c>
      <c r="BC188" s="107" t="e">
        <f t="shared" si="10"/>
        <v>#DIV/0!</v>
      </c>
      <c r="BD188" s="107" t="e">
        <f t="shared" si="11"/>
        <v>#DIV/0!</v>
      </c>
      <c r="BE188" s="108">
        <v>0.2</v>
      </c>
      <c r="BF188" s="108">
        <v>0.8</v>
      </c>
      <c r="BG188" s="107" t="e">
        <f t="shared" si="12"/>
        <v>#DIV/0!</v>
      </c>
      <c r="BH188" s="107" t="e">
        <f t="shared" si="13"/>
        <v>#DIV/0!</v>
      </c>
      <c r="BI188" s="107" t="e">
        <f t="shared" si="14"/>
        <v>#DIV/0!</v>
      </c>
      <c r="BJ188" s="107" t="e">
        <f t="shared" si="73"/>
        <v>#DIV/0!</v>
      </c>
      <c r="BK188" s="107" t="e">
        <f t="shared" si="73"/>
        <v>#DIV/0!</v>
      </c>
      <c r="BL188" s="107" t="e">
        <f t="shared" si="16"/>
        <v>#DIV/0!</v>
      </c>
      <c r="BM188" s="107" t="e">
        <f t="shared" si="17"/>
        <v>#DIV/0!</v>
      </c>
      <c r="BN188" s="107" t="e">
        <f t="shared" si="18"/>
        <v>#DIV/0!</v>
      </c>
      <c r="BO188" s="107" t="e">
        <f t="shared" si="74"/>
        <v>#DIV/0!</v>
      </c>
      <c r="BP188" s="107" t="e">
        <f t="shared" si="74"/>
        <v>#DIV/0!</v>
      </c>
      <c r="BQ188" s="107" t="e">
        <f t="shared" si="74"/>
        <v>#DIV/0!</v>
      </c>
      <c r="BR188" s="107" t="e">
        <f t="shared" si="74"/>
        <v>#DIV/0!</v>
      </c>
      <c r="BS188" s="34"/>
      <c r="BT188" s="34"/>
      <c r="BU188" s="34"/>
      <c r="BV188" s="34"/>
      <c r="BW188" s="34"/>
      <c r="BX188" s="34"/>
      <c r="BY188" s="34"/>
      <c r="BZ188" s="34"/>
      <c r="CA188" s="33"/>
      <c r="CB188" s="3"/>
      <c r="CC188" s="584"/>
      <c r="CD188" s="585"/>
      <c r="CE188" s="585"/>
      <c r="CF188" s="630"/>
      <c r="CG188" s="631"/>
      <c r="CH188" s="3"/>
      <c r="CI188" s="3"/>
      <c r="CJ188" s="3"/>
      <c r="CK188" s="3"/>
      <c r="CL188" s="3"/>
      <c r="CM188" s="3"/>
      <c r="CN188" s="3"/>
      <c r="CO188" s="3"/>
      <c r="CP188" s="3"/>
      <c r="CQ188" s="3"/>
      <c r="CR188" s="3"/>
      <c r="CS188" s="3"/>
      <c r="CT188" s="3"/>
    </row>
    <row r="189" spans="1:98" ht="14.25" customHeight="1">
      <c r="A189" s="761"/>
      <c r="B189" s="556"/>
      <c r="C189" s="557"/>
      <c r="D189" s="283"/>
      <c r="E189" s="719"/>
      <c r="F189" s="440"/>
      <c r="G189" s="377"/>
      <c r="H189" s="3569"/>
      <c r="I189" s="561"/>
      <c r="J189" s="562"/>
      <c r="K189" s="562"/>
      <c r="L189" s="562"/>
      <c r="M189" s="378"/>
      <c r="N189" s="379"/>
      <c r="O189" s="380"/>
      <c r="P189" s="381"/>
      <c r="Q189" s="720"/>
      <c r="R189" s="721"/>
      <c r="S189" s="721"/>
      <c r="T189" s="722"/>
      <c r="U189" s="22"/>
      <c r="V189" s="384">
        <v>7</v>
      </c>
      <c r="W189" s="145"/>
      <c r="X189" s="723"/>
      <c r="Y189" s="723"/>
      <c r="Z189" s="683"/>
      <c r="AA189" s="724"/>
      <c r="AB189" s="725"/>
      <c r="AC189" s="725"/>
      <c r="AD189" s="726"/>
      <c r="AE189" s="140"/>
      <c r="AF189" s="141"/>
      <c r="AG189" s="143"/>
      <c r="AH189" s="143"/>
      <c r="AI189" s="143"/>
      <c r="AJ189" s="146"/>
      <c r="AK189" s="727"/>
      <c r="AL189" s="728"/>
      <c r="AM189" s="728"/>
      <c r="AN189" s="729"/>
      <c r="AO189" s="3"/>
      <c r="AP189" s="399"/>
      <c r="AQ189" s="381"/>
      <c r="AR189" s="52"/>
      <c r="AS189" s="104" t="e">
        <f t="shared" si="0"/>
        <v>#DIV/0!</v>
      </c>
      <c r="AT189" s="105" t="e">
        <f t="shared" si="1"/>
        <v>#DIV/0!</v>
      </c>
      <c r="AU189" s="105" t="e">
        <f t="shared" si="2"/>
        <v>#DIV/0!</v>
      </c>
      <c r="AV189" s="105" t="e">
        <f t="shared" si="3"/>
        <v>#DIV/0!</v>
      </c>
      <c r="AW189" s="106" t="e">
        <f t="shared" si="22"/>
        <v>#DIV/0!</v>
      </c>
      <c r="AX189" s="106" t="e">
        <f t="shared" si="23"/>
        <v>#DIV/0!</v>
      </c>
      <c r="AY189" s="106" t="e">
        <f t="shared" si="24"/>
        <v>#DIV/0!</v>
      </c>
      <c r="AZ189" s="106" t="e">
        <f t="shared" si="7"/>
        <v>#DIV/0!</v>
      </c>
      <c r="BA189" s="107" t="e">
        <f t="shared" si="8"/>
        <v>#DIV/0!</v>
      </c>
      <c r="BB189" s="107" t="e">
        <f t="shared" si="9"/>
        <v>#DIV/0!</v>
      </c>
      <c r="BC189" s="107" t="e">
        <f t="shared" si="10"/>
        <v>#DIV/0!</v>
      </c>
      <c r="BD189" s="107" t="e">
        <f t="shared" si="11"/>
        <v>#DIV/0!</v>
      </c>
      <c r="BE189" s="108">
        <v>0.2</v>
      </c>
      <c r="BF189" s="108">
        <v>0.8</v>
      </c>
      <c r="BG189" s="107" t="e">
        <f t="shared" si="12"/>
        <v>#DIV/0!</v>
      </c>
      <c r="BH189" s="107" t="e">
        <f t="shared" si="13"/>
        <v>#DIV/0!</v>
      </c>
      <c r="BI189" s="107" t="e">
        <f t="shared" si="14"/>
        <v>#DIV/0!</v>
      </c>
      <c r="BJ189" s="107" t="e">
        <f t="shared" ref="BJ189:BK204" si="79">+AZ189*BE189</f>
        <v>#DIV/0!</v>
      </c>
      <c r="BK189" s="107" t="e">
        <f t="shared" si="79"/>
        <v>#DIV/0!</v>
      </c>
      <c r="BL189" s="107" t="e">
        <f t="shared" si="16"/>
        <v>#DIV/0!</v>
      </c>
      <c r="BM189" s="107" t="e">
        <f t="shared" si="17"/>
        <v>#DIV/0!</v>
      </c>
      <c r="BN189" s="107" t="e">
        <f t="shared" si="18"/>
        <v>#DIV/0!</v>
      </c>
      <c r="BO189" s="107" t="e">
        <f t="shared" ref="BO189:BR204" si="80">+BG189+BK189</f>
        <v>#DIV/0!</v>
      </c>
      <c r="BP189" s="107" t="e">
        <f t="shared" si="80"/>
        <v>#DIV/0!</v>
      </c>
      <c r="BQ189" s="107" t="e">
        <f t="shared" si="80"/>
        <v>#DIV/0!</v>
      </c>
      <c r="BR189" s="107" t="e">
        <f t="shared" si="80"/>
        <v>#DIV/0!</v>
      </c>
      <c r="BS189" s="34"/>
      <c r="BT189" s="34"/>
      <c r="BU189" s="34"/>
      <c r="BV189" s="34"/>
      <c r="BW189" s="34"/>
      <c r="BX189" s="34"/>
      <c r="BY189" s="34"/>
      <c r="BZ189" s="34"/>
      <c r="CA189" s="33"/>
      <c r="CB189" s="3"/>
      <c r="CC189" s="584"/>
      <c r="CD189" s="585"/>
      <c r="CE189" s="585"/>
      <c r="CF189" s="630"/>
      <c r="CG189" s="631"/>
      <c r="CH189" s="3"/>
      <c r="CI189" s="3"/>
      <c r="CJ189" s="3"/>
      <c r="CK189" s="3"/>
      <c r="CL189" s="3"/>
      <c r="CM189" s="3"/>
      <c r="CN189" s="3"/>
      <c r="CO189" s="3"/>
      <c r="CP189" s="3"/>
      <c r="CQ189" s="3"/>
      <c r="CR189" s="3"/>
      <c r="CS189" s="3"/>
      <c r="CT189" s="3"/>
    </row>
    <row r="190" spans="1:98" ht="14.25" customHeight="1">
      <c r="A190" s="761"/>
      <c r="B190" s="556"/>
      <c r="C190" s="557"/>
      <c r="D190" s="283"/>
      <c r="E190" s="719"/>
      <c r="F190" s="440"/>
      <c r="G190" s="377"/>
      <c r="H190" s="3569"/>
      <c r="I190" s="561"/>
      <c r="J190" s="562"/>
      <c r="K190" s="562"/>
      <c r="L190" s="562"/>
      <c r="M190" s="378"/>
      <c r="N190" s="379"/>
      <c r="O190" s="380"/>
      <c r="P190" s="381"/>
      <c r="Q190" s="720"/>
      <c r="R190" s="721"/>
      <c r="S190" s="721"/>
      <c r="T190" s="722"/>
      <c r="U190" s="22"/>
      <c r="V190" s="384">
        <v>8</v>
      </c>
      <c r="W190" s="145"/>
      <c r="X190" s="723"/>
      <c r="Y190" s="723"/>
      <c r="Z190" s="683"/>
      <c r="AA190" s="724"/>
      <c r="AB190" s="725"/>
      <c r="AC190" s="725"/>
      <c r="AD190" s="726"/>
      <c r="AE190" s="140"/>
      <c r="AF190" s="141"/>
      <c r="AG190" s="143"/>
      <c r="AH190" s="143"/>
      <c r="AI190" s="143"/>
      <c r="AJ190" s="146"/>
      <c r="AK190" s="727"/>
      <c r="AL190" s="728"/>
      <c r="AM190" s="728"/>
      <c r="AN190" s="729"/>
      <c r="AO190" s="3"/>
      <c r="AP190" s="399"/>
      <c r="AQ190" s="381"/>
      <c r="AR190" s="52"/>
      <c r="AS190" s="104" t="e">
        <f t="shared" si="0"/>
        <v>#DIV/0!</v>
      </c>
      <c r="AT190" s="105" t="e">
        <f t="shared" si="1"/>
        <v>#DIV/0!</v>
      </c>
      <c r="AU190" s="105" t="e">
        <f t="shared" si="2"/>
        <v>#DIV/0!</v>
      </c>
      <c r="AV190" s="105" t="e">
        <f t="shared" si="3"/>
        <v>#DIV/0!</v>
      </c>
      <c r="AW190" s="106" t="e">
        <f t="shared" si="22"/>
        <v>#DIV/0!</v>
      </c>
      <c r="AX190" s="106" t="e">
        <f t="shared" si="23"/>
        <v>#DIV/0!</v>
      </c>
      <c r="AY190" s="106" t="e">
        <f t="shared" si="24"/>
        <v>#DIV/0!</v>
      </c>
      <c r="AZ190" s="106" t="e">
        <f t="shared" si="7"/>
        <v>#DIV/0!</v>
      </c>
      <c r="BA190" s="107" t="e">
        <f t="shared" si="8"/>
        <v>#DIV/0!</v>
      </c>
      <c r="BB190" s="107" t="e">
        <f t="shared" si="9"/>
        <v>#DIV/0!</v>
      </c>
      <c r="BC190" s="107" t="e">
        <f t="shared" si="10"/>
        <v>#DIV/0!</v>
      </c>
      <c r="BD190" s="107" t="e">
        <f t="shared" si="11"/>
        <v>#DIV/0!</v>
      </c>
      <c r="BE190" s="108">
        <v>0.2</v>
      </c>
      <c r="BF190" s="108">
        <v>0.8</v>
      </c>
      <c r="BG190" s="107" t="e">
        <f t="shared" si="12"/>
        <v>#DIV/0!</v>
      </c>
      <c r="BH190" s="107" t="e">
        <f t="shared" si="13"/>
        <v>#DIV/0!</v>
      </c>
      <c r="BI190" s="107" t="e">
        <f t="shared" si="14"/>
        <v>#DIV/0!</v>
      </c>
      <c r="BJ190" s="107" t="e">
        <f t="shared" si="79"/>
        <v>#DIV/0!</v>
      </c>
      <c r="BK190" s="107" t="e">
        <f t="shared" si="79"/>
        <v>#DIV/0!</v>
      </c>
      <c r="BL190" s="107" t="e">
        <f t="shared" si="16"/>
        <v>#DIV/0!</v>
      </c>
      <c r="BM190" s="107" t="e">
        <f t="shared" si="17"/>
        <v>#DIV/0!</v>
      </c>
      <c r="BN190" s="107" t="e">
        <f t="shared" si="18"/>
        <v>#DIV/0!</v>
      </c>
      <c r="BO190" s="107" t="e">
        <f t="shared" si="80"/>
        <v>#DIV/0!</v>
      </c>
      <c r="BP190" s="107" t="e">
        <f t="shared" si="80"/>
        <v>#DIV/0!</v>
      </c>
      <c r="BQ190" s="107" t="e">
        <f t="shared" si="80"/>
        <v>#DIV/0!</v>
      </c>
      <c r="BR190" s="107" t="e">
        <f t="shared" si="80"/>
        <v>#DIV/0!</v>
      </c>
      <c r="BS190" s="34"/>
      <c r="BT190" s="34"/>
      <c r="BU190" s="34"/>
      <c r="BV190" s="34"/>
      <c r="BW190" s="34"/>
      <c r="BX190" s="34"/>
      <c r="BY190" s="34"/>
      <c r="BZ190" s="34"/>
      <c r="CA190" s="33"/>
      <c r="CB190" s="3"/>
      <c r="CC190" s="584"/>
      <c r="CD190" s="585"/>
      <c r="CE190" s="585"/>
      <c r="CF190" s="630"/>
      <c r="CG190" s="631"/>
      <c r="CH190" s="3"/>
      <c r="CI190" s="3"/>
      <c r="CJ190" s="3"/>
      <c r="CK190" s="3"/>
      <c r="CL190" s="3"/>
      <c r="CM190" s="3"/>
      <c r="CN190" s="3"/>
      <c r="CO190" s="3"/>
      <c r="CP190" s="3"/>
      <c r="CQ190" s="3"/>
      <c r="CR190" s="3"/>
      <c r="CS190" s="3"/>
      <c r="CT190" s="3"/>
    </row>
    <row r="191" spans="1:98" ht="14.25" customHeight="1">
      <c r="A191" s="761"/>
      <c r="B191" s="556"/>
      <c r="C191" s="557"/>
      <c r="D191" s="283"/>
      <c r="E191" s="719"/>
      <c r="F191" s="440"/>
      <c r="G191" s="377"/>
      <c r="H191" s="3569"/>
      <c r="I191" s="561"/>
      <c r="J191" s="562"/>
      <c r="K191" s="562"/>
      <c r="L191" s="562"/>
      <c r="M191" s="378"/>
      <c r="N191" s="379"/>
      <c r="O191" s="380"/>
      <c r="P191" s="381"/>
      <c r="Q191" s="720"/>
      <c r="R191" s="721"/>
      <c r="S191" s="721"/>
      <c r="T191" s="722"/>
      <c r="U191" s="22"/>
      <c r="V191" s="384">
        <v>9</v>
      </c>
      <c r="W191" s="145"/>
      <c r="X191" s="723"/>
      <c r="Y191" s="723"/>
      <c r="Z191" s="683"/>
      <c r="AA191" s="724"/>
      <c r="AB191" s="725"/>
      <c r="AC191" s="725"/>
      <c r="AD191" s="726"/>
      <c r="AE191" s="140"/>
      <c r="AF191" s="141"/>
      <c r="AG191" s="143"/>
      <c r="AH191" s="143"/>
      <c r="AI191" s="143"/>
      <c r="AJ191" s="146"/>
      <c r="AK191" s="727"/>
      <c r="AL191" s="728"/>
      <c r="AM191" s="728"/>
      <c r="AN191" s="729"/>
      <c r="AO191" s="3"/>
      <c r="AP191" s="399"/>
      <c r="AQ191" s="381"/>
      <c r="AR191" s="52"/>
      <c r="AS191" s="104" t="e">
        <f t="shared" si="0"/>
        <v>#DIV/0!</v>
      </c>
      <c r="AT191" s="105" t="e">
        <f t="shared" si="1"/>
        <v>#DIV/0!</v>
      </c>
      <c r="AU191" s="105" t="e">
        <f t="shared" si="2"/>
        <v>#DIV/0!</v>
      </c>
      <c r="AV191" s="105" t="e">
        <f t="shared" si="3"/>
        <v>#DIV/0!</v>
      </c>
      <c r="AW191" s="106" t="e">
        <f t="shared" si="22"/>
        <v>#DIV/0!</v>
      </c>
      <c r="AX191" s="106" t="e">
        <f t="shared" si="23"/>
        <v>#DIV/0!</v>
      </c>
      <c r="AY191" s="106" t="e">
        <f t="shared" si="24"/>
        <v>#DIV/0!</v>
      </c>
      <c r="AZ191" s="106" t="e">
        <f t="shared" si="7"/>
        <v>#DIV/0!</v>
      </c>
      <c r="BA191" s="107" t="e">
        <f t="shared" si="8"/>
        <v>#DIV/0!</v>
      </c>
      <c r="BB191" s="107" t="e">
        <f t="shared" si="9"/>
        <v>#DIV/0!</v>
      </c>
      <c r="BC191" s="107" t="e">
        <f t="shared" si="10"/>
        <v>#DIV/0!</v>
      </c>
      <c r="BD191" s="107" t="e">
        <f t="shared" si="11"/>
        <v>#DIV/0!</v>
      </c>
      <c r="BE191" s="108">
        <v>0.2</v>
      </c>
      <c r="BF191" s="108">
        <v>0.8</v>
      </c>
      <c r="BG191" s="107" t="e">
        <f t="shared" si="12"/>
        <v>#DIV/0!</v>
      </c>
      <c r="BH191" s="107" t="e">
        <f t="shared" si="13"/>
        <v>#DIV/0!</v>
      </c>
      <c r="BI191" s="107" t="e">
        <f t="shared" si="14"/>
        <v>#DIV/0!</v>
      </c>
      <c r="BJ191" s="107" t="e">
        <f t="shared" si="79"/>
        <v>#DIV/0!</v>
      </c>
      <c r="BK191" s="107" t="e">
        <f t="shared" si="79"/>
        <v>#DIV/0!</v>
      </c>
      <c r="BL191" s="107" t="e">
        <f t="shared" si="16"/>
        <v>#DIV/0!</v>
      </c>
      <c r="BM191" s="107" t="e">
        <f t="shared" si="17"/>
        <v>#DIV/0!</v>
      </c>
      <c r="BN191" s="107" t="e">
        <f t="shared" si="18"/>
        <v>#DIV/0!</v>
      </c>
      <c r="BO191" s="107" t="e">
        <f t="shared" si="80"/>
        <v>#DIV/0!</v>
      </c>
      <c r="BP191" s="107" t="e">
        <f t="shared" si="80"/>
        <v>#DIV/0!</v>
      </c>
      <c r="BQ191" s="107" t="e">
        <f t="shared" si="80"/>
        <v>#DIV/0!</v>
      </c>
      <c r="BR191" s="107" t="e">
        <f t="shared" si="80"/>
        <v>#DIV/0!</v>
      </c>
      <c r="BS191" s="34"/>
      <c r="BT191" s="34"/>
      <c r="BU191" s="34"/>
      <c r="BV191" s="34"/>
      <c r="BW191" s="34"/>
      <c r="BX191" s="34"/>
      <c r="BY191" s="34"/>
      <c r="BZ191" s="34"/>
      <c r="CA191" s="33"/>
      <c r="CB191" s="3"/>
      <c r="CC191" s="584"/>
      <c r="CD191" s="585"/>
      <c r="CE191" s="585"/>
      <c r="CF191" s="630"/>
      <c r="CG191" s="631"/>
      <c r="CH191" s="3"/>
      <c r="CI191" s="3"/>
      <c r="CJ191" s="3"/>
      <c r="CK191" s="3"/>
      <c r="CL191" s="3"/>
      <c r="CM191" s="3"/>
      <c r="CN191" s="3"/>
      <c r="CO191" s="3"/>
      <c r="CP191" s="3"/>
      <c r="CQ191" s="3"/>
      <c r="CR191" s="3"/>
      <c r="CS191" s="3"/>
      <c r="CT191" s="3"/>
    </row>
    <row r="192" spans="1:98" ht="14.25" customHeight="1" thickBot="1">
      <c r="A192" s="763"/>
      <c r="B192" s="589"/>
      <c r="C192" s="590"/>
      <c r="D192" s="288"/>
      <c r="E192" s="731"/>
      <c r="F192" s="593"/>
      <c r="G192" s="411"/>
      <c r="H192" s="3570"/>
      <c r="I192" s="596"/>
      <c r="J192" s="597"/>
      <c r="K192" s="597"/>
      <c r="L192" s="597"/>
      <c r="M192" s="412"/>
      <c r="N192" s="415"/>
      <c r="O192" s="416"/>
      <c r="P192" s="417"/>
      <c r="Q192" s="732"/>
      <c r="R192" s="733"/>
      <c r="S192" s="733"/>
      <c r="T192" s="734"/>
      <c r="U192" s="22"/>
      <c r="V192" s="449">
        <v>10</v>
      </c>
      <c r="W192" s="414"/>
      <c r="X192" s="735"/>
      <c r="Y192" s="735"/>
      <c r="Z192" s="606"/>
      <c r="AA192" s="736"/>
      <c r="AB192" s="737"/>
      <c r="AC192" s="737"/>
      <c r="AD192" s="738"/>
      <c r="AE192" s="140"/>
      <c r="AF192" s="413"/>
      <c r="AG192" s="739"/>
      <c r="AH192" s="739"/>
      <c r="AI192" s="739"/>
      <c r="AJ192" s="740"/>
      <c r="AK192" s="741"/>
      <c r="AL192" s="742"/>
      <c r="AM192" s="742"/>
      <c r="AN192" s="743"/>
      <c r="AO192" s="3"/>
      <c r="AP192" s="744"/>
      <c r="AQ192" s="417"/>
      <c r="AR192" s="52"/>
      <c r="AS192" s="426" t="e">
        <f t="shared" si="0"/>
        <v>#DIV/0!</v>
      </c>
      <c r="AT192" s="450" t="e">
        <f t="shared" si="1"/>
        <v>#DIV/0!</v>
      </c>
      <c r="AU192" s="450" t="e">
        <f t="shared" si="2"/>
        <v>#DIV/0!</v>
      </c>
      <c r="AV192" s="450" t="e">
        <f t="shared" si="3"/>
        <v>#DIV/0!</v>
      </c>
      <c r="AW192" s="463" t="e">
        <f t="shared" si="22"/>
        <v>#DIV/0!</v>
      </c>
      <c r="AX192" s="463" t="e">
        <f t="shared" si="23"/>
        <v>#DIV/0!</v>
      </c>
      <c r="AY192" s="463" t="e">
        <f t="shared" si="24"/>
        <v>#DIV/0!</v>
      </c>
      <c r="AZ192" s="463" t="e">
        <f t="shared" si="7"/>
        <v>#DIV/0!</v>
      </c>
      <c r="BA192" s="428" t="e">
        <f t="shared" si="8"/>
        <v>#DIV/0!</v>
      </c>
      <c r="BB192" s="428" t="e">
        <f t="shared" si="9"/>
        <v>#DIV/0!</v>
      </c>
      <c r="BC192" s="428" t="e">
        <f t="shared" si="10"/>
        <v>#DIV/0!</v>
      </c>
      <c r="BD192" s="428" t="e">
        <f t="shared" si="11"/>
        <v>#DIV/0!</v>
      </c>
      <c r="BE192" s="427">
        <v>0.2</v>
      </c>
      <c r="BF192" s="427">
        <v>0.8</v>
      </c>
      <c r="BG192" s="428" t="e">
        <f t="shared" si="12"/>
        <v>#DIV/0!</v>
      </c>
      <c r="BH192" s="428" t="e">
        <f t="shared" si="13"/>
        <v>#DIV/0!</v>
      </c>
      <c r="BI192" s="428" t="e">
        <f t="shared" si="14"/>
        <v>#DIV/0!</v>
      </c>
      <c r="BJ192" s="428" t="e">
        <f t="shared" si="79"/>
        <v>#DIV/0!</v>
      </c>
      <c r="BK192" s="428" t="e">
        <f t="shared" si="79"/>
        <v>#DIV/0!</v>
      </c>
      <c r="BL192" s="428" t="e">
        <f t="shared" si="16"/>
        <v>#DIV/0!</v>
      </c>
      <c r="BM192" s="428" t="e">
        <f t="shared" si="17"/>
        <v>#DIV/0!</v>
      </c>
      <c r="BN192" s="428" t="e">
        <f t="shared" si="18"/>
        <v>#DIV/0!</v>
      </c>
      <c r="BO192" s="428" t="e">
        <f t="shared" si="80"/>
        <v>#DIV/0!</v>
      </c>
      <c r="BP192" s="428" t="e">
        <f t="shared" si="80"/>
        <v>#DIV/0!</v>
      </c>
      <c r="BQ192" s="428" t="e">
        <f t="shared" si="80"/>
        <v>#DIV/0!</v>
      </c>
      <c r="BR192" s="428" t="e">
        <f t="shared" si="80"/>
        <v>#DIV/0!</v>
      </c>
      <c r="BS192" s="39"/>
      <c r="BT192" s="39"/>
      <c r="BU192" s="39"/>
      <c r="BV192" s="39"/>
      <c r="BW192" s="39"/>
      <c r="BX192" s="39"/>
      <c r="BY192" s="39"/>
      <c r="BZ192" s="39"/>
      <c r="CA192" s="332"/>
      <c r="CB192" s="3"/>
      <c r="CC192" s="616"/>
      <c r="CD192" s="617"/>
      <c r="CE192" s="617"/>
      <c r="CF192" s="640"/>
      <c r="CG192" s="641"/>
      <c r="CH192" s="3"/>
      <c r="CI192" s="3"/>
      <c r="CJ192" s="3"/>
      <c r="CK192" s="3"/>
      <c r="CL192" s="3"/>
      <c r="CM192" s="3"/>
      <c r="CN192" s="3"/>
      <c r="CO192" s="3"/>
      <c r="CP192" s="3"/>
      <c r="CQ192" s="3"/>
      <c r="CR192" s="3"/>
      <c r="CS192" s="3"/>
      <c r="CT192" s="3"/>
    </row>
    <row r="193" spans="1:98" ht="14.25" customHeight="1">
      <c r="A193" s="349">
        <v>19</v>
      </c>
      <c r="B193" s="523"/>
      <c r="C193" s="524"/>
      <c r="D193" s="42"/>
      <c r="E193" s="764"/>
      <c r="F193" s="527"/>
      <c r="G193" s="355"/>
      <c r="H193" s="371"/>
      <c r="I193" s="529"/>
      <c r="J193" s="530"/>
      <c r="K193" s="530"/>
      <c r="L193" s="530"/>
      <c r="M193" s="531"/>
      <c r="N193" s="360"/>
      <c r="O193" s="358"/>
      <c r="P193" s="361"/>
      <c r="Q193" s="747"/>
      <c r="R193" s="748"/>
      <c r="S193" s="748"/>
      <c r="T193" s="749"/>
      <c r="U193" s="22"/>
      <c r="V193" s="364">
        <v>1</v>
      </c>
      <c r="W193" s="358"/>
      <c r="X193" s="750"/>
      <c r="Y193" s="750"/>
      <c r="Z193" s="361"/>
      <c r="AA193" s="751"/>
      <c r="AB193" s="752"/>
      <c r="AC193" s="752"/>
      <c r="AD193" s="753"/>
      <c r="AE193" s="140"/>
      <c r="AF193" s="357"/>
      <c r="AG193" s="754"/>
      <c r="AH193" s="754"/>
      <c r="AI193" s="754"/>
      <c r="AJ193" s="755"/>
      <c r="AK193" s="756"/>
      <c r="AL193" s="757"/>
      <c r="AM193" s="757"/>
      <c r="AN193" s="758"/>
      <c r="AO193" s="3"/>
      <c r="AP193" s="759"/>
      <c r="AQ193" s="760"/>
      <c r="AR193" s="52"/>
      <c r="AS193" s="82" t="e">
        <f t="shared" si="0"/>
        <v>#DIV/0!</v>
      </c>
      <c r="AT193" s="765" t="e">
        <f t="shared" si="1"/>
        <v>#DIV/0!</v>
      </c>
      <c r="AU193" s="765" t="e">
        <f t="shared" si="2"/>
        <v>#DIV/0!</v>
      </c>
      <c r="AV193" s="765" t="e">
        <f t="shared" si="3"/>
        <v>#DIV/0!</v>
      </c>
      <c r="AW193" s="85" t="e">
        <f t="shared" si="22"/>
        <v>#DIV/0!</v>
      </c>
      <c r="AX193" s="85" t="e">
        <f t="shared" si="23"/>
        <v>#DIV/0!</v>
      </c>
      <c r="AY193" s="85" t="e">
        <f t="shared" si="24"/>
        <v>#DIV/0!</v>
      </c>
      <c r="AZ193" s="85" t="e">
        <f t="shared" si="7"/>
        <v>#DIV/0!</v>
      </c>
      <c r="BA193" s="85" t="e">
        <f t="shared" si="8"/>
        <v>#DIV/0!</v>
      </c>
      <c r="BB193" s="85" t="e">
        <f t="shared" si="9"/>
        <v>#DIV/0!</v>
      </c>
      <c r="BC193" s="85" t="e">
        <f t="shared" si="10"/>
        <v>#DIV/0!</v>
      </c>
      <c r="BD193" s="85" t="e">
        <f t="shared" si="11"/>
        <v>#DIV/0!</v>
      </c>
      <c r="BE193" s="86">
        <v>0.2</v>
      </c>
      <c r="BF193" s="86">
        <v>0.8</v>
      </c>
      <c r="BG193" s="85" t="e">
        <f t="shared" si="12"/>
        <v>#DIV/0!</v>
      </c>
      <c r="BH193" s="85" t="e">
        <f t="shared" si="13"/>
        <v>#DIV/0!</v>
      </c>
      <c r="BI193" s="85" t="e">
        <f t="shared" si="14"/>
        <v>#DIV/0!</v>
      </c>
      <c r="BJ193" s="85" t="e">
        <f t="shared" si="79"/>
        <v>#DIV/0!</v>
      </c>
      <c r="BK193" s="85" t="e">
        <f t="shared" si="79"/>
        <v>#DIV/0!</v>
      </c>
      <c r="BL193" s="85" t="e">
        <f t="shared" si="16"/>
        <v>#DIV/0!</v>
      </c>
      <c r="BM193" s="85" t="e">
        <f t="shared" si="17"/>
        <v>#DIV/0!</v>
      </c>
      <c r="BN193" s="85" t="e">
        <f t="shared" si="18"/>
        <v>#DIV/0!</v>
      </c>
      <c r="BO193" s="85" t="e">
        <f t="shared" si="80"/>
        <v>#DIV/0!</v>
      </c>
      <c r="BP193" s="85" t="e">
        <f t="shared" si="80"/>
        <v>#DIV/0!</v>
      </c>
      <c r="BQ193" s="85" t="e">
        <f t="shared" si="80"/>
        <v>#DIV/0!</v>
      </c>
      <c r="BR193" s="85" t="e">
        <f t="shared" si="80"/>
        <v>#DIV/0!</v>
      </c>
      <c r="BS193" s="766" t="e">
        <f t="shared" ref="BS193:BV193" si="81">AVERAGEIF(BO193:BO202,"&lt;&gt;#¡DIV/0!")</f>
        <v>#DIV/0!</v>
      </c>
      <c r="BT193" s="766" t="e">
        <f t="shared" si="81"/>
        <v>#DIV/0!</v>
      </c>
      <c r="BU193" s="766" t="e">
        <f t="shared" si="81"/>
        <v>#DIV/0!</v>
      </c>
      <c r="BV193" s="766" t="e">
        <f t="shared" si="81"/>
        <v>#DIV/0!</v>
      </c>
      <c r="BW193" s="767" t="e">
        <f>+C193*BS193</f>
        <v>#DIV/0!</v>
      </c>
      <c r="BX193" s="767" t="e">
        <f>+C193*BT193</f>
        <v>#DIV/0!</v>
      </c>
      <c r="BY193" s="767" t="e">
        <f>+C193*BU193</f>
        <v>#DIV/0!</v>
      </c>
      <c r="BZ193" s="767" t="e">
        <f>+C193*BV193</f>
        <v>#DIV/0!</v>
      </c>
      <c r="CA193" s="768" t="e">
        <f>SUM(BW193:BZ202)</f>
        <v>#DIV/0!</v>
      </c>
      <c r="CB193" s="3"/>
      <c r="CC193" s="552" t="e">
        <f t="shared" ref="CC193:CF193" si="82">+Q193/$N$193</f>
        <v>#DIV/0!</v>
      </c>
      <c r="CD193" s="553" t="e">
        <f t="shared" si="82"/>
        <v>#DIV/0!</v>
      </c>
      <c r="CE193" s="553" t="e">
        <f t="shared" si="82"/>
        <v>#DIV/0!</v>
      </c>
      <c r="CF193" s="622" t="e">
        <f t="shared" si="82"/>
        <v>#DIV/0!</v>
      </c>
      <c r="CG193" s="623" t="e">
        <f>AVERAGE(CC193:CF202)</f>
        <v>#DIV/0!</v>
      </c>
      <c r="CH193" s="3"/>
      <c r="CI193" s="3"/>
      <c r="CJ193" s="3"/>
      <c r="CK193" s="3"/>
      <c r="CL193" s="3"/>
      <c r="CM193" s="3"/>
      <c r="CN193" s="3"/>
      <c r="CO193" s="3"/>
      <c r="CP193" s="3"/>
      <c r="CQ193" s="3"/>
      <c r="CR193" s="3"/>
      <c r="CS193" s="3"/>
      <c r="CT193" s="3"/>
    </row>
    <row r="194" spans="1:98" ht="14.25" customHeight="1">
      <c r="A194" s="761"/>
      <c r="B194" s="556"/>
      <c r="C194" s="557"/>
      <c r="D194" s="62"/>
      <c r="E194" s="769"/>
      <c r="F194" s="440"/>
      <c r="G194" s="377"/>
      <c r="H194" s="3569"/>
      <c r="I194" s="561"/>
      <c r="J194" s="562"/>
      <c r="K194" s="562"/>
      <c r="L194" s="562"/>
      <c r="M194" s="378"/>
      <c r="N194" s="379"/>
      <c r="O194" s="380"/>
      <c r="P194" s="381"/>
      <c r="Q194" s="720"/>
      <c r="R194" s="721"/>
      <c r="S194" s="721"/>
      <c r="T194" s="722"/>
      <c r="U194" s="22"/>
      <c r="V194" s="384">
        <v>2</v>
      </c>
      <c r="W194" s="145"/>
      <c r="X194" s="723"/>
      <c r="Y194" s="723"/>
      <c r="Z194" s="683"/>
      <c r="AA194" s="724"/>
      <c r="AB194" s="725"/>
      <c r="AC194" s="725"/>
      <c r="AD194" s="726"/>
      <c r="AE194" s="140"/>
      <c r="AF194" s="141"/>
      <c r="AG194" s="143"/>
      <c r="AH194" s="143"/>
      <c r="AI194" s="143"/>
      <c r="AJ194" s="146"/>
      <c r="AK194" s="727"/>
      <c r="AL194" s="728"/>
      <c r="AM194" s="728"/>
      <c r="AN194" s="729"/>
      <c r="AO194" s="3"/>
      <c r="AP194" s="399"/>
      <c r="AQ194" s="381"/>
      <c r="AR194" s="52"/>
      <c r="AS194" s="104" t="e">
        <f t="shared" si="0"/>
        <v>#DIV/0!</v>
      </c>
      <c r="AT194" s="770" t="e">
        <f t="shared" si="1"/>
        <v>#DIV/0!</v>
      </c>
      <c r="AU194" s="770" t="e">
        <f t="shared" si="2"/>
        <v>#DIV/0!</v>
      </c>
      <c r="AV194" s="770" t="e">
        <f t="shared" si="3"/>
        <v>#DIV/0!</v>
      </c>
      <c r="AW194" s="107" t="e">
        <f t="shared" si="22"/>
        <v>#DIV/0!</v>
      </c>
      <c r="AX194" s="107" t="e">
        <f t="shared" si="23"/>
        <v>#DIV/0!</v>
      </c>
      <c r="AY194" s="107" t="e">
        <f t="shared" si="24"/>
        <v>#DIV/0!</v>
      </c>
      <c r="AZ194" s="107" t="e">
        <f t="shared" si="7"/>
        <v>#DIV/0!</v>
      </c>
      <c r="BA194" s="107" t="e">
        <f t="shared" si="8"/>
        <v>#DIV/0!</v>
      </c>
      <c r="BB194" s="107" t="e">
        <f t="shared" si="9"/>
        <v>#DIV/0!</v>
      </c>
      <c r="BC194" s="107" t="e">
        <f t="shared" si="10"/>
        <v>#DIV/0!</v>
      </c>
      <c r="BD194" s="107" t="e">
        <f t="shared" si="11"/>
        <v>#DIV/0!</v>
      </c>
      <c r="BE194" s="108">
        <v>0.2</v>
      </c>
      <c r="BF194" s="108">
        <v>0.8</v>
      </c>
      <c r="BG194" s="107" t="e">
        <f t="shared" si="12"/>
        <v>#DIV/0!</v>
      </c>
      <c r="BH194" s="107" t="e">
        <f t="shared" si="13"/>
        <v>#DIV/0!</v>
      </c>
      <c r="BI194" s="107" t="e">
        <f t="shared" si="14"/>
        <v>#DIV/0!</v>
      </c>
      <c r="BJ194" s="107" t="e">
        <f t="shared" si="79"/>
        <v>#DIV/0!</v>
      </c>
      <c r="BK194" s="107" t="e">
        <f t="shared" si="79"/>
        <v>#DIV/0!</v>
      </c>
      <c r="BL194" s="107" t="e">
        <f t="shared" si="16"/>
        <v>#DIV/0!</v>
      </c>
      <c r="BM194" s="107" t="e">
        <f t="shared" si="17"/>
        <v>#DIV/0!</v>
      </c>
      <c r="BN194" s="107" t="e">
        <f t="shared" si="18"/>
        <v>#DIV/0!</v>
      </c>
      <c r="BO194" s="107" t="e">
        <f t="shared" si="80"/>
        <v>#DIV/0!</v>
      </c>
      <c r="BP194" s="107" t="e">
        <f t="shared" si="80"/>
        <v>#DIV/0!</v>
      </c>
      <c r="BQ194" s="107" t="e">
        <f t="shared" si="80"/>
        <v>#DIV/0!</v>
      </c>
      <c r="BR194" s="107" t="e">
        <f t="shared" si="80"/>
        <v>#DIV/0!</v>
      </c>
      <c r="BS194" s="771"/>
      <c r="BT194" s="771"/>
      <c r="BU194" s="771"/>
      <c r="BV194" s="771"/>
      <c r="BW194" s="772"/>
      <c r="BX194" s="772"/>
      <c r="BY194" s="772"/>
      <c r="BZ194" s="772"/>
      <c r="CA194" s="773"/>
      <c r="CB194" s="3"/>
      <c r="CC194" s="584"/>
      <c r="CD194" s="585"/>
      <c r="CE194" s="585"/>
      <c r="CF194" s="630"/>
      <c r="CG194" s="631"/>
      <c r="CH194" s="3"/>
      <c r="CI194" s="3"/>
      <c r="CJ194" s="3"/>
      <c r="CK194" s="3"/>
      <c r="CL194" s="3"/>
      <c r="CM194" s="3"/>
      <c r="CN194" s="3"/>
      <c r="CO194" s="3"/>
      <c r="CP194" s="3"/>
      <c r="CQ194" s="3"/>
      <c r="CR194" s="3"/>
      <c r="CS194" s="3"/>
      <c r="CT194" s="3"/>
    </row>
    <row r="195" spans="1:98" ht="14.25" customHeight="1">
      <c r="A195" s="761"/>
      <c r="B195" s="556"/>
      <c r="C195" s="557"/>
      <c r="D195" s="62"/>
      <c r="E195" s="769"/>
      <c r="F195" s="440"/>
      <c r="G195" s="377"/>
      <c r="H195" s="3569"/>
      <c r="I195" s="561"/>
      <c r="J195" s="562"/>
      <c r="K195" s="562"/>
      <c r="L195" s="562"/>
      <c r="M195" s="378"/>
      <c r="N195" s="379"/>
      <c r="O195" s="380"/>
      <c r="P195" s="381"/>
      <c r="Q195" s="720"/>
      <c r="R195" s="721"/>
      <c r="S195" s="721"/>
      <c r="T195" s="722"/>
      <c r="U195" s="22"/>
      <c r="V195" s="384">
        <v>3</v>
      </c>
      <c r="W195" s="145"/>
      <c r="X195" s="723"/>
      <c r="Y195" s="723"/>
      <c r="Z195" s="683"/>
      <c r="AA195" s="724"/>
      <c r="AB195" s="725"/>
      <c r="AC195" s="725"/>
      <c r="AD195" s="726"/>
      <c r="AE195" s="140"/>
      <c r="AF195" s="141"/>
      <c r="AG195" s="143"/>
      <c r="AH195" s="143"/>
      <c r="AI195" s="143"/>
      <c r="AJ195" s="146"/>
      <c r="AK195" s="727"/>
      <c r="AL195" s="728"/>
      <c r="AM195" s="728"/>
      <c r="AN195" s="729"/>
      <c r="AO195" s="3"/>
      <c r="AP195" s="399"/>
      <c r="AQ195" s="381"/>
      <c r="AR195" s="52"/>
      <c r="AS195" s="104" t="e">
        <f t="shared" si="0"/>
        <v>#DIV/0!</v>
      </c>
      <c r="AT195" s="770" t="e">
        <f t="shared" si="1"/>
        <v>#DIV/0!</v>
      </c>
      <c r="AU195" s="770" t="e">
        <f t="shared" si="2"/>
        <v>#DIV/0!</v>
      </c>
      <c r="AV195" s="770" t="e">
        <f t="shared" si="3"/>
        <v>#DIV/0!</v>
      </c>
      <c r="AW195" s="107" t="e">
        <f t="shared" si="22"/>
        <v>#DIV/0!</v>
      </c>
      <c r="AX195" s="107" t="e">
        <f t="shared" si="23"/>
        <v>#DIV/0!</v>
      </c>
      <c r="AY195" s="107" t="e">
        <f t="shared" si="24"/>
        <v>#DIV/0!</v>
      </c>
      <c r="AZ195" s="107" t="e">
        <f t="shared" si="7"/>
        <v>#DIV/0!</v>
      </c>
      <c r="BA195" s="107" t="e">
        <f t="shared" si="8"/>
        <v>#DIV/0!</v>
      </c>
      <c r="BB195" s="107" t="e">
        <f t="shared" si="9"/>
        <v>#DIV/0!</v>
      </c>
      <c r="BC195" s="107" t="e">
        <f t="shared" si="10"/>
        <v>#DIV/0!</v>
      </c>
      <c r="BD195" s="107" t="e">
        <f t="shared" si="11"/>
        <v>#DIV/0!</v>
      </c>
      <c r="BE195" s="108">
        <v>0.2</v>
      </c>
      <c r="BF195" s="108">
        <v>0.8</v>
      </c>
      <c r="BG195" s="107" t="e">
        <f t="shared" si="12"/>
        <v>#DIV/0!</v>
      </c>
      <c r="BH195" s="107" t="e">
        <f t="shared" si="13"/>
        <v>#DIV/0!</v>
      </c>
      <c r="BI195" s="107" t="e">
        <f t="shared" si="14"/>
        <v>#DIV/0!</v>
      </c>
      <c r="BJ195" s="107" t="e">
        <f t="shared" si="79"/>
        <v>#DIV/0!</v>
      </c>
      <c r="BK195" s="107" t="e">
        <f t="shared" si="79"/>
        <v>#DIV/0!</v>
      </c>
      <c r="BL195" s="107" t="e">
        <f t="shared" si="16"/>
        <v>#DIV/0!</v>
      </c>
      <c r="BM195" s="107" t="e">
        <f t="shared" si="17"/>
        <v>#DIV/0!</v>
      </c>
      <c r="BN195" s="107" t="e">
        <f t="shared" si="18"/>
        <v>#DIV/0!</v>
      </c>
      <c r="BO195" s="107" t="e">
        <f t="shared" si="80"/>
        <v>#DIV/0!</v>
      </c>
      <c r="BP195" s="107" t="e">
        <f t="shared" si="80"/>
        <v>#DIV/0!</v>
      </c>
      <c r="BQ195" s="107" t="e">
        <f t="shared" si="80"/>
        <v>#DIV/0!</v>
      </c>
      <c r="BR195" s="107" t="e">
        <f t="shared" si="80"/>
        <v>#DIV/0!</v>
      </c>
      <c r="BS195" s="771"/>
      <c r="BT195" s="771"/>
      <c r="BU195" s="771"/>
      <c r="BV195" s="771"/>
      <c r="BW195" s="772"/>
      <c r="BX195" s="772"/>
      <c r="BY195" s="772"/>
      <c r="BZ195" s="772"/>
      <c r="CA195" s="773"/>
      <c r="CB195" s="3"/>
      <c r="CC195" s="584"/>
      <c r="CD195" s="585"/>
      <c r="CE195" s="585"/>
      <c r="CF195" s="630"/>
      <c r="CG195" s="631"/>
      <c r="CH195" s="3"/>
      <c r="CI195" s="3"/>
      <c r="CJ195" s="3"/>
      <c r="CK195" s="3"/>
      <c r="CL195" s="3"/>
      <c r="CM195" s="3"/>
      <c r="CN195" s="3"/>
      <c r="CO195" s="3"/>
      <c r="CP195" s="3"/>
      <c r="CQ195" s="3"/>
      <c r="CR195" s="3"/>
      <c r="CS195" s="3"/>
      <c r="CT195" s="3"/>
    </row>
    <row r="196" spans="1:98" ht="14.25" customHeight="1">
      <c r="A196" s="761"/>
      <c r="B196" s="556"/>
      <c r="C196" s="557"/>
      <c r="D196" s="62"/>
      <c r="E196" s="769"/>
      <c r="F196" s="440"/>
      <c r="G196" s="377"/>
      <c r="H196" s="3569"/>
      <c r="I196" s="561"/>
      <c r="J196" s="562"/>
      <c r="K196" s="562"/>
      <c r="L196" s="562"/>
      <c r="M196" s="378"/>
      <c r="N196" s="379"/>
      <c r="O196" s="380"/>
      <c r="P196" s="381"/>
      <c r="Q196" s="720"/>
      <c r="R196" s="721"/>
      <c r="S196" s="721"/>
      <c r="T196" s="722"/>
      <c r="U196" s="22"/>
      <c r="V196" s="384">
        <v>4</v>
      </c>
      <c r="W196" s="145"/>
      <c r="X196" s="723"/>
      <c r="Y196" s="723"/>
      <c r="Z196" s="683"/>
      <c r="AA196" s="724"/>
      <c r="AB196" s="725"/>
      <c r="AC196" s="725"/>
      <c r="AD196" s="726"/>
      <c r="AE196" s="140"/>
      <c r="AF196" s="141"/>
      <c r="AG196" s="143"/>
      <c r="AH196" s="143"/>
      <c r="AI196" s="143"/>
      <c r="AJ196" s="146"/>
      <c r="AK196" s="727"/>
      <c r="AL196" s="728"/>
      <c r="AM196" s="728"/>
      <c r="AN196" s="729"/>
      <c r="AO196" s="3"/>
      <c r="AP196" s="399"/>
      <c r="AQ196" s="381"/>
      <c r="AR196" s="52"/>
      <c r="AS196" s="104" t="e">
        <f t="shared" si="0"/>
        <v>#DIV/0!</v>
      </c>
      <c r="AT196" s="770" t="e">
        <f t="shared" si="1"/>
        <v>#DIV/0!</v>
      </c>
      <c r="AU196" s="770" t="e">
        <f t="shared" si="2"/>
        <v>#DIV/0!</v>
      </c>
      <c r="AV196" s="770" t="e">
        <f t="shared" si="3"/>
        <v>#DIV/0!</v>
      </c>
      <c r="AW196" s="107" t="e">
        <f t="shared" si="22"/>
        <v>#DIV/0!</v>
      </c>
      <c r="AX196" s="107" t="e">
        <f t="shared" si="23"/>
        <v>#DIV/0!</v>
      </c>
      <c r="AY196" s="107" t="e">
        <f t="shared" si="24"/>
        <v>#DIV/0!</v>
      </c>
      <c r="AZ196" s="107" t="e">
        <f t="shared" si="7"/>
        <v>#DIV/0!</v>
      </c>
      <c r="BA196" s="107" t="e">
        <f t="shared" si="8"/>
        <v>#DIV/0!</v>
      </c>
      <c r="BB196" s="107" t="e">
        <f t="shared" si="9"/>
        <v>#DIV/0!</v>
      </c>
      <c r="BC196" s="107" t="e">
        <f t="shared" si="10"/>
        <v>#DIV/0!</v>
      </c>
      <c r="BD196" s="107" t="e">
        <f t="shared" si="11"/>
        <v>#DIV/0!</v>
      </c>
      <c r="BE196" s="108">
        <v>0.2</v>
      </c>
      <c r="BF196" s="108">
        <v>0.8</v>
      </c>
      <c r="BG196" s="107" t="e">
        <f t="shared" si="12"/>
        <v>#DIV/0!</v>
      </c>
      <c r="BH196" s="107" t="e">
        <f t="shared" si="13"/>
        <v>#DIV/0!</v>
      </c>
      <c r="BI196" s="107" t="e">
        <f t="shared" si="14"/>
        <v>#DIV/0!</v>
      </c>
      <c r="BJ196" s="107" t="e">
        <f t="shared" si="79"/>
        <v>#DIV/0!</v>
      </c>
      <c r="BK196" s="107" t="e">
        <f t="shared" si="79"/>
        <v>#DIV/0!</v>
      </c>
      <c r="BL196" s="107" t="e">
        <f t="shared" si="16"/>
        <v>#DIV/0!</v>
      </c>
      <c r="BM196" s="107" t="e">
        <f t="shared" si="17"/>
        <v>#DIV/0!</v>
      </c>
      <c r="BN196" s="107" t="e">
        <f t="shared" si="18"/>
        <v>#DIV/0!</v>
      </c>
      <c r="BO196" s="107" t="e">
        <f t="shared" si="80"/>
        <v>#DIV/0!</v>
      </c>
      <c r="BP196" s="107" t="e">
        <f t="shared" si="80"/>
        <v>#DIV/0!</v>
      </c>
      <c r="BQ196" s="107" t="e">
        <f t="shared" si="80"/>
        <v>#DIV/0!</v>
      </c>
      <c r="BR196" s="107" t="e">
        <f t="shared" si="80"/>
        <v>#DIV/0!</v>
      </c>
      <c r="BS196" s="771"/>
      <c r="BT196" s="771"/>
      <c r="BU196" s="771"/>
      <c r="BV196" s="771"/>
      <c r="BW196" s="772"/>
      <c r="BX196" s="772"/>
      <c r="BY196" s="772"/>
      <c r="BZ196" s="772"/>
      <c r="CA196" s="773"/>
      <c r="CB196" s="3"/>
      <c r="CC196" s="584"/>
      <c r="CD196" s="585"/>
      <c r="CE196" s="585"/>
      <c r="CF196" s="630"/>
      <c r="CG196" s="631"/>
      <c r="CH196" s="3"/>
      <c r="CI196" s="3"/>
      <c r="CJ196" s="3"/>
      <c r="CK196" s="3"/>
      <c r="CL196" s="3"/>
      <c r="CM196" s="3"/>
      <c r="CN196" s="3"/>
      <c r="CO196" s="3"/>
      <c r="CP196" s="3"/>
      <c r="CQ196" s="3"/>
      <c r="CR196" s="3"/>
      <c r="CS196" s="3"/>
      <c r="CT196" s="3"/>
    </row>
    <row r="197" spans="1:98" ht="14.25" customHeight="1">
      <c r="A197" s="761"/>
      <c r="B197" s="556"/>
      <c r="C197" s="557"/>
      <c r="D197" s="62"/>
      <c r="E197" s="769"/>
      <c r="F197" s="440"/>
      <c r="G197" s="377"/>
      <c r="H197" s="3569"/>
      <c r="I197" s="561"/>
      <c r="J197" s="562"/>
      <c r="K197" s="562"/>
      <c r="L197" s="562"/>
      <c r="M197" s="378"/>
      <c r="N197" s="379"/>
      <c r="O197" s="380"/>
      <c r="P197" s="381"/>
      <c r="Q197" s="720"/>
      <c r="R197" s="721"/>
      <c r="S197" s="721"/>
      <c r="T197" s="722"/>
      <c r="U197" s="22"/>
      <c r="V197" s="384">
        <v>5</v>
      </c>
      <c r="W197" s="145"/>
      <c r="X197" s="723"/>
      <c r="Y197" s="723"/>
      <c r="Z197" s="683"/>
      <c r="AA197" s="724"/>
      <c r="AB197" s="725"/>
      <c r="AC197" s="725"/>
      <c r="AD197" s="726"/>
      <c r="AE197" s="140"/>
      <c r="AF197" s="141"/>
      <c r="AG197" s="143"/>
      <c r="AH197" s="143"/>
      <c r="AI197" s="143"/>
      <c r="AJ197" s="146"/>
      <c r="AK197" s="727"/>
      <c r="AL197" s="728"/>
      <c r="AM197" s="728"/>
      <c r="AN197" s="729"/>
      <c r="AO197" s="3"/>
      <c r="AP197" s="399"/>
      <c r="AQ197" s="381"/>
      <c r="AR197" s="52"/>
      <c r="AS197" s="104" t="e">
        <f t="shared" si="0"/>
        <v>#DIV/0!</v>
      </c>
      <c r="AT197" s="770" t="e">
        <f t="shared" si="1"/>
        <v>#DIV/0!</v>
      </c>
      <c r="AU197" s="770" t="e">
        <f t="shared" si="2"/>
        <v>#DIV/0!</v>
      </c>
      <c r="AV197" s="770" t="e">
        <f t="shared" si="3"/>
        <v>#DIV/0!</v>
      </c>
      <c r="AW197" s="107" t="e">
        <f t="shared" si="22"/>
        <v>#DIV/0!</v>
      </c>
      <c r="AX197" s="107" t="e">
        <f t="shared" si="23"/>
        <v>#DIV/0!</v>
      </c>
      <c r="AY197" s="107" t="e">
        <f t="shared" si="24"/>
        <v>#DIV/0!</v>
      </c>
      <c r="AZ197" s="107" t="e">
        <f t="shared" si="7"/>
        <v>#DIV/0!</v>
      </c>
      <c r="BA197" s="107" t="e">
        <f t="shared" si="8"/>
        <v>#DIV/0!</v>
      </c>
      <c r="BB197" s="107" t="e">
        <f t="shared" si="9"/>
        <v>#DIV/0!</v>
      </c>
      <c r="BC197" s="107" t="e">
        <f t="shared" si="10"/>
        <v>#DIV/0!</v>
      </c>
      <c r="BD197" s="107" t="e">
        <f t="shared" si="11"/>
        <v>#DIV/0!</v>
      </c>
      <c r="BE197" s="108">
        <v>0.2</v>
      </c>
      <c r="BF197" s="108">
        <v>0.8</v>
      </c>
      <c r="BG197" s="107" t="e">
        <f t="shared" si="12"/>
        <v>#DIV/0!</v>
      </c>
      <c r="BH197" s="107" t="e">
        <f t="shared" si="13"/>
        <v>#DIV/0!</v>
      </c>
      <c r="BI197" s="107" t="e">
        <f t="shared" si="14"/>
        <v>#DIV/0!</v>
      </c>
      <c r="BJ197" s="107" t="e">
        <f t="shared" si="79"/>
        <v>#DIV/0!</v>
      </c>
      <c r="BK197" s="107" t="e">
        <f t="shared" si="79"/>
        <v>#DIV/0!</v>
      </c>
      <c r="BL197" s="107" t="e">
        <f t="shared" si="16"/>
        <v>#DIV/0!</v>
      </c>
      <c r="BM197" s="107" t="e">
        <f t="shared" si="17"/>
        <v>#DIV/0!</v>
      </c>
      <c r="BN197" s="107" t="e">
        <f t="shared" si="18"/>
        <v>#DIV/0!</v>
      </c>
      <c r="BO197" s="107" t="e">
        <f t="shared" si="80"/>
        <v>#DIV/0!</v>
      </c>
      <c r="BP197" s="107" t="e">
        <f t="shared" si="80"/>
        <v>#DIV/0!</v>
      </c>
      <c r="BQ197" s="107" t="e">
        <f t="shared" si="80"/>
        <v>#DIV/0!</v>
      </c>
      <c r="BR197" s="107" t="e">
        <f t="shared" si="80"/>
        <v>#DIV/0!</v>
      </c>
      <c r="BS197" s="771"/>
      <c r="BT197" s="771"/>
      <c r="BU197" s="771"/>
      <c r="BV197" s="771"/>
      <c r="BW197" s="772"/>
      <c r="BX197" s="772"/>
      <c r="BY197" s="772"/>
      <c r="BZ197" s="772"/>
      <c r="CA197" s="773"/>
      <c r="CB197" s="3"/>
      <c r="CC197" s="584"/>
      <c r="CD197" s="585"/>
      <c r="CE197" s="585"/>
      <c r="CF197" s="630"/>
      <c r="CG197" s="631"/>
      <c r="CH197" s="3"/>
      <c r="CI197" s="3"/>
      <c r="CJ197" s="3"/>
      <c r="CK197" s="3"/>
      <c r="CL197" s="3"/>
      <c r="CM197" s="3"/>
      <c r="CN197" s="3"/>
      <c r="CO197" s="3"/>
      <c r="CP197" s="3"/>
      <c r="CQ197" s="3"/>
      <c r="CR197" s="3"/>
      <c r="CS197" s="3"/>
      <c r="CT197" s="3"/>
    </row>
    <row r="198" spans="1:98" ht="14.25" customHeight="1">
      <c r="A198" s="761"/>
      <c r="B198" s="556"/>
      <c r="C198" s="557"/>
      <c r="D198" s="62"/>
      <c r="E198" s="769"/>
      <c r="F198" s="440"/>
      <c r="G198" s="377"/>
      <c r="H198" s="3569"/>
      <c r="I198" s="561"/>
      <c r="J198" s="562"/>
      <c r="K198" s="562"/>
      <c r="L198" s="562"/>
      <c r="M198" s="378"/>
      <c r="N198" s="379"/>
      <c r="O198" s="380"/>
      <c r="P198" s="381"/>
      <c r="Q198" s="720"/>
      <c r="R198" s="721"/>
      <c r="S198" s="721"/>
      <c r="T198" s="722"/>
      <c r="U198" s="22"/>
      <c r="V198" s="384">
        <v>6</v>
      </c>
      <c r="W198" s="145"/>
      <c r="X198" s="723"/>
      <c r="Y198" s="723"/>
      <c r="Z198" s="683"/>
      <c r="AA198" s="724"/>
      <c r="AB198" s="725"/>
      <c r="AC198" s="725"/>
      <c r="AD198" s="726"/>
      <c r="AE198" s="140"/>
      <c r="AF198" s="141"/>
      <c r="AG198" s="143"/>
      <c r="AH198" s="143"/>
      <c r="AI198" s="143"/>
      <c r="AJ198" s="146"/>
      <c r="AK198" s="727"/>
      <c r="AL198" s="728"/>
      <c r="AM198" s="728"/>
      <c r="AN198" s="729"/>
      <c r="AO198" s="3"/>
      <c r="AP198" s="399"/>
      <c r="AQ198" s="381"/>
      <c r="AR198" s="52"/>
      <c r="AS198" s="104" t="e">
        <f t="shared" si="0"/>
        <v>#DIV/0!</v>
      </c>
      <c r="AT198" s="770" t="e">
        <f t="shared" si="1"/>
        <v>#DIV/0!</v>
      </c>
      <c r="AU198" s="770" t="e">
        <f t="shared" si="2"/>
        <v>#DIV/0!</v>
      </c>
      <c r="AV198" s="770" t="e">
        <f t="shared" si="3"/>
        <v>#DIV/0!</v>
      </c>
      <c r="AW198" s="107" t="e">
        <f t="shared" si="22"/>
        <v>#DIV/0!</v>
      </c>
      <c r="AX198" s="107" t="e">
        <f t="shared" si="23"/>
        <v>#DIV/0!</v>
      </c>
      <c r="AY198" s="107" t="e">
        <f t="shared" si="24"/>
        <v>#DIV/0!</v>
      </c>
      <c r="AZ198" s="107" t="e">
        <f t="shared" si="7"/>
        <v>#DIV/0!</v>
      </c>
      <c r="BA198" s="107" t="e">
        <f t="shared" si="8"/>
        <v>#DIV/0!</v>
      </c>
      <c r="BB198" s="107" t="e">
        <f t="shared" si="9"/>
        <v>#DIV/0!</v>
      </c>
      <c r="BC198" s="107" t="e">
        <f t="shared" si="10"/>
        <v>#DIV/0!</v>
      </c>
      <c r="BD198" s="107" t="e">
        <f t="shared" si="11"/>
        <v>#DIV/0!</v>
      </c>
      <c r="BE198" s="108">
        <v>0.2</v>
      </c>
      <c r="BF198" s="108">
        <v>0.8</v>
      </c>
      <c r="BG198" s="107" t="e">
        <f t="shared" si="12"/>
        <v>#DIV/0!</v>
      </c>
      <c r="BH198" s="107" t="e">
        <f t="shared" si="13"/>
        <v>#DIV/0!</v>
      </c>
      <c r="BI198" s="107" t="e">
        <f t="shared" si="14"/>
        <v>#DIV/0!</v>
      </c>
      <c r="BJ198" s="107" t="e">
        <f t="shared" si="79"/>
        <v>#DIV/0!</v>
      </c>
      <c r="BK198" s="107" t="e">
        <f t="shared" si="79"/>
        <v>#DIV/0!</v>
      </c>
      <c r="BL198" s="107" t="e">
        <f t="shared" si="16"/>
        <v>#DIV/0!</v>
      </c>
      <c r="BM198" s="107" t="e">
        <f t="shared" si="17"/>
        <v>#DIV/0!</v>
      </c>
      <c r="BN198" s="107" t="e">
        <f t="shared" si="18"/>
        <v>#DIV/0!</v>
      </c>
      <c r="BO198" s="107" t="e">
        <f t="shared" si="80"/>
        <v>#DIV/0!</v>
      </c>
      <c r="BP198" s="107" t="e">
        <f t="shared" si="80"/>
        <v>#DIV/0!</v>
      </c>
      <c r="BQ198" s="107" t="e">
        <f t="shared" si="80"/>
        <v>#DIV/0!</v>
      </c>
      <c r="BR198" s="107" t="e">
        <f t="shared" si="80"/>
        <v>#DIV/0!</v>
      </c>
      <c r="BS198" s="771"/>
      <c r="BT198" s="771"/>
      <c r="BU198" s="771"/>
      <c r="BV198" s="771"/>
      <c r="BW198" s="772"/>
      <c r="BX198" s="772"/>
      <c r="BY198" s="772"/>
      <c r="BZ198" s="772"/>
      <c r="CA198" s="773"/>
      <c r="CB198" s="3"/>
      <c r="CC198" s="584"/>
      <c r="CD198" s="585"/>
      <c r="CE198" s="585"/>
      <c r="CF198" s="630"/>
      <c r="CG198" s="631"/>
      <c r="CH198" s="3"/>
      <c r="CI198" s="3"/>
      <c r="CJ198" s="3"/>
      <c r="CK198" s="3"/>
      <c r="CL198" s="3"/>
      <c r="CM198" s="3"/>
      <c r="CN198" s="3"/>
      <c r="CO198" s="3"/>
      <c r="CP198" s="3"/>
      <c r="CQ198" s="3"/>
      <c r="CR198" s="3"/>
      <c r="CS198" s="3"/>
      <c r="CT198" s="3"/>
    </row>
    <row r="199" spans="1:98" ht="14.25" customHeight="1">
      <c r="A199" s="761"/>
      <c r="B199" s="556"/>
      <c r="C199" s="557"/>
      <c r="D199" s="62"/>
      <c r="E199" s="769"/>
      <c r="F199" s="440"/>
      <c r="G199" s="377"/>
      <c r="H199" s="3569"/>
      <c r="I199" s="561"/>
      <c r="J199" s="562"/>
      <c r="K199" s="562"/>
      <c r="L199" s="562"/>
      <c r="M199" s="378"/>
      <c r="N199" s="379"/>
      <c r="O199" s="380"/>
      <c r="P199" s="381"/>
      <c r="Q199" s="720"/>
      <c r="R199" s="721"/>
      <c r="S199" s="721"/>
      <c r="T199" s="722"/>
      <c r="U199" s="22"/>
      <c r="V199" s="384">
        <v>7</v>
      </c>
      <c r="W199" s="145"/>
      <c r="X199" s="723"/>
      <c r="Y199" s="723"/>
      <c r="Z199" s="683"/>
      <c r="AA199" s="724"/>
      <c r="AB199" s="725"/>
      <c r="AC199" s="725"/>
      <c r="AD199" s="726"/>
      <c r="AE199" s="140"/>
      <c r="AF199" s="141"/>
      <c r="AG199" s="143"/>
      <c r="AH199" s="143"/>
      <c r="AI199" s="143"/>
      <c r="AJ199" s="146"/>
      <c r="AK199" s="727"/>
      <c r="AL199" s="728"/>
      <c r="AM199" s="728"/>
      <c r="AN199" s="729"/>
      <c r="AO199" s="3"/>
      <c r="AP199" s="399"/>
      <c r="AQ199" s="381"/>
      <c r="AR199" s="52"/>
      <c r="AS199" s="104" t="e">
        <f t="shared" si="0"/>
        <v>#DIV/0!</v>
      </c>
      <c r="AT199" s="770" t="e">
        <f t="shared" si="1"/>
        <v>#DIV/0!</v>
      </c>
      <c r="AU199" s="770" t="e">
        <f t="shared" si="2"/>
        <v>#DIV/0!</v>
      </c>
      <c r="AV199" s="770" t="e">
        <f t="shared" si="3"/>
        <v>#DIV/0!</v>
      </c>
      <c r="AW199" s="107" t="e">
        <f t="shared" si="22"/>
        <v>#DIV/0!</v>
      </c>
      <c r="AX199" s="107" t="e">
        <f t="shared" si="23"/>
        <v>#DIV/0!</v>
      </c>
      <c r="AY199" s="107" t="e">
        <f t="shared" si="24"/>
        <v>#DIV/0!</v>
      </c>
      <c r="AZ199" s="107" t="e">
        <f t="shared" si="7"/>
        <v>#DIV/0!</v>
      </c>
      <c r="BA199" s="107" t="e">
        <f t="shared" si="8"/>
        <v>#DIV/0!</v>
      </c>
      <c r="BB199" s="107" t="e">
        <f t="shared" si="9"/>
        <v>#DIV/0!</v>
      </c>
      <c r="BC199" s="107" t="e">
        <f t="shared" si="10"/>
        <v>#DIV/0!</v>
      </c>
      <c r="BD199" s="107" t="e">
        <f t="shared" si="11"/>
        <v>#DIV/0!</v>
      </c>
      <c r="BE199" s="108">
        <v>0.2</v>
      </c>
      <c r="BF199" s="108">
        <v>0.8</v>
      </c>
      <c r="BG199" s="107" t="e">
        <f t="shared" si="12"/>
        <v>#DIV/0!</v>
      </c>
      <c r="BH199" s="107" t="e">
        <f t="shared" si="13"/>
        <v>#DIV/0!</v>
      </c>
      <c r="BI199" s="107" t="e">
        <f t="shared" si="14"/>
        <v>#DIV/0!</v>
      </c>
      <c r="BJ199" s="107" t="e">
        <f t="shared" si="79"/>
        <v>#DIV/0!</v>
      </c>
      <c r="BK199" s="107" t="e">
        <f t="shared" si="79"/>
        <v>#DIV/0!</v>
      </c>
      <c r="BL199" s="107" t="e">
        <f t="shared" si="16"/>
        <v>#DIV/0!</v>
      </c>
      <c r="BM199" s="107" t="e">
        <f t="shared" si="17"/>
        <v>#DIV/0!</v>
      </c>
      <c r="BN199" s="107" t="e">
        <f t="shared" si="18"/>
        <v>#DIV/0!</v>
      </c>
      <c r="BO199" s="107" t="e">
        <f t="shared" si="80"/>
        <v>#DIV/0!</v>
      </c>
      <c r="BP199" s="107" t="e">
        <f t="shared" si="80"/>
        <v>#DIV/0!</v>
      </c>
      <c r="BQ199" s="107" t="e">
        <f t="shared" si="80"/>
        <v>#DIV/0!</v>
      </c>
      <c r="BR199" s="107" t="e">
        <f t="shared" si="80"/>
        <v>#DIV/0!</v>
      </c>
      <c r="BS199" s="771"/>
      <c r="BT199" s="771"/>
      <c r="BU199" s="771"/>
      <c r="BV199" s="771"/>
      <c r="BW199" s="772"/>
      <c r="BX199" s="772"/>
      <c r="BY199" s="772"/>
      <c r="BZ199" s="772"/>
      <c r="CA199" s="773"/>
      <c r="CB199" s="3"/>
      <c r="CC199" s="584"/>
      <c r="CD199" s="585"/>
      <c r="CE199" s="585"/>
      <c r="CF199" s="630"/>
      <c r="CG199" s="631"/>
      <c r="CH199" s="3"/>
      <c r="CI199" s="3"/>
      <c r="CJ199" s="3"/>
      <c r="CK199" s="3"/>
      <c r="CL199" s="3"/>
      <c r="CM199" s="3"/>
      <c r="CN199" s="3"/>
      <c r="CO199" s="3"/>
      <c r="CP199" s="3"/>
      <c r="CQ199" s="3"/>
      <c r="CR199" s="3"/>
      <c r="CS199" s="3"/>
      <c r="CT199" s="3"/>
    </row>
    <row r="200" spans="1:98" ht="14.25" customHeight="1">
      <c r="A200" s="761"/>
      <c r="B200" s="556"/>
      <c r="C200" s="557"/>
      <c r="D200" s="62"/>
      <c r="E200" s="769"/>
      <c r="F200" s="440"/>
      <c r="G200" s="377"/>
      <c r="H200" s="3569"/>
      <c r="I200" s="561"/>
      <c r="J200" s="562"/>
      <c r="K200" s="562"/>
      <c r="L200" s="562"/>
      <c r="M200" s="378"/>
      <c r="N200" s="379"/>
      <c r="O200" s="380"/>
      <c r="P200" s="381"/>
      <c r="Q200" s="720"/>
      <c r="R200" s="721"/>
      <c r="S200" s="721"/>
      <c r="T200" s="722"/>
      <c r="U200" s="22"/>
      <c r="V200" s="384">
        <v>8</v>
      </c>
      <c r="W200" s="145"/>
      <c r="X200" s="723"/>
      <c r="Y200" s="723"/>
      <c r="Z200" s="683"/>
      <c r="AA200" s="724"/>
      <c r="AB200" s="725"/>
      <c r="AC200" s="725"/>
      <c r="AD200" s="726"/>
      <c r="AE200" s="140"/>
      <c r="AF200" s="141"/>
      <c r="AG200" s="143"/>
      <c r="AH200" s="143"/>
      <c r="AI200" s="143"/>
      <c r="AJ200" s="146"/>
      <c r="AK200" s="727"/>
      <c r="AL200" s="728"/>
      <c r="AM200" s="728"/>
      <c r="AN200" s="729"/>
      <c r="AO200" s="3"/>
      <c r="AP200" s="399"/>
      <c r="AQ200" s="381"/>
      <c r="AR200" s="52"/>
      <c r="AS200" s="104" t="e">
        <f t="shared" si="0"/>
        <v>#DIV/0!</v>
      </c>
      <c r="AT200" s="770" t="e">
        <f t="shared" si="1"/>
        <v>#DIV/0!</v>
      </c>
      <c r="AU200" s="770" t="e">
        <f t="shared" si="2"/>
        <v>#DIV/0!</v>
      </c>
      <c r="AV200" s="770" t="e">
        <f t="shared" si="3"/>
        <v>#DIV/0!</v>
      </c>
      <c r="AW200" s="107" t="e">
        <f t="shared" si="22"/>
        <v>#DIV/0!</v>
      </c>
      <c r="AX200" s="107" t="e">
        <f t="shared" si="23"/>
        <v>#DIV/0!</v>
      </c>
      <c r="AY200" s="107" t="e">
        <f t="shared" si="24"/>
        <v>#DIV/0!</v>
      </c>
      <c r="AZ200" s="107" t="e">
        <f t="shared" si="7"/>
        <v>#DIV/0!</v>
      </c>
      <c r="BA200" s="107" t="e">
        <f t="shared" si="8"/>
        <v>#DIV/0!</v>
      </c>
      <c r="BB200" s="107" t="e">
        <f t="shared" si="9"/>
        <v>#DIV/0!</v>
      </c>
      <c r="BC200" s="107" t="e">
        <f t="shared" si="10"/>
        <v>#DIV/0!</v>
      </c>
      <c r="BD200" s="107" t="e">
        <f t="shared" si="11"/>
        <v>#DIV/0!</v>
      </c>
      <c r="BE200" s="108">
        <v>0.2</v>
      </c>
      <c r="BF200" s="108">
        <v>0.8</v>
      </c>
      <c r="BG200" s="107" t="e">
        <f t="shared" si="12"/>
        <v>#DIV/0!</v>
      </c>
      <c r="BH200" s="107" t="e">
        <f t="shared" si="13"/>
        <v>#DIV/0!</v>
      </c>
      <c r="BI200" s="107" t="e">
        <f t="shared" si="14"/>
        <v>#DIV/0!</v>
      </c>
      <c r="BJ200" s="107" t="e">
        <f t="shared" si="79"/>
        <v>#DIV/0!</v>
      </c>
      <c r="BK200" s="107" t="e">
        <f t="shared" si="79"/>
        <v>#DIV/0!</v>
      </c>
      <c r="BL200" s="107" t="e">
        <f t="shared" si="16"/>
        <v>#DIV/0!</v>
      </c>
      <c r="BM200" s="107" t="e">
        <f t="shared" si="17"/>
        <v>#DIV/0!</v>
      </c>
      <c r="BN200" s="107" t="e">
        <f t="shared" si="18"/>
        <v>#DIV/0!</v>
      </c>
      <c r="BO200" s="107" t="e">
        <f t="shared" si="80"/>
        <v>#DIV/0!</v>
      </c>
      <c r="BP200" s="107" t="e">
        <f t="shared" si="80"/>
        <v>#DIV/0!</v>
      </c>
      <c r="BQ200" s="107" t="e">
        <f t="shared" si="80"/>
        <v>#DIV/0!</v>
      </c>
      <c r="BR200" s="107" t="e">
        <f t="shared" si="80"/>
        <v>#DIV/0!</v>
      </c>
      <c r="BS200" s="771"/>
      <c r="BT200" s="771"/>
      <c r="BU200" s="771"/>
      <c r="BV200" s="771"/>
      <c r="BW200" s="772"/>
      <c r="BX200" s="772"/>
      <c r="BY200" s="772"/>
      <c r="BZ200" s="772"/>
      <c r="CA200" s="773"/>
      <c r="CB200" s="3"/>
      <c r="CC200" s="584"/>
      <c r="CD200" s="585"/>
      <c r="CE200" s="585"/>
      <c r="CF200" s="630"/>
      <c r="CG200" s="631"/>
      <c r="CH200" s="3"/>
      <c r="CI200" s="3"/>
      <c r="CJ200" s="3"/>
      <c r="CK200" s="3"/>
      <c r="CL200" s="3"/>
      <c r="CM200" s="3"/>
      <c r="CN200" s="3"/>
      <c r="CO200" s="3"/>
      <c r="CP200" s="3"/>
      <c r="CQ200" s="3"/>
      <c r="CR200" s="3"/>
      <c r="CS200" s="3"/>
      <c r="CT200" s="3"/>
    </row>
    <row r="201" spans="1:98" ht="14.25" customHeight="1">
      <c r="A201" s="761"/>
      <c r="B201" s="556"/>
      <c r="C201" s="557"/>
      <c r="D201" s="62"/>
      <c r="E201" s="769"/>
      <c r="F201" s="440"/>
      <c r="G201" s="377"/>
      <c r="H201" s="3569"/>
      <c r="I201" s="561"/>
      <c r="J201" s="562"/>
      <c r="K201" s="562"/>
      <c r="L201" s="562"/>
      <c r="M201" s="378"/>
      <c r="N201" s="379"/>
      <c r="O201" s="380"/>
      <c r="P201" s="381"/>
      <c r="Q201" s="720"/>
      <c r="R201" s="721"/>
      <c r="S201" s="721"/>
      <c r="T201" s="722"/>
      <c r="U201" s="22"/>
      <c r="V201" s="384">
        <v>9</v>
      </c>
      <c r="W201" s="145"/>
      <c r="X201" s="723"/>
      <c r="Y201" s="723"/>
      <c r="Z201" s="683"/>
      <c r="AA201" s="724"/>
      <c r="AB201" s="725"/>
      <c r="AC201" s="725"/>
      <c r="AD201" s="726"/>
      <c r="AE201" s="140"/>
      <c r="AF201" s="141"/>
      <c r="AG201" s="143"/>
      <c r="AH201" s="143"/>
      <c r="AI201" s="143"/>
      <c r="AJ201" s="146"/>
      <c r="AK201" s="727"/>
      <c r="AL201" s="728"/>
      <c r="AM201" s="728"/>
      <c r="AN201" s="729"/>
      <c r="AO201" s="3"/>
      <c r="AP201" s="399"/>
      <c r="AQ201" s="381"/>
      <c r="AR201" s="52"/>
      <c r="AS201" s="104" t="e">
        <f t="shared" si="0"/>
        <v>#DIV/0!</v>
      </c>
      <c r="AT201" s="770" t="e">
        <f t="shared" si="1"/>
        <v>#DIV/0!</v>
      </c>
      <c r="AU201" s="770" t="e">
        <f t="shared" si="2"/>
        <v>#DIV/0!</v>
      </c>
      <c r="AV201" s="770" t="e">
        <f t="shared" si="3"/>
        <v>#DIV/0!</v>
      </c>
      <c r="AW201" s="107" t="e">
        <f t="shared" si="22"/>
        <v>#DIV/0!</v>
      </c>
      <c r="AX201" s="107" t="e">
        <f t="shared" si="23"/>
        <v>#DIV/0!</v>
      </c>
      <c r="AY201" s="107" t="e">
        <f t="shared" si="24"/>
        <v>#DIV/0!</v>
      </c>
      <c r="AZ201" s="107" t="e">
        <f t="shared" si="7"/>
        <v>#DIV/0!</v>
      </c>
      <c r="BA201" s="107" t="e">
        <f t="shared" si="8"/>
        <v>#DIV/0!</v>
      </c>
      <c r="BB201" s="107" t="e">
        <f t="shared" si="9"/>
        <v>#DIV/0!</v>
      </c>
      <c r="BC201" s="107" t="e">
        <f t="shared" si="10"/>
        <v>#DIV/0!</v>
      </c>
      <c r="BD201" s="107" t="e">
        <f t="shared" si="11"/>
        <v>#DIV/0!</v>
      </c>
      <c r="BE201" s="108">
        <v>0.2</v>
      </c>
      <c r="BF201" s="108">
        <v>0.8</v>
      </c>
      <c r="BG201" s="107" t="e">
        <f t="shared" si="12"/>
        <v>#DIV/0!</v>
      </c>
      <c r="BH201" s="107" t="e">
        <f t="shared" si="13"/>
        <v>#DIV/0!</v>
      </c>
      <c r="BI201" s="107" t="e">
        <f t="shared" si="14"/>
        <v>#DIV/0!</v>
      </c>
      <c r="BJ201" s="107" t="e">
        <f t="shared" si="79"/>
        <v>#DIV/0!</v>
      </c>
      <c r="BK201" s="107" t="e">
        <f t="shared" si="79"/>
        <v>#DIV/0!</v>
      </c>
      <c r="BL201" s="107" t="e">
        <f t="shared" si="16"/>
        <v>#DIV/0!</v>
      </c>
      <c r="BM201" s="107" t="e">
        <f t="shared" si="17"/>
        <v>#DIV/0!</v>
      </c>
      <c r="BN201" s="107" t="e">
        <f t="shared" si="18"/>
        <v>#DIV/0!</v>
      </c>
      <c r="BO201" s="107" t="e">
        <f t="shared" si="80"/>
        <v>#DIV/0!</v>
      </c>
      <c r="BP201" s="107" t="e">
        <f t="shared" si="80"/>
        <v>#DIV/0!</v>
      </c>
      <c r="BQ201" s="107" t="e">
        <f t="shared" si="80"/>
        <v>#DIV/0!</v>
      </c>
      <c r="BR201" s="107" t="e">
        <f t="shared" si="80"/>
        <v>#DIV/0!</v>
      </c>
      <c r="BS201" s="771"/>
      <c r="BT201" s="771"/>
      <c r="BU201" s="771"/>
      <c r="BV201" s="771"/>
      <c r="BW201" s="772"/>
      <c r="BX201" s="772"/>
      <c r="BY201" s="772"/>
      <c r="BZ201" s="772"/>
      <c r="CA201" s="773"/>
      <c r="CB201" s="3"/>
      <c r="CC201" s="584"/>
      <c r="CD201" s="585"/>
      <c r="CE201" s="585"/>
      <c r="CF201" s="630"/>
      <c r="CG201" s="631"/>
      <c r="CH201" s="3"/>
      <c r="CI201" s="3"/>
      <c r="CJ201" s="3"/>
      <c r="CK201" s="3"/>
      <c r="CL201" s="3"/>
      <c r="CM201" s="3"/>
      <c r="CN201" s="3"/>
      <c r="CO201" s="3"/>
      <c r="CP201" s="3"/>
      <c r="CQ201" s="3"/>
      <c r="CR201" s="3"/>
      <c r="CS201" s="3"/>
      <c r="CT201" s="3"/>
    </row>
    <row r="202" spans="1:98" ht="14.25" customHeight="1" thickBot="1">
      <c r="A202" s="761"/>
      <c r="B202" s="556"/>
      <c r="C202" s="557"/>
      <c r="D202" s="62"/>
      <c r="E202" s="769"/>
      <c r="F202" s="651"/>
      <c r="G202" s="774"/>
      <c r="H202" s="3570"/>
      <c r="I202" s="596"/>
      <c r="J202" s="597"/>
      <c r="K202" s="597"/>
      <c r="L202" s="597"/>
      <c r="M202" s="412"/>
      <c r="N202" s="415"/>
      <c r="O202" s="416"/>
      <c r="P202" s="417"/>
      <c r="Q202" s="732"/>
      <c r="R202" s="733"/>
      <c r="S202" s="733"/>
      <c r="T202" s="734"/>
      <c r="U202" s="22"/>
      <c r="V202" s="449">
        <v>10</v>
      </c>
      <c r="W202" s="414"/>
      <c r="X202" s="735"/>
      <c r="Y202" s="735"/>
      <c r="Z202" s="606"/>
      <c r="AA202" s="736"/>
      <c r="AB202" s="737"/>
      <c r="AC202" s="737"/>
      <c r="AD202" s="738"/>
      <c r="AE202" s="140"/>
      <c r="AF202" s="413"/>
      <c r="AG202" s="739"/>
      <c r="AH202" s="739"/>
      <c r="AI202" s="739"/>
      <c r="AJ202" s="740"/>
      <c r="AK202" s="741"/>
      <c r="AL202" s="742"/>
      <c r="AM202" s="742"/>
      <c r="AN202" s="743"/>
      <c r="AO202" s="3"/>
      <c r="AP202" s="744"/>
      <c r="AQ202" s="417"/>
      <c r="AR202" s="52"/>
      <c r="AS202" s="426" t="e">
        <f t="shared" si="0"/>
        <v>#DIV/0!</v>
      </c>
      <c r="AT202" s="775" t="e">
        <f t="shared" si="1"/>
        <v>#DIV/0!</v>
      </c>
      <c r="AU202" s="775" t="e">
        <f t="shared" si="2"/>
        <v>#DIV/0!</v>
      </c>
      <c r="AV202" s="775" t="e">
        <f t="shared" si="3"/>
        <v>#DIV/0!</v>
      </c>
      <c r="AW202" s="428" t="e">
        <f t="shared" si="22"/>
        <v>#DIV/0!</v>
      </c>
      <c r="AX202" s="428" t="e">
        <f t="shared" si="23"/>
        <v>#DIV/0!</v>
      </c>
      <c r="AY202" s="428" t="e">
        <f t="shared" si="24"/>
        <v>#DIV/0!</v>
      </c>
      <c r="AZ202" s="428" t="e">
        <f t="shared" si="7"/>
        <v>#DIV/0!</v>
      </c>
      <c r="BA202" s="428" t="e">
        <f t="shared" si="8"/>
        <v>#DIV/0!</v>
      </c>
      <c r="BB202" s="428" t="e">
        <f t="shared" si="9"/>
        <v>#DIV/0!</v>
      </c>
      <c r="BC202" s="428" t="e">
        <f t="shared" si="10"/>
        <v>#DIV/0!</v>
      </c>
      <c r="BD202" s="428" t="e">
        <f t="shared" si="11"/>
        <v>#DIV/0!</v>
      </c>
      <c r="BE202" s="427">
        <v>0.2</v>
      </c>
      <c r="BF202" s="427">
        <v>0.8</v>
      </c>
      <c r="BG202" s="428" t="e">
        <f t="shared" si="12"/>
        <v>#DIV/0!</v>
      </c>
      <c r="BH202" s="428" t="e">
        <f t="shared" si="13"/>
        <v>#DIV/0!</v>
      </c>
      <c r="BI202" s="428" t="e">
        <f t="shared" si="14"/>
        <v>#DIV/0!</v>
      </c>
      <c r="BJ202" s="428" t="e">
        <f t="shared" si="79"/>
        <v>#DIV/0!</v>
      </c>
      <c r="BK202" s="428" t="e">
        <f t="shared" si="79"/>
        <v>#DIV/0!</v>
      </c>
      <c r="BL202" s="428" t="e">
        <f t="shared" si="16"/>
        <v>#DIV/0!</v>
      </c>
      <c r="BM202" s="428" t="e">
        <f t="shared" si="17"/>
        <v>#DIV/0!</v>
      </c>
      <c r="BN202" s="428" t="e">
        <f t="shared" si="18"/>
        <v>#DIV/0!</v>
      </c>
      <c r="BO202" s="428" t="e">
        <f t="shared" si="80"/>
        <v>#DIV/0!</v>
      </c>
      <c r="BP202" s="428" t="e">
        <f t="shared" si="80"/>
        <v>#DIV/0!</v>
      </c>
      <c r="BQ202" s="428" t="e">
        <f t="shared" si="80"/>
        <v>#DIV/0!</v>
      </c>
      <c r="BR202" s="428" t="e">
        <f t="shared" si="80"/>
        <v>#DIV/0!</v>
      </c>
      <c r="BS202" s="776"/>
      <c r="BT202" s="776"/>
      <c r="BU202" s="776"/>
      <c r="BV202" s="776"/>
      <c r="BW202" s="777"/>
      <c r="BX202" s="777"/>
      <c r="BY202" s="777"/>
      <c r="BZ202" s="777"/>
      <c r="CA202" s="778"/>
      <c r="CB202" s="3"/>
      <c r="CC202" s="616"/>
      <c r="CD202" s="617"/>
      <c r="CE202" s="617"/>
      <c r="CF202" s="640"/>
      <c r="CG202" s="641"/>
      <c r="CH202" s="3"/>
      <c r="CI202" s="3"/>
      <c r="CJ202" s="3"/>
      <c r="CK202" s="3"/>
      <c r="CL202" s="3"/>
      <c r="CM202" s="3"/>
      <c r="CN202" s="3"/>
      <c r="CO202" s="3"/>
      <c r="CP202" s="3"/>
      <c r="CQ202" s="3"/>
      <c r="CR202" s="3"/>
      <c r="CS202" s="3"/>
      <c r="CT202" s="3"/>
    </row>
    <row r="203" spans="1:98" ht="14.25" customHeight="1">
      <c r="A203" s="5110">
        <v>20</v>
      </c>
      <c r="B203" s="5113"/>
      <c r="C203" s="5045"/>
      <c r="D203" s="5116"/>
      <c r="E203" s="5045"/>
      <c r="F203" s="527"/>
      <c r="G203" s="355"/>
      <c r="H203" s="5099"/>
      <c r="I203" s="529"/>
      <c r="J203" s="530"/>
      <c r="K203" s="530"/>
      <c r="L203" s="530"/>
      <c r="M203" s="5123"/>
      <c r="N203" s="5124"/>
      <c r="O203" s="358"/>
      <c r="P203" s="361"/>
      <c r="Q203" s="5125"/>
      <c r="R203" s="5126"/>
      <c r="S203" s="5126"/>
      <c r="T203" s="5127"/>
      <c r="U203" s="22"/>
      <c r="V203" s="364">
        <v>1</v>
      </c>
      <c r="W203" s="358"/>
      <c r="X203" s="750"/>
      <c r="Y203" s="750"/>
      <c r="Z203" s="527"/>
      <c r="AA203" s="752"/>
      <c r="AB203" s="752"/>
      <c r="AC203" s="752"/>
      <c r="AD203" s="753"/>
      <c r="AE203" s="140"/>
      <c r="AF203" s="357"/>
      <c r="AG203" s="754"/>
      <c r="AH203" s="754"/>
      <c r="AI203" s="754"/>
      <c r="AJ203" s="755"/>
      <c r="AK203" s="756"/>
      <c r="AL203" s="757"/>
      <c r="AM203" s="757"/>
      <c r="AN203" s="758"/>
      <c r="AO203" s="3"/>
      <c r="AP203" s="759"/>
      <c r="AQ203" s="760"/>
      <c r="AR203" s="52"/>
      <c r="AS203" s="781" t="e">
        <f t="shared" si="0"/>
        <v>#DIV/0!</v>
      </c>
      <c r="AT203" s="782" t="e">
        <f t="shared" si="1"/>
        <v>#DIV/0!</v>
      </c>
      <c r="AU203" s="782" t="e">
        <f t="shared" si="2"/>
        <v>#DIV/0!</v>
      </c>
      <c r="AV203" s="782" t="e">
        <f t="shared" si="3"/>
        <v>#DIV/0!</v>
      </c>
      <c r="AW203" s="783" t="e">
        <f t="shared" si="22"/>
        <v>#DIV/0!</v>
      </c>
      <c r="AX203" s="783" t="e">
        <f t="shared" si="23"/>
        <v>#DIV/0!</v>
      </c>
      <c r="AY203" s="783" t="e">
        <f t="shared" si="24"/>
        <v>#DIV/0!</v>
      </c>
      <c r="AZ203" s="783" t="e">
        <f t="shared" si="7"/>
        <v>#DIV/0!</v>
      </c>
      <c r="BA203" s="87" t="e">
        <f t="shared" si="8"/>
        <v>#DIV/0!</v>
      </c>
      <c r="BB203" s="87" t="e">
        <f t="shared" si="9"/>
        <v>#DIV/0!</v>
      </c>
      <c r="BC203" s="87" t="e">
        <f t="shared" si="10"/>
        <v>#DIV/0!</v>
      </c>
      <c r="BD203" s="87" t="e">
        <f t="shared" si="11"/>
        <v>#DIV/0!</v>
      </c>
      <c r="BE203" s="86">
        <v>0.2</v>
      </c>
      <c r="BF203" s="86">
        <v>0.8</v>
      </c>
      <c r="BG203" s="87" t="e">
        <f t="shared" si="12"/>
        <v>#DIV/0!</v>
      </c>
      <c r="BH203" s="87" t="e">
        <f t="shared" si="13"/>
        <v>#DIV/0!</v>
      </c>
      <c r="BI203" s="87" t="e">
        <f t="shared" si="14"/>
        <v>#DIV/0!</v>
      </c>
      <c r="BJ203" s="87" t="e">
        <f t="shared" si="79"/>
        <v>#DIV/0!</v>
      </c>
      <c r="BK203" s="87" t="e">
        <f t="shared" si="79"/>
        <v>#DIV/0!</v>
      </c>
      <c r="BL203" s="87" t="e">
        <f t="shared" si="16"/>
        <v>#DIV/0!</v>
      </c>
      <c r="BM203" s="87" t="e">
        <f t="shared" si="17"/>
        <v>#DIV/0!</v>
      </c>
      <c r="BN203" s="87" t="e">
        <f t="shared" si="18"/>
        <v>#DIV/0!</v>
      </c>
      <c r="BO203" s="87" t="e">
        <f t="shared" si="80"/>
        <v>#DIV/0!</v>
      </c>
      <c r="BP203" s="87" t="e">
        <f t="shared" si="80"/>
        <v>#DIV/0!</v>
      </c>
      <c r="BQ203" s="87" t="e">
        <f t="shared" si="80"/>
        <v>#DIV/0!</v>
      </c>
      <c r="BR203" s="87" t="e">
        <f t="shared" si="80"/>
        <v>#DIV/0!</v>
      </c>
      <c r="BS203" s="5120" t="e">
        <f t="shared" ref="BS203:BV203" si="83">AVERAGEIF(BO203:BO212,"&lt;&gt;#¡DIV/0!")</f>
        <v>#DIV/0!</v>
      </c>
      <c r="BT203" s="5120" t="e">
        <f t="shared" si="83"/>
        <v>#DIV/0!</v>
      </c>
      <c r="BU203" s="5120" t="e">
        <f t="shared" si="83"/>
        <v>#DIV/0!</v>
      </c>
      <c r="BV203" s="5120" t="e">
        <f t="shared" si="83"/>
        <v>#DIV/0!</v>
      </c>
      <c r="BW203" s="5122" t="e">
        <f>+C203*BS203</f>
        <v>#DIV/0!</v>
      </c>
      <c r="BX203" s="5122" t="e">
        <f>+C203*BT203</f>
        <v>#DIV/0!</v>
      </c>
      <c r="BY203" s="5122" t="e">
        <f>+C203*BU203</f>
        <v>#DIV/0!</v>
      </c>
      <c r="BZ203" s="5122" t="e">
        <f>+C203*BV203</f>
        <v>#DIV/0!</v>
      </c>
      <c r="CA203" s="5131" t="e">
        <f>SUM(BW203:BZ212)</f>
        <v>#DIV/0!</v>
      </c>
      <c r="CB203" s="3"/>
      <c r="CC203" s="5132" t="e">
        <f t="shared" ref="CC203:CF203" si="84">+Q203/$N$203</f>
        <v>#DIV/0!</v>
      </c>
      <c r="CD203" s="5133" t="e">
        <f t="shared" si="84"/>
        <v>#DIV/0!</v>
      </c>
      <c r="CE203" s="5133" t="e">
        <f t="shared" si="84"/>
        <v>#DIV/0!</v>
      </c>
      <c r="CF203" s="5128" t="e">
        <f t="shared" si="84"/>
        <v>#DIV/0!</v>
      </c>
      <c r="CG203" s="5129" t="e">
        <f>AVERAGE(CC203:CF212)</f>
        <v>#DIV/0!</v>
      </c>
      <c r="CH203" s="3"/>
      <c r="CI203" s="3"/>
      <c r="CJ203" s="3"/>
      <c r="CK203" s="3"/>
      <c r="CL203" s="3"/>
      <c r="CM203" s="3"/>
      <c r="CN203" s="3"/>
      <c r="CO203" s="3"/>
      <c r="CP203" s="3"/>
      <c r="CQ203" s="3"/>
      <c r="CR203" s="3"/>
      <c r="CS203" s="3"/>
      <c r="CT203" s="3"/>
    </row>
    <row r="204" spans="1:98" ht="14.25" customHeight="1">
      <c r="A204" s="5111"/>
      <c r="B204" s="5114"/>
      <c r="C204" s="5047"/>
      <c r="D204" s="5114"/>
      <c r="E204" s="5047"/>
      <c r="F204" s="440"/>
      <c r="G204" s="377"/>
      <c r="H204" s="5311"/>
      <c r="I204" s="561"/>
      <c r="J204" s="562"/>
      <c r="K204" s="562"/>
      <c r="L204" s="562"/>
      <c r="M204" s="5118"/>
      <c r="N204" s="5111"/>
      <c r="O204" s="380"/>
      <c r="P204" s="381"/>
      <c r="Q204" s="5111"/>
      <c r="R204" s="5049"/>
      <c r="S204" s="5049"/>
      <c r="T204" s="5118"/>
      <c r="U204" s="22"/>
      <c r="V204" s="384">
        <v>2</v>
      </c>
      <c r="W204" s="145"/>
      <c r="X204" s="723"/>
      <c r="Y204" s="723"/>
      <c r="Z204" s="440"/>
      <c r="AA204" s="725"/>
      <c r="AB204" s="725"/>
      <c r="AC204" s="725"/>
      <c r="AD204" s="726"/>
      <c r="AE204" s="140"/>
      <c r="AF204" s="141"/>
      <c r="AG204" s="143"/>
      <c r="AH204" s="143"/>
      <c r="AI204" s="143"/>
      <c r="AJ204" s="146"/>
      <c r="AK204" s="727"/>
      <c r="AL204" s="728"/>
      <c r="AM204" s="728"/>
      <c r="AN204" s="729"/>
      <c r="AO204" s="3"/>
      <c r="AP204" s="399"/>
      <c r="AQ204" s="381"/>
      <c r="AR204" s="52"/>
      <c r="AS204" s="53" t="e">
        <f t="shared" si="0"/>
        <v>#DIV/0!</v>
      </c>
      <c r="AT204" s="54" t="e">
        <f t="shared" si="1"/>
        <v>#DIV/0!</v>
      </c>
      <c r="AU204" s="54" t="e">
        <f t="shared" si="2"/>
        <v>#DIV/0!</v>
      </c>
      <c r="AV204" s="54" t="e">
        <f t="shared" si="3"/>
        <v>#DIV/0!</v>
      </c>
      <c r="AW204" s="55" t="e">
        <f t="shared" si="22"/>
        <v>#DIV/0!</v>
      </c>
      <c r="AX204" s="55" t="e">
        <f t="shared" si="23"/>
        <v>#DIV/0!</v>
      </c>
      <c r="AY204" s="55" t="e">
        <f t="shared" si="24"/>
        <v>#DIV/0!</v>
      </c>
      <c r="AZ204" s="55" t="e">
        <f t="shared" si="7"/>
        <v>#DIV/0!</v>
      </c>
      <c r="BA204" s="56" t="e">
        <f t="shared" si="8"/>
        <v>#DIV/0!</v>
      </c>
      <c r="BB204" s="56" t="e">
        <f t="shared" si="9"/>
        <v>#DIV/0!</v>
      </c>
      <c r="BC204" s="56" t="e">
        <f t="shared" si="10"/>
        <v>#DIV/0!</v>
      </c>
      <c r="BD204" s="56" t="e">
        <f t="shared" si="11"/>
        <v>#DIV/0!</v>
      </c>
      <c r="BE204" s="108">
        <v>0.2</v>
      </c>
      <c r="BF204" s="108">
        <v>0.8</v>
      </c>
      <c r="BG204" s="56" t="e">
        <f t="shared" si="12"/>
        <v>#DIV/0!</v>
      </c>
      <c r="BH204" s="56" t="e">
        <f t="shared" si="13"/>
        <v>#DIV/0!</v>
      </c>
      <c r="BI204" s="56" t="e">
        <f t="shared" si="14"/>
        <v>#DIV/0!</v>
      </c>
      <c r="BJ204" s="56" t="e">
        <f t="shared" si="79"/>
        <v>#DIV/0!</v>
      </c>
      <c r="BK204" s="56" t="e">
        <f t="shared" si="79"/>
        <v>#DIV/0!</v>
      </c>
      <c r="BL204" s="56" t="e">
        <f t="shared" si="16"/>
        <v>#DIV/0!</v>
      </c>
      <c r="BM204" s="56" t="e">
        <f t="shared" si="17"/>
        <v>#DIV/0!</v>
      </c>
      <c r="BN204" s="56" t="e">
        <f t="shared" si="18"/>
        <v>#DIV/0!</v>
      </c>
      <c r="BO204" s="56" t="e">
        <f t="shared" si="80"/>
        <v>#DIV/0!</v>
      </c>
      <c r="BP204" s="56" t="e">
        <f t="shared" si="80"/>
        <v>#DIV/0!</v>
      </c>
      <c r="BQ204" s="56" t="e">
        <f t="shared" si="80"/>
        <v>#DIV/0!</v>
      </c>
      <c r="BR204" s="56" t="e">
        <f t="shared" si="80"/>
        <v>#DIV/0!</v>
      </c>
      <c r="BS204" s="5049"/>
      <c r="BT204" s="5049"/>
      <c r="BU204" s="5049"/>
      <c r="BV204" s="5049"/>
      <c r="BW204" s="5049"/>
      <c r="BX204" s="5049"/>
      <c r="BY204" s="5049"/>
      <c r="BZ204" s="5049"/>
      <c r="CA204" s="5118"/>
      <c r="CB204" s="3"/>
      <c r="CC204" s="5111"/>
      <c r="CD204" s="5049"/>
      <c r="CE204" s="5049"/>
      <c r="CF204" s="5118"/>
      <c r="CG204" s="5130"/>
      <c r="CH204" s="3"/>
      <c r="CI204" s="3"/>
      <c r="CJ204" s="3"/>
      <c r="CK204" s="3"/>
      <c r="CL204" s="3"/>
      <c r="CM204" s="3"/>
      <c r="CN204" s="3"/>
      <c r="CO204" s="3"/>
      <c r="CP204" s="3"/>
      <c r="CQ204" s="3"/>
      <c r="CR204" s="3"/>
      <c r="CS204" s="3"/>
      <c r="CT204" s="3"/>
    </row>
    <row r="205" spans="1:98" ht="13.5" customHeight="1">
      <c r="A205" s="5111"/>
      <c r="B205" s="5114"/>
      <c r="C205" s="5047"/>
      <c r="D205" s="5114"/>
      <c r="E205" s="5047"/>
      <c r="F205" s="440"/>
      <c r="G205" s="377"/>
      <c r="H205" s="5311"/>
      <c r="I205" s="561"/>
      <c r="J205" s="562"/>
      <c r="K205" s="562"/>
      <c r="L205" s="562"/>
      <c r="M205" s="5118"/>
      <c r="N205" s="5111"/>
      <c r="O205" s="380"/>
      <c r="P205" s="381"/>
      <c r="Q205" s="5111"/>
      <c r="R205" s="5049"/>
      <c r="S205" s="5049"/>
      <c r="T205" s="5118"/>
      <c r="U205" s="22"/>
      <c r="V205" s="384">
        <v>3</v>
      </c>
      <c r="W205" s="145"/>
      <c r="X205" s="723"/>
      <c r="Y205" s="723"/>
      <c r="Z205" s="440"/>
      <c r="AA205" s="725"/>
      <c r="AB205" s="725"/>
      <c r="AC205" s="725"/>
      <c r="AD205" s="726"/>
      <c r="AE205" s="140"/>
      <c r="AF205" s="141"/>
      <c r="AG205" s="143"/>
      <c r="AH205" s="143"/>
      <c r="AI205" s="143"/>
      <c r="AJ205" s="146"/>
      <c r="AK205" s="727"/>
      <c r="AL205" s="728"/>
      <c r="AM205" s="728"/>
      <c r="AN205" s="729"/>
      <c r="AO205" s="3"/>
      <c r="AP205" s="399"/>
      <c r="AQ205" s="381"/>
      <c r="AR205" s="52"/>
      <c r="AS205" s="53" t="e">
        <f t="shared" si="0"/>
        <v>#DIV/0!</v>
      </c>
      <c r="AT205" s="54" t="e">
        <f t="shared" si="1"/>
        <v>#DIV/0!</v>
      </c>
      <c r="AU205" s="54" t="e">
        <f t="shared" si="2"/>
        <v>#DIV/0!</v>
      </c>
      <c r="AV205" s="54" t="e">
        <f t="shared" si="3"/>
        <v>#DIV/0!</v>
      </c>
      <c r="AW205" s="55" t="e">
        <f t="shared" si="22"/>
        <v>#DIV/0!</v>
      </c>
      <c r="AX205" s="55" t="e">
        <f t="shared" si="23"/>
        <v>#DIV/0!</v>
      </c>
      <c r="AY205" s="55" t="e">
        <f t="shared" si="24"/>
        <v>#DIV/0!</v>
      </c>
      <c r="AZ205" s="55" t="e">
        <f t="shared" si="7"/>
        <v>#DIV/0!</v>
      </c>
      <c r="BA205" s="56" t="e">
        <f t="shared" si="8"/>
        <v>#DIV/0!</v>
      </c>
      <c r="BB205" s="56" t="e">
        <f t="shared" si="9"/>
        <v>#DIV/0!</v>
      </c>
      <c r="BC205" s="56" t="e">
        <f t="shared" si="10"/>
        <v>#DIV/0!</v>
      </c>
      <c r="BD205" s="56" t="e">
        <f t="shared" si="11"/>
        <v>#DIV/0!</v>
      </c>
      <c r="BE205" s="108">
        <v>0.2</v>
      </c>
      <c r="BF205" s="108">
        <v>0.8</v>
      </c>
      <c r="BG205" s="56" t="e">
        <f t="shared" si="12"/>
        <v>#DIV/0!</v>
      </c>
      <c r="BH205" s="56" t="e">
        <f t="shared" si="13"/>
        <v>#DIV/0!</v>
      </c>
      <c r="BI205" s="56" t="e">
        <f t="shared" si="14"/>
        <v>#DIV/0!</v>
      </c>
      <c r="BJ205" s="56" t="e">
        <f t="shared" ref="BJ205:BK220" si="85">+AZ205*BE205</f>
        <v>#DIV/0!</v>
      </c>
      <c r="BK205" s="56" t="e">
        <f t="shared" si="85"/>
        <v>#DIV/0!</v>
      </c>
      <c r="BL205" s="56" t="e">
        <f t="shared" si="16"/>
        <v>#DIV/0!</v>
      </c>
      <c r="BM205" s="56" t="e">
        <f t="shared" si="17"/>
        <v>#DIV/0!</v>
      </c>
      <c r="BN205" s="56" t="e">
        <f t="shared" si="18"/>
        <v>#DIV/0!</v>
      </c>
      <c r="BO205" s="56" t="e">
        <f t="shared" ref="BO205:BR220" si="86">+BG205+BK205</f>
        <v>#DIV/0!</v>
      </c>
      <c r="BP205" s="56" t="e">
        <f t="shared" si="86"/>
        <v>#DIV/0!</v>
      </c>
      <c r="BQ205" s="56" t="e">
        <f t="shared" si="86"/>
        <v>#DIV/0!</v>
      </c>
      <c r="BR205" s="56" t="e">
        <f t="shared" si="86"/>
        <v>#DIV/0!</v>
      </c>
      <c r="BS205" s="5049"/>
      <c r="BT205" s="5049"/>
      <c r="BU205" s="5049"/>
      <c r="BV205" s="5049"/>
      <c r="BW205" s="5049"/>
      <c r="BX205" s="5049"/>
      <c r="BY205" s="5049"/>
      <c r="BZ205" s="5049"/>
      <c r="CA205" s="5118"/>
      <c r="CB205" s="3"/>
      <c r="CC205" s="5111"/>
      <c r="CD205" s="5049"/>
      <c r="CE205" s="5049"/>
      <c r="CF205" s="5118"/>
      <c r="CG205" s="5130"/>
      <c r="CH205" s="3"/>
      <c r="CI205" s="3"/>
      <c r="CJ205" s="3"/>
      <c r="CK205" s="3"/>
      <c r="CL205" s="3"/>
      <c r="CM205" s="3"/>
      <c r="CN205" s="3"/>
      <c r="CO205" s="3"/>
      <c r="CP205" s="3"/>
      <c r="CQ205" s="3"/>
      <c r="CR205" s="3"/>
      <c r="CS205" s="3"/>
      <c r="CT205" s="3"/>
    </row>
    <row r="206" spans="1:98" ht="13.5" customHeight="1">
      <c r="A206" s="5111"/>
      <c r="B206" s="5114"/>
      <c r="C206" s="5047"/>
      <c r="D206" s="5114"/>
      <c r="E206" s="5047"/>
      <c r="F206" s="440"/>
      <c r="G206" s="377"/>
      <c r="H206" s="5311"/>
      <c r="I206" s="561"/>
      <c r="J206" s="562"/>
      <c r="K206" s="562"/>
      <c r="L206" s="562"/>
      <c r="M206" s="5118"/>
      <c r="N206" s="5111"/>
      <c r="O206" s="380"/>
      <c r="P206" s="381"/>
      <c r="Q206" s="5111"/>
      <c r="R206" s="5049"/>
      <c r="S206" s="5049"/>
      <c r="T206" s="5118"/>
      <c r="U206" s="22"/>
      <c r="V206" s="384">
        <v>4</v>
      </c>
      <c r="W206" s="145"/>
      <c r="X206" s="723"/>
      <c r="Y206" s="723"/>
      <c r="Z206" s="440"/>
      <c r="AA206" s="725"/>
      <c r="AB206" s="725"/>
      <c r="AC206" s="725"/>
      <c r="AD206" s="726"/>
      <c r="AE206" s="140"/>
      <c r="AF206" s="141"/>
      <c r="AG206" s="143"/>
      <c r="AH206" s="143"/>
      <c r="AI206" s="143"/>
      <c r="AJ206" s="146"/>
      <c r="AK206" s="727"/>
      <c r="AL206" s="728"/>
      <c r="AM206" s="728"/>
      <c r="AN206" s="729"/>
      <c r="AO206" s="3"/>
      <c r="AP206" s="399"/>
      <c r="AQ206" s="381"/>
      <c r="AR206" s="52"/>
      <c r="AS206" s="53" t="e">
        <f t="shared" si="0"/>
        <v>#DIV/0!</v>
      </c>
      <c r="AT206" s="54" t="e">
        <f t="shared" si="1"/>
        <v>#DIV/0!</v>
      </c>
      <c r="AU206" s="54" t="e">
        <f t="shared" si="2"/>
        <v>#DIV/0!</v>
      </c>
      <c r="AV206" s="54" t="e">
        <f t="shared" si="3"/>
        <v>#DIV/0!</v>
      </c>
      <c r="AW206" s="55" t="e">
        <f t="shared" si="22"/>
        <v>#DIV/0!</v>
      </c>
      <c r="AX206" s="55" t="e">
        <f t="shared" si="23"/>
        <v>#DIV/0!</v>
      </c>
      <c r="AY206" s="55" t="e">
        <f t="shared" si="24"/>
        <v>#DIV/0!</v>
      </c>
      <c r="AZ206" s="55" t="e">
        <f t="shared" si="7"/>
        <v>#DIV/0!</v>
      </c>
      <c r="BA206" s="56" t="e">
        <f t="shared" si="8"/>
        <v>#DIV/0!</v>
      </c>
      <c r="BB206" s="56" t="e">
        <f t="shared" si="9"/>
        <v>#DIV/0!</v>
      </c>
      <c r="BC206" s="56" t="e">
        <f t="shared" si="10"/>
        <v>#DIV/0!</v>
      </c>
      <c r="BD206" s="56" t="e">
        <f t="shared" si="11"/>
        <v>#DIV/0!</v>
      </c>
      <c r="BE206" s="108">
        <v>0.2</v>
      </c>
      <c r="BF206" s="108">
        <v>0.8</v>
      </c>
      <c r="BG206" s="56" t="e">
        <f t="shared" si="12"/>
        <v>#DIV/0!</v>
      </c>
      <c r="BH206" s="56" t="e">
        <f t="shared" si="13"/>
        <v>#DIV/0!</v>
      </c>
      <c r="BI206" s="56" t="e">
        <f t="shared" si="14"/>
        <v>#DIV/0!</v>
      </c>
      <c r="BJ206" s="56" t="e">
        <f t="shared" si="85"/>
        <v>#DIV/0!</v>
      </c>
      <c r="BK206" s="56" t="e">
        <f t="shared" si="85"/>
        <v>#DIV/0!</v>
      </c>
      <c r="BL206" s="56" t="e">
        <f t="shared" si="16"/>
        <v>#DIV/0!</v>
      </c>
      <c r="BM206" s="56" t="e">
        <f t="shared" si="17"/>
        <v>#DIV/0!</v>
      </c>
      <c r="BN206" s="56" t="e">
        <f t="shared" si="18"/>
        <v>#DIV/0!</v>
      </c>
      <c r="BO206" s="56" t="e">
        <f t="shared" si="86"/>
        <v>#DIV/0!</v>
      </c>
      <c r="BP206" s="56" t="e">
        <f t="shared" si="86"/>
        <v>#DIV/0!</v>
      </c>
      <c r="BQ206" s="56" t="e">
        <f t="shared" si="86"/>
        <v>#DIV/0!</v>
      </c>
      <c r="BR206" s="56" t="e">
        <f t="shared" si="86"/>
        <v>#DIV/0!</v>
      </c>
      <c r="BS206" s="5049"/>
      <c r="BT206" s="5049"/>
      <c r="BU206" s="5049"/>
      <c r="BV206" s="5049"/>
      <c r="BW206" s="5049"/>
      <c r="BX206" s="5049"/>
      <c r="BY206" s="5049"/>
      <c r="BZ206" s="5049"/>
      <c r="CA206" s="5118"/>
      <c r="CB206" s="3"/>
      <c r="CC206" s="5111"/>
      <c r="CD206" s="5049"/>
      <c r="CE206" s="5049"/>
      <c r="CF206" s="5118"/>
      <c r="CG206" s="5130"/>
      <c r="CH206" s="3"/>
      <c r="CI206" s="3"/>
      <c r="CJ206" s="3"/>
      <c r="CK206" s="3"/>
      <c r="CL206" s="3"/>
      <c r="CM206" s="3"/>
      <c r="CN206" s="3"/>
      <c r="CO206" s="3"/>
      <c r="CP206" s="3"/>
      <c r="CQ206" s="3"/>
      <c r="CR206" s="3"/>
      <c r="CS206" s="3"/>
      <c r="CT206" s="3"/>
    </row>
    <row r="207" spans="1:98" ht="13.5" customHeight="1">
      <c r="A207" s="5111"/>
      <c r="B207" s="5114"/>
      <c r="C207" s="5047"/>
      <c r="D207" s="5114"/>
      <c r="E207" s="5047"/>
      <c r="F207" s="440"/>
      <c r="G207" s="377"/>
      <c r="H207" s="5311"/>
      <c r="I207" s="561"/>
      <c r="J207" s="562"/>
      <c r="K207" s="562"/>
      <c r="L207" s="562"/>
      <c r="M207" s="5118"/>
      <c r="N207" s="5111"/>
      <c r="O207" s="380"/>
      <c r="P207" s="381"/>
      <c r="Q207" s="5111"/>
      <c r="R207" s="5049"/>
      <c r="S207" s="5049"/>
      <c r="T207" s="5118"/>
      <c r="U207" s="22"/>
      <c r="V207" s="384">
        <v>5</v>
      </c>
      <c r="W207" s="145"/>
      <c r="X207" s="723"/>
      <c r="Y207" s="723"/>
      <c r="Z207" s="440"/>
      <c r="AA207" s="725"/>
      <c r="AB207" s="725"/>
      <c r="AC207" s="725"/>
      <c r="AD207" s="726"/>
      <c r="AE207" s="140"/>
      <c r="AF207" s="141"/>
      <c r="AG207" s="143"/>
      <c r="AH207" s="143"/>
      <c r="AI207" s="143"/>
      <c r="AJ207" s="146"/>
      <c r="AK207" s="727"/>
      <c r="AL207" s="728"/>
      <c r="AM207" s="728"/>
      <c r="AN207" s="729"/>
      <c r="AO207" s="3"/>
      <c r="AP207" s="399"/>
      <c r="AQ207" s="381"/>
      <c r="AR207" s="52"/>
      <c r="AS207" s="53" t="e">
        <f t="shared" si="0"/>
        <v>#DIV/0!</v>
      </c>
      <c r="AT207" s="54" t="e">
        <f t="shared" si="1"/>
        <v>#DIV/0!</v>
      </c>
      <c r="AU207" s="54" t="e">
        <f t="shared" si="2"/>
        <v>#DIV/0!</v>
      </c>
      <c r="AV207" s="54" t="e">
        <f t="shared" si="3"/>
        <v>#DIV/0!</v>
      </c>
      <c r="AW207" s="55" t="e">
        <f t="shared" si="22"/>
        <v>#DIV/0!</v>
      </c>
      <c r="AX207" s="55" t="e">
        <f t="shared" si="23"/>
        <v>#DIV/0!</v>
      </c>
      <c r="AY207" s="55" t="e">
        <f t="shared" si="24"/>
        <v>#DIV/0!</v>
      </c>
      <c r="AZ207" s="55" t="e">
        <f t="shared" si="7"/>
        <v>#DIV/0!</v>
      </c>
      <c r="BA207" s="56" t="e">
        <f t="shared" si="8"/>
        <v>#DIV/0!</v>
      </c>
      <c r="BB207" s="56" t="e">
        <f t="shared" si="9"/>
        <v>#DIV/0!</v>
      </c>
      <c r="BC207" s="56" t="e">
        <f t="shared" si="10"/>
        <v>#DIV/0!</v>
      </c>
      <c r="BD207" s="56" t="e">
        <f t="shared" si="11"/>
        <v>#DIV/0!</v>
      </c>
      <c r="BE207" s="108">
        <v>0.2</v>
      </c>
      <c r="BF207" s="108">
        <v>0.8</v>
      </c>
      <c r="BG207" s="56" t="e">
        <f t="shared" si="12"/>
        <v>#DIV/0!</v>
      </c>
      <c r="BH207" s="56" t="e">
        <f t="shared" si="13"/>
        <v>#DIV/0!</v>
      </c>
      <c r="BI207" s="56" t="e">
        <f t="shared" si="14"/>
        <v>#DIV/0!</v>
      </c>
      <c r="BJ207" s="56" t="e">
        <f t="shared" si="85"/>
        <v>#DIV/0!</v>
      </c>
      <c r="BK207" s="56" t="e">
        <f t="shared" si="85"/>
        <v>#DIV/0!</v>
      </c>
      <c r="BL207" s="56" t="e">
        <f t="shared" si="16"/>
        <v>#DIV/0!</v>
      </c>
      <c r="BM207" s="56" t="e">
        <f t="shared" si="17"/>
        <v>#DIV/0!</v>
      </c>
      <c r="BN207" s="56" t="e">
        <f t="shared" si="18"/>
        <v>#DIV/0!</v>
      </c>
      <c r="BO207" s="56" t="e">
        <f t="shared" si="86"/>
        <v>#DIV/0!</v>
      </c>
      <c r="BP207" s="56" t="e">
        <f t="shared" si="86"/>
        <v>#DIV/0!</v>
      </c>
      <c r="BQ207" s="56" t="e">
        <f t="shared" si="86"/>
        <v>#DIV/0!</v>
      </c>
      <c r="BR207" s="56" t="e">
        <f t="shared" si="86"/>
        <v>#DIV/0!</v>
      </c>
      <c r="BS207" s="5049"/>
      <c r="BT207" s="5049"/>
      <c r="BU207" s="5049"/>
      <c r="BV207" s="5049"/>
      <c r="BW207" s="5049"/>
      <c r="BX207" s="5049"/>
      <c r="BY207" s="5049"/>
      <c r="BZ207" s="5049"/>
      <c r="CA207" s="5118"/>
      <c r="CB207" s="3"/>
      <c r="CC207" s="5111"/>
      <c r="CD207" s="5049"/>
      <c r="CE207" s="5049"/>
      <c r="CF207" s="5118"/>
      <c r="CG207" s="5130"/>
      <c r="CH207" s="3"/>
      <c r="CI207" s="3"/>
      <c r="CJ207" s="3"/>
      <c r="CK207" s="3"/>
      <c r="CL207" s="3"/>
      <c r="CM207" s="3"/>
      <c r="CN207" s="3"/>
      <c r="CO207" s="3"/>
      <c r="CP207" s="3"/>
      <c r="CQ207" s="3"/>
      <c r="CR207" s="3"/>
      <c r="CS207" s="3"/>
      <c r="CT207" s="3"/>
    </row>
    <row r="208" spans="1:98" ht="13.5" customHeight="1">
      <c r="A208" s="5111"/>
      <c r="B208" s="5114"/>
      <c r="C208" s="5047"/>
      <c r="D208" s="5114"/>
      <c r="E208" s="5047"/>
      <c r="F208" s="440"/>
      <c r="G208" s="377"/>
      <c r="H208" s="5311"/>
      <c r="I208" s="561"/>
      <c r="J208" s="562"/>
      <c r="K208" s="562"/>
      <c r="L208" s="562"/>
      <c r="M208" s="5118"/>
      <c r="N208" s="5111"/>
      <c r="O208" s="380"/>
      <c r="P208" s="381"/>
      <c r="Q208" s="5111"/>
      <c r="R208" s="5049"/>
      <c r="S208" s="5049"/>
      <c r="T208" s="5118"/>
      <c r="U208" s="22"/>
      <c r="V208" s="384">
        <v>6</v>
      </c>
      <c r="W208" s="145"/>
      <c r="X208" s="723"/>
      <c r="Y208" s="723"/>
      <c r="Z208" s="440"/>
      <c r="AA208" s="725"/>
      <c r="AB208" s="725"/>
      <c r="AC208" s="725"/>
      <c r="AD208" s="726"/>
      <c r="AE208" s="140"/>
      <c r="AF208" s="141"/>
      <c r="AG208" s="143"/>
      <c r="AH208" s="143"/>
      <c r="AI208" s="143"/>
      <c r="AJ208" s="146"/>
      <c r="AK208" s="727"/>
      <c r="AL208" s="728"/>
      <c r="AM208" s="728"/>
      <c r="AN208" s="729"/>
      <c r="AO208" s="3"/>
      <c r="AP208" s="399"/>
      <c r="AQ208" s="381"/>
      <c r="AR208" s="52"/>
      <c r="AS208" s="53" t="e">
        <f t="shared" si="0"/>
        <v>#DIV/0!</v>
      </c>
      <c r="AT208" s="54" t="e">
        <f t="shared" si="1"/>
        <v>#DIV/0!</v>
      </c>
      <c r="AU208" s="54" t="e">
        <f t="shared" si="2"/>
        <v>#DIV/0!</v>
      </c>
      <c r="AV208" s="54" t="e">
        <f t="shared" si="3"/>
        <v>#DIV/0!</v>
      </c>
      <c r="AW208" s="55" t="e">
        <f t="shared" si="22"/>
        <v>#DIV/0!</v>
      </c>
      <c r="AX208" s="55" t="e">
        <f t="shared" si="23"/>
        <v>#DIV/0!</v>
      </c>
      <c r="AY208" s="55" t="e">
        <f t="shared" si="24"/>
        <v>#DIV/0!</v>
      </c>
      <c r="AZ208" s="55" t="e">
        <f t="shared" si="7"/>
        <v>#DIV/0!</v>
      </c>
      <c r="BA208" s="56" t="e">
        <f t="shared" si="8"/>
        <v>#DIV/0!</v>
      </c>
      <c r="BB208" s="56" t="e">
        <f t="shared" si="9"/>
        <v>#DIV/0!</v>
      </c>
      <c r="BC208" s="56" t="e">
        <f t="shared" si="10"/>
        <v>#DIV/0!</v>
      </c>
      <c r="BD208" s="56" t="e">
        <f t="shared" si="11"/>
        <v>#DIV/0!</v>
      </c>
      <c r="BE208" s="108">
        <v>0.2</v>
      </c>
      <c r="BF208" s="108">
        <v>0.8</v>
      </c>
      <c r="BG208" s="56" t="e">
        <f t="shared" si="12"/>
        <v>#DIV/0!</v>
      </c>
      <c r="BH208" s="56" t="e">
        <f t="shared" si="13"/>
        <v>#DIV/0!</v>
      </c>
      <c r="BI208" s="56" t="e">
        <f t="shared" si="14"/>
        <v>#DIV/0!</v>
      </c>
      <c r="BJ208" s="56" t="e">
        <f t="shared" si="85"/>
        <v>#DIV/0!</v>
      </c>
      <c r="BK208" s="56" t="e">
        <f t="shared" si="85"/>
        <v>#DIV/0!</v>
      </c>
      <c r="BL208" s="56" t="e">
        <f t="shared" si="16"/>
        <v>#DIV/0!</v>
      </c>
      <c r="BM208" s="56" t="e">
        <f t="shared" si="17"/>
        <v>#DIV/0!</v>
      </c>
      <c r="BN208" s="56" t="e">
        <f t="shared" si="18"/>
        <v>#DIV/0!</v>
      </c>
      <c r="BO208" s="56" t="e">
        <f t="shared" si="86"/>
        <v>#DIV/0!</v>
      </c>
      <c r="BP208" s="56" t="e">
        <f t="shared" si="86"/>
        <v>#DIV/0!</v>
      </c>
      <c r="BQ208" s="56" t="e">
        <f t="shared" si="86"/>
        <v>#DIV/0!</v>
      </c>
      <c r="BR208" s="56" t="e">
        <f t="shared" si="86"/>
        <v>#DIV/0!</v>
      </c>
      <c r="BS208" s="5049"/>
      <c r="BT208" s="5049"/>
      <c r="BU208" s="5049"/>
      <c r="BV208" s="5049"/>
      <c r="BW208" s="5049"/>
      <c r="BX208" s="5049"/>
      <c r="BY208" s="5049"/>
      <c r="BZ208" s="5049"/>
      <c r="CA208" s="5118"/>
      <c r="CB208" s="3"/>
      <c r="CC208" s="5111"/>
      <c r="CD208" s="5049"/>
      <c r="CE208" s="5049"/>
      <c r="CF208" s="5118"/>
      <c r="CG208" s="5130"/>
      <c r="CH208" s="3"/>
      <c r="CI208" s="3"/>
      <c r="CJ208" s="3"/>
      <c r="CK208" s="3"/>
      <c r="CL208" s="3"/>
      <c r="CM208" s="3"/>
      <c r="CN208" s="3"/>
      <c r="CO208" s="3"/>
      <c r="CP208" s="3"/>
      <c r="CQ208" s="3"/>
      <c r="CR208" s="3"/>
      <c r="CS208" s="3"/>
      <c r="CT208" s="3"/>
    </row>
    <row r="209" spans="1:98" ht="13.5" customHeight="1">
      <c r="A209" s="5111"/>
      <c r="B209" s="5114"/>
      <c r="C209" s="5047"/>
      <c r="D209" s="5114"/>
      <c r="E209" s="5047"/>
      <c r="F209" s="440"/>
      <c r="G209" s="377"/>
      <c r="H209" s="5311"/>
      <c r="I209" s="561"/>
      <c r="J209" s="562"/>
      <c r="K209" s="562"/>
      <c r="L209" s="562"/>
      <c r="M209" s="5118"/>
      <c r="N209" s="5111"/>
      <c r="O209" s="380"/>
      <c r="P209" s="381"/>
      <c r="Q209" s="5111"/>
      <c r="R209" s="5049"/>
      <c r="S209" s="5049"/>
      <c r="T209" s="5118"/>
      <c r="U209" s="22"/>
      <c r="V209" s="384">
        <v>7</v>
      </c>
      <c r="W209" s="145"/>
      <c r="X209" s="723"/>
      <c r="Y209" s="723"/>
      <c r="Z209" s="440"/>
      <c r="AA209" s="725"/>
      <c r="AB209" s="725"/>
      <c r="AC209" s="725"/>
      <c r="AD209" s="726"/>
      <c r="AE209" s="140"/>
      <c r="AF209" s="141"/>
      <c r="AG209" s="143"/>
      <c r="AH209" s="143"/>
      <c r="AI209" s="143"/>
      <c r="AJ209" s="146"/>
      <c r="AK209" s="727"/>
      <c r="AL209" s="728"/>
      <c r="AM209" s="728"/>
      <c r="AN209" s="729"/>
      <c r="AO209" s="3"/>
      <c r="AP209" s="399"/>
      <c r="AQ209" s="381"/>
      <c r="AR209" s="52"/>
      <c r="AS209" s="53" t="e">
        <f t="shared" si="0"/>
        <v>#DIV/0!</v>
      </c>
      <c r="AT209" s="54" t="e">
        <f t="shared" si="1"/>
        <v>#DIV/0!</v>
      </c>
      <c r="AU209" s="54" t="e">
        <f t="shared" si="2"/>
        <v>#DIV/0!</v>
      </c>
      <c r="AV209" s="54" t="e">
        <f t="shared" si="3"/>
        <v>#DIV/0!</v>
      </c>
      <c r="AW209" s="55" t="e">
        <f t="shared" si="22"/>
        <v>#DIV/0!</v>
      </c>
      <c r="AX209" s="55" t="e">
        <f t="shared" si="23"/>
        <v>#DIV/0!</v>
      </c>
      <c r="AY209" s="55" t="e">
        <f t="shared" si="24"/>
        <v>#DIV/0!</v>
      </c>
      <c r="AZ209" s="55" t="e">
        <f t="shared" si="7"/>
        <v>#DIV/0!</v>
      </c>
      <c r="BA209" s="56" t="e">
        <f t="shared" si="8"/>
        <v>#DIV/0!</v>
      </c>
      <c r="BB209" s="56" t="e">
        <f t="shared" si="9"/>
        <v>#DIV/0!</v>
      </c>
      <c r="BC209" s="56" t="e">
        <f t="shared" si="10"/>
        <v>#DIV/0!</v>
      </c>
      <c r="BD209" s="56" t="e">
        <f t="shared" si="11"/>
        <v>#DIV/0!</v>
      </c>
      <c r="BE209" s="108">
        <v>0.2</v>
      </c>
      <c r="BF209" s="108">
        <v>0.8</v>
      </c>
      <c r="BG209" s="56" t="e">
        <f t="shared" si="12"/>
        <v>#DIV/0!</v>
      </c>
      <c r="BH209" s="56" t="e">
        <f t="shared" si="13"/>
        <v>#DIV/0!</v>
      </c>
      <c r="BI209" s="56" t="e">
        <f t="shared" si="14"/>
        <v>#DIV/0!</v>
      </c>
      <c r="BJ209" s="56" t="e">
        <f t="shared" si="85"/>
        <v>#DIV/0!</v>
      </c>
      <c r="BK209" s="56" t="e">
        <f t="shared" si="85"/>
        <v>#DIV/0!</v>
      </c>
      <c r="BL209" s="56" t="e">
        <f t="shared" si="16"/>
        <v>#DIV/0!</v>
      </c>
      <c r="BM209" s="56" t="e">
        <f t="shared" si="17"/>
        <v>#DIV/0!</v>
      </c>
      <c r="BN209" s="56" t="e">
        <f t="shared" si="18"/>
        <v>#DIV/0!</v>
      </c>
      <c r="BO209" s="56" t="e">
        <f t="shared" si="86"/>
        <v>#DIV/0!</v>
      </c>
      <c r="BP209" s="56" t="e">
        <f t="shared" si="86"/>
        <v>#DIV/0!</v>
      </c>
      <c r="BQ209" s="56" t="e">
        <f t="shared" si="86"/>
        <v>#DIV/0!</v>
      </c>
      <c r="BR209" s="56" t="e">
        <f t="shared" si="86"/>
        <v>#DIV/0!</v>
      </c>
      <c r="BS209" s="5049"/>
      <c r="BT209" s="5049"/>
      <c r="BU209" s="5049"/>
      <c r="BV209" s="5049"/>
      <c r="BW209" s="5049"/>
      <c r="BX209" s="5049"/>
      <c r="BY209" s="5049"/>
      <c r="BZ209" s="5049"/>
      <c r="CA209" s="5118"/>
      <c r="CB209" s="3"/>
      <c r="CC209" s="5111"/>
      <c r="CD209" s="5049"/>
      <c r="CE209" s="5049"/>
      <c r="CF209" s="5118"/>
      <c r="CG209" s="5130"/>
      <c r="CH209" s="3"/>
      <c r="CI209" s="3"/>
      <c r="CJ209" s="3"/>
      <c r="CK209" s="3"/>
      <c r="CL209" s="3"/>
      <c r="CM209" s="3"/>
      <c r="CN209" s="3"/>
      <c r="CO209" s="3"/>
      <c r="CP209" s="3"/>
      <c r="CQ209" s="3"/>
      <c r="CR209" s="3"/>
      <c r="CS209" s="3"/>
      <c r="CT209" s="3"/>
    </row>
    <row r="210" spans="1:98" ht="13.5" customHeight="1">
      <c r="A210" s="5111"/>
      <c r="B210" s="5114"/>
      <c r="C210" s="5047"/>
      <c r="D210" s="5114"/>
      <c r="E210" s="5047"/>
      <c r="F210" s="440"/>
      <c r="G210" s="377"/>
      <c r="H210" s="5311"/>
      <c r="I210" s="561"/>
      <c r="J210" s="562"/>
      <c r="K210" s="562"/>
      <c r="L210" s="562"/>
      <c r="M210" s="5118"/>
      <c r="N210" s="5111"/>
      <c r="O210" s="380"/>
      <c r="P210" s="381"/>
      <c r="Q210" s="5111"/>
      <c r="R210" s="5049"/>
      <c r="S210" s="5049"/>
      <c r="T210" s="5118"/>
      <c r="U210" s="22"/>
      <c r="V210" s="384">
        <v>8</v>
      </c>
      <c r="W210" s="145"/>
      <c r="X210" s="723"/>
      <c r="Y210" s="723"/>
      <c r="Z210" s="440"/>
      <c r="AA210" s="725"/>
      <c r="AB210" s="725"/>
      <c r="AC210" s="725"/>
      <c r="AD210" s="726"/>
      <c r="AE210" s="140"/>
      <c r="AF210" s="141"/>
      <c r="AG210" s="143"/>
      <c r="AH210" s="143"/>
      <c r="AI210" s="143"/>
      <c r="AJ210" s="146"/>
      <c r="AK210" s="727"/>
      <c r="AL210" s="728"/>
      <c r="AM210" s="728"/>
      <c r="AN210" s="729"/>
      <c r="AO210" s="3"/>
      <c r="AP210" s="399"/>
      <c r="AQ210" s="381"/>
      <c r="AR210" s="52"/>
      <c r="AS210" s="53" t="e">
        <f t="shared" si="0"/>
        <v>#DIV/0!</v>
      </c>
      <c r="AT210" s="54" t="e">
        <f t="shared" si="1"/>
        <v>#DIV/0!</v>
      </c>
      <c r="AU210" s="54" t="e">
        <f t="shared" si="2"/>
        <v>#DIV/0!</v>
      </c>
      <c r="AV210" s="54" t="e">
        <f t="shared" si="3"/>
        <v>#DIV/0!</v>
      </c>
      <c r="AW210" s="55" t="e">
        <f t="shared" si="22"/>
        <v>#DIV/0!</v>
      </c>
      <c r="AX210" s="55" t="e">
        <f t="shared" si="23"/>
        <v>#DIV/0!</v>
      </c>
      <c r="AY210" s="55" t="e">
        <f t="shared" si="24"/>
        <v>#DIV/0!</v>
      </c>
      <c r="AZ210" s="55" t="e">
        <f t="shared" si="7"/>
        <v>#DIV/0!</v>
      </c>
      <c r="BA210" s="56" t="e">
        <f t="shared" si="8"/>
        <v>#DIV/0!</v>
      </c>
      <c r="BB210" s="56" t="e">
        <f t="shared" si="9"/>
        <v>#DIV/0!</v>
      </c>
      <c r="BC210" s="56" t="e">
        <f t="shared" si="10"/>
        <v>#DIV/0!</v>
      </c>
      <c r="BD210" s="56" t="e">
        <f t="shared" si="11"/>
        <v>#DIV/0!</v>
      </c>
      <c r="BE210" s="108">
        <v>0.2</v>
      </c>
      <c r="BF210" s="108">
        <v>0.8</v>
      </c>
      <c r="BG210" s="56" t="e">
        <f t="shared" si="12"/>
        <v>#DIV/0!</v>
      </c>
      <c r="BH210" s="56" t="e">
        <f t="shared" si="13"/>
        <v>#DIV/0!</v>
      </c>
      <c r="BI210" s="56" t="e">
        <f t="shared" si="14"/>
        <v>#DIV/0!</v>
      </c>
      <c r="BJ210" s="56" t="e">
        <f t="shared" si="85"/>
        <v>#DIV/0!</v>
      </c>
      <c r="BK210" s="56" t="e">
        <f t="shared" si="85"/>
        <v>#DIV/0!</v>
      </c>
      <c r="BL210" s="56" t="e">
        <f t="shared" si="16"/>
        <v>#DIV/0!</v>
      </c>
      <c r="BM210" s="56" t="e">
        <f t="shared" si="17"/>
        <v>#DIV/0!</v>
      </c>
      <c r="BN210" s="56" t="e">
        <f t="shared" si="18"/>
        <v>#DIV/0!</v>
      </c>
      <c r="BO210" s="56" t="e">
        <f t="shared" si="86"/>
        <v>#DIV/0!</v>
      </c>
      <c r="BP210" s="56" t="e">
        <f t="shared" si="86"/>
        <v>#DIV/0!</v>
      </c>
      <c r="BQ210" s="56" t="e">
        <f t="shared" si="86"/>
        <v>#DIV/0!</v>
      </c>
      <c r="BR210" s="56" t="e">
        <f t="shared" si="86"/>
        <v>#DIV/0!</v>
      </c>
      <c r="BS210" s="5049"/>
      <c r="BT210" s="5049"/>
      <c r="BU210" s="5049"/>
      <c r="BV210" s="5049"/>
      <c r="BW210" s="5049"/>
      <c r="BX210" s="5049"/>
      <c r="BY210" s="5049"/>
      <c r="BZ210" s="5049"/>
      <c r="CA210" s="5118"/>
      <c r="CB210" s="3"/>
      <c r="CC210" s="5111"/>
      <c r="CD210" s="5049"/>
      <c r="CE210" s="5049"/>
      <c r="CF210" s="5118"/>
      <c r="CG210" s="5130"/>
      <c r="CH210" s="3"/>
      <c r="CI210" s="3"/>
      <c r="CJ210" s="3"/>
      <c r="CK210" s="3"/>
      <c r="CL210" s="3"/>
      <c r="CM210" s="3"/>
      <c r="CN210" s="3"/>
      <c r="CO210" s="3"/>
      <c r="CP210" s="3"/>
      <c r="CQ210" s="3"/>
      <c r="CR210" s="3"/>
      <c r="CS210" s="3"/>
      <c r="CT210" s="3"/>
    </row>
    <row r="211" spans="1:98" ht="13.5" customHeight="1">
      <c r="A211" s="5111"/>
      <c r="B211" s="5114"/>
      <c r="C211" s="5047"/>
      <c r="D211" s="5114"/>
      <c r="E211" s="5047"/>
      <c r="F211" s="440"/>
      <c r="G211" s="377"/>
      <c r="H211" s="5311"/>
      <c r="I211" s="561"/>
      <c r="J211" s="562"/>
      <c r="K211" s="562"/>
      <c r="L211" s="562"/>
      <c r="M211" s="5118"/>
      <c r="N211" s="5111"/>
      <c r="O211" s="380"/>
      <c r="P211" s="381"/>
      <c r="Q211" s="5111"/>
      <c r="R211" s="5049"/>
      <c r="S211" s="5049"/>
      <c r="T211" s="5118"/>
      <c r="U211" s="22"/>
      <c r="V211" s="384">
        <v>9</v>
      </c>
      <c r="W211" s="145"/>
      <c r="X211" s="723"/>
      <c r="Y211" s="723"/>
      <c r="Z211" s="440"/>
      <c r="AA211" s="725"/>
      <c r="AB211" s="725"/>
      <c r="AC211" s="725"/>
      <c r="AD211" s="726"/>
      <c r="AE211" s="140"/>
      <c r="AF211" s="141"/>
      <c r="AG211" s="143"/>
      <c r="AH211" s="143"/>
      <c r="AI211" s="143"/>
      <c r="AJ211" s="146"/>
      <c r="AK211" s="727"/>
      <c r="AL211" s="728"/>
      <c r="AM211" s="728"/>
      <c r="AN211" s="729"/>
      <c r="AO211" s="3"/>
      <c r="AP211" s="399"/>
      <c r="AQ211" s="381"/>
      <c r="AR211" s="52"/>
      <c r="AS211" s="53" t="e">
        <f t="shared" si="0"/>
        <v>#DIV/0!</v>
      </c>
      <c r="AT211" s="54" t="e">
        <f t="shared" si="1"/>
        <v>#DIV/0!</v>
      </c>
      <c r="AU211" s="54" t="e">
        <f t="shared" si="2"/>
        <v>#DIV/0!</v>
      </c>
      <c r="AV211" s="54" t="e">
        <f t="shared" si="3"/>
        <v>#DIV/0!</v>
      </c>
      <c r="AW211" s="55" t="e">
        <f t="shared" si="22"/>
        <v>#DIV/0!</v>
      </c>
      <c r="AX211" s="55" t="e">
        <f t="shared" si="23"/>
        <v>#DIV/0!</v>
      </c>
      <c r="AY211" s="55" t="e">
        <f t="shared" si="24"/>
        <v>#DIV/0!</v>
      </c>
      <c r="AZ211" s="55" t="e">
        <f t="shared" si="7"/>
        <v>#DIV/0!</v>
      </c>
      <c r="BA211" s="56" t="e">
        <f t="shared" si="8"/>
        <v>#DIV/0!</v>
      </c>
      <c r="BB211" s="56" t="e">
        <f t="shared" si="9"/>
        <v>#DIV/0!</v>
      </c>
      <c r="BC211" s="56" t="e">
        <f t="shared" si="10"/>
        <v>#DIV/0!</v>
      </c>
      <c r="BD211" s="56" t="e">
        <f t="shared" si="11"/>
        <v>#DIV/0!</v>
      </c>
      <c r="BE211" s="108">
        <v>0.2</v>
      </c>
      <c r="BF211" s="108">
        <v>0.8</v>
      </c>
      <c r="BG211" s="56" t="e">
        <f t="shared" si="12"/>
        <v>#DIV/0!</v>
      </c>
      <c r="BH211" s="56" t="e">
        <f t="shared" si="13"/>
        <v>#DIV/0!</v>
      </c>
      <c r="BI211" s="56" t="e">
        <f t="shared" si="14"/>
        <v>#DIV/0!</v>
      </c>
      <c r="BJ211" s="56" t="e">
        <f t="shared" si="85"/>
        <v>#DIV/0!</v>
      </c>
      <c r="BK211" s="56" t="e">
        <f t="shared" si="85"/>
        <v>#DIV/0!</v>
      </c>
      <c r="BL211" s="56" t="e">
        <f t="shared" si="16"/>
        <v>#DIV/0!</v>
      </c>
      <c r="BM211" s="56" t="e">
        <f t="shared" si="17"/>
        <v>#DIV/0!</v>
      </c>
      <c r="BN211" s="56" t="e">
        <f t="shared" si="18"/>
        <v>#DIV/0!</v>
      </c>
      <c r="BO211" s="56" t="e">
        <f t="shared" si="86"/>
        <v>#DIV/0!</v>
      </c>
      <c r="BP211" s="56" t="e">
        <f t="shared" si="86"/>
        <v>#DIV/0!</v>
      </c>
      <c r="BQ211" s="56" t="e">
        <f t="shared" si="86"/>
        <v>#DIV/0!</v>
      </c>
      <c r="BR211" s="56" t="e">
        <f t="shared" si="86"/>
        <v>#DIV/0!</v>
      </c>
      <c r="BS211" s="5049"/>
      <c r="BT211" s="5049"/>
      <c r="BU211" s="5049"/>
      <c r="BV211" s="5049"/>
      <c r="BW211" s="5049"/>
      <c r="BX211" s="5049"/>
      <c r="BY211" s="5049"/>
      <c r="BZ211" s="5049"/>
      <c r="CA211" s="5118"/>
      <c r="CB211" s="3"/>
      <c r="CC211" s="5111"/>
      <c r="CD211" s="5049"/>
      <c r="CE211" s="5049"/>
      <c r="CF211" s="5118"/>
      <c r="CG211" s="5130"/>
      <c r="CH211" s="3"/>
      <c r="CI211" s="3"/>
      <c r="CJ211" s="3"/>
      <c r="CK211" s="3"/>
      <c r="CL211" s="3"/>
      <c r="CM211" s="3"/>
      <c r="CN211" s="3"/>
      <c r="CO211" s="3"/>
      <c r="CP211" s="3"/>
      <c r="CQ211" s="3"/>
      <c r="CR211" s="3"/>
      <c r="CS211" s="3"/>
      <c r="CT211" s="3"/>
    </row>
    <row r="212" spans="1:98" ht="15" customHeight="1" thickBot="1">
      <c r="A212" s="5112"/>
      <c r="B212" s="5115"/>
      <c r="C212" s="4515"/>
      <c r="D212" s="5115"/>
      <c r="E212" s="4515"/>
      <c r="F212" s="593"/>
      <c r="G212" s="411"/>
      <c r="H212" s="5312"/>
      <c r="I212" s="596"/>
      <c r="J212" s="597"/>
      <c r="K212" s="597"/>
      <c r="L212" s="597"/>
      <c r="M212" s="5119"/>
      <c r="N212" s="5112"/>
      <c r="O212" s="416"/>
      <c r="P212" s="417"/>
      <c r="Q212" s="5112"/>
      <c r="R212" s="5121"/>
      <c r="S212" s="5121"/>
      <c r="T212" s="5119"/>
      <c r="U212" s="22"/>
      <c r="V212" s="449">
        <v>10</v>
      </c>
      <c r="W212" s="414"/>
      <c r="X212" s="735"/>
      <c r="Y212" s="735"/>
      <c r="Z212" s="593"/>
      <c r="AA212" s="737"/>
      <c r="AB212" s="737"/>
      <c r="AC212" s="737"/>
      <c r="AD212" s="738"/>
      <c r="AE212" s="140"/>
      <c r="AF212" s="413"/>
      <c r="AG212" s="739"/>
      <c r="AH212" s="739"/>
      <c r="AI212" s="739"/>
      <c r="AJ212" s="740"/>
      <c r="AK212" s="741"/>
      <c r="AL212" s="742"/>
      <c r="AM212" s="742"/>
      <c r="AN212" s="743"/>
      <c r="AO212" s="3"/>
      <c r="AP212" s="744"/>
      <c r="AQ212" s="417"/>
      <c r="AR212" s="52"/>
      <c r="AS212" s="786" t="e">
        <f t="shared" si="0"/>
        <v>#DIV/0!</v>
      </c>
      <c r="AT212" s="787" t="e">
        <f t="shared" si="1"/>
        <v>#DIV/0!</v>
      </c>
      <c r="AU212" s="787" t="e">
        <f t="shared" si="2"/>
        <v>#DIV/0!</v>
      </c>
      <c r="AV212" s="787" t="e">
        <f t="shared" si="3"/>
        <v>#DIV/0!</v>
      </c>
      <c r="AW212" s="788" t="e">
        <f t="shared" si="22"/>
        <v>#DIV/0!</v>
      </c>
      <c r="AX212" s="788" t="e">
        <f t="shared" si="23"/>
        <v>#DIV/0!</v>
      </c>
      <c r="AY212" s="788" t="e">
        <f t="shared" si="24"/>
        <v>#DIV/0!</v>
      </c>
      <c r="AZ212" s="788" t="e">
        <f t="shared" si="7"/>
        <v>#DIV/0!</v>
      </c>
      <c r="BA212" s="430" t="e">
        <f t="shared" si="8"/>
        <v>#DIV/0!</v>
      </c>
      <c r="BB212" s="430" t="e">
        <f t="shared" si="9"/>
        <v>#DIV/0!</v>
      </c>
      <c r="BC212" s="430" t="e">
        <f t="shared" si="10"/>
        <v>#DIV/0!</v>
      </c>
      <c r="BD212" s="430" t="e">
        <f t="shared" si="11"/>
        <v>#DIV/0!</v>
      </c>
      <c r="BE212" s="427">
        <v>0.2</v>
      </c>
      <c r="BF212" s="427">
        <v>0.8</v>
      </c>
      <c r="BG212" s="430" t="e">
        <f t="shared" si="12"/>
        <v>#DIV/0!</v>
      </c>
      <c r="BH212" s="430" t="e">
        <f t="shared" si="13"/>
        <v>#DIV/0!</v>
      </c>
      <c r="BI212" s="430" t="e">
        <f t="shared" si="14"/>
        <v>#DIV/0!</v>
      </c>
      <c r="BJ212" s="430" t="e">
        <f t="shared" si="85"/>
        <v>#DIV/0!</v>
      </c>
      <c r="BK212" s="430" t="e">
        <f t="shared" si="85"/>
        <v>#DIV/0!</v>
      </c>
      <c r="BL212" s="430" t="e">
        <f t="shared" si="16"/>
        <v>#DIV/0!</v>
      </c>
      <c r="BM212" s="430" t="e">
        <f t="shared" si="17"/>
        <v>#DIV/0!</v>
      </c>
      <c r="BN212" s="430" t="e">
        <f t="shared" si="18"/>
        <v>#DIV/0!</v>
      </c>
      <c r="BO212" s="430" t="e">
        <f t="shared" si="86"/>
        <v>#DIV/0!</v>
      </c>
      <c r="BP212" s="430" t="e">
        <f t="shared" si="86"/>
        <v>#DIV/0!</v>
      </c>
      <c r="BQ212" s="430" t="e">
        <f t="shared" si="86"/>
        <v>#DIV/0!</v>
      </c>
      <c r="BR212" s="430" t="e">
        <f t="shared" si="86"/>
        <v>#DIV/0!</v>
      </c>
      <c r="BS212" s="5121"/>
      <c r="BT212" s="5121"/>
      <c r="BU212" s="5121"/>
      <c r="BV212" s="5121"/>
      <c r="BW212" s="5121"/>
      <c r="BX212" s="5121"/>
      <c r="BY212" s="5121"/>
      <c r="BZ212" s="5121"/>
      <c r="CA212" s="5119"/>
      <c r="CB212" s="3"/>
      <c r="CC212" s="5112"/>
      <c r="CD212" s="5121"/>
      <c r="CE212" s="5121"/>
      <c r="CF212" s="5119"/>
      <c r="CG212" s="4518"/>
      <c r="CH212" s="3"/>
      <c r="CI212" s="3"/>
      <c r="CJ212" s="3"/>
      <c r="CK212" s="3"/>
      <c r="CL212" s="3"/>
      <c r="CM212" s="3"/>
      <c r="CN212" s="3"/>
      <c r="CO212" s="3"/>
      <c r="CP212" s="3"/>
      <c r="CQ212" s="3"/>
      <c r="CR212" s="3"/>
      <c r="CS212" s="3"/>
      <c r="CT212" s="3"/>
    </row>
    <row r="213" spans="1:98" ht="14.25" customHeight="1">
      <c r="A213" s="5110">
        <v>21</v>
      </c>
      <c r="B213" s="5113"/>
      <c r="C213" s="5045"/>
      <c r="D213" s="5116"/>
      <c r="E213" s="5045"/>
      <c r="F213" s="527"/>
      <c r="G213" s="355"/>
      <c r="H213" s="5099"/>
      <c r="I213" s="529"/>
      <c r="J213" s="530"/>
      <c r="K213" s="530"/>
      <c r="L213" s="530"/>
      <c r="M213" s="5123"/>
      <c r="N213" s="5124"/>
      <c r="O213" s="358"/>
      <c r="P213" s="361"/>
      <c r="Q213" s="5125"/>
      <c r="R213" s="5126"/>
      <c r="S213" s="5126"/>
      <c r="T213" s="5127"/>
      <c r="U213" s="22"/>
      <c r="V213" s="364">
        <v>1</v>
      </c>
      <c r="W213" s="358"/>
      <c r="X213" s="750"/>
      <c r="Y213" s="750"/>
      <c r="Z213" s="527"/>
      <c r="AA213" s="752"/>
      <c r="AB213" s="752"/>
      <c r="AC213" s="752"/>
      <c r="AD213" s="753"/>
      <c r="AE213" s="140"/>
      <c r="AF213" s="357"/>
      <c r="AG213" s="754"/>
      <c r="AH213" s="754"/>
      <c r="AI213" s="754"/>
      <c r="AJ213" s="755"/>
      <c r="AK213" s="756"/>
      <c r="AL213" s="757"/>
      <c r="AM213" s="757"/>
      <c r="AN213" s="758"/>
      <c r="AO213" s="3"/>
      <c r="AP213" s="759"/>
      <c r="AQ213" s="760"/>
      <c r="AR213" s="52"/>
      <c r="AS213" s="781" t="e">
        <f t="shared" si="0"/>
        <v>#DIV/0!</v>
      </c>
      <c r="AT213" s="782" t="e">
        <f t="shared" si="1"/>
        <v>#DIV/0!</v>
      </c>
      <c r="AU213" s="782" t="e">
        <f t="shared" si="2"/>
        <v>#DIV/0!</v>
      </c>
      <c r="AV213" s="782" t="e">
        <f t="shared" si="3"/>
        <v>#DIV/0!</v>
      </c>
      <c r="AW213" s="783" t="e">
        <f t="shared" si="22"/>
        <v>#DIV/0!</v>
      </c>
      <c r="AX213" s="783" t="e">
        <f t="shared" si="23"/>
        <v>#DIV/0!</v>
      </c>
      <c r="AY213" s="783" t="e">
        <f t="shared" si="24"/>
        <v>#DIV/0!</v>
      </c>
      <c r="AZ213" s="783" t="e">
        <f t="shared" si="7"/>
        <v>#DIV/0!</v>
      </c>
      <c r="BA213" s="87" t="e">
        <f t="shared" si="8"/>
        <v>#DIV/0!</v>
      </c>
      <c r="BB213" s="87" t="e">
        <f t="shared" si="9"/>
        <v>#DIV/0!</v>
      </c>
      <c r="BC213" s="87" t="e">
        <f t="shared" si="10"/>
        <v>#DIV/0!</v>
      </c>
      <c r="BD213" s="87" t="e">
        <f t="shared" si="11"/>
        <v>#DIV/0!</v>
      </c>
      <c r="BE213" s="86">
        <v>0.2</v>
      </c>
      <c r="BF213" s="86">
        <v>0.8</v>
      </c>
      <c r="BG213" s="87" t="e">
        <f t="shared" si="12"/>
        <v>#DIV/0!</v>
      </c>
      <c r="BH213" s="87" t="e">
        <f t="shared" si="13"/>
        <v>#DIV/0!</v>
      </c>
      <c r="BI213" s="87" t="e">
        <f t="shared" si="14"/>
        <v>#DIV/0!</v>
      </c>
      <c r="BJ213" s="87" t="e">
        <f t="shared" si="85"/>
        <v>#DIV/0!</v>
      </c>
      <c r="BK213" s="87" t="e">
        <f t="shared" si="85"/>
        <v>#DIV/0!</v>
      </c>
      <c r="BL213" s="87" t="e">
        <f t="shared" si="16"/>
        <v>#DIV/0!</v>
      </c>
      <c r="BM213" s="87" t="e">
        <f t="shared" si="17"/>
        <v>#DIV/0!</v>
      </c>
      <c r="BN213" s="87" t="e">
        <f t="shared" si="18"/>
        <v>#DIV/0!</v>
      </c>
      <c r="BO213" s="87" t="e">
        <f t="shared" si="86"/>
        <v>#DIV/0!</v>
      </c>
      <c r="BP213" s="87" t="e">
        <f t="shared" si="86"/>
        <v>#DIV/0!</v>
      </c>
      <c r="BQ213" s="87" t="e">
        <f t="shared" si="86"/>
        <v>#DIV/0!</v>
      </c>
      <c r="BR213" s="87" t="e">
        <f t="shared" si="86"/>
        <v>#DIV/0!</v>
      </c>
      <c r="BS213" s="5120" t="e">
        <f t="shared" ref="BS213:BV213" si="87">AVERAGEIF(BO213:BO222,"&lt;&gt;#¡DIV/0!")</f>
        <v>#DIV/0!</v>
      </c>
      <c r="BT213" s="5120" t="e">
        <f t="shared" si="87"/>
        <v>#DIV/0!</v>
      </c>
      <c r="BU213" s="5120" t="e">
        <f t="shared" si="87"/>
        <v>#DIV/0!</v>
      </c>
      <c r="BV213" s="5120" t="e">
        <f t="shared" si="87"/>
        <v>#DIV/0!</v>
      </c>
      <c r="BW213" s="5122" t="e">
        <f>+C213*BS213</f>
        <v>#DIV/0!</v>
      </c>
      <c r="BX213" s="5122" t="e">
        <f>+C213*BT213</f>
        <v>#DIV/0!</v>
      </c>
      <c r="BY213" s="5122" t="e">
        <f>+C213*BU213</f>
        <v>#DIV/0!</v>
      </c>
      <c r="BZ213" s="5122" t="e">
        <f>+C213*BV213</f>
        <v>#DIV/0!</v>
      </c>
      <c r="CA213" s="5131" t="e">
        <f>SUM(BW213:BZ222)</f>
        <v>#DIV/0!</v>
      </c>
      <c r="CB213" s="3"/>
      <c r="CC213" s="5132" t="e">
        <f t="shared" ref="CC213:CF213" si="88">+Q213/$N$213</f>
        <v>#DIV/0!</v>
      </c>
      <c r="CD213" s="5133" t="e">
        <f t="shared" si="88"/>
        <v>#DIV/0!</v>
      </c>
      <c r="CE213" s="5133" t="e">
        <f t="shared" si="88"/>
        <v>#DIV/0!</v>
      </c>
      <c r="CF213" s="5128" t="e">
        <f t="shared" si="88"/>
        <v>#DIV/0!</v>
      </c>
      <c r="CG213" s="5129" t="e">
        <f>AVERAGE(CC213:CF222)</f>
        <v>#DIV/0!</v>
      </c>
      <c r="CH213" s="3"/>
      <c r="CI213" s="3"/>
      <c r="CJ213" s="3"/>
      <c r="CK213" s="3"/>
      <c r="CL213" s="3"/>
      <c r="CM213" s="3"/>
      <c r="CN213" s="3"/>
      <c r="CO213" s="3"/>
      <c r="CP213" s="3"/>
      <c r="CQ213" s="3"/>
      <c r="CR213" s="3"/>
      <c r="CS213" s="3"/>
      <c r="CT213" s="3"/>
    </row>
    <row r="214" spans="1:98" ht="14.25" customHeight="1">
      <c r="A214" s="5111"/>
      <c r="B214" s="5114"/>
      <c r="C214" s="5047"/>
      <c r="D214" s="5114"/>
      <c r="E214" s="5047"/>
      <c r="F214" s="440"/>
      <c r="G214" s="377"/>
      <c r="H214" s="5311"/>
      <c r="I214" s="561"/>
      <c r="J214" s="562"/>
      <c r="K214" s="562"/>
      <c r="L214" s="562"/>
      <c r="M214" s="5118"/>
      <c r="N214" s="5111"/>
      <c r="O214" s="380"/>
      <c r="P214" s="381"/>
      <c r="Q214" s="5111"/>
      <c r="R214" s="5049"/>
      <c r="S214" s="5049"/>
      <c r="T214" s="5118"/>
      <c r="U214" s="22"/>
      <c r="V214" s="384">
        <v>2</v>
      </c>
      <c r="W214" s="145"/>
      <c r="X214" s="723"/>
      <c r="Y214" s="723"/>
      <c r="Z214" s="440"/>
      <c r="AA214" s="725"/>
      <c r="AB214" s="725"/>
      <c r="AC214" s="725"/>
      <c r="AD214" s="726"/>
      <c r="AE214" s="140"/>
      <c r="AF214" s="141"/>
      <c r="AG214" s="143"/>
      <c r="AH214" s="143"/>
      <c r="AI214" s="143"/>
      <c r="AJ214" s="146"/>
      <c r="AK214" s="727"/>
      <c r="AL214" s="728"/>
      <c r="AM214" s="728"/>
      <c r="AN214" s="729"/>
      <c r="AO214" s="3"/>
      <c r="AP214" s="399"/>
      <c r="AQ214" s="381"/>
      <c r="AR214" s="52"/>
      <c r="AS214" s="53" t="e">
        <f t="shared" si="0"/>
        <v>#DIV/0!</v>
      </c>
      <c r="AT214" s="54" t="e">
        <f t="shared" si="1"/>
        <v>#DIV/0!</v>
      </c>
      <c r="AU214" s="54" t="e">
        <f t="shared" si="2"/>
        <v>#DIV/0!</v>
      </c>
      <c r="AV214" s="54" t="e">
        <f t="shared" si="3"/>
        <v>#DIV/0!</v>
      </c>
      <c r="AW214" s="55" t="e">
        <f t="shared" si="22"/>
        <v>#DIV/0!</v>
      </c>
      <c r="AX214" s="55" t="e">
        <f t="shared" si="23"/>
        <v>#DIV/0!</v>
      </c>
      <c r="AY214" s="55" t="e">
        <f t="shared" si="24"/>
        <v>#DIV/0!</v>
      </c>
      <c r="AZ214" s="55" t="e">
        <f t="shared" si="7"/>
        <v>#DIV/0!</v>
      </c>
      <c r="BA214" s="56" t="e">
        <f t="shared" si="8"/>
        <v>#DIV/0!</v>
      </c>
      <c r="BB214" s="56" t="e">
        <f t="shared" si="9"/>
        <v>#DIV/0!</v>
      </c>
      <c r="BC214" s="56" t="e">
        <f t="shared" si="10"/>
        <v>#DIV/0!</v>
      </c>
      <c r="BD214" s="56" t="e">
        <f t="shared" si="11"/>
        <v>#DIV/0!</v>
      </c>
      <c r="BE214" s="108">
        <v>0.2</v>
      </c>
      <c r="BF214" s="108">
        <v>0.8</v>
      </c>
      <c r="BG214" s="56" t="e">
        <f t="shared" si="12"/>
        <v>#DIV/0!</v>
      </c>
      <c r="BH214" s="56" t="e">
        <f t="shared" si="13"/>
        <v>#DIV/0!</v>
      </c>
      <c r="BI214" s="56" t="e">
        <f t="shared" si="14"/>
        <v>#DIV/0!</v>
      </c>
      <c r="BJ214" s="56" t="e">
        <f t="shared" si="85"/>
        <v>#DIV/0!</v>
      </c>
      <c r="BK214" s="56" t="e">
        <f t="shared" si="85"/>
        <v>#DIV/0!</v>
      </c>
      <c r="BL214" s="56" t="e">
        <f t="shared" si="16"/>
        <v>#DIV/0!</v>
      </c>
      <c r="BM214" s="56" t="e">
        <f t="shared" si="17"/>
        <v>#DIV/0!</v>
      </c>
      <c r="BN214" s="56" t="e">
        <f t="shared" si="18"/>
        <v>#DIV/0!</v>
      </c>
      <c r="BO214" s="56" t="e">
        <f t="shared" si="86"/>
        <v>#DIV/0!</v>
      </c>
      <c r="BP214" s="56" t="e">
        <f t="shared" si="86"/>
        <v>#DIV/0!</v>
      </c>
      <c r="BQ214" s="56" t="e">
        <f t="shared" si="86"/>
        <v>#DIV/0!</v>
      </c>
      <c r="BR214" s="56" t="e">
        <f t="shared" si="86"/>
        <v>#DIV/0!</v>
      </c>
      <c r="BS214" s="5049"/>
      <c r="BT214" s="5049"/>
      <c r="BU214" s="5049"/>
      <c r="BV214" s="5049"/>
      <c r="BW214" s="5049"/>
      <c r="BX214" s="5049"/>
      <c r="BY214" s="5049"/>
      <c r="BZ214" s="5049"/>
      <c r="CA214" s="5118"/>
      <c r="CB214" s="3"/>
      <c r="CC214" s="5111"/>
      <c r="CD214" s="5049"/>
      <c r="CE214" s="5049"/>
      <c r="CF214" s="5118"/>
      <c r="CG214" s="5130"/>
      <c r="CH214" s="3"/>
      <c r="CI214" s="3"/>
      <c r="CJ214" s="3"/>
      <c r="CK214" s="3"/>
      <c r="CL214" s="3"/>
      <c r="CM214" s="3"/>
      <c r="CN214" s="3"/>
      <c r="CO214" s="3"/>
      <c r="CP214" s="3"/>
      <c r="CQ214" s="3"/>
      <c r="CR214" s="3"/>
      <c r="CS214" s="3"/>
      <c r="CT214" s="3"/>
    </row>
    <row r="215" spans="1:98" ht="14.25" customHeight="1">
      <c r="A215" s="5111"/>
      <c r="B215" s="5114"/>
      <c r="C215" s="5047"/>
      <c r="D215" s="5114"/>
      <c r="E215" s="5047"/>
      <c r="F215" s="440"/>
      <c r="G215" s="377"/>
      <c r="H215" s="5311"/>
      <c r="I215" s="561"/>
      <c r="J215" s="562"/>
      <c r="K215" s="562"/>
      <c r="L215" s="562"/>
      <c r="M215" s="5118"/>
      <c r="N215" s="5111"/>
      <c r="O215" s="380"/>
      <c r="P215" s="381"/>
      <c r="Q215" s="5111"/>
      <c r="R215" s="5049"/>
      <c r="S215" s="5049"/>
      <c r="T215" s="5118"/>
      <c r="U215" s="22"/>
      <c r="V215" s="384">
        <v>3</v>
      </c>
      <c r="W215" s="145"/>
      <c r="X215" s="723"/>
      <c r="Y215" s="723"/>
      <c r="Z215" s="440"/>
      <c r="AA215" s="725"/>
      <c r="AB215" s="725"/>
      <c r="AC215" s="725"/>
      <c r="AD215" s="726"/>
      <c r="AE215" s="140"/>
      <c r="AF215" s="141"/>
      <c r="AG215" s="143"/>
      <c r="AH215" s="143"/>
      <c r="AI215" s="143"/>
      <c r="AJ215" s="146"/>
      <c r="AK215" s="727"/>
      <c r="AL215" s="728"/>
      <c r="AM215" s="728"/>
      <c r="AN215" s="729"/>
      <c r="AO215" s="3"/>
      <c r="AP215" s="399"/>
      <c r="AQ215" s="381"/>
      <c r="AR215" s="52"/>
      <c r="AS215" s="53" t="e">
        <f t="shared" si="0"/>
        <v>#DIV/0!</v>
      </c>
      <c r="AT215" s="54" t="e">
        <f t="shared" si="1"/>
        <v>#DIV/0!</v>
      </c>
      <c r="AU215" s="54" t="e">
        <f t="shared" si="2"/>
        <v>#DIV/0!</v>
      </c>
      <c r="AV215" s="54" t="e">
        <f t="shared" si="3"/>
        <v>#DIV/0!</v>
      </c>
      <c r="AW215" s="55" t="e">
        <f t="shared" si="22"/>
        <v>#DIV/0!</v>
      </c>
      <c r="AX215" s="55" t="e">
        <f t="shared" si="23"/>
        <v>#DIV/0!</v>
      </c>
      <c r="AY215" s="55" t="e">
        <f t="shared" si="24"/>
        <v>#DIV/0!</v>
      </c>
      <c r="AZ215" s="55" t="e">
        <f t="shared" si="7"/>
        <v>#DIV/0!</v>
      </c>
      <c r="BA215" s="56" t="e">
        <f t="shared" si="8"/>
        <v>#DIV/0!</v>
      </c>
      <c r="BB215" s="56" t="e">
        <f t="shared" si="9"/>
        <v>#DIV/0!</v>
      </c>
      <c r="BC215" s="56" t="e">
        <f t="shared" si="10"/>
        <v>#DIV/0!</v>
      </c>
      <c r="BD215" s="56" t="e">
        <f t="shared" si="11"/>
        <v>#DIV/0!</v>
      </c>
      <c r="BE215" s="108">
        <v>0.2</v>
      </c>
      <c r="BF215" s="108">
        <v>0.8</v>
      </c>
      <c r="BG215" s="56" t="e">
        <f t="shared" si="12"/>
        <v>#DIV/0!</v>
      </c>
      <c r="BH215" s="56" t="e">
        <f t="shared" si="13"/>
        <v>#DIV/0!</v>
      </c>
      <c r="BI215" s="56" t="e">
        <f t="shared" si="14"/>
        <v>#DIV/0!</v>
      </c>
      <c r="BJ215" s="56" t="e">
        <f t="shared" si="85"/>
        <v>#DIV/0!</v>
      </c>
      <c r="BK215" s="56" t="e">
        <f t="shared" si="85"/>
        <v>#DIV/0!</v>
      </c>
      <c r="BL215" s="56" t="e">
        <f t="shared" si="16"/>
        <v>#DIV/0!</v>
      </c>
      <c r="BM215" s="56" t="e">
        <f t="shared" si="17"/>
        <v>#DIV/0!</v>
      </c>
      <c r="BN215" s="56" t="e">
        <f t="shared" si="18"/>
        <v>#DIV/0!</v>
      </c>
      <c r="BO215" s="56" t="e">
        <f t="shared" si="86"/>
        <v>#DIV/0!</v>
      </c>
      <c r="BP215" s="56" t="e">
        <f t="shared" si="86"/>
        <v>#DIV/0!</v>
      </c>
      <c r="BQ215" s="56" t="e">
        <f t="shared" si="86"/>
        <v>#DIV/0!</v>
      </c>
      <c r="BR215" s="56" t="e">
        <f t="shared" si="86"/>
        <v>#DIV/0!</v>
      </c>
      <c r="BS215" s="5049"/>
      <c r="BT215" s="5049"/>
      <c r="BU215" s="5049"/>
      <c r="BV215" s="5049"/>
      <c r="BW215" s="5049"/>
      <c r="BX215" s="5049"/>
      <c r="BY215" s="5049"/>
      <c r="BZ215" s="5049"/>
      <c r="CA215" s="5118"/>
      <c r="CB215" s="3"/>
      <c r="CC215" s="5111"/>
      <c r="CD215" s="5049"/>
      <c r="CE215" s="5049"/>
      <c r="CF215" s="5118"/>
      <c r="CG215" s="5130"/>
      <c r="CH215" s="3"/>
      <c r="CI215" s="3"/>
      <c r="CJ215" s="3"/>
      <c r="CK215" s="3"/>
      <c r="CL215" s="3"/>
      <c r="CM215" s="3"/>
      <c r="CN215" s="3"/>
      <c r="CO215" s="3"/>
      <c r="CP215" s="3"/>
      <c r="CQ215" s="3"/>
      <c r="CR215" s="3"/>
      <c r="CS215" s="3"/>
      <c r="CT215" s="3"/>
    </row>
    <row r="216" spans="1:98" ht="14.25" customHeight="1">
      <c r="A216" s="5111"/>
      <c r="B216" s="5114"/>
      <c r="C216" s="5047"/>
      <c r="D216" s="5114"/>
      <c r="E216" s="5047"/>
      <c r="F216" s="440"/>
      <c r="G216" s="377"/>
      <c r="H216" s="5311"/>
      <c r="I216" s="561"/>
      <c r="J216" s="562"/>
      <c r="K216" s="562"/>
      <c r="L216" s="562"/>
      <c r="M216" s="5118"/>
      <c r="N216" s="5111"/>
      <c r="O216" s="380"/>
      <c r="P216" s="381"/>
      <c r="Q216" s="5111"/>
      <c r="R216" s="5049"/>
      <c r="S216" s="5049"/>
      <c r="T216" s="5118"/>
      <c r="U216" s="22"/>
      <c r="V216" s="384">
        <v>4</v>
      </c>
      <c r="W216" s="145"/>
      <c r="X216" s="723"/>
      <c r="Y216" s="723"/>
      <c r="Z216" s="440"/>
      <c r="AA216" s="725"/>
      <c r="AB216" s="725"/>
      <c r="AC216" s="725"/>
      <c r="AD216" s="726"/>
      <c r="AE216" s="140"/>
      <c r="AF216" s="141"/>
      <c r="AG216" s="143"/>
      <c r="AH216" s="143"/>
      <c r="AI216" s="143"/>
      <c r="AJ216" s="146"/>
      <c r="AK216" s="727"/>
      <c r="AL216" s="728"/>
      <c r="AM216" s="728"/>
      <c r="AN216" s="729"/>
      <c r="AO216" s="3"/>
      <c r="AP216" s="399"/>
      <c r="AQ216" s="381"/>
      <c r="AR216" s="52"/>
      <c r="AS216" s="53" t="e">
        <f t="shared" si="0"/>
        <v>#DIV/0!</v>
      </c>
      <c r="AT216" s="54" t="e">
        <f t="shared" si="1"/>
        <v>#DIV/0!</v>
      </c>
      <c r="AU216" s="54" t="e">
        <f t="shared" si="2"/>
        <v>#DIV/0!</v>
      </c>
      <c r="AV216" s="54" t="e">
        <f t="shared" si="3"/>
        <v>#DIV/0!</v>
      </c>
      <c r="AW216" s="55" t="e">
        <f t="shared" si="22"/>
        <v>#DIV/0!</v>
      </c>
      <c r="AX216" s="55" t="e">
        <f t="shared" si="23"/>
        <v>#DIV/0!</v>
      </c>
      <c r="AY216" s="55" t="e">
        <f t="shared" si="24"/>
        <v>#DIV/0!</v>
      </c>
      <c r="AZ216" s="55" t="e">
        <f t="shared" si="7"/>
        <v>#DIV/0!</v>
      </c>
      <c r="BA216" s="56" t="e">
        <f t="shared" si="8"/>
        <v>#DIV/0!</v>
      </c>
      <c r="BB216" s="56" t="e">
        <f t="shared" si="9"/>
        <v>#DIV/0!</v>
      </c>
      <c r="BC216" s="56" t="e">
        <f t="shared" si="10"/>
        <v>#DIV/0!</v>
      </c>
      <c r="BD216" s="56" t="e">
        <f t="shared" si="11"/>
        <v>#DIV/0!</v>
      </c>
      <c r="BE216" s="108">
        <v>0.2</v>
      </c>
      <c r="BF216" s="108">
        <v>0.8</v>
      </c>
      <c r="BG216" s="56" t="e">
        <f t="shared" si="12"/>
        <v>#DIV/0!</v>
      </c>
      <c r="BH216" s="56" t="e">
        <f t="shared" si="13"/>
        <v>#DIV/0!</v>
      </c>
      <c r="BI216" s="56" t="e">
        <f t="shared" si="14"/>
        <v>#DIV/0!</v>
      </c>
      <c r="BJ216" s="56" t="e">
        <f t="shared" si="85"/>
        <v>#DIV/0!</v>
      </c>
      <c r="BK216" s="56" t="e">
        <f t="shared" si="85"/>
        <v>#DIV/0!</v>
      </c>
      <c r="BL216" s="56" t="e">
        <f t="shared" si="16"/>
        <v>#DIV/0!</v>
      </c>
      <c r="BM216" s="56" t="e">
        <f t="shared" si="17"/>
        <v>#DIV/0!</v>
      </c>
      <c r="BN216" s="56" t="e">
        <f t="shared" si="18"/>
        <v>#DIV/0!</v>
      </c>
      <c r="BO216" s="56" t="e">
        <f t="shared" si="86"/>
        <v>#DIV/0!</v>
      </c>
      <c r="BP216" s="56" t="e">
        <f t="shared" si="86"/>
        <v>#DIV/0!</v>
      </c>
      <c r="BQ216" s="56" t="e">
        <f t="shared" si="86"/>
        <v>#DIV/0!</v>
      </c>
      <c r="BR216" s="56" t="e">
        <f t="shared" si="86"/>
        <v>#DIV/0!</v>
      </c>
      <c r="BS216" s="5049"/>
      <c r="BT216" s="5049"/>
      <c r="BU216" s="5049"/>
      <c r="BV216" s="5049"/>
      <c r="BW216" s="5049"/>
      <c r="BX216" s="5049"/>
      <c r="BY216" s="5049"/>
      <c r="BZ216" s="5049"/>
      <c r="CA216" s="5118"/>
      <c r="CB216" s="3"/>
      <c r="CC216" s="5111"/>
      <c r="CD216" s="5049"/>
      <c r="CE216" s="5049"/>
      <c r="CF216" s="5118"/>
      <c r="CG216" s="5130"/>
      <c r="CH216" s="3"/>
      <c r="CI216" s="3"/>
      <c r="CJ216" s="3"/>
      <c r="CK216" s="3"/>
      <c r="CL216" s="3"/>
      <c r="CM216" s="3"/>
      <c r="CN216" s="3"/>
      <c r="CO216" s="3"/>
      <c r="CP216" s="3"/>
      <c r="CQ216" s="3"/>
      <c r="CR216" s="3"/>
      <c r="CS216" s="3"/>
      <c r="CT216" s="3"/>
    </row>
    <row r="217" spans="1:98" ht="14.25" customHeight="1">
      <c r="A217" s="5111"/>
      <c r="B217" s="5114"/>
      <c r="C217" s="5047"/>
      <c r="D217" s="5114"/>
      <c r="E217" s="5047"/>
      <c r="F217" s="440"/>
      <c r="G217" s="377"/>
      <c r="H217" s="5311"/>
      <c r="I217" s="561"/>
      <c r="J217" s="562"/>
      <c r="K217" s="562"/>
      <c r="L217" s="562"/>
      <c r="M217" s="5118"/>
      <c r="N217" s="5111"/>
      <c r="O217" s="380"/>
      <c r="P217" s="381"/>
      <c r="Q217" s="5111"/>
      <c r="R217" s="5049"/>
      <c r="S217" s="5049"/>
      <c r="T217" s="5118"/>
      <c r="U217" s="22"/>
      <c r="V217" s="384">
        <v>5</v>
      </c>
      <c r="W217" s="145"/>
      <c r="X217" s="723"/>
      <c r="Y217" s="723"/>
      <c r="Z217" s="440"/>
      <c r="AA217" s="725"/>
      <c r="AB217" s="725"/>
      <c r="AC217" s="725"/>
      <c r="AD217" s="726"/>
      <c r="AE217" s="140"/>
      <c r="AF217" s="141"/>
      <c r="AG217" s="143"/>
      <c r="AH217" s="143"/>
      <c r="AI217" s="143"/>
      <c r="AJ217" s="146"/>
      <c r="AK217" s="727"/>
      <c r="AL217" s="728"/>
      <c r="AM217" s="728"/>
      <c r="AN217" s="729"/>
      <c r="AO217" s="3"/>
      <c r="AP217" s="399"/>
      <c r="AQ217" s="381"/>
      <c r="AR217" s="52"/>
      <c r="AS217" s="53" t="e">
        <f t="shared" si="0"/>
        <v>#DIV/0!</v>
      </c>
      <c r="AT217" s="54" t="e">
        <f t="shared" si="1"/>
        <v>#DIV/0!</v>
      </c>
      <c r="AU217" s="54" t="e">
        <f t="shared" si="2"/>
        <v>#DIV/0!</v>
      </c>
      <c r="AV217" s="54" t="e">
        <f t="shared" si="3"/>
        <v>#DIV/0!</v>
      </c>
      <c r="AW217" s="55" t="e">
        <f t="shared" si="22"/>
        <v>#DIV/0!</v>
      </c>
      <c r="AX217" s="55" t="e">
        <f t="shared" si="23"/>
        <v>#DIV/0!</v>
      </c>
      <c r="AY217" s="55" t="e">
        <f t="shared" si="24"/>
        <v>#DIV/0!</v>
      </c>
      <c r="AZ217" s="55" t="e">
        <f t="shared" si="7"/>
        <v>#DIV/0!</v>
      </c>
      <c r="BA217" s="56" t="e">
        <f t="shared" si="8"/>
        <v>#DIV/0!</v>
      </c>
      <c r="BB217" s="56" t="e">
        <f t="shared" si="9"/>
        <v>#DIV/0!</v>
      </c>
      <c r="BC217" s="56" t="e">
        <f t="shared" si="10"/>
        <v>#DIV/0!</v>
      </c>
      <c r="BD217" s="56" t="e">
        <f t="shared" si="11"/>
        <v>#DIV/0!</v>
      </c>
      <c r="BE217" s="108">
        <v>0.2</v>
      </c>
      <c r="BF217" s="108">
        <v>0.8</v>
      </c>
      <c r="BG217" s="56" t="e">
        <f t="shared" si="12"/>
        <v>#DIV/0!</v>
      </c>
      <c r="BH217" s="56" t="e">
        <f t="shared" si="13"/>
        <v>#DIV/0!</v>
      </c>
      <c r="BI217" s="56" t="e">
        <f t="shared" si="14"/>
        <v>#DIV/0!</v>
      </c>
      <c r="BJ217" s="56" t="e">
        <f t="shared" si="85"/>
        <v>#DIV/0!</v>
      </c>
      <c r="BK217" s="56" t="e">
        <f t="shared" si="85"/>
        <v>#DIV/0!</v>
      </c>
      <c r="BL217" s="56" t="e">
        <f t="shared" si="16"/>
        <v>#DIV/0!</v>
      </c>
      <c r="BM217" s="56" t="e">
        <f t="shared" si="17"/>
        <v>#DIV/0!</v>
      </c>
      <c r="BN217" s="56" t="e">
        <f t="shared" si="18"/>
        <v>#DIV/0!</v>
      </c>
      <c r="BO217" s="56" t="e">
        <f t="shared" si="86"/>
        <v>#DIV/0!</v>
      </c>
      <c r="BP217" s="56" t="e">
        <f t="shared" si="86"/>
        <v>#DIV/0!</v>
      </c>
      <c r="BQ217" s="56" t="e">
        <f t="shared" si="86"/>
        <v>#DIV/0!</v>
      </c>
      <c r="BR217" s="56" t="e">
        <f t="shared" si="86"/>
        <v>#DIV/0!</v>
      </c>
      <c r="BS217" s="5049"/>
      <c r="BT217" s="5049"/>
      <c r="BU217" s="5049"/>
      <c r="BV217" s="5049"/>
      <c r="BW217" s="5049"/>
      <c r="BX217" s="5049"/>
      <c r="BY217" s="5049"/>
      <c r="BZ217" s="5049"/>
      <c r="CA217" s="5118"/>
      <c r="CB217" s="3"/>
      <c r="CC217" s="5111"/>
      <c r="CD217" s="5049"/>
      <c r="CE217" s="5049"/>
      <c r="CF217" s="5118"/>
      <c r="CG217" s="5130"/>
      <c r="CH217" s="3"/>
      <c r="CI217" s="3"/>
      <c r="CJ217" s="3"/>
      <c r="CK217" s="3"/>
      <c r="CL217" s="3"/>
      <c r="CM217" s="3"/>
      <c r="CN217" s="3"/>
      <c r="CO217" s="3"/>
      <c r="CP217" s="3"/>
      <c r="CQ217" s="3"/>
      <c r="CR217" s="3"/>
      <c r="CS217" s="3"/>
      <c r="CT217" s="3"/>
    </row>
    <row r="218" spans="1:98" ht="14.25" customHeight="1">
      <c r="A218" s="5111"/>
      <c r="B218" s="5114"/>
      <c r="C218" s="5047"/>
      <c r="D218" s="5114"/>
      <c r="E218" s="5047"/>
      <c r="F218" s="440"/>
      <c r="G218" s="377"/>
      <c r="H218" s="5311"/>
      <c r="I218" s="561"/>
      <c r="J218" s="562"/>
      <c r="K218" s="562"/>
      <c r="L218" s="562"/>
      <c r="M218" s="5118"/>
      <c r="N218" s="5111"/>
      <c r="O218" s="380"/>
      <c r="P218" s="381"/>
      <c r="Q218" s="5111"/>
      <c r="R218" s="5049"/>
      <c r="S218" s="5049"/>
      <c r="T218" s="5118"/>
      <c r="U218" s="22"/>
      <c r="V218" s="384">
        <v>6</v>
      </c>
      <c r="W218" s="145"/>
      <c r="X218" s="723"/>
      <c r="Y218" s="723"/>
      <c r="Z218" s="440"/>
      <c r="AA218" s="725"/>
      <c r="AB218" s="725"/>
      <c r="AC218" s="725"/>
      <c r="AD218" s="726"/>
      <c r="AE218" s="140"/>
      <c r="AF218" s="141"/>
      <c r="AG218" s="143"/>
      <c r="AH218" s="143"/>
      <c r="AI218" s="143"/>
      <c r="AJ218" s="146"/>
      <c r="AK218" s="727"/>
      <c r="AL218" s="728"/>
      <c r="AM218" s="728"/>
      <c r="AN218" s="729"/>
      <c r="AO218" s="3"/>
      <c r="AP218" s="399"/>
      <c r="AQ218" s="381"/>
      <c r="AR218" s="52"/>
      <c r="AS218" s="53" t="e">
        <f t="shared" si="0"/>
        <v>#DIV/0!</v>
      </c>
      <c r="AT218" s="54" t="e">
        <f t="shared" si="1"/>
        <v>#DIV/0!</v>
      </c>
      <c r="AU218" s="54" t="e">
        <f t="shared" si="2"/>
        <v>#DIV/0!</v>
      </c>
      <c r="AV218" s="54" t="e">
        <f t="shared" si="3"/>
        <v>#DIV/0!</v>
      </c>
      <c r="AW218" s="55" t="e">
        <f t="shared" si="22"/>
        <v>#DIV/0!</v>
      </c>
      <c r="AX218" s="55" t="e">
        <f t="shared" si="23"/>
        <v>#DIV/0!</v>
      </c>
      <c r="AY218" s="55" t="e">
        <f t="shared" si="24"/>
        <v>#DIV/0!</v>
      </c>
      <c r="AZ218" s="55" t="e">
        <f t="shared" si="7"/>
        <v>#DIV/0!</v>
      </c>
      <c r="BA218" s="56" t="e">
        <f t="shared" si="8"/>
        <v>#DIV/0!</v>
      </c>
      <c r="BB218" s="56" t="e">
        <f t="shared" si="9"/>
        <v>#DIV/0!</v>
      </c>
      <c r="BC218" s="56" t="e">
        <f t="shared" si="10"/>
        <v>#DIV/0!</v>
      </c>
      <c r="BD218" s="56" t="e">
        <f t="shared" si="11"/>
        <v>#DIV/0!</v>
      </c>
      <c r="BE218" s="108">
        <v>0.2</v>
      </c>
      <c r="BF218" s="108">
        <v>0.8</v>
      </c>
      <c r="BG218" s="56" t="e">
        <f t="shared" si="12"/>
        <v>#DIV/0!</v>
      </c>
      <c r="BH218" s="56" t="e">
        <f t="shared" si="13"/>
        <v>#DIV/0!</v>
      </c>
      <c r="BI218" s="56" t="e">
        <f t="shared" si="14"/>
        <v>#DIV/0!</v>
      </c>
      <c r="BJ218" s="56" t="e">
        <f t="shared" si="85"/>
        <v>#DIV/0!</v>
      </c>
      <c r="BK218" s="56" t="e">
        <f t="shared" si="85"/>
        <v>#DIV/0!</v>
      </c>
      <c r="BL218" s="56" t="e">
        <f t="shared" si="16"/>
        <v>#DIV/0!</v>
      </c>
      <c r="BM218" s="56" t="e">
        <f t="shared" si="17"/>
        <v>#DIV/0!</v>
      </c>
      <c r="BN218" s="56" t="e">
        <f t="shared" si="18"/>
        <v>#DIV/0!</v>
      </c>
      <c r="BO218" s="56" t="e">
        <f t="shared" si="86"/>
        <v>#DIV/0!</v>
      </c>
      <c r="BP218" s="56" t="e">
        <f t="shared" si="86"/>
        <v>#DIV/0!</v>
      </c>
      <c r="BQ218" s="56" t="e">
        <f t="shared" si="86"/>
        <v>#DIV/0!</v>
      </c>
      <c r="BR218" s="56" t="e">
        <f t="shared" si="86"/>
        <v>#DIV/0!</v>
      </c>
      <c r="BS218" s="5049"/>
      <c r="BT218" s="5049"/>
      <c r="BU218" s="5049"/>
      <c r="BV218" s="5049"/>
      <c r="BW218" s="5049"/>
      <c r="BX218" s="5049"/>
      <c r="BY218" s="5049"/>
      <c r="BZ218" s="5049"/>
      <c r="CA218" s="5118"/>
      <c r="CB218" s="3"/>
      <c r="CC218" s="5111"/>
      <c r="CD218" s="5049"/>
      <c r="CE218" s="5049"/>
      <c r="CF218" s="5118"/>
      <c r="CG218" s="5130"/>
      <c r="CH218" s="3"/>
      <c r="CI218" s="3"/>
      <c r="CJ218" s="3"/>
      <c r="CK218" s="3"/>
      <c r="CL218" s="3"/>
      <c r="CM218" s="3"/>
      <c r="CN218" s="3"/>
      <c r="CO218" s="3"/>
      <c r="CP218" s="3"/>
      <c r="CQ218" s="3"/>
      <c r="CR218" s="3"/>
      <c r="CS218" s="3"/>
      <c r="CT218" s="3"/>
    </row>
    <row r="219" spans="1:98" ht="14.25" customHeight="1">
      <c r="A219" s="5111"/>
      <c r="B219" s="5114"/>
      <c r="C219" s="5047"/>
      <c r="D219" s="5114"/>
      <c r="E219" s="5047"/>
      <c r="F219" s="440"/>
      <c r="G219" s="377"/>
      <c r="H219" s="5311"/>
      <c r="I219" s="561"/>
      <c r="J219" s="562"/>
      <c r="K219" s="562"/>
      <c r="L219" s="562"/>
      <c r="M219" s="5118"/>
      <c r="N219" s="5111"/>
      <c r="O219" s="380"/>
      <c r="P219" s="381"/>
      <c r="Q219" s="5111"/>
      <c r="R219" s="5049"/>
      <c r="S219" s="5049"/>
      <c r="T219" s="5118"/>
      <c r="U219" s="22"/>
      <c r="V219" s="384">
        <v>7</v>
      </c>
      <c r="W219" s="145"/>
      <c r="X219" s="723"/>
      <c r="Y219" s="723"/>
      <c r="Z219" s="440"/>
      <c r="AA219" s="725"/>
      <c r="AB219" s="725"/>
      <c r="AC219" s="725"/>
      <c r="AD219" s="726"/>
      <c r="AE219" s="140"/>
      <c r="AF219" s="141"/>
      <c r="AG219" s="143"/>
      <c r="AH219" s="143"/>
      <c r="AI219" s="143"/>
      <c r="AJ219" s="146"/>
      <c r="AK219" s="727"/>
      <c r="AL219" s="728"/>
      <c r="AM219" s="728"/>
      <c r="AN219" s="729"/>
      <c r="AO219" s="3"/>
      <c r="AP219" s="399"/>
      <c r="AQ219" s="381"/>
      <c r="AR219" s="52"/>
      <c r="AS219" s="53" t="e">
        <f t="shared" si="0"/>
        <v>#DIV/0!</v>
      </c>
      <c r="AT219" s="54" t="e">
        <f t="shared" si="1"/>
        <v>#DIV/0!</v>
      </c>
      <c r="AU219" s="54" t="e">
        <f t="shared" si="2"/>
        <v>#DIV/0!</v>
      </c>
      <c r="AV219" s="54" t="e">
        <f t="shared" si="3"/>
        <v>#DIV/0!</v>
      </c>
      <c r="AW219" s="55" t="e">
        <f t="shared" si="22"/>
        <v>#DIV/0!</v>
      </c>
      <c r="AX219" s="55" t="e">
        <f t="shared" si="23"/>
        <v>#DIV/0!</v>
      </c>
      <c r="AY219" s="55" t="e">
        <f t="shared" si="24"/>
        <v>#DIV/0!</v>
      </c>
      <c r="AZ219" s="55" t="e">
        <f t="shared" si="7"/>
        <v>#DIV/0!</v>
      </c>
      <c r="BA219" s="56" t="e">
        <f t="shared" si="8"/>
        <v>#DIV/0!</v>
      </c>
      <c r="BB219" s="56" t="e">
        <f t="shared" si="9"/>
        <v>#DIV/0!</v>
      </c>
      <c r="BC219" s="56" t="e">
        <f t="shared" si="10"/>
        <v>#DIV/0!</v>
      </c>
      <c r="BD219" s="56" t="e">
        <f t="shared" si="11"/>
        <v>#DIV/0!</v>
      </c>
      <c r="BE219" s="108">
        <v>0.2</v>
      </c>
      <c r="BF219" s="108">
        <v>0.8</v>
      </c>
      <c r="BG219" s="56" t="e">
        <f t="shared" si="12"/>
        <v>#DIV/0!</v>
      </c>
      <c r="BH219" s="56" t="e">
        <f t="shared" si="13"/>
        <v>#DIV/0!</v>
      </c>
      <c r="BI219" s="56" t="e">
        <f t="shared" si="14"/>
        <v>#DIV/0!</v>
      </c>
      <c r="BJ219" s="56" t="e">
        <f t="shared" si="85"/>
        <v>#DIV/0!</v>
      </c>
      <c r="BK219" s="56" t="e">
        <f t="shared" si="85"/>
        <v>#DIV/0!</v>
      </c>
      <c r="BL219" s="56" t="e">
        <f t="shared" si="16"/>
        <v>#DIV/0!</v>
      </c>
      <c r="BM219" s="56" t="e">
        <f t="shared" si="17"/>
        <v>#DIV/0!</v>
      </c>
      <c r="BN219" s="56" t="e">
        <f t="shared" si="18"/>
        <v>#DIV/0!</v>
      </c>
      <c r="BO219" s="56" t="e">
        <f t="shared" si="86"/>
        <v>#DIV/0!</v>
      </c>
      <c r="BP219" s="56" t="e">
        <f t="shared" si="86"/>
        <v>#DIV/0!</v>
      </c>
      <c r="BQ219" s="56" t="e">
        <f t="shared" si="86"/>
        <v>#DIV/0!</v>
      </c>
      <c r="BR219" s="56" t="e">
        <f t="shared" si="86"/>
        <v>#DIV/0!</v>
      </c>
      <c r="BS219" s="5049"/>
      <c r="BT219" s="5049"/>
      <c r="BU219" s="5049"/>
      <c r="BV219" s="5049"/>
      <c r="BW219" s="5049"/>
      <c r="BX219" s="5049"/>
      <c r="BY219" s="5049"/>
      <c r="BZ219" s="5049"/>
      <c r="CA219" s="5118"/>
      <c r="CB219" s="3"/>
      <c r="CC219" s="5111"/>
      <c r="CD219" s="5049"/>
      <c r="CE219" s="5049"/>
      <c r="CF219" s="5118"/>
      <c r="CG219" s="5130"/>
      <c r="CH219" s="3"/>
      <c r="CI219" s="3"/>
      <c r="CJ219" s="3"/>
      <c r="CK219" s="3"/>
      <c r="CL219" s="3"/>
      <c r="CM219" s="3"/>
      <c r="CN219" s="3"/>
      <c r="CO219" s="3"/>
      <c r="CP219" s="3"/>
      <c r="CQ219" s="3"/>
      <c r="CR219" s="3"/>
      <c r="CS219" s="3"/>
      <c r="CT219" s="3"/>
    </row>
    <row r="220" spans="1:98" ht="14.25" customHeight="1">
      <c r="A220" s="5111"/>
      <c r="B220" s="5114"/>
      <c r="C220" s="5047"/>
      <c r="D220" s="5114"/>
      <c r="E220" s="5047"/>
      <c r="F220" s="440"/>
      <c r="G220" s="377"/>
      <c r="H220" s="5311"/>
      <c r="I220" s="561"/>
      <c r="J220" s="562"/>
      <c r="K220" s="562"/>
      <c r="L220" s="562"/>
      <c r="M220" s="5118"/>
      <c r="N220" s="5111"/>
      <c r="O220" s="380"/>
      <c r="P220" s="381"/>
      <c r="Q220" s="5111"/>
      <c r="R220" s="5049"/>
      <c r="S220" s="5049"/>
      <c r="T220" s="5118"/>
      <c r="U220" s="22"/>
      <c r="V220" s="384">
        <v>8</v>
      </c>
      <c r="W220" s="145"/>
      <c r="X220" s="723"/>
      <c r="Y220" s="723"/>
      <c r="Z220" s="440"/>
      <c r="AA220" s="725"/>
      <c r="AB220" s="725"/>
      <c r="AC220" s="725"/>
      <c r="AD220" s="726"/>
      <c r="AE220" s="140"/>
      <c r="AF220" s="141"/>
      <c r="AG220" s="143"/>
      <c r="AH220" s="143"/>
      <c r="AI220" s="143"/>
      <c r="AJ220" s="146"/>
      <c r="AK220" s="727"/>
      <c r="AL220" s="728"/>
      <c r="AM220" s="728"/>
      <c r="AN220" s="729"/>
      <c r="AO220" s="3"/>
      <c r="AP220" s="399"/>
      <c r="AQ220" s="381"/>
      <c r="AR220" s="52"/>
      <c r="AS220" s="53" t="e">
        <f t="shared" si="0"/>
        <v>#DIV/0!</v>
      </c>
      <c r="AT220" s="54" t="e">
        <f t="shared" si="1"/>
        <v>#DIV/0!</v>
      </c>
      <c r="AU220" s="54" t="e">
        <f t="shared" si="2"/>
        <v>#DIV/0!</v>
      </c>
      <c r="AV220" s="54" t="e">
        <f t="shared" si="3"/>
        <v>#DIV/0!</v>
      </c>
      <c r="AW220" s="55" t="e">
        <f t="shared" si="22"/>
        <v>#DIV/0!</v>
      </c>
      <c r="AX220" s="55" t="e">
        <f t="shared" si="23"/>
        <v>#DIV/0!</v>
      </c>
      <c r="AY220" s="55" t="e">
        <f t="shared" si="24"/>
        <v>#DIV/0!</v>
      </c>
      <c r="AZ220" s="55" t="e">
        <f t="shared" si="7"/>
        <v>#DIV/0!</v>
      </c>
      <c r="BA220" s="56" t="e">
        <f t="shared" si="8"/>
        <v>#DIV/0!</v>
      </c>
      <c r="BB220" s="56" t="e">
        <f t="shared" si="9"/>
        <v>#DIV/0!</v>
      </c>
      <c r="BC220" s="56" t="e">
        <f t="shared" si="10"/>
        <v>#DIV/0!</v>
      </c>
      <c r="BD220" s="56" t="e">
        <f t="shared" si="11"/>
        <v>#DIV/0!</v>
      </c>
      <c r="BE220" s="108">
        <v>0.2</v>
      </c>
      <c r="BF220" s="108">
        <v>0.8</v>
      </c>
      <c r="BG220" s="56" t="e">
        <f t="shared" si="12"/>
        <v>#DIV/0!</v>
      </c>
      <c r="BH220" s="56" t="e">
        <f t="shared" si="13"/>
        <v>#DIV/0!</v>
      </c>
      <c r="BI220" s="56" t="e">
        <f t="shared" si="14"/>
        <v>#DIV/0!</v>
      </c>
      <c r="BJ220" s="56" t="e">
        <f t="shared" si="85"/>
        <v>#DIV/0!</v>
      </c>
      <c r="BK220" s="56" t="e">
        <f t="shared" si="85"/>
        <v>#DIV/0!</v>
      </c>
      <c r="BL220" s="56" t="e">
        <f t="shared" si="16"/>
        <v>#DIV/0!</v>
      </c>
      <c r="BM220" s="56" t="e">
        <f t="shared" si="17"/>
        <v>#DIV/0!</v>
      </c>
      <c r="BN220" s="56" t="e">
        <f t="shared" si="18"/>
        <v>#DIV/0!</v>
      </c>
      <c r="BO220" s="56" t="e">
        <f t="shared" si="86"/>
        <v>#DIV/0!</v>
      </c>
      <c r="BP220" s="56" t="e">
        <f t="shared" si="86"/>
        <v>#DIV/0!</v>
      </c>
      <c r="BQ220" s="56" t="e">
        <f t="shared" si="86"/>
        <v>#DIV/0!</v>
      </c>
      <c r="BR220" s="56" t="e">
        <f t="shared" si="86"/>
        <v>#DIV/0!</v>
      </c>
      <c r="BS220" s="5049"/>
      <c r="BT220" s="5049"/>
      <c r="BU220" s="5049"/>
      <c r="BV220" s="5049"/>
      <c r="BW220" s="5049"/>
      <c r="BX220" s="5049"/>
      <c r="BY220" s="5049"/>
      <c r="BZ220" s="5049"/>
      <c r="CA220" s="5118"/>
      <c r="CB220" s="3"/>
      <c r="CC220" s="5111"/>
      <c r="CD220" s="5049"/>
      <c r="CE220" s="5049"/>
      <c r="CF220" s="5118"/>
      <c r="CG220" s="5130"/>
      <c r="CH220" s="3"/>
      <c r="CI220" s="3"/>
      <c r="CJ220" s="3"/>
      <c r="CK220" s="3"/>
      <c r="CL220" s="3"/>
      <c r="CM220" s="3"/>
      <c r="CN220" s="3"/>
      <c r="CO220" s="3"/>
      <c r="CP220" s="3"/>
      <c r="CQ220" s="3"/>
      <c r="CR220" s="3"/>
      <c r="CS220" s="3"/>
      <c r="CT220" s="3"/>
    </row>
    <row r="221" spans="1:98" ht="14.25" customHeight="1">
      <c r="A221" s="5111"/>
      <c r="B221" s="5114"/>
      <c r="C221" s="5047"/>
      <c r="D221" s="5114"/>
      <c r="E221" s="5047"/>
      <c r="F221" s="440"/>
      <c r="G221" s="377"/>
      <c r="H221" s="5311"/>
      <c r="I221" s="561"/>
      <c r="J221" s="562"/>
      <c r="K221" s="562"/>
      <c r="L221" s="562"/>
      <c r="M221" s="5118"/>
      <c r="N221" s="5111"/>
      <c r="O221" s="380"/>
      <c r="P221" s="381"/>
      <c r="Q221" s="5111"/>
      <c r="R221" s="5049"/>
      <c r="S221" s="5049"/>
      <c r="T221" s="5118"/>
      <c r="U221" s="22"/>
      <c r="V221" s="384">
        <v>9</v>
      </c>
      <c r="W221" s="145"/>
      <c r="X221" s="723"/>
      <c r="Y221" s="723"/>
      <c r="Z221" s="440"/>
      <c r="AA221" s="725"/>
      <c r="AB221" s="725"/>
      <c r="AC221" s="725"/>
      <c r="AD221" s="726"/>
      <c r="AE221" s="140"/>
      <c r="AF221" s="141"/>
      <c r="AG221" s="143"/>
      <c r="AH221" s="143"/>
      <c r="AI221" s="143"/>
      <c r="AJ221" s="146"/>
      <c r="AK221" s="727"/>
      <c r="AL221" s="728"/>
      <c r="AM221" s="728"/>
      <c r="AN221" s="729"/>
      <c r="AO221" s="3"/>
      <c r="AP221" s="399"/>
      <c r="AQ221" s="381"/>
      <c r="AR221" s="52"/>
      <c r="AS221" s="53" t="e">
        <f t="shared" si="0"/>
        <v>#DIV/0!</v>
      </c>
      <c r="AT221" s="54" t="e">
        <f t="shared" si="1"/>
        <v>#DIV/0!</v>
      </c>
      <c r="AU221" s="54" t="e">
        <f t="shared" si="2"/>
        <v>#DIV/0!</v>
      </c>
      <c r="AV221" s="54" t="e">
        <f t="shared" si="3"/>
        <v>#DIV/0!</v>
      </c>
      <c r="AW221" s="55" t="e">
        <f t="shared" si="22"/>
        <v>#DIV/0!</v>
      </c>
      <c r="AX221" s="55" t="e">
        <f t="shared" si="23"/>
        <v>#DIV/0!</v>
      </c>
      <c r="AY221" s="55" t="e">
        <f t="shared" si="24"/>
        <v>#DIV/0!</v>
      </c>
      <c r="AZ221" s="55" t="e">
        <f t="shared" si="7"/>
        <v>#DIV/0!</v>
      </c>
      <c r="BA221" s="56" t="e">
        <f t="shared" si="8"/>
        <v>#DIV/0!</v>
      </c>
      <c r="BB221" s="56" t="e">
        <f t="shared" si="9"/>
        <v>#DIV/0!</v>
      </c>
      <c r="BC221" s="56" t="e">
        <f t="shared" si="10"/>
        <v>#DIV/0!</v>
      </c>
      <c r="BD221" s="56" t="e">
        <f t="shared" si="11"/>
        <v>#DIV/0!</v>
      </c>
      <c r="BE221" s="108">
        <v>0.2</v>
      </c>
      <c r="BF221" s="108">
        <v>0.8</v>
      </c>
      <c r="BG221" s="56" t="e">
        <f t="shared" si="12"/>
        <v>#DIV/0!</v>
      </c>
      <c r="BH221" s="56" t="e">
        <f t="shared" si="13"/>
        <v>#DIV/0!</v>
      </c>
      <c r="BI221" s="56" t="e">
        <f t="shared" si="14"/>
        <v>#DIV/0!</v>
      </c>
      <c r="BJ221" s="56" t="e">
        <f t="shared" ref="BJ221:BK236" si="89">+AZ221*BE221</f>
        <v>#DIV/0!</v>
      </c>
      <c r="BK221" s="56" t="e">
        <f t="shared" si="89"/>
        <v>#DIV/0!</v>
      </c>
      <c r="BL221" s="56" t="e">
        <f t="shared" si="16"/>
        <v>#DIV/0!</v>
      </c>
      <c r="BM221" s="56" t="e">
        <f t="shared" si="17"/>
        <v>#DIV/0!</v>
      </c>
      <c r="BN221" s="56" t="e">
        <f t="shared" si="18"/>
        <v>#DIV/0!</v>
      </c>
      <c r="BO221" s="56" t="e">
        <f t="shared" ref="BO221:BR236" si="90">+BG221+BK221</f>
        <v>#DIV/0!</v>
      </c>
      <c r="BP221" s="56" t="e">
        <f t="shared" si="90"/>
        <v>#DIV/0!</v>
      </c>
      <c r="BQ221" s="56" t="e">
        <f t="shared" si="90"/>
        <v>#DIV/0!</v>
      </c>
      <c r="BR221" s="56" t="e">
        <f t="shared" si="90"/>
        <v>#DIV/0!</v>
      </c>
      <c r="BS221" s="5049"/>
      <c r="BT221" s="5049"/>
      <c r="BU221" s="5049"/>
      <c r="BV221" s="5049"/>
      <c r="BW221" s="5049"/>
      <c r="BX221" s="5049"/>
      <c r="BY221" s="5049"/>
      <c r="BZ221" s="5049"/>
      <c r="CA221" s="5118"/>
      <c r="CB221" s="3"/>
      <c r="CC221" s="5111"/>
      <c r="CD221" s="5049"/>
      <c r="CE221" s="5049"/>
      <c r="CF221" s="5118"/>
      <c r="CG221" s="5130"/>
      <c r="CH221" s="3"/>
      <c r="CI221" s="3"/>
      <c r="CJ221" s="3"/>
      <c r="CK221" s="3"/>
      <c r="CL221" s="3"/>
      <c r="CM221" s="3"/>
      <c r="CN221" s="3"/>
      <c r="CO221" s="3"/>
      <c r="CP221" s="3"/>
      <c r="CQ221" s="3"/>
      <c r="CR221" s="3"/>
      <c r="CS221" s="3"/>
      <c r="CT221" s="3"/>
    </row>
    <row r="222" spans="1:98" ht="14.25" customHeight="1" thickBot="1">
      <c r="A222" s="5112"/>
      <c r="B222" s="5115"/>
      <c r="C222" s="4515"/>
      <c r="D222" s="5115"/>
      <c r="E222" s="4515"/>
      <c r="F222" s="593"/>
      <c r="G222" s="411"/>
      <c r="H222" s="5312"/>
      <c r="I222" s="596"/>
      <c r="J222" s="597"/>
      <c r="K222" s="597"/>
      <c r="L222" s="597"/>
      <c r="M222" s="5119"/>
      <c r="N222" s="5112"/>
      <c r="O222" s="416"/>
      <c r="P222" s="417"/>
      <c r="Q222" s="5112"/>
      <c r="R222" s="5121"/>
      <c r="S222" s="5121"/>
      <c r="T222" s="5119"/>
      <c r="U222" s="22"/>
      <c r="V222" s="449">
        <v>10</v>
      </c>
      <c r="W222" s="414"/>
      <c r="X222" s="735"/>
      <c r="Y222" s="735"/>
      <c r="Z222" s="593"/>
      <c r="AA222" s="737"/>
      <c r="AB222" s="737"/>
      <c r="AC222" s="737"/>
      <c r="AD222" s="738"/>
      <c r="AE222" s="140"/>
      <c r="AF222" s="413"/>
      <c r="AG222" s="739"/>
      <c r="AH222" s="739"/>
      <c r="AI222" s="739"/>
      <c r="AJ222" s="740"/>
      <c r="AK222" s="741"/>
      <c r="AL222" s="742"/>
      <c r="AM222" s="742"/>
      <c r="AN222" s="743"/>
      <c r="AO222" s="3"/>
      <c r="AP222" s="744"/>
      <c r="AQ222" s="417"/>
      <c r="AR222" s="52"/>
      <c r="AS222" s="786" t="e">
        <f t="shared" si="0"/>
        <v>#DIV/0!</v>
      </c>
      <c r="AT222" s="787" t="e">
        <f t="shared" si="1"/>
        <v>#DIV/0!</v>
      </c>
      <c r="AU222" s="787" t="e">
        <f t="shared" si="2"/>
        <v>#DIV/0!</v>
      </c>
      <c r="AV222" s="787" t="e">
        <f t="shared" si="3"/>
        <v>#DIV/0!</v>
      </c>
      <c r="AW222" s="788" t="e">
        <f t="shared" si="22"/>
        <v>#DIV/0!</v>
      </c>
      <c r="AX222" s="788" t="e">
        <f t="shared" si="23"/>
        <v>#DIV/0!</v>
      </c>
      <c r="AY222" s="788" t="e">
        <f t="shared" si="24"/>
        <v>#DIV/0!</v>
      </c>
      <c r="AZ222" s="788" t="e">
        <f t="shared" si="7"/>
        <v>#DIV/0!</v>
      </c>
      <c r="BA222" s="430" t="e">
        <f t="shared" si="8"/>
        <v>#DIV/0!</v>
      </c>
      <c r="BB222" s="430" t="e">
        <f t="shared" si="9"/>
        <v>#DIV/0!</v>
      </c>
      <c r="BC222" s="430" t="e">
        <f t="shared" si="10"/>
        <v>#DIV/0!</v>
      </c>
      <c r="BD222" s="430" t="e">
        <f t="shared" si="11"/>
        <v>#DIV/0!</v>
      </c>
      <c r="BE222" s="427">
        <v>0.2</v>
      </c>
      <c r="BF222" s="427">
        <v>0.8</v>
      </c>
      <c r="BG222" s="430" t="e">
        <f t="shared" si="12"/>
        <v>#DIV/0!</v>
      </c>
      <c r="BH222" s="430" t="e">
        <f t="shared" si="13"/>
        <v>#DIV/0!</v>
      </c>
      <c r="BI222" s="430" t="e">
        <f t="shared" si="14"/>
        <v>#DIV/0!</v>
      </c>
      <c r="BJ222" s="430" t="e">
        <f t="shared" si="89"/>
        <v>#DIV/0!</v>
      </c>
      <c r="BK222" s="430" t="e">
        <f t="shared" si="89"/>
        <v>#DIV/0!</v>
      </c>
      <c r="BL222" s="430" t="e">
        <f t="shared" si="16"/>
        <v>#DIV/0!</v>
      </c>
      <c r="BM222" s="430" t="e">
        <f t="shared" si="17"/>
        <v>#DIV/0!</v>
      </c>
      <c r="BN222" s="430" t="e">
        <f t="shared" si="18"/>
        <v>#DIV/0!</v>
      </c>
      <c r="BO222" s="430" t="e">
        <f t="shared" si="90"/>
        <v>#DIV/0!</v>
      </c>
      <c r="BP222" s="430" t="e">
        <f t="shared" si="90"/>
        <v>#DIV/0!</v>
      </c>
      <c r="BQ222" s="430" t="e">
        <f t="shared" si="90"/>
        <v>#DIV/0!</v>
      </c>
      <c r="BR222" s="430" t="e">
        <f t="shared" si="90"/>
        <v>#DIV/0!</v>
      </c>
      <c r="BS222" s="5121"/>
      <c r="BT222" s="5121"/>
      <c r="BU222" s="5121"/>
      <c r="BV222" s="5121"/>
      <c r="BW222" s="5121"/>
      <c r="BX222" s="5121"/>
      <c r="BY222" s="5121"/>
      <c r="BZ222" s="5121"/>
      <c r="CA222" s="5119"/>
      <c r="CB222" s="3"/>
      <c r="CC222" s="5112"/>
      <c r="CD222" s="5121"/>
      <c r="CE222" s="5121"/>
      <c r="CF222" s="5119"/>
      <c r="CG222" s="4518"/>
      <c r="CH222" s="3"/>
      <c r="CI222" s="3"/>
      <c r="CJ222" s="3"/>
      <c r="CK222" s="3"/>
      <c r="CL222" s="3"/>
      <c r="CM222" s="3"/>
      <c r="CN222" s="3"/>
      <c r="CO222" s="3"/>
      <c r="CP222" s="3"/>
      <c r="CQ222" s="3"/>
      <c r="CR222" s="3"/>
      <c r="CS222" s="3"/>
      <c r="CT222" s="3"/>
    </row>
    <row r="223" spans="1:98" ht="14.25" customHeight="1">
      <c r="A223" s="5110">
        <v>22</v>
      </c>
      <c r="B223" s="5113"/>
      <c r="C223" s="5045"/>
      <c r="D223" s="5116"/>
      <c r="E223" s="5045"/>
      <c r="F223" s="527"/>
      <c r="G223" s="355"/>
      <c r="H223" s="5099"/>
      <c r="I223" s="529"/>
      <c r="J223" s="530"/>
      <c r="K223" s="530"/>
      <c r="L223" s="530"/>
      <c r="M223" s="5123"/>
      <c r="N223" s="5124"/>
      <c r="O223" s="358"/>
      <c r="P223" s="361"/>
      <c r="Q223" s="5125"/>
      <c r="R223" s="5126"/>
      <c r="S223" s="5126"/>
      <c r="T223" s="5127"/>
      <c r="U223" s="22"/>
      <c r="V223" s="364">
        <v>1</v>
      </c>
      <c r="W223" s="358"/>
      <c r="X223" s="750"/>
      <c r="Y223" s="750"/>
      <c r="Z223" s="527"/>
      <c r="AA223" s="752"/>
      <c r="AB223" s="752"/>
      <c r="AC223" s="752"/>
      <c r="AD223" s="753"/>
      <c r="AE223" s="140"/>
      <c r="AF223" s="357"/>
      <c r="AG223" s="754"/>
      <c r="AH223" s="754"/>
      <c r="AI223" s="754"/>
      <c r="AJ223" s="755"/>
      <c r="AK223" s="756"/>
      <c r="AL223" s="757"/>
      <c r="AM223" s="757"/>
      <c r="AN223" s="758"/>
      <c r="AO223" s="3"/>
      <c r="AP223" s="759"/>
      <c r="AQ223" s="760"/>
      <c r="AR223" s="52"/>
      <c r="AS223" s="781" t="e">
        <f t="shared" si="0"/>
        <v>#DIV/0!</v>
      </c>
      <c r="AT223" s="782" t="e">
        <f t="shared" si="1"/>
        <v>#DIV/0!</v>
      </c>
      <c r="AU223" s="782" t="e">
        <f t="shared" si="2"/>
        <v>#DIV/0!</v>
      </c>
      <c r="AV223" s="782" t="e">
        <f t="shared" si="3"/>
        <v>#DIV/0!</v>
      </c>
      <c r="AW223" s="783" t="e">
        <f t="shared" si="22"/>
        <v>#DIV/0!</v>
      </c>
      <c r="AX223" s="783" t="e">
        <f t="shared" si="23"/>
        <v>#DIV/0!</v>
      </c>
      <c r="AY223" s="783" t="e">
        <f t="shared" si="24"/>
        <v>#DIV/0!</v>
      </c>
      <c r="AZ223" s="783" t="e">
        <f t="shared" si="7"/>
        <v>#DIV/0!</v>
      </c>
      <c r="BA223" s="87" t="e">
        <f t="shared" si="8"/>
        <v>#DIV/0!</v>
      </c>
      <c r="BB223" s="87" t="e">
        <f t="shared" si="9"/>
        <v>#DIV/0!</v>
      </c>
      <c r="BC223" s="87" t="e">
        <f t="shared" si="10"/>
        <v>#DIV/0!</v>
      </c>
      <c r="BD223" s="87" t="e">
        <f t="shared" si="11"/>
        <v>#DIV/0!</v>
      </c>
      <c r="BE223" s="86">
        <v>0.2</v>
      </c>
      <c r="BF223" s="86">
        <v>0.8</v>
      </c>
      <c r="BG223" s="87" t="e">
        <f t="shared" si="12"/>
        <v>#DIV/0!</v>
      </c>
      <c r="BH223" s="87" t="e">
        <f t="shared" si="13"/>
        <v>#DIV/0!</v>
      </c>
      <c r="BI223" s="87" t="e">
        <f t="shared" si="14"/>
        <v>#DIV/0!</v>
      </c>
      <c r="BJ223" s="87" t="e">
        <f t="shared" si="89"/>
        <v>#DIV/0!</v>
      </c>
      <c r="BK223" s="87" t="e">
        <f t="shared" si="89"/>
        <v>#DIV/0!</v>
      </c>
      <c r="BL223" s="87" t="e">
        <f t="shared" si="16"/>
        <v>#DIV/0!</v>
      </c>
      <c r="BM223" s="87" t="e">
        <f t="shared" si="17"/>
        <v>#DIV/0!</v>
      </c>
      <c r="BN223" s="87" t="e">
        <f t="shared" si="18"/>
        <v>#DIV/0!</v>
      </c>
      <c r="BO223" s="87" t="e">
        <f t="shared" si="90"/>
        <v>#DIV/0!</v>
      </c>
      <c r="BP223" s="87" t="e">
        <f t="shared" si="90"/>
        <v>#DIV/0!</v>
      </c>
      <c r="BQ223" s="87" t="e">
        <f t="shared" si="90"/>
        <v>#DIV/0!</v>
      </c>
      <c r="BR223" s="87" t="e">
        <f t="shared" si="90"/>
        <v>#DIV/0!</v>
      </c>
      <c r="BS223" s="5120" t="e">
        <f t="shared" ref="BS223:BV223" si="91">AVERAGEIF(BO223:BO232,"&lt;&gt;#¡DIV/0!")</f>
        <v>#DIV/0!</v>
      </c>
      <c r="BT223" s="5120" t="e">
        <f t="shared" si="91"/>
        <v>#DIV/0!</v>
      </c>
      <c r="BU223" s="5120" t="e">
        <f t="shared" si="91"/>
        <v>#DIV/0!</v>
      </c>
      <c r="BV223" s="5120" t="e">
        <f t="shared" si="91"/>
        <v>#DIV/0!</v>
      </c>
      <c r="BW223" s="5122" t="e">
        <f>+C223*BS223</f>
        <v>#DIV/0!</v>
      </c>
      <c r="BX223" s="5122" t="e">
        <f>+C223*BT223</f>
        <v>#DIV/0!</v>
      </c>
      <c r="BY223" s="5122" t="e">
        <f>+C223*BU223</f>
        <v>#DIV/0!</v>
      </c>
      <c r="BZ223" s="5122" t="e">
        <f>+C223*BV223</f>
        <v>#DIV/0!</v>
      </c>
      <c r="CA223" s="5131" t="e">
        <f>SUM(BW223:BZ232)</f>
        <v>#DIV/0!</v>
      </c>
      <c r="CB223" s="299"/>
      <c r="CC223" s="5132" t="e">
        <f t="shared" ref="CC223:CF223" si="92">+Q223/$N$223</f>
        <v>#DIV/0!</v>
      </c>
      <c r="CD223" s="5133" t="e">
        <f t="shared" si="92"/>
        <v>#DIV/0!</v>
      </c>
      <c r="CE223" s="5133" t="e">
        <f t="shared" si="92"/>
        <v>#DIV/0!</v>
      </c>
      <c r="CF223" s="5128" t="e">
        <f t="shared" si="92"/>
        <v>#DIV/0!</v>
      </c>
      <c r="CG223" s="5129" t="e">
        <f>AVERAGE(CC223:CF232)</f>
        <v>#DIV/0!</v>
      </c>
      <c r="CH223" s="299"/>
      <c r="CI223" s="299"/>
      <c r="CJ223" s="299"/>
      <c r="CK223" s="299"/>
      <c r="CL223" s="299"/>
      <c r="CM223" s="299"/>
      <c r="CN223" s="299"/>
      <c r="CO223" s="299"/>
      <c r="CP223" s="299"/>
      <c r="CQ223" s="299"/>
      <c r="CR223" s="299"/>
      <c r="CS223" s="299"/>
      <c r="CT223" s="299"/>
    </row>
    <row r="224" spans="1:98" ht="14.25" customHeight="1">
      <c r="A224" s="5111"/>
      <c r="B224" s="5114"/>
      <c r="C224" s="5047"/>
      <c r="D224" s="5114"/>
      <c r="E224" s="5047"/>
      <c r="F224" s="440"/>
      <c r="G224" s="377"/>
      <c r="H224" s="5311"/>
      <c r="I224" s="561"/>
      <c r="J224" s="562"/>
      <c r="K224" s="562"/>
      <c r="L224" s="562"/>
      <c r="M224" s="5118"/>
      <c r="N224" s="5111"/>
      <c r="O224" s="380"/>
      <c r="P224" s="381"/>
      <c r="Q224" s="5111"/>
      <c r="R224" s="5049"/>
      <c r="S224" s="5049"/>
      <c r="T224" s="5118"/>
      <c r="U224" s="22"/>
      <c r="V224" s="384">
        <v>2</v>
      </c>
      <c r="W224" s="145"/>
      <c r="X224" s="723"/>
      <c r="Y224" s="723"/>
      <c r="Z224" s="440"/>
      <c r="AA224" s="725"/>
      <c r="AB224" s="725"/>
      <c r="AC224" s="725"/>
      <c r="AD224" s="726"/>
      <c r="AE224" s="140"/>
      <c r="AF224" s="141"/>
      <c r="AG224" s="143"/>
      <c r="AH224" s="143"/>
      <c r="AI224" s="143"/>
      <c r="AJ224" s="146"/>
      <c r="AK224" s="727"/>
      <c r="AL224" s="728"/>
      <c r="AM224" s="728"/>
      <c r="AN224" s="729"/>
      <c r="AO224" s="3"/>
      <c r="AP224" s="399"/>
      <c r="AQ224" s="381"/>
      <c r="AR224" s="52"/>
      <c r="AS224" s="53" t="e">
        <f t="shared" si="0"/>
        <v>#DIV/0!</v>
      </c>
      <c r="AT224" s="54" t="e">
        <f t="shared" si="1"/>
        <v>#DIV/0!</v>
      </c>
      <c r="AU224" s="54" t="e">
        <f t="shared" si="2"/>
        <v>#DIV/0!</v>
      </c>
      <c r="AV224" s="54" t="e">
        <f t="shared" si="3"/>
        <v>#DIV/0!</v>
      </c>
      <c r="AW224" s="55" t="e">
        <f t="shared" si="22"/>
        <v>#DIV/0!</v>
      </c>
      <c r="AX224" s="55" t="e">
        <f t="shared" si="23"/>
        <v>#DIV/0!</v>
      </c>
      <c r="AY224" s="55" t="e">
        <f t="shared" si="24"/>
        <v>#DIV/0!</v>
      </c>
      <c r="AZ224" s="55" t="e">
        <f t="shared" si="7"/>
        <v>#DIV/0!</v>
      </c>
      <c r="BA224" s="56" t="e">
        <f t="shared" si="8"/>
        <v>#DIV/0!</v>
      </c>
      <c r="BB224" s="56" t="e">
        <f t="shared" si="9"/>
        <v>#DIV/0!</v>
      </c>
      <c r="BC224" s="56" t="e">
        <f t="shared" si="10"/>
        <v>#DIV/0!</v>
      </c>
      <c r="BD224" s="56" t="e">
        <f t="shared" si="11"/>
        <v>#DIV/0!</v>
      </c>
      <c r="BE224" s="108">
        <v>0.2</v>
      </c>
      <c r="BF224" s="108">
        <v>0.8</v>
      </c>
      <c r="BG224" s="56" t="e">
        <f t="shared" si="12"/>
        <v>#DIV/0!</v>
      </c>
      <c r="BH224" s="56" t="e">
        <f t="shared" si="13"/>
        <v>#DIV/0!</v>
      </c>
      <c r="BI224" s="56" t="e">
        <f t="shared" si="14"/>
        <v>#DIV/0!</v>
      </c>
      <c r="BJ224" s="56" t="e">
        <f t="shared" si="89"/>
        <v>#DIV/0!</v>
      </c>
      <c r="BK224" s="56" t="e">
        <f t="shared" si="89"/>
        <v>#DIV/0!</v>
      </c>
      <c r="BL224" s="56" t="e">
        <f t="shared" si="16"/>
        <v>#DIV/0!</v>
      </c>
      <c r="BM224" s="56" t="e">
        <f t="shared" si="17"/>
        <v>#DIV/0!</v>
      </c>
      <c r="BN224" s="56" t="e">
        <f t="shared" si="18"/>
        <v>#DIV/0!</v>
      </c>
      <c r="BO224" s="56" t="e">
        <f t="shared" si="90"/>
        <v>#DIV/0!</v>
      </c>
      <c r="BP224" s="56" t="e">
        <f t="shared" si="90"/>
        <v>#DIV/0!</v>
      </c>
      <c r="BQ224" s="56" t="e">
        <f t="shared" si="90"/>
        <v>#DIV/0!</v>
      </c>
      <c r="BR224" s="56" t="e">
        <f t="shared" si="90"/>
        <v>#DIV/0!</v>
      </c>
      <c r="BS224" s="5049"/>
      <c r="BT224" s="5049"/>
      <c r="BU224" s="5049"/>
      <c r="BV224" s="5049"/>
      <c r="BW224" s="5049"/>
      <c r="BX224" s="5049"/>
      <c r="BY224" s="5049"/>
      <c r="BZ224" s="5049"/>
      <c r="CA224" s="5118"/>
      <c r="CC224" s="5111"/>
      <c r="CD224" s="5049"/>
      <c r="CE224" s="5049"/>
      <c r="CF224" s="5118"/>
      <c r="CG224" s="5130"/>
    </row>
    <row r="225" spans="1:85" ht="14.25" customHeight="1">
      <c r="A225" s="5111"/>
      <c r="B225" s="5114"/>
      <c r="C225" s="5047"/>
      <c r="D225" s="5114"/>
      <c r="E225" s="5047"/>
      <c r="F225" s="440"/>
      <c r="G225" s="377"/>
      <c r="H225" s="5311"/>
      <c r="I225" s="561"/>
      <c r="J225" s="562"/>
      <c r="K225" s="562"/>
      <c r="L225" s="562"/>
      <c r="M225" s="5118"/>
      <c r="N225" s="5111"/>
      <c r="O225" s="380"/>
      <c r="P225" s="381"/>
      <c r="Q225" s="5111"/>
      <c r="R225" s="5049"/>
      <c r="S225" s="5049"/>
      <c r="T225" s="5118"/>
      <c r="U225" s="22"/>
      <c r="V225" s="384">
        <v>3</v>
      </c>
      <c r="W225" s="145"/>
      <c r="X225" s="723"/>
      <c r="Y225" s="723"/>
      <c r="Z225" s="440"/>
      <c r="AA225" s="725"/>
      <c r="AB225" s="725"/>
      <c r="AC225" s="725"/>
      <c r="AD225" s="726"/>
      <c r="AE225" s="140"/>
      <c r="AF225" s="141"/>
      <c r="AG225" s="143"/>
      <c r="AH225" s="143"/>
      <c r="AI225" s="143"/>
      <c r="AJ225" s="146"/>
      <c r="AK225" s="727"/>
      <c r="AL225" s="728"/>
      <c r="AM225" s="728"/>
      <c r="AN225" s="729"/>
      <c r="AO225" s="3"/>
      <c r="AP225" s="399"/>
      <c r="AQ225" s="381"/>
      <c r="AR225" s="52"/>
      <c r="AS225" s="53" t="e">
        <f t="shared" si="0"/>
        <v>#DIV/0!</v>
      </c>
      <c r="AT225" s="54" t="e">
        <f t="shared" si="1"/>
        <v>#DIV/0!</v>
      </c>
      <c r="AU225" s="54" t="e">
        <f t="shared" si="2"/>
        <v>#DIV/0!</v>
      </c>
      <c r="AV225" s="54" t="e">
        <f t="shared" si="3"/>
        <v>#DIV/0!</v>
      </c>
      <c r="AW225" s="55" t="e">
        <f t="shared" si="22"/>
        <v>#DIV/0!</v>
      </c>
      <c r="AX225" s="55" t="e">
        <f t="shared" si="23"/>
        <v>#DIV/0!</v>
      </c>
      <c r="AY225" s="55" t="e">
        <f t="shared" si="24"/>
        <v>#DIV/0!</v>
      </c>
      <c r="AZ225" s="55" t="e">
        <f t="shared" si="7"/>
        <v>#DIV/0!</v>
      </c>
      <c r="BA225" s="56" t="e">
        <f t="shared" si="8"/>
        <v>#DIV/0!</v>
      </c>
      <c r="BB225" s="56" t="e">
        <f t="shared" si="9"/>
        <v>#DIV/0!</v>
      </c>
      <c r="BC225" s="56" t="e">
        <f t="shared" si="10"/>
        <v>#DIV/0!</v>
      </c>
      <c r="BD225" s="56" t="e">
        <f t="shared" si="11"/>
        <v>#DIV/0!</v>
      </c>
      <c r="BE225" s="108">
        <v>0.2</v>
      </c>
      <c r="BF225" s="108">
        <v>0.8</v>
      </c>
      <c r="BG225" s="56" t="e">
        <f t="shared" si="12"/>
        <v>#DIV/0!</v>
      </c>
      <c r="BH225" s="56" t="e">
        <f t="shared" si="13"/>
        <v>#DIV/0!</v>
      </c>
      <c r="BI225" s="56" t="e">
        <f t="shared" si="14"/>
        <v>#DIV/0!</v>
      </c>
      <c r="BJ225" s="56" t="e">
        <f t="shared" si="89"/>
        <v>#DIV/0!</v>
      </c>
      <c r="BK225" s="56" t="e">
        <f t="shared" si="89"/>
        <v>#DIV/0!</v>
      </c>
      <c r="BL225" s="56" t="e">
        <f t="shared" si="16"/>
        <v>#DIV/0!</v>
      </c>
      <c r="BM225" s="56" t="e">
        <f t="shared" si="17"/>
        <v>#DIV/0!</v>
      </c>
      <c r="BN225" s="56" t="e">
        <f t="shared" si="18"/>
        <v>#DIV/0!</v>
      </c>
      <c r="BO225" s="56" t="e">
        <f t="shared" si="90"/>
        <v>#DIV/0!</v>
      </c>
      <c r="BP225" s="56" t="e">
        <f t="shared" si="90"/>
        <v>#DIV/0!</v>
      </c>
      <c r="BQ225" s="56" t="e">
        <f t="shared" si="90"/>
        <v>#DIV/0!</v>
      </c>
      <c r="BR225" s="56" t="e">
        <f t="shared" si="90"/>
        <v>#DIV/0!</v>
      </c>
      <c r="BS225" s="5049"/>
      <c r="BT225" s="5049"/>
      <c r="BU225" s="5049"/>
      <c r="BV225" s="5049"/>
      <c r="BW225" s="5049"/>
      <c r="BX225" s="5049"/>
      <c r="BY225" s="5049"/>
      <c r="BZ225" s="5049"/>
      <c r="CA225" s="5118"/>
      <c r="CC225" s="5111"/>
      <c r="CD225" s="5049"/>
      <c r="CE225" s="5049"/>
      <c r="CF225" s="5118"/>
      <c r="CG225" s="5130"/>
    </row>
    <row r="226" spans="1:85" ht="14.25" customHeight="1">
      <c r="A226" s="5111"/>
      <c r="B226" s="5114"/>
      <c r="C226" s="5047"/>
      <c r="D226" s="5114"/>
      <c r="E226" s="5047"/>
      <c r="F226" s="440"/>
      <c r="G226" s="377"/>
      <c r="H226" s="5311"/>
      <c r="I226" s="561"/>
      <c r="J226" s="562"/>
      <c r="K226" s="562"/>
      <c r="L226" s="562"/>
      <c r="M226" s="5118"/>
      <c r="N226" s="5111"/>
      <c r="O226" s="380"/>
      <c r="P226" s="381"/>
      <c r="Q226" s="5111"/>
      <c r="R226" s="5049"/>
      <c r="S226" s="5049"/>
      <c r="T226" s="5118"/>
      <c r="U226" s="22"/>
      <c r="V226" s="384">
        <v>4</v>
      </c>
      <c r="W226" s="145"/>
      <c r="X226" s="723"/>
      <c r="Y226" s="723"/>
      <c r="Z226" s="440"/>
      <c r="AA226" s="725"/>
      <c r="AB226" s="725"/>
      <c r="AC226" s="725"/>
      <c r="AD226" s="726"/>
      <c r="AE226" s="140"/>
      <c r="AF226" s="141"/>
      <c r="AG226" s="143"/>
      <c r="AH226" s="143"/>
      <c r="AI226" s="143"/>
      <c r="AJ226" s="146"/>
      <c r="AK226" s="727"/>
      <c r="AL226" s="728"/>
      <c r="AM226" s="728"/>
      <c r="AN226" s="729"/>
      <c r="AO226" s="3"/>
      <c r="AP226" s="399"/>
      <c r="AQ226" s="381"/>
      <c r="AR226" s="52"/>
      <c r="AS226" s="53" t="e">
        <f t="shared" si="0"/>
        <v>#DIV/0!</v>
      </c>
      <c r="AT226" s="54" t="e">
        <f t="shared" si="1"/>
        <v>#DIV/0!</v>
      </c>
      <c r="AU226" s="54" t="e">
        <f t="shared" si="2"/>
        <v>#DIV/0!</v>
      </c>
      <c r="AV226" s="54" t="e">
        <f t="shared" si="3"/>
        <v>#DIV/0!</v>
      </c>
      <c r="AW226" s="55" t="e">
        <f t="shared" si="22"/>
        <v>#DIV/0!</v>
      </c>
      <c r="AX226" s="55" t="e">
        <f t="shared" si="23"/>
        <v>#DIV/0!</v>
      </c>
      <c r="AY226" s="55" t="e">
        <f t="shared" si="24"/>
        <v>#DIV/0!</v>
      </c>
      <c r="AZ226" s="55" t="e">
        <f t="shared" si="7"/>
        <v>#DIV/0!</v>
      </c>
      <c r="BA226" s="56" t="e">
        <f t="shared" si="8"/>
        <v>#DIV/0!</v>
      </c>
      <c r="BB226" s="56" t="e">
        <f t="shared" si="9"/>
        <v>#DIV/0!</v>
      </c>
      <c r="BC226" s="56" t="e">
        <f t="shared" si="10"/>
        <v>#DIV/0!</v>
      </c>
      <c r="BD226" s="56" t="e">
        <f t="shared" si="11"/>
        <v>#DIV/0!</v>
      </c>
      <c r="BE226" s="108">
        <v>0.2</v>
      </c>
      <c r="BF226" s="108">
        <v>0.8</v>
      </c>
      <c r="BG226" s="56" t="e">
        <f t="shared" si="12"/>
        <v>#DIV/0!</v>
      </c>
      <c r="BH226" s="56" t="e">
        <f t="shared" si="13"/>
        <v>#DIV/0!</v>
      </c>
      <c r="BI226" s="56" t="e">
        <f t="shared" si="14"/>
        <v>#DIV/0!</v>
      </c>
      <c r="BJ226" s="56" t="e">
        <f t="shared" si="89"/>
        <v>#DIV/0!</v>
      </c>
      <c r="BK226" s="56" t="e">
        <f t="shared" si="89"/>
        <v>#DIV/0!</v>
      </c>
      <c r="BL226" s="56" t="e">
        <f t="shared" si="16"/>
        <v>#DIV/0!</v>
      </c>
      <c r="BM226" s="56" t="e">
        <f t="shared" si="17"/>
        <v>#DIV/0!</v>
      </c>
      <c r="BN226" s="56" t="e">
        <f t="shared" si="18"/>
        <v>#DIV/0!</v>
      </c>
      <c r="BO226" s="56" t="e">
        <f t="shared" si="90"/>
        <v>#DIV/0!</v>
      </c>
      <c r="BP226" s="56" t="e">
        <f t="shared" si="90"/>
        <v>#DIV/0!</v>
      </c>
      <c r="BQ226" s="56" t="e">
        <f t="shared" si="90"/>
        <v>#DIV/0!</v>
      </c>
      <c r="BR226" s="56" t="e">
        <f t="shared" si="90"/>
        <v>#DIV/0!</v>
      </c>
      <c r="BS226" s="5049"/>
      <c r="BT226" s="5049"/>
      <c r="BU226" s="5049"/>
      <c r="BV226" s="5049"/>
      <c r="BW226" s="5049"/>
      <c r="BX226" s="5049"/>
      <c r="BY226" s="5049"/>
      <c r="BZ226" s="5049"/>
      <c r="CA226" s="5118"/>
      <c r="CC226" s="5111"/>
      <c r="CD226" s="5049"/>
      <c r="CE226" s="5049"/>
      <c r="CF226" s="5118"/>
      <c r="CG226" s="5130"/>
    </row>
    <row r="227" spans="1:85" ht="14.25" customHeight="1">
      <c r="A227" s="5111"/>
      <c r="B227" s="5114"/>
      <c r="C227" s="5047"/>
      <c r="D227" s="5114"/>
      <c r="E227" s="5047"/>
      <c r="F227" s="440"/>
      <c r="G227" s="377"/>
      <c r="H227" s="5311"/>
      <c r="I227" s="561"/>
      <c r="J227" s="562"/>
      <c r="K227" s="562"/>
      <c r="L227" s="562"/>
      <c r="M227" s="5118"/>
      <c r="N227" s="5111"/>
      <c r="O227" s="380"/>
      <c r="P227" s="381"/>
      <c r="Q227" s="5111"/>
      <c r="R227" s="5049"/>
      <c r="S227" s="5049"/>
      <c r="T227" s="5118"/>
      <c r="U227" s="22"/>
      <c r="V227" s="384">
        <v>5</v>
      </c>
      <c r="W227" s="145"/>
      <c r="X227" s="723"/>
      <c r="Y227" s="723"/>
      <c r="Z227" s="440"/>
      <c r="AA227" s="725"/>
      <c r="AB227" s="725"/>
      <c r="AC227" s="725"/>
      <c r="AD227" s="726"/>
      <c r="AE227" s="140"/>
      <c r="AF227" s="141"/>
      <c r="AG227" s="143"/>
      <c r="AH227" s="143"/>
      <c r="AI227" s="143"/>
      <c r="AJ227" s="146"/>
      <c r="AK227" s="727"/>
      <c r="AL227" s="728"/>
      <c r="AM227" s="728"/>
      <c r="AN227" s="729"/>
      <c r="AO227" s="3"/>
      <c r="AP227" s="399"/>
      <c r="AQ227" s="381"/>
      <c r="AR227" s="52"/>
      <c r="AS227" s="53" t="e">
        <f t="shared" si="0"/>
        <v>#DIV/0!</v>
      </c>
      <c r="AT227" s="54" t="e">
        <f t="shared" si="1"/>
        <v>#DIV/0!</v>
      </c>
      <c r="AU227" s="54" t="e">
        <f t="shared" si="2"/>
        <v>#DIV/0!</v>
      </c>
      <c r="AV227" s="54" t="e">
        <f t="shared" si="3"/>
        <v>#DIV/0!</v>
      </c>
      <c r="AW227" s="55" t="e">
        <f t="shared" si="22"/>
        <v>#DIV/0!</v>
      </c>
      <c r="AX227" s="55" t="e">
        <f t="shared" si="23"/>
        <v>#DIV/0!</v>
      </c>
      <c r="AY227" s="55" t="e">
        <f t="shared" si="24"/>
        <v>#DIV/0!</v>
      </c>
      <c r="AZ227" s="55" t="e">
        <f t="shared" si="7"/>
        <v>#DIV/0!</v>
      </c>
      <c r="BA227" s="56" t="e">
        <f t="shared" si="8"/>
        <v>#DIV/0!</v>
      </c>
      <c r="BB227" s="56" t="e">
        <f t="shared" si="9"/>
        <v>#DIV/0!</v>
      </c>
      <c r="BC227" s="56" t="e">
        <f t="shared" si="10"/>
        <v>#DIV/0!</v>
      </c>
      <c r="BD227" s="56" t="e">
        <f t="shared" si="11"/>
        <v>#DIV/0!</v>
      </c>
      <c r="BE227" s="108">
        <v>0.2</v>
      </c>
      <c r="BF227" s="108">
        <v>0.8</v>
      </c>
      <c r="BG227" s="56" t="e">
        <f t="shared" si="12"/>
        <v>#DIV/0!</v>
      </c>
      <c r="BH227" s="56" t="e">
        <f t="shared" si="13"/>
        <v>#DIV/0!</v>
      </c>
      <c r="BI227" s="56" t="e">
        <f t="shared" si="14"/>
        <v>#DIV/0!</v>
      </c>
      <c r="BJ227" s="56" t="e">
        <f t="shared" si="89"/>
        <v>#DIV/0!</v>
      </c>
      <c r="BK227" s="56" t="e">
        <f t="shared" si="89"/>
        <v>#DIV/0!</v>
      </c>
      <c r="BL227" s="56" t="e">
        <f t="shared" si="16"/>
        <v>#DIV/0!</v>
      </c>
      <c r="BM227" s="56" t="e">
        <f t="shared" si="17"/>
        <v>#DIV/0!</v>
      </c>
      <c r="BN227" s="56" t="e">
        <f t="shared" si="18"/>
        <v>#DIV/0!</v>
      </c>
      <c r="BO227" s="56" t="e">
        <f t="shared" si="90"/>
        <v>#DIV/0!</v>
      </c>
      <c r="BP227" s="56" t="e">
        <f t="shared" si="90"/>
        <v>#DIV/0!</v>
      </c>
      <c r="BQ227" s="56" t="e">
        <f t="shared" si="90"/>
        <v>#DIV/0!</v>
      </c>
      <c r="BR227" s="56" t="e">
        <f t="shared" si="90"/>
        <v>#DIV/0!</v>
      </c>
      <c r="BS227" s="5049"/>
      <c r="BT227" s="5049"/>
      <c r="BU227" s="5049"/>
      <c r="BV227" s="5049"/>
      <c r="BW227" s="5049"/>
      <c r="BX227" s="5049"/>
      <c r="BY227" s="5049"/>
      <c r="BZ227" s="5049"/>
      <c r="CA227" s="5118"/>
      <c r="CC227" s="5111"/>
      <c r="CD227" s="5049"/>
      <c r="CE227" s="5049"/>
      <c r="CF227" s="5118"/>
      <c r="CG227" s="5130"/>
    </row>
    <row r="228" spans="1:85" ht="14.25" customHeight="1">
      <c r="A228" s="5111"/>
      <c r="B228" s="5114"/>
      <c r="C228" s="5047"/>
      <c r="D228" s="5114"/>
      <c r="E228" s="5047"/>
      <c r="F228" s="440"/>
      <c r="G228" s="377"/>
      <c r="H228" s="5311"/>
      <c r="I228" s="561"/>
      <c r="J228" s="562"/>
      <c r="K228" s="562"/>
      <c r="L228" s="562"/>
      <c r="M228" s="5118"/>
      <c r="N228" s="5111"/>
      <c r="O228" s="380"/>
      <c r="P228" s="381"/>
      <c r="Q228" s="5111"/>
      <c r="R228" s="5049"/>
      <c r="S228" s="5049"/>
      <c r="T228" s="5118"/>
      <c r="U228" s="22"/>
      <c r="V228" s="384">
        <v>6</v>
      </c>
      <c r="W228" s="145"/>
      <c r="X228" s="723"/>
      <c r="Y228" s="723"/>
      <c r="Z228" s="440"/>
      <c r="AA228" s="725"/>
      <c r="AB228" s="725"/>
      <c r="AC228" s="725"/>
      <c r="AD228" s="726"/>
      <c r="AE228" s="140"/>
      <c r="AF228" s="141"/>
      <c r="AG228" s="143"/>
      <c r="AH228" s="143"/>
      <c r="AI228" s="143"/>
      <c r="AJ228" s="146"/>
      <c r="AK228" s="727"/>
      <c r="AL228" s="728"/>
      <c r="AM228" s="728"/>
      <c r="AN228" s="729"/>
      <c r="AO228" s="3"/>
      <c r="AP228" s="399"/>
      <c r="AQ228" s="381"/>
      <c r="AR228" s="52"/>
      <c r="AS228" s="53" t="e">
        <f t="shared" si="0"/>
        <v>#DIV/0!</v>
      </c>
      <c r="AT228" s="54" t="e">
        <f t="shared" si="1"/>
        <v>#DIV/0!</v>
      </c>
      <c r="AU228" s="54" t="e">
        <f t="shared" si="2"/>
        <v>#DIV/0!</v>
      </c>
      <c r="AV228" s="54" t="e">
        <f t="shared" si="3"/>
        <v>#DIV/0!</v>
      </c>
      <c r="AW228" s="55" t="e">
        <f t="shared" si="22"/>
        <v>#DIV/0!</v>
      </c>
      <c r="AX228" s="55" t="e">
        <f t="shared" si="23"/>
        <v>#DIV/0!</v>
      </c>
      <c r="AY228" s="55" t="e">
        <f t="shared" si="24"/>
        <v>#DIV/0!</v>
      </c>
      <c r="AZ228" s="55" t="e">
        <f t="shared" si="7"/>
        <v>#DIV/0!</v>
      </c>
      <c r="BA228" s="56" t="e">
        <f t="shared" si="8"/>
        <v>#DIV/0!</v>
      </c>
      <c r="BB228" s="56" t="e">
        <f t="shared" si="9"/>
        <v>#DIV/0!</v>
      </c>
      <c r="BC228" s="56" t="e">
        <f t="shared" si="10"/>
        <v>#DIV/0!</v>
      </c>
      <c r="BD228" s="56" t="e">
        <f t="shared" si="11"/>
        <v>#DIV/0!</v>
      </c>
      <c r="BE228" s="108">
        <v>0.2</v>
      </c>
      <c r="BF228" s="108">
        <v>0.8</v>
      </c>
      <c r="BG228" s="56" t="e">
        <f t="shared" si="12"/>
        <v>#DIV/0!</v>
      </c>
      <c r="BH228" s="56" t="e">
        <f t="shared" si="13"/>
        <v>#DIV/0!</v>
      </c>
      <c r="BI228" s="56" t="e">
        <f t="shared" si="14"/>
        <v>#DIV/0!</v>
      </c>
      <c r="BJ228" s="56" t="e">
        <f t="shared" si="89"/>
        <v>#DIV/0!</v>
      </c>
      <c r="BK228" s="56" t="e">
        <f t="shared" si="89"/>
        <v>#DIV/0!</v>
      </c>
      <c r="BL228" s="56" t="e">
        <f t="shared" si="16"/>
        <v>#DIV/0!</v>
      </c>
      <c r="BM228" s="56" t="e">
        <f t="shared" si="17"/>
        <v>#DIV/0!</v>
      </c>
      <c r="BN228" s="56" t="e">
        <f t="shared" si="18"/>
        <v>#DIV/0!</v>
      </c>
      <c r="BO228" s="56" t="e">
        <f t="shared" si="90"/>
        <v>#DIV/0!</v>
      </c>
      <c r="BP228" s="56" t="e">
        <f t="shared" si="90"/>
        <v>#DIV/0!</v>
      </c>
      <c r="BQ228" s="56" t="e">
        <f t="shared" si="90"/>
        <v>#DIV/0!</v>
      </c>
      <c r="BR228" s="56" t="e">
        <f t="shared" si="90"/>
        <v>#DIV/0!</v>
      </c>
      <c r="BS228" s="5049"/>
      <c r="BT228" s="5049"/>
      <c r="BU228" s="5049"/>
      <c r="BV228" s="5049"/>
      <c r="BW228" s="5049"/>
      <c r="BX228" s="5049"/>
      <c r="BY228" s="5049"/>
      <c r="BZ228" s="5049"/>
      <c r="CA228" s="5118"/>
      <c r="CC228" s="5111"/>
      <c r="CD228" s="5049"/>
      <c r="CE228" s="5049"/>
      <c r="CF228" s="5118"/>
      <c r="CG228" s="5130"/>
    </row>
    <row r="229" spans="1:85" ht="14.25" customHeight="1">
      <c r="A229" s="5111"/>
      <c r="B229" s="5114"/>
      <c r="C229" s="5047"/>
      <c r="D229" s="5114"/>
      <c r="E229" s="5047"/>
      <c r="F229" s="440"/>
      <c r="G229" s="377"/>
      <c r="H229" s="5311"/>
      <c r="I229" s="561"/>
      <c r="J229" s="562"/>
      <c r="K229" s="562"/>
      <c r="L229" s="562"/>
      <c r="M229" s="5118"/>
      <c r="N229" s="5111"/>
      <c r="O229" s="380"/>
      <c r="P229" s="381"/>
      <c r="Q229" s="5111"/>
      <c r="R229" s="5049"/>
      <c r="S229" s="5049"/>
      <c r="T229" s="5118"/>
      <c r="U229" s="22"/>
      <c r="V229" s="384">
        <v>7</v>
      </c>
      <c r="W229" s="145"/>
      <c r="X229" s="723"/>
      <c r="Y229" s="723"/>
      <c r="Z229" s="440"/>
      <c r="AA229" s="725"/>
      <c r="AB229" s="725"/>
      <c r="AC229" s="725"/>
      <c r="AD229" s="726"/>
      <c r="AE229" s="140"/>
      <c r="AF229" s="141"/>
      <c r="AG229" s="143"/>
      <c r="AH229" s="143"/>
      <c r="AI229" s="143"/>
      <c r="AJ229" s="146"/>
      <c r="AK229" s="727"/>
      <c r="AL229" s="728"/>
      <c r="AM229" s="728"/>
      <c r="AN229" s="729"/>
      <c r="AO229" s="3"/>
      <c r="AP229" s="399"/>
      <c r="AQ229" s="381"/>
      <c r="AR229" s="52"/>
      <c r="AS229" s="53" t="e">
        <f t="shared" si="0"/>
        <v>#DIV/0!</v>
      </c>
      <c r="AT229" s="54" t="e">
        <f t="shared" si="1"/>
        <v>#DIV/0!</v>
      </c>
      <c r="AU229" s="54" t="e">
        <f t="shared" si="2"/>
        <v>#DIV/0!</v>
      </c>
      <c r="AV229" s="54" t="e">
        <f t="shared" si="3"/>
        <v>#DIV/0!</v>
      </c>
      <c r="AW229" s="55" t="e">
        <f t="shared" si="22"/>
        <v>#DIV/0!</v>
      </c>
      <c r="AX229" s="55" t="e">
        <f t="shared" si="23"/>
        <v>#DIV/0!</v>
      </c>
      <c r="AY229" s="55" t="e">
        <f t="shared" si="24"/>
        <v>#DIV/0!</v>
      </c>
      <c r="AZ229" s="55" t="e">
        <f t="shared" si="7"/>
        <v>#DIV/0!</v>
      </c>
      <c r="BA229" s="56" t="e">
        <f t="shared" si="8"/>
        <v>#DIV/0!</v>
      </c>
      <c r="BB229" s="56" t="e">
        <f t="shared" si="9"/>
        <v>#DIV/0!</v>
      </c>
      <c r="BC229" s="56" t="e">
        <f t="shared" si="10"/>
        <v>#DIV/0!</v>
      </c>
      <c r="BD229" s="56" t="e">
        <f t="shared" si="11"/>
        <v>#DIV/0!</v>
      </c>
      <c r="BE229" s="108">
        <v>0.2</v>
      </c>
      <c r="BF229" s="108">
        <v>0.8</v>
      </c>
      <c r="BG229" s="56" t="e">
        <f t="shared" si="12"/>
        <v>#DIV/0!</v>
      </c>
      <c r="BH229" s="56" t="e">
        <f t="shared" si="13"/>
        <v>#DIV/0!</v>
      </c>
      <c r="BI229" s="56" t="e">
        <f t="shared" si="14"/>
        <v>#DIV/0!</v>
      </c>
      <c r="BJ229" s="56" t="e">
        <f t="shared" si="89"/>
        <v>#DIV/0!</v>
      </c>
      <c r="BK229" s="56" t="e">
        <f t="shared" si="89"/>
        <v>#DIV/0!</v>
      </c>
      <c r="BL229" s="56" t="e">
        <f t="shared" si="16"/>
        <v>#DIV/0!</v>
      </c>
      <c r="BM229" s="56" t="e">
        <f t="shared" si="17"/>
        <v>#DIV/0!</v>
      </c>
      <c r="BN229" s="56" t="e">
        <f t="shared" si="18"/>
        <v>#DIV/0!</v>
      </c>
      <c r="BO229" s="56" t="e">
        <f t="shared" si="90"/>
        <v>#DIV/0!</v>
      </c>
      <c r="BP229" s="56" t="e">
        <f t="shared" si="90"/>
        <v>#DIV/0!</v>
      </c>
      <c r="BQ229" s="56" t="e">
        <f t="shared" si="90"/>
        <v>#DIV/0!</v>
      </c>
      <c r="BR229" s="56" t="e">
        <f t="shared" si="90"/>
        <v>#DIV/0!</v>
      </c>
      <c r="BS229" s="5049"/>
      <c r="BT229" s="5049"/>
      <c r="BU229" s="5049"/>
      <c r="BV229" s="5049"/>
      <c r="BW229" s="5049"/>
      <c r="BX229" s="5049"/>
      <c r="BY229" s="5049"/>
      <c r="BZ229" s="5049"/>
      <c r="CA229" s="5118"/>
      <c r="CC229" s="5111"/>
      <c r="CD229" s="5049"/>
      <c r="CE229" s="5049"/>
      <c r="CF229" s="5118"/>
      <c r="CG229" s="5130"/>
    </row>
    <row r="230" spans="1:85" ht="14.25" customHeight="1">
      <c r="A230" s="5111"/>
      <c r="B230" s="5114"/>
      <c r="C230" s="5047"/>
      <c r="D230" s="5114"/>
      <c r="E230" s="5047"/>
      <c r="F230" s="440"/>
      <c r="G230" s="377"/>
      <c r="H230" s="5311"/>
      <c r="I230" s="561"/>
      <c r="J230" s="562"/>
      <c r="K230" s="562"/>
      <c r="L230" s="562"/>
      <c r="M230" s="5118"/>
      <c r="N230" s="5111"/>
      <c r="O230" s="380"/>
      <c r="P230" s="381"/>
      <c r="Q230" s="5111"/>
      <c r="R230" s="5049"/>
      <c r="S230" s="5049"/>
      <c r="T230" s="5118"/>
      <c r="U230" s="22"/>
      <c r="V230" s="384">
        <v>8</v>
      </c>
      <c r="W230" s="145"/>
      <c r="X230" s="723"/>
      <c r="Y230" s="723"/>
      <c r="Z230" s="440"/>
      <c r="AA230" s="725"/>
      <c r="AB230" s="725"/>
      <c r="AC230" s="725"/>
      <c r="AD230" s="726"/>
      <c r="AE230" s="140"/>
      <c r="AF230" s="141"/>
      <c r="AG230" s="143"/>
      <c r="AH230" s="143"/>
      <c r="AI230" s="143"/>
      <c r="AJ230" s="146"/>
      <c r="AK230" s="727"/>
      <c r="AL230" s="728"/>
      <c r="AM230" s="728"/>
      <c r="AN230" s="729"/>
      <c r="AO230" s="3"/>
      <c r="AP230" s="399"/>
      <c r="AQ230" s="381"/>
      <c r="AR230" s="52"/>
      <c r="AS230" s="53" t="e">
        <f t="shared" si="0"/>
        <v>#DIV/0!</v>
      </c>
      <c r="AT230" s="54" t="e">
        <f t="shared" si="1"/>
        <v>#DIV/0!</v>
      </c>
      <c r="AU230" s="54" t="e">
        <f t="shared" si="2"/>
        <v>#DIV/0!</v>
      </c>
      <c r="AV230" s="54" t="e">
        <f t="shared" si="3"/>
        <v>#DIV/0!</v>
      </c>
      <c r="AW230" s="55" t="e">
        <f t="shared" si="22"/>
        <v>#DIV/0!</v>
      </c>
      <c r="AX230" s="55" t="e">
        <f t="shared" si="23"/>
        <v>#DIV/0!</v>
      </c>
      <c r="AY230" s="55" t="e">
        <f t="shared" si="24"/>
        <v>#DIV/0!</v>
      </c>
      <c r="AZ230" s="55" t="e">
        <f t="shared" si="7"/>
        <v>#DIV/0!</v>
      </c>
      <c r="BA230" s="56" t="e">
        <f t="shared" si="8"/>
        <v>#DIV/0!</v>
      </c>
      <c r="BB230" s="56" t="e">
        <f t="shared" si="9"/>
        <v>#DIV/0!</v>
      </c>
      <c r="BC230" s="56" t="e">
        <f t="shared" si="10"/>
        <v>#DIV/0!</v>
      </c>
      <c r="BD230" s="56" t="e">
        <f t="shared" si="11"/>
        <v>#DIV/0!</v>
      </c>
      <c r="BE230" s="108">
        <v>0.2</v>
      </c>
      <c r="BF230" s="108">
        <v>0.8</v>
      </c>
      <c r="BG230" s="56" t="e">
        <f t="shared" si="12"/>
        <v>#DIV/0!</v>
      </c>
      <c r="BH230" s="56" t="e">
        <f t="shared" si="13"/>
        <v>#DIV/0!</v>
      </c>
      <c r="BI230" s="56" t="e">
        <f t="shared" si="14"/>
        <v>#DIV/0!</v>
      </c>
      <c r="BJ230" s="56" t="e">
        <f t="shared" si="89"/>
        <v>#DIV/0!</v>
      </c>
      <c r="BK230" s="56" t="e">
        <f t="shared" si="89"/>
        <v>#DIV/0!</v>
      </c>
      <c r="BL230" s="56" t="e">
        <f t="shared" si="16"/>
        <v>#DIV/0!</v>
      </c>
      <c r="BM230" s="56" t="e">
        <f t="shared" si="17"/>
        <v>#DIV/0!</v>
      </c>
      <c r="BN230" s="56" t="e">
        <f t="shared" si="18"/>
        <v>#DIV/0!</v>
      </c>
      <c r="BO230" s="56" t="e">
        <f t="shared" si="90"/>
        <v>#DIV/0!</v>
      </c>
      <c r="BP230" s="56" t="e">
        <f t="shared" si="90"/>
        <v>#DIV/0!</v>
      </c>
      <c r="BQ230" s="56" t="e">
        <f t="shared" si="90"/>
        <v>#DIV/0!</v>
      </c>
      <c r="BR230" s="56" t="e">
        <f t="shared" si="90"/>
        <v>#DIV/0!</v>
      </c>
      <c r="BS230" s="5049"/>
      <c r="BT230" s="5049"/>
      <c r="BU230" s="5049"/>
      <c r="BV230" s="5049"/>
      <c r="BW230" s="5049"/>
      <c r="BX230" s="5049"/>
      <c r="BY230" s="5049"/>
      <c r="BZ230" s="5049"/>
      <c r="CA230" s="5118"/>
      <c r="CC230" s="5111"/>
      <c r="CD230" s="5049"/>
      <c r="CE230" s="5049"/>
      <c r="CF230" s="5118"/>
      <c r="CG230" s="5130"/>
    </row>
    <row r="231" spans="1:85" ht="14.25" customHeight="1">
      <c r="A231" s="5111"/>
      <c r="B231" s="5114"/>
      <c r="C231" s="5047"/>
      <c r="D231" s="5114"/>
      <c r="E231" s="5047"/>
      <c r="F231" s="440"/>
      <c r="G231" s="377"/>
      <c r="H231" s="5311"/>
      <c r="I231" s="561"/>
      <c r="J231" s="562"/>
      <c r="K231" s="562"/>
      <c r="L231" s="562"/>
      <c r="M231" s="5118"/>
      <c r="N231" s="5111"/>
      <c r="O231" s="380"/>
      <c r="P231" s="381"/>
      <c r="Q231" s="5111"/>
      <c r="R231" s="5049"/>
      <c r="S231" s="5049"/>
      <c r="T231" s="5118"/>
      <c r="U231" s="22"/>
      <c r="V231" s="384">
        <v>9</v>
      </c>
      <c r="W231" s="145"/>
      <c r="X231" s="723"/>
      <c r="Y231" s="723"/>
      <c r="Z231" s="440"/>
      <c r="AA231" s="725"/>
      <c r="AB231" s="725"/>
      <c r="AC231" s="725"/>
      <c r="AD231" s="726"/>
      <c r="AE231" s="140"/>
      <c r="AF231" s="141"/>
      <c r="AG231" s="143"/>
      <c r="AH231" s="143"/>
      <c r="AI231" s="143"/>
      <c r="AJ231" s="146"/>
      <c r="AK231" s="727"/>
      <c r="AL231" s="728"/>
      <c r="AM231" s="728"/>
      <c r="AN231" s="729"/>
      <c r="AO231" s="3"/>
      <c r="AP231" s="399"/>
      <c r="AQ231" s="381"/>
      <c r="AR231" s="52"/>
      <c r="AS231" s="53" t="e">
        <f t="shared" si="0"/>
        <v>#DIV/0!</v>
      </c>
      <c r="AT231" s="54" t="e">
        <f t="shared" si="1"/>
        <v>#DIV/0!</v>
      </c>
      <c r="AU231" s="54" t="e">
        <f t="shared" si="2"/>
        <v>#DIV/0!</v>
      </c>
      <c r="AV231" s="54" t="e">
        <f t="shared" si="3"/>
        <v>#DIV/0!</v>
      </c>
      <c r="AW231" s="55" t="e">
        <f t="shared" si="22"/>
        <v>#DIV/0!</v>
      </c>
      <c r="AX231" s="55" t="e">
        <f t="shared" si="23"/>
        <v>#DIV/0!</v>
      </c>
      <c r="AY231" s="55" t="e">
        <f t="shared" si="24"/>
        <v>#DIV/0!</v>
      </c>
      <c r="AZ231" s="55" t="e">
        <f t="shared" si="7"/>
        <v>#DIV/0!</v>
      </c>
      <c r="BA231" s="56" t="e">
        <f t="shared" si="8"/>
        <v>#DIV/0!</v>
      </c>
      <c r="BB231" s="56" t="e">
        <f t="shared" si="9"/>
        <v>#DIV/0!</v>
      </c>
      <c r="BC231" s="56" t="e">
        <f t="shared" si="10"/>
        <v>#DIV/0!</v>
      </c>
      <c r="BD231" s="56" t="e">
        <f t="shared" si="11"/>
        <v>#DIV/0!</v>
      </c>
      <c r="BE231" s="108">
        <v>0.2</v>
      </c>
      <c r="BF231" s="108">
        <v>0.8</v>
      </c>
      <c r="BG231" s="56" t="e">
        <f t="shared" si="12"/>
        <v>#DIV/0!</v>
      </c>
      <c r="BH231" s="56" t="e">
        <f t="shared" si="13"/>
        <v>#DIV/0!</v>
      </c>
      <c r="BI231" s="56" t="e">
        <f t="shared" si="14"/>
        <v>#DIV/0!</v>
      </c>
      <c r="BJ231" s="56" t="e">
        <f t="shared" si="89"/>
        <v>#DIV/0!</v>
      </c>
      <c r="BK231" s="56" t="e">
        <f t="shared" si="89"/>
        <v>#DIV/0!</v>
      </c>
      <c r="BL231" s="56" t="e">
        <f t="shared" si="16"/>
        <v>#DIV/0!</v>
      </c>
      <c r="BM231" s="56" t="e">
        <f t="shared" si="17"/>
        <v>#DIV/0!</v>
      </c>
      <c r="BN231" s="56" t="e">
        <f t="shared" si="18"/>
        <v>#DIV/0!</v>
      </c>
      <c r="BO231" s="56" t="e">
        <f t="shared" si="90"/>
        <v>#DIV/0!</v>
      </c>
      <c r="BP231" s="56" t="e">
        <f t="shared" si="90"/>
        <v>#DIV/0!</v>
      </c>
      <c r="BQ231" s="56" t="e">
        <f t="shared" si="90"/>
        <v>#DIV/0!</v>
      </c>
      <c r="BR231" s="56" t="e">
        <f t="shared" si="90"/>
        <v>#DIV/0!</v>
      </c>
      <c r="BS231" s="5049"/>
      <c r="BT231" s="5049"/>
      <c r="BU231" s="5049"/>
      <c r="BV231" s="5049"/>
      <c r="BW231" s="5049"/>
      <c r="BX231" s="5049"/>
      <c r="BY231" s="5049"/>
      <c r="BZ231" s="5049"/>
      <c r="CA231" s="5118"/>
      <c r="CC231" s="5111"/>
      <c r="CD231" s="5049"/>
      <c r="CE231" s="5049"/>
      <c r="CF231" s="5118"/>
      <c r="CG231" s="5130"/>
    </row>
    <row r="232" spans="1:85" ht="14.25" customHeight="1" thickBot="1">
      <c r="A232" s="5112"/>
      <c r="B232" s="5115"/>
      <c r="C232" s="4515"/>
      <c r="D232" s="5115"/>
      <c r="E232" s="4515"/>
      <c r="F232" s="593"/>
      <c r="G232" s="411"/>
      <c r="H232" s="5312"/>
      <c r="I232" s="596"/>
      <c r="J232" s="597"/>
      <c r="K232" s="597"/>
      <c r="L232" s="597"/>
      <c r="M232" s="5119"/>
      <c r="N232" s="5112"/>
      <c r="O232" s="416"/>
      <c r="P232" s="417"/>
      <c r="Q232" s="5112"/>
      <c r="R232" s="5121"/>
      <c r="S232" s="5121"/>
      <c r="T232" s="5119"/>
      <c r="U232" s="22"/>
      <c r="V232" s="449">
        <v>10</v>
      </c>
      <c r="W232" s="414"/>
      <c r="X232" s="735"/>
      <c r="Y232" s="735"/>
      <c r="Z232" s="593"/>
      <c r="AA232" s="737"/>
      <c r="AB232" s="737"/>
      <c r="AC232" s="737"/>
      <c r="AD232" s="738"/>
      <c r="AE232" s="140"/>
      <c r="AF232" s="413"/>
      <c r="AG232" s="739"/>
      <c r="AH232" s="739"/>
      <c r="AI232" s="739"/>
      <c r="AJ232" s="740"/>
      <c r="AK232" s="741"/>
      <c r="AL232" s="742"/>
      <c r="AM232" s="742"/>
      <c r="AN232" s="743"/>
      <c r="AO232" s="3"/>
      <c r="AP232" s="744"/>
      <c r="AQ232" s="417"/>
      <c r="AR232" s="52"/>
      <c r="AS232" s="786" t="e">
        <f t="shared" si="0"/>
        <v>#DIV/0!</v>
      </c>
      <c r="AT232" s="787" t="e">
        <f t="shared" si="1"/>
        <v>#DIV/0!</v>
      </c>
      <c r="AU232" s="787" t="e">
        <f t="shared" si="2"/>
        <v>#DIV/0!</v>
      </c>
      <c r="AV232" s="787" t="e">
        <f t="shared" si="3"/>
        <v>#DIV/0!</v>
      </c>
      <c r="AW232" s="788" t="e">
        <f t="shared" si="22"/>
        <v>#DIV/0!</v>
      </c>
      <c r="AX232" s="788" t="e">
        <f t="shared" si="23"/>
        <v>#DIV/0!</v>
      </c>
      <c r="AY232" s="788" t="e">
        <f t="shared" si="24"/>
        <v>#DIV/0!</v>
      </c>
      <c r="AZ232" s="788" t="e">
        <f t="shared" si="7"/>
        <v>#DIV/0!</v>
      </c>
      <c r="BA232" s="430" t="e">
        <f t="shared" si="8"/>
        <v>#DIV/0!</v>
      </c>
      <c r="BB232" s="430" t="e">
        <f t="shared" si="9"/>
        <v>#DIV/0!</v>
      </c>
      <c r="BC232" s="430" t="e">
        <f t="shared" si="10"/>
        <v>#DIV/0!</v>
      </c>
      <c r="BD232" s="430" t="e">
        <f t="shared" si="11"/>
        <v>#DIV/0!</v>
      </c>
      <c r="BE232" s="427">
        <v>0.2</v>
      </c>
      <c r="BF232" s="427">
        <v>0.8</v>
      </c>
      <c r="BG232" s="430" t="e">
        <f t="shared" si="12"/>
        <v>#DIV/0!</v>
      </c>
      <c r="BH232" s="430" t="e">
        <f t="shared" si="13"/>
        <v>#DIV/0!</v>
      </c>
      <c r="BI232" s="430" t="e">
        <f t="shared" si="14"/>
        <v>#DIV/0!</v>
      </c>
      <c r="BJ232" s="430" t="e">
        <f t="shared" si="89"/>
        <v>#DIV/0!</v>
      </c>
      <c r="BK232" s="430" t="e">
        <f t="shared" si="89"/>
        <v>#DIV/0!</v>
      </c>
      <c r="BL232" s="430" t="e">
        <f t="shared" si="16"/>
        <v>#DIV/0!</v>
      </c>
      <c r="BM232" s="430" t="e">
        <f t="shared" si="17"/>
        <v>#DIV/0!</v>
      </c>
      <c r="BN232" s="430" t="e">
        <f t="shared" si="18"/>
        <v>#DIV/0!</v>
      </c>
      <c r="BO232" s="430" t="e">
        <f t="shared" si="90"/>
        <v>#DIV/0!</v>
      </c>
      <c r="BP232" s="430" t="e">
        <f t="shared" si="90"/>
        <v>#DIV/0!</v>
      </c>
      <c r="BQ232" s="430" t="e">
        <f t="shared" si="90"/>
        <v>#DIV/0!</v>
      </c>
      <c r="BR232" s="430" t="e">
        <f t="shared" si="90"/>
        <v>#DIV/0!</v>
      </c>
      <c r="BS232" s="5121"/>
      <c r="BT232" s="5121"/>
      <c r="BU232" s="5121"/>
      <c r="BV232" s="5121"/>
      <c r="BW232" s="5121"/>
      <c r="BX232" s="5121"/>
      <c r="BY232" s="5121"/>
      <c r="BZ232" s="5121"/>
      <c r="CA232" s="5119"/>
      <c r="CC232" s="5112"/>
      <c r="CD232" s="5121"/>
      <c r="CE232" s="5121"/>
      <c r="CF232" s="5119"/>
      <c r="CG232" s="4518"/>
    </row>
    <row r="233" spans="1:85" ht="14.25" customHeight="1">
      <c r="A233" s="5110">
        <v>23</v>
      </c>
      <c r="B233" s="5113"/>
      <c r="C233" s="5045"/>
      <c r="D233" s="5116"/>
      <c r="E233" s="5045"/>
      <c r="F233" s="527"/>
      <c r="G233" s="355"/>
      <c r="H233" s="5099"/>
      <c r="I233" s="529"/>
      <c r="J233" s="530"/>
      <c r="K233" s="530"/>
      <c r="L233" s="530"/>
      <c r="M233" s="5123"/>
      <c r="N233" s="5124"/>
      <c r="O233" s="358"/>
      <c r="P233" s="361"/>
      <c r="Q233" s="5125"/>
      <c r="R233" s="5126"/>
      <c r="S233" s="5126"/>
      <c r="T233" s="5127"/>
      <c r="U233" s="22"/>
      <c r="V233" s="364">
        <v>1</v>
      </c>
      <c r="W233" s="358"/>
      <c r="X233" s="750"/>
      <c r="Y233" s="750"/>
      <c r="Z233" s="527"/>
      <c r="AA233" s="752"/>
      <c r="AB233" s="752"/>
      <c r="AC233" s="752"/>
      <c r="AD233" s="753"/>
      <c r="AE233" s="140"/>
      <c r="AF233" s="357"/>
      <c r="AG233" s="754"/>
      <c r="AH233" s="754"/>
      <c r="AI233" s="754"/>
      <c r="AJ233" s="755"/>
      <c r="AK233" s="756"/>
      <c r="AL233" s="757"/>
      <c r="AM233" s="757"/>
      <c r="AN233" s="758"/>
      <c r="AO233" s="3"/>
      <c r="AP233" s="759"/>
      <c r="AQ233" s="760"/>
      <c r="AR233" s="52"/>
      <c r="AS233" s="781" t="e">
        <f t="shared" si="0"/>
        <v>#DIV/0!</v>
      </c>
      <c r="AT233" s="782" t="e">
        <f t="shared" si="1"/>
        <v>#DIV/0!</v>
      </c>
      <c r="AU233" s="782" t="e">
        <f t="shared" si="2"/>
        <v>#DIV/0!</v>
      </c>
      <c r="AV233" s="782" t="e">
        <f t="shared" si="3"/>
        <v>#DIV/0!</v>
      </c>
      <c r="AW233" s="783" t="e">
        <f t="shared" si="22"/>
        <v>#DIV/0!</v>
      </c>
      <c r="AX233" s="783" t="e">
        <f t="shared" si="23"/>
        <v>#DIV/0!</v>
      </c>
      <c r="AY233" s="783" t="e">
        <f t="shared" si="24"/>
        <v>#DIV/0!</v>
      </c>
      <c r="AZ233" s="783" t="e">
        <f t="shared" si="7"/>
        <v>#DIV/0!</v>
      </c>
      <c r="BA233" s="87" t="e">
        <f t="shared" si="8"/>
        <v>#DIV/0!</v>
      </c>
      <c r="BB233" s="87" t="e">
        <f t="shared" si="9"/>
        <v>#DIV/0!</v>
      </c>
      <c r="BC233" s="87" t="e">
        <f t="shared" si="10"/>
        <v>#DIV/0!</v>
      </c>
      <c r="BD233" s="87" t="e">
        <f t="shared" si="11"/>
        <v>#DIV/0!</v>
      </c>
      <c r="BE233" s="86">
        <v>0.2</v>
      </c>
      <c r="BF233" s="86">
        <v>0.8</v>
      </c>
      <c r="BG233" s="87" t="e">
        <f t="shared" si="12"/>
        <v>#DIV/0!</v>
      </c>
      <c r="BH233" s="87" t="e">
        <f t="shared" si="13"/>
        <v>#DIV/0!</v>
      </c>
      <c r="BI233" s="87" t="e">
        <f t="shared" si="14"/>
        <v>#DIV/0!</v>
      </c>
      <c r="BJ233" s="87" t="e">
        <f t="shared" si="89"/>
        <v>#DIV/0!</v>
      </c>
      <c r="BK233" s="87" t="e">
        <f t="shared" si="89"/>
        <v>#DIV/0!</v>
      </c>
      <c r="BL233" s="87" t="e">
        <f t="shared" si="16"/>
        <v>#DIV/0!</v>
      </c>
      <c r="BM233" s="87" t="e">
        <f t="shared" si="17"/>
        <v>#DIV/0!</v>
      </c>
      <c r="BN233" s="87" t="e">
        <f t="shared" si="18"/>
        <v>#DIV/0!</v>
      </c>
      <c r="BO233" s="87" t="e">
        <f t="shared" si="90"/>
        <v>#DIV/0!</v>
      </c>
      <c r="BP233" s="87" t="e">
        <f t="shared" si="90"/>
        <v>#DIV/0!</v>
      </c>
      <c r="BQ233" s="87" t="e">
        <f t="shared" si="90"/>
        <v>#DIV/0!</v>
      </c>
      <c r="BR233" s="87" t="e">
        <f t="shared" si="90"/>
        <v>#DIV/0!</v>
      </c>
      <c r="BS233" s="5120" t="e">
        <f t="shared" ref="BS233:BV233" si="93">AVERAGEIF(BO233:BO242,"&lt;&gt;#¡DIV/0!")</f>
        <v>#DIV/0!</v>
      </c>
      <c r="BT233" s="5120" t="e">
        <f t="shared" si="93"/>
        <v>#DIV/0!</v>
      </c>
      <c r="BU233" s="5120" t="e">
        <f t="shared" si="93"/>
        <v>#DIV/0!</v>
      </c>
      <c r="BV233" s="5120" t="e">
        <f t="shared" si="93"/>
        <v>#DIV/0!</v>
      </c>
      <c r="BW233" s="5122" t="e">
        <f>+C233*BS233</f>
        <v>#DIV/0!</v>
      </c>
      <c r="BX233" s="5122" t="e">
        <f>+C233*BT233</f>
        <v>#DIV/0!</v>
      </c>
      <c r="BY233" s="5122" t="e">
        <f>+C233*BU233</f>
        <v>#DIV/0!</v>
      </c>
      <c r="BZ233" s="5122" t="e">
        <f>+C233*BV233</f>
        <v>#DIV/0!</v>
      </c>
      <c r="CA233" s="5131" t="e">
        <f>SUM(BW233:BZ242)</f>
        <v>#DIV/0!</v>
      </c>
      <c r="CC233" s="5132" t="e">
        <f t="shared" ref="CC233:CF233" si="94">+Q233/$N$233</f>
        <v>#DIV/0!</v>
      </c>
      <c r="CD233" s="5133" t="e">
        <f t="shared" si="94"/>
        <v>#DIV/0!</v>
      </c>
      <c r="CE233" s="5133" t="e">
        <f t="shared" si="94"/>
        <v>#DIV/0!</v>
      </c>
      <c r="CF233" s="5128" t="e">
        <f t="shared" si="94"/>
        <v>#DIV/0!</v>
      </c>
      <c r="CG233" s="5129" t="e">
        <f>AVERAGE(CC233:CF242)</f>
        <v>#DIV/0!</v>
      </c>
    </row>
    <row r="234" spans="1:85" ht="14.25" customHeight="1">
      <c r="A234" s="5111"/>
      <c r="B234" s="5114"/>
      <c r="C234" s="5047"/>
      <c r="D234" s="5114"/>
      <c r="E234" s="5047"/>
      <c r="F234" s="440"/>
      <c r="G234" s="377"/>
      <c r="H234" s="5311"/>
      <c r="I234" s="561"/>
      <c r="J234" s="562"/>
      <c r="K234" s="562"/>
      <c r="L234" s="562"/>
      <c r="M234" s="5118"/>
      <c r="N234" s="5111"/>
      <c r="O234" s="380"/>
      <c r="P234" s="381"/>
      <c r="Q234" s="5111"/>
      <c r="R234" s="5049"/>
      <c r="S234" s="5049"/>
      <c r="T234" s="5118"/>
      <c r="U234" s="22"/>
      <c r="V234" s="384">
        <v>2</v>
      </c>
      <c r="W234" s="145"/>
      <c r="X234" s="723"/>
      <c r="Y234" s="723"/>
      <c r="Z234" s="440"/>
      <c r="AA234" s="725"/>
      <c r="AB234" s="725"/>
      <c r="AC234" s="725"/>
      <c r="AD234" s="726"/>
      <c r="AE234" s="140"/>
      <c r="AF234" s="141"/>
      <c r="AG234" s="143"/>
      <c r="AH234" s="143"/>
      <c r="AI234" s="143"/>
      <c r="AJ234" s="146"/>
      <c r="AK234" s="727"/>
      <c r="AL234" s="728"/>
      <c r="AM234" s="728"/>
      <c r="AN234" s="729"/>
      <c r="AO234" s="3"/>
      <c r="AP234" s="399"/>
      <c r="AQ234" s="381"/>
      <c r="AR234" s="52"/>
      <c r="AS234" s="53" t="e">
        <f t="shared" si="0"/>
        <v>#DIV/0!</v>
      </c>
      <c r="AT234" s="54" t="e">
        <f t="shared" si="1"/>
        <v>#DIV/0!</v>
      </c>
      <c r="AU234" s="54" t="e">
        <f t="shared" si="2"/>
        <v>#DIV/0!</v>
      </c>
      <c r="AV234" s="54" t="e">
        <f t="shared" si="3"/>
        <v>#DIV/0!</v>
      </c>
      <c r="AW234" s="55" t="e">
        <f t="shared" si="22"/>
        <v>#DIV/0!</v>
      </c>
      <c r="AX234" s="55" t="e">
        <f t="shared" si="23"/>
        <v>#DIV/0!</v>
      </c>
      <c r="AY234" s="55" t="e">
        <f t="shared" si="24"/>
        <v>#DIV/0!</v>
      </c>
      <c r="AZ234" s="55" t="e">
        <f t="shared" si="7"/>
        <v>#DIV/0!</v>
      </c>
      <c r="BA234" s="56" t="e">
        <f t="shared" si="8"/>
        <v>#DIV/0!</v>
      </c>
      <c r="BB234" s="56" t="e">
        <f t="shared" si="9"/>
        <v>#DIV/0!</v>
      </c>
      <c r="BC234" s="56" t="e">
        <f t="shared" si="10"/>
        <v>#DIV/0!</v>
      </c>
      <c r="BD234" s="56" t="e">
        <f t="shared" si="11"/>
        <v>#DIV/0!</v>
      </c>
      <c r="BE234" s="108">
        <v>0.2</v>
      </c>
      <c r="BF234" s="108">
        <v>0.8</v>
      </c>
      <c r="BG234" s="56" t="e">
        <f t="shared" si="12"/>
        <v>#DIV/0!</v>
      </c>
      <c r="BH234" s="56" t="e">
        <f t="shared" si="13"/>
        <v>#DIV/0!</v>
      </c>
      <c r="BI234" s="56" t="e">
        <f t="shared" si="14"/>
        <v>#DIV/0!</v>
      </c>
      <c r="BJ234" s="56" t="e">
        <f t="shared" si="89"/>
        <v>#DIV/0!</v>
      </c>
      <c r="BK234" s="56" t="e">
        <f t="shared" si="89"/>
        <v>#DIV/0!</v>
      </c>
      <c r="BL234" s="56" t="e">
        <f t="shared" si="16"/>
        <v>#DIV/0!</v>
      </c>
      <c r="BM234" s="56" t="e">
        <f t="shared" si="17"/>
        <v>#DIV/0!</v>
      </c>
      <c r="BN234" s="56" t="e">
        <f t="shared" si="18"/>
        <v>#DIV/0!</v>
      </c>
      <c r="BO234" s="56" t="e">
        <f t="shared" si="90"/>
        <v>#DIV/0!</v>
      </c>
      <c r="BP234" s="56" t="e">
        <f t="shared" si="90"/>
        <v>#DIV/0!</v>
      </c>
      <c r="BQ234" s="56" t="e">
        <f t="shared" si="90"/>
        <v>#DIV/0!</v>
      </c>
      <c r="BR234" s="56" t="e">
        <f t="shared" si="90"/>
        <v>#DIV/0!</v>
      </c>
      <c r="BS234" s="5049"/>
      <c r="BT234" s="5049"/>
      <c r="BU234" s="5049"/>
      <c r="BV234" s="5049"/>
      <c r="BW234" s="5049"/>
      <c r="BX234" s="5049"/>
      <c r="BY234" s="5049"/>
      <c r="BZ234" s="5049"/>
      <c r="CA234" s="5118"/>
      <c r="CC234" s="5111"/>
      <c r="CD234" s="5049"/>
      <c r="CE234" s="5049"/>
      <c r="CF234" s="5118"/>
      <c r="CG234" s="5130"/>
    </row>
    <row r="235" spans="1:85" ht="14.25" customHeight="1">
      <c r="A235" s="5111"/>
      <c r="B235" s="5114"/>
      <c r="C235" s="5047"/>
      <c r="D235" s="5114"/>
      <c r="E235" s="5047"/>
      <c r="F235" s="440"/>
      <c r="G235" s="377"/>
      <c r="H235" s="5311"/>
      <c r="I235" s="561"/>
      <c r="J235" s="562"/>
      <c r="K235" s="562"/>
      <c r="L235" s="562"/>
      <c r="M235" s="5118"/>
      <c r="N235" s="5111"/>
      <c r="O235" s="380"/>
      <c r="P235" s="381"/>
      <c r="Q235" s="5111"/>
      <c r="R235" s="5049"/>
      <c r="S235" s="5049"/>
      <c r="T235" s="5118"/>
      <c r="U235" s="22"/>
      <c r="V235" s="384">
        <v>3</v>
      </c>
      <c r="W235" s="145"/>
      <c r="X235" s="723"/>
      <c r="Y235" s="723"/>
      <c r="Z235" s="440"/>
      <c r="AA235" s="725"/>
      <c r="AB235" s="725"/>
      <c r="AC235" s="725"/>
      <c r="AD235" s="726"/>
      <c r="AE235" s="140"/>
      <c r="AF235" s="141"/>
      <c r="AG235" s="143"/>
      <c r="AH235" s="143"/>
      <c r="AI235" s="143"/>
      <c r="AJ235" s="146"/>
      <c r="AK235" s="727"/>
      <c r="AL235" s="728"/>
      <c r="AM235" s="728"/>
      <c r="AN235" s="729"/>
      <c r="AO235" s="3"/>
      <c r="AP235" s="399"/>
      <c r="AQ235" s="381"/>
      <c r="AR235" s="52"/>
      <c r="AS235" s="53" t="e">
        <f t="shared" si="0"/>
        <v>#DIV/0!</v>
      </c>
      <c r="AT235" s="54" t="e">
        <f t="shared" si="1"/>
        <v>#DIV/0!</v>
      </c>
      <c r="AU235" s="54" t="e">
        <f t="shared" si="2"/>
        <v>#DIV/0!</v>
      </c>
      <c r="AV235" s="54" t="e">
        <f t="shared" si="3"/>
        <v>#DIV/0!</v>
      </c>
      <c r="AW235" s="55" t="e">
        <f t="shared" si="22"/>
        <v>#DIV/0!</v>
      </c>
      <c r="AX235" s="55" t="e">
        <f t="shared" si="23"/>
        <v>#DIV/0!</v>
      </c>
      <c r="AY235" s="55" t="e">
        <f t="shared" si="24"/>
        <v>#DIV/0!</v>
      </c>
      <c r="AZ235" s="55" t="e">
        <f t="shared" si="7"/>
        <v>#DIV/0!</v>
      </c>
      <c r="BA235" s="56" t="e">
        <f t="shared" si="8"/>
        <v>#DIV/0!</v>
      </c>
      <c r="BB235" s="56" t="e">
        <f t="shared" si="9"/>
        <v>#DIV/0!</v>
      </c>
      <c r="BC235" s="56" t="e">
        <f t="shared" si="10"/>
        <v>#DIV/0!</v>
      </c>
      <c r="BD235" s="56" t="e">
        <f t="shared" si="11"/>
        <v>#DIV/0!</v>
      </c>
      <c r="BE235" s="108">
        <v>0.2</v>
      </c>
      <c r="BF235" s="108">
        <v>0.8</v>
      </c>
      <c r="BG235" s="56" t="e">
        <f t="shared" si="12"/>
        <v>#DIV/0!</v>
      </c>
      <c r="BH235" s="56" t="e">
        <f t="shared" si="13"/>
        <v>#DIV/0!</v>
      </c>
      <c r="BI235" s="56" t="e">
        <f t="shared" si="14"/>
        <v>#DIV/0!</v>
      </c>
      <c r="BJ235" s="56" t="e">
        <f t="shared" si="89"/>
        <v>#DIV/0!</v>
      </c>
      <c r="BK235" s="56" t="e">
        <f t="shared" si="89"/>
        <v>#DIV/0!</v>
      </c>
      <c r="BL235" s="56" t="e">
        <f t="shared" si="16"/>
        <v>#DIV/0!</v>
      </c>
      <c r="BM235" s="56" t="e">
        <f t="shared" si="17"/>
        <v>#DIV/0!</v>
      </c>
      <c r="BN235" s="56" t="e">
        <f t="shared" si="18"/>
        <v>#DIV/0!</v>
      </c>
      <c r="BO235" s="56" t="e">
        <f t="shared" si="90"/>
        <v>#DIV/0!</v>
      </c>
      <c r="BP235" s="56" t="e">
        <f t="shared" si="90"/>
        <v>#DIV/0!</v>
      </c>
      <c r="BQ235" s="56" t="e">
        <f t="shared" si="90"/>
        <v>#DIV/0!</v>
      </c>
      <c r="BR235" s="56" t="e">
        <f t="shared" si="90"/>
        <v>#DIV/0!</v>
      </c>
      <c r="BS235" s="5049"/>
      <c r="BT235" s="5049"/>
      <c r="BU235" s="5049"/>
      <c r="BV235" s="5049"/>
      <c r="BW235" s="5049"/>
      <c r="BX235" s="5049"/>
      <c r="BY235" s="5049"/>
      <c r="BZ235" s="5049"/>
      <c r="CA235" s="5118"/>
      <c r="CC235" s="5111"/>
      <c r="CD235" s="5049"/>
      <c r="CE235" s="5049"/>
      <c r="CF235" s="5118"/>
      <c r="CG235" s="5130"/>
    </row>
    <row r="236" spans="1:85" ht="14.25" customHeight="1">
      <c r="A236" s="5111"/>
      <c r="B236" s="5114"/>
      <c r="C236" s="5047"/>
      <c r="D236" s="5114"/>
      <c r="E236" s="5047"/>
      <c r="F236" s="440"/>
      <c r="G236" s="377"/>
      <c r="H236" s="5311"/>
      <c r="I236" s="561"/>
      <c r="J236" s="562"/>
      <c r="K236" s="562"/>
      <c r="L236" s="562"/>
      <c r="M236" s="5118"/>
      <c r="N236" s="5111"/>
      <c r="O236" s="380"/>
      <c r="P236" s="381"/>
      <c r="Q236" s="5111"/>
      <c r="R236" s="5049"/>
      <c r="S236" s="5049"/>
      <c r="T236" s="5118"/>
      <c r="U236" s="22"/>
      <c r="V236" s="384">
        <v>4</v>
      </c>
      <c r="W236" s="145"/>
      <c r="X236" s="723"/>
      <c r="Y236" s="723"/>
      <c r="Z236" s="440"/>
      <c r="AA236" s="725"/>
      <c r="AB236" s="725"/>
      <c r="AC236" s="725"/>
      <c r="AD236" s="726"/>
      <c r="AE236" s="140"/>
      <c r="AF236" s="141"/>
      <c r="AG236" s="143"/>
      <c r="AH236" s="143"/>
      <c r="AI236" s="143"/>
      <c r="AJ236" s="146"/>
      <c r="AK236" s="727"/>
      <c r="AL236" s="728"/>
      <c r="AM236" s="728"/>
      <c r="AN236" s="729"/>
      <c r="AO236" s="3"/>
      <c r="AP236" s="399"/>
      <c r="AQ236" s="381"/>
      <c r="AR236" s="52"/>
      <c r="AS236" s="53" t="e">
        <f t="shared" si="0"/>
        <v>#DIV/0!</v>
      </c>
      <c r="AT236" s="54" t="e">
        <f t="shared" si="1"/>
        <v>#DIV/0!</v>
      </c>
      <c r="AU236" s="54" t="e">
        <f t="shared" si="2"/>
        <v>#DIV/0!</v>
      </c>
      <c r="AV236" s="54" t="e">
        <f t="shared" si="3"/>
        <v>#DIV/0!</v>
      </c>
      <c r="AW236" s="55" t="e">
        <f t="shared" si="22"/>
        <v>#DIV/0!</v>
      </c>
      <c r="AX236" s="55" t="e">
        <f t="shared" si="23"/>
        <v>#DIV/0!</v>
      </c>
      <c r="AY236" s="55" t="e">
        <f t="shared" si="24"/>
        <v>#DIV/0!</v>
      </c>
      <c r="AZ236" s="55" t="e">
        <f t="shared" si="7"/>
        <v>#DIV/0!</v>
      </c>
      <c r="BA236" s="56" t="e">
        <f t="shared" si="8"/>
        <v>#DIV/0!</v>
      </c>
      <c r="BB236" s="56" t="e">
        <f t="shared" si="9"/>
        <v>#DIV/0!</v>
      </c>
      <c r="BC236" s="56" t="e">
        <f t="shared" si="10"/>
        <v>#DIV/0!</v>
      </c>
      <c r="BD236" s="56" t="e">
        <f t="shared" si="11"/>
        <v>#DIV/0!</v>
      </c>
      <c r="BE236" s="108">
        <v>0.2</v>
      </c>
      <c r="BF236" s="108">
        <v>0.8</v>
      </c>
      <c r="BG236" s="56" t="e">
        <f t="shared" si="12"/>
        <v>#DIV/0!</v>
      </c>
      <c r="BH236" s="56" t="e">
        <f t="shared" si="13"/>
        <v>#DIV/0!</v>
      </c>
      <c r="BI236" s="56" t="e">
        <f t="shared" si="14"/>
        <v>#DIV/0!</v>
      </c>
      <c r="BJ236" s="56" t="e">
        <f t="shared" si="89"/>
        <v>#DIV/0!</v>
      </c>
      <c r="BK236" s="56" t="e">
        <f t="shared" si="89"/>
        <v>#DIV/0!</v>
      </c>
      <c r="BL236" s="56" t="e">
        <f t="shared" si="16"/>
        <v>#DIV/0!</v>
      </c>
      <c r="BM236" s="56" t="e">
        <f t="shared" si="17"/>
        <v>#DIV/0!</v>
      </c>
      <c r="BN236" s="56" t="e">
        <f t="shared" si="18"/>
        <v>#DIV/0!</v>
      </c>
      <c r="BO236" s="56" t="e">
        <f t="shared" si="90"/>
        <v>#DIV/0!</v>
      </c>
      <c r="BP236" s="56" t="e">
        <f t="shared" si="90"/>
        <v>#DIV/0!</v>
      </c>
      <c r="BQ236" s="56" t="e">
        <f t="shared" si="90"/>
        <v>#DIV/0!</v>
      </c>
      <c r="BR236" s="56" t="e">
        <f t="shared" si="90"/>
        <v>#DIV/0!</v>
      </c>
      <c r="BS236" s="5049"/>
      <c r="BT236" s="5049"/>
      <c r="BU236" s="5049"/>
      <c r="BV236" s="5049"/>
      <c r="BW236" s="5049"/>
      <c r="BX236" s="5049"/>
      <c r="BY236" s="5049"/>
      <c r="BZ236" s="5049"/>
      <c r="CA236" s="5118"/>
      <c r="CC236" s="5111"/>
      <c r="CD236" s="5049"/>
      <c r="CE236" s="5049"/>
      <c r="CF236" s="5118"/>
      <c r="CG236" s="5130"/>
    </row>
    <row r="237" spans="1:85" ht="14.25" customHeight="1">
      <c r="A237" s="5111"/>
      <c r="B237" s="5114"/>
      <c r="C237" s="5047"/>
      <c r="D237" s="5114"/>
      <c r="E237" s="5047"/>
      <c r="F237" s="440"/>
      <c r="G237" s="377"/>
      <c r="H237" s="5311"/>
      <c r="I237" s="561"/>
      <c r="J237" s="562"/>
      <c r="K237" s="562"/>
      <c r="L237" s="562"/>
      <c r="M237" s="5118"/>
      <c r="N237" s="5111"/>
      <c r="O237" s="380"/>
      <c r="P237" s="381"/>
      <c r="Q237" s="5111"/>
      <c r="R237" s="5049"/>
      <c r="S237" s="5049"/>
      <c r="T237" s="5118"/>
      <c r="U237" s="22"/>
      <c r="V237" s="384">
        <v>5</v>
      </c>
      <c r="W237" s="145"/>
      <c r="X237" s="723"/>
      <c r="Y237" s="723"/>
      <c r="Z237" s="440"/>
      <c r="AA237" s="725"/>
      <c r="AB237" s="725"/>
      <c r="AC237" s="725"/>
      <c r="AD237" s="726"/>
      <c r="AE237" s="140"/>
      <c r="AF237" s="141"/>
      <c r="AG237" s="143"/>
      <c r="AH237" s="143"/>
      <c r="AI237" s="143"/>
      <c r="AJ237" s="146"/>
      <c r="AK237" s="727"/>
      <c r="AL237" s="728"/>
      <c r="AM237" s="728"/>
      <c r="AN237" s="729"/>
      <c r="AO237" s="3"/>
      <c r="AP237" s="399"/>
      <c r="AQ237" s="381"/>
      <c r="AR237" s="52"/>
      <c r="AS237" s="53" t="e">
        <f t="shared" si="0"/>
        <v>#DIV/0!</v>
      </c>
      <c r="AT237" s="54" t="e">
        <f t="shared" si="1"/>
        <v>#DIV/0!</v>
      </c>
      <c r="AU237" s="54" t="e">
        <f t="shared" si="2"/>
        <v>#DIV/0!</v>
      </c>
      <c r="AV237" s="54" t="e">
        <f t="shared" si="3"/>
        <v>#DIV/0!</v>
      </c>
      <c r="AW237" s="55" t="e">
        <f t="shared" si="22"/>
        <v>#DIV/0!</v>
      </c>
      <c r="AX237" s="55" t="e">
        <f t="shared" si="23"/>
        <v>#DIV/0!</v>
      </c>
      <c r="AY237" s="55" t="e">
        <f t="shared" si="24"/>
        <v>#DIV/0!</v>
      </c>
      <c r="AZ237" s="55" t="e">
        <f t="shared" si="7"/>
        <v>#DIV/0!</v>
      </c>
      <c r="BA237" s="56" t="e">
        <f t="shared" si="8"/>
        <v>#DIV/0!</v>
      </c>
      <c r="BB237" s="56" t="e">
        <f t="shared" si="9"/>
        <v>#DIV/0!</v>
      </c>
      <c r="BC237" s="56" t="e">
        <f t="shared" si="10"/>
        <v>#DIV/0!</v>
      </c>
      <c r="BD237" s="56" t="e">
        <f t="shared" si="11"/>
        <v>#DIV/0!</v>
      </c>
      <c r="BE237" s="108">
        <v>0.2</v>
      </c>
      <c r="BF237" s="108">
        <v>0.8</v>
      </c>
      <c r="BG237" s="56" t="e">
        <f t="shared" si="12"/>
        <v>#DIV/0!</v>
      </c>
      <c r="BH237" s="56" t="e">
        <f t="shared" si="13"/>
        <v>#DIV/0!</v>
      </c>
      <c r="BI237" s="56" t="e">
        <f t="shared" si="14"/>
        <v>#DIV/0!</v>
      </c>
      <c r="BJ237" s="56" t="e">
        <f t="shared" ref="BJ237:BK252" si="95">+AZ237*BE237</f>
        <v>#DIV/0!</v>
      </c>
      <c r="BK237" s="56" t="e">
        <f t="shared" si="95"/>
        <v>#DIV/0!</v>
      </c>
      <c r="BL237" s="56" t="e">
        <f t="shared" si="16"/>
        <v>#DIV/0!</v>
      </c>
      <c r="BM237" s="56" t="e">
        <f t="shared" si="17"/>
        <v>#DIV/0!</v>
      </c>
      <c r="BN237" s="56" t="e">
        <f t="shared" si="18"/>
        <v>#DIV/0!</v>
      </c>
      <c r="BO237" s="56" t="e">
        <f t="shared" ref="BO237:BR252" si="96">+BG237+BK237</f>
        <v>#DIV/0!</v>
      </c>
      <c r="BP237" s="56" t="e">
        <f t="shared" si="96"/>
        <v>#DIV/0!</v>
      </c>
      <c r="BQ237" s="56" t="e">
        <f t="shared" si="96"/>
        <v>#DIV/0!</v>
      </c>
      <c r="BR237" s="56" t="e">
        <f t="shared" si="96"/>
        <v>#DIV/0!</v>
      </c>
      <c r="BS237" s="5049"/>
      <c r="BT237" s="5049"/>
      <c r="BU237" s="5049"/>
      <c r="BV237" s="5049"/>
      <c r="BW237" s="5049"/>
      <c r="BX237" s="5049"/>
      <c r="BY237" s="5049"/>
      <c r="BZ237" s="5049"/>
      <c r="CA237" s="5118"/>
      <c r="CC237" s="5111"/>
      <c r="CD237" s="5049"/>
      <c r="CE237" s="5049"/>
      <c r="CF237" s="5118"/>
      <c r="CG237" s="5130"/>
    </row>
    <row r="238" spans="1:85" ht="14.25" customHeight="1">
      <c r="A238" s="5111"/>
      <c r="B238" s="5114"/>
      <c r="C238" s="5047"/>
      <c r="D238" s="5114"/>
      <c r="E238" s="5047"/>
      <c r="F238" s="440"/>
      <c r="G238" s="377"/>
      <c r="H238" s="5311"/>
      <c r="I238" s="561"/>
      <c r="J238" s="562"/>
      <c r="K238" s="562"/>
      <c r="L238" s="562"/>
      <c r="M238" s="5118"/>
      <c r="N238" s="5111"/>
      <c r="O238" s="380"/>
      <c r="P238" s="381"/>
      <c r="Q238" s="5111"/>
      <c r="R238" s="5049"/>
      <c r="S238" s="5049"/>
      <c r="T238" s="5118"/>
      <c r="U238" s="22"/>
      <c r="V238" s="384">
        <v>6</v>
      </c>
      <c r="W238" s="145"/>
      <c r="X238" s="723"/>
      <c r="Y238" s="723"/>
      <c r="Z238" s="440"/>
      <c r="AA238" s="725"/>
      <c r="AB238" s="725"/>
      <c r="AC238" s="725"/>
      <c r="AD238" s="726"/>
      <c r="AE238" s="140"/>
      <c r="AF238" s="141"/>
      <c r="AG238" s="143"/>
      <c r="AH238" s="143"/>
      <c r="AI238" s="143"/>
      <c r="AJ238" s="146"/>
      <c r="AK238" s="727"/>
      <c r="AL238" s="728"/>
      <c r="AM238" s="728"/>
      <c r="AN238" s="729"/>
      <c r="AO238" s="3"/>
      <c r="AP238" s="399"/>
      <c r="AQ238" s="381"/>
      <c r="AR238" s="52"/>
      <c r="AS238" s="53" t="e">
        <f t="shared" si="0"/>
        <v>#DIV/0!</v>
      </c>
      <c r="AT238" s="54" t="e">
        <f t="shared" si="1"/>
        <v>#DIV/0!</v>
      </c>
      <c r="AU238" s="54" t="e">
        <f t="shared" si="2"/>
        <v>#DIV/0!</v>
      </c>
      <c r="AV238" s="54" t="e">
        <f t="shared" si="3"/>
        <v>#DIV/0!</v>
      </c>
      <c r="AW238" s="55" t="e">
        <f t="shared" si="22"/>
        <v>#DIV/0!</v>
      </c>
      <c r="AX238" s="55" t="e">
        <f t="shared" si="23"/>
        <v>#DIV/0!</v>
      </c>
      <c r="AY238" s="55" t="e">
        <f t="shared" si="24"/>
        <v>#DIV/0!</v>
      </c>
      <c r="AZ238" s="55" t="e">
        <f t="shared" si="7"/>
        <v>#DIV/0!</v>
      </c>
      <c r="BA238" s="56" t="e">
        <f t="shared" si="8"/>
        <v>#DIV/0!</v>
      </c>
      <c r="BB238" s="56" t="e">
        <f t="shared" si="9"/>
        <v>#DIV/0!</v>
      </c>
      <c r="BC238" s="56" t="e">
        <f t="shared" si="10"/>
        <v>#DIV/0!</v>
      </c>
      <c r="BD238" s="56" t="e">
        <f t="shared" si="11"/>
        <v>#DIV/0!</v>
      </c>
      <c r="BE238" s="108">
        <v>0.2</v>
      </c>
      <c r="BF238" s="108">
        <v>0.8</v>
      </c>
      <c r="BG238" s="56" t="e">
        <f t="shared" si="12"/>
        <v>#DIV/0!</v>
      </c>
      <c r="BH238" s="56" t="e">
        <f t="shared" si="13"/>
        <v>#DIV/0!</v>
      </c>
      <c r="BI238" s="56" t="e">
        <f t="shared" si="14"/>
        <v>#DIV/0!</v>
      </c>
      <c r="BJ238" s="56" t="e">
        <f t="shared" si="95"/>
        <v>#DIV/0!</v>
      </c>
      <c r="BK238" s="56" t="e">
        <f t="shared" si="95"/>
        <v>#DIV/0!</v>
      </c>
      <c r="BL238" s="56" t="e">
        <f t="shared" si="16"/>
        <v>#DIV/0!</v>
      </c>
      <c r="BM238" s="56" t="e">
        <f t="shared" si="17"/>
        <v>#DIV/0!</v>
      </c>
      <c r="BN238" s="56" t="e">
        <f t="shared" si="18"/>
        <v>#DIV/0!</v>
      </c>
      <c r="BO238" s="56" t="e">
        <f t="shared" si="96"/>
        <v>#DIV/0!</v>
      </c>
      <c r="BP238" s="56" t="e">
        <f t="shared" si="96"/>
        <v>#DIV/0!</v>
      </c>
      <c r="BQ238" s="56" t="e">
        <f t="shared" si="96"/>
        <v>#DIV/0!</v>
      </c>
      <c r="BR238" s="56" t="e">
        <f t="shared" si="96"/>
        <v>#DIV/0!</v>
      </c>
      <c r="BS238" s="5049"/>
      <c r="BT238" s="5049"/>
      <c r="BU238" s="5049"/>
      <c r="BV238" s="5049"/>
      <c r="BW238" s="5049"/>
      <c r="BX238" s="5049"/>
      <c r="BY238" s="5049"/>
      <c r="BZ238" s="5049"/>
      <c r="CA238" s="5118"/>
      <c r="CC238" s="5111"/>
      <c r="CD238" s="5049"/>
      <c r="CE238" s="5049"/>
      <c r="CF238" s="5118"/>
      <c r="CG238" s="5130"/>
    </row>
    <row r="239" spans="1:85" ht="14.25" customHeight="1">
      <c r="A239" s="5111"/>
      <c r="B239" s="5114"/>
      <c r="C239" s="5047"/>
      <c r="D239" s="5114"/>
      <c r="E239" s="5047"/>
      <c r="F239" s="440"/>
      <c r="G239" s="377"/>
      <c r="H239" s="5311"/>
      <c r="I239" s="561"/>
      <c r="J239" s="562"/>
      <c r="K239" s="562"/>
      <c r="L239" s="562"/>
      <c r="M239" s="5118"/>
      <c r="N239" s="5111"/>
      <c r="O239" s="380"/>
      <c r="P239" s="381"/>
      <c r="Q239" s="5111"/>
      <c r="R239" s="5049"/>
      <c r="S239" s="5049"/>
      <c r="T239" s="5118"/>
      <c r="U239" s="22"/>
      <c r="V239" s="384">
        <v>7</v>
      </c>
      <c r="W239" s="145"/>
      <c r="X239" s="723"/>
      <c r="Y239" s="723"/>
      <c r="Z239" s="440"/>
      <c r="AA239" s="725"/>
      <c r="AB239" s="725"/>
      <c r="AC239" s="725"/>
      <c r="AD239" s="726"/>
      <c r="AE239" s="140"/>
      <c r="AF239" s="141"/>
      <c r="AG239" s="143"/>
      <c r="AH239" s="143"/>
      <c r="AI239" s="143"/>
      <c r="AJ239" s="146"/>
      <c r="AK239" s="727"/>
      <c r="AL239" s="728"/>
      <c r="AM239" s="728"/>
      <c r="AN239" s="729"/>
      <c r="AO239" s="3"/>
      <c r="AP239" s="399"/>
      <c r="AQ239" s="381"/>
      <c r="AR239" s="52"/>
      <c r="AS239" s="53" t="e">
        <f t="shared" si="0"/>
        <v>#DIV/0!</v>
      </c>
      <c r="AT239" s="54" t="e">
        <f t="shared" si="1"/>
        <v>#DIV/0!</v>
      </c>
      <c r="AU239" s="54" t="e">
        <f t="shared" si="2"/>
        <v>#DIV/0!</v>
      </c>
      <c r="AV239" s="54" t="e">
        <f t="shared" si="3"/>
        <v>#DIV/0!</v>
      </c>
      <c r="AW239" s="55" t="e">
        <f t="shared" si="22"/>
        <v>#DIV/0!</v>
      </c>
      <c r="AX239" s="55" t="e">
        <f t="shared" si="23"/>
        <v>#DIV/0!</v>
      </c>
      <c r="AY239" s="55" t="e">
        <f t="shared" si="24"/>
        <v>#DIV/0!</v>
      </c>
      <c r="AZ239" s="55" t="e">
        <f t="shared" si="7"/>
        <v>#DIV/0!</v>
      </c>
      <c r="BA239" s="56" t="e">
        <f t="shared" si="8"/>
        <v>#DIV/0!</v>
      </c>
      <c r="BB239" s="56" t="e">
        <f t="shared" si="9"/>
        <v>#DIV/0!</v>
      </c>
      <c r="BC239" s="56" t="e">
        <f t="shared" si="10"/>
        <v>#DIV/0!</v>
      </c>
      <c r="BD239" s="56" t="e">
        <f t="shared" si="11"/>
        <v>#DIV/0!</v>
      </c>
      <c r="BE239" s="108">
        <v>0.2</v>
      </c>
      <c r="BF239" s="108">
        <v>0.8</v>
      </c>
      <c r="BG239" s="56" t="e">
        <f t="shared" si="12"/>
        <v>#DIV/0!</v>
      </c>
      <c r="BH239" s="56" t="e">
        <f t="shared" si="13"/>
        <v>#DIV/0!</v>
      </c>
      <c r="BI239" s="56" t="e">
        <f t="shared" si="14"/>
        <v>#DIV/0!</v>
      </c>
      <c r="BJ239" s="56" t="e">
        <f t="shared" si="95"/>
        <v>#DIV/0!</v>
      </c>
      <c r="BK239" s="56" t="e">
        <f t="shared" si="95"/>
        <v>#DIV/0!</v>
      </c>
      <c r="BL239" s="56" t="e">
        <f t="shared" si="16"/>
        <v>#DIV/0!</v>
      </c>
      <c r="BM239" s="56" t="e">
        <f t="shared" si="17"/>
        <v>#DIV/0!</v>
      </c>
      <c r="BN239" s="56" t="e">
        <f t="shared" si="18"/>
        <v>#DIV/0!</v>
      </c>
      <c r="BO239" s="56" t="e">
        <f t="shared" si="96"/>
        <v>#DIV/0!</v>
      </c>
      <c r="BP239" s="56" t="e">
        <f t="shared" si="96"/>
        <v>#DIV/0!</v>
      </c>
      <c r="BQ239" s="56" t="e">
        <f t="shared" si="96"/>
        <v>#DIV/0!</v>
      </c>
      <c r="BR239" s="56" t="e">
        <f t="shared" si="96"/>
        <v>#DIV/0!</v>
      </c>
      <c r="BS239" s="5049"/>
      <c r="BT239" s="5049"/>
      <c r="BU239" s="5049"/>
      <c r="BV239" s="5049"/>
      <c r="BW239" s="5049"/>
      <c r="BX239" s="5049"/>
      <c r="BY239" s="5049"/>
      <c r="BZ239" s="5049"/>
      <c r="CA239" s="5118"/>
      <c r="CC239" s="5111"/>
      <c r="CD239" s="5049"/>
      <c r="CE239" s="5049"/>
      <c r="CF239" s="5118"/>
      <c r="CG239" s="5130"/>
    </row>
    <row r="240" spans="1:85" ht="14.25" customHeight="1">
      <c r="A240" s="5111"/>
      <c r="B240" s="5114"/>
      <c r="C240" s="5047"/>
      <c r="D240" s="5114"/>
      <c r="E240" s="5047"/>
      <c r="F240" s="440"/>
      <c r="G240" s="377"/>
      <c r="H240" s="5311"/>
      <c r="I240" s="561"/>
      <c r="J240" s="562"/>
      <c r="K240" s="562"/>
      <c r="L240" s="562"/>
      <c r="M240" s="5118"/>
      <c r="N240" s="5111"/>
      <c r="O240" s="380"/>
      <c r="P240" s="381"/>
      <c r="Q240" s="5111"/>
      <c r="R240" s="5049"/>
      <c r="S240" s="5049"/>
      <c r="T240" s="5118"/>
      <c r="U240" s="22"/>
      <c r="V240" s="384">
        <v>8</v>
      </c>
      <c r="W240" s="145"/>
      <c r="X240" s="723"/>
      <c r="Y240" s="723"/>
      <c r="Z240" s="440"/>
      <c r="AA240" s="725"/>
      <c r="AB240" s="725"/>
      <c r="AC240" s="725"/>
      <c r="AD240" s="726"/>
      <c r="AE240" s="140"/>
      <c r="AF240" s="141"/>
      <c r="AG240" s="143"/>
      <c r="AH240" s="143"/>
      <c r="AI240" s="143"/>
      <c r="AJ240" s="146"/>
      <c r="AK240" s="727"/>
      <c r="AL240" s="728"/>
      <c r="AM240" s="728"/>
      <c r="AN240" s="729"/>
      <c r="AO240" s="3"/>
      <c r="AP240" s="399"/>
      <c r="AQ240" s="381"/>
      <c r="AR240" s="52"/>
      <c r="AS240" s="53" t="e">
        <f t="shared" si="0"/>
        <v>#DIV/0!</v>
      </c>
      <c r="AT240" s="54" t="e">
        <f t="shared" si="1"/>
        <v>#DIV/0!</v>
      </c>
      <c r="AU240" s="54" t="e">
        <f t="shared" si="2"/>
        <v>#DIV/0!</v>
      </c>
      <c r="AV240" s="54" t="e">
        <f t="shared" si="3"/>
        <v>#DIV/0!</v>
      </c>
      <c r="AW240" s="55" t="e">
        <f t="shared" si="22"/>
        <v>#DIV/0!</v>
      </c>
      <c r="AX240" s="55" t="e">
        <f t="shared" si="23"/>
        <v>#DIV/0!</v>
      </c>
      <c r="AY240" s="55" t="e">
        <f t="shared" si="24"/>
        <v>#DIV/0!</v>
      </c>
      <c r="AZ240" s="55" t="e">
        <f t="shared" si="7"/>
        <v>#DIV/0!</v>
      </c>
      <c r="BA240" s="56" t="e">
        <f t="shared" si="8"/>
        <v>#DIV/0!</v>
      </c>
      <c r="BB240" s="56" t="e">
        <f t="shared" si="9"/>
        <v>#DIV/0!</v>
      </c>
      <c r="BC240" s="56" t="e">
        <f t="shared" si="10"/>
        <v>#DIV/0!</v>
      </c>
      <c r="BD240" s="56" t="e">
        <f t="shared" si="11"/>
        <v>#DIV/0!</v>
      </c>
      <c r="BE240" s="108">
        <v>0.2</v>
      </c>
      <c r="BF240" s="108">
        <v>0.8</v>
      </c>
      <c r="BG240" s="56" t="e">
        <f t="shared" si="12"/>
        <v>#DIV/0!</v>
      </c>
      <c r="BH240" s="56" t="e">
        <f t="shared" si="13"/>
        <v>#DIV/0!</v>
      </c>
      <c r="BI240" s="56" t="e">
        <f t="shared" si="14"/>
        <v>#DIV/0!</v>
      </c>
      <c r="BJ240" s="56" t="e">
        <f t="shared" si="95"/>
        <v>#DIV/0!</v>
      </c>
      <c r="BK240" s="56" t="e">
        <f t="shared" si="95"/>
        <v>#DIV/0!</v>
      </c>
      <c r="BL240" s="56" t="e">
        <f t="shared" si="16"/>
        <v>#DIV/0!</v>
      </c>
      <c r="BM240" s="56" t="e">
        <f t="shared" si="17"/>
        <v>#DIV/0!</v>
      </c>
      <c r="BN240" s="56" t="e">
        <f t="shared" si="18"/>
        <v>#DIV/0!</v>
      </c>
      <c r="BO240" s="56" t="e">
        <f t="shared" si="96"/>
        <v>#DIV/0!</v>
      </c>
      <c r="BP240" s="56" t="e">
        <f t="shared" si="96"/>
        <v>#DIV/0!</v>
      </c>
      <c r="BQ240" s="56" t="e">
        <f t="shared" si="96"/>
        <v>#DIV/0!</v>
      </c>
      <c r="BR240" s="56" t="e">
        <f t="shared" si="96"/>
        <v>#DIV/0!</v>
      </c>
      <c r="BS240" s="5049"/>
      <c r="BT240" s="5049"/>
      <c r="BU240" s="5049"/>
      <c r="BV240" s="5049"/>
      <c r="BW240" s="5049"/>
      <c r="BX240" s="5049"/>
      <c r="BY240" s="5049"/>
      <c r="BZ240" s="5049"/>
      <c r="CA240" s="5118"/>
      <c r="CC240" s="5111"/>
      <c r="CD240" s="5049"/>
      <c r="CE240" s="5049"/>
      <c r="CF240" s="5118"/>
      <c r="CG240" s="5130"/>
    </row>
    <row r="241" spans="1:85" ht="14.25" customHeight="1">
      <c r="A241" s="5111"/>
      <c r="B241" s="5114"/>
      <c r="C241" s="5047"/>
      <c r="D241" s="5114"/>
      <c r="E241" s="5047"/>
      <c r="F241" s="440"/>
      <c r="G241" s="377"/>
      <c r="H241" s="5311"/>
      <c r="I241" s="561"/>
      <c r="J241" s="562"/>
      <c r="K241" s="562"/>
      <c r="L241" s="562"/>
      <c r="M241" s="5118"/>
      <c r="N241" s="5111"/>
      <c r="O241" s="380"/>
      <c r="P241" s="381"/>
      <c r="Q241" s="5111"/>
      <c r="R241" s="5049"/>
      <c r="S241" s="5049"/>
      <c r="T241" s="5118"/>
      <c r="U241" s="22"/>
      <c r="V241" s="384">
        <v>9</v>
      </c>
      <c r="W241" s="145"/>
      <c r="X241" s="723"/>
      <c r="Y241" s="723"/>
      <c r="Z241" s="440"/>
      <c r="AA241" s="725"/>
      <c r="AB241" s="725"/>
      <c r="AC241" s="725"/>
      <c r="AD241" s="726"/>
      <c r="AE241" s="140"/>
      <c r="AF241" s="141"/>
      <c r="AG241" s="143"/>
      <c r="AH241" s="143"/>
      <c r="AI241" s="143"/>
      <c r="AJ241" s="146"/>
      <c r="AK241" s="727"/>
      <c r="AL241" s="728"/>
      <c r="AM241" s="728"/>
      <c r="AN241" s="729"/>
      <c r="AO241" s="3"/>
      <c r="AP241" s="399"/>
      <c r="AQ241" s="381"/>
      <c r="AR241" s="52"/>
      <c r="AS241" s="53" t="e">
        <f t="shared" si="0"/>
        <v>#DIV/0!</v>
      </c>
      <c r="AT241" s="54" t="e">
        <f t="shared" si="1"/>
        <v>#DIV/0!</v>
      </c>
      <c r="AU241" s="54" t="e">
        <f t="shared" si="2"/>
        <v>#DIV/0!</v>
      </c>
      <c r="AV241" s="54" t="e">
        <f t="shared" si="3"/>
        <v>#DIV/0!</v>
      </c>
      <c r="AW241" s="55" t="e">
        <f t="shared" si="22"/>
        <v>#DIV/0!</v>
      </c>
      <c r="AX241" s="55" t="e">
        <f t="shared" si="23"/>
        <v>#DIV/0!</v>
      </c>
      <c r="AY241" s="55" t="e">
        <f t="shared" si="24"/>
        <v>#DIV/0!</v>
      </c>
      <c r="AZ241" s="55" t="e">
        <f t="shared" si="7"/>
        <v>#DIV/0!</v>
      </c>
      <c r="BA241" s="56" t="e">
        <f t="shared" si="8"/>
        <v>#DIV/0!</v>
      </c>
      <c r="BB241" s="56" t="e">
        <f t="shared" si="9"/>
        <v>#DIV/0!</v>
      </c>
      <c r="BC241" s="56" t="e">
        <f t="shared" si="10"/>
        <v>#DIV/0!</v>
      </c>
      <c r="BD241" s="56" t="e">
        <f t="shared" si="11"/>
        <v>#DIV/0!</v>
      </c>
      <c r="BE241" s="108">
        <v>0.2</v>
      </c>
      <c r="BF241" s="108">
        <v>0.8</v>
      </c>
      <c r="BG241" s="56" t="e">
        <f t="shared" si="12"/>
        <v>#DIV/0!</v>
      </c>
      <c r="BH241" s="56" t="e">
        <f t="shared" si="13"/>
        <v>#DIV/0!</v>
      </c>
      <c r="BI241" s="56" t="e">
        <f t="shared" si="14"/>
        <v>#DIV/0!</v>
      </c>
      <c r="BJ241" s="56" t="e">
        <f t="shared" si="95"/>
        <v>#DIV/0!</v>
      </c>
      <c r="BK241" s="56" t="e">
        <f t="shared" si="95"/>
        <v>#DIV/0!</v>
      </c>
      <c r="BL241" s="56" t="e">
        <f t="shared" si="16"/>
        <v>#DIV/0!</v>
      </c>
      <c r="BM241" s="56" t="e">
        <f t="shared" si="17"/>
        <v>#DIV/0!</v>
      </c>
      <c r="BN241" s="56" t="e">
        <f t="shared" si="18"/>
        <v>#DIV/0!</v>
      </c>
      <c r="BO241" s="56" t="e">
        <f t="shared" si="96"/>
        <v>#DIV/0!</v>
      </c>
      <c r="BP241" s="56" t="e">
        <f t="shared" si="96"/>
        <v>#DIV/0!</v>
      </c>
      <c r="BQ241" s="56" t="e">
        <f t="shared" si="96"/>
        <v>#DIV/0!</v>
      </c>
      <c r="BR241" s="56" t="e">
        <f t="shared" si="96"/>
        <v>#DIV/0!</v>
      </c>
      <c r="BS241" s="5049"/>
      <c r="BT241" s="5049"/>
      <c r="BU241" s="5049"/>
      <c r="BV241" s="5049"/>
      <c r="BW241" s="5049"/>
      <c r="BX241" s="5049"/>
      <c r="BY241" s="5049"/>
      <c r="BZ241" s="5049"/>
      <c r="CA241" s="5118"/>
      <c r="CC241" s="5111"/>
      <c r="CD241" s="5049"/>
      <c r="CE241" s="5049"/>
      <c r="CF241" s="5118"/>
      <c r="CG241" s="5130"/>
    </row>
    <row r="242" spans="1:85" ht="14.25" customHeight="1" thickBot="1">
      <c r="A242" s="5112"/>
      <c r="B242" s="5115"/>
      <c r="C242" s="4515"/>
      <c r="D242" s="5115"/>
      <c r="E242" s="4515"/>
      <c r="F242" s="593"/>
      <c r="G242" s="411"/>
      <c r="H242" s="5312"/>
      <c r="I242" s="596"/>
      <c r="J242" s="597"/>
      <c r="K242" s="597"/>
      <c r="L242" s="597"/>
      <c r="M242" s="5119"/>
      <c r="N242" s="5112"/>
      <c r="O242" s="416"/>
      <c r="P242" s="417"/>
      <c r="Q242" s="5112"/>
      <c r="R242" s="5121"/>
      <c r="S242" s="5121"/>
      <c r="T242" s="5119"/>
      <c r="U242" s="22"/>
      <c r="V242" s="449">
        <v>10</v>
      </c>
      <c r="W242" s="414"/>
      <c r="X242" s="735"/>
      <c r="Y242" s="735"/>
      <c r="Z242" s="593"/>
      <c r="AA242" s="737"/>
      <c r="AB242" s="737"/>
      <c r="AC242" s="737"/>
      <c r="AD242" s="738"/>
      <c r="AE242" s="140"/>
      <c r="AF242" s="413"/>
      <c r="AG242" s="739"/>
      <c r="AH242" s="739"/>
      <c r="AI242" s="739"/>
      <c r="AJ242" s="740"/>
      <c r="AK242" s="741"/>
      <c r="AL242" s="742"/>
      <c r="AM242" s="742"/>
      <c r="AN242" s="743"/>
      <c r="AO242" s="3"/>
      <c r="AP242" s="744"/>
      <c r="AQ242" s="417"/>
      <c r="AR242" s="52"/>
      <c r="AS242" s="786" t="e">
        <f t="shared" si="0"/>
        <v>#DIV/0!</v>
      </c>
      <c r="AT242" s="787" t="e">
        <f t="shared" si="1"/>
        <v>#DIV/0!</v>
      </c>
      <c r="AU242" s="787" t="e">
        <f t="shared" si="2"/>
        <v>#DIV/0!</v>
      </c>
      <c r="AV242" s="787" t="e">
        <f t="shared" si="3"/>
        <v>#DIV/0!</v>
      </c>
      <c r="AW242" s="788" t="e">
        <f t="shared" si="22"/>
        <v>#DIV/0!</v>
      </c>
      <c r="AX242" s="788" t="e">
        <f t="shared" si="23"/>
        <v>#DIV/0!</v>
      </c>
      <c r="AY242" s="788" t="e">
        <f t="shared" si="24"/>
        <v>#DIV/0!</v>
      </c>
      <c r="AZ242" s="788" t="e">
        <f t="shared" si="7"/>
        <v>#DIV/0!</v>
      </c>
      <c r="BA242" s="430" t="e">
        <f t="shared" si="8"/>
        <v>#DIV/0!</v>
      </c>
      <c r="BB242" s="430" t="e">
        <f t="shared" si="9"/>
        <v>#DIV/0!</v>
      </c>
      <c r="BC242" s="430" t="e">
        <f t="shared" si="10"/>
        <v>#DIV/0!</v>
      </c>
      <c r="BD242" s="430" t="e">
        <f t="shared" si="11"/>
        <v>#DIV/0!</v>
      </c>
      <c r="BE242" s="427">
        <v>0.2</v>
      </c>
      <c r="BF242" s="427">
        <v>0.8</v>
      </c>
      <c r="BG242" s="430" t="e">
        <f t="shared" si="12"/>
        <v>#DIV/0!</v>
      </c>
      <c r="BH242" s="430" t="e">
        <f t="shared" si="13"/>
        <v>#DIV/0!</v>
      </c>
      <c r="BI242" s="430" t="e">
        <f t="shared" si="14"/>
        <v>#DIV/0!</v>
      </c>
      <c r="BJ242" s="430" t="e">
        <f t="shared" si="95"/>
        <v>#DIV/0!</v>
      </c>
      <c r="BK242" s="430" t="e">
        <f t="shared" si="95"/>
        <v>#DIV/0!</v>
      </c>
      <c r="BL242" s="430" t="e">
        <f t="shared" si="16"/>
        <v>#DIV/0!</v>
      </c>
      <c r="BM242" s="430" t="e">
        <f t="shared" si="17"/>
        <v>#DIV/0!</v>
      </c>
      <c r="BN242" s="430" t="e">
        <f t="shared" si="18"/>
        <v>#DIV/0!</v>
      </c>
      <c r="BO242" s="430" t="e">
        <f t="shared" si="96"/>
        <v>#DIV/0!</v>
      </c>
      <c r="BP242" s="430" t="e">
        <f t="shared" si="96"/>
        <v>#DIV/0!</v>
      </c>
      <c r="BQ242" s="430" t="e">
        <f t="shared" si="96"/>
        <v>#DIV/0!</v>
      </c>
      <c r="BR242" s="430" t="e">
        <f t="shared" si="96"/>
        <v>#DIV/0!</v>
      </c>
      <c r="BS242" s="5121"/>
      <c r="BT242" s="5121"/>
      <c r="BU242" s="5121"/>
      <c r="BV242" s="5121"/>
      <c r="BW242" s="5121"/>
      <c r="BX242" s="5121"/>
      <c r="BY242" s="5121"/>
      <c r="BZ242" s="5121"/>
      <c r="CA242" s="5119"/>
      <c r="CC242" s="5112"/>
      <c r="CD242" s="5121"/>
      <c r="CE242" s="5121"/>
      <c r="CF242" s="5119"/>
      <c r="CG242" s="4518"/>
    </row>
    <row r="243" spans="1:85" ht="14.25" customHeight="1">
      <c r="A243" s="5110">
        <v>24</v>
      </c>
      <c r="B243" s="5113"/>
      <c r="C243" s="5045"/>
      <c r="D243" s="5116"/>
      <c r="E243" s="5045"/>
      <c r="F243" s="527"/>
      <c r="G243" s="355"/>
      <c r="H243" s="5099"/>
      <c r="I243" s="529"/>
      <c r="J243" s="530"/>
      <c r="K243" s="530"/>
      <c r="L243" s="530"/>
      <c r="M243" s="5123"/>
      <c r="N243" s="5124"/>
      <c r="O243" s="358"/>
      <c r="P243" s="361"/>
      <c r="Q243" s="5125"/>
      <c r="R243" s="5126"/>
      <c r="S243" s="5126"/>
      <c r="T243" s="5127"/>
      <c r="U243" s="22"/>
      <c r="V243" s="364">
        <v>1</v>
      </c>
      <c r="W243" s="358"/>
      <c r="X243" s="750"/>
      <c r="Y243" s="750"/>
      <c r="Z243" s="527"/>
      <c r="AA243" s="752"/>
      <c r="AB243" s="752"/>
      <c r="AC243" s="752"/>
      <c r="AD243" s="753"/>
      <c r="AE243" s="140"/>
      <c r="AF243" s="357"/>
      <c r="AG243" s="754"/>
      <c r="AH243" s="754"/>
      <c r="AI243" s="754"/>
      <c r="AJ243" s="755"/>
      <c r="AK243" s="756"/>
      <c r="AL243" s="757"/>
      <c r="AM243" s="757"/>
      <c r="AN243" s="758"/>
      <c r="AO243" s="3"/>
      <c r="AP243" s="759"/>
      <c r="AQ243" s="760"/>
      <c r="AR243" s="52"/>
      <c r="AS243" s="781" t="e">
        <f t="shared" si="0"/>
        <v>#DIV/0!</v>
      </c>
      <c r="AT243" s="782" t="e">
        <f t="shared" si="1"/>
        <v>#DIV/0!</v>
      </c>
      <c r="AU243" s="782" t="e">
        <f t="shared" si="2"/>
        <v>#DIV/0!</v>
      </c>
      <c r="AV243" s="782" t="e">
        <f t="shared" si="3"/>
        <v>#DIV/0!</v>
      </c>
      <c r="AW243" s="783" t="e">
        <f t="shared" si="22"/>
        <v>#DIV/0!</v>
      </c>
      <c r="AX243" s="783" t="e">
        <f t="shared" si="23"/>
        <v>#DIV/0!</v>
      </c>
      <c r="AY243" s="783" t="e">
        <f t="shared" si="24"/>
        <v>#DIV/0!</v>
      </c>
      <c r="AZ243" s="783" t="e">
        <f t="shared" si="7"/>
        <v>#DIV/0!</v>
      </c>
      <c r="BA243" s="87" t="e">
        <f t="shared" si="8"/>
        <v>#DIV/0!</v>
      </c>
      <c r="BB243" s="87" t="e">
        <f t="shared" si="9"/>
        <v>#DIV/0!</v>
      </c>
      <c r="BC243" s="87" t="e">
        <f t="shared" si="10"/>
        <v>#DIV/0!</v>
      </c>
      <c r="BD243" s="87" t="e">
        <f t="shared" si="11"/>
        <v>#DIV/0!</v>
      </c>
      <c r="BE243" s="86">
        <v>0.2</v>
      </c>
      <c r="BF243" s="86">
        <v>0.8</v>
      </c>
      <c r="BG243" s="87" t="e">
        <f t="shared" si="12"/>
        <v>#DIV/0!</v>
      </c>
      <c r="BH243" s="87" t="e">
        <f t="shared" si="13"/>
        <v>#DIV/0!</v>
      </c>
      <c r="BI243" s="87" t="e">
        <f t="shared" si="14"/>
        <v>#DIV/0!</v>
      </c>
      <c r="BJ243" s="87" t="e">
        <f t="shared" si="95"/>
        <v>#DIV/0!</v>
      </c>
      <c r="BK243" s="87" t="e">
        <f t="shared" si="95"/>
        <v>#DIV/0!</v>
      </c>
      <c r="BL243" s="87" t="e">
        <f t="shared" si="16"/>
        <v>#DIV/0!</v>
      </c>
      <c r="BM243" s="87" t="e">
        <f t="shared" si="17"/>
        <v>#DIV/0!</v>
      </c>
      <c r="BN243" s="87" t="e">
        <f t="shared" si="18"/>
        <v>#DIV/0!</v>
      </c>
      <c r="BO243" s="87" t="e">
        <f t="shared" si="96"/>
        <v>#DIV/0!</v>
      </c>
      <c r="BP243" s="87" t="e">
        <f t="shared" si="96"/>
        <v>#DIV/0!</v>
      </c>
      <c r="BQ243" s="87" t="e">
        <f t="shared" si="96"/>
        <v>#DIV/0!</v>
      </c>
      <c r="BR243" s="87" t="e">
        <f t="shared" si="96"/>
        <v>#DIV/0!</v>
      </c>
      <c r="BS243" s="5120" t="e">
        <f t="shared" ref="BS243:BV243" si="97">AVERAGEIF(BO243:BO252,"&lt;&gt;#¡DIV/0!")</f>
        <v>#DIV/0!</v>
      </c>
      <c r="BT243" s="5120" t="e">
        <f t="shared" si="97"/>
        <v>#DIV/0!</v>
      </c>
      <c r="BU243" s="5120" t="e">
        <f t="shared" si="97"/>
        <v>#DIV/0!</v>
      </c>
      <c r="BV243" s="5120" t="e">
        <f t="shared" si="97"/>
        <v>#DIV/0!</v>
      </c>
      <c r="BW243" s="5122" t="e">
        <f>+C243*BS243</f>
        <v>#DIV/0!</v>
      </c>
      <c r="BX243" s="5122" t="e">
        <f>+C243*BT243</f>
        <v>#DIV/0!</v>
      </c>
      <c r="BY243" s="5122" t="e">
        <f>+C243*BU243</f>
        <v>#DIV/0!</v>
      </c>
      <c r="BZ243" s="5122" t="e">
        <f>+C243*BV243</f>
        <v>#DIV/0!</v>
      </c>
      <c r="CA243" s="5131" t="e">
        <f>SUM(BW243:BZ252)</f>
        <v>#DIV/0!</v>
      </c>
      <c r="CC243" s="5132" t="e">
        <f t="shared" ref="CC243:CF243" si="98">+Q243/$N$243</f>
        <v>#DIV/0!</v>
      </c>
      <c r="CD243" s="5133" t="e">
        <f t="shared" si="98"/>
        <v>#DIV/0!</v>
      </c>
      <c r="CE243" s="5133" t="e">
        <f t="shared" si="98"/>
        <v>#DIV/0!</v>
      </c>
      <c r="CF243" s="5128" t="e">
        <f t="shared" si="98"/>
        <v>#DIV/0!</v>
      </c>
      <c r="CG243" s="5129" t="e">
        <f>AVERAGE(CC243:CF252)</f>
        <v>#DIV/0!</v>
      </c>
    </row>
    <row r="244" spans="1:85" ht="14.25" customHeight="1">
      <c r="A244" s="5111"/>
      <c r="B244" s="5114"/>
      <c r="C244" s="5047"/>
      <c r="D244" s="5114"/>
      <c r="E244" s="5047"/>
      <c r="F244" s="440"/>
      <c r="G244" s="377"/>
      <c r="H244" s="5311"/>
      <c r="I244" s="561"/>
      <c r="J244" s="562"/>
      <c r="K244" s="562"/>
      <c r="L244" s="562"/>
      <c r="M244" s="5118"/>
      <c r="N244" s="5111"/>
      <c r="O244" s="380"/>
      <c r="P244" s="381"/>
      <c r="Q244" s="5111"/>
      <c r="R244" s="5049"/>
      <c r="S244" s="5049"/>
      <c r="T244" s="5118"/>
      <c r="U244" s="22"/>
      <c r="V244" s="384">
        <v>2</v>
      </c>
      <c r="W244" s="145"/>
      <c r="X244" s="723"/>
      <c r="Y244" s="723"/>
      <c r="Z244" s="440"/>
      <c r="AA244" s="725"/>
      <c r="AB244" s="725"/>
      <c r="AC244" s="725"/>
      <c r="AD244" s="726"/>
      <c r="AE244" s="140"/>
      <c r="AF244" s="141"/>
      <c r="AG244" s="143"/>
      <c r="AH244" s="143"/>
      <c r="AI244" s="143"/>
      <c r="AJ244" s="146"/>
      <c r="AK244" s="727"/>
      <c r="AL244" s="728"/>
      <c r="AM244" s="728"/>
      <c r="AN244" s="729"/>
      <c r="AO244" s="3"/>
      <c r="AP244" s="399"/>
      <c r="AQ244" s="381"/>
      <c r="AR244" s="52"/>
      <c r="AS244" s="53" t="e">
        <f t="shared" si="0"/>
        <v>#DIV/0!</v>
      </c>
      <c r="AT244" s="54" t="e">
        <f t="shared" si="1"/>
        <v>#DIV/0!</v>
      </c>
      <c r="AU244" s="54" t="e">
        <f t="shared" si="2"/>
        <v>#DIV/0!</v>
      </c>
      <c r="AV244" s="54" t="e">
        <f t="shared" si="3"/>
        <v>#DIV/0!</v>
      </c>
      <c r="AW244" s="55" t="e">
        <f t="shared" si="22"/>
        <v>#DIV/0!</v>
      </c>
      <c r="AX244" s="55" t="e">
        <f t="shared" si="23"/>
        <v>#DIV/0!</v>
      </c>
      <c r="AY244" s="55" t="e">
        <f t="shared" si="24"/>
        <v>#DIV/0!</v>
      </c>
      <c r="AZ244" s="55" t="e">
        <f t="shared" si="7"/>
        <v>#DIV/0!</v>
      </c>
      <c r="BA244" s="56" t="e">
        <f t="shared" si="8"/>
        <v>#DIV/0!</v>
      </c>
      <c r="BB244" s="56" t="e">
        <f t="shared" si="9"/>
        <v>#DIV/0!</v>
      </c>
      <c r="BC244" s="56" t="e">
        <f t="shared" si="10"/>
        <v>#DIV/0!</v>
      </c>
      <c r="BD244" s="56" t="e">
        <f t="shared" si="11"/>
        <v>#DIV/0!</v>
      </c>
      <c r="BE244" s="108">
        <v>0.2</v>
      </c>
      <c r="BF244" s="108">
        <v>0.8</v>
      </c>
      <c r="BG244" s="56" t="e">
        <f t="shared" si="12"/>
        <v>#DIV/0!</v>
      </c>
      <c r="BH244" s="56" t="e">
        <f t="shared" si="13"/>
        <v>#DIV/0!</v>
      </c>
      <c r="BI244" s="56" t="e">
        <f t="shared" si="14"/>
        <v>#DIV/0!</v>
      </c>
      <c r="BJ244" s="56" t="e">
        <f t="shared" si="95"/>
        <v>#DIV/0!</v>
      </c>
      <c r="BK244" s="56" t="e">
        <f t="shared" si="95"/>
        <v>#DIV/0!</v>
      </c>
      <c r="BL244" s="56" t="e">
        <f t="shared" si="16"/>
        <v>#DIV/0!</v>
      </c>
      <c r="BM244" s="56" t="e">
        <f t="shared" si="17"/>
        <v>#DIV/0!</v>
      </c>
      <c r="BN244" s="56" t="e">
        <f t="shared" si="18"/>
        <v>#DIV/0!</v>
      </c>
      <c r="BO244" s="56" t="e">
        <f t="shared" si="96"/>
        <v>#DIV/0!</v>
      </c>
      <c r="BP244" s="56" t="e">
        <f t="shared" si="96"/>
        <v>#DIV/0!</v>
      </c>
      <c r="BQ244" s="56" t="e">
        <f t="shared" si="96"/>
        <v>#DIV/0!</v>
      </c>
      <c r="BR244" s="56" t="e">
        <f t="shared" si="96"/>
        <v>#DIV/0!</v>
      </c>
      <c r="BS244" s="5049"/>
      <c r="BT244" s="5049"/>
      <c r="BU244" s="5049"/>
      <c r="BV244" s="5049"/>
      <c r="BW244" s="5049"/>
      <c r="BX244" s="5049"/>
      <c r="BY244" s="5049"/>
      <c r="BZ244" s="5049"/>
      <c r="CA244" s="5118"/>
      <c r="CC244" s="5111"/>
      <c r="CD244" s="5049"/>
      <c r="CE244" s="5049"/>
      <c r="CF244" s="5118"/>
      <c r="CG244" s="5130"/>
    </row>
    <row r="245" spans="1:85" ht="14.25" customHeight="1">
      <c r="A245" s="5111"/>
      <c r="B245" s="5114"/>
      <c r="C245" s="5047"/>
      <c r="D245" s="5114"/>
      <c r="E245" s="5047"/>
      <c r="F245" s="440"/>
      <c r="G245" s="377"/>
      <c r="H245" s="5311"/>
      <c r="I245" s="561"/>
      <c r="J245" s="562"/>
      <c r="K245" s="562"/>
      <c r="L245" s="562"/>
      <c r="M245" s="5118"/>
      <c r="N245" s="5111"/>
      <c r="O245" s="380"/>
      <c r="P245" s="381"/>
      <c r="Q245" s="5111"/>
      <c r="R245" s="5049"/>
      <c r="S245" s="5049"/>
      <c r="T245" s="5118"/>
      <c r="U245" s="22"/>
      <c r="V245" s="384">
        <v>3</v>
      </c>
      <c r="W245" s="145"/>
      <c r="X245" s="723"/>
      <c r="Y245" s="723"/>
      <c r="Z245" s="440"/>
      <c r="AA245" s="725"/>
      <c r="AB245" s="725"/>
      <c r="AC245" s="725"/>
      <c r="AD245" s="726"/>
      <c r="AE245" s="140"/>
      <c r="AF245" s="141"/>
      <c r="AG245" s="143"/>
      <c r="AH245" s="143"/>
      <c r="AI245" s="143"/>
      <c r="AJ245" s="146"/>
      <c r="AK245" s="727"/>
      <c r="AL245" s="728"/>
      <c r="AM245" s="728"/>
      <c r="AN245" s="729"/>
      <c r="AO245" s="3"/>
      <c r="AP245" s="399"/>
      <c r="AQ245" s="381"/>
      <c r="AR245" s="52"/>
      <c r="AS245" s="53" t="e">
        <f t="shared" si="0"/>
        <v>#DIV/0!</v>
      </c>
      <c r="AT245" s="54" t="e">
        <f t="shared" si="1"/>
        <v>#DIV/0!</v>
      </c>
      <c r="AU245" s="54" t="e">
        <f t="shared" si="2"/>
        <v>#DIV/0!</v>
      </c>
      <c r="AV245" s="54" t="e">
        <f t="shared" si="3"/>
        <v>#DIV/0!</v>
      </c>
      <c r="AW245" s="55" t="e">
        <f t="shared" si="22"/>
        <v>#DIV/0!</v>
      </c>
      <c r="AX245" s="55" t="e">
        <f t="shared" si="23"/>
        <v>#DIV/0!</v>
      </c>
      <c r="AY245" s="55" t="e">
        <f t="shared" si="24"/>
        <v>#DIV/0!</v>
      </c>
      <c r="AZ245" s="55" t="e">
        <f t="shared" si="7"/>
        <v>#DIV/0!</v>
      </c>
      <c r="BA245" s="56" t="e">
        <f t="shared" si="8"/>
        <v>#DIV/0!</v>
      </c>
      <c r="BB245" s="56" t="e">
        <f t="shared" si="9"/>
        <v>#DIV/0!</v>
      </c>
      <c r="BC245" s="56" t="e">
        <f t="shared" si="10"/>
        <v>#DIV/0!</v>
      </c>
      <c r="BD245" s="56" t="e">
        <f t="shared" si="11"/>
        <v>#DIV/0!</v>
      </c>
      <c r="BE245" s="108">
        <v>0.2</v>
      </c>
      <c r="BF245" s="108">
        <v>0.8</v>
      </c>
      <c r="BG245" s="56" t="e">
        <f t="shared" si="12"/>
        <v>#DIV/0!</v>
      </c>
      <c r="BH245" s="56" t="e">
        <f t="shared" si="13"/>
        <v>#DIV/0!</v>
      </c>
      <c r="BI245" s="56" t="e">
        <f t="shared" si="14"/>
        <v>#DIV/0!</v>
      </c>
      <c r="BJ245" s="56" t="e">
        <f t="shared" si="95"/>
        <v>#DIV/0!</v>
      </c>
      <c r="BK245" s="56" t="e">
        <f t="shared" si="95"/>
        <v>#DIV/0!</v>
      </c>
      <c r="BL245" s="56" t="e">
        <f t="shared" si="16"/>
        <v>#DIV/0!</v>
      </c>
      <c r="BM245" s="56" t="e">
        <f t="shared" si="17"/>
        <v>#DIV/0!</v>
      </c>
      <c r="BN245" s="56" t="e">
        <f t="shared" si="18"/>
        <v>#DIV/0!</v>
      </c>
      <c r="BO245" s="56" t="e">
        <f t="shared" si="96"/>
        <v>#DIV/0!</v>
      </c>
      <c r="BP245" s="56" t="e">
        <f t="shared" si="96"/>
        <v>#DIV/0!</v>
      </c>
      <c r="BQ245" s="56" t="e">
        <f t="shared" si="96"/>
        <v>#DIV/0!</v>
      </c>
      <c r="BR245" s="56" t="e">
        <f t="shared" si="96"/>
        <v>#DIV/0!</v>
      </c>
      <c r="BS245" s="5049"/>
      <c r="BT245" s="5049"/>
      <c r="BU245" s="5049"/>
      <c r="BV245" s="5049"/>
      <c r="BW245" s="5049"/>
      <c r="BX245" s="5049"/>
      <c r="BY245" s="5049"/>
      <c r="BZ245" s="5049"/>
      <c r="CA245" s="5118"/>
      <c r="CC245" s="5111"/>
      <c r="CD245" s="5049"/>
      <c r="CE245" s="5049"/>
      <c r="CF245" s="5118"/>
      <c r="CG245" s="5130"/>
    </row>
    <row r="246" spans="1:85" ht="14.25" customHeight="1">
      <c r="A246" s="5111"/>
      <c r="B246" s="5114"/>
      <c r="C246" s="5047"/>
      <c r="D246" s="5114"/>
      <c r="E246" s="5047"/>
      <c r="F246" s="440"/>
      <c r="G246" s="377"/>
      <c r="H246" s="5311"/>
      <c r="I246" s="561"/>
      <c r="J246" s="562"/>
      <c r="K246" s="562"/>
      <c r="L246" s="562"/>
      <c r="M246" s="5118"/>
      <c r="N246" s="5111"/>
      <c r="O246" s="380"/>
      <c r="P246" s="381"/>
      <c r="Q246" s="5111"/>
      <c r="R246" s="5049"/>
      <c r="S246" s="5049"/>
      <c r="T246" s="5118"/>
      <c r="U246" s="22"/>
      <c r="V246" s="384">
        <v>4</v>
      </c>
      <c r="W246" s="145"/>
      <c r="X246" s="723"/>
      <c r="Y246" s="723"/>
      <c r="Z246" s="440"/>
      <c r="AA246" s="725"/>
      <c r="AB246" s="725"/>
      <c r="AC246" s="725"/>
      <c r="AD246" s="726"/>
      <c r="AE246" s="140"/>
      <c r="AF246" s="141"/>
      <c r="AG246" s="143"/>
      <c r="AH246" s="143"/>
      <c r="AI246" s="143"/>
      <c r="AJ246" s="146"/>
      <c r="AK246" s="727"/>
      <c r="AL246" s="728"/>
      <c r="AM246" s="728"/>
      <c r="AN246" s="729"/>
      <c r="AO246" s="3"/>
      <c r="AP246" s="399"/>
      <c r="AQ246" s="381"/>
      <c r="AR246" s="52"/>
      <c r="AS246" s="53" t="e">
        <f t="shared" si="0"/>
        <v>#DIV/0!</v>
      </c>
      <c r="AT246" s="54" t="e">
        <f t="shared" si="1"/>
        <v>#DIV/0!</v>
      </c>
      <c r="AU246" s="54" t="e">
        <f t="shared" si="2"/>
        <v>#DIV/0!</v>
      </c>
      <c r="AV246" s="54" t="e">
        <f t="shared" si="3"/>
        <v>#DIV/0!</v>
      </c>
      <c r="AW246" s="55" t="e">
        <f t="shared" si="22"/>
        <v>#DIV/0!</v>
      </c>
      <c r="AX246" s="55" t="e">
        <f t="shared" si="23"/>
        <v>#DIV/0!</v>
      </c>
      <c r="AY246" s="55" t="e">
        <f t="shared" si="24"/>
        <v>#DIV/0!</v>
      </c>
      <c r="AZ246" s="55" t="e">
        <f t="shared" si="7"/>
        <v>#DIV/0!</v>
      </c>
      <c r="BA246" s="56" t="e">
        <f t="shared" si="8"/>
        <v>#DIV/0!</v>
      </c>
      <c r="BB246" s="56" t="e">
        <f t="shared" si="9"/>
        <v>#DIV/0!</v>
      </c>
      <c r="BC246" s="56" t="e">
        <f t="shared" si="10"/>
        <v>#DIV/0!</v>
      </c>
      <c r="BD246" s="56" t="e">
        <f t="shared" si="11"/>
        <v>#DIV/0!</v>
      </c>
      <c r="BE246" s="108">
        <v>0.2</v>
      </c>
      <c r="BF246" s="108">
        <v>0.8</v>
      </c>
      <c r="BG246" s="56" t="e">
        <f t="shared" si="12"/>
        <v>#DIV/0!</v>
      </c>
      <c r="BH246" s="56" t="e">
        <f t="shared" si="13"/>
        <v>#DIV/0!</v>
      </c>
      <c r="BI246" s="56" t="e">
        <f t="shared" si="14"/>
        <v>#DIV/0!</v>
      </c>
      <c r="BJ246" s="56" t="e">
        <f t="shared" si="95"/>
        <v>#DIV/0!</v>
      </c>
      <c r="BK246" s="56" t="e">
        <f t="shared" si="95"/>
        <v>#DIV/0!</v>
      </c>
      <c r="BL246" s="56" t="e">
        <f t="shared" si="16"/>
        <v>#DIV/0!</v>
      </c>
      <c r="BM246" s="56" t="e">
        <f t="shared" si="17"/>
        <v>#DIV/0!</v>
      </c>
      <c r="BN246" s="56" t="e">
        <f t="shared" si="18"/>
        <v>#DIV/0!</v>
      </c>
      <c r="BO246" s="56" t="e">
        <f t="shared" si="96"/>
        <v>#DIV/0!</v>
      </c>
      <c r="BP246" s="56" t="e">
        <f t="shared" si="96"/>
        <v>#DIV/0!</v>
      </c>
      <c r="BQ246" s="56" t="e">
        <f t="shared" si="96"/>
        <v>#DIV/0!</v>
      </c>
      <c r="BR246" s="56" t="e">
        <f t="shared" si="96"/>
        <v>#DIV/0!</v>
      </c>
      <c r="BS246" s="5049"/>
      <c r="BT246" s="5049"/>
      <c r="BU246" s="5049"/>
      <c r="BV246" s="5049"/>
      <c r="BW246" s="5049"/>
      <c r="BX246" s="5049"/>
      <c r="BY246" s="5049"/>
      <c r="BZ246" s="5049"/>
      <c r="CA246" s="5118"/>
      <c r="CC246" s="5111"/>
      <c r="CD246" s="5049"/>
      <c r="CE246" s="5049"/>
      <c r="CF246" s="5118"/>
      <c r="CG246" s="5130"/>
    </row>
    <row r="247" spans="1:85" ht="14.25" customHeight="1">
      <c r="A247" s="5111"/>
      <c r="B247" s="5114"/>
      <c r="C247" s="5047"/>
      <c r="D247" s="5114"/>
      <c r="E247" s="5047"/>
      <c r="F247" s="440"/>
      <c r="G247" s="377"/>
      <c r="H247" s="5311"/>
      <c r="I247" s="561"/>
      <c r="J247" s="562"/>
      <c r="K247" s="562"/>
      <c r="L247" s="562"/>
      <c r="M247" s="5118"/>
      <c r="N247" s="5111"/>
      <c r="O247" s="380"/>
      <c r="P247" s="381"/>
      <c r="Q247" s="5111"/>
      <c r="R247" s="5049"/>
      <c r="S247" s="5049"/>
      <c r="T247" s="5118"/>
      <c r="U247" s="22"/>
      <c r="V247" s="384">
        <v>5</v>
      </c>
      <c r="W247" s="145"/>
      <c r="X247" s="723"/>
      <c r="Y247" s="723"/>
      <c r="Z247" s="440"/>
      <c r="AA247" s="725"/>
      <c r="AB247" s="725"/>
      <c r="AC247" s="725"/>
      <c r="AD247" s="726"/>
      <c r="AE247" s="140"/>
      <c r="AF247" s="141"/>
      <c r="AG247" s="143"/>
      <c r="AH247" s="143"/>
      <c r="AI247" s="143"/>
      <c r="AJ247" s="146"/>
      <c r="AK247" s="727"/>
      <c r="AL247" s="728"/>
      <c r="AM247" s="728"/>
      <c r="AN247" s="729"/>
      <c r="AO247" s="3"/>
      <c r="AP247" s="399"/>
      <c r="AQ247" s="381"/>
      <c r="AR247" s="52"/>
      <c r="AS247" s="53" t="e">
        <f t="shared" si="0"/>
        <v>#DIV/0!</v>
      </c>
      <c r="AT247" s="54" t="e">
        <f t="shared" si="1"/>
        <v>#DIV/0!</v>
      </c>
      <c r="AU247" s="54" t="e">
        <f t="shared" si="2"/>
        <v>#DIV/0!</v>
      </c>
      <c r="AV247" s="54" t="e">
        <f t="shared" si="3"/>
        <v>#DIV/0!</v>
      </c>
      <c r="AW247" s="55" t="e">
        <f t="shared" si="22"/>
        <v>#DIV/0!</v>
      </c>
      <c r="AX247" s="55" t="e">
        <f t="shared" si="23"/>
        <v>#DIV/0!</v>
      </c>
      <c r="AY247" s="55" t="e">
        <f t="shared" si="24"/>
        <v>#DIV/0!</v>
      </c>
      <c r="AZ247" s="55" t="e">
        <f t="shared" si="7"/>
        <v>#DIV/0!</v>
      </c>
      <c r="BA247" s="56" t="e">
        <f t="shared" si="8"/>
        <v>#DIV/0!</v>
      </c>
      <c r="BB247" s="56" t="e">
        <f t="shared" si="9"/>
        <v>#DIV/0!</v>
      </c>
      <c r="BC247" s="56" t="e">
        <f t="shared" si="10"/>
        <v>#DIV/0!</v>
      </c>
      <c r="BD247" s="56" t="e">
        <f t="shared" si="11"/>
        <v>#DIV/0!</v>
      </c>
      <c r="BE247" s="108">
        <v>0.2</v>
      </c>
      <c r="BF247" s="108">
        <v>0.8</v>
      </c>
      <c r="BG247" s="56" t="e">
        <f t="shared" si="12"/>
        <v>#DIV/0!</v>
      </c>
      <c r="BH247" s="56" t="e">
        <f t="shared" si="13"/>
        <v>#DIV/0!</v>
      </c>
      <c r="BI247" s="56" t="e">
        <f t="shared" si="14"/>
        <v>#DIV/0!</v>
      </c>
      <c r="BJ247" s="56" t="e">
        <f t="shared" si="95"/>
        <v>#DIV/0!</v>
      </c>
      <c r="BK247" s="56" t="e">
        <f t="shared" si="95"/>
        <v>#DIV/0!</v>
      </c>
      <c r="BL247" s="56" t="e">
        <f t="shared" si="16"/>
        <v>#DIV/0!</v>
      </c>
      <c r="BM247" s="56" t="e">
        <f t="shared" si="17"/>
        <v>#DIV/0!</v>
      </c>
      <c r="BN247" s="56" t="e">
        <f t="shared" si="18"/>
        <v>#DIV/0!</v>
      </c>
      <c r="BO247" s="56" t="e">
        <f t="shared" si="96"/>
        <v>#DIV/0!</v>
      </c>
      <c r="BP247" s="56" t="e">
        <f t="shared" si="96"/>
        <v>#DIV/0!</v>
      </c>
      <c r="BQ247" s="56" t="e">
        <f t="shared" si="96"/>
        <v>#DIV/0!</v>
      </c>
      <c r="BR247" s="56" t="e">
        <f t="shared" si="96"/>
        <v>#DIV/0!</v>
      </c>
      <c r="BS247" s="5049"/>
      <c r="BT247" s="5049"/>
      <c r="BU247" s="5049"/>
      <c r="BV247" s="5049"/>
      <c r="BW247" s="5049"/>
      <c r="BX247" s="5049"/>
      <c r="BY247" s="5049"/>
      <c r="BZ247" s="5049"/>
      <c r="CA247" s="5118"/>
      <c r="CC247" s="5111"/>
      <c r="CD247" s="5049"/>
      <c r="CE247" s="5049"/>
      <c r="CF247" s="5118"/>
      <c r="CG247" s="5130"/>
    </row>
    <row r="248" spans="1:85" ht="14.25" customHeight="1">
      <c r="A248" s="5111"/>
      <c r="B248" s="5114"/>
      <c r="C248" s="5047"/>
      <c r="D248" s="5114"/>
      <c r="E248" s="5047"/>
      <c r="F248" s="440"/>
      <c r="G248" s="377"/>
      <c r="H248" s="5311"/>
      <c r="I248" s="561"/>
      <c r="J248" s="562"/>
      <c r="K248" s="562"/>
      <c r="L248" s="562"/>
      <c r="M248" s="5118"/>
      <c r="N248" s="5111"/>
      <c r="O248" s="380"/>
      <c r="P248" s="381"/>
      <c r="Q248" s="5111"/>
      <c r="R248" s="5049"/>
      <c r="S248" s="5049"/>
      <c r="T248" s="5118"/>
      <c r="U248" s="22"/>
      <c r="V248" s="384">
        <v>6</v>
      </c>
      <c r="W248" s="145"/>
      <c r="X248" s="723"/>
      <c r="Y248" s="723"/>
      <c r="Z248" s="440"/>
      <c r="AA248" s="725"/>
      <c r="AB248" s="725"/>
      <c r="AC248" s="725"/>
      <c r="AD248" s="726"/>
      <c r="AE248" s="140"/>
      <c r="AF248" s="141"/>
      <c r="AG248" s="143"/>
      <c r="AH248" s="143"/>
      <c r="AI248" s="143"/>
      <c r="AJ248" s="146"/>
      <c r="AK248" s="727"/>
      <c r="AL248" s="728"/>
      <c r="AM248" s="728"/>
      <c r="AN248" s="729"/>
      <c r="AO248" s="3"/>
      <c r="AP248" s="399"/>
      <c r="AQ248" s="381"/>
      <c r="AR248" s="52"/>
      <c r="AS248" s="53" t="e">
        <f t="shared" si="0"/>
        <v>#DIV/0!</v>
      </c>
      <c r="AT248" s="54" t="e">
        <f t="shared" si="1"/>
        <v>#DIV/0!</v>
      </c>
      <c r="AU248" s="54" t="e">
        <f t="shared" si="2"/>
        <v>#DIV/0!</v>
      </c>
      <c r="AV248" s="54" t="e">
        <f t="shared" si="3"/>
        <v>#DIV/0!</v>
      </c>
      <c r="AW248" s="55" t="e">
        <f t="shared" si="22"/>
        <v>#DIV/0!</v>
      </c>
      <c r="AX248" s="55" t="e">
        <f t="shared" si="23"/>
        <v>#DIV/0!</v>
      </c>
      <c r="AY248" s="55" t="e">
        <f t="shared" si="24"/>
        <v>#DIV/0!</v>
      </c>
      <c r="AZ248" s="55" t="e">
        <f t="shared" si="7"/>
        <v>#DIV/0!</v>
      </c>
      <c r="BA248" s="56" t="e">
        <f t="shared" si="8"/>
        <v>#DIV/0!</v>
      </c>
      <c r="BB248" s="56" t="e">
        <f t="shared" si="9"/>
        <v>#DIV/0!</v>
      </c>
      <c r="BC248" s="56" t="e">
        <f t="shared" si="10"/>
        <v>#DIV/0!</v>
      </c>
      <c r="BD248" s="56" t="e">
        <f t="shared" si="11"/>
        <v>#DIV/0!</v>
      </c>
      <c r="BE248" s="108">
        <v>0.2</v>
      </c>
      <c r="BF248" s="108">
        <v>0.8</v>
      </c>
      <c r="BG248" s="56" t="e">
        <f t="shared" si="12"/>
        <v>#DIV/0!</v>
      </c>
      <c r="BH248" s="56" t="e">
        <f t="shared" si="13"/>
        <v>#DIV/0!</v>
      </c>
      <c r="BI248" s="56" t="e">
        <f t="shared" si="14"/>
        <v>#DIV/0!</v>
      </c>
      <c r="BJ248" s="56" t="e">
        <f t="shared" si="95"/>
        <v>#DIV/0!</v>
      </c>
      <c r="BK248" s="56" t="e">
        <f t="shared" si="95"/>
        <v>#DIV/0!</v>
      </c>
      <c r="BL248" s="56" t="e">
        <f t="shared" si="16"/>
        <v>#DIV/0!</v>
      </c>
      <c r="BM248" s="56" t="e">
        <f t="shared" si="17"/>
        <v>#DIV/0!</v>
      </c>
      <c r="BN248" s="56" t="e">
        <f t="shared" si="18"/>
        <v>#DIV/0!</v>
      </c>
      <c r="BO248" s="56" t="e">
        <f t="shared" si="96"/>
        <v>#DIV/0!</v>
      </c>
      <c r="BP248" s="56" t="e">
        <f t="shared" si="96"/>
        <v>#DIV/0!</v>
      </c>
      <c r="BQ248" s="56" t="e">
        <f t="shared" si="96"/>
        <v>#DIV/0!</v>
      </c>
      <c r="BR248" s="56" t="e">
        <f t="shared" si="96"/>
        <v>#DIV/0!</v>
      </c>
      <c r="BS248" s="5049"/>
      <c r="BT248" s="5049"/>
      <c r="BU248" s="5049"/>
      <c r="BV248" s="5049"/>
      <c r="BW248" s="5049"/>
      <c r="BX248" s="5049"/>
      <c r="BY248" s="5049"/>
      <c r="BZ248" s="5049"/>
      <c r="CA248" s="5118"/>
      <c r="CC248" s="5111"/>
      <c r="CD248" s="5049"/>
      <c r="CE248" s="5049"/>
      <c r="CF248" s="5118"/>
      <c r="CG248" s="5130"/>
    </row>
    <row r="249" spans="1:85" ht="14.25" customHeight="1">
      <c r="A249" s="5111"/>
      <c r="B249" s="5114"/>
      <c r="C249" s="5047"/>
      <c r="D249" s="5114"/>
      <c r="E249" s="5047"/>
      <c r="F249" s="440"/>
      <c r="G249" s="377"/>
      <c r="H249" s="5311"/>
      <c r="I249" s="561"/>
      <c r="J249" s="562"/>
      <c r="K249" s="562"/>
      <c r="L249" s="562"/>
      <c r="M249" s="5118"/>
      <c r="N249" s="5111"/>
      <c r="O249" s="380"/>
      <c r="P249" s="381"/>
      <c r="Q249" s="5111"/>
      <c r="R249" s="5049"/>
      <c r="S249" s="5049"/>
      <c r="T249" s="5118"/>
      <c r="U249" s="22"/>
      <c r="V249" s="384">
        <v>7</v>
      </c>
      <c r="W249" s="145"/>
      <c r="X249" s="723"/>
      <c r="Y249" s="723"/>
      <c r="Z249" s="440"/>
      <c r="AA249" s="725"/>
      <c r="AB249" s="725"/>
      <c r="AC249" s="725"/>
      <c r="AD249" s="726"/>
      <c r="AE249" s="140"/>
      <c r="AF249" s="141"/>
      <c r="AG249" s="143"/>
      <c r="AH249" s="143"/>
      <c r="AI249" s="143"/>
      <c r="AJ249" s="146"/>
      <c r="AK249" s="727"/>
      <c r="AL249" s="728"/>
      <c r="AM249" s="728"/>
      <c r="AN249" s="729"/>
      <c r="AO249" s="3"/>
      <c r="AP249" s="399"/>
      <c r="AQ249" s="381"/>
      <c r="AR249" s="52"/>
      <c r="AS249" s="53" t="e">
        <f t="shared" si="0"/>
        <v>#DIV/0!</v>
      </c>
      <c r="AT249" s="54" t="e">
        <f t="shared" si="1"/>
        <v>#DIV/0!</v>
      </c>
      <c r="AU249" s="54" t="e">
        <f t="shared" si="2"/>
        <v>#DIV/0!</v>
      </c>
      <c r="AV249" s="54" t="e">
        <f t="shared" si="3"/>
        <v>#DIV/0!</v>
      </c>
      <c r="AW249" s="55" t="e">
        <f t="shared" si="22"/>
        <v>#DIV/0!</v>
      </c>
      <c r="AX249" s="55" t="e">
        <f t="shared" si="23"/>
        <v>#DIV/0!</v>
      </c>
      <c r="AY249" s="55" t="e">
        <f t="shared" si="24"/>
        <v>#DIV/0!</v>
      </c>
      <c r="AZ249" s="55" t="e">
        <f t="shared" si="7"/>
        <v>#DIV/0!</v>
      </c>
      <c r="BA249" s="56" t="e">
        <f t="shared" si="8"/>
        <v>#DIV/0!</v>
      </c>
      <c r="BB249" s="56" t="e">
        <f t="shared" si="9"/>
        <v>#DIV/0!</v>
      </c>
      <c r="BC249" s="56" t="e">
        <f t="shared" si="10"/>
        <v>#DIV/0!</v>
      </c>
      <c r="BD249" s="56" t="e">
        <f t="shared" si="11"/>
        <v>#DIV/0!</v>
      </c>
      <c r="BE249" s="108">
        <v>0.2</v>
      </c>
      <c r="BF249" s="108">
        <v>0.8</v>
      </c>
      <c r="BG249" s="56" t="e">
        <f t="shared" si="12"/>
        <v>#DIV/0!</v>
      </c>
      <c r="BH249" s="56" t="e">
        <f t="shared" si="13"/>
        <v>#DIV/0!</v>
      </c>
      <c r="BI249" s="56" t="e">
        <f t="shared" si="14"/>
        <v>#DIV/0!</v>
      </c>
      <c r="BJ249" s="56" t="e">
        <f t="shared" si="95"/>
        <v>#DIV/0!</v>
      </c>
      <c r="BK249" s="56" t="e">
        <f t="shared" si="95"/>
        <v>#DIV/0!</v>
      </c>
      <c r="BL249" s="56" t="e">
        <f t="shared" si="16"/>
        <v>#DIV/0!</v>
      </c>
      <c r="BM249" s="56" t="e">
        <f t="shared" si="17"/>
        <v>#DIV/0!</v>
      </c>
      <c r="BN249" s="56" t="e">
        <f t="shared" si="18"/>
        <v>#DIV/0!</v>
      </c>
      <c r="BO249" s="56" t="e">
        <f t="shared" si="96"/>
        <v>#DIV/0!</v>
      </c>
      <c r="BP249" s="56" t="e">
        <f t="shared" si="96"/>
        <v>#DIV/0!</v>
      </c>
      <c r="BQ249" s="56" t="e">
        <f t="shared" si="96"/>
        <v>#DIV/0!</v>
      </c>
      <c r="BR249" s="56" t="e">
        <f t="shared" si="96"/>
        <v>#DIV/0!</v>
      </c>
      <c r="BS249" s="5049"/>
      <c r="BT249" s="5049"/>
      <c r="BU249" s="5049"/>
      <c r="BV249" s="5049"/>
      <c r="BW249" s="5049"/>
      <c r="BX249" s="5049"/>
      <c r="BY249" s="5049"/>
      <c r="BZ249" s="5049"/>
      <c r="CA249" s="5118"/>
      <c r="CC249" s="5111"/>
      <c r="CD249" s="5049"/>
      <c r="CE249" s="5049"/>
      <c r="CF249" s="5118"/>
      <c r="CG249" s="5130"/>
    </row>
    <row r="250" spans="1:85" ht="14.25" customHeight="1">
      <c r="A250" s="5111"/>
      <c r="B250" s="5114"/>
      <c r="C250" s="5047"/>
      <c r="D250" s="5114"/>
      <c r="E250" s="5047"/>
      <c r="F250" s="440"/>
      <c r="G250" s="377"/>
      <c r="H250" s="5311"/>
      <c r="I250" s="561"/>
      <c r="J250" s="562"/>
      <c r="K250" s="562"/>
      <c r="L250" s="562"/>
      <c r="M250" s="5118"/>
      <c r="N250" s="5111"/>
      <c r="O250" s="380"/>
      <c r="P250" s="381"/>
      <c r="Q250" s="5111"/>
      <c r="R250" s="5049"/>
      <c r="S250" s="5049"/>
      <c r="T250" s="5118"/>
      <c r="U250" s="22"/>
      <c r="V250" s="384">
        <v>8</v>
      </c>
      <c r="W250" s="145"/>
      <c r="X250" s="723"/>
      <c r="Y250" s="723"/>
      <c r="Z250" s="440"/>
      <c r="AA250" s="725"/>
      <c r="AB250" s="725"/>
      <c r="AC250" s="725"/>
      <c r="AD250" s="726"/>
      <c r="AE250" s="140"/>
      <c r="AF250" s="141"/>
      <c r="AG250" s="143"/>
      <c r="AH250" s="143"/>
      <c r="AI250" s="143"/>
      <c r="AJ250" s="146"/>
      <c r="AK250" s="727"/>
      <c r="AL250" s="728"/>
      <c r="AM250" s="728"/>
      <c r="AN250" s="729"/>
      <c r="AO250" s="3"/>
      <c r="AP250" s="399"/>
      <c r="AQ250" s="381"/>
      <c r="AR250" s="52"/>
      <c r="AS250" s="53" t="e">
        <f t="shared" si="0"/>
        <v>#DIV/0!</v>
      </c>
      <c r="AT250" s="54" t="e">
        <f t="shared" si="1"/>
        <v>#DIV/0!</v>
      </c>
      <c r="AU250" s="54" t="e">
        <f t="shared" si="2"/>
        <v>#DIV/0!</v>
      </c>
      <c r="AV250" s="54" t="e">
        <f t="shared" si="3"/>
        <v>#DIV/0!</v>
      </c>
      <c r="AW250" s="55" t="e">
        <f t="shared" si="22"/>
        <v>#DIV/0!</v>
      </c>
      <c r="AX250" s="55" t="e">
        <f t="shared" si="23"/>
        <v>#DIV/0!</v>
      </c>
      <c r="AY250" s="55" t="e">
        <f t="shared" si="24"/>
        <v>#DIV/0!</v>
      </c>
      <c r="AZ250" s="55" t="e">
        <f t="shared" si="7"/>
        <v>#DIV/0!</v>
      </c>
      <c r="BA250" s="56" t="e">
        <f t="shared" si="8"/>
        <v>#DIV/0!</v>
      </c>
      <c r="BB250" s="56" t="e">
        <f t="shared" si="9"/>
        <v>#DIV/0!</v>
      </c>
      <c r="BC250" s="56" t="e">
        <f t="shared" si="10"/>
        <v>#DIV/0!</v>
      </c>
      <c r="BD250" s="56" t="e">
        <f t="shared" si="11"/>
        <v>#DIV/0!</v>
      </c>
      <c r="BE250" s="108">
        <v>0.2</v>
      </c>
      <c r="BF250" s="108">
        <v>0.8</v>
      </c>
      <c r="BG250" s="56" t="e">
        <f t="shared" si="12"/>
        <v>#DIV/0!</v>
      </c>
      <c r="BH250" s="56" t="e">
        <f t="shared" si="13"/>
        <v>#DIV/0!</v>
      </c>
      <c r="BI250" s="56" t="e">
        <f t="shared" si="14"/>
        <v>#DIV/0!</v>
      </c>
      <c r="BJ250" s="56" t="e">
        <f t="shared" si="95"/>
        <v>#DIV/0!</v>
      </c>
      <c r="BK250" s="56" t="e">
        <f t="shared" si="95"/>
        <v>#DIV/0!</v>
      </c>
      <c r="BL250" s="56" t="e">
        <f t="shared" si="16"/>
        <v>#DIV/0!</v>
      </c>
      <c r="BM250" s="56" t="e">
        <f t="shared" si="17"/>
        <v>#DIV/0!</v>
      </c>
      <c r="BN250" s="56" t="e">
        <f t="shared" si="18"/>
        <v>#DIV/0!</v>
      </c>
      <c r="BO250" s="56" t="e">
        <f t="shared" si="96"/>
        <v>#DIV/0!</v>
      </c>
      <c r="BP250" s="56" t="e">
        <f t="shared" si="96"/>
        <v>#DIV/0!</v>
      </c>
      <c r="BQ250" s="56" t="e">
        <f t="shared" si="96"/>
        <v>#DIV/0!</v>
      </c>
      <c r="BR250" s="56" t="e">
        <f t="shared" si="96"/>
        <v>#DIV/0!</v>
      </c>
      <c r="BS250" s="5049"/>
      <c r="BT250" s="5049"/>
      <c r="BU250" s="5049"/>
      <c r="BV250" s="5049"/>
      <c r="BW250" s="5049"/>
      <c r="BX250" s="5049"/>
      <c r="BY250" s="5049"/>
      <c r="BZ250" s="5049"/>
      <c r="CA250" s="5118"/>
      <c r="CC250" s="5111"/>
      <c r="CD250" s="5049"/>
      <c r="CE250" s="5049"/>
      <c r="CF250" s="5118"/>
      <c r="CG250" s="5130"/>
    </row>
    <row r="251" spans="1:85" ht="14.25" customHeight="1">
      <c r="A251" s="5111"/>
      <c r="B251" s="5114"/>
      <c r="C251" s="5047"/>
      <c r="D251" s="5114"/>
      <c r="E251" s="5047"/>
      <c r="F251" s="440"/>
      <c r="G251" s="377"/>
      <c r="H251" s="5311"/>
      <c r="I251" s="561"/>
      <c r="J251" s="562"/>
      <c r="K251" s="562"/>
      <c r="L251" s="562"/>
      <c r="M251" s="5118"/>
      <c r="N251" s="5111"/>
      <c r="O251" s="380"/>
      <c r="P251" s="381"/>
      <c r="Q251" s="5111"/>
      <c r="R251" s="5049"/>
      <c r="S251" s="5049"/>
      <c r="T251" s="5118"/>
      <c r="U251" s="22"/>
      <c r="V251" s="384">
        <v>9</v>
      </c>
      <c r="W251" s="145"/>
      <c r="X251" s="723"/>
      <c r="Y251" s="723"/>
      <c r="Z251" s="440"/>
      <c r="AA251" s="725"/>
      <c r="AB251" s="725"/>
      <c r="AC251" s="725"/>
      <c r="AD251" s="726"/>
      <c r="AE251" s="140"/>
      <c r="AF251" s="141"/>
      <c r="AG251" s="143"/>
      <c r="AH251" s="143"/>
      <c r="AI251" s="143"/>
      <c r="AJ251" s="146"/>
      <c r="AK251" s="727"/>
      <c r="AL251" s="728"/>
      <c r="AM251" s="728"/>
      <c r="AN251" s="729"/>
      <c r="AO251" s="3"/>
      <c r="AP251" s="399"/>
      <c r="AQ251" s="381"/>
      <c r="AR251" s="52"/>
      <c r="AS251" s="53" t="e">
        <f t="shared" si="0"/>
        <v>#DIV/0!</v>
      </c>
      <c r="AT251" s="54" t="e">
        <f t="shared" si="1"/>
        <v>#DIV/0!</v>
      </c>
      <c r="AU251" s="54" t="e">
        <f t="shared" si="2"/>
        <v>#DIV/0!</v>
      </c>
      <c r="AV251" s="54" t="e">
        <f t="shared" si="3"/>
        <v>#DIV/0!</v>
      </c>
      <c r="AW251" s="55" t="e">
        <f t="shared" si="22"/>
        <v>#DIV/0!</v>
      </c>
      <c r="AX251" s="55" t="e">
        <f t="shared" si="23"/>
        <v>#DIV/0!</v>
      </c>
      <c r="AY251" s="55" t="e">
        <f t="shared" si="24"/>
        <v>#DIV/0!</v>
      </c>
      <c r="AZ251" s="55" t="e">
        <f t="shared" si="7"/>
        <v>#DIV/0!</v>
      </c>
      <c r="BA251" s="56" t="e">
        <f t="shared" si="8"/>
        <v>#DIV/0!</v>
      </c>
      <c r="BB251" s="56" t="e">
        <f t="shared" si="9"/>
        <v>#DIV/0!</v>
      </c>
      <c r="BC251" s="56" t="e">
        <f t="shared" si="10"/>
        <v>#DIV/0!</v>
      </c>
      <c r="BD251" s="56" t="e">
        <f t="shared" si="11"/>
        <v>#DIV/0!</v>
      </c>
      <c r="BE251" s="108">
        <v>0.2</v>
      </c>
      <c r="BF251" s="108">
        <v>0.8</v>
      </c>
      <c r="BG251" s="56" t="e">
        <f t="shared" si="12"/>
        <v>#DIV/0!</v>
      </c>
      <c r="BH251" s="56" t="e">
        <f t="shared" si="13"/>
        <v>#DIV/0!</v>
      </c>
      <c r="BI251" s="56" t="e">
        <f t="shared" si="14"/>
        <v>#DIV/0!</v>
      </c>
      <c r="BJ251" s="56" t="e">
        <f t="shared" si="95"/>
        <v>#DIV/0!</v>
      </c>
      <c r="BK251" s="56" t="e">
        <f t="shared" si="95"/>
        <v>#DIV/0!</v>
      </c>
      <c r="BL251" s="56" t="e">
        <f t="shared" si="16"/>
        <v>#DIV/0!</v>
      </c>
      <c r="BM251" s="56" t="e">
        <f t="shared" si="17"/>
        <v>#DIV/0!</v>
      </c>
      <c r="BN251" s="56" t="e">
        <f t="shared" si="18"/>
        <v>#DIV/0!</v>
      </c>
      <c r="BO251" s="56" t="e">
        <f t="shared" si="96"/>
        <v>#DIV/0!</v>
      </c>
      <c r="BP251" s="56" t="e">
        <f t="shared" si="96"/>
        <v>#DIV/0!</v>
      </c>
      <c r="BQ251" s="56" t="e">
        <f t="shared" si="96"/>
        <v>#DIV/0!</v>
      </c>
      <c r="BR251" s="56" t="e">
        <f t="shared" si="96"/>
        <v>#DIV/0!</v>
      </c>
      <c r="BS251" s="5049"/>
      <c r="BT251" s="5049"/>
      <c r="BU251" s="5049"/>
      <c r="BV251" s="5049"/>
      <c r="BW251" s="5049"/>
      <c r="BX251" s="5049"/>
      <c r="BY251" s="5049"/>
      <c r="BZ251" s="5049"/>
      <c r="CA251" s="5118"/>
      <c r="CC251" s="5111"/>
      <c r="CD251" s="5049"/>
      <c r="CE251" s="5049"/>
      <c r="CF251" s="5118"/>
      <c r="CG251" s="5130"/>
    </row>
    <row r="252" spans="1:85" ht="14.25" customHeight="1" thickBot="1">
      <c r="A252" s="5112"/>
      <c r="B252" s="5115"/>
      <c r="C252" s="4515"/>
      <c r="D252" s="5115"/>
      <c r="E252" s="4515"/>
      <c r="F252" s="593"/>
      <c r="G252" s="411"/>
      <c r="H252" s="5312"/>
      <c r="I252" s="596"/>
      <c r="J252" s="597"/>
      <c r="K252" s="597"/>
      <c r="L252" s="597"/>
      <c r="M252" s="5119"/>
      <c r="N252" s="5112"/>
      <c r="O252" s="416"/>
      <c r="P252" s="417"/>
      <c r="Q252" s="5112"/>
      <c r="R252" s="5121"/>
      <c r="S252" s="5121"/>
      <c r="T252" s="5119"/>
      <c r="U252" s="22"/>
      <c r="V252" s="449">
        <v>10</v>
      </c>
      <c r="W252" s="414"/>
      <c r="X252" s="735"/>
      <c r="Y252" s="735"/>
      <c r="Z252" s="593"/>
      <c r="AA252" s="737"/>
      <c r="AB252" s="737"/>
      <c r="AC252" s="737"/>
      <c r="AD252" s="738"/>
      <c r="AE252" s="140"/>
      <c r="AF252" s="413"/>
      <c r="AG252" s="739"/>
      <c r="AH252" s="739"/>
      <c r="AI252" s="739"/>
      <c r="AJ252" s="740"/>
      <c r="AK252" s="741"/>
      <c r="AL252" s="742"/>
      <c r="AM252" s="742"/>
      <c r="AN252" s="743"/>
      <c r="AO252" s="3"/>
      <c r="AP252" s="744"/>
      <c r="AQ252" s="417"/>
      <c r="AR252" s="52"/>
      <c r="AS252" s="786" t="e">
        <f t="shared" si="0"/>
        <v>#DIV/0!</v>
      </c>
      <c r="AT252" s="787" t="e">
        <f t="shared" si="1"/>
        <v>#DIV/0!</v>
      </c>
      <c r="AU252" s="787" t="e">
        <f t="shared" si="2"/>
        <v>#DIV/0!</v>
      </c>
      <c r="AV252" s="787" t="e">
        <f t="shared" si="3"/>
        <v>#DIV/0!</v>
      </c>
      <c r="AW252" s="788" t="e">
        <f t="shared" si="22"/>
        <v>#DIV/0!</v>
      </c>
      <c r="AX252" s="788" t="e">
        <f t="shared" si="23"/>
        <v>#DIV/0!</v>
      </c>
      <c r="AY252" s="788" t="e">
        <f t="shared" si="24"/>
        <v>#DIV/0!</v>
      </c>
      <c r="AZ252" s="788" t="e">
        <f t="shared" si="7"/>
        <v>#DIV/0!</v>
      </c>
      <c r="BA252" s="430" t="e">
        <f t="shared" si="8"/>
        <v>#DIV/0!</v>
      </c>
      <c r="BB252" s="430" t="e">
        <f t="shared" si="9"/>
        <v>#DIV/0!</v>
      </c>
      <c r="BC252" s="430" t="e">
        <f t="shared" si="10"/>
        <v>#DIV/0!</v>
      </c>
      <c r="BD252" s="430" t="e">
        <f t="shared" si="11"/>
        <v>#DIV/0!</v>
      </c>
      <c r="BE252" s="427">
        <v>0.2</v>
      </c>
      <c r="BF252" s="427">
        <v>0.8</v>
      </c>
      <c r="BG252" s="430" t="e">
        <f t="shared" si="12"/>
        <v>#DIV/0!</v>
      </c>
      <c r="BH252" s="430" t="e">
        <f t="shared" si="13"/>
        <v>#DIV/0!</v>
      </c>
      <c r="BI252" s="430" t="e">
        <f t="shared" si="14"/>
        <v>#DIV/0!</v>
      </c>
      <c r="BJ252" s="430" t="e">
        <f t="shared" si="95"/>
        <v>#DIV/0!</v>
      </c>
      <c r="BK252" s="430" t="e">
        <f t="shared" si="95"/>
        <v>#DIV/0!</v>
      </c>
      <c r="BL252" s="430" t="e">
        <f t="shared" si="16"/>
        <v>#DIV/0!</v>
      </c>
      <c r="BM252" s="430" t="e">
        <f t="shared" si="17"/>
        <v>#DIV/0!</v>
      </c>
      <c r="BN252" s="430" t="e">
        <f t="shared" si="18"/>
        <v>#DIV/0!</v>
      </c>
      <c r="BO252" s="430" t="e">
        <f t="shared" si="96"/>
        <v>#DIV/0!</v>
      </c>
      <c r="BP252" s="430" t="e">
        <f t="shared" si="96"/>
        <v>#DIV/0!</v>
      </c>
      <c r="BQ252" s="430" t="e">
        <f t="shared" si="96"/>
        <v>#DIV/0!</v>
      </c>
      <c r="BR252" s="430" t="e">
        <f t="shared" si="96"/>
        <v>#DIV/0!</v>
      </c>
      <c r="BS252" s="5121"/>
      <c r="BT252" s="5121"/>
      <c r="BU252" s="5121"/>
      <c r="BV252" s="5121"/>
      <c r="BW252" s="5121"/>
      <c r="BX252" s="5121"/>
      <c r="BY252" s="5121"/>
      <c r="BZ252" s="5121"/>
      <c r="CA252" s="5119"/>
      <c r="CC252" s="5112"/>
      <c r="CD252" s="5121"/>
      <c r="CE252" s="5121"/>
      <c r="CF252" s="5119"/>
      <c r="CG252" s="4518"/>
    </row>
    <row r="253" spans="1:85" ht="14.25" customHeight="1">
      <c r="A253" s="5110">
        <v>25</v>
      </c>
      <c r="B253" s="5113"/>
      <c r="C253" s="5045"/>
      <c r="D253" s="5116"/>
      <c r="E253" s="5045"/>
      <c r="F253" s="527"/>
      <c r="G253" s="355"/>
      <c r="H253" s="5099"/>
      <c r="I253" s="529"/>
      <c r="J253" s="530"/>
      <c r="K253" s="530"/>
      <c r="L253" s="530"/>
      <c r="M253" s="5123"/>
      <c r="N253" s="5124"/>
      <c r="O253" s="358"/>
      <c r="P253" s="361"/>
      <c r="Q253" s="5125"/>
      <c r="R253" s="5126"/>
      <c r="S253" s="5126"/>
      <c r="T253" s="5127"/>
      <c r="U253" s="22"/>
      <c r="V253" s="364">
        <v>1</v>
      </c>
      <c r="W253" s="358"/>
      <c r="X253" s="750"/>
      <c r="Y253" s="750"/>
      <c r="Z253" s="527"/>
      <c r="AA253" s="752"/>
      <c r="AB253" s="752"/>
      <c r="AC253" s="752"/>
      <c r="AD253" s="753"/>
      <c r="AE253" s="140"/>
      <c r="AF253" s="357"/>
      <c r="AG253" s="754"/>
      <c r="AH253" s="754"/>
      <c r="AI253" s="754"/>
      <c r="AJ253" s="755"/>
      <c r="AK253" s="756"/>
      <c r="AL253" s="757"/>
      <c r="AM253" s="757"/>
      <c r="AN253" s="758"/>
      <c r="AO253" s="3"/>
      <c r="AP253" s="759"/>
      <c r="AQ253" s="760"/>
      <c r="AR253" s="52"/>
      <c r="AS253" s="781" t="e">
        <f t="shared" si="0"/>
        <v>#DIV/0!</v>
      </c>
      <c r="AT253" s="782" t="e">
        <f t="shared" si="1"/>
        <v>#DIV/0!</v>
      </c>
      <c r="AU253" s="782" t="e">
        <f t="shared" si="2"/>
        <v>#DIV/0!</v>
      </c>
      <c r="AV253" s="782" t="e">
        <f t="shared" si="3"/>
        <v>#DIV/0!</v>
      </c>
      <c r="AW253" s="783" t="e">
        <f t="shared" si="22"/>
        <v>#DIV/0!</v>
      </c>
      <c r="AX253" s="783" t="e">
        <f t="shared" si="23"/>
        <v>#DIV/0!</v>
      </c>
      <c r="AY253" s="783" t="e">
        <f t="shared" si="24"/>
        <v>#DIV/0!</v>
      </c>
      <c r="AZ253" s="783" t="e">
        <f t="shared" si="7"/>
        <v>#DIV/0!</v>
      </c>
      <c r="BA253" s="87" t="e">
        <f t="shared" si="8"/>
        <v>#DIV/0!</v>
      </c>
      <c r="BB253" s="87" t="e">
        <f t="shared" si="9"/>
        <v>#DIV/0!</v>
      </c>
      <c r="BC253" s="87" t="e">
        <f t="shared" si="10"/>
        <v>#DIV/0!</v>
      </c>
      <c r="BD253" s="87" t="e">
        <f t="shared" si="11"/>
        <v>#DIV/0!</v>
      </c>
      <c r="BE253" s="86">
        <v>0.2</v>
      </c>
      <c r="BF253" s="86">
        <v>0.8</v>
      </c>
      <c r="BG253" s="87" t="e">
        <f t="shared" si="12"/>
        <v>#DIV/0!</v>
      </c>
      <c r="BH253" s="87" t="e">
        <f t="shared" si="13"/>
        <v>#DIV/0!</v>
      </c>
      <c r="BI253" s="87" t="e">
        <f t="shared" si="14"/>
        <v>#DIV/0!</v>
      </c>
      <c r="BJ253" s="87" t="e">
        <f t="shared" ref="BJ253:BK268" si="99">+AZ253*BE253</f>
        <v>#DIV/0!</v>
      </c>
      <c r="BK253" s="87" t="e">
        <f t="shared" si="99"/>
        <v>#DIV/0!</v>
      </c>
      <c r="BL253" s="87" t="e">
        <f t="shared" si="16"/>
        <v>#DIV/0!</v>
      </c>
      <c r="BM253" s="87" t="e">
        <f t="shared" si="17"/>
        <v>#DIV/0!</v>
      </c>
      <c r="BN253" s="87" t="e">
        <f t="shared" si="18"/>
        <v>#DIV/0!</v>
      </c>
      <c r="BO253" s="87" t="e">
        <f t="shared" ref="BO253:BR268" si="100">+BG253+BK253</f>
        <v>#DIV/0!</v>
      </c>
      <c r="BP253" s="87" t="e">
        <f t="shared" si="100"/>
        <v>#DIV/0!</v>
      </c>
      <c r="BQ253" s="87" t="e">
        <f t="shared" si="100"/>
        <v>#DIV/0!</v>
      </c>
      <c r="BR253" s="87" t="e">
        <f t="shared" si="100"/>
        <v>#DIV/0!</v>
      </c>
      <c r="BS253" s="5120" t="e">
        <f t="shared" ref="BS253:BV253" si="101">AVERAGEIF(BO253:BO262,"&lt;&gt;#¡DIV/0!")</f>
        <v>#DIV/0!</v>
      </c>
      <c r="BT253" s="5120" t="e">
        <f t="shared" si="101"/>
        <v>#DIV/0!</v>
      </c>
      <c r="BU253" s="5120" t="e">
        <f t="shared" si="101"/>
        <v>#DIV/0!</v>
      </c>
      <c r="BV253" s="5120" t="e">
        <f t="shared" si="101"/>
        <v>#DIV/0!</v>
      </c>
      <c r="BW253" s="5122" t="e">
        <f>+C253*BS253</f>
        <v>#DIV/0!</v>
      </c>
      <c r="BX253" s="5122" t="e">
        <f>+C253*BT253</f>
        <v>#DIV/0!</v>
      </c>
      <c r="BY253" s="5122" t="e">
        <f>+C253*BU253</f>
        <v>#DIV/0!</v>
      </c>
      <c r="BZ253" s="5122" t="e">
        <f>+C253*BV253</f>
        <v>#DIV/0!</v>
      </c>
      <c r="CA253" s="5131" t="e">
        <f>SUM(BW253:BZ262)</f>
        <v>#DIV/0!</v>
      </c>
      <c r="CC253" s="5132" t="e">
        <f t="shared" ref="CC253:CF253" si="102">+Q253/$N$253</f>
        <v>#DIV/0!</v>
      </c>
      <c r="CD253" s="5133" t="e">
        <f t="shared" si="102"/>
        <v>#DIV/0!</v>
      </c>
      <c r="CE253" s="5133" t="e">
        <f t="shared" si="102"/>
        <v>#DIV/0!</v>
      </c>
      <c r="CF253" s="5128" t="e">
        <f t="shared" si="102"/>
        <v>#DIV/0!</v>
      </c>
      <c r="CG253" s="5129" t="e">
        <f>AVERAGE(CC253:CF262)</f>
        <v>#DIV/0!</v>
      </c>
    </row>
    <row r="254" spans="1:85" ht="14.25" customHeight="1">
      <c r="A254" s="5111"/>
      <c r="B254" s="5114"/>
      <c r="C254" s="5047"/>
      <c r="D254" s="5114"/>
      <c r="E254" s="5047"/>
      <c r="F254" s="440"/>
      <c r="G254" s="377"/>
      <c r="H254" s="5311"/>
      <c r="I254" s="561"/>
      <c r="J254" s="562"/>
      <c r="K254" s="562"/>
      <c r="L254" s="562"/>
      <c r="M254" s="5118"/>
      <c r="N254" s="5111"/>
      <c r="O254" s="380"/>
      <c r="P254" s="381"/>
      <c r="Q254" s="5111"/>
      <c r="R254" s="5049"/>
      <c r="S254" s="5049"/>
      <c r="T254" s="5118"/>
      <c r="U254" s="22"/>
      <c r="V254" s="384">
        <v>2</v>
      </c>
      <c r="W254" s="145"/>
      <c r="X254" s="723"/>
      <c r="Y254" s="723"/>
      <c r="Z254" s="440"/>
      <c r="AA254" s="725"/>
      <c r="AB254" s="725"/>
      <c r="AC254" s="725"/>
      <c r="AD254" s="726"/>
      <c r="AE254" s="140"/>
      <c r="AF254" s="141"/>
      <c r="AG254" s="143"/>
      <c r="AH254" s="143"/>
      <c r="AI254" s="143"/>
      <c r="AJ254" s="146"/>
      <c r="AK254" s="727"/>
      <c r="AL254" s="728"/>
      <c r="AM254" s="728"/>
      <c r="AN254" s="729"/>
      <c r="AO254" s="3"/>
      <c r="AP254" s="399"/>
      <c r="AQ254" s="381"/>
      <c r="AR254" s="52"/>
      <c r="AS254" s="53" t="e">
        <f t="shared" si="0"/>
        <v>#DIV/0!</v>
      </c>
      <c r="AT254" s="54" t="e">
        <f t="shared" si="1"/>
        <v>#DIV/0!</v>
      </c>
      <c r="AU254" s="54" t="e">
        <f t="shared" si="2"/>
        <v>#DIV/0!</v>
      </c>
      <c r="AV254" s="54" t="e">
        <f t="shared" si="3"/>
        <v>#DIV/0!</v>
      </c>
      <c r="AW254" s="55" t="e">
        <f t="shared" si="22"/>
        <v>#DIV/0!</v>
      </c>
      <c r="AX254" s="55" t="e">
        <f t="shared" si="23"/>
        <v>#DIV/0!</v>
      </c>
      <c r="AY254" s="55" t="e">
        <f t="shared" si="24"/>
        <v>#DIV/0!</v>
      </c>
      <c r="AZ254" s="55" t="e">
        <f t="shared" si="7"/>
        <v>#DIV/0!</v>
      </c>
      <c r="BA254" s="56" t="e">
        <f t="shared" si="8"/>
        <v>#DIV/0!</v>
      </c>
      <c r="BB254" s="56" t="e">
        <f t="shared" si="9"/>
        <v>#DIV/0!</v>
      </c>
      <c r="BC254" s="56" t="e">
        <f t="shared" si="10"/>
        <v>#DIV/0!</v>
      </c>
      <c r="BD254" s="56" t="e">
        <f t="shared" si="11"/>
        <v>#DIV/0!</v>
      </c>
      <c r="BE254" s="108">
        <v>0.2</v>
      </c>
      <c r="BF254" s="108">
        <v>0.8</v>
      </c>
      <c r="BG254" s="56" t="e">
        <f t="shared" si="12"/>
        <v>#DIV/0!</v>
      </c>
      <c r="BH254" s="56" t="e">
        <f t="shared" si="13"/>
        <v>#DIV/0!</v>
      </c>
      <c r="BI254" s="56" t="e">
        <f t="shared" si="14"/>
        <v>#DIV/0!</v>
      </c>
      <c r="BJ254" s="56" t="e">
        <f t="shared" si="99"/>
        <v>#DIV/0!</v>
      </c>
      <c r="BK254" s="56" t="e">
        <f t="shared" si="99"/>
        <v>#DIV/0!</v>
      </c>
      <c r="BL254" s="56" t="e">
        <f t="shared" si="16"/>
        <v>#DIV/0!</v>
      </c>
      <c r="BM254" s="56" t="e">
        <f t="shared" si="17"/>
        <v>#DIV/0!</v>
      </c>
      <c r="BN254" s="56" t="e">
        <f t="shared" si="18"/>
        <v>#DIV/0!</v>
      </c>
      <c r="BO254" s="56" t="e">
        <f t="shared" si="100"/>
        <v>#DIV/0!</v>
      </c>
      <c r="BP254" s="56" t="e">
        <f t="shared" si="100"/>
        <v>#DIV/0!</v>
      </c>
      <c r="BQ254" s="56" t="e">
        <f t="shared" si="100"/>
        <v>#DIV/0!</v>
      </c>
      <c r="BR254" s="56" t="e">
        <f t="shared" si="100"/>
        <v>#DIV/0!</v>
      </c>
      <c r="BS254" s="5049"/>
      <c r="BT254" s="5049"/>
      <c r="BU254" s="5049"/>
      <c r="BV254" s="5049"/>
      <c r="BW254" s="5049"/>
      <c r="BX254" s="5049"/>
      <c r="BY254" s="5049"/>
      <c r="BZ254" s="5049"/>
      <c r="CA254" s="5118"/>
      <c r="CC254" s="5111"/>
      <c r="CD254" s="5049"/>
      <c r="CE254" s="5049"/>
      <c r="CF254" s="5118"/>
      <c r="CG254" s="5130"/>
    </row>
    <row r="255" spans="1:85" ht="14.25" customHeight="1">
      <c r="A255" s="5111"/>
      <c r="B255" s="5114"/>
      <c r="C255" s="5047"/>
      <c r="D255" s="5114"/>
      <c r="E255" s="5047"/>
      <c r="F255" s="440"/>
      <c r="G255" s="377"/>
      <c r="H255" s="5311"/>
      <c r="I255" s="561"/>
      <c r="J255" s="562"/>
      <c r="K255" s="562"/>
      <c r="L255" s="562"/>
      <c r="M255" s="5118"/>
      <c r="N255" s="5111"/>
      <c r="O255" s="380"/>
      <c r="P255" s="381"/>
      <c r="Q255" s="5111"/>
      <c r="R255" s="5049"/>
      <c r="S255" s="5049"/>
      <c r="T255" s="5118"/>
      <c r="U255" s="22"/>
      <c r="V255" s="384">
        <v>3</v>
      </c>
      <c r="W255" s="145"/>
      <c r="X255" s="723"/>
      <c r="Y255" s="723"/>
      <c r="Z255" s="440"/>
      <c r="AA255" s="725"/>
      <c r="AB255" s="725"/>
      <c r="AC255" s="725"/>
      <c r="AD255" s="726"/>
      <c r="AE255" s="140"/>
      <c r="AF255" s="141"/>
      <c r="AG255" s="143"/>
      <c r="AH255" s="143"/>
      <c r="AI255" s="143"/>
      <c r="AJ255" s="146"/>
      <c r="AK255" s="727"/>
      <c r="AL255" s="728"/>
      <c r="AM255" s="728"/>
      <c r="AN255" s="729"/>
      <c r="AO255" s="3"/>
      <c r="AP255" s="399"/>
      <c r="AQ255" s="381"/>
      <c r="AR255" s="52"/>
      <c r="AS255" s="53" t="e">
        <f t="shared" si="0"/>
        <v>#DIV/0!</v>
      </c>
      <c r="AT255" s="54" t="e">
        <f t="shared" si="1"/>
        <v>#DIV/0!</v>
      </c>
      <c r="AU255" s="54" t="e">
        <f t="shared" si="2"/>
        <v>#DIV/0!</v>
      </c>
      <c r="AV255" s="54" t="e">
        <f t="shared" si="3"/>
        <v>#DIV/0!</v>
      </c>
      <c r="AW255" s="55" t="e">
        <f t="shared" si="22"/>
        <v>#DIV/0!</v>
      </c>
      <c r="AX255" s="55" t="e">
        <f t="shared" si="23"/>
        <v>#DIV/0!</v>
      </c>
      <c r="AY255" s="55" t="e">
        <f t="shared" si="24"/>
        <v>#DIV/0!</v>
      </c>
      <c r="AZ255" s="55" t="e">
        <f t="shared" si="7"/>
        <v>#DIV/0!</v>
      </c>
      <c r="BA255" s="56" t="e">
        <f t="shared" si="8"/>
        <v>#DIV/0!</v>
      </c>
      <c r="BB255" s="56" t="e">
        <f t="shared" si="9"/>
        <v>#DIV/0!</v>
      </c>
      <c r="BC255" s="56" t="e">
        <f t="shared" si="10"/>
        <v>#DIV/0!</v>
      </c>
      <c r="BD255" s="56" t="e">
        <f t="shared" si="11"/>
        <v>#DIV/0!</v>
      </c>
      <c r="BE255" s="108">
        <v>0.2</v>
      </c>
      <c r="BF255" s="108">
        <v>0.8</v>
      </c>
      <c r="BG255" s="56" t="e">
        <f t="shared" si="12"/>
        <v>#DIV/0!</v>
      </c>
      <c r="BH255" s="56" t="e">
        <f t="shared" si="13"/>
        <v>#DIV/0!</v>
      </c>
      <c r="BI255" s="56" t="e">
        <f t="shared" si="14"/>
        <v>#DIV/0!</v>
      </c>
      <c r="BJ255" s="56" t="e">
        <f t="shared" si="99"/>
        <v>#DIV/0!</v>
      </c>
      <c r="BK255" s="56" t="e">
        <f t="shared" si="99"/>
        <v>#DIV/0!</v>
      </c>
      <c r="BL255" s="56" t="e">
        <f t="shared" si="16"/>
        <v>#DIV/0!</v>
      </c>
      <c r="BM255" s="56" t="e">
        <f t="shared" si="17"/>
        <v>#DIV/0!</v>
      </c>
      <c r="BN255" s="56" t="e">
        <f t="shared" si="18"/>
        <v>#DIV/0!</v>
      </c>
      <c r="BO255" s="56" t="e">
        <f t="shared" si="100"/>
        <v>#DIV/0!</v>
      </c>
      <c r="BP255" s="56" t="e">
        <f t="shared" si="100"/>
        <v>#DIV/0!</v>
      </c>
      <c r="BQ255" s="56" t="e">
        <f t="shared" si="100"/>
        <v>#DIV/0!</v>
      </c>
      <c r="BR255" s="56" t="e">
        <f t="shared" si="100"/>
        <v>#DIV/0!</v>
      </c>
      <c r="BS255" s="5049"/>
      <c r="BT255" s="5049"/>
      <c r="BU255" s="5049"/>
      <c r="BV255" s="5049"/>
      <c r="BW255" s="5049"/>
      <c r="BX255" s="5049"/>
      <c r="BY255" s="5049"/>
      <c r="BZ255" s="5049"/>
      <c r="CA255" s="5118"/>
      <c r="CC255" s="5111"/>
      <c r="CD255" s="5049"/>
      <c r="CE255" s="5049"/>
      <c r="CF255" s="5118"/>
      <c r="CG255" s="5130"/>
    </row>
    <row r="256" spans="1:85" ht="14.25" customHeight="1">
      <c r="A256" s="5111"/>
      <c r="B256" s="5114"/>
      <c r="C256" s="5047"/>
      <c r="D256" s="5114"/>
      <c r="E256" s="5047"/>
      <c r="F256" s="440"/>
      <c r="G256" s="377"/>
      <c r="H256" s="5311"/>
      <c r="I256" s="561"/>
      <c r="J256" s="562"/>
      <c r="K256" s="562"/>
      <c r="L256" s="562"/>
      <c r="M256" s="5118"/>
      <c r="N256" s="5111"/>
      <c r="O256" s="380"/>
      <c r="P256" s="381"/>
      <c r="Q256" s="5111"/>
      <c r="R256" s="5049"/>
      <c r="S256" s="5049"/>
      <c r="T256" s="5118"/>
      <c r="U256" s="22"/>
      <c r="V256" s="384">
        <v>4</v>
      </c>
      <c r="W256" s="145"/>
      <c r="X256" s="723"/>
      <c r="Y256" s="723"/>
      <c r="Z256" s="440"/>
      <c r="AA256" s="725"/>
      <c r="AB256" s="725"/>
      <c r="AC256" s="725"/>
      <c r="AD256" s="726"/>
      <c r="AE256" s="140"/>
      <c r="AF256" s="141"/>
      <c r="AG256" s="143"/>
      <c r="AH256" s="143"/>
      <c r="AI256" s="143"/>
      <c r="AJ256" s="146"/>
      <c r="AK256" s="727"/>
      <c r="AL256" s="728"/>
      <c r="AM256" s="728"/>
      <c r="AN256" s="729"/>
      <c r="AO256" s="3"/>
      <c r="AP256" s="399"/>
      <c r="AQ256" s="381"/>
      <c r="AR256" s="52"/>
      <c r="AS256" s="53" t="e">
        <f t="shared" si="0"/>
        <v>#DIV/0!</v>
      </c>
      <c r="AT256" s="54" t="e">
        <f t="shared" si="1"/>
        <v>#DIV/0!</v>
      </c>
      <c r="AU256" s="54" t="e">
        <f t="shared" si="2"/>
        <v>#DIV/0!</v>
      </c>
      <c r="AV256" s="54" t="e">
        <f t="shared" si="3"/>
        <v>#DIV/0!</v>
      </c>
      <c r="AW256" s="55" t="e">
        <f t="shared" si="22"/>
        <v>#DIV/0!</v>
      </c>
      <c r="AX256" s="55" t="e">
        <f t="shared" si="23"/>
        <v>#DIV/0!</v>
      </c>
      <c r="AY256" s="55" t="e">
        <f t="shared" si="24"/>
        <v>#DIV/0!</v>
      </c>
      <c r="AZ256" s="55" t="e">
        <f t="shared" si="7"/>
        <v>#DIV/0!</v>
      </c>
      <c r="BA256" s="56" t="e">
        <f t="shared" si="8"/>
        <v>#DIV/0!</v>
      </c>
      <c r="BB256" s="56" t="e">
        <f t="shared" si="9"/>
        <v>#DIV/0!</v>
      </c>
      <c r="BC256" s="56" t="e">
        <f t="shared" si="10"/>
        <v>#DIV/0!</v>
      </c>
      <c r="BD256" s="56" t="e">
        <f t="shared" si="11"/>
        <v>#DIV/0!</v>
      </c>
      <c r="BE256" s="108">
        <v>0.2</v>
      </c>
      <c r="BF256" s="108">
        <v>0.8</v>
      </c>
      <c r="BG256" s="56" t="e">
        <f t="shared" si="12"/>
        <v>#DIV/0!</v>
      </c>
      <c r="BH256" s="56" t="e">
        <f t="shared" si="13"/>
        <v>#DIV/0!</v>
      </c>
      <c r="BI256" s="56" t="e">
        <f t="shared" si="14"/>
        <v>#DIV/0!</v>
      </c>
      <c r="BJ256" s="56" t="e">
        <f t="shared" si="99"/>
        <v>#DIV/0!</v>
      </c>
      <c r="BK256" s="56" t="e">
        <f t="shared" si="99"/>
        <v>#DIV/0!</v>
      </c>
      <c r="BL256" s="56" t="e">
        <f t="shared" si="16"/>
        <v>#DIV/0!</v>
      </c>
      <c r="BM256" s="56" t="e">
        <f t="shared" si="17"/>
        <v>#DIV/0!</v>
      </c>
      <c r="BN256" s="56" t="e">
        <f t="shared" si="18"/>
        <v>#DIV/0!</v>
      </c>
      <c r="BO256" s="56" t="e">
        <f t="shared" si="100"/>
        <v>#DIV/0!</v>
      </c>
      <c r="BP256" s="56" t="e">
        <f t="shared" si="100"/>
        <v>#DIV/0!</v>
      </c>
      <c r="BQ256" s="56" t="e">
        <f t="shared" si="100"/>
        <v>#DIV/0!</v>
      </c>
      <c r="BR256" s="56" t="e">
        <f t="shared" si="100"/>
        <v>#DIV/0!</v>
      </c>
      <c r="BS256" s="5049"/>
      <c r="BT256" s="5049"/>
      <c r="BU256" s="5049"/>
      <c r="BV256" s="5049"/>
      <c r="BW256" s="5049"/>
      <c r="BX256" s="5049"/>
      <c r="BY256" s="5049"/>
      <c r="BZ256" s="5049"/>
      <c r="CA256" s="5118"/>
      <c r="CC256" s="5111"/>
      <c r="CD256" s="5049"/>
      <c r="CE256" s="5049"/>
      <c r="CF256" s="5118"/>
      <c r="CG256" s="5130"/>
    </row>
    <row r="257" spans="1:85" ht="14.25" customHeight="1">
      <c r="A257" s="5111"/>
      <c r="B257" s="5114"/>
      <c r="C257" s="5047"/>
      <c r="D257" s="5114"/>
      <c r="E257" s="5047"/>
      <c r="F257" s="440"/>
      <c r="G257" s="377"/>
      <c r="H257" s="5311"/>
      <c r="I257" s="561"/>
      <c r="J257" s="562"/>
      <c r="K257" s="562"/>
      <c r="L257" s="562"/>
      <c r="M257" s="5118"/>
      <c r="N257" s="5111"/>
      <c r="O257" s="380"/>
      <c r="P257" s="381"/>
      <c r="Q257" s="5111"/>
      <c r="R257" s="5049"/>
      <c r="S257" s="5049"/>
      <c r="T257" s="5118"/>
      <c r="U257" s="22"/>
      <c r="V257" s="384">
        <v>5</v>
      </c>
      <c r="W257" s="145"/>
      <c r="X257" s="723"/>
      <c r="Y257" s="723"/>
      <c r="Z257" s="440"/>
      <c r="AA257" s="725"/>
      <c r="AB257" s="725"/>
      <c r="AC257" s="725"/>
      <c r="AD257" s="726"/>
      <c r="AE257" s="140"/>
      <c r="AF257" s="141"/>
      <c r="AG257" s="143"/>
      <c r="AH257" s="143"/>
      <c r="AI257" s="143"/>
      <c r="AJ257" s="146"/>
      <c r="AK257" s="727"/>
      <c r="AL257" s="728"/>
      <c r="AM257" s="728"/>
      <c r="AN257" s="729"/>
      <c r="AO257" s="3"/>
      <c r="AP257" s="399"/>
      <c r="AQ257" s="381"/>
      <c r="AR257" s="52"/>
      <c r="AS257" s="53" t="e">
        <f t="shared" si="0"/>
        <v>#DIV/0!</v>
      </c>
      <c r="AT257" s="54" t="e">
        <f t="shared" si="1"/>
        <v>#DIV/0!</v>
      </c>
      <c r="AU257" s="54" t="e">
        <f t="shared" si="2"/>
        <v>#DIV/0!</v>
      </c>
      <c r="AV257" s="54" t="e">
        <f t="shared" si="3"/>
        <v>#DIV/0!</v>
      </c>
      <c r="AW257" s="55" t="e">
        <f t="shared" si="22"/>
        <v>#DIV/0!</v>
      </c>
      <c r="AX257" s="55" t="e">
        <f t="shared" si="23"/>
        <v>#DIV/0!</v>
      </c>
      <c r="AY257" s="55" t="e">
        <f t="shared" si="24"/>
        <v>#DIV/0!</v>
      </c>
      <c r="AZ257" s="55" t="e">
        <f t="shared" si="7"/>
        <v>#DIV/0!</v>
      </c>
      <c r="BA257" s="56" t="e">
        <f t="shared" si="8"/>
        <v>#DIV/0!</v>
      </c>
      <c r="BB257" s="56" t="e">
        <f t="shared" si="9"/>
        <v>#DIV/0!</v>
      </c>
      <c r="BC257" s="56" t="e">
        <f t="shared" si="10"/>
        <v>#DIV/0!</v>
      </c>
      <c r="BD257" s="56" t="e">
        <f t="shared" si="11"/>
        <v>#DIV/0!</v>
      </c>
      <c r="BE257" s="108">
        <v>0.2</v>
      </c>
      <c r="BF257" s="108">
        <v>0.8</v>
      </c>
      <c r="BG257" s="56" t="e">
        <f t="shared" si="12"/>
        <v>#DIV/0!</v>
      </c>
      <c r="BH257" s="56" t="e">
        <f t="shared" si="13"/>
        <v>#DIV/0!</v>
      </c>
      <c r="BI257" s="56" t="e">
        <f t="shared" si="14"/>
        <v>#DIV/0!</v>
      </c>
      <c r="BJ257" s="56" t="e">
        <f t="shared" si="99"/>
        <v>#DIV/0!</v>
      </c>
      <c r="BK257" s="56" t="e">
        <f t="shared" si="99"/>
        <v>#DIV/0!</v>
      </c>
      <c r="BL257" s="56" t="e">
        <f t="shared" si="16"/>
        <v>#DIV/0!</v>
      </c>
      <c r="BM257" s="56" t="e">
        <f t="shared" si="17"/>
        <v>#DIV/0!</v>
      </c>
      <c r="BN257" s="56" t="e">
        <f t="shared" si="18"/>
        <v>#DIV/0!</v>
      </c>
      <c r="BO257" s="56" t="e">
        <f t="shared" si="100"/>
        <v>#DIV/0!</v>
      </c>
      <c r="BP257" s="56" t="e">
        <f t="shared" si="100"/>
        <v>#DIV/0!</v>
      </c>
      <c r="BQ257" s="56" t="e">
        <f t="shared" si="100"/>
        <v>#DIV/0!</v>
      </c>
      <c r="BR257" s="56" t="e">
        <f t="shared" si="100"/>
        <v>#DIV/0!</v>
      </c>
      <c r="BS257" s="5049"/>
      <c r="BT257" s="5049"/>
      <c r="BU257" s="5049"/>
      <c r="BV257" s="5049"/>
      <c r="BW257" s="5049"/>
      <c r="BX257" s="5049"/>
      <c r="BY257" s="5049"/>
      <c r="BZ257" s="5049"/>
      <c r="CA257" s="5118"/>
      <c r="CC257" s="5111"/>
      <c r="CD257" s="5049"/>
      <c r="CE257" s="5049"/>
      <c r="CF257" s="5118"/>
      <c r="CG257" s="5130"/>
    </row>
    <row r="258" spans="1:85" ht="14.25" customHeight="1">
      <c r="A258" s="5111"/>
      <c r="B258" s="5114"/>
      <c r="C258" s="5047"/>
      <c r="D258" s="5114"/>
      <c r="E258" s="5047"/>
      <c r="F258" s="440"/>
      <c r="G258" s="377"/>
      <c r="H258" s="5311"/>
      <c r="I258" s="561"/>
      <c r="J258" s="562"/>
      <c r="K258" s="562"/>
      <c r="L258" s="562"/>
      <c r="M258" s="5118"/>
      <c r="N258" s="5111"/>
      <c r="O258" s="380"/>
      <c r="P258" s="381"/>
      <c r="Q258" s="5111"/>
      <c r="R258" s="5049"/>
      <c r="S258" s="5049"/>
      <c r="T258" s="5118"/>
      <c r="U258" s="22"/>
      <c r="V258" s="384">
        <v>6</v>
      </c>
      <c r="W258" s="145"/>
      <c r="X258" s="723"/>
      <c r="Y258" s="723"/>
      <c r="Z258" s="440"/>
      <c r="AA258" s="725"/>
      <c r="AB258" s="725"/>
      <c r="AC258" s="725"/>
      <c r="AD258" s="726"/>
      <c r="AE258" s="140"/>
      <c r="AF258" s="141"/>
      <c r="AG258" s="143"/>
      <c r="AH258" s="143"/>
      <c r="AI258" s="143"/>
      <c r="AJ258" s="146"/>
      <c r="AK258" s="727"/>
      <c r="AL258" s="728"/>
      <c r="AM258" s="728"/>
      <c r="AN258" s="729"/>
      <c r="AO258" s="3"/>
      <c r="AP258" s="399"/>
      <c r="AQ258" s="381"/>
      <c r="AR258" s="52"/>
      <c r="AS258" s="53" t="e">
        <f t="shared" si="0"/>
        <v>#DIV/0!</v>
      </c>
      <c r="AT258" s="54" t="e">
        <f t="shared" si="1"/>
        <v>#DIV/0!</v>
      </c>
      <c r="AU258" s="54" t="e">
        <f t="shared" si="2"/>
        <v>#DIV/0!</v>
      </c>
      <c r="AV258" s="54" t="e">
        <f t="shared" si="3"/>
        <v>#DIV/0!</v>
      </c>
      <c r="AW258" s="55" t="e">
        <f t="shared" si="22"/>
        <v>#DIV/0!</v>
      </c>
      <c r="AX258" s="55" t="e">
        <f t="shared" si="23"/>
        <v>#DIV/0!</v>
      </c>
      <c r="AY258" s="55" t="e">
        <f t="shared" si="24"/>
        <v>#DIV/0!</v>
      </c>
      <c r="AZ258" s="55" t="e">
        <f t="shared" si="7"/>
        <v>#DIV/0!</v>
      </c>
      <c r="BA258" s="56" t="e">
        <f t="shared" si="8"/>
        <v>#DIV/0!</v>
      </c>
      <c r="BB258" s="56" t="e">
        <f t="shared" si="9"/>
        <v>#DIV/0!</v>
      </c>
      <c r="BC258" s="56" t="e">
        <f t="shared" si="10"/>
        <v>#DIV/0!</v>
      </c>
      <c r="BD258" s="56" t="e">
        <f t="shared" si="11"/>
        <v>#DIV/0!</v>
      </c>
      <c r="BE258" s="108">
        <v>0.2</v>
      </c>
      <c r="BF258" s="108">
        <v>0.8</v>
      </c>
      <c r="BG258" s="56" t="e">
        <f t="shared" si="12"/>
        <v>#DIV/0!</v>
      </c>
      <c r="BH258" s="56" t="e">
        <f t="shared" si="13"/>
        <v>#DIV/0!</v>
      </c>
      <c r="BI258" s="56" t="e">
        <f t="shared" si="14"/>
        <v>#DIV/0!</v>
      </c>
      <c r="BJ258" s="56" t="e">
        <f t="shared" si="99"/>
        <v>#DIV/0!</v>
      </c>
      <c r="BK258" s="56" t="e">
        <f t="shared" si="99"/>
        <v>#DIV/0!</v>
      </c>
      <c r="BL258" s="56" t="e">
        <f t="shared" si="16"/>
        <v>#DIV/0!</v>
      </c>
      <c r="BM258" s="56" t="e">
        <f t="shared" si="17"/>
        <v>#DIV/0!</v>
      </c>
      <c r="BN258" s="56" t="e">
        <f t="shared" si="18"/>
        <v>#DIV/0!</v>
      </c>
      <c r="BO258" s="56" t="e">
        <f t="shared" si="100"/>
        <v>#DIV/0!</v>
      </c>
      <c r="BP258" s="56" t="e">
        <f t="shared" si="100"/>
        <v>#DIV/0!</v>
      </c>
      <c r="BQ258" s="56" t="e">
        <f t="shared" si="100"/>
        <v>#DIV/0!</v>
      </c>
      <c r="BR258" s="56" t="e">
        <f t="shared" si="100"/>
        <v>#DIV/0!</v>
      </c>
      <c r="BS258" s="5049"/>
      <c r="BT258" s="5049"/>
      <c r="BU258" s="5049"/>
      <c r="BV258" s="5049"/>
      <c r="BW258" s="5049"/>
      <c r="BX258" s="5049"/>
      <c r="BY258" s="5049"/>
      <c r="BZ258" s="5049"/>
      <c r="CA258" s="5118"/>
      <c r="CC258" s="5111"/>
      <c r="CD258" s="5049"/>
      <c r="CE258" s="5049"/>
      <c r="CF258" s="5118"/>
      <c r="CG258" s="5130"/>
    </row>
    <row r="259" spans="1:85" ht="14.25" customHeight="1">
      <c r="A259" s="5111"/>
      <c r="B259" s="5114"/>
      <c r="C259" s="5047"/>
      <c r="D259" s="5114"/>
      <c r="E259" s="5047"/>
      <c r="F259" s="440"/>
      <c r="G259" s="377"/>
      <c r="H259" s="5311"/>
      <c r="I259" s="561"/>
      <c r="J259" s="562"/>
      <c r="K259" s="562"/>
      <c r="L259" s="562"/>
      <c r="M259" s="5118"/>
      <c r="N259" s="5111"/>
      <c r="O259" s="380"/>
      <c r="P259" s="381"/>
      <c r="Q259" s="5111"/>
      <c r="R259" s="5049"/>
      <c r="S259" s="5049"/>
      <c r="T259" s="5118"/>
      <c r="U259" s="22"/>
      <c r="V259" s="384">
        <v>7</v>
      </c>
      <c r="W259" s="145"/>
      <c r="X259" s="723"/>
      <c r="Y259" s="723"/>
      <c r="Z259" s="440"/>
      <c r="AA259" s="725"/>
      <c r="AB259" s="725"/>
      <c r="AC259" s="725"/>
      <c r="AD259" s="726"/>
      <c r="AE259" s="140"/>
      <c r="AF259" s="141"/>
      <c r="AG259" s="143"/>
      <c r="AH259" s="143"/>
      <c r="AI259" s="143"/>
      <c r="AJ259" s="146"/>
      <c r="AK259" s="727"/>
      <c r="AL259" s="728"/>
      <c r="AM259" s="728"/>
      <c r="AN259" s="729"/>
      <c r="AO259" s="3"/>
      <c r="AP259" s="399"/>
      <c r="AQ259" s="381"/>
      <c r="AR259" s="52"/>
      <c r="AS259" s="53" t="e">
        <f t="shared" si="0"/>
        <v>#DIV/0!</v>
      </c>
      <c r="AT259" s="54" t="e">
        <f t="shared" si="1"/>
        <v>#DIV/0!</v>
      </c>
      <c r="AU259" s="54" t="e">
        <f t="shared" si="2"/>
        <v>#DIV/0!</v>
      </c>
      <c r="AV259" s="54" t="e">
        <f t="shared" si="3"/>
        <v>#DIV/0!</v>
      </c>
      <c r="AW259" s="55" t="e">
        <f t="shared" si="22"/>
        <v>#DIV/0!</v>
      </c>
      <c r="AX259" s="55" t="e">
        <f t="shared" si="23"/>
        <v>#DIV/0!</v>
      </c>
      <c r="AY259" s="55" t="e">
        <f t="shared" si="24"/>
        <v>#DIV/0!</v>
      </c>
      <c r="AZ259" s="55" t="e">
        <f t="shared" si="7"/>
        <v>#DIV/0!</v>
      </c>
      <c r="BA259" s="56" t="e">
        <f t="shared" si="8"/>
        <v>#DIV/0!</v>
      </c>
      <c r="BB259" s="56" t="e">
        <f t="shared" si="9"/>
        <v>#DIV/0!</v>
      </c>
      <c r="BC259" s="56" t="e">
        <f t="shared" si="10"/>
        <v>#DIV/0!</v>
      </c>
      <c r="BD259" s="56" t="e">
        <f t="shared" si="11"/>
        <v>#DIV/0!</v>
      </c>
      <c r="BE259" s="108">
        <v>0.2</v>
      </c>
      <c r="BF259" s="108">
        <v>0.8</v>
      </c>
      <c r="BG259" s="56" t="e">
        <f t="shared" si="12"/>
        <v>#DIV/0!</v>
      </c>
      <c r="BH259" s="56" t="e">
        <f t="shared" si="13"/>
        <v>#DIV/0!</v>
      </c>
      <c r="BI259" s="56" t="e">
        <f t="shared" si="14"/>
        <v>#DIV/0!</v>
      </c>
      <c r="BJ259" s="56" t="e">
        <f t="shared" si="99"/>
        <v>#DIV/0!</v>
      </c>
      <c r="BK259" s="56" t="e">
        <f t="shared" si="99"/>
        <v>#DIV/0!</v>
      </c>
      <c r="BL259" s="56" t="e">
        <f t="shared" si="16"/>
        <v>#DIV/0!</v>
      </c>
      <c r="BM259" s="56" t="e">
        <f t="shared" si="17"/>
        <v>#DIV/0!</v>
      </c>
      <c r="BN259" s="56" t="e">
        <f t="shared" si="18"/>
        <v>#DIV/0!</v>
      </c>
      <c r="BO259" s="56" t="e">
        <f t="shared" si="100"/>
        <v>#DIV/0!</v>
      </c>
      <c r="BP259" s="56" t="e">
        <f t="shared" si="100"/>
        <v>#DIV/0!</v>
      </c>
      <c r="BQ259" s="56" t="e">
        <f t="shared" si="100"/>
        <v>#DIV/0!</v>
      </c>
      <c r="BR259" s="56" t="e">
        <f t="shared" si="100"/>
        <v>#DIV/0!</v>
      </c>
      <c r="BS259" s="5049"/>
      <c r="BT259" s="5049"/>
      <c r="BU259" s="5049"/>
      <c r="BV259" s="5049"/>
      <c r="BW259" s="5049"/>
      <c r="BX259" s="5049"/>
      <c r="BY259" s="5049"/>
      <c r="BZ259" s="5049"/>
      <c r="CA259" s="5118"/>
      <c r="CC259" s="5111"/>
      <c r="CD259" s="5049"/>
      <c r="CE259" s="5049"/>
      <c r="CF259" s="5118"/>
      <c r="CG259" s="5130"/>
    </row>
    <row r="260" spans="1:85" ht="14.25" customHeight="1">
      <c r="A260" s="5111"/>
      <c r="B260" s="5114"/>
      <c r="C260" s="5047"/>
      <c r="D260" s="5114"/>
      <c r="E260" s="5047"/>
      <c r="F260" s="440"/>
      <c r="G260" s="377"/>
      <c r="H260" s="5311"/>
      <c r="I260" s="561"/>
      <c r="J260" s="562"/>
      <c r="K260" s="562"/>
      <c r="L260" s="562"/>
      <c r="M260" s="5118"/>
      <c r="N260" s="5111"/>
      <c r="O260" s="380"/>
      <c r="P260" s="381"/>
      <c r="Q260" s="5111"/>
      <c r="R260" s="5049"/>
      <c r="S260" s="5049"/>
      <c r="T260" s="5118"/>
      <c r="U260" s="22"/>
      <c r="V260" s="384">
        <v>8</v>
      </c>
      <c r="W260" s="145"/>
      <c r="X260" s="723"/>
      <c r="Y260" s="723"/>
      <c r="Z260" s="440"/>
      <c r="AA260" s="725"/>
      <c r="AB260" s="725"/>
      <c r="AC260" s="725"/>
      <c r="AD260" s="726"/>
      <c r="AE260" s="140"/>
      <c r="AF260" s="141"/>
      <c r="AG260" s="143"/>
      <c r="AH260" s="143"/>
      <c r="AI260" s="143"/>
      <c r="AJ260" s="146"/>
      <c r="AK260" s="727"/>
      <c r="AL260" s="728"/>
      <c r="AM260" s="728"/>
      <c r="AN260" s="729"/>
      <c r="AO260" s="3"/>
      <c r="AP260" s="399"/>
      <c r="AQ260" s="381"/>
      <c r="AR260" s="52"/>
      <c r="AS260" s="53" t="e">
        <f t="shared" si="0"/>
        <v>#DIV/0!</v>
      </c>
      <c r="AT260" s="54" t="e">
        <f t="shared" si="1"/>
        <v>#DIV/0!</v>
      </c>
      <c r="AU260" s="54" t="e">
        <f t="shared" si="2"/>
        <v>#DIV/0!</v>
      </c>
      <c r="AV260" s="54" t="e">
        <f t="shared" si="3"/>
        <v>#DIV/0!</v>
      </c>
      <c r="AW260" s="55" t="e">
        <f t="shared" si="22"/>
        <v>#DIV/0!</v>
      </c>
      <c r="AX260" s="55" t="e">
        <f t="shared" si="23"/>
        <v>#DIV/0!</v>
      </c>
      <c r="AY260" s="55" t="e">
        <f t="shared" si="24"/>
        <v>#DIV/0!</v>
      </c>
      <c r="AZ260" s="55" t="e">
        <f t="shared" si="7"/>
        <v>#DIV/0!</v>
      </c>
      <c r="BA260" s="56" t="e">
        <f t="shared" si="8"/>
        <v>#DIV/0!</v>
      </c>
      <c r="BB260" s="56" t="e">
        <f t="shared" si="9"/>
        <v>#DIV/0!</v>
      </c>
      <c r="BC260" s="56" t="e">
        <f t="shared" si="10"/>
        <v>#DIV/0!</v>
      </c>
      <c r="BD260" s="56" t="e">
        <f t="shared" si="11"/>
        <v>#DIV/0!</v>
      </c>
      <c r="BE260" s="108">
        <v>0.2</v>
      </c>
      <c r="BF260" s="108">
        <v>0.8</v>
      </c>
      <c r="BG260" s="56" t="e">
        <f t="shared" si="12"/>
        <v>#DIV/0!</v>
      </c>
      <c r="BH260" s="56" t="e">
        <f t="shared" si="13"/>
        <v>#DIV/0!</v>
      </c>
      <c r="BI260" s="56" t="e">
        <f t="shared" si="14"/>
        <v>#DIV/0!</v>
      </c>
      <c r="BJ260" s="56" t="e">
        <f t="shared" si="99"/>
        <v>#DIV/0!</v>
      </c>
      <c r="BK260" s="56" t="e">
        <f t="shared" si="99"/>
        <v>#DIV/0!</v>
      </c>
      <c r="BL260" s="56" t="e">
        <f t="shared" si="16"/>
        <v>#DIV/0!</v>
      </c>
      <c r="BM260" s="56" t="e">
        <f t="shared" si="17"/>
        <v>#DIV/0!</v>
      </c>
      <c r="BN260" s="56" t="e">
        <f t="shared" si="18"/>
        <v>#DIV/0!</v>
      </c>
      <c r="BO260" s="56" t="e">
        <f t="shared" si="100"/>
        <v>#DIV/0!</v>
      </c>
      <c r="BP260" s="56" t="e">
        <f t="shared" si="100"/>
        <v>#DIV/0!</v>
      </c>
      <c r="BQ260" s="56" t="e">
        <f t="shared" si="100"/>
        <v>#DIV/0!</v>
      </c>
      <c r="BR260" s="56" t="e">
        <f t="shared" si="100"/>
        <v>#DIV/0!</v>
      </c>
      <c r="BS260" s="5049"/>
      <c r="BT260" s="5049"/>
      <c r="BU260" s="5049"/>
      <c r="BV260" s="5049"/>
      <c r="BW260" s="5049"/>
      <c r="BX260" s="5049"/>
      <c r="BY260" s="5049"/>
      <c r="BZ260" s="5049"/>
      <c r="CA260" s="5118"/>
      <c r="CC260" s="5111"/>
      <c r="CD260" s="5049"/>
      <c r="CE260" s="5049"/>
      <c r="CF260" s="5118"/>
      <c r="CG260" s="5130"/>
    </row>
    <row r="261" spans="1:85" ht="14.25" customHeight="1">
      <c r="A261" s="5111"/>
      <c r="B261" s="5114"/>
      <c r="C261" s="5047"/>
      <c r="D261" s="5114"/>
      <c r="E261" s="5047"/>
      <c r="F261" s="440"/>
      <c r="G261" s="377"/>
      <c r="H261" s="5311"/>
      <c r="I261" s="561"/>
      <c r="J261" s="562"/>
      <c r="K261" s="562"/>
      <c r="L261" s="562"/>
      <c r="M261" s="5118"/>
      <c r="N261" s="5111"/>
      <c r="O261" s="380"/>
      <c r="P261" s="381"/>
      <c r="Q261" s="5111"/>
      <c r="R261" s="5049"/>
      <c r="S261" s="5049"/>
      <c r="T261" s="5118"/>
      <c r="U261" s="22"/>
      <c r="V261" s="384">
        <v>9</v>
      </c>
      <c r="W261" s="145"/>
      <c r="X261" s="723"/>
      <c r="Y261" s="723"/>
      <c r="Z261" s="440"/>
      <c r="AA261" s="725"/>
      <c r="AB261" s="725"/>
      <c r="AC261" s="725"/>
      <c r="AD261" s="726"/>
      <c r="AE261" s="140"/>
      <c r="AF261" s="141"/>
      <c r="AG261" s="143"/>
      <c r="AH261" s="143"/>
      <c r="AI261" s="143"/>
      <c r="AJ261" s="146"/>
      <c r="AK261" s="727"/>
      <c r="AL261" s="728"/>
      <c r="AM261" s="728"/>
      <c r="AN261" s="729"/>
      <c r="AO261" s="3"/>
      <c r="AP261" s="399"/>
      <c r="AQ261" s="381"/>
      <c r="AR261" s="52"/>
      <c r="AS261" s="53" t="e">
        <f t="shared" si="0"/>
        <v>#DIV/0!</v>
      </c>
      <c r="AT261" s="54" t="e">
        <f t="shared" si="1"/>
        <v>#DIV/0!</v>
      </c>
      <c r="AU261" s="54" t="e">
        <f t="shared" si="2"/>
        <v>#DIV/0!</v>
      </c>
      <c r="AV261" s="54" t="e">
        <f t="shared" si="3"/>
        <v>#DIV/0!</v>
      </c>
      <c r="AW261" s="55" t="e">
        <f t="shared" si="22"/>
        <v>#DIV/0!</v>
      </c>
      <c r="AX261" s="55" t="e">
        <f t="shared" si="23"/>
        <v>#DIV/0!</v>
      </c>
      <c r="AY261" s="55" t="e">
        <f t="shared" si="24"/>
        <v>#DIV/0!</v>
      </c>
      <c r="AZ261" s="55" t="e">
        <f t="shared" si="7"/>
        <v>#DIV/0!</v>
      </c>
      <c r="BA261" s="56" t="e">
        <f t="shared" si="8"/>
        <v>#DIV/0!</v>
      </c>
      <c r="BB261" s="56" t="e">
        <f t="shared" si="9"/>
        <v>#DIV/0!</v>
      </c>
      <c r="BC261" s="56" t="e">
        <f t="shared" si="10"/>
        <v>#DIV/0!</v>
      </c>
      <c r="BD261" s="56" t="e">
        <f t="shared" si="11"/>
        <v>#DIV/0!</v>
      </c>
      <c r="BE261" s="108">
        <v>0.2</v>
      </c>
      <c r="BF261" s="108">
        <v>0.8</v>
      </c>
      <c r="BG261" s="56" t="e">
        <f t="shared" si="12"/>
        <v>#DIV/0!</v>
      </c>
      <c r="BH261" s="56" t="e">
        <f t="shared" si="13"/>
        <v>#DIV/0!</v>
      </c>
      <c r="BI261" s="56" t="e">
        <f t="shared" si="14"/>
        <v>#DIV/0!</v>
      </c>
      <c r="BJ261" s="56" t="e">
        <f t="shared" si="99"/>
        <v>#DIV/0!</v>
      </c>
      <c r="BK261" s="56" t="e">
        <f t="shared" si="99"/>
        <v>#DIV/0!</v>
      </c>
      <c r="BL261" s="56" t="e">
        <f t="shared" si="16"/>
        <v>#DIV/0!</v>
      </c>
      <c r="BM261" s="56" t="e">
        <f t="shared" si="17"/>
        <v>#DIV/0!</v>
      </c>
      <c r="BN261" s="56" t="e">
        <f t="shared" si="18"/>
        <v>#DIV/0!</v>
      </c>
      <c r="BO261" s="56" t="e">
        <f t="shared" si="100"/>
        <v>#DIV/0!</v>
      </c>
      <c r="BP261" s="56" t="e">
        <f t="shared" si="100"/>
        <v>#DIV/0!</v>
      </c>
      <c r="BQ261" s="56" t="e">
        <f t="shared" si="100"/>
        <v>#DIV/0!</v>
      </c>
      <c r="BR261" s="56" t="e">
        <f t="shared" si="100"/>
        <v>#DIV/0!</v>
      </c>
      <c r="BS261" s="5049"/>
      <c r="BT261" s="5049"/>
      <c r="BU261" s="5049"/>
      <c r="BV261" s="5049"/>
      <c r="BW261" s="5049"/>
      <c r="BX261" s="5049"/>
      <c r="BY261" s="5049"/>
      <c r="BZ261" s="5049"/>
      <c r="CA261" s="5118"/>
      <c r="CC261" s="5111"/>
      <c r="CD261" s="5049"/>
      <c r="CE261" s="5049"/>
      <c r="CF261" s="5118"/>
      <c r="CG261" s="5130"/>
    </row>
    <row r="262" spans="1:85" ht="14.25" customHeight="1" thickBot="1">
      <c r="A262" s="5112"/>
      <c r="B262" s="5115"/>
      <c r="C262" s="4515"/>
      <c r="D262" s="5115"/>
      <c r="E262" s="4515"/>
      <c r="F262" s="593"/>
      <c r="G262" s="411"/>
      <c r="H262" s="5312"/>
      <c r="I262" s="596"/>
      <c r="J262" s="597"/>
      <c r="K262" s="597"/>
      <c r="L262" s="597"/>
      <c r="M262" s="5119"/>
      <c r="N262" s="5112"/>
      <c r="O262" s="416"/>
      <c r="P262" s="417"/>
      <c r="Q262" s="5112"/>
      <c r="R262" s="5121"/>
      <c r="S262" s="5121"/>
      <c r="T262" s="5119"/>
      <c r="U262" s="22"/>
      <c r="V262" s="449">
        <v>10</v>
      </c>
      <c r="W262" s="414"/>
      <c r="X262" s="735"/>
      <c r="Y262" s="735"/>
      <c r="Z262" s="593"/>
      <c r="AA262" s="737"/>
      <c r="AB262" s="737"/>
      <c r="AC262" s="737"/>
      <c r="AD262" s="738"/>
      <c r="AE262" s="140"/>
      <c r="AF262" s="413"/>
      <c r="AG262" s="739"/>
      <c r="AH262" s="739"/>
      <c r="AI262" s="739"/>
      <c r="AJ262" s="740"/>
      <c r="AK262" s="741"/>
      <c r="AL262" s="742"/>
      <c r="AM262" s="742"/>
      <c r="AN262" s="743"/>
      <c r="AO262" s="3"/>
      <c r="AP262" s="744"/>
      <c r="AQ262" s="417"/>
      <c r="AR262" s="52"/>
      <c r="AS262" s="786" t="e">
        <f t="shared" si="0"/>
        <v>#DIV/0!</v>
      </c>
      <c r="AT262" s="787" t="e">
        <f t="shared" si="1"/>
        <v>#DIV/0!</v>
      </c>
      <c r="AU262" s="787" t="e">
        <f t="shared" si="2"/>
        <v>#DIV/0!</v>
      </c>
      <c r="AV262" s="787" t="e">
        <f t="shared" si="3"/>
        <v>#DIV/0!</v>
      </c>
      <c r="AW262" s="788" t="e">
        <f t="shared" si="22"/>
        <v>#DIV/0!</v>
      </c>
      <c r="AX262" s="788" t="e">
        <f t="shared" si="23"/>
        <v>#DIV/0!</v>
      </c>
      <c r="AY262" s="788" t="e">
        <f t="shared" si="24"/>
        <v>#DIV/0!</v>
      </c>
      <c r="AZ262" s="788" t="e">
        <f t="shared" si="7"/>
        <v>#DIV/0!</v>
      </c>
      <c r="BA262" s="430" t="e">
        <f t="shared" si="8"/>
        <v>#DIV/0!</v>
      </c>
      <c r="BB262" s="430" t="e">
        <f t="shared" si="9"/>
        <v>#DIV/0!</v>
      </c>
      <c r="BC262" s="430" t="e">
        <f t="shared" si="10"/>
        <v>#DIV/0!</v>
      </c>
      <c r="BD262" s="430" t="e">
        <f t="shared" si="11"/>
        <v>#DIV/0!</v>
      </c>
      <c r="BE262" s="427">
        <v>0.2</v>
      </c>
      <c r="BF262" s="427">
        <v>0.8</v>
      </c>
      <c r="BG262" s="430" t="e">
        <f t="shared" si="12"/>
        <v>#DIV/0!</v>
      </c>
      <c r="BH262" s="430" t="e">
        <f t="shared" si="13"/>
        <v>#DIV/0!</v>
      </c>
      <c r="BI262" s="430" t="e">
        <f t="shared" si="14"/>
        <v>#DIV/0!</v>
      </c>
      <c r="BJ262" s="430" t="e">
        <f t="shared" si="99"/>
        <v>#DIV/0!</v>
      </c>
      <c r="BK262" s="430" t="e">
        <f t="shared" si="99"/>
        <v>#DIV/0!</v>
      </c>
      <c r="BL262" s="430" t="e">
        <f t="shared" si="16"/>
        <v>#DIV/0!</v>
      </c>
      <c r="BM262" s="430" t="e">
        <f t="shared" si="17"/>
        <v>#DIV/0!</v>
      </c>
      <c r="BN262" s="430" t="e">
        <f t="shared" si="18"/>
        <v>#DIV/0!</v>
      </c>
      <c r="BO262" s="430" t="e">
        <f t="shared" si="100"/>
        <v>#DIV/0!</v>
      </c>
      <c r="BP262" s="430" t="e">
        <f t="shared" si="100"/>
        <v>#DIV/0!</v>
      </c>
      <c r="BQ262" s="430" t="e">
        <f t="shared" si="100"/>
        <v>#DIV/0!</v>
      </c>
      <c r="BR262" s="430" t="e">
        <f t="shared" si="100"/>
        <v>#DIV/0!</v>
      </c>
      <c r="BS262" s="5121"/>
      <c r="BT262" s="5121"/>
      <c r="BU262" s="5121"/>
      <c r="BV262" s="5121"/>
      <c r="BW262" s="5121"/>
      <c r="BX262" s="5121"/>
      <c r="BY262" s="5121"/>
      <c r="BZ262" s="5121"/>
      <c r="CA262" s="5119"/>
      <c r="CC262" s="5112"/>
      <c r="CD262" s="5121"/>
      <c r="CE262" s="5121"/>
      <c r="CF262" s="5119"/>
      <c r="CG262" s="4518"/>
    </row>
    <row r="263" spans="1:85" ht="14.25" customHeight="1">
      <c r="A263" s="5110">
        <v>26</v>
      </c>
      <c r="B263" s="5113"/>
      <c r="C263" s="5045"/>
      <c r="D263" s="5116"/>
      <c r="E263" s="5045"/>
      <c r="F263" s="527"/>
      <c r="G263" s="355"/>
      <c r="H263" s="5099"/>
      <c r="I263" s="529"/>
      <c r="J263" s="530"/>
      <c r="K263" s="530"/>
      <c r="L263" s="530"/>
      <c r="M263" s="5123"/>
      <c r="N263" s="5124"/>
      <c r="O263" s="358"/>
      <c r="P263" s="361"/>
      <c r="Q263" s="5125"/>
      <c r="R263" s="5126"/>
      <c r="S263" s="5126"/>
      <c r="T263" s="5127"/>
      <c r="U263" s="22"/>
      <c r="V263" s="364">
        <v>1</v>
      </c>
      <c r="W263" s="358"/>
      <c r="X263" s="750"/>
      <c r="Y263" s="750"/>
      <c r="Z263" s="527"/>
      <c r="AA263" s="752"/>
      <c r="AB263" s="752"/>
      <c r="AC263" s="752"/>
      <c r="AD263" s="753"/>
      <c r="AE263" s="140"/>
      <c r="AF263" s="357"/>
      <c r="AG263" s="754"/>
      <c r="AH263" s="754"/>
      <c r="AI263" s="754"/>
      <c r="AJ263" s="755"/>
      <c r="AK263" s="756"/>
      <c r="AL263" s="757"/>
      <c r="AM263" s="757"/>
      <c r="AN263" s="758"/>
      <c r="AO263" s="3"/>
      <c r="AP263" s="759"/>
      <c r="AQ263" s="760"/>
      <c r="AR263" s="52"/>
      <c r="AS263" s="781" t="e">
        <f t="shared" si="0"/>
        <v>#DIV/0!</v>
      </c>
      <c r="AT263" s="782" t="e">
        <f t="shared" si="1"/>
        <v>#DIV/0!</v>
      </c>
      <c r="AU263" s="782" t="e">
        <f t="shared" si="2"/>
        <v>#DIV/0!</v>
      </c>
      <c r="AV263" s="782" t="e">
        <f t="shared" si="3"/>
        <v>#DIV/0!</v>
      </c>
      <c r="AW263" s="783" t="e">
        <f t="shared" si="22"/>
        <v>#DIV/0!</v>
      </c>
      <c r="AX263" s="783" t="e">
        <f t="shared" si="23"/>
        <v>#DIV/0!</v>
      </c>
      <c r="AY263" s="783" t="e">
        <f t="shared" si="24"/>
        <v>#DIV/0!</v>
      </c>
      <c r="AZ263" s="783" t="e">
        <f t="shared" si="7"/>
        <v>#DIV/0!</v>
      </c>
      <c r="BA263" s="87" t="e">
        <f t="shared" si="8"/>
        <v>#DIV/0!</v>
      </c>
      <c r="BB263" s="87" t="e">
        <f t="shared" si="9"/>
        <v>#DIV/0!</v>
      </c>
      <c r="BC263" s="87" t="e">
        <f t="shared" si="10"/>
        <v>#DIV/0!</v>
      </c>
      <c r="BD263" s="87" t="e">
        <f t="shared" si="11"/>
        <v>#DIV/0!</v>
      </c>
      <c r="BE263" s="86">
        <v>0.2</v>
      </c>
      <c r="BF263" s="86">
        <v>0.8</v>
      </c>
      <c r="BG263" s="87" t="e">
        <f t="shared" si="12"/>
        <v>#DIV/0!</v>
      </c>
      <c r="BH263" s="87" t="e">
        <f t="shared" si="13"/>
        <v>#DIV/0!</v>
      </c>
      <c r="BI263" s="87" t="e">
        <f t="shared" si="14"/>
        <v>#DIV/0!</v>
      </c>
      <c r="BJ263" s="87" t="e">
        <f t="shared" si="99"/>
        <v>#DIV/0!</v>
      </c>
      <c r="BK263" s="87" t="e">
        <f t="shared" si="99"/>
        <v>#DIV/0!</v>
      </c>
      <c r="BL263" s="87" t="e">
        <f t="shared" si="16"/>
        <v>#DIV/0!</v>
      </c>
      <c r="BM263" s="87" t="e">
        <f t="shared" si="17"/>
        <v>#DIV/0!</v>
      </c>
      <c r="BN263" s="87" t="e">
        <f t="shared" si="18"/>
        <v>#DIV/0!</v>
      </c>
      <c r="BO263" s="87" t="e">
        <f t="shared" si="100"/>
        <v>#DIV/0!</v>
      </c>
      <c r="BP263" s="87" t="e">
        <f t="shared" si="100"/>
        <v>#DIV/0!</v>
      </c>
      <c r="BQ263" s="87" t="e">
        <f t="shared" si="100"/>
        <v>#DIV/0!</v>
      </c>
      <c r="BR263" s="87" t="e">
        <f t="shared" si="100"/>
        <v>#DIV/0!</v>
      </c>
      <c r="BS263" s="5120" t="e">
        <f t="shared" ref="BS263:BV263" si="103">AVERAGEIF(BO263:BO272,"&lt;&gt;#¡DIV/0!")</f>
        <v>#DIV/0!</v>
      </c>
      <c r="BT263" s="5120" t="e">
        <f t="shared" si="103"/>
        <v>#DIV/0!</v>
      </c>
      <c r="BU263" s="5120" t="e">
        <f t="shared" si="103"/>
        <v>#DIV/0!</v>
      </c>
      <c r="BV263" s="5120" t="e">
        <f t="shared" si="103"/>
        <v>#DIV/0!</v>
      </c>
      <c r="BW263" s="5122" t="e">
        <f>+C263*BS263</f>
        <v>#DIV/0!</v>
      </c>
      <c r="BX263" s="5122" t="e">
        <f>+C263*BT263</f>
        <v>#DIV/0!</v>
      </c>
      <c r="BY263" s="5122" t="e">
        <f>+C263*BU263</f>
        <v>#DIV/0!</v>
      </c>
      <c r="BZ263" s="5122" t="e">
        <f>+C263*BV263</f>
        <v>#DIV/0!</v>
      </c>
      <c r="CA263" s="5131" t="e">
        <f>SUM(BW263:BZ272)</f>
        <v>#DIV/0!</v>
      </c>
      <c r="CC263" s="5132" t="e">
        <f t="shared" ref="CC263:CF263" si="104">+Q263/$N$263</f>
        <v>#DIV/0!</v>
      </c>
      <c r="CD263" s="5133" t="e">
        <f t="shared" si="104"/>
        <v>#DIV/0!</v>
      </c>
      <c r="CE263" s="5133" t="e">
        <f t="shared" si="104"/>
        <v>#DIV/0!</v>
      </c>
      <c r="CF263" s="5128" t="e">
        <f t="shared" si="104"/>
        <v>#DIV/0!</v>
      </c>
      <c r="CG263" s="5129" t="e">
        <f>AVERAGE(CC263:CF272)</f>
        <v>#DIV/0!</v>
      </c>
    </row>
    <row r="264" spans="1:85" ht="14.25" customHeight="1">
      <c r="A264" s="5111"/>
      <c r="B264" s="5114"/>
      <c r="C264" s="5047"/>
      <c r="D264" s="5114"/>
      <c r="E264" s="5047"/>
      <c r="F264" s="440"/>
      <c r="G264" s="377"/>
      <c r="H264" s="5311"/>
      <c r="I264" s="561"/>
      <c r="J264" s="562"/>
      <c r="K264" s="562"/>
      <c r="L264" s="562"/>
      <c r="M264" s="5118"/>
      <c r="N264" s="5111"/>
      <c r="O264" s="380"/>
      <c r="P264" s="381"/>
      <c r="Q264" s="5111"/>
      <c r="R264" s="5049"/>
      <c r="S264" s="5049"/>
      <c r="T264" s="5118"/>
      <c r="U264" s="22"/>
      <c r="V264" s="384">
        <v>2</v>
      </c>
      <c r="W264" s="145"/>
      <c r="X264" s="723"/>
      <c r="Y264" s="723"/>
      <c r="Z264" s="440"/>
      <c r="AA264" s="725"/>
      <c r="AB264" s="725"/>
      <c r="AC264" s="725"/>
      <c r="AD264" s="726"/>
      <c r="AE264" s="140"/>
      <c r="AF264" s="141"/>
      <c r="AG264" s="143"/>
      <c r="AH264" s="143"/>
      <c r="AI264" s="143"/>
      <c r="AJ264" s="146"/>
      <c r="AK264" s="727"/>
      <c r="AL264" s="728"/>
      <c r="AM264" s="728"/>
      <c r="AN264" s="729"/>
      <c r="AO264" s="3"/>
      <c r="AP264" s="399"/>
      <c r="AQ264" s="381"/>
      <c r="AR264" s="52"/>
      <c r="AS264" s="53" t="e">
        <f t="shared" si="0"/>
        <v>#DIV/0!</v>
      </c>
      <c r="AT264" s="54" t="e">
        <f t="shared" si="1"/>
        <v>#DIV/0!</v>
      </c>
      <c r="AU264" s="54" t="e">
        <f t="shared" si="2"/>
        <v>#DIV/0!</v>
      </c>
      <c r="AV264" s="54" t="e">
        <f t="shared" si="3"/>
        <v>#DIV/0!</v>
      </c>
      <c r="AW264" s="55" t="e">
        <f t="shared" si="22"/>
        <v>#DIV/0!</v>
      </c>
      <c r="AX264" s="55" t="e">
        <f t="shared" si="23"/>
        <v>#DIV/0!</v>
      </c>
      <c r="AY264" s="55" t="e">
        <f t="shared" si="24"/>
        <v>#DIV/0!</v>
      </c>
      <c r="AZ264" s="55" t="e">
        <f t="shared" si="7"/>
        <v>#DIV/0!</v>
      </c>
      <c r="BA264" s="56" t="e">
        <f t="shared" si="8"/>
        <v>#DIV/0!</v>
      </c>
      <c r="BB264" s="56" t="e">
        <f t="shared" si="9"/>
        <v>#DIV/0!</v>
      </c>
      <c r="BC264" s="56" t="e">
        <f t="shared" si="10"/>
        <v>#DIV/0!</v>
      </c>
      <c r="BD264" s="56" t="e">
        <f t="shared" si="11"/>
        <v>#DIV/0!</v>
      </c>
      <c r="BE264" s="108">
        <v>0.2</v>
      </c>
      <c r="BF264" s="108">
        <v>0.8</v>
      </c>
      <c r="BG264" s="56" t="e">
        <f t="shared" si="12"/>
        <v>#DIV/0!</v>
      </c>
      <c r="BH264" s="56" t="e">
        <f t="shared" si="13"/>
        <v>#DIV/0!</v>
      </c>
      <c r="BI264" s="56" t="e">
        <f t="shared" si="14"/>
        <v>#DIV/0!</v>
      </c>
      <c r="BJ264" s="56" t="e">
        <f t="shared" si="99"/>
        <v>#DIV/0!</v>
      </c>
      <c r="BK264" s="56" t="e">
        <f t="shared" si="99"/>
        <v>#DIV/0!</v>
      </c>
      <c r="BL264" s="56" t="e">
        <f t="shared" si="16"/>
        <v>#DIV/0!</v>
      </c>
      <c r="BM264" s="56" t="e">
        <f t="shared" si="17"/>
        <v>#DIV/0!</v>
      </c>
      <c r="BN264" s="56" t="e">
        <f t="shared" si="18"/>
        <v>#DIV/0!</v>
      </c>
      <c r="BO264" s="56" t="e">
        <f t="shared" si="100"/>
        <v>#DIV/0!</v>
      </c>
      <c r="BP264" s="56" t="e">
        <f t="shared" si="100"/>
        <v>#DIV/0!</v>
      </c>
      <c r="BQ264" s="56" t="e">
        <f t="shared" si="100"/>
        <v>#DIV/0!</v>
      </c>
      <c r="BR264" s="56" t="e">
        <f t="shared" si="100"/>
        <v>#DIV/0!</v>
      </c>
      <c r="BS264" s="5049"/>
      <c r="BT264" s="5049"/>
      <c r="BU264" s="5049"/>
      <c r="BV264" s="5049"/>
      <c r="BW264" s="5049"/>
      <c r="BX264" s="5049"/>
      <c r="BY264" s="5049"/>
      <c r="BZ264" s="5049"/>
      <c r="CA264" s="5118"/>
      <c r="CC264" s="5111"/>
      <c r="CD264" s="5049"/>
      <c r="CE264" s="5049"/>
      <c r="CF264" s="5118"/>
      <c r="CG264" s="5130"/>
    </row>
    <row r="265" spans="1:85" ht="14.25" customHeight="1">
      <c r="A265" s="5111"/>
      <c r="B265" s="5114"/>
      <c r="C265" s="5047"/>
      <c r="D265" s="5114"/>
      <c r="E265" s="5047"/>
      <c r="F265" s="440"/>
      <c r="G265" s="377"/>
      <c r="H265" s="5311"/>
      <c r="I265" s="561"/>
      <c r="J265" s="562"/>
      <c r="K265" s="562"/>
      <c r="L265" s="562"/>
      <c r="M265" s="5118"/>
      <c r="N265" s="5111"/>
      <c r="O265" s="380"/>
      <c r="P265" s="381"/>
      <c r="Q265" s="5111"/>
      <c r="R265" s="5049"/>
      <c r="S265" s="5049"/>
      <c r="T265" s="5118"/>
      <c r="U265" s="22"/>
      <c r="V265" s="384">
        <v>3</v>
      </c>
      <c r="W265" s="145"/>
      <c r="X265" s="723"/>
      <c r="Y265" s="723"/>
      <c r="Z265" s="440"/>
      <c r="AA265" s="725"/>
      <c r="AB265" s="725"/>
      <c r="AC265" s="725"/>
      <c r="AD265" s="726"/>
      <c r="AE265" s="140"/>
      <c r="AF265" s="141"/>
      <c r="AG265" s="143"/>
      <c r="AH265" s="143"/>
      <c r="AI265" s="143"/>
      <c r="AJ265" s="146"/>
      <c r="AK265" s="727"/>
      <c r="AL265" s="728"/>
      <c r="AM265" s="728"/>
      <c r="AN265" s="729"/>
      <c r="AO265" s="3"/>
      <c r="AP265" s="399"/>
      <c r="AQ265" s="381"/>
      <c r="AR265" s="52"/>
      <c r="AS265" s="53" t="e">
        <f t="shared" si="0"/>
        <v>#DIV/0!</v>
      </c>
      <c r="AT265" s="54" t="e">
        <f t="shared" si="1"/>
        <v>#DIV/0!</v>
      </c>
      <c r="AU265" s="54" t="e">
        <f t="shared" si="2"/>
        <v>#DIV/0!</v>
      </c>
      <c r="AV265" s="54" t="e">
        <f t="shared" si="3"/>
        <v>#DIV/0!</v>
      </c>
      <c r="AW265" s="55" t="e">
        <f t="shared" si="22"/>
        <v>#DIV/0!</v>
      </c>
      <c r="AX265" s="55" t="e">
        <f t="shared" si="23"/>
        <v>#DIV/0!</v>
      </c>
      <c r="AY265" s="55" t="e">
        <f t="shared" si="24"/>
        <v>#DIV/0!</v>
      </c>
      <c r="AZ265" s="55" t="e">
        <f t="shared" si="7"/>
        <v>#DIV/0!</v>
      </c>
      <c r="BA265" s="56" t="e">
        <f t="shared" si="8"/>
        <v>#DIV/0!</v>
      </c>
      <c r="BB265" s="56" t="e">
        <f t="shared" si="9"/>
        <v>#DIV/0!</v>
      </c>
      <c r="BC265" s="56" t="e">
        <f t="shared" si="10"/>
        <v>#DIV/0!</v>
      </c>
      <c r="BD265" s="56" t="e">
        <f t="shared" si="11"/>
        <v>#DIV/0!</v>
      </c>
      <c r="BE265" s="108">
        <v>0.2</v>
      </c>
      <c r="BF265" s="108">
        <v>0.8</v>
      </c>
      <c r="BG265" s="56" t="e">
        <f t="shared" si="12"/>
        <v>#DIV/0!</v>
      </c>
      <c r="BH265" s="56" t="e">
        <f t="shared" si="13"/>
        <v>#DIV/0!</v>
      </c>
      <c r="BI265" s="56" t="e">
        <f t="shared" si="14"/>
        <v>#DIV/0!</v>
      </c>
      <c r="BJ265" s="56" t="e">
        <f t="shared" si="99"/>
        <v>#DIV/0!</v>
      </c>
      <c r="BK265" s="56" t="e">
        <f t="shared" si="99"/>
        <v>#DIV/0!</v>
      </c>
      <c r="BL265" s="56" t="e">
        <f t="shared" si="16"/>
        <v>#DIV/0!</v>
      </c>
      <c r="BM265" s="56" t="e">
        <f t="shared" si="17"/>
        <v>#DIV/0!</v>
      </c>
      <c r="BN265" s="56" t="e">
        <f t="shared" si="18"/>
        <v>#DIV/0!</v>
      </c>
      <c r="BO265" s="56" t="e">
        <f t="shared" si="100"/>
        <v>#DIV/0!</v>
      </c>
      <c r="BP265" s="56" t="e">
        <f t="shared" si="100"/>
        <v>#DIV/0!</v>
      </c>
      <c r="BQ265" s="56" t="e">
        <f t="shared" si="100"/>
        <v>#DIV/0!</v>
      </c>
      <c r="BR265" s="56" t="e">
        <f t="shared" si="100"/>
        <v>#DIV/0!</v>
      </c>
      <c r="BS265" s="5049"/>
      <c r="BT265" s="5049"/>
      <c r="BU265" s="5049"/>
      <c r="BV265" s="5049"/>
      <c r="BW265" s="5049"/>
      <c r="BX265" s="5049"/>
      <c r="BY265" s="5049"/>
      <c r="BZ265" s="5049"/>
      <c r="CA265" s="5118"/>
      <c r="CC265" s="5111"/>
      <c r="CD265" s="5049"/>
      <c r="CE265" s="5049"/>
      <c r="CF265" s="5118"/>
      <c r="CG265" s="5130"/>
    </row>
    <row r="266" spans="1:85" ht="14.25" customHeight="1">
      <c r="A266" s="5111"/>
      <c r="B266" s="5114"/>
      <c r="C266" s="5047"/>
      <c r="D266" s="5114"/>
      <c r="E266" s="5047"/>
      <c r="F266" s="440"/>
      <c r="G266" s="377"/>
      <c r="H266" s="5311"/>
      <c r="I266" s="561"/>
      <c r="J266" s="562"/>
      <c r="K266" s="562"/>
      <c r="L266" s="562"/>
      <c r="M266" s="5118"/>
      <c r="N266" s="5111"/>
      <c r="O266" s="380"/>
      <c r="P266" s="381"/>
      <c r="Q266" s="5111"/>
      <c r="R266" s="5049"/>
      <c r="S266" s="5049"/>
      <c r="T266" s="5118"/>
      <c r="U266" s="22"/>
      <c r="V266" s="384">
        <v>4</v>
      </c>
      <c r="W266" s="145"/>
      <c r="X266" s="723"/>
      <c r="Y266" s="723"/>
      <c r="Z266" s="440"/>
      <c r="AA266" s="725"/>
      <c r="AB266" s="725"/>
      <c r="AC266" s="725"/>
      <c r="AD266" s="726"/>
      <c r="AE266" s="140"/>
      <c r="AF266" s="141"/>
      <c r="AG266" s="143"/>
      <c r="AH266" s="143"/>
      <c r="AI266" s="143"/>
      <c r="AJ266" s="146"/>
      <c r="AK266" s="727"/>
      <c r="AL266" s="728"/>
      <c r="AM266" s="728"/>
      <c r="AN266" s="729"/>
      <c r="AO266" s="3"/>
      <c r="AP266" s="399"/>
      <c r="AQ266" s="381"/>
      <c r="AR266" s="52"/>
      <c r="AS266" s="53" t="e">
        <f t="shared" si="0"/>
        <v>#DIV/0!</v>
      </c>
      <c r="AT266" s="54" t="e">
        <f t="shared" si="1"/>
        <v>#DIV/0!</v>
      </c>
      <c r="AU266" s="54" t="e">
        <f t="shared" si="2"/>
        <v>#DIV/0!</v>
      </c>
      <c r="AV266" s="54" t="e">
        <f t="shared" si="3"/>
        <v>#DIV/0!</v>
      </c>
      <c r="AW266" s="55" t="e">
        <f t="shared" si="22"/>
        <v>#DIV/0!</v>
      </c>
      <c r="AX266" s="55" t="e">
        <f t="shared" si="23"/>
        <v>#DIV/0!</v>
      </c>
      <c r="AY266" s="55" t="e">
        <f t="shared" si="24"/>
        <v>#DIV/0!</v>
      </c>
      <c r="AZ266" s="55" t="e">
        <f t="shared" si="7"/>
        <v>#DIV/0!</v>
      </c>
      <c r="BA266" s="56" t="e">
        <f t="shared" si="8"/>
        <v>#DIV/0!</v>
      </c>
      <c r="BB266" s="56" t="e">
        <f t="shared" si="9"/>
        <v>#DIV/0!</v>
      </c>
      <c r="BC266" s="56" t="e">
        <f t="shared" si="10"/>
        <v>#DIV/0!</v>
      </c>
      <c r="BD266" s="56" t="e">
        <f t="shared" si="11"/>
        <v>#DIV/0!</v>
      </c>
      <c r="BE266" s="108">
        <v>0.2</v>
      </c>
      <c r="BF266" s="108">
        <v>0.8</v>
      </c>
      <c r="BG266" s="56" t="e">
        <f t="shared" si="12"/>
        <v>#DIV/0!</v>
      </c>
      <c r="BH266" s="56" t="e">
        <f t="shared" si="13"/>
        <v>#DIV/0!</v>
      </c>
      <c r="BI266" s="56" t="e">
        <f t="shared" si="14"/>
        <v>#DIV/0!</v>
      </c>
      <c r="BJ266" s="56" t="e">
        <f t="shared" si="99"/>
        <v>#DIV/0!</v>
      </c>
      <c r="BK266" s="56" t="e">
        <f t="shared" si="99"/>
        <v>#DIV/0!</v>
      </c>
      <c r="BL266" s="56" t="e">
        <f t="shared" si="16"/>
        <v>#DIV/0!</v>
      </c>
      <c r="BM266" s="56" t="e">
        <f t="shared" si="17"/>
        <v>#DIV/0!</v>
      </c>
      <c r="BN266" s="56" t="e">
        <f t="shared" si="18"/>
        <v>#DIV/0!</v>
      </c>
      <c r="BO266" s="56" t="e">
        <f t="shared" si="100"/>
        <v>#DIV/0!</v>
      </c>
      <c r="BP266" s="56" t="e">
        <f t="shared" si="100"/>
        <v>#DIV/0!</v>
      </c>
      <c r="BQ266" s="56" t="e">
        <f t="shared" si="100"/>
        <v>#DIV/0!</v>
      </c>
      <c r="BR266" s="56" t="e">
        <f t="shared" si="100"/>
        <v>#DIV/0!</v>
      </c>
      <c r="BS266" s="5049"/>
      <c r="BT266" s="5049"/>
      <c r="BU266" s="5049"/>
      <c r="BV266" s="5049"/>
      <c r="BW266" s="5049"/>
      <c r="BX266" s="5049"/>
      <c r="BY266" s="5049"/>
      <c r="BZ266" s="5049"/>
      <c r="CA266" s="5118"/>
      <c r="CC266" s="5111"/>
      <c r="CD266" s="5049"/>
      <c r="CE266" s="5049"/>
      <c r="CF266" s="5118"/>
      <c r="CG266" s="5130"/>
    </row>
    <row r="267" spans="1:85" ht="14.25" customHeight="1">
      <c r="A267" s="5111"/>
      <c r="B267" s="5114"/>
      <c r="C267" s="5047"/>
      <c r="D267" s="5114"/>
      <c r="E267" s="5047"/>
      <c r="F267" s="440"/>
      <c r="G267" s="377"/>
      <c r="H267" s="5311"/>
      <c r="I267" s="561"/>
      <c r="J267" s="562"/>
      <c r="K267" s="562"/>
      <c r="L267" s="562"/>
      <c r="M267" s="5118"/>
      <c r="N267" s="5111"/>
      <c r="O267" s="380"/>
      <c r="P267" s="381"/>
      <c r="Q267" s="5111"/>
      <c r="R267" s="5049"/>
      <c r="S267" s="5049"/>
      <c r="T267" s="5118"/>
      <c r="U267" s="22"/>
      <c r="V267" s="384">
        <v>5</v>
      </c>
      <c r="W267" s="145"/>
      <c r="X267" s="723"/>
      <c r="Y267" s="723"/>
      <c r="Z267" s="440"/>
      <c r="AA267" s="725"/>
      <c r="AB267" s="725"/>
      <c r="AC267" s="725"/>
      <c r="AD267" s="726"/>
      <c r="AE267" s="140"/>
      <c r="AF267" s="141"/>
      <c r="AG267" s="143"/>
      <c r="AH267" s="143"/>
      <c r="AI267" s="143"/>
      <c r="AJ267" s="146"/>
      <c r="AK267" s="727"/>
      <c r="AL267" s="728"/>
      <c r="AM267" s="728"/>
      <c r="AN267" s="729"/>
      <c r="AO267" s="3"/>
      <c r="AP267" s="399"/>
      <c r="AQ267" s="381"/>
      <c r="AR267" s="52"/>
      <c r="AS267" s="53" t="e">
        <f t="shared" si="0"/>
        <v>#DIV/0!</v>
      </c>
      <c r="AT267" s="54" t="e">
        <f t="shared" si="1"/>
        <v>#DIV/0!</v>
      </c>
      <c r="AU267" s="54" t="e">
        <f t="shared" si="2"/>
        <v>#DIV/0!</v>
      </c>
      <c r="AV267" s="54" t="e">
        <f t="shared" si="3"/>
        <v>#DIV/0!</v>
      </c>
      <c r="AW267" s="55" t="e">
        <f t="shared" si="22"/>
        <v>#DIV/0!</v>
      </c>
      <c r="AX267" s="55" t="e">
        <f t="shared" si="23"/>
        <v>#DIV/0!</v>
      </c>
      <c r="AY267" s="55" t="e">
        <f t="shared" si="24"/>
        <v>#DIV/0!</v>
      </c>
      <c r="AZ267" s="55" t="e">
        <f t="shared" si="7"/>
        <v>#DIV/0!</v>
      </c>
      <c r="BA267" s="56" t="e">
        <f t="shared" si="8"/>
        <v>#DIV/0!</v>
      </c>
      <c r="BB267" s="56" t="e">
        <f t="shared" si="9"/>
        <v>#DIV/0!</v>
      </c>
      <c r="BC267" s="56" t="e">
        <f t="shared" si="10"/>
        <v>#DIV/0!</v>
      </c>
      <c r="BD267" s="56" t="e">
        <f t="shared" si="11"/>
        <v>#DIV/0!</v>
      </c>
      <c r="BE267" s="108">
        <v>0.2</v>
      </c>
      <c r="BF267" s="108">
        <v>0.8</v>
      </c>
      <c r="BG267" s="56" t="e">
        <f t="shared" si="12"/>
        <v>#DIV/0!</v>
      </c>
      <c r="BH267" s="56" t="e">
        <f t="shared" si="13"/>
        <v>#DIV/0!</v>
      </c>
      <c r="BI267" s="56" t="e">
        <f t="shared" si="14"/>
        <v>#DIV/0!</v>
      </c>
      <c r="BJ267" s="56" t="e">
        <f t="shared" si="99"/>
        <v>#DIV/0!</v>
      </c>
      <c r="BK267" s="56" t="e">
        <f t="shared" si="99"/>
        <v>#DIV/0!</v>
      </c>
      <c r="BL267" s="56" t="e">
        <f t="shared" si="16"/>
        <v>#DIV/0!</v>
      </c>
      <c r="BM267" s="56" t="e">
        <f t="shared" si="17"/>
        <v>#DIV/0!</v>
      </c>
      <c r="BN267" s="56" t="e">
        <f t="shared" si="18"/>
        <v>#DIV/0!</v>
      </c>
      <c r="BO267" s="56" t="e">
        <f t="shared" si="100"/>
        <v>#DIV/0!</v>
      </c>
      <c r="BP267" s="56" t="e">
        <f t="shared" si="100"/>
        <v>#DIV/0!</v>
      </c>
      <c r="BQ267" s="56" t="e">
        <f t="shared" si="100"/>
        <v>#DIV/0!</v>
      </c>
      <c r="BR267" s="56" t="e">
        <f t="shared" si="100"/>
        <v>#DIV/0!</v>
      </c>
      <c r="BS267" s="5049"/>
      <c r="BT267" s="5049"/>
      <c r="BU267" s="5049"/>
      <c r="BV267" s="5049"/>
      <c r="BW267" s="5049"/>
      <c r="BX267" s="5049"/>
      <c r="BY267" s="5049"/>
      <c r="BZ267" s="5049"/>
      <c r="CA267" s="5118"/>
      <c r="CC267" s="5111"/>
      <c r="CD267" s="5049"/>
      <c r="CE267" s="5049"/>
      <c r="CF267" s="5118"/>
      <c r="CG267" s="5130"/>
    </row>
    <row r="268" spans="1:85" ht="14.25" customHeight="1">
      <c r="A268" s="5111"/>
      <c r="B268" s="5114"/>
      <c r="C268" s="5047"/>
      <c r="D268" s="5114"/>
      <c r="E268" s="5047"/>
      <c r="F268" s="440"/>
      <c r="G268" s="377"/>
      <c r="H268" s="5311"/>
      <c r="I268" s="561"/>
      <c r="J268" s="562"/>
      <c r="K268" s="562"/>
      <c r="L268" s="562"/>
      <c r="M268" s="5118"/>
      <c r="N268" s="5111"/>
      <c r="O268" s="380"/>
      <c r="P268" s="381"/>
      <c r="Q268" s="5111"/>
      <c r="R268" s="5049"/>
      <c r="S268" s="5049"/>
      <c r="T268" s="5118"/>
      <c r="U268" s="22"/>
      <c r="V268" s="384">
        <v>6</v>
      </c>
      <c r="W268" s="145"/>
      <c r="X268" s="723"/>
      <c r="Y268" s="723"/>
      <c r="Z268" s="440"/>
      <c r="AA268" s="725"/>
      <c r="AB268" s="725"/>
      <c r="AC268" s="725"/>
      <c r="AD268" s="726"/>
      <c r="AE268" s="140"/>
      <c r="AF268" s="141"/>
      <c r="AG268" s="143"/>
      <c r="AH268" s="143"/>
      <c r="AI268" s="143"/>
      <c r="AJ268" s="146"/>
      <c r="AK268" s="727"/>
      <c r="AL268" s="728"/>
      <c r="AM268" s="728"/>
      <c r="AN268" s="729"/>
      <c r="AO268" s="3"/>
      <c r="AP268" s="399"/>
      <c r="AQ268" s="381"/>
      <c r="AR268" s="52"/>
      <c r="AS268" s="53" t="e">
        <f t="shared" ref="AS268:AS303" si="105">+I268/G268</f>
        <v>#DIV/0!</v>
      </c>
      <c r="AT268" s="54" t="e">
        <f t="shared" ref="AT268:AT303" si="106">+J268/G268</f>
        <v>#DIV/0!</v>
      </c>
      <c r="AU268" s="54" t="e">
        <f t="shared" ref="AU268:AU303" si="107">+K268/G268</f>
        <v>#DIV/0!</v>
      </c>
      <c r="AV268" s="54" t="e">
        <f t="shared" ref="AV268:AV303" si="108">+L268/G268</f>
        <v>#DIV/0!</v>
      </c>
      <c r="AW268" s="55" t="e">
        <f t="shared" ref="AW268:AW302" si="109">+AA268/COUNTIF(W268,"*")</f>
        <v>#DIV/0!</v>
      </c>
      <c r="AX268" s="55" t="e">
        <f t="shared" ref="AX268:AX302" si="110">+AB268/COUNTIF(W268,"*")</f>
        <v>#DIV/0!</v>
      </c>
      <c r="AY268" s="55" t="e">
        <f t="shared" ref="AY268:AY302" si="111">+AC268/COUNTIF(W268,"*")</f>
        <v>#DIV/0!</v>
      </c>
      <c r="AZ268" s="55" t="e">
        <f t="shared" ref="AZ268:AZ302" si="112">+AD268/COUNTIF(AD268,"*")</f>
        <v>#DIV/0!</v>
      </c>
      <c r="BA268" s="56" t="e">
        <f t="shared" ref="BA268:BA302" si="113">+AK268/AJ268</f>
        <v>#DIV/0!</v>
      </c>
      <c r="BB268" s="56" t="e">
        <f t="shared" ref="BB268:BB302" si="114">+AL268/AJ268</f>
        <v>#DIV/0!</v>
      </c>
      <c r="BC268" s="56" t="e">
        <f t="shared" ref="BC268:BC302" si="115">+AM268/AJ268</f>
        <v>#DIV/0!</v>
      </c>
      <c r="BD268" s="56" t="e">
        <f t="shared" ref="BD268:BD302" si="116">+AN268/AJ268</f>
        <v>#DIV/0!</v>
      </c>
      <c r="BE268" s="108">
        <v>0.2</v>
      </c>
      <c r="BF268" s="108">
        <v>0.8</v>
      </c>
      <c r="BG268" s="56" t="e">
        <f t="shared" ref="BG268:BG302" si="117">+AW268*BE268</f>
        <v>#DIV/0!</v>
      </c>
      <c r="BH268" s="56" t="e">
        <f t="shared" ref="BH268:BH302" si="118">+AX268*BE268</f>
        <v>#DIV/0!</v>
      </c>
      <c r="BI268" s="56" t="e">
        <f t="shared" ref="BI268:BI302" si="119">+AY268*BE268</f>
        <v>#DIV/0!</v>
      </c>
      <c r="BJ268" s="56" t="e">
        <f t="shared" si="99"/>
        <v>#DIV/0!</v>
      </c>
      <c r="BK268" s="56" t="e">
        <f t="shared" si="99"/>
        <v>#DIV/0!</v>
      </c>
      <c r="BL268" s="56" t="e">
        <f t="shared" ref="BL268:BL302" si="120">+BB268*BF268</f>
        <v>#DIV/0!</v>
      </c>
      <c r="BM268" s="56" t="e">
        <f t="shared" ref="BM268:BM302" si="121">+BC268*BF268</f>
        <v>#DIV/0!</v>
      </c>
      <c r="BN268" s="56" t="e">
        <f t="shared" ref="BN268:BN302" si="122">+BD268*BF268</f>
        <v>#DIV/0!</v>
      </c>
      <c r="BO268" s="56" t="e">
        <f t="shared" si="100"/>
        <v>#DIV/0!</v>
      </c>
      <c r="BP268" s="56" t="e">
        <f t="shared" si="100"/>
        <v>#DIV/0!</v>
      </c>
      <c r="BQ268" s="56" t="e">
        <f t="shared" si="100"/>
        <v>#DIV/0!</v>
      </c>
      <c r="BR268" s="56" t="e">
        <f t="shared" si="100"/>
        <v>#DIV/0!</v>
      </c>
      <c r="BS268" s="5049"/>
      <c r="BT268" s="5049"/>
      <c r="BU268" s="5049"/>
      <c r="BV268" s="5049"/>
      <c r="BW268" s="5049"/>
      <c r="BX268" s="5049"/>
      <c r="BY268" s="5049"/>
      <c r="BZ268" s="5049"/>
      <c r="CA268" s="5118"/>
      <c r="CC268" s="5111"/>
      <c r="CD268" s="5049"/>
      <c r="CE268" s="5049"/>
      <c r="CF268" s="5118"/>
      <c r="CG268" s="5130"/>
    </row>
    <row r="269" spans="1:85" ht="14.25" customHeight="1">
      <c r="A269" s="5111"/>
      <c r="B269" s="5114"/>
      <c r="C269" s="5047"/>
      <c r="D269" s="5114"/>
      <c r="E269" s="5047"/>
      <c r="F269" s="440"/>
      <c r="G269" s="377"/>
      <c r="H269" s="5311"/>
      <c r="I269" s="561"/>
      <c r="J269" s="562"/>
      <c r="K269" s="562"/>
      <c r="L269" s="562"/>
      <c r="M269" s="5118"/>
      <c r="N269" s="5111"/>
      <c r="O269" s="380"/>
      <c r="P269" s="381"/>
      <c r="Q269" s="5111"/>
      <c r="R269" s="5049"/>
      <c r="S269" s="5049"/>
      <c r="T269" s="5118"/>
      <c r="U269" s="22"/>
      <c r="V269" s="384">
        <v>7</v>
      </c>
      <c r="W269" s="145"/>
      <c r="X269" s="723"/>
      <c r="Y269" s="723"/>
      <c r="Z269" s="440"/>
      <c r="AA269" s="725"/>
      <c r="AB269" s="725"/>
      <c r="AC269" s="725"/>
      <c r="AD269" s="726"/>
      <c r="AE269" s="140"/>
      <c r="AF269" s="141"/>
      <c r="AG269" s="143"/>
      <c r="AH269" s="143"/>
      <c r="AI269" s="143"/>
      <c r="AJ269" s="146"/>
      <c r="AK269" s="727"/>
      <c r="AL269" s="728"/>
      <c r="AM269" s="728"/>
      <c r="AN269" s="729"/>
      <c r="AO269" s="3"/>
      <c r="AP269" s="399"/>
      <c r="AQ269" s="381"/>
      <c r="AR269" s="52"/>
      <c r="AS269" s="53" t="e">
        <f t="shared" si="105"/>
        <v>#DIV/0!</v>
      </c>
      <c r="AT269" s="54" t="e">
        <f t="shared" si="106"/>
        <v>#DIV/0!</v>
      </c>
      <c r="AU269" s="54" t="e">
        <f t="shared" si="107"/>
        <v>#DIV/0!</v>
      </c>
      <c r="AV269" s="54" t="e">
        <f t="shared" si="108"/>
        <v>#DIV/0!</v>
      </c>
      <c r="AW269" s="55" t="e">
        <f t="shared" si="109"/>
        <v>#DIV/0!</v>
      </c>
      <c r="AX269" s="55" t="e">
        <f t="shared" si="110"/>
        <v>#DIV/0!</v>
      </c>
      <c r="AY269" s="55" t="e">
        <f t="shared" si="111"/>
        <v>#DIV/0!</v>
      </c>
      <c r="AZ269" s="55" t="e">
        <f t="shared" si="112"/>
        <v>#DIV/0!</v>
      </c>
      <c r="BA269" s="56" t="e">
        <f t="shared" si="113"/>
        <v>#DIV/0!</v>
      </c>
      <c r="BB269" s="56" t="e">
        <f t="shared" si="114"/>
        <v>#DIV/0!</v>
      </c>
      <c r="BC269" s="56" t="e">
        <f t="shared" si="115"/>
        <v>#DIV/0!</v>
      </c>
      <c r="BD269" s="56" t="e">
        <f t="shared" si="116"/>
        <v>#DIV/0!</v>
      </c>
      <c r="BE269" s="108">
        <v>0.2</v>
      </c>
      <c r="BF269" s="108">
        <v>0.8</v>
      </c>
      <c r="BG269" s="56" t="e">
        <f t="shared" si="117"/>
        <v>#DIV/0!</v>
      </c>
      <c r="BH269" s="56" t="e">
        <f t="shared" si="118"/>
        <v>#DIV/0!</v>
      </c>
      <c r="BI269" s="56" t="e">
        <f t="shared" si="119"/>
        <v>#DIV/0!</v>
      </c>
      <c r="BJ269" s="56" t="e">
        <f t="shared" ref="BJ269:BK284" si="123">+AZ269*BE269</f>
        <v>#DIV/0!</v>
      </c>
      <c r="BK269" s="56" t="e">
        <f t="shared" si="123"/>
        <v>#DIV/0!</v>
      </c>
      <c r="BL269" s="56" t="e">
        <f t="shared" si="120"/>
        <v>#DIV/0!</v>
      </c>
      <c r="BM269" s="56" t="e">
        <f t="shared" si="121"/>
        <v>#DIV/0!</v>
      </c>
      <c r="BN269" s="56" t="e">
        <f t="shared" si="122"/>
        <v>#DIV/0!</v>
      </c>
      <c r="BO269" s="56" t="e">
        <f t="shared" ref="BO269:BR284" si="124">+BG269+BK269</f>
        <v>#DIV/0!</v>
      </c>
      <c r="BP269" s="56" t="e">
        <f t="shared" si="124"/>
        <v>#DIV/0!</v>
      </c>
      <c r="BQ269" s="56" t="e">
        <f t="shared" si="124"/>
        <v>#DIV/0!</v>
      </c>
      <c r="BR269" s="56" t="e">
        <f t="shared" si="124"/>
        <v>#DIV/0!</v>
      </c>
      <c r="BS269" s="5049"/>
      <c r="BT269" s="5049"/>
      <c r="BU269" s="5049"/>
      <c r="BV269" s="5049"/>
      <c r="BW269" s="5049"/>
      <c r="BX269" s="5049"/>
      <c r="BY269" s="5049"/>
      <c r="BZ269" s="5049"/>
      <c r="CA269" s="5118"/>
      <c r="CC269" s="5111"/>
      <c r="CD269" s="5049"/>
      <c r="CE269" s="5049"/>
      <c r="CF269" s="5118"/>
      <c r="CG269" s="5130"/>
    </row>
    <row r="270" spans="1:85" ht="14.25" customHeight="1">
      <c r="A270" s="5111"/>
      <c r="B270" s="5114"/>
      <c r="C270" s="5047"/>
      <c r="D270" s="5114"/>
      <c r="E270" s="5047"/>
      <c r="F270" s="440"/>
      <c r="G270" s="377"/>
      <c r="H270" s="5311"/>
      <c r="I270" s="561"/>
      <c r="J270" s="562"/>
      <c r="K270" s="562"/>
      <c r="L270" s="562"/>
      <c r="M270" s="5118"/>
      <c r="N270" s="5111"/>
      <c r="O270" s="380"/>
      <c r="P270" s="381"/>
      <c r="Q270" s="5111"/>
      <c r="R270" s="5049"/>
      <c r="S270" s="5049"/>
      <c r="T270" s="5118"/>
      <c r="U270" s="22"/>
      <c r="V270" s="384">
        <v>8</v>
      </c>
      <c r="W270" s="145"/>
      <c r="X270" s="723"/>
      <c r="Y270" s="723"/>
      <c r="Z270" s="440"/>
      <c r="AA270" s="725"/>
      <c r="AB270" s="725"/>
      <c r="AC270" s="725"/>
      <c r="AD270" s="726"/>
      <c r="AE270" s="140"/>
      <c r="AF270" s="141"/>
      <c r="AG270" s="143"/>
      <c r="AH270" s="143"/>
      <c r="AI270" s="143"/>
      <c r="AJ270" s="146"/>
      <c r="AK270" s="727"/>
      <c r="AL270" s="728"/>
      <c r="AM270" s="728"/>
      <c r="AN270" s="729"/>
      <c r="AO270" s="3"/>
      <c r="AP270" s="399"/>
      <c r="AQ270" s="381"/>
      <c r="AR270" s="52"/>
      <c r="AS270" s="53" t="e">
        <f t="shared" si="105"/>
        <v>#DIV/0!</v>
      </c>
      <c r="AT270" s="54" t="e">
        <f t="shared" si="106"/>
        <v>#DIV/0!</v>
      </c>
      <c r="AU270" s="54" t="e">
        <f t="shared" si="107"/>
        <v>#DIV/0!</v>
      </c>
      <c r="AV270" s="54" t="e">
        <f t="shared" si="108"/>
        <v>#DIV/0!</v>
      </c>
      <c r="AW270" s="55" t="e">
        <f t="shared" si="109"/>
        <v>#DIV/0!</v>
      </c>
      <c r="AX270" s="55" t="e">
        <f t="shared" si="110"/>
        <v>#DIV/0!</v>
      </c>
      <c r="AY270" s="55" t="e">
        <f t="shared" si="111"/>
        <v>#DIV/0!</v>
      </c>
      <c r="AZ270" s="55" t="e">
        <f t="shared" si="112"/>
        <v>#DIV/0!</v>
      </c>
      <c r="BA270" s="56" t="e">
        <f t="shared" si="113"/>
        <v>#DIV/0!</v>
      </c>
      <c r="BB270" s="56" t="e">
        <f t="shared" si="114"/>
        <v>#DIV/0!</v>
      </c>
      <c r="BC270" s="56" t="e">
        <f t="shared" si="115"/>
        <v>#DIV/0!</v>
      </c>
      <c r="BD270" s="56" t="e">
        <f t="shared" si="116"/>
        <v>#DIV/0!</v>
      </c>
      <c r="BE270" s="108">
        <v>0.2</v>
      </c>
      <c r="BF270" s="108">
        <v>0.8</v>
      </c>
      <c r="BG270" s="56" t="e">
        <f t="shared" si="117"/>
        <v>#DIV/0!</v>
      </c>
      <c r="BH270" s="56" t="e">
        <f t="shared" si="118"/>
        <v>#DIV/0!</v>
      </c>
      <c r="BI270" s="56" t="e">
        <f t="shared" si="119"/>
        <v>#DIV/0!</v>
      </c>
      <c r="BJ270" s="56" t="e">
        <f t="shared" si="123"/>
        <v>#DIV/0!</v>
      </c>
      <c r="BK270" s="56" t="e">
        <f t="shared" si="123"/>
        <v>#DIV/0!</v>
      </c>
      <c r="BL270" s="56" t="e">
        <f t="shared" si="120"/>
        <v>#DIV/0!</v>
      </c>
      <c r="BM270" s="56" t="e">
        <f t="shared" si="121"/>
        <v>#DIV/0!</v>
      </c>
      <c r="BN270" s="56" t="e">
        <f t="shared" si="122"/>
        <v>#DIV/0!</v>
      </c>
      <c r="BO270" s="56" t="e">
        <f t="shared" si="124"/>
        <v>#DIV/0!</v>
      </c>
      <c r="BP270" s="56" t="e">
        <f t="shared" si="124"/>
        <v>#DIV/0!</v>
      </c>
      <c r="BQ270" s="56" t="e">
        <f t="shared" si="124"/>
        <v>#DIV/0!</v>
      </c>
      <c r="BR270" s="56" t="e">
        <f t="shared" si="124"/>
        <v>#DIV/0!</v>
      </c>
      <c r="BS270" s="5049"/>
      <c r="BT270" s="5049"/>
      <c r="BU270" s="5049"/>
      <c r="BV270" s="5049"/>
      <c r="BW270" s="5049"/>
      <c r="BX270" s="5049"/>
      <c r="BY270" s="5049"/>
      <c r="BZ270" s="5049"/>
      <c r="CA270" s="5118"/>
      <c r="CC270" s="5111"/>
      <c r="CD270" s="5049"/>
      <c r="CE270" s="5049"/>
      <c r="CF270" s="5118"/>
      <c r="CG270" s="5130"/>
    </row>
    <row r="271" spans="1:85" ht="14.25" customHeight="1">
      <c r="A271" s="5111"/>
      <c r="B271" s="5114"/>
      <c r="C271" s="5047"/>
      <c r="D271" s="5114"/>
      <c r="E271" s="5047"/>
      <c r="F271" s="440"/>
      <c r="G271" s="377"/>
      <c r="H271" s="5311"/>
      <c r="I271" s="561"/>
      <c r="J271" s="562"/>
      <c r="K271" s="562"/>
      <c r="L271" s="562"/>
      <c r="M271" s="5118"/>
      <c r="N271" s="5111"/>
      <c r="O271" s="380"/>
      <c r="P271" s="381"/>
      <c r="Q271" s="5111"/>
      <c r="R271" s="5049"/>
      <c r="S271" s="5049"/>
      <c r="T271" s="5118"/>
      <c r="U271" s="22"/>
      <c r="V271" s="384">
        <v>9</v>
      </c>
      <c r="W271" s="145"/>
      <c r="X271" s="723"/>
      <c r="Y271" s="723"/>
      <c r="Z271" s="440"/>
      <c r="AA271" s="725"/>
      <c r="AB271" s="725"/>
      <c r="AC271" s="725"/>
      <c r="AD271" s="726"/>
      <c r="AE271" s="140"/>
      <c r="AF271" s="141"/>
      <c r="AG271" s="143"/>
      <c r="AH271" s="143"/>
      <c r="AI271" s="143"/>
      <c r="AJ271" s="146"/>
      <c r="AK271" s="727"/>
      <c r="AL271" s="728"/>
      <c r="AM271" s="728"/>
      <c r="AN271" s="729"/>
      <c r="AO271" s="3"/>
      <c r="AP271" s="399"/>
      <c r="AQ271" s="381"/>
      <c r="AR271" s="52"/>
      <c r="AS271" s="53" t="e">
        <f t="shared" si="105"/>
        <v>#DIV/0!</v>
      </c>
      <c r="AT271" s="54" t="e">
        <f t="shared" si="106"/>
        <v>#DIV/0!</v>
      </c>
      <c r="AU271" s="54" t="e">
        <f t="shared" si="107"/>
        <v>#DIV/0!</v>
      </c>
      <c r="AV271" s="54" t="e">
        <f t="shared" si="108"/>
        <v>#DIV/0!</v>
      </c>
      <c r="AW271" s="55" t="e">
        <f t="shared" si="109"/>
        <v>#DIV/0!</v>
      </c>
      <c r="AX271" s="55" t="e">
        <f t="shared" si="110"/>
        <v>#DIV/0!</v>
      </c>
      <c r="AY271" s="55" t="e">
        <f t="shared" si="111"/>
        <v>#DIV/0!</v>
      </c>
      <c r="AZ271" s="55" t="e">
        <f t="shared" si="112"/>
        <v>#DIV/0!</v>
      </c>
      <c r="BA271" s="56" t="e">
        <f t="shared" si="113"/>
        <v>#DIV/0!</v>
      </c>
      <c r="BB271" s="56" t="e">
        <f t="shared" si="114"/>
        <v>#DIV/0!</v>
      </c>
      <c r="BC271" s="56" t="e">
        <f t="shared" si="115"/>
        <v>#DIV/0!</v>
      </c>
      <c r="BD271" s="56" t="e">
        <f t="shared" si="116"/>
        <v>#DIV/0!</v>
      </c>
      <c r="BE271" s="108">
        <v>0.2</v>
      </c>
      <c r="BF271" s="108">
        <v>0.8</v>
      </c>
      <c r="BG271" s="56" t="e">
        <f t="shared" si="117"/>
        <v>#DIV/0!</v>
      </c>
      <c r="BH271" s="56" t="e">
        <f t="shared" si="118"/>
        <v>#DIV/0!</v>
      </c>
      <c r="BI271" s="56" t="e">
        <f t="shared" si="119"/>
        <v>#DIV/0!</v>
      </c>
      <c r="BJ271" s="56" t="e">
        <f t="shared" si="123"/>
        <v>#DIV/0!</v>
      </c>
      <c r="BK271" s="56" t="e">
        <f t="shared" si="123"/>
        <v>#DIV/0!</v>
      </c>
      <c r="BL271" s="56" t="e">
        <f t="shared" si="120"/>
        <v>#DIV/0!</v>
      </c>
      <c r="BM271" s="56" t="e">
        <f t="shared" si="121"/>
        <v>#DIV/0!</v>
      </c>
      <c r="BN271" s="56" t="e">
        <f t="shared" si="122"/>
        <v>#DIV/0!</v>
      </c>
      <c r="BO271" s="56" t="e">
        <f t="shared" si="124"/>
        <v>#DIV/0!</v>
      </c>
      <c r="BP271" s="56" t="e">
        <f t="shared" si="124"/>
        <v>#DIV/0!</v>
      </c>
      <c r="BQ271" s="56" t="e">
        <f t="shared" si="124"/>
        <v>#DIV/0!</v>
      </c>
      <c r="BR271" s="56" t="e">
        <f t="shared" si="124"/>
        <v>#DIV/0!</v>
      </c>
      <c r="BS271" s="5049"/>
      <c r="BT271" s="5049"/>
      <c r="BU271" s="5049"/>
      <c r="BV271" s="5049"/>
      <c r="BW271" s="5049"/>
      <c r="BX271" s="5049"/>
      <c r="BY271" s="5049"/>
      <c r="BZ271" s="5049"/>
      <c r="CA271" s="5118"/>
      <c r="CC271" s="5111"/>
      <c r="CD271" s="5049"/>
      <c r="CE271" s="5049"/>
      <c r="CF271" s="5118"/>
      <c r="CG271" s="5130"/>
    </row>
    <row r="272" spans="1:85" ht="14.25" customHeight="1" thickBot="1">
      <c r="A272" s="5112"/>
      <c r="B272" s="5115"/>
      <c r="C272" s="4515"/>
      <c r="D272" s="5115"/>
      <c r="E272" s="4515"/>
      <c r="F272" s="593"/>
      <c r="G272" s="411"/>
      <c r="H272" s="5312"/>
      <c r="I272" s="596"/>
      <c r="J272" s="597"/>
      <c r="K272" s="597"/>
      <c r="L272" s="597"/>
      <c r="M272" s="5119"/>
      <c r="N272" s="5112"/>
      <c r="O272" s="416"/>
      <c r="P272" s="417"/>
      <c r="Q272" s="5112"/>
      <c r="R272" s="5121"/>
      <c r="S272" s="5121"/>
      <c r="T272" s="5119"/>
      <c r="U272" s="22"/>
      <c r="V272" s="449">
        <v>10</v>
      </c>
      <c r="W272" s="414"/>
      <c r="X272" s="735"/>
      <c r="Y272" s="735"/>
      <c r="Z272" s="593"/>
      <c r="AA272" s="737"/>
      <c r="AB272" s="737"/>
      <c r="AC272" s="737"/>
      <c r="AD272" s="738"/>
      <c r="AE272" s="140"/>
      <c r="AF272" s="413"/>
      <c r="AG272" s="739"/>
      <c r="AH272" s="739"/>
      <c r="AI272" s="739"/>
      <c r="AJ272" s="740"/>
      <c r="AK272" s="741"/>
      <c r="AL272" s="742"/>
      <c r="AM272" s="742"/>
      <c r="AN272" s="743"/>
      <c r="AO272" s="3"/>
      <c r="AP272" s="744"/>
      <c r="AQ272" s="417"/>
      <c r="AR272" s="52"/>
      <c r="AS272" s="786" t="e">
        <f t="shared" si="105"/>
        <v>#DIV/0!</v>
      </c>
      <c r="AT272" s="787" t="e">
        <f t="shared" si="106"/>
        <v>#DIV/0!</v>
      </c>
      <c r="AU272" s="787" t="e">
        <f t="shared" si="107"/>
        <v>#DIV/0!</v>
      </c>
      <c r="AV272" s="787" t="e">
        <f t="shared" si="108"/>
        <v>#DIV/0!</v>
      </c>
      <c r="AW272" s="788" t="e">
        <f t="shared" si="109"/>
        <v>#DIV/0!</v>
      </c>
      <c r="AX272" s="788" t="e">
        <f t="shared" si="110"/>
        <v>#DIV/0!</v>
      </c>
      <c r="AY272" s="788" t="e">
        <f t="shared" si="111"/>
        <v>#DIV/0!</v>
      </c>
      <c r="AZ272" s="788" t="e">
        <f t="shared" si="112"/>
        <v>#DIV/0!</v>
      </c>
      <c r="BA272" s="430" t="e">
        <f t="shared" si="113"/>
        <v>#DIV/0!</v>
      </c>
      <c r="BB272" s="430" t="e">
        <f t="shared" si="114"/>
        <v>#DIV/0!</v>
      </c>
      <c r="BC272" s="430" t="e">
        <f t="shared" si="115"/>
        <v>#DIV/0!</v>
      </c>
      <c r="BD272" s="430" t="e">
        <f t="shared" si="116"/>
        <v>#DIV/0!</v>
      </c>
      <c r="BE272" s="427">
        <v>0.2</v>
      </c>
      <c r="BF272" s="427">
        <v>0.8</v>
      </c>
      <c r="BG272" s="430" t="e">
        <f t="shared" si="117"/>
        <v>#DIV/0!</v>
      </c>
      <c r="BH272" s="430" t="e">
        <f t="shared" si="118"/>
        <v>#DIV/0!</v>
      </c>
      <c r="BI272" s="430" t="e">
        <f t="shared" si="119"/>
        <v>#DIV/0!</v>
      </c>
      <c r="BJ272" s="430" t="e">
        <f t="shared" si="123"/>
        <v>#DIV/0!</v>
      </c>
      <c r="BK272" s="430" t="e">
        <f t="shared" si="123"/>
        <v>#DIV/0!</v>
      </c>
      <c r="BL272" s="430" t="e">
        <f t="shared" si="120"/>
        <v>#DIV/0!</v>
      </c>
      <c r="BM272" s="430" t="e">
        <f t="shared" si="121"/>
        <v>#DIV/0!</v>
      </c>
      <c r="BN272" s="430" t="e">
        <f t="shared" si="122"/>
        <v>#DIV/0!</v>
      </c>
      <c r="BO272" s="430" t="e">
        <f t="shared" si="124"/>
        <v>#DIV/0!</v>
      </c>
      <c r="BP272" s="430" t="e">
        <f t="shared" si="124"/>
        <v>#DIV/0!</v>
      </c>
      <c r="BQ272" s="430" t="e">
        <f t="shared" si="124"/>
        <v>#DIV/0!</v>
      </c>
      <c r="BR272" s="430" t="e">
        <f t="shared" si="124"/>
        <v>#DIV/0!</v>
      </c>
      <c r="BS272" s="5121"/>
      <c r="BT272" s="5121"/>
      <c r="BU272" s="5121"/>
      <c r="BV272" s="5121"/>
      <c r="BW272" s="5121"/>
      <c r="BX272" s="5121"/>
      <c r="BY272" s="5121"/>
      <c r="BZ272" s="5121"/>
      <c r="CA272" s="5119"/>
      <c r="CC272" s="5112"/>
      <c r="CD272" s="5121"/>
      <c r="CE272" s="5121"/>
      <c r="CF272" s="5119"/>
      <c r="CG272" s="4518"/>
    </row>
    <row r="273" spans="1:85" ht="14.25" customHeight="1">
      <c r="A273" s="5110">
        <v>27</v>
      </c>
      <c r="B273" s="5113"/>
      <c r="C273" s="5045"/>
      <c r="D273" s="5116"/>
      <c r="E273" s="5045"/>
      <c r="F273" s="527"/>
      <c r="G273" s="355"/>
      <c r="H273" s="5099"/>
      <c r="I273" s="529"/>
      <c r="J273" s="530"/>
      <c r="K273" s="530"/>
      <c r="L273" s="530"/>
      <c r="M273" s="5123"/>
      <c r="N273" s="5124"/>
      <c r="O273" s="358"/>
      <c r="P273" s="361"/>
      <c r="Q273" s="5125"/>
      <c r="R273" s="5126"/>
      <c r="S273" s="5126"/>
      <c r="T273" s="5127"/>
      <c r="U273" s="22"/>
      <c r="V273" s="364">
        <v>1</v>
      </c>
      <c r="W273" s="358"/>
      <c r="X273" s="750"/>
      <c r="Y273" s="750"/>
      <c r="Z273" s="527"/>
      <c r="AA273" s="752"/>
      <c r="AB273" s="752"/>
      <c r="AC273" s="752"/>
      <c r="AD273" s="753"/>
      <c r="AE273" s="140"/>
      <c r="AF273" s="357"/>
      <c r="AG273" s="754"/>
      <c r="AH273" s="754"/>
      <c r="AI273" s="754"/>
      <c r="AJ273" s="755"/>
      <c r="AK273" s="756"/>
      <c r="AL273" s="757"/>
      <c r="AM273" s="757"/>
      <c r="AN273" s="758"/>
      <c r="AO273" s="3"/>
      <c r="AP273" s="759"/>
      <c r="AQ273" s="760"/>
      <c r="AR273" s="52"/>
      <c r="AS273" s="781" t="e">
        <f t="shared" si="105"/>
        <v>#DIV/0!</v>
      </c>
      <c r="AT273" s="782" t="e">
        <f t="shared" si="106"/>
        <v>#DIV/0!</v>
      </c>
      <c r="AU273" s="782" t="e">
        <f t="shared" si="107"/>
        <v>#DIV/0!</v>
      </c>
      <c r="AV273" s="782" t="e">
        <f t="shared" si="108"/>
        <v>#DIV/0!</v>
      </c>
      <c r="AW273" s="783" t="e">
        <f t="shared" si="109"/>
        <v>#DIV/0!</v>
      </c>
      <c r="AX273" s="783" t="e">
        <f t="shared" si="110"/>
        <v>#DIV/0!</v>
      </c>
      <c r="AY273" s="783" t="e">
        <f t="shared" si="111"/>
        <v>#DIV/0!</v>
      </c>
      <c r="AZ273" s="783" t="e">
        <f t="shared" si="112"/>
        <v>#DIV/0!</v>
      </c>
      <c r="BA273" s="87" t="e">
        <f t="shared" si="113"/>
        <v>#DIV/0!</v>
      </c>
      <c r="BB273" s="87" t="e">
        <f t="shared" si="114"/>
        <v>#DIV/0!</v>
      </c>
      <c r="BC273" s="87" t="e">
        <f t="shared" si="115"/>
        <v>#DIV/0!</v>
      </c>
      <c r="BD273" s="87" t="e">
        <f t="shared" si="116"/>
        <v>#DIV/0!</v>
      </c>
      <c r="BE273" s="86">
        <v>0.2</v>
      </c>
      <c r="BF273" s="86">
        <v>0.8</v>
      </c>
      <c r="BG273" s="87" t="e">
        <f t="shared" si="117"/>
        <v>#DIV/0!</v>
      </c>
      <c r="BH273" s="87" t="e">
        <f t="shared" si="118"/>
        <v>#DIV/0!</v>
      </c>
      <c r="BI273" s="87" t="e">
        <f t="shared" si="119"/>
        <v>#DIV/0!</v>
      </c>
      <c r="BJ273" s="87" t="e">
        <f t="shared" si="123"/>
        <v>#DIV/0!</v>
      </c>
      <c r="BK273" s="87" t="e">
        <f t="shared" si="123"/>
        <v>#DIV/0!</v>
      </c>
      <c r="BL273" s="87" t="e">
        <f t="shared" si="120"/>
        <v>#DIV/0!</v>
      </c>
      <c r="BM273" s="87" t="e">
        <f t="shared" si="121"/>
        <v>#DIV/0!</v>
      </c>
      <c r="BN273" s="87" t="e">
        <f t="shared" si="122"/>
        <v>#DIV/0!</v>
      </c>
      <c r="BO273" s="87" t="e">
        <f t="shared" si="124"/>
        <v>#DIV/0!</v>
      </c>
      <c r="BP273" s="87" t="e">
        <f t="shared" si="124"/>
        <v>#DIV/0!</v>
      </c>
      <c r="BQ273" s="87" t="e">
        <f t="shared" si="124"/>
        <v>#DIV/0!</v>
      </c>
      <c r="BR273" s="87" t="e">
        <f t="shared" si="124"/>
        <v>#DIV/0!</v>
      </c>
      <c r="BS273" s="5120" t="e">
        <f t="shared" ref="BS273:BV273" si="125">AVERAGEIF(BO273:BO282,"&lt;&gt;#¡DIV/0!")</f>
        <v>#DIV/0!</v>
      </c>
      <c r="BT273" s="5120" t="e">
        <f t="shared" si="125"/>
        <v>#DIV/0!</v>
      </c>
      <c r="BU273" s="5120" t="e">
        <f t="shared" si="125"/>
        <v>#DIV/0!</v>
      </c>
      <c r="BV273" s="5120" t="e">
        <f t="shared" si="125"/>
        <v>#DIV/0!</v>
      </c>
      <c r="BW273" s="5122" t="e">
        <f>+C273*BS273</f>
        <v>#DIV/0!</v>
      </c>
      <c r="BX273" s="5122" t="e">
        <f>+C273*BT273</f>
        <v>#DIV/0!</v>
      </c>
      <c r="BY273" s="5122" t="e">
        <f>+C273*BU273</f>
        <v>#DIV/0!</v>
      </c>
      <c r="BZ273" s="5122" t="e">
        <f>+C273*BV273</f>
        <v>#DIV/0!</v>
      </c>
      <c r="CA273" s="5131" t="e">
        <f>SUM(BW273:BZ282)</f>
        <v>#DIV/0!</v>
      </c>
      <c r="CC273" s="5132" t="e">
        <f t="shared" ref="CC273:CF273" si="126">+Q273/$N$273</f>
        <v>#DIV/0!</v>
      </c>
      <c r="CD273" s="5133" t="e">
        <f t="shared" si="126"/>
        <v>#DIV/0!</v>
      </c>
      <c r="CE273" s="5133" t="e">
        <f t="shared" si="126"/>
        <v>#DIV/0!</v>
      </c>
      <c r="CF273" s="5128" t="e">
        <f t="shared" si="126"/>
        <v>#DIV/0!</v>
      </c>
      <c r="CG273" s="5129" t="e">
        <f>AVERAGE(CC273:CF282)</f>
        <v>#DIV/0!</v>
      </c>
    </row>
    <row r="274" spans="1:85" ht="14.25" customHeight="1">
      <c r="A274" s="5111"/>
      <c r="B274" s="5114"/>
      <c r="C274" s="5047"/>
      <c r="D274" s="5114"/>
      <c r="E274" s="5047"/>
      <c r="F274" s="440"/>
      <c r="G274" s="377"/>
      <c r="H274" s="5311"/>
      <c r="I274" s="561"/>
      <c r="J274" s="562"/>
      <c r="K274" s="562"/>
      <c r="L274" s="562"/>
      <c r="M274" s="5118"/>
      <c r="N274" s="5111"/>
      <c r="O274" s="380"/>
      <c r="P274" s="381"/>
      <c r="Q274" s="5111"/>
      <c r="R274" s="5049"/>
      <c r="S274" s="5049"/>
      <c r="T274" s="5118"/>
      <c r="U274" s="22"/>
      <c r="V274" s="384">
        <v>2</v>
      </c>
      <c r="W274" s="145"/>
      <c r="X274" s="723"/>
      <c r="Y274" s="723"/>
      <c r="Z274" s="440"/>
      <c r="AA274" s="725"/>
      <c r="AB274" s="725"/>
      <c r="AC274" s="725"/>
      <c r="AD274" s="726"/>
      <c r="AE274" s="140"/>
      <c r="AF274" s="141"/>
      <c r="AG274" s="143"/>
      <c r="AH274" s="143"/>
      <c r="AI274" s="143"/>
      <c r="AJ274" s="146"/>
      <c r="AK274" s="727"/>
      <c r="AL274" s="728"/>
      <c r="AM274" s="728"/>
      <c r="AN274" s="729"/>
      <c r="AO274" s="3"/>
      <c r="AP274" s="399"/>
      <c r="AQ274" s="381"/>
      <c r="AR274" s="52"/>
      <c r="AS274" s="53" t="e">
        <f t="shared" si="105"/>
        <v>#DIV/0!</v>
      </c>
      <c r="AT274" s="54" t="e">
        <f t="shared" si="106"/>
        <v>#DIV/0!</v>
      </c>
      <c r="AU274" s="54" t="e">
        <f t="shared" si="107"/>
        <v>#DIV/0!</v>
      </c>
      <c r="AV274" s="54" t="e">
        <f t="shared" si="108"/>
        <v>#DIV/0!</v>
      </c>
      <c r="AW274" s="55" t="e">
        <f t="shared" si="109"/>
        <v>#DIV/0!</v>
      </c>
      <c r="AX274" s="55" t="e">
        <f t="shared" si="110"/>
        <v>#DIV/0!</v>
      </c>
      <c r="AY274" s="55" t="e">
        <f t="shared" si="111"/>
        <v>#DIV/0!</v>
      </c>
      <c r="AZ274" s="55" t="e">
        <f t="shared" si="112"/>
        <v>#DIV/0!</v>
      </c>
      <c r="BA274" s="56" t="e">
        <f t="shared" si="113"/>
        <v>#DIV/0!</v>
      </c>
      <c r="BB274" s="56" t="e">
        <f t="shared" si="114"/>
        <v>#DIV/0!</v>
      </c>
      <c r="BC274" s="56" t="e">
        <f t="shared" si="115"/>
        <v>#DIV/0!</v>
      </c>
      <c r="BD274" s="56" t="e">
        <f t="shared" si="116"/>
        <v>#DIV/0!</v>
      </c>
      <c r="BE274" s="108">
        <v>0.2</v>
      </c>
      <c r="BF274" s="108">
        <v>0.8</v>
      </c>
      <c r="BG274" s="56" t="e">
        <f t="shared" si="117"/>
        <v>#DIV/0!</v>
      </c>
      <c r="BH274" s="56" t="e">
        <f t="shared" si="118"/>
        <v>#DIV/0!</v>
      </c>
      <c r="BI274" s="56" t="e">
        <f t="shared" si="119"/>
        <v>#DIV/0!</v>
      </c>
      <c r="BJ274" s="56" t="e">
        <f t="shared" si="123"/>
        <v>#DIV/0!</v>
      </c>
      <c r="BK274" s="56" t="e">
        <f t="shared" si="123"/>
        <v>#DIV/0!</v>
      </c>
      <c r="BL274" s="56" t="e">
        <f t="shared" si="120"/>
        <v>#DIV/0!</v>
      </c>
      <c r="BM274" s="56" t="e">
        <f t="shared" si="121"/>
        <v>#DIV/0!</v>
      </c>
      <c r="BN274" s="56" t="e">
        <f t="shared" si="122"/>
        <v>#DIV/0!</v>
      </c>
      <c r="BO274" s="56" t="e">
        <f t="shared" si="124"/>
        <v>#DIV/0!</v>
      </c>
      <c r="BP274" s="56" t="e">
        <f t="shared" si="124"/>
        <v>#DIV/0!</v>
      </c>
      <c r="BQ274" s="56" t="e">
        <f t="shared" si="124"/>
        <v>#DIV/0!</v>
      </c>
      <c r="BR274" s="56" t="e">
        <f t="shared" si="124"/>
        <v>#DIV/0!</v>
      </c>
      <c r="BS274" s="5049"/>
      <c r="BT274" s="5049"/>
      <c r="BU274" s="5049"/>
      <c r="BV274" s="5049"/>
      <c r="BW274" s="5049"/>
      <c r="BX274" s="5049"/>
      <c r="BY274" s="5049"/>
      <c r="BZ274" s="5049"/>
      <c r="CA274" s="5118"/>
      <c r="CC274" s="5111"/>
      <c r="CD274" s="5049"/>
      <c r="CE274" s="5049"/>
      <c r="CF274" s="5118"/>
      <c r="CG274" s="5130"/>
    </row>
    <row r="275" spans="1:85" ht="14.25" customHeight="1">
      <c r="A275" s="5111"/>
      <c r="B275" s="5114"/>
      <c r="C275" s="5047"/>
      <c r="D275" s="5114"/>
      <c r="E275" s="5047"/>
      <c r="F275" s="440"/>
      <c r="G275" s="377"/>
      <c r="H275" s="5311"/>
      <c r="I275" s="561"/>
      <c r="J275" s="562"/>
      <c r="K275" s="562"/>
      <c r="L275" s="562"/>
      <c r="M275" s="5118"/>
      <c r="N275" s="5111"/>
      <c r="O275" s="380"/>
      <c r="P275" s="381"/>
      <c r="Q275" s="5111"/>
      <c r="R275" s="5049"/>
      <c r="S275" s="5049"/>
      <c r="T275" s="5118"/>
      <c r="U275" s="22"/>
      <c r="V275" s="384">
        <v>3</v>
      </c>
      <c r="W275" s="145"/>
      <c r="X275" s="723"/>
      <c r="Y275" s="723"/>
      <c r="Z275" s="440"/>
      <c r="AA275" s="725"/>
      <c r="AB275" s="725"/>
      <c r="AC275" s="725"/>
      <c r="AD275" s="726"/>
      <c r="AE275" s="140"/>
      <c r="AF275" s="141"/>
      <c r="AG275" s="143"/>
      <c r="AH275" s="143"/>
      <c r="AI275" s="143"/>
      <c r="AJ275" s="146"/>
      <c r="AK275" s="727"/>
      <c r="AL275" s="728"/>
      <c r="AM275" s="728"/>
      <c r="AN275" s="729"/>
      <c r="AO275" s="3"/>
      <c r="AP275" s="399"/>
      <c r="AQ275" s="381"/>
      <c r="AR275" s="52"/>
      <c r="AS275" s="53" t="e">
        <f t="shared" si="105"/>
        <v>#DIV/0!</v>
      </c>
      <c r="AT275" s="54" t="e">
        <f t="shared" si="106"/>
        <v>#DIV/0!</v>
      </c>
      <c r="AU275" s="54" t="e">
        <f t="shared" si="107"/>
        <v>#DIV/0!</v>
      </c>
      <c r="AV275" s="54" t="e">
        <f t="shared" si="108"/>
        <v>#DIV/0!</v>
      </c>
      <c r="AW275" s="55" t="e">
        <f t="shared" si="109"/>
        <v>#DIV/0!</v>
      </c>
      <c r="AX275" s="55" t="e">
        <f t="shared" si="110"/>
        <v>#DIV/0!</v>
      </c>
      <c r="AY275" s="55" t="e">
        <f t="shared" si="111"/>
        <v>#DIV/0!</v>
      </c>
      <c r="AZ275" s="55" t="e">
        <f t="shared" si="112"/>
        <v>#DIV/0!</v>
      </c>
      <c r="BA275" s="56" t="e">
        <f t="shared" si="113"/>
        <v>#DIV/0!</v>
      </c>
      <c r="BB275" s="56" t="e">
        <f t="shared" si="114"/>
        <v>#DIV/0!</v>
      </c>
      <c r="BC275" s="56" t="e">
        <f t="shared" si="115"/>
        <v>#DIV/0!</v>
      </c>
      <c r="BD275" s="56" t="e">
        <f t="shared" si="116"/>
        <v>#DIV/0!</v>
      </c>
      <c r="BE275" s="108">
        <v>0.2</v>
      </c>
      <c r="BF275" s="108">
        <v>0.8</v>
      </c>
      <c r="BG275" s="56" t="e">
        <f t="shared" si="117"/>
        <v>#DIV/0!</v>
      </c>
      <c r="BH275" s="56" t="e">
        <f t="shared" si="118"/>
        <v>#DIV/0!</v>
      </c>
      <c r="BI275" s="56" t="e">
        <f t="shared" si="119"/>
        <v>#DIV/0!</v>
      </c>
      <c r="BJ275" s="56" t="e">
        <f t="shared" si="123"/>
        <v>#DIV/0!</v>
      </c>
      <c r="BK275" s="56" t="e">
        <f t="shared" si="123"/>
        <v>#DIV/0!</v>
      </c>
      <c r="BL275" s="56" t="e">
        <f t="shared" si="120"/>
        <v>#DIV/0!</v>
      </c>
      <c r="BM275" s="56" t="e">
        <f t="shared" si="121"/>
        <v>#DIV/0!</v>
      </c>
      <c r="BN275" s="56" t="e">
        <f t="shared" si="122"/>
        <v>#DIV/0!</v>
      </c>
      <c r="BO275" s="56" t="e">
        <f t="shared" si="124"/>
        <v>#DIV/0!</v>
      </c>
      <c r="BP275" s="56" t="e">
        <f t="shared" si="124"/>
        <v>#DIV/0!</v>
      </c>
      <c r="BQ275" s="56" t="e">
        <f t="shared" si="124"/>
        <v>#DIV/0!</v>
      </c>
      <c r="BR275" s="56" t="e">
        <f t="shared" si="124"/>
        <v>#DIV/0!</v>
      </c>
      <c r="BS275" s="5049"/>
      <c r="BT275" s="5049"/>
      <c r="BU275" s="5049"/>
      <c r="BV275" s="5049"/>
      <c r="BW275" s="5049"/>
      <c r="BX275" s="5049"/>
      <c r="BY275" s="5049"/>
      <c r="BZ275" s="5049"/>
      <c r="CA275" s="5118"/>
      <c r="CC275" s="5111"/>
      <c r="CD275" s="5049"/>
      <c r="CE275" s="5049"/>
      <c r="CF275" s="5118"/>
      <c r="CG275" s="5130"/>
    </row>
    <row r="276" spans="1:85" ht="14.25" customHeight="1">
      <c r="A276" s="5111"/>
      <c r="B276" s="5114"/>
      <c r="C276" s="5047"/>
      <c r="D276" s="5114"/>
      <c r="E276" s="5047"/>
      <c r="F276" s="440"/>
      <c r="G276" s="377"/>
      <c r="H276" s="5311"/>
      <c r="I276" s="561"/>
      <c r="J276" s="562"/>
      <c r="K276" s="562"/>
      <c r="L276" s="562"/>
      <c r="M276" s="5118"/>
      <c r="N276" s="5111"/>
      <c r="O276" s="380"/>
      <c r="P276" s="381"/>
      <c r="Q276" s="5111"/>
      <c r="R276" s="5049"/>
      <c r="S276" s="5049"/>
      <c r="T276" s="5118"/>
      <c r="U276" s="22"/>
      <c r="V276" s="384">
        <v>4</v>
      </c>
      <c r="W276" s="145"/>
      <c r="X276" s="723"/>
      <c r="Y276" s="723"/>
      <c r="Z276" s="440"/>
      <c r="AA276" s="725"/>
      <c r="AB276" s="725"/>
      <c r="AC276" s="725"/>
      <c r="AD276" s="726"/>
      <c r="AE276" s="140"/>
      <c r="AF276" s="141"/>
      <c r="AG276" s="143"/>
      <c r="AH276" s="143"/>
      <c r="AI276" s="143"/>
      <c r="AJ276" s="146"/>
      <c r="AK276" s="727"/>
      <c r="AL276" s="728"/>
      <c r="AM276" s="728"/>
      <c r="AN276" s="729"/>
      <c r="AO276" s="3"/>
      <c r="AP276" s="399"/>
      <c r="AQ276" s="381"/>
      <c r="AR276" s="52"/>
      <c r="AS276" s="53" t="e">
        <f t="shared" si="105"/>
        <v>#DIV/0!</v>
      </c>
      <c r="AT276" s="54" t="e">
        <f t="shared" si="106"/>
        <v>#DIV/0!</v>
      </c>
      <c r="AU276" s="54" t="e">
        <f t="shared" si="107"/>
        <v>#DIV/0!</v>
      </c>
      <c r="AV276" s="54" t="e">
        <f t="shared" si="108"/>
        <v>#DIV/0!</v>
      </c>
      <c r="AW276" s="55" t="e">
        <f t="shared" si="109"/>
        <v>#DIV/0!</v>
      </c>
      <c r="AX276" s="55" t="e">
        <f t="shared" si="110"/>
        <v>#DIV/0!</v>
      </c>
      <c r="AY276" s="55" t="e">
        <f t="shared" si="111"/>
        <v>#DIV/0!</v>
      </c>
      <c r="AZ276" s="55" t="e">
        <f t="shared" si="112"/>
        <v>#DIV/0!</v>
      </c>
      <c r="BA276" s="56" t="e">
        <f t="shared" si="113"/>
        <v>#DIV/0!</v>
      </c>
      <c r="BB276" s="56" t="e">
        <f t="shared" si="114"/>
        <v>#DIV/0!</v>
      </c>
      <c r="BC276" s="56" t="e">
        <f t="shared" si="115"/>
        <v>#DIV/0!</v>
      </c>
      <c r="BD276" s="56" t="e">
        <f t="shared" si="116"/>
        <v>#DIV/0!</v>
      </c>
      <c r="BE276" s="108">
        <v>0.2</v>
      </c>
      <c r="BF276" s="108">
        <v>0.8</v>
      </c>
      <c r="BG276" s="56" t="e">
        <f t="shared" si="117"/>
        <v>#DIV/0!</v>
      </c>
      <c r="BH276" s="56" t="e">
        <f t="shared" si="118"/>
        <v>#DIV/0!</v>
      </c>
      <c r="BI276" s="56" t="e">
        <f t="shared" si="119"/>
        <v>#DIV/0!</v>
      </c>
      <c r="BJ276" s="56" t="e">
        <f t="shared" si="123"/>
        <v>#DIV/0!</v>
      </c>
      <c r="BK276" s="56" t="e">
        <f t="shared" si="123"/>
        <v>#DIV/0!</v>
      </c>
      <c r="BL276" s="56" t="e">
        <f t="shared" si="120"/>
        <v>#DIV/0!</v>
      </c>
      <c r="BM276" s="56" t="e">
        <f t="shared" si="121"/>
        <v>#DIV/0!</v>
      </c>
      <c r="BN276" s="56" t="e">
        <f t="shared" si="122"/>
        <v>#DIV/0!</v>
      </c>
      <c r="BO276" s="56" t="e">
        <f t="shared" si="124"/>
        <v>#DIV/0!</v>
      </c>
      <c r="BP276" s="56" t="e">
        <f t="shared" si="124"/>
        <v>#DIV/0!</v>
      </c>
      <c r="BQ276" s="56" t="e">
        <f t="shared" si="124"/>
        <v>#DIV/0!</v>
      </c>
      <c r="BR276" s="56" t="e">
        <f t="shared" si="124"/>
        <v>#DIV/0!</v>
      </c>
      <c r="BS276" s="5049"/>
      <c r="BT276" s="5049"/>
      <c r="BU276" s="5049"/>
      <c r="BV276" s="5049"/>
      <c r="BW276" s="5049"/>
      <c r="BX276" s="5049"/>
      <c r="BY276" s="5049"/>
      <c r="BZ276" s="5049"/>
      <c r="CA276" s="5118"/>
      <c r="CC276" s="5111"/>
      <c r="CD276" s="5049"/>
      <c r="CE276" s="5049"/>
      <c r="CF276" s="5118"/>
      <c r="CG276" s="5130"/>
    </row>
    <row r="277" spans="1:85" ht="14.25" customHeight="1">
      <c r="A277" s="5111"/>
      <c r="B277" s="5114"/>
      <c r="C277" s="5047"/>
      <c r="D277" s="5114"/>
      <c r="E277" s="5047"/>
      <c r="F277" s="440"/>
      <c r="G277" s="377"/>
      <c r="H277" s="5311"/>
      <c r="I277" s="561"/>
      <c r="J277" s="562"/>
      <c r="K277" s="562"/>
      <c r="L277" s="562"/>
      <c r="M277" s="5118"/>
      <c r="N277" s="5111"/>
      <c r="O277" s="380"/>
      <c r="P277" s="381"/>
      <c r="Q277" s="5111"/>
      <c r="R277" s="5049"/>
      <c r="S277" s="5049"/>
      <c r="T277" s="5118"/>
      <c r="U277" s="22"/>
      <c r="V277" s="384">
        <v>5</v>
      </c>
      <c r="W277" s="145"/>
      <c r="X277" s="723"/>
      <c r="Y277" s="723"/>
      <c r="Z277" s="440"/>
      <c r="AA277" s="725"/>
      <c r="AB277" s="725"/>
      <c r="AC277" s="725"/>
      <c r="AD277" s="726"/>
      <c r="AE277" s="140"/>
      <c r="AF277" s="141"/>
      <c r="AG277" s="143"/>
      <c r="AH277" s="143"/>
      <c r="AI277" s="143"/>
      <c r="AJ277" s="146"/>
      <c r="AK277" s="727"/>
      <c r="AL277" s="728"/>
      <c r="AM277" s="728"/>
      <c r="AN277" s="729"/>
      <c r="AO277" s="3"/>
      <c r="AP277" s="399"/>
      <c r="AQ277" s="381"/>
      <c r="AR277" s="52"/>
      <c r="AS277" s="53" t="e">
        <f t="shared" si="105"/>
        <v>#DIV/0!</v>
      </c>
      <c r="AT277" s="54" t="e">
        <f t="shared" si="106"/>
        <v>#DIV/0!</v>
      </c>
      <c r="AU277" s="54" t="e">
        <f t="shared" si="107"/>
        <v>#DIV/0!</v>
      </c>
      <c r="AV277" s="54" t="e">
        <f t="shared" si="108"/>
        <v>#DIV/0!</v>
      </c>
      <c r="AW277" s="55" t="e">
        <f t="shared" si="109"/>
        <v>#DIV/0!</v>
      </c>
      <c r="AX277" s="55" t="e">
        <f t="shared" si="110"/>
        <v>#DIV/0!</v>
      </c>
      <c r="AY277" s="55" t="e">
        <f t="shared" si="111"/>
        <v>#DIV/0!</v>
      </c>
      <c r="AZ277" s="55" t="e">
        <f t="shared" si="112"/>
        <v>#DIV/0!</v>
      </c>
      <c r="BA277" s="56" t="e">
        <f t="shared" si="113"/>
        <v>#DIV/0!</v>
      </c>
      <c r="BB277" s="56" t="e">
        <f t="shared" si="114"/>
        <v>#DIV/0!</v>
      </c>
      <c r="BC277" s="56" t="e">
        <f t="shared" si="115"/>
        <v>#DIV/0!</v>
      </c>
      <c r="BD277" s="56" t="e">
        <f t="shared" si="116"/>
        <v>#DIV/0!</v>
      </c>
      <c r="BE277" s="108">
        <v>0.2</v>
      </c>
      <c r="BF277" s="108">
        <v>0.8</v>
      </c>
      <c r="BG277" s="56" t="e">
        <f t="shared" si="117"/>
        <v>#DIV/0!</v>
      </c>
      <c r="BH277" s="56" t="e">
        <f t="shared" si="118"/>
        <v>#DIV/0!</v>
      </c>
      <c r="BI277" s="56" t="e">
        <f t="shared" si="119"/>
        <v>#DIV/0!</v>
      </c>
      <c r="BJ277" s="56" t="e">
        <f t="shared" si="123"/>
        <v>#DIV/0!</v>
      </c>
      <c r="BK277" s="56" t="e">
        <f t="shared" si="123"/>
        <v>#DIV/0!</v>
      </c>
      <c r="BL277" s="56" t="e">
        <f t="shared" si="120"/>
        <v>#DIV/0!</v>
      </c>
      <c r="BM277" s="56" t="e">
        <f t="shared" si="121"/>
        <v>#DIV/0!</v>
      </c>
      <c r="BN277" s="56" t="e">
        <f t="shared" si="122"/>
        <v>#DIV/0!</v>
      </c>
      <c r="BO277" s="56" t="e">
        <f t="shared" si="124"/>
        <v>#DIV/0!</v>
      </c>
      <c r="BP277" s="56" t="e">
        <f t="shared" si="124"/>
        <v>#DIV/0!</v>
      </c>
      <c r="BQ277" s="56" t="e">
        <f t="shared" si="124"/>
        <v>#DIV/0!</v>
      </c>
      <c r="BR277" s="56" t="e">
        <f t="shared" si="124"/>
        <v>#DIV/0!</v>
      </c>
      <c r="BS277" s="5049"/>
      <c r="BT277" s="5049"/>
      <c r="BU277" s="5049"/>
      <c r="BV277" s="5049"/>
      <c r="BW277" s="5049"/>
      <c r="BX277" s="5049"/>
      <c r="BY277" s="5049"/>
      <c r="BZ277" s="5049"/>
      <c r="CA277" s="5118"/>
      <c r="CC277" s="5111"/>
      <c r="CD277" s="5049"/>
      <c r="CE277" s="5049"/>
      <c r="CF277" s="5118"/>
      <c r="CG277" s="5130"/>
    </row>
    <row r="278" spans="1:85" ht="14.25" customHeight="1">
      <c r="A278" s="5111"/>
      <c r="B278" s="5114"/>
      <c r="C278" s="5047"/>
      <c r="D278" s="5114"/>
      <c r="E278" s="5047"/>
      <c r="F278" s="440"/>
      <c r="G278" s="377"/>
      <c r="H278" s="5311"/>
      <c r="I278" s="561"/>
      <c r="J278" s="562"/>
      <c r="K278" s="562"/>
      <c r="L278" s="562"/>
      <c r="M278" s="5118"/>
      <c r="N278" s="5111"/>
      <c r="O278" s="380"/>
      <c r="P278" s="381"/>
      <c r="Q278" s="5111"/>
      <c r="R278" s="5049"/>
      <c r="S278" s="5049"/>
      <c r="T278" s="5118"/>
      <c r="U278" s="22"/>
      <c r="V278" s="384">
        <v>6</v>
      </c>
      <c r="W278" s="145"/>
      <c r="X278" s="723"/>
      <c r="Y278" s="723"/>
      <c r="Z278" s="440"/>
      <c r="AA278" s="725"/>
      <c r="AB278" s="725"/>
      <c r="AC278" s="725"/>
      <c r="AD278" s="726"/>
      <c r="AE278" s="140"/>
      <c r="AF278" s="141"/>
      <c r="AG278" s="143"/>
      <c r="AH278" s="143"/>
      <c r="AI278" s="143"/>
      <c r="AJ278" s="146"/>
      <c r="AK278" s="727"/>
      <c r="AL278" s="728"/>
      <c r="AM278" s="728"/>
      <c r="AN278" s="729"/>
      <c r="AO278" s="3"/>
      <c r="AP278" s="399"/>
      <c r="AQ278" s="381"/>
      <c r="AR278" s="52"/>
      <c r="AS278" s="53" t="e">
        <f t="shared" si="105"/>
        <v>#DIV/0!</v>
      </c>
      <c r="AT278" s="54" t="e">
        <f t="shared" si="106"/>
        <v>#DIV/0!</v>
      </c>
      <c r="AU278" s="54" t="e">
        <f t="shared" si="107"/>
        <v>#DIV/0!</v>
      </c>
      <c r="AV278" s="54" t="e">
        <f t="shared" si="108"/>
        <v>#DIV/0!</v>
      </c>
      <c r="AW278" s="55" t="e">
        <f t="shared" si="109"/>
        <v>#DIV/0!</v>
      </c>
      <c r="AX278" s="55" t="e">
        <f t="shared" si="110"/>
        <v>#DIV/0!</v>
      </c>
      <c r="AY278" s="55" t="e">
        <f t="shared" si="111"/>
        <v>#DIV/0!</v>
      </c>
      <c r="AZ278" s="55" t="e">
        <f t="shared" si="112"/>
        <v>#DIV/0!</v>
      </c>
      <c r="BA278" s="56" t="e">
        <f t="shared" si="113"/>
        <v>#DIV/0!</v>
      </c>
      <c r="BB278" s="56" t="e">
        <f t="shared" si="114"/>
        <v>#DIV/0!</v>
      </c>
      <c r="BC278" s="56" t="e">
        <f t="shared" si="115"/>
        <v>#DIV/0!</v>
      </c>
      <c r="BD278" s="56" t="e">
        <f t="shared" si="116"/>
        <v>#DIV/0!</v>
      </c>
      <c r="BE278" s="108">
        <v>0.2</v>
      </c>
      <c r="BF278" s="108">
        <v>0.8</v>
      </c>
      <c r="BG278" s="56" t="e">
        <f t="shared" si="117"/>
        <v>#DIV/0!</v>
      </c>
      <c r="BH278" s="56" t="e">
        <f t="shared" si="118"/>
        <v>#DIV/0!</v>
      </c>
      <c r="BI278" s="56" t="e">
        <f t="shared" si="119"/>
        <v>#DIV/0!</v>
      </c>
      <c r="BJ278" s="56" t="e">
        <f t="shared" si="123"/>
        <v>#DIV/0!</v>
      </c>
      <c r="BK278" s="56" t="e">
        <f t="shared" si="123"/>
        <v>#DIV/0!</v>
      </c>
      <c r="BL278" s="56" t="e">
        <f t="shared" si="120"/>
        <v>#DIV/0!</v>
      </c>
      <c r="BM278" s="56" t="e">
        <f t="shared" si="121"/>
        <v>#DIV/0!</v>
      </c>
      <c r="BN278" s="56" t="e">
        <f t="shared" si="122"/>
        <v>#DIV/0!</v>
      </c>
      <c r="BO278" s="56" t="e">
        <f t="shared" si="124"/>
        <v>#DIV/0!</v>
      </c>
      <c r="BP278" s="56" t="e">
        <f t="shared" si="124"/>
        <v>#DIV/0!</v>
      </c>
      <c r="BQ278" s="56" t="e">
        <f t="shared" si="124"/>
        <v>#DIV/0!</v>
      </c>
      <c r="BR278" s="56" t="e">
        <f t="shared" si="124"/>
        <v>#DIV/0!</v>
      </c>
      <c r="BS278" s="5049"/>
      <c r="BT278" s="5049"/>
      <c r="BU278" s="5049"/>
      <c r="BV278" s="5049"/>
      <c r="BW278" s="5049"/>
      <c r="BX278" s="5049"/>
      <c r="BY278" s="5049"/>
      <c r="BZ278" s="5049"/>
      <c r="CA278" s="5118"/>
      <c r="CC278" s="5111"/>
      <c r="CD278" s="5049"/>
      <c r="CE278" s="5049"/>
      <c r="CF278" s="5118"/>
      <c r="CG278" s="5130"/>
    </row>
    <row r="279" spans="1:85" ht="14.25" customHeight="1">
      <c r="A279" s="5111"/>
      <c r="B279" s="5114"/>
      <c r="C279" s="5047"/>
      <c r="D279" s="5114"/>
      <c r="E279" s="5047"/>
      <c r="F279" s="440"/>
      <c r="G279" s="377"/>
      <c r="H279" s="5311"/>
      <c r="I279" s="561"/>
      <c r="J279" s="562"/>
      <c r="K279" s="562"/>
      <c r="L279" s="562"/>
      <c r="M279" s="5118"/>
      <c r="N279" s="5111"/>
      <c r="O279" s="380"/>
      <c r="P279" s="381"/>
      <c r="Q279" s="5111"/>
      <c r="R279" s="5049"/>
      <c r="S279" s="5049"/>
      <c r="T279" s="5118"/>
      <c r="U279" s="22"/>
      <c r="V279" s="384">
        <v>7</v>
      </c>
      <c r="W279" s="145"/>
      <c r="X279" s="723"/>
      <c r="Y279" s="723"/>
      <c r="Z279" s="440"/>
      <c r="AA279" s="725"/>
      <c r="AB279" s="725"/>
      <c r="AC279" s="725"/>
      <c r="AD279" s="726"/>
      <c r="AE279" s="140"/>
      <c r="AF279" s="141"/>
      <c r="AG279" s="143"/>
      <c r="AH279" s="143"/>
      <c r="AI279" s="143"/>
      <c r="AJ279" s="146"/>
      <c r="AK279" s="727"/>
      <c r="AL279" s="728"/>
      <c r="AM279" s="728"/>
      <c r="AN279" s="729"/>
      <c r="AO279" s="3"/>
      <c r="AP279" s="399"/>
      <c r="AQ279" s="381"/>
      <c r="AR279" s="52"/>
      <c r="AS279" s="53" t="e">
        <f t="shared" si="105"/>
        <v>#DIV/0!</v>
      </c>
      <c r="AT279" s="54" t="e">
        <f t="shared" si="106"/>
        <v>#DIV/0!</v>
      </c>
      <c r="AU279" s="54" t="e">
        <f t="shared" si="107"/>
        <v>#DIV/0!</v>
      </c>
      <c r="AV279" s="54" t="e">
        <f t="shared" si="108"/>
        <v>#DIV/0!</v>
      </c>
      <c r="AW279" s="55" t="e">
        <f t="shared" si="109"/>
        <v>#DIV/0!</v>
      </c>
      <c r="AX279" s="55" t="e">
        <f t="shared" si="110"/>
        <v>#DIV/0!</v>
      </c>
      <c r="AY279" s="55" t="e">
        <f t="shared" si="111"/>
        <v>#DIV/0!</v>
      </c>
      <c r="AZ279" s="55" t="e">
        <f t="shared" si="112"/>
        <v>#DIV/0!</v>
      </c>
      <c r="BA279" s="56" t="e">
        <f t="shared" si="113"/>
        <v>#DIV/0!</v>
      </c>
      <c r="BB279" s="56" t="e">
        <f t="shared" si="114"/>
        <v>#DIV/0!</v>
      </c>
      <c r="BC279" s="56" t="e">
        <f t="shared" si="115"/>
        <v>#DIV/0!</v>
      </c>
      <c r="BD279" s="56" t="e">
        <f t="shared" si="116"/>
        <v>#DIV/0!</v>
      </c>
      <c r="BE279" s="108">
        <v>0.2</v>
      </c>
      <c r="BF279" s="108">
        <v>0.8</v>
      </c>
      <c r="BG279" s="56" t="e">
        <f t="shared" si="117"/>
        <v>#DIV/0!</v>
      </c>
      <c r="BH279" s="56" t="e">
        <f t="shared" si="118"/>
        <v>#DIV/0!</v>
      </c>
      <c r="BI279" s="56" t="e">
        <f t="shared" si="119"/>
        <v>#DIV/0!</v>
      </c>
      <c r="BJ279" s="56" t="e">
        <f t="shared" si="123"/>
        <v>#DIV/0!</v>
      </c>
      <c r="BK279" s="56" t="e">
        <f t="shared" si="123"/>
        <v>#DIV/0!</v>
      </c>
      <c r="BL279" s="56" t="e">
        <f t="shared" si="120"/>
        <v>#DIV/0!</v>
      </c>
      <c r="BM279" s="56" t="e">
        <f t="shared" si="121"/>
        <v>#DIV/0!</v>
      </c>
      <c r="BN279" s="56" t="e">
        <f t="shared" si="122"/>
        <v>#DIV/0!</v>
      </c>
      <c r="BO279" s="56" t="e">
        <f t="shared" si="124"/>
        <v>#DIV/0!</v>
      </c>
      <c r="BP279" s="56" t="e">
        <f t="shared" si="124"/>
        <v>#DIV/0!</v>
      </c>
      <c r="BQ279" s="56" t="e">
        <f t="shared" si="124"/>
        <v>#DIV/0!</v>
      </c>
      <c r="BR279" s="56" t="e">
        <f t="shared" si="124"/>
        <v>#DIV/0!</v>
      </c>
      <c r="BS279" s="5049"/>
      <c r="BT279" s="5049"/>
      <c r="BU279" s="5049"/>
      <c r="BV279" s="5049"/>
      <c r="BW279" s="5049"/>
      <c r="BX279" s="5049"/>
      <c r="BY279" s="5049"/>
      <c r="BZ279" s="5049"/>
      <c r="CA279" s="5118"/>
      <c r="CC279" s="5111"/>
      <c r="CD279" s="5049"/>
      <c r="CE279" s="5049"/>
      <c r="CF279" s="5118"/>
      <c r="CG279" s="5130"/>
    </row>
    <row r="280" spans="1:85" ht="14.25" customHeight="1">
      <c r="A280" s="5111"/>
      <c r="B280" s="5114"/>
      <c r="C280" s="5047"/>
      <c r="D280" s="5114"/>
      <c r="E280" s="5047"/>
      <c r="F280" s="440"/>
      <c r="G280" s="377"/>
      <c r="H280" s="5311"/>
      <c r="I280" s="561"/>
      <c r="J280" s="562"/>
      <c r="K280" s="562"/>
      <c r="L280" s="562"/>
      <c r="M280" s="5118"/>
      <c r="N280" s="5111"/>
      <c r="O280" s="380"/>
      <c r="P280" s="381"/>
      <c r="Q280" s="5111"/>
      <c r="R280" s="5049"/>
      <c r="S280" s="5049"/>
      <c r="T280" s="5118"/>
      <c r="U280" s="22"/>
      <c r="V280" s="384">
        <v>8</v>
      </c>
      <c r="W280" s="145"/>
      <c r="X280" s="723"/>
      <c r="Y280" s="723"/>
      <c r="Z280" s="440"/>
      <c r="AA280" s="725"/>
      <c r="AB280" s="725"/>
      <c r="AC280" s="725"/>
      <c r="AD280" s="726"/>
      <c r="AE280" s="140"/>
      <c r="AF280" s="141"/>
      <c r="AG280" s="143"/>
      <c r="AH280" s="143"/>
      <c r="AI280" s="143"/>
      <c r="AJ280" s="146"/>
      <c r="AK280" s="727"/>
      <c r="AL280" s="728"/>
      <c r="AM280" s="728"/>
      <c r="AN280" s="729"/>
      <c r="AO280" s="3"/>
      <c r="AP280" s="399"/>
      <c r="AQ280" s="381"/>
      <c r="AR280" s="52"/>
      <c r="AS280" s="53" t="e">
        <f t="shared" si="105"/>
        <v>#DIV/0!</v>
      </c>
      <c r="AT280" s="54" t="e">
        <f t="shared" si="106"/>
        <v>#DIV/0!</v>
      </c>
      <c r="AU280" s="54" t="e">
        <f t="shared" si="107"/>
        <v>#DIV/0!</v>
      </c>
      <c r="AV280" s="54" t="e">
        <f t="shared" si="108"/>
        <v>#DIV/0!</v>
      </c>
      <c r="AW280" s="55" t="e">
        <f t="shared" si="109"/>
        <v>#DIV/0!</v>
      </c>
      <c r="AX280" s="55" t="e">
        <f t="shared" si="110"/>
        <v>#DIV/0!</v>
      </c>
      <c r="AY280" s="55" t="e">
        <f t="shared" si="111"/>
        <v>#DIV/0!</v>
      </c>
      <c r="AZ280" s="55" t="e">
        <f t="shared" si="112"/>
        <v>#DIV/0!</v>
      </c>
      <c r="BA280" s="56" t="e">
        <f t="shared" si="113"/>
        <v>#DIV/0!</v>
      </c>
      <c r="BB280" s="56" t="e">
        <f t="shared" si="114"/>
        <v>#DIV/0!</v>
      </c>
      <c r="BC280" s="56" t="e">
        <f t="shared" si="115"/>
        <v>#DIV/0!</v>
      </c>
      <c r="BD280" s="56" t="e">
        <f t="shared" si="116"/>
        <v>#DIV/0!</v>
      </c>
      <c r="BE280" s="108">
        <v>0.2</v>
      </c>
      <c r="BF280" s="108">
        <v>0.8</v>
      </c>
      <c r="BG280" s="56" t="e">
        <f t="shared" si="117"/>
        <v>#DIV/0!</v>
      </c>
      <c r="BH280" s="56" t="e">
        <f t="shared" si="118"/>
        <v>#DIV/0!</v>
      </c>
      <c r="BI280" s="56" t="e">
        <f t="shared" si="119"/>
        <v>#DIV/0!</v>
      </c>
      <c r="BJ280" s="56" t="e">
        <f t="shared" si="123"/>
        <v>#DIV/0!</v>
      </c>
      <c r="BK280" s="56" t="e">
        <f t="shared" si="123"/>
        <v>#DIV/0!</v>
      </c>
      <c r="BL280" s="56" t="e">
        <f t="shared" si="120"/>
        <v>#DIV/0!</v>
      </c>
      <c r="BM280" s="56" t="e">
        <f t="shared" si="121"/>
        <v>#DIV/0!</v>
      </c>
      <c r="BN280" s="56" t="e">
        <f t="shared" si="122"/>
        <v>#DIV/0!</v>
      </c>
      <c r="BO280" s="56" t="e">
        <f t="shared" si="124"/>
        <v>#DIV/0!</v>
      </c>
      <c r="BP280" s="56" t="e">
        <f t="shared" si="124"/>
        <v>#DIV/0!</v>
      </c>
      <c r="BQ280" s="56" t="e">
        <f t="shared" si="124"/>
        <v>#DIV/0!</v>
      </c>
      <c r="BR280" s="56" t="e">
        <f t="shared" si="124"/>
        <v>#DIV/0!</v>
      </c>
      <c r="BS280" s="5049"/>
      <c r="BT280" s="5049"/>
      <c r="BU280" s="5049"/>
      <c r="BV280" s="5049"/>
      <c r="BW280" s="5049"/>
      <c r="BX280" s="5049"/>
      <c r="BY280" s="5049"/>
      <c r="BZ280" s="5049"/>
      <c r="CA280" s="5118"/>
      <c r="CC280" s="5111"/>
      <c r="CD280" s="5049"/>
      <c r="CE280" s="5049"/>
      <c r="CF280" s="5118"/>
      <c r="CG280" s="5130"/>
    </row>
    <row r="281" spans="1:85" ht="14.25" customHeight="1">
      <c r="A281" s="5111"/>
      <c r="B281" s="5114"/>
      <c r="C281" s="5047"/>
      <c r="D281" s="5114"/>
      <c r="E281" s="5047"/>
      <c r="F281" s="440"/>
      <c r="G281" s="377"/>
      <c r="H281" s="5311"/>
      <c r="I281" s="561"/>
      <c r="J281" s="562"/>
      <c r="K281" s="562"/>
      <c r="L281" s="562"/>
      <c r="M281" s="5118"/>
      <c r="N281" s="5111"/>
      <c r="O281" s="380"/>
      <c r="P281" s="381"/>
      <c r="Q281" s="5111"/>
      <c r="R281" s="5049"/>
      <c r="S281" s="5049"/>
      <c r="T281" s="5118"/>
      <c r="U281" s="22"/>
      <c r="V281" s="384">
        <v>9</v>
      </c>
      <c r="W281" s="145"/>
      <c r="X281" s="723"/>
      <c r="Y281" s="723"/>
      <c r="Z281" s="440"/>
      <c r="AA281" s="725"/>
      <c r="AB281" s="725"/>
      <c r="AC281" s="725"/>
      <c r="AD281" s="726"/>
      <c r="AE281" s="140"/>
      <c r="AF281" s="141"/>
      <c r="AG281" s="143"/>
      <c r="AH281" s="143"/>
      <c r="AI281" s="143"/>
      <c r="AJ281" s="146"/>
      <c r="AK281" s="727"/>
      <c r="AL281" s="728"/>
      <c r="AM281" s="728"/>
      <c r="AN281" s="729"/>
      <c r="AO281" s="3"/>
      <c r="AP281" s="399"/>
      <c r="AQ281" s="381"/>
      <c r="AR281" s="52"/>
      <c r="AS281" s="53" t="e">
        <f t="shared" si="105"/>
        <v>#DIV/0!</v>
      </c>
      <c r="AT281" s="54" t="e">
        <f t="shared" si="106"/>
        <v>#DIV/0!</v>
      </c>
      <c r="AU281" s="54" t="e">
        <f t="shared" si="107"/>
        <v>#DIV/0!</v>
      </c>
      <c r="AV281" s="54" t="e">
        <f t="shared" si="108"/>
        <v>#DIV/0!</v>
      </c>
      <c r="AW281" s="55" t="e">
        <f t="shared" si="109"/>
        <v>#DIV/0!</v>
      </c>
      <c r="AX281" s="55" t="e">
        <f t="shared" si="110"/>
        <v>#DIV/0!</v>
      </c>
      <c r="AY281" s="55" t="e">
        <f t="shared" si="111"/>
        <v>#DIV/0!</v>
      </c>
      <c r="AZ281" s="55" t="e">
        <f t="shared" si="112"/>
        <v>#DIV/0!</v>
      </c>
      <c r="BA281" s="56" t="e">
        <f t="shared" si="113"/>
        <v>#DIV/0!</v>
      </c>
      <c r="BB281" s="56" t="e">
        <f t="shared" si="114"/>
        <v>#DIV/0!</v>
      </c>
      <c r="BC281" s="56" t="e">
        <f t="shared" si="115"/>
        <v>#DIV/0!</v>
      </c>
      <c r="BD281" s="56" t="e">
        <f t="shared" si="116"/>
        <v>#DIV/0!</v>
      </c>
      <c r="BE281" s="108">
        <v>0.2</v>
      </c>
      <c r="BF281" s="108">
        <v>0.8</v>
      </c>
      <c r="BG281" s="56" t="e">
        <f t="shared" si="117"/>
        <v>#DIV/0!</v>
      </c>
      <c r="BH281" s="56" t="e">
        <f t="shared" si="118"/>
        <v>#DIV/0!</v>
      </c>
      <c r="BI281" s="56" t="e">
        <f t="shared" si="119"/>
        <v>#DIV/0!</v>
      </c>
      <c r="BJ281" s="56" t="e">
        <f t="shared" si="123"/>
        <v>#DIV/0!</v>
      </c>
      <c r="BK281" s="56" t="e">
        <f t="shared" si="123"/>
        <v>#DIV/0!</v>
      </c>
      <c r="BL281" s="56" t="e">
        <f t="shared" si="120"/>
        <v>#DIV/0!</v>
      </c>
      <c r="BM281" s="56" t="e">
        <f t="shared" si="121"/>
        <v>#DIV/0!</v>
      </c>
      <c r="BN281" s="56" t="e">
        <f t="shared" si="122"/>
        <v>#DIV/0!</v>
      </c>
      <c r="BO281" s="56" t="e">
        <f t="shared" si="124"/>
        <v>#DIV/0!</v>
      </c>
      <c r="BP281" s="56" t="e">
        <f t="shared" si="124"/>
        <v>#DIV/0!</v>
      </c>
      <c r="BQ281" s="56" t="e">
        <f t="shared" si="124"/>
        <v>#DIV/0!</v>
      </c>
      <c r="BR281" s="56" t="e">
        <f t="shared" si="124"/>
        <v>#DIV/0!</v>
      </c>
      <c r="BS281" s="5049"/>
      <c r="BT281" s="5049"/>
      <c r="BU281" s="5049"/>
      <c r="BV281" s="5049"/>
      <c r="BW281" s="5049"/>
      <c r="BX281" s="5049"/>
      <c r="BY281" s="5049"/>
      <c r="BZ281" s="5049"/>
      <c r="CA281" s="5118"/>
      <c r="CC281" s="5111"/>
      <c r="CD281" s="5049"/>
      <c r="CE281" s="5049"/>
      <c r="CF281" s="5118"/>
      <c r="CG281" s="5130"/>
    </row>
    <row r="282" spans="1:85" ht="14.25" customHeight="1" thickBot="1">
      <c r="A282" s="5112"/>
      <c r="B282" s="5115"/>
      <c r="C282" s="4515"/>
      <c r="D282" s="5115"/>
      <c r="E282" s="4515"/>
      <c r="F282" s="593"/>
      <c r="G282" s="411"/>
      <c r="H282" s="5312"/>
      <c r="I282" s="596"/>
      <c r="J282" s="597"/>
      <c r="K282" s="597"/>
      <c r="L282" s="597"/>
      <c r="M282" s="5119"/>
      <c r="N282" s="5112"/>
      <c r="O282" s="416"/>
      <c r="P282" s="417"/>
      <c r="Q282" s="5112"/>
      <c r="R282" s="5121"/>
      <c r="S282" s="5121"/>
      <c r="T282" s="5119"/>
      <c r="U282" s="22"/>
      <c r="V282" s="449">
        <v>10</v>
      </c>
      <c r="W282" s="414"/>
      <c r="X282" s="735"/>
      <c r="Y282" s="735"/>
      <c r="Z282" s="593"/>
      <c r="AA282" s="737"/>
      <c r="AB282" s="737"/>
      <c r="AC282" s="737"/>
      <c r="AD282" s="738"/>
      <c r="AE282" s="140"/>
      <c r="AF282" s="413"/>
      <c r="AG282" s="739"/>
      <c r="AH282" s="739"/>
      <c r="AI282" s="739"/>
      <c r="AJ282" s="740"/>
      <c r="AK282" s="741"/>
      <c r="AL282" s="742"/>
      <c r="AM282" s="742"/>
      <c r="AN282" s="743"/>
      <c r="AO282" s="3"/>
      <c r="AP282" s="744"/>
      <c r="AQ282" s="417"/>
      <c r="AR282" s="52"/>
      <c r="AS282" s="786" t="e">
        <f t="shared" si="105"/>
        <v>#DIV/0!</v>
      </c>
      <c r="AT282" s="787" t="e">
        <f t="shared" si="106"/>
        <v>#DIV/0!</v>
      </c>
      <c r="AU282" s="787" t="e">
        <f t="shared" si="107"/>
        <v>#DIV/0!</v>
      </c>
      <c r="AV282" s="787" t="e">
        <f t="shared" si="108"/>
        <v>#DIV/0!</v>
      </c>
      <c r="AW282" s="788" t="e">
        <f t="shared" si="109"/>
        <v>#DIV/0!</v>
      </c>
      <c r="AX282" s="788" t="e">
        <f t="shared" si="110"/>
        <v>#DIV/0!</v>
      </c>
      <c r="AY282" s="788" t="e">
        <f t="shared" si="111"/>
        <v>#DIV/0!</v>
      </c>
      <c r="AZ282" s="788" t="e">
        <f t="shared" si="112"/>
        <v>#DIV/0!</v>
      </c>
      <c r="BA282" s="430" t="e">
        <f t="shared" si="113"/>
        <v>#DIV/0!</v>
      </c>
      <c r="BB282" s="430" t="e">
        <f t="shared" si="114"/>
        <v>#DIV/0!</v>
      </c>
      <c r="BC282" s="430" t="e">
        <f t="shared" si="115"/>
        <v>#DIV/0!</v>
      </c>
      <c r="BD282" s="430" t="e">
        <f t="shared" si="116"/>
        <v>#DIV/0!</v>
      </c>
      <c r="BE282" s="427">
        <v>0.2</v>
      </c>
      <c r="BF282" s="427">
        <v>0.8</v>
      </c>
      <c r="BG282" s="430" t="e">
        <f t="shared" si="117"/>
        <v>#DIV/0!</v>
      </c>
      <c r="BH282" s="430" t="e">
        <f t="shared" si="118"/>
        <v>#DIV/0!</v>
      </c>
      <c r="BI282" s="430" t="e">
        <f t="shared" si="119"/>
        <v>#DIV/0!</v>
      </c>
      <c r="BJ282" s="430" t="e">
        <f t="shared" si="123"/>
        <v>#DIV/0!</v>
      </c>
      <c r="BK282" s="430" t="e">
        <f t="shared" si="123"/>
        <v>#DIV/0!</v>
      </c>
      <c r="BL282" s="430" t="e">
        <f t="shared" si="120"/>
        <v>#DIV/0!</v>
      </c>
      <c r="BM282" s="430" t="e">
        <f t="shared" si="121"/>
        <v>#DIV/0!</v>
      </c>
      <c r="BN282" s="430" t="e">
        <f t="shared" si="122"/>
        <v>#DIV/0!</v>
      </c>
      <c r="BO282" s="430" t="e">
        <f t="shared" si="124"/>
        <v>#DIV/0!</v>
      </c>
      <c r="BP282" s="430" t="e">
        <f t="shared" si="124"/>
        <v>#DIV/0!</v>
      </c>
      <c r="BQ282" s="430" t="e">
        <f t="shared" si="124"/>
        <v>#DIV/0!</v>
      </c>
      <c r="BR282" s="430" t="e">
        <f t="shared" si="124"/>
        <v>#DIV/0!</v>
      </c>
      <c r="BS282" s="5121"/>
      <c r="BT282" s="5121"/>
      <c r="BU282" s="5121"/>
      <c r="BV282" s="5121"/>
      <c r="BW282" s="5121"/>
      <c r="BX282" s="5121"/>
      <c r="BY282" s="5121"/>
      <c r="BZ282" s="5121"/>
      <c r="CA282" s="5119"/>
      <c r="CC282" s="5112"/>
      <c r="CD282" s="5121"/>
      <c r="CE282" s="5121"/>
      <c r="CF282" s="5119"/>
      <c r="CG282" s="4518"/>
    </row>
    <row r="283" spans="1:85" ht="14.25" customHeight="1">
      <c r="A283" s="5110">
        <v>28</v>
      </c>
      <c r="B283" s="5113"/>
      <c r="C283" s="5045"/>
      <c r="D283" s="5116"/>
      <c r="E283" s="5045"/>
      <c r="F283" s="527"/>
      <c r="G283" s="355"/>
      <c r="H283" s="5099"/>
      <c r="I283" s="529"/>
      <c r="J283" s="530"/>
      <c r="K283" s="530"/>
      <c r="L283" s="530"/>
      <c r="M283" s="5123"/>
      <c r="N283" s="5124"/>
      <c r="O283" s="358"/>
      <c r="P283" s="361"/>
      <c r="Q283" s="5125"/>
      <c r="R283" s="5126"/>
      <c r="S283" s="5126"/>
      <c r="T283" s="5127"/>
      <c r="U283" s="22"/>
      <c r="V283" s="364">
        <v>1</v>
      </c>
      <c r="W283" s="358"/>
      <c r="X283" s="750"/>
      <c r="Y283" s="750"/>
      <c r="Z283" s="527"/>
      <c r="AA283" s="752"/>
      <c r="AB283" s="752"/>
      <c r="AC283" s="752"/>
      <c r="AD283" s="753"/>
      <c r="AE283" s="140"/>
      <c r="AF283" s="357"/>
      <c r="AG283" s="754"/>
      <c r="AH283" s="754"/>
      <c r="AI283" s="754"/>
      <c r="AJ283" s="755"/>
      <c r="AK283" s="756"/>
      <c r="AL283" s="757"/>
      <c r="AM283" s="757"/>
      <c r="AN283" s="758"/>
      <c r="AO283" s="3"/>
      <c r="AP283" s="759"/>
      <c r="AQ283" s="760"/>
      <c r="AR283" s="52"/>
      <c r="AS283" s="781" t="e">
        <f t="shared" si="105"/>
        <v>#DIV/0!</v>
      </c>
      <c r="AT283" s="782" t="e">
        <f t="shared" si="106"/>
        <v>#DIV/0!</v>
      </c>
      <c r="AU283" s="782" t="e">
        <f t="shared" si="107"/>
        <v>#DIV/0!</v>
      </c>
      <c r="AV283" s="782" t="e">
        <f t="shared" si="108"/>
        <v>#DIV/0!</v>
      </c>
      <c r="AW283" s="783" t="e">
        <f t="shared" si="109"/>
        <v>#DIV/0!</v>
      </c>
      <c r="AX283" s="783" t="e">
        <f t="shared" si="110"/>
        <v>#DIV/0!</v>
      </c>
      <c r="AY283" s="783" t="e">
        <f t="shared" si="111"/>
        <v>#DIV/0!</v>
      </c>
      <c r="AZ283" s="783" t="e">
        <f t="shared" si="112"/>
        <v>#DIV/0!</v>
      </c>
      <c r="BA283" s="87" t="e">
        <f t="shared" si="113"/>
        <v>#DIV/0!</v>
      </c>
      <c r="BB283" s="87" t="e">
        <f t="shared" si="114"/>
        <v>#DIV/0!</v>
      </c>
      <c r="BC283" s="87" t="e">
        <f t="shared" si="115"/>
        <v>#DIV/0!</v>
      </c>
      <c r="BD283" s="87" t="e">
        <f t="shared" si="116"/>
        <v>#DIV/0!</v>
      </c>
      <c r="BE283" s="86">
        <v>0.2</v>
      </c>
      <c r="BF283" s="86">
        <v>0.8</v>
      </c>
      <c r="BG283" s="87" t="e">
        <f t="shared" si="117"/>
        <v>#DIV/0!</v>
      </c>
      <c r="BH283" s="87" t="e">
        <f t="shared" si="118"/>
        <v>#DIV/0!</v>
      </c>
      <c r="BI283" s="87" t="e">
        <f t="shared" si="119"/>
        <v>#DIV/0!</v>
      </c>
      <c r="BJ283" s="87" t="e">
        <f t="shared" si="123"/>
        <v>#DIV/0!</v>
      </c>
      <c r="BK283" s="87" t="e">
        <f t="shared" si="123"/>
        <v>#DIV/0!</v>
      </c>
      <c r="BL283" s="87" t="e">
        <f t="shared" si="120"/>
        <v>#DIV/0!</v>
      </c>
      <c r="BM283" s="87" t="e">
        <f t="shared" si="121"/>
        <v>#DIV/0!</v>
      </c>
      <c r="BN283" s="87" t="e">
        <f t="shared" si="122"/>
        <v>#DIV/0!</v>
      </c>
      <c r="BO283" s="87" t="e">
        <f t="shared" si="124"/>
        <v>#DIV/0!</v>
      </c>
      <c r="BP283" s="87" t="e">
        <f t="shared" si="124"/>
        <v>#DIV/0!</v>
      </c>
      <c r="BQ283" s="87" t="e">
        <f t="shared" si="124"/>
        <v>#DIV/0!</v>
      </c>
      <c r="BR283" s="87" t="e">
        <f t="shared" si="124"/>
        <v>#DIV/0!</v>
      </c>
      <c r="BS283" s="5120" t="e">
        <f t="shared" ref="BS283:BV283" si="127">AVERAGEIF(BO283:BO292,"&lt;&gt;#¡DIV/0!")</f>
        <v>#DIV/0!</v>
      </c>
      <c r="BT283" s="5120" t="e">
        <f t="shared" si="127"/>
        <v>#DIV/0!</v>
      </c>
      <c r="BU283" s="5120" t="e">
        <f t="shared" si="127"/>
        <v>#DIV/0!</v>
      </c>
      <c r="BV283" s="5120" t="e">
        <f t="shared" si="127"/>
        <v>#DIV/0!</v>
      </c>
      <c r="BW283" s="5122" t="e">
        <f>+C283*BS283</f>
        <v>#DIV/0!</v>
      </c>
      <c r="BX283" s="5122" t="e">
        <f>+C283*BT283</f>
        <v>#DIV/0!</v>
      </c>
      <c r="BY283" s="5122" t="e">
        <f>+C283*BU283</f>
        <v>#DIV/0!</v>
      </c>
      <c r="BZ283" s="5122" t="e">
        <f>+C283*BV283</f>
        <v>#DIV/0!</v>
      </c>
      <c r="CA283" s="5131" t="e">
        <f>SUM(BW283:BZ292)</f>
        <v>#DIV/0!</v>
      </c>
      <c r="CC283" s="5132" t="e">
        <f t="shared" ref="CC283:CF283" si="128">+Q283/$N$283</f>
        <v>#DIV/0!</v>
      </c>
      <c r="CD283" s="5133" t="e">
        <f t="shared" si="128"/>
        <v>#DIV/0!</v>
      </c>
      <c r="CE283" s="5133" t="e">
        <f t="shared" si="128"/>
        <v>#DIV/0!</v>
      </c>
      <c r="CF283" s="5128" t="e">
        <f t="shared" si="128"/>
        <v>#DIV/0!</v>
      </c>
      <c r="CG283" s="5129" t="e">
        <f>AVERAGE(CC283:CF292)</f>
        <v>#DIV/0!</v>
      </c>
    </row>
    <row r="284" spans="1:85" ht="14.25" customHeight="1">
      <c r="A284" s="5111"/>
      <c r="B284" s="5114"/>
      <c r="C284" s="5047"/>
      <c r="D284" s="5114"/>
      <c r="E284" s="5047"/>
      <c r="F284" s="440"/>
      <c r="G284" s="377"/>
      <c r="H284" s="5311"/>
      <c r="I284" s="561"/>
      <c r="J284" s="562"/>
      <c r="K284" s="562"/>
      <c r="L284" s="562"/>
      <c r="M284" s="5118"/>
      <c r="N284" s="5111"/>
      <c r="O284" s="380"/>
      <c r="P284" s="381"/>
      <c r="Q284" s="5111"/>
      <c r="R284" s="5049"/>
      <c r="S284" s="5049"/>
      <c r="T284" s="5118"/>
      <c r="U284" s="22"/>
      <c r="V284" s="384">
        <v>2</v>
      </c>
      <c r="W284" s="145"/>
      <c r="X284" s="723"/>
      <c r="Y284" s="723"/>
      <c r="Z284" s="440"/>
      <c r="AA284" s="725"/>
      <c r="AB284" s="725"/>
      <c r="AC284" s="725"/>
      <c r="AD284" s="726"/>
      <c r="AE284" s="140"/>
      <c r="AF284" s="141"/>
      <c r="AG284" s="143"/>
      <c r="AH284" s="143"/>
      <c r="AI284" s="143"/>
      <c r="AJ284" s="146"/>
      <c r="AK284" s="727"/>
      <c r="AL284" s="728"/>
      <c r="AM284" s="728"/>
      <c r="AN284" s="729"/>
      <c r="AO284" s="3"/>
      <c r="AP284" s="399"/>
      <c r="AQ284" s="381"/>
      <c r="AR284" s="52"/>
      <c r="AS284" s="53" t="e">
        <f t="shared" si="105"/>
        <v>#DIV/0!</v>
      </c>
      <c r="AT284" s="54" t="e">
        <f t="shared" si="106"/>
        <v>#DIV/0!</v>
      </c>
      <c r="AU284" s="54" t="e">
        <f t="shared" si="107"/>
        <v>#DIV/0!</v>
      </c>
      <c r="AV284" s="54" t="e">
        <f t="shared" si="108"/>
        <v>#DIV/0!</v>
      </c>
      <c r="AW284" s="55" t="e">
        <f t="shared" si="109"/>
        <v>#DIV/0!</v>
      </c>
      <c r="AX284" s="55" t="e">
        <f t="shared" si="110"/>
        <v>#DIV/0!</v>
      </c>
      <c r="AY284" s="55" t="e">
        <f t="shared" si="111"/>
        <v>#DIV/0!</v>
      </c>
      <c r="AZ284" s="55" t="e">
        <f t="shared" si="112"/>
        <v>#DIV/0!</v>
      </c>
      <c r="BA284" s="56" t="e">
        <f t="shared" si="113"/>
        <v>#DIV/0!</v>
      </c>
      <c r="BB284" s="56" t="e">
        <f t="shared" si="114"/>
        <v>#DIV/0!</v>
      </c>
      <c r="BC284" s="56" t="e">
        <f t="shared" si="115"/>
        <v>#DIV/0!</v>
      </c>
      <c r="BD284" s="56" t="e">
        <f t="shared" si="116"/>
        <v>#DIV/0!</v>
      </c>
      <c r="BE284" s="108">
        <v>0.2</v>
      </c>
      <c r="BF284" s="108">
        <v>0.8</v>
      </c>
      <c r="BG284" s="56" t="e">
        <f t="shared" si="117"/>
        <v>#DIV/0!</v>
      </c>
      <c r="BH284" s="56" t="e">
        <f t="shared" si="118"/>
        <v>#DIV/0!</v>
      </c>
      <c r="BI284" s="56" t="e">
        <f t="shared" si="119"/>
        <v>#DIV/0!</v>
      </c>
      <c r="BJ284" s="56" t="e">
        <f t="shared" si="123"/>
        <v>#DIV/0!</v>
      </c>
      <c r="BK284" s="56" t="e">
        <f t="shared" si="123"/>
        <v>#DIV/0!</v>
      </c>
      <c r="BL284" s="56" t="e">
        <f t="shared" si="120"/>
        <v>#DIV/0!</v>
      </c>
      <c r="BM284" s="56" t="e">
        <f t="shared" si="121"/>
        <v>#DIV/0!</v>
      </c>
      <c r="BN284" s="56" t="e">
        <f t="shared" si="122"/>
        <v>#DIV/0!</v>
      </c>
      <c r="BO284" s="56" t="e">
        <f t="shared" si="124"/>
        <v>#DIV/0!</v>
      </c>
      <c r="BP284" s="56" t="e">
        <f t="shared" si="124"/>
        <v>#DIV/0!</v>
      </c>
      <c r="BQ284" s="56" t="e">
        <f t="shared" si="124"/>
        <v>#DIV/0!</v>
      </c>
      <c r="BR284" s="56" t="e">
        <f t="shared" si="124"/>
        <v>#DIV/0!</v>
      </c>
      <c r="BS284" s="5049"/>
      <c r="BT284" s="5049"/>
      <c r="BU284" s="5049"/>
      <c r="BV284" s="5049"/>
      <c r="BW284" s="5049"/>
      <c r="BX284" s="5049"/>
      <c r="BY284" s="5049"/>
      <c r="BZ284" s="5049"/>
      <c r="CA284" s="5118"/>
      <c r="CC284" s="5111"/>
      <c r="CD284" s="5049"/>
      <c r="CE284" s="5049"/>
      <c r="CF284" s="5118"/>
      <c r="CG284" s="5130"/>
    </row>
    <row r="285" spans="1:85" ht="14.25" customHeight="1">
      <c r="A285" s="5111"/>
      <c r="B285" s="5114"/>
      <c r="C285" s="5047"/>
      <c r="D285" s="5114"/>
      <c r="E285" s="5047"/>
      <c r="F285" s="440"/>
      <c r="G285" s="377"/>
      <c r="H285" s="5311"/>
      <c r="I285" s="561"/>
      <c r="J285" s="562"/>
      <c r="K285" s="562"/>
      <c r="L285" s="562"/>
      <c r="M285" s="5118"/>
      <c r="N285" s="5111"/>
      <c r="O285" s="380"/>
      <c r="P285" s="381"/>
      <c r="Q285" s="5111"/>
      <c r="R285" s="5049"/>
      <c r="S285" s="5049"/>
      <c r="T285" s="5118"/>
      <c r="U285" s="22"/>
      <c r="V285" s="384">
        <v>3</v>
      </c>
      <c r="W285" s="145"/>
      <c r="X285" s="723"/>
      <c r="Y285" s="723"/>
      <c r="Z285" s="440"/>
      <c r="AA285" s="725"/>
      <c r="AB285" s="725"/>
      <c r="AC285" s="725"/>
      <c r="AD285" s="726"/>
      <c r="AE285" s="140"/>
      <c r="AF285" s="141"/>
      <c r="AG285" s="143"/>
      <c r="AH285" s="143"/>
      <c r="AI285" s="143"/>
      <c r="AJ285" s="146"/>
      <c r="AK285" s="727"/>
      <c r="AL285" s="728"/>
      <c r="AM285" s="728"/>
      <c r="AN285" s="729"/>
      <c r="AO285" s="3"/>
      <c r="AP285" s="399"/>
      <c r="AQ285" s="381"/>
      <c r="AR285" s="52"/>
      <c r="AS285" s="53" t="e">
        <f t="shared" si="105"/>
        <v>#DIV/0!</v>
      </c>
      <c r="AT285" s="54" t="e">
        <f t="shared" si="106"/>
        <v>#DIV/0!</v>
      </c>
      <c r="AU285" s="54" t="e">
        <f t="shared" si="107"/>
        <v>#DIV/0!</v>
      </c>
      <c r="AV285" s="54" t="e">
        <f t="shared" si="108"/>
        <v>#DIV/0!</v>
      </c>
      <c r="AW285" s="55" t="e">
        <f t="shared" si="109"/>
        <v>#DIV/0!</v>
      </c>
      <c r="AX285" s="55" t="e">
        <f t="shared" si="110"/>
        <v>#DIV/0!</v>
      </c>
      <c r="AY285" s="55" t="e">
        <f t="shared" si="111"/>
        <v>#DIV/0!</v>
      </c>
      <c r="AZ285" s="55" t="e">
        <f t="shared" si="112"/>
        <v>#DIV/0!</v>
      </c>
      <c r="BA285" s="56" t="e">
        <f t="shared" si="113"/>
        <v>#DIV/0!</v>
      </c>
      <c r="BB285" s="56" t="e">
        <f t="shared" si="114"/>
        <v>#DIV/0!</v>
      </c>
      <c r="BC285" s="56" t="e">
        <f t="shared" si="115"/>
        <v>#DIV/0!</v>
      </c>
      <c r="BD285" s="56" t="e">
        <f t="shared" si="116"/>
        <v>#DIV/0!</v>
      </c>
      <c r="BE285" s="108">
        <v>0.2</v>
      </c>
      <c r="BF285" s="108">
        <v>0.8</v>
      </c>
      <c r="BG285" s="56" t="e">
        <f t="shared" si="117"/>
        <v>#DIV/0!</v>
      </c>
      <c r="BH285" s="56" t="e">
        <f t="shared" si="118"/>
        <v>#DIV/0!</v>
      </c>
      <c r="BI285" s="56" t="e">
        <f t="shared" si="119"/>
        <v>#DIV/0!</v>
      </c>
      <c r="BJ285" s="56" t="e">
        <f t="shared" ref="BJ285:BK300" si="129">+AZ285*BE285</f>
        <v>#DIV/0!</v>
      </c>
      <c r="BK285" s="56" t="e">
        <f t="shared" si="129"/>
        <v>#DIV/0!</v>
      </c>
      <c r="BL285" s="56" t="e">
        <f t="shared" si="120"/>
        <v>#DIV/0!</v>
      </c>
      <c r="BM285" s="56" t="e">
        <f t="shared" si="121"/>
        <v>#DIV/0!</v>
      </c>
      <c r="BN285" s="56" t="e">
        <f t="shared" si="122"/>
        <v>#DIV/0!</v>
      </c>
      <c r="BO285" s="56" t="e">
        <f t="shared" ref="BO285:BR300" si="130">+BG285+BK285</f>
        <v>#DIV/0!</v>
      </c>
      <c r="BP285" s="56" t="e">
        <f t="shared" si="130"/>
        <v>#DIV/0!</v>
      </c>
      <c r="BQ285" s="56" t="e">
        <f t="shared" si="130"/>
        <v>#DIV/0!</v>
      </c>
      <c r="BR285" s="56" t="e">
        <f t="shared" si="130"/>
        <v>#DIV/0!</v>
      </c>
      <c r="BS285" s="5049"/>
      <c r="BT285" s="5049"/>
      <c r="BU285" s="5049"/>
      <c r="BV285" s="5049"/>
      <c r="BW285" s="5049"/>
      <c r="BX285" s="5049"/>
      <c r="BY285" s="5049"/>
      <c r="BZ285" s="5049"/>
      <c r="CA285" s="5118"/>
      <c r="CC285" s="5111"/>
      <c r="CD285" s="5049"/>
      <c r="CE285" s="5049"/>
      <c r="CF285" s="5118"/>
      <c r="CG285" s="5130"/>
    </row>
    <row r="286" spans="1:85" ht="14.25" customHeight="1">
      <c r="A286" s="5111"/>
      <c r="B286" s="5114"/>
      <c r="C286" s="5047"/>
      <c r="D286" s="5114"/>
      <c r="E286" s="5047"/>
      <c r="F286" s="440"/>
      <c r="G286" s="377"/>
      <c r="H286" s="5311"/>
      <c r="I286" s="561"/>
      <c r="J286" s="562"/>
      <c r="K286" s="562"/>
      <c r="L286" s="562"/>
      <c r="M286" s="5118"/>
      <c r="N286" s="5111"/>
      <c r="O286" s="380"/>
      <c r="P286" s="381"/>
      <c r="Q286" s="5111"/>
      <c r="R286" s="5049"/>
      <c r="S286" s="5049"/>
      <c r="T286" s="5118"/>
      <c r="U286" s="22"/>
      <c r="V286" s="384">
        <v>4</v>
      </c>
      <c r="W286" s="145"/>
      <c r="X286" s="723"/>
      <c r="Y286" s="723"/>
      <c r="Z286" s="440"/>
      <c r="AA286" s="725"/>
      <c r="AB286" s="725"/>
      <c r="AC286" s="725"/>
      <c r="AD286" s="726"/>
      <c r="AE286" s="140"/>
      <c r="AF286" s="141"/>
      <c r="AG286" s="143"/>
      <c r="AH286" s="143"/>
      <c r="AI286" s="143"/>
      <c r="AJ286" s="146"/>
      <c r="AK286" s="727"/>
      <c r="AL286" s="728"/>
      <c r="AM286" s="728"/>
      <c r="AN286" s="729"/>
      <c r="AO286" s="3"/>
      <c r="AP286" s="399"/>
      <c r="AQ286" s="381"/>
      <c r="AR286" s="52"/>
      <c r="AS286" s="53" t="e">
        <f t="shared" si="105"/>
        <v>#DIV/0!</v>
      </c>
      <c r="AT286" s="54" t="e">
        <f t="shared" si="106"/>
        <v>#DIV/0!</v>
      </c>
      <c r="AU286" s="54" t="e">
        <f t="shared" si="107"/>
        <v>#DIV/0!</v>
      </c>
      <c r="AV286" s="54" t="e">
        <f t="shared" si="108"/>
        <v>#DIV/0!</v>
      </c>
      <c r="AW286" s="55" t="e">
        <f t="shared" si="109"/>
        <v>#DIV/0!</v>
      </c>
      <c r="AX286" s="55" t="e">
        <f t="shared" si="110"/>
        <v>#DIV/0!</v>
      </c>
      <c r="AY286" s="55" t="e">
        <f t="shared" si="111"/>
        <v>#DIV/0!</v>
      </c>
      <c r="AZ286" s="55" t="e">
        <f t="shared" si="112"/>
        <v>#DIV/0!</v>
      </c>
      <c r="BA286" s="56" t="e">
        <f t="shared" si="113"/>
        <v>#DIV/0!</v>
      </c>
      <c r="BB286" s="56" t="e">
        <f t="shared" si="114"/>
        <v>#DIV/0!</v>
      </c>
      <c r="BC286" s="56" t="e">
        <f t="shared" si="115"/>
        <v>#DIV/0!</v>
      </c>
      <c r="BD286" s="56" t="e">
        <f t="shared" si="116"/>
        <v>#DIV/0!</v>
      </c>
      <c r="BE286" s="108">
        <v>0.2</v>
      </c>
      <c r="BF286" s="108">
        <v>0.8</v>
      </c>
      <c r="BG286" s="56" t="e">
        <f t="shared" si="117"/>
        <v>#DIV/0!</v>
      </c>
      <c r="BH286" s="56" t="e">
        <f t="shared" si="118"/>
        <v>#DIV/0!</v>
      </c>
      <c r="BI286" s="56" t="e">
        <f t="shared" si="119"/>
        <v>#DIV/0!</v>
      </c>
      <c r="BJ286" s="56" t="e">
        <f t="shared" si="129"/>
        <v>#DIV/0!</v>
      </c>
      <c r="BK286" s="56" t="e">
        <f t="shared" si="129"/>
        <v>#DIV/0!</v>
      </c>
      <c r="BL286" s="56" t="e">
        <f t="shared" si="120"/>
        <v>#DIV/0!</v>
      </c>
      <c r="BM286" s="56" t="e">
        <f t="shared" si="121"/>
        <v>#DIV/0!</v>
      </c>
      <c r="BN286" s="56" t="e">
        <f t="shared" si="122"/>
        <v>#DIV/0!</v>
      </c>
      <c r="BO286" s="56" t="e">
        <f t="shared" si="130"/>
        <v>#DIV/0!</v>
      </c>
      <c r="BP286" s="56" t="e">
        <f t="shared" si="130"/>
        <v>#DIV/0!</v>
      </c>
      <c r="BQ286" s="56" t="e">
        <f t="shared" si="130"/>
        <v>#DIV/0!</v>
      </c>
      <c r="BR286" s="56" t="e">
        <f t="shared" si="130"/>
        <v>#DIV/0!</v>
      </c>
      <c r="BS286" s="5049"/>
      <c r="BT286" s="5049"/>
      <c r="BU286" s="5049"/>
      <c r="BV286" s="5049"/>
      <c r="BW286" s="5049"/>
      <c r="BX286" s="5049"/>
      <c r="BY286" s="5049"/>
      <c r="BZ286" s="5049"/>
      <c r="CA286" s="5118"/>
      <c r="CC286" s="5111"/>
      <c r="CD286" s="5049"/>
      <c r="CE286" s="5049"/>
      <c r="CF286" s="5118"/>
      <c r="CG286" s="5130"/>
    </row>
    <row r="287" spans="1:85" ht="14.25" customHeight="1">
      <c r="A287" s="5111"/>
      <c r="B287" s="5114"/>
      <c r="C287" s="5047"/>
      <c r="D287" s="5114"/>
      <c r="E287" s="5047"/>
      <c r="F287" s="440"/>
      <c r="G287" s="377"/>
      <c r="H287" s="5311"/>
      <c r="I287" s="561"/>
      <c r="J287" s="562"/>
      <c r="K287" s="562"/>
      <c r="L287" s="562"/>
      <c r="M287" s="5118"/>
      <c r="N287" s="5111"/>
      <c r="O287" s="380"/>
      <c r="P287" s="381"/>
      <c r="Q287" s="5111"/>
      <c r="R287" s="5049"/>
      <c r="S287" s="5049"/>
      <c r="T287" s="5118"/>
      <c r="U287" s="22"/>
      <c r="V287" s="384">
        <v>5</v>
      </c>
      <c r="W287" s="145"/>
      <c r="X287" s="723"/>
      <c r="Y287" s="723"/>
      <c r="Z287" s="440"/>
      <c r="AA287" s="725"/>
      <c r="AB287" s="725"/>
      <c r="AC287" s="725"/>
      <c r="AD287" s="726"/>
      <c r="AE287" s="140"/>
      <c r="AF287" s="141"/>
      <c r="AG287" s="143"/>
      <c r="AH287" s="143"/>
      <c r="AI287" s="143"/>
      <c r="AJ287" s="146"/>
      <c r="AK287" s="727"/>
      <c r="AL287" s="728"/>
      <c r="AM287" s="728"/>
      <c r="AN287" s="729"/>
      <c r="AO287" s="3"/>
      <c r="AP287" s="399"/>
      <c r="AQ287" s="381"/>
      <c r="AR287" s="52"/>
      <c r="AS287" s="53" t="e">
        <f t="shared" si="105"/>
        <v>#DIV/0!</v>
      </c>
      <c r="AT287" s="54" t="e">
        <f t="shared" si="106"/>
        <v>#DIV/0!</v>
      </c>
      <c r="AU287" s="54" t="e">
        <f t="shared" si="107"/>
        <v>#DIV/0!</v>
      </c>
      <c r="AV287" s="54" t="e">
        <f t="shared" si="108"/>
        <v>#DIV/0!</v>
      </c>
      <c r="AW287" s="55" t="e">
        <f t="shared" si="109"/>
        <v>#DIV/0!</v>
      </c>
      <c r="AX287" s="55" t="e">
        <f t="shared" si="110"/>
        <v>#DIV/0!</v>
      </c>
      <c r="AY287" s="55" t="e">
        <f t="shared" si="111"/>
        <v>#DIV/0!</v>
      </c>
      <c r="AZ287" s="55" t="e">
        <f t="shared" si="112"/>
        <v>#DIV/0!</v>
      </c>
      <c r="BA287" s="56" t="e">
        <f t="shared" si="113"/>
        <v>#DIV/0!</v>
      </c>
      <c r="BB287" s="56" t="e">
        <f t="shared" si="114"/>
        <v>#DIV/0!</v>
      </c>
      <c r="BC287" s="56" t="e">
        <f t="shared" si="115"/>
        <v>#DIV/0!</v>
      </c>
      <c r="BD287" s="56" t="e">
        <f t="shared" si="116"/>
        <v>#DIV/0!</v>
      </c>
      <c r="BE287" s="108">
        <v>0.2</v>
      </c>
      <c r="BF287" s="108">
        <v>0.8</v>
      </c>
      <c r="BG287" s="56" t="e">
        <f t="shared" si="117"/>
        <v>#DIV/0!</v>
      </c>
      <c r="BH287" s="56" t="e">
        <f t="shared" si="118"/>
        <v>#DIV/0!</v>
      </c>
      <c r="BI287" s="56" t="e">
        <f t="shared" si="119"/>
        <v>#DIV/0!</v>
      </c>
      <c r="BJ287" s="56" t="e">
        <f t="shared" si="129"/>
        <v>#DIV/0!</v>
      </c>
      <c r="BK287" s="56" t="e">
        <f t="shared" si="129"/>
        <v>#DIV/0!</v>
      </c>
      <c r="BL287" s="56" t="e">
        <f t="shared" si="120"/>
        <v>#DIV/0!</v>
      </c>
      <c r="BM287" s="56" t="e">
        <f t="shared" si="121"/>
        <v>#DIV/0!</v>
      </c>
      <c r="BN287" s="56" t="e">
        <f t="shared" si="122"/>
        <v>#DIV/0!</v>
      </c>
      <c r="BO287" s="56" t="e">
        <f t="shared" si="130"/>
        <v>#DIV/0!</v>
      </c>
      <c r="BP287" s="56" t="e">
        <f t="shared" si="130"/>
        <v>#DIV/0!</v>
      </c>
      <c r="BQ287" s="56" t="e">
        <f t="shared" si="130"/>
        <v>#DIV/0!</v>
      </c>
      <c r="BR287" s="56" t="e">
        <f t="shared" si="130"/>
        <v>#DIV/0!</v>
      </c>
      <c r="BS287" s="5049"/>
      <c r="BT287" s="5049"/>
      <c r="BU287" s="5049"/>
      <c r="BV287" s="5049"/>
      <c r="BW287" s="5049"/>
      <c r="BX287" s="5049"/>
      <c r="BY287" s="5049"/>
      <c r="BZ287" s="5049"/>
      <c r="CA287" s="5118"/>
      <c r="CC287" s="5111"/>
      <c r="CD287" s="5049"/>
      <c r="CE287" s="5049"/>
      <c r="CF287" s="5118"/>
      <c r="CG287" s="5130"/>
    </row>
    <row r="288" spans="1:85" ht="14.25" customHeight="1">
      <c r="A288" s="5111"/>
      <c r="B288" s="5114"/>
      <c r="C288" s="5047"/>
      <c r="D288" s="5114"/>
      <c r="E288" s="5047"/>
      <c r="F288" s="440"/>
      <c r="G288" s="377"/>
      <c r="H288" s="5311"/>
      <c r="I288" s="561"/>
      <c r="J288" s="562"/>
      <c r="K288" s="562"/>
      <c r="L288" s="562"/>
      <c r="M288" s="5118"/>
      <c r="N288" s="5111"/>
      <c r="O288" s="380"/>
      <c r="P288" s="381"/>
      <c r="Q288" s="5111"/>
      <c r="R288" s="5049"/>
      <c r="S288" s="5049"/>
      <c r="T288" s="5118"/>
      <c r="U288" s="22"/>
      <c r="V288" s="384">
        <v>6</v>
      </c>
      <c r="W288" s="145"/>
      <c r="X288" s="723"/>
      <c r="Y288" s="723"/>
      <c r="Z288" s="440"/>
      <c r="AA288" s="725"/>
      <c r="AB288" s="725"/>
      <c r="AC288" s="725"/>
      <c r="AD288" s="726"/>
      <c r="AE288" s="140"/>
      <c r="AF288" s="141"/>
      <c r="AG288" s="143"/>
      <c r="AH288" s="143"/>
      <c r="AI288" s="143"/>
      <c r="AJ288" s="146"/>
      <c r="AK288" s="727"/>
      <c r="AL288" s="728"/>
      <c r="AM288" s="728"/>
      <c r="AN288" s="729"/>
      <c r="AO288" s="3"/>
      <c r="AP288" s="399"/>
      <c r="AQ288" s="381"/>
      <c r="AR288" s="52"/>
      <c r="AS288" s="53" t="e">
        <f t="shared" si="105"/>
        <v>#DIV/0!</v>
      </c>
      <c r="AT288" s="54" t="e">
        <f t="shared" si="106"/>
        <v>#DIV/0!</v>
      </c>
      <c r="AU288" s="54" t="e">
        <f t="shared" si="107"/>
        <v>#DIV/0!</v>
      </c>
      <c r="AV288" s="54" t="e">
        <f t="shared" si="108"/>
        <v>#DIV/0!</v>
      </c>
      <c r="AW288" s="55" t="e">
        <f t="shared" si="109"/>
        <v>#DIV/0!</v>
      </c>
      <c r="AX288" s="55" t="e">
        <f t="shared" si="110"/>
        <v>#DIV/0!</v>
      </c>
      <c r="AY288" s="55" t="e">
        <f t="shared" si="111"/>
        <v>#DIV/0!</v>
      </c>
      <c r="AZ288" s="55" t="e">
        <f t="shared" si="112"/>
        <v>#DIV/0!</v>
      </c>
      <c r="BA288" s="56" t="e">
        <f t="shared" si="113"/>
        <v>#DIV/0!</v>
      </c>
      <c r="BB288" s="56" t="e">
        <f t="shared" si="114"/>
        <v>#DIV/0!</v>
      </c>
      <c r="BC288" s="56" t="e">
        <f t="shared" si="115"/>
        <v>#DIV/0!</v>
      </c>
      <c r="BD288" s="56" t="e">
        <f t="shared" si="116"/>
        <v>#DIV/0!</v>
      </c>
      <c r="BE288" s="108">
        <v>0.2</v>
      </c>
      <c r="BF288" s="108">
        <v>0.8</v>
      </c>
      <c r="BG288" s="56" t="e">
        <f t="shared" si="117"/>
        <v>#DIV/0!</v>
      </c>
      <c r="BH288" s="56" t="e">
        <f t="shared" si="118"/>
        <v>#DIV/0!</v>
      </c>
      <c r="BI288" s="56" t="e">
        <f t="shared" si="119"/>
        <v>#DIV/0!</v>
      </c>
      <c r="BJ288" s="56" t="e">
        <f t="shared" si="129"/>
        <v>#DIV/0!</v>
      </c>
      <c r="BK288" s="56" t="e">
        <f t="shared" si="129"/>
        <v>#DIV/0!</v>
      </c>
      <c r="BL288" s="56" t="e">
        <f t="shared" si="120"/>
        <v>#DIV/0!</v>
      </c>
      <c r="BM288" s="56" t="e">
        <f t="shared" si="121"/>
        <v>#DIV/0!</v>
      </c>
      <c r="BN288" s="56" t="e">
        <f t="shared" si="122"/>
        <v>#DIV/0!</v>
      </c>
      <c r="BO288" s="56" t="e">
        <f t="shared" si="130"/>
        <v>#DIV/0!</v>
      </c>
      <c r="BP288" s="56" t="e">
        <f t="shared" si="130"/>
        <v>#DIV/0!</v>
      </c>
      <c r="BQ288" s="56" t="e">
        <f t="shared" si="130"/>
        <v>#DIV/0!</v>
      </c>
      <c r="BR288" s="56" t="e">
        <f t="shared" si="130"/>
        <v>#DIV/0!</v>
      </c>
      <c r="BS288" s="5049"/>
      <c r="BT288" s="5049"/>
      <c r="BU288" s="5049"/>
      <c r="BV288" s="5049"/>
      <c r="BW288" s="5049"/>
      <c r="BX288" s="5049"/>
      <c r="BY288" s="5049"/>
      <c r="BZ288" s="5049"/>
      <c r="CA288" s="5118"/>
      <c r="CC288" s="5111"/>
      <c r="CD288" s="5049"/>
      <c r="CE288" s="5049"/>
      <c r="CF288" s="5118"/>
      <c r="CG288" s="5130"/>
    </row>
    <row r="289" spans="1:85" ht="14.25" customHeight="1">
      <c r="A289" s="5111"/>
      <c r="B289" s="5114"/>
      <c r="C289" s="5047"/>
      <c r="D289" s="5114"/>
      <c r="E289" s="5047"/>
      <c r="F289" s="440"/>
      <c r="G289" s="377"/>
      <c r="H289" s="5311"/>
      <c r="I289" s="561"/>
      <c r="J289" s="562"/>
      <c r="K289" s="562"/>
      <c r="L289" s="562"/>
      <c r="M289" s="5118"/>
      <c r="N289" s="5111"/>
      <c r="O289" s="380"/>
      <c r="P289" s="381"/>
      <c r="Q289" s="5111"/>
      <c r="R289" s="5049"/>
      <c r="S289" s="5049"/>
      <c r="T289" s="5118"/>
      <c r="U289" s="22"/>
      <c r="V289" s="384">
        <v>7</v>
      </c>
      <c r="W289" s="145"/>
      <c r="X289" s="723"/>
      <c r="Y289" s="723"/>
      <c r="Z289" s="440"/>
      <c r="AA289" s="725"/>
      <c r="AB289" s="725"/>
      <c r="AC289" s="725"/>
      <c r="AD289" s="726"/>
      <c r="AE289" s="140"/>
      <c r="AF289" s="141"/>
      <c r="AG289" s="143"/>
      <c r="AH289" s="143"/>
      <c r="AI289" s="143"/>
      <c r="AJ289" s="146"/>
      <c r="AK289" s="727"/>
      <c r="AL289" s="728"/>
      <c r="AM289" s="728"/>
      <c r="AN289" s="729"/>
      <c r="AO289" s="3"/>
      <c r="AP289" s="399"/>
      <c r="AQ289" s="381"/>
      <c r="AR289" s="52"/>
      <c r="AS289" s="53" t="e">
        <f t="shared" si="105"/>
        <v>#DIV/0!</v>
      </c>
      <c r="AT289" s="54" t="e">
        <f t="shared" si="106"/>
        <v>#DIV/0!</v>
      </c>
      <c r="AU289" s="54" t="e">
        <f t="shared" si="107"/>
        <v>#DIV/0!</v>
      </c>
      <c r="AV289" s="54" t="e">
        <f t="shared" si="108"/>
        <v>#DIV/0!</v>
      </c>
      <c r="AW289" s="55" t="e">
        <f t="shared" si="109"/>
        <v>#DIV/0!</v>
      </c>
      <c r="AX289" s="55" t="e">
        <f t="shared" si="110"/>
        <v>#DIV/0!</v>
      </c>
      <c r="AY289" s="55" t="e">
        <f t="shared" si="111"/>
        <v>#DIV/0!</v>
      </c>
      <c r="AZ289" s="55" t="e">
        <f t="shared" si="112"/>
        <v>#DIV/0!</v>
      </c>
      <c r="BA289" s="56" t="e">
        <f t="shared" si="113"/>
        <v>#DIV/0!</v>
      </c>
      <c r="BB289" s="56" t="e">
        <f t="shared" si="114"/>
        <v>#DIV/0!</v>
      </c>
      <c r="BC289" s="56" t="e">
        <f t="shared" si="115"/>
        <v>#DIV/0!</v>
      </c>
      <c r="BD289" s="56" t="e">
        <f t="shared" si="116"/>
        <v>#DIV/0!</v>
      </c>
      <c r="BE289" s="108">
        <v>0.2</v>
      </c>
      <c r="BF289" s="108">
        <v>0.8</v>
      </c>
      <c r="BG289" s="56" t="e">
        <f t="shared" si="117"/>
        <v>#DIV/0!</v>
      </c>
      <c r="BH289" s="56" t="e">
        <f t="shared" si="118"/>
        <v>#DIV/0!</v>
      </c>
      <c r="BI289" s="56" t="e">
        <f t="shared" si="119"/>
        <v>#DIV/0!</v>
      </c>
      <c r="BJ289" s="56" t="e">
        <f t="shared" si="129"/>
        <v>#DIV/0!</v>
      </c>
      <c r="BK289" s="56" t="e">
        <f t="shared" si="129"/>
        <v>#DIV/0!</v>
      </c>
      <c r="BL289" s="56" t="e">
        <f t="shared" si="120"/>
        <v>#DIV/0!</v>
      </c>
      <c r="BM289" s="56" t="e">
        <f t="shared" si="121"/>
        <v>#DIV/0!</v>
      </c>
      <c r="BN289" s="56" t="e">
        <f t="shared" si="122"/>
        <v>#DIV/0!</v>
      </c>
      <c r="BO289" s="56" t="e">
        <f t="shared" si="130"/>
        <v>#DIV/0!</v>
      </c>
      <c r="BP289" s="56" t="e">
        <f t="shared" si="130"/>
        <v>#DIV/0!</v>
      </c>
      <c r="BQ289" s="56" t="e">
        <f t="shared" si="130"/>
        <v>#DIV/0!</v>
      </c>
      <c r="BR289" s="56" t="e">
        <f t="shared" si="130"/>
        <v>#DIV/0!</v>
      </c>
      <c r="BS289" s="5049"/>
      <c r="BT289" s="5049"/>
      <c r="BU289" s="5049"/>
      <c r="BV289" s="5049"/>
      <c r="BW289" s="5049"/>
      <c r="BX289" s="5049"/>
      <c r="BY289" s="5049"/>
      <c r="BZ289" s="5049"/>
      <c r="CA289" s="5118"/>
      <c r="CC289" s="5111"/>
      <c r="CD289" s="5049"/>
      <c r="CE289" s="5049"/>
      <c r="CF289" s="5118"/>
      <c r="CG289" s="5130"/>
    </row>
    <row r="290" spans="1:85" ht="14.25" customHeight="1">
      <c r="A290" s="5111"/>
      <c r="B290" s="5114"/>
      <c r="C290" s="5047"/>
      <c r="D290" s="5114"/>
      <c r="E290" s="5047"/>
      <c r="F290" s="440"/>
      <c r="G290" s="377"/>
      <c r="H290" s="5311"/>
      <c r="I290" s="561"/>
      <c r="J290" s="562"/>
      <c r="K290" s="562"/>
      <c r="L290" s="562"/>
      <c r="M290" s="5118"/>
      <c r="N290" s="5111"/>
      <c r="O290" s="380"/>
      <c r="P290" s="381"/>
      <c r="Q290" s="5111"/>
      <c r="R290" s="5049"/>
      <c r="S290" s="5049"/>
      <c r="T290" s="5118"/>
      <c r="U290" s="22"/>
      <c r="V290" s="384">
        <v>8</v>
      </c>
      <c r="W290" s="145"/>
      <c r="X290" s="723"/>
      <c r="Y290" s="723"/>
      <c r="Z290" s="440"/>
      <c r="AA290" s="725"/>
      <c r="AB290" s="725"/>
      <c r="AC290" s="725"/>
      <c r="AD290" s="726"/>
      <c r="AE290" s="140"/>
      <c r="AF290" s="141"/>
      <c r="AG290" s="143"/>
      <c r="AH290" s="143"/>
      <c r="AI290" s="143"/>
      <c r="AJ290" s="146"/>
      <c r="AK290" s="727"/>
      <c r="AL290" s="728"/>
      <c r="AM290" s="728"/>
      <c r="AN290" s="729"/>
      <c r="AO290" s="3"/>
      <c r="AP290" s="399"/>
      <c r="AQ290" s="381"/>
      <c r="AR290" s="52"/>
      <c r="AS290" s="53" t="e">
        <f t="shared" si="105"/>
        <v>#DIV/0!</v>
      </c>
      <c r="AT290" s="54" t="e">
        <f t="shared" si="106"/>
        <v>#DIV/0!</v>
      </c>
      <c r="AU290" s="54" t="e">
        <f t="shared" si="107"/>
        <v>#DIV/0!</v>
      </c>
      <c r="AV290" s="54" t="e">
        <f t="shared" si="108"/>
        <v>#DIV/0!</v>
      </c>
      <c r="AW290" s="55" t="e">
        <f t="shared" si="109"/>
        <v>#DIV/0!</v>
      </c>
      <c r="AX290" s="55" t="e">
        <f t="shared" si="110"/>
        <v>#DIV/0!</v>
      </c>
      <c r="AY290" s="55" t="e">
        <f t="shared" si="111"/>
        <v>#DIV/0!</v>
      </c>
      <c r="AZ290" s="55" t="e">
        <f t="shared" si="112"/>
        <v>#DIV/0!</v>
      </c>
      <c r="BA290" s="56" t="e">
        <f t="shared" si="113"/>
        <v>#DIV/0!</v>
      </c>
      <c r="BB290" s="56" t="e">
        <f t="shared" si="114"/>
        <v>#DIV/0!</v>
      </c>
      <c r="BC290" s="56" t="e">
        <f t="shared" si="115"/>
        <v>#DIV/0!</v>
      </c>
      <c r="BD290" s="56" t="e">
        <f t="shared" si="116"/>
        <v>#DIV/0!</v>
      </c>
      <c r="BE290" s="108">
        <v>0.2</v>
      </c>
      <c r="BF290" s="108">
        <v>0.8</v>
      </c>
      <c r="BG290" s="56" t="e">
        <f t="shared" si="117"/>
        <v>#DIV/0!</v>
      </c>
      <c r="BH290" s="56" t="e">
        <f t="shared" si="118"/>
        <v>#DIV/0!</v>
      </c>
      <c r="BI290" s="56" t="e">
        <f t="shared" si="119"/>
        <v>#DIV/0!</v>
      </c>
      <c r="BJ290" s="56" t="e">
        <f t="shared" si="129"/>
        <v>#DIV/0!</v>
      </c>
      <c r="BK290" s="56" t="e">
        <f t="shared" si="129"/>
        <v>#DIV/0!</v>
      </c>
      <c r="BL290" s="56" t="e">
        <f t="shared" si="120"/>
        <v>#DIV/0!</v>
      </c>
      <c r="BM290" s="56" t="e">
        <f t="shared" si="121"/>
        <v>#DIV/0!</v>
      </c>
      <c r="BN290" s="56" t="e">
        <f t="shared" si="122"/>
        <v>#DIV/0!</v>
      </c>
      <c r="BO290" s="56" t="e">
        <f t="shared" si="130"/>
        <v>#DIV/0!</v>
      </c>
      <c r="BP290" s="56" t="e">
        <f t="shared" si="130"/>
        <v>#DIV/0!</v>
      </c>
      <c r="BQ290" s="56" t="e">
        <f t="shared" si="130"/>
        <v>#DIV/0!</v>
      </c>
      <c r="BR290" s="56" t="e">
        <f t="shared" si="130"/>
        <v>#DIV/0!</v>
      </c>
      <c r="BS290" s="5049"/>
      <c r="BT290" s="5049"/>
      <c r="BU290" s="5049"/>
      <c r="BV290" s="5049"/>
      <c r="BW290" s="5049"/>
      <c r="BX290" s="5049"/>
      <c r="BY290" s="5049"/>
      <c r="BZ290" s="5049"/>
      <c r="CA290" s="5118"/>
      <c r="CC290" s="5111"/>
      <c r="CD290" s="5049"/>
      <c r="CE290" s="5049"/>
      <c r="CF290" s="5118"/>
      <c r="CG290" s="5130"/>
    </row>
    <row r="291" spans="1:85" ht="14.25" customHeight="1">
      <c r="A291" s="5111"/>
      <c r="B291" s="5114"/>
      <c r="C291" s="5047"/>
      <c r="D291" s="5114"/>
      <c r="E291" s="5047"/>
      <c r="F291" s="440"/>
      <c r="G291" s="377"/>
      <c r="H291" s="5311"/>
      <c r="I291" s="561"/>
      <c r="J291" s="562"/>
      <c r="K291" s="562"/>
      <c r="L291" s="562"/>
      <c r="M291" s="5118"/>
      <c r="N291" s="5111"/>
      <c r="O291" s="380"/>
      <c r="P291" s="381"/>
      <c r="Q291" s="5111"/>
      <c r="R291" s="5049"/>
      <c r="S291" s="5049"/>
      <c r="T291" s="5118"/>
      <c r="U291" s="22"/>
      <c r="V291" s="384">
        <v>9</v>
      </c>
      <c r="W291" s="145"/>
      <c r="X291" s="723"/>
      <c r="Y291" s="723"/>
      <c r="Z291" s="440"/>
      <c r="AA291" s="725"/>
      <c r="AB291" s="725"/>
      <c r="AC291" s="725"/>
      <c r="AD291" s="726"/>
      <c r="AE291" s="140"/>
      <c r="AF291" s="141"/>
      <c r="AG291" s="143"/>
      <c r="AH291" s="143"/>
      <c r="AI291" s="143"/>
      <c r="AJ291" s="146"/>
      <c r="AK291" s="727"/>
      <c r="AL291" s="728"/>
      <c r="AM291" s="728"/>
      <c r="AN291" s="729"/>
      <c r="AO291" s="3"/>
      <c r="AP291" s="399"/>
      <c r="AQ291" s="381"/>
      <c r="AR291" s="52"/>
      <c r="AS291" s="53" t="e">
        <f t="shared" si="105"/>
        <v>#DIV/0!</v>
      </c>
      <c r="AT291" s="54" t="e">
        <f t="shared" si="106"/>
        <v>#DIV/0!</v>
      </c>
      <c r="AU291" s="54" t="e">
        <f t="shared" si="107"/>
        <v>#DIV/0!</v>
      </c>
      <c r="AV291" s="54" t="e">
        <f t="shared" si="108"/>
        <v>#DIV/0!</v>
      </c>
      <c r="AW291" s="55" t="e">
        <f t="shared" si="109"/>
        <v>#DIV/0!</v>
      </c>
      <c r="AX291" s="55" t="e">
        <f t="shared" si="110"/>
        <v>#DIV/0!</v>
      </c>
      <c r="AY291" s="55" t="e">
        <f t="shared" si="111"/>
        <v>#DIV/0!</v>
      </c>
      <c r="AZ291" s="55" t="e">
        <f t="shared" si="112"/>
        <v>#DIV/0!</v>
      </c>
      <c r="BA291" s="56" t="e">
        <f t="shared" si="113"/>
        <v>#DIV/0!</v>
      </c>
      <c r="BB291" s="56" t="e">
        <f t="shared" si="114"/>
        <v>#DIV/0!</v>
      </c>
      <c r="BC291" s="56" t="e">
        <f t="shared" si="115"/>
        <v>#DIV/0!</v>
      </c>
      <c r="BD291" s="56" t="e">
        <f t="shared" si="116"/>
        <v>#DIV/0!</v>
      </c>
      <c r="BE291" s="108">
        <v>0.2</v>
      </c>
      <c r="BF291" s="108">
        <v>0.8</v>
      </c>
      <c r="BG291" s="56" t="e">
        <f t="shared" si="117"/>
        <v>#DIV/0!</v>
      </c>
      <c r="BH291" s="56" t="e">
        <f t="shared" si="118"/>
        <v>#DIV/0!</v>
      </c>
      <c r="BI291" s="56" t="e">
        <f t="shared" si="119"/>
        <v>#DIV/0!</v>
      </c>
      <c r="BJ291" s="56" t="e">
        <f t="shared" si="129"/>
        <v>#DIV/0!</v>
      </c>
      <c r="BK291" s="56" t="e">
        <f t="shared" si="129"/>
        <v>#DIV/0!</v>
      </c>
      <c r="BL291" s="56" t="e">
        <f t="shared" si="120"/>
        <v>#DIV/0!</v>
      </c>
      <c r="BM291" s="56" t="e">
        <f t="shared" si="121"/>
        <v>#DIV/0!</v>
      </c>
      <c r="BN291" s="56" t="e">
        <f t="shared" si="122"/>
        <v>#DIV/0!</v>
      </c>
      <c r="BO291" s="56" t="e">
        <f t="shared" si="130"/>
        <v>#DIV/0!</v>
      </c>
      <c r="BP291" s="56" t="e">
        <f t="shared" si="130"/>
        <v>#DIV/0!</v>
      </c>
      <c r="BQ291" s="56" t="e">
        <f t="shared" si="130"/>
        <v>#DIV/0!</v>
      </c>
      <c r="BR291" s="56" t="e">
        <f t="shared" si="130"/>
        <v>#DIV/0!</v>
      </c>
      <c r="BS291" s="5049"/>
      <c r="BT291" s="5049"/>
      <c r="BU291" s="5049"/>
      <c r="BV291" s="5049"/>
      <c r="BW291" s="5049"/>
      <c r="BX291" s="5049"/>
      <c r="BY291" s="5049"/>
      <c r="BZ291" s="5049"/>
      <c r="CA291" s="5118"/>
      <c r="CC291" s="5111"/>
      <c r="CD291" s="5049"/>
      <c r="CE291" s="5049"/>
      <c r="CF291" s="5118"/>
      <c r="CG291" s="5130"/>
    </row>
    <row r="292" spans="1:85" ht="14.25" customHeight="1" thickBot="1">
      <c r="A292" s="5112"/>
      <c r="B292" s="5115"/>
      <c r="C292" s="4515"/>
      <c r="D292" s="5115"/>
      <c r="E292" s="4515"/>
      <c r="F292" s="593"/>
      <c r="G292" s="411"/>
      <c r="H292" s="5312"/>
      <c r="I292" s="596"/>
      <c r="J292" s="597"/>
      <c r="K292" s="597"/>
      <c r="L292" s="597"/>
      <c r="M292" s="5119"/>
      <c r="N292" s="5112"/>
      <c r="O292" s="416"/>
      <c r="P292" s="417"/>
      <c r="Q292" s="5112"/>
      <c r="R292" s="5121"/>
      <c r="S292" s="5121"/>
      <c r="T292" s="5119"/>
      <c r="U292" s="22"/>
      <c r="V292" s="449">
        <v>10</v>
      </c>
      <c r="W292" s="414"/>
      <c r="X292" s="735"/>
      <c r="Y292" s="735"/>
      <c r="Z292" s="593"/>
      <c r="AA292" s="737"/>
      <c r="AB292" s="737"/>
      <c r="AC292" s="737"/>
      <c r="AD292" s="738"/>
      <c r="AE292" s="140"/>
      <c r="AF292" s="413"/>
      <c r="AG292" s="739"/>
      <c r="AH292" s="739"/>
      <c r="AI292" s="739"/>
      <c r="AJ292" s="740"/>
      <c r="AK292" s="741"/>
      <c r="AL292" s="742"/>
      <c r="AM292" s="742"/>
      <c r="AN292" s="743"/>
      <c r="AO292" s="3"/>
      <c r="AP292" s="744"/>
      <c r="AQ292" s="417"/>
      <c r="AR292" s="52"/>
      <c r="AS292" s="786" t="e">
        <f t="shared" si="105"/>
        <v>#DIV/0!</v>
      </c>
      <c r="AT292" s="787" t="e">
        <f t="shared" si="106"/>
        <v>#DIV/0!</v>
      </c>
      <c r="AU292" s="787" t="e">
        <f t="shared" si="107"/>
        <v>#DIV/0!</v>
      </c>
      <c r="AV292" s="787" t="e">
        <f t="shared" si="108"/>
        <v>#DIV/0!</v>
      </c>
      <c r="AW292" s="788" t="e">
        <f t="shared" si="109"/>
        <v>#DIV/0!</v>
      </c>
      <c r="AX292" s="788" t="e">
        <f t="shared" si="110"/>
        <v>#DIV/0!</v>
      </c>
      <c r="AY292" s="788" t="e">
        <f t="shared" si="111"/>
        <v>#DIV/0!</v>
      </c>
      <c r="AZ292" s="788" t="e">
        <f t="shared" si="112"/>
        <v>#DIV/0!</v>
      </c>
      <c r="BA292" s="430" t="e">
        <f t="shared" si="113"/>
        <v>#DIV/0!</v>
      </c>
      <c r="BB292" s="430" t="e">
        <f t="shared" si="114"/>
        <v>#DIV/0!</v>
      </c>
      <c r="BC292" s="430" t="e">
        <f t="shared" si="115"/>
        <v>#DIV/0!</v>
      </c>
      <c r="BD292" s="430" t="e">
        <f t="shared" si="116"/>
        <v>#DIV/0!</v>
      </c>
      <c r="BE292" s="427">
        <v>0.2</v>
      </c>
      <c r="BF292" s="427">
        <v>0.8</v>
      </c>
      <c r="BG292" s="430" t="e">
        <f t="shared" si="117"/>
        <v>#DIV/0!</v>
      </c>
      <c r="BH292" s="430" t="e">
        <f t="shared" si="118"/>
        <v>#DIV/0!</v>
      </c>
      <c r="BI292" s="430" t="e">
        <f t="shared" si="119"/>
        <v>#DIV/0!</v>
      </c>
      <c r="BJ292" s="430" t="e">
        <f t="shared" si="129"/>
        <v>#DIV/0!</v>
      </c>
      <c r="BK292" s="430" t="e">
        <f t="shared" si="129"/>
        <v>#DIV/0!</v>
      </c>
      <c r="BL292" s="430" t="e">
        <f t="shared" si="120"/>
        <v>#DIV/0!</v>
      </c>
      <c r="BM292" s="430" t="e">
        <f t="shared" si="121"/>
        <v>#DIV/0!</v>
      </c>
      <c r="BN292" s="430" t="e">
        <f t="shared" si="122"/>
        <v>#DIV/0!</v>
      </c>
      <c r="BO292" s="430" t="e">
        <f t="shared" si="130"/>
        <v>#DIV/0!</v>
      </c>
      <c r="BP292" s="430" t="e">
        <f t="shared" si="130"/>
        <v>#DIV/0!</v>
      </c>
      <c r="BQ292" s="430" t="e">
        <f t="shared" si="130"/>
        <v>#DIV/0!</v>
      </c>
      <c r="BR292" s="430" t="e">
        <f t="shared" si="130"/>
        <v>#DIV/0!</v>
      </c>
      <c r="BS292" s="5121"/>
      <c r="BT292" s="5121"/>
      <c r="BU292" s="5121"/>
      <c r="BV292" s="5121"/>
      <c r="BW292" s="5121"/>
      <c r="BX292" s="5121"/>
      <c r="BY292" s="5121"/>
      <c r="BZ292" s="5121"/>
      <c r="CA292" s="5119"/>
      <c r="CC292" s="5112"/>
      <c r="CD292" s="5121"/>
      <c r="CE292" s="5121"/>
      <c r="CF292" s="5119"/>
      <c r="CG292" s="4518"/>
    </row>
    <row r="293" spans="1:85" ht="14.25" customHeight="1">
      <c r="A293" s="5110">
        <v>29</v>
      </c>
      <c r="B293" s="5113"/>
      <c r="C293" s="5045"/>
      <c r="D293" s="5116"/>
      <c r="E293" s="5045"/>
      <c r="F293" s="527"/>
      <c r="G293" s="355"/>
      <c r="H293" s="5099"/>
      <c r="I293" s="529"/>
      <c r="J293" s="530"/>
      <c r="K293" s="530"/>
      <c r="L293" s="530"/>
      <c r="M293" s="5123"/>
      <c r="N293" s="5124"/>
      <c r="O293" s="358"/>
      <c r="P293" s="361"/>
      <c r="Q293" s="5125"/>
      <c r="R293" s="5126"/>
      <c r="S293" s="5126"/>
      <c r="T293" s="5127"/>
      <c r="U293" s="22"/>
      <c r="V293" s="364">
        <v>1</v>
      </c>
      <c r="W293" s="358"/>
      <c r="X293" s="750"/>
      <c r="Y293" s="750"/>
      <c r="Z293" s="527"/>
      <c r="AA293" s="752"/>
      <c r="AB293" s="752"/>
      <c r="AC293" s="752"/>
      <c r="AD293" s="753"/>
      <c r="AE293" s="140"/>
      <c r="AF293" s="357"/>
      <c r="AG293" s="754"/>
      <c r="AH293" s="754"/>
      <c r="AI293" s="754"/>
      <c r="AJ293" s="755"/>
      <c r="AK293" s="756"/>
      <c r="AL293" s="757"/>
      <c r="AM293" s="757"/>
      <c r="AN293" s="758"/>
      <c r="AO293" s="3"/>
      <c r="AP293" s="759"/>
      <c r="AQ293" s="760"/>
      <c r="AR293" s="52"/>
      <c r="AS293" s="781" t="e">
        <f t="shared" si="105"/>
        <v>#DIV/0!</v>
      </c>
      <c r="AT293" s="782" t="e">
        <f t="shared" si="106"/>
        <v>#DIV/0!</v>
      </c>
      <c r="AU293" s="782" t="e">
        <f t="shared" si="107"/>
        <v>#DIV/0!</v>
      </c>
      <c r="AV293" s="782" t="e">
        <f t="shared" si="108"/>
        <v>#DIV/0!</v>
      </c>
      <c r="AW293" s="783" t="e">
        <f t="shared" si="109"/>
        <v>#DIV/0!</v>
      </c>
      <c r="AX293" s="783" t="e">
        <f t="shared" si="110"/>
        <v>#DIV/0!</v>
      </c>
      <c r="AY293" s="783" t="e">
        <f t="shared" si="111"/>
        <v>#DIV/0!</v>
      </c>
      <c r="AZ293" s="783" t="e">
        <f t="shared" si="112"/>
        <v>#DIV/0!</v>
      </c>
      <c r="BA293" s="87" t="e">
        <f t="shared" si="113"/>
        <v>#DIV/0!</v>
      </c>
      <c r="BB293" s="87" t="e">
        <f t="shared" si="114"/>
        <v>#DIV/0!</v>
      </c>
      <c r="BC293" s="87" t="e">
        <f t="shared" si="115"/>
        <v>#DIV/0!</v>
      </c>
      <c r="BD293" s="87" t="e">
        <f t="shared" si="116"/>
        <v>#DIV/0!</v>
      </c>
      <c r="BE293" s="86">
        <v>0.2</v>
      </c>
      <c r="BF293" s="86">
        <v>0.8</v>
      </c>
      <c r="BG293" s="87" t="e">
        <f t="shared" si="117"/>
        <v>#DIV/0!</v>
      </c>
      <c r="BH293" s="87" t="e">
        <f t="shared" si="118"/>
        <v>#DIV/0!</v>
      </c>
      <c r="BI293" s="87" t="e">
        <f t="shared" si="119"/>
        <v>#DIV/0!</v>
      </c>
      <c r="BJ293" s="87" t="e">
        <f t="shared" si="129"/>
        <v>#DIV/0!</v>
      </c>
      <c r="BK293" s="87" t="e">
        <f t="shared" si="129"/>
        <v>#DIV/0!</v>
      </c>
      <c r="BL293" s="87" t="e">
        <f t="shared" si="120"/>
        <v>#DIV/0!</v>
      </c>
      <c r="BM293" s="87" t="e">
        <f t="shared" si="121"/>
        <v>#DIV/0!</v>
      </c>
      <c r="BN293" s="87" t="e">
        <f t="shared" si="122"/>
        <v>#DIV/0!</v>
      </c>
      <c r="BO293" s="87" t="e">
        <f t="shared" si="130"/>
        <v>#DIV/0!</v>
      </c>
      <c r="BP293" s="87" t="e">
        <f t="shared" si="130"/>
        <v>#DIV/0!</v>
      </c>
      <c r="BQ293" s="87" t="e">
        <f t="shared" si="130"/>
        <v>#DIV/0!</v>
      </c>
      <c r="BR293" s="87" t="e">
        <f t="shared" si="130"/>
        <v>#DIV/0!</v>
      </c>
      <c r="BS293" s="5120" t="e">
        <f t="shared" ref="BS293:BV293" si="131">AVERAGEIF(BO293:BO302,"&lt;&gt;#¡DIV/0!")</f>
        <v>#DIV/0!</v>
      </c>
      <c r="BT293" s="5120" t="e">
        <f t="shared" si="131"/>
        <v>#DIV/0!</v>
      </c>
      <c r="BU293" s="5120" t="e">
        <f t="shared" si="131"/>
        <v>#DIV/0!</v>
      </c>
      <c r="BV293" s="5120" t="e">
        <f t="shared" si="131"/>
        <v>#DIV/0!</v>
      </c>
      <c r="BW293" s="5122" t="e">
        <f>+C293*BS293</f>
        <v>#DIV/0!</v>
      </c>
      <c r="BX293" s="5122" t="e">
        <f>+C293*BT293</f>
        <v>#DIV/0!</v>
      </c>
      <c r="BY293" s="5122" t="e">
        <f>+C293*BU293</f>
        <v>#DIV/0!</v>
      </c>
      <c r="BZ293" s="5122" t="e">
        <f>+C293*BV293</f>
        <v>#DIV/0!</v>
      </c>
      <c r="CA293" s="5131" t="e">
        <f>SUM(BW293:BZ302)</f>
        <v>#DIV/0!</v>
      </c>
      <c r="CC293" s="5132" t="e">
        <f t="shared" ref="CC293:CF293" si="132">+Q293/$N$293</f>
        <v>#DIV/0!</v>
      </c>
      <c r="CD293" s="5133" t="e">
        <f t="shared" si="132"/>
        <v>#DIV/0!</v>
      </c>
      <c r="CE293" s="5133" t="e">
        <f t="shared" si="132"/>
        <v>#DIV/0!</v>
      </c>
      <c r="CF293" s="5128" t="e">
        <f t="shared" si="132"/>
        <v>#DIV/0!</v>
      </c>
      <c r="CG293" s="5129" t="e">
        <f>AVERAGE(CC293:CF302)</f>
        <v>#DIV/0!</v>
      </c>
    </row>
    <row r="294" spans="1:85" ht="14.25" customHeight="1">
      <c r="A294" s="5111"/>
      <c r="B294" s="5114"/>
      <c r="C294" s="5047"/>
      <c r="D294" s="5114"/>
      <c r="E294" s="5047"/>
      <c r="F294" s="440"/>
      <c r="G294" s="377"/>
      <c r="H294" s="5311"/>
      <c r="I294" s="561"/>
      <c r="J294" s="562"/>
      <c r="K294" s="562"/>
      <c r="L294" s="562"/>
      <c r="M294" s="5118"/>
      <c r="N294" s="5111"/>
      <c r="O294" s="380"/>
      <c r="P294" s="381"/>
      <c r="Q294" s="5111"/>
      <c r="R294" s="5049"/>
      <c r="S294" s="5049"/>
      <c r="T294" s="5118"/>
      <c r="U294" s="22"/>
      <c r="V294" s="384">
        <v>2</v>
      </c>
      <c r="W294" s="145"/>
      <c r="X294" s="723"/>
      <c r="Y294" s="723"/>
      <c r="Z294" s="440"/>
      <c r="AA294" s="725"/>
      <c r="AB294" s="725"/>
      <c r="AC294" s="725"/>
      <c r="AD294" s="726"/>
      <c r="AE294" s="140"/>
      <c r="AF294" s="141"/>
      <c r="AG294" s="143"/>
      <c r="AH294" s="143"/>
      <c r="AI294" s="143"/>
      <c r="AJ294" s="146"/>
      <c r="AK294" s="727"/>
      <c r="AL294" s="728"/>
      <c r="AM294" s="728"/>
      <c r="AN294" s="729"/>
      <c r="AO294" s="3"/>
      <c r="AP294" s="399"/>
      <c r="AQ294" s="381"/>
      <c r="AR294" s="52"/>
      <c r="AS294" s="53" t="e">
        <f t="shared" si="105"/>
        <v>#DIV/0!</v>
      </c>
      <c r="AT294" s="54" t="e">
        <f t="shared" si="106"/>
        <v>#DIV/0!</v>
      </c>
      <c r="AU294" s="54" t="e">
        <f t="shared" si="107"/>
        <v>#DIV/0!</v>
      </c>
      <c r="AV294" s="54" t="e">
        <f t="shared" si="108"/>
        <v>#DIV/0!</v>
      </c>
      <c r="AW294" s="55" t="e">
        <f t="shared" si="109"/>
        <v>#DIV/0!</v>
      </c>
      <c r="AX294" s="55" t="e">
        <f t="shared" si="110"/>
        <v>#DIV/0!</v>
      </c>
      <c r="AY294" s="55" t="e">
        <f t="shared" si="111"/>
        <v>#DIV/0!</v>
      </c>
      <c r="AZ294" s="55" t="e">
        <f t="shared" si="112"/>
        <v>#DIV/0!</v>
      </c>
      <c r="BA294" s="56" t="e">
        <f t="shared" si="113"/>
        <v>#DIV/0!</v>
      </c>
      <c r="BB294" s="56" t="e">
        <f t="shared" si="114"/>
        <v>#DIV/0!</v>
      </c>
      <c r="BC294" s="56" t="e">
        <f t="shared" si="115"/>
        <v>#DIV/0!</v>
      </c>
      <c r="BD294" s="56" t="e">
        <f t="shared" si="116"/>
        <v>#DIV/0!</v>
      </c>
      <c r="BE294" s="108">
        <v>0.2</v>
      </c>
      <c r="BF294" s="108">
        <v>0.8</v>
      </c>
      <c r="BG294" s="56" t="e">
        <f t="shared" si="117"/>
        <v>#DIV/0!</v>
      </c>
      <c r="BH294" s="56" t="e">
        <f t="shared" si="118"/>
        <v>#DIV/0!</v>
      </c>
      <c r="BI294" s="56" t="e">
        <f t="shared" si="119"/>
        <v>#DIV/0!</v>
      </c>
      <c r="BJ294" s="56" t="e">
        <f t="shared" si="129"/>
        <v>#DIV/0!</v>
      </c>
      <c r="BK294" s="56" t="e">
        <f t="shared" si="129"/>
        <v>#DIV/0!</v>
      </c>
      <c r="BL294" s="56" t="e">
        <f t="shared" si="120"/>
        <v>#DIV/0!</v>
      </c>
      <c r="BM294" s="56" t="e">
        <f t="shared" si="121"/>
        <v>#DIV/0!</v>
      </c>
      <c r="BN294" s="56" t="e">
        <f t="shared" si="122"/>
        <v>#DIV/0!</v>
      </c>
      <c r="BO294" s="56" t="e">
        <f t="shared" si="130"/>
        <v>#DIV/0!</v>
      </c>
      <c r="BP294" s="56" t="e">
        <f t="shared" si="130"/>
        <v>#DIV/0!</v>
      </c>
      <c r="BQ294" s="56" t="e">
        <f t="shared" si="130"/>
        <v>#DIV/0!</v>
      </c>
      <c r="BR294" s="56" t="e">
        <f t="shared" si="130"/>
        <v>#DIV/0!</v>
      </c>
      <c r="BS294" s="5049"/>
      <c r="BT294" s="5049"/>
      <c r="BU294" s="5049"/>
      <c r="BV294" s="5049"/>
      <c r="BW294" s="5049"/>
      <c r="BX294" s="5049"/>
      <c r="BY294" s="5049"/>
      <c r="BZ294" s="5049"/>
      <c r="CA294" s="5118"/>
      <c r="CC294" s="5111"/>
      <c r="CD294" s="5049"/>
      <c r="CE294" s="5049"/>
      <c r="CF294" s="5118"/>
      <c r="CG294" s="5130"/>
    </row>
    <row r="295" spans="1:85" ht="14.25" customHeight="1">
      <c r="A295" s="5111"/>
      <c r="B295" s="5114"/>
      <c r="C295" s="5047"/>
      <c r="D295" s="5114"/>
      <c r="E295" s="5047"/>
      <c r="F295" s="440"/>
      <c r="G295" s="377"/>
      <c r="H295" s="5311"/>
      <c r="I295" s="561"/>
      <c r="J295" s="562"/>
      <c r="K295" s="562"/>
      <c r="L295" s="562"/>
      <c r="M295" s="5118"/>
      <c r="N295" s="5111"/>
      <c r="O295" s="380"/>
      <c r="P295" s="381"/>
      <c r="Q295" s="5111"/>
      <c r="R295" s="5049"/>
      <c r="S295" s="5049"/>
      <c r="T295" s="5118"/>
      <c r="U295" s="22"/>
      <c r="V295" s="384">
        <v>3</v>
      </c>
      <c r="W295" s="145"/>
      <c r="X295" s="723"/>
      <c r="Y295" s="723"/>
      <c r="Z295" s="440"/>
      <c r="AA295" s="725"/>
      <c r="AB295" s="725"/>
      <c r="AC295" s="725"/>
      <c r="AD295" s="726"/>
      <c r="AE295" s="140"/>
      <c r="AF295" s="141"/>
      <c r="AG295" s="143"/>
      <c r="AH295" s="143"/>
      <c r="AI295" s="143"/>
      <c r="AJ295" s="146"/>
      <c r="AK295" s="727"/>
      <c r="AL295" s="728"/>
      <c r="AM295" s="728"/>
      <c r="AN295" s="729"/>
      <c r="AO295" s="3"/>
      <c r="AP295" s="399"/>
      <c r="AQ295" s="381"/>
      <c r="AR295" s="52"/>
      <c r="AS295" s="53" t="e">
        <f t="shared" si="105"/>
        <v>#DIV/0!</v>
      </c>
      <c r="AT295" s="54" t="e">
        <f t="shared" si="106"/>
        <v>#DIV/0!</v>
      </c>
      <c r="AU295" s="54" t="e">
        <f t="shared" si="107"/>
        <v>#DIV/0!</v>
      </c>
      <c r="AV295" s="54" t="e">
        <f t="shared" si="108"/>
        <v>#DIV/0!</v>
      </c>
      <c r="AW295" s="55" t="e">
        <f t="shared" si="109"/>
        <v>#DIV/0!</v>
      </c>
      <c r="AX295" s="55" t="e">
        <f t="shared" si="110"/>
        <v>#DIV/0!</v>
      </c>
      <c r="AY295" s="55" t="e">
        <f t="shared" si="111"/>
        <v>#DIV/0!</v>
      </c>
      <c r="AZ295" s="55" t="e">
        <f t="shared" si="112"/>
        <v>#DIV/0!</v>
      </c>
      <c r="BA295" s="56" t="e">
        <f t="shared" si="113"/>
        <v>#DIV/0!</v>
      </c>
      <c r="BB295" s="56" t="e">
        <f t="shared" si="114"/>
        <v>#DIV/0!</v>
      </c>
      <c r="BC295" s="56" t="e">
        <f t="shared" si="115"/>
        <v>#DIV/0!</v>
      </c>
      <c r="BD295" s="56" t="e">
        <f t="shared" si="116"/>
        <v>#DIV/0!</v>
      </c>
      <c r="BE295" s="108">
        <v>0.2</v>
      </c>
      <c r="BF295" s="108">
        <v>0.8</v>
      </c>
      <c r="BG295" s="56" t="e">
        <f t="shared" si="117"/>
        <v>#DIV/0!</v>
      </c>
      <c r="BH295" s="56" t="e">
        <f t="shared" si="118"/>
        <v>#DIV/0!</v>
      </c>
      <c r="BI295" s="56" t="e">
        <f t="shared" si="119"/>
        <v>#DIV/0!</v>
      </c>
      <c r="BJ295" s="56" t="e">
        <f t="shared" si="129"/>
        <v>#DIV/0!</v>
      </c>
      <c r="BK295" s="56" t="e">
        <f t="shared" si="129"/>
        <v>#DIV/0!</v>
      </c>
      <c r="BL295" s="56" t="e">
        <f t="shared" si="120"/>
        <v>#DIV/0!</v>
      </c>
      <c r="BM295" s="56" t="e">
        <f t="shared" si="121"/>
        <v>#DIV/0!</v>
      </c>
      <c r="BN295" s="56" t="e">
        <f t="shared" si="122"/>
        <v>#DIV/0!</v>
      </c>
      <c r="BO295" s="56" t="e">
        <f t="shared" si="130"/>
        <v>#DIV/0!</v>
      </c>
      <c r="BP295" s="56" t="e">
        <f t="shared" si="130"/>
        <v>#DIV/0!</v>
      </c>
      <c r="BQ295" s="56" t="e">
        <f t="shared" si="130"/>
        <v>#DIV/0!</v>
      </c>
      <c r="BR295" s="56" t="e">
        <f t="shared" si="130"/>
        <v>#DIV/0!</v>
      </c>
      <c r="BS295" s="5049"/>
      <c r="BT295" s="5049"/>
      <c r="BU295" s="5049"/>
      <c r="BV295" s="5049"/>
      <c r="BW295" s="5049"/>
      <c r="BX295" s="5049"/>
      <c r="BY295" s="5049"/>
      <c r="BZ295" s="5049"/>
      <c r="CA295" s="5118"/>
      <c r="CC295" s="5111"/>
      <c r="CD295" s="5049"/>
      <c r="CE295" s="5049"/>
      <c r="CF295" s="5118"/>
      <c r="CG295" s="5130"/>
    </row>
    <row r="296" spans="1:85" ht="14.25" customHeight="1">
      <c r="A296" s="5111"/>
      <c r="B296" s="5114"/>
      <c r="C296" s="5047"/>
      <c r="D296" s="5114"/>
      <c r="E296" s="5047"/>
      <c r="F296" s="440"/>
      <c r="G296" s="377"/>
      <c r="H296" s="5311"/>
      <c r="I296" s="561"/>
      <c r="J296" s="562"/>
      <c r="K296" s="562"/>
      <c r="L296" s="562"/>
      <c r="M296" s="5118"/>
      <c r="N296" s="5111"/>
      <c r="O296" s="380"/>
      <c r="P296" s="381"/>
      <c r="Q296" s="5111"/>
      <c r="R296" s="5049"/>
      <c r="S296" s="5049"/>
      <c r="T296" s="5118"/>
      <c r="U296" s="22"/>
      <c r="V296" s="384">
        <v>4</v>
      </c>
      <c r="W296" s="145"/>
      <c r="X296" s="723"/>
      <c r="Y296" s="723"/>
      <c r="Z296" s="440"/>
      <c r="AA296" s="725"/>
      <c r="AB296" s="725"/>
      <c r="AC296" s="725"/>
      <c r="AD296" s="726"/>
      <c r="AE296" s="140"/>
      <c r="AF296" s="141"/>
      <c r="AG296" s="143"/>
      <c r="AH296" s="143"/>
      <c r="AI296" s="143"/>
      <c r="AJ296" s="146"/>
      <c r="AK296" s="727"/>
      <c r="AL296" s="728"/>
      <c r="AM296" s="728"/>
      <c r="AN296" s="729"/>
      <c r="AO296" s="3"/>
      <c r="AP296" s="399"/>
      <c r="AQ296" s="381"/>
      <c r="AR296" s="52"/>
      <c r="AS296" s="53" t="e">
        <f t="shared" si="105"/>
        <v>#DIV/0!</v>
      </c>
      <c r="AT296" s="54" t="e">
        <f t="shared" si="106"/>
        <v>#DIV/0!</v>
      </c>
      <c r="AU296" s="54" t="e">
        <f t="shared" si="107"/>
        <v>#DIV/0!</v>
      </c>
      <c r="AV296" s="54" t="e">
        <f t="shared" si="108"/>
        <v>#DIV/0!</v>
      </c>
      <c r="AW296" s="55" t="e">
        <f t="shared" si="109"/>
        <v>#DIV/0!</v>
      </c>
      <c r="AX296" s="55" t="e">
        <f t="shared" si="110"/>
        <v>#DIV/0!</v>
      </c>
      <c r="AY296" s="55" t="e">
        <f t="shared" si="111"/>
        <v>#DIV/0!</v>
      </c>
      <c r="AZ296" s="55" t="e">
        <f t="shared" si="112"/>
        <v>#DIV/0!</v>
      </c>
      <c r="BA296" s="56" t="e">
        <f t="shared" si="113"/>
        <v>#DIV/0!</v>
      </c>
      <c r="BB296" s="56" t="e">
        <f t="shared" si="114"/>
        <v>#DIV/0!</v>
      </c>
      <c r="BC296" s="56" t="e">
        <f t="shared" si="115"/>
        <v>#DIV/0!</v>
      </c>
      <c r="BD296" s="56" t="e">
        <f t="shared" si="116"/>
        <v>#DIV/0!</v>
      </c>
      <c r="BE296" s="108">
        <v>0.2</v>
      </c>
      <c r="BF296" s="108">
        <v>0.8</v>
      </c>
      <c r="BG296" s="56" t="e">
        <f t="shared" si="117"/>
        <v>#DIV/0!</v>
      </c>
      <c r="BH296" s="56" t="e">
        <f t="shared" si="118"/>
        <v>#DIV/0!</v>
      </c>
      <c r="BI296" s="56" t="e">
        <f t="shared" si="119"/>
        <v>#DIV/0!</v>
      </c>
      <c r="BJ296" s="56" t="e">
        <f t="shared" si="129"/>
        <v>#DIV/0!</v>
      </c>
      <c r="BK296" s="56" t="e">
        <f t="shared" si="129"/>
        <v>#DIV/0!</v>
      </c>
      <c r="BL296" s="56" t="e">
        <f t="shared" si="120"/>
        <v>#DIV/0!</v>
      </c>
      <c r="BM296" s="56" t="e">
        <f t="shared" si="121"/>
        <v>#DIV/0!</v>
      </c>
      <c r="BN296" s="56" t="e">
        <f t="shared" si="122"/>
        <v>#DIV/0!</v>
      </c>
      <c r="BO296" s="56" t="e">
        <f t="shared" si="130"/>
        <v>#DIV/0!</v>
      </c>
      <c r="BP296" s="56" t="e">
        <f t="shared" si="130"/>
        <v>#DIV/0!</v>
      </c>
      <c r="BQ296" s="56" t="e">
        <f t="shared" si="130"/>
        <v>#DIV/0!</v>
      </c>
      <c r="BR296" s="56" t="e">
        <f t="shared" si="130"/>
        <v>#DIV/0!</v>
      </c>
      <c r="BS296" s="5049"/>
      <c r="BT296" s="5049"/>
      <c r="BU296" s="5049"/>
      <c r="BV296" s="5049"/>
      <c r="BW296" s="5049"/>
      <c r="BX296" s="5049"/>
      <c r="BY296" s="5049"/>
      <c r="BZ296" s="5049"/>
      <c r="CA296" s="5118"/>
      <c r="CC296" s="5111"/>
      <c r="CD296" s="5049"/>
      <c r="CE296" s="5049"/>
      <c r="CF296" s="5118"/>
      <c r="CG296" s="5130"/>
    </row>
    <row r="297" spans="1:85" ht="14.25" customHeight="1">
      <c r="A297" s="5111"/>
      <c r="B297" s="5114"/>
      <c r="C297" s="5047"/>
      <c r="D297" s="5114"/>
      <c r="E297" s="5047"/>
      <c r="F297" s="440"/>
      <c r="G297" s="377"/>
      <c r="H297" s="5311"/>
      <c r="I297" s="561"/>
      <c r="J297" s="562"/>
      <c r="K297" s="562"/>
      <c r="L297" s="562"/>
      <c r="M297" s="5118"/>
      <c r="N297" s="5111"/>
      <c r="O297" s="380"/>
      <c r="P297" s="381"/>
      <c r="Q297" s="5111"/>
      <c r="R297" s="5049"/>
      <c r="S297" s="5049"/>
      <c r="T297" s="5118"/>
      <c r="U297" s="22"/>
      <c r="V297" s="384">
        <v>5</v>
      </c>
      <c r="W297" s="145"/>
      <c r="X297" s="723"/>
      <c r="Y297" s="723"/>
      <c r="Z297" s="440"/>
      <c r="AA297" s="725"/>
      <c r="AB297" s="725"/>
      <c r="AC297" s="725"/>
      <c r="AD297" s="726"/>
      <c r="AE297" s="140"/>
      <c r="AF297" s="141"/>
      <c r="AG297" s="143"/>
      <c r="AH297" s="143"/>
      <c r="AI297" s="143"/>
      <c r="AJ297" s="146"/>
      <c r="AK297" s="727"/>
      <c r="AL297" s="728"/>
      <c r="AM297" s="728"/>
      <c r="AN297" s="729"/>
      <c r="AO297" s="3"/>
      <c r="AP297" s="399"/>
      <c r="AQ297" s="381"/>
      <c r="AR297" s="52"/>
      <c r="AS297" s="53" t="e">
        <f t="shared" si="105"/>
        <v>#DIV/0!</v>
      </c>
      <c r="AT297" s="54" t="e">
        <f t="shared" si="106"/>
        <v>#DIV/0!</v>
      </c>
      <c r="AU297" s="54" t="e">
        <f t="shared" si="107"/>
        <v>#DIV/0!</v>
      </c>
      <c r="AV297" s="54" t="e">
        <f t="shared" si="108"/>
        <v>#DIV/0!</v>
      </c>
      <c r="AW297" s="55" t="e">
        <f t="shared" si="109"/>
        <v>#DIV/0!</v>
      </c>
      <c r="AX297" s="55" t="e">
        <f t="shared" si="110"/>
        <v>#DIV/0!</v>
      </c>
      <c r="AY297" s="55" t="e">
        <f t="shared" si="111"/>
        <v>#DIV/0!</v>
      </c>
      <c r="AZ297" s="55" t="e">
        <f t="shared" si="112"/>
        <v>#DIV/0!</v>
      </c>
      <c r="BA297" s="56" t="e">
        <f t="shared" si="113"/>
        <v>#DIV/0!</v>
      </c>
      <c r="BB297" s="56" t="e">
        <f t="shared" si="114"/>
        <v>#DIV/0!</v>
      </c>
      <c r="BC297" s="56" t="e">
        <f t="shared" si="115"/>
        <v>#DIV/0!</v>
      </c>
      <c r="BD297" s="56" t="e">
        <f t="shared" si="116"/>
        <v>#DIV/0!</v>
      </c>
      <c r="BE297" s="108">
        <v>0.2</v>
      </c>
      <c r="BF297" s="108">
        <v>0.8</v>
      </c>
      <c r="BG297" s="56" t="e">
        <f t="shared" si="117"/>
        <v>#DIV/0!</v>
      </c>
      <c r="BH297" s="56" t="e">
        <f t="shared" si="118"/>
        <v>#DIV/0!</v>
      </c>
      <c r="BI297" s="56" t="e">
        <f t="shared" si="119"/>
        <v>#DIV/0!</v>
      </c>
      <c r="BJ297" s="56" t="e">
        <f t="shared" si="129"/>
        <v>#DIV/0!</v>
      </c>
      <c r="BK297" s="56" t="e">
        <f t="shared" si="129"/>
        <v>#DIV/0!</v>
      </c>
      <c r="BL297" s="56" t="e">
        <f t="shared" si="120"/>
        <v>#DIV/0!</v>
      </c>
      <c r="BM297" s="56" t="e">
        <f t="shared" si="121"/>
        <v>#DIV/0!</v>
      </c>
      <c r="BN297" s="56" t="e">
        <f t="shared" si="122"/>
        <v>#DIV/0!</v>
      </c>
      <c r="BO297" s="56" t="e">
        <f t="shared" si="130"/>
        <v>#DIV/0!</v>
      </c>
      <c r="BP297" s="56" t="e">
        <f t="shared" si="130"/>
        <v>#DIV/0!</v>
      </c>
      <c r="BQ297" s="56" t="e">
        <f t="shared" si="130"/>
        <v>#DIV/0!</v>
      </c>
      <c r="BR297" s="56" t="e">
        <f t="shared" si="130"/>
        <v>#DIV/0!</v>
      </c>
      <c r="BS297" s="5049"/>
      <c r="BT297" s="5049"/>
      <c r="BU297" s="5049"/>
      <c r="BV297" s="5049"/>
      <c r="BW297" s="5049"/>
      <c r="BX297" s="5049"/>
      <c r="BY297" s="5049"/>
      <c r="BZ297" s="5049"/>
      <c r="CA297" s="5118"/>
      <c r="CC297" s="5111"/>
      <c r="CD297" s="5049"/>
      <c r="CE297" s="5049"/>
      <c r="CF297" s="5118"/>
      <c r="CG297" s="5130"/>
    </row>
    <row r="298" spans="1:85" ht="14.25" customHeight="1">
      <c r="A298" s="5111"/>
      <c r="B298" s="5114"/>
      <c r="C298" s="5047"/>
      <c r="D298" s="5114"/>
      <c r="E298" s="5047"/>
      <c r="F298" s="440"/>
      <c r="G298" s="377"/>
      <c r="H298" s="5311"/>
      <c r="I298" s="561"/>
      <c r="J298" s="562"/>
      <c r="K298" s="562"/>
      <c r="L298" s="562"/>
      <c r="M298" s="5118"/>
      <c r="N298" s="5111"/>
      <c r="O298" s="380"/>
      <c r="P298" s="381"/>
      <c r="Q298" s="5111"/>
      <c r="R298" s="5049"/>
      <c r="S298" s="5049"/>
      <c r="T298" s="5118"/>
      <c r="U298" s="22"/>
      <c r="V298" s="384">
        <v>6</v>
      </c>
      <c r="W298" s="145"/>
      <c r="X298" s="723"/>
      <c r="Y298" s="723"/>
      <c r="Z298" s="440"/>
      <c r="AA298" s="725"/>
      <c r="AB298" s="725"/>
      <c r="AC298" s="725"/>
      <c r="AD298" s="726"/>
      <c r="AE298" s="140"/>
      <c r="AF298" s="141"/>
      <c r="AG298" s="143"/>
      <c r="AH298" s="143"/>
      <c r="AI298" s="143"/>
      <c r="AJ298" s="146"/>
      <c r="AK298" s="727"/>
      <c r="AL298" s="728"/>
      <c r="AM298" s="728"/>
      <c r="AN298" s="729"/>
      <c r="AO298" s="3"/>
      <c r="AP298" s="399"/>
      <c r="AQ298" s="381"/>
      <c r="AR298" s="52"/>
      <c r="AS298" s="53" t="e">
        <f t="shared" si="105"/>
        <v>#DIV/0!</v>
      </c>
      <c r="AT298" s="54" t="e">
        <f t="shared" si="106"/>
        <v>#DIV/0!</v>
      </c>
      <c r="AU298" s="54" t="e">
        <f t="shared" si="107"/>
        <v>#DIV/0!</v>
      </c>
      <c r="AV298" s="54" t="e">
        <f t="shared" si="108"/>
        <v>#DIV/0!</v>
      </c>
      <c r="AW298" s="55" t="e">
        <f t="shared" si="109"/>
        <v>#DIV/0!</v>
      </c>
      <c r="AX298" s="55" t="e">
        <f t="shared" si="110"/>
        <v>#DIV/0!</v>
      </c>
      <c r="AY298" s="55" t="e">
        <f t="shared" si="111"/>
        <v>#DIV/0!</v>
      </c>
      <c r="AZ298" s="55" t="e">
        <f t="shared" si="112"/>
        <v>#DIV/0!</v>
      </c>
      <c r="BA298" s="56" t="e">
        <f t="shared" si="113"/>
        <v>#DIV/0!</v>
      </c>
      <c r="BB298" s="56" t="e">
        <f t="shared" si="114"/>
        <v>#DIV/0!</v>
      </c>
      <c r="BC298" s="56" t="e">
        <f t="shared" si="115"/>
        <v>#DIV/0!</v>
      </c>
      <c r="BD298" s="56" t="e">
        <f t="shared" si="116"/>
        <v>#DIV/0!</v>
      </c>
      <c r="BE298" s="108">
        <v>0.2</v>
      </c>
      <c r="BF298" s="108">
        <v>0.8</v>
      </c>
      <c r="BG298" s="56" t="e">
        <f t="shared" si="117"/>
        <v>#DIV/0!</v>
      </c>
      <c r="BH298" s="56" t="e">
        <f t="shared" si="118"/>
        <v>#DIV/0!</v>
      </c>
      <c r="BI298" s="56" t="e">
        <f t="shared" si="119"/>
        <v>#DIV/0!</v>
      </c>
      <c r="BJ298" s="56" t="e">
        <f t="shared" si="129"/>
        <v>#DIV/0!</v>
      </c>
      <c r="BK298" s="56" t="e">
        <f t="shared" si="129"/>
        <v>#DIV/0!</v>
      </c>
      <c r="BL298" s="56" t="e">
        <f t="shared" si="120"/>
        <v>#DIV/0!</v>
      </c>
      <c r="BM298" s="56" t="e">
        <f t="shared" si="121"/>
        <v>#DIV/0!</v>
      </c>
      <c r="BN298" s="56" t="e">
        <f t="shared" si="122"/>
        <v>#DIV/0!</v>
      </c>
      <c r="BO298" s="56" t="e">
        <f t="shared" si="130"/>
        <v>#DIV/0!</v>
      </c>
      <c r="BP298" s="56" t="e">
        <f t="shared" si="130"/>
        <v>#DIV/0!</v>
      </c>
      <c r="BQ298" s="56" t="e">
        <f t="shared" si="130"/>
        <v>#DIV/0!</v>
      </c>
      <c r="BR298" s="56" t="e">
        <f t="shared" si="130"/>
        <v>#DIV/0!</v>
      </c>
      <c r="BS298" s="5049"/>
      <c r="BT298" s="5049"/>
      <c r="BU298" s="5049"/>
      <c r="BV298" s="5049"/>
      <c r="BW298" s="5049"/>
      <c r="BX298" s="5049"/>
      <c r="BY298" s="5049"/>
      <c r="BZ298" s="5049"/>
      <c r="CA298" s="5118"/>
      <c r="CC298" s="5111"/>
      <c r="CD298" s="5049"/>
      <c r="CE298" s="5049"/>
      <c r="CF298" s="5118"/>
      <c r="CG298" s="5130"/>
    </row>
    <row r="299" spans="1:85" ht="14.25" customHeight="1">
      <c r="A299" s="5111"/>
      <c r="B299" s="5114"/>
      <c r="C299" s="5047"/>
      <c r="D299" s="5114"/>
      <c r="E299" s="5047"/>
      <c r="F299" s="440"/>
      <c r="G299" s="377"/>
      <c r="H299" s="5311"/>
      <c r="I299" s="561"/>
      <c r="J299" s="562"/>
      <c r="K299" s="562"/>
      <c r="L299" s="562"/>
      <c r="M299" s="5118"/>
      <c r="N299" s="5111"/>
      <c r="O299" s="380"/>
      <c r="P299" s="381"/>
      <c r="Q299" s="5111"/>
      <c r="R299" s="5049"/>
      <c r="S299" s="5049"/>
      <c r="T299" s="5118"/>
      <c r="U299" s="22"/>
      <c r="V299" s="384">
        <v>7</v>
      </c>
      <c r="W299" s="145"/>
      <c r="X299" s="723"/>
      <c r="Y299" s="723"/>
      <c r="Z299" s="440"/>
      <c r="AA299" s="725"/>
      <c r="AB299" s="725"/>
      <c r="AC299" s="725"/>
      <c r="AD299" s="726"/>
      <c r="AE299" s="140"/>
      <c r="AF299" s="141"/>
      <c r="AG299" s="143"/>
      <c r="AH299" s="143"/>
      <c r="AI299" s="143"/>
      <c r="AJ299" s="146"/>
      <c r="AK299" s="727"/>
      <c r="AL299" s="728"/>
      <c r="AM299" s="728"/>
      <c r="AN299" s="729"/>
      <c r="AO299" s="3"/>
      <c r="AP299" s="399"/>
      <c r="AQ299" s="381"/>
      <c r="AR299" s="52"/>
      <c r="AS299" s="53" t="e">
        <f t="shared" si="105"/>
        <v>#DIV/0!</v>
      </c>
      <c r="AT299" s="54" t="e">
        <f t="shared" si="106"/>
        <v>#DIV/0!</v>
      </c>
      <c r="AU299" s="54" t="e">
        <f t="shared" si="107"/>
        <v>#DIV/0!</v>
      </c>
      <c r="AV299" s="54" t="e">
        <f t="shared" si="108"/>
        <v>#DIV/0!</v>
      </c>
      <c r="AW299" s="55" t="e">
        <f t="shared" si="109"/>
        <v>#DIV/0!</v>
      </c>
      <c r="AX299" s="55" t="e">
        <f t="shared" si="110"/>
        <v>#DIV/0!</v>
      </c>
      <c r="AY299" s="55" t="e">
        <f t="shared" si="111"/>
        <v>#DIV/0!</v>
      </c>
      <c r="AZ299" s="55" t="e">
        <f t="shared" si="112"/>
        <v>#DIV/0!</v>
      </c>
      <c r="BA299" s="56" t="e">
        <f t="shared" si="113"/>
        <v>#DIV/0!</v>
      </c>
      <c r="BB299" s="56" t="e">
        <f t="shared" si="114"/>
        <v>#DIV/0!</v>
      </c>
      <c r="BC299" s="56" t="e">
        <f t="shared" si="115"/>
        <v>#DIV/0!</v>
      </c>
      <c r="BD299" s="56" t="e">
        <f t="shared" si="116"/>
        <v>#DIV/0!</v>
      </c>
      <c r="BE299" s="108">
        <v>0.2</v>
      </c>
      <c r="BF299" s="108">
        <v>0.8</v>
      </c>
      <c r="BG299" s="56" t="e">
        <f t="shared" si="117"/>
        <v>#DIV/0!</v>
      </c>
      <c r="BH299" s="56" t="e">
        <f t="shared" si="118"/>
        <v>#DIV/0!</v>
      </c>
      <c r="BI299" s="56" t="e">
        <f t="shared" si="119"/>
        <v>#DIV/0!</v>
      </c>
      <c r="BJ299" s="56" t="e">
        <f t="shared" si="129"/>
        <v>#DIV/0!</v>
      </c>
      <c r="BK299" s="56" t="e">
        <f t="shared" si="129"/>
        <v>#DIV/0!</v>
      </c>
      <c r="BL299" s="56" t="e">
        <f t="shared" si="120"/>
        <v>#DIV/0!</v>
      </c>
      <c r="BM299" s="56" t="e">
        <f t="shared" si="121"/>
        <v>#DIV/0!</v>
      </c>
      <c r="BN299" s="56" t="e">
        <f t="shared" si="122"/>
        <v>#DIV/0!</v>
      </c>
      <c r="BO299" s="56" t="e">
        <f t="shared" si="130"/>
        <v>#DIV/0!</v>
      </c>
      <c r="BP299" s="56" t="e">
        <f t="shared" si="130"/>
        <v>#DIV/0!</v>
      </c>
      <c r="BQ299" s="56" t="e">
        <f t="shared" si="130"/>
        <v>#DIV/0!</v>
      </c>
      <c r="BR299" s="56" t="e">
        <f t="shared" si="130"/>
        <v>#DIV/0!</v>
      </c>
      <c r="BS299" s="5049"/>
      <c r="BT299" s="5049"/>
      <c r="BU299" s="5049"/>
      <c r="BV299" s="5049"/>
      <c r="BW299" s="5049"/>
      <c r="BX299" s="5049"/>
      <c r="BY299" s="5049"/>
      <c r="BZ299" s="5049"/>
      <c r="CA299" s="5118"/>
      <c r="CC299" s="5111"/>
      <c r="CD299" s="5049"/>
      <c r="CE299" s="5049"/>
      <c r="CF299" s="5118"/>
      <c r="CG299" s="5130"/>
    </row>
    <row r="300" spans="1:85" ht="14.25" customHeight="1">
      <c r="A300" s="5111"/>
      <c r="B300" s="5114"/>
      <c r="C300" s="5047"/>
      <c r="D300" s="5114"/>
      <c r="E300" s="5047"/>
      <c r="F300" s="440"/>
      <c r="G300" s="377"/>
      <c r="H300" s="5311"/>
      <c r="I300" s="561"/>
      <c r="J300" s="562"/>
      <c r="K300" s="562"/>
      <c r="L300" s="562"/>
      <c r="M300" s="5118"/>
      <c r="N300" s="5111"/>
      <c r="O300" s="380"/>
      <c r="P300" s="381"/>
      <c r="Q300" s="5111"/>
      <c r="R300" s="5049"/>
      <c r="S300" s="5049"/>
      <c r="T300" s="5118"/>
      <c r="U300" s="22"/>
      <c r="V300" s="384">
        <v>8</v>
      </c>
      <c r="W300" s="145"/>
      <c r="X300" s="723"/>
      <c r="Y300" s="723"/>
      <c r="Z300" s="440"/>
      <c r="AA300" s="725"/>
      <c r="AB300" s="725"/>
      <c r="AC300" s="725"/>
      <c r="AD300" s="726"/>
      <c r="AE300" s="140"/>
      <c r="AF300" s="141"/>
      <c r="AG300" s="143"/>
      <c r="AH300" s="143"/>
      <c r="AI300" s="143"/>
      <c r="AJ300" s="146"/>
      <c r="AK300" s="727"/>
      <c r="AL300" s="728"/>
      <c r="AM300" s="728"/>
      <c r="AN300" s="729"/>
      <c r="AO300" s="3"/>
      <c r="AP300" s="399"/>
      <c r="AQ300" s="381"/>
      <c r="AR300" s="52"/>
      <c r="AS300" s="53" t="e">
        <f t="shared" si="105"/>
        <v>#DIV/0!</v>
      </c>
      <c r="AT300" s="54" t="e">
        <f t="shared" si="106"/>
        <v>#DIV/0!</v>
      </c>
      <c r="AU300" s="54" t="e">
        <f t="shared" si="107"/>
        <v>#DIV/0!</v>
      </c>
      <c r="AV300" s="54" t="e">
        <f t="shared" si="108"/>
        <v>#DIV/0!</v>
      </c>
      <c r="AW300" s="55" t="e">
        <f t="shared" si="109"/>
        <v>#DIV/0!</v>
      </c>
      <c r="AX300" s="55" t="e">
        <f t="shared" si="110"/>
        <v>#DIV/0!</v>
      </c>
      <c r="AY300" s="55" t="e">
        <f t="shared" si="111"/>
        <v>#DIV/0!</v>
      </c>
      <c r="AZ300" s="55" t="e">
        <f t="shared" si="112"/>
        <v>#DIV/0!</v>
      </c>
      <c r="BA300" s="56" t="e">
        <f t="shared" si="113"/>
        <v>#DIV/0!</v>
      </c>
      <c r="BB300" s="56" t="e">
        <f t="shared" si="114"/>
        <v>#DIV/0!</v>
      </c>
      <c r="BC300" s="56" t="e">
        <f t="shared" si="115"/>
        <v>#DIV/0!</v>
      </c>
      <c r="BD300" s="56" t="e">
        <f t="shared" si="116"/>
        <v>#DIV/0!</v>
      </c>
      <c r="BE300" s="108">
        <v>0.2</v>
      </c>
      <c r="BF300" s="108">
        <v>0.8</v>
      </c>
      <c r="BG300" s="56" t="e">
        <f t="shared" si="117"/>
        <v>#DIV/0!</v>
      </c>
      <c r="BH300" s="56" t="e">
        <f t="shared" si="118"/>
        <v>#DIV/0!</v>
      </c>
      <c r="BI300" s="56" t="e">
        <f t="shared" si="119"/>
        <v>#DIV/0!</v>
      </c>
      <c r="BJ300" s="56" t="e">
        <f t="shared" si="129"/>
        <v>#DIV/0!</v>
      </c>
      <c r="BK300" s="56" t="e">
        <f t="shared" si="129"/>
        <v>#DIV/0!</v>
      </c>
      <c r="BL300" s="56" t="e">
        <f t="shared" si="120"/>
        <v>#DIV/0!</v>
      </c>
      <c r="BM300" s="56" t="e">
        <f t="shared" si="121"/>
        <v>#DIV/0!</v>
      </c>
      <c r="BN300" s="56" t="e">
        <f t="shared" si="122"/>
        <v>#DIV/0!</v>
      </c>
      <c r="BO300" s="56" t="e">
        <f t="shared" si="130"/>
        <v>#DIV/0!</v>
      </c>
      <c r="BP300" s="56" t="e">
        <f t="shared" si="130"/>
        <v>#DIV/0!</v>
      </c>
      <c r="BQ300" s="56" t="e">
        <f t="shared" si="130"/>
        <v>#DIV/0!</v>
      </c>
      <c r="BR300" s="56" t="e">
        <f t="shared" si="130"/>
        <v>#DIV/0!</v>
      </c>
      <c r="BS300" s="5049"/>
      <c r="BT300" s="5049"/>
      <c r="BU300" s="5049"/>
      <c r="BV300" s="5049"/>
      <c r="BW300" s="5049"/>
      <c r="BX300" s="5049"/>
      <c r="BY300" s="5049"/>
      <c r="BZ300" s="5049"/>
      <c r="CA300" s="5118"/>
      <c r="CC300" s="5111"/>
      <c r="CD300" s="5049"/>
      <c r="CE300" s="5049"/>
      <c r="CF300" s="5118"/>
      <c r="CG300" s="5130"/>
    </row>
    <row r="301" spans="1:85" ht="14.25" customHeight="1">
      <c r="A301" s="5111"/>
      <c r="B301" s="5114"/>
      <c r="C301" s="5047"/>
      <c r="D301" s="5114"/>
      <c r="E301" s="5047"/>
      <c r="F301" s="440"/>
      <c r="G301" s="377"/>
      <c r="H301" s="5311"/>
      <c r="I301" s="561"/>
      <c r="J301" s="562"/>
      <c r="K301" s="562"/>
      <c r="L301" s="562"/>
      <c r="M301" s="5118"/>
      <c r="N301" s="5111"/>
      <c r="O301" s="380"/>
      <c r="P301" s="381"/>
      <c r="Q301" s="5111"/>
      <c r="R301" s="5049"/>
      <c r="S301" s="5049"/>
      <c r="T301" s="5118"/>
      <c r="U301" s="22"/>
      <c r="V301" s="384">
        <v>9</v>
      </c>
      <c r="W301" s="145"/>
      <c r="X301" s="723"/>
      <c r="Y301" s="723"/>
      <c r="Z301" s="440"/>
      <c r="AA301" s="725"/>
      <c r="AB301" s="725"/>
      <c r="AC301" s="725"/>
      <c r="AD301" s="726"/>
      <c r="AE301" s="140"/>
      <c r="AF301" s="141"/>
      <c r="AG301" s="143"/>
      <c r="AH301" s="143"/>
      <c r="AI301" s="143"/>
      <c r="AJ301" s="146"/>
      <c r="AK301" s="727"/>
      <c r="AL301" s="728"/>
      <c r="AM301" s="728"/>
      <c r="AN301" s="729"/>
      <c r="AO301" s="3"/>
      <c r="AP301" s="399"/>
      <c r="AQ301" s="381"/>
      <c r="AR301" s="52"/>
      <c r="AS301" s="53" t="e">
        <f t="shared" si="105"/>
        <v>#DIV/0!</v>
      </c>
      <c r="AT301" s="54" t="e">
        <f t="shared" si="106"/>
        <v>#DIV/0!</v>
      </c>
      <c r="AU301" s="54" t="e">
        <f t="shared" si="107"/>
        <v>#DIV/0!</v>
      </c>
      <c r="AV301" s="54" t="e">
        <f t="shared" si="108"/>
        <v>#DIV/0!</v>
      </c>
      <c r="AW301" s="55" t="e">
        <f t="shared" si="109"/>
        <v>#DIV/0!</v>
      </c>
      <c r="AX301" s="55" t="e">
        <f t="shared" si="110"/>
        <v>#DIV/0!</v>
      </c>
      <c r="AY301" s="55" t="e">
        <f t="shared" si="111"/>
        <v>#DIV/0!</v>
      </c>
      <c r="AZ301" s="55" t="e">
        <f t="shared" si="112"/>
        <v>#DIV/0!</v>
      </c>
      <c r="BA301" s="56" t="e">
        <f t="shared" si="113"/>
        <v>#DIV/0!</v>
      </c>
      <c r="BB301" s="56" t="e">
        <f t="shared" si="114"/>
        <v>#DIV/0!</v>
      </c>
      <c r="BC301" s="56" t="e">
        <f t="shared" si="115"/>
        <v>#DIV/0!</v>
      </c>
      <c r="BD301" s="56" t="e">
        <f t="shared" si="116"/>
        <v>#DIV/0!</v>
      </c>
      <c r="BE301" s="108">
        <v>0.2</v>
      </c>
      <c r="BF301" s="108">
        <v>0.8</v>
      </c>
      <c r="BG301" s="56" t="e">
        <f t="shared" si="117"/>
        <v>#DIV/0!</v>
      </c>
      <c r="BH301" s="56" t="e">
        <f t="shared" si="118"/>
        <v>#DIV/0!</v>
      </c>
      <c r="BI301" s="56" t="e">
        <f t="shared" si="119"/>
        <v>#DIV/0!</v>
      </c>
      <c r="BJ301" s="56" t="e">
        <f t="shared" ref="BJ301:BK302" si="133">+AZ301*BE301</f>
        <v>#DIV/0!</v>
      </c>
      <c r="BK301" s="56" t="e">
        <f t="shared" si="133"/>
        <v>#DIV/0!</v>
      </c>
      <c r="BL301" s="56" t="e">
        <f t="shared" si="120"/>
        <v>#DIV/0!</v>
      </c>
      <c r="BM301" s="56" t="e">
        <f t="shared" si="121"/>
        <v>#DIV/0!</v>
      </c>
      <c r="BN301" s="56" t="e">
        <f t="shared" si="122"/>
        <v>#DIV/0!</v>
      </c>
      <c r="BO301" s="56" t="e">
        <f t="shared" ref="BO301:BR302" si="134">+BG301+BK301</f>
        <v>#DIV/0!</v>
      </c>
      <c r="BP301" s="56" t="e">
        <f t="shared" si="134"/>
        <v>#DIV/0!</v>
      </c>
      <c r="BQ301" s="56" t="e">
        <f t="shared" si="134"/>
        <v>#DIV/0!</v>
      </c>
      <c r="BR301" s="56" t="e">
        <f t="shared" si="134"/>
        <v>#DIV/0!</v>
      </c>
      <c r="BS301" s="5049"/>
      <c r="BT301" s="5049"/>
      <c r="BU301" s="5049"/>
      <c r="BV301" s="5049"/>
      <c r="BW301" s="5049"/>
      <c r="BX301" s="5049"/>
      <c r="BY301" s="5049"/>
      <c r="BZ301" s="5049"/>
      <c r="CA301" s="5118"/>
      <c r="CC301" s="5111"/>
      <c r="CD301" s="5049"/>
      <c r="CE301" s="5049"/>
      <c r="CF301" s="5118"/>
      <c r="CG301" s="5130"/>
    </row>
    <row r="302" spans="1:85" ht="14.25" customHeight="1" thickBot="1">
      <c r="A302" s="5112"/>
      <c r="B302" s="5115"/>
      <c r="C302" s="4515"/>
      <c r="D302" s="5115"/>
      <c r="E302" s="4515"/>
      <c r="F302" s="593"/>
      <c r="G302" s="411"/>
      <c r="H302" s="5312"/>
      <c r="I302" s="596"/>
      <c r="J302" s="597"/>
      <c r="K302" s="597"/>
      <c r="L302" s="597"/>
      <c r="M302" s="5119"/>
      <c r="N302" s="5112"/>
      <c r="O302" s="416"/>
      <c r="P302" s="417"/>
      <c r="Q302" s="5112"/>
      <c r="R302" s="5121"/>
      <c r="S302" s="5121"/>
      <c r="T302" s="5119"/>
      <c r="U302" s="22"/>
      <c r="V302" s="449">
        <v>10</v>
      </c>
      <c r="W302" s="414"/>
      <c r="X302" s="735"/>
      <c r="Y302" s="735"/>
      <c r="Z302" s="593"/>
      <c r="AA302" s="737"/>
      <c r="AB302" s="737"/>
      <c r="AC302" s="737"/>
      <c r="AD302" s="738"/>
      <c r="AE302" s="140"/>
      <c r="AF302" s="413"/>
      <c r="AG302" s="739"/>
      <c r="AH302" s="739"/>
      <c r="AI302" s="739"/>
      <c r="AJ302" s="740"/>
      <c r="AK302" s="741"/>
      <c r="AL302" s="742"/>
      <c r="AM302" s="742"/>
      <c r="AN302" s="743"/>
      <c r="AO302" s="3"/>
      <c r="AP302" s="744"/>
      <c r="AQ302" s="417"/>
      <c r="AR302" s="52"/>
      <c r="AS302" s="786" t="e">
        <f t="shared" si="105"/>
        <v>#DIV/0!</v>
      </c>
      <c r="AT302" s="787" t="e">
        <f t="shared" si="106"/>
        <v>#DIV/0!</v>
      </c>
      <c r="AU302" s="787" t="e">
        <f t="shared" si="107"/>
        <v>#DIV/0!</v>
      </c>
      <c r="AV302" s="787" t="e">
        <f t="shared" si="108"/>
        <v>#DIV/0!</v>
      </c>
      <c r="AW302" s="788" t="e">
        <f t="shared" si="109"/>
        <v>#DIV/0!</v>
      </c>
      <c r="AX302" s="788" t="e">
        <f t="shared" si="110"/>
        <v>#DIV/0!</v>
      </c>
      <c r="AY302" s="788" t="e">
        <f t="shared" si="111"/>
        <v>#DIV/0!</v>
      </c>
      <c r="AZ302" s="788" t="e">
        <f t="shared" si="112"/>
        <v>#DIV/0!</v>
      </c>
      <c r="BA302" s="430" t="e">
        <f t="shared" si="113"/>
        <v>#DIV/0!</v>
      </c>
      <c r="BB302" s="430" t="e">
        <f t="shared" si="114"/>
        <v>#DIV/0!</v>
      </c>
      <c r="BC302" s="430" t="e">
        <f t="shared" si="115"/>
        <v>#DIV/0!</v>
      </c>
      <c r="BD302" s="430" t="e">
        <f t="shared" si="116"/>
        <v>#DIV/0!</v>
      </c>
      <c r="BE302" s="427">
        <v>0.2</v>
      </c>
      <c r="BF302" s="427">
        <v>0.8</v>
      </c>
      <c r="BG302" s="430" t="e">
        <f t="shared" si="117"/>
        <v>#DIV/0!</v>
      </c>
      <c r="BH302" s="430" t="e">
        <f t="shared" si="118"/>
        <v>#DIV/0!</v>
      </c>
      <c r="BI302" s="430" t="e">
        <f t="shared" si="119"/>
        <v>#DIV/0!</v>
      </c>
      <c r="BJ302" s="430" t="e">
        <f t="shared" si="133"/>
        <v>#DIV/0!</v>
      </c>
      <c r="BK302" s="430" t="e">
        <f t="shared" si="133"/>
        <v>#DIV/0!</v>
      </c>
      <c r="BL302" s="430" t="e">
        <f t="shared" si="120"/>
        <v>#DIV/0!</v>
      </c>
      <c r="BM302" s="430" t="e">
        <f t="shared" si="121"/>
        <v>#DIV/0!</v>
      </c>
      <c r="BN302" s="430" t="e">
        <f t="shared" si="122"/>
        <v>#DIV/0!</v>
      </c>
      <c r="BO302" s="430" t="e">
        <f t="shared" si="134"/>
        <v>#DIV/0!</v>
      </c>
      <c r="BP302" s="430" t="e">
        <f t="shared" si="134"/>
        <v>#DIV/0!</v>
      </c>
      <c r="BQ302" s="430" t="e">
        <f t="shared" si="134"/>
        <v>#DIV/0!</v>
      </c>
      <c r="BR302" s="430" t="e">
        <f t="shared" si="134"/>
        <v>#DIV/0!</v>
      </c>
      <c r="BS302" s="5121"/>
      <c r="BT302" s="5121"/>
      <c r="BU302" s="5121"/>
      <c r="BV302" s="5121"/>
      <c r="BW302" s="5121"/>
      <c r="BX302" s="5121"/>
      <c r="BY302" s="5121"/>
      <c r="BZ302" s="5121"/>
      <c r="CA302" s="5119"/>
      <c r="CC302" s="5112"/>
      <c r="CD302" s="5121"/>
      <c r="CE302" s="5121"/>
      <c r="CF302" s="5119"/>
      <c r="CG302" s="4518"/>
    </row>
    <row r="303" spans="1:85" ht="14.25" customHeight="1" thickBot="1">
      <c r="A303" s="292"/>
      <c r="B303" s="5134"/>
      <c r="C303" s="4512"/>
      <c r="D303" s="5135"/>
      <c r="E303" s="4514"/>
      <c r="F303" s="4512"/>
      <c r="G303" s="470">
        <f>SUM(G13:G302)</f>
        <v>316728</v>
      </c>
      <c r="H303" s="3586"/>
      <c r="I303" s="472">
        <f t="shared" ref="I303:L303" si="135">SUM(I13:I302)</f>
        <v>3765</v>
      </c>
      <c r="J303" s="473">
        <f t="shared" si="135"/>
        <v>140227</v>
      </c>
      <c r="K303" s="473">
        <f t="shared" si="135"/>
        <v>0</v>
      </c>
      <c r="L303" s="473">
        <f t="shared" si="135"/>
        <v>0</v>
      </c>
      <c r="M303" s="474"/>
      <c r="N303" s="470">
        <f>SUM(N13:N302)</f>
        <v>74306160979</v>
      </c>
      <c r="O303" s="475"/>
      <c r="P303" s="471"/>
      <c r="Q303" s="476">
        <f t="shared" ref="Q303:T303" si="136">SUM(Q13:Q302)</f>
        <v>1741764657.4000001</v>
      </c>
      <c r="R303" s="477">
        <f t="shared" si="136"/>
        <v>19331704440.040001</v>
      </c>
      <c r="S303" s="477">
        <f t="shared" si="136"/>
        <v>8485483005.9399996</v>
      </c>
      <c r="T303" s="478">
        <f t="shared" si="136"/>
        <v>0</v>
      </c>
      <c r="U303" s="296"/>
      <c r="V303" s="479"/>
      <c r="W303" s="480">
        <f>COUNTIF(W14:W302,"*")</f>
        <v>21</v>
      </c>
      <c r="X303" s="5315"/>
      <c r="Y303" s="4514"/>
      <c r="Z303" s="5043"/>
      <c r="AA303" s="481">
        <f t="shared" ref="AA303:AD303" si="137">COUNTIFS(AA13:AA302,1)</f>
        <v>9</v>
      </c>
      <c r="AB303" s="482">
        <f t="shared" si="137"/>
        <v>4</v>
      </c>
      <c r="AC303" s="482">
        <f t="shared" si="137"/>
        <v>0</v>
      </c>
      <c r="AD303" s="483">
        <f t="shared" si="137"/>
        <v>0</v>
      </c>
      <c r="AE303" s="299"/>
      <c r="AF303" s="484"/>
      <c r="AG303" s="485"/>
      <c r="AH303" s="480">
        <f>COUNTIF(AH13:AH302,"*")</f>
        <v>5</v>
      </c>
      <c r="AI303" s="485"/>
      <c r="AJ303" s="790"/>
      <c r="AK303" s="5136"/>
      <c r="AL303" s="4514"/>
      <c r="AM303" s="4514"/>
      <c r="AN303" s="5043"/>
      <c r="AO303" s="299"/>
      <c r="AP303" s="487"/>
      <c r="AQ303" s="488"/>
      <c r="AR303" s="304"/>
      <c r="AS303" s="489">
        <f t="shared" si="105"/>
        <v>1.1887171326816701E-2</v>
      </c>
      <c r="AT303" s="490">
        <f t="shared" si="106"/>
        <v>0.44273635422191915</v>
      </c>
      <c r="AU303" s="490">
        <f t="shared" si="107"/>
        <v>0</v>
      </c>
      <c r="AV303" s="490">
        <f t="shared" si="108"/>
        <v>0</v>
      </c>
      <c r="AW303" s="485"/>
      <c r="AX303" s="485"/>
      <c r="AY303" s="485"/>
      <c r="AZ303" s="485"/>
      <c r="BA303" s="485"/>
      <c r="BB303" s="485"/>
      <c r="BC303" s="485"/>
      <c r="BD303" s="485"/>
      <c r="BE303" s="485"/>
      <c r="BF303" s="485"/>
      <c r="BG303" s="485"/>
      <c r="BH303" s="485"/>
      <c r="BI303" s="485"/>
      <c r="BJ303" s="485"/>
      <c r="BK303" s="485"/>
      <c r="BL303" s="485"/>
      <c r="BM303" s="485"/>
      <c r="BN303" s="485"/>
      <c r="BO303" s="485"/>
      <c r="BP303" s="485"/>
      <c r="BQ303" s="485"/>
      <c r="BR303" s="485"/>
      <c r="BS303" s="491" t="e">
        <f t="shared" ref="BS303:BV303" si="138">AVERAGEIF(BS13:BS302,"&lt;&gt;#¡DIV/0!")</f>
        <v>#REF!</v>
      </c>
      <c r="BT303" s="491" t="e">
        <f t="shared" si="138"/>
        <v>#REF!</v>
      </c>
      <c r="BU303" s="491" t="e">
        <f t="shared" si="138"/>
        <v>#REF!</v>
      </c>
      <c r="BV303" s="491" t="e">
        <f t="shared" si="138"/>
        <v>#DIV/0!</v>
      </c>
      <c r="BW303" s="492" t="e">
        <f t="shared" ref="BW303:CA303" si="139">SUM(BW13:BW302)</f>
        <v>#REF!</v>
      </c>
      <c r="BX303" s="492" t="e">
        <f t="shared" si="139"/>
        <v>#REF!</v>
      </c>
      <c r="BY303" s="492" t="e">
        <f t="shared" si="139"/>
        <v>#REF!</v>
      </c>
      <c r="BZ303" s="492" t="e">
        <f t="shared" si="139"/>
        <v>#DIV/0!</v>
      </c>
      <c r="CA303" s="493" t="e">
        <f t="shared" si="139"/>
        <v>#REF!</v>
      </c>
      <c r="CC303" s="494" t="e">
        <f t="shared" ref="CC303:CG303" si="140">AVERAGE(CC13:CC302)</f>
        <v>#DIV/0!</v>
      </c>
      <c r="CD303" s="494" t="e">
        <f t="shared" si="140"/>
        <v>#DIV/0!</v>
      </c>
      <c r="CE303" s="494" t="e">
        <f t="shared" si="140"/>
        <v>#DIV/0!</v>
      </c>
      <c r="CF303" s="494" t="e">
        <f t="shared" si="140"/>
        <v>#DIV/0!</v>
      </c>
      <c r="CG303" s="495" t="e">
        <f t="shared" si="140"/>
        <v>#DIV/0!</v>
      </c>
    </row>
  </sheetData>
  <autoFilter ref="A12:CT202" xr:uid="{00000000-0009-0000-0000-000000000000}"/>
  <mergeCells count="296">
    <mergeCell ref="B303:C303"/>
    <mergeCell ref="D303:F303"/>
    <mergeCell ref="X303:Z303"/>
    <mergeCell ref="AK303:AN303"/>
    <mergeCell ref="CA293:CA302"/>
    <mergeCell ref="CC293:CC302"/>
    <mergeCell ref="CD293:CD302"/>
    <mergeCell ref="CE293:CE302"/>
    <mergeCell ref="CF293:CF302"/>
    <mergeCell ref="CG293:CG302"/>
    <mergeCell ref="BU293:BU302"/>
    <mergeCell ref="BV293:BV302"/>
    <mergeCell ref="BW293:BW302"/>
    <mergeCell ref="BX293:BX302"/>
    <mergeCell ref="BY293:BY302"/>
    <mergeCell ref="BZ293:BZ302"/>
    <mergeCell ref="Q293:Q302"/>
    <mergeCell ref="R293:R302"/>
    <mergeCell ref="S293:S302"/>
    <mergeCell ref="T293:T302"/>
    <mergeCell ref="BS293:BS302"/>
    <mergeCell ref="BT293:BT302"/>
    <mergeCell ref="A293:A302"/>
    <mergeCell ref="B293:C302"/>
    <mergeCell ref="D293:E302"/>
    <mergeCell ref="H293:H302"/>
    <mergeCell ref="M293:M302"/>
    <mergeCell ref="N293:N302"/>
    <mergeCell ref="CA283:CA292"/>
    <mergeCell ref="CC283:CC292"/>
    <mergeCell ref="CD283:CD292"/>
    <mergeCell ref="Q283:Q292"/>
    <mergeCell ref="R283:R292"/>
    <mergeCell ref="S283:S292"/>
    <mergeCell ref="T283:T292"/>
    <mergeCell ref="BS283:BS292"/>
    <mergeCell ref="BT283:BT292"/>
    <mergeCell ref="A283:A292"/>
    <mergeCell ref="B283:C292"/>
    <mergeCell ref="D283:E292"/>
    <mergeCell ref="H283:H292"/>
    <mergeCell ref="M283:M292"/>
    <mergeCell ref="N283:N292"/>
    <mergeCell ref="CE283:CE292"/>
    <mergeCell ref="CF283:CF292"/>
    <mergeCell ref="CG283:CG292"/>
    <mergeCell ref="BU283:BU292"/>
    <mergeCell ref="BV283:BV292"/>
    <mergeCell ref="BW283:BW292"/>
    <mergeCell ref="BX283:BX292"/>
    <mergeCell ref="BY283:BY292"/>
    <mergeCell ref="BZ283:BZ292"/>
    <mergeCell ref="CA273:CA282"/>
    <mergeCell ref="CC273:CC282"/>
    <mergeCell ref="CD273:CD282"/>
    <mergeCell ref="CE273:CE282"/>
    <mergeCell ref="CF273:CF282"/>
    <mergeCell ref="CG273:CG282"/>
    <mergeCell ref="BU273:BU282"/>
    <mergeCell ref="BV273:BV282"/>
    <mergeCell ref="BW273:BW282"/>
    <mergeCell ref="BX273:BX282"/>
    <mergeCell ref="BY273:BY282"/>
    <mergeCell ref="BZ273:BZ282"/>
    <mergeCell ref="Q273:Q282"/>
    <mergeCell ref="R273:R282"/>
    <mergeCell ref="S273:S282"/>
    <mergeCell ref="T273:T282"/>
    <mergeCell ref="BS273:BS282"/>
    <mergeCell ref="BT273:BT282"/>
    <mergeCell ref="A273:A282"/>
    <mergeCell ref="B273:C282"/>
    <mergeCell ref="D273:E282"/>
    <mergeCell ref="H273:H282"/>
    <mergeCell ref="M273:M282"/>
    <mergeCell ref="N273:N282"/>
    <mergeCell ref="CA263:CA272"/>
    <mergeCell ref="CC263:CC272"/>
    <mergeCell ref="CD263:CD272"/>
    <mergeCell ref="CE263:CE272"/>
    <mergeCell ref="CF263:CF272"/>
    <mergeCell ref="CG263:CG272"/>
    <mergeCell ref="BU263:BU272"/>
    <mergeCell ref="BV263:BV272"/>
    <mergeCell ref="BW263:BW272"/>
    <mergeCell ref="BX263:BX272"/>
    <mergeCell ref="BY263:BY272"/>
    <mergeCell ref="BZ263:BZ272"/>
    <mergeCell ref="Q263:Q272"/>
    <mergeCell ref="R263:R272"/>
    <mergeCell ref="S263:S272"/>
    <mergeCell ref="T263:T272"/>
    <mergeCell ref="BS263:BS272"/>
    <mergeCell ref="BT263:BT272"/>
    <mergeCell ref="A263:A272"/>
    <mergeCell ref="B263:C272"/>
    <mergeCell ref="D263:E272"/>
    <mergeCell ref="H263:H272"/>
    <mergeCell ref="M263:M272"/>
    <mergeCell ref="N263:N272"/>
    <mergeCell ref="CA253:CA262"/>
    <mergeCell ref="CC253:CC262"/>
    <mergeCell ref="CD253:CD262"/>
    <mergeCell ref="CE253:CE262"/>
    <mergeCell ref="CF253:CF262"/>
    <mergeCell ref="CG253:CG262"/>
    <mergeCell ref="BU253:BU262"/>
    <mergeCell ref="BV253:BV262"/>
    <mergeCell ref="BW253:BW262"/>
    <mergeCell ref="BX253:BX262"/>
    <mergeCell ref="BY253:BY262"/>
    <mergeCell ref="BZ253:BZ262"/>
    <mergeCell ref="Q253:Q262"/>
    <mergeCell ref="R253:R262"/>
    <mergeCell ref="S253:S262"/>
    <mergeCell ref="T253:T262"/>
    <mergeCell ref="BS253:BS262"/>
    <mergeCell ref="BT253:BT262"/>
    <mergeCell ref="A253:A262"/>
    <mergeCell ref="B253:C262"/>
    <mergeCell ref="D253:E262"/>
    <mergeCell ref="H253:H262"/>
    <mergeCell ref="M253:M262"/>
    <mergeCell ref="N253:N262"/>
    <mergeCell ref="CA243:CA252"/>
    <mergeCell ref="CC243:CC252"/>
    <mergeCell ref="CD243:CD252"/>
    <mergeCell ref="CE243:CE252"/>
    <mergeCell ref="CF243:CF252"/>
    <mergeCell ref="CG243:CG252"/>
    <mergeCell ref="BU243:BU252"/>
    <mergeCell ref="BV243:BV252"/>
    <mergeCell ref="BW243:BW252"/>
    <mergeCell ref="BX243:BX252"/>
    <mergeCell ref="BY243:BY252"/>
    <mergeCell ref="BZ243:BZ252"/>
    <mergeCell ref="Q243:Q252"/>
    <mergeCell ref="R243:R252"/>
    <mergeCell ref="S243:S252"/>
    <mergeCell ref="T243:T252"/>
    <mergeCell ref="BS243:BS252"/>
    <mergeCell ref="BT243:BT252"/>
    <mergeCell ref="A243:A252"/>
    <mergeCell ref="B243:C252"/>
    <mergeCell ref="D243:E252"/>
    <mergeCell ref="H243:H252"/>
    <mergeCell ref="M243:M252"/>
    <mergeCell ref="N243:N252"/>
    <mergeCell ref="CG233:CG242"/>
    <mergeCell ref="BT223:BT232"/>
    <mergeCell ref="A233:A242"/>
    <mergeCell ref="B233:C242"/>
    <mergeCell ref="D233:E242"/>
    <mergeCell ref="H233:H242"/>
    <mergeCell ref="M233:M242"/>
    <mergeCell ref="N233:N242"/>
    <mergeCell ref="CA233:CA242"/>
    <mergeCell ref="CC233:CC242"/>
    <mergeCell ref="CD233:CD242"/>
    <mergeCell ref="BU233:BU242"/>
    <mergeCell ref="BV233:BV242"/>
    <mergeCell ref="BW233:BW242"/>
    <mergeCell ref="BX233:BX242"/>
    <mergeCell ref="BY233:BY242"/>
    <mergeCell ref="BZ233:BZ242"/>
    <mergeCell ref="BZ223:BZ232"/>
    <mergeCell ref="Q233:Q242"/>
    <mergeCell ref="R233:R242"/>
    <mergeCell ref="S233:S242"/>
    <mergeCell ref="T233:T242"/>
    <mergeCell ref="BS233:BS242"/>
    <mergeCell ref="BT233:BT242"/>
    <mergeCell ref="CE233:CE242"/>
    <mergeCell ref="CF233:CF242"/>
    <mergeCell ref="CD213:CD222"/>
    <mergeCell ref="CE213:CE222"/>
    <mergeCell ref="CF213:CF222"/>
    <mergeCell ref="CA223:CA232"/>
    <mergeCell ref="CC223:CC232"/>
    <mergeCell ref="CD223:CD232"/>
    <mergeCell ref="CE223:CE232"/>
    <mergeCell ref="CF223:CF232"/>
    <mergeCell ref="CG213:CG222"/>
    <mergeCell ref="CG223:CG232"/>
    <mergeCell ref="A223:A232"/>
    <mergeCell ref="B223:C232"/>
    <mergeCell ref="D223:E232"/>
    <mergeCell ref="H223:H232"/>
    <mergeCell ref="M223:M232"/>
    <mergeCell ref="N223:N232"/>
    <mergeCell ref="BW213:BW222"/>
    <mergeCell ref="BX213:BX222"/>
    <mergeCell ref="BY213:BY222"/>
    <mergeCell ref="Q223:Q232"/>
    <mergeCell ref="R223:R232"/>
    <mergeCell ref="S223:S232"/>
    <mergeCell ref="T223:T232"/>
    <mergeCell ref="BS223:BS232"/>
    <mergeCell ref="BU223:BU232"/>
    <mergeCell ref="BV223:BV232"/>
    <mergeCell ref="BW223:BW232"/>
    <mergeCell ref="BX223:BX232"/>
    <mergeCell ref="BY223:BY232"/>
    <mergeCell ref="BZ213:BZ222"/>
    <mergeCell ref="CA213:CA222"/>
    <mergeCell ref="CC213:CC222"/>
    <mergeCell ref="S213:S222"/>
    <mergeCell ref="T213:T222"/>
    <mergeCell ref="BS213:BS222"/>
    <mergeCell ref="BT213:BT222"/>
    <mergeCell ref="BU213:BU222"/>
    <mergeCell ref="BV213:BV222"/>
    <mergeCell ref="CF203:CF212"/>
    <mergeCell ref="CG203:CG212"/>
    <mergeCell ref="A213:A222"/>
    <mergeCell ref="B213:C222"/>
    <mergeCell ref="D213:E222"/>
    <mergeCell ref="H213:H222"/>
    <mergeCell ref="M213:M222"/>
    <mergeCell ref="N213:N222"/>
    <mergeCell ref="Q213:Q222"/>
    <mergeCell ref="R213:R222"/>
    <mergeCell ref="BY203:BY212"/>
    <mergeCell ref="BZ203:BZ212"/>
    <mergeCell ref="CA203:CA212"/>
    <mergeCell ref="CC203:CC212"/>
    <mergeCell ref="CD203:CD212"/>
    <mergeCell ref="CE203:CE212"/>
    <mergeCell ref="BS203:BS212"/>
    <mergeCell ref="BT203:BT212"/>
    <mergeCell ref="BU203:BU212"/>
    <mergeCell ref="BV203:BV212"/>
    <mergeCell ref="BW203:BW212"/>
    <mergeCell ref="BX203:BX212"/>
    <mergeCell ref="M203:M212"/>
    <mergeCell ref="N203:N212"/>
    <mergeCell ref="Q203:Q212"/>
    <mergeCell ref="R203:R212"/>
    <mergeCell ref="S203:S212"/>
    <mergeCell ref="T203:T212"/>
    <mergeCell ref="B53:C62"/>
    <mergeCell ref="H53:H62"/>
    <mergeCell ref="B63:C72"/>
    <mergeCell ref="B73:C82"/>
    <mergeCell ref="A203:A212"/>
    <mergeCell ref="B203:C212"/>
    <mergeCell ref="D203:E212"/>
    <mergeCell ref="H203:H212"/>
    <mergeCell ref="B33:C42"/>
    <mergeCell ref="D33:E42"/>
    <mergeCell ref="H33:H42"/>
    <mergeCell ref="B43:C52"/>
    <mergeCell ref="D43:E52"/>
    <mergeCell ref="H43:H52"/>
    <mergeCell ref="D12:E12"/>
    <mergeCell ref="B13:C22"/>
    <mergeCell ref="D13:E22"/>
    <mergeCell ref="H13:H22"/>
    <mergeCell ref="B23:C32"/>
    <mergeCell ref="D23:E32"/>
    <mergeCell ref="H23:H32"/>
    <mergeCell ref="BA11:BD11"/>
    <mergeCell ref="BG11:BJ11"/>
    <mergeCell ref="BS10:CA10"/>
    <mergeCell ref="CC10:CG10"/>
    <mergeCell ref="D11:E11"/>
    <mergeCell ref="F11:G11"/>
    <mergeCell ref="I11:L11"/>
    <mergeCell ref="Q11:T11"/>
    <mergeCell ref="AA11:AD11"/>
    <mergeCell ref="AK11:AN11"/>
    <mergeCell ref="AS11:AV11"/>
    <mergeCell ref="AW11:AZ11"/>
    <mergeCell ref="A10:T10"/>
    <mergeCell ref="V10:AD10"/>
    <mergeCell ref="AF10:AN10"/>
    <mergeCell ref="AP10:AQ10"/>
    <mergeCell ref="AS10:BD10"/>
    <mergeCell ref="BE10:BR10"/>
    <mergeCell ref="CC11:CG11"/>
    <mergeCell ref="BK11:BN11"/>
    <mergeCell ref="BO11:BR11"/>
    <mergeCell ref="BS11:BV11"/>
    <mergeCell ref="BW11:CA11"/>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5B5F1-2C71-4781-82B6-49B04C35C9AC}">
  <sheetPr>
    <pageSetUpPr fitToPage="1"/>
  </sheetPr>
  <dimension ref="A1:CT523"/>
  <sheetViews>
    <sheetView showGridLines="0" workbookViewId="0">
      <pane ySplit="12" topLeftCell="A13" activePane="bottomLeft" state="frozen"/>
      <selection pane="bottomLeft" activeCell="A13" sqref="A13"/>
    </sheetView>
  </sheetViews>
  <sheetFormatPr baseColWidth="10" defaultColWidth="14.44140625" defaultRowHeight="15" customHeight="1" outlineLevelCol="1"/>
  <cols>
    <col min="1" max="1" width="4.109375" style="800" customWidth="1"/>
    <col min="2" max="2" width="26.5546875" style="800" customWidth="1"/>
    <col min="3" max="3" width="11.5546875" style="800" customWidth="1"/>
    <col min="4" max="4" width="7.109375" style="800" customWidth="1"/>
    <col min="5" max="5" width="15.88671875" style="800" customWidth="1"/>
    <col min="6" max="6" width="16.6640625" style="800" customWidth="1"/>
    <col min="7" max="7" width="15.33203125" style="800" customWidth="1"/>
    <col min="8" max="8" width="13.109375" style="800" customWidth="1"/>
    <col min="9" max="12" width="13.109375" style="800" customWidth="1" outlineLevel="1"/>
    <col min="13" max="13" width="17.33203125" style="800" customWidth="1" outlineLevel="1"/>
    <col min="14" max="14" width="23.5546875" style="800" customWidth="1"/>
    <col min="15" max="15" width="18.6640625" style="800" customWidth="1"/>
    <col min="16" max="16" width="21.109375" style="800" customWidth="1"/>
    <col min="17" max="17" width="20.33203125" style="800" customWidth="1" outlineLevel="1"/>
    <col min="18" max="18" width="21" style="800" customWidth="1" outlineLevel="1"/>
    <col min="19" max="20" width="17.33203125" style="800" customWidth="1" outlineLevel="1"/>
    <col min="21" max="21" width="1.33203125" style="800" customWidth="1"/>
    <col min="22" max="22" width="7.44140625" style="800" customWidth="1"/>
    <col min="23" max="23" width="78" style="800" customWidth="1"/>
    <col min="24" max="24" width="18.44140625" style="800" customWidth="1"/>
    <col min="25" max="25" width="16.44140625" style="800" customWidth="1"/>
    <col min="26" max="26" width="19.109375" style="800" customWidth="1"/>
    <col min="27" max="30" width="13.5546875" style="800" customWidth="1" outlineLevel="1"/>
    <col min="31" max="31" width="1.5546875" style="800" customWidth="1"/>
    <col min="32" max="32" width="10.44140625" style="800" customWidth="1"/>
    <col min="33" max="33" width="25.6640625" style="800" customWidth="1"/>
    <col min="34" max="34" width="17.44140625" style="800" customWidth="1"/>
    <col min="35" max="35" width="9.6640625" style="800" customWidth="1"/>
    <col min="36" max="36" width="11.5546875" style="800" customWidth="1"/>
    <col min="37" max="40" width="11.5546875" style="800" customWidth="1" outlineLevel="1"/>
    <col min="41" max="41" width="1.5546875" style="800" customWidth="1"/>
    <col min="42" max="43" width="21.6640625" style="800" customWidth="1"/>
    <col min="44" max="44" width="2.33203125" style="800" customWidth="1"/>
    <col min="45" max="52" width="12.6640625" style="800" customWidth="1" outlineLevel="1"/>
    <col min="53" max="56" width="12.88671875" style="800" customWidth="1" outlineLevel="1"/>
    <col min="57" max="57" width="13.88671875" style="800" customWidth="1" outlineLevel="1"/>
    <col min="58" max="58" width="14.109375" style="800" customWidth="1" outlineLevel="1"/>
    <col min="59" max="70" width="12.88671875" style="800" customWidth="1" outlineLevel="1"/>
    <col min="71" max="78" width="15.109375" style="800" customWidth="1" outlineLevel="1"/>
    <col min="79" max="79" width="14.33203125" style="800" customWidth="1" outlineLevel="1"/>
    <col min="80" max="80" width="1.6640625" style="800" customWidth="1" outlineLevel="1"/>
    <col min="81" max="85" width="11.5546875" style="800" customWidth="1" outlineLevel="1"/>
    <col min="86" max="98" width="11.5546875" style="800" customWidth="1"/>
    <col min="99" max="16384" width="14.44140625" style="800"/>
  </cols>
  <sheetData>
    <row r="1" spans="1:98" ht="14.25" customHeight="1" thickBot="1">
      <c r="A1" s="5359" t="s">
        <v>0</v>
      </c>
      <c r="B1" s="4183"/>
      <c r="C1" s="4183"/>
      <c r="D1" s="4183"/>
      <c r="E1" s="4183"/>
      <c r="F1" s="4183"/>
      <c r="G1" s="4185"/>
      <c r="H1" s="1181"/>
      <c r="I1" s="1181"/>
      <c r="J1" s="1181"/>
      <c r="K1" s="1181"/>
      <c r="L1" s="1181"/>
      <c r="M1" s="1181"/>
      <c r="N1" s="1181"/>
      <c r="O1" s="1181"/>
      <c r="P1" s="1181"/>
      <c r="Q1" s="1181"/>
      <c r="R1" s="1181"/>
      <c r="S1" s="1181"/>
      <c r="T1" s="1181"/>
      <c r="U1" s="1181"/>
      <c r="V1" s="1181"/>
      <c r="W1" s="1181"/>
      <c r="X1" s="1181"/>
      <c r="Y1" s="1181"/>
      <c r="Z1" s="1181"/>
      <c r="AA1" s="1181"/>
      <c r="AB1" s="1181"/>
      <c r="AC1" s="1181"/>
      <c r="AD1" s="1181"/>
      <c r="AE1" s="1181"/>
      <c r="AF1" s="1181"/>
      <c r="AG1" s="1181"/>
      <c r="AH1" s="1181"/>
      <c r="AI1" s="1181"/>
      <c r="AJ1" s="1181"/>
      <c r="AK1" s="1181"/>
      <c r="AL1" s="1181"/>
      <c r="AM1" s="1181"/>
      <c r="AN1" s="1181"/>
      <c r="AO1" s="1181"/>
      <c r="AP1" s="1181"/>
      <c r="AQ1" s="1181"/>
      <c r="AR1" s="1181"/>
      <c r="AS1" s="1351"/>
      <c r="AT1" s="1351"/>
      <c r="AU1" s="1351"/>
      <c r="AV1" s="1351"/>
      <c r="AW1" s="1185"/>
      <c r="AX1" s="1185"/>
      <c r="AY1" s="1185"/>
      <c r="AZ1" s="1185"/>
      <c r="BA1" s="1185"/>
      <c r="BB1" s="1185"/>
      <c r="BC1" s="1185"/>
      <c r="BD1" s="1185"/>
      <c r="BE1" s="1185"/>
      <c r="BF1" s="1185"/>
      <c r="BG1" s="1185"/>
      <c r="BH1" s="1185"/>
      <c r="BI1" s="1185"/>
      <c r="BJ1" s="1185"/>
      <c r="BK1" s="1185"/>
      <c r="BL1" s="1185"/>
      <c r="BM1" s="1185"/>
      <c r="BN1" s="1185"/>
      <c r="BO1" s="1185"/>
      <c r="BP1" s="1185"/>
      <c r="BQ1" s="1185"/>
      <c r="BR1" s="1185"/>
      <c r="BS1" s="1185"/>
      <c r="BT1" s="1185"/>
      <c r="BU1" s="1185"/>
      <c r="BV1" s="1185"/>
      <c r="BW1" s="1185"/>
      <c r="BX1" s="1185"/>
      <c r="BY1" s="1185"/>
      <c r="BZ1" s="1185"/>
      <c r="CA1" s="1352"/>
      <c r="CB1" s="1185"/>
      <c r="CC1" s="1185"/>
      <c r="CD1" s="1185"/>
      <c r="CE1" s="1185"/>
      <c r="CF1" s="1185"/>
      <c r="CG1" s="1185"/>
      <c r="CH1" s="1185"/>
      <c r="CI1" s="1185"/>
      <c r="CJ1" s="1185"/>
      <c r="CK1" s="1185"/>
      <c r="CL1" s="1185"/>
      <c r="CM1" s="1185"/>
      <c r="CN1" s="1185"/>
      <c r="CO1" s="1185"/>
      <c r="CP1" s="1185"/>
      <c r="CQ1" s="1185"/>
      <c r="CR1" s="1185"/>
      <c r="CS1" s="1185"/>
      <c r="CT1" s="1185"/>
    </row>
    <row r="2" spans="1:98" ht="14.25" customHeight="1">
      <c r="A2" s="5360" t="s">
        <v>1</v>
      </c>
      <c r="B2" s="4208"/>
      <c r="C2" s="1353">
        <v>2024</v>
      </c>
      <c r="D2" s="1353"/>
      <c r="E2" s="5361" t="s">
        <v>2</v>
      </c>
      <c r="F2" s="1354" t="s">
        <v>3</v>
      </c>
      <c r="G2" s="1355" t="s">
        <v>4</v>
      </c>
      <c r="H2" s="1356"/>
      <c r="I2" s="1357"/>
      <c r="J2" s="1357"/>
      <c r="K2" s="1357"/>
      <c r="L2" s="1357"/>
      <c r="M2" s="1357"/>
      <c r="N2" s="1357"/>
      <c r="O2" s="1357"/>
      <c r="P2" s="1357"/>
      <c r="Q2" s="1357"/>
      <c r="R2" s="1357"/>
      <c r="S2" s="1357"/>
      <c r="T2" s="1357"/>
      <c r="U2" s="1357"/>
      <c r="V2" s="1357"/>
      <c r="W2" s="1182"/>
      <c r="X2" s="5362"/>
      <c r="Y2" s="4170"/>
      <c r="Z2" s="4170"/>
      <c r="AA2" s="1182"/>
      <c r="AB2" s="1182"/>
      <c r="AC2" s="1182"/>
      <c r="AD2" s="1182"/>
      <c r="AE2" s="1183"/>
      <c r="AF2" s="1183"/>
      <c r="AG2" s="1183"/>
      <c r="AH2" s="1183"/>
      <c r="AI2" s="1183"/>
      <c r="AJ2" s="1183"/>
      <c r="AK2" s="1183"/>
      <c r="AL2" s="1183"/>
      <c r="AM2" s="1183"/>
      <c r="AN2" s="1183"/>
      <c r="AO2" s="1183"/>
      <c r="AP2" s="1358"/>
      <c r="AQ2" s="1358"/>
      <c r="AR2" s="1183"/>
      <c r="AS2" s="1183"/>
      <c r="AT2" s="1183"/>
      <c r="AU2" s="1183"/>
      <c r="AV2" s="1183"/>
      <c r="AW2" s="1184"/>
      <c r="AX2" s="1184"/>
      <c r="AY2" s="1184"/>
      <c r="AZ2" s="1184"/>
      <c r="BA2" s="1184"/>
      <c r="BB2" s="1184"/>
      <c r="BC2" s="1184"/>
      <c r="BD2" s="1184"/>
      <c r="BE2" s="1184"/>
      <c r="BF2" s="1184"/>
      <c r="BG2" s="1184"/>
      <c r="BH2" s="1184"/>
      <c r="BI2" s="1184"/>
      <c r="BJ2" s="1184"/>
      <c r="BK2" s="1184"/>
      <c r="BL2" s="1184"/>
      <c r="BM2" s="1184"/>
      <c r="BN2" s="1184"/>
      <c r="BO2" s="1184"/>
      <c r="BP2" s="1184"/>
      <c r="BQ2" s="1184"/>
      <c r="BR2" s="1184"/>
      <c r="BS2" s="1184"/>
      <c r="BT2" s="1184"/>
      <c r="BU2" s="1184"/>
      <c r="BV2" s="1184"/>
      <c r="BW2" s="1184"/>
      <c r="BX2" s="1184"/>
      <c r="BY2" s="1184"/>
      <c r="BZ2" s="1184"/>
      <c r="CA2" s="1357"/>
      <c r="CB2" s="1184"/>
      <c r="CC2" s="1184"/>
      <c r="CD2" s="1184"/>
      <c r="CE2" s="1184"/>
      <c r="CF2" s="1184"/>
      <c r="CG2" s="1184"/>
      <c r="CH2" s="1184"/>
      <c r="CI2" s="1184"/>
      <c r="CJ2" s="1184"/>
      <c r="CK2" s="1184"/>
      <c r="CL2" s="1184"/>
      <c r="CM2" s="1184"/>
      <c r="CN2" s="1184"/>
      <c r="CO2" s="1184"/>
      <c r="CP2" s="1184"/>
      <c r="CQ2" s="1184"/>
      <c r="CR2" s="1184"/>
      <c r="CS2" s="1184"/>
      <c r="CT2" s="1184"/>
    </row>
    <row r="3" spans="1:98" ht="14.25" customHeight="1">
      <c r="A3" s="4276"/>
      <c r="B3" s="4210"/>
      <c r="C3" s="1359">
        <v>2025</v>
      </c>
      <c r="D3" s="1359" t="s">
        <v>4</v>
      </c>
      <c r="E3" s="4188"/>
      <c r="F3" s="1360" t="s">
        <v>5</v>
      </c>
      <c r="G3" s="1361"/>
      <c r="H3" s="1362"/>
      <c r="I3" s="1182"/>
      <c r="J3" s="1182"/>
      <c r="K3" s="1182"/>
      <c r="L3" s="1182"/>
      <c r="M3" s="1182"/>
      <c r="N3" s="1182"/>
      <c r="O3" s="1182"/>
      <c r="P3" s="1182"/>
      <c r="Q3" s="1182"/>
      <c r="R3" s="1182"/>
      <c r="S3" s="1182"/>
      <c r="T3" s="1182"/>
      <c r="U3" s="1182"/>
      <c r="V3" s="1182"/>
      <c r="W3" s="1182"/>
      <c r="X3" s="1182"/>
      <c r="Y3" s="1182"/>
      <c r="Z3" s="1182"/>
      <c r="AA3" s="1182"/>
      <c r="AB3" s="1182"/>
      <c r="AC3" s="1182"/>
      <c r="AD3" s="1182"/>
      <c r="AE3" s="1183"/>
      <c r="AF3" s="1183"/>
      <c r="AG3" s="1183"/>
      <c r="AH3" s="1183"/>
      <c r="AI3" s="1183"/>
      <c r="AJ3" s="1183"/>
      <c r="AK3" s="1183"/>
      <c r="AL3" s="1183"/>
      <c r="AM3" s="1183"/>
      <c r="AN3" s="1183"/>
      <c r="AO3" s="1183"/>
      <c r="AP3" s="1358"/>
      <c r="AQ3" s="1358"/>
      <c r="AR3" s="1183"/>
      <c r="AS3" s="1183"/>
      <c r="AT3" s="1183"/>
      <c r="AU3" s="1183"/>
      <c r="AV3" s="1183"/>
      <c r="AW3" s="1184"/>
      <c r="AX3" s="1184"/>
      <c r="AY3" s="1184"/>
      <c r="AZ3" s="1184"/>
      <c r="BA3" s="1184"/>
      <c r="BB3" s="1184"/>
      <c r="BC3" s="1184"/>
      <c r="BD3" s="1184"/>
      <c r="BE3" s="1184"/>
      <c r="BF3" s="1184"/>
      <c r="BG3" s="1184"/>
      <c r="BH3" s="1184"/>
      <c r="BI3" s="1184"/>
      <c r="BJ3" s="1184"/>
      <c r="BK3" s="1184"/>
      <c r="BL3" s="1184"/>
      <c r="BM3" s="1184"/>
      <c r="BN3" s="1184"/>
      <c r="BO3" s="1184"/>
      <c r="BP3" s="1184"/>
      <c r="BQ3" s="1184"/>
      <c r="BR3" s="1184"/>
      <c r="BS3" s="1184"/>
      <c r="BT3" s="1184"/>
      <c r="BU3" s="1184"/>
      <c r="BV3" s="1184"/>
      <c r="BW3" s="1184"/>
      <c r="BX3" s="1184"/>
      <c r="BY3" s="1184"/>
      <c r="BZ3" s="1184"/>
      <c r="CA3" s="1357"/>
      <c r="CB3" s="1184"/>
      <c r="CC3" s="1184"/>
      <c r="CD3" s="1184"/>
      <c r="CE3" s="1184"/>
      <c r="CF3" s="1184"/>
      <c r="CG3" s="1184"/>
      <c r="CH3" s="1184"/>
      <c r="CI3" s="1184"/>
      <c r="CJ3" s="1184"/>
      <c r="CK3" s="1184"/>
      <c r="CL3" s="1184"/>
      <c r="CM3" s="1184"/>
      <c r="CN3" s="1184"/>
      <c r="CO3" s="1184"/>
      <c r="CP3" s="1184"/>
      <c r="CQ3" s="1184"/>
      <c r="CR3" s="1184"/>
      <c r="CS3" s="1184"/>
      <c r="CT3" s="1184"/>
    </row>
    <row r="4" spans="1:98" ht="14.25" customHeight="1">
      <c r="A4" s="4276"/>
      <c r="B4" s="4210"/>
      <c r="C4" s="1359">
        <v>2026</v>
      </c>
      <c r="D4" s="1359"/>
      <c r="E4" s="4188"/>
      <c r="F4" s="1360" t="s">
        <v>7</v>
      </c>
      <c r="G4" s="1361"/>
      <c r="H4" s="1362"/>
      <c r="I4" s="1182"/>
      <c r="J4" s="1182"/>
      <c r="K4" s="1182"/>
      <c r="L4" s="1182"/>
      <c r="M4" s="1182"/>
      <c r="N4" s="1182"/>
      <c r="O4" s="1182"/>
      <c r="P4" s="1182"/>
      <c r="Q4" s="1182"/>
      <c r="R4" s="1182"/>
      <c r="S4" s="1182"/>
      <c r="T4" s="1182"/>
      <c r="U4" s="1182"/>
      <c r="V4" s="1182"/>
      <c r="W4" s="1182"/>
      <c r="X4" s="1182"/>
      <c r="Y4" s="1182"/>
      <c r="Z4" s="1182"/>
      <c r="AA4" s="1182"/>
      <c r="AB4" s="1182"/>
      <c r="AC4" s="1182"/>
      <c r="AD4" s="1182"/>
      <c r="AE4" s="1183"/>
      <c r="AF4" s="1183"/>
      <c r="AG4" s="1183"/>
      <c r="AH4" s="1183"/>
      <c r="AI4" s="1183"/>
      <c r="AJ4" s="1183"/>
      <c r="AK4" s="1183"/>
      <c r="AL4" s="1183"/>
      <c r="AM4" s="1183"/>
      <c r="AN4" s="1183"/>
      <c r="AO4" s="1183"/>
      <c r="AP4" s="1358"/>
      <c r="AQ4" s="1358"/>
      <c r="AR4" s="1183"/>
      <c r="AS4" s="1183"/>
      <c r="AT4" s="1183"/>
      <c r="AU4" s="1183"/>
      <c r="AV4" s="1183"/>
      <c r="AW4" s="1184"/>
      <c r="AX4" s="1184"/>
      <c r="AY4" s="1184"/>
      <c r="AZ4" s="1184"/>
      <c r="BA4" s="1184"/>
      <c r="BB4" s="1184"/>
      <c r="BC4" s="1184"/>
      <c r="BD4" s="1184"/>
      <c r="BE4" s="1184"/>
      <c r="BF4" s="1184"/>
      <c r="BG4" s="1184"/>
      <c r="BH4" s="1184"/>
      <c r="BI4" s="1184"/>
      <c r="BJ4" s="1184"/>
      <c r="BK4" s="1184"/>
      <c r="BL4" s="1184"/>
      <c r="BM4" s="1184"/>
      <c r="BN4" s="1184"/>
      <c r="BO4" s="1184"/>
      <c r="BP4" s="1184"/>
      <c r="BQ4" s="1184"/>
      <c r="BR4" s="1184"/>
      <c r="BS4" s="1184"/>
      <c r="BT4" s="1184"/>
      <c r="BU4" s="1184"/>
      <c r="BV4" s="1184"/>
      <c r="BW4" s="1184"/>
      <c r="BX4" s="1184"/>
      <c r="BY4" s="1184"/>
      <c r="BZ4" s="1184"/>
      <c r="CA4" s="1357"/>
      <c r="CB4" s="1184"/>
      <c r="CC4" s="1184"/>
      <c r="CD4" s="1184"/>
      <c r="CE4" s="1184"/>
      <c r="CF4" s="1184"/>
      <c r="CG4" s="1184"/>
      <c r="CH4" s="1184"/>
      <c r="CI4" s="1184"/>
      <c r="CJ4" s="1184"/>
      <c r="CK4" s="1184"/>
      <c r="CL4" s="1184"/>
      <c r="CM4" s="1184"/>
      <c r="CN4" s="1184"/>
      <c r="CO4" s="1184"/>
      <c r="CP4" s="1184"/>
      <c r="CQ4" s="1184"/>
      <c r="CR4" s="1184"/>
      <c r="CS4" s="1184"/>
      <c r="CT4" s="1184"/>
    </row>
    <row r="5" spans="1:98" ht="14.25" customHeight="1" thickBot="1">
      <c r="A5" s="4276"/>
      <c r="B5" s="4210"/>
      <c r="C5" s="1363">
        <v>2027</v>
      </c>
      <c r="D5" s="1363"/>
      <c r="E5" s="4188"/>
      <c r="F5" s="1364" t="s">
        <v>8</v>
      </c>
      <c r="G5" s="1365"/>
      <c r="H5" s="1362"/>
      <c r="I5" s="1182"/>
      <c r="J5" s="1182"/>
      <c r="K5" s="1182"/>
      <c r="L5" s="1182"/>
      <c r="M5" s="1182"/>
      <c r="N5" s="1182"/>
      <c r="O5" s="1182"/>
      <c r="P5" s="1182"/>
      <c r="Q5" s="1182"/>
      <c r="R5" s="1182"/>
      <c r="S5" s="1182"/>
      <c r="T5" s="1182"/>
      <c r="U5" s="1182"/>
      <c r="V5" s="1182"/>
      <c r="W5" s="1182"/>
      <c r="X5" s="1182"/>
      <c r="Y5" s="1182"/>
      <c r="Z5" s="1182"/>
      <c r="AA5" s="1182"/>
      <c r="AB5" s="1182"/>
      <c r="AC5" s="1182"/>
      <c r="AD5" s="1182"/>
      <c r="AE5" s="1183"/>
      <c r="AF5" s="1183"/>
      <c r="AG5" s="1183"/>
      <c r="AH5" s="1183"/>
      <c r="AI5" s="1183"/>
      <c r="AJ5" s="1183"/>
      <c r="AK5" s="1183"/>
      <c r="AL5" s="1183"/>
      <c r="AM5" s="1183"/>
      <c r="AN5" s="1183"/>
      <c r="AO5" s="1183"/>
      <c r="AP5" s="1358"/>
      <c r="AQ5" s="1358"/>
      <c r="AR5" s="1183"/>
      <c r="AS5" s="1183"/>
      <c r="AT5" s="1183"/>
      <c r="AU5" s="1183"/>
      <c r="AV5" s="1183"/>
      <c r="AW5" s="1184"/>
      <c r="AX5" s="1184"/>
      <c r="AY5" s="1184"/>
      <c r="AZ5" s="1184"/>
      <c r="BA5" s="1184"/>
      <c r="BB5" s="1184"/>
      <c r="BC5" s="1184"/>
      <c r="BD5" s="1184"/>
      <c r="BE5" s="1184"/>
      <c r="BF5" s="1184"/>
      <c r="BG5" s="1184"/>
      <c r="BH5" s="1184"/>
      <c r="BI5" s="1184"/>
      <c r="BJ5" s="1184"/>
      <c r="BK5" s="1184"/>
      <c r="BL5" s="1184"/>
      <c r="BM5" s="1184"/>
      <c r="BN5" s="1184"/>
      <c r="BO5" s="1184"/>
      <c r="BP5" s="1184"/>
      <c r="BQ5" s="1184"/>
      <c r="BR5" s="1184"/>
      <c r="BS5" s="1184"/>
      <c r="BT5" s="1184"/>
      <c r="BU5" s="1184"/>
      <c r="BV5" s="1184"/>
      <c r="BW5" s="1184"/>
      <c r="BX5" s="1184"/>
      <c r="BY5" s="1184"/>
      <c r="BZ5" s="1184"/>
      <c r="CA5" s="1357"/>
      <c r="CB5" s="1184"/>
      <c r="CC5" s="1184"/>
      <c r="CD5" s="1184"/>
      <c r="CE5" s="1184"/>
      <c r="CF5" s="1184"/>
      <c r="CG5" s="1184"/>
      <c r="CH5" s="1184"/>
      <c r="CI5" s="1184"/>
      <c r="CJ5" s="1184"/>
      <c r="CK5" s="1184"/>
      <c r="CL5" s="1184"/>
      <c r="CM5" s="1184"/>
      <c r="CN5" s="1184"/>
      <c r="CO5" s="1184"/>
      <c r="CP5" s="1184"/>
      <c r="CQ5" s="1184"/>
      <c r="CR5" s="1184"/>
      <c r="CS5" s="1184"/>
      <c r="CT5" s="1184"/>
    </row>
    <row r="6" spans="1:98" ht="14.25" customHeight="1">
      <c r="A6" s="5363" t="s">
        <v>9</v>
      </c>
      <c r="B6" s="4280"/>
      <c r="C6" s="5364" t="s">
        <v>912</v>
      </c>
      <c r="D6" s="4266"/>
      <c r="E6" s="4266"/>
      <c r="F6" s="4266"/>
      <c r="G6" s="4267"/>
      <c r="H6" s="1356"/>
      <c r="I6" s="1357"/>
      <c r="J6" s="1357"/>
      <c r="K6" s="1357"/>
      <c r="L6" s="1357"/>
      <c r="M6" s="1357"/>
      <c r="N6" s="1357"/>
      <c r="O6" s="1357"/>
      <c r="P6" s="1357"/>
      <c r="Q6" s="1357"/>
      <c r="R6" s="1357"/>
      <c r="S6" s="1357"/>
      <c r="T6" s="1357"/>
      <c r="U6" s="1357"/>
      <c r="V6" s="1357"/>
      <c r="W6" s="1183"/>
      <c r="X6" s="1183"/>
      <c r="Y6" s="1183"/>
      <c r="Z6" s="1183"/>
      <c r="AA6" s="1183"/>
      <c r="AB6" s="1183"/>
      <c r="AC6" s="1183"/>
      <c r="AD6" s="1183"/>
      <c r="AE6" s="1183"/>
      <c r="AF6" s="1183"/>
      <c r="AG6" s="1183"/>
      <c r="AH6" s="1183"/>
      <c r="AI6" s="1183"/>
      <c r="AJ6" s="1183"/>
      <c r="AK6" s="1183"/>
      <c r="AL6" s="1183"/>
      <c r="AM6" s="1183"/>
      <c r="AN6" s="1183"/>
      <c r="AO6" s="1183"/>
      <c r="AP6" s="1358"/>
      <c r="AQ6" s="1358"/>
      <c r="AR6" s="1183"/>
      <c r="AS6" s="1183"/>
      <c r="AT6" s="1183"/>
      <c r="AU6" s="1183"/>
      <c r="AV6" s="1183"/>
      <c r="AW6" s="1184"/>
      <c r="AX6" s="1184"/>
      <c r="AY6" s="1184"/>
      <c r="AZ6" s="1184"/>
      <c r="BA6" s="1184"/>
      <c r="BB6" s="1184"/>
      <c r="BC6" s="1184"/>
      <c r="BD6" s="1184"/>
      <c r="BE6" s="1184"/>
      <c r="BF6" s="1184"/>
      <c r="BG6" s="1184"/>
      <c r="BH6" s="1184"/>
      <c r="BI6" s="1184"/>
      <c r="BJ6" s="1184"/>
      <c r="BK6" s="1184"/>
      <c r="BL6" s="1184"/>
      <c r="BM6" s="1184"/>
      <c r="BN6" s="1184"/>
      <c r="BO6" s="1184"/>
      <c r="BP6" s="1184"/>
      <c r="BQ6" s="1184"/>
      <c r="BR6" s="1184"/>
      <c r="BS6" s="1184"/>
      <c r="BT6" s="1184"/>
      <c r="BU6" s="1184"/>
      <c r="BV6" s="1184"/>
      <c r="BW6" s="1184"/>
      <c r="BX6" s="1184"/>
      <c r="BY6" s="1184"/>
      <c r="BZ6" s="1184"/>
      <c r="CA6" s="1357"/>
      <c r="CB6" s="1184"/>
      <c r="CC6" s="1184"/>
      <c r="CD6" s="1184"/>
      <c r="CE6" s="1184"/>
      <c r="CF6" s="1184"/>
      <c r="CG6" s="1184"/>
      <c r="CH6" s="1184"/>
      <c r="CI6" s="1184"/>
      <c r="CJ6" s="1184"/>
      <c r="CK6" s="1184"/>
      <c r="CL6" s="1184"/>
      <c r="CM6" s="1184"/>
      <c r="CN6" s="1184"/>
      <c r="CO6" s="1184"/>
      <c r="CP6" s="1184"/>
      <c r="CQ6" s="1184"/>
      <c r="CR6" s="1184"/>
      <c r="CS6" s="1184"/>
      <c r="CT6" s="1184"/>
    </row>
    <row r="7" spans="1:98" ht="14.25" customHeight="1">
      <c r="A7" s="5365" t="s">
        <v>11</v>
      </c>
      <c r="B7" s="4254"/>
      <c r="C7" s="5366" t="s">
        <v>913</v>
      </c>
      <c r="D7" s="4253"/>
      <c r="E7" s="4253"/>
      <c r="F7" s="4253"/>
      <c r="G7" s="4257"/>
      <c r="H7" s="1356"/>
      <c r="I7" s="1357"/>
      <c r="J7" s="1357"/>
      <c r="K7" s="1357"/>
      <c r="L7" s="1357"/>
      <c r="M7" s="1357"/>
      <c r="N7" s="1357"/>
      <c r="O7" s="1357"/>
      <c r="P7" s="1357"/>
      <c r="Q7" s="1357"/>
      <c r="R7" s="1357"/>
      <c r="S7" s="1357"/>
      <c r="T7" s="1357"/>
      <c r="U7" s="1357"/>
      <c r="V7" s="1357"/>
      <c r="W7" s="1184"/>
      <c r="X7" s="1184"/>
      <c r="Y7" s="1184"/>
      <c r="Z7" s="1184"/>
      <c r="AA7" s="1183"/>
      <c r="AB7" s="1183"/>
      <c r="AC7" s="1183"/>
      <c r="AD7" s="1183"/>
      <c r="AE7" s="1184"/>
      <c r="AF7" s="1184"/>
      <c r="AG7" s="1184"/>
      <c r="AH7" s="1184"/>
      <c r="AI7" s="1184"/>
      <c r="AJ7" s="1184"/>
      <c r="AK7" s="1184"/>
      <c r="AL7" s="1184"/>
      <c r="AM7" s="1184"/>
      <c r="AN7" s="1184"/>
      <c r="AO7" s="1184"/>
      <c r="AP7" s="1358"/>
      <c r="AQ7" s="1358"/>
      <c r="AR7" s="1184"/>
      <c r="AS7" s="1184"/>
      <c r="AT7" s="1184"/>
      <c r="AU7" s="1184"/>
      <c r="AV7" s="1184"/>
      <c r="AW7" s="1184"/>
      <c r="AX7" s="1184"/>
      <c r="AY7" s="1184"/>
      <c r="AZ7" s="1184"/>
      <c r="BA7" s="1184"/>
      <c r="BB7" s="1184"/>
      <c r="BC7" s="1184"/>
      <c r="BD7" s="1184"/>
      <c r="BE7" s="1184"/>
      <c r="BF7" s="1184"/>
      <c r="BG7" s="1184"/>
      <c r="BH7" s="1184"/>
      <c r="BI7" s="1184"/>
      <c r="BJ7" s="1184"/>
      <c r="BK7" s="1184"/>
      <c r="BL7" s="1184"/>
      <c r="BM7" s="1184"/>
      <c r="BN7" s="1184"/>
      <c r="BO7" s="1184"/>
      <c r="BP7" s="1184"/>
      <c r="BQ7" s="1184"/>
      <c r="BR7" s="1184"/>
      <c r="BS7" s="1184"/>
      <c r="BT7" s="1184"/>
      <c r="BU7" s="1184"/>
      <c r="BV7" s="1184"/>
      <c r="BW7" s="1184"/>
      <c r="BX7" s="1184"/>
      <c r="BY7" s="1184"/>
      <c r="BZ7" s="1184"/>
      <c r="CA7" s="1357"/>
      <c r="CB7" s="1184"/>
      <c r="CC7" s="1184"/>
      <c r="CD7" s="1184"/>
      <c r="CE7" s="1184"/>
      <c r="CF7" s="1184"/>
      <c r="CG7" s="1184"/>
      <c r="CH7" s="1184"/>
      <c r="CI7" s="1184"/>
      <c r="CJ7" s="1184"/>
      <c r="CK7" s="1184"/>
      <c r="CL7" s="1184"/>
      <c r="CM7" s="1184"/>
      <c r="CN7" s="1184"/>
      <c r="CO7" s="1184"/>
      <c r="CP7" s="1184"/>
      <c r="CQ7" s="1184"/>
      <c r="CR7" s="1184"/>
      <c r="CS7" s="1184"/>
      <c r="CT7" s="1184"/>
    </row>
    <row r="8" spans="1:98" ht="14.25" customHeight="1" thickBot="1">
      <c r="A8" s="5367" t="s">
        <v>12</v>
      </c>
      <c r="B8" s="4269"/>
      <c r="C8" s="5368">
        <v>45679</v>
      </c>
      <c r="D8" s="4271"/>
      <c r="E8" s="4271"/>
      <c r="F8" s="4271"/>
      <c r="G8" s="4272"/>
      <c r="H8" s="1357"/>
      <c r="I8" s="1357"/>
      <c r="J8" s="1357"/>
      <c r="K8" s="1357"/>
      <c r="L8" s="1357"/>
      <c r="M8" s="1357"/>
      <c r="N8" s="1357"/>
      <c r="O8" s="1357"/>
      <c r="P8" s="1357"/>
      <c r="Q8" s="1357"/>
      <c r="R8" s="1357"/>
      <c r="S8" s="1357"/>
      <c r="T8" s="1357"/>
      <c r="U8" s="1357"/>
      <c r="V8" s="1357"/>
      <c r="W8" s="1184"/>
      <c r="X8" s="1184"/>
      <c r="Y8" s="1184"/>
      <c r="Z8" s="1184"/>
      <c r="AA8" s="1183"/>
      <c r="AB8" s="1183"/>
      <c r="AC8" s="1183"/>
      <c r="AD8" s="1183"/>
      <c r="AE8" s="1184"/>
      <c r="AF8" s="1184"/>
      <c r="AG8" s="1184"/>
      <c r="AH8" s="1184"/>
      <c r="AI8" s="1184"/>
      <c r="AJ8" s="1184"/>
      <c r="AK8" s="1184"/>
      <c r="AL8" s="1184"/>
      <c r="AM8" s="1184"/>
      <c r="AN8" s="1184"/>
      <c r="AO8" s="1184"/>
      <c r="AP8" s="1358"/>
      <c r="AQ8" s="1358"/>
      <c r="AR8" s="1184"/>
      <c r="AS8" s="1184"/>
      <c r="AT8" s="1184"/>
      <c r="AU8" s="1184"/>
      <c r="AV8" s="1184"/>
      <c r="AW8" s="1184"/>
      <c r="AX8" s="1184"/>
      <c r="AY8" s="1184"/>
      <c r="AZ8" s="1184"/>
      <c r="BA8" s="1184"/>
      <c r="BB8" s="1184"/>
      <c r="BC8" s="1184"/>
      <c r="BD8" s="1184"/>
      <c r="BE8" s="1184"/>
      <c r="BF8" s="1184"/>
      <c r="BG8" s="1184"/>
      <c r="BH8" s="1184"/>
      <c r="BI8" s="1184"/>
      <c r="BJ8" s="1184"/>
      <c r="BK8" s="1184"/>
      <c r="BL8" s="1184"/>
      <c r="BM8" s="1184"/>
      <c r="BN8" s="1184"/>
      <c r="BO8" s="1184"/>
      <c r="BP8" s="1184"/>
      <c r="BQ8" s="1184"/>
      <c r="BR8" s="1184"/>
      <c r="BS8" s="1184"/>
      <c r="BT8" s="1184"/>
      <c r="BU8" s="1184"/>
      <c r="BV8" s="1184"/>
      <c r="BW8" s="1184"/>
      <c r="BX8" s="1184"/>
      <c r="BY8" s="1184"/>
      <c r="BZ8" s="1184"/>
      <c r="CA8" s="1357"/>
      <c r="CB8" s="1184"/>
      <c r="CC8" s="1184"/>
      <c r="CD8" s="1184"/>
      <c r="CE8" s="1184"/>
      <c r="CF8" s="1184"/>
      <c r="CG8" s="1184"/>
      <c r="CH8" s="1184"/>
      <c r="CI8" s="1184"/>
      <c r="CJ8" s="1184"/>
      <c r="CK8" s="1184"/>
      <c r="CL8" s="1184"/>
      <c r="CM8" s="1184"/>
      <c r="CN8" s="1184"/>
      <c r="CO8" s="1184"/>
      <c r="CP8" s="1184"/>
      <c r="CQ8" s="1184"/>
      <c r="CR8" s="1184"/>
      <c r="CS8" s="1184"/>
      <c r="CT8" s="1184"/>
    </row>
    <row r="9" spans="1:98" ht="14.25" customHeight="1" thickBot="1">
      <c r="A9" s="1185"/>
      <c r="B9" s="1185"/>
      <c r="C9" s="1366"/>
      <c r="D9" s="1366"/>
      <c r="E9" s="1185"/>
      <c r="F9" s="1185"/>
      <c r="G9" s="1185"/>
      <c r="H9" s="1185"/>
      <c r="I9" s="1185"/>
      <c r="J9" s="1185"/>
      <c r="K9" s="1185"/>
      <c r="L9" s="1185"/>
      <c r="M9" s="1185"/>
      <c r="N9" s="1185"/>
      <c r="O9" s="1185"/>
      <c r="P9" s="1185"/>
      <c r="Q9" s="1185"/>
      <c r="R9" s="1185"/>
      <c r="S9" s="1185"/>
      <c r="T9" s="1185"/>
      <c r="U9" s="1185"/>
      <c r="V9" s="1366"/>
      <c r="W9" s="1185"/>
      <c r="X9" s="1185"/>
      <c r="Y9" s="1185"/>
      <c r="Z9" s="1185"/>
      <c r="AA9" s="1366"/>
      <c r="AB9" s="1366"/>
      <c r="AC9" s="1366"/>
      <c r="AD9" s="1366"/>
      <c r="AE9" s="1185"/>
      <c r="AF9" s="1185"/>
      <c r="AG9" s="1185"/>
      <c r="AH9" s="1185"/>
      <c r="AI9" s="1185"/>
      <c r="AJ9" s="1185"/>
      <c r="AK9" s="1185"/>
      <c r="AL9" s="1185"/>
      <c r="AM9" s="1185"/>
      <c r="AN9" s="1185"/>
      <c r="AO9" s="1185"/>
      <c r="AP9" s="1367"/>
      <c r="AQ9" s="1367"/>
      <c r="AR9" s="1185"/>
      <c r="AS9" s="5358"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1185"/>
      <c r="CC9" s="5358" t="s">
        <v>13</v>
      </c>
      <c r="CD9" s="4266"/>
      <c r="CE9" s="4266"/>
      <c r="CF9" s="4266"/>
      <c r="CG9" s="4267"/>
      <c r="CH9" s="1185"/>
      <c r="CI9" s="1185"/>
      <c r="CJ9" s="1185"/>
      <c r="CK9" s="1185"/>
      <c r="CL9" s="1185"/>
      <c r="CM9" s="1185"/>
      <c r="CN9" s="1185"/>
      <c r="CO9" s="1185"/>
      <c r="CP9" s="1185"/>
      <c r="CQ9" s="1185"/>
      <c r="CR9" s="1185"/>
      <c r="CS9" s="1185"/>
      <c r="CT9" s="1185"/>
    </row>
    <row r="10" spans="1:98" ht="20.25" customHeight="1">
      <c r="A10" s="5355" t="s">
        <v>14</v>
      </c>
      <c r="B10" s="4266"/>
      <c r="C10" s="4266"/>
      <c r="D10" s="4266"/>
      <c r="E10" s="4266"/>
      <c r="F10" s="4266"/>
      <c r="G10" s="4266"/>
      <c r="H10" s="4266"/>
      <c r="I10" s="4266"/>
      <c r="J10" s="4266"/>
      <c r="K10" s="4266"/>
      <c r="L10" s="4266"/>
      <c r="M10" s="4266"/>
      <c r="N10" s="4266"/>
      <c r="O10" s="4266"/>
      <c r="P10" s="4266"/>
      <c r="Q10" s="4266"/>
      <c r="R10" s="4266"/>
      <c r="S10" s="4266"/>
      <c r="T10" s="4267"/>
      <c r="U10" s="1368"/>
      <c r="V10" s="5355" t="s">
        <v>15</v>
      </c>
      <c r="W10" s="4266"/>
      <c r="X10" s="4266"/>
      <c r="Y10" s="4266"/>
      <c r="Z10" s="4266"/>
      <c r="AA10" s="4266"/>
      <c r="AB10" s="4266"/>
      <c r="AC10" s="4266"/>
      <c r="AD10" s="4267"/>
      <c r="AE10" s="1185"/>
      <c r="AF10" s="5355" t="s">
        <v>16</v>
      </c>
      <c r="AG10" s="4266"/>
      <c r="AH10" s="4266"/>
      <c r="AI10" s="4266"/>
      <c r="AJ10" s="4266"/>
      <c r="AK10" s="4266"/>
      <c r="AL10" s="4266"/>
      <c r="AM10" s="4266"/>
      <c r="AN10" s="4267"/>
      <c r="AO10" s="1368"/>
      <c r="AP10" s="5355" t="s">
        <v>17</v>
      </c>
      <c r="AQ10" s="4267"/>
      <c r="AR10" s="1185"/>
      <c r="AS10" s="5356" t="s">
        <v>18</v>
      </c>
      <c r="AT10" s="4253"/>
      <c r="AU10" s="4253"/>
      <c r="AV10" s="4253"/>
      <c r="AW10" s="4253"/>
      <c r="AX10" s="4253"/>
      <c r="AY10" s="4253"/>
      <c r="AZ10" s="4253"/>
      <c r="BA10" s="4253"/>
      <c r="BB10" s="4253"/>
      <c r="BC10" s="4253"/>
      <c r="BD10" s="4254"/>
      <c r="BE10" s="5357" t="s">
        <v>19</v>
      </c>
      <c r="BF10" s="4253"/>
      <c r="BG10" s="4253"/>
      <c r="BH10" s="4253"/>
      <c r="BI10" s="4253"/>
      <c r="BJ10" s="4253"/>
      <c r="BK10" s="4253"/>
      <c r="BL10" s="4253"/>
      <c r="BM10" s="4253"/>
      <c r="BN10" s="4253"/>
      <c r="BO10" s="4253"/>
      <c r="BP10" s="4253"/>
      <c r="BQ10" s="4253"/>
      <c r="BR10" s="4254"/>
      <c r="BS10" s="5352" t="s">
        <v>20</v>
      </c>
      <c r="BT10" s="4253"/>
      <c r="BU10" s="4253"/>
      <c r="BV10" s="4253"/>
      <c r="BW10" s="4253"/>
      <c r="BX10" s="4253"/>
      <c r="BY10" s="4253"/>
      <c r="BZ10" s="4253"/>
      <c r="CA10" s="4257"/>
      <c r="CB10" s="1185"/>
      <c r="CC10" s="5353" t="s">
        <v>21</v>
      </c>
      <c r="CD10" s="4253"/>
      <c r="CE10" s="4253"/>
      <c r="CF10" s="4253"/>
      <c r="CG10" s="4257"/>
      <c r="CH10" s="1185"/>
      <c r="CI10" s="1185"/>
      <c r="CJ10" s="1185"/>
      <c r="CK10" s="1185"/>
      <c r="CL10" s="1185"/>
      <c r="CM10" s="1185"/>
      <c r="CN10" s="1185"/>
      <c r="CO10" s="1185"/>
      <c r="CP10" s="1185"/>
      <c r="CQ10" s="1185"/>
      <c r="CR10" s="1185"/>
      <c r="CS10" s="1185"/>
      <c r="CT10" s="1185"/>
    </row>
    <row r="11" spans="1:98" ht="27.6">
      <c r="A11" s="5350" t="s">
        <v>22</v>
      </c>
      <c r="B11" s="5273" t="s">
        <v>23</v>
      </c>
      <c r="C11" s="5354"/>
      <c r="D11" s="5273" t="s">
        <v>24</v>
      </c>
      <c r="E11" s="5354"/>
      <c r="F11" s="4260" t="s">
        <v>25</v>
      </c>
      <c r="G11" s="4254"/>
      <c r="H11" s="5349" t="s">
        <v>26</v>
      </c>
      <c r="I11" s="4261" t="s">
        <v>27</v>
      </c>
      <c r="J11" s="4262"/>
      <c r="K11" s="4262"/>
      <c r="L11" s="4227"/>
      <c r="M11" s="1226" t="s">
        <v>28</v>
      </c>
      <c r="N11" s="5350" t="s">
        <v>29</v>
      </c>
      <c r="O11" s="5351" t="s">
        <v>30</v>
      </c>
      <c r="P11" s="5349" t="s">
        <v>31</v>
      </c>
      <c r="Q11" s="4263" t="s">
        <v>32</v>
      </c>
      <c r="R11" s="4253"/>
      <c r="S11" s="4253"/>
      <c r="T11" s="4257"/>
      <c r="U11" s="837"/>
      <c r="V11" s="5350" t="s">
        <v>33</v>
      </c>
      <c r="W11" s="5351" t="s">
        <v>34</v>
      </c>
      <c r="X11" s="5351" t="s">
        <v>35</v>
      </c>
      <c r="Y11" s="5351" t="s">
        <v>36</v>
      </c>
      <c r="Z11" s="5349" t="s">
        <v>37</v>
      </c>
      <c r="AA11" s="4261" t="s">
        <v>38</v>
      </c>
      <c r="AB11" s="4262"/>
      <c r="AC11" s="4262"/>
      <c r="AD11" s="4229"/>
      <c r="AE11" s="837"/>
      <c r="AF11" s="5350" t="s">
        <v>39</v>
      </c>
      <c r="AG11" s="5351" t="s">
        <v>40</v>
      </c>
      <c r="AH11" s="5351" t="s">
        <v>41</v>
      </c>
      <c r="AI11" s="5348" t="s">
        <v>42</v>
      </c>
      <c r="AJ11" s="5349" t="s">
        <v>43</v>
      </c>
      <c r="AK11" s="4263" t="s">
        <v>44</v>
      </c>
      <c r="AL11" s="4253"/>
      <c r="AM11" s="4253"/>
      <c r="AN11" s="4257"/>
      <c r="AO11" s="837"/>
      <c r="AP11" s="5350" t="s">
        <v>45</v>
      </c>
      <c r="AQ11" s="5349"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6.5" customHeight="1" thickBot="1">
      <c r="A12" s="4195"/>
      <c r="B12" s="4211"/>
      <c r="C12" s="4212"/>
      <c r="D12" s="4211"/>
      <c r="E12" s="4212"/>
      <c r="F12" s="829" t="s">
        <v>57</v>
      </c>
      <c r="G12" s="829" t="s">
        <v>58</v>
      </c>
      <c r="H12" s="4192"/>
      <c r="I12" s="835" t="s">
        <v>59</v>
      </c>
      <c r="J12" s="836" t="s">
        <v>60</v>
      </c>
      <c r="K12" s="836" t="s">
        <v>61</v>
      </c>
      <c r="L12" s="836" t="s">
        <v>62</v>
      </c>
      <c r="M12" s="1369"/>
      <c r="N12" s="4195"/>
      <c r="O12" s="4189"/>
      <c r="P12" s="4192"/>
      <c r="Q12" s="835" t="s">
        <v>59</v>
      </c>
      <c r="R12" s="836" t="s">
        <v>60</v>
      </c>
      <c r="S12" s="836" t="s">
        <v>61</v>
      </c>
      <c r="T12" s="836" t="s">
        <v>62</v>
      </c>
      <c r="U12" s="837"/>
      <c r="V12" s="4195"/>
      <c r="W12" s="4189"/>
      <c r="X12" s="4189"/>
      <c r="Y12" s="4189"/>
      <c r="Z12" s="4192"/>
      <c r="AA12" s="835" t="s">
        <v>59</v>
      </c>
      <c r="AB12" s="836" t="s">
        <v>60</v>
      </c>
      <c r="AC12" s="836" t="s">
        <v>61</v>
      </c>
      <c r="AD12" s="840" t="s">
        <v>62</v>
      </c>
      <c r="AE12" s="837"/>
      <c r="AF12" s="4195"/>
      <c r="AG12" s="4189"/>
      <c r="AH12" s="4189"/>
      <c r="AI12" s="4189"/>
      <c r="AJ12" s="4192"/>
      <c r="AK12" s="835" t="s">
        <v>59</v>
      </c>
      <c r="AL12" s="836" t="s">
        <v>60</v>
      </c>
      <c r="AM12" s="836" t="s">
        <v>61</v>
      </c>
      <c r="AN12" s="840" t="s">
        <v>62</v>
      </c>
      <c r="AO12" s="837"/>
      <c r="AP12" s="4195"/>
      <c r="AQ12" s="4192"/>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1370"/>
      <c r="BF12" s="1370"/>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14.4">
      <c r="A13" s="1371">
        <v>1</v>
      </c>
      <c r="B13" s="5317" t="s">
        <v>914</v>
      </c>
      <c r="C13" s="4208"/>
      <c r="D13" s="5347" t="s">
        <v>915</v>
      </c>
      <c r="E13" s="4208"/>
      <c r="F13" s="1372" t="s">
        <v>150</v>
      </c>
      <c r="G13" s="1373"/>
      <c r="H13" s="1374" t="s">
        <v>66</v>
      </c>
      <c r="I13" s="1375"/>
      <c r="J13" s="1376"/>
      <c r="K13" s="1376"/>
      <c r="L13" s="1376"/>
      <c r="M13" s="1377"/>
      <c r="N13" s="1378">
        <v>70000000</v>
      </c>
      <c r="O13" s="1372" t="s">
        <v>91</v>
      </c>
      <c r="P13" s="1379">
        <v>35000000</v>
      </c>
      <c r="Q13" s="863"/>
      <c r="R13" s="864"/>
      <c r="S13" s="864"/>
      <c r="T13" s="865"/>
      <c r="U13" s="866"/>
      <c r="V13" s="1380">
        <v>1</v>
      </c>
      <c r="W13" s="954" t="s">
        <v>916</v>
      </c>
      <c r="X13" s="1381">
        <v>45670</v>
      </c>
      <c r="Y13" s="1381">
        <v>45762</v>
      </c>
      <c r="Z13" s="1374" t="s">
        <v>917</v>
      </c>
      <c r="AA13" s="1236"/>
      <c r="AB13" s="952"/>
      <c r="AC13" s="952"/>
      <c r="AD13" s="953"/>
      <c r="AE13" s="866"/>
      <c r="AF13" s="1382" t="s">
        <v>918</v>
      </c>
      <c r="AG13" s="1383" t="s">
        <v>919</v>
      </c>
      <c r="AH13" s="1383" t="s">
        <v>781</v>
      </c>
      <c r="AI13" s="1384" t="s">
        <v>73</v>
      </c>
      <c r="AJ13" s="1385">
        <v>1</v>
      </c>
      <c r="AK13" s="1386"/>
      <c r="AL13" s="1387"/>
      <c r="AM13" s="1387"/>
      <c r="AN13" s="1388"/>
      <c r="AO13" s="1185"/>
      <c r="AP13" s="1389" t="s">
        <v>320</v>
      </c>
      <c r="AQ13" s="1390" t="s">
        <v>724</v>
      </c>
      <c r="AR13" s="1391"/>
      <c r="AS13" s="1392" t="str">
        <f ca="1">IFERROR(__xludf.DUMMYFUNCTION("+I13/G13"),"#DIV/0!")</f>
        <v>#DIV/0!</v>
      </c>
      <c r="AT13" s="1393" t="str">
        <f ca="1">IFERROR(__xludf.DUMMYFUNCTION("+J13/G13"),"#DIV/0!")</f>
        <v>#DIV/0!</v>
      </c>
      <c r="AU13" s="1393" t="str">
        <f ca="1">IFERROR(__xludf.DUMMYFUNCTION("+K13/G13"),"#DIV/0!")</f>
        <v>#DIV/0!</v>
      </c>
      <c r="AV13" s="1393" t="str">
        <f ca="1">IFERROR(__xludf.DUMMYFUNCTION("+L13/G13"),"#DIV/0!")</f>
        <v>#DIV/0!</v>
      </c>
      <c r="AW13" s="1394">
        <f ca="1">IFERROR(__xludf.DUMMYFUNCTION("+AA13/COUNTIF(W13,""*"")"),0)</f>
        <v>0</v>
      </c>
      <c r="AX13" s="1394">
        <f ca="1">IFERROR(__xludf.DUMMYFUNCTION("+AB13/COUNTIF(W13,""*"")"),0)</f>
        <v>0</v>
      </c>
      <c r="AY13" s="1394">
        <f ca="1">IFERROR(__xludf.DUMMYFUNCTION("+AC13/COUNTIF(W13,""*"")"),0)</f>
        <v>0</v>
      </c>
      <c r="AZ13" s="1394" t="str">
        <f ca="1">IFERROR(__xludf.DUMMYFUNCTION("+AD13/COUNTIF(AD13,""*"")"),"#DIV/0!")</f>
        <v>#DIV/0!</v>
      </c>
      <c r="BA13" s="1395">
        <f ca="1">IFERROR(__xludf.DUMMYFUNCTION("+AK13/AJ13"),0)</f>
        <v>0</v>
      </c>
      <c r="BB13" s="1395">
        <f ca="1">IFERROR(__xludf.DUMMYFUNCTION("+AL13/AJ13"),0)</f>
        <v>0</v>
      </c>
      <c r="BC13" s="1395">
        <f ca="1">IFERROR(__xludf.DUMMYFUNCTION("+AM13/AJ13"),0)</f>
        <v>0</v>
      </c>
      <c r="BD13" s="1395">
        <f ca="1">IFERROR(__xludf.DUMMYFUNCTION("+AN13/AJ13"),0)</f>
        <v>0</v>
      </c>
      <c r="BE13" s="1396">
        <v>0.2</v>
      </c>
      <c r="BF13" s="1396">
        <v>0.8</v>
      </c>
      <c r="BG13" s="1395">
        <f ca="1">IFERROR(__xludf.DUMMYFUNCTION("+AW13*BE13"),0)</f>
        <v>0</v>
      </c>
      <c r="BH13" s="1395">
        <f ca="1">IFERROR(__xludf.DUMMYFUNCTION("+AX13*BE13"),0)</f>
        <v>0</v>
      </c>
      <c r="BI13" s="1395">
        <f ca="1">IFERROR(__xludf.DUMMYFUNCTION("+AY13*BE13"),0)</f>
        <v>0</v>
      </c>
      <c r="BJ13" s="1395" t="str">
        <f ca="1">IFERROR(__xludf.DUMMYFUNCTION("+AZ13*BE13"),"#DIV/0!")</f>
        <v>#DIV/0!</v>
      </c>
      <c r="BK13" s="1395">
        <f ca="1">IFERROR(__xludf.DUMMYFUNCTION("+BA13*BF13"),0)</f>
        <v>0</v>
      </c>
      <c r="BL13" s="1395">
        <f ca="1">IFERROR(__xludf.DUMMYFUNCTION("+BB13*BF13"),0)</f>
        <v>0</v>
      </c>
      <c r="BM13" s="1395">
        <f ca="1">IFERROR(__xludf.DUMMYFUNCTION("+BC13*BF13"),0)</f>
        <v>0</v>
      </c>
      <c r="BN13" s="1395">
        <f ca="1">IFERROR(__xludf.DUMMYFUNCTION("+BD13*BF13"),0)</f>
        <v>0</v>
      </c>
      <c r="BO13" s="1395">
        <f ca="1">IFERROR(__xludf.DUMMYFUNCTION("+BG13+BK13"),0)</f>
        <v>0</v>
      </c>
      <c r="BP13" s="1395">
        <f ca="1">IFERROR(__xludf.DUMMYFUNCTION("+BH13+BL13"),0)</f>
        <v>0</v>
      </c>
      <c r="BQ13" s="1395">
        <f ca="1">IFERROR(__xludf.DUMMYFUNCTION("+BI13+BM13"),0)</f>
        <v>0</v>
      </c>
      <c r="BR13" s="1395" t="str">
        <f ca="1">IFERROR(__xludf.DUMMYFUNCTION("+BJ13+BN13"),"#DIV/0!")</f>
        <v>#DIV/0!</v>
      </c>
      <c r="BS13" s="1397">
        <f t="shared" ref="BS13:BV13" ca="1" si="0">AVERAGEIF(BO13:BO22,"&lt;&gt;#¡DIV/0!")</f>
        <v>0</v>
      </c>
      <c r="BT13" s="1397">
        <f t="shared" ca="1" si="0"/>
        <v>0</v>
      </c>
      <c r="BU13" s="1397">
        <f t="shared" ca="1" si="0"/>
        <v>0</v>
      </c>
      <c r="BV13" s="1397" t="e">
        <f t="shared" ca="1" si="0"/>
        <v>#DIV/0!</v>
      </c>
      <c r="BW13" s="1398" t="str">
        <f ca="1">IFERROR(__xludf.DUMMYFUNCTION("+C13*BS13"),"#DIV/0!")</f>
        <v>#DIV/0!</v>
      </c>
      <c r="BX13" s="1398" t="str">
        <f ca="1">IFERROR(__xludf.DUMMYFUNCTION("+C13*BT13"),"#DIV/0!")</f>
        <v>#DIV/0!</v>
      </c>
      <c r="BY13" s="1398" t="str">
        <f ca="1">IFERROR(__xludf.DUMMYFUNCTION("+C13*BU13"),"#DIV/0!")</f>
        <v>#DIV/0!</v>
      </c>
      <c r="BZ13" s="1398" t="str">
        <f ca="1">IFERROR(__xludf.DUMMYFUNCTION("+C13*BV13"),"#DIV/0!")</f>
        <v>#DIV/0!</v>
      </c>
      <c r="CA13" s="1399">
        <f ca="1">SUM(BW13:BZ22)</f>
        <v>0</v>
      </c>
      <c r="CB13" s="1185"/>
      <c r="CC13" s="1400">
        <f ca="1">IFERROR(__xludf.DUMMYFUNCTION("+Q13/$N$13"),0)</f>
        <v>0</v>
      </c>
      <c r="CD13" s="1401">
        <f ca="1">IFERROR(__xludf.DUMMYFUNCTION("+R13/$N$13"),0)</f>
        <v>0</v>
      </c>
      <c r="CE13" s="1401">
        <f ca="1">IFERROR(__xludf.DUMMYFUNCTION("+S13/$N$13"),0)</f>
        <v>0</v>
      </c>
      <c r="CF13" s="1401">
        <f ca="1">IFERROR(__xludf.DUMMYFUNCTION("+T13/$N$13"),0)</f>
        <v>0</v>
      </c>
      <c r="CG13" s="1402">
        <f ca="1">AVERAGE(CC13:CF22)</f>
        <v>0</v>
      </c>
      <c r="CH13" s="1185"/>
      <c r="CI13" s="1185"/>
      <c r="CJ13" s="1185"/>
      <c r="CK13" s="1185"/>
      <c r="CL13" s="1185"/>
      <c r="CM13" s="1185"/>
      <c r="CN13" s="1185"/>
      <c r="CO13" s="1185"/>
      <c r="CP13" s="1185"/>
      <c r="CQ13" s="1185"/>
      <c r="CR13" s="1185"/>
      <c r="CS13" s="1185"/>
      <c r="CT13" s="1185"/>
    </row>
    <row r="14" spans="1:98" ht="14.4">
      <c r="A14" s="1403"/>
      <c r="B14" s="4209"/>
      <c r="C14" s="4210"/>
      <c r="D14" s="4209"/>
      <c r="E14" s="4210"/>
      <c r="F14" s="1404"/>
      <c r="G14" s="1405"/>
      <c r="H14" s="1406"/>
      <c r="I14" s="1407"/>
      <c r="J14" s="1408"/>
      <c r="K14" s="1408"/>
      <c r="L14" s="1408"/>
      <c r="M14" s="1409"/>
      <c r="N14" s="1410"/>
      <c r="O14" s="1411" t="s">
        <v>703</v>
      </c>
      <c r="P14" s="1412">
        <v>35000000</v>
      </c>
      <c r="Q14" s="903"/>
      <c r="R14" s="904"/>
      <c r="S14" s="904"/>
      <c r="T14" s="905"/>
      <c r="U14" s="866"/>
      <c r="V14" s="1413">
        <v>2</v>
      </c>
      <c r="W14" s="1090" t="s">
        <v>920</v>
      </c>
      <c r="X14" s="1414">
        <v>45664</v>
      </c>
      <c r="Y14" s="1414">
        <v>45703</v>
      </c>
      <c r="Z14" s="1415" t="s">
        <v>921</v>
      </c>
      <c r="AA14" s="1416">
        <v>1</v>
      </c>
      <c r="AB14" s="965"/>
      <c r="AC14" s="965"/>
      <c r="AD14" s="966"/>
      <c r="AE14" s="866"/>
      <c r="AF14" s="1417"/>
      <c r="AG14" s="1418"/>
      <c r="AH14" s="1418"/>
      <c r="AI14" s="1418"/>
      <c r="AJ14" s="1419"/>
      <c r="AK14" s="1420"/>
      <c r="AL14" s="1421"/>
      <c r="AM14" s="1421"/>
      <c r="AN14" s="1422"/>
      <c r="AO14" s="1185"/>
      <c r="AP14" s="1423"/>
      <c r="AQ14" s="1406"/>
      <c r="AR14" s="1391"/>
      <c r="AS14" s="1424" t="str">
        <f ca="1">IFERROR(__xludf.DUMMYFUNCTION("+I14/G14"),"#DIV/0!")</f>
        <v>#DIV/0!</v>
      </c>
      <c r="AT14" s="1425" t="str">
        <f ca="1">IFERROR(__xludf.DUMMYFUNCTION("+J14/G14"),"#DIV/0!")</f>
        <v>#DIV/0!</v>
      </c>
      <c r="AU14" s="1425" t="str">
        <f ca="1">IFERROR(__xludf.DUMMYFUNCTION("+K14/G14"),"#DIV/0!")</f>
        <v>#DIV/0!</v>
      </c>
      <c r="AV14" s="1425" t="str">
        <f ca="1">IFERROR(__xludf.DUMMYFUNCTION("+L14/G14"),"#DIV/0!")</f>
        <v>#DIV/0!</v>
      </c>
      <c r="AW14" s="1426">
        <f ca="1">IFERROR(__xludf.DUMMYFUNCTION("+AA14/COUNTIF(W14,""*"")"),0)</f>
        <v>0</v>
      </c>
      <c r="AX14" s="1426">
        <f ca="1">IFERROR(__xludf.DUMMYFUNCTION("+AB14/COUNTIF(W14,""*"")"),0)</f>
        <v>0</v>
      </c>
      <c r="AY14" s="1426">
        <f ca="1">IFERROR(__xludf.DUMMYFUNCTION("+AC14/COUNTIF(W14,""*"")"),0)</f>
        <v>0</v>
      </c>
      <c r="AZ14" s="1426" t="str">
        <f ca="1">IFERROR(__xludf.DUMMYFUNCTION("+AD14/COUNTIF(AD14,""*"")"),"#DIV/0!")</f>
        <v>#DIV/0!</v>
      </c>
      <c r="BA14" s="1426" t="str">
        <f ca="1">IFERROR(__xludf.DUMMYFUNCTION("+AK14/AJ14"),"#DIV/0!")</f>
        <v>#DIV/0!</v>
      </c>
      <c r="BB14" s="1426" t="str">
        <f ca="1">IFERROR(__xludf.DUMMYFUNCTION("+AL14/AJ14"),"#DIV/0!")</f>
        <v>#DIV/0!</v>
      </c>
      <c r="BC14" s="1426" t="str">
        <f ca="1">IFERROR(__xludf.DUMMYFUNCTION("+AM14/AJ14"),"#DIV/0!")</f>
        <v>#DIV/0!</v>
      </c>
      <c r="BD14" s="1426" t="str">
        <f ca="1">IFERROR(__xludf.DUMMYFUNCTION("+AN14/AJ14"),"#DIV/0!")</f>
        <v>#DIV/0!</v>
      </c>
      <c r="BE14" s="1427">
        <v>0.2</v>
      </c>
      <c r="BF14" s="1427">
        <v>0.8</v>
      </c>
      <c r="BG14" s="1426">
        <f ca="1">IFERROR(__xludf.DUMMYFUNCTION("+AW14*BE14"),0)</f>
        <v>0</v>
      </c>
      <c r="BH14" s="1426">
        <f ca="1">IFERROR(__xludf.DUMMYFUNCTION("+AX14*BE14"),0)</f>
        <v>0</v>
      </c>
      <c r="BI14" s="1426">
        <f ca="1">IFERROR(__xludf.DUMMYFUNCTION("+AY14*BE14"),0)</f>
        <v>0</v>
      </c>
      <c r="BJ14" s="1426" t="str">
        <f ca="1">IFERROR(__xludf.DUMMYFUNCTION("+AZ14*BE14"),"#DIV/0!")</f>
        <v>#DIV/0!</v>
      </c>
      <c r="BK14" s="1426" t="str">
        <f ca="1">IFERROR(__xludf.DUMMYFUNCTION("+BA14*BF14"),"#DIV/0!")</f>
        <v>#DIV/0!</v>
      </c>
      <c r="BL14" s="1426" t="str">
        <f ca="1">IFERROR(__xludf.DUMMYFUNCTION("+BB14*BF14"),"#DIV/0!")</f>
        <v>#DIV/0!</v>
      </c>
      <c r="BM14" s="1426" t="str">
        <f ca="1">IFERROR(__xludf.DUMMYFUNCTION("+BC14*BF14"),"#DIV/0!")</f>
        <v>#DIV/0!</v>
      </c>
      <c r="BN14" s="1426" t="str">
        <f ca="1">IFERROR(__xludf.DUMMYFUNCTION("+BD14*BF14"),"#DIV/0!")</f>
        <v>#DIV/0!</v>
      </c>
      <c r="BO14" s="1426" t="str">
        <f ca="1">IFERROR(__xludf.DUMMYFUNCTION("+BG14+BK14"),"#DIV/0!")</f>
        <v>#DIV/0!</v>
      </c>
      <c r="BP14" s="1426" t="str">
        <f ca="1">IFERROR(__xludf.DUMMYFUNCTION("+BH14+BL14"),"#DIV/0!")</f>
        <v>#DIV/0!</v>
      </c>
      <c r="BQ14" s="1426" t="str">
        <f ca="1">IFERROR(__xludf.DUMMYFUNCTION("+BI14+BM14"),"#DIV/0!")</f>
        <v>#DIV/0!</v>
      </c>
      <c r="BR14" s="1426" t="str">
        <f ca="1">IFERROR(__xludf.DUMMYFUNCTION("+BJ14+BN14"),"#DIV/0!")</f>
        <v>#DIV/0!</v>
      </c>
      <c r="BS14" s="1202"/>
      <c r="BT14" s="1202"/>
      <c r="BU14" s="1202"/>
      <c r="BV14" s="1202"/>
      <c r="BW14" s="1202"/>
      <c r="BX14" s="1202"/>
      <c r="BY14" s="1202"/>
      <c r="BZ14" s="1202"/>
      <c r="CA14" s="925"/>
      <c r="CB14" s="1185"/>
      <c r="CC14" s="1428"/>
      <c r="CD14" s="1429"/>
      <c r="CE14" s="1429"/>
      <c r="CF14" s="1429"/>
      <c r="CG14" s="1430"/>
      <c r="CH14" s="1185"/>
      <c r="CI14" s="1185"/>
      <c r="CJ14" s="1185"/>
      <c r="CK14" s="1185"/>
      <c r="CL14" s="1185"/>
      <c r="CM14" s="1185"/>
      <c r="CN14" s="1185"/>
      <c r="CO14" s="1185"/>
      <c r="CP14" s="1185"/>
      <c r="CQ14" s="1185"/>
      <c r="CR14" s="1185"/>
      <c r="CS14" s="1185"/>
      <c r="CT14" s="1185"/>
    </row>
    <row r="15" spans="1:98" ht="14.4">
      <c r="A15" s="1403"/>
      <c r="B15" s="4209"/>
      <c r="C15" s="4210"/>
      <c r="D15" s="4209"/>
      <c r="E15" s="4210"/>
      <c r="F15" s="1404"/>
      <c r="G15" s="1405"/>
      <c r="H15" s="1406"/>
      <c r="I15" s="1407"/>
      <c r="J15" s="1408"/>
      <c r="K15" s="1408"/>
      <c r="L15" s="1408"/>
      <c r="M15" s="1409"/>
      <c r="N15" s="1410"/>
      <c r="O15" s="1411"/>
      <c r="P15" s="1412"/>
      <c r="Q15" s="903"/>
      <c r="R15" s="904"/>
      <c r="S15" s="904"/>
      <c r="T15" s="905"/>
      <c r="U15" s="866"/>
      <c r="V15" s="1413">
        <v>3</v>
      </c>
      <c r="W15" s="1090" t="s">
        <v>922</v>
      </c>
      <c r="X15" s="1414">
        <v>45664</v>
      </c>
      <c r="Y15" s="1414">
        <v>45708</v>
      </c>
      <c r="Z15" s="1415" t="s">
        <v>921</v>
      </c>
      <c r="AA15" s="1416"/>
      <c r="AB15" s="965"/>
      <c r="AC15" s="965"/>
      <c r="AD15" s="966"/>
      <c r="AE15" s="866"/>
      <c r="AF15" s="1417"/>
      <c r="AG15" s="1418"/>
      <c r="AH15" s="1418"/>
      <c r="AI15" s="1418"/>
      <c r="AJ15" s="1419"/>
      <c r="AK15" s="1420"/>
      <c r="AL15" s="1421"/>
      <c r="AM15" s="1421"/>
      <c r="AN15" s="1422"/>
      <c r="AO15" s="1185"/>
      <c r="AP15" s="1423"/>
      <c r="AQ15" s="1406"/>
      <c r="AR15" s="1391"/>
      <c r="AS15" s="1424" t="str">
        <f ca="1">IFERROR(__xludf.DUMMYFUNCTION("+I15/G15"),"#DIV/0!")</f>
        <v>#DIV/0!</v>
      </c>
      <c r="AT15" s="1425" t="str">
        <f ca="1">IFERROR(__xludf.DUMMYFUNCTION("+J15/G15"),"#DIV/0!")</f>
        <v>#DIV/0!</v>
      </c>
      <c r="AU15" s="1425" t="str">
        <f ca="1">IFERROR(__xludf.DUMMYFUNCTION("+K15/G15"),"#DIV/0!")</f>
        <v>#DIV/0!</v>
      </c>
      <c r="AV15" s="1425" t="str">
        <f ca="1">IFERROR(__xludf.DUMMYFUNCTION("+L15/G15"),"#DIV/0!")</f>
        <v>#DIV/0!</v>
      </c>
      <c r="AW15" s="1426">
        <f ca="1">IFERROR(__xludf.DUMMYFUNCTION("+AA15/COUNTIF(W15,""*"")"),0)</f>
        <v>0</v>
      </c>
      <c r="AX15" s="1426">
        <f ca="1">IFERROR(__xludf.DUMMYFUNCTION("+AB15/COUNTIF(W15,""*"")"),0)</f>
        <v>0</v>
      </c>
      <c r="AY15" s="1426">
        <f ca="1">IFERROR(__xludf.DUMMYFUNCTION("+AC15/COUNTIF(W15,""*"")"),0)</f>
        <v>0</v>
      </c>
      <c r="AZ15" s="1426" t="str">
        <f ca="1">IFERROR(__xludf.DUMMYFUNCTION("+AD15/COUNTIF(AD15,""*"")"),"#DIV/0!")</f>
        <v>#DIV/0!</v>
      </c>
      <c r="BA15" s="1426" t="str">
        <f ca="1">IFERROR(__xludf.DUMMYFUNCTION("+AK15/AJ15"),"#DIV/0!")</f>
        <v>#DIV/0!</v>
      </c>
      <c r="BB15" s="1426" t="str">
        <f ca="1">IFERROR(__xludf.DUMMYFUNCTION("+AL15/AJ15"),"#DIV/0!")</f>
        <v>#DIV/0!</v>
      </c>
      <c r="BC15" s="1426" t="str">
        <f ca="1">IFERROR(__xludf.DUMMYFUNCTION("+AM15/AJ15"),"#DIV/0!")</f>
        <v>#DIV/0!</v>
      </c>
      <c r="BD15" s="1426" t="str">
        <f ca="1">IFERROR(__xludf.DUMMYFUNCTION("+AN15/AJ15"),"#DIV/0!")</f>
        <v>#DIV/0!</v>
      </c>
      <c r="BE15" s="1427">
        <v>0.2</v>
      </c>
      <c r="BF15" s="1427">
        <v>0.8</v>
      </c>
      <c r="BG15" s="1426">
        <f ca="1">IFERROR(__xludf.DUMMYFUNCTION("+AW15*BE15"),0)</f>
        <v>0</v>
      </c>
      <c r="BH15" s="1426">
        <f ca="1">IFERROR(__xludf.DUMMYFUNCTION("+AX15*BE15"),0)</f>
        <v>0</v>
      </c>
      <c r="BI15" s="1426">
        <f ca="1">IFERROR(__xludf.DUMMYFUNCTION("+AY15*BE15"),0)</f>
        <v>0</v>
      </c>
      <c r="BJ15" s="1426" t="str">
        <f ca="1">IFERROR(__xludf.DUMMYFUNCTION("+AZ15*BE15"),"#DIV/0!")</f>
        <v>#DIV/0!</v>
      </c>
      <c r="BK15" s="1426" t="str">
        <f ca="1">IFERROR(__xludf.DUMMYFUNCTION("+BA15*BF15"),"#DIV/0!")</f>
        <v>#DIV/0!</v>
      </c>
      <c r="BL15" s="1426" t="str">
        <f ca="1">IFERROR(__xludf.DUMMYFUNCTION("+BB15*BF15"),"#DIV/0!")</f>
        <v>#DIV/0!</v>
      </c>
      <c r="BM15" s="1426" t="str">
        <f ca="1">IFERROR(__xludf.DUMMYFUNCTION("+BC15*BF15"),"#DIV/0!")</f>
        <v>#DIV/0!</v>
      </c>
      <c r="BN15" s="1426" t="str">
        <f ca="1">IFERROR(__xludf.DUMMYFUNCTION("+BD15*BF15"),"#DIV/0!")</f>
        <v>#DIV/0!</v>
      </c>
      <c r="BO15" s="1426" t="str">
        <f ca="1">IFERROR(__xludf.DUMMYFUNCTION("+BG15+BK15"),"#DIV/0!")</f>
        <v>#DIV/0!</v>
      </c>
      <c r="BP15" s="1426" t="str">
        <f ca="1">IFERROR(__xludf.DUMMYFUNCTION("+BH15+BL15"),"#DIV/0!")</f>
        <v>#DIV/0!</v>
      </c>
      <c r="BQ15" s="1426" t="str">
        <f ca="1">IFERROR(__xludf.DUMMYFUNCTION("+BI15+BM15"),"#DIV/0!")</f>
        <v>#DIV/0!</v>
      </c>
      <c r="BR15" s="1426" t="str">
        <f ca="1">IFERROR(__xludf.DUMMYFUNCTION("+BJ15+BN15"),"#DIV/0!")</f>
        <v>#DIV/0!</v>
      </c>
      <c r="BS15" s="1202"/>
      <c r="BT15" s="1202"/>
      <c r="BU15" s="1202"/>
      <c r="BV15" s="1202"/>
      <c r="BW15" s="1202"/>
      <c r="BX15" s="1202"/>
      <c r="BY15" s="1202"/>
      <c r="BZ15" s="1202"/>
      <c r="CA15" s="925"/>
      <c r="CB15" s="1185"/>
      <c r="CC15" s="1428"/>
      <c r="CD15" s="1429"/>
      <c r="CE15" s="1429"/>
      <c r="CF15" s="1429"/>
      <c r="CG15" s="1430"/>
      <c r="CH15" s="1185"/>
      <c r="CI15" s="1185"/>
      <c r="CJ15" s="1185"/>
      <c r="CK15" s="1185"/>
      <c r="CL15" s="1185"/>
      <c r="CM15" s="1185"/>
      <c r="CN15" s="1185"/>
      <c r="CO15" s="1185"/>
      <c r="CP15" s="1185"/>
      <c r="CQ15" s="1185"/>
      <c r="CR15" s="1185"/>
      <c r="CS15" s="1185"/>
      <c r="CT15" s="1185"/>
    </row>
    <row r="16" spans="1:98" ht="14.4">
      <c r="A16" s="1403"/>
      <c r="B16" s="4209"/>
      <c r="C16" s="4210"/>
      <c r="D16" s="4209"/>
      <c r="E16" s="4210"/>
      <c r="F16" s="1404"/>
      <c r="G16" s="1405"/>
      <c r="H16" s="1406"/>
      <c r="I16" s="1407"/>
      <c r="J16" s="1408"/>
      <c r="K16" s="1408"/>
      <c r="L16" s="1408"/>
      <c r="M16" s="1409"/>
      <c r="N16" s="1410"/>
      <c r="O16" s="1411"/>
      <c r="P16" s="1412"/>
      <c r="Q16" s="903"/>
      <c r="R16" s="904"/>
      <c r="S16" s="904"/>
      <c r="T16" s="905"/>
      <c r="U16" s="866"/>
      <c r="V16" s="1413">
        <v>4</v>
      </c>
      <c r="W16" s="1090" t="s">
        <v>923</v>
      </c>
      <c r="X16" s="1414">
        <v>45664</v>
      </c>
      <c r="Y16" s="1414">
        <v>45667</v>
      </c>
      <c r="Z16" s="1415" t="s">
        <v>917</v>
      </c>
      <c r="AA16" s="1416"/>
      <c r="AB16" s="965"/>
      <c r="AC16" s="965"/>
      <c r="AD16" s="966"/>
      <c r="AE16" s="866"/>
      <c r="AF16" s="1417"/>
      <c r="AG16" s="1418"/>
      <c r="AH16" s="1418"/>
      <c r="AI16" s="1418"/>
      <c r="AJ16" s="1419"/>
      <c r="AK16" s="1420"/>
      <c r="AL16" s="1421"/>
      <c r="AM16" s="1421"/>
      <c r="AN16" s="1422"/>
      <c r="AO16" s="1185"/>
      <c r="AP16" s="1423"/>
      <c r="AQ16" s="1406"/>
      <c r="AR16" s="1391"/>
      <c r="AS16" s="1424" t="str">
        <f ca="1">IFERROR(__xludf.DUMMYFUNCTION("+I16/G16"),"#DIV/0!")</f>
        <v>#DIV/0!</v>
      </c>
      <c r="AT16" s="1425" t="str">
        <f ca="1">IFERROR(__xludf.DUMMYFUNCTION("+J16/G16"),"#DIV/0!")</f>
        <v>#DIV/0!</v>
      </c>
      <c r="AU16" s="1425" t="str">
        <f ca="1">IFERROR(__xludf.DUMMYFUNCTION("+K16/G16"),"#DIV/0!")</f>
        <v>#DIV/0!</v>
      </c>
      <c r="AV16" s="1425" t="str">
        <f ca="1">IFERROR(__xludf.DUMMYFUNCTION("+L16/G16"),"#DIV/0!")</f>
        <v>#DIV/0!</v>
      </c>
      <c r="AW16" s="1426">
        <f ca="1">IFERROR(__xludf.DUMMYFUNCTION("+AA16/COUNTIF(W16,""*"")"),0)</f>
        <v>0</v>
      </c>
      <c r="AX16" s="1426">
        <f ca="1">IFERROR(__xludf.DUMMYFUNCTION("+AB16/COUNTIF(W16,""*"")"),0)</f>
        <v>0</v>
      </c>
      <c r="AY16" s="1426">
        <f ca="1">IFERROR(__xludf.DUMMYFUNCTION("+AC16/COUNTIF(W16,""*"")"),0)</f>
        <v>0</v>
      </c>
      <c r="AZ16" s="1426" t="str">
        <f ca="1">IFERROR(__xludf.DUMMYFUNCTION("+AD16/COUNTIF(AD16,""*"")"),"#DIV/0!")</f>
        <v>#DIV/0!</v>
      </c>
      <c r="BA16" s="1426" t="str">
        <f ca="1">IFERROR(__xludf.DUMMYFUNCTION("+AK16/AJ16"),"#DIV/0!")</f>
        <v>#DIV/0!</v>
      </c>
      <c r="BB16" s="1426" t="str">
        <f ca="1">IFERROR(__xludf.DUMMYFUNCTION("+AL16/AJ16"),"#DIV/0!")</f>
        <v>#DIV/0!</v>
      </c>
      <c r="BC16" s="1426" t="str">
        <f ca="1">IFERROR(__xludf.DUMMYFUNCTION("+AM16/AJ16"),"#DIV/0!")</f>
        <v>#DIV/0!</v>
      </c>
      <c r="BD16" s="1426" t="str">
        <f ca="1">IFERROR(__xludf.DUMMYFUNCTION("+AN16/AJ16"),"#DIV/0!")</f>
        <v>#DIV/0!</v>
      </c>
      <c r="BE16" s="1427">
        <v>0.2</v>
      </c>
      <c r="BF16" s="1427">
        <v>0.8</v>
      </c>
      <c r="BG16" s="1426">
        <f ca="1">IFERROR(__xludf.DUMMYFUNCTION("+AW16*BE16"),0)</f>
        <v>0</v>
      </c>
      <c r="BH16" s="1426">
        <f ca="1">IFERROR(__xludf.DUMMYFUNCTION("+AX16*BE16"),0)</f>
        <v>0</v>
      </c>
      <c r="BI16" s="1426">
        <f ca="1">IFERROR(__xludf.DUMMYFUNCTION("+AY16*BE16"),0)</f>
        <v>0</v>
      </c>
      <c r="BJ16" s="1426" t="str">
        <f ca="1">IFERROR(__xludf.DUMMYFUNCTION("+AZ16*BE16"),"#DIV/0!")</f>
        <v>#DIV/0!</v>
      </c>
      <c r="BK16" s="1426" t="str">
        <f ca="1">IFERROR(__xludf.DUMMYFUNCTION("+BA16*BF16"),"#DIV/0!")</f>
        <v>#DIV/0!</v>
      </c>
      <c r="BL16" s="1426" t="str">
        <f ca="1">IFERROR(__xludf.DUMMYFUNCTION("+BB16*BF16"),"#DIV/0!")</f>
        <v>#DIV/0!</v>
      </c>
      <c r="BM16" s="1426" t="str">
        <f ca="1">IFERROR(__xludf.DUMMYFUNCTION("+BC16*BF16"),"#DIV/0!")</f>
        <v>#DIV/0!</v>
      </c>
      <c r="BN16" s="1426" t="str">
        <f ca="1">IFERROR(__xludf.DUMMYFUNCTION("+BD16*BF16"),"#DIV/0!")</f>
        <v>#DIV/0!</v>
      </c>
      <c r="BO16" s="1426" t="str">
        <f ca="1">IFERROR(__xludf.DUMMYFUNCTION("+BG16+BK16"),"#DIV/0!")</f>
        <v>#DIV/0!</v>
      </c>
      <c r="BP16" s="1426" t="str">
        <f ca="1">IFERROR(__xludf.DUMMYFUNCTION("+BH16+BL16"),"#DIV/0!")</f>
        <v>#DIV/0!</v>
      </c>
      <c r="BQ16" s="1426" t="str">
        <f ca="1">IFERROR(__xludf.DUMMYFUNCTION("+BI16+BM16"),"#DIV/0!")</f>
        <v>#DIV/0!</v>
      </c>
      <c r="BR16" s="1426" t="str">
        <f ca="1">IFERROR(__xludf.DUMMYFUNCTION("+BJ16+BN16"),"#DIV/0!")</f>
        <v>#DIV/0!</v>
      </c>
      <c r="BS16" s="1202"/>
      <c r="BT16" s="1202"/>
      <c r="BU16" s="1202"/>
      <c r="BV16" s="1202"/>
      <c r="BW16" s="1202"/>
      <c r="BX16" s="1202"/>
      <c r="BY16" s="1202"/>
      <c r="BZ16" s="1202"/>
      <c r="CA16" s="925"/>
      <c r="CB16" s="1185"/>
      <c r="CC16" s="1428"/>
      <c r="CD16" s="1429"/>
      <c r="CE16" s="1429"/>
      <c r="CF16" s="1429"/>
      <c r="CG16" s="1430"/>
      <c r="CH16" s="1185"/>
      <c r="CI16" s="1185"/>
      <c r="CJ16" s="1185"/>
      <c r="CK16" s="1185"/>
      <c r="CL16" s="1185"/>
      <c r="CM16" s="1185"/>
      <c r="CN16" s="1185"/>
      <c r="CO16" s="1185"/>
      <c r="CP16" s="1185"/>
      <c r="CQ16" s="1185"/>
      <c r="CR16" s="1185"/>
      <c r="CS16" s="1185"/>
      <c r="CT16" s="1185"/>
    </row>
    <row r="17" spans="1:98" ht="14.4">
      <c r="A17" s="1403"/>
      <c r="B17" s="4209"/>
      <c r="C17" s="4210"/>
      <c r="D17" s="4209"/>
      <c r="E17" s="4210"/>
      <c r="F17" s="1404"/>
      <c r="G17" s="1405"/>
      <c r="H17" s="1406"/>
      <c r="I17" s="1407"/>
      <c r="J17" s="1408"/>
      <c r="K17" s="1408"/>
      <c r="L17" s="1408"/>
      <c r="M17" s="1409"/>
      <c r="N17" s="1410"/>
      <c r="O17" s="1411"/>
      <c r="P17" s="1412"/>
      <c r="Q17" s="903"/>
      <c r="R17" s="904"/>
      <c r="S17" s="904"/>
      <c r="T17" s="905"/>
      <c r="U17" s="866"/>
      <c r="V17" s="1413">
        <v>5</v>
      </c>
      <c r="W17" s="1090" t="s">
        <v>924</v>
      </c>
      <c r="X17" s="1414">
        <v>45709</v>
      </c>
      <c r="Y17" s="1414">
        <v>45746</v>
      </c>
      <c r="Z17" s="1415" t="s">
        <v>921</v>
      </c>
      <c r="AA17" s="1416"/>
      <c r="AB17" s="965"/>
      <c r="AC17" s="965"/>
      <c r="AD17" s="966"/>
      <c r="AE17" s="866"/>
      <c r="AF17" s="1417"/>
      <c r="AG17" s="1418"/>
      <c r="AH17" s="1418"/>
      <c r="AI17" s="1418"/>
      <c r="AJ17" s="1419"/>
      <c r="AK17" s="1420"/>
      <c r="AL17" s="1421"/>
      <c r="AM17" s="1421"/>
      <c r="AN17" s="1422"/>
      <c r="AO17" s="1185"/>
      <c r="AP17" s="1423"/>
      <c r="AQ17" s="1406"/>
      <c r="AR17" s="1391"/>
      <c r="AS17" s="1424" t="str">
        <f ca="1">IFERROR(__xludf.DUMMYFUNCTION("+I17/G17"),"#DIV/0!")</f>
        <v>#DIV/0!</v>
      </c>
      <c r="AT17" s="1425" t="str">
        <f ca="1">IFERROR(__xludf.DUMMYFUNCTION("+J17/G17"),"#DIV/0!")</f>
        <v>#DIV/0!</v>
      </c>
      <c r="AU17" s="1425" t="str">
        <f ca="1">IFERROR(__xludf.DUMMYFUNCTION("+K17/G17"),"#DIV/0!")</f>
        <v>#DIV/0!</v>
      </c>
      <c r="AV17" s="1425" t="str">
        <f ca="1">IFERROR(__xludf.DUMMYFUNCTION("+L17/G17"),"#DIV/0!")</f>
        <v>#DIV/0!</v>
      </c>
      <c r="AW17" s="1426">
        <f ca="1">IFERROR(__xludf.DUMMYFUNCTION("+AA17/COUNTIF(W17,""*"")"),0)</f>
        <v>0</v>
      </c>
      <c r="AX17" s="1426">
        <f ca="1">IFERROR(__xludf.DUMMYFUNCTION("+AB17/COUNTIF(W17,""*"")"),0)</f>
        <v>0</v>
      </c>
      <c r="AY17" s="1426">
        <f ca="1">IFERROR(__xludf.DUMMYFUNCTION("+AC17/COUNTIF(W17,""*"")"),0)</f>
        <v>0</v>
      </c>
      <c r="AZ17" s="1426" t="str">
        <f ca="1">IFERROR(__xludf.DUMMYFUNCTION("+AD17/COUNTIF(AD17,""*"")"),"#DIV/0!")</f>
        <v>#DIV/0!</v>
      </c>
      <c r="BA17" s="1426" t="str">
        <f ca="1">IFERROR(__xludf.DUMMYFUNCTION("+AK17/AJ17"),"#DIV/0!")</f>
        <v>#DIV/0!</v>
      </c>
      <c r="BB17" s="1426" t="str">
        <f ca="1">IFERROR(__xludf.DUMMYFUNCTION("+AL17/AJ17"),"#DIV/0!")</f>
        <v>#DIV/0!</v>
      </c>
      <c r="BC17" s="1426" t="str">
        <f ca="1">IFERROR(__xludf.DUMMYFUNCTION("+AM17/AJ17"),"#DIV/0!")</f>
        <v>#DIV/0!</v>
      </c>
      <c r="BD17" s="1426" t="str">
        <f ca="1">IFERROR(__xludf.DUMMYFUNCTION("+AN17/AJ17"),"#DIV/0!")</f>
        <v>#DIV/0!</v>
      </c>
      <c r="BE17" s="1427">
        <v>0.2</v>
      </c>
      <c r="BF17" s="1427">
        <v>0.8</v>
      </c>
      <c r="BG17" s="1426">
        <f ca="1">IFERROR(__xludf.DUMMYFUNCTION("+AW17*BE17"),0)</f>
        <v>0</v>
      </c>
      <c r="BH17" s="1426">
        <f ca="1">IFERROR(__xludf.DUMMYFUNCTION("+AX17*BE17"),0)</f>
        <v>0</v>
      </c>
      <c r="BI17" s="1426">
        <f ca="1">IFERROR(__xludf.DUMMYFUNCTION("+AY17*BE17"),0)</f>
        <v>0</v>
      </c>
      <c r="BJ17" s="1426" t="str">
        <f ca="1">IFERROR(__xludf.DUMMYFUNCTION("+AZ17*BE17"),"#DIV/0!")</f>
        <v>#DIV/0!</v>
      </c>
      <c r="BK17" s="1426" t="str">
        <f ca="1">IFERROR(__xludf.DUMMYFUNCTION("+BA17*BF17"),"#DIV/0!")</f>
        <v>#DIV/0!</v>
      </c>
      <c r="BL17" s="1426" t="str">
        <f ca="1">IFERROR(__xludf.DUMMYFUNCTION("+BB17*BF17"),"#DIV/0!")</f>
        <v>#DIV/0!</v>
      </c>
      <c r="BM17" s="1426" t="str">
        <f ca="1">IFERROR(__xludf.DUMMYFUNCTION("+BC17*BF17"),"#DIV/0!")</f>
        <v>#DIV/0!</v>
      </c>
      <c r="BN17" s="1426" t="str">
        <f ca="1">IFERROR(__xludf.DUMMYFUNCTION("+BD17*BF17"),"#DIV/0!")</f>
        <v>#DIV/0!</v>
      </c>
      <c r="BO17" s="1426" t="str">
        <f ca="1">IFERROR(__xludf.DUMMYFUNCTION("+BG17+BK17"),"#DIV/0!")</f>
        <v>#DIV/0!</v>
      </c>
      <c r="BP17" s="1426" t="str">
        <f ca="1">IFERROR(__xludf.DUMMYFUNCTION("+BH17+BL17"),"#DIV/0!")</f>
        <v>#DIV/0!</v>
      </c>
      <c r="BQ17" s="1426" t="str">
        <f ca="1">IFERROR(__xludf.DUMMYFUNCTION("+BI17+BM17"),"#DIV/0!")</f>
        <v>#DIV/0!</v>
      </c>
      <c r="BR17" s="1426" t="str">
        <f ca="1">IFERROR(__xludf.DUMMYFUNCTION("+BJ17+BN17"),"#DIV/0!")</f>
        <v>#DIV/0!</v>
      </c>
      <c r="BS17" s="1202"/>
      <c r="BT17" s="1202"/>
      <c r="BU17" s="1202"/>
      <c r="BV17" s="1202"/>
      <c r="BW17" s="1202"/>
      <c r="BX17" s="1202"/>
      <c r="BY17" s="1202"/>
      <c r="BZ17" s="1202"/>
      <c r="CA17" s="925"/>
      <c r="CB17" s="1185"/>
      <c r="CC17" s="1428"/>
      <c r="CD17" s="1429"/>
      <c r="CE17" s="1429"/>
      <c r="CF17" s="1429"/>
      <c r="CG17" s="1430"/>
      <c r="CH17" s="1185"/>
      <c r="CI17" s="1185"/>
      <c r="CJ17" s="1185"/>
      <c r="CK17" s="1185"/>
      <c r="CL17" s="1185"/>
      <c r="CM17" s="1185"/>
      <c r="CN17" s="1185"/>
      <c r="CO17" s="1185"/>
      <c r="CP17" s="1185"/>
      <c r="CQ17" s="1185"/>
      <c r="CR17" s="1185"/>
      <c r="CS17" s="1185"/>
      <c r="CT17" s="1185"/>
    </row>
    <row r="18" spans="1:98" ht="14.4">
      <c r="A18" s="1403"/>
      <c r="B18" s="4209"/>
      <c r="C18" s="4210"/>
      <c r="D18" s="4209"/>
      <c r="E18" s="4210"/>
      <c r="F18" s="1404"/>
      <c r="G18" s="1405"/>
      <c r="H18" s="1406"/>
      <c r="I18" s="1407"/>
      <c r="J18" s="1408"/>
      <c r="K18" s="1408"/>
      <c r="L18" s="1408"/>
      <c r="M18" s="1409"/>
      <c r="N18" s="1410"/>
      <c r="O18" s="1411"/>
      <c r="P18" s="1412"/>
      <c r="Q18" s="903"/>
      <c r="R18" s="904"/>
      <c r="S18" s="904"/>
      <c r="T18" s="905"/>
      <c r="U18" s="866"/>
      <c r="V18" s="1413">
        <v>6</v>
      </c>
      <c r="W18" s="1090" t="s">
        <v>925</v>
      </c>
      <c r="X18" s="1414">
        <v>45763</v>
      </c>
      <c r="Y18" s="1414">
        <v>45838</v>
      </c>
      <c r="Z18" s="1415" t="s">
        <v>921</v>
      </c>
      <c r="AA18" s="1416"/>
      <c r="AB18" s="965"/>
      <c r="AC18" s="965"/>
      <c r="AD18" s="966"/>
      <c r="AE18" s="866"/>
      <c r="AF18" s="1417"/>
      <c r="AG18" s="1418"/>
      <c r="AH18" s="1418"/>
      <c r="AI18" s="1418"/>
      <c r="AJ18" s="1419"/>
      <c r="AK18" s="1420"/>
      <c r="AL18" s="1421"/>
      <c r="AM18" s="1421"/>
      <c r="AN18" s="1422"/>
      <c r="AO18" s="1185"/>
      <c r="AP18" s="1423"/>
      <c r="AQ18" s="1406"/>
      <c r="AR18" s="1391"/>
      <c r="AS18" s="1424" t="str">
        <f ca="1">IFERROR(__xludf.DUMMYFUNCTION("+I18/G18"),"#DIV/0!")</f>
        <v>#DIV/0!</v>
      </c>
      <c r="AT18" s="1425" t="str">
        <f ca="1">IFERROR(__xludf.DUMMYFUNCTION("+J18/G18"),"#DIV/0!")</f>
        <v>#DIV/0!</v>
      </c>
      <c r="AU18" s="1425" t="str">
        <f ca="1">IFERROR(__xludf.DUMMYFUNCTION("+K18/G18"),"#DIV/0!")</f>
        <v>#DIV/0!</v>
      </c>
      <c r="AV18" s="1425" t="str">
        <f ca="1">IFERROR(__xludf.DUMMYFUNCTION("+L18/G18"),"#DIV/0!")</f>
        <v>#DIV/0!</v>
      </c>
      <c r="AW18" s="1426">
        <f ca="1">IFERROR(__xludf.DUMMYFUNCTION("+AA18/COUNTIF(W18,""*"")"),0)</f>
        <v>0</v>
      </c>
      <c r="AX18" s="1426">
        <f ca="1">IFERROR(__xludf.DUMMYFUNCTION("+AB18/COUNTIF(W18,""*"")"),0)</f>
        <v>0</v>
      </c>
      <c r="AY18" s="1426">
        <f ca="1">IFERROR(__xludf.DUMMYFUNCTION("+AC18/COUNTIF(W18,""*"")"),0)</f>
        <v>0</v>
      </c>
      <c r="AZ18" s="1426" t="str">
        <f ca="1">IFERROR(__xludf.DUMMYFUNCTION("+AD18/COUNTIF(AD18,""*"")"),"#DIV/0!")</f>
        <v>#DIV/0!</v>
      </c>
      <c r="BA18" s="1426" t="str">
        <f ca="1">IFERROR(__xludf.DUMMYFUNCTION("+AK18/AJ18"),"#DIV/0!")</f>
        <v>#DIV/0!</v>
      </c>
      <c r="BB18" s="1426" t="str">
        <f ca="1">IFERROR(__xludf.DUMMYFUNCTION("+AL18/AJ18"),"#DIV/0!")</f>
        <v>#DIV/0!</v>
      </c>
      <c r="BC18" s="1426" t="str">
        <f ca="1">IFERROR(__xludf.DUMMYFUNCTION("+AM18/AJ18"),"#DIV/0!")</f>
        <v>#DIV/0!</v>
      </c>
      <c r="BD18" s="1426" t="str">
        <f ca="1">IFERROR(__xludf.DUMMYFUNCTION("+AN18/AJ18"),"#DIV/0!")</f>
        <v>#DIV/0!</v>
      </c>
      <c r="BE18" s="1427">
        <v>0.2</v>
      </c>
      <c r="BF18" s="1427">
        <v>0.8</v>
      </c>
      <c r="BG18" s="1426">
        <f ca="1">IFERROR(__xludf.DUMMYFUNCTION("+AW18*BE18"),0)</f>
        <v>0</v>
      </c>
      <c r="BH18" s="1426">
        <f ca="1">IFERROR(__xludf.DUMMYFUNCTION("+AX18*BE18"),0)</f>
        <v>0</v>
      </c>
      <c r="BI18" s="1426">
        <f ca="1">IFERROR(__xludf.DUMMYFUNCTION("+AY18*BE18"),0)</f>
        <v>0</v>
      </c>
      <c r="BJ18" s="1426" t="str">
        <f ca="1">IFERROR(__xludf.DUMMYFUNCTION("+AZ18*BE18"),"#DIV/0!")</f>
        <v>#DIV/0!</v>
      </c>
      <c r="BK18" s="1426" t="str">
        <f ca="1">IFERROR(__xludf.DUMMYFUNCTION("+BA18*BF18"),"#DIV/0!")</f>
        <v>#DIV/0!</v>
      </c>
      <c r="BL18" s="1426" t="str">
        <f ca="1">IFERROR(__xludf.DUMMYFUNCTION("+BB18*BF18"),"#DIV/0!")</f>
        <v>#DIV/0!</v>
      </c>
      <c r="BM18" s="1426" t="str">
        <f ca="1">IFERROR(__xludf.DUMMYFUNCTION("+BC18*BF18"),"#DIV/0!")</f>
        <v>#DIV/0!</v>
      </c>
      <c r="BN18" s="1426" t="str">
        <f ca="1">IFERROR(__xludf.DUMMYFUNCTION("+BD18*BF18"),"#DIV/0!")</f>
        <v>#DIV/0!</v>
      </c>
      <c r="BO18" s="1426" t="str">
        <f ca="1">IFERROR(__xludf.DUMMYFUNCTION("+BG18+BK18"),"#DIV/0!")</f>
        <v>#DIV/0!</v>
      </c>
      <c r="BP18" s="1426" t="str">
        <f ca="1">IFERROR(__xludf.DUMMYFUNCTION("+BH18+BL18"),"#DIV/0!")</f>
        <v>#DIV/0!</v>
      </c>
      <c r="BQ18" s="1426" t="str">
        <f ca="1">IFERROR(__xludf.DUMMYFUNCTION("+BI18+BM18"),"#DIV/0!")</f>
        <v>#DIV/0!</v>
      </c>
      <c r="BR18" s="1426" t="str">
        <f ca="1">IFERROR(__xludf.DUMMYFUNCTION("+BJ18+BN18"),"#DIV/0!")</f>
        <v>#DIV/0!</v>
      </c>
      <c r="BS18" s="1202"/>
      <c r="BT18" s="1202"/>
      <c r="BU18" s="1202"/>
      <c r="BV18" s="1202"/>
      <c r="BW18" s="1202"/>
      <c r="BX18" s="1202"/>
      <c r="BY18" s="1202"/>
      <c r="BZ18" s="1202"/>
      <c r="CA18" s="925"/>
      <c r="CB18" s="1185"/>
      <c r="CC18" s="1428"/>
      <c r="CD18" s="1429"/>
      <c r="CE18" s="1429"/>
      <c r="CF18" s="1429"/>
      <c r="CG18" s="1430"/>
      <c r="CH18" s="1185"/>
      <c r="CI18" s="1185"/>
      <c r="CJ18" s="1185"/>
      <c r="CK18" s="1185"/>
      <c r="CL18" s="1185"/>
      <c r="CM18" s="1185"/>
      <c r="CN18" s="1185"/>
      <c r="CO18" s="1185"/>
      <c r="CP18" s="1185"/>
      <c r="CQ18" s="1185"/>
      <c r="CR18" s="1185"/>
      <c r="CS18" s="1185"/>
      <c r="CT18" s="1185"/>
    </row>
    <row r="19" spans="1:98" ht="14.4">
      <c r="A19" s="1403"/>
      <c r="B19" s="4209"/>
      <c r="C19" s="4210"/>
      <c r="D19" s="4209"/>
      <c r="E19" s="4210"/>
      <c r="F19" s="1404"/>
      <c r="G19" s="1405"/>
      <c r="H19" s="1406"/>
      <c r="I19" s="1407"/>
      <c r="J19" s="1408"/>
      <c r="K19" s="1408"/>
      <c r="L19" s="1408"/>
      <c r="M19" s="1409"/>
      <c r="N19" s="1410"/>
      <c r="O19" s="1411"/>
      <c r="P19" s="1412"/>
      <c r="Q19" s="903"/>
      <c r="R19" s="904"/>
      <c r="S19" s="904"/>
      <c r="T19" s="905"/>
      <c r="U19" s="866"/>
      <c r="V19" s="1413">
        <v>7</v>
      </c>
      <c r="W19" s="1090" t="s">
        <v>926</v>
      </c>
      <c r="X19" s="1414">
        <v>45767</v>
      </c>
      <c r="Y19" s="1414">
        <v>45797</v>
      </c>
      <c r="Z19" s="1415" t="s">
        <v>921</v>
      </c>
      <c r="AA19" s="1416"/>
      <c r="AB19" s="965"/>
      <c r="AC19" s="965"/>
      <c r="AD19" s="966"/>
      <c r="AE19" s="866"/>
      <c r="AF19" s="1417"/>
      <c r="AG19" s="1418"/>
      <c r="AH19" s="1418"/>
      <c r="AI19" s="1418"/>
      <c r="AJ19" s="1419"/>
      <c r="AK19" s="1420"/>
      <c r="AL19" s="1421"/>
      <c r="AM19" s="1421"/>
      <c r="AN19" s="1422"/>
      <c r="AO19" s="1185"/>
      <c r="AP19" s="1423"/>
      <c r="AQ19" s="1406"/>
      <c r="AR19" s="1391"/>
      <c r="AS19" s="1424" t="str">
        <f ca="1">IFERROR(__xludf.DUMMYFUNCTION("+I19/G19"),"#DIV/0!")</f>
        <v>#DIV/0!</v>
      </c>
      <c r="AT19" s="1425" t="str">
        <f ca="1">IFERROR(__xludf.DUMMYFUNCTION("+J19/G19"),"#DIV/0!")</f>
        <v>#DIV/0!</v>
      </c>
      <c r="AU19" s="1425" t="str">
        <f ca="1">IFERROR(__xludf.DUMMYFUNCTION("+K19/G19"),"#DIV/0!")</f>
        <v>#DIV/0!</v>
      </c>
      <c r="AV19" s="1425" t="str">
        <f ca="1">IFERROR(__xludf.DUMMYFUNCTION("+L19/G19"),"#DIV/0!")</f>
        <v>#DIV/0!</v>
      </c>
      <c r="AW19" s="1426">
        <f ca="1">IFERROR(__xludf.DUMMYFUNCTION("+AA19/COUNTIF(W19,""*"")"),0)</f>
        <v>0</v>
      </c>
      <c r="AX19" s="1426">
        <f ca="1">IFERROR(__xludf.DUMMYFUNCTION("+AB19/COUNTIF(W19,""*"")"),0)</f>
        <v>0</v>
      </c>
      <c r="AY19" s="1426">
        <f ca="1">IFERROR(__xludf.DUMMYFUNCTION("+AC19/COUNTIF(W19,""*"")"),0)</f>
        <v>0</v>
      </c>
      <c r="AZ19" s="1426" t="str">
        <f ca="1">IFERROR(__xludf.DUMMYFUNCTION("+AD19/COUNTIF(AD19,""*"")"),"#DIV/0!")</f>
        <v>#DIV/0!</v>
      </c>
      <c r="BA19" s="1426" t="str">
        <f ca="1">IFERROR(__xludf.DUMMYFUNCTION("+AK19/AJ19"),"#DIV/0!")</f>
        <v>#DIV/0!</v>
      </c>
      <c r="BB19" s="1426" t="str">
        <f ca="1">IFERROR(__xludf.DUMMYFUNCTION("+AL19/AJ19"),"#DIV/0!")</f>
        <v>#DIV/0!</v>
      </c>
      <c r="BC19" s="1426" t="str">
        <f ca="1">IFERROR(__xludf.DUMMYFUNCTION("+AM19/AJ19"),"#DIV/0!")</f>
        <v>#DIV/0!</v>
      </c>
      <c r="BD19" s="1426" t="str">
        <f ca="1">IFERROR(__xludf.DUMMYFUNCTION("+AN19/AJ19"),"#DIV/0!")</f>
        <v>#DIV/0!</v>
      </c>
      <c r="BE19" s="1427">
        <v>0.2</v>
      </c>
      <c r="BF19" s="1427">
        <v>0.8</v>
      </c>
      <c r="BG19" s="1426">
        <f ca="1">IFERROR(__xludf.DUMMYFUNCTION("+AW19*BE19"),0)</f>
        <v>0</v>
      </c>
      <c r="BH19" s="1426">
        <f ca="1">IFERROR(__xludf.DUMMYFUNCTION("+AX19*BE19"),0)</f>
        <v>0</v>
      </c>
      <c r="BI19" s="1426">
        <f ca="1">IFERROR(__xludf.DUMMYFUNCTION("+AY19*BE19"),0)</f>
        <v>0</v>
      </c>
      <c r="BJ19" s="1426" t="str">
        <f ca="1">IFERROR(__xludf.DUMMYFUNCTION("+AZ19*BE19"),"#DIV/0!")</f>
        <v>#DIV/0!</v>
      </c>
      <c r="BK19" s="1426" t="str">
        <f ca="1">IFERROR(__xludf.DUMMYFUNCTION("+BA19*BF19"),"#DIV/0!")</f>
        <v>#DIV/0!</v>
      </c>
      <c r="BL19" s="1426" t="str">
        <f ca="1">IFERROR(__xludf.DUMMYFUNCTION("+BB19*BF19"),"#DIV/0!")</f>
        <v>#DIV/0!</v>
      </c>
      <c r="BM19" s="1426" t="str">
        <f ca="1">IFERROR(__xludf.DUMMYFUNCTION("+BC19*BF19"),"#DIV/0!")</f>
        <v>#DIV/0!</v>
      </c>
      <c r="BN19" s="1426" t="str">
        <f ca="1">IFERROR(__xludf.DUMMYFUNCTION("+BD19*BF19"),"#DIV/0!")</f>
        <v>#DIV/0!</v>
      </c>
      <c r="BO19" s="1426" t="str">
        <f ca="1">IFERROR(__xludf.DUMMYFUNCTION("+BG19+BK19"),"#DIV/0!")</f>
        <v>#DIV/0!</v>
      </c>
      <c r="BP19" s="1426" t="str">
        <f ca="1">IFERROR(__xludf.DUMMYFUNCTION("+BH19+BL19"),"#DIV/0!")</f>
        <v>#DIV/0!</v>
      </c>
      <c r="BQ19" s="1426" t="str">
        <f ca="1">IFERROR(__xludf.DUMMYFUNCTION("+BI19+BM19"),"#DIV/0!")</f>
        <v>#DIV/0!</v>
      </c>
      <c r="BR19" s="1426" t="str">
        <f ca="1">IFERROR(__xludf.DUMMYFUNCTION("+BJ19+BN19"),"#DIV/0!")</f>
        <v>#DIV/0!</v>
      </c>
      <c r="BS19" s="1202"/>
      <c r="BT19" s="1202"/>
      <c r="BU19" s="1202"/>
      <c r="BV19" s="1202"/>
      <c r="BW19" s="1202"/>
      <c r="BX19" s="1202"/>
      <c r="BY19" s="1202"/>
      <c r="BZ19" s="1202"/>
      <c r="CA19" s="925"/>
      <c r="CB19" s="1185"/>
      <c r="CC19" s="1428"/>
      <c r="CD19" s="1429"/>
      <c r="CE19" s="1429"/>
      <c r="CF19" s="1429"/>
      <c r="CG19" s="1430"/>
      <c r="CH19" s="1185"/>
      <c r="CI19" s="1185"/>
      <c r="CJ19" s="1185"/>
      <c r="CK19" s="1185"/>
      <c r="CL19" s="1185"/>
      <c r="CM19" s="1185"/>
      <c r="CN19" s="1185"/>
      <c r="CO19" s="1185"/>
      <c r="CP19" s="1185"/>
      <c r="CQ19" s="1185"/>
      <c r="CR19" s="1185"/>
      <c r="CS19" s="1185"/>
      <c r="CT19" s="1185"/>
    </row>
    <row r="20" spans="1:98" ht="14.4">
      <c r="A20" s="1403"/>
      <c r="B20" s="4209"/>
      <c r="C20" s="4210"/>
      <c r="D20" s="4209"/>
      <c r="E20" s="4210"/>
      <c r="F20" s="1404"/>
      <c r="G20" s="1405"/>
      <c r="H20" s="1406"/>
      <c r="I20" s="1407"/>
      <c r="J20" s="1408"/>
      <c r="K20" s="1408"/>
      <c r="L20" s="1408"/>
      <c r="M20" s="1409"/>
      <c r="N20" s="1410"/>
      <c r="O20" s="1411"/>
      <c r="P20" s="1412"/>
      <c r="Q20" s="903"/>
      <c r="R20" s="904"/>
      <c r="S20" s="904"/>
      <c r="T20" s="905"/>
      <c r="U20" s="866"/>
      <c r="V20" s="1413">
        <v>8</v>
      </c>
      <c r="W20" s="1090" t="s">
        <v>927</v>
      </c>
      <c r="X20" s="1414">
        <v>45823</v>
      </c>
      <c r="Y20" s="1414">
        <v>45853</v>
      </c>
      <c r="Z20" s="1415" t="s">
        <v>917</v>
      </c>
      <c r="AA20" s="1416"/>
      <c r="AB20" s="965"/>
      <c r="AC20" s="965"/>
      <c r="AD20" s="966"/>
      <c r="AE20" s="866"/>
      <c r="AF20" s="1417"/>
      <c r="AG20" s="1418"/>
      <c r="AH20" s="1418"/>
      <c r="AI20" s="1418"/>
      <c r="AJ20" s="1419"/>
      <c r="AK20" s="1420"/>
      <c r="AL20" s="1421"/>
      <c r="AM20" s="1421"/>
      <c r="AN20" s="1422"/>
      <c r="AO20" s="1185"/>
      <c r="AP20" s="1423"/>
      <c r="AQ20" s="1406"/>
      <c r="AR20" s="1391"/>
      <c r="AS20" s="1424" t="str">
        <f ca="1">IFERROR(__xludf.DUMMYFUNCTION("+I20/G20"),"#DIV/0!")</f>
        <v>#DIV/0!</v>
      </c>
      <c r="AT20" s="1425" t="str">
        <f ca="1">IFERROR(__xludf.DUMMYFUNCTION("+J20/G20"),"#DIV/0!")</f>
        <v>#DIV/0!</v>
      </c>
      <c r="AU20" s="1425" t="str">
        <f ca="1">IFERROR(__xludf.DUMMYFUNCTION("+K20/G20"),"#DIV/0!")</f>
        <v>#DIV/0!</v>
      </c>
      <c r="AV20" s="1425" t="str">
        <f ca="1">IFERROR(__xludf.DUMMYFUNCTION("+L20/G20"),"#DIV/0!")</f>
        <v>#DIV/0!</v>
      </c>
      <c r="AW20" s="1426">
        <f ca="1">IFERROR(__xludf.DUMMYFUNCTION("+AA20/COUNTIF(W20,""*"")"),0)</f>
        <v>0</v>
      </c>
      <c r="AX20" s="1426">
        <f ca="1">IFERROR(__xludf.DUMMYFUNCTION("+AB20/COUNTIF(W20,""*"")"),0)</f>
        <v>0</v>
      </c>
      <c r="AY20" s="1426">
        <f ca="1">IFERROR(__xludf.DUMMYFUNCTION("+AC20/COUNTIF(W20,""*"")"),0)</f>
        <v>0</v>
      </c>
      <c r="AZ20" s="1426" t="str">
        <f ca="1">IFERROR(__xludf.DUMMYFUNCTION("+AD20/COUNTIF(AD20,""*"")"),"#DIV/0!")</f>
        <v>#DIV/0!</v>
      </c>
      <c r="BA20" s="1426" t="str">
        <f ca="1">IFERROR(__xludf.DUMMYFUNCTION("+AK20/AJ20"),"#DIV/0!")</f>
        <v>#DIV/0!</v>
      </c>
      <c r="BB20" s="1426" t="str">
        <f ca="1">IFERROR(__xludf.DUMMYFUNCTION("+AL20/AJ20"),"#DIV/0!")</f>
        <v>#DIV/0!</v>
      </c>
      <c r="BC20" s="1426" t="str">
        <f ca="1">IFERROR(__xludf.DUMMYFUNCTION("+AM20/AJ20"),"#DIV/0!")</f>
        <v>#DIV/0!</v>
      </c>
      <c r="BD20" s="1426" t="str">
        <f ca="1">IFERROR(__xludf.DUMMYFUNCTION("+AN20/AJ20"),"#DIV/0!")</f>
        <v>#DIV/0!</v>
      </c>
      <c r="BE20" s="1427">
        <v>0.2</v>
      </c>
      <c r="BF20" s="1427">
        <v>0.8</v>
      </c>
      <c r="BG20" s="1426">
        <f ca="1">IFERROR(__xludf.DUMMYFUNCTION("+AW20*BE20"),0)</f>
        <v>0</v>
      </c>
      <c r="BH20" s="1426">
        <f ca="1">IFERROR(__xludf.DUMMYFUNCTION("+AX20*BE20"),0)</f>
        <v>0</v>
      </c>
      <c r="BI20" s="1426">
        <f ca="1">IFERROR(__xludf.DUMMYFUNCTION("+AY20*BE20"),0)</f>
        <v>0</v>
      </c>
      <c r="BJ20" s="1426" t="str">
        <f ca="1">IFERROR(__xludf.DUMMYFUNCTION("+AZ20*BE20"),"#DIV/0!")</f>
        <v>#DIV/0!</v>
      </c>
      <c r="BK20" s="1426" t="str">
        <f ca="1">IFERROR(__xludf.DUMMYFUNCTION("+BA20*BF20"),"#DIV/0!")</f>
        <v>#DIV/0!</v>
      </c>
      <c r="BL20" s="1426" t="str">
        <f ca="1">IFERROR(__xludf.DUMMYFUNCTION("+BB20*BF20"),"#DIV/0!")</f>
        <v>#DIV/0!</v>
      </c>
      <c r="BM20" s="1426" t="str">
        <f ca="1">IFERROR(__xludf.DUMMYFUNCTION("+BC20*BF20"),"#DIV/0!")</f>
        <v>#DIV/0!</v>
      </c>
      <c r="BN20" s="1426" t="str">
        <f ca="1">IFERROR(__xludf.DUMMYFUNCTION("+BD20*BF20"),"#DIV/0!")</f>
        <v>#DIV/0!</v>
      </c>
      <c r="BO20" s="1426" t="str">
        <f ca="1">IFERROR(__xludf.DUMMYFUNCTION("+BG20+BK20"),"#DIV/0!")</f>
        <v>#DIV/0!</v>
      </c>
      <c r="BP20" s="1426" t="str">
        <f ca="1">IFERROR(__xludf.DUMMYFUNCTION("+BH20+BL20"),"#DIV/0!")</f>
        <v>#DIV/0!</v>
      </c>
      <c r="BQ20" s="1426" t="str">
        <f ca="1">IFERROR(__xludf.DUMMYFUNCTION("+BI20+BM20"),"#DIV/0!")</f>
        <v>#DIV/0!</v>
      </c>
      <c r="BR20" s="1426" t="str">
        <f ca="1">IFERROR(__xludf.DUMMYFUNCTION("+BJ20+BN20"),"#DIV/0!")</f>
        <v>#DIV/0!</v>
      </c>
      <c r="BS20" s="1202"/>
      <c r="BT20" s="1202"/>
      <c r="BU20" s="1202"/>
      <c r="BV20" s="1202"/>
      <c r="BW20" s="1202"/>
      <c r="BX20" s="1202"/>
      <c r="BY20" s="1202"/>
      <c r="BZ20" s="1202"/>
      <c r="CA20" s="925"/>
      <c r="CB20" s="1185"/>
      <c r="CC20" s="1428"/>
      <c r="CD20" s="1429"/>
      <c r="CE20" s="1429"/>
      <c r="CF20" s="1429"/>
      <c r="CG20" s="1430"/>
      <c r="CH20" s="1185"/>
      <c r="CI20" s="1185"/>
      <c r="CJ20" s="1185"/>
      <c r="CK20" s="1185"/>
      <c r="CL20" s="1185"/>
      <c r="CM20" s="1185"/>
      <c r="CN20" s="1185"/>
      <c r="CO20" s="1185"/>
      <c r="CP20" s="1185"/>
      <c r="CQ20" s="1185"/>
      <c r="CR20" s="1185"/>
      <c r="CS20" s="1185"/>
      <c r="CT20" s="1185"/>
    </row>
    <row r="21" spans="1:98" ht="14.4">
      <c r="A21" s="1403"/>
      <c r="B21" s="4209"/>
      <c r="C21" s="4210"/>
      <c r="D21" s="4209"/>
      <c r="E21" s="4210"/>
      <c r="F21" s="1404"/>
      <c r="G21" s="1405"/>
      <c r="H21" s="1406"/>
      <c r="I21" s="1407"/>
      <c r="J21" s="1408"/>
      <c r="K21" s="1408"/>
      <c r="L21" s="1408"/>
      <c r="M21" s="1409"/>
      <c r="N21" s="1410"/>
      <c r="O21" s="1411"/>
      <c r="P21" s="1412"/>
      <c r="Q21" s="903"/>
      <c r="R21" s="904"/>
      <c r="S21" s="904"/>
      <c r="T21" s="905"/>
      <c r="U21" s="866"/>
      <c r="V21" s="1413">
        <v>9</v>
      </c>
      <c r="W21" s="1090" t="s">
        <v>928</v>
      </c>
      <c r="X21" s="1414">
        <v>45839</v>
      </c>
      <c r="Y21" s="1414">
        <v>45899</v>
      </c>
      <c r="Z21" s="1415" t="s">
        <v>917</v>
      </c>
      <c r="AA21" s="1416"/>
      <c r="AB21" s="965"/>
      <c r="AC21" s="965"/>
      <c r="AD21" s="966"/>
      <c r="AE21" s="866"/>
      <c r="AF21" s="1417"/>
      <c r="AG21" s="1418"/>
      <c r="AH21" s="1418"/>
      <c r="AI21" s="1418"/>
      <c r="AJ21" s="1419"/>
      <c r="AK21" s="1420"/>
      <c r="AL21" s="1421"/>
      <c r="AM21" s="1421"/>
      <c r="AN21" s="1422"/>
      <c r="AO21" s="1185"/>
      <c r="AP21" s="1423"/>
      <c r="AQ21" s="1406"/>
      <c r="AR21" s="1391"/>
      <c r="AS21" s="1424" t="str">
        <f ca="1">IFERROR(__xludf.DUMMYFUNCTION("+I21/G21"),"#DIV/0!")</f>
        <v>#DIV/0!</v>
      </c>
      <c r="AT21" s="1425" t="str">
        <f ca="1">IFERROR(__xludf.DUMMYFUNCTION("+J21/G21"),"#DIV/0!")</f>
        <v>#DIV/0!</v>
      </c>
      <c r="AU21" s="1425" t="str">
        <f ca="1">IFERROR(__xludf.DUMMYFUNCTION("+K21/G21"),"#DIV/0!")</f>
        <v>#DIV/0!</v>
      </c>
      <c r="AV21" s="1425" t="str">
        <f ca="1">IFERROR(__xludf.DUMMYFUNCTION("+L21/G21"),"#DIV/0!")</f>
        <v>#DIV/0!</v>
      </c>
      <c r="AW21" s="1426">
        <f ca="1">IFERROR(__xludf.DUMMYFUNCTION("+AA21/COUNTIF(W21,""*"")"),0)</f>
        <v>0</v>
      </c>
      <c r="AX21" s="1426">
        <f ca="1">IFERROR(__xludf.DUMMYFUNCTION("+AB21/COUNTIF(W21,""*"")"),0)</f>
        <v>0</v>
      </c>
      <c r="AY21" s="1426">
        <f ca="1">IFERROR(__xludf.DUMMYFUNCTION("+AC21/COUNTIF(W21,""*"")"),0)</f>
        <v>0</v>
      </c>
      <c r="AZ21" s="1426" t="str">
        <f ca="1">IFERROR(__xludf.DUMMYFUNCTION("+AD21/COUNTIF(AD21,""*"")"),"#DIV/0!")</f>
        <v>#DIV/0!</v>
      </c>
      <c r="BA21" s="1426" t="str">
        <f ca="1">IFERROR(__xludf.DUMMYFUNCTION("+AK21/AJ21"),"#DIV/0!")</f>
        <v>#DIV/0!</v>
      </c>
      <c r="BB21" s="1426" t="str">
        <f ca="1">IFERROR(__xludf.DUMMYFUNCTION("+AL21/AJ21"),"#DIV/0!")</f>
        <v>#DIV/0!</v>
      </c>
      <c r="BC21" s="1426" t="str">
        <f ca="1">IFERROR(__xludf.DUMMYFUNCTION("+AM21/AJ21"),"#DIV/0!")</f>
        <v>#DIV/0!</v>
      </c>
      <c r="BD21" s="1426" t="str">
        <f ca="1">IFERROR(__xludf.DUMMYFUNCTION("+AN21/AJ21"),"#DIV/0!")</f>
        <v>#DIV/0!</v>
      </c>
      <c r="BE21" s="1427">
        <v>0.2</v>
      </c>
      <c r="BF21" s="1427">
        <v>0.8</v>
      </c>
      <c r="BG21" s="1426">
        <f ca="1">IFERROR(__xludf.DUMMYFUNCTION("+AW21*BE21"),0)</f>
        <v>0</v>
      </c>
      <c r="BH21" s="1426">
        <f ca="1">IFERROR(__xludf.DUMMYFUNCTION("+AX21*BE21"),0)</f>
        <v>0</v>
      </c>
      <c r="BI21" s="1426">
        <f ca="1">IFERROR(__xludf.DUMMYFUNCTION("+AY21*BE21"),0)</f>
        <v>0</v>
      </c>
      <c r="BJ21" s="1426" t="str">
        <f ca="1">IFERROR(__xludf.DUMMYFUNCTION("+AZ21*BE21"),"#DIV/0!")</f>
        <v>#DIV/0!</v>
      </c>
      <c r="BK21" s="1426" t="str">
        <f ca="1">IFERROR(__xludf.DUMMYFUNCTION("+BA21*BF21"),"#DIV/0!")</f>
        <v>#DIV/0!</v>
      </c>
      <c r="BL21" s="1426" t="str">
        <f ca="1">IFERROR(__xludf.DUMMYFUNCTION("+BB21*BF21"),"#DIV/0!")</f>
        <v>#DIV/0!</v>
      </c>
      <c r="BM21" s="1426" t="str">
        <f ca="1">IFERROR(__xludf.DUMMYFUNCTION("+BC21*BF21"),"#DIV/0!")</f>
        <v>#DIV/0!</v>
      </c>
      <c r="BN21" s="1426" t="str">
        <f ca="1">IFERROR(__xludf.DUMMYFUNCTION("+BD21*BF21"),"#DIV/0!")</f>
        <v>#DIV/0!</v>
      </c>
      <c r="BO21" s="1426" t="str">
        <f ca="1">IFERROR(__xludf.DUMMYFUNCTION("+BG21+BK21"),"#DIV/0!")</f>
        <v>#DIV/0!</v>
      </c>
      <c r="BP21" s="1426" t="str">
        <f ca="1">IFERROR(__xludf.DUMMYFUNCTION("+BH21+BL21"),"#DIV/0!")</f>
        <v>#DIV/0!</v>
      </c>
      <c r="BQ21" s="1426" t="str">
        <f ca="1">IFERROR(__xludf.DUMMYFUNCTION("+BI21+BM21"),"#DIV/0!")</f>
        <v>#DIV/0!</v>
      </c>
      <c r="BR21" s="1426" t="str">
        <f ca="1">IFERROR(__xludf.DUMMYFUNCTION("+BJ21+BN21"),"#DIV/0!")</f>
        <v>#DIV/0!</v>
      </c>
      <c r="BS21" s="1202"/>
      <c r="BT21" s="1202"/>
      <c r="BU21" s="1202"/>
      <c r="BV21" s="1202"/>
      <c r="BW21" s="1202"/>
      <c r="BX21" s="1202"/>
      <c r="BY21" s="1202"/>
      <c r="BZ21" s="1202"/>
      <c r="CA21" s="925"/>
      <c r="CB21" s="1185"/>
      <c r="CC21" s="1428"/>
      <c r="CD21" s="1429"/>
      <c r="CE21" s="1429"/>
      <c r="CF21" s="1429"/>
      <c r="CG21" s="1430"/>
      <c r="CH21" s="1185"/>
      <c r="CI21" s="1185"/>
      <c r="CJ21" s="1185"/>
      <c r="CK21" s="1185"/>
      <c r="CL21" s="1185"/>
      <c r="CM21" s="1185"/>
      <c r="CN21" s="1185"/>
      <c r="CO21" s="1185"/>
      <c r="CP21" s="1185"/>
      <c r="CQ21" s="1185"/>
      <c r="CR21" s="1185"/>
      <c r="CS21" s="1185"/>
      <c r="CT21" s="1185"/>
    </row>
    <row r="22" spans="1:98" ht="14.25" customHeight="1" thickBot="1">
      <c r="A22" s="1431"/>
      <c r="B22" s="4211"/>
      <c r="C22" s="4212"/>
      <c r="D22" s="4211"/>
      <c r="E22" s="4212"/>
      <c r="F22" s="1404"/>
      <c r="G22" s="1405"/>
      <c r="H22" s="1432"/>
      <c r="I22" s="1433"/>
      <c r="J22" s="1434"/>
      <c r="K22" s="1434"/>
      <c r="L22" s="1434"/>
      <c r="M22" s="1435"/>
      <c r="N22" s="1436"/>
      <c r="O22" s="1437"/>
      <c r="P22" s="1438"/>
      <c r="Q22" s="1065"/>
      <c r="R22" s="1066"/>
      <c r="S22" s="1066"/>
      <c r="T22" s="1067"/>
      <c r="U22" s="866"/>
      <c r="V22" s="1413">
        <v>10</v>
      </c>
      <c r="W22" s="1090"/>
      <c r="X22" s="1414"/>
      <c r="Y22" s="1414"/>
      <c r="Z22" s="1415"/>
      <c r="AA22" s="1439"/>
      <c r="AB22" s="1440"/>
      <c r="AC22" s="1440"/>
      <c r="AD22" s="1441"/>
      <c r="AE22" s="866"/>
      <c r="AF22" s="1417"/>
      <c r="AG22" s="1418"/>
      <c r="AH22" s="1418"/>
      <c r="AI22" s="1418"/>
      <c r="AJ22" s="1419"/>
      <c r="AK22" s="1442"/>
      <c r="AL22" s="1443"/>
      <c r="AM22" s="1443"/>
      <c r="AN22" s="1444"/>
      <c r="AO22" s="1185"/>
      <c r="AP22" s="1445"/>
      <c r="AQ22" s="1432"/>
      <c r="AR22" s="1391"/>
      <c r="AS22" s="1446" t="str">
        <f ca="1">IFERROR(__xludf.DUMMYFUNCTION("+I22/G22"),"#DIV/0!")</f>
        <v>#DIV/0!</v>
      </c>
      <c r="AT22" s="1447" t="str">
        <f ca="1">IFERROR(__xludf.DUMMYFUNCTION("+J22/G22"),"#DIV/0!")</f>
        <v>#DIV/0!</v>
      </c>
      <c r="AU22" s="1447" t="str">
        <f ca="1">IFERROR(__xludf.DUMMYFUNCTION("+K22/G22"),"#DIV/0!")</f>
        <v>#DIV/0!</v>
      </c>
      <c r="AV22" s="1447" t="str">
        <f ca="1">IFERROR(__xludf.DUMMYFUNCTION("+L22/G22"),"#DIV/0!")</f>
        <v>#DIV/0!</v>
      </c>
      <c r="AW22" s="1426" t="str">
        <f ca="1">IFERROR(__xludf.DUMMYFUNCTION("+AA22/COUNTIF(W22,""*"")"),"#DIV/0!")</f>
        <v>#DIV/0!</v>
      </c>
      <c r="AX22" s="1426" t="str">
        <f ca="1">IFERROR(__xludf.DUMMYFUNCTION("+AB22/COUNTIF(W22,""*"")"),"#DIV/0!")</f>
        <v>#DIV/0!</v>
      </c>
      <c r="AY22" s="1426" t="str">
        <f ca="1">IFERROR(__xludf.DUMMYFUNCTION("+AC22/COUNTIF(W22,""*"")"),"#DIV/0!")</f>
        <v>#DIV/0!</v>
      </c>
      <c r="AZ22" s="1426" t="str">
        <f ca="1">IFERROR(__xludf.DUMMYFUNCTION("+AD22/COUNTIF(AD22,""*"")"),"#DIV/0!")</f>
        <v>#DIV/0!</v>
      </c>
      <c r="BA22" s="1426" t="str">
        <f ca="1">IFERROR(__xludf.DUMMYFUNCTION("+AK22/AJ22"),"#DIV/0!")</f>
        <v>#DIV/0!</v>
      </c>
      <c r="BB22" s="1426" t="str">
        <f ca="1">IFERROR(__xludf.DUMMYFUNCTION("+AL22/AJ22"),"#DIV/0!")</f>
        <v>#DIV/0!</v>
      </c>
      <c r="BC22" s="1426" t="str">
        <f ca="1">IFERROR(__xludf.DUMMYFUNCTION("+AM22/AJ22"),"#DIV/0!")</f>
        <v>#DIV/0!</v>
      </c>
      <c r="BD22" s="1426" t="str">
        <f ca="1">IFERROR(__xludf.DUMMYFUNCTION("+AN22/AJ22"),"#DIV/0!")</f>
        <v>#DIV/0!</v>
      </c>
      <c r="BE22" s="1427">
        <v>0.2</v>
      </c>
      <c r="BF22" s="1427">
        <v>0.8</v>
      </c>
      <c r="BG22" s="1426" t="str">
        <f ca="1">IFERROR(__xludf.DUMMYFUNCTION("+AW22*BE22"),"#DIV/0!")</f>
        <v>#DIV/0!</v>
      </c>
      <c r="BH22" s="1426" t="str">
        <f ca="1">IFERROR(__xludf.DUMMYFUNCTION("+AX22*BE22"),"#DIV/0!")</f>
        <v>#DIV/0!</v>
      </c>
      <c r="BI22" s="1426" t="str">
        <f ca="1">IFERROR(__xludf.DUMMYFUNCTION("+AY22*BE22"),"#DIV/0!")</f>
        <v>#DIV/0!</v>
      </c>
      <c r="BJ22" s="1426" t="str">
        <f ca="1">IFERROR(__xludf.DUMMYFUNCTION("+AZ22*BE22"),"#DIV/0!")</f>
        <v>#DIV/0!</v>
      </c>
      <c r="BK22" s="1426" t="str">
        <f ca="1">IFERROR(__xludf.DUMMYFUNCTION("+BA22*BF22"),"#DIV/0!")</f>
        <v>#DIV/0!</v>
      </c>
      <c r="BL22" s="1426" t="str">
        <f ca="1">IFERROR(__xludf.DUMMYFUNCTION("+BB22*BF22"),"#DIV/0!")</f>
        <v>#DIV/0!</v>
      </c>
      <c r="BM22" s="1426" t="str">
        <f ca="1">IFERROR(__xludf.DUMMYFUNCTION("+BC22*BF22"),"#DIV/0!")</f>
        <v>#DIV/0!</v>
      </c>
      <c r="BN22" s="1426" t="str">
        <f ca="1">IFERROR(__xludf.DUMMYFUNCTION("+BD22*BF22"),"#DIV/0!")</f>
        <v>#DIV/0!</v>
      </c>
      <c r="BO22" s="1426" t="str">
        <f ca="1">IFERROR(__xludf.DUMMYFUNCTION("+BG22+BK22"),"#DIV/0!")</f>
        <v>#DIV/0!</v>
      </c>
      <c r="BP22" s="1426" t="str">
        <f ca="1">IFERROR(__xludf.DUMMYFUNCTION("+BH22+BL22"),"#DIV/0!")</f>
        <v>#DIV/0!</v>
      </c>
      <c r="BQ22" s="1426" t="str">
        <f ca="1">IFERROR(__xludf.DUMMYFUNCTION("+BI22+BM22"),"#DIV/0!")</f>
        <v>#DIV/0!</v>
      </c>
      <c r="BR22" s="1426" t="str">
        <f ca="1">IFERROR(__xludf.DUMMYFUNCTION("+BJ22+BN22"),"#DIV/0!")</f>
        <v>#DIV/0!</v>
      </c>
      <c r="BS22" s="1026"/>
      <c r="BT22" s="1026"/>
      <c r="BU22" s="1026"/>
      <c r="BV22" s="1026"/>
      <c r="BW22" s="1206"/>
      <c r="BX22" s="1206"/>
      <c r="BY22" s="1206"/>
      <c r="BZ22" s="1206"/>
      <c r="CA22" s="1027"/>
      <c r="CB22" s="1185"/>
      <c r="CC22" s="1448"/>
      <c r="CD22" s="1449"/>
      <c r="CE22" s="1449"/>
      <c r="CF22" s="1449"/>
      <c r="CG22" s="1450"/>
      <c r="CH22" s="1185"/>
      <c r="CI22" s="1185"/>
      <c r="CJ22" s="1185"/>
      <c r="CK22" s="1185"/>
      <c r="CL22" s="1185"/>
      <c r="CM22" s="1185"/>
      <c r="CN22" s="1185"/>
      <c r="CO22" s="1185"/>
      <c r="CP22" s="1185"/>
      <c r="CQ22" s="1185"/>
      <c r="CR22" s="1185"/>
      <c r="CS22" s="1185"/>
      <c r="CT22" s="1185"/>
    </row>
    <row r="23" spans="1:98" ht="14.4">
      <c r="A23" s="1371">
        <v>2</v>
      </c>
      <c r="B23" s="5317" t="s">
        <v>929</v>
      </c>
      <c r="C23" s="4208"/>
      <c r="D23" s="5347" t="s">
        <v>915</v>
      </c>
      <c r="E23" s="4208"/>
      <c r="F23" s="1372" t="s">
        <v>150</v>
      </c>
      <c r="G23" s="1373"/>
      <c r="H23" s="1374" t="s">
        <v>66</v>
      </c>
      <c r="I23" s="1375"/>
      <c r="J23" s="1376"/>
      <c r="K23" s="1376"/>
      <c r="L23" s="1376"/>
      <c r="M23" s="1377"/>
      <c r="N23" s="1378">
        <v>240000000</v>
      </c>
      <c r="O23" s="1372" t="s">
        <v>91</v>
      </c>
      <c r="P23" s="1379">
        <v>160000000</v>
      </c>
      <c r="Q23" s="863"/>
      <c r="R23" s="864"/>
      <c r="S23" s="864"/>
      <c r="T23" s="865"/>
      <c r="U23" s="866"/>
      <c r="V23" s="1380">
        <v>1</v>
      </c>
      <c r="W23" s="954" t="s">
        <v>930</v>
      </c>
      <c r="X23" s="1451">
        <v>45664</v>
      </c>
      <c r="Y23" s="1451">
        <v>45677</v>
      </c>
      <c r="Z23" s="1374" t="s">
        <v>921</v>
      </c>
      <c r="AA23" s="1236"/>
      <c r="AB23" s="952"/>
      <c r="AC23" s="952"/>
      <c r="AD23" s="953"/>
      <c r="AE23" s="866"/>
      <c r="AF23" s="1382" t="s">
        <v>931</v>
      </c>
      <c r="AG23" s="1452" t="s">
        <v>932</v>
      </c>
      <c r="AH23" s="1383" t="s">
        <v>933</v>
      </c>
      <c r="AI23" s="1383" t="s">
        <v>73</v>
      </c>
      <c r="AJ23" s="1385">
        <v>1</v>
      </c>
      <c r="AK23" s="1386"/>
      <c r="AL23" s="1387"/>
      <c r="AM23" s="1387"/>
      <c r="AN23" s="1388"/>
      <c r="AO23" s="1185"/>
      <c r="AP23" s="1389" t="s">
        <v>320</v>
      </c>
      <c r="AQ23" s="1390" t="s">
        <v>724</v>
      </c>
      <c r="AR23" s="1391"/>
      <c r="AS23" s="1392" t="str">
        <f ca="1">IFERROR(__xludf.DUMMYFUNCTION("+I23/G23"),"#DIV/0!")</f>
        <v>#DIV/0!</v>
      </c>
      <c r="AT23" s="1393" t="str">
        <f ca="1">IFERROR(__xludf.DUMMYFUNCTION("+J23/G23"),"#DIV/0!")</f>
        <v>#DIV/0!</v>
      </c>
      <c r="AU23" s="1393" t="str">
        <f ca="1">IFERROR(__xludf.DUMMYFUNCTION("+K23/G23"),"#DIV/0!")</f>
        <v>#DIV/0!</v>
      </c>
      <c r="AV23" s="1393" t="str">
        <f ca="1">IFERROR(__xludf.DUMMYFUNCTION("+L23/G23"),"#DIV/0!")</f>
        <v>#DIV/0!</v>
      </c>
      <c r="AW23" s="1453">
        <f ca="1">IFERROR(__xludf.DUMMYFUNCTION("+AA23/COUNTIF(W23,""*"")"),0)</f>
        <v>0</v>
      </c>
      <c r="AX23" s="1453">
        <f ca="1">IFERROR(__xludf.DUMMYFUNCTION("+AB23/COUNTIF(W23,""*"")"),0)</f>
        <v>0</v>
      </c>
      <c r="AY23" s="1453">
        <f ca="1">IFERROR(__xludf.DUMMYFUNCTION("+AC23/COUNTIF(W23,""*"")"),0)</f>
        <v>0</v>
      </c>
      <c r="AZ23" s="1453" t="str">
        <f ca="1">IFERROR(__xludf.DUMMYFUNCTION("+AD23/COUNTIF(AD23,""*"")"),"#DIV/0!")</f>
        <v>#DIV/0!</v>
      </c>
      <c r="BA23" s="1395">
        <f ca="1">IFERROR(__xludf.DUMMYFUNCTION("+AK23/AJ23"),0)</f>
        <v>0</v>
      </c>
      <c r="BB23" s="1395">
        <f ca="1">IFERROR(__xludf.DUMMYFUNCTION("+AL23/AJ23"),0)</f>
        <v>0</v>
      </c>
      <c r="BC23" s="1395">
        <f ca="1">IFERROR(__xludf.DUMMYFUNCTION("+AM23/AJ23"),0)</f>
        <v>0</v>
      </c>
      <c r="BD23" s="1395">
        <f ca="1">IFERROR(__xludf.DUMMYFUNCTION("+AN23/AJ23"),0)</f>
        <v>0</v>
      </c>
      <c r="BE23" s="1396">
        <v>0.2</v>
      </c>
      <c r="BF23" s="1396">
        <v>0.8</v>
      </c>
      <c r="BG23" s="1395">
        <f ca="1">IFERROR(__xludf.DUMMYFUNCTION("+AW23*BE23"),0)</f>
        <v>0</v>
      </c>
      <c r="BH23" s="1395">
        <f ca="1">IFERROR(__xludf.DUMMYFUNCTION("+AX23*BE23"),0)</f>
        <v>0</v>
      </c>
      <c r="BI23" s="1395">
        <f ca="1">IFERROR(__xludf.DUMMYFUNCTION("+AY23*BE23"),0)</f>
        <v>0</v>
      </c>
      <c r="BJ23" s="1395" t="str">
        <f ca="1">IFERROR(__xludf.DUMMYFUNCTION("+AZ23*BE23"),"#DIV/0!")</f>
        <v>#DIV/0!</v>
      </c>
      <c r="BK23" s="1395">
        <f ca="1">IFERROR(__xludf.DUMMYFUNCTION("+BA23*BF23"),0)</f>
        <v>0</v>
      </c>
      <c r="BL23" s="1395">
        <f ca="1">IFERROR(__xludf.DUMMYFUNCTION("+BB23*BF23"),0)</f>
        <v>0</v>
      </c>
      <c r="BM23" s="1395">
        <f ca="1">IFERROR(__xludf.DUMMYFUNCTION("+BC23*BF23"),0)</f>
        <v>0</v>
      </c>
      <c r="BN23" s="1395">
        <f ca="1">IFERROR(__xludf.DUMMYFUNCTION("+BD23*BF23"),0)</f>
        <v>0</v>
      </c>
      <c r="BO23" s="1395">
        <f ca="1">IFERROR(__xludf.DUMMYFUNCTION("+BG23+BK23"),0)</f>
        <v>0</v>
      </c>
      <c r="BP23" s="1395">
        <f ca="1">IFERROR(__xludf.DUMMYFUNCTION("+BH23+BL23"),0)</f>
        <v>0</v>
      </c>
      <c r="BQ23" s="1395">
        <f ca="1">IFERROR(__xludf.DUMMYFUNCTION("+BI23+BM23"),0)</f>
        <v>0</v>
      </c>
      <c r="BR23" s="1395" t="str">
        <f ca="1">IFERROR(__xludf.DUMMYFUNCTION("+BJ23+BN23"),"#DIV/0!")</f>
        <v>#DIV/0!</v>
      </c>
      <c r="BS23" s="1397">
        <f t="shared" ref="BS23:BV23" ca="1" si="1">AVERAGEIF(BO23:BO32,"&lt;&gt;#¡DIV/0!")</f>
        <v>0</v>
      </c>
      <c r="BT23" s="1397">
        <f t="shared" ca="1" si="1"/>
        <v>0</v>
      </c>
      <c r="BU23" s="1397">
        <f t="shared" ca="1" si="1"/>
        <v>0</v>
      </c>
      <c r="BV23" s="1397" t="e">
        <f t="shared" ca="1" si="1"/>
        <v>#DIV/0!</v>
      </c>
      <c r="BW23" s="1398" t="str">
        <f ca="1">IFERROR(__xludf.DUMMYFUNCTION("+C23*BS23"),"#DIV/0!")</f>
        <v>#DIV/0!</v>
      </c>
      <c r="BX23" s="1398" t="str">
        <f ca="1">IFERROR(__xludf.DUMMYFUNCTION("+C23*BT23"),"#DIV/0!")</f>
        <v>#DIV/0!</v>
      </c>
      <c r="BY23" s="1398" t="str">
        <f ca="1">IFERROR(__xludf.DUMMYFUNCTION("+C23*BU23"),"#DIV/0!")</f>
        <v>#DIV/0!</v>
      </c>
      <c r="BZ23" s="1398" t="str">
        <f ca="1">IFERROR(__xludf.DUMMYFUNCTION("+C23*BV23"),"#DIV/0!")</f>
        <v>#DIV/0!</v>
      </c>
      <c r="CA23" s="1399">
        <f ca="1">SUM(BW23:BZ32)</f>
        <v>0</v>
      </c>
      <c r="CB23" s="1185"/>
      <c r="CC23" s="1400">
        <f ca="1">IFERROR(__xludf.DUMMYFUNCTION("+Q23/$N$23"),0)</f>
        <v>0</v>
      </c>
      <c r="CD23" s="1401">
        <f ca="1">IFERROR(__xludf.DUMMYFUNCTION("+R23/$N$23"),0)</f>
        <v>0</v>
      </c>
      <c r="CE23" s="1401">
        <f ca="1">IFERROR(__xludf.DUMMYFUNCTION("+S23/$N$23"),0)</f>
        <v>0</v>
      </c>
      <c r="CF23" s="1401">
        <f ca="1">IFERROR(__xludf.DUMMYFUNCTION("+T23/$N$23"),0)</f>
        <v>0</v>
      </c>
      <c r="CG23" s="1402">
        <f ca="1">AVERAGE(CC23:CF32)</f>
        <v>0</v>
      </c>
      <c r="CH23" s="1185"/>
      <c r="CI23" s="1185"/>
      <c r="CJ23" s="1185"/>
      <c r="CK23" s="1185"/>
      <c r="CL23" s="1185"/>
      <c r="CM23" s="1185"/>
      <c r="CN23" s="1185"/>
      <c r="CO23" s="1185"/>
      <c r="CP23" s="1185"/>
      <c r="CQ23" s="1185"/>
      <c r="CR23" s="1185"/>
      <c r="CS23" s="1185"/>
      <c r="CT23" s="1185"/>
    </row>
    <row r="24" spans="1:98" ht="14.4">
      <c r="A24" s="1403"/>
      <c r="B24" s="4209"/>
      <c r="C24" s="4210"/>
      <c r="D24" s="4209"/>
      <c r="E24" s="4210"/>
      <c r="F24" s="1404"/>
      <c r="G24" s="1405"/>
      <c r="H24" s="1406"/>
      <c r="I24" s="1407"/>
      <c r="J24" s="1408"/>
      <c r="K24" s="1408"/>
      <c r="L24" s="1408"/>
      <c r="M24" s="1409"/>
      <c r="N24" s="1410"/>
      <c r="O24" s="1411" t="s">
        <v>703</v>
      </c>
      <c r="P24" s="1412">
        <v>80000000</v>
      </c>
      <c r="Q24" s="903"/>
      <c r="R24" s="904"/>
      <c r="S24" s="904"/>
      <c r="T24" s="905"/>
      <c r="U24" s="866"/>
      <c r="V24" s="1413">
        <v>2</v>
      </c>
      <c r="W24" s="1090" t="s">
        <v>934</v>
      </c>
      <c r="X24" s="1454">
        <v>45670</v>
      </c>
      <c r="Y24" s="1454">
        <v>45777</v>
      </c>
      <c r="Z24" s="1415" t="s">
        <v>917</v>
      </c>
      <c r="AA24" s="1416"/>
      <c r="AB24" s="965"/>
      <c r="AC24" s="965"/>
      <c r="AD24" s="966"/>
      <c r="AE24" s="866"/>
      <c r="AF24" s="1455" t="s">
        <v>935</v>
      </c>
      <c r="AG24" s="1456" t="s">
        <v>936</v>
      </c>
      <c r="AH24" s="1457" t="s">
        <v>937</v>
      </c>
      <c r="AI24" s="1457" t="s">
        <v>73</v>
      </c>
      <c r="AJ24" s="1458">
        <v>2</v>
      </c>
      <c r="AK24" s="1420"/>
      <c r="AL24" s="1421"/>
      <c r="AM24" s="1421"/>
      <c r="AN24" s="1422"/>
      <c r="AO24" s="1185"/>
      <c r="AP24" s="1423" t="s">
        <v>938</v>
      </c>
      <c r="AQ24" s="1406" t="s">
        <v>466</v>
      </c>
      <c r="AR24" s="1391"/>
      <c r="AS24" s="1424" t="str">
        <f ca="1">IFERROR(__xludf.DUMMYFUNCTION("+I24/G24"),"#DIV/0!")</f>
        <v>#DIV/0!</v>
      </c>
      <c r="AT24" s="1425" t="str">
        <f ca="1">IFERROR(__xludf.DUMMYFUNCTION("+J24/G24"),"#DIV/0!")</f>
        <v>#DIV/0!</v>
      </c>
      <c r="AU24" s="1425" t="str">
        <f ca="1">IFERROR(__xludf.DUMMYFUNCTION("+K24/G24"),"#DIV/0!")</f>
        <v>#DIV/0!</v>
      </c>
      <c r="AV24" s="1425" t="str">
        <f ca="1">IFERROR(__xludf.DUMMYFUNCTION("+L24/G24"),"#DIV/0!")</f>
        <v>#DIV/0!</v>
      </c>
      <c r="AW24" s="1459">
        <f ca="1">IFERROR(__xludf.DUMMYFUNCTION("+AA24/COUNTIF(W24,""*"")"),0)</f>
        <v>0</v>
      </c>
      <c r="AX24" s="1459">
        <f ca="1">IFERROR(__xludf.DUMMYFUNCTION("+AB24/COUNTIF(W24,""*"")"),0)</f>
        <v>0</v>
      </c>
      <c r="AY24" s="1459">
        <f ca="1">IFERROR(__xludf.DUMMYFUNCTION("+AC24/COUNTIF(W24,""*"")"),0)</f>
        <v>0</v>
      </c>
      <c r="AZ24" s="1459" t="str">
        <f ca="1">IFERROR(__xludf.DUMMYFUNCTION("+AD24/COUNTIF(AD24,""*"")"),"#DIV/0!")</f>
        <v>#DIV/0!</v>
      </c>
      <c r="BA24" s="1426">
        <f ca="1">IFERROR(__xludf.DUMMYFUNCTION("+AK24/AJ24"),0)</f>
        <v>0</v>
      </c>
      <c r="BB24" s="1426">
        <f ca="1">IFERROR(__xludf.DUMMYFUNCTION("+AL24/AJ24"),0)</f>
        <v>0</v>
      </c>
      <c r="BC24" s="1426">
        <f ca="1">IFERROR(__xludf.DUMMYFUNCTION("+AM24/AJ24"),0)</f>
        <v>0</v>
      </c>
      <c r="BD24" s="1426">
        <f ca="1">IFERROR(__xludf.DUMMYFUNCTION("+AN24/AJ24"),0)</f>
        <v>0</v>
      </c>
      <c r="BE24" s="1427">
        <v>0.2</v>
      </c>
      <c r="BF24" s="1427">
        <v>0.8</v>
      </c>
      <c r="BG24" s="1426">
        <f ca="1">IFERROR(__xludf.DUMMYFUNCTION("+AW24*BE24"),0)</f>
        <v>0</v>
      </c>
      <c r="BH24" s="1426">
        <f ca="1">IFERROR(__xludf.DUMMYFUNCTION("+AX24*BE24"),0)</f>
        <v>0</v>
      </c>
      <c r="BI24" s="1426">
        <f ca="1">IFERROR(__xludf.DUMMYFUNCTION("+AY24*BE24"),0)</f>
        <v>0</v>
      </c>
      <c r="BJ24" s="1426" t="str">
        <f ca="1">IFERROR(__xludf.DUMMYFUNCTION("+AZ24*BE24"),"#DIV/0!")</f>
        <v>#DIV/0!</v>
      </c>
      <c r="BK24" s="1426">
        <f ca="1">IFERROR(__xludf.DUMMYFUNCTION("+BA24*BF24"),0)</f>
        <v>0</v>
      </c>
      <c r="BL24" s="1426">
        <f ca="1">IFERROR(__xludf.DUMMYFUNCTION("+BB24*BF24"),0)</f>
        <v>0</v>
      </c>
      <c r="BM24" s="1426">
        <f ca="1">IFERROR(__xludf.DUMMYFUNCTION("+BC24*BF24"),0)</f>
        <v>0</v>
      </c>
      <c r="BN24" s="1426">
        <f ca="1">IFERROR(__xludf.DUMMYFUNCTION("+BD24*BF24"),0)</f>
        <v>0</v>
      </c>
      <c r="BO24" s="1426">
        <f ca="1">IFERROR(__xludf.DUMMYFUNCTION("+BG24+BK24"),0)</f>
        <v>0</v>
      </c>
      <c r="BP24" s="1426">
        <f ca="1">IFERROR(__xludf.DUMMYFUNCTION("+BH24+BL24"),0)</f>
        <v>0</v>
      </c>
      <c r="BQ24" s="1426">
        <f ca="1">IFERROR(__xludf.DUMMYFUNCTION("+BI24+BM24"),0)</f>
        <v>0</v>
      </c>
      <c r="BR24" s="1426" t="str">
        <f ca="1">IFERROR(__xludf.DUMMYFUNCTION("+BJ24+BN24"),"#DIV/0!")</f>
        <v>#DIV/0!</v>
      </c>
      <c r="BS24" s="1202"/>
      <c r="BT24" s="1202"/>
      <c r="BU24" s="1202"/>
      <c r="BV24" s="1202"/>
      <c r="BW24" s="1202"/>
      <c r="BX24" s="1202"/>
      <c r="BY24" s="1202"/>
      <c r="BZ24" s="1202"/>
      <c r="CA24" s="925"/>
      <c r="CB24" s="1185"/>
      <c r="CC24" s="1428"/>
      <c r="CD24" s="1429"/>
      <c r="CE24" s="1429"/>
      <c r="CF24" s="1429"/>
      <c r="CG24" s="1430"/>
      <c r="CH24" s="1185"/>
      <c r="CI24" s="1185"/>
      <c r="CJ24" s="1185"/>
      <c r="CK24" s="1185"/>
      <c r="CL24" s="1185"/>
      <c r="CM24" s="1185"/>
      <c r="CN24" s="1185"/>
      <c r="CO24" s="1185"/>
      <c r="CP24" s="1185"/>
      <c r="CQ24" s="1185"/>
      <c r="CR24" s="1185"/>
      <c r="CS24" s="1185"/>
      <c r="CT24" s="1185"/>
    </row>
    <row r="25" spans="1:98" ht="14.4">
      <c r="A25" s="1403"/>
      <c r="B25" s="4209"/>
      <c r="C25" s="4210"/>
      <c r="D25" s="4209"/>
      <c r="E25" s="4210"/>
      <c r="F25" s="1404"/>
      <c r="G25" s="1405"/>
      <c r="H25" s="1406"/>
      <c r="I25" s="1407"/>
      <c r="J25" s="1408"/>
      <c r="K25" s="1408"/>
      <c r="L25" s="1408"/>
      <c r="M25" s="1409"/>
      <c r="N25" s="1410"/>
      <c r="O25" s="1411"/>
      <c r="P25" s="1412"/>
      <c r="Q25" s="903"/>
      <c r="R25" s="904"/>
      <c r="S25" s="904"/>
      <c r="T25" s="905"/>
      <c r="U25" s="866"/>
      <c r="V25" s="1413">
        <v>3</v>
      </c>
      <c r="W25" s="1090" t="s">
        <v>939</v>
      </c>
      <c r="X25" s="1454">
        <v>45664</v>
      </c>
      <c r="Y25" s="1454">
        <v>45716</v>
      </c>
      <c r="Z25" s="1415" t="s">
        <v>921</v>
      </c>
      <c r="AA25" s="1416"/>
      <c r="AB25" s="965"/>
      <c r="AC25" s="965"/>
      <c r="AD25" s="966"/>
      <c r="AE25" s="866"/>
      <c r="AF25" s="1417"/>
      <c r="AG25" s="1460"/>
      <c r="AH25" s="1418"/>
      <c r="AI25" s="1418"/>
      <c r="AJ25" s="1419"/>
      <c r="AK25" s="1420"/>
      <c r="AL25" s="1421"/>
      <c r="AM25" s="1421"/>
      <c r="AN25" s="1422"/>
      <c r="AO25" s="1185"/>
      <c r="AP25" s="1423"/>
      <c r="AQ25" s="1406"/>
      <c r="AR25" s="1391"/>
      <c r="AS25" s="1424" t="str">
        <f ca="1">IFERROR(__xludf.DUMMYFUNCTION("+I25/G25"),"#DIV/0!")</f>
        <v>#DIV/0!</v>
      </c>
      <c r="AT25" s="1425" t="str">
        <f ca="1">IFERROR(__xludf.DUMMYFUNCTION("+J25/G25"),"#DIV/0!")</f>
        <v>#DIV/0!</v>
      </c>
      <c r="AU25" s="1425" t="str">
        <f ca="1">IFERROR(__xludf.DUMMYFUNCTION("+K25/G25"),"#DIV/0!")</f>
        <v>#DIV/0!</v>
      </c>
      <c r="AV25" s="1425" t="str">
        <f ca="1">IFERROR(__xludf.DUMMYFUNCTION("+L25/G25"),"#DIV/0!")</f>
        <v>#DIV/0!</v>
      </c>
      <c r="AW25" s="1459">
        <f ca="1">IFERROR(__xludf.DUMMYFUNCTION("+AA25/COUNTIF(W25,""*"")"),0)</f>
        <v>0</v>
      </c>
      <c r="AX25" s="1459">
        <f ca="1">IFERROR(__xludf.DUMMYFUNCTION("+AB25/COUNTIF(W25,""*"")"),0)</f>
        <v>0</v>
      </c>
      <c r="AY25" s="1459">
        <f ca="1">IFERROR(__xludf.DUMMYFUNCTION("+AC25/COUNTIF(W25,""*"")"),0)</f>
        <v>0</v>
      </c>
      <c r="AZ25" s="1459" t="str">
        <f ca="1">IFERROR(__xludf.DUMMYFUNCTION("+AD25/COUNTIF(AD25,""*"")"),"#DIV/0!")</f>
        <v>#DIV/0!</v>
      </c>
      <c r="BA25" s="1426" t="str">
        <f ca="1">IFERROR(__xludf.DUMMYFUNCTION("+AK25/AJ25"),"#DIV/0!")</f>
        <v>#DIV/0!</v>
      </c>
      <c r="BB25" s="1426" t="str">
        <f ca="1">IFERROR(__xludf.DUMMYFUNCTION("+AL25/AJ25"),"#DIV/0!")</f>
        <v>#DIV/0!</v>
      </c>
      <c r="BC25" s="1426" t="str">
        <f ca="1">IFERROR(__xludf.DUMMYFUNCTION("+AM25/AJ25"),"#DIV/0!")</f>
        <v>#DIV/0!</v>
      </c>
      <c r="BD25" s="1426" t="str">
        <f ca="1">IFERROR(__xludf.DUMMYFUNCTION("+AN25/AJ25"),"#DIV/0!")</f>
        <v>#DIV/0!</v>
      </c>
      <c r="BE25" s="1427">
        <v>0.2</v>
      </c>
      <c r="BF25" s="1427">
        <v>0.8</v>
      </c>
      <c r="BG25" s="1426">
        <f ca="1">IFERROR(__xludf.DUMMYFUNCTION("+AW25*BE25"),0)</f>
        <v>0</v>
      </c>
      <c r="BH25" s="1426">
        <f ca="1">IFERROR(__xludf.DUMMYFUNCTION("+AX25*BE25"),0)</f>
        <v>0</v>
      </c>
      <c r="BI25" s="1426">
        <f ca="1">IFERROR(__xludf.DUMMYFUNCTION("+AY25*BE25"),0)</f>
        <v>0</v>
      </c>
      <c r="BJ25" s="1426" t="str">
        <f ca="1">IFERROR(__xludf.DUMMYFUNCTION("+AZ25*BE25"),"#DIV/0!")</f>
        <v>#DIV/0!</v>
      </c>
      <c r="BK25" s="1426" t="str">
        <f ca="1">IFERROR(__xludf.DUMMYFUNCTION("+BA25*BF25"),"#DIV/0!")</f>
        <v>#DIV/0!</v>
      </c>
      <c r="BL25" s="1426" t="str">
        <f ca="1">IFERROR(__xludf.DUMMYFUNCTION("+BB25*BF25"),"#DIV/0!")</f>
        <v>#DIV/0!</v>
      </c>
      <c r="BM25" s="1426" t="str">
        <f ca="1">IFERROR(__xludf.DUMMYFUNCTION("+BC25*BF25"),"#DIV/0!")</f>
        <v>#DIV/0!</v>
      </c>
      <c r="BN25" s="1426" t="str">
        <f ca="1">IFERROR(__xludf.DUMMYFUNCTION("+BD25*BF25"),"#DIV/0!")</f>
        <v>#DIV/0!</v>
      </c>
      <c r="BO25" s="1426" t="str">
        <f ca="1">IFERROR(__xludf.DUMMYFUNCTION("+BG25+BK25"),"#DIV/0!")</f>
        <v>#DIV/0!</v>
      </c>
      <c r="BP25" s="1426" t="str">
        <f ca="1">IFERROR(__xludf.DUMMYFUNCTION("+BH25+BL25"),"#DIV/0!")</f>
        <v>#DIV/0!</v>
      </c>
      <c r="BQ25" s="1426" t="str">
        <f ca="1">IFERROR(__xludf.DUMMYFUNCTION("+BI25+BM25"),"#DIV/0!")</f>
        <v>#DIV/0!</v>
      </c>
      <c r="BR25" s="1426" t="str">
        <f ca="1">IFERROR(__xludf.DUMMYFUNCTION("+BJ25+BN25"),"#DIV/0!")</f>
        <v>#DIV/0!</v>
      </c>
      <c r="BS25" s="1202"/>
      <c r="BT25" s="1202"/>
      <c r="BU25" s="1202"/>
      <c r="BV25" s="1202"/>
      <c r="BW25" s="1202"/>
      <c r="BX25" s="1202"/>
      <c r="BY25" s="1202"/>
      <c r="BZ25" s="1202"/>
      <c r="CA25" s="925"/>
      <c r="CB25" s="1185"/>
      <c r="CC25" s="1428"/>
      <c r="CD25" s="1429"/>
      <c r="CE25" s="1429"/>
      <c r="CF25" s="1429"/>
      <c r="CG25" s="1430"/>
      <c r="CH25" s="1185"/>
      <c r="CI25" s="1185"/>
      <c r="CJ25" s="1185"/>
      <c r="CK25" s="1185"/>
      <c r="CL25" s="1185"/>
      <c r="CM25" s="1185"/>
      <c r="CN25" s="1185"/>
      <c r="CO25" s="1185"/>
      <c r="CP25" s="1185"/>
      <c r="CQ25" s="1185"/>
      <c r="CR25" s="1185"/>
      <c r="CS25" s="1185"/>
      <c r="CT25" s="1185"/>
    </row>
    <row r="26" spans="1:98" ht="14.4">
      <c r="A26" s="1403"/>
      <c r="B26" s="4209"/>
      <c r="C26" s="4210"/>
      <c r="D26" s="4209"/>
      <c r="E26" s="4210"/>
      <c r="F26" s="1404"/>
      <c r="G26" s="1405"/>
      <c r="H26" s="1406"/>
      <c r="I26" s="1407"/>
      <c r="J26" s="1408"/>
      <c r="K26" s="1408"/>
      <c r="L26" s="1408"/>
      <c r="M26" s="1409"/>
      <c r="N26" s="1410"/>
      <c r="O26" s="1411"/>
      <c r="P26" s="1412"/>
      <c r="Q26" s="903"/>
      <c r="R26" s="904"/>
      <c r="S26" s="904"/>
      <c r="T26" s="905"/>
      <c r="U26" s="866"/>
      <c r="V26" s="1413">
        <v>4</v>
      </c>
      <c r="W26" s="1090" t="s">
        <v>940</v>
      </c>
      <c r="X26" s="1454">
        <v>45664</v>
      </c>
      <c r="Y26" s="1454">
        <v>45807</v>
      </c>
      <c r="Z26" s="1415" t="s">
        <v>921</v>
      </c>
      <c r="AA26" s="1416"/>
      <c r="AB26" s="965"/>
      <c r="AC26" s="965"/>
      <c r="AD26" s="966"/>
      <c r="AE26" s="866"/>
      <c r="AF26" s="1417"/>
      <c r="AG26" s="1460"/>
      <c r="AH26" s="1418"/>
      <c r="AI26" s="1418"/>
      <c r="AJ26" s="1419"/>
      <c r="AK26" s="1420"/>
      <c r="AL26" s="1421"/>
      <c r="AM26" s="1421"/>
      <c r="AN26" s="1422"/>
      <c r="AO26" s="1185"/>
      <c r="AP26" s="1423"/>
      <c r="AQ26" s="1406"/>
      <c r="AR26" s="1391"/>
      <c r="AS26" s="1424" t="str">
        <f ca="1">IFERROR(__xludf.DUMMYFUNCTION("+I26/G26"),"#DIV/0!")</f>
        <v>#DIV/0!</v>
      </c>
      <c r="AT26" s="1425" t="str">
        <f ca="1">IFERROR(__xludf.DUMMYFUNCTION("+J26/G26"),"#DIV/0!")</f>
        <v>#DIV/0!</v>
      </c>
      <c r="AU26" s="1425" t="str">
        <f ca="1">IFERROR(__xludf.DUMMYFUNCTION("+K26/G26"),"#DIV/0!")</f>
        <v>#DIV/0!</v>
      </c>
      <c r="AV26" s="1425" t="str">
        <f ca="1">IFERROR(__xludf.DUMMYFUNCTION("+L26/G26"),"#DIV/0!")</f>
        <v>#DIV/0!</v>
      </c>
      <c r="AW26" s="1459">
        <f ca="1">IFERROR(__xludf.DUMMYFUNCTION("+AA26/COUNTIF(W26,""*"")"),0)</f>
        <v>0</v>
      </c>
      <c r="AX26" s="1459">
        <f ca="1">IFERROR(__xludf.DUMMYFUNCTION("+AB26/COUNTIF(W26,""*"")"),0)</f>
        <v>0</v>
      </c>
      <c r="AY26" s="1459">
        <f ca="1">IFERROR(__xludf.DUMMYFUNCTION("+AC26/COUNTIF(W26,""*"")"),0)</f>
        <v>0</v>
      </c>
      <c r="AZ26" s="1459" t="str">
        <f ca="1">IFERROR(__xludf.DUMMYFUNCTION("+AD26/COUNTIF(AD26,""*"")"),"#DIV/0!")</f>
        <v>#DIV/0!</v>
      </c>
      <c r="BA26" s="1426" t="str">
        <f ca="1">IFERROR(__xludf.DUMMYFUNCTION("+AK26/AJ26"),"#DIV/0!")</f>
        <v>#DIV/0!</v>
      </c>
      <c r="BB26" s="1426" t="str">
        <f ca="1">IFERROR(__xludf.DUMMYFUNCTION("+AL26/AJ26"),"#DIV/0!")</f>
        <v>#DIV/0!</v>
      </c>
      <c r="BC26" s="1426" t="str">
        <f ca="1">IFERROR(__xludf.DUMMYFUNCTION("+AM26/AJ26"),"#DIV/0!")</f>
        <v>#DIV/0!</v>
      </c>
      <c r="BD26" s="1426" t="str">
        <f ca="1">IFERROR(__xludf.DUMMYFUNCTION("+AN26/AJ26"),"#DIV/0!")</f>
        <v>#DIV/0!</v>
      </c>
      <c r="BE26" s="1427">
        <v>0.2</v>
      </c>
      <c r="BF26" s="1427">
        <v>0.8</v>
      </c>
      <c r="BG26" s="1426">
        <f ca="1">IFERROR(__xludf.DUMMYFUNCTION("+AW26*BE26"),0)</f>
        <v>0</v>
      </c>
      <c r="BH26" s="1426">
        <f ca="1">IFERROR(__xludf.DUMMYFUNCTION("+AX26*BE26"),0)</f>
        <v>0</v>
      </c>
      <c r="BI26" s="1426">
        <f ca="1">IFERROR(__xludf.DUMMYFUNCTION("+AY26*BE26"),0)</f>
        <v>0</v>
      </c>
      <c r="BJ26" s="1426" t="str">
        <f ca="1">IFERROR(__xludf.DUMMYFUNCTION("+AZ26*BE26"),"#DIV/0!")</f>
        <v>#DIV/0!</v>
      </c>
      <c r="BK26" s="1426" t="str">
        <f ca="1">IFERROR(__xludf.DUMMYFUNCTION("+BA26*BF26"),"#DIV/0!")</f>
        <v>#DIV/0!</v>
      </c>
      <c r="BL26" s="1426" t="str">
        <f ca="1">IFERROR(__xludf.DUMMYFUNCTION("+BB26*BF26"),"#DIV/0!")</f>
        <v>#DIV/0!</v>
      </c>
      <c r="BM26" s="1426" t="str">
        <f ca="1">IFERROR(__xludf.DUMMYFUNCTION("+BC26*BF26"),"#DIV/0!")</f>
        <v>#DIV/0!</v>
      </c>
      <c r="BN26" s="1426" t="str">
        <f ca="1">IFERROR(__xludf.DUMMYFUNCTION("+BD26*BF26"),"#DIV/0!")</f>
        <v>#DIV/0!</v>
      </c>
      <c r="BO26" s="1426" t="str">
        <f ca="1">IFERROR(__xludf.DUMMYFUNCTION("+BG26+BK26"),"#DIV/0!")</f>
        <v>#DIV/0!</v>
      </c>
      <c r="BP26" s="1426" t="str">
        <f ca="1">IFERROR(__xludf.DUMMYFUNCTION("+BH26+BL26"),"#DIV/0!")</f>
        <v>#DIV/0!</v>
      </c>
      <c r="BQ26" s="1426" t="str">
        <f ca="1">IFERROR(__xludf.DUMMYFUNCTION("+BI26+BM26"),"#DIV/0!")</f>
        <v>#DIV/0!</v>
      </c>
      <c r="BR26" s="1426" t="str">
        <f ca="1">IFERROR(__xludf.DUMMYFUNCTION("+BJ26+BN26"),"#DIV/0!")</f>
        <v>#DIV/0!</v>
      </c>
      <c r="BS26" s="1202"/>
      <c r="BT26" s="1202"/>
      <c r="BU26" s="1202"/>
      <c r="BV26" s="1202"/>
      <c r="BW26" s="1202"/>
      <c r="BX26" s="1202"/>
      <c r="BY26" s="1202"/>
      <c r="BZ26" s="1202"/>
      <c r="CA26" s="925"/>
      <c r="CB26" s="1185"/>
      <c r="CC26" s="1428"/>
      <c r="CD26" s="1429"/>
      <c r="CE26" s="1429"/>
      <c r="CF26" s="1429"/>
      <c r="CG26" s="1430"/>
      <c r="CH26" s="1185"/>
      <c r="CI26" s="1185"/>
      <c r="CJ26" s="1185"/>
      <c r="CK26" s="1185"/>
      <c r="CL26" s="1185"/>
      <c r="CM26" s="1185"/>
      <c r="CN26" s="1185"/>
      <c r="CO26" s="1185"/>
      <c r="CP26" s="1185"/>
      <c r="CQ26" s="1185"/>
      <c r="CR26" s="1185"/>
      <c r="CS26" s="1185"/>
      <c r="CT26" s="1185"/>
    </row>
    <row r="27" spans="1:98" ht="14.4">
      <c r="A27" s="1403"/>
      <c r="B27" s="4209"/>
      <c r="C27" s="4210"/>
      <c r="D27" s="4209"/>
      <c r="E27" s="4210"/>
      <c r="F27" s="1404"/>
      <c r="G27" s="1405"/>
      <c r="H27" s="1406"/>
      <c r="I27" s="1407"/>
      <c r="J27" s="1408"/>
      <c r="K27" s="1408"/>
      <c r="L27" s="1408"/>
      <c r="M27" s="1409"/>
      <c r="N27" s="1410"/>
      <c r="O27" s="1411"/>
      <c r="P27" s="1412"/>
      <c r="Q27" s="903"/>
      <c r="R27" s="904"/>
      <c r="S27" s="904"/>
      <c r="T27" s="905"/>
      <c r="U27" s="866"/>
      <c r="V27" s="1413">
        <v>5</v>
      </c>
      <c r="W27" s="1090" t="s">
        <v>941</v>
      </c>
      <c r="X27" s="1454">
        <v>45672</v>
      </c>
      <c r="Y27" s="1454">
        <v>45746</v>
      </c>
      <c r="Z27" s="1415" t="s">
        <v>921</v>
      </c>
      <c r="AA27" s="1416"/>
      <c r="AB27" s="965"/>
      <c r="AC27" s="965"/>
      <c r="AD27" s="966"/>
      <c r="AE27" s="866"/>
      <c r="AF27" s="1417"/>
      <c r="AG27" s="1460"/>
      <c r="AH27" s="1418"/>
      <c r="AI27" s="1418"/>
      <c r="AJ27" s="1419"/>
      <c r="AK27" s="1420"/>
      <c r="AL27" s="1421"/>
      <c r="AM27" s="1421"/>
      <c r="AN27" s="1422"/>
      <c r="AO27" s="1185"/>
      <c r="AP27" s="1423"/>
      <c r="AQ27" s="1406"/>
      <c r="AR27" s="1391"/>
      <c r="AS27" s="1424" t="str">
        <f ca="1">IFERROR(__xludf.DUMMYFUNCTION("+I27/G27"),"#DIV/0!")</f>
        <v>#DIV/0!</v>
      </c>
      <c r="AT27" s="1425" t="str">
        <f ca="1">IFERROR(__xludf.DUMMYFUNCTION("+J27/G27"),"#DIV/0!")</f>
        <v>#DIV/0!</v>
      </c>
      <c r="AU27" s="1425" t="str">
        <f ca="1">IFERROR(__xludf.DUMMYFUNCTION("+K27/G27"),"#DIV/0!")</f>
        <v>#DIV/0!</v>
      </c>
      <c r="AV27" s="1425" t="str">
        <f ca="1">IFERROR(__xludf.DUMMYFUNCTION("+L27/G27"),"#DIV/0!")</f>
        <v>#DIV/0!</v>
      </c>
      <c r="AW27" s="1459">
        <f ca="1">IFERROR(__xludf.DUMMYFUNCTION("+AA27/COUNTIF(W27,""*"")"),0)</f>
        <v>0</v>
      </c>
      <c r="AX27" s="1459">
        <f ca="1">IFERROR(__xludf.DUMMYFUNCTION("+AB27/COUNTIF(W27,""*"")"),0)</f>
        <v>0</v>
      </c>
      <c r="AY27" s="1459">
        <f ca="1">IFERROR(__xludf.DUMMYFUNCTION("+AC27/COUNTIF(W27,""*"")"),0)</f>
        <v>0</v>
      </c>
      <c r="AZ27" s="1459" t="str">
        <f ca="1">IFERROR(__xludf.DUMMYFUNCTION("+AD27/COUNTIF(AD27,""*"")"),"#DIV/0!")</f>
        <v>#DIV/0!</v>
      </c>
      <c r="BA27" s="1426" t="str">
        <f ca="1">IFERROR(__xludf.DUMMYFUNCTION("+AK27/AJ27"),"#DIV/0!")</f>
        <v>#DIV/0!</v>
      </c>
      <c r="BB27" s="1426" t="str">
        <f ca="1">IFERROR(__xludf.DUMMYFUNCTION("+AL27/AJ27"),"#DIV/0!")</f>
        <v>#DIV/0!</v>
      </c>
      <c r="BC27" s="1426" t="str">
        <f ca="1">IFERROR(__xludf.DUMMYFUNCTION("+AM27/AJ27"),"#DIV/0!")</f>
        <v>#DIV/0!</v>
      </c>
      <c r="BD27" s="1426" t="str">
        <f ca="1">IFERROR(__xludf.DUMMYFUNCTION("+AN27/AJ27"),"#DIV/0!")</f>
        <v>#DIV/0!</v>
      </c>
      <c r="BE27" s="1427">
        <v>0.2</v>
      </c>
      <c r="BF27" s="1427">
        <v>0.8</v>
      </c>
      <c r="BG27" s="1426">
        <f ca="1">IFERROR(__xludf.DUMMYFUNCTION("+AW27*BE27"),0)</f>
        <v>0</v>
      </c>
      <c r="BH27" s="1426">
        <f ca="1">IFERROR(__xludf.DUMMYFUNCTION("+AX27*BE27"),0)</f>
        <v>0</v>
      </c>
      <c r="BI27" s="1426">
        <f ca="1">IFERROR(__xludf.DUMMYFUNCTION("+AY27*BE27"),0)</f>
        <v>0</v>
      </c>
      <c r="BJ27" s="1426" t="str">
        <f ca="1">IFERROR(__xludf.DUMMYFUNCTION("+AZ27*BE27"),"#DIV/0!")</f>
        <v>#DIV/0!</v>
      </c>
      <c r="BK27" s="1426" t="str">
        <f ca="1">IFERROR(__xludf.DUMMYFUNCTION("+BA27*BF27"),"#DIV/0!")</f>
        <v>#DIV/0!</v>
      </c>
      <c r="BL27" s="1426" t="str">
        <f ca="1">IFERROR(__xludf.DUMMYFUNCTION("+BB27*BF27"),"#DIV/0!")</f>
        <v>#DIV/0!</v>
      </c>
      <c r="BM27" s="1426" t="str">
        <f ca="1">IFERROR(__xludf.DUMMYFUNCTION("+BC27*BF27"),"#DIV/0!")</f>
        <v>#DIV/0!</v>
      </c>
      <c r="BN27" s="1426" t="str">
        <f ca="1">IFERROR(__xludf.DUMMYFUNCTION("+BD27*BF27"),"#DIV/0!")</f>
        <v>#DIV/0!</v>
      </c>
      <c r="BO27" s="1426" t="str">
        <f ca="1">IFERROR(__xludf.DUMMYFUNCTION("+BG27+BK27"),"#DIV/0!")</f>
        <v>#DIV/0!</v>
      </c>
      <c r="BP27" s="1426" t="str">
        <f ca="1">IFERROR(__xludf.DUMMYFUNCTION("+BH27+BL27"),"#DIV/0!")</f>
        <v>#DIV/0!</v>
      </c>
      <c r="BQ27" s="1426" t="str">
        <f ca="1">IFERROR(__xludf.DUMMYFUNCTION("+BI27+BM27"),"#DIV/0!")</f>
        <v>#DIV/0!</v>
      </c>
      <c r="BR27" s="1426" t="str">
        <f ca="1">IFERROR(__xludf.DUMMYFUNCTION("+BJ27+BN27"),"#DIV/0!")</f>
        <v>#DIV/0!</v>
      </c>
      <c r="BS27" s="1202"/>
      <c r="BT27" s="1202"/>
      <c r="BU27" s="1202"/>
      <c r="BV27" s="1202"/>
      <c r="BW27" s="1202"/>
      <c r="BX27" s="1202"/>
      <c r="BY27" s="1202"/>
      <c r="BZ27" s="1202"/>
      <c r="CA27" s="925"/>
      <c r="CB27" s="1185"/>
      <c r="CC27" s="1428"/>
      <c r="CD27" s="1429"/>
      <c r="CE27" s="1429"/>
      <c r="CF27" s="1429"/>
      <c r="CG27" s="1430"/>
      <c r="CH27" s="1185"/>
      <c r="CI27" s="1185"/>
      <c r="CJ27" s="1185"/>
      <c r="CK27" s="1185"/>
      <c r="CL27" s="1185"/>
      <c r="CM27" s="1185"/>
      <c r="CN27" s="1185"/>
      <c r="CO27" s="1185"/>
      <c r="CP27" s="1185"/>
      <c r="CQ27" s="1185"/>
      <c r="CR27" s="1185"/>
      <c r="CS27" s="1185"/>
      <c r="CT27" s="1185"/>
    </row>
    <row r="28" spans="1:98" ht="14.4">
      <c r="A28" s="1403"/>
      <c r="B28" s="4209"/>
      <c r="C28" s="4210"/>
      <c r="D28" s="4209"/>
      <c r="E28" s="4210"/>
      <c r="F28" s="1404"/>
      <c r="G28" s="1405"/>
      <c r="H28" s="1406"/>
      <c r="I28" s="1407"/>
      <c r="J28" s="1408"/>
      <c r="K28" s="1408"/>
      <c r="L28" s="1408"/>
      <c r="M28" s="1409"/>
      <c r="N28" s="1410"/>
      <c r="O28" s="1411"/>
      <c r="P28" s="1412"/>
      <c r="Q28" s="903"/>
      <c r="R28" s="904"/>
      <c r="S28" s="904"/>
      <c r="T28" s="905"/>
      <c r="U28" s="866"/>
      <c r="V28" s="1413">
        <v>6</v>
      </c>
      <c r="W28" s="1090" t="s">
        <v>942</v>
      </c>
      <c r="X28" s="1454">
        <v>45677</v>
      </c>
      <c r="Y28" s="1454">
        <v>45777</v>
      </c>
      <c r="Z28" s="1415" t="s">
        <v>921</v>
      </c>
      <c r="AA28" s="1416"/>
      <c r="AB28" s="965"/>
      <c r="AC28" s="965"/>
      <c r="AD28" s="966"/>
      <c r="AE28" s="866"/>
      <c r="AF28" s="1417"/>
      <c r="AG28" s="1460"/>
      <c r="AH28" s="1418"/>
      <c r="AI28" s="1418"/>
      <c r="AJ28" s="1419"/>
      <c r="AK28" s="1420"/>
      <c r="AL28" s="1421"/>
      <c r="AM28" s="1421"/>
      <c r="AN28" s="1422"/>
      <c r="AO28" s="1185"/>
      <c r="AP28" s="1423"/>
      <c r="AQ28" s="1406"/>
      <c r="AR28" s="1391"/>
      <c r="AS28" s="1424" t="str">
        <f ca="1">IFERROR(__xludf.DUMMYFUNCTION("+I28/G28"),"#DIV/0!")</f>
        <v>#DIV/0!</v>
      </c>
      <c r="AT28" s="1425" t="str">
        <f ca="1">IFERROR(__xludf.DUMMYFUNCTION("+J28/G28"),"#DIV/0!")</f>
        <v>#DIV/0!</v>
      </c>
      <c r="AU28" s="1425" t="str">
        <f ca="1">IFERROR(__xludf.DUMMYFUNCTION("+K28/G28"),"#DIV/0!")</f>
        <v>#DIV/0!</v>
      </c>
      <c r="AV28" s="1425" t="str">
        <f ca="1">IFERROR(__xludf.DUMMYFUNCTION("+L28/G28"),"#DIV/0!")</f>
        <v>#DIV/0!</v>
      </c>
      <c r="AW28" s="1459">
        <f ca="1">IFERROR(__xludf.DUMMYFUNCTION("+AA28/COUNTIF(W28,""*"")"),0)</f>
        <v>0</v>
      </c>
      <c r="AX28" s="1459">
        <f ca="1">IFERROR(__xludf.DUMMYFUNCTION("+AB28/COUNTIF(W28,""*"")"),0)</f>
        <v>0</v>
      </c>
      <c r="AY28" s="1459">
        <f ca="1">IFERROR(__xludf.DUMMYFUNCTION("+AC28/COUNTIF(W28,""*"")"),0)</f>
        <v>0</v>
      </c>
      <c r="AZ28" s="1459" t="str">
        <f ca="1">IFERROR(__xludf.DUMMYFUNCTION("+AD28/COUNTIF(AD28,""*"")"),"#DIV/0!")</f>
        <v>#DIV/0!</v>
      </c>
      <c r="BA28" s="1426" t="str">
        <f ca="1">IFERROR(__xludf.DUMMYFUNCTION("+AK28/AJ28"),"#DIV/0!")</f>
        <v>#DIV/0!</v>
      </c>
      <c r="BB28" s="1426" t="str">
        <f ca="1">IFERROR(__xludf.DUMMYFUNCTION("+AL28/AJ28"),"#DIV/0!")</f>
        <v>#DIV/0!</v>
      </c>
      <c r="BC28" s="1426" t="str">
        <f ca="1">IFERROR(__xludf.DUMMYFUNCTION("+AM28/AJ28"),"#DIV/0!")</f>
        <v>#DIV/0!</v>
      </c>
      <c r="BD28" s="1426" t="str">
        <f ca="1">IFERROR(__xludf.DUMMYFUNCTION("+AN28/AJ28"),"#DIV/0!")</f>
        <v>#DIV/0!</v>
      </c>
      <c r="BE28" s="1427">
        <v>0.2</v>
      </c>
      <c r="BF28" s="1427">
        <v>0.8</v>
      </c>
      <c r="BG28" s="1426">
        <f ca="1">IFERROR(__xludf.DUMMYFUNCTION("+AW28*BE28"),0)</f>
        <v>0</v>
      </c>
      <c r="BH28" s="1426">
        <f ca="1">IFERROR(__xludf.DUMMYFUNCTION("+AX28*BE28"),0)</f>
        <v>0</v>
      </c>
      <c r="BI28" s="1426">
        <f ca="1">IFERROR(__xludf.DUMMYFUNCTION("+AY28*BE28"),0)</f>
        <v>0</v>
      </c>
      <c r="BJ28" s="1426" t="str">
        <f ca="1">IFERROR(__xludf.DUMMYFUNCTION("+AZ28*BE28"),"#DIV/0!")</f>
        <v>#DIV/0!</v>
      </c>
      <c r="BK28" s="1426" t="str">
        <f ca="1">IFERROR(__xludf.DUMMYFUNCTION("+BA28*BF28"),"#DIV/0!")</f>
        <v>#DIV/0!</v>
      </c>
      <c r="BL28" s="1426" t="str">
        <f ca="1">IFERROR(__xludf.DUMMYFUNCTION("+BB28*BF28"),"#DIV/0!")</f>
        <v>#DIV/0!</v>
      </c>
      <c r="BM28" s="1426" t="str">
        <f ca="1">IFERROR(__xludf.DUMMYFUNCTION("+BC28*BF28"),"#DIV/0!")</f>
        <v>#DIV/0!</v>
      </c>
      <c r="BN28" s="1426" t="str">
        <f ca="1">IFERROR(__xludf.DUMMYFUNCTION("+BD28*BF28"),"#DIV/0!")</f>
        <v>#DIV/0!</v>
      </c>
      <c r="BO28" s="1426" t="str">
        <f ca="1">IFERROR(__xludf.DUMMYFUNCTION("+BG28+BK28"),"#DIV/0!")</f>
        <v>#DIV/0!</v>
      </c>
      <c r="BP28" s="1426" t="str">
        <f ca="1">IFERROR(__xludf.DUMMYFUNCTION("+BH28+BL28"),"#DIV/0!")</f>
        <v>#DIV/0!</v>
      </c>
      <c r="BQ28" s="1426" t="str">
        <f ca="1">IFERROR(__xludf.DUMMYFUNCTION("+BI28+BM28"),"#DIV/0!")</f>
        <v>#DIV/0!</v>
      </c>
      <c r="BR28" s="1426" t="str">
        <f ca="1">IFERROR(__xludf.DUMMYFUNCTION("+BJ28+BN28"),"#DIV/0!")</f>
        <v>#DIV/0!</v>
      </c>
      <c r="BS28" s="1202"/>
      <c r="BT28" s="1202"/>
      <c r="BU28" s="1202"/>
      <c r="BV28" s="1202"/>
      <c r="BW28" s="1202"/>
      <c r="BX28" s="1202"/>
      <c r="BY28" s="1202"/>
      <c r="BZ28" s="1202"/>
      <c r="CA28" s="925"/>
      <c r="CB28" s="1185"/>
      <c r="CC28" s="1428"/>
      <c r="CD28" s="1429"/>
      <c r="CE28" s="1429"/>
      <c r="CF28" s="1429"/>
      <c r="CG28" s="1430"/>
      <c r="CH28" s="1185"/>
      <c r="CI28" s="1185"/>
      <c r="CJ28" s="1185"/>
      <c r="CK28" s="1185"/>
      <c r="CL28" s="1185"/>
      <c r="CM28" s="1185"/>
      <c r="CN28" s="1185"/>
      <c r="CO28" s="1185"/>
      <c r="CP28" s="1185"/>
      <c r="CQ28" s="1185"/>
      <c r="CR28" s="1185"/>
      <c r="CS28" s="1185"/>
      <c r="CT28" s="1185"/>
    </row>
    <row r="29" spans="1:98" ht="14.4">
      <c r="A29" s="1403"/>
      <c r="B29" s="4209"/>
      <c r="C29" s="4210"/>
      <c r="D29" s="4209"/>
      <c r="E29" s="4210"/>
      <c r="F29" s="1404"/>
      <c r="G29" s="1405"/>
      <c r="H29" s="1406"/>
      <c r="I29" s="1407"/>
      <c r="J29" s="1408"/>
      <c r="K29" s="1408"/>
      <c r="L29" s="1408"/>
      <c r="M29" s="1409"/>
      <c r="N29" s="1410"/>
      <c r="O29" s="1411"/>
      <c r="P29" s="1412"/>
      <c r="Q29" s="903"/>
      <c r="R29" s="904"/>
      <c r="S29" s="904"/>
      <c r="T29" s="905"/>
      <c r="U29" s="866"/>
      <c r="V29" s="1413">
        <v>7</v>
      </c>
      <c r="W29" s="1090" t="s">
        <v>943</v>
      </c>
      <c r="X29" s="1454">
        <v>45748</v>
      </c>
      <c r="Y29" s="1454">
        <v>45930</v>
      </c>
      <c r="Z29" s="1415" t="s">
        <v>921</v>
      </c>
      <c r="AA29" s="1416"/>
      <c r="AB29" s="965"/>
      <c r="AC29" s="965"/>
      <c r="AD29" s="966"/>
      <c r="AE29" s="866"/>
      <c r="AF29" s="1417"/>
      <c r="AG29" s="1460"/>
      <c r="AH29" s="1418"/>
      <c r="AI29" s="1418"/>
      <c r="AJ29" s="1419"/>
      <c r="AK29" s="1420"/>
      <c r="AL29" s="1421"/>
      <c r="AM29" s="1421"/>
      <c r="AN29" s="1422"/>
      <c r="AO29" s="1185"/>
      <c r="AP29" s="1423"/>
      <c r="AQ29" s="1406"/>
      <c r="AR29" s="1391"/>
      <c r="AS29" s="1424" t="str">
        <f ca="1">IFERROR(__xludf.DUMMYFUNCTION("+I29/G29"),"#DIV/0!")</f>
        <v>#DIV/0!</v>
      </c>
      <c r="AT29" s="1425" t="str">
        <f ca="1">IFERROR(__xludf.DUMMYFUNCTION("+J29/G29"),"#DIV/0!")</f>
        <v>#DIV/0!</v>
      </c>
      <c r="AU29" s="1425" t="str">
        <f ca="1">IFERROR(__xludf.DUMMYFUNCTION("+K29/G29"),"#DIV/0!")</f>
        <v>#DIV/0!</v>
      </c>
      <c r="AV29" s="1425" t="str">
        <f ca="1">IFERROR(__xludf.DUMMYFUNCTION("+L29/G29"),"#DIV/0!")</f>
        <v>#DIV/0!</v>
      </c>
      <c r="AW29" s="1459">
        <f ca="1">IFERROR(__xludf.DUMMYFUNCTION("+AA29/COUNTIF(W29,""*"")"),0)</f>
        <v>0</v>
      </c>
      <c r="AX29" s="1459">
        <f ca="1">IFERROR(__xludf.DUMMYFUNCTION("+AB29/COUNTIF(W29,""*"")"),0)</f>
        <v>0</v>
      </c>
      <c r="AY29" s="1459">
        <f ca="1">IFERROR(__xludf.DUMMYFUNCTION("+AC29/COUNTIF(W29,""*"")"),0)</f>
        <v>0</v>
      </c>
      <c r="AZ29" s="1459" t="str">
        <f ca="1">IFERROR(__xludf.DUMMYFUNCTION("+AD29/COUNTIF(AD29,""*"")"),"#DIV/0!")</f>
        <v>#DIV/0!</v>
      </c>
      <c r="BA29" s="1426" t="str">
        <f ca="1">IFERROR(__xludf.DUMMYFUNCTION("+AK29/AJ29"),"#DIV/0!")</f>
        <v>#DIV/0!</v>
      </c>
      <c r="BB29" s="1426" t="str">
        <f ca="1">IFERROR(__xludf.DUMMYFUNCTION("+AL29/AJ29"),"#DIV/0!")</f>
        <v>#DIV/0!</v>
      </c>
      <c r="BC29" s="1426" t="str">
        <f ca="1">IFERROR(__xludf.DUMMYFUNCTION("+AM29/AJ29"),"#DIV/0!")</f>
        <v>#DIV/0!</v>
      </c>
      <c r="BD29" s="1426" t="str">
        <f ca="1">IFERROR(__xludf.DUMMYFUNCTION("+AN29/AJ29"),"#DIV/0!")</f>
        <v>#DIV/0!</v>
      </c>
      <c r="BE29" s="1427">
        <v>0.2</v>
      </c>
      <c r="BF29" s="1427">
        <v>0.8</v>
      </c>
      <c r="BG29" s="1426">
        <f ca="1">IFERROR(__xludf.DUMMYFUNCTION("+AW29*BE29"),0)</f>
        <v>0</v>
      </c>
      <c r="BH29" s="1426">
        <f ca="1">IFERROR(__xludf.DUMMYFUNCTION("+AX29*BE29"),0)</f>
        <v>0</v>
      </c>
      <c r="BI29" s="1426">
        <f ca="1">IFERROR(__xludf.DUMMYFUNCTION("+AY29*BE29"),0)</f>
        <v>0</v>
      </c>
      <c r="BJ29" s="1426" t="str">
        <f ca="1">IFERROR(__xludf.DUMMYFUNCTION("+AZ29*BE29"),"#DIV/0!")</f>
        <v>#DIV/0!</v>
      </c>
      <c r="BK29" s="1426" t="str">
        <f ca="1">IFERROR(__xludf.DUMMYFUNCTION("+BA29*BF29"),"#DIV/0!")</f>
        <v>#DIV/0!</v>
      </c>
      <c r="BL29" s="1426" t="str">
        <f ca="1">IFERROR(__xludf.DUMMYFUNCTION("+BB29*BF29"),"#DIV/0!")</f>
        <v>#DIV/0!</v>
      </c>
      <c r="BM29" s="1426" t="str">
        <f ca="1">IFERROR(__xludf.DUMMYFUNCTION("+BC29*BF29"),"#DIV/0!")</f>
        <v>#DIV/0!</v>
      </c>
      <c r="BN29" s="1426" t="str">
        <f ca="1">IFERROR(__xludf.DUMMYFUNCTION("+BD29*BF29"),"#DIV/0!")</f>
        <v>#DIV/0!</v>
      </c>
      <c r="BO29" s="1426" t="str">
        <f ca="1">IFERROR(__xludf.DUMMYFUNCTION("+BG29+BK29"),"#DIV/0!")</f>
        <v>#DIV/0!</v>
      </c>
      <c r="BP29" s="1426" t="str">
        <f ca="1">IFERROR(__xludf.DUMMYFUNCTION("+BH29+BL29"),"#DIV/0!")</f>
        <v>#DIV/0!</v>
      </c>
      <c r="BQ29" s="1426" t="str">
        <f ca="1">IFERROR(__xludf.DUMMYFUNCTION("+BI29+BM29"),"#DIV/0!")</f>
        <v>#DIV/0!</v>
      </c>
      <c r="BR29" s="1426" t="str">
        <f ca="1">IFERROR(__xludf.DUMMYFUNCTION("+BJ29+BN29"),"#DIV/0!")</f>
        <v>#DIV/0!</v>
      </c>
      <c r="BS29" s="1202"/>
      <c r="BT29" s="1202"/>
      <c r="BU29" s="1202"/>
      <c r="BV29" s="1202"/>
      <c r="BW29" s="1202"/>
      <c r="BX29" s="1202"/>
      <c r="BY29" s="1202"/>
      <c r="BZ29" s="1202"/>
      <c r="CA29" s="925"/>
      <c r="CB29" s="1185"/>
      <c r="CC29" s="1428"/>
      <c r="CD29" s="1429"/>
      <c r="CE29" s="1429"/>
      <c r="CF29" s="1429"/>
      <c r="CG29" s="1430"/>
      <c r="CH29" s="1185"/>
      <c r="CI29" s="1185"/>
      <c r="CJ29" s="1185"/>
      <c r="CK29" s="1185"/>
      <c r="CL29" s="1185"/>
      <c r="CM29" s="1185"/>
      <c r="CN29" s="1185"/>
      <c r="CO29" s="1185"/>
      <c r="CP29" s="1185"/>
      <c r="CQ29" s="1185"/>
      <c r="CR29" s="1185"/>
      <c r="CS29" s="1185"/>
      <c r="CT29" s="1185"/>
    </row>
    <row r="30" spans="1:98" ht="14.4">
      <c r="A30" s="1403"/>
      <c r="B30" s="4209"/>
      <c r="C30" s="4210"/>
      <c r="D30" s="4209"/>
      <c r="E30" s="4210"/>
      <c r="F30" s="1404"/>
      <c r="G30" s="1405"/>
      <c r="H30" s="1406"/>
      <c r="I30" s="1407"/>
      <c r="J30" s="1408"/>
      <c r="K30" s="1408"/>
      <c r="L30" s="1408"/>
      <c r="M30" s="1409"/>
      <c r="N30" s="1410"/>
      <c r="O30" s="1411"/>
      <c r="P30" s="1412"/>
      <c r="Q30" s="903"/>
      <c r="R30" s="904"/>
      <c r="S30" s="904"/>
      <c r="T30" s="905"/>
      <c r="U30" s="866"/>
      <c r="V30" s="1413">
        <v>8</v>
      </c>
      <c r="W30" s="1090" t="s">
        <v>944</v>
      </c>
      <c r="X30" s="1454">
        <v>45777</v>
      </c>
      <c r="Y30" s="1454">
        <v>45838</v>
      </c>
      <c r="Z30" s="1415" t="s">
        <v>921</v>
      </c>
      <c r="AA30" s="1416"/>
      <c r="AB30" s="965"/>
      <c r="AC30" s="965"/>
      <c r="AD30" s="966"/>
      <c r="AE30" s="866"/>
      <c r="AF30" s="1417"/>
      <c r="AG30" s="1460"/>
      <c r="AH30" s="1418"/>
      <c r="AI30" s="1418"/>
      <c r="AJ30" s="1419"/>
      <c r="AK30" s="1420"/>
      <c r="AL30" s="1421"/>
      <c r="AM30" s="1421"/>
      <c r="AN30" s="1422"/>
      <c r="AO30" s="1185"/>
      <c r="AP30" s="1423"/>
      <c r="AQ30" s="1406"/>
      <c r="AR30" s="1391"/>
      <c r="AS30" s="1424" t="str">
        <f ca="1">IFERROR(__xludf.DUMMYFUNCTION("+I30/G30"),"#DIV/0!")</f>
        <v>#DIV/0!</v>
      </c>
      <c r="AT30" s="1425" t="str">
        <f ca="1">IFERROR(__xludf.DUMMYFUNCTION("+J30/G30"),"#DIV/0!")</f>
        <v>#DIV/0!</v>
      </c>
      <c r="AU30" s="1425" t="str">
        <f ca="1">IFERROR(__xludf.DUMMYFUNCTION("+K30/G30"),"#DIV/0!")</f>
        <v>#DIV/0!</v>
      </c>
      <c r="AV30" s="1425" t="str">
        <f ca="1">IFERROR(__xludf.DUMMYFUNCTION("+L30/G30"),"#DIV/0!")</f>
        <v>#DIV/0!</v>
      </c>
      <c r="AW30" s="1459">
        <f ca="1">IFERROR(__xludf.DUMMYFUNCTION("+AA30/COUNTIF(W30,""*"")"),0)</f>
        <v>0</v>
      </c>
      <c r="AX30" s="1459">
        <f ca="1">IFERROR(__xludf.DUMMYFUNCTION("+AB30/COUNTIF(W30,""*"")"),0)</f>
        <v>0</v>
      </c>
      <c r="AY30" s="1459">
        <f ca="1">IFERROR(__xludf.DUMMYFUNCTION("+AC30/COUNTIF(W30,""*"")"),0)</f>
        <v>0</v>
      </c>
      <c r="AZ30" s="1459" t="str">
        <f ca="1">IFERROR(__xludf.DUMMYFUNCTION("+AD30/COUNTIF(AD30,""*"")"),"#DIV/0!")</f>
        <v>#DIV/0!</v>
      </c>
      <c r="BA30" s="1426" t="str">
        <f ca="1">IFERROR(__xludf.DUMMYFUNCTION("+AK30/AJ30"),"#DIV/0!")</f>
        <v>#DIV/0!</v>
      </c>
      <c r="BB30" s="1426" t="str">
        <f ca="1">IFERROR(__xludf.DUMMYFUNCTION("+AL30/AJ30"),"#DIV/0!")</f>
        <v>#DIV/0!</v>
      </c>
      <c r="BC30" s="1426" t="str">
        <f ca="1">IFERROR(__xludf.DUMMYFUNCTION("+AM30/AJ30"),"#DIV/0!")</f>
        <v>#DIV/0!</v>
      </c>
      <c r="BD30" s="1426" t="str">
        <f ca="1">IFERROR(__xludf.DUMMYFUNCTION("+AN30/AJ30"),"#DIV/0!")</f>
        <v>#DIV/0!</v>
      </c>
      <c r="BE30" s="1427">
        <v>0.2</v>
      </c>
      <c r="BF30" s="1427">
        <v>0.8</v>
      </c>
      <c r="BG30" s="1426">
        <f ca="1">IFERROR(__xludf.DUMMYFUNCTION("+AW30*BE30"),0)</f>
        <v>0</v>
      </c>
      <c r="BH30" s="1426">
        <f ca="1">IFERROR(__xludf.DUMMYFUNCTION("+AX30*BE30"),0)</f>
        <v>0</v>
      </c>
      <c r="BI30" s="1426">
        <f ca="1">IFERROR(__xludf.DUMMYFUNCTION("+AY30*BE30"),0)</f>
        <v>0</v>
      </c>
      <c r="BJ30" s="1426" t="str">
        <f ca="1">IFERROR(__xludf.DUMMYFUNCTION("+AZ30*BE30"),"#DIV/0!")</f>
        <v>#DIV/0!</v>
      </c>
      <c r="BK30" s="1426" t="str">
        <f ca="1">IFERROR(__xludf.DUMMYFUNCTION("+BA30*BF30"),"#DIV/0!")</f>
        <v>#DIV/0!</v>
      </c>
      <c r="BL30" s="1426" t="str">
        <f ca="1">IFERROR(__xludf.DUMMYFUNCTION("+BB30*BF30"),"#DIV/0!")</f>
        <v>#DIV/0!</v>
      </c>
      <c r="BM30" s="1426" t="str">
        <f ca="1">IFERROR(__xludf.DUMMYFUNCTION("+BC30*BF30"),"#DIV/0!")</f>
        <v>#DIV/0!</v>
      </c>
      <c r="BN30" s="1426" t="str">
        <f ca="1">IFERROR(__xludf.DUMMYFUNCTION("+BD30*BF30"),"#DIV/0!")</f>
        <v>#DIV/0!</v>
      </c>
      <c r="BO30" s="1426" t="str">
        <f ca="1">IFERROR(__xludf.DUMMYFUNCTION("+BG30+BK30"),"#DIV/0!")</f>
        <v>#DIV/0!</v>
      </c>
      <c r="BP30" s="1426" t="str">
        <f ca="1">IFERROR(__xludf.DUMMYFUNCTION("+BH30+BL30"),"#DIV/0!")</f>
        <v>#DIV/0!</v>
      </c>
      <c r="BQ30" s="1426" t="str">
        <f ca="1">IFERROR(__xludf.DUMMYFUNCTION("+BI30+BM30"),"#DIV/0!")</f>
        <v>#DIV/0!</v>
      </c>
      <c r="BR30" s="1426" t="str">
        <f ca="1">IFERROR(__xludf.DUMMYFUNCTION("+BJ30+BN30"),"#DIV/0!")</f>
        <v>#DIV/0!</v>
      </c>
      <c r="BS30" s="1202"/>
      <c r="BT30" s="1202"/>
      <c r="BU30" s="1202"/>
      <c r="BV30" s="1202"/>
      <c r="BW30" s="1202"/>
      <c r="BX30" s="1202"/>
      <c r="BY30" s="1202"/>
      <c r="BZ30" s="1202"/>
      <c r="CA30" s="925"/>
      <c r="CB30" s="1185"/>
      <c r="CC30" s="1428"/>
      <c r="CD30" s="1429"/>
      <c r="CE30" s="1429"/>
      <c r="CF30" s="1429"/>
      <c r="CG30" s="1430"/>
      <c r="CH30" s="1185"/>
      <c r="CI30" s="1185"/>
      <c r="CJ30" s="1185"/>
      <c r="CK30" s="1185"/>
      <c r="CL30" s="1185"/>
      <c r="CM30" s="1185"/>
      <c r="CN30" s="1185"/>
      <c r="CO30" s="1185"/>
      <c r="CP30" s="1185"/>
      <c r="CQ30" s="1185"/>
      <c r="CR30" s="1185"/>
      <c r="CS30" s="1185"/>
      <c r="CT30" s="1185"/>
    </row>
    <row r="31" spans="1:98" ht="14.4">
      <c r="A31" s="1403"/>
      <c r="B31" s="4209"/>
      <c r="C31" s="4210"/>
      <c r="D31" s="4209"/>
      <c r="E31" s="4210"/>
      <c r="F31" s="1404"/>
      <c r="G31" s="1405"/>
      <c r="H31" s="1406"/>
      <c r="I31" s="1407"/>
      <c r="J31" s="1408"/>
      <c r="K31" s="1408"/>
      <c r="L31" s="1408"/>
      <c r="M31" s="1409"/>
      <c r="N31" s="1410"/>
      <c r="O31" s="1411"/>
      <c r="P31" s="1412"/>
      <c r="Q31" s="903"/>
      <c r="R31" s="904"/>
      <c r="S31" s="904"/>
      <c r="T31" s="905"/>
      <c r="U31" s="866"/>
      <c r="V31" s="1413">
        <v>9</v>
      </c>
      <c r="W31" s="1090" t="s">
        <v>945</v>
      </c>
      <c r="X31" s="1454">
        <v>45731</v>
      </c>
      <c r="Y31" s="1454">
        <v>45807</v>
      </c>
      <c r="Z31" s="1415" t="s">
        <v>921</v>
      </c>
      <c r="AA31" s="1416"/>
      <c r="AB31" s="965"/>
      <c r="AC31" s="965"/>
      <c r="AD31" s="966"/>
      <c r="AE31" s="866"/>
      <c r="AF31" s="1417"/>
      <c r="AG31" s="1460"/>
      <c r="AH31" s="1418"/>
      <c r="AI31" s="1418"/>
      <c r="AJ31" s="1419"/>
      <c r="AK31" s="1420"/>
      <c r="AL31" s="1421"/>
      <c r="AM31" s="1421"/>
      <c r="AN31" s="1422"/>
      <c r="AO31" s="1185"/>
      <c r="AP31" s="1423"/>
      <c r="AQ31" s="1406"/>
      <c r="AR31" s="1391"/>
      <c r="AS31" s="1424" t="str">
        <f ca="1">IFERROR(__xludf.DUMMYFUNCTION("+I31/G31"),"#DIV/0!")</f>
        <v>#DIV/0!</v>
      </c>
      <c r="AT31" s="1425" t="str">
        <f ca="1">IFERROR(__xludf.DUMMYFUNCTION("+J31/G31"),"#DIV/0!")</f>
        <v>#DIV/0!</v>
      </c>
      <c r="AU31" s="1425" t="str">
        <f ca="1">IFERROR(__xludf.DUMMYFUNCTION("+K31/G31"),"#DIV/0!")</f>
        <v>#DIV/0!</v>
      </c>
      <c r="AV31" s="1425" t="str">
        <f ca="1">IFERROR(__xludf.DUMMYFUNCTION("+L31/G31"),"#DIV/0!")</f>
        <v>#DIV/0!</v>
      </c>
      <c r="AW31" s="1459">
        <f ca="1">IFERROR(__xludf.DUMMYFUNCTION("+AA31/COUNTIF(W31,""*"")"),0)</f>
        <v>0</v>
      </c>
      <c r="AX31" s="1459">
        <f ca="1">IFERROR(__xludf.DUMMYFUNCTION("+AB31/COUNTIF(W31,""*"")"),0)</f>
        <v>0</v>
      </c>
      <c r="AY31" s="1459">
        <f ca="1">IFERROR(__xludf.DUMMYFUNCTION("+AC31/COUNTIF(W31,""*"")"),0)</f>
        <v>0</v>
      </c>
      <c r="AZ31" s="1459" t="str">
        <f ca="1">IFERROR(__xludf.DUMMYFUNCTION("+AD31/COUNTIF(AD31,""*"")"),"#DIV/0!")</f>
        <v>#DIV/0!</v>
      </c>
      <c r="BA31" s="1426" t="str">
        <f ca="1">IFERROR(__xludf.DUMMYFUNCTION("+AK31/AJ31"),"#DIV/0!")</f>
        <v>#DIV/0!</v>
      </c>
      <c r="BB31" s="1426" t="str">
        <f ca="1">IFERROR(__xludf.DUMMYFUNCTION("+AL31/AJ31"),"#DIV/0!")</f>
        <v>#DIV/0!</v>
      </c>
      <c r="BC31" s="1426" t="str">
        <f ca="1">IFERROR(__xludf.DUMMYFUNCTION("+AM31/AJ31"),"#DIV/0!")</f>
        <v>#DIV/0!</v>
      </c>
      <c r="BD31" s="1426" t="str">
        <f ca="1">IFERROR(__xludf.DUMMYFUNCTION("+AN31/AJ31"),"#DIV/0!")</f>
        <v>#DIV/0!</v>
      </c>
      <c r="BE31" s="1427">
        <v>0.2</v>
      </c>
      <c r="BF31" s="1427">
        <v>0.8</v>
      </c>
      <c r="BG31" s="1426">
        <f ca="1">IFERROR(__xludf.DUMMYFUNCTION("+AW31*BE31"),0)</f>
        <v>0</v>
      </c>
      <c r="BH31" s="1426">
        <f ca="1">IFERROR(__xludf.DUMMYFUNCTION("+AX31*BE31"),0)</f>
        <v>0</v>
      </c>
      <c r="BI31" s="1426">
        <f ca="1">IFERROR(__xludf.DUMMYFUNCTION("+AY31*BE31"),0)</f>
        <v>0</v>
      </c>
      <c r="BJ31" s="1426" t="str">
        <f ca="1">IFERROR(__xludf.DUMMYFUNCTION("+AZ31*BE31"),"#DIV/0!")</f>
        <v>#DIV/0!</v>
      </c>
      <c r="BK31" s="1426" t="str">
        <f ca="1">IFERROR(__xludf.DUMMYFUNCTION("+BA31*BF31"),"#DIV/0!")</f>
        <v>#DIV/0!</v>
      </c>
      <c r="BL31" s="1426" t="str">
        <f ca="1">IFERROR(__xludf.DUMMYFUNCTION("+BB31*BF31"),"#DIV/0!")</f>
        <v>#DIV/0!</v>
      </c>
      <c r="BM31" s="1426" t="str">
        <f ca="1">IFERROR(__xludf.DUMMYFUNCTION("+BC31*BF31"),"#DIV/0!")</f>
        <v>#DIV/0!</v>
      </c>
      <c r="BN31" s="1426" t="str">
        <f ca="1">IFERROR(__xludf.DUMMYFUNCTION("+BD31*BF31"),"#DIV/0!")</f>
        <v>#DIV/0!</v>
      </c>
      <c r="BO31" s="1426" t="str">
        <f ca="1">IFERROR(__xludf.DUMMYFUNCTION("+BG31+BK31"),"#DIV/0!")</f>
        <v>#DIV/0!</v>
      </c>
      <c r="BP31" s="1426" t="str">
        <f ca="1">IFERROR(__xludf.DUMMYFUNCTION("+BH31+BL31"),"#DIV/0!")</f>
        <v>#DIV/0!</v>
      </c>
      <c r="BQ31" s="1426" t="str">
        <f ca="1">IFERROR(__xludf.DUMMYFUNCTION("+BI31+BM31"),"#DIV/0!")</f>
        <v>#DIV/0!</v>
      </c>
      <c r="BR31" s="1426" t="str">
        <f ca="1">IFERROR(__xludf.DUMMYFUNCTION("+BJ31+BN31"),"#DIV/0!")</f>
        <v>#DIV/0!</v>
      </c>
      <c r="BS31" s="1202"/>
      <c r="BT31" s="1202"/>
      <c r="BU31" s="1202"/>
      <c r="BV31" s="1202"/>
      <c r="BW31" s="1202"/>
      <c r="BX31" s="1202"/>
      <c r="BY31" s="1202"/>
      <c r="BZ31" s="1202"/>
      <c r="CA31" s="925"/>
      <c r="CB31" s="1185"/>
      <c r="CC31" s="1428"/>
      <c r="CD31" s="1429"/>
      <c r="CE31" s="1429"/>
      <c r="CF31" s="1429"/>
      <c r="CG31" s="1430"/>
      <c r="CH31" s="1185"/>
      <c r="CI31" s="1185"/>
      <c r="CJ31" s="1185"/>
      <c r="CK31" s="1185"/>
      <c r="CL31" s="1185"/>
      <c r="CM31" s="1185"/>
      <c r="CN31" s="1185"/>
      <c r="CO31" s="1185"/>
      <c r="CP31" s="1185"/>
      <c r="CQ31" s="1185"/>
      <c r="CR31" s="1185"/>
      <c r="CS31" s="1185"/>
      <c r="CT31" s="1185"/>
    </row>
    <row r="32" spans="1:98" thickBot="1">
      <c r="A32" s="1431"/>
      <c r="B32" s="4211"/>
      <c r="C32" s="4212"/>
      <c r="D32" s="4211"/>
      <c r="E32" s="4212"/>
      <c r="F32" s="1404"/>
      <c r="G32" s="1405"/>
      <c r="H32" s="1432"/>
      <c r="I32" s="1433"/>
      <c r="J32" s="1434"/>
      <c r="K32" s="1434"/>
      <c r="L32" s="1434"/>
      <c r="M32" s="1435"/>
      <c r="N32" s="1436"/>
      <c r="O32" s="1437"/>
      <c r="P32" s="1438"/>
      <c r="Q32" s="1065"/>
      <c r="R32" s="1066"/>
      <c r="S32" s="1066"/>
      <c r="T32" s="1067"/>
      <c r="U32" s="866"/>
      <c r="V32" s="1413">
        <v>10</v>
      </c>
      <c r="W32" s="1068" t="s">
        <v>946</v>
      </c>
      <c r="X32" s="1461" t="s">
        <v>947</v>
      </c>
      <c r="Y32" s="1461">
        <v>45899</v>
      </c>
      <c r="Z32" s="1462" t="s">
        <v>948</v>
      </c>
      <c r="AA32" s="1439"/>
      <c r="AB32" s="1440"/>
      <c r="AC32" s="1440"/>
      <c r="AD32" s="1441"/>
      <c r="AE32" s="866"/>
      <c r="AF32" s="1463"/>
      <c r="AG32" s="1464"/>
      <c r="AH32" s="1465"/>
      <c r="AI32" s="1465"/>
      <c r="AJ32" s="1466"/>
      <c r="AK32" s="1442"/>
      <c r="AL32" s="1443"/>
      <c r="AM32" s="1443"/>
      <c r="AN32" s="1444"/>
      <c r="AO32" s="1185"/>
      <c r="AP32" s="1445"/>
      <c r="AQ32" s="1432"/>
      <c r="AR32" s="1391"/>
      <c r="AS32" s="1446" t="str">
        <f ca="1">IFERROR(__xludf.DUMMYFUNCTION("+I32/G32"),"#DIV/0!")</f>
        <v>#DIV/0!</v>
      </c>
      <c r="AT32" s="1447" t="str">
        <f ca="1">IFERROR(__xludf.DUMMYFUNCTION("+J32/G32"),"#DIV/0!")</f>
        <v>#DIV/0!</v>
      </c>
      <c r="AU32" s="1447" t="str">
        <f ca="1">IFERROR(__xludf.DUMMYFUNCTION("+K32/G32"),"#DIV/0!")</f>
        <v>#DIV/0!</v>
      </c>
      <c r="AV32" s="1447" t="str">
        <f ca="1">IFERROR(__xludf.DUMMYFUNCTION("+L32/G32"),"#DIV/0!")</f>
        <v>#DIV/0!</v>
      </c>
      <c r="AW32" s="1459">
        <f ca="1">IFERROR(__xludf.DUMMYFUNCTION("+AA32/COUNTIF(W32,""*"")"),0)</f>
        <v>0</v>
      </c>
      <c r="AX32" s="1459">
        <f ca="1">IFERROR(__xludf.DUMMYFUNCTION("+AB32/COUNTIF(W32,""*"")"),0)</f>
        <v>0</v>
      </c>
      <c r="AY32" s="1459">
        <f ca="1">IFERROR(__xludf.DUMMYFUNCTION("+AC32/COUNTIF(W32,""*"")"),0)</f>
        <v>0</v>
      </c>
      <c r="AZ32" s="1459" t="str">
        <f ca="1">IFERROR(__xludf.DUMMYFUNCTION("+AD32/COUNTIF(AD32,""*"")"),"#DIV/0!")</f>
        <v>#DIV/0!</v>
      </c>
      <c r="BA32" s="1426" t="str">
        <f ca="1">IFERROR(__xludf.DUMMYFUNCTION("+AK32/AJ32"),"#DIV/0!")</f>
        <v>#DIV/0!</v>
      </c>
      <c r="BB32" s="1467" t="str">
        <f ca="1">IFERROR(__xludf.DUMMYFUNCTION("+AL32/AJ32"),"#DIV/0!")</f>
        <v>#DIV/0!</v>
      </c>
      <c r="BC32" s="1467" t="str">
        <f ca="1">IFERROR(__xludf.DUMMYFUNCTION("+AM32/AJ32"),"#DIV/0!")</f>
        <v>#DIV/0!</v>
      </c>
      <c r="BD32" s="1467" t="str">
        <f ca="1">IFERROR(__xludf.DUMMYFUNCTION("+AN32/AJ32"),"#DIV/0!")</f>
        <v>#DIV/0!</v>
      </c>
      <c r="BE32" s="1468">
        <v>0.2</v>
      </c>
      <c r="BF32" s="1468">
        <v>0.8</v>
      </c>
      <c r="BG32" s="1426">
        <f ca="1">IFERROR(__xludf.DUMMYFUNCTION("+AW32*BE32"),0)</f>
        <v>0</v>
      </c>
      <c r="BH32" s="1426">
        <f ca="1">IFERROR(__xludf.DUMMYFUNCTION("+AX32*BE32"),0)</f>
        <v>0</v>
      </c>
      <c r="BI32" s="1426">
        <f ca="1">IFERROR(__xludf.DUMMYFUNCTION("+AY32*BE32"),0)</f>
        <v>0</v>
      </c>
      <c r="BJ32" s="1426" t="str">
        <f ca="1">IFERROR(__xludf.DUMMYFUNCTION("+AZ32*BE32"),"#DIV/0!")</f>
        <v>#DIV/0!</v>
      </c>
      <c r="BK32" s="1426" t="str">
        <f ca="1">IFERROR(__xludf.DUMMYFUNCTION("+BA32*BF32"),"#DIV/0!")</f>
        <v>#DIV/0!</v>
      </c>
      <c r="BL32" s="1426" t="str">
        <f ca="1">IFERROR(__xludf.DUMMYFUNCTION("+BB32*BF32"),"#DIV/0!")</f>
        <v>#DIV/0!</v>
      </c>
      <c r="BM32" s="1426" t="str">
        <f ca="1">IFERROR(__xludf.DUMMYFUNCTION("+BC32*BF32"),"#DIV/0!")</f>
        <v>#DIV/0!</v>
      </c>
      <c r="BN32" s="1426" t="str">
        <f ca="1">IFERROR(__xludf.DUMMYFUNCTION("+BD32*BF32"),"#DIV/0!")</f>
        <v>#DIV/0!</v>
      </c>
      <c r="BO32" s="1426" t="str">
        <f ca="1">IFERROR(__xludf.DUMMYFUNCTION("+BG32+BK32"),"#DIV/0!")</f>
        <v>#DIV/0!</v>
      </c>
      <c r="BP32" s="1469" t="str">
        <f ca="1">IFERROR(__xludf.DUMMYFUNCTION("+BH32+BL32"),"#DIV/0!")</f>
        <v>#DIV/0!</v>
      </c>
      <c r="BQ32" s="1469" t="str">
        <f ca="1">IFERROR(__xludf.DUMMYFUNCTION("+BI32+BM32"),"#DIV/0!")</f>
        <v>#DIV/0!</v>
      </c>
      <c r="BR32" s="1469" t="str">
        <f ca="1">IFERROR(__xludf.DUMMYFUNCTION("+BJ32+BN32"),"#DIV/0!")</f>
        <v>#DIV/0!</v>
      </c>
      <c r="BS32" s="1206"/>
      <c r="BT32" s="1206"/>
      <c r="BU32" s="1206"/>
      <c r="BV32" s="1206"/>
      <c r="BW32" s="1206"/>
      <c r="BX32" s="1206"/>
      <c r="BY32" s="1206"/>
      <c r="BZ32" s="1206"/>
      <c r="CA32" s="1062"/>
      <c r="CB32" s="1185"/>
      <c r="CC32" s="1448"/>
      <c r="CD32" s="1449"/>
      <c r="CE32" s="1449"/>
      <c r="CF32" s="1449"/>
      <c r="CG32" s="1450"/>
      <c r="CH32" s="1185"/>
      <c r="CI32" s="1185"/>
      <c r="CJ32" s="1185"/>
      <c r="CK32" s="1185"/>
      <c r="CL32" s="1185"/>
      <c r="CM32" s="1185"/>
      <c r="CN32" s="1185"/>
      <c r="CO32" s="1185"/>
      <c r="CP32" s="1185"/>
      <c r="CQ32" s="1185"/>
      <c r="CR32" s="1185"/>
      <c r="CS32" s="1185"/>
      <c r="CT32" s="1185"/>
    </row>
    <row r="33" spans="1:98" ht="18.600000000000001" thickBot="1">
      <c r="A33" s="1470">
        <v>3</v>
      </c>
      <c r="B33" s="5317" t="s">
        <v>949</v>
      </c>
      <c r="C33" s="4208"/>
      <c r="D33" s="5347" t="s">
        <v>915</v>
      </c>
      <c r="E33" s="4208"/>
      <c r="F33" s="1372" t="s">
        <v>245</v>
      </c>
      <c r="G33" s="1373">
        <v>166</v>
      </c>
      <c r="H33" s="1374" t="s">
        <v>435</v>
      </c>
      <c r="I33" s="1375"/>
      <c r="J33" s="1376"/>
      <c r="K33" s="1376"/>
      <c r="L33" s="1376"/>
      <c r="M33" s="1377"/>
      <c r="N33" s="1378"/>
      <c r="O33" s="1372"/>
      <c r="P33" s="1379"/>
      <c r="Q33" s="863"/>
      <c r="R33" s="864"/>
      <c r="S33" s="864"/>
      <c r="T33" s="865"/>
      <c r="U33" s="866"/>
      <c r="V33" s="1380">
        <v>1</v>
      </c>
      <c r="W33" s="954" t="s">
        <v>950</v>
      </c>
      <c r="X33" s="1381">
        <v>45677</v>
      </c>
      <c r="Y33" s="1381">
        <v>45746</v>
      </c>
      <c r="Z33" s="1471" t="s">
        <v>951</v>
      </c>
      <c r="AA33" s="1236"/>
      <c r="AB33" s="952"/>
      <c r="AC33" s="952"/>
      <c r="AD33" s="953"/>
      <c r="AE33" s="866"/>
      <c r="AF33" s="1382" t="s">
        <v>952</v>
      </c>
      <c r="AG33" s="1383" t="s">
        <v>953</v>
      </c>
      <c r="AH33" s="1383" t="s">
        <v>954</v>
      </c>
      <c r="AI33" s="1384" t="s">
        <v>73</v>
      </c>
      <c r="AJ33" s="1385">
        <v>330</v>
      </c>
      <c r="AK33" s="1386"/>
      <c r="AL33" s="1387"/>
      <c r="AM33" s="1387"/>
      <c r="AN33" s="1388"/>
      <c r="AO33" s="1185"/>
      <c r="AP33" s="1389" t="s">
        <v>938</v>
      </c>
      <c r="AQ33" s="1390" t="s">
        <v>356</v>
      </c>
      <c r="AR33" s="1472"/>
      <c r="AS33" s="1473" t="str">
        <f ca="1">IFERROR(__xludf.DUMMYFUNCTION("+I283/G283"),"#DIV/0!")</f>
        <v>#DIV/0!</v>
      </c>
      <c r="AT33" s="1474" t="str">
        <f ca="1">IFERROR(__xludf.DUMMYFUNCTION("+J283/G283"),"#DIV/0!")</f>
        <v>#DIV/0!</v>
      </c>
      <c r="AU33" s="1474" t="str">
        <f ca="1">IFERROR(__xludf.DUMMYFUNCTION("+K283/G283"),"#DIV/0!")</f>
        <v>#DIV/0!</v>
      </c>
      <c r="AV33" s="1474" t="str">
        <f ca="1">IFERROR(__xludf.DUMMYFUNCTION("+L283/G283"),"#DIV/0!")</f>
        <v>#DIV/0!</v>
      </c>
      <c r="AW33" s="1475">
        <f ca="1">IFERROR(__xludf.DUMMYFUNCTION("+AA33/COUNTIF(W33,""*"")"),0)</f>
        <v>0</v>
      </c>
      <c r="AX33" s="1475">
        <f ca="1">IFERROR(__xludf.DUMMYFUNCTION("+AB33/COUNTIF(W33,""*"")"),0)</f>
        <v>0</v>
      </c>
      <c r="AY33" s="1475">
        <f ca="1">IFERROR(__xludf.DUMMYFUNCTION("+AC33/COUNTIF(W33,""*"")"),0)</f>
        <v>0</v>
      </c>
      <c r="AZ33" s="1475"/>
      <c r="BA33" s="1475"/>
      <c r="BB33" s="1475"/>
      <c r="BC33" s="1475"/>
      <c r="BD33" s="1475"/>
      <c r="BE33" s="1475"/>
      <c r="BF33" s="1475"/>
      <c r="BG33" s="1475"/>
      <c r="BH33" s="1475"/>
      <c r="BI33" s="1475"/>
      <c r="BJ33" s="1475"/>
      <c r="BK33" s="1475"/>
      <c r="BL33" s="1475"/>
      <c r="BM33" s="1475"/>
      <c r="BN33" s="1475"/>
      <c r="BO33" s="1475"/>
      <c r="BP33" s="1475"/>
      <c r="BQ33" s="1475"/>
      <c r="BR33" s="1475"/>
      <c r="BS33" s="1476">
        <f t="shared" ref="BS33:BV33" ca="1" si="2">AVERAGEIF(BS13:BS32,"&lt;&gt;#¡DIV/0!")</f>
        <v>0</v>
      </c>
      <c r="BT33" s="1476">
        <f t="shared" ca="1" si="2"/>
        <v>0</v>
      </c>
      <c r="BU33" s="1476">
        <f t="shared" ca="1" si="2"/>
        <v>0</v>
      </c>
      <c r="BV33" s="1476" t="e">
        <f t="shared" ca="1" si="2"/>
        <v>#DIV/0!</v>
      </c>
      <c r="BW33" s="1477">
        <f t="shared" ref="BW33:CA33" ca="1" si="3">SUM(BW13:BW32)</f>
        <v>0</v>
      </c>
      <c r="BX33" s="1477">
        <f t="shared" ca="1" si="3"/>
        <v>0</v>
      </c>
      <c r="BY33" s="1477">
        <f t="shared" ca="1" si="3"/>
        <v>0</v>
      </c>
      <c r="BZ33" s="1477">
        <f t="shared" ca="1" si="3"/>
        <v>0</v>
      </c>
      <c r="CA33" s="1478">
        <f t="shared" ca="1" si="3"/>
        <v>0</v>
      </c>
      <c r="CB33" s="1225"/>
      <c r="CC33" s="1179">
        <f t="shared" ref="CC33:CG33" ca="1" si="4">AVERAGE(CC13:CC32)</f>
        <v>0</v>
      </c>
      <c r="CD33" s="1179">
        <f t="shared" ca="1" si="4"/>
        <v>0</v>
      </c>
      <c r="CE33" s="1179">
        <f t="shared" ca="1" si="4"/>
        <v>0</v>
      </c>
      <c r="CF33" s="1179">
        <f t="shared" ca="1" si="4"/>
        <v>0</v>
      </c>
      <c r="CG33" s="1180">
        <f t="shared" ca="1" si="4"/>
        <v>0</v>
      </c>
      <c r="CH33" s="1225"/>
      <c r="CI33" s="1225"/>
      <c r="CJ33" s="1225"/>
      <c r="CK33" s="1225"/>
      <c r="CL33" s="1225"/>
      <c r="CM33" s="1225"/>
      <c r="CN33" s="1225"/>
      <c r="CO33" s="1225"/>
      <c r="CP33" s="1225"/>
      <c r="CQ33" s="1225"/>
      <c r="CR33" s="1225"/>
      <c r="CS33" s="1225"/>
      <c r="CT33" s="1225"/>
    </row>
    <row r="34" spans="1:98" ht="14.4">
      <c r="A34" s="1479"/>
      <c r="B34" s="4209"/>
      <c r="C34" s="4210"/>
      <c r="D34" s="4209"/>
      <c r="E34" s="4210"/>
      <c r="F34" s="1404" t="s">
        <v>245</v>
      </c>
      <c r="G34" s="1405">
        <v>203</v>
      </c>
      <c r="H34" s="1406" t="s">
        <v>955</v>
      </c>
      <c r="I34" s="1407"/>
      <c r="J34" s="1408"/>
      <c r="K34" s="1408"/>
      <c r="L34" s="1408"/>
      <c r="M34" s="1409"/>
      <c r="N34" s="1410"/>
      <c r="O34" s="1411"/>
      <c r="P34" s="1412"/>
      <c r="Q34" s="903"/>
      <c r="R34" s="904"/>
      <c r="S34" s="904"/>
      <c r="T34" s="905"/>
      <c r="U34" s="866"/>
      <c r="V34" s="1413">
        <v>2</v>
      </c>
      <c r="W34" s="1090" t="s">
        <v>956</v>
      </c>
      <c r="X34" s="1414">
        <v>45689</v>
      </c>
      <c r="Y34" s="1414">
        <v>45777</v>
      </c>
      <c r="Z34" s="1471" t="s">
        <v>948</v>
      </c>
      <c r="AA34" s="1416"/>
      <c r="AB34" s="965"/>
      <c r="AC34" s="965"/>
      <c r="AD34" s="966"/>
      <c r="AE34" s="866"/>
      <c r="AF34" s="1417" t="s">
        <v>952</v>
      </c>
      <c r="AG34" s="1418" t="s">
        <v>957</v>
      </c>
      <c r="AH34" s="1418" t="s">
        <v>958</v>
      </c>
      <c r="AI34" s="1418" t="s">
        <v>73</v>
      </c>
      <c r="AJ34" s="1419">
        <v>166</v>
      </c>
      <c r="AK34" s="1420"/>
      <c r="AL34" s="1421"/>
      <c r="AM34" s="1421"/>
      <c r="AN34" s="1422"/>
      <c r="AO34" s="1185"/>
      <c r="AP34" s="1423" t="s">
        <v>938</v>
      </c>
      <c r="AQ34" s="1406" t="s">
        <v>356</v>
      </c>
      <c r="AR34" s="1275"/>
      <c r="AS34" s="1275"/>
      <c r="AT34" s="1275"/>
      <c r="AU34" s="1275"/>
      <c r="AV34" s="1275"/>
      <c r="AW34" s="1480">
        <f ca="1">IFERROR(__xludf.DUMMYFUNCTION("+AA34/COUNTIF(W34,""*"")"),0)</f>
        <v>0</v>
      </c>
      <c r="AX34" s="1480">
        <f ca="1">IFERROR(__xludf.DUMMYFUNCTION("+AB34/COUNTIF(W34,""*"")"),0)</f>
        <v>0</v>
      </c>
      <c r="AY34" s="1480">
        <f ca="1">IFERROR(__xludf.DUMMYFUNCTION("+AC34/COUNTIF(W34,""*"")"),0)</f>
        <v>0</v>
      </c>
      <c r="AZ34" s="1275"/>
      <c r="BA34" s="1275"/>
      <c r="BB34" s="1275"/>
      <c r="BC34" s="1275"/>
      <c r="BD34" s="1275"/>
      <c r="BE34" s="1275"/>
      <c r="BF34" s="1275"/>
      <c r="BG34" s="1275"/>
      <c r="BH34" s="1275"/>
      <c r="BI34" s="1275"/>
      <c r="BJ34" s="1275"/>
      <c r="BK34" s="1275"/>
      <c r="BL34" s="1275"/>
      <c r="BM34" s="1275"/>
      <c r="BN34" s="1275"/>
      <c r="BO34" s="1275"/>
      <c r="BP34" s="1275"/>
      <c r="BQ34" s="1275"/>
      <c r="BR34" s="1275"/>
      <c r="BS34" s="1275"/>
      <c r="BT34" s="1275"/>
      <c r="BU34" s="1275"/>
      <c r="BV34" s="1275"/>
      <c r="BW34" s="1275"/>
      <c r="BX34" s="1275"/>
      <c r="BY34" s="1275"/>
      <c r="BZ34" s="1275"/>
      <c r="CA34" s="1275"/>
      <c r="CB34" s="1275"/>
      <c r="CC34" s="1275"/>
      <c r="CD34" s="1275"/>
      <c r="CE34" s="1275"/>
      <c r="CF34" s="1275"/>
      <c r="CG34" s="1275"/>
      <c r="CH34" s="1275"/>
      <c r="CI34" s="1275"/>
      <c r="CJ34" s="1275"/>
      <c r="CK34" s="1275"/>
      <c r="CL34" s="1275"/>
      <c r="CM34" s="1275"/>
      <c r="CN34" s="1275"/>
      <c r="CO34" s="1275"/>
      <c r="CP34" s="1275"/>
      <c r="CQ34" s="1275"/>
      <c r="CR34" s="1275"/>
      <c r="CS34" s="1275"/>
      <c r="CT34" s="1275"/>
    </row>
    <row r="35" spans="1:98" ht="14.4">
      <c r="A35" s="1479"/>
      <c r="B35" s="4209"/>
      <c r="C35" s="4210"/>
      <c r="D35" s="4209"/>
      <c r="E35" s="4210"/>
      <c r="F35" s="1404" t="s">
        <v>245</v>
      </c>
      <c r="G35" s="1405">
        <v>203</v>
      </c>
      <c r="H35" s="1406" t="s">
        <v>959</v>
      </c>
      <c r="I35" s="1407"/>
      <c r="J35" s="1408"/>
      <c r="K35" s="1408"/>
      <c r="L35" s="1408"/>
      <c r="M35" s="1409"/>
      <c r="N35" s="1410"/>
      <c r="O35" s="1411"/>
      <c r="P35" s="1412"/>
      <c r="Q35" s="903"/>
      <c r="R35" s="904"/>
      <c r="S35" s="904"/>
      <c r="T35" s="905"/>
      <c r="U35" s="866"/>
      <c r="V35" s="1413">
        <v>3</v>
      </c>
      <c r="W35" s="1090" t="s">
        <v>960</v>
      </c>
      <c r="X35" s="1414">
        <v>45677</v>
      </c>
      <c r="Y35" s="1414">
        <v>45716</v>
      </c>
      <c r="Z35" s="1415" t="s">
        <v>921</v>
      </c>
      <c r="AA35" s="1416"/>
      <c r="AB35" s="965"/>
      <c r="AC35" s="965"/>
      <c r="AD35" s="966"/>
      <c r="AE35" s="866"/>
      <c r="AF35" s="1417"/>
      <c r="AG35" s="1418"/>
      <c r="AH35" s="1418"/>
      <c r="AI35" s="1418"/>
      <c r="AJ35" s="1419"/>
      <c r="AK35" s="1420"/>
      <c r="AL35" s="1421"/>
      <c r="AM35" s="1421"/>
      <c r="AN35" s="1422"/>
      <c r="AO35" s="1185"/>
      <c r="AP35" s="1423"/>
      <c r="AQ35" s="1406"/>
      <c r="AR35" s="1275"/>
      <c r="AS35" s="1275"/>
      <c r="AT35" s="1275"/>
      <c r="AU35" s="1275"/>
      <c r="AV35" s="1275"/>
      <c r="AW35" s="1275"/>
      <c r="AX35" s="1275"/>
      <c r="AY35" s="1275"/>
      <c r="AZ35" s="1275"/>
      <c r="BA35" s="1275"/>
      <c r="BB35" s="1275"/>
      <c r="BC35" s="1275"/>
      <c r="BD35" s="1275"/>
      <c r="BE35" s="1275"/>
      <c r="BF35" s="1275"/>
      <c r="BG35" s="1275"/>
      <c r="BH35" s="1275"/>
      <c r="BI35" s="1275"/>
      <c r="BJ35" s="1275"/>
      <c r="BK35" s="1275"/>
      <c r="BL35" s="1275"/>
      <c r="BM35" s="1275"/>
      <c r="BN35" s="1275"/>
      <c r="BO35" s="1275"/>
      <c r="BP35" s="1275"/>
      <c r="BQ35" s="1275"/>
      <c r="BR35" s="1275"/>
      <c r="BS35" s="1275"/>
      <c r="BT35" s="1275"/>
      <c r="BU35" s="1275"/>
      <c r="BV35" s="1275"/>
      <c r="BW35" s="1275"/>
      <c r="BX35" s="1275"/>
      <c r="BY35" s="1275"/>
      <c r="BZ35" s="1275"/>
      <c r="CA35" s="1275"/>
      <c r="CB35" s="1275"/>
      <c r="CC35" s="1275"/>
      <c r="CD35" s="1275"/>
      <c r="CE35" s="1275"/>
      <c r="CF35" s="1275"/>
      <c r="CG35" s="1275"/>
      <c r="CH35" s="1275"/>
      <c r="CI35" s="1275"/>
      <c r="CJ35" s="1275"/>
      <c r="CK35" s="1275"/>
      <c r="CL35" s="1275"/>
      <c r="CM35" s="1275"/>
      <c r="CN35" s="1275"/>
      <c r="CO35" s="1275"/>
      <c r="CP35" s="1275"/>
      <c r="CQ35" s="1275"/>
      <c r="CR35" s="1275"/>
      <c r="CS35" s="1275"/>
      <c r="CT35" s="1275"/>
    </row>
    <row r="36" spans="1:98" ht="14.4">
      <c r="A36" s="1479"/>
      <c r="B36" s="4209"/>
      <c r="C36" s="4210"/>
      <c r="D36" s="4209"/>
      <c r="E36" s="4210"/>
      <c r="F36" s="1404" t="s">
        <v>245</v>
      </c>
      <c r="G36" s="1405">
        <v>203</v>
      </c>
      <c r="H36" s="1406" t="s">
        <v>961</v>
      </c>
      <c r="I36" s="1407"/>
      <c r="J36" s="1408"/>
      <c r="K36" s="1408"/>
      <c r="L36" s="1408"/>
      <c r="M36" s="1409"/>
      <c r="N36" s="1410"/>
      <c r="O36" s="1411"/>
      <c r="P36" s="1412"/>
      <c r="Q36" s="903"/>
      <c r="R36" s="904"/>
      <c r="S36" s="904"/>
      <c r="T36" s="905"/>
      <c r="U36" s="866"/>
      <c r="V36" s="1413">
        <v>4</v>
      </c>
      <c r="W36" s="1090" t="s">
        <v>962</v>
      </c>
      <c r="X36" s="1414">
        <v>45678</v>
      </c>
      <c r="Y36" s="1414">
        <v>45698</v>
      </c>
      <c r="Z36" s="1415" t="s">
        <v>921</v>
      </c>
      <c r="AA36" s="1416"/>
      <c r="AB36" s="965"/>
      <c r="AC36" s="965"/>
      <c r="AD36" s="966"/>
      <c r="AE36" s="866"/>
      <c r="AF36" s="1417"/>
      <c r="AG36" s="1418"/>
      <c r="AH36" s="1418"/>
      <c r="AI36" s="1418"/>
      <c r="AJ36" s="1419"/>
      <c r="AK36" s="1420"/>
      <c r="AL36" s="1421"/>
      <c r="AM36" s="1421"/>
      <c r="AN36" s="1422"/>
      <c r="AO36" s="1185"/>
      <c r="AP36" s="1423"/>
      <c r="AQ36" s="1406"/>
      <c r="AR36" s="1275"/>
      <c r="AS36" s="1275"/>
      <c r="AT36" s="1275"/>
      <c r="AU36" s="1275"/>
      <c r="AV36" s="1275"/>
      <c r="AW36" s="1275"/>
      <c r="AX36" s="1275"/>
      <c r="AY36" s="1275"/>
      <c r="AZ36" s="1275"/>
      <c r="BA36" s="1275"/>
      <c r="BB36" s="1275"/>
      <c r="BC36" s="1275"/>
      <c r="BD36" s="1275"/>
      <c r="BE36" s="1275"/>
      <c r="BF36" s="1275"/>
      <c r="BG36" s="1275"/>
      <c r="BH36" s="1275"/>
      <c r="BI36" s="1275"/>
      <c r="BJ36" s="1275"/>
      <c r="BK36" s="1275"/>
      <c r="BL36" s="1275"/>
      <c r="BM36" s="1275"/>
      <c r="BN36" s="1275"/>
      <c r="BO36" s="1275"/>
      <c r="BP36" s="1275"/>
      <c r="BQ36" s="1275"/>
      <c r="BR36" s="1275"/>
      <c r="BS36" s="1275"/>
      <c r="BT36" s="1275"/>
      <c r="BU36" s="1275"/>
      <c r="BV36" s="1275"/>
      <c r="BW36" s="1275"/>
      <c r="BX36" s="1275"/>
      <c r="BY36" s="1275"/>
      <c r="BZ36" s="1275"/>
      <c r="CA36" s="1275"/>
      <c r="CB36" s="1275"/>
      <c r="CC36" s="1275"/>
      <c r="CD36" s="1275"/>
      <c r="CE36" s="1275"/>
      <c r="CF36" s="1275"/>
      <c r="CG36" s="1275"/>
      <c r="CH36" s="1275"/>
      <c r="CI36" s="1275"/>
      <c r="CJ36" s="1275"/>
      <c r="CK36" s="1275"/>
      <c r="CL36" s="1275"/>
      <c r="CM36" s="1275"/>
      <c r="CN36" s="1275"/>
      <c r="CO36" s="1275"/>
      <c r="CP36" s="1275"/>
      <c r="CQ36" s="1275"/>
      <c r="CR36" s="1275"/>
      <c r="CS36" s="1275"/>
      <c r="CT36" s="1275"/>
    </row>
    <row r="37" spans="1:98" ht="14.4">
      <c r="A37" s="1479"/>
      <c r="B37" s="4209"/>
      <c r="C37" s="4210"/>
      <c r="D37" s="4209"/>
      <c r="E37" s="4210"/>
      <c r="F37" s="1404" t="s">
        <v>265</v>
      </c>
      <c r="G37" s="1405">
        <v>100</v>
      </c>
      <c r="H37" s="1406"/>
      <c r="I37" s="1407"/>
      <c r="J37" s="1408"/>
      <c r="K37" s="1408"/>
      <c r="L37" s="1408"/>
      <c r="M37" s="1409"/>
      <c r="N37" s="1410"/>
      <c r="O37" s="1411"/>
      <c r="P37" s="1412"/>
      <c r="Q37" s="903"/>
      <c r="R37" s="904"/>
      <c r="S37" s="904"/>
      <c r="T37" s="905"/>
      <c r="U37" s="866"/>
      <c r="V37" s="1413">
        <v>5</v>
      </c>
      <c r="W37" s="1090" t="s">
        <v>963</v>
      </c>
      <c r="X37" s="1414">
        <v>45698</v>
      </c>
      <c r="Y37" s="1414">
        <v>45746</v>
      </c>
      <c r="Z37" s="1415" t="s">
        <v>917</v>
      </c>
      <c r="AA37" s="1416"/>
      <c r="AB37" s="965"/>
      <c r="AC37" s="965"/>
      <c r="AD37" s="966"/>
      <c r="AE37" s="866"/>
      <c r="AF37" s="1417"/>
      <c r="AG37" s="1418"/>
      <c r="AH37" s="1418"/>
      <c r="AI37" s="1418"/>
      <c r="AJ37" s="1419"/>
      <c r="AK37" s="1420"/>
      <c r="AL37" s="1421"/>
      <c r="AM37" s="1421"/>
      <c r="AN37" s="1422"/>
      <c r="AO37" s="1185"/>
      <c r="AP37" s="1423"/>
      <c r="AQ37" s="1406"/>
      <c r="AR37" s="1275"/>
      <c r="AS37" s="1275"/>
      <c r="AT37" s="1275"/>
      <c r="AU37" s="1275"/>
      <c r="AV37" s="1275"/>
      <c r="AW37" s="1275"/>
      <c r="AX37" s="1275"/>
      <c r="AY37" s="1275"/>
      <c r="AZ37" s="1275"/>
      <c r="BA37" s="1275"/>
      <c r="BB37" s="1275"/>
      <c r="BC37" s="1275"/>
      <c r="BD37" s="1275"/>
      <c r="BE37" s="1275"/>
      <c r="BF37" s="1275"/>
      <c r="BG37" s="1275"/>
      <c r="BH37" s="1275"/>
      <c r="BI37" s="1275"/>
      <c r="BJ37" s="1275"/>
      <c r="BK37" s="1275"/>
      <c r="BL37" s="1275"/>
      <c r="BM37" s="1275"/>
      <c r="BN37" s="1275"/>
      <c r="BO37" s="1275"/>
      <c r="BP37" s="1275"/>
      <c r="BQ37" s="1275"/>
      <c r="BR37" s="1275"/>
      <c r="BS37" s="1275"/>
      <c r="BT37" s="1275"/>
      <c r="BU37" s="1275"/>
      <c r="BV37" s="1275"/>
      <c r="BW37" s="1275"/>
      <c r="BX37" s="1275"/>
      <c r="BY37" s="1275"/>
      <c r="BZ37" s="1275"/>
      <c r="CA37" s="1275"/>
      <c r="CB37" s="1275"/>
      <c r="CC37" s="1275"/>
      <c r="CD37" s="1275"/>
      <c r="CE37" s="1275"/>
      <c r="CF37" s="1275"/>
      <c r="CG37" s="1275"/>
      <c r="CH37" s="1275"/>
      <c r="CI37" s="1275"/>
      <c r="CJ37" s="1275"/>
      <c r="CK37" s="1275"/>
      <c r="CL37" s="1275"/>
      <c r="CM37" s="1275"/>
      <c r="CN37" s="1275"/>
      <c r="CO37" s="1275"/>
      <c r="CP37" s="1275"/>
      <c r="CQ37" s="1275"/>
      <c r="CR37" s="1275"/>
      <c r="CS37" s="1275"/>
      <c r="CT37" s="1275"/>
    </row>
    <row r="38" spans="1:98" ht="14.4">
      <c r="A38" s="1479"/>
      <c r="B38" s="4209"/>
      <c r="C38" s="4210"/>
      <c r="D38" s="4209"/>
      <c r="E38" s="4210"/>
      <c r="F38" s="1404"/>
      <c r="G38" s="1405"/>
      <c r="H38" s="1406"/>
      <c r="I38" s="1407"/>
      <c r="J38" s="1408"/>
      <c r="K38" s="1408"/>
      <c r="L38" s="1408"/>
      <c r="M38" s="1409"/>
      <c r="N38" s="1410"/>
      <c r="O38" s="1411"/>
      <c r="P38" s="1412"/>
      <c r="Q38" s="903"/>
      <c r="R38" s="904"/>
      <c r="S38" s="904"/>
      <c r="T38" s="905"/>
      <c r="U38" s="866"/>
      <c r="V38" s="1413">
        <v>6</v>
      </c>
      <c r="W38" s="1090" t="s">
        <v>964</v>
      </c>
      <c r="X38" s="1414">
        <v>45726</v>
      </c>
      <c r="Y38" s="1414">
        <v>45746</v>
      </c>
      <c r="Z38" s="1415" t="s">
        <v>917</v>
      </c>
      <c r="AA38" s="1416"/>
      <c r="AB38" s="965"/>
      <c r="AC38" s="965"/>
      <c r="AD38" s="966"/>
      <c r="AE38" s="866"/>
      <c r="AF38" s="1417"/>
      <c r="AG38" s="1418"/>
      <c r="AH38" s="1418"/>
      <c r="AI38" s="1418"/>
      <c r="AJ38" s="1419"/>
      <c r="AK38" s="1420"/>
      <c r="AL38" s="1421"/>
      <c r="AM38" s="1421"/>
      <c r="AN38" s="1422"/>
      <c r="AO38" s="1185"/>
      <c r="AP38" s="1423"/>
      <c r="AQ38" s="1406"/>
      <c r="AR38" s="1275"/>
      <c r="AS38" s="1275"/>
      <c r="AT38" s="1275"/>
      <c r="AU38" s="1275"/>
      <c r="AV38" s="1275"/>
      <c r="AW38" s="1275"/>
      <c r="AX38" s="1275"/>
      <c r="AY38" s="1275"/>
      <c r="AZ38" s="1275"/>
      <c r="BA38" s="1275"/>
      <c r="BB38" s="1275"/>
      <c r="BC38" s="1275"/>
      <c r="BD38" s="1275"/>
      <c r="BE38" s="1275"/>
      <c r="BF38" s="1275"/>
      <c r="BG38" s="1275"/>
      <c r="BH38" s="1275"/>
      <c r="BI38" s="1275"/>
      <c r="BJ38" s="1275"/>
      <c r="BK38" s="1275"/>
      <c r="BL38" s="1275"/>
      <c r="BM38" s="1275"/>
      <c r="BN38" s="1275"/>
      <c r="BO38" s="1275"/>
      <c r="BP38" s="1275"/>
      <c r="BQ38" s="1275"/>
      <c r="BR38" s="1275"/>
      <c r="BS38" s="1275"/>
      <c r="BT38" s="1275"/>
      <c r="BU38" s="1275"/>
      <c r="BV38" s="1275"/>
      <c r="BW38" s="1275"/>
      <c r="BX38" s="1275"/>
      <c r="BY38" s="1275"/>
      <c r="BZ38" s="1275"/>
      <c r="CA38" s="1275"/>
      <c r="CB38" s="1275"/>
      <c r="CC38" s="1275"/>
      <c r="CD38" s="1275"/>
      <c r="CE38" s="1275"/>
      <c r="CF38" s="1275"/>
      <c r="CG38" s="1275"/>
      <c r="CH38" s="1275"/>
      <c r="CI38" s="1275"/>
      <c r="CJ38" s="1275"/>
      <c r="CK38" s="1275"/>
      <c r="CL38" s="1275"/>
      <c r="CM38" s="1275"/>
      <c r="CN38" s="1275"/>
      <c r="CO38" s="1275"/>
      <c r="CP38" s="1275"/>
      <c r="CQ38" s="1275"/>
      <c r="CR38" s="1275"/>
      <c r="CS38" s="1275"/>
      <c r="CT38" s="1275"/>
    </row>
    <row r="39" spans="1:98" ht="14.4">
      <c r="A39" s="1479"/>
      <c r="B39" s="4209"/>
      <c r="C39" s="4210"/>
      <c r="D39" s="4209"/>
      <c r="E39" s="4210"/>
      <c r="F39" s="1404"/>
      <c r="G39" s="1405"/>
      <c r="H39" s="1406"/>
      <c r="I39" s="1407"/>
      <c r="J39" s="1408"/>
      <c r="K39" s="1408"/>
      <c r="L39" s="1408"/>
      <c r="M39" s="1409"/>
      <c r="N39" s="1410"/>
      <c r="O39" s="1411"/>
      <c r="P39" s="1412"/>
      <c r="Q39" s="903"/>
      <c r="R39" s="904"/>
      <c r="S39" s="904"/>
      <c r="T39" s="905"/>
      <c r="U39" s="866"/>
      <c r="V39" s="1413">
        <v>7</v>
      </c>
      <c r="W39" s="1090" t="s">
        <v>965</v>
      </c>
      <c r="X39" s="1414">
        <v>45721</v>
      </c>
      <c r="Y39" s="1414">
        <v>45757</v>
      </c>
      <c r="Z39" s="1415" t="s">
        <v>966</v>
      </c>
      <c r="AA39" s="1416"/>
      <c r="AB39" s="965"/>
      <c r="AC39" s="965"/>
      <c r="AD39" s="966"/>
      <c r="AE39" s="866"/>
      <c r="AF39" s="1417"/>
      <c r="AG39" s="1418"/>
      <c r="AH39" s="1418"/>
      <c r="AI39" s="1418"/>
      <c r="AJ39" s="1419"/>
      <c r="AK39" s="1420"/>
      <c r="AL39" s="1421"/>
      <c r="AM39" s="1421"/>
      <c r="AN39" s="1422"/>
      <c r="AO39" s="1185"/>
      <c r="AP39" s="1423"/>
      <c r="AQ39" s="1406"/>
      <c r="AR39" s="1275"/>
      <c r="AS39" s="1275"/>
      <c r="AT39" s="1275"/>
      <c r="AU39" s="1275"/>
      <c r="AV39" s="1275"/>
      <c r="AW39" s="1275"/>
      <c r="AX39" s="1275"/>
      <c r="AY39" s="1275"/>
      <c r="AZ39" s="1275"/>
      <c r="BA39" s="1275"/>
      <c r="BB39" s="1275"/>
      <c r="BC39" s="1275"/>
      <c r="BD39" s="1275"/>
      <c r="BE39" s="1275"/>
      <c r="BF39" s="1275"/>
      <c r="BG39" s="1275"/>
      <c r="BH39" s="1275"/>
      <c r="BI39" s="1275"/>
      <c r="BJ39" s="1275"/>
      <c r="BK39" s="1275"/>
      <c r="BL39" s="1275"/>
      <c r="BM39" s="1275"/>
      <c r="BN39" s="1275"/>
      <c r="BO39" s="1275"/>
      <c r="BP39" s="1275"/>
      <c r="BQ39" s="1275"/>
      <c r="BR39" s="1275"/>
      <c r="BS39" s="1275"/>
      <c r="BT39" s="1275"/>
      <c r="BU39" s="1275"/>
      <c r="BV39" s="1275"/>
      <c r="BW39" s="1275"/>
      <c r="BX39" s="1275"/>
      <c r="BY39" s="1275"/>
      <c r="BZ39" s="1275"/>
      <c r="CA39" s="1275"/>
      <c r="CB39" s="1275"/>
      <c r="CC39" s="1275"/>
      <c r="CD39" s="1275"/>
      <c r="CE39" s="1275"/>
      <c r="CF39" s="1275"/>
      <c r="CG39" s="1275"/>
      <c r="CH39" s="1275"/>
      <c r="CI39" s="1275"/>
      <c r="CJ39" s="1275"/>
      <c r="CK39" s="1275"/>
      <c r="CL39" s="1275"/>
      <c r="CM39" s="1275"/>
      <c r="CN39" s="1275"/>
      <c r="CO39" s="1275"/>
      <c r="CP39" s="1275"/>
      <c r="CQ39" s="1275"/>
      <c r="CR39" s="1275"/>
      <c r="CS39" s="1275"/>
      <c r="CT39" s="1275"/>
    </row>
    <row r="40" spans="1:98" ht="14.4">
      <c r="A40" s="1479"/>
      <c r="B40" s="4209"/>
      <c r="C40" s="4210"/>
      <c r="D40" s="4209"/>
      <c r="E40" s="4210"/>
      <c r="F40" s="1404"/>
      <c r="G40" s="1405"/>
      <c r="H40" s="1406"/>
      <c r="I40" s="1407"/>
      <c r="J40" s="1408"/>
      <c r="K40" s="1408"/>
      <c r="L40" s="1408"/>
      <c r="M40" s="1409"/>
      <c r="N40" s="1410"/>
      <c r="O40" s="1411"/>
      <c r="P40" s="1412"/>
      <c r="Q40" s="903"/>
      <c r="R40" s="904"/>
      <c r="S40" s="904"/>
      <c r="T40" s="905"/>
      <c r="U40" s="866"/>
      <c r="V40" s="1413">
        <v>8</v>
      </c>
      <c r="W40" s="1090" t="s">
        <v>967</v>
      </c>
      <c r="X40" s="1414">
        <v>45792</v>
      </c>
      <c r="Y40" s="1414">
        <v>45838</v>
      </c>
      <c r="Z40" s="1471" t="s">
        <v>917</v>
      </c>
      <c r="AA40" s="1416"/>
      <c r="AB40" s="965"/>
      <c r="AC40" s="965"/>
      <c r="AD40" s="966"/>
      <c r="AE40" s="866"/>
      <c r="AF40" s="1417"/>
      <c r="AG40" s="1418"/>
      <c r="AH40" s="1418"/>
      <c r="AI40" s="1418"/>
      <c r="AJ40" s="1419"/>
      <c r="AK40" s="1420"/>
      <c r="AL40" s="1421"/>
      <c r="AM40" s="1421"/>
      <c r="AN40" s="1422"/>
      <c r="AO40" s="1185"/>
      <c r="AP40" s="1423"/>
      <c r="AQ40" s="1406"/>
      <c r="AR40" s="1275"/>
      <c r="AS40" s="1275"/>
      <c r="AT40" s="1275"/>
      <c r="AU40" s="1275"/>
      <c r="AV40" s="1275"/>
      <c r="AW40" s="1275"/>
      <c r="AX40" s="1275"/>
      <c r="AY40" s="1275"/>
      <c r="AZ40" s="1275"/>
      <c r="BA40" s="1275"/>
      <c r="BB40" s="1275"/>
      <c r="BC40" s="1275"/>
      <c r="BD40" s="1275"/>
      <c r="BE40" s="1275"/>
      <c r="BF40" s="1275"/>
      <c r="BG40" s="1275"/>
      <c r="BH40" s="1275"/>
      <c r="BI40" s="1275"/>
      <c r="BJ40" s="1275"/>
      <c r="BK40" s="1275"/>
      <c r="BL40" s="1275"/>
      <c r="BM40" s="1275"/>
      <c r="BN40" s="1275"/>
      <c r="BO40" s="1275"/>
      <c r="BP40" s="1275"/>
      <c r="BQ40" s="1275"/>
      <c r="BR40" s="1275"/>
      <c r="BS40" s="1275"/>
      <c r="BT40" s="1275"/>
      <c r="BU40" s="1275"/>
      <c r="BV40" s="1275"/>
      <c r="BW40" s="1275"/>
      <c r="BX40" s="1275"/>
      <c r="BY40" s="1275"/>
      <c r="BZ40" s="1275"/>
      <c r="CA40" s="1275"/>
      <c r="CB40" s="1275"/>
      <c r="CC40" s="1275"/>
      <c r="CD40" s="1275"/>
      <c r="CE40" s="1275"/>
      <c r="CF40" s="1275"/>
      <c r="CG40" s="1275"/>
      <c r="CH40" s="1275"/>
      <c r="CI40" s="1275"/>
      <c r="CJ40" s="1275"/>
      <c r="CK40" s="1275"/>
      <c r="CL40" s="1275"/>
      <c r="CM40" s="1275"/>
      <c r="CN40" s="1275"/>
      <c r="CO40" s="1275"/>
      <c r="CP40" s="1275"/>
      <c r="CQ40" s="1275"/>
      <c r="CR40" s="1275"/>
      <c r="CS40" s="1275"/>
      <c r="CT40" s="1275"/>
    </row>
    <row r="41" spans="1:98" ht="14.25" customHeight="1">
      <c r="A41" s="1479"/>
      <c r="B41" s="4209"/>
      <c r="C41" s="4210"/>
      <c r="D41" s="4209"/>
      <c r="E41" s="4210"/>
      <c r="F41" s="1404"/>
      <c r="G41" s="1405"/>
      <c r="H41" s="1406"/>
      <c r="I41" s="1407"/>
      <c r="J41" s="1408"/>
      <c r="K41" s="1408"/>
      <c r="L41" s="1408"/>
      <c r="M41" s="1409"/>
      <c r="N41" s="1410"/>
      <c r="O41" s="1411"/>
      <c r="P41" s="1412"/>
      <c r="Q41" s="903"/>
      <c r="R41" s="904"/>
      <c r="S41" s="904"/>
      <c r="T41" s="905"/>
      <c r="U41" s="866"/>
      <c r="V41" s="1413">
        <v>9</v>
      </c>
      <c r="W41" s="1090" t="s">
        <v>968</v>
      </c>
      <c r="X41" s="1414">
        <v>45848</v>
      </c>
      <c r="Y41" s="1414">
        <v>46022</v>
      </c>
      <c r="Z41" s="1101" t="s">
        <v>948</v>
      </c>
      <c r="AA41" s="1416"/>
      <c r="AB41" s="965"/>
      <c r="AC41" s="965"/>
      <c r="AD41" s="966"/>
      <c r="AE41" s="866"/>
      <c r="AF41" s="1417"/>
      <c r="AG41" s="1418"/>
      <c r="AH41" s="1418"/>
      <c r="AI41" s="1418"/>
      <c r="AJ41" s="1419"/>
      <c r="AK41" s="1420"/>
      <c r="AL41" s="1421"/>
      <c r="AM41" s="1421"/>
      <c r="AN41" s="1422"/>
      <c r="AO41" s="1185"/>
      <c r="AP41" s="1423"/>
      <c r="AQ41" s="1406"/>
      <c r="AR41" s="1275"/>
      <c r="AS41" s="1275"/>
      <c r="AT41" s="1275"/>
      <c r="AU41" s="1275"/>
      <c r="AV41" s="1275"/>
      <c r="AW41" s="1275"/>
      <c r="AX41" s="1275"/>
      <c r="AY41" s="1275"/>
      <c r="AZ41" s="1275"/>
      <c r="BA41" s="1275"/>
      <c r="BB41" s="1275"/>
      <c r="BC41" s="1275"/>
      <c r="BD41" s="1275"/>
      <c r="BE41" s="1275"/>
      <c r="BF41" s="1275"/>
      <c r="BG41" s="1275"/>
      <c r="BH41" s="1275"/>
      <c r="BI41" s="1275"/>
      <c r="BJ41" s="1275"/>
      <c r="BK41" s="1275"/>
      <c r="BL41" s="1275"/>
      <c r="BM41" s="1275"/>
      <c r="BN41" s="1275"/>
      <c r="BO41" s="1275"/>
      <c r="BP41" s="1275"/>
      <c r="BQ41" s="1275"/>
      <c r="BR41" s="1275"/>
      <c r="BS41" s="1275"/>
      <c r="BT41" s="1275"/>
      <c r="BU41" s="1275"/>
      <c r="BV41" s="1275"/>
      <c r="BW41" s="1275"/>
      <c r="BX41" s="1275"/>
      <c r="BY41" s="1275"/>
      <c r="BZ41" s="1275"/>
      <c r="CA41" s="1275"/>
      <c r="CB41" s="1275"/>
      <c r="CC41" s="1275"/>
      <c r="CD41" s="1275"/>
      <c r="CE41" s="1275"/>
      <c r="CF41" s="1275"/>
      <c r="CG41" s="1275"/>
      <c r="CH41" s="1275"/>
      <c r="CI41" s="1275"/>
      <c r="CJ41" s="1275"/>
      <c r="CK41" s="1275"/>
      <c r="CL41" s="1275"/>
      <c r="CM41" s="1275"/>
      <c r="CN41" s="1275"/>
      <c r="CO41" s="1275"/>
      <c r="CP41" s="1275"/>
      <c r="CQ41" s="1275"/>
      <c r="CR41" s="1275"/>
      <c r="CS41" s="1275"/>
      <c r="CT41" s="1275"/>
    </row>
    <row r="42" spans="1:98" thickBot="1">
      <c r="A42" s="1481"/>
      <c r="B42" s="4211"/>
      <c r="C42" s="4212"/>
      <c r="D42" s="4211"/>
      <c r="E42" s="4212"/>
      <c r="F42" s="1404"/>
      <c r="G42" s="1405"/>
      <c r="H42" s="1432"/>
      <c r="I42" s="1433"/>
      <c r="J42" s="1434"/>
      <c r="K42" s="1434"/>
      <c r="L42" s="1434"/>
      <c r="M42" s="1435"/>
      <c r="N42" s="1436"/>
      <c r="O42" s="1437"/>
      <c r="P42" s="1438"/>
      <c r="Q42" s="1065"/>
      <c r="R42" s="1066"/>
      <c r="S42" s="1066"/>
      <c r="T42" s="1067"/>
      <c r="U42" s="866"/>
      <c r="V42" s="1413">
        <v>10</v>
      </c>
      <c r="W42" s="1068" t="s">
        <v>969</v>
      </c>
      <c r="X42" s="1461">
        <v>45848</v>
      </c>
      <c r="Y42" s="1461">
        <v>46022</v>
      </c>
      <c r="Z42" s="1462" t="s">
        <v>948</v>
      </c>
      <c r="AA42" s="1439"/>
      <c r="AB42" s="1440"/>
      <c r="AC42" s="1440"/>
      <c r="AD42" s="1441"/>
      <c r="AE42" s="866"/>
      <c r="AF42" s="1417"/>
      <c r="AG42" s="1418"/>
      <c r="AH42" s="1418"/>
      <c r="AI42" s="1482"/>
      <c r="AJ42" s="1419"/>
      <c r="AK42" s="1442"/>
      <c r="AL42" s="1443"/>
      <c r="AM42" s="1443"/>
      <c r="AN42" s="1444"/>
      <c r="AO42" s="1185"/>
      <c r="AP42" s="1445"/>
      <c r="AQ42" s="1432"/>
      <c r="AR42" s="1275"/>
      <c r="AS42" s="1275"/>
      <c r="AT42" s="1275"/>
      <c r="AU42" s="1275"/>
      <c r="AV42" s="1275"/>
      <c r="AW42" s="1275"/>
      <c r="AX42" s="1275"/>
      <c r="AY42" s="1275"/>
      <c r="AZ42" s="1275"/>
      <c r="BA42" s="1275"/>
      <c r="BB42" s="1275"/>
      <c r="BC42" s="1275"/>
      <c r="BD42" s="1275"/>
      <c r="BE42" s="1275"/>
      <c r="BF42" s="1275"/>
      <c r="BG42" s="1275"/>
      <c r="BH42" s="1275"/>
      <c r="BI42" s="1275"/>
      <c r="BJ42" s="1275"/>
      <c r="BK42" s="1275"/>
      <c r="BL42" s="1275"/>
      <c r="BM42" s="1275"/>
      <c r="BN42" s="1275"/>
      <c r="BO42" s="1275"/>
      <c r="BP42" s="1275"/>
      <c r="BQ42" s="1275"/>
      <c r="BR42" s="1275"/>
      <c r="BS42" s="1275"/>
      <c r="BT42" s="1275"/>
      <c r="BU42" s="1275"/>
      <c r="BV42" s="1275"/>
      <c r="BW42" s="1275"/>
      <c r="BX42" s="1275"/>
      <c r="BY42" s="1275"/>
      <c r="BZ42" s="1275"/>
      <c r="CA42" s="1275"/>
      <c r="CB42" s="1275"/>
      <c r="CC42" s="1275"/>
      <c r="CD42" s="1275"/>
      <c r="CE42" s="1275"/>
      <c r="CF42" s="1275"/>
      <c r="CG42" s="1275"/>
      <c r="CH42" s="1275"/>
      <c r="CI42" s="1275"/>
      <c r="CJ42" s="1275"/>
      <c r="CK42" s="1275"/>
      <c r="CL42" s="1275"/>
      <c r="CM42" s="1275"/>
      <c r="CN42" s="1275"/>
      <c r="CO42" s="1275"/>
      <c r="CP42" s="1275"/>
      <c r="CQ42" s="1275"/>
      <c r="CR42" s="1275"/>
      <c r="CS42" s="1275"/>
      <c r="CT42" s="1275"/>
    </row>
    <row r="43" spans="1:98" ht="14.4">
      <c r="A43" s="1470">
        <v>4</v>
      </c>
      <c r="B43" s="5317" t="s">
        <v>970</v>
      </c>
      <c r="C43" s="4208"/>
      <c r="D43" s="5335">
        <v>202500000010976</v>
      </c>
      <c r="E43" s="5336"/>
      <c r="F43" s="1372" t="s">
        <v>150</v>
      </c>
      <c r="G43" s="1373"/>
      <c r="H43" s="1374"/>
      <c r="I43" s="1375"/>
      <c r="J43" s="1376"/>
      <c r="K43" s="1376"/>
      <c r="L43" s="1376"/>
      <c r="M43" s="1377"/>
      <c r="N43" s="5341">
        <v>647000000</v>
      </c>
      <c r="O43" s="5344" t="s">
        <v>91</v>
      </c>
      <c r="P43" s="5329">
        <v>647000000</v>
      </c>
      <c r="Q43" s="5332">
        <v>107800000</v>
      </c>
      <c r="R43" s="5321">
        <v>634950000</v>
      </c>
      <c r="S43" s="5321"/>
      <c r="T43" s="5326"/>
      <c r="U43" s="866"/>
      <c r="V43" s="1483">
        <v>1</v>
      </c>
      <c r="W43" s="1484" t="s">
        <v>971</v>
      </c>
      <c r="X43" s="1485">
        <v>45659</v>
      </c>
      <c r="Y43" s="1485">
        <v>46022</v>
      </c>
      <c r="Z43" s="1486" t="s">
        <v>972</v>
      </c>
      <c r="AA43" s="1236">
        <v>1</v>
      </c>
      <c r="AB43" s="952">
        <v>1</v>
      </c>
      <c r="AC43" s="952"/>
      <c r="AD43" s="953"/>
      <c r="AE43" s="866"/>
      <c r="AF43" s="1382" t="s">
        <v>973</v>
      </c>
      <c r="AG43" s="1383" t="s">
        <v>974</v>
      </c>
      <c r="AH43" s="1383" t="s">
        <v>975</v>
      </c>
      <c r="AI43" s="1487" t="s">
        <v>73</v>
      </c>
      <c r="AJ43" s="1385">
        <v>60</v>
      </c>
      <c r="AK43" s="1386"/>
      <c r="AL43" s="1387"/>
      <c r="AM43" s="1387"/>
      <c r="AN43" s="1388"/>
      <c r="AO43" s="1185"/>
      <c r="AP43" s="1389" t="s">
        <v>320</v>
      </c>
      <c r="AQ43" s="1390" t="s">
        <v>356</v>
      </c>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row>
    <row r="44" spans="1:98" ht="14.4">
      <c r="A44" s="1479"/>
      <c r="B44" s="4209"/>
      <c r="C44" s="4210"/>
      <c r="D44" s="5337"/>
      <c r="E44" s="5338"/>
      <c r="F44" s="1404"/>
      <c r="G44" s="1405"/>
      <c r="H44" s="1406"/>
      <c r="I44" s="1407"/>
      <c r="J44" s="1408"/>
      <c r="K44" s="1408"/>
      <c r="L44" s="1408"/>
      <c r="M44" s="1409"/>
      <c r="N44" s="5342"/>
      <c r="O44" s="5345"/>
      <c r="P44" s="5330"/>
      <c r="Q44" s="5333"/>
      <c r="R44" s="5322"/>
      <c r="S44" s="5324"/>
      <c r="T44" s="5327"/>
      <c r="U44" s="866"/>
      <c r="V44" s="1488">
        <v>2</v>
      </c>
      <c r="W44" s="1411" t="s">
        <v>976</v>
      </c>
      <c r="X44" s="1489">
        <v>45703</v>
      </c>
      <c r="Y44" s="1489">
        <v>46006</v>
      </c>
      <c r="Z44" s="1406" t="s">
        <v>972</v>
      </c>
      <c r="AA44" s="1416">
        <v>1</v>
      </c>
      <c r="AB44" s="965">
        <v>1</v>
      </c>
      <c r="AC44" s="965"/>
      <c r="AD44" s="966"/>
      <c r="AE44" s="866"/>
      <c r="AF44" s="1417"/>
      <c r="AG44" s="1418"/>
      <c r="AH44" s="1418"/>
      <c r="AI44" s="1418"/>
      <c r="AJ44" s="1419"/>
      <c r="AK44" s="1420"/>
      <c r="AL44" s="1421"/>
      <c r="AM44" s="1421"/>
      <c r="AN44" s="1422"/>
      <c r="AO44" s="1185"/>
      <c r="AP44" s="1423" t="s">
        <v>938</v>
      </c>
      <c r="AQ44" s="1406"/>
      <c r="AR44" s="1275"/>
      <c r="AS44" s="1275"/>
      <c r="AT44" s="1275"/>
      <c r="AU44" s="1275"/>
      <c r="AV44" s="1275"/>
      <c r="AW44" s="1275"/>
      <c r="AX44" s="1275"/>
      <c r="AY44" s="1275"/>
      <c r="AZ44" s="1275"/>
      <c r="BA44" s="1275"/>
      <c r="BB44" s="1275"/>
      <c r="BC44" s="1275"/>
      <c r="BD44" s="1275"/>
      <c r="BE44" s="1275"/>
      <c r="BF44" s="1275"/>
      <c r="BG44" s="1275"/>
      <c r="BH44" s="1275"/>
      <c r="BI44" s="1275"/>
      <c r="BJ44" s="1275"/>
      <c r="BK44" s="1275"/>
      <c r="BL44" s="1275"/>
      <c r="BM44" s="1275"/>
      <c r="BN44" s="1275"/>
      <c r="BO44" s="1275"/>
      <c r="BP44" s="1275"/>
      <c r="BQ44" s="1275"/>
      <c r="BR44" s="1275"/>
      <c r="BS44" s="1275"/>
      <c r="BT44" s="1275"/>
      <c r="BU44" s="1275"/>
      <c r="BV44" s="1275"/>
      <c r="BW44" s="1275"/>
      <c r="BX44" s="1275"/>
      <c r="BY44" s="1275"/>
      <c r="BZ44" s="1275"/>
      <c r="CA44" s="1275"/>
      <c r="CB44" s="1275"/>
      <c r="CC44" s="1275"/>
      <c r="CD44" s="1275"/>
      <c r="CE44" s="1275"/>
      <c r="CF44" s="1275"/>
      <c r="CG44" s="1275"/>
      <c r="CH44" s="1275"/>
      <c r="CI44" s="1275"/>
      <c r="CJ44" s="1275"/>
      <c r="CK44" s="1275"/>
      <c r="CL44" s="1275"/>
      <c r="CM44" s="1275"/>
      <c r="CN44" s="1275"/>
      <c r="CO44" s="1275"/>
      <c r="CP44" s="1275"/>
      <c r="CQ44" s="1275"/>
      <c r="CR44" s="1275"/>
      <c r="CS44" s="1275"/>
      <c r="CT44" s="1275"/>
    </row>
    <row r="45" spans="1:98" ht="14.4">
      <c r="A45" s="1479"/>
      <c r="B45" s="4209"/>
      <c r="C45" s="4210"/>
      <c r="D45" s="5337"/>
      <c r="E45" s="5338"/>
      <c r="F45" s="1404"/>
      <c r="G45" s="1405"/>
      <c r="H45" s="1406"/>
      <c r="I45" s="1407"/>
      <c r="J45" s="1408"/>
      <c r="K45" s="1408"/>
      <c r="L45" s="1408"/>
      <c r="M45" s="1409"/>
      <c r="N45" s="5342"/>
      <c r="O45" s="5345"/>
      <c r="P45" s="5330"/>
      <c r="Q45" s="5333"/>
      <c r="R45" s="5322"/>
      <c r="S45" s="5324"/>
      <c r="T45" s="5327"/>
      <c r="U45" s="866"/>
      <c r="V45" s="1488">
        <v>3</v>
      </c>
      <c r="W45" s="1411" t="s">
        <v>977</v>
      </c>
      <c r="X45" s="1489">
        <v>45659</v>
      </c>
      <c r="Y45" s="1489">
        <v>46022</v>
      </c>
      <c r="Z45" s="1406" t="s">
        <v>972</v>
      </c>
      <c r="AA45" s="1416">
        <v>1</v>
      </c>
      <c r="AB45" s="965">
        <v>1</v>
      </c>
      <c r="AC45" s="965"/>
      <c r="AD45" s="966"/>
      <c r="AE45" s="866"/>
      <c r="AF45" s="1417"/>
      <c r="AG45" s="1418"/>
      <c r="AH45" s="1418"/>
      <c r="AI45" s="1418"/>
      <c r="AJ45" s="1419"/>
      <c r="AK45" s="1420"/>
      <c r="AL45" s="1421"/>
      <c r="AM45" s="1421"/>
      <c r="AN45" s="1422"/>
      <c r="AO45" s="1185"/>
      <c r="AP45" s="1423"/>
      <c r="AQ45" s="1406"/>
      <c r="AR45" s="1275"/>
      <c r="AS45" s="1275"/>
      <c r="AT45" s="1275"/>
      <c r="AU45" s="1275"/>
      <c r="AV45" s="1275"/>
      <c r="AW45" s="1275"/>
      <c r="AX45" s="1275"/>
      <c r="AY45" s="1275"/>
      <c r="AZ45" s="1275"/>
      <c r="BA45" s="1275"/>
      <c r="BB45" s="1275"/>
      <c r="BC45" s="1275"/>
      <c r="BD45" s="1275"/>
      <c r="BE45" s="1275"/>
      <c r="BF45" s="1275"/>
      <c r="BG45" s="1275"/>
      <c r="BH45" s="1275"/>
      <c r="BI45" s="1275"/>
      <c r="BJ45" s="1275"/>
      <c r="BK45" s="1275"/>
      <c r="BL45" s="1275"/>
      <c r="BM45" s="1275"/>
      <c r="BN45" s="1275"/>
      <c r="BO45" s="1275"/>
      <c r="BP45" s="1275"/>
      <c r="BQ45" s="1275"/>
      <c r="BR45" s="1275"/>
      <c r="BS45" s="1275"/>
      <c r="BT45" s="1275"/>
      <c r="BU45" s="1275"/>
      <c r="BV45" s="1275"/>
      <c r="BW45" s="1275"/>
      <c r="BX45" s="1275"/>
      <c r="BY45" s="1275"/>
      <c r="BZ45" s="1275"/>
      <c r="CA45" s="1275"/>
      <c r="CB45" s="1275"/>
      <c r="CC45" s="1275"/>
      <c r="CD45" s="1275"/>
      <c r="CE45" s="1275"/>
      <c r="CF45" s="1275"/>
      <c r="CG45" s="1275"/>
      <c r="CH45" s="1275"/>
      <c r="CI45" s="1275"/>
      <c r="CJ45" s="1275"/>
      <c r="CK45" s="1275"/>
      <c r="CL45" s="1275"/>
      <c r="CM45" s="1275"/>
      <c r="CN45" s="1275"/>
      <c r="CO45" s="1275"/>
      <c r="CP45" s="1275"/>
      <c r="CQ45" s="1275"/>
      <c r="CR45" s="1275"/>
      <c r="CS45" s="1275"/>
      <c r="CT45" s="1275"/>
    </row>
    <row r="46" spans="1:98" ht="14.4">
      <c r="A46" s="1479"/>
      <c r="B46" s="4209"/>
      <c r="C46" s="4210"/>
      <c r="D46" s="5337"/>
      <c r="E46" s="5338"/>
      <c r="F46" s="1404"/>
      <c r="G46" s="1405"/>
      <c r="H46" s="1406"/>
      <c r="I46" s="1407"/>
      <c r="J46" s="1408"/>
      <c r="K46" s="1408"/>
      <c r="L46" s="1408"/>
      <c r="M46" s="1409"/>
      <c r="N46" s="5342"/>
      <c r="O46" s="5345"/>
      <c r="P46" s="5330"/>
      <c r="Q46" s="5333"/>
      <c r="R46" s="5322"/>
      <c r="S46" s="5324"/>
      <c r="T46" s="5327"/>
      <c r="U46" s="866"/>
      <c r="V46" s="1488">
        <v>4</v>
      </c>
      <c r="W46" s="1411" t="s">
        <v>978</v>
      </c>
      <c r="X46" s="1489">
        <v>45659</v>
      </c>
      <c r="Y46" s="1489">
        <v>46022</v>
      </c>
      <c r="Z46" s="1406" t="s">
        <v>972</v>
      </c>
      <c r="AA46" s="1416"/>
      <c r="AB46" s="965">
        <v>1</v>
      </c>
      <c r="AC46" s="965"/>
      <c r="AD46" s="966"/>
      <c r="AE46" s="866"/>
      <c r="AF46" s="1417"/>
      <c r="AG46" s="1418"/>
      <c r="AH46" s="1418"/>
      <c r="AI46" s="1418"/>
      <c r="AJ46" s="1419"/>
      <c r="AK46" s="1420"/>
      <c r="AL46" s="1421"/>
      <c r="AM46" s="1421"/>
      <c r="AN46" s="1422"/>
      <c r="AO46" s="1185"/>
      <c r="AP46" s="1423"/>
      <c r="AQ46" s="1406"/>
      <c r="AR46" s="1275"/>
      <c r="AS46" s="1275"/>
      <c r="AT46" s="1275"/>
      <c r="AU46" s="1275"/>
      <c r="AV46" s="1275"/>
      <c r="AW46" s="1275"/>
      <c r="AX46" s="1275"/>
      <c r="AY46" s="1275"/>
      <c r="AZ46" s="1275"/>
      <c r="BA46" s="1275"/>
      <c r="BB46" s="1275"/>
      <c r="BC46" s="1275"/>
      <c r="BD46" s="1275"/>
      <c r="BE46" s="1275"/>
      <c r="BF46" s="1275"/>
      <c r="BG46" s="1275"/>
      <c r="BH46" s="1275"/>
      <c r="BI46" s="1275"/>
      <c r="BJ46" s="1275"/>
      <c r="BK46" s="1275"/>
      <c r="BL46" s="1275"/>
      <c r="BM46" s="1275"/>
      <c r="BN46" s="1275"/>
      <c r="BO46" s="1275"/>
      <c r="BP46" s="1275"/>
      <c r="BQ46" s="1275"/>
      <c r="BR46" s="1275"/>
      <c r="BS46" s="1275"/>
      <c r="BT46" s="1275"/>
      <c r="BU46" s="1275"/>
      <c r="BV46" s="1275"/>
      <c r="BW46" s="1275"/>
      <c r="BX46" s="1275"/>
      <c r="BY46" s="1275"/>
      <c r="BZ46" s="1275"/>
      <c r="CA46" s="1275"/>
      <c r="CB46" s="1275"/>
      <c r="CC46" s="1275"/>
      <c r="CD46" s="1275"/>
      <c r="CE46" s="1275"/>
      <c r="CF46" s="1275"/>
      <c r="CG46" s="1275"/>
      <c r="CH46" s="1275"/>
      <c r="CI46" s="1275"/>
      <c r="CJ46" s="1275"/>
      <c r="CK46" s="1275"/>
      <c r="CL46" s="1275"/>
      <c r="CM46" s="1275"/>
      <c r="CN46" s="1275"/>
      <c r="CO46" s="1275"/>
      <c r="CP46" s="1275"/>
      <c r="CQ46" s="1275"/>
      <c r="CR46" s="1275"/>
      <c r="CS46" s="1275"/>
      <c r="CT46" s="1275"/>
    </row>
    <row r="47" spans="1:98" ht="14.4">
      <c r="A47" s="1479"/>
      <c r="B47" s="4209"/>
      <c r="C47" s="4210"/>
      <c r="D47" s="5337"/>
      <c r="E47" s="5338"/>
      <c r="F47" s="1404"/>
      <c r="G47" s="1405"/>
      <c r="H47" s="1406"/>
      <c r="I47" s="1407"/>
      <c r="J47" s="1408"/>
      <c r="K47" s="1408"/>
      <c r="L47" s="1408"/>
      <c r="M47" s="1409"/>
      <c r="N47" s="5342"/>
      <c r="O47" s="5345"/>
      <c r="P47" s="5330"/>
      <c r="Q47" s="5333"/>
      <c r="R47" s="5322"/>
      <c r="S47" s="5324"/>
      <c r="T47" s="5327"/>
      <c r="U47" s="866"/>
      <c r="V47" s="1488">
        <v>5</v>
      </c>
      <c r="W47" s="1411" t="s">
        <v>979</v>
      </c>
      <c r="X47" s="1489">
        <v>45659</v>
      </c>
      <c r="Y47" s="1489">
        <v>46022</v>
      </c>
      <c r="Z47" s="1406" t="s">
        <v>980</v>
      </c>
      <c r="AA47" s="1416">
        <v>1</v>
      </c>
      <c r="AB47" s="965">
        <v>1</v>
      </c>
      <c r="AC47" s="965"/>
      <c r="AD47" s="966"/>
      <c r="AE47" s="866"/>
      <c r="AF47" s="1417"/>
      <c r="AG47" s="1418"/>
      <c r="AH47" s="1418"/>
      <c r="AI47" s="1418"/>
      <c r="AJ47" s="1419"/>
      <c r="AK47" s="1420"/>
      <c r="AL47" s="1421"/>
      <c r="AM47" s="1421"/>
      <c r="AN47" s="1422"/>
      <c r="AO47" s="1185"/>
      <c r="AP47" s="1423"/>
      <c r="AQ47" s="1406"/>
      <c r="AR47" s="1275"/>
      <c r="AS47" s="1275"/>
      <c r="AT47" s="1275"/>
      <c r="AU47" s="1275"/>
      <c r="AV47" s="1275"/>
      <c r="AW47" s="1275"/>
      <c r="AX47" s="1275"/>
      <c r="AY47" s="1275"/>
      <c r="AZ47" s="1275"/>
      <c r="BA47" s="1275"/>
      <c r="BB47" s="1275"/>
      <c r="BC47" s="1275"/>
      <c r="BD47" s="1275"/>
      <c r="BE47" s="1275"/>
      <c r="BF47" s="1275"/>
      <c r="BG47" s="1275"/>
      <c r="BH47" s="1275"/>
      <c r="BI47" s="1275"/>
      <c r="BJ47" s="1275"/>
      <c r="BK47" s="1275"/>
      <c r="BL47" s="1275"/>
      <c r="BM47" s="1275"/>
      <c r="BN47" s="1275"/>
      <c r="BO47" s="1275"/>
      <c r="BP47" s="1275"/>
      <c r="BQ47" s="1275"/>
      <c r="BR47" s="1275"/>
      <c r="BS47" s="1275"/>
      <c r="BT47" s="1275"/>
      <c r="BU47" s="1275"/>
      <c r="BV47" s="1275"/>
      <c r="BW47" s="1275"/>
      <c r="BX47" s="1275"/>
      <c r="BY47" s="1275"/>
      <c r="BZ47" s="1275"/>
      <c r="CA47" s="1275"/>
      <c r="CB47" s="1275"/>
      <c r="CC47" s="1275"/>
      <c r="CD47" s="1275"/>
      <c r="CE47" s="1275"/>
      <c r="CF47" s="1275"/>
      <c r="CG47" s="1275"/>
      <c r="CH47" s="1275"/>
      <c r="CI47" s="1275"/>
      <c r="CJ47" s="1275"/>
      <c r="CK47" s="1275"/>
      <c r="CL47" s="1275"/>
      <c r="CM47" s="1275"/>
      <c r="CN47" s="1275"/>
      <c r="CO47" s="1275"/>
      <c r="CP47" s="1275"/>
      <c r="CQ47" s="1275"/>
      <c r="CR47" s="1275"/>
      <c r="CS47" s="1275"/>
      <c r="CT47" s="1275"/>
    </row>
    <row r="48" spans="1:98" ht="14.25" customHeight="1">
      <c r="A48" s="1479"/>
      <c r="B48" s="4209"/>
      <c r="C48" s="4210"/>
      <c r="D48" s="5337"/>
      <c r="E48" s="5338"/>
      <c r="F48" s="1404"/>
      <c r="G48" s="1405"/>
      <c r="H48" s="1406"/>
      <c r="I48" s="1407"/>
      <c r="J48" s="1408"/>
      <c r="K48" s="1408"/>
      <c r="L48" s="1408"/>
      <c r="M48" s="1409"/>
      <c r="N48" s="5342"/>
      <c r="O48" s="5345"/>
      <c r="P48" s="5330"/>
      <c r="Q48" s="5333"/>
      <c r="R48" s="5322"/>
      <c r="S48" s="5324"/>
      <c r="T48" s="5327"/>
      <c r="U48" s="866"/>
      <c r="V48" s="1413">
        <v>6</v>
      </c>
      <c r="W48" s="1208"/>
      <c r="X48" s="1490"/>
      <c r="Y48" s="1490"/>
      <c r="Z48" s="1491"/>
      <c r="AA48" s="1416"/>
      <c r="AB48" s="965"/>
      <c r="AC48" s="965"/>
      <c r="AD48" s="966"/>
      <c r="AE48" s="866"/>
      <c r="AF48" s="1417"/>
      <c r="AG48" s="1418"/>
      <c r="AH48" s="1418"/>
      <c r="AI48" s="1418"/>
      <c r="AJ48" s="1419"/>
      <c r="AK48" s="1420"/>
      <c r="AL48" s="1421"/>
      <c r="AM48" s="1421"/>
      <c r="AN48" s="1422"/>
      <c r="AO48" s="1185"/>
      <c r="AP48" s="1423"/>
      <c r="AQ48" s="1406"/>
      <c r="AR48" s="1275"/>
      <c r="AS48" s="1275"/>
      <c r="AT48" s="1275"/>
      <c r="AU48" s="1275"/>
      <c r="AV48" s="1275"/>
      <c r="AW48" s="1275"/>
      <c r="AX48" s="1275"/>
      <c r="AY48" s="1275"/>
      <c r="AZ48" s="1275"/>
      <c r="BA48" s="1275"/>
      <c r="BB48" s="1275"/>
      <c r="BC48" s="1275"/>
      <c r="BD48" s="1275"/>
      <c r="BE48" s="1275"/>
      <c r="BF48" s="1275"/>
      <c r="BG48" s="1275"/>
      <c r="BH48" s="1275"/>
      <c r="BI48" s="1275"/>
      <c r="BJ48" s="1275"/>
      <c r="BK48" s="1275"/>
      <c r="BL48" s="1275"/>
      <c r="BM48" s="1275"/>
      <c r="BN48" s="1275"/>
      <c r="BO48" s="1275"/>
      <c r="BP48" s="1275"/>
      <c r="BQ48" s="1275"/>
      <c r="BR48" s="1275"/>
      <c r="BS48" s="1275"/>
      <c r="BT48" s="1275"/>
      <c r="BU48" s="1275"/>
      <c r="BV48" s="1275"/>
      <c r="BW48" s="1275"/>
      <c r="BX48" s="1275"/>
      <c r="BY48" s="1275"/>
      <c r="BZ48" s="1275"/>
      <c r="CA48" s="1275"/>
      <c r="CB48" s="1275"/>
      <c r="CC48" s="1275"/>
      <c r="CD48" s="1275"/>
      <c r="CE48" s="1275"/>
      <c r="CF48" s="1275"/>
      <c r="CG48" s="1275"/>
      <c r="CH48" s="1275"/>
      <c r="CI48" s="1275"/>
      <c r="CJ48" s="1275"/>
      <c r="CK48" s="1275"/>
      <c r="CL48" s="1275"/>
      <c r="CM48" s="1275"/>
      <c r="CN48" s="1275"/>
      <c r="CO48" s="1275"/>
      <c r="CP48" s="1275"/>
      <c r="CQ48" s="1275"/>
      <c r="CR48" s="1275"/>
      <c r="CS48" s="1275"/>
      <c r="CT48" s="1275"/>
    </row>
    <row r="49" spans="1:98" ht="14.25" customHeight="1">
      <c r="A49" s="1479"/>
      <c r="B49" s="4209"/>
      <c r="C49" s="4210"/>
      <c r="D49" s="5337"/>
      <c r="E49" s="5338"/>
      <c r="F49" s="1404"/>
      <c r="G49" s="1405"/>
      <c r="H49" s="1406"/>
      <c r="I49" s="1407"/>
      <c r="J49" s="1408"/>
      <c r="K49" s="1408"/>
      <c r="L49" s="1408"/>
      <c r="M49" s="1409"/>
      <c r="N49" s="5342"/>
      <c r="O49" s="5345"/>
      <c r="P49" s="5330"/>
      <c r="Q49" s="5333"/>
      <c r="R49" s="5322"/>
      <c r="S49" s="5324"/>
      <c r="T49" s="5327"/>
      <c r="U49" s="866"/>
      <c r="V49" s="1413">
        <v>7</v>
      </c>
      <c r="W49" s="1090"/>
      <c r="X49" s="1414"/>
      <c r="Y49" s="1414"/>
      <c r="Z49" s="1415"/>
      <c r="AA49" s="1416"/>
      <c r="AB49" s="965"/>
      <c r="AC49" s="965"/>
      <c r="AD49" s="966"/>
      <c r="AE49" s="866"/>
      <c r="AF49" s="1417"/>
      <c r="AG49" s="1418"/>
      <c r="AH49" s="1418"/>
      <c r="AI49" s="1418"/>
      <c r="AJ49" s="1419"/>
      <c r="AK49" s="1420"/>
      <c r="AL49" s="1421"/>
      <c r="AM49" s="1421"/>
      <c r="AN49" s="1422"/>
      <c r="AO49" s="1185"/>
      <c r="AP49" s="1423"/>
      <c r="AQ49" s="1406"/>
      <c r="AR49" s="1275"/>
      <c r="AS49" s="1275"/>
      <c r="AT49" s="1275"/>
      <c r="AU49" s="1275"/>
      <c r="AV49" s="1275"/>
      <c r="AW49" s="1275"/>
      <c r="AX49" s="1275"/>
      <c r="AY49" s="1275"/>
      <c r="AZ49" s="1275"/>
      <c r="BA49" s="1275"/>
      <c r="BB49" s="1275"/>
      <c r="BC49" s="1275"/>
      <c r="BD49" s="1275"/>
      <c r="BE49" s="1275"/>
      <c r="BF49" s="1275"/>
      <c r="BG49" s="1275"/>
      <c r="BH49" s="1275"/>
      <c r="BI49" s="1275"/>
      <c r="BJ49" s="1275"/>
      <c r="BK49" s="1275"/>
      <c r="BL49" s="1275"/>
      <c r="BM49" s="1275"/>
      <c r="BN49" s="1275"/>
      <c r="BO49" s="1275"/>
      <c r="BP49" s="1275"/>
      <c r="BQ49" s="1275"/>
      <c r="BR49" s="1275"/>
      <c r="BS49" s="1275"/>
      <c r="BT49" s="1275"/>
      <c r="BU49" s="1275"/>
      <c r="BV49" s="1275"/>
      <c r="BW49" s="1275"/>
      <c r="BX49" s="1275"/>
      <c r="BY49" s="1275"/>
      <c r="BZ49" s="1275"/>
      <c r="CA49" s="1275"/>
      <c r="CB49" s="1275"/>
      <c r="CC49" s="1275"/>
      <c r="CD49" s="1275"/>
      <c r="CE49" s="1275"/>
      <c r="CF49" s="1275"/>
      <c r="CG49" s="1275"/>
      <c r="CH49" s="1275"/>
      <c r="CI49" s="1275"/>
      <c r="CJ49" s="1275"/>
      <c r="CK49" s="1275"/>
      <c r="CL49" s="1275"/>
      <c r="CM49" s="1275"/>
      <c r="CN49" s="1275"/>
      <c r="CO49" s="1275"/>
      <c r="CP49" s="1275"/>
      <c r="CQ49" s="1275"/>
      <c r="CR49" s="1275"/>
      <c r="CS49" s="1275"/>
      <c r="CT49" s="1275"/>
    </row>
    <row r="50" spans="1:98" ht="14.25" customHeight="1">
      <c r="A50" s="1479"/>
      <c r="B50" s="4209"/>
      <c r="C50" s="4210"/>
      <c r="D50" s="5337"/>
      <c r="E50" s="5338"/>
      <c r="F50" s="1404"/>
      <c r="G50" s="1405"/>
      <c r="H50" s="1406"/>
      <c r="I50" s="1407"/>
      <c r="J50" s="1408"/>
      <c r="K50" s="1408"/>
      <c r="L50" s="1408"/>
      <c r="M50" s="1409"/>
      <c r="N50" s="5342"/>
      <c r="O50" s="5345"/>
      <c r="P50" s="5330"/>
      <c r="Q50" s="5333"/>
      <c r="R50" s="5322"/>
      <c r="S50" s="5324"/>
      <c r="T50" s="5327"/>
      <c r="U50" s="866"/>
      <c r="V50" s="1413">
        <v>8</v>
      </c>
      <c r="W50" s="1090"/>
      <c r="X50" s="1414"/>
      <c r="Y50" s="1414"/>
      <c r="Z50" s="1415"/>
      <c r="AA50" s="1416"/>
      <c r="AB50" s="965"/>
      <c r="AC50" s="965"/>
      <c r="AD50" s="966"/>
      <c r="AE50" s="866"/>
      <c r="AF50" s="1417"/>
      <c r="AG50" s="1418"/>
      <c r="AH50" s="1418"/>
      <c r="AI50" s="1418"/>
      <c r="AJ50" s="1419"/>
      <c r="AK50" s="1420"/>
      <c r="AL50" s="1421"/>
      <c r="AM50" s="1421"/>
      <c r="AN50" s="1422"/>
      <c r="AO50" s="1185"/>
      <c r="AP50" s="1423"/>
      <c r="AQ50" s="1406"/>
      <c r="AR50" s="1275"/>
      <c r="AS50" s="1275"/>
      <c r="AT50" s="1275"/>
      <c r="AU50" s="1275"/>
      <c r="AV50" s="1275"/>
      <c r="AW50" s="1275"/>
      <c r="AX50" s="1275"/>
      <c r="AY50" s="1275"/>
      <c r="AZ50" s="1275"/>
      <c r="BA50" s="1275"/>
      <c r="BB50" s="1275"/>
      <c r="BC50" s="1275"/>
      <c r="BD50" s="1275"/>
      <c r="BE50" s="1275"/>
      <c r="BF50" s="1275"/>
      <c r="BG50" s="1275"/>
      <c r="BH50" s="1275"/>
      <c r="BI50" s="1275"/>
      <c r="BJ50" s="1275"/>
      <c r="BK50" s="1275"/>
      <c r="BL50" s="1275"/>
      <c r="BM50" s="1275"/>
      <c r="BN50" s="1275"/>
      <c r="BO50" s="1275"/>
      <c r="BP50" s="1275"/>
      <c r="BQ50" s="1275"/>
      <c r="BR50" s="1275"/>
      <c r="BS50" s="1275"/>
      <c r="BT50" s="1275"/>
      <c r="BU50" s="1275"/>
      <c r="BV50" s="1275"/>
      <c r="BW50" s="1275"/>
      <c r="BX50" s="1275"/>
      <c r="BY50" s="1275"/>
      <c r="BZ50" s="1275"/>
      <c r="CA50" s="1275"/>
      <c r="CB50" s="1275"/>
      <c r="CC50" s="1275"/>
      <c r="CD50" s="1275"/>
      <c r="CE50" s="1275"/>
      <c r="CF50" s="1275"/>
      <c r="CG50" s="1275"/>
      <c r="CH50" s="1275"/>
      <c r="CI50" s="1275"/>
      <c r="CJ50" s="1275"/>
      <c r="CK50" s="1275"/>
      <c r="CL50" s="1275"/>
      <c r="CM50" s="1275"/>
      <c r="CN50" s="1275"/>
      <c r="CO50" s="1275"/>
      <c r="CP50" s="1275"/>
      <c r="CQ50" s="1275"/>
      <c r="CR50" s="1275"/>
      <c r="CS50" s="1275"/>
      <c r="CT50" s="1275"/>
    </row>
    <row r="51" spans="1:98" ht="14.25" customHeight="1">
      <c r="A51" s="1479"/>
      <c r="B51" s="4209"/>
      <c r="C51" s="4210"/>
      <c r="D51" s="5337"/>
      <c r="E51" s="5338"/>
      <c r="F51" s="1404"/>
      <c r="G51" s="1405"/>
      <c r="H51" s="1406"/>
      <c r="I51" s="1407"/>
      <c r="J51" s="1408"/>
      <c r="K51" s="1408"/>
      <c r="L51" s="1408"/>
      <c r="M51" s="1409"/>
      <c r="N51" s="5342"/>
      <c r="O51" s="5345"/>
      <c r="P51" s="5330"/>
      <c r="Q51" s="5333"/>
      <c r="R51" s="5322"/>
      <c r="S51" s="5324"/>
      <c r="T51" s="5327"/>
      <c r="U51" s="866"/>
      <c r="V51" s="1413">
        <v>9</v>
      </c>
      <c r="W51" s="1090"/>
      <c r="X51" s="1414"/>
      <c r="Y51" s="1414"/>
      <c r="Z51" s="1415"/>
      <c r="AA51" s="1416"/>
      <c r="AB51" s="965"/>
      <c r="AC51" s="965"/>
      <c r="AD51" s="966"/>
      <c r="AE51" s="866"/>
      <c r="AF51" s="1417"/>
      <c r="AG51" s="1418"/>
      <c r="AH51" s="1418"/>
      <c r="AI51" s="1418"/>
      <c r="AJ51" s="1419"/>
      <c r="AK51" s="1420"/>
      <c r="AL51" s="1421"/>
      <c r="AM51" s="1421"/>
      <c r="AN51" s="1422"/>
      <c r="AO51" s="1185"/>
      <c r="AP51" s="1423"/>
      <c r="AQ51" s="1406"/>
      <c r="AR51" s="1275"/>
      <c r="AS51" s="1275"/>
      <c r="AT51" s="1275"/>
      <c r="AU51" s="1275"/>
      <c r="AV51" s="1275"/>
      <c r="AW51" s="1275"/>
      <c r="AX51" s="1275"/>
      <c r="AY51" s="1275"/>
      <c r="AZ51" s="1275"/>
      <c r="BA51" s="1275"/>
      <c r="BB51" s="1275"/>
      <c r="BC51" s="1275"/>
      <c r="BD51" s="1275"/>
      <c r="BE51" s="1275"/>
      <c r="BF51" s="1275"/>
      <c r="BG51" s="1275"/>
      <c r="BH51" s="1275"/>
      <c r="BI51" s="1275"/>
      <c r="BJ51" s="1275"/>
      <c r="BK51" s="1275"/>
      <c r="BL51" s="1275"/>
      <c r="BM51" s="1275"/>
      <c r="BN51" s="1275"/>
      <c r="BO51" s="1275"/>
      <c r="BP51" s="1275"/>
      <c r="BQ51" s="1275"/>
      <c r="BR51" s="1275"/>
      <c r="BS51" s="1275"/>
      <c r="BT51" s="1275"/>
      <c r="BU51" s="1275"/>
      <c r="BV51" s="1275"/>
      <c r="BW51" s="1275"/>
      <c r="BX51" s="1275"/>
      <c r="BY51" s="1275"/>
      <c r="BZ51" s="1275"/>
      <c r="CA51" s="1275"/>
      <c r="CB51" s="1275"/>
      <c r="CC51" s="1275"/>
      <c r="CD51" s="1275"/>
      <c r="CE51" s="1275"/>
      <c r="CF51" s="1275"/>
      <c r="CG51" s="1275"/>
      <c r="CH51" s="1275"/>
      <c r="CI51" s="1275"/>
      <c r="CJ51" s="1275"/>
      <c r="CK51" s="1275"/>
      <c r="CL51" s="1275"/>
      <c r="CM51" s="1275"/>
      <c r="CN51" s="1275"/>
      <c r="CO51" s="1275"/>
      <c r="CP51" s="1275"/>
      <c r="CQ51" s="1275"/>
      <c r="CR51" s="1275"/>
      <c r="CS51" s="1275"/>
      <c r="CT51" s="1275"/>
    </row>
    <row r="52" spans="1:98" ht="14.25" customHeight="1" thickBot="1">
      <c r="A52" s="1481"/>
      <c r="B52" s="4211"/>
      <c r="C52" s="4212"/>
      <c r="D52" s="5337"/>
      <c r="E52" s="5338"/>
      <c r="F52" s="1404"/>
      <c r="G52" s="1405"/>
      <c r="H52" s="1432"/>
      <c r="I52" s="1433"/>
      <c r="J52" s="1434"/>
      <c r="K52" s="1434"/>
      <c r="L52" s="1434"/>
      <c r="M52" s="1435"/>
      <c r="N52" s="5342"/>
      <c r="O52" s="5345"/>
      <c r="P52" s="5330"/>
      <c r="Q52" s="5333"/>
      <c r="R52" s="5322"/>
      <c r="S52" s="5324"/>
      <c r="T52" s="5327"/>
      <c r="U52" s="866"/>
      <c r="V52" s="1413">
        <v>10</v>
      </c>
      <c r="W52" s="1090"/>
      <c r="X52" s="1414"/>
      <c r="Y52" s="1414"/>
      <c r="Z52" s="1415"/>
      <c r="AA52" s="1439"/>
      <c r="AB52" s="1440"/>
      <c r="AC52" s="1440"/>
      <c r="AD52" s="1441"/>
      <c r="AE52" s="866"/>
      <c r="AF52" s="1492"/>
      <c r="AG52" s="1418"/>
      <c r="AH52" s="1418"/>
      <c r="AI52" s="1482"/>
      <c r="AJ52" s="1419"/>
      <c r="AK52" s="1442"/>
      <c r="AL52" s="1443"/>
      <c r="AM52" s="1443"/>
      <c r="AN52" s="1444"/>
      <c r="AO52" s="1185"/>
      <c r="AP52" s="1445"/>
      <c r="AQ52" s="1432"/>
      <c r="AR52" s="1275"/>
      <c r="AS52" s="1275"/>
      <c r="AT52" s="1275"/>
      <c r="AU52" s="1275"/>
      <c r="AV52" s="1275"/>
      <c r="AW52" s="1275"/>
      <c r="AX52" s="1275"/>
      <c r="AY52" s="1275"/>
      <c r="AZ52" s="1275"/>
      <c r="BA52" s="1275"/>
      <c r="BB52" s="1275"/>
      <c r="BC52" s="1275"/>
      <c r="BD52" s="1275"/>
      <c r="BE52" s="1275"/>
      <c r="BF52" s="1275"/>
      <c r="BG52" s="1275"/>
      <c r="BH52" s="1275"/>
      <c r="BI52" s="1275"/>
      <c r="BJ52" s="1275"/>
      <c r="BK52" s="1275"/>
      <c r="BL52" s="1275"/>
      <c r="BM52" s="1275"/>
      <c r="BN52" s="1275"/>
      <c r="BO52" s="1275"/>
      <c r="BP52" s="1275"/>
      <c r="BQ52" s="1275"/>
      <c r="BR52" s="1275"/>
      <c r="BS52" s="1275"/>
      <c r="BT52" s="1275"/>
      <c r="BU52" s="1275"/>
      <c r="BV52" s="1275"/>
      <c r="BW52" s="1275"/>
      <c r="BX52" s="1275"/>
      <c r="BY52" s="1275"/>
      <c r="BZ52" s="1275"/>
      <c r="CA52" s="1275"/>
      <c r="CB52" s="1275"/>
      <c r="CC52" s="1275"/>
      <c r="CD52" s="1275"/>
      <c r="CE52" s="1275"/>
      <c r="CF52" s="1275"/>
      <c r="CG52" s="1275"/>
      <c r="CH52" s="1275"/>
      <c r="CI52" s="1275"/>
      <c r="CJ52" s="1275"/>
      <c r="CK52" s="1275"/>
      <c r="CL52" s="1275"/>
      <c r="CM52" s="1275"/>
      <c r="CN52" s="1275"/>
      <c r="CO52" s="1275"/>
      <c r="CP52" s="1275"/>
      <c r="CQ52" s="1275"/>
      <c r="CR52" s="1275"/>
      <c r="CS52" s="1275"/>
      <c r="CT52" s="1275"/>
    </row>
    <row r="53" spans="1:98" ht="14.4">
      <c r="A53" s="1470">
        <v>5</v>
      </c>
      <c r="B53" s="5317" t="s">
        <v>981</v>
      </c>
      <c r="C53" s="4208"/>
      <c r="D53" s="5337"/>
      <c r="E53" s="5338"/>
      <c r="F53" s="1372" t="s">
        <v>77</v>
      </c>
      <c r="G53" s="1373">
        <v>1000</v>
      </c>
      <c r="H53" s="1374" t="s">
        <v>435</v>
      </c>
      <c r="I53" s="1375"/>
      <c r="J53" s="1376"/>
      <c r="K53" s="1376"/>
      <c r="L53" s="1376"/>
      <c r="M53" s="1377"/>
      <c r="N53" s="5342"/>
      <c r="O53" s="5345"/>
      <c r="P53" s="5330"/>
      <c r="Q53" s="5333"/>
      <c r="R53" s="5322"/>
      <c r="S53" s="5324"/>
      <c r="T53" s="5327"/>
      <c r="U53" s="866"/>
      <c r="V53" s="1380">
        <v>1</v>
      </c>
      <c r="W53" s="954" t="s">
        <v>982</v>
      </c>
      <c r="X53" s="1381">
        <v>45684</v>
      </c>
      <c r="Y53" s="1381">
        <v>45703</v>
      </c>
      <c r="Z53" s="1374" t="s">
        <v>983</v>
      </c>
      <c r="AA53" s="1236">
        <v>1</v>
      </c>
      <c r="AB53" s="952"/>
      <c r="AC53" s="952"/>
      <c r="AD53" s="953"/>
      <c r="AE53" s="866"/>
      <c r="AF53" s="1382" t="s">
        <v>984</v>
      </c>
      <c r="AG53" s="1372" t="s">
        <v>985</v>
      </c>
      <c r="AH53" s="1372" t="s">
        <v>986</v>
      </c>
      <c r="AI53" s="1487" t="s">
        <v>73</v>
      </c>
      <c r="AJ53" s="1385">
        <v>500</v>
      </c>
      <c r="AK53" s="1386"/>
      <c r="AL53" s="1387"/>
      <c r="AM53" s="1387"/>
      <c r="AN53" s="1388"/>
      <c r="AO53" s="1185"/>
      <c r="AP53" s="1389" t="s">
        <v>938</v>
      </c>
      <c r="AQ53" s="1390" t="s">
        <v>356</v>
      </c>
      <c r="AR53" s="1275"/>
      <c r="AS53" s="1275"/>
      <c r="AT53" s="1275"/>
      <c r="AU53" s="1275"/>
      <c r="AV53" s="1275"/>
      <c r="AW53" s="1275"/>
      <c r="AX53" s="1275"/>
      <c r="AY53" s="1275"/>
      <c r="AZ53" s="1275"/>
      <c r="BA53" s="1275"/>
      <c r="BB53" s="1275"/>
      <c r="BC53" s="1275"/>
      <c r="BD53" s="1275"/>
      <c r="BE53" s="1275"/>
      <c r="BF53" s="1275"/>
      <c r="BG53" s="1275"/>
      <c r="BH53" s="1275"/>
      <c r="BI53" s="1275"/>
      <c r="BJ53" s="1275"/>
      <c r="BK53" s="1275"/>
      <c r="BL53" s="1275"/>
      <c r="BM53" s="1275"/>
      <c r="BN53" s="1275"/>
      <c r="BO53" s="1275"/>
      <c r="BP53" s="1275"/>
      <c r="BQ53" s="1275"/>
      <c r="BR53" s="1275"/>
      <c r="BS53" s="1275"/>
      <c r="BT53" s="1275"/>
      <c r="BU53" s="1275"/>
      <c r="BV53" s="1275"/>
      <c r="BW53" s="1275"/>
      <c r="BX53" s="1275"/>
      <c r="BY53" s="1275"/>
      <c r="BZ53" s="1275"/>
      <c r="CA53" s="1275"/>
      <c r="CB53" s="1275"/>
      <c r="CC53" s="1275"/>
      <c r="CD53" s="1275"/>
      <c r="CE53" s="1275"/>
      <c r="CF53" s="1275"/>
      <c r="CG53" s="1275"/>
      <c r="CH53" s="1275"/>
      <c r="CI53" s="1275"/>
      <c r="CJ53" s="1275"/>
      <c r="CK53" s="1275"/>
      <c r="CL53" s="1275"/>
      <c r="CM53" s="1275"/>
      <c r="CN53" s="1275"/>
      <c r="CO53" s="1275"/>
      <c r="CP53" s="1275"/>
      <c r="CQ53" s="1275"/>
      <c r="CR53" s="1275"/>
      <c r="CS53" s="1275"/>
      <c r="CT53" s="1275"/>
    </row>
    <row r="54" spans="1:98" ht="14.4">
      <c r="A54" s="1479"/>
      <c r="B54" s="4209"/>
      <c r="C54" s="4210"/>
      <c r="D54" s="5337"/>
      <c r="E54" s="5338"/>
      <c r="F54" s="1404" t="s">
        <v>77</v>
      </c>
      <c r="G54" s="1405">
        <v>300</v>
      </c>
      <c r="H54" s="1406" t="s">
        <v>987</v>
      </c>
      <c r="I54" s="1407"/>
      <c r="J54" s="1408"/>
      <c r="K54" s="1408"/>
      <c r="L54" s="1408"/>
      <c r="M54" s="1409"/>
      <c r="N54" s="5342"/>
      <c r="O54" s="5345"/>
      <c r="P54" s="5330"/>
      <c r="Q54" s="5333"/>
      <c r="R54" s="5322"/>
      <c r="S54" s="5324"/>
      <c r="T54" s="5327"/>
      <c r="U54" s="866"/>
      <c r="V54" s="1413">
        <v>2</v>
      </c>
      <c r="W54" s="1090" t="s">
        <v>988</v>
      </c>
      <c r="X54" s="1414">
        <v>45690</v>
      </c>
      <c r="Y54" s="1414">
        <v>45717</v>
      </c>
      <c r="Z54" s="1415" t="s">
        <v>983</v>
      </c>
      <c r="AA54" s="1416"/>
      <c r="AB54" s="965"/>
      <c r="AC54" s="965"/>
      <c r="AD54" s="966"/>
      <c r="AE54" s="866"/>
      <c r="AF54" s="1417"/>
      <c r="AG54" s="1418"/>
      <c r="AH54" s="1418"/>
      <c r="AI54" s="1418"/>
      <c r="AJ54" s="1419"/>
      <c r="AK54" s="1420"/>
      <c r="AL54" s="1421"/>
      <c r="AM54" s="1421"/>
      <c r="AN54" s="1422"/>
      <c r="AO54" s="1185"/>
      <c r="AP54" s="1423"/>
      <c r="AQ54" s="1406"/>
      <c r="AR54" s="1275"/>
      <c r="AS54" s="1275"/>
      <c r="AT54" s="1275"/>
      <c r="AU54" s="1275"/>
      <c r="AV54" s="1275"/>
      <c r="AW54" s="1275"/>
      <c r="AX54" s="1275"/>
      <c r="AY54" s="1275"/>
      <c r="AZ54" s="1275"/>
      <c r="BA54" s="1275"/>
      <c r="BB54" s="1275"/>
      <c r="BC54" s="1275"/>
      <c r="BD54" s="1275"/>
      <c r="BE54" s="1275"/>
      <c r="BF54" s="1275"/>
      <c r="BG54" s="1275"/>
      <c r="BH54" s="1275"/>
      <c r="BI54" s="1275"/>
      <c r="BJ54" s="1275"/>
      <c r="BK54" s="1275"/>
      <c r="BL54" s="1275"/>
      <c r="BM54" s="1275"/>
      <c r="BN54" s="1275"/>
      <c r="BO54" s="1275"/>
      <c r="BP54" s="1275"/>
      <c r="BQ54" s="1275"/>
      <c r="BR54" s="1275"/>
      <c r="BS54" s="1275"/>
      <c r="BT54" s="1275"/>
      <c r="BU54" s="1275"/>
      <c r="BV54" s="1275"/>
      <c r="BW54" s="1275"/>
      <c r="BX54" s="1275"/>
      <c r="BY54" s="1275"/>
      <c r="BZ54" s="1275"/>
      <c r="CA54" s="1275"/>
      <c r="CB54" s="1275"/>
      <c r="CC54" s="1275"/>
      <c r="CD54" s="1275"/>
      <c r="CE54" s="1275"/>
      <c r="CF54" s="1275"/>
      <c r="CG54" s="1275"/>
      <c r="CH54" s="1275"/>
      <c r="CI54" s="1275"/>
      <c r="CJ54" s="1275"/>
      <c r="CK54" s="1275"/>
      <c r="CL54" s="1275"/>
      <c r="CM54" s="1275"/>
      <c r="CN54" s="1275"/>
      <c r="CO54" s="1275"/>
      <c r="CP54" s="1275"/>
      <c r="CQ54" s="1275"/>
      <c r="CR54" s="1275"/>
      <c r="CS54" s="1275"/>
      <c r="CT54" s="1275"/>
    </row>
    <row r="55" spans="1:98" ht="14.4">
      <c r="A55" s="1479"/>
      <c r="B55" s="4209"/>
      <c r="C55" s="4210"/>
      <c r="D55" s="5337"/>
      <c r="E55" s="5338"/>
      <c r="F55" s="1404" t="s">
        <v>77</v>
      </c>
      <c r="G55" s="1405">
        <v>300</v>
      </c>
      <c r="H55" s="1406" t="s">
        <v>989</v>
      </c>
      <c r="I55" s="1407"/>
      <c r="J55" s="1408"/>
      <c r="K55" s="1408"/>
      <c r="L55" s="1408"/>
      <c r="M55" s="1409"/>
      <c r="N55" s="5342"/>
      <c r="O55" s="5345"/>
      <c r="P55" s="5330"/>
      <c r="Q55" s="5333"/>
      <c r="R55" s="5322"/>
      <c r="S55" s="5324"/>
      <c r="T55" s="5327"/>
      <c r="U55" s="866"/>
      <c r="V55" s="1413">
        <v>3</v>
      </c>
      <c r="W55" s="1090" t="s">
        <v>990</v>
      </c>
      <c r="X55" s="1414">
        <v>45717</v>
      </c>
      <c r="Y55" s="1414">
        <v>46022</v>
      </c>
      <c r="Z55" s="1415" t="s">
        <v>983</v>
      </c>
      <c r="AA55" s="1416">
        <v>1</v>
      </c>
      <c r="AB55" s="965">
        <v>1</v>
      </c>
      <c r="AC55" s="965"/>
      <c r="AD55" s="966"/>
      <c r="AE55" s="866"/>
      <c r="AF55" s="1417"/>
      <c r="AG55" s="1418"/>
      <c r="AH55" s="1418"/>
      <c r="AI55" s="1418"/>
      <c r="AJ55" s="1419"/>
      <c r="AK55" s="1420"/>
      <c r="AL55" s="1421"/>
      <c r="AM55" s="1421"/>
      <c r="AN55" s="1422"/>
      <c r="AO55" s="1185"/>
      <c r="AP55" s="1423"/>
      <c r="AQ55" s="1406"/>
      <c r="AR55" s="1275"/>
      <c r="AS55" s="1275"/>
      <c r="AT55" s="1275"/>
      <c r="AU55" s="1275"/>
      <c r="AV55" s="1275"/>
      <c r="AW55" s="1275"/>
      <c r="AX55" s="1275"/>
      <c r="AY55" s="1275"/>
      <c r="AZ55" s="1275"/>
      <c r="BA55" s="1275"/>
      <c r="BB55" s="1275"/>
      <c r="BC55" s="1275"/>
      <c r="BD55" s="1275"/>
      <c r="BE55" s="1275"/>
      <c r="BF55" s="1275"/>
      <c r="BG55" s="1275"/>
      <c r="BH55" s="1275"/>
      <c r="BI55" s="1275"/>
      <c r="BJ55" s="1275"/>
      <c r="BK55" s="1275"/>
      <c r="BL55" s="1275"/>
      <c r="BM55" s="1275"/>
      <c r="BN55" s="1275"/>
      <c r="BO55" s="1275"/>
      <c r="BP55" s="1275"/>
      <c r="BQ55" s="1275"/>
      <c r="BR55" s="1275"/>
      <c r="BS55" s="1275"/>
      <c r="BT55" s="1275"/>
      <c r="BU55" s="1275"/>
      <c r="BV55" s="1275"/>
      <c r="BW55" s="1275"/>
      <c r="BX55" s="1275"/>
      <c r="BY55" s="1275"/>
      <c r="BZ55" s="1275"/>
      <c r="CA55" s="1275"/>
      <c r="CB55" s="1275"/>
      <c r="CC55" s="1275"/>
      <c r="CD55" s="1275"/>
      <c r="CE55" s="1275"/>
      <c r="CF55" s="1275"/>
      <c r="CG55" s="1275"/>
      <c r="CH55" s="1275"/>
      <c r="CI55" s="1275"/>
      <c r="CJ55" s="1275"/>
      <c r="CK55" s="1275"/>
      <c r="CL55" s="1275"/>
      <c r="CM55" s="1275"/>
      <c r="CN55" s="1275"/>
      <c r="CO55" s="1275"/>
      <c r="CP55" s="1275"/>
      <c r="CQ55" s="1275"/>
      <c r="CR55" s="1275"/>
      <c r="CS55" s="1275"/>
      <c r="CT55" s="1275"/>
    </row>
    <row r="56" spans="1:98" ht="14.4">
      <c r="A56" s="1479"/>
      <c r="B56" s="4209"/>
      <c r="C56" s="4210"/>
      <c r="D56" s="5337"/>
      <c r="E56" s="5338"/>
      <c r="F56" s="1404" t="s">
        <v>77</v>
      </c>
      <c r="G56" s="1405">
        <v>200</v>
      </c>
      <c r="H56" s="1406" t="s">
        <v>991</v>
      </c>
      <c r="I56" s="1407"/>
      <c r="J56" s="1408"/>
      <c r="K56" s="1408"/>
      <c r="L56" s="1408"/>
      <c r="M56" s="1409"/>
      <c r="N56" s="5342"/>
      <c r="O56" s="5345"/>
      <c r="P56" s="5330"/>
      <c r="Q56" s="5333"/>
      <c r="R56" s="5322"/>
      <c r="S56" s="5324"/>
      <c r="T56" s="5327"/>
      <c r="U56" s="866"/>
      <c r="V56" s="1413">
        <v>4</v>
      </c>
      <c r="W56" s="1090" t="s">
        <v>992</v>
      </c>
      <c r="X56" s="1414">
        <v>45717</v>
      </c>
      <c r="Y56" s="1414">
        <v>46022</v>
      </c>
      <c r="Z56" s="1415" t="s">
        <v>983</v>
      </c>
      <c r="AA56" s="1416">
        <v>1</v>
      </c>
      <c r="AB56" s="965">
        <v>1</v>
      </c>
      <c r="AC56" s="965"/>
      <c r="AD56" s="966"/>
      <c r="AE56" s="866"/>
      <c r="AF56" s="1417"/>
      <c r="AG56" s="1418"/>
      <c r="AH56" s="1418"/>
      <c r="AI56" s="1418"/>
      <c r="AJ56" s="1419"/>
      <c r="AK56" s="1420"/>
      <c r="AL56" s="1421"/>
      <c r="AM56" s="1421"/>
      <c r="AN56" s="1422"/>
      <c r="AO56" s="1185"/>
      <c r="AP56" s="1423"/>
      <c r="AQ56" s="1406"/>
      <c r="AR56" s="1275"/>
      <c r="AS56" s="1275"/>
      <c r="AT56" s="1275"/>
      <c r="AU56" s="1275"/>
      <c r="AV56" s="1275"/>
      <c r="AW56" s="1275"/>
      <c r="AX56" s="1275"/>
      <c r="AY56" s="1275"/>
      <c r="AZ56" s="1275"/>
      <c r="BA56" s="1275"/>
      <c r="BB56" s="1275"/>
      <c r="BC56" s="1275"/>
      <c r="BD56" s="1275"/>
      <c r="BE56" s="1275"/>
      <c r="BF56" s="1275"/>
      <c r="BG56" s="1275"/>
      <c r="BH56" s="1275"/>
      <c r="BI56" s="1275"/>
      <c r="BJ56" s="1275"/>
      <c r="BK56" s="1275"/>
      <c r="BL56" s="1275"/>
      <c r="BM56" s="1275"/>
      <c r="BN56" s="1275"/>
      <c r="BO56" s="1275"/>
      <c r="BP56" s="1275"/>
      <c r="BQ56" s="1275"/>
      <c r="BR56" s="1275"/>
      <c r="BS56" s="1275"/>
      <c r="BT56" s="1275"/>
      <c r="BU56" s="1275"/>
      <c r="BV56" s="1275"/>
      <c r="BW56" s="1275"/>
      <c r="BX56" s="1275"/>
      <c r="BY56" s="1275"/>
      <c r="BZ56" s="1275"/>
      <c r="CA56" s="1275"/>
      <c r="CB56" s="1275"/>
      <c r="CC56" s="1275"/>
      <c r="CD56" s="1275"/>
      <c r="CE56" s="1275"/>
      <c r="CF56" s="1275"/>
      <c r="CG56" s="1275"/>
      <c r="CH56" s="1275"/>
      <c r="CI56" s="1275"/>
      <c r="CJ56" s="1275"/>
      <c r="CK56" s="1275"/>
      <c r="CL56" s="1275"/>
      <c r="CM56" s="1275"/>
      <c r="CN56" s="1275"/>
      <c r="CO56" s="1275"/>
      <c r="CP56" s="1275"/>
      <c r="CQ56" s="1275"/>
      <c r="CR56" s="1275"/>
      <c r="CS56" s="1275"/>
      <c r="CT56" s="1275"/>
    </row>
    <row r="57" spans="1:98" ht="14.4">
      <c r="A57" s="1479"/>
      <c r="B57" s="4209"/>
      <c r="C57" s="4210"/>
      <c r="D57" s="5337"/>
      <c r="E57" s="5338"/>
      <c r="F57" s="1404"/>
      <c r="G57" s="1405"/>
      <c r="H57" s="1406"/>
      <c r="I57" s="1407"/>
      <c r="J57" s="1408"/>
      <c r="K57" s="1408"/>
      <c r="L57" s="1408"/>
      <c r="M57" s="1409"/>
      <c r="N57" s="5342"/>
      <c r="O57" s="5345"/>
      <c r="P57" s="5330"/>
      <c r="Q57" s="5333"/>
      <c r="R57" s="5322"/>
      <c r="S57" s="5324"/>
      <c r="T57" s="5327"/>
      <c r="U57" s="866"/>
      <c r="V57" s="1413">
        <v>5</v>
      </c>
      <c r="W57" s="1090" t="s">
        <v>993</v>
      </c>
      <c r="X57" s="1414">
        <v>45717</v>
      </c>
      <c r="Y57" s="1414">
        <v>46022</v>
      </c>
      <c r="Z57" s="1415" t="s">
        <v>983</v>
      </c>
      <c r="AA57" s="1416">
        <v>1</v>
      </c>
      <c r="AB57" s="965">
        <v>1</v>
      </c>
      <c r="AC57" s="965"/>
      <c r="AD57" s="966"/>
      <c r="AE57" s="866"/>
      <c r="AF57" s="1417"/>
      <c r="AG57" s="1418"/>
      <c r="AH57" s="1418"/>
      <c r="AI57" s="1418"/>
      <c r="AJ57" s="1419"/>
      <c r="AK57" s="1420"/>
      <c r="AL57" s="1421"/>
      <c r="AM57" s="1421"/>
      <c r="AN57" s="1422"/>
      <c r="AO57" s="1185"/>
      <c r="AP57" s="1423"/>
      <c r="AQ57" s="1406"/>
      <c r="AR57" s="1275"/>
      <c r="AS57" s="1275"/>
      <c r="AT57" s="1275"/>
      <c r="AU57" s="1275"/>
      <c r="AV57" s="1275"/>
      <c r="AW57" s="1275"/>
      <c r="AX57" s="1275"/>
      <c r="AY57" s="1275"/>
      <c r="AZ57" s="1275"/>
      <c r="BA57" s="1275"/>
      <c r="BB57" s="1275"/>
      <c r="BC57" s="1275"/>
      <c r="BD57" s="1275"/>
      <c r="BE57" s="1275"/>
      <c r="BF57" s="1275"/>
      <c r="BG57" s="1275"/>
      <c r="BH57" s="1275"/>
      <c r="BI57" s="1275"/>
      <c r="BJ57" s="1275"/>
      <c r="BK57" s="1275"/>
      <c r="BL57" s="1275"/>
      <c r="BM57" s="1275"/>
      <c r="BN57" s="1275"/>
      <c r="BO57" s="1275"/>
      <c r="BP57" s="1275"/>
      <c r="BQ57" s="1275"/>
      <c r="BR57" s="1275"/>
      <c r="BS57" s="1275"/>
      <c r="BT57" s="1275"/>
      <c r="BU57" s="1275"/>
      <c r="BV57" s="1275"/>
      <c r="BW57" s="1275"/>
      <c r="BX57" s="1275"/>
      <c r="BY57" s="1275"/>
      <c r="BZ57" s="1275"/>
      <c r="CA57" s="1275"/>
      <c r="CB57" s="1275"/>
      <c r="CC57" s="1275"/>
      <c r="CD57" s="1275"/>
      <c r="CE57" s="1275"/>
      <c r="CF57" s="1275"/>
      <c r="CG57" s="1275"/>
      <c r="CH57" s="1275"/>
      <c r="CI57" s="1275"/>
      <c r="CJ57" s="1275"/>
      <c r="CK57" s="1275"/>
      <c r="CL57" s="1275"/>
      <c r="CM57" s="1275"/>
      <c r="CN57" s="1275"/>
      <c r="CO57" s="1275"/>
      <c r="CP57" s="1275"/>
      <c r="CQ57" s="1275"/>
      <c r="CR57" s="1275"/>
      <c r="CS57" s="1275"/>
      <c r="CT57" s="1275"/>
    </row>
    <row r="58" spans="1:98" ht="14.4">
      <c r="A58" s="1479"/>
      <c r="B58" s="4209"/>
      <c r="C58" s="4210"/>
      <c r="D58" s="5337"/>
      <c r="E58" s="5338"/>
      <c r="F58" s="1404"/>
      <c r="G58" s="1405"/>
      <c r="H58" s="1406"/>
      <c r="I58" s="1407"/>
      <c r="J58" s="1408"/>
      <c r="K58" s="1408"/>
      <c r="L58" s="1408"/>
      <c r="M58" s="1409"/>
      <c r="N58" s="5342"/>
      <c r="O58" s="5345"/>
      <c r="P58" s="5330"/>
      <c r="Q58" s="5333"/>
      <c r="R58" s="5322"/>
      <c r="S58" s="5324"/>
      <c r="T58" s="5327"/>
      <c r="U58" s="866"/>
      <c r="V58" s="1413">
        <v>6</v>
      </c>
      <c r="W58" s="1090" t="s">
        <v>994</v>
      </c>
      <c r="X58" s="1414">
        <v>45717</v>
      </c>
      <c r="Y58" s="1414">
        <v>46022</v>
      </c>
      <c r="Z58" s="1415" t="s">
        <v>983</v>
      </c>
      <c r="AA58" s="1416"/>
      <c r="AB58" s="965"/>
      <c r="AC58" s="965"/>
      <c r="AD58" s="966"/>
      <c r="AE58" s="866"/>
      <c r="AF58" s="1417"/>
      <c r="AG58" s="1418"/>
      <c r="AH58" s="1418"/>
      <c r="AI58" s="1418"/>
      <c r="AJ58" s="1419"/>
      <c r="AK58" s="1420"/>
      <c r="AL58" s="1421"/>
      <c r="AM58" s="1421"/>
      <c r="AN58" s="1422"/>
      <c r="AO58" s="1185"/>
      <c r="AP58" s="1423"/>
      <c r="AQ58" s="1406"/>
      <c r="AR58" s="1275"/>
      <c r="AS58" s="1275"/>
      <c r="AT58" s="1275"/>
      <c r="AU58" s="1275"/>
      <c r="AV58" s="1275"/>
      <c r="AW58" s="1275"/>
      <c r="AX58" s="1275"/>
      <c r="AY58" s="1275"/>
      <c r="AZ58" s="1275"/>
      <c r="BA58" s="1275"/>
      <c r="BB58" s="1275"/>
      <c r="BC58" s="1275"/>
      <c r="BD58" s="1275"/>
      <c r="BE58" s="1275"/>
      <c r="BF58" s="1275"/>
      <c r="BG58" s="1275"/>
      <c r="BH58" s="1275"/>
      <c r="BI58" s="1275"/>
      <c r="BJ58" s="1275"/>
      <c r="BK58" s="1275"/>
      <c r="BL58" s="1275"/>
      <c r="BM58" s="1275"/>
      <c r="BN58" s="1275"/>
      <c r="BO58" s="1275"/>
      <c r="BP58" s="1275"/>
      <c r="BQ58" s="1275"/>
      <c r="BR58" s="1275"/>
      <c r="BS58" s="1275"/>
      <c r="BT58" s="1275"/>
      <c r="BU58" s="1275"/>
      <c r="BV58" s="1275"/>
      <c r="BW58" s="1275"/>
      <c r="BX58" s="1275"/>
      <c r="BY58" s="1275"/>
      <c r="BZ58" s="1275"/>
      <c r="CA58" s="1275"/>
      <c r="CB58" s="1275"/>
      <c r="CC58" s="1275"/>
      <c r="CD58" s="1275"/>
      <c r="CE58" s="1275"/>
      <c r="CF58" s="1275"/>
      <c r="CG58" s="1275"/>
      <c r="CH58" s="1275"/>
      <c r="CI58" s="1275"/>
      <c r="CJ58" s="1275"/>
      <c r="CK58" s="1275"/>
      <c r="CL58" s="1275"/>
      <c r="CM58" s="1275"/>
      <c r="CN58" s="1275"/>
      <c r="CO58" s="1275"/>
      <c r="CP58" s="1275"/>
      <c r="CQ58" s="1275"/>
      <c r="CR58" s="1275"/>
      <c r="CS58" s="1275"/>
      <c r="CT58" s="1275"/>
    </row>
    <row r="59" spans="1:98" ht="14.4">
      <c r="A59" s="1479"/>
      <c r="B59" s="4209"/>
      <c r="C59" s="4210"/>
      <c r="D59" s="5337"/>
      <c r="E59" s="5338"/>
      <c r="F59" s="1404"/>
      <c r="G59" s="1405"/>
      <c r="H59" s="1406"/>
      <c r="I59" s="1407"/>
      <c r="J59" s="1408"/>
      <c r="K59" s="1408"/>
      <c r="L59" s="1408"/>
      <c r="M59" s="1409"/>
      <c r="N59" s="5342"/>
      <c r="O59" s="5345"/>
      <c r="P59" s="5330"/>
      <c r="Q59" s="5333"/>
      <c r="R59" s="5322"/>
      <c r="S59" s="5324"/>
      <c r="T59" s="5327"/>
      <c r="U59" s="866"/>
      <c r="V59" s="1413">
        <v>7</v>
      </c>
      <c r="W59" s="1090" t="s">
        <v>995</v>
      </c>
      <c r="X59" s="1414">
        <v>45717</v>
      </c>
      <c r="Y59" s="1414">
        <v>46022</v>
      </c>
      <c r="Z59" s="1415" t="s">
        <v>983</v>
      </c>
      <c r="AA59" s="1416"/>
      <c r="AB59" s="965"/>
      <c r="AC59" s="965"/>
      <c r="AD59" s="966"/>
      <c r="AE59" s="866"/>
      <c r="AF59" s="1417"/>
      <c r="AG59" s="1418"/>
      <c r="AH59" s="1418"/>
      <c r="AI59" s="1418"/>
      <c r="AJ59" s="1419"/>
      <c r="AK59" s="1420"/>
      <c r="AL59" s="1421"/>
      <c r="AM59" s="1421"/>
      <c r="AN59" s="1422"/>
      <c r="AO59" s="1185"/>
      <c r="AP59" s="1423"/>
      <c r="AQ59" s="1406"/>
      <c r="AR59" s="1275"/>
      <c r="AS59" s="1275"/>
      <c r="AT59" s="1275"/>
      <c r="AU59" s="1275"/>
      <c r="AV59" s="1275"/>
      <c r="AW59" s="1275"/>
      <c r="AX59" s="1275"/>
      <c r="AY59" s="1275"/>
      <c r="AZ59" s="1275"/>
      <c r="BA59" s="1275"/>
      <c r="BB59" s="1275"/>
      <c r="BC59" s="1275"/>
      <c r="BD59" s="1275"/>
      <c r="BE59" s="1275"/>
      <c r="BF59" s="1275"/>
      <c r="BG59" s="1275"/>
      <c r="BH59" s="1275"/>
      <c r="BI59" s="1275"/>
      <c r="BJ59" s="1275"/>
      <c r="BK59" s="1275"/>
      <c r="BL59" s="1275"/>
      <c r="BM59" s="1275"/>
      <c r="BN59" s="1275"/>
      <c r="BO59" s="1275"/>
      <c r="BP59" s="1275"/>
      <c r="BQ59" s="1275"/>
      <c r="BR59" s="1275"/>
      <c r="BS59" s="1275"/>
      <c r="BT59" s="1275"/>
      <c r="BU59" s="1275"/>
      <c r="BV59" s="1275"/>
      <c r="BW59" s="1275"/>
      <c r="BX59" s="1275"/>
      <c r="BY59" s="1275"/>
      <c r="BZ59" s="1275"/>
      <c r="CA59" s="1275"/>
      <c r="CB59" s="1275"/>
      <c r="CC59" s="1275"/>
      <c r="CD59" s="1275"/>
      <c r="CE59" s="1275"/>
      <c r="CF59" s="1275"/>
      <c r="CG59" s="1275"/>
      <c r="CH59" s="1275"/>
      <c r="CI59" s="1275"/>
      <c r="CJ59" s="1275"/>
      <c r="CK59" s="1275"/>
      <c r="CL59" s="1275"/>
      <c r="CM59" s="1275"/>
      <c r="CN59" s="1275"/>
      <c r="CO59" s="1275"/>
      <c r="CP59" s="1275"/>
      <c r="CQ59" s="1275"/>
      <c r="CR59" s="1275"/>
      <c r="CS59" s="1275"/>
      <c r="CT59" s="1275"/>
    </row>
    <row r="60" spans="1:98" ht="14.4">
      <c r="A60" s="1479"/>
      <c r="B60" s="4209"/>
      <c r="C60" s="4210"/>
      <c r="D60" s="5337"/>
      <c r="E60" s="5338"/>
      <c r="F60" s="1404"/>
      <c r="G60" s="1405"/>
      <c r="H60" s="1406"/>
      <c r="I60" s="1407"/>
      <c r="J60" s="1408"/>
      <c r="K60" s="1408"/>
      <c r="L60" s="1408"/>
      <c r="M60" s="1409"/>
      <c r="N60" s="5342"/>
      <c r="O60" s="5345"/>
      <c r="P60" s="5330"/>
      <c r="Q60" s="5333"/>
      <c r="R60" s="5322"/>
      <c r="S60" s="5324"/>
      <c r="T60" s="5327"/>
      <c r="U60" s="866"/>
      <c r="V60" s="1413">
        <v>8</v>
      </c>
      <c r="W60" s="1090" t="s">
        <v>996</v>
      </c>
      <c r="X60" s="1414">
        <v>45717</v>
      </c>
      <c r="Y60" s="1414">
        <v>46022</v>
      </c>
      <c r="Z60" s="1415" t="s">
        <v>983</v>
      </c>
      <c r="AA60" s="1416"/>
      <c r="AB60" s="965"/>
      <c r="AC60" s="965"/>
      <c r="AD60" s="966"/>
      <c r="AE60" s="866"/>
      <c r="AF60" s="1417"/>
      <c r="AG60" s="1418"/>
      <c r="AH60" s="1418"/>
      <c r="AI60" s="1418"/>
      <c r="AJ60" s="1419"/>
      <c r="AK60" s="1420"/>
      <c r="AL60" s="1421"/>
      <c r="AM60" s="1421"/>
      <c r="AN60" s="1422"/>
      <c r="AO60" s="1185"/>
      <c r="AP60" s="1423"/>
      <c r="AQ60" s="1406"/>
      <c r="AR60" s="1275"/>
      <c r="AS60" s="1275"/>
      <c r="AT60" s="1275"/>
      <c r="AU60" s="1275"/>
      <c r="AV60" s="1275"/>
      <c r="AW60" s="1275"/>
      <c r="AX60" s="1275"/>
      <c r="AY60" s="1275"/>
      <c r="AZ60" s="1275"/>
      <c r="BA60" s="1275"/>
      <c r="BB60" s="1275"/>
      <c r="BC60" s="1275"/>
      <c r="BD60" s="1275"/>
      <c r="BE60" s="1275"/>
      <c r="BF60" s="1275"/>
      <c r="BG60" s="1275"/>
      <c r="BH60" s="1275"/>
      <c r="BI60" s="1275"/>
      <c r="BJ60" s="1275"/>
      <c r="BK60" s="1275"/>
      <c r="BL60" s="1275"/>
      <c r="BM60" s="1275"/>
      <c r="BN60" s="1275"/>
      <c r="BO60" s="1275"/>
      <c r="BP60" s="1275"/>
      <c r="BQ60" s="1275"/>
      <c r="BR60" s="1275"/>
      <c r="BS60" s="1275"/>
      <c r="BT60" s="1275"/>
      <c r="BU60" s="1275"/>
      <c r="BV60" s="1275"/>
      <c r="BW60" s="1275"/>
      <c r="BX60" s="1275"/>
      <c r="BY60" s="1275"/>
      <c r="BZ60" s="1275"/>
      <c r="CA60" s="1275"/>
      <c r="CB60" s="1275"/>
      <c r="CC60" s="1275"/>
      <c r="CD60" s="1275"/>
      <c r="CE60" s="1275"/>
      <c r="CF60" s="1275"/>
      <c r="CG60" s="1275"/>
      <c r="CH60" s="1275"/>
      <c r="CI60" s="1275"/>
      <c r="CJ60" s="1275"/>
      <c r="CK60" s="1275"/>
      <c r="CL60" s="1275"/>
      <c r="CM60" s="1275"/>
      <c r="CN60" s="1275"/>
      <c r="CO60" s="1275"/>
      <c r="CP60" s="1275"/>
      <c r="CQ60" s="1275"/>
      <c r="CR60" s="1275"/>
      <c r="CS60" s="1275"/>
      <c r="CT60" s="1275"/>
    </row>
    <row r="61" spans="1:98" ht="14.4">
      <c r="A61" s="1479"/>
      <c r="B61" s="4209"/>
      <c r="C61" s="4210"/>
      <c r="D61" s="5337"/>
      <c r="E61" s="5338"/>
      <c r="F61" s="1404"/>
      <c r="G61" s="1405"/>
      <c r="H61" s="1406"/>
      <c r="I61" s="1407"/>
      <c r="J61" s="1408"/>
      <c r="K61" s="1408"/>
      <c r="L61" s="1408"/>
      <c r="M61" s="1409"/>
      <c r="N61" s="5342"/>
      <c r="O61" s="5345"/>
      <c r="P61" s="5330"/>
      <c r="Q61" s="5333"/>
      <c r="R61" s="5322"/>
      <c r="S61" s="5324"/>
      <c r="T61" s="5327"/>
      <c r="U61" s="866"/>
      <c r="V61" s="1413">
        <v>9</v>
      </c>
      <c r="W61" s="1090" t="s">
        <v>997</v>
      </c>
      <c r="X61" s="1414">
        <v>45717</v>
      </c>
      <c r="Y61" s="1414">
        <v>46022</v>
      </c>
      <c r="Z61" s="1415" t="s">
        <v>983</v>
      </c>
      <c r="AA61" s="1416"/>
      <c r="AB61" s="965"/>
      <c r="AC61" s="965"/>
      <c r="AD61" s="966"/>
      <c r="AE61" s="866"/>
      <c r="AF61" s="1417"/>
      <c r="AG61" s="1418"/>
      <c r="AH61" s="1418"/>
      <c r="AI61" s="1418"/>
      <c r="AJ61" s="1419"/>
      <c r="AK61" s="1420"/>
      <c r="AL61" s="1421"/>
      <c r="AM61" s="1421"/>
      <c r="AN61" s="1422"/>
      <c r="AO61" s="1185"/>
      <c r="AP61" s="1423"/>
      <c r="AQ61" s="1406"/>
      <c r="AR61" s="1275"/>
      <c r="AS61" s="1275"/>
      <c r="AT61" s="1275"/>
      <c r="AU61" s="1275"/>
      <c r="AV61" s="1275"/>
      <c r="AW61" s="1275"/>
      <c r="AX61" s="1275"/>
      <c r="AY61" s="1275"/>
      <c r="AZ61" s="1275"/>
      <c r="BA61" s="1275"/>
      <c r="BB61" s="1275"/>
      <c r="BC61" s="1275"/>
      <c r="BD61" s="1275"/>
      <c r="BE61" s="1275"/>
      <c r="BF61" s="1275"/>
      <c r="BG61" s="1275"/>
      <c r="BH61" s="1275"/>
      <c r="BI61" s="1275"/>
      <c r="BJ61" s="1275"/>
      <c r="BK61" s="1275"/>
      <c r="BL61" s="1275"/>
      <c r="BM61" s="1275"/>
      <c r="BN61" s="1275"/>
      <c r="BO61" s="1275"/>
      <c r="BP61" s="1275"/>
      <c r="BQ61" s="1275"/>
      <c r="BR61" s="1275"/>
      <c r="BS61" s="1275"/>
      <c r="BT61" s="1275"/>
      <c r="BU61" s="1275"/>
      <c r="BV61" s="1275"/>
      <c r="BW61" s="1275"/>
      <c r="BX61" s="1275"/>
      <c r="BY61" s="1275"/>
      <c r="BZ61" s="1275"/>
      <c r="CA61" s="1275"/>
      <c r="CB61" s="1275"/>
      <c r="CC61" s="1275"/>
      <c r="CD61" s="1275"/>
      <c r="CE61" s="1275"/>
      <c r="CF61" s="1275"/>
      <c r="CG61" s="1275"/>
      <c r="CH61" s="1275"/>
      <c r="CI61" s="1275"/>
      <c r="CJ61" s="1275"/>
      <c r="CK61" s="1275"/>
      <c r="CL61" s="1275"/>
      <c r="CM61" s="1275"/>
      <c r="CN61" s="1275"/>
      <c r="CO61" s="1275"/>
      <c r="CP61" s="1275"/>
      <c r="CQ61" s="1275"/>
      <c r="CR61" s="1275"/>
      <c r="CS61" s="1275"/>
      <c r="CT61" s="1275"/>
    </row>
    <row r="62" spans="1:98" thickBot="1">
      <c r="A62" s="1481"/>
      <c r="B62" s="4211"/>
      <c r="C62" s="4212"/>
      <c r="D62" s="5339"/>
      <c r="E62" s="5340"/>
      <c r="F62" s="1404"/>
      <c r="G62" s="1405"/>
      <c r="H62" s="1432"/>
      <c r="I62" s="1433"/>
      <c r="J62" s="1434"/>
      <c r="K62" s="1434"/>
      <c r="L62" s="1434"/>
      <c r="M62" s="1435"/>
      <c r="N62" s="5343"/>
      <c r="O62" s="5346"/>
      <c r="P62" s="5331"/>
      <c r="Q62" s="5334"/>
      <c r="R62" s="5323"/>
      <c r="S62" s="5325"/>
      <c r="T62" s="5328"/>
      <c r="U62" s="866"/>
      <c r="V62" s="1413">
        <v>10</v>
      </c>
      <c r="W62" s="1090" t="s">
        <v>998</v>
      </c>
      <c r="X62" s="1414">
        <v>45717</v>
      </c>
      <c r="Y62" s="1414">
        <v>46022</v>
      </c>
      <c r="Z62" s="1415" t="s">
        <v>983</v>
      </c>
      <c r="AA62" s="1439"/>
      <c r="AB62" s="1440"/>
      <c r="AC62" s="1440"/>
      <c r="AD62" s="1441"/>
      <c r="AE62" s="866"/>
      <c r="AF62" s="1417"/>
      <c r="AG62" s="1418"/>
      <c r="AH62" s="1418"/>
      <c r="AI62" s="1482"/>
      <c r="AJ62" s="1419"/>
      <c r="AK62" s="1442"/>
      <c r="AL62" s="1443"/>
      <c r="AM62" s="1443"/>
      <c r="AN62" s="1444"/>
      <c r="AO62" s="1185"/>
      <c r="AP62" s="1445"/>
      <c r="AQ62" s="1432"/>
      <c r="AR62" s="1275"/>
      <c r="AS62" s="1275"/>
      <c r="AT62" s="1275"/>
      <c r="AU62" s="1275"/>
      <c r="AV62" s="1275"/>
      <c r="AW62" s="1275"/>
      <c r="AX62" s="1275"/>
      <c r="AY62" s="1275"/>
      <c r="AZ62" s="1275"/>
      <c r="BA62" s="1275"/>
      <c r="BB62" s="1275"/>
      <c r="BC62" s="1275"/>
      <c r="BD62" s="1275"/>
      <c r="BE62" s="1275"/>
      <c r="BF62" s="1275"/>
      <c r="BG62" s="1275"/>
      <c r="BH62" s="1275"/>
      <c r="BI62" s="1275"/>
      <c r="BJ62" s="1275"/>
      <c r="BK62" s="1275"/>
      <c r="BL62" s="1275"/>
      <c r="BM62" s="1275"/>
      <c r="BN62" s="1275"/>
      <c r="BO62" s="1275"/>
      <c r="BP62" s="1275"/>
      <c r="BQ62" s="1275"/>
      <c r="BR62" s="1275"/>
      <c r="BS62" s="1275"/>
      <c r="BT62" s="1275"/>
      <c r="BU62" s="1275"/>
      <c r="BV62" s="1275"/>
      <c r="BW62" s="1275"/>
      <c r="BX62" s="1275"/>
      <c r="BY62" s="1275"/>
      <c r="BZ62" s="1275"/>
      <c r="CA62" s="1275"/>
      <c r="CB62" s="1275"/>
      <c r="CC62" s="1275"/>
      <c r="CD62" s="1275"/>
      <c r="CE62" s="1275"/>
      <c r="CF62" s="1275"/>
      <c r="CG62" s="1275"/>
      <c r="CH62" s="1275"/>
      <c r="CI62" s="1275"/>
      <c r="CJ62" s="1275"/>
      <c r="CK62" s="1275"/>
      <c r="CL62" s="1275"/>
      <c r="CM62" s="1275"/>
      <c r="CN62" s="1275"/>
      <c r="CO62" s="1275"/>
      <c r="CP62" s="1275"/>
      <c r="CQ62" s="1275"/>
      <c r="CR62" s="1275"/>
      <c r="CS62" s="1275"/>
      <c r="CT62" s="1275"/>
    </row>
    <row r="63" spans="1:98" ht="18.600000000000001" thickBot="1">
      <c r="A63" s="1470">
        <v>6</v>
      </c>
      <c r="B63" s="5317" t="s">
        <v>999</v>
      </c>
      <c r="C63" s="4208"/>
      <c r="D63" s="1123"/>
      <c r="E63" s="1124"/>
      <c r="F63" s="1372"/>
      <c r="G63" s="1373"/>
      <c r="H63" s="1374"/>
      <c r="I63" s="1375"/>
      <c r="J63" s="1376"/>
      <c r="K63" s="1376"/>
      <c r="L63" s="1376"/>
      <c r="M63" s="1377"/>
      <c r="N63" s="1378"/>
      <c r="O63" s="1372"/>
      <c r="P63" s="1379"/>
      <c r="Q63" s="863"/>
      <c r="R63" s="864"/>
      <c r="S63" s="864"/>
      <c r="T63" s="865"/>
      <c r="U63" s="866"/>
      <c r="V63" s="1380">
        <v>1</v>
      </c>
      <c r="W63" s="954" t="s">
        <v>1000</v>
      </c>
      <c r="X63" s="1381">
        <v>45677</v>
      </c>
      <c r="Y63" s="1381">
        <v>45703</v>
      </c>
      <c r="Z63" s="1374" t="s">
        <v>917</v>
      </c>
      <c r="AA63" s="1236"/>
      <c r="AB63" s="952"/>
      <c r="AC63" s="952"/>
      <c r="AD63" s="953"/>
      <c r="AE63" s="866"/>
      <c r="AF63" s="1382" t="s">
        <v>1001</v>
      </c>
      <c r="AG63" s="1383" t="s">
        <v>1002</v>
      </c>
      <c r="AH63" s="1383" t="s">
        <v>1003</v>
      </c>
      <c r="AI63" s="1487" t="s">
        <v>73</v>
      </c>
      <c r="AJ63" s="1385">
        <v>1</v>
      </c>
      <c r="AK63" s="1386"/>
      <c r="AL63" s="1387"/>
      <c r="AM63" s="1387"/>
      <c r="AN63" s="1388"/>
      <c r="AO63" s="1185"/>
      <c r="AP63" s="1389" t="s">
        <v>363</v>
      </c>
      <c r="AQ63" s="1390" t="s">
        <v>356</v>
      </c>
      <c r="AR63" s="1472"/>
      <c r="AS63" s="1473" t="str">
        <f ca="1">IFERROR(__xludf.DUMMYFUNCTION("+I303/G303"),"#DIV/0!")</f>
        <v>#DIV/0!</v>
      </c>
      <c r="AT63" s="1474" t="str">
        <f ca="1">IFERROR(__xludf.DUMMYFUNCTION("+J303/G303"),"#DIV/0!")</f>
        <v>#DIV/0!</v>
      </c>
      <c r="AU63" s="1474" t="str">
        <f ca="1">IFERROR(__xludf.DUMMYFUNCTION("+K303/G303"),"#DIV/0!")</f>
        <v>#DIV/0!</v>
      </c>
      <c r="AV63" s="1474" t="str">
        <f ca="1">IFERROR(__xludf.DUMMYFUNCTION("+L303/G303"),"#DIV/0!")</f>
        <v>#DIV/0!</v>
      </c>
      <c r="AW63" s="1475"/>
      <c r="AX63" s="1475"/>
      <c r="AY63" s="1475"/>
      <c r="AZ63" s="1475"/>
      <c r="BA63" s="1475"/>
      <c r="BB63" s="1475"/>
      <c r="BC63" s="1475"/>
      <c r="BD63" s="1475"/>
      <c r="BE63" s="1475"/>
      <c r="BF63" s="1475"/>
      <c r="BG63" s="1475"/>
      <c r="BH63" s="1475"/>
      <c r="BI63" s="1475"/>
      <c r="BJ63" s="1475"/>
      <c r="BK63" s="1475"/>
      <c r="BL63" s="1475"/>
      <c r="BM63" s="1475"/>
      <c r="BN63" s="1475"/>
      <c r="BO63" s="1475"/>
      <c r="BP63" s="1475"/>
      <c r="BQ63" s="1475"/>
      <c r="BR63" s="1475"/>
      <c r="BS63" s="1476">
        <f t="shared" ref="BS63:BV63" ca="1" si="5">AVERAGEIF(BS33:BS62,"&lt;&gt;#¡DIV/0!")</f>
        <v>0</v>
      </c>
      <c r="BT63" s="1476">
        <f t="shared" ca="1" si="5"/>
        <v>0</v>
      </c>
      <c r="BU63" s="1476">
        <f t="shared" ca="1" si="5"/>
        <v>0</v>
      </c>
      <c r="BV63" s="1476" t="e">
        <f t="shared" ca="1" si="5"/>
        <v>#DIV/0!</v>
      </c>
      <c r="BW63" s="1477">
        <f t="shared" ref="BW63:CA63" ca="1" si="6">SUM(BW33:BW62)</f>
        <v>0</v>
      </c>
      <c r="BX63" s="1477">
        <f t="shared" ca="1" si="6"/>
        <v>0</v>
      </c>
      <c r="BY63" s="1477">
        <f t="shared" ca="1" si="6"/>
        <v>0</v>
      </c>
      <c r="BZ63" s="1477">
        <f t="shared" ca="1" si="6"/>
        <v>0</v>
      </c>
      <c r="CA63" s="1478">
        <f t="shared" ca="1" si="6"/>
        <v>0</v>
      </c>
      <c r="CB63" s="1225"/>
      <c r="CC63" s="1179">
        <f t="shared" ref="CC63:CG63" ca="1" si="7">AVERAGE(CC33:CC62)</f>
        <v>0</v>
      </c>
      <c r="CD63" s="1179">
        <f t="shared" ca="1" si="7"/>
        <v>0</v>
      </c>
      <c r="CE63" s="1179">
        <f t="shared" ca="1" si="7"/>
        <v>0</v>
      </c>
      <c r="CF63" s="1179">
        <f t="shared" ca="1" si="7"/>
        <v>0</v>
      </c>
      <c r="CG63" s="1180">
        <f t="shared" ca="1" si="7"/>
        <v>0</v>
      </c>
      <c r="CH63" s="1225"/>
      <c r="CI63" s="1225"/>
      <c r="CJ63" s="1225"/>
      <c r="CK63" s="1225"/>
      <c r="CL63" s="1225"/>
      <c r="CM63" s="1225"/>
      <c r="CN63" s="1225"/>
      <c r="CO63" s="1225"/>
      <c r="CP63" s="1225"/>
      <c r="CQ63" s="1225"/>
      <c r="CR63" s="1225"/>
      <c r="CS63" s="1225"/>
      <c r="CT63" s="1225"/>
    </row>
    <row r="64" spans="1:98" ht="14.4">
      <c r="A64" s="1479"/>
      <c r="B64" s="4209"/>
      <c r="C64" s="4210"/>
      <c r="D64" s="1129"/>
      <c r="E64" s="1130"/>
      <c r="F64" s="1404"/>
      <c r="G64" s="1405"/>
      <c r="H64" s="1406"/>
      <c r="I64" s="1407"/>
      <c r="J64" s="1408"/>
      <c r="K64" s="1408"/>
      <c r="L64" s="1408"/>
      <c r="M64" s="1409"/>
      <c r="N64" s="1410"/>
      <c r="O64" s="1411"/>
      <c r="P64" s="1412"/>
      <c r="Q64" s="903"/>
      <c r="R64" s="904"/>
      <c r="S64" s="904"/>
      <c r="T64" s="905"/>
      <c r="U64" s="866"/>
      <c r="V64" s="1413">
        <v>2</v>
      </c>
      <c r="W64" s="1090" t="s">
        <v>1004</v>
      </c>
      <c r="X64" s="1414">
        <v>45688</v>
      </c>
      <c r="Y64" s="1414">
        <v>45703</v>
      </c>
      <c r="Z64" s="1415" t="s">
        <v>917</v>
      </c>
      <c r="AA64" s="1416"/>
      <c r="AB64" s="965"/>
      <c r="AC64" s="965"/>
      <c r="AD64" s="966"/>
      <c r="AE64" s="866"/>
      <c r="AF64" s="1417"/>
      <c r="AG64" s="1418"/>
      <c r="AH64" s="1418"/>
      <c r="AI64" s="1418"/>
      <c r="AJ64" s="1419"/>
      <c r="AK64" s="1420"/>
      <c r="AL64" s="1421"/>
      <c r="AM64" s="1421"/>
      <c r="AN64" s="1422"/>
      <c r="AO64" s="1185"/>
      <c r="AP64" s="1423"/>
      <c r="AQ64" s="1406"/>
      <c r="AR64" s="1275"/>
      <c r="AS64" s="1275"/>
      <c r="AT64" s="1275"/>
      <c r="AU64" s="1275"/>
      <c r="AV64" s="1275"/>
      <c r="AW64" s="1275"/>
      <c r="AX64" s="1275"/>
      <c r="AY64" s="1275"/>
      <c r="AZ64" s="1275"/>
      <c r="BA64" s="1275"/>
      <c r="BB64" s="1275"/>
      <c r="BC64" s="1275"/>
      <c r="BD64" s="1275"/>
      <c r="BE64" s="1275"/>
      <c r="BF64" s="1275"/>
      <c r="BG64" s="1275"/>
      <c r="BH64" s="1275"/>
      <c r="BI64" s="1275"/>
      <c r="BJ64" s="1275"/>
      <c r="BK64" s="1275"/>
      <c r="BL64" s="1275"/>
      <c r="BM64" s="1275"/>
      <c r="BN64" s="1275"/>
      <c r="BO64" s="1275"/>
      <c r="BP64" s="1275"/>
      <c r="BQ64" s="1275"/>
      <c r="BR64" s="1275"/>
      <c r="BS64" s="1275"/>
      <c r="BT64" s="1275"/>
      <c r="BU64" s="1275"/>
      <c r="BV64" s="1275"/>
      <c r="BW64" s="1275"/>
      <c r="BX64" s="1275"/>
      <c r="BY64" s="1275"/>
      <c r="BZ64" s="1275"/>
      <c r="CA64" s="1275"/>
      <c r="CB64" s="1275"/>
      <c r="CC64" s="1275"/>
      <c r="CD64" s="1275"/>
      <c r="CE64" s="1275"/>
      <c r="CF64" s="1275"/>
      <c r="CG64" s="1275"/>
      <c r="CH64" s="1275"/>
      <c r="CI64" s="1275"/>
      <c r="CJ64" s="1275"/>
      <c r="CK64" s="1275"/>
      <c r="CL64" s="1275"/>
      <c r="CM64" s="1275"/>
      <c r="CN64" s="1275"/>
      <c r="CO64" s="1275"/>
      <c r="CP64" s="1275"/>
      <c r="CQ64" s="1275"/>
      <c r="CR64" s="1275"/>
      <c r="CS64" s="1275"/>
      <c r="CT64" s="1275"/>
    </row>
    <row r="65" spans="1:98" ht="14.4">
      <c r="A65" s="1479"/>
      <c r="B65" s="4209"/>
      <c r="C65" s="4210"/>
      <c r="D65" s="1129"/>
      <c r="E65" s="1130"/>
      <c r="F65" s="1404"/>
      <c r="G65" s="1405"/>
      <c r="H65" s="1406"/>
      <c r="I65" s="1407"/>
      <c r="J65" s="1408"/>
      <c r="K65" s="1408"/>
      <c r="L65" s="1408"/>
      <c r="M65" s="1409"/>
      <c r="N65" s="1410"/>
      <c r="O65" s="1411"/>
      <c r="P65" s="1412"/>
      <c r="Q65" s="903"/>
      <c r="R65" s="904"/>
      <c r="S65" s="904"/>
      <c r="T65" s="905"/>
      <c r="U65" s="866"/>
      <c r="V65" s="1413">
        <v>3</v>
      </c>
      <c r="W65" s="1090" t="s">
        <v>1005</v>
      </c>
      <c r="X65" s="1414">
        <v>45682</v>
      </c>
      <c r="Y65" s="1414">
        <v>45708</v>
      </c>
      <c r="Z65" s="1415" t="s">
        <v>917</v>
      </c>
      <c r="AA65" s="1416"/>
      <c r="AB65" s="965"/>
      <c r="AC65" s="965"/>
      <c r="AD65" s="966"/>
      <c r="AE65" s="866"/>
      <c r="AF65" s="1417"/>
      <c r="AG65" s="1418"/>
      <c r="AH65" s="1418"/>
      <c r="AI65" s="1418"/>
      <c r="AJ65" s="1419"/>
      <c r="AK65" s="1420"/>
      <c r="AL65" s="1421"/>
      <c r="AM65" s="1421"/>
      <c r="AN65" s="1422"/>
      <c r="AO65" s="1185"/>
      <c r="AP65" s="1423"/>
      <c r="AQ65" s="1406"/>
      <c r="AR65" s="1275"/>
      <c r="AS65" s="1275"/>
      <c r="AT65" s="1275"/>
      <c r="AU65" s="1275"/>
      <c r="AV65" s="1275"/>
      <c r="AW65" s="1275"/>
      <c r="AX65" s="1275"/>
      <c r="AY65" s="1275"/>
      <c r="AZ65" s="1275"/>
      <c r="BA65" s="1275"/>
      <c r="BB65" s="1275"/>
      <c r="BC65" s="1275"/>
      <c r="BD65" s="1275"/>
      <c r="BE65" s="1275"/>
      <c r="BF65" s="1275"/>
      <c r="BG65" s="1275"/>
      <c r="BH65" s="1275"/>
      <c r="BI65" s="1275"/>
      <c r="BJ65" s="1275"/>
      <c r="BK65" s="1275"/>
      <c r="BL65" s="1275"/>
      <c r="BM65" s="1275"/>
      <c r="BN65" s="1275"/>
      <c r="BO65" s="1275"/>
      <c r="BP65" s="1275"/>
      <c r="BQ65" s="1275"/>
      <c r="BR65" s="1275"/>
      <c r="BS65" s="1275"/>
      <c r="BT65" s="1275"/>
      <c r="BU65" s="1275"/>
      <c r="BV65" s="1275"/>
      <c r="BW65" s="1275"/>
      <c r="BX65" s="1275"/>
      <c r="BY65" s="1275"/>
      <c r="BZ65" s="1275"/>
      <c r="CA65" s="1275"/>
      <c r="CB65" s="1275"/>
      <c r="CC65" s="1275"/>
      <c r="CD65" s="1275"/>
      <c r="CE65" s="1275"/>
      <c r="CF65" s="1275"/>
      <c r="CG65" s="1275"/>
      <c r="CH65" s="1275"/>
      <c r="CI65" s="1275"/>
      <c r="CJ65" s="1275"/>
      <c r="CK65" s="1275"/>
      <c r="CL65" s="1275"/>
      <c r="CM65" s="1275"/>
      <c r="CN65" s="1275"/>
      <c r="CO65" s="1275"/>
      <c r="CP65" s="1275"/>
      <c r="CQ65" s="1275"/>
      <c r="CR65" s="1275"/>
      <c r="CS65" s="1275"/>
      <c r="CT65" s="1275"/>
    </row>
    <row r="66" spans="1:98" ht="14.4">
      <c r="A66" s="1479"/>
      <c r="B66" s="4209"/>
      <c r="C66" s="4210"/>
      <c r="D66" s="1129"/>
      <c r="E66" s="1130"/>
      <c r="F66" s="1404"/>
      <c r="G66" s="1405"/>
      <c r="H66" s="1406"/>
      <c r="I66" s="1407"/>
      <c r="J66" s="1408"/>
      <c r="K66" s="1408"/>
      <c r="L66" s="1408"/>
      <c r="M66" s="1409"/>
      <c r="N66" s="1410"/>
      <c r="O66" s="1411"/>
      <c r="P66" s="1412"/>
      <c r="Q66" s="903"/>
      <c r="R66" s="904"/>
      <c r="S66" s="904"/>
      <c r="T66" s="905"/>
      <c r="U66" s="866"/>
      <c r="V66" s="1413">
        <v>4</v>
      </c>
      <c r="W66" s="1090" t="s">
        <v>1006</v>
      </c>
      <c r="X66" s="1414">
        <v>45703</v>
      </c>
      <c r="Y66" s="1414">
        <v>45716</v>
      </c>
      <c r="Z66" s="1415" t="s">
        <v>917</v>
      </c>
      <c r="AA66" s="1416"/>
      <c r="AB66" s="965"/>
      <c r="AC66" s="965"/>
      <c r="AD66" s="966"/>
      <c r="AE66" s="866"/>
      <c r="AF66" s="1417"/>
      <c r="AG66" s="1418"/>
      <c r="AH66" s="1418"/>
      <c r="AI66" s="1418"/>
      <c r="AJ66" s="1419"/>
      <c r="AK66" s="1420"/>
      <c r="AL66" s="1421"/>
      <c r="AM66" s="1421"/>
      <c r="AN66" s="1422"/>
      <c r="AO66" s="1185"/>
      <c r="AP66" s="1423"/>
      <c r="AQ66" s="1406"/>
      <c r="AR66" s="1275"/>
      <c r="AS66" s="1275"/>
      <c r="AT66" s="1275"/>
      <c r="AU66" s="1275"/>
      <c r="AV66" s="1275"/>
      <c r="AW66" s="1275"/>
      <c r="AX66" s="1275"/>
      <c r="AY66" s="1275"/>
      <c r="AZ66" s="1275"/>
      <c r="BA66" s="1275"/>
      <c r="BB66" s="1275"/>
      <c r="BC66" s="1275"/>
      <c r="BD66" s="1275"/>
      <c r="BE66" s="1275"/>
      <c r="BF66" s="1275"/>
      <c r="BG66" s="1275"/>
      <c r="BH66" s="1275"/>
      <c r="BI66" s="1275"/>
      <c r="BJ66" s="1275"/>
      <c r="BK66" s="1275"/>
      <c r="BL66" s="1275"/>
      <c r="BM66" s="1275"/>
      <c r="BN66" s="1275"/>
      <c r="BO66" s="1275"/>
      <c r="BP66" s="1275"/>
      <c r="BQ66" s="1275"/>
      <c r="BR66" s="1275"/>
      <c r="BS66" s="1275"/>
      <c r="BT66" s="1275"/>
      <c r="BU66" s="1275"/>
      <c r="BV66" s="1275"/>
      <c r="BW66" s="1275"/>
      <c r="BX66" s="1275"/>
      <c r="BY66" s="1275"/>
      <c r="BZ66" s="1275"/>
      <c r="CA66" s="1275"/>
      <c r="CB66" s="1275"/>
      <c r="CC66" s="1275"/>
      <c r="CD66" s="1275"/>
      <c r="CE66" s="1275"/>
      <c r="CF66" s="1275"/>
      <c r="CG66" s="1275"/>
      <c r="CH66" s="1275"/>
      <c r="CI66" s="1275"/>
      <c r="CJ66" s="1275"/>
      <c r="CK66" s="1275"/>
      <c r="CL66" s="1275"/>
      <c r="CM66" s="1275"/>
      <c r="CN66" s="1275"/>
      <c r="CO66" s="1275"/>
      <c r="CP66" s="1275"/>
      <c r="CQ66" s="1275"/>
      <c r="CR66" s="1275"/>
      <c r="CS66" s="1275"/>
      <c r="CT66" s="1275"/>
    </row>
    <row r="67" spans="1:98" ht="14.4">
      <c r="A67" s="1479"/>
      <c r="B67" s="4209"/>
      <c r="C67" s="4210"/>
      <c r="D67" s="1129"/>
      <c r="E67" s="1130"/>
      <c r="F67" s="1404"/>
      <c r="G67" s="1405"/>
      <c r="H67" s="1406"/>
      <c r="I67" s="1407"/>
      <c r="J67" s="1408"/>
      <c r="K67" s="1408"/>
      <c r="L67" s="1408"/>
      <c r="M67" s="1409"/>
      <c r="N67" s="1410"/>
      <c r="O67" s="1411"/>
      <c r="P67" s="1412"/>
      <c r="Q67" s="903"/>
      <c r="R67" s="904"/>
      <c r="S67" s="904"/>
      <c r="T67" s="905"/>
      <c r="U67" s="866"/>
      <c r="V67" s="1413">
        <v>5</v>
      </c>
      <c r="W67" s="1090" t="s">
        <v>1007</v>
      </c>
      <c r="X67" s="1414">
        <v>45717</v>
      </c>
      <c r="Y67" s="1414">
        <v>45746</v>
      </c>
      <c r="Z67" s="1415" t="s">
        <v>917</v>
      </c>
      <c r="AA67" s="1416"/>
      <c r="AB67" s="965"/>
      <c r="AC67" s="965"/>
      <c r="AD67" s="966"/>
      <c r="AE67" s="866"/>
      <c r="AF67" s="1417"/>
      <c r="AG67" s="1418"/>
      <c r="AH67" s="1418"/>
      <c r="AI67" s="1418"/>
      <c r="AJ67" s="1419"/>
      <c r="AK67" s="1420"/>
      <c r="AL67" s="1421"/>
      <c r="AM67" s="1421"/>
      <c r="AN67" s="1422"/>
      <c r="AO67" s="1185"/>
      <c r="AP67" s="1423"/>
      <c r="AQ67" s="1406"/>
      <c r="AR67" s="1275"/>
      <c r="AS67" s="1275"/>
      <c r="AT67" s="1275"/>
      <c r="AU67" s="1275"/>
      <c r="AV67" s="1275"/>
      <c r="AW67" s="1275"/>
      <c r="AX67" s="1275"/>
      <c r="AY67" s="1275"/>
      <c r="AZ67" s="1275"/>
      <c r="BA67" s="1275"/>
      <c r="BB67" s="1275"/>
      <c r="BC67" s="1275"/>
      <c r="BD67" s="1275"/>
      <c r="BE67" s="1275"/>
      <c r="BF67" s="1275"/>
      <c r="BG67" s="1275"/>
      <c r="BH67" s="1275"/>
      <c r="BI67" s="1275"/>
      <c r="BJ67" s="1275"/>
      <c r="BK67" s="1275"/>
      <c r="BL67" s="1275"/>
      <c r="BM67" s="1275"/>
      <c r="BN67" s="1275"/>
      <c r="BO67" s="1275"/>
      <c r="BP67" s="1275"/>
      <c r="BQ67" s="1275"/>
      <c r="BR67" s="1275"/>
      <c r="BS67" s="1275"/>
      <c r="BT67" s="1275"/>
      <c r="BU67" s="1275"/>
      <c r="BV67" s="1275"/>
      <c r="BW67" s="1275"/>
      <c r="BX67" s="1275"/>
      <c r="BY67" s="1275"/>
      <c r="BZ67" s="1275"/>
      <c r="CA67" s="1275"/>
      <c r="CB67" s="1275"/>
      <c r="CC67" s="1275"/>
      <c r="CD67" s="1275"/>
      <c r="CE67" s="1275"/>
      <c r="CF67" s="1275"/>
      <c r="CG67" s="1275"/>
      <c r="CH67" s="1275"/>
      <c r="CI67" s="1275"/>
      <c r="CJ67" s="1275"/>
      <c r="CK67" s="1275"/>
      <c r="CL67" s="1275"/>
      <c r="CM67" s="1275"/>
      <c r="CN67" s="1275"/>
      <c r="CO67" s="1275"/>
      <c r="CP67" s="1275"/>
      <c r="CQ67" s="1275"/>
      <c r="CR67" s="1275"/>
      <c r="CS67" s="1275"/>
      <c r="CT67" s="1275"/>
    </row>
    <row r="68" spans="1:98" ht="14.4">
      <c r="A68" s="1479"/>
      <c r="B68" s="4209"/>
      <c r="C68" s="4210"/>
      <c r="D68" s="1129"/>
      <c r="E68" s="1130"/>
      <c r="F68" s="1404"/>
      <c r="G68" s="1405"/>
      <c r="H68" s="1406"/>
      <c r="I68" s="1407"/>
      <c r="J68" s="1408"/>
      <c r="K68" s="1408"/>
      <c r="L68" s="1408"/>
      <c r="M68" s="1409"/>
      <c r="N68" s="1410"/>
      <c r="O68" s="1411"/>
      <c r="P68" s="1412"/>
      <c r="Q68" s="903"/>
      <c r="R68" s="904"/>
      <c r="S68" s="904"/>
      <c r="T68" s="905"/>
      <c r="U68" s="866"/>
      <c r="V68" s="1413">
        <v>6</v>
      </c>
      <c r="W68" s="1090" t="s">
        <v>1008</v>
      </c>
      <c r="X68" s="1414">
        <v>45748</v>
      </c>
      <c r="Y68" s="1414">
        <v>45838</v>
      </c>
      <c r="Z68" s="1415" t="s">
        <v>917</v>
      </c>
      <c r="AA68" s="1416"/>
      <c r="AB68" s="965"/>
      <c r="AC68" s="965"/>
      <c r="AD68" s="966"/>
      <c r="AE68" s="866"/>
      <c r="AF68" s="1417"/>
      <c r="AG68" s="1418"/>
      <c r="AH68" s="1418"/>
      <c r="AI68" s="1418"/>
      <c r="AJ68" s="1419"/>
      <c r="AK68" s="1420"/>
      <c r="AL68" s="1421"/>
      <c r="AM68" s="1421"/>
      <c r="AN68" s="1422"/>
      <c r="AO68" s="1185"/>
      <c r="AP68" s="1423"/>
      <c r="AQ68" s="1406"/>
      <c r="AR68" s="1275"/>
      <c r="AS68" s="1275"/>
      <c r="AT68" s="1275"/>
      <c r="AU68" s="1275"/>
      <c r="AV68" s="1275"/>
      <c r="AW68" s="1275"/>
      <c r="AX68" s="1275"/>
      <c r="AY68" s="1275"/>
      <c r="AZ68" s="1275"/>
      <c r="BA68" s="1275"/>
      <c r="BB68" s="1275"/>
      <c r="BC68" s="1275"/>
      <c r="BD68" s="1275"/>
      <c r="BE68" s="1275"/>
      <c r="BF68" s="1275"/>
      <c r="BG68" s="1275"/>
      <c r="BH68" s="1275"/>
      <c r="BI68" s="1275"/>
      <c r="BJ68" s="1275"/>
      <c r="BK68" s="1275"/>
      <c r="BL68" s="1275"/>
      <c r="BM68" s="1275"/>
      <c r="BN68" s="1275"/>
      <c r="BO68" s="1275"/>
      <c r="BP68" s="1275"/>
      <c r="BQ68" s="1275"/>
      <c r="BR68" s="1275"/>
      <c r="BS68" s="1275"/>
      <c r="BT68" s="1275"/>
      <c r="BU68" s="1275"/>
      <c r="BV68" s="1275"/>
      <c r="BW68" s="1275"/>
      <c r="BX68" s="1275"/>
      <c r="BY68" s="1275"/>
      <c r="BZ68" s="1275"/>
      <c r="CA68" s="1275"/>
      <c r="CB68" s="1275"/>
      <c r="CC68" s="1275"/>
      <c r="CD68" s="1275"/>
      <c r="CE68" s="1275"/>
      <c r="CF68" s="1275"/>
      <c r="CG68" s="1275"/>
      <c r="CH68" s="1275"/>
      <c r="CI68" s="1275"/>
      <c r="CJ68" s="1275"/>
      <c r="CK68" s="1275"/>
      <c r="CL68" s="1275"/>
      <c r="CM68" s="1275"/>
      <c r="CN68" s="1275"/>
      <c r="CO68" s="1275"/>
      <c r="CP68" s="1275"/>
      <c r="CQ68" s="1275"/>
      <c r="CR68" s="1275"/>
      <c r="CS68" s="1275"/>
      <c r="CT68" s="1275"/>
    </row>
    <row r="69" spans="1:98" ht="14.25" customHeight="1">
      <c r="A69" s="1479"/>
      <c r="B69" s="4209"/>
      <c r="C69" s="4210"/>
      <c r="D69" s="1129"/>
      <c r="E69" s="1130"/>
      <c r="F69" s="1404"/>
      <c r="G69" s="1405"/>
      <c r="H69" s="1406"/>
      <c r="I69" s="1407"/>
      <c r="J69" s="1408"/>
      <c r="K69" s="1408"/>
      <c r="L69" s="1408"/>
      <c r="M69" s="1409"/>
      <c r="N69" s="1410"/>
      <c r="O69" s="1411"/>
      <c r="P69" s="1412"/>
      <c r="Q69" s="903"/>
      <c r="R69" s="904"/>
      <c r="S69" s="904"/>
      <c r="T69" s="905"/>
      <c r="U69" s="866"/>
      <c r="V69" s="1413">
        <v>7</v>
      </c>
      <c r="W69" s="1090"/>
      <c r="X69" s="1414"/>
      <c r="Y69" s="1414"/>
      <c r="Z69" s="1415"/>
      <c r="AA69" s="1416"/>
      <c r="AB69" s="965"/>
      <c r="AC69" s="965"/>
      <c r="AD69" s="966"/>
      <c r="AE69" s="866"/>
      <c r="AF69" s="1417"/>
      <c r="AG69" s="1418"/>
      <c r="AH69" s="1418"/>
      <c r="AI69" s="1418"/>
      <c r="AJ69" s="1419"/>
      <c r="AK69" s="1420"/>
      <c r="AL69" s="1421"/>
      <c r="AM69" s="1421"/>
      <c r="AN69" s="1422"/>
      <c r="AO69" s="1185"/>
      <c r="AP69" s="1423"/>
      <c r="AQ69" s="1406"/>
      <c r="AR69" s="1275"/>
      <c r="AS69" s="1275"/>
      <c r="AT69" s="1275"/>
      <c r="AU69" s="1275"/>
      <c r="AV69" s="1275"/>
      <c r="AW69" s="1275"/>
      <c r="AX69" s="1275"/>
      <c r="AY69" s="1275"/>
      <c r="AZ69" s="1275"/>
      <c r="BA69" s="1275"/>
      <c r="BB69" s="1275"/>
      <c r="BC69" s="1275"/>
      <c r="BD69" s="1275"/>
      <c r="BE69" s="1275"/>
      <c r="BF69" s="1275"/>
      <c r="BG69" s="1275"/>
      <c r="BH69" s="1275"/>
      <c r="BI69" s="1275"/>
      <c r="BJ69" s="1275"/>
      <c r="BK69" s="1275"/>
      <c r="BL69" s="1275"/>
      <c r="BM69" s="1275"/>
      <c r="BN69" s="1275"/>
      <c r="BO69" s="1275"/>
      <c r="BP69" s="1275"/>
      <c r="BQ69" s="1275"/>
      <c r="BR69" s="1275"/>
      <c r="BS69" s="1275"/>
      <c r="BT69" s="1275"/>
      <c r="BU69" s="1275"/>
      <c r="BV69" s="1275"/>
      <c r="BW69" s="1275"/>
      <c r="BX69" s="1275"/>
      <c r="BY69" s="1275"/>
      <c r="BZ69" s="1275"/>
      <c r="CA69" s="1275"/>
      <c r="CB69" s="1275"/>
      <c r="CC69" s="1275"/>
      <c r="CD69" s="1275"/>
      <c r="CE69" s="1275"/>
      <c r="CF69" s="1275"/>
      <c r="CG69" s="1275"/>
      <c r="CH69" s="1275"/>
      <c r="CI69" s="1275"/>
      <c r="CJ69" s="1275"/>
      <c r="CK69" s="1275"/>
      <c r="CL69" s="1275"/>
      <c r="CM69" s="1275"/>
      <c r="CN69" s="1275"/>
      <c r="CO69" s="1275"/>
      <c r="CP69" s="1275"/>
      <c r="CQ69" s="1275"/>
      <c r="CR69" s="1275"/>
      <c r="CS69" s="1275"/>
      <c r="CT69" s="1275"/>
    </row>
    <row r="70" spans="1:98" ht="14.25" customHeight="1">
      <c r="A70" s="1479"/>
      <c r="B70" s="4209"/>
      <c r="C70" s="4210"/>
      <c r="D70" s="1129"/>
      <c r="E70" s="1130"/>
      <c r="F70" s="1404"/>
      <c r="G70" s="1405"/>
      <c r="H70" s="1406"/>
      <c r="I70" s="1407"/>
      <c r="J70" s="1408"/>
      <c r="K70" s="1408"/>
      <c r="L70" s="1408"/>
      <c r="M70" s="1409"/>
      <c r="N70" s="1410"/>
      <c r="O70" s="1411"/>
      <c r="P70" s="1412"/>
      <c r="Q70" s="903"/>
      <c r="R70" s="904"/>
      <c r="S70" s="904"/>
      <c r="T70" s="905"/>
      <c r="U70" s="866"/>
      <c r="V70" s="1413">
        <v>8</v>
      </c>
      <c r="W70" s="1090"/>
      <c r="X70" s="1414"/>
      <c r="Y70" s="1414"/>
      <c r="Z70" s="1415"/>
      <c r="AA70" s="1416"/>
      <c r="AB70" s="965"/>
      <c r="AC70" s="965"/>
      <c r="AD70" s="966"/>
      <c r="AE70" s="866"/>
      <c r="AF70" s="1417"/>
      <c r="AG70" s="1418"/>
      <c r="AH70" s="1418"/>
      <c r="AI70" s="1418"/>
      <c r="AJ70" s="1419"/>
      <c r="AK70" s="1420"/>
      <c r="AL70" s="1421"/>
      <c r="AM70" s="1421"/>
      <c r="AN70" s="1422"/>
      <c r="AO70" s="1185"/>
      <c r="AP70" s="1423"/>
      <c r="AQ70" s="1406"/>
      <c r="AR70" s="1275"/>
      <c r="AS70" s="1275"/>
      <c r="AT70" s="1275"/>
      <c r="AU70" s="1275"/>
      <c r="AV70" s="1275"/>
      <c r="AW70" s="1275"/>
      <c r="AX70" s="1275"/>
      <c r="AY70" s="1275"/>
      <c r="AZ70" s="1275"/>
      <c r="BA70" s="1275"/>
      <c r="BB70" s="1275"/>
      <c r="BC70" s="1275"/>
      <c r="BD70" s="1275"/>
      <c r="BE70" s="1275"/>
      <c r="BF70" s="1275"/>
      <c r="BG70" s="1275"/>
      <c r="BH70" s="1275"/>
      <c r="BI70" s="1275"/>
      <c r="BJ70" s="1275"/>
      <c r="BK70" s="1275"/>
      <c r="BL70" s="1275"/>
      <c r="BM70" s="1275"/>
      <c r="BN70" s="1275"/>
      <c r="BO70" s="1275"/>
      <c r="BP70" s="1275"/>
      <c r="BQ70" s="1275"/>
      <c r="BR70" s="1275"/>
      <c r="BS70" s="1275"/>
      <c r="BT70" s="1275"/>
      <c r="BU70" s="1275"/>
      <c r="BV70" s="1275"/>
      <c r="BW70" s="1275"/>
      <c r="BX70" s="1275"/>
      <c r="BY70" s="1275"/>
      <c r="BZ70" s="1275"/>
      <c r="CA70" s="1275"/>
      <c r="CB70" s="1275"/>
      <c r="CC70" s="1275"/>
      <c r="CD70" s="1275"/>
      <c r="CE70" s="1275"/>
      <c r="CF70" s="1275"/>
      <c r="CG70" s="1275"/>
      <c r="CH70" s="1275"/>
      <c r="CI70" s="1275"/>
      <c r="CJ70" s="1275"/>
      <c r="CK70" s="1275"/>
      <c r="CL70" s="1275"/>
      <c r="CM70" s="1275"/>
      <c r="CN70" s="1275"/>
      <c r="CO70" s="1275"/>
      <c r="CP70" s="1275"/>
      <c r="CQ70" s="1275"/>
      <c r="CR70" s="1275"/>
      <c r="CS70" s="1275"/>
      <c r="CT70" s="1275"/>
    </row>
    <row r="71" spans="1:98" ht="14.25" customHeight="1">
      <c r="A71" s="1479"/>
      <c r="B71" s="4209"/>
      <c r="C71" s="4210"/>
      <c r="D71" s="1129"/>
      <c r="E71" s="1130"/>
      <c r="F71" s="1404"/>
      <c r="G71" s="1405"/>
      <c r="H71" s="1406"/>
      <c r="I71" s="1407"/>
      <c r="J71" s="1408"/>
      <c r="K71" s="1408"/>
      <c r="L71" s="1408"/>
      <c r="M71" s="1409"/>
      <c r="N71" s="1410"/>
      <c r="O71" s="1411"/>
      <c r="P71" s="1412"/>
      <c r="Q71" s="903"/>
      <c r="R71" s="904"/>
      <c r="S71" s="904"/>
      <c r="T71" s="905"/>
      <c r="U71" s="866"/>
      <c r="V71" s="1413">
        <v>9</v>
      </c>
      <c r="W71" s="1090"/>
      <c r="X71" s="1414"/>
      <c r="Y71" s="1414"/>
      <c r="Z71" s="1415"/>
      <c r="AA71" s="1416"/>
      <c r="AB71" s="965"/>
      <c r="AC71" s="965"/>
      <c r="AD71" s="966"/>
      <c r="AE71" s="866"/>
      <c r="AF71" s="1417"/>
      <c r="AG71" s="1418"/>
      <c r="AH71" s="1418"/>
      <c r="AI71" s="1418"/>
      <c r="AJ71" s="1419"/>
      <c r="AK71" s="1420"/>
      <c r="AL71" s="1421"/>
      <c r="AM71" s="1421"/>
      <c r="AN71" s="1422"/>
      <c r="AO71" s="1185"/>
      <c r="AP71" s="1423"/>
      <c r="AQ71" s="1406"/>
      <c r="AR71" s="1275"/>
      <c r="AS71" s="1275"/>
      <c r="AT71" s="1275"/>
      <c r="AU71" s="1275"/>
      <c r="AV71" s="1275"/>
      <c r="AW71" s="1275"/>
      <c r="AX71" s="1275"/>
      <c r="AY71" s="1275"/>
      <c r="AZ71" s="1275"/>
      <c r="BA71" s="1275"/>
      <c r="BB71" s="1275"/>
      <c r="BC71" s="1275"/>
      <c r="BD71" s="1275"/>
      <c r="BE71" s="1275"/>
      <c r="BF71" s="1275"/>
      <c r="BG71" s="1275"/>
      <c r="BH71" s="1275"/>
      <c r="BI71" s="1275"/>
      <c r="BJ71" s="1275"/>
      <c r="BK71" s="1275"/>
      <c r="BL71" s="1275"/>
      <c r="BM71" s="1275"/>
      <c r="BN71" s="1275"/>
      <c r="BO71" s="1275"/>
      <c r="BP71" s="1275"/>
      <c r="BQ71" s="1275"/>
      <c r="BR71" s="1275"/>
      <c r="BS71" s="1275"/>
      <c r="BT71" s="1275"/>
      <c r="BU71" s="1275"/>
      <c r="BV71" s="1275"/>
      <c r="BW71" s="1275"/>
      <c r="BX71" s="1275"/>
      <c r="BY71" s="1275"/>
      <c r="BZ71" s="1275"/>
      <c r="CA71" s="1275"/>
      <c r="CB71" s="1275"/>
      <c r="CC71" s="1275"/>
      <c r="CD71" s="1275"/>
      <c r="CE71" s="1275"/>
      <c r="CF71" s="1275"/>
      <c r="CG71" s="1275"/>
      <c r="CH71" s="1275"/>
      <c r="CI71" s="1275"/>
      <c r="CJ71" s="1275"/>
      <c r="CK71" s="1275"/>
      <c r="CL71" s="1275"/>
      <c r="CM71" s="1275"/>
      <c r="CN71" s="1275"/>
      <c r="CO71" s="1275"/>
      <c r="CP71" s="1275"/>
      <c r="CQ71" s="1275"/>
      <c r="CR71" s="1275"/>
      <c r="CS71" s="1275"/>
      <c r="CT71" s="1275"/>
    </row>
    <row r="72" spans="1:98" ht="14.25" customHeight="1" thickBot="1">
      <c r="A72" s="1481"/>
      <c r="B72" s="4211"/>
      <c r="C72" s="4212"/>
      <c r="D72" s="1493"/>
      <c r="E72" s="1494"/>
      <c r="F72" s="1404"/>
      <c r="G72" s="1405"/>
      <c r="H72" s="1432"/>
      <c r="I72" s="1433"/>
      <c r="J72" s="1434"/>
      <c r="K72" s="1434"/>
      <c r="L72" s="1434"/>
      <c r="M72" s="1435"/>
      <c r="N72" s="1436"/>
      <c r="O72" s="1437"/>
      <c r="P72" s="1438"/>
      <c r="Q72" s="1065"/>
      <c r="R72" s="1066"/>
      <c r="S72" s="1066"/>
      <c r="T72" s="1067"/>
      <c r="U72" s="866"/>
      <c r="V72" s="1413">
        <v>10</v>
      </c>
      <c r="W72" s="1090"/>
      <c r="X72" s="1414"/>
      <c r="Y72" s="1414"/>
      <c r="Z72" s="1415"/>
      <c r="AA72" s="1439"/>
      <c r="AB72" s="1440"/>
      <c r="AC72" s="1440"/>
      <c r="AD72" s="1441"/>
      <c r="AE72" s="866"/>
      <c r="AF72" s="1417"/>
      <c r="AG72" s="1418"/>
      <c r="AH72" s="1418"/>
      <c r="AI72" s="1482"/>
      <c r="AJ72" s="1419"/>
      <c r="AK72" s="1442"/>
      <c r="AL72" s="1443"/>
      <c r="AM72" s="1443"/>
      <c r="AN72" s="1444"/>
      <c r="AO72" s="1185"/>
      <c r="AP72" s="1445"/>
      <c r="AQ72" s="1432"/>
      <c r="AR72" s="1275"/>
      <c r="AS72" s="1275"/>
      <c r="AT72" s="1275"/>
      <c r="AU72" s="1275"/>
      <c r="AV72" s="1275"/>
      <c r="AW72" s="1275"/>
      <c r="AX72" s="1275"/>
      <c r="AY72" s="1275"/>
      <c r="AZ72" s="1275"/>
      <c r="BA72" s="1275"/>
      <c r="BB72" s="1275"/>
      <c r="BC72" s="1275"/>
      <c r="BD72" s="1275"/>
      <c r="BE72" s="1275"/>
      <c r="BF72" s="1275"/>
      <c r="BG72" s="1275"/>
      <c r="BH72" s="1275"/>
      <c r="BI72" s="1275"/>
      <c r="BJ72" s="1275"/>
      <c r="BK72" s="1275"/>
      <c r="BL72" s="1275"/>
      <c r="BM72" s="1275"/>
      <c r="BN72" s="1275"/>
      <c r="BO72" s="1275"/>
      <c r="BP72" s="1275"/>
      <c r="BQ72" s="1275"/>
      <c r="BR72" s="1275"/>
      <c r="BS72" s="1275"/>
      <c r="BT72" s="1275"/>
      <c r="BU72" s="1275"/>
      <c r="BV72" s="1275"/>
      <c r="BW72" s="1275"/>
      <c r="BX72" s="1275"/>
      <c r="BY72" s="1275"/>
      <c r="BZ72" s="1275"/>
      <c r="CA72" s="1275"/>
      <c r="CB72" s="1275"/>
      <c r="CC72" s="1275"/>
      <c r="CD72" s="1275"/>
      <c r="CE72" s="1275"/>
      <c r="CF72" s="1275"/>
      <c r="CG72" s="1275"/>
      <c r="CH72" s="1275"/>
      <c r="CI72" s="1275"/>
      <c r="CJ72" s="1275"/>
      <c r="CK72" s="1275"/>
      <c r="CL72" s="1275"/>
      <c r="CM72" s="1275"/>
      <c r="CN72" s="1275"/>
      <c r="CO72" s="1275"/>
      <c r="CP72" s="1275"/>
      <c r="CQ72" s="1275"/>
      <c r="CR72" s="1275"/>
      <c r="CS72" s="1275"/>
      <c r="CT72" s="1275"/>
    </row>
    <row r="73" spans="1:98" ht="14.4">
      <c r="A73" s="1470">
        <v>7</v>
      </c>
      <c r="B73" s="5317" t="s">
        <v>1009</v>
      </c>
      <c r="C73" s="4208"/>
      <c r="D73" s="1123"/>
      <c r="E73" s="1124"/>
      <c r="F73" s="1372" t="s">
        <v>150</v>
      </c>
      <c r="G73" s="1373"/>
      <c r="H73" s="1374"/>
      <c r="I73" s="1375"/>
      <c r="J73" s="1376"/>
      <c r="K73" s="1376"/>
      <c r="L73" s="1376"/>
      <c r="M73" s="1377"/>
      <c r="N73" s="1378">
        <v>145000000</v>
      </c>
      <c r="O73" s="1372" t="s">
        <v>91</v>
      </c>
      <c r="P73" s="1379">
        <v>145000000</v>
      </c>
      <c r="Q73" s="863"/>
      <c r="R73" s="864"/>
      <c r="S73" s="864"/>
      <c r="T73" s="865"/>
      <c r="U73" s="866"/>
      <c r="V73" s="1380">
        <v>1</v>
      </c>
      <c r="W73" s="1372" t="s">
        <v>930</v>
      </c>
      <c r="X73" s="1451">
        <v>45664</v>
      </c>
      <c r="Y73" s="1451">
        <v>45677</v>
      </c>
      <c r="Z73" s="1374" t="s">
        <v>921</v>
      </c>
      <c r="AA73" s="1236"/>
      <c r="AB73" s="952"/>
      <c r="AC73" s="952"/>
      <c r="AD73" s="953"/>
      <c r="AE73" s="866"/>
      <c r="AF73" s="1382" t="s">
        <v>1010</v>
      </c>
      <c r="AG73" s="1383" t="s">
        <v>1011</v>
      </c>
      <c r="AH73" s="1383" t="s">
        <v>1012</v>
      </c>
      <c r="AI73" s="1487" t="s">
        <v>73</v>
      </c>
      <c r="AJ73" s="1385">
        <v>1</v>
      </c>
      <c r="AK73" s="1386"/>
      <c r="AL73" s="1387"/>
      <c r="AM73" s="1387"/>
      <c r="AN73" s="1388"/>
      <c r="AO73" s="1185"/>
      <c r="AP73" s="1389" t="s">
        <v>1013</v>
      </c>
      <c r="AQ73" s="1390" t="s">
        <v>356</v>
      </c>
      <c r="AR73" s="1275"/>
      <c r="AS73" s="1275"/>
      <c r="AT73" s="1275"/>
      <c r="AU73" s="1275"/>
      <c r="AV73" s="1275"/>
      <c r="AW73" s="1275"/>
      <c r="AX73" s="1275"/>
      <c r="AY73" s="1275"/>
      <c r="AZ73" s="1275"/>
      <c r="BA73" s="1275"/>
      <c r="BB73" s="1275"/>
      <c r="BC73" s="1275"/>
      <c r="BD73" s="1275"/>
      <c r="BE73" s="1275"/>
      <c r="BF73" s="1275"/>
      <c r="BG73" s="1275"/>
      <c r="BH73" s="1275"/>
      <c r="BI73" s="1275"/>
      <c r="BJ73" s="1275"/>
      <c r="BK73" s="1275"/>
      <c r="BL73" s="1275"/>
      <c r="BM73" s="1275"/>
      <c r="BN73" s="1275"/>
      <c r="BO73" s="1275"/>
      <c r="BP73" s="1275"/>
      <c r="BQ73" s="1275"/>
      <c r="BR73" s="1275"/>
      <c r="BS73" s="1275"/>
      <c r="BT73" s="1275"/>
      <c r="BU73" s="1275"/>
      <c r="BV73" s="1275"/>
      <c r="BW73" s="1275"/>
      <c r="BX73" s="1275"/>
      <c r="BY73" s="1275"/>
      <c r="BZ73" s="1275"/>
      <c r="CA73" s="1275"/>
      <c r="CB73" s="1275"/>
      <c r="CC73" s="1275"/>
      <c r="CD73" s="1275"/>
      <c r="CE73" s="1275"/>
      <c r="CF73" s="1275"/>
      <c r="CG73" s="1275"/>
      <c r="CH73" s="1275"/>
      <c r="CI73" s="1275"/>
      <c r="CJ73" s="1275"/>
      <c r="CK73" s="1275"/>
      <c r="CL73" s="1275"/>
      <c r="CM73" s="1275"/>
      <c r="CN73" s="1275"/>
      <c r="CO73" s="1275"/>
      <c r="CP73" s="1275"/>
      <c r="CQ73" s="1275"/>
      <c r="CR73" s="1275"/>
      <c r="CS73" s="1275"/>
      <c r="CT73" s="1275"/>
    </row>
    <row r="74" spans="1:98" ht="14.4">
      <c r="A74" s="1479"/>
      <c r="B74" s="4209"/>
      <c r="C74" s="4210"/>
      <c r="D74" s="1129"/>
      <c r="E74" s="1130"/>
      <c r="F74" s="1404"/>
      <c r="G74" s="1405"/>
      <c r="H74" s="1406"/>
      <c r="I74" s="1407"/>
      <c r="J74" s="1408"/>
      <c r="K74" s="1408"/>
      <c r="L74" s="1408"/>
      <c r="M74" s="1409"/>
      <c r="N74" s="1410"/>
      <c r="O74" s="1411"/>
      <c r="P74" s="1412"/>
      <c r="Q74" s="903"/>
      <c r="R74" s="904"/>
      <c r="S74" s="904"/>
      <c r="T74" s="905"/>
      <c r="U74" s="866"/>
      <c r="V74" s="1413">
        <v>2</v>
      </c>
      <c r="W74" s="1090" t="s">
        <v>1014</v>
      </c>
      <c r="X74" s="1454">
        <v>45670</v>
      </c>
      <c r="Y74" s="1454">
        <v>45777</v>
      </c>
      <c r="Z74" s="1415" t="s">
        <v>917</v>
      </c>
      <c r="AA74" s="1416"/>
      <c r="AB74" s="965"/>
      <c r="AC74" s="965"/>
      <c r="AD74" s="966"/>
      <c r="AE74" s="866"/>
      <c r="AF74" s="1417"/>
      <c r="AG74" s="1418"/>
      <c r="AH74" s="1418"/>
      <c r="AI74" s="1418"/>
      <c r="AJ74" s="1419"/>
      <c r="AK74" s="1420"/>
      <c r="AL74" s="1421"/>
      <c r="AM74" s="1421"/>
      <c r="AN74" s="1422"/>
      <c r="AO74" s="1185"/>
      <c r="AP74" s="1423"/>
      <c r="AQ74" s="1406"/>
      <c r="AR74" s="1275"/>
      <c r="AS74" s="1275"/>
      <c r="AT74" s="1275"/>
      <c r="AU74" s="1275"/>
      <c r="AV74" s="1275"/>
      <c r="AW74" s="1275"/>
      <c r="AX74" s="1275"/>
      <c r="AY74" s="1275"/>
      <c r="AZ74" s="1275"/>
      <c r="BA74" s="1275"/>
      <c r="BB74" s="1275"/>
      <c r="BC74" s="1275"/>
      <c r="BD74" s="1275"/>
      <c r="BE74" s="1275"/>
      <c r="BF74" s="1275"/>
      <c r="BG74" s="1275"/>
      <c r="BH74" s="1275"/>
      <c r="BI74" s="1275"/>
      <c r="BJ74" s="1275"/>
      <c r="BK74" s="1275"/>
      <c r="BL74" s="1275"/>
      <c r="BM74" s="1275"/>
      <c r="BN74" s="1275"/>
      <c r="BO74" s="1275"/>
      <c r="BP74" s="1275"/>
      <c r="BQ74" s="1275"/>
      <c r="BR74" s="1275"/>
      <c r="BS74" s="1275"/>
      <c r="BT74" s="1275"/>
      <c r="BU74" s="1275"/>
      <c r="BV74" s="1275"/>
      <c r="BW74" s="1275"/>
      <c r="BX74" s="1275"/>
      <c r="BY74" s="1275"/>
      <c r="BZ74" s="1275"/>
      <c r="CA74" s="1275"/>
      <c r="CB74" s="1275"/>
      <c r="CC74" s="1275"/>
      <c r="CD74" s="1275"/>
      <c r="CE74" s="1275"/>
      <c r="CF74" s="1275"/>
      <c r="CG74" s="1275"/>
      <c r="CH74" s="1275"/>
      <c r="CI74" s="1275"/>
      <c r="CJ74" s="1275"/>
      <c r="CK74" s="1275"/>
      <c r="CL74" s="1275"/>
      <c r="CM74" s="1275"/>
      <c r="CN74" s="1275"/>
      <c r="CO74" s="1275"/>
      <c r="CP74" s="1275"/>
      <c r="CQ74" s="1275"/>
      <c r="CR74" s="1275"/>
      <c r="CS74" s="1275"/>
      <c r="CT74" s="1275"/>
    </row>
    <row r="75" spans="1:98" ht="14.4">
      <c r="A75" s="1479"/>
      <c r="B75" s="4209"/>
      <c r="C75" s="4210"/>
      <c r="D75" s="1129"/>
      <c r="E75" s="1130"/>
      <c r="F75" s="1404"/>
      <c r="G75" s="1405"/>
      <c r="H75" s="1406"/>
      <c r="I75" s="1407"/>
      <c r="J75" s="1408"/>
      <c r="K75" s="1408"/>
      <c r="L75" s="1408"/>
      <c r="M75" s="1409"/>
      <c r="N75" s="1410"/>
      <c r="O75" s="1411"/>
      <c r="P75" s="1412"/>
      <c r="Q75" s="903"/>
      <c r="R75" s="904"/>
      <c r="S75" s="904"/>
      <c r="T75" s="905"/>
      <c r="U75" s="866"/>
      <c r="V75" s="1413">
        <v>3</v>
      </c>
      <c r="W75" s="1090" t="s">
        <v>1015</v>
      </c>
      <c r="X75" s="1414">
        <v>45703</v>
      </c>
      <c r="Y75" s="1414">
        <v>45807</v>
      </c>
      <c r="Z75" s="1415" t="s">
        <v>917</v>
      </c>
      <c r="AA75" s="1416"/>
      <c r="AB75" s="965"/>
      <c r="AC75" s="965"/>
      <c r="AD75" s="966"/>
      <c r="AE75" s="866"/>
      <c r="AF75" s="1417"/>
      <c r="AG75" s="1418"/>
      <c r="AH75" s="1418"/>
      <c r="AI75" s="1418"/>
      <c r="AJ75" s="1419"/>
      <c r="AK75" s="1420"/>
      <c r="AL75" s="1421"/>
      <c r="AM75" s="1421"/>
      <c r="AN75" s="1422"/>
      <c r="AO75" s="1185"/>
      <c r="AP75" s="1423"/>
      <c r="AQ75" s="1406"/>
      <c r="AR75" s="1275"/>
      <c r="AS75" s="1275"/>
      <c r="AT75" s="1275"/>
      <c r="AU75" s="1275"/>
      <c r="AV75" s="1275"/>
      <c r="AW75" s="1275"/>
      <c r="AX75" s="1275"/>
      <c r="AY75" s="1275"/>
      <c r="AZ75" s="1275"/>
      <c r="BA75" s="1275"/>
      <c r="BB75" s="1275"/>
      <c r="BC75" s="1275"/>
      <c r="BD75" s="1275"/>
      <c r="BE75" s="1275"/>
      <c r="BF75" s="1275"/>
      <c r="BG75" s="1275"/>
      <c r="BH75" s="1275"/>
      <c r="BI75" s="1275"/>
      <c r="BJ75" s="1275"/>
      <c r="BK75" s="1275"/>
      <c r="BL75" s="1275"/>
      <c r="BM75" s="1275"/>
      <c r="BN75" s="1275"/>
      <c r="BO75" s="1275"/>
      <c r="BP75" s="1275"/>
      <c r="BQ75" s="1275"/>
      <c r="BR75" s="1275"/>
      <c r="BS75" s="1275"/>
      <c r="BT75" s="1275"/>
      <c r="BU75" s="1275"/>
      <c r="BV75" s="1275"/>
      <c r="BW75" s="1275"/>
      <c r="BX75" s="1275"/>
      <c r="BY75" s="1275"/>
      <c r="BZ75" s="1275"/>
      <c r="CA75" s="1275"/>
      <c r="CB75" s="1275"/>
      <c r="CC75" s="1275"/>
      <c r="CD75" s="1275"/>
      <c r="CE75" s="1275"/>
      <c r="CF75" s="1275"/>
      <c r="CG75" s="1275"/>
      <c r="CH75" s="1275"/>
      <c r="CI75" s="1275"/>
      <c r="CJ75" s="1275"/>
      <c r="CK75" s="1275"/>
      <c r="CL75" s="1275"/>
      <c r="CM75" s="1275"/>
      <c r="CN75" s="1275"/>
      <c r="CO75" s="1275"/>
      <c r="CP75" s="1275"/>
      <c r="CQ75" s="1275"/>
      <c r="CR75" s="1275"/>
      <c r="CS75" s="1275"/>
      <c r="CT75" s="1275"/>
    </row>
    <row r="76" spans="1:98" ht="14.4">
      <c r="A76" s="1479"/>
      <c r="B76" s="4209"/>
      <c r="C76" s="4210"/>
      <c r="D76" s="1129"/>
      <c r="E76" s="1130"/>
      <c r="F76" s="1404"/>
      <c r="G76" s="1405"/>
      <c r="H76" s="1406"/>
      <c r="I76" s="1407"/>
      <c r="J76" s="1408"/>
      <c r="K76" s="1408"/>
      <c r="L76" s="1408"/>
      <c r="M76" s="1409"/>
      <c r="N76" s="1410"/>
      <c r="O76" s="1411"/>
      <c r="P76" s="1412"/>
      <c r="Q76" s="903"/>
      <c r="R76" s="904"/>
      <c r="S76" s="904"/>
      <c r="T76" s="905"/>
      <c r="U76" s="866"/>
      <c r="V76" s="1413">
        <v>4</v>
      </c>
      <c r="W76" s="1090" t="s">
        <v>1016</v>
      </c>
      <c r="X76" s="1414">
        <v>45708</v>
      </c>
      <c r="Y76" s="1414">
        <v>46022</v>
      </c>
      <c r="Z76" s="1415" t="s">
        <v>921</v>
      </c>
      <c r="AA76" s="1416"/>
      <c r="AB76" s="965"/>
      <c r="AC76" s="965"/>
      <c r="AD76" s="966"/>
      <c r="AE76" s="866"/>
      <c r="AF76" s="1417"/>
      <c r="AG76" s="1418"/>
      <c r="AH76" s="1418"/>
      <c r="AI76" s="1418"/>
      <c r="AJ76" s="1419"/>
      <c r="AK76" s="1420"/>
      <c r="AL76" s="1421"/>
      <c r="AM76" s="1421"/>
      <c r="AN76" s="1422"/>
      <c r="AO76" s="1185"/>
      <c r="AP76" s="1423"/>
      <c r="AQ76" s="1406"/>
      <c r="AR76" s="1275"/>
      <c r="AS76" s="1275"/>
      <c r="AT76" s="1275"/>
      <c r="AU76" s="1275"/>
      <c r="AV76" s="1275"/>
      <c r="AW76" s="1275"/>
      <c r="AX76" s="1275"/>
      <c r="AY76" s="1275"/>
      <c r="AZ76" s="1275"/>
      <c r="BA76" s="1275"/>
      <c r="BB76" s="1275"/>
      <c r="BC76" s="1275"/>
      <c r="BD76" s="1275"/>
      <c r="BE76" s="1275"/>
      <c r="BF76" s="1275"/>
      <c r="BG76" s="1275"/>
      <c r="BH76" s="1275"/>
      <c r="BI76" s="1275"/>
      <c r="BJ76" s="1275"/>
      <c r="BK76" s="1275"/>
      <c r="BL76" s="1275"/>
      <c r="BM76" s="1275"/>
      <c r="BN76" s="1275"/>
      <c r="BO76" s="1275"/>
      <c r="BP76" s="1275"/>
      <c r="BQ76" s="1275"/>
      <c r="BR76" s="1275"/>
      <c r="BS76" s="1275"/>
      <c r="BT76" s="1275"/>
      <c r="BU76" s="1275"/>
      <c r="BV76" s="1275"/>
      <c r="BW76" s="1275"/>
      <c r="BX76" s="1275"/>
      <c r="BY76" s="1275"/>
      <c r="BZ76" s="1275"/>
      <c r="CA76" s="1275"/>
      <c r="CB76" s="1275"/>
      <c r="CC76" s="1275"/>
      <c r="CD76" s="1275"/>
      <c r="CE76" s="1275"/>
      <c r="CF76" s="1275"/>
      <c r="CG76" s="1275"/>
      <c r="CH76" s="1275"/>
      <c r="CI76" s="1275"/>
      <c r="CJ76" s="1275"/>
      <c r="CK76" s="1275"/>
      <c r="CL76" s="1275"/>
      <c r="CM76" s="1275"/>
      <c r="CN76" s="1275"/>
      <c r="CO76" s="1275"/>
      <c r="CP76" s="1275"/>
      <c r="CQ76" s="1275"/>
      <c r="CR76" s="1275"/>
      <c r="CS76" s="1275"/>
      <c r="CT76" s="1275"/>
    </row>
    <row r="77" spans="1:98" ht="14.4">
      <c r="A77" s="1479"/>
      <c r="B77" s="4209"/>
      <c r="C77" s="4210"/>
      <c r="D77" s="1129"/>
      <c r="E77" s="1130"/>
      <c r="F77" s="1404"/>
      <c r="G77" s="1405"/>
      <c r="H77" s="1406"/>
      <c r="I77" s="1407"/>
      <c r="J77" s="1408"/>
      <c r="K77" s="1408"/>
      <c r="L77" s="1408"/>
      <c r="M77" s="1409"/>
      <c r="N77" s="1410"/>
      <c r="O77" s="1411"/>
      <c r="P77" s="1412"/>
      <c r="Q77" s="903"/>
      <c r="R77" s="904"/>
      <c r="S77" s="904"/>
      <c r="T77" s="905"/>
      <c r="U77" s="866"/>
      <c r="V77" s="1413">
        <v>5</v>
      </c>
      <c r="W77" s="1090" t="s">
        <v>1017</v>
      </c>
      <c r="X77" s="1414">
        <v>45717</v>
      </c>
      <c r="Y77" s="1414">
        <v>46022</v>
      </c>
      <c r="Z77" s="1415" t="s">
        <v>921</v>
      </c>
      <c r="AA77" s="1416"/>
      <c r="AB77" s="965"/>
      <c r="AC77" s="965"/>
      <c r="AD77" s="966"/>
      <c r="AE77" s="866"/>
      <c r="AF77" s="1417"/>
      <c r="AG77" s="1418"/>
      <c r="AH77" s="1418"/>
      <c r="AI77" s="1418"/>
      <c r="AJ77" s="1419"/>
      <c r="AK77" s="1420"/>
      <c r="AL77" s="1421"/>
      <c r="AM77" s="1421"/>
      <c r="AN77" s="1422"/>
      <c r="AO77" s="1185"/>
      <c r="AP77" s="1423"/>
      <c r="AQ77" s="1406"/>
      <c r="AR77" s="1275"/>
      <c r="AS77" s="1275"/>
      <c r="AT77" s="1275"/>
      <c r="AU77" s="1275"/>
      <c r="AV77" s="1275"/>
      <c r="AW77" s="1275"/>
      <c r="AX77" s="1275"/>
      <c r="AY77" s="1275"/>
      <c r="AZ77" s="1275"/>
      <c r="BA77" s="1275"/>
      <c r="BB77" s="1275"/>
      <c r="BC77" s="1275"/>
      <c r="BD77" s="1275"/>
      <c r="BE77" s="1275"/>
      <c r="BF77" s="1275"/>
      <c r="BG77" s="1275"/>
      <c r="BH77" s="1275"/>
      <c r="BI77" s="1275"/>
      <c r="BJ77" s="1275"/>
      <c r="BK77" s="1275"/>
      <c r="BL77" s="1275"/>
      <c r="BM77" s="1275"/>
      <c r="BN77" s="1275"/>
      <c r="BO77" s="1275"/>
      <c r="BP77" s="1275"/>
      <c r="BQ77" s="1275"/>
      <c r="BR77" s="1275"/>
      <c r="BS77" s="1275"/>
      <c r="BT77" s="1275"/>
      <c r="BU77" s="1275"/>
      <c r="BV77" s="1275"/>
      <c r="BW77" s="1275"/>
      <c r="BX77" s="1275"/>
      <c r="BY77" s="1275"/>
      <c r="BZ77" s="1275"/>
      <c r="CA77" s="1275"/>
      <c r="CB77" s="1275"/>
      <c r="CC77" s="1275"/>
      <c r="CD77" s="1275"/>
      <c r="CE77" s="1275"/>
      <c r="CF77" s="1275"/>
      <c r="CG77" s="1275"/>
      <c r="CH77" s="1275"/>
      <c r="CI77" s="1275"/>
      <c r="CJ77" s="1275"/>
      <c r="CK77" s="1275"/>
      <c r="CL77" s="1275"/>
      <c r="CM77" s="1275"/>
      <c r="CN77" s="1275"/>
      <c r="CO77" s="1275"/>
      <c r="CP77" s="1275"/>
      <c r="CQ77" s="1275"/>
      <c r="CR77" s="1275"/>
      <c r="CS77" s="1275"/>
      <c r="CT77" s="1275"/>
    </row>
    <row r="78" spans="1:98" ht="14.25" customHeight="1">
      <c r="A78" s="1479"/>
      <c r="B78" s="4209"/>
      <c r="C78" s="4210"/>
      <c r="D78" s="1129"/>
      <c r="E78" s="1130"/>
      <c r="F78" s="1404"/>
      <c r="G78" s="1405"/>
      <c r="H78" s="1406"/>
      <c r="I78" s="1407"/>
      <c r="J78" s="1408"/>
      <c r="K78" s="1408"/>
      <c r="L78" s="1408"/>
      <c r="M78" s="1409"/>
      <c r="N78" s="1410"/>
      <c r="O78" s="1411"/>
      <c r="P78" s="1412"/>
      <c r="Q78" s="903"/>
      <c r="R78" s="904"/>
      <c r="S78" s="904"/>
      <c r="T78" s="905"/>
      <c r="U78" s="866"/>
      <c r="V78" s="1413">
        <v>6</v>
      </c>
      <c r="W78" s="1090"/>
      <c r="X78" s="1414"/>
      <c r="Y78" s="1414"/>
      <c r="Z78" s="1415"/>
      <c r="AA78" s="1416"/>
      <c r="AB78" s="965"/>
      <c r="AC78" s="965"/>
      <c r="AD78" s="966"/>
      <c r="AE78" s="866"/>
      <c r="AF78" s="1417"/>
      <c r="AG78" s="1418"/>
      <c r="AH78" s="1418"/>
      <c r="AI78" s="1418"/>
      <c r="AJ78" s="1419"/>
      <c r="AK78" s="1420"/>
      <c r="AL78" s="1421"/>
      <c r="AM78" s="1421"/>
      <c r="AN78" s="1422"/>
      <c r="AO78" s="1185"/>
      <c r="AP78" s="1423"/>
      <c r="AQ78" s="1406"/>
      <c r="AR78" s="1275"/>
      <c r="AS78" s="1275"/>
      <c r="AT78" s="1275"/>
      <c r="AU78" s="1275"/>
      <c r="AV78" s="1275"/>
      <c r="AW78" s="1275"/>
      <c r="AX78" s="1275"/>
      <c r="AY78" s="1275"/>
      <c r="AZ78" s="1275"/>
      <c r="BA78" s="1275"/>
      <c r="BB78" s="1275"/>
      <c r="BC78" s="1275"/>
      <c r="BD78" s="1275"/>
      <c r="BE78" s="1275"/>
      <c r="BF78" s="1275"/>
      <c r="BG78" s="1275"/>
      <c r="BH78" s="1275"/>
      <c r="BI78" s="1275"/>
      <c r="BJ78" s="1275"/>
      <c r="BK78" s="1275"/>
      <c r="BL78" s="1275"/>
      <c r="BM78" s="1275"/>
      <c r="BN78" s="1275"/>
      <c r="BO78" s="1275"/>
      <c r="BP78" s="1275"/>
      <c r="BQ78" s="1275"/>
      <c r="BR78" s="1275"/>
      <c r="BS78" s="1275"/>
      <c r="BT78" s="1275"/>
      <c r="BU78" s="1275"/>
      <c r="BV78" s="1275"/>
      <c r="BW78" s="1275"/>
      <c r="BX78" s="1275"/>
      <c r="BY78" s="1275"/>
      <c r="BZ78" s="1275"/>
      <c r="CA78" s="1275"/>
      <c r="CB78" s="1275"/>
      <c r="CC78" s="1275"/>
      <c r="CD78" s="1275"/>
      <c r="CE78" s="1275"/>
      <c r="CF78" s="1275"/>
      <c r="CG78" s="1275"/>
      <c r="CH78" s="1275"/>
      <c r="CI78" s="1275"/>
      <c r="CJ78" s="1275"/>
      <c r="CK78" s="1275"/>
      <c r="CL78" s="1275"/>
      <c r="CM78" s="1275"/>
      <c r="CN78" s="1275"/>
      <c r="CO78" s="1275"/>
      <c r="CP78" s="1275"/>
      <c r="CQ78" s="1275"/>
      <c r="CR78" s="1275"/>
      <c r="CS78" s="1275"/>
      <c r="CT78" s="1275"/>
    </row>
    <row r="79" spans="1:98" ht="14.25" customHeight="1">
      <c r="A79" s="1479"/>
      <c r="B79" s="4209"/>
      <c r="C79" s="4210"/>
      <c r="D79" s="1129"/>
      <c r="E79" s="1130"/>
      <c r="F79" s="1404"/>
      <c r="G79" s="1405"/>
      <c r="H79" s="1406"/>
      <c r="I79" s="1407"/>
      <c r="J79" s="1408"/>
      <c r="K79" s="1408"/>
      <c r="L79" s="1408"/>
      <c r="M79" s="1409"/>
      <c r="N79" s="1410"/>
      <c r="O79" s="1411"/>
      <c r="P79" s="1412"/>
      <c r="Q79" s="903"/>
      <c r="R79" s="904"/>
      <c r="S79" s="904"/>
      <c r="T79" s="905"/>
      <c r="U79" s="866"/>
      <c r="V79" s="1413">
        <v>7</v>
      </c>
      <c r="W79" s="1090"/>
      <c r="X79" s="1414"/>
      <c r="Y79" s="1414"/>
      <c r="Z79" s="1415"/>
      <c r="AA79" s="1416"/>
      <c r="AB79" s="965"/>
      <c r="AC79" s="965"/>
      <c r="AD79" s="966"/>
      <c r="AE79" s="866"/>
      <c r="AF79" s="1417"/>
      <c r="AG79" s="1418"/>
      <c r="AH79" s="1418"/>
      <c r="AI79" s="1418"/>
      <c r="AJ79" s="1419"/>
      <c r="AK79" s="1420"/>
      <c r="AL79" s="1421"/>
      <c r="AM79" s="1421"/>
      <c r="AN79" s="1422"/>
      <c r="AO79" s="1185"/>
      <c r="AP79" s="1423"/>
      <c r="AQ79" s="1406"/>
      <c r="AR79" s="1275"/>
      <c r="AS79" s="1275"/>
      <c r="AT79" s="1275"/>
      <c r="AU79" s="1275"/>
      <c r="AV79" s="1275"/>
      <c r="AW79" s="1275"/>
      <c r="AX79" s="1275"/>
      <c r="AY79" s="1275"/>
      <c r="AZ79" s="1275"/>
      <c r="BA79" s="1275"/>
      <c r="BB79" s="1275"/>
      <c r="BC79" s="1275"/>
      <c r="BD79" s="1275"/>
      <c r="BE79" s="1275"/>
      <c r="BF79" s="1275"/>
      <c r="BG79" s="1275"/>
      <c r="BH79" s="1275"/>
      <c r="BI79" s="1275"/>
      <c r="BJ79" s="1275"/>
      <c r="BK79" s="1275"/>
      <c r="BL79" s="1275"/>
      <c r="BM79" s="1275"/>
      <c r="BN79" s="1275"/>
      <c r="BO79" s="1275"/>
      <c r="BP79" s="1275"/>
      <c r="BQ79" s="1275"/>
      <c r="BR79" s="1275"/>
      <c r="BS79" s="1275"/>
      <c r="BT79" s="1275"/>
      <c r="BU79" s="1275"/>
      <c r="BV79" s="1275"/>
      <c r="BW79" s="1275"/>
      <c r="BX79" s="1275"/>
      <c r="BY79" s="1275"/>
      <c r="BZ79" s="1275"/>
      <c r="CA79" s="1275"/>
      <c r="CB79" s="1275"/>
      <c r="CC79" s="1275"/>
      <c r="CD79" s="1275"/>
      <c r="CE79" s="1275"/>
      <c r="CF79" s="1275"/>
      <c r="CG79" s="1275"/>
      <c r="CH79" s="1275"/>
      <c r="CI79" s="1275"/>
      <c r="CJ79" s="1275"/>
      <c r="CK79" s="1275"/>
      <c r="CL79" s="1275"/>
      <c r="CM79" s="1275"/>
      <c r="CN79" s="1275"/>
      <c r="CO79" s="1275"/>
      <c r="CP79" s="1275"/>
      <c r="CQ79" s="1275"/>
      <c r="CR79" s="1275"/>
      <c r="CS79" s="1275"/>
      <c r="CT79" s="1275"/>
    </row>
    <row r="80" spans="1:98" ht="14.25" customHeight="1">
      <c r="A80" s="1479"/>
      <c r="B80" s="4209"/>
      <c r="C80" s="4210"/>
      <c r="D80" s="1129"/>
      <c r="E80" s="1130"/>
      <c r="F80" s="1404"/>
      <c r="G80" s="1405"/>
      <c r="H80" s="1406"/>
      <c r="I80" s="1407"/>
      <c r="J80" s="1408"/>
      <c r="K80" s="1408"/>
      <c r="L80" s="1408"/>
      <c r="M80" s="1409"/>
      <c r="N80" s="1410"/>
      <c r="O80" s="1411"/>
      <c r="P80" s="1412"/>
      <c r="Q80" s="903"/>
      <c r="R80" s="904"/>
      <c r="S80" s="904"/>
      <c r="T80" s="905"/>
      <c r="U80" s="866"/>
      <c r="V80" s="1413">
        <v>8</v>
      </c>
      <c r="W80" s="1090"/>
      <c r="X80" s="1414"/>
      <c r="Y80" s="1414"/>
      <c r="Z80" s="1415"/>
      <c r="AA80" s="1416"/>
      <c r="AB80" s="965"/>
      <c r="AC80" s="965"/>
      <c r="AD80" s="966"/>
      <c r="AE80" s="866"/>
      <c r="AF80" s="1417"/>
      <c r="AG80" s="1418"/>
      <c r="AH80" s="1418"/>
      <c r="AI80" s="1418"/>
      <c r="AJ80" s="1419"/>
      <c r="AK80" s="1420"/>
      <c r="AL80" s="1421"/>
      <c r="AM80" s="1421"/>
      <c r="AN80" s="1422"/>
      <c r="AO80" s="1185"/>
      <c r="AP80" s="1423"/>
      <c r="AQ80" s="1406"/>
      <c r="AR80" s="1275"/>
      <c r="AS80" s="1275"/>
      <c r="AT80" s="1275"/>
      <c r="AU80" s="1275"/>
      <c r="AV80" s="1275"/>
      <c r="AW80" s="1275"/>
      <c r="AX80" s="1275"/>
      <c r="AY80" s="1275"/>
      <c r="AZ80" s="1275"/>
      <c r="BA80" s="1275"/>
      <c r="BB80" s="1275"/>
      <c r="BC80" s="1275"/>
      <c r="BD80" s="1275"/>
      <c r="BE80" s="1275"/>
      <c r="BF80" s="1275"/>
      <c r="BG80" s="1275"/>
      <c r="BH80" s="1275"/>
      <c r="BI80" s="1275"/>
      <c r="BJ80" s="1275"/>
      <c r="BK80" s="1275"/>
      <c r="BL80" s="1275"/>
      <c r="BM80" s="1275"/>
      <c r="BN80" s="1275"/>
      <c r="BO80" s="1275"/>
      <c r="BP80" s="1275"/>
      <c r="BQ80" s="1275"/>
      <c r="BR80" s="1275"/>
      <c r="BS80" s="1275"/>
      <c r="BT80" s="1275"/>
      <c r="BU80" s="1275"/>
      <c r="BV80" s="1275"/>
      <c r="BW80" s="1275"/>
      <c r="BX80" s="1275"/>
      <c r="BY80" s="1275"/>
      <c r="BZ80" s="1275"/>
      <c r="CA80" s="1275"/>
      <c r="CB80" s="1275"/>
      <c r="CC80" s="1275"/>
      <c r="CD80" s="1275"/>
      <c r="CE80" s="1275"/>
      <c r="CF80" s="1275"/>
      <c r="CG80" s="1275"/>
      <c r="CH80" s="1275"/>
      <c r="CI80" s="1275"/>
      <c r="CJ80" s="1275"/>
      <c r="CK80" s="1275"/>
      <c r="CL80" s="1275"/>
      <c r="CM80" s="1275"/>
      <c r="CN80" s="1275"/>
      <c r="CO80" s="1275"/>
      <c r="CP80" s="1275"/>
      <c r="CQ80" s="1275"/>
      <c r="CR80" s="1275"/>
      <c r="CS80" s="1275"/>
      <c r="CT80" s="1275"/>
    </row>
    <row r="81" spans="1:98" ht="14.25" customHeight="1">
      <c r="A81" s="1479"/>
      <c r="B81" s="4209"/>
      <c r="C81" s="4210"/>
      <c r="D81" s="1129"/>
      <c r="E81" s="1130"/>
      <c r="F81" s="1404"/>
      <c r="G81" s="1405"/>
      <c r="H81" s="1406"/>
      <c r="I81" s="1407"/>
      <c r="J81" s="1408"/>
      <c r="K81" s="1408"/>
      <c r="L81" s="1408"/>
      <c r="M81" s="1409"/>
      <c r="N81" s="1410"/>
      <c r="O81" s="1411"/>
      <c r="P81" s="1412"/>
      <c r="Q81" s="903"/>
      <c r="R81" s="904"/>
      <c r="S81" s="904"/>
      <c r="T81" s="905"/>
      <c r="U81" s="866"/>
      <c r="V81" s="1413">
        <v>9</v>
      </c>
      <c r="W81" s="1090"/>
      <c r="X81" s="1414"/>
      <c r="Y81" s="1414"/>
      <c r="Z81" s="1415"/>
      <c r="AA81" s="1416"/>
      <c r="AB81" s="965"/>
      <c r="AC81" s="965"/>
      <c r="AD81" s="966"/>
      <c r="AE81" s="866"/>
      <c r="AF81" s="1417"/>
      <c r="AG81" s="1418"/>
      <c r="AH81" s="1418"/>
      <c r="AI81" s="1418"/>
      <c r="AJ81" s="1419"/>
      <c r="AK81" s="1420"/>
      <c r="AL81" s="1421"/>
      <c r="AM81" s="1421"/>
      <c r="AN81" s="1422"/>
      <c r="AO81" s="1185"/>
      <c r="AP81" s="1423"/>
      <c r="AQ81" s="1406"/>
      <c r="AR81" s="1275"/>
      <c r="AS81" s="1275"/>
      <c r="AT81" s="1275"/>
      <c r="AU81" s="1275"/>
      <c r="AV81" s="1275"/>
      <c r="AW81" s="1275"/>
      <c r="AX81" s="1275"/>
      <c r="AY81" s="1275"/>
      <c r="AZ81" s="1275"/>
      <c r="BA81" s="1275"/>
      <c r="BB81" s="1275"/>
      <c r="BC81" s="1275"/>
      <c r="BD81" s="1275"/>
      <c r="BE81" s="1275"/>
      <c r="BF81" s="1275"/>
      <c r="BG81" s="1275"/>
      <c r="BH81" s="1275"/>
      <c r="BI81" s="1275"/>
      <c r="BJ81" s="1275"/>
      <c r="BK81" s="1275"/>
      <c r="BL81" s="1275"/>
      <c r="BM81" s="1275"/>
      <c r="BN81" s="1275"/>
      <c r="BO81" s="1275"/>
      <c r="BP81" s="1275"/>
      <c r="BQ81" s="1275"/>
      <c r="BR81" s="1275"/>
      <c r="BS81" s="1275"/>
      <c r="BT81" s="1275"/>
      <c r="BU81" s="1275"/>
      <c r="BV81" s="1275"/>
      <c r="BW81" s="1275"/>
      <c r="BX81" s="1275"/>
      <c r="BY81" s="1275"/>
      <c r="BZ81" s="1275"/>
      <c r="CA81" s="1275"/>
      <c r="CB81" s="1275"/>
      <c r="CC81" s="1275"/>
      <c r="CD81" s="1275"/>
      <c r="CE81" s="1275"/>
      <c r="CF81" s="1275"/>
      <c r="CG81" s="1275"/>
      <c r="CH81" s="1275"/>
      <c r="CI81" s="1275"/>
      <c r="CJ81" s="1275"/>
      <c r="CK81" s="1275"/>
      <c r="CL81" s="1275"/>
      <c r="CM81" s="1275"/>
      <c r="CN81" s="1275"/>
      <c r="CO81" s="1275"/>
      <c r="CP81" s="1275"/>
      <c r="CQ81" s="1275"/>
      <c r="CR81" s="1275"/>
      <c r="CS81" s="1275"/>
      <c r="CT81" s="1275"/>
    </row>
    <row r="82" spans="1:98" ht="14.25" customHeight="1" thickBot="1">
      <c r="A82" s="1481"/>
      <c r="B82" s="4211"/>
      <c r="C82" s="4212"/>
      <c r="D82" s="1493"/>
      <c r="E82" s="1494"/>
      <c r="F82" s="1404"/>
      <c r="G82" s="1405"/>
      <c r="H82" s="1432"/>
      <c r="I82" s="1433"/>
      <c r="J82" s="1434"/>
      <c r="K82" s="1434"/>
      <c r="L82" s="1434"/>
      <c r="M82" s="1435"/>
      <c r="N82" s="1436"/>
      <c r="O82" s="1437"/>
      <c r="P82" s="1438"/>
      <c r="Q82" s="1065"/>
      <c r="R82" s="1066"/>
      <c r="S82" s="1066"/>
      <c r="T82" s="1067"/>
      <c r="U82" s="866"/>
      <c r="V82" s="1413">
        <v>10</v>
      </c>
      <c r="W82" s="1068"/>
      <c r="X82" s="1414"/>
      <c r="Y82" s="1414"/>
      <c r="Z82" s="1471"/>
      <c r="AA82" s="1439"/>
      <c r="AB82" s="1440"/>
      <c r="AC82" s="1440"/>
      <c r="AD82" s="1441"/>
      <c r="AE82" s="866"/>
      <c r="AF82" s="1417"/>
      <c r="AG82" s="1418"/>
      <c r="AH82" s="1418"/>
      <c r="AI82" s="1482"/>
      <c r="AJ82" s="1419"/>
      <c r="AK82" s="1442"/>
      <c r="AL82" s="1443"/>
      <c r="AM82" s="1443"/>
      <c r="AN82" s="1444"/>
      <c r="AO82" s="1185"/>
      <c r="AP82" s="1445"/>
      <c r="AQ82" s="1432"/>
      <c r="AR82" s="1275"/>
      <c r="AS82" s="1275"/>
      <c r="AT82" s="1275"/>
      <c r="AU82" s="1275"/>
      <c r="AV82" s="1275"/>
      <c r="AW82" s="1275"/>
      <c r="AX82" s="1275"/>
      <c r="AY82" s="1275"/>
      <c r="AZ82" s="1275"/>
      <c r="BA82" s="1275"/>
      <c r="BB82" s="1275"/>
      <c r="BC82" s="1275"/>
      <c r="BD82" s="1275"/>
      <c r="BE82" s="1275"/>
      <c r="BF82" s="1275"/>
      <c r="BG82" s="1275"/>
      <c r="BH82" s="1275"/>
      <c r="BI82" s="1275"/>
      <c r="BJ82" s="1275"/>
      <c r="BK82" s="1275"/>
      <c r="BL82" s="1275"/>
      <c r="BM82" s="1275"/>
      <c r="BN82" s="1275"/>
      <c r="BO82" s="1275"/>
      <c r="BP82" s="1275"/>
      <c r="BQ82" s="1275"/>
      <c r="BR82" s="1275"/>
      <c r="BS82" s="1275"/>
      <c r="BT82" s="1275"/>
      <c r="BU82" s="1275"/>
      <c r="BV82" s="1275"/>
      <c r="BW82" s="1275"/>
      <c r="BX82" s="1275"/>
      <c r="BY82" s="1275"/>
      <c r="BZ82" s="1275"/>
      <c r="CA82" s="1275"/>
      <c r="CB82" s="1275"/>
      <c r="CC82" s="1275"/>
      <c r="CD82" s="1275"/>
      <c r="CE82" s="1275"/>
      <c r="CF82" s="1275"/>
      <c r="CG82" s="1275"/>
      <c r="CH82" s="1275"/>
      <c r="CI82" s="1275"/>
      <c r="CJ82" s="1275"/>
      <c r="CK82" s="1275"/>
      <c r="CL82" s="1275"/>
      <c r="CM82" s="1275"/>
      <c r="CN82" s="1275"/>
      <c r="CO82" s="1275"/>
      <c r="CP82" s="1275"/>
      <c r="CQ82" s="1275"/>
      <c r="CR82" s="1275"/>
      <c r="CS82" s="1275"/>
      <c r="CT82" s="1275"/>
    </row>
    <row r="83" spans="1:98" ht="18.600000000000001" thickBot="1">
      <c r="A83" s="1470">
        <v>8</v>
      </c>
      <c r="B83" s="5317" t="s">
        <v>1018</v>
      </c>
      <c r="C83" s="4208"/>
      <c r="D83" s="1123"/>
      <c r="E83" s="1124"/>
      <c r="F83" s="1372" t="s">
        <v>150</v>
      </c>
      <c r="G83" s="1373"/>
      <c r="H83" s="1374"/>
      <c r="I83" s="1375"/>
      <c r="J83" s="1376"/>
      <c r="K83" s="1376"/>
      <c r="L83" s="1376"/>
      <c r="M83" s="1377"/>
      <c r="N83" s="1378"/>
      <c r="O83" s="1372"/>
      <c r="P83" s="1379"/>
      <c r="Q83" s="863"/>
      <c r="R83" s="864"/>
      <c r="S83" s="864"/>
      <c r="T83" s="865"/>
      <c r="U83" s="866"/>
      <c r="V83" s="1380">
        <v>1</v>
      </c>
      <c r="W83" s="1208" t="s">
        <v>1019</v>
      </c>
      <c r="X83" s="1381">
        <v>45716</v>
      </c>
      <c r="Y83" s="1381" t="s">
        <v>1020</v>
      </c>
      <c r="Z83" s="1374" t="s">
        <v>1021</v>
      </c>
      <c r="AA83" s="1236">
        <v>1</v>
      </c>
      <c r="AB83" s="952"/>
      <c r="AC83" s="952"/>
      <c r="AD83" s="953"/>
      <c r="AE83" s="866"/>
      <c r="AF83" s="1086" t="s">
        <v>1022</v>
      </c>
      <c r="AG83" s="1383" t="s">
        <v>1023</v>
      </c>
      <c r="AH83" s="1383" t="s">
        <v>781</v>
      </c>
      <c r="AI83" s="1487" t="s">
        <v>73</v>
      </c>
      <c r="AJ83" s="1385">
        <v>1</v>
      </c>
      <c r="AK83" s="1386"/>
      <c r="AL83" s="1387">
        <v>1</v>
      </c>
      <c r="AM83" s="1387"/>
      <c r="AN83" s="1388"/>
      <c r="AO83" s="1185"/>
      <c r="AP83" s="1389"/>
      <c r="AQ83" s="1390"/>
      <c r="AR83" s="1472"/>
      <c r="AS83" s="1473" t="str">
        <f ca="1">IFERROR(__xludf.DUMMYFUNCTION("+I323/G323"),"#DIV/0!")</f>
        <v>#DIV/0!</v>
      </c>
      <c r="AT83" s="1474" t="str">
        <f ca="1">IFERROR(__xludf.DUMMYFUNCTION("+J323/G323"),"#DIV/0!")</f>
        <v>#DIV/0!</v>
      </c>
      <c r="AU83" s="1474" t="str">
        <f ca="1">IFERROR(__xludf.DUMMYFUNCTION("+K323/G323"),"#DIV/0!")</f>
        <v>#DIV/0!</v>
      </c>
      <c r="AV83" s="1474" t="str">
        <f ca="1">IFERROR(__xludf.DUMMYFUNCTION("+L323/G323"),"#DIV/0!")</f>
        <v>#DIV/0!</v>
      </c>
      <c r="AW83" s="1475"/>
      <c r="AX83" s="1475"/>
      <c r="AY83" s="1475"/>
      <c r="AZ83" s="1475"/>
      <c r="BA83" s="1475"/>
      <c r="BB83" s="1475"/>
      <c r="BC83" s="1475"/>
      <c r="BD83" s="1475"/>
      <c r="BE83" s="1475"/>
      <c r="BF83" s="1475"/>
      <c r="BG83" s="1475"/>
      <c r="BH83" s="1475"/>
      <c r="BI83" s="1475"/>
      <c r="BJ83" s="1475"/>
      <c r="BK83" s="1475"/>
      <c r="BL83" s="1475"/>
      <c r="BM83" s="1475"/>
      <c r="BN83" s="1475"/>
      <c r="BO83" s="1475"/>
      <c r="BP83" s="1475"/>
      <c r="BQ83" s="1475"/>
      <c r="BR83" s="1475"/>
      <c r="BS83" s="1476">
        <f t="shared" ref="BS83:BV83" ca="1" si="8">AVERAGEIF(BS63:BS82,"&lt;&gt;#¡DIV/0!")</f>
        <v>0</v>
      </c>
      <c r="BT83" s="1476">
        <f t="shared" ca="1" si="8"/>
        <v>0</v>
      </c>
      <c r="BU83" s="1476">
        <f t="shared" ca="1" si="8"/>
        <v>0</v>
      </c>
      <c r="BV83" s="1476" t="e">
        <f t="shared" ca="1" si="8"/>
        <v>#DIV/0!</v>
      </c>
      <c r="BW83" s="1477">
        <f t="shared" ref="BW83:CA83" ca="1" si="9">SUM(BW63:BW82)</f>
        <v>0</v>
      </c>
      <c r="BX83" s="1477">
        <f t="shared" ca="1" si="9"/>
        <v>0</v>
      </c>
      <c r="BY83" s="1477">
        <f t="shared" ca="1" si="9"/>
        <v>0</v>
      </c>
      <c r="BZ83" s="1477">
        <f t="shared" ca="1" si="9"/>
        <v>0</v>
      </c>
      <c r="CA83" s="1478">
        <f t="shared" ca="1" si="9"/>
        <v>0</v>
      </c>
      <c r="CB83" s="1225"/>
      <c r="CC83" s="1179">
        <f t="shared" ref="CC83:CG83" ca="1" si="10">AVERAGE(CC63:CC82)</f>
        <v>0</v>
      </c>
      <c r="CD83" s="1179">
        <f t="shared" ca="1" si="10"/>
        <v>0</v>
      </c>
      <c r="CE83" s="1179">
        <f t="shared" ca="1" si="10"/>
        <v>0</v>
      </c>
      <c r="CF83" s="1179">
        <f t="shared" ca="1" si="10"/>
        <v>0</v>
      </c>
      <c r="CG83" s="1180">
        <f t="shared" ca="1" si="10"/>
        <v>0</v>
      </c>
      <c r="CH83" s="1225"/>
      <c r="CI83" s="1225"/>
      <c r="CJ83" s="1225"/>
      <c r="CK83" s="1225"/>
      <c r="CL83" s="1225"/>
      <c r="CM83" s="1225"/>
      <c r="CN83" s="1225"/>
      <c r="CO83" s="1225"/>
      <c r="CP83" s="1225"/>
      <c r="CQ83" s="1225"/>
      <c r="CR83" s="1225"/>
      <c r="CS83" s="1225"/>
      <c r="CT83" s="1225"/>
    </row>
    <row r="84" spans="1:98" ht="14.4">
      <c r="A84" s="1479"/>
      <c r="B84" s="4209"/>
      <c r="C84" s="4210"/>
      <c r="D84" s="1129"/>
      <c r="E84" s="1130"/>
      <c r="F84" s="1404"/>
      <c r="G84" s="1405"/>
      <c r="H84" s="1406"/>
      <c r="I84" s="1407"/>
      <c r="J84" s="1408"/>
      <c r="K84" s="1408"/>
      <c r="L84" s="1408"/>
      <c r="M84" s="1409"/>
      <c r="N84" s="1410"/>
      <c r="O84" s="1411"/>
      <c r="P84" s="1412"/>
      <c r="Q84" s="903"/>
      <c r="R84" s="904"/>
      <c r="S84" s="904"/>
      <c r="T84" s="905"/>
      <c r="U84" s="866"/>
      <c r="V84" s="1413">
        <v>2</v>
      </c>
      <c r="W84" s="1090" t="s">
        <v>1024</v>
      </c>
      <c r="X84" s="1414">
        <v>45730</v>
      </c>
      <c r="Y84" s="1414">
        <v>45748</v>
      </c>
      <c r="Z84" s="1491" t="s">
        <v>1021</v>
      </c>
      <c r="AA84" s="1416">
        <v>1</v>
      </c>
      <c r="AB84" s="965"/>
      <c r="AC84" s="965"/>
      <c r="AD84" s="966"/>
      <c r="AE84" s="866"/>
      <c r="AF84" s="1417"/>
      <c r="AG84" s="1418"/>
      <c r="AH84" s="1418"/>
      <c r="AI84" s="1418"/>
      <c r="AJ84" s="1419"/>
      <c r="AK84" s="1420"/>
      <c r="AL84" s="1421"/>
      <c r="AM84" s="1421"/>
      <c r="AN84" s="1422"/>
      <c r="AO84" s="1185"/>
      <c r="AP84" s="1423"/>
      <c r="AQ84" s="1406"/>
      <c r="AR84" s="1275"/>
      <c r="AS84" s="1275"/>
      <c r="AT84" s="1275"/>
      <c r="AU84" s="1275"/>
      <c r="AV84" s="1275"/>
      <c r="AW84" s="1275"/>
      <c r="AX84" s="1275"/>
      <c r="AY84" s="1275"/>
      <c r="AZ84" s="1275"/>
      <c r="BA84" s="1275"/>
      <c r="BB84" s="1275"/>
      <c r="BC84" s="1275"/>
      <c r="BD84" s="1275"/>
      <c r="BE84" s="1275"/>
      <c r="BF84" s="1275"/>
      <c r="BG84" s="1275"/>
      <c r="BH84" s="1275"/>
      <c r="BI84" s="1275"/>
      <c r="BJ84" s="1275"/>
      <c r="BK84" s="1275"/>
      <c r="BL84" s="1275"/>
      <c r="BM84" s="1275"/>
      <c r="BN84" s="1275"/>
      <c r="BO84" s="1275"/>
      <c r="BP84" s="1275"/>
      <c r="BQ84" s="1275"/>
      <c r="BR84" s="1275"/>
      <c r="BS84" s="1275"/>
      <c r="BT84" s="1275"/>
      <c r="BU84" s="1275"/>
      <c r="BV84" s="1275"/>
      <c r="BW84" s="1275"/>
      <c r="BX84" s="1275"/>
      <c r="BY84" s="1275"/>
      <c r="BZ84" s="1275"/>
      <c r="CA84" s="1275"/>
      <c r="CB84" s="1275"/>
      <c r="CC84" s="1275"/>
      <c r="CD84" s="1275"/>
      <c r="CE84" s="1275"/>
      <c r="CF84" s="1275"/>
      <c r="CG84" s="1275"/>
      <c r="CH84" s="1275"/>
      <c r="CI84" s="1275"/>
      <c r="CJ84" s="1275"/>
      <c r="CK84" s="1275"/>
      <c r="CL84" s="1275"/>
      <c r="CM84" s="1275"/>
      <c r="CN84" s="1275"/>
      <c r="CO84" s="1275"/>
      <c r="CP84" s="1275"/>
      <c r="CQ84" s="1275"/>
      <c r="CR84" s="1275"/>
      <c r="CS84" s="1275"/>
      <c r="CT84" s="1275"/>
    </row>
    <row r="85" spans="1:98" ht="14.4">
      <c r="A85" s="1479"/>
      <c r="B85" s="4209"/>
      <c r="C85" s="4210"/>
      <c r="D85" s="1129"/>
      <c r="E85" s="1130"/>
      <c r="F85" s="1404"/>
      <c r="G85" s="1405"/>
      <c r="H85" s="1406"/>
      <c r="I85" s="1407"/>
      <c r="J85" s="1408"/>
      <c r="K85" s="1408"/>
      <c r="L85" s="1408"/>
      <c r="M85" s="1409"/>
      <c r="N85" s="1410"/>
      <c r="O85" s="1411"/>
      <c r="P85" s="1412"/>
      <c r="Q85" s="903"/>
      <c r="R85" s="904"/>
      <c r="S85" s="904"/>
      <c r="T85" s="905"/>
      <c r="U85" s="866"/>
      <c r="V85" s="1413">
        <v>3</v>
      </c>
      <c r="W85" s="1090" t="s">
        <v>1025</v>
      </c>
      <c r="X85" s="1414">
        <v>45748</v>
      </c>
      <c r="Y85" s="1414">
        <v>45768</v>
      </c>
      <c r="Z85" s="1491" t="s">
        <v>1021</v>
      </c>
      <c r="AA85" s="1416"/>
      <c r="AB85" s="965">
        <v>1</v>
      </c>
      <c r="AC85" s="965"/>
      <c r="AD85" s="966"/>
      <c r="AE85" s="866"/>
      <c r="AF85" s="1417"/>
      <c r="AG85" s="1418"/>
      <c r="AH85" s="1418"/>
      <c r="AI85" s="1418"/>
      <c r="AJ85" s="1419"/>
      <c r="AK85" s="1420"/>
      <c r="AL85" s="1421"/>
      <c r="AM85" s="1421"/>
      <c r="AN85" s="1422"/>
      <c r="AO85" s="1185"/>
      <c r="AP85" s="1423"/>
      <c r="AQ85" s="1406"/>
      <c r="AR85" s="1275"/>
      <c r="AS85" s="1275"/>
      <c r="AT85" s="1275"/>
      <c r="AU85" s="1275"/>
      <c r="AV85" s="1275"/>
      <c r="AW85" s="1275"/>
      <c r="AX85" s="1275"/>
      <c r="AY85" s="1275"/>
      <c r="AZ85" s="1275"/>
      <c r="BA85" s="1275"/>
      <c r="BB85" s="1275"/>
      <c r="BC85" s="1275"/>
      <c r="BD85" s="1275"/>
      <c r="BE85" s="1275"/>
      <c r="BF85" s="1275"/>
      <c r="BG85" s="1275"/>
      <c r="BH85" s="1275"/>
      <c r="BI85" s="1275"/>
      <c r="BJ85" s="1275"/>
      <c r="BK85" s="1275"/>
      <c r="BL85" s="1275"/>
      <c r="BM85" s="1275"/>
      <c r="BN85" s="1275"/>
      <c r="BO85" s="1275"/>
      <c r="BP85" s="1275"/>
      <c r="BQ85" s="1275"/>
      <c r="BR85" s="1275"/>
      <c r="BS85" s="1275"/>
      <c r="BT85" s="1275"/>
      <c r="BU85" s="1275"/>
      <c r="BV85" s="1275"/>
      <c r="BW85" s="1275"/>
      <c r="BX85" s="1275"/>
      <c r="BY85" s="1275"/>
      <c r="BZ85" s="1275"/>
      <c r="CA85" s="1275"/>
      <c r="CB85" s="1275"/>
      <c r="CC85" s="1275"/>
      <c r="CD85" s="1275"/>
      <c r="CE85" s="1275"/>
      <c r="CF85" s="1275"/>
      <c r="CG85" s="1275"/>
      <c r="CH85" s="1275"/>
      <c r="CI85" s="1275"/>
      <c r="CJ85" s="1275"/>
      <c r="CK85" s="1275"/>
      <c r="CL85" s="1275"/>
      <c r="CM85" s="1275"/>
      <c r="CN85" s="1275"/>
      <c r="CO85" s="1275"/>
      <c r="CP85" s="1275"/>
      <c r="CQ85" s="1275"/>
      <c r="CR85" s="1275"/>
      <c r="CS85" s="1275"/>
      <c r="CT85" s="1275"/>
    </row>
    <row r="86" spans="1:98" ht="14.4">
      <c r="A86" s="1479"/>
      <c r="B86" s="4209"/>
      <c r="C86" s="4210"/>
      <c r="D86" s="1129"/>
      <c r="E86" s="1130"/>
      <c r="F86" s="1404"/>
      <c r="G86" s="1405"/>
      <c r="H86" s="1406"/>
      <c r="I86" s="1407"/>
      <c r="J86" s="1408"/>
      <c r="K86" s="1408"/>
      <c r="L86" s="1408"/>
      <c r="M86" s="1409"/>
      <c r="N86" s="1410"/>
      <c r="O86" s="1411"/>
      <c r="P86" s="1412"/>
      <c r="Q86" s="903"/>
      <c r="R86" s="904"/>
      <c r="S86" s="904"/>
      <c r="T86" s="905"/>
      <c r="U86" s="866"/>
      <c r="V86" s="1413">
        <v>4</v>
      </c>
      <c r="W86" s="1090" t="s">
        <v>1026</v>
      </c>
      <c r="X86" s="1414">
        <v>45768</v>
      </c>
      <c r="Y86" s="1414">
        <v>45797</v>
      </c>
      <c r="Z86" s="1491" t="s">
        <v>1021</v>
      </c>
      <c r="AA86" s="1416"/>
      <c r="AB86" s="965">
        <v>1</v>
      </c>
      <c r="AC86" s="965"/>
      <c r="AD86" s="966"/>
      <c r="AE86" s="866"/>
      <c r="AF86" s="1417"/>
      <c r="AG86" s="1418"/>
      <c r="AH86" s="1418"/>
      <c r="AI86" s="1418"/>
      <c r="AJ86" s="1419"/>
      <c r="AK86" s="1420"/>
      <c r="AL86" s="1421"/>
      <c r="AM86" s="1421"/>
      <c r="AN86" s="1422"/>
      <c r="AO86" s="1185"/>
      <c r="AP86" s="1423"/>
      <c r="AQ86" s="1406"/>
      <c r="AR86" s="1275"/>
      <c r="AS86" s="1275"/>
      <c r="AT86" s="1275"/>
      <c r="AU86" s="1275"/>
      <c r="AV86" s="1275"/>
      <c r="AW86" s="1275"/>
      <c r="AX86" s="1275"/>
      <c r="AY86" s="1275"/>
      <c r="AZ86" s="1275"/>
      <c r="BA86" s="1275"/>
      <c r="BB86" s="1275"/>
      <c r="BC86" s="1275"/>
      <c r="BD86" s="1275"/>
      <c r="BE86" s="1275"/>
      <c r="BF86" s="1275"/>
      <c r="BG86" s="1275"/>
      <c r="BH86" s="1275"/>
      <c r="BI86" s="1275"/>
      <c r="BJ86" s="1275"/>
      <c r="BK86" s="1275"/>
      <c r="BL86" s="1275"/>
      <c r="BM86" s="1275"/>
      <c r="BN86" s="1275"/>
      <c r="BO86" s="1275"/>
      <c r="BP86" s="1275"/>
      <c r="BQ86" s="1275"/>
      <c r="BR86" s="1275"/>
      <c r="BS86" s="1275"/>
      <c r="BT86" s="1275"/>
      <c r="BU86" s="1275"/>
      <c r="BV86" s="1275"/>
      <c r="BW86" s="1275"/>
      <c r="BX86" s="1275"/>
      <c r="BY86" s="1275"/>
      <c r="BZ86" s="1275"/>
      <c r="CA86" s="1275"/>
      <c r="CB86" s="1275"/>
      <c r="CC86" s="1275"/>
      <c r="CD86" s="1275"/>
      <c r="CE86" s="1275"/>
      <c r="CF86" s="1275"/>
      <c r="CG86" s="1275"/>
      <c r="CH86" s="1275"/>
      <c r="CI86" s="1275"/>
      <c r="CJ86" s="1275"/>
      <c r="CK86" s="1275"/>
      <c r="CL86" s="1275"/>
      <c r="CM86" s="1275"/>
      <c r="CN86" s="1275"/>
      <c r="CO86" s="1275"/>
      <c r="CP86" s="1275"/>
      <c r="CQ86" s="1275"/>
      <c r="CR86" s="1275"/>
      <c r="CS86" s="1275"/>
      <c r="CT86" s="1275"/>
    </row>
    <row r="87" spans="1:98" ht="14.4">
      <c r="A87" s="1479"/>
      <c r="B87" s="4209"/>
      <c r="C87" s="4210"/>
      <c r="D87" s="1129"/>
      <c r="E87" s="1130"/>
      <c r="F87" s="1404"/>
      <c r="G87" s="1405"/>
      <c r="H87" s="1406"/>
      <c r="I87" s="1407"/>
      <c r="J87" s="1408"/>
      <c r="K87" s="1408"/>
      <c r="L87" s="1408"/>
      <c r="M87" s="1409"/>
      <c r="N87" s="1410"/>
      <c r="O87" s="1411"/>
      <c r="P87" s="1412"/>
      <c r="Q87" s="903"/>
      <c r="R87" s="904"/>
      <c r="S87" s="904"/>
      <c r="T87" s="905"/>
      <c r="U87" s="866"/>
      <c r="V87" s="1413">
        <v>5</v>
      </c>
      <c r="W87" s="1090" t="s">
        <v>1027</v>
      </c>
      <c r="X87" s="1414">
        <v>45807</v>
      </c>
      <c r="Y87" s="1414">
        <v>45809</v>
      </c>
      <c r="Z87" s="1491" t="s">
        <v>917</v>
      </c>
      <c r="AA87" s="1416"/>
      <c r="AB87" s="965">
        <v>1</v>
      </c>
      <c r="AC87" s="965"/>
      <c r="AD87" s="966"/>
      <c r="AE87" s="866"/>
      <c r="AF87" s="1417"/>
      <c r="AG87" s="1418"/>
      <c r="AH87" s="1418"/>
      <c r="AI87" s="1418"/>
      <c r="AJ87" s="1419"/>
      <c r="AK87" s="1420"/>
      <c r="AL87" s="1421"/>
      <c r="AM87" s="1421"/>
      <c r="AN87" s="1422"/>
      <c r="AO87" s="1185"/>
      <c r="AP87" s="1423"/>
      <c r="AQ87" s="1406"/>
      <c r="AR87" s="1275"/>
      <c r="AS87" s="1275"/>
      <c r="AT87" s="1275"/>
      <c r="AU87" s="1275"/>
      <c r="AV87" s="1275"/>
      <c r="AW87" s="1275"/>
      <c r="AX87" s="1275"/>
      <c r="AY87" s="1275"/>
      <c r="AZ87" s="1275"/>
      <c r="BA87" s="1275"/>
      <c r="BB87" s="1275"/>
      <c r="BC87" s="1275"/>
      <c r="BD87" s="1275"/>
      <c r="BE87" s="1275"/>
      <c r="BF87" s="1275"/>
      <c r="BG87" s="1275"/>
      <c r="BH87" s="1275"/>
      <c r="BI87" s="1275"/>
      <c r="BJ87" s="1275"/>
      <c r="BK87" s="1275"/>
      <c r="BL87" s="1275"/>
      <c r="BM87" s="1275"/>
      <c r="BN87" s="1275"/>
      <c r="BO87" s="1275"/>
      <c r="BP87" s="1275"/>
      <c r="BQ87" s="1275"/>
      <c r="BR87" s="1275"/>
      <c r="BS87" s="1275"/>
      <c r="BT87" s="1275"/>
      <c r="BU87" s="1275"/>
      <c r="BV87" s="1275"/>
      <c r="BW87" s="1275"/>
      <c r="BX87" s="1275"/>
      <c r="BY87" s="1275"/>
      <c r="BZ87" s="1275"/>
      <c r="CA87" s="1275"/>
      <c r="CB87" s="1275"/>
      <c r="CC87" s="1275"/>
      <c r="CD87" s="1275"/>
      <c r="CE87" s="1275"/>
      <c r="CF87" s="1275"/>
      <c r="CG87" s="1275"/>
      <c r="CH87" s="1275"/>
      <c r="CI87" s="1275"/>
      <c r="CJ87" s="1275"/>
      <c r="CK87" s="1275"/>
      <c r="CL87" s="1275"/>
      <c r="CM87" s="1275"/>
      <c r="CN87" s="1275"/>
      <c r="CO87" s="1275"/>
      <c r="CP87" s="1275"/>
      <c r="CQ87" s="1275"/>
      <c r="CR87" s="1275"/>
      <c r="CS87" s="1275"/>
      <c r="CT87" s="1275"/>
    </row>
    <row r="88" spans="1:98" ht="14.4">
      <c r="A88" s="1479"/>
      <c r="B88" s="4209"/>
      <c r="C88" s="4210"/>
      <c r="D88" s="1129"/>
      <c r="E88" s="1130"/>
      <c r="F88" s="1404"/>
      <c r="G88" s="1405"/>
      <c r="H88" s="1406"/>
      <c r="I88" s="1407"/>
      <c r="J88" s="1408"/>
      <c r="K88" s="1408"/>
      <c r="L88" s="1408"/>
      <c r="M88" s="1409"/>
      <c r="N88" s="1410"/>
      <c r="O88" s="1411"/>
      <c r="P88" s="1412"/>
      <c r="Q88" s="903"/>
      <c r="R88" s="904"/>
      <c r="S88" s="904"/>
      <c r="T88" s="905"/>
      <c r="U88" s="866"/>
      <c r="V88" s="1413">
        <v>6</v>
      </c>
      <c r="W88" s="1090" t="s">
        <v>1028</v>
      </c>
      <c r="X88" s="1414">
        <v>45763</v>
      </c>
      <c r="Y88" s="1414">
        <v>45838</v>
      </c>
      <c r="Z88" s="1491" t="s">
        <v>1021</v>
      </c>
      <c r="AA88" s="1416"/>
      <c r="AB88" s="965"/>
      <c r="AC88" s="965"/>
      <c r="AD88" s="966"/>
      <c r="AE88" s="866"/>
      <c r="AF88" s="1417"/>
      <c r="AG88" s="1418"/>
      <c r="AH88" s="1418"/>
      <c r="AI88" s="1418"/>
      <c r="AJ88" s="1419"/>
      <c r="AK88" s="1420"/>
      <c r="AL88" s="1421"/>
      <c r="AM88" s="1421"/>
      <c r="AN88" s="1422"/>
      <c r="AO88" s="1185"/>
      <c r="AP88" s="1423"/>
      <c r="AQ88" s="1406"/>
      <c r="AR88" s="1275"/>
      <c r="AS88" s="1275"/>
      <c r="AT88" s="1275"/>
      <c r="AU88" s="1275"/>
      <c r="AV88" s="1275"/>
      <c r="AW88" s="1275"/>
      <c r="AX88" s="1275"/>
      <c r="AY88" s="1275"/>
      <c r="AZ88" s="1275"/>
      <c r="BA88" s="1275"/>
      <c r="BB88" s="1275"/>
      <c r="BC88" s="1275"/>
      <c r="BD88" s="1275"/>
      <c r="BE88" s="1275"/>
      <c r="BF88" s="1275"/>
      <c r="BG88" s="1275"/>
      <c r="BH88" s="1275"/>
      <c r="BI88" s="1275"/>
      <c r="BJ88" s="1275"/>
      <c r="BK88" s="1275"/>
      <c r="BL88" s="1275"/>
      <c r="BM88" s="1275"/>
      <c r="BN88" s="1275"/>
      <c r="BO88" s="1275"/>
      <c r="BP88" s="1275"/>
      <c r="BQ88" s="1275"/>
      <c r="BR88" s="1275"/>
      <c r="BS88" s="1275"/>
      <c r="BT88" s="1275"/>
      <c r="BU88" s="1275"/>
      <c r="BV88" s="1275"/>
      <c r="BW88" s="1275"/>
      <c r="BX88" s="1275"/>
      <c r="BY88" s="1275"/>
      <c r="BZ88" s="1275"/>
      <c r="CA88" s="1275"/>
      <c r="CB88" s="1275"/>
      <c r="CC88" s="1275"/>
      <c r="CD88" s="1275"/>
      <c r="CE88" s="1275"/>
      <c r="CF88" s="1275"/>
      <c r="CG88" s="1275"/>
      <c r="CH88" s="1275"/>
      <c r="CI88" s="1275"/>
      <c r="CJ88" s="1275"/>
      <c r="CK88" s="1275"/>
      <c r="CL88" s="1275"/>
      <c r="CM88" s="1275"/>
      <c r="CN88" s="1275"/>
      <c r="CO88" s="1275"/>
      <c r="CP88" s="1275"/>
      <c r="CQ88" s="1275"/>
      <c r="CR88" s="1275"/>
      <c r="CS88" s="1275"/>
      <c r="CT88" s="1275"/>
    </row>
    <row r="89" spans="1:98" ht="14.4">
      <c r="A89" s="1479"/>
      <c r="B89" s="4209"/>
      <c r="C89" s="4210"/>
      <c r="D89" s="1129"/>
      <c r="E89" s="1130"/>
      <c r="F89" s="1404"/>
      <c r="G89" s="1405"/>
      <c r="H89" s="1406"/>
      <c r="I89" s="1407"/>
      <c r="J89" s="1408"/>
      <c r="K89" s="1408"/>
      <c r="L89" s="1408"/>
      <c r="M89" s="1409"/>
      <c r="N89" s="1410"/>
      <c r="O89" s="1411"/>
      <c r="P89" s="1412"/>
      <c r="Q89" s="903"/>
      <c r="R89" s="904"/>
      <c r="S89" s="904"/>
      <c r="T89" s="905"/>
      <c r="U89" s="866"/>
      <c r="V89" s="1413">
        <v>7</v>
      </c>
      <c r="W89" s="1090" t="s">
        <v>1029</v>
      </c>
      <c r="X89" s="1414">
        <v>45884</v>
      </c>
      <c r="Y89" s="1414">
        <v>45898</v>
      </c>
      <c r="Z89" s="1491" t="s">
        <v>1021</v>
      </c>
      <c r="AA89" s="1416"/>
      <c r="AB89" s="965"/>
      <c r="AC89" s="965"/>
      <c r="AD89" s="966"/>
      <c r="AE89" s="866"/>
      <c r="AF89" s="1417"/>
      <c r="AG89" s="1418"/>
      <c r="AH89" s="1418"/>
      <c r="AI89" s="1418"/>
      <c r="AJ89" s="1419"/>
      <c r="AK89" s="1420"/>
      <c r="AL89" s="1421"/>
      <c r="AM89" s="1421"/>
      <c r="AN89" s="1422"/>
      <c r="AO89" s="1185"/>
      <c r="AP89" s="1423"/>
      <c r="AQ89" s="1406"/>
      <c r="AR89" s="1275"/>
      <c r="AS89" s="1275"/>
      <c r="AT89" s="1275"/>
      <c r="AU89" s="1275"/>
      <c r="AV89" s="1275"/>
      <c r="AW89" s="1275"/>
      <c r="AX89" s="1275"/>
      <c r="AY89" s="1275"/>
      <c r="AZ89" s="1275"/>
      <c r="BA89" s="1275"/>
      <c r="BB89" s="1275"/>
      <c r="BC89" s="1275"/>
      <c r="BD89" s="1275"/>
      <c r="BE89" s="1275"/>
      <c r="BF89" s="1275"/>
      <c r="BG89" s="1275"/>
      <c r="BH89" s="1275"/>
      <c r="BI89" s="1275"/>
      <c r="BJ89" s="1275"/>
      <c r="BK89" s="1275"/>
      <c r="BL89" s="1275"/>
      <c r="BM89" s="1275"/>
      <c r="BN89" s="1275"/>
      <c r="BO89" s="1275"/>
      <c r="BP89" s="1275"/>
      <c r="BQ89" s="1275"/>
      <c r="BR89" s="1275"/>
      <c r="BS89" s="1275"/>
      <c r="BT89" s="1275"/>
      <c r="BU89" s="1275"/>
      <c r="BV89" s="1275"/>
      <c r="BW89" s="1275"/>
      <c r="BX89" s="1275"/>
      <c r="BY89" s="1275"/>
      <c r="BZ89" s="1275"/>
      <c r="CA89" s="1275"/>
      <c r="CB89" s="1275"/>
      <c r="CC89" s="1275"/>
      <c r="CD89" s="1275"/>
      <c r="CE89" s="1275"/>
      <c r="CF89" s="1275"/>
      <c r="CG89" s="1275"/>
      <c r="CH89" s="1275"/>
      <c r="CI89" s="1275"/>
      <c r="CJ89" s="1275"/>
      <c r="CK89" s="1275"/>
      <c r="CL89" s="1275"/>
      <c r="CM89" s="1275"/>
      <c r="CN89" s="1275"/>
      <c r="CO89" s="1275"/>
      <c r="CP89" s="1275"/>
      <c r="CQ89" s="1275"/>
      <c r="CR89" s="1275"/>
      <c r="CS89" s="1275"/>
      <c r="CT89" s="1275"/>
    </row>
    <row r="90" spans="1:98" ht="14.4">
      <c r="A90" s="1479"/>
      <c r="B90" s="4209"/>
      <c r="C90" s="4210"/>
      <c r="D90" s="1129"/>
      <c r="E90" s="1130"/>
      <c r="F90" s="1404"/>
      <c r="G90" s="1405"/>
      <c r="H90" s="1406"/>
      <c r="I90" s="1407"/>
      <c r="J90" s="1408"/>
      <c r="K90" s="1408"/>
      <c r="L90" s="1408"/>
      <c r="M90" s="1409"/>
      <c r="N90" s="1410"/>
      <c r="O90" s="1411"/>
      <c r="P90" s="1412"/>
      <c r="Q90" s="903"/>
      <c r="R90" s="904"/>
      <c r="S90" s="904"/>
      <c r="T90" s="905"/>
      <c r="U90" s="866"/>
      <c r="V90" s="1413">
        <v>8</v>
      </c>
      <c r="W90" s="1090" t="s">
        <v>1030</v>
      </c>
      <c r="X90" s="1414">
        <v>45901</v>
      </c>
      <c r="Y90" s="1414">
        <v>45905</v>
      </c>
      <c r="Z90" s="1491" t="s">
        <v>1021</v>
      </c>
      <c r="AA90" s="1416"/>
      <c r="AB90" s="965"/>
      <c r="AC90" s="965"/>
      <c r="AD90" s="966"/>
      <c r="AE90" s="866"/>
      <c r="AF90" s="1417"/>
      <c r="AG90" s="1418"/>
      <c r="AH90" s="1418"/>
      <c r="AI90" s="1418"/>
      <c r="AJ90" s="1419"/>
      <c r="AK90" s="1420"/>
      <c r="AL90" s="1421"/>
      <c r="AM90" s="1421"/>
      <c r="AN90" s="1422"/>
      <c r="AO90" s="1185"/>
      <c r="AP90" s="1423"/>
      <c r="AQ90" s="1406"/>
      <c r="AR90" s="1275"/>
      <c r="AS90" s="1275"/>
      <c r="AT90" s="1275"/>
      <c r="AU90" s="1275"/>
      <c r="AV90" s="1275"/>
      <c r="AW90" s="1275"/>
      <c r="AX90" s="1275"/>
      <c r="AY90" s="1275"/>
      <c r="AZ90" s="1275"/>
      <c r="BA90" s="1275"/>
      <c r="BB90" s="1275"/>
      <c r="BC90" s="1275"/>
      <c r="BD90" s="1275"/>
      <c r="BE90" s="1275"/>
      <c r="BF90" s="1275"/>
      <c r="BG90" s="1275"/>
      <c r="BH90" s="1275"/>
      <c r="BI90" s="1275"/>
      <c r="BJ90" s="1275"/>
      <c r="BK90" s="1275"/>
      <c r="BL90" s="1275"/>
      <c r="BM90" s="1275"/>
      <c r="BN90" s="1275"/>
      <c r="BO90" s="1275"/>
      <c r="BP90" s="1275"/>
      <c r="BQ90" s="1275"/>
      <c r="BR90" s="1275"/>
      <c r="BS90" s="1275"/>
      <c r="BT90" s="1275"/>
      <c r="BU90" s="1275"/>
      <c r="BV90" s="1275"/>
      <c r="BW90" s="1275"/>
      <c r="BX90" s="1275"/>
      <c r="BY90" s="1275"/>
      <c r="BZ90" s="1275"/>
      <c r="CA90" s="1275"/>
      <c r="CB90" s="1275"/>
      <c r="CC90" s="1275"/>
      <c r="CD90" s="1275"/>
      <c r="CE90" s="1275"/>
      <c r="CF90" s="1275"/>
      <c r="CG90" s="1275"/>
      <c r="CH90" s="1275"/>
      <c r="CI90" s="1275"/>
      <c r="CJ90" s="1275"/>
      <c r="CK90" s="1275"/>
      <c r="CL90" s="1275"/>
      <c r="CM90" s="1275"/>
      <c r="CN90" s="1275"/>
      <c r="CO90" s="1275"/>
      <c r="CP90" s="1275"/>
      <c r="CQ90" s="1275"/>
      <c r="CR90" s="1275"/>
      <c r="CS90" s="1275"/>
      <c r="CT90" s="1275"/>
    </row>
    <row r="91" spans="1:98" ht="14.25" customHeight="1">
      <c r="A91" s="1479"/>
      <c r="B91" s="4209"/>
      <c r="C91" s="4210"/>
      <c r="D91" s="1129"/>
      <c r="E91" s="1130"/>
      <c r="F91" s="1404"/>
      <c r="G91" s="1405"/>
      <c r="H91" s="1406"/>
      <c r="I91" s="1407"/>
      <c r="J91" s="1408"/>
      <c r="K91" s="1408"/>
      <c r="L91" s="1408"/>
      <c r="M91" s="1409"/>
      <c r="N91" s="1410"/>
      <c r="O91" s="1411"/>
      <c r="P91" s="1412"/>
      <c r="Q91" s="903"/>
      <c r="R91" s="904"/>
      <c r="S91" s="904"/>
      <c r="T91" s="905"/>
      <c r="U91" s="866"/>
      <c r="V91" s="1413">
        <v>9</v>
      </c>
      <c r="W91" s="1090"/>
      <c r="X91" s="1414"/>
      <c r="Y91" s="1414"/>
      <c r="Z91" s="1491"/>
      <c r="AA91" s="1416"/>
      <c r="AB91" s="965"/>
      <c r="AC91" s="965"/>
      <c r="AD91" s="966"/>
      <c r="AE91" s="866"/>
      <c r="AF91" s="1417"/>
      <c r="AG91" s="1418"/>
      <c r="AH91" s="1418"/>
      <c r="AI91" s="1418"/>
      <c r="AJ91" s="1419"/>
      <c r="AK91" s="1420"/>
      <c r="AL91" s="1421"/>
      <c r="AM91" s="1421"/>
      <c r="AN91" s="1422"/>
      <c r="AO91" s="1185"/>
      <c r="AP91" s="1423"/>
      <c r="AQ91" s="1406"/>
      <c r="AR91" s="1275"/>
      <c r="AS91" s="1275"/>
      <c r="AT91" s="1275"/>
      <c r="AU91" s="1275"/>
      <c r="AV91" s="1275"/>
      <c r="AW91" s="1275"/>
      <c r="AX91" s="1275"/>
      <c r="AY91" s="1275"/>
      <c r="AZ91" s="1275"/>
      <c r="BA91" s="1275"/>
      <c r="BB91" s="1275"/>
      <c r="BC91" s="1275"/>
      <c r="BD91" s="1275"/>
      <c r="BE91" s="1275"/>
      <c r="BF91" s="1275"/>
      <c r="BG91" s="1275"/>
      <c r="BH91" s="1275"/>
      <c r="BI91" s="1275"/>
      <c r="BJ91" s="1275"/>
      <c r="BK91" s="1275"/>
      <c r="BL91" s="1275"/>
      <c r="BM91" s="1275"/>
      <c r="BN91" s="1275"/>
      <c r="BO91" s="1275"/>
      <c r="BP91" s="1275"/>
      <c r="BQ91" s="1275"/>
      <c r="BR91" s="1275"/>
      <c r="BS91" s="1275"/>
      <c r="BT91" s="1275"/>
      <c r="BU91" s="1275"/>
      <c r="BV91" s="1275"/>
      <c r="BW91" s="1275"/>
      <c r="BX91" s="1275"/>
      <c r="BY91" s="1275"/>
      <c r="BZ91" s="1275"/>
      <c r="CA91" s="1275"/>
      <c r="CB91" s="1275"/>
      <c r="CC91" s="1275"/>
      <c r="CD91" s="1275"/>
      <c r="CE91" s="1275"/>
      <c r="CF91" s="1275"/>
      <c r="CG91" s="1275"/>
      <c r="CH91" s="1275"/>
      <c r="CI91" s="1275"/>
      <c r="CJ91" s="1275"/>
      <c r="CK91" s="1275"/>
      <c r="CL91" s="1275"/>
      <c r="CM91" s="1275"/>
      <c r="CN91" s="1275"/>
      <c r="CO91" s="1275"/>
      <c r="CP91" s="1275"/>
      <c r="CQ91" s="1275"/>
      <c r="CR91" s="1275"/>
      <c r="CS91" s="1275"/>
      <c r="CT91" s="1275"/>
    </row>
    <row r="92" spans="1:98" ht="14.25" customHeight="1" thickBot="1">
      <c r="A92" s="1481"/>
      <c r="B92" s="4211"/>
      <c r="C92" s="4212"/>
      <c r="D92" s="1493"/>
      <c r="E92" s="1494"/>
      <c r="F92" s="1404"/>
      <c r="G92" s="1405"/>
      <c r="H92" s="1432"/>
      <c r="I92" s="1433"/>
      <c r="J92" s="1434"/>
      <c r="K92" s="1434"/>
      <c r="L92" s="1434"/>
      <c r="M92" s="1435"/>
      <c r="N92" s="1436"/>
      <c r="O92" s="1437"/>
      <c r="P92" s="1438"/>
      <c r="Q92" s="1065"/>
      <c r="R92" s="1066"/>
      <c r="S92" s="1066"/>
      <c r="T92" s="1067"/>
      <c r="U92" s="866"/>
      <c r="V92" s="1413">
        <v>10</v>
      </c>
      <c r="W92" s="1068"/>
      <c r="X92" s="1414"/>
      <c r="Y92" s="1414"/>
      <c r="Z92" s="1495"/>
      <c r="AA92" s="1439"/>
      <c r="AB92" s="1440"/>
      <c r="AC92" s="1440"/>
      <c r="AD92" s="1441"/>
      <c r="AE92" s="866"/>
      <c r="AF92" s="1417"/>
      <c r="AG92" s="1418"/>
      <c r="AH92" s="1418"/>
      <c r="AI92" s="1482"/>
      <c r="AJ92" s="1419"/>
      <c r="AK92" s="1442"/>
      <c r="AL92" s="1443"/>
      <c r="AM92" s="1443"/>
      <c r="AN92" s="1444"/>
      <c r="AO92" s="1185"/>
      <c r="AP92" s="1445"/>
      <c r="AQ92" s="1432"/>
      <c r="AR92" s="1275"/>
      <c r="AS92" s="1275"/>
      <c r="AT92" s="1275"/>
      <c r="AU92" s="1275"/>
      <c r="AV92" s="1275"/>
      <c r="AW92" s="1275"/>
      <c r="AX92" s="1275"/>
      <c r="AY92" s="1275"/>
      <c r="AZ92" s="1275"/>
      <c r="BA92" s="1275"/>
      <c r="BB92" s="1275"/>
      <c r="BC92" s="1275"/>
      <c r="BD92" s="1275"/>
      <c r="BE92" s="1275"/>
      <c r="BF92" s="1275"/>
      <c r="BG92" s="1275"/>
      <c r="BH92" s="1275"/>
      <c r="BI92" s="1275"/>
      <c r="BJ92" s="1275"/>
      <c r="BK92" s="1275"/>
      <c r="BL92" s="1275"/>
      <c r="BM92" s="1275"/>
      <c r="BN92" s="1275"/>
      <c r="BO92" s="1275"/>
      <c r="BP92" s="1275"/>
      <c r="BQ92" s="1275"/>
      <c r="BR92" s="1275"/>
      <c r="BS92" s="1275"/>
      <c r="BT92" s="1275"/>
      <c r="BU92" s="1275"/>
      <c r="BV92" s="1275"/>
      <c r="BW92" s="1275"/>
      <c r="BX92" s="1275"/>
      <c r="BY92" s="1275"/>
      <c r="BZ92" s="1275"/>
      <c r="CA92" s="1275"/>
      <c r="CB92" s="1275"/>
      <c r="CC92" s="1275"/>
      <c r="CD92" s="1275"/>
      <c r="CE92" s="1275"/>
      <c r="CF92" s="1275"/>
      <c r="CG92" s="1275"/>
      <c r="CH92" s="1275"/>
      <c r="CI92" s="1275"/>
      <c r="CJ92" s="1275"/>
      <c r="CK92" s="1275"/>
      <c r="CL92" s="1275"/>
      <c r="CM92" s="1275"/>
      <c r="CN92" s="1275"/>
      <c r="CO92" s="1275"/>
      <c r="CP92" s="1275"/>
      <c r="CQ92" s="1275"/>
      <c r="CR92" s="1275"/>
      <c r="CS92" s="1275"/>
      <c r="CT92" s="1275"/>
    </row>
    <row r="93" spans="1:98" ht="14.4">
      <c r="A93" s="1470">
        <v>9</v>
      </c>
      <c r="B93" s="5317" t="s">
        <v>1031</v>
      </c>
      <c r="C93" s="4208"/>
      <c r="D93" s="1123"/>
      <c r="E93" s="1124"/>
      <c r="F93" s="1372" t="s">
        <v>150</v>
      </c>
      <c r="G93" s="1373"/>
      <c r="H93" s="1374"/>
      <c r="I93" s="1375"/>
      <c r="J93" s="1376"/>
      <c r="K93" s="1376"/>
      <c r="L93" s="1376"/>
      <c r="M93" s="1377"/>
      <c r="N93" s="1378"/>
      <c r="O93" s="1372"/>
      <c r="P93" s="1379"/>
      <c r="Q93" s="863"/>
      <c r="R93" s="864"/>
      <c r="S93" s="864"/>
      <c r="T93" s="865"/>
      <c r="U93" s="866"/>
      <c r="V93" s="1380">
        <v>1</v>
      </c>
      <c r="W93" s="1208" t="s">
        <v>1032</v>
      </c>
      <c r="X93" s="1381">
        <v>45813</v>
      </c>
      <c r="Y93" s="1381">
        <v>45835</v>
      </c>
      <c r="Z93" s="1374" t="s">
        <v>1021</v>
      </c>
      <c r="AA93" s="1236"/>
      <c r="AB93" s="952">
        <v>1</v>
      </c>
      <c r="AC93" s="952"/>
      <c r="AD93" s="953"/>
      <c r="AE93" s="866"/>
      <c r="AF93" s="1086" t="s">
        <v>1022</v>
      </c>
      <c r="AG93" s="954" t="s">
        <v>1033</v>
      </c>
      <c r="AH93" s="954" t="s">
        <v>781</v>
      </c>
      <c r="AI93" s="1496" t="s">
        <v>73</v>
      </c>
      <c r="AJ93" s="1497">
        <v>2</v>
      </c>
      <c r="AK93" s="1386"/>
      <c r="AL93" s="1387"/>
      <c r="AM93" s="1387"/>
      <c r="AN93" s="1388"/>
      <c r="AO93" s="1185"/>
      <c r="AP93" s="1389"/>
      <c r="AQ93" s="1390"/>
      <c r="AR93" s="1275"/>
      <c r="AS93" s="1275"/>
      <c r="AT93" s="1275"/>
      <c r="AU93" s="1275"/>
      <c r="AV93" s="1275"/>
      <c r="AW93" s="1275"/>
      <c r="AX93" s="1275"/>
      <c r="AY93" s="1275"/>
      <c r="AZ93" s="1275"/>
      <c r="BA93" s="1275"/>
      <c r="BB93" s="1275"/>
      <c r="BC93" s="1275"/>
      <c r="BD93" s="1275"/>
      <c r="BE93" s="1275"/>
      <c r="BF93" s="1275"/>
      <c r="BG93" s="1275"/>
      <c r="BH93" s="1275"/>
      <c r="BI93" s="1275"/>
      <c r="BJ93" s="1275"/>
      <c r="BK93" s="1275"/>
      <c r="BL93" s="1275"/>
      <c r="BM93" s="1275"/>
      <c r="BN93" s="1275"/>
      <c r="BO93" s="1275"/>
      <c r="BP93" s="1275"/>
      <c r="BQ93" s="1275"/>
      <c r="BR93" s="1275"/>
      <c r="BS93" s="1275"/>
      <c r="BT93" s="1275"/>
      <c r="BU93" s="1275"/>
      <c r="BV93" s="1275"/>
      <c r="BW93" s="1275"/>
      <c r="BX93" s="1275"/>
      <c r="BY93" s="1275"/>
      <c r="BZ93" s="1275"/>
      <c r="CA93" s="1275"/>
      <c r="CB93" s="1275"/>
      <c r="CC93" s="1275"/>
      <c r="CD93" s="1275"/>
      <c r="CE93" s="1275"/>
      <c r="CF93" s="1275"/>
      <c r="CG93" s="1275"/>
      <c r="CH93" s="1275"/>
      <c r="CI93" s="1275"/>
      <c r="CJ93" s="1275"/>
      <c r="CK93" s="1275"/>
      <c r="CL93" s="1275"/>
      <c r="CM93" s="1275"/>
      <c r="CN93" s="1275"/>
      <c r="CO93" s="1275"/>
      <c r="CP93" s="1275"/>
      <c r="CQ93" s="1275"/>
      <c r="CR93" s="1275"/>
      <c r="CS93" s="1275"/>
      <c r="CT93" s="1275"/>
    </row>
    <row r="94" spans="1:98" ht="14.4">
      <c r="A94" s="1479"/>
      <c r="B94" s="4209"/>
      <c r="C94" s="4210"/>
      <c r="D94" s="1129"/>
      <c r="E94" s="1130"/>
      <c r="F94" s="1404"/>
      <c r="G94" s="1405"/>
      <c r="H94" s="1406"/>
      <c r="I94" s="1407"/>
      <c r="J94" s="1408"/>
      <c r="K94" s="1408"/>
      <c r="L94" s="1408"/>
      <c r="M94" s="1409"/>
      <c r="N94" s="1410"/>
      <c r="O94" s="1411"/>
      <c r="P94" s="1412"/>
      <c r="Q94" s="903"/>
      <c r="R94" s="904"/>
      <c r="S94" s="904"/>
      <c r="T94" s="905"/>
      <c r="U94" s="866"/>
      <c r="V94" s="1413">
        <v>2</v>
      </c>
      <c r="W94" s="1090" t="s">
        <v>1034</v>
      </c>
      <c r="X94" s="1414">
        <v>45839</v>
      </c>
      <c r="Y94" s="1414">
        <v>45869</v>
      </c>
      <c r="Z94" s="1491" t="s">
        <v>1021</v>
      </c>
      <c r="AA94" s="1416"/>
      <c r="AB94" s="965">
        <v>1</v>
      </c>
      <c r="AC94" s="965"/>
      <c r="AD94" s="966"/>
      <c r="AE94" s="866"/>
      <c r="AF94" s="1417"/>
      <c r="AG94" s="1418"/>
      <c r="AH94" s="1418"/>
      <c r="AI94" s="1418"/>
      <c r="AJ94" s="1419"/>
      <c r="AK94" s="1420"/>
      <c r="AL94" s="1421"/>
      <c r="AM94" s="1421"/>
      <c r="AN94" s="1422"/>
      <c r="AO94" s="1185"/>
      <c r="AP94" s="1423"/>
      <c r="AQ94" s="1406"/>
      <c r="AR94" s="1275"/>
      <c r="AS94" s="1275"/>
      <c r="AT94" s="1275"/>
      <c r="AU94" s="1275"/>
      <c r="AV94" s="1275"/>
      <c r="AW94" s="1275"/>
      <c r="AX94" s="1275"/>
      <c r="AY94" s="1275"/>
      <c r="AZ94" s="1275"/>
      <c r="BA94" s="1275"/>
      <c r="BB94" s="1275"/>
      <c r="BC94" s="1275"/>
      <c r="BD94" s="1275"/>
      <c r="BE94" s="1275"/>
      <c r="BF94" s="1275"/>
      <c r="BG94" s="1275"/>
      <c r="BH94" s="1275"/>
      <c r="BI94" s="1275"/>
      <c r="BJ94" s="1275"/>
      <c r="BK94" s="1275"/>
      <c r="BL94" s="1275"/>
      <c r="BM94" s="1275"/>
      <c r="BN94" s="1275"/>
      <c r="BO94" s="1275"/>
      <c r="BP94" s="1275"/>
      <c r="BQ94" s="1275"/>
      <c r="BR94" s="1275"/>
      <c r="BS94" s="1275"/>
      <c r="BT94" s="1275"/>
      <c r="BU94" s="1275"/>
      <c r="BV94" s="1275"/>
      <c r="BW94" s="1275"/>
      <c r="BX94" s="1275"/>
      <c r="BY94" s="1275"/>
      <c r="BZ94" s="1275"/>
      <c r="CA94" s="1275"/>
      <c r="CB94" s="1275"/>
      <c r="CC94" s="1275"/>
      <c r="CD94" s="1275"/>
      <c r="CE94" s="1275"/>
      <c r="CF94" s="1275"/>
      <c r="CG94" s="1275"/>
      <c r="CH94" s="1275"/>
      <c r="CI94" s="1275"/>
      <c r="CJ94" s="1275"/>
      <c r="CK94" s="1275"/>
      <c r="CL94" s="1275"/>
      <c r="CM94" s="1275"/>
      <c r="CN94" s="1275"/>
      <c r="CO94" s="1275"/>
      <c r="CP94" s="1275"/>
      <c r="CQ94" s="1275"/>
      <c r="CR94" s="1275"/>
      <c r="CS94" s="1275"/>
      <c r="CT94" s="1275"/>
    </row>
    <row r="95" spans="1:98" ht="14.4">
      <c r="A95" s="1479"/>
      <c r="B95" s="4209"/>
      <c r="C95" s="4210"/>
      <c r="D95" s="1129"/>
      <c r="E95" s="1130"/>
      <c r="F95" s="1404"/>
      <c r="G95" s="1405"/>
      <c r="H95" s="1406"/>
      <c r="I95" s="1407"/>
      <c r="J95" s="1408"/>
      <c r="K95" s="1408"/>
      <c r="L95" s="1408"/>
      <c r="M95" s="1409"/>
      <c r="N95" s="1410"/>
      <c r="O95" s="1411"/>
      <c r="P95" s="1412"/>
      <c r="Q95" s="903"/>
      <c r="R95" s="904"/>
      <c r="S95" s="904"/>
      <c r="T95" s="905"/>
      <c r="U95" s="866"/>
      <c r="V95" s="1413">
        <v>3</v>
      </c>
      <c r="W95" s="1090" t="s">
        <v>1035</v>
      </c>
      <c r="X95" s="1414">
        <v>45862</v>
      </c>
      <c r="Y95" s="1414">
        <v>45925</v>
      </c>
      <c r="Z95" s="1491" t="s">
        <v>1021</v>
      </c>
      <c r="AA95" s="1416"/>
      <c r="AB95" s="965"/>
      <c r="AC95" s="965"/>
      <c r="AD95" s="966"/>
      <c r="AE95" s="866"/>
      <c r="AF95" s="1417"/>
      <c r="AG95" s="1418"/>
      <c r="AH95" s="1418"/>
      <c r="AI95" s="1418"/>
      <c r="AJ95" s="1419"/>
      <c r="AK95" s="1420"/>
      <c r="AL95" s="1421"/>
      <c r="AM95" s="1421"/>
      <c r="AN95" s="1422"/>
      <c r="AO95" s="1185"/>
      <c r="AP95" s="1423"/>
      <c r="AQ95" s="1406"/>
      <c r="AR95" s="1275"/>
      <c r="AS95" s="1275"/>
      <c r="AT95" s="1275"/>
      <c r="AU95" s="1275"/>
      <c r="AV95" s="1275"/>
      <c r="AW95" s="1275"/>
      <c r="AX95" s="1275"/>
      <c r="AY95" s="1275"/>
      <c r="AZ95" s="1275"/>
      <c r="BA95" s="1275"/>
      <c r="BB95" s="1275"/>
      <c r="BC95" s="1275"/>
      <c r="BD95" s="1275"/>
      <c r="BE95" s="1275"/>
      <c r="BF95" s="1275"/>
      <c r="BG95" s="1275"/>
      <c r="BH95" s="1275"/>
      <c r="BI95" s="1275"/>
      <c r="BJ95" s="1275"/>
      <c r="BK95" s="1275"/>
      <c r="BL95" s="1275"/>
      <c r="BM95" s="1275"/>
      <c r="BN95" s="1275"/>
      <c r="BO95" s="1275"/>
      <c r="BP95" s="1275"/>
      <c r="BQ95" s="1275"/>
      <c r="BR95" s="1275"/>
      <c r="BS95" s="1275"/>
      <c r="BT95" s="1275"/>
      <c r="BU95" s="1275"/>
      <c r="BV95" s="1275"/>
      <c r="BW95" s="1275"/>
      <c r="BX95" s="1275"/>
      <c r="BY95" s="1275"/>
      <c r="BZ95" s="1275"/>
      <c r="CA95" s="1275"/>
      <c r="CB95" s="1275"/>
      <c r="CC95" s="1275"/>
      <c r="CD95" s="1275"/>
      <c r="CE95" s="1275"/>
      <c r="CF95" s="1275"/>
      <c r="CG95" s="1275"/>
      <c r="CH95" s="1275"/>
      <c r="CI95" s="1275"/>
      <c r="CJ95" s="1275"/>
      <c r="CK95" s="1275"/>
      <c r="CL95" s="1275"/>
      <c r="CM95" s="1275"/>
      <c r="CN95" s="1275"/>
      <c r="CO95" s="1275"/>
      <c r="CP95" s="1275"/>
      <c r="CQ95" s="1275"/>
      <c r="CR95" s="1275"/>
      <c r="CS95" s="1275"/>
      <c r="CT95" s="1275"/>
    </row>
    <row r="96" spans="1:98" ht="14.4">
      <c r="A96" s="1479"/>
      <c r="B96" s="4209"/>
      <c r="C96" s="4210"/>
      <c r="D96" s="1129"/>
      <c r="E96" s="1130"/>
      <c r="F96" s="1404"/>
      <c r="G96" s="1405"/>
      <c r="H96" s="1406"/>
      <c r="I96" s="1407"/>
      <c r="J96" s="1408"/>
      <c r="K96" s="1408"/>
      <c r="L96" s="1408"/>
      <c r="M96" s="1409"/>
      <c r="N96" s="1410"/>
      <c r="O96" s="1411"/>
      <c r="P96" s="1412"/>
      <c r="Q96" s="903"/>
      <c r="R96" s="904"/>
      <c r="S96" s="904"/>
      <c r="T96" s="905"/>
      <c r="U96" s="866"/>
      <c r="V96" s="1413">
        <v>4</v>
      </c>
      <c r="W96" s="1090" t="s">
        <v>1036</v>
      </c>
      <c r="X96" s="1414">
        <v>45932</v>
      </c>
      <c r="Y96" s="1414">
        <v>45947</v>
      </c>
      <c r="Z96" s="1491" t="s">
        <v>917</v>
      </c>
      <c r="AA96" s="1416"/>
      <c r="AB96" s="965"/>
      <c r="AC96" s="965"/>
      <c r="AD96" s="966"/>
      <c r="AE96" s="866"/>
      <c r="AF96" s="1417"/>
      <c r="AG96" s="1418"/>
      <c r="AH96" s="1418"/>
      <c r="AI96" s="1418"/>
      <c r="AJ96" s="1419"/>
      <c r="AK96" s="1420"/>
      <c r="AL96" s="1421"/>
      <c r="AM96" s="1421"/>
      <c r="AN96" s="1422"/>
      <c r="AO96" s="1185"/>
      <c r="AP96" s="1423"/>
      <c r="AQ96" s="1406"/>
      <c r="AR96" s="1275"/>
      <c r="AS96" s="1275"/>
      <c r="AT96" s="1275"/>
      <c r="AU96" s="1275"/>
      <c r="AV96" s="1275"/>
      <c r="AW96" s="1275"/>
      <c r="AX96" s="1275"/>
      <c r="AY96" s="1275"/>
      <c r="AZ96" s="1275"/>
      <c r="BA96" s="1275"/>
      <c r="BB96" s="1275"/>
      <c r="BC96" s="1275"/>
      <c r="BD96" s="1275"/>
      <c r="BE96" s="1275"/>
      <c r="BF96" s="1275"/>
      <c r="BG96" s="1275"/>
      <c r="BH96" s="1275"/>
      <c r="BI96" s="1275"/>
      <c r="BJ96" s="1275"/>
      <c r="BK96" s="1275"/>
      <c r="BL96" s="1275"/>
      <c r="BM96" s="1275"/>
      <c r="BN96" s="1275"/>
      <c r="BO96" s="1275"/>
      <c r="BP96" s="1275"/>
      <c r="BQ96" s="1275"/>
      <c r="BR96" s="1275"/>
      <c r="BS96" s="1275"/>
      <c r="BT96" s="1275"/>
      <c r="BU96" s="1275"/>
      <c r="BV96" s="1275"/>
      <c r="BW96" s="1275"/>
      <c r="BX96" s="1275"/>
      <c r="BY96" s="1275"/>
      <c r="BZ96" s="1275"/>
      <c r="CA96" s="1275"/>
      <c r="CB96" s="1275"/>
      <c r="CC96" s="1275"/>
      <c r="CD96" s="1275"/>
      <c r="CE96" s="1275"/>
      <c r="CF96" s="1275"/>
      <c r="CG96" s="1275"/>
      <c r="CH96" s="1275"/>
      <c r="CI96" s="1275"/>
      <c r="CJ96" s="1275"/>
      <c r="CK96" s="1275"/>
      <c r="CL96" s="1275"/>
      <c r="CM96" s="1275"/>
      <c r="CN96" s="1275"/>
      <c r="CO96" s="1275"/>
      <c r="CP96" s="1275"/>
      <c r="CQ96" s="1275"/>
      <c r="CR96" s="1275"/>
      <c r="CS96" s="1275"/>
      <c r="CT96" s="1275"/>
    </row>
    <row r="97" spans="1:98" ht="14.4">
      <c r="A97" s="1479"/>
      <c r="B97" s="4209"/>
      <c r="C97" s="4210"/>
      <c r="D97" s="1129"/>
      <c r="E97" s="1130"/>
      <c r="F97" s="1404"/>
      <c r="G97" s="1405"/>
      <c r="H97" s="1406"/>
      <c r="I97" s="1407"/>
      <c r="J97" s="1408"/>
      <c r="K97" s="1408"/>
      <c r="L97" s="1408"/>
      <c r="M97" s="1409"/>
      <c r="N97" s="1410"/>
      <c r="O97" s="1411"/>
      <c r="P97" s="1412"/>
      <c r="Q97" s="903"/>
      <c r="R97" s="904"/>
      <c r="S97" s="904"/>
      <c r="T97" s="905"/>
      <c r="U97" s="866"/>
      <c r="V97" s="1413">
        <v>5</v>
      </c>
      <c r="W97" s="1090" t="s">
        <v>1037</v>
      </c>
      <c r="X97" s="1414">
        <v>45936</v>
      </c>
      <c r="Y97" s="1414">
        <v>45954</v>
      </c>
      <c r="Z97" s="1491" t="s">
        <v>1021</v>
      </c>
      <c r="AA97" s="1416"/>
      <c r="AB97" s="965"/>
      <c r="AC97" s="965"/>
      <c r="AD97" s="966"/>
      <c r="AE97" s="866"/>
      <c r="AF97" s="1417"/>
      <c r="AG97" s="1418"/>
      <c r="AH97" s="1418"/>
      <c r="AI97" s="1418"/>
      <c r="AJ97" s="1419"/>
      <c r="AK97" s="1420"/>
      <c r="AL97" s="1421"/>
      <c r="AM97" s="1421"/>
      <c r="AN97" s="1422"/>
      <c r="AO97" s="1185"/>
      <c r="AP97" s="1423"/>
      <c r="AQ97" s="1406"/>
      <c r="AR97" s="1275"/>
      <c r="AS97" s="1275"/>
      <c r="AT97" s="1275"/>
      <c r="AU97" s="1275"/>
      <c r="AV97" s="1275"/>
      <c r="AW97" s="1275"/>
      <c r="AX97" s="1275"/>
      <c r="AY97" s="1275"/>
      <c r="AZ97" s="1275"/>
      <c r="BA97" s="1275"/>
      <c r="BB97" s="1275"/>
      <c r="BC97" s="1275"/>
      <c r="BD97" s="1275"/>
      <c r="BE97" s="1275"/>
      <c r="BF97" s="1275"/>
      <c r="BG97" s="1275"/>
      <c r="BH97" s="1275"/>
      <c r="BI97" s="1275"/>
      <c r="BJ97" s="1275"/>
      <c r="BK97" s="1275"/>
      <c r="BL97" s="1275"/>
      <c r="BM97" s="1275"/>
      <c r="BN97" s="1275"/>
      <c r="BO97" s="1275"/>
      <c r="BP97" s="1275"/>
      <c r="BQ97" s="1275"/>
      <c r="BR97" s="1275"/>
      <c r="BS97" s="1275"/>
      <c r="BT97" s="1275"/>
      <c r="BU97" s="1275"/>
      <c r="BV97" s="1275"/>
      <c r="BW97" s="1275"/>
      <c r="BX97" s="1275"/>
      <c r="BY97" s="1275"/>
      <c r="BZ97" s="1275"/>
      <c r="CA97" s="1275"/>
      <c r="CB97" s="1275"/>
      <c r="CC97" s="1275"/>
      <c r="CD97" s="1275"/>
      <c r="CE97" s="1275"/>
      <c r="CF97" s="1275"/>
      <c r="CG97" s="1275"/>
      <c r="CH97" s="1275"/>
      <c r="CI97" s="1275"/>
      <c r="CJ97" s="1275"/>
      <c r="CK97" s="1275"/>
      <c r="CL97" s="1275"/>
      <c r="CM97" s="1275"/>
      <c r="CN97" s="1275"/>
      <c r="CO97" s="1275"/>
      <c r="CP97" s="1275"/>
      <c r="CQ97" s="1275"/>
      <c r="CR97" s="1275"/>
      <c r="CS97" s="1275"/>
      <c r="CT97" s="1275"/>
    </row>
    <row r="98" spans="1:98" ht="14.4">
      <c r="A98" s="1479"/>
      <c r="B98" s="4209"/>
      <c r="C98" s="4210"/>
      <c r="D98" s="1129"/>
      <c r="E98" s="1130"/>
      <c r="F98" s="1404"/>
      <c r="G98" s="1405"/>
      <c r="H98" s="1406"/>
      <c r="I98" s="1407"/>
      <c r="J98" s="1408"/>
      <c r="K98" s="1408"/>
      <c r="L98" s="1408"/>
      <c r="M98" s="1409"/>
      <c r="N98" s="1410"/>
      <c r="O98" s="1411"/>
      <c r="P98" s="1412"/>
      <c r="Q98" s="903"/>
      <c r="R98" s="904"/>
      <c r="S98" s="904"/>
      <c r="T98" s="905"/>
      <c r="U98" s="866"/>
      <c r="V98" s="1413">
        <v>6</v>
      </c>
      <c r="W98" s="1090" t="s">
        <v>1038</v>
      </c>
      <c r="X98" s="1414">
        <v>45954</v>
      </c>
      <c r="Y98" s="1414">
        <v>45975</v>
      </c>
      <c r="Z98" s="1491" t="s">
        <v>1021</v>
      </c>
      <c r="AA98" s="1416"/>
      <c r="AB98" s="965"/>
      <c r="AC98" s="965"/>
      <c r="AD98" s="966"/>
      <c r="AE98" s="866"/>
      <c r="AF98" s="1417"/>
      <c r="AG98" s="1418"/>
      <c r="AH98" s="1418"/>
      <c r="AI98" s="1418"/>
      <c r="AJ98" s="1419"/>
      <c r="AK98" s="1420"/>
      <c r="AL98" s="1421"/>
      <c r="AM98" s="1421"/>
      <c r="AN98" s="1422"/>
      <c r="AO98" s="1185"/>
      <c r="AP98" s="1423"/>
      <c r="AQ98" s="1406"/>
      <c r="AR98" s="1275"/>
      <c r="AS98" s="1275"/>
      <c r="AT98" s="1275"/>
      <c r="AU98" s="1275"/>
      <c r="AV98" s="1275"/>
      <c r="AW98" s="1275"/>
      <c r="AX98" s="1275"/>
      <c r="AY98" s="1275"/>
      <c r="AZ98" s="1275"/>
      <c r="BA98" s="1275"/>
      <c r="BB98" s="1275"/>
      <c r="BC98" s="1275"/>
      <c r="BD98" s="1275"/>
      <c r="BE98" s="1275"/>
      <c r="BF98" s="1275"/>
      <c r="BG98" s="1275"/>
      <c r="BH98" s="1275"/>
      <c r="BI98" s="1275"/>
      <c r="BJ98" s="1275"/>
      <c r="BK98" s="1275"/>
      <c r="BL98" s="1275"/>
      <c r="BM98" s="1275"/>
      <c r="BN98" s="1275"/>
      <c r="BO98" s="1275"/>
      <c r="BP98" s="1275"/>
      <c r="BQ98" s="1275"/>
      <c r="BR98" s="1275"/>
      <c r="BS98" s="1275"/>
      <c r="BT98" s="1275"/>
      <c r="BU98" s="1275"/>
      <c r="BV98" s="1275"/>
      <c r="BW98" s="1275"/>
      <c r="BX98" s="1275"/>
      <c r="BY98" s="1275"/>
      <c r="BZ98" s="1275"/>
      <c r="CA98" s="1275"/>
      <c r="CB98" s="1275"/>
      <c r="CC98" s="1275"/>
      <c r="CD98" s="1275"/>
      <c r="CE98" s="1275"/>
      <c r="CF98" s="1275"/>
      <c r="CG98" s="1275"/>
      <c r="CH98" s="1275"/>
      <c r="CI98" s="1275"/>
      <c r="CJ98" s="1275"/>
      <c r="CK98" s="1275"/>
      <c r="CL98" s="1275"/>
      <c r="CM98" s="1275"/>
      <c r="CN98" s="1275"/>
      <c r="CO98" s="1275"/>
      <c r="CP98" s="1275"/>
      <c r="CQ98" s="1275"/>
      <c r="CR98" s="1275"/>
      <c r="CS98" s="1275"/>
      <c r="CT98" s="1275"/>
    </row>
    <row r="99" spans="1:98" ht="14.4">
      <c r="A99" s="1479"/>
      <c r="B99" s="4209"/>
      <c r="C99" s="4210"/>
      <c r="D99" s="1129"/>
      <c r="E99" s="1130"/>
      <c r="F99" s="1404"/>
      <c r="G99" s="1405"/>
      <c r="H99" s="1406"/>
      <c r="I99" s="1407"/>
      <c r="J99" s="1408"/>
      <c r="K99" s="1408"/>
      <c r="L99" s="1408"/>
      <c r="M99" s="1409"/>
      <c r="N99" s="1410"/>
      <c r="O99" s="1411"/>
      <c r="P99" s="1412"/>
      <c r="Q99" s="903"/>
      <c r="R99" s="904"/>
      <c r="S99" s="904"/>
      <c r="T99" s="905"/>
      <c r="U99" s="866"/>
      <c r="V99" s="1413">
        <v>7</v>
      </c>
      <c r="W99" s="1090" t="s">
        <v>1039</v>
      </c>
      <c r="X99" s="1414">
        <v>45975</v>
      </c>
      <c r="Y99" s="1414">
        <v>46006</v>
      </c>
      <c r="Z99" s="1491" t="s">
        <v>1021</v>
      </c>
      <c r="AA99" s="1416"/>
      <c r="AB99" s="965"/>
      <c r="AC99" s="965"/>
      <c r="AD99" s="966"/>
      <c r="AE99" s="866"/>
      <c r="AF99" s="1417"/>
      <c r="AG99" s="1418"/>
      <c r="AH99" s="1418"/>
      <c r="AI99" s="1418"/>
      <c r="AJ99" s="1419"/>
      <c r="AK99" s="1420"/>
      <c r="AL99" s="1421"/>
      <c r="AM99" s="1421"/>
      <c r="AN99" s="1422"/>
      <c r="AO99" s="1185"/>
      <c r="AP99" s="1423"/>
      <c r="AQ99" s="1406"/>
      <c r="AR99" s="1275"/>
      <c r="AS99" s="1275"/>
      <c r="AT99" s="1275"/>
      <c r="AU99" s="1275"/>
      <c r="AV99" s="1275"/>
      <c r="AW99" s="1275"/>
      <c r="AX99" s="1275"/>
      <c r="AY99" s="1275"/>
      <c r="AZ99" s="1275"/>
      <c r="BA99" s="1275"/>
      <c r="BB99" s="1275"/>
      <c r="BC99" s="1275"/>
      <c r="BD99" s="1275"/>
      <c r="BE99" s="1275"/>
      <c r="BF99" s="1275"/>
      <c r="BG99" s="1275"/>
      <c r="BH99" s="1275"/>
      <c r="BI99" s="1275"/>
      <c r="BJ99" s="1275"/>
      <c r="BK99" s="1275"/>
      <c r="BL99" s="1275"/>
      <c r="BM99" s="1275"/>
      <c r="BN99" s="1275"/>
      <c r="BO99" s="1275"/>
      <c r="BP99" s="1275"/>
      <c r="BQ99" s="1275"/>
      <c r="BR99" s="1275"/>
      <c r="BS99" s="1275"/>
      <c r="BT99" s="1275"/>
      <c r="BU99" s="1275"/>
      <c r="BV99" s="1275"/>
      <c r="BW99" s="1275"/>
      <c r="BX99" s="1275"/>
      <c r="BY99" s="1275"/>
      <c r="BZ99" s="1275"/>
      <c r="CA99" s="1275"/>
      <c r="CB99" s="1275"/>
      <c r="CC99" s="1275"/>
      <c r="CD99" s="1275"/>
      <c r="CE99" s="1275"/>
      <c r="CF99" s="1275"/>
      <c r="CG99" s="1275"/>
      <c r="CH99" s="1275"/>
      <c r="CI99" s="1275"/>
      <c r="CJ99" s="1275"/>
      <c r="CK99" s="1275"/>
      <c r="CL99" s="1275"/>
      <c r="CM99" s="1275"/>
      <c r="CN99" s="1275"/>
      <c r="CO99" s="1275"/>
      <c r="CP99" s="1275"/>
      <c r="CQ99" s="1275"/>
      <c r="CR99" s="1275"/>
      <c r="CS99" s="1275"/>
      <c r="CT99" s="1275"/>
    </row>
    <row r="100" spans="1:98" ht="14.25" customHeight="1">
      <c r="A100" s="1479"/>
      <c r="B100" s="4209"/>
      <c r="C100" s="4210"/>
      <c r="D100" s="1129"/>
      <c r="E100" s="1130"/>
      <c r="F100" s="1404"/>
      <c r="G100" s="1405"/>
      <c r="H100" s="1406"/>
      <c r="I100" s="1407"/>
      <c r="J100" s="1408"/>
      <c r="K100" s="1408"/>
      <c r="L100" s="1408"/>
      <c r="M100" s="1409"/>
      <c r="N100" s="1410"/>
      <c r="O100" s="1411"/>
      <c r="P100" s="1412"/>
      <c r="Q100" s="903"/>
      <c r="R100" s="904"/>
      <c r="S100" s="904"/>
      <c r="T100" s="905"/>
      <c r="U100" s="866"/>
      <c r="V100" s="1413">
        <v>8</v>
      </c>
      <c r="W100" s="1090"/>
      <c r="X100" s="1414"/>
      <c r="Y100" s="1414"/>
      <c r="Z100" s="1491"/>
      <c r="AA100" s="1416"/>
      <c r="AB100" s="965"/>
      <c r="AC100" s="965"/>
      <c r="AD100" s="966"/>
      <c r="AE100" s="866"/>
      <c r="AF100" s="1417"/>
      <c r="AG100" s="1418"/>
      <c r="AH100" s="1418"/>
      <c r="AI100" s="1418"/>
      <c r="AJ100" s="1419"/>
      <c r="AK100" s="1420"/>
      <c r="AL100" s="1421"/>
      <c r="AM100" s="1421"/>
      <c r="AN100" s="1422"/>
      <c r="AO100" s="1185"/>
      <c r="AP100" s="1423"/>
      <c r="AQ100" s="1406"/>
      <c r="AR100" s="1275"/>
      <c r="AS100" s="1275"/>
      <c r="AT100" s="1275"/>
      <c r="AU100" s="1275"/>
      <c r="AV100" s="1275"/>
      <c r="AW100" s="1275"/>
      <c r="AX100" s="1275"/>
      <c r="AY100" s="1275"/>
      <c r="AZ100" s="1275"/>
      <c r="BA100" s="1275"/>
      <c r="BB100" s="1275"/>
      <c r="BC100" s="1275"/>
      <c r="BD100" s="1275"/>
      <c r="BE100" s="1275"/>
      <c r="BF100" s="1275"/>
      <c r="BG100" s="1275"/>
      <c r="BH100" s="1275"/>
      <c r="BI100" s="1275"/>
      <c r="BJ100" s="1275"/>
      <c r="BK100" s="1275"/>
      <c r="BL100" s="1275"/>
      <c r="BM100" s="1275"/>
      <c r="BN100" s="1275"/>
      <c r="BO100" s="1275"/>
      <c r="BP100" s="1275"/>
      <c r="BQ100" s="1275"/>
      <c r="BR100" s="1275"/>
      <c r="BS100" s="1275"/>
      <c r="BT100" s="1275"/>
      <c r="BU100" s="1275"/>
      <c r="BV100" s="1275"/>
      <c r="BW100" s="1275"/>
      <c r="BX100" s="1275"/>
      <c r="BY100" s="1275"/>
      <c r="BZ100" s="1275"/>
      <c r="CA100" s="1275"/>
      <c r="CB100" s="1275"/>
      <c r="CC100" s="1275"/>
      <c r="CD100" s="1275"/>
      <c r="CE100" s="1275"/>
      <c r="CF100" s="1275"/>
      <c r="CG100" s="1275"/>
      <c r="CH100" s="1275"/>
      <c r="CI100" s="1275"/>
      <c r="CJ100" s="1275"/>
      <c r="CK100" s="1275"/>
      <c r="CL100" s="1275"/>
      <c r="CM100" s="1275"/>
      <c r="CN100" s="1275"/>
      <c r="CO100" s="1275"/>
      <c r="CP100" s="1275"/>
      <c r="CQ100" s="1275"/>
      <c r="CR100" s="1275"/>
      <c r="CS100" s="1275"/>
      <c r="CT100" s="1275"/>
    </row>
    <row r="101" spans="1:98" ht="14.25" customHeight="1">
      <c r="A101" s="1479"/>
      <c r="B101" s="4209"/>
      <c r="C101" s="4210"/>
      <c r="D101" s="1129"/>
      <c r="E101" s="1130"/>
      <c r="F101" s="1404"/>
      <c r="G101" s="1405"/>
      <c r="H101" s="1406"/>
      <c r="I101" s="1407"/>
      <c r="J101" s="1408"/>
      <c r="K101" s="1408"/>
      <c r="L101" s="1408"/>
      <c r="M101" s="1409"/>
      <c r="N101" s="1410"/>
      <c r="O101" s="1411"/>
      <c r="P101" s="1412"/>
      <c r="Q101" s="903"/>
      <c r="R101" s="904"/>
      <c r="S101" s="904"/>
      <c r="T101" s="905"/>
      <c r="U101" s="866"/>
      <c r="V101" s="1413">
        <v>9</v>
      </c>
      <c r="W101" s="1090"/>
      <c r="X101" s="1414"/>
      <c r="Y101" s="1414"/>
      <c r="Z101" s="1491"/>
      <c r="AA101" s="1416"/>
      <c r="AB101" s="965"/>
      <c r="AC101" s="965"/>
      <c r="AD101" s="966"/>
      <c r="AE101" s="866"/>
      <c r="AF101" s="1417"/>
      <c r="AG101" s="1418"/>
      <c r="AH101" s="1418"/>
      <c r="AI101" s="1418"/>
      <c r="AJ101" s="1419"/>
      <c r="AK101" s="1420"/>
      <c r="AL101" s="1421"/>
      <c r="AM101" s="1421"/>
      <c r="AN101" s="1422"/>
      <c r="AO101" s="1185"/>
      <c r="AP101" s="1423"/>
      <c r="AQ101" s="1406"/>
      <c r="AR101" s="1275"/>
      <c r="AS101" s="1275"/>
      <c r="AT101" s="1275"/>
      <c r="AU101" s="1275"/>
      <c r="AV101" s="1275"/>
      <c r="AW101" s="1275"/>
      <c r="AX101" s="1275"/>
      <c r="AY101" s="1275"/>
      <c r="AZ101" s="1275"/>
      <c r="BA101" s="1275"/>
      <c r="BB101" s="1275"/>
      <c r="BC101" s="1275"/>
      <c r="BD101" s="1275"/>
      <c r="BE101" s="1275"/>
      <c r="BF101" s="1275"/>
      <c r="BG101" s="1275"/>
      <c r="BH101" s="1275"/>
      <c r="BI101" s="1275"/>
      <c r="BJ101" s="1275"/>
      <c r="BK101" s="1275"/>
      <c r="BL101" s="1275"/>
      <c r="BM101" s="1275"/>
      <c r="BN101" s="1275"/>
      <c r="BO101" s="1275"/>
      <c r="BP101" s="1275"/>
      <c r="BQ101" s="1275"/>
      <c r="BR101" s="1275"/>
      <c r="BS101" s="1275"/>
      <c r="BT101" s="1275"/>
      <c r="BU101" s="1275"/>
      <c r="BV101" s="1275"/>
      <c r="BW101" s="1275"/>
      <c r="BX101" s="1275"/>
      <c r="BY101" s="1275"/>
      <c r="BZ101" s="1275"/>
      <c r="CA101" s="1275"/>
      <c r="CB101" s="1275"/>
      <c r="CC101" s="1275"/>
      <c r="CD101" s="1275"/>
      <c r="CE101" s="1275"/>
      <c r="CF101" s="1275"/>
      <c r="CG101" s="1275"/>
      <c r="CH101" s="1275"/>
      <c r="CI101" s="1275"/>
      <c r="CJ101" s="1275"/>
      <c r="CK101" s="1275"/>
      <c r="CL101" s="1275"/>
      <c r="CM101" s="1275"/>
      <c r="CN101" s="1275"/>
      <c r="CO101" s="1275"/>
      <c r="CP101" s="1275"/>
      <c r="CQ101" s="1275"/>
      <c r="CR101" s="1275"/>
      <c r="CS101" s="1275"/>
      <c r="CT101" s="1275"/>
    </row>
    <row r="102" spans="1:98" ht="14.25" customHeight="1" thickBot="1">
      <c r="A102" s="1481"/>
      <c r="B102" s="4211"/>
      <c r="C102" s="4212"/>
      <c r="D102" s="1493"/>
      <c r="E102" s="1494"/>
      <c r="F102" s="1404"/>
      <c r="G102" s="1405"/>
      <c r="H102" s="1432"/>
      <c r="I102" s="1433"/>
      <c r="J102" s="1434"/>
      <c r="K102" s="1434"/>
      <c r="L102" s="1434"/>
      <c r="M102" s="1435"/>
      <c r="N102" s="1436"/>
      <c r="O102" s="1437"/>
      <c r="P102" s="1438"/>
      <c r="Q102" s="1065"/>
      <c r="R102" s="1066"/>
      <c r="S102" s="1066"/>
      <c r="T102" s="1067"/>
      <c r="U102" s="866"/>
      <c r="V102" s="1413">
        <v>10</v>
      </c>
      <c r="W102" s="1090"/>
      <c r="X102" s="1414"/>
      <c r="Y102" s="1414"/>
      <c r="Z102" s="1498"/>
      <c r="AA102" s="1439"/>
      <c r="AB102" s="1440"/>
      <c r="AC102" s="1440"/>
      <c r="AD102" s="1441"/>
      <c r="AE102" s="866"/>
      <c r="AF102" s="1417"/>
      <c r="AG102" s="1418"/>
      <c r="AH102" s="1418"/>
      <c r="AI102" s="1482"/>
      <c r="AJ102" s="1419"/>
      <c r="AK102" s="1442"/>
      <c r="AL102" s="1443"/>
      <c r="AM102" s="1443"/>
      <c r="AN102" s="1444"/>
      <c r="AO102" s="1185"/>
      <c r="AP102" s="1445"/>
      <c r="AQ102" s="1432"/>
      <c r="AR102" s="1275"/>
      <c r="AS102" s="1275"/>
      <c r="AT102" s="1275"/>
      <c r="AU102" s="1275"/>
      <c r="AV102" s="1275"/>
      <c r="AW102" s="1275"/>
      <c r="AX102" s="1275"/>
      <c r="AY102" s="1275"/>
      <c r="AZ102" s="1275"/>
      <c r="BA102" s="1275"/>
      <c r="BB102" s="1275"/>
      <c r="BC102" s="1275"/>
      <c r="BD102" s="1275"/>
      <c r="BE102" s="1275"/>
      <c r="BF102" s="1275"/>
      <c r="BG102" s="1275"/>
      <c r="BH102" s="1275"/>
      <c r="BI102" s="1275"/>
      <c r="BJ102" s="1275"/>
      <c r="BK102" s="1275"/>
      <c r="BL102" s="1275"/>
      <c r="BM102" s="1275"/>
      <c r="BN102" s="1275"/>
      <c r="BO102" s="1275"/>
      <c r="BP102" s="1275"/>
      <c r="BQ102" s="1275"/>
      <c r="BR102" s="1275"/>
      <c r="BS102" s="1275"/>
      <c r="BT102" s="1275"/>
      <c r="BU102" s="1275"/>
      <c r="BV102" s="1275"/>
      <c r="BW102" s="1275"/>
      <c r="BX102" s="1275"/>
      <c r="BY102" s="1275"/>
      <c r="BZ102" s="1275"/>
      <c r="CA102" s="1275"/>
      <c r="CB102" s="1275"/>
      <c r="CC102" s="1275"/>
      <c r="CD102" s="1275"/>
      <c r="CE102" s="1275"/>
      <c r="CF102" s="1275"/>
      <c r="CG102" s="1275"/>
      <c r="CH102" s="1275"/>
      <c r="CI102" s="1275"/>
      <c r="CJ102" s="1275"/>
      <c r="CK102" s="1275"/>
      <c r="CL102" s="1275"/>
      <c r="CM102" s="1275"/>
      <c r="CN102" s="1275"/>
      <c r="CO102" s="1275"/>
      <c r="CP102" s="1275"/>
      <c r="CQ102" s="1275"/>
      <c r="CR102" s="1275"/>
      <c r="CS102" s="1275"/>
      <c r="CT102" s="1275"/>
    </row>
    <row r="103" spans="1:98" ht="14.4">
      <c r="A103" s="1470">
        <v>10</v>
      </c>
      <c r="B103" s="5317" t="s">
        <v>1040</v>
      </c>
      <c r="C103" s="4208"/>
      <c r="D103" s="1123"/>
      <c r="E103" s="1124"/>
      <c r="F103" s="1372" t="s">
        <v>150</v>
      </c>
      <c r="G103" s="1373"/>
      <c r="H103" s="1374"/>
      <c r="I103" s="1499"/>
      <c r="J103" s="1500"/>
      <c r="K103" s="1500"/>
      <c r="L103" s="1500"/>
      <c r="M103" s="1409"/>
      <c r="N103" s="1378"/>
      <c r="O103" s="1372"/>
      <c r="P103" s="1379"/>
      <c r="Q103" s="903"/>
      <c r="R103" s="904"/>
      <c r="S103" s="904"/>
      <c r="T103" s="905"/>
      <c r="U103" s="866"/>
      <c r="V103" s="1380">
        <v>1</v>
      </c>
      <c r="W103" s="954" t="s">
        <v>1041</v>
      </c>
      <c r="X103" s="1381">
        <v>45658</v>
      </c>
      <c r="Y103" s="1381">
        <v>45688</v>
      </c>
      <c r="Z103" s="1491" t="s">
        <v>1042</v>
      </c>
      <c r="AA103" s="1236">
        <v>1</v>
      </c>
      <c r="AB103" s="952"/>
      <c r="AC103" s="952"/>
      <c r="AD103" s="953"/>
      <c r="AE103" s="866"/>
      <c r="AF103" s="1382"/>
      <c r="AG103" s="1383"/>
      <c r="AH103" s="1383"/>
      <c r="AI103" s="1487"/>
      <c r="AJ103" s="1385"/>
      <c r="AK103" s="1501"/>
      <c r="AL103" s="1502"/>
      <c r="AM103" s="1502"/>
      <c r="AN103" s="1503"/>
      <c r="AO103" s="1185"/>
      <c r="AP103" s="1389"/>
      <c r="AQ103" s="1390"/>
      <c r="AR103" s="1275"/>
      <c r="AS103" s="1275"/>
      <c r="AT103" s="1275"/>
      <c r="AU103" s="1275"/>
      <c r="AV103" s="1275"/>
      <c r="AW103" s="1275"/>
      <c r="AX103" s="1275"/>
      <c r="AY103" s="1275"/>
      <c r="AZ103" s="1275"/>
      <c r="BA103" s="1275"/>
      <c r="BB103" s="1275"/>
      <c r="BC103" s="1275"/>
      <c r="BD103" s="1275"/>
      <c r="BE103" s="1275"/>
      <c r="BF103" s="1275"/>
      <c r="BG103" s="1275"/>
      <c r="BH103" s="1275"/>
      <c r="BI103" s="1275"/>
      <c r="BJ103" s="1275"/>
      <c r="BK103" s="1275"/>
      <c r="BL103" s="1275"/>
      <c r="BM103" s="1275"/>
      <c r="BN103" s="1275"/>
      <c r="BO103" s="1275"/>
      <c r="BP103" s="1275"/>
      <c r="BQ103" s="1275"/>
      <c r="BR103" s="1275"/>
      <c r="BS103" s="1275"/>
      <c r="BT103" s="1275"/>
      <c r="BU103" s="1275"/>
      <c r="BV103" s="1275"/>
      <c r="BW103" s="1275"/>
      <c r="BX103" s="1275"/>
      <c r="BY103" s="1275"/>
      <c r="BZ103" s="1275"/>
      <c r="CA103" s="1275"/>
      <c r="CB103" s="1275"/>
      <c r="CC103" s="1275"/>
      <c r="CD103" s="1275"/>
      <c r="CE103" s="1275"/>
      <c r="CF103" s="1275"/>
      <c r="CG103" s="1275"/>
      <c r="CH103" s="1275"/>
      <c r="CI103" s="1275"/>
      <c r="CJ103" s="1275"/>
      <c r="CK103" s="1275"/>
      <c r="CL103" s="1275"/>
      <c r="CM103" s="1275"/>
      <c r="CN103" s="1275"/>
      <c r="CO103" s="1275"/>
      <c r="CP103" s="1275"/>
      <c r="CQ103" s="1275"/>
      <c r="CR103" s="1275"/>
      <c r="CS103" s="1275"/>
      <c r="CT103" s="1275"/>
    </row>
    <row r="104" spans="1:98" ht="14.4">
      <c r="A104" s="1479"/>
      <c r="B104" s="4209"/>
      <c r="C104" s="4210"/>
      <c r="D104" s="1129"/>
      <c r="E104" s="1130"/>
      <c r="F104" s="1404"/>
      <c r="G104" s="1405"/>
      <c r="H104" s="1406"/>
      <c r="I104" s="1499"/>
      <c r="J104" s="1500"/>
      <c r="K104" s="1500"/>
      <c r="L104" s="1500"/>
      <c r="M104" s="1409"/>
      <c r="N104" s="1410"/>
      <c r="O104" s="1411"/>
      <c r="P104" s="1412"/>
      <c r="Q104" s="903"/>
      <c r="R104" s="904"/>
      <c r="S104" s="904"/>
      <c r="T104" s="905"/>
      <c r="U104" s="866"/>
      <c r="V104" s="1413">
        <v>2</v>
      </c>
      <c r="W104" s="1090" t="s">
        <v>1043</v>
      </c>
      <c r="X104" s="1414">
        <v>45658</v>
      </c>
      <c r="Y104" s="1414">
        <v>45677</v>
      </c>
      <c r="Z104" s="1491" t="s">
        <v>1042</v>
      </c>
      <c r="AA104" s="1416">
        <v>1</v>
      </c>
      <c r="AB104" s="965"/>
      <c r="AC104" s="965"/>
      <c r="AD104" s="966"/>
      <c r="AE104" s="866"/>
      <c r="AF104" s="1417"/>
      <c r="AG104" s="1418"/>
      <c r="AH104" s="1418"/>
      <c r="AI104" s="1418"/>
      <c r="AJ104" s="1419"/>
      <c r="AK104" s="1501"/>
      <c r="AL104" s="1502"/>
      <c r="AM104" s="1502"/>
      <c r="AN104" s="1503"/>
      <c r="AO104" s="1185"/>
      <c r="AP104" s="1423"/>
      <c r="AQ104" s="1406"/>
      <c r="AR104" s="1275"/>
      <c r="AS104" s="1275"/>
      <c r="AT104" s="1275"/>
      <c r="AU104" s="1275"/>
      <c r="AV104" s="1275"/>
      <c r="AW104" s="1275"/>
      <c r="AX104" s="1275"/>
      <c r="AY104" s="1275"/>
      <c r="AZ104" s="1275"/>
      <c r="BA104" s="1275"/>
      <c r="BB104" s="1275"/>
      <c r="BC104" s="1275"/>
      <c r="BD104" s="1275"/>
      <c r="BE104" s="1275"/>
      <c r="BF104" s="1275"/>
      <c r="BG104" s="1275"/>
      <c r="BH104" s="1275"/>
      <c r="BI104" s="1275"/>
      <c r="BJ104" s="1275"/>
      <c r="BK104" s="1275"/>
      <c r="BL104" s="1275"/>
      <c r="BM104" s="1275"/>
      <c r="BN104" s="1275"/>
      <c r="BO104" s="1275"/>
      <c r="BP104" s="1275"/>
      <c r="BQ104" s="1275"/>
      <c r="BR104" s="1275"/>
      <c r="BS104" s="1275"/>
      <c r="BT104" s="1275"/>
      <c r="BU104" s="1275"/>
      <c r="BV104" s="1275"/>
      <c r="BW104" s="1275"/>
      <c r="BX104" s="1275"/>
      <c r="BY104" s="1275"/>
      <c r="BZ104" s="1275"/>
      <c r="CA104" s="1275"/>
      <c r="CB104" s="1275"/>
      <c r="CC104" s="1275"/>
      <c r="CD104" s="1275"/>
      <c r="CE104" s="1275"/>
      <c r="CF104" s="1275"/>
      <c r="CG104" s="1275"/>
      <c r="CH104" s="1275"/>
      <c r="CI104" s="1275"/>
      <c r="CJ104" s="1275"/>
      <c r="CK104" s="1275"/>
      <c r="CL104" s="1275"/>
      <c r="CM104" s="1275"/>
      <c r="CN104" s="1275"/>
      <c r="CO104" s="1275"/>
      <c r="CP104" s="1275"/>
      <c r="CQ104" s="1275"/>
      <c r="CR104" s="1275"/>
      <c r="CS104" s="1275"/>
      <c r="CT104" s="1275"/>
    </row>
    <row r="105" spans="1:98" ht="14.4">
      <c r="A105" s="1479"/>
      <c r="B105" s="4209"/>
      <c r="C105" s="4210"/>
      <c r="D105" s="1129"/>
      <c r="E105" s="1130"/>
      <c r="F105" s="1404"/>
      <c r="G105" s="1405"/>
      <c r="H105" s="1406"/>
      <c r="I105" s="1499"/>
      <c r="J105" s="1500"/>
      <c r="K105" s="1500"/>
      <c r="L105" s="1500"/>
      <c r="M105" s="1409"/>
      <c r="N105" s="1410"/>
      <c r="O105" s="1411"/>
      <c r="P105" s="1412"/>
      <c r="Q105" s="903"/>
      <c r="R105" s="904"/>
      <c r="S105" s="904"/>
      <c r="T105" s="905"/>
      <c r="U105" s="866"/>
      <c r="V105" s="1413">
        <v>3</v>
      </c>
      <c r="W105" s="1090" t="s">
        <v>1044</v>
      </c>
      <c r="X105" s="1414">
        <v>45680</v>
      </c>
      <c r="Y105" s="1414">
        <v>45686</v>
      </c>
      <c r="Z105" s="1415" t="s">
        <v>1042</v>
      </c>
      <c r="AA105" s="1416">
        <v>1</v>
      </c>
      <c r="AB105" s="965"/>
      <c r="AC105" s="965"/>
      <c r="AD105" s="966"/>
      <c r="AE105" s="866"/>
      <c r="AF105" s="1417"/>
      <c r="AG105" s="1418"/>
      <c r="AH105" s="1418"/>
      <c r="AI105" s="1418"/>
      <c r="AJ105" s="1419"/>
      <c r="AK105" s="1501"/>
      <c r="AL105" s="1502"/>
      <c r="AM105" s="1502"/>
      <c r="AN105" s="1503"/>
      <c r="AO105" s="1185"/>
      <c r="AP105" s="1423"/>
      <c r="AQ105" s="1406"/>
      <c r="AR105" s="1275"/>
      <c r="AS105" s="1275"/>
      <c r="AT105" s="1275"/>
      <c r="AU105" s="1275"/>
      <c r="AV105" s="1275"/>
      <c r="AW105" s="1275"/>
      <c r="AX105" s="1275"/>
      <c r="AY105" s="1275"/>
      <c r="AZ105" s="1275"/>
      <c r="BA105" s="1275"/>
      <c r="BB105" s="1275"/>
      <c r="BC105" s="1275"/>
      <c r="BD105" s="1275"/>
      <c r="BE105" s="1275"/>
      <c r="BF105" s="1275"/>
      <c r="BG105" s="1275"/>
      <c r="BH105" s="1275"/>
      <c r="BI105" s="1275"/>
      <c r="BJ105" s="1275"/>
      <c r="BK105" s="1275"/>
      <c r="BL105" s="1275"/>
      <c r="BM105" s="1275"/>
      <c r="BN105" s="1275"/>
      <c r="BO105" s="1275"/>
      <c r="BP105" s="1275"/>
      <c r="BQ105" s="1275"/>
      <c r="BR105" s="1275"/>
      <c r="BS105" s="1275"/>
      <c r="BT105" s="1275"/>
      <c r="BU105" s="1275"/>
      <c r="BV105" s="1275"/>
      <c r="BW105" s="1275"/>
      <c r="BX105" s="1275"/>
      <c r="BY105" s="1275"/>
      <c r="BZ105" s="1275"/>
      <c r="CA105" s="1275"/>
      <c r="CB105" s="1275"/>
      <c r="CC105" s="1275"/>
      <c r="CD105" s="1275"/>
      <c r="CE105" s="1275"/>
      <c r="CF105" s="1275"/>
      <c r="CG105" s="1275"/>
      <c r="CH105" s="1275"/>
      <c r="CI105" s="1275"/>
      <c r="CJ105" s="1275"/>
      <c r="CK105" s="1275"/>
      <c r="CL105" s="1275"/>
      <c r="CM105" s="1275"/>
      <c r="CN105" s="1275"/>
      <c r="CO105" s="1275"/>
      <c r="CP105" s="1275"/>
      <c r="CQ105" s="1275"/>
      <c r="CR105" s="1275"/>
      <c r="CS105" s="1275"/>
      <c r="CT105" s="1275"/>
    </row>
    <row r="106" spans="1:98" ht="14.4">
      <c r="A106" s="1479"/>
      <c r="B106" s="4209"/>
      <c r="C106" s="4210"/>
      <c r="D106" s="1129"/>
      <c r="E106" s="1130"/>
      <c r="F106" s="1404"/>
      <c r="G106" s="1405"/>
      <c r="H106" s="1406"/>
      <c r="I106" s="1499"/>
      <c r="J106" s="1500"/>
      <c r="K106" s="1500"/>
      <c r="L106" s="1500"/>
      <c r="M106" s="1409"/>
      <c r="N106" s="1410"/>
      <c r="O106" s="1411"/>
      <c r="P106" s="1412"/>
      <c r="Q106" s="903"/>
      <c r="R106" s="904"/>
      <c r="S106" s="904"/>
      <c r="T106" s="905"/>
      <c r="U106" s="866"/>
      <c r="V106" s="1413">
        <v>4</v>
      </c>
      <c r="W106" s="1090" t="s">
        <v>1045</v>
      </c>
      <c r="X106" s="1414">
        <v>45686</v>
      </c>
      <c r="Y106" s="1414">
        <v>45686</v>
      </c>
      <c r="Z106" s="1415" t="s">
        <v>1042</v>
      </c>
      <c r="AA106" s="1416">
        <v>1</v>
      </c>
      <c r="AB106" s="965"/>
      <c r="AC106" s="965"/>
      <c r="AD106" s="966"/>
      <c r="AE106" s="866"/>
      <c r="AF106" s="1417"/>
      <c r="AG106" s="1418"/>
      <c r="AH106" s="1418"/>
      <c r="AI106" s="1418"/>
      <c r="AJ106" s="1419"/>
      <c r="AK106" s="1501"/>
      <c r="AL106" s="1502"/>
      <c r="AM106" s="1502"/>
      <c r="AN106" s="1503"/>
      <c r="AO106" s="1185"/>
      <c r="AP106" s="1423"/>
      <c r="AQ106" s="1406"/>
      <c r="AR106" s="1275"/>
      <c r="AS106" s="1275"/>
      <c r="AT106" s="1275"/>
      <c r="AU106" s="1275"/>
      <c r="AV106" s="1275"/>
      <c r="AW106" s="1275"/>
      <c r="AX106" s="1275"/>
      <c r="AY106" s="1275"/>
      <c r="AZ106" s="1275"/>
      <c r="BA106" s="1275"/>
      <c r="BB106" s="1275"/>
      <c r="BC106" s="1275"/>
      <c r="BD106" s="1275"/>
      <c r="BE106" s="1275"/>
      <c r="BF106" s="1275"/>
      <c r="BG106" s="1275"/>
      <c r="BH106" s="1275"/>
      <c r="BI106" s="1275"/>
      <c r="BJ106" s="1275"/>
      <c r="BK106" s="1275"/>
      <c r="BL106" s="1275"/>
      <c r="BM106" s="1275"/>
      <c r="BN106" s="1275"/>
      <c r="BO106" s="1275"/>
      <c r="BP106" s="1275"/>
      <c r="BQ106" s="1275"/>
      <c r="BR106" s="1275"/>
      <c r="BS106" s="1275"/>
      <c r="BT106" s="1275"/>
      <c r="BU106" s="1275"/>
      <c r="BV106" s="1275"/>
      <c r="BW106" s="1275"/>
      <c r="BX106" s="1275"/>
      <c r="BY106" s="1275"/>
      <c r="BZ106" s="1275"/>
      <c r="CA106" s="1275"/>
      <c r="CB106" s="1275"/>
      <c r="CC106" s="1275"/>
      <c r="CD106" s="1275"/>
      <c r="CE106" s="1275"/>
      <c r="CF106" s="1275"/>
      <c r="CG106" s="1275"/>
      <c r="CH106" s="1275"/>
      <c r="CI106" s="1275"/>
      <c r="CJ106" s="1275"/>
      <c r="CK106" s="1275"/>
      <c r="CL106" s="1275"/>
      <c r="CM106" s="1275"/>
      <c r="CN106" s="1275"/>
      <c r="CO106" s="1275"/>
      <c r="CP106" s="1275"/>
      <c r="CQ106" s="1275"/>
      <c r="CR106" s="1275"/>
      <c r="CS106" s="1275"/>
      <c r="CT106" s="1275"/>
    </row>
    <row r="107" spans="1:98" ht="14.4">
      <c r="A107" s="1479"/>
      <c r="B107" s="4209"/>
      <c r="C107" s="4210"/>
      <c r="D107" s="1129"/>
      <c r="E107" s="1130"/>
      <c r="F107" s="1404"/>
      <c r="G107" s="1405"/>
      <c r="H107" s="1406"/>
      <c r="I107" s="1499"/>
      <c r="J107" s="1500"/>
      <c r="K107" s="1500"/>
      <c r="L107" s="1500"/>
      <c r="M107" s="1409"/>
      <c r="N107" s="1410"/>
      <c r="O107" s="1411"/>
      <c r="P107" s="1412"/>
      <c r="Q107" s="903"/>
      <c r="R107" s="904"/>
      <c r="S107" s="904"/>
      <c r="T107" s="905"/>
      <c r="U107" s="866"/>
      <c r="V107" s="1413">
        <v>5</v>
      </c>
      <c r="W107" s="1090" t="s">
        <v>1046</v>
      </c>
      <c r="X107" s="1414">
        <v>45687</v>
      </c>
      <c r="Y107" s="1414">
        <v>45687</v>
      </c>
      <c r="Z107" s="1415" t="s">
        <v>917</v>
      </c>
      <c r="AA107" s="1416">
        <v>1</v>
      </c>
      <c r="AB107" s="965"/>
      <c r="AC107" s="965"/>
      <c r="AD107" s="966"/>
      <c r="AE107" s="866"/>
      <c r="AF107" s="1417"/>
      <c r="AG107" s="1418"/>
      <c r="AH107" s="1418"/>
      <c r="AI107" s="1418"/>
      <c r="AJ107" s="1419"/>
      <c r="AK107" s="1501"/>
      <c r="AL107" s="1502"/>
      <c r="AM107" s="1502"/>
      <c r="AN107" s="1503"/>
      <c r="AO107" s="1185"/>
      <c r="AP107" s="1423"/>
      <c r="AQ107" s="1406"/>
      <c r="AR107" s="1275"/>
      <c r="AS107" s="1275"/>
      <c r="AT107" s="1275"/>
      <c r="AU107" s="1275"/>
      <c r="AV107" s="1275"/>
      <c r="AW107" s="1275"/>
      <c r="AX107" s="1275"/>
      <c r="AY107" s="1275"/>
      <c r="AZ107" s="1275"/>
      <c r="BA107" s="1275"/>
      <c r="BB107" s="1275"/>
      <c r="BC107" s="1275"/>
      <c r="BD107" s="1275"/>
      <c r="BE107" s="1275"/>
      <c r="BF107" s="1275"/>
      <c r="BG107" s="1275"/>
      <c r="BH107" s="1275"/>
      <c r="BI107" s="1275"/>
      <c r="BJ107" s="1275"/>
      <c r="BK107" s="1275"/>
      <c r="BL107" s="1275"/>
      <c r="BM107" s="1275"/>
      <c r="BN107" s="1275"/>
      <c r="BO107" s="1275"/>
      <c r="BP107" s="1275"/>
      <c r="BQ107" s="1275"/>
      <c r="BR107" s="1275"/>
      <c r="BS107" s="1275"/>
      <c r="BT107" s="1275"/>
      <c r="BU107" s="1275"/>
      <c r="BV107" s="1275"/>
      <c r="BW107" s="1275"/>
      <c r="BX107" s="1275"/>
      <c r="BY107" s="1275"/>
      <c r="BZ107" s="1275"/>
      <c r="CA107" s="1275"/>
      <c r="CB107" s="1275"/>
      <c r="CC107" s="1275"/>
      <c r="CD107" s="1275"/>
      <c r="CE107" s="1275"/>
      <c r="CF107" s="1275"/>
      <c r="CG107" s="1275"/>
      <c r="CH107" s="1275"/>
      <c r="CI107" s="1275"/>
      <c r="CJ107" s="1275"/>
      <c r="CK107" s="1275"/>
      <c r="CL107" s="1275"/>
      <c r="CM107" s="1275"/>
      <c r="CN107" s="1275"/>
      <c r="CO107" s="1275"/>
      <c r="CP107" s="1275"/>
      <c r="CQ107" s="1275"/>
      <c r="CR107" s="1275"/>
      <c r="CS107" s="1275"/>
      <c r="CT107" s="1275"/>
    </row>
    <row r="108" spans="1:98" ht="14.4">
      <c r="A108" s="1479"/>
      <c r="B108" s="4209"/>
      <c r="C108" s="4210"/>
      <c r="D108" s="1129"/>
      <c r="E108" s="1130"/>
      <c r="F108" s="1404"/>
      <c r="G108" s="1405"/>
      <c r="H108" s="1406"/>
      <c r="I108" s="1499"/>
      <c r="J108" s="1500"/>
      <c r="K108" s="1500"/>
      <c r="L108" s="1500"/>
      <c r="M108" s="1409"/>
      <c r="N108" s="1410"/>
      <c r="O108" s="1411"/>
      <c r="P108" s="1412"/>
      <c r="Q108" s="903"/>
      <c r="R108" s="904"/>
      <c r="S108" s="904"/>
      <c r="T108" s="905"/>
      <c r="U108" s="866"/>
      <c r="V108" s="1413">
        <v>6</v>
      </c>
      <c r="W108" s="1090" t="s">
        <v>1047</v>
      </c>
      <c r="X108" s="1414">
        <v>45690</v>
      </c>
      <c r="Y108" s="1414">
        <v>46022</v>
      </c>
      <c r="Z108" s="1415" t="s">
        <v>1042</v>
      </c>
      <c r="AA108" s="1416"/>
      <c r="AB108" s="965">
        <v>1</v>
      </c>
      <c r="AC108" s="965"/>
      <c r="AD108" s="966"/>
      <c r="AE108" s="866"/>
      <c r="AF108" s="1417"/>
      <c r="AG108" s="1418"/>
      <c r="AH108" s="1418"/>
      <c r="AI108" s="1418"/>
      <c r="AJ108" s="1419"/>
      <c r="AK108" s="1501"/>
      <c r="AL108" s="1502"/>
      <c r="AM108" s="1502"/>
      <c r="AN108" s="1503"/>
      <c r="AO108" s="1185"/>
      <c r="AP108" s="1423"/>
      <c r="AQ108" s="1406"/>
      <c r="AR108" s="1275"/>
      <c r="AS108" s="1275"/>
      <c r="AT108" s="1275"/>
      <c r="AU108" s="1275"/>
      <c r="AV108" s="1275"/>
      <c r="AW108" s="1275"/>
      <c r="AX108" s="1275"/>
      <c r="AY108" s="1275"/>
      <c r="AZ108" s="1275"/>
      <c r="BA108" s="1275"/>
      <c r="BB108" s="1275"/>
      <c r="BC108" s="1275"/>
      <c r="BD108" s="1275"/>
      <c r="BE108" s="1275"/>
      <c r="BF108" s="1275"/>
      <c r="BG108" s="1275"/>
      <c r="BH108" s="1275"/>
      <c r="BI108" s="1275"/>
      <c r="BJ108" s="1275"/>
      <c r="BK108" s="1275"/>
      <c r="BL108" s="1275"/>
      <c r="BM108" s="1275"/>
      <c r="BN108" s="1275"/>
      <c r="BO108" s="1275"/>
      <c r="BP108" s="1275"/>
      <c r="BQ108" s="1275"/>
      <c r="BR108" s="1275"/>
      <c r="BS108" s="1275"/>
      <c r="BT108" s="1275"/>
      <c r="BU108" s="1275"/>
      <c r="BV108" s="1275"/>
      <c r="BW108" s="1275"/>
      <c r="BX108" s="1275"/>
      <c r="BY108" s="1275"/>
      <c r="BZ108" s="1275"/>
      <c r="CA108" s="1275"/>
      <c r="CB108" s="1275"/>
      <c r="CC108" s="1275"/>
      <c r="CD108" s="1275"/>
      <c r="CE108" s="1275"/>
      <c r="CF108" s="1275"/>
      <c r="CG108" s="1275"/>
      <c r="CH108" s="1275"/>
      <c r="CI108" s="1275"/>
      <c r="CJ108" s="1275"/>
      <c r="CK108" s="1275"/>
      <c r="CL108" s="1275"/>
      <c r="CM108" s="1275"/>
      <c r="CN108" s="1275"/>
      <c r="CO108" s="1275"/>
      <c r="CP108" s="1275"/>
      <c r="CQ108" s="1275"/>
      <c r="CR108" s="1275"/>
      <c r="CS108" s="1275"/>
      <c r="CT108" s="1275"/>
    </row>
    <row r="109" spans="1:98" ht="14.4">
      <c r="A109" s="1479"/>
      <c r="B109" s="4209"/>
      <c r="C109" s="4210"/>
      <c r="D109" s="1129"/>
      <c r="E109" s="1130"/>
      <c r="F109" s="1404"/>
      <c r="G109" s="1405"/>
      <c r="H109" s="1406"/>
      <c r="I109" s="1499"/>
      <c r="J109" s="1500"/>
      <c r="K109" s="1500"/>
      <c r="L109" s="1500"/>
      <c r="M109" s="1409"/>
      <c r="N109" s="1410"/>
      <c r="O109" s="1411"/>
      <c r="P109" s="1412"/>
      <c r="Q109" s="903"/>
      <c r="R109" s="904"/>
      <c r="S109" s="904"/>
      <c r="T109" s="905"/>
      <c r="U109" s="866"/>
      <c r="V109" s="1413">
        <v>7</v>
      </c>
      <c r="W109" s="1090" t="s">
        <v>1048</v>
      </c>
      <c r="X109" s="1414">
        <v>45762</v>
      </c>
      <c r="Y109" s="1414">
        <v>46022</v>
      </c>
      <c r="Z109" s="1415" t="s">
        <v>1042</v>
      </c>
      <c r="AA109" s="1416"/>
      <c r="AB109" s="965"/>
      <c r="AC109" s="965"/>
      <c r="AD109" s="966"/>
      <c r="AE109" s="866"/>
      <c r="AF109" s="1417"/>
      <c r="AG109" s="1418"/>
      <c r="AH109" s="1418"/>
      <c r="AI109" s="1418"/>
      <c r="AJ109" s="1419"/>
      <c r="AK109" s="1501"/>
      <c r="AL109" s="1502"/>
      <c r="AM109" s="1502"/>
      <c r="AN109" s="1503"/>
      <c r="AO109" s="1185"/>
      <c r="AP109" s="1423"/>
      <c r="AQ109" s="1406"/>
      <c r="AR109" s="1275"/>
      <c r="AS109" s="1275"/>
      <c r="AT109" s="1275"/>
      <c r="AU109" s="1275"/>
      <c r="AV109" s="1275"/>
      <c r="AW109" s="1275"/>
      <c r="AX109" s="1275"/>
      <c r="AY109" s="1275"/>
      <c r="AZ109" s="1275"/>
      <c r="BA109" s="1275"/>
      <c r="BB109" s="1275"/>
      <c r="BC109" s="1275"/>
      <c r="BD109" s="1275"/>
      <c r="BE109" s="1275"/>
      <c r="BF109" s="1275"/>
      <c r="BG109" s="1275"/>
      <c r="BH109" s="1275"/>
      <c r="BI109" s="1275"/>
      <c r="BJ109" s="1275"/>
      <c r="BK109" s="1275"/>
      <c r="BL109" s="1275"/>
      <c r="BM109" s="1275"/>
      <c r="BN109" s="1275"/>
      <c r="BO109" s="1275"/>
      <c r="BP109" s="1275"/>
      <c r="BQ109" s="1275"/>
      <c r="BR109" s="1275"/>
      <c r="BS109" s="1275"/>
      <c r="BT109" s="1275"/>
      <c r="BU109" s="1275"/>
      <c r="BV109" s="1275"/>
      <c r="BW109" s="1275"/>
      <c r="BX109" s="1275"/>
      <c r="BY109" s="1275"/>
      <c r="BZ109" s="1275"/>
      <c r="CA109" s="1275"/>
      <c r="CB109" s="1275"/>
      <c r="CC109" s="1275"/>
      <c r="CD109" s="1275"/>
      <c r="CE109" s="1275"/>
      <c r="CF109" s="1275"/>
      <c r="CG109" s="1275"/>
      <c r="CH109" s="1275"/>
      <c r="CI109" s="1275"/>
      <c r="CJ109" s="1275"/>
      <c r="CK109" s="1275"/>
      <c r="CL109" s="1275"/>
      <c r="CM109" s="1275"/>
      <c r="CN109" s="1275"/>
      <c r="CO109" s="1275"/>
      <c r="CP109" s="1275"/>
      <c r="CQ109" s="1275"/>
      <c r="CR109" s="1275"/>
      <c r="CS109" s="1275"/>
      <c r="CT109" s="1275"/>
    </row>
    <row r="110" spans="1:98" ht="14.4">
      <c r="A110" s="1479"/>
      <c r="B110" s="4209"/>
      <c r="C110" s="4210"/>
      <c r="D110" s="1129"/>
      <c r="E110" s="1130"/>
      <c r="F110" s="1404"/>
      <c r="G110" s="1405"/>
      <c r="H110" s="1406"/>
      <c r="I110" s="1499"/>
      <c r="J110" s="1500"/>
      <c r="K110" s="1500"/>
      <c r="L110" s="1500"/>
      <c r="M110" s="1409"/>
      <c r="N110" s="1410"/>
      <c r="O110" s="1411"/>
      <c r="P110" s="1412"/>
      <c r="Q110" s="903"/>
      <c r="R110" s="904"/>
      <c r="S110" s="904"/>
      <c r="T110" s="905"/>
      <c r="U110" s="866"/>
      <c r="V110" s="1413">
        <v>8</v>
      </c>
      <c r="W110" s="1090" t="s">
        <v>1049</v>
      </c>
      <c r="X110" s="1414">
        <v>45809</v>
      </c>
      <c r="Y110" s="1414">
        <v>46022</v>
      </c>
      <c r="Z110" s="1415" t="s">
        <v>1042</v>
      </c>
      <c r="AA110" s="1416"/>
      <c r="AB110" s="965"/>
      <c r="AC110" s="965"/>
      <c r="AD110" s="966"/>
      <c r="AE110" s="866"/>
      <c r="AF110" s="1417"/>
      <c r="AG110" s="1418"/>
      <c r="AH110" s="1418"/>
      <c r="AI110" s="1418"/>
      <c r="AJ110" s="1419"/>
      <c r="AK110" s="1501"/>
      <c r="AL110" s="1502"/>
      <c r="AM110" s="1502"/>
      <c r="AN110" s="1503"/>
      <c r="AO110" s="1185"/>
      <c r="AP110" s="1423"/>
      <c r="AQ110" s="1406"/>
      <c r="AR110" s="1275"/>
      <c r="AS110" s="1275"/>
      <c r="AT110" s="1275"/>
      <c r="AU110" s="1275"/>
      <c r="AV110" s="1275"/>
      <c r="AW110" s="1275"/>
      <c r="AX110" s="1275"/>
      <c r="AY110" s="1275"/>
      <c r="AZ110" s="1275"/>
      <c r="BA110" s="1275"/>
      <c r="BB110" s="1275"/>
      <c r="BC110" s="1275"/>
      <c r="BD110" s="1275"/>
      <c r="BE110" s="1275"/>
      <c r="BF110" s="1275"/>
      <c r="BG110" s="1275"/>
      <c r="BH110" s="1275"/>
      <c r="BI110" s="1275"/>
      <c r="BJ110" s="1275"/>
      <c r="BK110" s="1275"/>
      <c r="BL110" s="1275"/>
      <c r="BM110" s="1275"/>
      <c r="BN110" s="1275"/>
      <c r="BO110" s="1275"/>
      <c r="BP110" s="1275"/>
      <c r="BQ110" s="1275"/>
      <c r="BR110" s="1275"/>
      <c r="BS110" s="1275"/>
      <c r="BT110" s="1275"/>
      <c r="BU110" s="1275"/>
      <c r="BV110" s="1275"/>
      <c r="BW110" s="1275"/>
      <c r="BX110" s="1275"/>
      <c r="BY110" s="1275"/>
      <c r="BZ110" s="1275"/>
      <c r="CA110" s="1275"/>
      <c r="CB110" s="1275"/>
      <c r="CC110" s="1275"/>
      <c r="CD110" s="1275"/>
      <c r="CE110" s="1275"/>
      <c r="CF110" s="1275"/>
      <c r="CG110" s="1275"/>
      <c r="CH110" s="1275"/>
      <c r="CI110" s="1275"/>
      <c r="CJ110" s="1275"/>
      <c r="CK110" s="1275"/>
      <c r="CL110" s="1275"/>
      <c r="CM110" s="1275"/>
      <c r="CN110" s="1275"/>
      <c r="CO110" s="1275"/>
      <c r="CP110" s="1275"/>
      <c r="CQ110" s="1275"/>
      <c r="CR110" s="1275"/>
      <c r="CS110" s="1275"/>
      <c r="CT110" s="1275"/>
    </row>
    <row r="111" spans="1:98" ht="14.4">
      <c r="A111" s="1479"/>
      <c r="B111" s="4209"/>
      <c r="C111" s="4210"/>
      <c r="D111" s="1129"/>
      <c r="E111" s="1130"/>
      <c r="F111" s="1404"/>
      <c r="G111" s="1405"/>
      <c r="H111" s="1406"/>
      <c r="I111" s="1499"/>
      <c r="J111" s="1500"/>
      <c r="K111" s="1500"/>
      <c r="L111" s="1500"/>
      <c r="M111" s="1409"/>
      <c r="N111" s="1410"/>
      <c r="O111" s="1411"/>
      <c r="P111" s="1412"/>
      <c r="Q111" s="903"/>
      <c r="R111" s="904"/>
      <c r="S111" s="904"/>
      <c r="T111" s="905"/>
      <c r="U111" s="866"/>
      <c r="V111" s="1413">
        <v>9</v>
      </c>
      <c r="W111" s="1090" t="s">
        <v>1050</v>
      </c>
      <c r="X111" s="1414">
        <v>45717</v>
      </c>
      <c r="Y111" s="1414">
        <v>45777</v>
      </c>
      <c r="Z111" s="1415" t="s">
        <v>1042</v>
      </c>
      <c r="AA111" s="1416"/>
      <c r="AB111" s="965">
        <v>1</v>
      </c>
      <c r="AC111" s="965"/>
      <c r="AD111" s="966"/>
      <c r="AE111" s="866"/>
      <c r="AF111" s="1417"/>
      <c r="AG111" s="1418"/>
      <c r="AH111" s="1418"/>
      <c r="AI111" s="1418"/>
      <c r="AJ111" s="1419"/>
      <c r="AK111" s="1501"/>
      <c r="AL111" s="1502"/>
      <c r="AM111" s="1502"/>
      <c r="AN111" s="1503"/>
      <c r="AO111" s="1185"/>
      <c r="AP111" s="1423"/>
      <c r="AQ111" s="1406"/>
      <c r="AR111" s="1275"/>
      <c r="AS111" s="1275"/>
      <c r="AT111" s="1275"/>
      <c r="AU111" s="1275"/>
      <c r="AV111" s="1275"/>
      <c r="AW111" s="1275"/>
      <c r="AX111" s="1275"/>
      <c r="AY111" s="1275"/>
      <c r="AZ111" s="1275"/>
      <c r="BA111" s="1275"/>
      <c r="BB111" s="1275"/>
      <c r="BC111" s="1275"/>
      <c r="BD111" s="1275"/>
      <c r="BE111" s="1275"/>
      <c r="BF111" s="1275"/>
      <c r="BG111" s="1275"/>
      <c r="BH111" s="1275"/>
      <c r="BI111" s="1275"/>
      <c r="BJ111" s="1275"/>
      <c r="BK111" s="1275"/>
      <c r="BL111" s="1275"/>
      <c r="BM111" s="1275"/>
      <c r="BN111" s="1275"/>
      <c r="BO111" s="1275"/>
      <c r="BP111" s="1275"/>
      <c r="BQ111" s="1275"/>
      <c r="BR111" s="1275"/>
      <c r="BS111" s="1275"/>
      <c r="BT111" s="1275"/>
      <c r="BU111" s="1275"/>
      <c r="BV111" s="1275"/>
      <c r="BW111" s="1275"/>
      <c r="BX111" s="1275"/>
      <c r="BY111" s="1275"/>
      <c r="BZ111" s="1275"/>
      <c r="CA111" s="1275"/>
      <c r="CB111" s="1275"/>
      <c r="CC111" s="1275"/>
      <c r="CD111" s="1275"/>
      <c r="CE111" s="1275"/>
      <c r="CF111" s="1275"/>
      <c r="CG111" s="1275"/>
      <c r="CH111" s="1275"/>
      <c r="CI111" s="1275"/>
      <c r="CJ111" s="1275"/>
      <c r="CK111" s="1275"/>
      <c r="CL111" s="1275"/>
      <c r="CM111" s="1275"/>
      <c r="CN111" s="1275"/>
      <c r="CO111" s="1275"/>
      <c r="CP111" s="1275"/>
      <c r="CQ111" s="1275"/>
      <c r="CR111" s="1275"/>
      <c r="CS111" s="1275"/>
      <c r="CT111" s="1275"/>
    </row>
    <row r="112" spans="1:98" ht="14.25" customHeight="1" thickBot="1">
      <c r="A112" s="1481"/>
      <c r="B112" s="4211"/>
      <c r="C112" s="4212"/>
      <c r="D112" s="1493"/>
      <c r="E112" s="1494"/>
      <c r="F112" s="1504"/>
      <c r="G112" s="1505"/>
      <c r="H112" s="1432"/>
      <c r="I112" s="1499"/>
      <c r="J112" s="1500"/>
      <c r="K112" s="1500"/>
      <c r="L112" s="1500"/>
      <c r="M112" s="1409"/>
      <c r="N112" s="1436"/>
      <c r="O112" s="1437"/>
      <c r="P112" s="1438"/>
      <c r="Q112" s="903"/>
      <c r="R112" s="904"/>
      <c r="S112" s="904"/>
      <c r="T112" s="905"/>
      <c r="U112" s="866"/>
      <c r="V112" s="1506">
        <v>10</v>
      </c>
      <c r="W112" s="1068"/>
      <c r="X112" s="1461"/>
      <c r="Y112" s="1461"/>
      <c r="Z112" s="1507"/>
      <c r="AA112" s="1439"/>
      <c r="AB112" s="1440"/>
      <c r="AC112" s="1440"/>
      <c r="AD112" s="1441"/>
      <c r="AE112" s="866"/>
      <c r="AF112" s="1463"/>
      <c r="AG112" s="1465"/>
      <c r="AH112" s="1465"/>
      <c r="AI112" s="1465"/>
      <c r="AJ112" s="1466"/>
      <c r="AK112" s="1501"/>
      <c r="AL112" s="1502"/>
      <c r="AM112" s="1502"/>
      <c r="AN112" s="1503"/>
      <c r="AO112" s="1185"/>
      <c r="AP112" s="1445"/>
      <c r="AQ112" s="1432"/>
      <c r="AR112" s="1275"/>
      <c r="AS112" s="1275"/>
      <c r="AT112" s="1275"/>
      <c r="AU112" s="1275"/>
      <c r="AV112" s="1275"/>
      <c r="AW112" s="1275"/>
      <c r="AX112" s="1275"/>
      <c r="AY112" s="1275"/>
      <c r="AZ112" s="1275"/>
      <c r="BA112" s="1275"/>
      <c r="BB112" s="1275"/>
      <c r="BC112" s="1275"/>
      <c r="BD112" s="1275"/>
      <c r="BE112" s="1275"/>
      <c r="BF112" s="1275"/>
      <c r="BG112" s="1275"/>
      <c r="BH112" s="1275"/>
      <c r="BI112" s="1275"/>
      <c r="BJ112" s="1275"/>
      <c r="BK112" s="1275"/>
      <c r="BL112" s="1275"/>
      <c r="BM112" s="1275"/>
      <c r="BN112" s="1275"/>
      <c r="BO112" s="1275"/>
      <c r="BP112" s="1275"/>
      <c r="BQ112" s="1275"/>
      <c r="BR112" s="1275"/>
      <c r="BS112" s="1275"/>
      <c r="BT112" s="1275"/>
      <c r="BU112" s="1275"/>
      <c r="BV112" s="1275"/>
      <c r="BW112" s="1275"/>
      <c r="BX112" s="1275"/>
      <c r="BY112" s="1275"/>
      <c r="BZ112" s="1275"/>
      <c r="CA112" s="1275"/>
      <c r="CB112" s="1275"/>
      <c r="CC112" s="1275"/>
      <c r="CD112" s="1275"/>
      <c r="CE112" s="1275"/>
      <c r="CF112" s="1275"/>
      <c r="CG112" s="1275"/>
      <c r="CH112" s="1275"/>
      <c r="CI112" s="1275"/>
      <c r="CJ112" s="1275"/>
      <c r="CK112" s="1275"/>
      <c r="CL112" s="1275"/>
      <c r="CM112" s="1275"/>
      <c r="CN112" s="1275"/>
      <c r="CO112" s="1275"/>
      <c r="CP112" s="1275"/>
      <c r="CQ112" s="1275"/>
      <c r="CR112" s="1275"/>
      <c r="CS112" s="1275"/>
      <c r="CT112" s="1275"/>
    </row>
    <row r="113" spans="1:98" ht="14.4">
      <c r="A113" s="1470">
        <v>11</v>
      </c>
      <c r="B113" s="5317" t="s">
        <v>1051</v>
      </c>
      <c r="C113" s="4208"/>
      <c r="D113" s="1123"/>
      <c r="E113" s="1124"/>
      <c r="F113" s="1372" t="s">
        <v>150</v>
      </c>
      <c r="G113" s="1373"/>
      <c r="H113" s="1374"/>
      <c r="I113" s="1499"/>
      <c r="J113" s="1500"/>
      <c r="K113" s="1500"/>
      <c r="L113" s="1500"/>
      <c r="M113" s="1409"/>
      <c r="N113" s="1378"/>
      <c r="O113" s="1372"/>
      <c r="P113" s="1379"/>
      <c r="Q113" s="903"/>
      <c r="R113" s="904"/>
      <c r="S113" s="904"/>
      <c r="T113" s="905"/>
      <c r="U113" s="866"/>
      <c r="V113" s="1380">
        <v>1</v>
      </c>
      <c r="W113" s="954" t="s">
        <v>1052</v>
      </c>
      <c r="X113" s="1381">
        <v>45688</v>
      </c>
      <c r="Y113" s="1381">
        <v>45716</v>
      </c>
      <c r="Z113" s="1374" t="s">
        <v>917</v>
      </c>
      <c r="AA113" s="1236"/>
      <c r="AB113" s="952">
        <v>1</v>
      </c>
      <c r="AC113" s="952"/>
      <c r="AD113" s="953"/>
      <c r="AE113" s="866"/>
      <c r="AF113" s="1382"/>
      <c r="AG113" s="1383"/>
      <c r="AH113" s="1383"/>
      <c r="AI113" s="1487"/>
      <c r="AJ113" s="1385"/>
      <c r="AK113" s="1501"/>
      <c r="AL113" s="1502"/>
      <c r="AM113" s="1502"/>
      <c r="AN113" s="1503"/>
      <c r="AO113" s="1185"/>
      <c r="AP113" s="1389"/>
      <c r="AQ113" s="1390"/>
      <c r="AR113" s="1275"/>
      <c r="AS113" s="1275"/>
      <c r="AT113" s="1275"/>
      <c r="AU113" s="1275"/>
      <c r="AV113" s="1275"/>
      <c r="AW113" s="1275"/>
      <c r="AX113" s="1275"/>
      <c r="AY113" s="1275"/>
      <c r="AZ113" s="1275"/>
      <c r="BA113" s="1275"/>
      <c r="BB113" s="1275"/>
      <c r="BC113" s="1275"/>
      <c r="BD113" s="1275"/>
      <c r="BE113" s="1275"/>
      <c r="BF113" s="1275"/>
      <c r="BG113" s="1275"/>
      <c r="BH113" s="1275"/>
      <c r="BI113" s="1275"/>
      <c r="BJ113" s="1275"/>
      <c r="BK113" s="1275"/>
      <c r="BL113" s="1275"/>
      <c r="BM113" s="1275"/>
      <c r="BN113" s="1275"/>
      <c r="BO113" s="1275"/>
      <c r="BP113" s="1275"/>
      <c r="BQ113" s="1275"/>
      <c r="BR113" s="1275"/>
      <c r="BS113" s="1275"/>
      <c r="BT113" s="1275"/>
      <c r="BU113" s="1275"/>
      <c r="BV113" s="1275"/>
      <c r="BW113" s="1275"/>
      <c r="BX113" s="1275"/>
      <c r="BY113" s="1275"/>
      <c r="BZ113" s="1275"/>
      <c r="CA113" s="1275"/>
      <c r="CB113" s="1275"/>
      <c r="CC113" s="1275"/>
      <c r="CD113" s="1275"/>
      <c r="CE113" s="1275"/>
      <c r="CF113" s="1275"/>
      <c r="CG113" s="1275"/>
      <c r="CH113" s="1275"/>
      <c r="CI113" s="1275"/>
      <c r="CJ113" s="1275"/>
      <c r="CK113" s="1275"/>
      <c r="CL113" s="1275"/>
      <c r="CM113" s="1275"/>
      <c r="CN113" s="1275"/>
      <c r="CO113" s="1275"/>
      <c r="CP113" s="1275"/>
      <c r="CQ113" s="1275"/>
      <c r="CR113" s="1275"/>
      <c r="CS113" s="1275"/>
      <c r="CT113" s="1275"/>
    </row>
    <row r="114" spans="1:98" ht="14.4">
      <c r="A114" s="1479"/>
      <c r="B114" s="4209"/>
      <c r="C114" s="4210"/>
      <c r="D114" s="1129"/>
      <c r="E114" s="1130"/>
      <c r="F114" s="1404"/>
      <c r="G114" s="1405"/>
      <c r="H114" s="1406"/>
      <c r="I114" s="1499"/>
      <c r="J114" s="1500"/>
      <c r="K114" s="1500"/>
      <c r="L114" s="1500"/>
      <c r="M114" s="1409"/>
      <c r="N114" s="1410"/>
      <c r="O114" s="1411"/>
      <c r="P114" s="1412"/>
      <c r="Q114" s="903"/>
      <c r="R114" s="904"/>
      <c r="S114" s="904"/>
      <c r="T114" s="905"/>
      <c r="U114" s="866"/>
      <c r="V114" s="1413">
        <v>2</v>
      </c>
      <c r="W114" s="1090" t="s">
        <v>1053</v>
      </c>
      <c r="X114" s="1414">
        <v>45748</v>
      </c>
      <c r="Y114" s="1414">
        <v>46022</v>
      </c>
      <c r="Z114" s="1415" t="s">
        <v>1054</v>
      </c>
      <c r="AA114" s="1416"/>
      <c r="AB114" s="965"/>
      <c r="AC114" s="965"/>
      <c r="AD114" s="966"/>
      <c r="AE114" s="866"/>
      <c r="AF114" s="1417"/>
      <c r="AG114" s="1418"/>
      <c r="AH114" s="1418"/>
      <c r="AI114" s="1418"/>
      <c r="AJ114" s="1419"/>
      <c r="AK114" s="1501"/>
      <c r="AL114" s="1502"/>
      <c r="AM114" s="1502"/>
      <c r="AN114" s="1503"/>
      <c r="AO114" s="1185"/>
      <c r="AP114" s="1423"/>
      <c r="AQ114" s="1406"/>
      <c r="AR114" s="1275"/>
      <c r="AS114" s="1275"/>
      <c r="AT114" s="1275"/>
      <c r="AU114" s="1275"/>
      <c r="AV114" s="1275"/>
      <c r="AW114" s="1275"/>
      <c r="AX114" s="1275"/>
      <c r="AY114" s="1275"/>
      <c r="AZ114" s="1275"/>
      <c r="BA114" s="1275"/>
      <c r="BB114" s="1275"/>
      <c r="BC114" s="1275"/>
      <c r="BD114" s="1275"/>
      <c r="BE114" s="1275"/>
      <c r="BF114" s="1275"/>
      <c r="BG114" s="1275"/>
      <c r="BH114" s="1275"/>
      <c r="BI114" s="1275"/>
      <c r="BJ114" s="1275"/>
      <c r="BK114" s="1275"/>
      <c r="BL114" s="1275"/>
      <c r="BM114" s="1275"/>
      <c r="BN114" s="1275"/>
      <c r="BO114" s="1275"/>
      <c r="BP114" s="1275"/>
      <c r="BQ114" s="1275"/>
      <c r="BR114" s="1275"/>
      <c r="BS114" s="1275"/>
      <c r="BT114" s="1275"/>
      <c r="BU114" s="1275"/>
      <c r="BV114" s="1275"/>
      <c r="BW114" s="1275"/>
      <c r="BX114" s="1275"/>
      <c r="BY114" s="1275"/>
      <c r="BZ114" s="1275"/>
      <c r="CA114" s="1275"/>
      <c r="CB114" s="1275"/>
      <c r="CC114" s="1275"/>
      <c r="CD114" s="1275"/>
      <c r="CE114" s="1275"/>
      <c r="CF114" s="1275"/>
      <c r="CG114" s="1275"/>
      <c r="CH114" s="1275"/>
      <c r="CI114" s="1275"/>
      <c r="CJ114" s="1275"/>
      <c r="CK114" s="1275"/>
      <c r="CL114" s="1275"/>
      <c r="CM114" s="1275"/>
      <c r="CN114" s="1275"/>
      <c r="CO114" s="1275"/>
      <c r="CP114" s="1275"/>
      <c r="CQ114" s="1275"/>
      <c r="CR114" s="1275"/>
      <c r="CS114" s="1275"/>
      <c r="CT114" s="1275"/>
    </row>
    <row r="115" spans="1:98" ht="14.4">
      <c r="A115" s="1479"/>
      <c r="B115" s="4209"/>
      <c r="C115" s="4210"/>
      <c r="D115" s="1129"/>
      <c r="E115" s="1130"/>
      <c r="F115" s="1404"/>
      <c r="G115" s="1405"/>
      <c r="H115" s="1406"/>
      <c r="I115" s="1499"/>
      <c r="J115" s="1500"/>
      <c r="K115" s="1500"/>
      <c r="L115" s="1500"/>
      <c r="M115" s="1409"/>
      <c r="N115" s="1410"/>
      <c r="O115" s="1411"/>
      <c r="P115" s="1412"/>
      <c r="Q115" s="903"/>
      <c r="R115" s="904"/>
      <c r="S115" s="904"/>
      <c r="T115" s="905"/>
      <c r="U115" s="866"/>
      <c r="V115" s="1413">
        <v>3</v>
      </c>
      <c r="W115" s="1090" t="s">
        <v>1055</v>
      </c>
      <c r="X115" s="1414">
        <v>45824</v>
      </c>
      <c r="Y115" s="1414">
        <v>46022</v>
      </c>
      <c r="Z115" s="1415" t="s">
        <v>1054</v>
      </c>
      <c r="AA115" s="1416"/>
      <c r="AB115" s="965"/>
      <c r="AC115" s="965"/>
      <c r="AD115" s="966"/>
      <c r="AE115" s="866"/>
      <c r="AF115" s="1417"/>
      <c r="AG115" s="1418"/>
      <c r="AH115" s="1418"/>
      <c r="AI115" s="1418"/>
      <c r="AJ115" s="1419"/>
      <c r="AK115" s="1501"/>
      <c r="AL115" s="1502"/>
      <c r="AM115" s="1502"/>
      <c r="AN115" s="1503"/>
      <c r="AO115" s="1185"/>
      <c r="AP115" s="1423"/>
      <c r="AQ115" s="1406"/>
      <c r="AR115" s="1275"/>
      <c r="AS115" s="1275"/>
      <c r="AT115" s="1275"/>
      <c r="AU115" s="1275"/>
      <c r="AV115" s="1275"/>
      <c r="AW115" s="1275"/>
      <c r="AX115" s="1275"/>
      <c r="AY115" s="1275"/>
      <c r="AZ115" s="1275"/>
      <c r="BA115" s="1275"/>
      <c r="BB115" s="1275"/>
      <c r="BC115" s="1275"/>
      <c r="BD115" s="1275"/>
      <c r="BE115" s="1275"/>
      <c r="BF115" s="1275"/>
      <c r="BG115" s="1275"/>
      <c r="BH115" s="1275"/>
      <c r="BI115" s="1275"/>
      <c r="BJ115" s="1275"/>
      <c r="BK115" s="1275"/>
      <c r="BL115" s="1275"/>
      <c r="BM115" s="1275"/>
      <c r="BN115" s="1275"/>
      <c r="BO115" s="1275"/>
      <c r="BP115" s="1275"/>
      <c r="BQ115" s="1275"/>
      <c r="BR115" s="1275"/>
      <c r="BS115" s="1275"/>
      <c r="BT115" s="1275"/>
      <c r="BU115" s="1275"/>
      <c r="BV115" s="1275"/>
      <c r="BW115" s="1275"/>
      <c r="BX115" s="1275"/>
      <c r="BY115" s="1275"/>
      <c r="BZ115" s="1275"/>
      <c r="CA115" s="1275"/>
      <c r="CB115" s="1275"/>
      <c r="CC115" s="1275"/>
      <c r="CD115" s="1275"/>
      <c r="CE115" s="1275"/>
      <c r="CF115" s="1275"/>
      <c r="CG115" s="1275"/>
      <c r="CH115" s="1275"/>
      <c r="CI115" s="1275"/>
      <c r="CJ115" s="1275"/>
      <c r="CK115" s="1275"/>
      <c r="CL115" s="1275"/>
      <c r="CM115" s="1275"/>
      <c r="CN115" s="1275"/>
      <c r="CO115" s="1275"/>
      <c r="CP115" s="1275"/>
      <c r="CQ115" s="1275"/>
      <c r="CR115" s="1275"/>
      <c r="CS115" s="1275"/>
      <c r="CT115" s="1275"/>
    </row>
    <row r="116" spans="1:98" ht="14.25" customHeight="1">
      <c r="A116" s="1479"/>
      <c r="B116" s="4209"/>
      <c r="C116" s="4210"/>
      <c r="D116" s="1129"/>
      <c r="E116" s="1130"/>
      <c r="F116" s="1404"/>
      <c r="G116" s="1405"/>
      <c r="H116" s="1406"/>
      <c r="I116" s="1499"/>
      <c r="J116" s="1500"/>
      <c r="K116" s="1500"/>
      <c r="L116" s="1500"/>
      <c r="M116" s="1409"/>
      <c r="N116" s="1410"/>
      <c r="O116" s="1411"/>
      <c r="P116" s="1412"/>
      <c r="Q116" s="903"/>
      <c r="R116" s="904"/>
      <c r="S116" s="904"/>
      <c r="T116" s="905"/>
      <c r="U116" s="866"/>
      <c r="V116" s="1413">
        <v>4</v>
      </c>
      <c r="W116" s="1090"/>
      <c r="X116" s="1414"/>
      <c r="Y116" s="1414"/>
      <c r="Z116" s="1415"/>
      <c r="AA116" s="1416"/>
      <c r="AB116" s="965"/>
      <c r="AC116" s="965"/>
      <c r="AD116" s="966"/>
      <c r="AE116" s="866"/>
      <c r="AF116" s="1417"/>
      <c r="AG116" s="1418"/>
      <c r="AH116" s="1418"/>
      <c r="AI116" s="1418"/>
      <c r="AJ116" s="1419"/>
      <c r="AK116" s="1501"/>
      <c r="AL116" s="1502"/>
      <c r="AM116" s="1502"/>
      <c r="AN116" s="1503"/>
      <c r="AO116" s="1185"/>
      <c r="AP116" s="1423"/>
      <c r="AQ116" s="1406"/>
      <c r="AR116" s="1275"/>
      <c r="AS116" s="1275"/>
      <c r="AT116" s="1275"/>
      <c r="AU116" s="1275"/>
      <c r="AV116" s="1275"/>
      <c r="AW116" s="1275"/>
      <c r="AX116" s="1275"/>
      <c r="AY116" s="1275"/>
      <c r="AZ116" s="1275"/>
      <c r="BA116" s="1275"/>
      <c r="BB116" s="1275"/>
      <c r="BC116" s="1275"/>
      <c r="BD116" s="1275"/>
      <c r="BE116" s="1275"/>
      <c r="BF116" s="1275"/>
      <c r="BG116" s="1275"/>
      <c r="BH116" s="1275"/>
      <c r="BI116" s="1275"/>
      <c r="BJ116" s="1275"/>
      <c r="BK116" s="1275"/>
      <c r="BL116" s="1275"/>
      <c r="BM116" s="1275"/>
      <c r="BN116" s="1275"/>
      <c r="BO116" s="1275"/>
      <c r="BP116" s="1275"/>
      <c r="BQ116" s="1275"/>
      <c r="BR116" s="1275"/>
      <c r="BS116" s="1275"/>
      <c r="BT116" s="1275"/>
      <c r="BU116" s="1275"/>
      <c r="BV116" s="1275"/>
      <c r="BW116" s="1275"/>
      <c r="BX116" s="1275"/>
      <c r="BY116" s="1275"/>
      <c r="BZ116" s="1275"/>
      <c r="CA116" s="1275"/>
      <c r="CB116" s="1275"/>
      <c r="CC116" s="1275"/>
      <c r="CD116" s="1275"/>
      <c r="CE116" s="1275"/>
      <c r="CF116" s="1275"/>
      <c r="CG116" s="1275"/>
      <c r="CH116" s="1275"/>
      <c r="CI116" s="1275"/>
      <c r="CJ116" s="1275"/>
      <c r="CK116" s="1275"/>
      <c r="CL116" s="1275"/>
      <c r="CM116" s="1275"/>
      <c r="CN116" s="1275"/>
      <c r="CO116" s="1275"/>
      <c r="CP116" s="1275"/>
      <c r="CQ116" s="1275"/>
      <c r="CR116" s="1275"/>
      <c r="CS116" s="1275"/>
      <c r="CT116" s="1275"/>
    </row>
    <row r="117" spans="1:98" ht="14.25" customHeight="1">
      <c r="A117" s="1479"/>
      <c r="B117" s="4209"/>
      <c r="C117" s="4210"/>
      <c r="D117" s="1129"/>
      <c r="E117" s="1130"/>
      <c r="F117" s="1404"/>
      <c r="G117" s="1405"/>
      <c r="H117" s="1406"/>
      <c r="I117" s="1499"/>
      <c r="J117" s="1500"/>
      <c r="K117" s="1500"/>
      <c r="L117" s="1500"/>
      <c r="M117" s="1409"/>
      <c r="N117" s="1410"/>
      <c r="O117" s="1411"/>
      <c r="P117" s="1412"/>
      <c r="Q117" s="903"/>
      <c r="R117" s="904"/>
      <c r="S117" s="904"/>
      <c r="T117" s="905"/>
      <c r="U117" s="866"/>
      <c r="V117" s="1413">
        <v>5</v>
      </c>
      <c r="W117" s="1090"/>
      <c r="X117" s="1414"/>
      <c r="Y117" s="1414"/>
      <c r="Z117" s="1415"/>
      <c r="AA117" s="1416"/>
      <c r="AB117" s="965"/>
      <c r="AC117" s="965"/>
      <c r="AD117" s="966"/>
      <c r="AE117" s="866"/>
      <c r="AF117" s="1417"/>
      <c r="AG117" s="1418"/>
      <c r="AH117" s="1418"/>
      <c r="AI117" s="1418"/>
      <c r="AJ117" s="1419"/>
      <c r="AK117" s="1501"/>
      <c r="AL117" s="1502"/>
      <c r="AM117" s="1502"/>
      <c r="AN117" s="1503"/>
      <c r="AO117" s="1185"/>
      <c r="AP117" s="1423"/>
      <c r="AQ117" s="1406"/>
      <c r="AR117" s="1275"/>
      <c r="AS117" s="1275"/>
      <c r="AT117" s="1275"/>
      <c r="AU117" s="1275"/>
      <c r="AV117" s="1275"/>
      <c r="AW117" s="1275"/>
      <c r="AX117" s="1275"/>
      <c r="AY117" s="1275"/>
      <c r="AZ117" s="1275"/>
      <c r="BA117" s="1275"/>
      <c r="BB117" s="1275"/>
      <c r="BC117" s="1275"/>
      <c r="BD117" s="1275"/>
      <c r="BE117" s="1275"/>
      <c r="BF117" s="1275"/>
      <c r="BG117" s="1275"/>
      <c r="BH117" s="1275"/>
      <c r="BI117" s="1275"/>
      <c r="BJ117" s="1275"/>
      <c r="BK117" s="1275"/>
      <c r="BL117" s="1275"/>
      <c r="BM117" s="1275"/>
      <c r="BN117" s="1275"/>
      <c r="BO117" s="1275"/>
      <c r="BP117" s="1275"/>
      <c r="BQ117" s="1275"/>
      <c r="BR117" s="1275"/>
      <c r="BS117" s="1275"/>
      <c r="BT117" s="1275"/>
      <c r="BU117" s="1275"/>
      <c r="BV117" s="1275"/>
      <c r="BW117" s="1275"/>
      <c r="BX117" s="1275"/>
      <c r="BY117" s="1275"/>
      <c r="BZ117" s="1275"/>
      <c r="CA117" s="1275"/>
      <c r="CB117" s="1275"/>
      <c r="CC117" s="1275"/>
      <c r="CD117" s="1275"/>
      <c r="CE117" s="1275"/>
      <c r="CF117" s="1275"/>
      <c r="CG117" s="1275"/>
      <c r="CH117" s="1275"/>
      <c r="CI117" s="1275"/>
      <c r="CJ117" s="1275"/>
      <c r="CK117" s="1275"/>
      <c r="CL117" s="1275"/>
      <c r="CM117" s="1275"/>
      <c r="CN117" s="1275"/>
      <c r="CO117" s="1275"/>
      <c r="CP117" s="1275"/>
      <c r="CQ117" s="1275"/>
      <c r="CR117" s="1275"/>
      <c r="CS117" s="1275"/>
      <c r="CT117" s="1275"/>
    </row>
    <row r="118" spans="1:98" ht="14.25" customHeight="1">
      <c r="A118" s="1479"/>
      <c r="B118" s="4209"/>
      <c r="C118" s="4210"/>
      <c r="D118" s="1129"/>
      <c r="E118" s="1130"/>
      <c r="F118" s="1404"/>
      <c r="G118" s="1405"/>
      <c r="H118" s="1406"/>
      <c r="I118" s="1499"/>
      <c r="J118" s="1500"/>
      <c r="K118" s="1500"/>
      <c r="L118" s="1500"/>
      <c r="M118" s="1409"/>
      <c r="N118" s="1410"/>
      <c r="O118" s="1411"/>
      <c r="P118" s="1412"/>
      <c r="Q118" s="903"/>
      <c r="R118" s="904"/>
      <c r="S118" s="904"/>
      <c r="T118" s="905"/>
      <c r="U118" s="866"/>
      <c r="V118" s="1413">
        <v>6</v>
      </c>
      <c r="W118" s="1090"/>
      <c r="X118" s="1414"/>
      <c r="Y118" s="1414"/>
      <c r="Z118" s="1415"/>
      <c r="AA118" s="1416"/>
      <c r="AB118" s="965"/>
      <c r="AC118" s="965"/>
      <c r="AD118" s="966"/>
      <c r="AE118" s="866"/>
      <c r="AF118" s="1417"/>
      <c r="AG118" s="1418"/>
      <c r="AH118" s="1418"/>
      <c r="AI118" s="1418"/>
      <c r="AJ118" s="1419"/>
      <c r="AK118" s="1501"/>
      <c r="AL118" s="1502"/>
      <c r="AM118" s="1502"/>
      <c r="AN118" s="1503"/>
      <c r="AO118" s="1185"/>
      <c r="AP118" s="1423"/>
      <c r="AQ118" s="1406"/>
      <c r="AR118" s="1275"/>
      <c r="AS118" s="1275"/>
      <c r="AT118" s="1275"/>
      <c r="AU118" s="1275"/>
      <c r="AV118" s="1275"/>
      <c r="AW118" s="1275"/>
      <c r="AX118" s="1275"/>
      <c r="AY118" s="1275"/>
      <c r="AZ118" s="1275"/>
      <c r="BA118" s="1275"/>
      <c r="BB118" s="1275"/>
      <c r="BC118" s="1275"/>
      <c r="BD118" s="1275"/>
      <c r="BE118" s="1275"/>
      <c r="BF118" s="1275"/>
      <c r="BG118" s="1275"/>
      <c r="BH118" s="1275"/>
      <c r="BI118" s="1275"/>
      <c r="BJ118" s="1275"/>
      <c r="BK118" s="1275"/>
      <c r="BL118" s="1275"/>
      <c r="BM118" s="1275"/>
      <c r="BN118" s="1275"/>
      <c r="BO118" s="1275"/>
      <c r="BP118" s="1275"/>
      <c r="BQ118" s="1275"/>
      <c r="BR118" s="1275"/>
      <c r="BS118" s="1275"/>
      <c r="BT118" s="1275"/>
      <c r="BU118" s="1275"/>
      <c r="BV118" s="1275"/>
      <c r="BW118" s="1275"/>
      <c r="BX118" s="1275"/>
      <c r="BY118" s="1275"/>
      <c r="BZ118" s="1275"/>
      <c r="CA118" s="1275"/>
      <c r="CB118" s="1275"/>
      <c r="CC118" s="1275"/>
      <c r="CD118" s="1275"/>
      <c r="CE118" s="1275"/>
      <c r="CF118" s="1275"/>
      <c r="CG118" s="1275"/>
      <c r="CH118" s="1275"/>
      <c r="CI118" s="1275"/>
      <c r="CJ118" s="1275"/>
      <c r="CK118" s="1275"/>
      <c r="CL118" s="1275"/>
      <c r="CM118" s="1275"/>
      <c r="CN118" s="1275"/>
      <c r="CO118" s="1275"/>
      <c r="CP118" s="1275"/>
      <c r="CQ118" s="1275"/>
      <c r="CR118" s="1275"/>
      <c r="CS118" s="1275"/>
      <c r="CT118" s="1275"/>
    </row>
    <row r="119" spans="1:98" ht="14.25" customHeight="1">
      <c r="A119" s="1479"/>
      <c r="B119" s="4209"/>
      <c r="C119" s="4210"/>
      <c r="D119" s="1129"/>
      <c r="E119" s="1130"/>
      <c r="F119" s="1404"/>
      <c r="G119" s="1405"/>
      <c r="H119" s="1406"/>
      <c r="I119" s="1499"/>
      <c r="J119" s="1500"/>
      <c r="K119" s="1500"/>
      <c r="L119" s="1500"/>
      <c r="M119" s="1409"/>
      <c r="N119" s="1410"/>
      <c r="O119" s="1411"/>
      <c r="P119" s="1412"/>
      <c r="Q119" s="903"/>
      <c r="R119" s="904"/>
      <c r="S119" s="904"/>
      <c r="T119" s="905"/>
      <c r="U119" s="866"/>
      <c r="V119" s="1413">
        <v>7</v>
      </c>
      <c r="W119" s="1090"/>
      <c r="X119" s="1414"/>
      <c r="Y119" s="1414"/>
      <c r="Z119" s="1415"/>
      <c r="AA119" s="1416"/>
      <c r="AB119" s="965"/>
      <c r="AC119" s="965"/>
      <c r="AD119" s="966"/>
      <c r="AE119" s="866"/>
      <c r="AF119" s="1417"/>
      <c r="AG119" s="1418"/>
      <c r="AH119" s="1418"/>
      <c r="AI119" s="1418"/>
      <c r="AJ119" s="1419"/>
      <c r="AK119" s="1501"/>
      <c r="AL119" s="1502"/>
      <c r="AM119" s="1502"/>
      <c r="AN119" s="1503"/>
      <c r="AO119" s="1185"/>
      <c r="AP119" s="1423"/>
      <c r="AQ119" s="1406"/>
      <c r="AR119" s="1275"/>
      <c r="AS119" s="1275"/>
      <c r="AT119" s="1275"/>
      <c r="AU119" s="1275"/>
      <c r="AV119" s="1275"/>
      <c r="AW119" s="1275"/>
      <c r="AX119" s="1275"/>
      <c r="AY119" s="1275"/>
      <c r="AZ119" s="1275"/>
      <c r="BA119" s="1275"/>
      <c r="BB119" s="1275"/>
      <c r="BC119" s="1275"/>
      <c r="BD119" s="1275"/>
      <c r="BE119" s="1275"/>
      <c r="BF119" s="1275"/>
      <c r="BG119" s="1275"/>
      <c r="BH119" s="1275"/>
      <c r="BI119" s="1275"/>
      <c r="BJ119" s="1275"/>
      <c r="BK119" s="1275"/>
      <c r="BL119" s="1275"/>
      <c r="BM119" s="1275"/>
      <c r="BN119" s="1275"/>
      <c r="BO119" s="1275"/>
      <c r="BP119" s="1275"/>
      <c r="BQ119" s="1275"/>
      <c r="BR119" s="1275"/>
      <c r="BS119" s="1275"/>
      <c r="BT119" s="1275"/>
      <c r="BU119" s="1275"/>
      <c r="BV119" s="1275"/>
      <c r="BW119" s="1275"/>
      <c r="BX119" s="1275"/>
      <c r="BY119" s="1275"/>
      <c r="BZ119" s="1275"/>
      <c r="CA119" s="1275"/>
      <c r="CB119" s="1275"/>
      <c r="CC119" s="1275"/>
      <c r="CD119" s="1275"/>
      <c r="CE119" s="1275"/>
      <c r="CF119" s="1275"/>
      <c r="CG119" s="1275"/>
      <c r="CH119" s="1275"/>
      <c r="CI119" s="1275"/>
      <c r="CJ119" s="1275"/>
      <c r="CK119" s="1275"/>
      <c r="CL119" s="1275"/>
      <c r="CM119" s="1275"/>
      <c r="CN119" s="1275"/>
      <c r="CO119" s="1275"/>
      <c r="CP119" s="1275"/>
      <c r="CQ119" s="1275"/>
      <c r="CR119" s="1275"/>
      <c r="CS119" s="1275"/>
      <c r="CT119" s="1275"/>
    </row>
    <row r="120" spans="1:98" ht="14.25" customHeight="1">
      <c r="A120" s="1479"/>
      <c r="B120" s="4209"/>
      <c r="C120" s="4210"/>
      <c r="D120" s="1129"/>
      <c r="E120" s="1130"/>
      <c r="F120" s="1404"/>
      <c r="G120" s="1405"/>
      <c r="H120" s="1406"/>
      <c r="I120" s="1499"/>
      <c r="J120" s="1500"/>
      <c r="K120" s="1500"/>
      <c r="L120" s="1500"/>
      <c r="M120" s="1409"/>
      <c r="N120" s="1410"/>
      <c r="O120" s="1411"/>
      <c r="P120" s="1412"/>
      <c r="Q120" s="903"/>
      <c r="R120" s="904"/>
      <c r="S120" s="904"/>
      <c r="T120" s="905"/>
      <c r="U120" s="866"/>
      <c r="V120" s="1413">
        <v>8</v>
      </c>
      <c r="W120" s="1090"/>
      <c r="X120" s="1414"/>
      <c r="Y120" s="1414"/>
      <c r="Z120" s="1415"/>
      <c r="AA120" s="1416"/>
      <c r="AB120" s="965"/>
      <c r="AC120" s="965"/>
      <c r="AD120" s="966"/>
      <c r="AE120" s="866"/>
      <c r="AF120" s="1417"/>
      <c r="AG120" s="1418"/>
      <c r="AH120" s="1418"/>
      <c r="AI120" s="1418"/>
      <c r="AJ120" s="1419"/>
      <c r="AK120" s="1501"/>
      <c r="AL120" s="1502"/>
      <c r="AM120" s="1502"/>
      <c r="AN120" s="1503"/>
      <c r="AO120" s="1185"/>
      <c r="AP120" s="1423"/>
      <c r="AQ120" s="1406"/>
      <c r="AR120" s="1275"/>
      <c r="AS120" s="1275"/>
      <c r="AT120" s="1275"/>
      <c r="AU120" s="1275"/>
      <c r="AV120" s="1275"/>
      <c r="AW120" s="1275"/>
      <c r="AX120" s="1275"/>
      <c r="AY120" s="1275"/>
      <c r="AZ120" s="1275"/>
      <c r="BA120" s="1275"/>
      <c r="BB120" s="1275"/>
      <c r="BC120" s="1275"/>
      <c r="BD120" s="1275"/>
      <c r="BE120" s="1275"/>
      <c r="BF120" s="1275"/>
      <c r="BG120" s="1275"/>
      <c r="BH120" s="1275"/>
      <c r="BI120" s="1275"/>
      <c r="BJ120" s="1275"/>
      <c r="BK120" s="1275"/>
      <c r="BL120" s="1275"/>
      <c r="BM120" s="1275"/>
      <c r="BN120" s="1275"/>
      <c r="BO120" s="1275"/>
      <c r="BP120" s="1275"/>
      <c r="BQ120" s="1275"/>
      <c r="BR120" s="1275"/>
      <c r="BS120" s="1275"/>
      <c r="BT120" s="1275"/>
      <c r="BU120" s="1275"/>
      <c r="BV120" s="1275"/>
      <c r="BW120" s="1275"/>
      <c r="BX120" s="1275"/>
      <c r="BY120" s="1275"/>
      <c r="BZ120" s="1275"/>
      <c r="CA120" s="1275"/>
      <c r="CB120" s="1275"/>
      <c r="CC120" s="1275"/>
      <c r="CD120" s="1275"/>
      <c r="CE120" s="1275"/>
      <c r="CF120" s="1275"/>
      <c r="CG120" s="1275"/>
      <c r="CH120" s="1275"/>
      <c r="CI120" s="1275"/>
      <c r="CJ120" s="1275"/>
      <c r="CK120" s="1275"/>
      <c r="CL120" s="1275"/>
      <c r="CM120" s="1275"/>
      <c r="CN120" s="1275"/>
      <c r="CO120" s="1275"/>
      <c r="CP120" s="1275"/>
      <c r="CQ120" s="1275"/>
      <c r="CR120" s="1275"/>
      <c r="CS120" s="1275"/>
      <c r="CT120" s="1275"/>
    </row>
    <row r="121" spans="1:98" ht="14.25" customHeight="1">
      <c r="A121" s="1479"/>
      <c r="B121" s="4209"/>
      <c r="C121" s="4210"/>
      <c r="D121" s="1129"/>
      <c r="E121" s="1130"/>
      <c r="F121" s="1404"/>
      <c r="G121" s="1405"/>
      <c r="H121" s="1406"/>
      <c r="I121" s="1499"/>
      <c r="J121" s="1500"/>
      <c r="K121" s="1500"/>
      <c r="L121" s="1500"/>
      <c r="M121" s="1409"/>
      <c r="N121" s="1410"/>
      <c r="O121" s="1411"/>
      <c r="P121" s="1412"/>
      <c r="Q121" s="903"/>
      <c r="R121" s="904"/>
      <c r="S121" s="904"/>
      <c r="T121" s="905"/>
      <c r="U121" s="866"/>
      <c r="V121" s="1413">
        <v>9</v>
      </c>
      <c r="W121" s="1090"/>
      <c r="X121" s="1414"/>
      <c r="Y121" s="1414"/>
      <c r="Z121" s="1415"/>
      <c r="AA121" s="1416"/>
      <c r="AB121" s="965"/>
      <c r="AC121" s="965"/>
      <c r="AD121" s="966"/>
      <c r="AE121" s="866"/>
      <c r="AF121" s="1417"/>
      <c r="AG121" s="1418"/>
      <c r="AH121" s="1418"/>
      <c r="AI121" s="1418"/>
      <c r="AJ121" s="1419"/>
      <c r="AK121" s="1501"/>
      <c r="AL121" s="1502"/>
      <c r="AM121" s="1502"/>
      <c r="AN121" s="1503"/>
      <c r="AO121" s="1185"/>
      <c r="AP121" s="1423"/>
      <c r="AQ121" s="1406"/>
      <c r="AR121" s="1275"/>
      <c r="AS121" s="1275"/>
      <c r="AT121" s="1275"/>
      <c r="AU121" s="1275"/>
      <c r="AV121" s="1275"/>
      <c r="AW121" s="1275"/>
      <c r="AX121" s="1275"/>
      <c r="AY121" s="1275"/>
      <c r="AZ121" s="1275"/>
      <c r="BA121" s="1275"/>
      <c r="BB121" s="1275"/>
      <c r="BC121" s="1275"/>
      <c r="BD121" s="1275"/>
      <c r="BE121" s="1275"/>
      <c r="BF121" s="1275"/>
      <c r="BG121" s="1275"/>
      <c r="BH121" s="1275"/>
      <c r="BI121" s="1275"/>
      <c r="BJ121" s="1275"/>
      <c r="BK121" s="1275"/>
      <c r="BL121" s="1275"/>
      <c r="BM121" s="1275"/>
      <c r="BN121" s="1275"/>
      <c r="BO121" s="1275"/>
      <c r="BP121" s="1275"/>
      <c r="BQ121" s="1275"/>
      <c r="BR121" s="1275"/>
      <c r="BS121" s="1275"/>
      <c r="BT121" s="1275"/>
      <c r="BU121" s="1275"/>
      <c r="BV121" s="1275"/>
      <c r="BW121" s="1275"/>
      <c r="BX121" s="1275"/>
      <c r="BY121" s="1275"/>
      <c r="BZ121" s="1275"/>
      <c r="CA121" s="1275"/>
      <c r="CB121" s="1275"/>
      <c r="CC121" s="1275"/>
      <c r="CD121" s="1275"/>
      <c r="CE121" s="1275"/>
      <c r="CF121" s="1275"/>
      <c r="CG121" s="1275"/>
      <c r="CH121" s="1275"/>
      <c r="CI121" s="1275"/>
      <c r="CJ121" s="1275"/>
      <c r="CK121" s="1275"/>
      <c r="CL121" s="1275"/>
      <c r="CM121" s="1275"/>
      <c r="CN121" s="1275"/>
      <c r="CO121" s="1275"/>
      <c r="CP121" s="1275"/>
      <c r="CQ121" s="1275"/>
      <c r="CR121" s="1275"/>
      <c r="CS121" s="1275"/>
      <c r="CT121" s="1275"/>
    </row>
    <row r="122" spans="1:98" ht="14.25" customHeight="1" thickBot="1">
      <c r="A122" s="1481"/>
      <c r="B122" s="4211"/>
      <c r="C122" s="4212"/>
      <c r="D122" s="1493"/>
      <c r="E122" s="1494"/>
      <c r="F122" s="1504"/>
      <c r="G122" s="1505"/>
      <c r="H122" s="1432"/>
      <c r="I122" s="1499"/>
      <c r="J122" s="1500"/>
      <c r="K122" s="1500"/>
      <c r="L122" s="1500"/>
      <c r="M122" s="1409"/>
      <c r="N122" s="1436"/>
      <c r="O122" s="1437"/>
      <c r="P122" s="1438"/>
      <c r="Q122" s="903"/>
      <c r="R122" s="904"/>
      <c r="S122" s="904"/>
      <c r="T122" s="905"/>
      <c r="U122" s="866"/>
      <c r="V122" s="1506">
        <v>10</v>
      </c>
      <c r="W122" s="1068"/>
      <c r="X122" s="1461"/>
      <c r="Y122" s="1461"/>
      <c r="Z122" s="1507"/>
      <c r="AA122" s="1439"/>
      <c r="AB122" s="1440"/>
      <c r="AC122" s="1440"/>
      <c r="AD122" s="1441"/>
      <c r="AE122" s="866"/>
      <c r="AF122" s="1463"/>
      <c r="AG122" s="1465"/>
      <c r="AH122" s="1465"/>
      <c r="AI122" s="1465"/>
      <c r="AJ122" s="1466"/>
      <c r="AK122" s="1501"/>
      <c r="AL122" s="1502"/>
      <c r="AM122" s="1502"/>
      <c r="AN122" s="1503"/>
      <c r="AO122" s="1185"/>
      <c r="AP122" s="1445"/>
      <c r="AQ122" s="1432"/>
      <c r="AR122" s="1275"/>
      <c r="AS122" s="1275"/>
      <c r="AT122" s="1275"/>
      <c r="AU122" s="1275"/>
      <c r="AV122" s="1275"/>
      <c r="AW122" s="1275"/>
      <c r="AX122" s="1275"/>
      <c r="AY122" s="1275"/>
      <c r="AZ122" s="1275"/>
      <c r="BA122" s="1275"/>
      <c r="BB122" s="1275"/>
      <c r="BC122" s="1275"/>
      <c r="BD122" s="1275"/>
      <c r="BE122" s="1275"/>
      <c r="BF122" s="1275"/>
      <c r="BG122" s="1275"/>
      <c r="BH122" s="1275"/>
      <c r="BI122" s="1275"/>
      <c r="BJ122" s="1275"/>
      <c r="BK122" s="1275"/>
      <c r="BL122" s="1275"/>
      <c r="BM122" s="1275"/>
      <c r="BN122" s="1275"/>
      <c r="BO122" s="1275"/>
      <c r="BP122" s="1275"/>
      <c r="BQ122" s="1275"/>
      <c r="BR122" s="1275"/>
      <c r="BS122" s="1275"/>
      <c r="BT122" s="1275"/>
      <c r="BU122" s="1275"/>
      <c r="BV122" s="1275"/>
      <c r="BW122" s="1275"/>
      <c r="BX122" s="1275"/>
      <c r="BY122" s="1275"/>
      <c r="BZ122" s="1275"/>
      <c r="CA122" s="1275"/>
      <c r="CB122" s="1275"/>
      <c r="CC122" s="1275"/>
      <c r="CD122" s="1275"/>
      <c r="CE122" s="1275"/>
      <c r="CF122" s="1275"/>
      <c r="CG122" s="1275"/>
      <c r="CH122" s="1275"/>
      <c r="CI122" s="1275"/>
      <c r="CJ122" s="1275"/>
      <c r="CK122" s="1275"/>
      <c r="CL122" s="1275"/>
      <c r="CM122" s="1275"/>
      <c r="CN122" s="1275"/>
      <c r="CO122" s="1275"/>
      <c r="CP122" s="1275"/>
      <c r="CQ122" s="1275"/>
      <c r="CR122" s="1275"/>
      <c r="CS122" s="1275"/>
      <c r="CT122" s="1275"/>
    </row>
    <row r="123" spans="1:98" ht="14.4">
      <c r="A123" s="1470">
        <v>12</v>
      </c>
      <c r="B123" s="5317" t="s">
        <v>1056</v>
      </c>
      <c r="C123" s="4208"/>
      <c r="D123" s="1123"/>
      <c r="E123" s="1124"/>
      <c r="F123" s="1372" t="s">
        <v>150</v>
      </c>
      <c r="G123" s="1373"/>
      <c r="H123" s="1374"/>
      <c r="I123" s="1499"/>
      <c r="J123" s="1500"/>
      <c r="K123" s="1500"/>
      <c r="L123" s="1500"/>
      <c r="M123" s="1409"/>
      <c r="N123" s="1378"/>
      <c r="O123" s="1372"/>
      <c r="P123" s="1379"/>
      <c r="Q123" s="903"/>
      <c r="R123" s="904"/>
      <c r="S123" s="904"/>
      <c r="T123" s="905"/>
      <c r="U123" s="866"/>
      <c r="V123" s="1380">
        <v>1</v>
      </c>
      <c r="W123" s="954" t="s">
        <v>1057</v>
      </c>
      <c r="X123" s="1381">
        <v>45662</v>
      </c>
      <c r="Y123" s="1381">
        <v>46022</v>
      </c>
      <c r="Z123" s="1374" t="s">
        <v>1058</v>
      </c>
      <c r="AA123" s="1236">
        <v>1</v>
      </c>
      <c r="AB123" s="952">
        <v>1</v>
      </c>
      <c r="AC123" s="952"/>
      <c r="AD123" s="953"/>
      <c r="AE123" s="866"/>
      <c r="AF123" s="1382" t="s">
        <v>1010</v>
      </c>
      <c r="AG123" s="1372" t="s">
        <v>1059</v>
      </c>
      <c r="AH123" s="954" t="s">
        <v>1012</v>
      </c>
      <c r="AI123" s="1487" t="s">
        <v>73</v>
      </c>
      <c r="AJ123" s="1385">
        <v>1</v>
      </c>
      <c r="AK123" s="1501">
        <v>1</v>
      </c>
      <c r="AL123" s="1502">
        <v>1</v>
      </c>
      <c r="AM123" s="1502"/>
      <c r="AN123" s="1503"/>
      <c r="AO123" s="1185"/>
      <c r="AP123" s="1389" t="s">
        <v>1060</v>
      </c>
      <c r="AQ123" s="1390" t="s">
        <v>356</v>
      </c>
      <c r="AR123" s="1275"/>
      <c r="AS123" s="1275"/>
      <c r="AT123" s="1275"/>
      <c r="AU123" s="1275"/>
      <c r="AV123" s="1275"/>
      <c r="AW123" s="1275"/>
      <c r="AX123" s="1275"/>
      <c r="AY123" s="1275"/>
      <c r="AZ123" s="1275"/>
      <c r="BA123" s="1275"/>
      <c r="BB123" s="1275"/>
      <c r="BC123" s="1275"/>
      <c r="BD123" s="1275"/>
      <c r="BE123" s="1275"/>
      <c r="BF123" s="1275"/>
      <c r="BG123" s="1275"/>
      <c r="BH123" s="1275"/>
      <c r="BI123" s="1275"/>
      <c r="BJ123" s="1275"/>
      <c r="BK123" s="1275"/>
      <c r="BL123" s="1275"/>
      <c r="BM123" s="1275"/>
      <c r="BN123" s="1275"/>
      <c r="BO123" s="1275"/>
      <c r="BP123" s="1275"/>
      <c r="BQ123" s="1275"/>
      <c r="BR123" s="1275"/>
      <c r="BS123" s="1275"/>
      <c r="BT123" s="1275"/>
      <c r="BU123" s="1275"/>
      <c r="BV123" s="1275"/>
      <c r="BW123" s="1275"/>
      <c r="BX123" s="1275"/>
      <c r="BY123" s="1275"/>
      <c r="BZ123" s="1275"/>
      <c r="CA123" s="1275"/>
      <c r="CB123" s="1275"/>
      <c r="CC123" s="1275"/>
      <c r="CD123" s="1275"/>
      <c r="CE123" s="1275"/>
      <c r="CF123" s="1275"/>
      <c r="CG123" s="1275"/>
      <c r="CH123" s="1275"/>
      <c r="CI123" s="1275"/>
      <c r="CJ123" s="1275"/>
      <c r="CK123" s="1275"/>
      <c r="CL123" s="1275"/>
      <c r="CM123" s="1275"/>
      <c r="CN123" s="1275"/>
      <c r="CO123" s="1275"/>
      <c r="CP123" s="1275"/>
      <c r="CQ123" s="1275"/>
      <c r="CR123" s="1275"/>
      <c r="CS123" s="1275"/>
      <c r="CT123" s="1275"/>
    </row>
    <row r="124" spans="1:98" ht="14.4">
      <c r="A124" s="1479"/>
      <c r="B124" s="4209"/>
      <c r="C124" s="4210"/>
      <c r="D124" s="1129"/>
      <c r="E124" s="1130"/>
      <c r="F124" s="1404"/>
      <c r="G124" s="1405"/>
      <c r="H124" s="1406"/>
      <c r="I124" s="1499"/>
      <c r="J124" s="1500"/>
      <c r="K124" s="1500"/>
      <c r="L124" s="1500"/>
      <c r="M124" s="1409"/>
      <c r="N124" s="1410"/>
      <c r="O124" s="1411"/>
      <c r="P124" s="1412"/>
      <c r="Q124" s="903"/>
      <c r="R124" s="904"/>
      <c r="S124" s="904"/>
      <c r="T124" s="905"/>
      <c r="U124" s="866"/>
      <c r="V124" s="1413">
        <v>2</v>
      </c>
      <c r="W124" s="1090" t="s">
        <v>1061</v>
      </c>
      <c r="X124" s="1414">
        <v>45662</v>
      </c>
      <c r="Y124" s="1414">
        <v>46022</v>
      </c>
      <c r="Z124" s="1415" t="s">
        <v>1058</v>
      </c>
      <c r="AA124" s="1416">
        <v>1</v>
      </c>
      <c r="AB124" s="965">
        <v>1</v>
      </c>
      <c r="AC124" s="965"/>
      <c r="AD124" s="966"/>
      <c r="AE124" s="866"/>
      <c r="AF124" s="1417"/>
      <c r="AG124" s="1418"/>
      <c r="AH124" s="1418"/>
      <c r="AI124" s="1418"/>
      <c r="AJ124" s="1419"/>
      <c r="AK124" s="1501"/>
      <c r="AL124" s="1502"/>
      <c r="AM124" s="1502"/>
      <c r="AN124" s="1503"/>
      <c r="AO124" s="1185"/>
      <c r="AP124" s="1423"/>
      <c r="AQ124" s="1406"/>
      <c r="AR124" s="1275"/>
      <c r="AS124" s="1275"/>
      <c r="AT124" s="1275"/>
      <c r="AU124" s="1275"/>
      <c r="AV124" s="1275"/>
      <c r="AW124" s="1275"/>
      <c r="AX124" s="1275"/>
      <c r="AY124" s="1275"/>
      <c r="AZ124" s="1275"/>
      <c r="BA124" s="1275"/>
      <c r="BB124" s="1275"/>
      <c r="BC124" s="1275"/>
      <c r="BD124" s="1275"/>
      <c r="BE124" s="1275"/>
      <c r="BF124" s="1275"/>
      <c r="BG124" s="1275"/>
      <c r="BH124" s="1275"/>
      <c r="BI124" s="1275"/>
      <c r="BJ124" s="1275"/>
      <c r="BK124" s="1275"/>
      <c r="BL124" s="1275"/>
      <c r="BM124" s="1275"/>
      <c r="BN124" s="1275"/>
      <c r="BO124" s="1275"/>
      <c r="BP124" s="1275"/>
      <c r="BQ124" s="1275"/>
      <c r="BR124" s="1275"/>
      <c r="BS124" s="1275"/>
      <c r="BT124" s="1275"/>
      <c r="BU124" s="1275"/>
      <c r="BV124" s="1275"/>
      <c r="BW124" s="1275"/>
      <c r="BX124" s="1275"/>
      <c r="BY124" s="1275"/>
      <c r="BZ124" s="1275"/>
      <c r="CA124" s="1275"/>
      <c r="CB124" s="1275"/>
      <c r="CC124" s="1275"/>
      <c r="CD124" s="1275"/>
      <c r="CE124" s="1275"/>
      <c r="CF124" s="1275"/>
      <c r="CG124" s="1275"/>
      <c r="CH124" s="1275"/>
      <c r="CI124" s="1275"/>
      <c r="CJ124" s="1275"/>
      <c r="CK124" s="1275"/>
      <c r="CL124" s="1275"/>
      <c r="CM124" s="1275"/>
      <c r="CN124" s="1275"/>
      <c r="CO124" s="1275"/>
      <c r="CP124" s="1275"/>
      <c r="CQ124" s="1275"/>
      <c r="CR124" s="1275"/>
      <c r="CS124" s="1275"/>
      <c r="CT124" s="1275"/>
    </row>
    <row r="125" spans="1:98" ht="14.4">
      <c r="A125" s="1479"/>
      <c r="B125" s="4209"/>
      <c r="C125" s="4210"/>
      <c r="D125" s="1129"/>
      <c r="E125" s="1130"/>
      <c r="F125" s="1404"/>
      <c r="G125" s="1405"/>
      <c r="H125" s="1406"/>
      <c r="I125" s="1499"/>
      <c r="J125" s="1500"/>
      <c r="K125" s="1500"/>
      <c r="L125" s="1500"/>
      <c r="M125" s="1409"/>
      <c r="N125" s="1410"/>
      <c r="O125" s="1411"/>
      <c r="P125" s="1412"/>
      <c r="Q125" s="903"/>
      <c r="R125" s="904"/>
      <c r="S125" s="904"/>
      <c r="T125" s="905"/>
      <c r="U125" s="866"/>
      <c r="V125" s="1413">
        <v>3</v>
      </c>
      <c r="W125" s="1090" t="s">
        <v>1062</v>
      </c>
      <c r="X125" s="1414">
        <v>45662</v>
      </c>
      <c r="Y125" s="1414">
        <v>46022</v>
      </c>
      <c r="Z125" s="1415" t="s">
        <v>1058</v>
      </c>
      <c r="AA125" s="1416">
        <v>1</v>
      </c>
      <c r="AB125" s="965">
        <v>1</v>
      </c>
      <c r="AC125" s="965"/>
      <c r="AD125" s="966"/>
      <c r="AE125" s="866"/>
      <c r="AF125" s="1417"/>
      <c r="AG125" s="1418"/>
      <c r="AH125" s="1418"/>
      <c r="AI125" s="1418"/>
      <c r="AJ125" s="1419"/>
      <c r="AK125" s="1501"/>
      <c r="AL125" s="1502"/>
      <c r="AM125" s="1502"/>
      <c r="AN125" s="1503"/>
      <c r="AO125" s="1185"/>
      <c r="AP125" s="1423"/>
      <c r="AQ125" s="1406"/>
      <c r="AR125" s="1275"/>
      <c r="AS125" s="1275"/>
      <c r="AT125" s="1275"/>
      <c r="AU125" s="1275"/>
      <c r="AV125" s="1275"/>
      <c r="AW125" s="1275"/>
      <c r="AX125" s="1275"/>
      <c r="AY125" s="1275"/>
      <c r="AZ125" s="1275"/>
      <c r="BA125" s="1275"/>
      <c r="BB125" s="1275"/>
      <c r="BC125" s="1275"/>
      <c r="BD125" s="1275"/>
      <c r="BE125" s="1275"/>
      <c r="BF125" s="1275"/>
      <c r="BG125" s="1275"/>
      <c r="BH125" s="1275"/>
      <c r="BI125" s="1275"/>
      <c r="BJ125" s="1275"/>
      <c r="BK125" s="1275"/>
      <c r="BL125" s="1275"/>
      <c r="BM125" s="1275"/>
      <c r="BN125" s="1275"/>
      <c r="BO125" s="1275"/>
      <c r="BP125" s="1275"/>
      <c r="BQ125" s="1275"/>
      <c r="BR125" s="1275"/>
      <c r="BS125" s="1275"/>
      <c r="BT125" s="1275"/>
      <c r="BU125" s="1275"/>
      <c r="BV125" s="1275"/>
      <c r="BW125" s="1275"/>
      <c r="BX125" s="1275"/>
      <c r="BY125" s="1275"/>
      <c r="BZ125" s="1275"/>
      <c r="CA125" s="1275"/>
      <c r="CB125" s="1275"/>
      <c r="CC125" s="1275"/>
      <c r="CD125" s="1275"/>
      <c r="CE125" s="1275"/>
      <c r="CF125" s="1275"/>
      <c r="CG125" s="1275"/>
      <c r="CH125" s="1275"/>
      <c r="CI125" s="1275"/>
      <c r="CJ125" s="1275"/>
      <c r="CK125" s="1275"/>
      <c r="CL125" s="1275"/>
      <c r="CM125" s="1275"/>
      <c r="CN125" s="1275"/>
      <c r="CO125" s="1275"/>
      <c r="CP125" s="1275"/>
      <c r="CQ125" s="1275"/>
      <c r="CR125" s="1275"/>
      <c r="CS125" s="1275"/>
      <c r="CT125" s="1275"/>
    </row>
    <row r="126" spans="1:98" ht="14.4">
      <c r="A126" s="1479"/>
      <c r="B126" s="4209"/>
      <c r="C126" s="4210"/>
      <c r="D126" s="1129"/>
      <c r="E126" s="1130"/>
      <c r="F126" s="1404"/>
      <c r="G126" s="1405"/>
      <c r="H126" s="1406"/>
      <c r="I126" s="1499"/>
      <c r="J126" s="1500"/>
      <c r="K126" s="1500"/>
      <c r="L126" s="1500"/>
      <c r="M126" s="1409"/>
      <c r="N126" s="1410"/>
      <c r="O126" s="1411"/>
      <c r="P126" s="1412"/>
      <c r="Q126" s="903"/>
      <c r="R126" s="904"/>
      <c r="S126" s="904"/>
      <c r="T126" s="905"/>
      <c r="U126" s="866"/>
      <c r="V126" s="1413">
        <v>4</v>
      </c>
      <c r="W126" s="1090" t="s">
        <v>1063</v>
      </c>
      <c r="X126" s="1414">
        <v>45662</v>
      </c>
      <c r="Y126" s="1414">
        <v>46022</v>
      </c>
      <c r="Z126" s="1415" t="s">
        <v>1058</v>
      </c>
      <c r="AA126" s="1416"/>
      <c r="AB126" s="965">
        <v>1</v>
      </c>
      <c r="AC126" s="965"/>
      <c r="AD126" s="966"/>
      <c r="AE126" s="866"/>
      <c r="AF126" s="1417"/>
      <c r="AG126" s="1418"/>
      <c r="AH126" s="1418"/>
      <c r="AI126" s="1418"/>
      <c r="AJ126" s="1419"/>
      <c r="AK126" s="1501"/>
      <c r="AL126" s="1502"/>
      <c r="AM126" s="1502"/>
      <c r="AN126" s="1503"/>
      <c r="AO126" s="1185"/>
      <c r="AP126" s="1423"/>
      <c r="AQ126" s="1406"/>
      <c r="AR126" s="1275"/>
      <c r="AS126" s="1275"/>
      <c r="AT126" s="1275"/>
      <c r="AU126" s="1275"/>
      <c r="AV126" s="1275"/>
      <c r="AW126" s="1275"/>
      <c r="AX126" s="1275"/>
      <c r="AY126" s="1275"/>
      <c r="AZ126" s="1275"/>
      <c r="BA126" s="1275"/>
      <c r="BB126" s="1275"/>
      <c r="BC126" s="1275"/>
      <c r="BD126" s="1275"/>
      <c r="BE126" s="1275"/>
      <c r="BF126" s="1275"/>
      <c r="BG126" s="1275"/>
      <c r="BH126" s="1275"/>
      <c r="BI126" s="1275"/>
      <c r="BJ126" s="1275"/>
      <c r="BK126" s="1275"/>
      <c r="BL126" s="1275"/>
      <c r="BM126" s="1275"/>
      <c r="BN126" s="1275"/>
      <c r="BO126" s="1275"/>
      <c r="BP126" s="1275"/>
      <c r="BQ126" s="1275"/>
      <c r="BR126" s="1275"/>
      <c r="BS126" s="1275"/>
      <c r="BT126" s="1275"/>
      <c r="BU126" s="1275"/>
      <c r="BV126" s="1275"/>
      <c r="BW126" s="1275"/>
      <c r="BX126" s="1275"/>
      <c r="BY126" s="1275"/>
      <c r="BZ126" s="1275"/>
      <c r="CA126" s="1275"/>
      <c r="CB126" s="1275"/>
      <c r="CC126" s="1275"/>
      <c r="CD126" s="1275"/>
      <c r="CE126" s="1275"/>
      <c r="CF126" s="1275"/>
      <c r="CG126" s="1275"/>
      <c r="CH126" s="1275"/>
      <c r="CI126" s="1275"/>
      <c r="CJ126" s="1275"/>
      <c r="CK126" s="1275"/>
      <c r="CL126" s="1275"/>
      <c r="CM126" s="1275"/>
      <c r="CN126" s="1275"/>
      <c r="CO126" s="1275"/>
      <c r="CP126" s="1275"/>
      <c r="CQ126" s="1275"/>
      <c r="CR126" s="1275"/>
      <c r="CS126" s="1275"/>
      <c r="CT126" s="1275"/>
    </row>
    <row r="127" spans="1:98" ht="14.25" customHeight="1">
      <c r="A127" s="1479"/>
      <c r="B127" s="4209"/>
      <c r="C127" s="4210"/>
      <c r="D127" s="1129"/>
      <c r="E127" s="1130"/>
      <c r="F127" s="1404"/>
      <c r="G127" s="1405"/>
      <c r="H127" s="1406"/>
      <c r="I127" s="1499"/>
      <c r="J127" s="1500"/>
      <c r="K127" s="1500"/>
      <c r="L127" s="1500"/>
      <c r="M127" s="1409"/>
      <c r="N127" s="1410"/>
      <c r="O127" s="1411"/>
      <c r="P127" s="1412"/>
      <c r="Q127" s="903"/>
      <c r="R127" s="904"/>
      <c r="S127" s="904"/>
      <c r="T127" s="905"/>
      <c r="U127" s="866"/>
      <c r="V127" s="1413">
        <v>5</v>
      </c>
      <c r="W127" s="1090"/>
      <c r="X127" s="1414"/>
      <c r="Y127" s="1414"/>
      <c r="Z127" s="1415"/>
      <c r="AA127" s="1416"/>
      <c r="AB127" s="965"/>
      <c r="AC127" s="965"/>
      <c r="AD127" s="966"/>
      <c r="AE127" s="866"/>
      <c r="AF127" s="1417"/>
      <c r="AG127" s="1418"/>
      <c r="AH127" s="1418"/>
      <c r="AI127" s="1418"/>
      <c r="AJ127" s="1419"/>
      <c r="AK127" s="1501"/>
      <c r="AL127" s="1502"/>
      <c r="AM127" s="1502"/>
      <c r="AN127" s="1503"/>
      <c r="AO127" s="1185"/>
      <c r="AP127" s="1423"/>
      <c r="AQ127" s="1406"/>
      <c r="AR127" s="1275"/>
      <c r="AS127" s="1275"/>
      <c r="AT127" s="1275"/>
      <c r="AU127" s="1275"/>
      <c r="AV127" s="1275"/>
      <c r="AW127" s="1275"/>
      <c r="AX127" s="1275"/>
      <c r="AY127" s="1275"/>
      <c r="AZ127" s="1275"/>
      <c r="BA127" s="1275"/>
      <c r="BB127" s="1275"/>
      <c r="BC127" s="1275"/>
      <c r="BD127" s="1275"/>
      <c r="BE127" s="1275"/>
      <c r="BF127" s="1275"/>
      <c r="BG127" s="1275"/>
      <c r="BH127" s="1275"/>
      <c r="BI127" s="1275"/>
      <c r="BJ127" s="1275"/>
      <c r="BK127" s="1275"/>
      <c r="BL127" s="1275"/>
      <c r="BM127" s="1275"/>
      <c r="BN127" s="1275"/>
      <c r="BO127" s="1275"/>
      <c r="BP127" s="1275"/>
      <c r="BQ127" s="1275"/>
      <c r="BR127" s="1275"/>
      <c r="BS127" s="1275"/>
      <c r="BT127" s="1275"/>
      <c r="BU127" s="1275"/>
      <c r="BV127" s="1275"/>
      <c r="BW127" s="1275"/>
      <c r="BX127" s="1275"/>
      <c r="BY127" s="1275"/>
      <c r="BZ127" s="1275"/>
      <c r="CA127" s="1275"/>
      <c r="CB127" s="1275"/>
      <c r="CC127" s="1275"/>
      <c r="CD127" s="1275"/>
      <c r="CE127" s="1275"/>
      <c r="CF127" s="1275"/>
      <c r="CG127" s="1275"/>
      <c r="CH127" s="1275"/>
      <c r="CI127" s="1275"/>
      <c r="CJ127" s="1275"/>
      <c r="CK127" s="1275"/>
      <c r="CL127" s="1275"/>
      <c r="CM127" s="1275"/>
      <c r="CN127" s="1275"/>
      <c r="CO127" s="1275"/>
      <c r="CP127" s="1275"/>
      <c r="CQ127" s="1275"/>
      <c r="CR127" s="1275"/>
      <c r="CS127" s="1275"/>
      <c r="CT127" s="1275"/>
    </row>
    <row r="128" spans="1:98" ht="14.25" customHeight="1">
      <c r="A128" s="1479"/>
      <c r="B128" s="4209"/>
      <c r="C128" s="4210"/>
      <c r="D128" s="1129"/>
      <c r="E128" s="1130"/>
      <c r="F128" s="1404"/>
      <c r="G128" s="1405"/>
      <c r="H128" s="1406"/>
      <c r="I128" s="1499"/>
      <c r="J128" s="1500"/>
      <c r="K128" s="1500"/>
      <c r="L128" s="1500"/>
      <c r="M128" s="1409"/>
      <c r="N128" s="1410"/>
      <c r="O128" s="1411"/>
      <c r="P128" s="1412"/>
      <c r="Q128" s="903"/>
      <c r="R128" s="904"/>
      <c r="S128" s="904"/>
      <c r="T128" s="905"/>
      <c r="U128" s="866"/>
      <c r="V128" s="1413">
        <v>6</v>
      </c>
      <c r="W128" s="1090"/>
      <c r="X128" s="1414"/>
      <c r="Y128" s="1414"/>
      <c r="Z128" s="1415"/>
      <c r="AA128" s="1416"/>
      <c r="AB128" s="965"/>
      <c r="AC128" s="965"/>
      <c r="AD128" s="966"/>
      <c r="AE128" s="866"/>
      <c r="AF128" s="1417"/>
      <c r="AG128" s="1418"/>
      <c r="AH128" s="1418"/>
      <c r="AI128" s="1418"/>
      <c r="AJ128" s="1419"/>
      <c r="AK128" s="1501"/>
      <c r="AL128" s="1502"/>
      <c r="AM128" s="1502"/>
      <c r="AN128" s="1503"/>
      <c r="AO128" s="1185"/>
      <c r="AP128" s="1423"/>
      <c r="AQ128" s="1406"/>
      <c r="AR128" s="1275"/>
      <c r="AS128" s="1275"/>
      <c r="AT128" s="1275"/>
      <c r="AU128" s="1275"/>
      <c r="AV128" s="1275"/>
      <c r="AW128" s="1275"/>
      <c r="AX128" s="1275"/>
      <c r="AY128" s="1275"/>
      <c r="AZ128" s="1275"/>
      <c r="BA128" s="1275"/>
      <c r="BB128" s="1275"/>
      <c r="BC128" s="1275"/>
      <c r="BD128" s="1275"/>
      <c r="BE128" s="1275"/>
      <c r="BF128" s="1275"/>
      <c r="BG128" s="1275"/>
      <c r="BH128" s="1275"/>
      <c r="BI128" s="1275"/>
      <c r="BJ128" s="1275"/>
      <c r="BK128" s="1275"/>
      <c r="BL128" s="1275"/>
      <c r="BM128" s="1275"/>
      <c r="BN128" s="1275"/>
      <c r="BO128" s="1275"/>
      <c r="BP128" s="1275"/>
      <c r="BQ128" s="1275"/>
      <c r="BR128" s="1275"/>
      <c r="BS128" s="1275"/>
      <c r="BT128" s="1275"/>
      <c r="BU128" s="1275"/>
      <c r="BV128" s="1275"/>
      <c r="BW128" s="1275"/>
      <c r="BX128" s="1275"/>
      <c r="BY128" s="1275"/>
      <c r="BZ128" s="1275"/>
      <c r="CA128" s="1275"/>
      <c r="CB128" s="1275"/>
      <c r="CC128" s="1275"/>
      <c r="CD128" s="1275"/>
      <c r="CE128" s="1275"/>
      <c r="CF128" s="1275"/>
      <c r="CG128" s="1275"/>
      <c r="CH128" s="1275"/>
      <c r="CI128" s="1275"/>
      <c r="CJ128" s="1275"/>
      <c r="CK128" s="1275"/>
      <c r="CL128" s="1275"/>
      <c r="CM128" s="1275"/>
      <c r="CN128" s="1275"/>
      <c r="CO128" s="1275"/>
      <c r="CP128" s="1275"/>
      <c r="CQ128" s="1275"/>
      <c r="CR128" s="1275"/>
      <c r="CS128" s="1275"/>
      <c r="CT128" s="1275"/>
    </row>
    <row r="129" spans="1:98" ht="14.25" customHeight="1">
      <c r="A129" s="1479"/>
      <c r="B129" s="4209"/>
      <c r="C129" s="4210"/>
      <c r="D129" s="1129"/>
      <c r="E129" s="1130"/>
      <c r="F129" s="1404"/>
      <c r="G129" s="1405"/>
      <c r="H129" s="1406"/>
      <c r="I129" s="1499"/>
      <c r="J129" s="1500"/>
      <c r="K129" s="1500"/>
      <c r="L129" s="1500"/>
      <c r="M129" s="1409"/>
      <c r="N129" s="1410"/>
      <c r="O129" s="1411"/>
      <c r="P129" s="1412"/>
      <c r="Q129" s="903"/>
      <c r="R129" s="904"/>
      <c r="S129" s="904"/>
      <c r="T129" s="905"/>
      <c r="U129" s="866"/>
      <c r="V129" s="1413">
        <v>7</v>
      </c>
      <c r="W129" s="1090"/>
      <c r="X129" s="1414"/>
      <c r="Y129" s="1414"/>
      <c r="Z129" s="1415"/>
      <c r="AA129" s="1416"/>
      <c r="AB129" s="965"/>
      <c r="AC129" s="965"/>
      <c r="AD129" s="966"/>
      <c r="AE129" s="866"/>
      <c r="AF129" s="1417"/>
      <c r="AG129" s="1418"/>
      <c r="AH129" s="1418"/>
      <c r="AI129" s="1418"/>
      <c r="AJ129" s="1419"/>
      <c r="AK129" s="1501"/>
      <c r="AL129" s="1502"/>
      <c r="AM129" s="1502"/>
      <c r="AN129" s="1503"/>
      <c r="AO129" s="1185"/>
      <c r="AP129" s="1423"/>
      <c r="AQ129" s="1406"/>
      <c r="AR129" s="1275"/>
      <c r="AS129" s="1275"/>
      <c r="AT129" s="1275"/>
      <c r="AU129" s="1275"/>
      <c r="AV129" s="1275"/>
      <c r="AW129" s="1275"/>
      <c r="AX129" s="1275"/>
      <c r="AY129" s="1275"/>
      <c r="AZ129" s="1275"/>
      <c r="BA129" s="1275"/>
      <c r="BB129" s="1275"/>
      <c r="BC129" s="1275"/>
      <c r="BD129" s="1275"/>
      <c r="BE129" s="1275"/>
      <c r="BF129" s="1275"/>
      <c r="BG129" s="1275"/>
      <c r="BH129" s="1275"/>
      <c r="BI129" s="1275"/>
      <c r="BJ129" s="1275"/>
      <c r="BK129" s="1275"/>
      <c r="BL129" s="1275"/>
      <c r="BM129" s="1275"/>
      <c r="BN129" s="1275"/>
      <c r="BO129" s="1275"/>
      <c r="BP129" s="1275"/>
      <c r="BQ129" s="1275"/>
      <c r="BR129" s="1275"/>
      <c r="BS129" s="1275"/>
      <c r="BT129" s="1275"/>
      <c r="BU129" s="1275"/>
      <c r="BV129" s="1275"/>
      <c r="BW129" s="1275"/>
      <c r="BX129" s="1275"/>
      <c r="BY129" s="1275"/>
      <c r="BZ129" s="1275"/>
      <c r="CA129" s="1275"/>
      <c r="CB129" s="1275"/>
      <c r="CC129" s="1275"/>
      <c r="CD129" s="1275"/>
      <c r="CE129" s="1275"/>
      <c r="CF129" s="1275"/>
      <c r="CG129" s="1275"/>
      <c r="CH129" s="1275"/>
      <c r="CI129" s="1275"/>
      <c r="CJ129" s="1275"/>
      <c r="CK129" s="1275"/>
      <c r="CL129" s="1275"/>
      <c r="CM129" s="1275"/>
      <c r="CN129" s="1275"/>
      <c r="CO129" s="1275"/>
      <c r="CP129" s="1275"/>
      <c r="CQ129" s="1275"/>
      <c r="CR129" s="1275"/>
      <c r="CS129" s="1275"/>
      <c r="CT129" s="1275"/>
    </row>
    <row r="130" spans="1:98" ht="14.25" customHeight="1">
      <c r="A130" s="1479"/>
      <c r="B130" s="4209"/>
      <c r="C130" s="4210"/>
      <c r="D130" s="1129"/>
      <c r="E130" s="1130"/>
      <c r="F130" s="1404"/>
      <c r="G130" s="1405"/>
      <c r="H130" s="1406"/>
      <c r="I130" s="1499"/>
      <c r="J130" s="1500"/>
      <c r="K130" s="1500"/>
      <c r="L130" s="1500"/>
      <c r="M130" s="1409"/>
      <c r="N130" s="1410"/>
      <c r="O130" s="1411"/>
      <c r="P130" s="1412"/>
      <c r="Q130" s="903"/>
      <c r="R130" s="904"/>
      <c r="S130" s="904"/>
      <c r="T130" s="905"/>
      <c r="U130" s="866"/>
      <c r="V130" s="1413">
        <v>8</v>
      </c>
      <c r="W130" s="1090"/>
      <c r="X130" s="1414"/>
      <c r="Y130" s="1414"/>
      <c r="Z130" s="1415"/>
      <c r="AA130" s="1416"/>
      <c r="AB130" s="965"/>
      <c r="AC130" s="965"/>
      <c r="AD130" s="966"/>
      <c r="AE130" s="866"/>
      <c r="AF130" s="1417"/>
      <c r="AG130" s="1418"/>
      <c r="AH130" s="1418"/>
      <c r="AI130" s="1418"/>
      <c r="AJ130" s="1419"/>
      <c r="AK130" s="1501"/>
      <c r="AL130" s="1502"/>
      <c r="AM130" s="1502"/>
      <c r="AN130" s="1503"/>
      <c r="AO130" s="1185"/>
      <c r="AP130" s="1423"/>
      <c r="AQ130" s="1406"/>
      <c r="AR130" s="1275"/>
      <c r="AS130" s="1275"/>
      <c r="AT130" s="1275"/>
      <c r="AU130" s="1275"/>
      <c r="AV130" s="1275"/>
      <c r="AW130" s="1275"/>
      <c r="AX130" s="1275"/>
      <c r="AY130" s="1275"/>
      <c r="AZ130" s="1275"/>
      <c r="BA130" s="1275"/>
      <c r="BB130" s="1275"/>
      <c r="BC130" s="1275"/>
      <c r="BD130" s="1275"/>
      <c r="BE130" s="1275"/>
      <c r="BF130" s="1275"/>
      <c r="BG130" s="1275"/>
      <c r="BH130" s="1275"/>
      <c r="BI130" s="1275"/>
      <c r="BJ130" s="1275"/>
      <c r="BK130" s="1275"/>
      <c r="BL130" s="1275"/>
      <c r="BM130" s="1275"/>
      <c r="BN130" s="1275"/>
      <c r="BO130" s="1275"/>
      <c r="BP130" s="1275"/>
      <c r="BQ130" s="1275"/>
      <c r="BR130" s="1275"/>
      <c r="BS130" s="1275"/>
      <c r="BT130" s="1275"/>
      <c r="BU130" s="1275"/>
      <c r="BV130" s="1275"/>
      <c r="BW130" s="1275"/>
      <c r="BX130" s="1275"/>
      <c r="BY130" s="1275"/>
      <c r="BZ130" s="1275"/>
      <c r="CA130" s="1275"/>
      <c r="CB130" s="1275"/>
      <c r="CC130" s="1275"/>
      <c r="CD130" s="1275"/>
      <c r="CE130" s="1275"/>
      <c r="CF130" s="1275"/>
      <c r="CG130" s="1275"/>
      <c r="CH130" s="1275"/>
      <c r="CI130" s="1275"/>
      <c r="CJ130" s="1275"/>
      <c r="CK130" s="1275"/>
      <c r="CL130" s="1275"/>
      <c r="CM130" s="1275"/>
      <c r="CN130" s="1275"/>
      <c r="CO130" s="1275"/>
      <c r="CP130" s="1275"/>
      <c r="CQ130" s="1275"/>
      <c r="CR130" s="1275"/>
      <c r="CS130" s="1275"/>
      <c r="CT130" s="1275"/>
    </row>
    <row r="131" spans="1:98" ht="14.25" customHeight="1">
      <c r="A131" s="1479"/>
      <c r="B131" s="4209"/>
      <c r="C131" s="4210"/>
      <c r="D131" s="1129"/>
      <c r="E131" s="1130"/>
      <c r="F131" s="1404"/>
      <c r="G131" s="1405"/>
      <c r="H131" s="1406"/>
      <c r="I131" s="1499"/>
      <c r="J131" s="1500"/>
      <c r="K131" s="1500"/>
      <c r="L131" s="1500"/>
      <c r="M131" s="1409"/>
      <c r="N131" s="1410"/>
      <c r="O131" s="1411"/>
      <c r="P131" s="1412"/>
      <c r="Q131" s="903"/>
      <c r="R131" s="904"/>
      <c r="S131" s="904"/>
      <c r="T131" s="905"/>
      <c r="U131" s="866"/>
      <c r="V131" s="1413">
        <v>9</v>
      </c>
      <c r="W131" s="1090"/>
      <c r="X131" s="1414"/>
      <c r="Y131" s="1414"/>
      <c r="Z131" s="1415"/>
      <c r="AA131" s="1416"/>
      <c r="AB131" s="965"/>
      <c r="AC131" s="965"/>
      <c r="AD131" s="966"/>
      <c r="AE131" s="866"/>
      <c r="AF131" s="1417"/>
      <c r="AG131" s="1418"/>
      <c r="AH131" s="1418"/>
      <c r="AI131" s="1418"/>
      <c r="AJ131" s="1419"/>
      <c r="AK131" s="1501"/>
      <c r="AL131" s="1502"/>
      <c r="AM131" s="1502"/>
      <c r="AN131" s="1503"/>
      <c r="AO131" s="1185"/>
      <c r="AP131" s="1423"/>
      <c r="AQ131" s="1406"/>
      <c r="AR131" s="1275"/>
      <c r="AS131" s="1275"/>
      <c r="AT131" s="1275"/>
      <c r="AU131" s="1275"/>
      <c r="AV131" s="1275"/>
      <c r="AW131" s="1275"/>
      <c r="AX131" s="1275"/>
      <c r="AY131" s="1275"/>
      <c r="AZ131" s="1275"/>
      <c r="BA131" s="1275"/>
      <c r="BB131" s="1275"/>
      <c r="BC131" s="1275"/>
      <c r="BD131" s="1275"/>
      <c r="BE131" s="1275"/>
      <c r="BF131" s="1275"/>
      <c r="BG131" s="1275"/>
      <c r="BH131" s="1275"/>
      <c r="BI131" s="1275"/>
      <c r="BJ131" s="1275"/>
      <c r="BK131" s="1275"/>
      <c r="BL131" s="1275"/>
      <c r="BM131" s="1275"/>
      <c r="BN131" s="1275"/>
      <c r="BO131" s="1275"/>
      <c r="BP131" s="1275"/>
      <c r="BQ131" s="1275"/>
      <c r="BR131" s="1275"/>
      <c r="BS131" s="1275"/>
      <c r="BT131" s="1275"/>
      <c r="BU131" s="1275"/>
      <c r="BV131" s="1275"/>
      <c r="BW131" s="1275"/>
      <c r="BX131" s="1275"/>
      <c r="BY131" s="1275"/>
      <c r="BZ131" s="1275"/>
      <c r="CA131" s="1275"/>
      <c r="CB131" s="1275"/>
      <c r="CC131" s="1275"/>
      <c r="CD131" s="1275"/>
      <c r="CE131" s="1275"/>
      <c r="CF131" s="1275"/>
      <c r="CG131" s="1275"/>
      <c r="CH131" s="1275"/>
      <c r="CI131" s="1275"/>
      <c r="CJ131" s="1275"/>
      <c r="CK131" s="1275"/>
      <c r="CL131" s="1275"/>
      <c r="CM131" s="1275"/>
      <c r="CN131" s="1275"/>
      <c r="CO131" s="1275"/>
      <c r="CP131" s="1275"/>
      <c r="CQ131" s="1275"/>
      <c r="CR131" s="1275"/>
      <c r="CS131" s="1275"/>
      <c r="CT131" s="1275"/>
    </row>
    <row r="132" spans="1:98" ht="14.25" customHeight="1" thickBot="1">
      <c r="A132" s="1481"/>
      <c r="B132" s="4211"/>
      <c r="C132" s="4212"/>
      <c r="D132" s="1493"/>
      <c r="E132" s="1494"/>
      <c r="F132" s="1504"/>
      <c r="G132" s="1505"/>
      <c r="H132" s="1432"/>
      <c r="I132" s="1499"/>
      <c r="J132" s="1500"/>
      <c r="K132" s="1500"/>
      <c r="L132" s="1500"/>
      <c r="M132" s="1409"/>
      <c r="N132" s="1436"/>
      <c r="O132" s="1437"/>
      <c r="P132" s="1438"/>
      <c r="Q132" s="903"/>
      <c r="R132" s="904"/>
      <c r="S132" s="904"/>
      <c r="T132" s="905"/>
      <c r="U132" s="866"/>
      <c r="V132" s="1506">
        <v>10</v>
      </c>
      <c r="W132" s="1068"/>
      <c r="X132" s="1461"/>
      <c r="Y132" s="1461"/>
      <c r="Z132" s="1507"/>
      <c r="AA132" s="1416"/>
      <c r="AB132" s="965"/>
      <c r="AC132" s="965"/>
      <c r="AD132" s="966"/>
      <c r="AE132" s="866"/>
      <c r="AF132" s="1463"/>
      <c r="AG132" s="1465"/>
      <c r="AH132" s="1465"/>
      <c r="AI132" s="1465"/>
      <c r="AJ132" s="1466"/>
      <c r="AK132" s="1501"/>
      <c r="AL132" s="1502"/>
      <c r="AM132" s="1502"/>
      <c r="AN132" s="1503"/>
      <c r="AO132" s="1185"/>
      <c r="AP132" s="1445"/>
      <c r="AQ132" s="1432"/>
      <c r="AR132" s="1275"/>
      <c r="AS132" s="1275"/>
      <c r="AT132" s="1275"/>
      <c r="AU132" s="1275"/>
      <c r="AV132" s="1275"/>
      <c r="AW132" s="1275"/>
      <c r="AX132" s="1275"/>
      <c r="AY132" s="1275"/>
      <c r="AZ132" s="1275"/>
      <c r="BA132" s="1275"/>
      <c r="BB132" s="1275"/>
      <c r="BC132" s="1275"/>
      <c r="BD132" s="1275"/>
      <c r="BE132" s="1275"/>
      <c r="BF132" s="1275"/>
      <c r="BG132" s="1275"/>
      <c r="BH132" s="1275"/>
      <c r="BI132" s="1275"/>
      <c r="BJ132" s="1275"/>
      <c r="BK132" s="1275"/>
      <c r="BL132" s="1275"/>
      <c r="BM132" s="1275"/>
      <c r="BN132" s="1275"/>
      <c r="BO132" s="1275"/>
      <c r="BP132" s="1275"/>
      <c r="BQ132" s="1275"/>
      <c r="BR132" s="1275"/>
      <c r="BS132" s="1275"/>
      <c r="BT132" s="1275"/>
      <c r="BU132" s="1275"/>
      <c r="BV132" s="1275"/>
      <c r="BW132" s="1275"/>
      <c r="BX132" s="1275"/>
      <c r="BY132" s="1275"/>
      <c r="BZ132" s="1275"/>
      <c r="CA132" s="1275"/>
      <c r="CB132" s="1275"/>
      <c r="CC132" s="1275"/>
      <c r="CD132" s="1275"/>
      <c r="CE132" s="1275"/>
      <c r="CF132" s="1275"/>
      <c r="CG132" s="1275"/>
      <c r="CH132" s="1275"/>
      <c r="CI132" s="1275"/>
      <c r="CJ132" s="1275"/>
      <c r="CK132" s="1275"/>
      <c r="CL132" s="1275"/>
      <c r="CM132" s="1275"/>
      <c r="CN132" s="1275"/>
      <c r="CO132" s="1275"/>
      <c r="CP132" s="1275"/>
      <c r="CQ132" s="1275"/>
      <c r="CR132" s="1275"/>
      <c r="CS132" s="1275"/>
      <c r="CT132" s="1275"/>
    </row>
    <row r="133" spans="1:98" ht="14.4">
      <c r="A133" s="1470">
        <v>13</v>
      </c>
      <c r="B133" s="5317" t="s">
        <v>1064</v>
      </c>
      <c r="C133" s="4208"/>
      <c r="D133" s="1123"/>
      <c r="E133" s="1124"/>
      <c r="F133" s="1372" t="s">
        <v>150</v>
      </c>
      <c r="G133" s="1373"/>
      <c r="H133" s="1374"/>
      <c r="I133" s="1499"/>
      <c r="J133" s="1500"/>
      <c r="K133" s="1500"/>
      <c r="L133" s="1500"/>
      <c r="M133" s="1409"/>
      <c r="N133" s="1378"/>
      <c r="O133" s="1372"/>
      <c r="P133" s="1379"/>
      <c r="Q133" s="903"/>
      <c r="R133" s="904"/>
      <c r="S133" s="904"/>
      <c r="T133" s="905"/>
      <c r="U133" s="866"/>
      <c r="V133" s="1380">
        <v>1</v>
      </c>
      <c r="W133" s="954" t="s">
        <v>1065</v>
      </c>
      <c r="X133" s="1381">
        <v>45658</v>
      </c>
      <c r="Y133" s="1381">
        <v>45691</v>
      </c>
      <c r="Z133" s="1374" t="s">
        <v>1066</v>
      </c>
      <c r="AA133" s="1416">
        <v>1</v>
      </c>
      <c r="AB133" s="965"/>
      <c r="AC133" s="965"/>
      <c r="AD133" s="966"/>
      <c r="AE133" s="866"/>
      <c r="AF133" s="1382"/>
      <c r="AG133" s="1383"/>
      <c r="AH133" s="1383"/>
      <c r="AI133" s="1487"/>
      <c r="AJ133" s="1385"/>
      <c r="AK133" s="1501"/>
      <c r="AL133" s="1502"/>
      <c r="AM133" s="1502"/>
      <c r="AN133" s="1503"/>
      <c r="AO133" s="1185"/>
      <c r="AP133" s="1389" t="s">
        <v>1060</v>
      </c>
      <c r="AQ133" s="1390" t="s">
        <v>356</v>
      </c>
      <c r="AR133" s="1275"/>
      <c r="AS133" s="1275"/>
      <c r="AT133" s="1275"/>
      <c r="AU133" s="1275"/>
      <c r="AV133" s="1275"/>
      <c r="AW133" s="1275"/>
      <c r="AX133" s="1275"/>
      <c r="AY133" s="1275"/>
      <c r="AZ133" s="1275"/>
      <c r="BA133" s="1275"/>
      <c r="BB133" s="1275"/>
      <c r="BC133" s="1275"/>
      <c r="BD133" s="1275"/>
      <c r="BE133" s="1275"/>
      <c r="BF133" s="1275"/>
      <c r="BG133" s="1275"/>
      <c r="BH133" s="1275"/>
      <c r="BI133" s="1275"/>
      <c r="BJ133" s="1275"/>
      <c r="BK133" s="1275"/>
      <c r="BL133" s="1275"/>
      <c r="BM133" s="1275"/>
      <c r="BN133" s="1275"/>
      <c r="BO133" s="1275"/>
      <c r="BP133" s="1275"/>
      <c r="BQ133" s="1275"/>
      <c r="BR133" s="1275"/>
      <c r="BS133" s="1275"/>
      <c r="BT133" s="1275"/>
      <c r="BU133" s="1275"/>
      <c r="BV133" s="1275"/>
      <c r="BW133" s="1275"/>
      <c r="BX133" s="1275"/>
      <c r="BY133" s="1275"/>
      <c r="BZ133" s="1275"/>
      <c r="CA133" s="1275"/>
      <c r="CB133" s="1275"/>
      <c r="CC133" s="1275"/>
      <c r="CD133" s="1275"/>
      <c r="CE133" s="1275"/>
      <c r="CF133" s="1275"/>
      <c r="CG133" s="1275"/>
      <c r="CH133" s="1275"/>
      <c r="CI133" s="1275"/>
      <c r="CJ133" s="1275"/>
      <c r="CK133" s="1275"/>
      <c r="CL133" s="1275"/>
      <c r="CM133" s="1275"/>
      <c r="CN133" s="1275"/>
      <c r="CO133" s="1275"/>
      <c r="CP133" s="1275"/>
      <c r="CQ133" s="1275"/>
      <c r="CR133" s="1275"/>
      <c r="CS133" s="1275"/>
      <c r="CT133" s="1275"/>
    </row>
    <row r="134" spans="1:98" ht="14.4">
      <c r="A134" s="1479"/>
      <c r="B134" s="4209"/>
      <c r="C134" s="4210"/>
      <c r="D134" s="1129"/>
      <c r="E134" s="1130"/>
      <c r="F134" s="1404"/>
      <c r="G134" s="1405"/>
      <c r="H134" s="1406"/>
      <c r="I134" s="1499"/>
      <c r="J134" s="1500"/>
      <c r="K134" s="1500"/>
      <c r="L134" s="1500"/>
      <c r="M134" s="1409"/>
      <c r="N134" s="1410"/>
      <c r="O134" s="1411"/>
      <c r="P134" s="1412"/>
      <c r="Q134" s="903"/>
      <c r="R134" s="904"/>
      <c r="S134" s="904"/>
      <c r="T134" s="905"/>
      <c r="U134" s="866"/>
      <c r="V134" s="1413">
        <v>2</v>
      </c>
      <c r="W134" s="1090" t="s">
        <v>1067</v>
      </c>
      <c r="X134" s="1508" t="s">
        <v>1068</v>
      </c>
      <c r="Y134" s="1508" t="s">
        <v>1068</v>
      </c>
      <c r="Z134" s="1415" t="s">
        <v>1066</v>
      </c>
      <c r="AA134" s="1416">
        <v>1</v>
      </c>
      <c r="AB134" s="965"/>
      <c r="AC134" s="965"/>
      <c r="AD134" s="966"/>
      <c r="AE134" s="866"/>
      <c r="AF134" s="1417"/>
      <c r="AG134" s="1418"/>
      <c r="AH134" s="1418"/>
      <c r="AI134" s="1418"/>
      <c r="AJ134" s="1419"/>
      <c r="AK134" s="1501"/>
      <c r="AL134" s="1502"/>
      <c r="AM134" s="1502"/>
      <c r="AN134" s="1503"/>
      <c r="AO134" s="1185"/>
      <c r="AP134" s="1423"/>
      <c r="AQ134" s="1406"/>
      <c r="AR134" s="1275"/>
      <c r="AS134" s="1275"/>
      <c r="AT134" s="1275"/>
      <c r="AU134" s="1275"/>
      <c r="AV134" s="1275"/>
      <c r="AW134" s="1275"/>
      <c r="AX134" s="1275"/>
      <c r="AY134" s="1275"/>
      <c r="AZ134" s="1275"/>
      <c r="BA134" s="1275"/>
      <c r="BB134" s="1275"/>
      <c r="BC134" s="1275"/>
      <c r="BD134" s="1275"/>
      <c r="BE134" s="1275"/>
      <c r="BF134" s="1275"/>
      <c r="BG134" s="1275"/>
      <c r="BH134" s="1275"/>
      <c r="BI134" s="1275"/>
      <c r="BJ134" s="1275"/>
      <c r="BK134" s="1275"/>
      <c r="BL134" s="1275"/>
      <c r="BM134" s="1275"/>
      <c r="BN134" s="1275"/>
      <c r="BO134" s="1275"/>
      <c r="BP134" s="1275"/>
      <c r="BQ134" s="1275"/>
      <c r="BR134" s="1275"/>
      <c r="BS134" s="1275"/>
      <c r="BT134" s="1275"/>
      <c r="BU134" s="1275"/>
      <c r="BV134" s="1275"/>
      <c r="BW134" s="1275"/>
      <c r="BX134" s="1275"/>
      <c r="BY134" s="1275"/>
      <c r="BZ134" s="1275"/>
      <c r="CA134" s="1275"/>
      <c r="CB134" s="1275"/>
      <c r="CC134" s="1275"/>
      <c r="CD134" s="1275"/>
      <c r="CE134" s="1275"/>
      <c r="CF134" s="1275"/>
      <c r="CG134" s="1275"/>
      <c r="CH134" s="1275"/>
      <c r="CI134" s="1275"/>
      <c r="CJ134" s="1275"/>
      <c r="CK134" s="1275"/>
      <c r="CL134" s="1275"/>
      <c r="CM134" s="1275"/>
      <c r="CN134" s="1275"/>
      <c r="CO134" s="1275"/>
      <c r="CP134" s="1275"/>
      <c r="CQ134" s="1275"/>
      <c r="CR134" s="1275"/>
      <c r="CS134" s="1275"/>
      <c r="CT134" s="1275"/>
    </row>
    <row r="135" spans="1:98" ht="14.4">
      <c r="A135" s="1479"/>
      <c r="B135" s="4209"/>
      <c r="C135" s="4210"/>
      <c r="D135" s="1129"/>
      <c r="E135" s="1130"/>
      <c r="F135" s="1404"/>
      <c r="G135" s="1405"/>
      <c r="H135" s="1406"/>
      <c r="I135" s="1499"/>
      <c r="J135" s="1500"/>
      <c r="K135" s="1500"/>
      <c r="L135" s="1500"/>
      <c r="M135" s="1409"/>
      <c r="N135" s="1410"/>
      <c r="O135" s="1411"/>
      <c r="P135" s="1412"/>
      <c r="Q135" s="903"/>
      <c r="R135" s="904"/>
      <c r="S135" s="904"/>
      <c r="T135" s="905"/>
      <c r="U135" s="866"/>
      <c r="V135" s="1413">
        <v>3</v>
      </c>
      <c r="W135" s="1090" t="s">
        <v>1069</v>
      </c>
      <c r="X135" s="1414">
        <v>45747</v>
      </c>
      <c r="Y135" s="1414">
        <v>45930</v>
      </c>
      <c r="Z135" s="1415" t="s">
        <v>1066</v>
      </c>
      <c r="AA135" s="1416">
        <v>1</v>
      </c>
      <c r="AB135" s="965">
        <v>1</v>
      </c>
      <c r="AC135" s="965"/>
      <c r="AD135" s="966"/>
      <c r="AE135" s="866"/>
      <c r="AF135" s="1417"/>
      <c r="AG135" s="1418"/>
      <c r="AH135" s="1418"/>
      <c r="AI135" s="1418"/>
      <c r="AJ135" s="1419"/>
      <c r="AK135" s="1501"/>
      <c r="AL135" s="1502"/>
      <c r="AM135" s="1502"/>
      <c r="AN135" s="1503"/>
      <c r="AO135" s="1185"/>
      <c r="AP135" s="1423"/>
      <c r="AQ135" s="1406"/>
      <c r="AR135" s="1275"/>
      <c r="AS135" s="1275"/>
      <c r="AT135" s="1275"/>
      <c r="AU135" s="1275"/>
      <c r="AV135" s="1275"/>
      <c r="AW135" s="1275"/>
      <c r="AX135" s="1275"/>
      <c r="AY135" s="1275"/>
      <c r="AZ135" s="1275"/>
      <c r="BA135" s="1275"/>
      <c r="BB135" s="1275"/>
      <c r="BC135" s="1275"/>
      <c r="BD135" s="1275"/>
      <c r="BE135" s="1275"/>
      <c r="BF135" s="1275"/>
      <c r="BG135" s="1275"/>
      <c r="BH135" s="1275"/>
      <c r="BI135" s="1275"/>
      <c r="BJ135" s="1275"/>
      <c r="BK135" s="1275"/>
      <c r="BL135" s="1275"/>
      <c r="BM135" s="1275"/>
      <c r="BN135" s="1275"/>
      <c r="BO135" s="1275"/>
      <c r="BP135" s="1275"/>
      <c r="BQ135" s="1275"/>
      <c r="BR135" s="1275"/>
      <c r="BS135" s="1275"/>
      <c r="BT135" s="1275"/>
      <c r="BU135" s="1275"/>
      <c r="BV135" s="1275"/>
      <c r="BW135" s="1275"/>
      <c r="BX135" s="1275"/>
      <c r="BY135" s="1275"/>
      <c r="BZ135" s="1275"/>
      <c r="CA135" s="1275"/>
      <c r="CB135" s="1275"/>
      <c r="CC135" s="1275"/>
      <c r="CD135" s="1275"/>
      <c r="CE135" s="1275"/>
      <c r="CF135" s="1275"/>
      <c r="CG135" s="1275"/>
      <c r="CH135" s="1275"/>
      <c r="CI135" s="1275"/>
      <c r="CJ135" s="1275"/>
      <c r="CK135" s="1275"/>
      <c r="CL135" s="1275"/>
      <c r="CM135" s="1275"/>
      <c r="CN135" s="1275"/>
      <c r="CO135" s="1275"/>
      <c r="CP135" s="1275"/>
      <c r="CQ135" s="1275"/>
      <c r="CR135" s="1275"/>
      <c r="CS135" s="1275"/>
      <c r="CT135" s="1275"/>
    </row>
    <row r="136" spans="1:98" ht="14.4">
      <c r="A136" s="1479"/>
      <c r="B136" s="4209"/>
      <c r="C136" s="4210"/>
      <c r="D136" s="1129"/>
      <c r="E136" s="1130"/>
      <c r="F136" s="1404"/>
      <c r="G136" s="1405"/>
      <c r="H136" s="1406"/>
      <c r="I136" s="1499"/>
      <c r="J136" s="1500"/>
      <c r="K136" s="1500"/>
      <c r="L136" s="1500"/>
      <c r="M136" s="1409"/>
      <c r="N136" s="1410"/>
      <c r="O136" s="1411"/>
      <c r="P136" s="1412"/>
      <c r="Q136" s="903"/>
      <c r="R136" s="904"/>
      <c r="S136" s="904"/>
      <c r="T136" s="905"/>
      <c r="U136" s="866"/>
      <c r="V136" s="1413">
        <v>4</v>
      </c>
      <c r="W136" s="1090"/>
      <c r="X136" s="1508"/>
      <c r="Y136" s="1508"/>
      <c r="Z136" s="1415"/>
      <c r="AA136" s="1416"/>
      <c r="AB136" s="965"/>
      <c r="AC136" s="965"/>
      <c r="AD136" s="966"/>
      <c r="AE136" s="866"/>
      <c r="AF136" s="1417"/>
      <c r="AG136" s="1418"/>
      <c r="AH136" s="1418"/>
      <c r="AI136" s="1418"/>
      <c r="AJ136" s="1419"/>
      <c r="AK136" s="1501"/>
      <c r="AL136" s="1502"/>
      <c r="AM136" s="1502"/>
      <c r="AN136" s="1503"/>
      <c r="AO136" s="1185"/>
      <c r="AP136" s="1423"/>
      <c r="AQ136" s="1406"/>
      <c r="AR136" s="1275"/>
      <c r="AS136" s="1275"/>
      <c r="AT136" s="1275"/>
      <c r="AU136" s="1275"/>
      <c r="AV136" s="1275"/>
      <c r="AW136" s="1275"/>
      <c r="AX136" s="1275"/>
      <c r="AY136" s="1275"/>
      <c r="AZ136" s="1275"/>
      <c r="BA136" s="1275"/>
      <c r="BB136" s="1275"/>
      <c r="BC136" s="1275"/>
      <c r="BD136" s="1275"/>
      <c r="BE136" s="1275"/>
      <c r="BF136" s="1275"/>
      <c r="BG136" s="1275"/>
      <c r="BH136" s="1275"/>
      <c r="BI136" s="1275"/>
      <c r="BJ136" s="1275"/>
      <c r="BK136" s="1275"/>
      <c r="BL136" s="1275"/>
      <c r="BM136" s="1275"/>
      <c r="BN136" s="1275"/>
      <c r="BO136" s="1275"/>
      <c r="BP136" s="1275"/>
      <c r="BQ136" s="1275"/>
      <c r="BR136" s="1275"/>
      <c r="BS136" s="1275"/>
      <c r="BT136" s="1275"/>
      <c r="BU136" s="1275"/>
      <c r="BV136" s="1275"/>
      <c r="BW136" s="1275"/>
      <c r="BX136" s="1275"/>
      <c r="BY136" s="1275"/>
      <c r="BZ136" s="1275"/>
      <c r="CA136" s="1275"/>
      <c r="CB136" s="1275"/>
      <c r="CC136" s="1275"/>
      <c r="CD136" s="1275"/>
      <c r="CE136" s="1275"/>
      <c r="CF136" s="1275"/>
      <c r="CG136" s="1275"/>
      <c r="CH136" s="1275"/>
      <c r="CI136" s="1275"/>
      <c r="CJ136" s="1275"/>
      <c r="CK136" s="1275"/>
      <c r="CL136" s="1275"/>
      <c r="CM136" s="1275"/>
      <c r="CN136" s="1275"/>
      <c r="CO136" s="1275"/>
      <c r="CP136" s="1275"/>
      <c r="CQ136" s="1275"/>
      <c r="CR136" s="1275"/>
      <c r="CS136" s="1275"/>
      <c r="CT136" s="1275"/>
    </row>
    <row r="137" spans="1:98" ht="14.4">
      <c r="A137" s="1479"/>
      <c r="B137" s="4209"/>
      <c r="C137" s="4210"/>
      <c r="D137" s="1129"/>
      <c r="E137" s="1130"/>
      <c r="F137" s="1404"/>
      <c r="G137" s="1405"/>
      <c r="H137" s="1406"/>
      <c r="I137" s="1499"/>
      <c r="J137" s="1500"/>
      <c r="K137" s="1500"/>
      <c r="L137" s="1500"/>
      <c r="M137" s="1409"/>
      <c r="N137" s="1410"/>
      <c r="O137" s="1411"/>
      <c r="P137" s="1412"/>
      <c r="Q137" s="903"/>
      <c r="R137" s="904"/>
      <c r="S137" s="904"/>
      <c r="T137" s="905"/>
      <c r="U137" s="866"/>
      <c r="V137" s="1413">
        <v>5</v>
      </c>
      <c r="W137" s="1090"/>
      <c r="X137" s="1508"/>
      <c r="Y137" s="1508"/>
      <c r="Z137" s="1415"/>
      <c r="AA137" s="1416"/>
      <c r="AB137" s="965"/>
      <c r="AC137" s="965"/>
      <c r="AD137" s="966"/>
      <c r="AE137" s="866"/>
      <c r="AF137" s="1417"/>
      <c r="AG137" s="1418"/>
      <c r="AH137" s="1418"/>
      <c r="AI137" s="1418"/>
      <c r="AJ137" s="1419"/>
      <c r="AK137" s="1501"/>
      <c r="AL137" s="1502"/>
      <c r="AM137" s="1502"/>
      <c r="AN137" s="1503"/>
      <c r="AO137" s="1185"/>
      <c r="AP137" s="1423"/>
      <c r="AQ137" s="1406"/>
      <c r="AR137" s="1275"/>
      <c r="AS137" s="1275"/>
      <c r="AT137" s="1275"/>
      <c r="AU137" s="1275"/>
      <c r="AV137" s="1275"/>
      <c r="AW137" s="1275"/>
      <c r="AX137" s="1275"/>
      <c r="AY137" s="1275"/>
      <c r="AZ137" s="1275"/>
      <c r="BA137" s="1275"/>
      <c r="BB137" s="1275"/>
      <c r="BC137" s="1275"/>
      <c r="BD137" s="1275"/>
      <c r="BE137" s="1275"/>
      <c r="BF137" s="1275"/>
      <c r="BG137" s="1275"/>
      <c r="BH137" s="1275"/>
      <c r="BI137" s="1275"/>
      <c r="BJ137" s="1275"/>
      <c r="BK137" s="1275"/>
      <c r="BL137" s="1275"/>
      <c r="BM137" s="1275"/>
      <c r="BN137" s="1275"/>
      <c r="BO137" s="1275"/>
      <c r="BP137" s="1275"/>
      <c r="BQ137" s="1275"/>
      <c r="BR137" s="1275"/>
      <c r="BS137" s="1275"/>
      <c r="BT137" s="1275"/>
      <c r="BU137" s="1275"/>
      <c r="BV137" s="1275"/>
      <c r="BW137" s="1275"/>
      <c r="BX137" s="1275"/>
      <c r="BY137" s="1275"/>
      <c r="BZ137" s="1275"/>
      <c r="CA137" s="1275"/>
      <c r="CB137" s="1275"/>
      <c r="CC137" s="1275"/>
      <c r="CD137" s="1275"/>
      <c r="CE137" s="1275"/>
      <c r="CF137" s="1275"/>
      <c r="CG137" s="1275"/>
      <c r="CH137" s="1275"/>
      <c r="CI137" s="1275"/>
      <c r="CJ137" s="1275"/>
      <c r="CK137" s="1275"/>
      <c r="CL137" s="1275"/>
      <c r="CM137" s="1275"/>
      <c r="CN137" s="1275"/>
      <c r="CO137" s="1275"/>
      <c r="CP137" s="1275"/>
      <c r="CQ137" s="1275"/>
      <c r="CR137" s="1275"/>
      <c r="CS137" s="1275"/>
      <c r="CT137" s="1275"/>
    </row>
    <row r="138" spans="1:98" ht="14.4">
      <c r="A138" s="1479"/>
      <c r="B138" s="4209"/>
      <c r="C138" s="4210"/>
      <c r="D138" s="1129"/>
      <c r="E138" s="1130"/>
      <c r="F138" s="1404"/>
      <c r="G138" s="1405"/>
      <c r="H138" s="1406"/>
      <c r="I138" s="1499"/>
      <c r="J138" s="1500"/>
      <c r="K138" s="1500"/>
      <c r="L138" s="1500"/>
      <c r="M138" s="1409"/>
      <c r="N138" s="1410"/>
      <c r="O138" s="1411"/>
      <c r="P138" s="1412"/>
      <c r="Q138" s="903"/>
      <c r="R138" s="904"/>
      <c r="S138" s="904"/>
      <c r="T138" s="905"/>
      <c r="U138" s="866"/>
      <c r="V138" s="1413">
        <v>6</v>
      </c>
      <c r="W138" s="1090"/>
      <c r="X138" s="1508"/>
      <c r="Y138" s="1508"/>
      <c r="Z138" s="1415"/>
      <c r="AA138" s="1416"/>
      <c r="AB138" s="965"/>
      <c r="AC138" s="965"/>
      <c r="AD138" s="966"/>
      <c r="AE138" s="866"/>
      <c r="AF138" s="1417"/>
      <c r="AG138" s="1418"/>
      <c r="AH138" s="1418"/>
      <c r="AI138" s="1418"/>
      <c r="AJ138" s="1419"/>
      <c r="AK138" s="1501"/>
      <c r="AL138" s="1502"/>
      <c r="AM138" s="1502"/>
      <c r="AN138" s="1503"/>
      <c r="AO138" s="1185"/>
      <c r="AP138" s="1423"/>
      <c r="AQ138" s="1406"/>
      <c r="AR138" s="1275"/>
      <c r="AS138" s="1275"/>
      <c r="AT138" s="1275"/>
      <c r="AU138" s="1275"/>
      <c r="AV138" s="1275"/>
      <c r="AW138" s="1275"/>
      <c r="AX138" s="1275"/>
      <c r="AY138" s="1275"/>
      <c r="AZ138" s="1275"/>
      <c r="BA138" s="1275"/>
      <c r="BB138" s="1275"/>
      <c r="BC138" s="1275"/>
      <c r="BD138" s="1275"/>
      <c r="BE138" s="1275"/>
      <c r="BF138" s="1275"/>
      <c r="BG138" s="1275"/>
      <c r="BH138" s="1275"/>
      <c r="BI138" s="1275"/>
      <c r="BJ138" s="1275"/>
      <c r="BK138" s="1275"/>
      <c r="BL138" s="1275"/>
      <c r="BM138" s="1275"/>
      <c r="BN138" s="1275"/>
      <c r="BO138" s="1275"/>
      <c r="BP138" s="1275"/>
      <c r="BQ138" s="1275"/>
      <c r="BR138" s="1275"/>
      <c r="BS138" s="1275"/>
      <c r="BT138" s="1275"/>
      <c r="BU138" s="1275"/>
      <c r="BV138" s="1275"/>
      <c r="BW138" s="1275"/>
      <c r="BX138" s="1275"/>
      <c r="BY138" s="1275"/>
      <c r="BZ138" s="1275"/>
      <c r="CA138" s="1275"/>
      <c r="CB138" s="1275"/>
      <c r="CC138" s="1275"/>
      <c r="CD138" s="1275"/>
      <c r="CE138" s="1275"/>
      <c r="CF138" s="1275"/>
      <c r="CG138" s="1275"/>
      <c r="CH138" s="1275"/>
      <c r="CI138" s="1275"/>
      <c r="CJ138" s="1275"/>
      <c r="CK138" s="1275"/>
      <c r="CL138" s="1275"/>
      <c r="CM138" s="1275"/>
      <c r="CN138" s="1275"/>
      <c r="CO138" s="1275"/>
      <c r="CP138" s="1275"/>
      <c r="CQ138" s="1275"/>
      <c r="CR138" s="1275"/>
      <c r="CS138" s="1275"/>
      <c r="CT138" s="1275"/>
    </row>
    <row r="139" spans="1:98" ht="14.25" customHeight="1">
      <c r="A139" s="1479"/>
      <c r="B139" s="4209"/>
      <c r="C139" s="4210"/>
      <c r="D139" s="1129"/>
      <c r="E139" s="1130"/>
      <c r="F139" s="1404"/>
      <c r="G139" s="1405"/>
      <c r="H139" s="1406"/>
      <c r="I139" s="1499"/>
      <c r="J139" s="1500"/>
      <c r="K139" s="1500"/>
      <c r="L139" s="1500"/>
      <c r="M139" s="1409"/>
      <c r="N139" s="1410"/>
      <c r="O139" s="1411"/>
      <c r="P139" s="1412"/>
      <c r="Q139" s="903"/>
      <c r="R139" s="904"/>
      <c r="S139" s="904"/>
      <c r="T139" s="905"/>
      <c r="U139" s="866"/>
      <c r="V139" s="1413">
        <v>7</v>
      </c>
      <c r="W139" s="1090"/>
      <c r="X139" s="1414"/>
      <c r="Y139" s="1414"/>
      <c r="Z139" s="1415"/>
      <c r="AA139" s="1416"/>
      <c r="AB139" s="965"/>
      <c r="AC139" s="965"/>
      <c r="AD139" s="966"/>
      <c r="AE139" s="866"/>
      <c r="AF139" s="1417"/>
      <c r="AG139" s="1418"/>
      <c r="AH139" s="1418"/>
      <c r="AI139" s="1418"/>
      <c r="AJ139" s="1419"/>
      <c r="AK139" s="1501"/>
      <c r="AL139" s="1502"/>
      <c r="AM139" s="1502"/>
      <c r="AN139" s="1503"/>
      <c r="AO139" s="1185"/>
      <c r="AP139" s="1423"/>
      <c r="AQ139" s="1406"/>
      <c r="AR139" s="1275"/>
      <c r="AS139" s="1275"/>
      <c r="AT139" s="1275"/>
      <c r="AU139" s="1275"/>
      <c r="AV139" s="1275"/>
      <c r="AW139" s="1275"/>
      <c r="AX139" s="1275"/>
      <c r="AY139" s="1275"/>
      <c r="AZ139" s="1275"/>
      <c r="BA139" s="1275"/>
      <c r="BB139" s="1275"/>
      <c r="BC139" s="1275"/>
      <c r="BD139" s="1275"/>
      <c r="BE139" s="1275"/>
      <c r="BF139" s="1275"/>
      <c r="BG139" s="1275"/>
      <c r="BH139" s="1275"/>
      <c r="BI139" s="1275"/>
      <c r="BJ139" s="1275"/>
      <c r="BK139" s="1275"/>
      <c r="BL139" s="1275"/>
      <c r="BM139" s="1275"/>
      <c r="BN139" s="1275"/>
      <c r="BO139" s="1275"/>
      <c r="BP139" s="1275"/>
      <c r="BQ139" s="1275"/>
      <c r="BR139" s="1275"/>
      <c r="BS139" s="1275"/>
      <c r="BT139" s="1275"/>
      <c r="BU139" s="1275"/>
      <c r="BV139" s="1275"/>
      <c r="BW139" s="1275"/>
      <c r="BX139" s="1275"/>
      <c r="BY139" s="1275"/>
      <c r="BZ139" s="1275"/>
      <c r="CA139" s="1275"/>
      <c r="CB139" s="1275"/>
      <c r="CC139" s="1275"/>
      <c r="CD139" s="1275"/>
      <c r="CE139" s="1275"/>
      <c r="CF139" s="1275"/>
      <c r="CG139" s="1275"/>
      <c r="CH139" s="1275"/>
      <c r="CI139" s="1275"/>
      <c r="CJ139" s="1275"/>
      <c r="CK139" s="1275"/>
      <c r="CL139" s="1275"/>
      <c r="CM139" s="1275"/>
      <c r="CN139" s="1275"/>
      <c r="CO139" s="1275"/>
      <c r="CP139" s="1275"/>
      <c r="CQ139" s="1275"/>
      <c r="CR139" s="1275"/>
      <c r="CS139" s="1275"/>
      <c r="CT139" s="1275"/>
    </row>
    <row r="140" spans="1:98" ht="14.25" customHeight="1">
      <c r="A140" s="1479"/>
      <c r="B140" s="4209"/>
      <c r="C140" s="4210"/>
      <c r="D140" s="1129"/>
      <c r="E140" s="1130"/>
      <c r="F140" s="1404"/>
      <c r="G140" s="1405"/>
      <c r="H140" s="1406"/>
      <c r="I140" s="1499"/>
      <c r="J140" s="1500"/>
      <c r="K140" s="1500"/>
      <c r="L140" s="1500"/>
      <c r="M140" s="1409"/>
      <c r="N140" s="1410"/>
      <c r="O140" s="1411"/>
      <c r="P140" s="1412"/>
      <c r="Q140" s="903"/>
      <c r="R140" s="904"/>
      <c r="S140" s="904"/>
      <c r="T140" s="905"/>
      <c r="U140" s="866"/>
      <c r="V140" s="1413">
        <v>8</v>
      </c>
      <c r="W140" s="1090"/>
      <c r="X140" s="1414"/>
      <c r="Y140" s="1414"/>
      <c r="Z140" s="1415"/>
      <c r="AA140" s="1416"/>
      <c r="AB140" s="965"/>
      <c r="AC140" s="965"/>
      <c r="AD140" s="966"/>
      <c r="AE140" s="866"/>
      <c r="AF140" s="1417"/>
      <c r="AG140" s="1418"/>
      <c r="AH140" s="1418"/>
      <c r="AI140" s="1418"/>
      <c r="AJ140" s="1419"/>
      <c r="AK140" s="1501"/>
      <c r="AL140" s="1502"/>
      <c r="AM140" s="1502"/>
      <c r="AN140" s="1503"/>
      <c r="AO140" s="1185"/>
      <c r="AP140" s="1423"/>
      <c r="AQ140" s="1406"/>
      <c r="AR140" s="1275"/>
      <c r="AS140" s="1275"/>
      <c r="AT140" s="1275"/>
      <c r="AU140" s="1275"/>
      <c r="AV140" s="1275"/>
      <c r="AW140" s="1275"/>
      <c r="AX140" s="1275"/>
      <c r="AY140" s="1275"/>
      <c r="AZ140" s="1275"/>
      <c r="BA140" s="1275"/>
      <c r="BB140" s="1275"/>
      <c r="BC140" s="1275"/>
      <c r="BD140" s="1275"/>
      <c r="BE140" s="1275"/>
      <c r="BF140" s="1275"/>
      <c r="BG140" s="1275"/>
      <c r="BH140" s="1275"/>
      <c r="BI140" s="1275"/>
      <c r="BJ140" s="1275"/>
      <c r="BK140" s="1275"/>
      <c r="BL140" s="1275"/>
      <c r="BM140" s="1275"/>
      <c r="BN140" s="1275"/>
      <c r="BO140" s="1275"/>
      <c r="BP140" s="1275"/>
      <c r="BQ140" s="1275"/>
      <c r="BR140" s="1275"/>
      <c r="BS140" s="1275"/>
      <c r="BT140" s="1275"/>
      <c r="BU140" s="1275"/>
      <c r="BV140" s="1275"/>
      <c r="BW140" s="1275"/>
      <c r="BX140" s="1275"/>
      <c r="BY140" s="1275"/>
      <c r="BZ140" s="1275"/>
      <c r="CA140" s="1275"/>
      <c r="CB140" s="1275"/>
      <c r="CC140" s="1275"/>
      <c r="CD140" s="1275"/>
      <c r="CE140" s="1275"/>
      <c r="CF140" s="1275"/>
      <c r="CG140" s="1275"/>
      <c r="CH140" s="1275"/>
      <c r="CI140" s="1275"/>
      <c r="CJ140" s="1275"/>
      <c r="CK140" s="1275"/>
      <c r="CL140" s="1275"/>
      <c r="CM140" s="1275"/>
      <c r="CN140" s="1275"/>
      <c r="CO140" s="1275"/>
      <c r="CP140" s="1275"/>
      <c r="CQ140" s="1275"/>
      <c r="CR140" s="1275"/>
      <c r="CS140" s="1275"/>
      <c r="CT140" s="1275"/>
    </row>
    <row r="141" spans="1:98" ht="14.25" customHeight="1">
      <c r="A141" s="1479"/>
      <c r="B141" s="4209"/>
      <c r="C141" s="4210"/>
      <c r="D141" s="1129"/>
      <c r="E141" s="1130"/>
      <c r="F141" s="1404"/>
      <c r="G141" s="1405"/>
      <c r="H141" s="1406"/>
      <c r="I141" s="1499"/>
      <c r="J141" s="1500"/>
      <c r="K141" s="1500"/>
      <c r="L141" s="1500"/>
      <c r="M141" s="1409"/>
      <c r="N141" s="1410"/>
      <c r="O141" s="1411"/>
      <c r="P141" s="1412"/>
      <c r="Q141" s="903"/>
      <c r="R141" s="904"/>
      <c r="S141" s="904"/>
      <c r="T141" s="905"/>
      <c r="U141" s="866"/>
      <c r="V141" s="1413">
        <v>9</v>
      </c>
      <c r="W141" s="1090"/>
      <c r="X141" s="1414"/>
      <c r="Y141" s="1414"/>
      <c r="Z141" s="1415"/>
      <c r="AA141" s="1416"/>
      <c r="AB141" s="965"/>
      <c r="AC141" s="965"/>
      <c r="AD141" s="966"/>
      <c r="AE141" s="866"/>
      <c r="AF141" s="1417"/>
      <c r="AG141" s="1418"/>
      <c r="AH141" s="1418"/>
      <c r="AI141" s="1418"/>
      <c r="AJ141" s="1419"/>
      <c r="AK141" s="1501"/>
      <c r="AL141" s="1502"/>
      <c r="AM141" s="1502"/>
      <c r="AN141" s="1503"/>
      <c r="AO141" s="1185"/>
      <c r="AP141" s="1423"/>
      <c r="AQ141" s="1406"/>
      <c r="AR141" s="1275"/>
      <c r="AS141" s="1275"/>
      <c r="AT141" s="1275"/>
      <c r="AU141" s="1275"/>
      <c r="AV141" s="1275"/>
      <c r="AW141" s="1275"/>
      <c r="AX141" s="1275"/>
      <c r="AY141" s="1275"/>
      <c r="AZ141" s="1275"/>
      <c r="BA141" s="1275"/>
      <c r="BB141" s="1275"/>
      <c r="BC141" s="1275"/>
      <c r="BD141" s="1275"/>
      <c r="BE141" s="1275"/>
      <c r="BF141" s="1275"/>
      <c r="BG141" s="1275"/>
      <c r="BH141" s="1275"/>
      <c r="BI141" s="1275"/>
      <c r="BJ141" s="1275"/>
      <c r="BK141" s="1275"/>
      <c r="BL141" s="1275"/>
      <c r="BM141" s="1275"/>
      <c r="BN141" s="1275"/>
      <c r="BO141" s="1275"/>
      <c r="BP141" s="1275"/>
      <c r="BQ141" s="1275"/>
      <c r="BR141" s="1275"/>
      <c r="BS141" s="1275"/>
      <c r="BT141" s="1275"/>
      <c r="BU141" s="1275"/>
      <c r="BV141" s="1275"/>
      <c r="BW141" s="1275"/>
      <c r="BX141" s="1275"/>
      <c r="BY141" s="1275"/>
      <c r="BZ141" s="1275"/>
      <c r="CA141" s="1275"/>
      <c r="CB141" s="1275"/>
      <c r="CC141" s="1275"/>
      <c r="CD141" s="1275"/>
      <c r="CE141" s="1275"/>
      <c r="CF141" s="1275"/>
      <c r="CG141" s="1275"/>
      <c r="CH141" s="1275"/>
      <c r="CI141" s="1275"/>
      <c r="CJ141" s="1275"/>
      <c r="CK141" s="1275"/>
      <c r="CL141" s="1275"/>
      <c r="CM141" s="1275"/>
      <c r="CN141" s="1275"/>
      <c r="CO141" s="1275"/>
      <c r="CP141" s="1275"/>
      <c r="CQ141" s="1275"/>
      <c r="CR141" s="1275"/>
      <c r="CS141" s="1275"/>
      <c r="CT141" s="1275"/>
    </row>
    <row r="142" spans="1:98" ht="14.25" customHeight="1" thickBot="1">
      <c r="A142" s="1481"/>
      <c r="B142" s="4211"/>
      <c r="C142" s="4212"/>
      <c r="D142" s="1493"/>
      <c r="E142" s="1494"/>
      <c r="F142" s="1504"/>
      <c r="G142" s="1505"/>
      <c r="H142" s="1432"/>
      <c r="I142" s="1499"/>
      <c r="J142" s="1500"/>
      <c r="K142" s="1500"/>
      <c r="L142" s="1500"/>
      <c r="M142" s="1409"/>
      <c r="N142" s="1436"/>
      <c r="O142" s="1437"/>
      <c r="P142" s="1438"/>
      <c r="Q142" s="903"/>
      <c r="R142" s="904"/>
      <c r="S142" s="904"/>
      <c r="T142" s="905"/>
      <c r="U142" s="866"/>
      <c r="V142" s="1506">
        <v>10</v>
      </c>
      <c r="W142" s="1068"/>
      <c r="X142" s="1461"/>
      <c r="Y142" s="1461"/>
      <c r="Z142" s="1507"/>
      <c r="AA142" s="1439"/>
      <c r="AB142" s="1440"/>
      <c r="AC142" s="1440"/>
      <c r="AD142" s="1441"/>
      <c r="AE142" s="866"/>
      <c r="AF142" s="1463"/>
      <c r="AG142" s="1465"/>
      <c r="AH142" s="1465"/>
      <c r="AI142" s="1465"/>
      <c r="AJ142" s="1466"/>
      <c r="AK142" s="1501"/>
      <c r="AL142" s="1502"/>
      <c r="AM142" s="1502"/>
      <c r="AN142" s="1503"/>
      <c r="AO142" s="1185"/>
      <c r="AP142" s="1445"/>
      <c r="AQ142" s="1432"/>
      <c r="AR142" s="1275"/>
      <c r="AS142" s="1275"/>
      <c r="AT142" s="1275"/>
      <c r="AU142" s="1275"/>
      <c r="AV142" s="1275"/>
      <c r="AW142" s="1275"/>
      <c r="AX142" s="1275"/>
      <c r="AY142" s="1275"/>
      <c r="AZ142" s="1275"/>
      <c r="BA142" s="1275"/>
      <c r="BB142" s="1275"/>
      <c r="BC142" s="1275"/>
      <c r="BD142" s="1275"/>
      <c r="BE142" s="1275"/>
      <c r="BF142" s="1275"/>
      <c r="BG142" s="1275"/>
      <c r="BH142" s="1275"/>
      <c r="BI142" s="1275"/>
      <c r="BJ142" s="1275"/>
      <c r="BK142" s="1275"/>
      <c r="BL142" s="1275"/>
      <c r="BM142" s="1275"/>
      <c r="BN142" s="1275"/>
      <c r="BO142" s="1275"/>
      <c r="BP142" s="1275"/>
      <c r="BQ142" s="1275"/>
      <c r="BR142" s="1275"/>
      <c r="BS142" s="1275"/>
      <c r="BT142" s="1275"/>
      <c r="BU142" s="1275"/>
      <c r="BV142" s="1275"/>
      <c r="BW142" s="1275"/>
      <c r="BX142" s="1275"/>
      <c r="BY142" s="1275"/>
      <c r="BZ142" s="1275"/>
      <c r="CA142" s="1275"/>
      <c r="CB142" s="1275"/>
      <c r="CC142" s="1275"/>
      <c r="CD142" s="1275"/>
      <c r="CE142" s="1275"/>
      <c r="CF142" s="1275"/>
      <c r="CG142" s="1275"/>
      <c r="CH142" s="1275"/>
      <c r="CI142" s="1275"/>
      <c r="CJ142" s="1275"/>
      <c r="CK142" s="1275"/>
      <c r="CL142" s="1275"/>
      <c r="CM142" s="1275"/>
      <c r="CN142" s="1275"/>
      <c r="CO142" s="1275"/>
      <c r="CP142" s="1275"/>
      <c r="CQ142" s="1275"/>
      <c r="CR142" s="1275"/>
      <c r="CS142" s="1275"/>
      <c r="CT142" s="1275"/>
    </row>
    <row r="143" spans="1:98" ht="14.4">
      <c r="A143" s="1470">
        <v>14</v>
      </c>
      <c r="B143" s="5317" t="s">
        <v>1070</v>
      </c>
      <c r="C143" s="4208"/>
      <c r="D143" s="1123"/>
      <c r="E143" s="1124"/>
      <c r="F143" s="1372" t="s">
        <v>150</v>
      </c>
      <c r="G143" s="1373"/>
      <c r="H143" s="1374"/>
      <c r="I143" s="1499"/>
      <c r="J143" s="1500"/>
      <c r="K143" s="1500"/>
      <c r="L143" s="1500"/>
      <c r="M143" s="1409"/>
      <c r="N143" s="1378"/>
      <c r="O143" s="1372"/>
      <c r="P143" s="1379"/>
      <c r="Q143" s="903"/>
      <c r="R143" s="904"/>
      <c r="S143" s="904"/>
      <c r="T143" s="905"/>
      <c r="U143" s="866"/>
      <c r="V143" s="1380">
        <v>1</v>
      </c>
      <c r="W143" s="954" t="s">
        <v>1071</v>
      </c>
      <c r="X143" s="1381">
        <v>45659</v>
      </c>
      <c r="Y143" s="1381">
        <v>45677</v>
      </c>
      <c r="Z143" s="1374" t="s">
        <v>917</v>
      </c>
      <c r="AA143" s="1236">
        <v>1</v>
      </c>
      <c r="AB143" s="952"/>
      <c r="AC143" s="952"/>
      <c r="AD143" s="953"/>
      <c r="AE143" s="866"/>
      <c r="AF143" s="1382"/>
      <c r="AG143" s="1383"/>
      <c r="AH143" s="1383"/>
      <c r="AI143" s="1487"/>
      <c r="AJ143" s="1385"/>
      <c r="AK143" s="1501"/>
      <c r="AL143" s="1502"/>
      <c r="AM143" s="1502"/>
      <c r="AN143" s="1503"/>
      <c r="AO143" s="1185"/>
      <c r="AP143" s="1389" t="s">
        <v>320</v>
      </c>
      <c r="AQ143" s="1390"/>
      <c r="AR143" s="1275"/>
      <c r="AS143" s="1275"/>
      <c r="AT143" s="1275"/>
      <c r="AU143" s="1275"/>
      <c r="AV143" s="1275"/>
      <c r="AW143" s="1275"/>
      <c r="AX143" s="1275"/>
      <c r="AY143" s="1275"/>
      <c r="AZ143" s="1275"/>
      <c r="BA143" s="1275"/>
      <c r="BB143" s="1275"/>
      <c r="BC143" s="1275"/>
      <c r="BD143" s="1275"/>
      <c r="BE143" s="1275"/>
      <c r="BF143" s="1275"/>
      <c r="BG143" s="1275"/>
      <c r="BH143" s="1275"/>
      <c r="BI143" s="1275"/>
      <c r="BJ143" s="1275"/>
      <c r="BK143" s="1275"/>
      <c r="BL143" s="1275"/>
      <c r="BM143" s="1275"/>
      <c r="BN143" s="1275"/>
      <c r="BO143" s="1275"/>
      <c r="BP143" s="1275"/>
      <c r="BQ143" s="1275"/>
      <c r="BR143" s="1275"/>
      <c r="BS143" s="1275"/>
      <c r="BT143" s="1275"/>
      <c r="BU143" s="1275"/>
      <c r="BV143" s="1275"/>
      <c r="BW143" s="1275"/>
      <c r="BX143" s="1275"/>
      <c r="BY143" s="1275"/>
      <c r="BZ143" s="1275"/>
      <c r="CA143" s="1275"/>
      <c r="CB143" s="1275"/>
      <c r="CC143" s="1275"/>
      <c r="CD143" s="1275"/>
      <c r="CE143" s="1275"/>
      <c r="CF143" s="1275"/>
      <c r="CG143" s="1275"/>
      <c r="CH143" s="1275"/>
      <c r="CI143" s="1275"/>
      <c r="CJ143" s="1275"/>
      <c r="CK143" s="1275"/>
      <c r="CL143" s="1275"/>
      <c r="CM143" s="1275"/>
      <c r="CN143" s="1275"/>
      <c r="CO143" s="1275"/>
      <c r="CP143" s="1275"/>
      <c r="CQ143" s="1275"/>
      <c r="CR143" s="1275"/>
      <c r="CS143" s="1275"/>
      <c r="CT143" s="1275"/>
    </row>
    <row r="144" spans="1:98" ht="14.4">
      <c r="A144" s="1479"/>
      <c r="B144" s="4209"/>
      <c r="C144" s="4210"/>
      <c r="D144" s="1129"/>
      <c r="E144" s="1130"/>
      <c r="F144" s="1404"/>
      <c r="G144" s="1405"/>
      <c r="H144" s="1406"/>
      <c r="I144" s="1499"/>
      <c r="J144" s="1500"/>
      <c r="K144" s="1500"/>
      <c r="L144" s="1500"/>
      <c r="M144" s="1409"/>
      <c r="N144" s="1410"/>
      <c r="O144" s="1411"/>
      <c r="P144" s="1412"/>
      <c r="Q144" s="903"/>
      <c r="R144" s="904"/>
      <c r="S144" s="904"/>
      <c r="T144" s="905"/>
      <c r="U144" s="866"/>
      <c r="V144" s="1413">
        <v>2</v>
      </c>
      <c r="W144" s="1090" t="s">
        <v>1072</v>
      </c>
      <c r="X144" s="1414">
        <v>45708</v>
      </c>
      <c r="Y144" s="1414">
        <v>45991</v>
      </c>
      <c r="Z144" s="1415" t="s">
        <v>917</v>
      </c>
      <c r="AA144" s="1416">
        <v>1</v>
      </c>
      <c r="AB144" s="965">
        <v>1</v>
      </c>
      <c r="AC144" s="965"/>
      <c r="AD144" s="966"/>
      <c r="AE144" s="866"/>
      <c r="AF144" s="1417"/>
      <c r="AG144" s="1418"/>
      <c r="AH144" s="1418"/>
      <c r="AI144" s="1418"/>
      <c r="AJ144" s="1419"/>
      <c r="AK144" s="1501"/>
      <c r="AL144" s="1502"/>
      <c r="AM144" s="1502"/>
      <c r="AN144" s="1503"/>
      <c r="AO144" s="1185"/>
      <c r="AP144" s="1423"/>
      <c r="AQ144" s="1406"/>
      <c r="AR144" s="1275"/>
      <c r="AS144" s="1275"/>
      <c r="AT144" s="1275"/>
      <c r="AU144" s="1275"/>
      <c r="AV144" s="1275"/>
      <c r="AW144" s="1275"/>
      <c r="AX144" s="1275"/>
      <c r="AY144" s="1275"/>
      <c r="AZ144" s="1275"/>
      <c r="BA144" s="1275"/>
      <c r="BB144" s="1275"/>
      <c r="BC144" s="1275"/>
      <c r="BD144" s="1275"/>
      <c r="BE144" s="1275"/>
      <c r="BF144" s="1275"/>
      <c r="BG144" s="1275"/>
      <c r="BH144" s="1275"/>
      <c r="BI144" s="1275"/>
      <c r="BJ144" s="1275"/>
      <c r="BK144" s="1275"/>
      <c r="BL144" s="1275"/>
      <c r="BM144" s="1275"/>
      <c r="BN144" s="1275"/>
      <c r="BO144" s="1275"/>
      <c r="BP144" s="1275"/>
      <c r="BQ144" s="1275"/>
      <c r="BR144" s="1275"/>
      <c r="BS144" s="1275"/>
      <c r="BT144" s="1275"/>
      <c r="BU144" s="1275"/>
      <c r="BV144" s="1275"/>
      <c r="BW144" s="1275"/>
      <c r="BX144" s="1275"/>
      <c r="BY144" s="1275"/>
      <c r="BZ144" s="1275"/>
      <c r="CA144" s="1275"/>
      <c r="CB144" s="1275"/>
      <c r="CC144" s="1275"/>
      <c r="CD144" s="1275"/>
      <c r="CE144" s="1275"/>
      <c r="CF144" s="1275"/>
      <c r="CG144" s="1275"/>
      <c r="CH144" s="1275"/>
      <c r="CI144" s="1275"/>
      <c r="CJ144" s="1275"/>
      <c r="CK144" s="1275"/>
      <c r="CL144" s="1275"/>
      <c r="CM144" s="1275"/>
      <c r="CN144" s="1275"/>
      <c r="CO144" s="1275"/>
      <c r="CP144" s="1275"/>
      <c r="CQ144" s="1275"/>
      <c r="CR144" s="1275"/>
      <c r="CS144" s="1275"/>
      <c r="CT144" s="1275"/>
    </row>
    <row r="145" spans="1:98" ht="14.4">
      <c r="A145" s="1479"/>
      <c r="B145" s="4209"/>
      <c r="C145" s="4210"/>
      <c r="D145" s="1129"/>
      <c r="E145" s="1130"/>
      <c r="F145" s="1404"/>
      <c r="G145" s="1405"/>
      <c r="H145" s="1406"/>
      <c r="I145" s="1499"/>
      <c r="J145" s="1500"/>
      <c r="K145" s="1500"/>
      <c r="L145" s="1500"/>
      <c r="M145" s="1409"/>
      <c r="N145" s="1410"/>
      <c r="O145" s="1411"/>
      <c r="P145" s="1412"/>
      <c r="Q145" s="903"/>
      <c r="R145" s="904"/>
      <c r="S145" s="904"/>
      <c r="T145" s="905"/>
      <c r="U145" s="866"/>
      <c r="V145" s="1413">
        <v>3</v>
      </c>
      <c r="W145" s="1090" t="s">
        <v>1073</v>
      </c>
      <c r="X145" s="1414">
        <v>45673</v>
      </c>
      <c r="Y145" s="1414">
        <v>45683</v>
      </c>
      <c r="Z145" s="1415" t="s">
        <v>921</v>
      </c>
      <c r="AA145" s="1416">
        <v>1</v>
      </c>
      <c r="AB145" s="965"/>
      <c r="AC145" s="965"/>
      <c r="AD145" s="966"/>
      <c r="AE145" s="866"/>
      <c r="AF145" s="1417"/>
      <c r="AG145" s="1418"/>
      <c r="AH145" s="1418"/>
      <c r="AI145" s="1418"/>
      <c r="AJ145" s="1419"/>
      <c r="AK145" s="1501"/>
      <c r="AL145" s="1502"/>
      <c r="AM145" s="1502"/>
      <c r="AN145" s="1503"/>
      <c r="AO145" s="1185"/>
      <c r="AP145" s="1423"/>
      <c r="AQ145" s="1406"/>
      <c r="AR145" s="1275"/>
      <c r="AS145" s="1275"/>
      <c r="AT145" s="1275"/>
      <c r="AU145" s="1275"/>
      <c r="AV145" s="1275"/>
      <c r="AW145" s="1275"/>
      <c r="AX145" s="1275"/>
      <c r="AY145" s="1275"/>
      <c r="AZ145" s="1275"/>
      <c r="BA145" s="1275"/>
      <c r="BB145" s="1275"/>
      <c r="BC145" s="1275"/>
      <c r="BD145" s="1275"/>
      <c r="BE145" s="1275"/>
      <c r="BF145" s="1275"/>
      <c r="BG145" s="1275"/>
      <c r="BH145" s="1275"/>
      <c r="BI145" s="1275"/>
      <c r="BJ145" s="1275"/>
      <c r="BK145" s="1275"/>
      <c r="BL145" s="1275"/>
      <c r="BM145" s="1275"/>
      <c r="BN145" s="1275"/>
      <c r="BO145" s="1275"/>
      <c r="BP145" s="1275"/>
      <c r="BQ145" s="1275"/>
      <c r="BR145" s="1275"/>
      <c r="BS145" s="1275"/>
      <c r="BT145" s="1275"/>
      <c r="BU145" s="1275"/>
      <c r="BV145" s="1275"/>
      <c r="BW145" s="1275"/>
      <c r="BX145" s="1275"/>
      <c r="BY145" s="1275"/>
      <c r="BZ145" s="1275"/>
      <c r="CA145" s="1275"/>
      <c r="CB145" s="1275"/>
      <c r="CC145" s="1275"/>
      <c r="CD145" s="1275"/>
      <c r="CE145" s="1275"/>
      <c r="CF145" s="1275"/>
      <c r="CG145" s="1275"/>
      <c r="CH145" s="1275"/>
      <c r="CI145" s="1275"/>
      <c r="CJ145" s="1275"/>
      <c r="CK145" s="1275"/>
      <c r="CL145" s="1275"/>
      <c r="CM145" s="1275"/>
      <c r="CN145" s="1275"/>
      <c r="CO145" s="1275"/>
      <c r="CP145" s="1275"/>
      <c r="CQ145" s="1275"/>
      <c r="CR145" s="1275"/>
      <c r="CS145" s="1275"/>
      <c r="CT145" s="1275"/>
    </row>
    <row r="146" spans="1:98" ht="14.4">
      <c r="A146" s="1479"/>
      <c r="B146" s="4209"/>
      <c r="C146" s="4210"/>
      <c r="D146" s="1129"/>
      <c r="E146" s="1130"/>
      <c r="F146" s="1404"/>
      <c r="G146" s="1405"/>
      <c r="H146" s="1406"/>
      <c r="I146" s="1499"/>
      <c r="J146" s="1500"/>
      <c r="K146" s="1500"/>
      <c r="L146" s="1500"/>
      <c r="M146" s="1409"/>
      <c r="N146" s="1410"/>
      <c r="O146" s="1411"/>
      <c r="P146" s="1412"/>
      <c r="Q146" s="903"/>
      <c r="R146" s="904"/>
      <c r="S146" s="904"/>
      <c r="T146" s="905"/>
      <c r="U146" s="866"/>
      <c r="V146" s="1413">
        <v>4</v>
      </c>
      <c r="W146" s="1090" t="s">
        <v>1074</v>
      </c>
      <c r="X146" s="1414">
        <v>45680</v>
      </c>
      <c r="Y146" s="1414">
        <v>45686</v>
      </c>
      <c r="Z146" s="1415" t="s">
        <v>917</v>
      </c>
      <c r="AA146" s="1416">
        <v>1</v>
      </c>
      <c r="AB146" s="965"/>
      <c r="AC146" s="965"/>
      <c r="AD146" s="966"/>
      <c r="AE146" s="866"/>
      <c r="AF146" s="1417"/>
      <c r="AG146" s="1418"/>
      <c r="AH146" s="1418"/>
      <c r="AI146" s="1418"/>
      <c r="AJ146" s="1419"/>
      <c r="AK146" s="1501"/>
      <c r="AL146" s="1502"/>
      <c r="AM146" s="1502"/>
      <c r="AN146" s="1503"/>
      <c r="AO146" s="1185"/>
      <c r="AP146" s="1423"/>
      <c r="AQ146" s="1406"/>
      <c r="AR146" s="1275"/>
      <c r="AS146" s="1275"/>
      <c r="AT146" s="1275"/>
      <c r="AU146" s="1275"/>
      <c r="AV146" s="1275"/>
      <c r="AW146" s="1275"/>
      <c r="AX146" s="1275"/>
      <c r="AY146" s="1275"/>
      <c r="AZ146" s="1275"/>
      <c r="BA146" s="1275"/>
      <c r="BB146" s="1275"/>
      <c r="BC146" s="1275"/>
      <c r="BD146" s="1275"/>
      <c r="BE146" s="1275"/>
      <c r="BF146" s="1275"/>
      <c r="BG146" s="1275"/>
      <c r="BH146" s="1275"/>
      <c r="BI146" s="1275"/>
      <c r="BJ146" s="1275"/>
      <c r="BK146" s="1275"/>
      <c r="BL146" s="1275"/>
      <c r="BM146" s="1275"/>
      <c r="BN146" s="1275"/>
      <c r="BO146" s="1275"/>
      <c r="BP146" s="1275"/>
      <c r="BQ146" s="1275"/>
      <c r="BR146" s="1275"/>
      <c r="BS146" s="1275"/>
      <c r="BT146" s="1275"/>
      <c r="BU146" s="1275"/>
      <c r="BV146" s="1275"/>
      <c r="BW146" s="1275"/>
      <c r="BX146" s="1275"/>
      <c r="BY146" s="1275"/>
      <c r="BZ146" s="1275"/>
      <c r="CA146" s="1275"/>
      <c r="CB146" s="1275"/>
      <c r="CC146" s="1275"/>
      <c r="CD146" s="1275"/>
      <c r="CE146" s="1275"/>
      <c r="CF146" s="1275"/>
      <c r="CG146" s="1275"/>
      <c r="CH146" s="1275"/>
      <c r="CI146" s="1275"/>
      <c r="CJ146" s="1275"/>
      <c r="CK146" s="1275"/>
      <c r="CL146" s="1275"/>
      <c r="CM146" s="1275"/>
      <c r="CN146" s="1275"/>
      <c r="CO146" s="1275"/>
      <c r="CP146" s="1275"/>
      <c r="CQ146" s="1275"/>
      <c r="CR146" s="1275"/>
      <c r="CS146" s="1275"/>
      <c r="CT146" s="1275"/>
    </row>
    <row r="147" spans="1:98" ht="14.4">
      <c r="A147" s="1479"/>
      <c r="B147" s="4209"/>
      <c r="C147" s="4210"/>
      <c r="D147" s="1129"/>
      <c r="E147" s="1130"/>
      <c r="F147" s="1404"/>
      <c r="G147" s="1405"/>
      <c r="H147" s="1406"/>
      <c r="I147" s="1499"/>
      <c r="J147" s="1500"/>
      <c r="K147" s="1500"/>
      <c r="L147" s="1500"/>
      <c r="M147" s="1409"/>
      <c r="N147" s="1410"/>
      <c r="O147" s="1411"/>
      <c r="P147" s="1412"/>
      <c r="Q147" s="903"/>
      <c r="R147" s="904"/>
      <c r="S147" s="904"/>
      <c r="T147" s="905"/>
      <c r="U147" s="866"/>
      <c r="V147" s="1413">
        <v>5</v>
      </c>
      <c r="W147" s="1090" t="s">
        <v>1075</v>
      </c>
      <c r="X147" s="1414">
        <v>45703</v>
      </c>
      <c r="Y147" s="1414">
        <v>45991</v>
      </c>
      <c r="Z147" s="1415" t="s">
        <v>921</v>
      </c>
      <c r="AA147" s="1416">
        <v>1</v>
      </c>
      <c r="AB147" s="965"/>
      <c r="AC147" s="965"/>
      <c r="AD147" s="966"/>
      <c r="AE147" s="866"/>
      <c r="AF147" s="1417"/>
      <c r="AG147" s="1418"/>
      <c r="AH147" s="1418"/>
      <c r="AI147" s="1418"/>
      <c r="AJ147" s="1419"/>
      <c r="AK147" s="1501"/>
      <c r="AL147" s="1502"/>
      <c r="AM147" s="1502"/>
      <c r="AN147" s="1503"/>
      <c r="AO147" s="1185"/>
      <c r="AP147" s="1423"/>
      <c r="AQ147" s="1406"/>
      <c r="AR147" s="1275"/>
      <c r="AS147" s="1275"/>
      <c r="AT147" s="1275"/>
      <c r="AU147" s="1275"/>
      <c r="AV147" s="1275"/>
      <c r="AW147" s="1275"/>
      <c r="AX147" s="1275"/>
      <c r="AY147" s="1275"/>
      <c r="AZ147" s="1275"/>
      <c r="BA147" s="1275"/>
      <c r="BB147" s="1275"/>
      <c r="BC147" s="1275"/>
      <c r="BD147" s="1275"/>
      <c r="BE147" s="1275"/>
      <c r="BF147" s="1275"/>
      <c r="BG147" s="1275"/>
      <c r="BH147" s="1275"/>
      <c r="BI147" s="1275"/>
      <c r="BJ147" s="1275"/>
      <c r="BK147" s="1275"/>
      <c r="BL147" s="1275"/>
      <c r="BM147" s="1275"/>
      <c r="BN147" s="1275"/>
      <c r="BO147" s="1275"/>
      <c r="BP147" s="1275"/>
      <c r="BQ147" s="1275"/>
      <c r="BR147" s="1275"/>
      <c r="BS147" s="1275"/>
      <c r="BT147" s="1275"/>
      <c r="BU147" s="1275"/>
      <c r="BV147" s="1275"/>
      <c r="BW147" s="1275"/>
      <c r="BX147" s="1275"/>
      <c r="BY147" s="1275"/>
      <c r="BZ147" s="1275"/>
      <c r="CA147" s="1275"/>
      <c r="CB147" s="1275"/>
      <c r="CC147" s="1275"/>
      <c r="CD147" s="1275"/>
      <c r="CE147" s="1275"/>
      <c r="CF147" s="1275"/>
      <c r="CG147" s="1275"/>
      <c r="CH147" s="1275"/>
      <c r="CI147" s="1275"/>
      <c r="CJ147" s="1275"/>
      <c r="CK147" s="1275"/>
      <c r="CL147" s="1275"/>
      <c r="CM147" s="1275"/>
      <c r="CN147" s="1275"/>
      <c r="CO147" s="1275"/>
      <c r="CP147" s="1275"/>
      <c r="CQ147" s="1275"/>
      <c r="CR147" s="1275"/>
      <c r="CS147" s="1275"/>
      <c r="CT147" s="1275"/>
    </row>
    <row r="148" spans="1:98" ht="14.4">
      <c r="A148" s="1479"/>
      <c r="B148" s="4209"/>
      <c r="C148" s="4210"/>
      <c r="D148" s="1129"/>
      <c r="E148" s="1130"/>
      <c r="F148" s="1404"/>
      <c r="G148" s="1405"/>
      <c r="H148" s="1406"/>
      <c r="I148" s="1499"/>
      <c r="J148" s="1500"/>
      <c r="K148" s="1500"/>
      <c r="L148" s="1500"/>
      <c r="M148" s="1409"/>
      <c r="N148" s="1410"/>
      <c r="O148" s="1411"/>
      <c r="P148" s="1412"/>
      <c r="Q148" s="903"/>
      <c r="R148" s="904"/>
      <c r="S148" s="904"/>
      <c r="T148" s="905"/>
      <c r="U148" s="866"/>
      <c r="V148" s="1413">
        <v>6</v>
      </c>
      <c r="W148" s="1090" t="s">
        <v>1076</v>
      </c>
      <c r="X148" s="1414">
        <v>45689</v>
      </c>
      <c r="Y148" s="1414">
        <v>45991</v>
      </c>
      <c r="Z148" s="1415" t="s">
        <v>917</v>
      </c>
      <c r="AA148" s="1416">
        <v>1</v>
      </c>
      <c r="AB148" s="965"/>
      <c r="AC148" s="965"/>
      <c r="AD148" s="966"/>
      <c r="AE148" s="866"/>
      <c r="AF148" s="1417"/>
      <c r="AG148" s="1418"/>
      <c r="AH148" s="1418"/>
      <c r="AI148" s="1418"/>
      <c r="AJ148" s="1419"/>
      <c r="AK148" s="1501"/>
      <c r="AL148" s="1502"/>
      <c r="AM148" s="1502"/>
      <c r="AN148" s="1503"/>
      <c r="AO148" s="1185"/>
      <c r="AP148" s="1423"/>
      <c r="AQ148" s="1406"/>
      <c r="AR148" s="1275"/>
      <c r="AS148" s="1275"/>
      <c r="AT148" s="1275"/>
      <c r="AU148" s="1275"/>
      <c r="AV148" s="1275"/>
      <c r="AW148" s="1275"/>
      <c r="AX148" s="1275"/>
      <c r="AY148" s="1275"/>
      <c r="AZ148" s="1275"/>
      <c r="BA148" s="1275"/>
      <c r="BB148" s="1275"/>
      <c r="BC148" s="1275"/>
      <c r="BD148" s="1275"/>
      <c r="BE148" s="1275"/>
      <c r="BF148" s="1275"/>
      <c r="BG148" s="1275"/>
      <c r="BH148" s="1275"/>
      <c r="BI148" s="1275"/>
      <c r="BJ148" s="1275"/>
      <c r="BK148" s="1275"/>
      <c r="BL148" s="1275"/>
      <c r="BM148" s="1275"/>
      <c r="BN148" s="1275"/>
      <c r="BO148" s="1275"/>
      <c r="BP148" s="1275"/>
      <c r="BQ148" s="1275"/>
      <c r="BR148" s="1275"/>
      <c r="BS148" s="1275"/>
      <c r="BT148" s="1275"/>
      <c r="BU148" s="1275"/>
      <c r="BV148" s="1275"/>
      <c r="BW148" s="1275"/>
      <c r="BX148" s="1275"/>
      <c r="BY148" s="1275"/>
      <c r="BZ148" s="1275"/>
      <c r="CA148" s="1275"/>
      <c r="CB148" s="1275"/>
      <c r="CC148" s="1275"/>
      <c r="CD148" s="1275"/>
      <c r="CE148" s="1275"/>
      <c r="CF148" s="1275"/>
      <c r="CG148" s="1275"/>
      <c r="CH148" s="1275"/>
      <c r="CI148" s="1275"/>
      <c r="CJ148" s="1275"/>
      <c r="CK148" s="1275"/>
      <c r="CL148" s="1275"/>
      <c r="CM148" s="1275"/>
      <c r="CN148" s="1275"/>
      <c r="CO148" s="1275"/>
      <c r="CP148" s="1275"/>
      <c r="CQ148" s="1275"/>
      <c r="CR148" s="1275"/>
      <c r="CS148" s="1275"/>
      <c r="CT148" s="1275"/>
    </row>
    <row r="149" spans="1:98" ht="14.4">
      <c r="A149" s="1479"/>
      <c r="B149" s="4209"/>
      <c r="C149" s="4210"/>
      <c r="D149" s="1129"/>
      <c r="E149" s="1130"/>
      <c r="F149" s="1404"/>
      <c r="G149" s="1405"/>
      <c r="H149" s="1406"/>
      <c r="I149" s="1499"/>
      <c r="J149" s="1500"/>
      <c r="K149" s="1500"/>
      <c r="L149" s="1500"/>
      <c r="M149" s="1409"/>
      <c r="N149" s="1410"/>
      <c r="O149" s="1411"/>
      <c r="P149" s="1412"/>
      <c r="Q149" s="903"/>
      <c r="R149" s="904"/>
      <c r="S149" s="904"/>
      <c r="T149" s="905"/>
      <c r="U149" s="866"/>
      <c r="V149" s="1413">
        <v>7</v>
      </c>
      <c r="W149" s="1090" t="s">
        <v>1077</v>
      </c>
      <c r="X149" s="1414">
        <v>45717</v>
      </c>
      <c r="Y149" s="1414">
        <v>46011</v>
      </c>
      <c r="Z149" s="1415" t="s">
        <v>921</v>
      </c>
      <c r="AA149" s="1416"/>
      <c r="AB149" s="965">
        <v>1</v>
      </c>
      <c r="AC149" s="965"/>
      <c r="AD149" s="966"/>
      <c r="AE149" s="866"/>
      <c r="AF149" s="1417"/>
      <c r="AG149" s="1418"/>
      <c r="AH149" s="1418"/>
      <c r="AI149" s="1418"/>
      <c r="AJ149" s="1419"/>
      <c r="AK149" s="1501"/>
      <c r="AL149" s="1502"/>
      <c r="AM149" s="1502"/>
      <c r="AN149" s="1503"/>
      <c r="AO149" s="1185"/>
      <c r="AP149" s="1423"/>
      <c r="AQ149" s="1406"/>
      <c r="AR149" s="1275"/>
      <c r="AS149" s="1275"/>
      <c r="AT149" s="1275"/>
      <c r="AU149" s="1275"/>
      <c r="AV149" s="1275"/>
      <c r="AW149" s="1275"/>
      <c r="AX149" s="1275"/>
      <c r="AY149" s="1275"/>
      <c r="AZ149" s="1275"/>
      <c r="BA149" s="1275"/>
      <c r="BB149" s="1275"/>
      <c r="BC149" s="1275"/>
      <c r="BD149" s="1275"/>
      <c r="BE149" s="1275"/>
      <c r="BF149" s="1275"/>
      <c r="BG149" s="1275"/>
      <c r="BH149" s="1275"/>
      <c r="BI149" s="1275"/>
      <c r="BJ149" s="1275"/>
      <c r="BK149" s="1275"/>
      <c r="BL149" s="1275"/>
      <c r="BM149" s="1275"/>
      <c r="BN149" s="1275"/>
      <c r="BO149" s="1275"/>
      <c r="BP149" s="1275"/>
      <c r="BQ149" s="1275"/>
      <c r="BR149" s="1275"/>
      <c r="BS149" s="1275"/>
      <c r="BT149" s="1275"/>
      <c r="BU149" s="1275"/>
      <c r="BV149" s="1275"/>
      <c r="BW149" s="1275"/>
      <c r="BX149" s="1275"/>
      <c r="BY149" s="1275"/>
      <c r="BZ149" s="1275"/>
      <c r="CA149" s="1275"/>
      <c r="CB149" s="1275"/>
      <c r="CC149" s="1275"/>
      <c r="CD149" s="1275"/>
      <c r="CE149" s="1275"/>
      <c r="CF149" s="1275"/>
      <c r="CG149" s="1275"/>
      <c r="CH149" s="1275"/>
      <c r="CI149" s="1275"/>
      <c r="CJ149" s="1275"/>
      <c r="CK149" s="1275"/>
      <c r="CL149" s="1275"/>
      <c r="CM149" s="1275"/>
      <c r="CN149" s="1275"/>
      <c r="CO149" s="1275"/>
      <c r="CP149" s="1275"/>
      <c r="CQ149" s="1275"/>
      <c r="CR149" s="1275"/>
      <c r="CS149" s="1275"/>
      <c r="CT149" s="1275"/>
    </row>
    <row r="150" spans="1:98" ht="14.25" customHeight="1">
      <c r="A150" s="1479"/>
      <c r="B150" s="4209"/>
      <c r="C150" s="4210"/>
      <c r="D150" s="1129"/>
      <c r="E150" s="1130"/>
      <c r="F150" s="1404"/>
      <c r="G150" s="1405"/>
      <c r="H150" s="1406"/>
      <c r="I150" s="1499"/>
      <c r="J150" s="1500"/>
      <c r="K150" s="1500"/>
      <c r="L150" s="1500"/>
      <c r="M150" s="1409"/>
      <c r="N150" s="1410"/>
      <c r="O150" s="1411"/>
      <c r="P150" s="1412"/>
      <c r="Q150" s="903"/>
      <c r="R150" s="904"/>
      <c r="S150" s="904"/>
      <c r="T150" s="905"/>
      <c r="U150" s="866"/>
      <c r="V150" s="1413">
        <v>8</v>
      </c>
      <c r="W150" s="1090"/>
      <c r="X150" s="1414"/>
      <c r="Y150" s="1414"/>
      <c r="Z150" s="1415"/>
      <c r="AA150" s="1416"/>
      <c r="AB150" s="965"/>
      <c r="AC150" s="965"/>
      <c r="AD150" s="966"/>
      <c r="AE150" s="866"/>
      <c r="AF150" s="1417"/>
      <c r="AG150" s="1418"/>
      <c r="AH150" s="1418"/>
      <c r="AI150" s="1418"/>
      <c r="AJ150" s="1419"/>
      <c r="AK150" s="1501"/>
      <c r="AL150" s="1502"/>
      <c r="AM150" s="1502"/>
      <c r="AN150" s="1503"/>
      <c r="AO150" s="1185"/>
      <c r="AP150" s="1423"/>
      <c r="AQ150" s="1406"/>
      <c r="AR150" s="1275"/>
      <c r="AS150" s="1275"/>
      <c r="AT150" s="1275"/>
      <c r="AU150" s="1275"/>
      <c r="AV150" s="1275"/>
      <c r="AW150" s="1275"/>
      <c r="AX150" s="1275"/>
      <c r="AY150" s="1275"/>
      <c r="AZ150" s="1275"/>
      <c r="BA150" s="1275"/>
      <c r="BB150" s="1275"/>
      <c r="BC150" s="1275"/>
      <c r="BD150" s="1275"/>
      <c r="BE150" s="1275"/>
      <c r="BF150" s="1275"/>
      <c r="BG150" s="1275"/>
      <c r="BH150" s="1275"/>
      <c r="BI150" s="1275"/>
      <c r="BJ150" s="1275"/>
      <c r="BK150" s="1275"/>
      <c r="BL150" s="1275"/>
      <c r="BM150" s="1275"/>
      <c r="BN150" s="1275"/>
      <c r="BO150" s="1275"/>
      <c r="BP150" s="1275"/>
      <c r="BQ150" s="1275"/>
      <c r="BR150" s="1275"/>
      <c r="BS150" s="1275"/>
      <c r="BT150" s="1275"/>
      <c r="BU150" s="1275"/>
      <c r="BV150" s="1275"/>
      <c r="BW150" s="1275"/>
      <c r="BX150" s="1275"/>
      <c r="BY150" s="1275"/>
      <c r="BZ150" s="1275"/>
      <c r="CA150" s="1275"/>
      <c r="CB150" s="1275"/>
      <c r="CC150" s="1275"/>
      <c r="CD150" s="1275"/>
      <c r="CE150" s="1275"/>
      <c r="CF150" s="1275"/>
      <c r="CG150" s="1275"/>
      <c r="CH150" s="1275"/>
      <c r="CI150" s="1275"/>
      <c r="CJ150" s="1275"/>
      <c r="CK150" s="1275"/>
      <c r="CL150" s="1275"/>
      <c r="CM150" s="1275"/>
      <c r="CN150" s="1275"/>
      <c r="CO150" s="1275"/>
      <c r="CP150" s="1275"/>
      <c r="CQ150" s="1275"/>
      <c r="CR150" s="1275"/>
      <c r="CS150" s="1275"/>
      <c r="CT150" s="1275"/>
    </row>
    <row r="151" spans="1:98" ht="14.25" customHeight="1">
      <c r="A151" s="1479"/>
      <c r="B151" s="4209"/>
      <c r="C151" s="4210"/>
      <c r="D151" s="1129"/>
      <c r="E151" s="1130"/>
      <c r="F151" s="1404"/>
      <c r="G151" s="1405"/>
      <c r="H151" s="1406"/>
      <c r="I151" s="1499"/>
      <c r="J151" s="1500"/>
      <c r="K151" s="1500"/>
      <c r="L151" s="1500"/>
      <c r="M151" s="1409"/>
      <c r="N151" s="1410"/>
      <c r="O151" s="1411"/>
      <c r="P151" s="1412"/>
      <c r="Q151" s="903"/>
      <c r="R151" s="904"/>
      <c r="S151" s="904"/>
      <c r="T151" s="905"/>
      <c r="U151" s="866"/>
      <c r="V151" s="1413">
        <v>9</v>
      </c>
      <c r="W151" s="1090"/>
      <c r="X151" s="1414"/>
      <c r="Y151" s="1414"/>
      <c r="Z151" s="1415"/>
      <c r="AA151" s="1416"/>
      <c r="AB151" s="965"/>
      <c r="AC151" s="965"/>
      <c r="AD151" s="966"/>
      <c r="AE151" s="866"/>
      <c r="AF151" s="1417"/>
      <c r="AG151" s="1418"/>
      <c r="AH151" s="1418"/>
      <c r="AI151" s="1418"/>
      <c r="AJ151" s="1419"/>
      <c r="AK151" s="1501"/>
      <c r="AL151" s="1502"/>
      <c r="AM151" s="1502"/>
      <c r="AN151" s="1503"/>
      <c r="AO151" s="1185"/>
      <c r="AP151" s="1423"/>
      <c r="AQ151" s="1406"/>
      <c r="AR151" s="1275"/>
      <c r="AS151" s="1275"/>
      <c r="AT151" s="1275"/>
      <c r="AU151" s="1275"/>
      <c r="AV151" s="1275"/>
      <c r="AW151" s="1275"/>
      <c r="AX151" s="1275"/>
      <c r="AY151" s="1275"/>
      <c r="AZ151" s="1275"/>
      <c r="BA151" s="1275"/>
      <c r="BB151" s="1275"/>
      <c r="BC151" s="1275"/>
      <c r="BD151" s="1275"/>
      <c r="BE151" s="1275"/>
      <c r="BF151" s="1275"/>
      <c r="BG151" s="1275"/>
      <c r="BH151" s="1275"/>
      <c r="BI151" s="1275"/>
      <c r="BJ151" s="1275"/>
      <c r="BK151" s="1275"/>
      <c r="BL151" s="1275"/>
      <c r="BM151" s="1275"/>
      <c r="BN151" s="1275"/>
      <c r="BO151" s="1275"/>
      <c r="BP151" s="1275"/>
      <c r="BQ151" s="1275"/>
      <c r="BR151" s="1275"/>
      <c r="BS151" s="1275"/>
      <c r="BT151" s="1275"/>
      <c r="BU151" s="1275"/>
      <c r="BV151" s="1275"/>
      <c r="BW151" s="1275"/>
      <c r="BX151" s="1275"/>
      <c r="BY151" s="1275"/>
      <c r="BZ151" s="1275"/>
      <c r="CA151" s="1275"/>
      <c r="CB151" s="1275"/>
      <c r="CC151" s="1275"/>
      <c r="CD151" s="1275"/>
      <c r="CE151" s="1275"/>
      <c r="CF151" s="1275"/>
      <c r="CG151" s="1275"/>
      <c r="CH151" s="1275"/>
      <c r="CI151" s="1275"/>
      <c r="CJ151" s="1275"/>
      <c r="CK151" s="1275"/>
      <c r="CL151" s="1275"/>
      <c r="CM151" s="1275"/>
      <c r="CN151" s="1275"/>
      <c r="CO151" s="1275"/>
      <c r="CP151" s="1275"/>
      <c r="CQ151" s="1275"/>
      <c r="CR151" s="1275"/>
      <c r="CS151" s="1275"/>
      <c r="CT151" s="1275"/>
    </row>
    <row r="152" spans="1:98" ht="14.25" customHeight="1" thickBot="1">
      <c r="A152" s="1481"/>
      <c r="B152" s="4211"/>
      <c r="C152" s="4212"/>
      <c r="D152" s="1493"/>
      <c r="E152" s="1494"/>
      <c r="F152" s="1504"/>
      <c r="G152" s="1505"/>
      <c r="H152" s="1432"/>
      <c r="I152" s="1499"/>
      <c r="J152" s="1500"/>
      <c r="K152" s="1500"/>
      <c r="L152" s="1500"/>
      <c r="M152" s="1409"/>
      <c r="N152" s="1436"/>
      <c r="O152" s="1437"/>
      <c r="P152" s="1438"/>
      <c r="Q152" s="903"/>
      <c r="R152" s="904"/>
      <c r="S152" s="904"/>
      <c r="T152" s="905"/>
      <c r="U152" s="866"/>
      <c r="V152" s="1506">
        <v>10</v>
      </c>
      <c r="W152" s="1068"/>
      <c r="X152" s="1461"/>
      <c r="Y152" s="1461"/>
      <c r="Z152" s="1507"/>
      <c r="AA152" s="1439"/>
      <c r="AB152" s="1440"/>
      <c r="AC152" s="1440"/>
      <c r="AD152" s="1441"/>
      <c r="AE152" s="866"/>
      <c r="AF152" s="1463"/>
      <c r="AG152" s="1465"/>
      <c r="AH152" s="1465"/>
      <c r="AI152" s="1465"/>
      <c r="AJ152" s="1466"/>
      <c r="AK152" s="1501"/>
      <c r="AL152" s="1502"/>
      <c r="AM152" s="1502"/>
      <c r="AN152" s="1503"/>
      <c r="AO152" s="1185"/>
      <c r="AP152" s="1445"/>
      <c r="AQ152" s="1432"/>
      <c r="AR152" s="1275"/>
      <c r="AS152" s="1275"/>
      <c r="AT152" s="1275"/>
      <c r="AU152" s="1275"/>
      <c r="AV152" s="1275"/>
      <c r="AW152" s="1275"/>
      <c r="AX152" s="1275"/>
      <c r="AY152" s="1275"/>
      <c r="AZ152" s="1275"/>
      <c r="BA152" s="1275"/>
      <c r="BB152" s="1275"/>
      <c r="BC152" s="1275"/>
      <c r="BD152" s="1275"/>
      <c r="BE152" s="1275"/>
      <c r="BF152" s="1275"/>
      <c r="BG152" s="1275"/>
      <c r="BH152" s="1275"/>
      <c r="BI152" s="1275"/>
      <c r="BJ152" s="1275"/>
      <c r="BK152" s="1275"/>
      <c r="BL152" s="1275"/>
      <c r="BM152" s="1275"/>
      <c r="BN152" s="1275"/>
      <c r="BO152" s="1275"/>
      <c r="BP152" s="1275"/>
      <c r="BQ152" s="1275"/>
      <c r="BR152" s="1275"/>
      <c r="BS152" s="1275"/>
      <c r="BT152" s="1275"/>
      <c r="BU152" s="1275"/>
      <c r="BV152" s="1275"/>
      <c r="BW152" s="1275"/>
      <c r="BX152" s="1275"/>
      <c r="BY152" s="1275"/>
      <c r="BZ152" s="1275"/>
      <c r="CA152" s="1275"/>
      <c r="CB152" s="1275"/>
      <c r="CC152" s="1275"/>
      <c r="CD152" s="1275"/>
      <c r="CE152" s="1275"/>
      <c r="CF152" s="1275"/>
      <c r="CG152" s="1275"/>
      <c r="CH152" s="1275"/>
      <c r="CI152" s="1275"/>
      <c r="CJ152" s="1275"/>
      <c r="CK152" s="1275"/>
      <c r="CL152" s="1275"/>
      <c r="CM152" s="1275"/>
      <c r="CN152" s="1275"/>
      <c r="CO152" s="1275"/>
      <c r="CP152" s="1275"/>
      <c r="CQ152" s="1275"/>
      <c r="CR152" s="1275"/>
      <c r="CS152" s="1275"/>
      <c r="CT152" s="1275"/>
    </row>
    <row r="153" spans="1:98" ht="14.4">
      <c r="A153" s="1470">
        <v>15</v>
      </c>
      <c r="B153" s="5317" t="s">
        <v>1078</v>
      </c>
      <c r="C153" s="4208"/>
      <c r="D153" s="1123"/>
      <c r="E153" s="1124"/>
      <c r="F153" s="1372" t="s">
        <v>150</v>
      </c>
      <c r="G153" s="1373"/>
      <c r="H153" s="1374"/>
      <c r="I153" s="1499"/>
      <c r="J153" s="1500"/>
      <c r="K153" s="1500"/>
      <c r="L153" s="1500"/>
      <c r="M153" s="1409"/>
      <c r="N153" s="1378"/>
      <c r="O153" s="1372"/>
      <c r="P153" s="1379"/>
      <c r="Q153" s="903"/>
      <c r="R153" s="904"/>
      <c r="S153" s="904"/>
      <c r="T153" s="905"/>
      <c r="U153" s="866"/>
      <c r="V153" s="1380">
        <v>1</v>
      </c>
      <c r="W153" s="954" t="s">
        <v>1079</v>
      </c>
      <c r="X153" s="1381">
        <v>45659</v>
      </c>
      <c r="Y153" s="1381">
        <v>46022</v>
      </c>
      <c r="Z153" s="1374" t="s">
        <v>1080</v>
      </c>
      <c r="AA153" s="1236">
        <v>1</v>
      </c>
      <c r="AB153" s="952"/>
      <c r="AC153" s="952"/>
      <c r="AD153" s="953"/>
      <c r="AE153" s="866"/>
      <c r="AF153" s="1382"/>
      <c r="AG153" s="1383"/>
      <c r="AH153" s="1383"/>
      <c r="AI153" s="1487"/>
      <c r="AJ153" s="1385"/>
      <c r="AK153" s="1509"/>
      <c r="AL153" s="1502"/>
      <c r="AM153" s="1502"/>
      <c r="AN153" s="1503"/>
      <c r="AO153" s="1185"/>
      <c r="AP153" s="1510"/>
      <c r="AQ153" s="1511"/>
      <c r="AR153" s="1275"/>
      <c r="AS153" s="1275"/>
      <c r="AT153" s="1275"/>
      <c r="AU153" s="1275"/>
      <c r="AV153" s="1275"/>
      <c r="AW153" s="1275"/>
      <c r="AX153" s="1275"/>
      <c r="AY153" s="1275"/>
      <c r="AZ153" s="1275"/>
      <c r="BA153" s="1275"/>
      <c r="BB153" s="1275"/>
      <c r="BC153" s="1275"/>
      <c r="BD153" s="1275"/>
      <c r="BE153" s="1275"/>
      <c r="BF153" s="1275"/>
      <c r="BG153" s="1275"/>
      <c r="BH153" s="1275"/>
      <c r="BI153" s="1275"/>
      <c r="BJ153" s="1275"/>
      <c r="BK153" s="1275"/>
      <c r="BL153" s="1275"/>
      <c r="BM153" s="1275"/>
      <c r="BN153" s="1275"/>
      <c r="BO153" s="1275"/>
      <c r="BP153" s="1275"/>
      <c r="BQ153" s="1275"/>
      <c r="BR153" s="1275"/>
      <c r="BS153" s="1275"/>
      <c r="BT153" s="1275"/>
      <c r="BU153" s="1275"/>
      <c r="BV153" s="1275"/>
      <c r="BW153" s="1275"/>
      <c r="BX153" s="1275"/>
      <c r="BY153" s="1275"/>
      <c r="BZ153" s="1275"/>
      <c r="CA153" s="1275"/>
      <c r="CB153" s="1275"/>
      <c r="CC153" s="1275"/>
      <c r="CD153" s="1275"/>
      <c r="CE153" s="1275"/>
      <c r="CF153" s="1275"/>
      <c r="CG153" s="1275"/>
      <c r="CH153" s="1275"/>
      <c r="CI153" s="1275"/>
      <c r="CJ153" s="1275"/>
      <c r="CK153" s="1275"/>
      <c r="CL153" s="1275"/>
      <c r="CM153" s="1275"/>
      <c r="CN153" s="1275"/>
      <c r="CO153" s="1275"/>
      <c r="CP153" s="1275"/>
      <c r="CQ153" s="1275"/>
      <c r="CR153" s="1275"/>
      <c r="CS153" s="1275"/>
      <c r="CT153" s="1275"/>
    </row>
    <row r="154" spans="1:98" ht="14.4">
      <c r="A154" s="1479"/>
      <c r="B154" s="4209"/>
      <c r="C154" s="4210"/>
      <c r="D154" s="1129"/>
      <c r="E154" s="1130"/>
      <c r="F154" s="1404"/>
      <c r="G154" s="1405"/>
      <c r="H154" s="1406"/>
      <c r="I154" s="1499"/>
      <c r="J154" s="1500"/>
      <c r="K154" s="1500"/>
      <c r="L154" s="1500"/>
      <c r="M154" s="1409"/>
      <c r="N154" s="1410"/>
      <c r="O154" s="1411"/>
      <c r="P154" s="1412"/>
      <c r="Q154" s="903"/>
      <c r="R154" s="904"/>
      <c r="S154" s="904"/>
      <c r="T154" s="905"/>
      <c r="U154" s="866"/>
      <c r="V154" s="1413">
        <v>2</v>
      </c>
      <c r="W154" s="1090" t="s">
        <v>1081</v>
      </c>
      <c r="X154" s="1414">
        <v>45659</v>
      </c>
      <c r="Y154" s="1414">
        <v>46022</v>
      </c>
      <c r="Z154" s="1415" t="s">
        <v>1080</v>
      </c>
      <c r="AA154" s="1416">
        <v>1</v>
      </c>
      <c r="AB154" s="965">
        <v>1</v>
      </c>
      <c r="AC154" s="965"/>
      <c r="AD154" s="966"/>
      <c r="AE154" s="866"/>
      <c r="AF154" s="1417"/>
      <c r="AG154" s="1418"/>
      <c r="AH154" s="1418"/>
      <c r="AI154" s="1418"/>
      <c r="AJ154" s="1419"/>
      <c r="AK154" s="1509"/>
      <c r="AL154" s="1502"/>
      <c r="AM154" s="1502"/>
      <c r="AN154" s="1503"/>
      <c r="AO154" s="1185"/>
      <c r="AP154" s="1423"/>
      <c r="AQ154" s="1406"/>
      <c r="AR154" s="1275"/>
      <c r="AS154" s="1275"/>
      <c r="AT154" s="1275"/>
      <c r="AU154" s="1275"/>
      <c r="AV154" s="1275"/>
      <c r="AW154" s="1275"/>
      <c r="AX154" s="1275"/>
      <c r="AY154" s="1275"/>
      <c r="AZ154" s="1275"/>
      <c r="BA154" s="1275"/>
      <c r="BB154" s="1275"/>
      <c r="BC154" s="1275"/>
      <c r="BD154" s="1275"/>
      <c r="BE154" s="1275"/>
      <c r="BF154" s="1275"/>
      <c r="BG154" s="1275"/>
      <c r="BH154" s="1275"/>
      <c r="BI154" s="1275"/>
      <c r="BJ154" s="1275"/>
      <c r="BK154" s="1275"/>
      <c r="BL154" s="1275"/>
      <c r="BM154" s="1275"/>
      <c r="BN154" s="1275"/>
      <c r="BO154" s="1275"/>
      <c r="BP154" s="1275"/>
      <c r="BQ154" s="1275"/>
      <c r="BR154" s="1275"/>
      <c r="BS154" s="1275"/>
      <c r="BT154" s="1275"/>
      <c r="BU154" s="1275"/>
      <c r="BV154" s="1275"/>
      <c r="BW154" s="1275"/>
      <c r="BX154" s="1275"/>
      <c r="BY154" s="1275"/>
      <c r="BZ154" s="1275"/>
      <c r="CA154" s="1275"/>
      <c r="CB154" s="1275"/>
      <c r="CC154" s="1275"/>
      <c r="CD154" s="1275"/>
      <c r="CE154" s="1275"/>
      <c r="CF154" s="1275"/>
      <c r="CG154" s="1275"/>
      <c r="CH154" s="1275"/>
      <c r="CI154" s="1275"/>
      <c r="CJ154" s="1275"/>
      <c r="CK154" s="1275"/>
      <c r="CL154" s="1275"/>
      <c r="CM154" s="1275"/>
      <c r="CN154" s="1275"/>
      <c r="CO154" s="1275"/>
      <c r="CP154" s="1275"/>
      <c r="CQ154" s="1275"/>
      <c r="CR154" s="1275"/>
      <c r="CS154" s="1275"/>
      <c r="CT154" s="1275"/>
    </row>
    <row r="155" spans="1:98" ht="14.4">
      <c r="A155" s="1479"/>
      <c r="B155" s="4209"/>
      <c r="C155" s="4210"/>
      <c r="D155" s="1129"/>
      <c r="E155" s="1130"/>
      <c r="F155" s="1404"/>
      <c r="G155" s="1405"/>
      <c r="H155" s="1406"/>
      <c r="I155" s="1499"/>
      <c r="J155" s="1500"/>
      <c r="K155" s="1500"/>
      <c r="L155" s="1500"/>
      <c r="M155" s="1409"/>
      <c r="N155" s="1410"/>
      <c r="O155" s="1411"/>
      <c r="P155" s="1412"/>
      <c r="Q155" s="903"/>
      <c r="R155" s="904"/>
      <c r="S155" s="904"/>
      <c r="T155" s="905"/>
      <c r="U155" s="866"/>
      <c r="V155" s="1413">
        <v>3</v>
      </c>
      <c r="W155" s="1090" t="s">
        <v>1082</v>
      </c>
      <c r="X155" s="1414">
        <v>45659</v>
      </c>
      <c r="Y155" s="1414">
        <v>46022</v>
      </c>
      <c r="Z155" s="1415" t="s">
        <v>1080</v>
      </c>
      <c r="AA155" s="1416">
        <v>1</v>
      </c>
      <c r="AB155" s="965">
        <v>1</v>
      </c>
      <c r="AC155" s="965"/>
      <c r="AD155" s="966"/>
      <c r="AE155" s="866"/>
      <c r="AF155" s="1417"/>
      <c r="AG155" s="1418"/>
      <c r="AH155" s="1418"/>
      <c r="AI155" s="1418"/>
      <c r="AJ155" s="1419"/>
      <c r="AK155" s="1509"/>
      <c r="AL155" s="1502"/>
      <c r="AM155" s="1502"/>
      <c r="AN155" s="1503"/>
      <c r="AO155" s="1185"/>
      <c r="AP155" s="1423"/>
      <c r="AQ155" s="1406"/>
      <c r="AR155" s="1275"/>
      <c r="AS155" s="1275"/>
      <c r="AT155" s="1275"/>
      <c r="AU155" s="1275"/>
      <c r="AV155" s="1275"/>
      <c r="AW155" s="1275"/>
      <c r="AX155" s="1275"/>
      <c r="AY155" s="1275"/>
      <c r="AZ155" s="1275"/>
      <c r="BA155" s="1275"/>
      <c r="BB155" s="1275"/>
      <c r="BC155" s="1275"/>
      <c r="BD155" s="1275"/>
      <c r="BE155" s="1275"/>
      <c r="BF155" s="1275"/>
      <c r="BG155" s="1275"/>
      <c r="BH155" s="1275"/>
      <c r="BI155" s="1275"/>
      <c r="BJ155" s="1275"/>
      <c r="BK155" s="1275"/>
      <c r="BL155" s="1275"/>
      <c r="BM155" s="1275"/>
      <c r="BN155" s="1275"/>
      <c r="BO155" s="1275"/>
      <c r="BP155" s="1275"/>
      <c r="BQ155" s="1275"/>
      <c r="BR155" s="1275"/>
      <c r="BS155" s="1275"/>
      <c r="BT155" s="1275"/>
      <c r="BU155" s="1275"/>
      <c r="BV155" s="1275"/>
      <c r="BW155" s="1275"/>
      <c r="BX155" s="1275"/>
      <c r="BY155" s="1275"/>
      <c r="BZ155" s="1275"/>
      <c r="CA155" s="1275"/>
      <c r="CB155" s="1275"/>
      <c r="CC155" s="1275"/>
      <c r="CD155" s="1275"/>
      <c r="CE155" s="1275"/>
      <c r="CF155" s="1275"/>
      <c r="CG155" s="1275"/>
      <c r="CH155" s="1275"/>
      <c r="CI155" s="1275"/>
      <c r="CJ155" s="1275"/>
      <c r="CK155" s="1275"/>
      <c r="CL155" s="1275"/>
      <c r="CM155" s="1275"/>
      <c r="CN155" s="1275"/>
      <c r="CO155" s="1275"/>
      <c r="CP155" s="1275"/>
      <c r="CQ155" s="1275"/>
      <c r="CR155" s="1275"/>
      <c r="CS155" s="1275"/>
      <c r="CT155" s="1275"/>
    </row>
    <row r="156" spans="1:98" ht="14.4">
      <c r="A156" s="1479"/>
      <c r="B156" s="4209"/>
      <c r="C156" s="4210"/>
      <c r="D156" s="1129"/>
      <c r="E156" s="1130"/>
      <c r="F156" s="1404"/>
      <c r="G156" s="1405"/>
      <c r="H156" s="1406"/>
      <c r="I156" s="1499"/>
      <c r="J156" s="1500"/>
      <c r="K156" s="1500"/>
      <c r="L156" s="1500"/>
      <c r="M156" s="1409"/>
      <c r="N156" s="1410"/>
      <c r="O156" s="1411"/>
      <c r="P156" s="1412"/>
      <c r="Q156" s="903"/>
      <c r="R156" s="904"/>
      <c r="S156" s="904"/>
      <c r="T156" s="905"/>
      <c r="U156" s="866"/>
      <c r="V156" s="1413">
        <v>4</v>
      </c>
      <c r="W156" s="1090" t="s">
        <v>1083</v>
      </c>
      <c r="X156" s="1414">
        <v>45659</v>
      </c>
      <c r="Y156" s="1414">
        <v>46022</v>
      </c>
      <c r="Z156" s="1415" t="s">
        <v>917</v>
      </c>
      <c r="AA156" s="1416">
        <v>1</v>
      </c>
      <c r="AB156" s="965">
        <v>1</v>
      </c>
      <c r="AC156" s="965"/>
      <c r="AD156" s="966"/>
      <c r="AE156" s="866"/>
      <c r="AF156" s="1417"/>
      <c r="AG156" s="1418"/>
      <c r="AH156" s="1418"/>
      <c r="AI156" s="1418"/>
      <c r="AJ156" s="1419"/>
      <c r="AK156" s="1509"/>
      <c r="AL156" s="1502"/>
      <c r="AM156" s="1502"/>
      <c r="AN156" s="1503"/>
      <c r="AO156" s="1185"/>
      <c r="AP156" s="1423"/>
      <c r="AQ156" s="1406"/>
      <c r="AR156" s="1275"/>
      <c r="AS156" s="1275"/>
      <c r="AT156" s="1275"/>
      <c r="AU156" s="1275"/>
      <c r="AV156" s="1275"/>
      <c r="AW156" s="1275"/>
      <c r="AX156" s="1275"/>
      <c r="AY156" s="1275"/>
      <c r="AZ156" s="1275"/>
      <c r="BA156" s="1275"/>
      <c r="BB156" s="1275"/>
      <c r="BC156" s="1275"/>
      <c r="BD156" s="1275"/>
      <c r="BE156" s="1275"/>
      <c r="BF156" s="1275"/>
      <c r="BG156" s="1275"/>
      <c r="BH156" s="1275"/>
      <c r="BI156" s="1275"/>
      <c r="BJ156" s="1275"/>
      <c r="BK156" s="1275"/>
      <c r="BL156" s="1275"/>
      <c r="BM156" s="1275"/>
      <c r="BN156" s="1275"/>
      <c r="BO156" s="1275"/>
      <c r="BP156" s="1275"/>
      <c r="BQ156" s="1275"/>
      <c r="BR156" s="1275"/>
      <c r="BS156" s="1275"/>
      <c r="BT156" s="1275"/>
      <c r="BU156" s="1275"/>
      <c r="BV156" s="1275"/>
      <c r="BW156" s="1275"/>
      <c r="BX156" s="1275"/>
      <c r="BY156" s="1275"/>
      <c r="BZ156" s="1275"/>
      <c r="CA156" s="1275"/>
      <c r="CB156" s="1275"/>
      <c r="CC156" s="1275"/>
      <c r="CD156" s="1275"/>
      <c r="CE156" s="1275"/>
      <c r="CF156" s="1275"/>
      <c r="CG156" s="1275"/>
      <c r="CH156" s="1275"/>
      <c r="CI156" s="1275"/>
      <c r="CJ156" s="1275"/>
      <c r="CK156" s="1275"/>
      <c r="CL156" s="1275"/>
      <c r="CM156" s="1275"/>
      <c r="CN156" s="1275"/>
      <c r="CO156" s="1275"/>
      <c r="CP156" s="1275"/>
      <c r="CQ156" s="1275"/>
      <c r="CR156" s="1275"/>
      <c r="CS156" s="1275"/>
      <c r="CT156" s="1275"/>
    </row>
    <row r="157" spans="1:98" ht="14.4">
      <c r="A157" s="1479"/>
      <c r="B157" s="4209"/>
      <c r="C157" s="4210"/>
      <c r="D157" s="1129"/>
      <c r="E157" s="1130"/>
      <c r="F157" s="1404"/>
      <c r="G157" s="1405"/>
      <c r="H157" s="1406"/>
      <c r="I157" s="1499"/>
      <c r="J157" s="1500"/>
      <c r="K157" s="1500"/>
      <c r="L157" s="1500"/>
      <c r="M157" s="1409"/>
      <c r="N157" s="1410"/>
      <c r="O157" s="1411"/>
      <c r="P157" s="1412"/>
      <c r="Q157" s="903"/>
      <c r="R157" s="904"/>
      <c r="S157" s="904"/>
      <c r="T157" s="905"/>
      <c r="U157" s="866"/>
      <c r="V157" s="1413">
        <v>5</v>
      </c>
      <c r="W157" s="1090" t="s">
        <v>1084</v>
      </c>
      <c r="X157" s="1414">
        <v>45659</v>
      </c>
      <c r="Y157" s="1414">
        <v>46022</v>
      </c>
      <c r="Z157" s="1415" t="s">
        <v>1080</v>
      </c>
      <c r="AA157" s="1416"/>
      <c r="AB157" s="965">
        <v>1</v>
      </c>
      <c r="AC157" s="965"/>
      <c r="AD157" s="966"/>
      <c r="AE157" s="866"/>
      <c r="AF157" s="1417"/>
      <c r="AG157" s="1418"/>
      <c r="AH157" s="1418"/>
      <c r="AI157" s="1418"/>
      <c r="AJ157" s="1419"/>
      <c r="AK157" s="1509"/>
      <c r="AL157" s="1502"/>
      <c r="AM157" s="1502"/>
      <c r="AN157" s="1503"/>
      <c r="AO157" s="1185"/>
      <c r="AP157" s="1423"/>
      <c r="AQ157" s="1406"/>
      <c r="AR157" s="1275"/>
      <c r="AS157" s="1275"/>
      <c r="AT157" s="1275"/>
      <c r="AU157" s="1275"/>
      <c r="AV157" s="1275"/>
      <c r="AW157" s="1275"/>
      <c r="AX157" s="1275"/>
      <c r="AY157" s="1275"/>
      <c r="AZ157" s="1275"/>
      <c r="BA157" s="1275"/>
      <c r="BB157" s="1275"/>
      <c r="BC157" s="1275"/>
      <c r="BD157" s="1275"/>
      <c r="BE157" s="1275"/>
      <c r="BF157" s="1275"/>
      <c r="BG157" s="1275"/>
      <c r="BH157" s="1275"/>
      <c r="BI157" s="1275"/>
      <c r="BJ157" s="1275"/>
      <c r="BK157" s="1275"/>
      <c r="BL157" s="1275"/>
      <c r="BM157" s="1275"/>
      <c r="BN157" s="1275"/>
      <c r="BO157" s="1275"/>
      <c r="BP157" s="1275"/>
      <c r="BQ157" s="1275"/>
      <c r="BR157" s="1275"/>
      <c r="BS157" s="1275"/>
      <c r="BT157" s="1275"/>
      <c r="BU157" s="1275"/>
      <c r="BV157" s="1275"/>
      <c r="BW157" s="1275"/>
      <c r="BX157" s="1275"/>
      <c r="BY157" s="1275"/>
      <c r="BZ157" s="1275"/>
      <c r="CA157" s="1275"/>
      <c r="CB157" s="1275"/>
      <c r="CC157" s="1275"/>
      <c r="CD157" s="1275"/>
      <c r="CE157" s="1275"/>
      <c r="CF157" s="1275"/>
      <c r="CG157" s="1275"/>
      <c r="CH157" s="1275"/>
      <c r="CI157" s="1275"/>
      <c r="CJ157" s="1275"/>
      <c r="CK157" s="1275"/>
      <c r="CL157" s="1275"/>
      <c r="CM157" s="1275"/>
      <c r="CN157" s="1275"/>
      <c r="CO157" s="1275"/>
      <c r="CP157" s="1275"/>
      <c r="CQ157" s="1275"/>
      <c r="CR157" s="1275"/>
      <c r="CS157" s="1275"/>
      <c r="CT157" s="1275"/>
    </row>
    <row r="158" spans="1:98" ht="14.4">
      <c r="A158" s="1479"/>
      <c r="B158" s="4209"/>
      <c r="C158" s="4210"/>
      <c r="D158" s="1129"/>
      <c r="E158" s="1130"/>
      <c r="F158" s="1404"/>
      <c r="G158" s="1405"/>
      <c r="H158" s="1406"/>
      <c r="I158" s="1499"/>
      <c r="J158" s="1500"/>
      <c r="K158" s="1500"/>
      <c r="L158" s="1500"/>
      <c r="M158" s="1409"/>
      <c r="N158" s="1410"/>
      <c r="O158" s="1411"/>
      <c r="P158" s="1412"/>
      <c r="Q158" s="903"/>
      <c r="R158" s="904"/>
      <c r="S158" s="904"/>
      <c r="T158" s="905"/>
      <c r="U158" s="866"/>
      <c r="V158" s="1413">
        <v>6</v>
      </c>
      <c r="W158" s="1090" t="s">
        <v>1085</v>
      </c>
      <c r="X158" s="1414">
        <v>45659</v>
      </c>
      <c r="Y158" s="1414">
        <v>46022</v>
      </c>
      <c r="Z158" s="1415" t="s">
        <v>917</v>
      </c>
      <c r="AA158" s="1416">
        <v>1</v>
      </c>
      <c r="AB158" s="965"/>
      <c r="AC158" s="965"/>
      <c r="AD158" s="966"/>
      <c r="AE158" s="866"/>
      <c r="AF158" s="1417"/>
      <c r="AG158" s="1418"/>
      <c r="AH158" s="1418"/>
      <c r="AI158" s="1418"/>
      <c r="AJ158" s="1419"/>
      <c r="AK158" s="1509"/>
      <c r="AL158" s="1502"/>
      <c r="AM158" s="1502"/>
      <c r="AN158" s="1503"/>
      <c r="AO158" s="1185"/>
      <c r="AP158" s="1423"/>
      <c r="AQ158" s="1406"/>
      <c r="AR158" s="1275"/>
      <c r="AS158" s="1275"/>
      <c r="AT158" s="1275"/>
      <c r="AU158" s="1275"/>
      <c r="AV158" s="1275"/>
      <c r="AW158" s="1275"/>
      <c r="AX158" s="1275"/>
      <c r="AY158" s="1275"/>
      <c r="AZ158" s="1275"/>
      <c r="BA158" s="1275"/>
      <c r="BB158" s="1275"/>
      <c r="BC158" s="1275"/>
      <c r="BD158" s="1275"/>
      <c r="BE158" s="1275"/>
      <c r="BF158" s="1275"/>
      <c r="BG158" s="1275"/>
      <c r="BH158" s="1275"/>
      <c r="BI158" s="1275"/>
      <c r="BJ158" s="1275"/>
      <c r="BK158" s="1275"/>
      <c r="BL158" s="1275"/>
      <c r="BM158" s="1275"/>
      <c r="BN158" s="1275"/>
      <c r="BO158" s="1275"/>
      <c r="BP158" s="1275"/>
      <c r="BQ158" s="1275"/>
      <c r="BR158" s="1275"/>
      <c r="BS158" s="1275"/>
      <c r="BT158" s="1275"/>
      <c r="BU158" s="1275"/>
      <c r="BV158" s="1275"/>
      <c r="BW158" s="1275"/>
      <c r="BX158" s="1275"/>
      <c r="BY158" s="1275"/>
      <c r="BZ158" s="1275"/>
      <c r="CA158" s="1275"/>
      <c r="CB158" s="1275"/>
      <c r="CC158" s="1275"/>
      <c r="CD158" s="1275"/>
      <c r="CE158" s="1275"/>
      <c r="CF158" s="1275"/>
      <c r="CG158" s="1275"/>
      <c r="CH158" s="1275"/>
      <c r="CI158" s="1275"/>
      <c r="CJ158" s="1275"/>
      <c r="CK158" s="1275"/>
      <c r="CL158" s="1275"/>
      <c r="CM158" s="1275"/>
      <c r="CN158" s="1275"/>
      <c r="CO158" s="1275"/>
      <c r="CP158" s="1275"/>
      <c r="CQ158" s="1275"/>
      <c r="CR158" s="1275"/>
      <c r="CS158" s="1275"/>
      <c r="CT158" s="1275"/>
    </row>
    <row r="159" spans="1:98" ht="14.25" customHeight="1">
      <c r="A159" s="1479"/>
      <c r="B159" s="4209"/>
      <c r="C159" s="4210"/>
      <c r="D159" s="1129"/>
      <c r="E159" s="1130"/>
      <c r="F159" s="1404"/>
      <c r="G159" s="1405"/>
      <c r="H159" s="1406"/>
      <c r="I159" s="1499"/>
      <c r="J159" s="1500"/>
      <c r="K159" s="1500"/>
      <c r="L159" s="1500"/>
      <c r="M159" s="1409"/>
      <c r="N159" s="1410"/>
      <c r="O159" s="1411"/>
      <c r="P159" s="1412"/>
      <c r="Q159" s="903"/>
      <c r="R159" s="904"/>
      <c r="S159" s="904"/>
      <c r="T159" s="905"/>
      <c r="U159" s="866"/>
      <c r="V159" s="1413">
        <v>7</v>
      </c>
      <c r="W159" s="1090"/>
      <c r="X159" s="1414"/>
      <c r="Y159" s="1414"/>
      <c r="Z159" s="1415"/>
      <c r="AA159" s="1416"/>
      <c r="AB159" s="965"/>
      <c r="AC159" s="965"/>
      <c r="AD159" s="966"/>
      <c r="AE159" s="866"/>
      <c r="AF159" s="1417"/>
      <c r="AG159" s="1418"/>
      <c r="AH159" s="1418"/>
      <c r="AI159" s="1418"/>
      <c r="AJ159" s="1419"/>
      <c r="AK159" s="1509"/>
      <c r="AL159" s="1502"/>
      <c r="AM159" s="1502"/>
      <c r="AN159" s="1503"/>
      <c r="AO159" s="1185"/>
      <c r="AP159" s="1423"/>
      <c r="AQ159" s="1406"/>
      <c r="AR159" s="1275"/>
      <c r="AS159" s="1275"/>
      <c r="AT159" s="1275"/>
      <c r="AU159" s="1275"/>
      <c r="AV159" s="1275"/>
      <c r="AW159" s="1275"/>
      <c r="AX159" s="1275"/>
      <c r="AY159" s="1275"/>
      <c r="AZ159" s="1275"/>
      <c r="BA159" s="1275"/>
      <c r="BB159" s="1275"/>
      <c r="BC159" s="1275"/>
      <c r="BD159" s="1275"/>
      <c r="BE159" s="1275"/>
      <c r="BF159" s="1275"/>
      <c r="BG159" s="1275"/>
      <c r="BH159" s="1275"/>
      <c r="BI159" s="1275"/>
      <c r="BJ159" s="1275"/>
      <c r="BK159" s="1275"/>
      <c r="BL159" s="1275"/>
      <c r="BM159" s="1275"/>
      <c r="BN159" s="1275"/>
      <c r="BO159" s="1275"/>
      <c r="BP159" s="1275"/>
      <c r="BQ159" s="1275"/>
      <c r="BR159" s="1275"/>
      <c r="BS159" s="1275"/>
      <c r="BT159" s="1275"/>
      <c r="BU159" s="1275"/>
      <c r="BV159" s="1275"/>
      <c r="BW159" s="1275"/>
      <c r="BX159" s="1275"/>
      <c r="BY159" s="1275"/>
      <c r="BZ159" s="1275"/>
      <c r="CA159" s="1275"/>
      <c r="CB159" s="1275"/>
      <c r="CC159" s="1275"/>
      <c r="CD159" s="1275"/>
      <c r="CE159" s="1275"/>
      <c r="CF159" s="1275"/>
      <c r="CG159" s="1275"/>
      <c r="CH159" s="1275"/>
      <c r="CI159" s="1275"/>
      <c r="CJ159" s="1275"/>
      <c r="CK159" s="1275"/>
      <c r="CL159" s="1275"/>
      <c r="CM159" s="1275"/>
      <c r="CN159" s="1275"/>
      <c r="CO159" s="1275"/>
      <c r="CP159" s="1275"/>
      <c r="CQ159" s="1275"/>
      <c r="CR159" s="1275"/>
      <c r="CS159" s="1275"/>
      <c r="CT159" s="1275"/>
    </row>
    <row r="160" spans="1:98" ht="14.25" customHeight="1">
      <c r="A160" s="1479"/>
      <c r="B160" s="4209"/>
      <c r="C160" s="4210"/>
      <c r="D160" s="1129"/>
      <c r="E160" s="1130"/>
      <c r="F160" s="1404"/>
      <c r="G160" s="1405"/>
      <c r="H160" s="1406"/>
      <c r="I160" s="1499"/>
      <c r="J160" s="1500"/>
      <c r="K160" s="1500"/>
      <c r="L160" s="1500"/>
      <c r="M160" s="1409"/>
      <c r="N160" s="1410"/>
      <c r="O160" s="1411"/>
      <c r="P160" s="1412"/>
      <c r="Q160" s="903"/>
      <c r="R160" s="904"/>
      <c r="S160" s="904"/>
      <c r="T160" s="905"/>
      <c r="U160" s="866"/>
      <c r="V160" s="1413">
        <v>8</v>
      </c>
      <c r="W160" s="1090"/>
      <c r="X160" s="1414"/>
      <c r="Y160" s="1414"/>
      <c r="Z160" s="1415"/>
      <c r="AA160" s="1416"/>
      <c r="AB160" s="965"/>
      <c r="AC160" s="965"/>
      <c r="AD160" s="966"/>
      <c r="AE160" s="866"/>
      <c r="AF160" s="1417"/>
      <c r="AG160" s="1418"/>
      <c r="AH160" s="1418"/>
      <c r="AI160" s="1418"/>
      <c r="AJ160" s="1419"/>
      <c r="AK160" s="1509"/>
      <c r="AL160" s="1502"/>
      <c r="AM160" s="1502"/>
      <c r="AN160" s="1503"/>
      <c r="AO160" s="1185"/>
      <c r="AP160" s="1423"/>
      <c r="AQ160" s="1406"/>
      <c r="AR160" s="1275"/>
      <c r="AS160" s="1275"/>
      <c r="AT160" s="1275"/>
      <c r="AU160" s="1275"/>
      <c r="AV160" s="1275"/>
      <c r="AW160" s="1275"/>
      <c r="AX160" s="1275"/>
      <c r="AY160" s="1275"/>
      <c r="AZ160" s="1275"/>
      <c r="BA160" s="1275"/>
      <c r="BB160" s="1275"/>
      <c r="BC160" s="1275"/>
      <c r="BD160" s="1275"/>
      <c r="BE160" s="1275"/>
      <c r="BF160" s="1275"/>
      <c r="BG160" s="1275"/>
      <c r="BH160" s="1275"/>
      <c r="BI160" s="1275"/>
      <c r="BJ160" s="1275"/>
      <c r="BK160" s="1275"/>
      <c r="BL160" s="1275"/>
      <c r="BM160" s="1275"/>
      <c r="BN160" s="1275"/>
      <c r="BO160" s="1275"/>
      <c r="BP160" s="1275"/>
      <c r="BQ160" s="1275"/>
      <c r="BR160" s="1275"/>
      <c r="BS160" s="1275"/>
      <c r="BT160" s="1275"/>
      <c r="BU160" s="1275"/>
      <c r="BV160" s="1275"/>
      <c r="BW160" s="1275"/>
      <c r="BX160" s="1275"/>
      <c r="BY160" s="1275"/>
      <c r="BZ160" s="1275"/>
      <c r="CA160" s="1275"/>
      <c r="CB160" s="1275"/>
      <c r="CC160" s="1275"/>
      <c r="CD160" s="1275"/>
      <c r="CE160" s="1275"/>
      <c r="CF160" s="1275"/>
      <c r="CG160" s="1275"/>
      <c r="CH160" s="1275"/>
      <c r="CI160" s="1275"/>
      <c r="CJ160" s="1275"/>
      <c r="CK160" s="1275"/>
      <c r="CL160" s="1275"/>
      <c r="CM160" s="1275"/>
      <c r="CN160" s="1275"/>
      <c r="CO160" s="1275"/>
      <c r="CP160" s="1275"/>
      <c r="CQ160" s="1275"/>
      <c r="CR160" s="1275"/>
      <c r="CS160" s="1275"/>
      <c r="CT160" s="1275"/>
    </row>
    <row r="161" spans="1:98" ht="14.25" customHeight="1">
      <c r="A161" s="1479"/>
      <c r="B161" s="4209"/>
      <c r="C161" s="4210"/>
      <c r="D161" s="1129"/>
      <c r="E161" s="1130"/>
      <c r="F161" s="1404"/>
      <c r="G161" s="1405"/>
      <c r="H161" s="1406"/>
      <c r="I161" s="1499"/>
      <c r="J161" s="1500"/>
      <c r="K161" s="1500"/>
      <c r="L161" s="1500"/>
      <c r="M161" s="1409"/>
      <c r="N161" s="1410"/>
      <c r="O161" s="1411"/>
      <c r="P161" s="1412"/>
      <c r="Q161" s="903"/>
      <c r="R161" s="904"/>
      <c r="S161" s="904"/>
      <c r="T161" s="905"/>
      <c r="U161" s="866"/>
      <c r="V161" s="1413">
        <v>9</v>
      </c>
      <c r="W161" s="1090"/>
      <c r="X161" s="1414"/>
      <c r="Y161" s="1414"/>
      <c r="Z161" s="1415"/>
      <c r="AA161" s="1416"/>
      <c r="AB161" s="965"/>
      <c r="AC161" s="965"/>
      <c r="AD161" s="966"/>
      <c r="AE161" s="866"/>
      <c r="AF161" s="1417"/>
      <c r="AG161" s="1418"/>
      <c r="AH161" s="1418"/>
      <c r="AI161" s="1418"/>
      <c r="AJ161" s="1419"/>
      <c r="AK161" s="1509"/>
      <c r="AL161" s="1502"/>
      <c r="AM161" s="1502"/>
      <c r="AN161" s="1503"/>
      <c r="AO161" s="1185"/>
      <c r="AP161" s="1423"/>
      <c r="AQ161" s="1406"/>
      <c r="AR161" s="1275"/>
      <c r="AS161" s="1275"/>
      <c r="AT161" s="1275"/>
      <c r="AU161" s="1275"/>
      <c r="AV161" s="1275"/>
      <c r="AW161" s="1275"/>
      <c r="AX161" s="1275"/>
      <c r="AY161" s="1275"/>
      <c r="AZ161" s="1275"/>
      <c r="BA161" s="1275"/>
      <c r="BB161" s="1275"/>
      <c r="BC161" s="1275"/>
      <c r="BD161" s="1275"/>
      <c r="BE161" s="1275"/>
      <c r="BF161" s="1275"/>
      <c r="BG161" s="1275"/>
      <c r="BH161" s="1275"/>
      <c r="BI161" s="1275"/>
      <c r="BJ161" s="1275"/>
      <c r="BK161" s="1275"/>
      <c r="BL161" s="1275"/>
      <c r="BM161" s="1275"/>
      <c r="BN161" s="1275"/>
      <c r="BO161" s="1275"/>
      <c r="BP161" s="1275"/>
      <c r="BQ161" s="1275"/>
      <c r="BR161" s="1275"/>
      <c r="BS161" s="1275"/>
      <c r="BT161" s="1275"/>
      <c r="BU161" s="1275"/>
      <c r="BV161" s="1275"/>
      <c r="BW161" s="1275"/>
      <c r="BX161" s="1275"/>
      <c r="BY161" s="1275"/>
      <c r="BZ161" s="1275"/>
      <c r="CA161" s="1275"/>
      <c r="CB161" s="1275"/>
      <c r="CC161" s="1275"/>
      <c r="CD161" s="1275"/>
      <c r="CE161" s="1275"/>
      <c r="CF161" s="1275"/>
      <c r="CG161" s="1275"/>
      <c r="CH161" s="1275"/>
      <c r="CI161" s="1275"/>
      <c r="CJ161" s="1275"/>
      <c r="CK161" s="1275"/>
      <c r="CL161" s="1275"/>
      <c r="CM161" s="1275"/>
      <c r="CN161" s="1275"/>
      <c r="CO161" s="1275"/>
      <c r="CP161" s="1275"/>
      <c r="CQ161" s="1275"/>
      <c r="CR161" s="1275"/>
      <c r="CS161" s="1275"/>
      <c r="CT161" s="1275"/>
    </row>
    <row r="162" spans="1:98" ht="14.25" customHeight="1" thickBot="1">
      <c r="A162" s="1481"/>
      <c r="B162" s="4211"/>
      <c r="C162" s="4212"/>
      <c r="D162" s="1493"/>
      <c r="E162" s="1494"/>
      <c r="F162" s="1504"/>
      <c r="G162" s="1505"/>
      <c r="H162" s="1432"/>
      <c r="I162" s="1499"/>
      <c r="J162" s="1500"/>
      <c r="K162" s="1500"/>
      <c r="L162" s="1500"/>
      <c r="M162" s="1409"/>
      <c r="N162" s="1436"/>
      <c r="O162" s="1437"/>
      <c r="P162" s="1438"/>
      <c r="Q162" s="903"/>
      <c r="R162" s="904"/>
      <c r="S162" s="904"/>
      <c r="T162" s="905"/>
      <c r="U162" s="866"/>
      <c r="V162" s="1506">
        <v>10</v>
      </c>
      <c r="W162" s="1068"/>
      <c r="X162" s="1461"/>
      <c r="Y162" s="1461"/>
      <c r="Z162" s="1507"/>
      <c r="AA162" s="1439"/>
      <c r="AB162" s="1440"/>
      <c r="AC162" s="1440"/>
      <c r="AD162" s="1441"/>
      <c r="AE162" s="866"/>
      <c r="AF162" s="1463"/>
      <c r="AG162" s="1465"/>
      <c r="AH162" s="1465"/>
      <c r="AI162" s="1465"/>
      <c r="AJ162" s="1466"/>
      <c r="AK162" s="1509"/>
      <c r="AL162" s="1502"/>
      <c r="AM162" s="1502"/>
      <c r="AN162" s="1503"/>
      <c r="AO162" s="1185"/>
      <c r="AP162" s="1445"/>
      <c r="AQ162" s="1432"/>
      <c r="AR162" s="1275"/>
      <c r="AS162" s="1275"/>
      <c r="AT162" s="1275"/>
      <c r="AU162" s="1275"/>
      <c r="AV162" s="1275"/>
      <c r="AW162" s="1275"/>
      <c r="AX162" s="1275"/>
      <c r="AY162" s="1275"/>
      <c r="AZ162" s="1275"/>
      <c r="BA162" s="1275"/>
      <c r="BB162" s="1275"/>
      <c r="BC162" s="1275"/>
      <c r="BD162" s="1275"/>
      <c r="BE162" s="1275"/>
      <c r="BF162" s="1275"/>
      <c r="BG162" s="1275"/>
      <c r="BH162" s="1275"/>
      <c r="BI162" s="1275"/>
      <c r="BJ162" s="1275"/>
      <c r="BK162" s="1275"/>
      <c r="BL162" s="1275"/>
      <c r="BM162" s="1275"/>
      <c r="BN162" s="1275"/>
      <c r="BO162" s="1275"/>
      <c r="BP162" s="1275"/>
      <c r="BQ162" s="1275"/>
      <c r="BR162" s="1275"/>
      <c r="BS162" s="1275"/>
      <c r="BT162" s="1275"/>
      <c r="BU162" s="1275"/>
      <c r="BV162" s="1275"/>
      <c r="BW162" s="1275"/>
      <c r="BX162" s="1275"/>
      <c r="BY162" s="1275"/>
      <c r="BZ162" s="1275"/>
      <c r="CA162" s="1275"/>
      <c r="CB162" s="1275"/>
      <c r="CC162" s="1275"/>
      <c r="CD162" s="1275"/>
      <c r="CE162" s="1275"/>
      <c r="CF162" s="1275"/>
      <c r="CG162" s="1275"/>
      <c r="CH162" s="1275"/>
      <c r="CI162" s="1275"/>
      <c r="CJ162" s="1275"/>
      <c r="CK162" s="1275"/>
      <c r="CL162" s="1275"/>
      <c r="CM162" s="1275"/>
      <c r="CN162" s="1275"/>
      <c r="CO162" s="1275"/>
      <c r="CP162" s="1275"/>
      <c r="CQ162" s="1275"/>
      <c r="CR162" s="1275"/>
      <c r="CS162" s="1275"/>
      <c r="CT162" s="1275"/>
    </row>
    <row r="163" spans="1:98" ht="14.4">
      <c r="A163" s="1470">
        <v>16</v>
      </c>
      <c r="B163" s="5317" t="s">
        <v>1086</v>
      </c>
      <c r="C163" s="4208"/>
      <c r="D163" s="1123"/>
      <c r="E163" s="1124"/>
      <c r="F163" s="1372" t="s">
        <v>150</v>
      </c>
      <c r="G163" s="1373"/>
      <c r="H163" s="1374"/>
      <c r="I163" s="1499"/>
      <c r="J163" s="1500"/>
      <c r="K163" s="1500"/>
      <c r="L163" s="1500"/>
      <c r="M163" s="1409"/>
      <c r="N163" s="1378"/>
      <c r="O163" s="1372"/>
      <c r="P163" s="1379"/>
      <c r="Q163" s="903"/>
      <c r="R163" s="904"/>
      <c r="S163" s="904"/>
      <c r="T163" s="905"/>
      <c r="U163" s="866"/>
      <c r="V163" s="1380">
        <v>1</v>
      </c>
      <c r="W163" s="954" t="s">
        <v>1087</v>
      </c>
      <c r="X163" s="1381">
        <v>45717</v>
      </c>
      <c r="Y163" s="1381">
        <v>46022</v>
      </c>
      <c r="Z163" s="1374" t="s">
        <v>917</v>
      </c>
      <c r="AA163" s="1236"/>
      <c r="AB163" s="952">
        <v>1</v>
      </c>
      <c r="AC163" s="952"/>
      <c r="AD163" s="953"/>
      <c r="AE163" s="866"/>
      <c r="AF163" s="1382"/>
      <c r="AG163" s="1383"/>
      <c r="AH163" s="1383"/>
      <c r="AI163" s="1487"/>
      <c r="AJ163" s="1385"/>
      <c r="AK163" s="1509"/>
      <c r="AL163" s="1502"/>
      <c r="AM163" s="1502"/>
      <c r="AN163" s="1503"/>
      <c r="AO163" s="1185"/>
      <c r="AP163" s="1510" t="s">
        <v>74</v>
      </c>
      <c r="AQ163" s="1511" t="s">
        <v>356</v>
      </c>
      <c r="AR163" s="1275"/>
      <c r="AS163" s="1275"/>
      <c r="AT163" s="1275"/>
      <c r="AU163" s="1275"/>
      <c r="AV163" s="1275"/>
      <c r="AW163" s="1275"/>
      <c r="AX163" s="1275"/>
      <c r="AY163" s="1275"/>
      <c r="AZ163" s="1275"/>
      <c r="BA163" s="1275"/>
      <c r="BB163" s="1275"/>
      <c r="BC163" s="1275"/>
      <c r="BD163" s="1275"/>
      <c r="BE163" s="1275"/>
      <c r="BF163" s="1275"/>
      <c r="BG163" s="1275"/>
      <c r="BH163" s="1275"/>
      <c r="BI163" s="1275"/>
      <c r="BJ163" s="1275"/>
      <c r="BK163" s="1275"/>
      <c r="BL163" s="1275"/>
      <c r="BM163" s="1275"/>
      <c r="BN163" s="1275"/>
      <c r="BO163" s="1275"/>
      <c r="BP163" s="1275"/>
      <c r="BQ163" s="1275"/>
      <c r="BR163" s="1275"/>
      <c r="BS163" s="1275"/>
      <c r="BT163" s="1275"/>
      <c r="BU163" s="1275"/>
      <c r="BV163" s="1275"/>
      <c r="BW163" s="1275"/>
      <c r="BX163" s="1275"/>
      <c r="BY163" s="1275"/>
      <c r="BZ163" s="1275"/>
      <c r="CA163" s="1275"/>
      <c r="CB163" s="1275"/>
      <c r="CC163" s="1275"/>
      <c r="CD163" s="1275"/>
      <c r="CE163" s="1275"/>
      <c r="CF163" s="1275"/>
      <c r="CG163" s="1275"/>
      <c r="CH163" s="1275"/>
      <c r="CI163" s="1275"/>
      <c r="CJ163" s="1275"/>
      <c r="CK163" s="1275"/>
      <c r="CL163" s="1275"/>
      <c r="CM163" s="1275"/>
      <c r="CN163" s="1275"/>
      <c r="CO163" s="1275"/>
      <c r="CP163" s="1275"/>
      <c r="CQ163" s="1275"/>
      <c r="CR163" s="1275"/>
      <c r="CS163" s="1275"/>
      <c r="CT163" s="1275"/>
    </row>
    <row r="164" spans="1:98" ht="14.4">
      <c r="A164" s="1479"/>
      <c r="B164" s="4209"/>
      <c r="C164" s="4210"/>
      <c r="D164" s="1129"/>
      <c r="E164" s="1130"/>
      <c r="F164" s="1404"/>
      <c r="G164" s="1405"/>
      <c r="H164" s="1406"/>
      <c r="I164" s="1499"/>
      <c r="J164" s="1500"/>
      <c r="K164" s="1500"/>
      <c r="L164" s="1500"/>
      <c r="M164" s="1409"/>
      <c r="N164" s="1410"/>
      <c r="O164" s="1411"/>
      <c r="P164" s="1412"/>
      <c r="Q164" s="903"/>
      <c r="R164" s="904"/>
      <c r="S164" s="904"/>
      <c r="T164" s="905"/>
      <c r="U164" s="866"/>
      <c r="V164" s="1413">
        <v>2</v>
      </c>
      <c r="W164" s="1090" t="s">
        <v>1088</v>
      </c>
      <c r="X164" s="1414">
        <v>45717</v>
      </c>
      <c r="Y164" s="1414">
        <v>46022</v>
      </c>
      <c r="Z164" s="1415" t="s">
        <v>917</v>
      </c>
      <c r="AA164" s="1416"/>
      <c r="AB164" s="965">
        <v>1</v>
      </c>
      <c r="AC164" s="965"/>
      <c r="AD164" s="966"/>
      <c r="AE164" s="866"/>
      <c r="AF164" s="1417"/>
      <c r="AG164" s="1418"/>
      <c r="AH164" s="1418"/>
      <c r="AI164" s="1418"/>
      <c r="AJ164" s="1419"/>
      <c r="AK164" s="1509"/>
      <c r="AL164" s="1502"/>
      <c r="AM164" s="1502"/>
      <c r="AN164" s="1503"/>
      <c r="AO164" s="1185"/>
      <c r="AP164" s="1423"/>
      <c r="AQ164" s="1406"/>
      <c r="AR164" s="1275"/>
      <c r="AS164" s="1275"/>
      <c r="AT164" s="1275"/>
      <c r="AU164" s="1275"/>
      <c r="AV164" s="1275"/>
      <c r="AW164" s="1275"/>
      <c r="AX164" s="1275"/>
      <c r="AY164" s="1275"/>
      <c r="AZ164" s="1275"/>
      <c r="BA164" s="1275"/>
      <c r="BB164" s="1275"/>
      <c r="BC164" s="1275"/>
      <c r="BD164" s="1275"/>
      <c r="BE164" s="1275"/>
      <c r="BF164" s="1275"/>
      <c r="BG164" s="1275"/>
      <c r="BH164" s="1275"/>
      <c r="BI164" s="1275"/>
      <c r="BJ164" s="1275"/>
      <c r="BK164" s="1275"/>
      <c r="BL164" s="1275"/>
      <c r="BM164" s="1275"/>
      <c r="BN164" s="1275"/>
      <c r="BO164" s="1275"/>
      <c r="BP164" s="1275"/>
      <c r="BQ164" s="1275"/>
      <c r="BR164" s="1275"/>
      <c r="BS164" s="1275"/>
      <c r="BT164" s="1275"/>
      <c r="BU164" s="1275"/>
      <c r="BV164" s="1275"/>
      <c r="BW164" s="1275"/>
      <c r="BX164" s="1275"/>
      <c r="BY164" s="1275"/>
      <c r="BZ164" s="1275"/>
      <c r="CA164" s="1275"/>
      <c r="CB164" s="1275"/>
      <c r="CC164" s="1275"/>
      <c r="CD164" s="1275"/>
      <c r="CE164" s="1275"/>
      <c r="CF164" s="1275"/>
      <c r="CG164" s="1275"/>
      <c r="CH164" s="1275"/>
      <c r="CI164" s="1275"/>
      <c r="CJ164" s="1275"/>
      <c r="CK164" s="1275"/>
      <c r="CL164" s="1275"/>
      <c r="CM164" s="1275"/>
      <c r="CN164" s="1275"/>
      <c r="CO164" s="1275"/>
      <c r="CP164" s="1275"/>
      <c r="CQ164" s="1275"/>
      <c r="CR164" s="1275"/>
      <c r="CS164" s="1275"/>
      <c r="CT164" s="1275"/>
    </row>
    <row r="165" spans="1:98" ht="14.4">
      <c r="A165" s="1479"/>
      <c r="B165" s="4209"/>
      <c r="C165" s="4210"/>
      <c r="D165" s="1129"/>
      <c r="E165" s="1130"/>
      <c r="F165" s="1404"/>
      <c r="G165" s="1405"/>
      <c r="H165" s="1406"/>
      <c r="I165" s="1499"/>
      <c r="J165" s="1500"/>
      <c r="K165" s="1500"/>
      <c r="L165" s="1500"/>
      <c r="M165" s="1409"/>
      <c r="N165" s="1410"/>
      <c r="O165" s="1411"/>
      <c r="P165" s="1412"/>
      <c r="Q165" s="903"/>
      <c r="R165" s="904"/>
      <c r="S165" s="904"/>
      <c r="T165" s="905"/>
      <c r="U165" s="866"/>
      <c r="V165" s="1413">
        <v>3</v>
      </c>
      <c r="W165" s="1090" t="s">
        <v>1089</v>
      </c>
      <c r="X165" s="1414">
        <v>45689</v>
      </c>
      <c r="Y165" s="1414">
        <v>46022</v>
      </c>
      <c r="Z165" s="1415" t="s">
        <v>917</v>
      </c>
      <c r="AA165" s="1416"/>
      <c r="AB165" s="965"/>
      <c r="AC165" s="965"/>
      <c r="AD165" s="966"/>
      <c r="AE165" s="866"/>
      <c r="AF165" s="1417"/>
      <c r="AG165" s="1418"/>
      <c r="AH165" s="1418"/>
      <c r="AI165" s="1418"/>
      <c r="AJ165" s="1419"/>
      <c r="AK165" s="1509"/>
      <c r="AL165" s="1502"/>
      <c r="AM165" s="1502"/>
      <c r="AN165" s="1503"/>
      <c r="AO165" s="1185"/>
      <c r="AP165" s="1423"/>
      <c r="AQ165" s="1406"/>
      <c r="AR165" s="1275"/>
      <c r="AS165" s="1275"/>
      <c r="AT165" s="1275"/>
      <c r="AU165" s="1275"/>
      <c r="AV165" s="1275"/>
      <c r="AW165" s="1275"/>
      <c r="AX165" s="1275"/>
      <c r="AY165" s="1275"/>
      <c r="AZ165" s="1275"/>
      <c r="BA165" s="1275"/>
      <c r="BB165" s="1275"/>
      <c r="BC165" s="1275"/>
      <c r="BD165" s="1275"/>
      <c r="BE165" s="1275"/>
      <c r="BF165" s="1275"/>
      <c r="BG165" s="1275"/>
      <c r="BH165" s="1275"/>
      <c r="BI165" s="1275"/>
      <c r="BJ165" s="1275"/>
      <c r="BK165" s="1275"/>
      <c r="BL165" s="1275"/>
      <c r="BM165" s="1275"/>
      <c r="BN165" s="1275"/>
      <c r="BO165" s="1275"/>
      <c r="BP165" s="1275"/>
      <c r="BQ165" s="1275"/>
      <c r="BR165" s="1275"/>
      <c r="BS165" s="1275"/>
      <c r="BT165" s="1275"/>
      <c r="BU165" s="1275"/>
      <c r="BV165" s="1275"/>
      <c r="BW165" s="1275"/>
      <c r="BX165" s="1275"/>
      <c r="BY165" s="1275"/>
      <c r="BZ165" s="1275"/>
      <c r="CA165" s="1275"/>
      <c r="CB165" s="1275"/>
      <c r="CC165" s="1275"/>
      <c r="CD165" s="1275"/>
      <c r="CE165" s="1275"/>
      <c r="CF165" s="1275"/>
      <c r="CG165" s="1275"/>
      <c r="CH165" s="1275"/>
      <c r="CI165" s="1275"/>
      <c r="CJ165" s="1275"/>
      <c r="CK165" s="1275"/>
      <c r="CL165" s="1275"/>
      <c r="CM165" s="1275"/>
      <c r="CN165" s="1275"/>
      <c r="CO165" s="1275"/>
      <c r="CP165" s="1275"/>
      <c r="CQ165" s="1275"/>
      <c r="CR165" s="1275"/>
      <c r="CS165" s="1275"/>
      <c r="CT165" s="1275"/>
    </row>
    <row r="166" spans="1:98" ht="14.4">
      <c r="A166" s="1479"/>
      <c r="B166" s="4209"/>
      <c r="C166" s="4210"/>
      <c r="D166" s="1129"/>
      <c r="E166" s="1130"/>
      <c r="F166" s="1404"/>
      <c r="G166" s="1405"/>
      <c r="H166" s="1406"/>
      <c r="I166" s="1499"/>
      <c r="J166" s="1500"/>
      <c r="K166" s="1500"/>
      <c r="L166" s="1500"/>
      <c r="M166" s="1409"/>
      <c r="N166" s="1410"/>
      <c r="O166" s="1411"/>
      <c r="P166" s="1412"/>
      <c r="Q166" s="903"/>
      <c r="R166" s="904"/>
      <c r="S166" s="904"/>
      <c r="T166" s="905"/>
      <c r="U166" s="866"/>
      <c r="V166" s="1413">
        <v>4</v>
      </c>
      <c r="W166" s="1090" t="s">
        <v>1090</v>
      </c>
      <c r="X166" s="1414">
        <v>45689</v>
      </c>
      <c r="Y166" s="1414">
        <v>45777</v>
      </c>
      <c r="Z166" s="1415" t="s">
        <v>1091</v>
      </c>
      <c r="AA166" s="1416"/>
      <c r="AB166" s="965"/>
      <c r="AC166" s="965"/>
      <c r="AD166" s="966"/>
      <c r="AE166" s="866"/>
      <c r="AF166" s="1417"/>
      <c r="AG166" s="1418"/>
      <c r="AH166" s="1418"/>
      <c r="AI166" s="1418"/>
      <c r="AJ166" s="1419"/>
      <c r="AK166" s="1509"/>
      <c r="AL166" s="1502"/>
      <c r="AM166" s="1502"/>
      <c r="AN166" s="1503"/>
      <c r="AO166" s="1185"/>
      <c r="AP166" s="1423"/>
      <c r="AQ166" s="1406"/>
      <c r="AR166" s="1275"/>
      <c r="AS166" s="1275"/>
      <c r="AT166" s="1275"/>
      <c r="AU166" s="1275"/>
      <c r="AV166" s="1275"/>
      <c r="AW166" s="1275"/>
      <c r="AX166" s="1275"/>
      <c r="AY166" s="1275"/>
      <c r="AZ166" s="1275"/>
      <c r="BA166" s="1275"/>
      <c r="BB166" s="1275"/>
      <c r="BC166" s="1275"/>
      <c r="BD166" s="1275"/>
      <c r="BE166" s="1275"/>
      <c r="BF166" s="1275"/>
      <c r="BG166" s="1275"/>
      <c r="BH166" s="1275"/>
      <c r="BI166" s="1275"/>
      <c r="BJ166" s="1275"/>
      <c r="BK166" s="1275"/>
      <c r="BL166" s="1275"/>
      <c r="BM166" s="1275"/>
      <c r="BN166" s="1275"/>
      <c r="BO166" s="1275"/>
      <c r="BP166" s="1275"/>
      <c r="BQ166" s="1275"/>
      <c r="BR166" s="1275"/>
      <c r="BS166" s="1275"/>
      <c r="BT166" s="1275"/>
      <c r="BU166" s="1275"/>
      <c r="BV166" s="1275"/>
      <c r="BW166" s="1275"/>
      <c r="BX166" s="1275"/>
      <c r="BY166" s="1275"/>
      <c r="BZ166" s="1275"/>
      <c r="CA166" s="1275"/>
      <c r="CB166" s="1275"/>
      <c r="CC166" s="1275"/>
      <c r="CD166" s="1275"/>
      <c r="CE166" s="1275"/>
      <c r="CF166" s="1275"/>
      <c r="CG166" s="1275"/>
      <c r="CH166" s="1275"/>
      <c r="CI166" s="1275"/>
      <c r="CJ166" s="1275"/>
      <c r="CK166" s="1275"/>
      <c r="CL166" s="1275"/>
      <c r="CM166" s="1275"/>
      <c r="CN166" s="1275"/>
      <c r="CO166" s="1275"/>
      <c r="CP166" s="1275"/>
      <c r="CQ166" s="1275"/>
      <c r="CR166" s="1275"/>
      <c r="CS166" s="1275"/>
      <c r="CT166" s="1275"/>
    </row>
    <row r="167" spans="1:98" ht="14.25" customHeight="1">
      <c r="A167" s="1479"/>
      <c r="B167" s="4209"/>
      <c r="C167" s="4210"/>
      <c r="D167" s="1129"/>
      <c r="E167" s="1130"/>
      <c r="F167" s="1404"/>
      <c r="G167" s="1405"/>
      <c r="H167" s="1406"/>
      <c r="I167" s="1499"/>
      <c r="J167" s="1500"/>
      <c r="K167" s="1500"/>
      <c r="L167" s="1500"/>
      <c r="M167" s="1409"/>
      <c r="N167" s="1410"/>
      <c r="O167" s="1411"/>
      <c r="P167" s="1412"/>
      <c r="Q167" s="903"/>
      <c r="R167" s="904"/>
      <c r="S167" s="904"/>
      <c r="T167" s="905"/>
      <c r="U167" s="866"/>
      <c r="V167" s="1413">
        <v>5</v>
      </c>
      <c r="W167" s="1090"/>
      <c r="X167" s="1414"/>
      <c r="Y167" s="1414"/>
      <c r="Z167" s="1415"/>
      <c r="AA167" s="1416"/>
      <c r="AB167" s="965"/>
      <c r="AC167" s="965"/>
      <c r="AD167" s="966"/>
      <c r="AE167" s="866"/>
      <c r="AF167" s="1417"/>
      <c r="AG167" s="1418"/>
      <c r="AH167" s="1418"/>
      <c r="AI167" s="1418"/>
      <c r="AJ167" s="1419"/>
      <c r="AK167" s="1509"/>
      <c r="AL167" s="1502"/>
      <c r="AM167" s="1502"/>
      <c r="AN167" s="1503"/>
      <c r="AO167" s="1185"/>
      <c r="AP167" s="1423"/>
      <c r="AQ167" s="1406"/>
      <c r="AR167" s="1275"/>
      <c r="AS167" s="1275"/>
      <c r="AT167" s="1275"/>
      <c r="AU167" s="1275"/>
      <c r="AV167" s="1275"/>
      <c r="AW167" s="1275"/>
      <c r="AX167" s="1275"/>
      <c r="AY167" s="1275"/>
      <c r="AZ167" s="1275"/>
      <c r="BA167" s="1275"/>
      <c r="BB167" s="1275"/>
      <c r="BC167" s="1275"/>
      <c r="BD167" s="1275"/>
      <c r="BE167" s="1275"/>
      <c r="BF167" s="1275"/>
      <c r="BG167" s="1275"/>
      <c r="BH167" s="1275"/>
      <c r="BI167" s="1275"/>
      <c r="BJ167" s="1275"/>
      <c r="BK167" s="1275"/>
      <c r="BL167" s="1275"/>
      <c r="BM167" s="1275"/>
      <c r="BN167" s="1275"/>
      <c r="BO167" s="1275"/>
      <c r="BP167" s="1275"/>
      <c r="BQ167" s="1275"/>
      <c r="BR167" s="1275"/>
      <c r="BS167" s="1275"/>
      <c r="BT167" s="1275"/>
      <c r="BU167" s="1275"/>
      <c r="BV167" s="1275"/>
      <c r="BW167" s="1275"/>
      <c r="BX167" s="1275"/>
      <c r="BY167" s="1275"/>
      <c r="BZ167" s="1275"/>
      <c r="CA167" s="1275"/>
      <c r="CB167" s="1275"/>
      <c r="CC167" s="1275"/>
      <c r="CD167" s="1275"/>
      <c r="CE167" s="1275"/>
      <c r="CF167" s="1275"/>
      <c r="CG167" s="1275"/>
      <c r="CH167" s="1275"/>
      <c r="CI167" s="1275"/>
      <c r="CJ167" s="1275"/>
      <c r="CK167" s="1275"/>
      <c r="CL167" s="1275"/>
      <c r="CM167" s="1275"/>
      <c r="CN167" s="1275"/>
      <c r="CO167" s="1275"/>
      <c r="CP167" s="1275"/>
      <c r="CQ167" s="1275"/>
      <c r="CR167" s="1275"/>
      <c r="CS167" s="1275"/>
      <c r="CT167" s="1275"/>
    </row>
    <row r="168" spans="1:98" ht="14.25" customHeight="1">
      <c r="A168" s="1479"/>
      <c r="B168" s="4209"/>
      <c r="C168" s="4210"/>
      <c r="D168" s="1129"/>
      <c r="E168" s="1130"/>
      <c r="F168" s="1404"/>
      <c r="G168" s="1405"/>
      <c r="H168" s="1406"/>
      <c r="I168" s="1499"/>
      <c r="J168" s="1500"/>
      <c r="K168" s="1500"/>
      <c r="L168" s="1500"/>
      <c r="M168" s="1409"/>
      <c r="N168" s="1410"/>
      <c r="O168" s="1411"/>
      <c r="P168" s="1412"/>
      <c r="Q168" s="903"/>
      <c r="R168" s="904"/>
      <c r="S168" s="904"/>
      <c r="T168" s="905"/>
      <c r="U168" s="866"/>
      <c r="V168" s="1413">
        <v>6</v>
      </c>
      <c r="W168" s="1090"/>
      <c r="X168" s="1414"/>
      <c r="Y168" s="1414"/>
      <c r="Z168" s="1415"/>
      <c r="AA168" s="1416"/>
      <c r="AB168" s="965"/>
      <c r="AC168" s="965"/>
      <c r="AD168" s="966"/>
      <c r="AE168" s="866"/>
      <c r="AF168" s="1417"/>
      <c r="AG168" s="1418"/>
      <c r="AH168" s="1418"/>
      <c r="AI168" s="1418"/>
      <c r="AJ168" s="1419"/>
      <c r="AK168" s="1509"/>
      <c r="AL168" s="1502"/>
      <c r="AM168" s="1502"/>
      <c r="AN168" s="1503"/>
      <c r="AO168" s="1185"/>
      <c r="AP168" s="1423"/>
      <c r="AQ168" s="1406"/>
      <c r="AR168" s="1275"/>
      <c r="AS168" s="1275"/>
      <c r="AT168" s="1275"/>
      <c r="AU168" s="1275"/>
      <c r="AV168" s="1275"/>
      <c r="AW168" s="1275"/>
      <c r="AX168" s="1275"/>
      <c r="AY168" s="1275"/>
      <c r="AZ168" s="1275"/>
      <c r="BA168" s="1275"/>
      <c r="BB168" s="1275"/>
      <c r="BC168" s="1275"/>
      <c r="BD168" s="1275"/>
      <c r="BE168" s="1275"/>
      <c r="BF168" s="1275"/>
      <c r="BG168" s="1275"/>
      <c r="BH168" s="1275"/>
      <c r="BI168" s="1275"/>
      <c r="BJ168" s="1275"/>
      <c r="BK168" s="1275"/>
      <c r="BL168" s="1275"/>
      <c r="BM168" s="1275"/>
      <c r="BN168" s="1275"/>
      <c r="BO168" s="1275"/>
      <c r="BP168" s="1275"/>
      <c r="BQ168" s="1275"/>
      <c r="BR168" s="1275"/>
      <c r="BS168" s="1275"/>
      <c r="BT168" s="1275"/>
      <c r="BU168" s="1275"/>
      <c r="BV168" s="1275"/>
      <c r="BW168" s="1275"/>
      <c r="BX168" s="1275"/>
      <c r="BY168" s="1275"/>
      <c r="BZ168" s="1275"/>
      <c r="CA168" s="1275"/>
      <c r="CB168" s="1275"/>
      <c r="CC168" s="1275"/>
      <c r="CD168" s="1275"/>
      <c r="CE168" s="1275"/>
      <c r="CF168" s="1275"/>
      <c r="CG168" s="1275"/>
      <c r="CH168" s="1275"/>
      <c r="CI168" s="1275"/>
      <c r="CJ168" s="1275"/>
      <c r="CK168" s="1275"/>
      <c r="CL168" s="1275"/>
      <c r="CM168" s="1275"/>
      <c r="CN168" s="1275"/>
      <c r="CO168" s="1275"/>
      <c r="CP168" s="1275"/>
      <c r="CQ168" s="1275"/>
      <c r="CR168" s="1275"/>
      <c r="CS168" s="1275"/>
      <c r="CT168" s="1275"/>
    </row>
    <row r="169" spans="1:98" ht="14.25" customHeight="1">
      <c r="A169" s="1479"/>
      <c r="B169" s="4209"/>
      <c r="C169" s="4210"/>
      <c r="D169" s="1129"/>
      <c r="E169" s="1130"/>
      <c r="F169" s="1404"/>
      <c r="G169" s="1405"/>
      <c r="H169" s="1406"/>
      <c r="I169" s="1499"/>
      <c r="J169" s="1500"/>
      <c r="K169" s="1500"/>
      <c r="L169" s="1500"/>
      <c r="M169" s="1409"/>
      <c r="N169" s="1410"/>
      <c r="O169" s="1411"/>
      <c r="P169" s="1412"/>
      <c r="Q169" s="903"/>
      <c r="R169" s="904"/>
      <c r="S169" s="904"/>
      <c r="T169" s="905"/>
      <c r="U169" s="866"/>
      <c r="V169" s="1413">
        <v>7</v>
      </c>
      <c r="W169" s="1090"/>
      <c r="X169" s="1414"/>
      <c r="Y169" s="1414"/>
      <c r="Z169" s="1415"/>
      <c r="AA169" s="1416"/>
      <c r="AB169" s="965"/>
      <c r="AC169" s="965"/>
      <c r="AD169" s="966"/>
      <c r="AE169" s="866"/>
      <c r="AF169" s="1417"/>
      <c r="AG169" s="1418"/>
      <c r="AH169" s="1418"/>
      <c r="AI169" s="1418"/>
      <c r="AJ169" s="1419"/>
      <c r="AK169" s="1509"/>
      <c r="AL169" s="1502"/>
      <c r="AM169" s="1502"/>
      <c r="AN169" s="1503"/>
      <c r="AO169" s="1185"/>
      <c r="AP169" s="1423"/>
      <c r="AQ169" s="1406"/>
      <c r="AR169" s="1275"/>
      <c r="AS169" s="1275"/>
      <c r="AT169" s="1275"/>
      <c r="AU169" s="1275"/>
      <c r="AV169" s="1275"/>
      <c r="AW169" s="1275"/>
      <c r="AX169" s="1275"/>
      <c r="AY169" s="1275"/>
      <c r="AZ169" s="1275"/>
      <c r="BA169" s="1275"/>
      <c r="BB169" s="1275"/>
      <c r="BC169" s="1275"/>
      <c r="BD169" s="1275"/>
      <c r="BE169" s="1275"/>
      <c r="BF169" s="1275"/>
      <c r="BG169" s="1275"/>
      <c r="BH169" s="1275"/>
      <c r="BI169" s="1275"/>
      <c r="BJ169" s="1275"/>
      <c r="BK169" s="1275"/>
      <c r="BL169" s="1275"/>
      <c r="BM169" s="1275"/>
      <c r="BN169" s="1275"/>
      <c r="BO169" s="1275"/>
      <c r="BP169" s="1275"/>
      <c r="BQ169" s="1275"/>
      <c r="BR169" s="1275"/>
      <c r="BS169" s="1275"/>
      <c r="BT169" s="1275"/>
      <c r="BU169" s="1275"/>
      <c r="BV169" s="1275"/>
      <c r="BW169" s="1275"/>
      <c r="BX169" s="1275"/>
      <c r="BY169" s="1275"/>
      <c r="BZ169" s="1275"/>
      <c r="CA169" s="1275"/>
      <c r="CB169" s="1275"/>
      <c r="CC169" s="1275"/>
      <c r="CD169" s="1275"/>
      <c r="CE169" s="1275"/>
      <c r="CF169" s="1275"/>
      <c r="CG169" s="1275"/>
      <c r="CH169" s="1275"/>
      <c r="CI169" s="1275"/>
      <c r="CJ169" s="1275"/>
      <c r="CK169" s="1275"/>
      <c r="CL169" s="1275"/>
      <c r="CM169" s="1275"/>
      <c r="CN169" s="1275"/>
      <c r="CO169" s="1275"/>
      <c r="CP169" s="1275"/>
      <c r="CQ169" s="1275"/>
      <c r="CR169" s="1275"/>
      <c r="CS169" s="1275"/>
      <c r="CT169" s="1275"/>
    </row>
    <row r="170" spans="1:98" ht="14.25" customHeight="1">
      <c r="A170" s="1479"/>
      <c r="B170" s="4209"/>
      <c r="C170" s="4210"/>
      <c r="D170" s="1129"/>
      <c r="E170" s="1130"/>
      <c r="F170" s="1404"/>
      <c r="G170" s="1405"/>
      <c r="H170" s="1406"/>
      <c r="I170" s="1499"/>
      <c r="J170" s="1500"/>
      <c r="K170" s="1500"/>
      <c r="L170" s="1500"/>
      <c r="M170" s="1409"/>
      <c r="N170" s="1410"/>
      <c r="O170" s="1411"/>
      <c r="P170" s="1412"/>
      <c r="Q170" s="903"/>
      <c r="R170" s="904"/>
      <c r="S170" s="904"/>
      <c r="T170" s="905"/>
      <c r="U170" s="866"/>
      <c r="V170" s="1413">
        <v>8</v>
      </c>
      <c r="W170" s="1090"/>
      <c r="X170" s="1414"/>
      <c r="Y170" s="1414"/>
      <c r="Z170" s="1415"/>
      <c r="AA170" s="1416"/>
      <c r="AB170" s="965"/>
      <c r="AC170" s="965"/>
      <c r="AD170" s="966"/>
      <c r="AE170" s="866"/>
      <c r="AF170" s="1417"/>
      <c r="AG170" s="1418"/>
      <c r="AH170" s="1418"/>
      <c r="AI170" s="1418"/>
      <c r="AJ170" s="1419"/>
      <c r="AK170" s="1509"/>
      <c r="AL170" s="1502"/>
      <c r="AM170" s="1502"/>
      <c r="AN170" s="1503"/>
      <c r="AO170" s="1185"/>
      <c r="AP170" s="1423"/>
      <c r="AQ170" s="1406"/>
      <c r="AR170" s="1275"/>
      <c r="AS170" s="1275"/>
      <c r="AT170" s="1275"/>
      <c r="AU170" s="1275"/>
      <c r="AV170" s="1275"/>
      <c r="AW170" s="1275"/>
      <c r="AX170" s="1275"/>
      <c r="AY170" s="1275"/>
      <c r="AZ170" s="1275"/>
      <c r="BA170" s="1275"/>
      <c r="BB170" s="1275"/>
      <c r="BC170" s="1275"/>
      <c r="BD170" s="1275"/>
      <c r="BE170" s="1275"/>
      <c r="BF170" s="1275"/>
      <c r="BG170" s="1275"/>
      <c r="BH170" s="1275"/>
      <c r="BI170" s="1275"/>
      <c r="BJ170" s="1275"/>
      <c r="BK170" s="1275"/>
      <c r="BL170" s="1275"/>
      <c r="BM170" s="1275"/>
      <c r="BN170" s="1275"/>
      <c r="BO170" s="1275"/>
      <c r="BP170" s="1275"/>
      <c r="BQ170" s="1275"/>
      <c r="BR170" s="1275"/>
      <c r="BS170" s="1275"/>
      <c r="BT170" s="1275"/>
      <c r="BU170" s="1275"/>
      <c r="BV170" s="1275"/>
      <c r="BW170" s="1275"/>
      <c r="BX170" s="1275"/>
      <c r="BY170" s="1275"/>
      <c r="BZ170" s="1275"/>
      <c r="CA170" s="1275"/>
      <c r="CB170" s="1275"/>
      <c r="CC170" s="1275"/>
      <c r="CD170" s="1275"/>
      <c r="CE170" s="1275"/>
      <c r="CF170" s="1275"/>
      <c r="CG170" s="1275"/>
      <c r="CH170" s="1275"/>
      <c r="CI170" s="1275"/>
      <c r="CJ170" s="1275"/>
      <c r="CK170" s="1275"/>
      <c r="CL170" s="1275"/>
      <c r="CM170" s="1275"/>
      <c r="CN170" s="1275"/>
      <c r="CO170" s="1275"/>
      <c r="CP170" s="1275"/>
      <c r="CQ170" s="1275"/>
      <c r="CR170" s="1275"/>
      <c r="CS170" s="1275"/>
      <c r="CT170" s="1275"/>
    </row>
    <row r="171" spans="1:98" ht="14.25" customHeight="1">
      <c r="A171" s="1479"/>
      <c r="B171" s="4209"/>
      <c r="C171" s="4210"/>
      <c r="D171" s="1129"/>
      <c r="E171" s="1130"/>
      <c r="F171" s="1404"/>
      <c r="G171" s="1405"/>
      <c r="H171" s="1406"/>
      <c r="I171" s="1499"/>
      <c r="J171" s="1500"/>
      <c r="K171" s="1500"/>
      <c r="L171" s="1500"/>
      <c r="M171" s="1409"/>
      <c r="N171" s="1410"/>
      <c r="O171" s="1411"/>
      <c r="P171" s="1412"/>
      <c r="Q171" s="903"/>
      <c r="R171" s="904"/>
      <c r="S171" s="904"/>
      <c r="T171" s="905"/>
      <c r="U171" s="866"/>
      <c r="V171" s="1413">
        <v>9</v>
      </c>
      <c r="W171" s="1090"/>
      <c r="X171" s="1414"/>
      <c r="Y171" s="1414"/>
      <c r="Z171" s="1415"/>
      <c r="AA171" s="1416"/>
      <c r="AB171" s="965"/>
      <c r="AC171" s="965"/>
      <c r="AD171" s="966"/>
      <c r="AE171" s="866"/>
      <c r="AF171" s="1417"/>
      <c r="AG171" s="1418"/>
      <c r="AH171" s="1418"/>
      <c r="AI171" s="1418"/>
      <c r="AJ171" s="1419"/>
      <c r="AK171" s="1509"/>
      <c r="AL171" s="1502"/>
      <c r="AM171" s="1502"/>
      <c r="AN171" s="1503"/>
      <c r="AO171" s="1185"/>
      <c r="AP171" s="1423"/>
      <c r="AQ171" s="1406"/>
      <c r="AR171" s="1275"/>
      <c r="AS171" s="1275"/>
      <c r="AT171" s="1275"/>
      <c r="AU171" s="1275"/>
      <c r="AV171" s="1275"/>
      <c r="AW171" s="1275"/>
      <c r="AX171" s="1275"/>
      <c r="AY171" s="1275"/>
      <c r="AZ171" s="1275"/>
      <c r="BA171" s="1275"/>
      <c r="BB171" s="1275"/>
      <c r="BC171" s="1275"/>
      <c r="BD171" s="1275"/>
      <c r="BE171" s="1275"/>
      <c r="BF171" s="1275"/>
      <c r="BG171" s="1275"/>
      <c r="BH171" s="1275"/>
      <c r="BI171" s="1275"/>
      <c r="BJ171" s="1275"/>
      <c r="BK171" s="1275"/>
      <c r="BL171" s="1275"/>
      <c r="BM171" s="1275"/>
      <c r="BN171" s="1275"/>
      <c r="BO171" s="1275"/>
      <c r="BP171" s="1275"/>
      <c r="BQ171" s="1275"/>
      <c r="BR171" s="1275"/>
      <c r="BS171" s="1275"/>
      <c r="BT171" s="1275"/>
      <c r="BU171" s="1275"/>
      <c r="BV171" s="1275"/>
      <c r="BW171" s="1275"/>
      <c r="BX171" s="1275"/>
      <c r="BY171" s="1275"/>
      <c r="BZ171" s="1275"/>
      <c r="CA171" s="1275"/>
      <c r="CB171" s="1275"/>
      <c r="CC171" s="1275"/>
      <c r="CD171" s="1275"/>
      <c r="CE171" s="1275"/>
      <c r="CF171" s="1275"/>
      <c r="CG171" s="1275"/>
      <c r="CH171" s="1275"/>
      <c r="CI171" s="1275"/>
      <c r="CJ171" s="1275"/>
      <c r="CK171" s="1275"/>
      <c r="CL171" s="1275"/>
      <c r="CM171" s="1275"/>
      <c r="CN171" s="1275"/>
      <c r="CO171" s="1275"/>
      <c r="CP171" s="1275"/>
      <c r="CQ171" s="1275"/>
      <c r="CR171" s="1275"/>
      <c r="CS171" s="1275"/>
      <c r="CT171" s="1275"/>
    </row>
    <row r="172" spans="1:98" ht="14.25" customHeight="1" thickBot="1">
      <c r="A172" s="1481"/>
      <c r="B172" s="4211"/>
      <c r="C172" s="4212"/>
      <c r="D172" s="1493"/>
      <c r="E172" s="1494"/>
      <c r="F172" s="1504"/>
      <c r="G172" s="1505"/>
      <c r="H172" s="1432"/>
      <c r="I172" s="1499"/>
      <c r="J172" s="1500"/>
      <c r="K172" s="1500"/>
      <c r="L172" s="1500"/>
      <c r="M172" s="1409"/>
      <c r="N172" s="1436"/>
      <c r="O172" s="1437"/>
      <c r="P172" s="1438"/>
      <c r="Q172" s="903"/>
      <c r="R172" s="904"/>
      <c r="S172" s="904"/>
      <c r="T172" s="905"/>
      <c r="U172" s="866"/>
      <c r="V172" s="1506">
        <v>10</v>
      </c>
      <c r="W172" s="1068"/>
      <c r="X172" s="1461"/>
      <c r="Y172" s="1461"/>
      <c r="Z172" s="1507"/>
      <c r="AA172" s="1439"/>
      <c r="AB172" s="1440"/>
      <c r="AC172" s="1440"/>
      <c r="AD172" s="1441"/>
      <c r="AE172" s="866"/>
      <c r="AF172" s="1463"/>
      <c r="AG172" s="1465"/>
      <c r="AH172" s="1465"/>
      <c r="AI172" s="1465"/>
      <c r="AJ172" s="1466"/>
      <c r="AK172" s="1509"/>
      <c r="AL172" s="1502"/>
      <c r="AM172" s="1502"/>
      <c r="AN172" s="1503"/>
      <c r="AO172" s="1185"/>
      <c r="AP172" s="1445"/>
      <c r="AQ172" s="1432"/>
      <c r="AR172" s="1275"/>
      <c r="AS172" s="1275"/>
      <c r="AT172" s="1275"/>
      <c r="AU172" s="1275"/>
      <c r="AV172" s="1275"/>
      <c r="AW172" s="1275"/>
      <c r="AX172" s="1275"/>
      <c r="AY172" s="1275"/>
      <c r="AZ172" s="1275"/>
      <c r="BA172" s="1275"/>
      <c r="BB172" s="1275"/>
      <c r="BC172" s="1275"/>
      <c r="BD172" s="1275"/>
      <c r="BE172" s="1275"/>
      <c r="BF172" s="1275"/>
      <c r="BG172" s="1275"/>
      <c r="BH172" s="1275"/>
      <c r="BI172" s="1275"/>
      <c r="BJ172" s="1275"/>
      <c r="BK172" s="1275"/>
      <c r="BL172" s="1275"/>
      <c r="BM172" s="1275"/>
      <c r="BN172" s="1275"/>
      <c r="BO172" s="1275"/>
      <c r="BP172" s="1275"/>
      <c r="BQ172" s="1275"/>
      <c r="BR172" s="1275"/>
      <c r="BS172" s="1275"/>
      <c r="BT172" s="1275"/>
      <c r="BU172" s="1275"/>
      <c r="BV172" s="1275"/>
      <c r="BW172" s="1275"/>
      <c r="BX172" s="1275"/>
      <c r="BY172" s="1275"/>
      <c r="BZ172" s="1275"/>
      <c r="CA172" s="1275"/>
      <c r="CB172" s="1275"/>
      <c r="CC172" s="1275"/>
      <c r="CD172" s="1275"/>
      <c r="CE172" s="1275"/>
      <c r="CF172" s="1275"/>
      <c r="CG172" s="1275"/>
      <c r="CH172" s="1275"/>
      <c r="CI172" s="1275"/>
      <c r="CJ172" s="1275"/>
      <c r="CK172" s="1275"/>
      <c r="CL172" s="1275"/>
      <c r="CM172" s="1275"/>
      <c r="CN172" s="1275"/>
      <c r="CO172" s="1275"/>
      <c r="CP172" s="1275"/>
      <c r="CQ172" s="1275"/>
      <c r="CR172" s="1275"/>
      <c r="CS172" s="1275"/>
      <c r="CT172" s="1275"/>
    </row>
    <row r="173" spans="1:98" ht="14.4">
      <c r="A173" s="1470">
        <v>17</v>
      </c>
      <c r="B173" s="5317" t="s">
        <v>1092</v>
      </c>
      <c r="C173" s="4208"/>
      <c r="D173" s="1123"/>
      <c r="E173" s="1124"/>
      <c r="F173" s="1372" t="s">
        <v>295</v>
      </c>
      <c r="G173" s="1373">
        <v>30</v>
      </c>
      <c r="H173" s="1374" t="s">
        <v>1093</v>
      </c>
      <c r="I173" s="1499"/>
      <c r="J173" s="1500"/>
      <c r="K173" s="1500"/>
      <c r="L173" s="1500"/>
      <c r="M173" s="1409"/>
      <c r="N173" s="1378"/>
      <c r="O173" s="1372"/>
      <c r="P173" s="1379"/>
      <c r="Q173" s="903"/>
      <c r="R173" s="904"/>
      <c r="S173" s="904"/>
      <c r="T173" s="905"/>
      <c r="U173" s="866"/>
      <c r="V173" s="1380">
        <v>1</v>
      </c>
      <c r="W173" s="1372" t="s">
        <v>1094</v>
      </c>
      <c r="X173" s="1381">
        <v>45658</v>
      </c>
      <c r="Y173" s="1381">
        <v>46022</v>
      </c>
      <c r="Z173" s="1374" t="s">
        <v>1095</v>
      </c>
      <c r="AA173" s="1236">
        <v>1</v>
      </c>
      <c r="AB173" s="952">
        <v>1</v>
      </c>
      <c r="AC173" s="952"/>
      <c r="AD173" s="953"/>
      <c r="AE173" s="866"/>
      <c r="AF173" s="1382" t="s">
        <v>1096</v>
      </c>
      <c r="AG173" s="1383" t="s">
        <v>1097</v>
      </c>
      <c r="AH173" s="1383" t="s">
        <v>1098</v>
      </c>
      <c r="AI173" s="1487" t="s">
        <v>156</v>
      </c>
      <c r="AJ173" s="1385">
        <v>30</v>
      </c>
      <c r="AK173" s="1509">
        <v>15</v>
      </c>
      <c r="AL173" s="1502">
        <v>15</v>
      </c>
      <c r="AM173" s="1502"/>
      <c r="AN173" s="1503"/>
      <c r="AO173" s="1185"/>
      <c r="AP173" s="1510" t="s">
        <v>1013</v>
      </c>
      <c r="AQ173" s="1511"/>
      <c r="AR173" s="1275"/>
      <c r="AS173" s="1275"/>
      <c r="AT173" s="1275"/>
      <c r="AU173" s="1275"/>
      <c r="AV173" s="1275"/>
      <c r="AW173" s="1275"/>
      <c r="AX173" s="1275"/>
      <c r="AY173" s="1275"/>
      <c r="AZ173" s="1275"/>
      <c r="BA173" s="1275"/>
      <c r="BB173" s="1275"/>
      <c r="BC173" s="1275"/>
      <c r="BD173" s="1275"/>
      <c r="BE173" s="1275"/>
      <c r="BF173" s="1275"/>
      <c r="BG173" s="1275"/>
      <c r="BH173" s="1275"/>
      <c r="BI173" s="1275"/>
      <c r="BJ173" s="1275"/>
      <c r="BK173" s="1275"/>
      <c r="BL173" s="1275"/>
      <c r="BM173" s="1275"/>
      <c r="BN173" s="1275"/>
      <c r="BO173" s="1275"/>
      <c r="BP173" s="1275"/>
      <c r="BQ173" s="1275"/>
      <c r="BR173" s="1275"/>
      <c r="BS173" s="1275"/>
      <c r="BT173" s="1275"/>
      <c r="BU173" s="1275"/>
      <c r="BV173" s="1275"/>
      <c r="BW173" s="1275"/>
      <c r="BX173" s="1275"/>
      <c r="BY173" s="1275"/>
      <c r="BZ173" s="1275"/>
      <c r="CA173" s="1275"/>
      <c r="CB173" s="1275"/>
      <c r="CC173" s="1275"/>
      <c r="CD173" s="1275"/>
      <c r="CE173" s="1275"/>
      <c r="CF173" s="1275"/>
      <c r="CG173" s="1275"/>
      <c r="CH173" s="1275"/>
      <c r="CI173" s="1275"/>
      <c r="CJ173" s="1275"/>
      <c r="CK173" s="1275"/>
      <c r="CL173" s="1275"/>
      <c r="CM173" s="1275"/>
      <c r="CN173" s="1275"/>
      <c r="CO173" s="1275"/>
      <c r="CP173" s="1275"/>
      <c r="CQ173" s="1275"/>
      <c r="CR173" s="1275"/>
      <c r="CS173" s="1275"/>
      <c r="CT173" s="1275"/>
    </row>
    <row r="174" spans="1:98" ht="14.4">
      <c r="A174" s="1479"/>
      <c r="B174" s="4209"/>
      <c r="C174" s="4210"/>
      <c r="D174" s="1129"/>
      <c r="E174" s="1130"/>
      <c r="F174" s="1404"/>
      <c r="G174" s="1405"/>
      <c r="H174" s="1406"/>
      <c r="I174" s="1499"/>
      <c r="J174" s="1500"/>
      <c r="K174" s="1500"/>
      <c r="L174" s="1500"/>
      <c r="M174" s="1409"/>
      <c r="N174" s="1410"/>
      <c r="O174" s="1411"/>
      <c r="P174" s="1412"/>
      <c r="Q174" s="903"/>
      <c r="R174" s="904"/>
      <c r="S174" s="904"/>
      <c r="T174" s="905"/>
      <c r="U174" s="866"/>
      <c r="V174" s="1413">
        <v>2</v>
      </c>
      <c r="W174" s="1090" t="s">
        <v>1099</v>
      </c>
      <c r="X174" s="1414">
        <v>45658</v>
      </c>
      <c r="Y174" s="1414">
        <v>46022</v>
      </c>
      <c r="Z174" s="1415" t="s">
        <v>1095</v>
      </c>
      <c r="AA174" s="1416">
        <v>1</v>
      </c>
      <c r="AB174" s="965">
        <v>1</v>
      </c>
      <c r="AC174" s="965"/>
      <c r="AD174" s="966"/>
      <c r="AE174" s="866"/>
      <c r="AF174" s="1417"/>
      <c r="AG174" s="1418"/>
      <c r="AH174" s="1418"/>
      <c r="AI174" s="1418"/>
      <c r="AJ174" s="1419"/>
      <c r="AK174" s="1509"/>
      <c r="AL174" s="1502"/>
      <c r="AM174" s="1502"/>
      <c r="AN174" s="1503"/>
      <c r="AO174" s="1185"/>
      <c r="AP174" s="1423"/>
      <c r="AQ174" s="1406"/>
      <c r="AR174" s="1275"/>
      <c r="AS174" s="1275"/>
      <c r="AT174" s="1275"/>
      <c r="AU174" s="1275"/>
      <c r="AV174" s="1275"/>
      <c r="AW174" s="1275"/>
      <c r="AX174" s="1275"/>
      <c r="AY174" s="1275"/>
      <c r="AZ174" s="1275"/>
      <c r="BA174" s="1275"/>
      <c r="BB174" s="1275"/>
      <c r="BC174" s="1275"/>
      <c r="BD174" s="1275"/>
      <c r="BE174" s="1275"/>
      <c r="BF174" s="1275"/>
      <c r="BG174" s="1275"/>
      <c r="BH174" s="1275"/>
      <c r="BI174" s="1275"/>
      <c r="BJ174" s="1275"/>
      <c r="BK174" s="1275"/>
      <c r="BL174" s="1275"/>
      <c r="BM174" s="1275"/>
      <c r="BN174" s="1275"/>
      <c r="BO174" s="1275"/>
      <c r="BP174" s="1275"/>
      <c r="BQ174" s="1275"/>
      <c r="BR174" s="1275"/>
      <c r="BS174" s="1275"/>
      <c r="BT174" s="1275"/>
      <c r="BU174" s="1275"/>
      <c r="BV174" s="1275"/>
      <c r="BW174" s="1275"/>
      <c r="BX174" s="1275"/>
      <c r="BY174" s="1275"/>
      <c r="BZ174" s="1275"/>
      <c r="CA174" s="1275"/>
      <c r="CB174" s="1275"/>
      <c r="CC174" s="1275"/>
      <c r="CD174" s="1275"/>
      <c r="CE174" s="1275"/>
      <c r="CF174" s="1275"/>
      <c r="CG174" s="1275"/>
      <c r="CH174" s="1275"/>
      <c r="CI174" s="1275"/>
      <c r="CJ174" s="1275"/>
      <c r="CK174" s="1275"/>
      <c r="CL174" s="1275"/>
      <c r="CM174" s="1275"/>
      <c r="CN174" s="1275"/>
      <c r="CO174" s="1275"/>
      <c r="CP174" s="1275"/>
      <c r="CQ174" s="1275"/>
      <c r="CR174" s="1275"/>
      <c r="CS174" s="1275"/>
      <c r="CT174" s="1275"/>
    </row>
    <row r="175" spans="1:98" ht="14.4">
      <c r="A175" s="1479"/>
      <c r="B175" s="4209"/>
      <c r="C175" s="4210"/>
      <c r="D175" s="1129"/>
      <c r="E175" s="1130"/>
      <c r="F175" s="1404"/>
      <c r="G175" s="1405"/>
      <c r="H175" s="1406"/>
      <c r="I175" s="1499"/>
      <c r="J175" s="1500"/>
      <c r="K175" s="1500"/>
      <c r="L175" s="1500"/>
      <c r="M175" s="1409"/>
      <c r="N175" s="1410"/>
      <c r="O175" s="1411"/>
      <c r="P175" s="1412"/>
      <c r="Q175" s="903"/>
      <c r="R175" s="904"/>
      <c r="S175" s="904"/>
      <c r="T175" s="905"/>
      <c r="U175" s="866"/>
      <c r="V175" s="1413">
        <v>3</v>
      </c>
      <c r="W175" s="1090" t="s">
        <v>1100</v>
      </c>
      <c r="X175" s="1414">
        <v>45658</v>
      </c>
      <c r="Y175" s="1414">
        <v>46022</v>
      </c>
      <c r="Z175" s="1415" t="s">
        <v>1095</v>
      </c>
      <c r="AA175" s="1416">
        <v>1</v>
      </c>
      <c r="AB175" s="965">
        <v>1</v>
      </c>
      <c r="AC175" s="965"/>
      <c r="AD175" s="966"/>
      <c r="AE175" s="866"/>
      <c r="AF175" s="1417"/>
      <c r="AG175" s="1418"/>
      <c r="AH175" s="1418"/>
      <c r="AI175" s="1418"/>
      <c r="AJ175" s="1419"/>
      <c r="AK175" s="1509"/>
      <c r="AL175" s="1502"/>
      <c r="AM175" s="1502"/>
      <c r="AN175" s="1503"/>
      <c r="AO175" s="1185"/>
      <c r="AP175" s="1423"/>
      <c r="AQ175" s="1406"/>
      <c r="AR175" s="1275"/>
      <c r="AS175" s="1275"/>
      <c r="AT175" s="1275"/>
      <c r="AU175" s="1275"/>
      <c r="AV175" s="1275"/>
      <c r="AW175" s="1275"/>
      <c r="AX175" s="1275"/>
      <c r="AY175" s="1275"/>
      <c r="AZ175" s="1275"/>
      <c r="BA175" s="1275"/>
      <c r="BB175" s="1275"/>
      <c r="BC175" s="1275"/>
      <c r="BD175" s="1275"/>
      <c r="BE175" s="1275"/>
      <c r="BF175" s="1275"/>
      <c r="BG175" s="1275"/>
      <c r="BH175" s="1275"/>
      <c r="BI175" s="1275"/>
      <c r="BJ175" s="1275"/>
      <c r="BK175" s="1275"/>
      <c r="BL175" s="1275"/>
      <c r="BM175" s="1275"/>
      <c r="BN175" s="1275"/>
      <c r="BO175" s="1275"/>
      <c r="BP175" s="1275"/>
      <c r="BQ175" s="1275"/>
      <c r="BR175" s="1275"/>
      <c r="BS175" s="1275"/>
      <c r="BT175" s="1275"/>
      <c r="BU175" s="1275"/>
      <c r="BV175" s="1275"/>
      <c r="BW175" s="1275"/>
      <c r="BX175" s="1275"/>
      <c r="BY175" s="1275"/>
      <c r="BZ175" s="1275"/>
      <c r="CA175" s="1275"/>
      <c r="CB175" s="1275"/>
      <c r="CC175" s="1275"/>
      <c r="CD175" s="1275"/>
      <c r="CE175" s="1275"/>
      <c r="CF175" s="1275"/>
      <c r="CG175" s="1275"/>
      <c r="CH175" s="1275"/>
      <c r="CI175" s="1275"/>
      <c r="CJ175" s="1275"/>
      <c r="CK175" s="1275"/>
      <c r="CL175" s="1275"/>
      <c r="CM175" s="1275"/>
      <c r="CN175" s="1275"/>
      <c r="CO175" s="1275"/>
      <c r="CP175" s="1275"/>
      <c r="CQ175" s="1275"/>
      <c r="CR175" s="1275"/>
      <c r="CS175" s="1275"/>
      <c r="CT175" s="1275"/>
    </row>
    <row r="176" spans="1:98" ht="14.4">
      <c r="A176" s="1479"/>
      <c r="B176" s="4209"/>
      <c r="C176" s="4210"/>
      <c r="D176" s="1129"/>
      <c r="E176" s="1130"/>
      <c r="F176" s="1404"/>
      <c r="G176" s="1405"/>
      <c r="H176" s="1406"/>
      <c r="I176" s="1499"/>
      <c r="J176" s="1500"/>
      <c r="K176" s="1500"/>
      <c r="L176" s="1500"/>
      <c r="M176" s="1409"/>
      <c r="N176" s="1410"/>
      <c r="O176" s="1411"/>
      <c r="P176" s="1412"/>
      <c r="Q176" s="903"/>
      <c r="R176" s="904"/>
      <c r="S176" s="904"/>
      <c r="T176" s="905"/>
      <c r="U176" s="866"/>
      <c r="V176" s="1413">
        <v>4</v>
      </c>
      <c r="W176" s="1090" t="s">
        <v>1101</v>
      </c>
      <c r="X176" s="1414">
        <v>45658</v>
      </c>
      <c r="Y176" s="1414">
        <v>46022</v>
      </c>
      <c r="Z176" s="1415" t="s">
        <v>1095</v>
      </c>
      <c r="AA176" s="1416">
        <v>1</v>
      </c>
      <c r="AB176" s="965">
        <v>1</v>
      </c>
      <c r="AC176" s="965"/>
      <c r="AD176" s="966"/>
      <c r="AE176" s="866"/>
      <c r="AF176" s="1417"/>
      <c r="AG176" s="1418"/>
      <c r="AH176" s="1418"/>
      <c r="AI176" s="1418"/>
      <c r="AJ176" s="1419"/>
      <c r="AK176" s="1509"/>
      <c r="AL176" s="1502"/>
      <c r="AM176" s="1502"/>
      <c r="AN176" s="1503"/>
      <c r="AO176" s="1185"/>
      <c r="AP176" s="1423"/>
      <c r="AQ176" s="1406"/>
      <c r="AR176" s="1275"/>
      <c r="AS176" s="1275"/>
      <c r="AT176" s="1275"/>
      <c r="AU176" s="1275"/>
      <c r="AV176" s="1275"/>
      <c r="AW176" s="1275"/>
      <c r="AX176" s="1275"/>
      <c r="AY176" s="1275"/>
      <c r="AZ176" s="1275"/>
      <c r="BA176" s="1275"/>
      <c r="BB176" s="1275"/>
      <c r="BC176" s="1275"/>
      <c r="BD176" s="1275"/>
      <c r="BE176" s="1275"/>
      <c r="BF176" s="1275"/>
      <c r="BG176" s="1275"/>
      <c r="BH176" s="1275"/>
      <c r="BI176" s="1275"/>
      <c r="BJ176" s="1275"/>
      <c r="BK176" s="1275"/>
      <c r="BL176" s="1275"/>
      <c r="BM176" s="1275"/>
      <c r="BN176" s="1275"/>
      <c r="BO176" s="1275"/>
      <c r="BP176" s="1275"/>
      <c r="BQ176" s="1275"/>
      <c r="BR176" s="1275"/>
      <c r="BS176" s="1275"/>
      <c r="BT176" s="1275"/>
      <c r="BU176" s="1275"/>
      <c r="BV176" s="1275"/>
      <c r="BW176" s="1275"/>
      <c r="BX176" s="1275"/>
      <c r="BY176" s="1275"/>
      <c r="BZ176" s="1275"/>
      <c r="CA176" s="1275"/>
      <c r="CB176" s="1275"/>
      <c r="CC176" s="1275"/>
      <c r="CD176" s="1275"/>
      <c r="CE176" s="1275"/>
      <c r="CF176" s="1275"/>
      <c r="CG176" s="1275"/>
      <c r="CH176" s="1275"/>
      <c r="CI176" s="1275"/>
      <c r="CJ176" s="1275"/>
      <c r="CK176" s="1275"/>
      <c r="CL176" s="1275"/>
      <c r="CM176" s="1275"/>
      <c r="CN176" s="1275"/>
      <c r="CO176" s="1275"/>
      <c r="CP176" s="1275"/>
      <c r="CQ176" s="1275"/>
      <c r="CR176" s="1275"/>
      <c r="CS176" s="1275"/>
      <c r="CT176" s="1275"/>
    </row>
    <row r="177" spans="1:98" ht="14.25" customHeight="1">
      <c r="A177" s="1479"/>
      <c r="B177" s="4209"/>
      <c r="C177" s="4210"/>
      <c r="D177" s="1129"/>
      <c r="E177" s="1130"/>
      <c r="F177" s="1404"/>
      <c r="G177" s="1405"/>
      <c r="H177" s="1406"/>
      <c r="I177" s="1499"/>
      <c r="J177" s="1500"/>
      <c r="K177" s="1500"/>
      <c r="L177" s="1500"/>
      <c r="M177" s="1409"/>
      <c r="N177" s="1410"/>
      <c r="O177" s="1411"/>
      <c r="P177" s="1412"/>
      <c r="Q177" s="903"/>
      <c r="R177" s="904"/>
      <c r="S177" s="904"/>
      <c r="T177" s="905"/>
      <c r="U177" s="866"/>
      <c r="V177" s="1413">
        <v>5</v>
      </c>
      <c r="W177" s="1090"/>
      <c r="X177" s="1414"/>
      <c r="Y177" s="1414"/>
      <c r="Z177" s="1415"/>
      <c r="AA177" s="1416"/>
      <c r="AB177" s="965"/>
      <c r="AC177" s="965"/>
      <c r="AD177" s="966"/>
      <c r="AE177" s="866"/>
      <c r="AF177" s="1417"/>
      <c r="AG177" s="1418"/>
      <c r="AH177" s="1418"/>
      <c r="AI177" s="1418"/>
      <c r="AJ177" s="1419"/>
      <c r="AK177" s="1509"/>
      <c r="AL177" s="1502"/>
      <c r="AM177" s="1502"/>
      <c r="AN177" s="1503"/>
      <c r="AO177" s="1185"/>
      <c r="AP177" s="1423"/>
      <c r="AQ177" s="1406"/>
      <c r="AR177" s="1275"/>
      <c r="AS177" s="1275"/>
      <c r="AT177" s="1275"/>
      <c r="AU177" s="1275"/>
      <c r="AV177" s="1275"/>
      <c r="AW177" s="1275"/>
      <c r="AX177" s="1275"/>
      <c r="AY177" s="1275"/>
      <c r="AZ177" s="1275"/>
      <c r="BA177" s="1275"/>
      <c r="BB177" s="1275"/>
      <c r="BC177" s="1275"/>
      <c r="BD177" s="1275"/>
      <c r="BE177" s="1275"/>
      <c r="BF177" s="1275"/>
      <c r="BG177" s="1275"/>
      <c r="BH177" s="1275"/>
      <c r="BI177" s="1275"/>
      <c r="BJ177" s="1275"/>
      <c r="BK177" s="1275"/>
      <c r="BL177" s="1275"/>
      <c r="BM177" s="1275"/>
      <c r="BN177" s="1275"/>
      <c r="BO177" s="1275"/>
      <c r="BP177" s="1275"/>
      <c r="BQ177" s="1275"/>
      <c r="BR177" s="1275"/>
      <c r="BS177" s="1275"/>
      <c r="BT177" s="1275"/>
      <c r="BU177" s="1275"/>
      <c r="BV177" s="1275"/>
      <c r="BW177" s="1275"/>
      <c r="BX177" s="1275"/>
      <c r="BY177" s="1275"/>
      <c r="BZ177" s="1275"/>
      <c r="CA177" s="1275"/>
      <c r="CB177" s="1275"/>
      <c r="CC177" s="1275"/>
      <c r="CD177" s="1275"/>
      <c r="CE177" s="1275"/>
      <c r="CF177" s="1275"/>
      <c r="CG177" s="1275"/>
      <c r="CH177" s="1275"/>
      <c r="CI177" s="1275"/>
      <c r="CJ177" s="1275"/>
      <c r="CK177" s="1275"/>
      <c r="CL177" s="1275"/>
      <c r="CM177" s="1275"/>
      <c r="CN177" s="1275"/>
      <c r="CO177" s="1275"/>
      <c r="CP177" s="1275"/>
      <c r="CQ177" s="1275"/>
      <c r="CR177" s="1275"/>
      <c r="CS177" s="1275"/>
      <c r="CT177" s="1275"/>
    </row>
    <row r="178" spans="1:98" ht="14.25" customHeight="1">
      <c r="A178" s="1479"/>
      <c r="B178" s="4209"/>
      <c r="C178" s="4210"/>
      <c r="D178" s="1129"/>
      <c r="E178" s="1130"/>
      <c r="F178" s="1404"/>
      <c r="G178" s="1405"/>
      <c r="H178" s="1406"/>
      <c r="I178" s="1499"/>
      <c r="J178" s="1500"/>
      <c r="K178" s="1500"/>
      <c r="L178" s="1500"/>
      <c r="M178" s="1409"/>
      <c r="N178" s="1410"/>
      <c r="O178" s="1411"/>
      <c r="P178" s="1412"/>
      <c r="Q178" s="903"/>
      <c r="R178" s="904"/>
      <c r="S178" s="904"/>
      <c r="T178" s="905"/>
      <c r="U178" s="866"/>
      <c r="V178" s="1413">
        <v>6</v>
      </c>
      <c r="W178" s="1090"/>
      <c r="X178" s="1414"/>
      <c r="Y178" s="1414"/>
      <c r="Z178" s="1415"/>
      <c r="AA178" s="1416"/>
      <c r="AB178" s="965"/>
      <c r="AC178" s="965"/>
      <c r="AD178" s="966"/>
      <c r="AE178" s="866"/>
      <c r="AF178" s="1417"/>
      <c r="AG178" s="1418"/>
      <c r="AH178" s="1418"/>
      <c r="AI178" s="1418"/>
      <c r="AJ178" s="1419"/>
      <c r="AK178" s="1509"/>
      <c r="AL178" s="1502"/>
      <c r="AM178" s="1502"/>
      <c r="AN178" s="1503"/>
      <c r="AO178" s="1185"/>
      <c r="AP178" s="1423"/>
      <c r="AQ178" s="1406"/>
      <c r="AR178" s="1275"/>
      <c r="AS178" s="1275"/>
      <c r="AT178" s="1275"/>
      <c r="AU178" s="1275"/>
      <c r="AV178" s="1275"/>
      <c r="AW178" s="1275"/>
      <c r="AX178" s="1275"/>
      <c r="AY178" s="1275"/>
      <c r="AZ178" s="1275"/>
      <c r="BA178" s="1275"/>
      <c r="BB178" s="1275"/>
      <c r="BC178" s="1275"/>
      <c r="BD178" s="1275"/>
      <c r="BE178" s="1275"/>
      <c r="BF178" s="1275"/>
      <c r="BG178" s="1275"/>
      <c r="BH178" s="1275"/>
      <c r="BI178" s="1275"/>
      <c r="BJ178" s="1275"/>
      <c r="BK178" s="1275"/>
      <c r="BL178" s="1275"/>
      <c r="BM178" s="1275"/>
      <c r="BN178" s="1275"/>
      <c r="BO178" s="1275"/>
      <c r="BP178" s="1275"/>
      <c r="BQ178" s="1275"/>
      <c r="BR178" s="1275"/>
      <c r="BS178" s="1275"/>
      <c r="BT178" s="1275"/>
      <c r="BU178" s="1275"/>
      <c r="BV178" s="1275"/>
      <c r="BW178" s="1275"/>
      <c r="BX178" s="1275"/>
      <c r="BY178" s="1275"/>
      <c r="BZ178" s="1275"/>
      <c r="CA178" s="1275"/>
      <c r="CB178" s="1275"/>
      <c r="CC178" s="1275"/>
      <c r="CD178" s="1275"/>
      <c r="CE178" s="1275"/>
      <c r="CF178" s="1275"/>
      <c r="CG178" s="1275"/>
      <c r="CH178" s="1275"/>
      <c r="CI178" s="1275"/>
      <c r="CJ178" s="1275"/>
      <c r="CK178" s="1275"/>
      <c r="CL178" s="1275"/>
      <c r="CM178" s="1275"/>
      <c r="CN178" s="1275"/>
      <c r="CO178" s="1275"/>
      <c r="CP178" s="1275"/>
      <c r="CQ178" s="1275"/>
      <c r="CR178" s="1275"/>
      <c r="CS178" s="1275"/>
      <c r="CT178" s="1275"/>
    </row>
    <row r="179" spans="1:98" ht="14.25" customHeight="1">
      <c r="A179" s="1479"/>
      <c r="B179" s="4209"/>
      <c r="C179" s="4210"/>
      <c r="D179" s="1129"/>
      <c r="E179" s="1130"/>
      <c r="F179" s="1404"/>
      <c r="G179" s="1405"/>
      <c r="H179" s="1406"/>
      <c r="I179" s="1499"/>
      <c r="J179" s="1500"/>
      <c r="K179" s="1500"/>
      <c r="L179" s="1500"/>
      <c r="M179" s="1409"/>
      <c r="N179" s="1410"/>
      <c r="O179" s="1411"/>
      <c r="P179" s="1412"/>
      <c r="Q179" s="903"/>
      <c r="R179" s="904"/>
      <c r="S179" s="904"/>
      <c r="T179" s="905"/>
      <c r="U179" s="866"/>
      <c r="V179" s="1413">
        <v>7</v>
      </c>
      <c r="W179" s="1090"/>
      <c r="X179" s="1414"/>
      <c r="Y179" s="1414"/>
      <c r="Z179" s="1415"/>
      <c r="AA179" s="1416"/>
      <c r="AB179" s="965"/>
      <c r="AC179" s="965"/>
      <c r="AD179" s="966"/>
      <c r="AE179" s="866"/>
      <c r="AF179" s="1417"/>
      <c r="AG179" s="1418"/>
      <c r="AH179" s="1418"/>
      <c r="AI179" s="1418"/>
      <c r="AJ179" s="1419"/>
      <c r="AK179" s="1509"/>
      <c r="AL179" s="1502"/>
      <c r="AM179" s="1502"/>
      <c r="AN179" s="1503"/>
      <c r="AO179" s="1185"/>
      <c r="AP179" s="1423"/>
      <c r="AQ179" s="1406"/>
      <c r="AR179" s="1275"/>
      <c r="AS179" s="1275"/>
      <c r="AT179" s="1275"/>
      <c r="AU179" s="1275"/>
      <c r="AV179" s="1275"/>
      <c r="AW179" s="1275"/>
      <c r="AX179" s="1275"/>
      <c r="AY179" s="1275"/>
      <c r="AZ179" s="1275"/>
      <c r="BA179" s="1275"/>
      <c r="BB179" s="1275"/>
      <c r="BC179" s="1275"/>
      <c r="BD179" s="1275"/>
      <c r="BE179" s="1275"/>
      <c r="BF179" s="1275"/>
      <c r="BG179" s="1275"/>
      <c r="BH179" s="1275"/>
      <c r="BI179" s="1275"/>
      <c r="BJ179" s="1275"/>
      <c r="BK179" s="1275"/>
      <c r="BL179" s="1275"/>
      <c r="BM179" s="1275"/>
      <c r="BN179" s="1275"/>
      <c r="BO179" s="1275"/>
      <c r="BP179" s="1275"/>
      <c r="BQ179" s="1275"/>
      <c r="BR179" s="1275"/>
      <c r="BS179" s="1275"/>
      <c r="BT179" s="1275"/>
      <c r="BU179" s="1275"/>
      <c r="BV179" s="1275"/>
      <c r="BW179" s="1275"/>
      <c r="BX179" s="1275"/>
      <c r="BY179" s="1275"/>
      <c r="BZ179" s="1275"/>
      <c r="CA179" s="1275"/>
      <c r="CB179" s="1275"/>
      <c r="CC179" s="1275"/>
      <c r="CD179" s="1275"/>
      <c r="CE179" s="1275"/>
      <c r="CF179" s="1275"/>
      <c r="CG179" s="1275"/>
      <c r="CH179" s="1275"/>
      <c r="CI179" s="1275"/>
      <c r="CJ179" s="1275"/>
      <c r="CK179" s="1275"/>
      <c r="CL179" s="1275"/>
      <c r="CM179" s="1275"/>
      <c r="CN179" s="1275"/>
      <c r="CO179" s="1275"/>
      <c r="CP179" s="1275"/>
      <c r="CQ179" s="1275"/>
      <c r="CR179" s="1275"/>
      <c r="CS179" s="1275"/>
      <c r="CT179" s="1275"/>
    </row>
    <row r="180" spans="1:98" ht="14.25" customHeight="1">
      <c r="A180" s="1479"/>
      <c r="B180" s="4209"/>
      <c r="C180" s="4210"/>
      <c r="D180" s="1129"/>
      <c r="E180" s="1130"/>
      <c r="F180" s="1404"/>
      <c r="G180" s="1405"/>
      <c r="H180" s="1406"/>
      <c r="I180" s="1499"/>
      <c r="J180" s="1500"/>
      <c r="K180" s="1500"/>
      <c r="L180" s="1500"/>
      <c r="M180" s="1409"/>
      <c r="N180" s="1410"/>
      <c r="O180" s="1411"/>
      <c r="P180" s="1412"/>
      <c r="Q180" s="903"/>
      <c r="R180" s="904"/>
      <c r="S180" s="904"/>
      <c r="T180" s="905"/>
      <c r="U180" s="866"/>
      <c r="V180" s="1413">
        <v>8</v>
      </c>
      <c r="W180" s="1090"/>
      <c r="X180" s="1414"/>
      <c r="Y180" s="1414"/>
      <c r="Z180" s="1415"/>
      <c r="AA180" s="1416"/>
      <c r="AB180" s="965"/>
      <c r="AC180" s="965"/>
      <c r="AD180" s="966"/>
      <c r="AE180" s="866"/>
      <c r="AF180" s="1417"/>
      <c r="AG180" s="1418"/>
      <c r="AH180" s="1418"/>
      <c r="AI180" s="1418"/>
      <c r="AJ180" s="1419"/>
      <c r="AK180" s="1509"/>
      <c r="AL180" s="1502"/>
      <c r="AM180" s="1502"/>
      <c r="AN180" s="1503"/>
      <c r="AO180" s="1185"/>
      <c r="AP180" s="1423"/>
      <c r="AQ180" s="1406"/>
      <c r="AR180" s="1275"/>
      <c r="AS180" s="1275"/>
      <c r="AT180" s="1275"/>
      <c r="AU180" s="1275"/>
      <c r="AV180" s="1275"/>
      <c r="AW180" s="1275"/>
      <c r="AX180" s="1275"/>
      <c r="AY180" s="1275"/>
      <c r="AZ180" s="1275"/>
      <c r="BA180" s="1275"/>
      <c r="BB180" s="1275"/>
      <c r="BC180" s="1275"/>
      <c r="BD180" s="1275"/>
      <c r="BE180" s="1275"/>
      <c r="BF180" s="1275"/>
      <c r="BG180" s="1275"/>
      <c r="BH180" s="1275"/>
      <c r="BI180" s="1275"/>
      <c r="BJ180" s="1275"/>
      <c r="BK180" s="1275"/>
      <c r="BL180" s="1275"/>
      <c r="BM180" s="1275"/>
      <c r="BN180" s="1275"/>
      <c r="BO180" s="1275"/>
      <c r="BP180" s="1275"/>
      <c r="BQ180" s="1275"/>
      <c r="BR180" s="1275"/>
      <c r="BS180" s="1275"/>
      <c r="BT180" s="1275"/>
      <c r="BU180" s="1275"/>
      <c r="BV180" s="1275"/>
      <c r="BW180" s="1275"/>
      <c r="BX180" s="1275"/>
      <c r="BY180" s="1275"/>
      <c r="BZ180" s="1275"/>
      <c r="CA180" s="1275"/>
      <c r="CB180" s="1275"/>
      <c r="CC180" s="1275"/>
      <c r="CD180" s="1275"/>
      <c r="CE180" s="1275"/>
      <c r="CF180" s="1275"/>
      <c r="CG180" s="1275"/>
      <c r="CH180" s="1275"/>
      <c r="CI180" s="1275"/>
      <c r="CJ180" s="1275"/>
      <c r="CK180" s="1275"/>
      <c r="CL180" s="1275"/>
      <c r="CM180" s="1275"/>
      <c r="CN180" s="1275"/>
      <c r="CO180" s="1275"/>
      <c r="CP180" s="1275"/>
      <c r="CQ180" s="1275"/>
      <c r="CR180" s="1275"/>
      <c r="CS180" s="1275"/>
      <c r="CT180" s="1275"/>
    </row>
    <row r="181" spans="1:98" ht="14.25" customHeight="1">
      <c r="A181" s="1479"/>
      <c r="B181" s="4209"/>
      <c r="C181" s="4210"/>
      <c r="D181" s="1129"/>
      <c r="E181" s="1130"/>
      <c r="F181" s="1404"/>
      <c r="G181" s="1405"/>
      <c r="H181" s="1406"/>
      <c r="I181" s="1499"/>
      <c r="J181" s="1500"/>
      <c r="K181" s="1500"/>
      <c r="L181" s="1500"/>
      <c r="M181" s="1409"/>
      <c r="N181" s="1410"/>
      <c r="O181" s="1411"/>
      <c r="P181" s="1412"/>
      <c r="Q181" s="903"/>
      <c r="R181" s="904"/>
      <c r="S181" s="904"/>
      <c r="T181" s="905"/>
      <c r="U181" s="866"/>
      <c r="V181" s="1413">
        <v>9</v>
      </c>
      <c r="W181" s="1090"/>
      <c r="X181" s="1414"/>
      <c r="Y181" s="1414"/>
      <c r="Z181" s="1415"/>
      <c r="AA181" s="1416"/>
      <c r="AB181" s="965"/>
      <c r="AC181" s="965"/>
      <c r="AD181" s="966"/>
      <c r="AE181" s="866"/>
      <c r="AF181" s="1417"/>
      <c r="AG181" s="1418"/>
      <c r="AH181" s="1418"/>
      <c r="AI181" s="1418"/>
      <c r="AJ181" s="1419"/>
      <c r="AK181" s="1509"/>
      <c r="AL181" s="1502"/>
      <c r="AM181" s="1502"/>
      <c r="AN181" s="1503"/>
      <c r="AO181" s="1185"/>
      <c r="AP181" s="1423"/>
      <c r="AQ181" s="1406"/>
      <c r="AR181" s="1275"/>
      <c r="AS181" s="1275"/>
      <c r="AT181" s="1275"/>
      <c r="AU181" s="1275"/>
      <c r="AV181" s="1275"/>
      <c r="AW181" s="1275"/>
      <c r="AX181" s="1275"/>
      <c r="AY181" s="1275"/>
      <c r="AZ181" s="1275"/>
      <c r="BA181" s="1275"/>
      <c r="BB181" s="1275"/>
      <c r="BC181" s="1275"/>
      <c r="BD181" s="1275"/>
      <c r="BE181" s="1275"/>
      <c r="BF181" s="1275"/>
      <c r="BG181" s="1275"/>
      <c r="BH181" s="1275"/>
      <c r="BI181" s="1275"/>
      <c r="BJ181" s="1275"/>
      <c r="BK181" s="1275"/>
      <c r="BL181" s="1275"/>
      <c r="BM181" s="1275"/>
      <c r="BN181" s="1275"/>
      <c r="BO181" s="1275"/>
      <c r="BP181" s="1275"/>
      <c r="BQ181" s="1275"/>
      <c r="BR181" s="1275"/>
      <c r="BS181" s="1275"/>
      <c r="BT181" s="1275"/>
      <c r="BU181" s="1275"/>
      <c r="BV181" s="1275"/>
      <c r="BW181" s="1275"/>
      <c r="BX181" s="1275"/>
      <c r="BY181" s="1275"/>
      <c r="BZ181" s="1275"/>
      <c r="CA181" s="1275"/>
      <c r="CB181" s="1275"/>
      <c r="CC181" s="1275"/>
      <c r="CD181" s="1275"/>
      <c r="CE181" s="1275"/>
      <c r="CF181" s="1275"/>
      <c r="CG181" s="1275"/>
      <c r="CH181" s="1275"/>
      <c r="CI181" s="1275"/>
      <c r="CJ181" s="1275"/>
      <c r="CK181" s="1275"/>
      <c r="CL181" s="1275"/>
      <c r="CM181" s="1275"/>
      <c r="CN181" s="1275"/>
      <c r="CO181" s="1275"/>
      <c r="CP181" s="1275"/>
      <c r="CQ181" s="1275"/>
      <c r="CR181" s="1275"/>
      <c r="CS181" s="1275"/>
      <c r="CT181" s="1275"/>
    </row>
    <row r="182" spans="1:98" ht="14.25" customHeight="1" thickBot="1">
      <c r="A182" s="1481"/>
      <c r="B182" s="4211"/>
      <c r="C182" s="4212"/>
      <c r="D182" s="1493"/>
      <c r="E182" s="1494"/>
      <c r="F182" s="1504"/>
      <c r="G182" s="1505"/>
      <c r="H182" s="1432"/>
      <c r="I182" s="1499"/>
      <c r="J182" s="1500"/>
      <c r="K182" s="1500"/>
      <c r="L182" s="1500"/>
      <c r="M182" s="1409"/>
      <c r="N182" s="1436"/>
      <c r="O182" s="1437"/>
      <c r="P182" s="1438"/>
      <c r="Q182" s="903"/>
      <c r="R182" s="904"/>
      <c r="S182" s="904"/>
      <c r="T182" s="905"/>
      <c r="U182" s="866"/>
      <c r="V182" s="1506">
        <v>10</v>
      </c>
      <c r="W182" s="1068"/>
      <c r="X182" s="1461"/>
      <c r="Y182" s="1461"/>
      <c r="Z182" s="1507"/>
      <c r="AA182" s="1439"/>
      <c r="AB182" s="1440"/>
      <c r="AC182" s="1440"/>
      <c r="AD182" s="1441"/>
      <c r="AE182" s="866"/>
      <c r="AF182" s="1463"/>
      <c r="AG182" s="1465"/>
      <c r="AH182" s="1465"/>
      <c r="AI182" s="1465"/>
      <c r="AJ182" s="1466"/>
      <c r="AK182" s="1509"/>
      <c r="AL182" s="1502"/>
      <c r="AM182" s="1502"/>
      <c r="AN182" s="1503"/>
      <c r="AO182" s="1185"/>
      <c r="AP182" s="1445"/>
      <c r="AQ182" s="1432"/>
      <c r="AR182" s="1275"/>
      <c r="AS182" s="1275"/>
      <c r="AT182" s="1275"/>
      <c r="AU182" s="1275"/>
      <c r="AV182" s="1275"/>
      <c r="AW182" s="1275"/>
      <c r="AX182" s="1275"/>
      <c r="AY182" s="1275"/>
      <c r="AZ182" s="1275"/>
      <c r="BA182" s="1275"/>
      <c r="BB182" s="1275"/>
      <c r="BC182" s="1275"/>
      <c r="BD182" s="1275"/>
      <c r="BE182" s="1275"/>
      <c r="BF182" s="1275"/>
      <c r="BG182" s="1275"/>
      <c r="BH182" s="1275"/>
      <c r="BI182" s="1275"/>
      <c r="BJ182" s="1275"/>
      <c r="BK182" s="1275"/>
      <c r="BL182" s="1275"/>
      <c r="BM182" s="1275"/>
      <c r="BN182" s="1275"/>
      <c r="BO182" s="1275"/>
      <c r="BP182" s="1275"/>
      <c r="BQ182" s="1275"/>
      <c r="BR182" s="1275"/>
      <c r="BS182" s="1275"/>
      <c r="BT182" s="1275"/>
      <c r="BU182" s="1275"/>
      <c r="BV182" s="1275"/>
      <c r="BW182" s="1275"/>
      <c r="BX182" s="1275"/>
      <c r="BY182" s="1275"/>
      <c r="BZ182" s="1275"/>
      <c r="CA182" s="1275"/>
      <c r="CB182" s="1275"/>
      <c r="CC182" s="1275"/>
      <c r="CD182" s="1275"/>
      <c r="CE182" s="1275"/>
      <c r="CF182" s="1275"/>
      <c r="CG182" s="1275"/>
      <c r="CH182" s="1275"/>
      <c r="CI182" s="1275"/>
      <c r="CJ182" s="1275"/>
      <c r="CK182" s="1275"/>
      <c r="CL182" s="1275"/>
      <c r="CM182" s="1275"/>
      <c r="CN182" s="1275"/>
      <c r="CO182" s="1275"/>
      <c r="CP182" s="1275"/>
      <c r="CQ182" s="1275"/>
      <c r="CR182" s="1275"/>
      <c r="CS182" s="1275"/>
      <c r="CT182" s="1275"/>
    </row>
    <row r="183" spans="1:98" ht="14.4">
      <c r="A183" s="1470">
        <v>18</v>
      </c>
      <c r="B183" s="5317" t="s">
        <v>1102</v>
      </c>
      <c r="C183" s="4208"/>
      <c r="D183" s="1123"/>
      <c r="E183" s="1124"/>
      <c r="F183" s="1372" t="s">
        <v>77</v>
      </c>
      <c r="G183" s="1373">
        <v>69</v>
      </c>
      <c r="H183" s="1374" t="s">
        <v>435</v>
      </c>
      <c r="I183" s="1375"/>
      <c r="J183" s="1376"/>
      <c r="K183" s="1376"/>
      <c r="L183" s="1376"/>
      <c r="M183" s="1377"/>
      <c r="N183" s="1378"/>
      <c r="O183" s="1372"/>
      <c r="P183" s="1379"/>
      <c r="Q183" s="863"/>
      <c r="R183" s="864"/>
      <c r="S183" s="864"/>
      <c r="T183" s="865"/>
      <c r="U183" s="866"/>
      <c r="V183" s="1380">
        <v>1</v>
      </c>
      <c r="W183" s="1090" t="s">
        <v>1103</v>
      </c>
      <c r="X183" s="1381">
        <v>45681</v>
      </c>
      <c r="Y183" s="1381">
        <v>45702</v>
      </c>
      <c r="Z183" s="1374" t="s">
        <v>917</v>
      </c>
      <c r="AA183" s="1236">
        <v>1</v>
      </c>
      <c r="AB183" s="952">
        <v>1</v>
      </c>
      <c r="AC183" s="952"/>
      <c r="AD183" s="953"/>
      <c r="AE183" s="866"/>
      <c r="AF183" s="1382"/>
      <c r="AG183" s="1383"/>
      <c r="AH183" s="1383"/>
      <c r="AI183" s="1487"/>
      <c r="AJ183" s="1385"/>
      <c r="AK183" s="1386"/>
      <c r="AL183" s="1387"/>
      <c r="AM183" s="1387"/>
      <c r="AN183" s="1388"/>
      <c r="AO183" s="1185"/>
      <c r="AP183" s="1389"/>
      <c r="AQ183" s="1390"/>
      <c r="AR183" s="1275"/>
      <c r="AS183" s="1275"/>
      <c r="AT183" s="1275"/>
      <c r="AU183" s="1275"/>
      <c r="AV183" s="1275"/>
      <c r="AW183" s="1275"/>
      <c r="AX183" s="1275"/>
      <c r="AY183" s="1275"/>
      <c r="AZ183" s="1275"/>
      <c r="BA183" s="1275"/>
      <c r="BB183" s="1275"/>
      <c r="BC183" s="1275"/>
      <c r="BD183" s="1275"/>
      <c r="BE183" s="1275"/>
      <c r="BF183" s="1275"/>
      <c r="BG183" s="1275"/>
      <c r="BH183" s="1275"/>
      <c r="BI183" s="1275"/>
      <c r="BJ183" s="1275"/>
      <c r="BK183" s="1275"/>
      <c r="BL183" s="1275"/>
      <c r="BM183" s="1275"/>
      <c r="BN183" s="1275"/>
      <c r="BO183" s="1275"/>
      <c r="BP183" s="1275"/>
      <c r="BQ183" s="1275"/>
      <c r="BR183" s="1275"/>
      <c r="BS183" s="1275"/>
      <c r="BT183" s="1275"/>
      <c r="BU183" s="1275"/>
      <c r="BV183" s="1275"/>
      <c r="BW183" s="1275"/>
      <c r="BX183" s="1275"/>
      <c r="BY183" s="1275"/>
      <c r="BZ183" s="1275"/>
      <c r="CA183" s="1275"/>
      <c r="CB183" s="1275"/>
      <c r="CC183" s="1275"/>
      <c r="CD183" s="1275"/>
      <c r="CE183" s="1275"/>
      <c r="CF183" s="1275"/>
      <c r="CG183" s="1275"/>
      <c r="CH183" s="1275"/>
      <c r="CI183" s="1275"/>
      <c r="CJ183" s="1275"/>
      <c r="CK183" s="1275"/>
      <c r="CL183" s="1275"/>
      <c r="CM183" s="1275"/>
      <c r="CN183" s="1275"/>
      <c r="CO183" s="1275"/>
      <c r="CP183" s="1275"/>
      <c r="CQ183" s="1275"/>
      <c r="CR183" s="1275"/>
      <c r="CS183" s="1275"/>
      <c r="CT183" s="1275"/>
    </row>
    <row r="184" spans="1:98" ht="14.4">
      <c r="A184" s="1479"/>
      <c r="B184" s="4209"/>
      <c r="C184" s="4210"/>
      <c r="D184" s="1129"/>
      <c r="E184" s="1130"/>
      <c r="F184" s="1404"/>
      <c r="G184" s="1405"/>
      <c r="H184" s="1406"/>
      <c r="I184" s="1407"/>
      <c r="J184" s="1408"/>
      <c r="K184" s="1408"/>
      <c r="L184" s="1408"/>
      <c r="M184" s="1409"/>
      <c r="N184" s="1410"/>
      <c r="O184" s="1411"/>
      <c r="P184" s="1412"/>
      <c r="Q184" s="903"/>
      <c r="R184" s="904"/>
      <c r="S184" s="904"/>
      <c r="T184" s="905"/>
      <c r="U184" s="866"/>
      <c r="V184" s="1413">
        <v>2</v>
      </c>
      <c r="W184" s="1090" t="s">
        <v>1104</v>
      </c>
      <c r="X184" s="1414">
        <v>45702</v>
      </c>
      <c r="Y184" s="1414">
        <v>46022</v>
      </c>
      <c r="Z184" s="1415" t="s">
        <v>1105</v>
      </c>
      <c r="AA184" s="1416">
        <v>1</v>
      </c>
      <c r="AB184" s="965">
        <v>1</v>
      </c>
      <c r="AC184" s="965"/>
      <c r="AD184" s="966"/>
      <c r="AE184" s="866"/>
      <c r="AF184" s="1417"/>
      <c r="AG184" s="1418"/>
      <c r="AH184" s="1418"/>
      <c r="AI184" s="1418"/>
      <c r="AJ184" s="1419"/>
      <c r="AK184" s="1420"/>
      <c r="AL184" s="1421"/>
      <c r="AM184" s="1421"/>
      <c r="AN184" s="1422"/>
      <c r="AO184" s="1185"/>
      <c r="AP184" s="1423"/>
      <c r="AQ184" s="1406"/>
      <c r="AR184" s="1275"/>
      <c r="AS184" s="1275"/>
      <c r="AT184" s="1275"/>
      <c r="AU184" s="1275"/>
      <c r="AV184" s="1275"/>
      <c r="AW184" s="1275"/>
      <c r="AX184" s="1275"/>
      <c r="AY184" s="1275"/>
      <c r="AZ184" s="1275"/>
      <c r="BA184" s="1275"/>
      <c r="BB184" s="1275"/>
      <c r="BC184" s="1275"/>
      <c r="BD184" s="1275"/>
      <c r="BE184" s="1275"/>
      <c r="BF184" s="1275"/>
      <c r="BG184" s="1275"/>
      <c r="BH184" s="1275"/>
      <c r="BI184" s="1275"/>
      <c r="BJ184" s="1275"/>
      <c r="BK184" s="1275"/>
      <c r="BL184" s="1275"/>
      <c r="BM184" s="1275"/>
      <c r="BN184" s="1275"/>
      <c r="BO184" s="1275"/>
      <c r="BP184" s="1275"/>
      <c r="BQ184" s="1275"/>
      <c r="BR184" s="1275"/>
      <c r="BS184" s="1275"/>
      <c r="BT184" s="1275"/>
      <c r="BU184" s="1275"/>
      <c r="BV184" s="1275"/>
      <c r="BW184" s="1275"/>
      <c r="BX184" s="1275"/>
      <c r="BY184" s="1275"/>
      <c r="BZ184" s="1275"/>
      <c r="CA184" s="1275"/>
      <c r="CB184" s="1275"/>
      <c r="CC184" s="1275"/>
      <c r="CD184" s="1275"/>
      <c r="CE184" s="1275"/>
      <c r="CF184" s="1275"/>
      <c r="CG184" s="1275"/>
      <c r="CH184" s="1275"/>
      <c r="CI184" s="1275"/>
      <c r="CJ184" s="1275"/>
      <c r="CK184" s="1275"/>
      <c r="CL184" s="1275"/>
      <c r="CM184" s="1275"/>
      <c r="CN184" s="1275"/>
      <c r="CO184" s="1275"/>
      <c r="CP184" s="1275"/>
      <c r="CQ184" s="1275"/>
      <c r="CR184" s="1275"/>
      <c r="CS184" s="1275"/>
      <c r="CT184" s="1275"/>
    </row>
    <row r="185" spans="1:98" ht="14.4">
      <c r="A185" s="1479"/>
      <c r="B185" s="4209"/>
      <c r="C185" s="4210"/>
      <c r="D185" s="1129"/>
      <c r="E185" s="1130"/>
      <c r="F185" s="1404"/>
      <c r="G185" s="1405"/>
      <c r="H185" s="1406"/>
      <c r="I185" s="1407"/>
      <c r="J185" s="1408"/>
      <c r="K185" s="1408"/>
      <c r="L185" s="1408"/>
      <c r="M185" s="1409"/>
      <c r="N185" s="1410"/>
      <c r="O185" s="1411"/>
      <c r="P185" s="1412"/>
      <c r="Q185" s="903"/>
      <c r="R185" s="904"/>
      <c r="S185" s="904"/>
      <c r="T185" s="905"/>
      <c r="U185" s="866"/>
      <c r="V185" s="1413">
        <v>3</v>
      </c>
      <c r="W185" s="1090" t="s">
        <v>1106</v>
      </c>
      <c r="X185" s="1414">
        <v>45702</v>
      </c>
      <c r="Y185" s="1414">
        <v>46022</v>
      </c>
      <c r="Z185" s="1415" t="s">
        <v>1105</v>
      </c>
      <c r="AA185" s="1416">
        <v>1</v>
      </c>
      <c r="AB185" s="965">
        <v>1</v>
      </c>
      <c r="AC185" s="965"/>
      <c r="AD185" s="966"/>
      <c r="AE185" s="866"/>
      <c r="AF185" s="1417"/>
      <c r="AG185" s="1418"/>
      <c r="AH185" s="1418"/>
      <c r="AI185" s="1418"/>
      <c r="AJ185" s="1419"/>
      <c r="AK185" s="1420"/>
      <c r="AL185" s="1421"/>
      <c r="AM185" s="1421"/>
      <c r="AN185" s="1422"/>
      <c r="AO185" s="1185"/>
      <c r="AP185" s="1423"/>
      <c r="AQ185" s="1406"/>
      <c r="AR185" s="1275"/>
      <c r="AS185" s="1275"/>
      <c r="AT185" s="1275"/>
      <c r="AU185" s="1275"/>
      <c r="AV185" s="1275"/>
      <c r="AW185" s="1275"/>
      <c r="AX185" s="1275"/>
      <c r="AY185" s="1275"/>
      <c r="AZ185" s="1275"/>
      <c r="BA185" s="1275"/>
      <c r="BB185" s="1275"/>
      <c r="BC185" s="1275"/>
      <c r="BD185" s="1275"/>
      <c r="BE185" s="1275"/>
      <c r="BF185" s="1275"/>
      <c r="BG185" s="1275"/>
      <c r="BH185" s="1275"/>
      <c r="BI185" s="1275"/>
      <c r="BJ185" s="1275"/>
      <c r="BK185" s="1275"/>
      <c r="BL185" s="1275"/>
      <c r="BM185" s="1275"/>
      <c r="BN185" s="1275"/>
      <c r="BO185" s="1275"/>
      <c r="BP185" s="1275"/>
      <c r="BQ185" s="1275"/>
      <c r="BR185" s="1275"/>
      <c r="BS185" s="1275"/>
      <c r="BT185" s="1275"/>
      <c r="BU185" s="1275"/>
      <c r="BV185" s="1275"/>
      <c r="BW185" s="1275"/>
      <c r="BX185" s="1275"/>
      <c r="BY185" s="1275"/>
      <c r="BZ185" s="1275"/>
      <c r="CA185" s="1275"/>
      <c r="CB185" s="1275"/>
      <c r="CC185" s="1275"/>
      <c r="CD185" s="1275"/>
      <c r="CE185" s="1275"/>
      <c r="CF185" s="1275"/>
      <c r="CG185" s="1275"/>
      <c r="CH185" s="1275"/>
      <c r="CI185" s="1275"/>
      <c r="CJ185" s="1275"/>
      <c r="CK185" s="1275"/>
      <c r="CL185" s="1275"/>
      <c r="CM185" s="1275"/>
      <c r="CN185" s="1275"/>
      <c r="CO185" s="1275"/>
      <c r="CP185" s="1275"/>
      <c r="CQ185" s="1275"/>
      <c r="CR185" s="1275"/>
      <c r="CS185" s="1275"/>
      <c r="CT185" s="1275"/>
    </row>
    <row r="186" spans="1:98" ht="14.4">
      <c r="A186" s="1479"/>
      <c r="B186" s="4209"/>
      <c r="C186" s="4210"/>
      <c r="D186" s="1129"/>
      <c r="E186" s="1130"/>
      <c r="F186" s="1404"/>
      <c r="G186" s="1405"/>
      <c r="H186" s="1406"/>
      <c r="I186" s="1407"/>
      <c r="J186" s="1408"/>
      <c r="K186" s="1408"/>
      <c r="L186" s="1408"/>
      <c r="M186" s="1409"/>
      <c r="N186" s="1410"/>
      <c r="O186" s="1411"/>
      <c r="P186" s="1412"/>
      <c r="Q186" s="903"/>
      <c r="R186" s="904"/>
      <c r="S186" s="904"/>
      <c r="T186" s="905"/>
      <c r="U186" s="866"/>
      <c r="V186" s="1413">
        <v>4</v>
      </c>
      <c r="W186" s="1090" t="s">
        <v>1107</v>
      </c>
      <c r="X186" s="1414">
        <v>45702</v>
      </c>
      <c r="Y186" s="1414">
        <v>46022</v>
      </c>
      <c r="Z186" s="1415" t="s">
        <v>1105</v>
      </c>
      <c r="AA186" s="1416">
        <v>1</v>
      </c>
      <c r="AB186" s="965">
        <v>1</v>
      </c>
      <c r="AC186" s="965"/>
      <c r="AD186" s="966"/>
      <c r="AE186" s="866"/>
      <c r="AF186" s="1417"/>
      <c r="AG186" s="1418"/>
      <c r="AH186" s="1418"/>
      <c r="AI186" s="1418"/>
      <c r="AJ186" s="1419"/>
      <c r="AK186" s="1420"/>
      <c r="AL186" s="1421"/>
      <c r="AM186" s="1421"/>
      <c r="AN186" s="1422"/>
      <c r="AO186" s="1185"/>
      <c r="AP186" s="1423"/>
      <c r="AQ186" s="1406"/>
      <c r="AR186" s="1275"/>
      <c r="AS186" s="1275"/>
      <c r="AT186" s="1275"/>
      <c r="AU186" s="1275"/>
      <c r="AV186" s="1275"/>
      <c r="AW186" s="1275"/>
      <c r="AX186" s="1275"/>
      <c r="AY186" s="1275"/>
      <c r="AZ186" s="1275"/>
      <c r="BA186" s="1275"/>
      <c r="BB186" s="1275"/>
      <c r="BC186" s="1275"/>
      <c r="BD186" s="1275"/>
      <c r="BE186" s="1275"/>
      <c r="BF186" s="1275"/>
      <c r="BG186" s="1275"/>
      <c r="BH186" s="1275"/>
      <c r="BI186" s="1275"/>
      <c r="BJ186" s="1275"/>
      <c r="BK186" s="1275"/>
      <c r="BL186" s="1275"/>
      <c r="BM186" s="1275"/>
      <c r="BN186" s="1275"/>
      <c r="BO186" s="1275"/>
      <c r="BP186" s="1275"/>
      <c r="BQ186" s="1275"/>
      <c r="BR186" s="1275"/>
      <c r="BS186" s="1275"/>
      <c r="BT186" s="1275"/>
      <c r="BU186" s="1275"/>
      <c r="BV186" s="1275"/>
      <c r="BW186" s="1275"/>
      <c r="BX186" s="1275"/>
      <c r="BY186" s="1275"/>
      <c r="BZ186" s="1275"/>
      <c r="CA186" s="1275"/>
      <c r="CB186" s="1275"/>
      <c r="CC186" s="1275"/>
      <c r="CD186" s="1275"/>
      <c r="CE186" s="1275"/>
      <c r="CF186" s="1275"/>
      <c r="CG186" s="1275"/>
      <c r="CH186" s="1275"/>
      <c r="CI186" s="1275"/>
      <c r="CJ186" s="1275"/>
      <c r="CK186" s="1275"/>
      <c r="CL186" s="1275"/>
      <c r="CM186" s="1275"/>
      <c r="CN186" s="1275"/>
      <c r="CO186" s="1275"/>
      <c r="CP186" s="1275"/>
      <c r="CQ186" s="1275"/>
      <c r="CR186" s="1275"/>
      <c r="CS186" s="1275"/>
      <c r="CT186" s="1275"/>
    </row>
    <row r="187" spans="1:98" ht="14.25" customHeight="1">
      <c r="A187" s="1479"/>
      <c r="B187" s="4209"/>
      <c r="C187" s="4210"/>
      <c r="D187" s="1129"/>
      <c r="E187" s="1130"/>
      <c r="F187" s="1404"/>
      <c r="G187" s="1405"/>
      <c r="H187" s="1406"/>
      <c r="I187" s="1407"/>
      <c r="J187" s="1408"/>
      <c r="K187" s="1408"/>
      <c r="L187" s="1408"/>
      <c r="M187" s="1409"/>
      <c r="N187" s="1410"/>
      <c r="O187" s="1411"/>
      <c r="P187" s="1412"/>
      <c r="Q187" s="903"/>
      <c r="R187" s="904"/>
      <c r="S187" s="904"/>
      <c r="T187" s="905"/>
      <c r="U187" s="866"/>
      <c r="V187" s="1413">
        <v>5</v>
      </c>
      <c r="W187" s="1090"/>
      <c r="X187" s="1414"/>
      <c r="Y187" s="1414"/>
      <c r="Z187" s="1415"/>
      <c r="AA187" s="1416"/>
      <c r="AB187" s="965"/>
      <c r="AC187" s="965"/>
      <c r="AD187" s="966"/>
      <c r="AE187" s="866"/>
      <c r="AF187" s="1417"/>
      <c r="AG187" s="1418"/>
      <c r="AH187" s="1418"/>
      <c r="AI187" s="1418"/>
      <c r="AJ187" s="1419"/>
      <c r="AK187" s="1420"/>
      <c r="AL187" s="1421"/>
      <c r="AM187" s="1421"/>
      <c r="AN187" s="1422"/>
      <c r="AO187" s="1185"/>
      <c r="AP187" s="1423"/>
      <c r="AQ187" s="1406"/>
      <c r="AR187" s="1275"/>
      <c r="AS187" s="1275"/>
      <c r="AT187" s="1275"/>
      <c r="AU187" s="1275"/>
      <c r="AV187" s="1275"/>
      <c r="AW187" s="1275"/>
      <c r="AX187" s="1275"/>
      <c r="AY187" s="1275"/>
      <c r="AZ187" s="1275"/>
      <c r="BA187" s="1275"/>
      <c r="BB187" s="1275"/>
      <c r="BC187" s="1275"/>
      <c r="BD187" s="1275"/>
      <c r="BE187" s="1275"/>
      <c r="BF187" s="1275"/>
      <c r="BG187" s="1275"/>
      <c r="BH187" s="1275"/>
      <c r="BI187" s="1275"/>
      <c r="BJ187" s="1275"/>
      <c r="BK187" s="1275"/>
      <c r="BL187" s="1275"/>
      <c r="BM187" s="1275"/>
      <c r="BN187" s="1275"/>
      <c r="BO187" s="1275"/>
      <c r="BP187" s="1275"/>
      <c r="BQ187" s="1275"/>
      <c r="BR187" s="1275"/>
      <c r="BS187" s="1275"/>
      <c r="BT187" s="1275"/>
      <c r="BU187" s="1275"/>
      <c r="BV187" s="1275"/>
      <c r="BW187" s="1275"/>
      <c r="BX187" s="1275"/>
      <c r="BY187" s="1275"/>
      <c r="BZ187" s="1275"/>
      <c r="CA187" s="1275"/>
      <c r="CB187" s="1275"/>
      <c r="CC187" s="1275"/>
      <c r="CD187" s="1275"/>
      <c r="CE187" s="1275"/>
      <c r="CF187" s="1275"/>
      <c r="CG187" s="1275"/>
      <c r="CH187" s="1275"/>
      <c r="CI187" s="1275"/>
      <c r="CJ187" s="1275"/>
      <c r="CK187" s="1275"/>
      <c r="CL187" s="1275"/>
      <c r="CM187" s="1275"/>
      <c r="CN187" s="1275"/>
      <c r="CO187" s="1275"/>
      <c r="CP187" s="1275"/>
      <c r="CQ187" s="1275"/>
      <c r="CR187" s="1275"/>
      <c r="CS187" s="1275"/>
      <c r="CT187" s="1275"/>
    </row>
    <row r="188" spans="1:98" ht="14.25" customHeight="1">
      <c r="A188" s="1479"/>
      <c r="B188" s="4209"/>
      <c r="C188" s="4210"/>
      <c r="D188" s="1129"/>
      <c r="E188" s="1130"/>
      <c r="F188" s="1404"/>
      <c r="G188" s="1405"/>
      <c r="H188" s="1406"/>
      <c r="I188" s="1407"/>
      <c r="J188" s="1408"/>
      <c r="K188" s="1408"/>
      <c r="L188" s="1408"/>
      <c r="M188" s="1409"/>
      <c r="N188" s="1410"/>
      <c r="O188" s="1411"/>
      <c r="P188" s="1412"/>
      <c r="Q188" s="903"/>
      <c r="R188" s="904"/>
      <c r="S188" s="904"/>
      <c r="T188" s="905"/>
      <c r="U188" s="866"/>
      <c r="V188" s="1413">
        <v>6</v>
      </c>
      <c r="W188" s="1090"/>
      <c r="X188" s="1414"/>
      <c r="Y188" s="1414"/>
      <c r="Z188" s="1415"/>
      <c r="AA188" s="1416"/>
      <c r="AB188" s="965"/>
      <c r="AC188" s="965"/>
      <c r="AD188" s="966"/>
      <c r="AE188" s="866"/>
      <c r="AF188" s="1417"/>
      <c r="AG188" s="1418"/>
      <c r="AH188" s="1418"/>
      <c r="AI188" s="1418"/>
      <c r="AJ188" s="1419"/>
      <c r="AK188" s="1420"/>
      <c r="AL188" s="1421"/>
      <c r="AM188" s="1421"/>
      <c r="AN188" s="1422"/>
      <c r="AO188" s="1185"/>
      <c r="AP188" s="1423"/>
      <c r="AQ188" s="1406"/>
      <c r="AR188" s="1275"/>
      <c r="AS188" s="1275"/>
      <c r="AT188" s="1275"/>
      <c r="AU188" s="1275"/>
      <c r="AV188" s="1275"/>
      <c r="AW188" s="1275"/>
      <c r="AX188" s="1275"/>
      <c r="AY188" s="1275"/>
      <c r="AZ188" s="1275"/>
      <c r="BA188" s="1275"/>
      <c r="BB188" s="1275"/>
      <c r="BC188" s="1275"/>
      <c r="BD188" s="1275"/>
      <c r="BE188" s="1275"/>
      <c r="BF188" s="1275"/>
      <c r="BG188" s="1275"/>
      <c r="BH188" s="1275"/>
      <c r="BI188" s="1275"/>
      <c r="BJ188" s="1275"/>
      <c r="BK188" s="1275"/>
      <c r="BL188" s="1275"/>
      <c r="BM188" s="1275"/>
      <c r="BN188" s="1275"/>
      <c r="BO188" s="1275"/>
      <c r="BP188" s="1275"/>
      <c r="BQ188" s="1275"/>
      <c r="BR188" s="1275"/>
      <c r="BS188" s="1275"/>
      <c r="BT188" s="1275"/>
      <c r="BU188" s="1275"/>
      <c r="BV188" s="1275"/>
      <c r="BW188" s="1275"/>
      <c r="BX188" s="1275"/>
      <c r="BY188" s="1275"/>
      <c r="BZ188" s="1275"/>
      <c r="CA188" s="1275"/>
      <c r="CB188" s="1275"/>
      <c r="CC188" s="1275"/>
      <c r="CD188" s="1275"/>
      <c r="CE188" s="1275"/>
      <c r="CF188" s="1275"/>
      <c r="CG188" s="1275"/>
      <c r="CH188" s="1275"/>
      <c r="CI188" s="1275"/>
      <c r="CJ188" s="1275"/>
      <c r="CK188" s="1275"/>
      <c r="CL188" s="1275"/>
      <c r="CM188" s="1275"/>
      <c r="CN188" s="1275"/>
      <c r="CO188" s="1275"/>
      <c r="CP188" s="1275"/>
      <c r="CQ188" s="1275"/>
      <c r="CR188" s="1275"/>
      <c r="CS188" s="1275"/>
      <c r="CT188" s="1275"/>
    </row>
    <row r="189" spans="1:98" ht="14.25" customHeight="1">
      <c r="A189" s="1479"/>
      <c r="B189" s="4209"/>
      <c r="C189" s="4210"/>
      <c r="D189" s="1129"/>
      <c r="E189" s="1130"/>
      <c r="F189" s="1404"/>
      <c r="G189" s="1405"/>
      <c r="H189" s="1406"/>
      <c r="I189" s="1407"/>
      <c r="J189" s="1408"/>
      <c r="K189" s="1408"/>
      <c r="L189" s="1408"/>
      <c r="M189" s="1409"/>
      <c r="N189" s="1410"/>
      <c r="O189" s="1411"/>
      <c r="P189" s="1412"/>
      <c r="Q189" s="903"/>
      <c r="R189" s="904"/>
      <c r="S189" s="904"/>
      <c r="T189" s="905"/>
      <c r="U189" s="866"/>
      <c r="V189" s="1413">
        <v>7</v>
      </c>
      <c r="W189" s="1090"/>
      <c r="X189" s="1414"/>
      <c r="Y189" s="1414"/>
      <c r="Z189" s="1415"/>
      <c r="AA189" s="1416"/>
      <c r="AB189" s="965"/>
      <c r="AC189" s="965"/>
      <c r="AD189" s="966"/>
      <c r="AE189" s="866"/>
      <c r="AF189" s="1417"/>
      <c r="AG189" s="1418"/>
      <c r="AH189" s="1418"/>
      <c r="AI189" s="1418"/>
      <c r="AJ189" s="1419"/>
      <c r="AK189" s="1420"/>
      <c r="AL189" s="1421"/>
      <c r="AM189" s="1421"/>
      <c r="AN189" s="1422"/>
      <c r="AO189" s="1185"/>
      <c r="AP189" s="1423"/>
      <c r="AQ189" s="1406"/>
      <c r="AR189" s="1275"/>
      <c r="AS189" s="1275"/>
      <c r="AT189" s="1275"/>
      <c r="AU189" s="1275"/>
      <c r="AV189" s="1275"/>
      <c r="AW189" s="1275"/>
      <c r="AX189" s="1275"/>
      <c r="AY189" s="1275"/>
      <c r="AZ189" s="1275"/>
      <c r="BA189" s="1275"/>
      <c r="BB189" s="1275"/>
      <c r="BC189" s="1275"/>
      <c r="BD189" s="1275"/>
      <c r="BE189" s="1275"/>
      <c r="BF189" s="1275"/>
      <c r="BG189" s="1275"/>
      <c r="BH189" s="1275"/>
      <c r="BI189" s="1275"/>
      <c r="BJ189" s="1275"/>
      <c r="BK189" s="1275"/>
      <c r="BL189" s="1275"/>
      <c r="BM189" s="1275"/>
      <c r="BN189" s="1275"/>
      <c r="BO189" s="1275"/>
      <c r="BP189" s="1275"/>
      <c r="BQ189" s="1275"/>
      <c r="BR189" s="1275"/>
      <c r="BS189" s="1275"/>
      <c r="BT189" s="1275"/>
      <c r="BU189" s="1275"/>
      <c r="BV189" s="1275"/>
      <c r="BW189" s="1275"/>
      <c r="BX189" s="1275"/>
      <c r="BY189" s="1275"/>
      <c r="BZ189" s="1275"/>
      <c r="CA189" s="1275"/>
      <c r="CB189" s="1275"/>
      <c r="CC189" s="1275"/>
      <c r="CD189" s="1275"/>
      <c r="CE189" s="1275"/>
      <c r="CF189" s="1275"/>
      <c r="CG189" s="1275"/>
      <c r="CH189" s="1275"/>
      <c r="CI189" s="1275"/>
      <c r="CJ189" s="1275"/>
      <c r="CK189" s="1275"/>
      <c r="CL189" s="1275"/>
      <c r="CM189" s="1275"/>
      <c r="CN189" s="1275"/>
      <c r="CO189" s="1275"/>
      <c r="CP189" s="1275"/>
      <c r="CQ189" s="1275"/>
      <c r="CR189" s="1275"/>
      <c r="CS189" s="1275"/>
      <c r="CT189" s="1275"/>
    </row>
    <row r="190" spans="1:98" ht="14.25" customHeight="1">
      <c r="A190" s="1479"/>
      <c r="B190" s="4209"/>
      <c r="C190" s="4210"/>
      <c r="D190" s="1129"/>
      <c r="E190" s="1130"/>
      <c r="F190" s="1404"/>
      <c r="G190" s="1405"/>
      <c r="H190" s="1406"/>
      <c r="I190" s="1407"/>
      <c r="J190" s="1408"/>
      <c r="K190" s="1408"/>
      <c r="L190" s="1408"/>
      <c r="M190" s="1409"/>
      <c r="N190" s="1410"/>
      <c r="O190" s="1411"/>
      <c r="P190" s="1412"/>
      <c r="Q190" s="903"/>
      <c r="R190" s="904"/>
      <c r="S190" s="904"/>
      <c r="T190" s="905"/>
      <c r="U190" s="866"/>
      <c r="V190" s="1413">
        <v>8</v>
      </c>
      <c r="W190" s="1090"/>
      <c r="X190" s="1414"/>
      <c r="Y190" s="1414"/>
      <c r="Z190" s="1415"/>
      <c r="AA190" s="1416"/>
      <c r="AB190" s="965"/>
      <c r="AC190" s="965"/>
      <c r="AD190" s="966"/>
      <c r="AE190" s="866"/>
      <c r="AF190" s="1417"/>
      <c r="AG190" s="1418"/>
      <c r="AH190" s="1418"/>
      <c r="AI190" s="1418"/>
      <c r="AJ190" s="1419"/>
      <c r="AK190" s="1420"/>
      <c r="AL190" s="1421"/>
      <c r="AM190" s="1421"/>
      <c r="AN190" s="1422"/>
      <c r="AO190" s="1185"/>
      <c r="AP190" s="1423"/>
      <c r="AQ190" s="1406"/>
      <c r="AR190" s="1275"/>
      <c r="AS190" s="1275"/>
      <c r="AT190" s="1275"/>
      <c r="AU190" s="1275"/>
      <c r="AV190" s="1275"/>
      <c r="AW190" s="1275"/>
      <c r="AX190" s="1275"/>
      <c r="AY190" s="1275"/>
      <c r="AZ190" s="1275"/>
      <c r="BA190" s="1275"/>
      <c r="BB190" s="1275"/>
      <c r="BC190" s="1275"/>
      <c r="BD190" s="1275"/>
      <c r="BE190" s="1275"/>
      <c r="BF190" s="1275"/>
      <c r="BG190" s="1275"/>
      <c r="BH190" s="1275"/>
      <c r="BI190" s="1275"/>
      <c r="BJ190" s="1275"/>
      <c r="BK190" s="1275"/>
      <c r="BL190" s="1275"/>
      <c r="BM190" s="1275"/>
      <c r="BN190" s="1275"/>
      <c r="BO190" s="1275"/>
      <c r="BP190" s="1275"/>
      <c r="BQ190" s="1275"/>
      <c r="BR190" s="1275"/>
      <c r="BS190" s="1275"/>
      <c r="BT190" s="1275"/>
      <c r="BU190" s="1275"/>
      <c r="BV190" s="1275"/>
      <c r="BW190" s="1275"/>
      <c r="BX190" s="1275"/>
      <c r="BY190" s="1275"/>
      <c r="BZ190" s="1275"/>
      <c r="CA190" s="1275"/>
      <c r="CB190" s="1275"/>
      <c r="CC190" s="1275"/>
      <c r="CD190" s="1275"/>
      <c r="CE190" s="1275"/>
      <c r="CF190" s="1275"/>
      <c r="CG190" s="1275"/>
      <c r="CH190" s="1275"/>
      <c r="CI190" s="1275"/>
      <c r="CJ190" s="1275"/>
      <c r="CK190" s="1275"/>
      <c r="CL190" s="1275"/>
      <c r="CM190" s="1275"/>
      <c r="CN190" s="1275"/>
      <c r="CO190" s="1275"/>
      <c r="CP190" s="1275"/>
      <c r="CQ190" s="1275"/>
      <c r="CR190" s="1275"/>
      <c r="CS190" s="1275"/>
      <c r="CT190" s="1275"/>
    </row>
    <row r="191" spans="1:98" ht="14.25" customHeight="1">
      <c r="A191" s="1479"/>
      <c r="B191" s="4209"/>
      <c r="C191" s="4210"/>
      <c r="D191" s="1129"/>
      <c r="E191" s="1130"/>
      <c r="F191" s="1404"/>
      <c r="G191" s="1405"/>
      <c r="H191" s="1406"/>
      <c r="I191" s="1407"/>
      <c r="J191" s="1408"/>
      <c r="K191" s="1408"/>
      <c r="L191" s="1408"/>
      <c r="M191" s="1409"/>
      <c r="N191" s="1410"/>
      <c r="O191" s="1411"/>
      <c r="P191" s="1412"/>
      <c r="Q191" s="903"/>
      <c r="R191" s="904"/>
      <c r="S191" s="904"/>
      <c r="T191" s="905"/>
      <c r="U191" s="866"/>
      <c r="V191" s="1413">
        <v>9</v>
      </c>
      <c r="W191" s="1090"/>
      <c r="X191" s="1414"/>
      <c r="Y191" s="1414"/>
      <c r="Z191" s="1415"/>
      <c r="AA191" s="1416"/>
      <c r="AB191" s="965"/>
      <c r="AC191" s="965"/>
      <c r="AD191" s="966"/>
      <c r="AE191" s="866"/>
      <c r="AF191" s="1417"/>
      <c r="AG191" s="1418"/>
      <c r="AH191" s="1418"/>
      <c r="AI191" s="1418"/>
      <c r="AJ191" s="1419"/>
      <c r="AK191" s="1420"/>
      <c r="AL191" s="1421"/>
      <c r="AM191" s="1421"/>
      <c r="AN191" s="1422"/>
      <c r="AO191" s="1185"/>
      <c r="AP191" s="1423"/>
      <c r="AQ191" s="1406"/>
      <c r="AR191" s="1275"/>
      <c r="AS191" s="1275"/>
      <c r="AT191" s="1275"/>
      <c r="AU191" s="1275"/>
      <c r="AV191" s="1275"/>
      <c r="AW191" s="1275"/>
      <c r="AX191" s="1275"/>
      <c r="AY191" s="1275"/>
      <c r="AZ191" s="1275"/>
      <c r="BA191" s="1275"/>
      <c r="BB191" s="1275"/>
      <c r="BC191" s="1275"/>
      <c r="BD191" s="1275"/>
      <c r="BE191" s="1275"/>
      <c r="BF191" s="1275"/>
      <c r="BG191" s="1275"/>
      <c r="BH191" s="1275"/>
      <c r="BI191" s="1275"/>
      <c r="BJ191" s="1275"/>
      <c r="BK191" s="1275"/>
      <c r="BL191" s="1275"/>
      <c r="BM191" s="1275"/>
      <c r="BN191" s="1275"/>
      <c r="BO191" s="1275"/>
      <c r="BP191" s="1275"/>
      <c r="BQ191" s="1275"/>
      <c r="BR191" s="1275"/>
      <c r="BS191" s="1275"/>
      <c r="BT191" s="1275"/>
      <c r="BU191" s="1275"/>
      <c r="BV191" s="1275"/>
      <c r="BW191" s="1275"/>
      <c r="BX191" s="1275"/>
      <c r="BY191" s="1275"/>
      <c r="BZ191" s="1275"/>
      <c r="CA191" s="1275"/>
      <c r="CB191" s="1275"/>
      <c r="CC191" s="1275"/>
      <c r="CD191" s="1275"/>
      <c r="CE191" s="1275"/>
      <c r="CF191" s="1275"/>
      <c r="CG191" s="1275"/>
      <c r="CH191" s="1275"/>
      <c r="CI191" s="1275"/>
      <c r="CJ191" s="1275"/>
      <c r="CK191" s="1275"/>
      <c r="CL191" s="1275"/>
      <c r="CM191" s="1275"/>
      <c r="CN191" s="1275"/>
      <c r="CO191" s="1275"/>
      <c r="CP191" s="1275"/>
      <c r="CQ191" s="1275"/>
      <c r="CR191" s="1275"/>
      <c r="CS191" s="1275"/>
      <c r="CT191" s="1275"/>
    </row>
    <row r="192" spans="1:98" ht="14.25" customHeight="1" thickBot="1">
      <c r="A192" s="1481"/>
      <c r="B192" s="4211"/>
      <c r="C192" s="4212"/>
      <c r="D192" s="1493"/>
      <c r="E192" s="1494"/>
      <c r="F192" s="1404"/>
      <c r="G192" s="1405"/>
      <c r="H192" s="1432"/>
      <c r="I192" s="1433"/>
      <c r="J192" s="1434"/>
      <c r="K192" s="1434"/>
      <c r="L192" s="1434"/>
      <c r="M192" s="1435"/>
      <c r="N192" s="1436"/>
      <c r="O192" s="1437"/>
      <c r="P192" s="1438"/>
      <c r="Q192" s="1065"/>
      <c r="R192" s="1066"/>
      <c r="S192" s="1066"/>
      <c r="T192" s="1067"/>
      <c r="U192" s="866"/>
      <c r="V192" s="1413">
        <v>10</v>
      </c>
      <c r="W192" s="1090"/>
      <c r="X192" s="1414"/>
      <c r="Y192" s="1414"/>
      <c r="Z192" s="1415"/>
      <c r="AA192" s="1439"/>
      <c r="AB192" s="1440"/>
      <c r="AC192" s="1440"/>
      <c r="AD192" s="1441"/>
      <c r="AE192" s="866"/>
      <c r="AF192" s="1463"/>
      <c r="AG192" s="1465"/>
      <c r="AH192" s="1465"/>
      <c r="AI192" s="1465"/>
      <c r="AJ192" s="1466"/>
      <c r="AK192" s="1442"/>
      <c r="AL192" s="1443"/>
      <c r="AM192" s="1443"/>
      <c r="AN192" s="1444"/>
      <c r="AO192" s="1185"/>
      <c r="AP192" s="1445"/>
      <c r="AQ192" s="1432"/>
      <c r="AR192" s="1275"/>
      <c r="AS192" s="1275"/>
      <c r="AT192" s="1275"/>
      <c r="AU192" s="1275"/>
      <c r="AV192" s="1275"/>
      <c r="AW192" s="1275"/>
      <c r="AX192" s="1275"/>
      <c r="AY192" s="1275"/>
      <c r="AZ192" s="1275"/>
      <c r="BA192" s="1275"/>
      <c r="BB192" s="1275"/>
      <c r="BC192" s="1275"/>
      <c r="BD192" s="1275"/>
      <c r="BE192" s="1275"/>
      <c r="BF192" s="1275"/>
      <c r="BG192" s="1275"/>
      <c r="BH192" s="1275"/>
      <c r="BI192" s="1275"/>
      <c r="BJ192" s="1275"/>
      <c r="BK192" s="1275"/>
      <c r="BL192" s="1275"/>
      <c r="BM192" s="1275"/>
      <c r="BN192" s="1275"/>
      <c r="BO192" s="1275"/>
      <c r="BP192" s="1275"/>
      <c r="BQ192" s="1275"/>
      <c r="BR192" s="1275"/>
      <c r="BS192" s="1275"/>
      <c r="BT192" s="1275"/>
      <c r="BU192" s="1275"/>
      <c r="BV192" s="1275"/>
      <c r="BW192" s="1275"/>
      <c r="BX192" s="1275"/>
      <c r="BY192" s="1275"/>
      <c r="BZ192" s="1275"/>
      <c r="CA192" s="1275"/>
      <c r="CB192" s="1275"/>
      <c r="CC192" s="1275"/>
      <c r="CD192" s="1275"/>
      <c r="CE192" s="1275"/>
      <c r="CF192" s="1275"/>
      <c r="CG192" s="1275"/>
      <c r="CH192" s="1275"/>
      <c r="CI192" s="1275"/>
      <c r="CJ192" s="1275"/>
      <c r="CK192" s="1275"/>
      <c r="CL192" s="1275"/>
      <c r="CM192" s="1275"/>
      <c r="CN192" s="1275"/>
      <c r="CO192" s="1275"/>
      <c r="CP192" s="1275"/>
      <c r="CQ192" s="1275"/>
      <c r="CR192" s="1275"/>
      <c r="CS192" s="1275"/>
      <c r="CT192" s="1275"/>
    </row>
    <row r="193" spans="1:98" ht="14.4">
      <c r="A193" s="1470">
        <v>19</v>
      </c>
      <c r="B193" s="5317" t="s">
        <v>1108</v>
      </c>
      <c r="C193" s="4208"/>
      <c r="D193" s="1123"/>
      <c r="E193" s="1124"/>
      <c r="F193" s="1372" t="s">
        <v>150</v>
      </c>
      <c r="G193" s="1373"/>
      <c r="H193" s="1374"/>
      <c r="I193" s="1375"/>
      <c r="J193" s="1376"/>
      <c r="K193" s="1376"/>
      <c r="L193" s="1376"/>
      <c r="M193" s="1377"/>
      <c r="N193" s="1378"/>
      <c r="O193" s="1372"/>
      <c r="P193" s="1379"/>
      <c r="Q193" s="863"/>
      <c r="R193" s="864"/>
      <c r="S193" s="864"/>
      <c r="T193" s="865"/>
      <c r="U193" s="866"/>
      <c r="V193" s="1380">
        <v>1</v>
      </c>
      <c r="W193" s="954" t="s">
        <v>1109</v>
      </c>
      <c r="X193" s="1381">
        <v>45659</v>
      </c>
      <c r="Y193" s="1381">
        <v>46022</v>
      </c>
      <c r="Z193" s="1374" t="s">
        <v>917</v>
      </c>
      <c r="AA193" s="1236">
        <v>1</v>
      </c>
      <c r="AB193" s="952"/>
      <c r="AC193" s="952"/>
      <c r="AD193" s="953"/>
      <c r="AE193" s="866"/>
      <c r="AF193" s="1382"/>
      <c r="AG193" s="1383"/>
      <c r="AH193" s="1383"/>
      <c r="AI193" s="1487"/>
      <c r="AJ193" s="1385"/>
      <c r="AK193" s="1386"/>
      <c r="AL193" s="1387"/>
      <c r="AM193" s="1387"/>
      <c r="AN193" s="1388"/>
      <c r="AO193" s="1185"/>
      <c r="AP193" s="1389"/>
      <c r="AQ193" s="1390"/>
      <c r="AR193" s="1275"/>
      <c r="AS193" s="1275"/>
      <c r="AT193" s="1275"/>
      <c r="AU193" s="1275"/>
      <c r="AV193" s="1275"/>
      <c r="AW193" s="1275"/>
      <c r="AX193" s="1275"/>
      <c r="AY193" s="1275"/>
      <c r="AZ193" s="1275"/>
      <c r="BA193" s="1275"/>
      <c r="BB193" s="1275"/>
      <c r="BC193" s="1275"/>
      <c r="BD193" s="1275"/>
      <c r="BE193" s="1275"/>
      <c r="BF193" s="1275"/>
      <c r="BG193" s="1275"/>
      <c r="BH193" s="1275"/>
      <c r="BI193" s="1275"/>
      <c r="BJ193" s="1275"/>
      <c r="BK193" s="1275"/>
      <c r="BL193" s="1275"/>
      <c r="BM193" s="1275"/>
      <c r="BN193" s="1275"/>
      <c r="BO193" s="1275"/>
      <c r="BP193" s="1275"/>
      <c r="BQ193" s="1275"/>
      <c r="BR193" s="1275"/>
      <c r="BS193" s="1275"/>
      <c r="BT193" s="1275"/>
      <c r="BU193" s="1275"/>
      <c r="BV193" s="1275"/>
      <c r="BW193" s="1275"/>
      <c r="BX193" s="1275"/>
      <c r="BY193" s="1275"/>
      <c r="BZ193" s="1275"/>
      <c r="CA193" s="1275"/>
      <c r="CB193" s="1275"/>
      <c r="CC193" s="1275"/>
      <c r="CD193" s="1275"/>
      <c r="CE193" s="1275"/>
      <c r="CF193" s="1275"/>
      <c r="CG193" s="1275"/>
      <c r="CH193" s="1275"/>
      <c r="CI193" s="1275"/>
      <c r="CJ193" s="1275"/>
      <c r="CK193" s="1275"/>
      <c r="CL193" s="1275"/>
      <c r="CM193" s="1275"/>
      <c r="CN193" s="1275"/>
      <c r="CO193" s="1275"/>
      <c r="CP193" s="1275"/>
      <c r="CQ193" s="1275"/>
      <c r="CR193" s="1275"/>
      <c r="CS193" s="1275"/>
      <c r="CT193" s="1275"/>
    </row>
    <row r="194" spans="1:98" ht="14.4">
      <c r="A194" s="1479"/>
      <c r="B194" s="4209"/>
      <c r="C194" s="4210"/>
      <c r="D194" s="1129"/>
      <c r="E194" s="1130"/>
      <c r="F194" s="1404"/>
      <c r="G194" s="1405"/>
      <c r="H194" s="1406"/>
      <c r="I194" s="1407"/>
      <c r="J194" s="1408"/>
      <c r="K194" s="1408"/>
      <c r="L194" s="1408"/>
      <c r="M194" s="1409"/>
      <c r="N194" s="1410"/>
      <c r="O194" s="1411"/>
      <c r="P194" s="1412"/>
      <c r="Q194" s="903"/>
      <c r="R194" s="904"/>
      <c r="S194" s="904"/>
      <c r="T194" s="905"/>
      <c r="U194" s="866"/>
      <c r="V194" s="1413">
        <v>2</v>
      </c>
      <c r="W194" s="1090" t="s">
        <v>1110</v>
      </c>
      <c r="X194" s="1414">
        <v>45659</v>
      </c>
      <c r="Y194" s="1414">
        <v>46022</v>
      </c>
      <c r="Z194" s="1415" t="s">
        <v>917</v>
      </c>
      <c r="AA194" s="1416"/>
      <c r="AB194" s="965"/>
      <c r="AC194" s="965"/>
      <c r="AD194" s="966"/>
      <c r="AE194" s="866"/>
      <c r="AF194" s="1417"/>
      <c r="AG194" s="1418"/>
      <c r="AH194" s="1418"/>
      <c r="AI194" s="1418"/>
      <c r="AJ194" s="1419"/>
      <c r="AK194" s="1420"/>
      <c r="AL194" s="1421"/>
      <c r="AM194" s="1421"/>
      <c r="AN194" s="1422"/>
      <c r="AO194" s="1185"/>
      <c r="AP194" s="1423"/>
      <c r="AQ194" s="1406"/>
      <c r="AR194" s="1275"/>
      <c r="AS194" s="1275"/>
      <c r="AT194" s="1275"/>
      <c r="AU194" s="1275"/>
      <c r="AV194" s="1275"/>
      <c r="AW194" s="1275"/>
      <c r="AX194" s="1275"/>
      <c r="AY194" s="1275"/>
      <c r="AZ194" s="1275"/>
      <c r="BA194" s="1275"/>
      <c r="BB194" s="1275"/>
      <c r="BC194" s="1275"/>
      <c r="BD194" s="1275"/>
      <c r="BE194" s="1275"/>
      <c r="BF194" s="1275"/>
      <c r="BG194" s="1275"/>
      <c r="BH194" s="1275"/>
      <c r="BI194" s="1275"/>
      <c r="BJ194" s="1275"/>
      <c r="BK194" s="1275"/>
      <c r="BL194" s="1275"/>
      <c r="BM194" s="1275"/>
      <c r="BN194" s="1275"/>
      <c r="BO194" s="1275"/>
      <c r="BP194" s="1275"/>
      <c r="BQ194" s="1275"/>
      <c r="BR194" s="1275"/>
      <c r="BS194" s="1275"/>
      <c r="BT194" s="1275"/>
      <c r="BU194" s="1275"/>
      <c r="BV194" s="1275"/>
      <c r="BW194" s="1275"/>
      <c r="BX194" s="1275"/>
      <c r="BY194" s="1275"/>
      <c r="BZ194" s="1275"/>
      <c r="CA194" s="1275"/>
      <c r="CB194" s="1275"/>
      <c r="CC194" s="1275"/>
      <c r="CD194" s="1275"/>
      <c r="CE194" s="1275"/>
      <c r="CF194" s="1275"/>
      <c r="CG194" s="1275"/>
      <c r="CH194" s="1275"/>
      <c r="CI194" s="1275"/>
      <c r="CJ194" s="1275"/>
      <c r="CK194" s="1275"/>
      <c r="CL194" s="1275"/>
      <c r="CM194" s="1275"/>
      <c r="CN194" s="1275"/>
      <c r="CO194" s="1275"/>
      <c r="CP194" s="1275"/>
      <c r="CQ194" s="1275"/>
      <c r="CR194" s="1275"/>
      <c r="CS194" s="1275"/>
      <c r="CT194" s="1275"/>
    </row>
    <row r="195" spans="1:98" ht="14.4">
      <c r="A195" s="1479"/>
      <c r="B195" s="4209"/>
      <c r="C195" s="4210"/>
      <c r="D195" s="1129"/>
      <c r="E195" s="1130"/>
      <c r="F195" s="1404"/>
      <c r="G195" s="1405"/>
      <c r="H195" s="1406"/>
      <c r="I195" s="1407"/>
      <c r="J195" s="1408"/>
      <c r="K195" s="1408"/>
      <c r="L195" s="1408"/>
      <c r="M195" s="1409"/>
      <c r="N195" s="1410"/>
      <c r="O195" s="1411"/>
      <c r="P195" s="1412"/>
      <c r="Q195" s="903"/>
      <c r="R195" s="904"/>
      <c r="S195" s="904"/>
      <c r="T195" s="905"/>
      <c r="U195" s="866"/>
      <c r="V195" s="1413">
        <v>3</v>
      </c>
      <c r="W195" s="1090" t="s">
        <v>1111</v>
      </c>
      <c r="X195" s="1414">
        <v>45659</v>
      </c>
      <c r="Y195" s="1414">
        <v>46022</v>
      </c>
      <c r="Z195" s="1415" t="s">
        <v>917</v>
      </c>
      <c r="AA195" s="1416"/>
      <c r="AB195" s="965"/>
      <c r="AC195" s="965"/>
      <c r="AD195" s="966"/>
      <c r="AE195" s="866"/>
      <c r="AF195" s="1417"/>
      <c r="AG195" s="1418"/>
      <c r="AH195" s="1418"/>
      <c r="AI195" s="1418"/>
      <c r="AJ195" s="1419"/>
      <c r="AK195" s="1420"/>
      <c r="AL195" s="1421"/>
      <c r="AM195" s="1421"/>
      <c r="AN195" s="1422"/>
      <c r="AO195" s="1185"/>
      <c r="AP195" s="1423"/>
      <c r="AQ195" s="1406"/>
      <c r="AR195" s="1275"/>
      <c r="AS195" s="1275"/>
      <c r="AT195" s="1275"/>
      <c r="AU195" s="1275"/>
      <c r="AV195" s="1275"/>
      <c r="AW195" s="1275"/>
      <c r="AX195" s="1275"/>
      <c r="AY195" s="1275"/>
      <c r="AZ195" s="1275"/>
      <c r="BA195" s="1275"/>
      <c r="BB195" s="1275"/>
      <c r="BC195" s="1275"/>
      <c r="BD195" s="1275"/>
      <c r="BE195" s="1275"/>
      <c r="BF195" s="1275"/>
      <c r="BG195" s="1275"/>
      <c r="BH195" s="1275"/>
      <c r="BI195" s="1275"/>
      <c r="BJ195" s="1275"/>
      <c r="BK195" s="1275"/>
      <c r="BL195" s="1275"/>
      <c r="BM195" s="1275"/>
      <c r="BN195" s="1275"/>
      <c r="BO195" s="1275"/>
      <c r="BP195" s="1275"/>
      <c r="BQ195" s="1275"/>
      <c r="BR195" s="1275"/>
      <c r="BS195" s="1275"/>
      <c r="BT195" s="1275"/>
      <c r="BU195" s="1275"/>
      <c r="BV195" s="1275"/>
      <c r="BW195" s="1275"/>
      <c r="BX195" s="1275"/>
      <c r="BY195" s="1275"/>
      <c r="BZ195" s="1275"/>
      <c r="CA195" s="1275"/>
      <c r="CB195" s="1275"/>
      <c r="CC195" s="1275"/>
      <c r="CD195" s="1275"/>
      <c r="CE195" s="1275"/>
      <c r="CF195" s="1275"/>
      <c r="CG195" s="1275"/>
      <c r="CH195" s="1275"/>
      <c r="CI195" s="1275"/>
      <c r="CJ195" s="1275"/>
      <c r="CK195" s="1275"/>
      <c r="CL195" s="1275"/>
      <c r="CM195" s="1275"/>
      <c r="CN195" s="1275"/>
      <c r="CO195" s="1275"/>
      <c r="CP195" s="1275"/>
      <c r="CQ195" s="1275"/>
      <c r="CR195" s="1275"/>
      <c r="CS195" s="1275"/>
      <c r="CT195" s="1275"/>
    </row>
    <row r="196" spans="1:98" ht="14.25" customHeight="1">
      <c r="A196" s="1479"/>
      <c r="B196" s="4209"/>
      <c r="C196" s="4210"/>
      <c r="D196" s="1129"/>
      <c r="E196" s="1130"/>
      <c r="F196" s="1404"/>
      <c r="G196" s="1405"/>
      <c r="H196" s="1406"/>
      <c r="I196" s="1407"/>
      <c r="J196" s="1408"/>
      <c r="K196" s="1408"/>
      <c r="L196" s="1408"/>
      <c r="M196" s="1409"/>
      <c r="N196" s="1410"/>
      <c r="O196" s="1411"/>
      <c r="P196" s="1412"/>
      <c r="Q196" s="903"/>
      <c r="R196" s="904"/>
      <c r="S196" s="904"/>
      <c r="T196" s="905"/>
      <c r="U196" s="866"/>
      <c r="V196" s="1413">
        <v>4</v>
      </c>
      <c r="W196" s="1090"/>
      <c r="X196" s="1414"/>
      <c r="Y196" s="1414"/>
      <c r="Z196" s="1415"/>
      <c r="AA196" s="1416"/>
      <c r="AB196" s="965"/>
      <c r="AC196" s="965"/>
      <c r="AD196" s="966"/>
      <c r="AE196" s="866"/>
      <c r="AF196" s="1417"/>
      <c r="AG196" s="1418"/>
      <c r="AH196" s="1418"/>
      <c r="AI196" s="1418"/>
      <c r="AJ196" s="1419"/>
      <c r="AK196" s="1420"/>
      <c r="AL196" s="1421"/>
      <c r="AM196" s="1421"/>
      <c r="AN196" s="1422"/>
      <c r="AO196" s="1185"/>
      <c r="AP196" s="1423"/>
      <c r="AQ196" s="1406"/>
      <c r="AR196" s="1275"/>
      <c r="AS196" s="1275"/>
      <c r="AT196" s="1275"/>
      <c r="AU196" s="1275"/>
      <c r="AV196" s="1275"/>
      <c r="AW196" s="1275"/>
      <c r="AX196" s="1275"/>
      <c r="AY196" s="1275"/>
      <c r="AZ196" s="1275"/>
      <c r="BA196" s="1275"/>
      <c r="BB196" s="1275"/>
      <c r="BC196" s="1275"/>
      <c r="BD196" s="1275"/>
      <c r="BE196" s="1275"/>
      <c r="BF196" s="1275"/>
      <c r="BG196" s="1275"/>
      <c r="BH196" s="1275"/>
      <c r="BI196" s="1275"/>
      <c r="BJ196" s="1275"/>
      <c r="BK196" s="1275"/>
      <c r="BL196" s="1275"/>
      <c r="BM196" s="1275"/>
      <c r="BN196" s="1275"/>
      <c r="BO196" s="1275"/>
      <c r="BP196" s="1275"/>
      <c r="BQ196" s="1275"/>
      <c r="BR196" s="1275"/>
      <c r="BS196" s="1275"/>
      <c r="BT196" s="1275"/>
      <c r="BU196" s="1275"/>
      <c r="BV196" s="1275"/>
      <c r="BW196" s="1275"/>
      <c r="BX196" s="1275"/>
      <c r="BY196" s="1275"/>
      <c r="BZ196" s="1275"/>
      <c r="CA196" s="1275"/>
      <c r="CB196" s="1275"/>
      <c r="CC196" s="1275"/>
      <c r="CD196" s="1275"/>
      <c r="CE196" s="1275"/>
      <c r="CF196" s="1275"/>
      <c r="CG196" s="1275"/>
      <c r="CH196" s="1275"/>
      <c r="CI196" s="1275"/>
      <c r="CJ196" s="1275"/>
      <c r="CK196" s="1275"/>
      <c r="CL196" s="1275"/>
      <c r="CM196" s="1275"/>
      <c r="CN196" s="1275"/>
      <c r="CO196" s="1275"/>
      <c r="CP196" s="1275"/>
      <c r="CQ196" s="1275"/>
      <c r="CR196" s="1275"/>
      <c r="CS196" s="1275"/>
      <c r="CT196" s="1275"/>
    </row>
    <row r="197" spans="1:98" ht="14.25" customHeight="1">
      <c r="A197" s="1479"/>
      <c r="B197" s="4209"/>
      <c r="C197" s="4210"/>
      <c r="D197" s="1129"/>
      <c r="E197" s="1130"/>
      <c r="F197" s="1404"/>
      <c r="G197" s="1405"/>
      <c r="H197" s="1406"/>
      <c r="I197" s="1407"/>
      <c r="J197" s="1408"/>
      <c r="K197" s="1408"/>
      <c r="L197" s="1408"/>
      <c r="M197" s="1409"/>
      <c r="N197" s="1410"/>
      <c r="O197" s="1411"/>
      <c r="P197" s="1412"/>
      <c r="Q197" s="903"/>
      <c r="R197" s="904"/>
      <c r="S197" s="904"/>
      <c r="T197" s="905"/>
      <c r="U197" s="866"/>
      <c r="V197" s="1413">
        <v>5</v>
      </c>
      <c r="W197" s="1090"/>
      <c r="X197" s="1414"/>
      <c r="Y197" s="1414"/>
      <c r="Z197" s="1415"/>
      <c r="AA197" s="1416"/>
      <c r="AB197" s="965"/>
      <c r="AC197" s="965"/>
      <c r="AD197" s="966"/>
      <c r="AE197" s="866"/>
      <c r="AF197" s="1417"/>
      <c r="AG197" s="1418"/>
      <c r="AH197" s="1418"/>
      <c r="AI197" s="1418"/>
      <c r="AJ197" s="1419"/>
      <c r="AK197" s="1420"/>
      <c r="AL197" s="1421"/>
      <c r="AM197" s="1421"/>
      <c r="AN197" s="1422"/>
      <c r="AO197" s="1185"/>
      <c r="AP197" s="1423"/>
      <c r="AQ197" s="1406"/>
      <c r="AR197" s="1275"/>
      <c r="AS197" s="1275"/>
      <c r="AT197" s="1275"/>
      <c r="AU197" s="1275"/>
      <c r="AV197" s="1275"/>
      <c r="AW197" s="1275"/>
      <c r="AX197" s="1275"/>
      <c r="AY197" s="1275"/>
      <c r="AZ197" s="1275"/>
      <c r="BA197" s="1275"/>
      <c r="BB197" s="1275"/>
      <c r="BC197" s="1275"/>
      <c r="BD197" s="1275"/>
      <c r="BE197" s="1275"/>
      <c r="BF197" s="1275"/>
      <c r="BG197" s="1275"/>
      <c r="BH197" s="1275"/>
      <c r="BI197" s="1275"/>
      <c r="BJ197" s="1275"/>
      <c r="BK197" s="1275"/>
      <c r="BL197" s="1275"/>
      <c r="BM197" s="1275"/>
      <c r="BN197" s="1275"/>
      <c r="BO197" s="1275"/>
      <c r="BP197" s="1275"/>
      <c r="BQ197" s="1275"/>
      <c r="BR197" s="1275"/>
      <c r="BS197" s="1275"/>
      <c r="BT197" s="1275"/>
      <c r="BU197" s="1275"/>
      <c r="BV197" s="1275"/>
      <c r="BW197" s="1275"/>
      <c r="BX197" s="1275"/>
      <c r="BY197" s="1275"/>
      <c r="BZ197" s="1275"/>
      <c r="CA197" s="1275"/>
      <c r="CB197" s="1275"/>
      <c r="CC197" s="1275"/>
      <c r="CD197" s="1275"/>
      <c r="CE197" s="1275"/>
      <c r="CF197" s="1275"/>
      <c r="CG197" s="1275"/>
      <c r="CH197" s="1275"/>
      <c r="CI197" s="1275"/>
      <c r="CJ197" s="1275"/>
      <c r="CK197" s="1275"/>
      <c r="CL197" s="1275"/>
      <c r="CM197" s="1275"/>
      <c r="CN197" s="1275"/>
      <c r="CO197" s="1275"/>
      <c r="CP197" s="1275"/>
      <c r="CQ197" s="1275"/>
      <c r="CR197" s="1275"/>
      <c r="CS197" s="1275"/>
      <c r="CT197" s="1275"/>
    </row>
    <row r="198" spans="1:98" ht="14.25" customHeight="1">
      <c r="A198" s="1479"/>
      <c r="B198" s="4209"/>
      <c r="C198" s="4210"/>
      <c r="D198" s="1129"/>
      <c r="E198" s="1130"/>
      <c r="F198" s="1404"/>
      <c r="G198" s="1405"/>
      <c r="H198" s="1406"/>
      <c r="I198" s="1407"/>
      <c r="J198" s="1408"/>
      <c r="K198" s="1408"/>
      <c r="L198" s="1408"/>
      <c r="M198" s="1409"/>
      <c r="N198" s="1410"/>
      <c r="O198" s="1411"/>
      <c r="P198" s="1412"/>
      <c r="Q198" s="903"/>
      <c r="R198" s="904"/>
      <c r="S198" s="904"/>
      <c r="T198" s="905"/>
      <c r="U198" s="866"/>
      <c r="V198" s="1413">
        <v>6</v>
      </c>
      <c r="W198" s="1090"/>
      <c r="X198" s="1414"/>
      <c r="Y198" s="1414"/>
      <c r="Z198" s="1415"/>
      <c r="AA198" s="1416"/>
      <c r="AB198" s="965"/>
      <c r="AC198" s="965"/>
      <c r="AD198" s="966"/>
      <c r="AE198" s="866"/>
      <c r="AF198" s="1417"/>
      <c r="AG198" s="1418"/>
      <c r="AH198" s="1418"/>
      <c r="AI198" s="1418"/>
      <c r="AJ198" s="1419"/>
      <c r="AK198" s="1420"/>
      <c r="AL198" s="1421"/>
      <c r="AM198" s="1421"/>
      <c r="AN198" s="1422"/>
      <c r="AO198" s="1185"/>
      <c r="AP198" s="1423"/>
      <c r="AQ198" s="1406"/>
      <c r="AR198" s="1275"/>
      <c r="AS198" s="1275"/>
      <c r="AT198" s="1275"/>
      <c r="AU198" s="1275"/>
      <c r="AV198" s="1275"/>
      <c r="AW198" s="1275"/>
      <c r="AX198" s="1275"/>
      <c r="AY198" s="1275"/>
      <c r="AZ198" s="1275"/>
      <c r="BA198" s="1275"/>
      <c r="BB198" s="1275"/>
      <c r="BC198" s="1275"/>
      <c r="BD198" s="1275"/>
      <c r="BE198" s="1275"/>
      <c r="BF198" s="1275"/>
      <c r="BG198" s="1275"/>
      <c r="BH198" s="1275"/>
      <c r="BI198" s="1275"/>
      <c r="BJ198" s="1275"/>
      <c r="BK198" s="1275"/>
      <c r="BL198" s="1275"/>
      <c r="BM198" s="1275"/>
      <c r="BN198" s="1275"/>
      <c r="BO198" s="1275"/>
      <c r="BP198" s="1275"/>
      <c r="BQ198" s="1275"/>
      <c r="BR198" s="1275"/>
      <c r="BS198" s="1275"/>
      <c r="BT198" s="1275"/>
      <c r="BU198" s="1275"/>
      <c r="BV198" s="1275"/>
      <c r="BW198" s="1275"/>
      <c r="BX198" s="1275"/>
      <c r="BY198" s="1275"/>
      <c r="BZ198" s="1275"/>
      <c r="CA198" s="1275"/>
      <c r="CB198" s="1275"/>
      <c r="CC198" s="1275"/>
      <c r="CD198" s="1275"/>
      <c r="CE198" s="1275"/>
      <c r="CF198" s="1275"/>
      <c r="CG198" s="1275"/>
      <c r="CH198" s="1275"/>
      <c r="CI198" s="1275"/>
      <c r="CJ198" s="1275"/>
      <c r="CK198" s="1275"/>
      <c r="CL198" s="1275"/>
      <c r="CM198" s="1275"/>
      <c r="CN198" s="1275"/>
      <c r="CO198" s="1275"/>
      <c r="CP198" s="1275"/>
      <c r="CQ198" s="1275"/>
      <c r="CR198" s="1275"/>
      <c r="CS198" s="1275"/>
      <c r="CT198" s="1275"/>
    </row>
    <row r="199" spans="1:98" ht="14.25" customHeight="1">
      <c r="A199" s="1479"/>
      <c r="B199" s="4209"/>
      <c r="C199" s="4210"/>
      <c r="D199" s="1129"/>
      <c r="E199" s="1130"/>
      <c r="F199" s="1404"/>
      <c r="G199" s="1405"/>
      <c r="H199" s="1406"/>
      <c r="I199" s="1407"/>
      <c r="J199" s="1408"/>
      <c r="K199" s="1408"/>
      <c r="L199" s="1408"/>
      <c r="M199" s="1409"/>
      <c r="N199" s="1410"/>
      <c r="O199" s="1411"/>
      <c r="P199" s="1412"/>
      <c r="Q199" s="903"/>
      <c r="R199" s="904"/>
      <c r="S199" s="904"/>
      <c r="T199" s="905"/>
      <c r="U199" s="866"/>
      <c r="V199" s="1413">
        <v>7</v>
      </c>
      <c r="W199" s="1090"/>
      <c r="X199" s="1414"/>
      <c r="Y199" s="1414"/>
      <c r="Z199" s="1415"/>
      <c r="AA199" s="1416"/>
      <c r="AB199" s="965"/>
      <c r="AC199" s="965"/>
      <c r="AD199" s="966"/>
      <c r="AE199" s="866"/>
      <c r="AF199" s="1417"/>
      <c r="AG199" s="1418"/>
      <c r="AH199" s="1418"/>
      <c r="AI199" s="1418"/>
      <c r="AJ199" s="1419"/>
      <c r="AK199" s="1420"/>
      <c r="AL199" s="1421"/>
      <c r="AM199" s="1421"/>
      <c r="AN199" s="1422"/>
      <c r="AO199" s="1185"/>
      <c r="AP199" s="1423"/>
      <c r="AQ199" s="1406"/>
      <c r="AR199" s="1275"/>
      <c r="AS199" s="1275"/>
      <c r="AT199" s="1275"/>
      <c r="AU199" s="1275"/>
      <c r="AV199" s="1275"/>
      <c r="AW199" s="1275"/>
      <c r="AX199" s="1275"/>
      <c r="AY199" s="1275"/>
      <c r="AZ199" s="1275"/>
      <c r="BA199" s="1275"/>
      <c r="BB199" s="1275"/>
      <c r="BC199" s="1275"/>
      <c r="BD199" s="1275"/>
      <c r="BE199" s="1275"/>
      <c r="BF199" s="1275"/>
      <c r="BG199" s="1275"/>
      <c r="BH199" s="1275"/>
      <c r="BI199" s="1275"/>
      <c r="BJ199" s="1275"/>
      <c r="BK199" s="1275"/>
      <c r="BL199" s="1275"/>
      <c r="BM199" s="1275"/>
      <c r="BN199" s="1275"/>
      <c r="BO199" s="1275"/>
      <c r="BP199" s="1275"/>
      <c r="BQ199" s="1275"/>
      <c r="BR199" s="1275"/>
      <c r="BS199" s="1275"/>
      <c r="BT199" s="1275"/>
      <c r="BU199" s="1275"/>
      <c r="BV199" s="1275"/>
      <c r="BW199" s="1275"/>
      <c r="BX199" s="1275"/>
      <c r="BY199" s="1275"/>
      <c r="BZ199" s="1275"/>
      <c r="CA199" s="1275"/>
      <c r="CB199" s="1275"/>
      <c r="CC199" s="1275"/>
      <c r="CD199" s="1275"/>
      <c r="CE199" s="1275"/>
      <c r="CF199" s="1275"/>
      <c r="CG199" s="1275"/>
      <c r="CH199" s="1275"/>
      <c r="CI199" s="1275"/>
      <c r="CJ199" s="1275"/>
      <c r="CK199" s="1275"/>
      <c r="CL199" s="1275"/>
      <c r="CM199" s="1275"/>
      <c r="CN199" s="1275"/>
      <c r="CO199" s="1275"/>
      <c r="CP199" s="1275"/>
      <c r="CQ199" s="1275"/>
      <c r="CR199" s="1275"/>
      <c r="CS199" s="1275"/>
      <c r="CT199" s="1275"/>
    </row>
    <row r="200" spans="1:98" ht="14.25" customHeight="1">
      <c r="A200" s="1479"/>
      <c r="B200" s="4209"/>
      <c r="C200" s="4210"/>
      <c r="D200" s="1129"/>
      <c r="E200" s="1130"/>
      <c r="F200" s="1404"/>
      <c r="G200" s="1405"/>
      <c r="H200" s="1406"/>
      <c r="I200" s="1407"/>
      <c r="J200" s="1408"/>
      <c r="K200" s="1408"/>
      <c r="L200" s="1408"/>
      <c r="M200" s="1409"/>
      <c r="N200" s="1410"/>
      <c r="O200" s="1411"/>
      <c r="P200" s="1412"/>
      <c r="Q200" s="903"/>
      <c r="R200" s="904"/>
      <c r="S200" s="904"/>
      <c r="T200" s="905"/>
      <c r="U200" s="866"/>
      <c r="V200" s="1413">
        <v>8</v>
      </c>
      <c r="W200" s="1090"/>
      <c r="X200" s="1414"/>
      <c r="Y200" s="1414"/>
      <c r="Z200" s="1415"/>
      <c r="AA200" s="1416"/>
      <c r="AB200" s="965"/>
      <c r="AC200" s="965"/>
      <c r="AD200" s="966"/>
      <c r="AE200" s="866"/>
      <c r="AF200" s="1417"/>
      <c r="AG200" s="1418"/>
      <c r="AH200" s="1418"/>
      <c r="AI200" s="1418"/>
      <c r="AJ200" s="1419"/>
      <c r="AK200" s="1420"/>
      <c r="AL200" s="1421"/>
      <c r="AM200" s="1421"/>
      <c r="AN200" s="1422"/>
      <c r="AO200" s="1185"/>
      <c r="AP200" s="1423"/>
      <c r="AQ200" s="1406"/>
      <c r="AR200" s="1275"/>
      <c r="AS200" s="1275"/>
      <c r="AT200" s="1275"/>
      <c r="AU200" s="1275"/>
      <c r="AV200" s="1275"/>
      <c r="AW200" s="1275"/>
      <c r="AX200" s="1275"/>
      <c r="AY200" s="1275"/>
      <c r="AZ200" s="1275"/>
      <c r="BA200" s="1275"/>
      <c r="BB200" s="1275"/>
      <c r="BC200" s="1275"/>
      <c r="BD200" s="1275"/>
      <c r="BE200" s="1275"/>
      <c r="BF200" s="1275"/>
      <c r="BG200" s="1275"/>
      <c r="BH200" s="1275"/>
      <c r="BI200" s="1275"/>
      <c r="BJ200" s="1275"/>
      <c r="BK200" s="1275"/>
      <c r="BL200" s="1275"/>
      <c r="BM200" s="1275"/>
      <c r="BN200" s="1275"/>
      <c r="BO200" s="1275"/>
      <c r="BP200" s="1275"/>
      <c r="BQ200" s="1275"/>
      <c r="BR200" s="1275"/>
      <c r="BS200" s="1275"/>
      <c r="BT200" s="1275"/>
      <c r="BU200" s="1275"/>
      <c r="BV200" s="1275"/>
      <c r="BW200" s="1275"/>
      <c r="BX200" s="1275"/>
      <c r="BY200" s="1275"/>
      <c r="BZ200" s="1275"/>
      <c r="CA200" s="1275"/>
      <c r="CB200" s="1275"/>
      <c r="CC200" s="1275"/>
      <c r="CD200" s="1275"/>
      <c r="CE200" s="1275"/>
      <c r="CF200" s="1275"/>
      <c r="CG200" s="1275"/>
      <c r="CH200" s="1275"/>
      <c r="CI200" s="1275"/>
      <c r="CJ200" s="1275"/>
      <c r="CK200" s="1275"/>
      <c r="CL200" s="1275"/>
      <c r="CM200" s="1275"/>
      <c r="CN200" s="1275"/>
      <c r="CO200" s="1275"/>
      <c r="CP200" s="1275"/>
      <c r="CQ200" s="1275"/>
      <c r="CR200" s="1275"/>
      <c r="CS200" s="1275"/>
      <c r="CT200" s="1275"/>
    </row>
    <row r="201" spans="1:98" ht="14.25" customHeight="1">
      <c r="A201" s="1479"/>
      <c r="B201" s="4209"/>
      <c r="C201" s="4210"/>
      <c r="D201" s="1129"/>
      <c r="E201" s="1130"/>
      <c r="F201" s="1404"/>
      <c r="G201" s="1405"/>
      <c r="H201" s="1406"/>
      <c r="I201" s="1407"/>
      <c r="J201" s="1408"/>
      <c r="K201" s="1408"/>
      <c r="L201" s="1408"/>
      <c r="M201" s="1409"/>
      <c r="N201" s="1410"/>
      <c r="O201" s="1411"/>
      <c r="P201" s="1412"/>
      <c r="Q201" s="903"/>
      <c r="R201" s="904"/>
      <c r="S201" s="904"/>
      <c r="T201" s="905"/>
      <c r="U201" s="866"/>
      <c r="V201" s="1413">
        <v>9</v>
      </c>
      <c r="W201" s="1090"/>
      <c r="X201" s="1414"/>
      <c r="Y201" s="1414"/>
      <c r="Z201" s="1415"/>
      <c r="AA201" s="1416"/>
      <c r="AB201" s="965"/>
      <c r="AC201" s="965"/>
      <c r="AD201" s="966"/>
      <c r="AE201" s="866"/>
      <c r="AF201" s="1417"/>
      <c r="AG201" s="1418"/>
      <c r="AH201" s="1418"/>
      <c r="AI201" s="1418"/>
      <c r="AJ201" s="1419"/>
      <c r="AK201" s="1420"/>
      <c r="AL201" s="1421"/>
      <c r="AM201" s="1421"/>
      <c r="AN201" s="1422"/>
      <c r="AO201" s="1185"/>
      <c r="AP201" s="1423"/>
      <c r="AQ201" s="1406"/>
      <c r="AR201" s="1275"/>
      <c r="AS201" s="1275"/>
      <c r="AT201" s="1275"/>
      <c r="AU201" s="1275"/>
      <c r="AV201" s="1275"/>
      <c r="AW201" s="1275"/>
      <c r="AX201" s="1275"/>
      <c r="AY201" s="1275"/>
      <c r="AZ201" s="1275"/>
      <c r="BA201" s="1275"/>
      <c r="BB201" s="1275"/>
      <c r="BC201" s="1275"/>
      <c r="BD201" s="1275"/>
      <c r="BE201" s="1275"/>
      <c r="BF201" s="1275"/>
      <c r="BG201" s="1275"/>
      <c r="BH201" s="1275"/>
      <c r="BI201" s="1275"/>
      <c r="BJ201" s="1275"/>
      <c r="BK201" s="1275"/>
      <c r="BL201" s="1275"/>
      <c r="BM201" s="1275"/>
      <c r="BN201" s="1275"/>
      <c r="BO201" s="1275"/>
      <c r="BP201" s="1275"/>
      <c r="BQ201" s="1275"/>
      <c r="BR201" s="1275"/>
      <c r="BS201" s="1275"/>
      <c r="BT201" s="1275"/>
      <c r="BU201" s="1275"/>
      <c r="BV201" s="1275"/>
      <c r="BW201" s="1275"/>
      <c r="BX201" s="1275"/>
      <c r="BY201" s="1275"/>
      <c r="BZ201" s="1275"/>
      <c r="CA201" s="1275"/>
      <c r="CB201" s="1275"/>
      <c r="CC201" s="1275"/>
      <c r="CD201" s="1275"/>
      <c r="CE201" s="1275"/>
      <c r="CF201" s="1275"/>
      <c r="CG201" s="1275"/>
      <c r="CH201" s="1275"/>
      <c r="CI201" s="1275"/>
      <c r="CJ201" s="1275"/>
      <c r="CK201" s="1275"/>
      <c r="CL201" s="1275"/>
      <c r="CM201" s="1275"/>
      <c r="CN201" s="1275"/>
      <c r="CO201" s="1275"/>
      <c r="CP201" s="1275"/>
      <c r="CQ201" s="1275"/>
      <c r="CR201" s="1275"/>
      <c r="CS201" s="1275"/>
      <c r="CT201" s="1275"/>
    </row>
    <row r="202" spans="1:98" ht="14.25" customHeight="1" thickBot="1">
      <c r="A202" s="1481"/>
      <c r="B202" s="4211"/>
      <c r="C202" s="4212"/>
      <c r="D202" s="1493"/>
      <c r="E202" s="1494"/>
      <c r="F202" s="1404"/>
      <c r="G202" s="1405"/>
      <c r="H202" s="1432"/>
      <c r="I202" s="1433"/>
      <c r="J202" s="1434"/>
      <c r="K202" s="1434"/>
      <c r="L202" s="1434"/>
      <c r="M202" s="1435"/>
      <c r="N202" s="1436"/>
      <c r="O202" s="1437"/>
      <c r="P202" s="1438"/>
      <c r="Q202" s="1065"/>
      <c r="R202" s="1066"/>
      <c r="S202" s="1066"/>
      <c r="T202" s="1067"/>
      <c r="U202" s="866"/>
      <c r="V202" s="1413">
        <v>10</v>
      </c>
      <c r="W202" s="1090"/>
      <c r="X202" s="1414"/>
      <c r="Y202" s="1414"/>
      <c r="Z202" s="1415"/>
      <c r="AA202" s="1439"/>
      <c r="AB202" s="1440"/>
      <c r="AC202" s="1440"/>
      <c r="AD202" s="1441"/>
      <c r="AE202" s="866"/>
      <c r="AF202" s="1463"/>
      <c r="AG202" s="1465"/>
      <c r="AH202" s="1465"/>
      <c r="AI202" s="1465"/>
      <c r="AJ202" s="1466"/>
      <c r="AK202" s="1442"/>
      <c r="AL202" s="1443"/>
      <c r="AM202" s="1443"/>
      <c r="AN202" s="1444"/>
      <c r="AO202" s="1185"/>
      <c r="AP202" s="1445"/>
      <c r="AQ202" s="1432"/>
      <c r="AR202" s="1275"/>
      <c r="AS202" s="1275"/>
      <c r="AT202" s="1275"/>
      <c r="AU202" s="1275"/>
      <c r="AV202" s="1275"/>
      <c r="AW202" s="1275"/>
      <c r="AX202" s="1275"/>
      <c r="AY202" s="1275"/>
      <c r="AZ202" s="1275"/>
      <c r="BA202" s="1275"/>
      <c r="BB202" s="1275"/>
      <c r="BC202" s="1275"/>
      <c r="BD202" s="1275"/>
      <c r="BE202" s="1275"/>
      <c r="BF202" s="1275"/>
      <c r="BG202" s="1275"/>
      <c r="BH202" s="1275"/>
      <c r="BI202" s="1275"/>
      <c r="BJ202" s="1275"/>
      <c r="BK202" s="1275"/>
      <c r="BL202" s="1275"/>
      <c r="BM202" s="1275"/>
      <c r="BN202" s="1275"/>
      <c r="BO202" s="1275"/>
      <c r="BP202" s="1275"/>
      <c r="BQ202" s="1275"/>
      <c r="BR202" s="1275"/>
      <c r="BS202" s="1275"/>
      <c r="BT202" s="1275"/>
      <c r="BU202" s="1275"/>
      <c r="BV202" s="1275"/>
      <c r="BW202" s="1275"/>
      <c r="BX202" s="1275"/>
      <c r="BY202" s="1275"/>
      <c r="BZ202" s="1275"/>
      <c r="CA202" s="1275"/>
      <c r="CB202" s="1275"/>
      <c r="CC202" s="1275"/>
      <c r="CD202" s="1275"/>
      <c r="CE202" s="1275"/>
      <c r="CF202" s="1275"/>
      <c r="CG202" s="1275"/>
      <c r="CH202" s="1275"/>
      <c r="CI202" s="1275"/>
      <c r="CJ202" s="1275"/>
      <c r="CK202" s="1275"/>
      <c r="CL202" s="1275"/>
      <c r="CM202" s="1275"/>
      <c r="CN202" s="1275"/>
      <c r="CO202" s="1275"/>
      <c r="CP202" s="1275"/>
      <c r="CQ202" s="1275"/>
      <c r="CR202" s="1275"/>
      <c r="CS202" s="1275"/>
      <c r="CT202" s="1275"/>
    </row>
    <row r="203" spans="1:98" ht="14.4">
      <c r="A203" s="1470">
        <v>20</v>
      </c>
      <c r="B203" s="5317" t="s">
        <v>1112</v>
      </c>
      <c r="C203" s="4208"/>
      <c r="D203" s="1123"/>
      <c r="E203" s="1124"/>
      <c r="F203" s="1372" t="s">
        <v>150</v>
      </c>
      <c r="G203" s="1373"/>
      <c r="H203" s="1374"/>
      <c r="I203" s="1375"/>
      <c r="J203" s="1376"/>
      <c r="K203" s="1376"/>
      <c r="L203" s="1376"/>
      <c r="M203" s="1377"/>
      <c r="N203" s="1378"/>
      <c r="O203" s="1372"/>
      <c r="P203" s="1379"/>
      <c r="Q203" s="863"/>
      <c r="R203" s="864"/>
      <c r="S203" s="864"/>
      <c r="T203" s="865"/>
      <c r="U203" s="866"/>
      <c r="V203" s="1380">
        <v>1</v>
      </c>
      <c r="W203" s="954" t="s">
        <v>1113</v>
      </c>
      <c r="X203" s="1381">
        <v>45659</v>
      </c>
      <c r="Y203" s="1381">
        <v>46022</v>
      </c>
      <c r="Z203" s="951" t="s">
        <v>1114</v>
      </c>
      <c r="AA203" s="1236"/>
      <c r="AB203" s="952"/>
      <c r="AC203" s="952"/>
      <c r="AD203" s="953"/>
      <c r="AE203" s="866"/>
      <c r="AF203" s="1086"/>
      <c r="AG203" s="874"/>
      <c r="AH203" s="874"/>
      <c r="AI203" s="1512"/>
      <c r="AJ203" s="1513"/>
      <c r="AK203" s="1386"/>
      <c r="AL203" s="1387"/>
      <c r="AM203" s="1387"/>
      <c r="AN203" s="1388"/>
      <c r="AO203" s="1185"/>
      <c r="AP203" s="1389" t="s">
        <v>938</v>
      </c>
      <c r="AQ203" s="1390" t="s">
        <v>356</v>
      </c>
      <c r="AR203" s="1275"/>
      <c r="AS203" s="1275"/>
      <c r="AT203" s="1275"/>
      <c r="AU203" s="1275"/>
      <c r="AV203" s="1275"/>
      <c r="AW203" s="1275"/>
      <c r="AX203" s="1275"/>
      <c r="AY203" s="1275"/>
      <c r="AZ203" s="1275"/>
      <c r="BA203" s="1275"/>
      <c r="BB203" s="1275"/>
      <c r="BC203" s="1275"/>
      <c r="BD203" s="1275"/>
      <c r="BE203" s="1275"/>
      <c r="BF203" s="1275"/>
      <c r="BG203" s="1275"/>
      <c r="BH203" s="1275"/>
      <c r="BI203" s="1275"/>
      <c r="BJ203" s="1275"/>
      <c r="BK203" s="1275"/>
      <c r="BL203" s="1275"/>
      <c r="BM203" s="1275"/>
      <c r="BN203" s="1275"/>
      <c r="BO203" s="1275"/>
      <c r="BP203" s="1275"/>
      <c r="BQ203" s="1275"/>
      <c r="BR203" s="1275"/>
      <c r="BS203" s="1275"/>
      <c r="BT203" s="1275"/>
      <c r="BU203" s="1275"/>
      <c r="BV203" s="1275"/>
      <c r="BW203" s="1275"/>
      <c r="BX203" s="1275"/>
      <c r="BY203" s="1275"/>
      <c r="BZ203" s="1275"/>
      <c r="CA203" s="1275"/>
      <c r="CB203" s="1275"/>
      <c r="CC203" s="1275"/>
      <c r="CD203" s="1275"/>
      <c r="CE203" s="1275"/>
      <c r="CF203" s="1275"/>
      <c r="CG203" s="1275"/>
      <c r="CH203" s="1275"/>
      <c r="CI203" s="1275"/>
      <c r="CJ203" s="1275"/>
      <c r="CK203" s="1275"/>
      <c r="CL203" s="1275"/>
      <c r="CM203" s="1275"/>
      <c r="CN203" s="1275"/>
      <c r="CO203" s="1275"/>
      <c r="CP203" s="1275"/>
      <c r="CQ203" s="1275"/>
      <c r="CR203" s="1275"/>
      <c r="CS203" s="1275"/>
      <c r="CT203" s="1275"/>
    </row>
    <row r="204" spans="1:98" ht="14.4">
      <c r="A204" s="1479"/>
      <c r="B204" s="4209"/>
      <c r="C204" s="4210"/>
      <c r="D204" s="1129"/>
      <c r="E204" s="1130"/>
      <c r="F204" s="1404"/>
      <c r="G204" s="1405"/>
      <c r="H204" s="1406"/>
      <c r="I204" s="1407"/>
      <c r="J204" s="1408"/>
      <c r="K204" s="1408"/>
      <c r="L204" s="1408"/>
      <c r="M204" s="1409"/>
      <c r="N204" s="1410"/>
      <c r="O204" s="1411"/>
      <c r="P204" s="1412"/>
      <c r="Q204" s="903"/>
      <c r="R204" s="904"/>
      <c r="S204" s="904"/>
      <c r="T204" s="905"/>
      <c r="U204" s="866"/>
      <c r="V204" s="1413">
        <v>2</v>
      </c>
      <c r="W204" s="1090" t="s">
        <v>1115</v>
      </c>
      <c r="X204" s="1414">
        <v>45689</v>
      </c>
      <c r="Y204" s="1414">
        <v>46022</v>
      </c>
      <c r="Z204" s="1415" t="s">
        <v>1080</v>
      </c>
      <c r="AA204" s="1416"/>
      <c r="AB204" s="965"/>
      <c r="AC204" s="965"/>
      <c r="AD204" s="966"/>
      <c r="AE204" s="866"/>
      <c r="AF204" s="1028"/>
      <c r="AG204" s="929"/>
      <c r="AH204" s="929"/>
      <c r="AI204" s="929"/>
      <c r="AJ204" s="1514"/>
      <c r="AK204" s="1420"/>
      <c r="AL204" s="1421"/>
      <c r="AM204" s="1421"/>
      <c r="AN204" s="1422"/>
      <c r="AO204" s="1185"/>
      <c r="AP204" s="1423"/>
      <c r="AQ204" s="1406"/>
      <c r="AR204" s="1275"/>
      <c r="AS204" s="1275"/>
      <c r="AT204" s="1275"/>
      <c r="AU204" s="1275"/>
      <c r="AV204" s="1275"/>
      <c r="AW204" s="1275"/>
      <c r="AX204" s="1275"/>
      <c r="AY204" s="1275"/>
      <c r="AZ204" s="1275"/>
      <c r="BA204" s="1275"/>
      <c r="BB204" s="1275"/>
      <c r="BC204" s="1275"/>
      <c r="BD204" s="1275"/>
      <c r="BE204" s="1275"/>
      <c r="BF204" s="1275"/>
      <c r="BG204" s="1275"/>
      <c r="BH204" s="1275"/>
      <c r="BI204" s="1275"/>
      <c r="BJ204" s="1275"/>
      <c r="BK204" s="1275"/>
      <c r="BL204" s="1275"/>
      <c r="BM204" s="1275"/>
      <c r="BN204" s="1275"/>
      <c r="BO204" s="1275"/>
      <c r="BP204" s="1275"/>
      <c r="BQ204" s="1275"/>
      <c r="BR204" s="1275"/>
      <c r="BS204" s="1275"/>
      <c r="BT204" s="1275"/>
      <c r="BU204" s="1275"/>
      <c r="BV204" s="1275"/>
      <c r="BW204" s="1275"/>
      <c r="BX204" s="1275"/>
      <c r="BY204" s="1275"/>
      <c r="BZ204" s="1275"/>
      <c r="CA204" s="1275"/>
      <c r="CB204" s="1275"/>
      <c r="CC204" s="1275"/>
      <c r="CD204" s="1275"/>
      <c r="CE204" s="1275"/>
      <c r="CF204" s="1275"/>
      <c r="CG204" s="1275"/>
      <c r="CH204" s="1275"/>
      <c r="CI204" s="1275"/>
      <c r="CJ204" s="1275"/>
      <c r="CK204" s="1275"/>
      <c r="CL204" s="1275"/>
      <c r="CM204" s="1275"/>
      <c r="CN204" s="1275"/>
      <c r="CO204" s="1275"/>
      <c r="CP204" s="1275"/>
      <c r="CQ204" s="1275"/>
      <c r="CR204" s="1275"/>
      <c r="CS204" s="1275"/>
      <c r="CT204" s="1275"/>
    </row>
    <row r="205" spans="1:98" ht="14.4">
      <c r="A205" s="1479"/>
      <c r="B205" s="4209"/>
      <c r="C205" s="4210"/>
      <c r="D205" s="1129"/>
      <c r="E205" s="1130"/>
      <c r="F205" s="1404"/>
      <c r="G205" s="1405"/>
      <c r="H205" s="1406"/>
      <c r="I205" s="1407"/>
      <c r="J205" s="1408"/>
      <c r="K205" s="1408"/>
      <c r="L205" s="1408"/>
      <c r="M205" s="1409"/>
      <c r="N205" s="1410"/>
      <c r="O205" s="1411"/>
      <c r="P205" s="1412"/>
      <c r="Q205" s="903"/>
      <c r="R205" s="904"/>
      <c r="S205" s="904"/>
      <c r="T205" s="905"/>
      <c r="U205" s="866"/>
      <c r="V205" s="1413">
        <v>3</v>
      </c>
      <c r="W205" s="1090" t="s">
        <v>1116</v>
      </c>
      <c r="X205" s="1414">
        <v>45689</v>
      </c>
      <c r="Y205" s="1414">
        <v>46022</v>
      </c>
      <c r="Z205" s="1415" t="s">
        <v>1080</v>
      </c>
      <c r="AA205" s="1416"/>
      <c r="AB205" s="965"/>
      <c r="AC205" s="965"/>
      <c r="AD205" s="966"/>
      <c r="AE205" s="866"/>
      <c r="AF205" s="1028"/>
      <c r="AG205" s="929"/>
      <c r="AH205" s="929"/>
      <c r="AI205" s="929"/>
      <c r="AJ205" s="1514"/>
      <c r="AK205" s="1420"/>
      <c r="AL205" s="1421"/>
      <c r="AM205" s="1421"/>
      <c r="AN205" s="1422"/>
      <c r="AO205" s="1185"/>
      <c r="AP205" s="1423"/>
      <c r="AQ205" s="1406"/>
      <c r="AR205" s="1275"/>
      <c r="AS205" s="1275"/>
      <c r="AT205" s="1275"/>
      <c r="AU205" s="1275"/>
      <c r="AV205" s="1275"/>
      <c r="AW205" s="1275"/>
      <c r="AX205" s="1275"/>
      <c r="AY205" s="1275"/>
      <c r="AZ205" s="1275"/>
      <c r="BA205" s="1275"/>
      <c r="BB205" s="1275"/>
      <c r="BC205" s="1275"/>
      <c r="BD205" s="1275"/>
      <c r="BE205" s="1275"/>
      <c r="BF205" s="1275"/>
      <c r="BG205" s="1275"/>
      <c r="BH205" s="1275"/>
      <c r="BI205" s="1275"/>
      <c r="BJ205" s="1275"/>
      <c r="BK205" s="1275"/>
      <c r="BL205" s="1275"/>
      <c r="BM205" s="1275"/>
      <c r="BN205" s="1275"/>
      <c r="BO205" s="1275"/>
      <c r="BP205" s="1275"/>
      <c r="BQ205" s="1275"/>
      <c r="BR205" s="1275"/>
      <c r="BS205" s="1275"/>
      <c r="BT205" s="1275"/>
      <c r="BU205" s="1275"/>
      <c r="BV205" s="1275"/>
      <c r="BW205" s="1275"/>
      <c r="BX205" s="1275"/>
      <c r="BY205" s="1275"/>
      <c r="BZ205" s="1275"/>
      <c r="CA205" s="1275"/>
      <c r="CB205" s="1275"/>
      <c r="CC205" s="1275"/>
      <c r="CD205" s="1275"/>
      <c r="CE205" s="1275"/>
      <c r="CF205" s="1275"/>
      <c r="CG205" s="1275"/>
      <c r="CH205" s="1275"/>
      <c r="CI205" s="1275"/>
      <c r="CJ205" s="1275"/>
      <c r="CK205" s="1275"/>
      <c r="CL205" s="1275"/>
      <c r="CM205" s="1275"/>
      <c r="CN205" s="1275"/>
      <c r="CO205" s="1275"/>
      <c r="CP205" s="1275"/>
      <c r="CQ205" s="1275"/>
      <c r="CR205" s="1275"/>
      <c r="CS205" s="1275"/>
      <c r="CT205" s="1275"/>
    </row>
    <row r="206" spans="1:98" ht="14.4">
      <c r="A206" s="1479"/>
      <c r="B206" s="4209"/>
      <c r="C206" s="4210"/>
      <c r="D206" s="1129"/>
      <c r="E206" s="1130"/>
      <c r="F206" s="1404"/>
      <c r="G206" s="1405"/>
      <c r="H206" s="1406"/>
      <c r="I206" s="1407"/>
      <c r="J206" s="1408"/>
      <c r="K206" s="1408"/>
      <c r="L206" s="1408"/>
      <c r="M206" s="1409"/>
      <c r="N206" s="1410"/>
      <c r="O206" s="1411"/>
      <c r="P206" s="1412"/>
      <c r="Q206" s="903"/>
      <c r="R206" s="904"/>
      <c r="S206" s="904"/>
      <c r="T206" s="905"/>
      <c r="U206" s="866"/>
      <c r="V206" s="1413">
        <v>4</v>
      </c>
      <c r="W206" s="1090" t="s">
        <v>1117</v>
      </c>
      <c r="X206" s="1414">
        <v>45689</v>
      </c>
      <c r="Y206" s="1414">
        <v>46022</v>
      </c>
      <c r="Z206" s="1415" t="s">
        <v>1080</v>
      </c>
      <c r="AA206" s="1416"/>
      <c r="AB206" s="965"/>
      <c r="AC206" s="965"/>
      <c r="AD206" s="966"/>
      <c r="AE206" s="866"/>
      <c r="AF206" s="1028"/>
      <c r="AG206" s="929"/>
      <c r="AH206" s="929"/>
      <c r="AI206" s="929"/>
      <c r="AJ206" s="1514"/>
      <c r="AK206" s="1420"/>
      <c r="AL206" s="1421"/>
      <c r="AM206" s="1421"/>
      <c r="AN206" s="1422"/>
      <c r="AO206" s="1185"/>
      <c r="AP206" s="1423"/>
      <c r="AQ206" s="1406"/>
      <c r="AR206" s="1275"/>
      <c r="AS206" s="1275"/>
      <c r="AT206" s="1275"/>
      <c r="AU206" s="1275"/>
      <c r="AV206" s="1275"/>
      <c r="AW206" s="1275"/>
      <c r="AX206" s="1275"/>
      <c r="AY206" s="1275"/>
      <c r="AZ206" s="1275"/>
      <c r="BA206" s="1275"/>
      <c r="BB206" s="1275"/>
      <c r="BC206" s="1275"/>
      <c r="BD206" s="1275"/>
      <c r="BE206" s="1275"/>
      <c r="BF206" s="1275"/>
      <c r="BG206" s="1275"/>
      <c r="BH206" s="1275"/>
      <c r="BI206" s="1275"/>
      <c r="BJ206" s="1275"/>
      <c r="BK206" s="1275"/>
      <c r="BL206" s="1275"/>
      <c r="BM206" s="1275"/>
      <c r="BN206" s="1275"/>
      <c r="BO206" s="1275"/>
      <c r="BP206" s="1275"/>
      <c r="BQ206" s="1275"/>
      <c r="BR206" s="1275"/>
      <c r="BS206" s="1275"/>
      <c r="BT206" s="1275"/>
      <c r="BU206" s="1275"/>
      <c r="BV206" s="1275"/>
      <c r="BW206" s="1275"/>
      <c r="BX206" s="1275"/>
      <c r="BY206" s="1275"/>
      <c r="BZ206" s="1275"/>
      <c r="CA206" s="1275"/>
      <c r="CB206" s="1275"/>
      <c r="CC206" s="1275"/>
      <c r="CD206" s="1275"/>
      <c r="CE206" s="1275"/>
      <c r="CF206" s="1275"/>
      <c r="CG206" s="1275"/>
      <c r="CH206" s="1275"/>
      <c r="CI206" s="1275"/>
      <c r="CJ206" s="1275"/>
      <c r="CK206" s="1275"/>
      <c r="CL206" s="1275"/>
      <c r="CM206" s="1275"/>
      <c r="CN206" s="1275"/>
      <c r="CO206" s="1275"/>
      <c r="CP206" s="1275"/>
      <c r="CQ206" s="1275"/>
      <c r="CR206" s="1275"/>
      <c r="CS206" s="1275"/>
      <c r="CT206" s="1275"/>
    </row>
    <row r="207" spans="1:98" ht="14.25" customHeight="1">
      <c r="A207" s="1479"/>
      <c r="B207" s="4209"/>
      <c r="C207" s="4210"/>
      <c r="D207" s="1129"/>
      <c r="E207" s="1130"/>
      <c r="F207" s="1404"/>
      <c r="G207" s="1405"/>
      <c r="H207" s="1406"/>
      <c r="I207" s="1407"/>
      <c r="J207" s="1408"/>
      <c r="K207" s="1408"/>
      <c r="L207" s="1408"/>
      <c r="M207" s="1409"/>
      <c r="N207" s="1410"/>
      <c r="O207" s="1411"/>
      <c r="P207" s="1412"/>
      <c r="Q207" s="903"/>
      <c r="R207" s="904"/>
      <c r="S207" s="904"/>
      <c r="T207" s="905"/>
      <c r="U207" s="866"/>
      <c r="V207" s="1413">
        <v>5</v>
      </c>
      <c r="W207" s="1090"/>
      <c r="X207" s="1414"/>
      <c r="Y207" s="1414"/>
      <c r="Z207" s="1415"/>
      <c r="AA207" s="1416"/>
      <c r="AB207" s="965"/>
      <c r="AC207" s="965"/>
      <c r="AD207" s="966"/>
      <c r="AE207" s="866"/>
      <c r="AF207" s="1028"/>
      <c r="AG207" s="929"/>
      <c r="AH207" s="929"/>
      <c r="AI207" s="929"/>
      <c r="AJ207" s="1514"/>
      <c r="AK207" s="1420"/>
      <c r="AL207" s="1421"/>
      <c r="AM207" s="1421"/>
      <c r="AN207" s="1422"/>
      <c r="AO207" s="1185"/>
      <c r="AP207" s="1423"/>
      <c r="AQ207" s="1406"/>
      <c r="AR207" s="1275"/>
      <c r="AS207" s="1275"/>
      <c r="AT207" s="1275"/>
      <c r="AU207" s="1275"/>
      <c r="AV207" s="1275"/>
      <c r="AW207" s="1275"/>
      <c r="AX207" s="1275"/>
      <c r="AY207" s="1275"/>
      <c r="AZ207" s="1275"/>
      <c r="BA207" s="1275"/>
      <c r="BB207" s="1275"/>
      <c r="BC207" s="1275"/>
      <c r="BD207" s="1275"/>
      <c r="BE207" s="1275"/>
      <c r="BF207" s="1275"/>
      <c r="BG207" s="1275"/>
      <c r="BH207" s="1275"/>
      <c r="BI207" s="1275"/>
      <c r="BJ207" s="1275"/>
      <c r="BK207" s="1275"/>
      <c r="BL207" s="1275"/>
      <c r="BM207" s="1275"/>
      <c r="BN207" s="1275"/>
      <c r="BO207" s="1275"/>
      <c r="BP207" s="1275"/>
      <c r="BQ207" s="1275"/>
      <c r="BR207" s="1275"/>
      <c r="BS207" s="1275"/>
      <c r="BT207" s="1275"/>
      <c r="BU207" s="1275"/>
      <c r="BV207" s="1275"/>
      <c r="BW207" s="1275"/>
      <c r="BX207" s="1275"/>
      <c r="BY207" s="1275"/>
      <c r="BZ207" s="1275"/>
      <c r="CA207" s="1275"/>
      <c r="CB207" s="1275"/>
      <c r="CC207" s="1275"/>
      <c r="CD207" s="1275"/>
      <c r="CE207" s="1275"/>
      <c r="CF207" s="1275"/>
      <c r="CG207" s="1275"/>
      <c r="CH207" s="1275"/>
      <c r="CI207" s="1275"/>
      <c r="CJ207" s="1275"/>
      <c r="CK207" s="1275"/>
      <c r="CL207" s="1275"/>
      <c r="CM207" s="1275"/>
      <c r="CN207" s="1275"/>
      <c r="CO207" s="1275"/>
      <c r="CP207" s="1275"/>
      <c r="CQ207" s="1275"/>
      <c r="CR207" s="1275"/>
      <c r="CS207" s="1275"/>
      <c r="CT207" s="1275"/>
    </row>
    <row r="208" spans="1:98" ht="14.25" customHeight="1">
      <c r="A208" s="1479"/>
      <c r="B208" s="4209"/>
      <c r="C208" s="4210"/>
      <c r="D208" s="1129"/>
      <c r="E208" s="1130"/>
      <c r="F208" s="1404"/>
      <c r="G208" s="1405"/>
      <c r="H208" s="1406"/>
      <c r="I208" s="1407"/>
      <c r="J208" s="1408"/>
      <c r="K208" s="1408"/>
      <c r="L208" s="1408"/>
      <c r="M208" s="1409"/>
      <c r="N208" s="1410"/>
      <c r="O208" s="1411"/>
      <c r="P208" s="1412"/>
      <c r="Q208" s="903"/>
      <c r="R208" s="904"/>
      <c r="S208" s="904"/>
      <c r="T208" s="905"/>
      <c r="U208" s="866"/>
      <c r="V208" s="1413">
        <v>6</v>
      </c>
      <c r="W208" s="1090"/>
      <c r="X208" s="1414"/>
      <c r="Y208" s="1414"/>
      <c r="Z208" s="1415"/>
      <c r="AA208" s="1416"/>
      <c r="AB208" s="965"/>
      <c r="AC208" s="965"/>
      <c r="AD208" s="966"/>
      <c r="AE208" s="866"/>
      <c r="AF208" s="1028"/>
      <c r="AG208" s="929"/>
      <c r="AH208" s="929"/>
      <c r="AI208" s="929"/>
      <c r="AJ208" s="1514"/>
      <c r="AK208" s="1420"/>
      <c r="AL208" s="1421"/>
      <c r="AM208" s="1421"/>
      <c r="AN208" s="1422"/>
      <c r="AO208" s="1185"/>
      <c r="AP208" s="1423"/>
      <c r="AQ208" s="1406"/>
      <c r="AR208" s="1275"/>
      <c r="AS208" s="1275"/>
      <c r="AT208" s="1275"/>
      <c r="AU208" s="1275"/>
      <c r="AV208" s="1275"/>
      <c r="AW208" s="1275"/>
      <c r="AX208" s="1275"/>
      <c r="AY208" s="1275"/>
      <c r="AZ208" s="1275"/>
      <c r="BA208" s="1275"/>
      <c r="BB208" s="1275"/>
      <c r="BC208" s="1275"/>
      <c r="BD208" s="1275"/>
      <c r="BE208" s="1275"/>
      <c r="BF208" s="1275"/>
      <c r="BG208" s="1275"/>
      <c r="BH208" s="1275"/>
      <c r="BI208" s="1275"/>
      <c r="BJ208" s="1275"/>
      <c r="BK208" s="1275"/>
      <c r="BL208" s="1275"/>
      <c r="BM208" s="1275"/>
      <c r="BN208" s="1275"/>
      <c r="BO208" s="1275"/>
      <c r="BP208" s="1275"/>
      <c r="BQ208" s="1275"/>
      <c r="BR208" s="1275"/>
      <c r="BS208" s="1275"/>
      <c r="BT208" s="1275"/>
      <c r="BU208" s="1275"/>
      <c r="BV208" s="1275"/>
      <c r="BW208" s="1275"/>
      <c r="BX208" s="1275"/>
      <c r="BY208" s="1275"/>
      <c r="BZ208" s="1275"/>
      <c r="CA208" s="1275"/>
      <c r="CB208" s="1275"/>
      <c r="CC208" s="1275"/>
      <c r="CD208" s="1275"/>
      <c r="CE208" s="1275"/>
      <c r="CF208" s="1275"/>
      <c r="CG208" s="1275"/>
      <c r="CH208" s="1275"/>
      <c r="CI208" s="1275"/>
      <c r="CJ208" s="1275"/>
      <c r="CK208" s="1275"/>
      <c r="CL208" s="1275"/>
      <c r="CM208" s="1275"/>
      <c r="CN208" s="1275"/>
      <c r="CO208" s="1275"/>
      <c r="CP208" s="1275"/>
      <c r="CQ208" s="1275"/>
      <c r="CR208" s="1275"/>
      <c r="CS208" s="1275"/>
      <c r="CT208" s="1275"/>
    </row>
    <row r="209" spans="1:98" ht="14.25" customHeight="1">
      <c r="A209" s="1479"/>
      <c r="B209" s="4209"/>
      <c r="C209" s="4210"/>
      <c r="D209" s="1129"/>
      <c r="E209" s="1130"/>
      <c r="F209" s="1404"/>
      <c r="G209" s="1405"/>
      <c r="H209" s="1406"/>
      <c r="I209" s="1407"/>
      <c r="J209" s="1408"/>
      <c r="K209" s="1408"/>
      <c r="L209" s="1408"/>
      <c r="M209" s="1409"/>
      <c r="N209" s="1410"/>
      <c r="O209" s="1411"/>
      <c r="P209" s="1412"/>
      <c r="Q209" s="903"/>
      <c r="R209" s="904"/>
      <c r="S209" s="904"/>
      <c r="T209" s="905"/>
      <c r="U209" s="866"/>
      <c r="V209" s="1413">
        <v>7</v>
      </c>
      <c r="W209" s="1090"/>
      <c r="X209" s="1414"/>
      <c r="Y209" s="1414"/>
      <c r="Z209" s="1415"/>
      <c r="AA209" s="1416"/>
      <c r="AB209" s="965"/>
      <c r="AC209" s="965"/>
      <c r="AD209" s="966"/>
      <c r="AE209" s="866"/>
      <c r="AF209" s="1028"/>
      <c r="AG209" s="929"/>
      <c r="AH209" s="929"/>
      <c r="AI209" s="929"/>
      <c r="AJ209" s="1514"/>
      <c r="AK209" s="1420"/>
      <c r="AL209" s="1421"/>
      <c r="AM209" s="1421"/>
      <c r="AN209" s="1422"/>
      <c r="AO209" s="1185"/>
      <c r="AP209" s="1423"/>
      <c r="AQ209" s="1406"/>
      <c r="AR209" s="1275"/>
      <c r="AS209" s="1275"/>
      <c r="AT209" s="1275"/>
      <c r="AU209" s="1275"/>
      <c r="AV209" s="1275"/>
      <c r="AW209" s="1275"/>
      <c r="AX209" s="1275"/>
      <c r="AY209" s="1275"/>
      <c r="AZ209" s="1275"/>
      <c r="BA209" s="1275"/>
      <c r="BB209" s="1275"/>
      <c r="BC209" s="1275"/>
      <c r="BD209" s="1275"/>
      <c r="BE209" s="1275"/>
      <c r="BF209" s="1275"/>
      <c r="BG209" s="1275"/>
      <c r="BH209" s="1275"/>
      <c r="BI209" s="1275"/>
      <c r="BJ209" s="1275"/>
      <c r="BK209" s="1275"/>
      <c r="BL209" s="1275"/>
      <c r="BM209" s="1275"/>
      <c r="BN209" s="1275"/>
      <c r="BO209" s="1275"/>
      <c r="BP209" s="1275"/>
      <c r="BQ209" s="1275"/>
      <c r="BR209" s="1275"/>
      <c r="BS209" s="1275"/>
      <c r="BT209" s="1275"/>
      <c r="BU209" s="1275"/>
      <c r="BV209" s="1275"/>
      <c r="BW209" s="1275"/>
      <c r="BX209" s="1275"/>
      <c r="BY209" s="1275"/>
      <c r="BZ209" s="1275"/>
      <c r="CA209" s="1275"/>
      <c r="CB209" s="1275"/>
      <c r="CC209" s="1275"/>
      <c r="CD209" s="1275"/>
      <c r="CE209" s="1275"/>
      <c r="CF209" s="1275"/>
      <c r="CG209" s="1275"/>
      <c r="CH209" s="1275"/>
      <c r="CI209" s="1275"/>
      <c r="CJ209" s="1275"/>
      <c r="CK209" s="1275"/>
      <c r="CL209" s="1275"/>
      <c r="CM209" s="1275"/>
      <c r="CN209" s="1275"/>
      <c r="CO209" s="1275"/>
      <c r="CP209" s="1275"/>
      <c r="CQ209" s="1275"/>
      <c r="CR209" s="1275"/>
      <c r="CS209" s="1275"/>
      <c r="CT209" s="1275"/>
    </row>
    <row r="210" spans="1:98" ht="14.25" customHeight="1">
      <c r="A210" s="1479"/>
      <c r="B210" s="4209"/>
      <c r="C210" s="4210"/>
      <c r="D210" s="1129"/>
      <c r="E210" s="1130"/>
      <c r="F210" s="1404"/>
      <c r="G210" s="1405"/>
      <c r="H210" s="1406"/>
      <c r="I210" s="1407"/>
      <c r="J210" s="1408"/>
      <c r="K210" s="1408"/>
      <c r="L210" s="1408"/>
      <c r="M210" s="1409"/>
      <c r="N210" s="1410"/>
      <c r="O210" s="1411"/>
      <c r="P210" s="1412"/>
      <c r="Q210" s="903"/>
      <c r="R210" s="904"/>
      <c r="S210" s="904"/>
      <c r="T210" s="905"/>
      <c r="U210" s="866"/>
      <c r="V210" s="1413">
        <v>8</v>
      </c>
      <c r="W210" s="1090"/>
      <c r="X210" s="1414"/>
      <c r="Y210" s="1414"/>
      <c r="Z210" s="1415"/>
      <c r="AA210" s="1416"/>
      <c r="AB210" s="965"/>
      <c r="AC210" s="965"/>
      <c r="AD210" s="966"/>
      <c r="AE210" s="866"/>
      <c r="AF210" s="1028"/>
      <c r="AG210" s="929"/>
      <c r="AH210" s="929"/>
      <c r="AI210" s="929"/>
      <c r="AJ210" s="1514"/>
      <c r="AK210" s="1420"/>
      <c r="AL210" s="1421"/>
      <c r="AM210" s="1421"/>
      <c r="AN210" s="1422"/>
      <c r="AO210" s="1185"/>
      <c r="AP210" s="1423"/>
      <c r="AQ210" s="1406"/>
      <c r="AR210" s="1275"/>
      <c r="AS210" s="1275"/>
      <c r="AT210" s="1275"/>
      <c r="AU210" s="1275"/>
      <c r="AV210" s="1275"/>
      <c r="AW210" s="1275"/>
      <c r="AX210" s="1275"/>
      <c r="AY210" s="1275"/>
      <c r="AZ210" s="1275"/>
      <c r="BA210" s="1275"/>
      <c r="BB210" s="1275"/>
      <c r="BC210" s="1275"/>
      <c r="BD210" s="1275"/>
      <c r="BE210" s="1275"/>
      <c r="BF210" s="1275"/>
      <c r="BG210" s="1275"/>
      <c r="BH210" s="1275"/>
      <c r="BI210" s="1275"/>
      <c r="BJ210" s="1275"/>
      <c r="BK210" s="1275"/>
      <c r="BL210" s="1275"/>
      <c r="BM210" s="1275"/>
      <c r="BN210" s="1275"/>
      <c r="BO210" s="1275"/>
      <c r="BP210" s="1275"/>
      <c r="BQ210" s="1275"/>
      <c r="BR210" s="1275"/>
      <c r="BS210" s="1275"/>
      <c r="BT210" s="1275"/>
      <c r="BU210" s="1275"/>
      <c r="BV210" s="1275"/>
      <c r="BW210" s="1275"/>
      <c r="BX210" s="1275"/>
      <c r="BY210" s="1275"/>
      <c r="BZ210" s="1275"/>
      <c r="CA210" s="1275"/>
      <c r="CB210" s="1275"/>
      <c r="CC210" s="1275"/>
      <c r="CD210" s="1275"/>
      <c r="CE210" s="1275"/>
      <c r="CF210" s="1275"/>
      <c r="CG210" s="1275"/>
      <c r="CH210" s="1275"/>
      <c r="CI210" s="1275"/>
      <c r="CJ210" s="1275"/>
      <c r="CK210" s="1275"/>
      <c r="CL210" s="1275"/>
      <c r="CM210" s="1275"/>
      <c r="CN210" s="1275"/>
      <c r="CO210" s="1275"/>
      <c r="CP210" s="1275"/>
      <c r="CQ210" s="1275"/>
      <c r="CR210" s="1275"/>
      <c r="CS210" s="1275"/>
      <c r="CT210" s="1275"/>
    </row>
    <row r="211" spans="1:98" ht="14.25" customHeight="1">
      <c r="A211" s="1479"/>
      <c r="B211" s="4209"/>
      <c r="C211" s="4210"/>
      <c r="D211" s="1129"/>
      <c r="E211" s="1130"/>
      <c r="F211" s="1404"/>
      <c r="G211" s="1405"/>
      <c r="H211" s="1406"/>
      <c r="I211" s="1407"/>
      <c r="J211" s="1408"/>
      <c r="K211" s="1408"/>
      <c r="L211" s="1408"/>
      <c r="M211" s="1409"/>
      <c r="N211" s="1410"/>
      <c r="O211" s="1411"/>
      <c r="P211" s="1412"/>
      <c r="Q211" s="903"/>
      <c r="R211" s="904"/>
      <c r="S211" s="904"/>
      <c r="T211" s="905"/>
      <c r="U211" s="866"/>
      <c r="V211" s="1413">
        <v>9</v>
      </c>
      <c r="W211" s="1090"/>
      <c r="X211" s="1414"/>
      <c r="Y211" s="1414"/>
      <c r="Z211" s="1415"/>
      <c r="AA211" s="1416"/>
      <c r="AB211" s="965"/>
      <c r="AC211" s="965"/>
      <c r="AD211" s="966"/>
      <c r="AE211" s="866"/>
      <c r="AF211" s="1028"/>
      <c r="AG211" s="929"/>
      <c r="AH211" s="929"/>
      <c r="AI211" s="929"/>
      <c r="AJ211" s="1514"/>
      <c r="AK211" s="1420"/>
      <c r="AL211" s="1421"/>
      <c r="AM211" s="1421"/>
      <c r="AN211" s="1422"/>
      <c r="AO211" s="1185"/>
      <c r="AP211" s="1423"/>
      <c r="AQ211" s="1406"/>
      <c r="AR211" s="1275"/>
      <c r="AS211" s="1275"/>
      <c r="AT211" s="1275"/>
      <c r="AU211" s="1275"/>
      <c r="AV211" s="1275"/>
      <c r="AW211" s="1275"/>
      <c r="AX211" s="1275"/>
      <c r="AY211" s="1275"/>
      <c r="AZ211" s="1275"/>
      <c r="BA211" s="1275"/>
      <c r="BB211" s="1275"/>
      <c r="BC211" s="1275"/>
      <c r="BD211" s="1275"/>
      <c r="BE211" s="1275"/>
      <c r="BF211" s="1275"/>
      <c r="BG211" s="1275"/>
      <c r="BH211" s="1275"/>
      <c r="BI211" s="1275"/>
      <c r="BJ211" s="1275"/>
      <c r="BK211" s="1275"/>
      <c r="BL211" s="1275"/>
      <c r="BM211" s="1275"/>
      <c r="BN211" s="1275"/>
      <c r="BO211" s="1275"/>
      <c r="BP211" s="1275"/>
      <c r="BQ211" s="1275"/>
      <c r="BR211" s="1275"/>
      <c r="BS211" s="1275"/>
      <c r="BT211" s="1275"/>
      <c r="BU211" s="1275"/>
      <c r="BV211" s="1275"/>
      <c r="BW211" s="1275"/>
      <c r="BX211" s="1275"/>
      <c r="BY211" s="1275"/>
      <c r="BZ211" s="1275"/>
      <c r="CA211" s="1275"/>
      <c r="CB211" s="1275"/>
      <c r="CC211" s="1275"/>
      <c r="CD211" s="1275"/>
      <c r="CE211" s="1275"/>
      <c r="CF211" s="1275"/>
      <c r="CG211" s="1275"/>
      <c r="CH211" s="1275"/>
      <c r="CI211" s="1275"/>
      <c r="CJ211" s="1275"/>
      <c r="CK211" s="1275"/>
      <c r="CL211" s="1275"/>
      <c r="CM211" s="1275"/>
      <c r="CN211" s="1275"/>
      <c r="CO211" s="1275"/>
      <c r="CP211" s="1275"/>
      <c r="CQ211" s="1275"/>
      <c r="CR211" s="1275"/>
      <c r="CS211" s="1275"/>
      <c r="CT211" s="1275"/>
    </row>
    <row r="212" spans="1:98" ht="14.25" customHeight="1" thickBot="1">
      <c r="A212" s="1481"/>
      <c r="B212" s="4211"/>
      <c r="C212" s="4212"/>
      <c r="D212" s="1493"/>
      <c r="E212" s="1494"/>
      <c r="F212" s="1404"/>
      <c r="G212" s="1405"/>
      <c r="H212" s="1432"/>
      <c r="I212" s="1433"/>
      <c r="J212" s="1434"/>
      <c r="K212" s="1434"/>
      <c r="L212" s="1434"/>
      <c r="M212" s="1435"/>
      <c r="N212" s="1436"/>
      <c r="O212" s="1437"/>
      <c r="P212" s="1438"/>
      <c r="Q212" s="1065"/>
      <c r="R212" s="1066"/>
      <c r="S212" s="1066"/>
      <c r="T212" s="1067"/>
      <c r="U212" s="866"/>
      <c r="V212" s="1413">
        <v>10</v>
      </c>
      <c r="W212" s="1090"/>
      <c r="X212" s="1414"/>
      <c r="Y212" s="1414"/>
      <c r="Z212" s="1415"/>
      <c r="AA212" s="1439"/>
      <c r="AB212" s="1440"/>
      <c r="AC212" s="1440"/>
      <c r="AD212" s="1441"/>
      <c r="AE212" s="866"/>
      <c r="AF212" s="1071"/>
      <c r="AG212" s="991"/>
      <c r="AH212" s="991"/>
      <c r="AI212" s="991"/>
      <c r="AJ212" s="1515"/>
      <c r="AK212" s="1442"/>
      <c r="AL212" s="1443"/>
      <c r="AM212" s="1443"/>
      <c r="AN212" s="1444"/>
      <c r="AO212" s="1185"/>
      <c r="AP212" s="1445"/>
      <c r="AQ212" s="1432"/>
      <c r="AR212" s="1275"/>
      <c r="AS212" s="1275"/>
      <c r="AT212" s="1275"/>
      <c r="AU212" s="1275"/>
      <c r="AV212" s="1275"/>
      <c r="AW212" s="1275"/>
      <c r="AX212" s="1275"/>
      <c r="AY212" s="1275"/>
      <c r="AZ212" s="1275"/>
      <c r="BA212" s="1275"/>
      <c r="BB212" s="1275"/>
      <c r="BC212" s="1275"/>
      <c r="BD212" s="1275"/>
      <c r="BE212" s="1275"/>
      <c r="BF212" s="1275"/>
      <c r="BG212" s="1275"/>
      <c r="BH212" s="1275"/>
      <c r="BI212" s="1275"/>
      <c r="BJ212" s="1275"/>
      <c r="BK212" s="1275"/>
      <c r="BL212" s="1275"/>
      <c r="BM212" s="1275"/>
      <c r="BN212" s="1275"/>
      <c r="BO212" s="1275"/>
      <c r="BP212" s="1275"/>
      <c r="BQ212" s="1275"/>
      <c r="BR212" s="1275"/>
      <c r="BS212" s="1275"/>
      <c r="BT212" s="1275"/>
      <c r="BU212" s="1275"/>
      <c r="BV212" s="1275"/>
      <c r="BW212" s="1275"/>
      <c r="BX212" s="1275"/>
      <c r="BY212" s="1275"/>
      <c r="BZ212" s="1275"/>
      <c r="CA212" s="1275"/>
      <c r="CB212" s="1275"/>
      <c r="CC212" s="1275"/>
      <c r="CD212" s="1275"/>
      <c r="CE212" s="1275"/>
      <c r="CF212" s="1275"/>
      <c r="CG212" s="1275"/>
      <c r="CH212" s="1275"/>
      <c r="CI212" s="1275"/>
      <c r="CJ212" s="1275"/>
      <c r="CK212" s="1275"/>
      <c r="CL212" s="1275"/>
      <c r="CM212" s="1275"/>
      <c r="CN212" s="1275"/>
      <c r="CO212" s="1275"/>
      <c r="CP212" s="1275"/>
      <c r="CQ212" s="1275"/>
      <c r="CR212" s="1275"/>
      <c r="CS212" s="1275"/>
      <c r="CT212" s="1275"/>
    </row>
    <row r="213" spans="1:98" ht="14.4">
      <c r="A213" s="1470">
        <v>21</v>
      </c>
      <c r="B213" s="5317" t="s">
        <v>1118</v>
      </c>
      <c r="C213" s="4208"/>
      <c r="D213" s="1123"/>
      <c r="E213" s="1124"/>
      <c r="F213" s="1372" t="s">
        <v>150</v>
      </c>
      <c r="G213" s="1373"/>
      <c r="H213" s="1374"/>
      <c r="I213" s="1375"/>
      <c r="J213" s="1376"/>
      <c r="K213" s="1376"/>
      <c r="L213" s="1376"/>
      <c r="M213" s="1377"/>
      <c r="N213" s="1378"/>
      <c r="O213" s="1372"/>
      <c r="P213" s="1379"/>
      <c r="Q213" s="863"/>
      <c r="R213" s="864"/>
      <c r="S213" s="864"/>
      <c r="T213" s="865"/>
      <c r="U213" s="866"/>
      <c r="V213" s="1380">
        <v>1</v>
      </c>
      <c r="W213" s="954" t="s">
        <v>1119</v>
      </c>
      <c r="X213" s="1381">
        <v>45809</v>
      </c>
      <c r="Y213" s="1381">
        <v>45809</v>
      </c>
      <c r="Z213" s="1374" t="s">
        <v>917</v>
      </c>
      <c r="AA213" s="1236"/>
      <c r="AB213" s="952"/>
      <c r="AC213" s="952"/>
      <c r="AD213" s="953"/>
      <c r="AE213" s="866"/>
      <c r="AF213" s="1086"/>
      <c r="AG213" s="874"/>
      <c r="AH213" s="874"/>
      <c r="AI213" s="1512"/>
      <c r="AJ213" s="1513"/>
      <c r="AK213" s="1386"/>
      <c r="AL213" s="1387"/>
      <c r="AM213" s="1387"/>
      <c r="AN213" s="1388"/>
      <c r="AO213" s="1185"/>
      <c r="AP213" s="1389" t="s">
        <v>320</v>
      </c>
      <c r="AQ213" s="1390" t="s">
        <v>356</v>
      </c>
      <c r="AR213" s="1275"/>
      <c r="AS213" s="1275"/>
      <c r="AT213" s="1275"/>
      <c r="AU213" s="1275"/>
      <c r="AV213" s="1275"/>
      <c r="AW213" s="1275"/>
      <c r="AX213" s="1275"/>
      <c r="AY213" s="1275"/>
      <c r="AZ213" s="1275"/>
      <c r="BA213" s="1275"/>
      <c r="BB213" s="1275"/>
      <c r="BC213" s="1275"/>
      <c r="BD213" s="1275"/>
      <c r="BE213" s="1275"/>
      <c r="BF213" s="1275"/>
      <c r="BG213" s="1275"/>
      <c r="BH213" s="1275"/>
      <c r="BI213" s="1275"/>
      <c r="BJ213" s="1275"/>
      <c r="BK213" s="1275"/>
      <c r="BL213" s="1275"/>
      <c r="BM213" s="1275"/>
      <c r="BN213" s="1275"/>
      <c r="BO213" s="1275"/>
      <c r="BP213" s="1275"/>
      <c r="BQ213" s="1275"/>
      <c r="BR213" s="1275"/>
      <c r="BS213" s="1275"/>
      <c r="BT213" s="1275"/>
      <c r="BU213" s="1275"/>
      <c r="BV213" s="1275"/>
      <c r="BW213" s="1275"/>
      <c r="BX213" s="1275"/>
      <c r="BY213" s="1275"/>
      <c r="BZ213" s="1275"/>
      <c r="CA213" s="1275"/>
      <c r="CB213" s="1275"/>
      <c r="CC213" s="1275"/>
      <c r="CD213" s="1275"/>
      <c r="CE213" s="1275"/>
      <c r="CF213" s="1275"/>
      <c r="CG213" s="1275"/>
      <c r="CH213" s="1275"/>
      <c r="CI213" s="1275"/>
      <c r="CJ213" s="1275"/>
      <c r="CK213" s="1275"/>
      <c r="CL213" s="1275"/>
      <c r="CM213" s="1275"/>
      <c r="CN213" s="1275"/>
      <c r="CO213" s="1275"/>
      <c r="CP213" s="1275"/>
      <c r="CQ213" s="1275"/>
      <c r="CR213" s="1275"/>
      <c r="CS213" s="1275"/>
      <c r="CT213" s="1275"/>
    </row>
    <row r="214" spans="1:98" ht="14.4">
      <c r="A214" s="1479"/>
      <c r="B214" s="4209"/>
      <c r="C214" s="4210"/>
      <c r="D214" s="1129"/>
      <c r="E214" s="1130"/>
      <c r="F214" s="1404"/>
      <c r="G214" s="1405"/>
      <c r="H214" s="1406"/>
      <c r="I214" s="1407"/>
      <c r="J214" s="1408"/>
      <c r="K214" s="1408"/>
      <c r="L214" s="1408"/>
      <c r="M214" s="1409"/>
      <c r="N214" s="1410"/>
      <c r="O214" s="1411"/>
      <c r="P214" s="1412"/>
      <c r="Q214" s="903"/>
      <c r="R214" s="904"/>
      <c r="S214" s="904"/>
      <c r="T214" s="905"/>
      <c r="U214" s="866"/>
      <c r="V214" s="1413">
        <v>2</v>
      </c>
      <c r="W214" s="1090" t="s">
        <v>1120</v>
      </c>
      <c r="X214" s="1414">
        <v>45659</v>
      </c>
      <c r="Y214" s="1414">
        <v>45930</v>
      </c>
      <c r="Z214" s="1415" t="s">
        <v>917</v>
      </c>
      <c r="AA214" s="1416"/>
      <c r="AB214" s="965"/>
      <c r="AC214" s="965"/>
      <c r="AD214" s="966"/>
      <c r="AE214" s="866"/>
      <c r="AF214" s="1028"/>
      <c r="AG214" s="929"/>
      <c r="AH214" s="929"/>
      <c r="AI214" s="929"/>
      <c r="AJ214" s="1514"/>
      <c r="AK214" s="1420"/>
      <c r="AL214" s="1421"/>
      <c r="AM214" s="1421"/>
      <c r="AN214" s="1422"/>
      <c r="AO214" s="1185"/>
      <c r="AP214" s="1423"/>
      <c r="AQ214" s="1406"/>
      <c r="AR214" s="1275"/>
      <c r="AS214" s="1275"/>
      <c r="AT214" s="1275"/>
      <c r="AU214" s="1275"/>
      <c r="AV214" s="1275"/>
      <c r="AW214" s="1275"/>
      <c r="AX214" s="1275"/>
      <c r="AY214" s="1275"/>
      <c r="AZ214" s="1275"/>
      <c r="BA214" s="1275"/>
      <c r="BB214" s="1275"/>
      <c r="BC214" s="1275"/>
      <c r="BD214" s="1275"/>
      <c r="BE214" s="1275"/>
      <c r="BF214" s="1275"/>
      <c r="BG214" s="1275"/>
      <c r="BH214" s="1275"/>
      <c r="BI214" s="1275"/>
      <c r="BJ214" s="1275"/>
      <c r="BK214" s="1275"/>
      <c r="BL214" s="1275"/>
      <c r="BM214" s="1275"/>
      <c r="BN214" s="1275"/>
      <c r="BO214" s="1275"/>
      <c r="BP214" s="1275"/>
      <c r="BQ214" s="1275"/>
      <c r="BR214" s="1275"/>
      <c r="BS214" s="1275"/>
      <c r="BT214" s="1275"/>
      <c r="BU214" s="1275"/>
      <c r="BV214" s="1275"/>
      <c r="BW214" s="1275"/>
      <c r="BX214" s="1275"/>
      <c r="BY214" s="1275"/>
      <c r="BZ214" s="1275"/>
      <c r="CA214" s="1275"/>
      <c r="CB214" s="1275"/>
      <c r="CC214" s="1275"/>
      <c r="CD214" s="1275"/>
      <c r="CE214" s="1275"/>
      <c r="CF214" s="1275"/>
      <c r="CG214" s="1275"/>
      <c r="CH214" s="1275"/>
      <c r="CI214" s="1275"/>
      <c r="CJ214" s="1275"/>
      <c r="CK214" s="1275"/>
      <c r="CL214" s="1275"/>
      <c r="CM214" s="1275"/>
      <c r="CN214" s="1275"/>
      <c r="CO214" s="1275"/>
      <c r="CP214" s="1275"/>
      <c r="CQ214" s="1275"/>
      <c r="CR214" s="1275"/>
      <c r="CS214" s="1275"/>
      <c r="CT214" s="1275"/>
    </row>
    <row r="215" spans="1:98" ht="14.4">
      <c r="A215" s="1479"/>
      <c r="B215" s="4209"/>
      <c r="C215" s="4210"/>
      <c r="D215" s="1129"/>
      <c r="E215" s="1130"/>
      <c r="F215" s="1404"/>
      <c r="G215" s="1405"/>
      <c r="H215" s="1406"/>
      <c r="I215" s="1407"/>
      <c r="J215" s="1408"/>
      <c r="K215" s="1408"/>
      <c r="L215" s="1408"/>
      <c r="M215" s="1409"/>
      <c r="N215" s="1410"/>
      <c r="O215" s="1411"/>
      <c r="P215" s="1412"/>
      <c r="Q215" s="903"/>
      <c r="R215" s="904"/>
      <c r="S215" s="904"/>
      <c r="T215" s="905"/>
      <c r="U215" s="866"/>
      <c r="V215" s="1413">
        <v>3</v>
      </c>
      <c r="W215" s="1090" t="s">
        <v>1121</v>
      </c>
      <c r="X215" s="1414">
        <v>45809</v>
      </c>
      <c r="Y215" s="1414">
        <v>45930</v>
      </c>
      <c r="Z215" s="1415" t="s">
        <v>1080</v>
      </c>
      <c r="AA215" s="1416"/>
      <c r="AB215" s="965"/>
      <c r="AC215" s="965"/>
      <c r="AD215" s="966"/>
      <c r="AE215" s="866"/>
      <c r="AF215" s="1028"/>
      <c r="AG215" s="929"/>
      <c r="AH215" s="929"/>
      <c r="AI215" s="929"/>
      <c r="AJ215" s="1514"/>
      <c r="AK215" s="1420"/>
      <c r="AL215" s="1421"/>
      <c r="AM215" s="1421"/>
      <c r="AN215" s="1422"/>
      <c r="AO215" s="1185"/>
      <c r="AP215" s="1423"/>
      <c r="AQ215" s="1406"/>
      <c r="AR215" s="1275"/>
      <c r="AS215" s="1275"/>
      <c r="AT215" s="1275"/>
      <c r="AU215" s="1275"/>
      <c r="AV215" s="1275"/>
      <c r="AW215" s="1275"/>
      <c r="AX215" s="1275"/>
      <c r="AY215" s="1275"/>
      <c r="AZ215" s="1275"/>
      <c r="BA215" s="1275"/>
      <c r="BB215" s="1275"/>
      <c r="BC215" s="1275"/>
      <c r="BD215" s="1275"/>
      <c r="BE215" s="1275"/>
      <c r="BF215" s="1275"/>
      <c r="BG215" s="1275"/>
      <c r="BH215" s="1275"/>
      <c r="BI215" s="1275"/>
      <c r="BJ215" s="1275"/>
      <c r="BK215" s="1275"/>
      <c r="BL215" s="1275"/>
      <c r="BM215" s="1275"/>
      <c r="BN215" s="1275"/>
      <c r="BO215" s="1275"/>
      <c r="BP215" s="1275"/>
      <c r="BQ215" s="1275"/>
      <c r="BR215" s="1275"/>
      <c r="BS215" s="1275"/>
      <c r="BT215" s="1275"/>
      <c r="BU215" s="1275"/>
      <c r="BV215" s="1275"/>
      <c r="BW215" s="1275"/>
      <c r="BX215" s="1275"/>
      <c r="BY215" s="1275"/>
      <c r="BZ215" s="1275"/>
      <c r="CA215" s="1275"/>
      <c r="CB215" s="1275"/>
      <c r="CC215" s="1275"/>
      <c r="CD215" s="1275"/>
      <c r="CE215" s="1275"/>
      <c r="CF215" s="1275"/>
      <c r="CG215" s="1275"/>
      <c r="CH215" s="1275"/>
      <c r="CI215" s="1275"/>
      <c r="CJ215" s="1275"/>
      <c r="CK215" s="1275"/>
      <c r="CL215" s="1275"/>
      <c r="CM215" s="1275"/>
      <c r="CN215" s="1275"/>
      <c r="CO215" s="1275"/>
      <c r="CP215" s="1275"/>
      <c r="CQ215" s="1275"/>
      <c r="CR215" s="1275"/>
      <c r="CS215" s="1275"/>
      <c r="CT215" s="1275"/>
    </row>
    <row r="216" spans="1:98" ht="14.4">
      <c r="A216" s="1479"/>
      <c r="B216" s="4209"/>
      <c r="C216" s="4210"/>
      <c r="D216" s="1129"/>
      <c r="E216" s="1130"/>
      <c r="F216" s="1404"/>
      <c r="G216" s="1405"/>
      <c r="H216" s="1406"/>
      <c r="I216" s="1407"/>
      <c r="J216" s="1408"/>
      <c r="K216" s="1408"/>
      <c r="L216" s="1408"/>
      <c r="M216" s="1409"/>
      <c r="N216" s="1410"/>
      <c r="O216" s="1411"/>
      <c r="P216" s="1412"/>
      <c r="Q216" s="903"/>
      <c r="R216" s="904"/>
      <c r="S216" s="904"/>
      <c r="T216" s="905"/>
      <c r="U216" s="866"/>
      <c r="V216" s="1413">
        <v>4</v>
      </c>
      <c r="W216" s="1090" t="s">
        <v>1122</v>
      </c>
      <c r="X216" s="1414">
        <v>45870</v>
      </c>
      <c r="Y216" s="1414">
        <v>45925</v>
      </c>
      <c r="Z216" s="1415" t="s">
        <v>1114</v>
      </c>
      <c r="AA216" s="1416"/>
      <c r="AB216" s="965"/>
      <c r="AC216" s="965"/>
      <c r="AD216" s="966"/>
      <c r="AE216" s="866"/>
      <c r="AF216" s="1028"/>
      <c r="AG216" s="929"/>
      <c r="AH216" s="929"/>
      <c r="AI216" s="929"/>
      <c r="AJ216" s="1514"/>
      <c r="AK216" s="1420"/>
      <c r="AL216" s="1421"/>
      <c r="AM216" s="1421"/>
      <c r="AN216" s="1422"/>
      <c r="AO216" s="1185"/>
      <c r="AP216" s="1423"/>
      <c r="AQ216" s="1406"/>
      <c r="AR216" s="1275"/>
      <c r="AS216" s="1275"/>
      <c r="AT216" s="1275"/>
      <c r="AU216" s="1275"/>
      <c r="AV216" s="1275"/>
      <c r="AW216" s="1275"/>
      <c r="AX216" s="1275"/>
      <c r="AY216" s="1275"/>
      <c r="AZ216" s="1275"/>
      <c r="BA216" s="1275"/>
      <c r="BB216" s="1275"/>
      <c r="BC216" s="1275"/>
      <c r="BD216" s="1275"/>
      <c r="BE216" s="1275"/>
      <c r="BF216" s="1275"/>
      <c r="BG216" s="1275"/>
      <c r="BH216" s="1275"/>
      <c r="BI216" s="1275"/>
      <c r="BJ216" s="1275"/>
      <c r="BK216" s="1275"/>
      <c r="BL216" s="1275"/>
      <c r="BM216" s="1275"/>
      <c r="BN216" s="1275"/>
      <c r="BO216" s="1275"/>
      <c r="BP216" s="1275"/>
      <c r="BQ216" s="1275"/>
      <c r="BR216" s="1275"/>
      <c r="BS216" s="1275"/>
      <c r="BT216" s="1275"/>
      <c r="BU216" s="1275"/>
      <c r="BV216" s="1275"/>
      <c r="BW216" s="1275"/>
      <c r="BX216" s="1275"/>
      <c r="BY216" s="1275"/>
      <c r="BZ216" s="1275"/>
      <c r="CA216" s="1275"/>
      <c r="CB216" s="1275"/>
      <c r="CC216" s="1275"/>
      <c r="CD216" s="1275"/>
      <c r="CE216" s="1275"/>
      <c r="CF216" s="1275"/>
      <c r="CG216" s="1275"/>
      <c r="CH216" s="1275"/>
      <c r="CI216" s="1275"/>
      <c r="CJ216" s="1275"/>
      <c r="CK216" s="1275"/>
      <c r="CL216" s="1275"/>
      <c r="CM216" s="1275"/>
      <c r="CN216" s="1275"/>
      <c r="CO216" s="1275"/>
      <c r="CP216" s="1275"/>
      <c r="CQ216" s="1275"/>
      <c r="CR216" s="1275"/>
      <c r="CS216" s="1275"/>
      <c r="CT216" s="1275"/>
    </row>
    <row r="217" spans="1:98" ht="14.4">
      <c r="A217" s="1479"/>
      <c r="B217" s="4209"/>
      <c r="C217" s="4210"/>
      <c r="D217" s="1129"/>
      <c r="E217" s="1130"/>
      <c r="F217" s="1404"/>
      <c r="G217" s="1405"/>
      <c r="H217" s="1406"/>
      <c r="I217" s="1407"/>
      <c r="J217" s="1408"/>
      <c r="K217" s="1408"/>
      <c r="L217" s="1408"/>
      <c r="M217" s="1409"/>
      <c r="N217" s="1410"/>
      <c r="O217" s="1411"/>
      <c r="P217" s="1412"/>
      <c r="Q217" s="903"/>
      <c r="R217" s="904"/>
      <c r="S217" s="904"/>
      <c r="T217" s="905"/>
      <c r="U217" s="866"/>
      <c r="V217" s="1413">
        <v>5</v>
      </c>
      <c r="W217" s="1090" t="s">
        <v>1123</v>
      </c>
      <c r="X217" s="1414">
        <v>45920</v>
      </c>
      <c r="Y217" s="1414">
        <v>45930</v>
      </c>
      <c r="Z217" s="1415" t="s">
        <v>1080</v>
      </c>
      <c r="AA217" s="1416"/>
      <c r="AB217" s="965"/>
      <c r="AC217" s="965"/>
      <c r="AD217" s="966"/>
      <c r="AE217" s="866"/>
      <c r="AF217" s="1028"/>
      <c r="AG217" s="929"/>
      <c r="AH217" s="929"/>
      <c r="AI217" s="929"/>
      <c r="AJ217" s="1514"/>
      <c r="AK217" s="1420"/>
      <c r="AL217" s="1421"/>
      <c r="AM217" s="1421"/>
      <c r="AN217" s="1422"/>
      <c r="AO217" s="1185"/>
      <c r="AP217" s="1423"/>
      <c r="AQ217" s="1406"/>
      <c r="AR217" s="1275"/>
      <c r="AS217" s="1275"/>
      <c r="AT217" s="1275"/>
      <c r="AU217" s="1275"/>
      <c r="AV217" s="1275"/>
      <c r="AW217" s="1275"/>
      <c r="AX217" s="1275"/>
      <c r="AY217" s="1275"/>
      <c r="AZ217" s="1275"/>
      <c r="BA217" s="1275"/>
      <c r="BB217" s="1275"/>
      <c r="BC217" s="1275"/>
      <c r="BD217" s="1275"/>
      <c r="BE217" s="1275"/>
      <c r="BF217" s="1275"/>
      <c r="BG217" s="1275"/>
      <c r="BH217" s="1275"/>
      <c r="BI217" s="1275"/>
      <c r="BJ217" s="1275"/>
      <c r="BK217" s="1275"/>
      <c r="BL217" s="1275"/>
      <c r="BM217" s="1275"/>
      <c r="BN217" s="1275"/>
      <c r="BO217" s="1275"/>
      <c r="BP217" s="1275"/>
      <c r="BQ217" s="1275"/>
      <c r="BR217" s="1275"/>
      <c r="BS217" s="1275"/>
      <c r="BT217" s="1275"/>
      <c r="BU217" s="1275"/>
      <c r="BV217" s="1275"/>
      <c r="BW217" s="1275"/>
      <c r="BX217" s="1275"/>
      <c r="BY217" s="1275"/>
      <c r="BZ217" s="1275"/>
      <c r="CA217" s="1275"/>
      <c r="CB217" s="1275"/>
      <c r="CC217" s="1275"/>
      <c r="CD217" s="1275"/>
      <c r="CE217" s="1275"/>
      <c r="CF217" s="1275"/>
      <c r="CG217" s="1275"/>
      <c r="CH217" s="1275"/>
      <c r="CI217" s="1275"/>
      <c r="CJ217" s="1275"/>
      <c r="CK217" s="1275"/>
      <c r="CL217" s="1275"/>
      <c r="CM217" s="1275"/>
      <c r="CN217" s="1275"/>
      <c r="CO217" s="1275"/>
      <c r="CP217" s="1275"/>
      <c r="CQ217" s="1275"/>
      <c r="CR217" s="1275"/>
      <c r="CS217" s="1275"/>
      <c r="CT217" s="1275"/>
    </row>
    <row r="218" spans="1:98" ht="14.4">
      <c r="A218" s="1479"/>
      <c r="B218" s="4209"/>
      <c r="C218" s="4210"/>
      <c r="D218" s="1129"/>
      <c r="E218" s="1130"/>
      <c r="F218" s="1404"/>
      <c r="G218" s="1405"/>
      <c r="H218" s="1406"/>
      <c r="I218" s="1407"/>
      <c r="J218" s="1408"/>
      <c r="K218" s="1408"/>
      <c r="L218" s="1408"/>
      <c r="M218" s="1409"/>
      <c r="N218" s="1410"/>
      <c r="O218" s="1411"/>
      <c r="P218" s="1412"/>
      <c r="Q218" s="903"/>
      <c r="R218" s="904"/>
      <c r="S218" s="904"/>
      <c r="T218" s="905"/>
      <c r="U218" s="866"/>
      <c r="V218" s="1413">
        <v>6</v>
      </c>
      <c r="W218" s="1090" t="s">
        <v>1124</v>
      </c>
      <c r="X218" s="1414">
        <v>45931</v>
      </c>
      <c r="Y218" s="1414">
        <v>45935</v>
      </c>
      <c r="Z218" s="1415" t="s">
        <v>917</v>
      </c>
      <c r="AA218" s="1416"/>
      <c r="AB218" s="965"/>
      <c r="AC218" s="965"/>
      <c r="AD218" s="966"/>
      <c r="AE218" s="866"/>
      <c r="AF218" s="1028"/>
      <c r="AG218" s="929"/>
      <c r="AH218" s="929"/>
      <c r="AI218" s="929"/>
      <c r="AJ218" s="1514"/>
      <c r="AK218" s="1420"/>
      <c r="AL218" s="1421"/>
      <c r="AM218" s="1421"/>
      <c r="AN218" s="1422"/>
      <c r="AO218" s="1185"/>
      <c r="AP218" s="1423"/>
      <c r="AQ218" s="1406"/>
      <c r="AR218" s="1275"/>
      <c r="AS218" s="1275"/>
      <c r="AT218" s="1275"/>
      <c r="AU218" s="1275"/>
      <c r="AV218" s="1275"/>
      <c r="AW218" s="1275"/>
      <c r="AX218" s="1275"/>
      <c r="AY218" s="1275"/>
      <c r="AZ218" s="1275"/>
      <c r="BA218" s="1275"/>
      <c r="BB218" s="1275"/>
      <c r="BC218" s="1275"/>
      <c r="BD218" s="1275"/>
      <c r="BE218" s="1275"/>
      <c r="BF218" s="1275"/>
      <c r="BG218" s="1275"/>
      <c r="BH218" s="1275"/>
      <c r="BI218" s="1275"/>
      <c r="BJ218" s="1275"/>
      <c r="BK218" s="1275"/>
      <c r="BL218" s="1275"/>
      <c r="BM218" s="1275"/>
      <c r="BN218" s="1275"/>
      <c r="BO218" s="1275"/>
      <c r="BP218" s="1275"/>
      <c r="BQ218" s="1275"/>
      <c r="BR218" s="1275"/>
      <c r="BS218" s="1275"/>
      <c r="BT218" s="1275"/>
      <c r="BU218" s="1275"/>
      <c r="BV218" s="1275"/>
      <c r="BW218" s="1275"/>
      <c r="BX218" s="1275"/>
      <c r="BY218" s="1275"/>
      <c r="BZ218" s="1275"/>
      <c r="CA218" s="1275"/>
      <c r="CB218" s="1275"/>
      <c r="CC218" s="1275"/>
      <c r="CD218" s="1275"/>
      <c r="CE218" s="1275"/>
      <c r="CF218" s="1275"/>
      <c r="CG218" s="1275"/>
      <c r="CH218" s="1275"/>
      <c r="CI218" s="1275"/>
      <c r="CJ218" s="1275"/>
      <c r="CK218" s="1275"/>
      <c r="CL218" s="1275"/>
      <c r="CM218" s="1275"/>
      <c r="CN218" s="1275"/>
      <c r="CO218" s="1275"/>
      <c r="CP218" s="1275"/>
      <c r="CQ218" s="1275"/>
      <c r="CR218" s="1275"/>
      <c r="CS218" s="1275"/>
      <c r="CT218" s="1275"/>
    </row>
    <row r="219" spans="1:98" ht="14.4">
      <c r="A219" s="1479"/>
      <c r="B219" s="4209"/>
      <c r="C219" s="4210"/>
      <c r="D219" s="1129"/>
      <c r="E219" s="1130"/>
      <c r="F219" s="1404"/>
      <c r="G219" s="1405"/>
      <c r="H219" s="1406"/>
      <c r="I219" s="1407"/>
      <c r="J219" s="1408"/>
      <c r="K219" s="1408"/>
      <c r="L219" s="1408"/>
      <c r="M219" s="1409"/>
      <c r="N219" s="1410"/>
      <c r="O219" s="1411"/>
      <c r="P219" s="1412"/>
      <c r="Q219" s="903"/>
      <c r="R219" s="904"/>
      <c r="S219" s="904"/>
      <c r="T219" s="905"/>
      <c r="U219" s="866"/>
      <c r="V219" s="1413">
        <v>7</v>
      </c>
      <c r="W219" s="1090" t="s">
        <v>1125</v>
      </c>
      <c r="X219" s="1414">
        <v>45931</v>
      </c>
      <c r="Y219" s="1414">
        <v>45935</v>
      </c>
      <c r="Z219" s="1415" t="s">
        <v>917</v>
      </c>
      <c r="AA219" s="1416"/>
      <c r="AB219" s="965"/>
      <c r="AC219" s="965"/>
      <c r="AD219" s="966"/>
      <c r="AE219" s="866"/>
      <c r="AF219" s="1028"/>
      <c r="AG219" s="929"/>
      <c r="AH219" s="929"/>
      <c r="AI219" s="929"/>
      <c r="AJ219" s="1514"/>
      <c r="AK219" s="1420"/>
      <c r="AL219" s="1421"/>
      <c r="AM219" s="1421"/>
      <c r="AN219" s="1422"/>
      <c r="AO219" s="1185"/>
      <c r="AP219" s="1423"/>
      <c r="AQ219" s="1406"/>
      <c r="AR219" s="1275"/>
      <c r="AS219" s="1275"/>
      <c r="AT219" s="1275"/>
      <c r="AU219" s="1275"/>
      <c r="AV219" s="1275"/>
      <c r="AW219" s="1275"/>
      <c r="AX219" s="1275"/>
      <c r="AY219" s="1275"/>
      <c r="AZ219" s="1275"/>
      <c r="BA219" s="1275"/>
      <c r="BB219" s="1275"/>
      <c r="BC219" s="1275"/>
      <c r="BD219" s="1275"/>
      <c r="BE219" s="1275"/>
      <c r="BF219" s="1275"/>
      <c r="BG219" s="1275"/>
      <c r="BH219" s="1275"/>
      <c r="BI219" s="1275"/>
      <c r="BJ219" s="1275"/>
      <c r="BK219" s="1275"/>
      <c r="BL219" s="1275"/>
      <c r="BM219" s="1275"/>
      <c r="BN219" s="1275"/>
      <c r="BO219" s="1275"/>
      <c r="BP219" s="1275"/>
      <c r="BQ219" s="1275"/>
      <c r="BR219" s="1275"/>
      <c r="BS219" s="1275"/>
      <c r="BT219" s="1275"/>
      <c r="BU219" s="1275"/>
      <c r="BV219" s="1275"/>
      <c r="BW219" s="1275"/>
      <c r="BX219" s="1275"/>
      <c r="BY219" s="1275"/>
      <c r="BZ219" s="1275"/>
      <c r="CA219" s="1275"/>
      <c r="CB219" s="1275"/>
      <c r="CC219" s="1275"/>
      <c r="CD219" s="1275"/>
      <c r="CE219" s="1275"/>
      <c r="CF219" s="1275"/>
      <c r="CG219" s="1275"/>
      <c r="CH219" s="1275"/>
      <c r="CI219" s="1275"/>
      <c r="CJ219" s="1275"/>
      <c r="CK219" s="1275"/>
      <c r="CL219" s="1275"/>
      <c r="CM219" s="1275"/>
      <c r="CN219" s="1275"/>
      <c r="CO219" s="1275"/>
      <c r="CP219" s="1275"/>
      <c r="CQ219" s="1275"/>
      <c r="CR219" s="1275"/>
      <c r="CS219" s="1275"/>
      <c r="CT219" s="1275"/>
    </row>
    <row r="220" spans="1:98" ht="14.25" customHeight="1">
      <c r="A220" s="1479"/>
      <c r="B220" s="4209"/>
      <c r="C220" s="4210"/>
      <c r="D220" s="1129"/>
      <c r="E220" s="1130"/>
      <c r="F220" s="1404"/>
      <c r="G220" s="1405"/>
      <c r="H220" s="1406"/>
      <c r="I220" s="1407"/>
      <c r="J220" s="1408"/>
      <c r="K220" s="1408"/>
      <c r="L220" s="1408"/>
      <c r="M220" s="1409"/>
      <c r="N220" s="1410"/>
      <c r="O220" s="1411"/>
      <c r="P220" s="1412"/>
      <c r="Q220" s="903"/>
      <c r="R220" s="904"/>
      <c r="S220" s="904"/>
      <c r="T220" s="905"/>
      <c r="U220" s="866"/>
      <c r="V220" s="1413">
        <v>8</v>
      </c>
      <c r="W220" s="1090"/>
      <c r="X220" s="1414"/>
      <c r="Y220" s="1414"/>
      <c r="Z220" s="1415"/>
      <c r="AA220" s="1416"/>
      <c r="AB220" s="965"/>
      <c r="AC220" s="965"/>
      <c r="AD220" s="966"/>
      <c r="AE220" s="866"/>
      <c r="AF220" s="1028"/>
      <c r="AG220" s="929"/>
      <c r="AH220" s="929"/>
      <c r="AI220" s="929"/>
      <c r="AJ220" s="1514"/>
      <c r="AK220" s="1420"/>
      <c r="AL220" s="1421"/>
      <c r="AM220" s="1421"/>
      <c r="AN220" s="1422"/>
      <c r="AO220" s="1185"/>
      <c r="AP220" s="1423"/>
      <c r="AQ220" s="1406"/>
      <c r="AR220" s="1275"/>
      <c r="AS220" s="1275"/>
      <c r="AT220" s="1275"/>
      <c r="AU220" s="1275"/>
      <c r="AV220" s="1275"/>
      <c r="AW220" s="1275"/>
      <c r="AX220" s="1275"/>
      <c r="AY220" s="1275"/>
      <c r="AZ220" s="1275"/>
      <c r="BA220" s="1275"/>
      <c r="BB220" s="1275"/>
      <c r="BC220" s="1275"/>
      <c r="BD220" s="1275"/>
      <c r="BE220" s="1275"/>
      <c r="BF220" s="1275"/>
      <c r="BG220" s="1275"/>
      <c r="BH220" s="1275"/>
      <c r="BI220" s="1275"/>
      <c r="BJ220" s="1275"/>
      <c r="BK220" s="1275"/>
      <c r="BL220" s="1275"/>
      <c r="BM220" s="1275"/>
      <c r="BN220" s="1275"/>
      <c r="BO220" s="1275"/>
      <c r="BP220" s="1275"/>
      <c r="BQ220" s="1275"/>
      <c r="BR220" s="1275"/>
      <c r="BS220" s="1275"/>
      <c r="BT220" s="1275"/>
      <c r="BU220" s="1275"/>
      <c r="BV220" s="1275"/>
      <c r="BW220" s="1275"/>
      <c r="BX220" s="1275"/>
      <c r="BY220" s="1275"/>
      <c r="BZ220" s="1275"/>
      <c r="CA220" s="1275"/>
      <c r="CB220" s="1275"/>
      <c r="CC220" s="1275"/>
      <c r="CD220" s="1275"/>
      <c r="CE220" s="1275"/>
      <c r="CF220" s="1275"/>
      <c r="CG220" s="1275"/>
      <c r="CH220" s="1275"/>
      <c r="CI220" s="1275"/>
      <c r="CJ220" s="1275"/>
      <c r="CK220" s="1275"/>
      <c r="CL220" s="1275"/>
      <c r="CM220" s="1275"/>
      <c r="CN220" s="1275"/>
      <c r="CO220" s="1275"/>
      <c r="CP220" s="1275"/>
      <c r="CQ220" s="1275"/>
      <c r="CR220" s="1275"/>
      <c r="CS220" s="1275"/>
      <c r="CT220" s="1275"/>
    </row>
    <row r="221" spans="1:98" ht="14.25" customHeight="1">
      <c r="A221" s="1479"/>
      <c r="B221" s="4209"/>
      <c r="C221" s="4210"/>
      <c r="D221" s="1129"/>
      <c r="E221" s="1130"/>
      <c r="F221" s="1404"/>
      <c r="G221" s="1405"/>
      <c r="H221" s="1406"/>
      <c r="I221" s="1407"/>
      <c r="J221" s="1408"/>
      <c r="K221" s="1408"/>
      <c r="L221" s="1408"/>
      <c r="M221" s="1409"/>
      <c r="N221" s="1410"/>
      <c r="O221" s="1411"/>
      <c r="P221" s="1412"/>
      <c r="Q221" s="903"/>
      <c r="R221" s="904"/>
      <c r="S221" s="904"/>
      <c r="T221" s="905"/>
      <c r="U221" s="866"/>
      <c r="V221" s="1413">
        <v>9</v>
      </c>
      <c r="W221" s="1090"/>
      <c r="X221" s="1414"/>
      <c r="Y221" s="1414"/>
      <c r="Z221" s="1415"/>
      <c r="AA221" s="1416"/>
      <c r="AB221" s="965"/>
      <c r="AC221" s="965"/>
      <c r="AD221" s="966"/>
      <c r="AE221" s="866"/>
      <c r="AF221" s="1028"/>
      <c r="AG221" s="929"/>
      <c r="AH221" s="929"/>
      <c r="AI221" s="929"/>
      <c r="AJ221" s="1514"/>
      <c r="AK221" s="1420"/>
      <c r="AL221" s="1421"/>
      <c r="AM221" s="1421"/>
      <c r="AN221" s="1422"/>
      <c r="AO221" s="1185"/>
      <c r="AP221" s="1423"/>
      <c r="AQ221" s="1406"/>
      <c r="AR221" s="1275"/>
      <c r="AS221" s="1275"/>
      <c r="AT221" s="1275"/>
      <c r="AU221" s="1275"/>
      <c r="AV221" s="1275"/>
      <c r="AW221" s="1275"/>
      <c r="AX221" s="1275"/>
      <c r="AY221" s="1275"/>
      <c r="AZ221" s="1275"/>
      <c r="BA221" s="1275"/>
      <c r="BB221" s="1275"/>
      <c r="BC221" s="1275"/>
      <c r="BD221" s="1275"/>
      <c r="BE221" s="1275"/>
      <c r="BF221" s="1275"/>
      <c r="BG221" s="1275"/>
      <c r="BH221" s="1275"/>
      <c r="BI221" s="1275"/>
      <c r="BJ221" s="1275"/>
      <c r="BK221" s="1275"/>
      <c r="BL221" s="1275"/>
      <c r="BM221" s="1275"/>
      <c r="BN221" s="1275"/>
      <c r="BO221" s="1275"/>
      <c r="BP221" s="1275"/>
      <c r="BQ221" s="1275"/>
      <c r="BR221" s="1275"/>
      <c r="BS221" s="1275"/>
      <c r="BT221" s="1275"/>
      <c r="BU221" s="1275"/>
      <c r="BV221" s="1275"/>
      <c r="BW221" s="1275"/>
      <c r="BX221" s="1275"/>
      <c r="BY221" s="1275"/>
      <c r="BZ221" s="1275"/>
      <c r="CA221" s="1275"/>
      <c r="CB221" s="1275"/>
      <c r="CC221" s="1275"/>
      <c r="CD221" s="1275"/>
      <c r="CE221" s="1275"/>
      <c r="CF221" s="1275"/>
      <c r="CG221" s="1275"/>
      <c r="CH221" s="1275"/>
      <c r="CI221" s="1275"/>
      <c r="CJ221" s="1275"/>
      <c r="CK221" s="1275"/>
      <c r="CL221" s="1275"/>
      <c r="CM221" s="1275"/>
      <c r="CN221" s="1275"/>
      <c r="CO221" s="1275"/>
      <c r="CP221" s="1275"/>
      <c r="CQ221" s="1275"/>
      <c r="CR221" s="1275"/>
      <c r="CS221" s="1275"/>
      <c r="CT221" s="1275"/>
    </row>
    <row r="222" spans="1:98" ht="14.25" customHeight="1" thickBot="1">
      <c r="A222" s="1481"/>
      <c r="B222" s="4211"/>
      <c r="C222" s="4212"/>
      <c r="D222" s="1493"/>
      <c r="E222" s="1494"/>
      <c r="F222" s="1404"/>
      <c r="G222" s="1405"/>
      <c r="H222" s="1432"/>
      <c r="I222" s="1433"/>
      <c r="J222" s="1434"/>
      <c r="K222" s="1434"/>
      <c r="L222" s="1434"/>
      <c r="M222" s="1435"/>
      <c r="N222" s="1436"/>
      <c r="O222" s="1437"/>
      <c r="P222" s="1438"/>
      <c r="Q222" s="1065"/>
      <c r="R222" s="1066"/>
      <c r="S222" s="1066"/>
      <c r="T222" s="1067"/>
      <c r="U222" s="866"/>
      <c r="V222" s="1413">
        <v>10</v>
      </c>
      <c r="W222" s="1090"/>
      <c r="X222" s="1414"/>
      <c r="Y222" s="1414"/>
      <c r="Z222" s="1415"/>
      <c r="AA222" s="1439"/>
      <c r="AB222" s="1440"/>
      <c r="AC222" s="1440"/>
      <c r="AD222" s="1441"/>
      <c r="AE222" s="866"/>
      <c r="AF222" s="1071"/>
      <c r="AG222" s="991"/>
      <c r="AH222" s="991"/>
      <c r="AI222" s="991"/>
      <c r="AJ222" s="1515"/>
      <c r="AK222" s="1442"/>
      <c r="AL222" s="1443"/>
      <c r="AM222" s="1443"/>
      <c r="AN222" s="1444"/>
      <c r="AO222" s="1185"/>
      <c r="AP222" s="1445"/>
      <c r="AQ222" s="1432"/>
      <c r="AR222" s="1275"/>
      <c r="AS222" s="1275"/>
      <c r="AT222" s="1275"/>
      <c r="AU222" s="1275"/>
      <c r="AV222" s="1275"/>
      <c r="AW222" s="1275"/>
      <c r="AX222" s="1275"/>
      <c r="AY222" s="1275"/>
      <c r="AZ222" s="1275"/>
      <c r="BA222" s="1275"/>
      <c r="BB222" s="1275"/>
      <c r="BC222" s="1275"/>
      <c r="BD222" s="1275"/>
      <c r="BE222" s="1275"/>
      <c r="BF222" s="1275"/>
      <c r="BG222" s="1275"/>
      <c r="BH222" s="1275"/>
      <c r="BI222" s="1275"/>
      <c r="BJ222" s="1275"/>
      <c r="BK222" s="1275"/>
      <c r="BL222" s="1275"/>
      <c r="BM222" s="1275"/>
      <c r="BN222" s="1275"/>
      <c r="BO222" s="1275"/>
      <c r="BP222" s="1275"/>
      <c r="BQ222" s="1275"/>
      <c r="BR222" s="1275"/>
      <c r="BS222" s="1275"/>
      <c r="BT222" s="1275"/>
      <c r="BU222" s="1275"/>
      <c r="BV222" s="1275"/>
      <c r="BW222" s="1275"/>
      <c r="BX222" s="1275"/>
      <c r="BY222" s="1275"/>
      <c r="BZ222" s="1275"/>
      <c r="CA222" s="1275"/>
      <c r="CB222" s="1275"/>
      <c r="CC222" s="1275"/>
      <c r="CD222" s="1275"/>
      <c r="CE222" s="1275"/>
      <c r="CF222" s="1275"/>
      <c r="CG222" s="1275"/>
      <c r="CH222" s="1275"/>
      <c r="CI222" s="1275"/>
      <c r="CJ222" s="1275"/>
      <c r="CK222" s="1275"/>
      <c r="CL222" s="1275"/>
      <c r="CM222" s="1275"/>
      <c r="CN222" s="1275"/>
      <c r="CO222" s="1275"/>
      <c r="CP222" s="1275"/>
      <c r="CQ222" s="1275"/>
      <c r="CR222" s="1275"/>
      <c r="CS222" s="1275"/>
      <c r="CT222" s="1275"/>
    </row>
    <row r="223" spans="1:98" ht="14.4">
      <c r="A223" s="1470">
        <v>22</v>
      </c>
      <c r="B223" s="5317" t="s">
        <v>1126</v>
      </c>
      <c r="C223" s="4208"/>
      <c r="D223" s="1123"/>
      <c r="E223" s="1124"/>
      <c r="F223" s="1372" t="s">
        <v>150</v>
      </c>
      <c r="G223" s="1373"/>
      <c r="H223" s="1374"/>
      <c r="I223" s="1375"/>
      <c r="J223" s="1376"/>
      <c r="K223" s="1376"/>
      <c r="L223" s="1376"/>
      <c r="M223" s="1377"/>
      <c r="N223" s="1378"/>
      <c r="O223" s="1372"/>
      <c r="P223" s="1379"/>
      <c r="Q223" s="863"/>
      <c r="R223" s="864"/>
      <c r="S223" s="864"/>
      <c r="T223" s="865"/>
      <c r="U223" s="866"/>
      <c r="V223" s="1380">
        <v>1</v>
      </c>
      <c r="W223" s="1372" t="s">
        <v>1127</v>
      </c>
      <c r="X223" s="1381">
        <v>45690</v>
      </c>
      <c r="Y223" s="1381">
        <v>45747</v>
      </c>
      <c r="Z223" s="1374" t="s">
        <v>1128</v>
      </c>
      <c r="AA223" s="1236"/>
      <c r="AB223" s="952"/>
      <c r="AC223" s="952"/>
      <c r="AD223" s="953"/>
      <c r="AE223" s="866"/>
      <c r="AF223" s="1086"/>
      <c r="AG223" s="874"/>
      <c r="AH223" s="874"/>
      <c r="AI223" s="1512"/>
      <c r="AJ223" s="1513"/>
      <c r="AK223" s="1386"/>
      <c r="AL223" s="1387"/>
      <c r="AM223" s="1387"/>
      <c r="AN223" s="1388"/>
      <c r="AO223" s="1185"/>
      <c r="AP223" s="1389"/>
      <c r="AQ223" s="1390"/>
      <c r="AR223" s="1275"/>
      <c r="AS223" s="1275"/>
      <c r="AT223" s="1275"/>
      <c r="AU223" s="1275"/>
      <c r="AV223" s="1275"/>
      <c r="AW223" s="1275"/>
      <c r="AX223" s="1275"/>
      <c r="AY223" s="1275"/>
      <c r="AZ223" s="1275"/>
      <c r="BA223" s="1275"/>
      <c r="BB223" s="1275"/>
      <c r="BC223" s="1275"/>
      <c r="BD223" s="1275"/>
      <c r="BE223" s="1275"/>
      <c r="BF223" s="1275"/>
      <c r="BG223" s="1275"/>
      <c r="BH223" s="1275"/>
      <c r="BI223" s="1275"/>
      <c r="BJ223" s="1275"/>
      <c r="BK223" s="1275"/>
      <c r="BL223" s="1275"/>
      <c r="BM223" s="1275"/>
      <c r="BN223" s="1275"/>
      <c r="BO223" s="1275"/>
      <c r="BP223" s="1275"/>
      <c r="BQ223" s="1275"/>
      <c r="BR223" s="1275"/>
      <c r="BS223" s="1275"/>
      <c r="BT223" s="1275"/>
      <c r="BU223" s="1275"/>
      <c r="BV223" s="1275"/>
      <c r="BW223" s="1275"/>
      <c r="BX223" s="1275"/>
      <c r="BY223" s="1275"/>
      <c r="BZ223" s="1275"/>
      <c r="CA223" s="1275"/>
      <c r="CB223" s="1275"/>
      <c r="CC223" s="1275"/>
      <c r="CD223" s="1275"/>
      <c r="CE223" s="1275"/>
      <c r="CF223" s="1275"/>
      <c r="CG223" s="1275"/>
      <c r="CH223" s="1275"/>
      <c r="CI223" s="1275"/>
      <c r="CJ223" s="1275"/>
      <c r="CK223" s="1275"/>
      <c r="CL223" s="1275"/>
      <c r="CM223" s="1275"/>
      <c r="CN223" s="1275"/>
      <c r="CO223" s="1275"/>
      <c r="CP223" s="1275"/>
      <c r="CQ223" s="1275"/>
      <c r="CR223" s="1275"/>
      <c r="CS223" s="1275"/>
      <c r="CT223" s="1275"/>
    </row>
    <row r="224" spans="1:98" ht="14.4">
      <c r="A224" s="1479"/>
      <c r="B224" s="4209"/>
      <c r="C224" s="4210"/>
      <c r="D224" s="1129"/>
      <c r="E224" s="1130"/>
      <c r="F224" s="1404"/>
      <c r="G224" s="1405"/>
      <c r="H224" s="1406"/>
      <c r="I224" s="1407"/>
      <c r="J224" s="1408"/>
      <c r="K224" s="1408"/>
      <c r="L224" s="1408"/>
      <c r="M224" s="1409"/>
      <c r="N224" s="1410"/>
      <c r="O224" s="1411"/>
      <c r="P224" s="1412"/>
      <c r="Q224" s="903"/>
      <c r="R224" s="904"/>
      <c r="S224" s="904"/>
      <c r="T224" s="905"/>
      <c r="U224" s="866"/>
      <c r="V224" s="1413">
        <v>2</v>
      </c>
      <c r="W224" s="1404" t="s">
        <v>1129</v>
      </c>
      <c r="X224" s="1414">
        <v>45690</v>
      </c>
      <c r="Y224" s="1414">
        <v>45777</v>
      </c>
      <c r="Z224" s="1415" t="s">
        <v>1128</v>
      </c>
      <c r="AA224" s="1416"/>
      <c r="AB224" s="965"/>
      <c r="AC224" s="965"/>
      <c r="AD224" s="966"/>
      <c r="AE224" s="866"/>
      <c r="AF224" s="1028"/>
      <c r="AG224" s="929"/>
      <c r="AH224" s="929"/>
      <c r="AI224" s="929"/>
      <c r="AJ224" s="1514"/>
      <c r="AK224" s="1420"/>
      <c r="AL224" s="1421"/>
      <c r="AM224" s="1421"/>
      <c r="AN224" s="1422"/>
      <c r="AO224" s="1185"/>
      <c r="AP224" s="1423"/>
      <c r="AQ224" s="1406"/>
      <c r="AR224" s="1275"/>
      <c r="AS224" s="1275"/>
      <c r="AT224" s="1275"/>
      <c r="AU224" s="1275"/>
      <c r="AV224" s="1275"/>
      <c r="AW224" s="1275"/>
      <c r="AX224" s="1275"/>
      <c r="AY224" s="1275"/>
      <c r="AZ224" s="1275"/>
      <c r="BA224" s="1275"/>
      <c r="BB224" s="1275"/>
      <c r="BC224" s="1275"/>
      <c r="BD224" s="1275"/>
      <c r="BE224" s="1275"/>
      <c r="BF224" s="1275"/>
      <c r="BG224" s="1275"/>
      <c r="BH224" s="1275"/>
      <c r="BI224" s="1275"/>
      <c r="BJ224" s="1275"/>
      <c r="BK224" s="1275"/>
      <c r="BL224" s="1275"/>
      <c r="BM224" s="1275"/>
      <c r="BN224" s="1275"/>
      <c r="BO224" s="1275"/>
      <c r="BP224" s="1275"/>
      <c r="BQ224" s="1275"/>
      <c r="BR224" s="1275"/>
      <c r="BS224" s="1275"/>
      <c r="BT224" s="1275"/>
      <c r="BU224" s="1275"/>
      <c r="BV224" s="1275"/>
      <c r="BW224" s="1275"/>
      <c r="BX224" s="1275"/>
      <c r="BY224" s="1275"/>
      <c r="BZ224" s="1275"/>
      <c r="CA224" s="1275"/>
      <c r="CB224" s="1275"/>
      <c r="CC224" s="1275"/>
      <c r="CD224" s="1275"/>
      <c r="CE224" s="1275"/>
      <c r="CF224" s="1275"/>
      <c r="CG224" s="1275"/>
      <c r="CH224" s="1275"/>
      <c r="CI224" s="1275"/>
      <c r="CJ224" s="1275"/>
      <c r="CK224" s="1275"/>
      <c r="CL224" s="1275"/>
      <c r="CM224" s="1275"/>
      <c r="CN224" s="1275"/>
      <c r="CO224" s="1275"/>
      <c r="CP224" s="1275"/>
      <c r="CQ224" s="1275"/>
      <c r="CR224" s="1275"/>
      <c r="CS224" s="1275"/>
      <c r="CT224" s="1275"/>
    </row>
    <row r="225" spans="1:98" ht="14.4">
      <c r="A225" s="1479"/>
      <c r="B225" s="4209"/>
      <c r="C225" s="4210"/>
      <c r="D225" s="1129"/>
      <c r="E225" s="1130"/>
      <c r="F225" s="1404"/>
      <c r="G225" s="1405"/>
      <c r="H225" s="1406"/>
      <c r="I225" s="1407"/>
      <c r="J225" s="1408"/>
      <c r="K225" s="1408"/>
      <c r="L225" s="1408"/>
      <c r="M225" s="1409"/>
      <c r="N225" s="1410"/>
      <c r="O225" s="1411"/>
      <c r="P225" s="1412"/>
      <c r="Q225" s="903"/>
      <c r="R225" s="904"/>
      <c r="S225" s="904"/>
      <c r="T225" s="905"/>
      <c r="U225" s="866"/>
      <c r="V225" s="1413">
        <v>3</v>
      </c>
      <c r="W225" s="1404" t="s">
        <v>1130</v>
      </c>
      <c r="X225" s="1414">
        <v>45717</v>
      </c>
      <c r="Y225" s="1414">
        <v>46022</v>
      </c>
      <c r="Z225" s="1415" t="s">
        <v>1131</v>
      </c>
      <c r="AA225" s="1416"/>
      <c r="AB225" s="965"/>
      <c r="AC225" s="965"/>
      <c r="AD225" s="966"/>
      <c r="AE225" s="866"/>
      <c r="AF225" s="1028"/>
      <c r="AG225" s="929"/>
      <c r="AH225" s="929"/>
      <c r="AI225" s="929"/>
      <c r="AJ225" s="1514"/>
      <c r="AK225" s="1420"/>
      <c r="AL225" s="1421"/>
      <c r="AM225" s="1421"/>
      <c r="AN225" s="1422"/>
      <c r="AO225" s="1185"/>
      <c r="AP225" s="1423"/>
      <c r="AQ225" s="1406"/>
      <c r="AR225" s="1275"/>
      <c r="AS225" s="1275"/>
      <c r="AT225" s="1275"/>
      <c r="AU225" s="1275"/>
      <c r="AV225" s="1275"/>
      <c r="AW225" s="1275"/>
      <c r="AX225" s="1275"/>
      <c r="AY225" s="1275"/>
      <c r="AZ225" s="1275"/>
      <c r="BA225" s="1275"/>
      <c r="BB225" s="1275"/>
      <c r="BC225" s="1275"/>
      <c r="BD225" s="1275"/>
      <c r="BE225" s="1275"/>
      <c r="BF225" s="1275"/>
      <c r="BG225" s="1275"/>
      <c r="BH225" s="1275"/>
      <c r="BI225" s="1275"/>
      <c r="BJ225" s="1275"/>
      <c r="BK225" s="1275"/>
      <c r="BL225" s="1275"/>
      <c r="BM225" s="1275"/>
      <c r="BN225" s="1275"/>
      <c r="BO225" s="1275"/>
      <c r="BP225" s="1275"/>
      <c r="BQ225" s="1275"/>
      <c r="BR225" s="1275"/>
      <c r="BS225" s="1275"/>
      <c r="BT225" s="1275"/>
      <c r="BU225" s="1275"/>
      <c r="BV225" s="1275"/>
      <c r="BW225" s="1275"/>
      <c r="BX225" s="1275"/>
      <c r="BY225" s="1275"/>
      <c r="BZ225" s="1275"/>
      <c r="CA225" s="1275"/>
      <c r="CB225" s="1275"/>
      <c r="CC225" s="1275"/>
      <c r="CD225" s="1275"/>
      <c r="CE225" s="1275"/>
      <c r="CF225" s="1275"/>
      <c r="CG225" s="1275"/>
      <c r="CH225" s="1275"/>
      <c r="CI225" s="1275"/>
      <c r="CJ225" s="1275"/>
      <c r="CK225" s="1275"/>
      <c r="CL225" s="1275"/>
      <c r="CM225" s="1275"/>
      <c r="CN225" s="1275"/>
      <c r="CO225" s="1275"/>
      <c r="CP225" s="1275"/>
      <c r="CQ225" s="1275"/>
      <c r="CR225" s="1275"/>
      <c r="CS225" s="1275"/>
      <c r="CT225" s="1275"/>
    </row>
    <row r="226" spans="1:98" ht="14.4">
      <c r="A226" s="1479"/>
      <c r="B226" s="4209"/>
      <c r="C226" s="4210"/>
      <c r="D226" s="1129"/>
      <c r="E226" s="1130"/>
      <c r="F226" s="1404"/>
      <c r="G226" s="1405"/>
      <c r="H226" s="1406"/>
      <c r="I226" s="1407"/>
      <c r="J226" s="1408"/>
      <c r="K226" s="1408"/>
      <c r="L226" s="1408"/>
      <c r="M226" s="1409"/>
      <c r="N226" s="1410"/>
      <c r="O226" s="1411"/>
      <c r="P226" s="1412"/>
      <c r="Q226" s="903"/>
      <c r="R226" s="904"/>
      <c r="S226" s="904"/>
      <c r="T226" s="905"/>
      <c r="U226" s="866"/>
      <c r="V226" s="1413">
        <v>4</v>
      </c>
      <c r="W226" s="1090" t="s">
        <v>1132</v>
      </c>
      <c r="X226" s="1414">
        <v>45809</v>
      </c>
      <c r="Y226" s="1414">
        <v>46022</v>
      </c>
      <c r="Z226" s="1415" t="s">
        <v>1042</v>
      </c>
      <c r="AA226" s="1416"/>
      <c r="AB226" s="965"/>
      <c r="AC226" s="965"/>
      <c r="AD226" s="966"/>
      <c r="AE226" s="866"/>
      <c r="AF226" s="1028"/>
      <c r="AG226" s="929"/>
      <c r="AH226" s="929"/>
      <c r="AI226" s="929"/>
      <c r="AJ226" s="1514"/>
      <c r="AK226" s="1420"/>
      <c r="AL226" s="1421"/>
      <c r="AM226" s="1421"/>
      <c r="AN226" s="1422"/>
      <c r="AO226" s="1185"/>
      <c r="AP226" s="1423"/>
      <c r="AQ226" s="1406"/>
      <c r="AR226" s="1275"/>
      <c r="AS226" s="1275"/>
      <c r="AT226" s="1275"/>
      <c r="AU226" s="1275"/>
      <c r="AV226" s="1275"/>
      <c r="AW226" s="1275"/>
      <c r="AX226" s="1275"/>
      <c r="AY226" s="1275"/>
      <c r="AZ226" s="1275"/>
      <c r="BA226" s="1275"/>
      <c r="BB226" s="1275"/>
      <c r="BC226" s="1275"/>
      <c r="BD226" s="1275"/>
      <c r="BE226" s="1275"/>
      <c r="BF226" s="1275"/>
      <c r="BG226" s="1275"/>
      <c r="BH226" s="1275"/>
      <c r="BI226" s="1275"/>
      <c r="BJ226" s="1275"/>
      <c r="BK226" s="1275"/>
      <c r="BL226" s="1275"/>
      <c r="BM226" s="1275"/>
      <c r="BN226" s="1275"/>
      <c r="BO226" s="1275"/>
      <c r="BP226" s="1275"/>
      <c r="BQ226" s="1275"/>
      <c r="BR226" s="1275"/>
      <c r="BS226" s="1275"/>
      <c r="BT226" s="1275"/>
      <c r="BU226" s="1275"/>
      <c r="BV226" s="1275"/>
      <c r="BW226" s="1275"/>
      <c r="BX226" s="1275"/>
      <c r="BY226" s="1275"/>
      <c r="BZ226" s="1275"/>
      <c r="CA226" s="1275"/>
      <c r="CB226" s="1275"/>
      <c r="CC226" s="1275"/>
      <c r="CD226" s="1275"/>
      <c r="CE226" s="1275"/>
      <c r="CF226" s="1275"/>
      <c r="CG226" s="1275"/>
      <c r="CH226" s="1275"/>
      <c r="CI226" s="1275"/>
      <c r="CJ226" s="1275"/>
      <c r="CK226" s="1275"/>
      <c r="CL226" s="1275"/>
      <c r="CM226" s="1275"/>
      <c r="CN226" s="1275"/>
      <c r="CO226" s="1275"/>
      <c r="CP226" s="1275"/>
      <c r="CQ226" s="1275"/>
      <c r="CR226" s="1275"/>
      <c r="CS226" s="1275"/>
      <c r="CT226" s="1275"/>
    </row>
    <row r="227" spans="1:98" ht="14.4">
      <c r="A227" s="1479"/>
      <c r="B227" s="4209"/>
      <c r="C227" s="4210"/>
      <c r="D227" s="1129"/>
      <c r="E227" s="1130"/>
      <c r="F227" s="1404"/>
      <c r="G227" s="1405"/>
      <c r="H227" s="1406"/>
      <c r="I227" s="1407"/>
      <c r="J227" s="1408"/>
      <c r="K227" s="1408"/>
      <c r="L227" s="1408"/>
      <c r="M227" s="1409"/>
      <c r="N227" s="1410"/>
      <c r="O227" s="1411"/>
      <c r="P227" s="1412"/>
      <c r="Q227" s="903"/>
      <c r="R227" s="904"/>
      <c r="S227" s="904"/>
      <c r="T227" s="905"/>
      <c r="U227" s="866"/>
      <c r="V227" s="1413">
        <v>5</v>
      </c>
      <c r="W227" s="1090" t="s">
        <v>1133</v>
      </c>
      <c r="X227" s="1414">
        <v>45901</v>
      </c>
      <c r="Y227" s="1414">
        <v>46022</v>
      </c>
      <c r="Z227" s="1415" t="s">
        <v>1134</v>
      </c>
      <c r="AA227" s="1416"/>
      <c r="AB227" s="965"/>
      <c r="AC227" s="965"/>
      <c r="AD227" s="966"/>
      <c r="AE227" s="866"/>
      <c r="AF227" s="1028"/>
      <c r="AG227" s="929"/>
      <c r="AH227" s="929"/>
      <c r="AI227" s="929"/>
      <c r="AJ227" s="1514"/>
      <c r="AK227" s="1420"/>
      <c r="AL227" s="1421"/>
      <c r="AM227" s="1421"/>
      <c r="AN227" s="1422"/>
      <c r="AO227" s="1185"/>
      <c r="AP227" s="1423"/>
      <c r="AQ227" s="1406"/>
      <c r="AR227" s="1275"/>
      <c r="AS227" s="1275"/>
      <c r="AT227" s="1275"/>
      <c r="AU227" s="1275"/>
      <c r="AV227" s="1275"/>
      <c r="AW227" s="1275"/>
      <c r="AX227" s="1275"/>
      <c r="AY227" s="1275"/>
      <c r="AZ227" s="1275"/>
      <c r="BA227" s="1275"/>
      <c r="BB227" s="1275"/>
      <c r="BC227" s="1275"/>
      <c r="BD227" s="1275"/>
      <c r="BE227" s="1275"/>
      <c r="BF227" s="1275"/>
      <c r="BG227" s="1275"/>
      <c r="BH227" s="1275"/>
      <c r="BI227" s="1275"/>
      <c r="BJ227" s="1275"/>
      <c r="BK227" s="1275"/>
      <c r="BL227" s="1275"/>
      <c r="BM227" s="1275"/>
      <c r="BN227" s="1275"/>
      <c r="BO227" s="1275"/>
      <c r="BP227" s="1275"/>
      <c r="BQ227" s="1275"/>
      <c r="BR227" s="1275"/>
      <c r="BS227" s="1275"/>
      <c r="BT227" s="1275"/>
      <c r="BU227" s="1275"/>
      <c r="BV227" s="1275"/>
      <c r="BW227" s="1275"/>
      <c r="BX227" s="1275"/>
      <c r="BY227" s="1275"/>
      <c r="BZ227" s="1275"/>
      <c r="CA227" s="1275"/>
      <c r="CB227" s="1275"/>
      <c r="CC227" s="1275"/>
      <c r="CD227" s="1275"/>
      <c r="CE227" s="1275"/>
      <c r="CF227" s="1275"/>
      <c r="CG227" s="1275"/>
      <c r="CH227" s="1275"/>
      <c r="CI227" s="1275"/>
      <c r="CJ227" s="1275"/>
      <c r="CK227" s="1275"/>
      <c r="CL227" s="1275"/>
      <c r="CM227" s="1275"/>
      <c r="CN227" s="1275"/>
      <c r="CO227" s="1275"/>
      <c r="CP227" s="1275"/>
      <c r="CQ227" s="1275"/>
      <c r="CR227" s="1275"/>
      <c r="CS227" s="1275"/>
      <c r="CT227" s="1275"/>
    </row>
    <row r="228" spans="1:98" ht="14.4">
      <c r="A228" s="1479"/>
      <c r="B228" s="4209"/>
      <c r="C228" s="4210"/>
      <c r="D228" s="1129"/>
      <c r="E228" s="1130"/>
      <c r="F228" s="1404"/>
      <c r="G228" s="1405"/>
      <c r="H228" s="1406"/>
      <c r="I228" s="1407"/>
      <c r="J228" s="1408"/>
      <c r="K228" s="1408"/>
      <c r="L228" s="1408"/>
      <c r="M228" s="1409"/>
      <c r="N228" s="1410"/>
      <c r="O228" s="1411"/>
      <c r="P228" s="1412"/>
      <c r="Q228" s="903"/>
      <c r="R228" s="904"/>
      <c r="S228" s="904"/>
      <c r="T228" s="905"/>
      <c r="U228" s="866"/>
      <c r="V228" s="1413">
        <v>6</v>
      </c>
      <c r="W228" s="1090" t="s">
        <v>1135</v>
      </c>
      <c r="X228" s="1414">
        <v>45689</v>
      </c>
      <c r="Y228" s="1414">
        <v>46022</v>
      </c>
      <c r="Z228" s="1415" t="s">
        <v>1042</v>
      </c>
      <c r="AA228" s="1416"/>
      <c r="AB228" s="965"/>
      <c r="AC228" s="965"/>
      <c r="AD228" s="966"/>
      <c r="AE228" s="866"/>
      <c r="AF228" s="1028"/>
      <c r="AG228" s="929"/>
      <c r="AH228" s="929"/>
      <c r="AI228" s="929"/>
      <c r="AJ228" s="1514"/>
      <c r="AK228" s="1420"/>
      <c r="AL228" s="1421"/>
      <c r="AM228" s="1421"/>
      <c r="AN228" s="1422"/>
      <c r="AO228" s="1185"/>
      <c r="AP228" s="1423"/>
      <c r="AQ228" s="1406"/>
      <c r="AR228" s="1275"/>
      <c r="AS228" s="1275"/>
      <c r="AT228" s="1275"/>
      <c r="AU228" s="1275"/>
      <c r="AV228" s="1275"/>
      <c r="AW228" s="1275"/>
      <c r="AX228" s="1275"/>
      <c r="AY228" s="1275"/>
      <c r="AZ228" s="1275"/>
      <c r="BA228" s="1275"/>
      <c r="BB228" s="1275"/>
      <c r="BC228" s="1275"/>
      <c r="BD228" s="1275"/>
      <c r="BE228" s="1275"/>
      <c r="BF228" s="1275"/>
      <c r="BG228" s="1275"/>
      <c r="BH228" s="1275"/>
      <c r="BI228" s="1275"/>
      <c r="BJ228" s="1275"/>
      <c r="BK228" s="1275"/>
      <c r="BL228" s="1275"/>
      <c r="BM228" s="1275"/>
      <c r="BN228" s="1275"/>
      <c r="BO228" s="1275"/>
      <c r="BP228" s="1275"/>
      <c r="BQ228" s="1275"/>
      <c r="BR228" s="1275"/>
      <c r="BS228" s="1275"/>
      <c r="BT228" s="1275"/>
      <c r="BU228" s="1275"/>
      <c r="BV228" s="1275"/>
      <c r="BW228" s="1275"/>
      <c r="BX228" s="1275"/>
      <c r="BY228" s="1275"/>
      <c r="BZ228" s="1275"/>
      <c r="CA228" s="1275"/>
      <c r="CB228" s="1275"/>
      <c r="CC228" s="1275"/>
      <c r="CD228" s="1275"/>
      <c r="CE228" s="1275"/>
      <c r="CF228" s="1275"/>
      <c r="CG228" s="1275"/>
      <c r="CH228" s="1275"/>
      <c r="CI228" s="1275"/>
      <c r="CJ228" s="1275"/>
      <c r="CK228" s="1275"/>
      <c r="CL228" s="1275"/>
      <c r="CM228" s="1275"/>
      <c r="CN228" s="1275"/>
      <c r="CO228" s="1275"/>
      <c r="CP228" s="1275"/>
      <c r="CQ228" s="1275"/>
      <c r="CR228" s="1275"/>
      <c r="CS228" s="1275"/>
      <c r="CT228" s="1275"/>
    </row>
    <row r="229" spans="1:98" ht="14.25" customHeight="1">
      <c r="A229" s="1479"/>
      <c r="B229" s="4209"/>
      <c r="C229" s="4210"/>
      <c r="D229" s="1129"/>
      <c r="E229" s="1130"/>
      <c r="F229" s="1404"/>
      <c r="G229" s="1405"/>
      <c r="H229" s="1406"/>
      <c r="I229" s="1407"/>
      <c r="J229" s="1408"/>
      <c r="K229" s="1408"/>
      <c r="L229" s="1408"/>
      <c r="M229" s="1409"/>
      <c r="N229" s="1410"/>
      <c r="O229" s="1411"/>
      <c r="P229" s="1412"/>
      <c r="Q229" s="903"/>
      <c r="R229" s="904"/>
      <c r="S229" s="904"/>
      <c r="T229" s="905"/>
      <c r="U229" s="866"/>
      <c r="V229" s="1413">
        <v>7</v>
      </c>
      <c r="W229" s="1090"/>
      <c r="X229" s="1414"/>
      <c r="Y229" s="1414"/>
      <c r="Z229" s="1415"/>
      <c r="AA229" s="1416"/>
      <c r="AB229" s="965"/>
      <c r="AC229" s="965"/>
      <c r="AD229" s="966"/>
      <c r="AE229" s="866"/>
      <c r="AF229" s="1028"/>
      <c r="AG229" s="929"/>
      <c r="AH229" s="929"/>
      <c r="AI229" s="929"/>
      <c r="AJ229" s="1514"/>
      <c r="AK229" s="1420"/>
      <c r="AL229" s="1421"/>
      <c r="AM229" s="1421"/>
      <c r="AN229" s="1422"/>
      <c r="AO229" s="1185"/>
      <c r="AP229" s="1423"/>
      <c r="AQ229" s="1406"/>
      <c r="AR229" s="1275"/>
      <c r="AS229" s="1275"/>
      <c r="AT229" s="1275"/>
      <c r="AU229" s="1275"/>
      <c r="AV229" s="1275"/>
      <c r="AW229" s="1275"/>
      <c r="AX229" s="1275"/>
      <c r="AY229" s="1275"/>
      <c r="AZ229" s="1275"/>
      <c r="BA229" s="1275"/>
      <c r="BB229" s="1275"/>
      <c r="BC229" s="1275"/>
      <c r="BD229" s="1275"/>
      <c r="BE229" s="1275"/>
      <c r="BF229" s="1275"/>
      <c r="BG229" s="1275"/>
      <c r="BH229" s="1275"/>
      <c r="BI229" s="1275"/>
      <c r="BJ229" s="1275"/>
      <c r="BK229" s="1275"/>
      <c r="BL229" s="1275"/>
      <c r="BM229" s="1275"/>
      <c r="BN229" s="1275"/>
      <c r="BO229" s="1275"/>
      <c r="BP229" s="1275"/>
      <c r="BQ229" s="1275"/>
      <c r="BR229" s="1275"/>
      <c r="BS229" s="1275"/>
      <c r="BT229" s="1275"/>
      <c r="BU229" s="1275"/>
      <c r="BV229" s="1275"/>
      <c r="BW229" s="1275"/>
      <c r="BX229" s="1275"/>
      <c r="BY229" s="1275"/>
      <c r="BZ229" s="1275"/>
      <c r="CA229" s="1275"/>
      <c r="CB229" s="1275"/>
      <c r="CC229" s="1275"/>
      <c r="CD229" s="1275"/>
      <c r="CE229" s="1275"/>
      <c r="CF229" s="1275"/>
      <c r="CG229" s="1275"/>
      <c r="CH229" s="1275"/>
      <c r="CI229" s="1275"/>
      <c r="CJ229" s="1275"/>
      <c r="CK229" s="1275"/>
      <c r="CL229" s="1275"/>
      <c r="CM229" s="1275"/>
      <c r="CN229" s="1275"/>
      <c r="CO229" s="1275"/>
      <c r="CP229" s="1275"/>
      <c r="CQ229" s="1275"/>
      <c r="CR229" s="1275"/>
      <c r="CS229" s="1275"/>
      <c r="CT229" s="1275"/>
    </row>
    <row r="230" spans="1:98" ht="14.25" customHeight="1">
      <c r="A230" s="1479"/>
      <c r="B230" s="4209"/>
      <c r="C230" s="4210"/>
      <c r="D230" s="1129"/>
      <c r="E230" s="1130"/>
      <c r="F230" s="1404"/>
      <c r="G230" s="1405"/>
      <c r="H230" s="1406"/>
      <c r="I230" s="1407"/>
      <c r="J230" s="1408"/>
      <c r="K230" s="1408"/>
      <c r="L230" s="1408"/>
      <c r="M230" s="1409"/>
      <c r="N230" s="1410"/>
      <c r="O230" s="1411"/>
      <c r="P230" s="1412"/>
      <c r="Q230" s="903"/>
      <c r="R230" s="904"/>
      <c r="S230" s="904"/>
      <c r="T230" s="905"/>
      <c r="U230" s="866"/>
      <c r="V230" s="1413">
        <v>8</v>
      </c>
      <c r="W230" s="1090"/>
      <c r="X230" s="1414"/>
      <c r="Y230" s="1414"/>
      <c r="Z230" s="1415"/>
      <c r="AA230" s="1416"/>
      <c r="AB230" s="965"/>
      <c r="AC230" s="965"/>
      <c r="AD230" s="966"/>
      <c r="AE230" s="866"/>
      <c r="AF230" s="1028"/>
      <c r="AG230" s="929"/>
      <c r="AH230" s="929"/>
      <c r="AI230" s="929"/>
      <c r="AJ230" s="1514"/>
      <c r="AK230" s="1420"/>
      <c r="AL230" s="1421"/>
      <c r="AM230" s="1421"/>
      <c r="AN230" s="1422"/>
      <c r="AO230" s="1185"/>
      <c r="AP230" s="1423"/>
      <c r="AQ230" s="1406"/>
      <c r="AR230" s="1275"/>
      <c r="AS230" s="1275"/>
      <c r="AT230" s="1275"/>
      <c r="AU230" s="1275"/>
      <c r="AV230" s="1275"/>
      <c r="AW230" s="1275"/>
      <c r="AX230" s="1275"/>
      <c r="AY230" s="1275"/>
      <c r="AZ230" s="1275"/>
      <c r="BA230" s="1275"/>
      <c r="BB230" s="1275"/>
      <c r="BC230" s="1275"/>
      <c r="BD230" s="1275"/>
      <c r="BE230" s="1275"/>
      <c r="BF230" s="1275"/>
      <c r="BG230" s="1275"/>
      <c r="BH230" s="1275"/>
      <c r="BI230" s="1275"/>
      <c r="BJ230" s="1275"/>
      <c r="BK230" s="1275"/>
      <c r="BL230" s="1275"/>
      <c r="BM230" s="1275"/>
      <c r="BN230" s="1275"/>
      <c r="BO230" s="1275"/>
      <c r="BP230" s="1275"/>
      <c r="BQ230" s="1275"/>
      <c r="BR230" s="1275"/>
      <c r="BS230" s="1275"/>
      <c r="BT230" s="1275"/>
      <c r="BU230" s="1275"/>
      <c r="BV230" s="1275"/>
      <c r="BW230" s="1275"/>
      <c r="BX230" s="1275"/>
      <c r="BY230" s="1275"/>
      <c r="BZ230" s="1275"/>
      <c r="CA230" s="1275"/>
      <c r="CB230" s="1275"/>
      <c r="CC230" s="1275"/>
      <c r="CD230" s="1275"/>
      <c r="CE230" s="1275"/>
      <c r="CF230" s="1275"/>
      <c r="CG230" s="1275"/>
      <c r="CH230" s="1275"/>
      <c r="CI230" s="1275"/>
      <c r="CJ230" s="1275"/>
      <c r="CK230" s="1275"/>
      <c r="CL230" s="1275"/>
      <c r="CM230" s="1275"/>
      <c r="CN230" s="1275"/>
      <c r="CO230" s="1275"/>
      <c r="CP230" s="1275"/>
      <c r="CQ230" s="1275"/>
      <c r="CR230" s="1275"/>
      <c r="CS230" s="1275"/>
      <c r="CT230" s="1275"/>
    </row>
    <row r="231" spans="1:98" ht="14.25" customHeight="1">
      <c r="A231" s="1479"/>
      <c r="B231" s="4209"/>
      <c r="C231" s="4210"/>
      <c r="D231" s="1129"/>
      <c r="E231" s="1130"/>
      <c r="F231" s="1404"/>
      <c r="G231" s="1405"/>
      <c r="H231" s="1406"/>
      <c r="I231" s="1407"/>
      <c r="J231" s="1408"/>
      <c r="K231" s="1408"/>
      <c r="L231" s="1408"/>
      <c r="M231" s="1409"/>
      <c r="N231" s="1410"/>
      <c r="O231" s="1411"/>
      <c r="P231" s="1412"/>
      <c r="Q231" s="903"/>
      <c r="R231" s="904"/>
      <c r="S231" s="904"/>
      <c r="T231" s="905"/>
      <c r="U231" s="866"/>
      <c r="V231" s="1413">
        <v>9</v>
      </c>
      <c r="W231" s="1090"/>
      <c r="X231" s="1414"/>
      <c r="Y231" s="1414"/>
      <c r="Z231" s="1415"/>
      <c r="AA231" s="1416"/>
      <c r="AB231" s="965"/>
      <c r="AC231" s="965"/>
      <c r="AD231" s="966"/>
      <c r="AE231" s="866"/>
      <c r="AF231" s="1028"/>
      <c r="AG231" s="929"/>
      <c r="AH231" s="929"/>
      <c r="AI231" s="929"/>
      <c r="AJ231" s="1514"/>
      <c r="AK231" s="1420"/>
      <c r="AL231" s="1421"/>
      <c r="AM231" s="1421"/>
      <c r="AN231" s="1422"/>
      <c r="AO231" s="1185"/>
      <c r="AP231" s="1423"/>
      <c r="AQ231" s="1406"/>
      <c r="AR231" s="1275"/>
      <c r="AS231" s="1275"/>
      <c r="AT231" s="1275"/>
      <c r="AU231" s="1275"/>
      <c r="AV231" s="1275"/>
      <c r="AW231" s="1275"/>
      <c r="AX231" s="1275"/>
      <c r="AY231" s="1275"/>
      <c r="AZ231" s="1275"/>
      <c r="BA231" s="1275"/>
      <c r="BB231" s="1275"/>
      <c r="BC231" s="1275"/>
      <c r="BD231" s="1275"/>
      <c r="BE231" s="1275"/>
      <c r="BF231" s="1275"/>
      <c r="BG231" s="1275"/>
      <c r="BH231" s="1275"/>
      <c r="BI231" s="1275"/>
      <c r="BJ231" s="1275"/>
      <c r="BK231" s="1275"/>
      <c r="BL231" s="1275"/>
      <c r="BM231" s="1275"/>
      <c r="BN231" s="1275"/>
      <c r="BO231" s="1275"/>
      <c r="BP231" s="1275"/>
      <c r="BQ231" s="1275"/>
      <c r="BR231" s="1275"/>
      <c r="BS231" s="1275"/>
      <c r="BT231" s="1275"/>
      <c r="BU231" s="1275"/>
      <c r="BV231" s="1275"/>
      <c r="BW231" s="1275"/>
      <c r="BX231" s="1275"/>
      <c r="BY231" s="1275"/>
      <c r="BZ231" s="1275"/>
      <c r="CA231" s="1275"/>
      <c r="CB231" s="1275"/>
      <c r="CC231" s="1275"/>
      <c r="CD231" s="1275"/>
      <c r="CE231" s="1275"/>
      <c r="CF231" s="1275"/>
      <c r="CG231" s="1275"/>
      <c r="CH231" s="1275"/>
      <c r="CI231" s="1275"/>
      <c r="CJ231" s="1275"/>
      <c r="CK231" s="1275"/>
      <c r="CL231" s="1275"/>
      <c r="CM231" s="1275"/>
      <c r="CN231" s="1275"/>
      <c r="CO231" s="1275"/>
      <c r="CP231" s="1275"/>
      <c r="CQ231" s="1275"/>
      <c r="CR231" s="1275"/>
      <c r="CS231" s="1275"/>
      <c r="CT231" s="1275"/>
    </row>
    <row r="232" spans="1:98" ht="14.25" customHeight="1" thickBot="1">
      <c r="A232" s="1481"/>
      <c r="B232" s="4211"/>
      <c r="C232" s="4212"/>
      <c r="D232" s="1493"/>
      <c r="E232" s="1494"/>
      <c r="F232" s="1404"/>
      <c r="G232" s="1405"/>
      <c r="H232" s="1432"/>
      <c r="I232" s="1433"/>
      <c r="J232" s="1434"/>
      <c r="K232" s="1434"/>
      <c r="L232" s="1434"/>
      <c r="M232" s="1435"/>
      <c r="N232" s="1436"/>
      <c r="O232" s="1437"/>
      <c r="P232" s="1438"/>
      <c r="Q232" s="1065"/>
      <c r="R232" s="1066"/>
      <c r="S232" s="1066"/>
      <c r="T232" s="1067"/>
      <c r="U232" s="866"/>
      <c r="V232" s="1413">
        <v>10</v>
      </c>
      <c r="W232" s="1090"/>
      <c r="X232" s="1414"/>
      <c r="Y232" s="1414"/>
      <c r="Z232" s="1415"/>
      <c r="AA232" s="1439"/>
      <c r="AB232" s="1440"/>
      <c r="AC232" s="1440"/>
      <c r="AD232" s="1441"/>
      <c r="AE232" s="866"/>
      <c r="AF232" s="1071"/>
      <c r="AG232" s="991"/>
      <c r="AH232" s="991"/>
      <c r="AI232" s="991"/>
      <c r="AJ232" s="1515"/>
      <c r="AK232" s="1442"/>
      <c r="AL232" s="1443"/>
      <c r="AM232" s="1443"/>
      <c r="AN232" s="1444"/>
      <c r="AO232" s="1185"/>
      <c r="AP232" s="1445"/>
      <c r="AQ232" s="1432"/>
      <c r="AR232" s="1275"/>
      <c r="AS232" s="1275"/>
      <c r="AT232" s="1275"/>
      <c r="AU232" s="1275"/>
      <c r="AV232" s="1275"/>
      <c r="AW232" s="1275"/>
      <c r="AX232" s="1275"/>
      <c r="AY232" s="1275"/>
      <c r="AZ232" s="1275"/>
      <c r="BA232" s="1275"/>
      <c r="BB232" s="1275"/>
      <c r="BC232" s="1275"/>
      <c r="BD232" s="1275"/>
      <c r="BE232" s="1275"/>
      <c r="BF232" s="1275"/>
      <c r="BG232" s="1275"/>
      <c r="BH232" s="1275"/>
      <c r="BI232" s="1275"/>
      <c r="BJ232" s="1275"/>
      <c r="BK232" s="1275"/>
      <c r="BL232" s="1275"/>
      <c r="BM232" s="1275"/>
      <c r="BN232" s="1275"/>
      <c r="BO232" s="1275"/>
      <c r="BP232" s="1275"/>
      <c r="BQ232" s="1275"/>
      <c r="BR232" s="1275"/>
      <c r="BS232" s="1275"/>
      <c r="BT232" s="1275"/>
      <c r="BU232" s="1275"/>
      <c r="BV232" s="1275"/>
      <c r="BW232" s="1275"/>
      <c r="BX232" s="1275"/>
      <c r="BY232" s="1275"/>
      <c r="BZ232" s="1275"/>
      <c r="CA232" s="1275"/>
      <c r="CB232" s="1275"/>
      <c r="CC232" s="1275"/>
      <c r="CD232" s="1275"/>
      <c r="CE232" s="1275"/>
      <c r="CF232" s="1275"/>
      <c r="CG232" s="1275"/>
      <c r="CH232" s="1275"/>
      <c r="CI232" s="1275"/>
      <c r="CJ232" s="1275"/>
      <c r="CK232" s="1275"/>
      <c r="CL232" s="1275"/>
      <c r="CM232" s="1275"/>
      <c r="CN232" s="1275"/>
      <c r="CO232" s="1275"/>
      <c r="CP232" s="1275"/>
      <c r="CQ232" s="1275"/>
      <c r="CR232" s="1275"/>
      <c r="CS232" s="1275"/>
      <c r="CT232" s="1275"/>
    </row>
    <row r="233" spans="1:98" ht="14.4">
      <c r="A233" s="1470">
        <v>23</v>
      </c>
      <c r="B233" s="5317" t="s">
        <v>1136</v>
      </c>
      <c r="C233" s="4208"/>
      <c r="D233" s="1123"/>
      <c r="E233" s="1124"/>
      <c r="F233" s="1372" t="s">
        <v>150</v>
      </c>
      <c r="G233" s="1373"/>
      <c r="H233" s="1374"/>
      <c r="I233" s="1375"/>
      <c r="J233" s="1376"/>
      <c r="K233" s="1376"/>
      <c r="L233" s="1376"/>
      <c r="M233" s="1377"/>
      <c r="N233" s="1378"/>
      <c r="O233" s="1372"/>
      <c r="P233" s="1379"/>
      <c r="Q233" s="863"/>
      <c r="R233" s="864"/>
      <c r="S233" s="864"/>
      <c r="T233" s="865"/>
      <c r="U233" s="866"/>
      <c r="V233" s="1380">
        <v>1</v>
      </c>
      <c r="W233" s="954" t="s">
        <v>1137</v>
      </c>
      <c r="X233" s="1381">
        <v>45717</v>
      </c>
      <c r="Y233" s="1381">
        <v>45747</v>
      </c>
      <c r="Z233" s="1374" t="s">
        <v>1042</v>
      </c>
      <c r="AA233" s="1236"/>
      <c r="AB233" s="952"/>
      <c r="AC233" s="952"/>
      <c r="AD233" s="953"/>
      <c r="AE233" s="866"/>
      <c r="AF233" s="1086"/>
      <c r="AG233" s="874"/>
      <c r="AH233" s="874"/>
      <c r="AI233" s="1512"/>
      <c r="AJ233" s="1513"/>
      <c r="AK233" s="1386"/>
      <c r="AL233" s="1387"/>
      <c r="AM233" s="1387"/>
      <c r="AN233" s="1388"/>
      <c r="AO233" s="1185"/>
      <c r="AP233" s="1389"/>
      <c r="AQ233" s="1390"/>
      <c r="AR233" s="1275"/>
      <c r="AS233" s="1275"/>
      <c r="AT233" s="1275"/>
      <c r="AU233" s="1275"/>
      <c r="AV233" s="1275"/>
      <c r="AW233" s="1275"/>
      <c r="AX233" s="1275"/>
      <c r="AY233" s="1275"/>
      <c r="AZ233" s="1275"/>
      <c r="BA233" s="1275"/>
      <c r="BB233" s="1275"/>
      <c r="BC233" s="1275"/>
      <c r="BD233" s="1275"/>
      <c r="BE233" s="1275"/>
      <c r="BF233" s="1275"/>
      <c r="BG233" s="1275"/>
      <c r="BH233" s="1275"/>
      <c r="BI233" s="1275"/>
      <c r="BJ233" s="1275"/>
      <c r="BK233" s="1275"/>
      <c r="BL233" s="1275"/>
      <c r="BM233" s="1275"/>
      <c r="BN233" s="1275"/>
      <c r="BO233" s="1275"/>
      <c r="BP233" s="1275"/>
      <c r="BQ233" s="1275"/>
      <c r="BR233" s="1275"/>
      <c r="BS233" s="1275"/>
      <c r="BT233" s="1275"/>
      <c r="BU233" s="1275"/>
      <c r="BV233" s="1275"/>
      <c r="BW233" s="1275"/>
      <c r="BX233" s="1275"/>
      <c r="BY233" s="1275"/>
      <c r="BZ233" s="1275"/>
      <c r="CA233" s="1275"/>
      <c r="CB233" s="1275"/>
      <c r="CC233" s="1275"/>
      <c r="CD233" s="1275"/>
      <c r="CE233" s="1275"/>
      <c r="CF233" s="1275"/>
      <c r="CG233" s="1275"/>
      <c r="CH233" s="1275"/>
      <c r="CI233" s="1275"/>
      <c r="CJ233" s="1275"/>
      <c r="CK233" s="1275"/>
      <c r="CL233" s="1275"/>
      <c r="CM233" s="1275"/>
      <c r="CN233" s="1275"/>
      <c r="CO233" s="1275"/>
      <c r="CP233" s="1275"/>
      <c r="CQ233" s="1275"/>
      <c r="CR233" s="1275"/>
      <c r="CS233" s="1275"/>
      <c r="CT233" s="1275"/>
    </row>
    <row r="234" spans="1:98" ht="14.4">
      <c r="A234" s="1479"/>
      <c r="B234" s="4209"/>
      <c r="C234" s="4210"/>
      <c r="D234" s="1129"/>
      <c r="E234" s="1130"/>
      <c r="F234" s="1404"/>
      <c r="G234" s="1405"/>
      <c r="H234" s="1406"/>
      <c r="I234" s="1407"/>
      <c r="J234" s="1408"/>
      <c r="K234" s="1408"/>
      <c r="L234" s="1408"/>
      <c r="M234" s="1409"/>
      <c r="N234" s="1410"/>
      <c r="O234" s="1411"/>
      <c r="P234" s="1412"/>
      <c r="Q234" s="903"/>
      <c r="R234" s="904"/>
      <c r="S234" s="904"/>
      <c r="T234" s="905"/>
      <c r="U234" s="866"/>
      <c r="V234" s="1413">
        <v>2</v>
      </c>
      <c r="W234" s="1090" t="s">
        <v>1138</v>
      </c>
      <c r="X234" s="1414">
        <v>45748</v>
      </c>
      <c r="Y234" s="1414">
        <v>45808</v>
      </c>
      <c r="Z234" s="1471" t="s">
        <v>1042</v>
      </c>
      <c r="AA234" s="1416"/>
      <c r="AB234" s="965"/>
      <c r="AC234" s="965"/>
      <c r="AD234" s="966"/>
      <c r="AE234" s="866"/>
      <c r="AF234" s="1028"/>
      <c r="AG234" s="929"/>
      <c r="AH234" s="929"/>
      <c r="AI234" s="929"/>
      <c r="AJ234" s="1514"/>
      <c r="AK234" s="1420"/>
      <c r="AL234" s="1421"/>
      <c r="AM234" s="1421"/>
      <c r="AN234" s="1422"/>
      <c r="AO234" s="1185"/>
      <c r="AP234" s="1423"/>
      <c r="AQ234" s="1406"/>
      <c r="AR234" s="1275"/>
      <c r="AS234" s="1275"/>
      <c r="AT234" s="1275"/>
      <c r="AU234" s="1275"/>
      <c r="AV234" s="1275"/>
      <c r="AW234" s="1275"/>
      <c r="AX234" s="1275"/>
      <c r="AY234" s="1275"/>
      <c r="AZ234" s="1275"/>
      <c r="BA234" s="1275"/>
      <c r="BB234" s="1275"/>
      <c r="BC234" s="1275"/>
      <c r="BD234" s="1275"/>
      <c r="BE234" s="1275"/>
      <c r="BF234" s="1275"/>
      <c r="BG234" s="1275"/>
      <c r="BH234" s="1275"/>
      <c r="BI234" s="1275"/>
      <c r="BJ234" s="1275"/>
      <c r="BK234" s="1275"/>
      <c r="BL234" s="1275"/>
      <c r="BM234" s="1275"/>
      <c r="BN234" s="1275"/>
      <c r="BO234" s="1275"/>
      <c r="BP234" s="1275"/>
      <c r="BQ234" s="1275"/>
      <c r="BR234" s="1275"/>
      <c r="BS234" s="1275"/>
      <c r="BT234" s="1275"/>
      <c r="BU234" s="1275"/>
      <c r="BV234" s="1275"/>
      <c r="BW234" s="1275"/>
      <c r="BX234" s="1275"/>
      <c r="BY234" s="1275"/>
      <c r="BZ234" s="1275"/>
      <c r="CA234" s="1275"/>
      <c r="CB234" s="1275"/>
      <c r="CC234" s="1275"/>
      <c r="CD234" s="1275"/>
      <c r="CE234" s="1275"/>
      <c r="CF234" s="1275"/>
      <c r="CG234" s="1275"/>
      <c r="CH234" s="1275"/>
      <c r="CI234" s="1275"/>
      <c r="CJ234" s="1275"/>
      <c r="CK234" s="1275"/>
      <c r="CL234" s="1275"/>
      <c r="CM234" s="1275"/>
      <c r="CN234" s="1275"/>
      <c r="CO234" s="1275"/>
      <c r="CP234" s="1275"/>
      <c r="CQ234" s="1275"/>
      <c r="CR234" s="1275"/>
      <c r="CS234" s="1275"/>
      <c r="CT234" s="1275"/>
    </row>
    <row r="235" spans="1:98" ht="14.4">
      <c r="A235" s="1479"/>
      <c r="B235" s="4209"/>
      <c r="C235" s="4210"/>
      <c r="D235" s="1129"/>
      <c r="E235" s="1130"/>
      <c r="F235" s="1404"/>
      <c r="G235" s="1405"/>
      <c r="H235" s="1406"/>
      <c r="I235" s="1407"/>
      <c r="J235" s="1408"/>
      <c r="K235" s="1408"/>
      <c r="L235" s="1408"/>
      <c r="M235" s="1409"/>
      <c r="N235" s="1410"/>
      <c r="O235" s="1411"/>
      <c r="P235" s="1412"/>
      <c r="Q235" s="903"/>
      <c r="R235" s="904"/>
      <c r="S235" s="904"/>
      <c r="T235" s="905"/>
      <c r="U235" s="866"/>
      <c r="V235" s="1413">
        <v>3</v>
      </c>
      <c r="W235" s="1090" t="s">
        <v>1139</v>
      </c>
      <c r="X235" s="1414">
        <v>45809</v>
      </c>
      <c r="Y235" s="1414">
        <v>45869</v>
      </c>
      <c r="Z235" s="1101" t="s">
        <v>1128</v>
      </c>
      <c r="AA235" s="1416"/>
      <c r="AB235" s="965"/>
      <c r="AC235" s="965"/>
      <c r="AD235" s="966"/>
      <c r="AE235" s="866"/>
      <c r="AF235" s="1028"/>
      <c r="AG235" s="929"/>
      <c r="AH235" s="929"/>
      <c r="AI235" s="929"/>
      <c r="AJ235" s="1514"/>
      <c r="AK235" s="1420"/>
      <c r="AL235" s="1421"/>
      <c r="AM235" s="1421"/>
      <c r="AN235" s="1422"/>
      <c r="AO235" s="1185"/>
      <c r="AP235" s="1423"/>
      <c r="AQ235" s="1406"/>
      <c r="AR235" s="1275"/>
      <c r="AS235" s="1275"/>
      <c r="AT235" s="1275"/>
      <c r="AU235" s="1275"/>
      <c r="AV235" s="1275"/>
      <c r="AW235" s="1275"/>
      <c r="AX235" s="1275"/>
      <c r="AY235" s="1275"/>
      <c r="AZ235" s="1275"/>
      <c r="BA235" s="1275"/>
      <c r="BB235" s="1275"/>
      <c r="BC235" s="1275"/>
      <c r="BD235" s="1275"/>
      <c r="BE235" s="1275"/>
      <c r="BF235" s="1275"/>
      <c r="BG235" s="1275"/>
      <c r="BH235" s="1275"/>
      <c r="BI235" s="1275"/>
      <c r="BJ235" s="1275"/>
      <c r="BK235" s="1275"/>
      <c r="BL235" s="1275"/>
      <c r="BM235" s="1275"/>
      <c r="BN235" s="1275"/>
      <c r="BO235" s="1275"/>
      <c r="BP235" s="1275"/>
      <c r="BQ235" s="1275"/>
      <c r="BR235" s="1275"/>
      <c r="BS235" s="1275"/>
      <c r="BT235" s="1275"/>
      <c r="BU235" s="1275"/>
      <c r="BV235" s="1275"/>
      <c r="BW235" s="1275"/>
      <c r="BX235" s="1275"/>
      <c r="BY235" s="1275"/>
      <c r="BZ235" s="1275"/>
      <c r="CA235" s="1275"/>
      <c r="CB235" s="1275"/>
      <c r="CC235" s="1275"/>
      <c r="CD235" s="1275"/>
      <c r="CE235" s="1275"/>
      <c r="CF235" s="1275"/>
      <c r="CG235" s="1275"/>
      <c r="CH235" s="1275"/>
      <c r="CI235" s="1275"/>
      <c r="CJ235" s="1275"/>
      <c r="CK235" s="1275"/>
      <c r="CL235" s="1275"/>
      <c r="CM235" s="1275"/>
      <c r="CN235" s="1275"/>
      <c r="CO235" s="1275"/>
      <c r="CP235" s="1275"/>
      <c r="CQ235" s="1275"/>
      <c r="CR235" s="1275"/>
      <c r="CS235" s="1275"/>
      <c r="CT235" s="1275"/>
    </row>
    <row r="236" spans="1:98" ht="14.4">
      <c r="A236" s="1479"/>
      <c r="B236" s="4209"/>
      <c r="C236" s="4210"/>
      <c r="D236" s="1129"/>
      <c r="E236" s="1130"/>
      <c r="F236" s="1404"/>
      <c r="G236" s="1405"/>
      <c r="H236" s="1406"/>
      <c r="I236" s="1407"/>
      <c r="J236" s="1408"/>
      <c r="K236" s="1408"/>
      <c r="L236" s="1408"/>
      <c r="M236" s="1409"/>
      <c r="N236" s="1410"/>
      <c r="O236" s="1411"/>
      <c r="P236" s="1412"/>
      <c r="Q236" s="903"/>
      <c r="R236" s="904"/>
      <c r="S236" s="904"/>
      <c r="T236" s="905"/>
      <c r="U236" s="866"/>
      <c r="V236" s="1413">
        <v>4</v>
      </c>
      <c r="W236" s="1090" t="s">
        <v>1140</v>
      </c>
      <c r="X236" s="1414">
        <v>45809</v>
      </c>
      <c r="Y236" s="1414">
        <v>45899</v>
      </c>
      <c r="Z236" s="1350" t="s">
        <v>1128</v>
      </c>
      <c r="AA236" s="1416"/>
      <c r="AB236" s="965"/>
      <c r="AC236" s="965"/>
      <c r="AD236" s="966"/>
      <c r="AE236" s="866"/>
      <c r="AF236" s="1028"/>
      <c r="AG236" s="929"/>
      <c r="AH236" s="929"/>
      <c r="AI236" s="929"/>
      <c r="AJ236" s="1514"/>
      <c r="AK236" s="1420"/>
      <c r="AL236" s="1421"/>
      <c r="AM236" s="1421"/>
      <c r="AN236" s="1422"/>
      <c r="AO236" s="1185"/>
      <c r="AP236" s="1423"/>
      <c r="AQ236" s="1406"/>
      <c r="AR236" s="1275"/>
      <c r="AS236" s="1275"/>
      <c r="AT236" s="1275"/>
      <c r="AU236" s="1275"/>
      <c r="AV236" s="1275"/>
      <c r="AW236" s="1275"/>
      <c r="AX236" s="1275"/>
      <c r="AY236" s="1275"/>
      <c r="AZ236" s="1275"/>
      <c r="BA236" s="1275"/>
      <c r="BB236" s="1275"/>
      <c r="BC236" s="1275"/>
      <c r="BD236" s="1275"/>
      <c r="BE236" s="1275"/>
      <c r="BF236" s="1275"/>
      <c r="BG236" s="1275"/>
      <c r="BH236" s="1275"/>
      <c r="BI236" s="1275"/>
      <c r="BJ236" s="1275"/>
      <c r="BK236" s="1275"/>
      <c r="BL236" s="1275"/>
      <c r="BM236" s="1275"/>
      <c r="BN236" s="1275"/>
      <c r="BO236" s="1275"/>
      <c r="BP236" s="1275"/>
      <c r="BQ236" s="1275"/>
      <c r="BR236" s="1275"/>
      <c r="BS236" s="1275"/>
      <c r="BT236" s="1275"/>
      <c r="BU236" s="1275"/>
      <c r="BV236" s="1275"/>
      <c r="BW236" s="1275"/>
      <c r="BX236" s="1275"/>
      <c r="BY236" s="1275"/>
      <c r="BZ236" s="1275"/>
      <c r="CA236" s="1275"/>
      <c r="CB236" s="1275"/>
      <c r="CC236" s="1275"/>
      <c r="CD236" s="1275"/>
      <c r="CE236" s="1275"/>
      <c r="CF236" s="1275"/>
      <c r="CG236" s="1275"/>
      <c r="CH236" s="1275"/>
      <c r="CI236" s="1275"/>
      <c r="CJ236" s="1275"/>
      <c r="CK236" s="1275"/>
      <c r="CL236" s="1275"/>
      <c r="CM236" s="1275"/>
      <c r="CN236" s="1275"/>
      <c r="CO236" s="1275"/>
      <c r="CP236" s="1275"/>
      <c r="CQ236" s="1275"/>
      <c r="CR236" s="1275"/>
      <c r="CS236" s="1275"/>
      <c r="CT236" s="1275"/>
    </row>
    <row r="237" spans="1:98" ht="14.4">
      <c r="A237" s="1479"/>
      <c r="B237" s="4209"/>
      <c r="C237" s="4210"/>
      <c r="D237" s="1129"/>
      <c r="E237" s="1130"/>
      <c r="F237" s="1404"/>
      <c r="G237" s="1405"/>
      <c r="H237" s="1406"/>
      <c r="I237" s="1407"/>
      <c r="J237" s="1408"/>
      <c r="K237" s="1408"/>
      <c r="L237" s="1408"/>
      <c r="M237" s="1409"/>
      <c r="N237" s="1410"/>
      <c r="O237" s="1411"/>
      <c r="P237" s="1412"/>
      <c r="Q237" s="903"/>
      <c r="R237" s="904"/>
      <c r="S237" s="904"/>
      <c r="T237" s="905"/>
      <c r="U237" s="866"/>
      <c r="V237" s="1413">
        <v>5</v>
      </c>
      <c r="W237" s="1090" t="s">
        <v>1141</v>
      </c>
      <c r="X237" s="1414">
        <v>45901</v>
      </c>
      <c r="Y237" s="1414">
        <v>45930</v>
      </c>
      <c r="Z237" s="1415" t="s">
        <v>1042</v>
      </c>
      <c r="AA237" s="1416"/>
      <c r="AB237" s="965"/>
      <c r="AC237" s="965"/>
      <c r="AD237" s="966"/>
      <c r="AE237" s="866"/>
      <c r="AF237" s="1028"/>
      <c r="AG237" s="929"/>
      <c r="AH237" s="929"/>
      <c r="AI237" s="929"/>
      <c r="AJ237" s="1514"/>
      <c r="AK237" s="1420"/>
      <c r="AL237" s="1421"/>
      <c r="AM237" s="1421"/>
      <c r="AN237" s="1422"/>
      <c r="AO237" s="1185"/>
      <c r="AP237" s="1423"/>
      <c r="AQ237" s="1406"/>
      <c r="AR237" s="1275"/>
      <c r="AS237" s="1275"/>
      <c r="AT237" s="1275"/>
      <c r="AU237" s="1275"/>
      <c r="AV237" s="1275"/>
      <c r="AW237" s="1275"/>
      <c r="AX237" s="1275"/>
      <c r="AY237" s="1275"/>
      <c r="AZ237" s="1275"/>
      <c r="BA237" s="1275"/>
      <c r="BB237" s="1275"/>
      <c r="BC237" s="1275"/>
      <c r="BD237" s="1275"/>
      <c r="BE237" s="1275"/>
      <c r="BF237" s="1275"/>
      <c r="BG237" s="1275"/>
      <c r="BH237" s="1275"/>
      <c r="BI237" s="1275"/>
      <c r="BJ237" s="1275"/>
      <c r="BK237" s="1275"/>
      <c r="BL237" s="1275"/>
      <c r="BM237" s="1275"/>
      <c r="BN237" s="1275"/>
      <c r="BO237" s="1275"/>
      <c r="BP237" s="1275"/>
      <c r="BQ237" s="1275"/>
      <c r="BR237" s="1275"/>
      <c r="BS237" s="1275"/>
      <c r="BT237" s="1275"/>
      <c r="BU237" s="1275"/>
      <c r="BV237" s="1275"/>
      <c r="BW237" s="1275"/>
      <c r="BX237" s="1275"/>
      <c r="BY237" s="1275"/>
      <c r="BZ237" s="1275"/>
      <c r="CA237" s="1275"/>
      <c r="CB237" s="1275"/>
      <c r="CC237" s="1275"/>
      <c r="CD237" s="1275"/>
      <c r="CE237" s="1275"/>
      <c r="CF237" s="1275"/>
      <c r="CG237" s="1275"/>
      <c r="CH237" s="1275"/>
      <c r="CI237" s="1275"/>
      <c r="CJ237" s="1275"/>
      <c r="CK237" s="1275"/>
      <c r="CL237" s="1275"/>
      <c r="CM237" s="1275"/>
      <c r="CN237" s="1275"/>
      <c r="CO237" s="1275"/>
      <c r="CP237" s="1275"/>
      <c r="CQ237" s="1275"/>
      <c r="CR237" s="1275"/>
      <c r="CS237" s="1275"/>
      <c r="CT237" s="1275"/>
    </row>
    <row r="238" spans="1:98" ht="14.4">
      <c r="A238" s="1479"/>
      <c r="B238" s="4209"/>
      <c r="C238" s="4210"/>
      <c r="D238" s="1129"/>
      <c r="E238" s="1130"/>
      <c r="F238" s="1404"/>
      <c r="G238" s="1405"/>
      <c r="H238" s="1406"/>
      <c r="I238" s="1407"/>
      <c r="J238" s="1408"/>
      <c r="K238" s="1408"/>
      <c r="L238" s="1408"/>
      <c r="M238" s="1409"/>
      <c r="N238" s="1410"/>
      <c r="O238" s="1411"/>
      <c r="P238" s="1412"/>
      <c r="Q238" s="903"/>
      <c r="R238" s="904"/>
      <c r="S238" s="904"/>
      <c r="T238" s="905"/>
      <c r="U238" s="866"/>
      <c r="V238" s="1413">
        <v>6</v>
      </c>
      <c r="W238" s="1090" t="s">
        <v>1142</v>
      </c>
      <c r="X238" s="1414">
        <v>45931</v>
      </c>
      <c r="Y238" s="1414">
        <v>45961</v>
      </c>
      <c r="Z238" s="1415" t="s">
        <v>1042</v>
      </c>
      <c r="AA238" s="1416"/>
      <c r="AB238" s="965"/>
      <c r="AC238" s="965"/>
      <c r="AD238" s="966"/>
      <c r="AE238" s="866"/>
      <c r="AF238" s="1028"/>
      <c r="AG238" s="929"/>
      <c r="AH238" s="929"/>
      <c r="AI238" s="929"/>
      <c r="AJ238" s="1514"/>
      <c r="AK238" s="1420"/>
      <c r="AL238" s="1421"/>
      <c r="AM238" s="1421"/>
      <c r="AN238" s="1422"/>
      <c r="AO238" s="1185"/>
      <c r="AP238" s="1423"/>
      <c r="AQ238" s="1406"/>
      <c r="AR238" s="1275"/>
      <c r="AS238" s="1275"/>
      <c r="AT238" s="1275"/>
      <c r="AU238" s="1275"/>
      <c r="AV238" s="1275"/>
      <c r="AW238" s="1275"/>
      <c r="AX238" s="1275"/>
      <c r="AY238" s="1275"/>
      <c r="AZ238" s="1275"/>
      <c r="BA238" s="1275"/>
      <c r="BB238" s="1275"/>
      <c r="BC238" s="1275"/>
      <c r="BD238" s="1275"/>
      <c r="BE238" s="1275"/>
      <c r="BF238" s="1275"/>
      <c r="BG238" s="1275"/>
      <c r="BH238" s="1275"/>
      <c r="BI238" s="1275"/>
      <c r="BJ238" s="1275"/>
      <c r="BK238" s="1275"/>
      <c r="BL238" s="1275"/>
      <c r="BM238" s="1275"/>
      <c r="BN238" s="1275"/>
      <c r="BO238" s="1275"/>
      <c r="BP238" s="1275"/>
      <c r="BQ238" s="1275"/>
      <c r="BR238" s="1275"/>
      <c r="BS238" s="1275"/>
      <c r="BT238" s="1275"/>
      <c r="BU238" s="1275"/>
      <c r="BV238" s="1275"/>
      <c r="BW238" s="1275"/>
      <c r="BX238" s="1275"/>
      <c r="BY238" s="1275"/>
      <c r="BZ238" s="1275"/>
      <c r="CA238" s="1275"/>
      <c r="CB238" s="1275"/>
      <c r="CC238" s="1275"/>
      <c r="CD238" s="1275"/>
      <c r="CE238" s="1275"/>
      <c r="CF238" s="1275"/>
      <c r="CG238" s="1275"/>
      <c r="CH238" s="1275"/>
      <c r="CI238" s="1275"/>
      <c r="CJ238" s="1275"/>
      <c r="CK238" s="1275"/>
      <c r="CL238" s="1275"/>
      <c r="CM238" s="1275"/>
      <c r="CN238" s="1275"/>
      <c r="CO238" s="1275"/>
      <c r="CP238" s="1275"/>
      <c r="CQ238" s="1275"/>
      <c r="CR238" s="1275"/>
      <c r="CS238" s="1275"/>
      <c r="CT238" s="1275"/>
    </row>
    <row r="239" spans="1:98" ht="14.4">
      <c r="A239" s="1479"/>
      <c r="B239" s="4209"/>
      <c r="C239" s="4210"/>
      <c r="D239" s="1129"/>
      <c r="E239" s="1130"/>
      <c r="F239" s="1404"/>
      <c r="G239" s="1405"/>
      <c r="H239" s="1406"/>
      <c r="I239" s="1407"/>
      <c r="J239" s="1408"/>
      <c r="K239" s="1408"/>
      <c r="L239" s="1408"/>
      <c r="M239" s="1409"/>
      <c r="N239" s="1410"/>
      <c r="O239" s="1411"/>
      <c r="P239" s="1412"/>
      <c r="Q239" s="903"/>
      <c r="R239" s="904"/>
      <c r="S239" s="904"/>
      <c r="T239" s="905"/>
      <c r="U239" s="866"/>
      <c r="V239" s="1413">
        <v>7</v>
      </c>
      <c r="W239" s="1090" t="s">
        <v>1143</v>
      </c>
      <c r="X239" s="1414">
        <v>45962</v>
      </c>
      <c r="Y239" s="1414">
        <v>45991</v>
      </c>
      <c r="Z239" s="1471" t="s">
        <v>1042</v>
      </c>
      <c r="AA239" s="1416"/>
      <c r="AB239" s="965"/>
      <c r="AC239" s="965"/>
      <c r="AD239" s="966"/>
      <c r="AE239" s="866"/>
      <c r="AF239" s="1028"/>
      <c r="AG239" s="929"/>
      <c r="AH239" s="929"/>
      <c r="AI239" s="929"/>
      <c r="AJ239" s="1514"/>
      <c r="AK239" s="1420"/>
      <c r="AL239" s="1421"/>
      <c r="AM239" s="1421"/>
      <c r="AN239" s="1422"/>
      <c r="AO239" s="1185"/>
      <c r="AP239" s="1423"/>
      <c r="AQ239" s="1406"/>
      <c r="AR239" s="1275"/>
      <c r="AS239" s="1275"/>
      <c r="AT239" s="1275"/>
      <c r="AU239" s="1275"/>
      <c r="AV239" s="1275"/>
      <c r="AW239" s="1275"/>
      <c r="AX239" s="1275"/>
      <c r="AY239" s="1275"/>
      <c r="AZ239" s="1275"/>
      <c r="BA239" s="1275"/>
      <c r="BB239" s="1275"/>
      <c r="BC239" s="1275"/>
      <c r="BD239" s="1275"/>
      <c r="BE239" s="1275"/>
      <c r="BF239" s="1275"/>
      <c r="BG239" s="1275"/>
      <c r="BH239" s="1275"/>
      <c r="BI239" s="1275"/>
      <c r="BJ239" s="1275"/>
      <c r="BK239" s="1275"/>
      <c r="BL239" s="1275"/>
      <c r="BM239" s="1275"/>
      <c r="BN239" s="1275"/>
      <c r="BO239" s="1275"/>
      <c r="BP239" s="1275"/>
      <c r="BQ239" s="1275"/>
      <c r="BR239" s="1275"/>
      <c r="BS239" s="1275"/>
      <c r="BT239" s="1275"/>
      <c r="BU239" s="1275"/>
      <c r="BV239" s="1275"/>
      <c r="BW239" s="1275"/>
      <c r="BX239" s="1275"/>
      <c r="BY239" s="1275"/>
      <c r="BZ239" s="1275"/>
      <c r="CA239" s="1275"/>
      <c r="CB239" s="1275"/>
      <c r="CC239" s="1275"/>
      <c r="CD239" s="1275"/>
      <c r="CE239" s="1275"/>
      <c r="CF239" s="1275"/>
      <c r="CG239" s="1275"/>
      <c r="CH239" s="1275"/>
      <c r="CI239" s="1275"/>
      <c r="CJ239" s="1275"/>
      <c r="CK239" s="1275"/>
      <c r="CL239" s="1275"/>
      <c r="CM239" s="1275"/>
      <c r="CN239" s="1275"/>
      <c r="CO239" s="1275"/>
      <c r="CP239" s="1275"/>
      <c r="CQ239" s="1275"/>
      <c r="CR239" s="1275"/>
      <c r="CS239" s="1275"/>
      <c r="CT239" s="1275"/>
    </row>
    <row r="240" spans="1:98" ht="14.4">
      <c r="A240" s="1479"/>
      <c r="B240" s="4209"/>
      <c r="C240" s="4210"/>
      <c r="D240" s="1129"/>
      <c r="E240" s="1130"/>
      <c r="F240" s="1404"/>
      <c r="G240" s="1405"/>
      <c r="H240" s="1406"/>
      <c r="I240" s="1407"/>
      <c r="J240" s="1408"/>
      <c r="K240" s="1408"/>
      <c r="L240" s="1408"/>
      <c r="M240" s="1409"/>
      <c r="N240" s="1410"/>
      <c r="O240" s="1411"/>
      <c r="P240" s="1412"/>
      <c r="Q240" s="903"/>
      <c r="R240" s="904"/>
      <c r="S240" s="904"/>
      <c r="T240" s="905"/>
      <c r="U240" s="866"/>
      <c r="V240" s="1413">
        <v>8</v>
      </c>
      <c r="W240" s="1090" t="s">
        <v>1144</v>
      </c>
      <c r="X240" s="1414">
        <v>45992</v>
      </c>
      <c r="Y240" s="1414">
        <v>46022</v>
      </c>
      <c r="Z240" s="1101" t="s">
        <v>1128</v>
      </c>
      <c r="AA240" s="1416"/>
      <c r="AB240" s="965"/>
      <c r="AC240" s="965"/>
      <c r="AD240" s="966"/>
      <c r="AE240" s="866"/>
      <c r="AF240" s="1028"/>
      <c r="AG240" s="929"/>
      <c r="AH240" s="929"/>
      <c r="AI240" s="929"/>
      <c r="AJ240" s="1514"/>
      <c r="AK240" s="1420"/>
      <c r="AL240" s="1421"/>
      <c r="AM240" s="1421"/>
      <c r="AN240" s="1422"/>
      <c r="AO240" s="1185"/>
      <c r="AP240" s="1423"/>
      <c r="AQ240" s="1406"/>
      <c r="AR240" s="1275"/>
      <c r="AS240" s="1275"/>
      <c r="AT240" s="1275"/>
      <c r="AU240" s="1275"/>
      <c r="AV240" s="1275"/>
      <c r="AW240" s="1275"/>
      <c r="AX240" s="1275"/>
      <c r="AY240" s="1275"/>
      <c r="AZ240" s="1275"/>
      <c r="BA240" s="1275"/>
      <c r="BB240" s="1275"/>
      <c r="BC240" s="1275"/>
      <c r="BD240" s="1275"/>
      <c r="BE240" s="1275"/>
      <c r="BF240" s="1275"/>
      <c r="BG240" s="1275"/>
      <c r="BH240" s="1275"/>
      <c r="BI240" s="1275"/>
      <c r="BJ240" s="1275"/>
      <c r="BK240" s="1275"/>
      <c r="BL240" s="1275"/>
      <c r="BM240" s="1275"/>
      <c r="BN240" s="1275"/>
      <c r="BO240" s="1275"/>
      <c r="BP240" s="1275"/>
      <c r="BQ240" s="1275"/>
      <c r="BR240" s="1275"/>
      <c r="BS240" s="1275"/>
      <c r="BT240" s="1275"/>
      <c r="BU240" s="1275"/>
      <c r="BV240" s="1275"/>
      <c r="BW240" s="1275"/>
      <c r="BX240" s="1275"/>
      <c r="BY240" s="1275"/>
      <c r="BZ240" s="1275"/>
      <c r="CA240" s="1275"/>
      <c r="CB240" s="1275"/>
      <c r="CC240" s="1275"/>
      <c r="CD240" s="1275"/>
      <c r="CE240" s="1275"/>
      <c r="CF240" s="1275"/>
      <c r="CG240" s="1275"/>
      <c r="CH240" s="1275"/>
      <c r="CI240" s="1275"/>
      <c r="CJ240" s="1275"/>
      <c r="CK240" s="1275"/>
      <c r="CL240" s="1275"/>
      <c r="CM240" s="1275"/>
      <c r="CN240" s="1275"/>
      <c r="CO240" s="1275"/>
      <c r="CP240" s="1275"/>
      <c r="CQ240" s="1275"/>
      <c r="CR240" s="1275"/>
      <c r="CS240" s="1275"/>
      <c r="CT240" s="1275"/>
    </row>
    <row r="241" spans="1:98" ht="14.25" customHeight="1">
      <c r="A241" s="1479"/>
      <c r="B241" s="4209"/>
      <c r="C241" s="4210"/>
      <c r="D241" s="1129"/>
      <c r="E241" s="1130"/>
      <c r="F241" s="1404"/>
      <c r="G241" s="1405"/>
      <c r="H241" s="1406"/>
      <c r="I241" s="1407"/>
      <c r="J241" s="1408"/>
      <c r="K241" s="1408"/>
      <c r="L241" s="1408"/>
      <c r="M241" s="1409"/>
      <c r="N241" s="1410"/>
      <c r="O241" s="1411"/>
      <c r="P241" s="1412"/>
      <c r="Q241" s="903"/>
      <c r="R241" s="904"/>
      <c r="S241" s="904"/>
      <c r="T241" s="905"/>
      <c r="U241" s="866"/>
      <c r="V241" s="1413">
        <v>9</v>
      </c>
      <c r="W241" s="1090"/>
      <c r="X241" s="1414"/>
      <c r="Y241" s="1414"/>
      <c r="Z241" s="1415"/>
      <c r="AA241" s="1416"/>
      <c r="AB241" s="965"/>
      <c r="AC241" s="965"/>
      <c r="AD241" s="966"/>
      <c r="AE241" s="866"/>
      <c r="AF241" s="1028"/>
      <c r="AG241" s="929"/>
      <c r="AH241" s="929"/>
      <c r="AI241" s="929"/>
      <c r="AJ241" s="1514"/>
      <c r="AK241" s="1420"/>
      <c r="AL241" s="1421"/>
      <c r="AM241" s="1421"/>
      <c r="AN241" s="1422"/>
      <c r="AO241" s="1185"/>
      <c r="AP241" s="1423"/>
      <c r="AQ241" s="1406"/>
      <c r="AR241" s="1275"/>
      <c r="AS241" s="1275"/>
      <c r="AT241" s="1275"/>
      <c r="AU241" s="1275"/>
      <c r="AV241" s="1275"/>
      <c r="AW241" s="1275"/>
      <c r="AX241" s="1275"/>
      <c r="AY241" s="1275"/>
      <c r="AZ241" s="1275"/>
      <c r="BA241" s="1275"/>
      <c r="BB241" s="1275"/>
      <c r="BC241" s="1275"/>
      <c r="BD241" s="1275"/>
      <c r="BE241" s="1275"/>
      <c r="BF241" s="1275"/>
      <c r="BG241" s="1275"/>
      <c r="BH241" s="1275"/>
      <c r="BI241" s="1275"/>
      <c r="BJ241" s="1275"/>
      <c r="BK241" s="1275"/>
      <c r="BL241" s="1275"/>
      <c r="BM241" s="1275"/>
      <c r="BN241" s="1275"/>
      <c r="BO241" s="1275"/>
      <c r="BP241" s="1275"/>
      <c r="BQ241" s="1275"/>
      <c r="BR241" s="1275"/>
      <c r="BS241" s="1275"/>
      <c r="BT241" s="1275"/>
      <c r="BU241" s="1275"/>
      <c r="BV241" s="1275"/>
      <c r="BW241" s="1275"/>
      <c r="BX241" s="1275"/>
      <c r="BY241" s="1275"/>
      <c r="BZ241" s="1275"/>
      <c r="CA241" s="1275"/>
      <c r="CB241" s="1275"/>
      <c r="CC241" s="1275"/>
      <c r="CD241" s="1275"/>
      <c r="CE241" s="1275"/>
      <c r="CF241" s="1275"/>
      <c r="CG241" s="1275"/>
      <c r="CH241" s="1275"/>
      <c r="CI241" s="1275"/>
      <c r="CJ241" s="1275"/>
      <c r="CK241" s="1275"/>
      <c r="CL241" s="1275"/>
      <c r="CM241" s="1275"/>
      <c r="CN241" s="1275"/>
      <c r="CO241" s="1275"/>
      <c r="CP241" s="1275"/>
      <c r="CQ241" s="1275"/>
      <c r="CR241" s="1275"/>
      <c r="CS241" s="1275"/>
      <c r="CT241" s="1275"/>
    </row>
    <row r="242" spans="1:98" ht="14.25" customHeight="1" thickBot="1">
      <c r="A242" s="1481"/>
      <c r="B242" s="4211"/>
      <c r="C242" s="4212"/>
      <c r="D242" s="1493"/>
      <c r="E242" s="1494"/>
      <c r="F242" s="1404"/>
      <c r="G242" s="1405"/>
      <c r="H242" s="1432"/>
      <c r="I242" s="1433"/>
      <c r="J242" s="1434"/>
      <c r="K242" s="1434"/>
      <c r="L242" s="1434"/>
      <c r="M242" s="1435"/>
      <c r="N242" s="1436"/>
      <c r="O242" s="1437"/>
      <c r="P242" s="1438"/>
      <c r="Q242" s="1065"/>
      <c r="R242" s="1066"/>
      <c r="S242" s="1066"/>
      <c r="T242" s="1067"/>
      <c r="U242" s="866"/>
      <c r="V242" s="1413">
        <v>10</v>
      </c>
      <c r="W242" s="1090"/>
      <c r="X242" s="1414"/>
      <c r="Y242" s="1414"/>
      <c r="Z242" s="1415"/>
      <c r="AA242" s="1439"/>
      <c r="AB242" s="1440"/>
      <c r="AC242" s="1440"/>
      <c r="AD242" s="1441"/>
      <c r="AE242" s="866"/>
      <c r="AF242" s="1071"/>
      <c r="AG242" s="991"/>
      <c r="AH242" s="991"/>
      <c r="AI242" s="991"/>
      <c r="AJ242" s="1515"/>
      <c r="AK242" s="1442"/>
      <c r="AL242" s="1443"/>
      <c r="AM242" s="1443"/>
      <c r="AN242" s="1444"/>
      <c r="AO242" s="1185"/>
      <c r="AP242" s="1445"/>
      <c r="AQ242" s="1432"/>
      <c r="AR242" s="1275"/>
      <c r="AS242" s="1275"/>
      <c r="AT242" s="1275"/>
      <c r="AU242" s="1275"/>
      <c r="AV242" s="1275"/>
      <c r="AW242" s="1275"/>
      <c r="AX242" s="1275"/>
      <c r="AY242" s="1275"/>
      <c r="AZ242" s="1275"/>
      <c r="BA242" s="1275"/>
      <c r="BB242" s="1275"/>
      <c r="BC242" s="1275"/>
      <c r="BD242" s="1275"/>
      <c r="BE242" s="1275"/>
      <c r="BF242" s="1275"/>
      <c r="BG242" s="1275"/>
      <c r="BH242" s="1275"/>
      <c r="BI242" s="1275"/>
      <c r="BJ242" s="1275"/>
      <c r="BK242" s="1275"/>
      <c r="BL242" s="1275"/>
      <c r="BM242" s="1275"/>
      <c r="BN242" s="1275"/>
      <c r="BO242" s="1275"/>
      <c r="BP242" s="1275"/>
      <c r="BQ242" s="1275"/>
      <c r="BR242" s="1275"/>
      <c r="BS242" s="1275"/>
      <c r="BT242" s="1275"/>
      <c r="BU242" s="1275"/>
      <c r="BV242" s="1275"/>
      <c r="BW242" s="1275"/>
      <c r="BX242" s="1275"/>
      <c r="BY242" s="1275"/>
      <c r="BZ242" s="1275"/>
      <c r="CA242" s="1275"/>
      <c r="CB242" s="1275"/>
      <c r="CC242" s="1275"/>
      <c r="CD242" s="1275"/>
      <c r="CE242" s="1275"/>
      <c r="CF242" s="1275"/>
      <c r="CG242" s="1275"/>
      <c r="CH242" s="1275"/>
      <c r="CI242" s="1275"/>
      <c r="CJ242" s="1275"/>
      <c r="CK242" s="1275"/>
      <c r="CL242" s="1275"/>
      <c r="CM242" s="1275"/>
      <c r="CN242" s="1275"/>
      <c r="CO242" s="1275"/>
      <c r="CP242" s="1275"/>
      <c r="CQ242" s="1275"/>
      <c r="CR242" s="1275"/>
      <c r="CS242" s="1275"/>
      <c r="CT242" s="1275"/>
    </row>
    <row r="243" spans="1:98" ht="14.4">
      <c r="A243" s="1470">
        <v>24</v>
      </c>
      <c r="B243" s="5317" t="s">
        <v>1145</v>
      </c>
      <c r="C243" s="4208"/>
      <c r="D243" s="1123"/>
      <c r="E243" s="1124"/>
      <c r="F243" s="1372" t="s">
        <v>150</v>
      </c>
      <c r="G243" s="1373"/>
      <c r="H243" s="1374"/>
      <c r="I243" s="1375"/>
      <c r="J243" s="1376"/>
      <c r="K243" s="1376"/>
      <c r="L243" s="1376"/>
      <c r="M243" s="1377"/>
      <c r="N243" s="1378"/>
      <c r="O243" s="1372"/>
      <c r="P243" s="1379"/>
      <c r="Q243" s="863"/>
      <c r="R243" s="864"/>
      <c r="S243" s="864"/>
      <c r="T243" s="865"/>
      <c r="U243" s="866"/>
      <c r="V243" s="1380">
        <v>1</v>
      </c>
      <c r="W243" s="954" t="s">
        <v>1146</v>
      </c>
      <c r="X243" s="1381">
        <v>45838</v>
      </c>
      <c r="Y243" s="1381">
        <v>45930</v>
      </c>
      <c r="Z243" s="1374" t="s">
        <v>1042</v>
      </c>
      <c r="AA243" s="1236"/>
      <c r="AB243" s="952"/>
      <c r="AC243" s="952"/>
      <c r="AD243" s="953"/>
      <c r="AE243" s="866"/>
      <c r="AF243" s="1086"/>
      <c r="AG243" s="874"/>
      <c r="AH243" s="874"/>
      <c r="AI243" s="1512"/>
      <c r="AJ243" s="1513"/>
      <c r="AK243" s="1386"/>
      <c r="AL243" s="1387"/>
      <c r="AM243" s="1387"/>
      <c r="AN243" s="1388"/>
      <c r="AO243" s="1185"/>
      <c r="AP243" s="1389"/>
      <c r="AQ243" s="1390"/>
      <c r="AR243" s="1275"/>
      <c r="AS243" s="1275"/>
      <c r="AT243" s="1275"/>
      <c r="AU243" s="1275"/>
      <c r="AV243" s="1275"/>
      <c r="AW243" s="1275"/>
      <c r="AX243" s="1275"/>
      <c r="AY243" s="1275"/>
      <c r="AZ243" s="1275"/>
      <c r="BA243" s="1275"/>
      <c r="BB243" s="1275"/>
      <c r="BC243" s="1275"/>
      <c r="BD243" s="1275"/>
      <c r="BE243" s="1275"/>
      <c r="BF243" s="1275"/>
      <c r="BG243" s="1275"/>
      <c r="BH243" s="1275"/>
      <c r="BI243" s="1275"/>
      <c r="BJ243" s="1275"/>
      <c r="BK243" s="1275"/>
      <c r="BL243" s="1275"/>
      <c r="BM243" s="1275"/>
      <c r="BN243" s="1275"/>
      <c r="BO243" s="1275"/>
      <c r="BP243" s="1275"/>
      <c r="BQ243" s="1275"/>
      <c r="BR243" s="1275"/>
      <c r="BS243" s="1275"/>
      <c r="BT243" s="1275"/>
      <c r="BU243" s="1275"/>
      <c r="BV243" s="1275"/>
      <c r="BW243" s="1275"/>
      <c r="BX243" s="1275"/>
      <c r="BY243" s="1275"/>
      <c r="BZ243" s="1275"/>
      <c r="CA243" s="1275"/>
      <c r="CB243" s="1275"/>
      <c r="CC243" s="1275"/>
      <c r="CD243" s="1275"/>
      <c r="CE243" s="1275"/>
      <c r="CF243" s="1275"/>
      <c r="CG243" s="1275"/>
      <c r="CH243" s="1275"/>
      <c r="CI243" s="1275"/>
      <c r="CJ243" s="1275"/>
      <c r="CK243" s="1275"/>
      <c r="CL243" s="1275"/>
      <c r="CM243" s="1275"/>
      <c r="CN243" s="1275"/>
      <c r="CO243" s="1275"/>
      <c r="CP243" s="1275"/>
      <c r="CQ243" s="1275"/>
      <c r="CR243" s="1275"/>
      <c r="CS243" s="1275"/>
      <c r="CT243" s="1275"/>
    </row>
    <row r="244" spans="1:98" ht="14.4">
      <c r="A244" s="1479"/>
      <c r="B244" s="4209"/>
      <c r="C244" s="4210"/>
      <c r="D244" s="1129"/>
      <c r="E244" s="1130"/>
      <c r="F244" s="1404"/>
      <c r="G244" s="1405"/>
      <c r="H244" s="1406"/>
      <c r="I244" s="1407"/>
      <c r="J244" s="1408"/>
      <c r="K244" s="1408"/>
      <c r="L244" s="1408"/>
      <c r="M244" s="1409"/>
      <c r="N244" s="1410"/>
      <c r="O244" s="1411"/>
      <c r="P244" s="1412"/>
      <c r="Q244" s="903"/>
      <c r="R244" s="904"/>
      <c r="S244" s="904"/>
      <c r="T244" s="905"/>
      <c r="U244" s="866"/>
      <c r="V244" s="1413">
        <v>2</v>
      </c>
      <c r="W244" s="1090" t="s">
        <v>1147</v>
      </c>
      <c r="X244" s="1414">
        <v>45748</v>
      </c>
      <c r="Y244" s="1414">
        <v>45838</v>
      </c>
      <c r="Z244" s="1415" t="s">
        <v>1042</v>
      </c>
      <c r="AA244" s="1416"/>
      <c r="AB244" s="965"/>
      <c r="AC244" s="965"/>
      <c r="AD244" s="966"/>
      <c r="AE244" s="866"/>
      <c r="AF244" s="1028"/>
      <c r="AG244" s="929"/>
      <c r="AH244" s="929"/>
      <c r="AI244" s="929"/>
      <c r="AJ244" s="1514"/>
      <c r="AK244" s="1420"/>
      <c r="AL244" s="1421"/>
      <c r="AM244" s="1421"/>
      <c r="AN244" s="1422"/>
      <c r="AO244" s="1185"/>
      <c r="AP244" s="1423"/>
      <c r="AQ244" s="1406"/>
      <c r="AR244" s="1275"/>
      <c r="AS244" s="1275"/>
      <c r="AT244" s="1275"/>
      <c r="AU244" s="1275"/>
      <c r="AV244" s="1275"/>
      <c r="AW244" s="1275"/>
      <c r="AX244" s="1275"/>
      <c r="AY244" s="1275"/>
      <c r="AZ244" s="1275"/>
      <c r="BA244" s="1275"/>
      <c r="BB244" s="1275"/>
      <c r="BC244" s="1275"/>
      <c r="BD244" s="1275"/>
      <c r="BE244" s="1275"/>
      <c r="BF244" s="1275"/>
      <c r="BG244" s="1275"/>
      <c r="BH244" s="1275"/>
      <c r="BI244" s="1275"/>
      <c r="BJ244" s="1275"/>
      <c r="BK244" s="1275"/>
      <c r="BL244" s="1275"/>
      <c r="BM244" s="1275"/>
      <c r="BN244" s="1275"/>
      <c r="BO244" s="1275"/>
      <c r="BP244" s="1275"/>
      <c r="BQ244" s="1275"/>
      <c r="BR244" s="1275"/>
      <c r="BS244" s="1275"/>
      <c r="BT244" s="1275"/>
      <c r="BU244" s="1275"/>
      <c r="BV244" s="1275"/>
      <c r="BW244" s="1275"/>
      <c r="BX244" s="1275"/>
      <c r="BY244" s="1275"/>
      <c r="BZ244" s="1275"/>
      <c r="CA244" s="1275"/>
      <c r="CB244" s="1275"/>
      <c r="CC244" s="1275"/>
      <c r="CD244" s="1275"/>
      <c r="CE244" s="1275"/>
      <c r="CF244" s="1275"/>
      <c r="CG244" s="1275"/>
      <c r="CH244" s="1275"/>
      <c r="CI244" s="1275"/>
      <c r="CJ244" s="1275"/>
      <c r="CK244" s="1275"/>
      <c r="CL244" s="1275"/>
      <c r="CM244" s="1275"/>
      <c r="CN244" s="1275"/>
      <c r="CO244" s="1275"/>
      <c r="CP244" s="1275"/>
      <c r="CQ244" s="1275"/>
      <c r="CR244" s="1275"/>
      <c r="CS244" s="1275"/>
      <c r="CT244" s="1275"/>
    </row>
    <row r="245" spans="1:98" ht="14.4">
      <c r="A245" s="1479"/>
      <c r="B245" s="4209"/>
      <c r="C245" s="4210"/>
      <c r="D245" s="1129"/>
      <c r="E245" s="1130"/>
      <c r="F245" s="1404"/>
      <c r="G245" s="1405"/>
      <c r="H245" s="1406"/>
      <c r="I245" s="1407"/>
      <c r="J245" s="1408"/>
      <c r="K245" s="1408"/>
      <c r="L245" s="1408"/>
      <c r="M245" s="1409"/>
      <c r="N245" s="1410"/>
      <c r="O245" s="1411"/>
      <c r="P245" s="1412"/>
      <c r="Q245" s="903"/>
      <c r="R245" s="904"/>
      <c r="S245" s="904"/>
      <c r="T245" s="905"/>
      <c r="U245" s="866"/>
      <c r="V245" s="1413">
        <v>3</v>
      </c>
      <c r="W245" s="1090" t="s">
        <v>1148</v>
      </c>
      <c r="X245" s="1414">
        <v>45838</v>
      </c>
      <c r="Y245" s="1414">
        <v>45823</v>
      </c>
      <c r="Z245" s="1415" t="s">
        <v>1042</v>
      </c>
      <c r="AA245" s="1416"/>
      <c r="AB245" s="965"/>
      <c r="AC245" s="965"/>
      <c r="AD245" s="966"/>
      <c r="AE245" s="866"/>
      <c r="AF245" s="1028"/>
      <c r="AG245" s="929"/>
      <c r="AH245" s="929"/>
      <c r="AI245" s="929"/>
      <c r="AJ245" s="1514"/>
      <c r="AK245" s="1420"/>
      <c r="AL245" s="1421"/>
      <c r="AM245" s="1421"/>
      <c r="AN245" s="1422"/>
      <c r="AO245" s="1185"/>
      <c r="AP245" s="1423"/>
      <c r="AQ245" s="1406"/>
      <c r="AR245" s="1275"/>
      <c r="AS245" s="1275"/>
      <c r="AT245" s="1275"/>
      <c r="AU245" s="1275"/>
      <c r="AV245" s="1275"/>
      <c r="AW245" s="1275"/>
      <c r="AX245" s="1275"/>
      <c r="AY245" s="1275"/>
      <c r="AZ245" s="1275"/>
      <c r="BA245" s="1275"/>
      <c r="BB245" s="1275"/>
      <c r="BC245" s="1275"/>
      <c r="BD245" s="1275"/>
      <c r="BE245" s="1275"/>
      <c r="BF245" s="1275"/>
      <c r="BG245" s="1275"/>
      <c r="BH245" s="1275"/>
      <c r="BI245" s="1275"/>
      <c r="BJ245" s="1275"/>
      <c r="BK245" s="1275"/>
      <c r="BL245" s="1275"/>
      <c r="BM245" s="1275"/>
      <c r="BN245" s="1275"/>
      <c r="BO245" s="1275"/>
      <c r="BP245" s="1275"/>
      <c r="BQ245" s="1275"/>
      <c r="BR245" s="1275"/>
      <c r="BS245" s="1275"/>
      <c r="BT245" s="1275"/>
      <c r="BU245" s="1275"/>
      <c r="BV245" s="1275"/>
      <c r="BW245" s="1275"/>
      <c r="BX245" s="1275"/>
      <c r="BY245" s="1275"/>
      <c r="BZ245" s="1275"/>
      <c r="CA245" s="1275"/>
      <c r="CB245" s="1275"/>
      <c r="CC245" s="1275"/>
      <c r="CD245" s="1275"/>
      <c r="CE245" s="1275"/>
      <c r="CF245" s="1275"/>
      <c r="CG245" s="1275"/>
      <c r="CH245" s="1275"/>
      <c r="CI245" s="1275"/>
      <c r="CJ245" s="1275"/>
      <c r="CK245" s="1275"/>
      <c r="CL245" s="1275"/>
      <c r="CM245" s="1275"/>
      <c r="CN245" s="1275"/>
      <c r="CO245" s="1275"/>
      <c r="CP245" s="1275"/>
      <c r="CQ245" s="1275"/>
      <c r="CR245" s="1275"/>
      <c r="CS245" s="1275"/>
      <c r="CT245" s="1275"/>
    </row>
    <row r="246" spans="1:98" ht="14.4">
      <c r="A246" s="1479"/>
      <c r="B246" s="4209"/>
      <c r="C246" s="4210"/>
      <c r="D246" s="1129"/>
      <c r="E246" s="1130"/>
      <c r="F246" s="1404"/>
      <c r="G246" s="1405"/>
      <c r="H246" s="1406"/>
      <c r="I246" s="1407"/>
      <c r="J246" s="1408"/>
      <c r="K246" s="1408"/>
      <c r="L246" s="1408"/>
      <c r="M246" s="1409"/>
      <c r="N246" s="1410"/>
      <c r="O246" s="1411"/>
      <c r="P246" s="1412"/>
      <c r="Q246" s="903"/>
      <c r="R246" s="904"/>
      <c r="S246" s="904"/>
      <c r="T246" s="905"/>
      <c r="U246" s="866"/>
      <c r="V246" s="1413">
        <v>4</v>
      </c>
      <c r="W246" s="1090" t="s">
        <v>1149</v>
      </c>
      <c r="X246" s="1414">
        <v>45839</v>
      </c>
      <c r="Y246" s="1414">
        <v>45869</v>
      </c>
      <c r="Z246" s="1415" t="s">
        <v>1042</v>
      </c>
      <c r="AA246" s="1416"/>
      <c r="AB246" s="965"/>
      <c r="AC246" s="965"/>
      <c r="AD246" s="966"/>
      <c r="AE246" s="866"/>
      <c r="AF246" s="1028"/>
      <c r="AG246" s="929"/>
      <c r="AH246" s="929"/>
      <c r="AI246" s="929"/>
      <c r="AJ246" s="1514"/>
      <c r="AK246" s="1420"/>
      <c r="AL246" s="1421"/>
      <c r="AM246" s="1421"/>
      <c r="AN246" s="1422"/>
      <c r="AO246" s="1185"/>
      <c r="AP246" s="1423"/>
      <c r="AQ246" s="1406"/>
      <c r="AR246" s="1275"/>
      <c r="AS246" s="1275"/>
      <c r="AT246" s="1275"/>
      <c r="AU246" s="1275"/>
      <c r="AV246" s="1275"/>
      <c r="AW246" s="1275"/>
      <c r="AX246" s="1275"/>
      <c r="AY246" s="1275"/>
      <c r="AZ246" s="1275"/>
      <c r="BA246" s="1275"/>
      <c r="BB246" s="1275"/>
      <c r="BC246" s="1275"/>
      <c r="BD246" s="1275"/>
      <c r="BE246" s="1275"/>
      <c r="BF246" s="1275"/>
      <c r="BG246" s="1275"/>
      <c r="BH246" s="1275"/>
      <c r="BI246" s="1275"/>
      <c r="BJ246" s="1275"/>
      <c r="BK246" s="1275"/>
      <c r="BL246" s="1275"/>
      <c r="BM246" s="1275"/>
      <c r="BN246" s="1275"/>
      <c r="BO246" s="1275"/>
      <c r="BP246" s="1275"/>
      <c r="BQ246" s="1275"/>
      <c r="BR246" s="1275"/>
      <c r="BS246" s="1275"/>
      <c r="BT246" s="1275"/>
      <c r="BU246" s="1275"/>
      <c r="BV246" s="1275"/>
      <c r="BW246" s="1275"/>
      <c r="BX246" s="1275"/>
      <c r="BY246" s="1275"/>
      <c r="BZ246" s="1275"/>
      <c r="CA246" s="1275"/>
      <c r="CB246" s="1275"/>
      <c r="CC246" s="1275"/>
      <c r="CD246" s="1275"/>
      <c r="CE246" s="1275"/>
      <c r="CF246" s="1275"/>
      <c r="CG246" s="1275"/>
      <c r="CH246" s="1275"/>
      <c r="CI246" s="1275"/>
      <c r="CJ246" s="1275"/>
      <c r="CK246" s="1275"/>
      <c r="CL246" s="1275"/>
      <c r="CM246" s="1275"/>
      <c r="CN246" s="1275"/>
      <c r="CO246" s="1275"/>
      <c r="CP246" s="1275"/>
      <c r="CQ246" s="1275"/>
      <c r="CR246" s="1275"/>
      <c r="CS246" s="1275"/>
      <c r="CT246" s="1275"/>
    </row>
    <row r="247" spans="1:98" ht="14.4">
      <c r="A247" s="1479"/>
      <c r="B247" s="4209"/>
      <c r="C247" s="4210"/>
      <c r="D247" s="1129"/>
      <c r="E247" s="1130"/>
      <c r="F247" s="1404"/>
      <c r="G247" s="1405"/>
      <c r="H247" s="1406"/>
      <c r="I247" s="1407"/>
      <c r="J247" s="1408"/>
      <c r="K247" s="1408"/>
      <c r="L247" s="1408"/>
      <c r="M247" s="1409"/>
      <c r="N247" s="1410"/>
      <c r="O247" s="1411"/>
      <c r="P247" s="1412"/>
      <c r="Q247" s="903"/>
      <c r="R247" s="904"/>
      <c r="S247" s="904"/>
      <c r="T247" s="905"/>
      <c r="U247" s="866"/>
      <c r="V247" s="1413">
        <v>5</v>
      </c>
      <c r="W247" s="1090" t="s">
        <v>1150</v>
      </c>
      <c r="X247" s="1414">
        <v>45870</v>
      </c>
      <c r="Y247" s="1414">
        <v>45899</v>
      </c>
      <c r="Z247" s="1415" t="s">
        <v>1042</v>
      </c>
      <c r="AA247" s="1416"/>
      <c r="AB247" s="965"/>
      <c r="AC247" s="965"/>
      <c r="AD247" s="966"/>
      <c r="AE247" s="866"/>
      <c r="AF247" s="1028"/>
      <c r="AG247" s="929"/>
      <c r="AH247" s="929"/>
      <c r="AI247" s="929"/>
      <c r="AJ247" s="1514"/>
      <c r="AK247" s="1420"/>
      <c r="AL247" s="1421"/>
      <c r="AM247" s="1421"/>
      <c r="AN247" s="1422"/>
      <c r="AO247" s="1185"/>
      <c r="AP247" s="1423"/>
      <c r="AQ247" s="1406"/>
      <c r="AR247" s="1275"/>
      <c r="AS247" s="1275"/>
      <c r="AT247" s="1275"/>
      <c r="AU247" s="1275"/>
      <c r="AV247" s="1275"/>
      <c r="AW247" s="1275"/>
      <c r="AX247" s="1275"/>
      <c r="AY247" s="1275"/>
      <c r="AZ247" s="1275"/>
      <c r="BA247" s="1275"/>
      <c r="BB247" s="1275"/>
      <c r="BC247" s="1275"/>
      <c r="BD247" s="1275"/>
      <c r="BE247" s="1275"/>
      <c r="BF247" s="1275"/>
      <c r="BG247" s="1275"/>
      <c r="BH247" s="1275"/>
      <c r="BI247" s="1275"/>
      <c r="BJ247" s="1275"/>
      <c r="BK247" s="1275"/>
      <c r="BL247" s="1275"/>
      <c r="BM247" s="1275"/>
      <c r="BN247" s="1275"/>
      <c r="BO247" s="1275"/>
      <c r="BP247" s="1275"/>
      <c r="BQ247" s="1275"/>
      <c r="BR247" s="1275"/>
      <c r="BS247" s="1275"/>
      <c r="BT247" s="1275"/>
      <c r="BU247" s="1275"/>
      <c r="BV247" s="1275"/>
      <c r="BW247" s="1275"/>
      <c r="BX247" s="1275"/>
      <c r="BY247" s="1275"/>
      <c r="BZ247" s="1275"/>
      <c r="CA247" s="1275"/>
      <c r="CB247" s="1275"/>
      <c r="CC247" s="1275"/>
      <c r="CD247" s="1275"/>
      <c r="CE247" s="1275"/>
      <c r="CF247" s="1275"/>
      <c r="CG247" s="1275"/>
      <c r="CH247" s="1275"/>
      <c r="CI247" s="1275"/>
      <c r="CJ247" s="1275"/>
      <c r="CK247" s="1275"/>
      <c r="CL247" s="1275"/>
      <c r="CM247" s="1275"/>
      <c r="CN247" s="1275"/>
      <c r="CO247" s="1275"/>
      <c r="CP247" s="1275"/>
      <c r="CQ247" s="1275"/>
      <c r="CR247" s="1275"/>
      <c r="CS247" s="1275"/>
      <c r="CT247" s="1275"/>
    </row>
    <row r="248" spans="1:98" ht="14.4">
      <c r="A248" s="1479"/>
      <c r="B248" s="4209"/>
      <c r="C248" s="4210"/>
      <c r="D248" s="1129"/>
      <c r="E248" s="1130"/>
      <c r="F248" s="1404"/>
      <c r="G248" s="1405"/>
      <c r="H248" s="1406"/>
      <c r="I248" s="1407"/>
      <c r="J248" s="1408"/>
      <c r="K248" s="1408"/>
      <c r="L248" s="1408"/>
      <c r="M248" s="1409"/>
      <c r="N248" s="1410"/>
      <c r="O248" s="1411"/>
      <c r="P248" s="1412"/>
      <c r="Q248" s="903"/>
      <c r="R248" s="904"/>
      <c r="S248" s="904"/>
      <c r="T248" s="905"/>
      <c r="U248" s="866"/>
      <c r="V248" s="1413">
        <v>6</v>
      </c>
      <c r="W248" s="1090" t="s">
        <v>1151</v>
      </c>
      <c r="X248" s="1414">
        <v>45901</v>
      </c>
      <c r="Y248" s="1414">
        <v>45930</v>
      </c>
      <c r="Z248" s="1415" t="s">
        <v>1042</v>
      </c>
      <c r="AA248" s="1416"/>
      <c r="AB248" s="965"/>
      <c r="AC248" s="965"/>
      <c r="AD248" s="966"/>
      <c r="AE248" s="866"/>
      <c r="AF248" s="1028"/>
      <c r="AG248" s="929"/>
      <c r="AH248" s="929"/>
      <c r="AI248" s="929"/>
      <c r="AJ248" s="1514"/>
      <c r="AK248" s="1420"/>
      <c r="AL248" s="1421"/>
      <c r="AM248" s="1421"/>
      <c r="AN248" s="1422"/>
      <c r="AO248" s="1185"/>
      <c r="AP248" s="1423"/>
      <c r="AQ248" s="1406"/>
      <c r="AR248" s="1275"/>
      <c r="AS248" s="1275"/>
      <c r="AT248" s="1275"/>
      <c r="AU248" s="1275"/>
      <c r="AV248" s="1275"/>
      <c r="AW248" s="1275"/>
      <c r="AX248" s="1275"/>
      <c r="AY248" s="1275"/>
      <c r="AZ248" s="1275"/>
      <c r="BA248" s="1275"/>
      <c r="BB248" s="1275"/>
      <c r="BC248" s="1275"/>
      <c r="BD248" s="1275"/>
      <c r="BE248" s="1275"/>
      <c r="BF248" s="1275"/>
      <c r="BG248" s="1275"/>
      <c r="BH248" s="1275"/>
      <c r="BI248" s="1275"/>
      <c r="BJ248" s="1275"/>
      <c r="BK248" s="1275"/>
      <c r="BL248" s="1275"/>
      <c r="BM248" s="1275"/>
      <c r="BN248" s="1275"/>
      <c r="BO248" s="1275"/>
      <c r="BP248" s="1275"/>
      <c r="BQ248" s="1275"/>
      <c r="BR248" s="1275"/>
      <c r="BS248" s="1275"/>
      <c r="BT248" s="1275"/>
      <c r="BU248" s="1275"/>
      <c r="BV248" s="1275"/>
      <c r="BW248" s="1275"/>
      <c r="BX248" s="1275"/>
      <c r="BY248" s="1275"/>
      <c r="BZ248" s="1275"/>
      <c r="CA248" s="1275"/>
      <c r="CB248" s="1275"/>
      <c r="CC248" s="1275"/>
      <c r="CD248" s="1275"/>
      <c r="CE248" s="1275"/>
      <c r="CF248" s="1275"/>
      <c r="CG248" s="1275"/>
      <c r="CH248" s="1275"/>
      <c r="CI248" s="1275"/>
      <c r="CJ248" s="1275"/>
      <c r="CK248" s="1275"/>
      <c r="CL248" s="1275"/>
      <c r="CM248" s="1275"/>
      <c r="CN248" s="1275"/>
      <c r="CO248" s="1275"/>
      <c r="CP248" s="1275"/>
      <c r="CQ248" s="1275"/>
      <c r="CR248" s="1275"/>
      <c r="CS248" s="1275"/>
      <c r="CT248" s="1275"/>
    </row>
    <row r="249" spans="1:98" ht="14.4">
      <c r="A249" s="1479"/>
      <c r="B249" s="4209"/>
      <c r="C249" s="4210"/>
      <c r="D249" s="1129"/>
      <c r="E249" s="1130"/>
      <c r="F249" s="1404"/>
      <c r="G249" s="1405"/>
      <c r="H249" s="1406"/>
      <c r="I249" s="1407"/>
      <c r="J249" s="1408"/>
      <c r="K249" s="1408"/>
      <c r="L249" s="1408"/>
      <c r="M249" s="1409"/>
      <c r="N249" s="1410"/>
      <c r="O249" s="1411"/>
      <c r="P249" s="1412"/>
      <c r="Q249" s="903"/>
      <c r="R249" s="904"/>
      <c r="S249" s="904"/>
      <c r="T249" s="905"/>
      <c r="U249" s="866"/>
      <c r="V249" s="1413">
        <v>7</v>
      </c>
      <c r="W249" s="1090" t="s">
        <v>1152</v>
      </c>
      <c r="X249" s="1414">
        <v>45931</v>
      </c>
      <c r="Y249" s="1414">
        <v>45961</v>
      </c>
      <c r="Z249" s="1415" t="s">
        <v>1042</v>
      </c>
      <c r="AA249" s="1416"/>
      <c r="AB249" s="965"/>
      <c r="AC249" s="965"/>
      <c r="AD249" s="966"/>
      <c r="AE249" s="866"/>
      <c r="AF249" s="1028"/>
      <c r="AG249" s="929"/>
      <c r="AH249" s="929"/>
      <c r="AI249" s="929"/>
      <c r="AJ249" s="1514"/>
      <c r="AK249" s="1420"/>
      <c r="AL249" s="1421"/>
      <c r="AM249" s="1421"/>
      <c r="AN249" s="1422"/>
      <c r="AO249" s="1185"/>
      <c r="AP249" s="1423"/>
      <c r="AQ249" s="1406"/>
      <c r="AR249" s="1275"/>
      <c r="AS249" s="1275"/>
      <c r="AT249" s="1275"/>
      <c r="AU249" s="1275"/>
      <c r="AV249" s="1275"/>
      <c r="AW249" s="1275"/>
      <c r="AX249" s="1275"/>
      <c r="AY249" s="1275"/>
      <c r="AZ249" s="1275"/>
      <c r="BA249" s="1275"/>
      <c r="BB249" s="1275"/>
      <c r="BC249" s="1275"/>
      <c r="BD249" s="1275"/>
      <c r="BE249" s="1275"/>
      <c r="BF249" s="1275"/>
      <c r="BG249" s="1275"/>
      <c r="BH249" s="1275"/>
      <c r="BI249" s="1275"/>
      <c r="BJ249" s="1275"/>
      <c r="BK249" s="1275"/>
      <c r="BL249" s="1275"/>
      <c r="BM249" s="1275"/>
      <c r="BN249" s="1275"/>
      <c r="BO249" s="1275"/>
      <c r="BP249" s="1275"/>
      <c r="BQ249" s="1275"/>
      <c r="BR249" s="1275"/>
      <c r="BS249" s="1275"/>
      <c r="BT249" s="1275"/>
      <c r="BU249" s="1275"/>
      <c r="BV249" s="1275"/>
      <c r="BW249" s="1275"/>
      <c r="BX249" s="1275"/>
      <c r="BY249" s="1275"/>
      <c r="BZ249" s="1275"/>
      <c r="CA249" s="1275"/>
      <c r="CB249" s="1275"/>
      <c r="CC249" s="1275"/>
      <c r="CD249" s="1275"/>
      <c r="CE249" s="1275"/>
      <c r="CF249" s="1275"/>
      <c r="CG249" s="1275"/>
      <c r="CH249" s="1275"/>
      <c r="CI249" s="1275"/>
      <c r="CJ249" s="1275"/>
      <c r="CK249" s="1275"/>
      <c r="CL249" s="1275"/>
      <c r="CM249" s="1275"/>
      <c r="CN249" s="1275"/>
      <c r="CO249" s="1275"/>
      <c r="CP249" s="1275"/>
      <c r="CQ249" s="1275"/>
      <c r="CR249" s="1275"/>
      <c r="CS249" s="1275"/>
      <c r="CT249" s="1275"/>
    </row>
    <row r="250" spans="1:98" ht="14.25" customHeight="1">
      <c r="A250" s="1479"/>
      <c r="B250" s="4209"/>
      <c r="C250" s="4210"/>
      <c r="D250" s="1129"/>
      <c r="E250" s="1130"/>
      <c r="F250" s="1404"/>
      <c r="G250" s="1405"/>
      <c r="H250" s="1406"/>
      <c r="I250" s="1407"/>
      <c r="J250" s="1408"/>
      <c r="K250" s="1408"/>
      <c r="L250" s="1408"/>
      <c r="M250" s="1409"/>
      <c r="N250" s="1410"/>
      <c r="O250" s="1411"/>
      <c r="P250" s="1412"/>
      <c r="Q250" s="903"/>
      <c r="R250" s="904"/>
      <c r="S250" s="904"/>
      <c r="T250" s="905"/>
      <c r="U250" s="866"/>
      <c r="V250" s="1413">
        <v>8</v>
      </c>
      <c r="W250" s="1090"/>
      <c r="X250" s="1414"/>
      <c r="Y250" s="1414"/>
      <c r="Z250" s="1415"/>
      <c r="AA250" s="1416"/>
      <c r="AB250" s="965"/>
      <c r="AC250" s="965"/>
      <c r="AD250" s="966"/>
      <c r="AE250" s="866"/>
      <c r="AF250" s="1028"/>
      <c r="AG250" s="929"/>
      <c r="AH250" s="929"/>
      <c r="AI250" s="929"/>
      <c r="AJ250" s="1514"/>
      <c r="AK250" s="1420"/>
      <c r="AL250" s="1421"/>
      <c r="AM250" s="1421"/>
      <c r="AN250" s="1422"/>
      <c r="AO250" s="1185"/>
      <c r="AP250" s="1423"/>
      <c r="AQ250" s="1406"/>
      <c r="AR250" s="1275"/>
      <c r="AS250" s="1275"/>
      <c r="AT250" s="1275"/>
      <c r="AU250" s="1275"/>
      <c r="AV250" s="1275"/>
      <c r="AW250" s="1275"/>
      <c r="AX250" s="1275"/>
      <c r="AY250" s="1275"/>
      <c r="AZ250" s="1275"/>
      <c r="BA250" s="1275"/>
      <c r="BB250" s="1275"/>
      <c r="BC250" s="1275"/>
      <c r="BD250" s="1275"/>
      <c r="BE250" s="1275"/>
      <c r="BF250" s="1275"/>
      <c r="BG250" s="1275"/>
      <c r="BH250" s="1275"/>
      <c r="BI250" s="1275"/>
      <c r="BJ250" s="1275"/>
      <c r="BK250" s="1275"/>
      <c r="BL250" s="1275"/>
      <c r="BM250" s="1275"/>
      <c r="BN250" s="1275"/>
      <c r="BO250" s="1275"/>
      <c r="BP250" s="1275"/>
      <c r="BQ250" s="1275"/>
      <c r="BR250" s="1275"/>
      <c r="BS250" s="1275"/>
      <c r="BT250" s="1275"/>
      <c r="BU250" s="1275"/>
      <c r="BV250" s="1275"/>
      <c r="BW250" s="1275"/>
      <c r="BX250" s="1275"/>
      <c r="BY250" s="1275"/>
      <c r="BZ250" s="1275"/>
      <c r="CA250" s="1275"/>
      <c r="CB250" s="1275"/>
      <c r="CC250" s="1275"/>
      <c r="CD250" s="1275"/>
      <c r="CE250" s="1275"/>
      <c r="CF250" s="1275"/>
      <c r="CG250" s="1275"/>
      <c r="CH250" s="1275"/>
      <c r="CI250" s="1275"/>
      <c r="CJ250" s="1275"/>
      <c r="CK250" s="1275"/>
      <c r="CL250" s="1275"/>
      <c r="CM250" s="1275"/>
      <c r="CN250" s="1275"/>
      <c r="CO250" s="1275"/>
      <c r="CP250" s="1275"/>
      <c r="CQ250" s="1275"/>
      <c r="CR250" s="1275"/>
      <c r="CS250" s="1275"/>
      <c r="CT250" s="1275"/>
    </row>
    <row r="251" spans="1:98" ht="14.25" customHeight="1">
      <c r="A251" s="1479"/>
      <c r="B251" s="4209"/>
      <c r="C251" s="4210"/>
      <c r="D251" s="1129"/>
      <c r="E251" s="1130"/>
      <c r="F251" s="1404"/>
      <c r="G251" s="1405"/>
      <c r="H251" s="1406"/>
      <c r="I251" s="1407"/>
      <c r="J251" s="1408"/>
      <c r="K251" s="1408"/>
      <c r="L251" s="1408"/>
      <c r="M251" s="1409"/>
      <c r="N251" s="1410"/>
      <c r="O251" s="1411"/>
      <c r="P251" s="1412"/>
      <c r="Q251" s="903"/>
      <c r="R251" s="904"/>
      <c r="S251" s="904"/>
      <c r="T251" s="905"/>
      <c r="U251" s="866"/>
      <c r="V251" s="1413">
        <v>9</v>
      </c>
      <c r="W251" s="1090"/>
      <c r="X251" s="1414"/>
      <c r="Y251" s="1414"/>
      <c r="Z251" s="1415"/>
      <c r="AA251" s="1416"/>
      <c r="AB251" s="965"/>
      <c r="AC251" s="965"/>
      <c r="AD251" s="966"/>
      <c r="AE251" s="866"/>
      <c r="AF251" s="1028"/>
      <c r="AG251" s="929"/>
      <c r="AH251" s="929"/>
      <c r="AI251" s="929"/>
      <c r="AJ251" s="1514"/>
      <c r="AK251" s="1420"/>
      <c r="AL251" s="1421"/>
      <c r="AM251" s="1421"/>
      <c r="AN251" s="1422"/>
      <c r="AO251" s="1185"/>
      <c r="AP251" s="1423"/>
      <c r="AQ251" s="1406"/>
      <c r="AR251" s="1275"/>
      <c r="AS251" s="1275"/>
      <c r="AT251" s="1275"/>
      <c r="AU251" s="1275"/>
      <c r="AV251" s="1275"/>
      <c r="AW251" s="1275"/>
      <c r="AX251" s="1275"/>
      <c r="AY251" s="1275"/>
      <c r="AZ251" s="1275"/>
      <c r="BA251" s="1275"/>
      <c r="BB251" s="1275"/>
      <c r="BC251" s="1275"/>
      <c r="BD251" s="1275"/>
      <c r="BE251" s="1275"/>
      <c r="BF251" s="1275"/>
      <c r="BG251" s="1275"/>
      <c r="BH251" s="1275"/>
      <c r="BI251" s="1275"/>
      <c r="BJ251" s="1275"/>
      <c r="BK251" s="1275"/>
      <c r="BL251" s="1275"/>
      <c r="BM251" s="1275"/>
      <c r="BN251" s="1275"/>
      <c r="BO251" s="1275"/>
      <c r="BP251" s="1275"/>
      <c r="BQ251" s="1275"/>
      <c r="BR251" s="1275"/>
      <c r="BS251" s="1275"/>
      <c r="BT251" s="1275"/>
      <c r="BU251" s="1275"/>
      <c r="BV251" s="1275"/>
      <c r="BW251" s="1275"/>
      <c r="BX251" s="1275"/>
      <c r="BY251" s="1275"/>
      <c r="BZ251" s="1275"/>
      <c r="CA251" s="1275"/>
      <c r="CB251" s="1275"/>
      <c r="CC251" s="1275"/>
      <c r="CD251" s="1275"/>
      <c r="CE251" s="1275"/>
      <c r="CF251" s="1275"/>
      <c r="CG251" s="1275"/>
      <c r="CH251" s="1275"/>
      <c r="CI251" s="1275"/>
      <c r="CJ251" s="1275"/>
      <c r="CK251" s="1275"/>
      <c r="CL251" s="1275"/>
      <c r="CM251" s="1275"/>
      <c r="CN251" s="1275"/>
      <c r="CO251" s="1275"/>
      <c r="CP251" s="1275"/>
      <c r="CQ251" s="1275"/>
      <c r="CR251" s="1275"/>
      <c r="CS251" s="1275"/>
      <c r="CT251" s="1275"/>
    </row>
    <row r="252" spans="1:98" ht="14.25" customHeight="1" thickBot="1">
      <c r="A252" s="1481"/>
      <c r="B252" s="4211"/>
      <c r="C252" s="4212"/>
      <c r="D252" s="1493"/>
      <c r="E252" s="1494"/>
      <c r="F252" s="1404"/>
      <c r="G252" s="1405"/>
      <c r="H252" s="1432"/>
      <c r="I252" s="1433"/>
      <c r="J252" s="1434"/>
      <c r="K252" s="1434"/>
      <c r="L252" s="1434"/>
      <c r="M252" s="1435"/>
      <c r="N252" s="1436"/>
      <c r="O252" s="1437"/>
      <c r="P252" s="1438"/>
      <c r="Q252" s="1065"/>
      <c r="R252" s="1066"/>
      <c r="S252" s="1066"/>
      <c r="T252" s="1067"/>
      <c r="U252" s="866"/>
      <c r="V252" s="1413">
        <v>10</v>
      </c>
      <c r="W252" s="1090"/>
      <c r="X252" s="1414"/>
      <c r="Y252" s="1414"/>
      <c r="Z252" s="1415"/>
      <c r="AA252" s="1439"/>
      <c r="AB252" s="1440"/>
      <c r="AC252" s="1440"/>
      <c r="AD252" s="1441"/>
      <c r="AE252" s="866"/>
      <c r="AF252" s="1071"/>
      <c r="AG252" s="991"/>
      <c r="AH252" s="991"/>
      <c r="AI252" s="991"/>
      <c r="AJ252" s="1515"/>
      <c r="AK252" s="1442"/>
      <c r="AL252" s="1443"/>
      <c r="AM252" s="1443"/>
      <c r="AN252" s="1444"/>
      <c r="AO252" s="1185"/>
      <c r="AP252" s="1445"/>
      <c r="AQ252" s="1432"/>
      <c r="AR252" s="1275"/>
      <c r="AS252" s="1275"/>
      <c r="AT252" s="1275"/>
      <c r="AU252" s="1275"/>
      <c r="AV252" s="1275"/>
      <c r="AW252" s="1275"/>
      <c r="AX252" s="1275"/>
      <c r="AY252" s="1275"/>
      <c r="AZ252" s="1275"/>
      <c r="BA252" s="1275"/>
      <c r="BB252" s="1275"/>
      <c r="BC252" s="1275"/>
      <c r="BD252" s="1275"/>
      <c r="BE252" s="1275"/>
      <c r="BF252" s="1275"/>
      <c r="BG252" s="1275"/>
      <c r="BH252" s="1275"/>
      <c r="BI252" s="1275"/>
      <c r="BJ252" s="1275"/>
      <c r="BK252" s="1275"/>
      <c r="BL252" s="1275"/>
      <c r="BM252" s="1275"/>
      <c r="BN252" s="1275"/>
      <c r="BO252" s="1275"/>
      <c r="BP252" s="1275"/>
      <c r="BQ252" s="1275"/>
      <c r="BR252" s="1275"/>
      <c r="BS252" s="1275"/>
      <c r="BT252" s="1275"/>
      <c r="BU252" s="1275"/>
      <c r="BV252" s="1275"/>
      <c r="BW252" s="1275"/>
      <c r="BX252" s="1275"/>
      <c r="BY252" s="1275"/>
      <c r="BZ252" s="1275"/>
      <c r="CA252" s="1275"/>
      <c r="CB252" s="1275"/>
      <c r="CC252" s="1275"/>
      <c r="CD252" s="1275"/>
      <c r="CE252" s="1275"/>
      <c r="CF252" s="1275"/>
      <c r="CG252" s="1275"/>
      <c r="CH252" s="1275"/>
      <c r="CI252" s="1275"/>
      <c r="CJ252" s="1275"/>
      <c r="CK252" s="1275"/>
      <c r="CL252" s="1275"/>
      <c r="CM252" s="1275"/>
      <c r="CN252" s="1275"/>
      <c r="CO252" s="1275"/>
      <c r="CP252" s="1275"/>
      <c r="CQ252" s="1275"/>
      <c r="CR252" s="1275"/>
      <c r="CS252" s="1275"/>
      <c r="CT252" s="1275"/>
    </row>
    <row r="253" spans="1:98" ht="14.4">
      <c r="A253" s="1470">
        <v>25</v>
      </c>
      <c r="B253" s="5317" t="s">
        <v>1153</v>
      </c>
      <c r="C253" s="4208"/>
      <c r="D253" s="1123"/>
      <c r="E253" s="1124"/>
      <c r="F253" s="1372" t="s">
        <v>150</v>
      </c>
      <c r="G253" s="1373"/>
      <c r="H253" s="1374"/>
      <c r="I253" s="1375"/>
      <c r="J253" s="1376"/>
      <c r="K253" s="1376"/>
      <c r="L253" s="1376"/>
      <c r="M253" s="1377"/>
      <c r="N253" s="1378"/>
      <c r="O253" s="1372"/>
      <c r="P253" s="1379"/>
      <c r="Q253" s="863"/>
      <c r="R253" s="864"/>
      <c r="S253" s="864"/>
      <c r="T253" s="865"/>
      <c r="U253" s="866"/>
      <c r="V253" s="1380">
        <v>1</v>
      </c>
      <c r="W253" s="954" t="s">
        <v>1154</v>
      </c>
      <c r="X253" s="1381">
        <v>45682</v>
      </c>
      <c r="Y253" s="1381">
        <v>46022</v>
      </c>
      <c r="Z253" s="1374" t="s">
        <v>1058</v>
      </c>
      <c r="AA253" s="1236"/>
      <c r="AB253" s="952"/>
      <c r="AC253" s="952"/>
      <c r="AD253" s="953"/>
      <c r="AE253" s="866"/>
      <c r="AF253" s="1086"/>
      <c r="AG253" s="874"/>
      <c r="AH253" s="874"/>
      <c r="AI253" s="1512"/>
      <c r="AJ253" s="1513"/>
      <c r="AK253" s="1386"/>
      <c r="AL253" s="1387"/>
      <c r="AM253" s="1387"/>
      <c r="AN253" s="1388"/>
      <c r="AO253" s="1185"/>
      <c r="AP253" s="1389" t="s">
        <v>97</v>
      </c>
      <c r="AQ253" s="1390"/>
      <c r="AR253" s="1275"/>
      <c r="AS253" s="1275"/>
      <c r="AT253" s="1275"/>
      <c r="AU253" s="1275"/>
      <c r="AV253" s="1275"/>
      <c r="AW253" s="1275"/>
      <c r="AX253" s="1275"/>
      <c r="AY253" s="1275"/>
      <c r="AZ253" s="1275"/>
      <c r="BA253" s="1275"/>
      <c r="BB253" s="1275"/>
      <c r="BC253" s="1275"/>
      <c r="BD253" s="1275"/>
      <c r="BE253" s="1275"/>
      <c r="BF253" s="1275"/>
      <c r="BG253" s="1275"/>
      <c r="BH253" s="1275"/>
      <c r="BI253" s="1275"/>
      <c r="BJ253" s="1275"/>
      <c r="BK253" s="1275"/>
      <c r="BL253" s="1275"/>
      <c r="BM253" s="1275"/>
      <c r="BN253" s="1275"/>
      <c r="BO253" s="1275"/>
      <c r="BP253" s="1275"/>
      <c r="BQ253" s="1275"/>
      <c r="BR253" s="1275"/>
      <c r="BS253" s="1275"/>
      <c r="BT253" s="1275"/>
      <c r="BU253" s="1275"/>
      <c r="BV253" s="1275"/>
      <c r="BW253" s="1275"/>
      <c r="BX253" s="1275"/>
      <c r="BY253" s="1275"/>
      <c r="BZ253" s="1275"/>
      <c r="CA253" s="1275"/>
      <c r="CB253" s="1275"/>
      <c r="CC253" s="1275"/>
      <c r="CD253" s="1275"/>
      <c r="CE253" s="1275"/>
      <c r="CF253" s="1275"/>
      <c r="CG253" s="1275"/>
      <c r="CH253" s="1275"/>
      <c r="CI253" s="1275"/>
      <c r="CJ253" s="1275"/>
      <c r="CK253" s="1275"/>
      <c r="CL253" s="1275"/>
      <c r="CM253" s="1275"/>
      <c r="CN253" s="1275"/>
      <c r="CO253" s="1275"/>
      <c r="CP253" s="1275"/>
      <c r="CQ253" s="1275"/>
      <c r="CR253" s="1275"/>
      <c r="CS253" s="1275"/>
      <c r="CT253" s="1275"/>
    </row>
    <row r="254" spans="1:98" ht="14.4">
      <c r="A254" s="1479"/>
      <c r="B254" s="4209"/>
      <c r="C254" s="4210"/>
      <c r="D254" s="1129"/>
      <c r="E254" s="1130"/>
      <c r="F254" s="1404"/>
      <c r="G254" s="1405"/>
      <c r="H254" s="1406"/>
      <c r="I254" s="1407"/>
      <c r="J254" s="1408"/>
      <c r="K254" s="1408"/>
      <c r="L254" s="1408"/>
      <c r="M254" s="1409"/>
      <c r="N254" s="1410"/>
      <c r="O254" s="1411"/>
      <c r="P254" s="1412"/>
      <c r="Q254" s="903"/>
      <c r="R254" s="904"/>
      <c r="S254" s="904"/>
      <c r="T254" s="905"/>
      <c r="U254" s="866"/>
      <c r="V254" s="1413">
        <v>2</v>
      </c>
      <c r="W254" s="1090" t="s">
        <v>1155</v>
      </c>
      <c r="X254" s="1414">
        <v>45682</v>
      </c>
      <c r="Y254" s="1414">
        <v>46022</v>
      </c>
      <c r="Z254" s="1415" t="s">
        <v>1058</v>
      </c>
      <c r="AA254" s="1416"/>
      <c r="AB254" s="965"/>
      <c r="AC254" s="965"/>
      <c r="AD254" s="966"/>
      <c r="AE254" s="866"/>
      <c r="AF254" s="1028"/>
      <c r="AG254" s="929"/>
      <c r="AH254" s="929"/>
      <c r="AI254" s="929"/>
      <c r="AJ254" s="1514"/>
      <c r="AK254" s="1420"/>
      <c r="AL254" s="1421"/>
      <c r="AM254" s="1421"/>
      <c r="AN254" s="1422"/>
      <c r="AO254" s="1185"/>
      <c r="AP254" s="1423"/>
      <c r="AQ254" s="1406"/>
      <c r="AR254" s="1275"/>
      <c r="AS254" s="1275"/>
      <c r="AT254" s="1275"/>
      <c r="AU254" s="1275"/>
      <c r="AV254" s="1275"/>
      <c r="AW254" s="1275"/>
      <c r="AX254" s="1275"/>
      <c r="AY254" s="1275"/>
      <c r="AZ254" s="1275"/>
      <c r="BA254" s="1275"/>
      <c r="BB254" s="1275"/>
      <c r="BC254" s="1275"/>
      <c r="BD254" s="1275"/>
      <c r="BE254" s="1275"/>
      <c r="BF254" s="1275"/>
      <c r="BG254" s="1275"/>
      <c r="BH254" s="1275"/>
      <c r="BI254" s="1275"/>
      <c r="BJ254" s="1275"/>
      <c r="BK254" s="1275"/>
      <c r="BL254" s="1275"/>
      <c r="BM254" s="1275"/>
      <c r="BN254" s="1275"/>
      <c r="BO254" s="1275"/>
      <c r="BP254" s="1275"/>
      <c r="BQ254" s="1275"/>
      <c r="BR254" s="1275"/>
      <c r="BS254" s="1275"/>
      <c r="BT254" s="1275"/>
      <c r="BU254" s="1275"/>
      <c r="BV254" s="1275"/>
      <c r="BW254" s="1275"/>
      <c r="BX254" s="1275"/>
      <c r="BY254" s="1275"/>
      <c r="BZ254" s="1275"/>
      <c r="CA254" s="1275"/>
      <c r="CB254" s="1275"/>
      <c r="CC254" s="1275"/>
      <c r="CD254" s="1275"/>
      <c r="CE254" s="1275"/>
      <c r="CF254" s="1275"/>
      <c r="CG254" s="1275"/>
      <c r="CH254" s="1275"/>
      <c r="CI254" s="1275"/>
      <c r="CJ254" s="1275"/>
      <c r="CK254" s="1275"/>
      <c r="CL254" s="1275"/>
      <c r="CM254" s="1275"/>
      <c r="CN254" s="1275"/>
      <c r="CO254" s="1275"/>
      <c r="CP254" s="1275"/>
      <c r="CQ254" s="1275"/>
      <c r="CR254" s="1275"/>
      <c r="CS254" s="1275"/>
      <c r="CT254" s="1275"/>
    </row>
    <row r="255" spans="1:98" ht="14.4">
      <c r="A255" s="1479"/>
      <c r="B255" s="4209"/>
      <c r="C255" s="4210"/>
      <c r="D255" s="1129"/>
      <c r="E255" s="1130"/>
      <c r="F255" s="1404"/>
      <c r="G255" s="1405"/>
      <c r="H255" s="1406"/>
      <c r="I255" s="1407"/>
      <c r="J255" s="1408"/>
      <c r="K255" s="1408"/>
      <c r="L255" s="1408"/>
      <c r="M255" s="1409"/>
      <c r="N255" s="1410"/>
      <c r="O255" s="1411"/>
      <c r="P255" s="1412"/>
      <c r="Q255" s="903"/>
      <c r="R255" s="904"/>
      <c r="S255" s="904"/>
      <c r="T255" s="905"/>
      <c r="U255" s="866"/>
      <c r="V255" s="1413">
        <v>3</v>
      </c>
      <c r="W255" s="1090" t="s">
        <v>1156</v>
      </c>
      <c r="X255" s="1414">
        <v>45682</v>
      </c>
      <c r="Y255" s="1414">
        <v>46022</v>
      </c>
      <c r="Z255" s="1415" t="s">
        <v>1058</v>
      </c>
      <c r="AA255" s="1416"/>
      <c r="AB255" s="965"/>
      <c r="AC255" s="965"/>
      <c r="AD255" s="966"/>
      <c r="AE255" s="866"/>
      <c r="AF255" s="1028"/>
      <c r="AG255" s="929"/>
      <c r="AH255" s="929"/>
      <c r="AI255" s="929"/>
      <c r="AJ255" s="1514"/>
      <c r="AK255" s="1420"/>
      <c r="AL255" s="1421"/>
      <c r="AM255" s="1421"/>
      <c r="AN255" s="1422"/>
      <c r="AO255" s="1185"/>
      <c r="AP255" s="1423"/>
      <c r="AQ255" s="1406"/>
      <c r="AR255" s="1275"/>
      <c r="AS255" s="1275"/>
      <c r="AT255" s="1275"/>
      <c r="AU255" s="1275"/>
      <c r="AV255" s="1275"/>
      <c r="AW255" s="1275"/>
      <c r="AX255" s="1275"/>
      <c r="AY255" s="1275"/>
      <c r="AZ255" s="1275"/>
      <c r="BA255" s="1275"/>
      <c r="BB255" s="1275"/>
      <c r="BC255" s="1275"/>
      <c r="BD255" s="1275"/>
      <c r="BE255" s="1275"/>
      <c r="BF255" s="1275"/>
      <c r="BG255" s="1275"/>
      <c r="BH255" s="1275"/>
      <c r="BI255" s="1275"/>
      <c r="BJ255" s="1275"/>
      <c r="BK255" s="1275"/>
      <c r="BL255" s="1275"/>
      <c r="BM255" s="1275"/>
      <c r="BN255" s="1275"/>
      <c r="BO255" s="1275"/>
      <c r="BP255" s="1275"/>
      <c r="BQ255" s="1275"/>
      <c r="BR255" s="1275"/>
      <c r="BS255" s="1275"/>
      <c r="BT255" s="1275"/>
      <c r="BU255" s="1275"/>
      <c r="BV255" s="1275"/>
      <c r="BW255" s="1275"/>
      <c r="BX255" s="1275"/>
      <c r="BY255" s="1275"/>
      <c r="BZ255" s="1275"/>
      <c r="CA255" s="1275"/>
      <c r="CB255" s="1275"/>
      <c r="CC255" s="1275"/>
      <c r="CD255" s="1275"/>
      <c r="CE255" s="1275"/>
      <c r="CF255" s="1275"/>
      <c r="CG255" s="1275"/>
      <c r="CH255" s="1275"/>
      <c r="CI255" s="1275"/>
      <c r="CJ255" s="1275"/>
      <c r="CK255" s="1275"/>
      <c r="CL255" s="1275"/>
      <c r="CM255" s="1275"/>
      <c r="CN255" s="1275"/>
      <c r="CO255" s="1275"/>
      <c r="CP255" s="1275"/>
      <c r="CQ255" s="1275"/>
      <c r="CR255" s="1275"/>
      <c r="CS255" s="1275"/>
      <c r="CT255" s="1275"/>
    </row>
    <row r="256" spans="1:98" ht="14.4">
      <c r="A256" s="1479"/>
      <c r="B256" s="4209"/>
      <c r="C256" s="4210"/>
      <c r="D256" s="1129"/>
      <c r="E256" s="1130"/>
      <c r="F256" s="1404"/>
      <c r="G256" s="1405"/>
      <c r="H256" s="1406"/>
      <c r="I256" s="1407"/>
      <c r="J256" s="1408"/>
      <c r="K256" s="1408"/>
      <c r="L256" s="1408"/>
      <c r="M256" s="1409"/>
      <c r="N256" s="1410"/>
      <c r="O256" s="1411"/>
      <c r="P256" s="1412"/>
      <c r="Q256" s="903"/>
      <c r="R256" s="904"/>
      <c r="S256" s="904"/>
      <c r="T256" s="905"/>
      <c r="U256" s="866"/>
      <c r="V256" s="1413">
        <v>4</v>
      </c>
      <c r="W256" s="1090" t="s">
        <v>1157</v>
      </c>
      <c r="X256" s="1414">
        <v>45682</v>
      </c>
      <c r="Y256" s="1414">
        <v>46022</v>
      </c>
      <c r="Z256" s="1415" t="s">
        <v>1058</v>
      </c>
      <c r="AA256" s="1416"/>
      <c r="AB256" s="965"/>
      <c r="AC256" s="965"/>
      <c r="AD256" s="966"/>
      <c r="AE256" s="866"/>
      <c r="AF256" s="1028"/>
      <c r="AG256" s="929"/>
      <c r="AH256" s="929"/>
      <c r="AI256" s="929"/>
      <c r="AJ256" s="1514"/>
      <c r="AK256" s="1420"/>
      <c r="AL256" s="1421"/>
      <c r="AM256" s="1421"/>
      <c r="AN256" s="1422"/>
      <c r="AO256" s="1185"/>
      <c r="AP256" s="1423"/>
      <c r="AQ256" s="1406"/>
      <c r="AR256" s="1275"/>
      <c r="AS256" s="1275"/>
      <c r="AT256" s="1275"/>
      <c r="AU256" s="1275"/>
      <c r="AV256" s="1275"/>
      <c r="AW256" s="1275"/>
      <c r="AX256" s="1275"/>
      <c r="AY256" s="1275"/>
      <c r="AZ256" s="1275"/>
      <c r="BA256" s="1275"/>
      <c r="BB256" s="1275"/>
      <c r="BC256" s="1275"/>
      <c r="BD256" s="1275"/>
      <c r="BE256" s="1275"/>
      <c r="BF256" s="1275"/>
      <c r="BG256" s="1275"/>
      <c r="BH256" s="1275"/>
      <c r="BI256" s="1275"/>
      <c r="BJ256" s="1275"/>
      <c r="BK256" s="1275"/>
      <c r="BL256" s="1275"/>
      <c r="BM256" s="1275"/>
      <c r="BN256" s="1275"/>
      <c r="BO256" s="1275"/>
      <c r="BP256" s="1275"/>
      <c r="BQ256" s="1275"/>
      <c r="BR256" s="1275"/>
      <c r="BS256" s="1275"/>
      <c r="BT256" s="1275"/>
      <c r="BU256" s="1275"/>
      <c r="BV256" s="1275"/>
      <c r="BW256" s="1275"/>
      <c r="BX256" s="1275"/>
      <c r="BY256" s="1275"/>
      <c r="BZ256" s="1275"/>
      <c r="CA256" s="1275"/>
      <c r="CB256" s="1275"/>
      <c r="CC256" s="1275"/>
      <c r="CD256" s="1275"/>
      <c r="CE256" s="1275"/>
      <c r="CF256" s="1275"/>
      <c r="CG256" s="1275"/>
      <c r="CH256" s="1275"/>
      <c r="CI256" s="1275"/>
      <c r="CJ256" s="1275"/>
      <c r="CK256" s="1275"/>
      <c r="CL256" s="1275"/>
      <c r="CM256" s="1275"/>
      <c r="CN256" s="1275"/>
      <c r="CO256" s="1275"/>
      <c r="CP256" s="1275"/>
      <c r="CQ256" s="1275"/>
      <c r="CR256" s="1275"/>
      <c r="CS256" s="1275"/>
      <c r="CT256" s="1275"/>
    </row>
    <row r="257" spans="1:98" ht="14.25" customHeight="1">
      <c r="A257" s="1479"/>
      <c r="B257" s="4209"/>
      <c r="C257" s="4210"/>
      <c r="D257" s="1129"/>
      <c r="E257" s="1130"/>
      <c r="F257" s="1404"/>
      <c r="G257" s="1405"/>
      <c r="H257" s="1406"/>
      <c r="I257" s="1407"/>
      <c r="J257" s="1408"/>
      <c r="K257" s="1408"/>
      <c r="L257" s="1408"/>
      <c r="M257" s="1409"/>
      <c r="N257" s="1410"/>
      <c r="O257" s="1411"/>
      <c r="P257" s="1412"/>
      <c r="Q257" s="903"/>
      <c r="R257" s="904"/>
      <c r="S257" s="904"/>
      <c r="T257" s="905"/>
      <c r="U257" s="866"/>
      <c r="V257" s="1413">
        <v>5</v>
      </c>
      <c r="W257" s="1090"/>
      <c r="X257" s="1414"/>
      <c r="Y257" s="1414"/>
      <c r="Z257" s="1415"/>
      <c r="AA257" s="1416"/>
      <c r="AB257" s="965"/>
      <c r="AC257" s="965"/>
      <c r="AD257" s="966"/>
      <c r="AE257" s="866"/>
      <c r="AF257" s="1028"/>
      <c r="AG257" s="929"/>
      <c r="AH257" s="929"/>
      <c r="AI257" s="929"/>
      <c r="AJ257" s="1514"/>
      <c r="AK257" s="1420"/>
      <c r="AL257" s="1421"/>
      <c r="AM257" s="1421"/>
      <c r="AN257" s="1422"/>
      <c r="AO257" s="1185"/>
      <c r="AP257" s="1423"/>
      <c r="AQ257" s="1406"/>
      <c r="AR257" s="1275"/>
      <c r="AS257" s="1275"/>
      <c r="AT257" s="1275"/>
      <c r="AU257" s="1275"/>
      <c r="AV257" s="1275"/>
      <c r="AW257" s="1275"/>
      <c r="AX257" s="1275"/>
      <c r="AY257" s="1275"/>
      <c r="AZ257" s="1275"/>
      <c r="BA257" s="1275"/>
      <c r="BB257" s="1275"/>
      <c r="BC257" s="1275"/>
      <c r="BD257" s="1275"/>
      <c r="BE257" s="1275"/>
      <c r="BF257" s="1275"/>
      <c r="BG257" s="1275"/>
      <c r="BH257" s="1275"/>
      <c r="BI257" s="1275"/>
      <c r="BJ257" s="1275"/>
      <c r="BK257" s="1275"/>
      <c r="BL257" s="1275"/>
      <c r="BM257" s="1275"/>
      <c r="BN257" s="1275"/>
      <c r="BO257" s="1275"/>
      <c r="BP257" s="1275"/>
      <c r="BQ257" s="1275"/>
      <c r="BR257" s="1275"/>
      <c r="BS257" s="1275"/>
      <c r="BT257" s="1275"/>
      <c r="BU257" s="1275"/>
      <c r="BV257" s="1275"/>
      <c r="BW257" s="1275"/>
      <c r="BX257" s="1275"/>
      <c r="BY257" s="1275"/>
      <c r="BZ257" s="1275"/>
      <c r="CA257" s="1275"/>
      <c r="CB257" s="1275"/>
      <c r="CC257" s="1275"/>
      <c r="CD257" s="1275"/>
      <c r="CE257" s="1275"/>
      <c r="CF257" s="1275"/>
      <c r="CG257" s="1275"/>
      <c r="CH257" s="1275"/>
      <c r="CI257" s="1275"/>
      <c r="CJ257" s="1275"/>
      <c r="CK257" s="1275"/>
      <c r="CL257" s="1275"/>
      <c r="CM257" s="1275"/>
      <c r="CN257" s="1275"/>
      <c r="CO257" s="1275"/>
      <c r="CP257" s="1275"/>
      <c r="CQ257" s="1275"/>
      <c r="CR257" s="1275"/>
      <c r="CS257" s="1275"/>
      <c r="CT257" s="1275"/>
    </row>
    <row r="258" spans="1:98" ht="14.25" customHeight="1">
      <c r="A258" s="1479"/>
      <c r="B258" s="4209"/>
      <c r="C258" s="4210"/>
      <c r="D258" s="1129"/>
      <c r="E258" s="1130"/>
      <c r="F258" s="1404"/>
      <c r="G258" s="1405"/>
      <c r="H258" s="1406"/>
      <c r="I258" s="1407"/>
      <c r="J258" s="1408"/>
      <c r="K258" s="1408"/>
      <c r="L258" s="1408"/>
      <c r="M258" s="1409"/>
      <c r="N258" s="1410"/>
      <c r="O258" s="1411"/>
      <c r="P258" s="1412"/>
      <c r="Q258" s="903"/>
      <c r="R258" s="904"/>
      <c r="S258" s="904"/>
      <c r="T258" s="905"/>
      <c r="U258" s="866"/>
      <c r="V258" s="1413">
        <v>6</v>
      </c>
      <c r="W258" s="1090"/>
      <c r="X258" s="1414"/>
      <c r="Y258" s="1414"/>
      <c r="Z258" s="1415"/>
      <c r="AA258" s="1416"/>
      <c r="AB258" s="965"/>
      <c r="AC258" s="965"/>
      <c r="AD258" s="966"/>
      <c r="AE258" s="866"/>
      <c r="AF258" s="1028"/>
      <c r="AG258" s="929"/>
      <c r="AH258" s="929"/>
      <c r="AI258" s="929"/>
      <c r="AJ258" s="1514"/>
      <c r="AK258" s="1420"/>
      <c r="AL258" s="1421"/>
      <c r="AM258" s="1421"/>
      <c r="AN258" s="1422"/>
      <c r="AO258" s="1185"/>
      <c r="AP258" s="1423"/>
      <c r="AQ258" s="1406"/>
      <c r="AR258" s="1275"/>
      <c r="AS258" s="1275"/>
      <c r="AT258" s="1275"/>
      <c r="AU258" s="1275"/>
      <c r="AV258" s="1275"/>
      <c r="AW258" s="1275"/>
      <c r="AX258" s="1275"/>
      <c r="AY258" s="1275"/>
      <c r="AZ258" s="1275"/>
      <c r="BA258" s="1275"/>
      <c r="BB258" s="1275"/>
      <c r="BC258" s="1275"/>
      <c r="BD258" s="1275"/>
      <c r="BE258" s="1275"/>
      <c r="BF258" s="1275"/>
      <c r="BG258" s="1275"/>
      <c r="BH258" s="1275"/>
      <c r="BI258" s="1275"/>
      <c r="BJ258" s="1275"/>
      <c r="BK258" s="1275"/>
      <c r="BL258" s="1275"/>
      <c r="BM258" s="1275"/>
      <c r="BN258" s="1275"/>
      <c r="BO258" s="1275"/>
      <c r="BP258" s="1275"/>
      <c r="BQ258" s="1275"/>
      <c r="BR258" s="1275"/>
      <c r="BS258" s="1275"/>
      <c r="BT258" s="1275"/>
      <c r="BU258" s="1275"/>
      <c r="BV258" s="1275"/>
      <c r="BW258" s="1275"/>
      <c r="BX258" s="1275"/>
      <c r="BY258" s="1275"/>
      <c r="BZ258" s="1275"/>
      <c r="CA258" s="1275"/>
      <c r="CB258" s="1275"/>
      <c r="CC258" s="1275"/>
      <c r="CD258" s="1275"/>
      <c r="CE258" s="1275"/>
      <c r="CF258" s="1275"/>
      <c r="CG258" s="1275"/>
      <c r="CH258" s="1275"/>
      <c r="CI258" s="1275"/>
      <c r="CJ258" s="1275"/>
      <c r="CK258" s="1275"/>
      <c r="CL258" s="1275"/>
      <c r="CM258" s="1275"/>
      <c r="CN258" s="1275"/>
      <c r="CO258" s="1275"/>
      <c r="CP258" s="1275"/>
      <c r="CQ258" s="1275"/>
      <c r="CR258" s="1275"/>
      <c r="CS258" s="1275"/>
      <c r="CT258" s="1275"/>
    </row>
    <row r="259" spans="1:98" ht="14.25" customHeight="1">
      <c r="A259" s="1479"/>
      <c r="B259" s="4209"/>
      <c r="C259" s="4210"/>
      <c r="D259" s="1129"/>
      <c r="E259" s="1130"/>
      <c r="F259" s="1404"/>
      <c r="G259" s="1405"/>
      <c r="H259" s="1406"/>
      <c r="I259" s="1407"/>
      <c r="J259" s="1408"/>
      <c r="K259" s="1408"/>
      <c r="L259" s="1408"/>
      <c r="M259" s="1409"/>
      <c r="N259" s="1410"/>
      <c r="O259" s="1411"/>
      <c r="P259" s="1412"/>
      <c r="Q259" s="903"/>
      <c r="R259" s="904"/>
      <c r="S259" s="904"/>
      <c r="T259" s="905"/>
      <c r="U259" s="866"/>
      <c r="V259" s="1413">
        <v>7</v>
      </c>
      <c r="W259" s="1090"/>
      <c r="X259" s="1414"/>
      <c r="Y259" s="1414"/>
      <c r="Z259" s="1415"/>
      <c r="AA259" s="1416"/>
      <c r="AB259" s="965"/>
      <c r="AC259" s="965"/>
      <c r="AD259" s="966"/>
      <c r="AE259" s="866"/>
      <c r="AF259" s="1028"/>
      <c r="AG259" s="929"/>
      <c r="AH259" s="929"/>
      <c r="AI259" s="929"/>
      <c r="AJ259" s="1514"/>
      <c r="AK259" s="1420"/>
      <c r="AL259" s="1421"/>
      <c r="AM259" s="1421"/>
      <c r="AN259" s="1422"/>
      <c r="AO259" s="1185"/>
      <c r="AP259" s="1423"/>
      <c r="AQ259" s="1406"/>
      <c r="AR259" s="1275"/>
      <c r="AS259" s="1275"/>
      <c r="AT259" s="1275"/>
      <c r="AU259" s="1275"/>
      <c r="AV259" s="1275"/>
      <c r="AW259" s="1275"/>
      <c r="AX259" s="1275"/>
      <c r="AY259" s="1275"/>
      <c r="AZ259" s="1275"/>
      <c r="BA259" s="1275"/>
      <c r="BB259" s="1275"/>
      <c r="BC259" s="1275"/>
      <c r="BD259" s="1275"/>
      <c r="BE259" s="1275"/>
      <c r="BF259" s="1275"/>
      <c r="BG259" s="1275"/>
      <c r="BH259" s="1275"/>
      <c r="BI259" s="1275"/>
      <c r="BJ259" s="1275"/>
      <c r="BK259" s="1275"/>
      <c r="BL259" s="1275"/>
      <c r="BM259" s="1275"/>
      <c r="BN259" s="1275"/>
      <c r="BO259" s="1275"/>
      <c r="BP259" s="1275"/>
      <c r="BQ259" s="1275"/>
      <c r="BR259" s="1275"/>
      <c r="BS259" s="1275"/>
      <c r="BT259" s="1275"/>
      <c r="BU259" s="1275"/>
      <c r="BV259" s="1275"/>
      <c r="BW259" s="1275"/>
      <c r="BX259" s="1275"/>
      <c r="BY259" s="1275"/>
      <c r="BZ259" s="1275"/>
      <c r="CA259" s="1275"/>
      <c r="CB259" s="1275"/>
      <c r="CC259" s="1275"/>
      <c r="CD259" s="1275"/>
      <c r="CE259" s="1275"/>
      <c r="CF259" s="1275"/>
      <c r="CG259" s="1275"/>
      <c r="CH259" s="1275"/>
      <c r="CI259" s="1275"/>
      <c r="CJ259" s="1275"/>
      <c r="CK259" s="1275"/>
      <c r="CL259" s="1275"/>
      <c r="CM259" s="1275"/>
      <c r="CN259" s="1275"/>
      <c r="CO259" s="1275"/>
      <c r="CP259" s="1275"/>
      <c r="CQ259" s="1275"/>
      <c r="CR259" s="1275"/>
      <c r="CS259" s="1275"/>
      <c r="CT259" s="1275"/>
    </row>
    <row r="260" spans="1:98" ht="14.25" customHeight="1">
      <c r="A260" s="1479"/>
      <c r="B260" s="4209"/>
      <c r="C260" s="4210"/>
      <c r="D260" s="1129"/>
      <c r="E260" s="1130"/>
      <c r="F260" s="1404"/>
      <c r="G260" s="1405"/>
      <c r="H260" s="1406"/>
      <c r="I260" s="1407"/>
      <c r="J260" s="1408"/>
      <c r="K260" s="1408"/>
      <c r="L260" s="1408"/>
      <c r="M260" s="1409"/>
      <c r="N260" s="1410"/>
      <c r="O260" s="1411"/>
      <c r="P260" s="1412"/>
      <c r="Q260" s="903"/>
      <c r="R260" s="904"/>
      <c r="S260" s="904"/>
      <c r="T260" s="905"/>
      <c r="U260" s="866"/>
      <c r="V260" s="1413">
        <v>8</v>
      </c>
      <c r="W260" s="1090"/>
      <c r="X260" s="1414"/>
      <c r="Y260" s="1414"/>
      <c r="Z260" s="1415"/>
      <c r="AA260" s="1416"/>
      <c r="AB260" s="965"/>
      <c r="AC260" s="965"/>
      <c r="AD260" s="966"/>
      <c r="AE260" s="866"/>
      <c r="AF260" s="1028"/>
      <c r="AG260" s="929"/>
      <c r="AH260" s="929"/>
      <c r="AI260" s="929"/>
      <c r="AJ260" s="1514"/>
      <c r="AK260" s="1420"/>
      <c r="AL260" s="1421"/>
      <c r="AM260" s="1421"/>
      <c r="AN260" s="1422"/>
      <c r="AO260" s="1185"/>
      <c r="AP260" s="1423"/>
      <c r="AQ260" s="1406"/>
      <c r="AR260" s="1275"/>
      <c r="AS260" s="1275"/>
      <c r="AT260" s="1275"/>
      <c r="AU260" s="1275"/>
      <c r="AV260" s="1275"/>
      <c r="AW260" s="1275"/>
      <c r="AX260" s="1275"/>
      <c r="AY260" s="1275"/>
      <c r="AZ260" s="1275"/>
      <c r="BA260" s="1275"/>
      <c r="BB260" s="1275"/>
      <c r="BC260" s="1275"/>
      <c r="BD260" s="1275"/>
      <c r="BE260" s="1275"/>
      <c r="BF260" s="1275"/>
      <c r="BG260" s="1275"/>
      <c r="BH260" s="1275"/>
      <c r="BI260" s="1275"/>
      <c r="BJ260" s="1275"/>
      <c r="BK260" s="1275"/>
      <c r="BL260" s="1275"/>
      <c r="BM260" s="1275"/>
      <c r="BN260" s="1275"/>
      <c r="BO260" s="1275"/>
      <c r="BP260" s="1275"/>
      <c r="BQ260" s="1275"/>
      <c r="BR260" s="1275"/>
      <c r="BS260" s="1275"/>
      <c r="BT260" s="1275"/>
      <c r="BU260" s="1275"/>
      <c r="BV260" s="1275"/>
      <c r="BW260" s="1275"/>
      <c r="BX260" s="1275"/>
      <c r="BY260" s="1275"/>
      <c r="BZ260" s="1275"/>
      <c r="CA260" s="1275"/>
      <c r="CB260" s="1275"/>
      <c r="CC260" s="1275"/>
      <c r="CD260" s="1275"/>
      <c r="CE260" s="1275"/>
      <c r="CF260" s="1275"/>
      <c r="CG260" s="1275"/>
      <c r="CH260" s="1275"/>
      <c r="CI260" s="1275"/>
      <c r="CJ260" s="1275"/>
      <c r="CK260" s="1275"/>
      <c r="CL260" s="1275"/>
      <c r="CM260" s="1275"/>
      <c r="CN260" s="1275"/>
      <c r="CO260" s="1275"/>
      <c r="CP260" s="1275"/>
      <c r="CQ260" s="1275"/>
      <c r="CR260" s="1275"/>
      <c r="CS260" s="1275"/>
      <c r="CT260" s="1275"/>
    </row>
    <row r="261" spans="1:98" ht="14.25" customHeight="1">
      <c r="A261" s="1479"/>
      <c r="B261" s="4209"/>
      <c r="C261" s="4210"/>
      <c r="D261" s="1129"/>
      <c r="E261" s="1130"/>
      <c r="F261" s="1404"/>
      <c r="G261" s="1405"/>
      <c r="H261" s="1406"/>
      <c r="I261" s="1407"/>
      <c r="J261" s="1408"/>
      <c r="K261" s="1408"/>
      <c r="L261" s="1408"/>
      <c r="M261" s="1409"/>
      <c r="N261" s="1410"/>
      <c r="O261" s="1411"/>
      <c r="P261" s="1412"/>
      <c r="Q261" s="903"/>
      <c r="R261" s="904"/>
      <c r="S261" s="904"/>
      <c r="T261" s="905"/>
      <c r="U261" s="866"/>
      <c r="V261" s="1413">
        <v>9</v>
      </c>
      <c r="W261" s="1090"/>
      <c r="X261" s="1414"/>
      <c r="Y261" s="1414"/>
      <c r="Z261" s="1415"/>
      <c r="AA261" s="1416"/>
      <c r="AB261" s="965"/>
      <c r="AC261" s="965"/>
      <c r="AD261" s="966"/>
      <c r="AE261" s="866"/>
      <c r="AF261" s="1028"/>
      <c r="AG261" s="929"/>
      <c r="AH261" s="929"/>
      <c r="AI261" s="929"/>
      <c r="AJ261" s="1514"/>
      <c r="AK261" s="1420"/>
      <c r="AL261" s="1421"/>
      <c r="AM261" s="1421"/>
      <c r="AN261" s="1422"/>
      <c r="AO261" s="1185"/>
      <c r="AP261" s="1423"/>
      <c r="AQ261" s="1406"/>
      <c r="AR261" s="1275"/>
      <c r="AS261" s="1275"/>
      <c r="AT261" s="1275"/>
      <c r="AU261" s="1275"/>
      <c r="AV261" s="1275"/>
      <c r="AW261" s="1275"/>
      <c r="AX261" s="1275"/>
      <c r="AY261" s="1275"/>
      <c r="AZ261" s="1275"/>
      <c r="BA261" s="1275"/>
      <c r="BB261" s="1275"/>
      <c r="BC261" s="1275"/>
      <c r="BD261" s="1275"/>
      <c r="BE261" s="1275"/>
      <c r="BF261" s="1275"/>
      <c r="BG261" s="1275"/>
      <c r="BH261" s="1275"/>
      <c r="BI261" s="1275"/>
      <c r="BJ261" s="1275"/>
      <c r="BK261" s="1275"/>
      <c r="BL261" s="1275"/>
      <c r="BM261" s="1275"/>
      <c r="BN261" s="1275"/>
      <c r="BO261" s="1275"/>
      <c r="BP261" s="1275"/>
      <c r="BQ261" s="1275"/>
      <c r="BR261" s="1275"/>
      <c r="BS261" s="1275"/>
      <c r="BT261" s="1275"/>
      <c r="BU261" s="1275"/>
      <c r="BV261" s="1275"/>
      <c r="BW261" s="1275"/>
      <c r="BX261" s="1275"/>
      <c r="BY261" s="1275"/>
      <c r="BZ261" s="1275"/>
      <c r="CA261" s="1275"/>
      <c r="CB261" s="1275"/>
      <c r="CC261" s="1275"/>
      <c r="CD261" s="1275"/>
      <c r="CE261" s="1275"/>
      <c r="CF261" s="1275"/>
      <c r="CG261" s="1275"/>
      <c r="CH261" s="1275"/>
      <c r="CI261" s="1275"/>
      <c r="CJ261" s="1275"/>
      <c r="CK261" s="1275"/>
      <c r="CL261" s="1275"/>
      <c r="CM261" s="1275"/>
      <c r="CN261" s="1275"/>
      <c r="CO261" s="1275"/>
      <c r="CP261" s="1275"/>
      <c r="CQ261" s="1275"/>
      <c r="CR261" s="1275"/>
      <c r="CS261" s="1275"/>
      <c r="CT261" s="1275"/>
    </row>
    <row r="262" spans="1:98" ht="14.25" customHeight="1" thickBot="1">
      <c r="A262" s="1481"/>
      <c r="B262" s="4211"/>
      <c r="C262" s="4212"/>
      <c r="D262" s="1493"/>
      <c r="E262" s="1494"/>
      <c r="F262" s="1404"/>
      <c r="G262" s="1405"/>
      <c r="H262" s="1432"/>
      <c r="I262" s="1433"/>
      <c r="J262" s="1434"/>
      <c r="K262" s="1434"/>
      <c r="L262" s="1434"/>
      <c r="M262" s="1435"/>
      <c r="N262" s="1436"/>
      <c r="O262" s="1437"/>
      <c r="P262" s="1438"/>
      <c r="Q262" s="1065"/>
      <c r="R262" s="1066"/>
      <c r="S262" s="1066"/>
      <c r="T262" s="1067"/>
      <c r="U262" s="866"/>
      <c r="V262" s="1413">
        <v>10</v>
      </c>
      <c r="W262" s="1090"/>
      <c r="X262" s="1414"/>
      <c r="Y262" s="1414"/>
      <c r="Z262" s="1415"/>
      <c r="AA262" s="1439"/>
      <c r="AB262" s="1440"/>
      <c r="AC262" s="1440"/>
      <c r="AD262" s="1441"/>
      <c r="AE262" s="866"/>
      <c r="AF262" s="1071"/>
      <c r="AG262" s="991"/>
      <c r="AH262" s="991"/>
      <c r="AI262" s="991"/>
      <c r="AJ262" s="1515"/>
      <c r="AK262" s="1442"/>
      <c r="AL262" s="1443"/>
      <c r="AM262" s="1443"/>
      <c r="AN262" s="1444"/>
      <c r="AO262" s="1185"/>
      <c r="AP262" s="1445"/>
      <c r="AQ262" s="1432"/>
      <c r="AR262" s="1275"/>
      <c r="AS262" s="1275"/>
      <c r="AT262" s="1275"/>
      <c r="AU262" s="1275"/>
      <c r="AV262" s="1275"/>
      <c r="AW262" s="1275"/>
      <c r="AX262" s="1275"/>
      <c r="AY262" s="1275"/>
      <c r="AZ262" s="1275"/>
      <c r="BA262" s="1275"/>
      <c r="BB262" s="1275"/>
      <c r="BC262" s="1275"/>
      <c r="BD262" s="1275"/>
      <c r="BE262" s="1275"/>
      <c r="BF262" s="1275"/>
      <c r="BG262" s="1275"/>
      <c r="BH262" s="1275"/>
      <c r="BI262" s="1275"/>
      <c r="BJ262" s="1275"/>
      <c r="BK262" s="1275"/>
      <c r="BL262" s="1275"/>
      <c r="BM262" s="1275"/>
      <c r="BN262" s="1275"/>
      <c r="BO262" s="1275"/>
      <c r="BP262" s="1275"/>
      <c r="BQ262" s="1275"/>
      <c r="BR262" s="1275"/>
      <c r="BS262" s="1275"/>
      <c r="BT262" s="1275"/>
      <c r="BU262" s="1275"/>
      <c r="BV262" s="1275"/>
      <c r="BW262" s="1275"/>
      <c r="BX262" s="1275"/>
      <c r="BY262" s="1275"/>
      <c r="BZ262" s="1275"/>
      <c r="CA262" s="1275"/>
      <c r="CB262" s="1275"/>
      <c r="CC262" s="1275"/>
      <c r="CD262" s="1275"/>
      <c r="CE262" s="1275"/>
      <c r="CF262" s="1275"/>
      <c r="CG262" s="1275"/>
      <c r="CH262" s="1275"/>
      <c r="CI262" s="1275"/>
      <c r="CJ262" s="1275"/>
      <c r="CK262" s="1275"/>
      <c r="CL262" s="1275"/>
      <c r="CM262" s="1275"/>
      <c r="CN262" s="1275"/>
      <c r="CO262" s="1275"/>
      <c r="CP262" s="1275"/>
      <c r="CQ262" s="1275"/>
      <c r="CR262" s="1275"/>
      <c r="CS262" s="1275"/>
      <c r="CT262" s="1275"/>
    </row>
    <row r="263" spans="1:98" ht="14.4">
      <c r="A263" s="1470">
        <v>26</v>
      </c>
      <c r="B263" s="5317" t="s">
        <v>1158</v>
      </c>
      <c r="C263" s="4208"/>
      <c r="D263" s="1123"/>
      <c r="E263" s="1124"/>
      <c r="F263" s="1372" t="s">
        <v>150</v>
      </c>
      <c r="G263" s="1373"/>
      <c r="H263" s="1374"/>
      <c r="I263" s="1375"/>
      <c r="J263" s="1376"/>
      <c r="K263" s="1376"/>
      <c r="L263" s="1376"/>
      <c r="M263" s="1377"/>
      <c r="N263" s="1378"/>
      <c r="O263" s="1372"/>
      <c r="P263" s="1379"/>
      <c r="Q263" s="863"/>
      <c r="R263" s="864"/>
      <c r="S263" s="864"/>
      <c r="T263" s="865"/>
      <c r="U263" s="866"/>
      <c r="V263" s="1380">
        <v>1</v>
      </c>
      <c r="W263" s="954" t="s">
        <v>1159</v>
      </c>
      <c r="X263" s="1381">
        <v>45839</v>
      </c>
      <c r="Y263" s="1381">
        <v>46022</v>
      </c>
      <c r="Z263" s="1374" t="s">
        <v>1095</v>
      </c>
      <c r="AA263" s="1236"/>
      <c r="AB263" s="952"/>
      <c r="AC263" s="952"/>
      <c r="AD263" s="953"/>
      <c r="AE263" s="866"/>
      <c r="AF263" s="1086"/>
      <c r="AG263" s="1383" t="s">
        <v>1160</v>
      </c>
      <c r="AH263" s="1383" t="s">
        <v>1161</v>
      </c>
      <c r="AI263" s="1487" t="s">
        <v>73</v>
      </c>
      <c r="AJ263" s="1385">
        <v>1</v>
      </c>
      <c r="AK263" s="1386"/>
      <c r="AL263" s="1387"/>
      <c r="AM263" s="1387"/>
      <c r="AN263" s="1388"/>
      <c r="AO263" s="1185"/>
      <c r="AP263" s="1389" t="s">
        <v>1162</v>
      </c>
      <c r="AQ263" s="1390" t="s">
        <v>321</v>
      </c>
      <c r="AR263" s="1275"/>
      <c r="AS263" s="1275"/>
      <c r="AT263" s="1275"/>
      <c r="AU263" s="1275"/>
      <c r="AV263" s="1275"/>
      <c r="AW263" s="1275"/>
      <c r="AX263" s="1275"/>
      <c r="AY263" s="1275"/>
      <c r="AZ263" s="1275"/>
      <c r="BA263" s="1275"/>
      <c r="BB263" s="1275"/>
      <c r="BC263" s="1275"/>
      <c r="BD263" s="1275"/>
      <c r="BE263" s="1275"/>
      <c r="BF263" s="1275"/>
      <c r="BG263" s="1275"/>
      <c r="BH263" s="1275"/>
      <c r="BI263" s="1275"/>
      <c r="BJ263" s="1275"/>
      <c r="BK263" s="1275"/>
      <c r="BL263" s="1275"/>
      <c r="BM263" s="1275"/>
      <c r="BN263" s="1275"/>
      <c r="BO263" s="1275"/>
      <c r="BP263" s="1275"/>
      <c r="BQ263" s="1275"/>
      <c r="BR263" s="1275"/>
      <c r="BS263" s="1275"/>
      <c r="BT263" s="1275"/>
      <c r="BU263" s="1275"/>
      <c r="BV263" s="1275"/>
      <c r="BW263" s="1275"/>
      <c r="BX263" s="1275"/>
      <c r="BY263" s="1275"/>
      <c r="BZ263" s="1275"/>
      <c r="CA263" s="1275"/>
      <c r="CB263" s="1275"/>
      <c r="CC263" s="1275"/>
      <c r="CD263" s="1275"/>
      <c r="CE263" s="1275"/>
      <c r="CF263" s="1275"/>
      <c r="CG263" s="1275"/>
      <c r="CH263" s="1275"/>
      <c r="CI263" s="1275"/>
      <c r="CJ263" s="1275"/>
      <c r="CK263" s="1275"/>
      <c r="CL263" s="1275"/>
      <c r="CM263" s="1275"/>
      <c r="CN263" s="1275"/>
      <c r="CO263" s="1275"/>
      <c r="CP263" s="1275"/>
      <c r="CQ263" s="1275"/>
      <c r="CR263" s="1275"/>
      <c r="CS263" s="1275"/>
      <c r="CT263" s="1275"/>
    </row>
    <row r="264" spans="1:98" ht="14.4">
      <c r="A264" s="1479"/>
      <c r="B264" s="4209"/>
      <c r="C264" s="4210"/>
      <c r="D264" s="1129"/>
      <c r="E264" s="1130"/>
      <c r="F264" s="1404"/>
      <c r="G264" s="1405"/>
      <c r="H264" s="1406"/>
      <c r="I264" s="1407"/>
      <c r="J264" s="1408"/>
      <c r="K264" s="1408"/>
      <c r="L264" s="1408"/>
      <c r="M264" s="1409"/>
      <c r="N264" s="1410"/>
      <c r="O264" s="1411"/>
      <c r="P264" s="1412"/>
      <c r="Q264" s="903"/>
      <c r="R264" s="904"/>
      <c r="S264" s="904"/>
      <c r="T264" s="905"/>
      <c r="U264" s="866"/>
      <c r="V264" s="1413">
        <v>2</v>
      </c>
      <c r="W264" s="1090" t="s">
        <v>1163</v>
      </c>
      <c r="X264" s="1414">
        <v>45658</v>
      </c>
      <c r="Y264" s="1414">
        <v>46022</v>
      </c>
      <c r="Z264" s="1415" t="s">
        <v>917</v>
      </c>
      <c r="AA264" s="1416">
        <v>1</v>
      </c>
      <c r="AB264" s="965"/>
      <c r="AC264" s="965"/>
      <c r="AD264" s="966"/>
      <c r="AE264" s="866"/>
      <c r="AF264" s="1028"/>
      <c r="AG264" s="929"/>
      <c r="AH264" s="929"/>
      <c r="AI264" s="929"/>
      <c r="AJ264" s="1514"/>
      <c r="AK264" s="1420"/>
      <c r="AL264" s="1421"/>
      <c r="AM264" s="1421"/>
      <c r="AN264" s="1422"/>
      <c r="AO264" s="1185"/>
      <c r="AP264" s="1423"/>
      <c r="AQ264" s="1406"/>
      <c r="AR264" s="1275"/>
      <c r="AS264" s="1275"/>
      <c r="AT264" s="1275"/>
      <c r="AU264" s="1275"/>
      <c r="AV264" s="1275"/>
      <c r="AW264" s="1275"/>
      <c r="AX264" s="1275"/>
      <c r="AY264" s="1275"/>
      <c r="AZ264" s="1275"/>
      <c r="BA264" s="1275"/>
      <c r="BB264" s="1275"/>
      <c r="BC264" s="1275"/>
      <c r="BD264" s="1275"/>
      <c r="BE264" s="1275"/>
      <c r="BF264" s="1275"/>
      <c r="BG264" s="1275"/>
      <c r="BH264" s="1275"/>
      <c r="BI264" s="1275"/>
      <c r="BJ264" s="1275"/>
      <c r="BK264" s="1275"/>
      <c r="BL264" s="1275"/>
      <c r="BM264" s="1275"/>
      <c r="BN264" s="1275"/>
      <c r="BO264" s="1275"/>
      <c r="BP264" s="1275"/>
      <c r="BQ264" s="1275"/>
      <c r="BR264" s="1275"/>
      <c r="BS264" s="1275"/>
      <c r="BT264" s="1275"/>
      <c r="BU264" s="1275"/>
      <c r="BV264" s="1275"/>
      <c r="BW264" s="1275"/>
      <c r="BX264" s="1275"/>
      <c r="BY264" s="1275"/>
      <c r="BZ264" s="1275"/>
      <c r="CA264" s="1275"/>
      <c r="CB264" s="1275"/>
      <c r="CC264" s="1275"/>
      <c r="CD264" s="1275"/>
      <c r="CE264" s="1275"/>
      <c r="CF264" s="1275"/>
      <c r="CG264" s="1275"/>
      <c r="CH264" s="1275"/>
      <c r="CI264" s="1275"/>
      <c r="CJ264" s="1275"/>
      <c r="CK264" s="1275"/>
      <c r="CL264" s="1275"/>
      <c r="CM264" s="1275"/>
      <c r="CN264" s="1275"/>
      <c r="CO264" s="1275"/>
      <c r="CP264" s="1275"/>
      <c r="CQ264" s="1275"/>
      <c r="CR264" s="1275"/>
      <c r="CS264" s="1275"/>
      <c r="CT264" s="1275"/>
    </row>
    <row r="265" spans="1:98" ht="14.4">
      <c r="A265" s="1479"/>
      <c r="B265" s="4209"/>
      <c r="C265" s="4210"/>
      <c r="D265" s="1129"/>
      <c r="E265" s="1130"/>
      <c r="F265" s="1404"/>
      <c r="G265" s="1405"/>
      <c r="H265" s="1406"/>
      <c r="I265" s="1407"/>
      <c r="J265" s="1408"/>
      <c r="K265" s="1408"/>
      <c r="L265" s="1408"/>
      <c r="M265" s="1409"/>
      <c r="N265" s="1410"/>
      <c r="O265" s="1411"/>
      <c r="P265" s="1412"/>
      <c r="Q265" s="903"/>
      <c r="R265" s="904"/>
      <c r="S265" s="904"/>
      <c r="T265" s="905"/>
      <c r="U265" s="866"/>
      <c r="V265" s="1413">
        <v>3</v>
      </c>
      <c r="W265" s="1090" t="s">
        <v>1164</v>
      </c>
      <c r="X265" s="1414">
        <v>45658</v>
      </c>
      <c r="Y265" s="1414">
        <v>46022</v>
      </c>
      <c r="Z265" s="1415" t="s">
        <v>1095</v>
      </c>
      <c r="AA265" s="1416"/>
      <c r="AB265" s="965">
        <v>1</v>
      </c>
      <c r="AC265" s="965"/>
      <c r="AD265" s="966"/>
      <c r="AE265" s="866"/>
      <c r="AF265" s="1028"/>
      <c r="AG265" s="929"/>
      <c r="AH265" s="929"/>
      <c r="AI265" s="929"/>
      <c r="AJ265" s="1514"/>
      <c r="AK265" s="1420"/>
      <c r="AL265" s="1421"/>
      <c r="AM265" s="1421"/>
      <c r="AN265" s="1422"/>
      <c r="AO265" s="1185"/>
      <c r="AP265" s="1423"/>
      <c r="AQ265" s="1406"/>
      <c r="AR265" s="1275"/>
      <c r="AS265" s="1275"/>
      <c r="AT265" s="1275"/>
      <c r="AU265" s="1275"/>
      <c r="AV265" s="1275"/>
      <c r="AW265" s="1275"/>
      <c r="AX265" s="1275"/>
      <c r="AY265" s="1275"/>
      <c r="AZ265" s="1275"/>
      <c r="BA265" s="1275"/>
      <c r="BB265" s="1275"/>
      <c r="BC265" s="1275"/>
      <c r="BD265" s="1275"/>
      <c r="BE265" s="1275"/>
      <c r="BF265" s="1275"/>
      <c r="BG265" s="1275"/>
      <c r="BH265" s="1275"/>
      <c r="BI265" s="1275"/>
      <c r="BJ265" s="1275"/>
      <c r="BK265" s="1275"/>
      <c r="BL265" s="1275"/>
      <c r="BM265" s="1275"/>
      <c r="BN265" s="1275"/>
      <c r="BO265" s="1275"/>
      <c r="BP265" s="1275"/>
      <c r="BQ265" s="1275"/>
      <c r="BR265" s="1275"/>
      <c r="BS265" s="1275"/>
      <c r="BT265" s="1275"/>
      <c r="BU265" s="1275"/>
      <c r="BV265" s="1275"/>
      <c r="BW265" s="1275"/>
      <c r="BX265" s="1275"/>
      <c r="BY265" s="1275"/>
      <c r="BZ265" s="1275"/>
      <c r="CA265" s="1275"/>
      <c r="CB265" s="1275"/>
      <c r="CC265" s="1275"/>
      <c r="CD265" s="1275"/>
      <c r="CE265" s="1275"/>
      <c r="CF265" s="1275"/>
      <c r="CG265" s="1275"/>
      <c r="CH265" s="1275"/>
      <c r="CI265" s="1275"/>
      <c r="CJ265" s="1275"/>
      <c r="CK265" s="1275"/>
      <c r="CL265" s="1275"/>
      <c r="CM265" s="1275"/>
      <c r="CN265" s="1275"/>
      <c r="CO265" s="1275"/>
      <c r="CP265" s="1275"/>
      <c r="CQ265" s="1275"/>
      <c r="CR265" s="1275"/>
      <c r="CS265" s="1275"/>
      <c r="CT265" s="1275"/>
    </row>
    <row r="266" spans="1:98" ht="14.4">
      <c r="A266" s="1479"/>
      <c r="B266" s="4209"/>
      <c r="C266" s="4210"/>
      <c r="D266" s="1129"/>
      <c r="E266" s="1130"/>
      <c r="F266" s="1404"/>
      <c r="G266" s="1405"/>
      <c r="H266" s="1406"/>
      <c r="I266" s="1407"/>
      <c r="J266" s="1408"/>
      <c r="K266" s="1408"/>
      <c r="L266" s="1408"/>
      <c r="M266" s="1409"/>
      <c r="N266" s="1410"/>
      <c r="O266" s="1411"/>
      <c r="P266" s="1412"/>
      <c r="Q266" s="903"/>
      <c r="R266" s="904"/>
      <c r="S266" s="904"/>
      <c r="T266" s="905"/>
      <c r="U266" s="866"/>
      <c r="V266" s="1413">
        <v>4</v>
      </c>
      <c r="W266" s="1090" t="s">
        <v>1165</v>
      </c>
      <c r="X266" s="1414">
        <v>45658</v>
      </c>
      <c r="Y266" s="1414">
        <v>46022</v>
      </c>
      <c r="Z266" s="1415" t="s">
        <v>1095</v>
      </c>
      <c r="AA266" s="1416">
        <v>1</v>
      </c>
      <c r="AB266" s="965">
        <v>1</v>
      </c>
      <c r="AC266" s="965"/>
      <c r="AD266" s="966"/>
      <c r="AE266" s="866"/>
      <c r="AF266" s="1028"/>
      <c r="AG266" s="929"/>
      <c r="AH266" s="929"/>
      <c r="AI266" s="929"/>
      <c r="AJ266" s="1514"/>
      <c r="AK266" s="1420"/>
      <c r="AL266" s="1421"/>
      <c r="AM266" s="1421"/>
      <c r="AN266" s="1422"/>
      <c r="AO266" s="1185"/>
      <c r="AP266" s="1423"/>
      <c r="AQ266" s="1406"/>
      <c r="AR266" s="1275"/>
      <c r="AS266" s="1275"/>
      <c r="AT266" s="1275"/>
      <c r="AU266" s="1275"/>
      <c r="AV266" s="1275"/>
      <c r="AW266" s="1275"/>
      <c r="AX266" s="1275"/>
      <c r="AY266" s="1275"/>
      <c r="AZ266" s="1275"/>
      <c r="BA266" s="1275"/>
      <c r="BB266" s="1275"/>
      <c r="BC266" s="1275"/>
      <c r="BD266" s="1275"/>
      <c r="BE266" s="1275"/>
      <c r="BF266" s="1275"/>
      <c r="BG266" s="1275"/>
      <c r="BH266" s="1275"/>
      <c r="BI266" s="1275"/>
      <c r="BJ266" s="1275"/>
      <c r="BK266" s="1275"/>
      <c r="BL266" s="1275"/>
      <c r="BM266" s="1275"/>
      <c r="BN266" s="1275"/>
      <c r="BO266" s="1275"/>
      <c r="BP266" s="1275"/>
      <c r="BQ266" s="1275"/>
      <c r="BR266" s="1275"/>
      <c r="BS266" s="1275"/>
      <c r="BT266" s="1275"/>
      <c r="BU266" s="1275"/>
      <c r="BV266" s="1275"/>
      <c r="BW266" s="1275"/>
      <c r="BX266" s="1275"/>
      <c r="BY266" s="1275"/>
      <c r="BZ266" s="1275"/>
      <c r="CA266" s="1275"/>
      <c r="CB266" s="1275"/>
      <c r="CC266" s="1275"/>
      <c r="CD266" s="1275"/>
      <c r="CE266" s="1275"/>
      <c r="CF266" s="1275"/>
      <c r="CG266" s="1275"/>
      <c r="CH266" s="1275"/>
      <c r="CI266" s="1275"/>
      <c r="CJ266" s="1275"/>
      <c r="CK266" s="1275"/>
      <c r="CL266" s="1275"/>
      <c r="CM266" s="1275"/>
      <c r="CN266" s="1275"/>
      <c r="CO266" s="1275"/>
      <c r="CP266" s="1275"/>
      <c r="CQ266" s="1275"/>
      <c r="CR266" s="1275"/>
      <c r="CS266" s="1275"/>
      <c r="CT266" s="1275"/>
    </row>
    <row r="267" spans="1:98" ht="14.4">
      <c r="A267" s="1479"/>
      <c r="B267" s="4209"/>
      <c r="C267" s="4210"/>
      <c r="D267" s="1129"/>
      <c r="E267" s="1130"/>
      <c r="F267" s="1404"/>
      <c r="G267" s="1405"/>
      <c r="H267" s="1406"/>
      <c r="I267" s="1407"/>
      <c r="J267" s="1408"/>
      <c r="K267" s="1408"/>
      <c r="L267" s="1408"/>
      <c r="M267" s="1409"/>
      <c r="N267" s="1410"/>
      <c r="O267" s="1411"/>
      <c r="P267" s="1412"/>
      <c r="Q267" s="903"/>
      <c r="R267" s="904"/>
      <c r="S267" s="904"/>
      <c r="T267" s="905"/>
      <c r="U267" s="866"/>
      <c r="V267" s="1413">
        <v>5</v>
      </c>
      <c r="W267" s="1090" t="s">
        <v>1166</v>
      </c>
      <c r="X267" s="1414">
        <v>45658</v>
      </c>
      <c r="Y267" s="1414">
        <v>46022</v>
      </c>
      <c r="Z267" s="1415" t="s">
        <v>1095</v>
      </c>
      <c r="AA267" s="1416">
        <v>1</v>
      </c>
      <c r="AB267" s="965"/>
      <c r="AC267" s="965"/>
      <c r="AD267" s="966"/>
      <c r="AE267" s="866"/>
      <c r="AF267" s="1028"/>
      <c r="AG267" s="929"/>
      <c r="AH267" s="929"/>
      <c r="AI267" s="929"/>
      <c r="AJ267" s="1514"/>
      <c r="AK267" s="1420"/>
      <c r="AL267" s="1421"/>
      <c r="AM267" s="1421"/>
      <c r="AN267" s="1422"/>
      <c r="AO267" s="1185"/>
      <c r="AP267" s="1423"/>
      <c r="AQ267" s="1406"/>
      <c r="AR267" s="1275"/>
      <c r="AS267" s="1275"/>
      <c r="AT267" s="1275"/>
      <c r="AU267" s="1275"/>
      <c r="AV267" s="1275"/>
      <c r="AW267" s="1275"/>
      <c r="AX267" s="1275"/>
      <c r="AY267" s="1275"/>
      <c r="AZ267" s="1275"/>
      <c r="BA267" s="1275"/>
      <c r="BB267" s="1275"/>
      <c r="BC267" s="1275"/>
      <c r="BD267" s="1275"/>
      <c r="BE267" s="1275"/>
      <c r="BF267" s="1275"/>
      <c r="BG267" s="1275"/>
      <c r="BH267" s="1275"/>
      <c r="BI267" s="1275"/>
      <c r="BJ267" s="1275"/>
      <c r="BK267" s="1275"/>
      <c r="BL267" s="1275"/>
      <c r="BM267" s="1275"/>
      <c r="BN267" s="1275"/>
      <c r="BO267" s="1275"/>
      <c r="BP267" s="1275"/>
      <c r="BQ267" s="1275"/>
      <c r="BR267" s="1275"/>
      <c r="BS267" s="1275"/>
      <c r="BT267" s="1275"/>
      <c r="BU267" s="1275"/>
      <c r="BV267" s="1275"/>
      <c r="BW267" s="1275"/>
      <c r="BX267" s="1275"/>
      <c r="BY267" s="1275"/>
      <c r="BZ267" s="1275"/>
      <c r="CA267" s="1275"/>
      <c r="CB267" s="1275"/>
      <c r="CC267" s="1275"/>
      <c r="CD267" s="1275"/>
      <c r="CE267" s="1275"/>
      <c r="CF267" s="1275"/>
      <c r="CG267" s="1275"/>
      <c r="CH267" s="1275"/>
      <c r="CI267" s="1275"/>
      <c r="CJ267" s="1275"/>
      <c r="CK267" s="1275"/>
      <c r="CL267" s="1275"/>
      <c r="CM267" s="1275"/>
      <c r="CN267" s="1275"/>
      <c r="CO267" s="1275"/>
      <c r="CP267" s="1275"/>
      <c r="CQ267" s="1275"/>
      <c r="CR267" s="1275"/>
      <c r="CS267" s="1275"/>
      <c r="CT267" s="1275"/>
    </row>
    <row r="268" spans="1:98" ht="14.25" customHeight="1">
      <c r="A268" s="1479"/>
      <c r="B268" s="4209"/>
      <c r="C268" s="4210"/>
      <c r="D268" s="1129"/>
      <c r="E268" s="1130"/>
      <c r="F268" s="1404"/>
      <c r="G268" s="1405"/>
      <c r="H268" s="1406"/>
      <c r="I268" s="1407"/>
      <c r="J268" s="1408"/>
      <c r="K268" s="1408"/>
      <c r="L268" s="1408"/>
      <c r="M268" s="1409"/>
      <c r="N268" s="1410"/>
      <c r="O268" s="1411"/>
      <c r="P268" s="1412"/>
      <c r="Q268" s="903"/>
      <c r="R268" s="904"/>
      <c r="S268" s="904"/>
      <c r="T268" s="905"/>
      <c r="U268" s="866"/>
      <c r="V268" s="1413">
        <v>6</v>
      </c>
      <c r="W268" s="1090"/>
      <c r="X268" s="1414"/>
      <c r="Y268" s="1414"/>
      <c r="Z268" s="1415"/>
      <c r="AA268" s="1416"/>
      <c r="AB268" s="965"/>
      <c r="AC268" s="965"/>
      <c r="AD268" s="966"/>
      <c r="AE268" s="866"/>
      <c r="AF268" s="1028"/>
      <c r="AG268" s="929"/>
      <c r="AH268" s="929"/>
      <c r="AI268" s="929"/>
      <c r="AJ268" s="1514"/>
      <c r="AK268" s="1420"/>
      <c r="AL268" s="1421"/>
      <c r="AM268" s="1421"/>
      <c r="AN268" s="1422"/>
      <c r="AO268" s="1185"/>
      <c r="AP268" s="1423"/>
      <c r="AQ268" s="1406"/>
      <c r="AR268" s="1275"/>
      <c r="AS268" s="1275"/>
      <c r="AT268" s="1275"/>
      <c r="AU268" s="1275"/>
      <c r="AV268" s="1275"/>
      <c r="AW268" s="1275"/>
      <c r="AX268" s="1275"/>
      <c r="AY268" s="1275"/>
      <c r="AZ268" s="1275"/>
      <c r="BA268" s="1275"/>
      <c r="BB268" s="1275"/>
      <c r="BC268" s="1275"/>
      <c r="BD268" s="1275"/>
      <c r="BE268" s="1275"/>
      <c r="BF268" s="1275"/>
      <c r="BG268" s="1275"/>
      <c r="BH268" s="1275"/>
      <c r="BI268" s="1275"/>
      <c r="BJ268" s="1275"/>
      <c r="BK268" s="1275"/>
      <c r="BL268" s="1275"/>
      <c r="BM268" s="1275"/>
      <c r="BN268" s="1275"/>
      <c r="BO268" s="1275"/>
      <c r="BP268" s="1275"/>
      <c r="BQ268" s="1275"/>
      <c r="BR268" s="1275"/>
      <c r="BS268" s="1275"/>
      <c r="BT268" s="1275"/>
      <c r="BU268" s="1275"/>
      <c r="BV268" s="1275"/>
      <c r="BW268" s="1275"/>
      <c r="BX268" s="1275"/>
      <c r="BY268" s="1275"/>
      <c r="BZ268" s="1275"/>
      <c r="CA268" s="1275"/>
      <c r="CB268" s="1275"/>
      <c r="CC268" s="1275"/>
      <c r="CD268" s="1275"/>
      <c r="CE268" s="1275"/>
      <c r="CF268" s="1275"/>
      <c r="CG268" s="1275"/>
      <c r="CH268" s="1275"/>
      <c r="CI268" s="1275"/>
      <c r="CJ268" s="1275"/>
      <c r="CK268" s="1275"/>
      <c r="CL268" s="1275"/>
      <c r="CM268" s="1275"/>
      <c r="CN268" s="1275"/>
      <c r="CO268" s="1275"/>
      <c r="CP268" s="1275"/>
      <c r="CQ268" s="1275"/>
      <c r="CR268" s="1275"/>
      <c r="CS268" s="1275"/>
      <c r="CT268" s="1275"/>
    </row>
    <row r="269" spans="1:98" ht="14.25" customHeight="1">
      <c r="A269" s="1479"/>
      <c r="B269" s="4209"/>
      <c r="C269" s="4210"/>
      <c r="D269" s="1129"/>
      <c r="E269" s="1130"/>
      <c r="F269" s="1404"/>
      <c r="G269" s="1405"/>
      <c r="H269" s="1406"/>
      <c r="I269" s="1407"/>
      <c r="J269" s="1408"/>
      <c r="K269" s="1408"/>
      <c r="L269" s="1408"/>
      <c r="M269" s="1409"/>
      <c r="N269" s="1410"/>
      <c r="O269" s="1411"/>
      <c r="P269" s="1412"/>
      <c r="Q269" s="903"/>
      <c r="R269" s="904"/>
      <c r="S269" s="904"/>
      <c r="T269" s="905"/>
      <c r="U269" s="866"/>
      <c r="V269" s="1413">
        <v>7</v>
      </c>
      <c r="W269" s="1090"/>
      <c r="X269" s="1414"/>
      <c r="Y269" s="1414"/>
      <c r="Z269" s="1415"/>
      <c r="AA269" s="1416"/>
      <c r="AB269" s="965"/>
      <c r="AC269" s="965"/>
      <c r="AD269" s="966"/>
      <c r="AE269" s="866"/>
      <c r="AF269" s="1028"/>
      <c r="AG269" s="929"/>
      <c r="AH269" s="929"/>
      <c r="AI269" s="929"/>
      <c r="AJ269" s="1514"/>
      <c r="AK269" s="1420"/>
      <c r="AL269" s="1421"/>
      <c r="AM269" s="1421"/>
      <c r="AN269" s="1422"/>
      <c r="AO269" s="1185"/>
      <c r="AP269" s="1423"/>
      <c r="AQ269" s="1406"/>
      <c r="AR269" s="1275"/>
      <c r="AS269" s="1275"/>
      <c r="AT269" s="1275"/>
      <c r="AU269" s="1275"/>
      <c r="AV269" s="1275"/>
      <c r="AW269" s="1275"/>
      <c r="AX269" s="1275"/>
      <c r="AY269" s="1275"/>
      <c r="AZ269" s="1275"/>
      <c r="BA269" s="1275"/>
      <c r="BB269" s="1275"/>
      <c r="BC269" s="1275"/>
      <c r="BD269" s="1275"/>
      <c r="BE269" s="1275"/>
      <c r="BF269" s="1275"/>
      <c r="BG269" s="1275"/>
      <c r="BH269" s="1275"/>
      <c r="BI269" s="1275"/>
      <c r="BJ269" s="1275"/>
      <c r="BK269" s="1275"/>
      <c r="BL269" s="1275"/>
      <c r="BM269" s="1275"/>
      <c r="BN269" s="1275"/>
      <c r="BO269" s="1275"/>
      <c r="BP269" s="1275"/>
      <c r="BQ269" s="1275"/>
      <c r="BR269" s="1275"/>
      <c r="BS269" s="1275"/>
      <c r="BT269" s="1275"/>
      <c r="BU269" s="1275"/>
      <c r="BV269" s="1275"/>
      <c r="BW269" s="1275"/>
      <c r="BX269" s="1275"/>
      <c r="BY269" s="1275"/>
      <c r="BZ269" s="1275"/>
      <c r="CA269" s="1275"/>
      <c r="CB269" s="1275"/>
      <c r="CC269" s="1275"/>
      <c r="CD269" s="1275"/>
      <c r="CE269" s="1275"/>
      <c r="CF269" s="1275"/>
      <c r="CG269" s="1275"/>
      <c r="CH269" s="1275"/>
      <c r="CI269" s="1275"/>
      <c r="CJ269" s="1275"/>
      <c r="CK269" s="1275"/>
      <c r="CL269" s="1275"/>
      <c r="CM269" s="1275"/>
      <c r="CN269" s="1275"/>
      <c r="CO269" s="1275"/>
      <c r="CP269" s="1275"/>
      <c r="CQ269" s="1275"/>
      <c r="CR269" s="1275"/>
      <c r="CS269" s="1275"/>
      <c r="CT269" s="1275"/>
    </row>
    <row r="270" spans="1:98" ht="14.25" customHeight="1">
      <c r="A270" s="1479"/>
      <c r="B270" s="4209"/>
      <c r="C270" s="4210"/>
      <c r="D270" s="1129"/>
      <c r="E270" s="1130"/>
      <c r="F270" s="1404"/>
      <c r="G270" s="1405"/>
      <c r="H270" s="1406"/>
      <c r="I270" s="1407"/>
      <c r="J270" s="1408"/>
      <c r="K270" s="1408"/>
      <c r="L270" s="1408"/>
      <c r="M270" s="1409"/>
      <c r="N270" s="1410"/>
      <c r="O270" s="1411"/>
      <c r="P270" s="1412"/>
      <c r="Q270" s="903"/>
      <c r="R270" s="904"/>
      <c r="S270" s="904"/>
      <c r="T270" s="905"/>
      <c r="U270" s="866"/>
      <c r="V270" s="1413">
        <v>8</v>
      </c>
      <c r="W270" s="1090"/>
      <c r="X270" s="1414"/>
      <c r="Y270" s="1414"/>
      <c r="Z270" s="1415"/>
      <c r="AA270" s="1416"/>
      <c r="AB270" s="965"/>
      <c r="AC270" s="965"/>
      <c r="AD270" s="966"/>
      <c r="AE270" s="866"/>
      <c r="AF270" s="1028"/>
      <c r="AG270" s="929"/>
      <c r="AH270" s="929"/>
      <c r="AI270" s="929"/>
      <c r="AJ270" s="1514"/>
      <c r="AK270" s="1420"/>
      <c r="AL270" s="1421"/>
      <c r="AM270" s="1421"/>
      <c r="AN270" s="1422"/>
      <c r="AO270" s="1185"/>
      <c r="AP270" s="1423"/>
      <c r="AQ270" s="1406"/>
      <c r="AR270" s="1275"/>
      <c r="AS270" s="1275"/>
      <c r="AT270" s="1275"/>
      <c r="AU270" s="1275"/>
      <c r="AV270" s="1275"/>
      <c r="AW270" s="1275"/>
      <c r="AX270" s="1275"/>
      <c r="AY270" s="1275"/>
      <c r="AZ270" s="1275"/>
      <c r="BA270" s="1275"/>
      <c r="BB270" s="1275"/>
      <c r="BC270" s="1275"/>
      <c r="BD270" s="1275"/>
      <c r="BE270" s="1275"/>
      <c r="BF270" s="1275"/>
      <c r="BG270" s="1275"/>
      <c r="BH270" s="1275"/>
      <c r="BI270" s="1275"/>
      <c r="BJ270" s="1275"/>
      <c r="BK270" s="1275"/>
      <c r="BL270" s="1275"/>
      <c r="BM270" s="1275"/>
      <c r="BN270" s="1275"/>
      <c r="BO270" s="1275"/>
      <c r="BP270" s="1275"/>
      <c r="BQ270" s="1275"/>
      <c r="BR270" s="1275"/>
      <c r="BS270" s="1275"/>
      <c r="BT270" s="1275"/>
      <c r="BU270" s="1275"/>
      <c r="BV270" s="1275"/>
      <c r="BW270" s="1275"/>
      <c r="BX270" s="1275"/>
      <c r="BY270" s="1275"/>
      <c r="BZ270" s="1275"/>
      <c r="CA270" s="1275"/>
      <c r="CB270" s="1275"/>
      <c r="CC270" s="1275"/>
      <c r="CD270" s="1275"/>
      <c r="CE270" s="1275"/>
      <c r="CF270" s="1275"/>
      <c r="CG270" s="1275"/>
      <c r="CH270" s="1275"/>
      <c r="CI270" s="1275"/>
      <c r="CJ270" s="1275"/>
      <c r="CK270" s="1275"/>
      <c r="CL270" s="1275"/>
      <c r="CM270" s="1275"/>
      <c r="CN270" s="1275"/>
      <c r="CO270" s="1275"/>
      <c r="CP270" s="1275"/>
      <c r="CQ270" s="1275"/>
      <c r="CR270" s="1275"/>
      <c r="CS270" s="1275"/>
      <c r="CT270" s="1275"/>
    </row>
    <row r="271" spans="1:98" ht="14.25" customHeight="1">
      <c r="A271" s="1479"/>
      <c r="B271" s="4209"/>
      <c r="C271" s="4210"/>
      <c r="D271" s="1129"/>
      <c r="E271" s="1130"/>
      <c r="F271" s="1404"/>
      <c r="G271" s="1405"/>
      <c r="H271" s="1406"/>
      <c r="I271" s="1407"/>
      <c r="J271" s="1408"/>
      <c r="K271" s="1408"/>
      <c r="L271" s="1408"/>
      <c r="M271" s="1409"/>
      <c r="N271" s="1410"/>
      <c r="O271" s="1411"/>
      <c r="P271" s="1412"/>
      <c r="Q271" s="903"/>
      <c r="R271" s="904"/>
      <c r="S271" s="904"/>
      <c r="T271" s="905"/>
      <c r="U271" s="866"/>
      <c r="V271" s="1413">
        <v>9</v>
      </c>
      <c r="W271" s="1090"/>
      <c r="X271" s="1414"/>
      <c r="Y271" s="1414"/>
      <c r="Z271" s="1415"/>
      <c r="AA271" s="1416"/>
      <c r="AB271" s="965"/>
      <c r="AC271" s="965"/>
      <c r="AD271" s="966"/>
      <c r="AE271" s="866"/>
      <c r="AF271" s="1028"/>
      <c r="AG271" s="929"/>
      <c r="AH271" s="929"/>
      <c r="AI271" s="929"/>
      <c r="AJ271" s="1514"/>
      <c r="AK271" s="1420"/>
      <c r="AL271" s="1421"/>
      <c r="AM271" s="1421"/>
      <c r="AN271" s="1422"/>
      <c r="AO271" s="1185"/>
      <c r="AP271" s="1423"/>
      <c r="AQ271" s="1406"/>
      <c r="AR271" s="1275"/>
      <c r="AS271" s="1275"/>
      <c r="AT271" s="1275"/>
      <c r="AU271" s="1275"/>
      <c r="AV271" s="1275"/>
      <c r="AW271" s="1275"/>
      <c r="AX271" s="1275"/>
      <c r="AY271" s="1275"/>
      <c r="AZ271" s="1275"/>
      <c r="BA271" s="1275"/>
      <c r="BB271" s="1275"/>
      <c r="BC271" s="1275"/>
      <c r="BD271" s="1275"/>
      <c r="BE271" s="1275"/>
      <c r="BF271" s="1275"/>
      <c r="BG271" s="1275"/>
      <c r="BH271" s="1275"/>
      <c r="BI271" s="1275"/>
      <c r="BJ271" s="1275"/>
      <c r="BK271" s="1275"/>
      <c r="BL271" s="1275"/>
      <c r="BM271" s="1275"/>
      <c r="BN271" s="1275"/>
      <c r="BO271" s="1275"/>
      <c r="BP271" s="1275"/>
      <c r="BQ271" s="1275"/>
      <c r="BR271" s="1275"/>
      <c r="BS271" s="1275"/>
      <c r="BT271" s="1275"/>
      <c r="BU271" s="1275"/>
      <c r="BV271" s="1275"/>
      <c r="BW271" s="1275"/>
      <c r="BX271" s="1275"/>
      <c r="BY271" s="1275"/>
      <c r="BZ271" s="1275"/>
      <c r="CA271" s="1275"/>
      <c r="CB271" s="1275"/>
      <c r="CC271" s="1275"/>
      <c r="CD271" s="1275"/>
      <c r="CE271" s="1275"/>
      <c r="CF271" s="1275"/>
      <c r="CG271" s="1275"/>
      <c r="CH271" s="1275"/>
      <c r="CI271" s="1275"/>
      <c r="CJ271" s="1275"/>
      <c r="CK271" s="1275"/>
      <c r="CL271" s="1275"/>
      <c r="CM271" s="1275"/>
      <c r="CN271" s="1275"/>
      <c r="CO271" s="1275"/>
      <c r="CP271" s="1275"/>
      <c r="CQ271" s="1275"/>
      <c r="CR271" s="1275"/>
      <c r="CS271" s="1275"/>
      <c r="CT271" s="1275"/>
    </row>
    <row r="272" spans="1:98" ht="14.25" customHeight="1" thickBot="1">
      <c r="A272" s="1481"/>
      <c r="B272" s="4211"/>
      <c r="C272" s="4212"/>
      <c r="D272" s="1493"/>
      <c r="E272" s="1494"/>
      <c r="F272" s="1404"/>
      <c r="G272" s="1405"/>
      <c r="H272" s="1432"/>
      <c r="I272" s="1433"/>
      <c r="J272" s="1434"/>
      <c r="K272" s="1434"/>
      <c r="L272" s="1434"/>
      <c r="M272" s="1435"/>
      <c r="N272" s="1436"/>
      <c r="O272" s="1437"/>
      <c r="P272" s="1438"/>
      <c r="Q272" s="1065"/>
      <c r="R272" s="1066"/>
      <c r="S272" s="1066"/>
      <c r="T272" s="1067"/>
      <c r="U272" s="866"/>
      <c r="V272" s="1413">
        <v>10</v>
      </c>
      <c r="W272" s="1090"/>
      <c r="X272" s="1414"/>
      <c r="Y272" s="1414"/>
      <c r="Z272" s="1415"/>
      <c r="AA272" s="1439"/>
      <c r="AB272" s="1440"/>
      <c r="AC272" s="1440"/>
      <c r="AD272" s="1441"/>
      <c r="AE272" s="866"/>
      <c r="AF272" s="1071"/>
      <c r="AG272" s="991"/>
      <c r="AH272" s="991"/>
      <c r="AI272" s="991"/>
      <c r="AJ272" s="1515"/>
      <c r="AK272" s="1442"/>
      <c r="AL272" s="1443"/>
      <c r="AM272" s="1443"/>
      <c r="AN272" s="1444"/>
      <c r="AO272" s="1185"/>
      <c r="AP272" s="1445"/>
      <c r="AQ272" s="1432"/>
      <c r="AR272" s="1275"/>
      <c r="AS272" s="1275"/>
      <c r="AT272" s="1275"/>
      <c r="AU272" s="1275"/>
      <c r="AV272" s="1275"/>
      <c r="AW272" s="1275"/>
      <c r="AX272" s="1275"/>
      <c r="AY272" s="1275"/>
      <c r="AZ272" s="1275"/>
      <c r="BA272" s="1275"/>
      <c r="BB272" s="1275"/>
      <c r="BC272" s="1275"/>
      <c r="BD272" s="1275"/>
      <c r="BE272" s="1275"/>
      <c r="BF272" s="1275"/>
      <c r="BG272" s="1275"/>
      <c r="BH272" s="1275"/>
      <c r="BI272" s="1275"/>
      <c r="BJ272" s="1275"/>
      <c r="BK272" s="1275"/>
      <c r="BL272" s="1275"/>
      <c r="BM272" s="1275"/>
      <c r="BN272" s="1275"/>
      <c r="BO272" s="1275"/>
      <c r="BP272" s="1275"/>
      <c r="BQ272" s="1275"/>
      <c r="BR272" s="1275"/>
      <c r="BS272" s="1275"/>
      <c r="BT272" s="1275"/>
      <c r="BU272" s="1275"/>
      <c r="BV272" s="1275"/>
      <c r="BW272" s="1275"/>
      <c r="BX272" s="1275"/>
      <c r="BY272" s="1275"/>
      <c r="BZ272" s="1275"/>
      <c r="CA272" s="1275"/>
      <c r="CB272" s="1275"/>
      <c r="CC272" s="1275"/>
      <c r="CD272" s="1275"/>
      <c r="CE272" s="1275"/>
      <c r="CF272" s="1275"/>
      <c r="CG272" s="1275"/>
      <c r="CH272" s="1275"/>
      <c r="CI272" s="1275"/>
      <c r="CJ272" s="1275"/>
      <c r="CK272" s="1275"/>
      <c r="CL272" s="1275"/>
      <c r="CM272" s="1275"/>
      <c r="CN272" s="1275"/>
      <c r="CO272" s="1275"/>
      <c r="CP272" s="1275"/>
      <c r="CQ272" s="1275"/>
      <c r="CR272" s="1275"/>
      <c r="CS272" s="1275"/>
      <c r="CT272" s="1275"/>
    </row>
    <row r="273" spans="1:98" ht="14.4">
      <c r="A273" s="1470">
        <v>27</v>
      </c>
      <c r="B273" s="5317" t="s">
        <v>1167</v>
      </c>
      <c r="C273" s="4208"/>
      <c r="D273" s="1123"/>
      <c r="E273" s="1124"/>
      <c r="F273" s="1372" t="s">
        <v>150</v>
      </c>
      <c r="G273" s="1373"/>
      <c r="H273" s="1374"/>
      <c r="I273" s="1375"/>
      <c r="J273" s="1376"/>
      <c r="K273" s="1376"/>
      <c r="L273" s="1376"/>
      <c r="M273" s="1377"/>
      <c r="N273" s="1378"/>
      <c r="O273" s="1372"/>
      <c r="P273" s="1379"/>
      <c r="Q273" s="863"/>
      <c r="R273" s="864"/>
      <c r="S273" s="864"/>
      <c r="T273" s="865"/>
      <c r="U273" s="866"/>
      <c r="V273" s="1380">
        <v>1</v>
      </c>
      <c r="W273" s="1372" t="s">
        <v>1168</v>
      </c>
      <c r="X273" s="1381">
        <v>45679</v>
      </c>
      <c r="Y273" s="1381">
        <v>45688</v>
      </c>
      <c r="Z273" s="1374" t="s">
        <v>921</v>
      </c>
      <c r="AA273" s="1236"/>
      <c r="AB273" s="952"/>
      <c r="AC273" s="952"/>
      <c r="AD273" s="953"/>
      <c r="AE273" s="866"/>
      <c r="AF273" s="1086"/>
      <c r="AG273" s="1383" t="s">
        <v>1169</v>
      </c>
      <c r="AH273" s="1383" t="s">
        <v>1170</v>
      </c>
      <c r="AI273" s="1487" t="s">
        <v>73</v>
      </c>
      <c r="AJ273" s="1385">
        <v>1</v>
      </c>
      <c r="AK273" s="1386"/>
      <c r="AL273" s="1387"/>
      <c r="AM273" s="1387"/>
      <c r="AN273" s="1388"/>
      <c r="AO273" s="1185"/>
      <c r="AP273" s="1389"/>
      <c r="AQ273" s="1390" t="s">
        <v>356</v>
      </c>
      <c r="AR273" s="1275"/>
      <c r="AS273" s="1275"/>
      <c r="AT273" s="1275"/>
      <c r="AU273" s="1275"/>
      <c r="AV273" s="1275"/>
      <c r="AW273" s="1275"/>
      <c r="AX273" s="1275"/>
      <c r="AY273" s="1275"/>
      <c r="AZ273" s="1275"/>
      <c r="BA273" s="1275"/>
      <c r="BB273" s="1275"/>
      <c r="BC273" s="1275"/>
      <c r="BD273" s="1275"/>
      <c r="BE273" s="1275"/>
      <c r="BF273" s="1275"/>
      <c r="BG273" s="1275"/>
      <c r="BH273" s="1275"/>
      <c r="BI273" s="1275"/>
      <c r="BJ273" s="1275"/>
      <c r="BK273" s="1275"/>
      <c r="BL273" s="1275"/>
      <c r="BM273" s="1275"/>
      <c r="BN273" s="1275"/>
      <c r="BO273" s="1275"/>
      <c r="BP273" s="1275"/>
      <c r="BQ273" s="1275"/>
      <c r="BR273" s="1275"/>
      <c r="BS273" s="1275"/>
      <c r="BT273" s="1275"/>
      <c r="BU273" s="1275"/>
      <c r="BV273" s="1275"/>
      <c r="BW273" s="1275"/>
      <c r="BX273" s="1275"/>
      <c r="BY273" s="1275"/>
      <c r="BZ273" s="1275"/>
      <c r="CA273" s="1275"/>
      <c r="CB273" s="1275"/>
      <c r="CC273" s="1275"/>
      <c r="CD273" s="1275"/>
      <c r="CE273" s="1275"/>
      <c r="CF273" s="1275"/>
      <c r="CG273" s="1275"/>
      <c r="CH273" s="1275"/>
      <c r="CI273" s="1275"/>
      <c r="CJ273" s="1275"/>
      <c r="CK273" s="1275"/>
      <c r="CL273" s="1275"/>
      <c r="CM273" s="1275"/>
      <c r="CN273" s="1275"/>
      <c r="CO273" s="1275"/>
      <c r="CP273" s="1275"/>
      <c r="CQ273" s="1275"/>
      <c r="CR273" s="1275"/>
      <c r="CS273" s="1275"/>
      <c r="CT273" s="1275"/>
    </row>
    <row r="274" spans="1:98" ht="14.4">
      <c r="A274" s="1479"/>
      <c r="B274" s="4209"/>
      <c r="C274" s="4210"/>
      <c r="D274" s="1129"/>
      <c r="E274" s="1130"/>
      <c r="F274" s="1404"/>
      <c r="G274" s="1405"/>
      <c r="H274" s="1406"/>
      <c r="I274" s="1407"/>
      <c r="J274" s="1408"/>
      <c r="K274" s="1408"/>
      <c r="L274" s="1408"/>
      <c r="M274" s="1409"/>
      <c r="N274" s="1410"/>
      <c r="O274" s="1411"/>
      <c r="P274" s="1412"/>
      <c r="Q274" s="903"/>
      <c r="R274" s="904"/>
      <c r="S274" s="904"/>
      <c r="T274" s="905"/>
      <c r="U274" s="866"/>
      <c r="V274" s="1413">
        <v>2</v>
      </c>
      <c r="W274" s="1208" t="s">
        <v>1171</v>
      </c>
      <c r="X274" s="1414">
        <v>45689</v>
      </c>
      <c r="Y274" s="1414">
        <v>45746</v>
      </c>
      <c r="Z274" s="1415" t="s">
        <v>921</v>
      </c>
      <c r="AA274" s="1416"/>
      <c r="AB274" s="965"/>
      <c r="AC274" s="965"/>
      <c r="AD274" s="966"/>
      <c r="AE274" s="866"/>
      <c r="AF274" s="1028"/>
      <c r="AG274" s="929"/>
      <c r="AH274" s="929"/>
      <c r="AI274" s="929"/>
      <c r="AJ274" s="1514"/>
      <c r="AK274" s="1420"/>
      <c r="AL274" s="1421"/>
      <c r="AM274" s="1421"/>
      <c r="AN274" s="1422"/>
      <c r="AO274" s="1185"/>
      <c r="AP274" s="1423"/>
      <c r="AQ274" s="1406"/>
      <c r="AR274" s="1275"/>
      <c r="AS274" s="1275"/>
      <c r="AT274" s="1275"/>
      <c r="AU274" s="1275"/>
      <c r="AV274" s="1275"/>
      <c r="AW274" s="1275"/>
      <c r="AX274" s="1275"/>
      <c r="AY274" s="1275"/>
      <c r="AZ274" s="1275"/>
      <c r="BA274" s="1275"/>
      <c r="BB274" s="1275"/>
      <c r="BC274" s="1275"/>
      <c r="BD274" s="1275"/>
      <c r="BE274" s="1275"/>
      <c r="BF274" s="1275"/>
      <c r="BG274" s="1275"/>
      <c r="BH274" s="1275"/>
      <c r="BI274" s="1275"/>
      <c r="BJ274" s="1275"/>
      <c r="BK274" s="1275"/>
      <c r="BL274" s="1275"/>
      <c r="BM274" s="1275"/>
      <c r="BN274" s="1275"/>
      <c r="BO274" s="1275"/>
      <c r="BP274" s="1275"/>
      <c r="BQ274" s="1275"/>
      <c r="BR274" s="1275"/>
      <c r="BS274" s="1275"/>
      <c r="BT274" s="1275"/>
      <c r="BU274" s="1275"/>
      <c r="BV274" s="1275"/>
      <c r="BW274" s="1275"/>
      <c r="BX274" s="1275"/>
      <c r="BY274" s="1275"/>
      <c r="BZ274" s="1275"/>
      <c r="CA274" s="1275"/>
      <c r="CB274" s="1275"/>
      <c r="CC274" s="1275"/>
      <c r="CD274" s="1275"/>
      <c r="CE274" s="1275"/>
      <c r="CF274" s="1275"/>
      <c r="CG274" s="1275"/>
      <c r="CH274" s="1275"/>
      <c r="CI274" s="1275"/>
      <c r="CJ274" s="1275"/>
      <c r="CK274" s="1275"/>
      <c r="CL274" s="1275"/>
      <c r="CM274" s="1275"/>
      <c r="CN274" s="1275"/>
      <c r="CO274" s="1275"/>
      <c r="CP274" s="1275"/>
      <c r="CQ274" s="1275"/>
      <c r="CR274" s="1275"/>
      <c r="CS274" s="1275"/>
      <c r="CT274" s="1275"/>
    </row>
    <row r="275" spans="1:98" ht="14.4">
      <c r="A275" s="1479"/>
      <c r="B275" s="4209"/>
      <c r="C275" s="4210"/>
      <c r="D275" s="1129"/>
      <c r="E275" s="1130"/>
      <c r="F275" s="1404"/>
      <c r="G275" s="1405"/>
      <c r="H275" s="1406"/>
      <c r="I275" s="1407"/>
      <c r="J275" s="1408"/>
      <c r="K275" s="1408"/>
      <c r="L275" s="1408"/>
      <c r="M275" s="1409"/>
      <c r="N275" s="1410"/>
      <c r="O275" s="1411"/>
      <c r="P275" s="1412"/>
      <c r="Q275" s="903"/>
      <c r="R275" s="904"/>
      <c r="S275" s="904"/>
      <c r="T275" s="905"/>
      <c r="U275" s="866"/>
      <c r="V275" s="1413">
        <v>3</v>
      </c>
      <c r="W275" s="1090" t="s">
        <v>1172</v>
      </c>
      <c r="X275" s="1414">
        <v>45689</v>
      </c>
      <c r="Y275" s="1414">
        <v>45961</v>
      </c>
      <c r="Z275" s="1415" t="s">
        <v>917</v>
      </c>
      <c r="AA275" s="1416"/>
      <c r="AB275" s="965"/>
      <c r="AC275" s="965"/>
      <c r="AD275" s="966"/>
      <c r="AE275" s="866"/>
      <c r="AF275" s="1028"/>
      <c r="AG275" s="929"/>
      <c r="AH275" s="929"/>
      <c r="AI275" s="929"/>
      <c r="AJ275" s="1514"/>
      <c r="AK275" s="1420"/>
      <c r="AL275" s="1421"/>
      <c r="AM275" s="1421"/>
      <c r="AN275" s="1422"/>
      <c r="AO275" s="1185"/>
      <c r="AP275" s="1423"/>
      <c r="AQ275" s="1406"/>
      <c r="AR275" s="1275"/>
      <c r="AS275" s="1275"/>
      <c r="AT275" s="1275"/>
      <c r="AU275" s="1275"/>
      <c r="AV275" s="1275"/>
      <c r="AW275" s="1275"/>
      <c r="AX275" s="1275"/>
      <c r="AY275" s="1275"/>
      <c r="AZ275" s="1275"/>
      <c r="BA275" s="1275"/>
      <c r="BB275" s="1275"/>
      <c r="BC275" s="1275"/>
      <c r="BD275" s="1275"/>
      <c r="BE275" s="1275"/>
      <c r="BF275" s="1275"/>
      <c r="BG275" s="1275"/>
      <c r="BH275" s="1275"/>
      <c r="BI275" s="1275"/>
      <c r="BJ275" s="1275"/>
      <c r="BK275" s="1275"/>
      <c r="BL275" s="1275"/>
      <c r="BM275" s="1275"/>
      <c r="BN275" s="1275"/>
      <c r="BO275" s="1275"/>
      <c r="BP275" s="1275"/>
      <c r="BQ275" s="1275"/>
      <c r="BR275" s="1275"/>
      <c r="BS275" s="1275"/>
      <c r="BT275" s="1275"/>
      <c r="BU275" s="1275"/>
      <c r="BV275" s="1275"/>
      <c r="BW275" s="1275"/>
      <c r="BX275" s="1275"/>
      <c r="BY275" s="1275"/>
      <c r="BZ275" s="1275"/>
      <c r="CA275" s="1275"/>
      <c r="CB275" s="1275"/>
      <c r="CC275" s="1275"/>
      <c r="CD275" s="1275"/>
      <c r="CE275" s="1275"/>
      <c r="CF275" s="1275"/>
      <c r="CG275" s="1275"/>
      <c r="CH275" s="1275"/>
      <c r="CI275" s="1275"/>
      <c r="CJ275" s="1275"/>
      <c r="CK275" s="1275"/>
      <c r="CL275" s="1275"/>
      <c r="CM275" s="1275"/>
      <c r="CN275" s="1275"/>
      <c r="CO275" s="1275"/>
      <c r="CP275" s="1275"/>
      <c r="CQ275" s="1275"/>
      <c r="CR275" s="1275"/>
      <c r="CS275" s="1275"/>
      <c r="CT275" s="1275"/>
    </row>
    <row r="276" spans="1:98" ht="14.4">
      <c r="A276" s="1479"/>
      <c r="B276" s="4209"/>
      <c r="C276" s="4210"/>
      <c r="D276" s="1129"/>
      <c r="E276" s="1130"/>
      <c r="F276" s="1404"/>
      <c r="G276" s="1405"/>
      <c r="H276" s="1406"/>
      <c r="I276" s="1407"/>
      <c r="J276" s="1408"/>
      <c r="K276" s="1408"/>
      <c r="L276" s="1408"/>
      <c r="M276" s="1409"/>
      <c r="N276" s="1410"/>
      <c r="O276" s="1411"/>
      <c r="P276" s="1412"/>
      <c r="Q276" s="903"/>
      <c r="R276" s="904"/>
      <c r="S276" s="904"/>
      <c r="T276" s="905"/>
      <c r="U276" s="866"/>
      <c r="V276" s="1413">
        <v>4</v>
      </c>
      <c r="W276" s="1090" t="s">
        <v>1173</v>
      </c>
      <c r="X276" s="1414">
        <v>45708</v>
      </c>
      <c r="Y276" s="1414">
        <v>46022</v>
      </c>
      <c r="Z276" s="1101" t="s">
        <v>1174</v>
      </c>
      <c r="AA276" s="1416"/>
      <c r="AB276" s="965"/>
      <c r="AC276" s="965"/>
      <c r="AD276" s="966"/>
      <c r="AE276" s="866"/>
      <c r="AF276" s="1028"/>
      <c r="AG276" s="929"/>
      <c r="AH276" s="929"/>
      <c r="AI276" s="929"/>
      <c r="AJ276" s="1514"/>
      <c r="AK276" s="1420"/>
      <c r="AL276" s="1421"/>
      <c r="AM276" s="1421"/>
      <c r="AN276" s="1422"/>
      <c r="AO276" s="1185"/>
      <c r="AP276" s="1423"/>
      <c r="AQ276" s="1406"/>
      <c r="AR276" s="1275"/>
      <c r="AS276" s="1275"/>
      <c r="AT276" s="1275"/>
      <c r="AU276" s="1275"/>
      <c r="AV276" s="1275"/>
      <c r="AW276" s="1275"/>
      <c r="AX276" s="1275"/>
      <c r="AY276" s="1275"/>
      <c r="AZ276" s="1275"/>
      <c r="BA276" s="1275"/>
      <c r="BB276" s="1275"/>
      <c r="BC276" s="1275"/>
      <c r="BD276" s="1275"/>
      <c r="BE276" s="1275"/>
      <c r="BF276" s="1275"/>
      <c r="BG276" s="1275"/>
      <c r="BH276" s="1275"/>
      <c r="BI276" s="1275"/>
      <c r="BJ276" s="1275"/>
      <c r="BK276" s="1275"/>
      <c r="BL276" s="1275"/>
      <c r="BM276" s="1275"/>
      <c r="BN276" s="1275"/>
      <c r="BO276" s="1275"/>
      <c r="BP276" s="1275"/>
      <c r="BQ276" s="1275"/>
      <c r="BR276" s="1275"/>
      <c r="BS276" s="1275"/>
      <c r="BT276" s="1275"/>
      <c r="BU276" s="1275"/>
      <c r="BV276" s="1275"/>
      <c r="BW276" s="1275"/>
      <c r="BX276" s="1275"/>
      <c r="BY276" s="1275"/>
      <c r="BZ276" s="1275"/>
      <c r="CA276" s="1275"/>
      <c r="CB276" s="1275"/>
      <c r="CC276" s="1275"/>
      <c r="CD276" s="1275"/>
      <c r="CE276" s="1275"/>
      <c r="CF276" s="1275"/>
      <c r="CG276" s="1275"/>
      <c r="CH276" s="1275"/>
      <c r="CI276" s="1275"/>
      <c r="CJ276" s="1275"/>
      <c r="CK276" s="1275"/>
      <c r="CL276" s="1275"/>
      <c r="CM276" s="1275"/>
      <c r="CN276" s="1275"/>
      <c r="CO276" s="1275"/>
      <c r="CP276" s="1275"/>
      <c r="CQ276" s="1275"/>
      <c r="CR276" s="1275"/>
      <c r="CS276" s="1275"/>
      <c r="CT276" s="1275"/>
    </row>
    <row r="277" spans="1:98" ht="14.25" customHeight="1">
      <c r="A277" s="1479"/>
      <c r="B277" s="4209"/>
      <c r="C277" s="4210"/>
      <c r="D277" s="1129"/>
      <c r="E277" s="1130"/>
      <c r="F277" s="1404"/>
      <c r="G277" s="1405"/>
      <c r="H277" s="1406"/>
      <c r="I277" s="1407"/>
      <c r="J277" s="1408"/>
      <c r="K277" s="1408"/>
      <c r="L277" s="1408"/>
      <c r="M277" s="1409"/>
      <c r="N277" s="1410"/>
      <c r="O277" s="1411"/>
      <c r="P277" s="1412"/>
      <c r="Q277" s="903"/>
      <c r="R277" s="904"/>
      <c r="S277" s="904"/>
      <c r="T277" s="905"/>
      <c r="U277" s="866"/>
      <c r="V277" s="1413">
        <v>5</v>
      </c>
      <c r="W277" s="1090"/>
      <c r="X277" s="1414"/>
      <c r="Y277" s="1414"/>
      <c r="Z277" s="1415"/>
      <c r="AA277" s="1416"/>
      <c r="AB277" s="965"/>
      <c r="AC277" s="965"/>
      <c r="AD277" s="966"/>
      <c r="AE277" s="866"/>
      <c r="AF277" s="1028"/>
      <c r="AG277" s="929"/>
      <c r="AH277" s="929"/>
      <c r="AI277" s="929"/>
      <c r="AJ277" s="1514"/>
      <c r="AK277" s="1420"/>
      <c r="AL277" s="1421"/>
      <c r="AM277" s="1421"/>
      <c r="AN277" s="1422"/>
      <c r="AO277" s="1185"/>
      <c r="AP277" s="1423"/>
      <c r="AQ277" s="1406"/>
      <c r="AR277" s="1275"/>
      <c r="AS277" s="1275"/>
      <c r="AT277" s="1275"/>
      <c r="AU277" s="1275"/>
      <c r="AV277" s="1275"/>
      <c r="AW277" s="1275"/>
      <c r="AX277" s="1275"/>
      <c r="AY277" s="1275"/>
      <c r="AZ277" s="1275"/>
      <c r="BA277" s="1275"/>
      <c r="BB277" s="1275"/>
      <c r="BC277" s="1275"/>
      <c r="BD277" s="1275"/>
      <c r="BE277" s="1275"/>
      <c r="BF277" s="1275"/>
      <c r="BG277" s="1275"/>
      <c r="BH277" s="1275"/>
      <c r="BI277" s="1275"/>
      <c r="BJ277" s="1275"/>
      <c r="BK277" s="1275"/>
      <c r="BL277" s="1275"/>
      <c r="BM277" s="1275"/>
      <c r="BN277" s="1275"/>
      <c r="BO277" s="1275"/>
      <c r="BP277" s="1275"/>
      <c r="BQ277" s="1275"/>
      <c r="BR277" s="1275"/>
      <c r="BS277" s="1275"/>
      <c r="BT277" s="1275"/>
      <c r="BU277" s="1275"/>
      <c r="BV277" s="1275"/>
      <c r="BW277" s="1275"/>
      <c r="BX277" s="1275"/>
      <c r="BY277" s="1275"/>
      <c r="BZ277" s="1275"/>
      <c r="CA277" s="1275"/>
      <c r="CB277" s="1275"/>
      <c r="CC277" s="1275"/>
      <c r="CD277" s="1275"/>
      <c r="CE277" s="1275"/>
      <c r="CF277" s="1275"/>
      <c r="CG277" s="1275"/>
      <c r="CH277" s="1275"/>
      <c r="CI277" s="1275"/>
      <c r="CJ277" s="1275"/>
      <c r="CK277" s="1275"/>
      <c r="CL277" s="1275"/>
      <c r="CM277" s="1275"/>
      <c r="CN277" s="1275"/>
      <c r="CO277" s="1275"/>
      <c r="CP277" s="1275"/>
      <c r="CQ277" s="1275"/>
      <c r="CR277" s="1275"/>
      <c r="CS277" s="1275"/>
      <c r="CT277" s="1275"/>
    </row>
    <row r="278" spans="1:98" ht="14.25" customHeight="1">
      <c r="A278" s="1479"/>
      <c r="B278" s="4209"/>
      <c r="C278" s="4210"/>
      <c r="D278" s="1129"/>
      <c r="E278" s="1130"/>
      <c r="F278" s="1404"/>
      <c r="G278" s="1405"/>
      <c r="H278" s="1406"/>
      <c r="I278" s="1407"/>
      <c r="J278" s="1408"/>
      <c r="K278" s="1408"/>
      <c r="L278" s="1408"/>
      <c r="M278" s="1409"/>
      <c r="N278" s="1410"/>
      <c r="O278" s="1411"/>
      <c r="P278" s="1412"/>
      <c r="Q278" s="903"/>
      <c r="R278" s="904"/>
      <c r="S278" s="904"/>
      <c r="T278" s="905"/>
      <c r="U278" s="866"/>
      <c r="V278" s="1413">
        <v>6</v>
      </c>
      <c r="W278" s="1090"/>
      <c r="X278" s="1414"/>
      <c r="Y278" s="1414"/>
      <c r="Z278" s="1415"/>
      <c r="AA278" s="1416"/>
      <c r="AB278" s="965"/>
      <c r="AC278" s="965"/>
      <c r="AD278" s="966"/>
      <c r="AE278" s="866"/>
      <c r="AF278" s="1028"/>
      <c r="AG278" s="929"/>
      <c r="AH278" s="929"/>
      <c r="AI278" s="929"/>
      <c r="AJ278" s="1514"/>
      <c r="AK278" s="1420"/>
      <c r="AL278" s="1421"/>
      <c r="AM278" s="1421"/>
      <c r="AN278" s="1422"/>
      <c r="AO278" s="1185"/>
      <c r="AP278" s="1423"/>
      <c r="AQ278" s="1406"/>
      <c r="AR278" s="1275"/>
      <c r="AS278" s="1275"/>
      <c r="AT278" s="1275"/>
      <c r="AU278" s="1275"/>
      <c r="AV278" s="1275"/>
      <c r="AW278" s="1275"/>
      <c r="AX278" s="1275"/>
      <c r="AY278" s="1275"/>
      <c r="AZ278" s="1275"/>
      <c r="BA278" s="1275"/>
      <c r="BB278" s="1275"/>
      <c r="BC278" s="1275"/>
      <c r="BD278" s="1275"/>
      <c r="BE278" s="1275"/>
      <c r="BF278" s="1275"/>
      <c r="BG278" s="1275"/>
      <c r="BH278" s="1275"/>
      <c r="BI278" s="1275"/>
      <c r="BJ278" s="1275"/>
      <c r="BK278" s="1275"/>
      <c r="BL278" s="1275"/>
      <c r="BM278" s="1275"/>
      <c r="BN278" s="1275"/>
      <c r="BO278" s="1275"/>
      <c r="BP278" s="1275"/>
      <c r="BQ278" s="1275"/>
      <c r="BR278" s="1275"/>
      <c r="BS278" s="1275"/>
      <c r="BT278" s="1275"/>
      <c r="BU278" s="1275"/>
      <c r="BV278" s="1275"/>
      <c r="BW278" s="1275"/>
      <c r="BX278" s="1275"/>
      <c r="BY278" s="1275"/>
      <c r="BZ278" s="1275"/>
      <c r="CA278" s="1275"/>
      <c r="CB278" s="1275"/>
      <c r="CC278" s="1275"/>
      <c r="CD278" s="1275"/>
      <c r="CE278" s="1275"/>
      <c r="CF278" s="1275"/>
      <c r="CG278" s="1275"/>
      <c r="CH278" s="1275"/>
      <c r="CI278" s="1275"/>
      <c r="CJ278" s="1275"/>
      <c r="CK278" s="1275"/>
      <c r="CL278" s="1275"/>
      <c r="CM278" s="1275"/>
      <c r="CN278" s="1275"/>
      <c r="CO278" s="1275"/>
      <c r="CP278" s="1275"/>
      <c r="CQ278" s="1275"/>
      <c r="CR278" s="1275"/>
      <c r="CS278" s="1275"/>
      <c r="CT278" s="1275"/>
    </row>
    <row r="279" spans="1:98" ht="14.25" customHeight="1">
      <c r="A279" s="1479"/>
      <c r="B279" s="4209"/>
      <c r="C279" s="4210"/>
      <c r="D279" s="1129"/>
      <c r="E279" s="1130"/>
      <c r="F279" s="1404"/>
      <c r="G279" s="1405"/>
      <c r="H279" s="1406"/>
      <c r="I279" s="1407"/>
      <c r="J279" s="1408"/>
      <c r="K279" s="1408"/>
      <c r="L279" s="1408"/>
      <c r="M279" s="1409"/>
      <c r="N279" s="1410"/>
      <c r="O279" s="1411"/>
      <c r="P279" s="1412"/>
      <c r="Q279" s="903"/>
      <c r="R279" s="904"/>
      <c r="S279" s="904"/>
      <c r="T279" s="905"/>
      <c r="U279" s="866"/>
      <c r="V279" s="1413">
        <v>7</v>
      </c>
      <c r="W279" s="1090"/>
      <c r="X279" s="1414"/>
      <c r="Y279" s="1414"/>
      <c r="Z279" s="1415"/>
      <c r="AA279" s="1416"/>
      <c r="AB279" s="965"/>
      <c r="AC279" s="965"/>
      <c r="AD279" s="966"/>
      <c r="AE279" s="866"/>
      <c r="AF279" s="1028"/>
      <c r="AG279" s="929"/>
      <c r="AH279" s="929"/>
      <c r="AI279" s="929"/>
      <c r="AJ279" s="1514"/>
      <c r="AK279" s="1420"/>
      <c r="AL279" s="1421"/>
      <c r="AM279" s="1421"/>
      <c r="AN279" s="1422"/>
      <c r="AO279" s="1185"/>
      <c r="AP279" s="1423"/>
      <c r="AQ279" s="1406"/>
      <c r="AR279" s="1275"/>
      <c r="AS279" s="1275"/>
      <c r="AT279" s="1275"/>
      <c r="AU279" s="1275"/>
      <c r="AV279" s="1275"/>
      <c r="AW279" s="1275"/>
      <c r="AX279" s="1275"/>
      <c r="AY279" s="1275"/>
      <c r="AZ279" s="1275"/>
      <c r="BA279" s="1275"/>
      <c r="BB279" s="1275"/>
      <c r="BC279" s="1275"/>
      <c r="BD279" s="1275"/>
      <c r="BE279" s="1275"/>
      <c r="BF279" s="1275"/>
      <c r="BG279" s="1275"/>
      <c r="BH279" s="1275"/>
      <c r="BI279" s="1275"/>
      <c r="BJ279" s="1275"/>
      <c r="BK279" s="1275"/>
      <c r="BL279" s="1275"/>
      <c r="BM279" s="1275"/>
      <c r="BN279" s="1275"/>
      <c r="BO279" s="1275"/>
      <c r="BP279" s="1275"/>
      <c r="BQ279" s="1275"/>
      <c r="BR279" s="1275"/>
      <c r="BS279" s="1275"/>
      <c r="BT279" s="1275"/>
      <c r="BU279" s="1275"/>
      <c r="BV279" s="1275"/>
      <c r="BW279" s="1275"/>
      <c r="BX279" s="1275"/>
      <c r="BY279" s="1275"/>
      <c r="BZ279" s="1275"/>
      <c r="CA279" s="1275"/>
      <c r="CB279" s="1275"/>
      <c r="CC279" s="1275"/>
      <c r="CD279" s="1275"/>
      <c r="CE279" s="1275"/>
      <c r="CF279" s="1275"/>
      <c r="CG279" s="1275"/>
      <c r="CH279" s="1275"/>
      <c r="CI279" s="1275"/>
      <c r="CJ279" s="1275"/>
      <c r="CK279" s="1275"/>
      <c r="CL279" s="1275"/>
      <c r="CM279" s="1275"/>
      <c r="CN279" s="1275"/>
      <c r="CO279" s="1275"/>
      <c r="CP279" s="1275"/>
      <c r="CQ279" s="1275"/>
      <c r="CR279" s="1275"/>
      <c r="CS279" s="1275"/>
      <c r="CT279" s="1275"/>
    </row>
    <row r="280" spans="1:98" ht="14.25" customHeight="1">
      <c r="A280" s="1479"/>
      <c r="B280" s="4209"/>
      <c r="C280" s="4210"/>
      <c r="D280" s="1129"/>
      <c r="E280" s="1130"/>
      <c r="F280" s="1404"/>
      <c r="G280" s="1405"/>
      <c r="H280" s="1406"/>
      <c r="I280" s="1407"/>
      <c r="J280" s="1408"/>
      <c r="K280" s="1408"/>
      <c r="L280" s="1408"/>
      <c r="M280" s="1409"/>
      <c r="N280" s="1410"/>
      <c r="O280" s="1411"/>
      <c r="P280" s="1412"/>
      <c r="Q280" s="903"/>
      <c r="R280" s="904"/>
      <c r="S280" s="904"/>
      <c r="T280" s="905"/>
      <c r="U280" s="866"/>
      <c r="V280" s="1413">
        <v>8</v>
      </c>
      <c r="W280" s="1090"/>
      <c r="X280" s="1414"/>
      <c r="Y280" s="1414"/>
      <c r="Z280" s="1415"/>
      <c r="AA280" s="1416"/>
      <c r="AB280" s="965"/>
      <c r="AC280" s="965"/>
      <c r="AD280" s="966"/>
      <c r="AE280" s="866"/>
      <c r="AF280" s="1028"/>
      <c r="AG280" s="929"/>
      <c r="AH280" s="929"/>
      <c r="AI280" s="929"/>
      <c r="AJ280" s="1514"/>
      <c r="AK280" s="1420"/>
      <c r="AL280" s="1421"/>
      <c r="AM280" s="1421"/>
      <c r="AN280" s="1422"/>
      <c r="AO280" s="1185"/>
      <c r="AP280" s="1423"/>
      <c r="AQ280" s="1406"/>
      <c r="AR280" s="1275"/>
      <c r="AS280" s="1275"/>
      <c r="AT280" s="1275"/>
      <c r="AU280" s="1275"/>
      <c r="AV280" s="1275"/>
      <c r="AW280" s="1275"/>
      <c r="AX280" s="1275"/>
      <c r="AY280" s="1275"/>
      <c r="AZ280" s="1275"/>
      <c r="BA280" s="1275"/>
      <c r="BB280" s="1275"/>
      <c r="BC280" s="1275"/>
      <c r="BD280" s="1275"/>
      <c r="BE280" s="1275"/>
      <c r="BF280" s="1275"/>
      <c r="BG280" s="1275"/>
      <c r="BH280" s="1275"/>
      <c r="BI280" s="1275"/>
      <c r="BJ280" s="1275"/>
      <c r="BK280" s="1275"/>
      <c r="BL280" s="1275"/>
      <c r="BM280" s="1275"/>
      <c r="BN280" s="1275"/>
      <c r="BO280" s="1275"/>
      <c r="BP280" s="1275"/>
      <c r="BQ280" s="1275"/>
      <c r="BR280" s="1275"/>
      <c r="BS280" s="1275"/>
      <c r="BT280" s="1275"/>
      <c r="BU280" s="1275"/>
      <c r="BV280" s="1275"/>
      <c r="BW280" s="1275"/>
      <c r="BX280" s="1275"/>
      <c r="BY280" s="1275"/>
      <c r="BZ280" s="1275"/>
      <c r="CA280" s="1275"/>
      <c r="CB280" s="1275"/>
      <c r="CC280" s="1275"/>
      <c r="CD280" s="1275"/>
      <c r="CE280" s="1275"/>
      <c r="CF280" s="1275"/>
      <c r="CG280" s="1275"/>
      <c r="CH280" s="1275"/>
      <c r="CI280" s="1275"/>
      <c r="CJ280" s="1275"/>
      <c r="CK280" s="1275"/>
      <c r="CL280" s="1275"/>
      <c r="CM280" s="1275"/>
      <c r="CN280" s="1275"/>
      <c r="CO280" s="1275"/>
      <c r="CP280" s="1275"/>
      <c r="CQ280" s="1275"/>
      <c r="CR280" s="1275"/>
      <c r="CS280" s="1275"/>
      <c r="CT280" s="1275"/>
    </row>
    <row r="281" spans="1:98" ht="14.25" customHeight="1">
      <c r="A281" s="1479"/>
      <c r="B281" s="4209"/>
      <c r="C281" s="4210"/>
      <c r="D281" s="1129"/>
      <c r="E281" s="1130"/>
      <c r="F281" s="1404"/>
      <c r="G281" s="1405"/>
      <c r="H281" s="1406"/>
      <c r="I281" s="1407"/>
      <c r="J281" s="1408"/>
      <c r="K281" s="1408"/>
      <c r="L281" s="1408"/>
      <c r="M281" s="1409"/>
      <c r="N281" s="1410"/>
      <c r="O281" s="1411"/>
      <c r="P281" s="1412"/>
      <c r="Q281" s="903"/>
      <c r="R281" s="904"/>
      <c r="S281" s="904"/>
      <c r="T281" s="905"/>
      <c r="U281" s="866"/>
      <c r="V281" s="1413">
        <v>9</v>
      </c>
      <c r="W281" s="1090"/>
      <c r="X281" s="1414"/>
      <c r="Y281" s="1414"/>
      <c r="Z281" s="1415"/>
      <c r="AA281" s="1416"/>
      <c r="AB281" s="965"/>
      <c r="AC281" s="965"/>
      <c r="AD281" s="966"/>
      <c r="AE281" s="866"/>
      <c r="AF281" s="1028"/>
      <c r="AG281" s="929"/>
      <c r="AH281" s="929"/>
      <c r="AI281" s="929"/>
      <c r="AJ281" s="1514"/>
      <c r="AK281" s="1420"/>
      <c r="AL281" s="1421"/>
      <c r="AM281" s="1421"/>
      <c r="AN281" s="1422"/>
      <c r="AO281" s="1185"/>
      <c r="AP281" s="1423"/>
      <c r="AQ281" s="1406"/>
      <c r="AR281" s="1275"/>
      <c r="AS281" s="1275"/>
      <c r="AT281" s="1275"/>
      <c r="AU281" s="1275"/>
      <c r="AV281" s="1275"/>
      <c r="AW281" s="1275"/>
      <c r="AX281" s="1275"/>
      <c r="AY281" s="1275"/>
      <c r="AZ281" s="1275"/>
      <c r="BA281" s="1275"/>
      <c r="BB281" s="1275"/>
      <c r="BC281" s="1275"/>
      <c r="BD281" s="1275"/>
      <c r="BE281" s="1275"/>
      <c r="BF281" s="1275"/>
      <c r="BG281" s="1275"/>
      <c r="BH281" s="1275"/>
      <c r="BI281" s="1275"/>
      <c r="BJ281" s="1275"/>
      <c r="BK281" s="1275"/>
      <c r="BL281" s="1275"/>
      <c r="BM281" s="1275"/>
      <c r="BN281" s="1275"/>
      <c r="BO281" s="1275"/>
      <c r="BP281" s="1275"/>
      <c r="BQ281" s="1275"/>
      <c r="BR281" s="1275"/>
      <c r="BS281" s="1275"/>
      <c r="BT281" s="1275"/>
      <c r="BU281" s="1275"/>
      <c r="BV281" s="1275"/>
      <c r="BW281" s="1275"/>
      <c r="BX281" s="1275"/>
      <c r="BY281" s="1275"/>
      <c r="BZ281" s="1275"/>
      <c r="CA281" s="1275"/>
      <c r="CB281" s="1275"/>
      <c r="CC281" s="1275"/>
      <c r="CD281" s="1275"/>
      <c r="CE281" s="1275"/>
      <c r="CF281" s="1275"/>
      <c r="CG281" s="1275"/>
      <c r="CH281" s="1275"/>
      <c r="CI281" s="1275"/>
      <c r="CJ281" s="1275"/>
      <c r="CK281" s="1275"/>
      <c r="CL281" s="1275"/>
      <c r="CM281" s="1275"/>
      <c r="CN281" s="1275"/>
      <c r="CO281" s="1275"/>
      <c r="CP281" s="1275"/>
      <c r="CQ281" s="1275"/>
      <c r="CR281" s="1275"/>
      <c r="CS281" s="1275"/>
      <c r="CT281" s="1275"/>
    </row>
    <row r="282" spans="1:98" ht="14.25" customHeight="1" thickBot="1">
      <c r="A282" s="1481"/>
      <c r="B282" s="4211"/>
      <c r="C282" s="4212"/>
      <c r="D282" s="1493"/>
      <c r="E282" s="1494"/>
      <c r="F282" s="1404"/>
      <c r="G282" s="1405"/>
      <c r="H282" s="1432"/>
      <c r="I282" s="1433"/>
      <c r="J282" s="1434"/>
      <c r="K282" s="1434"/>
      <c r="L282" s="1434"/>
      <c r="M282" s="1435"/>
      <c r="N282" s="1436"/>
      <c r="O282" s="1437"/>
      <c r="P282" s="1438"/>
      <c r="Q282" s="1065"/>
      <c r="R282" s="1066"/>
      <c r="S282" s="1066"/>
      <c r="T282" s="1067"/>
      <c r="U282" s="866"/>
      <c r="V282" s="1413">
        <v>10</v>
      </c>
      <c r="W282" s="1090"/>
      <c r="X282" s="1414"/>
      <c r="Y282" s="1414"/>
      <c r="Z282" s="1415"/>
      <c r="AA282" s="1439"/>
      <c r="AB282" s="1440"/>
      <c r="AC282" s="1440"/>
      <c r="AD282" s="1441"/>
      <c r="AE282" s="866"/>
      <c r="AF282" s="1071"/>
      <c r="AG282" s="991"/>
      <c r="AH282" s="991"/>
      <c r="AI282" s="991"/>
      <c r="AJ282" s="1515"/>
      <c r="AK282" s="1442"/>
      <c r="AL282" s="1443"/>
      <c r="AM282" s="1443"/>
      <c r="AN282" s="1444"/>
      <c r="AO282" s="1185"/>
      <c r="AP282" s="1445"/>
      <c r="AQ282" s="1432"/>
      <c r="AR282" s="1275"/>
      <c r="AS282" s="1275"/>
      <c r="AT282" s="1275"/>
      <c r="AU282" s="1275"/>
      <c r="AV282" s="1275"/>
      <c r="AW282" s="1275"/>
      <c r="AX282" s="1275"/>
      <c r="AY282" s="1275"/>
      <c r="AZ282" s="1275"/>
      <c r="BA282" s="1275"/>
      <c r="BB282" s="1275"/>
      <c r="BC282" s="1275"/>
      <c r="BD282" s="1275"/>
      <c r="BE282" s="1275"/>
      <c r="BF282" s="1275"/>
      <c r="BG282" s="1275"/>
      <c r="BH282" s="1275"/>
      <c r="BI282" s="1275"/>
      <c r="BJ282" s="1275"/>
      <c r="BK282" s="1275"/>
      <c r="BL282" s="1275"/>
      <c r="BM282" s="1275"/>
      <c r="BN282" s="1275"/>
      <c r="BO282" s="1275"/>
      <c r="BP282" s="1275"/>
      <c r="BQ282" s="1275"/>
      <c r="BR282" s="1275"/>
      <c r="BS282" s="1275"/>
      <c r="BT282" s="1275"/>
      <c r="BU282" s="1275"/>
      <c r="BV282" s="1275"/>
      <c r="BW282" s="1275"/>
      <c r="BX282" s="1275"/>
      <c r="BY282" s="1275"/>
      <c r="BZ282" s="1275"/>
      <c r="CA282" s="1275"/>
      <c r="CB282" s="1275"/>
      <c r="CC282" s="1275"/>
      <c r="CD282" s="1275"/>
      <c r="CE282" s="1275"/>
      <c r="CF282" s="1275"/>
      <c r="CG282" s="1275"/>
      <c r="CH282" s="1275"/>
      <c r="CI282" s="1275"/>
      <c r="CJ282" s="1275"/>
      <c r="CK282" s="1275"/>
      <c r="CL282" s="1275"/>
      <c r="CM282" s="1275"/>
      <c r="CN282" s="1275"/>
      <c r="CO282" s="1275"/>
      <c r="CP282" s="1275"/>
      <c r="CQ282" s="1275"/>
      <c r="CR282" s="1275"/>
      <c r="CS282" s="1275"/>
      <c r="CT282" s="1275"/>
    </row>
    <row r="283" spans="1:98" ht="14.25" customHeight="1" thickBot="1">
      <c r="A283" s="5318"/>
      <c r="B283" s="4183"/>
      <c r="C283" s="4181"/>
      <c r="D283" s="5319"/>
      <c r="E283" s="4183"/>
      <c r="F283" s="4181"/>
      <c r="G283" s="1516">
        <f>SUM(G13:G32)</f>
        <v>0</v>
      </c>
      <c r="H283" s="1517"/>
      <c r="I283" s="1518">
        <f t="shared" ref="I283:L283" si="11">SUM(I13:I32)</f>
        <v>0</v>
      </c>
      <c r="J283" s="1519">
        <f t="shared" si="11"/>
        <v>0</v>
      </c>
      <c r="K283" s="1519">
        <f t="shared" si="11"/>
        <v>0</v>
      </c>
      <c r="L283" s="1519">
        <f t="shared" si="11"/>
        <v>0</v>
      </c>
      <c r="M283" s="1520"/>
      <c r="N283" s="1521">
        <f>SUM(N13:N282)</f>
        <v>1102000000</v>
      </c>
      <c r="O283" s="1522"/>
      <c r="P283" s="1517"/>
      <c r="Q283" s="1523">
        <f>SUM(Q43:Q282)</f>
        <v>107800000</v>
      </c>
      <c r="R283" s="1524">
        <f>SUM(R43:R282)</f>
        <v>634950000</v>
      </c>
      <c r="S283" s="1524">
        <f t="shared" ref="S283:T283" si="12">SUM(S13:S32)</f>
        <v>0</v>
      </c>
      <c r="T283" s="1525">
        <f t="shared" si="12"/>
        <v>0</v>
      </c>
      <c r="U283" s="1526"/>
      <c r="V283" s="1527"/>
      <c r="W283" s="1224">
        <f>COUNTIF(W13:W282,"*")</f>
        <v>162</v>
      </c>
      <c r="X283" s="5320"/>
      <c r="Y283" s="4183"/>
      <c r="Z283" s="4185"/>
      <c r="AA283" s="1528">
        <f t="shared" ref="AA283:AD283" si="13">COUNTIFS(AA13:AA32,1)</f>
        <v>1</v>
      </c>
      <c r="AB283" s="1529">
        <f t="shared" si="13"/>
        <v>0</v>
      </c>
      <c r="AC283" s="1529">
        <f t="shared" si="13"/>
        <v>0</v>
      </c>
      <c r="AD283" s="1530">
        <f t="shared" si="13"/>
        <v>0</v>
      </c>
      <c r="AE283" s="1531"/>
      <c r="AF283" s="1532"/>
      <c r="AG283" s="1475"/>
      <c r="AH283" s="1224">
        <f>COUNTIF(AH13:AH282,"*")</f>
        <v>15</v>
      </c>
      <c r="AI283" s="1475"/>
      <c r="AJ283" s="1533"/>
      <c r="AK283" s="5316"/>
      <c r="AL283" s="4183"/>
      <c r="AM283" s="4183"/>
      <c r="AN283" s="4185"/>
      <c r="AO283" s="1531"/>
      <c r="AP283" s="1534"/>
      <c r="AQ283" s="1535"/>
      <c r="AR283" s="1275"/>
      <c r="AS283" s="1275"/>
      <c r="AT283" s="1275"/>
      <c r="AU283" s="1275"/>
      <c r="AV283" s="1275"/>
      <c r="AW283" s="1275"/>
      <c r="AX283" s="1275"/>
      <c r="AY283" s="1275"/>
      <c r="AZ283" s="1275"/>
      <c r="BA283" s="1275"/>
      <c r="BB283" s="1275"/>
      <c r="BC283" s="1275"/>
      <c r="BD283" s="1275"/>
      <c r="BE283" s="1275"/>
      <c r="BF283" s="1275"/>
      <c r="BG283" s="1275"/>
      <c r="BH283" s="1275"/>
      <c r="BI283" s="1275"/>
      <c r="BJ283" s="1275"/>
      <c r="BK283" s="1275"/>
      <c r="BL283" s="1275"/>
      <c r="BM283" s="1275"/>
      <c r="BN283" s="1275"/>
      <c r="BO283" s="1275"/>
      <c r="BP283" s="1275"/>
      <c r="BQ283" s="1275"/>
      <c r="BR283" s="1275"/>
      <c r="BS283" s="1275"/>
      <c r="BT283" s="1275"/>
      <c r="BU283" s="1275"/>
      <c r="BV283" s="1275"/>
      <c r="BW283" s="1275"/>
      <c r="BX283" s="1275"/>
      <c r="BY283" s="1275"/>
      <c r="BZ283" s="1275"/>
      <c r="CA283" s="1275"/>
      <c r="CB283" s="1275"/>
      <c r="CC283" s="1275"/>
      <c r="CD283" s="1275"/>
      <c r="CE283" s="1275"/>
      <c r="CF283" s="1275"/>
      <c r="CG283" s="1275"/>
      <c r="CH283" s="1275"/>
      <c r="CI283" s="1275"/>
      <c r="CJ283" s="1275"/>
      <c r="CK283" s="1275"/>
      <c r="CL283" s="1275"/>
      <c r="CM283" s="1275"/>
      <c r="CN283" s="1275"/>
      <c r="CO283" s="1275"/>
      <c r="CP283" s="1275"/>
      <c r="CQ283" s="1275"/>
      <c r="CR283" s="1275"/>
      <c r="CS283" s="1275"/>
      <c r="CT283" s="1275"/>
    </row>
    <row r="284" spans="1:98" ht="14.25" customHeight="1">
      <c r="A284" s="1275"/>
      <c r="B284" s="1275"/>
      <c r="C284" s="1275"/>
      <c r="D284" s="1275"/>
      <c r="E284" s="1275"/>
      <c r="F284" s="1275"/>
      <c r="G284" s="1275"/>
      <c r="H284" s="1275"/>
      <c r="I284" s="1275"/>
      <c r="J284" s="1275"/>
      <c r="K284" s="1275"/>
      <c r="L284" s="1275"/>
      <c r="M284" s="1275"/>
      <c r="N284" s="1275"/>
      <c r="O284" s="1275"/>
      <c r="P284" s="1275"/>
      <c r="Q284" s="1275"/>
      <c r="R284" s="1275"/>
      <c r="S284" s="1275"/>
      <c r="T284" s="1275"/>
      <c r="U284" s="1275"/>
      <c r="V284" s="1536"/>
      <c r="W284" s="1275"/>
      <c r="X284" s="1275"/>
      <c r="Y284" s="1275"/>
      <c r="Z284" s="1275"/>
      <c r="AA284" s="1275"/>
      <c r="AB284" s="1275"/>
      <c r="AC284" s="1275"/>
      <c r="AD284" s="1275"/>
      <c r="AE284" s="1275"/>
      <c r="AF284" s="1275"/>
      <c r="AG284" s="1275"/>
      <c r="AH284" s="1275"/>
      <c r="AI284" s="1275"/>
      <c r="AJ284" s="1275"/>
      <c r="AK284" s="1275"/>
      <c r="AL284" s="1275"/>
      <c r="AM284" s="1275"/>
      <c r="AN284" s="1275"/>
      <c r="AO284" s="1275"/>
      <c r="AP284" s="1536"/>
      <c r="AQ284" s="1536"/>
      <c r="AR284" s="1275"/>
      <c r="AS284" s="1275"/>
      <c r="AT284" s="1275"/>
      <c r="AU284" s="1275"/>
      <c r="AV284" s="1275"/>
      <c r="AW284" s="1275"/>
      <c r="AX284" s="1275"/>
      <c r="AY284" s="1275"/>
      <c r="AZ284" s="1275"/>
      <c r="BA284" s="1275"/>
      <c r="BB284" s="1275"/>
      <c r="BC284" s="1275"/>
      <c r="BD284" s="1275"/>
      <c r="BE284" s="1275"/>
      <c r="BF284" s="1275"/>
      <c r="BG284" s="1275"/>
      <c r="BH284" s="1275"/>
      <c r="BI284" s="1275"/>
      <c r="BJ284" s="1275"/>
      <c r="BK284" s="1275"/>
      <c r="BL284" s="1275"/>
      <c r="BM284" s="1275"/>
      <c r="BN284" s="1275"/>
      <c r="BO284" s="1275"/>
      <c r="BP284" s="1275"/>
      <c r="BQ284" s="1275"/>
      <c r="BR284" s="1275"/>
      <c r="BS284" s="1275"/>
      <c r="BT284" s="1275"/>
      <c r="BU284" s="1275"/>
      <c r="BV284" s="1275"/>
      <c r="BW284" s="1275"/>
      <c r="BX284" s="1275"/>
      <c r="BY284" s="1275"/>
      <c r="BZ284" s="1275"/>
      <c r="CA284" s="1275"/>
      <c r="CB284" s="1275"/>
      <c r="CC284" s="1275"/>
      <c r="CD284" s="1275"/>
      <c r="CE284" s="1275"/>
      <c r="CF284" s="1275"/>
      <c r="CG284" s="1275"/>
      <c r="CH284" s="1275"/>
      <c r="CI284" s="1275"/>
      <c r="CJ284" s="1275"/>
      <c r="CK284" s="1275"/>
      <c r="CL284" s="1275"/>
      <c r="CM284" s="1275"/>
      <c r="CN284" s="1275"/>
      <c r="CO284" s="1275"/>
      <c r="CP284" s="1275"/>
      <c r="CQ284" s="1275"/>
      <c r="CR284" s="1275"/>
      <c r="CS284" s="1275"/>
      <c r="CT284" s="1275"/>
    </row>
    <row r="285" spans="1:98" ht="14.25" customHeight="1">
      <c r="A285" s="1275"/>
      <c r="B285" s="1275"/>
      <c r="C285" s="1275"/>
      <c r="D285" s="1275"/>
      <c r="E285" s="1275"/>
      <c r="F285" s="1275"/>
      <c r="G285" s="1275"/>
      <c r="H285" s="1275"/>
      <c r="I285" s="1275"/>
      <c r="J285" s="1275"/>
      <c r="K285" s="1275"/>
      <c r="L285" s="1275"/>
      <c r="M285" s="1275"/>
      <c r="N285" s="1275"/>
      <c r="O285" s="1275"/>
      <c r="P285" s="1275"/>
      <c r="Q285" s="1275"/>
      <c r="R285" s="1275"/>
      <c r="S285" s="1275"/>
      <c r="T285" s="1275"/>
      <c r="U285" s="1275"/>
      <c r="V285" s="1536"/>
      <c r="W285" s="1275"/>
      <c r="X285" s="1275"/>
      <c r="Y285" s="1275"/>
      <c r="Z285" s="1275"/>
      <c r="AA285" s="1275"/>
      <c r="AB285" s="1275"/>
      <c r="AC285" s="1275"/>
      <c r="AD285" s="1275"/>
      <c r="AE285" s="1275"/>
      <c r="AF285" s="1275"/>
      <c r="AG285" s="1275"/>
      <c r="AH285" s="1275"/>
      <c r="AI285" s="1275"/>
      <c r="AJ285" s="1275"/>
      <c r="AK285" s="1275"/>
      <c r="AL285" s="1275"/>
      <c r="AM285" s="1275"/>
      <c r="AN285" s="1275"/>
      <c r="AO285" s="1275"/>
      <c r="AP285" s="1536"/>
      <c r="AQ285" s="1536"/>
      <c r="AR285" s="1275"/>
      <c r="AS285" s="1275"/>
      <c r="AT285" s="1275"/>
      <c r="AU285" s="1275"/>
      <c r="AV285" s="1275"/>
      <c r="AW285" s="1275"/>
      <c r="AX285" s="1275"/>
      <c r="AY285" s="1275"/>
      <c r="AZ285" s="1275"/>
      <c r="BA285" s="1275"/>
      <c r="BB285" s="1275"/>
      <c r="BC285" s="1275"/>
      <c r="BD285" s="1275"/>
      <c r="BE285" s="1275"/>
      <c r="BF285" s="1275"/>
      <c r="BG285" s="1275"/>
      <c r="BH285" s="1275"/>
      <c r="BI285" s="1275"/>
      <c r="BJ285" s="1275"/>
      <c r="BK285" s="1275"/>
      <c r="BL285" s="1275"/>
      <c r="BM285" s="1275"/>
      <c r="BN285" s="1275"/>
      <c r="BO285" s="1275"/>
      <c r="BP285" s="1275"/>
      <c r="BQ285" s="1275"/>
      <c r="BR285" s="1275"/>
      <c r="BS285" s="1275"/>
      <c r="BT285" s="1275"/>
      <c r="BU285" s="1275"/>
      <c r="BV285" s="1275"/>
      <c r="BW285" s="1275"/>
      <c r="BX285" s="1275"/>
      <c r="BY285" s="1275"/>
      <c r="BZ285" s="1275"/>
      <c r="CA285" s="1275"/>
      <c r="CB285" s="1275"/>
      <c r="CC285" s="1275"/>
      <c r="CD285" s="1275"/>
      <c r="CE285" s="1275"/>
      <c r="CF285" s="1275"/>
      <c r="CG285" s="1275"/>
      <c r="CH285" s="1275"/>
      <c r="CI285" s="1275"/>
      <c r="CJ285" s="1275"/>
      <c r="CK285" s="1275"/>
      <c r="CL285" s="1275"/>
      <c r="CM285" s="1275"/>
      <c r="CN285" s="1275"/>
      <c r="CO285" s="1275"/>
      <c r="CP285" s="1275"/>
      <c r="CQ285" s="1275"/>
      <c r="CR285" s="1275"/>
      <c r="CS285" s="1275"/>
      <c r="CT285" s="1275"/>
    </row>
    <row r="286" spans="1:98" ht="14.25" customHeight="1">
      <c r="A286" s="1275"/>
      <c r="B286" s="1275"/>
      <c r="C286" s="1275"/>
      <c r="D286" s="1275"/>
      <c r="E286" s="1275"/>
      <c r="F286" s="1275"/>
      <c r="G286" s="1275"/>
      <c r="H286" s="1275"/>
      <c r="I286" s="1275"/>
      <c r="J286" s="1275"/>
      <c r="K286" s="1275"/>
      <c r="L286" s="1275"/>
      <c r="M286" s="1275"/>
      <c r="N286" s="1275"/>
      <c r="O286" s="1275"/>
      <c r="P286" s="1275"/>
      <c r="Q286" s="1275"/>
      <c r="R286" s="1275"/>
      <c r="S286" s="1275"/>
      <c r="T286" s="1275"/>
      <c r="U286" s="1275"/>
      <c r="V286" s="1275"/>
      <c r="W286" s="1275"/>
      <c r="X286" s="1275"/>
      <c r="Y286" s="1275"/>
      <c r="Z286" s="1275"/>
      <c r="AA286" s="1275"/>
      <c r="AB286" s="1275"/>
      <c r="AC286" s="1275"/>
      <c r="AD286" s="1275"/>
      <c r="AE286" s="1275"/>
      <c r="AF286" s="1275"/>
      <c r="AG286" s="1275"/>
      <c r="AH286" s="1275"/>
      <c r="AI286" s="1275"/>
      <c r="AJ286" s="1275"/>
      <c r="AK286" s="1275"/>
      <c r="AL286" s="1275"/>
      <c r="AM286" s="1275"/>
      <c r="AN286" s="1275"/>
      <c r="AO286" s="1275"/>
      <c r="AP286" s="1536"/>
      <c r="AQ286" s="1536"/>
      <c r="AR286" s="1275"/>
      <c r="AS286" s="1275"/>
      <c r="AT286" s="1275"/>
      <c r="AU286" s="1275"/>
      <c r="AV286" s="1275"/>
      <c r="AW286" s="1275"/>
      <c r="AX286" s="1275"/>
      <c r="AY286" s="1275"/>
      <c r="AZ286" s="1275"/>
      <c r="BA286" s="1275"/>
      <c r="BB286" s="1275"/>
      <c r="BC286" s="1275"/>
      <c r="BD286" s="1275"/>
      <c r="BE286" s="1275"/>
      <c r="BF286" s="1275"/>
      <c r="BG286" s="1275"/>
      <c r="BH286" s="1275"/>
      <c r="BI286" s="1275"/>
      <c r="BJ286" s="1275"/>
      <c r="BK286" s="1275"/>
      <c r="BL286" s="1275"/>
      <c r="BM286" s="1275"/>
      <c r="BN286" s="1275"/>
      <c r="BO286" s="1275"/>
      <c r="BP286" s="1275"/>
      <c r="BQ286" s="1275"/>
      <c r="BR286" s="1275"/>
      <c r="BS286" s="1275"/>
      <c r="BT286" s="1275"/>
      <c r="BU286" s="1275"/>
      <c r="BV286" s="1275"/>
      <c r="BW286" s="1275"/>
      <c r="BX286" s="1275"/>
      <c r="BY286" s="1275"/>
      <c r="BZ286" s="1275"/>
      <c r="CA286" s="1275"/>
      <c r="CB286" s="1275"/>
      <c r="CC286" s="1275"/>
      <c r="CD286" s="1275"/>
      <c r="CE286" s="1275"/>
      <c r="CF286" s="1275"/>
      <c r="CG286" s="1275"/>
      <c r="CH286" s="1275"/>
      <c r="CI286" s="1275"/>
      <c r="CJ286" s="1275"/>
      <c r="CK286" s="1275"/>
      <c r="CL286" s="1275"/>
      <c r="CM286" s="1275"/>
      <c r="CN286" s="1275"/>
      <c r="CO286" s="1275"/>
      <c r="CP286" s="1275"/>
      <c r="CQ286" s="1275"/>
      <c r="CR286" s="1275"/>
      <c r="CS286" s="1275"/>
      <c r="CT286" s="1275"/>
    </row>
    <row r="287" spans="1:98" ht="14.25" customHeight="1">
      <c r="A287" s="1275"/>
      <c r="B287" s="1275"/>
      <c r="C287" s="1275"/>
      <c r="D287" s="1275"/>
      <c r="E287" s="1275"/>
      <c r="F287" s="1275"/>
      <c r="G287" s="1275"/>
      <c r="H287" s="1275"/>
      <c r="I287" s="1275"/>
      <c r="J287" s="1275"/>
      <c r="K287" s="1275"/>
      <c r="L287" s="1275"/>
      <c r="M287" s="1275"/>
      <c r="N287" s="1275"/>
      <c r="O287" s="1275"/>
      <c r="P287" s="1275"/>
      <c r="Q287" s="1275"/>
      <c r="R287" s="1275"/>
      <c r="S287" s="1275"/>
      <c r="T287" s="1275"/>
      <c r="U287" s="1275"/>
      <c r="V287" s="1275"/>
      <c r="W287" s="1275"/>
      <c r="X287" s="1275"/>
      <c r="Y287" s="1275"/>
      <c r="Z287" s="1275"/>
      <c r="AA287" s="1275"/>
      <c r="AB287" s="1275"/>
      <c r="AC287" s="1275"/>
      <c r="AD287" s="1275"/>
      <c r="AE287" s="1275"/>
      <c r="AF287" s="1275"/>
      <c r="AG287" s="1275"/>
      <c r="AH287" s="1275"/>
      <c r="AI287" s="1275"/>
      <c r="AJ287" s="1275"/>
      <c r="AK287" s="1275"/>
      <c r="AL287" s="1275"/>
      <c r="AM287" s="1275"/>
      <c r="AN287" s="1275"/>
      <c r="AO287" s="1275"/>
      <c r="AP287" s="1536"/>
      <c r="AQ287" s="1536"/>
      <c r="AR287" s="1275"/>
      <c r="AS287" s="1275"/>
      <c r="AT287" s="1275"/>
      <c r="AU287" s="1275"/>
      <c r="AV287" s="1275"/>
      <c r="AW287" s="1275"/>
      <c r="AX287" s="1275"/>
      <c r="AY287" s="1275"/>
      <c r="AZ287" s="1275"/>
      <c r="BA287" s="1275"/>
      <c r="BB287" s="1275"/>
      <c r="BC287" s="1275"/>
      <c r="BD287" s="1275"/>
      <c r="BE287" s="1275"/>
      <c r="BF287" s="1275"/>
      <c r="BG287" s="1275"/>
      <c r="BH287" s="1275"/>
      <c r="BI287" s="1275"/>
      <c r="BJ287" s="1275"/>
      <c r="BK287" s="1275"/>
      <c r="BL287" s="1275"/>
      <c r="BM287" s="1275"/>
      <c r="BN287" s="1275"/>
      <c r="BO287" s="1275"/>
      <c r="BP287" s="1275"/>
      <c r="BQ287" s="1275"/>
      <c r="BR287" s="1275"/>
      <c r="BS287" s="1275"/>
      <c r="BT287" s="1275"/>
      <c r="BU287" s="1275"/>
      <c r="BV287" s="1275"/>
      <c r="BW287" s="1275"/>
      <c r="BX287" s="1275"/>
      <c r="BY287" s="1275"/>
      <c r="BZ287" s="1275"/>
      <c r="CA287" s="1275"/>
      <c r="CB287" s="1275"/>
      <c r="CC287" s="1275"/>
      <c r="CD287" s="1275"/>
      <c r="CE287" s="1275"/>
      <c r="CF287" s="1275"/>
      <c r="CG287" s="1275"/>
      <c r="CH287" s="1275"/>
      <c r="CI287" s="1275"/>
      <c r="CJ287" s="1275"/>
      <c r="CK287" s="1275"/>
      <c r="CL287" s="1275"/>
      <c r="CM287" s="1275"/>
      <c r="CN287" s="1275"/>
      <c r="CO287" s="1275"/>
      <c r="CP287" s="1275"/>
      <c r="CQ287" s="1275"/>
      <c r="CR287" s="1275"/>
      <c r="CS287" s="1275"/>
      <c r="CT287" s="1275"/>
    </row>
    <row r="288" spans="1:98" ht="14.25" customHeight="1">
      <c r="A288" s="1275"/>
      <c r="B288" s="1275"/>
      <c r="C288" s="1275"/>
      <c r="D288" s="1275"/>
      <c r="E288" s="1275"/>
      <c r="F288" s="1275"/>
      <c r="G288" s="1275"/>
      <c r="H288" s="1275"/>
      <c r="I288" s="1275"/>
      <c r="J288" s="1275"/>
      <c r="K288" s="1275"/>
      <c r="L288" s="1275"/>
      <c r="M288" s="1275"/>
      <c r="N288" s="1275"/>
      <c r="O288" s="1275"/>
      <c r="P288" s="1275"/>
      <c r="Q288" s="1275"/>
      <c r="R288" s="1275"/>
      <c r="S288" s="1275"/>
      <c r="T288" s="1275"/>
      <c r="U288" s="1275"/>
      <c r="V288" s="1275"/>
      <c r="W288" s="1275"/>
      <c r="X288" s="1275"/>
      <c r="Y288" s="1275"/>
      <c r="Z288" s="1275"/>
      <c r="AA288" s="1275"/>
      <c r="AB288" s="1275"/>
      <c r="AC288" s="1275"/>
      <c r="AD288" s="1275"/>
      <c r="AE288" s="1275"/>
      <c r="AF288" s="1275"/>
      <c r="AG288" s="1275"/>
      <c r="AH288" s="1275"/>
      <c r="AI288" s="1275"/>
      <c r="AJ288" s="1275"/>
      <c r="AK288" s="1275"/>
      <c r="AL288" s="1275"/>
      <c r="AM288" s="1275"/>
      <c r="AN288" s="1275"/>
      <c r="AO288" s="1275"/>
      <c r="AP288" s="1536"/>
      <c r="AQ288" s="1536"/>
      <c r="AR288" s="1275"/>
      <c r="AS288" s="1275"/>
      <c r="AT288" s="1275"/>
      <c r="AU288" s="1275"/>
      <c r="AV288" s="1275"/>
      <c r="AW288" s="1275"/>
      <c r="AX288" s="1275"/>
      <c r="AY288" s="1275"/>
      <c r="AZ288" s="1275"/>
      <c r="BA288" s="1275"/>
      <c r="BB288" s="1275"/>
      <c r="BC288" s="1275"/>
      <c r="BD288" s="1275"/>
      <c r="BE288" s="1275"/>
      <c r="BF288" s="1275"/>
      <c r="BG288" s="1275"/>
      <c r="BH288" s="1275"/>
      <c r="BI288" s="1275"/>
      <c r="BJ288" s="1275"/>
      <c r="BK288" s="1275"/>
      <c r="BL288" s="1275"/>
      <c r="BM288" s="1275"/>
      <c r="BN288" s="1275"/>
      <c r="BO288" s="1275"/>
      <c r="BP288" s="1275"/>
      <c r="BQ288" s="1275"/>
      <c r="BR288" s="1275"/>
      <c r="BS288" s="1275"/>
      <c r="BT288" s="1275"/>
      <c r="BU288" s="1275"/>
      <c r="BV288" s="1275"/>
      <c r="BW288" s="1275"/>
      <c r="BX288" s="1275"/>
      <c r="BY288" s="1275"/>
      <c r="BZ288" s="1275"/>
      <c r="CA288" s="1275"/>
      <c r="CB288" s="1275"/>
      <c r="CC288" s="1275"/>
      <c r="CD288" s="1275"/>
      <c r="CE288" s="1275"/>
      <c r="CF288" s="1275"/>
      <c r="CG288" s="1275"/>
      <c r="CH288" s="1275"/>
      <c r="CI288" s="1275"/>
      <c r="CJ288" s="1275"/>
      <c r="CK288" s="1275"/>
      <c r="CL288" s="1275"/>
      <c r="CM288" s="1275"/>
      <c r="CN288" s="1275"/>
      <c r="CO288" s="1275"/>
      <c r="CP288" s="1275"/>
      <c r="CQ288" s="1275"/>
      <c r="CR288" s="1275"/>
      <c r="CS288" s="1275"/>
      <c r="CT288" s="1275"/>
    </row>
    <row r="289" spans="1:98" ht="14.25" customHeight="1">
      <c r="A289" s="1275"/>
      <c r="B289" s="1275"/>
      <c r="C289" s="1275"/>
      <c r="D289" s="1275"/>
      <c r="E289" s="1275"/>
      <c r="F289" s="1275"/>
      <c r="G289" s="1275"/>
      <c r="H289" s="1275"/>
      <c r="I289" s="1275"/>
      <c r="J289" s="1275"/>
      <c r="K289" s="1275"/>
      <c r="L289" s="1275"/>
      <c r="M289" s="1275"/>
      <c r="N289" s="1275"/>
      <c r="O289" s="1275"/>
      <c r="P289" s="1275"/>
      <c r="Q289" s="1275"/>
      <c r="R289" s="1275"/>
      <c r="S289" s="1275"/>
      <c r="T289" s="1275"/>
      <c r="U289" s="1275"/>
      <c r="V289" s="1275"/>
      <c r="W289" s="1275"/>
      <c r="X289" s="1275"/>
      <c r="Y289" s="1275"/>
      <c r="Z289" s="1275"/>
      <c r="AA289" s="1275"/>
      <c r="AB289" s="1275"/>
      <c r="AC289" s="1275"/>
      <c r="AD289" s="1275"/>
      <c r="AE289" s="1275"/>
      <c r="AF289" s="1275"/>
      <c r="AG289" s="1275"/>
      <c r="AH289" s="1275"/>
      <c r="AI289" s="1275"/>
      <c r="AJ289" s="1275"/>
      <c r="AK289" s="1275"/>
      <c r="AL289" s="1275"/>
      <c r="AM289" s="1275"/>
      <c r="AN289" s="1275"/>
      <c r="AO289" s="1275"/>
      <c r="AP289" s="1536"/>
      <c r="AQ289" s="1536"/>
      <c r="AR289" s="1275"/>
      <c r="AS289" s="1275"/>
      <c r="AT289" s="1275"/>
      <c r="AU289" s="1275"/>
      <c r="AV289" s="1275"/>
      <c r="AW289" s="1275"/>
      <c r="AX289" s="1275"/>
      <c r="AY289" s="1275"/>
      <c r="AZ289" s="1275"/>
      <c r="BA289" s="1275"/>
      <c r="BB289" s="1275"/>
      <c r="BC289" s="1275"/>
      <c r="BD289" s="1275"/>
      <c r="BE289" s="1275"/>
      <c r="BF289" s="1275"/>
      <c r="BG289" s="1275"/>
      <c r="BH289" s="1275"/>
      <c r="BI289" s="1275"/>
      <c r="BJ289" s="1275"/>
      <c r="BK289" s="1275"/>
      <c r="BL289" s="1275"/>
      <c r="BM289" s="1275"/>
      <c r="BN289" s="1275"/>
      <c r="BO289" s="1275"/>
      <c r="BP289" s="1275"/>
      <c r="BQ289" s="1275"/>
      <c r="BR289" s="1275"/>
      <c r="BS289" s="1275"/>
      <c r="BT289" s="1275"/>
      <c r="BU289" s="1275"/>
      <c r="BV289" s="1275"/>
      <c r="BW289" s="1275"/>
      <c r="BX289" s="1275"/>
      <c r="BY289" s="1275"/>
      <c r="BZ289" s="1275"/>
      <c r="CA289" s="1275"/>
      <c r="CB289" s="1275"/>
      <c r="CC289" s="1275"/>
      <c r="CD289" s="1275"/>
      <c r="CE289" s="1275"/>
      <c r="CF289" s="1275"/>
      <c r="CG289" s="1275"/>
      <c r="CH289" s="1275"/>
      <c r="CI289" s="1275"/>
      <c r="CJ289" s="1275"/>
      <c r="CK289" s="1275"/>
      <c r="CL289" s="1275"/>
      <c r="CM289" s="1275"/>
      <c r="CN289" s="1275"/>
      <c r="CO289" s="1275"/>
      <c r="CP289" s="1275"/>
      <c r="CQ289" s="1275"/>
      <c r="CR289" s="1275"/>
      <c r="CS289" s="1275"/>
      <c r="CT289" s="1275"/>
    </row>
    <row r="290" spans="1:98" ht="14.25" customHeight="1">
      <c r="A290" s="1275"/>
      <c r="B290" s="1275"/>
      <c r="C290" s="1275"/>
      <c r="D290" s="1275"/>
      <c r="E290" s="1275"/>
      <c r="F290" s="1275"/>
      <c r="G290" s="1275"/>
      <c r="H290" s="1275"/>
      <c r="I290" s="1275"/>
      <c r="J290" s="1275"/>
      <c r="K290" s="1275"/>
      <c r="L290" s="1275"/>
      <c r="M290" s="1275"/>
      <c r="N290" s="1275"/>
      <c r="O290" s="1275"/>
      <c r="P290" s="1275"/>
      <c r="Q290" s="1275"/>
      <c r="R290" s="1275"/>
      <c r="S290" s="1275"/>
      <c r="T290" s="1275"/>
      <c r="U290" s="1275"/>
      <c r="V290" s="1275"/>
      <c r="W290" s="1275"/>
      <c r="X290" s="1275"/>
      <c r="Y290" s="1275"/>
      <c r="Z290" s="1275"/>
      <c r="AA290" s="1275"/>
      <c r="AB290" s="1275"/>
      <c r="AC290" s="1275"/>
      <c r="AD290" s="1275"/>
      <c r="AE290" s="1275"/>
      <c r="AF290" s="1275"/>
      <c r="AG290" s="1275"/>
      <c r="AH290" s="1275"/>
      <c r="AI290" s="1275"/>
      <c r="AJ290" s="1275"/>
      <c r="AK290" s="1275"/>
      <c r="AL290" s="1275"/>
      <c r="AM290" s="1275"/>
      <c r="AN290" s="1275"/>
      <c r="AO290" s="1275"/>
      <c r="AP290" s="1536"/>
      <c r="AQ290" s="1536"/>
      <c r="AR290" s="1275"/>
      <c r="AS290" s="1275"/>
      <c r="AT290" s="1275"/>
      <c r="AU290" s="1275"/>
      <c r="AV290" s="1275"/>
      <c r="AW290" s="1275"/>
      <c r="AX290" s="1275"/>
      <c r="AY290" s="1275"/>
      <c r="AZ290" s="1275"/>
      <c r="BA290" s="1275"/>
      <c r="BB290" s="1275"/>
      <c r="BC290" s="1275"/>
      <c r="BD290" s="1275"/>
      <c r="BE290" s="1275"/>
      <c r="BF290" s="1275"/>
      <c r="BG290" s="1275"/>
      <c r="BH290" s="1275"/>
      <c r="BI290" s="1275"/>
      <c r="BJ290" s="1275"/>
      <c r="BK290" s="1275"/>
      <c r="BL290" s="1275"/>
      <c r="BM290" s="1275"/>
      <c r="BN290" s="1275"/>
      <c r="BO290" s="1275"/>
      <c r="BP290" s="1275"/>
      <c r="BQ290" s="1275"/>
      <c r="BR290" s="1275"/>
      <c r="BS290" s="1275"/>
      <c r="BT290" s="1275"/>
      <c r="BU290" s="1275"/>
      <c r="BV290" s="1275"/>
      <c r="BW290" s="1275"/>
      <c r="BX290" s="1275"/>
      <c r="BY290" s="1275"/>
      <c r="BZ290" s="1275"/>
      <c r="CA290" s="1275"/>
      <c r="CB290" s="1275"/>
      <c r="CC290" s="1275"/>
      <c r="CD290" s="1275"/>
      <c r="CE290" s="1275"/>
      <c r="CF290" s="1275"/>
      <c r="CG290" s="1275"/>
      <c r="CH290" s="1275"/>
      <c r="CI290" s="1275"/>
      <c r="CJ290" s="1275"/>
      <c r="CK290" s="1275"/>
      <c r="CL290" s="1275"/>
      <c r="CM290" s="1275"/>
      <c r="CN290" s="1275"/>
      <c r="CO290" s="1275"/>
      <c r="CP290" s="1275"/>
      <c r="CQ290" s="1275"/>
      <c r="CR290" s="1275"/>
      <c r="CS290" s="1275"/>
      <c r="CT290" s="1275"/>
    </row>
    <row r="291" spans="1:98" ht="14.25" customHeight="1">
      <c r="A291" s="1275"/>
      <c r="B291" s="1275"/>
      <c r="C291" s="1275"/>
      <c r="D291" s="1275"/>
      <c r="E291" s="1275"/>
      <c r="F291" s="1275"/>
      <c r="G291" s="1275"/>
      <c r="H291" s="1275"/>
      <c r="I291" s="1275"/>
      <c r="J291" s="1275"/>
      <c r="K291" s="1275"/>
      <c r="L291" s="1275"/>
      <c r="M291" s="1275"/>
      <c r="N291" s="1275"/>
      <c r="O291" s="1275"/>
      <c r="P291" s="1275"/>
      <c r="Q291" s="1275"/>
      <c r="R291" s="1275"/>
      <c r="S291" s="1275"/>
      <c r="T291" s="1275"/>
      <c r="U291" s="1275"/>
      <c r="V291" s="1275"/>
      <c r="W291" s="1275"/>
      <c r="X291" s="1275"/>
      <c r="Y291" s="1275"/>
      <c r="Z291" s="1275"/>
      <c r="AA291" s="1275"/>
      <c r="AB291" s="1275"/>
      <c r="AC291" s="1275"/>
      <c r="AD291" s="1275"/>
      <c r="AE291" s="1275"/>
      <c r="AF291" s="1275"/>
      <c r="AG291" s="1275"/>
      <c r="AH291" s="1275"/>
      <c r="AI291" s="1275"/>
      <c r="AJ291" s="1275"/>
      <c r="AK291" s="1275"/>
      <c r="AL291" s="1275"/>
      <c r="AM291" s="1275"/>
      <c r="AN291" s="1275"/>
      <c r="AO291" s="1275"/>
      <c r="AP291" s="1536"/>
      <c r="AQ291" s="1536"/>
      <c r="AR291" s="1275"/>
      <c r="AS291" s="1275"/>
      <c r="AT291" s="1275"/>
      <c r="AU291" s="1275"/>
      <c r="AV291" s="1275"/>
      <c r="AW291" s="1275"/>
      <c r="AX291" s="1275"/>
      <c r="AY291" s="1275"/>
      <c r="AZ291" s="1275"/>
      <c r="BA291" s="1275"/>
      <c r="BB291" s="1275"/>
      <c r="BC291" s="1275"/>
      <c r="BD291" s="1275"/>
      <c r="BE291" s="1275"/>
      <c r="BF291" s="1275"/>
      <c r="BG291" s="1275"/>
      <c r="BH291" s="1275"/>
      <c r="BI291" s="1275"/>
      <c r="BJ291" s="1275"/>
      <c r="BK291" s="1275"/>
      <c r="BL291" s="1275"/>
      <c r="BM291" s="1275"/>
      <c r="BN291" s="1275"/>
      <c r="BO291" s="1275"/>
      <c r="BP291" s="1275"/>
      <c r="BQ291" s="1275"/>
      <c r="BR291" s="1275"/>
      <c r="BS291" s="1275"/>
      <c r="BT291" s="1275"/>
      <c r="BU291" s="1275"/>
      <c r="BV291" s="1275"/>
      <c r="BW291" s="1275"/>
      <c r="BX291" s="1275"/>
      <c r="BY291" s="1275"/>
      <c r="BZ291" s="1275"/>
      <c r="CA291" s="1275"/>
      <c r="CB291" s="1275"/>
      <c r="CC291" s="1275"/>
      <c r="CD291" s="1275"/>
      <c r="CE291" s="1275"/>
      <c r="CF291" s="1275"/>
      <c r="CG291" s="1275"/>
      <c r="CH291" s="1275"/>
      <c r="CI291" s="1275"/>
      <c r="CJ291" s="1275"/>
      <c r="CK291" s="1275"/>
      <c r="CL291" s="1275"/>
      <c r="CM291" s="1275"/>
      <c r="CN291" s="1275"/>
      <c r="CO291" s="1275"/>
      <c r="CP291" s="1275"/>
      <c r="CQ291" s="1275"/>
      <c r="CR291" s="1275"/>
      <c r="CS291" s="1275"/>
      <c r="CT291" s="1275"/>
    </row>
    <row r="292" spans="1:98" ht="14.25" customHeight="1">
      <c r="A292" s="1275"/>
      <c r="B292" s="1275"/>
      <c r="C292" s="1275"/>
      <c r="D292" s="1275"/>
      <c r="E292" s="1275"/>
      <c r="F292" s="1275"/>
      <c r="G292" s="1275"/>
      <c r="H292" s="1275"/>
      <c r="I292" s="1275"/>
      <c r="J292" s="1275"/>
      <c r="K292" s="1275"/>
      <c r="L292" s="1275"/>
      <c r="M292" s="1275"/>
      <c r="N292" s="1275"/>
      <c r="O292" s="1275"/>
      <c r="P292" s="1275"/>
      <c r="Q292" s="1275"/>
      <c r="R292" s="1275"/>
      <c r="S292" s="1275"/>
      <c r="T292" s="1275"/>
      <c r="U292" s="1275"/>
      <c r="V292" s="1275"/>
      <c r="W292" s="1275"/>
      <c r="X292" s="1275"/>
      <c r="Y292" s="1275"/>
      <c r="Z292" s="1275"/>
      <c r="AA292" s="1275"/>
      <c r="AB292" s="1275"/>
      <c r="AC292" s="1275"/>
      <c r="AD292" s="1275"/>
      <c r="AE292" s="1275"/>
      <c r="AF292" s="1275"/>
      <c r="AG292" s="1275"/>
      <c r="AH292" s="1275"/>
      <c r="AI292" s="1275"/>
      <c r="AJ292" s="1275"/>
      <c r="AK292" s="1275"/>
      <c r="AL292" s="1275"/>
      <c r="AM292" s="1275"/>
      <c r="AN292" s="1275"/>
      <c r="AO292" s="1275"/>
      <c r="AP292" s="1536"/>
      <c r="AQ292" s="1536"/>
      <c r="AR292" s="1275"/>
      <c r="AS292" s="1275"/>
      <c r="AT292" s="1275"/>
      <c r="AU292" s="1275"/>
      <c r="AV292" s="1275"/>
      <c r="AW292" s="1275"/>
      <c r="AX292" s="1275"/>
      <c r="AY292" s="1275"/>
      <c r="AZ292" s="1275"/>
      <c r="BA292" s="1275"/>
      <c r="BB292" s="1275"/>
      <c r="BC292" s="1275"/>
      <c r="BD292" s="1275"/>
      <c r="BE292" s="1275"/>
      <c r="BF292" s="1275"/>
      <c r="BG292" s="1275"/>
      <c r="BH292" s="1275"/>
      <c r="BI292" s="1275"/>
      <c r="BJ292" s="1275"/>
      <c r="BK292" s="1275"/>
      <c r="BL292" s="1275"/>
      <c r="BM292" s="1275"/>
      <c r="BN292" s="1275"/>
      <c r="BO292" s="1275"/>
      <c r="BP292" s="1275"/>
      <c r="BQ292" s="1275"/>
      <c r="BR292" s="1275"/>
      <c r="BS292" s="1275"/>
      <c r="BT292" s="1275"/>
      <c r="BU292" s="1275"/>
      <c r="BV292" s="1275"/>
      <c r="BW292" s="1275"/>
      <c r="BX292" s="1275"/>
      <c r="BY292" s="1275"/>
      <c r="BZ292" s="1275"/>
      <c r="CA292" s="1275"/>
      <c r="CB292" s="1275"/>
      <c r="CC292" s="1275"/>
      <c r="CD292" s="1275"/>
      <c r="CE292" s="1275"/>
      <c r="CF292" s="1275"/>
      <c r="CG292" s="1275"/>
      <c r="CH292" s="1275"/>
      <c r="CI292" s="1275"/>
      <c r="CJ292" s="1275"/>
      <c r="CK292" s="1275"/>
      <c r="CL292" s="1275"/>
      <c r="CM292" s="1275"/>
      <c r="CN292" s="1275"/>
      <c r="CO292" s="1275"/>
      <c r="CP292" s="1275"/>
      <c r="CQ292" s="1275"/>
      <c r="CR292" s="1275"/>
      <c r="CS292" s="1275"/>
      <c r="CT292" s="1275"/>
    </row>
    <row r="293" spans="1:98" ht="14.25" customHeight="1">
      <c r="A293" s="1275"/>
      <c r="B293" s="1275"/>
      <c r="C293" s="1275"/>
      <c r="D293" s="1275"/>
      <c r="E293" s="1275"/>
      <c r="F293" s="1275"/>
      <c r="G293" s="1275"/>
      <c r="H293" s="1275"/>
      <c r="I293" s="1275"/>
      <c r="J293" s="1275"/>
      <c r="K293" s="1275"/>
      <c r="L293" s="1275"/>
      <c r="M293" s="1275"/>
      <c r="N293" s="1275"/>
      <c r="O293" s="1275"/>
      <c r="P293" s="1275"/>
      <c r="Q293" s="1275"/>
      <c r="R293" s="1275"/>
      <c r="S293" s="1275"/>
      <c r="T293" s="1275"/>
      <c r="U293" s="1275"/>
      <c r="V293" s="1275"/>
      <c r="W293" s="1275"/>
      <c r="X293" s="1275"/>
      <c r="Y293" s="1275"/>
      <c r="Z293" s="1275"/>
      <c r="AA293" s="1275"/>
      <c r="AB293" s="1275"/>
      <c r="AC293" s="1275"/>
      <c r="AD293" s="1275"/>
      <c r="AE293" s="1275"/>
      <c r="AF293" s="1275"/>
      <c r="AG293" s="1275"/>
      <c r="AH293" s="1275"/>
      <c r="AI293" s="1275"/>
      <c r="AJ293" s="1275"/>
      <c r="AK293" s="1275"/>
      <c r="AL293" s="1275"/>
      <c r="AM293" s="1275"/>
      <c r="AN293" s="1275"/>
      <c r="AO293" s="1275"/>
      <c r="AP293" s="1275"/>
      <c r="AQ293" s="1275"/>
      <c r="AR293" s="1275"/>
      <c r="AS293" s="1275"/>
      <c r="AT293" s="1275"/>
      <c r="AU293" s="1275"/>
      <c r="AV293" s="1275"/>
      <c r="AW293" s="1275"/>
      <c r="AX293" s="1275"/>
      <c r="AY293" s="1275"/>
      <c r="AZ293" s="1275"/>
      <c r="BA293" s="1275"/>
      <c r="BB293" s="1275"/>
      <c r="BC293" s="1275"/>
      <c r="BD293" s="1275"/>
      <c r="BE293" s="1275"/>
      <c r="BF293" s="1275"/>
      <c r="BG293" s="1275"/>
      <c r="BH293" s="1275"/>
      <c r="BI293" s="1275"/>
      <c r="BJ293" s="1275"/>
      <c r="BK293" s="1275"/>
      <c r="BL293" s="1275"/>
      <c r="BM293" s="1275"/>
      <c r="BN293" s="1275"/>
      <c r="BO293" s="1275"/>
      <c r="BP293" s="1275"/>
      <c r="BQ293" s="1275"/>
      <c r="BR293" s="1275"/>
      <c r="BS293" s="1275"/>
      <c r="BT293" s="1275"/>
      <c r="BU293" s="1275"/>
      <c r="BV293" s="1275"/>
      <c r="BW293" s="1275"/>
      <c r="BX293" s="1275"/>
      <c r="BY293" s="1275"/>
      <c r="BZ293" s="1275"/>
      <c r="CA293" s="1275"/>
      <c r="CB293" s="1275"/>
      <c r="CC293" s="1275"/>
      <c r="CD293" s="1275"/>
      <c r="CE293" s="1275"/>
      <c r="CF293" s="1275"/>
      <c r="CG293" s="1275"/>
      <c r="CH293" s="1275"/>
      <c r="CI293" s="1275"/>
      <c r="CJ293" s="1275"/>
      <c r="CK293" s="1275"/>
      <c r="CL293" s="1275"/>
      <c r="CM293" s="1275"/>
      <c r="CN293" s="1275"/>
      <c r="CO293" s="1275"/>
      <c r="CP293" s="1275"/>
      <c r="CQ293" s="1275"/>
      <c r="CR293" s="1275"/>
      <c r="CS293" s="1275"/>
      <c r="CT293" s="1275"/>
    </row>
    <row r="294" spans="1:98" ht="14.25" customHeight="1">
      <c r="A294" s="1275"/>
      <c r="B294" s="1275"/>
      <c r="C294" s="1275"/>
      <c r="D294" s="1275"/>
      <c r="E294" s="1275"/>
      <c r="F294" s="1275"/>
      <c r="G294" s="1275"/>
      <c r="H294" s="1275"/>
      <c r="I294" s="1275"/>
      <c r="J294" s="1275"/>
      <c r="K294" s="1275"/>
      <c r="L294" s="1275"/>
      <c r="M294" s="1275"/>
      <c r="N294" s="1275"/>
      <c r="O294" s="1275"/>
      <c r="P294" s="1275"/>
      <c r="Q294" s="1275"/>
      <c r="R294" s="1275"/>
      <c r="S294" s="1275"/>
      <c r="T294" s="1275"/>
      <c r="U294" s="1275"/>
      <c r="V294" s="1275"/>
      <c r="W294" s="1275"/>
      <c r="X294" s="1275"/>
      <c r="Y294" s="1275"/>
      <c r="Z294" s="1275"/>
      <c r="AA294" s="1275"/>
      <c r="AB294" s="1275"/>
      <c r="AC294" s="1275"/>
      <c r="AD294" s="1275"/>
      <c r="AE294" s="1275"/>
      <c r="AF294" s="1275"/>
      <c r="AG294" s="1275"/>
      <c r="AH294" s="1275"/>
      <c r="AI294" s="1275"/>
      <c r="AJ294" s="1275"/>
      <c r="AK294" s="1275"/>
      <c r="AL294" s="1275"/>
      <c r="AM294" s="1275"/>
      <c r="AN294" s="1275"/>
      <c r="AO294" s="1275"/>
      <c r="AP294" s="1275"/>
      <c r="AQ294" s="1275"/>
      <c r="AR294" s="1275"/>
      <c r="AS294" s="1275"/>
      <c r="AT294" s="1275"/>
      <c r="AU294" s="1275"/>
      <c r="AV294" s="1275"/>
      <c r="AW294" s="1275"/>
      <c r="AX294" s="1275"/>
      <c r="AY294" s="1275"/>
      <c r="AZ294" s="1275"/>
      <c r="BA294" s="1275"/>
      <c r="BB294" s="1275"/>
      <c r="BC294" s="1275"/>
      <c r="BD294" s="1275"/>
      <c r="BE294" s="1275"/>
      <c r="BF294" s="1275"/>
      <c r="BG294" s="1275"/>
      <c r="BH294" s="1275"/>
      <c r="BI294" s="1275"/>
      <c r="BJ294" s="1275"/>
      <c r="BK294" s="1275"/>
      <c r="BL294" s="1275"/>
      <c r="BM294" s="1275"/>
      <c r="BN294" s="1275"/>
      <c r="BO294" s="1275"/>
      <c r="BP294" s="1275"/>
      <c r="BQ294" s="1275"/>
      <c r="BR294" s="1275"/>
      <c r="BS294" s="1275"/>
      <c r="BT294" s="1275"/>
      <c r="BU294" s="1275"/>
      <c r="BV294" s="1275"/>
      <c r="BW294" s="1275"/>
      <c r="BX294" s="1275"/>
      <c r="BY294" s="1275"/>
      <c r="BZ294" s="1275"/>
      <c r="CA294" s="1275"/>
      <c r="CB294" s="1275"/>
      <c r="CC294" s="1275"/>
      <c r="CD294" s="1275"/>
      <c r="CE294" s="1275"/>
      <c r="CF294" s="1275"/>
      <c r="CG294" s="1275"/>
      <c r="CH294" s="1275"/>
      <c r="CI294" s="1275"/>
      <c r="CJ294" s="1275"/>
      <c r="CK294" s="1275"/>
      <c r="CL294" s="1275"/>
      <c r="CM294" s="1275"/>
      <c r="CN294" s="1275"/>
      <c r="CO294" s="1275"/>
      <c r="CP294" s="1275"/>
      <c r="CQ294" s="1275"/>
      <c r="CR294" s="1275"/>
      <c r="CS294" s="1275"/>
      <c r="CT294" s="1275"/>
    </row>
    <row r="295" spans="1:98" ht="14.25" customHeight="1">
      <c r="A295" s="1275"/>
      <c r="B295" s="1275"/>
      <c r="C295" s="1275"/>
      <c r="D295" s="1275"/>
      <c r="E295" s="1275"/>
      <c r="F295" s="1275"/>
      <c r="G295" s="1275"/>
      <c r="H295" s="1275"/>
      <c r="I295" s="1275"/>
      <c r="J295" s="1275"/>
      <c r="K295" s="1275"/>
      <c r="L295" s="1275"/>
      <c r="M295" s="1275"/>
      <c r="N295" s="1275"/>
      <c r="O295" s="1275"/>
      <c r="P295" s="1275"/>
      <c r="Q295" s="1275"/>
      <c r="R295" s="1275"/>
      <c r="S295" s="1275"/>
      <c r="T295" s="1275"/>
      <c r="U295" s="1275"/>
      <c r="V295" s="1275"/>
      <c r="W295" s="1275"/>
      <c r="X295" s="1275"/>
      <c r="Y295" s="1275"/>
      <c r="Z295" s="1275"/>
      <c r="AA295" s="1275"/>
      <c r="AB295" s="1275"/>
      <c r="AC295" s="1275"/>
      <c r="AD295" s="1275"/>
      <c r="AE295" s="1275"/>
      <c r="AF295" s="1275"/>
      <c r="AG295" s="1275"/>
      <c r="AH295" s="1275"/>
      <c r="AI295" s="1275"/>
      <c r="AJ295" s="1275"/>
      <c r="AK295" s="1275"/>
      <c r="AL295" s="1275"/>
      <c r="AM295" s="1275"/>
      <c r="AN295" s="1275"/>
      <c r="AO295" s="1275"/>
      <c r="AP295" s="1275"/>
      <c r="AQ295" s="1275"/>
      <c r="AR295" s="1275"/>
      <c r="AS295" s="1275"/>
      <c r="AT295" s="1275"/>
      <c r="AU295" s="1275"/>
      <c r="AV295" s="1275"/>
      <c r="AW295" s="1275"/>
      <c r="AX295" s="1275"/>
      <c r="AY295" s="1275"/>
      <c r="AZ295" s="1275"/>
      <c r="BA295" s="1275"/>
      <c r="BB295" s="1275"/>
      <c r="BC295" s="1275"/>
      <c r="BD295" s="1275"/>
      <c r="BE295" s="1275"/>
      <c r="BF295" s="1275"/>
      <c r="BG295" s="1275"/>
      <c r="BH295" s="1275"/>
      <c r="BI295" s="1275"/>
      <c r="BJ295" s="1275"/>
      <c r="BK295" s="1275"/>
      <c r="BL295" s="1275"/>
      <c r="BM295" s="1275"/>
      <c r="BN295" s="1275"/>
      <c r="BO295" s="1275"/>
      <c r="BP295" s="1275"/>
      <c r="BQ295" s="1275"/>
      <c r="BR295" s="1275"/>
      <c r="BS295" s="1275"/>
      <c r="BT295" s="1275"/>
      <c r="BU295" s="1275"/>
      <c r="BV295" s="1275"/>
      <c r="BW295" s="1275"/>
      <c r="BX295" s="1275"/>
      <c r="BY295" s="1275"/>
      <c r="BZ295" s="1275"/>
      <c r="CA295" s="1275"/>
      <c r="CB295" s="1275"/>
      <c r="CC295" s="1275"/>
      <c r="CD295" s="1275"/>
      <c r="CE295" s="1275"/>
      <c r="CF295" s="1275"/>
      <c r="CG295" s="1275"/>
      <c r="CH295" s="1275"/>
      <c r="CI295" s="1275"/>
      <c r="CJ295" s="1275"/>
      <c r="CK295" s="1275"/>
      <c r="CL295" s="1275"/>
      <c r="CM295" s="1275"/>
      <c r="CN295" s="1275"/>
      <c r="CO295" s="1275"/>
      <c r="CP295" s="1275"/>
      <c r="CQ295" s="1275"/>
      <c r="CR295" s="1275"/>
      <c r="CS295" s="1275"/>
      <c r="CT295" s="1275"/>
    </row>
    <row r="296" spans="1:98" ht="14.25" customHeight="1">
      <c r="A296" s="1275"/>
      <c r="B296" s="1275"/>
      <c r="C296" s="1275"/>
      <c r="D296" s="1275"/>
      <c r="E296" s="1275"/>
      <c r="F296" s="1275"/>
      <c r="G296" s="1275"/>
      <c r="H296" s="1275"/>
      <c r="I296" s="1275"/>
      <c r="J296" s="1275"/>
      <c r="K296" s="1275"/>
      <c r="L296" s="1275"/>
      <c r="M296" s="1275"/>
      <c r="N296" s="1275"/>
      <c r="O296" s="1275"/>
      <c r="P296" s="1275"/>
      <c r="Q296" s="1275"/>
      <c r="R296" s="1275"/>
      <c r="S296" s="1275"/>
      <c r="T296" s="1275"/>
      <c r="U296" s="1275"/>
      <c r="V296" s="1275"/>
      <c r="W296" s="1275"/>
      <c r="X296" s="1275"/>
      <c r="Y296" s="1275"/>
      <c r="Z296" s="1275"/>
      <c r="AA296" s="1275"/>
      <c r="AB296" s="1275"/>
      <c r="AC296" s="1275"/>
      <c r="AD296" s="1275"/>
      <c r="AE296" s="1275"/>
      <c r="AF296" s="1275"/>
      <c r="AG296" s="1275"/>
      <c r="AH296" s="1275"/>
      <c r="AI296" s="1275"/>
      <c r="AJ296" s="1275"/>
      <c r="AK296" s="1275"/>
      <c r="AL296" s="1275"/>
      <c r="AM296" s="1275"/>
      <c r="AN296" s="1275"/>
      <c r="AO296" s="1275"/>
      <c r="AP296" s="1275"/>
      <c r="AQ296" s="1275"/>
      <c r="AR296" s="1275"/>
      <c r="AS296" s="1275"/>
      <c r="AT296" s="1275"/>
      <c r="AU296" s="1275"/>
      <c r="AV296" s="1275"/>
      <c r="AW296" s="1275"/>
      <c r="AX296" s="1275"/>
      <c r="AY296" s="1275"/>
      <c r="AZ296" s="1275"/>
      <c r="BA296" s="1275"/>
      <c r="BB296" s="1275"/>
      <c r="BC296" s="1275"/>
      <c r="BD296" s="1275"/>
      <c r="BE296" s="1275"/>
      <c r="BF296" s="1275"/>
      <c r="BG296" s="1275"/>
      <c r="BH296" s="1275"/>
      <c r="BI296" s="1275"/>
      <c r="BJ296" s="1275"/>
      <c r="BK296" s="1275"/>
      <c r="BL296" s="1275"/>
      <c r="BM296" s="1275"/>
      <c r="BN296" s="1275"/>
      <c r="BO296" s="1275"/>
      <c r="BP296" s="1275"/>
      <c r="BQ296" s="1275"/>
      <c r="BR296" s="1275"/>
      <c r="BS296" s="1275"/>
      <c r="BT296" s="1275"/>
      <c r="BU296" s="1275"/>
      <c r="BV296" s="1275"/>
      <c r="BW296" s="1275"/>
      <c r="BX296" s="1275"/>
      <c r="BY296" s="1275"/>
      <c r="BZ296" s="1275"/>
      <c r="CA296" s="1275"/>
      <c r="CB296" s="1275"/>
      <c r="CC296" s="1275"/>
      <c r="CD296" s="1275"/>
      <c r="CE296" s="1275"/>
      <c r="CF296" s="1275"/>
      <c r="CG296" s="1275"/>
      <c r="CH296" s="1275"/>
      <c r="CI296" s="1275"/>
      <c r="CJ296" s="1275"/>
      <c r="CK296" s="1275"/>
      <c r="CL296" s="1275"/>
      <c r="CM296" s="1275"/>
      <c r="CN296" s="1275"/>
      <c r="CO296" s="1275"/>
      <c r="CP296" s="1275"/>
      <c r="CQ296" s="1275"/>
      <c r="CR296" s="1275"/>
      <c r="CS296" s="1275"/>
      <c r="CT296" s="1275"/>
    </row>
    <row r="297" spans="1:98" ht="14.25" customHeight="1">
      <c r="A297" s="1275"/>
      <c r="B297" s="1275"/>
      <c r="C297" s="1275"/>
      <c r="D297" s="1275"/>
      <c r="E297" s="1275"/>
      <c r="F297" s="1275"/>
      <c r="G297" s="1275"/>
      <c r="H297" s="1275"/>
      <c r="I297" s="1275"/>
      <c r="J297" s="1275"/>
      <c r="K297" s="1275"/>
      <c r="L297" s="1275"/>
      <c r="M297" s="1275"/>
      <c r="N297" s="1275"/>
      <c r="O297" s="1275"/>
      <c r="P297" s="1275"/>
      <c r="Q297" s="1275"/>
      <c r="R297" s="1275"/>
      <c r="S297" s="1275"/>
      <c r="T297" s="1275"/>
      <c r="U297" s="1275"/>
      <c r="V297" s="1275"/>
      <c r="W297" s="1275"/>
      <c r="X297" s="1275"/>
      <c r="Y297" s="1275"/>
      <c r="Z297" s="1275"/>
      <c r="AA297" s="1275"/>
      <c r="AB297" s="1275"/>
      <c r="AC297" s="1275"/>
      <c r="AD297" s="1275"/>
      <c r="AE297" s="1275"/>
      <c r="AF297" s="1275"/>
      <c r="AG297" s="1275"/>
      <c r="AH297" s="1275"/>
      <c r="AI297" s="1275"/>
      <c r="AJ297" s="1275"/>
      <c r="AK297" s="1275"/>
      <c r="AL297" s="1275"/>
      <c r="AM297" s="1275"/>
      <c r="AN297" s="1275"/>
      <c r="AO297" s="1275"/>
      <c r="AP297" s="1275"/>
      <c r="AQ297" s="1275"/>
      <c r="AR297" s="1275"/>
      <c r="AS297" s="1275"/>
      <c r="AT297" s="1275"/>
      <c r="AU297" s="1275"/>
      <c r="AV297" s="1275"/>
      <c r="AW297" s="1275"/>
      <c r="AX297" s="1275"/>
      <c r="AY297" s="1275"/>
      <c r="AZ297" s="1275"/>
      <c r="BA297" s="1275"/>
      <c r="BB297" s="1275"/>
      <c r="BC297" s="1275"/>
      <c r="BD297" s="1275"/>
      <c r="BE297" s="1275"/>
      <c r="BF297" s="1275"/>
      <c r="BG297" s="1275"/>
      <c r="BH297" s="1275"/>
      <c r="BI297" s="1275"/>
      <c r="BJ297" s="1275"/>
      <c r="BK297" s="1275"/>
      <c r="BL297" s="1275"/>
      <c r="BM297" s="1275"/>
      <c r="BN297" s="1275"/>
      <c r="BO297" s="1275"/>
      <c r="BP297" s="1275"/>
      <c r="BQ297" s="1275"/>
      <c r="BR297" s="1275"/>
      <c r="BS297" s="1275"/>
      <c r="BT297" s="1275"/>
      <c r="BU297" s="1275"/>
      <c r="BV297" s="1275"/>
      <c r="BW297" s="1275"/>
      <c r="BX297" s="1275"/>
      <c r="BY297" s="1275"/>
      <c r="BZ297" s="1275"/>
      <c r="CA297" s="1275"/>
      <c r="CB297" s="1275"/>
      <c r="CC297" s="1275"/>
      <c r="CD297" s="1275"/>
      <c r="CE297" s="1275"/>
      <c r="CF297" s="1275"/>
      <c r="CG297" s="1275"/>
      <c r="CH297" s="1275"/>
      <c r="CI297" s="1275"/>
      <c r="CJ297" s="1275"/>
      <c r="CK297" s="1275"/>
      <c r="CL297" s="1275"/>
      <c r="CM297" s="1275"/>
      <c r="CN297" s="1275"/>
      <c r="CO297" s="1275"/>
      <c r="CP297" s="1275"/>
      <c r="CQ297" s="1275"/>
      <c r="CR297" s="1275"/>
      <c r="CS297" s="1275"/>
      <c r="CT297" s="1275"/>
    </row>
    <row r="298" spans="1:98" ht="14.25" customHeight="1">
      <c r="A298" s="1275"/>
      <c r="B298" s="1275"/>
      <c r="C298" s="1275"/>
      <c r="D298" s="1275"/>
      <c r="E298" s="1275"/>
      <c r="F298" s="1275"/>
      <c r="G298" s="1275"/>
      <c r="H298" s="1275"/>
      <c r="I298" s="1275"/>
      <c r="J298" s="1275"/>
      <c r="K298" s="1275"/>
      <c r="L298" s="1275"/>
      <c r="M298" s="1275"/>
      <c r="N298" s="1275"/>
      <c r="O298" s="1275"/>
      <c r="P298" s="1275"/>
      <c r="Q298" s="1275"/>
      <c r="R298" s="1275"/>
      <c r="S298" s="1275"/>
      <c r="T298" s="1275"/>
      <c r="U298" s="1275"/>
      <c r="V298" s="1275"/>
      <c r="W298" s="1275"/>
      <c r="X298" s="1275"/>
      <c r="Y298" s="1275"/>
      <c r="Z298" s="1275"/>
      <c r="AA298" s="1275"/>
      <c r="AB298" s="1275"/>
      <c r="AC298" s="1275"/>
      <c r="AD298" s="1275"/>
      <c r="AE298" s="1275"/>
      <c r="AF298" s="1275"/>
      <c r="AG298" s="1275"/>
      <c r="AH298" s="1275"/>
      <c r="AI298" s="1275"/>
      <c r="AJ298" s="1275"/>
      <c r="AK298" s="1275"/>
      <c r="AL298" s="1275"/>
      <c r="AM298" s="1275"/>
      <c r="AN298" s="1275"/>
      <c r="AO298" s="1275"/>
      <c r="AP298" s="1275"/>
      <c r="AQ298" s="1275"/>
      <c r="AR298" s="1275"/>
      <c r="AS298" s="1275"/>
      <c r="AT298" s="1275"/>
      <c r="AU298" s="1275"/>
      <c r="AV298" s="1275"/>
      <c r="AW298" s="1275"/>
      <c r="AX298" s="1275"/>
      <c r="AY298" s="1275"/>
      <c r="AZ298" s="1275"/>
      <c r="BA298" s="1275"/>
      <c r="BB298" s="1275"/>
      <c r="BC298" s="1275"/>
      <c r="BD298" s="1275"/>
      <c r="BE298" s="1275"/>
      <c r="BF298" s="1275"/>
      <c r="BG298" s="1275"/>
      <c r="BH298" s="1275"/>
      <c r="BI298" s="1275"/>
      <c r="BJ298" s="1275"/>
      <c r="BK298" s="1275"/>
      <c r="BL298" s="1275"/>
      <c r="BM298" s="1275"/>
      <c r="BN298" s="1275"/>
      <c r="BO298" s="1275"/>
      <c r="BP298" s="1275"/>
      <c r="BQ298" s="1275"/>
      <c r="BR298" s="1275"/>
      <c r="BS298" s="1275"/>
      <c r="BT298" s="1275"/>
      <c r="BU298" s="1275"/>
      <c r="BV298" s="1275"/>
      <c r="BW298" s="1275"/>
      <c r="BX298" s="1275"/>
      <c r="BY298" s="1275"/>
      <c r="BZ298" s="1275"/>
      <c r="CA298" s="1275"/>
      <c r="CB298" s="1275"/>
      <c r="CC298" s="1275"/>
      <c r="CD298" s="1275"/>
      <c r="CE298" s="1275"/>
      <c r="CF298" s="1275"/>
      <c r="CG298" s="1275"/>
      <c r="CH298" s="1275"/>
      <c r="CI298" s="1275"/>
      <c r="CJ298" s="1275"/>
      <c r="CK298" s="1275"/>
      <c r="CL298" s="1275"/>
      <c r="CM298" s="1275"/>
      <c r="CN298" s="1275"/>
      <c r="CO298" s="1275"/>
      <c r="CP298" s="1275"/>
      <c r="CQ298" s="1275"/>
      <c r="CR298" s="1275"/>
      <c r="CS298" s="1275"/>
      <c r="CT298" s="1275"/>
    </row>
    <row r="299" spans="1:98" ht="14.25" customHeight="1">
      <c r="A299" s="1275"/>
      <c r="B299" s="1275"/>
      <c r="C299" s="1275"/>
      <c r="D299" s="1275"/>
      <c r="E299" s="1275"/>
      <c r="F299" s="1275"/>
      <c r="G299" s="1275"/>
      <c r="H299" s="1275"/>
      <c r="I299" s="1275"/>
      <c r="J299" s="1275"/>
      <c r="K299" s="1275"/>
      <c r="L299" s="1275"/>
      <c r="M299" s="1275"/>
      <c r="N299" s="1275"/>
      <c r="O299" s="1275"/>
      <c r="P299" s="1275"/>
      <c r="Q299" s="1275"/>
      <c r="R299" s="1275"/>
      <c r="S299" s="1275"/>
      <c r="T299" s="1275"/>
      <c r="U299" s="1275"/>
      <c r="V299" s="1275"/>
      <c r="W299" s="1275"/>
      <c r="X299" s="1275"/>
      <c r="Y299" s="1275"/>
      <c r="Z299" s="1275"/>
      <c r="AA299" s="1275"/>
      <c r="AB299" s="1275"/>
      <c r="AC299" s="1275"/>
      <c r="AD299" s="1275"/>
      <c r="AE299" s="1275"/>
      <c r="AF299" s="1275"/>
      <c r="AG299" s="1275"/>
      <c r="AH299" s="1275"/>
      <c r="AI299" s="1275"/>
      <c r="AJ299" s="1275"/>
      <c r="AK299" s="1275"/>
      <c r="AL299" s="1275"/>
      <c r="AM299" s="1275"/>
      <c r="AN299" s="1275"/>
      <c r="AO299" s="1275"/>
      <c r="AP299" s="1275"/>
      <c r="AQ299" s="1275"/>
      <c r="AR299" s="1275"/>
      <c r="AS299" s="1275"/>
      <c r="AT299" s="1275"/>
      <c r="AU299" s="1275"/>
      <c r="AV299" s="1275"/>
      <c r="AW299" s="1275"/>
      <c r="AX299" s="1275"/>
      <c r="AY299" s="1275"/>
      <c r="AZ299" s="1275"/>
      <c r="BA299" s="1275"/>
      <c r="BB299" s="1275"/>
      <c r="BC299" s="1275"/>
      <c r="BD299" s="1275"/>
      <c r="BE299" s="1275"/>
      <c r="BF299" s="1275"/>
      <c r="BG299" s="1275"/>
      <c r="BH299" s="1275"/>
      <c r="BI299" s="1275"/>
      <c r="BJ299" s="1275"/>
      <c r="BK299" s="1275"/>
      <c r="BL299" s="1275"/>
      <c r="BM299" s="1275"/>
      <c r="BN299" s="1275"/>
      <c r="BO299" s="1275"/>
      <c r="BP299" s="1275"/>
      <c r="BQ299" s="1275"/>
      <c r="BR299" s="1275"/>
      <c r="BS299" s="1275"/>
      <c r="BT299" s="1275"/>
      <c r="BU299" s="1275"/>
      <c r="BV299" s="1275"/>
      <c r="BW299" s="1275"/>
      <c r="BX299" s="1275"/>
      <c r="BY299" s="1275"/>
      <c r="BZ299" s="1275"/>
      <c r="CA299" s="1275"/>
      <c r="CB299" s="1275"/>
      <c r="CC299" s="1275"/>
      <c r="CD299" s="1275"/>
      <c r="CE299" s="1275"/>
      <c r="CF299" s="1275"/>
      <c r="CG299" s="1275"/>
      <c r="CH299" s="1275"/>
      <c r="CI299" s="1275"/>
      <c r="CJ299" s="1275"/>
      <c r="CK299" s="1275"/>
      <c r="CL299" s="1275"/>
      <c r="CM299" s="1275"/>
      <c r="CN299" s="1275"/>
      <c r="CO299" s="1275"/>
      <c r="CP299" s="1275"/>
      <c r="CQ299" s="1275"/>
      <c r="CR299" s="1275"/>
      <c r="CS299" s="1275"/>
      <c r="CT299" s="1275"/>
    </row>
    <row r="300" spans="1:98" ht="14.25" customHeight="1">
      <c r="A300" s="1275"/>
      <c r="B300" s="1275"/>
      <c r="C300" s="1275"/>
      <c r="D300" s="1275"/>
      <c r="E300" s="1275"/>
      <c r="F300" s="1275"/>
      <c r="G300" s="1275"/>
      <c r="H300" s="1275"/>
      <c r="I300" s="1275"/>
      <c r="J300" s="1275"/>
      <c r="K300" s="1275"/>
      <c r="L300" s="1275"/>
      <c r="M300" s="1275"/>
      <c r="N300" s="1275"/>
      <c r="O300" s="1275"/>
      <c r="P300" s="1275"/>
      <c r="Q300" s="1275"/>
      <c r="R300" s="1275"/>
      <c r="S300" s="1275"/>
      <c r="T300" s="1275"/>
      <c r="U300" s="1275"/>
      <c r="V300" s="1275"/>
      <c r="W300" s="1275"/>
      <c r="X300" s="1275"/>
      <c r="Y300" s="1275"/>
      <c r="Z300" s="1275"/>
      <c r="AA300" s="1275"/>
      <c r="AB300" s="1275"/>
      <c r="AC300" s="1275"/>
      <c r="AD300" s="1275"/>
      <c r="AE300" s="1275"/>
      <c r="AF300" s="1275"/>
      <c r="AG300" s="1275"/>
      <c r="AH300" s="1275"/>
      <c r="AI300" s="1275"/>
      <c r="AJ300" s="1275"/>
      <c r="AK300" s="1275"/>
      <c r="AL300" s="1275"/>
      <c r="AM300" s="1275"/>
      <c r="AN300" s="1275"/>
      <c r="AO300" s="1275"/>
      <c r="AP300" s="1275"/>
      <c r="AQ300" s="1275"/>
      <c r="AR300" s="1275"/>
      <c r="AS300" s="1275"/>
      <c r="AT300" s="1275"/>
      <c r="AU300" s="1275"/>
      <c r="AV300" s="1275"/>
      <c r="AW300" s="1275"/>
      <c r="AX300" s="1275"/>
      <c r="AY300" s="1275"/>
      <c r="AZ300" s="1275"/>
      <c r="BA300" s="1275"/>
      <c r="BB300" s="1275"/>
      <c r="BC300" s="1275"/>
      <c r="BD300" s="1275"/>
      <c r="BE300" s="1275"/>
      <c r="BF300" s="1275"/>
      <c r="BG300" s="1275"/>
      <c r="BH300" s="1275"/>
      <c r="BI300" s="1275"/>
      <c r="BJ300" s="1275"/>
      <c r="BK300" s="1275"/>
      <c r="BL300" s="1275"/>
      <c r="BM300" s="1275"/>
      <c r="BN300" s="1275"/>
      <c r="BO300" s="1275"/>
      <c r="BP300" s="1275"/>
      <c r="BQ300" s="1275"/>
      <c r="BR300" s="1275"/>
      <c r="BS300" s="1275"/>
      <c r="BT300" s="1275"/>
      <c r="BU300" s="1275"/>
      <c r="BV300" s="1275"/>
      <c r="BW300" s="1275"/>
      <c r="BX300" s="1275"/>
      <c r="BY300" s="1275"/>
      <c r="BZ300" s="1275"/>
      <c r="CA300" s="1275"/>
      <c r="CB300" s="1275"/>
      <c r="CC300" s="1275"/>
      <c r="CD300" s="1275"/>
      <c r="CE300" s="1275"/>
      <c r="CF300" s="1275"/>
      <c r="CG300" s="1275"/>
      <c r="CH300" s="1275"/>
      <c r="CI300" s="1275"/>
      <c r="CJ300" s="1275"/>
      <c r="CK300" s="1275"/>
      <c r="CL300" s="1275"/>
      <c r="CM300" s="1275"/>
      <c r="CN300" s="1275"/>
      <c r="CO300" s="1275"/>
      <c r="CP300" s="1275"/>
      <c r="CQ300" s="1275"/>
      <c r="CR300" s="1275"/>
      <c r="CS300" s="1275"/>
      <c r="CT300" s="1275"/>
    </row>
    <row r="301" spans="1:98" ht="14.25" customHeight="1">
      <c r="A301" s="1275"/>
      <c r="B301" s="1275"/>
      <c r="C301" s="1275"/>
      <c r="D301" s="1275"/>
      <c r="E301" s="1275"/>
      <c r="F301" s="1275"/>
      <c r="G301" s="1275"/>
      <c r="H301" s="1275"/>
      <c r="I301" s="1275"/>
      <c r="J301" s="1275"/>
      <c r="K301" s="1275"/>
      <c r="L301" s="1275"/>
      <c r="M301" s="1275"/>
      <c r="N301" s="1275"/>
      <c r="O301" s="1275"/>
      <c r="P301" s="1275"/>
      <c r="Q301" s="1275"/>
      <c r="R301" s="1275"/>
      <c r="S301" s="1275"/>
      <c r="T301" s="1275"/>
      <c r="U301" s="1275"/>
      <c r="V301" s="1275"/>
      <c r="W301" s="1275"/>
      <c r="X301" s="1275"/>
      <c r="Y301" s="1275"/>
      <c r="Z301" s="1275"/>
      <c r="AA301" s="1275"/>
      <c r="AB301" s="1275"/>
      <c r="AC301" s="1275"/>
      <c r="AD301" s="1275"/>
      <c r="AE301" s="1275"/>
      <c r="AF301" s="1275"/>
      <c r="AG301" s="1275"/>
      <c r="AH301" s="1275"/>
      <c r="AI301" s="1275"/>
      <c r="AJ301" s="1275"/>
      <c r="AK301" s="1275"/>
      <c r="AL301" s="1275"/>
      <c r="AM301" s="1275"/>
      <c r="AN301" s="1275"/>
      <c r="AO301" s="1275"/>
      <c r="AP301" s="1275"/>
      <c r="AQ301" s="1275"/>
      <c r="AR301" s="1275"/>
      <c r="AS301" s="1275"/>
      <c r="AT301" s="1275"/>
      <c r="AU301" s="1275"/>
      <c r="AV301" s="1275"/>
      <c r="AW301" s="1275"/>
      <c r="AX301" s="1275"/>
      <c r="AY301" s="1275"/>
      <c r="AZ301" s="1275"/>
      <c r="BA301" s="1275"/>
      <c r="BB301" s="1275"/>
      <c r="BC301" s="1275"/>
      <c r="BD301" s="1275"/>
      <c r="BE301" s="1275"/>
      <c r="BF301" s="1275"/>
      <c r="BG301" s="1275"/>
      <c r="BH301" s="1275"/>
      <c r="BI301" s="1275"/>
      <c r="BJ301" s="1275"/>
      <c r="BK301" s="1275"/>
      <c r="BL301" s="1275"/>
      <c r="BM301" s="1275"/>
      <c r="BN301" s="1275"/>
      <c r="BO301" s="1275"/>
      <c r="BP301" s="1275"/>
      <c r="BQ301" s="1275"/>
      <c r="BR301" s="1275"/>
      <c r="BS301" s="1275"/>
      <c r="BT301" s="1275"/>
      <c r="BU301" s="1275"/>
      <c r="BV301" s="1275"/>
      <c r="BW301" s="1275"/>
      <c r="BX301" s="1275"/>
      <c r="BY301" s="1275"/>
      <c r="BZ301" s="1275"/>
      <c r="CA301" s="1275"/>
      <c r="CB301" s="1275"/>
      <c r="CC301" s="1275"/>
      <c r="CD301" s="1275"/>
      <c r="CE301" s="1275"/>
      <c r="CF301" s="1275"/>
      <c r="CG301" s="1275"/>
      <c r="CH301" s="1275"/>
      <c r="CI301" s="1275"/>
      <c r="CJ301" s="1275"/>
      <c r="CK301" s="1275"/>
      <c r="CL301" s="1275"/>
      <c r="CM301" s="1275"/>
      <c r="CN301" s="1275"/>
      <c r="CO301" s="1275"/>
      <c r="CP301" s="1275"/>
      <c r="CQ301" s="1275"/>
      <c r="CR301" s="1275"/>
      <c r="CS301" s="1275"/>
      <c r="CT301" s="1275"/>
    </row>
    <row r="302" spans="1:98" ht="14.25" customHeight="1">
      <c r="A302" s="1275"/>
      <c r="B302" s="1275"/>
      <c r="C302" s="1275"/>
      <c r="D302" s="1275"/>
      <c r="E302" s="1275"/>
      <c r="F302" s="1275"/>
      <c r="G302" s="1275"/>
      <c r="H302" s="1275"/>
      <c r="I302" s="1275"/>
      <c r="J302" s="1275"/>
      <c r="K302" s="1275"/>
      <c r="L302" s="1275"/>
      <c r="M302" s="1275"/>
      <c r="N302" s="1275"/>
      <c r="O302" s="1275"/>
      <c r="P302" s="1275"/>
      <c r="Q302" s="1275"/>
      <c r="R302" s="1275"/>
      <c r="S302" s="1275"/>
      <c r="T302" s="1275"/>
      <c r="U302" s="1275"/>
      <c r="V302" s="1275"/>
      <c r="W302" s="1275"/>
      <c r="X302" s="1275"/>
      <c r="Y302" s="1275"/>
      <c r="Z302" s="1275"/>
      <c r="AA302" s="1275"/>
      <c r="AB302" s="1275"/>
      <c r="AC302" s="1275"/>
      <c r="AD302" s="1275"/>
      <c r="AE302" s="1275"/>
      <c r="AF302" s="1275"/>
      <c r="AG302" s="1275"/>
      <c r="AH302" s="1275"/>
      <c r="AI302" s="1275"/>
      <c r="AJ302" s="1275"/>
      <c r="AK302" s="1275"/>
      <c r="AL302" s="1275"/>
      <c r="AM302" s="1275"/>
      <c r="AN302" s="1275"/>
      <c r="AO302" s="1275"/>
      <c r="AP302" s="1275"/>
      <c r="AQ302" s="1275"/>
      <c r="AR302" s="1275"/>
      <c r="AS302" s="1275"/>
      <c r="AT302" s="1275"/>
      <c r="AU302" s="1275"/>
      <c r="AV302" s="1275"/>
      <c r="AW302" s="1275"/>
      <c r="AX302" s="1275"/>
      <c r="AY302" s="1275"/>
      <c r="AZ302" s="1275"/>
      <c r="BA302" s="1275"/>
      <c r="BB302" s="1275"/>
      <c r="BC302" s="1275"/>
      <c r="BD302" s="1275"/>
      <c r="BE302" s="1275"/>
      <c r="BF302" s="1275"/>
      <c r="BG302" s="1275"/>
      <c r="BH302" s="1275"/>
      <c r="BI302" s="1275"/>
      <c r="BJ302" s="1275"/>
      <c r="BK302" s="1275"/>
      <c r="BL302" s="1275"/>
      <c r="BM302" s="1275"/>
      <c r="BN302" s="1275"/>
      <c r="BO302" s="1275"/>
      <c r="BP302" s="1275"/>
      <c r="BQ302" s="1275"/>
      <c r="BR302" s="1275"/>
      <c r="BS302" s="1275"/>
      <c r="BT302" s="1275"/>
      <c r="BU302" s="1275"/>
      <c r="BV302" s="1275"/>
      <c r="BW302" s="1275"/>
      <c r="BX302" s="1275"/>
      <c r="BY302" s="1275"/>
      <c r="BZ302" s="1275"/>
      <c r="CA302" s="1275"/>
      <c r="CB302" s="1275"/>
      <c r="CC302" s="1275"/>
      <c r="CD302" s="1275"/>
      <c r="CE302" s="1275"/>
      <c r="CF302" s="1275"/>
      <c r="CG302" s="1275"/>
      <c r="CH302" s="1275"/>
      <c r="CI302" s="1275"/>
      <c r="CJ302" s="1275"/>
      <c r="CK302" s="1275"/>
      <c r="CL302" s="1275"/>
      <c r="CM302" s="1275"/>
      <c r="CN302" s="1275"/>
      <c r="CO302" s="1275"/>
      <c r="CP302" s="1275"/>
      <c r="CQ302" s="1275"/>
      <c r="CR302" s="1275"/>
      <c r="CS302" s="1275"/>
      <c r="CT302" s="1275"/>
    </row>
    <row r="303" spans="1:98" ht="14.25" customHeight="1">
      <c r="A303" s="1275"/>
      <c r="B303" s="1275"/>
      <c r="C303" s="1275"/>
      <c r="D303" s="1275"/>
      <c r="E303" s="1275"/>
      <c r="F303" s="1275"/>
      <c r="G303" s="1275"/>
      <c r="H303" s="1275"/>
      <c r="I303" s="1275"/>
      <c r="J303" s="1275"/>
      <c r="K303" s="1275"/>
      <c r="L303" s="1275"/>
      <c r="M303" s="1275"/>
      <c r="N303" s="1275"/>
      <c r="O303" s="1275"/>
      <c r="P303" s="1275"/>
      <c r="Q303" s="1275"/>
      <c r="R303" s="1275"/>
      <c r="S303" s="1275"/>
      <c r="T303" s="1275"/>
      <c r="U303" s="1275"/>
      <c r="V303" s="1275"/>
      <c r="W303" s="1275"/>
      <c r="X303" s="1275"/>
      <c r="Y303" s="1275"/>
      <c r="Z303" s="1275"/>
      <c r="AA303" s="1275"/>
      <c r="AB303" s="1275"/>
      <c r="AC303" s="1275"/>
      <c r="AD303" s="1275"/>
      <c r="AE303" s="1275"/>
      <c r="AF303" s="1275"/>
      <c r="AG303" s="1275"/>
      <c r="AH303" s="1275"/>
      <c r="AI303" s="1275"/>
      <c r="AJ303" s="1275"/>
      <c r="AK303" s="1275"/>
      <c r="AL303" s="1275"/>
      <c r="AM303" s="1275"/>
      <c r="AN303" s="1275"/>
      <c r="AO303" s="1275"/>
      <c r="AP303" s="1275"/>
      <c r="AQ303" s="1275"/>
      <c r="AR303" s="1275"/>
      <c r="AS303" s="1275"/>
      <c r="AT303" s="1275"/>
      <c r="AU303" s="1275"/>
      <c r="AV303" s="1275"/>
      <c r="AW303" s="1275"/>
      <c r="AX303" s="1275"/>
      <c r="AY303" s="1275"/>
      <c r="AZ303" s="1275"/>
      <c r="BA303" s="1275"/>
      <c r="BB303" s="1275"/>
      <c r="BC303" s="1275"/>
      <c r="BD303" s="1275"/>
      <c r="BE303" s="1275"/>
      <c r="BF303" s="1275"/>
      <c r="BG303" s="1275"/>
      <c r="BH303" s="1275"/>
      <c r="BI303" s="1275"/>
      <c r="BJ303" s="1275"/>
      <c r="BK303" s="1275"/>
      <c r="BL303" s="1275"/>
      <c r="BM303" s="1275"/>
      <c r="BN303" s="1275"/>
      <c r="BO303" s="1275"/>
      <c r="BP303" s="1275"/>
      <c r="BQ303" s="1275"/>
      <c r="BR303" s="1275"/>
      <c r="BS303" s="1275"/>
      <c r="BT303" s="1275"/>
      <c r="BU303" s="1275"/>
      <c r="BV303" s="1275"/>
      <c r="BW303" s="1275"/>
      <c r="BX303" s="1275"/>
      <c r="BY303" s="1275"/>
      <c r="BZ303" s="1275"/>
      <c r="CA303" s="1275"/>
      <c r="CB303" s="1275"/>
      <c r="CC303" s="1275"/>
      <c r="CD303" s="1275"/>
      <c r="CE303" s="1275"/>
      <c r="CF303" s="1275"/>
      <c r="CG303" s="1275"/>
      <c r="CH303" s="1275"/>
      <c r="CI303" s="1275"/>
      <c r="CJ303" s="1275"/>
      <c r="CK303" s="1275"/>
      <c r="CL303" s="1275"/>
      <c r="CM303" s="1275"/>
      <c r="CN303" s="1275"/>
      <c r="CO303" s="1275"/>
      <c r="CP303" s="1275"/>
      <c r="CQ303" s="1275"/>
      <c r="CR303" s="1275"/>
      <c r="CS303" s="1275"/>
      <c r="CT303" s="1275"/>
    </row>
    <row r="304" spans="1:98" ht="14.25" customHeight="1">
      <c r="A304" s="1275"/>
      <c r="B304" s="1275"/>
      <c r="C304" s="1275"/>
      <c r="D304" s="1275"/>
      <c r="E304" s="1275"/>
      <c r="F304" s="1275"/>
      <c r="G304" s="1275"/>
      <c r="H304" s="1275"/>
      <c r="I304" s="1275"/>
      <c r="J304" s="1275"/>
      <c r="K304" s="1275"/>
      <c r="L304" s="1275"/>
      <c r="M304" s="1275"/>
      <c r="N304" s="1275"/>
      <c r="O304" s="1275"/>
      <c r="P304" s="1275"/>
      <c r="Q304" s="1275"/>
      <c r="R304" s="1275"/>
      <c r="S304" s="1275"/>
      <c r="T304" s="1275"/>
      <c r="U304" s="1275"/>
      <c r="V304" s="1275"/>
      <c r="W304" s="1275"/>
      <c r="X304" s="1275"/>
      <c r="Y304" s="1275"/>
      <c r="Z304" s="1275"/>
      <c r="AA304" s="1275"/>
      <c r="AB304" s="1275"/>
      <c r="AC304" s="1275"/>
      <c r="AD304" s="1275"/>
      <c r="AE304" s="1275"/>
      <c r="AF304" s="1275"/>
      <c r="AG304" s="1275"/>
      <c r="AH304" s="1275"/>
      <c r="AI304" s="1275"/>
      <c r="AJ304" s="1275"/>
      <c r="AK304" s="1275"/>
      <c r="AL304" s="1275"/>
      <c r="AM304" s="1275"/>
      <c r="AN304" s="1275"/>
      <c r="AO304" s="1275"/>
      <c r="AP304" s="1275"/>
      <c r="AQ304" s="1275"/>
      <c r="AR304" s="1275"/>
      <c r="AS304" s="1275"/>
      <c r="AT304" s="1275"/>
      <c r="AU304" s="1275"/>
      <c r="AV304" s="1275"/>
      <c r="AW304" s="1275"/>
      <c r="AX304" s="1275"/>
      <c r="AY304" s="1275"/>
      <c r="AZ304" s="1275"/>
      <c r="BA304" s="1275"/>
      <c r="BB304" s="1275"/>
      <c r="BC304" s="1275"/>
      <c r="BD304" s="1275"/>
      <c r="BE304" s="1275"/>
      <c r="BF304" s="1275"/>
      <c r="BG304" s="1275"/>
      <c r="BH304" s="1275"/>
      <c r="BI304" s="1275"/>
      <c r="BJ304" s="1275"/>
      <c r="BK304" s="1275"/>
      <c r="BL304" s="1275"/>
      <c r="BM304" s="1275"/>
      <c r="BN304" s="1275"/>
      <c r="BO304" s="1275"/>
      <c r="BP304" s="1275"/>
      <c r="BQ304" s="1275"/>
      <c r="BR304" s="1275"/>
      <c r="BS304" s="1275"/>
      <c r="BT304" s="1275"/>
      <c r="BU304" s="1275"/>
      <c r="BV304" s="1275"/>
      <c r="BW304" s="1275"/>
      <c r="BX304" s="1275"/>
      <c r="BY304" s="1275"/>
      <c r="BZ304" s="1275"/>
      <c r="CA304" s="1275"/>
      <c r="CB304" s="1275"/>
      <c r="CC304" s="1275"/>
      <c r="CD304" s="1275"/>
      <c r="CE304" s="1275"/>
      <c r="CF304" s="1275"/>
      <c r="CG304" s="1275"/>
      <c r="CH304" s="1275"/>
      <c r="CI304" s="1275"/>
      <c r="CJ304" s="1275"/>
      <c r="CK304" s="1275"/>
      <c r="CL304" s="1275"/>
      <c r="CM304" s="1275"/>
      <c r="CN304" s="1275"/>
      <c r="CO304" s="1275"/>
      <c r="CP304" s="1275"/>
      <c r="CQ304" s="1275"/>
      <c r="CR304" s="1275"/>
      <c r="CS304" s="1275"/>
      <c r="CT304" s="1275"/>
    </row>
    <row r="305" spans="1:98" ht="14.25" customHeight="1">
      <c r="A305" s="1275"/>
      <c r="B305" s="1275"/>
      <c r="C305" s="1275"/>
      <c r="D305" s="1275"/>
      <c r="E305" s="1275"/>
      <c r="F305" s="1275"/>
      <c r="G305" s="1275"/>
      <c r="H305" s="1275"/>
      <c r="I305" s="1275"/>
      <c r="J305" s="1275"/>
      <c r="K305" s="1275"/>
      <c r="L305" s="1275"/>
      <c r="M305" s="1275"/>
      <c r="N305" s="1275"/>
      <c r="O305" s="1275"/>
      <c r="P305" s="1275"/>
      <c r="Q305" s="1275"/>
      <c r="R305" s="1275"/>
      <c r="S305" s="1275"/>
      <c r="T305" s="1275"/>
      <c r="U305" s="1275"/>
      <c r="V305" s="1275"/>
      <c r="W305" s="1275"/>
      <c r="X305" s="1275"/>
      <c r="Y305" s="1275"/>
      <c r="Z305" s="1275"/>
      <c r="AA305" s="1275"/>
      <c r="AB305" s="1275"/>
      <c r="AC305" s="1275"/>
      <c r="AD305" s="1275"/>
      <c r="AE305" s="1275"/>
      <c r="AF305" s="1275"/>
      <c r="AG305" s="1275"/>
      <c r="AH305" s="1275"/>
      <c r="AI305" s="1275"/>
      <c r="AJ305" s="1275"/>
      <c r="AK305" s="1275"/>
      <c r="AL305" s="1275"/>
      <c r="AM305" s="1275"/>
      <c r="AN305" s="1275"/>
      <c r="AO305" s="1275"/>
      <c r="AP305" s="1275"/>
      <c r="AQ305" s="1275"/>
      <c r="AR305" s="1275"/>
      <c r="AS305" s="1275"/>
      <c r="AT305" s="1275"/>
      <c r="AU305" s="1275"/>
      <c r="AV305" s="1275"/>
      <c r="AW305" s="1275"/>
      <c r="AX305" s="1275"/>
      <c r="AY305" s="1275"/>
      <c r="AZ305" s="1275"/>
      <c r="BA305" s="1275"/>
      <c r="BB305" s="1275"/>
      <c r="BC305" s="1275"/>
      <c r="BD305" s="1275"/>
      <c r="BE305" s="1275"/>
      <c r="BF305" s="1275"/>
      <c r="BG305" s="1275"/>
      <c r="BH305" s="1275"/>
      <c r="BI305" s="1275"/>
      <c r="BJ305" s="1275"/>
      <c r="BK305" s="1275"/>
      <c r="BL305" s="1275"/>
      <c r="BM305" s="1275"/>
      <c r="BN305" s="1275"/>
      <c r="BO305" s="1275"/>
      <c r="BP305" s="1275"/>
      <c r="BQ305" s="1275"/>
      <c r="BR305" s="1275"/>
      <c r="BS305" s="1275"/>
      <c r="BT305" s="1275"/>
      <c r="BU305" s="1275"/>
      <c r="BV305" s="1275"/>
      <c r="BW305" s="1275"/>
      <c r="BX305" s="1275"/>
      <c r="BY305" s="1275"/>
      <c r="BZ305" s="1275"/>
      <c r="CA305" s="1275"/>
      <c r="CB305" s="1275"/>
      <c r="CC305" s="1275"/>
      <c r="CD305" s="1275"/>
      <c r="CE305" s="1275"/>
      <c r="CF305" s="1275"/>
      <c r="CG305" s="1275"/>
      <c r="CH305" s="1275"/>
      <c r="CI305" s="1275"/>
      <c r="CJ305" s="1275"/>
      <c r="CK305" s="1275"/>
      <c r="CL305" s="1275"/>
      <c r="CM305" s="1275"/>
      <c r="CN305" s="1275"/>
      <c r="CO305" s="1275"/>
      <c r="CP305" s="1275"/>
      <c r="CQ305" s="1275"/>
      <c r="CR305" s="1275"/>
      <c r="CS305" s="1275"/>
      <c r="CT305" s="1275"/>
    </row>
    <row r="306" spans="1:98" ht="14.25" customHeight="1">
      <c r="A306" s="1275"/>
      <c r="B306" s="1275"/>
      <c r="C306" s="1275"/>
      <c r="D306" s="1275"/>
      <c r="E306" s="1275"/>
      <c r="F306" s="1275"/>
      <c r="G306" s="1275"/>
      <c r="H306" s="1275"/>
      <c r="I306" s="1275"/>
      <c r="J306" s="1275"/>
      <c r="K306" s="1275"/>
      <c r="L306" s="1275"/>
      <c r="M306" s="1275"/>
      <c r="N306" s="1275"/>
      <c r="O306" s="1275"/>
      <c r="P306" s="1275"/>
      <c r="Q306" s="1275"/>
      <c r="R306" s="1275"/>
      <c r="S306" s="1275"/>
      <c r="T306" s="1275"/>
      <c r="U306" s="1275"/>
      <c r="V306" s="1275"/>
      <c r="W306" s="1275"/>
      <c r="X306" s="1275"/>
      <c r="Y306" s="1275"/>
      <c r="Z306" s="1275"/>
      <c r="AA306" s="1275"/>
      <c r="AB306" s="1275"/>
      <c r="AC306" s="1275"/>
      <c r="AD306" s="1275"/>
      <c r="AE306" s="1275"/>
      <c r="AF306" s="1275"/>
      <c r="AG306" s="1275"/>
      <c r="AH306" s="1275"/>
      <c r="AI306" s="1275"/>
      <c r="AJ306" s="1275"/>
      <c r="AK306" s="1275"/>
      <c r="AL306" s="1275"/>
      <c r="AM306" s="1275"/>
      <c r="AN306" s="1275"/>
      <c r="AO306" s="1275"/>
      <c r="AP306" s="1275"/>
      <c r="AQ306" s="1275"/>
      <c r="AR306" s="1275"/>
      <c r="AS306" s="1275"/>
      <c r="AT306" s="1275"/>
      <c r="AU306" s="1275"/>
      <c r="AV306" s="1275"/>
      <c r="AW306" s="1275"/>
      <c r="AX306" s="1275"/>
      <c r="AY306" s="1275"/>
      <c r="AZ306" s="1275"/>
      <c r="BA306" s="1275"/>
      <c r="BB306" s="1275"/>
      <c r="BC306" s="1275"/>
      <c r="BD306" s="1275"/>
      <c r="BE306" s="1275"/>
      <c r="BF306" s="1275"/>
      <c r="BG306" s="1275"/>
      <c r="BH306" s="1275"/>
      <c r="BI306" s="1275"/>
      <c r="BJ306" s="1275"/>
      <c r="BK306" s="1275"/>
      <c r="BL306" s="1275"/>
      <c r="BM306" s="1275"/>
      <c r="BN306" s="1275"/>
      <c r="BO306" s="1275"/>
      <c r="BP306" s="1275"/>
      <c r="BQ306" s="1275"/>
      <c r="BR306" s="1275"/>
      <c r="BS306" s="1275"/>
      <c r="BT306" s="1275"/>
      <c r="BU306" s="1275"/>
      <c r="BV306" s="1275"/>
      <c r="BW306" s="1275"/>
      <c r="BX306" s="1275"/>
      <c r="BY306" s="1275"/>
      <c r="BZ306" s="1275"/>
      <c r="CA306" s="1275"/>
      <c r="CB306" s="1275"/>
      <c r="CC306" s="1275"/>
      <c r="CD306" s="1275"/>
      <c r="CE306" s="1275"/>
      <c r="CF306" s="1275"/>
      <c r="CG306" s="1275"/>
      <c r="CH306" s="1275"/>
      <c r="CI306" s="1275"/>
      <c r="CJ306" s="1275"/>
      <c r="CK306" s="1275"/>
      <c r="CL306" s="1275"/>
      <c r="CM306" s="1275"/>
      <c r="CN306" s="1275"/>
      <c r="CO306" s="1275"/>
      <c r="CP306" s="1275"/>
      <c r="CQ306" s="1275"/>
      <c r="CR306" s="1275"/>
      <c r="CS306" s="1275"/>
      <c r="CT306" s="1275"/>
    </row>
    <row r="307" spans="1:98" ht="14.25" customHeight="1">
      <c r="A307" s="1275"/>
      <c r="B307" s="1275"/>
      <c r="C307" s="1275"/>
      <c r="D307" s="1275"/>
      <c r="E307" s="1275"/>
      <c r="F307" s="1275"/>
      <c r="G307" s="1275"/>
      <c r="H307" s="1275"/>
      <c r="I307" s="1275"/>
      <c r="J307" s="1275"/>
      <c r="K307" s="1275"/>
      <c r="L307" s="1275"/>
      <c r="M307" s="1275"/>
      <c r="N307" s="1275"/>
      <c r="O307" s="1275"/>
      <c r="P307" s="1275"/>
      <c r="Q307" s="1275"/>
      <c r="R307" s="1275"/>
      <c r="S307" s="1275"/>
      <c r="T307" s="1275"/>
      <c r="U307" s="1275"/>
      <c r="V307" s="1275"/>
      <c r="W307" s="1275"/>
      <c r="X307" s="1275"/>
      <c r="Y307" s="1275"/>
      <c r="Z307" s="1275"/>
      <c r="AA307" s="1275"/>
      <c r="AB307" s="1275"/>
      <c r="AC307" s="1275"/>
      <c r="AD307" s="1275"/>
      <c r="AE307" s="1275"/>
      <c r="AF307" s="1275"/>
      <c r="AG307" s="1275"/>
      <c r="AH307" s="1275"/>
      <c r="AI307" s="1275"/>
      <c r="AJ307" s="1275"/>
      <c r="AK307" s="1275"/>
      <c r="AL307" s="1275"/>
      <c r="AM307" s="1275"/>
      <c r="AN307" s="1275"/>
      <c r="AO307" s="1275"/>
      <c r="AP307" s="1275"/>
      <c r="AQ307" s="1275"/>
      <c r="AR307" s="1275"/>
      <c r="AS307" s="1275"/>
      <c r="AT307" s="1275"/>
      <c r="AU307" s="1275"/>
      <c r="AV307" s="1275"/>
      <c r="AW307" s="1275"/>
      <c r="AX307" s="1275"/>
      <c r="AY307" s="1275"/>
      <c r="AZ307" s="1275"/>
      <c r="BA307" s="1275"/>
      <c r="BB307" s="1275"/>
      <c r="BC307" s="1275"/>
      <c r="BD307" s="1275"/>
      <c r="BE307" s="1275"/>
      <c r="BF307" s="1275"/>
      <c r="BG307" s="1275"/>
      <c r="BH307" s="1275"/>
      <c r="BI307" s="1275"/>
      <c r="BJ307" s="1275"/>
      <c r="BK307" s="1275"/>
      <c r="BL307" s="1275"/>
      <c r="BM307" s="1275"/>
      <c r="BN307" s="1275"/>
      <c r="BO307" s="1275"/>
      <c r="BP307" s="1275"/>
      <c r="BQ307" s="1275"/>
      <c r="BR307" s="1275"/>
      <c r="BS307" s="1275"/>
      <c r="BT307" s="1275"/>
      <c r="BU307" s="1275"/>
      <c r="BV307" s="1275"/>
      <c r="BW307" s="1275"/>
      <c r="BX307" s="1275"/>
      <c r="BY307" s="1275"/>
      <c r="BZ307" s="1275"/>
      <c r="CA307" s="1275"/>
      <c r="CB307" s="1275"/>
      <c r="CC307" s="1275"/>
      <c r="CD307" s="1275"/>
      <c r="CE307" s="1275"/>
      <c r="CF307" s="1275"/>
      <c r="CG307" s="1275"/>
      <c r="CH307" s="1275"/>
      <c r="CI307" s="1275"/>
      <c r="CJ307" s="1275"/>
      <c r="CK307" s="1275"/>
      <c r="CL307" s="1275"/>
      <c r="CM307" s="1275"/>
      <c r="CN307" s="1275"/>
      <c r="CO307" s="1275"/>
      <c r="CP307" s="1275"/>
      <c r="CQ307" s="1275"/>
      <c r="CR307" s="1275"/>
      <c r="CS307" s="1275"/>
      <c r="CT307" s="1275"/>
    </row>
    <row r="308" spans="1:98" ht="14.25" customHeight="1">
      <c r="A308" s="1275"/>
      <c r="B308" s="1275"/>
      <c r="C308" s="1275"/>
      <c r="D308" s="1275"/>
      <c r="E308" s="1275"/>
      <c r="F308" s="1275"/>
      <c r="G308" s="1275"/>
      <c r="H308" s="1275"/>
      <c r="I308" s="1275"/>
      <c r="J308" s="1275"/>
      <c r="K308" s="1275"/>
      <c r="L308" s="1275"/>
      <c r="M308" s="1275"/>
      <c r="N308" s="1275"/>
      <c r="O308" s="1275"/>
      <c r="P308" s="1275"/>
      <c r="Q308" s="1275"/>
      <c r="R308" s="1275"/>
      <c r="S308" s="1275"/>
      <c r="T308" s="1275"/>
      <c r="U308" s="1275"/>
      <c r="V308" s="1275"/>
      <c r="W308" s="1275"/>
      <c r="X308" s="1275"/>
      <c r="Y308" s="1275"/>
      <c r="Z308" s="1275"/>
      <c r="AA308" s="1275"/>
      <c r="AB308" s="1275"/>
      <c r="AC308" s="1275"/>
      <c r="AD308" s="1275"/>
      <c r="AE308" s="1275"/>
      <c r="AF308" s="1275"/>
      <c r="AG308" s="1275"/>
      <c r="AH308" s="1275"/>
      <c r="AI308" s="1275"/>
      <c r="AJ308" s="1275"/>
      <c r="AK308" s="1275"/>
      <c r="AL308" s="1275"/>
      <c r="AM308" s="1275"/>
      <c r="AN308" s="1275"/>
      <c r="AO308" s="1275"/>
      <c r="AP308" s="1275"/>
      <c r="AQ308" s="1275"/>
      <c r="AR308" s="1275"/>
      <c r="AS308" s="1275"/>
      <c r="AT308" s="1275"/>
      <c r="AU308" s="1275"/>
      <c r="AV308" s="1275"/>
      <c r="AW308" s="1275"/>
      <c r="AX308" s="1275"/>
      <c r="AY308" s="1275"/>
      <c r="AZ308" s="1275"/>
      <c r="BA308" s="1275"/>
      <c r="BB308" s="1275"/>
      <c r="BC308" s="1275"/>
      <c r="BD308" s="1275"/>
      <c r="BE308" s="1275"/>
      <c r="BF308" s="1275"/>
      <c r="BG308" s="1275"/>
      <c r="BH308" s="1275"/>
      <c r="BI308" s="1275"/>
      <c r="BJ308" s="1275"/>
      <c r="BK308" s="1275"/>
      <c r="BL308" s="1275"/>
      <c r="BM308" s="1275"/>
      <c r="BN308" s="1275"/>
      <c r="BO308" s="1275"/>
      <c r="BP308" s="1275"/>
      <c r="BQ308" s="1275"/>
      <c r="BR308" s="1275"/>
      <c r="BS308" s="1275"/>
      <c r="BT308" s="1275"/>
      <c r="BU308" s="1275"/>
      <c r="BV308" s="1275"/>
      <c r="BW308" s="1275"/>
      <c r="BX308" s="1275"/>
      <c r="BY308" s="1275"/>
      <c r="BZ308" s="1275"/>
      <c r="CA308" s="1275"/>
      <c r="CB308" s="1275"/>
      <c r="CC308" s="1275"/>
      <c r="CD308" s="1275"/>
      <c r="CE308" s="1275"/>
      <c r="CF308" s="1275"/>
      <c r="CG308" s="1275"/>
      <c r="CH308" s="1275"/>
      <c r="CI308" s="1275"/>
      <c r="CJ308" s="1275"/>
      <c r="CK308" s="1275"/>
      <c r="CL308" s="1275"/>
      <c r="CM308" s="1275"/>
      <c r="CN308" s="1275"/>
      <c r="CO308" s="1275"/>
      <c r="CP308" s="1275"/>
      <c r="CQ308" s="1275"/>
      <c r="CR308" s="1275"/>
      <c r="CS308" s="1275"/>
      <c r="CT308" s="1275"/>
    </row>
    <row r="309" spans="1:98" ht="14.25" customHeight="1">
      <c r="A309" s="1275"/>
      <c r="B309" s="1275"/>
      <c r="C309" s="1275"/>
      <c r="D309" s="1275"/>
      <c r="E309" s="1275"/>
      <c r="F309" s="1275"/>
      <c r="G309" s="1275"/>
      <c r="H309" s="1275"/>
      <c r="I309" s="1275"/>
      <c r="J309" s="1275"/>
      <c r="K309" s="1275"/>
      <c r="L309" s="1275"/>
      <c r="M309" s="1275"/>
      <c r="N309" s="1275"/>
      <c r="O309" s="1275"/>
      <c r="P309" s="1275"/>
      <c r="Q309" s="1275"/>
      <c r="R309" s="1275"/>
      <c r="S309" s="1275"/>
      <c r="T309" s="1275"/>
      <c r="U309" s="1275"/>
      <c r="V309" s="1275"/>
      <c r="W309" s="1275"/>
      <c r="X309" s="1275"/>
      <c r="Y309" s="1275"/>
      <c r="Z309" s="1275"/>
      <c r="AA309" s="1275"/>
      <c r="AB309" s="1275"/>
      <c r="AC309" s="1275"/>
      <c r="AD309" s="1275"/>
      <c r="AE309" s="1275"/>
      <c r="AF309" s="1275"/>
      <c r="AG309" s="1275"/>
      <c r="AH309" s="1275"/>
      <c r="AI309" s="1275"/>
      <c r="AJ309" s="1275"/>
      <c r="AK309" s="1275"/>
      <c r="AL309" s="1275"/>
      <c r="AM309" s="1275"/>
      <c r="AN309" s="1275"/>
      <c r="AO309" s="1275"/>
      <c r="AP309" s="1275"/>
      <c r="AQ309" s="1275"/>
      <c r="AR309" s="1275"/>
      <c r="AS309" s="1275"/>
      <c r="AT309" s="1275"/>
      <c r="AU309" s="1275"/>
      <c r="AV309" s="1275"/>
      <c r="AW309" s="1275"/>
      <c r="AX309" s="1275"/>
      <c r="AY309" s="1275"/>
      <c r="AZ309" s="1275"/>
      <c r="BA309" s="1275"/>
      <c r="BB309" s="1275"/>
      <c r="BC309" s="1275"/>
      <c r="BD309" s="1275"/>
      <c r="BE309" s="1275"/>
      <c r="BF309" s="1275"/>
      <c r="BG309" s="1275"/>
      <c r="BH309" s="1275"/>
      <c r="BI309" s="1275"/>
      <c r="BJ309" s="1275"/>
      <c r="BK309" s="1275"/>
      <c r="BL309" s="1275"/>
      <c r="BM309" s="1275"/>
      <c r="BN309" s="1275"/>
      <c r="BO309" s="1275"/>
      <c r="BP309" s="1275"/>
      <c r="BQ309" s="1275"/>
      <c r="BR309" s="1275"/>
      <c r="BS309" s="1275"/>
      <c r="BT309" s="1275"/>
      <c r="BU309" s="1275"/>
      <c r="BV309" s="1275"/>
      <c r="BW309" s="1275"/>
      <c r="BX309" s="1275"/>
      <c r="BY309" s="1275"/>
      <c r="BZ309" s="1275"/>
      <c r="CA309" s="1275"/>
      <c r="CB309" s="1275"/>
      <c r="CC309" s="1275"/>
      <c r="CD309" s="1275"/>
      <c r="CE309" s="1275"/>
      <c r="CF309" s="1275"/>
      <c r="CG309" s="1275"/>
      <c r="CH309" s="1275"/>
      <c r="CI309" s="1275"/>
      <c r="CJ309" s="1275"/>
      <c r="CK309" s="1275"/>
      <c r="CL309" s="1275"/>
      <c r="CM309" s="1275"/>
      <c r="CN309" s="1275"/>
      <c r="CO309" s="1275"/>
      <c r="CP309" s="1275"/>
      <c r="CQ309" s="1275"/>
      <c r="CR309" s="1275"/>
      <c r="CS309" s="1275"/>
      <c r="CT309" s="1275"/>
    </row>
    <row r="310" spans="1:98" ht="14.25" customHeight="1">
      <c r="A310" s="1275"/>
      <c r="B310" s="1275"/>
      <c r="C310" s="1275"/>
      <c r="D310" s="1275"/>
      <c r="E310" s="1275"/>
      <c r="F310" s="1275"/>
      <c r="G310" s="1275"/>
      <c r="H310" s="1275"/>
      <c r="I310" s="1275"/>
      <c r="J310" s="1275"/>
      <c r="K310" s="1275"/>
      <c r="L310" s="1275"/>
      <c r="M310" s="1275"/>
      <c r="N310" s="1275"/>
      <c r="O310" s="1275"/>
      <c r="P310" s="1275"/>
      <c r="Q310" s="1275"/>
      <c r="R310" s="1275"/>
      <c r="S310" s="1275"/>
      <c r="T310" s="1275"/>
      <c r="U310" s="1275"/>
      <c r="V310" s="1275"/>
      <c r="W310" s="1275"/>
      <c r="X310" s="1275"/>
      <c r="Y310" s="1275"/>
      <c r="Z310" s="1275"/>
      <c r="AA310" s="1275"/>
      <c r="AB310" s="1275"/>
      <c r="AC310" s="1275"/>
      <c r="AD310" s="1275"/>
      <c r="AE310" s="1275"/>
      <c r="AF310" s="1275"/>
      <c r="AG310" s="1275"/>
      <c r="AH310" s="1275"/>
      <c r="AI310" s="1275"/>
      <c r="AJ310" s="1275"/>
      <c r="AK310" s="1275"/>
      <c r="AL310" s="1275"/>
      <c r="AM310" s="1275"/>
      <c r="AN310" s="1275"/>
      <c r="AO310" s="1275"/>
      <c r="AP310" s="1275"/>
      <c r="AQ310" s="1275"/>
      <c r="AR310" s="1275"/>
      <c r="AS310" s="1275"/>
      <c r="AT310" s="1275"/>
      <c r="AU310" s="1275"/>
      <c r="AV310" s="1275"/>
      <c r="AW310" s="1275"/>
      <c r="AX310" s="1275"/>
      <c r="AY310" s="1275"/>
      <c r="AZ310" s="1275"/>
      <c r="BA310" s="1275"/>
      <c r="BB310" s="1275"/>
      <c r="BC310" s="1275"/>
      <c r="BD310" s="1275"/>
      <c r="BE310" s="1275"/>
      <c r="BF310" s="1275"/>
      <c r="BG310" s="1275"/>
      <c r="BH310" s="1275"/>
      <c r="BI310" s="1275"/>
      <c r="BJ310" s="1275"/>
      <c r="BK310" s="1275"/>
      <c r="BL310" s="1275"/>
      <c r="BM310" s="1275"/>
      <c r="BN310" s="1275"/>
      <c r="BO310" s="1275"/>
      <c r="BP310" s="1275"/>
      <c r="BQ310" s="1275"/>
      <c r="BR310" s="1275"/>
      <c r="BS310" s="1275"/>
      <c r="BT310" s="1275"/>
      <c r="BU310" s="1275"/>
      <c r="BV310" s="1275"/>
      <c r="BW310" s="1275"/>
      <c r="BX310" s="1275"/>
      <c r="BY310" s="1275"/>
      <c r="BZ310" s="1275"/>
      <c r="CA310" s="1275"/>
      <c r="CB310" s="1275"/>
      <c r="CC310" s="1275"/>
      <c r="CD310" s="1275"/>
      <c r="CE310" s="1275"/>
      <c r="CF310" s="1275"/>
      <c r="CG310" s="1275"/>
      <c r="CH310" s="1275"/>
      <c r="CI310" s="1275"/>
      <c r="CJ310" s="1275"/>
      <c r="CK310" s="1275"/>
      <c r="CL310" s="1275"/>
      <c r="CM310" s="1275"/>
      <c r="CN310" s="1275"/>
      <c r="CO310" s="1275"/>
      <c r="CP310" s="1275"/>
      <c r="CQ310" s="1275"/>
      <c r="CR310" s="1275"/>
      <c r="CS310" s="1275"/>
      <c r="CT310" s="1275"/>
    </row>
    <row r="311" spans="1:98" ht="14.25" customHeight="1">
      <c r="A311" s="1275"/>
      <c r="B311" s="1275"/>
      <c r="C311" s="1275"/>
      <c r="D311" s="1275"/>
      <c r="E311" s="1275"/>
      <c r="F311" s="1275"/>
      <c r="G311" s="1275"/>
      <c r="H311" s="1275"/>
      <c r="I311" s="1275"/>
      <c r="J311" s="1275"/>
      <c r="K311" s="1275"/>
      <c r="L311" s="1275"/>
      <c r="M311" s="1275"/>
      <c r="N311" s="1275"/>
      <c r="O311" s="1275"/>
      <c r="P311" s="1275"/>
      <c r="Q311" s="1275"/>
      <c r="R311" s="1275"/>
      <c r="S311" s="1275"/>
      <c r="T311" s="1275"/>
      <c r="U311" s="1275"/>
      <c r="V311" s="1275"/>
      <c r="W311" s="1275"/>
      <c r="X311" s="1275"/>
      <c r="Y311" s="1275"/>
      <c r="Z311" s="1275"/>
      <c r="AA311" s="1275"/>
      <c r="AB311" s="1275"/>
      <c r="AC311" s="1275"/>
      <c r="AD311" s="1275"/>
      <c r="AE311" s="1275"/>
      <c r="AF311" s="1275"/>
      <c r="AG311" s="1275"/>
      <c r="AH311" s="1275"/>
      <c r="AI311" s="1275"/>
      <c r="AJ311" s="1275"/>
      <c r="AK311" s="1275"/>
      <c r="AL311" s="1275"/>
      <c r="AM311" s="1275"/>
      <c r="AN311" s="1275"/>
      <c r="AO311" s="1275"/>
      <c r="AP311" s="1275"/>
      <c r="AQ311" s="1275"/>
      <c r="AR311" s="1275"/>
      <c r="AS311" s="1275"/>
      <c r="AT311" s="1275"/>
      <c r="AU311" s="1275"/>
      <c r="AV311" s="1275"/>
      <c r="AW311" s="1275"/>
      <c r="AX311" s="1275"/>
      <c r="AY311" s="1275"/>
      <c r="AZ311" s="1275"/>
      <c r="BA311" s="1275"/>
      <c r="BB311" s="1275"/>
      <c r="BC311" s="1275"/>
      <c r="BD311" s="1275"/>
      <c r="BE311" s="1275"/>
      <c r="BF311" s="1275"/>
      <c r="BG311" s="1275"/>
      <c r="BH311" s="1275"/>
      <c r="BI311" s="1275"/>
      <c r="BJ311" s="1275"/>
      <c r="BK311" s="1275"/>
      <c r="BL311" s="1275"/>
      <c r="BM311" s="1275"/>
      <c r="BN311" s="1275"/>
      <c r="BO311" s="1275"/>
      <c r="BP311" s="1275"/>
      <c r="BQ311" s="1275"/>
      <c r="BR311" s="1275"/>
      <c r="BS311" s="1275"/>
      <c r="BT311" s="1275"/>
      <c r="BU311" s="1275"/>
      <c r="BV311" s="1275"/>
      <c r="BW311" s="1275"/>
      <c r="BX311" s="1275"/>
      <c r="BY311" s="1275"/>
      <c r="BZ311" s="1275"/>
      <c r="CA311" s="1275"/>
      <c r="CB311" s="1275"/>
      <c r="CC311" s="1275"/>
      <c r="CD311" s="1275"/>
      <c r="CE311" s="1275"/>
      <c r="CF311" s="1275"/>
      <c r="CG311" s="1275"/>
      <c r="CH311" s="1275"/>
      <c r="CI311" s="1275"/>
      <c r="CJ311" s="1275"/>
      <c r="CK311" s="1275"/>
      <c r="CL311" s="1275"/>
      <c r="CM311" s="1275"/>
      <c r="CN311" s="1275"/>
      <c r="CO311" s="1275"/>
      <c r="CP311" s="1275"/>
      <c r="CQ311" s="1275"/>
      <c r="CR311" s="1275"/>
      <c r="CS311" s="1275"/>
      <c r="CT311" s="1275"/>
    </row>
    <row r="312" spans="1:98" ht="14.25" customHeight="1">
      <c r="A312" s="1275"/>
      <c r="B312" s="1275"/>
      <c r="C312" s="1275"/>
      <c r="D312" s="1275"/>
      <c r="E312" s="1275"/>
      <c r="F312" s="1275"/>
      <c r="G312" s="1275"/>
      <c r="H312" s="1275"/>
      <c r="I312" s="1275"/>
      <c r="J312" s="1275"/>
      <c r="K312" s="1275"/>
      <c r="L312" s="1275"/>
      <c r="M312" s="1275"/>
      <c r="N312" s="1275"/>
      <c r="O312" s="1275"/>
      <c r="P312" s="1275"/>
      <c r="Q312" s="1275"/>
      <c r="R312" s="1275"/>
      <c r="S312" s="1275"/>
      <c r="T312" s="1275"/>
      <c r="U312" s="1275"/>
      <c r="V312" s="1275"/>
      <c r="W312" s="1275"/>
      <c r="X312" s="1275"/>
      <c r="Y312" s="1275"/>
      <c r="Z312" s="1275"/>
      <c r="AA312" s="1275"/>
      <c r="AB312" s="1275"/>
      <c r="AC312" s="1275"/>
      <c r="AD312" s="1275"/>
      <c r="AE312" s="1275"/>
      <c r="AF312" s="1275"/>
      <c r="AG312" s="1275"/>
      <c r="AH312" s="1275"/>
      <c r="AI312" s="1275"/>
      <c r="AJ312" s="1275"/>
      <c r="AK312" s="1275"/>
      <c r="AL312" s="1275"/>
      <c r="AM312" s="1275"/>
      <c r="AN312" s="1275"/>
      <c r="AO312" s="1275"/>
      <c r="AP312" s="1275"/>
      <c r="AQ312" s="1275"/>
      <c r="AR312" s="1275"/>
      <c r="AS312" s="1275"/>
      <c r="AT312" s="1275"/>
      <c r="AU312" s="1275"/>
      <c r="AV312" s="1275"/>
      <c r="AW312" s="1275"/>
      <c r="AX312" s="1275"/>
      <c r="AY312" s="1275"/>
      <c r="AZ312" s="1275"/>
      <c r="BA312" s="1275"/>
      <c r="BB312" s="1275"/>
      <c r="BC312" s="1275"/>
      <c r="BD312" s="1275"/>
      <c r="BE312" s="1275"/>
      <c r="BF312" s="1275"/>
      <c r="BG312" s="1275"/>
      <c r="BH312" s="1275"/>
      <c r="BI312" s="1275"/>
      <c r="BJ312" s="1275"/>
      <c r="BK312" s="1275"/>
      <c r="BL312" s="1275"/>
      <c r="BM312" s="1275"/>
      <c r="BN312" s="1275"/>
      <c r="BO312" s="1275"/>
      <c r="BP312" s="1275"/>
      <c r="BQ312" s="1275"/>
      <c r="BR312" s="1275"/>
      <c r="BS312" s="1275"/>
      <c r="BT312" s="1275"/>
      <c r="BU312" s="1275"/>
      <c r="BV312" s="1275"/>
      <c r="BW312" s="1275"/>
      <c r="BX312" s="1275"/>
      <c r="BY312" s="1275"/>
      <c r="BZ312" s="1275"/>
      <c r="CA312" s="1275"/>
      <c r="CB312" s="1275"/>
      <c r="CC312" s="1275"/>
      <c r="CD312" s="1275"/>
      <c r="CE312" s="1275"/>
      <c r="CF312" s="1275"/>
      <c r="CG312" s="1275"/>
      <c r="CH312" s="1275"/>
      <c r="CI312" s="1275"/>
      <c r="CJ312" s="1275"/>
      <c r="CK312" s="1275"/>
      <c r="CL312" s="1275"/>
      <c r="CM312" s="1275"/>
      <c r="CN312" s="1275"/>
      <c r="CO312" s="1275"/>
      <c r="CP312" s="1275"/>
      <c r="CQ312" s="1275"/>
      <c r="CR312" s="1275"/>
      <c r="CS312" s="1275"/>
      <c r="CT312" s="1275"/>
    </row>
    <row r="313" spans="1:98" ht="14.25" customHeight="1">
      <c r="A313" s="1275"/>
      <c r="B313" s="1275"/>
      <c r="C313" s="1275"/>
      <c r="D313" s="1275"/>
      <c r="E313" s="1275"/>
      <c r="F313" s="1275"/>
      <c r="G313" s="1275"/>
      <c r="H313" s="1275"/>
      <c r="I313" s="1275"/>
      <c r="J313" s="1275"/>
      <c r="K313" s="1275"/>
      <c r="L313" s="1275"/>
      <c r="M313" s="1275"/>
      <c r="N313" s="1275"/>
      <c r="O313" s="1275"/>
      <c r="P313" s="1275"/>
      <c r="Q313" s="1275"/>
      <c r="R313" s="1275"/>
      <c r="S313" s="1275"/>
      <c r="T313" s="1275"/>
      <c r="U313" s="1275"/>
      <c r="V313" s="1275"/>
      <c r="W313" s="1275"/>
      <c r="X313" s="1275"/>
      <c r="Y313" s="1275"/>
      <c r="Z313" s="1275"/>
      <c r="AA313" s="1275"/>
      <c r="AB313" s="1275"/>
      <c r="AC313" s="1275"/>
      <c r="AD313" s="1275"/>
      <c r="AE313" s="1275"/>
      <c r="AF313" s="1275"/>
      <c r="AG313" s="1275"/>
      <c r="AH313" s="1275"/>
      <c r="AI313" s="1275"/>
      <c r="AJ313" s="1275"/>
      <c r="AK313" s="1275"/>
      <c r="AL313" s="1275"/>
      <c r="AM313" s="1275"/>
      <c r="AN313" s="1275"/>
      <c r="AO313" s="1275"/>
      <c r="AP313" s="1275"/>
      <c r="AQ313" s="1275"/>
      <c r="AR313" s="1275"/>
      <c r="AS313" s="1275"/>
      <c r="AT313" s="1275"/>
      <c r="AU313" s="1275"/>
      <c r="AV313" s="1275"/>
      <c r="AW313" s="1275"/>
      <c r="AX313" s="1275"/>
      <c r="AY313" s="1275"/>
      <c r="AZ313" s="1275"/>
      <c r="BA313" s="1275"/>
      <c r="BB313" s="1275"/>
      <c r="BC313" s="1275"/>
      <c r="BD313" s="1275"/>
      <c r="BE313" s="1275"/>
      <c r="BF313" s="1275"/>
      <c r="BG313" s="1275"/>
      <c r="BH313" s="1275"/>
      <c r="BI313" s="1275"/>
      <c r="BJ313" s="1275"/>
      <c r="BK313" s="1275"/>
      <c r="BL313" s="1275"/>
      <c r="BM313" s="1275"/>
      <c r="BN313" s="1275"/>
      <c r="BO313" s="1275"/>
      <c r="BP313" s="1275"/>
      <c r="BQ313" s="1275"/>
      <c r="BR313" s="1275"/>
      <c r="BS313" s="1275"/>
      <c r="BT313" s="1275"/>
      <c r="BU313" s="1275"/>
      <c r="BV313" s="1275"/>
      <c r="BW313" s="1275"/>
      <c r="BX313" s="1275"/>
      <c r="BY313" s="1275"/>
      <c r="BZ313" s="1275"/>
      <c r="CA313" s="1275"/>
      <c r="CB313" s="1275"/>
      <c r="CC313" s="1275"/>
      <c r="CD313" s="1275"/>
      <c r="CE313" s="1275"/>
      <c r="CF313" s="1275"/>
      <c r="CG313" s="1275"/>
      <c r="CH313" s="1275"/>
      <c r="CI313" s="1275"/>
      <c r="CJ313" s="1275"/>
      <c r="CK313" s="1275"/>
      <c r="CL313" s="1275"/>
      <c r="CM313" s="1275"/>
      <c r="CN313" s="1275"/>
      <c r="CO313" s="1275"/>
      <c r="CP313" s="1275"/>
      <c r="CQ313" s="1275"/>
      <c r="CR313" s="1275"/>
      <c r="CS313" s="1275"/>
      <c r="CT313" s="1275"/>
    </row>
    <row r="314" spans="1:98" ht="14.25" customHeight="1">
      <c r="A314" s="1275"/>
      <c r="B314" s="1275"/>
      <c r="C314" s="1275"/>
      <c r="D314" s="1275"/>
      <c r="E314" s="1275"/>
      <c r="F314" s="1275"/>
      <c r="G314" s="1275"/>
      <c r="H314" s="1275"/>
      <c r="I314" s="1275"/>
      <c r="J314" s="1275"/>
      <c r="K314" s="1275"/>
      <c r="L314" s="1275"/>
      <c r="M314" s="1275"/>
      <c r="N314" s="1275"/>
      <c r="O314" s="1275"/>
      <c r="P314" s="1275"/>
      <c r="Q314" s="1275"/>
      <c r="R314" s="1275"/>
      <c r="S314" s="1275"/>
      <c r="T314" s="1275"/>
      <c r="U314" s="1275"/>
      <c r="V314" s="1275"/>
      <c r="W314" s="1275"/>
      <c r="X314" s="1275"/>
      <c r="Y314" s="1275"/>
      <c r="Z314" s="1275"/>
      <c r="AA314" s="1275"/>
      <c r="AB314" s="1275"/>
      <c r="AC314" s="1275"/>
      <c r="AD314" s="1275"/>
      <c r="AE314" s="1275"/>
      <c r="AF314" s="1275"/>
      <c r="AG314" s="1275"/>
      <c r="AH314" s="1275"/>
      <c r="AI314" s="1275"/>
      <c r="AJ314" s="1275"/>
      <c r="AK314" s="1275"/>
      <c r="AL314" s="1275"/>
      <c r="AM314" s="1275"/>
      <c r="AN314" s="1275"/>
      <c r="AO314" s="1275"/>
      <c r="AP314" s="1275"/>
      <c r="AQ314" s="1275"/>
      <c r="AR314" s="1275"/>
      <c r="AS314" s="1275"/>
      <c r="AT314" s="1275"/>
      <c r="AU314" s="1275"/>
      <c r="AV314" s="1275"/>
      <c r="AW314" s="1275"/>
      <c r="AX314" s="1275"/>
      <c r="AY314" s="1275"/>
      <c r="AZ314" s="1275"/>
      <c r="BA314" s="1275"/>
      <c r="BB314" s="1275"/>
      <c r="BC314" s="1275"/>
      <c r="BD314" s="1275"/>
      <c r="BE314" s="1275"/>
      <c r="BF314" s="1275"/>
      <c r="BG314" s="1275"/>
      <c r="BH314" s="1275"/>
      <c r="BI314" s="1275"/>
      <c r="BJ314" s="1275"/>
      <c r="BK314" s="1275"/>
      <c r="BL314" s="1275"/>
      <c r="BM314" s="1275"/>
      <c r="BN314" s="1275"/>
      <c r="BO314" s="1275"/>
      <c r="BP314" s="1275"/>
      <c r="BQ314" s="1275"/>
      <c r="BR314" s="1275"/>
      <c r="BS314" s="1275"/>
      <c r="BT314" s="1275"/>
      <c r="BU314" s="1275"/>
      <c r="BV314" s="1275"/>
      <c r="BW314" s="1275"/>
      <c r="BX314" s="1275"/>
      <c r="BY314" s="1275"/>
      <c r="BZ314" s="1275"/>
      <c r="CA314" s="1275"/>
      <c r="CB314" s="1275"/>
      <c r="CC314" s="1275"/>
      <c r="CD314" s="1275"/>
      <c r="CE314" s="1275"/>
      <c r="CF314" s="1275"/>
      <c r="CG314" s="1275"/>
      <c r="CH314" s="1275"/>
      <c r="CI314" s="1275"/>
      <c r="CJ314" s="1275"/>
      <c r="CK314" s="1275"/>
      <c r="CL314" s="1275"/>
      <c r="CM314" s="1275"/>
      <c r="CN314" s="1275"/>
      <c r="CO314" s="1275"/>
      <c r="CP314" s="1275"/>
      <c r="CQ314" s="1275"/>
      <c r="CR314" s="1275"/>
      <c r="CS314" s="1275"/>
      <c r="CT314" s="1275"/>
    </row>
    <row r="315" spans="1:98" ht="14.25" customHeight="1">
      <c r="A315" s="1275"/>
      <c r="B315" s="1275"/>
      <c r="C315" s="1275"/>
      <c r="D315" s="1275"/>
      <c r="E315" s="1275"/>
      <c r="F315" s="1275"/>
      <c r="G315" s="1275"/>
      <c r="H315" s="1275"/>
      <c r="I315" s="1275"/>
      <c r="J315" s="1275"/>
      <c r="K315" s="1275"/>
      <c r="L315" s="1275"/>
      <c r="M315" s="1275"/>
      <c r="N315" s="1275"/>
      <c r="O315" s="1275"/>
      <c r="P315" s="1275"/>
      <c r="Q315" s="1275"/>
      <c r="R315" s="1275"/>
      <c r="S315" s="1275"/>
      <c r="T315" s="1275"/>
      <c r="U315" s="1275"/>
      <c r="V315" s="1275"/>
      <c r="W315" s="1275"/>
      <c r="X315" s="1275"/>
      <c r="Y315" s="1275"/>
      <c r="Z315" s="1275"/>
      <c r="AA315" s="1275"/>
      <c r="AB315" s="1275"/>
      <c r="AC315" s="1275"/>
      <c r="AD315" s="1275"/>
      <c r="AE315" s="1275"/>
      <c r="AF315" s="1275"/>
      <c r="AG315" s="1275"/>
      <c r="AH315" s="1275"/>
      <c r="AI315" s="1275"/>
      <c r="AJ315" s="1275"/>
      <c r="AK315" s="1275"/>
      <c r="AL315" s="1275"/>
      <c r="AM315" s="1275"/>
      <c r="AN315" s="1275"/>
      <c r="AO315" s="1275"/>
      <c r="AP315" s="1275"/>
      <c r="AQ315" s="1275"/>
      <c r="AR315" s="1275"/>
      <c r="AS315" s="1275"/>
      <c r="AT315" s="1275"/>
      <c r="AU315" s="1275"/>
      <c r="AV315" s="1275"/>
      <c r="AW315" s="1275"/>
      <c r="AX315" s="1275"/>
      <c r="AY315" s="1275"/>
      <c r="AZ315" s="1275"/>
      <c r="BA315" s="1275"/>
      <c r="BB315" s="1275"/>
      <c r="BC315" s="1275"/>
      <c r="BD315" s="1275"/>
      <c r="BE315" s="1275"/>
      <c r="BF315" s="1275"/>
      <c r="BG315" s="1275"/>
      <c r="BH315" s="1275"/>
      <c r="BI315" s="1275"/>
      <c r="BJ315" s="1275"/>
      <c r="BK315" s="1275"/>
      <c r="BL315" s="1275"/>
      <c r="BM315" s="1275"/>
      <c r="BN315" s="1275"/>
      <c r="BO315" s="1275"/>
      <c r="BP315" s="1275"/>
      <c r="BQ315" s="1275"/>
      <c r="BR315" s="1275"/>
      <c r="BS315" s="1275"/>
      <c r="BT315" s="1275"/>
      <c r="BU315" s="1275"/>
      <c r="BV315" s="1275"/>
      <c r="BW315" s="1275"/>
      <c r="BX315" s="1275"/>
      <c r="BY315" s="1275"/>
      <c r="BZ315" s="1275"/>
      <c r="CA315" s="1275"/>
      <c r="CB315" s="1275"/>
      <c r="CC315" s="1275"/>
      <c r="CD315" s="1275"/>
      <c r="CE315" s="1275"/>
      <c r="CF315" s="1275"/>
      <c r="CG315" s="1275"/>
      <c r="CH315" s="1275"/>
      <c r="CI315" s="1275"/>
      <c r="CJ315" s="1275"/>
      <c r="CK315" s="1275"/>
      <c r="CL315" s="1275"/>
      <c r="CM315" s="1275"/>
      <c r="CN315" s="1275"/>
      <c r="CO315" s="1275"/>
      <c r="CP315" s="1275"/>
      <c r="CQ315" s="1275"/>
      <c r="CR315" s="1275"/>
      <c r="CS315" s="1275"/>
      <c r="CT315" s="1275"/>
    </row>
    <row r="316" spans="1:98" ht="14.25" customHeight="1">
      <c r="A316" s="1275"/>
      <c r="B316" s="1275"/>
      <c r="C316" s="1275"/>
      <c r="D316" s="1275"/>
      <c r="E316" s="1275"/>
      <c r="F316" s="1275"/>
      <c r="G316" s="1275"/>
      <c r="H316" s="1275"/>
      <c r="I316" s="1275"/>
      <c r="J316" s="1275"/>
      <c r="K316" s="1275"/>
      <c r="L316" s="1275"/>
      <c r="M316" s="1275"/>
      <c r="N316" s="1275"/>
      <c r="O316" s="1275"/>
      <c r="P316" s="1275"/>
      <c r="Q316" s="1275"/>
      <c r="R316" s="1275"/>
      <c r="S316" s="1275"/>
      <c r="T316" s="1275"/>
      <c r="U316" s="1275"/>
      <c r="V316" s="1275"/>
      <c r="W316" s="1275"/>
      <c r="X316" s="1275"/>
      <c r="Y316" s="1275"/>
      <c r="Z316" s="1275"/>
      <c r="AA316" s="1275"/>
      <c r="AB316" s="1275"/>
      <c r="AC316" s="1275"/>
      <c r="AD316" s="1275"/>
      <c r="AE316" s="1275"/>
      <c r="AF316" s="1275"/>
      <c r="AG316" s="1275"/>
      <c r="AH316" s="1275"/>
      <c r="AI316" s="1275"/>
      <c r="AJ316" s="1275"/>
      <c r="AK316" s="1275"/>
      <c r="AL316" s="1275"/>
      <c r="AM316" s="1275"/>
      <c r="AN316" s="1275"/>
      <c r="AO316" s="1275"/>
      <c r="AP316" s="1275"/>
      <c r="AQ316" s="1275"/>
      <c r="AR316" s="1275"/>
      <c r="AS316" s="1275"/>
      <c r="AT316" s="1275"/>
      <c r="AU316" s="1275"/>
      <c r="AV316" s="1275"/>
      <c r="AW316" s="1275"/>
      <c r="AX316" s="1275"/>
      <c r="AY316" s="1275"/>
      <c r="AZ316" s="1275"/>
      <c r="BA316" s="1275"/>
      <c r="BB316" s="1275"/>
      <c r="BC316" s="1275"/>
      <c r="BD316" s="1275"/>
      <c r="BE316" s="1275"/>
      <c r="BF316" s="1275"/>
      <c r="BG316" s="1275"/>
      <c r="BH316" s="1275"/>
      <c r="BI316" s="1275"/>
      <c r="BJ316" s="1275"/>
      <c r="BK316" s="1275"/>
      <c r="BL316" s="1275"/>
      <c r="BM316" s="1275"/>
      <c r="BN316" s="1275"/>
      <c r="BO316" s="1275"/>
      <c r="BP316" s="1275"/>
      <c r="BQ316" s="1275"/>
      <c r="BR316" s="1275"/>
      <c r="BS316" s="1275"/>
      <c r="BT316" s="1275"/>
      <c r="BU316" s="1275"/>
      <c r="BV316" s="1275"/>
      <c r="BW316" s="1275"/>
      <c r="BX316" s="1275"/>
      <c r="BY316" s="1275"/>
      <c r="BZ316" s="1275"/>
      <c r="CA316" s="1275"/>
      <c r="CB316" s="1275"/>
      <c r="CC316" s="1275"/>
      <c r="CD316" s="1275"/>
      <c r="CE316" s="1275"/>
      <c r="CF316" s="1275"/>
      <c r="CG316" s="1275"/>
      <c r="CH316" s="1275"/>
      <c r="CI316" s="1275"/>
      <c r="CJ316" s="1275"/>
      <c r="CK316" s="1275"/>
      <c r="CL316" s="1275"/>
      <c r="CM316" s="1275"/>
      <c r="CN316" s="1275"/>
      <c r="CO316" s="1275"/>
      <c r="CP316" s="1275"/>
      <c r="CQ316" s="1275"/>
      <c r="CR316" s="1275"/>
      <c r="CS316" s="1275"/>
      <c r="CT316" s="1275"/>
    </row>
    <row r="317" spans="1:98" ht="14.25" customHeight="1">
      <c r="A317" s="1275"/>
      <c r="B317" s="1275"/>
      <c r="C317" s="1275"/>
      <c r="D317" s="1275"/>
      <c r="E317" s="1275"/>
      <c r="F317" s="1275"/>
      <c r="G317" s="1275"/>
      <c r="H317" s="1275"/>
      <c r="I317" s="1275"/>
      <c r="J317" s="1275"/>
      <c r="K317" s="1275"/>
      <c r="L317" s="1275"/>
      <c r="M317" s="1275"/>
      <c r="N317" s="1275"/>
      <c r="O317" s="1275"/>
      <c r="P317" s="1275"/>
      <c r="Q317" s="1275"/>
      <c r="R317" s="1275"/>
      <c r="S317" s="1275"/>
      <c r="T317" s="1275"/>
      <c r="U317" s="1275"/>
      <c r="V317" s="1275"/>
      <c r="W317" s="1275"/>
      <c r="X317" s="1275"/>
      <c r="Y317" s="1275"/>
      <c r="Z317" s="1275"/>
      <c r="AA317" s="1275"/>
      <c r="AB317" s="1275"/>
      <c r="AC317" s="1275"/>
      <c r="AD317" s="1275"/>
      <c r="AE317" s="1275"/>
      <c r="AF317" s="1275"/>
      <c r="AG317" s="1275"/>
      <c r="AH317" s="1275"/>
      <c r="AI317" s="1275"/>
      <c r="AJ317" s="1275"/>
      <c r="AK317" s="1275"/>
      <c r="AL317" s="1275"/>
      <c r="AM317" s="1275"/>
      <c r="AN317" s="1275"/>
      <c r="AO317" s="1275"/>
      <c r="AP317" s="1275"/>
      <c r="AQ317" s="1275"/>
      <c r="AR317" s="1275"/>
      <c r="AS317" s="1275"/>
      <c r="AT317" s="1275"/>
      <c r="AU317" s="1275"/>
      <c r="AV317" s="1275"/>
      <c r="AW317" s="1275"/>
      <c r="AX317" s="1275"/>
      <c r="AY317" s="1275"/>
      <c r="AZ317" s="1275"/>
      <c r="BA317" s="1275"/>
      <c r="BB317" s="1275"/>
      <c r="BC317" s="1275"/>
      <c r="BD317" s="1275"/>
      <c r="BE317" s="1275"/>
      <c r="BF317" s="1275"/>
      <c r="BG317" s="1275"/>
      <c r="BH317" s="1275"/>
      <c r="BI317" s="1275"/>
      <c r="BJ317" s="1275"/>
      <c r="BK317" s="1275"/>
      <c r="BL317" s="1275"/>
      <c r="BM317" s="1275"/>
      <c r="BN317" s="1275"/>
      <c r="BO317" s="1275"/>
      <c r="BP317" s="1275"/>
      <c r="BQ317" s="1275"/>
      <c r="BR317" s="1275"/>
      <c r="BS317" s="1275"/>
      <c r="BT317" s="1275"/>
      <c r="BU317" s="1275"/>
      <c r="BV317" s="1275"/>
      <c r="BW317" s="1275"/>
      <c r="BX317" s="1275"/>
      <c r="BY317" s="1275"/>
      <c r="BZ317" s="1275"/>
      <c r="CA317" s="1275"/>
      <c r="CB317" s="1275"/>
      <c r="CC317" s="1275"/>
      <c r="CD317" s="1275"/>
      <c r="CE317" s="1275"/>
      <c r="CF317" s="1275"/>
      <c r="CG317" s="1275"/>
      <c r="CH317" s="1275"/>
      <c r="CI317" s="1275"/>
      <c r="CJ317" s="1275"/>
      <c r="CK317" s="1275"/>
      <c r="CL317" s="1275"/>
      <c r="CM317" s="1275"/>
      <c r="CN317" s="1275"/>
      <c r="CO317" s="1275"/>
      <c r="CP317" s="1275"/>
      <c r="CQ317" s="1275"/>
      <c r="CR317" s="1275"/>
      <c r="CS317" s="1275"/>
      <c r="CT317" s="1275"/>
    </row>
    <row r="318" spans="1:98" ht="14.25" customHeight="1">
      <c r="A318" s="1275"/>
      <c r="B318" s="1275"/>
      <c r="C318" s="1275"/>
      <c r="D318" s="1275"/>
      <c r="E318" s="1275"/>
      <c r="F318" s="1275"/>
      <c r="G318" s="1275"/>
      <c r="H318" s="1275"/>
      <c r="I318" s="1275"/>
      <c r="J318" s="1275"/>
      <c r="K318" s="1275"/>
      <c r="L318" s="1275"/>
      <c r="M318" s="1275"/>
      <c r="N318" s="1275"/>
      <c r="O318" s="1275"/>
      <c r="P318" s="1275"/>
      <c r="Q318" s="1275"/>
      <c r="R318" s="1275"/>
      <c r="S318" s="1275"/>
      <c r="T318" s="1275"/>
      <c r="U318" s="1275"/>
      <c r="V318" s="1275"/>
      <c r="W318" s="1275"/>
      <c r="X318" s="1275"/>
      <c r="Y318" s="1275"/>
      <c r="Z318" s="1275"/>
      <c r="AA318" s="1275"/>
      <c r="AB318" s="1275"/>
      <c r="AC318" s="1275"/>
      <c r="AD318" s="1275"/>
      <c r="AE318" s="1275"/>
      <c r="AF318" s="1275"/>
      <c r="AG318" s="1275"/>
      <c r="AH318" s="1275"/>
      <c r="AI318" s="1275"/>
      <c r="AJ318" s="1275"/>
      <c r="AK318" s="1275"/>
      <c r="AL318" s="1275"/>
      <c r="AM318" s="1275"/>
      <c r="AN318" s="1275"/>
      <c r="AO318" s="1275"/>
      <c r="AP318" s="1275"/>
      <c r="AQ318" s="1275"/>
      <c r="AR318" s="1275"/>
      <c r="AS318" s="1275"/>
      <c r="AT318" s="1275"/>
      <c r="AU318" s="1275"/>
      <c r="AV318" s="1275"/>
      <c r="AW318" s="1275"/>
      <c r="AX318" s="1275"/>
      <c r="AY318" s="1275"/>
      <c r="AZ318" s="1275"/>
      <c r="BA318" s="1275"/>
      <c r="BB318" s="1275"/>
      <c r="BC318" s="1275"/>
      <c r="BD318" s="1275"/>
      <c r="BE318" s="1275"/>
      <c r="BF318" s="1275"/>
      <c r="BG318" s="1275"/>
      <c r="BH318" s="1275"/>
      <c r="BI318" s="1275"/>
      <c r="BJ318" s="1275"/>
      <c r="BK318" s="1275"/>
      <c r="BL318" s="1275"/>
      <c r="BM318" s="1275"/>
      <c r="BN318" s="1275"/>
      <c r="BO318" s="1275"/>
      <c r="BP318" s="1275"/>
      <c r="BQ318" s="1275"/>
      <c r="BR318" s="1275"/>
      <c r="BS318" s="1275"/>
      <c r="BT318" s="1275"/>
      <c r="BU318" s="1275"/>
      <c r="BV318" s="1275"/>
      <c r="BW318" s="1275"/>
      <c r="BX318" s="1275"/>
      <c r="BY318" s="1275"/>
      <c r="BZ318" s="1275"/>
      <c r="CA318" s="1275"/>
      <c r="CB318" s="1275"/>
      <c r="CC318" s="1275"/>
      <c r="CD318" s="1275"/>
      <c r="CE318" s="1275"/>
      <c r="CF318" s="1275"/>
      <c r="CG318" s="1275"/>
      <c r="CH318" s="1275"/>
      <c r="CI318" s="1275"/>
      <c r="CJ318" s="1275"/>
      <c r="CK318" s="1275"/>
      <c r="CL318" s="1275"/>
      <c r="CM318" s="1275"/>
      <c r="CN318" s="1275"/>
      <c r="CO318" s="1275"/>
      <c r="CP318" s="1275"/>
      <c r="CQ318" s="1275"/>
      <c r="CR318" s="1275"/>
      <c r="CS318" s="1275"/>
      <c r="CT318" s="1275"/>
    </row>
    <row r="319" spans="1:98" ht="14.25" customHeight="1">
      <c r="A319" s="1275"/>
      <c r="B319" s="1275"/>
      <c r="C319" s="1275"/>
      <c r="D319" s="1275"/>
      <c r="E319" s="1275"/>
      <c r="F319" s="1275"/>
      <c r="G319" s="1275"/>
      <c r="H319" s="1275"/>
      <c r="I319" s="1275"/>
      <c r="J319" s="1275"/>
      <c r="K319" s="1275"/>
      <c r="L319" s="1275"/>
      <c r="M319" s="1275"/>
      <c r="N319" s="1275"/>
      <c r="O319" s="1275"/>
      <c r="P319" s="1275"/>
      <c r="Q319" s="1275"/>
      <c r="R319" s="1275"/>
      <c r="S319" s="1275"/>
      <c r="T319" s="1275"/>
      <c r="U319" s="1275"/>
      <c r="V319" s="1275"/>
      <c r="W319" s="1275"/>
      <c r="X319" s="1275"/>
      <c r="Y319" s="1275"/>
      <c r="Z319" s="1275"/>
      <c r="AA319" s="1275"/>
      <c r="AB319" s="1275"/>
      <c r="AC319" s="1275"/>
      <c r="AD319" s="1275"/>
      <c r="AE319" s="1275"/>
      <c r="AF319" s="1275"/>
      <c r="AG319" s="1275"/>
      <c r="AH319" s="1275"/>
      <c r="AI319" s="1275"/>
      <c r="AJ319" s="1275"/>
      <c r="AK319" s="1275"/>
      <c r="AL319" s="1275"/>
      <c r="AM319" s="1275"/>
      <c r="AN319" s="1275"/>
      <c r="AO319" s="1275"/>
      <c r="AP319" s="1275"/>
      <c r="AQ319" s="1275"/>
      <c r="AR319" s="1275"/>
      <c r="AS319" s="1275"/>
      <c r="AT319" s="1275"/>
      <c r="AU319" s="1275"/>
      <c r="AV319" s="1275"/>
      <c r="AW319" s="1275"/>
      <c r="AX319" s="1275"/>
      <c r="AY319" s="1275"/>
      <c r="AZ319" s="1275"/>
      <c r="BA319" s="1275"/>
      <c r="BB319" s="1275"/>
      <c r="BC319" s="1275"/>
      <c r="BD319" s="1275"/>
      <c r="BE319" s="1275"/>
      <c r="BF319" s="1275"/>
      <c r="BG319" s="1275"/>
      <c r="BH319" s="1275"/>
      <c r="BI319" s="1275"/>
      <c r="BJ319" s="1275"/>
      <c r="BK319" s="1275"/>
      <c r="BL319" s="1275"/>
      <c r="BM319" s="1275"/>
      <c r="BN319" s="1275"/>
      <c r="BO319" s="1275"/>
      <c r="BP319" s="1275"/>
      <c r="BQ319" s="1275"/>
      <c r="BR319" s="1275"/>
      <c r="BS319" s="1275"/>
      <c r="BT319" s="1275"/>
      <c r="BU319" s="1275"/>
      <c r="BV319" s="1275"/>
      <c r="BW319" s="1275"/>
      <c r="BX319" s="1275"/>
      <c r="BY319" s="1275"/>
      <c r="BZ319" s="1275"/>
      <c r="CA319" s="1275"/>
      <c r="CB319" s="1275"/>
      <c r="CC319" s="1275"/>
      <c r="CD319" s="1275"/>
      <c r="CE319" s="1275"/>
      <c r="CF319" s="1275"/>
      <c r="CG319" s="1275"/>
      <c r="CH319" s="1275"/>
      <c r="CI319" s="1275"/>
      <c r="CJ319" s="1275"/>
      <c r="CK319" s="1275"/>
      <c r="CL319" s="1275"/>
      <c r="CM319" s="1275"/>
      <c r="CN319" s="1275"/>
      <c r="CO319" s="1275"/>
      <c r="CP319" s="1275"/>
      <c r="CQ319" s="1275"/>
      <c r="CR319" s="1275"/>
      <c r="CS319" s="1275"/>
      <c r="CT319" s="1275"/>
    </row>
    <row r="320" spans="1:98" ht="14.25" customHeight="1">
      <c r="A320" s="1275"/>
      <c r="B320" s="1275"/>
      <c r="C320" s="1275"/>
      <c r="D320" s="1275"/>
      <c r="E320" s="1275"/>
      <c r="F320" s="1275"/>
      <c r="G320" s="1275"/>
      <c r="H320" s="1275"/>
      <c r="I320" s="1275"/>
      <c r="J320" s="1275"/>
      <c r="K320" s="1275"/>
      <c r="L320" s="1275"/>
      <c r="M320" s="1275"/>
      <c r="N320" s="1275"/>
      <c r="O320" s="1275"/>
      <c r="P320" s="1275"/>
      <c r="Q320" s="1275"/>
      <c r="R320" s="1275"/>
      <c r="S320" s="1275"/>
      <c r="T320" s="1275"/>
      <c r="U320" s="1275"/>
      <c r="V320" s="1275"/>
      <c r="W320" s="1275"/>
      <c r="X320" s="1275"/>
      <c r="Y320" s="1275"/>
      <c r="Z320" s="1275"/>
      <c r="AA320" s="1275"/>
      <c r="AB320" s="1275"/>
      <c r="AC320" s="1275"/>
      <c r="AD320" s="1275"/>
      <c r="AE320" s="1275"/>
      <c r="AF320" s="1275"/>
      <c r="AG320" s="1275"/>
      <c r="AH320" s="1275"/>
      <c r="AI320" s="1275"/>
      <c r="AJ320" s="1275"/>
      <c r="AK320" s="1275"/>
      <c r="AL320" s="1275"/>
      <c r="AM320" s="1275"/>
      <c r="AN320" s="1275"/>
      <c r="AO320" s="1275"/>
      <c r="AP320" s="1275"/>
      <c r="AQ320" s="1275"/>
      <c r="AR320" s="1275"/>
      <c r="AS320" s="1275"/>
      <c r="AT320" s="1275"/>
      <c r="AU320" s="1275"/>
      <c r="AV320" s="1275"/>
      <c r="AW320" s="1275"/>
      <c r="AX320" s="1275"/>
      <c r="AY320" s="1275"/>
      <c r="AZ320" s="1275"/>
      <c r="BA320" s="1275"/>
      <c r="BB320" s="1275"/>
      <c r="BC320" s="1275"/>
      <c r="BD320" s="1275"/>
      <c r="BE320" s="1275"/>
      <c r="BF320" s="1275"/>
      <c r="BG320" s="1275"/>
      <c r="BH320" s="1275"/>
      <c r="BI320" s="1275"/>
      <c r="BJ320" s="1275"/>
      <c r="BK320" s="1275"/>
      <c r="BL320" s="1275"/>
      <c r="BM320" s="1275"/>
      <c r="BN320" s="1275"/>
      <c r="BO320" s="1275"/>
      <c r="BP320" s="1275"/>
      <c r="BQ320" s="1275"/>
      <c r="BR320" s="1275"/>
      <c r="BS320" s="1275"/>
      <c r="BT320" s="1275"/>
      <c r="BU320" s="1275"/>
      <c r="BV320" s="1275"/>
      <c r="BW320" s="1275"/>
      <c r="BX320" s="1275"/>
      <c r="BY320" s="1275"/>
      <c r="BZ320" s="1275"/>
      <c r="CA320" s="1275"/>
      <c r="CB320" s="1275"/>
      <c r="CC320" s="1275"/>
      <c r="CD320" s="1275"/>
      <c r="CE320" s="1275"/>
      <c r="CF320" s="1275"/>
      <c r="CG320" s="1275"/>
      <c r="CH320" s="1275"/>
      <c r="CI320" s="1275"/>
      <c r="CJ320" s="1275"/>
      <c r="CK320" s="1275"/>
      <c r="CL320" s="1275"/>
      <c r="CM320" s="1275"/>
      <c r="CN320" s="1275"/>
      <c r="CO320" s="1275"/>
      <c r="CP320" s="1275"/>
      <c r="CQ320" s="1275"/>
      <c r="CR320" s="1275"/>
      <c r="CS320" s="1275"/>
      <c r="CT320" s="1275"/>
    </row>
    <row r="321" spans="1:98" ht="14.25" customHeight="1">
      <c r="A321" s="1275"/>
      <c r="B321" s="1275"/>
      <c r="C321" s="1275"/>
      <c r="D321" s="1275"/>
      <c r="E321" s="1275"/>
      <c r="F321" s="1275"/>
      <c r="G321" s="1275"/>
      <c r="H321" s="1275"/>
      <c r="I321" s="1275"/>
      <c r="J321" s="1275"/>
      <c r="K321" s="1275"/>
      <c r="L321" s="1275"/>
      <c r="M321" s="1275"/>
      <c r="N321" s="1275"/>
      <c r="O321" s="1275"/>
      <c r="P321" s="1275"/>
      <c r="Q321" s="1275"/>
      <c r="R321" s="1275"/>
      <c r="S321" s="1275"/>
      <c r="T321" s="1275"/>
      <c r="U321" s="1275"/>
      <c r="V321" s="1275"/>
      <c r="W321" s="1275"/>
      <c r="X321" s="1275"/>
      <c r="Y321" s="1275"/>
      <c r="Z321" s="1275"/>
      <c r="AA321" s="1275"/>
      <c r="AB321" s="1275"/>
      <c r="AC321" s="1275"/>
      <c r="AD321" s="1275"/>
      <c r="AE321" s="1275"/>
      <c r="AF321" s="1275"/>
      <c r="AG321" s="1275"/>
      <c r="AH321" s="1275"/>
      <c r="AI321" s="1275"/>
      <c r="AJ321" s="1275"/>
      <c r="AK321" s="1275"/>
      <c r="AL321" s="1275"/>
      <c r="AM321" s="1275"/>
      <c r="AN321" s="1275"/>
      <c r="AO321" s="1275"/>
      <c r="AP321" s="1275"/>
      <c r="AQ321" s="1275"/>
      <c r="AR321" s="1275"/>
      <c r="AS321" s="1275"/>
      <c r="AT321" s="1275"/>
      <c r="AU321" s="1275"/>
      <c r="AV321" s="1275"/>
      <c r="AW321" s="1275"/>
      <c r="AX321" s="1275"/>
      <c r="AY321" s="1275"/>
      <c r="AZ321" s="1275"/>
      <c r="BA321" s="1275"/>
      <c r="BB321" s="1275"/>
      <c r="BC321" s="1275"/>
      <c r="BD321" s="1275"/>
      <c r="BE321" s="1275"/>
      <c r="BF321" s="1275"/>
      <c r="BG321" s="1275"/>
      <c r="BH321" s="1275"/>
      <c r="BI321" s="1275"/>
      <c r="BJ321" s="1275"/>
      <c r="BK321" s="1275"/>
      <c r="BL321" s="1275"/>
      <c r="BM321" s="1275"/>
      <c r="BN321" s="1275"/>
      <c r="BO321" s="1275"/>
      <c r="BP321" s="1275"/>
      <c r="BQ321" s="1275"/>
      <c r="BR321" s="1275"/>
      <c r="BS321" s="1275"/>
      <c r="BT321" s="1275"/>
      <c r="BU321" s="1275"/>
      <c r="BV321" s="1275"/>
      <c r="BW321" s="1275"/>
      <c r="BX321" s="1275"/>
      <c r="BY321" s="1275"/>
      <c r="BZ321" s="1275"/>
      <c r="CA321" s="1275"/>
      <c r="CB321" s="1275"/>
      <c r="CC321" s="1275"/>
      <c r="CD321" s="1275"/>
      <c r="CE321" s="1275"/>
      <c r="CF321" s="1275"/>
      <c r="CG321" s="1275"/>
      <c r="CH321" s="1275"/>
      <c r="CI321" s="1275"/>
      <c r="CJ321" s="1275"/>
      <c r="CK321" s="1275"/>
      <c r="CL321" s="1275"/>
      <c r="CM321" s="1275"/>
      <c r="CN321" s="1275"/>
      <c r="CO321" s="1275"/>
      <c r="CP321" s="1275"/>
      <c r="CQ321" s="1275"/>
      <c r="CR321" s="1275"/>
      <c r="CS321" s="1275"/>
      <c r="CT321" s="1275"/>
    </row>
    <row r="322" spans="1:98" ht="14.25" customHeight="1">
      <c r="A322" s="1275"/>
      <c r="B322" s="1275"/>
      <c r="C322" s="1275"/>
      <c r="D322" s="1275"/>
      <c r="E322" s="1275"/>
      <c r="F322" s="1275"/>
      <c r="G322" s="1275"/>
      <c r="H322" s="1275"/>
      <c r="I322" s="1275"/>
      <c r="J322" s="1275"/>
      <c r="K322" s="1275"/>
      <c r="L322" s="1275"/>
      <c r="M322" s="1275"/>
      <c r="N322" s="1275"/>
      <c r="O322" s="1275"/>
      <c r="P322" s="1275"/>
      <c r="Q322" s="1275"/>
      <c r="R322" s="1275"/>
      <c r="S322" s="1275"/>
      <c r="T322" s="1275"/>
      <c r="U322" s="1275"/>
      <c r="V322" s="1275"/>
      <c r="W322" s="1275"/>
      <c r="X322" s="1275"/>
      <c r="Y322" s="1275"/>
      <c r="Z322" s="1275"/>
      <c r="AA322" s="1275"/>
      <c r="AB322" s="1275"/>
      <c r="AC322" s="1275"/>
      <c r="AD322" s="1275"/>
      <c r="AE322" s="1275"/>
      <c r="AF322" s="1275"/>
      <c r="AG322" s="1275"/>
      <c r="AH322" s="1275"/>
      <c r="AI322" s="1275"/>
      <c r="AJ322" s="1275"/>
      <c r="AK322" s="1275"/>
      <c r="AL322" s="1275"/>
      <c r="AM322" s="1275"/>
      <c r="AN322" s="1275"/>
      <c r="AO322" s="1275"/>
      <c r="AP322" s="1275"/>
      <c r="AQ322" s="1275"/>
      <c r="AR322" s="1275"/>
      <c r="AS322" s="1275"/>
      <c r="AT322" s="1275"/>
      <c r="AU322" s="1275"/>
      <c r="AV322" s="1275"/>
      <c r="AW322" s="1275"/>
      <c r="AX322" s="1275"/>
      <c r="AY322" s="1275"/>
      <c r="AZ322" s="1275"/>
      <c r="BA322" s="1275"/>
      <c r="BB322" s="1275"/>
      <c r="BC322" s="1275"/>
      <c r="BD322" s="1275"/>
      <c r="BE322" s="1275"/>
      <c r="BF322" s="1275"/>
      <c r="BG322" s="1275"/>
      <c r="BH322" s="1275"/>
      <c r="BI322" s="1275"/>
      <c r="BJ322" s="1275"/>
      <c r="BK322" s="1275"/>
      <c r="BL322" s="1275"/>
      <c r="BM322" s="1275"/>
      <c r="BN322" s="1275"/>
      <c r="BO322" s="1275"/>
      <c r="BP322" s="1275"/>
      <c r="BQ322" s="1275"/>
      <c r="BR322" s="1275"/>
      <c r="BS322" s="1275"/>
      <c r="BT322" s="1275"/>
      <c r="BU322" s="1275"/>
      <c r="BV322" s="1275"/>
      <c r="BW322" s="1275"/>
      <c r="BX322" s="1275"/>
      <c r="BY322" s="1275"/>
      <c r="BZ322" s="1275"/>
      <c r="CA322" s="1275"/>
      <c r="CB322" s="1275"/>
      <c r="CC322" s="1275"/>
      <c r="CD322" s="1275"/>
      <c r="CE322" s="1275"/>
      <c r="CF322" s="1275"/>
      <c r="CG322" s="1275"/>
      <c r="CH322" s="1275"/>
      <c r="CI322" s="1275"/>
      <c r="CJ322" s="1275"/>
      <c r="CK322" s="1275"/>
      <c r="CL322" s="1275"/>
      <c r="CM322" s="1275"/>
      <c r="CN322" s="1275"/>
      <c r="CO322" s="1275"/>
      <c r="CP322" s="1275"/>
      <c r="CQ322" s="1275"/>
      <c r="CR322" s="1275"/>
      <c r="CS322" s="1275"/>
      <c r="CT322" s="1275"/>
    </row>
    <row r="323" spans="1:98" ht="14.25" customHeight="1">
      <c r="A323" s="1275"/>
      <c r="B323" s="1275"/>
      <c r="C323" s="1275"/>
      <c r="D323" s="1275"/>
      <c r="E323" s="1275"/>
      <c r="F323" s="1275"/>
      <c r="G323" s="1275"/>
      <c r="H323" s="1275"/>
      <c r="I323" s="1275"/>
      <c r="J323" s="1275"/>
      <c r="K323" s="1275"/>
      <c r="L323" s="1275"/>
      <c r="M323" s="1275"/>
      <c r="N323" s="1275"/>
      <c r="O323" s="1275"/>
      <c r="P323" s="1275"/>
      <c r="Q323" s="1275"/>
      <c r="R323" s="1275"/>
      <c r="S323" s="1275"/>
      <c r="T323" s="1275"/>
      <c r="U323" s="1275"/>
      <c r="V323" s="1275"/>
      <c r="W323" s="1275"/>
      <c r="X323" s="1275"/>
      <c r="Y323" s="1275"/>
      <c r="Z323" s="1275"/>
      <c r="AA323" s="1275"/>
      <c r="AB323" s="1275"/>
      <c r="AC323" s="1275"/>
      <c r="AD323" s="1275"/>
      <c r="AE323" s="1275"/>
      <c r="AF323" s="1275"/>
      <c r="AG323" s="1275"/>
      <c r="AH323" s="1275"/>
      <c r="AI323" s="1275"/>
      <c r="AJ323" s="1275"/>
      <c r="AK323" s="1275"/>
      <c r="AL323" s="1275"/>
      <c r="AM323" s="1275"/>
      <c r="AN323" s="1275"/>
      <c r="AO323" s="1275"/>
      <c r="AP323" s="1275"/>
      <c r="AQ323" s="1275"/>
      <c r="AR323" s="1275"/>
      <c r="AS323" s="1275"/>
      <c r="AT323" s="1275"/>
      <c r="AU323" s="1275"/>
      <c r="AV323" s="1275"/>
      <c r="AW323" s="1275"/>
      <c r="AX323" s="1275"/>
      <c r="AY323" s="1275"/>
      <c r="AZ323" s="1275"/>
      <c r="BA323" s="1275"/>
      <c r="BB323" s="1275"/>
      <c r="BC323" s="1275"/>
      <c r="BD323" s="1275"/>
      <c r="BE323" s="1275"/>
      <c r="BF323" s="1275"/>
      <c r="BG323" s="1275"/>
      <c r="BH323" s="1275"/>
      <c r="BI323" s="1275"/>
      <c r="BJ323" s="1275"/>
      <c r="BK323" s="1275"/>
      <c r="BL323" s="1275"/>
      <c r="BM323" s="1275"/>
      <c r="BN323" s="1275"/>
      <c r="BO323" s="1275"/>
      <c r="BP323" s="1275"/>
      <c r="BQ323" s="1275"/>
      <c r="BR323" s="1275"/>
      <c r="BS323" s="1275"/>
      <c r="BT323" s="1275"/>
      <c r="BU323" s="1275"/>
      <c r="BV323" s="1275"/>
      <c r="BW323" s="1275"/>
      <c r="BX323" s="1275"/>
      <c r="BY323" s="1275"/>
      <c r="BZ323" s="1275"/>
      <c r="CA323" s="1275"/>
      <c r="CB323" s="1275"/>
      <c r="CC323" s="1275"/>
      <c r="CD323" s="1275"/>
      <c r="CE323" s="1275"/>
      <c r="CF323" s="1275"/>
      <c r="CG323" s="1275"/>
      <c r="CH323" s="1275"/>
      <c r="CI323" s="1275"/>
      <c r="CJ323" s="1275"/>
      <c r="CK323" s="1275"/>
      <c r="CL323" s="1275"/>
      <c r="CM323" s="1275"/>
      <c r="CN323" s="1275"/>
      <c r="CO323" s="1275"/>
      <c r="CP323" s="1275"/>
      <c r="CQ323" s="1275"/>
      <c r="CR323" s="1275"/>
      <c r="CS323" s="1275"/>
      <c r="CT323" s="1275"/>
    </row>
    <row r="324" spans="1:98" ht="14.25" customHeight="1">
      <c r="A324" s="1275"/>
      <c r="B324" s="1275"/>
      <c r="C324" s="1275"/>
      <c r="D324" s="1275"/>
      <c r="E324" s="1275"/>
      <c r="F324" s="1275"/>
      <c r="G324" s="1275"/>
      <c r="H324" s="1275"/>
      <c r="I324" s="1275"/>
      <c r="J324" s="1275"/>
      <c r="K324" s="1275"/>
      <c r="L324" s="1275"/>
      <c r="M324" s="1275"/>
      <c r="N324" s="1275"/>
      <c r="O324" s="1275"/>
      <c r="P324" s="1275"/>
      <c r="Q324" s="1275"/>
      <c r="R324" s="1275"/>
      <c r="S324" s="1275"/>
      <c r="T324" s="1275"/>
      <c r="U324" s="1275"/>
      <c r="V324" s="1275"/>
      <c r="W324" s="1275"/>
      <c r="X324" s="1275"/>
      <c r="Y324" s="1275"/>
      <c r="Z324" s="1275"/>
      <c r="AA324" s="1275"/>
      <c r="AB324" s="1275"/>
      <c r="AC324" s="1275"/>
      <c r="AD324" s="1275"/>
      <c r="AE324" s="1275"/>
      <c r="AF324" s="1275"/>
      <c r="AG324" s="1275"/>
      <c r="AH324" s="1275"/>
      <c r="AI324" s="1275"/>
      <c r="AJ324" s="1275"/>
      <c r="AK324" s="1275"/>
      <c r="AL324" s="1275"/>
      <c r="AM324" s="1275"/>
      <c r="AN324" s="1275"/>
      <c r="AO324" s="1275"/>
      <c r="AP324" s="1275"/>
      <c r="AQ324" s="1275"/>
      <c r="AR324" s="1275"/>
      <c r="AS324" s="1275"/>
      <c r="AT324" s="1275"/>
      <c r="AU324" s="1275"/>
      <c r="AV324" s="1275"/>
      <c r="AW324" s="1275"/>
      <c r="AX324" s="1275"/>
      <c r="AY324" s="1275"/>
      <c r="AZ324" s="1275"/>
      <c r="BA324" s="1275"/>
      <c r="BB324" s="1275"/>
      <c r="BC324" s="1275"/>
      <c r="BD324" s="1275"/>
      <c r="BE324" s="1275"/>
      <c r="BF324" s="1275"/>
      <c r="BG324" s="1275"/>
      <c r="BH324" s="1275"/>
      <c r="BI324" s="1275"/>
      <c r="BJ324" s="1275"/>
      <c r="BK324" s="1275"/>
      <c r="BL324" s="1275"/>
      <c r="BM324" s="1275"/>
      <c r="BN324" s="1275"/>
      <c r="BO324" s="1275"/>
      <c r="BP324" s="1275"/>
      <c r="BQ324" s="1275"/>
      <c r="BR324" s="1275"/>
      <c r="BS324" s="1275"/>
      <c r="BT324" s="1275"/>
      <c r="BU324" s="1275"/>
      <c r="BV324" s="1275"/>
      <c r="BW324" s="1275"/>
      <c r="BX324" s="1275"/>
      <c r="BY324" s="1275"/>
      <c r="BZ324" s="1275"/>
      <c r="CA324" s="1275"/>
      <c r="CB324" s="1275"/>
      <c r="CC324" s="1275"/>
      <c r="CD324" s="1275"/>
      <c r="CE324" s="1275"/>
      <c r="CF324" s="1275"/>
      <c r="CG324" s="1275"/>
      <c r="CH324" s="1275"/>
      <c r="CI324" s="1275"/>
      <c r="CJ324" s="1275"/>
      <c r="CK324" s="1275"/>
      <c r="CL324" s="1275"/>
      <c r="CM324" s="1275"/>
      <c r="CN324" s="1275"/>
      <c r="CO324" s="1275"/>
      <c r="CP324" s="1275"/>
      <c r="CQ324" s="1275"/>
      <c r="CR324" s="1275"/>
      <c r="CS324" s="1275"/>
      <c r="CT324" s="1275"/>
    </row>
    <row r="325" spans="1:98" ht="14.25" customHeight="1">
      <c r="A325" s="1275"/>
      <c r="B325" s="1275"/>
      <c r="C325" s="1275"/>
      <c r="D325" s="1275"/>
      <c r="E325" s="1275"/>
      <c r="F325" s="1275"/>
      <c r="G325" s="1275"/>
      <c r="H325" s="1275"/>
      <c r="I325" s="1275"/>
      <c r="J325" s="1275"/>
      <c r="K325" s="1275"/>
      <c r="L325" s="1275"/>
      <c r="M325" s="1275"/>
      <c r="N325" s="1275"/>
      <c r="O325" s="1275"/>
      <c r="P325" s="1275"/>
      <c r="Q325" s="1275"/>
      <c r="R325" s="1275"/>
      <c r="S325" s="1275"/>
      <c r="T325" s="1275"/>
      <c r="U325" s="1275"/>
      <c r="V325" s="1275"/>
      <c r="W325" s="1275"/>
      <c r="X325" s="1275"/>
      <c r="Y325" s="1275"/>
      <c r="Z325" s="1275"/>
      <c r="AA325" s="1275"/>
      <c r="AB325" s="1275"/>
      <c r="AC325" s="1275"/>
      <c r="AD325" s="1275"/>
      <c r="AE325" s="1275"/>
      <c r="AF325" s="1275"/>
      <c r="AG325" s="1275"/>
      <c r="AH325" s="1275"/>
      <c r="AI325" s="1275"/>
      <c r="AJ325" s="1275"/>
      <c r="AK325" s="1275"/>
      <c r="AL325" s="1275"/>
      <c r="AM325" s="1275"/>
      <c r="AN325" s="1275"/>
      <c r="AO325" s="1275"/>
      <c r="AP325" s="1275"/>
      <c r="AQ325" s="1275"/>
      <c r="AR325" s="1275"/>
      <c r="AS325" s="1275"/>
      <c r="AT325" s="1275"/>
      <c r="AU325" s="1275"/>
      <c r="AV325" s="1275"/>
      <c r="AW325" s="1275"/>
      <c r="AX325" s="1275"/>
      <c r="AY325" s="1275"/>
      <c r="AZ325" s="1275"/>
      <c r="BA325" s="1275"/>
      <c r="BB325" s="1275"/>
      <c r="BC325" s="1275"/>
      <c r="BD325" s="1275"/>
      <c r="BE325" s="1275"/>
      <c r="BF325" s="1275"/>
      <c r="BG325" s="1275"/>
      <c r="BH325" s="1275"/>
      <c r="BI325" s="1275"/>
      <c r="BJ325" s="1275"/>
      <c r="BK325" s="1275"/>
      <c r="BL325" s="1275"/>
      <c r="BM325" s="1275"/>
      <c r="BN325" s="1275"/>
      <c r="BO325" s="1275"/>
      <c r="BP325" s="1275"/>
      <c r="BQ325" s="1275"/>
      <c r="BR325" s="1275"/>
      <c r="BS325" s="1275"/>
      <c r="BT325" s="1275"/>
      <c r="BU325" s="1275"/>
      <c r="BV325" s="1275"/>
      <c r="BW325" s="1275"/>
      <c r="BX325" s="1275"/>
      <c r="BY325" s="1275"/>
      <c r="BZ325" s="1275"/>
      <c r="CA325" s="1275"/>
      <c r="CB325" s="1275"/>
      <c r="CC325" s="1275"/>
      <c r="CD325" s="1275"/>
      <c r="CE325" s="1275"/>
      <c r="CF325" s="1275"/>
      <c r="CG325" s="1275"/>
      <c r="CH325" s="1275"/>
      <c r="CI325" s="1275"/>
      <c r="CJ325" s="1275"/>
      <c r="CK325" s="1275"/>
      <c r="CL325" s="1275"/>
      <c r="CM325" s="1275"/>
      <c r="CN325" s="1275"/>
      <c r="CO325" s="1275"/>
      <c r="CP325" s="1275"/>
      <c r="CQ325" s="1275"/>
      <c r="CR325" s="1275"/>
      <c r="CS325" s="1275"/>
      <c r="CT325" s="1275"/>
    </row>
    <row r="326" spans="1:98" ht="14.25" customHeight="1">
      <c r="A326" s="1275"/>
      <c r="B326" s="1275"/>
      <c r="C326" s="1275"/>
      <c r="D326" s="1275"/>
      <c r="E326" s="1275"/>
      <c r="F326" s="1275"/>
      <c r="G326" s="1275"/>
      <c r="H326" s="1275"/>
      <c r="I326" s="1275"/>
      <c r="J326" s="1275"/>
      <c r="K326" s="1275"/>
      <c r="L326" s="1275"/>
      <c r="M326" s="1275"/>
      <c r="N326" s="1275"/>
      <c r="O326" s="1275"/>
      <c r="P326" s="1275"/>
      <c r="Q326" s="1275"/>
      <c r="R326" s="1275"/>
      <c r="S326" s="1275"/>
      <c r="T326" s="1275"/>
      <c r="U326" s="1275"/>
      <c r="V326" s="1275"/>
      <c r="W326" s="1275"/>
      <c r="X326" s="1275"/>
      <c r="Y326" s="1275"/>
      <c r="Z326" s="1275"/>
      <c r="AA326" s="1275"/>
      <c r="AB326" s="1275"/>
      <c r="AC326" s="1275"/>
      <c r="AD326" s="1275"/>
      <c r="AE326" s="1275"/>
      <c r="AF326" s="1275"/>
      <c r="AG326" s="1275"/>
      <c r="AH326" s="1275"/>
      <c r="AI326" s="1275"/>
      <c r="AJ326" s="1275"/>
      <c r="AK326" s="1275"/>
      <c r="AL326" s="1275"/>
      <c r="AM326" s="1275"/>
      <c r="AN326" s="1275"/>
      <c r="AO326" s="1275"/>
      <c r="AP326" s="1275"/>
      <c r="AQ326" s="1275"/>
      <c r="AR326" s="1275"/>
      <c r="AS326" s="1275"/>
      <c r="AT326" s="1275"/>
      <c r="AU326" s="1275"/>
      <c r="AV326" s="1275"/>
      <c r="AW326" s="1275"/>
      <c r="AX326" s="1275"/>
      <c r="AY326" s="1275"/>
      <c r="AZ326" s="1275"/>
      <c r="BA326" s="1275"/>
      <c r="BB326" s="1275"/>
      <c r="BC326" s="1275"/>
      <c r="BD326" s="1275"/>
      <c r="BE326" s="1275"/>
      <c r="BF326" s="1275"/>
      <c r="BG326" s="1275"/>
      <c r="BH326" s="1275"/>
      <c r="BI326" s="1275"/>
      <c r="BJ326" s="1275"/>
      <c r="BK326" s="1275"/>
      <c r="BL326" s="1275"/>
      <c r="BM326" s="1275"/>
      <c r="BN326" s="1275"/>
      <c r="BO326" s="1275"/>
      <c r="BP326" s="1275"/>
      <c r="BQ326" s="1275"/>
      <c r="BR326" s="1275"/>
      <c r="BS326" s="1275"/>
      <c r="BT326" s="1275"/>
      <c r="BU326" s="1275"/>
      <c r="BV326" s="1275"/>
      <c r="BW326" s="1275"/>
      <c r="BX326" s="1275"/>
      <c r="BY326" s="1275"/>
      <c r="BZ326" s="1275"/>
      <c r="CA326" s="1275"/>
      <c r="CB326" s="1275"/>
      <c r="CC326" s="1275"/>
      <c r="CD326" s="1275"/>
      <c r="CE326" s="1275"/>
      <c r="CF326" s="1275"/>
      <c r="CG326" s="1275"/>
      <c r="CH326" s="1275"/>
      <c r="CI326" s="1275"/>
      <c r="CJ326" s="1275"/>
      <c r="CK326" s="1275"/>
      <c r="CL326" s="1275"/>
      <c r="CM326" s="1275"/>
      <c r="CN326" s="1275"/>
      <c r="CO326" s="1275"/>
      <c r="CP326" s="1275"/>
      <c r="CQ326" s="1275"/>
      <c r="CR326" s="1275"/>
      <c r="CS326" s="1275"/>
      <c r="CT326" s="1275"/>
    </row>
    <row r="327" spans="1:98" ht="14.25" customHeight="1">
      <c r="A327" s="1275"/>
      <c r="B327" s="1275"/>
      <c r="C327" s="1275"/>
      <c r="D327" s="1275"/>
      <c r="E327" s="1275"/>
      <c r="F327" s="1275"/>
      <c r="G327" s="1275"/>
      <c r="H327" s="1275"/>
      <c r="I327" s="1275"/>
      <c r="J327" s="1275"/>
      <c r="K327" s="1275"/>
      <c r="L327" s="1275"/>
      <c r="M327" s="1275"/>
      <c r="N327" s="1275"/>
      <c r="O327" s="1275"/>
      <c r="P327" s="1275"/>
      <c r="Q327" s="1275"/>
      <c r="R327" s="1275"/>
      <c r="S327" s="1275"/>
      <c r="T327" s="1275"/>
      <c r="U327" s="1275"/>
      <c r="V327" s="1275"/>
      <c r="W327" s="1275"/>
      <c r="X327" s="1275"/>
      <c r="Y327" s="1275"/>
      <c r="Z327" s="1275"/>
      <c r="AA327" s="1275"/>
      <c r="AB327" s="1275"/>
      <c r="AC327" s="1275"/>
      <c r="AD327" s="1275"/>
      <c r="AE327" s="1275"/>
      <c r="AF327" s="1275"/>
      <c r="AG327" s="1275"/>
      <c r="AH327" s="1275"/>
      <c r="AI327" s="1275"/>
      <c r="AJ327" s="1275"/>
      <c r="AK327" s="1275"/>
      <c r="AL327" s="1275"/>
      <c r="AM327" s="1275"/>
      <c r="AN327" s="1275"/>
      <c r="AO327" s="1275"/>
      <c r="AP327" s="1275"/>
      <c r="AQ327" s="1275"/>
      <c r="AR327" s="1275"/>
      <c r="AS327" s="1275"/>
      <c r="AT327" s="1275"/>
      <c r="AU327" s="1275"/>
      <c r="AV327" s="1275"/>
      <c r="AW327" s="1275"/>
      <c r="AX327" s="1275"/>
      <c r="AY327" s="1275"/>
      <c r="AZ327" s="1275"/>
      <c r="BA327" s="1275"/>
      <c r="BB327" s="1275"/>
      <c r="BC327" s="1275"/>
      <c r="BD327" s="1275"/>
      <c r="BE327" s="1275"/>
      <c r="BF327" s="1275"/>
      <c r="BG327" s="1275"/>
      <c r="BH327" s="1275"/>
      <c r="BI327" s="1275"/>
      <c r="BJ327" s="1275"/>
      <c r="BK327" s="1275"/>
      <c r="BL327" s="1275"/>
      <c r="BM327" s="1275"/>
      <c r="BN327" s="1275"/>
      <c r="BO327" s="1275"/>
      <c r="BP327" s="1275"/>
      <c r="BQ327" s="1275"/>
      <c r="BR327" s="1275"/>
      <c r="BS327" s="1275"/>
      <c r="BT327" s="1275"/>
      <c r="BU327" s="1275"/>
      <c r="BV327" s="1275"/>
      <c r="BW327" s="1275"/>
      <c r="BX327" s="1275"/>
      <c r="BY327" s="1275"/>
      <c r="BZ327" s="1275"/>
      <c r="CA327" s="1275"/>
      <c r="CB327" s="1275"/>
      <c r="CC327" s="1275"/>
      <c r="CD327" s="1275"/>
      <c r="CE327" s="1275"/>
      <c r="CF327" s="1275"/>
      <c r="CG327" s="1275"/>
      <c r="CH327" s="1275"/>
      <c r="CI327" s="1275"/>
      <c r="CJ327" s="1275"/>
      <c r="CK327" s="1275"/>
      <c r="CL327" s="1275"/>
      <c r="CM327" s="1275"/>
      <c r="CN327" s="1275"/>
      <c r="CO327" s="1275"/>
      <c r="CP327" s="1275"/>
      <c r="CQ327" s="1275"/>
      <c r="CR327" s="1275"/>
      <c r="CS327" s="1275"/>
      <c r="CT327" s="1275"/>
    </row>
    <row r="328" spans="1:98" ht="14.25" customHeight="1">
      <c r="A328" s="1275"/>
      <c r="B328" s="1275"/>
      <c r="C328" s="1275"/>
      <c r="D328" s="1275"/>
      <c r="E328" s="1275"/>
      <c r="F328" s="1275"/>
      <c r="G328" s="1275"/>
      <c r="H328" s="1275"/>
      <c r="I328" s="1275"/>
      <c r="J328" s="1275"/>
      <c r="K328" s="1275"/>
      <c r="L328" s="1275"/>
      <c r="M328" s="1275"/>
      <c r="N328" s="1275"/>
      <c r="O328" s="1275"/>
      <c r="P328" s="1275"/>
      <c r="Q328" s="1275"/>
      <c r="R328" s="1275"/>
      <c r="S328" s="1275"/>
      <c r="T328" s="1275"/>
      <c r="U328" s="1275"/>
      <c r="V328" s="1275"/>
      <c r="W328" s="1275"/>
      <c r="X328" s="1275"/>
      <c r="Y328" s="1275"/>
      <c r="Z328" s="1275"/>
      <c r="AA328" s="1275"/>
      <c r="AB328" s="1275"/>
      <c r="AC328" s="1275"/>
      <c r="AD328" s="1275"/>
      <c r="AE328" s="1275"/>
      <c r="AF328" s="1275"/>
      <c r="AG328" s="1275"/>
      <c r="AH328" s="1275"/>
      <c r="AI328" s="1275"/>
      <c r="AJ328" s="1275"/>
      <c r="AK328" s="1275"/>
      <c r="AL328" s="1275"/>
      <c r="AM328" s="1275"/>
      <c r="AN328" s="1275"/>
      <c r="AO328" s="1275"/>
      <c r="AP328" s="1275"/>
      <c r="AQ328" s="1275"/>
      <c r="AR328" s="1275"/>
      <c r="AS328" s="1275"/>
      <c r="AT328" s="1275"/>
      <c r="AU328" s="1275"/>
      <c r="AV328" s="1275"/>
      <c r="AW328" s="1275"/>
      <c r="AX328" s="1275"/>
      <c r="AY328" s="1275"/>
      <c r="AZ328" s="1275"/>
      <c r="BA328" s="1275"/>
      <c r="BB328" s="1275"/>
      <c r="BC328" s="1275"/>
      <c r="BD328" s="1275"/>
      <c r="BE328" s="1275"/>
      <c r="BF328" s="1275"/>
      <c r="BG328" s="1275"/>
      <c r="BH328" s="1275"/>
      <c r="BI328" s="1275"/>
      <c r="BJ328" s="1275"/>
      <c r="BK328" s="1275"/>
      <c r="BL328" s="1275"/>
      <c r="BM328" s="1275"/>
      <c r="BN328" s="1275"/>
      <c r="BO328" s="1275"/>
      <c r="BP328" s="1275"/>
      <c r="BQ328" s="1275"/>
      <c r="BR328" s="1275"/>
      <c r="BS328" s="1275"/>
      <c r="BT328" s="1275"/>
      <c r="BU328" s="1275"/>
      <c r="BV328" s="1275"/>
      <c r="BW328" s="1275"/>
      <c r="BX328" s="1275"/>
      <c r="BY328" s="1275"/>
      <c r="BZ328" s="1275"/>
      <c r="CA328" s="1275"/>
      <c r="CB328" s="1275"/>
      <c r="CC328" s="1275"/>
      <c r="CD328" s="1275"/>
      <c r="CE328" s="1275"/>
      <c r="CF328" s="1275"/>
      <c r="CG328" s="1275"/>
      <c r="CH328" s="1275"/>
      <c r="CI328" s="1275"/>
      <c r="CJ328" s="1275"/>
      <c r="CK328" s="1275"/>
      <c r="CL328" s="1275"/>
      <c r="CM328" s="1275"/>
      <c r="CN328" s="1275"/>
      <c r="CO328" s="1275"/>
      <c r="CP328" s="1275"/>
      <c r="CQ328" s="1275"/>
      <c r="CR328" s="1275"/>
      <c r="CS328" s="1275"/>
      <c r="CT328" s="1275"/>
    </row>
    <row r="329" spans="1:98" ht="14.25" customHeight="1">
      <c r="A329" s="1275"/>
      <c r="B329" s="1275"/>
      <c r="C329" s="1275"/>
      <c r="D329" s="1275"/>
      <c r="E329" s="1275"/>
      <c r="F329" s="1275"/>
      <c r="G329" s="1275"/>
      <c r="H329" s="1275"/>
      <c r="I329" s="1275"/>
      <c r="J329" s="1275"/>
      <c r="K329" s="1275"/>
      <c r="L329" s="1275"/>
      <c r="M329" s="1275"/>
      <c r="N329" s="1275"/>
      <c r="O329" s="1275"/>
      <c r="P329" s="1275"/>
      <c r="Q329" s="1275"/>
      <c r="R329" s="1275"/>
      <c r="S329" s="1275"/>
      <c r="T329" s="1275"/>
      <c r="U329" s="1275"/>
      <c r="V329" s="1275"/>
      <c r="W329" s="1275"/>
      <c r="X329" s="1275"/>
      <c r="Y329" s="1275"/>
      <c r="Z329" s="1275"/>
      <c r="AA329" s="1275"/>
      <c r="AB329" s="1275"/>
      <c r="AC329" s="1275"/>
      <c r="AD329" s="1275"/>
      <c r="AE329" s="1275"/>
      <c r="AF329" s="1275"/>
      <c r="AG329" s="1275"/>
      <c r="AH329" s="1275"/>
      <c r="AI329" s="1275"/>
      <c r="AJ329" s="1275"/>
      <c r="AK329" s="1275"/>
      <c r="AL329" s="1275"/>
      <c r="AM329" s="1275"/>
      <c r="AN329" s="1275"/>
      <c r="AO329" s="1275"/>
      <c r="AP329" s="1275"/>
      <c r="AQ329" s="1275"/>
      <c r="AR329" s="1275"/>
      <c r="AS329" s="1275"/>
      <c r="AT329" s="1275"/>
      <c r="AU329" s="1275"/>
      <c r="AV329" s="1275"/>
      <c r="AW329" s="1275"/>
      <c r="AX329" s="1275"/>
      <c r="AY329" s="1275"/>
      <c r="AZ329" s="1275"/>
      <c r="BA329" s="1275"/>
      <c r="BB329" s="1275"/>
      <c r="BC329" s="1275"/>
      <c r="BD329" s="1275"/>
      <c r="BE329" s="1275"/>
      <c r="BF329" s="1275"/>
      <c r="BG329" s="1275"/>
      <c r="BH329" s="1275"/>
      <c r="BI329" s="1275"/>
      <c r="BJ329" s="1275"/>
      <c r="BK329" s="1275"/>
      <c r="BL329" s="1275"/>
      <c r="BM329" s="1275"/>
      <c r="BN329" s="1275"/>
      <c r="BO329" s="1275"/>
      <c r="BP329" s="1275"/>
      <c r="BQ329" s="1275"/>
      <c r="BR329" s="1275"/>
      <c r="BS329" s="1275"/>
      <c r="BT329" s="1275"/>
      <c r="BU329" s="1275"/>
      <c r="BV329" s="1275"/>
      <c r="BW329" s="1275"/>
      <c r="BX329" s="1275"/>
      <c r="BY329" s="1275"/>
      <c r="BZ329" s="1275"/>
      <c r="CA329" s="1275"/>
      <c r="CB329" s="1275"/>
      <c r="CC329" s="1275"/>
      <c r="CD329" s="1275"/>
      <c r="CE329" s="1275"/>
      <c r="CF329" s="1275"/>
      <c r="CG329" s="1275"/>
      <c r="CH329" s="1275"/>
      <c r="CI329" s="1275"/>
      <c r="CJ329" s="1275"/>
      <c r="CK329" s="1275"/>
      <c r="CL329" s="1275"/>
      <c r="CM329" s="1275"/>
      <c r="CN329" s="1275"/>
      <c r="CO329" s="1275"/>
      <c r="CP329" s="1275"/>
      <c r="CQ329" s="1275"/>
      <c r="CR329" s="1275"/>
      <c r="CS329" s="1275"/>
      <c r="CT329" s="1275"/>
    </row>
    <row r="330" spans="1:98" ht="14.25" customHeight="1">
      <c r="A330" s="1275"/>
      <c r="B330" s="1275"/>
      <c r="C330" s="1275"/>
      <c r="D330" s="1275"/>
      <c r="E330" s="1275"/>
      <c r="F330" s="1275"/>
      <c r="G330" s="1275"/>
      <c r="H330" s="1275"/>
      <c r="I330" s="1275"/>
      <c r="J330" s="1275"/>
      <c r="K330" s="1275"/>
      <c r="L330" s="1275"/>
      <c r="M330" s="1275"/>
      <c r="N330" s="1275"/>
      <c r="O330" s="1275"/>
      <c r="P330" s="1275"/>
      <c r="Q330" s="1275"/>
      <c r="R330" s="1275"/>
      <c r="S330" s="1275"/>
      <c r="T330" s="1275"/>
      <c r="U330" s="1275"/>
      <c r="V330" s="1275"/>
      <c r="W330" s="1275"/>
      <c r="X330" s="1275"/>
      <c r="Y330" s="1275"/>
      <c r="Z330" s="1275"/>
      <c r="AA330" s="1275"/>
      <c r="AB330" s="1275"/>
      <c r="AC330" s="1275"/>
      <c r="AD330" s="1275"/>
      <c r="AE330" s="1275"/>
      <c r="AF330" s="1275"/>
      <c r="AG330" s="1275"/>
      <c r="AH330" s="1275"/>
      <c r="AI330" s="1275"/>
      <c r="AJ330" s="1275"/>
      <c r="AK330" s="1275"/>
      <c r="AL330" s="1275"/>
      <c r="AM330" s="1275"/>
      <c r="AN330" s="1275"/>
      <c r="AO330" s="1275"/>
      <c r="AP330" s="1275"/>
      <c r="AQ330" s="1275"/>
      <c r="AR330" s="1275"/>
      <c r="AS330" s="1275"/>
      <c r="AT330" s="1275"/>
      <c r="AU330" s="1275"/>
      <c r="AV330" s="1275"/>
      <c r="AW330" s="1275"/>
      <c r="AX330" s="1275"/>
      <c r="AY330" s="1275"/>
      <c r="AZ330" s="1275"/>
      <c r="BA330" s="1275"/>
      <c r="BB330" s="1275"/>
      <c r="BC330" s="1275"/>
      <c r="BD330" s="1275"/>
      <c r="BE330" s="1275"/>
      <c r="BF330" s="1275"/>
      <c r="BG330" s="1275"/>
      <c r="BH330" s="1275"/>
      <c r="BI330" s="1275"/>
      <c r="BJ330" s="1275"/>
      <c r="BK330" s="1275"/>
      <c r="BL330" s="1275"/>
      <c r="BM330" s="1275"/>
      <c r="BN330" s="1275"/>
      <c r="BO330" s="1275"/>
      <c r="BP330" s="1275"/>
      <c r="BQ330" s="1275"/>
      <c r="BR330" s="1275"/>
      <c r="BS330" s="1275"/>
      <c r="BT330" s="1275"/>
      <c r="BU330" s="1275"/>
      <c r="BV330" s="1275"/>
      <c r="BW330" s="1275"/>
      <c r="BX330" s="1275"/>
      <c r="BY330" s="1275"/>
      <c r="BZ330" s="1275"/>
      <c r="CA330" s="1275"/>
      <c r="CB330" s="1275"/>
      <c r="CC330" s="1275"/>
      <c r="CD330" s="1275"/>
      <c r="CE330" s="1275"/>
      <c r="CF330" s="1275"/>
      <c r="CG330" s="1275"/>
      <c r="CH330" s="1275"/>
      <c r="CI330" s="1275"/>
      <c r="CJ330" s="1275"/>
      <c r="CK330" s="1275"/>
      <c r="CL330" s="1275"/>
      <c r="CM330" s="1275"/>
      <c r="CN330" s="1275"/>
      <c r="CO330" s="1275"/>
      <c r="CP330" s="1275"/>
      <c r="CQ330" s="1275"/>
      <c r="CR330" s="1275"/>
      <c r="CS330" s="1275"/>
      <c r="CT330" s="1275"/>
    </row>
    <row r="331" spans="1:98" ht="14.25" customHeight="1">
      <c r="A331" s="1275"/>
      <c r="B331" s="1275"/>
      <c r="C331" s="1275"/>
      <c r="D331" s="1275"/>
      <c r="E331" s="1275"/>
      <c r="F331" s="1275"/>
      <c r="G331" s="1275"/>
      <c r="H331" s="1275"/>
      <c r="I331" s="1275"/>
      <c r="J331" s="1275"/>
      <c r="K331" s="1275"/>
      <c r="L331" s="1275"/>
      <c r="M331" s="1275"/>
      <c r="N331" s="1275"/>
      <c r="O331" s="1275"/>
      <c r="P331" s="1275"/>
      <c r="Q331" s="1275"/>
      <c r="R331" s="1275"/>
      <c r="S331" s="1275"/>
      <c r="T331" s="1275"/>
      <c r="U331" s="1275"/>
      <c r="V331" s="1275"/>
      <c r="W331" s="1275"/>
      <c r="X331" s="1275"/>
      <c r="Y331" s="1275"/>
      <c r="Z331" s="1275"/>
      <c r="AA331" s="1275"/>
      <c r="AB331" s="1275"/>
      <c r="AC331" s="1275"/>
      <c r="AD331" s="1275"/>
      <c r="AE331" s="1275"/>
      <c r="AF331" s="1275"/>
      <c r="AG331" s="1275"/>
      <c r="AH331" s="1275"/>
      <c r="AI331" s="1275"/>
      <c r="AJ331" s="1275"/>
      <c r="AK331" s="1275"/>
      <c r="AL331" s="1275"/>
      <c r="AM331" s="1275"/>
      <c r="AN331" s="1275"/>
      <c r="AO331" s="1275"/>
      <c r="AP331" s="1275"/>
      <c r="AQ331" s="1275"/>
      <c r="AR331" s="1275"/>
      <c r="AS331" s="1275"/>
      <c r="AT331" s="1275"/>
      <c r="AU331" s="1275"/>
      <c r="AV331" s="1275"/>
      <c r="AW331" s="1275"/>
      <c r="AX331" s="1275"/>
      <c r="AY331" s="1275"/>
      <c r="AZ331" s="1275"/>
      <c r="BA331" s="1275"/>
      <c r="BB331" s="1275"/>
      <c r="BC331" s="1275"/>
      <c r="BD331" s="1275"/>
      <c r="BE331" s="1275"/>
      <c r="BF331" s="1275"/>
      <c r="BG331" s="1275"/>
      <c r="BH331" s="1275"/>
      <c r="BI331" s="1275"/>
      <c r="BJ331" s="1275"/>
      <c r="BK331" s="1275"/>
      <c r="BL331" s="1275"/>
      <c r="BM331" s="1275"/>
      <c r="BN331" s="1275"/>
      <c r="BO331" s="1275"/>
      <c r="BP331" s="1275"/>
      <c r="BQ331" s="1275"/>
      <c r="BR331" s="1275"/>
      <c r="BS331" s="1275"/>
      <c r="BT331" s="1275"/>
      <c r="BU331" s="1275"/>
      <c r="BV331" s="1275"/>
      <c r="BW331" s="1275"/>
      <c r="BX331" s="1275"/>
      <c r="BY331" s="1275"/>
      <c r="BZ331" s="1275"/>
      <c r="CA331" s="1275"/>
      <c r="CB331" s="1275"/>
      <c r="CC331" s="1275"/>
      <c r="CD331" s="1275"/>
      <c r="CE331" s="1275"/>
      <c r="CF331" s="1275"/>
      <c r="CG331" s="1275"/>
      <c r="CH331" s="1275"/>
      <c r="CI331" s="1275"/>
      <c r="CJ331" s="1275"/>
      <c r="CK331" s="1275"/>
      <c r="CL331" s="1275"/>
      <c r="CM331" s="1275"/>
      <c r="CN331" s="1275"/>
      <c r="CO331" s="1275"/>
      <c r="CP331" s="1275"/>
      <c r="CQ331" s="1275"/>
      <c r="CR331" s="1275"/>
      <c r="CS331" s="1275"/>
      <c r="CT331" s="1275"/>
    </row>
    <row r="332" spans="1:98" ht="14.25" customHeight="1">
      <c r="A332" s="1275"/>
      <c r="B332" s="1275"/>
      <c r="C332" s="1275"/>
      <c r="D332" s="1275"/>
      <c r="E332" s="1275"/>
      <c r="F332" s="1275"/>
      <c r="G332" s="1275"/>
      <c r="H332" s="1275"/>
      <c r="I332" s="1275"/>
      <c r="J332" s="1275"/>
      <c r="K332" s="1275"/>
      <c r="L332" s="1275"/>
      <c r="M332" s="1275"/>
      <c r="N332" s="1275"/>
      <c r="O332" s="1275"/>
      <c r="P332" s="1275"/>
      <c r="Q332" s="1275"/>
      <c r="R332" s="1275"/>
      <c r="S332" s="1275"/>
      <c r="T332" s="1275"/>
      <c r="U332" s="1275"/>
      <c r="V332" s="1275"/>
      <c r="W332" s="1275"/>
      <c r="X332" s="1275"/>
      <c r="Y332" s="1275"/>
      <c r="Z332" s="1275"/>
      <c r="AA332" s="1275"/>
      <c r="AB332" s="1275"/>
      <c r="AC332" s="1275"/>
      <c r="AD332" s="1275"/>
      <c r="AE332" s="1275"/>
      <c r="AF332" s="1275"/>
      <c r="AG332" s="1275"/>
      <c r="AH332" s="1275"/>
      <c r="AI332" s="1275"/>
      <c r="AJ332" s="1275"/>
      <c r="AK332" s="1275"/>
      <c r="AL332" s="1275"/>
      <c r="AM332" s="1275"/>
      <c r="AN332" s="1275"/>
      <c r="AO332" s="1275"/>
      <c r="AP332" s="1275"/>
      <c r="AQ332" s="1275"/>
      <c r="AR332" s="1275"/>
      <c r="AS332" s="1275"/>
      <c r="AT332" s="1275"/>
      <c r="AU332" s="1275"/>
      <c r="AV332" s="1275"/>
      <c r="AW332" s="1275"/>
      <c r="AX332" s="1275"/>
      <c r="AY332" s="1275"/>
      <c r="AZ332" s="1275"/>
      <c r="BA332" s="1275"/>
      <c r="BB332" s="1275"/>
      <c r="BC332" s="1275"/>
      <c r="BD332" s="1275"/>
      <c r="BE332" s="1275"/>
      <c r="BF332" s="1275"/>
      <c r="BG332" s="1275"/>
      <c r="BH332" s="1275"/>
      <c r="BI332" s="1275"/>
      <c r="BJ332" s="1275"/>
      <c r="BK332" s="1275"/>
      <c r="BL332" s="1275"/>
      <c r="BM332" s="1275"/>
      <c r="BN332" s="1275"/>
      <c r="BO332" s="1275"/>
      <c r="BP332" s="1275"/>
      <c r="BQ332" s="1275"/>
      <c r="BR332" s="1275"/>
      <c r="BS332" s="1275"/>
      <c r="BT332" s="1275"/>
      <c r="BU332" s="1275"/>
      <c r="BV332" s="1275"/>
      <c r="BW332" s="1275"/>
      <c r="BX332" s="1275"/>
      <c r="BY332" s="1275"/>
      <c r="BZ332" s="1275"/>
      <c r="CA332" s="1275"/>
      <c r="CB332" s="1275"/>
      <c r="CC332" s="1275"/>
      <c r="CD332" s="1275"/>
      <c r="CE332" s="1275"/>
      <c r="CF332" s="1275"/>
      <c r="CG332" s="1275"/>
      <c r="CH332" s="1275"/>
      <c r="CI332" s="1275"/>
      <c r="CJ332" s="1275"/>
      <c r="CK332" s="1275"/>
      <c r="CL332" s="1275"/>
      <c r="CM332" s="1275"/>
      <c r="CN332" s="1275"/>
      <c r="CO332" s="1275"/>
      <c r="CP332" s="1275"/>
      <c r="CQ332" s="1275"/>
      <c r="CR332" s="1275"/>
      <c r="CS332" s="1275"/>
      <c r="CT332" s="1275"/>
    </row>
    <row r="333" spans="1:98" ht="14.25" customHeight="1">
      <c r="A333" s="1275"/>
      <c r="B333" s="1275"/>
      <c r="C333" s="1275"/>
      <c r="D333" s="1275"/>
      <c r="E333" s="1275"/>
      <c r="F333" s="1275"/>
      <c r="G333" s="1275"/>
      <c r="H333" s="1275"/>
      <c r="I333" s="1275"/>
      <c r="J333" s="1275"/>
      <c r="K333" s="1275"/>
      <c r="L333" s="1275"/>
      <c r="M333" s="1275"/>
      <c r="N333" s="1275"/>
      <c r="O333" s="1275"/>
      <c r="P333" s="1275"/>
      <c r="Q333" s="1275"/>
      <c r="R333" s="1275"/>
      <c r="S333" s="1275"/>
      <c r="T333" s="1275"/>
      <c r="U333" s="1275"/>
      <c r="V333" s="1275"/>
      <c r="W333" s="1275"/>
      <c r="X333" s="1275"/>
      <c r="Y333" s="1275"/>
      <c r="Z333" s="1275"/>
      <c r="AA333" s="1275"/>
      <c r="AB333" s="1275"/>
      <c r="AC333" s="1275"/>
      <c r="AD333" s="1275"/>
      <c r="AE333" s="1275"/>
      <c r="AF333" s="1275"/>
      <c r="AG333" s="1275"/>
      <c r="AH333" s="1275"/>
      <c r="AI333" s="1275"/>
      <c r="AJ333" s="1275"/>
      <c r="AK333" s="1275"/>
      <c r="AL333" s="1275"/>
      <c r="AM333" s="1275"/>
      <c r="AN333" s="1275"/>
      <c r="AO333" s="1275"/>
      <c r="AP333" s="1275"/>
      <c r="AQ333" s="1275"/>
      <c r="AR333" s="1275"/>
      <c r="AS333" s="1275"/>
      <c r="AT333" s="1275"/>
      <c r="AU333" s="1275"/>
      <c r="AV333" s="1275"/>
      <c r="AW333" s="1275"/>
      <c r="AX333" s="1275"/>
      <c r="AY333" s="1275"/>
      <c r="AZ333" s="1275"/>
      <c r="BA333" s="1275"/>
      <c r="BB333" s="1275"/>
      <c r="BC333" s="1275"/>
      <c r="BD333" s="1275"/>
      <c r="BE333" s="1275"/>
      <c r="BF333" s="1275"/>
      <c r="BG333" s="1275"/>
      <c r="BH333" s="1275"/>
      <c r="BI333" s="1275"/>
      <c r="BJ333" s="1275"/>
      <c r="BK333" s="1275"/>
      <c r="BL333" s="1275"/>
      <c r="BM333" s="1275"/>
      <c r="BN333" s="1275"/>
      <c r="BO333" s="1275"/>
      <c r="BP333" s="1275"/>
      <c r="BQ333" s="1275"/>
      <c r="BR333" s="1275"/>
      <c r="BS333" s="1275"/>
      <c r="BT333" s="1275"/>
      <c r="BU333" s="1275"/>
      <c r="BV333" s="1275"/>
      <c r="BW333" s="1275"/>
      <c r="BX333" s="1275"/>
      <c r="BY333" s="1275"/>
      <c r="BZ333" s="1275"/>
      <c r="CA333" s="1275"/>
      <c r="CB333" s="1275"/>
      <c r="CC333" s="1275"/>
      <c r="CD333" s="1275"/>
      <c r="CE333" s="1275"/>
      <c r="CF333" s="1275"/>
      <c r="CG333" s="1275"/>
      <c r="CH333" s="1275"/>
      <c r="CI333" s="1275"/>
      <c r="CJ333" s="1275"/>
      <c r="CK333" s="1275"/>
      <c r="CL333" s="1275"/>
      <c r="CM333" s="1275"/>
      <c r="CN333" s="1275"/>
      <c r="CO333" s="1275"/>
      <c r="CP333" s="1275"/>
      <c r="CQ333" s="1275"/>
      <c r="CR333" s="1275"/>
      <c r="CS333" s="1275"/>
      <c r="CT333" s="1275"/>
    </row>
    <row r="334" spans="1:98" ht="14.25" customHeight="1">
      <c r="A334" s="1275"/>
      <c r="B334" s="1275"/>
      <c r="C334" s="1275"/>
      <c r="D334" s="1275"/>
      <c r="E334" s="1275"/>
      <c r="F334" s="1275"/>
      <c r="G334" s="1275"/>
      <c r="H334" s="1275"/>
      <c r="I334" s="1275"/>
      <c r="J334" s="1275"/>
      <c r="K334" s="1275"/>
      <c r="L334" s="1275"/>
      <c r="M334" s="1275"/>
      <c r="N334" s="1275"/>
      <c r="O334" s="1275"/>
      <c r="P334" s="1275"/>
      <c r="Q334" s="1275"/>
      <c r="R334" s="1275"/>
      <c r="S334" s="1275"/>
      <c r="T334" s="1275"/>
      <c r="U334" s="1275"/>
      <c r="V334" s="1275"/>
      <c r="W334" s="1275"/>
      <c r="X334" s="1275"/>
      <c r="Y334" s="1275"/>
      <c r="Z334" s="1275"/>
      <c r="AA334" s="1275"/>
      <c r="AB334" s="1275"/>
      <c r="AC334" s="1275"/>
      <c r="AD334" s="1275"/>
      <c r="AE334" s="1275"/>
      <c r="AF334" s="1275"/>
      <c r="AG334" s="1275"/>
      <c r="AH334" s="1275"/>
      <c r="AI334" s="1275"/>
      <c r="AJ334" s="1275"/>
      <c r="AK334" s="1275"/>
      <c r="AL334" s="1275"/>
      <c r="AM334" s="1275"/>
      <c r="AN334" s="1275"/>
      <c r="AO334" s="1275"/>
      <c r="AP334" s="1275"/>
      <c r="AQ334" s="1275"/>
      <c r="AR334" s="1275"/>
      <c r="AS334" s="1275"/>
      <c r="AT334" s="1275"/>
      <c r="AU334" s="1275"/>
      <c r="AV334" s="1275"/>
      <c r="AW334" s="1275"/>
      <c r="AX334" s="1275"/>
      <c r="AY334" s="1275"/>
      <c r="AZ334" s="1275"/>
      <c r="BA334" s="1275"/>
      <c r="BB334" s="1275"/>
      <c r="BC334" s="1275"/>
      <c r="BD334" s="1275"/>
      <c r="BE334" s="1275"/>
      <c r="BF334" s="1275"/>
      <c r="BG334" s="1275"/>
      <c r="BH334" s="1275"/>
      <c r="BI334" s="1275"/>
      <c r="BJ334" s="1275"/>
      <c r="BK334" s="1275"/>
      <c r="BL334" s="1275"/>
      <c r="BM334" s="1275"/>
      <c r="BN334" s="1275"/>
      <c r="BO334" s="1275"/>
      <c r="BP334" s="1275"/>
      <c r="BQ334" s="1275"/>
      <c r="BR334" s="1275"/>
      <c r="BS334" s="1275"/>
      <c r="BT334" s="1275"/>
      <c r="BU334" s="1275"/>
      <c r="BV334" s="1275"/>
      <c r="BW334" s="1275"/>
      <c r="BX334" s="1275"/>
      <c r="BY334" s="1275"/>
      <c r="BZ334" s="1275"/>
      <c r="CA334" s="1275"/>
      <c r="CB334" s="1275"/>
      <c r="CC334" s="1275"/>
      <c r="CD334" s="1275"/>
      <c r="CE334" s="1275"/>
      <c r="CF334" s="1275"/>
      <c r="CG334" s="1275"/>
      <c r="CH334" s="1275"/>
      <c r="CI334" s="1275"/>
      <c r="CJ334" s="1275"/>
      <c r="CK334" s="1275"/>
      <c r="CL334" s="1275"/>
      <c r="CM334" s="1275"/>
      <c r="CN334" s="1275"/>
      <c r="CO334" s="1275"/>
      <c r="CP334" s="1275"/>
      <c r="CQ334" s="1275"/>
      <c r="CR334" s="1275"/>
      <c r="CS334" s="1275"/>
      <c r="CT334" s="1275"/>
    </row>
    <row r="335" spans="1:98" ht="14.25" customHeight="1">
      <c r="A335" s="1275"/>
      <c r="B335" s="1275"/>
      <c r="C335" s="1275"/>
      <c r="D335" s="1275"/>
      <c r="E335" s="1275"/>
      <c r="F335" s="1275"/>
      <c r="G335" s="1275"/>
      <c r="H335" s="1275"/>
      <c r="I335" s="1275"/>
      <c r="J335" s="1275"/>
      <c r="K335" s="1275"/>
      <c r="L335" s="1275"/>
      <c r="M335" s="1275"/>
      <c r="N335" s="1275"/>
      <c r="O335" s="1275"/>
      <c r="P335" s="1275"/>
      <c r="Q335" s="1275"/>
      <c r="R335" s="1275"/>
      <c r="S335" s="1275"/>
      <c r="T335" s="1275"/>
      <c r="U335" s="1275"/>
      <c r="V335" s="1275"/>
      <c r="W335" s="1275"/>
      <c r="X335" s="1275"/>
      <c r="Y335" s="1275"/>
      <c r="Z335" s="1275"/>
      <c r="AA335" s="1275"/>
      <c r="AB335" s="1275"/>
      <c r="AC335" s="1275"/>
      <c r="AD335" s="1275"/>
      <c r="AE335" s="1275"/>
      <c r="AF335" s="1275"/>
      <c r="AG335" s="1275"/>
      <c r="AH335" s="1275"/>
      <c r="AI335" s="1275"/>
      <c r="AJ335" s="1275"/>
      <c r="AK335" s="1275"/>
      <c r="AL335" s="1275"/>
      <c r="AM335" s="1275"/>
      <c r="AN335" s="1275"/>
      <c r="AO335" s="1275"/>
      <c r="AP335" s="1275"/>
      <c r="AQ335" s="1275"/>
      <c r="AR335" s="1275"/>
      <c r="AS335" s="1275"/>
      <c r="AT335" s="1275"/>
      <c r="AU335" s="1275"/>
      <c r="AV335" s="1275"/>
      <c r="AW335" s="1275"/>
      <c r="AX335" s="1275"/>
      <c r="AY335" s="1275"/>
      <c r="AZ335" s="1275"/>
      <c r="BA335" s="1275"/>
      <c r="BB335" s="1275"/>
      <c r="BC335" s="1275"/>
      <c r="BD335" s="1275"/>
      <c r="BE335" s="1275"/>
      <c r="BF335" s="1275"/>
      <c r="BG335" s="1275"/>
      <c r="BH335" s="1275"/>
      <c r="BI335" s="1275"/>
      <c r="BJ335" s="1275"/>
      <c r="BK335" s="1275"/>
      <c r="BL335" s="1275"/>
      <c r="BM335" s="1275"/>
      <c r="BN335" s="1275"/>
      <c r="BO335" s="1275"/>
      <c r="BP335" s="1275"/>
      <c r="BQ335" s="1275"/>
      <c r="BR335" s="1275"/>
      <c r="BS335" s="1275"/>
      <c r="BT335" s="1275"/>
      <c r="BU335" s="1275"/>
      <c r="BV335" s="1275"/>
      <c r="BW335" s="1275"/>
      <c r="BX335" s="1275"/>
      <c r="BY335" s="1275"/>
      <c r="BZ335" s="1275"/>
      <c r="CA335" s="1275"/>
      <c r="CB335" s="1275"/>
      <c r="CC335" s="1275"/>
      <c r="CD335" s="1275"/>
      <c r="CE335" s="1275"/>
      <c r="CF335" s="1275"/>
      <c r="CG335" s="1275"/>
      <c r="CH335" s="1275"/>
      <c r="CI335" s="1275"/>
      <c r="CJ335" s="1275"/>
      <c r="CK335" s="1275"/>
      <c r="CL335" s="1275"/>
      <c r="CM335" s="1275"/>
      <c r="CN335" s="1275"/>
      <c r="CO335" s="1275"/>
      <c r="CP335" s="1275"/>
      <c r="CQ335" s="1275"/>
      <c r="CR335" s="1275"/>
      <c r="CS335" s="1275"/>
      <c r="CT335" s="1275"/>
    </row>
    <row r="336" spans="1:98" ht="14.25" customHeight="1">
      <c r="A336" s="1275"/>
      <c r="B336" s="1275"/>
      <c r="C336" s="1275"/>
      <c r="D336" s="1275"/>
      <c r="E336" s="1275"/>
      <c r="F336" s="1275"/>
      <c r="G336" s="1275"/>
      <c r="H336" s="1275"/>
      <c r="I336" s="1275"/>
      <c r="J336" s="1275"/>
      <c r="K336" s="1275"/>
      <c r="L336" s="1275"/>
      <c r="M336" s="1275"/>
      <c r="N336" s="1275"/>
      <c r="O336" s="1275"/>
      <c r="P336" s="1275"/>
      <c r="Q336" s="1275"/>
      <c r="R336" s="1275"/>
      <c r="S336" s="1275"/>
      <c r="T336" s="1275"/>
      <c r="U336" s="1275"/>
      <c r="V336" s="1275"/>
      <c r="W336" s="1275"/>
      <c r="X336" s="1275"/>
      <c r="Y336" s="1275"/>
      <c r="Z336" s="1275"/>
      <c r="AA336" s="1275"/>
      <c r="AB336" s="1275"/>
      <c r="AC336" s="1275"/>
      <c r="AD336" s="1275"/>
      <c r="AE336" s="1275"/>
      <c r="AF336" s="1275"/>
      <c r="AG336" s="1275"/>
      <c r="AH336" s="1275"/>
      <c r="AI336" s="1275"/>
      <c r="AJ336" s="1275"/>
      <c r="AK336" s="1275"/>
      <c r="AL336" s="1275"/>
      <c r="AM336" s="1275"/>
      <c r="AN336" s="1275"/>
      <c r="AO336" s="1275"/>
      <c r="AP336" s="1275"/>
      <c r="AQ336" s="1275"/>
      <c r="AR336" s="1275"/>
      <c r="AS336" s="1275"/>
      <c r="AT336" s="1275"/>
      <c r="AU336" s="1275"/>
      <c r="AV336" s="1275"/>
      <c r="AW336" s="1275"/>
      <c r="AX336" s="1275"/>
      <c r="AY336" s="1275"/>
      <c r="AZ336" s="1275"/>
      <c r="BA336" s="1275"/>
      <c r="BB336" s="1275"/>
      <c r="BC336" s="1275"/>
      <c r="BD336" s="1275"/>
      <c r="BE336" s="1275"/>
      <c r="BF336" s="1275"/>
      <c r="BG336" s="1275"/>
      <c r="BH336" s="1275"/>
      <c r="BI336" s="1275"/>
      <c r="BJ336" s="1275"/>
      <c r="BK336" s="1275"/>
      <c r="BL336" s="1275"/>
      <c r="BM336" s="1275"/>
      <c r="BN336" s="1275"/>
      <c r="BO336" s="1275"/>
      <c r="BP336" s="1275"/>
      <c r="BQ336" s="1275"/>
      <c r="BR336" s="1275"/>
      <c r="BS336" s="1275"/>
      <c r="BT336" s="1275"/>
      <c r="BU336" s="1275"/>
      <c r="BV336" s="1275"/>
      <c r="BW336" s="1275"/>
      <c r="BX336" s="1275"/>
      <c r="BY336" s="1275"/>
      <c r="BZ336" s="1275"/>
      <c r="CA336" s="1275"/>
      <c r="CB336" s="1275"/>
      <c r="CC336" s="1275"/>
      <c r="CD336" s="1275"/>
      <c r="CE336" s="1275"/>
      <c r="CF336" s="1275"/>
      <c r="CG336" s="1275"/>
      <c r="CH336" s="1275"/>
      <c r="CI336" s="1275"/>
      <c r="CJ336" s="1275"/>
      <c r="CK336" s="1275"/>
      <c r="CL336" s="1275"/>
      <c r="CM336" s="1275"/>
      <c r="CN336" s="1275"/>
      <c r="CO336" s="1275"/>
      <c r="CP336" s="1275"/>
      <c r="CQ336" s="1275"/>
      <c r="CR336" s="1275"/>
      <c r="CS336" s="1275"/>
      <c r="CT336" s="1275"/>
    </row>
    <row r="337" spans="1:98" ht="14.25" customHeight="1">
      <c r="A337" s="1275"/>
      <c r="B337" s="1275"/>
      <c r="C337" s="1275"/>
      <c r="D337" s="1275"/>
      <c r="E337" s="1275"/>
      <c r="F337" s="1275"/>
      <c r="G337" s="1275"/>
      <c r="H337" s="1275"/>
      <c r="I337" s="1275"/>
      <c r="J337" s="1275"/>
      <c r="K337" s="1275"/>
      <c r="L337" s="1275"/>
      <c r="M337" s="1275"/>
      <c r="N337" s="1275"/>
      <c r="O337" s="1275"/>
      <c r="P337" s="1275"/>
      <c r="Q337" s="1275"/>
      <c r="R337" s="1275"/>
      <c r="S337" s="1275"/>
      <c r="T337" s="1275"/>
      <c r="U337" s="1275"/>
      <c r="V337" s="1275"/>
      <c r="W337" s="1275"/>
      <c r="X337" s="1275"/>
      <c r="Y337" s="1275"/>
      <c r="Z337" s="1275"/>
      <c r="AA337" s="1275"/>
      <c r="AB337" s="1275"/>
      <c r="AC337" s="1275"/>
      <c r="AD337" s="1275"/>
      <c r="AE337" s="1275"/>
      <c r="AF337" s="1275"/>
      <c r="AG337" s="1275"/>
      <c r="AH337" s="1275"/>
      <c r="AI337" s="1275"/>
      <c r="AJ337" s="1275"/>
      <c r="AK337" s="1275"/>
      <c r="AL337" s="1275"/>
      <c r="AM337" s="1275"/>
      <c r="AN337" s="1275"/>
      <c r="AO337" s="1275"/>
      <c r="AP337" s="1275"/>
      <c r="AQ337" s="1275"/>
      <c r="AR337" s="1275"/>
      <c r="AS337" s="1275"/>
      <c r="AT337" s="1275"/>
      <c r="AU337" s="1275"/>
      <c r="AV337" s="1275"/>
      <c r="AW337" s="1275"/>
      <c r="AX337" s="1275"/>
      <c r="AY337" s="1275"/>
      <c r="AZ337" s="1275"/>
      <c r="BA337" s="1275"/>
      <c r="BB337" s="1275"/>
      <c r="BC337" s="1275"/>
      <c r="BD337" s="1275"/>
      <c r="BE337" s="1275"/>
      <c r="BF337" s="1275"/>
      <c r="BG337" s="1275"/>
      <c r="BH337" s="1275"/>
      <c r="BI337" s="1275"/>
      <c r="BJ337" s="1275"/>
      <c r="BK337" s="1275"/>
      <c r="BL337" s="1275"/>
      <c r="BM337" s="1275"/>
      <c r="BN337" s="1275"/>
      <c r="BO337" s="1275"/>
      <c r="BP337" s="1275"/>
      <c r="BQ337" s="1275"/>
      <c r="BR337" s="1275"/>
      <c r="BS337" s="1275"/>
      <c r="BT337" s="1275"/>
      <c r="BU337" s="1275"/>
      <c r="BV337" s="1275"/>
      <c r="BW337" s="1275"/>
      <c r="BX337" s="1275"/>
      <c r="BY337" s="1275"/>
      <c r="BZ337" s="1275"/>
      <c r="CA337" s="1275"/>
      <c r="CB337" s="1275"/>
      <c r="CC337" s="1275"/>
      <c r="CD337" s="1275"/>
      <c r="CE337" s="1275"/>
      <c r="CF337" s="1275"/>
      <c r="CG337" s="1275"/>
      <c r="CH337" s="1275"/>
      <c r="CI337" s="1275"/>
      <c r="CJ337" s="1275"/>
      <c r="CK337" s="1275"/>
      <c r="CL337" s="1275"/>
      <c r="CM337" s="1275"/>
      <c r="CN337" s="1275"/>
      <c r="CO337" s="1275"/>
      <c r="CP337" s="1275"/>
      <c r="CQ337" s="1275"/>
      <c r="CR337" s="1275"/>
      <c r="CS337" s="1275"/>
      <c r="CT337" s="1275"/>
    </row>
    <row r="338" spans="1:98" ht="14.25" customHeight="1">
      <c r="A338" s="1275"/>
      <c r="B338" s="1275"/>
      <c r="C338" s="1275"/>
      <c r="D338" s="1275"/>
      <c r="E338" s="1275"/>
      <c r="F338" s="1275"/>
      <c r="G338" s="1275"/>
      <c r="H338" s="1275"/>
      <c r="I338" s="1275"/>
      <c r="J338" s="1275"/>
      <c r="K338" s="1275"/>
      <c r="L338" s="1275"/>
      <c r="M338" s="1275"/>
      <c r="N338" s="1275"/>
      <c r="O338" s="1275"/>
      <c r="P338" s="1275"/>
      <c r="Q338" s="1275"/>
      <c r="R338" s="1275"/>
      <c r="S338" s="1275"/>
      <c r="T338" s="1275"/>
      <c r="U338" s="1275"/>
      <c r="V338" s="1275"/>
      <c r="W338" s="1275"/>
      <c r="X338" s="1275"/>
      <c r="Y338" s="1275"/>
      <c r="Z338" s="1275"/>
      <c r="AA338" s="1275"/>
      <c r="AB338" s="1275"/>
      <c r="AC338" s="1275"/>
      <c r="AD338" s="1275"/>
      <c r="AE338" s="1275"/>
      <c r="AF338" s="1275"/>
      <c r="AG338" s="1275"/>
      <c r="AH338" s="1275"/>
      <c r="AI338" s="1275"/>
      <c r="AJ338" s="1275"/>
      <c r="AK338" s="1275"/>
      <c r="AL338" s="1275"/>
      <c r="AM338" s="1275"/>
      <c r="AN338" s="1275"/>
      <c r="AO338" s="1275"/>
      <c r="AP338" s="1275"/>
      <c r="AQ338" s="1275"/>
      <c r="AR338" s="1275"/>
      <c r="AS338" s="1275"/>
      <c r="AT338" s="1275"/>
      <c r="AU338" s="1275"/>
      <c r="AV338" s="1275"/>
      <c r="AW338" s="1275"/>
      <c r="AX338" s="1275"/>
      <c r="AY338" s="1275"/>
      <c r="AZ338" s="1275"/>
      <c r="BA338" s="1275"/>
      <c r="BB338" s="1275"/>
      <c r="BC338" s="1275"/>
      <c r="BD338" s="1275"/>
      <c r="BE338" s="1275"/>
      <c r="BF338" s="1275"/>
      <c r="BG338" s="1275"/>
      <c r="BH338" s="1275"/>
      <c r="BI338" s="1275"/>
      <c r="BJ338" s="1275"/>
      <c r="BK338" s="1275"/>
      <c r="BL338" s="1275"/>
      <c r="BM338" s="1275"/>
      <c r="BN338" s="1275"/>
      <c r="BO338" s="1275"/>
      <c r="BP338" s="1275"/>
      <c r="BQ338" s="1275"/>
      <c r="BR338" s="1275"/>
      <c r="BS338" s="1275"/>
      <c r="BT338" s="1275"/>
      <c r="BU338" s="1275"/>
      <c r="BV338" s="1275"/>
      <c r="BW338" s="1275"/>
      <c r="BX338" s="1275"/>
      <c r="BY338" s="1275"/>
      <c r="BZ338" s="1275"/>
      <c r="CA338" s="1275"/>
      <c r="CB338" s="1275"/>
      <c r="CC338" s="1275"/>
      <c r="CD338" s="1275"/>
      <c r="CE338" s="1275"/>
      <c r="CF338" s="1275"/>
      <c r="CG338" s="1275"/>
      <c r="CH338" s="1275"/>
      <c r="CI338" s="1275"/>
      <c r="CJ338" s="1275"/>
      <c r="CK338" s="1275"/>
      <c r="CL338" s="1275"/>
      <c r="CM338" s="1275"/>
      <c r="CN338" s="1275"/>
      <c r="CO338" s="1275"/>
      <c r="CP338" s="1275"/>
      <c r="CQ338" s="1275"/>
      <c r="CR338" s="1275"/>
      <c r="CS338" s="1275"/>
      <c r="CT338" s="1275"/>
    </row>
    <row r="339" spans="1:98" ht="14.25" customHeight="1">
      <c r="A339" s="1275"/>
      <c r="B339" s="1275"/>
      <c r="C339" s="1275"/>
      <c r="D339" s="1275"/>
      <c r="E339" s="1275"/>
      <c r="F339" s="1275"/>
      <c r="G339" s="1275"/>
      <c r="H339" s="1275"/>
      <c r="I339" s="1275"/>
      <c r="J339" s="1275"/>
      <c r="K339" s="1275"/>
      <c r="L339" s="1275"/>
      <c r="M339" s="1275"/>
      <c r="N339" s="1275"/>
      <c r="O339" s="1275"/>
      <c r="P339" s="1275"/>
      <c r="Q339" s="1275"/>
      <c r="R339" s="1275"/>
      <c r="S339" s="1275"/>
      <c r="T339" s="1275"/>
      <c r="U339" s="1275"/>
      <c r="V339" s="1275"/>
      <c r="W339" s="1275"/>
      <c r="X339" s="1275"/>
      <c r="Y339" s="1275"/>
      <c r="Z339" s="1275"/>
      <c r="AA339" s="1275"/>
      <c r="AB339" s="1275"/>
      <c r="AC339" s="1275"/>
      <c r="AD339" s="1275"/>
      <c r="AE339" s="1275"/>
      <c r="AF339" s="1275"/>
      <c r="AG339" s="1275"/>
      <c r="AH339" s="1275"/>
      <c r="AI339" s="1275"/>
      <c r="AJ339" s="1275"/>
      <c r="AK339" s="1275"/>
      <c r="AL339" s="1275"/>
      <c r="AM339" s="1275"/>
      <c r="AN339" s="1275"/>
      <c r="AO339" s="1275"/>
      <c r="AP339" s="1275"/>
      <c r="AQ339" s="1275"/>
      <c r="AR339" s="1275"/>
      <c r="AS339" s="1275"/>
      <c r="AT339" s="1275"/>
      <c r="AU339" s="1275"/>
      <c r="AV339" s="1275"/>
      <c r="AW339" s="1275"/>
      <c r="AX339" s="1275"/>
      <c r="AY339" s="1275"/>
      <c r="AZ339" s="1275"/>
      <c r="BA339" s="1275"/>
      <c r="BB339" s="1275"/>
      <c r="BC339" s="1275"/>
      <c r="BD339" s="1275"/>
      <c r="BE339" s="1275"/>
      <c r="BF339" s="1275"/>
      <c r="BG339" s="1275"/>
      <c r="BH339" s="1275"/>
      <c r="BI339" s="1275"/>
      <c r="BJ339" s="1275"/>
      <c r="BK339" s="1275"/>
      <c r="BL339" s="1275"/>
      <c r="BM339" s="1275"/>
      <c r="BN339" s="1275"/>
      <c r="BO339" s="1275"/>
      <c r="BP339" s="1275"/>
      <c r="BQ339" s="1275"/>
      <c r="BR339" s="1275"/>
      <c r="BS339" s="1275"/>
      <c r="BT339" s="1275"/>
      <c r="BU339" s="1275"/>
      <c r="BV339" s="1275"/>
      <c r="BW339" s="1275"/>
      <c r="BX339" s="1275"/>
      <c r="BY339" s="1275"/>
      <c r="BZ339" s="1275"/>
      <c r="CA339" s="1275"/>
      <c r="CB339" s="1275"/>
      <c r="CC339" s="1275"/>
      <c r="CD339" s="1275"/>
      <c r="CE339" s="1275"/>
      <c r="CF339" s="1275"/>
      <c r="CG339" s="1275"/>
      <c r="CH339" s="1275"/>
      <c r="CI339" s="1275"/>
      <c r="CJ339" s="1275"/>
      <c r="CK339" s="1275"/>
      <c r="CL339" s="1275"/>
      <c r="CM339" s="1275"/>
      <c r="CN339" s="1275"/>
      <c r="CO339" s="1275"/>
      <c r="CP339" s="1275"/>
      <c r="CQ339" s="1275"/>
      <c r="CR339" s="1275"/>
      <c r="CS339" s="1275"/>
      <c r="CT339" s="1275"/>
    </row>
    <row r="340" spans="1:98" ht="14.25" customHeight="1">
      <c r="A340" s="1275"/>
      <c r="B340" s="1275"/>
      <c r="C340" s="1275"/>
      <c r="D340" s="1275"/>
      <c r="E340" s="1275"/>
      <c r="F340" s="1275"/>
      <c r="G340" s="1275"/>
      <c r="H340" s="1275"/>
      <c r="I340" s="1275"/>
      <c r="J340" s="1275"/>
      <c r="K340" s="1275"/>
      <c r="L340" s="1275"/>
      <c r="M340" s="1275"/>
      <c r="N340" s="1275"/>
      <c r="O340" s="1275"/>
      <c r="P340" s="1275"/>
      <c r="Q340" s="1275"/>
      <c r="R340" s="1275"/>
      <c r="S340" s="1275"/>
      <c r="T340" s="1275"/>
      <c r="U340" s="1275"/>
      <c r="V340" s="1275"/>
      <c r="W340" s="1275"/>
      <c r="X340" s="1275"/>
      <c r="Y340" s="1275"/>
      <c r="Z340" s="1275"/>
      <c r="AA340" s="1275"/>
      <c r="AB340" s="1275"/>
      <c r="AC340" s="1275"/>
      <c r="AD340" s="1275"/>
      <c r="AE340" s="1275"/>
      <c r="AF340" s="1275"/>
      <c r="AG340" s="1275"/>
      <c r="AH340" s="1275"/>
      <c r="AI340" s="1275"/>
      <c r="AJ340" s="1275"/>
      <c r="AK340" s="1275"/>
      <c r="AL340" s="1275"/>
      <c r="AM340" s="1275"/>
      <c r="AN340" s="1275"/>
      <c r="AO340" s="1275"/>
      <c r="AP340" s="1275"/>
      <c r="AQ340" s="1275"/>
      <c r="AR340" s="1275"/>
      <c r="AS340" s="1275"/>
      <c r="AT340" s="1275"/>
      <c r="AU340" s="1275"/>
      <c r="AV340" s="1275"/>
      <c r="AW340" s="1275"/>
      <c r="AX340" s="1275"/>
      <c r="AY340" s="1275"/>
      <c r="AZ340" s="1275"/>
      <c r="BA340" s="1275"/>
      <c r="BB340" s="1275"/>
      <c r="BC340" s="1275"/>
      <c r="BD340" s="1275"/>
      <c r="BE340" s="1275"/>
      <c r="BF340" s="1275"/>
      <c r="BG340" s="1275"/>
      <c r="BH340" s="1275"/>
      <c r="BI340" s="1275"/>
      <c r="BJ340" s="1275"/>
      <c r="BK340" s="1275"/>
      <c r="BL340" s="1275"/>
      <c r="BM340" s="1275"/>
      <c r="BN340" s="1275"/>
      <c r="BO340" s="1275"/>
      <c r="BP340" s="1275"/>
      <c r="BQ340" s="1275"/>
      <c r="BR340" s="1275"/>
      <c r="BS340" s="1275"/>
      <c r="BT340" s="1275"/>
      <c r="BU340" s="1275"/>
      <c r="BV340" s="1275"/>
      <c r="BW340" s="1275"/>
      <c r="BX340" s="1275"/>
      <c r="BY340" s="1275"/>
      <c r="BZ340" s="1275"/>
      <c r="CA340" s="1275"/>
      <c r="CB340" s="1275"/>
      <c r="CC340" s="1275"/>
      <c r="CD340" s="1275"/>
      <c r="CE340" s="1275"/>
      <c r="CF340" s="1275"/>
      <c r="CG340" s="1275"/>
      <c r="CH340" s="1275"/>
      <c r="CI340" s="1275"/>
      <c r="CJ340" s="1275"/>
      <c r="CK340" s="1275"/>
      <c r="CL340" s="1275"/>
      <c r="CM340" s="1275"/>
      <c r="CN340" s="1275"/>
      <c r="CO340" s="1275"/>
      <c r="CP340" s="1275"/>
      <c r="CQ340" s="1275"/>
      <c r="CR340" s="1275"/>
      <c r="CS340" s="1275"/>
      <c r="CT340" s="1275"/>
    </row>
    <row r="341" spans="1:98" ht="14.25" customHeight="1">
      <c r="A341" s="1275"/>
      <c r="B341" s="1275"/>
      <c r="C341" s="1275"/>
      <c r="D341" s="1275"/>
      <c r="E341" s="1275"/>
      <c r="F341" s="1275"/>
      <c r="G341" s="1275"/>
      <c r="H341" s="1275"/>
      <c r="I341" s="1275"/>
      <c r="J341" s="1275"/>
      <c r="K341" s="1275"/>
      <c r="L341" s="1275"/>
      <c r="M341" s="1275"/>
      <c r="N341" s="1275"/>
      <c r="O341" s="1275"/>
      <c r="P341" s="1275"/>
      <c r="Q341" s="1275"/>
      <c r="R341" s="1275"/>
      <c r="S341" s="1275"/>
      <c r="T341" s="1275"/>
      <c r="U341" s="1275"/>
      <c r="V341" s="1275"/>
      <c r="W341" s="1275"/>
      <c r="X341" s="1275"/>
      <c r="Y341" s="1275"/>
      <c r="Z341" s="1275"/>
      <c r="AA341" s="1275"/>
      <c r="AB341" s="1275"/>
      <c r="AC341" s="1275"/>
      <c r="AD341" s="1275"/>
      <c r="AE341" s="1275"/>
      <c r="AF341" s="1275"/>
      <c r="AG341" s="1275"/>
      <c r="AH341" s="1275"/>
      <c r="AI341" s="1275"/>
      <c r="AJ341" s="1275"/>
      <c r="AK341" s="1275"/>
      <c r="AL341" s="1275"/>
      <c r="AM341" s="1275"/>
      <c r="AN341" s="1275"/>
      <c r="AO341" s="1275"/>
      <c r="AP341" s="1275"/>
      <c r="AQ341" s="1275"/>
      <c r="AR341" s="1275"/>
      <c r="AS341" s="1275"/>
      <c r="AT341" s="1275"/>
      <c r="AU341" s="1275"/>
      <c r="AV341" s="1275"/>
      <c r="AW341" s="1275"/>
      <c r="AX341" s="1275"/>
      <c r="AY341" s="1275"/>
      <c r="AZ341" s="1275"/>
      <c r="BA341" s="1275"/>
      <c r="BB341" s="1275"/>
      <c r="BC341" s="1275"/>
      <c r="BD341" s="1275"/>
      <c r="BE341" s="1275"/>
      <c r="BF341" s="1275"/>
      <c r="BG341" s="1275"/>
      <c r="BH341" s="1275"/>
      <c r="BI341" s="1275"/>
      <c r="BJ341" s="1275"/>
      <c r="BK341" s="1275"/>
      <c r="BL341" s="1275"/>
      <c r="BM341" s="1275"/>
      <c r="BN341" s="1275"/>
      <c r="BO341" s="1275"/>
      <c r="BP341" s="1275"/>
      <c r="BQ341" s="1275"/>
      <c r="BR341" s="1275"/>
      <c r="BS341" s="1275"/>
      <c r="BT341" s="1275"/>
      <c r="BU341" s="1275"/>
      <c r="BV341" s="1275"/>
      <c r="BW341" s="1275"/>
      <c r="BX341" s="1275"/>
      <c r="BY341" s="1275"/>
      <c r="BZ341" s="1275"/>
      <c r="CA341" s="1275"/>
      <c r="CB341" s="1275"/>
      <c r="CC341" s="1275"/>
      <c r="CD341" s="1275"/>
      <c r="CE341" s="1275"/>
      <c r="CF341" s="1275"/>
      <c r="CG341" s="1275"/>
      <c r="CH341" s="1275"/>
      <c r="CI341" s="1275"/>
      <c r="CJ341" s="1275"/>
      <c r="CK341" s="1275"/>
      <c r="CL341" s="1275"/>
      <c r="CM341" s="1275"/>
      <c r="CN341" s="1275"/>
      <c r="CO341" s="1275"/>
      <c r="CP341" s="1275"/>
      <c r="CQ341" s="1275"/>
      <c r="CR341" s="1275"/>
      <c r="CS341" s="1275"/>
      <c r="CT341" s="1275"/>
    </row>
    <row r="342" spans="1:98" ht="14.25" customHeight="1">
      <c r="A342" s="1275"/>
      <c r="B342" s="1275"/>
      <c r="C342" s="1275"/>
      <c r="D342" s="1275"/>
      <c r="E342" s="1275"/>
      <c r="F342" s="1275"/>
      <c r="G342" s="1275"/>
      <c r="H342" s="1275"/>
      <c r="I342" s="1275"/>
      <c r="J342" s="1275"/>
      <c r="K342" s="1275"/>
      <c r="L342" s="1275"/>
      <c r="M342" s="1275"/>
      <c r="N342" s="1275"/>
      <c r="O342" s="1275"/>
      <c r="P342" s="1275"/>
      <c r="Q342" s="1275"/>
      <c r="R342" s="1275"/>
      <c r="S342" s="1275"/>
      <c r="T342" s="1275"/>
      <c r="U342" s="1275"/>
      <c r="V342" s="1275"/>
      <c r="W342" s="1275"/>
      <c r="X342" s="1275"/>
      <c r="Y342" s="1275"/>
      <c r="Z342" s="1275"/>
      <c r="AA342" s="1275"/>
      <c r="AB342" s="1275"/>
      <c r="AC342" s="1275"/>
      <c r="AD342" s="1275"/>
      <c r="AE342" s="1275"/>
      <c r="AF342" s="1275"/>
      <c r="AG342" s="1275"/>
      <c r="AH342" s="1275"/>
      <c r="AI342" s="1275"/>
      <c r="AJ342" s="1275"/>
      <c r="AK342" s="1275"/>
      <c r="AL342" s="1275"/>
      <c r="AM342" s="1275"/>
      <c r="AN342" s="1275"/>
      <c r="AO342" s="1275"/>
      <c r="AP342" s="1275"/>
      <c r="AQ342" s="1275"/>
      <c r="AR342" s="1275"/>
      <c r="AS342" s="1275"/>
      <c r="AT342" s="1275"/>
      <c r="AU342" s="1275"/>
      <c r="AV342" s="1275"/>
      <c r="AW342" s="1275"/>
      <c r="AX342" s="1275"/>
      <c r="AY342" s="1275"/>
      <c r="AZ342" s="1275"/>
      <c r="BA342" s="1275"/>
      <c r="BB342" s="1275"/>
      <c r="BC342" s="1275"/>
      <c r="BD342" s="1275"/>
      <c r="BE342" s="1275"/>
      <c r="BF342" s="1275"/>
      <c r="BG342" s="1275"/>
      <c r="BH342" s="1275"/>
      <c r="BI342" s="1275"/>
      <c r="BJ342" s="1275"/>
      <c r="BK342" s="1275"/>
      <c r="BL342" s="1275"/>
      <c r="BM342" s="1275"/>
      <c r="BN342" s="1275"/>
      <c r="BO342" s="1275"/>
      <c r="BP342" s="1275"/>
      <c r="BQ342" s="1275"/>
      <c r="BR342" s="1275"/>
      <c r="BS342" s="1275"/>
      <c r="BT342" s="1275"/>
      <c r="BU342" s="1275"/>
      <c r="BV342" s="1275"/>
      <c r="BW342" s="1275"/>
      <c r="BX342" s="1275"/>
      <c r="BY342" s="1275"/>
      <c r="BZ342" s="1275"/>
      <c r="CA342" s="1275"/>
      <c r="CB342" s="1275"/>
      <c r="CC342" s="1275"/>
      <c r="CD342" s="1275"/>
      <c r="CE342" s="1275"/>
      <c r="CF342" s="1275"/>
      <c r="CG342" s="1275"/>
      <c r="CH342" s="1275"/>
      <c r="CI342" s="1275"/>
      <c r="CJ342" s="1275"/>
      <c r="CK342" s="1275"/>
      <c r="CL342" s="1275"/>
      <c r="CM342" s="1275"/>
      <c r="CN342" s="1275"/>
      <c r="CO342" s="1275"/>
      <c r="CP342" s="1275"/>
      <c r="CQ342" s="1275"/>
      <c r="CR342" s="1275"/>
      <c r="CS342" s="1275"/>
      <c r="CT342" s="1275"/>
    </row>
    <row r="343" spans="1:98" ht="14.25" customHeight="1">
      <c r="A343" s="1275"/>
      <c r="B343" s="1275"/>
      <c r="C343" s="1275"/>
      <c r="D343" s="1275"/>
      <c r="E343" s="1275"/>
      <c r="F343" s="1275"/>
      <c r="G343" s="1275"/>
      <c r="H343" s="1275"/>
      <c r="I343" s="1275"/>
      <c r="J343" s="1275"/>
      <c r="K343" s="1275"/>
      <c r="L343" s="1275"/>
      <c r="M343" s="1275"/>
      <c r="N343" s="1275"/>
      <c r="O343" s="1275"/>
      <c r="P343" s="1275"/>
      <c r="Q343" s="1275"/>
      <c r="R343" s="1275"/>
      <c r="S343" s="1275"/>
      <c r="T343" s="1275"/>
      <c r="U343" s="1275"/>
      <c r="V343" s="1275"/>
      <c r="W343" s="1275"/>
      <c r="X343" s="1275"/>
      <c r="Y343" s="1275"/>
      <c r="Z343" s="1275"/>
      <c r="AA343" s="1275"/>
      <c r="AB343" s="1275"/>
      <c r="AC343" s="1275"/>
      <c r="AD343" s="1275"/>
      <c r="AE343" s="1275"/>
      <c r="AF343" s="1275"/>
      <c r="AG343" s="1275"/>
      <c r="AH343" s="1275"/>
      <c r="AI343" s="1275"/>
      <c r="AJ343" s="1275"/>
      <c r="AK343" s="1275"/>
      <c r="AL343" s="1275"/>
      <c r="AM343" s="1275"/>
      <c r="AN343" s="1275"/>
      <c r="AO343" s="1275"/>
      <c r="AP343" s="1275"/>
      <c r="AQ343" s="1275"/>
      <c r="AR343" s="1275"/>
      <c r="AS343" s="1275"/>
      <c r="AT343" s="1275"/>
      <c r="AU343" s="1275"/>
      <c r="AV343" s="1275"/>
      <c r="AW343" s="1275"/>
      <c r="AX343" s="1275"/>
      <c r="AY343" s="1275"/>
      <c r="AZ343" s="1275"/>
      <c r="BA343" s="1275"/>
      <c r="BB343" s="1275"/>
      <c r="BC343" s="1275"/>
      <c r="BD343" s="1275"/>
      <c r="BE343" s="1275"/>
      <c r="BF343" s="1275"/>
      <c r="BG343" s="1275"/>
      <c r="BH343" s="1275"/>
      <c r="BI343" s="1275"/>
      <c r="BJ343" s="1275"/>
      <c r="BK343" s="1275"/>
      <c r="BL343" s="1275"/>
      <c r="BM343" s="1275"/>
      <c r="BN343" s="1275"/>
      <c r="BO343" s="1275"/>
      <c r="BP343" s="1275"/>
      <c r="BQ343" s="1275"/>
      <c r="BR343" s="1275"/>
      <c r="BS343" s="1275"/>
      <c r="BT343" s="1275"/>
      <c r="BU343" s="1275"/>
      <c r="BV343" s="1275"/>
      <c r="BW343" s="1275"/>
      <c r="BX343" s="1275"/>
      <c r="BY343" s="1275"/>
      <c r="BZ343" s="1275"/>
      <c r="CA343" s="1275"/>
      <c r="CB343" s="1275"/>
      <c r="CC343" s="1275"/>
      <c r="CD343" s="1275"/>
      <c r="CE343" s="1275"/>
      <c r="CF343" s="1275"/>
      <c r="CG343" s="1275"/>
      <c r="CH343" s="1275"/>
      <c r="CI343" s="1275"/>
      <c r="CJ343" s="1275"/>
      <c r="CK343" s="1275"/>
      <c r="CL343" s="1275"/>
      <c r="CM343" s="1275"/>
      <c r="CN343" s="1275"/>
      <c r="CO343" s="1275"/>
      <c r="CP343" s="1275"/>
      <c r="CQ343" s="1275"/>
      <c r="CR343" s="1275"/>
      <c r="CS343" s="1275"/>
      <c r="CT343" s="1275"/>
    </row>
    <row r="344" spans="1:98" ht="14.25" customHeight="1">
      <c r="A344" s="1275"/>
      <c r="B344" s="1275"/>
      <c r="C344" s="1275"/>
      <c r="D344" s="1275"/>
      <c r="E344" s="1275"/>
      <c r="F344" s="1275"/>
      <c r="G344" s="1275"/>
      <c r="H344" s="1275"/>
      <c r="I344" s="1275"/>
      <c r="J344" s="1275"/>
      <c r="K344" s="1275"/>
      <c r="L344" s="1275"/>
      <c r="M344" s="1275"/>
      <c r="N344" s="1275"/>
      <c r="O344" s="1275"/>
      <c r="P344" s="1275"/>
      <c r="Q344" s="1275"/>
      <c r="R344" s="1275"/>
      <c r="S344" s="1275"/>
      <c r="T344" s="1275"/>
      <c r="U344" s="1275"/>
      <c r="V344" s="1275"/>
      <c r="W344" s="1275"/>
      <c r="X344" s="1275"/>
      <c r="Y344" s="1275"/>
      <c r="Z344" s="1275"/>
      <c r="AA344" s="1275"/>
      <c r="AB344" s="1275"/>
      <c r="AC344" s="1275"/>
      <c r="AD344" s="1275"/>
      <c r="AE344" s="1275"/>
      <c r="AF344" s="1275"/>
      <c r="AG344" s="1275"/>
      <c r="AH344" s="1275"/>
      <c r="AI344" s="1275"/>
      <c r="AJ344" s="1275"/>
      <c r="AK344" s="1275"/>
      <c r="AL344" s="1275"/>
      <c r="AM344" s="1275"/>
      <c r="AN344" s="1275"/>
      <c r="AO344" s="1275"/>
      <c r="AP344" s="1275"/>
      <c r="AQ344" s="1275"/>
      <c r="AR344" s="1275"/>
      <c r="AS344" s="1275"/>
      <c r="AT344" s="1275"/>
      <c r="AU344" s="1275"/>
      <c r="AV344" s="1275"/>
      <c r="AW344" s="1275"/>
      <c r="AX344" s="1275"/>
      <c r="AY344" s="1275"/>
      <c r="AZ344" s="1275"/>
      <c r="BA344" s="1275"/>
      <c r="BB344" s="1275"/>
      <c r="BC344" s="1275"/>
      <c r="BD344" s="1275"/>
      <c r="BE344" s="1275"/>
      <c r="BF344" s="1275"/>
      <c r="BG344" s="1275"/>
      <c r="BH344" s="1275"/>
      <c r="BI344" s="1275"/>
      <c r="BJ344" s="1275"/>
      <c r="BK344" s="1275"/>
      <c r="BL344" s="1275"/>
      <c r="BM344" s="1275"/>
      <c r="BN344" s="1275"/>
      <c r="BO344" s="1275"/>
      <c r="BP344" s="1275"/>
      <c r="BQ344" s="1275"/>
      <c r="BR344" s="1275"/>
      <c r="BS344" s="1275"/>
      <c r="BT344" s="1275"/>
      <c r="BU344" s="1275"/>
      <c r="BV344" s="1275"/>
      <c r="BW344" s="1275"/>
      <c r="BX344" s="1275"/>
      <c r="BY344" s="1275"/>
      <c r="BZ344" s="1275"/>
      <c r="CA344" s="1275"/>
      <c r="CB344" s="1275"/>
      <c r="CC344" s="1275"/>
      <c r="CD344" s="1275"/>
      <c r="CE344" s="1275"/>
      <c r="CF344" s="1275"/>
      <c r="CG344" s="1275"/>
      <c r="CH344" s="1275"/>
      <c r="CI344" s="1275"/>
      <c r="CJ344" s="1275"/>
      <c r="CK344" s="1275"/>
      <c r="CL344" s="1275"/>
      <c r="CM344" s="1275"/>
      <c r="CN344" s="1275"/>
      <c r="CO344" s="1275"/>
      <c r="CP344" s="1275"/>
      <c r="CQ344" s="1275"/>
      <c r="CR344" s="1275"/>
      <c r="CS344" s="1275"/>
      <c r="CT344" s="1275"/>
    </row>
    <row r="345" spans="1:98" ht="14.25" customHeight="1">
      <c r="A345" s="1275"/>
      <c r="B345" s="1275"/>
      <c r="C345" s="1275"/>
      <c r="D345" s="1275"/>
      <c r="E345" s="1275"/>
      <c r="F345" s="1275"/>
      <c r="G345" s="1275"/>
      <c r="H345" s="1275"/>
      <c r="I345" s="1275"/>
      <c r="J345" s="1275"/>
      <c r="K345" s="1275"/>
      <c r="L345" s="1275"/>
      <c r="M345" s="1275"/>
      <c r="N345" s="1275"/>
      <c r="O345" s="1275"/>
      <c r="P345" s="1275"/>
      <c r="Q345" s="1275"/>
      <c r="R345" s="1275"/>
      <c r="S345" s="1275"/>
      <c r="T345" s="1275"/>
      <c r="U345" s="1275"/>
      <c r="V345" s="1275"/>
      <c r="W345" s="1275"/>
      <c r="X345" s="1275"/>
      <c r="Y345" s="1275"/>
      <c r="Z345" s="1275"/>
      <c r="AA345" s="1275"/>
      <c r="AB345" s="1275"/>
      <c r="AC345" s="1275"/>
      <c r="AD345" s="1275"/>
      <c r="AE345" s="1275"/>
      <c r="AF345" s="1275"/>
      <c r="AG345" s="1275"/>
      <c r="AH345" s="1275"/>
      <c r="AI345" s="1275"/>
      <c r="AJ345" s="1275"/>
      <c r="AK345" s="1275"/>
      <c r="AL345" s="1275"/>
      <c r="AM345" s="1275"/>
      <c r="AN345" s="1275"/>
      <c r="AO345" s="1275"/>
      <c r="AP345" s="1275"/>
      <c r="AQ345" s="1275"/>
      <c r="AR345" s="1275"/>
      <c r="AS345" s="1275"/>
      <c r="AT345" s="1275"/>
      <c r="AU345" s="1275"/>
      <c r="AV345" s="1275"/>
      <c r="AW345" s="1275"/>
      <c r="AX345" s="1275"/>
      <c r="AY345" s="1275"/>
      <c r="AZ345" s="1275"/>
      <c r="BA345" s="1275"/>
      <c r="BB345" s="1275"/>
      <c r="BC345" s="1275"/>
      <c r="BD345" s="1275"/>
      <c r="BE345" s="1275"/>
      <c r="BF345" s="1275"/>
      <c r="BG345" s="1275"/>
      <c r="BH345" s="1275"/>
      <c r="BI345" s="1275"/>
      <c r="BJ345" s="1275"/>
      <c r="BK345" s="1275"/>
      <c r="BL345" s="1275"/>
      <c r="BM345" s="1275"/>
      <c r="BN345" s="1275"/>
      <c r="BO345" s="1275"/>
      <c r="BP345" s="1275"/>
      <c r="BQ345" s="1275"/>
      <c r="BR345" s="1275"/>
      <c r="BS345" s="1275"/>
      <c r="BT345" s="1275"/>
      <c r="BU345" s="1275"/>
      <c r="BV345" s="1275"/>
      <c r="BW345" s="1275"/>
      <c r="BX345" s="1275"/>
      <c r="BY345" s="1275"/>
      <c r="BZ345" s="1275"/>
      <c r="CA345" s="1275"/>
      <c r="CB345" s="1275"/>
      <c r="CC345" s="1275"/>
      <c r="CD345" s="1275"/>
      <c r="CE345" s="1275"/>
      <c r="CF345" s="1275"/>
      <c r="CG345" s="1275"/>
      <c r="CH345" s="1275"/>
      <c r="CI345" s="1275"/>
      <c r="CJ345" s="1275"/>
      <c r="CK345" s="1275"/>
      <c r="CL345" s="1275"/>
      <c r="CM345" s="1275"/>
      <c r="CN345" s="1275"/>
      <c r="CO345" s="1275"/>
      <c r="CP345" s="1275"/>
      <c r="CQ345" s="1275"/>
      <c r="CR345" s="1275"/>
      <c r="CS345" s="1275"/>
      <c r="CT345" s="1275"/>
    </row>
    <row r="346" spans="1:98" ht="14.25" customHeight="1">
      <c r="A346" s="1275"/>
      <c r="B346" s="1275"/>
      <c r="C346" s="1275"/>
      <c r="D346" s="1275"/>
      <c r="E346" s="1275"/>
      <c r="F346" s="1275"/>
      <c r="G346" s="1275"/>
      <c r="H346" s="1275"/>
      <c r="I346" s="1275"/>
      <c r="J346" s="1275"/>
      <c r="K346" s="1275"/>
      <c r="L346" s="1275"/>
      <c r="M346" s="1275"/>
      <c r="N346" s="1275"/>
      <c r="O346" s="1275"/>
      <c r="P346" s="1275"/>
      <c r="Q346" s="1275"/>
      <c r="R346" s="1275"/>
      <c r="S346" s="1275"/>
      <c r="T346" s="1275"/>
      <c r="U346" s="1275"/>
      <c r="V346" s="1275"/>
      <c r="W346" s="1275"/>
      <c r="X346" s="1275"/>
      <c r="Y346" s="1275"/>
      <c r="Z346" s="1275"/>
      <c r="AA346" s="1275"/>
      <c r="AB346" s="1275"/>
      <c r="AC346" s="1275"/>
      <c r="AD346" s="1275"/>
      <c r="AE346" s="1275"/>
      <c r="AF346" s="1275"/>
      <c r="AG346" s="1275"/>
      <c r="AH346" s="1275"/>
      <c r="AI346" s="1275"/>
      <c r="AJ346" s="1275"/>
      <c r="AK346" s="1275"/>
      <c r="AL346" s="1275"/>
      <c r="AM346" s="1275"/>
      <c r="AN346" s="1275"/>
      <c r="AO346" s="1275"/>
      <c r="AP346" s="1275"/>
      <c r="AQ346" s="1275"/>
      <c r="AR346" s="1275"/>
      <c r="AS346" s="1275"/>
      <c r="AT346" s="1275"/>
      <c r="AU346" s="1275"/>
      <c r="AV346" s="1275"/>
      <c r="AW346" s="1275"/>
      <c r="AX346" s="1275"/>
      <c r="AY346" s="1275"/>
      <c r="AZ346" s="1275"/>
      <c r="BA346" s="1275"/>
      <c r="BB346" s="1275"/>
      <c r="BC346" s="1275"/>
      <c r="BD346" s="1275"/>
      <c r="BE346" s="1275"/>
      <c r="BF346" s="1275"/>
      <c r="BG346" s="1275"/>
      <c r="BH346" s="1275"/>
      <c r="BI346" s="1275"/>
      <c r="BJ346" s="1275"/>
      <c r="BK346" s="1275"/>
      <c r="BL346" s="1275"/>
      <c r="BM346" s="1275"/>
      <c r="BN346" s="1275"/>
      <c r="BO346" s="1275"/>
      <c r="BP346" s="1275"/>
      <c r="BQ346" s="1275"/>
      <c r="BR346" s="1275"/>
      <c r="BS346" s="1275"/>
      <c r="BT346" s="1275"/>
      <c r="BU346" s="1275"/>
      <c r="BV346" s="1275"/>
      <c r="BW346" s="1275"/>
      <c r="BX346" s="1275"/>
      <c r="BY346" s="1275"/>
      <c r="BZ346" s="1275"/>
      <c r="CA346" s="1275"/>
      <c r="CB346" s="1275"/>
      <c r="CC346" s="1275"/>
      <c r="CD346" s="1275"/>
      <c r="CE346" s="1275"/>
      <c r="CF346" s="1275"/>
      <c r="CG346" s="1275"/>
      <c r="CH346" s="1275"/>
      <c r="CI346" s="1275"/>
      <c r="CJ346" s="1275"/>
      <c r="CK346" s="1275"/>
      <c r="CL346" s="1275"/>
      <c r="CM346" s="1275"/>
      <c r="CN346" s="1275"/>
      <c r="CO346" s="1275"/>
      <c r="CP346" s="1275"/>
      <c r="CQ346" s="1275"/>
      <c r="CR346" s="1275"/>
      <c r="CS346" s="1275"/>
      <c r="CT346" s="1275"/>
    </row>
    <row r="347" spans="1:98" ht="14.25" customHeight="1">
      <c r="A347" s="1275"/>
      <c r="B347" s="1275"/>
      <c r="C347" s="1275"/>
      <c r="D347" s="1275"/>
      <c r="E347" s="1275"/>
      <c r="F347" s="1275"/>
      <c r="G347" s="1275"/>
      <c r="H347" s="1275"/>
      <c r="I347" s="1275"/>
      <c r="J347" s="1275"/>
      <c r="K347" s="1275"/>
      <c r="L347" s="1275"/>
      <c r="M347" s="1275"/>
      <c r="N347" s="1275"/>
      <c r="O347" s="1275"/>
      <c r="P347" s="1275"/>
      <c r="Q347" s="1275"/>
      <c r="R347" s="1275"/>
      <c r="S347" s="1275"/>
      <c r="T347" s="1275"/>
      <c r="U347" s="1275"/>
      <c r="V347" s="1275"/>
      <c r="W347" s="1275"/>
      <c r="X347" s="1275"/>
      <c r="Y347" s="1275"/>
      <c r="Z347" s="1275"/>
      <c r="AA347" s="1275"/>
      <c r="AB347" s="1275"/>
      <c r="AC347" s="1275"/>
      <c r="AD347" s="1275"/>
      <c r="AE347" s="1275"/>
      <c r="AF347" s="1275"/>
      <c r="AG347" s="1275"/>
      <c r="AH347" s="1275"/>
      <c r="AI347" s="1275"/>
      <c r="AJ347" s="1275"/>
      <c r="AK347" s="1275"/>
      <c r="AL347" s="1275"/>
      <c r="AM347" s="1275"/>
      <c r="AN347" s="1275"/>
      <c r="AO347" s="1275"/>
      <c r="AP347" s="1275"/>
      <c r="AQ347" s="1275"/>
      <c r="AR347" s="1275"/>
      <c r="AS347" s="1275"/>
      <c r="AT347" s="1275"/>
      <c r="AU347" s="1275"/>
      <c r="AV347" s="1275"/>
      <c r="AW347" s="1275"/>
      <c r="AX347" s="1275"/>
      <c r="AY347" s="1275"/>
      <c r="AZ347" s="1275"/>
      <c r="BA347" s="1275"/>
      <c r="BB347" s="1275"/>
      <c r="BC347" s="1275"/>
      <c r="BD347" s="1275"/>
      <c r="BE347" s="1275"/>
      <c r="BF347" s="1275"/>
      <c r="BG347" s="1275"/>
      <c r="BH347" s="1275"/>
      <c r="BI347" s="1275"/>
      <c r="BJ347" s="1275"/>
      <c r="BK347" s="1275"/>
      <c r="BL347" s="1275"/>
      <c r="BM347" s="1275"/>
      <c r="BN347" s="1275"/>
      <c r="BO347" s="1275"/>
      <c r="BP347" s="1275"/>
      <c r="BQ347" s="1275"/>
      <c r="BR347" s="1275"/>
      <c r="BS347" s="1275"/>
      <c r="BT347" s="1275"/>
      <c r="BU347" s="1275"/>
      <c r="BV347" s="1275"/>
      <c r="BW347" s="1275"/>
      <c r="BX347" s="1275"/>
      <c r="BY347" s="1275"/>
      <c r="BZ347" s="1275"/>
      <c r="CA347" s="1275"/>
      <c r="CB347" s="1275"/>
      <c r="CC347" s="1275"/>
      <c r="CD347" s="1275"/>
      <c r="CE347" s="1275"/>
      <c r="CF347" s="1275"/>
      <c r="CG347" s="1275"/>
      <c r="CH347" s="1275"/>
      <c r="CI347" s="1275"/>
      <c r="CJ347" s="1275"/>
      <c r="CK347" s="1275"/>
      <c r="CL347" s="1275"/>
      <c r="CM347" s="1275"/>
      <c r="CN347" s="1275"/>
      <c r="CO347" s="1275"/>
      <c r="CP347" s="1275"/>
      <c r="CQ347" s="1275"/>
      <c r="CR347" s="1275"/>
      <c r="CS347" s="1275"/>
      <c r="CT347" s="1275"/>
    </row>
    <row r="348" spans="1:98" ht="14.25" customHeight="1">
      <c r="A348" s="1275"/>
      <c r="B348" s="1275"/>
      <c r="C348" s="1275"/>
      <c r="D348" s="1275"/>
      <c r="E348" s="1275"/>
      <c r="F348" s="1275"/>
      <c r="G348" s="1275"/>
      <c r="H348" s="1275"/>
      <c r="I348" s="1275"/>
      <c r="J348" s="1275"/>
      <c r="K348" s="1275"/>
      <c r="L348" s="1275"/>
      <c r="M348" s="1275"/>
      <c r="N348" s="1275"/>
      <c r="O348" s="1275"/>
      <c r="P348" s="1275"/>
      <c r="Q348" s="1275"/>
      <c r="R348" s="1275"/>
      <c r="S348" s="1275"/>
      <c r="T348" s="1275"/>
      <c r="U348" s="1275"/>
      <c r="V348" s="1275"/>
      <c r="W348" s="1275"/>
      <c r="X348" s="1275"/>
      <c r="Y348" s="1275"/>
      <c r="Z348" s="1275"/>
      <c r="AA348" s="1275"/>
      <c r="AB348" s="1275"/>
      <c r="AC348" s="1275"/>
      <c r="AD348" s="1275"/>
      <c r="AE348" s="1275"/>
      <c r="AF348" s="1275"/>
      <c r="AG348" s="1275"/>
      <c r="AH348" s="1275"/>
      <c r="AI348" s="1275"/>
      <c r="AJ348" s="1275"/>
      <c r="AK348" s="1275"/>
      <c r="AL348" s="1275"/>
      <c r="AM348" s="1275"/>
      <c r="AN348" s="1275"/>
      <c r="AO348" s="1275"/>
      <c r="AP348" s="1275"/>
      <c r="AQ348" s="1275"/>
      <c r="AR348" s="1275"/>
      <c r="AS348" s="1275"/>
      <c r="AT348" s="1275"/>
      <c r="AU348" s="1275"/>
      <c r="AV348" s="1275"/>
      <c r="AW348" s="1275"/>
      <c r="AX348" s="1275"/>
      <c r="AY348" s="1275"/>
      <c r="AZ348" s="1275"/>
      <c r="BA348" s="1275"/>
      <c r="BB348" s="1275"/>
      <c r="BC348" s="1275"/>
      <c r="BD348" s="1275"/>
      <c r="BE348" s="1275"/>
      <c r="BF348" s="1275"/>
      <c r="BG348" s="1275"/>
      <c r="BH348" s="1275"/>
      <c r="BI348" s="1275"/>
      <c r="BJ348" s="1275"/>
      <c r="BK348" s="1275"/>
      <c r="BL348" s="1275"/>
      <c r="BM348" s="1275"/>
      <c r="BN348" s="1275"/>
      <c r="BO348" s="1275"/>
      <c r="BP348" s="1275"/>
      <c r="BQ348" s="1275"/>
      <c r="BR348" s="1275"/>
      <c r="BS348" s="1275"/>
      <c r="BT348" s="1275"/>
      <c r="BU348" s="1275"/>
      <c r="BV348" s="1275"/>
      <c r="BW348" s="1275"/>
      <c r="BX348" s="1275"/>
      <c r="BY348" s="1275"/>
      <c r="BZ348" s="1275"/>
      <c r="CA348" s="1275"/>
      <c r="CB348" s="1275"/>
      <c r="CC348" s="1275"/>
      <c r="CD348" s="1275"/>
      <c r="CE348" s="1275"/>
      <c r="CF348" s="1275"/>
      <c r="CG348" s="1275"/>
      <c r="CH348" s="1275"/>
      <c r="CI348" s="1275"/>
      <c r="CJ348" s="1275"/>
      <c r="CK348" s="1275"/>
      <c r="CL348" s="1275"/>
      <c r="CM348" s="1275"/>
      <c r="CN348" s="1275"/>
      <c r="CO348" s="1275"/>
      <c r="CP348" s="1275"/>
      <c r="CQ348" s="1275"/>
      <c r="CR348" s="1275"/>
      <c r="CS348" s="1275"/>
      <c r="CT348" s="1275"/>
    </row>
    <row r="349" spans="1:98" ht="14.25" customHeight="1">
      <c r="A349" s="1275"/>
      <c r="B349" s="1275"/>
      <c r="C349" s="1275"/>
      <c r="D349" s="1275"/>
      <c r="E349" s="1275"/>
      <c r="F349" s="1275"/>
      <c r="G349" s="1275"/>
      <c r="H349" s="1275"/>
      <c r="I349" s="1275"/>
      <c r="J349" s="1275"/>
      <c r="K349" s="1275"/>
      <c r="L349" s="1275"/>
      <c r="M349" s="1275"/>
      <c r="N349" s="1275"/>
      <c r="O349" s="1275"/>
      <c r="P349" s="1275"/>
      <c r="Q349" s="1275"/>
      <c r="R349" s="1275"/>
      <c r="S349" s="1275"/>
      <c r="T349" s="1275"/>
      <c r="U349" s="1275"/>
      <c r="V349" s="1275"/>
      <c r="W349" s="1275"/>
      <c r="X349" s="1275"/>
      <c r="Y349" s="1275"/>
      <c r="Z349" s="1275"/>
      <c r="AA349" s="1275"/>
      <c r="AB349" s="1275"/>
      <c r="AC349" s="1275"/>
      <c r="AD349" s="1275"/>
      <c r="AE349" s="1275"/>
      <c r="AF349" s="1275"/>
      <c r="AG349" s="1275"/>
      <c r="AH349" s="1275"/>
      <c r="AI349" s="1275"/>
      <c r="AJ349" s="1275"/>
      <c r="AK349" s="1275"/>
      <c r="AL349" s="1275"/>
      <c r="AM349" s="1275"/>
      <c r="AN349" s="1275"/>
      <c r="AO349" s="1275"/>
      <c r="AP349" s="1275"/>
      <c r="AQ349" s="1275"/>
      <c r="AR349" s="1275"/>
      <c r="AS349" s="1275"/>
      <c r="AT349" s="1275"/>
      <c r="AU349" s="1275"/>
      <c r="AV349" s="1275"/>
      <c r="AW349" s="1275"/>
      <c r="AX349" s="1275"/>
      <c r="AY349" s="1275"/>
      <c r="AZ349" s="1275"/>
      <c r="BA349" s="1275"/>
      <c r="BB349" s="1275"/>
      <c r="BC349" s="1275"/>
      <c r="BD349" s="1275"/>
      <c r="BE349" s="1275"/>
      <c r="BF349" s="1275"/>
      <c r="BG349" s="1275"/>
      <c r="BH349" s="1275"/>
      <c r="BI349" s="1275"/>
      <c r="BJ349" s="1275"/>
      <c r="BK349" s="1275"/>
      <c r="BL349" s="1275"/>
      <c r="BM349" s="1275"/>
      <c r="BN349" s="1275"/>
      <c r="BO349" s="1275"/>
      <c r="BP349" s="1275"/>
      <c r="BQ349" s="1275"/>
      <c r="BR349" s="1275"/>
      <c r="BS349" s="1275"/>
      <c r="BT349" s="1275"/>
      <c r="BU349" s="1275"/>
      <c r="BV349" s="1275"/>
      <c r="BW349" s="1275"/>
      <c r="BX349" s="1275"/>
      <c r="BY349" s="1275"/>
      <c r="BZ349" s="1275"/>
      <c r="CA349" s="1275"/>
      <c r="CB349" s="1275"/>
      <c r="CC349" s="1275"/>
      <c r="CD349" s="1275"/>
      <c r="CE349" s="1275"/>
      <c r="CF349" s="1275"/>
      <c r="CG349" s="1275"/>
      <c r="CH349" s="1275"/>
      <c r="CI349" s="1275"/>
      <c r="CJ349" s="1275"/>
      <c r="CK349" s="1275"/>
      <c r="CL349" s="1275"/>
      <c r="CM349" s="1275"/>
      <c r="CN349" s="1275"/>
      <c r="CO349" s="1275"/>
      <c r="CP349" s="1275"/>
      <c r="CQ349" s="1275"/>
      <c r="CR349" s="1275"/>
      <c r="CS349" s="1275"/>
      <c r="CT349" s="1275"/>
    </row>
    <row r="350" spans="1:98" ht="14.25" customHeight="1">
      <c r="A350" s="1275"/>
      <c r="B350" s="1275"/>
      <c r="C350" s="1275"/>
      <c r="D350" s="1275"/>
      <c r="E350" s="1275"/>
      <c r="F350" s="1275"/>
      <c r="G350" s="1275"/>
      <c r="H350" s="1275"/>
      <c r="I350" s="1275"/>
      <c r="J350" s="1275"/>
      <c r="K350" s="1275"/>
      <c r="L350" s="1275"/>
      <c r="M350" s="1275"/>
      <c r="N350" s="1275"/>
      <c r="O350" s="1275"/>
      <c r="P350" s="1275"/>
      <c r="Q350" s="1275"/>
      <c r="R350" s="1275"/>
      <c r="S350" s="1275"/>
      <c r="T350" s="1275"/>
      <c r="U350" s="1275"/>
      <c r="V350" s="1275"/>
      <c r="W350" s="1275"/>
      <c r="X350" s="1275"/>
      <c r="Y350" s="1275"/>
      <c r="Z350" s="1275"/>
      <c r="AA350" s="1275"/>
      <c r="AB350" s="1275"/>
      <c r="AC350" s="1275"/>
      <c r="AD350" s="1275"/>
      <c r="AE350" s="1275"/>
      <c r="AF350" s="1275"/>
      <c r="AG350" s="1275"/>
      <c r="AH350" s="1275"/>
      <c r="AI350" s="1275"/>
      <c r="AJ350" s="1275"/>
      <c r="AK350" s="1275"/>
      <c r="AL350" s="1275"/>
      <c r="AM350" s="1275"/>
      <c r="AN350" s="1275"/>
      <c r="AO350" s="1275"/>
      <c r="AP350" s="1275"/>
      <c r="AQ350" s="1275"/>
      <c r="AR350" s="1275"/>
      <c r="AS350" s="1275"/>
      <c r="AT350" s="1275"/>
      <c r="AU350" s="1275"/>
      <c r="AV350" s="1275"/>
      <c r="AW350" s="1275"/>
      <c r="AX350" s="1275"/>
      <c r="AY350" s="1275"/>
      <c r="AZ350" s="1275"/>
      <c r="BA350" s="1275"/>
      <c r="BB350" s="1275"/>
      <c r="BC350" s="1275"/>
      <c r="BD350" s="1275"/>
      <c r="BE350" s="1275"/>
      <c r="BF350" s="1275"/>
      <c r="BG350" s="1275"/>
      <c r="BH350" s="1275"/>
      <c r="BI350" s="1275"/>
      <c r="BJ350" s="1275"/>
      <c r="BK350" s="1275"/>
      <c r="BL350" s="1275"/>
      <c r="BM350" s="1275"/>
      <c r="BN350" s="1275"/>
      <c r="BO350" s="1275"/>
      <c r="BP350" s="1275"/>
      <c r="BQ350" s="1275"/>
      <c r="BR350" s="1275"/>
      <c r="BS350" s="1275"/>
      <c r="BT350" s="1275"/>
      <c r="BU350" s="1275"/>
      <c r="BV350" s="1275"/>
      <c r="BW350" s="1275"/>
      <c r="BX350" s="1275"/>
      <c r="BY350" s="1275"/>
      <c r="BZ350" s="1275"/>
      <c r="CA350" s="1275"/>
      <c r="CB350" s="1275"/>
      <c r="CC350" s="1275"/>
      <c r="CD350" s="1275"/>
      <c r="CE350" s="1275"/>
      <c r="CF350" s="1275"/>
      <c r="CG350" s="1275"/>
      <c r="CH350" s="1275"/>
      <c r="CI350" s="1275"/>
      <c r="CJ350" s="1275"/>
      <c r="CK350" s="1275"/>
      <c r="CL350" s="1275"/>
      <c r="CM350" s="1275"/>
      <c r="CN350" s="1275"/>
      <c r="CO350" s="1275"/>
      <c r="CP350" s="1275"/>
      <c r="CQ350" s="1275"/>
      <c r="CR350" s="1275"/>
      <c r="CS350" s="1275"/>
      <c r="CT350" s="1275"/>
    </row>
    <row r="351" spans="1:98" ht="14.25" customHeight="1">
      <c r="A351" s="1275"/>
      <c r="B351" s="1275"/>
      <c r="C351" s="1275"/>
      <c r="D351" s="1275"/>
      <c r="E351" s="1275"/>
      <c r="F351" s="1275"/>
      <c r="G351" s="1275"/>
      <c r="H351" s="1275"/>
      <c r="I351" s="1275"/>
      <c r="J351" s="1275"/>
      <c r="K351" s="1275"/>
      <c r="L351" s="1275"/>
      <c r="M351" s="1275"/>
      <c r="N351" s="1275"/>
      <c r="O351" s="1275"/>
      <c r="P351" s="1275"/>
      <c r="Q351" s="1275"/>
      <c r="R351" s="1275"/>
      <c r="S351" s="1275"/>
      <c r="T351" s="1275"/>
      <c r="U351" s="1275"/>
      <c r="V351" s="1275"/>
      <c r="W351" s="1275"/>
      <c r="X351" s="1275"/>
      <c r="Y351" s="1275"/>
      <c r="Z351" s="1275"/>
      <c r="AA351" s="1275"/>
      <c r="AB351" s="1275"/>
      <c r="AC351" s="1275"/>
      <c r="AD351" s="1275"/>
      <c r="AE351" s="1275"/>
      <c r="AF351" s="1275"/>
      <c r="AG351" s="1275"/>
      <c r="AH351" s="1275"/>
      <c r="AI351" s="1275"/>
      <c r="AJ351" s="1275"/>
      <c r="AK351" s="1275"/>
      <c r="AL351" s="1275"/>
      <c r="AM351" s="1275"/>
      <c r="AN351" s="1275"/>
      <c r="AO351" s="1275"/>
      <c r="AP351" s="1275"/>
      <c r="AQ351" s="1275"/>
      <c r="AR351" s="1275"/>
      <c r="AS351" s="1275"/>
      <c r="AT351" s="1275"/>
      <c r="AU351" s="1275"/>
      <c r="AV351" s="1275"/>
      <c r="AW351" s="1275"/>
      <c r="AX351" s="1275"/>
      <c r="AY351" s="1275"/>
      <c r="AZ351" s="1275"/>
      <c r="BA351" s="1275"/>
      <c r="BB351" s="1275"/>
      <c r="BC351" s="1275"/>
      <c r="BD351" s="1275"/>
      <c r="BE351" s="1275"/>
      <c r="BF351" s="1275"/>
      <c r="BG351" s="1275"/>
      <c r="BH351" s="1275"/>
      <c r="BI351" s="1275"/>
      <c r="BJ351" s="1275"/>
      <c r="BK351" s="1275"/>
      <c r="BL351" s="1275"/>
      <c r="BM351" s="1275"/>
      <c r="BN351" s="1275"/>
      <c r="BO351" s="1275"/>
      <c r="BP351" s="1275"/>
      <c r="BQ351" s="1275"/>
      <c r="BR351" s="1275"/>
      <c r="BS351" s="1275"/>
      <c r="BT351" s="1275"/>
      <c r="BU351" s="1275"/>
      <c r="BV351" s="1275"/>
      <c r="BW351" s="1275"/>
      <c r="BX351" s="1275"/>
      <c r="BY351" s="1275"/>
      <c r="BZ351" s="1275"/>
      <c r="CA351" s="1275"/>
      <c r="CB351" s="1275"/>
      <c r="CC351" s="1275"/>
      <c r="CD351" s="1275"/>
      <c r="CE351" s="1275"/>
      <c r="CF351" s="1275"/>
      <c r="CG351" s="1275"/>
      <c r="CH351" s="1275"/>
      <c r="CI351" s="1275"/>
      <c r="CJ351" s="1275"/>
      <c r="CK351" s="1275"/>
      <c r="CL351" s="1275"/>
      <c r="CM351" s="1275"/>
      <c r="CN351" s="1275"/>
      <c r="CO351" s="1275"/>
      <c r="CP351" s="1275"/>
      <c r="CQ351" s="1275"/>
      <c r="CR351" s="1275"/>
      <c r="CS351" s="1275"/>
      <c r="CT351" s="1275"/>
    </row>
    <row r="352" spans="1:98" ht="14.25" customHeight="1">
      <c r="A352" s="1275"/>
      <c r="B352" s="1275"/>
      <c r="C352" s="1275"/>
      <c r="D352" s="1275"/>
      <c r="E352" s="1275"/>
      <c r="F352" s="1275"/>
      <c r="G352" s="1275"/>
      <c r="H352" s="1275"/>
      <c r="I352" s="1275"/>
      <c r="J352" s="1275"/>
      <c r="K352" s="1275"/>
      <c r="L352" s="1275"/>
      <c r="M352" s="1275"/>
      <c r="N352" s="1275"/>
      <c r="O352" s="1275"/>
      <c r="P352" s="1275"/>
      <c r="Q352" s="1275"/>
      <c r="R352" s="1275"/>
      <c r="S352" s="1275"/>
      <c r="T352" s="1275"/>
      <c r="U352" s="1275"/>
      <c r="V352" s="1275"/>
      <c r="W352" s="1275"/>
      <c r="X352" s="1275"/>
      <c r="Y352" s="1275"/>
      <c r="Z352" s="1275"/>
      <c r="AA352" s="1275"/>
      <c r="AB352" s="1275"/>
      <c r="AC352" s="1275"/>
      <c r="AD352" s="1275"/>
      <c r="AE352" s="1275"/>
      <c r="AF352" s="1275"/>
      <c r="AG352" s="1275"/>
      <c r="AH352" s="1275"/>
      <c r="AI352" s="1275"/>
      <c r="AJ352" s="1275"/>
      <c r="AK352" s="1275"/>
      <c r="AL352" s="1275"/>
      <c r="AM352" s="1275"/>
      <c r="AN352" s="1275"/>
      <c r="AO352" s="1275"/>
      <c r="AP352" s="1275"/>
      <c r="AQ352" s="1275"/>
      <c r="AR352" s="1275"/>
      <c r="AS352" s="1275"/>
      <c r="AT352" s="1275"/>
      <c r="AU352" s="1275"/>
      <c r="AV352" s="1275"/>
      <c r="AW352" s="1275"/>
      <c r="AX352" s="1275"/>
      <c r="AY352" s="1275"/>
      <c r="AZ352" s="1275"/>
      <c r="BA352" s="1275"/>
      <c r="BB352" s="1275"/>
      <c r="BC352" s="1275"/>
      <c r="BD352" s="1275"/>
      <c r="BE352" s="1275"/>
      <c r="BF352" s="1275"/>
      <c r="BG352" s="1275"/>
      <c r="BH352" s="1275"/>
      <c r="BI352" s="1275"/>
      <c r="BJ352" s="1275"/>
      <c r="BK352" s="1275"/>
      <c r="BL352" s="1275"/>
      <c r="BM352" s="1275"/>
      <c r="BN352" s="1275"/>
      <c r="BO352" s="1275"/>
      <c r="BP352" s="1275"/>
      <c r="BQ352" s="1275"/>
      <c r="BR352" s="1275"/>
      <c r="BS352" s="1275"/>
      <c r="BT352" s="1275"/>
      <c r="BU352" s="1275"/>
      <c r="BV352" s="1275"/>
      <c r="BW352" s="1275"/>
      <c r="BX352" s="1275"/>
      <c r="BY352" s="1275"/>
      <c r="BZ352" s="1275"/>
      <c r="CA352" s="1275"/>
      <c r="CB352" s="1275"/>
      <c r="CC352" s="1275"/>
      <c r="CD352" s="1275"/>
      <c r="CE352" s="1275"/>
      <c r="CF352" s="1275"/>
      <c r="CG352" s="1275"/>
      <c r="CH352" s="1275"/>
      <c r="CI352" s="1275"/>
      <c r="CJ352" s="1275"/>
      <c r="CK352" s="1275"/>
      <c r="CL352" s="1275"/>
      <c r="CM352" s="1275"/>
      <c r="CN352" s="1275"/>
      <c r="CO352" s="1275"/>
      <c r="CP352" s="1275"/>
      <c r="CQ352" s="1275"/>
      <c r="CR352" s="1275"/>
      <c r="CS352" s="1275"/>
      <c r="CT352" s="1275"/>
    </row>
    <row r="353" spans="1:98" ht="14.25" customHeight="1">
      <c r="A353" s="1275"/>
      <c r="B353" s="1275"/>
      <c r="C353" s="1275"/>
      <c r="D353" s="1275"/>
      <c r="E353" s="1275"/>
      <c r="F353" s="1275"/>
      <c r="G353" s="1275"/>
      <c r="H353" s="1275"/>
      <c r="I353" s="1275"/>
      <c r="J353" s="1275"/>
      <c r="K353" s="1275"/>
      <c r="L353" s="1275"/>
      <c r="M353" s="1275"/>
      <c r="N353" s="1275"/>
      <c r="O353" s="1275"/>
      <c r="P353" s="1275"/>
      <c r="Q353" s="1275"/>
      <c r="R353" s="1275"/>
      <c r="S353" s="1275"/>
      <c r="T353" s="1275"/>
      <c r="U353" s="1275"/>
      <c r="V353" s="1275"/>
      <c r="W353" s="1275"/>
      <c r="X353" s="1275"/>
      <c r="Y353" s="1275"/>
      <c r="Z353" s="1275"/>
      <c r="AA353" s="1275"/>
      <c r="AB353" s="1275"/>
      <c r="AC353" s="1275"/>
      <c r="AD353" s="1275"/>
      <c r="AE353" s="1275"/>
      <c r="AF353" s="1275"/>
      <c r="AG353" s="1275"/>
      <c r="AH353" s="1275"/>
      <c r="AI353" s="1275"/>
      <c r="AJ353" s="1275"/>
      <c r="AK353" s="1275"/>
      <c r="AL353" s="1275"/>
      <c r="AM353" s="1275"/>
      <c r="AN353" s="1275"/>
      <c r="AO353" s="1275"/>
      <c r="AP353" s="1275"/>
      <c r="AQ353" s="1275"/>
      <c r="AR353" s="1275"/>
      <c r="AS353" s="1275"/>
      <c r="AT353" s="1275"/>
      <c r="AU353" s="1275"/>
      <c r="AV353" s="1275"/>
      <c r="AW353" s="1275"/>
      <c r="AX353" s="1275"/>
      <c r="AY353" s="1275"/>
      <c r="AZ353" s="1275"/>
      <c r="BA353" s="1275"/>
      <c r="BB353" s="1275"/>
      <c r="BC353" s="1275"/>
      <c r="BD353" s="1275"/>
      <c r="BE353" s="1275"/>
      <c r="BF353" s="1275"/>
      <c r="BG353" s="1275"/>
      <c r="BH353" s="1275"/>
      <c r="BI353" s="1275"/>
      <c r="BJ353" s="1275"/>
      <c r="BK353" s="1275"/>
      <c r="BL353" s="1275"/>
      <c r="BM353" s="1275"/>
      <c r="BN353" s="1275"/>
      <c r="BO353" s="1275"/>
      <c r="BP353" s="1275"/>
      <c r="BQ353" s="1275"/>
      <c r="BR353" s="1275"/>
      <c r="BS353" s="1275"/>
      <c r="BT353" s="1275"/>
      <c r="BU353" s="1275"/>
      <c r="BV353" s="1275"/>
      <c r="BW353" s="1275"/>
      <c r="BX353" s="1275"/>
      <c r="BY353" s="1275"/>
      <c r="BZ353" s="1275"/>
      <c r="CA353" s="1275"/>
      <c r="CB353" s="1275"/>
      <c r="CC353" s="1275"/>
      <c r="CD353" s="1275"/>
      <c r="CE353" s="1275"/>
      <c r="CF353" s="1275"/>
      <c r="CG353" s="1275"/>
      <c r="CH353" s="1275"/>
      <c r="CI353" s="1275"/>
      <c r="CJ353" s="1275"/>
      <c r="CK353" s="1275"/>
      <c r="CL353" s="1275"/>
      <c r="CM353" s="1275"/>
      <c r="CN353" s="1275"/>
      <c r="CO353" s="1275"/>
      <c r="CP353" s="1275"/>
      <c r="CQ353" s="1275"/>
      <c r="CR353" s="1275"/>
      <c r="CS353" s="1275"/>
      <c r="CT353" s="1275"/>
    </row>
    <row r="354" spans="1:98" ht="14.25" customHeight="1">
      <c r="A354" s="1275"/>
      <c r="B354" s="1275"/>
      <c r="C354" s="1275"/>
      <c r="D354" s="1275"/>
      <c r="E354" s="1275"/>
      <c r="F354" s="1275"/>
      <c r="G354" s="1275"/>
      <c r="H354" s="1275"/>
      <c r="I354" s="1275"/>
      <c r="J354" s="1275"/>
      <c r="K354" s="1275"/>
      <c r="L354" s="1275"/>
      <c r="M354" s="1275"/>
      <c r="N354" s="1275"/>
      <c r="O354" s="1275"/>
      <c r="P354" s="1275"/>
      <c r="Q354" s="1275"/>
      <c r="R354" s="1275"/>
      <c r="S354" s="1275"/>
      <c r="T354" s="1275"/>
      <c r="U354" s="1275"/>
      <c r="V354" s="1275"/>
      <c r="W354" s="1275"/>
      <c r="X354" s="1275"/>
      <c r="Y354" s="1275"/>
      <c r="Z354" s="1275"/>
      <c r="AA354" s="1275"/>
      <c r="AB354" s="1275"/>
      <c r="AC354" s="1275"/>
      <c r="AD354" s="1275"/>
      <c r="AE354" s="1275"/>
      <c r="AF354" s="1275"/>
      <c r="AG354" s="1275"/>
      <c r="AH354" s="1275"/>
      <c r="AI354" s="1275"/>
      <c r="AJ354" s="1275"/>
      <c r="AK354" s="1275"/>
      <c r="AL354" s="1275"/>
      <c r="AM354" s="1275"/>
      <c r="AN354" s="1275"/>
      <c r="AO354" s="1275"/>
      <c r="AP354" s="1275"/>
      <c r="AQ354" s="1275"/>
      <c r="AR354" s="1275"/>
      <c r="AS354" s="1275"/>
      <c r="AT354" s="1275"/>
      <c r="AU354" s="1275"/>
      <c r="AV354" s="1275"/>
      <c r="AW354" s="1275"/>
      <c r="AX354" s="1275"/>
      <c r="AY354" s="1275"/>
      <c r="AZ354" s="1275"/>
      <c r="BA354" s="1275"/>
      <c r="BB354" s="1275"/>
      <c r="BC354" s="1275"/>
      <c r="BD354" s="1275"/>
      <c r="BE354" s="1275"/>
      <c r="BF354" s="1275"/>
      <c r="BG354" s="1275"/>
      <c r="BH354" s="1275"/>
      <c r="BI354" s="1275"/>
      <c r="BJ354" s="1275"/>
      <c r="BK354" s="1275"/>
      <c r="BL354" s="1275"/>
      <c r="BM354" s="1275"/>
      <c r="BN354" s="1275"/>
      <c r="BO354" s="1275"/>
      <c r="BP354" s="1275"/>
      <c r="BQ354" s="1275"/>
      <c r="BR354" s="1275"/>
      <c r="BS354" s="1275"/>
      <c r="BT354" s="1275"/>
      <c r="BU354" s="1275"/>
      <c r="BV354" s="1275"/>
      <c r="BW354" s="1275"/>
      <c r="BX354" s="1275"/>
      <c r="BY354" s="1275"/>
      <c r="BZ354" s="1275"/>
      <c r="CA354" s="1275"/>
      <c r="CB354" s="1275"/>
      <c r="CC354" s="1275"/>
      <c r="CD354" s="1275"/>
      <c r="CE354" s="1275"/>
      <c r="CF354" s="1275"/>
      <c r="CG354" s="1275"/>
      <c r="CH354" s="1275"/>
      <c r="CI354" s="1275"/>
      <c r="CJ354" s="1275"/>
      <c r="CK354" s="1275"/>
      <c r="CL354" s="1275"/>
      <c r="CM354" s="1275"/>
      <c r="CN354" s="1275"/>
      <c r="CO354" s="1275"/>
      <c r="CP354" s="1275"/>
      <c r="CQ354" s="1275"/>
      <c r="CR354" s="1275"/>
      <c r="CS354" s="1275"/>
      <c r="CT354" s="1275"/>
    </row>
    <row r="355" spans="1:98" ht="14.25" customHeight="1">
      <c r="A355" s="1275"/>
      <c r="B355" s="1275"/>
      <c r="C355" s="1275"/>
      <c r="D355" s="1275"/>
      <c r="E355" s="1275"/>
      <c r="F355" s="1275"/>
      <c r="G355" s="1275"/>
      <c r="H355" s="1275"/>
      <c r="I355" s="1275"/>
      <c r="J355" s="1275"/>
      <c r="K355" s="1275"/>
      <c r="L355" s="1275"/>
      <c r="M355" s="1275"/>
      <c r="N355" s="1275"/>
      <c r="O355" s="1275"/>
      <c r="P355" s="1275"/>
      <c r="Q355" s="1275"/>
      <c r="R355" s="1275"/>
      <c r="S355" s="1275"/>
      <c r="T355" s="1275"/>
      <c r="U355" s="1275"/>
      <c r="V355" s="1275"/>
      <c r="W355" s="1275"/>
      <c r="X355" s="1275"/>
      <c r="Y355" s="1275"/>
      <c r="Z355" s="1275"/>
      <c r="AA355" s="1275"/>
      <c r="AB355" s="1275"/>
      <c r="AC355" s="1275"/>
      <c r="AD355" s="1275"/>
      <c r="AE355" s="1275"/>
      <c r="AF355" s="1275"/>
      <c r="AG355" s="1275"/>
      <c r="AH355" s="1275"/>
      <c r="AI355" s="1275"/>
      <c r="AJ355" s="1275"/>
      <c r="AK355" s="1275"/>
      <c r="AL355" s="1275"/>
      <c r="AM355" s="1275"/>
      <c r="AN355" s="1275"/>
      <c r="AO355" s="1275"/>
      <c r="AP355" s="1275"/>
      <c r="AQ355" s="1275"/>
      <c r="AR355" s="1275"/>
      <c r="AS355" s="1275"/>
      <c r="AT355" s="1275"/>
      <c r="AU355" s="1275"/>
      <c r="AV355" s="1275"/>
      <c r="AW355" s="1275"/>
      <c r="AX355" s="1275"/>
      <c r="AY355" s="1275"/>
      <c r="AZ355" s="1275"/>
      <c r="BA355" s="1275"/>
      <c r="BB355" s="1275"/>
      <c r="BC355" s="1275"/>
      <c r="BD355" s="1275"/>
      <c r="BE355" s="1275"/>
      <c r="BF355" s="1275"/>
      <c r="BG355" s="1275"/>
      <c r="BH355" s="1275"/>
      <c r="BI355" s="1275"/>
      <c r="BJ355" s="1275"/>
      <c r="BK355" s="1275"/>
      <c r="BL355" s="1275"/>
      <c r="BM355" s="1275"/>
      <c r="BN355" s="1275"/>
      <c r="BO355" s="1275"/>
      <c r="BP355" s="1275"/>
      <c r="BQ355" s="1275"/>
      <c r="BR355" s="1275"/>
      <c r="BS355" s="1275"/>
      <c r="BT355" s="1275"/>
      <c r="BU355" s="1275"/>
      <c r="BV355" s="1275"/>
      <c r="BW355" s="1275"/>
      <c r="BX355" s="1275"/>
      <c r="BY355" s="1275"/>
      <c r="BZ355" s="1275"/>
      <c r="CA355" s="1275"/>
      <c r="CB355" s="1275"/>
      <c r="CC355" s="1275"/>
      <c r="CD355" s="1275"/>
      <c r="CE355" s="1275"/>
      <c r="CF355" s="1275"/>
      <c r="CG355" s="1275"/>
      <c r="CH355" s="1275"/>
      <c r="CI355" s="1275"/>
      <c r="CJ355" s="1275"/>
      <c r="CK355" s="1275"/>
      <c r="CL355" s="1275"/>
      <c r="CM355" s="1275"/>
      <c r="CN355" s="1275"/>
      <c r="CO355" s="1275"/>
      <c r="CP355" s="1275"/>
      <c r="CQ355" s="1275"/>
      <c r="CR355" s="1275"/>
      <c r="CS355" s="1275"/>
      <c r="CT355" s="1275"/>
    </row>
    <row r="356" spans="1:98" ht="14.25" customHeight="1">
      <c r="A356" s="1275"/>
      <c r="B356" s="1275"/>
      <c r="C356" s="1275"/>
      <c r="D356" s="1275"/>
      <c r="E356" s="1275"/>
      <c r="F356" s="1275"/>
      <c r="G356" s="1275"/>
      <c r="H356" s="1275"/>
      <c r="I356" s="1275"/>
      <c r="J356" s="1275"/>
      <c r="K356" s="1275"/>
      <c r="L356" s="1275"/>
      <c r="M356" s="1275"/>
      <c r="N356" s="1275"/>
      <c r="O356" s="1275"/>
      <c r="P356" s="1275"/>
      <c r="Q356" s="1275"/>
      <c r="R356" s="1275"/>
      <c r="S356" s="1275"/>
      <c r="T356" s="1275"/>
      <c r="U356" s="1275"/>
      <c r="V356" s="1275"/>
      <c r="W356" s="1275"/>
      <c r="X356" s="1275"/>
      <c r="Y356" s="1275"/>
      <c r="Z356" s="1275"/>
      <c r="AA356" s="1275"/>
      <c r="AB356" s="1275"/>
      <c r="AC356" s="1275"/>
      <c r="AD356" s="1275"/>
      <c r="AE356" s="1275"/>
      <c r="AF356" s="1275"/>
      <c r="AG356" s="1275"/>
      <c r="AH356" s="1275"/>
      <c r="AI356" s="1275"/>
      <c r="AJ356" s="1275"/>
      <c r="AK356" s="1275"/>
      <c r="AL356" s="1275"/>
      <c r="AM356" s="1275"/>
      <c r="AN356" s="1275"/>
      <c r="AO356" s="1275"/>
      <c r="AP356" s="1275"/>
      <c r="AQ356" s="1275"/>
      <c r="AR356" s="1275"/>
      <c r="AS356" s="1275"/>
      <c r="AT356" s="1275"/>
      <c r="AU356" s="1275"/>
      <c r="AV356" s="1275"/>
      <c r="AW356" s="1275"/>
      <c r="AX356" s="1275"/>
      <c r="AY356" s="1275"/>
      <c r="AZ356" s="1275"/>
      <c r="BA356" s="1275"/>
      <c r="BB356" s="1275"/>
      <c r="BC356" s="1275"/>
      <c r="BD356" s="1275"/>
      <c r="BE356" s="1275"/>
      <c r="BF356" s="1275"/>
      <c r="BG356" s="1275"/>
      <c r="BH356" s="1275"/>
      <c r="BI356" s="1275"/>
      <c r="BJ356" s="1275"/>
      <c r="BK356" s="1275"/>
      <c r="BL356" s="1275"/>
      <c r="BM356" s="1275"/>
      <c r="BN356" s="1275"/>
      <c r="BO356" s="1275"/>
      <c r="BP356" s="1275"/>
      <c r="BQ356" s="1275"/>
      <c r="BR356" s="1275"/>
      <c r="BS356" s="1275"/>
      <c r="BT356" s="1275"/>
      <c r="BU356" s="1275"/>
      <c r="BV356" s="1275"/>
      <c r="BW356" s="1275"/>
      <c r="BX356" s="1275"/>
      <c r="BY356" s="1275"/>
      <c r="BZ356" s="1275"/>
      <c r="CA356" s="1275"/>
      <c r="CB356" s="1275"/>
      <c r="CC356" s="1275"/>
      <c r="CD356" s="1275"/>
      <c r="CE356" s="1275"/>
      <c r="CF356" s="1275"/>
      <c r="CG356" s="1275"/>
      <c r="CH356" s="1275"/>
      <c r="CI356" s="1275"/>
      <c r="CJ356" s="1275"/>
      <c r="CK356" s="1275"/>
      <c r="CL356" s="1275"/>
      <c r="CM356" s="1275"/>
      <c r="CN356" s="1275"/>
      <c r="CO356" s="1275"/>
      <c r="CP356" s="1275"/>
      <c r="CQ356" s="1275"/>
      <c r="CR356" s="1275"/>
      <c r="CS356" s="1275"/>
      <c r="CT356" s="1275"/>
    </row>
    <row r="357" spans="1:98" ht="14.25" customHeight="1">
      <c r="A357" s="1275"/>
      <c r="B357" s="1275"/>
      <c r="C357" s="1275"/>
      <c r="D357" s="1275"/>
      <c r="E357" s="1275"/>
      <c r="F357" s="1275"/>
      <c r="G357" s="1275"/>
      <c r="H357" s="1275"/>
      <c r="I357" s="1275"/>
      <c r="J357" s="1275"/>
      <c r="K357" s="1275"/>
      <c r="L357" s="1275"/>
      <c r="M357" s="1275"/>
      <c r="N357" s="1275"/>
      <c r="O357" s="1275"/>
      <c r="P357" s="1275"/>
      <c r="Q357" s="1275"/>
      <c r="R357" s="1275"/>
      <c r="S357" s="1275"/>
      <c r="T357" s="1275"/>
      <c r="U357" s="1275"/>
      <c r="V357" s="1275"/>
      <c r="W357" s="1275"/>
      <c r="X357" s="1275"/>
      <c r="Y357" s="1275"/>
      <c r="Z357" s="1275"/>
      <c r="AA357" s="1275"/>
      <c r="AB357" s="1275"/>
      <c r="AC357" s="1275"/>
      <c r="AD357" s="1275"/>
      <c r="AE357" s="1275"/>
      <c r="AF357" s="1275"/>
      <c r="AG357" s="1275"/>
      <c r="AH357" s="1275"/>
      <c r="AI357" s="1275"/>
      <c r="AJ357" s="1275"/>
      <c r="AK357" s="1275"/>
      <c r="AL357" s="1275"/>
      <c r="AM357" s="1275"/>
      <c r="AN357" s="1275"/>
      <c r="AO357" s="1275"/>
      <c r="AP357" s="1275"/>
      <c r="AQ357" s="1275"/>
      <c r="AR357" s="1275"/>
      <c r="AS357" s="1275"/>
      <c r="AT357" s="1275"/>
      <c r="AU357" s="1275"/>
      <c r="AV357" s="1275"/>
      <c r="AW357" s="1275"/>
      <c r="AX357" s="1275"/>
      <c r="AY357" s="1275"/>
      <c r="AZ357" s="1275"/>
      <c r="BA357" s="1275"/>
      <c r="BB357" s="1275"/>
      <c r="BC357" s="1275"/>
      <c r="BD357" s="1275"/>
      <c r="BE357" s="1275"/>
      <c r="BF357" s="1275"/>
      <c r="BG357" s="1275"/>
      <c r="BH357" s="1275"/>
      <c r="BI357" s="1275"/>
      <c r="BJ357" s="1275"/>
      <c r="BK357" s="1275"/>
      <c r="BL357" s="1275"/>
      <c r="BM357" s="1275"/>
      <c r="BN357" s="1275"/>
      <c r="BO357" s="1275"/>
      <c r="BP357" s="1275"/>
      <c r="BQ357" s="1275"/>
      <c r="BR357" s="1275"/>
      <c r="BS357" s="1275"/>
      <c r="BT357" s="1275"/>
      <c r="BU357" s="1275"/>
      <c r="BV357" s="1275"/>
      <c r="BW357" s="1275"/>
      <c r="BX357" s="1275"/>
      <c r="BY357" s="1275"/>
      <c r="BZ357" s="1275"/>
      <c r="CA357" s="1275"/>
      <c r="CB357" s="1275"/>
      <c r="CC357" s="1275"/>
      <c r="CD357" s="1275"/>
      <c r="CE357" s="1275"/>
      <c r="CF357" s="1275"/>
      <c r="CG357" s="1275"/>
      <c r="CH357" s="1275"/>
      <c r="CI357" s="1275"/>
      <c r="CJ357" s="1275"/>
      <c r="CK357" s="1275"/>
      <c r="CL357" s="1275"/>
      <c r="CM357" s="1275"/>
      <c r="CN357" s="1275"/>
      <c r="CO357" s="1275"/>
      <c r="CP357" s="1275"/>
      <c r="CQ357" s="1275"/>
      <c r="CR357" s="1275"/>
      <c r="CS357" s="1275"/>
      <c r="CT357" s="1275"/>
    </row>
    <row r="358" spans="1:98" ht="14.25" customHeight="1">
      <c r="A358" s="1275"/>
      <c r="B358" s="1275"/>
      <c r="C358" s="1275"/>
      <c r="D358" s="1275"/>
      <c r="E358" s="1275"/>
      <c r="F358" s="1275"/>
      <c r="G358" s="1275"/>
      <c r="H358" s="1275"/>
      <c r="I358" s="1275"/>
      <c r="J358" s="1275"/>
      <c r="K358" s="1275"/>
      <c r="L358" s="1275"/>
      <c r="M358" s="1275"/>
      <c r="N358" s="1275"/>
      <c r="O358" s="1275"/>
      <c r="P358" s="1275"/>
      <c r="Q358" s="1275"/>
      <c r="R358" s="1275"/>
      <c r="S358" s="1275"/>
      <c r="T358" s="1275"/>
      <c r="U358" s="1275"/>
      <c r="V358" s="1275"/>
      <c r="W358" s="1275"/>
      <c r="X358" s="1275"/>
      <c r="Y358" s="1275"/>
      <c r="Z358" s="1275"/>
      <c r="AA358" s="1275"/>
      <c r="AB358" s="1275"/>
      <c r="AC358" s="1275"/>
      <c r="AD358" s="1275"/>
      <c r="AE358" s="1275"/>
      <c r="AF358" s="1275"/>
      <c r="AG358" s="1275"/>
      <c r="AH358" s="1275"/>
      <c r="AI358" s="1275"/>
      <c r="AJ358" s="1275"/>
      <c r="AK358" s="1275"/>
      <c r="AL358" s="1275"/>
      <c r="AM358" s="1275"/>
      <c r="AN358" s="1275"/>
      <c r="AO358" s="1275"/>
      <c r="AP358" s="1275"/>
      <c r="AQ358" s="1275"/>
      <c r="AR358" s="1275"/>
      <c r="AS358" s="1275"/>
      <c r="AT358" s="1275"/>
      <c r="AU358" s="1275"/>
      <c r="AV358" s="1275"/>
      <c r="AW358" s="1275"/>
      <c r="AX358" s="1275"/>
      <c r="AY358" s="1275"/>
      <c r="AZ358" s="1275"/>
      <c r="BA358" s="1275"/>
      <c r="BB358" s="1275"/>
      <c r="BC358" s="1275"/>
      <c r="BD358" s="1275"/>
      <c r="BE358" s="1275"/>
      <c r="BF358" s="1275"/>
      <c r="BG358" s="1275"/>
      <c r="BH358" s="1275"/>
      <c r="BI358" s="1275"/>
      <c r="BJ358" s="1275"/>
      <c r="BK358" s="1275"/>
      <c r="BL358" s="1275"/>
      <c r="BM358" s="1275"/>
      <c r="BN358" s="1275"/>
      <c r="BO358" s="1275"/>
      <c r="BP358" s="1275"/>
      <c r="BQ358" s="1275"/>
      <c r="BR358" s="1275"/>
      <c r="BS358" s="1275"/>
      <c r="BT358" s="1275"/>
      <c r="BU358" s="1275"/>
      <c r="BV358" s="1275"/>
      <c r="BW358" s="1275"/>
      <c r="BX358" s="1275"/>
      <c r="BY358" s="1275"/>
      <c r="BZ358" s="1275"/>
      <c r="CA358" s="1275"/>
      <c r="CB358" s="1275"/>
      <c r="CC358" s="1275"/>
      <c r="CD358" s="1275"/>
      <c r="CE358" s="1275"/>
      <c r="CF358" s="1275"/>
      <c r="CG358" s="1275"/>
      <c r="CH358" s="1275"/>
      <c r="CI358" s="1275"/>
      <c r="CJ358" s="1275"/>
      <c r="CK358" s="1275"/>
      <c r="CL358" s="1275"/>
      <c r="CM358" s="1275"/>
      <c r="CN358" s="1275"/>
      <c r="CO358" s="1275"/>
      <c r="CP358" s="1275"/>
      <c r="CQ358" s="1275"/>
      <c r="CR358" s="1275"/>
      <c r="CS358" s="1275"/>
      <c r="CT358" s="1275"/>
    </row>
    <row r="359" spans="1:98" ht="14.25" customHeight="1">
      <c r="A359" s="1275"/>
      <c r="B359" s="1275"/>
      <c r="C359" s="1275"/>
      <c r="D359" s="1275"/>
      <c r="E359" s="1275"/>
      <c r="F359" s="1275"/>
      <c r="G359" s="1275"/>
      <c r="H359" s="1275"/>
      <c r="I359" s="1275"/>
      <c r="J359" s="1275"/>
      <c r="K359" s="1275"/>
      <c r="L359" s="1275"/>
      <c r="M359" s="1275"/>
      <c r="N359" s="1275"/>
      <c r="O359" s="1275"/>
      <c r="P359" s="1275"/>
      <c r="Q359" s="1275"/>
      <c r="R359" s="1275"/>
      <c r="S359" s="1275"/>
      <c r="T359" s="1275"/>
      <c r="U359" s="1275"/>
      <c r="V359" s="1275"/>
      <c r="W359" s="1275"/>
      <c r="X359" s="1275"/>
      <c r="Y359" s="1275"/>
      <c r="Z359" s="1275"/>
      <c r="AA359" s="1275"/>
      <c r="AB359" s="1275"/>
      <c r="AC359" s="1275"/>
      <c r="AD359" s="1275"/>
      <c r="AE359" s="1275"/>
      <c r="AF359" s="1275"/>
      <c r="AG359" s="1275"/>
      <c r="AH359" s="1275"/>
      <c r="AI359" s="1275"/>
      <c r="AJ359" s="1275"/>
      <c r="AK359" s="1275"/>
      <c r="AL359" s="1275"/>
      <c r="AM359" s="1275"/>
      <c r="AN359" s="1275"/>
      <c r="AO359" s="1275"/>
      <c r="AP359" s="1275"/>
      <c r="AQ359" s="1275"/>
      <c r="AR359" s="1275"/>
      <c r="AS359" s="1275"/>
      <c r="AT359" s="1275"/>
      <c r="AU359" s="1275"/>
      <c r="AV359" s="1275"/>
      <c r="AW359" s="1275"/>
      <c r="AX359" s="1275"/>
      <c r="AY359" s="1275"/>
      <c r="AZ359" s="1275"/>
      <c r="BA359" s="1275"/>
      <c r="BB359" s="1275"/>
      <c r="BC359" s="1275"/>
      <c r="BD359" s="1275"/>
      <c r="BE359" s="1275"/>
      <c r="BF359" s="1275"/>
      <c r="BG359" s="1275"/>
      <c r="BH359" s="1275"/>
      <c r="BI359" s="1275"/>
      <c r="BJ359" s="1275"/>
      <c r="BK359" s="1275"/>
      <c r="BL359" s="1275"/>
      <c r="BM359" s="1275"/>
      <c r="BN359" s="1275"/>
      <c r="BO359" s="1275"/>
      <c r="BP359" s="1275"/>
      <c r="BQ359" s="1275"/>
      <c r="BR359" s="1275"/>
      <c r="BS359" s="1275"/>
      <c r="BT359" s="1275"/>
      <c r="BU359" s="1275"/>
      <c r="BV359" s="1275"/>
      <c r="BW359" s="1275"/>
      <c r="BX359" s="1275"/>
      <c r="BY359" s="1275"/>
      <c r="BZ359" s="1275"/>
      <c r="CA359" s="1275"/>
      <c r="CB359" s="1275"/>
      <c r="CC359" s="1275"/>
      <c r="CD359" s="1275"/>
      <c r="CE359" s="1275"/>
      <c r="CF359" s="1275"/>
      <c r="CG359" s="1275"/>
      <c r="CH359" s="1275"/>
      <c r="CI359" s="1275"/>
      <c r="CJ359" s="1275"/>
      <c r="CK359" s="1275"/>
      <c r="CL359" s="1275"/>
      <c r="CM359" s="1275"/>
      <c r="CN359" s="1275"/>
      <c r="CO359" s="1275"/>
      <c r="CP359" s="1275"/>
      <c r="CQ359" s="1275"/>
      <c r="CR359" s="1275"/>
      <c r="CS359" s="1275"/>
      <c r="CT359" s="1275"/>
    </row>
    <row r="360" spans="1:98" ht="14.25" customHeight="1">
      <c r="A360" s="1275"/>
      <c r="B360" s="1275"/>
      <c r="C360" s="1275"/>
      <c r="D360" s="1275"/>
      <c r="E360" s="1275"/>
      <c r="F360" s="1275"/>
      <c r="G360" s="1275"/>
      <c r="H360" s="1275"/>
      <c r="I360" s="1275"/>
      <c r="J360" s="1275"/>
      <c r="K360" s="1275"/>
      <c r="L360" s="1275"/>
      <c r="M360" s="1275"/>
      <c r="N360" s="1275"/>
      <c r="O360" s="1275"/>
      <c r="P360" s="1275"/>
      <c r="Q360" s="1275"/>
      <c r="R360" s="1275"/>
      <c r="S360" s="1275"/>
      <c r="T360" s="1275"/>
      <c r="U360" s="1275"/>
      <c r="V360" s="1275"/>
      <c r="W360" s="1275"/>
      <c r="X360" s="1275"/>
      <c r="Y360" s="1275"/>
      <c r="Z360" s="1275"/>
      <c r="AA360" s="1275"/>
      <c r="AB360" s="1275"/>
      <c r="AC360" s="1275"/>
      <c r="AD360" s="1275"/>
      <c r="AE360" s="1275"/>
      <c r="AF360" s="1275"/>
      <c r="AG360" s="1275"/>
      <c r="AH360" s="1275"/>
      <c r="AI360" s="1275"/>
      <c r="AJ360" s="1275"/>
      <c r="AK360" s="1275"/>
      <c r="AL360" s="1275"/>
      <c r="AM360" s="1275"/>
      <c r="AN360" s="1275"/>
      <c r="AO360" s="1275"/>
      <c r="AP360" s="1275"/>
      <c r="AQ360" s="1275"/>
      <c r="AR360" s="1275"/>
      <c r="AS360" s="1275"/>
      <c r="AT360" s="1275"/>
      <c r="AU360" s="1275"/>
      <c r="AV360" s="1275"/>
      <c r="AW360" s="1275"/>
      <c r="AX360" s="1275"/>
      <c r="AY360" s="1275"/>
      <c r="AZ360" s="1275"/>
      <c r="BA360" s="1275"/>
      <c r="BB360" s="1275"/>
      <c r="BC360" s="1275"/>
      <c r="BD360" s="1275"/>
      <c r="BE360" s="1275"/>
      <c r="BF360" s="1275"/>
      <c r="BG360" s="1275"/>
      <c r="BH360" s="1275"/>
      <c r="BI360" s="1275"/>
      <c r="BJ360" s="1275"/>
      <c r="BK360" s="1275"/>
      <c r="BL360" s="1275"/>
      <c r="BM360" s="1275"/>
      <c r="BN360" s="1275"/>
      <c r="BO360" s="1275"/>
      <c r="BP360" s="1275"/>
      <c r="BQ360" s="1275"/>
      <c r="BR360" s="1275"/>
      <c r="BS360" s="1275"/>
      <c r="BT360" s="1275"/>
      <c r="BU360" s="1275"/>
      <c r="BV360" s="1275"/>
      <c r="BW360" s="1275"/>
      <c r="BX360" s="1275"/>
      <c r="BY360" s="1275"/>
      <c r="BZ360" s="1275"/>
      <c r="CA360" s="1275"/>
      <c r="CB360" s="1275"/>
      <c r="CC360" s="1275"/>
      <c r="CD360" s="1275"/>
      <c r="CE360" s="1275"/>
      <c r="CF360" s="1275"/>
      <c r="CG360" s="1275"/>
      <c r="CH360" s="1275"/>
      <c r="CI360" s="1275"/>
      <c r="CJ360" s="1275"/>
      <c r="CK360" s="1275"/>
      <c r="CL360" s="1275"/>
      <c r="CM360" s="1275"/>
      <c r="CN360" s="1275"/>
      <c r="CO360" s="1275"/>
      <c r="CP360" s="1275"/>
      <c r="CQ360" s="1275"/>
      <c r="CR360" s="1275"/>
      <c r="CS360" s="1275"/>
      <c r="CT360" s="1275"/>
    </row>
    <row r="361" spans="1:98" ht="14.25" customHeight="1">
      <c r="A361" s="1275"/>
      <c r="B361" s="1275"/>
      <c r="C361" s="1275"/>
      <c r="D361" s="1275"/>
      <c r="E361" s="1275"/>
      <c r="F361" s="1275"/>
      <c r="G361" s="1275"/>
      <c r="H361" s="1275"/>
      <c r="I361" s="1275"/>
      <c r="J361" s="1275"/>
      <c r="K361" s="1275"/>
      <c r="L361" s="1275"/>
      <c r="M361" s="1275"/>
      <c r="N361" s="1275"/>
      <c r="O361" s="1275"/>
      <c r="P361" s="1275"/>
      <c r="Q361" s="1275"/>
      <c r="R361" s="1275"/>
      <c r="S361" s="1275"/>
      <c r="T361" s="1275"/>
      <c r="U361" s="1275"/>
      <c r="V361" s="1275"/>
      <c r="W361" s="1275"/>
      <c r="X361" s="1275"/>
      <c r="Y361" s="1275"/>
      <c r="Z361" s="1275"/>
      <c r="AA361" s="1275"/>
      <c r="AB361" s="1275"/>
      <c r="AC361" s="1275"/>
      <c r="AD361" s="1275"/>
      <c r="AE361" s="1275"/>
      <c r="AF361" s="1275"/>
      <c r="AG361" s="1275"/>
      <c r="AH361" s="1275"/>
      <c r="AI361" s="1275"/>
      <c r="AJ361" s="1275"/>
      <c r="AK361" s="1275"/>
      <c r="AL361" s="1275"/>
      <c r="AM361" s="1275"/>
      <c r="AN361" s="1275"/>
      <c r="AO361" s="1275"/>
      <c r="AP361" s="1275"/>
      <c r="AQ361" s="1275"/>
      <c r="AR361" s="1275"/>
      <c r="AS361" s="1275"/>
      <c r="AT361" s="1275"/>
      <c r="AU361" s="1275"/>
      <c r="AV361" s="1275"/>
      <c r="AW361" s="1275"/>
      <c r="AX361" s="1275"/>
      <c r="AY361" s="1275"/>
      <c r="AZ361" s="1275"/>
      <c r="BA361" s="1275"/>
      <c r="BB361" s="1275"/>
      <c r="BC361" s="1275"/>
      <c r="BD361" s="1275"/>
      <c r="BE361" s="1275"/>
      <c r="BF361" s="1275"/>
      <c r="BG361" s="1275"/>
      <c r="BH361" s="1275"/>
      <c r="BI361" s="1275"/>
      <c r="BJ361" s="1275"/>
      <c r="BK361" s="1275"/>
      <c r="BL361" s="1275"/>
      <c r="BM361" s="1275"/>
      <c r="BN361" s="1275"/>
      <c r="BO361" s="1275"/>
      <c r="BP361" s="1275"/>
      <c r="BQ361" s="1275"/>
      <c r="BR361" s="1275"/>
      <c r="BS361" s="1275"/>
      <c r="BT361" s="1275"/>
      <c r="BU361" s="1275"/>
      <c r="BV361" s="1275"/>
      <c r="BW361" s="1275"/>
      <c r="BX361" s="1275"/>
      <c r="BY361" s="1275"/>
      <c r="BZ361" s="1275"/>
      <c r="CA361" s="1275"/>
      <c r="CB361" s="1275"/>
      <c r="CC361" s="1275"/>
      <c r="CD361" s="1275"/>
      <c r="CE361" s="1275"/>
      <c r="CF361" s="1275"/>
      <c r="CG361" s="1275"/>
      <c r="CH361" s="1275"/>
      <c r="CI361" s="1275"/>
      <c r="CJ361" s="1275"/>
      <c r="CK361" s="1275"/>
      <c r="CL361" s="1275"/>
      <c r="CM361" s="1275"/>
      <c r="CN361" s="1275"/>
      <c r="CO361" s="1275"/>
      <c r="CP361" s="1275"/>
      <c r="CQ361" s="1275"/>
      <c r="CR361" s="1275"/>
      <c r="CS361" s="1275"/>
      <c r="CT361" s="1275"/>
    </row>
    <row r="362" spans="1:98" ht="14.25" customHeight="1">
      <c r="A362" s="1275"/>
      <c r="B362" s="1275"/>
      <c r="C362" s="1275"/>
      <c r="D362" s="1275"/>
      <c r="E362" s="1275"/>
      <c r="F362" s="1275"/>
      <c r="G362" s="1275"/>
      <c r="H362" s="1275"/>
      <c r="I362" s="1275"/>
      <c r="J362" s="1275"/>
      <c r="K362" s="1275"/>
      <c r="L362" s="1275"/>
      <c r="M362" s="1275"/>
      <c r="N362" s="1275"/>
      <c r="O362" s="1275"/>
      <c r="P362" s="1275"/>
      <c r="Q362" s="1275"/>
      <c r="R362" s="1275"/>
      <c r="S362" s="1275"/>
      <c r="T362" s="1275"/>
      <c r="U362" s="1275"/>
      <c r="V362" s="1275"/>
      <c r="W362" s="1275"/>
      <c r="X362" s="1275"/>
      <c r="Y362" s="1275"/>
      <c r="Z362" s="1275"/>
      <c r="AA362" s="1275"/>
      <c r="AB362" s="1275"/>
      <c r="AC362" s="1275"/>
      <c r="AD362" s="1275"/>
      <c r="AE362" s="1275"/>
      <c r="AF362" s="1275"/>
      <c r="AG362" s="1275"/>
      <c r="AH362" s="1275"/>
      <c r="AI362" s="1275"/>
      <c r="AJ362" s="1275"/>
      <c r="AK362" s="1275"/>
      <c r="AL362" s="1275"/>
      <c r="AM362" s="1275"/>
      <c r="AN362" s="1275"/>
      <c r="AO362" s="1275"/>
      <c r="AP362" s="1275"/>
      <c r="AQ362" s="1275"/>
      <c r="AR362" s="1275"/>
      <c r="AS362" s="1275"/>
      <c r="AT362" s="1275"/>
      <c r="AU362" s="1275"/>
      <c r="AV362" s="1275"/>
      <c r="AW362" s="1275"/>
      <c r="AX362" s="1275"/>
      <c r="AY362" s="1275"/>
      <c r="AZ362" s="1275"/>
      <c r="BA362" s="1275"/>
      <c r="BB362" s="1275"/>
      <c r="BC362" s="1275"/>
      <c r="BD362" s="1275"/>
      <c r="BE362" s="1275"/>
      <c r="BF362" s="1275"/>
      <c r="BG362" s="1275"/>
      <c r="BH362" s="1275"/>
      <c r="BI362" s="1275"/>
      <c r="BJ362" s="1275"/>
      <c r="BK362" s="1275"/>
      <c r="BL362" s="1275"/>
      <c r="BM362" s="1275"/>
      <c r="BN362" s="1275"/>
      <c r="BO362" s="1275"/>
      <c r="BP362" s="1275"/>
      <c r="BQ362" s="1275"/>
      <c r="BR362" s="1275"/>
      <c r="BS362" s="1275"/>
      <c r="BT362" s="1275"/>
      <c r="BU362" s="1275"/>
      <c r="BV362" s="1275"/>
      <c r="BW362" s="1275"/>
      <c r="BX362" s="1275"/>
      <c r="BY362" s="1275"/>
      <c r="BZ362" s="1275"/>
      <c r="CA362" s="1275"/>
      <c r="CB362" s="1275"/>
      <c r="CC362" s="1275"/>
      <c r="CD362" s="1275"/>
      <c r="CE362" s="1275"/>
      <c r="CF362" s="1275"/>
      <c r="CG362" s="1275"/>
      <c r="CH362" s="1275"/>
      <c r="CI362" s="1275"/>
      <c r="CJ362" s="1275"/>
      <c r="CK362" s="1275"/>
      <c r="CL362" s="1275"/>
      <c r="CM362" s="1275"/>
      <c r="CN362" s="1275"/>
      <c r="CO362" s="1275"/>
      <c r="CP362" s="1275"/>
      <c r="CQ362" s="1275"/>
      <c r="CR362" s="1275"/>
      <c r="CS362" s="1275"/>
      <c r="CT362" s="1275"/>
    </row>
    <row r="363" spans="1:98" ht="14.25" customHeight="1">
      <c r="A363" s="1275"/>
      <c r="B363" s="1275"/>
      <c r="C363" s="1275"/>
      <c r="D363" s="1275"/>
      <c r="E363" s="1275"/>
      <c r="F363" s="1275"/>
      <c r="G363" s="1275"/>
      <c r="H363" s="1275"/>
      <c r="I363" s="1275"/>
      <c r="J363" s="1275"/>
      <c r="K363" s="1275"/>
      <c r="L363" s="1275"/>
      <c r="M363" s="1275"/>
      <c r="N363" s="1275"/>
      <c r="O363" s="1275"/>
      <c r="P363" s="1275"/>
      <c r="Q363" s="1275"/>
      <c r="R363" s="1275"/>
      <c r="S363" s="1275"/>
      <c r="T363" s="1275"/>
      <c r="U363" s="1275"/>
      <c r="V363" s="1275"/>
      <c r="W363" s="1275"/>
      <c r="X363" s="1275"/>
      <c r="Y363" s="1275"/>
      <c r="Z363" s="1275"/>
      <c r="AA363" s="1275"/>
      <c r="AB363" s="1275"/>
      <c r="AC363" s="1275"/>
      <c r="AD363" s="1275"/>
      <c r="AE363" s="1275"/>
      <c r="AF363" s="1275"/>
      <c r="AG363" s="1275"/>
      <c r="AH363" s="1275"/>
      <c r="AI363" s="1275"/>
      <c r="AJ363" s="1275"/>
      <c r="AK363" s="1275"/>
      <c r="AL363" s="1275"/>
      <c r="AM363" s="1275"/>
      <c r="AN363" s="1275"/>
      <c r="AO363" s="1275"/>
      <c r="AP363" s="1275"/>
      <c r="AQ363" s="1275"/>
      <c r="AR363" s="1275"/>
      <c r="AS363" s="1275"/>
      <c r="AT363" s="1275"/>
      <c r="AU363" s="1275"/>
      <c r="AV363" s="1275"/>
      <c r="AW363" s="1275"/>
      <c r="AX363" s="1275"/>
      <c r="AY363" s="1275"/>
      <c r="AZ363" s="1275"/>
      <c r="BA363" s="1275"/>
      <c r="BB363" s="1275"/>
      <c r="BC363" s="1275"/>
      <c r="BD363" s="1275"/>
      <c r="BE363" s="1275"/>
      <c r="BF363" s="1275"/>
      <c r="BG363" s="1275"/>
      <c r="BH363" s="1275"/>
      <c r="BI363" s="1275"/>
      <c r="BJ363" s="1275"/>
      <c r="BK363" s="1275"/>
      <c r="BL363" s="1275"/>
      <c r="BM363" s="1275"/>
      <c r="BN363" s="1275"/>
      <c r="BO363" s="1275"/>
      <c r="BP363" s="1275"/>
      <c r="BQ363" s="1275"/>
      <c r="BR363" s="1275"/>
      <c r="BS363" s="1275"/>
      <c r="BT363" s="1275"/>
      <c r="BU363" s="1275"/>
      <c r="BV363" s="1275"/>
      <c r="BW363" s="1275"/>
      <c r="BX363" s="1275"/>
      <c r="BY363" s="1275"/>
      <c r="BZ363" s="1275"/>
      <c r="CA363" s="1275"/>
      <c r="CB363" s="1275"/>
      <c r="CC363" s="1275"/>
      <c r="CD363" s="1275"/>
      <c r="CE363" s="1275"/>
      <c r="CF363" s="1275"/>
      <c r="CG363" s="1275"/>
      <c r="CH363" s="1275"/>
      <c r="CI363" s="1275"/>
      <c r="CJ363" s="1275"/>
      <c r="CK363" s="1275"/>
      <c r="CL363" s="1275"/>
      <c r="CM363" s="1275"/>
      <c r="CN363" s="1275"/>
      <c r="CO363" s="1275"/>
      <c r="CP363" s="1275"/>
      <c r="CQ363" s="1275"/>
      <c r="CR363" s="1275"/>
      <c r="CS363" s="1275"/>
      <c r="CT363" s="1275"/>
    </row>
    <row r="364" spans="1:98" ht="14.25" customHeight="1">
      <c r="A364" s="1275"/>
      <c r="B364" s="1275"/>
      <c r="C364" s="1275"/>
      <c r="D364" s="1275"/>
      <c r="E364" s="1275"/>
      <c r="F364" s="1275"/>
      <c r="G364" s="1275"/>
      <c r="H364" s="1275"/>
      <c r="I364" s="1275"/>
      <c r="J364" s="1275"/>
      <c r="K364" s="1275"/>
      <c r="L364" s="1275"/>
      <c r="M364" s="1275"/>
      <c r="N364" s="1275"/>
      <c r="O364" s="1275"/>
      <c r="P364" s="1275"/>
      <c r="Q364" s="1275"/>
      <c r="R364" s="1275"/>
      <c r="S364" s="1275"/>
      <c r="T364" s="1275"/>
      <c r="U364" s="1275"/>
      <c r="V364" s="1275"/>
      <c r="W364" s="1275"/>
      <c r="X364" s="1275"/>
      <c r="Y364" s="1275"/>
      <c r="Z364" s="1275"/>
      <c r="AA364" s="1275"/>
      <c r="AB364" s="1275"/>
      <c r="AC364" s="1275"/>
      <c r="AD364" s="1275"/>
      <c r="AE364" s="1275"/>
      <c r="AF364" s="1275"/>
      <c r="AG364" s="1275"/>
      <c r="AH364" s="1275"/>
      <c r="AI364" s="1275"/>
      <c r="AJ364" s="1275"/>
      <c r="AK364" s="1275"/>
      <c r="AL364" s="1275"/>
      <c r="AM364" s="1275"/>
      <c r="AN364" s="1275"/>
      <c r="AO364" s="1275"/>
      <c r="AP364" s="1275"/>
      <c r="AQ364" s="1275"/>
      <c r="AR364" s="1275"/>
      <c r="AS364" s="1275"/>
      <c r="AT364" s="1275"/>
      <c r="AU364" s="1275"/>
      <c r="AV364" s="1275"/>
      <c r="AW364" s="1275"/>
      <c r="AX364" s="1275"/>
      <c r="AY364" s="1275"/>
      <c r="AZ364" s="1275"/>
      <c r="BA364" s="1275"/>
      <c r="BB364" s="1275"/>
      <c r="BC364" s="1275"/>
      <c r="BD364" s="1275"/>
      <c r="BE364" s="1275"/>
      <c r="BF364" s="1275"/>
      <c r="BG364" s="1275"/>
      <c r="BH364" s="1275"/>
      <c r="BI364" s="1275"/>
      <c r="BJ364" s="1275"/>
      <c r="BK364" s="1275"/>
      <c r="BL364" s="1275"/>
      <c r="BM364" s="1275"/>
      <c r="BN364" s="1275"/>
      <c r="BO364" s="1275"/>
      <c r="BP364" s="1275"/>
      <c r="BQ364" s="1275"/>
      <c r="BR364" s="1275"/>
      <c r="BS364" s="1275"/>
      <c r="BT364" s="1275"/>
      <c r="BU364" s="1275"/>
      <c r="BV364" s="1275"/>
      <c r="BW364" s="1275"/>
      <c r="BX364" s="1275"/>
      <c r="BY364" s="1275"/>
      <c r="BZ364" s="1275"/>
      <c r="CA364" s="1275"/>
      <c r="CB364" s="1275"/>
      <c r="CC364" s="1275"/>
      <c r="CD364" s="1275"/>
      <c r="CE364" s="1275"/>
      <c r="CF364" s="1275"/>
      <c r="CG364" s="1275"/>
      <c r="CH364" s="1275"/>
      <c r="CI364" s="1275"/>
      <c r="CJ364" s="1275"/>
      <c r="CK364" s="1275"/>
      <c r="CL364" s="1275"/>
      <c r="CM364" s="1275"/>
      <c r="CN364" s="1275"/>
      <c r="CO364" s="1275"/>
      <c r="CP364" s="1275"/>
      <c r="CQ364" s="1275"/>
      <c r="CR364" s="1275"/>
      <c r="CS364" s="1275"/>
      <c r="CT364" s="1275"/>
    </row>
    <row r="365" spans="1:98" ht="14.25" customHeight="1">
      <c r="A365" s="1275"/>
      <c r="B365" s="1275"/>
      <c r="C365" s="1275"/>
      <c r="D365" s="1275"/>
      <c r="E365" s="1275"/>
      <c r="F365" s="1275"/>
      <c r="G365" s="1275"/>
      <c r="H365" s="1275"/>
      <c r="I365" s="1275"/>
      <c r="J365" s="1275"/>
      <c r="K365" s="1275"/>
      <c r="L365" s="1275"/>
      <c r="M365" s="1275"/>
      <c r="N365" s="1275"/>
      <c r="O365" s="1275"/>
      <c r="P365" s="1275"/>
      <c r="Q365" s="1275"/>
      <c r="R365" s="1275"/>
      <c r="S365" s="1275"/>
      <c r="T365" s="1275"/>
      <c r="U365" s="1275"/>
      <c r="V365" s="1275"/>
      <c r="W365" s="1275"/>
      <c r="X365" s="1275"/>
      <c r="Y365" s="1275"/>
      <c r="Z365" s="1275"/>
      <c r="AA365" s="1275"/>
      <c r="AB365" s="1275"/>
      <c r="AC365" s="1275"/>
      <c r="AD365" s="1275"/>
      <c r="AE365" s="1275"/>
      <c r="AF365" s="1275"/>
      <c r="AG365" s="1275"/>
      <c r="AH365" s="1275"/>
      <c r="AI365" s="1275"/>
      <c r="AJ365" s="1275"/>
      <c r="AK365" s="1275"/>
      <c r="AL365" s="1275"/>
      <c r="AM365" s="1275"/>
      <c r="AN365" s="1275"/>
      <c r="AO365" s="1275"/>
      <c r="AP365" s="1275"/>
      <c r="AQ365" s="1275"/>
      <c r="AR365" s="1275"/>
      <c r="AS365" s="1275"/>
      <c r="AT365" s="1275"/>
      <c r="AU365" s="1275"/>
      <c r="AV365" s="1275"/>
      <c r="AW365" s="1275"/>
      <c r="AX365" s="1275"/>
      <c r="AY365" s="1275"/>
      <c r="AZ365" s="1275"/>
      <c r="BA365" s="1275"/>
      <c r="BB365" s="1275"/>
      <c r="BC365" s="1275"/>
      <c r="BD365" s="1275"/>
      <c r="BE365" s="1275"/>
      <c r="BF365" s="1275"/>
      <c r="BG365" s="1275"/>
      <c r="BH365" s="1275"/>
      <c r="BI365" s="1275"/>
      <c r="BJ365" s="1275"/>
      <c r="BK365" s="1275"/>
      <c r="BL365" s="1275"/>
      <c r="BM365" s="1275"/>
      <c r="BN365" s="1275"/>
      <c r="BO365" s="1275"/>
      <c r="BP365" s="1275"/>
      <c r="BQ365" s="1275"/>
      <c r="BR365" s="1275"/>
      <c r="BS365" s="1275"/>
      <c r="BT365" s="1275"/>
      <c r="BU365" s="1275"/>
      <c r="BV365" s="1275"/>
      <c r="BW365" s="1275"/>
      <c r="BX365" s="1275"/>
      <c r="BY365" s="1275"/>
      <c r="BZ365" s="1275"/>
      <c r="CA365" s="1275"/>
      <c r="CB365" s="1275"/>
      <c r="CC365" s="1275"/>
      <c r="CD365" s="1275"/>
      <c r="CE365" s="1275"/>
      <c r="CF365" s="1275"/>
      <c r="CG365" s="1275"/>
      <c r="CH365" s="1275"/>
      <c r="CI365" s="1275"/>
      <c r="CJ365" s="1275"/>
      <c r="CK365" s="1275"/>
      <c r="CL365" s="1275"/>
      <c r="CM365" s="1275"/>
      <c r="CN365" s="1275"/>
      <c r="CO365" s="1275"/>
      <c r="CP365" s="1275"/>
      <c r="CQ365" s="1275"/>
      <c r="CR365" s="1275"/>
      <c r="CS365" s="1275"/>
      <c r="CT365" s="1275"/>
    </row>
    <row r="366" spans="1:98" ht="14.25" customHeight="1">
      <c r="A366" s="1275"/>
      <c r="B366" s="1275"/>
      <c r="C366" s="1275"/>
      <c r="D366" s="1275"/>
      <c r="E366" s="1275"/>
      <c r="F366" s="1275"/>
      <c r="G366" s="1275"/>
      <c r="H366" s="1275"/>
      <c r="I366" s="1275"/>
      <c r="J366" s="1275"/>
      <c r="K366" s="1275"/>
      <c r="L366" s="1275"/>
      <c r="M366" s="1275"/>
      <c r="N366" s="1275"/>
      <c r="O366" s="1275"/>
      <c r="P366" s="1275"/>
      <c r="Q366" s="1275"/>
      <c r="R366" s="1275"/>
      <c r="S366" s="1275"/>
      <c r="T366" s="1275"/>
      <c r="U366" s="1275"/>
      <c r="V366" s="1275"/>
      <c r="W366" s="1275"/>
      <c r="X366" s="1275"/>
      <c r="Y366" s="1275"/>
      <c r="Z366" s="1275"/>
      <c r="AA366" s="1275"/>
      <c r="AB366" s="1275"/>
      <c r="AC366" s="1275"/>
      <c r="AD366" s="1275"/>
      <c r="AE366" s="1275"/>
      <c r="AF366" s="1275"/>
      <c r="AG366" s="1275"/>
      <c r="AH366" s="1275"/>
      <c r="AI366" s="1275"/>
      <c r="AJ366" s="1275"/>
      <c r="AK366" s="1275"/>
      <c r="AL366" s="1275"/>
      <c r="AM366" s="1275"/>
      <c r="AN366" s="1275"/>
      <c r="AO366" s="1275"/>
      <c r="AP366" s="1275"/>
      <c r="AQ366" s="1275"/>
      <c r="AR366" s="1275"/>
      <c r="AS366" s="1275"/>
      <c r="AT366" s="1275"/>
      <c r="AU366" s="1275"/>
      <c r="AV366" s="1275"/>
      <c r="AW366" s="1275"/>
      <c r="AX366" s="1275"/>
      <c r="AY366" s="1275"/>
      <c r="AZ366" s="1275"/>
      <c r="BA366" s="1275"/>
      <c r="BB366" s="1275"/>
      <c r="BC366" s="1275"/>
      <c r="BD366" s="1275"/>
      <c r="BE366" s="1275"/>
      <c r="BF366" s="1275"/>
      <c r="BG366" s="1275"/>
      <c r="BH366" s="1275"/>
      <c r="BI366" s="1275"/>
      <c r="BJ366" s="1275"/>
      <c r="BK366" s="1275"/>
      <c r="BL366" s="1275"/>
      <c r="BM366" s="1275"/>
      <c r="BN366" s="1275"/>
      <c r="BO366" s="1275"/>
      <c r="BP366" s="1275"/>
      <c r="BQ366" s="1275"/>
      <c r="BR366" s="1275"/>
      <c r="BS366" s="1275"/>
      <c r="BT366" s="1275"/>
      <c r="BU366" s="1275"/>
      <c r="BV366" s="1275"/>
      <c r="BW366" s="1275"/>
      <c r="BX366" s="1275"/>
      <c r="BY366" s="1275"/>
      <c r="BZ366" s="1275"/>
      <c r="CA366" s="1275"/>
      <c r="CB366" s="1275"/>
      <c r="CC366" s="1275"/>
      <c r="CD366" s="1275"/>
      <c r="CE366" s="1275"/>
      <c r="CF366" s="1275"/>
      <c r="CG366" s="1275"/>
      <c r="CH366" s="1275"/>
      <c r="CI366" s="1275"/>
      <c r="CJ366" s="1275"/>
      <c r="CK366" s="1275"/>
      <c r="CL366" s="1275"/>
      <c r="CM366" s="1275"/>
      <c r="CN366" s="1275"/>
      <c r="CO366" s="1275"/>
      <c r="CP366" s="1275"/>
      <c r="CQ366" s="1275"/>
      <c r="CR366" s="1275"/>
      <c r="CS366" s="1275"/>
      <c r="CT366" s="1275"/>
    </row>
    <row r="367" spans="1:98" ht="14.25" customHeight="1">
      <c r="A367" s="1275"/>
      <c r="B367" s="1275"/>
      <c r="C367" s="1275"/>
      <c r="D367" s="1275"/>
      <c r="E367" s="1275"/>
      <c r="F367" s="1275"/>
      <c r="G367" s="1275"/>
      <c r="H367" s="1275"/>
      <c r="I367" s="1275"/>
      <c r="J367" s="1275"/>
      <c r="K367" s="1275"/>
      <c r="L367" s="1275"/>
      <c r="M367" s="1275"/>
      <c r="N367" s="1275"/>
      <c r="O367" s="1275"/>
      <c r="P367" s="1275"/>
      <c r="Q367" s="1275"/>
      <c r="R367" s="1275"/>
      <c r="S367" s="1275"/>
      <c r="T367" s="1275"/>
      <c r="U367" s="1275"/>
      <c r="V367" s="1275"/>
      <c r="W367" s="1275"/>
      <c r="X367" s="1275"/>
      <c r="Y367" s="1275"/>
      <c r="Z367" s="1275"/>
      <c r="AA367" s="1275"/>
      <c r="AB367" s="1275"/>
      <c r="AC367" s="1275"/>
      <c r="AD367" s="1275"/>
      <c r="AE367" s="1275"/>
      <c r="AF367" s="1275"/>
      <c r="AG367" s="1275"/>
      <c r="AH367" s="1275"/>
      <c r="AI367" s="1275"/>
      <c r="AJ367" s="1275"/>
      <c r="AK367" s="1275"/>
      <c r="AL367" s="1275"/>
      <c r="AM367" s="1275"/>
      <c r="AN367" s="1275"/>
      <c r="AO367" s="1275"/>
      <c r="AP367" s="1275"/>
      <c r="AQ367" s="1275"/>
      <c r="AR367" s="1275"/>
      <c r="AS367" s="1275"/>
      <c r="AT367" s="1275"/>
      <c r="AU367" s="1275"/>
      <c r="AV367" s="1275"/>
      <c r="AW367" s="1275"/>
      <c r="AX367" s="1275"/>
      <c r="AY367" s="1275"/>
      <c r="AZ367" s="1275"/>
      <c r="BA367" s="1275"/>
      <c r="BB367" s="1275"/>
      <c r="BC367" s="1275"/>
      <c r="BD367" s="1275"/>
      <c r="BE367" s="1275"/>
      <c r="BF367" s="1275"/>
      <c r="BG367" s="1275"/>
      <c r="BH367" s="1275"/>
      <c r="BI367" s="1275"/>
      <c r="BJ367" s="1275"/>
      <c r="BK367" s="1275"/>
      <c r="BL367" s="1275"/>
      <c r="BM367" s="1275"/>
      <c r="BN367" s="1275"/>
      <c r="BO367" s="1275"/>
      <c r="BP367" s="1275"/>
      <c r="BQ367" s="1275"/>
      <c r="BR367" s="1275"/>
      <c r="BS367" s="1275"/>
      <c r="BT367" s="1275"/>
      <c r="BU367" s="1275"/>
      <c r="BV367" s="1275"/>
      <c r="BW367" s="1275"/>
      <c r="BX367" s="1275"/>
      <c r="BY367" s="1275"/>
      <c r="BZ367" s="1275"/>
      <c r="CA367" s="1275"/>
      <c r="CB367" s="1275"/>
      <c r="CC367" s="1275"/>
      <c r="CD367" s="1275"/>
      <c r="CE367" s="1275"/>
      <c r="CF367" s="1275"/>
      <c r="CG367" s="1275"/>
      <c r="CH367" s="1275"/>
      <c r="CI367" s="1275"/>
      <c r="CJ367" s="1275"/>
      <c r="CK367" s="1275"/>
      <c r="CL367" s="1275"/>
      <c r="CM367" s="1275"/>
      <c r="CN367" s="1275"/>
      <c r="CO367" s="1275"/>
      <c r="CP367" s="1275"/>
      <c r="CQ367" s="1275"/>
      <c r="CR367" s="1275"/>
      <c r="CS367" s="1275"/>
      <c r="CT367" s="1275"/>
    </row>
    <row r="368" spans="1:98" ht="14.25" customHeight="1">
      <c r="A368" s="1275"/>
      <c r="B368" s="1275"/>
      <c r="C368" s="1275"/>
      <c r="D368" s="1275"/>
      <c r="E368" s="1275"/>
      <c r="F368" s="1275"/>
      <c r="G368" s="1275"/>
      <c r="H368" s="1275"/>
      <c r="I368" s="1275"/>
      <c r="J368" s="1275"/>
      <c r="K368" s="1275"/>
      <c r="L368" s="1275"/>
      <c r="M368" s="1275"/>
      <c r="N368" s="1275"/>
      <c r="O368" s="1275"/>
      <c r="P368" s="1275"/>
      <c r="Q368" s="1275"/>
      <c r="R368" s="1275"/>
      <c r="S368" s="1275"/>
      <c r="T368" s="1275"/>
      <c r="U368" s="1275"/>
      <c r="V368" s="1275"/>
      <c r="W368" s="1275"/>
      <c r="X368" s="1275"/>
      <c r="Y368" s="1275"/>
      <c r="Z368" s="1275"/>
      <c r="AA368" s="1275"/>
      <c r="AB368" s="1275"/>
      <c r="AC368" s="1275"/>
      <c r="AD368" s="1275"/>
      <c r="AE368" s="1275"/>
      <c r="AF368" s="1275"/>
      <c r="AG368" s="1275"/>
      <c r="AH368" s="1275"/>
      <c r="AI368" s="1275"/>
      <c r="AJ368" s="1275"/>
      <c r="AK368" s="1275"/>
      <c r="AL368" s="1275"/>
      <c r="AM368" s="1275"/>
      <c r="AN368" s="1275"/>
      <c r="AO368" s="1275"/>
      <c r="AP368" s="1275"/>
      <c r="AQ368" s="1275"/>
      <c r="AR368" s="1275"/>
      <c r="AS368" s="1275"/>
      <c r="AT368" s="1275"/>
      <c r="AU368" s="1275"/>
      <c r="AV368" s="1275"/>
      <c r="AW368" s="1275"/>
      <c r="AX368" s="1275"/>
      <c r="AY368" s="1275"/>
      <c r="AZ368" s="1275"/>
      <c r="BA368" s="1275"/>
      <c r="BB368" s="1275"/>
      <c r="BC368" s="1275"/>
      <c r="BD368" s="1275"/>
      <c r="BE368" s="1275"/>
      <c r="BF368" s="1275"/>
      <c r="BG368" s="1275"/>
      <c r="BH368" s="1275"/>
      <c r="BI368" s="1275"/>
      <c r="BJ368" s="1275"/>
      <c r="BK368" s="1275"/>
      <c r="BL368" s="1275"/>
      <c r="BM368" s="1275"/>
      <c r="BN368" s="1275"/>
      <c r="BO368" s="1275"/>
      <c r="BP368" s="1275"/>
      <c r="BQ368" s="1275"/>
      <c r="BR368" s="1275"/>
      <c r="BS368" s="1275"/>
      <c r="BT368" s="1275"/>
      <c r="BU368" s="1275"/>
      <c r="BV368" s="1275"/>
      <c r="BW368" s="1275"/>
      <c r="BX368" s="1275"/>
      <c r="BY368" s="1275"/>
      <c r="BZ368" s="1275"/>
      <c r="CA368" s="1275"/>
      <c r="CB368" s="1275"/>
      <c r="CC368" s="1275"/>
      <c r="CD368" s="1275"/>
      <c r="CE368" s="1275"/>
      <c r="CF368" s="1275"/>
      <c r="CG368" s="1275"/>
      <c r="CH368" s="1275"/>
      <c r="CI368" s="1275"/>
      <c r="CJ368" s="1275"/>
      <c r="CK368" s="1275"/>
      <c r="CL368" s="1275"/>
      <c r="CM368" s="1275"/>
      <c r="CN368" s="1275"/>
      <c r="CO368" s="1275"/>
      <c r="CP368" s="1275"/>
      <c r="CQ368" s="1275"/>
      <c r="CR368" s="1275"/>
      <c r="CS368" s="1275"/>
      <c r="CT368" s="1275"/>
    </row>
    <row r="369" spans="1:98" ht="14.25" customHeight="1">
      <c r="A369" s="1275"/>
      <c r="B369" s="1275"/>
      <c r="C369" s="1275"/>
      <c r="D369" s="1275"/>
      <c r="E369" s="1275"/>
      <c r="F369" s="1275"/>
      <c r="G369" s="1275"/>
      <c r="H369" s="1275"/>
      <c r="I369" s="1275"/>
      <c r="J369" s="1275"/>
      <c r="K369" s="1275"/>
      <c r="L369" s="1275"/>
      <c r="M369" s="1275"/>
      <c r="N369" s="1275"/>
      <c r="O369" s="1275"/>
      <c r="P369" s="1275"/>
      <c r="Q369" s="1275"/>
      <c r="R369" s="1275"/>
      <c r="S369" s="1275"/>
      <c r="T369" s="1275"/>
      <c r="U369" s="1275"/>
      <c r="V369" s="1275"/>
      <c r="W369" s="1275"/>
      <c r="X369" s="1275"/>
      <c r="Y369" s="1275"/>
      <c r="Z369" s="1275"/>
      <c r="AA369" s="1275"/>
      <c r="AB369" s="1275"/>
      <c r="AC369" s="1275"/>
      <c r="AD369" s="1275"/>
      <c r="AE369" s="1275"/>
      <c r="AF369" s="1275"/>
      <c r="AG369" s="1275"/>
      <c r="AH369" s="1275"/>
      <c r="AI369" s="1275"/>
      <c r="AJ369" s="1275"/>
      <c r="AK369" s="1275"/>
      <c r="AL369" s="1275"/>
      <c r="AM369" s="1275"/>
      <c r="AN369" s="1275"/>
      <c r="AO369" s="1275"/>
      <c r="AP369" s="1275"/>
      <c r="AQ369" s="1275"/>
      <c r="AR369" s="1275"/>
      <c r="AS369" s="1275"/>
      <c r="AT369" s="1275"/>
      <c r="AU369" s="1275"/>
      <c r="AV369" s="1275"/>
      <c r="AW369" s="1275"/>
      <c r="AX369" s="1275"/>
      <c r="AY369" s="1275"/>
      <c r="AZ369" s="1275"/>
      <c r="BA369" s="1275"/>
      <c r="BB369" s="1275"/>
      <c r="BC369" s="1275"/>
      <c r="BD369" s="1275"/>
      <c r="BE369" s="1275"/>
      <c r="BF369" s="1275"/>
      <c r="BG369" s="1275"/>
      <c r="BH369" s="1275"/>
      <c r="BI369" s="1275"/>
      <c r="BJ369" s="1275"/>
      <c r="BK369" s="1275"/>
      <c r="BL369" s="1275"/>
      <c r="BM369" s="1275"/>
      <c r="BN369" s="1275"/>
      <c r="BO369" s="1275"/>
      <c r="BP369" s="1275"/>
      <c r="BQ369" s="1275"/>
      <c r="BR369" s="1275"/>
      <c r="BS369" s="1275"/>
      <c r="BT369" s="1275"/>
      <c r="BU369" s="1275"/>
      <c r="BV369" s="1275"/>
      <c r="BW369" s="1275"/>
      <c r="BX369" s="1275"/>
      <c r="BY369" s="1275"/>
      <c r="BZ369" s="1275"/>
      <c r="CA369" s="1275"/>
      <c r="CB369" s="1275"/>
      <c r="CC369" s="1275"/>
      <c r="CD369" s="1275"/>
      <c r="CE369" s="1275"/>
      <c r="CF369" s="1275"/>
      <c r="CG369" s="1275"/>
      <c r="CH369" s="1275"/>
      <c r="CI369" s="1275"/>
      <c r="CJ369" s="1275"/>
      <c r="CK369" s="1275"/>
      <c r="CL369" s="1275"/>
      <c r="CM369" s="1275"/>
      <c r="CN369" s="1275"/>
      <c r="CO369" s="1275"/>
      <c r="CP369" s="1275"/>
      <c r="CQ369" s="1275"/>
      <c r="CR369" s="1275"/>
      <c r="CS369" s="1275"/>
      <c r="CT369" s="1275"/>
    </row>
    <row r="370" spans="1:98" ht="14.25" customHeight="1">
      <c r="A370" s="1275"/>
      <c r="B370" s="1275"/>
      <c r="C370" s="1275"/>
      <c r="D370" s="1275"/>
      <c r="E370" s="1275"/>
      <c r="F370" s="1275"/>
      <c r="G370" s="1275"/>
      <c r="H370" s="1275"/>
      <c r="I370" s="1275"/>
      <c r="J370" s="1275"/>
      <c r="K370" s="1275"/>
      <c r="L370" s="1275"/>
      <c r="M370" s="1275"/>
      <c r="N370" s="1275"/>
      <c r="O370" s="1275"/>
      <c r="P370" s="1275"/>
      <c r="Q370" s="1275"/>
      <c r="R370" s="1275"/>
      <c r="S370" s="1275"/>
      <c r="T370" s="1275"/>
      <c r="U370" s="1275"/>
      <c r="V370" s="1275"/>
      <c r="W370" s="1275"/>
      <c r="X370" s="1275"/>
      <c r="Y370" s="1275"/>
      <c r="Z370" s="1275"/>
      <c r="AA370" s="1275"/>
      <c r="AB370" s="1275"/>
      <c r="AC370" s="1275"/>
      <c r="AD370" s="1275"/>
      <c r="AE370" s="1275"/>
      <c r="AF370" s="1275"/>
      <c r="AG370" s="1275"/>
      <c r="AH370" s="1275"/>
      <c r="AI370" s="1275"/>
      <c r="AJ370" s="1275"/>
      <c r="AK370" s="1275"/>
      <c r="AL370" s="1275"/>
      <c r="AM370" s="1275"/>
      <c r="AN370" s="1275"/>
      <c r="AO370" s="1275"/>
      <c r="AP370" s="1275"/>
      <c r="AQ370" s="1275"/>
      <c r="AR370" s="1275"/>
      <c r="AS370" s="1275"/>
      <c r="AT370" s="1275"/>
      <c r="AU370" s="1275"/>
      <c r="AV370" s="1275"/>
      <c r="AW370" s="1275"/>
      <c r="AX370" s="1275"/>
      <c r="AY370" s="1275"/>
      <c r="AZ370" s="1275"/>
      <c r="BA370" s="1275"/>
      <c r="BB370" s="1275"/>
      <c r="BC370" s="1275"/>
      <c r="BD370" s="1275"/>
      <c r="BE370" s="1275"/>
      <c r="BF370" s="1275"/>
      <c r="BG370" s="1275"/>
      <c r="BH370" s="1275"/>
      <c r="BI370" s="1275"/>
      <c r="BJ370" s="1275"/>
      <c r="BK370" s="1275"/>
      <c r="BL370" s="1275"/>
      <c r="BM370" s="1275"/>
      <c r="BN370" s="1275"/>
      <c r="BO370" s="1275"/>
      <c r="BP370" s="1275"/>
      <c r="BQ370" s="1275"/>
      <c r="BR370" s="1275"/>
      <c r="BS370" s="1275"/>
      <c r="BT370" s="1275"/>
      <c r="BU370" s="1275"/>
      <c r="BV370" s="1275"/>
      <c r="BW370" s="1275"/>
      <c r="BX370" s="1275"/>
      <c r="BY370" s="1275"/>
      <c r="BZ370" s="1275"/>
      <c r="CA370" s="1275"/>
      <c r="CB370" s="1275"/>
      <c r="CC370" s="1275"/>
      <c r="CD370" s="1275"/>
      <c r="CE370" s="1275"/>
      <c r="CF370" s="1275"/>
      <c r="CG370" s="1275"/>
      <c r="CH370" s="1275"/>
      <c r="CI370" s="1275"/>
      <c r="CJ370" s="1275"/>
      <c r="CK370" s="1275"/>
      <c r="CL370" s="1275"/>
      <c r="CM370" s="1275"/>
      <c r="CN370" s="1275"/>
      <c r="CO370" s="1275"/>
      <c r="CP370" s="1275"/>
      <c r="CQ370" s="1275"/>
      <c r="CR370" s="1275"/>
      <c r="CS370" s="1275"/>
      <c r="CT370" s="1275"/>
    </row>
    <row r="371" spans="1:98" ht="14.25" customHeight="1">
      <c r="A371" s="1275"/>
      <c r="B371" s="1275"/>
      <c r="C371" s="1275"/>
      <c r="D371" s="1275"/>
      <c r="E371" s="1275"/>
      <c r="F371" s="1275"/>
      <c r="G371" s="1275"/>
      <c r="H371" s="1275"/>
      <c r="I371" s="1275"/>
      <c r="J371" s="1275"/>
      <c r="K371" s="1275"/>
      <c r="L371" s="1275"/>
      <c r="M371" s="1275"/>
      <c r="N371" s="1275"/>
      <c r="O371" s="1275"/>
      <c r="P371" s="1275"/>
      <c r="Q371" s="1275"/>
      <c r="R371" s="1275"/>
      <c r="S371" s="1275"/>
      <c r="T371" s="1275"/>
      <c r="U371" s="1275"/>
      <c r="V371" s="1275"/>
      <c r="W371" s="1275"/>
      <c r="X371" s="1275"/>
      <c r="Y371" s="1275"/>
      <c r="Z371" s="1275"/>
      <c r="AA371" s="1275"/>
      <c r="AB371" s="1275"/>
      <c r="AC371" s="1275"/>
      <c r="AD371" s="1275"/>
      <c r="AE371" s="1275"/>
      <c r="AF371" s="1275"/>
      <c r="AG371" s="1275"/>
      <c r="AH371" s="1275"/>
      <c r="AI371" s="1275"/>
      <c r="AJ371" s="1275"/>
      <c r="AK371" s="1275"/>
      <c r="AL371" s="1275"/>
      <c r="AM371" s="1275"/>
      <c r="AN371" s="1275"/>
      <c r="AO371" s="1275"/>
      <c r="AP371" s="1275"/>
      <c r="AQ371" s="1275"/>
      <c r="AR371" s="1275"/>
      <c r="AS371" s="1275"/>
      <c r="AT371" s="1275"/>
      <c r="AU371" s="1275"/>
      <c r="AV371" s="1275"/>
      <c r="AW371" s="1275"/>
      <c r="AX371" s="1275"/>
      <c r="AY371" s="1275"/>
      <c r="AZ371" s="1275"/>
      <c r="BA371" s="1275"/>
      <c r="BB371" s="1275"/>
      <c r="BC371" s="1275"/>
      <c r="BD371" s="1275"/>
      <c r="BE371" s="1275"/>
      <c r="BF371" s="1275"/>
      <c r="BG371" s="1275"/>
      <c r="BH371" s="1275"/>
      <c r="BI371" s="1275"/>
      <c r="BJ371" s="1275"/>
      <c r="BK371" s="1275"/>
      <c r="BL371" s="1275"/>
      <c r="BM371" s="1275"/>
      <c r="BN371" s="1275"/>
      <c r="BO371" s="1275"/>
      <c r="BP371" s="1275"/>
      <c r="BQ371" s="1275"/>
      <c r="BR371" s="1275"/>
      <c r="BS371" s="1275"/>
      <c r="BT371" s="1275"/>
      <c r="BU371" s="1275"/>
      <c r="BV371" s="1275"/>
      <c r="BW371" s="1275"/>
      <c r="BX371" s="1275"/>
      <c r="BY371" s="1275"/>
      <c r="BZ371" s="1275"/>
      <c r="CA371" s="1275"/>
      <c r="CB371" s="1275"/>
      <c r="CC371" s="1275"/>
      <c r="CD371" s="1275"/>
      <c r="CE371" s="1275"/>
      <c r="CF371" s="1275"/>
      <c r="CG371" s="1275"/>
      <c r="CH371" s="1275"/>
      <c r="CI371" s="1275"/>
      <c r="CJ371" s="1275"/>
      <c r="CK371" s="1275"/>
      <c r="CL371" s="1275"/>
      <c r="CM371" s="1275"/>
      <c r="CN371" s="1275"/>
      <c r="CO371" s="1275"/>
      <c r="CP371" s="1275"/>
      <c r="CQ371" s="1275"/>
      <c r="CR371" s="1275"/>
      <c r="CS371" s="1275"/>
      <c r="CT371" s="1275"/>
    </row>
    <row r="372" spans="1:98" ht="14.25" customHeight="1">
      <c r="A372" s="1275"/>
      <c r="B372" s="1275"/>
      <c r="C372" s="1275"/>
      <c r="D372" s="1275"/>
      <c r="E372" s="1275"/>
      <c r="F372" s="1275"/>
      <c r="G372" s="1275"/>
      <c r="H372" s="1275"/>
      <c r="I372" s="1275"/>
      <c r="J372" s="1275"/>
      <c r="K372" s="1275"/>
      <c r="L372" s="1275"/>
      <c r="M372" s="1275"/>
      <c r="N372" s="1275"/>
      <c r="O372" s="1275"/>
      <c r="P372" s="1275"/>
      <c r="Q372" s="1275"/>
      <c r="R372" s="1275"/>
      <c r="S372" s="1275"/>
      <c r="T372" s="1275"/>
      <c r="U372" s="1275"/>
      <c r="V372" s="1275"/>
      <c r="W372" s="1275"/>
      <c r="X372" s="1275"/>
      <c r="Y372" s="1275"/>
      <c r="Z372" s="1275"/>
      <c r="AA372" s="1275"/>
      <c r="AB372" s="1275"/>
      <c r="AC372" s="1275"/>
      <c r="AD372" s="1275"/>
      <c r="AE372" s="1275"/>
      <c r="AF372" s="1275"/>
      <c r="AG372" s="1275"/>
      <c r="AH372" s="1275"/>
      <c r="AI372" s="1275"/>
      <c r="AJ372" s="1275"/>
      <c r="AK372" s="1275"/>
      <c r="AL372" s="1275"/>
      <c r="AM372" s="1275"/>
      <c r="AN372" s="1275"/>
      <c r="AO372" s="1275"/>
      <c r="AP372" s="1275"/>
      <c r="AQ372" s="1275"/>
      <c r="AR372" s="1275"/>
      <c r="AS372" s="1275"/>
      <c r="AT372" s="1275"/>
      <c r="AU372" s="1275"/>
      <c r="AV372" s="1275"/>
      <c r="AW372" s="1275"/>
      <c r="AX372" s="1275"/>
      <c r="AY372" s="1275"/>
      <c r="AZ372" s="1275"/>
      <c r="BA372" s="1275"/>
      <c r="BB372" s="1275"/>
      <c r="BC372" s="1275"/>
      <c r="BD372" s="1275"/>
      <c r="BE372" s="1275"/>
      <c r="BF372" s="1275"/>
      <c r="BG372" s="1275"/>
      <c r="BH372" s="1275"/>
      <c r="BI372" s="1275"/>
      <c r="BJ372" s="1275"/>
      <c r="BK372" s="1275"/>
      <c r="BL372" s="1275"/>
      <c r="BM372" s="1275"/>
      <c r="BN372" s="1275"/>
      <c r="BO372" s="1275"/>
      <c r="BP372" s="1275"/>
      <c r="BQ372" s="1275"/>
      <c r="BR372" s="1275"/>
      <c r="BS372" s="1275"/>
      <c r="BT372" s="1275"/>
      <c r="BU372" s="1275"/>
      <c r="BV372" s="1275"/>
      <c r="BW372" s="1275"/>
      <c r="BX372" s="1275"/>
      <c r="BY372" s="1275"/>
      <c r="BZ372" s="1275"/>
      <c r="CA372" s="1275"/>
      <c r="CB372" s="1275"/>
      <c r="CC372" s="1275"/>
      <c r="CD372" s="1275"/>
      <c r="CE372" s="1275"/>
      <c r="CF372" s="1275"/>
      <c r="CG372" s="1275"/>
      <c r="CH372" s="1275"/>
      <c r="CI372" s="1275"/>
      <c r="CJ372" s="1275"/>
      <c r="CK372" s="1275"/>
      <c r="CL372" s="1275"/>
      <c r="CM372" s="1275"/>
      <c r="CN372" s="1275"/>
      <c r="CO372" s="1275"/>
      <c r="CP372" s="1275"/>
      <c r="CQ372" s="1275"/>
      <c r="CR372" s="1275"/>
      <c r="CS372" s="1275"/>
      <c r="CT372" s="1275"/>
    </row>
    <row r="373" spans="1:98" ht="14.25" customHeight="1">
      <c r="A373" s="1275"/>
      <c r="B373" s="1275"/>
      <c r="C373" s="1275"/>
      <c r="D373" s="1275"/>
      <c r="E373" s="1275"/>
      <c r="F373" s="1275"/>
      <c r="G373" s="1275"/>
      <c r="H373" s="1275"/>
      <c r="I373" s="1275"/>
      <c r="J373" s="1275"/>
      <c r="K373" s="1275"/>
      <c r="L373" s="1275"/>
      <c r="M373" s="1275"/>
      <c r="N373" s="1275"/>
      <c r="O373" s="1275"/>
      <c r="P373" s="1275"/>
      <c r="Q373" s="1275"/>
      <c r="R373" s="1275"/>
      <c r="S373" s="1275"/>
      <c r="T373" s="1275"/>
      <c r="U373" s="1275"/>
      <c r="V373" s="1275"/>
      <c r="W373" s="1275"/>
      <c r="X373" s="1275"/>
      <c r="Y373" s="1275"/>
      <c r="Z373" s="1275"/>
      <c r="AA373" s="1275"/>
      <c r="AB373" s="1275"/>
      <c r="AC373" s="1275"/>
      <c r="AD373" s="1275"/>
      <c r="AE373" s="1275"/>
      <c r="AF373" s="1275"/>
      <c r="AG373" s="1275"/>
      <c r="AH373" s="1275"/>
      <c r="AI373" s="1275"/>
      <c r="AJ373" s="1275"/>
      <c r="AK373" s="1275"/>
      <c r="AL373" s="1275"/>
      <c r="AM373" s="1275"/>
      <c r="AN373" s="1275"/>
      <c r="AO373" s="1275"/>
      <c r="AP373" s="1275"/>
      <c r="AQ373" s="1275"/>
      <c r="AR373" s="1275"/>
      <c r="AS373" s="1275"/>
      <c r="AT373" s="1275"/>
      <c r="AU373" s="1275"/>
      <c r="AV373" s="1275"/>
      <c r="AW373" s="1275"/>
      <c r="AX373" s="1275"/>
      <c r="AY373" s="1275"/>
      <c r="AZ373" s="1275"/>
      <c r="BA373" s="1275"/>
      <c r="BB373" s="1275"/>
      <c r="BC373" s="1275"/>
      <c r="BD373" s="1275"/>
      <c r="BE373" s="1275"/>
      <c r="BF373" s="1275"/>
      <c r="BG373" s="1275"/>
      <c r="BH373" s="1275"/>
      <c r="BI373" s="1275"/>
      <c r="BJ373" s="1275"/>
      <c r="BK373" s="1275"/>
      <c r="BL373" s="1275"/>
      <c r="BM373" s="1275"/>
      <c r="BN373" s="1275"/>
      <c r="BO373" s="1275"/>
      <c r="BP373" s="1275"/>
      <c r="BQ373" s="1275"/>
      <c r="BR373" s="1275"/>
      <c r="BS373" s="1275"/>
      <c r="BT373" s="1275"/>
      <c r="BU373" s="1275"/>
      <c r="BV373" s="1275"/>
      <c r="BW373" s="1275"/>
      <c r="BX373" s="1275"/>
      <c r="BY373" s="1275"/>
      <c r="BZ373" s="1275"/>
      <c r="CA373" s="1275"/>
      <c r="CB373" s="1275"/>
      <c r="CC373" s="1275"/>
      <c r="CD373" s="1275"/>
      <c r="CE373" s="1275"/>
      <c r="CF373" s="1275"/>
      <c r="CG373" s="1275"/>
      <c r="CH373" s="1275"/>
      <c r="CI373" s="1275"/>
      <c r="CJ373" s="1275"/>
      <c r="CK373" s="1275"/>
      <c r="CL373" s="1275"/>
      <c r="CM373" s="1275"/>
      <c r="CN373" s="1275"/>
      <c r="CO373" s="1275"/>
      <c r="CP373" s="1275"/>
      <c r="CQ373" s="1275"/>
      <c r="CR373" s="1275"/>
      <c r="CS373" s="1275"/>
      <c r="CT373" s="1275"/>
    </row>
    <row r="374" spans="1:98" ht="14.25" customHeight="1">
      <c r="A374" s="1275"/>
      <c r="B374" s="1275"/>
      <c r="C374" s="1275"/>
      <c r="D374" s="1275"/>
      <c r="E374" s="1275"/>
      <c r="F374" s="1275"/>
      <c r="G374" s="1275"/>
      <c r="H374" s="1275"/>
      <c r="I374" s="1275"/>
      <c r="J374" s="1275"/>
      <c r="K374" s="1275"/>
      <c r="L374" s="1275"/>
      <c r="M374" s="1275"/>
      <c r="N374" s="1275"/>
      <c r="O374" s="1275"/>
      <c r="P374" s="1275"/>
      <c r="Q374" s="1275"/>
      <c r="R374" s="1275"/>
      <c r="S374" s="1275"/>
      <c r="T374" s="1275"/>
      <c r="U374" s="1275"/>
      <c r="V374" s="1275"/>
      <c r="W374" s="1275"/>
      <c r="X374" s="1275"/>
      <c r="Y374" s="1275"/>
      <c r="Z374" s="1275"/>
      <c r="AA374" s="1275"/>
      <c r="AB374" s="1275"/>
      <c r="AC374" s="1275"/>
      <c r="AD374" s="1275"/>
      <c r="AE374" s="1275"/>
      <c r="AF374" s="1275"/>
      <c r="AG374" s="1275"/>
      <c r="AH374" s="1275"/>
      <c r="AI374" s="1275"/>
      <c r="AJ374" s="1275"/>
      <c r="AK374" s="1275"/>
      <c r="AL374" s="1275"/>
      <c r="AM374" s="1275"/>
      <c r="AN374" s="1275"/>
      <c r="AO374" s="1275"/>
      <c r="AP374" s="1275"/>
      <c r="AQ374" s="1275"/>
      <c r="AR374" s="1275"/>
      <c r="AS374" s="1275"/>
      <c r="AT374" s="1275"/>
      <c r="AU374" s="1275"/>
      <c r="AV374" s="1275"/>
      <c r="AW374" s="1275"/>
      <c r="AX374" s="1275"/>
      <c r="AY374" s="1275"/>
      <c r="AZ374" s="1275"/>
      <c r="BA374" s="1275"/>
      <c r="BB374" s="1275"/>
      <c r="BC374" s="1275"/>
      <c r="BD374" s="1275"/>
      <c r="BE374" s="1275"/>
      <c r="BF374" s="1275"/>
      <c r="BG374" s="1275"/>
      <c r="BH374" s="1275"/>
      <c r="BI374" s="1275"/>
      <c r="BJ374" s="1275"/>
      <c r="BK374" s="1275"/>
      <c r="BL374" s="1275"/>
      <c r="BM374" s="1275"/>
      <c r="BN374" s="1275"/>
      <c r="BO374" s="1275"/>
      <c r="BP374" s="1275"/>
      <c r="BQ374" s="1275"/>
      <c r="BR374" s="1275"/>
      <c r="BS374" s="1275"/>
      <c r="BT374" s="1275"/>
      <c r="BU374" s="1275"/>
      <c r="BV374" s="1275"/>
      <c r="BW374" s="1275"/>
      <c r="BX374" s="1275"/>
      <c r="BY374" s="1275"/>
      <c r="BZ374" s="1275"/>
      <c r="CA374" s="1275"/>
      <c r="CB374" s="1275"/>
      <c r="CC374" s="1275"/>
      <c r="CD374" s="1275"/>
      <c r="CE374" s="1275"/>
      <c r="CF374" s="1275"/>
      <c r="CG374" s="1275"/>
      <c r="CH374" s="1275"/>
      <c r="CI374" s="1275"/>
      <c r="CJ374" s="1275"/>
      <c r="CK374" s="1275"/>
      <c r="CL374" s="1275"/>
      <c r="CM374" s="1275"/>
      <c r="CN374" s="1275"/>
      <c r="CO374" s="1275"/>
      <c r="CP374" s="1275"/>
      <c r="CQ374" s="1275"/>
      <c r="CR374" s="1275"/>
      <c r="CS374" s="1275"/>
      <c r="CT374" s="1275"/>
    </row>
    <row r="375" spans="1:98" ht="14.25" customHeight="1">
      <c r="A375" s="1275"/>
      <c r="B375" s="1275"/>
      <c r="C375" s="1275"/>
      <c r="D375" s="1275"/>
      <c r="E375" s="1275"/>
      <c r="F375" s="1275"/>
      <c r="G375" s="1275"/>
      <c r="H375" s="1275"/>
      <c r="I375" s="1275"/>
      <c r="J375" s="1275"/>
      <c r="K375" s="1275"/>
      <c r="L375" s="1275"/>
      <c r="M375" s="1275"/>
      <c r="N375" s="1275"/>
      <c r="O375" s="1275"/>
      <c r="P375" s="1275"/>
      <c r="Q375" s="1275"/>
      <c r="R375" s="1275"/>
      <c r="S375" s="1275"/>
      <c r="T375" s="1275"/>
      <c r="U375" s="1275"/>
      <c r="V375" s="1275"/>
      <c r="W375" s="1275"/>
      <c r="X375" s="1275"/>
      <c r="Y375" s="1275"/>
      <c r="Z375" s="1275"/>
      <c r="AA375" s="1275"/>
      <c r="AB375" s="1275"/>
      <c r="AC375" s="1275"/>
      <c r="AD375" s="1275"/>
      <c r="AE375" s="1275"/>
      <c r="AF375" s="1275"/>
      <c r="AG375" s="1275"/>
      <c r="AH375" s="1275"/>
      <c r="AI375" s="1275"/>
      <c r="AJ375" s="1275"/>
      <c r="AK375" s="1275"/>
      <c r="AL375" s="1275"/>
      <c r="AM375" s="1275"/>
      <c r="AN375" s="1275"/>
      <c r="AO375" s="1275"/>
      <c r="AP375" s="1275"/>
      <c r="AQ375" s="1275"/>
      <c r="AR375" s="1275"/>
      <c r="AS375" s="1275"/>
      <c r="AT375" s="1275"/>
      <c r="AU375" s="1275"/>
      <c r="AV375" s="1275"/>
      <c r="AW375" s="1275"/>
      <c r="AX375" s="1275"/>
      <c r="AY375" s="1275"/>
      <c r="AZ375" s="1275"/>
      <c r="BA375" s="1275"/>
      <c r="BB375" s="1275"/>
      <c r="BC375" s="1275"/>
      <c r="BD375" s="1275"/>
      <c r="BE375" s="1275"/>
      <c r="BF375" s="1275"/>
      <c r="BG375" s="1275"/>
      <c r="BH375" s="1275"/>
      <c r="BI375" s="1275"/>
      <c r="BJ375" s="1275"/>
      <c r="BK375" s="1275"/>
      <c r="BL375" s="1275"/>
      <c r="BM375" s="1275"/>
      <c r="BN375" s="1275"/>
      <c r="BO375" s="1275"/>
      <c r="BP375" s="1275"/>
      <c r="BQ375" s="1275"/>
      <c r="BR375" s="1275"/>
      <c r="BS375" s="1275"/>
      <c r="BT375" s="1275"/>
      <c r="BU375" s="1275"/>
      <c r="BV375" s="1275"/>
      <c r="BW375" s="1275"/>
      <c r="BX375" s="1275"/>
      <c r="BY375" s="1275"/>
      <c r="BZ375" s="1275"/>
      <c r="CA375" s="1275"/>
      <c r="CB375" s="1275"/>
      <c r="CC375" s="1275"/>
      <c r="CD375" s="1275"/>
      <c r="CE375" s="1275"/>
      <c r="CF375" s="1275"/>
      <c r="CG375" s="1275"/>
      <c r="CH375" s="1275"/>
      <c r="CI375" s="1275"/>
      <c r="CJ375" s="1275"/>
      <c r="CK375" s="1275"/>
      <c r="CL375" s="1275"/>
      <c r="CM375" s="1275"/>
      <c r="CN375" s="1275"/>
      <c r="CO375" s="1275"/>
      <c r="CP375" s="1275"/>
      <c r="CQ375" s="1275"/>
      <c r="CR375" s="1275"/>
      <c r="CS375" s="1275"/>
      <c r="CT375" s="1275"/>
    </row>
    <row r="376" spans="1:98" ht="14.25" customHeight="1">
      <c r="A376" s="1275"/>
      <c r="B376" s="1275"/>
      <c r="C376" s="1275"/>
      <c r="D376" s="1275"/>
      <c r="E376" s="1275"/>
      <c r="F376" s="1275"/>
      <c r="G376" s="1275"/>
      <c r="H376" s="1275"/>
      <c r="I376" s="1275"/>
      <c r="J376" s="1275"/>
      <c r="K376" s="1275"/>
      <c r="L376" s="1275"/>
      <c r="M376" s="1275"/>
      <c r="N376" s="1275"/>
      <c r="O376" s="1275"/>
      <c r="P376" s="1275"/>
      <c r="Q376" s="1275"/>
      <c r="R376" s="1275"/>
      <c r="S376" s="1275"/>
      <c r="T376" s="1275"/>
      <c r="U376" s="1275"/>
      <c r="V376" s="1275"/>
      <c r="W376" s="1275"/>
      <c r="X376" s="1275"/>
      <c r="Y376" s="1275"/>
      <c r="Z376" s="1275"/>
      <c r="AA376" s="1275"/>
      <c r="AB376" s="1275"/>
      <c r="AC376" s="1275"/>
      <c r="AD376" s="1275"/>
      <c r="AE376" s="1275"/>
      <c r="AF376" s="1275"/>
      <c r="AG376" s="1275"/>
      <c r="AH376" s="1275"/>
      <c r="AI376" s="1275"/>
      <c r="AJ376" s="1275"/>
      <c r="AK376" s="1275"/>
      <c r="AL376" s="1275"/>
      <c r="AM376" s="1275"/>
      <c r="AN376" s="1275"/>
      <c r="AO376" s="1275"/>
      <c r="AP376" s="1275"/>
      <c r="AQ376" s="1275"/>
      <c r="AR376" s="1275"/>
      <c r="AS376" s="1275"/>
      <c r="AT376" s="1275"/>
      <c r="AU376" s="1275"/>
      <c r="AV376" s="1275"/>
      <c r="AW376" s="1275"/>
      <c r="AX376" s="1275"/>
      <c r="AY376" s="1275"/>
      <c r="AZ376" s="1275"/>
      <c r="BA376" s="1275"/>
      <c r="BB376" s="1275"/>
      <c r="BC376" s="1275"/>
      <c r="BD376" s="1275"/>
      <c r="BE376" s="1275"/>
      <c r="BF376" s="1275"/>
      <c r="BG376" s="1275"/>
      <c r="BH376" s="1275"/>
      <c r="BI376" s="1275"/>
      <c r="BJ376" s="1275"/>
      <c r="BK376" s="1275"/>
      <c r="BL376" s="1275"/>
      <c r="BM376" s="1275"/>
      <c r="BN376" s="1275"/>
      <c r="BO376" s="1275"/>
      <c r="BP376" s="1275"/>
      <c r="BQ376" s="1275"/>
      <c r="BR376" s="1275"/>
      <c r="BS376" s="1275"/>
      <c r="BT376" s="1275"/>
      <c r="BU376" s="1275"/>
      <c r="BV376" s="1275"/>
      <c r="BW376" s="1275"/>
      <c r="BX376" s="1275"/>
      <c r="BY376" s="1275"/>
      <c r="BZ376" s="1275"/>
      <c r="CA376" s="1275"/>
      <c r="CB376" s="1275"/>
      <c r="CC376" s="1275"/>
      <c r="CD376" s="1275"/>
      <c r="CE376" s="1275"/>
      <c r="CF376" s="1275"/>
      <c r="CG376" s="1275"/>
      <c r="CH376" s="1275"/>
      <c r="CI376" s="1275"/>
      <c r="CJ376" s="1275"/>
      <c r="CK376" s="1275"/>
      <c r="CL376" s="1275"/>
      <c r="CM376" s="1275"/>
      <c r="CN376" s="1275"/>
      <c r="CO376" s="1275"/>
      <c r="CP376" s="1275"/>
      <c r="CQ376" s="1275"/>
      <c r="CR376" s="1275"/>
      <c r="CS376" s="1275"/>
      <c r="CT376" s="1275"/>
    </row>
    <row r="377" spans="1:98" ht="14.25" customHeight="1">
      <c r="A377" s="1275"/>
      <c r="B377" s="1275"/>
      <c r="C377" s="1275"/>
      <c r="D377" s="1275"/>
      <c r="E377" s="1275"/>
      <c r="F377" s="1275"/>
      <c r="G377" s="1275"/>
      <c r="H377" s="1275"/>
      <c r="I377" s="1275"/>
      <c r="J377" s="1275"/>
      <c r="K377" s="1275"/>
      <c r="L377" s="1275"/>
      <c r="M377" s="1275"/>
      <c r="N377" s="1275"/>
      <c r="O377" s="1275"/>
      <c r="P377" s="1275"/>
      <c r="Q377" s="1275"/>
      <c r="R377" s="1275"/>
      <c r="S377" s="1275"/>
      <c r="T377" s="1275"/>
      <c r="U377" s="1275"/>
      <c r="V377" s="1275"/>
      <c r="W377" s="1275"/>
      <c r="X377" s="1275"/>
      <c r="Y377" s="1275"/>
      <c r="Z377" s="1275"/>
      <c r="AA377" s="1275"/>
      <c r="AB377" s="1275"/>
      <c r="AC377" s="1275"/>
      <c r="AD377" s="1275"/>
      <c r="AE377" s="1275"/>
      <c r="AF377" s="1275"/>
      <c r="AG377" s="1275"/>
      <c r="AH377" s="1275"/>
      <c r="AI377" s="1275"/>
      <c r="AJ377" s="1275"/>
      <c r="AK377" s="1275"/>
      <c r="AL377" s="1275"/>
      <c r="AM377" s="1275"/>
      <c r="AN377" s="1275"/>
      <c r="AO377" s="1275"/>
      <c r="AP377" s="1275"/>
      <c r="AQ377" s="1275"/>
      <c r="AR377" s="1275"/>
      <c r="AS377" s="1275"/>
      <c r="AT377" s="1275"/>
      <c r="AU377" s="1275"/>
      <c r="AV377" s="1275"/>
      <c r="AW377" s="1275"/>
      <c r="AX377" s="1275"/>
      <c r="AY377" s="1275"/>
      <c r="AZ377" s="1275"/>
      <c r="BA377" s="1275"/>
      <c r="BB377" s="1275"/>
      <c r="BC377" s="1275"/>
      <c r="BD377" s="1275"/>
      <c r="BE377" s="1275"/>
      <c r="BF377" s="1275"/>
      <c r="BG377" s="1275"/>
      <c r="BH377" s="1275"/>
      <c r="BI377" s="1275"/>
      <c r="BJ377" s="1275"/>
      <c r="BK377" s="1275"/>
      <c r="BL377" s="1275"/>
      <c r="BM377" s="1275"/>
      <c r="BN377" s="1275"/>
      <c r="BO377" s="1275"/>
      <c r="BP377" s="1275"/>
      <c r="BQ377" s="1275"/>
      <c r="BR377" s="1275"/>
      <c r="BS377" s="1275"/>
      <c r="BT377" s="1275"/>
      <c r="BU377" s="1275"/>
      <c r="BV377" s="1275"/>
      <c r="BW377" s="1275"/>
      <c r="BX377" s="1275"/>
      <c r="BY377" s="1275"/>
      <c r="BZ377" s="1275"/>
      <c r="CA377" s="1275"/>
      <c r="CB377" s="1275"/>
      <c r="CC377" s="1275"/>
      <c r="CD377" s="1275"/>
      <c r="CE377" s="1275"/>
      <c r="CF377" s="1275"/>
      <c r="CG377" s="1275"/>
      <c r="CH377" s="1275"/>
      <c r="CI377" s="1275"/>
      <c r="CJ377" s="1275"/>
      <c r="CK377" s="1275"/>
      <c r="CL377" s="1275"/>
      <c r="CM377" s="1275"/>
      <c r="CN377" s="1275"/>
      <c r="CO377" s="1275"/>
      <c r="CP377" s="1275"/>
      <c r="CQ377" s="1275"/>
      <c r="CR377" s="1275"/>
      <c r="CS377" s="1275"/>
      <c r="CT377" s="1275"/>
    </row>
    <row r="378" spans="1:98" ht="14.25" customHeight="1">
      <c r="A378" s="1275"/>
      <c r="B378" s="1275"/>
      <c r="C378" s="1275"/>
      <c r="D378" s="1275"/>
      <c r="E378" s="1275"/>
      <c r="F378" s="1275"/>
      <c r="G378" s="1275"/>
      <c r="H378" s="1275"/>
      <c r="I378" s="1275"/>
      <c r="J378" s="1275"/>
      <c r="K378" s="1275"/>
      <c r="L378" s="1275"/>
      <c r="M378" s="1275"/>
      <c r="N378" s="1275"/>
      <c r="O378" s="1275"/>
      <c r="P378" s="1275"/>
      <c r="Q378" s="1275"/>
      <c r="R378" s="1275"/>
      <c r="S378" s="1275"/>
      <c r="T378" s="1275"/>
      <c r="U378" s="1275"/>
      <c r="V378" s="1275"/>
      <c r="W378" s="1275"/>
      <c r="X378" s="1275"/>
      <c r="Y378" s="1275"/>
      <c r="Z378" s="1275"/>
      <c r="AA378" s="1275"/>
      <c r="AB378" s="1275"/>
      <c r="AC378" s="1275"/>
      <c r="AD378" s="1275"/>
      <c r="AE378" s="1275"/>
      <c r="AF378" s="1275"/>
      <c r="AG378" s="1275"/>
      <c r="AH378" s="1275"/>
      <c r="AI378" s="1275"/>
      <c r="AJ378" s="1275"/>
      <c r="AK378" s="1275"/>
      <c r="AL378" s="1275"/>
      <c r="AM378" s="1275"/>
      <c r="AN378" s="1275"/>
      <c r="AO378" s="1275"/>
      <c r="AP378" s="1275"/>
      <c r="AQ378" s="1275"/>
      <c r="AR378" s="1275"/>
      <c r="AS378" s="1275"/>
      <c r="AT378" s="1275"/>
      <c r="AU378" s="1275"/>
      <c r="AV378" s="1275"/>
      <c r="AW378" s="1275"/>
      <c r="AX378" s="1275"/>
      <c r="AY378" s="1275"/>
      <c r="AZ378" s="1275"/>
      <c r="BA378" s="1275"/>
      <c r="BB378" s="1275"/>
      <c r="BC378" s="1275"/>
      <c r="BD378" s="1275"/>
      <c r="BE378" s="1275"/>
      <c r="BF378" s="1275"/>
      <c r="BG378" s="1275"/>
      <c r="BH378" s="1275"/>
      <c r="BI378" s="1275"/>
      <c r="BJ378" s="1275"/>
      <c r="BK378" s="1275"/>
      <c r="BL378" s="1275"/>
      <c r="BM378" s="1275"/>
      <c r="BN378" s="1275"/>
      <c r="BO378" s="1275"/>
      <c r="BP378" s="1275"/>
      <c r="BQ378" s="1275"/>
      <c r="BR378" s="1275"/>
      <c r="BS378" s="1275"/>
      <c r="BT378" s="1275"/>
      <c r="BU378" s="1275"/>
      <c r="BV378" s="1275"/>
      <c r="BW378" s="1275"/>
      <c r="BX378" s="1275"/>
      <c r="BY378" s="1275"/>
      <c r="BZ378" s="1275"/>
      <c r="CA378" s="1275"/>
      <c r="CB378" s="1275"/>
      <c r="CC378" s="1275"/>
      <c r="CD378" s="1275"/>
      <c r="CE378" s="1275"/>
      <c r="CF378" s="1275"/>
      <c r="CG378" s="1275"/>
      <c r="CH378" s="1275"/>
      <c r="CI378" s="1275"/>
      <c r="CJ378" s="1275"/>
      <c r="CK378" s="1275"/>
      <c r="CL378" s="1275"/>
      <c r="CM378" s="1275"/>
      <c r="CN378" s="1275"/>
      <c r="CO378" s="1275"/>
      <c r="CP378" s="1275"/>
      <c r="CQ378" s="1275"/>
      <c r="CR378" s="1275"/>
      <c r="CS378" s="1275"/>
      <c r="CT378" s="1275"/>
    </row>
    <row r="379" spans="1:98" ht="14.25" customHeight="1">
      <c r="A379" s="1275"/>
      <c r="B379" s="1275"/>
      <c r="C379" s="1275"/>
      <c r="D379" s="1275"/>
      <c r="E379" s="1275"/>
      <c r="F379" s="1275"/>
      <c r="G379" s="1275"/>
      <c r="H379" s="1275"/>
      <c r="I379" s="1275"/>
      <c r="J379" s="1275"/>
      <c r="K379" s="1275"/>
      <c r="L379" s="1275"/>
      <c r="M379" s="1275"/>
      <c r="N379" s="1275"/>
      <c r="O379" s="1275"/>
      <c r="P379" s="1275"/>
      <c r="Q379" s="1275"/>
      <c r="R379" s="1275"/>
      <c r="S379" s="1275"/>
      <c r="T379" s="1275"/>
      <c r="U379" s="1275"/>
      <c r="V379" s="1275"/>
      <c r="W379" s="1275"/>
      <c r="X379" s="1275"/>
      <c r="Y379" s="1275"/>
      <c r="Z379" s="1275"/>
      <c r="AA379" s="1275"/>
      <c r="AB379" s="1275"/>
      <c r="AC379" s="1275"/>
      <c r="AD379" s="1275"/>
      <c r="AE379" s="1275"/>
      <c r="AF379" s="1275"/>
      <c r="AG379" s="1275"/>
      <c r="AH379" s="1275"/>
      <c r="AI379" s="1275"/>
      <c r="AJ379" s="1275"/>
      <c r="AK379" s="1275"/>
      <c r="AL379" s="1275"/>
      <c r="AM379" s="1275"/>
      <c r="AN379" s="1275"/>
      <c r="AO379" s="1275"/>
      <c r="AP379" s="1275"/>
      <c r="AQ379" s="1275"/>
      <c r="AR379" s="1275"/>
      <c r="AS379" s="1275"/>
      <c r="AT379" s="1275"/>
      <c r="AU379" s="1275"/>
      <c r="AV379" s="1275"/>
      <c r="AW379" s="1275"/>
      <c r="AX379" s="1275"/>
      <c r="AY379" s="1275"/>
      <c r="AZ379" s="1275"/>
      <c r="BA379" s="1275"/>
      <c r="BB379" s="1275"/>
      <c r="BC379" s="1275"/>
      <c r="BD379" s="1275"/>
      <c r="BE379" s="1275"/>
      <c r="BF379" s="1275"/>
      <c r="BG379" s="1275"/>
      <c r="BH379" s="1275"/>
      <c r="BI379" s="1275"/>
      <c r="BJ379" s="1275"/>
      <c r="BK379" s="1275"/>
      <c r="BL379" s="1275"/>
      <c r="BM379" s="1275"/>
      <c r="BN379" s="1275"/>
      <c r="BO379" s="1275"/>
      <c r="BP379" s="1275"/>
      <c r="BQ379" s="1275"/>
      <c r="BR379" s="1275"/>
      <c r="BS379" s="1275"/>
      <c r="BT379" s="1275"/>
      <c r="BU379" s="1275"/>
      <c r="BV379" s="1275"/>
      <c r="BW379" s="1275"/>
      <c r="BX379" s="1275"/>
      <c r="BY379" s="1275"/>
      <c r="BZ379" s="1275"/>
      <c r="CA379" s="1275"/>
      <c r="CB379" s="1275"/>
      <c r="CC379" s="1275"/>
      <c r="CD379" s="1275"/>
      <c r="CE379" s="1275"/>
      <c r="CF379" s="1275"/>
      <c r="CG379" s="1275"/>
      <c r="CH379" s="1275"/>
      <c r="CI379" s="1275"/>
      <c r="CJ379" s="1275"/>
      <c r="CK379" s="1275"/>
      <c r="CL379" s="1275"/>
      <c r="CM379" s="1275"/>
      <c r="CN379" s="1275"/>
      <c r="CO379" s="1275"/>
      <c r="CP379" s="1275"/>
      <c r="CQ379" s="1275"/>
      <c r="CR379" s="1275"/>
      <c r="CS379" s="1275"/>
      <c r="CT379" s="1275"/>
    </row>
    <row r="380" spans="1:98" ht="14.25" customHeight="1">
      <c r="A380" s="1275"/>
      <c r="B380" s="1275"/>
      <c r="C380" s="1275"/>
      <c r="D380" s="1275"/>
      <c r="E380" s="1275"/>
      <c r="F380" s="1275"/>
      <c r="G380" s="1275"/>
      <c r="H380" s="1275"/>
      <c r="I380" s="1275"/>
      <c r="J380" s="1275"/>
      <c r="K380" s="1275"/>
      <c r="L380" s="1275"/>
      <c r="M380" s="1275"/>
      <c r="N380" s="1275"/>
      <c r="O380" s="1275"/>
      <c r="P380" s="1275"/>
      <c r="Q380" s="1275"/>
      <c r="R380" s="1275"/>
      <c r="S380" s="1275"/>
      <c r="T380" s="1275"/>
      <c r="U380" s="1275"/>
      <c r="V380" s="1275"/>
      <c r="W380" s="1275"/>
      <c r="X380" s="1275"/>
      <c r="Y380" s="1275"/>
      <c r="Z380" s="1275"/>
      <c r="AA380" s="1275"/>
      <c r="AB380" s="1275"/>
      <c r="AC380" s="1275"/>
      <c r="AD380" s="1275"/>
      <c r="AE380" s="1275"/>
      <c r="AF380" s="1275"/>
      <c r="AG380" s="1275"/>
      <c r="AH380" s="1275"/>
      <c r="AI380" s="1275"/>
      <c r="AJ380" s="1275"/>
      <c r="AK380" s="1275"/>
      <c r="AL380" s="1275"/>
      <c r="AM380" s="1275"/>
      <c r="AN380" s="1275"/>
      <c r="AO380" s="1275"/>
      <c r="AP380" s="1275"/>
      <c r="AQ380" s="1275"/>
      <c r="AR380" s="1275"/>
      <c r="AS380" s="1275"/>
      <c r="AT380" s="1275"/>
      <c r="AU380" s="1275"/>
      <c r="AV380" s="1275"/>
      <c r="AW380" s="1275"/>
      <c r="AX380" s="1275"/>
      <c r="AY380" s="1275"/>
      <c r="AZ380" s="1275"/>
      <c r="BA380" s="1275"/>
      <c r="BB380" s="1275"/>
      <c r="BC380" s="1275"/>
      <c r="BD380" s="1275"/>
      <c r="BE380" s="1275"/>
      <c r="BF380" s="1275"/>
      <c r="BG380" s="1275"/>
      <c r="BH380" s="1275"/>
      <c r="BI380" s="1275"/>
      <c r="BJ380" s="1275"/>
      <c r="BK380" s="1275"/>
      <c r="BL380" s="1275"/>
      <c r="BM380" s="1275"/>
      <c r="BN380" s="1275"/>
      <c r="BO380" s="1275"/>
      <c r="BP380" s="1275"/>
      <c r="BQ380" s="1275"/>
      <c r="BR380" s="1275"/>
      <c r="BS380" s="1275"/>
      <c r="BT380" s="1275"/>
      <c r="BU380" s="1275"/>
      <c r="BV380" s="1275"/>
      <c r="BW380" s="1275"/>
      <c r="BX380" s="1275"/>
      <c r="BY380" s="1275"/>
      <c r="BZ380" s="1275"/>
      <c r="CA380" s="1275"/>
      <c r="CB380" s="1275"/>
      <c r="CC380" s="1275"/>
      <c r="CD380" s="1275"/>
      <c r="CE380" s="1275"/>
      <c r="CF380" s="1275"/>
      <c r="CG380" s="1275"/>
      <c r="CH380" s="1275"/>
      <c r="CI380" s="1275"/>
      <c r="CJ380" s="1275"/>
      <c r="CK380" s="1275"/>
      <c r="CL380" s="1275"/>
      <c r="CM380" s="1275"/>
      <c r="CN380" s="1275"/>
      <c r="CO380" s="1275"/>
      <c r="CP380" s="1275"/>
      <c r="CQ380" s="1275"/>
      <c r="CR380" s="1275"/>
      <c r="CS380" s="1275"/>
      <c r="CT380" s="1275"/>
    </row>
    <row r="381" spans="1:98" ht="14.25" customHeight="1">
      <c r="A381" s="1275"/>
      <c r="B381" s="1275"/>
      <c r="C381" s="1275"/>
      <c r="D381" s="1275"/>
      <c r="E381" s="1275"/>
      <c r="F381" s="1275"/>
      <c r="G381" s="1275"/>
      <c r="H381" s="1275"/>
      <c r="I381" s="1275"/>
      <c r="J381" s="1275"/>
      <c r="K381" s="1275"/>
      <c r="L381" s="1275"/>
      <c r="M381" s="1275"/>
      <c r="N381" s="1275"/>
      <c r="O381" s="1275"/>
      <c r="P381" s="1275"/>
      <c r="Q381" s="1275"/>
      <c r="R381" s="1275"/>
      <c r="S381" s="1275"/>
      <c r="T381" s="1275"/>
      <c r="U381" s="1275"/>
      <c r="V381" s="1275"/>
      <c r="W381" s="1275"/>
      <c r="X381" s="1275"/>
      <c r="Y381" s="1275"/>
      <c r="Z381" s="1275"/>
      <c r="AA381" s="1275"/>
      <c r="AB381" s="1275"/>
      <c r="AC381" s="1275"/>
      <c r="AD381" s="1275"/>
      <c r="AE381" s="1275"/>
      <c r="AF381" s="1275"/>
      <c r="AG381" s="1275"/>
      <c r="AH381" s="1275"/>
      <c r="AI381" s="1275"/>
      <c r="AJ381" s="1275"/>
      <c r="AK381" s="1275"/>
      <c r="AL381" s="1275"/>
      <c r="AM381" s="1275"/>
      <c r="AN381" s="1275"/>
      <c r="AO381" s="1275"/>
      <c r="AP381" s="1275"/>
      <c r="AQ381" s="1275"/>
      <c r="AR381" s="1275"/>
      <c r="AS381" s="1275"/>
      <c r="AT381" s="1275"/>
      <c r="AU381" s="1275"/>
      <c r="AV381" s="1275"/>
      <c r="AW381" s="1275"/>
      <c r="AX381" s="1275"/>
      <c r="AY381" s="1275"/>
      <c r="AZ381" s="1275"/>
      <c r="BA381" s="1275"/>
      <c r="BB381" s="1275"/>
      <c r="BC381" s="1275"/>
      <c r="BD381" s="1275"/>
      <c r="BE381" s="1275"/>
      <c r="BF381" s="1275"/>
      <c r="BG381" s="1275"/>
      <c r="BH381" s="1275"/>
      <c r="BI381" s="1275"/>
      <c r="BJ381" s="1275"/>
      <c r="BK381" s="1275"/>
      <c r="BL381" s="1275"/>
      <c r="BM381" s="1275"/>
      <c r="BN381" s="1275"/>
      <c r="BO381" s="1275"/>
      <c r="BP381" s="1275"/>
      <c r="BQ381" s="1275"/>
      <c r="BR381" s="1275"/>
      <c r="BS381" s="1275"/>
      <c r="BT381" s="1275"/>
      <c r="BU381" s="1275"/>
      <c r="BV381" s="1275"/>
      <c r="BW381" s="1275"/>
      <c r="BX381" s="1275"/>
      <c r="BY381" s="1275"/>
      <c r="BZ381" s="1275"/>
      <c r="CA381" s="1275"/>
      <c r="CB381" s="1275"/>
      <c r="CC381" s="1275"/>
      <c r="CD381" s="1275"/>
      <c r="CE381" s="1275"/>
      <c r="CF381" s="1275"/>
      <c r="CG381" s="1275"/>
      <c r="CH381" s="1275"/>
      <c r="CI381" s="1275"/>
      <c r="CJ381" s="1275"/>
      <c r="CK381" s="1275"/>
      <c r="CL381" s="1275"/>
      <c r="CM381" s="1275"/>
      <c r="CN381" s="1275"/>
      <c r="CO381" s="1275"/>
      <c r="CP381" s="1275"/>
      <c r="CQ381" s="1275"/>
      <c r="CR381" s="1275"/>
      <c r="CS381" s="1275"/>
      <c r="CT381" s="1275"/>
    </row>
    <row r="382" spans="1:98" ht="14.25" customHeight="1">
      <c r="A382" s="1275"/>
      <c r="B382" s="1275"/>
      <c r="C382" s="1275"/>
      <c r="D382" s="1275"/>
      <c r="E382" s="1275"/>
      <c r="F382" s="1275"/>
      <c r="G382" s="1275"/>
      <c r="H382" s="1275"/>
      <c r="I382" s="1275"/>
      <c r="J382" s="1275"/>
      <c r="K382" s="1275"/>
      <c r="L382" s="1275"/>
      <c r="M382" s="1275"/>
      <c r="N382" s="1275"/>
      <c r="O382" s="1275"/>
      <c r="P382" s="1275"/>
      <c r="Q382" s="1275"/>
      <c r="R382" s="1275"/>
      <c r="S382" s="1275"/>
      <c r="T382" s="1275"/>
      <c r="U382" s="1275"/>
      <c r="V382" s="1275"/>
      <c r="W382" s="1275"/>
      <c r="X382" s="1275"/>
      <c r="Y382" s="1275"/>
      <c r="Z382" s="1275"/>
      <c r="AA382" s="1275"/>
      <c r="AB382" s="1275"/>
      <c r="AC382" s="1275"/>
      <c r="AD382" s="1275"/>
      <c r="AE382" s="1275"/>
      <c r="AF382" s="1275"/>
      <c r="AG382" s="1275"/>
      <c r="AH382" s="1275"/>
      <c r="AI382" s="1275"/>
      <c r="AJ382" s="1275"/>
      <c r="AK382" s="1275"/>
      <c r="AL382" s="1275"/>
      <c r="AM382" s="1275"/>
      <c r="AN382" s="1275"/>
      <c r="AO382" s="1275"/>
      <c r="AP382" s="1275"/>
      <c r="AQ382" s="1275"/>
      <c r="AR382" s="1275"/>
      <c r="AS382" s="1275"/>
      <c r="AT382" s="1275"/>
      <c r="AU382" s="1275"/>
      <c r="AV382" s="1275"/>
      <c r="AW382" s="1275"/>
      <c r="AX382" s="1275"/>
      <c r="AY382" s="1275"/>
      <c r="AZ382" s="1275"/>
      <c r="BA382" s="1275"/>
      <c r="BB382" s="1275"/>
      <c r="BC382" s="1275"/>
      <c r="BD382" s="1275"/>
      <c r="BE382" s="1275"/>
      <c r="BF382" s="1275"/>
      <c r="BG382" s="1275"/>
      <c r="BH382" s="1275"/>
      <c r="BI382" s="1275"/>
      <c r="BJ382" s="1275"/>
      <c r="BK382" s="1275"/>
      <c r="BL382" s="1275"/>
      <c r="BM382" s="1275"/>
      <c r="BN382" s="1275"/>
      <c r="BO382" s="1275"/>
      <c r="BP382" s="1275"/>
      <c r="BQ382" s="1275"/>
      <c r="BR382" s="1275"/>
      <c r="BS382" s="1275"/>
      <c r="BT382" s="1275"/>
      <c r="BU382" s="1275"/>
      <c r="BV382" s="1275"/>
      <c r="BW382" s="1275"/>
      <c r="BX382" s="1275"/>
      <c r="BY382" s="1275"/>
      <c r="BZ382" s="1275"/>
      <c r="CA382" s="1275"/>
      <c r="CB382" s="1275"/>
      <c r="CC382" s="1275"/>
      <c r="CD382" s="1275"/>
      <c r="CE382" s="1275"/>
      <c r="CF382" s="1275"/>
      <c r="CG382" s="1275"/>
      <c r="CH382" s="1275"/>
      <c r="CI382" s="1275"/>
      <c r="CJ382" s="1275"/>
      <c r="CK382" s="1275"/>
      <c r="CL382" s="1275"/>
      <c r="CM382" s="1275"/>
      <c r="CN382" s="1275"/>
      <c r="CO382" s="1275"/>
      <c r="CP382" s="1275"/>
      <c r="CQ382" s="1275"/>
      <c r="CR382" s="1275"/>
      <c r="CS382" s="1275"/>
      <c r="CT382" s="1275"/>
    </row>
    <row r="383" spans="1:98" ht="14.25" customHeight="1">
      <c r="A383" s="1275"/>
      <c r="B383" s="1275"/>
      <c r="C383" s="1275"/>
      <c r="D383" s="1275"/>
      <c r="E383" s="1275"/>
      <c r="F383" s="1275"/>
      <c r="G383" s="1275"/>
      <c r="H383" s="1275"/>
      <c r="I383" s="1275"/>
      <c r="J383" s="1275"/>
      <c r="K383" s="1275"/>
      <c r="L383" s="1275"/>
      <c r="M383" s="1275"/>
      <c r="N383" s="1275"/>
      <c r="O383" s="1275"/>
      <c r="P383" s="1275"/>
      <c r="Q383" s="1275"/>
      <c r="R383" s="1275"/>
      <c r="S383" s="1275"/>
      <c r="T383" s="1275"/>
      <c r="U383" s="1275"/>
      <c r="V383" s="1275"/>
      <c r="W383" s="1275"/>
      <c r="X383" s="1275"/>
      <c r="Y383" s="1275"/>
      <c r="Z383" s="1275"/>
      <c r="AA383" s="1275"/>
      <c r="AB383" s="1275"/>
      <c r="AC383" s="1275"/>
      <c r="AD383" s="1275"/>
      <c r="AE383" s="1275"/>
      <c r="AF383" s="1275"/>
      <c r="AG383" s="1275"/>
      <c r="AH383" s="1275"/>
      <c r="AI383" s="1275"/>
      <c r="AJ383" s="1275"/>
      <c r="AK383" s="1275"/>
      <c r="AL383" s="1275"/>
      <c r="AM383" s="1275"/>
      <c r="AN383" s="1275"/>
      <c r="AO383" s="1275"/>
      <c r="AP383" s="1275"/>
      <c r="AQ383" s="1275"/>
      <c r="AR383" s="1275"/>
      <c r="AS383" s="1275"/>
      <c r="AT383" s="1275"/>
      <c r="AU383" s="1275"/>
      <c r="AV383" s="1275"/>
      <c r="AW383" s="1275"/>
      <c r="AX383" s="1275"/>
      <c r="AY383" s="1275"/>
      <c r="AZ383" s="1275"/>
      <c r="BA383" s="1275"/>
      <c r="BB383" s="1275"/>
      <c r="BC383" s="1275"/>
      <c r="BD383" s="1275"/>
      <c r="BE383" s="1275"/>
      <c r="BF383" s="1275"/>
      <c r="BG383" s="1275"/>
      <c r="BH383" s="1275"/>
      <c r="BI383" s="1275"/>
      <c r="BJ383" s="1275"/>
      <c r="BK383" s="1275"/>
      <c r="BL383" s="1275"/>
      <c r="BM383" s="1275"/>
      <c r="BN383" s="1275"/>
      <c r="BO383" s="1275"/>
      <c r="BP383" s="1275"/>
      <c r="BQ383" s="1275"/>
      <c r="BR383" s="1275"/>
      <c r="BS383" s="1275"/>
      <c r="BT383" s="1275"/>
      <c r="BU383" s="1275"/>
      <c r="BV383" s="1275"/>
      <c r="BW383" s="1275"/>
      <c r="BX383" s="1275"/>
      <c r="BY383" s="1275"/>
      <c r="BZ383" s="1275"/>
      <c r="CA383" s="1275"/>
      <c r="CB383" s="1275"/>
      <c r="CC383" s="1275"/>
      <c r="CD383" s="1275"/>
      <c r="CE383" s="1275"/>
      <c r="CF383" s="1275"/>
      <c r="CG383" s="1275"/>
      <c r="CH383" s="1275"/>
      <c r="CI383" s="1275"/>
      <c r="CJ383" s="1275"/>
      <c r="CK383" s="1275"/>
      <c r="CL383" s="1275"/>
      <c r="CM383" s="1275"/>
      <c r="CN383" s="1275"/>
      <c r="CO383" s="1275"/>
      <c r="CP383" s="1275"/>
      <c r="CQ383" s="1275"/>
      <c r="CR383" s="1275"/>
      <c r="CS383" s="1275"/>
      <c r="CT383" s="1275"/>
    </row>
    <row r="384" spans="1:98" ht="14.25" customHeight="1">
      <c r="A384" s="1275"/>
      <c r="B384" s="1275"/>
      <c r="C384" s="1275"/>
      <c r="D384" s="1275"/>
      <c r="E384" s="1275"/>
      <c r="F384" s="1275"/>
      <c r="G384" s="1275"/>
      <c r="H384" s="1275"/>
      <c r="I384" s="1275"/>
      <c r="J384" s="1275"/>
      <c r="K384" s="1275"/>
      <c r="L384" s="1275"/>
      <c r="M384" s="1275"/>
      <c r="N384" s="1275"/>
      <c r="O384" s="1275"/>
      <c r="P384" s="1275"/>
      <c r="Q384" s="1275"/>
      <c r="R384" s="1275"/>
      <c r="S384" s="1275"/>
      <c r="T384" s="1275"/>
      <c r="U384" s="1275"/>
      <c r="V384" s="1275"/>
      <c r="W384" s="1275"/>
      <c r="X384" s="1275"/>
      <c r="Y384" s="1275"/>
      <c r="Z384" s="1275"/>
      <c r="AA384" s="1275"/>
      <c r="AB384" s="1275"/>
      <c r="AC384" s="1275"/>
      <c r="AD384" s="1275"/>
      <c r="AE384" s="1275"/>
      <c r="AF384" s="1275"/>
      <c r="AG384" s="1275"/>
      <c r="AH384" s="1275"/>
      <c r="AI384" s="1275"/>
      <c r="AJ384" s="1275"/>
      <c r="AK384" s="1275"/>
      <c r="AL384" s="1275"/>
      <c r="AM384" s="1275"/>
      <c r="AN384" s="1275"/>
      <c r="AO384" s="1275"/>
      <c r="AP384" s="1275"/>
      <c r="AQ384" s="1275"/>
      <c r="AR384" s="1275"/>
      <c r="AS384" s="1275"/>
      <c r="AT384" s="1275"/>
      <c r="AU384" s="1275"/>
      <c r="AV384" s="1275"/>
      <c r="AW384" s="1275"/>
      <c r="AX384" s="1275"/>
      <c r="AY384" s="1275"/>
      <c r="AZ384" s="1275"/>
      <c r="BA384" s="1275"/>
      <c r="BB384" s="1275"/>
      <c r="BC384" s="1275"/>
      <c r="BD384" s="1275"/>
      <c r="BE384" s="1275"/>
      <c r="BF384" s="1275"/>
      <c r="BG384" s="1275"/>
      <c r="BH384" s="1275"/>
      <c r="BI384" s="1275"/>
      <c r="BJ384" s="1275"/>
      <c r="BK384" s="1275"/>
      <c r="BL384" s="1275"/>
      <c r="BM384" s="1275"/>
      <c r="BN384" s="1275"/>
      <c r="BO384" s="1275"/>
      <c r="BP384" s="1275"/>
      <c r="BQ384" s="1275"/>
      <c r="BR384" s="1275"/>
      <c r="BS384" s="1275"/>
      <c r="BT384" s="1275"/>
      <c r="BU384" s="1275"/>
      <c r="BV384" s="1275"/>
      <c r="BW384" s="1275"/>
      <c r="BX384" s="1275"/>
      <c r="BY384" s="1275"/>
      <c r="BZ384" s="1275"/>
      <c r="CA384" s="1275"/>
      <c r="CB384" s="1275"/>
      <c r="CC384" s="1275"/>
      <c r="CD384" s="1275"/>
      <c r="CE384" s="1275"/>
      <c r="CF384" s="1275"/>
      <c r="CG384" s="1275"/>
      <c r="CH384" s="1275"/>
      <c r="CI384" s="1275"/>
      <c r="CJ384" s="1275"/>
      <c r="CK384" s="1275"/>
      <c r="CL384" s="1275"/>
      <c r="CM384" s="1275"/>
      <c r="CN384" s="1275"/>
      <c r="CO384" s="1275"/>
      <c r="CP384" s="1275"/>
      <c r="CQ384" s="1275"/>
      <c r="CR384" s="1275"/>
      <c r="CS384" s="1275"/>
      <c r="CT384" s="1275"/>
    </row>
    <row r="385" spans="1:98" ht="14.25" customHeight="1">
      <c r="A385" s="1275"/>
      <c r="B385" s="1275"/>
      <c r="C385" s="1275"/>
      <c r="D385" s="1275"/>
      <c r="E385" s="1275"/>
      <c r="F385" s="1275"/>
      <c r="G385" s="1275"/>
      <c r="H385" s="1275"/>
      <c r="I385" s="1275"/>
      <c r="J385" s="1275"/>
      <c r="K385" s="1275"/>
      <c r="L385" s="1275"/>
      <c r="M385" s="1275"/>
      <c r="N385" s="1275"/>
      <c r="O385" s="1275"/>
      <c r="P385" s="1275"/>
      <c r="Q385" s="1275"/>
      <c r="R385" s="1275"/>
      <c r="S385" s="1275"/>
      <c r="T385" s="1275"/>
      <c r="U385" s="1275"/>
      <c r="V385" s="1275"/>
      <c r="W385" s="1275"/>
      <c r="X385" s="1275"/>
      <c r="Y385" s="1275"/>
      <c r="Z385" s="1275"/>
      <c r="AA385" s="1275"/>
      <c r="AB385" s="1275"/>
      <c r="AC385" s="1275"/>
      <c r="AD385" s="1275"/>
      <c r="AE385" s="1275"/>
      <c r="AF385" s="1275"/>
      <c r="AG385" s="1275"/>
      <c r="AH385" s="1275"/>
      <c r="AI385" s="1275"/>
      <c r="AJ385" s="1275"/>
      <c r="AK385" s="1275"/>
      <c r="AL385" s="1275"/>
      <c r="AM385" s="1275"/>
      <c r="AN385" s="1275"/>
      <c r="AO385" s="1275"/>
      <c r="AP385" s="1275"/>
      <c r="AQ385" s="1275"/>
      <c r="AR385" s="1275"/>
      <c r="AS385" s="1275"/>
      <c r="AT385" s="1275"/>
      <c r="AU385" s="1275"/>
      <c r="AV385" s="1275"/>
      <c r="AW385" s="1275"/>
      <c r="AX385" s="1275"/>
      <c r="AY385" s="1275"/>
      <c r="AZ385" s="1275"/>
      <c r="BA385" s="1275"/>
      <c r="BB385" s="1275"/>
      <c r="BC385" s="1275"/>
      <c r="BD385" s="1275"/>
      <c r="BE385" s="1275"/>
      <c r="BF385" s="1275"/>
      <c r="BG385" s="1275"/>
      <c r="BH385" s="1275"/>
      <c r="BI385" s="1275"/>
      <c r="BJ385" s="1275"/>
      <c r="BK385" s="1275"/>
      <c r="BL385" s="1275"/>
      <c r="BM385" s="1275"/>
      <c r="BN385" s="1275"/>
      <c r="BO385" s="1275"/>
      <c r="BP385" s="1275"/>
      <c r="BQ385" s="1275"/>
      <c r="BR385" s="1275"/>
      <c r="BS385" s="1275"/>
      <c r="BT385" s="1275"/>
      <c r="BU385" s="1275"/>
      <c r="BV385" s="1275"/>
      <c r="BW385" s="1275"/>
      <c r="BX385" s="1275"/>
      <c r="BY385" s="1275"/>
      <c r="BZ385" s="1275"/>
      <c r="CA385" s="1275"/>
      <c r="CB385" s="1275"/>
      <c r="CC385" s="1275"/>
      <c r="CD385" s="1275"/>
      <c r="CE385" s="1275"/>
      <c r="CF385" s="1275"/>
      <c r="CG385" s="1275"/>
      <c r="CH385" s="1275"/>
      <c r="CI385" s="1275"/>
      <c r="CJ385" s="1275"/>
      <c r="CK385" s="1275"/>
      <c r="CL385" s="1275"/>
      <c r="CM385" s="1275"/>
      <c r="CN385" s="1275"/>
      <c r="CO385" s="1275"/>
      <c r="CP385" s="1275"/>
      <c r="CQ385" s="1275"/>
      <c r="CR385" s="1275"/>
      <c r="CS385" s="1275"/>
      <c r="CT385" s="1275"/>
    </row>
    <row r="386" spans="1:98" ht="14.25" customHeight="1">
      <c r="A386" s="1275"/>
      <c r="B386" s="1275"/>
      <c r="C386" s="1275"/>
      <c r="D386" s="1275"/>
      <c r="E386" s="1275"/>
      <c r="F386" s="1275"/>
      <c r="G386" s="1275"/>
      <c r="H386" s="1275"/>
      <c r="I386" s="1275"/>
      <c r="J386" s="1275"/>
      <c r="K386" s="1275"/>
      <c r="L386" s="1275"/>
      <c r="M386" s="1275"/>
      <c r="N386" s="1275"/>
      <c r="O386" s="1275"/>
      <c r="P386" s="1275"/>
      <c r="Q386" s="1275"/>
      <c r="R386" s="1275"/>
      <c r="S386" s="1275"/>
      <c r="T386" s="1275"/>
      <c r="U386" s="1275"/>
      <c r="V386" s="1275"/>
      <c r="W386" s="1275"/>
      <c r="X386" s="1275"/>
      <c r="Y386" s="1275"/>
      <c r="Z386" s="1275"/>
      <c r="AA386" s="1275"/>
      <c r="AB386" s="1275"/>
      <c r="AC386" s="1275"/>
      <c r="AD386" s="1275"/>
      <c r="AE386" s="1275"/>
      <c r="AF386" s="1275"/>
      <c r="AG386" s="1275"/>
      <c r="AH386" s="1275"/>
      <c r="AI386" s="1275"/>
      <c r="AJ386" s="1275"/>
      <c r="AK386" s="1275"/>
      <c r="AL386" s="1275"/>
      <c r="AM386" s="1275"/>
      <c r="AN386" s="1275"/>
      <c r="AO386" s="1275"/>
      <c r="AP386" s="1275"/>
      <c r="AQ386" s="1275"/>
      <c r="AR386" s="1275"/>
      <c r="AS386" s="1275"/>
      <c r="AT386" s="1275"/>
      <c r="AU386" s="1275"/>
      <c r="AV386" s="1275"/>
      <c r="AW386" s="1275"/>
      <c r="AX386" s="1275"/>
      <c r="AY386" s="1275"/>
      <c r="AZ386" s="1275"/>
      <c r="BA386" s="1275"/>
      <c r="BB386" s="1275"/>
      <c r="BC386" s="1275"/>
      <c r="BD386" s="1275"/>
      <c r="BE386" s="1275"/>
      <c r="BF386" s="1275"/>
      <c r="BG386" s="1275"/>
      <c r="BH386" s="1275"/>
      <c r="BI386" s="1275"/>
      <c r="BJ386" s="1275"/>
      <c r="BK386" s="1275"/>
      <c r="BL386" s="1275"/>
      <c r="BM386" s="1275"/>
      <c r="BN386" s="1275"/>
      <c r="BO386" s="1275"/>
      <c r="BP386" s="1275"/>
      <c r="BQ386" s="1275"/>
      <c r="BR386" s="1275"/>
      <c r="BS386" s="1275"/>
      <c r="BT386" s="1275"/>
      <c r="BU386" s="1275"/>
      <c r="BV386" s="1275"/>
      <c r="BW386" s="1275"/>
      <c r="BX386" s="1275"/>
      <c r="BY386" s="1275"/>
      <c r="BZ386" s="1275"/>
      <c r="CA386" s="1275"/>
      <c r="CB386" s="1275"/>
      <c r="CC386" s="1275"/>
      <c r="CD386" s="1275"/>
      <c r="CE386" s="1275"/>
      <c r="CF386" s="1275"/>
      <c r="CG386" s="1275"/>
      <c r="CH386" s="1275"/>
      <c r="CI386" s="1275"/>
      <c r="CJ386" s="1275"/>
      <c r="CK386" s="1275"/>
      <c r="CL386" s="1275"/>
      <c r="CM386" s="1275"/>
      <c r="CN386" s="1275"/>
      <c r="CO386" s="1275"/>
      <c r="CP386" s="1275"/>
      <c r="CQ386" s="1275"/>
      <c r="CR386" s="1275"/>
      <c r="CS386" s="1275"/>
      <c r="CT386" s="1275"/>
    </row>
    <row r="387" spans="1:98" ht="14.25" customHeight="1">
      <c r="A387" s="1275"/>
      <c r="B387" s="1275"/>
      <c r="C387" s="1275"/>
      <c r="D387" s="1275"/>
      <c r="E387" s="1275"/>
      <c r="F387" s="1275"/>
      <c r="G387" s="1275"/>
      <c r="H387" s="1275"/>
      <c r="I387" s="1275"/>
      <c r="J387" s="1275"/>
      <c r="K387" s="1275"/>
      <c r="L387" s="1275"/>
      <c r="M387" s="1275"/>
      <c r="N387" s="1275"/>
      <c r="O387" s="1275"/>
      <c r="P387" s="1275"/>
      <c r="Q387" s="1275"/>
      <c r="R387" s="1275"/>
      <c r="S387" s="1275"/>
      <c r="T387" s="1275"/>
      <c r="U387" s="1275"/>
      <c r="V387" s="1275"/>
      <c r="W387" s="1275"/>
      <c r="X387" s="1275"/>
      <c r="Y387" s="1275"/>
      <c r="Z387" s="1275"/>
      <c r="AA387" s="1275"/>
      <c r="AB387" s="1275"/>
      <c r="AC387" s="1275"/>
      <c r="AD387" s="1275"/>
      <c r="AE387" s="1275"/>
      <c r="AF387" s="1275"/>
      <c r="AG387" s="1275"/>
      <c r="AH387" s="1275"/>
      <c r="AI387" s="1275"/>
      <c r="AJ387" s="1275"/>
      <c r="AK387" s="1275"/>
      <c r="AL387" s="1275"/>
      <c r="AM387" s="1275"/>
      <c r="AN387" s="1275"/>
      <c r="AO387" s="1275"/>
      <c r="AP387" s="1275"/>
      <c r="AQ387" s="1275"/>
      <c r="AR387" s="1275"/>
      <c r="AS387" s="1275"/>
      <c r="AT387" s="1275"/>
      <c r="AU387" s="1275"/>
      <c r="AV387" s="1275"/>
      <c r="AW387" s="1275"/>
      <c r="AX387" s="1275"/>
      <c r="AY387" s="1275"/>
      <c r="AZ387" s="1275"/>
      <c r="BA387" s="1275"/>
      <c r="BB387" s="1275"/>
      <c r="BC387" s="1275"/>
      <c r="BD387" s="1275"/>
      <c r="BE387" s="1275"/>
      <c r="BF387" s="1275"/>
      <c r="BG387" s="1275"/>
      <c r="BH387" s="1275"/>
      <c r="BI387" s="1275"/>
      <c r="BJ387" s="1275"/>
      <c r="BK387" s="1275"/>
      <c r="BL387" s="1275"/>
      <c r="BM387" s="1275"/>
      <c r="BN387" s="1275"/>
      <c r="BO387" s="1275"/>
      <c r="BP387" s="1275"/>
      <c r="BQ387" s="1275"/>
      <c r="BR387" s="1275"/>
      <c r="BS387" s="1275"/>
      <c r="BT387" s="1275"/>
      <c r="BU387" s="1275"/>
      <c r="BV387" s="1275"/>
      <c r="BW387" s="1275"/>
      <c r="BX387" s="1275"/>
      <c r="BY387" s="1275"/>
      <c r="BZ387" s="1275"/>
      <c r="CA387" s="1275"/>
      <c r="CB387" s="1275"/>
      <c r="CC387" s="1275"/>
      <c r="CD387" s="1275"/>
      <c r="CE387" s="1275"/>
      <c r="CF387" s="1275"/>
      <c r="CG387" s="1275"/>
      <c r="CH387" s="1275"/>
      <c r="CI387" s="1275"/>
      <c r="CJ387" s="1275"/>
      <c r="CK387" s="1275"/>
      <c r="CL387" s="1275"/>
      <c r="CM387" s="1275"/>
      <c r="CN387" s="1275"/>
      <c r="CO387" s="1275"/>
      <c r="CP387" s="1275"/>
      <c r="CQ387" s="1275"/>
      <c r="CR387" s="1275"/>
      <c r="CS387" s="1275"/>
      <c r="CT387" s="1275"/>
    </row>
    <row r="388" spans="1:98" ht="14.25" customHeight="1">
      <c r="A388" s="1275"/>
      <c r="B388" s="1275"/>
      <c r="C388" s="1275"/>
      <c r="D388" s="1275"/>
      <c r="E388" s="1275"/>
      <c r="F388" s="1275"/>
      <c r="G388" s="1275"/>
      <c r="H388" s="1275"/>
      <c r="I388" s="1275"/>
      <c r="J388" s="1275"/>
      <c r="K388" s="1275"/>
      <c r="L388" s="1275"/>
      <c r="M388" s="1275"/>
      <c r="N388" s="1275"/>
      <c r="O388" s="1275"/>
      <c r="P388" s="1275"/>
      <c r="Q388" s="1275"/>
      <c r="R388" s="1275"/>
      <c r="S388" s="1275"/>
      <c r="T388" s="1275"/>
      <c r="U388" s="1275"/>
      <c r="V388" s="1275"/>
      <c r="W388" s="1275"/>
      <c r="X388" s="1275"/>
      <c r="Y388" s="1275"/>
      <c r="Z388" s="1275"/>
      <c r="AA388" s="1275"/>
      <c r="AB388" s="1275"/>
      <c r="AC388" s="1275"/>
      <c r="AD388" s="1275"/>
      <c r="AE388" s="1275"/>
      <c r="AF388" s="1275"/>
      <c r="AG388" s="1275"/>
      <c r="AH388" s="1275"/>
      <c r="AI388" s="1275"/>
      <c r="AJ388" s="1275"/>
      <c r="AK388" s="1275"/>
      <c r="AL388" s="1275"/>
      <c r="AM388" s="1275"/>
      <c r="AN388" s="1275"/>
      <c r="AO388" s="1275"/>
      <c r="AP388" s="1275"/>
      <c r="AQ388" s="1275"/>
      <c r="AR388" s="1275"/>
      <c r="AS388" s="1275"/>
      <c r="AT388" s="1275"/>
      <c r="AU388" s="1275"/>
      <c r="AV388" s="1275"/>
      <c r="AW388" s="1275"/>
      <c r="AX388" s="1275"/>
      <c r="AY388" s="1275"/>
      <c r="AZ388" s="1275"/>
      <c r="BA388" s="1275"/>
      <c r="BB388" s="1275"/>
      <c r="BC388" s="1275"/>
      <c r="BD388" s="1275"/>
      <c r="BE388" s="1275"/>
      <c r="BF388" s="1275"/>
      <c r="BG388" s="1275"/>
      <c r="BH388" s="1275"/>
      <c r="BI388" s="1275"/>
      <c r="BJ388" s="1275"/>
      <c r="BK388" s="1275"/>
      <c r="BL388" s="1275"/>
      <c r="BM388" s="1275"/>
      <c r="BN388" s="1275"/>
      <c r="BO388" s="1275"/>
      <c r="BP388" s="1275"/>
      <c r="BQ388" s="1275"/>
      <c r="BR388" s="1275"/>
      <c r="BS388" s="1275"/>
      <c r="BT388" s="1275"/>
      <c r="BU388" s="1275"/>
      <c r="BV388" s="1275"/>
      <c r="BW388" s="1275"/>
      <c r="BX388" s="1275"/>
      <c r="BY388" s="1275"/>
      <c r="BZ388" s="1275"/>
      <c r="CA388" s="1275"/>
      <c r="CB388" s="1275"/>
      <c r="CC388" s="1275"/>
      <c r="CD388" s="1275"/>
      <c r="CE388" s="1275"/>
      <c r="CF388" s="1275"/>
      <c r="CG388" s="1275"/>
      <c r="CH388" s="1275"/>
      <c r="CI388" s="1275"/>
      <c r="CJ388" s="1275"/>
      <c r="CK388" s="1275"/>
      <c r="CL388" s="1275"/>
      <c r="CM388" s="1275"/>
      <c r="CN388" s="1275"/>
      <c r="CO388" s="1275"/>
      <c r="CP388" s="1275"/>
      <c r="CQ388" s="1275"/>
      <c r="CR388" s="1275"/>
      <c r="CS388" s="1275"/>
      <c r="CT388" s="1275"/>
    </row>
    <row r="389" spans="1:98" ht="14.25" customHeight="1">
      <c r="A389" s="1275"/>
      <c r="B389" s="1275"/>
      <c r="C389" s="1275"/>
      <c r="D389" s="1275"/>
      <c r="E389" s="1275"/>
      <c r="F389" s="1275"/>
      <c r="G389" s="1275"/>
      <c r="H389" s="1275"/>
      <c r="I389" s="1275"/>
      <c r="J389" s="1275"/>
      <c r="K389" s="1275"/>
      <c r="L389" s="1275"/>
      <c r="M389" s="1275"/>
      <c r="N389" s="1275"/>
      <c r="O389" s="1275"/>
      <c r="P389" s="1275"/>
      <c r="Q389" s="1275"/>
      <c r="R389" s="1275"/>
      <c r="S389" s="1275"/>
      <c r="T389" s="1275"/>
      <c r="U389" s="1275"/>
      <c r="V389" s="1275"/>
      <c r="W389" s="1275"/>
      <c r="X389" s="1275"/>
      <c r="Y389" s="1275"/>
      <c r="Z389" s="1275"/>
      <c r="AA389" s="1275"/>
      <c r="AB389" s="1275"/>
      <c r="AC389" s="1275"/>
      <c r="AD389" s="1275"/>
      <c r="AE389" s="1275"/>
      <c r="AF389" s="1275"/>
      <c r="AG389" s="1275"/>
      <c r="AH389" s="1275"/>
      <c r="AI389" s="1275"/>
      <c r="AJ389" s="1275"/>
      <c r="AK389" s="1275"/>
      <c r="AL389" s="1275"/>
      <c r="AM389" s="1275"/>
      <c r="AN389" s="1275"/>
      <c r="AO389" s="1275"/>
      <c r="AP389" s="1275"/>
      <c r="AQ389" s="1275"/>
      <c r="AR389" s="1275"/>
      <c r="AS389" s="1275"/>
      <c r="AT389" s="1275"/>
      <c r="AU389" s="1275"/>
      <c r="AV389" s="1275"/>
      <c r="AW389" s="1275"/>
      <c r="AX389" s="1275"/>
      <c r="AY389" s="1275"/>
      <c r="AZ389" s="1275"/>
      <c r="BA389" s="1275"/>
      <c r="BB389" s="1275"/>
      <c r="BC389" s="1275"/>
      <c r="BD389" s="1275"/>
      <c r="BE389" s="1275"/>
      <c r="BF389" s="1275"/>
      <c r="BG389" s="1275"/>
      <c r="BH389" s="1275"/>
      <c r="BI389" s="1275"/>
      <c r="BJ389" s="1275"/>
      <c r="BK389" s="1275"/>
      <c r="BL389" s="1275"/>
      <c r="BM389" s="1275"/>
      <c r="BN389" s="1275"/>
      <c r="BO389" s="1275"/>
      <c r="BP389" s="1275"/>
      <c r="BQ389" s="1275"/>
      <c r="BR389" s="1275"/>
      <c r="BS389" s="1275"/>
      <c r="BT389" s="1275"/>
      <c r="BU389" s="1275"/>
      <c r="BV389" s="1275"/>
      <c r="BW389" s="1275"/>
      <c r="BX389" s="1275"/>
      <c r="BY389" s="1275"/>
      <c r="BZ389" s="1275"/>
      <c r="CA389" s="1275"/>
      <c r="CB389" s="1275"/>
      <c r="CC389" s="1275"/>
      <c r="CD389" s="1275"/>
      <c r="CE389" s="1275"/>
      <c r="CF389" s="1275"/>
      <c r="CG389" s="1275"/>
      <c r="CH389" s="1275"/>
      <c r="CI389" s="1275"/>
      <c r="CJ389" s="1275"/>
      <c r="CK389" s="1275"/>
      <c r="CL389" s="1275"/>
      <c r="CM389" s="1275"/>
      <c r="CN389" s="1275"/>
      <c r="CO389" s="1275"/>
      <c r="CP389" s="1275"/>
      <c r="CQ389" s="1275"/>
      <c r="CR389" s="1275"/>
      <c r="CS389" s="1275"/>
      <c r="CT389" s="1275"/>
    </row>
    <row r="390" spans="1:98" ht="14.25" customHeight="1">
      <c r="A390" s="1275"/>
      <c r="B390" s="1275"/>
      <c r="C390" s="1275"/>
      <c r="D390" s="1275"/>
      <c r="E390" s="1275"/>
      <c r="F390" s="1275"/>
      <c r="G390" s="1275"/>
      <c r="H390" s="1275"/>
      <c r="I390" s="1275"/>
      <c r="J390" s="1275"/>
      <c r="K390" s="1275"/>
      <c r="L390" s="1275"/>
      <c r="M390" s="1275"/>
      <c r="N390" s="1275"/>
      <c r="O390" s="1275"/>
      <c r="P390" s="1275"/>
      <c r="Q390" s="1275"/>
      <c r="R390" s="1275"/>
      <c r="S390" s="1275"/>
      <c r="T390" s="1275"/>
      <c r="U390" s="1275"/>
      <c r="V390" s="1275"/>
      <c r="W390" s="1275"/>
      <c r="X390" s="1275"/>
      <c r="Y390" s="1275"/>
      <c r="Z390" s="1275"/>
      <c r="AA390" s="1275"/>
      <c r="AB390" s="1275"/>
      <c r="AC390" s="1275"/>
      <c r="AD390" s="1275"/>
      <c r="AE390" s="1275"/>
      <c r="AF390" s="1275"/>
      <c r="AG390" s="1275"/>
      <c r="AH390" s="1275"/>
      <c r="AI390" s="1275"/>
      <c r="AJ390" s="1275"/>
      <c r="AK390" s="1275"/>
      <c r="AL390" s="1275"/>
      <c r="AM390" s="1275"/>
      <c r="AN390" s="1275"/>
      <c r="AO390" s="1275"/>
      <c r="AP390" s="1275"/>
      <c r="AQ390" s="1275"/>
      <c r="AR390" s="1275"/>
      <c r="AS390" s="1275"/>
      <c r="AT390" s="1275"/>
      <c r="AU390" s="1275"/>
      <c r="AV390" s="1275"/>
      <c r="AW390" s="1275"/>
      <c r="AX390" s="1275"/>
      <c r="AY390" s="1275"/>
      <c r="AZ390" s="1275"/>
      <c r="BA390" s="1275"/>
      <c r="BB390" s="1275"/>
      <c r="BC390" s="1275"/>
      <c r="BD390" s="1275"/>
      <c r="BE390" s="1275"/>
      <c r="BF390" s="1275"/>
      <c r="BG390" s="1275"/>
      <c r="BH390" s="1275"/>
      <c r="BI390" s="1275"/>
      <c r="BJ390" s="1275"/>
      <c r="BK390" s="1275"/>
      <c r="BL390" s="1275"/>
      <c r="BM390" s="1275"/>
      <c r="BN390" s="1275"/>
      <c r="BO390" s="1275"/>
      <c r="BP390" s="1275"/>
      <c r="BQ390" s="1275"/>
      <c r="BR390" s="1275"/>
      <c r="BS390" s="1275"/>
      <c r="BT390" s="1275"/>
      <c r="BU390" s="1275"/>
      <c r="BV390" s="1275"/>
      <c r="BW390" s="1275"/>
      <c r="BX390" s="1275"/>
      <c r="BY390" s="1275"/>
      <c r="BZ390" s="1275"/>
      <c r="CA390" s="1275"/>
      <c r="CB390" s="1275"/>
      <c r="CC390" s="1275"/>
      <c r="CD390" s="1275"/>
      <c r="CE390" s="1275"/>
      <c r="CF390" s="1275"/>
      <c r="CG390" s="1275"/>
      <c r="CH390" s="1275"/>
      <c r="CI390" s="1275"/>
      <c r="CJ390" s="1275"/>
      <c r="CK390" s="1275"/>
      <c r="CL390" s="1275"/>
      <c r="CM390" s="1275"/>
      <c r="CN390" s="1275"/>
      <c r="CO390" s="1275"/>
      <c r="CP390" s="1275"/>
      <c r="CQ390" s="1275"/>
      <c r="CR390" s="1275"/>
      <c r="CS390" s="1275"/>
      <c r="CT390" s="1275"/>
    </row>
    <row r="391" spans="1:98" ht="14.25" customHeight="1">
      <c r="A391" s="1275"/>
      <c r="B391" s="1275"/>
      <c r="C391" s="1275"/>
      <c r="D391" s="1275"/>
      <c r="E391" s="1275"/>
      <c r="F391" s="1275"/>
      <c r="G391" s="1275"/>
      <c r="H391" s="1275"/>
      <c r="I391" s="1275"/>
      <c r="J391" s="1275"/>
      <c r="K391" s="1275"/>
      <c r="L391" s="1275"/>
      <c r="M391" s="1275"/>
      <c r="N391" s="1275"/>
      <c r="O391" s="1275"/>
      <c r="P391" s="1275"/>
      <c r="Q391" s="1275"/>
      <c r="R391" s="1275"/>
      <c r="S391" s="1275"/>
      <c r="T391" s="1275"/>
      <c r="U391" s="1275"/>
      <c r="V391" s="1275"/>
      <c r="W391" s="1275"/>
      <c r="X391" s="1275"/>
      <c r="Y391" s="1275"/>
      <c r="Z391" s="1275"/>
      <c r="AA391" s="1275"/>
      <c r="AB391" s="1275"/>
      <c r="AC391" s="1275"/>
      <c r="AD391" s="1275"/>
      <c r="AE391" s="1275"/>
      <c r="AF391" s="1275"/>
      <c r="AG391" s="1275"/>
      <c r="AH391" s="1275"/>
      <c r="AI391" s="1275"/>
      <c r="AJ391" s="1275"/>
      <c r="AK391" s="1275"/>
      <c r="AL391" s="1275"/>
      <c r="AM391" s="1275"/>
      <c r="AN391" s="1275"/>
      <c r="AO391" s="1275"/>
      <c r="AP391" s="1275"/>
      <c r="AQ391" s="1275"/>
      <c r="AR391" s="1275"/>
      <c r="AS391" s="1275"/>
      <c r="AT391" s="1275"/>
      <c r="AU391" s="1275"/>
      <c r="AV391" s="1275"/>
      <c r="AW391" s="1275"/>
      <c r="AX391" s="1275"/>
      <c r="AY391" s="1275"/>
      <c r="AZ391" s="1275"/>
      <c r="BA391" s="1275"/>
      <c r="BB391" s="1275"/>
      <c r="BC391" s="1275"/>
      <c r="BD391" s="1275"/>
      <c r="BE391" s="1275"/>
      <c r="BF391" s="1275"/>
      <c r="BG391" s="1275"/>
      <c r="BH391" s="1275"/>
      <c r="BI391" s="1275"/>
      <c r="BJ391" s="1275"/>
      <c r="BK391" s="1275"/>
      <c r="BL391" s="1275"/>
      <c r="BM391" s="1275"/>
      <c r="BN391" s="1275"/>
      <c r="BO391" s="1275"/>
      <c r="BP391" s="1275"/>
      <c r="BQ391" s="1275"/>
      <c r="BR391" s="1275"/>
      <c r="BS391" s="1275"/>
      <c r="BT391" s="1275"/>
      <c r="BU391" s="1275"/>
      <c r="BV391" s="1275"/>
      <c r="BW391" s="1275"/>
      <c r="BX391" s="1275"/>
      <c r="BY391" s="1275"/>
      <c r="BZ391" s="1275"/>
      <c r="CA391" s="1275"/>
      <c r="CB391" s="1275"/>
      <c r="CC391" s="1275"/>
      <c r="CD391" s="1275"/>
      <c r="CE391" s="1275"/>
      <c r="CF391" s="1275"/>
      <c r="CG391" s="1275"/>
      <c r="CH391" s="1275"/>
      <c r="CI391" s="1275"/>
      <c r="CJ391" s="1275"/>
      <c r="CK391" s="1275"/>
      <c r="CL391" s="1275"/>
      <c r="CM391" s="1275"/>
      <c r="CN391" s="1275"/>
      <c r="CO391" s="1275"/>
      <c r="CP391" s="1275"/>
      <c r="CQ391" s="1275"/>
      <c r="CR391" s="1275"/>
      <c r="CS391" s="1275"/>
      <c r="CT391" s="1275"/>
    </row>
    <row r="392" spans="1:98" ht="14.25" customHeight="1">
      <c r="A392" s="1275"/>
      <c r="B392" s="1275"/>
      <c r="C392" s="1275"/>
      <c r="D392" s="1275"/>
      <c r="E392" s="1275"/>
      <c r="F392" s="1275"/>
      <c r="G392" s="1275"/>
      <c r="H392" s="1275"/>
      <c r="I392" s="1275"/>
      <c r="J392" s="1275"/>
      <c r="K392" s="1275"/>
      <c r="L392" s="1275"/>
      <c r="M392" s="1275"/>
      <c r="N392" s="1275"/>
      <c r="O392" s="1275"/>
      <c r="P392" s="1275"/>
      <c r="Q392" s="1275"/>
      <c r="R392" s="1275"/>
      <c r="S392" s="1275"/>
      <c r="T392" s="1275"/>
      <c r="U392" s="1275"/>
      <c r="V392" s="1275"/>
      <c r="W392" s="1275"/>
      <c r="X392" s="1275"/>
      <c r="Y392" s="1275"/>
      <c r="Z392" s="1275"/>
      <c r="AA392" s="1275"/>
      <c r="AB392" s="1275"/>
      <c r="AC392" s="1275"/>
      <c r="AD392" s="1275"/>
      <c r="AE392" s="1275"/>
      <c r="AF392" s="1275"/>
      <c r="AG392" s="1275"/>
      <c r="AH392" s="1275"/>
      <c r="AI392" s="1275"/>
      <c r="AJ392" s="1275"/>
      <c r="AK392" s="1275"/>
      <c r="AL392" s="1275"/>
      <c r="AM392" s="1275"/>
      <c r="AN392" s="1275"/>
      <c r="AO392" s="1275"/>
      <c r="AP392" s="1275"/>
      <c r="AQ392" s="1275"/>
      <c r="AR392" s="1275"/>
      <c r="AS392" s="1275"/>
      <c r="AT392" s="1275"/>
      <c r="AU392" s="1275"/>
      <c r="AV392" s="1275"/>
      <c r="AW392" s="1275"/>
      <c r="AX392" s="1275"/>
      <c r="AY392" s="1275"/>
      <c r="AZ392" s="1275"/>
      <c r="BA392" s="1275"/>
      <c r="BB392" s="1275"/>
      <c r="BC392" s="1275"/>
      <c r="BD392" s="1275"/>
      <c r="BE392" s="1275"/>
      <c r="BF392" s="1275"/>
      <c r="BG392" s="1275"/>
      <c r="BH392" s="1275"/>
      <c r="BI392" s="1275"/>
      <c r="BJ392" s="1275"/>
      <c r="BK392" s="1275"/>
      <c r="BL392" s="1275"/>
      <c r="BM392" s="1275"/>
      <c r="BN392" s="1275"/>
      <c r="BO392" s="1275"/>
      <c r="BP392" s="1275"/>
      <c r="BQ392" s="1275"/>
      <c r="BR392" s="1275"/>
      <c r="BS392" s="1275"/>
      <c r="BT392" s="1275"/>
      <c r="BU392" s="1275"/>
      <c r="BV392" s="1275"/>
      <c r="BW392" s="1275"/>
      <c r="BX392" s="1275"/>
      <c r="BY392" s="1275"/>
      <c r="BZ392" s="1275"/>
      <c r="CA392" s="1275"/>
      <c r="CB392" s="1275"/>
      <c r="CC392" s="1275"/>
      <c r="CD392" s="1275"/>
      <c r="CE392" s="1275"/>
      <c r="CF392" s="1275"/>
      <c r="CG392" s="1275"/>
      <c r="CH392" s="1275"/>
      <c r="CI392" s="1275"/>
      <c r="CJ392" s="1275"/>
      <c r="CK392" s="1275"/>
      <c r="CL392" s="1275"/>
      <c r="CM392" s="1275"/>
      <c r="CN392" s="1275"/>
      <c r="CO392" s="1275"/>
      <c r="CP392" s="1275"/>
      <c r="CQ392" s="1275"/>
      <c r="CR392" s="1275"/>
      <c r="CS392" s="1275"/>
      <c r="CT392" s="1275"/>
    </row>
    <row r="393" spans="1:98" ht="14.25" customHeight="1">
      <c r="A393" s="1275"/>
      <c r="B393" s="1275"/>
      <c r="C393" s="1275"/>
      <c r="D393" s="1275"/>
      <c r="E393" s="1275"/>
      <c r="F393" s="1275"/>
      <c r="G393" s="1275"/>
      <c r="H393" s="1275"/>
      <c r="I393" s="1275"/>
      <c r="J393" s="1275"/>
      <c r="K393" s="1275"/>
      <c r="L393" s="1275"/>
      <c r="M393" s="1275"/>
      <c r="N393" s="1275"/>
      <c r="O393" s="1275"/>
      <c r="P393" s="1275"/>
      <c r="Q393" s="1275"/>
      <c r="R393" s="1275"/>
      <c r="S393" s="1275"/>
      <c r="T393" s="1275"/>
      <c r="U393" s="1275"/>
      <c r="V393" s="1275"/>
      <c r="W393" s="1275"/>
      <c r="X393" s="1275"/>
      <c r="Y393" s="1275"/>
      <c r="Z393" s="1275"/>
      <c r="AA393" s="1275"/>
      <c r="AB393" s="1275"/>
      <c r="AC393" s="1275"/>
      <c r="AD393" s="1275"/>
      <c r="AE393" s="1275"/>
      <c r="AF393" s="1275"/>
      <c r="AG393" s="1275"/>
      <c r="AH393" s="1275"/>
      <c r="AI393" s="1275"/>
      <c r="AJ393" s="1275"/>
      <c r="AK393" s="1275"/>
      <c r="AL393" s="1275"/>
      <c r="AM393" s="1275"/>
      <c r="AN393" s="1275"/>
      <c r="AO393" s="1275"/>
      <c r="AP393" s="1275"/>
      <c r="AQ393" s="1275"/>
      <c r="AR393" s="1275"/>
      <c r="AS393" s="1275"/>
      <c r="AT393" s="1275"/>
      <c r="AU393" s="1275"/>
      <c r="AV393" s="1275"/>
      <c r="AW393" s="1275"/>
      <c r="AX393" s="1275"/>
      <c r="AY393" s="1275"/>
      <c r="AZ393" s="1275"/>
      <c r="BA393" s="1275"/>
      <c r="BB393" s="1275"/>
      <c r="BC393" s="1275"/>
      <c r="BD393" s="1275"/>
      <c r="BE393" s="1275"/>
      <c r="BF393" s="1275"/>
      <c r="BG393" s="1275"/>
      <c r="BH393" s="1275"/>
      <c r="BI393" s="1275"/>
      <c r="BJ393" s="1275"/>
      <c r="BK393" s="1275"/>
      <c r="BL393" s="1275"/>
      <c r="BM393" s="1275"/>
      <c r="BN393" s="1275"/>
      <c r="BO393" s="1275"/>
      <c r="BP393" s="1275"/>
      <c r="BQ393" s="1275"/>
      <c r="BR393" s="1275"/>
      <c r="BS393" s="1275"/>
      <c r="BT393" s="1275"/>
      <c r="BU393" s="1275"/>
      <c r="BV393" s="1275"/>
      <c r="BW393" s="1275"/>
      <c r="BX393" s="1275"/>
      <c r="BY393" s="1275"/>
      <c r="BZ393" s="1275"/>
      <c r="CA393" s="1275"/>
      <c r="CB393" s="1275"/>
      <c r="CC393" s="1275"/>
      <c r="CD393" s="1275"/>
      <c r="CE393" s="1275"/>
      <c r="CF393" s="1275"/>
      <c r="CG393" s="1275"/>
      <c r="CH393" s="1275"/>
      <c r="CI393" s="1275"/>
      <c r="CJ393" s="1275"/>
      <c r="CK393" s="1275"/>
      <c r="CL393" s="1275"/>
      <c r="CM393" s="1275"/>
      <c r="CN393" s="1275"/>
      <c r="CO393" s="1275"/>
      <c r="CP393" s="1275"/>
      <c r="CQ393" s="1275"/>
      <c r="CR393" s="1275"/>
      <c r="CS393" s="1275"/>
      <c r="CT393" s="1275"/>
    </row>
    <row r="394" spans="1:98" ht="14.25" customHeight="1">
      <c r="A394" s="1275"/>
      <c r="B394" s="1275"/>
      <c r="C394" s="1275"/>
      <c r="D394" s="1275"/>
      <c r="E394" s="1275"/>
      <c r="F394" s="1275"/>
      <c r="G394" s="1275"/>
      <c r="H394" s="1275"/>
      <c r="I394" s="1275"/>
      <c r="J394" s="1275"/>
      <c r="K394" s="1275"/>
      <c r="L394" s="1275"/>
      <c r="M394" s="1275"/>
      <c r="N394" s="1275"/>
      <c r="O394" s="1275"/>
      <c r="P394" s="1275"/>
      <c r="Q394" s="1275"/>
      <c r="R394" s="1275"/>
      <c r="S394" s="1275"/>
      <c r="T394" s="1275"/>
      <c r="U394" s="1275"/>
      <c r="V394" s="1275"/>
      <c r="W394" s="1275"/>
      <c r="X394" s="1275"/>
      <c r="Y394" s="1275"/>
      <c r="Z394" s="1275"/>
      <c r="AA394" s="1275"/>
      <c r="AB394" s="1275"/>
      <c r="AC394" s="1275"/>
      <c r="AD394" s="1275"/>
      <c r="AE394" s="1275"/>
      <c r="AF394" s="1275"/>
      <c r="AG394" s="1275"/>
      <c r="AH394" s="1275"/>
      <c r="AI394" s="1275"/>
      <c r="AJ394" s="1275"/>
      <c r="AK394" s="1275"/>
      <c r="AL394" s="1275"/>
      <c r="AM394" s="1275"/>
      <c r="AN394" s="1275"/>
      <c r="AO394" s="1275"/>
      <c r="AP394" s="1275"/>
      <c r="AQ394" s="1275"/>
      <c r="AR394" s="1275"/>
      <c r="AS394" s="1275"/>
      <c r="AT394" s="1275"/>
      <c r="AU394" s="1275"/>
      <c r="AV394" s="1275"/>
      <c r="AW394" s="1275"/>
      <c r="AX394" s="1275"/>
      <c r="AY394" s="1275"/>
      <c r="AZ394" s="1275"/>
      <c r="BA394" s="1275"/>
      <c r="BB394" s="1275"/>
      <c r="BC394" s="1275"/>
      <c r="BD394" s="1275"/>
      <c r="BE394" s="1275"/>
      <c r="BF394" s="1275"/>
      <c r="BG394" s="1275"/>
      <c r="BH394" s="1275"/>
      <c r="BI394" s="1275"/>
      <c r="BJ394" s="1275"/>
      <c r="BK394" s="1275"/>
      <c r="BL394" s="1275"/>
      <c r="BM394" s="1275"/>
      <c r="BN394" s="1275"/>
      <c r="BO394" s="1275"/>
      <c r="BP394" s="1275"/>
      <c r="BQ394" s="1275"/>
      <c r="BR394" s="1275"/>
      <c r="BS394" s="1275"/>
      <c r="BT394" s="1275"/>
      <c r="BU394" s="1275"/>
      <c r="BV394" s="1275"/>
      <c r="BW394" s="1275"/>
      <c r="BX394" s="1275"/>
      <c r="BY394" s="1275"/>
      <c r="BZ394" s="1275"/>
      <c r="CA394" s="1275"/>
      <c r="CB394" s="1275"/>
      <c r="CC394" s="1275"/>
      <c r="CD394" s="1275"/>
      <c r="CE394" s="1275"/>
      <c r="CF394" s="1275"/>
      <c r="CG394" s="1275"/>
      <c r="CH394" s="1275"/>
      <c r="CI394" s="1275"/>
      <c r="CJ394" s="1275"/>
      <c r="CK394" s="1275"/>
      <c r="CL394" s="1275"/>
      <c r="CM394" s="1275"/>
      <c r="CN394" s="1275"/>
      <c r="CO394" s="1275"/>
      <c r="CP394" s="1275"/>
      <c r="CQ394" s="1275"/>
      <c r="CR394" s="1275"/>
      <c r="CS394" s="1275"/>
      <c r="CT394" s="1275"/>
    </row>
    <row r="395" spans="1:98" ht="14.25" customHeight="1">
      <c r="A395" s="1275"/>
      <c r="B395" s="1275"/>
      <c r="C395" s="1275"/>
      <c r="D395" s="1275"/>
      <c r="E395" s="1275"/>
      <c r="F395" s="1275"/>
      <c r="G395" s="1275"/>
      <c r="H395" s="1275"/>
      <c r="I395" s="1275"/>
      <c r="J395" s="1275"/>
      <c r="K395" s="1275"/>
      <c r="L395" s="1275"/>
      <c r="M395" s="1275"/>
      <c r="N395" s="1275"/>
      <c r="O395" s="1275"/>
      <c r="P395" s="1275"/>
      <c r="Q395" s="1275"/>
      <c r="R395" s="1275"/>
      <c r="S395" s="1275"/>
      <c r="T395" s="1275"/>
      <c r="U395" s="1275"/>
      <c r="V395" s="1275"/>
      <c r="W395" s="1275"/>
      <c r="X395" s="1275"/>
      <c r="Y395" s="1275"/>
      <c r="Z395" s="1275"/>
      <c r="AA395" s="1275"/>
      <c r="AB395" s="1275"/>
      <c r="AC395" s="1275"/>
      <c r="AD395" s="1275"/>
      <c r="AE395" s="1275"/>
      <c r="AF395" s="1275"/>
      <c r="AG395" s="1275"/>
      <c r="AH395" s="1275"/>
      <c r="AI395" s="1275"/>
      <c r="AJ395" s="1275"/>
      <c r="AK395" s="1275"/>
      <c r="AL395" s="1275"/>
      <c r="AM395" s="1275"/>
      <c r="AN395" s="1275"/>
      <c r="AO395" s="1275"/>
      <c r="AP395" s="1275"/>
      <c r="AQ395" s="1275"/>
      <c r="AR395" s="1275"/>
      <c r="AS395" s="1275"/>
      <c r="AT395" s="1275"/>
      <c r="AU395" s="1275"/>
      <c r="AV395" s="1275"/>
      <c r="AW395" s="1275"/>
      <c r="AX395" s="1275"/>
      <c r="AY395" s="1275"/>
      <c r="AZ395" s="1275"/>
      <c r="BA395" s="1275"/>
      <c r="BB395" s="1275"/>
      <c r="BC395" s="1275"/>
      <c r="BD395" s="1275"/>
      <c r="BE395" s="1275"/>
      <c r="BF395" s="1275"/>
      <c r="BG395" s="1275"/>
      <c r="BH395" s="1275"/>
      <c r="BI395" s="1275"/>
      <c r="BJ395" s="1275"/>
      <c r="BK395" s="1275"/>
      <c r="BL395" s="1275"/>
      <c r="BM395" s="1275"/>
      <c r="BN395" s="1275"/>
      <c r="BO395" s="1275"/>
      <c r="BP395" s="1275"/>
      <c r="BQ395" s="1275"/>
      <c r="BR395" s="1275"/>
      <c r="BS395" s="1275"/>
      <c r="BT395" s="1275"/>
      <c r="BU395" s="1275"/>
      <c r="BV395" s="1275"/>
      <c r="BW395" s="1275"/>
      <c r="BX395" s="1275"/>
      <c r="BY395" s="1275"/>
      <c r="BZ395" s="1275"/>
      <c r="CA395" s="1275"/>
      <c r="CB395" s="1275"/>
      <c r="CC395" s="1275"/>
      <c r="CD395" s="1275"/>
      <c r="CE395" s="1275"/>
      <c r="CF395" s="1275"/>
      <c r="CG395" s="1275"/>
      <c r="CH395" s="1275"/>
      <c r="CI395" s="1275"/>
      <c r="CJ395" s="1275"/>
      <c r="CK395" s="1275"/>
      <c r="CL395" s="1275"/>
      <c r="CM395" s="1275"/>
      <c r="CN395" s="1275"/>
      <c r="CO395" s="1275"/>
      <c r="CP395" s="1275"/>
      <c r="CQ395" s="1275"/>
      <c r="CR395" s="1275"/>
      <c r="CS395" s="1275"/>
      <c r="CT395" s="1275"/>
    </row>
    <row r="396" spans="1:98" ht="14.25" customHeight="1">
      <c r="A396" s="1275"/>
      <c r="B396" s="1275"/>
      <c r="C396" s="1275"/>
      <c r="D396" s="1275"/>
      <c r="E396" s="1275"/>
      <c r="F396" s="1275"/>
      <c r="G396" s="1275"/>
      <c r="H396" s="1275"/>
      <c r="I396" s="1275"/>
      <c r="J396" s="1275"/>
      <c r="K396" s="1275"/>
      <c r="L396" s="1275"/>
      <c r="M396" s="1275"/>
      <c r="N396" s="1275"/>
      <c r="O396" s="1275"/>
      <c r="P396" s="1275"/>
      <c r="Q396" s="1275"/>
      <c r="R396" s="1275"/>
      <c r="S396" s="1275"/>
      <c r="T396" s="1275"/>
      <c r="U396" s="1275"/>
      <c r="V396" s="1275"/>
      <c r="W396" s="1275"/>
      <c r="X396" s="1275"/>
      <c r="Y396" s="1275"/>
      <c r="Z396" s="1275"/>
      <c r="AA396" s="1275"/>
      <c r="AB396" s="1275"/>
      <c r="AC396" s="1275"/>
      <c r="AD396" s="1275"/>
      <c r="AE396" s="1275"/>
      <c r="AF396" s="1275"/>
      <c r="AG396" s="1275"/>
      <c r="AH396" s="1275"/>
      <c r="AI396" s="1275"/>
      <c r="AJ396" s="1275"/>
      <c r="AK396" s="1275"/>
      <c r="AL396" s="1275"/>
      <c r="AM396" s="1275"/>
      <c r="AN396" s="1275"/>
      <c r="AO396" s="1275"/>
      <c r="AP396" s="1275"/>
      <c r="AQ396" s="1275"/>
      <c r="AR396" s="1275"/>
      <c r="AS396" s="1275"/>
      <c r="AT396" s="1275"/>
      <c r="AU396" s="1275"/>
      <c r="AV396" s="1275"/>
      <c r="AW396" s="1275"/>
      <c r="AX396" s="1275"/>
      <c r="AY396" s="1275"/>
      <c r="AZ396" s="1275"/>
      <c r="BA396" s="1275"/>
      <c r="BB396" s="1275"/>
      <c r="BC396" s="1275"/>
      <c r="BD396" s="1275"/>
      <c r="BE396" s="1275"/>
      <c r="BF396" s="1275"/>
      <c r="BG396" s="1275"/>
      <c r="BH396" s="1275"/>
      <c r="BI396" s="1275"/>
      <c r="BJ396" s="1275"/>
      <c r="BK396" s="1275"/>
      <c r="BL396" s="1275"/>
      <c r="BM396" s="1275"/>
      <c r="BN396" s="1275"/>
      <c r="BO396" s="1275"/>
      <c r="BP396" s="1275"/>
      <c r="BQ396" s="1275"/>
      <c r="BR396" s="1275"/>
      <c r="BS396" s="1275"/>
      <c r="BT396" s="1275"/>
      <c r="BU396" s="1275"/>
      <c r="BV396" s="1275"/>
      <c r="BW396" s="1275"/>
      <c r="BX396" s="1275"/>
      <c r="BY396" s="1275"/>
      <c r="BZ396" s="1275"/>
      <c r="CA396" s="1275"/>
      <c r="CB396" s="1275"/>
      <c r="CC396" s="1275"/>
      <c r="CD396" s="1275"/>
      <c r="CE396" s="1275"/>
      <c r="CF396" s="1275"/>
      <c r="CG396" s="1275"/>
      <c r="CH396" s="1275"/>
      <c r="CI396" s="1275"/>
      <c r="CJ396" s="1275"/>
      <c r="CK396" s="1275"/>
      <c r="CL396" s="1275"/>
      <c r="CM396" s="1275"/>
      <c r="CN396" s="1275"/>
      <c r="CO396" s="1275"/>
      <c r="CP396" s="1275"/>
      <c r="CQ396" s="1275"/>
      <c r="CR396" s="1275"/>
      <c r="CS396" s="1275"/>
      <c r="CT396" s="1275"/>
    </row>
    <row r="397" spans="1:98" ht="14.25" customHeight="1">
      <c r="A397" s="1275"/>
      <c r="B397" s="1275"/>
      <c r="C397" s="1275"/>
      <c r="D397" s="1275"/>
      <c r="E397" s="1275"/>
      <c r="F397" s="1275"/>
      <c r="G397" s="1275"/>
      <c r="H397" s="1275"/>
      <c r="I397" s="1275"/>
      <c r="J397" s="1275"/>
      <c r="K397" s="1275"/>
      <c r="L397" s="1275"/>
      <c r="M397" s="1275"/>
      <c r="N397" s="1275"/>
      <c r="O397" s="1275"/>
      <c r="P397" s="1275"/>
      <c r="Q397" s="1275"/>
      <c r="R397" s="1275"/>
      <c r="S397" s="1275"/>
      <c r="T397" s="1275"/>
      <c r="U397" s="1275"/>
      <c r="V397" s="1275"/>
      <c r="W397" s="1275"/>
      <c r="X397" s="1275"/>
      <c r="Y397" s="1275"/>
      <c r="Z397" s="1275"/>
      <c r="AA397" s="1275"/>
      <c r="AB397" s="1275"/>
      <c r="AC397" s="1275"/>
      <c r="AD397" s="1275"/>
      <c r="AE397" s="1275"/>
      <c r="AF397" s="1275"/>
      <c r="AG397" s="1275"/>
      <c r="AH397" s="1275"/>
      <c r="AI397" s="1275"/>
      <c r="AJ397" s="1275"/>
      <c r="AK397" s="1275"/>
      <c r="AL397" s="1275"/>
      <c r="AM397" s="1275"/>
      <c r="AN397" s="1275"/>
      <c r="AO397" s="1275"/>
      <c r="AP397" s="1275"/>
      <c r="AQ397" s="1275"/>
      <c r="AR397" s="1275"/>
      <c r="AS397" s="1275"/>
      <c r="AT397" s="1275"/>
      <c r="AU397" s="1275"/>
      <c r="AV397" s="1275"/>
      <c r="AW397" s="1275"/>
      <c r="AX397" s="1275"/>
      <c r="AY397" s="1275"/>
      <c r="AZ397" s="1275"/>
      <c r="BA397" s="1275"/>
      <c r="BB397" s="1275"/>
      <c r="BC397" s="1275"/>
      <c r="BD397" s="1275"/>
      <c r="BE397" s="1275"/>
      <c r="BF397" s="1275"/>
      <c r="BG397" s="1275"/>
      <c r="BH397" s="1275"/>
      <c r="BI397" s="1275"/>
      <c r="BJ397" s="1275"/>
      <c r="BK397" s="1275"/>
      <c r="BL397" s="1275"/>
      <c r="BM397" s="1275"/>
      <c r="BN397" s="1275"/>
      <c r="BO397" s="1275"/>
      <c r="BP397" s="1275"/>
      <c r="BQ397" s="1275"/>
      <c r="BR397" s="1275"/>
      <c r="BS397" s="1275"/>
      <c r="BT397" s="1275"/>
      <c r="BU397" s="1275"/>
      <c r="BV397" s="1275"/>
      <c r="BW397" s="1275"/>
      <c r="BX397" s="1275"/>
      <c r="BY397" s="1275"/>
      <c r="BZ397" s="1275"/>
      <c r="CA397" s="1275"/>
      <c r="CB397" s="1275"/>
      <c r="CC397" s="1275"/>
      <c r="CD397" s="1275"/>
      <c r="CE397" s="1275"/>
      <c r="CF397" s="1275"/>
      <c r="CG397" s="1275"/>
      <c r="CH397" s="1275"/>
      <c r="CI397" s="1275"/>
      <c r="CJ397" s="1275"/>
      <c r="CK397" s="1275"/>
      <c r="CL397" s="1275"/>
      <c r="CM397" s="1275"/>
      <c r="CN397" s="1275"/>
      <c r="CO397" s="1275"/>
      <c r="CP397" s="1275"/>
      <c r="CQ397" s="1275"/>
      <c r="CR397" s="1275"/>
      <c r="CS397" s="1275"/>
      <c r="CT397" s="1275"/>
    </row>
    <row r="398" spans="1:98" ht="14.25" customHeight="1">
      <c r="A398" s="1275"/>
      <c r="B398" s="1275"/>
      <c r="C398" s="1275"/>
      <c r="D398" s="1275"/>
      <c r="E398" s="1275"/>
      <c r="F398" s="1275"/>
      <c r="G398" s="1275"/>
      <c r="H398" s="1275"/>
      <c r="I398" s="1275"/>
      <c r="J398" s="1275"/>
      <c r="K398" s="1275"/>
      <c r="L398" s="1275"/>
      <c r="M398" s="1275"/>
      <c r="N398" s="1275"/>
      <c r="O398" s="1275"/>
      <c r="P398" s="1275"/>
      <c r="Q398" s="1275"/>
      <c r="R398" s="1275"/>
      <c r="S398" s="1275"/>
      <c r="T398" s="1275"/>
      <c r="U398" s="1275"/>
      <c r="V398" s="1275"/>
      <c r="W398" s="1275"/>
      <c r="X398" s="1275"/>
      <c r="Y398" s="1275"/>
      <c r="Z398" s="1275"/>
      <c r="AA398" s="1275"/>
      <c r="AB398" s="1275"/>
      <c r="AC398" s="1275"/>
      <c r="AD398" s="1275"/>
      <c r="AE398" s="1275"/>
      <c r="AF398" s="1275"/>
      <c r="AG398" s="1275"/>
      <c r="AH398" s="1275"/>
      <c r="AI398" s="1275"/>
      <c r="AJ398" s="1275"/>
      <c r="AK398" s="1275"/>
      <c r="AL398" s="1275"/>
      <c r="AM398" s="1275"/>
      <c r="AN398" s="1275"/>
      <c r="AO398" s="1275"/>
      <c r="AP398" s="1275"/>
      <c r="AQ398" s="1275"/>
      <c r="AR398" s="1275"/>
      <c r="AS398" s="1275"/>
      <c r="AT398" s="1275"/>
      <c r="AU398" s="1275"/>
      <c r="AV398" s="1275"/>
      <c r="AW398" s="1275"/>
      <c r="AX398" s="1275"/>
      <c r="AY398" s="1275"/>
      <c r="AZ398" s="1275"/>
      <c r="BA398" s="1275"/>
      <c r="BB398" s="1275"/>
      <c r="BC398" s="1275"/>
      <c r="BD398" s="1275"/>
      <c r="BE398" s="1275"/>
      <c r="BF398" s="1275"/>
      <c r="BG398" s="1275"/>
      <c r="BH398" s="1275"/>
      <c r="BI398" s="1275"/>
      <c r="BJ398" s="1275"/>
      <c r="BK398" s="1275"/>
      <c r="BL398" s="1275"/>
      <c r="BM398" s="1275"/>
      <c r="BN398" s="1275"/>
      <c r="BO398" s="1275"/>
      <c r="BP398" s="1275"/>
      <c r="BQ398" s="1275"/>
      <c r="BR398" s="1275"/>
      <c r="BS398" s="1275"/>
      <c r="BT398" s="1275"/>
      <c r="BU398" s="1275"/>
      <c r="BV398" s="1275"/>
      <c r="BW398" s="1275"/>
      <c r="BX398" s="1275"/>
      <c r="BY398" s="1275"/>
      <c r="BZ398" s="1275"/>
      <c r="CA398" s="1275"/>
      <c r="CB398" s="1275"/>
      <c r="CC398" s="1275"/>
      <c r="CD398" s="1275"/>
      <c r="CE398" s="1275"/>
      <c r="CF398" s="1275"/>
      <c r="CG398" s="1275"/>
      <c r="CH398" s="1275"/>
      <c r="CI398" s="1275"/>
      <c r="CJ398" s="1275"/>
      <c r="CK398" s="1275"/>
      <c r="CL398" s="1275"/>
      <c r="CM398" s="1275"/>
      <c r="CN398" s="1275"/>
      <c r="CO398" s="1275"/>
      <c r="CP398" s="1275"/>
      <c r="CQ398" s="1275"/>
      <c r="CR398" s="1275"/>
      <c r="CS398" s="1275"/>
      <c r="CT398" s="1275"/>
    </row>
    <row r="399" spans="1:98" ht="14.25" customHeight="1">
      <c r="A399" s="1275"/>
      <c r="B399" s="1275"/>
      <c r="C399" s="1275"/>
      <c r="D399" s="1275"/>
      <c r="E399" s="1275"/>
      <c r="F399" s="1275"/>
      <c r="G399" s="1275"/>
      <c r="H399" s="1275"/>
      <c r="I399" s="1275"/>
      <c r="J399" s="1275"/>
      <c r="K399" s="1275"/>
      <c r="L399" s="1275"/>
      <c r="M399" s="1275"/>
      <c r="N399" s="1275"/>
      <c r="O399" s="1275"/>
      <c r="P399" s="1275"/>
      <c r="Q399" s="1275"/>
      <c r="R399" s="1275"/>
      <c r="S399" s="1275"/>
      <c r="T399" s="1275"/>
      <c r="U399" s="1275"/>
      <c r="V399" s="1275"/>
      <c r="W399" s="1275"/>
      <c r="X399" s="1275"/>
      <c r="Y399" s="1275"/>
      <c r="Z399" s="1275"/>
      <c r="AA399" s="1275"/>
      <c r="AB399" s="1275"/>
      <c r="AC399" s="1275"/>
      <c r="AD399" s="1275"/>
      <c r="AE399" s="1275"/>
      <c r="AF399" s="1275"/>
      <c r="AG399" s="1275"/>
      <c r="AH399" s="1275"/>
      <c r="AI399" s="1275"/>
      <c r="AJ399" s="1275"/>
      <c r="AK399" s="1275"/>
      <c r="AL399" s="1275"/>
      <c r="AM399" s="1275"/>
      <c r="AN399" s="1275"/>
      <c r="AO399" s="1275"/>
      <c r="AP399" s="1275"/>
      <c r="AQ399" s="1275"/>
      <c r="AR399" s="1275"/>
      <c r="AS399" s="1275"/>
      <c r="AT399" s="1275"/>
      <c r="AU399" s="1275"/>
      <c r="AV399" s="1275"/>
      <c r="AW399" s="1275"/>
      <c r="AX399" s="1275"/>
      <c r="AY399" s="1275"/>
      <c r="AZ399" s="1275"/>
      <c r="BA399" s="1275"/>
      <c r="BB399" s="1275"/>
      <c r="BC399" s="1275"/>
      <c r="BD399" s="1275"/>
      <c r="BE399" s="1275"/>
      <c r="BF399" s="1275"/>
      <c r="BG399" s="1275"/>
      <c r="BH399" s="1275"/>
      <c r="BI399" s="1275"/>
      <c r="BJ399" s="1275"/>
      <c r="BK399" s="1275"/>
      <c r="BL399" s="1275"/>
      <c r="BM399" s="1275"/>
      <c r="BN399" s="1275"/>
      <c r="BO399" s="1275"/>
      <c r="BP399" s="1275"/>
      <c r="BQ399" s="1275"/>
      <c r="BR399" s="1275"/>
      <c r="BS399" s="1275"/>
      <c r="BT399" s="1275"/>
      <c r="BU399" s="1275"/>
      <c r="BV399" s="1275"/>
      <c r="BW399" s="1275"/>
      <c r="BX399" s="1275"/>
      <c r="BY399" s="1275"/>
      <c r="BZ399" s="1275"/>
      <c r="CA399" s="1275"/>
      <c r="CB399" s="1275"/>
      <c r="CC399" s="1275"/>
      <c r="CD399" s="1275"/>
      <c r="CE399" s="1275"/>
      <c r="CF399" s="1275"/>
      <c r="CG399" s="1275"/>
      <c r="CH399" s="1275"/>
      <c r="CI399" s="1275"/>
      <c r="CJ399" s="1275"/>
      <c r="CK399" s="1275"/>
      <c r="CL399" s="1275"/>
      <c r="CM399" s="1275"/>
      <c r="CN399" s="1275"/>
      <c r="CO399" s="1275"/>
      <c r="CP399" s="1275"/>
      <c r="CQ399" s="1275"/>
      <c r="CR399" s="1275"/>
      <c r="CS399" s="1275"/>
      <c r="CT399" s="1275"/>
    </row>
    <row r="400" spans="1:98" ht="14.25" customHeight="1">
      <c r="A400" s="1275"/>
      <c r="B400" s="1275"/>
      <c r="C400" s="1275"/>
      <c r="D400" s="1275"/>
      <c r="E400" s="1275"/>
      <c r="F400" s="1275"/>
      <c r="G400" s="1275"/>
      <c r="H400" s="1275"/>
      <c r="I400" s="1275"/>
      <c r="J400" s="1275"/>
      <c r="K400" s="1275"/>
      <c r="L400" s="1275"/>
      <c r="M400" s="1275"/>
      <c r="N400" s="1275"/>
      <c r="O400" s="1275"/>
      <c r="P400" s="1275"/>
      <c r="Q400" s="1275"/>
      <c r="R400" s="1275"/>
      <c r="S400" s="1275"/>
      <c r="T400" s="1275"/>
      <c r="U400" s="1275"/>
      <c r="V400" s="1275"/>
      <c r="W400" s="1275"/>
      <c r="X400" s="1275"/>
      <c r="Y400" s="1275"/>
      <c r="Z400" s="1275"/>
      <c r="AA400" s="1275"/>
      <c r="AB400" s="1275"/>
      <c r="AC400" s="1275"/>
      <c r="AD400" s="1275"/>
      <c r="AE400" s="1275"/>
      <c r="AF400" s="1275"/>
      <c r="AG400" s="1275"/>
      <c r="AH400" s="1275"/>
      <c r="AI400" s="1275"/>
      <c r="AJ400" s="1275"/>
      <c r="AK400" s="1275"/>
      <c r="AL400" s="1275"/>
      <c r="AM400" s="1275"/>
      <c r="AN400" s="1275"/>
      <c r="AO400" s="1275"/>
      <c r="AP400" s="1275"/>
      <c r="AQ400" s="1275"/>
      <c r="AR400" s="1275"/>
      <c r="AS400" s="1275"/>
      <c r="AT400" s="1275"/>
      <c r="AU400" s="1275"/>
      <c r="AV400" s="1275"/>
      <c r="AW400" s="1275"/>
      <c r="AX400" s="1275"/>
      <c r="AY400" s="1275"/>
      <c r="AZ400" s="1275"/>
      <c r="BA400" s="1275"/>
      <c r="BB400" s="1275"/>
      <c r="BC400" s="1275"/>
      <c r="BD400" s="1275"/>
      <c r="BE400" s="1275"/>
      <c r="BF400" s="1275"/>
      <c r="BG400" s="1275"/>
      <c r="BH400" s="1275"/>
      <c r="BI400" s="1275"/>
      <c r="BJ400" s="1275"/>
      <c r="BK400" s="1275"/>
      <c r="BL400" s="1275"/>
      <c r="BM400" s="1275"/>
      <c r="BN400" s="1275"/>
      <c r="BO400" s="1275"/>
      <c r="BP400" s="1275"/>
      <c r="BQ400" s="1275"/>
      <c r="BR400" s="1275"/>
      <c r="BS400" s="1275"/>
      <c r="BT400" s="1275"/>
      <c r="BU400" s="1275"/>
      <c r="BV400" s="1275"/>
      <c r="BW400" s="1275"/>
      <c r="BX400" s="1275"/>
      <c r="BY400" s="1275"/>
      <c r="BZ400" s="1275"/>
      <c r="CA400" s="1275"/>
      <c r="CB400" s="1275"/>
      <c r="CC400" s="1275"/>
      <c r="CD400" s="1275"/>
      <c r="CE400" s="1275"/>
      <c r="CF400" s="1275"/>
      <c r="CG400" s="1275"/>
      <c r="CH400" s="1275"/>
      <c r="CI400" s="1275"/>
      <c r="CJ400" s="1275"/>
      <c r="CK400" s="1275"/>
      <c r="CL400" s="1275"/>
      <c r="CM400" s="1275"/>
      <c r="CN400" s="1275"/>
      <c r="CO400" s="1275"/>
      <c r="CP400" s="1275"/>
      <c r="CQ400" s="1275"/>
      <c r="CR400" s="1275"/>
      <c r="CS400" s="1275"/>
      <c r="CT400" s="1275"/>
    </row>
    <row r="401" spans="1:98" ht="14.25" customHeight="1">
      <c r="A401" s="1275"/>
      <c r="B401" s="1275"/>
      <c r="C401" s="1275"/>
      <c r="D401" s="1275"/>
      <c r="E401" s="1275"/>
      <c r="F401" s="1275"/>
      <c r="G401" s="1275"/>
      <c r="H401" s="1275"/>
      <c r="I401" s="1275"/>
      <c r="J401" s="1275"/>
      <c r="K401" s="1275"/>
      <c r="L401" s="1275"/>
      <c r="M401" s="1275"/>
      <c r="N401" s="1275"/>
      <c r="O401" s="1275"/>
      <c r="P401" s="1275"/>
      <c r="Q401" s="1275"/>
      <c r="R401" s="1275"/>
      <c r="S401" s="1275"/>
      <c r="T401" s="1275"/>
      <c r="U401" s="1275"/>
      <c r="V401" s="1275"/>
      <c r="W401" s="1275"/>
      <c r="X401" s="1275"/>
      <c r="Y401" s="1275"/>
      <c r="Z401" s="1275"/>
      <c r="AA401" s="1275"/>
      <c r="AB401" s="1275"/>
      <c r="AC401" s="1275"/>
      <c r="AD401" s="1275"/>
      <c r="AE401" s="1275"/>
      <c r="AF401" s="1275"/>
      <c r="AG401" s="1275"/>
      <c r="AH401" s="1275"/>
      <c r="AI401" s="1275"/>
      <c r="AJ401" s="1275"/>
      <c r="AK401" s="1275"/>
      <c r="AL401" s="1275"/>
      <c r="AM401" s="1275"/>
      <c r="AN401" s="1275"/>
      <c r="AO401" s="1275"/>
      <c r="AP401" s="1275"/>
      <c r="AQ401" s="1275"/>
      <c r="AR401" s="1275"/>
      <c r="AS401" s="1275"/>
      <c r="AT401" s="1275"/>
      <c r="AU401" s="1275"/>
      <c r="AV401" s="1275"/>
      <c r="AW401" s="1275"/>
      <c r="AX401" s="1275"/>
      <c r="AY401" s="1275"/>
      <c r="AZ401" s="1275"/>
      <c r="BA401" s="1275"/>
      <c r="BB401" s="1275"/>
      <c r="BC401" s="1275"/>
      <c r="BD401" s="1275"/>
      <c r="BE401" s="1275"/>
      <c r="BF401" s="1275"/>
      <c r="BG401" s="1275"/>
      <c r="BH401" s="1275"/>
      <c r="BI401" s="1275"/>
      <c r="BJ401" s="1275"/>
      <c r="BK401" s="1275"/>
      <c r="BL401" s="1275"/>
      <c r="BM401" s="1275"/>
      <c r="BN401" s="1275"/>
      <c r="BO401" s="1275"/>
      <c r="BP401" s="1275"/>
      <c r="BQ401" s="1275"/>
      <c r="BR401" s="1275"/>
      <c r="BS401" s="1275"/>
      <c r="BT401" s="1275"/>
      <c r="BU401" s="1275"/>
      <c r="BV401" s="1275"/>
      <c r="BW401" s="1275"/>
      <c r="BX401" s="1275"/>
      <c r="BY401" s="1275"/>
      <c r="BZ401" s="1275"/>
      <c r="CA401" s="1275"/>
      <c r="CB401" s="1275"/>
      <c r="CC401" s="1275"/>
      <c r="CD401" s="1275"/>
      <c r="CE401" s="1275"/>
      <c r="CF401" s="1275"/>
      <c r="CG401" s="1275"/>
      <c r="CH401" s="1275"/>
      <c r="CI401" s="1275"/>
      <c r="CJ401" s="1275"/>
      <c r="CK401" s="1275"/>
      <c r="CL401" s="1275"/>
      <c r="CM401" s="1275"/>
      <c r="CN401" s="1275"/>
      <c r="CO401" s="1275"/>
      <c r="CP401" s="1275"/>
      <c r="CQ401" s="1275"/>
      <c r="CR401" s="1275"/>
      <c r="CS401" s="1275"/>
      <c r="CT401" s="1275"/>
    </row>
    <row r="402" spans="1:98" ht="14.25" customHeight="1">
      <c r="A402" s="1275"/>
      <c r="B402" s="1275"/>
      <c r="C402" s="1275"/>
      <c r="D402" s="1275"/>
      <c r="E402" s="1275"/>
      <c r="F402" s="1275"/>
      <c r="G402" s="1275"/>
      <c r="H402" s="1275"/>
      <c r="I402" s="1275"/>
      <c r="J402" s="1275"/>
      <c r="K402" s="1275"/>
      <c r="L402" s="1275"/>
      <c r="M402" s="1275"/>
      <c r="N402" s="1275"/>
      <c r="O402" s="1275"/>
      <c r="P402" s="1275"/>
      <c r="Q402" s="1275"/>
      <c r="R402" s="1275"/>
      <c r="S402" s="1275"/>
      <c r="T402" s="1275"/>
      <c r="U402" s="1275"/>
      <c r="V402" s="1275"/>
      <c r="W402" s="1275"/>
      <c r="X402" s="1275"/>
      <c r="Y402" s="1275"/>
      <c r="Z402" s="1275"/>
      <c r="AA402" s="1275"/>
      <c r="AB402" s="1275"/>
      <c r="AC402" s="1275"/>
      <c r="AD402" s="1275"/>
      <c r="AE402" s="1275"/>
      <c r="AF402" s="1275"/>
      <c r="AG402" s="1275"/>
      <c r="AH402" s="1275"/>
      <c r="AI402" s="1275"/>
      <c r="AJ402" s="1275"/>
      <c r="AK402" s="1275"/>
      <c r="AL402" s="1275"/>
      <c r="AM402" s="1275"/>
      <c r="AN402" s="1275"/>
      <c r="AO402" s="1275"/>
      <c r="AP402" s="1275"/>
      <c r="AQ402" s="1275"/>
      <c r="AR402" s="1275"/>
      <c r="AS402" s="1275"/>
      <c r="AT402" s="1275"/>
      <c r="AU402" s="1275"/>
      <c r="AV402" s="1275"/>
      <c r="AW402" s="1275"/>
      <c r="AX402" s="1275"/>
      <c r="AY402" s="1275"/>
      <c r="AZ402" s="1275"/>
      <c r="BA402" s="1275"/>
      <c r="BB402" s="1275"/>
      <c r="BC402" s="1275"/>
      <c r="BD402" s="1275"/>
      <c r="BE402" s="1275"/>
      <c r="BF402" s="1275"/>
      <c r="BG402" s="1275"/>
      <c r="BH402" s="1275"/>
      <c r="BI402" s="1275"/>
      <c r="BJ402" s="1275"/>
      <c r="BK402" s="1275"/>
      <c r="BL402" s="1275"/>
      <c r="BM402" s="1275"/>
      <c r="BN402" s="1275"/>
      <c r="BO402" s="1275"/>
      <c r="BP402" s="1275"/>
      <c r="BQ402" s="1275"/>
      <c r="BR402" s="1275"/>
      <c r="BS402" s="1275"/>
      <c r="BT402" s="1275"/>
      <c r="BU402" s="1275"/>
      <c r="BV402" s="1275"/>
      <c r="BW402" s="1275"/>
      <c r="BX402" s="1275"/>
      <c r="BY402" s="1275"/>
      <c r="BZ402" s="1275"/>
      <c r="CA402" s="1275"/>
      <c r="CB402" s="1275"/>
      <c r="CC402" s="1275"/>
      <c r="CD402" s="1275"/>
      <c r="CE402" s="1275"/>
      <c r="CF402" s="1275"/>
      <c r="CG402" s="1275"/>
      <c r="CH402" s="1275"/>
      <c r="CI402" s="1275"/>
      <c r="CJ402" s="1275"/>
      <c r="CK402" s="1275"/>
      <c r="CL402" s="1275"/>
      <c r="CM402" s="1275"/>
      <c r="CN402" s="1275"/>
      <c r="CO402" s="1275"/>
      <c r="CP402" s="1275"/>
      <c r="CQ402" s="1275"/>
      <c r="CR402" s="1275"/>
      <c r="CS402" s="1275"/>
      <c r="CT402" s="1275"/>
    </row>
    <row r="403" spans="1:98" ht="14.25" customHeight="1">
      <c r="A403" s="1275"/>
      <c r="B403" s="1275"/>
      <c r="C403" s="1275"/>
      <c r="D403" s="1275"/>
      <c r="E403" s="1275"/>
      <c r="F403" s="1275"/>
      <c r="G403" s="1275"/>
      <c r="H403" s="1275"/>
      <c r="I403" s="1275"/>
      <c r="J403" s="1275"/>
      <c r="K403" s="1275"/>
      <c r="L403" s="1275"/>
      <c r="M403" s="1275"/>
      <c r="N403" s="1275"/>
      <c r="O403" s="1275"/>
      <c r="P403" s="1275"/>
      <c r="Q403" s="1275"/>
      <c r="R403" s="1275"/>
      <c r="S403" s="1275"/>
      <c r="T403" s="1275"/>
      <c r="U403" s="1275"/>
      <c r="V403" s="1275"/>
      <c r="W403" s="1275"/>
      <c r="X403" s="1275"/>
      <c r="Y403" s="1275"/>
      <c r="Z403" s="1275"/>
      <c r="AA403" s="1275"/>
      <c r="AB403" s="1275"/>
      <c r="AC403" s="1275"/>
      <c r="AD403" s="1275"/>
      <c r="AE403" s="1275"/>
      <c r="AF403" s="1275"/>
      <c r="AG403" s="1275"/>
      <c r="AH403" s="1275"/>
      <c r="AI403" s="1275"/>
      <c r="AJ403" s="1275"/>
      <c r="AK403" s="1275"/>
      <c r="AL403" s="1275"/>
      <c r="AM403" s="1275"/>
      <c r="AN403" s="1275"/>
      <c r="AO403" s="1275"/>
      <c r="AP403" s="1275"/>
      <c r="AQ403" s="1275"/>
      <c r="AR403" s="1275"/>
      <c r="AS403" s="1275"/>
      <c r="AT403" s="1275"/>
      <c r="AU403" s="1275"/>
      <c r="AV403" s="1275"/>
      <c r="AW403" s="1275"/>
      <c r="AX403" s="1275"/>
      <c r="AY403" s="1275"/>
      <c r="AZ403" s="1275"/>
      <c r="BA403" s="1275"/>
      <c r="BB403" s="1275"/>
      <c r="BC403" s="1275"/>
      <c r="BD403" s="1275"/>
      <c r="BE403" s="1275"/>
      <c r="BF403" s="1275"/>
      <c r="BG403" s="1275"/>
      <c r="BH403" s="1275"/>
      <c r="BI403" s="1275"/>
      <c r="BJ403" s="1275"/>
      <c r="BK403" s="1275"/>
      <c r="BL403" s="1275"/>
      <c r="BM403" s="1275"/>
      <c r="BN403" s="1275"/>
      <c r="BO403" s="1275"/>
      <c r="BP403" s="1275"/>
      <c r="BQ403" s="1275"/>
      <c r="BR403" s="1275"/>
      <c r="BS403" s="1275"/>
      <c r="BT403" s="1275"/>
      <c r="BU403" s="1275"/>
      <c r="BV403" s="1275"/>
      <c r="BW403" s="1275"/>
      <c r="BX403" s="1275"/>
      <c r="BY403" s="1275"/>
      <c r="BZ403" s="1275"/>
      <c r="CA403" s="1275"/>
      <c r="CB403" s="1275"/>
      <c r="CC403" s="1275"/>
      <c r="CD403" s="1275"/>
      <c r="CE403" s="1275"/>
      <c r="CF403" s="1275"/>
      <c r="CG403" s="1275"/>
      <c r="CH403" s="1275"/>
      <c r="CI403" s="1275"/>
      <c r="CJ403" s="1275"/>
      <c r="CK403" s="1275"/>
      <c r="CL403" s="1275"/>
      <c r="CM403" s="1275"/>
      <c r="CN403" s="1275"/>
      <c r="CO403" s="1275"/>
      <c r="CP403" s="1275"/>
      <c r="CQ403" s="1275"/>
      <c r="CR403" s="1275"/>
      <c r="CS403" s="1275"/>
      <c r="CT403" s="1275"/>
    </row>
    <row r="404" spans="1:98" ht="14.25" customHeight="1">
      <c r="A404" s="1275"/>
      <c r="B404" s="1275"/>
      <c r="C404" s="1275"/>
      <c r="D404" s="1275"/>
      <c r="E404" s="1275"/>
      <c r="F404" s="1275"/>
      <c r="G404" s="1275"/>
      <c r="H404" s="1275"/>
      <c r="I404" s="1275"/>
      <c r="J404" s="1275"/>
      <c r="K404" s="1275"/>
      <c r="L404" s="1275"/>
      <c r="M404" s="1275"/>
      <c r="N404" s="1275"/>
      <c r="O404" s="1275"/>
      <c r="P404" s="1275"/>
      <c r="Q404" s="1275"/>
      <c r="R404" s="1275"/>
      <c r="S404" s="1275"/>
      <c r="T404" s="1275"/>
      <c r="U404" s="1275"/>
      <c r="V404" s="1275"/>
      <c r="W404" s="1275"/>
      <c r="X404" s="1275"/>
      <c r="Y404" s="1275"/>
      <c r="Z404" s="1275"/>
      <c r="AA404" s="1275"/>
      <c r="AB404" s="1275"/>
      <c r="AC404" s="1275"/>
      <c r="AD404" s="1275"/>
      <c r="AE404" s="1275"/>
      <c r="AF404" s="1275"/>
      <c r="AG404" s="1275"/>
      <c r="AH404" s="1275"/>
      <c r="AI404" s="1275"/>
      <c r="AJ404" s="1275"/>
      <c r="AK404" s="1275"/>
      <c r="AL404" s="1275"/>
      <c r="AM404" s="1275"/>
      <c r="AN404" s="1275"/>
      <c r="AO404" s="1275"/>
      <c r="AP404" s="1275"/>
      <c r="AQ404" s="1275"/>
      <c r="AR404" s="1275"/>
      <c r="AS404" s="1275"/>
      <c r="AT404" s="1275"/>
      <c r="AU404" s="1275"/>
      <c r="AV404" s="1275"/>
      <c r="AW404" s="1275"/>
      <c r="AX404" s="1275"/>
      <c r="AY404" s="1275"/>
      <c r="AZ404" s="1275"/>
      <c r="BA404" s="1275"/>
      <c r="BB404" s="1275"/>
      <c r="BC404" s="1275"/>
      <c r="BD404" s="1275"/>
      <c r="BE404" s="1275"/>
      <c r="BF404" s="1275"/>
      <c r="BG404" s="1275"/>
      <c r="BH404" s="1275"/>
      <c r="BI404" s="1275"/>
      <c r="BJ404" s="1275"/>
      <c r="BK404" s="1275"/>
      <c r="BL404" s="1275"/>
      <c r="BM404" s="1275"/>
      <c r="BN404" s="1275"/>
      <c r="BO404" s="1275"/>
      <c r="BP404" s="1275"/>
      <c r="BQ404" s="1275"/>
      <c r="BR404" s="1275"/>
      <c r="BS404" s="1275"/>
      <c r="BT404" s="1275"/>
      <c r="BU404" s="1275"/>
      <c r="BV404" s="1275"/>
      <c r="BW404" s="1275"/>
      <c r="BX404" s="1275"/>
      <c r="BY404" s="1275"/>
      <c r="BZ404" s="1275"/>
      <c r="CA404" s="1275"/>
      <c r="CB404" s="1275"/>
      <c r="CC404" s="1275"/>
      <c r="CD404" s="1275"/>
      <c r="CE404" s="1275"/>
      <c r="CF404" s="1275"/>
      <c r="CG404" s="1275"/>
      <c r="CH404" s="1275"/>
      <c r="CI404" s="1275"/>
      <c r="CJ404" s="1275"/>
      <c r="CK404" s="1275"/>
      <c r="CL404" s="1275"/>
      <c r="CM404" s="1275"/>
      <c r="CN404" s="1275"/>
      <c r="CO404" s="1275"/>
      <c r="CP404" s="1275"/>
      <c r="CQ404" s="1275"/>
      <c r="CR404" s="1275"/>
      <c r="CS404" s="1275"/>
      <c r="CT404" s="1275"/>
    </row>
    <row r="405" spans="1:98" ht="14.25" customHeight="1">
      <c r="A405" s="1275"/>
      <c r="B405" s="1275"/>
      <c r="C405" s="1275"/>
      <c r="D405" s="1275"/>
      <c r="E405" s="1275"/>
      <c r="F405" s="1275"/>
      <c r="G405" s="1275"/>
      <c r="H405" s="1275"/>
      <c r="I405" s="1275"/>
      <c r="J405" s="1275"/>
      <c r="K405" s="1275"/>
      <c r="L405" s="1275"/>
      <c r="M405" s="1275"/>
      <c r="N405" s="1275"/>
      <c r="O405" s="1275"/>
      <c r="P405" s="1275"/>
      <c r="Q405" s="1275"/>
      <c r="R405" s="1275"/>
      <c r="S405" s="1275"/>
      <c r="T405" s="1275"/>
      <c r="U405" s="1275"/>
      <c r="V405" s="1275"/>
      <c r="W405" s="1275"/>
      <c r="X405" s="1275"/>
      <c r="Y405" s="1275"/>
      <c r="Z405" s="1275"/>
      <c r="AA405" s="1275"/>
      <c r="AB405" s="1275"/>
      <c r="AC405" s="1275"/>
      <c r="AD405" s="1275"/>
      <c r="AE405" s="1275"/>
      <c r="AF405" s="1275"/>
      <c r="AG405" s="1275"/>
      <c r="AH405" s="1275"/>
      <c r="AI405" s="1275"/>
      <c r="AJ405" s="1275"/>
      <c r="AK405" s="1275"/>
      <c r="AL405" s="1275"/>
      <c r="AM405" s="1275"/>
      <c r="AN405" s="1275"/>
      <c r="AO405" s="1275"/>
      <c r="AP405" s="1275"/>
      <c r="AQ405" s="1275"/>
      <c r="AR405" s="1275"/>
      <c r="AS405" s="1275"/>
      <c r="AT405" s="1275"/>
      <c r="AU405" s="1275"/>
      <c r="AV405" s="1275"/>
      <c r="AW405" s="1275"/>
      <c r="AX405" s="1275"/>
      <c r="AY405" s="1275"/>
      <c r="AZ405" s="1275"/>
      <c r="BA405" s="1275"/>
      <c r="BB405" s="1275"/>
      <c r="BC405" s="1275"/>
      <c r="BD405" s="1275"/>
      <c r="BE405" s="1275"/>
      <c r="BF405" s="1275"/>
      <c r="BG405" s="1275"/>
      <c r="BH405" s="1275"/>
      <c r="BI405" s="1275"/>
      <c r="BJ405" s="1275"/>
      <c r="BK405" s="1275"/>
      <c r="BL405" s="1275"/>
      <c r="BM405" s="1275"/>
      <c r="BN405" s="1275"/>
      <c r="BO405" s="1275"/>
      <c r="BP405" s="1275"/>
      <c r="BQ405" s="1275"/>
      <c r="BR405" s="1275"/>
      <c r="BS405" s="1275"/>
      <c r="BT405" s="1275"/>
      <c r="BU405" s="1275"/>
      <c r="BV405" s="1275"/>
      <c r="BW405" s="1275"/>
      <c r="BX405" s="1275"/>
      <c r="BY405" s="1275"/>
      <c r="BZ405" s="1275"/>
      <c r="CA405" s="1275"/>
      <c r="CB405" s="1275"/>
      <c r="CC405" s="1275"/>
      <c r="CD405" s="1275"/>
      <c r="CE405" s="1275"/>
      <c r="CF405" s="1275"/>
      <c r="CG405" s="1275"/>
      <c r="CH405" s="1275"/>
      <c r="CI405" s="1275"/>
      <c r="CJ405" s="1275"/>
      <c r="CK405" s="1275"/>
      <c r="CL405" s="1275"/>
      <c r="CM405" s="1275"/>
      <c r="CN405" s="1275"/>
      <c r="CO405" s="1275"/>
      <c r="CP405" s="1275"/>
      <c r="CQ405" s="1275"/>
      <c r="CR405" s="1275"/>
      <c r="CS405" s="1275"/>
      <c r="CT405" s="1275"/>
    </row>
    <row r="406" spans="1:98" ht="14.25" customHeight="1">
      <c r="A406" s="1275"/>
      <c r="B406" s="1275"/>
      <c r="C406" s="1275"/>
      <c r="D406" s="1275"/>
      <c r="E406" s="1275"/>
      <c r="F406" s="1275"/>
      <c r="G406" s="1275"/>
      <c r="H406" s="1275"/>
      <c r="I406" s="1275"/>
      <c r="J406" s="1275"/>
      <c r="K406" s="1275"/>
      <c r="L406" s="1275"/>
      <c r="M406" s="1275"/>
      <c r="N406" s="1275"/>
      <c r="O406" s="1275"/>
      <c r="P406" s="1275"/>
      <c r="Q406" s="1275"/>
      <c r="R406" s="1275"/>
      <c r="S406" s="1275"/>
      <c r="T406" s="1275"/>
      <c r="U406" s="1275"/>
      <c r="V406" s="1275"/>
      <c r="W406" s="1275"/>
      <c r="X406" s="1275"/>
      <c r="Y406" s="1275"/>
      <c r="Z406" s="1275"/>
      <c r="AA406" s="1275"/>
      <c r="AB406" s="1275"/>
      <c r="AC406" s="1275"/>
      <c r="AD406" s="1275"/>
      <c r="AE406" s="1275"/>
      <c r="AF406" s="1275"/>
      <c r="AG406" s="1275"/>
      <c r="AH406" s="1275"/>
      <c r="AI406" s="1275"/>
      <c r="AJ406" s="1275"/>
      <c r="AK406" s="1275"/>
      <c r="AL406" s="1275"/>
      <c r="AM406" s="1275"/>
      <c r="AN406" s="1275"/>
      <c r="AO406" s="1275"/>
      <c r="AP406" s="1275"/>
      <c r="AQ406" s="1275"/>
      <c r="AR406" s="1275"/>
      <c r="AS406" s="1275"/>
      <c r="AT406" s="1275"/>
      <c r="AU406" s="1275"/>
      <c r="AV406" s="1275"/>
      <c r="AW406" s="1275"/>
      <c r="AX406" s="1275"/>
      <c r="AY406" s="1275"/>
      <c r="AZ406" s="1275"/>
      <c r="BA406" s="1275"/>
      <c r="BB406" s="1275"/>
      <c r="BC406" s="1275"/>
      <c r="BD406" s="1275"/>
      <c r="BE406" s="1275"/>
      <c r="BF406" s="1275"/>
      <c r="BG406" s="1275"/>
      <c r="BH406" s="1275"/>
      <c r="BI406" s="1275"/>
      <c r="BJ406" s="1275"/>
      <c r="BK406" s="1275"/>
      <c r="BL406" s="1275"/>
      <c r="BM406" s="1275"/>
      <c r="BN406" s="1275"/>
      <c r="BO406" s="1275"/>
      <c r="BP406" s="1275"/>
      <c r="BQ406" s="1275"/>
      <c r="BR406" s="1275"/>
      <c r="BS406" s="1275"/>
      <c r="BT406" s="1275"/>
      <c r="BU406" s="1275"/>
      <c r="BV406" s="1275"/>
      <c r="BW406" s="1275"/>
      <c r="BX406" s="1275"/>
      <c r="BY406" s="1275"/>
      <c r="BZ406" s="1275"/>
      <c r="CA406" s="1275"/>
      <c r="CB406" s="1275"/>
      <c r="CC406" s="1275"/>
      <c r="CD406" s="1275"/>
      <c r="CE406" s="1275"/>
      <c r="CF406" s="1275"/>
      <c r="CG406" s="1275"/>
      <c r="CH406" s="1275"/>
      <c r="CI406" s="1275"/>
      <c r="CJ406" s="1275"/>
      <c r="CK406" s="1275"/>
      <c r="CL406" s="1275"/>
      <c r="CM406" s="1275"/>
      <c r="CN406" s="1275"/>
      <c r="CO406" s="1275"/>
      <c r="CP406" s="1275"/>
      <c r="CQ406" s="1275"/>
      <c r="CR406" s="1275"/>
      <c r="CS406" s="1275"/>
      <c r="CT406" s="1275"/>
    </row>
    <row r="407" spans="1:98" ht="14.25" customHeight="1">
      <c r="A407" s="1275"/>
      <c r="B407" s="1275"/>
      <c r="C407" s="1275"/>
      <c r="D407" s="1275"/>
      <c r="E407" s="1275"/>
      <c r="F407" s="1275"/>
      <c r="G407" s="1275"/>
      <c r="H407" s="1275"/>
      <c r="I407" s="1275"/>
      <c r="J407" s="1275"/>
      <c r="K407" s="1275"/>
      <c r="L407" s="1275"/>
      <c r="M407" s="1275"/>
      <c r="N407" s="1275"/>
      <c r="O407" s="1275"/>
      <c r="P407" s="1275"/>
      <c r="Q407" s="1275"/>
      <c r="R407" s="1275"/>
      <c r="S407" s="1275"/>
      <c r="T407" s="1275"/>
      <c r="U407" s="1275"/>
      <c r="V407" s="1275"/>
      <c r="W407" s="1275"/>
      <c r="X407" s="1275"/>
      <c r="Y407" s="1275"/>
      <c r="Z407" s="1275"/>
      <c r="AA407" s="1275"/>
      <c r="AB407" s="1275"/>
      <c r="AC407" s="1275"/>
      <c r="AD407" s="1275"/>
      <c r="AE407" s="1275"/>
      <c r="AF407" s="1275"/>
      <c r="AG407" s="1275"/>
      <c r="AH407" s="1275"/>
      <c r="AI407" s="1275"/>
      <c r="AJ407" s="1275"/>
      <c r="AK407" s="1275"/>
      <c r="AL407" s="1275"/>
      <c r="AM407" s="1275"/>
      <c r="AN407" s="1275"/>
      <c r="AO407" s="1275"/>
      <c r="AP407" s="1275"/>
      <c r="AQ407" s="1275"/>
      <c r="AR407" s="1275"/>
      <c r="AS407" s="1275"/>
      <c r="AT407" s="1275"/>
      <c r="AU407" s="1275"/>
      <c r="AV407" s="1275"/>
      <c r="AW407" s="1275"/>
      <c r="AX407" s="1275"/>
      <c r="AY407" s="1275"/>
      <c r="AZ407" s="1275"/>
      <c r="BA407" s="1275"/>
      <c r="BB407" s="1275"/>
      <c r="BC407" s="1275"/>
      <c r="BD407" s="1275"/>
      <c r="BE407" s="1275"/>
      <c r="BF407" s="1275"/>
      <c r="BG407" s="1275"/>
      <c r="BH407" s="1275"/>
      <c r="BI407" s="1275"/>
      <c r="BJ407" s="1275"/>
      <c r="BK407" s="1275"/>
      <c r="BL407" s="1275"/>
      <c r="BM407" s="1275"/>
      <c r="BN407" s="1275"/>
      <c r="BO407" s="1275"/>
      <c r="BP407" s="1275"/>
      <c r="BQ407" s="1275"/>
      <c r="BR407" s="1275"/>
      <c r="BS407" s="1275"/>
      <c r="BT407" s="1275"/>
      <c r="BU407" s="1275"/>
      <c r="BV407" s="1275"/>
      <c r="BW407" s="1275"/>
      <c r="BX407" s="1275"/>
      <c r="BY407" s="1275"/>
      <c r="BZ407" s="1275"/>
      <c r="CA407" s="1275"/>
      <c r="CB407" s="1275"/>
      <c r="CC407" s="1275"/>
      <c r="CD407" s="1275"/>
      <c r="CE407" s="1275"/>
      <c r="CF407" s="1275"/>
      <c r="CG407" s="1275"/>
      <c r="CH407" s="1275"/>
      <c r="CI407" s="1275"/>
      <c r="CJ407" s="1275"/>
      <c r="CK407" s="1275"/>
      <c r="CL407" s="1275"/>
      <c r="CM407" s="1275"/>
      <c r="CN407" s="1275"/>
      <c r="CO407" s="1275"/>
      <c r="CP407" s="1275"/>
      <c r="CQ407" s="1275"/>
      <c r="CR407" s="1275"/>
      <c r="CS407" s="1275"/>
      <c r="CT407" s="1275"/>
    </row>
    <row r="408" spans="1:98" ht="14.25" customHeight="1">
      <c r="A408" s="1275"/>
      <c r="B408" s="1275"/>
      <c r="C408" s="1275"/>
      <c r="D408" s="1275"/>
      <c r="E408" s="1275"/>
      <c r="F408" s="1275"/>
      <c r="G408" s="1275"/>
      <c r="H408" s="1275"/>
      <c r="I408" s="1275"/>
      <c r="J408" s="1275"/>
      <c r="K408" s="1275"/>
      <c r="L408" s="1275"/>
      <c r="M408" s="1275"/>
      <c r="N408" s="1275"/>
      <c r="O408" s="1275"/>
      <c r="P408" s="1275"/>
      <c r="Q408" s="1275"/>
      <c r="R408" s="1275"/>
      <c r="S408" s="1275"/>
      <c r="T408" s="1275"/>
      <c r="U408" s="1275"/>
      <c r="V408" s="1275"/>
      <c r="W408" s="1275"/>
      <c r="X408" s="1275"/>
      <c r="Y408" s="1275"/>
      <c r="Z408" s="1275"/>
      <c r="AA408" s="1275"/>
      <c r="AB408" s="1275"/>
      <c r="AC408" s="1275"/>
      <c r="AD408" s="1275"/>
      <c r="AE408" s="1275"/>
      <c r="AF408" s="1275"/>
      <c r="AG408" s="1275"/>
      <c r="AH408" s="1275"/>
      <c r="AI408" s="1275"/>
      <c r="AJ408" s="1275"/>
      <c r="AK408" s="1275"/>
      <c r="AL408" s="1275"/>
      <c r="AM408" s="1275"/>
      <c r="AN408" s="1275"/>
      <c r="AO408" s="1275"/>
      <c r="AP408" s="1275"/>
      <c r="AQ408" s="1275"/>
      <c r="AR408" s="1275"/>
      <c r="AS408" s="1275"/>
      <c r="AT408" s="1275"/>
      <c r="AU408" s="1275"/>
      <c r="AV408" s="1275"/>
      <c r="AW408" s="1275"/>
      <c r="AX408" s="1275"/>
      <c r="AY408" s="1275"/>
      <c r="AZ408" s="1275"/>
      <c r="BA408" s="1275"/>
      <c r="BB408" s="1275"/>
      <c r="BC408" s="1275"/>
      <c r="BD408" s="1275"/>
      <c r="BE408" s="1275"/>
      <c r="BF408" s="1275"/>
      <c r="BG408" s="1275"/>
      <c r="BH408" s="1275"/>
      <c r="BI408" s="1275"/>
      <c r="BJ408" s="1275"/>
      <c r="BK408" s="1275"/>
      <c r="BL408" s="1275"/>
      <c r="BM408" s="1275"/>
      <c r="BN408" s="1275"/>
      <c r="BO408" s="1275"/>
      <c r="BP408" s="1275"/>
      <c r="BQ408" s="1275"/>
      <c r="BR408" s="1275"/>
      <c r="BS408" s="1275"/>
      <c r="BT408" s="1275"/>
      <c r="BU408" s="1275"/>
      <c r="BV408" s="1275"/>
      <c r="BW408" s="1275"/>
      <c r="BX408" s="1275"/>
      <c r="BY408" s="1275"/>
      <c r="BZ408" s="1275"/>
      <c r="CA408" s="1275"/>
      <c r="CB408" s="1275"/>
      <c r="CC408" s="1275"/>
      <c r="CD408" s="1275"/>
      <c r="CE408" s="1275"/>
      <c r="CF408" s="1275"/>
      <c r="CG408" s="1275"/>
      <c r="CH408" s="1275"/>
      <c r="CI408" s="1275"/>
      <c r="CJ408" s="1275"/>
      <c r="CK408" s="1275"/>
      <c r="CL408" s="1275"/>
      <c r="CM408" s="1275"/>
      <c r="CN408" s="1275"/>
      <c r="CO408" s="1275"/>
      <c r="CP408" s="1275"/>
      <c r="CQ408" s="1275"/>
      <c r="CR408" s="1275"/>
      <c r="CS408" s="1275"/>
      <c r="CT408" s="1275"/>
    </row>
    <row r="409" spans="1:98" ht="14.25" customHeight="1">
      <c r="A409" s="1275"/>
      <c r="B409" s="1275"/>
      <c r="C409" s="1275"/>
      <c r="D409" s="1275"/>
      <c r="E409" s="1275"/>
      <c r="F409" s="1275"/>
      <c r="G409" s="1275"/>
      <c r="H409" s="1275"/>
      <c r="I409" s="1275"/>
      <c r="J409" s="1275"/>
      <c r="K409" s="1275"/>
      <c r="L409" s="1275"/>
      <c r="M409" s="1275"/>
      <c r="N409" s="1275"/>
      <c r="O409" s="1275"/>
      <c r="P409" s="1275"/>
      <c r="Q409" s="1275"/>
      <c r="R409" s="1275"/>
      <c r="S409" s="1275"/>
      <c r="T409" s="1275"/>
      <c r="U409" s="1275"/>
      <c r="V409" s="1275"/>
      <c r="W409" s="1275"/>
      <c r="X409" s="1275"/>
      <c r="Y409" s="1275"/>
      <c r="Z409" s="1275"/>
      <c r="AA409" s="1275"/>
      <c r="AB409" s="1275"/>
      <c r="AC409" s="1275"/>
      <c r="AD409" s="1275"/>
      <c r="AE409" s="1275"/>
      <c r="AF409" s="1275"/>
      <c r="AG409" s="1275"/>
      <c r="AH409" s="1275"/>
      <c r="AI409" s="1275"/>
      <c r="AJ409" s="1275"/>
      <c r="AK409" s="1275"/>
      <c r="AL409" s="1275"/>
      <c r="AM409" s="1275"/>
      <c r="AN409" s="1275"/>
      <c r="AO409" s="1275"/>
      <c r="AP409" s="1275"/>
      <c r="AQ409" s="1275"/>
      <c r="AR409" s="1275"/>
      <c r="AS409" s="1275"/>
      <c r="AT409" s="1275"/>
      <c r="AU409" s="1275"/>
      <c r="AV409" s="1275"/>
      <c r="AW409" s="1275"/>
      <c r="AX409" s="1275"/>
      <c r="AY409" s="1275"/>
      <c r="AZ409" s="1275"/>
      <c r="BA409" s="1275"/>
      <c r="BB409" s="1275"/>
      <c r="BC409" s="1275"/>
      <c r="BD409" s="1275"/>
      <c r="BE409" s="1275"/>
      <c r="BF409" s="1275"/>
      <c r="BG409" s="1275"/>
      <c r="BH409" s="1275"/>
      <c r="BI409" s="1275"/>
      <c r="BJ409" s="1275"/>
      <c r="BK409" s="1275"/>
      <c r="BL409" s="1275"/>
      <c r="BM409" s="1275"/>
      <c r="BN409" s="1275"/>
      <c r="BO409" s="1275"/>
      <c r="BP409" s="1275"/>
      <c r="BQ409" s="1275"/>
      <c r="BR409" s="1275"/>
      <c r="BS409" s="1275"/>
      <c r="BT409" s="1275"/>
      <c r="BU409" s="1275"/>
      <c r="BV409" s="1275"/>
      <c r="BW409" s="1275"/>
      <c r="BX409" s="1275"/>
      <c r="BY409" s="1275"/>
      <c r="BZ409" s="1275"/>
      <c r="CA409" s="1275"/>
      <c r="CB409" s="1275"/>
      <c r="CC409" s="1275"/>
      <c r="CD409" s="1275"/>
      <c r="CE409" s="1275"/>
      <c r="CF409" s="1275"/>
      <c r="CG409" s="1275"/>
      <c r="CH409" s="1275"/>
      <c r="CI409" s="1275"/>
      <c r="CJ409" s="1275"/>
      <c r="CK409" s="1275"/>
      <c r="CL409" s="1275"/>
      <c r="CM409" s="1275"/>
      <c r="CN409" s="1275"/>
      <c r="CO409" s="1275"/>
      <c r="CP409" s="1275"/>
      <c r="CQ409" s="1275"/>
      <c r="CR409" s="1275"/>
      <c r="CS409" s="1275"/>
      <c r="CT409" s="1275"/>
    </row>
    <row r="410" spans="1:98" ht="14.25" customHeight="1">
      <c r="A410" s="1275"/>
      <c r="B410" s="1275"/>
      <c r="C410" s="1275"/>
      <c r="D410" s="1275"/>
      <c r="E410" s="1275"/>
      <c r="F410" s="1275"/>
      <c r="G410" s="1275"/>
      <c r="H410" s="1275"/>
      <c r="I410" s="1275"/>
      <c r="J410" s="1275"/>
      <c r="K410" s="1275"/>
      <c r="L410" s="1275"/>
      <c r="M410" s="1275"/>
      <c r="N410" s="1275"/>
      <c r="O410" s="1275"/>
      <c r="P410" s="1275"/>
      <c r="Q410" s="1275"/>
      <c r="R410" s="1275"/>
      <c r="S410" s="1275"/>
      <c r="T410" s="1275"/>
      <c r="U410" s="1275"/>
      <c r="V410" s="1275"/>
      <c r="W410" s="1275"/>
      <c r="X410" s="1275"/>
      <c r="Y410" s="1275"/>
      <c r="Z410" s="1275"/>
      <c r="AA410" s="1275"/>
      <c r="AB410" s="1275"/>
      <c r="AC410" s="1275"/>
      <c r="AD410" s="1275"/>
      <c r="AE410" s="1275"/>
      <c r="AF410" s="1275"/>
      <c r="AG410" s="1275"/>
      <c r="AH410" s="1275"/>
      <c r="AI410" s="1275"/>
      <c r="AJ410" s="1275"/>
      <c r="AK410" s="1275"/>
      <c r="AL410" s="1275"/>
      <c r="AM410" s="1275"/>
      <c r="AN410" s="1275"/>
      <c r="AO410" s="1275"/>
      <c r="AP410" s="1275"/>
      <c r="AQ410" s="1275"/>
      <c r="AR410" s="1275"/>
      <c r="AS410" s="1275"/>
      <c r="AT410" s="1275"/>
      <c r="AU410" s="1275"/>
      <c r="AV410" s="1275"/>
      <c r="AW410" s="1275"/>
      <c r="AX410" s="1275"/>
      <c r="AY410" s="1275"/>
      <c r="AZ410" s="1275"/>
      <c r="BA410" s="1275"/>
      <c r="BB410" s="1275"/>
      <c r="BC410" s="1275"/>
      <c r="BD410" s="1275"/>
      <c r="BE410" s="1275"/>
      <c r="BF410" s="1275"/>
      <c r="BG410" s="1275"/>
      <c r="BH410" s="1275"/>
      <c r="BI410" s="1275"/>
      <c r="BJ410" s="1275"/>
      <c r="BK410" s="1275"/>
      <c r="BL410" s="1275"/>
      <c r="BM410" s="1275"/>
      <c r="BN410" s="1275"/>
      <c r="BO410" s="1275"/>
      <c r="BP410" s="1275"/>
      <c r="BQ410" s="1275"/>
      <c r="BR410" s="1275"/>
      <c r="BS410" s="1275"/>
      <c r="BT410" s="1275"/>
      <c r="BU410" s="1275"/>
      <c r="BV410" s="1275"/>
      <c r="BW410" s="1275"/>
      <c r="BX410" s="1275"/>
      <c r="BY410" s="1275"/>
      <c r="BZ410" s="1275"/>
      <c r="CA410" s="1275"/>
      <c r="CB410" s="1275"/>
      <c r="CC410" s="1275"/>
      <c r="CD410" s="1275"/>
      <c r="CE410" s="1275"/>
      <c r="CF410" s="1275"/>
      <c r="CG410" s="1275"/>
      <c r="CH410" s="1275"/>
      <c r="CI410" s="1275"/>
      <c r="CJ410" s="1275"/>
      <c r="CK410" s="1275"/>
      <c r="CL410" s="1275"/>
      <c r="CM410" s="1275"/>
      <c r="CN410" s="1275"/>
      <c r="CO410" s="1275"/>
      <c r="CP410" s="1275"/>
      <c r="CQ410" s="1275"/>
      <c r="CR410" s="1275"/>
      <c r="CS410" s="1275"/>
      <c r="CT410" s="1275"/>
    </row>
    <row r="411" spans="1:98" ht="14.25" customHeight="1">
      <c r="A411" s="1275"/>
      <c r="B411" s="1275"/>
      <c r="C411" s="1275"/>
      <c r="D411" s="1275"/>
      <c r="E411" s="1275"/>
      <c r="F411" s="1275"/>
      <c r="G411" s="1275"/>
      <c r="H411" s="1275"/>
      <c r="I411" s="1275"/>
      <c r="J411" s="1275"/>
      <c r="K411" s="1275"/>
      <c r="L411" s="1275"/>
      <c r="M411" s="1275"/>
      <c r="N411" s="1275"/>
      <c r="O411" s="1275"/>
      <c r="P411" s="1275"/>
      <c r="Q411" s="1275"/>
      <c r="R411" s="1275"/>
      <c r="S411" s="1275"/>
      <c r="T411" s="1275"/>
      <c r="U411" s="1275"/>
      <c r="V411" s="1275"/>
      <c r="W411" s="1275"/>
      <c r="X411" s="1275"/>
      <c r="Y411" s="1275"/>
      <c r="Z411" s="1275"/>
      <c r="AA411" s="1275"/>
      <c r="AB411" s="1275"/>
      <c r="AC411" s="1275"/>
      <c r="AD411" s="1275"/>
      <c r="AE411" s="1275"/>
      <c r="AF411" s="1275"/>
      <c r="AG411" s="1275"/>
      <c r="AH411" s="1275"/>
      <c r="AI411" s="1275"/>
      <c r="AJ411" s="1275"/>
      <c r="AK411" s="1275"/>
      <c r="AL411" s="1275"/>
      <c r="AM411" s="1275"/>
      <c r="AN411" s="1275"/>
      <c r="AO411" s="1275"/>
      <c r="AP411" s="1275"/>
      <c r="AQ411" s="1275"/>
      <c r="AR411" s="1275"/>
      <c r="AS411" s="1275"/>
      <c r="AT411" s="1275"/>
      <c r="AU411" s="1275"/>
      <c r="AV411" s="1275"/>
      <c r="AW411" s="1275"/>
      <c r="AX411" s="1275"/>
      <c r="AY411" s="1275"/>
      <c r="AZ411" s="1275"/>
      <c r="BA411" s="1275"/>
      <c r="BB411" s="1275"/>
      <c r="BC411" s="1275"/>
      <c r="BD411" s="1275"/>
      <c r="BE411" s="1275"/>
      <c r="BF411" s="1275"/>
      <c r="BG411" s="1275"/>
      <c r="BH411" s="1275"/>
      <c r="BI411" s="1275"/>
      <c r="BJ411" s="1275"/>
      <c r="BK411" s="1275"/>
      <c r="BL411" s="1275"/>
      <c r="BM411" s="1275"/>
      <c r="BN411" s="1275"/>
      <c r="BO411" s="1275"/>
      <c r="BP411" s="1275"/>
      <c r="BQ411" s="1275"/>
      <c r="BR411" s="1275"/>
      <c r="BS411" s="1275"/>
      <c r="BT411" s="1275"/>
      <c r="BU411" s="1275"/>
      <c r="BV411" s="1275"/>
      <c r="BW411" s="1275"/>
      <c r="BX411" s="1275"/>
      <c r="BY411" s="1275"/>
      <c r="BZ411" s="1275"/>
      <c r="CA411" s="1275"/>
      <c r="CB411" s="1275"/>
      <c r="CC411" s="1275"/>
      <c r="CD411" s="1275"/>
      <c r="CE411" s="1275"/>
      <c r="CF411" s="1275"/>
      <c r="CG411" s="1275"/>
      <c r="CH411" s="1275"/>
      <c r="CI411" s="1275"/>
      <c r="CJ411" s="1275"/>
      <c r="CK411" s="1275"/>
      <c r="CL411" s="1275"/>
      <c r="CM411" s="1275"/>
      <c r="CN411" s="1275"/>
      <c r="CO411" s="1275"/>
      <c r="CP411" s="1275"/>
      <c r="CQ411" s="1275"/>
      <c r="CR411" s="1275"/>
      <c r="CS411" s="1275"/>
      <c r="CT411" s="1275"/>
    </row>
    <row r="412" spans="1:98" ht="14.25" customHeight="1">
      <c r="A412" s="1275"/>
      <c r="B412" s="1275"/>
      <c r="C412" s="1275"/>
      <c r="D412" s="1275"/>
      <c r="E412" s="1275"/>
      <c r="F412" s="1275"/>
      <c r="G412" s="1275"/>
      <c r="H412" s="1275"/>
      <c r="I412" s="1275"/>
      <c r="J412" s="1275"/>
      <c r="K412" s="1275"/>
      <c r="L412" s="1275"/>
      <c r="M412" s="1275"/>
      <c r="N412" s="1275"/>
      <c r="O412" s="1275"/>
      <c r="P412" s="1275"/>
      <c r="Q412" s="1275"/>
      <c r="R412" s="1275"/>
      <c r="S412" s="1275"/>
      <c r="T412" s="1275"/>
      <c r="U412" s="1275"/>
      <c r="V412" s="1275"/>
      <c r="W412" s="1275"/>
      <c r="X412" s="1275"/>
      <c r="Y412" s="1275"/>
      <c r="Z412" s="1275"/>
      <c r="AA412" s="1275"/>
      <c r="AB412" s="1275"/>
      <c r="AC412" s="1275"/>
      <c r="AD412" s="1275"/>
      <c r="AE412" s="1275"/>
      <c r="AF412" s="1275"/>
      <c r="AG412" s="1275"/>
      <c r="AH412" s="1275"/>
      <c r="AI412" s="1275"/>
      <c r="AJ412" s="1275"/>
      <c r="AK412" s="1275"/>
      <c r="AL412" s="1275"/>
      <c r="AM412" s="1275"/>
      <c r="AN412" s="1275"/>
      <c r="AO412" s="1275"/>
      <c r="AP412" s="1275"/>
      <c r="AQ412" s="1275"/>
      <c r="AR412" s="1275"/>
      <c r="AS412" s="1275"/>
      <c r="AT412" s="1275"/>
      <c r="AU412" s="1275"/>
      <c r="AV412" s="1275"/>
      <c r="AW412" s="1275"/>
      <c r="AX412" s="1275"/>
      <c r="AY412" s="1275"/>
      <c r="AZ412" s="1275"/>
      <c r="BA412" s="1275"/>
      <c r="BB412" s="1275"/>
      <c r="BC412" s="1275"/>
      <c r="BD412" s="1275"/>
      <c r="BE412" s="1275"/>
      <c r="BF412" s="1275"/>
      <c r="BG412" s="1275"/>
      <c r="BH412" s="1275"/>
      <c r="BI412" s="1275"/>
      <c r="BJ412" s="1275"/>
      <c r="BK412" s="1275"/>
      <c r="BL412" s="1275"/>
      <c r="BM412" s="1275"/>
      <c r="BN412" s="1275"/>
      <c r="BO412" s="1275"/>
      <c r="BP412" s="1275"/>
      <c r="BQ412" s="1275"/>
      <c r="BR412" s="1275"/>
      <c r="BS412" s="1275"/>
      <c r="BT412" s="1275"/>
      <c r="BU412" s="1275"/>
      <c r="BV412" s="1275"/>
      <c r="BW412" s="1275"/>
      <c r="BX412" s="1275"/>
      <c r="BY412" s="1275"/>
      <c r="BZ412" s="1275"/>
      <c r="CA412" s="1275"/>
      <c r="CB412" s="1275"/>
      <c r="CC412" s="1275"/>
      <c r="CD412" s="1275"/>
      <c r="CE412" s="1275"/>
      <c r="CF412" s="1275"/>
      <c r="CG412" s="1275"/>
      <c r="CH412" s="1275"/>
      <c r="CI412" s="1275"/>
      <c r="CJ412" s="1275"/>
      <c r="CK412" s="1275"/>
      <c r="CL412" s="1275"/>
      <c r="CM412" s="1275"/>
      <c r="CN412" s="1275"/>
      <c r="CO412" s="1275"/>
      <c r="CP412" s="1275"/>
      <c r="CQ412" s="1275"/>
      <c r="CR412" s="1275"/>
      <c r="CS412" s="1275"/>
      <c r="CT412" s="1275"/>
    </row>
    <row r="413" spans="1:98" ht="14.25" customHeight="1">
      <c r="A413" s="1275"/>
      <c r="B413" s="1275"/>
      <c r="C413" s="1275"/>
      <c r="D413" s="1275"/>
      <c r="E413" s="1275"/>
      <c r="F413" s="1275"/>
      <c r="G413" s="1275"/>
      <c r="H413" s="1275"/>
      <c r="I413" s="1275"/>
      <c r="J413" s="1275"/>
      <c r="K413" s="1275"/>
      <c r="L413" s="1275"/>
      <c r="M413" s="1275"/>
      <c r="N413" s="1275"/>
      <c r="O413" s="1275"/>
      <c r="P413" s="1275"/>
      <c r="Q413" s="1275"/>
      <c r="R413" s="1275"/>
      <c r="S413" s="1275"/>
      <c r="T413" s="1275"/>
      <c r="U413" s="1275"/>
      <c r="V413" s="1275"/>
      <c r="W413" s="1275"/>
      <c r="X413" s="1275"/>
      <c r="Y413" s="1275"/>
      <c r="Z413" s="1275"/>
      <c r="AA413" s="1275"/>
      <c r="AB413" s="1275"/>
      <c r="AC413" s="1275"/>
      <c r="AD413" s="1275"/>
      <c r="AE413" s="1275"/>
      <c r="AF413" s="1275"/>
      <c r="AG413" s="1275"/>
      <c r="AH413" s="1275"/>
      <c r="AI413" s="1275"/>
      <c r="AJ413" s="1275"/>
      <c r="AK413" s="1275"/>
      <c r="AL413" s="1275"/>
      <c r="AM413" s="1275"/>
      <c r="AN413" s="1275"/>
      <c r="AO413" s="1275"/>
      <c r="AP413" s="1275"/>
      <c r="AQ413" s="1275"/>
      <c r="AR413" s="1275"/>
      <c r="AS413" s="1275"/>
      <c r="AT413" s="1275"/>
      <c r="AU413" s="1275"/>
      <c r="AV413" s="1275"/>
      <c r="AW413" s="1275"/>
      <c r="AX413" s="1275"/>
      <c r="AY413" s="1275"/>
      <c r="AZ413" s="1275"/>
      <c r="BA413" s="1275"/>
      <c r="BB413" s="1275"/>
      <c r="BC413" s="1275"/>
      <c r="BD413" s="1275"/>
      <c r="BE413" s="1275"/>
      <c r="BF413" s="1275"/>
      <c r="BG413" s="1275"/>
      <c r="BH413" s="1275"/>
      <c r="BI413" s="1275"/>
      <c r="BJ413" s="1275"/>
      <c r="BK413" s="1275"/>
      <c r="BL413" s="1275"/>
      <c r="BM413" s="1275"/>
      <c r="BN413" s="1275"/>
      <c r="BO413" s="1275"/>
      <c r="BP413" s="1275"/>
      <c r="BQ413" s="1275"/>
      <c r="BR413" s="1275"/>
      <c r="BS413" s="1275"/>
      <c r="BT413" s="1275"/>
      <c r="BU413" s="1275"/>
      <c r="BV413" s="1275"/>
      <c r="BW413" s="1275"/>
      <c r="BX413" s="1275"/>
      <c r="BY413" s="1275"/>
      <c r="BZ413" s="1275"/>
      <c r="CA413" s="1275"/>
      <c r="CB413" s="1275"/>
      <c r="CC413" s="1275"/>
      <c r="CD413" s="1275"/>
      <c r="CE413" s="1275"/>
      <c r="CF413" s="1275"/>
      <c r="CG413" s="1275"/>
      <c r="CH413" s="1275"/>
      <c r="CI413" s="1275"/>
      <c r="CJ413" s="1275"/>
      <c r="CK413" s="1275"/>
      <c r="CL413" s="1275"/>
      <c r="CM413" s="1275"/>
      <c r="CN413" s="1275"/>
      <c r="CO413" s="1275"/>
      <c r="CP413" s="1275"/>
      <c r="CQ413" s="1275"/>
      <c r="CR413" s="1275"/>
      <c r="CS413" s="1275"/>
      <c r="CT413" s="1275"/>
    </row>
    <row r="414" spans="1:98" ht="14.25" customHeight="1">
      <c r="A414" s="1275"/>
      <c r="B414" s="1275"/>
      <c r="C414" s="1275"/>
      <c r="D414" s="1275"/>
      <c r="E414" s="1275"/>
      <c r="F414" s="1275"/>
      <c r="G414" s="1275"/>
      <c r="H414" s="1275"/>
      <c r="I414" s="1275"/>
      <c r="J414" s="1275"/>
      <c r="K414" s="1275"/>
      <c r="L414" s="1275"/>
      <c r="M414" s="1275"/>
      <c r="N414" s="1275"/>
      <c r="O414" s="1275"/>
      <c r="P414" s="1275"/>
      <c r="Q414" s="1275"/>
      <c r="R414" s="1275"/>
      <c r="S414" s="1275"/>
      <c r="T414" s="1275"/>
      <c r="U414" s="1275"/>
      <c r="V414" s="1275"/>
      <c r="W414" s="1275"/>
      <c r="X414" s="1275"/>
      <c r="Y414" s="1275"/>
      <c r="Z414" s="1275"/>
      <c r="AA414" s="1275"/>
      <c r="AB414" s="1275"/>
      <c r="AC414" s="1275"/>
      <c r="AD414" s="1275"/>
      <c r="AE414" s="1275"/>
      <c r="AF414" s="1275"/>
      <c r="AG414" s="1275"/>
      <c r="AH414" s="1275"/>
      <c r="AI414" s="1275"/>
      <c r="AJ414" s="1275"/>
      <c r="AK414" s="1275"/>
      <c r="AL414" s="1275"/>
      <c r="AM414" s="1275"/>
      <c r="AN414" s="1275"/>
      <c r="AO414" s="1275"/>
      <c r="AP414" s="1275"/>
      <c r="AQ414" s="1275"/>
      <c r="AR414" s="1275"/>
      <c r="AS414" s="1275"/>
      <c r="AT414" s="1275"/>
      <c r="AU414" s="1275"/>
      <c r="AV414" s="1275"/>
      <c r="AW414" s="1275"/>
      <c r="AX414" s="1275"/>
      <c r="AY414" s="1275"/>
      <c r="AZ414" s="1275"/>
      <c r="BA414" s="1275"/>
      <c r="BB414" s="1275"/>
      <c r="BC414" s="1275"/>
      <c r="BD414" s="1275"/>
      <c r="BE414" s="1275"/>
      <c r="BF414" s="1275"/>
      <c r="BG414" s="1275"/>
      <c r="BH414" s="1275"/>
      <c r="BI414" s="1275"/>
      <c r="BJ414" s="1275"/>
      <c r="BK414" s="1275"/>
      <c r="BL414" s="1275"/>
      <c r="BM414" s="1275"/>
      <c r="BN414" s="1275"/>
      <c r="BO414" s="1275"/>
      <c r="BP414" s="1275"/>
      <c r="BQ414" s="1275"/>
      <c r="BR414" s="1275"/>
      <c r="BS414" s="1275"/>
      <c r="BT414" s="1275"/>
      <c r="BU414" s="1275"/>
      <c r="BV414" s="1275"/>
      <c r="BW414" s="1275"/>
      <c r="BX414" s="1275"/>
      <c r="BY414" s="1275"/>
      <c r="BZ414" s="1275"/>
      <c r="CA414" s="1275"/>
      <c r="CB414" s="1275"/>
      <c r="CC414" s="1275"/>
      <c r="CD414" s="1275"/>
      <c r="CE414" s="1275"/>
      <c r="CF414" s="1275"/>
      <c r="CG414" s="1275"/>
      <c r="CH414" s="1275"/>
      <c r="CI414" s="1275"/>
      <c r="CJ414" s="1275"/>
      <c r="CK414" s="1275"/>
      <c r="CL414" s="1275"/>
      <c r="CM414" s="1275"/>
      <c r="CN414" s="1275"/>
      <c r="CO414" s="1275"/>
      <c r="CP414" s="1275"/>
      <c r="CQ414" s="1275"/>
      <c r="CR414" s="1275"/>
      <c r="CS414" s="1275"/>
      <c r="CT414" s="1275"/>
    </row>
    <row r="415" spans="1:98" ht="14.25" customHeight="1">
      <c r="A415" s="1275"/>
      <c r="B415" s="1275"/>
      <c r="C415" s="1275"/>
      <c r="D415" s="1275"/>
      <c r="E415" s="1275"/>
      <c r="F415" s="1275"/>
      <c r="G415" s="1275"/>
      <c r="H415" s="1275"/>
      <c r="I415" s="1275"/>
      <c r="J415" s="1275"/>
      <c r="K415" s="1275"/>
      <c r="L415" s="1275"/>
      <c r="M415" s="1275"/>
      <c r="N415" s="1275"/>
      <c r="O415" s="1275"/>
      <c r="P415" s="1275"/>
      <c r="Q415" s="1275"/>
      <c r="R415" s="1275"/>
      <c r="S415" s="1275"/>
      <c r="T415" s="1275"/>
      <c r="U415" s="1275"/>
      <c r="V415" s="1275"/>
      <c r="W415" s="1275"/>
      <c r="X415" s="1275"/>
      <c r="Y415" s="1275"/>
      <c r="Z415" s="1275"/>
      <c r="AA415" s="1275"/>
      <c r="AB415" s="1275"/>
      <c r="AC415" s="1275"/>
      <c r="AD415" s="1275"/>
      <c r="AE415" s="1275"/>
      <c r="AF415" s="1275"/>
      <c r="AG415" s="1275"/>
      <c r="AH415" s="1275"/>
      <c r="AI415" s="1275"/>
      <c r="AJ415" s="1275"/>
      <c r="AK415" s="1275"/>
      <c r="AL415" s="1275"/>
      <c r="AM415" s="1275"/>
      <c r="AN415" s="1275"/>
      <c r="AO415" s="1275"/>
      <c r="AP415" s="1275"/>
      <c r="AQ415" s="1275"/>
      <c r="AR415" s="1275"/>
      <c r="AS415" s="1275"/>
      <c r="AT415" s="1275"/>
      <c r="AU415" s="1275"/>
      <c r="AV415" s="1275"/>
      <c r="AW415" s="1275"/>
      <c r="AX415" s="1275"/>
      <c r="AY415" s="1275"/>
      <c r="AZ415" s="1275"/>
      <c r="BA415" s="1275"/>
      <c r="BB415" s="1275"/>
      <c r="BC415" s="1275"/>
      <c r="BD415" s="1275"/>
      <c r="BE415" s="1275"/>
      <c r="BF415" s="1275"/>
      <c r="BG415" s="1275"/>
      <c r="BH415" s="1275"/>
      <c r="BI415" s="1275"/>
      <c r="BJ415" s="1275"/>
      <c r="BK415" s="1275"/>
      <c r="BL415" s="1275"/>
      <c r="BM415" s="1275"/>
      <c r="BN415" s="1275"/>
      <c r="BO415" s="1275"/>
      <c r="BP415" s="1275"/>
      <c r="BQ415" s="1275"/>
      <c r="BR415" s="1275"/>
      <c r="BS415" s="1275"/>
      <c r="BT415" s="1275"/>
      <c r="BU415" s="1275"/>
      <c r="BV415" s="1275"/>
      <c r="BW415" s="1275"/>
      <c r="BX415" s="1275"/>
      <c r="BY415" s="1275"/>
      <c r="BZ415" s="1275"/>
      <c r="CA415" s="1275"/>
      <c r="CB415" s="1275"/>
      <c r="CC415" s="1275"/>
      <c r="CD415" s="1275"/>
      <c r="CE415" s="1275"/>
      <c r="CF415" s="1275"/>
      <c r="CG415" s="1275"/>
      <c r="CH415" s="1275"/>
      <c r="CI415" s="1275"/>
      <c r="CJ415" s="1275"/>
      <c r="CK415" s="1275"/>
      <c r="CL415" s="1275"/>
      <c r="CM415" s="1275"/>
      <c r="CN415" s="1275"/>
      <c r="CO415" s="1275"/>
      <c r="CP415" s="1275"/>
      <c r="CQ415" s="1275"/>
      <c r="CR415" s="1275"/>
      <c r="CS415" s="1275"/>
      <c r="CT415" s="1275"/>
    </row>
    <row r="416" spans="1:98" ht="14.25" customHeight="1">
      <c r="A416" s="1275"/>
      <c r="B416" s="1275"/>
      <c r="C416" s="1275"/>
      <c r="D416" s="1275"/>
      <c r="E416" s="1275"/>
      <c r="F416" s="1275"/>
      <c r="G416" s="1275"/>
      <c r="H416" s="1275"/>
      <c r="I416" s="1275"/>
      <c r="J416" s="1275"/>
      <c r="K416" s="1275"/>
      <c r="L416" s="1275"/>
      <c r="M416" s="1275"/>
      <c r="N416" s="1275"/>
      <c r="O416" s="1275"/>
      <c r="P416" s="1275"/>
      <c r="Q416" s="1275"/>
      <c r="R416" s="1275"/>
      <c r="S416" s="1275"/>
      <c r="T416" s="1275"/>
      <c r="U416" s="1275"/>
      <c r="V416" s="1275"/>
      <c r="W416" s="1275"/>
      <c r="X416" s="1275"/>
      <c r="Y416" s="1275"/>
      <c r="Z416" s="1275"/>
      <c r="AA416" s="1275"/>
      <c r="AB416" s="1275"/>
      <c r="AC416" s="1275"/>
      <c r="AD416" s="1275"/>
      <c r="AE416" s="1275"/>
      <c r="AF416" s="1275"/>
      <c r="AG416" s="1275"/>
      <c r="AH416" s="1275"/>
      <c r="AI416" s="1275"/>
      <c r="AJ416" s="1275"/>
      <c r="AK416" s="1275"/>
      <c r="AL416" s="1275"/>
      <c r="AM416" s="1275"/>
      <c r="AN416" s="1275"/>
      <c r="AO416" s="1275"/>
      <c r="AP416" s="1275"/>
      <c r="AQ416" s="1275"/>
      <c r="AR416" s="1275"/>
      <c r="AS416" s="1275"/>
      <c r="AT416" s="1275"/>
      <c r="AU416" s="1275"/>
      <c r="AV416" s="1275"/>
      <c r="AW416" s="1275"/>
      <c r="AX416" s="1275"/>
      <c r="AY416" s="1275"/>
      <c r="AZ416" s="1275"/>
      <c r="BA416" s="1275"/>
      <c r="BB416" s="1275"/>
      <c r="BC416" s="1275"/>
      <c r="BD416" s="1275"/>
      <c r="BE416" s="1275"/>
      <c r="BF416" s="1275"/>
      <c r="BG416" s="1275"/>
      <c r="BH416" s="1275"/>
      <c r="BI416" s="1275"/>
      <c r="BJ416" s="1275"/>
      <c r="BK416" s="1275"/>
      <c r="BL416" s="1275"/>
      <c r="BM416" s="1275"/>
      <c r="BN416" s="1275"/>
      <c r="BO416" s="1275"/>
      <c r="BP416" s="1275"/>
      <c r="BQ416" s="1275"/>
      <c r="BR416" s="1275"/>
      <c r="BS416" s="1275"/>
      <c r="BT416" s="1275"/>
      <c r="BU416" s="1275"/>
      <c r="BV416" s="1275"/>
      <c r="BW416" s="1275"/>
      <c r="BX416" s="1275"/>
      <c r="BY416" s="1275"/>
      <c r="BZ416" s="1275"/>
      <c r="CA416" s="1275"/>
      <c r="CB416" s="1275"/>
      <c r="CC416" s="1275"/>
      <c r="CD416" s="1275"/>
      <c r="CE416" s="1275"/>
      <c r="CF416" s="1275"/>
      <c r="CG416" s="1275"/>
      <c r="CH416" s="1275"/>
      <c r="CI416" s="1275"/>
      <c r="CJ416" s="1275"/>
      <c r="CK416" s="1275"/>
      <c r="CL416" s="1275"/>
      <c r="CM416" s="1275"/>
      <c r="CN416" s="1275"/>
      <c r="CO416" s="1275"/>
      <c r="CP416" s="1275"/>
      <c r="CQ416" s="1275"/>
      <c r="CR416" s="1275"/>
      <c r="CS416" s="1275"/>
      <c r="CT416" s="1275"/>
    </row>
    <row r="417" spans="1:98" ht="14.25" customHeight="1">
      <c r="A417" s="1275"/>
      <c r="B417" s="1275"/>
      <c r="C417" s="1275"/>
      <c r="D417" s="1275"/>
      <c r="E417" s="1275"/>
      <c r="F417" s="1275"/>
      <c r="G417" s="1275"/>
      <c r="H417" s="1275"/>
      <c r="I417" s="1275"/>
      <c r="J417" s="1275"/>
      <c r="K417" s="1275"/>
      <c r="L417" s="1275"/>
      <c r="M417" s="1275"/>
      <c r="N417" s="1275"/>
      <c r="O417" s="1275"/>
      <c r="P417" s="1275"/>
      <c r="Q417" s="1275"/>
      <c r="R417" s="1275"/>
      <c r="S417" s="1275"/>
      <c r="T417" s="1275"/>
      <c r="U417" s="1275"/>
      <c r="V417" s="1275"/>
      <c r="W417" s="1275"/>
      <c r="X417" s="1275"/>
      <c r="Y417" s="1275"/>
      <c r="Z417" s="1275"/>
      <c r="AA417" s="1275"/>
      <c r="AB417" s="1275"/>
      <c r="AC417" s="1275"/>
      <c r="AD417" s="1275"/>
      <c r="AE417" s="1275"/>
      <c r="AF417" s="1275"/>
      <c r="AG417" s="1275"/>
      <c r="AH417" s="1275"/>
      <c r="AI417" s="1275"/>
      <c r="AJ417" s="1275"/>
      <c r="AK417" s="1275"/>
      <c r="AL417" s="1275"/>
      <c r="AM417" s="1275"/>
      <c r="AN417" s="1275"/>
      <c r="AO417" s="1275"/>
      <c r="AP417" s="1275"/>
      <c r="AQ417" s="1275"/>
      <c r="AR417" s="1275"/>
      <c r="AS417" s="1275"/>
      <c r="AT417" s="1275"/>
      <c r="AU417" s="1275"/>
      <c r="AV417" s="1275"/>
      <c r="AW417" s="1275"/>
      <c r="AX417" s="1275"/>
      <c r="AY417" s="1275"/>
      <c r="AZ417" s="1275"/>
      <c r="BA417" s="1275"/>
      <c r="BB417" s="1275"/>
      <c r="BC417" s="1275"/>
      <c r="BD417" s="1275"/>
      <c r="BE417" s="1275"/>
      <c r="BF417" s="1275"/>
      <c r="BG417" s="1275"/>
      <c r="BH417" s="1275"/>
      <c r="BI417" s="1275"/>
      <c r="BJ417" s="1275"/>
      <c r="BK417" s="1275"/>
      <c r="BL417" s="1275"/>
      <c r="BM417" s="1275"/>
      <c r="BN417" s="1275"/>
      <c r="BO417" s="1275"/>
      <c r="BP417" s="1275"/>
      <c r="BQ417" s="1275"/>
      <c r="BR417" s="1275"/>
      <c r="BS417" s="1275"/>
      <c r="BT417" s="1275"/>
      <c r="BU417" s="1275"/>
      <c r="BV417" s="1275"/>
      <c r="BW417" s="1275"/>
      <c r="BX417" s="1275"/>
      <c r="BY417" s="1275"/>
      <c r="BZ417" s="1275"/>
      <c r="CA417" s="1275"/>
      <c r="CB417" s="1275"/>
      <c r="CC417" s="1275"/>
      <c r="CD417" s="1275"/>
      <c r="CE417" s="1275"/>
      <c r="CF417" s="1275"/>
      <c r="CG417" s="1275"/>
      <c r="CH417" s="1275"/>
      <c r="CI417" s="1275"/>
      <c r="CJ417" s="1275"/>
      <c r="CK417" s="1275"/>
      <c r="CL417" s="1275"/>
      <c r="CM417" s="1275"/>
      <c r="CN417" s="1275"/>
      <c r="CO417" s="1275"/>
      <c r="CP417" s="1275"/>
      <c r="CQ417" s="1275"/>
      <c r="CR417" s="1275"/>
      <c r="CS417" s="1275"/>
      <c r="CT417" s="1275"/>
    </row>
    <row r="418" spans="1:98" ht="14.25" customHeight="1">
      <c r="A418" s="1275"/>
      <c r="B418" s="1275"/>
      <c r="C418" s="1275"/>
      <c r="D418" s="1275"/>
      <c r="E418" s="1275"/>
      <c r="F418" s="1275"/>
      <c r="G418" s="1275"/>
      <c r="H418" s="1275"/>
      <c r="I418" s="1275"/>
      <c r="J418" s="1275"/>
      <c r="K418" s="1275"/>
      <c r="L418" s="1275"/>
      <c r="M418" s="1275"/>
      <c r="N418" s="1275"/>
      <c r="O418" s="1275"/>
      <c r="P418" s="1275"/>
      <c r="Q418" s="1275"/>
      <c r="R418" s="1275"/>
      <c r="S418" s="1275"/>
      <c r="T418" s="1275"/>
      <c r="U418" s="1275"/>
      <c r="V418" s="1275"/>
      <c r="W418" s="1275"/>
      <c r="X418" s="1275"/>
      <c r="Y418" s="1275"/>
      <c r="Z418" s="1275"/>
      <c r="AA418" s="1275"/>
      <c r="AB418" s="1275"/>
      <c r="AC418" s="1275"/>
      <c r="AD418" s="1275"/>
      <c r="AE418" s="1275"/>
      <c r="AF418" s="1275"/>
      <c r="AG418" s="1275"/>
      <c r="AH418" s="1275"/>
      <c r="AI418" s="1275"/>
      <c r="AJ418" s="1275"/>
      <c r="AK418" s="1275"/>
      <c r="AL418" s="1275"/>
      <c r="AM418" s="1275"/>
      <c r="AN418" s="1275"/>
      <c r="AO418" s="1275"/>
      <c r="AP418" s="1275"/>
      <c r="AQ418" s="1275"/>
      <c r="AR418" s="1275"/>
      <c r="AS418" s="1275"/>
      <c r="AT418" s="1275"/>
      <c r="AU418" s="1275"/>
      <c r="AV418" s="1275"/>
      <c r="AW418" s="1275"/>
      <c r="AX418" s="1275"/>
      <c r="AY418" s="1275"/>
      <c r="AZ418" s="1275"/>
      <c r="BA418" s="1275"/>
      <c r="BB418" s="1275"/>
      <c r="BC418" s="1275"/>
      <c r="BD418" s="1275"/>
      <c r="BE418" s="1275"/>
      <c r="BF418" s="1275"/>
      <c r="BG418" s="1275"/>
      <c r="BH418" s="1275"/>
      <c r="BI418" s="1275"/>
      <c r="BJ418" s="1275"/>
      <c r="BK418" s="1275"/>
      <c r="BL418" s="1275"/>
      <c r="BM418" s="1275"/>
      <c r="BN418" s="1275"/>
      <c r="BO418" s="1275"/>
      <c r="BP418" s="1275"/>
      <c r="BQ418" s="1275"/>
      <c r="BR418" s="1275"/>
      <c r="BS418" s="1275"/>
      <c r="BT418" s="1275"/>
      <c r="BU418" s="1275"/>
      <c r="BV418" s="1275"/>
      <c r="BW418" s="1275"/>
      <c r="BX418" s="1275"/>
      <c r="BY418" s="1275"/>
      <c r="BZ418" s="1275"/>
      <c r="CA418" s="1275"/>
      <c r="CB418" s="1275"/>
      <c r="CC418" s="1275"/>
      <c r="CD418" s="1275"/>
      <c r="CE418" s="1275"/>
      <c r="CF418" s="1275"/>
      <c r="CG418" s="1275"/>
      <c r="CH418" s="1275"/>
      <c r="CI418" s="1275"/>
      <c r="CJ418" s="1275"/>
      <c r="CK418" s="1275"/>
      <c r="CL418" s="1275"/>
      <c r="CM418" s="1275"/>
      <c r="CN418" s="1275"/>
      <c r="CO418" s="1275"/>
      <c r="CP418" s="1275"/>
      <c r="CQ418" s="1275"/>
      <c r="CR418" s="1275"/>
      <c r="CS418" s="1275"/>
      <c r="CT418" s="1275"/>
    </row>
    <row r="419" spans="1:98" ht="14.25" customHeight="1">
      <c r="A419" s="1275"/>
      <c r="B419" s="1275"/>
      <c r="C419" s="1275"/>
      <c r="D419" s="1275"/>
      <c r="E419" s="1275"/>
      <c r="F419" s="1275"/>
      <c r="G419" s="1275"/>
      <c r="H419" s="1275"/>
      <c r="I419" s="1275"/>
      <c r="J419" s="1275"/>
      <c r="K419" s="1275"/>
      <c r="L419" s="1275"/>
      <c r="M419" s="1275"/>
      <c r="N419" s="1275"/>
      <c r="O419" s="1275"/>
      <c r="P419" s="1275"/>
      <c r="Q419" s="1275"/>
      <c r="R419" s="1275"/>
      <c r="S419" s="1275"/>
      <c r="T419" s="1275"/>
      <c r="U419" s="1275"/>
      <c r="V419" s="1275"/>
      <c r="W419" s="1275"/>
      <c r="X419" s="1275"/>
      <c r="Y419" s="1275"/>
      <c r="Z419" s="1275"/>
      <c r="AA419" s="1275"/>
      <c r="AB419" s="1275"/>
      <c r="AC419" s="1275"/>
      <c r="AD419" s="1275"/>
      <c r="AE419" s="1275"/>
      <c r="AF419" s="1275"/>
      <c r="AG419" s="1275"/>
      <c r="AH419" s="1275"/>
      <c r="AI419" s="1275"/>
      <c r="AJ419" s="1275"/>
      <c r="AK419" s="1275"/>
      <c r="AL419" s="1275"/>
      <c r="AM419" s="1275"/>
      <c r="AN419" s="1275"/>
      <c r="AO419" s="1275"/>
      <c r="AP419" s="1275"/>
      <c r="AQ419" s="1275"/>
      <c r="AR419" s="1275"/>
      <c r="AS419" s="1275"/>
      <c r="AT419" s="1275"/>
      <c r="AU419" s="1275"/>
      <c r="AV419" s="1275"/>
      <c r="AW419" s="1275"/>
      <c r="AX419" s="1275"/>
      <c r="AY419" s="1275"/>
      <c r="AZ419" s="1275"/>
      <c r="BA419" s="1275"/>
      <c r="BB419" s="1275"/>
      <c r="BC419" s="1275"/>
      <c r="BD419" s="1275"/>
      <c r="BE419" s="1275"/>
      <c r="BF419" s="1275"/>
      <c r="BG419" s="1275"/>
      <c r="BH419" s="1275"/>
      <c r="BI419" s="1275"/>
      <c r="BJ419" s="1275"/>
      <c r="BK419" s="1275"/>
      <c r="BL419" s="1275"/>
      <c r="BM419" s="1275"/>
      <c r="BN419" s="1275"/>
      <c r="BO419" s="1275"/>
      <c r="BP419" s="1275"/>
      <c r="BQ419" s="1275"/>
      <c r="BR419" s="1275"/>
      <c r="BS419" s="1275"/>
      <c r="BT419" s="1275"/>
      <c r="BU419" s="1275"/>
      <c r="BV419" s="1275"/>
      <c r="BW419" s="1275"/>
      <c r="BX419" s="1275"/>
      <c r="BY419" s="1275"/>
      <c r="BZ419" s="1275"/>
      <c r="CA419" s="1275"/>
      <c r="CB419" s="1275"/>
      <c r="CC419" s="1275"/>
      <c r="CD419" s="1275"/>
      <c r="CE419" s="1275"/>
      <c r="CF419" s="1275"/>
      <c r="CG419" s="1275"/>
      <c r="CH419" s="1275"/>
      <c r="CI419" s="1275"/>
      <c r="CJ419" s="1275"/>
      <c r="CK419" s="1275"/>
      <c r="CL419" s="1275"/>
      <c r="CM419" s="1275"/>
      <c r="CN419" s="1275"/>
      <c r="CO419" s="1275"/>
      <c r="CP419" s="1275"/>
      <c r="CQ419" s="1275"/>
      <c r="CR419" s="1275"/>
      <c r="CS419" s="1275"/>
      <c r="CT419" s="1275"/>
    </row>
    <row r="420" spans="1:98" ht="14.25" customHeight="1">
      <c r="A420" s="1275"/>
      <c r="B420" s="1275"/>
      <c r="C420" s="1275"/>
      <c r="D420" s="1275"/>
      <c r="E420" s="1275"/>
      <c r="F420" s="1275"/>
      <c r="G420" s="1275"/>
      <c r="H420" s="1275"/>
      <c r="I420" s="1275"/>
      <c r="J420" s="1275"/>
      <c r="K420" s="1275"/>
      <c r="L420" s="1275"/>
      <c r="M420" s="1275"/>
      <c r="N420" s="1275"/>
      <c r="O420" s="1275"/>
      <c r="P420" s="1275"/>
      <c r="Q420" s="1275"/>
      <c r="R420" s="1275"/>
      <c r="S420" s="1275"/>
      <c r="T420" s="1275"/>
      <c r="U420" s="1275"/>
      <c r="V420" s="1275"/>
      <c r="W420" s="1275"/>
      <c r="X420" s="1275"/>
      <c r="Y420" s="1275"/>
      <c r="Z420" s="1275"/>
      <c r="AA420" s="1275"/>
      <c r="AB420" s="1275"/>
      <c r="AC420" s="1275"/>
      <c r="AD420" s="1275"/>
      <c r="AE420" s="1275"/>
      <c r="AF420" s="1275"/>
      <c r="AG420" s="1275"/>
      <c r="AH420" s="1275"/>
      <c r="AI420" s="1275"/>
      <c r="AJ420" s="1275"/>
      <c r="AK420" s="1275"/>
      <c r="AL420" s="1275"/>
      <c r="AM420" s="1275"/>
      <c r="AN420" s="1275"/>
      <c r="AO420" s="1275"/>
      <c r="AP420" s="1275"/>
      <c r="AQ420" s="1275"/>
      <c r="AR420" s="1275"/>
      <c r="AS420" s="1275"/>
      <c r="AT420" s="1275"/>
      <c r="AU420" s="1275"/>
      <c r="AV420" s="1275"/>
      <c r="AW420" s="1275"/>
      <c r="AX420" s="1275"/>
      <c r="AY420" s="1275"/>
      <c r="AZ420" s="1275"/>
      <c r="BA420" s="1275"/>
      <c r="BB420" s="1275"/>
      <c r="BC420" s="1275"/>
      <c r="BD420" s="1275"/>
      <c r="BE420" s="1275"/>
      <c r="BF420" s="1275"/>
      <c r="BG420" s="1275"/>
      <c r="BH420" s="1275"/>
      <c r="BI420" s="1275"/>
      <c r="BJ420" s="1275"/>
      <c r="BK420" s="1275"/>
      <c r="BL420" s="1275"/>
      <c r="BM420" s="1275"/>
      <c r="BN420" s="1275"/>
      <c r="BO420" s="1275"/>
      <c r="BP420" s="1275"/>
      <c r="BQ420" s="1275"/>
      <c r="BR420" s="1275"/>
      <c r="BS420" s="1275"/>
      <c r="BT420" s="1275"/>
      <c r="BU420" s="1275"/>
      <c r="BV420" s="1275"/>
      <c r="BW420" s="1275"/>
      <c r="BX420" s="1275"/>
      <c r="BY420" s="1275"/>
      <c r="BZ420" s="1275"/>
      <c r="CA420" s="1275"/>
      <c r="CB420" s="1275"/>
      <c r="CC420" s="1275"/>
      <c r="CD420" s="1275"/>
      <c r="CE420" s="1275"/>
      <c r="CF420" s="1275"/>
      <c r="CG420" s="1275"/>
      <c r="CH420" s="1275"/>
      <c r="CI420" s="1275"/>
      <c r="CJ420" s="1275"/>
      <c r="CK420" s="1275"/>
      <c r="CL420" s="1275"/>
      <c r="CM420" s="1275"/>
      <c r="CN420" s="1275"/>
      <c r="CO420" s="1275"/>
      <c r="CP420" s="1275"/>
      <c r="CQ420" s="1275"/>
      <c r="CR420" s="1275"/>
      <c r="CS420" s="1275"/>
      <c r="CT420" s="1275"/>
    </row>
    <row r="421" spans="1:98" ht="14.25" customHeight="1">
      <c r="A421" s="1275"/>
      <c r="B421" s="1275"/>
      <c r="C421" s="1275"/>
      <c r="D421" s="1275"/>
      <c r="E421" s="1275"/>
      <c r="F421" s="1275"/>
      <c r="G421" s="1275"/>
      <c r="H421" s="1275"/>
      <c r="I421" s="1275"/>
      <c r="J421" s="1275"/>
      <c r="K421" s="1275"/>
      <c r="L421" s="1275"/>
      <c r="M421" s="1275"/>
      <c r="N421" s="1275"/>
      <c r="O421" s="1275"/>
      <c r="P421" s="1275"/>
      <c r="Q421" s="1275"/>
      <c r="R421" s="1275"/>
      <c r="S421" s="1275"/>
      <c r="T421" s="1275"/>
      <c r="U421" s="1275"/>
      <c r="V421" s="1275"/>
      <c r="W421" s="1275"/>
      <c r="X421" s="1275"/>
      <c r="Y421" s="1275"/>
      <c r="Z421" s="1275"/>
      <c r="AA421" s="1275"/>
      <c r="AB421" s="1275"/>
      <c r="AC421" s="1275"/>
      <c r="AD421" s="1275"/>
      <c r="AE421" s="1275"/>
      <c r="AF421" s="1275"/>
      <c r="AG421" s="1275"/>
      <c r="AH421" s="1275"/>
      <c r="AI421" s="1275"/>
      <c r="AJ421" s="1275"/>
      <c r="AK421" s="1275"/>
      <c r="AL421" s="1275"/>
      <c r="AM421" s="1275"/>
      <c r="AN421" s="1275"/>
      <c r="AO421" s="1275"/>
      <c r="AP421" s="1275"/>
      <c r="AQ421" s="1275"/>
      <c r="AR421" s="1275"/>
      <c r="AS421" s="1275"/>
      <c r="AT421" s="1275"/>
      <c r="AU421" s="1275"/>
      <c r="AV421" s="1275"/>
      <c r="AW421" s="1275"/>
      <c r="AX421" s="1275"/>
      <c r="AY421" s="1275"/>
      <c r="AZ421" s="1275"/>
      <c r="BA421" s="1275"/>
      <c r="BB421" s="1275"/>
      <c r="BC421" s="1275"/>
      <c r="BD421" s="1275"/>
      <c r="BE421" s="1275"/>
      <c r="BF421" s="1275"/>
      <c r="BG421" s="1275"/>
      <c r="BH421" s="1275"/>
      <c r="BI421" s="1275"/>
      <c r="BJ421" s="1275"/>
      <c r="BK421" s="1275"/>
      <c r="BL421" s="1275"/>
      <c r="BM421" s="1275"/>
      <c r="BN421" s="1275"/>
      <c r="BO421" s="1275"/>
      <c r="BP421" s="1275"/>
      <c r="BQ421" s="1275"/>
      <c r="BR421" s="1275"/>
      <c r="BS421" s="1275"/>
      <c r="BT421" s="1275"/>
      <c r="BU421" s="1275"/>
      <c r="BV421" s="1275"/>
      <c r="BW421" s="1275"/>
      <c r="BX421" s="1275"/>
      <c r="BY421" s="1275"/>
      <c r="BZ421" s="1275"/>
      <c r="CA421" s="1275"/>
      <c r="CB421" s="1275"/>
      <c r="CC421" s="1275"/>
      <c r="CD421" s="1275"/>
      <c r="CE421" s="1275"/>
      <c r="CF421" s="1275"/>
      <c r="CG421" s="1275"/>
      <c r="CH421" s="1275"/>
      <c r="CI421" s="1275"/>
      <c r="CJ421" s="1275"/>
      <c r="CK421" s="1275"/>
      <c r="CL421" s="1275"/>
      <c r="CM421" s="1275"/>
      <c r="CN421" s="1275"/>
      <c r="CO421" s="1275"/>
      <c r="CP421" s="1275"/>
      <c r="CQ421" s="1275"/>
      <c r="CR421" s="1275"/>
      <c r="CS421" s="1275"/>
      <c r="CT421" s="1275"/>
    </row>
    <row r="422" spans="1:98" ht="14.25" customHeight="1">
      <c r="A422" s="1275"/>
      <c r="B422" s="1275"/>
      <c r="C422" s="1275"/>
      <c r="D422" s="1275"/>
      <c r="E422" s="1275"/>
      <c r="F422" s="1275"/>
      <c r="G422" s="1275"/>
      <c r="H422" s="1275"/>
      <c r="I422" s="1275"/>
      <c r="J422" s="1275"/>
      <c r="K422" s="1275"/>
      <c r="L422" s="1275"/>
      <c r="M422" s="1275"/>
      <c r="N422" s="1275"/>
      <c r="O422" s="1275"/>
      <c r="P422" s="1275"/>
      <c r="Q422" s="1275"/>
      <c r="R422" s="1275"/>
      <c r="S422" s="1275"/>
      <c r="T422" s="1275"/>
      <c r="U422" s="1275"/>
      <c r="V422" s="1275"/>
      <c r="W422" s="1275"/>
      <c r="X422" s="1275"/>
      <c r="Y422" s="1275"/>
      <c r="Z422" s="1275"/>
      <c r="AA422" s="1275"/>
      <c r="AB422" s="1275"/>
      <c r="AC422" s="1275"/>
      <c r="AD422" s="1275"/>
      <c r="AE422" s="1275"/>
      <c r="AF422" s="1275"/>
      <c r="AG422" s="1275"/>
      <c r="AH422" s="1275"/>
      <c r="AI422" s="1275"/>
      <c r="AJ422" s="1275"/>
      <c r="AK422" s="1275"/>
      <c r="AL422" s="1275"/>
      <c r="AM422" s="1275"/>
      <c r="AN422" s="1275"/>
      <c r="AO422" s="1275"/>
      <c r="AP422" s="1275"/>
      <c r="AQ422" s="1275"/>
      <c r="AR422" s="1275"/>
      <c r="AS422" s="1275"/>
      <c r="AT422" s="1275"/>
      <c r="AU422" s="1275"/>
      <c r="AV422" s="1275"/>
      <c r="AW422" s="1275"/>
      <c r="AX422" s="1275"/>
      <c r="AY422" s="1275"/>
      <c r="AZ422" s="1275"/>
      <c r="BA422" s="1275"/>
      <c r="BB422" s="1275"/>
      <c r="BC422" s="1275"/>
      <c r="BD422" s="1275"/>
      <c r="BE422" s="1275"/>
      <c r="BF422" s="1275"/>
      <c r="BG422" s="1275"/>
      <c r="BH422" s="1275"/>
      <c r="BI422" s="1275"/>
      <c r="BJ422" s="1275"/>
      <c r="BK422" s="1275"/>
      <c r="BL422" s="1275"/>
      <c r="BM422" s="1275"/>
      <c r="BN422" s="1275"/>
      <c r="BO422" s="1275"/>
      <c r="BP422" s="1275"/>
      <c r="BQ422" s="1275"/>
      <c r="BR422" s="1275"/>
      <c r="BS422" s="1275"/>
      <c r="BT422" s="1275"/>
      <c r="BU422" s="1275"/>
      <c r="BV422" s="1275"/>
      <c r="BW422" s="1275"/>
      <c r="BX422" s="1275"/>
      <c r="BY422" s="1275"/>
      <c r="BZ422" s="1275"/>
      <c r="CA422" s="1275"/>
      <c r="CB422" s="1275"/>
      <c r="CC422" s="1275"/>
      <c r="CD422" s="1275"/>
      <c r="CE422" s="1275"/>
      <c r="CF422" s="1275"/>
      <c r="CG422" s="1275"/>
      <c r="CH422" s="1275"/>
      <c r="CI422" s="1275"/>
      <c r="CJ422" s="1275"/>
      <c r="CK422" s="1275"/>
      <c r="CL422" s="1275"/>
      <c r="CM422" s="1275"/>
      <c r="CN422" s="1275"/>
      <c r="CO422" s="1275"/>
      <c r="CP422" s="1275"/>
      <c r="CQ422" s="1275"/>
      <c r="CR422" s="1275"/>
      <c r="CS422" s="1275"/>
      <c r="CT422" s="1275"/>
    </row>
    <row r="423" spans="1:98" ht="14.25" customHeight="1">
      <c r="A423" s="1275"/>
      <c r="B423" s="1275"/>
      <c r="C423" s="1275"/>
      <c r="D423" s="1275"/>
      <c r="E423" s="1275"/>
      <c r="F423" s="1275"/>
      <c r="G423" s="1275"/>
      <c r="H423" s="1275"/>
      <c r="I423" s="1275"/>
      <c r="J423" s="1275"/>
      <c r="K423" s="1275"/>
      <c r="L423" s="1275"/>
      <c r="M423" s="1275"/>
      <c r="N423" s="1275"/>
      <c r="O423" s="1275"/>
      <c r="P423" s="1275"/>
      <c r="Q423" s="1275"/>
      <c r="R423" s="1275"/>
      <c r="S423" s="1275"/>
      <c r="T423" s="1275"/>
      <c r="U423" s="1275"/>
      <c r="V423" s="1275"/>
      <c r="W423" s="1275"/>
      <c r="X423" s="1275"/>
      <c r="Y423" s="1275"/>
      <c r="Z423" s="1275"/>
      <c r="AA423" s="1275"/>
      <c r="AB423" s="1275"/>
      <c r="AC423" s="1275"/>
      <c r="AD423" s="1275"/>
      <c r="AE423" s="1275"/>
      <c r="AF423" s="1275"/>
      <c r="AG423" s="1275"/>
      <c r="AH423" s="1275"/>
      <c r="AI423" s="1275"/>
      <c r="AJ423" s="1275"/>
      <c r="AK423" s="1275"/>
      <c r="AL423" s="1275"/>
      <c r="AM423" s="1275"/>
      <c r="AN423" s="1275"/>
      <c r="AO423" s="1275"/>
      <c r="AP423" s="1275"/>
      <c r="AQ423" s="1275"/>
      <c r="AR423" s="1275"/>
      <c r="AS423" s="1275"/>
      <c r="AT423" s="1275"/>
      <c r="AU423" s="1275"/>
      <c r="AV423" s="1275"/>
      <c r="AW423" s="1275"/>
      <c r="AX423" s="1275"/>
      <c r="AY423" s="1275"/>
      <c r="AZ423" s="1275"/>
      <c r="BA423" s="1275"/>
      <c r="BB423" s="1275"/>
      <c r="BC423" s="1275"/>
      <c r="BD423" s="1275"/>
      <c r="BE423" s="1275"/>
      <c r="BF423" s="1275"/>
      <c r="BG423" s="1275"/>
      <c r="BH423" s="1275"/>
      <c r="BI423" s="1275"/>
      <c r="BJ423" s="1275"/>
      <c r="BK423" s="1275"/>
      <c r="BL423" s="1275"/>
      <c r="BM423" s="1275"/>
      <c r="BN423" s="1275"/>
      <c r="BO423" s="1275"/>
      <c r="BP423" s="1275"/>
      <c r="BQ423" s="1275"/>
      <c r="BR423" s="1275"/>
      <c r="BS423" s="1275"/>
      <c r="BT423" s="1275"/>
      <c r="BU423" s="1275"/>
      <c r="BV423" s="1275"/>
      <c r="BW423" s="1275"/>
      <c r="BX423" s="1275"/>
      <c r="BY423" s="1275"/>
      <c r="BZ423" s="1275"/>
      <c r="CA423" s="1275"/>
      <c r="CB423" s="1275"/>
      <c r="CC423" s="1275"/>
      <c r="CD423" s="1275"/>
      <c r="CE423" s="1275"/>
      <c r="CF423" s="1275"/>
      <c r="CG423" s="1275"/>
      <c r="CH423" s="1275"/>
      <c r="CI423" s="1275"/>
      <c r="CJ423" s="1275"/>
      <c r="CK423" s="1275"/>
      <c r="CL423" s="1275"/>
      <c r="CM423" s="1275"/>
      <c r="CN423" s="1275"/>
      <c r="CO423" s="1275"/>
      <c r="CP423" s="1275"/>
      <c r="CQ423" s="1275"/>
      <c r="CR423" s="1275"/>
      <c r="CS423" s="1275"/>
      <c r="CT423" s="1275"/>
    </row>
    <row r="424" spans="1:98" ht="14.25" customHeight="1">
      <c r="A424" s="1275"/>
      <c r="B424" s="1275"/>
      <c r="C424" s="1275"/>
      <c r="D424" s="1275"/>
      <c r="E424" s="1275"/>
      <c r="F424" s="1275"/>
      <c r="G424" s="1275"/>
      <c r="H424" s="1275"/>
      <c r="I424" s="1275"/>
      <c r="J424" s="1275"/>
      <c r="K424" s="1275"/>
      <c r="L424" s="1275"/>
      <c r="M424" s="1275"/>
      <c r="N424" s="1275"/>
      <c r="O424" s="1275"/>
      <c r="P424" s="1275"/>
      <c r="Q424" s="1275"/>
      <c r="R424" s="1275"/>
      <c r="S424" s="1275"/>
      <c r="T424" s="1275"/>
      <c r="U424" s="1275"/>
      <c r="V424" s="1275"/>
      <c r="W424" s="1275"/>
      <c r="X424" s="1275"/>
      <c r="Y424" s="1275"/>
      <c r="Z424" s="1275"/>
      <c r="AA424" s="1275"/>
      <c r="AB424" s="1275"/>
      <c r="AC424" s="1275"/>
      <c r="AD424" s="1275"/>
      <c r="AE424" s="1275"/>
      <c r="AF424" s="1275"/>
      <c r="AG424" s="1275"/>
      <c r="AH424" s="1275"/>
      <c r="AI424" s="1275"/>
      <c r="AJ424" s="1275"/>
      <c r="AK424" s="1275"/>
      <c r="AL424" s="1275"/>
      <c r="AM424" s="1275"/>
      <c r="AN424" s="1275"/>
      <c r="AO424" s="1275"/>
      <c r="AP424" s="1275"/>
      <c r="AQ424" s="1275"/>
      <c r="AR424" s="1275"/>
      <c r="AS424" s="1275"/>
      <c r="AT424" s="1275"/>
      <c r="AU424" s="1275"/>
      <c r="AV424" s="1275"/>
      <c r="AW424" s="1275"/>
      <c r="AX424" s="1275"/>
      <c r="AY424" s="1275"/>
      <c r="AZ424" s="1275"/>
      <c r="BA424" s="1275"/>
      <c r="BB424" s="1275"/>
      <c r="BC424" s="1275"/>
      <c r="BD424" s="1275"/>
      <c r="BE424" s="1275"/>
      <c r="BF424" s="1275"/>
      <c r="BG424" s="1275"/>
      <c r="BH424" s="1275"/>
      <c r="BI424" s="1275"/>
      <c r="BJ424" s="1275"/>
      <c r="BK424" s="1275"/>
      <c r="BL424" s="1275"/>
      <c r="BM424" s="1275"/>
      <c r="BN424" s="1275"/>
      <c r="BO424" s="1275"/>
      <c r="BP424" s="1275"/>
      <c r="BQ424" s="1275"/>
      <c r="BR424" s="1275"/>
      <c r="BS424" s="1275"/>
      <c r="BT424" s="1275"/>
      <c r="BU424" s="1275"/>
      <c r="BV424" s="1275"/>
      <c r="BW424" s="1275"/>
      <c r="BX424" s="1275"/>
      <c r="BY424" s="1275"/>
      <c r="BZ424" s="1275"/>
      <c r="CA424" s="1275"/>
      <c r="CB424" s="1275"/>
      <c r="CC424" s="1275"/>
      <c r="CD424" s="1275"/>
      <c r="CE424" s="1275"/>
      <c r="CF424" s="1275"/>
      <c r="CG424" s="1275"/>
      <c r="CH424" s="1275"/>
      <c r="CI424" s="1275"/>
      <c r="CJ424" s="1275"/>
      <c r="CK424" s="1275"/>
      <c r="CL424" s="1275"/>
      <c r="CM424" s="1275"/>
      <c r="CN424" s="1275"/>
      <c r="CO424" s="1275"/>
      <c r="CP424" s="1275"/>
      <c r="CQ424" s="1275"/>
      <c r="CR424" s="1275"/>
      <c r="CS424" s="1275"/>
      <c r="CT424" s="1275"/>
    </row>
    <row r="425" spans="1:98" ht="14.25" customHeight="1">
      <c r="A425" s="1275"/>
      <c r="B425" s="1275"/>
      <c r="C425" s="1275"/>
      <c r="D425" s="1275"/>
      <c r="E425" s="1275"/>
      <c r="F425" s="1275"/>
      <c r="G425" s="1275"/>
      <c r="H425" s="1275"/>
      <c r="I425" s="1275"/>
      <c r="J425" s="1275"/>
      <c r="K425" s="1275"/>
      <c r="L425" s="1275"/>
      <c r="M425" s="1275"/>
      <c r="N425" s="1275"/>
      <c r="O425" s="1275"/>
      <c r="P425" s="1275"/>
      <c r="Q425" s="1275"/>
      <c r="R425" s="1275"/>
      <c r="S425" s="1275"/>
      <c r="T425" s="1275"/>
      <c r="U425" s="1275"/>
      <c r="V425" s="1275"/>
      <c r="W425" s="1275"/>
      <c r="X425" s="1275"/>
      <c r="Y425" s="1275"/>
      <c r="Z425" s="1275"/>
      <c r="AA425" s="1275"/>
      <c r="AB425" s="1275"/>
      <c r="AC425" s="1275"/>
      <c r="AD425" s="1275"/>
      <c r="AE425" s="1275"/>
      <c r="AF425" s="1275"/>
      <c r="AG425" s="1275"/>
      <c r="AH425" s="1275"/>
      <c r="AI425" s="1275"/>
      <c r="AJ425" s="1275"/>
      <c r="AK425" s="1275"/>
      <c r="AL425" s="1275"/>
      <c r="AM425" s="1275"/>
      <c r="AN425" s="1275"/>
      <c r="AO425" s="1275"/>
      <c r="AP425" s="1275"/>
      <c r="AQ425" s="1275"/>
      <c r="AR425" s="1275"/>
      <c r="AS425" s="1275"/>
      <c r="AT425" s="1275"/>
      <c r="AU425" s="1275"/>
      <c r="AV425" s="1275"/>
      <c r="AW425" s="1275"/>
      <c r="AX425" s="1275"/>
      <c r="AY425" s="1275"/>
      <c r="AZ425" s="1275"/>
      <c r="BA425" s="1275"/>
      <c r="BB425" s="1275"/>
      <c r="BC425" s="1275"/>
      <c r="BD425" s="1275"/>
      <c r="BE425" s="1275"/>
      <c r="BF425" s="1275"/>
      <c r="BG425" s="1275"/>
      <c r="BH425" s="1275"/>
      <c r="BI425" s="1275"/>
      <c r="BJ425" s="1275"/>
      <c r="BK425" s="1275"/>
      <c r="BL425" s="1275"/>
      <c r="BM425" s="1275"/>
      <c r="BN425" s="1275"/>
      <c r="BO425" s="1275"/>
      <c r="BP425" s="1275"/>
      <c r="BQ425" s="1275"/>
      <c r="BR425" s="1275"/>
      <c r="BS425" s="1275"/>
      <c r="BT425" s="1275"/>
      <c r="BU425" s="1275"/>
      <c r="BV425" s="1275"/>
      <c r="BW425" s="1275"/>
      <c r="BX425" s="1275"/>
      <c r="BY425" s="1275"/>
      <c r="BZ425" s="1275"/>
      <c r="CA425" s="1275"/>
      <c r="CB425" s="1275"/>
      <c r="CC425" s="1275"/>
      <c r="CD425" s="1275"/>
      <c r="CE425" s="1275"/>
      <c r="CF425" s="1275"/>
      <c r="CG425" s="1275"/>
      <c r="CH425" s="1275"/>
      <c r="CI425" s="1275"/>
      <c r="CJ425" s="1275"/>
      <c r="CK425" s="1275"/>
      <c r="CL425" s="1275"/>
      <c r="CM425" s="1275"/>
      <c r="CN425" s="1275"/>
      <c r="CO425" s="1275"/>
      <c r="CP425" s="1275"/>
      <c r="CQ425" s="1275"/>
      <c r="CR425" s="1275"/>
      <c r="CS425" s="1275"/>
      <c r="CT425" s="1275"/>
    </row>
    <row r="426" spans="1:98" ht="14.25" customHeight="1">
      <c r="A426" s="1275"/>
      <c r="B426" s="1275"/>
      <c r="C426" s="1275"/>
      <c r="D426" s="1275"/>
      <c r="E426" s="1275"/>
      <c r="F426" s="1275"/>
      <c r="G426" s="1275"/>
      <c r="H426" s="1275"/>
      <c r="I426" s="1275"/>
      <c r="J426" s="1275"/>
      <c r="K426" s="1275"/>
      <c r="L426" s="1275"/>
      <c r="M426" s="1275"/>
      <c r="N426" s="1275"/>
      <c r="O426" s="1275"/>
      <c r="P426" s="1275"/>
      <c r="Q426" s="1275"/>
      <c r="R426" s="1275"/>
      <c r="S426" s="1275"/>
      <c r="T426" s="1275"/>
      <c r="U426" s="1275"/>
      <c r="V426" s="1275"/>
      <c r="W426" s="1275"/>
      <c r="X426" s="1275"/>
      <c r="Y426" s="1275"/>
      <c r="Z426" s="1275"/>
      <c r="AA426" s="1275"/>
      <c r="AB426" s="1275"/>
      <c r="AC426" s="1275"/>
      <c r="AD426" s="1275"/>
      <c r="AE426" s="1275"/>
      <c r="AF426" s="1275"/>
      <c r="AG426" s="1275"/>
      <c r="AH426" s="1275"/>
      <c r="AI426" s="1275"/>
      <c r="AJ426" s="1275"/>
      <c r="AK426" s="1275"/>
      <c r="AL426" s="1275"/>
      <c r="AM426" s="1275"/>
      <c r="AN426" s="1275"/>
      <c r="AO426" s="1275"/>
      <c r="AP426" s="1275"/>
      <c r="AQ426" s="1275"/>
      <c r="AR426" s="1275"/>
      <c r="AS426" s="1275"/>
      <c r="AT426" s="1275"/>
      <c r="AU426" s="1275"/>
      <c r="AV426" s="1275"/>
      <c r="AW426" s="1275"/>
      <c r="AX426" s="1275"/>
      <c r="AY426" s="1275"/>
      <c r="AZ426" s="1275"/>
      <c r="BA426" s="1275"/>
      <c r="BB426" s="1275"/>
      <c r="BC426" s="1275"/>
      <c r="BD426" s="1275"/>
      <c r="BE426" s="1275"/>
      <c r="BF426" s="1275"/>
      <c r="BG426" s="1275"/>
      <c r="BH426" s="1275"/>
      <c r="BI426" s="1275"/>
      <c r="BJ426" s="1275"/>
      <c r="BK426" s="1275"/>
      <c r="BL426" s="1275"/>
      <c r="BM426" s="1275"/>
      <c r="BN426" s="1275"/>
      <c r="BO426" s="1275"/>
      <c r="BP426" s="1275"/>
      <c r="BQ426" s="1275"/>
      <c r="BR426" s="1275"/>
      <c r="BS426" s="1275"/>
      <c r="BT426" s="1275"/>
      <c r="BU426" s="1275"/>
      <c r="BV426" s="1275"/>
      <c r="BW426" s="1275"/>
      <c r="BX426" s="1275"/>
      <c r="BY426" s="1275"/>
      <c r="BZ426" s="1275"/>
      <c r="CA426" s="1275"/>
      <c r="CB426" s="1275"/>
      <c r="CC426" s="1275"/>
      <c r="CD426" s="1275"/>
      <c r="CE426" s="1275"/>
      <c r="CF426" s="1275"/>
      <c r="CG426" s="1275"/>
      <c r="CH426" s="1275"/>
      <c r="CI426" s="1275"/>
      <c r="CJ426" s="1275"/>
      <c r="CK426" s="1275"/>
      <c r="CL426" s="1275"/>
      <c r="CM426" s="1275"/>
      <c r="CN426" s="1275"/>
      <c r="CO426" s="1275"/>
      <c r="CP426" s="1275"/>
      <c r="CQ426" s="1275"/>
      <c r="CR426" s="1275"/>
      <c r="CS426" s="1275"/>
      <c r="CT426" s="1275"/>
    </row>
    <row r="427" spans="1:98" ht="14.25" customHeight="1">
      <c r="A427" s="1275"/>
      <c r="B427" s="1275"/>
      <c r="C427" s="1275"/>
      <c r="D427" s="1275"/>
      <c r="E427" s="1275"/>
      <c r="F427" s="1275"/>
      <c r="G427" s="1275"/>
      <c r="H427" s="1275"/>
      <c r="I427" s="1275"/>
      <c r="J427" s="1275"/>
      <c r="K427" s="1275"/>
      <c r="L427" s="1275"/>
      <c r="M427" s="1275"/>
      <c r="N427" s="1275"/>
      <c r="O427" s="1275"/>
      <c r="P427" s="1275"/>
      <c r="Q427" s="1275"/>
      <c r="R427" s="1275"/>
      <c r="S427" s="1275"/>
      <c r="T427" s="1275"/>
      <c r="U427" s="1275"/>
      <c r="V427" s="1275"/>
      <c r="W427" s="1275"/>
      <c r="X427" s="1275"/>
      <c r="Y427" s="1275"/>
      <c r="Z427" s="1275"/>
      <c r="AA427" s="1275"/>
      <c r="AB427" s="1275"/>
      <c r="AC427" s="1275"/>
      <c r="AD427" s="1275"/>
      <c r="AE427" s="1275"/>
      <c r="AF427" s="1275"/>
      <c r="AG427" s="1275"/>
      <c r="AH427" s="1275"/>
      <c r="AI427" s="1275"/>
      <c r="AJ427" s="1275"/>
      <c r="AK427" s="1275"/>
      <c r="AL427" s="1275"/>
      <c r="AM427" s="1275"/>
      <c r="AN427" s="1275"/>
      <c r="AO427" s="1275"/>
      <c r="AP427" s="1275"/>
      <c r="AQ427" s="1275"/>
      <c r="AR427" s="1275"/>
      <c r="AS427" s="1275"/>
      <c r="AT427" s="1275"/>
      <c r="AU427" s="1275"/>
      <c r="AV427" s="1275"/>
      <c r="AW427" s="1275"/>
      <c r="AX427" s="1275"/>
      <c r="AY427" s="1275"/>
      <c r="AZ427" s="1275"/>
      <c r="BA427" s="1275"/>
      <c r="BB427" s="1275"/>
      <c r="BC427" s="1275"/>
      <c r="BD427" s="1275"/>
      <c r="BE427" s="1275"/>
      <c r="BF427" s="1275"/>
      <c r="BG427" s="1275"/>
      <c r="BH427" s="1275"/>
      <c r="BI427" s="1275"/>
      <c r="BJ427" s="1275"/>
      <c r="BK427" s="1275"/>
      <c r="BL427" s="1275"/>
      <c r="BM427" s="1275"/>
      <c r="BN427" s="1275"/>
      <c r="BO427" s="1275"/>
      <c r="BP427" s="1275"/>
      <c r="BQ427" s="1275"/>
      <c r="BR427" s="1275"/>
      <c r="BS427" s="1275"/>
      <c r="BT427" s="1275"/>
      <c r="BU427" s="1275"/>
      <c r="BV427" s="1275"/>
      <c r="BW427" s="1275"/>
      <c r="BX427" s="1275"/>
      <c r="BY427" s="1275"/>
      <c r="BZ427" s="1275"/>
      <c r="CA427" s="1275"/>
      <c r="CB427" s="1275"/>
      <c r="CC427" s="1275"/>
      <c r="CD427" s="1275"/>
      <c r="CE427" s="1275"/>
      <c r="CF427" s="1275"/>
      <c r="CG427" s="1275"/>
      <c r="CH427" s="1275"/>
      <c r="CI427" s="1275"/>
      <c r="CJ427" s="1275"/>
      <c r="CK427" s="1275"/>
      <c r="CL427" s="1275"/>
      <c r="CM427" s="1275"/>
      <c r="CN427" s="1275"/>
      <c r="CO427" s="1275"/>
      <c r="CP427" s="1275"/>
      <c r="CQ427" s="1275"/>
      <c r="CR427" s="1275"/>
      <c r="CS427" s="1275"/>
      <c r="CT427" s="1275"/>
    </row>
    <row r="428" spans="1:98" ht="14.25" customHeight="1">
      <c r="A428" s="1275"/>
      <c r="B428" s="1275"/>
      <c r="C428" s="1275"/>
      <c r="D428" s="1275"/>
      <c r="E428" s="1275"/>
      <c r="F428" s="1275"/>
      <c r="G428" s="1275"/>
      <c r="H428" s="1275"/>
      <c r="I428" s="1275"/>
      <c r="J428" s="1275"/>
      <c r="K428" s="1275"/>
      <c r="L428" s="1275"/>
      <c r="M428" s="1275"/>
      <c r="N428" s="1275"/>
      <c r="O428" s="1275"/>
      <c r="P428" s="1275"/>
      <c r="Q428" s="1275"/>
      <c r="R428" s="1275"/>
      <c r="S428" s="1275"/>
      <c r="T428" s="1275"/>
      <c r="U428" s="1275"/>
      <c r="V428" s="1275"/>
      <c r="W428" s="1275"/>
      <c r="X428" s="1275"/>
      <c r="Y428" s="1275"/>
      <c r="Z428" s="1275"/>
      <c r="AA428" s="1275"/>
      <c r="AB428" s="1275"/>
      <c r="AC428" s="1275"/>
      <c r="AD428" s="1275"/>
      <c r="AE428" s="1275"/>
      <c r="AF428" s="1275"/>
      <c r="AG428" s="1275"/>
      <c r="AH428" s="1275"/>
      <c r="AI428" s="1275"/>
      <c r="AJ428" s="1275"/>
      <c r="AK428" s="1275"/>
      <c r="AL428" s="1275"/>
      <c r="AM428" s="1275"/>
      <c r="AN428" s="1275"/>
      <c r="AO428" s="1275"/>
      <c r="AP428" s="1275"/>
      <c r="AQ428" s="1275"/>
      <c r="AR428" s="1275"/>
      <c r="AS428" s="1275"/>
      <c r="AT428" s="1275"/>
      <c r="AU428" s="1275"/>
      <c r="AV428" s="1275"/>
      <c r="AW428" s="1275"/>
      <c r="AX428" s="1275"/>
      <c r="AY428" s="1275"/>
      <c r="AZ428" s="1275"/>
      <c r="BA428" s="1275"/>
      <c r="BB428" s="1275"/>
      <c r="BC428" s="1275"/>
      <c r="BD428" s="1275"/>
      <c r="BE428" s="1275"/>
      <c r="BF428" s="1275"/>
      <c r="BG428" s="1275"/>
      <c r="BH428" s="1275"/>
      <c r="BI428" s="1275"/>
      <c r="BJ428" s="1275"/>
      <c r="BK428" s="1275"/>
      <c r="BL428" s="1275"/>
      <c r="BM428" s="1275"/>
      <c r="BN428" s="1275"/>
      <c r="BO428" s="1275"/>
      <c r="BP428" s="1275"/>
      <c r="BQ428" s="1275"/>
      <c r="BR428" s="1275"/>
      <c r="BS428" s="1275"/>
      <c r="BT428" s="1275"/>
      <c r="BU428" s="1275"/>
      <c r="BV428" s="1275"/>
      <c r="BW428" s="1275"/>
      <c r="BX428" s="1275"/>
      <c r="BY428" s="1275"/>
      <c r="BZ428" s="1275"/>
      <c r="CA428" s="1275"/>
      <c r="CB428" s="1275"/>
      <c r="CC428" s="1275"/>
      <c r="CD428" s="1275"/>
      <c r="CE428" s="1275"/>
      <c r="CF428" s="1275"/>
      <c r="CG428" s="1275"/>
      <c r="CH428" s="1275"/>
      <c r="CI428" s="1275"/>
      <c r="CJ428" s="1275"/>
      <c r="CK428" s="1275"/>
      <c r="CL428" s="1275"/>
      <c r="CM428" s="1275"/>
      <c r="CN428" s="1275"/>
      <c r="CO428" s="1275"/>
      <c r="CP428" s="1275"/>
      <c r="CQ428" s="1275"/>
      <c r="CR428" s="1275"/>
      <c r="CS428" s="1275"/>
      <c r="CT428" s="1275"/>
    </row>
    <row r="429" spans="1:98" ht="14.25" customHeight="1">
      <c r="A429" s="1275"/>
      <c r="B429" s="1275"/>
      <c r="C429" s="1275"/>
      <c r="D429" s="1275"/>
      <c r="E429" s="1275"/>
      <c r="F429" s="1275"/>
      <c r="G429" s="1275"/>
      <c r="H429" s="1275"/>
      <c r="I429" s="1275"/>
      <c r="J429" s="1275"/>
      <c r="K429" s="1275"/>
      <c r="L429" s="1275"/>
      <c r="M429" s="1275"/>
      <c r="N429" s="1275"/>
      <c r="O429" s="1275"/>
      <c r="P429" s="1275"/>
      <c r="Q429" s="1275"/>
      <c r="R429" s="1275"/>
      <c r="S429" s="1275"/>
      <c r="T429" s="1275"/>
      <c r="U429" s="1275"/>
      <c r="V429" s="1275"/>
      <c r="W429" s="1275"/>
      <c r="X429" s="1275"/>
      <c r="Y429" s="1275"/>
      <c r="Z429" s="1275"/>
      <c r="AA429" s="1275"/>
      <c r="AB429" s="1275"/>
      <c r="AC429" s="1275"/>
      <c r="AD429" s="1275"/>
      <c r="AE429" s="1275"/>
      <c r="AF429" s="1275"/>
      <c r="AG429" s="1275"/>
      <c r="AH429" s="1275"/>
      <c r="AI429" s="1275"/>
      <c r="AJ429" s="1275"/>
      <c r="AK429" s="1275"/>
      <c r="AL429" s="1275"/>
      <c r="AM429" s="1275"/>
      <c r="AN429" s="1275"/>
      <c r="AO429" s="1275"/>
      <c r="AP429" s="1275"/>
      <c r="AQ429" s="1275"/>
      <c r="AR429" s="1275"/>
      <c r="AS429" s="1275"/>
      <c r="AT429" s="1275"/>
      <c r="AU429" s="1275"/>
      <c r="AV429" s="1275"/>
      <c r="AW429" s="1275"/>
      <c r="AX429" s="1275"/>
      <c r="AY429" s="1275"/>
      <c r="AZ429" s="1275"/>
      <c r="BA429" s="1275"/>
      <c r="BB429" s="1275"/>
      <c r="BC429" s="1275"/>
      <c r="BD429" s="1275"/>
      <c r="BE429" s="1275"/>
      <c r="BF429" s="1275"/>
      <c r="BG429" s="1275"/>
      <c r="BH429" s="1275"/>
      <c r="BI429" s="1275"/>
      <c r="BJ429" s="1275"/>
      <c r="BK429" s="1275"/>
      <c r="BL429" s="1275"/>
      <c r="BM429" s="1275"/>
      <c r="BN429" s="1275"/>
      <c r="BO429" s="1275"/>
      <c r="BP429" s="1275"/>
      <c r="BQ429" s="1275"/>
      <c r="BR429" s="1275"/>
      <c r="BS429" s="1275"/>
      <c r="BT429" s="1275"/>
      <c r="BU429" s="1275"/>
      <c r="BV429" s="1275"/>
      <c r="BW429" s="1275"/>
      <c r="BX429" s="1275"/>
      <c r="BY429" s="1275"/>
      <c r="BZ429" s="1275"/>
      <c r="CA429" s="1275"/>
      <c r="CB429" s="1275"/>
      <c r="CC429" s="1275"/>
      <c r="CD429" s="1275"/>
      <c r="CE429" s="1275"/>
      <c r="CF429" s="1275"/>
      <c r="CG429" s="1275"/>
      <c r="CH429" s="1275"/>
      <c r="CI429" s="1275"/>
      <c r="CJ429" s="1275"/>
      <c r="CK429" s="1275"/>
      <c r="CL429" s="1275"/>
      <c r="CM429" s="1275"/>
      <c r="CN429" s="1275"/>
      <c r="CO429" s="1275"/>
      <c r="CP429" s="1275"/>
      <c r="CQ429" s="1275"/>
      <c r="CR429" s="1275"/>
      <c r="CS429" s="1275"/>
      <c r="CT429" s="1275"/>
    </row>
    <row r="430" spans="1:98" ht="14.25" customHeight="1">
      <c r="A430" s="1275"/>
      <c r="B430" s="1275"/>
      <c r="C430" s="1275"/>
      <c r="D430" s="1275"/>
      <c r="E430" s="1275"/>
      <c r="F430" s="1275"/>
      <c r="G430" s="1275"/>
      <c r="H430" s="1275"/>
      <c r="I430" s="1275"/>
      <c r="J430" s="1275"/>
      <c r="K430" s="1275"/>
      <c r="L430" s="1275"/>
      <c r="M430" s="1275"/>
      <c r="N430" s="1275"/>
      <c r="O430" s="1275"/>
      <c r="P430" s="1275"/>
      <c r="Q430" s="1275"/>
      <c r="R430" s="1275"/>
      <c r="S430" s="1275"/>
      <c r="T430" s="1275"/>
      <c r="U430" s="1275"/>
      <c r="V430" s="1275"/>
      <c r="W430" s="1275"/>
      <c r="X430" s="1275"/>
      <c r="Y430" s="1275"/>
      <c r="Z430" s="1275"/>
      <c r="AA430" s="1275"/>
      <c r="AB430" s="1275"/>
      <c r="AC430" s="1275"/>
      <c r="AD430" s="1275"/>
      <c r="AE430" s="1275"/>
      <c r="AF430" s="1275"/>
      <c r="AG430" s="1275"/>
      <c r="AH430" s="1275"/>
      <c r="AI430" s="1275"/>
      <c r="AJ430" s="1275"/>
      <c r="AK430" s="1275"/>
      <c r="AL430" s="1275"/>
      <c r="AM430" s="1275"/>
      <c r="AN430" s="1275"/>
      <c r="AO430" s="1275"/>
      <c r="AP430" s="1275"/>
      <c r="AQ430" s="1275"/>
      <c r="AR430" s="1275"/>
      <c r="AS430" s="1275"/>
      <c r="AT430" s="1275"/>
      <c r="AU430" s="1275"/>
      <c r="AV430" s="1275"/>
      <c r="AW430" s="1275"/>
      <c r="AX430" s="1275"/>
      <c r="AY430" s="1275"/>
      <c r="AZ430" s="1275"/>
      <c r="BA430" s="1275"/>
      <c r="BB430" s="1275"/>
      <c r="BC430" s="1275"/>
      <c r="BD430" s="1275"/>
      <c r="BE430" s="1275"/>
      <c r="BF430" s="1275"/>
      <c r="BG430" s="1275"/>
      <c r="BH430" s="1275"/>
      <c r="BI430" s="1275"/>
      <c r="BJ430" s="1275"/>
      <c r="BK430" s="1275"/>
      <c r="BL430" s="1275"/>
      <c r="BM430" s="1275"/>
      <c r="BN430" s="1275"/>
      <c r="BO430" s="1275"/>
      <c r="BP430" s="1275"/>
      <c r="BQ430" s="1275"/>
      <c r="BR430" s="1275"/>
      <c r="BS430" s="1275"/>
      <c r="BT430" s="1275"/>
      <c r="BU430" s="1275"/>
      <c r="BV430" s="1275"/>
      <c r="BW430" s="1275"/>
      <c r="BX430" s="1275"/>
      <c r="BY430" s="1275"/>
      <c r="BZ430" s="1275"/>
      <c r="CA430" s="1275"/>
      <c r="CB430" s="1275"/>
      <c r="CC430" s="1275"/>
      <c r="CD430" s="1275"/>
      <c r="CE430" s="1275"/>
      <c r="CF430" s="1275"/>
      <c r="CG430" s="1275"/>
      <c r="CH430" s="1275"/>
      <c r="CI430" s="1275"/>
      <c r="CJ430" s="1275"/>
      <c r="CK430" s="1275"/>
      <c r="CL430" s="1275"/>
      <c r="CM430" s="1275"/>
      <c r="CN430" s="1275"/>
      <c r="CO430" s="1275"/>
      <c r="CP430" s="1275"/>
      <c r="CQ430" s="1275"/>
      <c r="CR430" s="1275"/>
      <c r="CS430" s="1275"/>
      <c r="CT430" s="1275"/>
    </row>
    <row r="431" spans="1:98" ht="14.25" customHeight="1">
      <c r="A431" s="1275"/>
      <c r="B431" s="1275"/>
      <c r="C431" s="1275"/>
      <c r="D431" s="1275"/>
      <c r="E431" s="1275"/>
      <c r="F431" s="1275"/>
      <c r="G431" s="1275"/>
      <c r="H431" s="1275"/>
      <c r="I431" s="1275"/>
      <c r="J431" s="1275"/>
      <c r="K431" s="1275"/>
      <c r="L431" s="1275"/>
      <c r="M431" s="1275"/>
      <c r="N431" s="1275"/>
      <c r="O431" s="1275"/>
      <c r="P431" s="1275"/>
      <c r="Q431" s="1275"/>
      <c r="R431" s="1275"/>
      <c r="S431" s="1275"/>
      <c r="T431" s="1275"/>
      <c r="U431" s="1275"/>
      <c r="V431" s="1275"/>
      <c r="W431" s="1275"/>
      <c r="X431" s="1275"/>
      <c r="Y431" s="1275"/>
      <c r="Z431" s="1275"/>
      <c r="AA431" s="1275"/>
      <c r="AB431" s="1275"/>
      <c r="AC431" s="1275"/>
      <c r="AD431" s="1275"/>
      <c r="AE431" s="1275"/>
      <c r="AF431" s="1275"/>
      <c r="AG431" s="1275"/>
      <c r="AH431" s="1275"/>
      <c r="AI431" s="1275"/>
      <c r="AJ431" s="1275"/>
      <c r="AK431" s="1275"/>
      <c r="AL431" s="1275"/>
      <c r="AM431" s="1275"/>
      <c r="AN431" s="1275"/>
      <c r="AO431" s="1275"/>
      <c r="AP431" s="1275"/>
      <c r="AQ431" s="1275"/>
      <c r="AR431" s="1275"/>
      <c r="AS431" s="1275"/>
      <c r="AT431" s="1275"/>
      <c r="AU431" s="1275"/>
      <c r="AV431" s="1275"/>
      <c r="AW431" s="1275"/>
      <c r="AX431" s="1275"/>
      <c r="AY431" s="1275"/>
      <c r="AZ431" s="1275"/>
      <c r="BA431" s="1275"/>
      <c r="BB431" s="1275"/>
      <c r="BC431" s="1275"/>
      <c r="BD431" s="1275"/>
      <c r="BE431" s="1275"/>
      <c r="BF431" s="1275"/>
      <c r="BG431" s="1275"/>
      <c r="BH431" s="1275"/>
      <c r="BI431" s="1275"/>
      <c r="BJ431" s="1275"/>
      <c r="BK431" s="1275"/>
      <c r="BL431" s="1275"/>
      <c r="BM431" s="1275"/>
      <c r="BN431" s="1275"/>
      <c r="BO431" s="1275"/>
      <c r="BP431" s="1275"/>
      <c r="BQ431" s="1275"/>
      <c r="BR431" s="1275"/>
      <c r="BS431" s="1275"/>
      <c r="BT431" s="1275"/>
      <c r="BU431" s="1275"/>
      <c r="BV431" s="1275"/>
      <c r="BW431" s="1275"/>
      <c r="BX431" s="1275"/>
      <c r="BY431" s="1275"/>
      <c r="BZ431" s="1275"/>
      <c r="CA431" s="1275"/>
      <c r="CB431" s="1275"/>
      <c r="CC431" s="1275"/>
      <c r="CD431" s="1275"/>
      <c r="CE431" s="1275"/>
      <c r="CF431" s="1275"/>
      <c r="CG431" s="1275"/>
      <c r="CH431" s="1275"/>
      <c r="CI431" s="1275"/>
      <c r="CJ431" s="1275"/>
      <c r="CK431" s="1275"/>
      <c r="CL431" s="1275"/>
      <c r="CM431" s="1275"/>
      <c r="CN431" s="1275"/>
      <c r="CO431" s="1275"/>
      <c r="CP431" s="1275"/>
      <c r="CQ431" s="1275"/>
      <c r="CR431" s="1275"/>
      <c r="CS431" s="1275"/>
      <c r="CT431" s="1275"/>
    </row>
    <row r="432" spans="1:98" ht="14.25" customHeight="1">
      <c r="A432" s="1275"/>
      <c r="B432" s="1275"/>
      <c r="C432" s="1275"/>
      <c r="D432" s="1275"/>
      <c r="E432" s="1275"/>
      <c r="F432" s="1275"/>
      <c r="G432" s="1275"/>
      <c r="H432" s="1275"/>
      <c r="I432" s="1275"/>
      <c r="J432" s="1275"/>
      <c r="K432" s="1275"/>
      <c r="L432" s="1275"/>
      <c r="M432" s="1275"/>
      <c r="N432" s="1275"/>
      <c r="O432" s="1275"/>
      <c r="P432" s="1275"/>
      <c r="Q432" s="1275"/>
      <c r="R432" s="1275"/>
      <c r="S432" s="1275"/>
      <c r="T432" s="1275"/>
      <c r="U432" s="1275"/>
      <c r="V432" s="1275"/>
      <c r="W432" s="1275"/>
      <c r="X432" s="1275"/>
      <c r="Y432" s="1275"/>
      <c r="Z432" s="1275"/>
      <c r="AA432" s="1275"/>
      <c r="AB432" s="1275"/>
      <c r="AC432" s="1275"/>
      <c r="AD432" s="1275"/>
      <c r="AE432" s="1275"/>
      <c r="AF432" s="1275"/>
      <c r="AG432" s="1275"/>
      <c r="AH432" s="1275"/>
      <c r="AI432" s="1275"/>
      <c r="AJ432" s="1275"/>
      <c r="AK432" s="1275"/>
      <c r="AL432" s="1275"/>
      <c r="AM432" s="1275"/>
      <c r="AN432" s="1275"/>
      <c r="AO432" s="1275"/>
      <c r="AP432" s="1275"/>
      <c r="AQ432" s="1275"/>
      <c r="AR432" s="1275"/>
      <c r="AS432" s="1275"/>
      <c r="AT432" s="1275"/>
      <c r="AU432" s="1275"/>
      <c r="AV432" s="1275"/>
      <c r="AW432" s="1275"/>
      <c r="AX432" s="1275"/>
      <c r="AY432" s="1275"/>
      <c r="AZ432" s="1275"/>
      <c r="BA432" s="1275"/>
      <c r="BB432" s="1275"/>
      <c r="BC432" s="1275"/>
      <c r="BD432" s="1275"/>
      <c r="BE432" s="1275"/>
      <c r="BF432" s="1275"/>
      <c r="BG432" s="1275"/>
      <c r="BH432" s="1275"/>
      <c r="BI432" s="1275"/>
      <c r="BJ432" s="1275"/>
      <c r="BK432" s="1275"/>
      <c r="BL432" s="1275"/>
      <c r="BM432" s="1275"/>
      <c r="BN432" s="1275"/>
      <c r="BO432" s="1275"/>
      <c r="BP432" s="1275"/>
      <c r="BQ432" s="1275"/>
      <c r="BR432" s="1275"/>
      <c r="BS432" s="1275"/>
      <c r="BT432" s="1275"/>
      <c r="BU432" s="1275"/>
      <c r="BV432" s="1275"/>
      <c r="BW432" s="1275"/>
      <c r="BX432" s="1275"/>
      <c r="BY432" s="1275"/>
      <c r="BZ432" s="1275"/>
      <c r="CA432" s="1275"/>
      <c r="CB432" s="1275"/>
      <c r="CC432" s="1275"/>
      <c r="CD432" s="1275"/>
      <c r="CE432" s="1275"/>
      <c r="CF432" s="1275"/>
      <c r="CG432" s="1275"/>
      <c r="CH432" s="1275"/>
      <c r="CI432" s="1275"/>
      <c r="CJ432" s="1275"/>
      <c r="CK432" s="1275"/>
      <c r="CL432" s="1275"/>
      <c r="CM432" s="1275"/>
      <c r="CN432" s="1275"/>
      <c r="CO432" s="1275"/>
      <c r="CP432" s="1275"/>
      <c r="CQ432" s="1275"/>
      <c r="CR432" s="1275"/>
      <c r="CS432" s="1275"/>
      <c r="CT432" s="1275"/>
    </row>
    <row r="433" spans="1:98" ht="14.25" customHeight="1">
      <c r="A433" s="1275"/>
      <c r="B433" s="1275"/>
      <c r="C433" s="1275"/>
      <c r="D433" s="1275"/>
      <c r="E433" s="1275"/>
      <c r="F433" s="1275"/>
      <c r="G433" s="1275"/>
      <c r="H433" s="1275"/>
      <c r="I433" s="1275"/>
      <c r="J433" s="1275"/>
      <c r="K433" s="1275"/>
      <c r="L433" s="1275"/>
      <c r="M433" s="1275"/>
      <c r="N433" s="1275"/>
      <c r="O433" s="1275"/>
      <c r="P433" s="1275"/>
      <c r="Q433" s="1275"/>
      <c r="R433" s="1275"/>
      <c r="S433" s="1275"/>
      <c r="T433" s="1275"/>
      <c r="U433" s="1275"/>
      <c r="V433" s="1275"/>
      <c r="W433" s="1275"/>
      <c r="X433" s="1275"/>
      <c r="Y433" s="1275"/>
      <c r="Z433" s="1275"/>
      <c r="AA433" s="1275"/>
      <c r="AB433" s="1275"/>
      <c r="AC433" s="1275"/>
      <c r="AD433" s="1275"/>
      <c r="AE433" s="1275"/>
      <c r="AF433" s="1275"/>
      <c r="AG433" s="1275"/>
      <c r="AH433" s="1275"/>
      <c r="AI433" s="1275"/>
      <c r="AJ433" s="1275"/>
      <c r="AK433" s="1275"/>
      <c r="AL433" s="1275"/>
      <c r="AM433" s="1275"/>
      <c r="AN433" s="1275"/>
      <c r="AO433" s="1275"/>
      <c r="AP433" s="1275"/>
      <c r="AQ433" s="1275"/>
      <c r="AR433" s="1275"/>
      <c r="AS433" s="1275"/>
      <c r="AT433" s="1275"/>
      <c r="AU433" s="1275"/>
      <c r="AV433" s="1275"/>
      <c r="AW433" s="1275"/>
      <c r="AX433" s="1275"/>
      <c r="AY433" s="1275"/>
      <c r="AZ433" s="1275"/>
      <c r="BA433" s="1275"/>
      <c r="BB433" s="1275"/>
      <c r="BC433" s="1275"/>
      <c r="BD433" s="1275"/>
      <c r="BE433" s="1275"/>
      <c r="BF433" s="1275"/>
      <c r="BG433" s="1275"/>
      <c r="BH433" s="1275"/>
      <c r="BI433" s="1275"/>
      <c r="BJ433" s="1275"/>
      <c r="BK433" s="1275"/>
      <c r="BL433" s="1275"/>
      <c r="BM433" s="1275"/>
      <c r="BN433" s="1275"/>
      <c r="BO433" s="1275"/>
      <c r="BP433" s="1275"/>
      <c r="BQ433" s="1275"/>
      <c r="BR433" s="1275"/>
      <c r="BS433" s="1275"/>
      <c r="BT433" s="1275"/>
      <c r="BU433" s="1275"/>
      <c r="BV433" s="1275"/>
      <c r="BW433" s="1275"/>
      <c r="BX433" s="1275"/>
      <c r="BY433" s="1275"/>
      <c r="BZ433" s="1275"/>
      <c r="CA433" s="1275"/>
      <c r="CB433" s="1275"/>
      <c r="CC433" s="1275"/>
      <c r="CD433" s="1275"/>
      <c r="CE433" s="1275"/>
      <c r="CF433" s="1275"/>
      <c r="CG433" s="1275"/>
      <c r="CH433" s="1275"/>
      <c r="CI433" s="1275"/>
      <c r="CJ433" s="1275"/>
      <c r="CK433" s="1275"/>
      <c r="CL433" s="1275"/>
      <c r="CM433" s="1275"/>
      <c r="CN433" s="1275"/>
      <c r="CO433" s="1275"/>
      <c r="CP433" s="1275"/>
      <c r="CQ433" s="1275"/>
      <c r="CR433" s="1275"/>
      <c r="CS433" s="1275"/>
      <c r="CT433" s="1275"/>
    </row>
    <row r="434" spans="1:98" ht="14.25" customHeight="1">
      <c r="A434" s="1275"/>
      <c r="B434" s="1275"/>
      <c r="C434" s="1275"/>
      <c r="D434" s="1275"/>
      <c r="E434" s="1275"/>
      <c r="F434" s="1275"/>
      <c r="G434" s="1275"/>
      <c r="H434" s="1275"/>
      <c r="I434" s="1275"/>
      <c r="J434" s="1275"/>
      <c r="K434" s="1275"/>
      <c r="L434" s="1275"/>
      <c r="M434" s="1275"/>
      <c r="N434" s="1275"/>
      <c r="O434" s="1275"/>
      <c r="P434" s="1275"/>
      <c r="Q434" s="1275"/>
      <c r="R434" s="1275"/>
      <c r="S434" s="1275"/>
      <c r="T434" s="1275"/>
      <c r="U434" s="1275"/>
      <c r="V434" s="1275"/>
      <c r="W434" s="1275"/>
      <c r="X434" s="1275"/>
      <c r="Y434" s="1275"/>
      <c r="Z434" s="1275"/>
      <c r="AA434" s="1275"/>
      <c r="AB434" s="1275"/>
      <c r="AC434" s="1275"/>
      <c r="AD434" s="1275"/>
      <c r="AE434" s="1275"/>
      <c r="AF434" s="1275"/>
      <c r="AG434" s="1275"/>
      <c r="AH434" s="1275"/>
      <c r="AI434" s="1275"/>
      <c r="AJ434" s="1275"/>
      <c r="AK434" s="1275"/>
      <c r="AL434" s="1275"/>
      <c r="AM434" s="1275"/>
      <c r="AN434" s="1275"/>
      <c r="AO434" s="1275"/>
      <c r="AP434" s="1275"/>
      <c r="AQ434" s="1275"/>
      <c r="AR434" s="1275"/>
      <c r="AS434" s="1275"/>
      <c r="AT434" s="1275"/>
      <c r="AU434" s="1275"/>
      <c r="AV434" s="1275"/>
      <c r="AW434" s="1275"/>
      <c r="AX434" s="1275"/>
      <c r="AY434" s="1275"/>
      <c r="AZ434" s="1275"/>
      <c r="BA434" s="1275"/>
      <c r="BB434" s="1275"/>
      <c r="BC434" s="1275"/>
      <c r="BD434" s="1275"/>
      <c r="BE434" s="1275"/>
      <c r="BF434" s="1275"/>
      <c r="BG434" s="1275"/>
      <c r="BH434" s="1275"/>
      <c r="BI434" s="1275"/>
      <c r="BJ434" s="1275"/>
      <c r="BK434" s="1275"/>
      <c r="BL434" s="1275"/>
      <c r="BM434" s="1275"/>
      <c r="BN434" s="1275"/>
      <c r="BO434" s="1275"/>
      <c r="BP434" s="1275"/>
      <c r="BQ434" s="1275"/>
      <c r="BR434" s="1275"/>
      <c r="BS434" s="1275"/>
      <c r="BT434" s="1275"/>
      <c r="BU434" s="1275"/>
      <c r="BV434" s="1275"/>
      <c r="BW434" s="1275"/>
      <c r="BX434" s="1275"/>
      <c r="BY434" s="1275"/>
      <c r="BZ434" s="1275"/>
      <c r="CA434" s="1275"/>
      <c r="CB434" s="1275"/>
      <c r="CC434" s="1275"/>
      <c r="CD434" s="1275"/>
      <c r="CE434" s="1275"/>
      <c r="CF434" s="1275"/>
      <c r="CG434" s="1275"/>
      <c r="CH434" s="1275"/>
      <c r="CI434" s="1275"/>
      <c r="CJ434" s="1275"/>
      <c r="CK434" s="1275"/>
      <c r="CL434" s="1275"/>
      <c r="CM434" s="1275"/>
      <c r="CN434" s="1275"/>
      <c r="CO434" s="1275"/>
      <c r="CP434" s="1275"/>
      <c r="CQ434" s="1275"/>
      <c r="CR434" s="1275"/>
      <c r="CS434" s="1275"/>
      <c r="CT434" s="1275"/>
    </row>
    <row r="435" spans="1:98" ht="14.25" customHeight="1">
      <c r="A435" s="1275"/>
      <c r="B435" s="1275"/>
      <c r="C435" s="1275"/>
      <c r="D435" s="1275"/>
      <c r="E435" s="1275"/>
      <c r="F435" s="1275"/>
      <c r="G435" s="1275"/>
      <c r="H435" s="1275"/>
      <c r="I435" s="1275"/>
      <c r="J435" s="1275"/>
      <c r="K435" s="1275"/>
      <c r="L435" s="1275"/>
      <c r="M435" s="1275"/>
      <c r="N435" s="1275"/>
      <c r="O435" s="1275"/>
      <c r="P435" s="1275"/>
      <c r="Q435" s="1275"/>
      <c r="R435" s="1275"/>
      <c r="S435" s="1275"/>
      <c r="T435" s="1275"/>
      <c r="U435" s="1275"/>
      <c r="V435" s="1275"/>
      <c r="W435" s="1275"/>
      <c r="X435" s="1275"/>
      <c r="Y435" s="1275"/>
      <c r="Z435" s="1275"/>
      <c r="AA435" s="1275"/>
      <c r="AB435" s="1275"/>
      <c r="AC435" s="1275"/>
      <c r="AD435" s="1275"/>
      <c r="AE435" s="1275"/>
      <c r="AF435" s="1275"/>
      <c r="AG435" s="1275"/>
      <c r="AH435" s="1275"/>
      <c r="AI435" s="1275"/>
      <c r="AJ435" s="1275"/>
      <c r="AK435" s="1275"/>
      <c r="AL435" s="1275"/>
      <c r="AM435" s="1275"/>
      <c r="AN435" s="1275"/>
      <c r="AO435" s="1275"/>
      <c r="AP435" s="1275"/>
      <c r="AQ435" s="1275"/>
      <c r="AR435" s="1275"/>
      <c r="AS435" s="1275"/>
      <c r="AT435" s="1275"/>
      <c r="AU435" s="1275"/>
      <c r="AV435" s="1275"/>
      <c r="AW435" s="1275"/>
      <c r="AX435" s="1275"/>
      <c r="AY435" s="1275"/>
      <c r="AZ435" s="1275"/>
      <c r="BA435" s="1275"/>
      <c r="BB435" s="1275"/>
      <c r="BC435" s="1275"/>
      <c r="BD435" s="1275"/>
      <c r="BE435" s="1275"/>
      <c r="BF435" s="1275"/>
      <c r="BG435" s="1275"/>
      <c r="BH435" s="1275"/>
      <c r="BI435" s="1275"/>
      <c r="BJ435" s="1275"/>
      <c r="BK435" s="1275"/>
      <c r="BL435" s="1275"/>
      <c r="BM435" s="1275"/>
      <c r="BN435" s="1275"/>
      <c r="BO435" s="1275"/>
      <c r="BP435" s="1275"/>
      <c r="BQ435" s="1275"/>
      <c r="BR435" s="1275"/>
      <c r="BS435" s="1275"/>
      <c r="BT435" s="1275"/>
      <c r="BU435" s="1275"/>
      <c r="BV435" s="1275"/>
      <c r="BW435" s="1275"/>
      <c r="BX435" s="1275"/>
      <c r="BY435" s="1275"/>
      <c r="BZ435" s="1275"/>
      <c r="CA435" s="1275"/>
      <c r="CB435" s="1275"/>
      <c r="CC435" s="1275"/>
      <c r="CD435" s="1275"/>
      <c r="CE435" s="1275"/>
      <c r="CF435" s="1275"/>
      <c r="CG435" s="1275"/>
      <c r="CH435" s="1275"/>
      <c r="CI435" s="1275"/>
      <c r="CJ435" s="1275"/>
      <c r="CK435" s="1275"/>
      <c r="CL435" s="1275"/>
      <c r="CM435" s="1275"/>
      <c r="CN435" s="1275"/>
      <c r="CO435" s="1275"/>
      <c r="CP435" s="1275"/>
      <c r="CQ435" s="1275"/>
      <c r="CR435" s="1275"/>
      <c r="CS435" s="1275"/>
      <c r="CT435" s="1275"/>
    </row>
    <row r="436" spans="1:98" ht="14.25" customHeight="1">
      <c r="A436" s="1275"/>
      <c r="B436" s="1275"/>
      <c r="C436" s="1275"/>
      <c r="D436" s="1275"/>
      <c r="E436" s="1275"/>
      <c r="F436" s="1275"/>
      <c r="G436" s="1275"/>
      <c r="H436" s="1275"/>
      <c r="I436" s="1275"/>
      <c r="J436" s="1275"/>
      <c r="K436" s="1275"/>
      <c r="L436" s="1275"/>
      <c r="M436" s="1275"/>
      <c r="N436" s="1275"/>
      <c r="O436" s="1275"/>
      <c r="P436" s="1275"/>
      <c r="Q436" s="1275"/>
      <c r="R436" s="1275"/>
      <c r="S436" s="1275"/>
      <c r="T436" s="1275"/>
      <c r="U436" s="1275"/>
      <c r="V436" s="1275"/>
      <c r="W436" s="1275"/>
      <c r="X436" s="1275"/>
      <c r="Y436" s="1275"/>
      <c r="Z436" s="1275"/>
      <c r="AA436" s="1275"/>
      <c r="AB436" s="1275"/>
      <c r="AC436" s="1275"/>
      <c r="AD436" s="1275"/>
      <c r="AE436" s="1275"/>
      <c r="AF436" s="1275"/>
      <c r="AG436" s="1275"/>
      <c r="AH436" s="1275"/>
      <c r="AI436" s="1275"/>
      <c r="AJ436" s="1275"/>
      <c r="AK436" s="1275"/>
      <c r="AL436" s="1275"/>
      <c r="AM436" s="1275"/>
      <c r="AN436" s="1275"/>
      <c r="AO436" s="1275"/>
      <c r="AP436" s="1275"/>
      <c r="AQ436" s="1275"/>
      <c r="AR436" s="1275"/>
      <c r="AS436" s="1275"/>
      <c r="AT436" s="1275"/>
      <c r="AU436" s="1275"/>
      <c r="AV436" s="1275"/>
      <c r="AW436" s="1275"/>
      <c r="AX436" s="1275"/>
      <c r="AY436" s="1275"/>
      <c r="AZ436" s="1275"/>
      <c r="BA436" s="1275"/>
      <c r="BB436" s="1275"/>
      <c r="BC436" s="1275"/>
      <c r="BD436" s="1275"/>
      <c r="BE436" s="1275"/>
      <c r="BF436" s="1275"/>
      <c r="BG436" s="1275"/>
      <c r="BH436" s="1275"/>
      <c r="BI436" s="1275"/>
      <c r="BJ436" s="1275"/>
      <c r="BK436" s="1275"/>
      <c r="BL436" s="1275"/>
      <c r="BM436" s="1275"/>
      <c r="BN436" s="1275"/>
      <c r="BO436" s="1275"/>
      <c r="BP436" s="1275"/>
      <c r="BQ436" s="1275"/>
      <c r="BR436" s="1275"/>
      <c r="BS436" s="1275"/>
      <c r="BT436" s="1275"/>
      <c r="BU436" s="1275"/>
      <c r="BV436" s="1275"/>
      <c r="BW436" s="1275"/>
      <c r="BX436" s="1275"/>
      <c r="BY436" s="1275"/>
      <c r="BZ436" s="1275"/>
      <c r="CA436" s="1275"/>
      <c r="CB436" s="1275"/>
      <c r="CC436" s="1275"/>
      <c r="CD436" s="1275"/>
      <c r="CE436" s="1275"/>
      <c r="CF436" s="1275"/>
      <c r="CG436" s="1275"/>
      <c r="CH436" s="1275"/>
      <c r="CI436" s="1275"/>
      <c r="CJ436" s="1275"/>
      <c r="CK436" s="1275"/>
      <c r="CL436" s="1275"/>
      <c r="CM436" s="1275"/>
      <c r="CN436" s="1275"/>
      <c r="CO436" s="1275"/>
      <c r="CP436" s="1275"/>
      <c r="CQ436" s="1275"/>
      <c r="CR436" s="1275"/>
      <c r="CS436" s="1275"/>
      <c r="CT436" s="1275"/>
    </row>
    <row r="437" spans="1:98" ht="14.25" customHeight="1">
      <c r="A437" s="1275"/>
      <c r="B437" s="1275"/>
      <c r="C437" s="1275"/>
      <c r="D437" s="1275"/>
      <c r="E437" s="1275"/>
      <c r="F437" s="1275"/>
      <c r="G437" s="1275"/>
      <c r="H437" s="1275"/>
      <c r="I437" s="1275"/>
      <c r="J437" s="1275"/>
      <c r="K437" s="1275"/>
      <c r="L437" s="1275"/>
      <c r="M437" s="1275"/>
      <c r="N437" s="1275"/>
      <c r="O437" s="1275"/>
      <c r="P437" s="1275"/>
      <c r="Q437" s="1275"/>
      <c r="R437" s="1275"/>
      <c r="S437" s="1275"/>
      <c r="T437" s="1275"/>
      <c r="U437" s="1275"/>
      <c r="V437" s="1275"/>
      <c r="W437" s="1275"/>
      <c r="X437" s="1275"/>
      <c r="Y437" s="1275"/>
      <c r="Z437" s="1275"/>
      <c r="AA437" s="1275"/>
      <c r="AB437" s="1275"/>
      <c r="AC437" s="1275"/>
      <c r="AD437" s="1275"/>
      <c r="AE437" s="1275"/>
      <c r="AF437" s="1275"/>
      <c r="AG437" s="1275"/>
      <c r="AH437" s="1275"/>
      <c r="AI437" s="1275"/>
      <c r="AJ437" s="1275"/>
      <c r="AK437" s="1275"/>
      <c r="AL437" s="1275"/>
      <c r="AM437" s="1275"/>
      <c r="AN437" s="1275"/>
      <c r="AO437" s="1275"/>
      <c r="AP437" s="1275"/>
      <c r="AQ437" s="1275"/>
      <c r="AR437" s="1275"/>
      <c r="AS437" s="1275"/>
      <c r="AT437" s="1275"/>
      <c r="AU437" s="1275"/>
      <c r="AV437" s="1275"/>
      <c r="AW437" s="1275"/>
      <c r="AX437" s="1275"/>
      <c r="AY437" s="1275"/>
      <c r="AZ437" s="1275"/>
      <c r="BA437" s="1275"/>
      <c r="BB437" s="1275"/>
      <c r="BC437" s="1275"/>
      <c r="BD437" s="1275"/>
      <c r="BE437" s="1275"/>
      <c r="BF437" s="1275"/>
      <c r="BG437" s="1275"/>
      <c r="BH437" s="1275"/>
      <c r="BI437" s="1275"/>
      <c r="BJ437" s="1275"/>
      <c r="BK437" s="1275"/>
      <c r="BL437" s="1275"/>
      <c r="BM437" s="1275"/>
      <c r="BN437" s="1275"/>
      <c r="BO437" s="1275"/>
      <c r="BP437" s="1275"/>
      <c r="BQ437" s="1275"/>
      <c r="BR437" s="1275"/>
      <c r="BS437" s="1275"/>
      <c r="BT437" s="1275"/>
      <c r="BU437" s="1275"/>
      <c r="BV437" s="1275"/>
      <c r="BW437" s="1275"/>
      <c r="BX437" s="1275"/>
      <c r="BY437" s="1275"/>
      <c r="BZ437" s="1275"/>
      <c r="CA437" s="1275"/>
      <c r="CB437" s="1275"/>
      <c r="CC437" s="1275"/>
      <c r="CD437" s="1275"/>
      <c r="CE437" s="1275"/>
      <c r="CF437" s="1275"/>
      <c r="CG437" s="1275"/>
      <c r="CH437" s="1275"/>
      <c r="CI437" s="1275"/>
      <c r="CJ437" s="1275"/>
      <c r="CK437" s="1275"/>
      <c r="CL437" s="1275"/>
      <c r="CM437" s="1275"/>
      <c r="CN437" s="1275"/>
      <c r="CO437" s="1275"/>
      <c r="CP437" s="1275"/>
      <c r="CQ437" s="1275"/>
      <c r="CR437" s="1275"/>
      <c r="CS437" s="1275"/>
      <c r="CT437" s="1275"/>
    </row>
    <row r="438" spans="1:98" ht="14.25" customHeight="1">
      <c r="A438" s="1275"/>
      <c r="B438" s="1275"/>
      <c r="C438" s="1275"/>
      <c r="D438" s="1275"/>
      <c r="E438" s="1275"/>
      <c r="F438" s="1275"/>
      <c r="G438" s="1275"/>
      <c r="H438" s="1275"/>
      <c r="I438" s="1275"/>
      <c r="J438" s="1275"/>
      <c r="K438" s="1275"/>
      <c r="L438" s="1275"/>
      <c r="M438" s="1275"/>
      <c r="N438" s="1275"/>
      <c r="O438" s="1275"/>
      <c r="P438" s="1275"/>
      <c r="Q438" s="1275"/>
      <c r="R438" s="1275"/>
      <c r="S438" s="1275"/>
      <c r="T438" s="1275"/>
      <c r="U438" s="1275"/>
      <c r="V438" s="1275"/>
      <c r="W438" s="1275"/>
      <c r="X438" s="1275"/>
      <c r="Y438" s="1275"/>
      <c r="Z438" s="1275"/>
      <c r="AA438" s="1275"/>
      <c r="AB438" s="1275"/>
      <c r="AC438" s="1275"/>
      <c r="AD438" s="1275"/>
      <c r="AE438" s="1275"/>
      <c r="AF438" s="1275"/>
      <c r="AG438" s="1275"/>
      <c r="AH438" s="1275"/>
      <c r="AI438" s="1275"/>
      <c r="AJ438" s="1275"/>
      <c r="AK438" s="1275"/>
      <c r="AL438" s="1275"/>
      <c r="AM438" s="1275"/>
      <c r="AN438" s="1275"/>
      <c r="AO438" s="1275"/>
      <c r="AP438" s="1275"/>
      <c r="AQ438" s="1275"/>
      <c r="AR438" s="1275"/>
      <c r="AS438" s="1275"/>
      <c r="AT438" s="1275"/>
      <c r="AU438" s="1275"/>
      <c r="AV438" s="1275"/>
      <c r="AW438" s="1275"/>
      <c r="AX438" s="1275"/>
      <c r="AY438" s="1275"/>
      <c r="AZ438" s="1275"/>
      <c r="BA438" s="1275"/>
      <c r="BB438" s="1275"/>
      <c r="BC438" s="1275"/>
      <c r="BD438" s="1275"/>
      <c r="BE438" s="1275"/>
      <c r="BF438" s="1275"/>
      <c r="BG438" s="1275"/>
      <c r="BH438" s="1275"/>
      <c r="BI438" s="1275"/>
      <c r="BJ438" s="1275"/>
      <c r="BK438" s="1275"/>
      <c r="BL438" s="1275"/>
      <c r="BM438" s="1275"/>
      <c r="BN438" s="1275"/>
      <c r="BO438" s="1275"/>
      <c r="BP438" s="1275"/>
      <c r="BQ438" s="1275"/>
      <c r="BR438" s="1275"/>
      <c r="BS438" s="1275"/>
      <c r="BT438" s="1275"/>
      <c r="BU438" s="1275"/>
      <c r="BV438" s="1275"/>
      <c r="BW438" s="1275"/>
      <c r="BX438" s="1275"/>
      <c r="BY438" s="1275"/>
      <c r="BZ438" s="1275"/>
      <c r="CA438" s="1275"/>
      <c r="CB438" s="1275"/>
      <c r="CC438" s="1275"/>
      <c r="CD438" s="1275"/>
      <c r="CE438" s="1275"/>
      <c r="CF438" s="1275"/>
      <c r="CG438" s="1275"/>
      <c r="CH438" s="1275"/>
      <c r="CI438" s="1275"/>
      <c r="CJ438" s="1275"/>
      <c r="CK438" s="1275"/>
      <c r="CL438" s="1275"/>
      <c r="CM438" s="1275"/>
      <c r="CN438" s="1275"/>
      <c r="CO438" s="1275"/>
      <c r="CP438" s="1275"/>
      <c r="CQ438" s="1275"/>
      <c r="CR438" s="1275"/>
      <c r="CS438" s="1275"/>
      <c r="CT438" s="1275"/>
    </row>
    <row r="439" spans="1:98" ht="14.25" customHeight="1">
      <c r="A439" s="1275"/>
      <c r="B439" s="1275"/>
      <c r="C439" s="1275"/>
      <c r="D439" s="1275"/>
      <c r="E439" s="1275"/>
      <c r="F439" s="1275"/>
      <c r="G439" s="1275"/>
      <c r="H439" s="1275"/>
      <c r="I439" s="1275"/>
      <c r="J439" s="1275"/>
      <c r="K439" s="1275"/>
      <c r="L439" s="1275"/>
      <c r="M439" s="1275"/>
      <c r="N439" s="1275"/>
      <c r="O439" s="1275"/>
      <c r="P439" s="1275"/>
      <c r="Q439" s="1275"/>
      <c r="R439" s="1275"/>
      <c r="S439" s="1275"/>
      <c r="T439" s="1275"/>
      <c r="U439" s="1275"/>
      <c r="V439" s="1275"/>
      <c r="W439" s="1275"/>
      <c r="X439" s="1275"/>
      <c r="Y439" s="1275"/>
      <c r="Z439" s="1275"/>
      <c r="AA439" s="1275"/>
      <c r="AB439" s="1275"/>
      <c r="AC439" s="1275"/>
      <c r="AD439" s="1275"/>
      <c r="AE439" s="1275"/>
      <c r="AF439" s="1275"/>
      <c r="AG439" s="1275"/>
      <c r="AH439" s="1275"/>
      <c r="AI439" s="1275"/>
      <c r="AJ439" s="1275"/>
      <c r="AK439" s="1275"/>
      <c r="AL439" s="1275"/>
      <c r="AM439" s="1275"/>
      <c r="AN439" s="1275"/>
      <c r="AO439" s="1275"/>
      <c r="AP439" s="1275"/>
      <c r="AQ439" s="1275"/>
      <c r="AR439" s="1275"/>
      <c r="AS439" s="1275"/>
      <c r="AT439" s="1275"/>
      <c r="AU439" s="1275"/>
      <c r="AV439" s="1275"/>
      <c r="AW439" s="1275"/>
      <c r="AX439" s="1275"/>
      <c r="AY439" s="1275"/>
      <c r="AZ439" s="1275"/>
      <c r="BA439" s="1275"/>
      <c r="BB439" s="1275"/>
      <c r="BC439" s="1275"/>
      <c r="BD439" s="1275"/>
      <c r="BE439" s="1275"/>
      <c r="BF439" s="1275"/>
      <c r="BG439" s="1275"/>
      <c r="BH439" s="1275"/>
      <c r="BI439" s="1275"/>
      <c r="BJ439" s="1275"/>
      <c r="BK439" s="1275"/>
      <c r="BL439" s="1275"/>
      <c r="BM439" s="1275"/>
      <c r="BN439" s="1275"/>
      <c r="BO439" s="1275"/>
      <c r="BP439" s="1275"/>
      <c r="BQ439" s="1275"/>
      <c r="BR439" s="1275"/>
      <c r="BS439" s="1275"/>
      <c r="BT439" s="1275"/>
      <c r="BU439" s="1275"/>
      <c r="BV439" s="1275"/>
      <c r="BW439" s="1275"/>
      <c r="BX439" s="1275"/>
      <c r="BY439" s="1275"/>
      <c r="BZ439" s="1275"/>
      <c r="CA439" s="1275"/>
      <c r="CB439" s="1275"/>
      <c r="CC439" s="1275"/>
      <c r="CD439" s="1275"/>
      <c r="CE439" s="1275"/>
      <c r="CF439" s="1275"/>
      <c r="CG439" s="1275"/>
      <c r="CH439" s="1275"/>
      <c r="CI439" s="1275"/>
      <c r="CJ439" s="1275"/>
      <c r="CK439" s="1275"/>
      <c r="CL439" s="1275"/>
      <c r="CM439" s="1275"/>
      <c r="CN439" s="1275"/>
      <c r="CO439" s="1275"/>
      <c r="CP439" s="1275"/>
      <c r="CQ439" s="1275"/>
      <c r="CR439" s="1275"/>
      <c r="CS439" s="1275"/>
      <c r="CT439" s="1275"/>
    </row>
    <row r="440" spans="1:98" ht="14.25" customHeight="1">
      <c r="A440" s="1275"/>
      <c r="B440" s="1275"/>
      <c r="C440" s="1275"/>
      <c r="D440" s="1275"/>
      <c r="E440" s="1275"/>
      <c r="F440" s="1275"/>
      <c r="G440" s="1275"/>
      <c r="H440" s="1275"/>
      <c r="I440" s="1275"/>
      <c r="J440" s="1275"/>
      <c r="K440" s="1275"/>
      <c r="L440" s="1275"/>
      <c r="M440" s="1275"/>
      <c r="N440" s="1275"/>
      <c r="O440" s="1275"/>
      <c r="P440" s="1275"/>
      <c r="Q440" s="1275"/>
      <c r="R440" s="1275"/>
      <c r="S440" s="1275"/>
      <c r="T440" s="1275"/>
      <c r="U440" s="1275"/>
      <c r="V440" s="1275"/>
      <c r="W440" s="1275"/>
      <c r="X440" s="1275"/>
      <c r="Y440" s="1275"/>
      <c r="Z440" s="1275"/>
      <c r="AA440" s="1275"/>
      <c r="AB440" s="1275"/>
      <c r="AC440" s="1275"/>
      <c r="AD440" s="1275"/>
      <c r="AE440" s="1275"/>
      <c r="AF440" s="1275"/>
      <c r="AG440" s="1275"/>
      <c r="AH440" s="1275"/>
      <c r="AI440" s="1275"/>
      <c r="AJ440" s="1275"/>
      <c r="AK440" s="1275"/>
      <c r="AL440" s="1275"/>
      <c r="AM440" s="1275"/>
      <c r="AN440" s="1275"/>
      <c r="AO440" s="1275"/>
      <c r="AP440" s="1275"/>
      <c r="AQ440" s="1275"/>
      <c r="AR440" s="1275"/>
      <c r="AS440" s="1275"/>
      <c r="AT440" s="1275"/>
      <c r="AU440" s="1275"/>
      <c r="AV440" s="1275"/>
      <c r="AW440" s="1275"/>
      <c r="AX440" s="1275"/>
      <c r="AY440" s="1275"/>
      <c r="AZ440" s="1275"/>
      <c r="BA440" s="1275"/>
      <c r="BB440" s="1275"/>
      <c r="BC440" s="1275"/>
      <c r="BD440" s="1275"/>
      <c r="BE440" s="1275"/>
      <c r="BF440" s="1275"/>
      <c r="BG440" s="1275"/>
      <c r="BH440" s="1275"/>
      <c r="BI440" s="1275"/>
      <c r="BJ440" s="1275"/>
      <c r="BK440" s="1275"/>
      <c r="BL440" s="1275"/>
      <c r="BM440" s="1275"/>
      <c r="BN440" s="1275"/>
      <c r="BO440" s="1275"/>
      <c r="BP440" s="1275"/>
      <c r="BQ440" s="1275"/>
      <c r="BR440" s="1275"/>
      <c r="BS440" s="1275"/>
      <c r="BT440" s="1275"/>
      <c r="BU440" s="1275"/>
      <c r="BV440" s="1275"/>
      <c r="BW440" s="1275"/>
      <c r="BX440" s="1275"/>
      <c r="BY440" s="1275"/>
      <c r="BZ440" s="1275"/>
      <c r="CA440" s="1275"/>
      <c r="CB440" s="1275"/>
      <c r="CC440" s="1275"/>
      <c r="CD440" s="1275"/>
      <c r="CE440" s="1275"/>
      <c r="CF440" s="1275"/>
      <c r="CG440" s="1275"/>
      <c r="CH440" s="1275"/>
      <c r="CI440" s="1275"/>
      <c r="CJ440" s="1275"/>
      <c r="CK440" s="1275"/>
      <c r="CL440" s="1275"/>
      <c r="CM440" s="1275"/>
      <c r="CN440" s="1275"/>
      <c r="CO440" s="1275"/>
      <c r="CP440" s="1275"/>
      <c r="CQ440" s="1275"/>
      <c r="CR440" s="1275"/>
      <c r="CS440" s="1275"/>
      <c r="CT440" s="1275"/>
    </row>
    <row r="441" spans="1:98" ht="14.25" customHeight="1">
      <c r="A441" s="1275"/>
      <c r="B441" s="1275"/>
      <c r="C441" s="1275"/>
      <c r="D441" s="1275"/>
      <c r="E441" s="1275"/>
      <c r="F441" s="1275"/>
      <c r="G441" s="1275"/>
      <c r="H441" s="1275"/>
      <c r="I441" s="1275"/>
      <c r="J441" s="1275"/>
      <c r="K441" s="1275"/>
      <c r="L441" s="1275"/>
      <c r="M441" s="1275"/>
      <c r="N441" s="1275"/>
      <c r="O441" s="1275"/>
      <c r="P441" s="1275"/>
      <c r="Q441" s="1275"/>
      <c r="R441" s="1275"/>
      <c r="S441" s="1275"/>
      <c r="T441" s="1275"/>
      <c r="U441" s="1275"/>
      <c r="V441" s="1275"/>
      <c r="W441" s="1275"/>
      <c r="X441" s="1275"/>
      <c r="Y441" s="1275"/>
      <c r="Z441" s="1275"/>
      <c r="AA441" s="1275"/>
      <c r="AB441" s="1275"/>
      <c r="AC441" s="1275"/>
      <c r="AD441" s="1275"/>
      <c r="AE441" s="1275"/>
      <c r="AF441" s="1275"/>
      <c r="AG441" s="1275"/>
      <c r="AH441" s="1275"/>
      <c r="AI441" s="1275"/>
      <c r="AJ441" s="1275"/>
      <c r="AK441" s="1275"/>
      <c r="AL441" s="1275"/>
      <c r="AM441" s="1275"/>
      <c r="AN441" s="1275"/>
      <c r="AO441" s="1275"/>
      <c r="AP441" s="1275"/>
      <c r="AQ441" s="1275"/>
      <c r="AR441" s="1275"/>
      <c r="AS441" s="1275"/>
      <c r="AT441" s="1275"/>
      <c r="AU441" s="1275"/>
      <c r="AV441" s="1275"/>
      <c r="AW441" s="1275"/>
      <c r="AX441" s="1275"/>
      <c r="AY441" s="1275"/>
      <c r="AZ441" s="1275"/>
      <c r="BA441" s="1275"/>
      <c r="BB441" s="1275"/>
      <c r="BC441" s="1275"/>
      <c r="BD441" s="1275"/>
      <c r="BE441" s="1275"/>
      <c r="BF441" s="1275"/>
      <c r="BG441" s="1275"/>
      <c r="BH441" s="1275"/>
      <c r="BI441" s="1275"/>
      <c r="BJ441" s="1275"/>
      <c r="BK441" s="1275"/>
      <c r="BL441" s="1275"/>
      <c r="BM441" s="1275"/>
      <c r="BN441" s="1275"/>
      <c r="BO441" s="1275"/>
      <c r="BP441" s="1275"/>
      <c r="BQ441" s="1275"/>
      <c r="BR441" s="1275"/>
      <c r="BS441" s="1275"/>
      <c r="BT441" s="1275"/>
      <c r="BU441" s="1275"/>
      <c r="BV441" s="1275"/>
      <c r="BW441" s="1275"/>
      <c r="BX441" s="1275"/>
      <c r="BY441" s="1275"/>
      <c r="BZ441" s="1275"/>
      <c r="CA441" s="1275"/>
      <c r="CB441" s="1275"/>
      <c r="CC441" s="1275"/>
      <c r="CD441" s="1275"/>
      <c r="CE441" s="1275"/>
      <c r="CF441" s="1275"/>
      <c r="CG441" s="1275"/>
      <c r="CH441" s="1275"/>
      <c r="CI441" s="1275"/>
      <c r="CJ441" s="1275"/>
      <c r="CK441" s="1275"/>
      <c r="CL441" s="1275"/>
      <c r="CM441" s="1275"/>
      <c r="CN441" s="1275"/>
      <c r="CO441" s="1275"/>
      <c r="CP441" s="1275"/>
      <c r="CQ441" s="1275"/>
      <c r="CR441" s="1275"/>
      <c r="CS441" s="1275"/>
      <c r="CT441" s="1275"/>
    </row>
    <row r="442" spans="1:98" ht="14.25" customHeight="1">
      <c r="A442" s="1275"/>
      <c r="B442" s="1275"/>
      <c r="C442" s="1275"/>
      <c r="D442" s="1275"/>
      <c r="E442" s="1275"/>
      <c r="F442" s="1275"/>
      <c r="G442" s="1275"/>
      <c r="H442" s="1275"/>
      <c r="I442" s="1275"/>
      <c r="J442" s="1275"/>
      <c r="K442" s="1275"/>
      <c r="L442" s="1275"/>
      <c r="M442" s="1275"/>
      <c r="N442" s="1275"/>
      <c r="O442" s="1275"/>
      <c r="P442" s="1275"/>
      <c r="Q442" s="1275"/>
      <c r="R442" s="1275"/>
      <c r="S442" s="1275"/>
      <c r="T442" s="1275"/>
      <c r="U442" s="1275"/>
      <c r="V442" s="1275"/>
      <c r="W442" s="1275"/>
      <c r="X442" s="1275"/>
      <c r="Y442" s="1275"/>
      <c r="Z442" s="1275"/>
      <c r="AA442" s="1275"/>
      <c r="AB442" s="1275"/>
      <c r="AC442" s="1275"/>
      <c r="AD442" s="1275"/>
      <c r="AE442" s="1275"/>
      <c r="AF442" s="1275"/>
      <c r="AG442" s="1275"/>
      <c r="AH442" s="1275"/>
      <c r="AI442" s="1275"/>
      <c r="AJ442" s="1275"/>
      <c r="AK442" s="1275"/>
      <c r="AL442" s="1275"/>
      <c r="AM442" s="1275"/>
      <c r="AN442" s="1275"/>
      <c r="AO442" s="1275"/>
      <c r="AP442" s="1275"/>
      <c r="AQ442" s="1275"/>
      <c r="AR442" s="1275"/>
      <c r="AS442" s="1275"/>
      <c r="AT442" s="1275"/>
      <c r="AU442" s="1275"/>
      <c r="AV442" s="1275"/>
      <c r="AW442" s="1275"/>
      <c r="AX442" s="1275"/>
      <c r="AY442" s="1275"/>
      <c r="AZ442" s="1275"/>
      <c r="BA442" s="1275"/>
      <c r="BB442" s="1275"/>
      <c r="BC442" s="1275"/>
      <c r="BD442" s="1275"/>
      <c r="BE442" s="1275"/>
      <c r="BF442" s="1275"/>
      <c r="BG442" s="1275"/>
      <c r="BH442" s="1275"/>
      <c r="BI442" s="1275"/>
      <c r="BJ442" s="1275"/>
      <c r="BK442" s="1275"/>
      <c r="BL442" s="1275"/>
      <c r="BM442" s="1275"/>
      <c r="BN442" s="1275"/>
      <c r="BO442" s="1275"/>
      <c r="BP442" s="1275"/>
      <c r="BQ442" s="1275"/>
      <c r="BR442" s="1275"/>
      <c r="BS442" s="1275"/>
      <c r="BT442" s="1275"/>
      <c r="BU442" s="1275"/>
      <c r="BV442" s="1275"/>
      <c r="BW442" s="1275"/>
      <c r="BX442" s="1275"/>
      <c r="BY442" s="1275"/>
      <c r="BZ442" s="1275"/>
      <c r="CA442" s="1275"/>
      <c r="CB442" s="1275"/>
      <c r="CC442" s="1275"/>
      <c r="CD442" s="1275"/>
      <c r="CE442" s="1275"/>
      <c r="CF442" s="1275"/>
      <c r="CG442" s="1275"/>
      <c r="CH442" s="1275"/>
      <c r="CI442" s="1275"/>
      <c r="CJ442" s="1275"/>
      <c r="CK442" s="1275"/>
      <c r="CL442" s="1275"/>
      <c r="CM442" s="1275"/>
      <c r="CN442" s="1275"/>
      <c r="CO442" s="1275"/>
      <c r="CP442" s="1275"/>
      <c r="CQ442" s="1275"/>
      <c r="CR442" s="1275"/>
      <c r="CS442" s="1275"/>
      <c r="CT442" s="1275"/>
    </row>
    <row r="443" spans="1:98" ht="14.25" customHeight="1">
      <c r="A443" s="1275"/>
      <c r="B443" s="1275"/>
      <c r="C443" s="1275"/>
      <c r="D443" s="1275"/>
      <c r="E443" s="1275"/>
      <c r="F443" s="1275"/>
      <c r="G443" s="1275"/>
      <c r="H443" s="1275"/>
      <c r="I443" s="1275"/>
      <c r="J443" s="1275"/>
      <c r="K443" s="1275"/>
      <c r="L443" s="1275"/>
      <c r="M443" s="1275"/>
      <c r="N443" s="1275"/>
      <c r="O443" s="1275"/>
      <c r="P443" s="1275"/>
      <c r="Q443" s="1275"/>
      <c r="R443" s="1275"/>
      <c r="S443" s="1275"/>
      <c r="T443" s="1275"/>
      <c r="U443" s="1275"/>
      <c r="V443" s="1275"/>
      <c r="W443" s="1275"/>
      <c r="X443" s="1275"/>
      <c r="Y443" s="1275"/>
      <c r="Z443" s="1275"/>
      <c r="AA443" s="1275"/>
      <c r="AB443" s="1275"/>
      <c r="AC443" s="1275"/>
      <c r="AD443" s="1275"/>
      <c r="AE443" s="1275"/>
      <c r="AF443" s="1275"/>
      <c r="AG443" s="1275"/>
      <c r="AH443" s="1275"/>
      <c r="AI443" s="1275"/>
      <c r="AJ443" s="1275"/>
      <c r="AK443" s="1275"/>
      <c r="AL443" s="1275"/>
      <c r="AM443" s="1275"/>
      <c r="AN443" s="1275"/>
      <c r="AO443" s="1275"/>
      <c r="AP443" s="1275"/>
      <c r="AQ443" s="1275"/>
      <c r="AR443" s="1275"/>
      <c r="AS443" s="1275"/>
      <c r="AT443" s="1275"/>
      <c r="AU443" s="1275"/>
      <c r="AV443" s="1275"/>
      <c r="AW443" s="1275"/>
      <c r="AX443" s="1275"/>
      <c r="AY443" s="1275"/>
      <c r="AZ443" s="1275"/>
      <c r="BA443" s="1275"/>
      <c r="BB443" s="1275"/>
      <c r="BC443" s="1275"/>
      <c r="BD443" s="1275"/>
      <c r="BE443" s="1275"/>
      <c r="BF443" s="1275"/>
      <c r="BG443" s="1275"/>
      <c r="BH443" s="1275"/>
      <c r="BI443" s="1275"/>
      <c r="BJ443" s="1275"/>
      <c r="BK443" s="1275"/>
      <c r="BL443" s="1275"/>
      <c r="BM443" s="1275"/>
      <c r="BN443" s="1275"/>
      <c r="BO443" s="1275"/>
      <c r="BP443" s="1275"/>
      <c r="BQ443" s="1275"/>
      <c r="BR443" s="1275"/>
      <c r="BS443" s="1275"/>
      <c r="BT443" s="1275"/>
      <c r="BU443" s="1275"/>
      <c r="BV443" s="1275"/>
      <c r="BW443" s="1275"/>
      <c r="BX443" s="1275"/>
      <c r="BY443" s="1275"/>
      <c r="BZ443" s="1275"/>
      <c r="CA443" s="1275"/>
      <c r="CB443" s="1275"/>
      <c r="CC443" s="1275"/>
      <c r="CD443" s="1275"/>
      <c r="CE443" s="1275"/>
      <c r="CF443" s="1275"/>
      <c r="CG443" s="1275"/>
      <c r="CH443" s="1275"/>
      <c r="CI443" s="1275"/>
      <c r="CJ443" s="1275"/>
      <c r="CK443" s="1275"/>
      <c r="CL443" s="1275"/>
      <c r="CM443" s="1275"/>
      <c r="CN443" s="1275"/>
      <c r="CO443" s="1275"/>
      <c r="CP443" s="1275"/>
      <c r="CQ443" s="1275"/>
      <c r="CR443" s="1275"/>
      <c r="CS443" s="1275"/>
      <c r="CT443" s="1275"/>
    </row>
    <row r="444" spans="1:98" ht="14.25" customHeight="1">
      <c r="A444" s="1275"/>
      <c r="B444" s="1275"/>
      <c r="C444" s="1275"/>
      <c r="D444" s="1275"/>
      <c r="E444" s="1275"/>
      <c r="F444" s="1275"/>
      <c r="G444" s="1275"/>
      <c r="H444" s="1275"/>
      <c r="I444" s="1275"/>
      <c r="J444" s="1275"/>
      <c r="K444" s="1275"/>
      <c r="L444" s="1275"/>
      <c r="M444" s="1275"/>
      <c r="N444" s="1275"/>
      <c r="O444" s="1275"/>
      <c r="P444" s="1275"/>
      <c r="Q444" s="1275"/>
      <c r="R444" s="1275"/>
      <c r="S444" s="1275"/>
      <c r="T444" s="1275"/>
      <c r="U444" s="1275"/>
      <c r="V444" s="1275"/>
      <c r="W444" s="1275"/>
      <c r="X444" s="1275"/>
      <c r="Y444" s="1275"/>
      <c r="Z444" s="1275"/>
      <c r="AA444" s="1275"/>
      <c r="AB444" s="1275"/>
      <c r="AC444" s="1275"/>
      <c r="AD444" s="1275"/>
      <c r="AE444" s="1275"/>
      <c r="AF444" s="1275"/>
      <c r="AG444" s="1275"/>
      <c r="AH444" s="1275"/>
      <c r="AI444" s="1275"/>
      <c r="AJ444" s="1275"/>
      <c r="AK444" s="1275"/>
      <c r="AL444" s="1275"/>
      <c r="AM444" s="1275"/>
      <c r="AN444" s="1275"/>
      <c r="AO444" s="1275"/>
      <c r="AP444" s="1275"/>
      <c r="AQ444" s="1275"/>
      <c r="AR444" s="1275"/>
      <c r="AS444" s="1275"/>
      <c r="AT444" s="1275"/>
      <c r="AU444" s="1275"/>
      <c r="AV444" s="1275"/>
      <c r="AW444" s="1275"/>
      <c r="AX444" s="1275"/>
      <c r="AY444" s="1275"/>
      <c r="AZ444" s="1275"/>
      <c r="BA444" s="1275"/>
      <c r="BB444" s="1275"/>
      <c r="BC444" s="1275"/>
      <c r="BD444" s="1275"/>
      <c r="BE444" s="1275"/>
      <c r="BF444" s="1275"/>
      <c r="BG444" s="1275"/>
      <c r="BH444" s="1275"/>
      <c r="BI444" s="1275"/>
      <c r="BJ444" s="1275"/>
      <c r="BK444" s="1275"/>
      <c r="BL444" s="1275"/>
      <c r="BM444" s="1275"/>
      <c r="BN444" s="1275"/>
      <c r="BO444" s="1275"/>
      <c r="BP444" s="1275"/>
      <c r="BQ444" s="1275"/>
      <c r="BR444" s="1275"/>
      <c r="BS444" s="1275"/>
      <c r="BT444" s="1275"/>
      <c r="BU444" s="1275"/>
      <c r="BV444" s="1275"/>
      <c r="BW444" s="1275"/>
      <c r="BX444" s="1275"/>
      <c r="BY444" s="1275"/>
      <c r="BZ444" s="1275"/>
      <c r="CA444" s="1275"/>
      <c r="CB444" s="1275"/>
      <c r="CC444" s="1275"/>
      <c r="CD444" s="1275"/>
      <c r="CE444" s="1275"/>
      <c r="CF444" s="1275"/>
      <c r="CG444" s="1275"/>
      <c r="CH444" s="1275"/>
      <c r="CI444" s="1275"/>
      <c r="CJ444" s="1275"/>
      <c r="CK444" s="1275"/>
      <c r="CL444" s="1275"/>
      <c r="CM444" s="1275"/>
      <c r="CN444" s="1275"/>
      <c r="CO444" s="1275"/>
      <c r="CP444" s="1275"/>
      <c r="CQ444" s="1275"/>
      <c r="CR444" s="1275"/>
      <c r="CS444" s="1275"/>
      <c r="CT444" s="1275"/>
    </row>
    <row r="445" spans="1:98" ht="14.25" customHeight="1">
      <c r="A445" s="1275"/>
      <c r="B445" s="1275"/>
      <c r="C445" s="1275"/>
      <c r="D445" s="1275"/>
      <c r="E445" s="1275"/>
      <c r="F445" s="1275"/>
      <c r="G445" s="1275"/>
      <c r="H445" s="1275"/>
      <c r="I445" s="1275"/>
      <c r="J445" s="1275"/>
      <c r="K445" s="1275"/>
      <c r="L445" s="1275"/>
      <c r="M445" s="1275"/>
      <c r="N445" s="1275"/>
      <c r="O445" s="1275"/>
      <c r="P445" s="1275"/>
      <c r="Q445" s="1275"/>
      <c r="R445" s="1275"/>
      <c r="S445" s="1275"/>
      <c r="T445" s="1275"/>
      <c r="U445" s="1275"/>
      <c r="V445" s="1275"/>
      <c r="W445" s="1275"/>
      <c r="X445" s="1275"/>
      <c r="Y445" s="1275"/>
      <c r="Z445" s="1275"/>
      <c r="AA445" s="1275"/>
      <c r="AB445" s="1275"/>
      <c r="AC445" s="1275"/>
      <c r="AD445" s="1275"/>
      <c r="AE445" s="1275"/>
      <c r="AF445" s="1275"/>
      <c r="AG445" s="1275"/>
      <c r="AH445" s="1275"/>
      <c r="AI445" s="1275"/>
      <c r="AJ445" s="1275"/>
      <c r="AK445" s="1275"/>
      <c r="AL445" s="1275"/>
      <c r="AM445" s="1275"/>
      <c r="AN445" s="1275"/>
      <c r="AO445" s="1275"/>
      <c r="AP445" s="1275"/>
      <c r="AQ445" s="1275"/>
      <c r="AR445" s="1275"/>
      <c r="AS445" s="1275"/>
      <c r="AT445" s="1275"/>
      <c r="AU445" s="1275"/>
      <c r="AV445" s="1275"/>
      <c r="AW445" s="1275"/>
      <c r="AX445" s="1275"/>
      <c r="AY445" s="1275"/>
      <c r="AZ445" s="1275"/>
      <c r="BA445" s="1275"/>
      <c r="BB445" s="1275"/>
      <c r="BC445" s="1275"/>
      <c r="BD445" s="1275"/>
      <c r="BE445" s="1275"/>
      <c r="BF445" s="1275"/>
      <c r="BG445" s="1275"/>
      <c r="BH445" s="1275"/>
      <c r="BI445" s="1275"/>
      <c r="BJ445" s="1275"/>
      <c r="BK445" s="1275"/>
      <c r="BL445" s="1275"/>
      <c r="BM445" s="1275"/>
      <c r="BN445" s="1275"/>
      <c r="BO445" s="1275"/>
      <c r="BP445" s="1275"/>
      <c r="BQ445" s="1275"/>
      <c r="BR445" s="1275"/>
      <c r="BS445" s="1275"/>
      <c r="BT445" s="1275"/>
      <c r="BU445" s="1275"/>
      <c r="BV445" s="1275"/>
      <c r="BW445" s="1275"/>
      <c r="BX445" s="1275"/>
      <c r="BY445" s="1275"/>
      <c r="BZ445" s="1275"/>
      <c r="CA445" s="1275"/>
      <c r="CB445" s="1275"/>
      <c r="CC445" s="1275"/>
      <c r="CD445" s="1275"/>
      <c r="CE445" s="1275"/>
      <c r="CF445" s="1275"/>
      <c r="CG445" s="1275"/>
      <c r="CH445" s="1275"/>
      <c r="CI445" s="1275"/>
      <c r="CJ445" s="1275"/>
      <c r="CK445" s="1275"/>
      <c r="CL445" s="1275"/>
      <c r="CM445" s="1275"/>
      <c r="CN445" s="1275"/>
      <c r="CO445" s="1275"/>
      <c r="CP445" s="1275"/>
      <c r="CQ445" s="1275"/>
      <c r="CR445" s="1275"/>
      <c r="CS445" s="1275"/>
      <c r="CT445" s="1275"/>
    </row>
    <row r="446" spans="1:98" ht="14.25" customHeight="1">
      <c r="A446" s="1275"/>
      <c r="B446" s="1275"/>
      <c r="C446" s="1275"/>
      <c r="D446" s="1275"/>
      <c r="E446" s="1275"/>
      <c r="F446" s="1275"/>
      <c r="G446" s="1275"/>
      <c r="H446" s="1275"/>
      <c r="I446" s="1275"/>
      <c r="J446" s="1275"/>
      <c r="K446" s="1275"/>
      <c r="L446" s="1275"/>
      <c r="M446" s="1275"/>
      <c r="N446" s="1275"/>
      <c r="O446" s="1275"/>
      <c r="P446" s="1275"/>
      <c r="Q446" s="1275"/>
      <c r="R446" s="1275"/>
      <c r="S446" s="1275"/>
      <c r="T446" s="1275"/>
      <c r="U446" s="1275"/>
      <c r="V446" s="1275"/>
      <c r="W446" s="1275"/>
      <c r="X446" s="1275"/>
      <c r="Y446" s="1275"/>
      <c r="Z446" s="1275"/>
      <c r="AA446" s="1275"/>
      <c r="AB446" s="1275"/>
      <c r="AC446" s="1275"/>
      <c r="AD446" s="1275"/>
      <c r="AE446" s="1275"/>
      <c r="AF446" s="1275"/>
      <c r="AG446" s="1275"/>
      <c r="AH446" s="1275"/>
      <c r="AI446" s="1275"/>
      <c r="AJ446" s="1275"/>
      <c r="AK446" s="1275"/>
      <c r="AL446" s="1275"/>
      <c r="AM446" s="1275"/>
      <c r="AN446" s="1275"/>
      <c r="AO446" s="1275"/>
      <c r="AP446" s="1275"/>
      <c r="AQ446" s="1275"/>
      <c r="AR446" s="1275"/>
      <c r="AS446" s="1275"/>
      <c r="AT446" s="1275"/>
      <c r="AU446" s="1275"/>
      <c r="AV446" s="1275"/>
      <c r="AW446" s="1275"/>
      <c r="AX446" s="1275"/>
      <c r="AY446" s="1275"/>
      <c r="AZ446" s="1275"/>
      <c r="BA446" s="1275"/>
      <c r="BB446" s="1275"/>
      <c r="BC446" s="1275"/>
      <c r="BD446" s="1275"/>
      <c r="BE446" s="1275"/>
      <c r="BF446" s="1275"/>
      <c r="BG446" s="1275"/>
      <c r="BH446" s="1275"/>
      <c r="BI446" s="1275"/>
      <c r="BJ446" s="1275"/>
      <c r="BK446" s="1275"/>
      <c r="BL446" s="1275"/>
      <c r="BM446" s="1275"/>
      <c r="BN446" s="1275"/>
      <c r="BO446" s="1275"/>
      <c r="BP446" s="1275"/>
      <c r="BQ446" s="1275"/>
      <c r="BR446" s="1275"/>
      <c r="BS446" s="1275"/>
      <c r="BT446" s="1275"/>
      <c r="BU446" s="1275"/>
      <c r="BV446" s="1275"/>
      <c r="BW446" s="1275"/>
      <c r="BX446" s="1275"/>
      <c r="BY446" s="1275"/>
      <c r="BZ446" s="1275"/>
      <c r="CA446" s="1275"/>
      <c r="CB446" s="1275"/>
      <c r="CC446" s="1275"/>
      <c r="CD446" s="1275"/>
      <c r="CE446" s="1275"/>
      <c r="CF446" s="1275"/>
      <c r="CG446" s="1275"/>
      <c r="CH446" s="1275"/>
      <c r="CI446" s="1275"/>
      <c r="CJ446" s="1275"/>
      <c r="CK446" s="1275"/>
      <c r="CL446" s="1275"/>
      <c r="CM446" s="1275"/>
      <c r="CN446" s="1275"/>
      <c r="CO446" s="1275"/>
      <c r="CP446" s="1275"/>
      <c r="CQ446" s="1275"/>
      <c r="CR446" s="1275"/>
      <c r="CS446" s="1275"/>
      <c r="CT446" s="1275"/>
    </row>
    <row r="447" spans="1:98" ht="14.25" customHeight="1">
      <c r="A447" s="1275"/>
      <c r="B447" s="1275"/>
      <c r="C447" s="1275"/>
      <c r="D447" s="1275"/>
      <c r="E447" s="1275"/>
      <c r="F447" s="1275"/>
      <c r="G447" s="1275"/>
      <c r="H447" s="1275"/>
      <c r="I447" s="1275"/>
      <c r="J447" s="1275"/>
      <c r="K447" s="1275"/>
      <c r="L447" s="1275"/>
      <c r="M447" s="1275"/>
      <c r="N447" s="1275"/>
      <c r="O447" s="1275"/>
      <c r="P447" s="1275"/>
      <c r="Q447" s="1275"/>
      <c r="R447" s="1275"/>
      <c r="S447" s="1275"/>
      <c r="T447" s="1275"/>
      <c r="U447" s="1275"/>
      <c r="V447" s="1275"/>
      <c r="W447" s="1275"/>
      <c r="X447" s="1275"/>
      <c r="Y447" s="1275"/>
      <c r="Z447" s="1275"/>
      <c r="AA447" s="1275"/>
      <c r="AB447" s="1275"/>
      <c r="AC447" s="1275"/>
      <c r="AD447" s="1275"/>
      <c r="AE447" s="1275"/>
      <c r="AF447" s="1275"/>
      <c r="AG447" s="1275"/>
      <c r="AH447" s="1275"/>
      <c r="AI447" s="1275"/>
      <c r="AJ447" s="1275"/>
      <c r="AK447" s="1275"/>
      <c r="AL447" s="1275"/>
      <c r="AM447" s="1275"/>
      <c r="AN447" s="1275"/>
      <c r="AO447" s="1275"/>
      <c r="AP447" s="1275"/>
      <c r="AQ447" s="1275"/>
      <c r="AR447" s="1275"/>
      <c r="AS447" s="1275"/>
      <c r="AT447" s="1275"/>
      <c r="AU447" s="1275"/>
      <c r="AV447" s="1275"/>
      <c r="AW447" s="1275"/>
      <c r="AX447" s="1275"/>
      <c r="AY447" s="1275"/>
      <c r="AZ447" s="1275"/>
      <c r="BA447" s="1275"/>
      <c r="BB447" s="1275"/>
      <c r="BC447" s="1275"/>
      <c r="BD447" s="1275"/>
      <c r="BE447" s="1275"/>
      <c r="BF447" s="1275"/>
      <c r="BG447" s="1275"/>
      <c r="BH447" s="1275"/>
      <c r="BI447" s="1275"/>
      <c r="BJ447" s="1275"/>
      <c r="BK447" s="1275"/>
      <c r="BL447" s="1275"/>
      <c r="BM447" s="1275"/>
      <c r="BN447" s="1275"/>
      <c r="BO447" s="1275"/>
      <c r="BP447" s="1275"/>
      <c r="BQ447" s="1275"/>
      <c r="BR447" s="1275"/>
      <c r="BS447" s="1275"/>
      <c r="BT447" s="1275"/>
      <c r="BU447" s="1275"/>
      <c r="BV447" s="1275"/>
      <c r="BW447" s="1275"/>
      <c r="BX447" s="1275"/>
      <c r="BY447" s="1275"/>
      <c r="BZ447" s="1275"/>
      <c r="CA447" s="1275"/>
      <c r="CB447" s="1275"/>
      <c r="CC447" s="1275"/>
      <c r="CD447" s="1275"/>
      <c r="CE447" s="1275"/>
      <c r="CF447" s="1275"/>
      <c r="CG447" s="1275"/>
      <c r="CH447" s="1275"/>
      <c r="CI447" s="1275"/>
      <c r="CJ447" s="1275"/>
      <c r="CK447" s="1275"/>
      <c r="CL447" s="1275"/>
      <c r="CM447" s="1275"/>
      <c r="CN447" s="1275"/>
      <c r="CO447" s="1275"/>
      <c r="CP447" s="1275"/>
      <c r="CQ447" s="1275"/>
      <c r="CR447" s="1275"/>
      <c r="CS447" s="1275"/>
      <c r="CT447" s="1275"/>
    </row>
    <row r="448" spans="1:98" ht="14.25" customHeight="1">
      <c r="A448" s="1275"/>
      <c r="B448" s="1275"/>
      <c r="C448" s="1275"/>
      <c r="D448" s="1275"/>
      <c r="E448" s="1275"/>
      <c r="F448" s="1275"/>
      <c r="G448" s="1275"/>
      <c r="H448" s="1275"/>
      <c r="I448" s="1275"/>
      <c r="J448" s="1275"/>
      <c r="K448" s="1275"/>
      <c r="L448" s="1275"/>
      <c r="M448" s="1275"/>
      <c r="N448" s="1275"/>
      <c r="O448" s="1275"/>
      <c r="P448" s="1275"/>
      <c r="Q448" s="1275"/>
      <c r="R448" s="1275"/>
      <c r="S448" s="1275"/>
      <c r="T448" s="1275"/>
      <c r="U448" s="1275"/>
      <c r="V448" s="1275"/>
      <c r="W448" s="1275"/>
      <c r="X448" s="1275"/>
      <c r="Y448" s="1275"/>
      <c r="Z448" s="1275"/>
      <c r="AA448" s="1275"/>
      <c r="AB448" s="1275"/>
      <c r="AC448" s="1275"/>
      <c r="AD448" s="1275"/>
      <c r="AE448" s="1275"/>
      <c r="AF448" s="1275"/>
      <c r="AG448" s="1275"/>
      <c r="AH448" s="1275"/>
      <c r="AI448" s="1275"/>
      <c r="AJ448" s="1275"/>
      <c r="AK448" s="1275"/>
      <c r="AL448" s="1275"/>
      <c r="AM448" s="1275"/>
      <c r="AN448" s="1275"/>
      <c r="AO448" s="1275"/>
      <c r="AP448" s="1275"/>
      <c r="AQ448" s="1275"/>
      <c r="AR448" s="1275"/>
      <c r="AS448" s="1275"/>
      <c r="AT448" s="1275"/>
      <c r="AU448" s="1275"/>
      <c r="AV448" s="1275"/>
      <c r="AW448" s="1275"/>
      <c r="AX448" s="1275"/>
      <c r="AY448" s="1275"/>
      <c r="AZ448" s="1275"/>
      <c r="BA448" s="1275"/>
      <c r="BB448" s="1275"/>
      <c r="BC448" s="1275"/>
      <c r="BD448" s="1275"/>
      <c r="BE448" s="1275"/>
      <c r="BF448" s="1275"/>
      <c r="BG448" s="1275"/>
      <c r="BH448" s="1275"/>
      <c r="BI448" s="1275"/>
      <c r="BJ448" s="1275"/>
      <c r="BK448" s="1275"/>
      <c r="BL448" s="1275"/>
      <c r="BM448" s="1275"/>
      <c r="BN448" s="1275"/>
      <c r="BO448" s="1275"/>
      <c r="BP448" s="1275"/>
      <c r="BQ448" s="1275"/>
      <c r="BR448" s="1275"/>
      <c r="BS448" s="1275"/>
      <c r="BT448" s="1275"/>
      <c r="BU448" s="1275"/>
      <c r="BV448" s="1275"/>
      <c r="BW448" s="1275"/>
      <c r="BX448" s="1275"/>
      <c r="BY448" s="1275"/>
      <c r="BZ448" s="1275"/>
      <c r="CA448" s="1275"/>
      <c r="CB448" s="1275"/>
      <c r="CC448" s="1275"/>
      <c r="CD448" s="1275"/>
      <c r="CE448" s="1275"/>
      <c r="CF448" s="1275"/>
      <c r="CG448" s="1275"/>
      <c r="CH448" s="1275"/>
      <c r="CI448" s="1275"/>
      <c r="CJ448" s="1275"/>
      <c r="CK448" s="1275"/>
      <c r="CL448" s="1275"/>
      <c r="CM448" s="1275"/>
      <c r="CN448" s="1275"/>
      <c r="CO448" s="1275"/>
      <c r="CP448" s="1275"/>
      <c r="CQ448" s="1275"/>
      <c r="CR448" s="1275"/>
      <c r="CS448" s="1275"/>
      <c r="CT448" s="1275"/>
    </row>
    <row r="449" spans="1:98" ht="14.25" customHeight="1">
      <c r="A449" s="1275"/>
      <c r="B449" s="1275"/>
      <c r="C449" s="1275"/>
      <c r="D449" s="1275"/>
      <c r="E449" s="1275"/>
      <c r="F449" s="1275"/>
      <c r="G449" s="1275"/>
      <c r="H449" s="1275"/>
      <c r="I449" s="1275"/>
      <c r="J449" s="1275"/>
      <c r="K449" s="1275"/>
      <c r="L449" s="1275"/>
      <c r="M449" s="1275"/>
      <c r="N449" s="1275"/>
      <c r="O449" s="1275"/>
      <c r="P449" s="1275"/>
      <c r="Q449" s="1275"/>
      <c r="R449" s="1275"/>
      <c r="S449" s="1275"/>
      <c r="T449" s="1275"/>
      <c r="U449" s="1275"/>
      <c r="V449" s="1275"/>
      <c r="W449" s="1275"/>
      <c r="X449" s="1275"/>
      <c r="Y449" s="1275"/>
      <c r="Z449" s="1275"/>
      <c r="AA449" s="1275"/>
      <c r="AB449" s="1275"/>
      <c r="AC449" s="1275"/>
      <c r="AD449" s="1275"/>
      <c r="AE449" s="1275"/>
      <c r="AF449" s="1275"/>
      <c r="AG449" s="1275"/>
      <c r="AH449" s="1275"/>
      <c r="AI449" s="1275"/>
      <c r="AJ449" s="1275"/>
      <c r="AK449" s="1275"/>
      <c r="AL449" s="1275"/>
      <c r="AM449" s="1275"/>
      <c r="AN449" s="1275"/>
      <c r="AO449" s="1275"/>
      <c r="AP449" s="1275"/>
      <c r="AQ449" s="1275"/>
      <c r="AR449" s="1275"/>
      <c r="AS449" s="1275"/>
      <c r="AT449" s="1275"/>
      <c r="AU449" s="1275"/>
      <c r="AV449" s="1275"/>
      <c r="AW449" s="1275"/>
      <c r="AX449" s="1275"/>
      <c r="AY449" s="1275"/>
      <c r="AZ449" s="1275"/>
      <c r="BA449" s="1275"/>
      <c r="BB449" s="1275"/>
      <c r="BC449" s="1275"/>
      <c r="BD449" s="1275"/>
      <c r="BE449" s="1275"/>
      <c r="BF449" s="1275"/>
      <c r="BG449" s="1275"/>
      <c r="BH449" s="1275"/>
      <c r="BI449" s="1275"/>
      <c r="BJ449" s="1275"/>
      <c r="BK449" s="1275"/>
      <c r="BL449" s="1275"/>
      <c r="BM449" s="1275"/>
      <c r="BN449" s="1275"/>
      <c r="BO449" s="1275"/>
      <c r="BP449" s="1275"/>
      <c r="BQ449" s="1275"/>
      <c r="BR449" s="1275"/>
      <c r="BS449" s="1275"/>
      <c r="BT449" s="1275"/>
      <c r="BU449" s="1275"/>
      <c r="BV449" s="1275"/>
      <c r="BW449" s="1275"/>
      <c r="BX449" s="1275"/>
      <c r="BY449" s="1275"/>
      <c r="BZ449" s="1275"/>
      <c r="CA449" s="1275"/>
      <c r="CB449" s="1275"/>
      <c r="CC449" s="1275"/>
      <c r="CD449" s="1275"/>
      <c r="CE449" s="1275"/>
      <c r="CF449" s="1275"/>
      <c r="CG449" s="1275"/>
      <c r="CH449" s="1275"/>
      <c r="CI449" s="1275"/>
      <c r="CJ449" s="1275"/>
      <c r="CK449" s="1275"/>
      <c r="CL449" s="1275"/>
      <c r="CM449" s="1275"/>
      <c r="CN449" s="1275"/>
      <c r="CO449" s="1275"/>
      <c r="CP449" s="1275"/>
      <c r="CQ449" s="1275"/>
      <c r="CR449" s="1275"/>
      <c r="CS449" s="1275"/>
      <c r="CT449" s="1275"/>
    </row>
    <row r="450" spans="1:98" ht="14.25" customHeight="1">
      <c r="A450" s="1275"/>
      <c r="B450" s="1275"/>
      <c r="C450" s="1275"/>
      <c r="D450" s="1275"/>
      <c r="E450" s="1275"/>
      <c r="F450" s="1275"/>
      <c r="G450" s="1275"/>
      <c r="H450" s="1275"/>
      <c r="I450" s="1275"/>
      <c r="J450" s="1275"/>
      <c r="K450" s="1275"/>
      <c r="L450" s="1275"/>
      <c r="M450" s="1275"/>
      <c r="N450" s="1275"/>
      <c r="O450" s="1275"/>
      <c r="P450" s="1275"/>
      <c r="Q450" s="1275"/>
      <c r="R450" s="1275"/>
      <c r="S450" s="1275"/>
      <c r="T450" s="1275"/>
      <c r="U450" s="1275"/>
      <c r="V450" s="1275"/>
      <c r="W450" s="1275"/>
      <c r="X450" s="1275"/>
      <c r="Y450" s="1275"/>
      <c r="Z450" s="1275"/>
      <c r="AA450" s="1275"/>
      <c r="AB450" s="1275"/>
      <c r="AC450" s="1275"/>
      <c r="AD450" s="1275"/>
      <c r="AE450" s="1275"/>
      <c r="AF450" s="1275"/>
      <c r="AG450" s="1275"/>
      <c r="AH450" s="1275"/>
      <c r="AI450" s="1275"/>
      <c r="AJ450" s="1275"/>
      <c r="AK450" s="1275"/>
      <c r="AL450" s="1275"/>
      <c r="AM450" s="1275"/>
      <c r="AN450" s="1275"/>
      <c r="AO450" s="1275"/>
      <c r="AP450" s="1275"/>
      <c r="AQ450" s="1275"/>
      <c r="AR450" s="1275"/>
      <c r="AS450" s="1275"/>
      <c r="AT450" s="1275"/>
      <c r="AU450" s="1275"/>
      <c r="AV450" s="1275"/>
      <c r="AW450" s="1275"/>
      <c r="AX450" s="1275"/>
      <c r="AY450" s="1275"/>
      <c r="AZ450" s="1275"/>
      <c r="BA450" s="1275"/>
      <c r="BB450" s="1275"/>
      <c r="BC450" s="1275"/>
      <c r="BD450" s="1275"/>
      <c r="BE450" s="1275"/>
      <c r="BF450" s="1275"/>
      <c r="BG450" s="1275"/>
      <c r="BH450" s="1275"/>
      <c r="BI450" s="1275"/>
      <c r="BJ450" s="1275"/>
      <c r="BK450" s="1275"/>
      <c r="BL450" s="1275"/>
      <c r="BM450" s="1275"/>
      <c r="BN450" s="1275"/>
      <c r="BO450" s="1275"/>
      <c r="BP450" s="1275"/>
      <c r="BQ450" s="1275"/>
      <c r="BR450" s="1275"/>
      <c r="BS450" s="1275"/>
      <c r="BT450" s="1275"/>
      <c r="BU450" s="1275"/>
      <c r="BV450" s="1275"/>
      <c r="BW450" s="1275"/>
      <c r="BX450" s="1275"/>
      <c r="BY450" s="1275"/>
      <c r="BZ450" s="1275"/>
      <c r="CA450" s="1275"/>
      <c r="CB450" s="1275"/>
      <c r="CC450" s="1275"/>
      <c r="CD450" s="1275"/>
      <c r="CE450" s="1275"/>
      <c r="CF450" s="1275"/>
      <c r="CG450" s="1275"/>
      <c r="CH450" s="1275"/>
      <c r="CI450" s="1275"/>
      <c r="CJ450" s="1275"/>
      <c r="CK450" s="1275"/>
      <c r="CL450" s="1275"/>
      <c r="CM450" s="1275"/>
      <c r="CN450" s="1275"/>
      <c r="CO450" s="1275"/>
      <c r="CP450" s="1275"/>
      <c r="CQ450" s="1275"/>
      <c r="CR450" s="1275"/>
      <c r="CS450" s="1275"/>
      <c r="CT450" s="1275"/>
    </row>
    <row r="451" spans="1:98" ht="14.25" customHeight="1">
      <c r="A451" s="1275"/>
      <c r="B451" s="1275"/>
      <c r="C451" s="1275"/>
      <c r="D451" s="1275"/>
      <c r="E451" s="1275"/>
      <c r="F451" s="1275"/>
      <c r="G451" s="1275"/>
      <c r="H451" s="1275"/>
      <c r="I451" s="1275"/>
      <c r="J451" s="1275"/>
      <c r="K451" s="1275"/>
      <c r="L451" s="1275"/>
      <c r="M451" s="1275"/>
      <c r="N451" s="1275"/>
      <c r="O451" s="1275"/>
      <c r="P451" s="1275"/>
      <c r="Q451" s="1275"/>
      <c r="R451" s="1275"/>
      <c r="S451" s="1275"/>
      <c r="T451" s="1275"/>
      <c r="U451" s="1275"/>
      <c r="V451" s="1275"/>
      <c r="W451" s="1275"/>
      <c r="X451" s="1275"/>
      <c r="Y451" s="1275"/>
      <c r="Z451" s="1275"/>
      <c r="AA451" s="1275"/>
      <c r="AB451" s="1275"/>
      <c r="AC451" s="1275"/>
      <c r="AD451" s="1275"/>
      <c r="AE451" s="1275"/>
      <c r="AF451" s="1275"/>
      <c r="AG451" s="1275"/>
      <c r="AH451" s="1275"/>
      <c r="AI451" s="1275"/>
      <c r="AJ451" s="1275"/>
      <c r="AK451" s="1275"/>
      <c r="AL451" s="1275"/>
      <c r="AM451" s="1275"/>
      <c r="AN451" s="1275"/>
      <c r="AO451" s="1275"/>
      <c r="AP451" s="1275"/>
      <c r="AQ451" s="1275"/>
      <c r="AR451" s="1275"/>
      <c r="AS451" s="1275"/>
      <c r="AT451" s="1275"/>
      <c r="AU451" s="1275"/>
      <c r="AV451" s="1275"/>
      <c r="AW451" s="1275"/>
      <c r="AX451" s="1275"/>
      <c r="AY451" s="1275"/>
      <c r="AZ451" s="1275"/>
      <c r="BA451" s="1275"/>
      <c r="BB451" s="1275"/>
      <c r="BC451" s="1275"/>
      <c r="BD451" s="1275"/>
      <c r="BE451" s="1275"/>
      <c r="BF451" s="1275"/>
      <c r="BG451" s="1275"/>
      <c r="BH451" s="1275"/>
      <c r="BI451" s="1275"/>
      <c r="BJ451" s="1275"/>
      <c r="BK451" s="1275"/>
      <c r="BL451" s="1275"/>
      <c r="BM451" s="1275"/>
      <c r="BN451" s="1275"/>
      <c r="BO451" s="1275"/>
      <c r="BP451" s="1275"/>
      <c r="BQ451" s="1275"/>
      <c r="BR451" s="1275"/>
      <c r="BS451" s="1275"/>
      <c r="BT451" s="1275"/>
      <c r="BU451" s="1275"/>
      <c r="BV451" s="1275"/>
      <c r="BW451" s="1275"/>
      <c r="BX451" s="1275"/>
      <c r="BY451" s="1275"/>
      <c r="BZ451" s="1275"/>
      <c r="CA451" s="1275"/>
      <c r="CB451" s="1275"/>
      <c r="CC451" s="1275"/>
      <c r="CD451" s="1275"/>
      <c r="CE451" s="1275"/>
      <c r="CF451" s="1275"/>
      <c r="CG451" s="1275"/>
      <c r="CH451" s="1275"/>
      <c r="CI451" s="1275"/>
      <c r="CJ451" s="1275"/>
      <c r="CK451" s="1275"/>
      <c r="CL451" s="1275"/>
      <c r="CM451" s="1275"/>
      <c r="CN451" s="1275"/>
      <c r="CO451" s="1275"/>
      <c r="CP451" s="1275"/>
      <c r="CQ451" s="1275"/>
      <c r="CR451" s="1275"/>
      <c r="CS451" s="1275"/>
      <c r="CT451" s="1275"/>
    </row>
    <row r="452" spans="1:98" ht="14.25" customHeight="1">
      <c r="A452" s="1275"/>
      <c r="B452" s="1275"/>
      <c r="C452" s="1275"/>
      <c r="D452" s="1275"/>
      <c r="E452" s="1275"/>
      <c r="F452" s="1275"/>
      <c r="G452" s="1275"/>
      <c r="H452" s="1275"/>
      <c r="I452" s="1275"/>
      <c r="J452" s="1275"/>
      <c r="K452" s="1275"/>
      <c r="L452" s="1275"/>
      <c r="M452" s="1275"/>
      <c r="N452" s="1275"/>
      <c r="O452" s="1275"/>
      <c r="P452" s="1275"/>
      <c r="Q452" s="1275"/>
      <c r="R452" s="1275"/>
      <c r="S452" s="1275"/>
      <c r="T452" s="1275"/>
      <c r="U452" s="1275"/>
      <c r="V452" s="1275"/>
      <c r="W452" s="1275"/>
      <c r="X452" s="1275"/>
      <c r="Y452" s="1275"/>
      <c r="Z452" s="1275"/>
      <c r="AA452" s="1275"/>
      <c r="AB452" s="1275"/>
      <c r="AC452" s="1275"/>
      <c r="AD452" s="1275"/>
      <c r="AE452" s="1275"/>
      <c r="AF452" s="1275"/>
      <c r="AG452" s="1275"/>
      <c r="AH452" s="1275"/>
      <c r="AI452" s="1275"/>
      <c r="AJ452" s="1275"/>
      <c r="AK452" s="1275"/>
      <c r="AL452" s="1275"/>
      <c r="AM452" s="1275"/>
      <c r="AN452" s="1275"/>
      <c r="AO452" s="1275"/>
      <c r="AP452" s="1275"/>
      <c r="AQ452" s="1275"/>
      <c r="AR452" s="1275"/>
      <c r="AS452" s="1275"/>
      <c r="AT452" s="1275"/>
      <c r="AU452" s="1275"/>
      <c r="AV452" s="1275"/>
      <c r="AW452" s="1275"/>
      <c r="AX452" s="1275"/>
      <c r="AY452" s="1275"/>
      <c r="AZ452" s="1275"/>
      <c r="BA452" s="1275"/>
      <c r="BB452" s="1275"/>
      <c r="BC452" s="1275"/>
      <c r="BD452" s="1275"/>
      <c r="BE452" s="1275"/>
      <c r="BF452" s="1275"/>
      <c r="BG452" s="1275"/>
      <c r="BH452" s="1275"/>
      <c r="BI452" s="1275"/>
      <c r="BJ452" s="1275"/>
      <c r="BK452" s="1275"/>
      <c r="BL452" s="1275"/>
      <c r="BM452" s="1275"/>
      <c r="BN452" s="1275"/>
      <c r="BO452" s="1275"/>
      <c r="BP452" s="1275"/>
      <c r="BQ452" s="1275"/>
      <c r="BR452" s="1275"/>
      <c r="BS452" s="1275"/>
      <c r="BT452" s="1275"/>
      <c r="BU452" s="1275"/>
      <c r="BV452" s="1275"/>
      <c r="BW452" s="1275"/>
      <c r="BX452" s="1275"/>
      <c r="BY452" s="1275"/>
      <c r="BZ452" s="1275"/>
      <c r="CA452" s="1275"/>
      <c r="CB452" s="1275"/>
      <c r="CC452" s="1275"/>
      <c r="CD452" s="1275"/>
      <c r="CE452" s="1275"/>
      <c r="CF452" s="1275"/>
      <c r="CG452" s="1275"/>
      <c r="CH452" s="1275"/>
      <c r="CI452" s="1275"/>
      <c r="CJ452" s="1275"/>
      <c r="CK452" s="1275"/>
      <c r="CL452" s="1275"/>
      <c r="CM452" s="1275"/>
      <c r="CN452" s="1275"/>
      <c r="CO452" s="1275"/>
      <c r="CP452" s="1275"/>
      <c r="CQ452" s="1275"/>
      <c r="CR452" s="1275"/>
      <c r="CS452" s="1275"/>
      <c r="CT452" s="1275"/>
    </row>
    <row r="453" spans="1:98" ht="14.25" customHeight="1">
      <c r="A453" s="1275"/>
      <c r="B453" s="1275"/>
      <c r="C453" s="1275"/>
      <c r="D453" s="1275"/>
      <c r="E453" s="1275"/>
      <c r="F453" s="1275"/>
      <c r="G453" s="1275"/>
      <c r="H453" s="1275"/>
      <c r="I453" s="1275"/>
      <c r="J453" s="1275"/>
      <c r="K453" s="1275"/>
      <c r="L453" s="1275"/>
      <c r="M453" s="1275"/>
      <c r="N453" s="1275"/>
      <c r="O453" s="1275"/>
      <c r="P453" s="1275"/>
      <c r="Q453" s="1275"/>
      <c r="R453" s="1275"/>
      <c r="S453" s="1275"/>
      <c r="T453" s="1275"/>
      <c r="U453" s="1275"/>
      <c r="V453" s="1275"/>
      <c r="W453" s="1275"/>
      <c r="X453" s="1275"/>
      <c r="Y453" s="1275"/>
      <c r="Z453" s="1275"/>
      <c r="AA453" s="1275"/>
      <c r="AB453" s="1275"/>
      <c r="AC453" s="1275"/>
      <c r="AD453" s="1275"/>
      <c r="AE453" s="1275"/>
      <c r="AF453" s="1275"/>
      <c r="AG453" s="1275"/>
      <c r="AH453" s="1275"/>
      <c r="AI453" s="1275"/>
      <c r="AJ453" s="1275"/>
      <c r="AK453" s="1275"/>
      <c r="AL453" s="1275"/>
      <c r="AM453" s="1275"/>
      <c r="AN453" s="1275"/>
      <c r="AO453" s="1275"/>
      <c r="AP453" s="1275"/>
      <c r="AQ453" s="1275"/>
      <c r="AR453" s="1275"/>
      <c r="AS453" s="1275"/>
      <c r="AT453" s="1275"/>
      <c r="AU453" s="1275"/>
      <c r="AV453" s="1275"/>
      <c r="AW453" s="1275"/>
      <c r="AX453" s="1275"/>
      <c r="AY453" s="1275"/>
      <c r="AZ453" s="1275"/>
      <c r="BA453" s="1275"/>
      <c r="BB453" s="1275"/>
      <c r="BC453" s="1275"/>
      <c r="BD453" s="1275"/>
      <c r="BE453" s="1275"/>
      <c r="BF453" s="1275"/>
      <c r="BG453" s="1275"/>
      <c r="BH453" s="1275"/>
      <c r="BI453" s="1275"/>
      <c r="BJ453" s="1275"/>
      <c r="BK453" s="1275"/>
      <c r="BL453" s="1275"/>
      <c r="BM453" s="1275"/>
      <c r="BN453" s="1275"/>
      <c r="BO453" s="1275"/>
      <c r="BP453" s="1275"/>
      <c r="BQ453" s="1275"/>
      <c r="BR453" s="1275"/>
      <c r="BS453" s="1275"/>
      <c r="BT453" s="1275"/>
      <c r="BU453" s="1275"/>
      <c r="BV453" s="1275"/>
      <c r="BW453" s="1275"/>
      <c r="BX453" s="1275"/>
      <c r="BY453" s="1275"/>
      <c r="BZ453" s="1275"/>
      <c r="CA453" s="1275"/>
      <c r="CB453" s="1275"/>
      <c r="CC453" s="1275"/>
      <c r="CD453" s="1275"/>
      <c r="CE453" s="1275"/>
      <c r="CF453" s="1275"/>
      <c r="CG453" s="1275"/>
      <c r="CH453" s="1275"/>
      <c r="CI453" s="1275"/>
      <c r="CJ453" s="1275"/>
      <c r="CK453" s="1275"/>
      <c r="CL453" s="1275"/>
      <c r="CM453" s="1275"/>
      <c r="CN453" s="1275"/>
      <c r="CO453" s="1275"/>
      <c r="CP453" s="1275"/>
      <c r="CQ453" s="1275"/>
      <c r="CR453" s="1275"/>
      <c r="CS453" s="1275"/>
      <c r="CT453" s="1275"/>
    </row>
    <row r="454" spans="1:98" ht="14.25" customHeight="1">
      <c r="A454" s="1275"/>
      <c r="B454" s="1275"/>
      <c r="C454" s="1275"/>
      <c r="D454" s="1275"/>
      <c r="E454" s="1275"/>
      <c r="F454" s="1275"/>
      <c r="G454" s="1275"/>
      <c r="H454" s="1275"/>
      <c r="I454" s="1275"/>
      <c r="J454" s="1275"/>
      <c r="K454" s="1275"/>
      <c r="L454" s="1275"/>
      <c r="M454" s="1275"/>
      <c r="N454" s="1275"/>
      <c r="O454" s="1275"/>
      <c r="P454" s="1275"/>
      <c r="Q454" s="1275"/>
      <c r="R454" s="1275"/>
      <c r="S454" s="1275"/>
      <c r="T454" s="1275"/>
      <c r="U454" s="1275"/>
      <c r="V454" s="1275"/>
      <c r="W454" s="1275"/>
      <c r="X454" s="1275"/>
      <c r="Y454" s="1275"/>
      <c r="Z454" s="1275"/>
      <c r="AA454" s="1275"/>
      <c r="AB454" s="1275"/>
      <c r="AC454" s="1275"/>
      <c r="AD454" s="1275"/>
      <c r="AE454" s="1275"/>
      <c r="AF454" s="1275"/>
      <c r="AG454" s="1275"/>
      <c r="AH454" s="1275"/>
      <c r="AI454" s="1275"/>
      <c r="AJ454" s="1275"/>
      <c r="AK454" s="1275"/>
      <c r="AL454" s="1275"/>
      <c r="AM454" s="1275"/>
      <c r="AN454" s="1275"/>
      <c r="AO454" s="1275"/>
      <c r="AP454" s="1275"/>
      <c r="AQ454" s="1275"/>
      <c r="AR454" s="1275"/>
      <c r="AS454" s="1275"/>
      <c r="AT454" s="1275"/>
      <c r="AU454" s="1275"/>
      <c r="AV454" s="1275"/>
      <c r="AW454" s="1275"/>
      <c r="AX454" s="1275"/>
      <c r="AY454" s="1275"/>
      <c r="AZ454" s="1275"/>
      <c r="BA454" s="1275"/>
      <c r="BB454" s="1275"/>
      <c r="BC454" s="1275"/>
      <c r="BD454" s="1275"/>
      <c r="BE454" s="1275"/>
      <c r="BF454" s="1275"/>
      <c r="BG454" s="1275"/>
      <c r="BH454" s="1275"/>
      <c r="BI454" s="1275"/>
      <c r="BJ454" s="1275"/>
      <c r="BK454" s="1275"/>
      <c r="BL454" s="1275"/>
      <c r="BM454" s="1275"/>
      <c r="BN454" s="1275"/>
      <c r="BO454" s="1275"/>
      <c r="BP454" s="1275"/>
      <c r="BQ454" s="1275"/>
      <c r="BR454" s="1275"/>
      <c r="BS454" s="1275"/>
      <c r="BT454" s="1275"/>
      <c r="BU454" s="1275"/>
      <c r="BV454" s="1275"/>
      <c r="BW454" s="1275"/>
      <c r="BX454" s="1275"/>
      <c r="BY454" s="1275"/>
      <c r="BZ454" s="1275"/>
      <c r="CA454" s="1275"/>
      <c r="CB454" s="1275"/>
      <c r="CC454" s="1275"/>
      <c r="CD454" s="1275"/>
      <c r="CE454" s="1275"/>
      <c r="CF454" s="1275"/>
      <c r="CG454" s="1275"/>
      <c r="CH454" s="1275"/>
      <c r="CI454" s="1275"/>
      <c r="CJ454" s="1275"/>
      <c r="CK454" s="1275"/>
      <c r="CL454" s="1275"/>
      <c r="CM454" s="1275"/>
      <c r="CN454" s="1275"/>
      <c r="CO454" s="1275"/>
      <c r="CP454" s="1275"/>
      <c r="CQ454" s="1275"/>
      <c r="CR454" s="1275"/>
      <c r="CS454" s="1275"/>
      <c r="CT454" s="1275"/>
    </row>
    <row r="455" spans="1:98" ht="14.25" customHeight="1">
      <c r="A455" s="1275"/>
      <c r="B455" s="1275"/>
      <c r="C455" s="1275"/>
      <c r="D455" s="1275"/>
      <c r="E455" s="1275"/>
      <c r="F455" s="1275"/>
      <c r="G455" s="1275"/>
      <c r="H455" s="1275"/>
      <c r="I455" s="1275"/>
      <c r="J455" s="1275"/>
      <c r="K455" s="1275"/>
      <c r="L455" s="1275"/>
      <c r="M455" s="1275"/>
      <c r="N455" s="1275"/>
      <c r="O455" s="1275"/>
      <c r="P455" s="1275"/>
      <c r="Q455" s="1275"/>
      <c r="R455" s="1275"/>
      <c r="S455" s="1275"/>
      <c r="T455" s="1275"/>
      <c r="U455" s="1275"/>
      <c r="V455" s="1275"/>
      <c r="W455" s="1275"/>
      <c r="X455" s="1275"/>
      <c r="Y455" s="1275"/>
      <c r="Z455" s="1275"/>
      <c r="AA455" s="1275"/>
      <c r="AB455" s="1275"/>
      <c r="AC455" s="1275"/>
      <c r="AD455" s="1275"/>
      <c r="AE455" s="1275"/>
      <c r="AF455" s="1275"/>
      <c r="AG455" s="1275"/>
      <c r="AH455" s="1275"/>
      <c r="AI455" s="1275"/>
      <c r="AJ455" s="1275"/>
      <c r="AK455" s="1275"/>
      <c r="AL455" s="1275"/>
      <c r="AM455" s="1275"/>
      <c r="AN455" s="1275"/>
      <c r="AO455" s="1275"/>
      <c r="AP455" s="1275"/>
      <c r="AQ455" s="1275"/>
      <c r="AR455" s="1275"/>
      <c r="AS455" s="1275"/>
      <c r="AT455" s="1275"/>
      <c r="AU455" s="1275"/>
      <c r="AV455" s="1275"/>
      <c r="AW455" s="1275"/>
      <c r="AX455" s="1275"/>
      <c r="AY455" s="1275"/>
      <c r="AZ455" s="1275"/>
      <c r="BA455" s="1275"/>
      <c r="BB455" s="1275"/>
      <c r="BC455" s="1275"/>
      <c r="BD455" s="1275"/>
      <c r="BE455" s="1275"/>
      <c r="BF455" s="1275"/>
      <c r="BG455" s="1275"/>
      <c r="BH455" s="1275"/>
      <c r="BI455" s="1275"/>
      <c r="BJ455" s="1275"/>
      <c r="BK455" s="1275"/>
      <c r="BL455" s="1275"/>
      <c r="BM455" s="1275"/>
      <c r="BN455" s="1275"/>
      <c r="BO455" s="1275"/>
      <c r="BP455" s="1275"/>
      <c r="BQ455" s="1275"/>
      <c r="BR455" s="1275"/>
      <c r="BS455" s="1275"/>
      <c r="BT455" s="1275"/>
      <c r="BU455" s="1275"/>
      <c r="BV455" s="1275"/>
      <c r="BW455" s="1275"/>
      <c r="BX455" s="1275"/>
      <c r="BY455" s="1275"/>
      <c r="BZ455" s="1275"/>
      <c r="CA455" s="1275"/>
      <c r="CB455" s="1275"/>
      <c r="CC455" s="1275"/>
      <c r="CD455" s="1275"/>
      <c r="CE455" s="1275"/>
      <c r="CF455" s="1275"/>
      <c r="CG455" s="1275"/>
      <c r="CH455" s="1275"/>
      <c r="CI455" s="1275"/>
      <c r="CJ455" s="1275"/>
      <c r="CK455" s="1275"/>
      <c r="CL455" s="1275"/>
      <c r="CM455" s="1275"/>
      <c r="CN455" s="1275"/>
      <c r="CO455" s="1275"/>
      <c r="CP455" s="1275"/>
      <c r="CQ455" s="1275"/>
      <c r="CR455" s="1275"/>
      <c r="CS455" s="1275"/>
      <c r="CT455" s="1275"/>
    </row>
    <row r="456" spans="1:98" ht="14.25" customHeight="1">
      <c r="A456" s="1275"/>
      <c r="B456" s="1275"/>
      <c r="C456" s="1275"/>
      <c r="D456" s="1275"/>
      <c r="E456" s="1275"/>
      <c r="F456" s="1275"/>
      <c r="G456" s="1275"/>
      <c r="H456" s="1275"/>
      <c r="I456" s="1275"/>
      <c r="J456" s="1275"/>
      <c r="K456" s="1275"/>
      <c r="L456" s="1275"/>
      <c r="M456" s="1275"/>
      <c r="N456" s="1275"/>
      <c r="O456" s="1275"/>
      <c r="P456" s="1275"/>
      <c r="Q456" s="1275"/>
      <c r="R456" s="1275"/>
      <c r="S456" s="1275"/>
      <c r="T456" s="1275"/>
      <c r="U456" s="1275"/>
      <c r="V456" s="1275"/>
      <c r="W456" s="1275"/>
      <c r="X456" s="1275"/>
      <c r="Y456" s="1275"/>
      <c r="Z456" s="1275"/>
      <c r="AA456" s="1275"/>
      <c r="AB456" s="1275"/>
      <c r="AC456" s="1275"/>
      <c r="AD456" s="1275"/>
      <c r="AE456" s="1275"/>
      <c r="AF456" s="1275"/>
      <c r="AG456" s="1275"/>
      <c r="AH456" s="1275"/>
      <c r="AI456" s="1275"/>
      <c r="AJ456" s="1275"/>
      <c r="AK456" s="1275"/>
      <c r="AL456" s="1275"/>
      <c r="AM456" s="1275"/>
      <c r="AN456" s="1275"/>
      <c r="AO456" s="1275"/>
      <c r="AP456" s="1275"/>
      <c r="AQ456" s="1275"/>
      <c r="AR456" s="1275"/>
      <c r="AS456" s="1275"/>
      <c r="AT456" s="1275"/>
      <c r="AU456" s="1275"/>
      <c r="AV456" s="1275"/>
      <c r="AW456" s="1275"/>
      <c r="AX456" s="1275"/>
      <c r="AY456" s="1275"/>
      <c r="AZ456" s="1275"/>
      <c r="BA456" s="1275"/>
      <c r="BB456" s="1275"/>
      <c r="BC456" s="1275"/>
      <c r="BD456" s="1275"/>
      <c r="BE456" s="1275"/>
      <c r="BF456" s="1275"/>
      <c r="BG456" s="1275"/>
      <c r="BH456" s="1275"/>
      <c r="BI456" s="1275"/>
      <c r="BJ456" s="1275"/>
      <c r="BK456" s="1275"/>
      <c r="BL456" s="1275"/>
      <c r="BM456" s="1275"/>
      <c r="BN456" s="1275"/>
      <c r="BO456" s="1275"/>
      <c r="BP456" s="1275"/>
      <c r="BQ456" s="1275"/>
      <c r="BR456" s="1275"/>
      <c r="BS456" s="1275"/>
      <c r="BT456" s="1275"/>
      <c r="BU456" s="1275"/>
      <c r="BV456" s="1275"/>
      <c r="BW456" s="1275"/>
      <c r="BX456" s="1275"/>
      <c r="BY456" s="1275"/>
      <c r="BZ456" s="1275"/>
      <c r="CA456" s="1275"/>
      <c r="CB456" s="1275"/>
      <c r="CC456" s="1275"/>
      <c r="CD456" s="1275"/>
      <c r="CE456" s="1275"/>
      <c r="CF456" s="1275"/>
      <c r="CG456" s="1275"/>
      <c r="CH456" s="1275"/>
      <c r="CI456" s="1275"/>
      <c r="CJ456" s="1275"/>
      <c r="CK456" s="1275"/>
      <c r="CL456" s="1275"/>
      <c r="CM456" s="1275"/>
      <c r="CN456" s="1275"/>
      <c r="CO456" s="1275"/>
      <c r="CP456" s="1275"/>
      <c r="CQ456" s="1275"/>
      <c r="CR456" s="1275"/>
      <c r="CS456" s="1275"/>
      <c r="CT456" s="1275"/>
    </row>
    <row r="457" spans="1:98" ht="14.25" customHeight="1">
      <c r="A457" s="1275"/>
      <c r="B457" s="1275"/>
      <c r="C457" s="1275"/>
      <c r="D457" s="1275"/>
      <c r="E457" s="1275"/>
      <c r="F457" s="1275"/>
      <c r="G457" s="1275"/>
      <c r="H457" s="1275"/>
      <c r="I457" s="1275"/>
      <c r="J457" s="1275"/>
      <c r="K457" s="1275"/>
      <c r="L457" s="1275"/>
      <c r="M457" s="1275"/>
      <c r="N457" s="1275"/>
      <c r="O457" s="1275"/>
      <c r="P457" s="1275"/>
      <c r="Q457" s="1275"/>
      <c r="R457" s="1275"/>
      <c r="S457" s="1275"/>
      <c r="T457" s="1275"/>
      <c r="U457" s="1275"/>
      <c r="V457" s="1275"/>
      <c r="W457" s="1275"/>
      <c r="X457" s="1275"/>
      <c r="Y457" s="1275"/>
      <c r="Z457" s="1275"/>
      <c r="AA457" s="1275"/>
      <c r="AB457" s="1275"/>
      <c r="AC457" s="1275"/>
      <c r="AD457" s="1275"/>
      <c r="AE457" s="1275"/>
      <c r="AF457" s="1275"/>
      <c r="AG457" s="1275"/>
      <c r="AH457" s="1275"/>
      <c r="AI457" s="1275"/>
      <c r="AJ457" s="1275"/>
      <c r="AK457" s="1275"/>
      <c r="AL457" s="1275"/>
      <c r="AM457" s="1275"/>
      <c r="AN457" s="1275"/>
      <c r="AO457" s="1275"/>
      <c r="AP457" s="1275"/>
      <c r="AQ457" s="1275"/>
      <c r="AR457" s="1275"/>
      <c r="AS457" s="1275"/>
      <c r="AT457" s="1275"/>
      <c r="AU457" s="1275"/>
      <c r="AV457" s="1275"/>
      <c r="AW457" s="1275"/>
      <c r="AX457" s="1275"/>
      <c r="AY457" s="1275"/>
      <c r="AZ457" s="1275"/>
      <c r="BA457" s="1275"/>
      <c r="BB457" s="1275"/>
      <c r="BC457" s="1275"/>
      <c r="BD457" s="1275"/>
      <c r="BE457" s="1275"/>
      <c r="BF457" s="1275"/>
      <c r="BG457" s="1275"/>
      <c r="BH457" s="1275"/>
      <c r="BI457" s="1275"/>
      <c r="BJ457" s="1275"/>
      <c r="BK457" s="1275"/>
      <c r="BL457" s="1275"/>
      <c r="BM457" s="1275"/>
      <c r="BN457" s="1275"/>
      <c r="BO457" s="1275"/>
      <c r="BP457" s="1275"/>
      <c r="BQ457" s="1275"/>
      <c r="BR457" s="1275"/>
      <c r="BS457" s="1275"/>
      <c r="BT457" s="1275"/>
      <c r="BU457" s="1275"/>
      <c r="BV457" s="1275"/>
      <c r="BW457" s="1275"/>
      <c r="BX457" s="1275"/>
      <c r="BY457" s="1275"/>
      <c r="BZ457" s="1275"/>
      <c r="CA457" s="1275"/>
      <c r="CB457" s="1275"/>
      <c r="CC457" s="1275"/>
      <c r="CD457" s="1275"/>
      <c r="CE457" s="1275"/>
      <c r="CF457" s="1275"/>
      <c r="CG457" s="1275"/>
      <c r="CH457" s="1275"/>
      <c r="CI457" s="1275"/>
      <c r="CJ457" s="1275"/>
      <c r="CK457" s="1275"/>
      <c r="CL457" s="1275"/>
      <c r="CM457" s="1275"/>
      <c r="CN457" s="1275"/>
      <c r="CO457" s="1275"/>
      <c r="CP457" s="1275"/>
      <c r="CQ457" s="1275"/>
      <c r="CR457" s="1275"/>
      <c r="CS457" s="1275"/>
      <c r="CT457" s="1275"/>
    </row>
    <row r="458" spans="1:98" ht="14.25" customHeight="1">
      <c r="A458" s="1275"/>
      <c r="B458" s="1275"/>
      <c r="C458" s="1275"/>
      <c r="D458" s="1275"/>
      <c r="E458" s="1275"/>
      <c r="F458" s="1275"/>
      <c r="G458" s="1275"/>
      <c r="H458" s="1275"/>
      <c r="I458" s="1275"/>
      <c r="J458" s="1275"/>
      <c r="K458" s="1275"/>
      <c r="L458" s="1275"/>
      <c r="M458" s="1275"/>
      <c r="N458" s="1275"/>
      <c r="O458" s="1275"/>
      <c r="P458" s="1275"/>
      <c r="Q458" s="1275"/>
      <c r="R458" s="1275"/>
      <c r="S458" s="1275"/>
      <c r="T458" s="1275"/>
      <c r="U458" s="1275"/>
      <c r="V458" s="1275"/>
      <c r="W458" s="1275"/>
      <c r="X458" s="1275"/>
      <c r="Y458" s="1275"/>
      <c r="Z458" s="1275"/>
      <c r="AA458" s="1275"/>
      <c r="AB458" s="1275"/>
      <c r="AC458" s="1275"/>
      <c r="AD458" s="1275"/>
      <c r="AE458" s="1275"/>
      <c r="AF458" s="1275"/>
      <c r="AG458" s="1275"/>
      <c r="AH458" s="1275"/>
      <c r="AI458" s="1275"/>
      <c r="AJ458" s="1275"/>
      <c r="AK458" s="1275"/>
      <c r="AL458" s="1275"/>
      <c r="AM458" s="1275"/>
      <c r="AN458" s="1275"/>
      <c r="AO458" s="1275"/>
      <c r="AP458" s="1275"/>
      <c r="AQ458" s="1275"/>
      <c r="AR458" s="1275"/>
      <c r="AS458" s="1275"/>
      <c r="AT458" s="1275"/>
      <c r="AU458" s="1275"/>
      <c r="AV458" s="1275"/>
      <c r="AW458" s="1275"/>
      <c r="AX458" s="1275"/>
      <c r="AY458" s="1275"/>
      <c r="AZ458" s="1275"/>
      <c r="BA458" s="1275"/>
      <c r="BB458" s="1275"/>
      <c r="BC458" s="1275"/>
      <c r="BD458" s="1275"/>
      <c r="BE458" s="1275"/>
      <c r="BF458" s="1275"/>
      <c r="BG458" s="1275"/>
      <c r="BH458" s="1275"/>
      <c r="BI458" s="1275"/>
      <c r="BJ458" s="1275"/>
      <c r="BK458" s="1275"/>
      <c r="BL458" s="1275"/>
      <c r="BM458" s="1275"/>
      <c r="BN458" s="1275"/>
      <c r="BO458" s="1275"/>
      <c r="BP458" s="1275"/>
      <c r="BQ458" s="1275"/>
      <c r="BR458" s="1275"/>
      <c r="BS458" s="1275"/>
      <c r="BT458" s="1275"/>
      <c r="BU458" s="1275"/>
      <c r="BV458" s="1275"/>
      <c r="BW458" s="1275"/>
      <c r="BX458" s="1275"/>
      <c r="BY458" s="1275"/>
      <c r="BZ458" s="1275"/>
      <c r="CA458" s="1275"/>
      <c r="CB458" s="1275"/>
      <c r="CC458" s="1275"/>
      <c r="CD458" s="1275"/>
      <c r="CE458" s="1275"/>
      <c r="CF458" s="1275"/>
      <c r="CG458" s="1275"/>
      <c r="CH458" s="1275"/>
      <c r="CI458" s="1275"/>
      <c r="CJ458" s="1275"/>
      <c r="CK458" s="1275"/>
      <c r="CL458" s="1275"/>
      <c r="CM458" s="1275"/>
      <c r="CN458" s="1275"/>
      <c r="CO458" s="1275"/>
      <c r="CP458" s="1275"/>
      <c r="CQ458" s="1275"/>
      <c r="CR458" s="1275"/>
      <c r="CS458" s="1275"/>
      <c r="CT458" s="1275"/>
    </row>
    <row r="459" spans="1:98" ht="14.25" customHeight="1">
      <c r="A459" s="1275"/>
      <c r="B459" s="1275"/>
      <c r="C459" s="1275"/>
      <c r="D459" s="1275"/>
      <c r="E459" s="1275"/>
      <c r="F459" s="1275"/>
      <c r="G459" s="1275"/>
      <c r="H459" s="1275"/>
      <c r="I459" s="1275"/>
      <c r="J459" s="1275"/>
      <c r="K459" s="1275"/>
      <c r="L459" s="1275"/>
      <c r="M459" s="1275"/>
      <c r="N459" s="1275"/>
      <c r="O459" s="1275"/>
      <c r="P459" s="1275"/>
      <c r="Q459" s="1275"/>
      <c r="R459" s="1275"/>
      <c r="S459" s="1275"/>
      <c r="T459" s="1275"/>
      <c r="U459" s="1275"/>
      <c r="V459" s="1275"/>
      <c r="W459" s="1275"/>
      <c r="X459" s="1275"/>
      <c r="Y459" s="1275"/>
      <c r="Z459" s="1275"/>
      <c r="AA459" s="1275"/>
      <c r="AB459" s="1275"/>
      <c r="AC459" s="1275"/>
      <c r="AD459" s="1275"/>
      <c r="AE459" s="1275"/>
      <c r="AF459" s="1275"/>
      <c r="AG459" s="1275"/>
      <c r="AH459" s="1275"/>
      <c r="AI459" s="1275"/>
      <c r="AJ459" s="1275"/>
      <c r="AK459" s="1275"/>
      <c r="AL459" s="1275"/>
      <c r="AM459" s="1275"/>
      <c r="AN459" s="1275"/>
      <c r="AO459" s="1275"/>
      <c r="AP459" s="1275"/>
      <c r="AQ459" s="1275"/>
      <c r="AR459" s="1275"/>
      <c r="AS459" s="1275"/>
      <c r="AT459" s="1275"/>
      <c r="AU459" s="1275"/>
      <c r="AV459" s="1275"/>
      <c r="AW459" s="1275"/>
      <c r="AX459" s="1275"/>
      <c r="AY459" s="1275"/>
      <c r="AZ459" s="1275"/>
      <c r="BA459" s="1275"/>
      <c r="BB459" s="1275"/>
      <c r="BC459" s="1275"/>
      <c r="BD459" s="1275"/>
      <c r="BE459" s="1275"/>
      <c r="BF459" s="1275"/>
      <c r="BG459" s="1275"/>
      <c r="BH459" s="1275"/>
      <c r="BI459" s="1275"/>
      <c r="BJ459" s="1275"/>
      <c r="BK459" s="1275"/>
      <c r="BL459" s="1275"/>
      <c r="BM459" s="1275"/>
      <c r="BN459" s="1275"/>
      <c r="BO459" s="1275"/>
      <c r="BP459" s="1275"/>
      <c r="BQ459" s="1275"/>
      <c r="BR459" s="1275"/>
      <c r="BS459" s="1275"/>
      <c r="BT459" s="1275"/>
      <c r="BU459" s="1275"/>
      <c r="BV459" s="1275"/>
      <c r="BW459" s="1275"/>
      <c r="BX459" s="1275"/>
      <c r="BY459" s="1275"/>
      <c r="BZ459" s="1275"/>
      <c r="CA459" s="1275"/>
      <c r="CB459" s="1275"/>
      <c r="CC459" s="1275"/>
      <c r="CD459" s="1275"/>
      <c r="CE459" s="1275"/>
      <c r="CF459" s="1275"/>
      <c r="CG459" s="1275"/>
      <c r="CH459" s="1275"/>
      <c r="CI459" s="1275"/>
      <c r="CJ459" s="1275"/>
      <c r="CK459" s="1275"/>
      <c r="CL459" s="1275"/>
      <c r="CM459" s="1275"/>
      <c r="CN459" s="1275"/>
      <c r="CO459" s="1275"/>
      <c r="CP459" s="1275"/>
      <c r="CQ459" s="1275"/>
      <c r="CR459" s="1275"/>
      <c r="CS459" s="1275"/>
      <c r="CT459" s="1275"/>
    </row>
    <row r="460" spans="1:98" ht="14.25" customHeight="1">
      <c r="A460" s="1275"/>
      <c r="B460" s="1275"/>
      <c r="C460" s="1275"/>
      <c r="D460" s="1275"/>
      <c r="E460" s="1275"/>
      <c r="F460" s="1275"/>
      <c r="G460" s="1275"/>
      <c r="H460" s="1275"/>
      <c r="I460" s="1275"/>
      <c r="J460" s="1275"/>
      <c r="K460" s="1275"/>
      <c r="L460" s="1275"/>
      <c r="M460" s="1275"/>
      <c r="N460" s="1275"/>
      <c r="O460" s="1275"/>
      <c r="P460" s="1275"/>
      <c r="Q460" s="1275"/>
      <c r="R460" s="1275"/>
      <c r="S460" s="1275"/>
      <c r="T460" s="1275"/>
      <c r="U460" s="1275"/>
      <c r="V460" s="1275"/>
      <c r="W460" s="1275"/>
      <c r="X460" s="1275"/>
      <c r="Y460" s="1275"/>
      <c r="Z460" s="1275"/>
      <c r="AA460" s="1275"/>
      <c r="AB460" s="1275"/>
      <c r="AC460" s="1275"/>
      <c r="AD460" s="1275"/>
      <c r="AE460" s="1275"/>
      <c r="AF460" s="1275"/>
      <c r="AG460" s="1275"/>
      <c r="AH460" s="1275"/>
      <c r="AI460" s="1275"/>
      <c r="AJ460" s="1275"/>
      <c r="AK460" s="1275"/>
      <c r="AL460" s="1275"/>
      <c r="AM460" s="1275"/>
      <c r="AN460" s="1275"/>
      <c r="AO460" s="1275"/>
      <c r="AP460" s="1275"/>
      <c r="AQ460" s="1275"/>
      <c r="AR460" s="1275"/>
      <c r="AS460" s="1275"/>
      <c r="AT460" s="1275"/>
      <c r="AU460" s="1275"/>
      <c r="AV460" s="1275"/>
      <c r="AW460" s="1275"/>
      <c r="AX460" s="1275"/>
      <c r="AY460" s="1275"/>
      <c r="AZ460" s="1275"/>
      <c r="BA460" s="1275"/>
      <c r="BB460" s="1275"/>
      <c r="BC460" s="1275"/>
      <c r="BD460" s="1275"/>
      <c r="BE460" s="1275"/>
      <c r="BF460" s="1275"/>
      <c r="BG460" s="1275"/>
      <c r="BH460" s="1275"/>
      <c r="BI460" s="1275"/>
      <c r="BJ460" s="1275"/>
      <c r="BK460" s="1275"/>
      <c r="BL460" s="1275"/>
      <c r="BM460" s="1275"/>
      <c r="BN460" s="1275"/>
      <c r="BO460" s="1275"/>
      <c r="BP460" s="1275"/>
      <c r="BQ460" s="1275"/>
      <c r="BR460" s="1275"/>
      <c r="BS460" s="1275"/>
      <c r="BT460" s="1275"/>
      <c r="BU460" s="1275"/>
      <c r="BV460" s="1275"/>
      <c r="BW460" s="1275"/>
      <c r="BX460" s="1275"/>
      <c r="BY460" s="1275"/>
      <c r="BZ460" s="1275"/>
      <c r="CA460" s="1275"/>
      <c r="CB460" s="1275"/>
      <c r="CC460" s="1275"/>
      <c r="CD460" s="1275"/>
      <c r="CE460" s="1275"/>
      <c r="CF460" s="1275"/>
      <c r="CG460" s="1275"/>
      <c r="CH460" s="1275"/>
      <c r="CI460" s="1275"/>
      <c r="CJ460" s="1275"/>
      <c r="CK460" s="1275"/>
      <c r="CL460" s="1275"/>
      <c r="CM460" s="1275"/>
      <c r="CN460" s="1275"/>
      <c r="CO460" s="1275"/>
      <c r="CP460" s="1275"/>
      <c r="CQ460" s="1275"/>
      <c r="CR460" s="1275"/>
      <c r="CS460" s="1275"/>
      <c r="CT460" s="1275"/>
    </row>
    <row r="461" spans="1:98" ht="14.25" customHeight="1">
      <c r="A461" s="1275"/>
      <c r="B461" s="1275"/>
      <c r="C461" s="1275"/>
      <c r="D461" s="1275"/>
      <c r="E461" s="1275"/>
      <c r="F461" s="1275"/>
      <c r="G461" s="1275"/>
      <c r="H461" s="1275"/>
      <c r="I461" s="1275"/>
      <c r="J461" s="1275"/>
      <c r="K461" s="1275"/>
      <c r="L461" s="1275"/>
      <c r="M461" s="1275"/>
      <c r="N461" s="1275"/>
      <c r="O461" s="1275"/>
      <c r="P461" s="1275"/>
      <c r="Q461" s="1275"/>
      <c r="R461" s="1275"/>
      <c r="S461" s="1275"/>
      <c r="T461" s="1275"/>
      <c r="U461" s="1275"/>
      <c r="V461" s="1275"/>
      <c r="W461" s="1275"/>
      <c r="X461" s="1275"/>
      <c r="Y461" s="1275"/>
      <c r="Z461" s="1275"/>
      <c r="AA461" s="1275"/>
      <c r="AB461" s="1275"/>
      <c r="AC461" s="1275"/>
      <c r="AD461" s="1275"/>
      <c r="AE461" s="1275"/>
      <c r="AF461" s="1275"/>
      <c r="AG461" s="1275"/>
      <c r="AH461" s="1275"/>
      <c r="AI461" s="1275"/>
      <c r="AJ461" s="1275"/>
      <c r="AK461" s="1275"/>
      <c r="AL461" s="1275"/>
      <c r="AM461" s="1275"/>
      <c r="AN461" s="1275"/>
      <c r="AO461" s="1275"/>
      <c r="AP461" s="1275"/>
      <c r="AQ461" s="1275"/>
      <c r="AR461" s="1275"/>
      <c r="AS461" s="1275"/>
      <c r="AT461" s="1275"/>
      <c r="AU461" s="1275"/>
      <c r="AV461" s="1275"/>
      <c r="AW461" s="1275"/>
      <c r="AX461" s="1275"/>
      <c r="AY461" s="1275"/>
      <c r="AZ461" s="1275"/>
      <c r="BA461" s="1275"/>
      <c r="BB461" s="1275"/>
      <c r="BC461" s="1275"/>
      <c r="BD461" s="1275"/>
      <c r="BE461" s="1275"/>
      <c r="BF461" s="1275"/>
      <c r="BG461" s="1275"/>
      <c r="BH461" s="1275"/>
      <c r="BI461" s="1275"/>
      <c r="BJ461" s="1275"/>
      <c r="BK461" s="1275"/>
      <c r="BL461" s="1275"/>
      <c r="BM461" s="1275"/>
      <c r="BN461" s="1275"/>
      <c r="BO461" s="1275"/>
      <c r="BP461" s="1275"/>
      <c r="BQ461" s="1275"/>
      <c r="BR461" s="1275"/>
      <c r="BS461" s="1275"/>
      <c r="BT461" s="1275"/>
      <c r="BU461" s="1275"/>
      <c r="BV461" s="1275"/>
      <c r="BW461" s="1275"/>
      <c r="BX461" s="1275"/>
      <c r="BY461" s="1275"/>
      <c r="BZ461" s="1275"/>
      <c r="CA461" s="1275"/>
      <c r="CB461" s="1275"/>
      <c r="CC461" s="1275"/>
      <c r="CD461" s="1275"/>
      <c r="CE461" s="1275"/>
      <c r="CF461" s="1275"/>
      <c r="CG461" s="1275"/>
      <c r="CH461" s="1275"/>
      <c r="CI461" s="1275"/>
      <c r="CJ461" s="1275"/>
      <c r="CK461" s="1275"/>
      <c r="CL461" s="1275"/>
      <c r="CM461" s="1275"/>
      <c r="CN461" s="1275"/>
      <c r="CO461" s="1275"/>
      <c r="CP461" s="1275"/>
      <c r="CQ461" s="1275"/>
      <c r="CR461" s="1275"/>
      <c r="CS461" s="1275"/>
      <c r="CT461" s="1275"/>
    </row>
    <row r="462" spans="1:98" ht="14.25" customHeight="1">
      <c r="A462" s="1275"/>
      <c r="B462" s="1275"/>
      <c r="C462" s="1275"/>
      <c r="D462" s="1275"/>
      <c r="E462" s="1275"/>
      <c r="F462" s="1275"/>
      <c r="G462" s="1275"/>
      <c r="H462" s="1275"/>
      <c r="I462" s="1275"/>
      <c r="J462" s="1275"/>
      <c r="K462" s="1275"/>
      <c r="L462" s="1275"/>
      <c r="M462" s="1275"/>
      <c r="N462" s="1275"/>
      <c r="O462" s="1275"/>
      <c r="P462" s="1275"/>
      <c r="Q462" s="1275"/>
      <c r="R462" s="1275"/>
      <c r="S462" s="1275"/>
      <c r="T462" s="1275"/>
      <c r="U462" s="1275"/>
      <c r="V462" s="1275"/>
      <c r="W462" s="1275"/>
      <c r="X462" s="1275"/>
      <c r="Y462" s="1275"/>
      <c r="Z462" s="1275"/>
      <c r="AA462" s="1275"/>
      <c r="AB462" s="1275"/>
      <c r="AC462" s="1275"/>
      <c r="AD462" s="1275"/>
      <c r="AE462" s="1275"/>
      <c r="AF462" s="1275"/>
      <c r="AG462" s="1275"/>
      <c r="AH462" s="1275"/>
      <c r="AI462" s="1275"/>
      <c r="AJ462" s="1275"/>
      <c r="AK462" s="1275"/>
      <c r="AL462" s="1275"/>
      <c r="AM462" s="1275"/>
      <c r="AN462" s="1275"/>
      <c r="AO462" s="1275"/>
      <c r="AP462" s="1275"/>
      <c r="AQ462" s="1275"/>
      <c r="AR462" s="1275"/>
      <c r="AS462" s="1275"/>
      <c r="AT462" s="1275"/>
      <c r="AU462" s="1275"/>
      <c r="AV462" s="1275"/>
      <c r="AW462" s="1275"/>
      <c r="AX462" s="1275"/>
      <c r="AY462" s="1275"/>
      <c r="AZ462" s="1275"/>
      <c r="BA462" s="1275"/>
      <c r="BB462" s="1275"/>
      <c r="BC462" s="1275"/>
      <c r="BD462" s="1275"/>
      <c r="BE462" s="1275"/>
      <c r="BF462" s="1275"/>
      <c r="BG462" s="1275"/>
      <c r="BH462" s="1275"/>
      <c r="BI462" s="1275"/>
      <c r="BJ462" s="1275"/>
      <c r="BK462" s="1275"/>
      <c r="BL462" s="1275"/>
      <c r="BM462" s="1275"/>
      <c r="BN462" s="1275"/>
      <c r="BO462" s="1275"/>
      <c r="BP462" s="1275"/>
      <c r="BQ462" s="1275"/>
      <c r="BR462" s="1275"/>
      <c r="BS462" s="1275"/>
      <c r="BT462" s="1275"/>
      <c r="BU462" s="1275"/>
      <c r="BV462" s="1275"/>
      <c r="BW462" s="1275"/>
      <c r="BX462" s="1275"/>
      <c r="BY462" s="1275"/>
      <c r="BZ462" s="1275"/>
      <c r="CA462" s="1275"/>
      <c r="CB462" s="1275"/>
      <c r="CC462" s="1275"/>
      <c r="CD462" s="1275"/>
      <c r="CE462" s="1275"/>
      <c r="CF462" s="1275"/>
      <c r="CG462" s="1275"/>
      <c r="CH462" s="1275"/>
      <c r="CI462" s="1275"/>
      <c r="CJ462" s="1275"/>
      <c r="CK462" s="1275"/>
      <c r="CL462" s="1275"/>
      <c r="CM462" s="1275"/>
      <c r="CN462" s="1275"/>
      <c r="CO462" s="1275"/>
      <c r="CP462" s="1275"/>
      <c r="CQ462" s="1275"/>
      <c r="CR462" s="1275"/>
      <c r="CS462" s="1275"/>
      <c r="CT462" s="1275"/>
    </row>
    <row r="463" spans="1:98" ht="14.25" customHeight="1">
      <c r="A463" s="1275"/>
      <c r="B463" s="1275"/>
      <c r="C463" s="1275"/>
      <c r="D463" s="1275"/>
      <c r="E463" s="1275"/>
      <c r="F463" s="1275"/>
      <c r="G463" s="1275"/>
      <c r="H463" s="1275"/>
      <c r="I463" s="1275"/>
      <c r="J463" s="1275"/>
      <c r="K463" s="1275"/>
      <c r="L463" s="1275"/>
      <c r="M463" s="1275"/>
      <c r="N463" s="1275"/>
      <c r="O463" s="1275"/>
      <c r="P463" s="1275"/>
      <c r="Q463" s="1275"/>
      <c r="R463" s="1275"/>
      <c r="S463" s="1275"/>
      <c r="T463" s="1275"/>
      <c r="U463" s="1275"/>
      <c r="V463" s="1275"/>
      <c r="W463" s="1275"/>
      <c r="X463" s="1275"/>
      <c r="Y463" s="1275"/>
      <c r="Z463" s="1275"/>
      <c r="AA463" s="1275"/>
      <c r="AB463" s="1275"/>
      <c r="AC463" s="1275"/>
      <c r="AD463" s="1275"/>
      <c r="AE463" s="1275"/>
      <c r="AF463" s="1275"/>
      <c r="AG463" s="1275"/>
      <c r="AH463" s="1275"/>
      <c r="AI463" s="1275"/>
      <c r="AJ463" s="1275"/>
      <c r="AK463" s="1275"/>
      <c r="AL463" s="1275"/>
      <c r="AM463" s="1275"/>
      <c r="AN463" s="1275"/>
      <c r="AO463" s="1275"/>
      <c r="AP463" s="1275"/>
      <c r="AQ463" s="1275"/>
      <c r="AR463" s="1275"/>
      <c r="AS463" s="1275"/>
      <c r="AT463" s="1275"/>
      <c r="AU463" s="1275"/>
      <c r="AV463" s="1275"/>
      <c r="AW463" s="1275"/>
      <c r="AX463" s="1275"/>
      <c r="AY463" s="1275"/>
      <c r="AZ463" s="1275"/>
      <c r="BA463" s="1275"/>
      <c r="BB463" s="1275"/>
      <c r="BC463" s="1275"/>
      <c r="BD463" s="1275"/>
      <c r="BE463" s="1275"/>
      <c r="BF463" s="1275"/>
      <c r="BG463" s="1275"/>
      <c r="BH463" s="1275"/>
      <c r="BI463" s="1275"/>
      <c r="BJ463" s="1275"/>
      <c r="BK463" s="1275"/>
      <c r="BL463" s="1275"/>
      <c r="BM463" s="1275"/>
      <c r="BN463" s="1275"/>
      <c r="BO463" s="1275"/>
      <c r="BP463" s="1275"/>
      <c r="BQ463" s="1275"/>
      <c r="BR463" s="1275"/>
      <c r="BS463" s="1275"/>
      <c r="BT463" s="1275"/>
      <c r="BU463" s="1275"/>
      <c r="BV463" s="1275"/>
      <c r="BW463" s="1275"/>
      <c r="BX463" s="1275"/>
      <c r="BY463" s="1275"/>
      <c r="BZ463" s="1275"/>
      <c r="CA463" s="1275"/>
      <c r="CB463" s="1275"/>
      <c r="CC463" s="1275"/>
      <c r="CD463" s="1275"/>
      <c r="CE463" s="1275"/>
      <c r="CF463" s="1275"/>
      <c r="CG463" s="1275"/>
      <c r="CH463" s="1275"/>
      <c r="CI463" s="1275"/>
      <c r="CJ463" s="1275"/>
      <c r="CK463" s="1275"/>
      <c r="CL463" s="1275"/>
      <c r="CM463" s="1275"/>
      <c r="CN463" s="1275"/>
      <c r="CO463" s="1275"/>
      <c r="CP463" s="1275"/>
      <c r="CQ463" s="1275"/>
      <c r="CR463" s="1275"/>
      <c r="CS463" s="1275"/>
      <c r="CT463" s="1275"/>
    </row>
    <row r="464" spans="1:98" ht="14.25" customHeight="1">
      <c r="A464" s="1275"/>
      <c r="B464" s="1275"/>
      <c r="C464" s="1275"/>
      <c r="D464" s="1275"/>
      <c r="E464" s="1275"/>
      <c r="F464" s="1275"/>
      <c r="G464" s="1275"/>
      <c r="H464" s="1275"/>
      <c r="I464" s="1275"/>
      <c r="J464" s="1275"/>
      <c r="K464" s="1275"/>
      <c r="L464" s="1275"/>
      <c r="M464" s="1275"/>
      <c r="N464" s="1275"/>
      <c r="O464" s="1275"/>
      <c r="P464" s="1275"/>
      <c r="Q464" s="1275"/>
      <c r="R464" s="1275"/>
      <c r="S464" s="1275"/>
      <c r="T464" s="1275"/>
      <c r="U464" s="1275"/>
      <c r="V464" s="1275"/>
      <c r="W464" s="1275"/>
      <c r="X464" s="1275"/>
      <c r="Y464" s="1275"/>
      <c r="Z464" s="1275"/>
      <c r="AA464" s="1275"/>
      <c r="AB464" s="1275"/>
      <c r="AC464" s="1275"/>
      <c r="AD464" s="1275"/>
      <c r="AE464" s="1275"/>
      <c r="AF464" s="1275"/>
      <c r="AG464" s="1275"/>
      <c r="AH464" s="1275"/>
      <c r="AI464" s="1275"/>
      <c r="AJ464" s="1275"/>
      <c r="AK464" s="1275"/>
      <c r="AL464" s="1275"/>
      <c r="AM464" s="1275"/>
      <c r="AN464" s="1275"/>
      <c r="AO464" s="1275"/>
      <c r="AP464" s="1275"/>
      <c r="AQ464" s="1275"/>
      <c r="AR464" s="1275"/>
      <c r="AS464" s="1275"/>
      <c r="AT464" s="1275"/>
      <c r="AU464" s="1275"/>
      <c r="AV464" s="1275"/>
      <c r="AW464" s="1275"/>
      <c r="AX464" s="1275"/>
      <c r="AY464" s="1275"/>
      <c r="AZ464" s="1275"/>
      <c r="BA464" s="1275"/>
      <c r="BB464" s="1275"/>
      <c r="BC464" s="1275"/>
      <c r="BD464" s="1275"/>
      <c r="BE464" s="1275"/>
      <c r="BF464" s="1275"/>
      <c r="BG464" s="1275"/>
      <c r="BH464" s="1275"/>
      <c r="BI464" s="1275"/>
      <c r="BJ464" s="1275"/>
      <c r="BK464" s="1275"/>
      <c r="BL464" s="1275"/>
      <c r="BM464" s="1275"/>
      <c r="BN464" s="1275"/>
      <c r="BO464" s="1275"/>
      <c r="BP464" s="1275"/>
      <c r="BQ464" s="1275"/>
      <c r="BR464" s="1275"/>
      <c r="BS464" s="1275"/>
      <c r="BT464" s="1275"/>
      <c r="BU464" s="1275"/>
      <c r="BV464" s="1275"/>
      <c r="BW464" s="1275"/>
      <c r="BX464" s="1275"/>
      <c r="BY464" s="1275"/>
      <c r="BZ464" s="1275"/>
      <c r="CA464" s="1275"/>
      <c r="CB464" s="1275"/>
      <c r="CC464" s="1275"/>
      <c r="CD464" s="1275"/>
      <c r="CE464" s="1275"/>
      <c r="CF464" s="1275"/>
      <c r="CG464" s="1275"/>
      <c r="CH464" s="1275"/>
      <c r="CI464" s="1275"/>
      <c r="CJ464" s="1275"/>
      <c r="CK464" s="1275"/>
      <c r="CL464" s="1275"/>
      <c r="CM464" s="1275"/>
      <c r="CN464" s="1275"/>
      <c r="CO464" s="1275"/>
      <c r="CP464" s="1275"/>
      <c r="CQ464" s="1275"/>
      <c r="CR464" s="1275"/>
      <c r="CS464" s="1275"/>
      <c r="CT464" s="1275"/>
    </row>
    <row r="465" spans="1:98" ht="14.25" customHeight="1">
      <c r="A465" s="1275"/>
      <c r="B465" s="1275"/>
      <c r="C465" s="1275"/>
      <c r="D465" s="1275"/>
      <c r="E465" s="1275"/>
      <c r="F465" s="1275"/>
      <c r="G465" s="1275"/>
      <c r="H465" s="1275"/>
      <c r="I465" s="1275"/>
      <c r="J465" s="1275"/>
      <c r="K465" s="1275"/>
      <c r="L465" s="1275"/>
      <c r="M465" s="1275"/>
      <c r="N465" s="1275"/>
      <c r="O465" s="1275"/>
      <c r="P465" s="1275"/>
      <c r="Q465" s="1275"/>
      <c r="R465" s="1275"/>
      <c r="S465" s="1275"/>
      <c r="T465" s="1275"/>
      <c r="U465" s="1275"/>
      <c r="V465" s="1275"/>
      <c r="W465" s="1275"/>
      <c r="X465" s="1275"/>
      <c r="Y465" s="1275"/>
      <c r="Z465" s="1275"/>
      <c r="AA465" s="1275"/>
      <c r="AB465" s="1275"/>
      <c r="AC465" s="1275"/>
      <c r="AD465" s="1275"/>
      <c r="AE465" s="1275"/>
      <c r="AF465" s="1275"/>
      <c r="AG465" s="1275"/>
      <c r="AH465" s="1275"/>
      <c r="AI465" s="1275"/>
      <c r="AJ465" s="1275"/>
      <c r="AK465" s="1275"/>
      <c r="AL465" s="1275"/>
      <c r="AM465" s="1275"/>
      <c r="AN465" s="1275"/>
      <c r="AO465" s="1275"/>
      <c r="AP465" s="1275"/>
      <c r="AQ465" s="1275"/>
      <c r="AR465" s="1275"/>
      <c r="AS465" s="1275"/>
      <c r="AT465" s="1275"/>
      <c r="AU465" s="1275"/>
      <c r="AV465" s="1275"/>
      <c r="AW465" s="1275"/>
      <c r="AX465" s="1275"/>
      <c r="AY465" s="1275"/>
      <c r="AZ465" s="1275"/>
      <c r="BA465" s="1275"/>
      <c r="BB465" s="1275"/>
      <c r="BC465" s="1275"/>
      <c r="BD465" s="1275"/>
      <c r="BE465" s="1275"/>
      <c r="BF465" s="1275"/>
      <c r="BG465" s="1275"/>
      <c r="BH465" s="1275"/>
      <c r="BI465" s="1275"/>
      <c r="BJ465" s="1275"/>
      <c r="BK465" s="1275"/>
      <c r="BL465" s="1275"/>
      <c r="BM465" s="1275"/>
      <c r="BN465" s="1275"/>
      <c r="BO465" s="1275"/>
      <c r="BP465" s="1275"/>
      <c r="BQ465" s="1275"/>
      <c r="BR465" s="1275"/>
      <c r="BS465" s="1275"/>
      <c r="BT465" s="1275"/>
      <c r="BU465" s="1275"/>
      <c r="BV465" s="1275"/>
      <c r="BW465" s="1275"/>
      <c r="BX465" s="1275"/>
      <c r="BY465" s="1275"/>
      <c r="BZ465" s="1275"/>
      <c r="CA465" s="1275"/>
      <c r="CB465" s="1275"/>
      <c r="CC465" s="1275"/>
      <c r="CD465" s="1275"/>
      <c r="CE465" s="1275"/>
      <c r="CF465" s="1275"/>
      <c r="CG465" s="1275"/>
      <c r="CH465" s="1275"/>
      <c r="CI465" s="1275"/>
      <c r="CJ465" s="1275"/>
      <c r="CK465" s="1275"/>
      <c r="CL465" s="1275"/>
      <c r="CM465" s="1275"/>
      <c r="CN465" s="1275"/>
      <c r="CO465" s="1275"/>
      <c r="CP465" s="1275"/>
      <c r="CQ465" s="1275"/>
      <c r="CR465" s="1275"/>
      <c r="CS465" s="1275"/>
      <c r="CT465" s="1275"/>
    </row>
    <row r="466" spans="1:98" ht="14.25" customHeight="1">
      <c r="A466" s="1275"/>
      <c r="B466" s="1275"/>
      <c r="C466" s="1275"/>
      <c r="D466" s="1275"/>
      <c r="E466" s="1275"/>
      <c r="F466" s="1275"/>
      <c r="G466" s="1275"/>
      <c r="H466" s="1275"/>
      <c r="I466" s="1275"/>
      <c r="J466" s="1275"/>
      <c r="K466" s="1275"/>
      <c r="L466" s="1275"/>
      <c r="M466" s="1275"/>
      <c r="N466" s="1275"/>
      <c r="O466" s="1275"/>
      <c r="P466" s="1275"/>
      <c r="Q466" s="1275"/>
      <c r="R466" s="1275"/>
      <c r="S466" s="1275"/>
      <c r="T466" s="1275"/>
      <c r="U466" s="1275"/>
      <c r="V466" s="1275"/>
      <c r="W466" s="1275"/>
      <c r="X466" s="1275"/>
      <c r="Y466" s="1275"/>
      <c r="Z466" s="1275"/>
      <c r="AA466" s="1275"/>
      <c r="AB466" s="1275"/>
      <c r="AC466" s="1275"/>
      <c r="AD466" s="1275"/>
      <c r="AE466" s="1275"/>
      <c r="AF466" s="1275"/>
      <c r="AG466" s="1275"/>
      <c r="AH466" s="1275"/>
      <c r="AI466" s="1275"/>
      <c r="AJ466" s="1275"/>
      <c r="AK466" s="1275"/>
      <c r="AL466" s="1275"/>
      <c r="AM466" s="1275"/>
      <c r="AN466" s="1275"/>
      <c r="AO466" s="1275"/>
      <c r="AP466" s="1275"/>
      <c r="AQ466" s="1275"/>
      <c r="AR466" s="1275"/>
      <c r="AS466" s="1275"/>
      <c r="AT466" s="1275"/>
      <c r="AU466" s="1275"/>
      <c r="AV466" s="1275"/>
      <c r="AW466" s="1275"/>
      <c r="AX466" s="1275"/>
      <c r="AY466" s="1275"/>
      <c r="AZ466" s="1275"/>
      <c r="BA466" s="1275"/>
      <c r="BB466" s="1275"/>
      <c r="BC466" s="1275"/>
      <c r="BD466" s="1275"/>
      <c r="BE466" s="1275"/>
      <c r="BF466" s="1275"/>
      <c r="BG466" s="1275"/>
      <c r="BH466" s="1275"/>
      <c r="BI466" s="1275"/>
      <c r="BJ466" s="1275"/>
      <c r="BK466" s="1275"/>
      <c r="BL466" s="1275"/>
      <c r="BM466" s="1275"/>
      <c r="BN466" s="1275"/>
      <c r="BO466" s="1275"/>
      <c r="BP466" s="1275"/>
      <c r="BQ466" s="1275"/>
      <c r="BR466" s="1275"/>
      <c r="BS466" s="1275"/>
      <c r="BT466" s="1275"/>
      <c r="BU466" s="1275"/>
      <c r="BV466" s="1275"/>
      <c r="BW466" s="1275"/>
      <c r="BX466" s="1275"/>
      <c r="BY466" s="1275"/>
      <c r="BZ466" s="1275"/>
      <c r="CA466" s="1275"/>
      <c r="CB466" s="1275"/>
      <c r="CC466" s="1275"/>
      <c r="CD466" s="1275"/>
      <c r="CE466" s="1275"/>
      <c r="CF466" s="1275"/>
      <c r="CG466" s="1275"/>
      <c r="CH466" s="1275"/>
      <c r="CI466" s="1275"/>
      <c r="CJ466" s="1275"/>
      <c r="CK466" s="1275"/>
      <c r="CL466" s="1275"/>
      <c r="CM466" s="1275"/>
      <c r="CN466" s="1275"/>
      <c r="CO466" s="1275"/>
      <c r="CP466" s="1275"/>
      <c r="CQ466" s="1275"/>
      <c r="CR466" s="1275"/>
      <c r="CS466" s="1275"/>
      <c r="CT466" s="1275"/>
    </row>
    <row r="467" spans="1:98" ht="14.25" customHeight="1">
      <c r="A467" s="1275"/>
      <c r="B467" s="1275"/>
      <c r="C467" s="1275"/>
      <c r="D467" s="1275"/>
      <c r="E467" s="1275"/>
      <c r="F467" s="1275"/>
      <c r="G467" s="1275"/>
      <c r="H467" s="1275"/>
      <c r="I467" s="1275"/>
      <c r="J467" s="1275"/>
      <c r="K467" s="1275"/>
      <c r="L467" s="1275"/>
      <c r="M467" s="1275"/>
      <c r="N467" s="1275"/>
      <c r="O467" s="1275"/>
      <c r="P467" s="1275"/>
      <c r="Q467" s="1275"/>
      <c r="R467" s="1275"/>
      <c r="S467" s="1275"/>
      <c r="T467" s="1275"/>
      <c r="U467" s="1275"/>
      <c r="V467" s="1275"/>
      <c r="W467" s="1275"/>
      <c r="X467" s="1275"/>
      <c r="Y467" s="1275"/>
      <c r="Z467" s="1275"/>
      <c r="AA467" s="1275"/>
      <c r="AB467" s="1275"/>
      <c r="AC467" s="1275"/>
      <c r="AD467" s="1275"/>
      <c r="AE467" s="1275"/>
      <c r="AF467" s="1275"/>
      <c r="AG467" s="1275"/>
      <c r="AH467" s="1275"/>
      <c r="AI467" s="1275"/>
      <c r="AJ467" s="1275"/>
      <c r="AK467" s="1275"/>
      <c r="AL467" s="1275"/>
      <c r="AM467" s="1275"/>
      <c r="AN467" s="1275"/>
      <c r="AO467" s="1275"/>
      <c r="AP467" s="1275"/>
      <c r="AQ467" s="1275"/>
      <c r="AR467" s="1275"/>
      <c r="AS467" s="1275"/>
      <c r="AT467" s="1275"/>
      <c r="AU467" s="1275"/>
      <c r="AV467" s="1275"/>
      <c r="AW467" s="1275"/>
      <c r="AX467" s="1275"/>
      <c r="AY467" s="1275"/>
      <c r="AZ467" s="1275"/>
      <c r="BA467" s="1275"/>
      <c r="BB467" s="1275"/>
      <c r="BC467" s="1275"/>
      <c r="BD467" s="1275"/>
      <c r="BE467" s="1275"/>
      <c r="BF467" s="1275"/>
      <c r="BG467" s="1275"/>
      <c r="BH467" s="1275"/>
      <c r="BI467" s="1275"/>
      <c r="BJ467" s="1275"/>
      <c r="BK467" s="1275"/>
      <c r="BL467" s="1275"/>
      <c r="BM467" s="1275"/>
      <c r="BN467" s="1275"/>
      <c r="BO467" s="1275"/>
      <c r="BP467" s="1275"/>
      <c r="BQ467" s="1275"/>
      <c r="BR467" s="1275"/>
      <c r="BS467" s="1275"/>
      <c r="BT467" s="1275"/>
      <c r="BU467" s="1275"/>
      <c r="BV467" s="1275"/>
      <c r="BW467" s="1275"/>
      <c r="BX467" s="1275"/>
      <c r="BY467" s="1275"/>
      <c r="BZ467" s="1275"/>
      <c r="CA467" s="1275"/>
      <c r="CB467" s="1275"/>
      <c r="CC467" s="1275"/>
      <c r="CD467" s="1275"/>
      <c r="CE467" s="1275"/>
      <c r="CF467" s="1275"/>
      <c r="CG467" s="1275"/>
      <c r="CH467" s="1275"/>
      <c r="CI467" s="1275"/>
      <c r="CJ467" s="1275"/>
      <c r="CK467" s="1275"/>
      <c r="CL467" s="1275"/>
      <c r="CM467" s="1275"/>
      <c r="CN467" s="1275"/>
      <c r="CO467" s="1275"/>
      <c r="CP467" s="1275"/>
      <c r="CQ467" s="1275"/>
      <c r="CR467" s="1275"/>
      <c r="CS467" s="1275"/>
      <c r="CT467" s="1275"/>
    </row>
    <row r="468" spans="1:98" ht="14.25" customHeight="1">
      <c r="A468" s="1275"/>
      <c r="B468" s="1275"/>
      <c r="C468" s="1275"/>
      <c r="D468" s="1275"/>
      <c r="E468" s="1275"/>
      <c r="F468" s="1275"/>
      <c r="G468" s="1275"/>
      <c r="H468" s="1275"/>
      <c r="I468" s="1275"/>
      <c r="J468" s="1275"/>
      <c r="K468" s="1275"/>
      <c r="L468" s="1275"/>
      <c r="M468" s="1275"/>
      <c r="N468" s="1275"/>
      <c r="O468" s="1275"/>
      <c r="P468" s="1275"/>
      <c r="Q468" s="1275"/>
      <c r="R468" s="1275"/>
      <c r="S468" s="1275"/>
      <c r="T468" s="1275"/>
      <c r="U468" s="1275"/>
      <c r="V468" s="1275"/>
      <c r="W468" s="1275"/>
      <c r="X468" s="1275"/>
      <c r="Y468" s="1275"/>
      <c r="Z468" s="1275"/>
      <c r="AA468" s="1275"/>
      <c r="AB468" s="1275"/>
      <c r="AC468" s="1275"/>
      <c r="AD468" s="1275"/>
      <c r="AE468" s="1275"/>
      <c r="AF468" s="1275"/>
      <c r="AG468" s="1275"/>
      <c r="AH468" s="1275"/>
      <c r="AI468" s="1275"/>
      <c r="AJ468" s="1275"/>
      <c r="AK468" s="1275"/>
      <c r="AL468" s="1275"/>
      <c r="AM468" s="1275"/>
      <c r="AN468" s="1275"/>
      <c r="AO468" s="1275"/>
      <c r="AP468" s="1275"/>
      <c r="AQ468" s="1275"/>
      <c r="AR468" s="1275"/>
      <c r="AS468" s="1275"/>
      <c r="AT468" s="1275"/>
      <c r="AU468" s="1275"/>
      <c r="AV468" s="1275"/>
      <c r="AW468" s="1275"/>
      <c r="AX468" s="1275"/>
      <c r="AY468" s="1275"/>
      <c r="AZ468" s="1275"/>
      <c r="BA468" s="1275"/>
      <c r="BB468" s="1275"/>
      <c r="BC468" s="1275"/>
      <c r="BD468" s="1275"/>
      <c r="BE468" s="1275"/>
      <c r="BF468" s="1275"/>
      <c r="BG468" s="1275"/>
      <c r="BH468" s="1275"/>
      <c r="BI468" s="1275"/>
      <c r="BJ468" s="1275"/>
      <c r="BK468" s="1275"/>
      <c r="BL468" s="1275"/>
      <c r="BM468" s="1275"/>
      <c r="BN468" s="1275"/>
      <c r="BO468" s="1275"/>
      <c r="BP468" s="1275"/>
      <c r="BQ468" s="1275"/>
      <c r="BR468" s="1275"/>
      <c r="BS468" s="1275"/>
      <c r="BT468" s="1275"/>
      <c r="BU468" s="1275"/>
      <c r="BV468" s="1275"/>
      <c r="BW468" s="1275"/>
      <c r="BX468" s="1275"/>
      <c r="BY468" s="1275"/>
      <c r="BZ468" s="1275"/>
      <c r="CA468" s="1275"/>
      <c r="CB468" s="1275"/>
      <c r="CC468" s="1275"/>
      <c r="CD468" s="1275"/>
      <c r="CE468" s="1275"/>
      <c r="CF468" s="1275"/>
      <c r="CG468" s="1275"/>
      <c r="CH468" s="1275"/>
      <c r="CI468" s="1275"/>
      <c r="CJ468" s="1275"/>
      <c r="CK468" s="1275"/>
      <c r="CL468" s="1275"/>
      <c r="CM468" s="1275"/>
      <c r="CN468" s="1275"/>
      <c r="CO468" s="1275"/>
      <c r="CP468" s="1275"/>
      <c r="CQ468" s="1275"/>
      <c r="CR468" s="1275"/>
      <c r="CS468" s="1275"/>
      <c r="CT468" s="1275"/>
    </row>
    <row r="469" spans="1:98" ht="14.25" customHeight="1">
      <c r="A469" s="1275"/>
      <c r="B469" s="1275"/>
      <c r="C469" s="1275"/>
      <c r="D469" s="1275"/>
      <c r="E469" s="1275"/>
      <c r="F469" s="1275"/>
      <c r="G469" s="1275"/>
      <c r="H469" s="1275"/>
      <c r="I469" s="1275"/>
      <c r="J469" s="1275"/>
      <c r="K469" s="1275"/>
      <c r="L469" s="1275"/>
      <c r="M469" s="1275"/>
      <c r="N469" s="1275"/>
      <c r="O469" s="1275"/>
      <c r="P469" s="1275"/>
      <c r="Q469" s="1275"/>
      <c r="R469" s="1275"/>
      <c r="S469" s="1275"/>
      <c r="T469" s="1275"/>
      <c r="U469" s="1275"/>
      <c r="V469" s="1275"/>
      <c r="W469" s="1275"/>
      <c r="X469" s="1275"/>
      <c r="Y469" s="1275"/>
      <c r="Z469" s="1275"/>
      <c r="AA469" s="1275"/>
      <c r="AB469" s="1275"/>
      <c r="AC469" s="1275"/>
      <c r="AD469" s="1275"/>
      <c r="AE469" s="1275"/>
      <c r="AF469" s="1275"/>
      <c r="AG469" s="1275"/>
      <c r="AH469" s="1275"/>
      <c r="AI469" s="1275"/>
      <c r="AJ469" s="1275"/>
      <c r="AK469" s="1275"/>
      <c r="AL469" s="1275"/>
      <c r="AM469" s="1275"/>
      <c r="AN469" s="1275"/>
      <c r="AO469" s="1275"/>
      <c r="AP469" s="1275"/>
      <c r="AQ469" s="1275"/>
      <c r="AR469" s="1275"/>
      <c r="AS469" s="1275"/>
      <c r="AT469" s="1275"/>
      <c r="AU469" s="1275"/>
      <c r="AV469" s="1275"/>
      <c r="AW469" s="1275"/>
      <c r="AX469" s="1275"/>
      <c r="AY469" s="1275"/>
      <c r="AZ469" s="1275"/>
      <c r="BA469" s="1275"/>
      <c r="BB469" s="1275"/>
      <c r="BC469" s="1275"/>
      <c r="BD469" s="1275"/>
      <c r="BE469" s="1275"/>
      <c r="BF469" s="1275"/>
      <c r="BG469" s="1275"/>
      <c r="BH469" s="1275"/>
      <c r="BI469" s="1275"/>
      <c r="BJ469" s="1275"/>
      <c r="BK469" s="1275"/>
      <c r="BL469" s="1275"/>
      <c r="BM469" s="1275"/>
      <c r="BN469" s="1275"/>
      <c r="BO469" s="1275"/>
      <c r="BP469" s="1275"/>
      <c r="BQ469" s="1275"/>
      <c r="BR469" s="1275"/>
      <c r="BS469" s="1275"/>
      <c r="BT469" s="1275"/>
      <c r="BU469" s="1275"/>
      <c r="BV469" s="1275"/>
      <c r="BW469" s="1275"/>
      <c r="BX469" s="1275"/>
      <c r="BY469" s="1275"/>
      <c r="BZ469" s="1275"/>
      <c r="CA469" s="1275"/>
      <c r="CB469" s="1275"/>
      <c r="CC469" s="1275"/>
      <c r="CD469" s="1275"/>
      <c r="CE469" s="1275"/>
      <c r="CF469" s="1275"/>
      <c r="CG469" s="1275"/>
      <c r="CH469" s="1275"/>
      <c r="CI469" s="1275"/>
      <c r="CJ469" s="1275"/>
      <c r="CK469" s="1275"/>
      <c r="CL469" s="1275"/>
      <c r="CM469" s="1275"/>
      <c r="CN469" s="1275"/>
      <c r="CO469" s="1275"/>
      <c r="CP469" s="1275"/>
      <c r="CQ469" s="1275"/>
      <c r="CR469" s="1275"/>
      <c r="CS469" s="1275"/>
      <c r="CT469" s="1275"/>
    </row>
    <row r="470" spans="1:98" ht="14.25" customHeight="1">
      <c r="A470" s="1275"/>
      <c r="B470" s="1275"/>
      <c r="C470" s="1275"/>
      <c r="D470" s="1275"/>
      <c r="E470" s="1275"/>
      <c r="F470" s="1275"/>
      <c r="G470" s="1275"/>
      <c r="H470" s="1275"/>
      <c r="I470" s="1275"/>
      <c r="J470" s="1275"/>
      <c r="K470" s="1275"/>
      <c r="L470" s="1275"/>
      <c r="M470" s="1275"/>
      <c r="N470" s="1275"/>
      <c r="O470" s="1275"/>
      <c r="P470" s="1275"/>
      <c r="Q470" s="1275"/>
      <c r="R470" s="1275"/>
      <c r="S470" s="1275"/>
      <c r="T470" s="1275"/>
      <c r="U470" s="1275"/>
      <c r="V470" s="1275"/>
      <c r="W470" s="1275"/>
      <c r="X470" s="1275"/>
      <c r="Y470" s="1275"/>
      <c r="Z470" s="1275"/>
      <c r="AA470" s="1275"/>
      <c r="AB470" s="1275"/>
      <c r="AC470" s="1275"/>
      <c r="AD470" s="1275"/>
      <c r="AE470" s="1275"/>
      <c r="AF470" s="1275"/>
      <c r="AG470" s="1275"/>
      <c r="AH470" s="1275"/>
      <c r="AI470" s="1275"/>
      <c r="AJ470" s="1275"/>
      <c r="AK470" s="1275"/>
      <c r="AL470" s="1275"/>
      <c r="AM470" s="1275"/>
      <c r="AN470" s="1275"/>
      <c r="AO470" s="1275"/>
      <c r="AP470" s="1275"/>
      <c r="AQ470" s="1275"/>
      <c r="AR470" s="1275"/>
      <c r="AS470" s="1275"/>
      <c r="AT470" s="1275"/>
      <c r="AU470" s="1275"/>
      <c r="AV470" s="1275"/>
      <c r="AW470" s="1275"/>
      <c r="AX470" s="1275"/>
      <c r="AY470" s="1275"/>
      <c r="AZ470" s="1275"/>
      <c r="BA470" s="1275"/>
      <c r="BB470" s="1275"/>
      <c r="BC470" s="1275"/>
      <c r="BD470" s="1275"/>
      <c r="BE470" s="1275"/>
      <c r="BF470" s="1275"/>
      <c r="BG470" s="1275"/>
      <c r="BH470" s="1275"/>
      <c r="BI470" s="1275"/>
      <c r="BJ470" s="1275"/>
      <c r="BK470" s="1275"/>
      <c r="BL470" s="1275"/>
      <c r="BM470" s="1275"/>
      <c r="BN470" s="1275"/>
      <c r="BO470" s="1275"/>
      <c r="BP470" s="1275"/>
      <c r="BQ470" s="1275"/>
      <c r="BR470" s="1275"/>
      <c r="BS470" s="1275"/>
      <c r="BT470" s="1275"/>
      <c r="BU470" s="1275"/>
      <c r="BV470" s="1275"/>
      <c r="BW470" s="1275"/>
      <c r="BX470" s="1275"/>
      <c r="BY470" s="1275"/>
      <c r="BZ470" s="1275"/>
      <c r="CA470" s="1275"/>
      <c r="CB470" s="1275"/>
      <c r="CC470" s="1275"/>
      <c r="CD470" s="1275"/>
      <c r="CE470" s="1275"/>
      <c r="CF470" s="1275"/>
      <c r="CG470" s="1275"/>
      <c r="CH470" s="1275"/>
      <c r="CI470" s="1275"/>
      <c r="CJ470" s="1275"/>
      <c r="CK470" s="1275"/>
      <c r="CL470" s="1275"/>
      <c r="CM470" s="1275"/>
      <c r="CN470" s="1275"/>
      <c r="CO470" s="1275"/>
      <c r="CP470" s="1275"/>
      <c r="CQ470" s="1275"/>
      <c r="CR470" s="1275"/>
      <c r="CS470" s="1275"/>
      <c r="CT470" s="1275"/>
    </row>
    <row r="471" spans="1:98" ht="14.25" customHeight="1">
      <c r="A471" s="1275"/>
      <c r="B471" s="1275"/>
      <c r="C471" s="1275"/>
      <c r="D471" s="1275"/>
      <c r="E471" s="1275"/>
      <c r="F471" s="1275"/>
      <c r="G471" s="1275"/>
      <c r="H471" s="1275"/>
      <c r="I471" s="1275"/>
      <c r="J471" s="1275"/>
      <c r="K471" s="1275"/>
      <c r="L471" s="1275"/>
      <c r="M471" s="1275"/>
      <c r="N471" s="1275"/>
      <c r="O471" s="1275"/>
      <c r="P471" s="1275"/>
      <c r="Q471" s="1275"/>
      <c r="R471" s="1275"/>
      <c r="S471" s="1275"/>
      <c r="T471" s="1275"/>
      <c r="U471" s="1275"/>
      <c r="V471" s="1275"/>
      <c r="W471" s="1275"/>
      <c r="X471" s="1275"/>
      <c r="Y471" s="1275"/>
      <c r="Z471" s="1275"/>
      <c r="AA471" s="1275"/>
      <c r="AB471" s="1275"/>
      <c r="AC471" s="1275"/>
      <c r="AD471" s="1275"/>
      <c r="AE471" s="1275"/>
      <c r="AF471" s="1275"/>
      <c r="AG471" s="1275"/>
      <c r="AH471" s="1275"/>
      <c r="AI471" s="1275"/>
      <c r="AJ471" s="1275"/>
      <c r="AK471" s="1275"/>
      <c r="AL471" s="1275"/>
      <c r="AM471" s="1275"/>
      <c r="AN471" s="1275"/>
      <c r="AO471" s="1275"/>
      <c r="AP471" s="1275"/>
      <c r="AQ471" s="1275"/>
      <c r="AR471" s="1275"/>
      <c r="AS471" s="1275"/>
      <c r="AT471" s="1275"/>
      <c r="AU471" s="1275"/>
      <c r="AV471" s="1275"/>
      <c r="AW471" s="1275"/>
      <c r="AX471" s="1275"/>
      <c r="AY471" s="1275"/>
      <c r="AZ471" s="1275"/>
      <c r="BA471" s="1275"/>
      <c r="BB471" s="1275"/>
      <c r="BC471" s="1275"/>
      <c r="BD471" s="1275"/>
      <c r="BE471" s="1275"/>
      <c r="BF471" s="1275"/>
      <c r="BG471" s="1275"/>
      <c r="BH471" s="1275"/>
      <c r="BI471" s="1275"/>
      <c r="BJ471" s="1275"/>
      <c r="BK471" s="1275"/>
      <c r="BL471" s="1275"/>
      <c r="BM471" s="1275"/>
      <c r="BN471" s="1275"/>
      <c r="BO471" s="1275"/>
      <c r="BP471" s="1275"/>
      <c r="BQ471" s="1275"/>
      <c r="BR471" s="1275"/>
      <c r="BS471" s="1275"/>
      <c r="BT471" s="1275"/>
      <c r="BU471" s="1275"/>
      <c r="BV471" s="1275"/>
      <c r="BW471" s="1275"/>
      <c r="BX471" s="1275"/>
      <c r="BY471" s="1275"/>
      <c r="BZ471" s="1275"/>
      <c r="CA471" s="1275"/>
      <c r="CB471" s="1275"/>
      <c r="CC471" s="1275"/>
      <c r="CD471" s="1275"/>
      <c r="CE471" s="1275"/>
      <c r="CF471" s="1275"/>
      <c r="CG471" s="1275"/>
      <c r="CH471" s="1275"/>
      <c r="CI471" s="1275"/>
      <c r="CJ471" s="1275"/>
      <c r="CK471" s="1275"/>
      <c r="CL471" s="1275"/>
      <c r="CM471" s="1275"/>
      <c r="CN471" s="1275"/>
      <c r="CO471" s="1275"/>
      <c r="CP471" s="1275"/>
      <c r="CQ471" s="1275"/>
      <c r="CR471" s="1275"/>
      <c r="CS471" s="1275"/>
      <c r="CT471" s="1275"/>
    </row>
    <row r="472" spans="1:98" ht="14.25" customHeight="1">
      <c r="A472" s="1275"/>
      <c r="B472" s="1275"/>
      <c r="C472" s="1275"/>
      <c r="D472" s="1275"/>
      <c r="E472" s="1275"/>
      <c r="F472" s="1275"/>
      <c r="G472" s="1275"/>
      <c r="H472" s="1275"/>
      <c r="I472" s="1275"/>
      <c r="J472" s="1275"/>
      <c r="K472" s="1275"/>
      <c r="L472" s="1275"/>
      <c r="M472" s="1275"/>
      <c r="N472" s="1275"/>
      <c r="O472" s="1275"/>
      <c r="P472" s="1275"/>
      <c r="Q472" s="1275"/>
      <c r="R472" s="1275"/>
      <c r="S472" s="1275"/>
      <c r="T472" s="1275"/>
      <c r="U472" s="1275"/>
      <c r="V472" s="1275"/>
      <c r="W472" s="1275"/>
      <c r="X472" s="1275"/>
      <c r="Y472" s="1275"/>
      <c r="Z472" s="1275"/>
      <c r="AA472" s="1275"/>
      <c r="AB472" s="1275"/>
      <c r="AC472" s="1275"/>
      <c r="AD472" s="1275"/>
      <c r="AE472" s="1275"/>
      <c r="AF472" s="1275"/>
      <c r="AG472" s="1275"/>
      <c r="AH472" s="1275"/>
      <c r="AI472" s="1275"/>
      <c r="AJ472" s="1275"/>
      <c r="AK472" s="1275"/>
      <c r="AL472" s="1275"/>
      <c r="AM472" s="1275"/>
      <c r="AN472" s="1275"/>
      <c r="AO472" s="1275"/>
      <c r="AP472" s="1275"/>
      <c r="AQ472" s="1275"/>
      <c r="AR472" s="1275"/>
      <c r="AS472" s="1275"/>
      <c r="AT472" s="1275"/>
      <c r="AU472" s="1275"/>
      <c r="AV472" s="1275"/>
      <c r="AW472" s="1275"/>
      <c r="AX472" s="1275"/>
      <c r="AY472" s="1275"/>
      <c r="AZ472" s="1275"/>
      <c r="BA472" s="1275"/>
      <c r="BB472" s="1275"/>
      <c r="BC472" s="1275"/>
      <c r="BD472" s="1275"/>
      <c r="BE472" s="1275"/>
      <c r="BF472" s="1275"/>
      <c r="BG472" s="1275"/>
      <c r="BH472" s="1275"/>
      <c r="BI472" s="1275"/>
      <c r="BJ472" s="1275"/>
      <c r="BK472" s="1275"/>
      <c r="BL472" s="1275"/>
      <c r="BM472" s="1275"/>
      <c r="BN472" s="1275"/>
      <c r="BO472" s="1275"/>
      <c r="BP472" s="1275"/>
      <c r="BQ472" s="1275"/>
      <c r="BR472" s="1275"/>
      <c r="BS472" s="1275"/>
      <c r="BT472" s="1275"/>
      <c r="BU472" s="1275"/>
      <c r="BV472" s="1275"/>
      <c r="BW472" s="1275"/>
      <c r="BX472" s="1275"/>
      <c r="BY472" s="1275"/>
      <c r="BZ472" s="1275"/>
      <c r="CA472" s="1275"/>
      <c r="CB472" s="1275"/>
      <c r="CC472" s="1275"/>
      <c r="CD472" s="1275"/>
      <c r="CE472" s="1275"/>
      <c r="CF472" s="1275"/>
      <c r="CG472" s="1275"/>
      <c r="CH472" s="1275"/>
      <c r="CI472" s="1275"/>
      <c r="CJ472" s="1275"/>
      <c r="CK472" s="1275"/>
      <c r="CL472" s="1275"/>
      <c r="CM472" s="1275"/>
      <c r="CN472" s="1275"/>
      <c r="CO472" s="1275"/>
      <c r="CP472" s="1275"/>
      <c r="CQ472" s="1275"/>
      <c r="CR472" s="1275"/>
      <c r="CS472" s="1275"/>
      <c r="CT472" s="1275"/>
    </row>
    <row r="473" spans="1:98" ht="14.25" customHeight="1">
      <c r="A473" s="1275"/>
      <c r="B473" s="1275"/>
      <c r="C473" s="1275"/>
      <c r="D473" s="1275"/>
      <c r="E473" s="1275"/>
      <c r="F473" s="1275"/>
      <c r="G473" s="1275"/>
      <c r="H473" s="1275"/>
      <c r="I473" s="1275"/>
      <c r="J473" s="1275"/>
      <c r="K473" s="1275"/>
      <c r="L473" s="1275"/>
      <c r="M473" s="1275"/>
      <c r="N473" s="1275"/>
      <c r="O473" s="1275"/>
      <c r="P473" s="1275"/>
      <c r="Q473" s="1275"/>
      <c r="R473" s="1275"/>
      <c r="S473" s="1275"/>
      <c r="T473" s="1275"/>
      <c r="U473" s="1275"/>
      <c r="V473" s="1275"/>
      <c r="W473" s="1275"/>
      <c r="X473" s="1275"/>
      <c r="Y473" s="1275"/>
      <c r="Z473" s="1275"/>
      <c r="AA473" s="1275"/>
      <c r="AB473" s="1275"/>
      <c r="AC473" s="1275"/>
      <c r="AD473" s="1275"/>
      <c r="AE473" s="1275"/>
      <c r="AF473" s="1275"/>
      <c r="AG473" s="1275"/>
      <c r="AH473" s="1275"/>
      <c r="AI473" s="1275"/>
      <c r="AJ473" s="1275"/>
      <c r="AK473" s="1275"/>
      <c r="AL473" s="1275"/>
      <c r="AM473" s="1275"/>
      <c r="AN473" s="1275"/>
      <c r="AO473" s="1275"/>
      <c r="AP473" s="1275"/>
      <c r="AQ473" s="1275"/>
      <c r="AR473" s="1275"/>
      <c r="AS473" s="1275"/>
      <c r="AT473" s="1275"/>
      <c r="AU473" s="1275"/>
      <c r="AV473" s="1275"/>
      <c r="AW473" s="1275"/>
      <c r="AX473" s="1275"/>
      <c r="AY473" s="1275"/>
      <c r="AZ473" s="1275"/>
      <c r="BA473" s="1275"/>
      <c r="BB473" s="1275"/>
      <c r="BC473" s="1275"/>
      <c r="BD473" s="1275"/>
      <c r="BE473" s="1275"/>
      <c r="BF473" s="1275"/>
      <c r="BG473" s="1275"/>
      <c r="BH473" s="1275"/>
      <c r="BI473" s="1275"/>
      <c r="BJ473" s="1275"/>
      <c r="BK473" s="1275"/>
      <c r="BL473" s="1275"/>
      <c r="BM473" s="1275"/>
      <c r="BN473" s="1275"/>
      <c r="BO473" s="1275"/>
      <c r="BP473" s="1275"/>
      <c r="BQ473" s="1275"/>
      <c r="BR473" s="1275"/>
      <c r="BS473" s="1275"/>
      <c r="BT473" s="1275"/>
      <c r="BU473" s="1275"/>
      <c r="BV473" s="1275"/>
      <c r="BW473" s="1275"/>
      <c r="BX473" s="1275"/>
      <c r="BY473" s="1275"/>
      <c r="BZ473" s="1275"/>
      <c r="CA473" s="1275"/>
      <c r="CB473" s="1275"/>
      <c r="CC473" s="1275"/>
      <c r="CD473" s="1275"/>
      <c r="CE473" s="1275"/>
      <c r="CF473" s="1275"/>
      <c r="CG473" s="1275"/>
      <c r="CH473" s="1275"/>
      <c r="CI473" s="1275"/>
      <c r="CJ473" s="1275"/>
      <c r="CK473" s="1275"/>
      <c r="CL473" s="1275"/>
      <c r="CM473" s="1275"/>
      <c r="CN473" s="1275"/>
      <c r="CO473" s="1275"/>
      <c r="CP473" s="1275"/>
      <c r="CQ473" s="1275"/>
      <c r="CR473" s="1275"/>
      <c r="CS473" s="1275"/>
      <c r="CT473" s="1275"/>
    </row>
    <row r="474" spans="1:98" ht="14.25" customHeight="1">
      <c r="A474" s="1275"/>
      <c r="B474" s="1275"/>
      <c r="C474" s="1275"/>
      <c r="D474" s="1275"/>
      <c r="E474" s="1275"/>
      <c r="F474" s="1275"/>
      <c r="G474" s="1275"/>
      <c r="H474" s="1275"/>
      <c r="I474" s="1275"/>
      <c r="J474" s="1275"/>
      <c r="K474" s="1275"/>
      <c r="L474" s="1275"/>
      <c r="M474" s="1275"/>
      <c r="N474" s="1275"/>
      <c r="O474" s="1275"/>
      <c r="P474" s="1275"/>
      <c r="Q474" s="1275"/>
      <c r="R474" s="1275"/>
      <c r="S474" s="1275"/>
      <c r="T474" s="1275"/>
      <c r="U474" s="1275"/>
      <c r="V474" s="1275"/>
      <c r="W474" s="1275"/>
      <c r="X474" s="1275"/>
      <c r="Y474" s="1275"/>
      <c r="Z474" s="1275"/>
      <c r="AA474" s="1275"/>
      <c r="AB474" s="1275"/>
      <c r="AC474" s="1275"/>
      <c r="AD474" s="1275"/>
      <c r="AE474" s="1275"/>
      <c r="AF474" s="1275"/>
      <c r="AG474" s="1275"/>
      <c r="AH474" s="1275"/>
      <c r="AI474" s="1275"/>
      <c r="AJ474" s="1275"/>
      <c r="AK474" s="1275"/>
      <c r="AL474" s="1275"/>
      <c r="AM474" s="1275"/>
      <c r="AN474" s="1275"/>
      <c r="AO474" s="1275"/>
      <c r="AP474" s="1275"/>
      <c r="AQ474" s="1275"/>
      <c r="AR474" s="1275"/>
      <c r="AS474" s="1275"/>
      <c r="AT474" s="1275"/>
      <c r="AU474" s="1275"/>
      <c r="AV474" s="1275"/>
      <c r="AW474" s="1275"/>
      <c r="AX474" s="1275"/>
      <c r="AY474" s="1275"/>
      <c r="AZ474" s="1275"/>
      <c r="BA474" s="1275"/>
      <c r="BB474" s="1275"/>
      <c r="BC474" s="1275"/>
      <c r="BD474" s="1275"/>
      <c r="BE474" s="1275"/>
      <c r="BF474" s="1275"/>
      <c r="BG474" s="1275"/>
      <c r="BH474" s="1275"/>
      <c r="BI474" s="1275"/>
      <c r="BJ474" s="1275"/>
      <c r="BK474" s="1275"/>
      <c r="BL474" s="1275"/>
      <c r="BM474" s="1275"/>
      <c r="BN474" s="1275"/>
      <c r="BO474" s="1275"/>
      <c r="BP474" s="1275"/>
      <c r="BQ474" s="1275"/>
      <c r="BR474" s="1275"/>
      <c r="BS474" s="1275"/>
      <c r="BT474" s="1275"/>
      <c r="BU474" s="1275"/>
      <c r="BV474" s="1275"/>
      <c r="BW474" s="1275"/>
      <c r="BX474" s="1275"/>
      <c r="BY474" s="1275"/>
      <c r="BZ474" s="1275"/>
      <c r="CA474" s="1275"/>
      <c r="CB474" s="1275"/>
      <c r="CC474" s="1275"/>
      <c r="CD474" s="1275"/>
      <c r="CE474" s="1275"/>
      <c r="CF474" s="1275"/>
      <c r="CG474" s="1275"/>
      <c r="CH474" s="1275"/>
      <c r="CI474" s="1275"/>
      <c r="CJ474" s="1275"/>
      <c r="CK474" s="1275"/>
      <c r="CL474" s="1275"/>
      <c r="CM474" s="1275"/>
      <c r="CN474" s="1275"/>
      <c r="CO474" s="1275"/>
      <c r="CP474" s="1275"/>
      <c r="CQ474" s="1275"/>
      <c r="CR474" s="1275"/>
      <c r="CS474" s="1275"/>
      <c r="CT474" s="1275"/>
    </row>
    <row r="475" spans="1:98" ht="14.25" customHeight="1">
      <c r="A475" s="1275"/>
      <c r="B475" s="1275"/>
      <c r="C475" s="1275"/>
      <c r="D475" s="1275"/>
      <c r="E475" s="1275"/>
      <c r="F475" s="1275"/>
      <c r="G475" s="1275"/>
      <c r="H475" s="1275"/>
      <c r="I475" s="1275"/>
      <c r="J475" s="1275"/>
      <c r="K475" s="1275"/>
      <c r="L475" s="1275"/>
      <c r="M475" s="1275"/>
      <c r="N475" s="1275"/>
      <c r="O475" s="1275"/>
      <c r="P475" s="1275"/>
      <c r="Q475" s="1275"/>
      <c r="R475" s="1275"/>
      <c r="S475" s="1275"/>
      <c r="T475" s="1275"/>
      <c r="U475" s="1275"/>
      <c r="V475" s="1275"/>
      <c r="W475" s="1275"/>
      <c r="X475" s="1275"/>
      <c r="Y475" s="1275"/>
      <c r="Z475" s="1275"/>
      <c r="AA475" s="1275"/>
      <c r="AB475" s="1275"/>
      <c r="AC475" s="1275"/>
      <c r="AD475" s="1275"/>
      <c r="AE475" s="1275"/>
      <c r="AF475" s="1275"/>
      <c r="AG475" s="1275"/>
      <c r="AH475" s="1275"/>
      <c r="AI475" s="1275"/>
      <c r="AJ475" s="1275"/>
      <c r="AK475" s="1275"/>
      <c r="AL475" s="1275"/>
      <c r="AM475" s="1275"/>
      <c r="AN475" s="1275"/>
      <c r="AO475" s="1275"/>
      <c r="AP475" s="1275"/>
      <c r="AQ475" s="1275"/>
      <c r="AR475" s="1275"/>
      <c r="AS475" s="1275"/>
      <c r="AT475" s="1275"/>
      <c r="AU475" s="1275"/>
      <c r="AV475" s="1275"/>
      <c r="AW475" s="1275"/>
      <c r="AX475" s="1275"/>
      <c r="AY475" s="1275"/>
      <c r="AZ475" s="1275"/>
      <c r="BA475" s="1275"/>
      <c r="BB475" s="1275"/>
      <c r="BC475" s="1275"/>
      <c r="BD475" s="1275"/>
      <c r="BE475" s="1275"/>
      <c r="BF475" s="1275"/>
      <c r="BG475" s="1275"/>
      <c r="BH475" s="1275"/>
      <c r="BI475" s="1275"/>
      <c r="BJ475" s="1275"/>
      <c r="BK475" s="1275"/>
      <c r="BL475" s="1275"/>
      <c r="BM475" s="1275"/>
      <c r="BN475" s="1275"/>
      <c r="BO475" s="1275"/>
      <c r="BP475" s="1275"/>
      <c r="BQ475" s="1275"/>
      <c r="BR475" s="1275"/>
      <c r="BS475" s="1275"/>
      <c r="BT475" s="1275"/>
      <c r="BU475" s="1275"/>
      <c r="BV475" s="1275"/>
      <c r="BW475" s="1275"/>
      <c r="BX475" s="1275"/>
      <c r="BY475" s="1275"/>
      <c r="BZ475" s="1275"/>
      <c r="CA475" s="1275"/>
      <c r="CB475" s="1275"/>
      <c r="CC475" s="1275"/>
      <c r="CD475" s="1275"/>
      <c r="CE475" s="1275"/>
      <c r="CF475" s="1275"/>
      <c r="CG475" s="1275"/>
      <c r="CH475" s="1275"/>
      <c r="CI475" s="1275"/>
      <c r="CJ475" s="1275"/>
      <c r="CK475" s="1275"/>
      <c r="CL475" s="1275"/>
      <c r="CM475" s="1275"/>
      <c r="CN475" s="1275"/>
      <c r="CO475" s="1275"/>
      <c r="CP475" s="1275"/>
      <c r="CQ475" s="1275"/>
      <c r="CR475" s="1275"/>
      <c r="CS475" s="1275"/>
      <c r="CT475" s="1275"/>
    </row>
    <row r="476" spans="1:98" ht="14.25" customHeight="1">
      <c r="A476" s="1275"/>
      <c r="B476" s="1275"/>
      <c r="C476" s="1275"/>
      <c r="D476" s="1275"/>
      <c r="E476" s="1275"/>
      <c r="F476" s="1275"/>
      <c r="G476" s="1275"/>
      <c r="H476" s="1275"/>
      <c r="I476" s="1275"/>
      <c r="J476" s="1275"/>
      <c r="K476" s="1275"/>
      <c r="L476" s="1275"/>
      <c r="M476" s="1275"/>
      <c r="N476" s="1275"/>
      <c r="O476" s="1275"/>
      <c r="P476" s="1275"/>
      <c r="Q476" s="1275"/>
      <c r="R476" s="1275"/>
      <c r="S476" s="1275"/>
      <c r="T476" s="1275"/>
      <c r="U476" s="1275"/>
      <c r="V476" s="1275"/>
      <c r="W476" s="1275"/>
      <c r="X476" s="1275"/>
      <c r="Y476" s="1275"/>
      <c r="Z476" s="1275"/>
      <c r="AA476" s="1275"/>
      <c r="AB476" s="1275"/>
      <c r="AC476" s="1275"/>
      <c r="AD476" s="1275"/>
      <c r="AE476" s="1275"/>
      <c r="AF476" s="1275"/>
      <c r="AG476" s="1275"/>
      <c r="AH476" s="1275"/>
      <c r="AI476" s="1275"/>
      <c r="AJ476" s="1275"/>
      <c r="AK476" s="1275"/>
      <c r="AL476" s="1275"/>
      <c r="AM476" s="1275"/>
      <c r="AN476" s="1275"/>
      <c r="AO476" s="1275"/>
      <c r="AP476" s="1275"/>
      <c r="AQ476" s="1275"/>
      <c r="AR476" s="1275"/>
      <c r="AS476" s="1275"/>
      <c r="AT476" s="1275"/>
      <c r="AU476" s="1275"/>
      <c r="AV476" s="1275"/>
      <c r="AW476" s="1275"/>
      <c r="AX476" s="1275"/>
      <c r="AY476" s="1275"/>
      <c r="AZ476" s="1275"/>
      <c r="BA476" s="1275"/>
      <c r="BB476" s="1275"/>
      <c r="BC476" s="1275"/>
      <c r="BD476" s="1275"/>
      <c r="BE476" s="1275"/>
      <c r="BF476" s="1275"/>
      <c r="BG476" s="1275"/>
      <c r="BH476" s="1275"/>
      <c r="BI476" s="1275"/>
      <c r="BJ476" s="1275"/>
      <c r="BK476" s="1275"/>
      <c r="BL476" s="1275"/>
      <c r="BM476" s="1275"/>
      <c r="BN476" s="1275"/>
      <c r="BO476" s="1275"/>
      <c r="BP476" s="1275"/>
      <c r="BQ476" s="1275"/>
      <c r="BR476" s="1275"/>
      <c r="BS476" s="1275"/>
      <c r="BT476" s="1275"/>
      <c r="BU476" s="1275"/>
      <c r="BV476" s="1275"/>
      <c r="BW476" s="1275"/>
      <c r="BX476" s="1275"/>
      <c r="BY476" s="1275"/>
      <c r="BZ476" s="1275"/>
      <c r="CA476" s="1275"/>
      <c r="CB476" s="1275"/>
      <c r="CC476" s="1275"/>
      <c r="CD476" s="1275"/>
      <c r="CE476" s="1275"/>
      <c r="CF476" s="1275"/>
      <c r="CG476" s="1275"/>
      <c r="CH476" s="1275"/>
      <c r="CI476" s="1275"/>
      <c r="CJ476" s="1275"/>
      <c r="CK476" s="1275"/>
      <c r="CL476" s="1275"/>
      <c r="CM476" s="1275"/>
      <c r="CN476" s="1275"/>
      <c r="CO476" s="1275"/>
      <c r="CP476" s="1275"/>
      <c r="CQ476" s="1275"/>
      <c r="CR476" s="1275"/>
      <c r="CS476" s="1275"/>
      <c r="CT476" s="1275"/>
    </row>
    <row r="477" spans="1:98" ht="14.25" customHeight="1">
      <c r="A477" s="1275"/>
      <c r="B477" s="1275"/>
      <c r="C477" s="1275"/>
      <c r="D477" s="1275"/>
      <c r="E477" s="1275"/>
      <c r="F477" s="1275"/>
      <c r="G477" s="1275"/>
      <c r="H477" s="1275"/>
      <c r="I477" s="1275"/>
      <c r="J477" s="1275"/>
      <c r="K477" s="1275"/>
      <c r="L477" s="1275"/>
      <c r="M477" s="1275"/>
      <c r="N477" s="1275"/>
      <c r="O477" s="1275"/>
      <c r="P477" s="1275"/>
      <c r="Q477" s="1275"/>
      <c r="R477" s="1275"/>
      <c r="S477" s="1275"/>
      <c r="T477" s="1275"/>
      <c r="U477" s="1275"/>
      <c r="V477" s="1275"/>
      <c r="W477" s="1275"/>
      <c r="X477" s="1275"/>
      <c r="Y477" s="1275"/>
      <c r="Z477" s="1275"/>
      <c r="AA477" s="1275"/>
      <c r="AB477" s="1275"/>
      <c r="AC477" s="1275"/>
      <c r="AD477" s="1275"/>
      <c r="AE477" s="1275"/>
      <c r="AF477" s="1275"/>
      <c r="AG477" s="1275"/>
      <c r="AH477" s="1275"/>
      <c r="AI477" s="1275"/>
      <c r="AJ477" s="1275"/>
      <c r="AK477" s="1275"/>
      <c r="AL477" s="1275"/>
      <c r="AM477" s="1275"/>
      <c r="AN477" s="1275"/>
      <c r="AO477" s="1275"/>
      <c r="AP477" s="1275"/>
      <c r="AQ477" s="1275"/>
      <c r="AR477" s="1275"/>
      <c r="AS477" s="1275"/>
      <c r="AT477" s="1275"/>
      <c r="AU477" s="1275"/>
      <c r="AV477" s="1275"/>
      <c r="AW477" s="1275"/>
      <c r="AX477" s="1275"/>
      <c r="AY477" s="1275"/>
      <c r="AZ477" s="1275"/>
      <c r="BA477" s="1275"/>
      <c r="BB477" s="1275"/>
      <c r="BC477" s="1275"/>
      <c r="BD477" s="1275"/>
      <c r="BE477" s="1275"/>
      <c r="BF477" s="1275"/>
      <c r="BG477" s="1275"/>
      <c r="BH477" s="1275"/>
      <c r="BI477" s="1275"/>
      <c r="BJ477" s="1275"/>
      <c r="BK477" s="1275"/>
      <c r="BL477" s="1275"/>
      <c r="BM477" s="1275"/>
      <c r="BN477" s="1275"/>
      <c r="BO477" s="1275"/>
      <c r="BP477" s="1275"/>
      <c r="BQ477" s="1275"/>
      <c r="BR477" s="1275"/>
      <c r="BS477" s="1275"/>
      <c r="BT477" s="1275"/>
      <c r="BU477" s="1275"/>
      <c r="BV477" s="1275"/>
      <c r="BW477" s="1275"/>
      <c r="BX477" s="1275"/>
      <c r="BY477" s="1275"/>
      <c r="BZ477" s="1275"/>
      <c r="CA477" s="1275"/>
      <c r="CB477" s="1275"/>
      <c r="CC477" s="1275"/>
      <c r="CD477" s="1275"/>
      <c r="CE477" s="1275"/>
      <c r="CF477" s="1275"/>
      <c r="CG477" s="1275"/>
      <c r="CH477" s="1275"/>
      <c r="CI477" s="1275"/>
      <c r="CJ477" s="1275"/>
      <c r="CK477" s="1275"/>
      <c r="CL477" s="1275"/>
      <c r="CM477" s="1275"/>
      <c r="CN477" s="1275"/>
      <c r="CO477" s="1275"/>
      <c r="CP477" s="1275"/>
      <c r="CQ477" s="1275"/>
      <c r="CR477" s="1275"/>
      <c r="CS477" s="1275"/>
      <c r="CT477" s="1275"/>
    </row>
    <row r="478" spans="1:98" ht="14.25" customHeight="1">
      <c r="A478" s="1275"/>
      <c r="B478" s="1275"/>
      <c r="C478" s="1275"/>
      <c r="D478" s="1275"/>
      <c r="E478" s="1275"/>
      <c r="F478" s="1275"/>
      <c r="G478" s="1275"/>
      <c r="H478" s="1275"/>
      <c r="I478" s="1275"/>
      <c r="J478" s="1275"/>
      <c r="K478" s="1275"/>
      <c r="L478" s="1275"/>
      <c r="M478" s="1275"/>
      <c r="N478" s="1275"/>
      <c r="O478" s="1275"/>
      <c r="P478" s="1275"/>
      <c r="Q478" s="1275"/>
      <c r="R478" s="1275"/>
      <c r="S478" s="1275"/>
      <c r="T478" s="1275"/>
      <c r="U478" s="1275"/>
      <c r="V478" s="1275"/>
      <c r="W478" s="1275"/>
      <c r="X478" s="1275"/>
      <c r="Y478" s="1275"/>
      <c r="Z478" s="1275"/>
      <c r="AA478" s="1275"/>
      <c r="AB478" s="1275"/>
      <c r="AC478" s="1275"/>
      <c r="AD478" s="1275"/>
      <c r="AE478" s="1275"/>
      <c r="AF478" s="1275"/>
      <c r="AG478" s="1275"/>
      <c r="AH478" s="1275"/>
      <c r="AI478" s="1275"/>
      <c r="AJ478" s="1275"/>
      <c r="AK478" s="1275"/>
      <c r="AL478" s="1275"/>
      <c r="AM478" s="1275"/>
      <c r="AN478" s="1275"/>
      <c r="AO478" s="1275"/>
      <c r="AP478" s="1275"/>
      <c r="AQ478" s="1275"/>
      <c r="AR478" s="1275"/>
      <c r="AS478" s="1275"/>
      <c r="AT478" s="1275"/>
      <c r="AU478" s="1275"/>
      <c r="AV478" s="1275"/>
      <c r="AW478" s="1275"/>
      <c r="AX478" s="1275"/>
      <c r="AY478" s="1275"/>
      <c r="AZ478" s="1275"/>
      <c r="BA478" s="1275"/>
      <c r="BB478" s="1275"/>
      <c r="BC478" s="1275"/>
      <c r="BD478" s="1275"/>
      <c r="BE478" s="1275"/>
      <c r="BF478" s="1275"/>
      <c r="BG478" s="1275"/>
      <c r="BH478" s="1275"/>
      <c r="BI478" s="1275"/>
      <c r="BJ478" s="1275"/>
      <c r="BK478" s="1275"/>
      <c r="BL478" s="1275"/>
      <c r="BM478" s="1275"/>
      <c r="BN478" s="1275"/>
      <c r="BO478" s="1275"/>
      <c r="BP478" s="1275"/>
      <c r="BQ478" s="1275"/>
      <c r="BR478" s="1275"/>
      <c r="BS478" s="1275"/>
      <c r="BT478" s="1275"/>
      <c r="BU478" s="1275"/>
      <c r="BV478" s="1275"/>
      <c r="BW478" s="1275"/>
      <c r="BX478" s="1275"/>
      <c r="BY478" s="1275"/>
      <c r="BZ478" s="1275"/>
      <c r="CA478" s="1275"/>
      <c r="CB478" s="1275"/>
      <c r="CC478" s="1275"/>
      <c r="CD478" s="1275"/>
      <c r="CE478" s="1275"/>
      <c r="CF478" s="1275"/>
      <c r="CG478" s="1275"/>
      <c r="CH478" s="1275"/>
      <c r="CI478" s="1275"/>
      <c r="CJ478" s="1275"/>
      <c r="CK478" s="1275"/>
      <c r="CL478" s="1275"/>
      <c r="CM478" s="1275"/>
      <c r="CN478" s="1275"/>
      <c r="CO478" s="1275"/>
      <c r="CP478" s="1275"/>
      <c r="CQ478" s="1275"/>
      <c r="CR478" s="1275"/>
      <c r="CS478" s="1275"/>
      <c r="CT478" s="1275"/>
    </row>
    <row r="479" spans="1:98" ht="14.25" customHeight="1">
      <c r="A479" s="1275"/>
      <c r="B479" s="1275"/>
      <c r="C479" s="1275"/>
      <c r="D479" s="1275"/>
      <c r="E479" s="1275"/>
      <c r="F479" s="1275"/>
      <c r="G479" s="1275"/>
      <c r="H479" s="1275"/>
      <c r="I479" s="1275"/>
      <c r="J479" s="1275"/>
      <c r="K479" s="1275"/>
      <c r="L479" s="1275"/>
      <c r="M479" s="1275"/>
      <c r="N479" s="1275"/>
      <c r="O479" s="1275"/>
      <c r="P479" s="1275"/>
      <c r="Q479" s="1275"/>
      <c r="R479" s="1275"/>
      <c r="S479" s="1275"/>
      <c r="T479" s="1275"/>
      <c r="U479" s="1275"/>
      <c r="V479" s="1275"/>
      <c r="W479" s="1275"/>
      <c r="X479" s="1275"/>
      <c r="Y479" s="1275"/>
      <c r="Z479" s="1275"/>
      <c r="AA479" s="1275"/>
      <c r="AB479" s="1275"/>
      <c r="AC479" s="1275"/>
      <c r="AD479" s="1275"/>
      <c r="AE479" s="1275"/>
      <c r="AF479" s="1275"/>
      <c r="AG479" s="1275"/>
      <c r="AH479" s="1275"/>
      <c r="AI479" s="1275"/>
      <c r="AJ479" s="1275"/>
      <c r="AK479" s="1275"/>
      <c r="AL479" s="1275"/>
      <c r="AM479" s="1275"/>
      <c r="AN479" s="1275"/>
      <c r="AO479" s="1275"/>
      <c r="AP479" s="1275"/>
      <c r="AQ479" s="1275"/>
      <c r="AR479" s="1275"/>
      <c r="AS479" s="1275"/>
      <c r="AT479" s="1275"/>
      <c r="AU479" s="1275"/>
      <c r="AV479" s="1275"/>
      <c r="AW479" s="1275"/>
      <c r="AX479" s="1275"/>
      <c r="AY479" s="1275"/>
      <c r="AZ479" s="1275"/>
      <c r="BA479" s="1275"/>
      <c r="BB479" s="1275"/>
      <c r="BC479" s="1275"/>
      <c r="BD479" s="1275"/>
      <c r="BE479" s="1275"/>
      <c r="BF479" s="1275"/>
      <c r="BG479" s="1275"/>
      <c r="BH479" s="1275"/>
      <c r="BI479" s="1275"/>
      <c r="BJ479" s="1275"/>
      <c r="BK479" s="1275"/>
      <c r="BL479" s="1275"/>
      <c r="BM479" s="1275"/>
      <c r="BN479" s="1275"/>
      <c r="BO479" s="1275"/>
      <c r="BP479" s="1275"/>
      <c r="BQ479" s="1275"/>
      <c r="BR479" s="1275"/>
      <c r="BS479" s="1275"/>
      <c r="BT479" s="1275"/>
      <c r="BU479" s="1275"/>
      <c r="BV479" s="1275"/>
      <c r="BW479" s="1275"/>
      <c r="BX479" s="1275"/>
      <c r="BY479" s="1275"/>
      <c r="BZ479" s="1275"/>
      <c r="CA479" s="1275"/>
      <c r="CB479" s="1275"/>
      <c r="CC479" s="1275"/>
      <c r="CD479" s="1275"/>
      <c r="CE479" s="1275"/>
      <c r="CF479" s="1275"/>
      <c r="CG479" s="1275"/>
      <c r="CH479" s="1275"/>
      <c r="CI479" s="1275"/>
      <c r="CJ479" s="1275"/>
      <c r="CK479" s="1275"/>
      <c r="CL479" s="1275"/>
      <c r="CM479" s="1275"/>
      <c r="CN479" s="1275"/>
      <c r="CO479" s="1275"/>
      <c r="CP479" s="1275"/>
      <c r="CQ479" s="1275"/>
      <c r="CR479" s="1275"/>
      <c r="CS479" s="1275"/>
      <c r="CT479" s="1275"/>
    </row>
    <row r="480" spans="1:98" ht="14.25" customHeight="1">
      <c r="A480" s="1275"/>
      <c r="B480" s="1275"/>
      <c r="C480" s="1275"/>
      <c r="D480" s="1275"/>
      <c r="E480" s="1275"/>
      <c r="F480" s="1275"/>
      <c r="G480" s="1275"/>
      <c r="H480" s="1275"/>
      <c r="I480" s="1275"/>
      <c r="J480" s="1275"/>
      <c r="K480" s="1275"/>
      <c r="L480" s="1275"/>
      <c r="M480" s="1275"/>
      <c r="N480" s="1275"/>
      <c r="O480" s="1275"/>
      <c r="P480" s="1275"/>
      <c r="Q480" s="1275"/>
      <c r="R480" s="1275"/>
      <c r="S480" s="1275"/>
      <c r="T480" s="1275"/>
      <c r="U480" s="1275"/>
      <c r="V480" s="1275"/>
      <c r="W480" s="1275"/>
      <c r="X480" s="1275"/>
      <c r="Y480" s="1275"/>
      <c r="Z480" s="1275"/>
      <c r="AA480" s="1275"/>
      <c r="AB480" s="1275"/>
      <c r="AC480" s="1275"/>
      <c r="AD480" s="1275"/>
      <c r="AE480" s="1275"/>
      <c r="AF480" s="1275"/>
      <c r="AG480" s="1275"/>
      <c r="AH480" s="1275"/>
      <c r="AI480" s="1275"/>
      <c r="AJ480" s="1275"/>
      <c r="AK480" s="1275"/>
      <c r="AL480" s="1275"/>
      <c r="AM480" s="1275"/>
      <c r="AN480" s="1275"/>
      <c r="AO480" s="1275"/>
      <c r="AP480" s="1275"/>
      <c r="AQ480" s="1275"/>
      <c r="AR480" s="1275"/>
      <c r="AS480" s="1275"/>
      <c r="AT480" s="1275"/>
      <c r="AU480" s="1275"/>
      <c r="AV480" s="1275"/>
      <c r="AW480" s="1275"/>
      <c r="AX480" s="1275"/>
      <c r="AY480" s="1275"/>
      <c r="AZ480" s="1275"/>
      <c r="BA480" s="1275"/>
      <c r="BB480" s="1275"/>
      <c r="BC480" s="1275"/>
      <c r="BD480" s="1275"/>
      <c r="BE480" s="1275"/>
      <c r="BF480" s="1275"/>
      <c r="BG480" s="1275"/>
      <c r="BH480" s="1275"/>
      <c r="BI480" s="1275"/>
      <c r="BJ480" s="1275"/>
      <c r="BK480" s="1275"/>
      <c r="BL480" s="1275"/>
      <c r="BM480" s="1275"/>
      <c r="BN480" s="1275"/>
      <c r="BO480" s="1275"/>
      <c r="BP480" s="1275"/>
      <c r="BQ480" s="1275"/>
      <c r="BR480" s="1275"/>
      <c r="BS480" s="1275"/>
      <c r="BT480" s="1275"/>
      <c r="BU480" s="1275"/>
      <c r="BV480" s="1275"/>
      <c r="BW480" s="1275"/>
      <c r="BX480" s="1275"/>
      <c r="BY480" s="1275"/>
      <c r="BZ480" s="1275"/>
      <c r="CA480" s="1275"/>
      <c r="CB480" s="1275"/>
      <c r="CC480" s="1275"/>
      <c r="CD480" s="1275"/>
      <c r="CE480" s="1275"/>
      <c r="CF480" s="1275"/>
      <c r="CG480" s="1275"/>
      <c r="CH480" s="1275"/>
      <c r="CI480" s="1275"/>
      <c r="CJ480" s="1275"/>
      <c r="CK480" s="1275"/>
      <c r="CL480" s="1275"/>
      <c r="CM480" s="1275"/>
      <c r="CN480" s="1275"/>
      <c r="CO480" s="1275"/>
      <c r="CP480" s="1275"/>
      <c r="CQ480" s="1275"/>
      <c r="CR480" s="1275"/>
      <c r="CS480" s="1275"/>
      <c r="CT480" s="1275"/>
    </row>
    <row r="481" spans="1:98" ht="14.25" customHeight="1">
      <c r="A481" s="1275"/>
      <c r="B481" s="1275"/>
      <c r="C481" s="1275"/>
      <c r="D481" s="1275"/>
      <c r="E481" s="1275"/>
      <c r="F481" s="1275"/>
      <c r="G481" s="1275"/>
      <c r="H481" s="1275"/>
      <c r="I481" s="1275"/>
      <c r="J481" s="1275"/>
      <c r="K481" s="1275"/>
      <c r="L481" s="1275"/>
      <c r="M481" s="1275"/>
      <c r="N481" s="1275"/>
      <c r="O481" s="1275"/>
      <c r="P481" s="1275"/>
      <c r="Q481" s="1275"/>
      <c r="R481" s="1275"/>
      <c r="S481" s="1275"/>
      <c r="T481" s="1275"/>
      <c r="U481" s="1275"/>
      <c r="V481" s="1275"/>
      <c r="W481" s="1275"/>
      <c r="X481" s="1275"/>
      <c r="Y481" s="1275"/>
      <c r="Z481" s="1275"/>
      <c r="AA481" s="1275"/>
      <c r="AB481" s="1275"/>
      <c r="AC481" s="1275"/>
      <c r="AD481" s="1275"/>
      <c r="AE481" s="1275"/>
      <c r="AF481" s="1275"/>
      <c r="AG481" s="1275"/>
      <c r="AH481" s="1275"/>
      <c r="AI481" s="1275"/>
      <c r="AJ481" s="1275"/>
      <c r="AK481" s="1275"/>
      <c r="AL481" s="1275"/>
      <c r="AM481" s="1275"/>
      <c r="AN481" s="1275"/>
      <c r="AO481" s="1275"/>
      <c r="AP481" s="1275"/>
      <c r="AQ481" s="1275"/>
      <c r="AR481" s="1275"/>
      <c r="AS481" s="1275"/>
      <c r="AT481" s="1275"/>
      <c r="AU481" s="1275"/>
      <c r="AV481" s="1275"/>
      <c r="AW481" s="1275"/>
      <c r="AX481" s="1275"/>
      <c r="AY481" s="1275"/>
      <c r="AZ481" s="1275"/>
      <c r="BA481" s="1275"/>
      <c r="BB481" s="1275"/>
      <c r="BC481" s="1275"/>
      <c r="BD481" s="1275"/>
      <c r="BE481" s="1275"/>
      <c r="BF481" s="1275"/>
      <c r="BG481" s="1275"/>
      <c r="BH481" s="1275"/>
      <c r="BI481" s="1275"/>
      <c r="BJ481" s="1275"/>
      <c r="BK481" s="1275"/>
      <c r="BL481" s="1275"/>
      <c r="BM481" s="1275"/>
      <c r="BN481" s="1275"/>
      <c r="BO481" s="1275"/>
      <c r="BP481" s="1275"/>
      <c r="BQ481" s="1275"/>
      <c r="BR481" s="1275"/>
      <c r="BS481" s="1275"/>
      <c r="BT481" s="1275"/>
      <c r="BU481" s="1275"/>
      <c r="BV481" s="1275"/>
      <c r="BW481" s="1275"/>
      <c r="BX481" s="1275"/>
      <c r="BY481" s="1275"/>
      <c r="BZ481" s="1275"/>
      <c r="CA481" s="1275"/>
      <c r="CB481" s="1275"/>
      <c r="CC481" s="1275"/>
      <c r="CD481" s="1275"/>
      <c r="CE481" s="1275"/>
      <c r="CF481" s="1275"/>
      <c r="CG481" s="1275"/>
      <c r="CH481" s="1275"/>
      <c r="CI481" s="1275"/>
      <c r="CJ481" s="1275"/>
      <c r="CK481" s="1275"/>
      <c r="CL481" s="1275"/>
      <c r="CM481" s="1275"/>
      <c r="CN481" s="1275"/>
      <c r="CO481" s="1275"/>
      <c r="CP481" s="1275"/>
      <c r="CQ481" s="1275"/>
      <c r="CR481" s="1275"/>
      <c r="CS481" s="1275"/>
      <c r="CT481" s="1275"/>
    </row>
    <row r="482" spans="1:98" ht="14.25" customHeight="1">
      <c r="A482" s="1275"/>
      <c r="B482" s="1275"/>
      <c r="C482" s="1275"/>
      <c r="D482" s="1275"/>
      <c r="E482" s="1275"/>
      <c r="F482" s="1275"/>
      <c r="G482" s="1275"/>
      <c r="H482" s="1275"/>
      <c r="I482" s="1275"/>
      <c r="J482" s="1275"/>
      <c r="K482" s="1275"/>
      <c r="L482" s="1275"/>
      <c r="M482" s="1275"/>
      <c r="N482" s="1275"/>
      <c r="O482" s="1275"/>
      <c r="P482" s="1275"/>
      <c r="Q482" s="1275"/>
      <c r="R482" s="1275"/>
      <c r="S482" s="1275"/>
      <c r="T482" s="1275"/>
      <c r="U482" s="1275"/>
      <c r="V482" s="1275"/>
      <c r="W482" s="1275"/>
      <c r="X482" s="1275"/>
      <c r="Y482" s="1275"/>
      <c r="Z482" s="1275"/>
      <c r="AA482" s="1275"/>
      <c r="AB482" s="1275"/>
      <c r="AC482" s="1275"/>
      <c r="AD482" s="1275"/>
      <c r="AE482" s="1275"/>
      <c r="AF482" s="1275"/>
      <c r="AG482" s="1275"/>
      <c r="AH482" s="1275"/>
      <c r="AI482" s="1275"/>
      <c r="AJ482" s="1275"/>
      <c r="AK482" s="1275"/>
      <c r="AL482" s="1275"/>
      <c r="AM482" s="1275"/>
      <c r="AN482" s="1275"/>
      <c r="AO482" s="1275"/>
      <c r="AP482" s="1275"/>
      <c r="AQ482" s="1275"/>
      <c r="AR482" s="1275"/>
      <c r="AS482" s="1275"/>
      <c r="AT482" s="1275"/>
      <c r="AU482" s="1275"/>
      <c r="AV482" s="1275"/>
      <c r="AW482" s="1275"/>
      <c r="AX482" s="1275"/>
      <c r="AY482" s="1275"/>
      <c r="AZ482" s="1275"/>
      <c r="BA482" s="1275"/>
      <c r="BB482" s="1275"/>
      <c r="BC482" s="1275"/>
      <c r="BD482" s="1275"/>
      <c r="BE482" s="1275"/>
      <c r="BF482" s="1275"/>
      <c r="BG482" s="1275"/>
      <c r="BH482" s="1275"/>
      <c r="BI482" s="1275"/>
      <c r="BJ482" s="1275"/>
      <c r="BK482" s="1275"/>
      <c r="BL482" s="1275"/>
      <c r="BM482" s="1275"/>
      <c r="BN482" s="1275"/>
      <c r="BO482" s="1275"/>
      <c r="BP482" s="1275"/>
      <c r="BQ482" s="1275"/>
      <c r="BR482" s="1275"/>
      <c r="BS482" s="1275"/>
      <c r="BT482" s="1275"/>
      <c r="BU482" s="1275"/>
      <c r="BV482" s="1275"/>
      <c r="BW482" s="1275"/>
      <c r="BX482" s="1275"/>
      <c r="BY482" s="1275"/>
      <c r="BZ482" s="1275"/>
      <c r="CA482" s="1275"/>
      <c r="CB482" s="1275"/>
      <c r="CC482" s="1275"/>
      <c r="CD482" s="1275"/>
      <c r="CE482" s="1275"/>
      <c r="CF482" s="1275"/>
      <c r="CG482" s="1275"/>
      <c r="CH482" s="1275"/>
      <c r="CI482" s="1275"/>
      <c r="CJ482" s="1275"/>
      <c r="CK482" s="1275"/>
      <c r="CL482" s="1275"/>
      <c r="CM482" s="1275"/>
      <c r="CN482" s="1275"/>
      <c r="CO482" s="1275"/>
      <c r="CP482" s="1275"/>
      <c r="CQ482" s="1275"/>
      <c r="CR482" s="1275"/>
      <c r="CS482" s="1275"/>
      <c r="CT482" s="1275"/>
    </row>
    <row r="483" spans="1:98" ht="14.25" customHeight="1">
      <c r="A483" s="1275"/>
      <c r="B483" s="1275"/>
      <c r="C483" s="1275"/>
      <c r="D483" s="1275"/>
      <c r="E483" s="1275"/>
      <c r="F483" s="1275"/>
      <c r="G483" s="1275"/>
      <c r="H483" s="1275"/>
      <c r="I483" s="1275"/>
      <c r="J483" s="1275"/>
      <c r="K483" s="1275"/>
      <c r="L483" s="1275"/>
      <c r="M483" s="1275"/>
      <c r="N483" s="1275"/>
      <c r="O483" s="1275"/>
      <c r="P483" s="1275"/>
      <c r="Q483" s="1275"/>
      <c r="R483" s="1275"/>
      <c r="S483" s="1275"/>
      <c r="T483" s="1275"/>
      <c r="U483" s="1275"/>
      <c r="V483" s="1275"/>
      <c r="W483" s="1275"/>
      <c r="X483" s="1275"/>
      <c r="Y483" s="1275"/>
      <c r="Z483" s="1275"/>
      <c r="AA483" s="1275"/>
      <c r="AB483" s="1275"/>
      <c r="AC483" s="1275"/>
      <c r="AD483" s="1275"/>
      <c r="AE483" s="1275"/>
      <c r="AF483" s="1275"/>
      <c r="AG483" s="1275"/>
      <c r="AH483" s="1275"/>
      <c r="AI483" s="1275"/>
      <c r="AJ483" s="1275"/>
      <c r="AK483" s="1275"/>
      <c r="AL483" s="1275"/>
      <c r="AM483" s="1275"/>
      <c r="AN483" s="1275"/>
      <c r="AO483" s="1275"/>
      <c r="AP483" s="1275"/>
      <c r="AQ483" s="1275"/>
      <c r="AR483" s="1275"/>
      <c r="AS483" s="1275"/>
      <c r="AT483" s="1275"/>
      <c r="AU483" s="1275"/>
      <c r="AV483" s="1275"/>
      <c r="AW483" s="1275"/>
      <c r="AX483" s="1275"/>
      <c r="AY483" s="1275"/>
      <c r="AZ483" s="1275"/>
      <c r="BA483" s="1275"/>
      <c r="BB483" s="1275"/>
      <c r="BC483" s="1275"/>
      <c r="BD483" s="1275"/>
      <c r="BE483" s="1275"/>
      <c r="BF483" s="1275"/>
      <c r="BG483" s="1275"/>
      <c r="BH483" s="1275"/>
      <c r="BI483" s="1275"/>
      <c r="BJ483" s="1275"/>
      <c r="BK483" s="1275"/>
      <c r="BL483" s="1275"/>
      <c r="BM483" s="1275"/>
      <c r="BN483" s="1275"/>
      <c r="BO483" s="1275"/>
      <c r="BP483" s="1275"/>
      <c r="BQ483" s="1275"/>
      <c r="BR483" s="1275"/>
      <c r="BS483" s="1275"/>
      <c r="BT483" s="1275"/>
      <c r="BU483" s="1275"/>
      <c r="BV483" s="1275"/>
      <c r="BW483" s="1275"/>
      <c r="BX483" s="1275"/>
      <c r="BY483" s="1275"/>
      <c r="BZ483" s="1275"/>
      <c r="CA483" s="1275"/>
      <c r="CB483" s="1275"/>
      <c r="CC483" s="1275"/>
      <c r="CD483" s="1275"/>
      <c r="CE483" s="1275"/>
      <c r="CF483" s="1275"/>
      <c r="CG483" s="1275"/>
      <c r="CH483" s="1275"/>
      <c r="CI483" s="1275"/>
      <c r="CJ483" s="1275"/>
      <c r="CK483" s="1275"/>
      <c r="CL483" s="1275"/>
      <c r="CM483" s="1275"/>
      <c r="CN483" s="1275"/>
      <c r="CO483" s="1275"/>
      <c r="CP483" s="1275"/>
      <c r="CQ483" s="1275"/>
      <c r="CR483" s="1275"/>
      <c r="CS483" s="1275"/>
      <c r="CT483" s="1275"/>
    </row>
    <row r="484" spans="1:98" ht="14.4">
      <c r="A484" s="1275"/>
      <c r="B484" s="1275"/>
      <c r="C484" s="1275"/>
      <c r="D484" s="1275"/>
      <c r="E484" s="1275"/>
      <c r="F484" s="1275"/>
      <c r="G484" s="1275"/>
      <c r="H484" s="1275"/>
      <c r="I484" s="1275"/>
      <c r="J484" s="1275"/>
      <c r="K484" s="1275"/>
      <c r="L484" s="1275"/>
      <c r="M484" s="1275"/>
      <c r="N484" s="1275"/>
      <c r="O484" s="1275"/>
      <c r="P484" s="1275"/>
      <c r="Q484" s="1275"/>
      <c r="R484" s="1275"/>
      <c r="S484" s="1275"/>
      <c r="T484" s="1275"/>
      <c r="U484" s="1275"/>
      <c r="V484" s="1275"/>
      <c r="W484" s="1275"/>
      <c r="X484" s="1275"/>
      <c r="Y484" s="1275"/>
      <c r="Z484" s="1275"/>
      <c r="AA484" s="1275"/>
      <c r="AB484" s="1275"/>
      <c r="AC484" s="1275"/>
      <c r="AD484" s="1275"/>
      <c r="AE484" s="1275"/>
      <c r="AF484" s="1275"/>
      <c r="AG484" s="1275"/>
      <c r="AH484" s="1275"/>
      <c r="AI484" s="1275"/>
      <c r="AJ484" s="1275"/>
      <c r="AK484" s="1275"/>
      <c r="AL484" s="1275"/>
      <c r="AM484" s="1275"/>
      <c r="AN484" s="1275"/>
      <c r="AO484" s="1275"/>
      <c r="AP484" s="1275"/>
      <c r="AQ484" s="1275"/>
      <c r="AR484" s="1275"/>
      <c r="AS484" s="1275"/>
      <c r="AT484" s="1275"/>
      <c r="AU484" s="1275"/>
      <c r="AV484" s="1275"/>
      <c r="AW484" s="1275"/>
      <c r="AX484" s="1275"/>
      <c r="AY484" s="1275"/>
      <c r="AZ484" s="1275"/>
      <c r="BA484" s="1275"/>
      <c r="BB484" s="1275"/>
      <c r="BC484" s="1275"/>
      <c r="BD484" s="1275"/>
      <c r="BE484" s="1275"/>
      <c r="BF484" s="1275"/>
      <c r="BG484" s="1275"/>
      <c r="BH484" s="1275"/>
      <c r="BI484" s="1275"/>
      <c r="BJ484" s="1275"/>
      <c r="BK484" s="1275"/>
      <c r="BL484" s="1275"/>
      <c r="BM484" s="1275"/>
      <c r="BN484" s="1275"/>
      <c r="BO484" s="1275"/>
      <c r="BP484" s="1275"/>
      <c r="BQ484" s="1275"/>
      <c r="BR484" s="1275"/>
      <c r="BS484" s="1275"/>
      <c r="BT484" s="1275"/>
      <c r="BU484" s="1275"/>
      <c r="BV484" s="1275"/>
      <c r="BW484" s="1275"/>
      <c r="BX484" s="1275"/>
      <c r="BY484" s="1275"/>
      <c r="BZ484" s="1275"/>
      <c r="CA484" s="1275"/>
      <c r="CB484" s="1275"/>
      <c r="CC484" s="1275"/>
      <c r="CD484" s="1275"/>
      <c r="CE484" s="1275"/>
      <c r="CF484" s="1275"/>
      <c r="CG484" s="1275"/>
      <c r="CH484" s="1275"/>
      <c r="CI484" s="1275"/>
      <c r="CJ484" s="1275"/>
      <c r="CK484" s="1275"/>
      <c r="CL484" s="1275"/>
      <c r="CM484" s="1275"/>
      <c r="CN484" s="1275"/>
      <c r="CO484" s="1275"/>
      <c r="CP484" s="1275"/>
      <c r="CQ484" s="1275"/>
      <c r="CR484" s="1275"/>
      <c r="CS484" s="1275"/>
      <c r="CT484" s="1275"/>
    </row>
    <row r="485" spans="1:98" ht="14.4">
      <c r="A485" s="1275"/>
      <c r="B485" s="1275"/>
      <c r="C485" s="1275"/>
      <c r="D485" s="1275"/>
      <c r="E485" s="1275"/>
      <c r="F485" s="1275"/>
      <c r="G485" s="1275"/>
      <c r="H485" s="1275"/>
      <c r="I485" s="1275"/>
      <c r="J485" s="1275"/>
      <c r="K485" s="1275"/>
      <c r="L485" s="1275"/>
      <c r="M485" s="1275"/>
      <c r="N485" s="1275"/>
      <c r="O485" s="1275"/>
      <c r="P485" s="1275"/>
      <c r="Q485" s="1275"/>
      <c r="R485" s="1275"/>
      <c r="S485" s="1275"/>
      <c r="T485" s="1275"/>
      <c r="U485" s="1275"/>
      <c r="V485" s="1275"/>
      <c r="W485" s="1275"/>
      <c r="X485" s="1275"/>
      <c r="Y485" s="1275"/>
      <c r="Z485" s="1275"/>
      <c r="AA485" s="1275"/>
      <c r="AB485" s="1275"/>
      <c r="AC485" s="1275"/>
      <c r="AD485" s="1275"/>
      <c r="AE485" s="1275"/>
      <c r="AF485" s="1275"/>
      <c r="AG485" s="1275"/>
      <c r="AH485" s="1275"/>
      <c r="AI485" s="1275"/>
      <c r="AJ485" s="1275"/>
      <c r="AK485" s="1275"/>
      <c r="AL485" s="1275"/>
      <c r="AM485" s="1275"/>
      <c r="AN485" s="1275"/>
      <c r="AO485" s="1275"/>
      <c r="AP485" s="1275"/>
      <c r="AQ485" s="1275"/>
      <c r="AR485" s="1275"/>
      <c r="AS485" s="1275"/>
      <c r="AT485" s="1275"/>
      <c r="AU485" s="1275"/>
      <c r="AV485" s="1275"/>
      <c r="AW485" s="1275"/>
      <c r="AX485" s="1275"/>
      <c r="AY485" s="1275"/>
      <c r="AZ485" s="1275"/>
      <c r="BA485" s="1275"/>
      <c r="BB485" s="1275"/>
      <c r="BC485" s="1275"/>
      <c r="BD485" s="1275"/>
      <c r="BE485" s="1275"/>
      <c r="BF485" s="1275"/>
      <c r="BG485" s="1275"/>
      <c r="BH485" s="1275"/>
      <c r="BI485" s="1275"/>
      <c r="BJ485" s="1275"/>
      <c r="BK485" s="1275"/>
      <c r="BL485" s="1275"/>
      <c r="BM485" s="1275"/>
      <c r="BN485" s="1275"/>
      <c r="BO485" s="1275"/>
      <c r="BP485" s="1275"/>
      <c r="BQ485" s="1275"/>
      <c r="BR485" s="1275"/>
      <c r="BS485" s="1275"/>
      <c r="BT485" s="1275"/>
      <c r="BU485" s="1275"/>
      <c r="BV485" s="1275"/>
      <c r="BW485" s="1275"/>
      <c r="BX485" s="1275"/>
      <c r="BY485" s="1275"/>
      <c r="BZ485" s="1275"/>
      <c r="CA485" s="1275"/>
      <c r="CB485" s="1275"/>
      <c r="CC485" s="1275"/>
      <c r="CD485" s="1275"/>
      <c r="CE485" s="1275"/>
      <c r="CF485" s="1275"/>
      <c r="CG485" s="1275"/>
      <c r="CH485" s="1275"/>
      <c r="CI485" s="1275"/>
      <c r="CJ485" s="1275"/>
      <c r="CK485" s="1275"/>
      <c r="CL485" s="1275"/>
      <c r="CM485" s="1275"/>
      <c r="CN485" s="1275"/>
      <c r="CO485" s="1275"/>
      <c r="CP485" s="1275"/>
      <c r="CQ485" s="1275"/>
      <c r="CR485" s="1275"/>
      <c r="CS485" s="1275"/>
      <c r="CT485" s="1275"/>
    </row>
    <row r="486" spans="1:98" ht="14.4">
      <c r="A486" s="1275"/>
      <c r="B486" s="1275"/>
      <c r="C486" s="1275"/>
      <c r="D486" s="1275"/>
      <c r="E486" s="1275"/>
      <c r="F486" s="1275"/>
      <c r="G486" s="1275"/>
      <c r="H486" s="1275"/>
      <c r="I486" s="1275"/>
      <c r="J486" s="1275"/>
      <c r="K486" s="1275"/>
      <c r="L486" s="1275"/>
      <c r="M486" s="1275"/>
      <c r="N486" s="1275"/>
      <c r="O486" s="1275"/>
      <c r="P486" s="1275"/>
      <c r="Q486" s="1275"/>
      <c r="R486" s="1275"/>
      <c r="S486" s="1275"/>
      <c r="T486" s="1275"/>
      <c r="U486" s="1275"/>
      <c r="V486" s="1275"/>
      <c r="W486" s="1275"/>
      <c r="X486" s="1275"/>
      <c r="Y486" s="1275"/>
      <c r="Z486" s="1275"/>
      <c r="AA486" s="1275"/>
      <c r="AB486" s="1275"/>
      <c r="AC486" s="1275"/>
      <c r="AD486" s="1275"/>
      <c r="AE486" s="1275"/>
      <c r="AF486" s="1275"/>
      <c r="AG486" s="1275"/>
      <c r="AH486" s="1275"/>
      <c r="AI486" s="1275"/>
      <c r="AJ486" s="1275"/>
      <c r="AK486" s="1275"/>
      <c r="AL486" s="1275"/>
      <c r="AM486" s="1275"/>
      <c r="AN486" s="1275"/>
      <c r="AO486" s="1275"/>
      <c r="AP486" s="1275"/>
      <c r="AQ486" s="1275"/>
      <c r="AR486" s="1275"/>
      <c r="AS486" s="1275"/>
      <c r="AT486" s="1275"/>
      <c r="AU486" s="1275"/>
      <c r="AV486" s="1275"/>
      <c r="AW486" s="1275"/>
      <c r="AX486" s="1275"/>
      <c r="AY486" s="1275"/>
      <c r="AZ486" s="1275"/>
      <c r="BA486" s="1275"/>
      <c r="BB486" s="1275"/>
      <c r="BC486" s="1275"/>
      <c r="BD486" s="1275"/>
      <c r="BE486" s="1275"/>
      <c r="BF486" s="1275"/>
      <c r="BG486" s="1275"/>
      <c r="BH486" s="1275"/>
      <c r="BI486" s="1275"/>
      <c r="BJ486" s="1275"/>
      <c r="BK486" s="1275"/>
      <c r="BL486" s="1275"/>
      <c r="BM486" s="1275"/>
      <c r="BN486" s="1275"/>
      <c r="BO486" s="1275"/>
      <c r="BP486" s="1275"/>
      <c r="BQ486" s="1275"/>
      <c r="BR486" s="1275"/>
      <c r="BS486" s="1275"/>
      <c r="BT486" s="1275"/>
      <c r="BU486" s="1275"/>
      <c r="BV486" s="1275"/>
      <c r="BW486" s="1275"/>
      <c r="BX486" s="1275"/>
      <c r="BY486" s="1275"/>
      <c r="BZ486" s="1275"/>
      <c r="CA486" s="1275"/>
      <c r="CB486" s="1275"/>
      <c r="CC486" s="1275"/>
      <c r="CD486" s="1275"/>
      <c r="CE486" s="1275"/>
      <c r="CF486" s="1275"/>
      <c r="CG486" s="1275"/>
      <c r="CH486" s="1275"/>
      <c r="CI486" s="1275"/>
      <c r="CJ486" s="1275"/>
      <c r="CK486" s="1275"/>
      <c r="CL486" s="1275"/>
      <c r="CM486" s="1275"/>
      <c r="CN486" s="1275"/>
      <c r="CO486" s="1275"/>
      <c r="CP486" s="1275"/>
      <c r="CQ486" s="1275"/>
      <c r="CR486" s="1275"/>
      <c r="CS486" s="1275"/>
      <c r="CT486" s="1275"/>
    </row>
    <row r="487" spans="1:98" ht="14.4">
      <c r="A487" s="1275"/>
      <c r="B487" s="1275"/>
      <c r="C487" s="1275"/>
      <c r="D487" s="1275"/>
      <c r="E487" s="1275"/>
      <c r="F487" s="1275"/>
      <c r="G487" s="1275"/>
      <c r="H487" s="1275"/>
      <c r="I487" s="1275"/>
      <c r="J487" s="1275"/>
      <c r="K487" s="1275"/>
      <c r="L487" s="1275"/>
      <c r="M487" s="1275"/>
      <c r="N487" s="1275"/>
      <c r="O487" s="1275"/>
      <c r="P487" s="1275"/>
      <c r="Q487" s="1275"/>
      <c r="R487" s="1275"/>
      <c r="S487" s="1275"/>
      <c r="T487" s="1275"/>
      <c r="U487" s="1275"/>
      <c r="V487" s="1275"/>
      <c r="W487" s="1275"/>
      <c r="X487" s="1275"/>
      <c r="Y487" s="1275"/>
      <c r="Z487" s="1275"/>
      <c r="AA487" s="1275"/>
      <c r="AB487" s="1275"/>
      <c r="AC487" s="1275"/>
      <c r="AD487" s="1275"/>
      <c r="AE487" s="1275"/>
      <c r="AF487" s="1275"/>
      <c r="AG487" s="1275"/>
      <c r="AH487" s="1275"/>
      <c r="AI487" s="1275"/>
      <c r="AJ487" s="1275"/>
      <c r="AK487" s="1275"/>
      <c r="AL487" s="1275"/>
      <c r="AM487" s="1275"/>
      <c r="AN487" s="1275"/>
      <c r="AO487" s="1275"/>
      <c r="AP487" s="1275"/>
      <c r="AQ487" s="1275"/>
      <c r="AR487" s="1275"/>
      <c r="AS487" s="1275"/>
      <c r="AT487" s="1275"/>
      <c r="AU487" s="1275"/>
      <c r="AV487" s="1275"/>
      <c r="AW487" s="1275"/>
      <c r="AX487" s="1275"/>
      <c r="AY487" s="1275"/>
      <c r="AZ487" s="1275"/>
      <c r="BA487" s="1275"/>
      <c r="BB487" s="1275"/>
      <c r="BC487" s="1275"/>
      <c r="BD487" s="1275"/>
      <c r="BE487" s="1275"/>
      <c r="BF487" s="1275"/>
      <c r="BG487" s="1275"/>
      <c r="BH487" s="1275"/>
      <c r="BI487" s="1275"/>
      <c r="BJ487" s="1275"/>
      <c r="BK487" s="1275"/>
      <c r="BL487" s="1275"/>
      <c r="BM487" s="1275"/>
      <c r="BN487" s="1275"/>
      <c r="BO487" s="1275"/>
      <c r="BP487" s="1275"/>
      <c r="BQ487" s="1275"/>
      <c r="BR487" s="1275"/>
      <c r="BS487" s="1275"/>
      <c r="BT487" s="1275"/>
      <c r="BU487" s="1275"/>
      <c r="BV487" s="1275"/>
      <c r="BW487" s="1275"/>
      <c r="BX487" s="1275"/>
      <c r="BY487" s="1275"/>
      <c r="BZ487" s="1275"/>
      <c r="CA487" s="1275"/>
      <c r="CB487" s="1275"/>
      <c r="CC487" s="1275"/>
      <c r="CD487" s="1275"/>
      <c r="CE487" s="1275"/>
      <c r="CF487" s="1275"/>
      <c r="CG487" s="1275"/>
      <c r="CH487" s="1275"/>
      <c r="CI487" s="1275"/>
      <c r="CJ487" s="1275"/>
      <c r="CK487" s="1275"/>
      <c r="CL487" s="1275"/>
      <c r="CM487" s="1275"/>
      <c r="CN487" s="1275"/>
      <c r="CO487" s="1275"/>
      <c r="CP487" s="1275"/>
      <c r="CQ487" s="1275"/>
      <c r="CR487" s="1275"/>
      <c r="CS487" s="1275"/>
      <c r="CT487" s="1275"/>
    </row>
    <row r="488" spans="1:98" ht="14.4">
      <c r="A488" s="1275"/>
      <c r="B488" s="1275"/>
      <c r="C488" s="1275"/>
      <c r="D488" s="1275"/>
      <c r="E488" s="1275"/>
      <c r="F488" s="1275"/>
      <c r="G488" s="1275"/>
      <c r="H488" s="1275"/>
      <c r="I488" s="1275"/>
      <c r="J488" s="1275"/>
      <c r="K488" s="1275"/>
      <c r="L488" s="1275"/>
      <c r="M488" s="1275"/>
      <c r="N488" s="1275"/>
      <c r="O488" s="1275"/>
      <c r="P488" s="1275"/>
      <c r="Q488" s="1275"/>
      <c r="R488" s="1275"/>
      <c r="S488" s="1275"/>
      <c r="T488" s="1275"/>
      <c r="U488" s="1275"/>
      <c r="V488" s="1275"/>
      <c r="W488" s="1275"/>
      <c r="X488" s="1275"/>
      <c r="Y488" s="1275"/>
      <c r="Z488" s="1275"/>
      <c r="AA488" s="1275"/>
      <c r="AB488" s="1275"/>
      <c r="AC488" s="1275"/>
      <c r="AD488" s="1275"/>
      <c r="AE488" s="1275"/>
      <c r="AF488" s="1275"/>
      <c r="AG488" s="1275"/>
      <c r="AH488" s="1275"/>
      <c r="AI488" s="1275"/>
      <c r="AJ488" s="1275"/>
      <c r="AK488" s="1275"/>
      <c r="AL488" s="1275"/>
      <c r="AM488" s="1275"/>
      <c r="AN488" s="1275"/>
      <c r="AO488" s="1275"/>
      <c r="AP488" s="1275"/>
      <c r="AQ488" s="1275"/>
      <c r="AR488" s="1275"/>
      <c r="AS488" s="1275"/>
      <c r="AT488" s="1275"/>
      <c r="AU488" s="1275"/>
      <c r="AV488" s="1275"/>
      <c r="AW488" s="1275"/>
      <c r="AX488" s="1275"/>
      <c r="AY488" s="1275"/>
      <c r="AZ488" s="1275"/>
      <c r="BA488" s="1275"/>
      <c r="BB488" s="1275"/>
      <c r="BC488" s="1275"/>
      <c r="BD488" s="1275"/>
      <c r="BE488" s="1275"/>
      <c r="BF488" s="1275"/>
      <c r="BG488" s="1275"/>
      <c r="BH488" s="1275"/>
      <c r="BI488" s="1275"/>
      <c r="BJ488" s="1275"/>
      <c r="BK488" s="1275"/>
      <c r="BL488" s="1275"/>
      <c r="BM488" s="1275"/>
      <c r="BN488" s="1275"/>
      <c r="BO488" s="1275"/>
      <c r="BP488" s="1275"/>
      <c r="BQ488" s="1275"/>
      <c r="BR488" s="1275"/>
      <c r="BS488" s="1275"/>
      <c r="BT488" s="1275"/>
      <c r="BU488" s="1275"/>
      <c r="BV488" s="1275"/>
      <c r="BW488" s="1275"/>
      <c r="BX488" s="1275"/>
      <c r="BY488" s="1275"/>
      <c r="BZ488" s="1275"/>
      <c r="CA488" s="1275"/>
      <c r="CB488" s="1275"/>
      <c r="CC488" s="1275"/>
      <c r="CD488" s="1275"/>
      <c r="CE488" s="1275"/>
      <c r="CF488" s="1275"/>
      <c r="CG488" s="1275"/>
      <c r="CH488" s="1275"/>
      <c r="CI488" s="1275"/>
      <c r="CJ488" s="1275"/>
      <c r="CK488" s="1275"/>
      <c r="CL488" s="1275"/>
      <c r="CM488" s="1275"/>
      <c r="CN488" s="1275"/>
      <c r="CO488" s="1275"/>
      <c r="CP488" s="1275"/>
      <c r="CQ488" s="1275"/>
      <c r="CR488" s="1275"/>
      <c r="CS488" s="1275"/>
      <c r="CT488" s="1275"/>
    </row>
    <row r="489" spans="1:98" ht="14.4">
      <c r="A489" s="1275"/>
      <c r="B489" s="1275"/>
      <c r="C489" s="1275"/>
      <c r="D489" s="1275"/>
      <c r="E489" s="1275"/>
      <c r="F489" s="1275"/>
      <c r="G489" s="1275"/>
      <c r="H489" s="1275"/>
      <c r="I489" s="1275"/>
      <c r="J489" s="1275"/>
      <c r="K489" s="1275"/>
      <c r="L489" s="1275"/>
      <c r="M489" s="1275"/>
      <c r="N489" s="1275"/>
      <c r="O489" s="1275"/>
      <c r="P489" s="1275"/>
      <c r="Q489" s="1275"/>
      <c r="R489" s="1275"/>
      <c r="S489" s="1275"/>
      <c r="T489" s="1275"/>
      <c r="U489" s="1275"/>
      <c r="V489" s="1275"/>
      <c r="W489" s="1275"/>
      <c r="X489" s="1275"/>
      <c r="Y489" s="1275"/>
      <c r="Z489" s="1275"/>
      <c r="AA489" s="1275"/>
      <c r="AB489" s="1275"/>
      <c r="AC489" s="1275"/>
      <c r="AD489" s="1275"/>
      <c r="AE489" s="1275"/>
      <c r="AF489" s="1275"/>
      <c r="AG489" s="1275"/>
      <c r="AH489" s="1275"/>
      <c r="AI489" s="1275"/>
      <c r="AJ489" s="1275"/>
      <c r="AK489" s="1275"/>
      <c r="AL489" s="1275"/>
      <c r="AM489" s="1275"/>
      <c r="AN489" s="1275"/>
      <c r="AO489" s="1275"/>
      <c r="AP489" s="1275"/>
      <c r="AQ489" s="1275"/>
      <c r="AR489" s="1275"/>
      <c r="AS489" s="1275"/>
      <c r="AT489" s="1275"/>
      <c r="AU489" s="1275"/>
      <c r="AV489" s="1275"/>
      <c r="AW489" s="1275"/>
      <c r="AX489" s="1275"/>
      <c r="AY489" s="1275"/>
      <c r="AZ489" s="1275"/>
      <c r="BA489" s="1275"/>
      <c r="BB489" s="1275"/>
      <c r="BC489" s="1275"/>
      <c r="BD489" s="1275"/>
      <c r="BE489" s="1275"/>
      <c r="BF489" s="1275"/>
      <c r="BG489" s="1275"/>
      <c r="BH489" s="1275"/>
      <c r="BI489" s="1275"/>
      <c r="BJ489" s="1275"/>
      <c r="BK489" s="1275"/>
      <c r="BL489" s="1275"/>
      <c r="BM489" s="1275"/>
      <c r="BN489" s="1275"/>
      <c r="BO489" s="1275"/>
      <c r="BP489" s="1275"/>
      <c r="BQ489" s="1275"/>
      <c r="BR489" s="1275"/>
      <c r="BS489" s="1275"/>
      <c r="BT489" s="1275"/>
      <c r="BU489" s="1275"/>
      <c r="BV489" s="1275"/>
      <c r="BW489" s="1275"/>
      <c r="BX489" s="1275"/>
      <c r="BY489" s="1275"/>
      <c r="BZ489" s="1275"/>
      <c r="CA489" s="1275"/>
      <c r="CB489" s="1275"/>
      <c r="CC489" s="1275"/>
      <c r="CD489" s="1275"/>
      <c r="CE489" s="1275"/>
      <c r="CF489" s="1275"/>
      <c r="CG489" s="1275"/>
      <c r="CH489" s="1275"/>
      <c r="CI489" s="1275"/>
      <c r="CJ489" s="1275"/>
      <c r="CK489" s="1275"/>
      <c r="CL489" s="1275"/>
      <c r="CM489" s="1275"/>
      <c r="CN489" s="1275"/>
      <c r="CO489" s="1275"/>
      <c r="CP489" s="1275"/>
      <c r="CQ489" s="1275"/>
      <c r="CR489" s="1275"/>
      <c r="CS489" s="1275"/>
      <c r="CT489" s="1275"/>
    </row>
    <row r="490" spans="1:98" ht="14.4">
      <c r="A490" s="1275"/>
      <c r="B490" s="1275"/>
      <c r="C490" s="1275"/>
      <c r="D490" s="1275"/>
      <c r="E490" s="1275"/>
      <c r="F490" s="1275"/>
      <c r="G490" s="1275"/>
      <c r="H490" s="1275"/>
      <c r="I490" s="1275"/>
      <c r="J490" s="1275"/>
      <c r="K490" s="1275"/>
      <c r="L490" s="1275"/>
      <c r="M490" s="1275"/>
      <c r="N490" s="1275"/>
      <c r="O490" s="1275"/>
      <c r="P490" s="1275"/>
      <c r="Q490" s="1275"/>
      <c r="R490" s="1275"/>
      <c r="S490" s="1275"/>
      <c r="T490" s="1275"/>
      <c r="U490" s="1275"/>
      <c r="V490" s="1275"/>
      <c r="W490" s="1275"/>
      <c r="X490" s="1275"/>
      <c r="Y490" s="1275"/>
      <c r="Z490" s="1275"/>
      <c r="AA490" s="1275"/>
      <c r="AB490" s="1275"/>
      <c r="AC490" s="1275"/>
      <c r="AD490" s="1275"/>
      <c r="AE490" s="1275"/>
      <c r="AF490" s="1275"/>
      <c r="AG490" s="1275"/>
      <c r="AH490" s="1275"/>
      <c r="AI490" s="1275"/>
      <c r="AJ490" s="1275"/>
      <c r="AK490" s="1275"/>
      <c r="AL490" s="1275"/>
      <c r="AM490" s="1275"/>
      <c r="AN490" s="1275"/>
      <c r="AO490" s="1275"/>
      <c r="AP490" s="1275"/>
      <c r="AQ490" s="1275"/>
      <c r="AR490" s="1275"/>
      <c r="AS490" s="1275"/>
      <c r="AT490" s="1275"/>
      <c r="AU490" s="1275"/>
      <c r="AV490" s="1275"/>
      <c r="AW490" s="1275"/>
      <c r="AX490" s="1275"/>
      <c r="AY490" s="1275"/>
      <c r="AZ490" s="1275"/>
      <c r="BA490" s="1275"/>
      <c r="BB490" s="1275"/>
      <c r="BC490" s="1275"/>
      <c r="BD490" s="1275"/>
      <c r="BE490" s="1275"/>
      <c r="BF490" s="1275"/>
      <c r="BG490" s="1275"/>
      <c r="BH490" s="1275"/>
      <c r="BI490" s="1275"/>
      <c r="BJ490" s="1275"/>
      <c r="BK490" s="1275"/>
      <c r="BL490" s="1275"/>
      <c r="BM490" s="1275"/>
      <c r="BN490" s="1275"/>
      <c r="BO490" s="1275"/>
      <c r="BP490" s="1275"/>
      <c r="BQ490" s="1275"/>
      <c r="BR490" s="1275"/>
      <c r="BS490" s="1275"/>
      <c r="BT490" s="1275"/>
      <c r="BU490" s="1275"/>
      <c r="BV490" s="1275"/>
      <c r="BW490" s="1275"/>
      <c r="BX490" s="1275"/>
      <c r="BY490" s="1275"/>
      <c r="BZ490" s="1275"/>
      <c r="CA490" s="1275"/>
      <c r="CB490" s="1275"/>
      <c r="CC490" s="1275"/>
      <c r="CD490" s="1275"/>
      <c r="CE490" s="1275"/>
      <c r="CF490" s="1275"/>
      <c r="CG490" s="1275"/>
      <c r="CH490" s="1275"/>
      <c r="CI490" s="1275"/>
      <c r="CJ490" s="1275"/>
      <c r="CK490" s="1275"/>
      <c r="CL490" s="1275"/>
      <c r="CM490" s="1275"/>
      <c r="CN490" s="1275"/>
      <c r="CO490" s="1275"/>
      <c r="CP490" s="1275"/>
      <c r="CQ490" s="1275"/>
      <c r="CR490" s="1275"/>
      <c r="CS490" s="1275"/>
      <c r="CT490" s="1275"/>
    </row>
    <row r="491" spans="1:98" ht="14.4">
      <c r="A491" s="1275"/>
      <c r="B491" s="1275"/>
      <c r="C491" s="1275"/>
      <c r="D491" s="1275"/>
      <c r="E491" s="1275"/>
      <c r="F491" s="1275"/>
      <c r="G491" s="1275"/>
      <c r="H491" s="1275"/>
      <c r="I491" s="1275"/>
      <c r="J491" s="1275"/>
      <c r="K491" s="1275"/>
      <c r="L491" s="1275"/>
      <c r="M491" s="1275"/>
      <c r="N491" s="1275"/>
      <c r="O491" s="1275"/>
      <c r="P491" s="1275"/>
      <c r="Q491" s="1275"/>
      <c r="R491" s="1275"/>
      <c r="S491" s="1275"/>
      <c r="T491" s="1275"/>
      <c r="U491" s="1275"/>
      <c r="V491" s="1275"/>
      <c r="W491" s="1275"/>
      <c r="X491" s="1275"/>
      <c r="Y491" s="1275"/>
      <c r="Z491" s="1275"/>
      <c r="AA491" s="1275"/>
      <c r="AB491" s="1275"/>
      <c r="AC491" s="1275"/>
      <c r="AD491" s="1275"/>
      <c r="AE491" s="1275"/>
      <c r="AF491" s="1275"/>
      <c r="AG491" s="1275"/>
      <c r="AH491" s="1275"/>
      <c r="AI491" s="1275"/>
      <c r="AJ491" s="1275"/>
      <c r="AK491" s="1275"/>
      <c r="AL491" s="1275"/>
      <c r="AM491" s="1275"/>
      <c r="AN491" s="1275"/>
      <c r="AO491" s="1275"/>
      <c r="AP491" s="1275"/>
      <c r="AQ491" s="1275"/>
      <c r="AR491" s="1275"/>
      <c r="AS491" s="1275"/>
      <c r="AT491" s="1275"/>
      <c r="AU491" s="1275"/>
      <c r="AV491" s="1275"/>
      <c r="AW491" s="1275"/>
      <c r="AX491" s="1275"/>
      <c r="AY491" s="1275"/>
      <c r="AZ491" s="1275"/>
      <c r="BA491" s="1275"/>
      <c r="BB491" s="1275"/>
      <c r="BC491" s="1275"/>
      <c r="BD491" s="1275"/>
      <c r="BE491" s="1275"/>
      <c r="BF491" s="1275"/>
      <c r="BG491" s="1275"/>
      <c r="BH491" s="1275"/>
      <c r="BI491" s="1275"/>
      <c r="BJ491" s="1275"/>
      <c r="BK491" s="1275"/>
      <c r="BL491" s="1275"/>
      <c r="BM491" s="1275"/>
      <c r="BN491" s="1275"/>
      <c r="BO491" s="1275"/>
      <c r="BP491" s="1275"/>
      <c r="BQ491" s="1275"/>
      <c r="BR491" s="1275"/>
      <c r="BS491" s="1275"/>
      <c r="BT491" s="1275"/>
      <c r="BU491" s="1275"/>
      <c r="BV491" s="1275"/>
      <c r="BW491" s="1275"/>
      <c r="BX491" s="1275"/>
      <c r="BY491" s="1275"/>
      <c r="BZ491" s="1275"/>
      <c r="CA491" s="1275"/>
      <c r="CB491" s="1275"/>
      <c r="CC491" s="1275"/>
      <c r="CD491" s="1275"/>
      <c r="CE491" s="1275"/>
      <c r="CF491" s="1275"/>
      <c r="CG491" s="1275"/>
      <c r="CH491" s="1275"/>
      <c r="CI491" s="1275"/>
      <c r="CJ491" s="1275"/>
      <c r="CK491" s="1275"/>
      <c r="CL491" s="1275"/>
      <c r="CM491" s="1275"/>
      <c r="CN491" s="1275"/>
      <c r="CO491" s="1275"/>
      <c r="CP491" s="1275"/>
      <c r="CQ491" s="1275"/>
      <c r="CR491" s="1275"/>
      <c r="CS491" s="1275"/>
      <c r="CT491" s="1275"/>
    </row>
    <row r="492" spans="1:98" ht="14.4">
      <c r="A492" s="1275"/>
      <c r="B492" s="1275"/>
      <c r="C492" s="1275"/>
      <c r="D492" s="1275"/>
      <c r="E492" s="1275"/>
      <c r="F492" s="1275"/>
      <c r="G492" s="1275"/>
      <c r="H492" s="1275"/>
      <c r="I492" s="1275"/>
      <c r="J492" s="1275"/>
      <c r="K492" s="1275"/>
      <c r="L492" s="1275"/>
      <c r="M492" s="1275"/>
      <c r="N492" s="1275"/>
      <c r="O492" s="1275"/>
      <c r="P492" s="1275"/>
      <c r="Q492" s="1275"/>
      <c r="R492" s="1275"/>
      <c r="S492" s="1275"/>
      <c r="T492" s="1275"/>
      <c r="U492" s="1275"/>
      <c r="V492" s="1275"/>
      <c r="W492" s="1275"/>
      <c r="X492" s="1275"/>
      <c r="Y492" s="1275"/>
      <c r="Z492" s="1275"/>
      <c r="AA492" s="1275"/>
      <c r="AB492" s="1275"/>
      <c r="AC492" s="1275"/>
      <c r="AD492" s="1275"/>
      <c r="AE492" s="1275"/>
      <c r="AF492" s="1275"/>
      <c r="AG492" s="1275"/>
      <c r="AH492" s="1275"/>
      <c r="AI492" s="1275"/>
      <c r="AJ492" s="1275"/>
      <c r="AK492" s="1275"/>
      <c r="AL492" s="1275"/>
      <c r="AM492" s="1275"/>
      <c r="AN492" s="1275"/>
      <c r="AO492" s="1275"/>
      <c r="AP492" s="1275"/>
      <c r="AQ492" s="1275"/>
      <c r="AR492" s="1275"/>
      <c r="AS492" s="1275"/>
      <c r="AT492" s="1275"/>
      <c r="AU492" s="1275"/>
      <c r="AV492" s="1275"/>
      <c r="AW492" s="1275"/>
      <c r="AX492" s="1275"/>
      <c r="AY492" s="1275"/>
      <c r="AZ492" s="1275"/>
      <c r="BA492" s="1275"/>
      <c r="BB492" s="1275"/>
      <c r="BC492" s="1275"/>
      <c r="BD492" s="1275"/>
      <c r="BE492" s="1275"/>
      <c r="BF492" s="1275"/>
      <c r="BG492" s="1275"/>
      <c r="BH492" s="1275"/>
      <c r="BI492" s="1275"/>
      <c r="BJ492" s="1275"/>
      <c r="BK492" s="1275"/>
      <c r="BL492" s="1275"/>
      <c r="BM492" s="1275"/>
      <c r="BN492" s="1275"/>
      <c r="BO492" s="1275"/>
      <c r="BP492" s="1275"/>
      <c r="BQ492" s="1275"/>
      <c r="BR492" s="1275"/>
      <c r="BS492" s="1275"/>
      <c r="BT492" s="1275"/>
      <c r="BU492" s="1275"/>
      <c r="BV492" s="1275"/>
      <c r="BW492" s="1275"/>
      <c r="BX492" s="1275"/>
      <c r="BY492" s="1275"/>
      <c r="BZ492" s="1275"/>
      <c r="CA492" s="1275"/>
      <c r="CB492" s="1275"/>
      <c r="CC492" s="1275"/>
      <c r="CD492" s="1275"/>
      <c r="CE492" s="1275"/>
      <c r="CF492" s="1275"/>
      <c r="CG492" s="1275"/>
      <c r="CH492" s="1275"/>
      <c r="CI492" s="1275"/>
      <c r="CJ492" s="1275"/>
      <c r="CK492" s="1275"/>
      <c r="CL492" s="1275"/>
      <c r="CM492" s="1275"/>
      <c r="CN492" s="1275"/>
      <c r="CO492" s="1275"/>
      <c r="CP492" s="1275"/>
      <c r="CQ492" s="1275"/>
      <c r="CR492" s="1275"/>
      <c r="CS492" s="1275"/>
      <c r="CT492" s="1275"/>
    </row>
    <row r="493" spans="1:98" ht="14.4">
      <c r="A493" s="1275"/>
      <c r="B493" s="1275"/>
      <c r="C493" s="1275"/>
      <c r="D493" s="1275"/>
      <c r="E493" s="1275"/>
      <c r="F493" s="1275"/>
      <c r="G493" s="1275"/>
      <c r="H493" s="1275"/>
      <c r="I493" s="1275"/>
      <c r="J493" s="1275"/>
      <c r="K493" s="1275"/>
      <c r="L493" s="1275"/>
      <c r="M493" s="1275"/>
      <c r="N493" s="1275"/>
      <c r="O493" s="1275"/>
      <c r="P493" s="1275"/>
      <c r="Q493" s="1275"/>
      <c r="R493" s="1275"/>
      <c r="S493" s="1275"/>
      <c r="T493" s="1275"/>
      <c r="U493" s="1275"/>
      <c r="V493" s="1275"/>
      <c r="W493" s="1275"/>
      <c r="X493" s="1275"/>
      <c r="Y493" s="1275"/>
      <c r="Z493" s="1275"/>
      <c r="AA493" s="1275"/>
      <c r="AB493" s="1275"/>
      <c r="AC493" s="1275"/>
      <c r="AD493" s="1275"/>
      <c r="AE493" s="1275"/>
      <c r="AF493" s="1275"/>
      <c r="AG493" s="1275"/>
      <c r="AH493" s="1275"/>
      <c r="AI493" s="1275"/>
      <c r="AJ493" s="1275"/>
      <c r="AK493" s="1275"/>
      <c r="AL493" s="1275"/>
      <c r="AM493" s="1275"/>
      <c r="AN493" s="1275"/>
      <c r="AO493" s="1275"/>
      <c r="AP493" s="1275"/>
      <c r="AQ493" s="1275"/>
      <c r="AR493" s="1275"/>
      <c r="AS493" s="1275"/>
      <c r="AT493" s="1275"/>
      <c r="AU493" s="1275"/>
      <c r="AV493" s="1275"/>
      <c r="AW493" s="1275"/>
      <c r="AX493" s="1275"/>
      <c r="AY493" s="1275"/>
      <c r="AZ493" s="1275"/>
      <c r="BA493" s="1275"/>
      <c r="BB493" s="1275"/>
      <c r="BC493" s="1275"/>
      <c r="BD493" s="1275"/>
      <c r="BE493" s="1275"/>
      <c r="BF493" s="1275"/>
      <c r="BG493" s="1275"/>
      <c r="BH493" s="1275"/>
      <c r="BI493" s="1275"/>
      <c r="BJ493" s="1275"/>
      <c r="BK493" s="1275"/>
      <c r="BL493" s="1275"/>
      <c r="BM493" s="1275"/>
      <c r="BN493" s="1275"/>
      <c r="BO493" s="1275"/>
      <c r="BP493" s="1275"/>
      <c r="BQ493" s="1275"/>
      <c r="BR493" s="1275"/>
      <c r="BS493" s="1275"/>
      <c r="BT493" s="1275"/>
      <c r="BU493" s="1275"/>
      <c r="BV493" s="1275"/>
      <c r="BW493" s="1275"/>
      <c r="BX493" s="1275"/>
      <c r="BY493" s="1275"/>
      <c r="BZ493" s="1275"/>
      <c r="CA493" s="1275"/>
      <c r="CB493" s="1275"/>
      <c r="CC493" s="1275"/>
      <c r="CD493" s="1275"/>
      <c r="CE493" s="1275"/>
      <c r="CF493" s="1275"/>
      <c r="CG493" s="1275"/>
      <c r="CH493" s="1275"/>
      <c r="CI493" s="1275"/>
      <c r="CJ493" s="1275"/>
      <c r="CK493" s="1275"/>
      <c r="CL493" s="1275"/>
      <c r="CM493" s="1275"/>
      <c r="CN493" s="1275"/>
      <c r="CO493" s="1275"/>
      <c r="CP493" s="1275"/>
      <c r="CQ493" s="1275"/>
      <c r="CR493" s="1275"/>
      <c r="CS493" s="1275"/>
      <c r="CT493" s="1275"/>
    </row>
    <row r="494" spans="1:98" ht="14.4">
      <c r="A494" s="1275"/>
      <c r="B494" s="1275"/>
      <c r="C494" s="1275"/>
      <c r="D494" s="1275"/>
      <c r="E494" s="1275"/>
      <c r="F494" s="1275"/>
      <c r="G494" s="1275"/>
      <c r="H494" s="1275"/>
      <c r="I494" s="1275"/>
      <c r="J494" s="1275"/>
      <c r="K494" s="1275"/>
      <c r="L494" s="1275"/>
      <c r="M494" s="1275"/>
      <c r="N494" s="1275"/>
      <c r="O494" s="1275"/>
      <c r="P494" s="1275"/>
      <c r="Q494" s="1275"/>
      <c r="R494" s="1275"/>
      <c r="S494" s="1275"/>
      <c r="T494" s="1275"/>
      <c r="U494" s="1275"/>
      <c r="V494" s="1275"/>
      <c r="W494" s="1275"/>
      <c r="X494" s="1275"/>
      <c r="Y494" s="1275"/>
      <c r="Z494" s="1275"/>
      <c r="AA494" s="1275"/>
      <c r="AB494" s="1275"/>
      <c r="AC494" s="1275"/>
      <c r="AD494" s="1275"/>
      <c r="AE494" s="1275"/>
      <c r="AF494" s="1275"/>
      <c r="AG494" s="1275"/>
      <c r="AH494" s="1275"/>
      <c r="AI494" s="1275"/>
      <c r="AJ494" s="1275"/>
      <c r="AK494" s="1275"/>
      <c r="AL494" s="1275"/>
      <c r="AM494" s="1275"/>
      <c r="AN494" s="1275"/>
      <c r="AO494" s="1275"/>
      <c r="AP494" s="1275"/>
      <c r="AQ494" s="1275"/>
      <c r="AR494" s="1275"/>
      <c r="AS494" s="1275"/>
      <c r="AT494" s="1275"/>
      <c r="AU494" s="1275"/>
      <c r="AV494" s="1275"/>
      <c r="AW494" s="1275"/>
      <c r="AX494" s="1275"/>
      <c r="AY494" s="1275"/>
      <c r="AZ494" s="1275"/>
      <c r="BA494" s="1275"/>
      <c r="BB494" s="1275"/>
      <c r="BC494" s="1275"/>
      <c r="BD494" s="1275"/>
      <c r="BE494" s="1275"/>
      <c r="BF494" s="1275"/>
      <c r="BG494" s="1275"/>
      <c r="BH494" s="1275"/>
      <c r="BI494" s="1275"/>
      <c r="BJ494" s="1275"/>
      <c r="BK494" s="1275"/>
      <c r="BL494" s="1275"/>
      <c r="BM494" s="1275"/>
      <c r="BN494" s="1275"/>
      <c r="BO494" s="1275"/>
      <c r="BP494" s="1275"/>
      <c r="BQ494" s="1275"/>
      <c r="BR494" s="1275"/>
      <c r="BS494" s="1275"/>
      <c r="BT494" s="1275"/>
      <c r="BU494" s="1275"/>
      <c r="BV494" s="1275"/>
      <c r="BW494" s="1275"/>
      <c r="BX494" s="1275"/>
      <c r="BY494" s="1275"/>
      <c r="BZ494" s="1275"/>
      <c r="CA494" s="1275"/>
      <c r="CB494" s="1275"/>
      <c r="CC494" s="1275"/>
      <c r="CD494" s="1275"/>
      <c r="CE494" s="1275"/>
      <c r="CF494" s="1275"/>
      <c r="CG494" s="1275"/>
      <c r="CH494" s="1275"/>
      <c r="CI494" s="1275"/>
      <c r="CJ494" s="1275"/>
      <c r="CK494" s="1275"/>
      <c r="CL494" s="1275"/>
      <c r="CM494" s="1275"/>
      <c r="CN494" s="1275"/>
      <c r="CO494" s="1275"/>
      <c r="CP494" s="1275"/>
      <c r="CQ494" s="1275"/>
      <c r="CR494" s="1275"/>
      <c r="CS494" s="1275"/>
      <c r="CT494" s="1275"/>
    </row>
    <row r="495" spans="1:98" ht="14.4">
      <c r="A495" s="1275"/>
      <c r="B495" s="1275"/>
      <c r="C495" s="1275"/>
      <c r="D495" s="1275"/>
      <c r="E495" s="1275"/>
      <c r="F495" s="1275"/>
      <c r="G495" s="1275"/>
      <c r="H495" s="1275"/>
      <c r="I495" s="1275"/>
      <c r="J495" s="1275"/>
      <c r="K495" s="1275"/>
      <c r="L495" s="1275"/>
      <c r="M495" s="1275"/>
      <c r="N495" s="1275"/>
      <c r="O495" s="1275"/>
      <c r="P495" s="1275"/>
      <c r="Q495" s="1275"/>
      <c r="R495" s="1275"/>
      <c r="S495" s="1275"/>
      <c r="T495" s="1275"/>
      <c r="U495" s="1275"/>
      <c r="V495" s="1275"/>
      <c r="W495" s="1275"/>
      <c r="X495" s="1275"/>
      <c r="Y495" s="1275"/>
      <c r="Z495" s="1275"/>
      <c r="AA495" s="1275"/>
      <c r="AB495" s="1275"/>
      <c r="AC495" s="1275"/>
      <c r="AD495" s="1275"/>
      <c r="AE495" s="1275"/>
      <c r="AF495" s="1275"/>
      <c r="AG495" s="1275"/>
      <c r="AH495" s="1275"/>
      <c r="AI495" s="1275"/>
      <c r="AJ495" s="1275"/>
      <c r="AK495" s="1275"/>
      <c r="AL495" s="1275"/>
      <c r="AM495" s="1275"/>
      <c r="AN495" s="1275"/>
      <c r="AO495" s="1275"/>
      <c r="AP495" s="1275"/>
      <c r="AQ495" s="1275"/>
      <c r="AR495" s="1275"/>
      <c r="AS495" s="1275"/>
      <c r="AT495" s="1275"/>
      <c r="AU495" s="1275"/>
      <c r="AV495" s="1275"/>
      <c r="AW495" s="1275"/>
      <c r="AX495" s="1275"/>
      <c r="AY495" s="1275"/>
      <c r="AZ495" s="1275"/>
      <c r="BA495" s="1275"/>
      <c r="BB495" s="1275"/>
      <c r="BC495" s="1275"/>
      <c r="BD495" s="1275"/>
      <c r="BE495" s="1275"/>
      <c r="BF495" s="1275"/>
      <c r="BG495" s="1275"/>
      <c r="BH495" s="1275"/>
      <c r="BI495" s="1275"/>
      <c r="BJ495" s="1275"/>
      <c r="BK495" s="1275"/>
      <c r="BL495" s="1275"/>
      <c r="BM495" s="1275"/>
      <c r="BN495" s="1275"/>
      <c r="BO495" s="1275"/>
      <c r="BP495" s="1275"/>
      <c r="BQ495" s="1275"/>
      <c r="BR495" s="1275"/>
      <c r="BS495" s="1275"/>
      <c r="BT495" s="1275"/>
      <c r="BU495" s="1275"/>
      <c r="BV495" s="1275"/>
      <c r="BW495" s="1275"/>
      <c r="BX495" s="1275"/>
      <c r="BY495" s="1275"/>
      <c r="BZ495" s="1275"/>
      <c r="CA495" s="1275"/>
      <c r="CB495" s="1275"/>
      <c r="CC495" s="1275"/>
      <c r="CD495" s="1275"/>
      <c r="CE495" s="1275"/>
      <c r="CF495" s="1275"/>
      <c r="CG495" s="1275"/>
      <c r="CH495" s="1275"/>
      <c r="CI495" s="1275"/>
      <c r="CJ495" s="1275"/>
      <c r="CK495" s="1275"/>
      <c r="CL495" s="1275"/>
      <c r="CM495" s="1275"/>
      <c r="CN495" s="1275"/>
      <c r="CO495" s="1275"/>
      <c r="CP495" s="1275"/>
      <c r="CQ495" s="1275"/>
      <c r="CR495" s="1275"/>
      <c r="CS495" s="1275"/>
      <c r="CT495" s="1275"/>
    </row>
    <row r="496" spans="1:98" ht="14.4">
      <c r="A496" s="1275"/>
      <c r="B496" s="1275"/>
      <c r="C496" s="1275"/>
      <c r="D496" s="1275"/>
      <c r="E496" s="1275"/>
      <c r="F496" s="1275"/>
      <c r="G496" s="1275"/>
      <c r="H496" s="1275"/>
      <c r="I496" s="1275"/>
      <c r="J496" s="1275"/>
      <c r="K496" s="1275"/>
      <c r="L496" s="1275"/>
      <c r="M496" s="1275"/>
      <c r="N496" s="1275"/>
      <c r="O496" s="1275"/>
      <c r="P496" s="1275"/>
      <c r="Q496" s="1275"/>
      <c r="R496" s="1275"/>
      <c r="S496" s="1275"/>
      <c r="T496" s="1275"/>
      <c r="U496" s="1275"/>
      <c r="V496" s="1275"/>
      <c r="W496" s="1275"/>
      <c r="X496" s="1275"/>
      <c r="Y496" s="1275"/>
      <c r="Z496" s="1275"/>
      <c r="AA496" s="1275"/>
      <c r="AB496" s="1275"/>
      <c r="AC496" s="1275"/>
      <c r="AD496" s="1275"/>
      <c r="AE496" s="1275"/>
      <c r="AF496" s="1275"/>
      <c r="AG496" s="1275"/>
      <c r="AH496" s="1275"/>
      <c r="AI496" s="1275"/>
      <c r="AJ496" s="1275"/>
      <c r="AK496" s="1275"/>
      <c r="AL496" s="1275"/>
      <c r="AM496" s="1275"/>
      <c r="AN496" s="1275"/>
      <c r="AO496" s="1275"/>
      <c r="AP496" s="1275"/>
      <c r="AQ496" s="1275"/>
      <c r="AR496" s="1275"/>
      <c r="AS496" s="1275"/>
      <c r="AT496" s="1275"/>
      <c r="AU496" s="1275"/>
      <c r="AV496" s="1275"/>
      <c r="AW496" s="1275"/>
      <c r="AX496" s="1275"/>
      <c r="AY496" s="1275"/>
      <c r="AZ496" s="1275"/>
      <c r="BA496" s="1275"/>
      <c r="BB496" s="1275"/>
      <c r="BC496" s="1275"/>
      <c r="BD496" s="1275"/>
      <c r="BE496" s="1275"/>
      <c r="BF496" s="1275"/>
      <c r="BG496" s="1275"/>
      <c r="BH496" s="1275"/>
      <c r="BI496" s="1275"/>
      <c r="BJ496" s="1275"/>
      <c r="BK496" s="1275"/>
      <c r="BL496" s="1275"/>
      <c r="BM496" s="1275"/>
      <c r="BN496" s="1275"/>
      <c r="BO496" s="1275"/>
      <c r="BP496" s="1275"/>
      <c r="BQ496" s="1275"/>
      <c r="BR496" s="1275"/>
      <c r="BS496" s="1275"/>
      <c r="BT496" s="1275"/>
      <c r="BU496" s="1275"/>
      <c r="BV496" s="1275"/>
      <c r="BW496" s="1275"/>
      <c r="BX496" s="1275"/>
      <c r="BY496" s="1275"/>
      <c r="BZ496" s="1275"/>
      <c r="CA496" s="1275"/>
      <c r="CB496" s="1275"/>
      <c r="CC496" s="1275"/>
      <c r="CD496" s="1275"/>
      <c r="CE496" s="1275"/>
      <c r="CF496" s="1275"/>
      <c r="CG496" s="1275"/>
      <c r="CH496" s="1275"/>
      <c r="CI496" s="1275"/>
      <c r="CJ496" s="1275"/>
      <c r="CK496" s="1275"/>
      <c r="CL496" s="1275"/>
      <c r="CM496" s="1275"/>
      <c r="CN496" s="1275"/>
      <c r="CO496" s="1275"/>
      <c r="CP496" s="1275"/>
      <c r="CQ496" s="1275"/>
      <c r="CR496" s="1275"/>
      <c r="CS496" s="1275"/>
      <c r="CT496" s="1275"/>
    </row>
    <row r="497" spans="1:98" ht="14.4">
      <c r="A497" s="1275"/>
      <c r="B497" s="1275"/>
      <c r="C497" s="1275"/>
      <c r="D497" s="1275"/>
      <c r="E497" s="1275"/>
      <c r="F497" s="1275"/>
      <c r="G497" s="1275"/>
      <c r="H497" s="1275"/>
      <c r="I497" s="1275"/>
      <c r="J497" s="1275"/>
      <c r="K497" s="1275"/>
      <c r="L497" s="1275"/>
      <c r="M497" s="1275"/>
      <c r="N497" s="1275"/>
      <c r="O497" s="1275"/>
      <c r="P497" s="1275"/>
      <c r="Q497" s="1275"/>
      <c r="R497" s="1275"/>
      <c r="S497" s="1275"/>
      <c r="T497" s="1275"/>
      <c r="U497" s="1275"/>
      <c r="V497" s="1275"/>
      <c r="W497" s="1275"/>
      <c r="X497" s="1275"/>
      <c r="Y497" s="1275"/>
      <c r="Z497" s="1275"/>
      <c r="AA497" s="1275"/>
      <c r="AB497" s="1275"/>
      <c r="AC497" s="1275"/>
      <c r="AD497" s="1275"/>
      <c r="AE497" s="1275"/>
      <c r="AF497" s="1275"/>
      <c r="AG497" s="1275"/>
      <c r="AH497" s="1275"/>
      <c r="AI497" s="1275"/>
      <c r="AJ497" s="1275"/>
      <c r="AK497" s="1275"/>
      <c r="AL497" s="1275"/>
      <c r="AM497" s="1275"/>
      <c r="AN497" s="1275"/>
      <c r="AO497" s="1275"/>
      <c r="AP497" s="1275"/>
      <c r="AQ497" s="1275"/>
      <c r="AR497" s="1275"/>
      <c r="AS497" s="1275"/>
      <c r="AT497" s="1275"/>
      <c r="AU497" s="1275"/>
      <c r="AV497" s="1275"/>
      <c r="AW497" s="1275"/>
      <c r="AX497" s="1275"/>
      <c r="AY497" s="1275"/>
      <c r="AZ497" s="1275"/>
      <c r="BA497" s="1275"/>
      <c r="BB497" s="1275"/>
      <c r="BC497" s="1275"/>
      <c r="BD497" s="1275"/>
      <c r="BE497" s="1275"/>
      <c r="BF497" s="1275"/>
      <c r="BG497" s="1275"/>
      <c r="BH497" s="1275"/>
      <c r="BI497" s="1275"/>
      <c r="BJ497" s="1275"/>
      <c r="BK497" s="1275"/>
      <c r="BL497" s="1275"/>
      <c r="BM497" s="1275"/>
      <c r="BN497" s="1275"/>
      <c r="BO497" s="1275"/>
      <c r="BP497" s="1275"/>
      <c r="BQ497" s="1275"/>
      <c r="BR497" s="1275"/>
      <c r="BS497" s="1275"/>
      <c r="BT497" s="1275"/>
      <c r="BU497" s="1275"/>
      <c r="BV497" s="1275"/>
      <c r="BW497" s="1275"/>
      <c r="BX497" s="1275"/>
      <c r="BY497" s="1275"/>
      <c r="BZ497" s="1275"/>
      <c r="CA497" s="1275"/>
      <c r="CB497" s="1275"/>
      <c r="CC497" s="1275"/>
      <c r="CD497" s="1275"/>
      <c r="CE497" s="1275"/>
      <c r="CF497" s="1275"/>
      <c r="CG497" s="1275"/>
      <c r="CH497" s="1275"/>
      <c r="CI497" s="1275"/>
      <c r="CJ497" s="1275"/>
      <c r="CK497" s="1275"/>
      <c r="CL497" s="1275"/>
      <c r="CM497" s="1275"/>
      <c r="CN497" s="1275"/>
      <c r="CO497" s="1275"/>
      <c r="CP497" s="1275"/>
      <c r="CQ497" s="1275"/>
      <c r="CR497" s="1275"/>
      <c r="CS497" s="1275"/>
      <c r="CT497" s="1275"/>
    </row>
    <row r="498" spans="1:98" ht="14.4">
      <c r="A498" s="1275"/>
      <c r="B498" s="1275"/>
      <c r="C498" s="1275"/>
      <c r="D498" s="1275"/>
      <c r="E498" s="1275"/>
      <c r="F498" s="1275"/>
      <c r="G498" s="1275"/>
      <c r="H498" s="1275"/>
      <c r="I498" s="1275"/>
      <c r="J498" s="1275"/>
      <c r="K498" s="1275"/>
      <c r="L498" s="1275"/>
      <c r="M498" s="1275"/>
      <c r="N498" s="1275"/>
      <c r="O498" s="1275"/>
      <c r="P498" s="1275"/>
      <c r="Q498" s="1275"/>
      <c r="R498" s="1275"/>
      <c r="S498" s="1275"/>
      <c r="T498" s="1275"/>
      <c r="U498" s="1275"/>
      <c r="V498" s="1275"/>
      <c r="W498" s="1275"/>
      <c r="X498" s="1275"/>
      <c r="Y498" s="1275"/>
      <c r="Z498" s="1275"/>
      <c r="AA498" s="1275"/>
      <c r="AB498" s="1275"/>
      <c r="AC498" s="1275"/>
      <c r="AD498" s="1275"/>
      <c r="AE498" s="1275"/>
      <c r="AF498" s="1275"/>
      <c r="AG498" s="1275"/>
      <c r="AH498" s="1275"/>
      <c r="AI498" s="1275"/>
      <c r="AJ498" s="1275"/>
      <c r="AK498" s="1275"/>
      <c r="AL498" s="1275"/>
      <c r="AM498" s="1275"/>
      <c r="AN498" s="1275"/>
      <c r="AO498" s="1275"/>
      <c r="AP498" s="1275"/>
      <c r="AQ498" s="1275"/>
      <c r="AR498" s="1275"/>
      <c r="AS498" s="1275"/>
      <c r="AT498" s="1275"/>
      <c r="AU498" s="1275"/>
      <c r="AV498" s="1275"/>
      <c r="AW498" s="1275"/>
      <c r="AX498" s="1275"/>
      <c r="AY498" s="1275"/>
      <c r="AZ498" s="1275"/>
      <c r="BA498" s="1275"/>
      <c r="BB498" s="1275"/>
      <c r="BC498" s="1275"/>
      <c r="BD498" s="1275"/>
      <c r="BE498" s="1275"/>
      <c r="BF498" s="1275"/>
      <c r="BG498" s="1275"/>
      <c r="BH498" s="1275"/>
      <c r="BI498" s="1275"/>
      <c r="BJ498" s="1275"/>
      <c r="BK498" s="1275"/>
      <c r="BL498" s="1275"/>
      <c r="BM498" s="1275"/>
      <c r="BN498" s="1275"/>
      <c r="BO498" s="1275"/>
      <c r="BP498" s="1275"/>
      <c r="BQ498" s="1275"/>
      <c r="BR498" s="1275"/>
      <c r="BS498" s="1275"/>
      <c r="BT498" s="1275"/>
      <c r="BU498" s="1275"/>
      <c r="BV498" s="1275"/>
      <c r="BW498" s="1275"/>
      <c r="BX498" s="1275"/>
      <c r="BY498" s="1275"/>
      <c r="BZ498" s="1275"/>
      <c r="CA498" s="1275"/>
      <c r="CB498" s="1275"/>
      <c r="CC498" s="1275"/>
      <c r="CD498" s="1275"/>
      <c r="CE498" s="1275"/>
      <c r="CF498" s="1275"/>
      <c r="CG498" s="1275"/>
      <c r="CH498" s="1275"/>
      <c r="CI498" s="1275"/>
      <c r="CJ498" s="1275"/>
      <c r="CK498" s="1275"/>
      <c r="CL498" s="1275"/>
      <c r="CM498" s="1275"/>
      <c r="CN498" s="1275"/>
      <c r="CO498" s="1275"/>
      <c r="CP498" s="1275"/>
      <c r="CQ498" s="1275"/>
      <c r="CR498" s="1275"/>
      <c r="CS498" s="1275"/>
      <c r="CT498" s="1275"/>
    </row>
    <row r="499" spans="1:98" ht="14.4">
      <c r="A499" s="1275"/>
      <c r="B499" s="1275"/>
      <c r="C499" s="1275"/>
      <c r="D499" s="1275"/>
      <c r="E499" s="1275"/>
      <c r="F499" s="1275"/>
      <c r="G499" s="1275"/>
      <c r="H499" s="1275"/>
      <c r="I499" s="1275"/>
      <c r="J499" s="1275"/>
      <c r="K499" s="1275"/>
      <c r="L499" s="1275"/>
      <c r="M499" s="1275"/>
      <c r="N499" s="1275"/>
      <c r="O499" s="1275"/>
      <c r="P499" s="1275"/>
      <c r="Q499" s="1275"/>
      <c r="R499" s="1275"/>
      <c r="S499" s="1275"/>
      <c r="T499" s="1275"/>
      <c r="U499" s="1275"/>
      <c r="V499" s="1275"/>
      <c r="W499" s="1275"/>
      <c r="X499" s="1275"/>
      <c r="Y499" s="1275"/>
      <c r="Z499" s="1275"/>
      <c r="AA499" s="1275"/>
      <c r="AB499" s="1275"/>
      <c r="AC499" s="1275"/>
      <c r="AD499" s="1275"/>
      <c r="AE499" s="1275"/>
      <c r="AF499" s="1275"/>
      <c r="AG499" s="1275"/>
      <c r="AH499" s="1275"/>
      <c r="AI499" s="1275"/>
      <c r="AJ499" s="1275"/>
      <c r="AK499" s="1275"/>
      <c r="AL499" s="1275"/>
      <c r="AM499" s="1275"/>
      <c r="AN499" s="1275"/>
      <c r="AO499" s="1275"/>
      <c r="AP499" s="1275"/>
      <c r="AQ499" s="1275"/>
      <c r="AR499" s="1275"/>
      <c r="AS499" s="1275"/>
      <c r="AT499" s="1275"/>
      <c r="AU499" s="1275"/>
      <c r="AV499" s="1275"/>
      <c r="AW499" s="1275"/>
      <c r="AX499" s="1275"/>
      <c r="AY499" s="1275"/>
      <c r="AZ499" s="1275"/>
      <c r="BA499" s="1275"/>
      <c r="BB499" s="1275"/>
      <c r="BC499" s="1275"/>
      <c r="BD499" s="1275"/>
      <c r="BE499" s="1275"/>
      <c r="BF499" s="1275"/>
      <c r="BG499" s="1275"/>
      <c r="BH499" s="1275"/>
      <c r="BI499" s="1275"/>
      <c r="BJ499" s="1275"/>
      <c r="BK499" s="1275"/>
      <c r="BL499" s="1275"/>
      <c r="BM499" s="1275"/>
      <c r="BN499" s="1275"/>
      <c r="BO499" s="1275"/>
      <c r="BP499" s="1275"/>
      <c r="BQ499" s="1275"/>
      <c r="BR499" s="1275"/>
      <c r="BS499" s="1275"/>
      <c r="BT499" s="1275"/>
      <c r="BU499" s="1275"/>
      <c r="BV499" s="1275"/>
      <c r="BW499" s="1275"/>
      <c r="BX499" s="1275"/>
      <c r="BY499" s="1275"/>
      <c r="BZ499" s="1275"/>
      <c r="CA499" s="1275"/>
      <c r="CB499" s="1275"/>
      <c r="CC499" s="1275"/>
      <c r="CD499" s="1275"/>
      <c r="CE499" s="1275"/>
      <c r="CF499" s="1275"/>
      <c r="CG499" s="1275"/>
      <c r="CH499" s="1275"/>
      <c r="CI499" s="1275"/>
      <c r="CJ499" s="1275"/>
      <c r="CK499" s="1275"/>
      <c r="CL499" s="1275"/>
      <c r="CM499" s="1275"/>
      <c r="CN499" s="1275"/>
      <c r="CO499" s="1275"/>
      <c r="CP499" s="1275"/>
      <c r="CQ499" s="1275"/>
      <c r="CR499" s="1275"/>
      <c r="CS499" s="1275"/>
      <c r="CT499" s="1275"/>
    </row>
    <row r="500" spans="1:98" ht="14.4">
      <c r="A500" s="1275"/>
      <c r="B500" s="1275"/>
      <c r="C500" s="1275"/>
      <c r="D500" s="1275"/>
      <c r="E500" s="1275"/>
      <c r="F500" s="1275"/>
      <c r="G500" s="1275"/>
      <c r="H500" s="1275"/>
      <c r="I500" s="1275"/>
      <c r="J500" s="1275"/>
      <c r="K500" s="1275"/>
      <c r="L500" s="1275"/>
      <c r="M500" s="1275"/>
      <c r="N500" s="1275"/>
      <c r="O500" s="1275"/>
      <c r="P500" s="1275"/>
      <c r="Q500" s="1275"/>
      <c r="R500" s="1275"/>
      <c r="S500" s="1275"/>
      <c r="T500" s="1275"/>
      <c r="U500" s="1275"/>
      <c r="V500" s="1275"/>
      <c r="W500" s="1275"/>
      <c r="X500" s="1275"/>
      <c r="Y500" s="1275"/>
      <c r="Z500" s="1275"/>
      <c r="AA500" s="1275"/>
      <c r="AB500" s="1275"/>
      <c r="AC500" s="1275"/>
      <c r="AD500" s="1275"/>
      <c r="AE500" s="1275"/>
      <c r="AF500" s="1275"/>
      <c r="AG500" s="1275"/>
      <c r="AH500" s="1275"/>
      <c r="AI500" s="1275"/>
      <c r="AJ500" s="1275"/>
      <c r="AK500" s="1275"/>
      <c r="AL500" s="1275"/>
      <c r="AM500" s="1275"/>
      <c r="AN500" s="1275"/>
      <c r="AO500" s="1275"/>
      <c r="AP500" s="1275"/>
      <c r="AQ500" s="1275"/>
      <c r="AR500" s="1275"/>
      <c r="AS500" s="1275"/>
      <c r="AT500" s="1275"/>
      <c r="AU500" s="1275"/>
      <c r="AV500" s="1275"/>
      <c r="AW500" s="1275"/>
      <c r="AX500" s="1275"/>
      <c r="AY500" s="1275"/>
      <c r="AZ500" s="1275"/>
      <c r="BA500" s="1275"/>
      <c r="BB500" s="1275"/>
      <c r="BC500" s="1275"/>
      <c r="BD500" s="1275"/>
      <c r="BE500" s="1275"/>
      <c r="BF500" s="1275"/>
      <c r="BG500" s="1275"/>
      <c r="BH500" s="1275"/>
      <c r="BI500" s="1275"/>
      <c r="BJ500" s="1275"/>
      <c r="BK500" s="1275"/>
      <c r="BL500" s="1275"/>
      <c r="BM500" s="1275"/>
      <c r="BN500" s="1275"/>
      <c r="BO500" s="1275"/>
      <c r="BP500" s="1275"/>
      <c r="BQ500" s="1275"/>
      <c r="BR500" s="1275"/>
      <c r="BS500" s="1275"/>
      <c r="BT500" s="1275"/>
      <c r="BU500" s="1275"/>
      <c r="BV500" s="1275"/>
      <c r="BW500" s="1275"/>
      <c r="BX500" s="1275"/>
      <c r="BY500" s="1275"/>
      <c r="BZ500" s="1275"/>
      <c r="CA500" s="1275"/>
      <c r="CB500" s="1275"/>
      <c r="CC500" s="1275"/>
      <c r="CD500" s="1275"/>
      <c r="CE500" s="1275"/>
      <c r="CF500" s="1275"/>
      <c r="CG500" s="1275"/>
      <c r="CH500" s="1275"/>
      <c r="CI500" s="1275"/>
      <c r="CJ500" s="1275"/>
      <c r="CK500" s="1275"/>
      <c r="CL500" s="1275"/>
      <c r="CM500" s="1275"/>
      <c r="CN500" s="1275"/>
      <c r="CO500" s="1275"/>
      <c r="CP500" s="1275"/>
      <c r="CQ500" s="1275"/>
      <c r="CR500" s="1275"/>
      <c r="CS500" s="1275"/>
      <c r="CT500" s="1275"/>
    </row>
    <row r="501" spans="1:98" ht="14.4">
      <c r="A501" s="1275"/>
      <c r="B501" s="1275"/>
      <c r="C501" s="1275"/>
      <c r="D501" s="1275"/>
      <c r="E501" s="1275"/>
      <c r="F501" s="1275"/>
      <c r="G501" s="1275"/>
      <c r="H501" s="1275"/>
      <c r="I501" s="1275"/>
      <c r="J501" s="1275"/>
      <c r="K501" s="1275"/>
      <c r="L501" s="1275"/>
      <c r="M501" s="1275"/>
      <c r="N501" s="1275"/>
      <c r="O501" s="1275"/>
      <c r="P501" s="1275"/>
      <c r="Q501" s="1275"/>
      <c r="R501" s="1275"/>
      <c r="S501" s="1275"/>
      <c r="T501" s="1275"/>
      <c r="U501" s="1275"/>
      <c r="V501" s="1275"/>
      <c r="W501" s="1275"/>
      <c r="X501" s="1275"/>
      <c r="Y501" s="1275"/>
      <c r="Z501" s="1275"/>
      <c r="AA501" s="1275"/>
      <c r="AB501" s="1275"/>
      <c r="AC501" s="1275"/>
      <c r="AD501" s="1275"/>
      <c r="AE501" s="1275"/>
      <c r="AF501" s="1275"/>
      <c r="AG501" s="1275"/>
      <c r="AH501" s="1275"/>
      <c r="AI501" s="1275"/>
      <c r="AJ501" s="1275"/>
      <c r="AK501" s="1275"/>
      <c r="AL501" s="1275"/>
      <c r="AM501" s="1275"/>
      <c r="AN501" s="1275"/>
      <c r="AO501" s="1275"/>
      <c r="AP501" s="1275"/>
      <c r="AQ501" s="1275"/>
      <c r="AR501" s="1275"/>
      <c r="AS501" s="1275"/>
      <c r="AT501" s="1275"/>
      <c r="AU501" s="1275"/>
      <c r="AV501" s="1275"/>
      <c r="AW501" s="1275"/>
      <c r="AX501" s="1275"/>
      <c r="AY501" s="1275"/>
      <c r="AZ501" s="1275"/>
      <c r="BA501" s="1275"/>
      <c r="BB501" s="1275"/>
      <c r="BC501" s="1275"/>
      <c r="BD501" s="1275"/>
      <c r="BE501" s="1275"/>
      <c r="BF501" s="1275"/>
      <c r="BG501" s="1275"/>
      <c r="BH501" s="1275"/>
      <c r="BI501" s="1275"/>
      <c r="BJ501" s="1275"/>
      <c r="BK501" s="1275"/>
      <c r="BL501" s="1275"/>
      <c r="BM501" s="1275"/>
      <c r="BN501" s="1275"/>
      <c r="BO501" s="1275"/>
      <c r="BP501" s="1275"/>
      <c r="BQ501" s="1275"/>
      <c r="BR501" s="1275"/>
      <c r="BS501" s="1275"/>
      <c r="BT501" s="1275"/>
      <c r="BU501" s="1275"/>
      <c r="BV501" s="1275"/>
      <c r="BW501" s="1275"/>
      <c r="BX501" s="1275"/>
      <c r="BY501" s="1275"/>
      <c r="BZ501" s="1275"/>
      <c r="CA501" s="1275"/>
      <c r="CB501" s="1275"/>
      <c r="CC501" s="1275"/>
      <c r="CD501" s="1275"/>
      <c r="CE501" s="1275"/>
      <c r="CF501" s="1275"/>
      <c r="CG501" s="1275"/>
      <c r="CH501" s="1275"/>
      <c r="CI501" s="1275"/>
      <c r="CJ501" s="1275"/>
      <c r="CK501" s="1275"/>
      <c r="CL501" s="1275"/>
      <c r="CM501" s="1275"/>
      <c r="CN501" s="1275"/>
      <c r="CO501" s="1275"/>
      <c r="CP501" s="1275"/>
      <c r="CQ501" s="1275"/>
      <c r="CR501" s="1275"/>
      <c r="CS501" s="1275"/>
      <c r="CT501" s="1275"/>
    </row>
    <row r="502" spans="1:98" ht="14.4">
      <c r="A502" s="1275"/>
      <c r="B502" s="1275"/>
      <c r="C502" s="1275"/>
      <c r="D502" s="1275"/>
      <c r="E502" s="1275"/>
      <c r="F502" s="1275"/>
      <c r="G502" s="1275"/>
      <c r="H502" s="1275"/>
      <c r="I502" s="1275"/>
      <c r="J502" s="1275"/>
      <c r="K502" s="1275"/>
      <c r="L502" s="1275"/>
      <c r="M502" s="1275"/>
      <c r="N502" s="1275"/>
      <c r="O502" s="1275"/>
      <c r="P502" s="1275"/>
      <c r="Q502" s="1275"/>
      <c r="R502" s="1275"/>
      <c r="S502" s="1275"/>
      <c r="T502" s="1275"/>
      <c r="U502" s="1275"/>
      <c r="V502" s="1275"/>
      <c r="W502" s="1275"/>
      <c r="X502" s="1275"/>
      <c r="Y502" s="1275"/>
      <c r="Z502" s="1275"/>
      <c r="AA502" s="1275"/>
      <c r="AB502" s="1275"/>
      <c r="AC502" s="1275"/>
      <c r="AD502" s="1275"/>
      <c r="AE502" s="1275"/>
      <c r="AF502" s="1275"/>
      <c r="AG502" s="1275"/>
      <c r="AH502" s="1275"/>
      <c r="AI502" s="1275"/>
      <c r="AJ502" s="1275"/>
      <c r="AK502" s="1275"/>
      <c r="AL502" s="1275"/>
      <c r="AM502" s="1275"/>
      <c r="AN502" s="1275"/>
      <c r="AO502" s="1275"/>
      <c r="AP502" s="1275"/>
      <c r="AQ502" s="1275"/>
      <c r="AR502" s="1275"/>
      <c r="AS502" s="1275"/>
      <c r="AT502" s="1275"/>
      <c r="AU502" s="1275"/>
      <c r="AV502" s="1275"/>
      <c r="AW502" s="1275"/>
      <c r="AX502" s="1275"/>
      <c r="AY502" s="1275"/>
      <c r="AZ502" s="1275"/>
      <c r="BA502" s="1275"/>
      <c r="BB502" s="1275"/>
      <c r="BC502" s="1275"/>
      <c r="BD502" s="1275"/>
      <c r="BE502" s="1275"/>
      <c r="BF502" s="1275"/>
      <c r="BG502" s="1275"/>
      <c r="BH502" s="1275"/>
      <c r="BI502" s="1275"/>
      <c r="BJ502" s="1275"/>
      <c r="BK502" s="1275"/>
      <c r="BL502" s="1275"/>
      <c r="BM502" s="1275"/>
      <c r="BN502" s="1275"/>
      <c r="BO502" s="1275"/>
      <c r="BP502" s="1275"/>
      <c r="BQ502" s="1275"/>
      <c r="BR502" s="1275"/>
      <c r="BS502" s="1275"/>
      <c r="BT502" s="1275"/>
      <c r="BU502" s="1275"/>
      <c r="BV502" s="1275"/>
      <c r="BW502" s="1275"/>
      <c r="BX502" s="1275"/>
      <c r="BY502" s="1275"/>
      <c r="BZ502" s="1275"/>
      <c r="CA502" s="1275"/>
      <c r="CB502" s="1275"/>
      <c r="CC502" s="1275"/>
      <c r="CD502" s="1275"/>
      <c r="CE502" s="1275"/>
      <c r="CF502" s="1275"/>
      <c r="CG502" s="1275"/>
      <c r="CH502" s="1275"/>
      <c r="CI502" s="1275"/>
      <c r="CJ502" s="1275"/>
      <c r="CK502" s="1275"/>
      <c r="CL502" s="1275"/>
      <c r="CM502" s="1275"/>
      <c r="CN502" s="1275"/>
      <c r="CO502" s="1275"/>
      <c r="CP502" s="1275"/>
      <c r="CQ502" s="1275"/>
      <c r="CR502" s="1275"/>
      <c r="CS502" s="1275"/>
      <c r="CT502" s="1275"/>
    </row>
    <row r="503" spans="1:98" ht="14.4">
      <c r="A503" s="1275"/>
      <c r="B503" s="1275"/>
      <c r="C503" s="1275"/>
      <c r="D503" s="1275"/>
      <c r="E503" s="1275"/>
      <c r="F503" s="1275"/>
      <c r="G503" s="1275"/>
      <c r="H503" s="1275"/>
      <c r="I503" s="1275"/>
      <c r="J503" s="1275"/>
      <c r="K503" s="1275"/>
      <c r="L503" s="1275"/>
      <c r="M503" s="1275"/>
      <c r="N503" s="1275"/>
      <c r="O503" s="1275"/>
      <c r="P503" s="1275"/>
      <c r="Q503" s="1275"/>
      <c r="R503" s="1275"/>
      <c r="S503" s="1275"/>
      <c r="T503" s="1275"/>
      <c r="U503" s="1275"/>
      <c r="V503" s="1275"/>
      <c r="W503" s="1275"/>
      <c r="X503" s="1275"/>
      <c r="Y503" s="1275"/>
      <c r="Z503" s="1275"/>
      <c r="AA503" s="1275"/>
      <c r="AB503" s="1275"/>
      <c r="AC503" s="1275"/>
      <c r="AD503" s="1275"/>
      <c r="AE503" s="1275"/>
      <c r="AF503" s="1275"/>
      <c r="AG503" s="1275"/>
      <c r="AH503" s="1275"/>
      <c r="AI503" s="1275"/>
      <c r="AJ503" s="1275"/>
      <c r="AK503" s="1275"/>
      <c r="AL503" s="1275"/>
      <c r="AM503" s="1275"/>
      <c r="AN503" s="1275"/>
      <c r="AO503" s="1275"/>
      <c r="AP503" s="1275"/>
      <c r="AQ503" s="1275"/>
      <c r="AR503" s="1275"/>
      <c r="AS503" s="1275"/>
      <c r="AT503" s="1275"/>
      <c r="AU503" s="1275"/>
      <c r="AV503" s="1275"/>
      <c r="AW503" s="1275"/>
      <c r="AX503" s="1275"/>
      <c r="AY503" s="1275"/>
      <c r="AZ503" s="1275"/>
      <c r="BA503" s="1275"/>
      <c r="BB503" s="1275"/>
      <c r="BC503" s="1275"/>
      <c r="BD503" s="1275"/>
      <c r="BE503" s="1275"/>
      <c r="BF503" s="1275"/>
      <c r="BG503" s="1275"/>
      <c r="BH503" s="1275"/>
      <c r="BI503" s="1275"/>
      <c r="BJ503" s="1275"/>
      <c r="BK503" s="1275"/>
      <c r="BL503" s="1275"/>
      <c r="BM503" s="1275"/>
      <c r="BN503" s="1275"/>
      <c r="BO503" s="1275"/>
      <c r="BP503" s="1275"/>
      <c r="BQ503" s="1275"/>
      <c r="BR503" s="1275"/>
      <c r="BS503" s="1275"/>
      <c r="BT503" s="1275"/>
      <c r="BU503" s="1275"/>
      <c r="BV503" s="1275"/>
      <c r="BW503" s="1275"/>
      <c r="BX503" s="1275"/>
      <c r="BY503" s="1275"/>
      <c r="BZ503" s="1275"/>
      <c r="CA503" s="1275"/>
      <c r="CB503" s="1275"/>
      <c r="CC503" s="1275"/>
      <c r="CD503" s="1275"/>
      <c r="CE503" s="1275"/>
      <c r="CF503" s="1275"/>
      <c r="CG503" s="1275"/>
      <c r="CH503" s="1275"/>
      <c r="CI503" s="1275"/>
      <c r="CJ503" s="1275"/>
      <c r="CK503" s="1275"/>
      <c r="CL503" s="1275"/>
      <c r="CM503" s="1275"/>
      <c r="CN503" s="1275"/>
      <c r="CO503" s="1275"/>
      <c r="CP503" s="1275"/>
      <c r="CQ503" s="1275"/>
      <c r="CR503" s="1275"/>
      <c r="CS503" s="1275"/>
      <c r="CT503" s="1275"/>
    </row>
    <row r="504" spans="1:98" ht="14.4">
      <c r="A504" s="1275"/>
      <c r="B504" s="1275"/>
      <c r="C504" s="1275"/>
      <c r="D504" s="1275"/>
      <c r="E504" s="1275"/>
      <c r="F504" s="1275"/>
      <c r="G504" s="1275"/>
      <c r="H504" s="1275"/>
      <c r="I504" s="1275"/>
      <c r="J504" s="1275"/>
      <c r="K504" s="1275"/>
      <c r="L504" s="1275"/>
      <c r="M504" s="1275"/>
      <c r="N504" s="1275"/>
      <c r="O504" s="1275"/>
      <c r="P504" s="1275"/>
      <c r="Q504" s="1275"/>
      <c r="R504" s="1275"/>
      <c r="S504" s="1275"/>
      <c r="T504" s="1275"/>
      <c r="U504" s="1275"/>
      <c r="V504" s="1275"/>
      <c r="W504" s="1275"/>
      <c r="X504" s="1275"/>
      <c r="Y504" s="1275"/>
      <c r="Z504" s="1275"/>
      <c r="AA504" s="1275"/>
      <c r="AB504" s="1275"/>
      <c r="AC504" s="1275"/>
      <c r="AD504" s="1275"/>
      <c r="AE504" s="1275"/>
      <c r="AF504" s="1275"/>
      <c r="AG504" s="1275"/>
      <c r="AH504" s="1275"/>
      <c r="AI504" s="1275"/>
      <c r="AJ504" s="1275"/>
      <c r="AK504" s="1275"/>
      <c r="AL504" s="1275"/>
      <c r="AM504" s="1275"/>
      <c r="AN504" s="1275"/>
      <c r="AO504" s="1275"/>
      <c r="AP504" s="1275"/>
      <c r="AQ504" s="1275"/>
      <c r="AR504" s="1275"/>
      <c r="AS504" s="1275"/>
      <c r="AT504" s="1275"/>
      <c r="AU504" s="1275"/>
      <c r="AV504" s="1275"/>
      <c r="AW504" s="1275"/>
      <c r="AX504" s="1275"/>
      <c r="AY504" s="1275"/>
      <c r="AZ504" s="1275"/>
      <c r="BA504" s="1275"/>
      <c r="BB504" s="1275"/>
      <c r="BC504" s="1275"/>
      <c r="BD504" s="1275"/>
      <c r="BE504" s="1275"/>
      <c r="BF504" s="1275"/>
      <c r="BG504" s="1275"/>
      <c r="BH504" s="1275"/>
      <c r="BI504" s="1275"/>
      <c r="BJ504" s="1275"/>
      <c r="BK504" s="1275"/>
      <c r="BL504" s="1275"/>
      <c r="BM504" s="1275"/>
      <c r="BN504" s="1275"/>
      <c r="BO504" s="1275"/>
      <c r="BP504" s="1275"/>
      <c r="BQ504" s="1275"/>
      <c r="BR504" s="1275"/>
      <c r="BS504" s="1275"/>
      <c r="BT504" s="1275"/>
      <c r="BU504" s="1275"/>
      <c r="BV504" s="1275"/>
      <c r="BW504" s="1275"/>
      <c r="BX504" s="1275"/>
      <c r="BY504" s="1275"/>
      <c r="BZ504" s="1275"/>
      <c r="CA504" s="1275"/>
      <c r="CB504" s="1275"/>
      <c r="CC504" s="1275"/>
      <c r="CD504" s="1275"/>
      <c r="CE504" s="1275"/>
      <c r="CF504" s="1275"/>
      <c r="CG504" s="1275"/>
      <c r="CH504" s="1275"/>
      <c r="CI504" s="1275"/>
      <c r="CJ504" s="1275"/>
      <c r="CK504" s="1275"/>
      <c r="CL504" s="1275"/>
      <c r="CM504" s="1275"/>
      <c r="CN504" s="1275"/>
      <c r="CO504" s="1275"/>
      <c r="CP504" s="1275"/>
      <c r="CQ504" s="1275"/>
      <c r="CR504" s="1275"/>
      <c r="CS504" s="1275"/>
      <c r="CT504" s="1275"/>
    </row>
    <row r="505" spans="1:98" ht="14.4">
      <c r="A505" s="1275"/>
      <c r="B505" s="1275"/>
      <c r="C505" s="1275"/>
      <c r="D505" s="1275"/>
      <c r="E505" s="1275"/>
      <c r="F505" s="1275"/>
      <c r="G505" s="1275"/>
      <c r="H505" s="1275"/>
      <c r="I505" s="1275"/>
      <c r="J505" s="1275"/>
      <c r="K505" s="1275"/>
      <c r="L505" s="1275"/>
      <c r="M505" s="1275"/>
      <c r="N505" s="1275"/>
      <c r="O505" s="1275"/>
      <c r="P505" s="1275"/>
      <c r="Q505" s="1275"/>
      <c r="R505" s="1275"/>
      <c r="S505" s="1275"/>
      <c r="T505" s="1275"/>
      <c r="U505" s="1275"/>
      <c r="V505" s="1275"/>
      <c r="W505" s="1275"/>
      <c r="X505" s="1275"/>
      <c r="Y505" s="1275"/>
      <c r="Z505" s="1275"/>
      <c r="AA505" s="1275"/>
      <c r="AB505" s="1275"/>
      <c r="AC505" s="1275"/>
      <c r="AD505" s="1275"/>
      <c r="AE505" s="1275"/>
      <c r="AF505" s="1275"/>
      <c r="AG505" s="1275"/>
      <c r="AH505" s="1275"/>
      <c r="AI505" s="1275"/>
      <c r="AJ505" s="1275"/>
      <c r="AK505" s="1275"/>
      <c r="AL505" s="1275"/>
      <c r="AM505" s="1275"/>
      <c r="AN505" s="1275"/>
      <c r="AO505" s="1275"/>
      <c r="AP505" s="1275"/>
      <c r="AQ505" s="1275"/>
      <c r="AR505" s="1275"/>
      <c r="AS505" s="1275"/>
      <c r="AT505" s="1275"/>
      <c r="AU505" s="1275"/>
      <c r="AV505" s="1275"/>
      <c r="AW505" s="1275"/>
      <c r="AX505" s="1275"/>
      <c r="AY505" s="1275"/>
      <c r="AZ505" s="1275"/>
      <c r="BA505" s="1275"/>
      <c r="BB505" s="1275"/>
      <c r="BC505" s="1275"/>
      <c r="BD505" s="1275"/>
      <c r="BE505" s="1275"/>
      <c r="BF505" s="1275"/>
      <c r="BG505" s="1275"/>
      <c r="BH505" s="1275"/>
      <c r="BI505" s="1275"/>
      <c r="BJ505" s="1275"/>
      <c r="BK505" s="1275"/>
      <c r="BL505" s="1275"/>
      <c r="BM505" s="1275"/>
      <c r="BN505" s="1275"/>
      <c r="BO505" s="1275"/>
      <c r="BP505" s="1275"/>
      <c r="BQ505" s="1275"/>
      <c r="BR505" s="1275"/>
      <c r="BS505" s="1275"/>
      <c r="BT505" s="1275"/>
      <c r="BU505" s="1275"/>
      <c r="BV505" s="1275"/>
      <c r="BW505" s="1275"/>
      <c r="BX505" s="1275"/>
      <c r="BY505" s="1275"/>
      <c r="BZ505" s="1275"/>
      <c r="CA505" s="1275"/>
      <c r="CB505" s="1275"/>
      <c r="CC505" s="1275"/>
      <c r="CD505" s="1275"/>
      <c r="CE505" s="1275"/>
      <c r="CF505" s="1275"/>
      <c r="CG505" s="1275"/>
      <c r="CH505" s="1275"/>
      <c r="CI505" s="1275"/>
      <c r="CJ505" s="1275"/>
      <c r="CK505" s="1275"/>
      <c r="CL505" s="1275"/>
      <c r="CM505" s="1275"/>
      <c r="CN505" s="1275"/>
      <c r="CO505" s="1275"/>
      <c r="CP505" s="1275"/>
      <c r="CQ505" s="1275"/>
      <c r="CR505" s="1275"/>
      <c r="CS505" s="1275"/>
      <c r="CT505" s="1275"/>
    </row>
    <row r="506" spans="1:98" ht="14.4">
      <c r="A506" s="1275"/>
      <c r="B506" s="1275"/>
      <c r="C506" s="1275"/>
      <c r="D506" s="1275"/>
      <c r="E506" s="1275"/>
      <c r="F506" s="1275"/>
      <c r="G506" s="1275"/>
      <c r="H506" s="1275"/>
      <c r="I506" s="1275"/>
      <c r="J506" s="1275"/>
      <c r="K506" s="1275"/>
      <c r="L506" s="1275"/>
      <c r="M506" s="1275"/>
      <c r="N506" s="1275"/>
      <c r="O506" s="1275"/>
      <c r="P506" s="1275"/>
      <c r="Q506" s="1275"/>
      <c r="R506" s="1275"/>
      <c r="S506" s="1275"/>
      <c r="T506" s="1275"/>
      <c r="U506" s="1275"/>
      <c r="V506" s="1275"/>
      <c r="W506" s="1275"/>
      <c r="X506" s="1275"/>
      <c r="Y506" s="1275"/>
      <c r="Z506" s="1275"/>
      <c r="AA506" s="1275"/>
      <c r="AB506" s="1275"/>
      <c r="AC506" s="1275"/>
      <c r="AD506" s="1275"/>
      <c r="AE506" s="1275"/>
      <c r="AF506" s="1275"/>
      <c r="AG506" s="1275"/>
      <c r="AH506" s="1275"/>
      <c r="AI506" s="1275"/>
      <c r="AJ506" s="1275"/>
      <c r="AK506" s="1275"/>
      <c r="AL506" s="1275"/>
      <c r="AM506" s="1275"/>
      <c r="AN506" s="1275"/>
      <c r="AO506" s="1275"/>
      <c r="AP506" s="1275"/>
      <c r="AQ506" s="1275"/>
      <c r="AR506" s="1275"/>
      <c r="AS506" s="1275"/>
      <c r="AT506" s="1275"/>
      <c r="AU506" s="1275"/>
      <c r="AV506" s="1275"/>
      <c r="AW506" s="1275"/>
      <c r="AX506" s="1275"/>
      <c r="AY506" s="1275"/>
      <c r="AZ506" s="1275"/>
      <c r="BA506" s="1275"/>
      <c r="BB506" s="1275"/>
      <c r="BC506" s="1275"/>
      <c r="BD506" s="1275"/>
      <c r="BE506" s="1275"/>
      <c r="BF506" s="1275"/>
      <c r="BG506" s="1275"/>
      <c r="BH506" s="1275"/>
      <c r="BI506" s="1275"/>
      <c r="BJ506" s="1275"/>
      <c r="BK506" s="1275"/>
      <c r="BL506" s="1275"/>
      <c r="BM506" s="1275"/>
      <c r="BN506" s="1275"/>
      <c r="BO506" s="1275"/>
      <c r="BP506" s="1275"/>
      <c r="BQ506" s="1275"/>
      <c r="BR506" s="1275"/>
      <c r="BS506" s="1275"/>
      <c r="BT506" s="1275"/>
      <c r="BU506" s="1275"/>
      <c r="BV506" s="1275"/>
      <c r="BW506" s="1275"/>
      <c r="BX506" s="1275"/>
      <c r="BY506" s="1275"/>
      <c r="BZ506" s="1275"/>
      <c r="CA506" s="1275"/>
      <c r="CB506" s="1275"/>
      <c r="CC506" s="1275"/>
      <c r="CD506" s="1275"/>
      <c r="CE506" s="1275"/>
      <c r="CF506" s="1275"/>
      <c r="CG506" s="1275"/>
      <c r="CH506" s="1275"/>
      <c r="CI506" s="1275"/>
      <c r="CJ506" s="1275"/>
      <c r="CK506" s="1275"/>
      <c r="CL506" s="1275"/>
      <c r="CM506" s="1275"/>
      <c r="CN506" s="1275"/>
      <c r="CO506" s="1275"/>
      <c r="CP506" s="1275"/>
      <c r="CQ506" s="1275"/>
      <c r="CR506" s="1275"/>
      <c r="CS506" s="1275"/>
      <c r="CT506" s="1275"/>
    </row>
    <row r="507" spans="1:98" ht="14.4">
      <c r="A507" s="1275"/>
      <c r="B507" s="1275"/>
      <c r="C507" s="1275"/>
      <c r="D507" s="1275"/>
      <c r="E507" s="1275"/>
      <c r="F507" s="1275"/>
      <c r="G507" s="1275"/>
      <c r="H507" s="1275"/>
      <c r="I507" s="1275"/>
      <c r="J507" s="1275"/>
      <c r="K507" s="1275"/>
      <c r="L507" s="1275"/>
      <c r="M507" s="1275"/>
      <c r="N507" s="1275"/>
      <c r="O507" s="1275"/>
      <c r="P507" s="1275"/>
      <c r="Q507" s="1275"/>
      <c r="R507" s="1275"/>
      <c r="S507" s="1275"/>
      <c r="T507" s="1275"/>
      <c r="U507" s="1275"/>
      <c r="V507" s="1275"/>
      <c r="W507" s="1275"/>
      <c r="X507" s="1275"/>
      <c r="Y507" s="1275"/>
      <c r="Z507" s="1275"/>
      <c r="AA507" s="1275"/>
      <c r="AB507" s="1275"/>
      <c r="AC507" s="1275"/>
      <c r="AD507" s="1275"/>
      <c r="AE507" s="1275"/>
      <c r="AF507" s="1275"/>
      <c r="AG507" s="1275"/>
      <c r="AH507" s="1275"/>
      <c r="AI507" s="1275"/>
      <c r="AJ507" s="1275"/>
      <c r="AK507" s="1275"/>
      <c r="AL507" s="1275"/>
      <c r="AM507" s="1275"/>
      <c r="AN507" s="1275"/>
      <c r="AO507" s="1275"/>
      <c r="AP507" s="1275"/>
      <c r="AQ507" s="1275"/>
      <c r="AR507" s="1275"/>
      <c r="AS507" s="1275"/>
      <c r="AT507" s="1275"/>
      <c r="AU507" s="1275"/>
      <c r="AV507" s="1275"/>
      <c r="AW507" s="1275"/>
      <c r="AX507" s="1275"/>
      <c r="AY507" s="1275"/>
      <c r="AZ507" s="1275"/>
      <c r="BA507" s="1275"/>
      <c r="BB507" s="1275"/>
      <c r="BC507" s="1275"/>
      <c r="BD507" s="1275"/>
      <c r="BE507" s="1275"/>
      <c r="BF507" s="1275"/>
      <c r="BG507" s="1275"/>
      <c r="BH507" s="1275"/>
      <c r="BI507" s="1275"/>
      <c r="BJ507" s="1275"/>
      <c r="BK507" s="1275"/>
      <c r="BL507" s="1275"/>
      <c r="BM507" s="1275"/>
      <c r="BN507" s="1275"/>
      <c r="BO507" s="1275"/>
      <c r="BP507" s="1275"/>
      <c r="BQ507" s="1275"/>
      <c r="BR507" s="1275"/>
      <c r="BS507" s="1275"/>
      <c r="BT507" s="1275"/>
      <c r="BU507" s="1275"/>
      <c r="BV507" s="1275"/>
      <c r="BW507" s="1275"/>
      <c r="BX507" s="1275"/>
      <c r="BY507" s="1275"/>
      <c r="BZ507" s="1275"/>
      <c r="CA507" s="1275"/>
      <c r="CB507" s="1275"/>
      <c r="CC507" s="1275"/>
      <c r="CD507" s="1275"/>
      <c r="CE507" s="1275"/>
      <c r="CF507" s="1275"/>
      <c r="CG507" s="1275"/>
      <c r="CH507" s="1275"/>
      <c r="CI507" s="1275"/>
      <c r="CJ507" s="1275"/>
      <c r="CK507" s="1275"/>
      <c r="CL507" s="1275"/>
      <c r="CM507" s="1275"/>
      <c r="CN507" s="1275"/>
      <c r="CO507" s="1275"/>
      <c r="CP507" s="1275"/>
      <c r="CQ507" s="1275"/>
      <c r="CR507" s="1275"/>
      <c r="CS507" s="1275"/>
      <c r="CT507" s="1275"/>
    </row>
    <row r="508" spans="1:98" ht="14.4">
      <c r="A508" s="1275"/>
      <c r="B508" s="1275"/>
      <c r="C508" s="1275"/>
      <c r="D508" s="1275"/>
      <c r="E508" s="1275"/>
      <c r="F508" s="1275"/>
      <c r="G508" s="1275"/>
      <c r="H508" s="1275"/>
      <c r="I508" s="1275"/>
      <c r="J508" s="1275"/>
      <c r="K508" s="1275"/>
      <c r="L508" s="1275"/>
      <c r="M508" s="1275"/>
      <c r="N508" s="1275"/>
      <c r="O508" s="1275"/>
      <c r="P508" s="1275"/>
      <c r="Q508" s="1275"/>
      <c r="R508" s="1275"/>
      <c r="S508" s="1275"/>
      <c r="T508" s="1275"/>
      <c r="U508" s="1275"/>
      <c r="V508" s="1275"/>
      <c r="W508" s="1275"/>
      <c r="X508" s="1275"/>
      <c r="Y508" s="1275"/>
      <c r="Z508" s="1275"/>
      <c r="AA508" s="1275"/>
      <c r="AB508" s="1275"/>
      <c r="AC508" s="1275"/>
      <c r="AD508" s="1275"/>
      <c r="AE508" s="1275"/>
      <c r="AF508" s="1275"/>
      <c r="AG508" s="1275"/>
      <c r="AH508" s="1275"/>
      <c r="AI508" s="1275"/>
      <c r="AJ508" s="1275"/>
      <c r="AK508" s="1275"/>
      <c r="AL508" s="1275"/>
      <c r="AM508" s="1275"/>
      <c r="AN508" s="1275"/>
      <c r="AO508" s="1275"/>
      <c r="AP508" s="1275"/>
      <c r="AQ508" s="1275"/>
      <c r="AR508" s="1275"/>
      <c r="AS508" s="1275"/>
      <c r="AT508" s="1275"/>
      <c r="AU508" s="1275"/>
      <c r="AV508" s="1275"/>
      <c r="AW508" s="1275"/>
      <c r="AX508" s="1275"/>
      <c r="AY508" s="1275"/>
      <c r="AZ508" s="1275"/>
      <c r="BA508" s="1275"/>
      <c r="BB508" s="1275"/>
      <c r="BC508" s="1275"/>
      <c r="BD508" s="1275"/>
      <c r="BE508" s="1275"/>
      <c r="BF508" s="1275"/>
      <c r="BG508" s="1275"/>
      <c r="BH508" s="1275"/>
      <c r="BI508" s="1275"/>
      <c r="BJ508" s="1275"/>
      <c r="BK508" s="1275"/>
      <c r="BL508" s="1275"/>
      <c r="BM508" s="1275"/>
      <c r="BN508" s="1275"/>
      <c r="BO508" s="1275"/>
      <c r="BP508" s="1275"/>
      <c r="BQ508" s="1275"/>
      <c r="BR508" s="1275"/>
      <c r="BS508" s="1275"/>
      <c r="BT508" s="1275"/>
      <c r="BU508" s="1275"/>
      <c r="BV508" s="1275"/>
      <c r="BW508" s="1275"/>
      <c r="BX508" s="1275"/>
      <c r="BY508" s="1275"/>
      <c r="BZ508" s="1275"/>
      <c r="CA508" s="1275"/>
      <c r="CB508" s="1275"/>
      <c r="CC508" s="1275"/>
      <c r="CD508" s="1275"/>
      <c r="CE508" s="1275"/>
      <c r="CF508" s="1275"/>
      <c r="CG508" s="1275"/>
      <c r="CH508" s="1275"/>
      <c r="CI508" s="1275"/>
      <c r="CJ508" s="1275"/>
      <c r="CK508" s="1275"/>
      <c r="CL508" s="1275"/>
      <c r="CM508" s="1275"/>
      <c r="CN508" s="1275"/>
      <c r="CO508" s="1275"/>
      <c r="CP508" s="1275"/>
      <c r="CQ508" s="1275"/>
      <c r="CR508" s="1275"/>
      <c r="CS508" s="1275"/>
      <c r="CT508" s="1275"/>
    </row>
    <row r="509" spans="1:98" ht="14.4">
      <c r="A509" s="1275"/>
      <c r="B509" s="1275"/>
      <c r="C509" s="1275"/>
      <c r="D509" s="1275"/>
      <c r="E509" s="1275"/>
      <c r="F509" s="1275"/>
      <c r="G509" s="1275"/>
      <c r="H509" s="1275"/>
      <c r="I509" s="1275"/>
      <c r="J509" s="1275"/>
      <c r="K509" s="1275"/>
      <c r="L509" s="1275"/>
      <c r="M509" s="1275"/>
      <c r="N509" s="1275"/>
      <c r="O509" s="1275"/>
      <c r="P509" s="1275"/>
      <c r="Q509" s="1275"/>
      <c r="R509" s="1275"/>
      <c r="S509" s="1275"/>
      <c r="T509" s="1275"/>
      <c r="U509" s="1275"/>
      <c r="V509" s="1275"/>
      <c r="W509" s="1275"/>
      <c r="X509" s="1275"/>
      <c r="Y509" s="1275"/>
      <c r="Z509" s="1275"/>
      <c r="AA509" s="1275"/>
      <c r="AB509" s="1275"/>
      <c r="AC509" s="1275"/>
      <c r="AD509" s="1275"/>
      <c r="AE509" s="1275"/>
      <c r="AF509" s="1275"/>
      <c r="AG509" s="1275"/>
      <c r="AH509" s="1275"/>
      <c r="AI509" s="1275"/>
      <c r="AJ509" s="1275"/>
      <c r="AK509" s="1275"/>
      <c r="AL509" s="1275"/>
      <c r="AM509" s="1275"/>
      <c r="AN509" s="1275"/>
      <c r="AO509" s="1275"/>
      <c r="AP509" s="1275"/>
      <c r="AQ509" s="1275"/>
      <c r="AR509" s="1275"/>
      <c r="AS509" s="1275"/>
      <c r="AT509" s="1275"/>
      <c r="AU509" s="1275"/>
      <c r="AV509" s="1275"/>
      <c r="AW509" s="1275"/>
      <c r="AX509" s="1275"/>
      <c r="AY509" s="1275"/>
      <c r="AZ509" s="1275"/>
      <c r="BA509" s="1275"/>
      <c r="BB509" s="1275"/>
      <c r="BC509" s="1275"/>
      <c r="BD509" s="1275"/>
      <c r="BE509" s="1275"/>
      <c r="BF509" s="1275"/>
      <c r="BG509" s="1275"/>
      <c r="BH509" s="1275"/>
      <c r="BI509" s="1275"/>
      <c r="BJ509" s="1275"/>
      <c r="BK509" s="1275"/>
      <c r="BL509" s="1275"/>
      <c r="BM509" s="1275"/>
      <c r="BN509" s="1275"/>
      <c r="BO509" s="1275"/>
      <c r="BP509" s="1275"/>
      <c r="BQ509" s="1275"/>
      <c r="BR509" s="1275"/>
      <c r="BS509" s="1275"/>
      <c r="BT509" s="1275"/>
      <c r="BU509" s="1275"/>
      <c r="BV509" s="1275"/>
      <c r="BW509" s="1275"/>
      <c r="BX509" s="1275"/>
      <c r="BY509" s="1275"/>
      <c r="BZ509" s="1275"/>
      <c r="CA509" s="1275"/>
      <c r="CB509" s="1275"/>
      <c r="CC509" s="1275"/>
      <c r="CD509" s="1275"/>
      <c r="CE509" s="1275"/>
      <c r="CF509" s="1275"/>
      <c r="CG509" s="1275"/>
      <c r="CH509" s="1275"/>
      <c r="CI509" s="1275"/>
      <c r="CJ509" s="1275"/>
      <c r="CK509" s="1275"/>
      <c r="CL509" s="1275"/>
      <c r="CM509" s="1275"/>
      <c r="CN509" s="1275"/>
      <c r="CO509" s="1275"/>
      <c r="CP509" s="1275"/>
      <c r="CQ509" s="1275"/>
      <c r="CR509" s="1275"/>
      <c r="CS509" s="1275"/>
      <c r="CT509" s="1275"/>
    </row>
    <row r="510" spans="1:98" ht="14.4">
      <c r="A510" s="1275"/>
      <c r="B510" s="1275"/>
      <c r="C510" s="1275"/>
      <c r="D510" s="1275"/>
      <c r="E510" s="1275"/>
      <c r="F510" s="1275"/>
      <c r="G510" s="1275"/>
      <c r="H510" s="1275"/>
      <c r="I510" s="1275"/>
      <c r="J510" s="1275"/>
      <c r="K510" s="1275"/>
      <c r="L510" s="1275"/>
      <c r="M510" s="1275"/>
      <c r="N510" s="1275"/>
      <c r="O510" s="1275"/>
      <c r="P510" s="1275"/>
      <c r="Q510" s="1275"/>
      <c r="R510" s="1275"/>
      <c r="S510" s="1275"/>
      <c r="T510" s="1275"/>
      <c r="U510" s="1275"/>
      <c r="V510" s="1275"/>
      <c r="W510" s="1275"/>
      <c r="X510" s="1275"/>
      <c r="Y510" s="1275"/>
      <c r="Z510" s="1275"/>
      <c r="AA510" s="1275"/>
      <c r="AB510" s="1275"/>
      <c r="AC510" s="1275"/>
      <c r="AD510" s="1275"/>
      <c r="AE510" s="1275"/>
      <c r="AF510" s="1275"/>
      <c r="AG510" s="1275"/>
      <c r="AH510" s="1275"/>
      <c r="AI510" s="1275"/>
      <c r="AJ510" s="1275"/>
      <c r="AK510" s="1275"/>
      <c r="AL510" s="1275"/>
      <c r="AM510" s="1275"/>
      <c r="AN510" s="1275"/>
      <c r="AO510" s="1275"/>
      <c r="AP510" s="1275"/>
      <c r="AQ510" s="1275"/>
      <c r="AR510" s="1275"/>
      <c r="AS510" s="1275"/>
      <c r="AT510" s="1275"/>
      <c r="AU510" s="1275"/>
      <c r="AV510" s="1275"/>
      <c r="AW510" s="1275"/>
      <c r="AX510" s="1275"/>
      <c r="AY510" s="1275"/>
      <c r="AZ510" s="1275"/>
      <c r="BA510" s="1275"/>
      <c r="BB510" s="1275"/>
      <c r="BC510" s="1275"/>
      <c r="BD510" s="1275"/>
      <c r="BE510" s="1275"/>
      <c r="BF510" s="1275"/>
      <c r="BG510" s="1275"/>
      <c r="BH510" s="1275"/>
      <c r="BI510" s="1275"/>
      <c r="BJ510" s="1275"/>
      <c r="BK510" s="1275"/>
      <c r="BL510" s="1275"/>
      <c r="BM510" s="1275"/>
      <c r="BN510" s="1275"/>
      <c r="BO510" s="1275"/>
      <c r="BP510" s="1275"/>
      <c r="BQ510" s="1275"/>
      <c r="BR510" s="1275"/>
      <c r="BS510" s="1275"/>
      <c r="BT510" s="1275"/>
      <c r="BU510" s="1275"/>
      <c r="BV510" s="1275"/>
      <c r="BW510" s="1275"/>
      <c r="BX510" s="1275"/>
      <c r="BY510" s="1275"/>
      <c r="BZ510" s="1275"/>
      <c r="CA510" s="1275"/>
      <c r="CB510" s="1275"/>
      <c r="CC510" s="1275"/>
      <c r="CD510" s="1275"/>
      <c r="CE510" s="1275"/>
      <c r="CF510" s="1275"/>
      <c r="CG510" s="1275"/>
      <c r="CH510" s="1275"/>
      <c r="CI510" s="1275"/>
      <c r="CJ510" s="1275"/>
      <c r="CK510" s="1275"/>
      <c r="CL510" s="1275"/>
      <c r="CM510" s="1275"/>
      <c r="CN510" s="1275"/>
      <c r="CO510" s="1275"/>
      <c r="CP510" s="1275"/>
      <c r="CQ510" s="1275"/>
      <c r="CR510" s="1275"/>
      <c r="CS510" s="1275"/>
      <c r="CT510" s="1275"/>
    </row>
    <row r="511" spans="1:98" ht="14.4">
      <c r="A511" s="1275"/>
      <c r="B511" s="1275"/>
      <c r="C511" s="1275"/>
      <c r="D511" s="1275"/>
      <c r="E511" s="1275"/>
      <c r="F511" s="1275"/>
      <c r="G511" s="1275"/>
      <c r="H511" s="1275"/>
      <c r="I511" s="1275"/>
      <c r="J511" s="1275"/>
      <c r="K511" s="1275"/>
      <c r="L511" s="1275"/>
      <c r="M511" s="1275"/>
      <c r="N511" s="1275"/>
      <c r="O511" s="1275"/>
      <c r="P511" s="1275"/>
      <c r="Q511" s="1275"/>
      <c r="R511" s="1275"/>
      <c r="S511" s="1275"/>
      <c r="T511" s="1275"/>
      <c r="U511" s="1275"/>
      <c r="V511" s="1275"/>
      <c r="W511" s="1275"/>
      <c r="X511" s="1275"/>
      <c r="Y511" s="1275"/>
      <c r="Z511" s="1275"/>
      <c r="AA511" s="1275"/>
      <c r="AB511" s="1275"/>
      <c r="AC511" s="1275"/>
      <c r="AD511" s="1275"/>
      <c r="AE511" s="1275"/>
      <c r="AF511" s="1275"/>
      <c r="AG511" s="1275"/>
      <c r="AH511" s="1275"/>
      <c r="AI511" s="1275"/>
      <c r="AJ511" s="1275"/>
      <c r="AK511" s="1275"/>
      <c r="AL511" s="1275"/>
      <c r="AM511" s="1275"/>
      <c r="AN511" s="1275"/>
      <c r="AO511" s="1275"/>
      <c r="AP511" s="1275"/>
      <c r="AQ511" s="1275"/>
      <c r="AR511" s="1275"/>
      <c r="AS511" s="1275"/>
      <c r="AT511" s="1275"/>
      <c r="AU511" s="1275"/>
      <c r="AV511" s="1275"/>
      <c r="AW511" s="1275"/>
      <c r="AX511" s="1275"/>
      <c r="AY511" s="1275"/>
      <c r="AZ511" s="1275"/>
      <c r="BA511" s="1275"/>
      <c r="BB511" s="1275"/>
      <c r="BC511" s="1275"/>
      <c r="BD511" s="1275"/>
      <c r="BE511" s="1275"/>
      <c r="BF511" s="1275"/>
      <c r="BG511" s="1275"/>
      <c r="BH511" s="1275"/>
      <c r="BI511" s="1275"/>
      <c r="BJ511" s="1275"/>
      <c r="BK511" s="1275"/>
      <c r="BL511" s="1275"/>
      <c r="BM511" s="1275"/>
      <c r="BN511" s="1275"/>
      <c r="BO511" s="1275"/>
      <c r="BP511" s="1275"/>
      <c r="BQ511" s="1275"/>
      <c r="BR511" s="1275"/>
      <c r="BS511" s="1275"/>
      <c r="BT511" s="1275"/>
      <c r="BU511" s="1275"/>
      <c r="BV511" s="1275"/>
      <c r="BW511" s="1275"/>
      <c r="BX511" s="1275"/>
      <c r="BY511" s="1275"/>
      <c r="BZ511" s="1275"/>
      <c r="CA511" s="1275"/>
      <c r="CB511" s="1275"/>
      <c r="CC511" s="1275"/>
      <c r="CD511" s="1275"/>
      <c r="CE511" s="1275"/>
      <c r="CF511" s="1275"/>
      <c r="CG511" s="1275"/>
      <c r="CH511" s="1275"/>
      <c r="CI511" s="1275"/>
      <c r="CJ511" s="1275"/>
      <c r="CK511" s="1275"/>
      <c r="CL511" s="1275"/>
      <c r="CM511" s="1275"/>
      <c r="CN511" s="1275"/>
      <c r="CO511" s="1275"/>
      <c r="CP511" s="1275"/>
      <c r="CQ511" s="1275"/>
      <c r="CR511" s="1275"/>
      <c r="CS511" s="1275"/>
      <c r="CT511" s="1275"/>
    </row>
    <row r="512" spans="1:98" ht="14.4">
      <c r="A512" s="1275"/>
      <c r="B512" s="1275"/>
      <c r="C512" s="1275"/>
      <c r="D512" s="1275"/>
      <c r="E512" s="1275"/>
      <c r="F512" s="1275"/>
      <c r="G512" s="1275"/>
      <c r="H512" s="1275"/>
      <c r="I512" s="1275"/>
      <c r="J512" s="1275"/>
      <c r="K512" s="1275"/>
      <c r="L512" s="1275"/>
      <c r="M512" s="1275"/>
      <c r="N512" s="1275"/>
      <c r="O512" s="1275"/>
      <c r="P512" s="1275"/>
      <c r="Q512" s="1275"/>
      <c r="R512" s="1275"/>
      <c r="S512" s="1275"/>
      <c r="T512" s="1275"/>
      <c r="U512" s="1275"/>
      <c r="V512" s="1275"/>
      <c r="W512" s="1275"/>
      <c r="X512" s="1275"/>
      <c r="Y512" s="1275"/>
      <c r="Z512" s="1275"/>
      <c r="AA512" s="1275"/>
      <c r="AB512" s="1275"/>
      <c r="AC512" s="1275"/>
      <c r="AD512" s="1275"/>
      <c r="AE512" s="1275"/>
      <c r="AF512" s="1275"/>
      <c r="AG512" s="1275"/>
      <c r="AH512" s="1275"/>
      <c r="AI512" s="1275"/>
      <c r="AJ512" s="1275"/>
      <c r="AK512" s="1275"/>
      <c r="AL512" s="1275"/>
      <c r="AM512" s="1275"/>
      <c r="AN512" s="1275"/>
      <c r="AO512" s="1275"/>
      <c r="AP512" s="1275"/>
      <c r="AQ512" s="1275"/>
      <c r="AR512" s="1275"/>
      <c r="AS512" s="1275"/>
      <c r="AT512" s="1275"/>
      <c r="AU512" s="1275"/>
      <c r="AV512" s="1275"/>
      <c r="AW512" s="1275"/>
      <c r="AX512" s="1275"/>
      <c r="AY512" s="1275"/>
      <c r="AZ512" s="1275"/>
      <c r="BA512" s="1275"/>
      <c r="BB512" s="1275"/>
      <c r="BC512" s="1275"/>
      <c r="BD512" s="1275"/>
      <c r="BE512" s="1275"/>
      <c r="BF512" s="1275"/>
      <c r="BG512" s="1275"/>
      <c r="BH512" s="1275"/>
      <c r="BI512" s="1275"/>
      <c r="BJ512" s="1275"/>
      <c r="BK512" s="1275"/>
      <c r="BL512" s="1275"/>
      <c r="BM512" s="1275"/>
      <c r="BN512" s="1275"/>
      <c r="BO512" s="1275"/>
      <c r="BP512" s="1275"/>
      <c r="BQ512" s="1275"/>
      <c r="BR512" s="1275"/>
      <c r="BS512" s="1275"/>
      <c r="BT512" s="1275"/>
      <c r="BU512" s="1275"/>
      <c r="BV512" s="1275"/>
      <c r="BW512" s="1275"/>
      <c r="BX512" s="1275"/>
      <c r="BY512" s="1275"/>
      <c r="BZ512" s="1275"/>
      <c r="CA512" s="1275"/>
      <c r="CB512" s="1275"/>
      <c r="CC512" s="1275"/>
      <c r="CD512" s="1275"/>
      <c r="CE512" s="1275"/>
      <c r="CF512" s="1275"/>
      <c r="CG512" s="1275"/>
      <c r="CH512" s="1275"/>
      <c r="CI512" s="1275"/>
      <c r="CJ512" s="1275"/>
      <c r="CK512" s="1275"/>
      <c r="CL512" s="1275"/>
      <c r="CM512" s="1275"/>
      <c r="CN512" s="1275"/>
      <c r="CO512" s="1275"/>
      <c r="CP512" s="1275"/>
      <c r="CQ512" s="1275"/>
      <c r="CR512" s="1275"/>
      <c r="CS512" s="1275"/>
      <c r="CT512" s="1275"/>
    </row>
    <row r="513" spans="1:98" ht="14.4">
      <c r="A513" s="1275"/>
      <c r="B513" s="1275"/>
      <c r="C513" s="1275"/>
      <c r="D513" s="1275"/>
      <c r="E513" s="1275"/>
      <c r="F513" s="1275"/>
      <c r="G513" s="1275"/>
      <c r="H513" s="1275"/>
      <c r="I513" s="1275"/>
      <c r="J513" s="1275"/>
      <c r="K513" s="1275"/>
      <c r="L513" s="1275"/>
      <c r="M513" s="1275"/>
      <c r="N513" s="1275"/>
      <c r="O513" s="1275"/>
      <c r="P513" s="1275"/>
      <c r="Q513" s="1275"/>
      <c r="R513" s="1275"/>
      <c r="S513" s="1275"/>
      <c r="T513" s="1275"/>
      <c r="U513" s="1275"/>
      <c r="V513" s="1275"/>
      <c r="W513" s="1275"/>
      <c r="X513" s="1275"/>
      <c r="Y513" s="1275"/>
      <c r="Z513" s="1275"/>
      <c r="AA513" s="1275"/>
      <c r="AB513" s="1275"/>
      <c r="AC513" s="1275"/>
      <c r="AD513" s="1275"/>
      <c r="AE513" s="1275"/>
      <c r="AF513" s="1275"/>
      <c r="AG513" s="1275"/>
      <c r="AH513" s="1275"/>
      <c r="AI513" s="1275"/>
      <c r="AJ513" s="1275"/>
      <c r="AK513" s="1275"/>
      <c r="AL513" s="1275"/>
      <c r="AM513" s="1275"/>
      <c r="AN513" s="1275"/>
      <c r="AO513" s="1275"/>
      <c r="AP513" s="1275"/>
      <c r="AQ513" s="1275"/>
      <c r="AR513" s="1275"/>
      <c r="AS513" s="1275"/>
      <c r="AT513" s="1275"/>
      <c r="AU513" s="1275"/>
      <c r="AV513" s="1275"/>
      <c r="AW513" s="1275"/>
      <c r="AX513" s="1275"/>
      <c r="AY513" s="1275"/>
      <c r="AZ513" s="1275"/>
      <c r="BA513" s="1275"/>
      <c r="BB513" s="1275"/>
      <c r="BC513" s="1275"/>
      <c r="BD513" s="1275"/>
      <c r="BE513" s="1275"/>
      <c r="BF513" s="1275"/>
      <c r="BG513" s="1275"/>
      <c r="BH513" s="1275"/>
      <c r="BI513" s="1275"/>
      <c r="BJ513" s="1275"/>
      <c r="BK513" s="1275"/>
      <c r="BL513" s="1275"/>
      <c r="BM513" s="1275"/>
      <c r="BN513" s="1275"/>
      <c r="BO513" s="1275"/>
      <c r="BP513" s="1275"/>
      <c r="BQ513" s="1275"/>
      <c r="BR513" s="1275"/>
      <c r="BS513" s="1275"/>
      <c r="BT513" s="1275"/>
      <c r="BU513" s="1275"/>
      <c r="BV513" s="1275"/>
      <c r="BW513" s="1275"/>
      <c r="BX513" s="1275"/>
      <c r="BY513" s="1275"/>
      <c r="BZ513" s="1275"/>
      <c r="CA513" s="1275"/>
      <c r="CB513" s="1275"/>
      <c r="CC513" s="1275"/>
      <c r="CD513" s="1275"/>
      <c r="CE513" s="1275"/>
      <c r="CF513" s="1275"/>
      <c r="CG513" s="1275"/>
      <c r="CH513" s="1275"/>
      <c r="CI513" s="1275"/>
      <c r="CJ513" s="1275"/>
      <c r="CK513" s="1275"/>
      <c r="CL513" s="1275"/>
      <c r="CM513" s="1275"/>
      <c r="CN513" s="1275"/>
      <c r="CO513" s="1275"/>
      <c r="CP513" s="1275"/>
      <c r="CQ513" s="1275"/>
      <c r="CR513" s="1275"/>
      <c r="CS513" s="1275"/>
      <c r="CT513" s="1275"/>
    </row>
    <row r="514" spans="1:98" ht="14.4">
      <c r="A514" s="1275"/>
      <c r="B514" s="1275"/>
      <c r="C514" s="1275"/>
      <c r="D514" s="1275"/>
      <c r="E514" s="1275"/>
      <c r="F514" s="1275"/>
      <c r="G514" s="1275"/>
      <c r="H514" s="1275"/>
      <c r="I514" s="1275"/>
      <c r="J514" s="1275"/>
      <c r="K514" s="1275"/>
      <c r="L514" s="1275"/>
      <c r="M514" s="1275"/>
      <c r="N514" s="1275"/>
      <c r="O514" s="1275"/>
      <c r="P514" s="1275"/>
      <c r="Q514" s="1275"/>
      <c r="R514" s="1275"/>
      <c r="S514" s="1275"/>
      <c r="T514" s="1275"/>
      <c r="U514" s="1275"/>
      <c r="V514" s="1275"/>
      <c r="W514" s="1275"/>
      <c r="X514" s="1275"/>
      <c r="Y514" s="1275"/>
      <c r="Z514" s="1275"/>
      <c r="AA514" s="1275"/>
      <c r="AB514" s="1275"/>
      <c r="AC514" s="1275"/>
      <c r="AD514" s="1275"/>
      <c r="AE514" s="1275"/>
      <c r="AF514" s="1275"/>
      <c r="AG514" s="1275"/>
      <c r="AH514" s="1275"/>
      <c r="AI514" s="1275"/>
      <c r="AJ514" s="1275"/>
      <c r="AK514" s="1275"/>
      <c r="AL514" s="1275"/>
      <c r="AM514" s="1275"/>
      <c r="AN514" s="1275"/>
      <c r="AO514" s="1275"/>
      <c r="AP514" s="1275"/>
      <c r="AQ514" s="1275"/>
      <c r="AR514" s="1275"/>
      <c r="AS514" s="1275"/>
      <c r="AT514" s="1275"/>
      <c r="AU514" s="1275"/>
      <c r="AV514" s="1275"/>
      <c r="AW514" s="1275"/>
      <c r="AX514" s="1275"/>
      <c r="AY514" s="1275"/>
      <c r="AZ514" s="1275"/>
      <c r="BA514" s="1275"/>
      <c r="BB514" s="1275"/>
      <c r="BC514" s="1275"/>
      <c r="BD514" s="1275"/>
      <c r="BE514" s="1275"/>
      <c r="BF514" s="1275"/>
      <c r="BG514" s="1275"/>
      <c r="BH514" s="1275"/>
      <c r="BI514" s="1275"/>
      <c r="BJ514" s="1275"/>
      <c r="BK514" s="1275"/>
      <c r="BL514" s="1275"/>
      <c r="BM514" s="1275"/>
      <c r="BN514" s="1275"/>
      <c r="BO514" s="1275"/>
      <c r="BP514" s="1275"/>
      <c r="BQ514" s="1275"/>
      <c r="BR514" s="1275"/>
      <c r="BS514" s="1275"/>
      <c r="BT514" s="1275"/>
      <c r="BU514" s="1275"/>
      <c r="BV514" s="1275"/>
      <c r="BW514" s="1275"/>
      <c r="BX514" s="1275"/>
      <c r="BY514" s="1275"/>
      <c r="BZ514" s="1275"/>
      <c r="CA514" s="1275"/>
      <c r="CB514" s="1275"/>
      <c r="CC514" s="1275"/>
      <c r="CD514" s="1275"/>
      <c r="CE514" s="1275"/>
      <c r="CF514" s="1275"/>
      <c r="CG514" s="1275"/>
      <c r="CH514" s="1275"/>
      <c r="CI514" s="1275"/>
      <c r="CJ514" s="1275"/>
      <c r="CK514" s="1275"/>
      <c r="CL514" s="1275"/>
      <c r="CM514" s="1275"/>
      <c r="CN514" s="1275"/>
      <c r="CO514" s="1275"/>
      <c r="CP514" s="1275"/>
      <c r="CQ514" s="1275"/>
      <c r="CR514" s="1275"/>
      <c r="CS514" s="1275"/>
      <c r="CT514" s="1275"/>
    </row>
    <row r="515" spans="1:98" ht="14.4">
      <c r="A515" s="1275"/>
      <c r="B515" s="1275"/>
      <c r="C515" s="1275"/>
      <c r="D515" s="1275"/>
      <c r="E515" s="1275"/>
      <c r="F515" s="1275"/>
      <c r="G515" s="1275"/>
      <c r="H515" s="1275"/>
      <c r="I515" s="1275"/>
      <c r="J515" s="1275"/>
      <c r="K515" s="1275"/>
      <c r="L515" s="1275"/>
      <c r="M515" s="1275"/>
      <c r="N515" s="1275"/>
      <c r="O515" s="1275"/>
      <c r="P515" s="1275"/>
      <c r="Q515" s="1275"/>
      <c r="R515" s="1275"/>
      <c r="S515" s="1275"/>
      <c r="T515" s="1275"/>
      <c r="U515" s="1275"/>
      <c r="V515" s="1275"/>
      <c r="W515" s="1275"/>
      <c r="X515" s="1275"/>
      <c r="Y515" s="1275"/>
      <c r="Z515" s="1275"/>
      <c r="AA515" s="1275"/>
      <c r="AB515" s="1275"/>
      <c r="AC515" s="1275"/>
      <c r="AD515" s="1275"/>
      <c r="AE515" s="1275"/>
      <c r="AF515" s="1275"/>
      <c r="AG515" s="1275"/>
      <c r="AH515" s="1275"/>
      <c r="AI515" s="1275"/>
      <c r="AJ515" s="1275"/>
      <c r="AK515" s="1275"/>
      <c r="AL515" s="1275"/>
      <c r="AM515" s="1275"/>
      <c r="AN515" s="1275"/>
      <c r="AO515" s="1275"/>
      <c r="AP515" s="1275"/>
      <c r="AQ515" s="1275"/>
      <c r="AR515" s="1275"/>
      <c r="AS515" s="1275"/>
      <c r="AT515" s="1275"/>
      <c r="AU515" s="1275"/>
      <c r="AV515" s="1275"/>
      <c r="AW515" s="1275"/>
      <c r="AX515" s="1275"/>
      <c r="AY515" s="1275"/>
      <c r="AZ515" s="1275"/>
      <c r="BA515" s="1275"/>
      <c r="BB515" s="1275"/>
      <c r="BC515" s="1275"/>
      <c r="BD515" s="1275"/>
      <c r="BE515" s="1275"/>
      <c r="BF515" s="1275"/>
      <c r="BG515" s="1275"/>
      <c r="BH515" s="1275"/>
      <c r="BI515" s="1275"/>
      <c r="BJ515" s="1275"/>
      <c r="BK515" s="1275"/>
      <c r="BL515" s="1275"/>
      <c r="BM515" s="1275"/>
      <c r="BN515" s="1275"/>
      <c r="BO515" s="1275"/>
      <c r="BP515" s="1275"/>
      <c r="BQ515" s="1275"/>
      <c r="BR515" s="1275"/>
      <c r="BS515" s="1275"/>
      <c r="BT515" s="1275"/>
      <c r="BU515" s="1275"/>
      <c r="BV515" s="1275"/>
      <c r="BW515" s="1275"/>
      <c r="BX515" s="1275"/>
      <c r="BY515" s="1275"/>
      <c r="BZ515" s="1275"/>
      <c r="CA515" s="1275"/>
      <c r="CB515" s="1275"/>
      <c r="CC515" s="1275"/>
      <c r="CD515" s="1275"/>
      <c r="CE515" s="1275"/>
      <c r="CF515" s="1275"/>
      <c r="CG515" s="1275"/>
      <c r="CH515" s="1275"/>
      <c r="CI515" s="1275"/>
      <c r="CJ515" s="1275"/>
      <c r="CK515" s="1275"/>
      <c r="CL515" s="1275"/>
      <c r="CM515" s="1275"/>
      <c r="CN515" s="1275"/>
      <c r="CO515" s="1275"/>
      <c r="CP515" s="1275"/>
      <c r="CQ515" s="1275"/>
      <c r="CR515" s="1275"/>
      <c r="CS515" s="1275"/>
      <c r="CT515" s="1275"/>
    </row>
    <row r="516" spans="1:98" ht="14.4">
      <c r="A516" s="1275"/>
      <c r="B516" s="1275"/>
      <c r="C516" s="1275"/>
      <c r="D516" s="1275"/>
      <c r="E516" s="1275"/>
      <c r="F516" s="1275"/>
      <c r="G516" s="1275"/>
      <c r="H516" s="1275"/>
      <c r="I516" s="1275"/>
      <c r="J516" s="1275"/>
      <c r="K516" s="1275"/>
      <c r="L516" s="1275"/>
      <c r="M516" s="1275"/>
      <c r="N516" s="1275"/>
      <c r="O516" s="1275"/>
      <c r="P516" s="1275"/>
      <c r="Q516" s="1275"/>
      <c r="R516" s="1275"/>
      <c r="S516" s="1275"/>
      <c r="T516" s="1275"/>
      <c r="U516" s="1275"/>
      <c r="V516" s="1275"/>
      <c r="W516" s="1275"/>
      <c r="X516" s="1275"/>
      <c r="Y516" s="1275"/>
      <c r="Z516" s="1275"/>
      <c r="AA516" s="1275"/>
      <c r="AB516" s="1275"/>
      <c r="AC516" s="1275"/>
      <c r="AD516" s="1275"/>
      <c r="AE516" s="1275"/>
      <c r="AF516" s="1275"/>
      <c r="AG516" s="1275"/>
      <c r="AH516" s="1275"/>
      <c r="AI516" s="1275"/>
      <c r="AJ516" s="1275"/>
      <c r="AK516" s="1275"/>
      <c r="AL516" s="1275"/>
      <c r="AM516" s="1275"/>
      <c r="AN516" s="1275"/>
      <c r="AO516" s="1275"/>
      <c r="AP516" s="1275"/>
      <c r="AQ516" s="1275"/>
      <c r="AR516" s="1275"/>
      <c r="AS516" s="1275"/>
      <c r="AT516" s="1275"/>
      <c r="AU516" s="1275"/>
      <c r="AV516" s="1275"/>
      <c r="AW516" s="1275"/>
      <c r="AX516" s="1275"/>
      <c r="AY516" s="1275"/>
      <c r="AZ516" s="1275"/>
      <c r="BA516" s="1275"/>
      <c r="BB516" s="1275"/>
      <c r="BC516" s="1275"/>
      <c r="BD516" s="1275"/>
      <c r="BE516" s="1275"/>
      <c r="BF516" s="1275"/>
      <c r="BG516" s="1275"/>
      <c r="BH516" s="1275"/>
      <c r="BI516" s="1275"/>
      <c r="BJ516" s="1275"/>
      <c r="BK516" s="1275"/>
      <c r="BL516" s="1275"/>
      <c r="BM516" s="1275"/>
      <c r="BN516" s="1275"/>
      <c r="BO516" s="1275"/>
      <c r="BP516" s="1275"/>
      <c r="BQ516" s="1275"/>
      <c r="BR516" s="1275"/>
      <c r="BS516" s="1275"/>
      <c r="BT516" s="1275"/>
      <c r="BU516" s="1275"/>
      <c r="BV516" s="1275"/>
      <c r="BW516" s="1275"/>
      <c r="BX516" s="1275"/>
      <c r="BY516" s="1275"/>
      <c r="BZ516" s="1275"/>
      <c r="CA516" s="1275"/>
      <c r="CB516" s="1275"/>
      <c r="CC516" s="1275"/>
      <c r="CD516" s="1275"/>
      <c r="CE516" s="1275"/>
      <c r="CF516" s="1275"/>
      <c r="CG516" s="1275"/>
      <c r="CH516" s="1275"/>
      <c r="CI516" s="1275"/>
      <c r="CJ516" s="1275"/>
      <c r="CK516" s="1275"/>
      <c r="CL516" s="1275"/>
      <c r="CM516" s="1275"/>
      <c r="CN516" s="1275"/>
      <c r="CO516" s="1275"/>
      <c r="CP516" s="1275"/>
      <c r="CQ516" s="1275"/>
      <c r="CR516" s="1275"/>
      <c r="CS516" s="1275"/>
      <c r="CT516" s="1275"/>
    </row>
    <row r="517" spans="1:98" ht="14.4">
      <c r="A517" s="1275"/>
      <c r="B517" s="1275"/>
      <c r="C517" s="1275"/>
      <c r="D517" s="1275"/>
      <c r="E517" s="1275"/>
      <c r="F517" s="1275"/>
      <c r="G517" s="1275"/>
      <c r="H517" s="1275"/>
      <c r="I517" s="1275"/>
      <c r="J517" s="1275"/>
      <c r="K517" s="1275"/>
      <c r="L517" s="1275"/>
      <c r="M517" s="1275"/>
      <c r="N517" s="1275"/>
      <c r="O517" s="1275"/>
      <c r="P517" s="1275"/>
      <c r="Q517" s="1275"/>
      <c r="R517" s="1275"/>
      <c r="S517" s="1275"/>
      <c r="T517" s="1275"/>
      <c r="U517" s="1275"/>
      <c r="V517" s="1275"/>
      <c r="W517" s="1275"/>
      <c r="X517" s="1275"/>
      <c r="Y517" s="1275"/>
      <c r="Z517" s="1275"/>
      <c r="AA517" s="1275"/>
      <c r="AB517" s="1275"/>
      <c r="AC517" s="1275"/>
      <c r="AD517" s="1275"/>
      <c r="AE517" s="1275"/>
      <c r="AF517" s="1275"/>
      <c r="AG517" s="1275"/>
      <c r="AH517" s="1275"/>
      <c r="AI517" s="1275"/>
      <c r="AJ517" s="1275"/>
      <c r="AK517" s="1275"/>
      <c r="AL517" s="1275"/>
      <c r="AM517" s="1275"/>
      <c r="AN517" s="1275"/>
      <c r="AO517" s="1275"/>
      <c r="AP517" s="1275"/>
      <c r="AQ517" s="1275"/>
      <c r="AR517" s="1275"/>
      <c r="AS517" s="1275"/>
      <c r="AT517" s="1275"/>
      <c r="AU517" s="1275"/>
      <c r="AV517" s="1275"/>
      <c r="AW517" s="1275"/>
      <c r="AX517" s="1275"/>
      <c r="AY517" s="1275"/>
      <c r="AZ517" s="1275"/>
      <c r="BA517" s="1275"/>
      <c r="BB517" s="1275"/>
      <c r="BC517" s="1275"/>
      <c r="BD517" s="1275"/>
      <c r="BE517" s="1275"/>
      <c r="BF517" s="1275"/>
      <c r="BG517" s="1275"/>
      <c r="BH517" s="1275"/>
      <c r="BI517" s="1275"/>
      <c r="BJ517" s="1275"/>
      <c r="BK517" s="1275"/>
      <c r="BL517" s="1275"/>
      <c r="BM517" s="1275"/>
      <c r="BN517" s="1275"/>
      <c r="BO517" s="1275"/>
      <c r="BP517" s="1275"/>
      <c r="BQ517" s="1275"/>
      <c r="BR517" s="1275"/>
      <c r="BS517" s="1275"/>
      <c r="BT517" s="1275"/>
      <c r="BU517" s="1275"/>
      <c r="BV517" s="1275"/>
      <c r="BW517" s="1275"/>
      <c r="BX517" s="1275"/>
      <c r="BY517" s="1275"/>
      <c r="BZ517" s="1275"/>
      <c r="CA517" s="1275"/>
      <c r="CB517" s="1275"/>
      <c r="CC517" s="1275"/>
      <c r="CD517" s="1275"/>
      <c r="CE517" s="1275"/>
      <c r="CF517" s="1275"/>
      <c r="CG517" s="1275"/>
      <c r="CH517" s="1275"/>
      <c r="CI517" s="1275"/>
      <c r="CJ517" s="1275"/>
      <c r="CK517" s="1275"/>
      <c r="CL517" s="1275"/>
      <c r="CM517" s="1275"/>
      <c r="CN517" s="1275"/>
      <c r="CO517" s="1275"/>
      <c r="CP517" s="1275"/>
      <c r="CQ517" s="1275"/>
      <c r="CR517" s="1275"/>
      <c r="CS517" s="1275"/>
      <c r="CT517" s="1275"/>
    </row>
    <row r="518" spans="1:98" ht="14.4">
      <c r="A518" s="1275"/>
      <c r="B518" s="1275"/>
      <c r="C518" s="1275"/>
      <c r="D518" s="1275"/>
      <c r="E518" s="1275"/>
      <c r="F518" s="1275"/>
      <c r="G518" s="1275"/>
      <c r="H518" s="1275"/>
      <c r="I518" s="1275"/>
      <c r="J518" s="1275"/>
      <c r="K518" s="1275"/>
      <c r="L518" s="1275"/>
      <c r="M518" s="1275"/>
      <c r="N518" s="1275"/>
      <c r="O518" s="1275"/>
      <c r="P518" s="1275"/>
      <c r="Q518" s="1275"/>
      <c r="R518" s="1275"/>
      <c r="S518" s="1275"/>
      <c r="T518" s="1275"/>
      <c r="U518" s="1275"/>
      <c r="V518" s="1275"/>
      <c r="W518" s="1275"/>
      <c r="X518" s="1275"/>
      <c r="Y518" s="1275"/>
      <c r="Z518" s="1275"/>
      <c r="AA518" s="1275"/>
      <c r="AB518" s="1275"/>
      <c r="AC518" s="1275"/>
      <c r="AD518" s="1275"/>
      <c r="AE518" s="1275"/>
      <c r="AF518" s="1275"/>
      <c r="AG518" s="1275"/>
      <c r="AH518" s="1275"/>
      <c r="AI518" s="1275"/>
      <c r="AJ518" s="1275"/>
      <c r="AK518" s="1275"/>
      <c r="AL518" s="1275"/>
      <c r="AM518" s="1275"/>
      <c r="AN518" s="1275"/>
      <c r="AO518" s="1275"/>
      <c r="AP518" s="1275"/>
      <c r="AQ518" s="1275"/>
      <c r="AR518" s="1275"/>
      <c r="AS518" s="1275"/>
      <c r="AT518" s="1275"/>
      <c r="AU518" s="1275"/>
      <c r="AV518" s="1275"/>
      <c r="AW518" s="1275"/>
      <c r="AX518" s="1275"/>
      <c r="AY518" s="1275"/>
      <c r="AZ518" s="1275"/>
      <c r="BA518" s="1275"/>
      <c r="BB518" s="1275"/>
      <c r="BC518" s="1275"/>
      <c r="BD518" s="1275"/>
      <c r="BE518" s="1275"/>
      <c r="BF518" s="1275"/>
      <c r="BG518" s="1275"/>
      <c r="BH518" s="1275"/>
      <c r="BI518" s="1275"/>
      <c r="BJ518" s="1275"/>
      <c r="BK518" s="1275"/>
      <c r="BL518" s="1275"/>
      <c r="BM518" s="1275"/>
      <c r="BN518" s="1275"/>
      <c r="BO518" s="1275"/>
      <c r="BP518" s="1275"/>
      <c r="BQ518" s="1275"/>
      <c r="BR518" s="1275"/>
      <c r="BS518" s="1275"/>
      <c r="BT518" s="1275"/>
      <c r="BU518" s="1275"/>
      <c r="BV518" s="1275"/>
      <c r="BW518" s="1275"/>
      <c r="BX518" s="1275"/>
      <c r="BY518" s="1275"/>
      <c r="BZ518" s="1275"/>
      <c r="CA518" s="1275"/>
      <c r="CB518" s="1275"/>
      <c r="CC518" s="1275"/>
      <c r="CD518" s="1275"/>
      <c r="CE518" s="1275"/>
      <c r="CF518" s="1275"/>
      <c r="CG518" s="1275"/>
      <c r="CH518" s="1275"/>
      <c r="CI518" s="1275"/>
      <c r="CJ518" s="1275"/>
      <c r="CK518" s="1275"/>
      <c r="CL518" s="1275"/>
      <c r="CM518" s="1275"/>
      <c r="CN518" s="1275"/>
      <c r="CO518" s="1275"/>
      <c r="CP518" s="1275"/>
      <c r="CQ518" s="1275"/>
      <c r="CR518" s="1275"/>
      <c r="CS518" s="1275"/>
      <c r="CT518" s="1275"/>
    </row>
    <row r="519" spans="1:98" ht="14.4">
      <c r="A519" s="1275"/>
      <c r="B519" s="1275"/>
      <c r="C519" s="1275"/>
      <c r="D519" s="1275"/>
      <c r="E519" s="1275"/>
      <c r="F519" s="1275"/>
      <c r="G519" s="1275"/>
      <c r="H519" s="1275"/>
      <c r="I519" s="1275"/>
      <c r="J519" s="1275"/>
      <c r="K519" s="1275"/>
      <c r="L519" s="1275"/>
      <c r="M519" s="1275"/>
      <c r="N519" s="1275"/>
      <c r="O519" s="1275"/>
      <c r="P519" s="1275"/>
      <c r="Q519" s="1275"/>
      <c r="R519" s="1275"/>
      <c r="S519" s="1275"/>
      <c r="T519" s="1275"/>
      <c r="U519" s="1275"/>
      <c r="V519" s="1275"/>
      <c r="W519" s="1275"/>
      <c r="X519" s="1275"/>
      <c r="Y519" s="1275"/>
      <c r="Z519" s="1275"/>
      <c r="AA519" s="1275"/>
      <c r="AB519" s="1275"/>
      <c r="AC519" s="1275"/>
      <c r="AD519" s="1275"/>
      <c r="AE519" s="1275"/>
      <c r="AF519" s="1275"/>
      <c r="AG519" s="1275"/>
      <c r="AH519" s="1275"/>
      <c r="AI519" s="1275"/>
      <c r="AJ519" s="1275"/>
      <c r="AK519" s="1275"/>
      <c r="AL519" s="1275"/>
      <c r="AM519" s="1275"/>
      <c r="AN519" s="1275"/>
      <c r="AO519" s="1275"/>
      <c r="AP519" s="1275"/>
      <c r="AQ519" s="1275"/>
      <c r="AR519" s="1275"/>
      <c r="AS519" s="1275"/>
      <c r="AT519" s="1275"/>
      <c r="AU519" s="1275"/>
      <c r="AV519" s="1275"/>
      <c r="AW519" s="1275"/>
      <c r="AX519" s="1275"/>
      <c r="AY519" s="1275"/>
      <c r="AZ519" s="1275"/>
      <c r="BA519" s="1275"/>
      <c r="BB519" s="1275"/>
      <c r="BC519" s="1275"/>
      <c r="BD519" s="1275"/>
      <c r="BE519" s="1275"/>
      <c r="BF519" s="1275"/>
      <c r="BG519" s="1275"/>
      <c r="BH519" s="1275"/>
      <c r="BI519" s="1275"/>
      <c r="BJ519" s="1275"/>
      <c r="BK519" s="1275"/>
      <c r="BL519" s="1275"/>
      <c r="BM519" s="1275"/>
      <c r="BN519" s="1275"/>
      <c r="BO519" s="1275"/>
      <c r="BP519" s="1275"/>
      <c r="BQ519" s="1275"/>
      <c r="BR519" s="1275"/>
      <c r="BS519" s="1275"/>
      <c r="BT519" s="1275"/>
      <c r="BU519" s="1275"/>
      <c r="BV519" s="1275"/>
      <c r="BW519" s="1275"/>
      <c r="BX519" s="1275"/>
      <c r="BY519" s="1275"/>
      <c r="BZ519" s="1275"/>
      <c r="CA519" s="1275"/>
      <c r="CB519" s="1275"/>
      <c r="CC519" s="1275"/>
      <c r="CD519" s="1275"/>
      <c r="CE519" s="1275"/>
      <c r="CF519" s="1275"/>
      <c r="CG519" s="1275"/>
      <c r="CH519" s="1275"/>
      <c r="CI519" s="1275"/>
      <c r="CJ519" s="1275"/>
      <c r="CK519" s="1275"/>
      <c r="CL519" s="1275"/>
      <c r="CM519" s="1275"/>
      <c r="CN519" s="1275"/>
      <c r="CO519" s="1275"/>
      <c r="CP519" s="1275"/>
      <c r="CQ519" s="1275"/>
      <c r="CR519" s="1275"/>
      <c r="CS519" s="1275"/>
      <c r="CT519" s="1275"/>
    </row>
    <row r="520" spans="1:98" ht="14.4">
      <c r="A520" s="1275"/>
      <c r="B520" s="1275"/>
      <c r="C520" s="1275"/>
      <c r="D520" s="1275"/>
      <c r="E520" s="1275"/>
      <c r="F520" s="1275"/>
      <c r="G520" s="1275"/>
      <c r="H520" s="1275"/>
      <c r="I520" s="1275"/>
      <c r="J520" s="1275"/>
      <c r="K520" s="1275"/>
      <c r="L520" s="1275"/>
      <c r="M520" s="1275"/>
      <c r="N520" s="1275"/>
      <c r="O520" s="1275"/>
      <c r="P520" s="1275"/>
      <c r="Q520" s="1275"/>
      <c r="R520" s="1275"/>
      <c r="S520" s="1275"/>
      <c r="T520" s="1275"/>
      <c r="U520" s="1275"/>
      <c r="V520" s="1275"/>
      <c r="W520" s="1275"/>
      <c r="X520" s="1275"/>
      <c r="Y520" s="1275"/>
      <c r="Z520" s="1275"/>
      <c r="AA520" s="1275"/>
      <c r="AB520" s="1275"/>
      <c r="AC520" s="1275"/>
      <c r="AD520" s="1275"/>
      <c r="AE520" s="1275"/>
      <c r="AF520" s="1275"/>
      <c r="AG520" s="1275"/>
      <c r="AH520" s="1275"/>
      <c r="AI520" s="1275"/>
      <c r="AJ520" s="1275"/>
      <c r="AK520" s="1275"/>
      <c r="AL520" s="1275"/>
      <c r="AM520" s="1275"/>
      <c r="AN520" s="1275"/>
      <c r="AO520" s="1275"/>
      <c r="AP520" s="1275"/>
      <c r="AQ520" s="1275"/>
      <c r="AR520" s="1275"/>
      <c r="AS520" s="1275"/>
      <c r="AT520" s="1275"/>
      <c r="AU520" s="1275"/>
      <c r="AV520" s="1275"/>
      <c r="AW520" s="1275"/>
      <c r="AX520" s="1275"/>
      <c r="AY520" s="1275"/>
      <c r="AZ520" s="1275"/>
      <c r="BA520" s="1275"/>
      <c r="BB520" s="1275"/>
      <c r="BC520" s="1275"/>
      <c r="BD520" s="1275"/>
      <c r="BE520" s="1275"/>
      <c r="BF520" s="1275"/>
      <c r="BG520" s="1275"/>
      <c r="BH520" s="1275"/>
      <c r="BI520" s="1275"/>
      <c r="BJ520" s="1275"/>
      <c r="BK520" s="1275"/>
      <c r="BL520" s="1275"/>
      <c r="BM520" s="1275"/>
      <c r="BN520" s="1275"/>
      <c r="BO520" s="1275"/>
      <c r="BP520" s="1275"/>
      <c r="BQ520" s="1275"/>
      <c r="BR520" s="1275"/>
      <c r="BS520" s="1275"/>
      <c r="BT520" s="1275"/>
      <c r="BU520" s="1275"/>
      <c r="BV520" s="1275"/>
      <c r="BW520" s="1275"/>
      <c r="BX520" s="1275"/>
      <c r="BY520" s="1275"/>
      <c r="BZ520" s="1275"/>
      <c r="CA520" s="1275"/>
      <c r="CB520" s="1275"/>
      <c r="CC520" s="1275"/>
      <c r="CD520" s="1275"/>
      <c r="CE520" s="1275"/>
      <c r="CF520" s="1275"/>
      <c r="CG520" s="1275"/>
      <c r="CH520" s="1275"/>
      <c r="CI520" s="1275"/>
      <c r="CJ520" s="1275"/>
      <c r="CK520" s="1275"/>
      <c r="CL520" s="1275"/>
      <c r="CM520" s="1275"/>
      <c r="CN520" s="1275"/>
      <c r="CO520" s="1275"/>
      <c r="CP520" s="1275"/>
      <c r="CQ520" s="1275"/>
      <c r="CR520" s="1275"/>
      <c r="CS520" s="1275"/>
      <c r="CT520" s="1275"/>
    </row>
    <row r="521" spans="1:98" ht="14.4">
      <c r="A521" s="1275"/>
      <c r="B521" s="1275"/>
      <c r="C521" s="1275"/>
      <c r="D521" s="1275"/>
      <c r="E521" s="1275"/>
      <c r="F521" s="1275"/>
      <c r="G521" s="1275"/>
      <c r="H521" s="1275"/>
      <c r="I521" s="1275"/>
      <c r="J521" s="1275"/>
      <c r="K521" s="1275"/>
      <c r="L521" s="1275"/>
      <c r="M521" s="1275"/>
      <c r="N521" s="1275"/>
      <c r="O521" s="1275"/>
      <c r="P521" s="1275"/>
      <c r="Q521" s="1275"/>
      <c r="R521" s="1275"/>
      <c r="S521" s="1275"/>
      <c r="T521" s="1275"/>
      <c r="U521" s="1275"/>
      <c r="V521" s="1275"/>
      <c r="W521" s="1275"/>
      <c r="X521" s="1275"/>
      <c r="Y521" s="1275"/>
      <c r="Z521" s="1275"/>
      <c r="AA521" s="1275"/>
      <c r="AB521" s="1275"/>
      <c r="AC521" s="1275"/>
      <c r="AD521" s="1275"/>
      <c r="AE521" s="1275"/>
      <c r="AF521" s="1275"/>
      <c r="AG521" s="1275"/>
      <c r="AH521" s="1275"/>
      <c r="AI521" s="1275"/>
      <c r="AJ521" s="1275"/>
      <c r="AK521" s="1275"/>
      <c r="AL521" s="1275"/>
      <c r="AM521" s="1275"/>
      <c r="AN521" s="1275"/>
      <c r="AO521" s="1275"/>
      <c r="AP521" s="1275"/>
      <c r="AQ521" s="1275"/>
      <c r="AR521" s="1275"/>
      <c r="AS521" s="1275"/>
      <c r="AT521" s="1275"/>
      <c r="AU521" s="1275"/>
      <c r="AV521" s="1275"/>
      <c r="AW521" s="1275"/>
      <c r="AX521" s="1275"/>
      <c r="AY521" s="1275"/>
      <c r="AZ521" s="1275"/>
      <c r="BA521" s="1275"/>
      <c r="BB521" s="1275"/>
      <c r="BC521" s="1275"/>
      <c r="BD521" s="1275"/>
      <c r="BE521" s="1275"/>
      <c r="BF521" s="1275"/>
      <c r="BG521" s="1275"/>
      <c r="BH521" s="1275"/>
      <c r="BI521" s="1275"/>
      <c r="BJ521" s="1275"/>
      <c r="BK521" s="1275"/>
      <c r="BL521" s="1275"/>
      <c r="BM521" s="1275"/>
      <c r="BN521" s="1275"/>
      <c r="BO521" s="1275"/>
      <c r="BP521" s="1275"/>
      <c r="BQ521" s="1275"/>
      <c r="BR521" s="1275"/>
      <c r="BS521" s="1275"/>
      <c r="BT521" s="1275"/>
      <c r="BU521" s="1275"/>
      <c r="BV521" s="1275"/>
      <c r="BW521" s="1275"/>
      <c r="BX521" s="1275"/>
      <c r="BY521" s="1275"/>
      <c r="BZ521" s="1275"/>
      <c r="CA521" s="1275"/>
      <c r="CB521" s="1275"/>
      <c r="CC521" s="1275"/>
      <c r="CD521" s="1275"/>
      <c r="CE521" s="1275"/>
      <c r="CF521" s="1275"/>
      <c r="CG521" s="1275"/>
      <c r="CH521" s="1275"/>
      <c r="CI521" s="1275"/>
      <c r="CJ521" s="1275"/>
      <c r="CK521" s="1275"/>
      <c r="CL521" s="1275"/>
      <c r="CM521" s="1275"/>
      <c r="CN521" s="1275"/>
      <c r="CO521" s="1275"/>
      <c r="CP521" s="1275"/>
      <c r="CQ521" s="1275"/>
      <c r="CR521" s="1275"/>
      <c r="CS521" s="1275"/>
      <c r="CT521" s="1275"/>
    </row>
    <row r="522" spans="1:98" ht="14.4">
      <c r="A522" s="1275"/>
      <c r="B522" s="1275"/>
      <c r="C522" s="1275"/>
      <c r="D522" s="1275"/>
      <c r="E522" s="1275"/>
      <c r="F522" s="1275"/>
      <c r="G522" s="1275"/>
      <c r="H522" s="1275"/>
      <c r="I522" s="1275"/>
      <c r="J522" s="1275"/>
      <c r="K522" s="1275"/>
      <c r="L522" s="1275"/>
      <c r="M522" s="1275"/>
      <c r="N522" s="1275"/>
      <c r="O522" s="1275"/>
      <c r="P522" s="1275"/>
      <c r="Q522" s="1275"/>
      <c r="R522" s="1275"/>
      <c r="S522" s="1275"/>
      <c r="T522" s="1275"/>
      <c r="U522" s="1275"/>
      <c r="V522" s="1275"/>
      <c r="W522" s="1275"/>
      <c r="X522" s="1275"/>
      <c r="Y522" s="1275"/>
      <c r="Z522" s="1275"/>
      <c r="AA522" s="1275"/>
      <c r="AB522" s="1275"/>
      <c r="AC522" s="1275"/>
      <c r="AD522" s="1275"/>
      <c r="AE522" s="1275"/>
      <c r="AF522" s="1275"/>
      <c r="AG522" s="1275"/>
      <c r="AH522" s="1275"/>
      <c r="AI522" s="1275"/>
      <c r="AJ522" s="1275"/>
      <c r="AK522" s="1275"/>
      <c r="AL522" s="1275"/>
      <c r="AM522" s="1275"/>
      <c r="AN522" s="1275"/>
      <c r="AO522" s="1275"/>
      <c r="AP522" s="1275"/>
      <c r="AQ522" s="1275"/>
      <c r="AR522" s="1275"/>
      <c r="AS522" s="1275"/>
      <c r="AT522" s="1275"/>
      <c r="AU522" s="1275"/>
      <c r="AV522" s="1275"/>
      <c r="AW522" s="1275"/>
      <c r="AX522" s="1275"/>
      <c r="AY522" s="1275"/>
      <c r="AZ522" s="1275"/>
      <c r="BA522" s="1275"/>
      <c r="BB522" s="1275"/>
      <c r="BC522" s="1275"/>
      <c r="BD522" s="1275"/>
      <c r="BE522" s="1275"/>
      <c r="BF522" s="1275"/>
      <c r="BG522" s="1275"/>
      <c r="BH522" s="1275"/>
      <c r="BI522" s="1275"/>
      <c r="BJ522" s="1275"/>
      <c r="BK522" s="1275"/>
      <c r="BL522" s="1275"/>
      <c r="BM522" s="1275"/>
      <c r="BN522" s="1275"/>
      <c r="BO522" s="1275"/>
      <c r="BP522" s="1275"/>
      <c r="BQ522" s="1275"/>
      <c r="BR522" s="1275"/>
      <c r="BS522" s="1275"/>
      <c r="BT522" s="1275"/>
      <c r="BU522" s="1275"/>
      <c r="BV522" s="1275"/>
      <c r="BW522" s="1275"/>
      <c r="BX522" s="1275"/>
      <c r="BY522" s="1275"/>
      <c r="BZ522" s="1275"/>
      <c r="CA522" s="1275"/>
      <c r="CB522" s="1275"/>
      <c r="CC522" s="1275"/>
      <c r="CD522" s="1275"/>
      <c r="CE522" s="1275"/>
      <c r="CF522" s="1275"/>
      <c r="CG522" s="1275"/>
      <c r="CH522" s="1275"/>
      <c r="CI522" s="1275"/>
      <c r="CJ522" s="1275"/>
      <c r="CK522" s="1275"/>
      <c r="CL522" s="1275"/>
      <c r="CM522" s="1275"/>
      <c r="CN522" s="1275"/>
      <c r="CO522" s="1275"/>
      <c r="CP522" s="1275"/>
      <c r="CQ522" s="1275"/>
      <c r="CR522" s="1275"/>
      <c r="CS522" s="1275"/>
      <c r="CT522" s="1275"/>
    </row>
    <row r="523" spans="1:98" ht="14.4">
      <c r="A523" s="1275"/>
      <c r="B523" s="1275"/>
      <c r="C523" s="1275"/>
      <c r="D523" s="1275"/>
      <c r="E523" s="1275"/>
      <c r="F523" s="1275"/>
      <c r="G523" s="1275"/>
      <c r="H523" s="1275"/>
      <c r="I523" s="1275"/>
      <c r="J523" s="1275"/>
      <c r="K523" s="1275"/>
      <c r="L523" s="1275"/>
      <c r="M523" s="1275"/>
      <c r="N523" s="1275"/>
      <c r="O523" s="1275"/>
      <c r="P523" s="1275"/>
      <c r="Q523" s="1275"/>
      <c r="R523" s="1275"/>
      <c r="S523" s="1275"/>
      <c r="T523" s="1275"/>
      <c r="U523" s="1275"/>
      <c r="V523" s="1275"/>
      <c r="W523" s="1275"/>
      <c r="X523" s="1275"/>
      <c r="Y523" s="1275"/>
      <c r="Z523" s="1275"/>
      <c r="AA523" s="1275"/>
      <c r="AB523" s="1275"/>
      <c r="AC523" s="1275"/>
      <c r="AD523" s="1275"/>
      <c r="AE523" s="1275"/>
      <c r="AF523" s="1275"/>
      <c r="AG523" s="1275"/>
      <c r="AH523" s="1275"/>
      <c r="AI523" s="1275"/>
      <c r="AJ523" s="1275"/>
      <c r="AK523" s="1275"/>
      <c r="AL523" s="1275"/>
      <c r="AM523" s="1275"/>
      <c r="AN523" s="1275"/>
      <c r="AO523" s="1275"/>
      <c r="AP523" s="1275"/>
      <c r="AQ523" s="1275"/>
      <c r="AR523" s="1275"/>
      <c r="AS523" s="1275"/>
      <c r="AT523" s="1275"/>
      <c r="AU523" s="1275"/>
      <c r="AV523" s="1275"/>
      <c r="AW523" s="1275"/>
      <c r="AX523" s="1275"/>
      <c r="AY523" s="1275"/>
      <c r="AZ523" s="1275"/>
      <c r="BA523" s="1275"/>
      <c r="BB523" s="1275"/>
      <c r="BC523" s="1275"/>
      <c r="BD523" s="1275"/>
      <c r="BE523" s="1275"/>
      <c r="BF523" s="1275"/>
      <c r="BG523" s="1275"/>
      <c r="BH523" s="1275"/>
      <c r="BI523" s="1275"/>
      <c r="BJ523" s="1275"/>
      <c r="BK523" s="1275"/>
      <c r="BL523" s="1275"/>
      <c r="BM523" s="1275"/>
      <c r="BN523" s="1275"/>
      <c r="BO523" s="1275"/>
      <c r="BP523" s="1275"/>
      <c r="BQ523" s="1275"/>
      <c r="BR523" s="1275"/>
      <c r="BS523" s="1275"/>
      <c r="BT523" s="1275"/>
      <c r="BU523" s="1275"/>
      <c r="BV523" s="1275"/>
      <c r="BW523" s="1275"/>
      <c r="BX523" s="1275"/>
      <c r="BY523" s="1275"/>
      <c r="BZ523" s="1275"/>
      <c r="CA523" s="1275"/>
      <c r="CB523" s="1275"/>
      <c r="CC523" s="1275"/>
      <c r="CD523" s="1275"/>
      <c r="CE523" s="1275"/>
      <c r="CF523" s="1275"/>
      <c r="CG523" s="1275"/>
      <c r="CH523" s="1275"/>
      <c r="CI523" s="1275"/>
      <c r="CJ523" s="1275"/>
      <c r="CK523" s="1275"/>
      <c r="CL523" s="1275"/>
      <c r="CM523" s="1275"/>
      <c r="CN523" s="1275"/>
      <c r="CO523" s="1275"/>
      <c r="CP523" s="1275"/>
      <c r="CQ523" s="1275"/>
      <c r="CR523" s="1275"/>
      <c r="CS523" s="1275"/>
      <c r="CT523" s="1275"/>
    </row>
  </sheetData>
  <mergeCells count="95">
    <mergeCell ref="CC9:CG9"/>
    <mergeCell ref="A1:G1"/>
    <mergeCell ref="A2:B5"/>
    <mergeCell ref="E2:E5"/>
    <mergeCell ref="X2:Z2"/>
    <mergeCell ref="A6:B6"/>
    <mergeCell ref="C6:G6"/>
    <mergeCell ref="A7:B7"/>
    <mergeCell ref="C7:G7"/>
    <mergeCell ref="A8:B8"/>
    <mergeCell ref="C8:G8"/>
    <mergeCell ref="AS9:CA9"/>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B33:C42"/>
    <mergeCell ref="D33:E42"/>
    <mergeCell ref="BA11:BD11"/>
    <mergeCell ref="BG11:BJ11"/>
    <mergeCell ref="BK11:BN11"/>
    <mergeCell ref="AJ11:AJ12"/>
    <mergeCell ref="AK11:AN11"/>
    <mergeCell ref="AP11:AP12"/>
    <mergeCell ref="AQ11:AQ12"/>
    <mergeCell ref="AS11:AV11"/>
    <mergeCell ref="AW11:AZ11"/>
    <mergeCell ref="Z11:Z12"/>
    <mergeCell ref="AA11:AD11"/>
    <mergeCell ref="AF11:AF12"/>
    <mergeCell ref="AG11:AG12"/>
    <mergeCell ref="AH11:AH12"/>
    <mergeCell ref="CC11:CG11"/>
    <mergeCell ref="B13:C22"/>
    <mergeCell ref="D13:E22"/>
    <mergeCell ref="B23:C32"/>
    <mergeCell ref="D23:E32"/>
    <mergeCell ref="BO11:BR11"/>
    <mergeCell ref="BS11:BV11"/>
    <mergeCell ref="BW11:CA11"/>
    <mergeCell ref="AI11:AI12"/>
    <mergeCell ref="P11:P12"/>
    <mergeCell ref="Q11:T11"/>
    <mergeCell ref="V11:V12"/>
    <mergeCell ref="W11:W12"/>
    <mergeCell ref="X11:X12"/>
    <mergeCell ref="Y11:Y12"/>
    <mergeCell ref="B73:C82"/>
    <mergeCell ref="B43:C52"/>
    <mergeCell ref="D43:E62"/>
    <mergeCell ref="N43:N62"/>
    <mergeCell ref="O43:O62"/>
    <mergeCell ref="R43:R62"/>
    <mergeCell ref="S43:S62"/>
    <mergeCell ref="T43:T62"/>
    <mergeCell ref="B53:C62"/>
    <mergeCell ref="B63:C72"/>
    <mergeCell ref="P43:P62"/>
    <mergeCell ref="Q43:Q62"/>
    <mergeCell ref="B193:C202"/>
    <mergeCell ref="B83:C92"/>
    <mergeCell ref="B93:C102"/>
    <mergeCell ref="B103:C112"/>
    <mergeCell ref="B113:C122"/>
    <mergeCell ref="B123:C132"/>
    <mergeCell ref="B133:C142"/>
    <mergeCell ref="B143:C152"/>
    <mergeCell ref="B153:C162"/>
    <mergeCell ref="B163:C172"/>
    <mergeCell ref="B173:C182"/>
    <mergeCell ref="B183:C192"/>
    <mergeCell ref="AK283:AN283"/>
    <mergeCell ref="B203:C212"/>
    <mergeCell ref="B213:C222"/>
    <mergeCell ref="B223:C232"/>
    <mergeCell ref="B233:C242"/>
    <mergeCell ref="B243:C252"/>
    <mergeCell ref="B253:C262"/>
    <mergeCell ref="B263:C272"/>
    <mergeCell ref="B273:C282"/>
    <mergeCell ref="A283:C283"/>
    <mergeCell ref="D283:F283"/>
    <mergeCell ref="X283:Z283"/>
  </mergeCells>
  <pageMargins left="0.7" right="0.7" top="0.75" bottom="0.75" header="0" footer="0"/>
  <pageSetup paperSize="14"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D5E52-1FA2-4603-A544-9C502E5FE85C}">
  <dimension ref="A1:CT58"/>
  <sheetViews>
    <sheetView showGridLines="0" tabSelected="1" zoomScale="70" zoomScaleNormal="70" workbookViewId="0">
      <pane xSplit="3" ySplit="12" topLeftCell="F14" activePane="bottomRight" state="frozen"/>
      <selection pane="topRight" activeCell="D1" sqref="D1"/>
      <selection pane="bottomLeft" activeCell="A13" sqref="A13"/>
      <selection pane="bottomRight" activeCell="AC52" sqref="AC52"/>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hidden="1" customWidth="1" outlineLevel="1"/>
    <col min="13" max="13" width="0.44140625" customWidth="1" outlineLevel="1"/>
    <col min="14" max="14" width="18.44140625" customWidth="1"/>
    <col min="15" max="15" width="18.6640625" customWidth="1"/>
    <col min="16" max="16" width="19.33203125" customWidth="1"/>
    <col min="17" max="20" width="17.33203125" hidden="1" customWidth="1" outlineLevel="1"/>
    <col min="21" max="21" width="1.33203125" customWidth="1" collapsed="1"/>
    <col min="22" max="22" width="7.44140625" customWidth="1"/>
    <col min="23" max="23" width="38.554687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5042" t="s">
        <v>0</v>
      </c>
      <c r="B1" s="4514"/>
      <c r="C1" s="4514"/>
      <c r="D1" s="4514"/>
      <c r="E1" s="4514"/>
      <c r="F1" s="4514"/>
      <c r="G1" s="504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c r="AT1" s="2"/>
      <c r="AU1" s="2"/>
      <c r="AV1" s="2"/>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3"/>
      <c r="CC1" s="3"/>
      <c r="CD1" s="3"/>
      <c r="CE1" s="3"/>
      <c r="CF1" s="3"/>
      <c r="CG1" s="3"/>
      <c r="CH1" s="3"/>
      <c r="CI1" s="3"/>
      <c r="CJ1" s="3"/>
      <c r="CK1" s="3"/>
      <c r="CL1" s="3"/>
      <c r="CM1" s="3"/>
      <c r="CN1" s="3"/>
      <c r="CO1" s="3"/>
      <c r="CP1" s="3"/>
      <c r="CQ1" s="3"/>
      <c r="CR1" s="3"/>
      <c r="CS1" s="3"/>
      <c r="CT1" s="3"/>
    </row>
    <row r="2" spans="1:98" ht="14.25" customHeight="1">
      <c r="A2" s="5044" t="s">
        <v>1</v>
      </c>
      <c r="B2" s="5045"/>
      <c r="C2" s="312">
        <v>2024</v>
      </c>
      <c r="D2" s="312"/>
      <c r="E2" s="5077" t="s">
        <v>2</v>
      </c>
      <c r="F2" s="313" t="s">
        <v>3</v>
      </c>
      <c r="G2" s="314" t="s">
        <v>4</v>
      </c>
      <c r="H2" s="8"/>
      <c r="I2" s="9"/>
      <c r="J2" s="9"/>
      <c r="K2" s="9"/>
      <c r="L2" s="9"/>
      <c r="M2" s="9"/>
      <c r="N2" s="9"/>
      <c r="O2" s="9"/>
      <c r="P2" s="9"/>
      <c r="Q2" s="9"/>
      <c r="R2" s="9"/>
      <c r="S2" s="9"/>
      <c r="T2" s="9"/>
      <c r="U2" s="9"/>
      <c r="V2" s="9"/>
      <c r="W2" s="10"/>
      <c r="X2" s="5050"/>
      <c r="Y2" s="5051"/>
      <c r="Z2" s="5051"/>
      <c r="AA2" s="10"/>
      <c r="AB2" s="10"/>
      <c r="AC2" s="10"/>
      <c r="AD2" s="10"/>
      <c r="AE2" s="11"/>
      <c r="AF2" s="11"/>
      <c r="AG2" s="11"/>
      <c r="AH2" s="11"/>
      <c r="AI2" s="11"/>
      <c r="AJ2" s="11"/>
      <c r="AK2" s="11"/>
      <c r="AL2" s="11"/>
      <c r="AM2" s="11"/>
      <c r="AN2" s="11"/>
      <c r="AO2" s="11"/>
      <c r="AP2" s="12"/>
      <c r="AQ2" s="12"/>
      <c r="AR2" s="11"/>
      <c r="AS2" s="11"/>
      <c r="AT2" s="11"/>
      <c r="AU2" s="11"/>
      <c r="AV2" s="11"/>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9"/>
      <c r="CB2" s="13"/>
      <c r="CC2" s="13"/>
      <c r="CD2" s="13"/>
      <c r="CE2" s="13"/>
      <c r="CF2" s="13"/>
      <c r="CG2" s="13"/>
      <c r="CH2" s="13"/>
      <c r="CI2" s="13"/>
      <c r="CJ2" s="13"/>
      <c r="CK2" s="13"/>
      <c r="CL2" s="13"/>
      <c r="CM2" s="13"/>
      <c r="CN2" s="13"/>
      <c r="CO2" s="13"/>
      <c r="CP2" s="13"/>
      <c r="CQ2" s="13"/>
      <c r="CR2" s="13"/>
      <c r="CS2" s="13"/>
      <c r="CT2" s="13"/>
    </row>
    <row r="3" spans="1:98" ht="14.25" customHeight="1">
      <c r="A3" s="5046"/>
      <c r="B3" s="5047"/>
      <c r="C3" s="315">
        <v>2025</v>
      </c>
      <c r="D3" s="315" t="s">
        <v>4</v>
      </c>
      <c r="E3" s="5049"/>
      <c r="F3" s="316" t="s">
        <v>5</v>
      </c>
      <c r="G3" s="317"/>
      <c r="H3" s="17"/>
      <c r="I3" s="10"/>
      <c r="J3" s="10"/>
      <c r="K3" s="10"/>
      <c r="L3" s="10"/>
      <c r="M3" s="10"/>
      <c r="N3" s="10"/>
      <c r="O3" s="10"/>
      <c r="P3" s="10"/>
      <c r="Q3" s="10"/>
      <c r="R3" s="10"/>
      <c r="S3" s="10"/>
      <c r="T3" s="10"/>
      <c r="U3" s="10"/>
      <c r="V3" s="10"/>
      <c r="W3" s="10"/>
      <c r="X3" s="10"/>
      <c r="Y3" s="10"/>
      <c r="Z3" s="10"/>
      <c r="AA3" s="10"/>
      <c r="AB3" s="10"/>
      <c r="AC3" s="10"/>
      <c r="AD3" s="10"/>
      <c r="AE3" s="11"/>
      <c r="AF3" s="11"/>
      <c r="AG3" s="11"/>
      <c r="AH3" s="11"/>
      <c r="AI3" s="11"/>
      <c r="AJ3" s="11"/>
      <c r="AK3" s="11"/>
      <c r="AL3" s="11"/>
      <c r="AM3" s="11"/>
      <c r="AN3" s="11"/>
      <c r="AO3" s="11"/>
      <c r="AP3" s="12"/>
      <c r="AQ3" s="12"/>
      <c r="AR3" s="11"/>
      <c r="AS3" s="11"/>
      <c r="AT3" s="11"/>
      <c r="AU3" s="11"/>
      <c r="AV3" s="11"/>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9"/>
      <c r="CB3" s="13"/>
      <c r="CC3" s="13"/>
      <c r="CD3" s="13"/>
      <c r="CE3" s="13"/>
      <c r="CF3" s="13"/>
      <c r="CG3" s="13"/>
      <c r="CH3" s="13"/>
      <c r="CI3" s="13"/>
      <c r="CJ3" s="13"/>
      <c r="CK3" s="13"/>
      <c r="CL3" s="13"/>
      <c r="CM3" s="13"/>
      <c r="CN3" s="13"/>
      <c r="CO3" s="13"/>
      <c r="CP3" s="13"/>
      <c r="CQ3" s="13"/>
      <c r="CR3" s="13"/>
      <c r="CS3" s="13"/>
      <c r="CT3" s="13"/>
    </row>
    <row r="4" spans="1:98" ht="14.25" customHeight="1">
      <c r="A4" s="5046"/>
      <c r="B4" s="5047"/>
      <c r="C4" s="315">
        <v>2026</v>
      </c>
      <c r="D4" s="315"/>
      <c r="E4" s="5049"/>
      <c r="F4" s="316" t="s">
        <v>7</v>
      </c>
      <c r="G4" s="317"/>
      <c r="H4" s="17"/>
      <c r="I4" s="10"/>
      <c r="J4" s="10"/>
      <c r="K4" s="10"/>
      <c r="L4" s="10"/>
      <c r="M4" s="10"/>
      <c r="N4" s="10"/>
      <c r="O4" s="10"/>
      <c r="P4" s="10"/>
      <c r="Q4" s="10"/>
      <c r="R4" s="10"/>
      <c r="S4" s="10"/>
      <c r="T4" s="10"/>
      <c r="U4" s="10"/>
      <c r="V4" s="10"/>
      <c r="W4" s="10"/>
      <c r="X4" s="10"/>
      <c r="Y4" s="10"/>
      <c r="Z4" s="10"/>
      <c r="AA4" s="10"/>
      <c r="AB4" s="10"/>
      <c r="AC4" s="10"/>
      <c r="AD4" s="10"/>
      <c r="AE4" s="11"/>
      <c r="AF4" s="11"/>
      <c r="AG4" s="11"/>
      <c r="AH4" s="11"/>
      <c r="AI4" s="11"/>
      <c r="AJ4" s="11"/>
      <c r="AK4" s="11"/>
      <c r="AL4" s="11"/>
      <c r="AM4" s="11"/>
      <c r="AN4" s="11"/>
      <c r="AO4" s="11"/>
      <c r="AP4" s="12"/>
      <c r="AQ4" s="12"/>
      <c r="AR4" s="11"/>
      <c r="AS4" s="11"/>
      <c r="AT4" s="11"/>
      <c r="AU4" s="11"/>
      <c r="AV4" s="11"/>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9"/>
      <c r="CB4" s="13"/>
      <c r="CC4" s="13"/>
      <c r="CD4" s="13"/>
      <c r="CE4" s="13"/>
      <c r="CF4" s="13"/>
      <c r="CG4" s="13"/>
      <c r="CH4" s="13"/>
      <c r="CI4" s="13"/>
      <c r="CJ4" s="13"/>
      <c r="CK4" s="13"/>
      <c r="CL4" s="13"/>
      <c r="CM4" s="13"/>
      <c r="CN4" s="13"/>
      <c r="CO4" s="13"/>
      <c r="CP4" s="13"/>
      <c r="CQ4" s="13"/>
      <c r="CR4" s="13"/>
      <c r="CS4" s="13"/>
      <c r="CT4" s="13"/>
    </row>
    <row r="5" spans="1:98" ht="14.25" customHeight="1" thickBot="1">
      <c r="A5" s="5046"/>
      <c r="B5" s="5047"/>
      <c r="C5" s="318">
        <v>2027</v>
      </c>
      <c r="D5" s="318"/>
      <c r="E5" s="5049"/>
      <c r="F5" s="319" t="s">
        <v>8</v>
      </c>
      <c r="G5" s="320"/>
      <c r="H5" s="17"/>
      <c r="I5" s="10"/>
      <c r="J5" s="10"/>
      <c r="K5" s="10"/>
      <c r="L5" s="10"/>
      <c r="M5" s="10"/>
      <c r="N5" s="10"/>
      <c r="O5" s="10"/>
      <c r="P5" s="10"/>
      <c r="Q5" s="10"/>
      <c r="R5" s="10"/>
      <c r="S5" s="10"/>
      <c r="T5" s="10"/>
      <c r="U5" s="10"/>
      <c r="V5" s="10"/>
      <c r="W5" s="10"/>
      <c r="X5" s="10"/>
      <c r="Y5" s="10"/>
      <c r="Z5" s="10"/>
      <c r="AA5" s="10"/>
      <c r="AB5" s="10"/>
      <c r="AC5" s="10"/>
      <c r="AD5" s="10"/>
      <c r="AE5" s="11"/>
      <c r="AF5" s="11"/>
      <c r="AG5" s="11"/>
      <c r="AH5" s="11"/>
      <c r="AI5" s="11"/>
      <c r="AJ5" s="11"/>
      <c r="AK5" s="11"/>
      <c r="AL5" s="11"/>
      <c r="AM5" s="11"/>
      <c r="AN5" s="11"/>
      <c r="AO5" s="11"/>
      <c r="AP5" s="12"/>
      <c r="AQ5" s="12"/>
      <c r="AR5" s="11"/>
      <c r="AS5" s="11"/>
      <c r="AT5" s="11"/>
      <c r="AU5" s="11"/>
      <c r="AV5" s="11"/>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9"/>
      <c r="CB5" s="13"/>
      <c r="CC5" s="13"/>
      <c r="CD5" s="13"/>
      <c r="CE5" s="13"/>
      <c r="CF5" s="13"/>
      <c r="CG5" s="13"/>
      <c r="CH5" s="13"/>
      <c r="CI5" s="13"/>
      <c r="CJ5" s="13"/>
      <c r="CK5" s="13"/>
      <c r="CL5" s="13"/>
      <c r="CM5" s="13"/>
      <c r="CN5" s="13"/>
      <c r="CO5" s="13"/>
      <c r="CP5" s="13"/>
      <c r="CQ5" s="13"/>
      <c r="CR5" s="13"/>
      <c r="CS5" s="13"/>
      <c r="CT5" s="13"/>
    </row>
    <row r="6" spans="1:98" ht="14.25" customHeight="1">
      <c r="A6" s="5078" t="s">
        <v>9</v>
      </c>
      <c r="B6" s="5053"/>
      <c r="C6" s="5079" t="s">
        <v>1850</v>
      </c>
      <c r="D6" s="5020"/>
      <c r="E6" s="5020"/>
      <c r="F6" s="5020"/>
      <c r="G6" s="5021"/>
      <c r="H6" s="8"/>
      <c r="I6" s="9"/>
      <c r="J6" s="9"/>
      <c r="K6" s="9"/>
      <c r="L6" s="9"/>
      <c r="M6" s="9"/>
      <c r="N6" s="9"/>
      <c r="O6" s="9"/>
      <c r="P6" s="9"/>
      <c r="Q6" s="9"/>
      <c r="R6" s="9"/>
      <c r="S6" s="9"/>
      <c r="T6" s="9"/>
      <c r="U6" s="9"/>
      <c r="V6" s="9"/>
      <c r="W6" s="11"/>
      <c r="X6" s="11"/>
      <c r="Y6" s="11"/>
      <c r="Z6" s="11"/>
      <c r="AA6" s="11"/>
      <c r="AB6" s="11"/>
      <c r="AC6" s="11"/>
      <c r="AD6" s="11"/>
      <c r="AE6" s="11"/>
      <c r="AF6" s="11"/>
      <c r="AG6" s="11"/>
      <c r="AH6" s="11"/>
      <c r="AI6" s="11"/>
      <c r="AJ6" s="11"/>
      <c r="AK6" s="11"/>
      <c r="AL6" s="11"/>
      <c r="AM6" s="11"/>
      <c r="AN6" s="11"/>
      <c r="AO6" s="11"/>
      <c r="AP6" s="12"/>
      <c r="AQ6" s="12"/>
      <c r="AR6" s="11"/>
      <c r="AS6" s="11"/>
      <c r="AT6" s="11"/>
      <c r="AU6" s="11"/>
      <c r="AV6" s="11"/>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9"/>
      <c r="CB6" s="13"/>
      <c r="CC6" s="13"/>
      <c r="CD6" s="13"/>
      <c r="CE6" s="13"/>
      <c r="CF6" s="13"/>
      <c r="CG6" s="13"/>
      <c r="CH6" s="13"/>
      <c r="CI6" s="13"/>
      <c r="CJ6" s="13"/>
      <c r="CK6" s="13"/>
      <c r="CL6" s="13"/>
      <c r="CM6" s="13"/>
      <c r="CN6" s="13"/>
      <c r="CO6" s="13"/>
      <c r="CP6" s="13"/>
      <c r="CQ6" s="13"/>
      <c r="CR6" s="13"/>
      <c r="CS6" s="13"/>
      <c r="CT6" s="13"/>
    </row>
    <row r="7" spans="1:98" ht="14.25" customHeight="1">
      <c r="A7" s="5073" t="s">
        <v>11</v>
      </c>
      <c r="B7" s="5031"/>
      <c r="C7" s="5074" t="s">
        <v>1851</v>
      </c>
      <c r="D7" s="5032"/>
      <c r="E7" s="5032"/>
      <c r="F7" s="5032"/>
      <c r="G7" s="5033"/>
      <c r="H7" s="8"/>
      <c r="I7" s="9"/>
      <c r="J7" s="9"/>
      <c r="K7" s="9"/>
      <c r="L7" s="9"/>
      <c r="M7" s="9"/>
      <c r="N7" s="9"/>
      <c r="O7" s="9"/>
      <c r="P7" s="9"/>
      <c r="Q7" s="9"/>
      <c r="R7" s="9"/>
      <c r="S7" s="9"/>
      <c r="T7" s="9"/>
      <c r="U7" s="9"/>
      <c r="V7" s="9"/>
      <c r="W7" s="13"/>
      <c r="X7" s="13"/>
      <c r="Y7" s="13"/>
      <c r="Z7" s="13"/>
      <c r="AA7" s="11"/>
      <c r="AB7" s="11"/>
      <c r="AC7" s="11"/>
      <c r="AD7" s="11"/>
      <c r="AE7" s="13"/>
      <c r="AF7" s="13"/>
      <c r="AG7" s="13"/>
      <c r="AH7" s="13"/>
      <c r="AI7" s="13"/>
      <c r="AJ7" s="13"/>
      <c r="AK7" s="13"/>
      <c r="AL7" s="13"/>
      <c r="AM7" s="13"/>
      <c r="AN7" s="13"/>
      <c r="AO7" s="13"/>
      <c r="AP7" s="12"/>
      <c r="AQ7" s="12"/>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9"/>
      <c r="CB7" s="13"/>
      <c r="CC7" s="13"/>
      <c r="CD7" s="13"/>
      <c r="CE7" s="13"/>
      <c r="CF7" s="13"/>
      <c r="CG7" s="13"/>
      <c r="CH7" s="13"/>
      <c r="CI7" s="13"/>
      <c r="CJ7" s="13"/>
      <c r="CK7" s="13"/>
      <c r="CL7" s="13"/>
      <c r="CM7" s="13"/>
      <c r="CN7" s="13"/>
      <c r="CO7" s="13"/>
      <c r="CP7" s="13"/>
      <c r="CQ7" s="13"/>
      <c r="CR7" s="13"/>
      <c r="CS7" s="13"/>
      <c r="CT7" s="13"/>
    </row>
    <row r="8" spans="1:98" ht="14.25" customHeight="1" thickBot="1">
      <c r="A8" s="5075" t="s">
        <v>12</v>
      </c>
      <c r="B8" s="5035"/>
      <c r="C8" s="5076">
        <v>45680</v>
      </c>
      <c r="D8" s="5037"/>
      <c r="E8" s="5037"/>
      <c r="F8" s="5037"/>
      <c r="G8" s="5038"/>
      <c r="H8" s="9"/>
      <c r="I8" s="9"/>
      <c r="J8" s="9"/>
      <c r="K8" s="9"/>
      <c r="L8" s="9"/>
      <c r="M8" s="9"/>
      <c r="N8" s="9"/>
      <c r="O8" s="9"/>
      <c r="P8" s="9"/>
      <c r="Q8" s="9"/>
      <c r="R8" s="9"/>
      <c r="S8" s="9"/>
      <c r="T8" s="9"/>
      <c r="U8" s="9"/>
      <c r="V8" s="9"/>
      <c r="W8" s="13"/>
      <c r="X8" s="13"/>
      <c r="Y8" s="13"/>
      <c r="Z8" s="13"/>
      <c r="AA8" s="11"/>
      <c r="AB8" s="11"/>
      <c r="AC8" s="11"/>
      <c r="AD8" s="11"/>
      <c r="AE8" s="13"/>
      <c r="AF8" s="13"/>
      <c r="AG8" s="13"/>
      <c r="AH8" s="13"/>
      <c r="AI8" s="13"/>
      <c r="AJ8" s="13"/>
      <c r="AK8" s="13"/>
      <c r="AL8" s="13"/>
      <c r="AM8" s="13"/>
      <c r="AN8" s="13"/>
      <c r="AO8" s="13"/>
      <c r="AP8" s="12"/>
      <c r="AQ8" s="12"/>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9"/>
      <c r="CB8" s="13"/>
      <c r="CC8" s="13"/>
      <c r="CD8" s="13"/>
      <c r="CE8" s="13"/>
      <c r="CF8" s="13"/>
      <c r="CG8" s="13"/>
      <c r="CH8" s="13"/>
      <c r="CI8" s="13"/>
      <c r="CJ8" s="13"/>
      <c r="CK8" s="13"/>
      <c r="CL8" s="13"/>
      <c r="CM8" s="13"/>
      <c r="CN8" s="13"/>
      <c r="CO8" s="13"/>
      <c r="CP8" s="13"/>
      <c r="CQ8" s="13"/>
      <c r="CR8" s="13"/>
      <c r="CS8" s="13"/>
      <c r="CT8" s="13"/>
    </row>
    <row r="9" spans="1:98" ht="14.25" customHeight="1" thickBot="1">
      <c r="A9" s="3"/>
      <c r="B9" s="3"/>
      <c r="C9" s="21"/>
      <c r="D9" s="21"/>
      <c r="E9" s="3"/>
      <c r="F9" s="3"/>
      <c r="G9" s="3"/>
      <c r="H9" s="3"/>
      <c r="I9" s="3"/>
      <c r="J9" s="3"/>
      <c r="K9" s="3"/>
      <c r="L9" s="3"/>
      <c r="M9" s="3"/>
      <c r="N9" s="3"/>
      <c r="O9" s="3"/>
      <c r="P9" s="3"/>
      <c r="Q9" s="3"/>
      <c r="R9" s="3"/>
      <c r="S9" s="3"/>
      <c r="T9" s="3"/>
      <c r="U9" s="3"/>
      <c r="V9" s="21"/>
      <c r="W9" s="3"/>
      <c r="X9" s="3"/>
      <c r="Y9" s="3"/>
      <c r="Z9" s="3"/>
      <c r="AA9" s="21"/>
      <c r="AB9" s="21"/>
      <c r="AC9" s="21"/>
      <c r="AD9" s="21"/>
      <c r="AE9" s="3"/>
      <c r="AF9" s="3"/>
      <c r="AG9" s="3"/>
      <c r="AH9" s="3"/>
      <c r="AI9" s="3"/>
      <c r="AJ9" s="3"/>
      <c r="AK9" s="3"/>
      <c r="AL9" s="3"/>
      <c r="AM9" s="3"/>
      <c r="AN9" s="3"/>
      <c r="AO9" s="3"/>
      <c r="AP9" s="22"/>
      <c r="AQ9" s="22"/>
      <c r="AR9" s="3"/>
      <c r="AS9" s="5039" t="s">
        <v>13</v>
      </c>
      <c r="AT9" s="5020"/>
      <c r="AU9" s="5020"/>
      <c r="AV9" s="5020"/>
      <c r="AW9" s="5020"/>
      <c r="AX9" s="5020"/>
      <c r="AY9" s="5020"/>
      <c r="AZ9" s="5020"/>
      <c r="BA9" s="5020"/>
      <c r="BB9" s="5020"/>
      <c r="BC9" s="5020"/>
      <c r="BD9" s="5020"/>
      <c r="BE9" s="5020"/>
      <c r="BF9" s="5020"/>
      <c r="BG9" s="5020"/>
      <c r="BH9" s="5020"/>
      <c r="BI9" s="5020"/>
      <c r="BJ9" s="5020"/>
      <c r="BK9" s="5020"/>
      <c r="BL9" s="5020"/>
      <c r="BM9" s="5020"/>
      <c r="BN9" s="5020"/>
      <c r="BO9" s="5020"/>
      <c r="BP9" s="5020"/>
      <c r="BQ9" s="5020"/>
      <c r="BR9" s="5020"/>
      <c r="BS9" s="5020"/>
      <c r="BT9" s="5020"/>
      <c r="BU9" s="5020"/>
      <c r="BV9" s="5020"/>
      <c r="BW9" s="5020"/>
      <c r="BX9" s="5020"/>
      <c r="BY9" s="5020"/>
      <c r="BZ9" s="5020"/>
      <c r="CA9" s="5021"/>
      <c r="CB9" s="3"/>
      <c r="CC9" s="5039" t="s">
        <v>13</v>
      </c>
      <c r="CD9" s="5020"/>
      <c r="CE9" s="5020"/>
      <c r="CF9" s="5020"/>
      <c r="CG9" s="5021"/>
      <c r="CH9" s="3"/>
      <c r="CI9" s="3"/>
      <c r="CJ9" s="3"/>
      <c r="CK9" s="3"/>
      <c r="CL9" s="3"/>
      <c r="CM9" s="3"/>
      <c r="CN9" s="3"/>
      <c r="CO9" s="3"/>
      <c r="CP9" s="3"/>
      <c r="CQ9" s="3"/>
      <c r="CR9" s="3"/>
      <c r="CS9" s="3"/>
      <c r="CT9" s="3"/>
    </row>
    <row r="10" spans="1:98" ht="20.25" customHeight="1">
      <c r="A10" s="5019" t="s">
        <v>14</v>
      </c>
      <c r="B10" s="5020"/>
      <c r="C10" s="5020"/>
      <c r="D10" s="5020"/>
      <c r="E10" s="5020"/>
      <c r="F10" s="5020"/>
      <c r="G10" s="5020"/>
      <c r="H10" s="5020"/>
      <c r="I10" s="5020"/>
      <c r="J10" s="5020"/>
      <c r="K10" s="5020"/>
      <c r="L10" s="5020"/>
      <c r="M10" s="5020"/>
      <c r="N10" s="5020"/>
      <c r="O10" s="5020"/>
      <c r="P10" s="5020"/>
      <c r="Q10" s="5020"/>
      <c r="R10" s="5020"/>
      <c r="S10" s="5020"/>
      <c r="T10" s="5021"/>
      <c r="U10" s="23"/>
      <c r="V10" s="5019" t="s">
        <v>15</v>
      </c>
      <c r="W10" s="5020"/>
      <c r="X10" s="5020"/>
      <c r="Y10" s="5020"/>
      <c r="Z10" s="5020"/>
      <c r="AA10" s="5020"/>
      <c r="AB10" s="5020"/>
      <c r="AC10" s="5020"/>
      <c r="AD10" s="5021"/>
      <c r="AE10" s="3"/>
      <c r="AF10" s="5019" t="s">
        <v>16</v>
      </c>
      <c r="AG10" s="5020"/>
      <c r="AH10" s="5020"/>
      <c r="AI10" s="5020"/>
      <c r="AJ10" s="5020"/>
      <c r="AK10" s="5020"/>
      <c r="AL10" s="5020"/>
      <c r="AM10" s="5020"/>
      <c r="AN10" s="5021"/>
      <c r="AO10" s="23"/>
      <c r="AP10" s="5019" t="s">
        <v>17</v>
      </c>
      <c r="AQ10" s="5021"/>
      <c r="AR10" s="3"/>
      <c r="AS10" s="5094" t="s">
        <v>18</v>
      </c>
      <c r="AT10" s="5032"/>
      <c r="AU10" s="5032"/>
      <c r="AV10" s="5032"/>
      <c r="AW10" s="5032"/>
      <c r="AX10" s="5032"/>
      <c r="AY10" s="5032"/>
      <c r="AZ10" s="5032"/>
      <c r="BA10" s="5032"/>
      <c r="BB10" s="5032"/>
      <c r="BC10" s="5032"/>
      <c r="BD10" s="5031"/>
      <c r="BE10" s="5095" t="s">
        <v>19</v>
      </c>
      <c r="BF10" s="5032"/>
      <c r="BG10" s="5032"/>
      <c r="BH10" s="5032"/>
      <c r="BI10" s="5032"/>
      <c r="BJ10" s="5032"/>
      <c r="BK10" s="5032"/>
      <c r="BL10" s="5032"/>
      <c r="BM10" s="5032"/>
      <c r="BN10" s="5032"/>
      <c r="BO10" s="5032"/>
      <c r="BP10" s="5032"/>
      <c r="BQ10" s="5032"/>
      <c r="BR10" s="5031"/>
      <c r="BS10" s="5003" t="s">
        <v>20</v>
      </c>
      <c r="BT10" s="5032"/>
      <c r="BU10" s="5032"/>
      <c r="BV10" s="5032"/>
      <c r="BW10" s="5032"/>
      <c r="BX10" s="5032"/>
      <c r="BY10" s="5032"/>
      <c r="BZ10" s="5032"/>
      <c r="CA10" s="5033"/>
      <c r="CB10" s="3"/>
      <c r="CC10" s="5006" t="s">
        <v>21</v>
      </c>
      <c r="CD10" s="5032"/>
      <c r="CE10" s="5032"/>
      <c r="CF10" s="5032"/>
      <c r="CG10" s="5033"/>
      <c r="CH10" s="3"/>
      <c r="CI10" s="3"/>
      <c r="CJ10" s="3"/>
      <c r="CK10" s="3"/>
      <c r="CL10" s="3"/>
      <c r="CM10" s="3"/>
      <c r="CN10" s="3"/>
      <c r="CO10" s="3"/>
      <c r="CP10" s="3"/>
      <c r="CQ10" s="3"/>
      <c r="CR10" s="3"/>
      <c r="CS10" s="3"/>
      <c r="CT10" s="3"/>
    </row>
    <row r="11" spans="1:98" ht="14.25" customHeight="1">
      <c r="A11" s="321" t="s">
        <v>22</v>
      </c>
      <c r="B11" s="322" t="s">
        <v>23</v>
      </c>
      <c r="C11" s="323"/>
      <c r="D11" s="322" t="s">
        <v>24</v>
      </c>
      <c r="E11" s="24"/>
      <c r="F11" s="5081" t="s">
        <v>25</v>
      </c>
      <c r="G11" s="5031"/>
      <c r="H11" s="324" t="s">
        <v>26</v>
      </c>
      <c r="I11" s="5082" t="s">
        <v>27</v>
      </c>
      <c r="J11" s="5083"/>
      <c r="K11" s="5083"/>
      <c r="L11" s="5084"/>
      <c r="M11" s="325" t="s">
        <v>28</v>
      </c>
      <c r="N11" s="321" t="s">
        <v>29</v>
      </c>
      <c r="O11" s="326" t="s">
        <v>30</v>
      </c>
      <c r="P11" s="324" t="s">
        <v>31</v>
      </c>
      <c r="Q11" s="4999" t="s">
        <v>32</v>
      </c>
      <c r="R11" s="5032"/>
      <c r="S11" s="5032"/>
      <c r="T11" s="5033"/>
      <c r="U11" s="26"/>
      <c r="V11" s="321" t="s">
        <v>33</v>
      </c>
      <c r="W11" s="326" t="s">
        <v>34</v>
      </c>
      <c r="X11" s="326" t="s">
        <v>35</v>
      </c>
      <c r="Y11" s="326" t="s">
        <v>36</v>
      </c>
      <c r="Z11" s="324" t="s">
        <v>37</v>
      </c>
      <c r="AA11" s="5082" t="s">
        <v>38</v>
      </c>
      <c r="AB11" s="5083"/>
      <c r="AC11" s="5083"/>
      <c r="AD11" s="5294"/>
      <c r="AE11" s="26"/>
      <c r="AF11" s="321" t="s">
        <v>39</v>
      </c>
      <c r="AG11" s="326" t="s">
        <v>40</v>
      </c>
      <c r="AH11" s="326" t="s">
        <v>41</v>
      </c>
      <c r="AI11" s="326" t="s">
        <v>42</v>
      </c>
      <c r="AJ11" s="324" t="s">
        <v>43</v>
      </c>
      <c r="AK11" s="4999" t="s">
        <v>44</v>
      </c>
      <c r="AL11" s="5032"/>
      <c r="AM11" s="5032"/>
      <c r="AN11" s="5033"/>
      <c r="AO11" s="26"/>
      <c r="AP11" s="321" t="s">
        <v>45</v>
      </c>
      <c r="AQ11" s="324" t="s">
        <v>46</v>
      </c>
      <c r="AR11" s="28"/>
      <c r="AS11" s="5090" t="s">
        <v>47</v>
      </c>
      <c r="AT11" s="5032"/>
      <c r="AU11" s="5032"/>
      <c r="AV11" s="5031"/>
      <c r="AW11" s="5080" t="s">
        <v>48</v>
      </c>
      <c r="AX11" s="5032"/>
      <c r="AY11" s="5032"/>
      <c r="AZ11" s="5031"/>
      <c r="BA11" s="5080" t="s">
        <v>49</v>
      </c>
      <c r="BB11" s="5032"/>
      <c r="BC11" s="5032"/>
      <c r="BD11" s="5031"/>
      <c r="BE11" s="327" t="s">
        <v>50</v>
      </c>
      <c r="BF11" s="327" t="s">
        <v>51</v>
      </c>
      <c r="BG11" s="5080" t="s">
        <v>52</v>
      </c>
      <c r="BH11" s="5032"/>
      <c r="BI11" s="5032"/>
      <c r="BJ11" s="5031"/>
      <c r="BK11" s="5080" t="s">
        <v>49</v>
      </c>
      <c r="BL11" s="5032"/>
      <c r="BM11" s="5032"/>
      <c r="BN11" s="5031"/>
      <c r="BO11" s="5080" t="s">
        <v>53</v>
      </c>
      <c r="BP11" s="5032"/>
      <c r="BQ11" s="5032"/>
      <c r="BR11" s="5031"/>
      <c r="BS11" s="5027" t="s">
        <v>54</v>
      </c>
      <c r="BT11" s="5032"/>
      <c r="BU11" s="5032"/>
      <c r="BV11" s="5031"/>
      <c r="BW11" s="4968" t="s">
        <v>55</v>
      </c>
      <c r="BX11" s="5032"/>
      <c r="BY11" s="5032"/>
      <c r="BZ11" s="5032"/>
      <c r="CA11" s="5033"/>
      <c r="CB11" s="29"/>
      <c r="CC11" s="5096" t="s">
        <v>56</v>
      </c>
      <c r="CD11" s="5032"/>
      <c r="CE11" s="5032"/>
      <c r="CF11" s="5032"/>
      <c r="CG11" s="5033"/>
      <c r="CH11" s="29"/>
      <c r="CI11" s="29"/>
      <c r="CJ11" s="29"/>
      <c r="CK11" s="29"/>
      <c r="CL11" s="29"/>
      <c r="CM11" s="29"/>
      <c r="CN11" s="29"/>
      <c r="CO11" s="29"/>
      <c r="CP11" s="29"/>
      <c r="CQ11" s="29"/>
      <c r="CR11" s="29"/>
      <c r="CS11" s="29"/>
      <c r="CT11" s="29"/>
    </row>
    <row r="12" spans="1:98" ht="14.25" customHeight="1" thickBot="1">
      <c r="A12" s="328"/>
      <c r="B12" s="329"/>
      <c r="C12" s="2760"/>
      <c r="D12" s="784"/>
      <c r="E12" s="785"/>
      <c r="F12" s="331" t="s">
        <v>57</v>
      </c>
      <c r="G12" s="331" t="s">
        <v>58</v>
      </c>
      <c r="H12" s="332"/>
      <c r="I12" s="333" t="s">
        <v>59</v>
      </c>
      <c r="J12" s="334" t="s">
        <v>60</v>
      </c>
      <c r="K12" s="334" t="s">
        <v>61</v>
      </c>
      <c r="L12" s="334" t="s">
        <v>62</v>
      </c>
      <c r="M12" s="332"/>
      <c r="N12" s="335"/>
      <c r="O12" s="336"/>
      <c r="P12" s="337"/>
      <c r="Q12" s="333" t="s">
        <v>59</v>
      </c>
      <c r="R12" s="334" t="s">
        <v>60</v>
      </c>
      <c r="S12" s="334" t="s">
        <v>61</v>
      </c>
      <c r="T12" s="334" t="s">
        <v>62</v>
      </c>
      <c r="U12" s="26"/>
      <c r="V12" s="30"/>
      <c r="W12" s="34"/>
      <c r="X12" s="34"/>
      <c r="Y12" s="34"/>
      <c r="Z12" s="33"/>
      <c r="AA12" s="333" t="s">
        <v>59</v>
      </c>
      <c r="AB12" s="334" t="s">
        <v>60</v>
      </c>
      <c r="AC12" s="334" t="s">
        <v>61</v>
      </c>
      <c r="AD12" s="338" t="s">
        <v>62</v>
      </c>
      <c r="AE12" s="26"/>
      <c r="AF12" s="30"/>
      <c r="AG12" s="34"/>
      <c r="AH12" s="34"/>
      <c r="AI12" s="34"/>
      <c r="AJ12" s="33"/>
      <c r="AK12" s="333" t="s">
        <v>59</v>
      </c>
      <c r="AL12" s="334" t="s">
        <v>60</v>
      </c>
      <c r="AM12" s="334" t="s">
        <v>61</v>
      </c>
      <c r="AN12" s="338" t="s">
        <v>62</v>
      </c>
      <c r="AO12" s="26"/>
      <c r="AP12" s="30"/>
      <c r="AQ12" s="33"/>
      <c r="AR12" s="28"/>
      <c r="AS12" s="340" t="s">
        <v>59</v>
      </c>
      <c r="AT12" s="341" t="s">
        <v>60</v>
      </c>
      <c r="AU12" s="341" t="s">
        <v>61</v>
      </c>
      <c r="AV12" s="342" t="s">
        <v>62</v>
      </c>
      <c r="AW12" s="341" t="s">
        <v>59</v>
      </c>
      <c r="AX12" s="341" t="s">
        <v>60</v>
      </c>
      <c r="AY12" s="341" t="s">
        <v>61</v>
      </c>
      <c r="AZ12" s="341" t="s">
        <v>62</v>
      </c>
      <c r="BA12" s="341" t="s">
        <v>59</v>
      </c>
      <c r="BB12" s="341" t="s">
        <v>60</v>
      </c>
      <c r="BC12" s="341" t="s">
        <v>61</v>
      </c>
      <c r="BD12" s="341" t="s">
        <v>62</v>
      </c>
      <c r="BE12" s="39"/>
      <c r="BF12" s="39"/>
      <c r="BG12" s="341" t="s">
        <v>59</v>
      </c>
      <c r="BH12" s="341" t="s">
        <v>60</v>
      </c>
      <c r="BI12" s="341" t="s">
        <v>61</v>
      </c>
      <c r="BJ12" s="341" t="s">
        <v>62</v>
      </c>
      <c r="BK12" s="341" t="s">
        <v>59</v>
      </c>
      <c r="BL12" s="341" t="s">
        <v>60</v>
      </c>
      <c r="BM12" s="341" t="s">
        <v>61</v>
      </c>
      <c r="BN12" s="341" t="s">
        <v>62</v>
      </c>
      <c r="BO12" s="343" t="s">
        <v>59</v>
      </c>
      <c r="BP12" s="343" t="s">
        <v>60</v>
      </c>
      <c r="BQ12" s="343" t="s">
        <v>61</v>
      </c>
      <c r="BR12" s="343" t="s">
        <v>62</v>
      </c>
      <c r="BS12" s="344" t="s">
        <v>59</v>
      </c>
      <c r="BT12" s="344" t="s">
        <v>60</v>
      </c>
      <c r="BU12" s="344" t="s">
        <v>61</v>
      </c>
      <c r="BV12" s="344" t="s">
        <v>62</v>
      </c>
      <c r="BW12" s="345" t="s">
        <v>59</v>
      </c>
      <c r="BX12" s="345" t="s">
        <v>60</v>
      </c>
      <c r="BY12" s="345" t="s">
        <v>61</v>
      </c>
      <c r="BZ12" s="345" t="s">
        <v>62</v>
      </c>
      <c r="CA12" s="346" t="s">
        <v>63</v>
      </c>
      <c r="CB12" s="29"/>
      <c r="CC12" s="41" t="s">
        <v>59</v>
      </c>
      <c r="CD12" s="347" t="s">
        <v>60</v>
      </c>
      <c r="CE12" s="347" t="s">
        <v>61</v>
      </c>
      <c r="CF12" s="347" t="s">
        <v>62</v>
      </c>
      <c r="CG12" s="348" t="s">
        <v>63</v>
      </c>
      <c r="CH12" s="29"/>
      <c r="CI12" s="29"/>
      <c r="CJ12" s="29"/>
      <c r="CK12" s="29"/>
      <c r="CL12" s="29"/>
      <c r="CM12" s="29"/>
      <c r="CN12" s="29"/>
      <c r="CO12" s="29"/>
      <c r="CP12" s="29"/>
      <c r="CQ12" s="29"/>
      <c r="CR12" s="29"/>
      <c r="CS12" s="29"/>
      <c r="CT12" s="29"/>
    </row>
    <row r="13" spans="1:98" s="5632" customFormat="1" ht="42" customHeight="1" thickBot="1">
      <c r="A13" s="4115">
        <v>1</v>
      </c>
      <c r="B13" s="4119" t="s">
        <v>1852</v>
      </c>
      <c r="C13" s="4120"/>
      <c r="D13" s="5302">
        <v>2021002470023</v>
      </c>
      <c r="E13" s="5045"/>
      <c r="F13" s="370" t="s">
        <v>150</v>
      </c>
      <c r="G13" s="3421">
        <v>1476665</v>
      </c>
      <c r="H13" s="3422" t="s">
        <v>1385</v>
      </c>
      <c r="I13" s="529"/>
      <c r="J13" s="530"/>
      <c r="K13" s="530"/>
      <c r="L13" s="530"/>
      <c r="M13" s="531"/>
      <c r="N13" s="4116">
        <v>80000000</v>
      </c>
      <c r="O13" s="527" t="s">
        <v>91</v>
      </c>
      <c r="P13" s="361"/>
      <c r="Q13" s="4112"/>
      <c r="R13" s="4113"/>
      <c r="S13" s="4113"/>
      <c r="T13" s="4114"/>
      <c r="U13" s="217"/>
      <c r="V13" s="364">
        <v>1</v>
      </c>
      <c r="W13" s="5631" t="s">
        <v>2544</v>
      </c>
      <c r="X13" s="3424">
        <v>45667</v>
      </c>
      <c r="Y13" s="3424">
        <v>45747</v>
      </c>
      <c r="Z13" s="3425" t="s">
        <v>1853</v>
      </c>
      <c r="AA13" s="2901" t="s">
        <v>96</v>
      </c>
      <c r="AB13" s="752"/>
      <c r="AC13" s="752"/>
      <c r="AD13" s="753"/>
      <c r="AE13" s="140"/>
      <c r="AF13" s="3426"/>
      <c r="AG13" s="3427" t="s">
        <v>1854</v>
      </c>
      <c r="AH13" s="675" t="s">
        <v>1855</v>
      </c>
      <c r="AI13" s="3428" t="s">
        <v>156</v>
      </c>
      <c r="AJ13" s="3429">
        <v>1</v>
      </c>
      <c r="AK13" s="2814"/>
      <c r="AL13" s="757"/>
      <c r="AM13" s="757"/>
      <c r="AN13" s="758"/>
      <c r="AO13" s="3"/>
      <c r="AP13" s="375" t="s">
        <v>1856</v>
      </c>
      <c r="AQ13" s="4117" t="s">
        <v>356</v>
      </c>
      <c r="AR13" s="52"/>
      <c r="AS13" s="82"/>
      <c r="AT13" s="83"/>
      <c r="AU13" s="83"/>
      <c r="AV13" s="83"/>
      <c r="AW13" s="84" t="e">
        <f t="shared" ref="AW13:AY13" si="0">+AA13/COUNTIF(#REF!,"*")</f>
        <v>#REF!</v>
      </c>
      <c r="AX13" s="84" t="e">
        <f t="shared" si="0"/>
        <v>#REF!</v>
      </c>
      <c r="AY13" s="84" t="e">
        <f t="shared" si="0"/>
        <v>#REF!</v>
      </c>
      <c r="AZ13" s="84"/>
      <c r="BA13" s="85"/>
      <c r="BB13" s="85"/>
      <c r="BC13" s="85"/>
      <c r="BD13" s="85"/>
      <c r="BE13" s="86">
        <v>0.2</v>
      </c>
      <c r="BF13" s="86">
        <v>0.8</v>
      </c>
      <c r="BG13" s="85"/>
      <c r="BH13" s="85"/>
      <c r="BI13" s="85"/>
      <c r="BJ13" s="85">
        <f t="shared" ref="BJ13:BK27" si="1">+AZ13*BE13</f>
        <v>0</v>
      </c>
      <c r="BK13" s="85">
        <f t="shared" si="1"/>
        <v>0</v>
      </c>
      <c r="BL13" s="85"/>
      <c r="BM13" s="85"/>
      <c r="BN13" s="85"/>
      <c r="BO13" s="85">
        <f t="shared" ref="BO13:BR19" si="2">+BG13+BK13</f>
        <v>0</v>
      </c>
      <c r="BP13" s="85">
        <f t="shared" si="2"/>
        <v>0</v>
      </c>
      <c r="BQ13" s="85">
        <f t="shared" si="2"/>
        <v>0</v>
      </c>
      <c r="BR13" s="85">
        <f t="shared" si="2"/>
        <v>0</v>
      </c>
      <c r="BS13" s="549">
        <f t="shared" ref="BS13:BV13" si="3">AVERAGEIF(BO13:BO16,"&lt;&gt;#¡DIV/0!")</f>
        <v>0</v>
      </c>
      <c r="BT13" s="549">
        <f t="shared" si="3"/>
        <v>0</v>
      </c>
      <c r="BU13" s="549">
        <f t="shared" si="3"/>
        <v>0</v>
      </c>
      <c r="BV13" s="549">
        <f t="shared" si="3"/>
        <v>0</v>
      </c>
      <c r="BW13" s="550">
        <f>+C13*BS13</f>
        <v>0</v>
      </c>
      <c r="BX13" s="550">
        <f>+C13*BT13</f>
        <v>0</v>
      </c>
      <c r="BY13" s="550">
        <f>+C13*BU13</f>
        <v>0</v>
      </c>
      <c r="BZ13" s="550">
        <f>+C13*BV13</f>
        <v>0</v>
      </c>
      <c r="CA13" s="551">
        <f>SUM(BW13:BZ16)</f>
        <v>0</v>
      </c>
      <c r="CB13" s="3"/>
      <c r="CC13" s="4108" t="e">
        <f>+Q13/#REF!</f>
        <v>#REF!</v>
      </c>
      <c r="CD13" s="4109" t="e">
        <f>+R13/#REF!</f>
        <v>#REF!</v>
      </c>
      <c r="CE13" s="4109" t="e">
        <f>+S13/#REF!</f>
        <v>#REF!</v>
      </c>
      <c r="CF13" s="4109" t="e">
        <f>+T13/#REF!</f>
        <v>#REF!</v>
      </c>
      <c r="CG13" s="554" t="e">
        <f>AVERAGE(CC13:CF16)</f>
        <v>#REF!</v>
      </c>
      <c r="CH13" s="3"/>
      <c r="CI13" s="3"/>
      <c r="CJ13" s="3"/>
      <c r="CK13" s="3"/>
      <c r="CL13" s="3"/>
      <c r="CM13" s="3"/>
      <c r="CN13" s="3"/>
      <c r="CO13" s="3"/>
      <c r="CP13" s="3"/>
      <c r="CQ13" s="3"/>
      <c r="CR13" s="3"/>
      <c r="CS13" s="3"/>
      <c r="CT13" s="3"/>
    </row>
    <row r="14" spans="1:98" s="5632" customFormat="1" ht="14.25" customHeight="1">
      <c r="A14" s="457"/>
      <c r="B14" s="4102"/>
      <c r="C14" s="4121"/>
      <c r="D14" s="283"/>
      <c r="E14" s="719"/>
      <c r="F14" s="4099"/>
      <c r="G14" s="4100"/>
      <c r="H14" s="3430"/>
      <c r="I14" s="561"/>
      <c r="J14" s="562"/>
      <c r="K14" s="562"/>
      <c r="L14" s="562"/>
      <c r="M14" s="378"/>
      <c r="N14" s="379"/>
      <c r="O14" s="380"/>
      <c r="P14" s="381"/>
      <c r="Q14" s="720"/>
      <c r="R14" s="721"/>
      <c r="S14" s="721"/>
      <c r="T14" s="722"/>
      <c r="U14" s="217"/>
      <c r="V14" s="384">
        <v>2</v>
      </c>
      <c r="W14" s="3423" t="s">
        <v>2545</v>
      </c>
      <c r="X14" s="3424">
        <v>45667</v>
      </c>
      <c r="Y14" s="3424">
        <v>45747</v>
      </c>
      <c r="Z14" s="3431" t="s">
        <v>1853</v>
      </c>
      <c r="AA14" s="2777" t="s">
        <v>96</v>
      </c>
      <c r="AB14" s="725"/>
      <c r="AC14" s="725"/>
      <c r="AD14" s="726"/>
      <c r="AE14" s="140"/>
      <c r="AF14" s="399"/>
      <c r="AG14" s="466"/>
      <c r="AH14" s="380"/>
      <c r="AI14" s="380"/>
      <c r="AJ14" s="381"/>
      <c r="AK14" s="2819"/>
      <c r="AL14" s="728"/>
      <c r="AM14" s="728"/>
      <c r="AN14" s="729"/>
      <c r="AO14" s="3"/>
      <c r="AP14" s="392"/>
      <c r="AQ14" s="4118"/>
      <c r="AR14" s="52"/>
      <c r="AS14" s="104">
        <f t="shared" ref="AS14:AS27" si="4">+AI14*AN14</f>
        <v>0</v>
      </c>
      <c r="AT14" s="105">
        <f t="shared" ref="AT14:AT27" si="5">+AL14+AP14</f>
        <v>0</v>
      </c>
      <c r="AU14" s="105" t="e">
        <f>+#REF!/#REF!</f>
        <v>#REF!</v>
      </c>
      <c r="AV14" s="105"/>
      <c r="AW14" s="106">
        <f t="shared" ref="AW14:AW16" si="6">+AA14/COUNTIF(W13,"*")</f>
        <v>1</v>
      </c>
      <c r="AX14" s="106">
        <f t="shared" ref="AX14:AX16" si="7">+AB14/COUNTIF(W13,"*")</f>
        <v>0</v>
      </c>
      <c r="AY14" s="106">
        <f t="shared" ref="AY14:AY16" si="8">+AC14/COUNTIF(W13,"*")</f>
        <v>0</v>
      </c>
      <c r="AZ14" s="106"/>
      <c r="BA14" s="107"/>
      <c r="BB14" s="107"/>
      <c r="BC14" s="107"/>
      <c r="BD14" s="107"/>
      <c r="BE14" s="108">
        <v>0.2</v>
      </c>
      <c r="BF14" s="108">
        <v>0.8</v>
      </c>
      <c r="BG14" s="107"/>
      <c r="BH14" s="107"/>
      <c r="BI14" s="107"/>
      <c r="BJ14" s="107">
        <f t="shared" si="1"/>
        <v>0</v>
      </c>
      <c r="BK14" s="107">
        <f t="shared" si="1"/>
        <v>0</v>
      </c>
      <c r="BL14" s="107"/>
      <c r="BM14" s="107"/>
      <c r="BN14" s="107"/>
      <c r="BO14" s="107">
        <f t="shared" si="2"/>
        <v>0</v>
      </c>
      <c r="BP14" s="107">
        <f t="shared" si="2"/>
        <v>0</v>
      </c>
      <c r="BQ14" s="107">
        <f t="shared" si="2"/>
        <v>0</v>
      </c>
      <c r="BR14" s="107">
        <f t="shared" si="2"/>
        <v>0</v>
      </c>
      <c r="BS14" s="3432"/>
      <c r="BT14" s="3432"/>
      <c r="BU14" s="3432"/>
      <c r="BV14" s="3432"/>
      <c r="BW14" s="3432"/>
      <c r="BX14" s="3432"/>
      <c r="BY14" s="3432"/>
      <c r="BZ14" s="3432"/>
      <c r="CA14" s="378"/>
      <c r="CB14" s="3"/>
      <c r="CC14" s="584"/>
      <c r="CD14" s="585"/>
      <c r="CE14" s="585"/>
      <c r="CF14" s="585"/>
      <c r="CG14" s="586"/>
      <c r="CH14" s="3"/>
      <c r="CI14" s="3"/>
      <c r="CJ14" s="3"/>
      <c r="CK14" s="3"/>
      <c r="CL14" s="3"/>
      <c r="CM14" s="3"/>
      <c r="CN14" s="3"/>
      <c r="CO14" s="3"/>
      <c r="CP14" s="3"/>
      <c r="CQ14" s="3"/>
      <c r="CR14" s="3"/>
      <c r="CS14" s="3"/>
      <c r="CT14" s="3"/>
    </row>
    <row r="15" spans="1:98" s="5632" customFormat="1" ht="14.25" customHeight="1">
      <c r="A15" s="457"/>
      <c r="B15" s="4102"/>
      <c r="C15" s="4121"/>
      <c r="D15" s="283"/>
      <c r="E15" s="719"/>
      <c r="F15" s="4099"/>
      <c r="G15" s="4100"/>
      <c r="H15" s="3430"/>
      <c r="I15" s="561"/>
      <c r="J15" s="562"/>
      <c r="K15" s="562"/>
      <c r="L15" s="562"/>
      <c r="M15" s="378"/>
      <c r="N15" s="379"/>
      <c r="O15" s="380"/>
      <c r="P15" s="381"/>
      <c r="Q15" s="720"/>
      <c r="R15" s="721"/>
      <c r="S15" s="721"/>
      <c r="T15" s="722"/>
      <c r="U15" s="217"/>
      <c r="V15" s="384">
        <v>3</v>
      </c>
      <c r="W15" s="3433" t="s">
        <v>2546</v>
      </c>
      <c r="X15" s="2898">
        <v>45719</v>
      </c>
      <c r="Y15" s="2898">
        <v>45723</v>
      </c>
      <c r="Z15" s="3431" t="s">
        <v>1853</v>
      </c>
      <c r="AA15" s="2777"/>
      <c r="AB15" s="725"/>
      <c r="AC15" s="725"/>
      <c r="AD15" s="726"/>
      <c r="AE15" s="140"/>
      <c r="AF15" s="399"/>
      <c r="AG15" s="466"/>
      <c r="AH15" s="380"/>
      <c r="AI15" s="380"/>
      <c r="AJ15" s="381"/>
      <c r="AK15" s="2819"/>
      <c r="AL15" s="728"/>
      <c r="AM15" s="728"/>
      <c r="AN15" s="729"/>
      <c r="AO15" s="3"/>
      <c r="AP15" s="392"/>
      <c r="AQ15" s="4118"/>
      <c r="AR15" s="52"/>
      <c r="AS15" s="104">
        <f t="shared" si="4"/>
        <v>0</v>
      </c>
      <c r="AT15" s="105">
        <f t="shared" si="5"/>
        <v>0</v>
      </c>
      <c r="AU15" s="105" t="e">
        <f>+#REF!/#REF!</f>
        <v>#REF!</v>
      </c>
      <c r="AV15" s="105">
        <f t="shared" ref="AV15:AV27" si="9">+AL15*AQ15</f>
        <v>0</v>
      </c>
      <c r="AW15" s="106">
        <f t="shared" si="6"/>
        <v>0</v>
      </c>
      <c r="AX15" s="106">
        <f t="shared" si="7"/>
        <v>0</v>
      </c>
      <c r="AY15" s="106">
        <f t="shared" si="8"/>
        <v>0</v>
      </c>
      <c r="AZ15" s="106">
        <f t="shared" ref="AZ15:AZ25" si="10">+AR15+AV15</f>
        <v>0</v>
      </c>
      <c r="BA15" s="107"/>
      <c r="BB15" s="107"/>
      <c r="BC15" s="107"/>
      <c r="BD15" s="107"/>
      <c r="BE15" s="108">
        <v>0.2</v>
      </c>
      <c r="BF15" s="108">
        <v>0.8</v>
      </c>
      <c r="BG15" s="107"/>
      <c r="BH15" s="107"/>
      <c r="BI15" s="107"/>
      <c r="BJ15" s="107">
        <f t="shared" si="1"/>
        <v>0</v>
      </c>
      <c r="BK15" s="107">
        <f t="shared" si="1"/>
        <v>0</v>
      </c>
      <c r="BL15" s="107"/>
      <c r="BM15" s="107"/>
      <c r="BN15" s="107"/>
      <c r="BO15" s="107">
        <f t="shared" si="2"/>
        <v>0</v>
      </c>
      <c r="BP15" s="107">
        <f t="shared" si="2"/>
        <v>0</v>
      </c>
      <c r="BQ15" s="107">
        <f t="shared" si="2"/>
        <v>0</v>
      </c>
      <c r="BR15" s="107">
        <f t="shared" si="2"/>
        <v>0</v>
      </c>
      <c r="BS15" s="3432"/>
      <c r="BT15" s="3432"/>
      <c r="BU15" s="3432"/>
      <c r="BV15" s="3432"/>
      <c r="BW15" s="3432"/>
      <c r="BX15" s="3432"/>
      <c r="BY15" s="3432"/>
      <c r="BZ15" s="3432"/>
      <c r="CA15" s="378"/>
      <c r="CB15" s="3"/>
      <c r="CC15" s="584"/>
      <c r="CD15" s="585"/>
      <c r="CE15" s="585"/>
      <c r="CF15" s="585"/>
      <c r="CG15" s="586"/>
      <c r="CH15" s="3"/>
      <c r="CI15" s="3"/>
      <c r="CJ15" s="3"/>
      <c r="CK15" s="3"/>
      <c r="CL15" s="3"/>
      <c r="CM15" s="3"/>
      <c r="CN15" s="3"/>
      <c r="CO15" s="3"/>
      <c r="CP15" s="3"/>
      <c r="CQ15" s="3"/>
      <c r="CR15" s="3"/>
      <c r="CS15" s="3"/>
      <c r="CT15" s="3"/>
    </row>
    <row r="16" spans="1:98" s="5632" customFormat="1" ht="14.25" customHeight="1" thickBot="1">
      <c r="A16" s="457"/>
      <c r="B16" s="4102"/>
      <c r="C16" s="4121"/>
      <c r="D16" s="283"/>
      <c r="E16" s="719"/>
      <c r="F16" s="4106"/>
      <c r="G16" s="3434"/>
      <c r="H16" s="3435"/>
      <c r="I16" s="561"/>
      <c r="J16" s="562"/>
      <c r="K16" s="562"/>
      <c r="L16" s="562"/>
      <c r="M16" s="378"/>
      <c r="N16" s="379"/>
      <c r="O16" s="380"/>
      <c r="P16" s="381"/>
      <c r="Q16" s="720"/>
      <c r="R16" s="721"/>
      <c r="S16" s="721"/>
      <c r="T16" s="722"/>
      <c r="U16" s="217"/>
      <c r="V16" s="3436">
        <v>4</v>
      </c>
      <c r="W16" s="3433" t="s">
        <v>2547</v>
      </c>
      <c r="X16" s="2898">
        <v>45733</v>
      </c>
      <c r="Y16" s="2898">
        <v>45735</v>
      </c>
      <c r="Z16" s="3437" t="s">
        <v>1853</v>
      </c>
      <c r="AA16" s="2788"/>
      <c r="AB16" s="2790"/>
      <c r="AC16" s="2790"/>
      <c r="AD16" s="2855"/>
      <c r="AE16" s="140"/>
      <c r="AF16" s="744"/>
      <c r="AG16" s="3438"/>
      <c r="AH16" s="416"/>
      <c r="AI16" s="416"/>
      <c r="AJ16" s="417"/>
      <c r="AK16" s="2819"/>
      <c r="AL16" s="728"/>
      <c r="AM16" s="728"/>
      <c r="AN16" s="729"/>
      <c r="AO16" s="3"/>
      <c r="AP16" s="438"/>
      <c r="AQ16" s="4123"/>
      <c r="AR16" s="52"/>
      <c r="AS16" s="104">
        <f t="shared" si="4"/>
        <v>0</v>
      </c>
      <c r="AT16" s="105">
        <f t="shared" si="5"/>
        <v>0</v>
      </c>
      <c r="AU16" s="105" t="e">
        <f>+#REF!/#REF!</f>
        <v>#REF!</v>
      </c>
      <c r="AV16" s="105">
        <f t="shared" si="9"/>
        <v>0</v>
      </c>
      <c r="AW16" s="106">
        <f t="shared" si="6"/>
        <v>0</v>
      </c>
      <c r="AX16" s="106">
        <f t="shared" si="7"/>
        <v>0</v>
      </c>
      <c r="AY16" s="106">
        <f t="shared" si="8"/>
        <v>0</v>
      </c>
      <c r="AZ16" s="106">
        <f t="shared" si="10"/>
        <v>0</v>
      </c>
      <c r="BA16" s="107">
        <f t="shared" ref="BA16:BA27" si="11">+AQ16*AV16</f>
        <v>0</v>
      </c>
      <c r="BB16" s="107">
        <f t="shared" ref="BB16:BB27" si="12">+AT16+AX16</f>
        <v>0</v>
      </c>
      <c r="BC16" s="107"/>
      <c r="BD16" s="107"/>
      <c r="BE16" s="108">
        <v>0.2</v>
      </c>
      <c r="BF16" s="108">
        <v>0.8</v>
      </c>
      <c r="BG16" s="107"/>
      <c r="BH16" s="107"/>
      <c r="BI16" s="107"/>
      <c r="BJ16" s="107">
        <f t="shared" si="1"/>
        <v>0</v>
      </c>
      <c r="BK16" s="107">
        <f t="shared" si="1"/>
        <v>0</v>
      </c>
      <c r="BL16" s="107"/>
      <c r="BM16" s="107"/>
      <c r="BN16" s="107"/>
      <c r="BO16" s="107">
        <f t="shared" si="2"/>
        <v>0</v>
      </c>
      <c r="BP16" s="107">
        <f t="shared" si="2"/>
        <v>0</v>
      </c>
      <c r="BQ16" s="107">
        <f t="shared" si="2"/>
        <v>0</v>
      </c>
      <c r="BR16" s="107">
        <f t="shared" si="2"/>
        <v>0</v>
      </c>
      <c r="BS16" s="3432"/>
      <c r="BT16" s="3432"/>
      <c r="BU16" s="3432"/>
      <c r="BV16" s="3432"/>
      <c r="BW16" s="3432"/>
      <c r="BX16" s="3432"/>
      <c r="BY16" s="3432"/>
      <c r="BZ16" s="3432"/>
      <c r="CA16" s="378"/>
      <c r="CB16" s="3"/>
      <c r="CC16" s="584"/>
      <c r="CD16" s="585"/>
      <c r="CE16" s="585"/>
      <c r="CF16" s="585"/>
      <c r="CG16" s="586"/>
      <c r="CH16" s="3"/>
      <c r="CI16" s="3"/>
      <c r="CJ16" s="3"/>
      <c r="CK16" s="3"/>
      <c r="CL16" s="3"/>
      <c r="CM16" s="3"/>
      <c r="CN16" s="3"/>
      <c r="CO16" s="3"/>
      <c r="CP16" s="3"/>
      <c r="CQ16" s="3"/>
      <c r="CR16" s="3"/>
      <c r="CS16" s="3"/>
      <c r="CT16" s="3"/>
    </row>
    <row r="17" spans="1:98" s="5632" customFormat="1" ht="41.4">
      <c r="A17" s="4115">
        <v>2</v>
      </c>
      <c r="B17" s="4119" t="s">
        <v>1857</v>
      </c>
      <c r="C17" s="4120"/>
      <c r="D17" s="4125"/>
      <c r="E17" s="746"/>
      <c r="F17" s="370" t="s">
        <v>150</v>
      </c>
      <c r="G17" s="3421">
        <v>1476665</v>
      </c>
      <c r="H17" s="3422" t="s">
        <v>1385</v>
      </c>
      <c r="I17" s="3440"/>
      <c r="J17" s="530"/>
      <c r="K17" s="530"/>
      <c r="L17" s="530"/>
      <c r="M17" s="531"/>
      <c r="N17" s="4116"/>
      <c r="O17" s="358"/>
      <c r="P17" s="361"/>
      <c r="Q17" s="4112"/>
      <c r="R17" s="4113"/>
      <c r="S17" s="4113"/>
      <c r="T17" s="4114"/>
      <c r="U17" s="217"/>
      <c r="V17" s="3441">
        <v>1</v>
      </c>
      <c r="W17" s="5633" t="s">
        <v>2548</v>
      </c>
      <c r="X17" s="3442">
        <v>45853</v>
      </c>
      <c r="Y17" s="3442">
        <v>45910</v>
      </c>
      <c r="Z17" s="3425" t="s">
        <v>1853</v>
      </c>
      <c r="AA17" s="2901"/>
      <c r="AB17" s="752"/>
      <c r="AC17" s="752"/>
      <c r="AD17" s="753"/>
      <c r="AE17" s="140"/>
      <c r="AF17" s="3443"/>
      <c r="AG17" s="3444" t="s">
        <v>1858</v>
      </c>
      <c r="AH17" s="3444" t="s">
        <v>1859</v>
      </c>
      <c r="AI17" s="3444" t="s">
        <v>563</v>
      </c>
      <c r="AJ17" s="3445">
        <v>1</v>
      </c>
      <c r="AK17" s="2814"/>
      <c r="AL17" s="757"/>
      <c r="AM17" s="757"/>
      <c r="AN17" s="758"/>
      <c r="AO17" s="3"/>
      <c r="AP17" s="375" t="s">
        <v>1856</v>
      </c>
      <c r="AQ17" s="4117" t="s">
        <v>304</v>
      </c>
      <c r="AR17" s="432"/>
      <c r="AS17" s="82" t="e">
        <f t="shared" si="4"/>
        <v>#VALUE!</v>
      </c>
      <c r="AT17" s="83" t="e">
        <f t="shared" si="5"/>
        <v>#VALUE!</v>
      </c>
      <c r="AU17" s="83" t="e">
        <f>+#REF!/#REF!</f>
        <v>#REF!</v>
      </c>
      <c r="AV17" s="83" t="e">
        <f t="shared" si="9"/>
        <v>#VALUE!</v>
      </c>
      <c r="AW17" s="84"/>
      <c r="AX17" s="84"/>
      <c r="AY17" s="84"/>
      <c r="AZ17" s="84" t="e">
        <f t="shared" si="10"/>
        <v>#VALUE!</v>
      </c>
      <c r="BA17" s="85" t="e">
        <f t="shared" si="11"/>
        <v>#VALUE!</v>
      </c>
      <c r="BB17" s="85" t="e">
        <f t="shared" si="12"/>
        <v>#VALUE!</v>
      </c>
      <c r="BC17" s="85" t="e">
        <f t="shared" ref="BC17:BC27" si="13">+AS17*AX17</f>
        <v>#VALUE!</v>
      </c>
      <c r="BD17" s="85" t="e">
        <f t="shared" ref="BD17:BD27" si="14">+AV17+AZ17</f>
        <v>#VALUE!</v>
      </c>
      <c r="BE17" s="86">
        <v>0.2</v>
      </c>
      <c r="BF17" s="86">
        <v>0.8</v>
      </c>
      <c r="BG17" s="85"/>
      <c r="BH17" s="85"/>
      <c r="BI17" s="85"/>
      <c r="BJ17" s="85" t="e">
        <f t="shared" si="1"/>
        <v>#VALUE!</v>
      </c>
      <c r="BK17" s="85" t="e">
        <f t="shared" si="1"/>
        <v>#VALUE!</v>
      </c>
      <c r="BL17" s="85"/>
      <c r="BM17" s="85"/>
      <c r="BN17" s="85"/>
      <c r="BO17" s="85" t="e">
        <f t="shared" si="2"/>
        <v>#VALUE!</v>
      </c>
      <c r="BP17" s="85">
        <f t="shared" si="2"/>
        <v>0</v>
      </c>
      <c r="BQ17" s="85">
        <f t="shared" si="2"/>
        <v>0</v>
      </c>
      <c r="BR17" s="85" t="e">
        <f t="shared" si="2"/>
        <v>#VALUE!</v>
      </c>
      <c r="BS17" s="549" t="e">
        <f t="shared" ref="BS17:BV17" si="15">AVERAGEIF(BO17:BO19,"&lt;&gt;#¡DIV/0!")</f>
        <v>#VALUE!</v>
      </c>
      <c r="BT17" s="549">
        <f t="shared" si="15"/>
        <v>0</v>
      </c>
      <c r="BU17" s="549" t="e">
        <f t="shared" si="15"/>
        <v>#REF!</v>
      </c>
      <c r="BV17" s="549" t="e">
        <f t="shared" si="15"/>
        <v>#VALUE!</v>
      </c>
      <c r="BW17" s="550" t="e">
        <f>+C17*BS17</f>
        <v>#VALUE!</v>
      </c>
      <c r="BX17" s="550">
        <f>+C17*BT17</f>
        <v>0</v>
      </c>
      <c r="BY17" s="550" t="e">
        <f>+C17*BU17</f>
        <v>#REF!</v>
      </c>
      <c r="BZ17" s="550" t="e">
        <f>+C17*BV17</f>
        <v>#VALUE!</v>
      </c>
      <c r="CA17" s="551" t="e">
        <f>SUM(BW17:BZ19)</f>
        <v>#VALUE!</v>
      </c>
      <c r="CB17" s="3"/>
      <c r="CC17" s="4108" t="e">
        <f>+Q17/#REF!</f>
        <v>#REF!</v>
      </c>
      <c r="CD17" s="4109" t="e">
        <f>+R17/#REF!</f>
        <v>#REF!</v>
      </c>
      <c r="CE17" s="4109" t="e">
        <f>+S17/#REF!</f>
        <v>#REF!</v>
      </c>
      <c r="CF17" s="4110" t="e">
        <f>+T17/#REF!</f>
        <v>#REF!</v>
      </c>
      <c r="CG17" s="4111" t="e">
        <f>AVERAGE(CC17:CF19)</f>
        <v>#REF!</v>
      </c>
      <c r="CH17" s="3"/>
      <c r="CI17" s="3"/>
      <c r="CJ17" s="3"/>
      <c r="CK17" s="3"/>
      <c r="CL17" s="3"/>
      <c r="CM17" s="3"/>
      <c r="CN17" s="3"/>
      <c r="CO17" s="3"/>
      <c r="CP17" s="3"/>
      <c r="CQ17" s="3"/>
      <c r="CR17" s="3"/>
      <c r="CS17" s="3"/>
      <c r="CT17" s="3"/>
    </row>
    <row r="18" spans="1:98" s="5632" customFormat="1" ht="14.25" customHeight="1">
      <c r="A18" s="457"/>
      <c r="B18" s="4102"/>
      <c r="C18" s="4121"/>
      <c r="D18" s="283"/>
      <c r="E18" s="719"/>
      <c r="F18" s="4099"/>
      <c r="G18" s="4100"/>
      <c r="H18" s="3430"/>
      <c r="I18" s="3446"/>
      <c r="J18" s="562"/>
      <c r="K18" s="562"/>
      <c r="L18" s="562"/>
      <c r="M18" s="378"/>
      <c r="N18" s="379"/>
      <c r="O18" s="380"/>
      <c r="P18" s="381"/>
      <c r="Q18" s="720"/>
      <c r="R18" s="721"/>
      <c r="S18" s="721"/>
      <c r="T18" s="722"/>
      <c r="U18" s="217"/>
      <c r="V18" s="2929">
        <v>2</v>
      </c>
      <c r="W18" s="5634" t="s">
        <v>2549</v>
      </c>
      <c r="X18" s="3447">
        <v>45915</v>
      </c>
      <c r="Y18" s="2903">
        <v>46022</v>
      </c>
      <c r="Z18" s="3431" t="s">
        <v>1853</v>
      </c>
      <c r="AA18" s="2777"/>
      <c r="AB18" s="725"/>
      <c r="AC18" s="725"/>
      <c r="AD18" s="726"/>
      <c r="AE18" s="140"/>
      <c r="AF18" s="4104"/>
      <c r="AG18" s="3448"/>
      <c r="AH18" s="3448"/>
      <c r="AI18" s="3448"/>
      <c r="AJ18" s="3449"/>
      <c r="AK18" s="2819"/>
      <c r="AL18" s="728"/>
      <c r="AM18" s="728"/>
      <c r="AN18" s="729"/>
      <c r="AO18" s="222"/>
      <c r="AP18" s="392"/>
      <c r="AQ18" s="4118"/>
      <c r="AR18" s="432"/>
      <c r="AS18" s="104">
        <f t="shared" si="4"/>
        <v>0</v>
      </c>
      <c r="AT18" s="105">
        <f t="shared" si="5"/>
        <v>0</v>
      </c>
      <c r="AU18" s="105" t="e">
        <f>+#REF!/#REF!</f>
        <v>#REF!</v>
      </c>
      <c r="AV18" s="105">
        <f t="shared" si="9"/>
        <v>0</v>
      </c>
      <c r="AW18" s="106"/>
      <c r="AX18" s="106"/>
      <c r="AY18" s="106"/>
      <c r="AZ18" s="106">
        <f t="shared" si="10"/>
        <v>0</v>
      </c>
      <c r="BA18" s="107">
        <f t="shared" si="11"/>
        <v>0</v>
      </c>
      <c r="BB18" s="107">
        <f t="shared" si="12"/>
        <v>0</v>
      </c>
      <c r="BC18" s="107">
        <f t="shared" si="13"/>
        <v>0</v>
      </c>
      <c r="BD18" s="107">
        <f t="shared" si="14"/>
        <v>0</v>
      </c>
      <c r="BE18" s="108">
        <v>0.2</v>
      </c>
      <c r="BF18" s="108">
        <v>0.8</v>
      </c>
      <c r="BG18" s="107">
        <f t="shared" ref="BG18:BG27" si="16">+AW18*BB18</f>
        <v>0</v>
      </c>
      <c r="BH18" s="107">
        <f t="shared" ref="BH18:BH27" si="17">+AZ18+BD18</f>
        <v>0</v>
      </c>
      <c r="BI18" s="107" t="e">
        <f>+#REF!/#REF!</f>
        <v>#REF!</v>
      </c>
      <c r="BJ18" s="107">
        <f t="shared" si="1"/>
        <v>0</v>
      </c>
      <c r="BK18" s="107">
        <f t="shared" si="1"/>
        <v>0</v>
      </c>
      <c r="BL18" s="107"/>
      <c r="BM18" s="107"/>
      <c r="BN18" s="107"/>
      <c r="BO18" s="107">
        <f t="shared" si="2"/>
        <v>0</v>
      </c>
      <c r="BP18" s="107">
        <f t="shared" si="2"/>
        <v>0</v>
      </c>
      <c r="BQ18" s="107" t="e">
        <f t="shared" si="2"/>
        <v>#REF!</v>
      </c>
      <c r="BR18" s="107">
        <f t="shared" si="2"/>
        <v>0</v>
      </c>
      <c r="BS18" s="3432"/>
      <c r="BT18" s="3432"/>
      <c r="BU18" s="3432"/>
      <c r="BV18" s="3432"/>
      <c r="BW18" s="3432"/>
      <c r="BX18" s="3432"/>
      <c r="BY18" s="3432"/>
      <c r="BZ18" s="3432"/>
      <c r="CA18" s="378"/>
      <c r="CB18" s="3"/>
      <c r="CC18" s="584"/>
      <c r="CD18" s="585"/>
      <c r="CE18" s="585"/>
      <c r="CF18" s="630"/>
      <c r="CG18" s="631"/>
      <c r="CH18" s="3"/>
      <c r="CI18" s="3"/>
      <c r="CJ18" s="3"/>
      <c r="CK18" s="3"/>
      <c r="CL18" s="3"/>
      <c r="CM18" s="3"/>
      <c r="CN18" s="3"/>
      <c r="CO18" s="3"/>
      <c r="CP18" s="3"/>
      <c r="CQ18" s="3"/>
      <c r="CR18" s="3"/>
      <c r="CS18" s="3"/>
      <c r="CT18" s="3"/>
    </row>
    <row r="19" spans="1:98" s="5632" customFormat="1" ht="14.25" customHeight="1" thickBot="1">
      <c r="A19" s="730"/>
      <c r="B19" s="4103"/>
      <c r="C19" s="4122"/>
      <c r="D19" s="288"/>
      <c r="E19" s="731"/>
      <c r="F19" s="4106"/>
      <c r="G19" s="3434"/>
      <c r="H19" s="3435"/>
      <c r="I19" s="3446"/>
      <c r="J19" s="562"/>
      <c r="K19" s="562"/>
      <c r="L19" s="562"/>
      <c r="M19" s="378"/>
      <c r="N19" s="379"/>
      <c r="O19" s="380"/>
      <c r="P19" s="381"/>
      <c r="Q19" s="720"/>
      <c r="R19" s="721"/>
      <c r="S19" s="721"/>
      <c r="T19" s="722"/>
      <c r="U19" s="217"/>
      <c r="V19" s="465"/>
      <c r="W19" s="5635"/>
      <c r="X19" s="5636"/>
      <c r="Y19" s="2879"/>
      <c r="Z19" s="3437"/>
      <c r="AA19" s="2834"/>
      <c r="AB19" s="737"/>
      <c r="AC19" s="737"/>
      <c r="AD19" s="738"/>
      <c r="AE19" s="140"/>
      <c r="AF19" s="4105"/>
      <c r="AG19" s="3450"/>
      <c r="AH19" s="3450"/>
      <c r="AI19" s="3450"/>
      <c r="AJ19" s="3451"/>
      <c r="AK19" s="2819"/>
      <c r="AL19" s="728"/>
      <c r="AM19" s="728"/>
      <c r="AN19" s="729"/>
      <c r="AO19" s="3"/>
      <c r="AP19" s="438"/>
      <c r="AQ19" s="4123"/>
      <c r="AR19" s="432"/>
      <c r="AS19" s="104">
        <f t="shared" si="4"/>
        <v>0</v>
      </c>
      <c r="AT19" s="105">
        <f t="shared" si="5"/>
        <v>0</v>
      </c>
      <c r="AU19" s="105" t="e">
        <f>+#REF!/#REF!</f>
        <v>#REF!</v>
      </c>
      <c r="AV19" s="105">
        <f t="shared" si="9"/>
        <v>0</v>
      </c>
      <c r="AW19" s="106"/>
      <c r="AX19" s="106"/>
      <c r="AY19" s="106"/>
      <c r="AZ19" s="106">
        <f t="shared" si="10"/>
        <v>0</v>
      </c>
      <c r="BA19" s="107">
        <f t="shared" si="11"/>
        <v>0</v>
      </c>
      <c r="BB19" s="107">
        <f t="shared" si="12"/>
        <v>0</v>
      </c>
      <c r="BC19" s="107">
        <f t="shared" si="13"/>
        <v>0</v>
      </c>
      <c r="BD19" s="107">
        <f t="shared" si="14"/>
        <v>0</v>
      </c>
      <c r="BE19" s="108">
        <v>0.2</v>
      </c>
      <c r="BF19" s="108">
        <v>0.8</v>
      </c>
      <c r="BG19" s="107">
        <f t="shared" si="16"/>
        <v>0</v>
      </c>
      <c r="BH19" s="107">
        <f t="shared" si="17"/>
        <v>0</v>
      </c>
      <c r="BI19" s="107" t="e">
        <f>+#REF!/#REF!</f>
        <v>#REF!</v>
      </c>
      <c r="BJ19" s="107">
        <f t="shared" si="1"/>
        <v>0</v>
      </c>
      <c r="BK19" s="107">
        <f t="shared" si="1"/>
        <v>0</v>
      </c>
      <c r="BL19" s="107">
        <f t="shared" ref="BL19:BL27" si="18">+BD19+BH19</f>
        <v>0</v>
      </c>
      <c r="BM19" s="107">
        <f t="shared" ref="BM19:BM27" si="19">+BC19*BH19</f>
        <v>0</v>
      </c>
      <c r="BN19" s="107"/>
      <c r="BO19" s="107">
        <f t="shared" si="2"/>
        <v>0</v>
      </c>
      <c r="BP19" s="107">
        <f t="shared" si="2"/>
        <v>0</v>
      </c>
      <c r="BQ19" s="107" t="e">
        <f t="shared" si="2"/>
        <v>#REF!</v>
      </c>
      <c r="BR19" s="107">
        <f t="shared" si="2"/>
        <v>0</v>
      </c>
      <c r="BS19" s="3432"/>
      <c r="BT19" s="3432"/>
      <c r="BU19" s="3432"/>
      <c r="BV19" s="3432"/>
      <c r="BW19" s="3432"/>
      <c r="BX19" s="3432"/>
      <c r="BY19" s="3432"/>
      <c r="BZ19" s="3432"/>
      <c r="CA19" s="378"/>
      <c r="CB19" s="3"/>
      <c r="CC19" s="584"/>
      <c r="CD19" s="585"/>
      <c r="CE19" s="585"/>
      <c r="CF19" s="630"/>
      <c r="CG19" s="631"/>
      <c r="CH19" s="3"/>
      <c r="CI19" s="3"/>
      <c r="CJ19" s="3"/>
      <c r="CK19" s="3"/>
      <c r="CL19" s="3"/>
      <c r="CM19" s="3"/>
      <c r="CN19" s="3"/>
      <c r="CO19" s="3"/>
      <c r="CP19" s="3"/>
      <c r="CQ19" s="3"/>
      <c r="CR19" s="3"/>
      <c r="CS19" s="3"/>
      <c r="CT19" s="3"/>
    </row>
    <row r="20" spans="1:98" s="5632" customFormat="1" ht="48" customHeight="1">
      <c r="A20" s="4115">
        <v>3</v>
      </c>
      <c r="B20" s="5101" t="s">
        <v>1861</v>
      </c>
      <c r="C20" s="5045"/>
      <c r="D20" s="4125"/>
      <c r="E20" s="746"/>
      <c r="F20" s="370" t="s">
        <v>150</v>
      </c>
      <c r="G20" s="3421">
        <v>1476665</v>
      </c>
      <c r="H20" s="3422" t="s">
        <v>1385</v>
      </c>
      <c r="I20" s="3440"/>
      <c r="J20" s="530"/>
      <c r="K20" s="530"/>
      <c r="L20" s="530"/>
      <c r="M20" s="531"/>
      <c r="N20" s="4116">
        <v>200000000</v>
      </c>
      <c r="O20" s="527" t="s">
        <v>91</v>
      </c>
      <c r="P20" s="361"/>
      <c r="Q20" s="4112"/>
      <c r="R20" s="4113"/>
      <c r="S20" s="4113"/>
      <c r="T20" s="4114"/>
      <c r="U20" s="217"/>
      <c r="V20" s="466">
        <v>1</v>
      </c>
      <c r="W20" s="5637" t="s">
        <v>2315</v>
      </c>
      <c r="X20" s="5638">
        <v>45692</v>
      </c>
      <c r="Y20" s="5638">
        <v>45692</v>
      </c>
      <c r="Z20" s="634" t="s">
        <v>1853</v>
      </c>
      <c r="AA20" s="751"/>
      <c r="AB20" s="752"/>
      <c r="AC20" s="752"/>
      <c r="AD20" s="753"/>
      <c r="AE20" s="140"/>
      <c r="AF20" s="3443"/>
      <c r="AG20" s="3452" t="s">
        <v>1862</v>
      </c>
      <c r="AH20" s="3452" t="s">
        <v>1863</v>
      </c>
      <c r="AI20" s="3453" t="s">
        <v>314</v>
      </c>
      <c r="AJ20" s="3454">
        <v>1</v>
      </c>
      <c r="AK20" s="756"/>
      <c r="AL20" s="757"/>
      <c r="AM20" s="757"/>
      <c r="AN20" s="758"/>
      <c r="AO20" s="222"/>
      <c r="AP20" s="375" t="s">
        <v>1856</v>
      </c>
      <c r="AQ20" s="4117" t="s">
        <v>356</v>
      </c>
      <c r="AR20" s="52"/>
      <c r="AS20" s="93" t="e">
        <f t="shared" si="4"/>
        <v>#VALUE!</v>
      </c>
      <c r="AT20" s="94" t="e">
        <f t="shared" si="5"/>
        <v>#VALUE!</v>
      </c>
      <c r="AU20" s="94" t="e">
        <f>+#REF!/#REF!</f>
        <v>#REF!</v>
      </c>
      <c r="AV20" s="94" t="e">
        <f t="shared" si="9"/>
        <v>#VALUE!</v>
      </c>
      <c r="AW20" s="95">
        <f>+AA20/COUNTIF(W22,"*")</f>
        <v>0</v>
      </c>
      <c r="AX20" s="95">
        <f>+AB20/COUNTIF(W22,"*")</f>
        <v>0</v>
      </c>
      <c r="AY20" s="95">
        <f>+AC20/COUNTIF(W22,"*")</f>
        <v>0</v>
      </c>
      <c r="AZ20" s="95" t="e">
        <f t="shared" si="10"/>
        <v>#VALUE!</v>
      </c>
      <c r="BA20" s="96" t="e">
        <f t="shared" si="11"/>
        <v>#VALUE!</v>
      </c>
      <c r="BB20" s="96" t="e">
        <f t="shared" si="12"/>
        <v>#VALUE!</v>
      </c>
      <c r="BC20" s="96" t="e">
        <f t="shared" si="13"/>
        <v>#VALUE!</v>
      </c>
      <c r="BD20" s="96" t="e">
        <f t="shared" si="14"/>
        <v>#VALUE!</v>
      </c>
      <c r="BE20" s="97">
        <v>0.2</v>
      </c>
      <c r="BF20" s="97">
        <v>0.8</v>
      </c>
      <c r="BG20" s="96" t="e">
        <f t="shared" si="16"/>
        <v>#VALUE!</v>
      </c>
      <c r="BH20" s="96" t="e">
        <f t="shared" si="17"/>
        <v>#VALUE!</v>
      </c>
      <c r="BI20" s="96" t="e">
        <f>+#REF!/#REF!</f>
        <v>#REF!</v>
      </c>
      <c r="BJ20" s="96" t="e">
        <f t="shared" si="1"/>
        <v>#VALUE!</v>
      </c>
      <c r="BK20" s="96" t="e">
        <f t="shared" si="1"/>
        <v>#VALUE!</v>
      </c>
      <c r="BL20" s="96" t="e">
        <f t="shared" si="18"/>
        <v>#VALUE!</v>
      </c>
      <c r="BM20" s="96" t="e">
        <f t="shared" si="19"/>
        <v>#VALUE!</v>
      </c>
      <c r="BN20" s="96" t="e">
        <f t="shared" ref="BN20:BR27" si="20">+BF20+BJ20</f>
        <v>#VALUE!</v>
      </c>
      <c r="BO20" s="96" t="e">
        <f t="shared" si="20"/>
        <v>#VALUE!</v>
      </c>
      <c r="BP20" s="85" t="e">
        <f t="shared" si="20"/>
        <v>#VALUE!</v>
      </c>
      <c r="BQ20" s="85" t="e">
        <f t="shared" si="20"/>
        <v>#REF!</v>
      </c>
      <c r="BR20" s="85" t="e">
        <f t="shared" si="20"/>
        <v>#VALUE!</v>
      </c>
      <c r="BS20" s="644" t="e">
        <f t="shared" ref="BS20:BV20" si="21">AVERAGEIF(BO20:BO24,"&lt;&gt;#¡DIV/0!")</f>
        <v>#VALUE!</v>
      </c>
      <c r="BT20" s="644" t="e">
        <f t="shared" si="21"/>
        <v>#VALUE!</v>
      </c>
      <c r="BU20" s="644" t="e">
        <f t="shared" si="21"/>
        <v>#REF!</v>
      </c>
      <c r="BV20" s="644" t="e">
        <f t="shared" si="21"/>
        <v>#VALUE!</v>
      </c>
      <c r="BW20" s="550" t="e">
        <f>+C20*BS20</f>
        <v>#VALUE!</v>
      </c>
      <c r="BX20" s="550" t="e">
        <f>+C20*BT20</f>
        <v>#VALUE!</v>
      </c>
      <c r="BY20" s="550" t="e">
        <f>+C20*BU20</f>
        <v>#REF!</v>
      </c>
      <c r="BZ20" s="550" t="e">
        <f>+C20*BV20</f>
        <v>#VALUE!</v>
      </c>
      <c r="CA20" s="645" t="e">
        <f>SUM(BW20:BZ24)</f>
        <v>#VALUE!</v>
      </c>
      <c r="CB20" s="3"/>
      <c r="CC20" s="4108" t="e">
        <f>+Q20/#REF!</f>
        <v>#REF!</v>
      </c>
      <c r="CD20" s="4109" t="e">
        <f>+R20/#REF!</f>
        <v>#REF!</v>
      </c>
      <c r="CE20" s="4109" t="e">
        <f>+S20/#REF!</f>
        <v>#REF!</v>
      </c>
      <c r="CF20" s="4110" t="e">
        <f>+T20/#REF!</f>
        <v>#REF!</v>
      </c>
      <c r="CG20" s="4111" t="e">
        <f>AVERAGE(CC20:CF24)</f>
        <v>#REF!</v>
      </c>
      <c r="CH20" s="3"/>
      <c r="CI20" s="3"/>
      <c r="CJ20" s="3"/>
      <c r="CK20" s="3"/>
      <c r="CL20" s="3"/>
      <c r="CM20" s="3"/>
      <c r="CN20" s="3"/>
      <c r="CO20" s="3"/>
      <c r="CP20" s="3"/>
      <c r="CQ20" s="3"/>
      <c r="CR20" s="3"/>
      <c r="CS20" s="3"/>
      <c r="CT20" s="3"/>
    </row>
    <row r="21" spans="1:98" s="5632" customFormat="1" ht="14.25" customHeight="1">
      <c r="A21" s="457"/>
      <c r="B21" s="5114"/>
      <c r="C21" s="5047"/>
      <c r="D21" s="283"/>
      <c r="E21" s="719"/>
      <c r="F21" s="4099"/>
      <c r="G21" s="4100"/>
      <c r="H21" s="3430"/>
      <c r="I21" s="3446"/>
      <c r="J21" s="562"/>
      <c r="K21" s="562"/>
      <c r="L21" s="562"/>
      <c r="M21" s="378"/>
      <c r="N21" s="379"/>
      <c r="O21" s="380"/>
      <c r="P21" s="381"/>
      <c r="Q21" s="720"/>
      <c r="R21" s="721"/>
      <c r="S21" s="721"/>
      <c r="T21" s="722"/>
      <c r="U21" s="217"/>
      <c r="V21" s="2871">
        <v>2</v>
      </c>
      <c r="W21" s="632" t="s">
        <v>2316</v>
      </c>
      <c r="X21" s="2820">
        <v>45761</v>
      </c>
      <c r="Y21" s="2820">
        <v>45761</v>
      </c>
      <c r="Z21" s="634" t="s">
        <v>1853</v>
      </c>
      <c r="AA21" s="724"/>
      <c r="AB21" s="725"/>
      <c r="AC21" s="725"/>
      <c r="AD21" s="726"/>
      <c r="AE21" s="140"/>
      <c r="AF21" s="4104"/>
      <c r="AG21" s="3455"/>
      <c r="AH21" s="3455"/>
      <c r="AI21" s="4097"/>
      <c r="AJ21" s="3456"/>
      <c r="AK21" s="727"/>
      <c r="AL21" s="728"/>
      <c r="AM21" s="728"/>
      <c r="AN21" s="729"/>
      <c r="AO21" s="3"/>
      <c r="AP21" s="392"/>
      <c r="AQ21" s="4118"/>
      <c r="AR21" s="52"/>
      <c r="AS21" s="104">
        <f t="shared" si="4"/>
        <v>0</v>
      </c>
      <c r="AT21" s="105">
        <f t="shared" si="5"/>
        <v>0</v>
      </c>
      <c r="AU21" s="105" t="e">
        <f>+#REF!/#REF!</f>
        <v>#REF!</v>
      </c>
      <c r="AV21" s="105">
        <f t="shared" si="9"/>
        <v>0</v>
      </c>
      <c r="AW21" s="106" t="e">
        <f t="shared" ref="AW21:AY21" si="22">+AA21/COUNTIF(#REF!,"*")</f>
        <v>#REF!</v>
      </c>
      <c r="AX21" s="106" t="e">
        <f t="shared" si="22"/>
        <v>#REF!</v>
      </c>
      <c r="AY21" s="106" t="e">
        <f t="shared" si="22"/>
        <v>#REF!</v>
      </c>
      <c r="AZ21" s="106">
        <f t="shared" si="10"/>
        <v>0</v>
      </c>
      <c r="BA21" s="107">
        <f t="shared" si="11"/>
        <v>0</v>
      </c>
      <c r="BB21" s="107" t="e">
        <f t="shared" si="12"/>
        <v>#REF!</v>
      </c>
      <c r="BC21" s="107" t="e">
        <f t="shared" si="13"/>
        <v>#REF!</v>
      </c>
      <c r="BD21" s="107">
        <f t="shared" si="14"/>
        <v>0</v>
      </c>
      <c r="BE21" s="108">
        <v>0.2</v>
      </c>
      <c r="BF21" s="108">
        <v>0.8</v>
      </c>
      <c r="BG21" s="107" t="e">
        <f t="shared" si="16"/>
        <v>#REF!</v>
      </c>
      <c r="BH21" s="107">
        <f t="shared" si="17"/>
        <v>0</v>
      </c>
      <c r="BI21" s="107" t="e">
        <f>+#REF!/#REF!</f>
        <v>#REF!</v>
      </c>
      <c r="BJ21" s="107">
        <f t="shared" si="1"/>
        <v>0</v>
      </c>
      <c r="BK21" s="107">
        <f t="shared" si="1"/>
        <v>0</v>
      </c>
      <c r="BL21" s="107">
        <f t="shared" si="18"/>
        <v>0</v>
      </c>
      <c r="BM21" s="107" t="e">
        <f t="shared" si="19"/>
        <v>#REF!</v>
      </c>
      <c r="BN21" s="107">
        <f t="shared" si="20"/>
        <v>0.8</v>
      </c>
      <c r="BO21" s="107" t="e">
        <f t="shared" si="20"/>
        <v>#REF!</v>
      </c>
      <c r="BP21" s="107">
        <f t="shared" si="20"/>
        <v>0</v>
      </c>
      <c r="BQ21" s="107" t="e">
        <f t="shared" si="20"/>
        <v>#REF!</v>
      </c>
      <c r="BR21" s="107">
        <f t="shared" si="20"/>
        <v>0.8</v>
      </c>
      <c r="BS21" s="3432"/>
      <c r="BT21" s="3432"/>
      <c r="BU21" s="3432"/>
      <c r="BV21" s="3432"/>
      <c r="BW21" s="3432"/>
      <c r="BX21" s="3432"/>
      <c r="BY21" s="3432"/>
      <c r="BZ21" s="3432"/>
      <c r="CA21" s="378"/>
      <c r="CB21" s="3"/>
      <c r="CC21" s="584"/>
      <c r="CD21" s="585"/>
      <c r="CE21" s="585"/>
      <c r="CF21" s="630"/>
      <c r="CG21" s="631"/>
      <c r="CH21" s="3"/>
      <c r="CI21" s="3"/>
      <c r="CJ21" s="3"/>
      <c r="CK21" s="3"/>
      <c r="CL21" s="3"/>
      <c r="CM21" s="3"/>
      <c r="CN21" s="3"/>
      <c r="CO21" s="3"/>
      <c r="CP21" s="3"/>
      <c r="CQ21" s="3"/>
      <c r="CR21" s="3"/>
      <c r="CS21" s="3"/>
      <c r="CT21" s="3"/>
    </row>
    <row r="22" spans="1:98" s="5632" customFormat="1" ht="14.4">
      <c r="A22" s="457"/>
      <c r="B22" s="5114"/>
      <c r="C22" s="5047"/>
      <c r="D22" s="283"/>
      <c r="E22" s="719"/>
      <c r="F22" s="4099"/>
      <c r="G22" s="4100"/>
      <c r="H22" s="3430"/>
      <c r="I22" s="3446"/>
      <c r="J22" s="562"/>
      <c r="K22" s="562"/>
      <c r="L22" s="562"/>
      <c r="M22" s="378"/>
      <c r="N22" s="379"/>
      <c r="O22" s="380"/>
      <c r="P22" s="381"/>
      <c r="Q22" s="720"/>
      <c r="R22" s="721"/>
      <c r="S22" s="721"/>
      <c r="T22" s="722"/>
      <c r="U22" s="217"/>
      <c r="V22" s="384">
        <v>3</v>
      </c>
      <c r="W22" s="693" t="s">
        <v>2317</v>
      </c>
      <c r="X22" s="2903">
        <v>45764</v>
      </c>
      <c r="Y22" s="2903">
        <v>45765</v>
      </c>
      <c r="Z22" s="634" t="s">
        <v>1853</v>
      </c>
      <c r="AA22" s="724"/>
      <c r="AB22" s="725"/>
      <c r="AC22" s="725"/>
      <c r="AD22" s="726"/>
      <c r="AE22" s="140"/>
      <c r="AF22" s="4104"/>
      <c r="AG22" s="3455"/>
      <c r="AH22" s="3455"/>
      <c r="AI22" s="4097"/>
      <c r="AJ22" s="3456"/>
      <c r="AK22" s="727"/>
      <c r="AL22" s="728"/>
      <c r="AM22" s="728"/>
      <c r="AN22" s="729"/>
      <c r="AO22" s="3"/>
      <c r="AP22" s="392"/>
      <c r="AQ22" s="4118"/>
      <c r="AR22" s="52"/>
      <c r="AS22" s="104">
        <f t="shared" si="4"/>
        <v>0</v>
      </c>
      <c r="AT22" s="105">
        <f t="shared" si="5"/>
        <v>0</v>
      </c>
      <c r="AU22" s="105" t="e">
        <f>+#REF!/#REF!</f>
        <v>#REF!</v>
      </c>
      <c r="AV22" s="105">
        <f t="shared" si="9"/>
        <v>0</v>
      </c>
      <c r="AW22" s="106">
        <f>+AA22/COUNTIF(W23,"*")</f>
        <v>0</v>
      </c>
      <c r="AX22" s="106">
        <f>+AB22/COUNTIF(W23,"*")</f>
        <v>0</v>
      </c>
      <c r="AY22" s="106">
        <f>+AC22/COUNTIF(W23,"*")</f>
        <v>0</v>
      </c>
      <c r="AZ22" s="106">
        <f t="shared" si="10"/>
        <v>0</v>
      </c>
      <c r="BA22" s="107">
        <f t="shared" si="11"/>
        <v>0</v>
      </c>
      <c r="BB22" s="107">
        <f t="shared" si="12"/>
        <v>0</v>
      </c>
      <c r="BC22" s="107">
        <f t="shared" si="13"/>
        <v>0</v>
      </c>
      <c r="BD22" s="107">
        <f t="shared" si="14"/>
        <v>0</v>
      </c>
      <c r="BE22" s="108">
        <v>0.2</v>
      </c>
      <c r="BF22" s="108">
        <v>0.8</v>
      </c>
      <c r="BG22" s="107">
        <f t="shared" si="16"/>
        <v>0</v>
      </c>
      <c r="BH22" s="107">
        <f t="shared" si="17"/>
        <v>0</v>
      </c>
      <c r="BI22" s="107" t="e">
        <f>+#REF!/#REF!</f>
        <v>#REF!</v>
      </c>
      <c r="BJ22" s="107">
        <f t="shared" si="1"/>
        <v>0</v>
      </c>
      <c r="BK22" s="107">
        <f t="shared" si="1"/>
        <v>0</v>
      </c>
      <c r="BL22" s="107">
        <f t="shared" si="18"/>
        <v>0</v>
      </c>
      <c r="BM22" s="107">
        <f t="shared" si="19"/>
        <v>0</v>
      </c>
      <c r="BN22" s="107">
        <f t="shared" si="20"/>
        <v>0.8</v>
      </c>
      <c r="BO22" s="107">
        <f t="shared" si="20"/>
        <v>0</v>
      </c>
      <c r="BP22" s="107">
        <f t="shared" si="20"/>
        <v>0</v>
      </c>
      <c r="BQ22" s="107" t="e">
        <f t="shared" si="20"/>
        <v>#REF!</v>
      </c>
      <c r="BR22" s="107">
        <f t="shared" si="20"/>
        <v>0.8</v>
      </c>
      <c r="BS22" s="3432"/>
      <c r="BT22" s="3432"/>
      <c r="BU22" s="3432"/>
      <c r="BV22" s="3432"/>
      <c r="BW22" s="3432"/>
      <c r="BX22" s="3432"/>
      <c r="BY22" s="3432"/>
      <c r="BZ22" s="3432"/>
      <c r="CA22" s="378"/>
      <c r="CB22" s="3"/>
      <c r="CC22" s="584"/>
      <c r="CD22" s="585"/>
      <c r="CE22" s="585"/>
      <c r="CF22" s="630"/>
      <c r="CG22" s="631"/>
      <c r="CH22" s="3"/>
      <c r="CI22" s="3"/>
      <c r="CJ22" s="3"/>
      <c r="CK22" s="3"/>
      <c r="CL22" s="3"/>
      <c r="CM22" s="3"/>
      <c r="CN22" s="3"/>
      <c r="CO22" s="3"/>
      <c r="CP22" s="3"/>
      <c r="CQ22" s="3"/>
      <c r="CR22" s="3"/>
      <c r="CS22" s="3"/>
      <c r="CT22" s="3"/>
    </row>
    <row r="23" spans="1:98" s="5632" customFormat="1" ht="14.25" customHeight="1">
      <c r="A23" s="457"/>
      <c r="B23" s="4102"/>
      <c r="C23" s="4121"/>
      <c r="D23" s="283"/>
      <c r="E23" s="719"/>
      <c r="F23" s="4099"/>
      <c r="G23" s="4100"/>
      <c r="H23" s="3430"/>
      <c r="I23" s="3446"/>
      <c r="J23" s="562"/>
      <c r="K23" s="562"/>
      <c r="L23" s="562"/>
      <c r="M23" s="378"/>
      <c r="N23" s="379"/>
      <c r="O23" s="380"/>
      <c r="P23" s="381"/>
      <c r="Q23" s="720"/>
      <c r="R23" s="721"/>
      <c r="S23" s="721"/>
      <c r="T23" s="722"/>
      <c r="U23" s="217"/>
      <c r="V23" s="384">
        <v>4</v>
      </c>
      <c r="W23" s="5639" t="s">
        <v>2318</v>
      </c>
      <c r="X23" s="2903">
        <v>46015</v>
      </c>
      <c r="Y23" s="2903">
        <v>46022</v>
      </c>
      <c r="Z23" s="634" t="s">
        <v>1853</v>
      </c>
      <c r="AA23" s="724"/>
      <c r="AB23" s="725"/>
      <c r="AC23" s="725"/>
      <c r="AD23" s="726"/>
      <c r="AE23" s="140"/>
      <c r="AF23" s="4104"/>
      <c r="AG23" s="3455"/>
      <c r="AH23" s="3455"/>
      <c r="AI23" s="4097"/>
      <c r="AJ23" s="3456"/>
      <c r="AK23" s="727"/>
      <c r="AL23" s="728"/>
      <c r="AM23" s="728"/>
      <c r="AN23" s="729"/>
      <c r="AO23" s="3"/>
      <c r="AP23" s="392"/>
      <c r="AQ23" s="4118"/>
      <c r="AR23" s="52"/>
      <c r="AS23" s="104">
        <f t="shared" si="4"/>
        <v>0</v>
      </c>
      <c r="AT23" s="105">
        <f t="shared" si="5"/>
        <v>0</v>
      </c>
      <c r="AU23" s="105" t="e">
        <f>+#REF!/#REF!</f>
        <v>#REF!</v>
      </c>
      <c r="AV23" s="105">
        <f t="shared" si="9"/>
        <v>0</v>
      </c>
      <c r="AW23" s="106" t="e">
        <f t="shared" ref="AW23:AY23" si="23">+AA23/COUNTIF(#REF!,"*")</f>
        <v>#REF!</v>
      </c>
      <c r="AX23" s="106" t="e">
        <f t="shared" si="23"/>
        <v>#REF!</v>
      </c>
      <c r="AY23" s="106" t="e">
        <f t="shared" si="23"/>
        <v>#REF!</v>
      </c>
      <c r="AZ23" s="106">
        <f t="shared" si="10"/>
        <v>0</v>
      </c>
      <c r="BA23" s="107">
        <f t="shared" si="11"/>
        <v>0</v>
      </c>
      <c r="BB23" s="107" t="e">
        <f t="shared" si="12"/>
        <v>#REF!</v>
      </c>
      <c r="BC23" s="107" t="e">
        <f t="shared" si="13"/>
        <v>#REF!</v>
      </c>
      <c r="BD23" s="107">
        <f t="shared" si="14"/>
        <v>0</v>
      </c>
      <c r="BE23" s="108">
        <v>0.2</v>
      </c>
      <c r="BF23" s="108">
        <v>0.8</v>
      </c>
      <c r="BG23" s="107" t="e">
        <f t="shared" si="16"/>
        <v>#REF!</v>
      </c>
      <c r="BH23" s="107">
        <f t="shared" si="17"/>
        <v>0</v>
      </c>
      <c r="BI23" s="107" t="e">
        <f>+#REF!/#REF!</f>
        <v>#REF!</v>
      </c>
      <c r="BJ23" s="107">
        <f t="shared" si="1"/>
        <v>0</v>
      </c>
      <c r="BK23" s="107">
        <f t="shared" si="1"/>
        <v>0</v>
      </c>
      <c r="BL23" s="107">
        <f t="shared" si="18"/>
        <v>0</v>
      </c>
      <c r="BM23" s="107" t="e">
        <f t="shared" si="19"/>
        <v>#REF!</v>
      </c>
      <c r="BN23" s="107">
        <f t="shared" si="20"/>
        <v>0.8</v>
      </c>
      <c r="BO23" s="107" t="e">
        <f t="shared" si="20"/>
        <v>#REF!</v>
      </c>
      <c r="BP23" s="107">
        <f t="shared" si="20"/>
        <v>0</v>
      </c>
      <c r="BQ23" s="107" t="e">
        <f t="shared" si="20"/>
        <v>#REF!</v>
      </c>
      <c r="BR23" s="107">
        <f t="shared" si="20"/>
        <v>0.8</v>
      </c>
      <c r="BS23" s="3432"/>
      <c r="BT23" s="3432"/>
      <c r="BU23" s="3432"/>
      <c r="BV23" s="3432"/>
      <c r="BW23" s="3432"/>
      <c r="BX23" s="3432"/>
      <c r="BY23" s="3432"/>
      <c r="BZ23" s="3432"/>
      <c r="CA23" s="378"/>
      <c r="CB23" s="3"/>
      <c r="CC23" s="584"/>
      <c r="CD23" s="585"/>
      <c r="CE23" s="585"/>
      <c r="CF23" s="630"/>
      <c r="CG23" s="631"/>
      <c r="CH23" s="3"/>
      <c r="CI23" s="3"/>
      <c r="CJ23" s="3"/>
      <c r="CK23" s="3"/>
      <c r="CL23" s="3"/>
      <c r="CM23" s="3"/>
      <c r="CN23" s="3"/>
      <c r="CO23" s="3"/>
      <c r="CP23" s="3"/>
      <c r="CQ23" s="3"/>
      <c r="CR23" s="3"/>
      <c r="CS23" s="3"/>
      <c r="CT23" s="3"/>
    </row>
    <row r="24" spans="1:98" s="5632" customFormat="1" ht="14.25" customHeight="1" thickBot="1">
      <c r="A24" s="730"/>
      <c r="B24" s="4103"/>
      <c r="C24" s="4122"/>
      <c r="D24" s="288"/>
      <c r="E24" s="731"/>
      <c r="F24" s="4106"/>
      <c r="G24" s="3434"/>
      <c r="H24" s="3435"/>
      <c r="I24" s="3446"/>
      <c r="J24" s="562"/>
      <c r="K24" s="562"/>
      <c r="L24" s="562"/>
      <c r="M24" s="378"/>
      <c r="N24" s="379"/>
      <c r="O24" s="380"/>
      <c r="P24" s="381"/>
      <c r="Q24" s="720"/>
      <c r="R24" s="721"/>
      <c r="S24" s="721"/>
      <c r="T24" s="722"/>
      <c r="U24" s="217"/>
      <c r="V24" s="384"/>
      <c r="W24" s="3457"/>
      <c r="X24" s="2822"/>
      <c r="Y24" s="2822"/>
      <c r="Z24" s="583"/>
      <c r="AA24" s="2893"/>
      <c r="AB24" s="2790"/>
      <c r="AC24" s="2790"/>
      <c r="AD24" s="2855"/>
      <c r="AE24" s="140"/>
      <c r="AF24" s="4105"/>
      <c r="AG24" s="3458"/>
      <c r="AH24" s="3458"/>
      <c r="AI24" s="4107"/>
      <c r="AJ24" s="3459"/>
      <c r="AK24" s="727"/>
      <c r="AL24" s="728"/>
      <c r="AM24" s="728"/>
      <c r="AN24" s="729"/>
      <c r="AO24" s="3"/>
      <c r="AP24" s="438"/>
      <c r="AQ24" s="4123"/>
      <c r="AR24" s="52"/>
      <c r="AS24" s="104">
        <f t="shared" si="4"/>
        <v>0</v>
      </c>
      <c r="AT24" s="105">
        <f t="shared" si="5"/>
        <v>0</v>
      </c>
      <c r="AU24" s="105" t="e">
        <f>+#REF!/#REF!</f>
        <v>#REF!</v>
      </c>
      <c r="AV24" s="105">
        <f t="shared" si="9"/>
        <v>0</v>
      </c>
      <c r="AW24" s="106"/>
      <c r="AX24" s="106"/>
      <c r="AY24" s="106"/>
      <c r="AZ24" s="106">
        <f t="shared" si="10"/>
        <v>0</v>
      </c>
      <c r="BA24" s="107">
        <f t="shared" si="11"/>
        <v>0</v>
      </c>
      <c r="BB24" s="107">
        <f t="shared" si="12"/>
        <v>0</v>
      </c>
      <c r="BC24" s="107">
        <f t="shared" si="13"/>
        <v>0</v>
      </c>
      <c r="BD24" s="107">
        <f t="shared" si="14"/>
        <v>0</v>
      </c>
      <c r="BE24" s="108">
        <v>0.2</v>
      </c>
      <c r="BF24" s="108">
        <v>0.8</v>
      </c>
      <c r="BG24" s="107">
        <f t="shared" si="16"/>
        <v>0</v>
      </c>
      <c r="BH24" s="107">
        <f t="shared" si="17"/>
        <v>0</v>
      </c>
      <c r="BI24" s="107" t="e">
        <f>+#REF!/#REF!</f>
        <v>#REF!</v>
      </c>
      <c r="BJ24" s="107">
        <f t="shared" si="1"/>
        <v>0</v>
      </c>
      <c r="BK24" s="107">
        <f t="shared" si="1"/>
        <v>0</v>
      </c>
      <c r="BL24" s="107">
        <f t="shared" si="18"/>
        <v>0</v>
      </c>
      <c r="BM24" s="107">
        <f t="shared" si="19"/>
        <v>0</v>
      </c>
      <c r="BN24" s="107">
        <f t="shared" si="20"/>
        <v>0.8</v>
      </c>
      <c r="BO24" s="107">
        <f t="shared" si="20"/>
        <v>0</v>
      </c>
      <c r="BP24" s="107">
        <f t="shared" si="20"/>
        <v>0</v>
      </c>
      <c r="BQ24" s="107" t="e">
        <f t="shared" si="20"/>
        <v>#REF!</v>
      </c>
      <c r="BR24" s="107">
        <f t="shared" si="20"/>
        <v>0.8</v>
      </c>
      <c r="BS24" s="3432"/>
      <c r="BT24" s="3432"/>
      <c r="BU24" s="3432"/>
      <c r="BV24" s="3432"/>
      <c r="BW24" s="3432"/>
      <c r="BX24" s="3432"/>
      <c r="BY24" s="3432"/>
      <c r="BZ24" s="3432"/>
      <c r="CA24" s="378"/>
      <c r="CB24" s="3"/>
      <c r="CC24" s="584"/>
      <c r="CD24" s="585"/>
      <c r="CE24" s="585"/>
      <c r="CF24" s="630"/>
      <c r="CG24" s="631"/>
      <c r="CH24" s="3"/>
      <c r="CI24" s="3"/>
      <c r="CJ24" s="3"/>
      <c r="CK24" s="3"/>
      <c r="CL24" s="3"/>
      <c r="CM24" s="3"/>
      <c r="CN24" s="3"/>
      <c r="CO24" s="3"/>
      <c r="CP24" s="3"/>
      <c r="CQ24" s="3"/>
      <c r="CR24" s="3"/>
      <c r="CS24" s="3"/>
      <c r="CT24" s="3"/>
    </row>
    <row r="25" spans="1:98" s="5632" customFormat="1" ht="42" customHeight="1">
      <c r="A25" s="4115">
        <v>4</v>
      </c>
      <c r="B25" s="4119" t="s">
        <v>1864</v>
      </c>
      <c r="C25" s="783"/>
      <c r="D25" s="3460"/>
      <c r="E25" s="783"/>
      <c r="F25" s="370" t="s">
        <v>1318</v>
      </c>
      <c r="G25" s="90" t="s">
        <v>1865</v>
      </c>
      <c r="H25" s="3454" t="s">
        <v>1385</v>
      </c>
      <c r="I25" s="3440"/>
      <c r="J25" s="530"/>
      <c r="K25" s="530"/>
      <c r="L25" s="530"/>
      <c r="M25" s="3461"/>
      <c r="N25" s="4116"/>
      <c r="O25" s="358"/>
      <c r="P25" s="361"/>
      <c r="Q25" s="3462"/>
      <c r="R25" s="4113"/>
      <c r="S25" s="4113"/>
      <c r="T25" s="4114"/>
      <c r="U25" s="217"/>
      <c r="V25" s="3441">
        <v>1</v>
      </c>
      <c r="W25" s="5640" t="s">
        <v>2550</v>
      </c>
      <c r="X25" s="365">
        <v>45658</v>
      </c>
      <c r="Y25" s="5641" t="s">
        <v>2551</v>
      </c>
      <c r="Z25" s="527" t="s">
        <v>1853</v>
      </c>
      <c r="AA25" s="752" t="s">
        <v>96</v>
      </c>
      <c r="AB25" s="752"/>
      <c r="AC25" s="752"/>
      <c r="AD25" s="753"/>
      <c r="AE25" s="140"/>
      <c r="AF25" s="3463"/>
      <c r="AG25" s="370" t="s">
        <v>1867</v>
      </c>
      <c r="AH25" s="370" t="s">
        <v>1868</v>
      </c>
      <c r="AI25" s="370" t="s">
        <v>73</v>
      </c>
      <c r="AJ25" s="3454">
        <v>800</v>
      </c>
      <c r="AK25" s="756"/>
      <c r="AL25" s="757"/>
      <c r="AM25" s="757"/>
      <c r="AN25" s="758"/>
      <c r="AO25" s="3"/>
      <c r="AP25" s="375" t="s">
        <v>1856</v>
      </c>
      <c r="AQ25" s="4117" t="s">
        <v>356</v>
      </c>
      <c r="AR25" s="52"/>
      <c r="AS25" s="82" t="e">
        <f t="shared" si="4"/>
        <v>#VALUE!</v>
      </c>
      <c r="AT25" s="94" t="e">
        <f t="shared" si="5"/>
        <v>#VALUE!</v>
      </c>
      <c r="AU25" s="94" t="e">
        <f>+#REF!/#REF!</f>
        <v>#REF!</v>
      </c>
      <c r="AV25" s="94" t="e">
        <f t="shared" si="9"/>
        <v>#VALUE!</v>
      </c>
      <c r="AW25" s="95" t="e">
        <f t="shared" ref="AW25:AW27" si="24">+AO25+AS25</f>
        <v>#VALUE!</v>
      </c>
      <c r="AX25" s="95"/>
      <c r="AY25" s="95"/>
      <c r="AZ25" s="95" t="e">
        <f t="shared" si="10"/>
        <v>#VALUE!</v>
      </c>
      <c r="BA25" s="96" t="e">
        <f t="shared" si="11"/>
        <v>#VALUE!</v>
      </c>
      <c r="BB25" s="96" t="e">
        <f t="shared" si="12"/>
        <v>#VALUE!</v>
      </c>
      <c r="BC25" s="96" t="e">
        <f t="shared" si="13"/>
        <v>#VALUE!</v>
      </c>
      <c r="BD25" s="96" t="e">
        <f t="shared" si="14"/>
        <v>#VALUE!</v>
      </c>
      <c r="BE25" s="97">
        <v>0.2</v>
      </c>
      <c r="BF25" s="97">
        <v>0.8</v>
      </c>
      <c r="BG25" s="96" t="e">
        <f t="shared" si="16"/>
        <v>#VALUE!</v>
      </c>
      <c r="BH25" s="96" t="e">
        <f t="shared" si="17"/>
        <v>#VALUE!</v>
      </c>
      <c r="BI25" s="96" t="e">
        <f>+#REF!/#REF!</f>
        <v>#REF!</v>
      </c>
      <c r="BJ25" s="96" t="e">
        <f t="shared" si="1"/>
        <v>#VALUE!</v>
      </c>
      <c r="BK25" s="96" t="e">
        <f t="shared" si="1"/>
        <v>#VALUE!</v>
      </c>
      <c r="BL25" s="96" t="e">
        <f t="shared" si="18"/>
        <v>#VALUE!</v>
      </c>
      <c r="BM25" s="96" t="e">
        <f t="shared" si="19"/>
        <v>#VALUE!</v>
      </c>
      <c r="BN25" s="96" t="e">
        <f t="shared" si="20"/>
        <v>#VALUE!</v>
      </c>
      <c r="BO25" s="96" t="e">
        <f t="shared" si="20"/>
        <v>#VALUE!</v>
      </c>
      <c r="BP25" s="85" t="e">
        <f t="shared" si="20"/>
        <v>#VALUE!</v>
      </c>
      <c r="BQ25" s="85" t="e">
        <f t="shared" si="20"/>
        <v>#REF!</v>
      </c>
      <c r="BR25" s="85" t="e">
        <f t="shared" si="20"/>
        <v>#VALUE!</v>
      </c>
      <c r="BS25" s="644" t="e">
        <f t="shared" ref="BS25:BV25" si="25">AVERAGEIF(BO25:BO30,"&lt;&gt;#¡DIV/0!")</f>
        <v>#VALUE!</v>
      </c>
      <c r="BT25" s="644" t="e">
        <f t="shared" si="25"/>
        <v>#VALUE!</v>
      </c>
      <c r="BU25" s="644" t="e">
        <f t="shared" si="25"/>
        <v>#REF!</v>
      </c>
      <c r="BV25" s="644" t="e">
        <f t="shared" si="25"/>
        <v>#VALUE!</v>
      </c>
      <c r="BW25" s="550" t="e">
        <f>+C25*BS25</f>
        <v>#VALUE!</v>
      </c>
      <c r="BX25" s="550" t="e">
        <f>+C25*BT25</f>
        <v>#VALUE!</v>
      </c>
      <c r="BY25" s="550" t="e">
        <f>+C25*BU25</f>
        <v>#REF!</v>
      </c>
      <c r="BZ25" s="550" t="e">
        <f>+C25*BV25</f>
        <v>#VALUE!</v>
      </c>
      <c r="CA25" s="645" t="e">
        <f>SUM(BW25:BZ30)</f>
        <v>#VALUE!</v>
      </c>
      <c r="CB25" s="3"/>
      <c r="CC25" s="4108" t="e">
        <f>+Q25/#REF!</f>
        <v>#REF!</v>
      </c>
      <c r="CD25" s="4109" t="e">
        <f>+R25/#REF!</f>
        <v>#REF!</v>
      </c>
      <c r="CE25" s="4109" t="e">
        <f>+S25/#REF!</f>
        <v>#REF!</v>
      </c>
      <c r="CF25" s="4110" t="e">
        <f>+T25/#REF!</f>
        <v>#REF!</v>
      </c>
      <c r="CG25" s="4111" t="e">
        <f>AVERAGE(CC25:CF30)</f>
        <v>#REF!</v>
      </c>
      <c r="CH25" s="3"/>
      <c r="CI25" s="3"/>
      <c r="CJ25" s="3"/>
      <c r="CK25" s="3"/>
      <c r="CL25" s="3"/>
      <c r="CM25" s="3"/>
      <c r="CN25" s="3"/>
      <c r="CO25" s="3"/>
      <c r="CP25" s="3"/>
      <c r="CQ25" s="3"/>
      <c r="CR25" s="3"/>
      <c r="CS25" s="3"/>
      <c r="CT25" s="3"/>
    </row>
    <row r="26" spans="1:98" s="5632" customFormat="1" ht="42">
      <c r="A26" s="457"/>
      <c r="B26" s="4102"/>
      <c r="C26" s="55"/>
      <c r="D26" s="113"/>
      <c r="E26" s="55"/>
      <c r="F26" s="4099"/>
      <c r="G26" s="4098"/>
      <c r="H26" s="3456"/>
      <c r="I26" s="3446"/>
      <c r="J26" s="562"/>
      <c r="K26" s="562"/>
      <c r="L26" s="562"/>
      <c r="M26" s="3464"/>
      <c r="N26" s="379"/>
      <c r="O26" s="380"/>
      <c r="P26" s="381"/>
      <c r="Q26" s="3465"/>
      <c r="R26" s="721"/>
      <c r="S26" s="721"/>
      <c r="T26" s="722"/>
      <c r="U26" s="217"/>
      <c r="V26" s="2929">
        <v>2</v>
      </c>
      <c r="W26" s="5642" t="s">
        <v>2552</v>
      </c>
      <c r="X26" s="2903">
        <v>45748</v>
      </c>
      <c r="Y26" s="2903">
        <v>45777</v>
      </c>
      <c r="Z26" s="440" t="s">
        <v>1853</v>
      </c>
      <c r="AA26" s="725"/>
      <c r="AB26" s="725" t="s">
        <v>96</v>
      </c>
      <c r="AC26" s="725"/>
      <c r="AD26" s="726"/>
      <c r="AE26" s="140"/>
      <c r="AF26" s="3467"/>
      <c r="AG26" s="4099"/>
      <c r="AH26" s="4099"/>
      <c r="AI26" s="4099"/>
      <c r="AJ26" s="3456"/>
      <c r="AK26" s="727"/>
      <c r="AL26" s="728"/>
      <c r="AM26" s="728"/>
      <c r="AN26" s="729"/>
      <c r="AO26" s="3"/>
      <c r="AP26" s="392"/>
      <c r="AQ26" s="4118"/>
      <c r="AR26" s="52"/>
      <c r="AS26" s="104">
        <f t="shared" si="4"/>
        <v>0</v>
      </c>
      <c r="AT26" s="105">
        <f t="shared" si="5"/>
        <v>0</v>
      </c>
      <c r="AU26" s="105" t="e">
        <f>+#REF!/#REF!</f>
        <v>#REF!</v>
      </c>
      <c r="AV26" s="105">
        <f t="shared" si="9"/>
        <v>0</v>
      </c>
      <c r="AW26" s="106">
        <f t="shared" si="24"/>
        <v>0</v>
      </c>
      <c r="AX26" s="106">
        <f t="shared" ref="AX26:AX27" si="26">+AN26*AS26</f>
        <v>0</v>
      </c>
      <c r="AY26" s="106" t="e">
        <f t="shared" ref="AY26:AZ27" si="27">+AQ26+AU26</f>
        <v>#REF!</v>
      </c>
      <c r="AZ26" s="106">
        <f t="shared" si="27"/>
        <v>0</v>
      </c>
      <c r="BA26" s="107">
        <f t="shared" si="11"/>
        <v>0</v>
      </c>
      <c r="BB26" s="107">
        <f t="shared" si="12"/>
        <v>0</v>
      </c>
      <c r="BC26" s="107">
        <f t="shared" si="13"/>
        <v>0</v>
      </c>
      <c r="BD26" s="107">
        <f t="shared" si="14"/>
        <v>0</v>
      </c>
      <c r="BE26" s="108">
        <v>0.2</v>
      </c>
      <c r="BF26" s="108">
        <v>0.8</v>
      </c>
      <c r="BG26" s="107">
        <f t="shared" si="16"/>
        <v>0</v>
      </c>
      <c r="BH26" s="107">
        <f t="shared" si="17"/>
        <v>0</v>
      </c>
      <c r="BI26" s="107" t="e">
        <f>+#REF!/#REF!</f>
        <v>#REF!</v>
      </c>
      <c r="BJ26" s="107">
        <f t="shared" si="1"/>
        <v>0</v>
      </c>
      <c r="BK26" s="107">
        <f t="shared" si="1"/>
        <v>0</v>
      </c>
      <c r="BL26" s="107">
        <f t="shared" si="18"/>
        <v>0</v>
      </c>
      <c r="BM26" s="107">
        <f t="shared" si="19"/>
        <v>0</v>
      </c>
      <c r="BN26" s="107">
        <f t="shared" si="20"/>
        <v>0.8</v>
      </c>
      <c r="BO26" s="107">
        <f t="shared" si="20"/>
        <v>0</v>
      </c>
      <c r="BP26" s="107">
        <f t="shared" si="20"/>
        <v>0</v>
      </c>
      <c r="BQ26" s="107" t="e">
        <f t="shared" si="20"/>
        <v>#REF!</v>
      </c>
      <c r="BR26" s="107">
        <f t="shared" si="20"/>
        <v>0.8</v>
      </c>
      <c r="BS26" s="3432"/>
      <c r="BT26" s="3432"/>
      <c r="BU26" s="3432"/>
      <c r="BV26" s="3432"/>
      <c r="BW26" s="3432"/>
      <c r="BX26" s="3432"/>
      <c r="BY26" s="3432"/>
      <c r="BZ26" s="3432"/>
      <c r="CA26" s="378"/>
      <c r="CB26" s="3"/>
      <c r="CC26" s="584"/>
      <c r="CD26" s="585"/>
      <c r="CE26" s="585"/>
      <c r="CF26" s="630"/>
      <c r="CG26" s="631"/>
      <c r="CH26" s="3"/>
      <c r="CI26" s="3"/>
      <c r="CJ26" s="3"/>
      <c r="CK26" s="3"/>
      <c r="CL26" s="3"/>
      <c r="CM26" s="3"/>
      <c r="CN26" s="3"/>
      <c r="CO26" s="3"/>
      <c r="CP26" s="3"/>
      <c r="CQ26" s="3"/>
      <c r="CR26" s="3"/>
      <c r="CS26" s="3"/>
      <c r="CT26" s="3"/>
    </row>
    <row r="27" spans="1:98" s="5632" customFormat="1" ht="14.25" customHeight="1">
      <c r="A27" s="457"/>
      <c r="B27" s="4102"/>
      <c r="C27" s="55"/>
      <c r="D27" s="113"/>
      <c r="E27" s="55"/>
      <c r="F27" s="4099"/>
      <c r="G27" s="4098"/>
      <c r="H27" s="3456"/>
      <c r="I27" s="3446"/>
      <c r="J27" s="562"/>
      <c r="K27" s="562"/>
      <c r="L27" s="562"/>
      <c r="M27" s="3464"/>
      <c r="N27" s="379"/>
      <c r="O27" s="380"/>
      <c r="P27" s="381"/>
      <c r="Q27" s="3465"/>
      <c r="R27" s="721"/>
      <c r="S27" s="721"/>
      <c r="T27" s="722"/>
      <c r="U27" s="217"/>
      <c r="V27" s="2929">
        <v>3</v>
      </c>
      <c r="W27" s="5642" t="s">
        <v>1866</v>
      </c>
      <c r="X27" s="2903">
        <v>45803</v>
      </c>
      <c r="Y27" s="2903">
        <v>45814</v>
      </c>
      <c r="Z27" s="440" t="s">
        <v>1853</v>
      </c>
      <c r="AA27" s="725"/>
      <c r="AB27" s="725" t="s">
        <v>96</v>
      </c>
      <c r="AC27" s="725"/>
      <c r="AD27" s="726"/>
      <c r="AE27" s="140"/>
      <c r="AF27" s="3467"/>
      <c r="AG27" s="4099"/>
      <c r="AH27" s="4099"/>
      <c r="AI27" s="4099"/>
      <c r="AJ27" s="3456"/>
      <c r="AK27" s="727"/>
      <c r="AL27" s="728"/>
      <c r="AM27" s="728"/>
      <c r="AN27" s="729"/>
      <c r="AO27" s="3"/>
      <c r="AP27" s="392"/>
      <c r="AQ27" s="4118"/>
      <c r="AR27" s="52"/>
      <c r="AS27" s="104">
        <f t="shared" si="4"/>
        <v>0</v>
      </c>
      <c r="AT27" s="105">
        <f t="shared" si="5"/>
        <v>0</v>
      </c>
      <c r="AU27" s="105" t="e">
        <f>+#REF!/#REF!</f>
        <v>#REF!</v>
      </c>
      <c r="AV27" s="105">
        <f t="shared" si="9"/>
        <v>0</v>
      </c>
      <c r="AW27" s="106">
        <f t="shared" si="24"/>
        <v>0</v>
      </c>
      <c r="AX27" s="106">
        <f t="shared" si="26"/>
        <v>0</v>
      </c>
      <c r="AY27" s="106" t="e">
        <f t="shared" si="27"/>
        <v>#REF!</v>
      </c>
      <c r="AZ27" s="106">
        <f t="shared" si="27"/>
        <v>0</v>
      </c>
      <c r="BA27" s="107">
        <f t="shared" si="11"/>
        <v>0</v>
      </c>
      <c r="BB27" s="107">
        <f t="shared" si="12"/>
        <v>0</v>
      </c>
      <c r="BC27" s="107">
        <f t="shared" si="13"/>
        <v>0</v>
      </c>
      <c r="BD27" s="107">
        <f t="shared" si="14"/>
        <v>0</v>
      </c>
      <c r="BE27" s="108">
        <v>0.2</v>
      </c>
      <c r="BF27" s="108">
        <v>0.8</v>
      </c>
      <c r="BG27" s="107">
        <f t="shared" si="16"/>
        <v>0</v>
      </c>
      <c r="BH27" s="107">
        <f t="shared" si="17"/>
        <v>0</v>
      </c>
      <c r="BI27" s="107" t="e">
        <f>+#REF!/#REF!</f>
        <v>#REF!</v>
      </c>
      <c r="BJ27" s="107">
        <f t="shared" si="1"/>
        <v>0</v>
      </c>
      <c r="BK27" s="107">
        <f t="shared" si="1"/>
        <v>0</v>
      </c>
      <c r="BL27" s="107">
        <f t="shared" si="18"/>
        <v>0</v>
      </c>
      <c r="BM27" s="107">
        <f t="shared" si="19"/>
        <v>0</v>
      </c>
      <c r="BN27" s="107">
        <f t="shared" si="20"/>
        <v>0.8</v>
      </c>
      <c r="BO27" s="107">
        <f t="shared" si="20"/>
        <v>0</v>
      </c>
      <c r="BP27" s="107">
        <f t="shared" si="20"/>
        <v>0</v>
      </c>
      <c r="BQ27" s="107" t="e">
        <f t="shared" si="20"/>
        <v>#REF!</v>
      </c>
      <c r="BR27" s="107">
        <f t="shared" si="20"/>
        <v>0.8</v>
      </c>
      <c r="BS27" s="3432"/>
      <c r="BT27" s="3432"/>
      <c r="BU27" s="3432"/>
      <c r="BV27" s="3432"/>
      <c r="BW27" s="3432"/>
      <c r="BX27" s="3432"/>
      <c r="BY27" s="3432"/>
      <c r="BZ27" s="3432"/>
      <c r="CA27" s="378"/>
      <c r="CB27" s="3"/>
      <c r="CC27" s="584"/>
      <c r="CD27" s="585"/>
      <c r="CE27" s="585"/>
      <c r="CF27" s="630"/>
      <c r="CG27" s="631"/>
      <c r="CH27" s="3"/>
      <c r="CI27" s="3"/>
      <c r="CJ27" s="3"/>
      <c r="CK27" s="3"/>
      <c r="CL27" s="3"/>
      <c r="CM27" s="3"/>
      <c r="CN27" s="3"/>
      <c r="CO27" s="3"/>
      <c r="CP27" s="3"/>
      <c r="CQ27" s="3"/>
      <c r="CR27" s="3"/>
      <c r="CS27" s="3"/>
      <c r="CT27" s="3"/>
    </row>
    <row r="28" spans="1:98" s="5632" customFormat="1" ht="14.25" customHeight="1">
      <c r="A28" s="457"/>
      <c r="B28" s="4102"/>
      <c r="C28" s="55"/>
      <c r="D28" s="113"/>
      <c r="E28" s="55"/>
      <c r="F28" s="4099"/>
      <c r="G28" s="4098"/>
      <c r="H28" s="3456"/>
      <c r="I28" s="5643"/>
      <c r="J28" s="2785"/>
      <c r="K28" s="2785"/>
      <c r="L28" s="2785"/>
      <c r="M28" s="3464"/>
      <c r="N28" s="379"/>
      <c r="O28" s="2786"/>
      <c r="P28" s="2787"/>
      <c r="Q28" s="3465"/>
      <c r="R28" s="721"/>
      <c r="S28" s="721"/>
      <c r="T28" s="722"/>
      <c r="U28" s="217"/>
      <c r="V28" s="465">
        <v>4</v>
      </c>
      <c r="W28" s="5642" t="s">
        <v>2553</v>
      </c>
      <c r="X28" s="2903">
        <v>45823</v>
      </c>
      <c r="Y28" s="2903">
        <v>45869</v>
      </c>
      <c r="Z28" s="440" t="s">
        <v>1853</v>
      </c>
      <c r="AA28" s="725"/>
      <c r="AB28" s="725"/>
      <c r="AC28" s="725"/>
      <c r="AD28" s="726"/>
      <c r="AE28" s="140"/>
      <c r="AF28" s="3467"/>
      <c r="AG28" s="4099"/>
      <c r="AH28" s="4099"/>
      <c r="AI28" s="4099"/>
      <c r="AJ28" s="3456"/>
      <c r="AK28" s="2795"/>
      <c r="AL28" s="2796"/>
      <c r="AM28" s="2796"/>
      <c r="AN28" s="2797"/>
      <c r="AO28" s="3"/>
      <c r="AP28" s="392"/>
      <c r="AQ28" s="4118"/>
      <c r="AR28" s="52"/>
      <c r="AS28" s="109"/>
      <c r="AT28" s="110"/>
      <c r="AU28" s="110"/>
      <c r="AV28" s="110"/>
      <c r="AW28" s="278"/>
      <c r="AX28" s="278"/>
      <c r="AY28" s="278"/>
      <c r="AZ28" s="278"/>
      <c r="BA28" s="111"/>
      <c r="BB28" s="111"/>
      <c r="BC28" s="111"/>
      <c r="BD28" s="111"/>
      <c r="BE28" s="112"/>
      <c r="BF28" s="112"/>
      <c r="BG28" s="111"/>
      <c r="BH28" s="111"/>
      <c r="BI28" s="111"/>
      <c r="BJ28" s="111"/>
      <c r="BK28" s="111"/>
      <c r="BL28" s="111"/>
      <c r="BM28" s="111"/>
      <c r="BN28" s="111"/>
      <c r="BO28" s="111"/>
      <c r="BP28" s="111"/>
      <c r="BQ28" s="111"/>
      <c r="BR28" s="111"/>
      <c r="BS28" s="3432"/>
      <c r="BT28" s="3432"/>
      <c r="BU28" s="3432"/>
      <c r="BV28" s="3432"/>
      <c r="BW28" s="3432"/>
      <c r="BX28" s="3432"/>
      <c r="BY28" s="3432"/>
      <c r="BZ28" s="3432"/>
      <c r="CA28" s="378"/>
      <c r="CB28" s="3"/>
      <c r="CC28" s="584"/>
      <c r="CD28" s="585"/>
      <c r="CE28" s="585"/>
      <c r="CF28" s="630"/>
      <c r="CG28" s="631"/>
      <c r="CH28" s="3"/>
      <c r="CI28" s="3"/>
      <c r="CJ28" s="3"/>
      <c r="CK28" s="3"/>
      <c r="CL28" s="3"/>
      <c r="CM28" s="3"/>
      <c r="CN28" s="3"/>
      <c r="CO28" s="3"/>
      <c r="CP28" s="3"/>
      <c r="CQ28" s="3"/>
      <c r="CR28" s="3"/>
      <c r="CS28" s="3"/>
      <c r="CT28" s="3"/>
    </row>
    <row r="29" spans="1:98" s="5632" customFormat="1" ht="14.25" customHeight="1">
      <c r="A29" s="457"/>
      <c r="B29" s="4102"/>
      <c r="C29" s="55"/>
      <c r="D29" s="113"/>
      <c r="E29" s="55"/>
      <c r="F29" s="4099"/>
      <c r="G29" s="4098"/>
      <c r="H29" s="3456"/>
      <c r="I29" s="5643"/>
      <c r="J29" s="2785"/>
      <c r="K29" s="2785"/>
      <c r="L29" s="2785"/>
      <c r="M29" s="3464"/>
      <c r="N29" s="379"/>
      <c r="O29" s="2786"/>
      <c r="P29" s="2787"/>
      <c r="Q29" s="3465"/>
      <c r="R29" s="721"/>
      <c r="S29" s="721"/>
      <c r="T29" s="722"/>
      <c r="U29" s="217"/>
      <c r="V29" s="465">
        <v>5</v>
      </c>
      <c r="W29" s="5642" t="s">
        <v>2554</v>
      </c>
      <c r="X29" s="2903">
        <v>45870</v>
      </c>
      <c r="Y29" s="2903">
        <v>46022</v>
      </c>
      <c r="Z29" s="440" t="s">
        <v>1853</v>
      </c>
      <c r="AA29" s="725"/>
      <c r="AB29" s="725"/>
      <c r="AC29" s="725"/>
      <c r="AD29" s="726"/>
      <c r="AE29" s="140"/>
      <c r="AF29" s="3467"/>
      <c r="AG29" s="4099"/>
      <c r="AH29" s="4099"/>
      <c r="AI29" s="4099"/>
      <c r="AJ29" s="3456"/>
      <c r="AK29" s="2795"/>
      <c r="AL29" s="2796"/>
      <c r="AM29" s="2796"/>
      <c r="AN29" s="2797"/>
      <c r="AO29" s="3"/>
      <c r="AP29" s="392"/>
      <c r="AQ29" s="4118"/>
      <c r="AR29" s="52"/>
      <c r="AS29" s="109"/>
      <c r="AT29" s="110"/>
      <c r="AU29" s="110"/>
      <c r="AV29" s="110"/>
      <c r="AW29" s="278"/>
      <c r="AX29" s="278"/>
      <c r="AY29" s="278"/>
      <c r="AZ29" s="278"/>
      <c r="BA29" s="111"/>
      <c r="BB29" s="111"/>
      <c r="BC29" s="111"/>
      <c r="BD29" s="111"/>
      <c r="BE29" s="112"/>
      <c r="BF29" s="112"/>
      <c r="BG29" s="111"/>
      <c r="BH29" s="111"/>
      <c r="BI29" s="111"/>
      <c r="BJ29" s="111"/>
      <c r="BK29" s="111"/>
      <c r="BL29" s="111"/>
      <c r="BM29" s="111"/>
      <c r="BN29" s="111"/>
      <c r="BO29" s="111"/>
      <c r="BP29" s="111"/>
      <c r="BQ29" s="111"/>
      <c r="BR29" s="111"/>
      <c r="BS29" s="3432"/>
      <c r="BT29" s="3432"/>
      <c r="BU29" s="3432"/>
      <c r="BV29" s="3432"/>
      <c r="BW29" s="3432"/>
      <c r="BX29" s="3432"/>
      <c r="BY29" s="3432"/>
      <c r="BZ29" s="3432"/>
      <c r="CA29" s="378"/>
      <c r="CB29" s="3"/>
      <c r="CC29" s="584"/>
      <c r="CD29" s="585"/>
      <c r="CE29" s="585"/>
      <c r="CF29" s="630"/>
      <c r="CG29" s="631"/>
      <c r="CH29" s="3"/>
      <c r="CI29" s="3"/>
      <c r="CJ29" s="3"/>
      <c r="CK29" s="3"/>
      <c r="CL29" s="3"/>
      <c r="CM29" s="3"/>
      <c r="CN29" s="3"/>
      <c r="CO29" s="3"/>
      <c r="CP29" s="3"/>
      <c r="CQ29" s="3"/>
      <c r="CR29" s="3"/>
      <c r="CS29" s="3"/>
      <c r="CT29" s="3"/>
    </row>
    <row r="30" spans="1:98" s="5632" customFormat="1" ht="14.25" customHeight="1" thickBot="1">
      <c r="A30" s="730"/>
      <c r="B30" s="4103"/>
      <c r="C30" s="788"/>
      <c r="D30" s="3468"/>
      <c r="E30" s="788"/>
      <c r="F30" s="4106"/>
      <c r="G30" s="3384"/>
      <c r="H30" s="3459"/>
      <c r="I30" s="3469"/>
      <c r="J30" s="597"/>
      <c r="K30" s="597"/>
      <c r="L30" s="597"/>
      <c r="M30" s="3470"/>
      <c r="N30" s="415"/>
      <c r="O30" s="416"/>
      <c r="P30" s="417"/>
      <c r="Q30" s="3471"/>
      <c r="R30" s="733"/>
      <c r="S30" s="733"/>
      <c r="T30" s="734"/>
      <c r="U30" s="217"/>
      <c r="V30" s="3436"/>
      <c r="W30" s="5644"/>
      <c r="X30" s="2822"/>
      <c r="Y30" s="2822"/>
      <c r="Z30" s="651"/>
      <c r="AA30" s="2790"/>
      <c r="AB30" s="2790"/>
      <c r="AC30" s="2790"/>
      <c r="AD30" s="2855"/>
      <c r="AE30" s="140"/>
      <c r="AF30" s="3472"/>
      <c r="AG30" s="4106"/>
      <c r="AH30" s="4106"/>
      <c r="AI30" s="4106"/>
      <c r="AJ30" s="3459"/>
      <c r="AK30" s="741"/>
      <c r="AL30" s="742"/>
      <c r="AM30" s="742"/>
      <c r="AN30" s="743"/>
      <c r="AO30" s="3"/>
      <c r="AP30" s="438"/>
      <c r="AQ30" s="4123"/>
      <c r="AR30" s="52"/>
      <c r="AS30" s="426">
        <f t="shared" ref="AS30:AS41" si="28">+AI30*AN30</f>
        <v>0</v>
      </c>
      <c r="AT30" s="450">
        <f t="shared" ref="AT30:AT41" si="29">+AL30+AP30</f>
        <v>0</v>
      </c>
      <c r="AU30" s="450" t="e">
        <f>+#REF!/#REF!</f>
        <v>#REF!</v>
      </c>
      <c r="AV30" s="450">
        <f t="shared" ref="AV30:AV41" si="30">+AL30*AQ30</f>
        <v>0</v>
      </c>
      <c r="AW30" s="463">
        <f t="shared" ref="AW30:AW41" si="31">+AO30+AS30</f>
        <v>0</v>
      </c>
      <c r="AX30" s="463">
        <f t="shared" ref="AX30:AX41" si="32">+AN30*AS30</f>
        <v>0</v>
      </c>
      <c r="AY30" s="463" t="e">
        <f t="shared" ref="AY30:AZ41" si="33">+AQ30+AU30</f>
        <v>#REF!</v>
      </c>
      <c r="AZ30" s="463">
        <f t="shared" si="33"/>
        <v>0</v>
      </c>
      <c r="BA30" s="428">
        <f t="shared" ref="BA30:BA41" si="34">+AQ30*AV30</f>
        <v>0</v>
      </c>
      <c r="BB30" s="428">
        <f t="shared" ref="BB30:BB41" si="35">+AT30+AX30</f>
        <v>0</v>
      </c>
      <c r="BC30" s="428">
        <f t="shared" ref="BC30:BC41" si="36">+AS30*AX30</f>
        <v>0</v>
      </c>
      <c r="BD30" s="428">
        <f t="shared" ref="BD30:BD41" si="37">+AV30+AZ30</f>
        <v>0</v>
      </c>
      <c r="BE30" s="427">
        <v>0.2</v>
      </c>
      <c r="BF30" s="427">
        <v>0.8</v>
      </c>
      <c r="BG30" s="428">
        <f t="shared" ref="BG30:BG41" si="38">+AW30*BB30</f>
        <v>0</v>
      </c>
      <c r="BH30" s="428">
        <f t="shared" ref="BH30:BH41" si="39">+AZ30+BD30</f>
        <v>0</v>
      </c>
      <c r="BI30" s="428" t="e">
        <f>+#REF!/#REF!</f>
        <v>#REF!</v>
      </c>
      <c r="BJ30" s="428">
        <f t="shared" ref="BJ30:BK41" si="40">+AZ30*BE30</f>
        <v>0</v>
      </c>
      <c r="BK30" s="428">
        <f t="shared" si="40"/>
        <v>0</v>
      </c>
      <c r="BL30" s="428">
        <f t="shared" ref="BL30:BL41" si="41">+BD30+BH30</f>
        <v>0</v>
      </c>
      <c r="BM30" s="428">
        <f t="shared" ref="BM30:BM41" si="42">+BC30*BH30</f>
        <v>0</v>
      </c>
      <c r="BN30" s="428">
        <f t="shared" ref="BN30:BR41" si="43">+BF30+BJ30</f>
        <v>0.8</v>
      </c>
      <c r="BO30" s="428">
        <f t="shared" si="43"/>
        <v>0</v>
      </c>
      <c r="BP30" s="428">
        <f t="shared" si="43"/>
        <v>0</v>
      </c>
      <c r="BQ30" s="428" t="e">
        <f t="shared" si="43"/>
        <v>#REF!</v>
      </c>
      <c r="BR30" s="428">
        <f t="shared" si="43"/>
        <v>0.8</v>
      </c>
      <c r="BS30" s="3473"/>
      <c r="BT30" s="3473"/>
      <c r="BU30" s="3473"/>
      <c r="BV30" s="3473"/>
      <c r="BW30" s="3473"/>
      <c r="BX30" s="3473"/>
      <c r="BY30" s="3473"/>
      <c r="BZ30" s="3473"/>
      <c r="CA30" s="412"/>
      <c r="CB30" s="3"/>
      <c r="CC30" s="616"/>
      <c r="CD30" s="617"/>
      <c r="CE30" s="617"/>
      <c r="CF30" s="640"/>
      <c r="CG30" s="641"/>
      <c r="CH30" s="3"/>
      <c r="CI30" s="3"/>
      <c r="CJ30" s="3"/>
      <c r="CK30" s="3"/>
      <c r="CL30" s="3"/>
      <c r="CM30" s="3"/>
      <c r="CN30" s="3"/>
      <c r="CO30" s="3"/>
      <c r="CP30" s="3"/>
      <c r="CQ30" s="3"/>
      <c r="CR30" s="3"/>
      <c r="CS30" s="3"/>
      <c r="CT30" s="3"/>
    </row>
    <row r="31" spans="1:98" s="5632" customFormat="1" ht="47.25" customHeight="1">
      <c r="A31" s="4115">
        <v>5</v>
      </c>
      <c r="B31" s="5101" t="s">
        <v>1869</v>
      </c>
      <c r="C31" s="5045"/>
      <c r="D31" s="3460"/>
      <c r="E31" s="783"/>
      <c r="F31" s="370" t="s">
        <v>1870</v>
      </c>
      <c r="G31" s="90" t="s">
        <v>1871</v>
      </c>
      <c r="H31" s="3474" t="s">
        <v>1385</v>
      </c>
      <c r="I31" s="3440"/>
      <c r="J31" s="530"/>
      <c r="K31" s="530"/>
      <c r="L31" s="530"/>
      <c r="M31" s="3461"/>
      <c r="N31" s="4116"/>
      <c r="O31" s="358"/>
      <c r="P31" s="361"/>
      <c r="Q31" s="3462"/>
      <c r="R31" s="4113"/>
      <c r="S31" s="4113"/>
      <c r="T31" s="4114"/>
      <c r="U31" s="140"/>
      <c r="V31" s="3441">
        <v>1</v>
      </c>
      <c r="W31" s="653" t="s">
        <v>2555</v>
      </c>
      <c r="X31" s="365">
        <v>45689</v>
      </c>
      <c r="Y31" s="365">
        <v>45835</v>
      </c>
      <c r="Z31" s="527" t="s">
        <v>1853</v>
      </c>
      <c r="AA31" s="752"/>
      <c r="AB31" s="752" t="s">
        <v>96</v>
      </c>
      <c r="AC31" s="752"/>
      <c r="AD31" s="753"/>
      <c r="AE31" s="140"/>
      <c r="AF31" s="3443"/>
      <c r="AG31" s="370" t="s">
        <v>1872</v>
      </c>
      <c r="AH31" s="90" t="s">
        <v>1873</v>
      </c>
      <c r="AI31" s="370" t="s">
        <v>73</v>
      </c>
      <c r="AJ31" s="3454">
        <v>5000</v>
      </c>
      <c r="AK31" s="756"/>
      <c r="AL31" s="757"/>
      <c r="AM31" s="757"/>
      <c r="AN31" s="758"/>
      <c r="AO31" s="3"/>
      <c r="AP31" s="375" t="s">
        <v>1856</v>
      </c>
      <c r="AQ31" s="4117" t="s">
        <v>356</v>
      </c>
      <c r="AR31" s="52"/>
      <c r="AS31" s="82" t="e">
        <f t="shared" si="28"/>
        <v>#VALUE!</v>
      </c>
      <c r="AT31" s="94" t="e">
        <f t="shared" si="29"/>
        <v>#VALUE!</v>
      </c>
      <c r="AU31" s="94" t="e">
        <f>+#REF!/#REF!</f>
        <v>#REF!</v>
      </c>
      <c r="AV31" s="94" t="e">
        <f t="shared" si="30"/>
        <v>#VALUE!</v>
      </c>
      <c r="AW31" s="95" t="e">
        <f t="shared" si="31"/>
        <v>#VALUE!</v>
      </c>
      <c r="AX31" s="95" t="e">
        <f t="shared" si="32"/>
        <v>#VALUE!</v>
      </c>
      <c r="AY31" s="95" t="e">
        <f t="shared" si="33"/>
        <v>#VALUE!</v>
      </c>
      <c r="AZ31" s="95" t="e">
        <f t="shared" si="33"/>
        <v>#VALUE!</v>
      </c>
      <c r="BA31" s="96" t="e">
        <f t="shared" si="34"/>
        <v>#VALUE!</v>
      </c>
      <c r="BB31" s="96" t="e">
        <f t="shared" si="35"/>
        <v>#VALUE!</v>
      </c>
      <c r="BC31" s="96" t="e">
        <f t="shared" si="36"/>
        <v>#VALUE!</v>
      </c>
      <c r="BD31" s="96" t="e">
        <f t="shared" si="37"/>
        <v>#VALUE!</v>
      </c>
      <c r="BE31" s="97">
        <v>0.2</v>
      </c>
      <c r="BF31" s="97">
        <v>0.8</v>
      </c>
      <c r="BG31" s="96" t="e">
        <f t="shared" si="38"/>
        <v>#VALUE!</v>
      </c>
      <c r="BH31" s="96" t="e">
        <f t="shared" si="39"/>
        <v>#VALUE!</v>
      </c>
      <c r="BI31" s="96" t="e">
        <f>+#REF!/#REF!</f>
        <v>#REF!</v>
      </c>
      <c r="BJ31" s="96" t="e">
        <f t="shared" si="40"/>
        <v>#VALUE!</v>
      </c>
      <c r="BK31" s="96" t="e">
        <f t="shared" si="40"/>
        <v>#VALUE!</v>
      </c>
      <c r="BL31" s="96" t="e">
        <f t="shared" si="41"/>
        <v>#VALUE!</v>
      </c>
      <c r="BM31" s="96" t="e">
        <f t="shared" si="42"/>
        <v>#VALUE!</v>
      </c>
      <c r="BN31" s="96" t="e">
        <f t="shared" si="43"/>
        <v>#VALUE!</v>
      </c>
      <c r="BO31" s="96" t="e">
        <f t="shared" si="43"/>
        <v>#VALUE!</v>
      </c>
      <c r="BP31" s="85" t="e">
        <f t="shared" si="43"/>
        <v>#VALUE!</v>
      </c>
      <c r="BQ31" s="85" t="e">
        <f t="shared" si="43"/>
        <v>#REF!</v>
      </c>
      <c r="BR31" s="85" t="e">
        <f t="shared" si="43"/>
        <v>#VALUE!</v>
      </c>
      <c r="BS31" s="644" t="e">
        <f t="shared" ref="BS31:BV31" si="44">AVERAGEIF(BO31:BO35,"&lt;&gt;#¡DIV/0!")</f>
        <v>#VALUE!</v>
      </c>
      <c r="BT31" s="644" t="e">
        <f t="shared" si="44"/>
        <v>#VALUE!</v>
      </c>
      <c r="BU31" s="644" t="e">
        <f t="shared" si="44"/>
        <v>#REF!</v>
      </c>
      <c r="BV31" s="644" t="e">
        <f t="shared" si="44"/>
        <v>#VALUE!</v>
      </c>
      <c r="BW31" s="550" t="e">
        <f>+C31*BS31</f>
        <v>#VALUE!</v>
      </c>
      <c r="BX31" s="550" t="e">
        <f>+C31*BT31</f>
        <v>#VALUE!</v>
      </c>
      <c r="BY31" s="550" t="e">
        <f>+C31*BU31</f>
        <v>#REF!</v>
      </c>
      <c r="BZ31" s="550" t="e">
        <f>+C31*BV31</f>
        <v>#VALUE!</v>
      </c>
      <c r="CA31" s="645" t="e">
        <f>SUM(BW31:BZ35)</f>
        <v>#VALUE!</v>
      </c>
      <c r="CB31" s="3"/>
      <c r="CC31" s="4108" t="e">
        <f>+Q31/#REF!</f>
        <v>#REF!</v>
      </c>
      <c r="CD31" s="4109" t="e">
        <f>+R31/#REF!</f>
        <v>#REF!</v>
      </c>
      <c r="CE31" s="4109" t="e">
        <f>+S31/#REF!</f>
        <v>#REF!</v>
      </c>
      <c r="CF31" s="4110" t="e">
        <f>+T31/#REF!</f>
        <v>#REF!</v>
      </c>
      <c r="CG31" s="4111" t="e">
        <f>AVERAGE(CC31:CF35)</f>
        <v>#REF!</v>
      </c>
      <c r="CH31" s="3"/>
      <c r="CI31" s="3"/>
      <c r="CJ31" s="3"/>
      <c r="CK31" s="3"/>
      <c r="CL31" s="3"/>
      <c r="CM31" s="3"/>
      <c r="CN31" s="3"/>
      <c r="CO31" s="3"/>
      <c r="CP31" s="3"/>
      <c r="CQ31" s="3"/>
      <c r="CR31" s="3"/>
      <c r="CS31" s="3"/>
      <c r="CT31" s="3"/>
    </row>
    <row r="32" spans="1:98" s="5632" customFormat="1" ht="46.5" customHeight="1">
      <c r="A32" s="457"/>
      <c r="B32" s="5114"/>
      <c r="C32" s="5047"/>
      <c r="D32" s="113"/>
      <c r="E32" s="55"/>
      <c r="F32" s="4099"/>
      <c r="G32" s="4098"/>
      <c r="H32" s="3475"/>
      <c r="I32" s="3446"/>
      <c r="J32" s="562"/>
      <c r="K32" s="562"/>
      <c r="L32" s="562"/>
      <c r="M32" s="3464"/>
      <c r="N32" s="379"/>
      <c r="O32" s="380"/>
      <c r="P32" s="381"/>
      <c r="Q32" s="3465"/>
      <c r="R32" s="721"/>
      <c r="S32" s="721"/>
      <c r="T32" s="722"/>
      <c r="U32" s="140"/>
      <c r="V32" s="2929">
        <v>2</v>
      </c>
      <c r="W32" s="5645" t="s">
        <v>2556</v>
      </c>
      <c r="X32" s="2903">
        <v>45658</v>
      </c>
      <c r="Y32" s="2903">
        <v>45835</v>
      </c>
      <c r="Z32" s="440" t="s">
        <v>1853</v>
      </c>
      <c r="AA32" s="725"/>
      <c r="AB32" s="725"/>
      <c r="AC32" s="725"/>
      <c r="AD32" s="726"/>
      <c r="AE32" s="140"/>
      <c r="AF32" s="4104"/>
      <c r="AG32" s="4099"/>
      <c r="AH32" s="4098"/>
      <c r="AI32" s="4099"/>
      <c r="AJ32" s="3456"/>
      <c r="AK32" s="727"/>
      <c r="AL32" s="728"/>
      <c r="AM32" s="728"/>
      <c r="AN32" s="729"/>
      <c r="AO32" s="3"/>
      <c r="AP32" s="392"/>
      <c r="AQ32" s="4118"/>
      <c r="AR32" s="52"/>
      <c r="AS32" s="104">
        <f t="shared" si="28"/>
        <v>0</v>
      </c>
      <c r="AT32" s="105">
        <f t="shared" si="29"/>
        <v>0</v>
      </c>
      <c r="AU32" s="105" t="e">
        <f>+#REF!/#REF!</f>
        <v>#REF!</v>
      </c>
      <c r="AV32" s="105">
        <f t="shared" si="30"/>
        <v>0</v>
      </c>
      <c r="AW32" s="106">
        <f t="shared" si="31"/>
        <v>0</v>
      </c>
      <c r="AX32" s="106">
        <f t="shared" si="32"/>
        <v>0</v>
      </c>
      <c r="AY32" s="106" t="e">
        <f t="shared" si="33"/>
        <v>#REF!</v>
      </c>
      <c r="AZ32" s="106">
        <f t="shared" si="33"/>
        <v>0</v>
      </c>
      <c r="BA32" s="107">
        <f t="shared" si="34"/>
        <v>0</v>
      </c>
      <c r="BB32" s="107">
        <f t="shared" si="35"/>
        <v>0</v>
      </c>
      <c r="BC32" s="107">
        <f t="shared" si="36"/>
        <v>0</v>
      </c>
      <c r="BD32" s="107">
        <f t="shared" si="37"/>
        <v>0</v>
      </c>
      <c r="BE32" s="108">
        <v>0.2</v>
      </c>
      <c r="BF32" s="108">
        <v>0.8</v>
      </c>
      <c r="BG32" s="107">
        <f t="shared" si="38"/>
        <v>0</v>
      </c>
      <c r="BH32" s="107">
        <f t="shared" si="39"/>
        <v>0</v>
      </c>
      <c r="BI32" s="107" t="e">
        <f>+#REF!/#REF!</f>
        <v>#REF!</v>
      </c>
      <c r="BJ32" s="107">
        <f t="shared" si="40"/>
        <v>0</v>
      </c>
      <c r="BK32" s="107">
        <f t="shared" si="40"/>
        <v>0</v>
      </c>
      <c r="BL32" s="107">
        <f t="shared" si="41"/>
        <v>0</v>
      </c>
      <c r="BM32" s="107">
        <f t="shared" si="42"/>
        <v>0</v>
      </c>
      <c r="BN32" s="107">
        <f t="shared" si="43"/>
        <v>0.8</v>
      </c>
      <c r="BO32" s="107">
        <f t="shared" si="43"/>
        <v>0</v>
      </c>
      <c r="BP32" s="107">
        <f t="shared" si="43"/>
        <v>0</v>
      </c>
      <c r="BQ32" s="107" t="e">
        <f t="shared" si="43"/>
        <v>#REF!</v>
      </c>
      <c r="BR32" s="107">
        <f t="shared" si="43"/>
        <v>0.8</v>
      </c>
      <c r="BS32" s="3432"/>
      <c r="BT32" s="3432"/>
      <c r="BU32" s="3432"/>
      <c r="BV32" s="3432"/>
      <c r="BW32" s="3432"/>
      <c r="BX32" s="3432"/>
      <c r="BY32" s="3432"/>
      <c r="BZ32" s="3432"/>
      <c r="CA32" s="378"/>
      <c r="CB32" s="3"/>
      <c r="CC32" s="584"/>
      <c r="CD32" s="585"/>
      <c r="CE32" s="585"/>
      <c r="CF32" s="630"/>
      <c r="CG32" s="631"/>
      <c r="CH32" s="3"/>
      <c r="CI32" s="3"/>
      <c r="CJ32" s="3"/>
      <c r="CK32" s="3"/>
      <c r="CL32" s="3"/>
      <c r="CM32" s="3"/>
      <c r="CN32" s="3"/>
      <c r="CO32" s="3"/>
      <c r="CP32" s="3"/>
      <c r="CQ32" s="3"/>
      <c r="CR32" s="3"/>
      <c r="CS32" s="3"/>
      <c r="CT32" s="3"/>
    </row>
    <row r="33" spans="1:98" s="5632" customFormat="1" ht="26.25" customHeight="1">
      <c r="A33" s="457"/>
      <c r="B33" s="5114"/>
      <c r="C33" s="5047"/>
      <c r="D33" s="113"/>
      <c r="E33" s="55"/>
      <c r="F33" s="4099"/>
      <c r="G33" s="4098"/>
      <c r="H33" s="3475"/>
      <c r="I33" s="3446"/>
      <c r="J33" s="562"/>
      <c r="K33" s="562"/>
      <c r="L33" s="562"/>
      <c r="M33" s="3464"/>
      <c r="N33" s="379"/>
      <c r="O33" s="380"/>
      <c r="P33" s="381"/>
      <c r="Q33" s="3465"/>
      <c r="R33" s="721"/>
      <c r="S33" s="721"/>
      <c r="T33" s="722"/>
      <c r="U33" s="140"/>
      <c r="V33" s="2929">
        <v>3</v>
      </c>
      <c r="W33" s="5646" t="s">
        <v>2557</v>
      </c>
      <c r="X33" s="2903">
        <v>45870</v>
      </c>
      <c r="Y33" s="2903">
        <v>46022</v>
      </c>
      <c r="Z33" s="440" t="s">
        <v>1853</v>
      </c>
      <c r="AA33" s="725"/>
      <c r="AB33" s="725"/>
      <c r="AC33" s="725"/>
      <c r="AD33" s="726"/>
      <c r="AE33" s="140"/>
      <c r="AF33" s="4104"/>
      <c r="AG33" s="4099"/>
      <c r="AH33" s="4098"/>
      <c r="AI33" s="4099"/>
      <c r="AJ33" s="3456"/>
      <c r="AK33" s="727"/>
      <c r="AL33" s="728"/>
      <c r="AM33" s="728"/>
      <c r="AN33" s="729"/>
      <c r="AO33" s="3"/>
      <c r="AP33" s="392"/>
      <c r="AQ33" s="4118"/>
      <c r="AR33" s="52"/>
      <c r="AS33" s="104">
        <f t="shared" si="28"/>
        <v>0</v>
      </c>
      <c r="AT33" s="105">
        <f t="shared" si="29"/>
        <v>0</v>
      </c>
      <c r="AU33" s="105" t="e">
        <f>+#REF!/#REF!</f>
        <v>#REF!</v>
      </c>
      <c r="AV33" s="105">
        <f t="shared" si="30"/>
        <v>0</v>
      </c>
      <c r="AW33" s="106">
        <f t="shared" si="31"/>
        <v>0</v>
      </c>
      <c r="AX33" s="106">
        <f t="shared" si="32"/>
        <v>0</v>
      </c>
      <c r="AY33" s="106" t="e">
        <f t="shared" si="33"/>
        <v>#REF!</v>
      </c>
      <c r="AZ33" s="106">
        <f t="shared" si="33"/>
        <v>0</v>
      </c>
      <c r="BA33" s="107">
        <f t="shared" si="34"/>
        <v>0</v>
      </c>
      <c r="BB33" s="107">
        <f t="shared" si="35"/>
        <v>0</v>
      </c>
      <c r="BC33" s="107">
        <f t="shared" si="36"/>
        <v>0</v>
      </c>
      <c r="BD33" s="107">
        <f t="shared" si="37"/>
        <v>0</v>
      </c>
      <c r="BE33" s="108">
        <v>0.2</v>
      </c>
      <c r="BF33" s="108">
        <v>0.8</v>
      </c>
      <c r="BG33" s="107">
        <f t="shared" si="38"/>
        <v>0</v>
      </c>
      <c r="BH33" s="107">
        <f t="shared" si="39"/>
        <v>0</v>
      </c>
      <c r="BI33" s="107" t="e">
        <f>+#REF!/#REF!</f>
        <v>#REF!</v>
      </c>
      <c r="BJ33" s="107">
        <f t="shared" si="40"/>
        <v>0</v>
      </c>
      <c r="BK33" s="107">
        <f t="shared" si="40"/>
        <v>0</v>
      </c>
      <c r="BL33" s="107">
        <f t="shared" si="41"/>
        <v>0</v>
      </c>
      <c r="BM33" s="107">
        <f t="shared" si="42"/>
        <v>0</v>
      </c>
      <c r="BN33" s="107">
        <f t="shared" si="43"/>
        <v>0.8</v>
      </c>
      <c r="BO33" s="107">
        <f t="shared" si="43"/>
        <v>0</v>
      </c>
      <c r="BP33" s="107">
        <f t="shared" si="43"/>
        <v>0</v>
      </c>
      <c r="BQ33" s="107" t="e">
        <f t="shared" si="43"/>
        <v>#REF!</v>
      </c>
      <c r="BR33" s="107">
        <f t="shared" si="43"/>
        <v>0.8</v>
      </c>
      <c r="BS33" s="3432"/>
      <c r="BT33" s="3432"/>
      <c r="BU33" s="3432"/>
      <c r="BV33" s="3432"/>
      <c r="BW33" s="3432"/>
      <c r="BX33" s="3432"/>
      <c r="BY33" s="3432"/>
      <c r="BZ33" s="3432"/>
      <c r="CA33" s="378"/>
      <c r="CB33" s="3"/>
      <c r="CC33" s="584"/>
      <c r="CD33" s="585"/>
      <c r="CE33" s="585"/>
      <c r="CF33" s="630"/>
      <c r="CG33" s="631"/>
      <c r="CH33" s="3"/>
      <c r="CI33" s="3"/>
      <c r="CJ33" s="3"/>
      <c r="CK33" s="3"/>
      <c r="CL33" s="3"/>
      <c r="CM33" s="3"/>
      <c r="CN33" s="3"/>
      <c r="CO33" s="3"/>
      <c r="CP33" s="3"/>
      <c r="CQ33" s="3"/>
      <c r="CR33" s="3"/>
      <c r="CS33" s="3"/>
      <c r="CT33" s="3"/>
    </row>
    <row r="34" spans="1:98" s="5632" customFormat="1" ht="21.75" customHeight="1">
      <c r="A34" s="457"/>
      <c r="B34" s="5114"/>
      <c r="C34" s="5047"/>
      <c r="D34" s="113"/>
      <c r="E34" s="55"/>
      <c r="F34" s="4099"/>
      <c r="G34" s="4098"/>
      <c r="H34" s="3475"/>
      <c r="I34" s="3446"/>
      <c r="J34" s="562"/>
      <c r="K34" s="562"/>
      <c r="L34" s="562"/>
      <c r="M34" s="3464"/>
      <c r="N34" s="379"/>
      <c r="O34" s="380"/>
      <c r="P34" s="381"/>
      <c r="Q34" s="3465"/>
      <c r="R34" s="721"/>
      <c r="S34" s="721"/>
      <c r="T34" s="722"/>
      <c r="U34" s="140"/>
      <c r="V34" s="2929"/>
      <c r="W34" s="5647"/>
      <c r="X34" s="2903"/>
      <c r="Y34" s="2903"/>
      <c r="Z34" s="440"/>
      <c r="AA34" s="725"/>
      <c r="AB34" s="725"/>
      <c r="AC34" s="725"/>
      <c r="AD34" s="726"/>
      <c r="AE34" s="140"/>
      <c r="AF34" s="4104"/>
      <c r="AG34" s="4099"/>
      <c r="AH34" s="4098"/>
      <c r="AI34" s="4099"/>
      <c r="AJ34" s="3456"/>
      <c r="AK34" s="727"/>
      <c r="AL34" s="728"/>
      <c r="AM34" s="728"/>
      <c r="AN34" s="729"/>
      <c r="AO34" s="3"/>
      <c r="AP34" s="392"/>
      <c r="AQ34" s="4118"/>
      <c r="AR34" s="52"/>
      <c r="AS34" s="104">
        <f t="shared" si="28"/>
        <v>0</v>
      </c>
      <c r="AT34" s="105">
        <f t="shared" si="29"/>
        <v>0</v>
      </c>
      <c r="AU34" s="105" t="e">
        <f>+#REF!/#REF!</f>
        <v>#REF!</v>
      </c>
      <c r="AV34" s="105">
        <f t="shared" si="30"/>
        <v>0</v>
      </c>
      <c r="AW34" s="106">
        <f t="shared" si="31"/>
        <v>0</v>
      </c>
      <c r="AX34" s="106">
        <f t="shared" si="32"/>
        <v>0</v>
      </c>
      <c r="AY34" s="106" t="e">
        <f t="shared" si="33"/>
        <v>#REF!</v>
      </c>
      <c r="AZ34" s="106">
        <f t="shared" si="33"/>
        <v>0</v>
      </c>
      <c r="BA34" s="107">
        <f t="shared" si="34"/>
        <v>0</v>
      </c>
      <c r="BB34" s="107">
        <f t="shared" si="35"/>
        <v>0</v>
      </c>
      <c r="BC34" s="107">
        <f t="shared" si="36"/>
        <v>0</v>
      </c>
      <c r="BD34" s="107">
        <f t="shared" si="37"/>
        <v>0</v>
      </c>
      <c r="BE34" s="108">
        <v>0.2</v>
      </c>
      <c r="BF34" s="108">
        <v>0.8</v>
      </c>
      <c r="BG34" s="107">
        <f t="shared" si="38"/>
        <v>0</v>
      </c>
      <c r="BH34" s="107">
        <f t="shared" si="39"/>
        <v>0</v>
      </c>
      <c r="BI34" s="107" t="e">
        <f>+#REF!/#REF!</f>
        <v>#REF!</v>
      </c>
      <c r="BJ34" s="107">
        <f t="shared" si="40"/>
        <v>0</v>
      </c>
      <c r="BK34" s="107">
        <f t="shared" si="40"/>
        <v>0</v>
      </c>
      <c r="BL34" s="107">
        <f t="shared" si="41"/>
        <v>0</v>
      </c>
      <c r="BM34" s="107">
        <f t="shared" si="42"/>
        <v>0</v>
      </c>
      <c r="BN34" s="107">
        <f t="shared" si="43"/>
        <v>0.8</v>
      </c>
      <c r="BO34" s="107">
        <f t="shared" si="43"/>
        <v>0</v>
      </c>
      <c r="BP34" s="107">
        <f t="shared" si="43"/>
        <v>0</v>
      </c>
      <c r="BQ34" s="107" t="e">
        <f t="shared" si="43"/>
        <v>#REF!</v>
      </c>
      <c r="BR34" s="107">
        <f t="shared" si="43"/>
        <v>0.8</v>
      </c>
      <c r="BS34" s="3432"/>
      <c r="BT34" s="3432"/>
      <c r="BU34" s="3432"/>
      <c r="BV34" s="3432"/>
      <c r="BW34" s="3432"/>
      <c r="BX34" s="3432"/>
      <c r="BY34" s="3432"/>
      <c r="BZ34" s="3432"/>
      <c r="CA34" s="378"/>
      <c r="CB34" s="3"/>
      <c r="CC34" s="584"/>
      <c r="CD34" s="585"/>
      <c r="CE34" s="585"/>
      <c r="CF34" s="630"/>
      <c r="CG34" s="631"/>
      <c r="CH34" s="3"/>
      <c r="CI34" s="3"/>
      <c r="CJ34" s="3"/>
      <c r="CK34" s="3"/>
      <c r="CL34" s="3"/>
      <c r="CM34" s="3"/>
      <c r="CN34" s="3"/>
      <c r="CO34" s="3"/>
      <c r="CP34" s="3"/>
      <c r="CQ34" s="3"/>
      <c r="CR34" s="3"/>
      <c r="CS34" s="3"/>
      <c r="CT34" s="3"/>
    </row>
    <row r="35" spans="1:98" s="5632" customFormat="1" ht="21.75" customHeight="1" thickBot="1">
      <c r="A35" s="730"/>
      <c r="B35" s="4103"/>
      <c r="C35" s="788"/>
      <c r="D35" s="3468"/>
      <c r="E35" s="788"/>
      <c r="F35" s="4106"/>
      <c r="G35" s="3384"/>
      <c r="H35" s="412"/>
      <c r="I35" s="3446"/>
      <c r="J35" s="562"/>
      <c r="K35" s="562"/>
      <c r="L35" s="562"/>
      <c r="M35" s="3464"/>
      <c r="N35" s="415"/>
      <c r="O35" s="416"/>
      <c r="P35" s="417"/>
      <c r="Q35" s="3465"/>
      <c r="R35" s="721"/>
      <c r="S35" s="721"/>
      <c r="T35" s="722"/>
      <c r="U35" s="140"/>
      <c r="V35" s="3436"/>
      <c r="W35" s="5648"/>
      <c r="X35" s="2879"/>
      <c r="Y35" s="2879"/>
      <c r="Z35" s="593"/>
      <c r="AA35" s="737"/>
      <c r="AB35" s="737"/>
      <c r="AC35" s="737"/>
      <c r="AD35" s="738"/>
      <c r="AE35" s="140"/>
      <c r="AF35" s="4104"/>
      <c r="AG35" s="4099"/>
      <c r="AH35" s="4098"/>
      <c r="AI35" s="4099"/>
      <c r="AJ35" s="3456"/>
      <c r="AK35" s="727"/>
      <c r="AL35" s="728"/>
      <c r="AM35" s="728"/>
      <c r="AN35" s="729"/>
      <c r="AO35" s="3"/>
      <c r="AP35" s="438"/>
      <c r="AQ35" s="4123"/>
      <c r="AR35" s="52"/>
      <c r="AS35" s="104">
        <f t="shared" si="28"/>
        <v>0</v>
      </c>
      <c r="AT35" s="105">
        <f t="shared" si="29"/>
        <v>0</v>
      </c>
      <c r="AU35" s="105" t="e">
        <f>+#REF!/#REF!</f>
        <v>#REF!</v>
      </c>
      <c r="AV35" s="105">
        <f t="shared" si="30"/>
        <v>0</v>
      </c>
      <c r="AW35" s="106">
        <f t="shared" si="31"/>
        <v>0</v>
      </c>
      <c r="AX35" s="106">
        <f t="shared" si="32"/>
        <v>0</v>
      </c>
      <c r="AY35" s="106" t="e">
        <f t="shared" si="33"/>
        <v>#REF!</v>
      </c>
      <c r="AZ35" s="106">
        <f t="shared" si="33"/>
        <v>0</v>
      </c>
      <c r="BA35" s="107">
        <f t="shared" si="34"/>
        <v>0</v>
      </c>
      <c r="BB35" s="107">
        <f t="shared" si="35"/>
        <v>0</v>
      </c>
      <c r="BC35" s="107">
        <f t="shared" si="36"/>
        <v>0</v>
      </c>
      <c r="BD35" s="107">
        <f t="shared" si="37"/>
        <v>0</v>
      </c>
      <c r="BE35" s="108">
        <v>0.2</v>
      </c>
      <c r="BF35" s="108">
        <v>0.8</v>
      </c>
      <c r="BG35" s="107">
        <f t="shared" si="38"/>
        <v>0</v>
      </c>
      <c r="BH35" s="107">
        <f t="shared" si="39"/>
        <v>0</v>
      </c>
      <c r="BI35" s="107" t="e">
        <f>+#REF!/#REF!</f>
        <v>#REF!</v>
      </c>
      <c r="BJ35" s="107">
        <f t="shared" si="40"/>
        <v>0</v>
      </c>
      <c r="BK35" s="107">
        <f t="shared" si="40"/>
        <v>0</v>
      </c>
      <c r="BL35" s="107">
        <f t="shared" si="41"/>
        <v>0</v>
      </c>
      <c r="BM35" s="107">
        <f t="shared" si="42"/>
        <v>0</v>
      </c>
      <c r="BN35" s="107">
        <f t="shared" si="43"/>
        <v>0.8</v>
      </c>
      <c r="BO35" s="107">
        <f t="shared" si="43"/>
        <v>0</v>
      </c>
      <c r="BP35" s="107">
        <f t="shared" si="43"/>
        <v>0</v>
      </c>
      <c r="BQ35" s="107" t="e">
        <f t="shared" si="43"/>
        <v>#REF!</v>
      </c>
      <c r="BR35" s="107">
        <f t="shared" si="43"/>
        <v>0.8</v>
      </c>
      <c r="BS35" s="3432"/>
      <c r="BT35" s="3432"/>
      <c r="BU35" s="3432"/>
      <c r="BV35" s="3432"/>
      <c r="BW35" s="3432"/>
      <c r="BX35" s="3432"/>
      <c r="BY35" s="3432"/>
      <c r="BZ35" s="3432"/>
      <c r="CA35" s="378"/>
      <c r="CB35" s="3"/>
      <c r="CC35" s="584"/>
      <c r="CD35" s="585"/>
      <c r="CE35" s="585"/>
      <c r="CF35" s="630"/>
      <c r="CG35" s="631"/>
      <c r="CH35" s="3"/>
      <c r="CI35" s="3"/>
      <c r="CJ35" s="3"/>
      <c r="CK35" s="3"/>
      <c r="CL35" s="3"/>
      <c r="CM35" s="3"/>
      <c r="CN35" s="3"/>
      <c r="CO35" s="3"/>
      <c r="CP35" s="3"/>
      <c r="CQ35" s="3"/>
      <c r="CR35" s="3"/>
      <c r="CS35" s="3"/>
      <c r="CT35" s="3"/>
    </row>
    <row r="36" spans="1:98" s="5632" customFormat="1" ht="28.5" customHeight="1" thickBot="1">
      <c r="A36" s="4115">
        <v>6</v>
      </c>
      <c r="B36" s="5101" t="s">
        <v>1874</v>
      </c>
      <c r="C36" s="5045"/>
      <c r="D36" s="3460"/>
      <c r="E36" s="783"/>
      <c r="F36" s="370" t="s">
        <v>1870</v>
      </c>
      <c r="G36" s="370" t="s">
        <v>1704</v>
      </c>
      <c r="H36" s="3454" t="s">
        <v>1875</v>
      </c>
      <c r="I36" s="3440"/>
      <c r="J36" s="530"/>
      <c r="K36" s="530"/>
      <c r="L36" s="530"/>
      <c r="M36" s="3461"/>
      <c r="N36" s="4116"/>
      <c r="O36" s="358"/>
      <c r="P36" s="361"/>
      <c r="Q36" s="3462"/>
      <c r="R36" s="4113"/>
      <c r="S36" s="4113"/>
      <c r="T36" s="4114"/>
      <c r="U36" s="140"/>
      <c r="V36" s="364">
        <v>1</v>
      </c>
      <c r="W36" s="5649" t="s">
        <v>2555</v>
      </c>
      <c r="X36" s="2820"/>
      <c r="Y36" s="2820"/>
      <c r="Z36" s="634"/>
      <c r="AA36" s="5650"/>
      <c r="AB36" s="2808"/>
      <c r="AC36" s="2808"/>
      <c r="AD36" s="2809"/>
      <c r="AE36" s="140"/>
      <c r="AF36" s="3443"/>
      <c r="AG36" s="370" t="s">
        <v>1872</v>
      </c>
      <c r="AH36" s="90" t="s">
        <v>1876</v>
      </c>
      <c r="AI36" s="370" t="s">
        <v>73</v>
      </c>
      <c r="AJ36" s="3454">
        <v>5000</v>
      </c>
      <c r="AK36" s="2814"/>
      <c r="AL36" s="757"/>
      <c r="AM36" s="757"/>
      <c r="AN36" s="758"/>
      <c r="AO36" s="222"/>
      <c r="AP36" s="375" t="s">
        <v>1856</v>
      </c>
      <c r="AQ36" s="4117" t="s">
        <v>356</v>
      </c>
      <c r="AR36" s="52"/>
      <c r="AS36" s="82" t="e">
        <f t="shared" si="28"/>
        <v>#VALUE!</v>
      </c>
      <c r="AT36" s="94" t="e">
        <f t="shared" si="29"/>
        <v>#VALUE!</v>
      </c>
      <c r="AU36" s="94" t="e">
        <f>+#REF!/#REF!</f>
        <v>#REF!</v>
      </c>
      <c r="AV36" s="94" t="e">
        <f t="shared" si="30"/>
        <v>#VALUE!</v>
      </c>
      <c r="AW36" s="95" t="e">
        <f t="shared" si="31"/>
        <v>#VALUE!</v>
      </c>
      <c r="AX36" s="95" t="e">
        <f t="shared" si="32"/>
        <v>#VALUE!</v>
      </c>
      <c r="AY36" s="95" t="e">
        <f t="shared" si="33"/>
        <v>#VALUE!</v>
      </c>
      <c r="AZ36" s="95" t="e">
        <f t="shared" si="33"/>
        <v>#VALUE!</v>
      </c>
      <c r="BA36" s="96" t="e">
        <f t="shared" si="34"/>
        <v>#VALUE!</v>
      </c>
      <c r="BB36" s="96" t="e">
        <f t="shared" si="35"/>
        <v>#VALUE!</v>
      </c>
      <c r="BC36" s="96" t="e">
        <f t="shared" si="36"/>
        <v>#VALUE!</v>
      </c>
      <c r="BD36" s="96" t="e">
        <f t="shared" si="37"/>
        <v>#VALUE!</v>
      </c>
      <c r="BE36" s="97">
        <v>0.2</v>
      </c>
      <c r="BF36" s="97">
        <v>0.8</v>
      </c>
      <c r="BG36" s="96" t="e">
        <f t="shared" si="38"/>
        <v>#VALUE!</v>
      </c>
      <c r="BH36" s="96" t="e">
        <f t="shared" si="39"/>
        <v>#VALUE!</v>
      </c>
      <c r="BI36" s="96" t="e">
        <f>+#REF!/#REF!</f>
        <v>#REF!</v>
      </c>
      <c r="BJ36" s="96" t="e">
        <f t="shared" si="40"/>
        <v>#VALUE!</v>
      </c>
      <c r="BK36" s="96" t="e">
        <f t="shared" si="40"/>
        <v>#VALUE!</v>
      </c>
      <c r="BL36" s="96" t="e">
        <f t="shared" si="41"/>
        <v>#VALUE!</v>
      </c>
      <c r="BM36" s="96" t="e">
        <f t="shared" si="42"/>
        <v>#VALUE!</v>
      </c>
      <c r="BN36" s="96" t="e">
        <f t="shared" si="43"/>
        <v>#VALUE!</v>
      </c>
      <c r="BO36" s="96" t="e">
        <f t="shared" si="43"/>
        <v>#VALUE!</v>
      </c>
      <c r="BP36" s="85" t="e">
        <f t="shared" si="43"/>
        <v>#VALUE!</v>
      </c>
      <c r="BQ36" s="85" t="e">
        <f t="shared" si="43"/>
        <v>#REF!</v>
      </c>
      <c r="BR36" s="85" t="e">
        <f t="shared" si="43"/>
        <v>#VALUE!</v>
      </c>
      <c r="BS36" s="644" t="e">
        <f t="shared" ref="BS36:BV36" si="45">AVERAGEIF(BO36:BO40,"&lt;&gt;#¡DIV/0!")</f>
        <v>#VALUE!</v>
      </c>
      <c r="BT36" s="644" t="e">
        <f t="shared" si="45"/>
        <v>#VALUE!</v>
      </c>
      <c r="BU36" s="644" t="e">
        <f t="shared" si="45"/>
        <v>#REF!</v>
      </c>
      <c r="BV36" s="644" t="e">
        <f t="shared" si="45"/>
        <v>#VALUE!</v>
      </c>
      <c r="BW36" s="550" t="e">
        <f>+C36*BS36</f>
        <v>#VALUE!</v>
      </c>
      <c r="BX36" s="550" t="e">
        <f>+C36*BT36</f>
        <v>#VALUE!</v>
      </c>
      <c r="BY36" s="550" t="e">
        <f>+C36*BU36</f>
        <v>#REF!</v>
      </c>
      <c r="BZ36" s="550" t="e">
        <f>+C36*BV36</f>
        <v>#VALUE!</v>
      </c>
      <c r="CA36" s="645" t="e">
        <f>SUM(BW36:BZ40)</f>
        <v>#VALUE!</v>
      </c>
      <c r="CB36" s="3"/>
      <c r="CC36" s="4108" t="e">
        <f>+Q36/#REF!</f>
        <v>#REF!</v>
      </c>
      <c r="CD36" s="4109" t="e">
        <f>+R36/#REF!</f>
        <v>#REF!</v>
      </c>
      <c r="CE36" s="4109" t="e">
        <f>+S36/#REF!</f>
        <v>#REF!</v>
      </c>
      <c r="CF36" s="4110" t="e">
        <f>+T36/#REF!</f>
        <v>#REF!</v>
      </c>
      <c r="CG36" s="4111" t="e">
        <f>AVERAGE(CC36:CF40)</f>
        <v>#REF!</v>
      </c>
      <c r="CH36" s="3"/>
      <c r="CI36" s="3"/>
      <c r="CJ36" s="3"/>
      <c r="CK36" s="3"/>
      <c r="CL36" s="3"/>
      <c r="CM36" s="3"/>
      <c r="CN36" s="3"/>
      <c r="CO36" s="3"/>
      <c r="CP36" s="3"/>
      <c r="CQ36" s="3"/>
      <c r="CR36" s="3"/>
      <c r="CS36" s="3"/>
      <c r="CT36" s="3"/>
    </row>
    <row r="37" spans="1:98" s="5632" customFormat="1" ht="18" customHeight="1">
      <c r="A37" s="457"/>
      <c r="B37" s="5114"/>
      <c r="C37" s="5047"/>
      <c r="D37" s="113"/>
      <c r="E37" s="55"/>
      <c r="F37" s="4099"/>
      <c r="G37" s="4099"/>
      <c r="H37" s="3456"/>
      <c r="I37" s="3446"/>
      <c r="J37" s="562"/>
      <c r="K37" s="562"/>
      <c r="L37" s="562"/>
      <c r="M37" s="3464"/>
      <c r="N37" s="379"/>
      <c r="O37" s="380"/>
      <c r="P37" s="381"/>
      <c r="Q37" s="3465"/>
      <c r="R37" s="721"/>
      <c r="S37" s="721"/>
      <c r="T37" s="722"/>
      <c r="U37" s="140"/>
      <c r="V37" s="384">
        <v>2</v>
      </c>
      <c r="W37" s="5649" t="s">
        <v>2556</v>
      </c>
      <c r="X37" s="2903"/>
      <c r="Y37" s="2903"/>
      <c r="Z37" s="634" t="s">
        <v>1853</v>
      </c>
      <c r="AA37" s="2777"/>
      <c r="AB37" s="725"/>
      <c r="AC37" s="725"/>
      <c r="AD37" s="726"/>
      <c r="AE37" s="140"/>
      <c r="AF37" s="4104"/>
      <c r="AG37" s="4099"/>
      <c r="AH37" s="4098"/>
      <c r="AI37" s="4099"/>
      <c r="AJ37" s="3456"/>
      <c r="AK37" s="2819"/>
      <c r="AL37" s="728"/>
      <c r="AM37" s="728"/>
      <c r="AN37" s="729"/>
      <c r="AO37" s="3"/>
      <c r="AP37" s="392"/>
      <c r="AQ37" s="4118"/>
      <c r="AR37" s="52"/>
      <c r="AS37" s="104">
        <f t="shared" si="28"/>
        <v>0</v>
      </c>
      <c r="AT37" s="105">
        <f t="shared" si="29"/>
        <v>0</v>
      </c>
      <c r="AU37" s="105" t="e">
        <f>+#REF!/#REF!</f>
        <v>#REF!</v>
      </c>
      <c r="AV37" s="105">
        <f t="shared" si="30"/>
        <v>0</v>
      </c>
      <c r="AW37" s="106">
        <f t="shared" si="31"/>
        <v>0</v>
      </c>
      <c r="AX37" s="106">
        <f t="shared" si="32"/>
        <v>0</v>
      </c>
      <c r="AY37" s="106" t="e">
        <f t="shared" si="33"/>
        <v>#REF!</v>
      </c>
      <c r="AZ37" s="106">
        <f t="shared" si="33"/>
        <v>0</v>
      </c>
      <c r="BA37" s="107">
        <f t="shared" si="34"/>
        <v>0</v>
      </c>
      <c r="BB37" s="107">
        <f t="shared" si="35"/>
        <v>0</v>
      </c>
      <c r="BC37" s="107">
        <f t="shared" si="36"/>
        <v>0</v>
      </c>
      <c r="BD37" s="107">
        <f t="shared" si="37"/>
        <v>0</v>
      </c>
      <c r="BE37" s="108">
        <v>0.2</v>
      </c>
      <c r="BF37" s="108">
        <v>0.8</v>
      </c>
      <c r="BG37" s="107">
        <f t="shared" si="38"/>
        <v>0</v>
      </c>
      <c r="BH37" s="107">
        <f t="shared" si="39"/>
        <v>0</v>
      </c>
      <c r="BI37" s="107" t="e">
        <f>+#REF!/#REF!</f>
        <v>#REF!</v>
      </c>
      <c r="BJ37" s="107">
        <f t="shared" si="40"/>
        <v>0</v>
      </c>
      <c r="BK37" s="107">
        <f t="shared" si="40"/>
        <v>0</v>
      </c>
      <c r="BL37" s="107">
        <f t="shared" si="41"/>
        <v>0</v>
      </c>
      <c r="BM37" s="107">
        <f t="shared" si="42"/>
        <v>0</v>
      </c>
      <c r="BN37" s="107">
        <f t="shared" si="43"/>
        <v>0.8</v>
      </c>
      <c r="BO37" s="107">
        <f t="shared" si="43"/>
        <v>0</v>
      </c>
      <c r="BP37" s="107">
        <f t="shared" si="43"/>
        <v>0</v>
      </c>
      <c r="BQ37" s="107" t="e">
        <f t="shared" si="43"/>
        <v>#REF!</v>
      </c>
      <c r="BR37" s="107">
        <f t="shared" si="43"/>
        <v>0.8</v>
      </c>
      <c r="BS37" s="3432"/>
      <c r="BT37" s="3432"/>
      <c r="BU37" s="3432"/>
      <c r="BV37" s="3432"/>
      <c r="BW37" s="3432"/>
      <c r="BX37" s="3432"/>
      <c r="BY37" s="3432"/>
      <c r="BZ37" s="3432"/>
      <c r="CA37" s="378"/>
      <c r="CB37" s="3"/>
      <c r="CC37" s="584"/>
      <c r="CD37" s="585"/>
      <c r="CE37" s="585"/>
      <c r="CF37" s="630"/>
      <c r="CG37" s="631"/>
      <c r="CH37" s="3"/>
      <c r="CI37" s="3"/>
      <c r="CJ37" s="3"/>
      <c r="CK37" s="3"/>
      <c r="CL37" s="3"/>
      <c r="CM37" s="3"/>
      <c r="CN37" s="3"/>
      <c r="CO37" s="3"/>
      <c r="CP37" s="3"/>
      <c r="CQ37" s="3"/>
      <c r="CR37" s="3"/>
      <c r="CS37" s="3"/>
      <c r="CT37" s="3"/>
    </row>
    <row r="38" spans="1:98" s="5632" customFormat="1" ht="24" customHeight="1">
      <c r="A38" s="457"/>
      <c r="B38" s="5114"/>
      <c r="C38" s="5047"/>
      <c r="D38" s="113"/>
      <c r="E38" s="55"/>
      <c r="F38" s="4099"/>
      <c r="G38" s="4099"/>
      <c r="H38" s="3456"/>
      <c r="I38" s="3446"/>
      <c r="J38" s="562"/>
      <c r="K38" s="562"/>
      <c r="L38" s="562"/>
      <c r="M38" s="3464"/>
      <c r="N38" s="379"/>
      <c r="O38" s="380"/>
      <c r="P38" s="381"/>
      <c r="Q38" s="3465"/>
      <c r="R38" s="721"/>
      <c r="S38" s="721"/>
      <c r="T38" s="722"/>
      <c r="U38" s="140"/>
      <c r="V38" s="384">
        <v>3</v>
      </c>
      <c r="W38" s="652" t="s">
        <v>2557</v>
      </c>
      <c r="X38" s="2903"/>
      <c r="Y38" s="2903"/>
      <c r="Z38" s="634" t="s">
        <v>1853</v>
      </c>
      <c r="AA38" s="2777"/>
      <c r="AB38" s="725"/>
      <c r="AC38" s="725"/>
      <c r="AD38" s="726"/>
      <c r="AE38" s="140"/>
      <c r="AF38" s="4104"/>
      <c r="AG38" s="4099"/>
      <c r="AH38" s="4098"/>
      <c r="AI38" s="4099"/>
      <c r="AJ38" s="3456"/>
      <c r="AK38" s="2819"/>
      <c r="AL38" s="728"/>
      <c r="AM38" s="728"/>
      <c r="AN38" s="729"/>
      <c r="AO38" s="3"/>
      <c r="AP38" s="392"/>
      <c r="AQ38" s="4118"/>
      <c r="AR38" s="52"/>
      <c r="AS38" s="104">
        <f t="shared" si="28"/>
        <v>0</v>
      </c>
      <c r="AT38" s="105">
        <f t="shared" si="29"/>
        <v>0</v>
      </c>
      <c r="AU38" s="105" t="e">
        <f>+#REF!/#REF!</f>
        <v>#REF!</v>
      </c>
      <c r="AV38" s="105">
        <f t="shared" si="30"/>
        <v>0</v>
      </c>
      <c r="AW38" s="106">
        <f t="shared" si="31"/>
        <v>0</v>
      </c>
      <c r="AX38" s="106">
        <f t="shared" si="32"/>
        <v>0</v>
      </c>
      <c r="AY38" s="106" t="e">
        <f t="shared" si="33"/>
        <v>#REF!</v>
      </c>
      <c r="AZ38" s="106">
        <f t="shared" si="33"/>
        <v>0</v>
      </c>
      <c r="BA38" s="107">
        <f t="shared" si="34"/>
        <v>0</v>
      </c>
      <c r="BB38" s="107">
        <f t="shared" si="35"/>
        <v>0</v>
      </c>
      <c r="BC38" s="107">
        <f t="shared" si="36"/>
        <v>0</v>
      </c>
      <c r="BD38" s="107">
        <f t="shared" si="37"/>
        <v>0</v>
      </c>
      <c r="BE38" s="108">
        <v>0.2</v>
      </c>
      <c r="BF38" s="108">
        <v>0.8</v>
      </c>
      <c r="BG38" s="107">
        <f t="shared" si="38"/>
        <v>0</v>
      </c>
      <c r="BH38" s="107">
        <f t="shared" si="39"/>
        <v>0</v>
      </c>
      <c r="BI38" s="107" t="e">
        <f>+#REF!/#REF!</f>
        <v>#REF!</v>
      </c>
      <c r="BJ38" s="107">
        <f t="shared" si="40"/>
        <v>0</v>
      </c>
      <c r="BK38" s="107">
        <f t="shared" si="40"/>
        <v>0</v>
      </c>
      <c r="BL38" s="107">
        <f t="shared" si="41"/>
        <v>0</v>
      </c>
      <c r="BM38" s="107">
        <f t="shared" si="42"/>
        <v>0</v>
      </c>
      <c r="BN38" s="107">
        <f t="shared" si="43"/>
        <v>0.8</v>
      </c>
      <c r="BO38" s="107">
        <f t="shared" si="43"/>
        <v>0</v>
      </c>
      <c r="BP38" s="107">
        <f t="shared" si="43"/>
        <v>0</v>
      </c>
      <c r="BQ38" s="107" t="e">
        <f t="shared" si="43"/>
        <v>#REF!</v>
      </c>
      <c r="BR38" s="107">
        <f t="shared" si="43"/>
        <v>0.8</v>
      </c>
      <c r="BS38" s="3432"/>
      <c r="BT38" s="3432"/>
      <c r="BU38" s="3432"/>
      <c r="BV38" s="3432"/>
      <c r="BW38" s="3432"/>
      <c r="BX38" s="3432"/>
      <c r="BY38" s="3432"/>
      <c r="BZ38" s="3432"/>
      <c r="CA38" s="378"/>
      <c r="CB38" s="3"/>
      <c r="CC38" s="584"/>
      <c r="CD38" s="585"/>
      <c r="CE38" s="585"/>
      <c r="CF38" s="630"/>
      <c r="CG38" s="631"/>
      <c r="CH38" s="3"/>
      <c r="CI38" s="3"/>
      <c r="CJ38" s="3"/>
      <c r="CK38" s="3"/>
      <c r="CL38" s="3"/>
      <c r="CM38" s="3"/>
      <c r="CN38" s="3"/>
      <c r="CO38" s="3"/>
      <c r="CP38" s="3"/>
      <c r="CQ38" s="3"/>
      <c r="CR38" s="3"/>
      <c r="CS38" s="3"/>
      <c r="CT38" s="3"/>
    </row>
    <row r="39" spans="1:98" s="5632" customFormat="1" ht="27" customHeight="1">
      <c r="A39" s="457"/>
      <c r="B39" s="5114"/>
      <c r="C39" s="5047"/>
      <c r="D39" s="113"/>
      <c r="E39" s="55"/>
      <c r="F39" s="4099"/>
      <c r="G39" s="4099"/>
      <c r="H39" s="3456"/>
      <c r="I39" s="3446"/>
      <c r="J39" s="562"/>
      <c r="K39" s="562"/>
      <c r="L39" s="562"/>
      <c r="M39" s="3464"/>
      <c r="N39" s="379"/>
      <c r="O39" s="380"/>
      <c r="P39" s="381"/>
      <c r="Q39" s="3465"/>
      <c r="R39" s="721"/>
      <c r="S39" s="721"/>
      <c r="T39" s="722"/>
      <c r="U39" s="140"/>
      <c r="V39" s="384">
        <v>4</v>
      </c>
      <c r="W39" s="652" t="s">
        <v>2558</v>
      </c>
      <c r="X39" s="2822"/>
      <c r="Y39" s="2822"/>
      <c r="Z39" s="572" t="s">
        <v>1853</v>
      </c>
      <c r="AA39" s="2777"/>
      <c r="AB39" s="725"/>
      <c r="AC39" s="725"/>
      <c r="AD39" s="726"/>
      <c r="AE39" s="140"/>
      <c r="AF39" s="4104"/>
      <c r="AG39" s="4099"/>
      <c r="AH39" s="4098"/>
      <c r="AI39" s="4099"/>
      <c r="AJ39" s="3456"/>
      <c r="AK39" s="2819"/>
      <c r="AL39" s="728"/>
      <c r="AM39" s="728"/>
      <c r="AN39" s="729"/>
      <c r="AO39" s="3"/>
      <c r="AP39" s="392"/>
      <c r="AQ39" s="4118"/>
      <c r="AR39" s="52"/>
      <c r="AS39" s="104">
        <f t="shared" si="28"/>
        <v>0</v>
      </c>
      <c r="AT39" s="105">
        <f t="shared" si="29"/>
        <v>0</v>
      </c>
      <c r="AU39" s="105" t="e">
        <f>+#REF!/#REF!</f>
        <v>#REF!</v>
      </c>
      <c r="AV39" s="105">
        <f t="shared" si="30"/>
        <v>0</v>
      </c>
      <c r="AW39" s="106">
        <f t="shared" si="31"/>
        <v>0</v>
      </c>
      <c r="AX39" s="106">
        <f t="shared" si="32"/>
        <v>0</v>
      </c>
      <c r="AY39" s="106" t="e">
        <f t="shared" si="33"/>
        <v>#REF!</v>
      </c>
      <c r="AZ39" s="106">
        <f t="shared" si="33"/>
        <v>0</v>
      </c>
      <c r="BA39" s="107">
        <f t="shared" si="34"/>
        <v>0</v>
      </c>
      <c r="BB39" s="107">
        <f t="shared" si="35"/>
        <v>0</v>
      </c>
      <c r="BC39" s="107">
        <f t="shared" si="36"/>
        <v>0</v>
      </c>
      <c r="BD39" s="107">
        <f t="shared" si="37"/>
        <v>0</v>
      </c>
      <c r="BE39" s="108">
        <v>0.2</v>
      </c>
      <c r="BF39" s="108">
        <v>0.8</v>
      </c>
      <c r="BG39" s="107">
        <f t="shared" si="38"/>
        <v>0</v>
      </c>
      <c r="BH39" s="107">
        <f t="shared" si="39"/>
        <v>0</v>
      </c>
      <c r="BI39" s="107" t="e">
        <f>+#REF!/#REF!</f>
        <v>#REF!</v>
      </c>
      <c r="BJ39" s="107">
        <f t="shared" si="40"/>
        <v>0</v>
      </c>
      <c r="BK39" s="107">
        <f t="shared" si="40"/>
        <v>0</v>
      </c>
      <c r="BL39" s="107">
        <f t="shared" si="41"/>
        <v>0</v>
      </c>
      <c r="BM39" s="107">
        <f t="shared" si="42"/>
        <v>0</v>
      </c>
      <c r="BN39" s="107">
        <f t="shared" si="43"/>
        <v>0.8</v>
      </c>
      <c r="BO39" s="107">
        <f t="shared" si="43"/>
        <v>0</v>
      </c>
      <c r="BP39" s="107">
        <f t="shared" si="43"/>
        <v>0</v>
      </c>
      <c r="BQ39" s="107" t="e">
        <f t="shared" si="43"/>
        <v>#REF!</v>
      </c>
      <c r="BR39" s="107">
        <f t="shared" si="43"/>
        <v>0.8</v>
      </c>
      <c r="BS39" s="3432"/>
      <c r="BT39" s="3432"/>
      <c r="BU39" s="3432"/>
      <c r="BV39" s="3432"/>
      <c r="BW39" s="3432"/>
      <c r="BX39" s="3432"/>
      <c r="BY39" s="3432"/>
      <c r="BZ39" s="3432"/>
      <c r="CA39" s="378"/>
      <c r="CB39" s="3"/>
      <c r="CC39" s="584"/>
      <c r="CD39" s="585"/>
      <c r="CE39" s="585"/>
      <c r="CF39" s="630"/>
      <c r="CG39" s="631"/>
      <c r="CH39" s="3"/>
      <c r="CI39" s="3"/>
      <c r="CJ39" s="3"/>
      <c r="CK39" s="3"/>
      <c r="CL39" s="3"/>
      <c r="CM39" s="3"/>
      <c r="CN39" s="3"/>
      <c r="CO39" s="3"/>
      <c r="CP39" s="3"/>
      <c r="CQ39" s="3"/>
      <c r="CR39" s="3"/>
      <c r="CS39" s="3"/>
      <c r="CT39" s="3"/>
    </row>
    <row r="40" spans="1:98" s="5632" customFormat="1" ht="14.25" customHeight="1" thickBot="1">
      <c r="A40" s="457"/>
      <c r="B40" s="4102"/>
      <c r="C40" s="55"/>
      <c r="D40" s="113"/>
      <c r="E40" s="55"/>
      <c r="F40" s="4099"/>
      <c r="G40" s="4099"/>
      <c r="H40" s="3456"/>
      <c r="I40" s="3446"/>
      <c r="J40" s="562"/>
      <c r="K40" s="562"/>
      <c r="L40" s="562"/>
      <c r="M40" s="3464"/>
      <c r="N40" s="415"/>
      <c r="O40" s="416"/>
      <c r="P40" s="417"/>
      <c r="Q40" s="3465"/>
      <c r="R40" s="721"/>
      <c r="S40" s="721"/>
      <c r="T40" s="722"/>
      <c r="U40" s="140"/>
      <c r="V40" s="449">
        <v>5</v>
      </c>
      <c r="W40" s="652" t="s">
        <v>2559</v>
      </c>
      <c r="X40" s="2879"/>
      <c r="Y40" s="2879"/>
      <c r="Z40" s="606" t="s">
        <v>1853</v>
      </c>
      <c r="AA40" s="2788"/>
      <c r="AB40" s="2790"/>
      <c r="AC40" s="2790"/>
      <c r="AD40" s="2855"/>
      <c r="AE40" s="140"/>
      <c r="AF40" s="4105"/>
      <c r="AG40" s="4106"/>
      <c r="AH40" s="3384"/>
      <c r="AI40" s="4106"/>
      <c r="AJ40" s="3459"/>
      <c r="AK40" s="2819"/>
      <c r="AL40" s="728"/>
      <c r="AM40" s="728"/>
      <c r="AN40" s="729"/>
      <c r="AO40" s="3"/>
      <c r="AP40" s="392"/>
      <c r="AQ40" s="4118"/>
      <c r="AR40" s="52"/>
      <c r="AS40" s="104">
        <f t="shared" si="28"/>
        <v>0</v>
      </c>
      <c r="AT40" s="105">
        <f t="shared" si="29"/>
        <v>0</v>
      </c>
      <c r="AU40" s="105" t="e">
        <f>+#REF!/#REF!</f>
        <v>#REF!</v>
      </c>
      <c r="AV40" s="105">
        <f t="shared" si="30"/>
        <v>0</v>
      </c>
      <c r="AW40" s="106">
        <f t="shared" si="31"/>
        <v>0</v>
      </c>
      <c r="AX40" s="106">
        <f t="shared" si="32"/>
        <v>0</v>
      </c>
      <c r="AY40" s="106" t="e">
        <f t="shared" si="33"/>
        <v>#REF!</v>
      </c>
      <c r="AZ40" s="106">
        <f t="shared" si="33"/>
        <v>0</v>
      </c>
      <c r="BA40" s="107">
        <f t="shared" si="34"/>
        <v>0</v>
      </c>
      <c r="BB40" s="107">
        <f t="shared" si="35"/>
        <v>0</v>
      </c>
      <c r="BC40" s="107">
        <f t="shared" si="36"/>
        <v>0</v>
      </c>
      <c r="BD40" s="107">
        <f t="shared" si="37"/>
        <v>0</v>
      </c>
      <c r="BE40" s="108">
        <v>0.2</v>
      </c>
      <c r="BF40" s="108">
        <v>0.8</v>
      </c>
      <c r="BG40" s="107">
        <f t="shared" si="38"/>
        <v>0</v>
      </c>
      <c r="BH40" s="107">
        <f t="shared" si="39"/>
        <v>0</v>
      </c>
      <c r="BI40" s="107" t="e">
        <f>+#REF!/#REF!</f>
        <v>#REF!</v>
      </c>
      <c r="BJ40" s="107">
        <f t="shared" si="40"/>
        <v>0</v>
      </c>
      <c r="BK40" s="107">
        <f t="shared" si="40"/>
        <v>0</v>
      </c>
      <c r="BL40" s="107">
        <f t="shared" si="41"/>
        <v>0</v>
      </c>
      <c r="BM40" s="107">
        <f t="shared" si="42"/>
        <v>0</v>
      </c>
      <c r="BN40" s="107">
        <f t="shared" si="43"/>
        <v>0.8</v>
      </c>
      <c r="BO40" s="107">
        <f t="shared" si="43"/>
        <v>0</v>
      </c>
      <c r="BP40" s="107">
        <f t="shared" si="43"/>
        <v>0</v>
      </c>
      <c r="BQ40" s="107" t="e">
        <f t="shared" si="43"/>
        <v>#REF!</v>
      </c>
      <c r="BR40" s="107">
        <f t="shared" si="43"/>
        <v>0.8</v>
      </c>
      <c r="BS40" s="3432"/>
      <c r="BT40" s="3432"/>
      <c r="BU40" s="3432"/>
      <c r="BV40" s="3432"/>
      <c r="BW40" s="3432"/>
      <c r="BX40" s="3432"/>
      <c r="BY40" s="3432"/>
      <c r="BZ40" s="3432"/>
      <c r="CA40" s="378"/>
      <c r="CB40" s="3"/>
      <c r="CC40" s="584"/>
      <c r="CD40" s="585"/>
      <c r="CE40" s="585"/>
      <c r="CF40" s="630"/>
      <c r="CG40" s="631"/>
      <c r="CH40" s="3"/>
      <c r="CI40" s="3"/>
      <c r="CJ40" s="3"/>
      <c r="CK40" s="3"/>
      <c r="CL40" s="3"/>
      <c r="CM40" s="3"/>
      <c r="CN40" s="3"/>
      <c r="CO40" s="3"/>
      <c r="CP40" s="3"/>
      <c r="CQ40" s="3"/>
      <c r="CR40" s="3"/>
      <c r="CS40" s="3"/>
      <c r="CT40" s="3"/>
    </row>
    <row r="41" spans="1:98" s="5632" customFormat="1" ht="67.5" customHeight="1" thickBot="1">
      <c r="A41" s="4115">
        <v>7</v>
      </c>
      <c r="B41" s="5101" t="s">
        <v>1877</v>
      </c>
      <c r="C41" s="5045"/>
      <c r="D41" s="3460"/>
      <c r="E41" s="783"/>
      <c r="F41" s="370" t="s">
        <v>1878</v>
      </c>
      <c r="G41" s="370" t="s">
        <v>1283</v>
      </c>
      <c r="H41" s="3454" t="s">
        <v>1385</v>
      </c>
      <c r="I41" s="3440"/>
      <c r="J41" s="530"/>
      <c r="K41" s="530"/>
      <c r="L41" s="530"/>
      <c r="M41" s="3461"/>
      <c r="N41" s="4116"/>
      <c r="O41" s="358"/>
      <c r="P41" s="361"/>
      <c r="Q41" s="3462"/>
      <c r="R41" s="4113"/>
      <c r="S41" s="4113"/>
      <c r="T41" s="4114"/>
      <c r="U41" s="140"/>
      <c r="V41" s="364">
        <v>1</v>
      </c>
      <c r="W41" s="5649" t="s">
        <v>2555</v>
      </c>
      <c r="X41" s="3477">
        <v>45658</v>
      </c>
      <c r="Y41" s="3424">
        <v>45835</v>
      </c>
      <c r="Z41" s="540" t="s">
        <v>1853</v>
      </c>
      <c r="AA41" s="2901" t="s">
        <v>96</v>
      </c>
      <c r="AB41" s="752"/>
      <c r="AC41" s="752"/>
      <c r="AD41" s="753"/>
      <c r="AE41" s="140"/>
      <c r="AF41" s="3443"/>
      <c r="AG41" s="370" t="s">
        <v>1879</v>
      </c>
      <c r="AH41" s="90" t="s">
        <v>1880</v>
      </c>
      <c r="AI41" s="370" t="s">
        <v>73</v>
      </c>
      <c r="AJ41" s="3454">
        <v>30</v>
      </c>
      <c r="AK41" s="2814"/>
      <c r="AL41" s="757"/>
      <c r="AM41" s="757"/>
      <c r="AN41" s="758"/>
      <c r="AO41" s="3"/>
      <c r="AP41" s="375" t="s">
        <v>1856</v>
      </c>
      <c r="AQ41" s="4117" t="s">
        <v>356</v>
      </c>
      <c r="AR41" s="52"/>
      <c r="AS41" s="82" t="e">
        <f t="shared" si="28"/>
        <v>#VALUE!</v>
      </c>
      <c r="AT41" s="94" t="e">
        <f t="shared" si="29"/>
        <v>#VALUE!</v>
      </c>
      <c r="AU41" s="94" t="e">
        <f>+#REF!/#REF!</f>
        <v>#REF!</v>
      </c>
      <c r="AV41" s="94" t="e">
        <f t="shared" si="30"/>
        <v>#VALUE!</v>
      </c>
      <c r="AW41" s="95" t="e">
        <f t="shared" si="31"/>
        <v>#VALUE!</v>
      </c>
      <c r="AX41" s="95" t="e">
        <f t="shared" si="32"/>
        <v>#VALUE!</v>
      </c>
      <c r="AY41" s="95" t="e">
        <f t="shared" si="33"/>
        <v>#VALUE!</v>
      </c>
      <c r="AZ41" s="95" t="e">
        <f t="shared" si="33"/>
        <v>#VALUE!</v>
      </c>
      <c r="BA41" s="96" t="e">
        <f t="shared" si="34"/>
        <v>#VALUE!</v>
      </c>
      <c r="BB41" s="96" t="e">
        <f t="shared" si="35"/>
        <v>#VALUE!</v>
      </c>
      <c r="BC41" s="96" t="e">
        <f t="shared" si="36"/>
        <v>#VALUE!</v>
      </c>
      <c r="BD41" s="96" t="e">
        <f t="shared" si="37"/>
        <v>#VALUE!</v>
      </c>
      <c r="BE41" s="97">
        <v>0.2</v>
      </c>
      <c r="BF41" s="97">
        <v>0.8</v>
      </c>
      <c r="BG41" s="96" t="e">
        <f t="shared" si="38"/>
        <v>#VALUE!</v>
      </c>
      <c r="BH41" s="96" t="e">
        <f t="shared" si="39"/>
        <v>#VALUE!</v>
      </c>
      <c r="BI41" s="96" t="e">
        <f>+#REF!/#REF!</f>
        <v>#REF!</v>
      </c>
      <c r="BJ41" s="96" t="e">
        <f t="shared" si="40"/>
        <v>#VALUE!</v>
      </c>
      <c r="BK41" s="96" t="e">
        <f t="shared" si="40"/>
        <v>#VALUE!</v>
      </c>
      <c r="BL41" s="96" t="e">
        <f t="shared" si="41"/>
        <v>#VALUE!</v>
      </c>
      <c r="BM41" s="96" t="e">
        <f t="shared" si="42"/>
        <v>#VALUE!</v>
      </c>
      <c r="BN41" s="96" t="e">
        <f t="shared" si="43"/>
        <v>#VALUE!</v>
      </c>
      <c r="BO41" s="96" t="e">
        <f t="shared" si="43"/>
        <v>#VALUE!</v>
      </c>
      <c r="BP41" s="85" t="e">
        <f t="shared" si="43"/>
        <v>#VALUE!</v>
      </c>
      <c r="BQ41" s="85" t="e">
        <f t="shared" si="43"/>
        <v>#REF!</v>
      </c>
      <c r="BR41" s="85" t="e">
        <f t="shared" si="43"/>
        <v>#VALUE!</v>
      </c>
      <c r="BS41" s="644" t="e">
        <f t="shared" ref="BS41:BV41" si="46">AVERAGEIF(BO41:BO46,"&lt;&gt;#¡DIV/0!")</f>
        <v>#VALUE!</v>
      </c>
      <c r="BT41" s="644" t="e">
        <f t="shared" si="46"/>
        <v>#VALUE!</v>
      </c>
      <c r="BU41" s="644" t="e">
        <f t="shared" si="46"/>
        <v>#REF!</v>
      </c>
      <c r="BV41" s="644" t="e">
        <f t="shared" si="46"/>
        <v>#VALUE!</v>
      </c>
      <c r="BW41" s="550" t="e">
        <f>+C41*BS41</f>
        <v>#VALUE!</v>
      </c>
      <c r="BX41" s="550" t="e">
        <f>+C41*BT41</f>
        <v>#VALUE!</v>
      </c>
      <c r="BY41" s="550" t="e">
        <f>+C41*BU41</f>
        <v>#REF!</v>
      </c>
      <c r="BZ41" s="550" t="e">
        <f>+C41*BV41</f>
        <v>#VALUE!</v>
      </c>
      <c r="CA41" s="645" t="e">
        <f>SUM(BW41:BZ46)</f>
        <v>#VALUE!</v>
      </c>
      <c r="CB41" s="3"/>
      <c r="CC41" s="4108" t="e">
        <f>+Q41/#REF!</f>
        <v>#REF!</v>
      </c>
      <c r="CD41" s="4109" t="e">
        <f>+R41/#REF!</f>
        <v>#REF!</v>
      </c>
      <c r="CE41" s="4109" t="e">
        <f>+S41/#REF!</f>
        <v>#REF!</v>
      </c>
      <c r="CF41" s="4110" t="e">
        <f>+T41/#REF!</f>
        <v>#REF!</v>
      </c>
      <c r="CG41" s="4111" t="e">
        <f>AVERAGE(CC41:CF46)</f>
        <v>#REF!</v>
      </c>
      <c r="CH41" s="3"/>
      <c r="CI41" s="3"/>
      <c r="CJ41" s="3"/>
      <c r="CK41" s="3"/>
      <c r="CL41" s="3"/>
      <c r="CM41" s="3"/>
      <c r="CN41" s="3"/>
      <c r="CO41" s="3"/>
      <c r="CP41" s="3"/>
      <c r="CQ41" s="3"/>
      <c r="CR41" s="3"/>
      <c r="CS41" s="3"/>
      <c r="CT41" s="3"/>
    </row>
    <row r="42" spans="1:98" s="5632" customFormat="1" ht="67.5" customHeight="1">
      <c r="A42" s="457"/>
      <c r="B42" s="5114"/>
      <c r="C42" s="5047"/>
      <c r="D42" s="113"/>
      <c r="E42" s="55"/>
      <c r="F42" s="4099"/>
      <c r="G42" s="4099"/>
      <c r="H42" s="3456"/>
      <c r="I42" s="5651"/>
      <c r="J42" s="5652"/>
      <c r="K42" s="5652"/>
      <c r="L42" s="5652"/>
      <c r="M42" s="5653"/>
      <c r="N42" s="379"/>
      <c r="O42" s="643"/>
      <c r="P42" s="5654"/>
      <c r="Q42" s="3465"/>
      <c r="R42" s="721"/>
      <c r="S42" s="721"/>
      <c r="T42" s="722"/>
      <c r="U42" s="140"/>
      <c r="V42" s="2871">
        <v>2</v>
      </c>
      <c r="W42" s="5649" t="s">
        <v>2556</v>
      </c>
      <c r="X42" s="3477">
        <v>45658</v>
      </c>
      <c r="Y42" s="3424">
        <v>45835</v>
      </c>
      <c r="Z42" s="540" t="s">
        <v>1853</v>
      </c>
      <c r="AA42" s="5650"/>
      <c r="AB42" s="2808"/>
      <c r="AC42" s="2808"/>
      <c r="AD42" s="2809"/>
      <c r="AE42" s="140"/>
      <c r="AF42" s="4104"/>
      <c r="AG42" s="4099"/>
      <c r="AH42" s="4098"/>
      <c r="AI42" s="4099"/>
      <c r="AJ42" s="3456"/>
      <c r="AK42" s="5655"/>
      <c r="AL42" s="3841"/>
      <c r="AM42" s="3841"/>
      <c r="AN42" s="3842"/>
      <c r="AO42" s="3"/>
      <c r="AP42" s="392"/>
      <c r="AQ42" s="4118"/>
      <c r="AR42" s="52"/>
      <c r="AS42" s="93"/>
      <c r="AT42" s="94"/>
      <c r="AU42" s="94"/>
      <c r="AV42" s="94"/>
      <c r="AW42" s="95"/>
      <c r="AX42" s="95"/>
      <c r="AY42" s="95"/>
      <c r="AZ42" s="95"/>
      <c r="BA42" s="96"/>
      <c r="BB42" s="96"/>
      <c r="BC42" s="96"/>
      <c r="BD42" s="96"/>
      <c r="BE42" s="97"/>
      <c r="BF42" s="97"/>
      <c r="BG42" s="96"/>
      <c r="BH42" s="96"/>
      <c r="BI42" s="96"/>
      <c r="BJ42" s="96"/>
      <c r="BK42" s="96"/>
      <c r="BL42" s="96"/>
      <c r="BM42" s="96"/>
      <c r="BN42" s="96"/>
      <c r="BO42" s="96"/>
      <c r="BP42" s="96"/>
      <c r="BQ42" s="96"/>
      <c r="BR42" s="96"/>
      <c r="BS42" s="644"/>
      <c r="BT42" s="644"/>
      <c r="BU42" s="644"/>
      <c r="BV42" s="644"/>
      <c r="BW42" s="5656"/>
      <c r="BX42" s="5656"/>
      <c r="BY42" s="5656"/>
      <c r="BZ42" s="5656"/>
      <c r="CA42" s="645"/>
      <c r="CB42" s="3"/>
      <c r="CC42" s="5657"/>
      <c r="CD42" s="5658"/>
      <c r="CE42" s="5658"/>
      <c r="CF42" s="5659"/>
      <c r="CG42" s="631"/>
      <c r="CH42" s="3"/>
      <c r="CI42" s="3"/>
      <c r="CJ42" s="3"/>
      <c r="CK42" s="3"/>
      <c r="CL42" s="3"/>
      <c r="CM42" s="3"/>
      <c r="CN42" s="3"/>
      <c r="CO42" s="3"/>
      <c r="CP42" s="3"/>
      <c r="CQ42" s="3"/>
      <c r="CR42" s="3"/>
      <c r="CS42" s="3"/>
      <c r="CT42" s="3"/>
    </row>
    <row r="43" spans="1:98" s="5632" customFormat="1" ht="28.5" customHeight="1">
      <c r="A43" s="5660"/>
      <c r="B43" s="5114"/>
      <c r="C43" s="5047"/>
      <c r="D43" s="113"/>
      <c r="E43" s="55"/>
      <c r="F43" s="4099"/>
      <c r="G43" s="4099"/>
      <c r="H43" s="3456"/>
      <c r="I43" s="3446"/>
      <c r="J43" s="562"/>
      <c r="K43" s="562"/>
      <c r="L43" s="562"/>
      <c r="M43" s="3464"/>
      <c r="N43" s="379"/>
      <c r="O43" s="380"/>
      <c r="P43" s="381"/>
      <c r="Q43" s="3465"/>
      <c r="R43" s="721"/>
      <c r="S43" s="721"/>
      <c r="T43" s="722"/>
      <c r="U43" s="140"/>
      <c r="V43" s="384">
        <v>3</v>
      </c>
      <c r="W43" s="652" t="s">
        <v>2557</v>
      </c>
      <c r="X43" s="2903">
        <v>45870</v>
      </c>
      <c r="Y43" s="2903">
        <v>46022</v>
      </c>
      <c r="Z43" s="634" t="s">
        <v>1853</v>
      </c>
      <c r="AA43" s="2777"/>
      <c r="AB43" s="725"/>
      <c r="AC43" s="725"/>
      <c r="AD43" s="726"/>
      <c r="AE43" s="140"/>
      <c r="AF43" s="4104"/>
      <c r="AG43" s="4099"/>
      <c r="AH43" s="4098"/>
      <c r="AI43" s="4099"/>
      <c r="AJ43" s="3456"/>
      <c r="AK43" s="2819"/>
      <c r="AL43" s="728"/>
      <c r="AM43" s="728"/>
      <c r="AN43" s="729"/>
      <c r="AO43" s="3"/>
      <c r="AP43" s="392"/>
      <c r="AQ43" s="4118"/>
      <c r="AR43" s="52"/>
      <c r="AS43" s="104">
        <f t="shared" ref="AS43:AS46" si="47">+AI43*AN43</f>
        <v>0</v>
      </c>
      <c r="AT43" s="105">
        <f t="shared" ref="AT43:AT46" si="48">+AL43+AP43</f>
        <v>0</v>
      </c>
      <c r="AU43" s="105" t="e">
        <f>+#REF!/#REF!</f>
        <v>#REF!</v>
      </c>
      <c r="AV43" s="105">
        <f t="shared" ref="AV43:AV46" si="49">+AL43*AQ43</f>
        <v>0</v>
      </c>
      <c r="AW43" s="106">
        <f t="shared" ref="AW43:AW46" si="50">+AO43+AS43</f>
        <v>0</v>
      </c>
      <c r="AX43" s="106">
        <f t="shared" ref="AX43:AX46" si="51">+AN43*AS43</f>
        <v>0</v>
      </c>
      <c r="AY43" s="106" t="e">
        <f t="shared" ref="AY43:AZ46" si="52">+AQ43+AU43</f>
        <v>#REF!</v>
      </c>
      <c r="AZ43" s="106">
        <f t="shared" si="52"/>
        <v>0</v>
      </c>
      <c r="BA43" s="107">
        <f t="shared" ref="BA43:BA46" si="53">+AQ43*AV43</f>
        <v>0</v>
      </c>
      <c r="BB43" s="107">
        <f t="shared" ref="BB43:BB46" si="54">+AT43+AX43</f>
        <v>0</v>
      </c>
      <c r="BC43" s="107">
        <f t="shared" ref="BC43:BC46" si="55">+AS43*AX43</f>
        <v>0</v>
      </c>
      <c r="BD43" s="107">
        <f t="shared" ref="BD43:BD46" si="56">+AV43+AZ43</f>
        <v>0</v>
      </c>
      <c r="BE43" s="108">
        <v>0.2</v>
      </c>
      <c r="BF43" s="108">
        <v>0.8</v>
      </c>
      <c r="BG43" s="107">
        <f t="shared" ref="BG43:BG46" si="57">+AW43*BB43</f>
        <v>0</v>
      </c>
      <c r="BH43" s="107">
        <f t="shared" ref="BH43:BH46" si="58">+AZ43+BD43</f>
        <v>0</v>
      </c>
      <c r="BI43" s="107" t="e">
        <f>+#REF!/#REF!</f>
        <v>#REF!</v>
      </c>
      <c r="BJ43" s="107">
        <f t="shared" ref="BJ43:BK46" si="59">+AZ43*BE43</f>
        <v>0</v>
      </c>
      <c r="BK43" s="107">
        <f t="shared" si="59"/>
        <v>0</v>
      </c>
      <c r="BL43" s="107">
        <f t="shared" ref="BL43:BL46" si="60">+BD43+BH43</f>
        <v>0</v>
      </c>
      <c r="BM43" s="107">
        <f t="shared" ref="BM43:BM46" si="61">+BC43*BH43</f>
        <v>0</v>
      </c>
      <c r="BN43" s="107">
        <f t="shared" ref="BN43:BR46" si="62">+BF43+BJ43</f>
        <v>0.8</v>
      </c>
      <c r="BO43" s="107">
        <f t="shared" si="62"/>
        <v>0</v>
      </c>
      <c r="BP43" s="107">
        <f t="shared" si="62"/>
        <v>0</v>
      </c>
      <c r="BQ43" s="107" t="e">
        <f t="shared" si="62"/>
        <v>#REF!</v>
      </c>
      <c r="BR43" s="107">
        <f t="shared" si="62"/>
        <v>0.8</v>
      </c>
      <c r="BS43" s="3432"/>
      <c r="BT43" s="3432"/>
      <c r="BU43" s="3432"/>
      <c r="BV43" s="3432"/>
      <c r="BW43" s="3432"/>
      <c r="BX43" s="3432"/>
      <c r="BY43" s="3432"/>
      <c r="BZ43" s="3432"/>
      <c r="CA43" s="378"/>
      <c r="CB43" s="3"/>
      <c r="CC43" s="584"/>
      <c r="CD43" s="585"/>
      <c r="CE43" s="585"/>
      <c r="CF43" s="630"/>
      <c r="CG43" s="631"/>
      <c r="CH43" s="3"/>
      <c r="CI43" s="3"/>
      <c r="CJ43" s="3"/>
      <c r="CK43" s="3"/>
      <c r="CL43" s="3"/>
      <c r="CM43" s="3"/>
      <c r="CN43" s="3"/>
      <c r="CO43" s="3"/>
      <c r="CP43" s="3"/>
      <c r="CQ43" s="3"/>
      <c r="CR43" s="3"/>
      <c r="CS43" s="3"/>
      <c r="CT43" s="3"/>
    </row>
    <row r="44" spans="1:98" s="5632" customFormat="1" ht="14.25" customHeight="1">
      <c r="A44" s="5111"/>
      <c r="B44" s="5114"/>
      <c r="C44" s="5047"/>
      <c r="D44" s="113"/>
      <c r="E44" s="55"/>
      <c r="F44" s="4099"/>
      <c r="G44" s="4099"/>
      <c r="H44" s="3456"/>
      <c r="I44" s="3446"/>
      <c r="J44" s="562"/>
      <c r="K44" s="562"/>
      <c r="L44" s="562"/>
      <c r="M44" s="3464"/>
      <c r="N44" s="379"/>
      <c r="O44" s="380"/>
      <c r="P44" s="381"/>
      <c r="Q44" s="3465"/>
      <c r="R44" s="721"/>
      <c r="S44" s="721"/>
      <c r="T44" s="722"/>
      <c r="U44" s="140"/>
      <c r="V44" s="384">
        <v>4</v>
      </c>
      <c r="W44" s="652" t="s">
        <v>2558</v>
      </c>
      <c r="X44" s="2903">
        <v>45870</v>
      </c>
      <c r="Y44" s="2903">
        <v>45870</v>
      </c>
      <c r="Z44" s="634" t="s">
        <v>1853</v>
      </c>
      <c r="AA44" s="2777"/>
      <c r="AB44" s="725"/>
      <c r="AC44" s="725"/>
      <c r="AD44" s="726"/>
      <c r="AE44" s="140"/>
      <c r="AF44" s="4104"/>
      <c r="AG44" s="4099"/>
      <c r="AH44" s="4098"/>
      <c r="AI44" s="4099"/>
      <c r="AJ44" s="3456"/>
      <c r="AK44" s="2819"/>
      <c r="AL44" s="728"/>
      <c r="AM44" s="728"/>
      <c r="AN44" s="729"/>
      <c r="AO44" s="3"/>
      <c r="AP44" s="392"/>
      <c r="AQ44" s="4118"/>
      <c r="AR44" s="52"/>
      <c r="AS44" s="104">
        <f t="shared" si="47"/>
        <v>0</v>
      </c>
      <c r="AT44" s="105">
        <f t="shared" si="48"/>
        <v>0</v>
      </c>
      <c r="AU44" s="105" t="e">
        <f>+#REF!/#REF!</f>
        <v>#REF!</v>
      </c>
      <c r="AV44" s="105">
        <f t="shared" si="49"/>
        <v>0</v>
      </c>
      <c r="AW44" s="106">
        <f t="shared" si="50"/>
        <v>0</v>
      </c>
      <c r="AX44" s="106">
        <f t="shared" si="51"/>
        <v>0</v>
      </c>
      <c r="AY44" s="106" t="e">
        <f t="shared" si="52"/>
        <v>#REF!</v>
      </c>
      <c r="AZ44" s="106">
        <f t="shared" si="52"/>
        <v>0</v>
      </c>
      <c r="BA44" s="107">
        <f t="shared" si="53"/>
        <v>0</v>
      </c>
      <c r="BB44" s="107">
        <f t="shared" si="54"/>
        <v>0</v>
      </c>
      <c r="BC44" s="107">
        <f t="shared" si="55"/>
        <v>0</v>
      </c>
      <c r="BD44" s="107">
        <f t="shared" si="56"/>
        <v>0</v>
      </c>
      <c r="BE44" s="108">
        <v>0.2</v>
      </c>
      <c r="BF44" s="108">
        <v>0.8</v>
      </c>
      <c r="BG44" s="107">
        <f t="shared" si="57"/>
        <v>0</v>
      </c>
      <c r="BH44" s="107">
        <f t="shared" si="58"/>
        <v>0</v>
      </c>
      <c r="BI44" s="107" t="e">
        <f>+#REF!/#REF!</f>
        <v>#REF!</v>
      </c>
      <c r="BJ44" s="107">
        <f t="shared" si="59"/>
        <v>0</v>
      </c>
      <c r="BK44" s="107">
        <f t="shared" si="59"/>
        <v>0</v>
      </c>
      <c r="BL44" s="107">
        <f t="shared" si="60"/>
        <v>0</v>
      </c>
      <c r="BM44" s="107">
        <f t="shared" si="61"/>
        <v>0</v>
      </c>
      <c r="BN44" s="107">
        <f t="shared" si="62"/>
        <v>0.8</v>
      </c>
      <c r="BO44" s="107">
        <f t="shared" si="62"/>
        <v>0</v>
      </c>
      <c r="BP44" s="107">
        <f t="shared" si="62"/>
        <v>0</v>
      </c>
      <c r="BQ44" s="107" t="e">
        <f t="shared" si="62"/>
        <v>#REF!</v>
      </c>
      <c r="BR44" s="107">
        <f t="shared" si="62"/>
        <v>0.8</v>
      </c>
      <c r="BS44" s="3432"/>
      <c r="BT44" s="3432"/>
      <c r="BU44" s="3432"/>
      <c r="BV44" s="3432"/>
      <c r="BW44" s="3432"/>
      <c r="BX44" s="3432"/>
      <c r="BY44" s="3432"/>
      <c r="BZ44" s="3432"/>
      <c r="CA44" s="378"/>
      <c r="CB44" s="3"/>
      <c r="CC44" s="584"/>
      <c r="CD44" s="585"/>
      <c r="CE44" s="585"/>
      <c r="CF44" s="630"/>
      <c r="CG44" s="631"/>
      <c r="CH44" s="3"/>
      <c r="CI44" s="3"/>
      <c r="CJ44" s="3"/>
      <c r="CK44" s="3"/>
      <c r="CL44" s="3"/>
      <c r="CM44" s="3"/>
      <c r="CN44" s="3"/>
      <c r="CO44" s="3"/>
      <c r="CP44" s="3"/>
      <c r="CQ44" s="3"/>
      <c r="CR44" s="3"/>
      <c r="CS44" s="3"/>
      <c r="CT44" s="3"/>
    </row>
    <row r="45" spans="1:98" s="5632" customFormat="1" ht="34.5" customHeight="1">
      <c r="A45" s="5111"/>
      <c r="B45" s="5114"/>
      <c r="C45" s="5047"/>
      <c r="D45" s="113"/>
      <c r="E45" s="55"/>
      <c r="F45" s="4099"/>
      <c r="G45" s="4099"/>
      <c r="H45" s="3456"/>
      <c r="I45" s="3446"/>
      <c r="J45" s="562"/>
      <c r="K45" s="562"/>
      <c r="L45" s="562"/>
      <c r="M45" s="3464"/>
      <c r="N45" s="379"/>
      <c r="O45" s="380"/>
      <c r="P45" s="381"/>
      <c r="Q45" s="3465"/>
      <c r="R45" s="721"/>
      <c r="S45" s="721"/>
      <c r="T45" s="722"/>
      <c r="U45" s="140"/>
      <c r="V45" s="384">
        <v>5</v>
      </c>
      <c r="W45" s="652" t="s">
        <v>2559</v>
      </c>
      <c r="X45" s="2903">
        <v>45870</v>
      </c>
      <c r="Y45" s="2903">
        <v>46022</v>
      </c>
      <c r="Z45" s="572" t="s">
        <v>1853</v>
      </c>
      <c r="AA45" s="2777"/>
      <c r="AB45" s="725"/>
      <c r="AC45" s="725"/>
      <c r="AD45" s="726"/>
      <c r="AE45" s="140"/>
      <c r="AF45" s="4104"/>
      <c r="AG45" s="4099"/>
      <c r="AH45" s="4098"/>
      <c r="AI45" s="4099"/>
      <c r="AJ45" s="3456"/>
      <c r="AK45" s="2819"/>
      <c r="AL45" s="728"/>
      <c r="AM45" s="728"/>
      <c r="AN45" s="729"/>
      <c r="AO45" s="3"/>
      <c r="AP45" s="392"/>
      <c r="AQ45" s="4118"/>
      <c r="AR45" s="52"/>
      <c r="AS45" s="104">
        <f t="shared" si="47"/>
        <v>0</v>
      </c>
      <c r="AT45" s="105">
        <f t="shared" si="48"/>
        <v>0</v>
      </c>
      <c r="AU45" s="105" t="e">
        <f>+#REF!/#REF!</f>
        <v>#REF!</v>
      </c>
      <c r="AV45" s="105">
        <f t="shared" si="49"/>
        <v>0</v>
      </c>
      <c r="AW45" s="106">
        <f t="shared" si="50"/>
        <v>0</v>
      </c>
      <c r="AX45" s="106">
        <f t="shared" si="51"/>
        <v>0</v>
      </c>
      <c r="AY45" s="106" t="e">
        <f t="shared" si="52"/>
        <v>#REF!</v>
      </c>
      <c r="AZ45" s="106">
        <f t="shared" si="52"/>
        <v>0</v>
      </c>
      <c r="BA45" s="107">
        <f t="shared" si="53"/>
        <v>0</v>
      </c>
      <c r="BB45" s="107">
        <f t="shared" si="54"/>
        <v>0</v>
      </c>
      <c r="BC45" s="107">
        <f t="shared" si="55"/>
        <v>0</v>
      </c>
      <c r="BD45" s="107">
        <f t="shared" si="56"/>
        <v>0</v>
      </c>
      <c r="BE45" s="108">
        <v>0.2</v>
      </c>
      <c r="BF45" s="108">
        <v>0.8</v>
      </c>
      <c r="BG45" s="107">
        <f t="shared" si="57"/>
        <v>0</v>
      </c>
      <c r="BH45" s="107">
        <f t="shared" si="58"/>
        <v>0</v>
      </c>
      <c r="BI45" s="107" t="e">
        <f>+#REF!/#REF!</f>
        <v>#REF!</v>
      </c>
      <c r="BJ45" s="107">
        <f t="shared" si="59"/>
        <v>0</v>
      </c>
      <c r="BK45" s="107">
        <f t="shared" si="59"/>
        <v>0</v>
      </c>
      <c r="BL45" s="107">
        <f t="shared" si="60"/>
        <v>0</v>
      </c>
      <c r="BM45" s="107">
        <f t="shared" si="61"/>
        <v>0</v>
      </c>
      <c r="BN45" s="107">
        <f t="shared" si="62"/>
        <v>0.8</v>
      </c>
      <c r="BO45" s="107">
        <f t="shared" si="62"/>
        <v>0</v>
      </c>
      <c r="BP45" s="107">
        <f t="shared" si="62"/>
        <v>0</v>
      </c>
      <c r="BQ45" s="107" t="e">
        <f t="shared" si="62"/>
        <v>#REF!</v>
      </c>
      <c r="BR45" s="107">
        <f t="shared" si="62"/>
        <v>0.8</v>
      </c>
      <c r="BS45" s="3432"/>
      <c r="BT45" s="3432"/>
      <c r="BU45" s="3432"/>
      <c r="BV45" s="3432"/>
      <c r="BW45" s="3432"/>
      <c r="BX45" s="3432"/>
      <c r="BY45" s="3432"/>
      <c r="BZ45" s="3432"/>
      <c r="CA45" s="378"/>
      <c r="CB45" s="3"/>
      <c r="CC45" s="584"/>
      <c r="CD45" s="585"/>
      <c r="CE45" s="585"/>
      <c r="CF45" s="630"/>
      <c r="CG45" s="631"/>
      <c r="CH45" s="3"/>
      <c r="CI45" s="3"/>
      <c r="CJ45" s="3"/>
      <c r="CK45" s="3"/>
      <c r="CL45" s="3"/>
      <c r="CM45" s="3"/>
      <c r="CN45" s="3"/>
      <c r="CO45" s="3"/>
      <c r="CP45" s="3"/>
      <c r="CQ45" s="3"/>
      <c r="CR45" s="3"/>
      <c r="CS45" s="3"/>
      <c r="CT45" s="3"/>
    </row>
    <row r="46" spans="1:98" s="5632" customFormat="1" ht="14.25" customHeight="1" thickBot="1">
      <c r="A46" s="5111"/>
      <c r="B46" s="5114"/>
      <c r="C46" s="5047"/>
      <c r="D46" s="3468"/>
      <c r="E46" s="788"/>
      <c r="F46" s="4106"/>
      <c r="G46" s="4106"/>
      <c r="H46" s="3459"/>
      <c r="I46" s="3446"/>
      <c r="J46" s="562"/>
      <c r="K46" s="562"/>
      <c r="L46" s="562"/>
      <c r="M46" s="3464"/>
      <c r="N46" s="415"/>
      <c r="O46" s="416"/>
      <c r="P46" s="417"/>
      <c r="Q46" s="3465"/>
      <c r="R46" s="721"/>
      <c r="S46" s="721"/>
      <c r="T46" s="722"/>
      <c r="U46" s="140"/>
      <c r="V46" s="402">
        <v>6</v>
      </c>
      <c r="W46" s="652"/>
      <c r="X46" s="2903"/>
      <c r="Y46" s="2903"/>
      <c r="Z46" s="674"/>
      <c r="AA46" s="2777"/>
      <c r="AB46" s="725"/>
      <c r="AC46" s="725"/>
      <c r="AD46" s="726"/>
      <c r="AE46" s="140"/>
      <c r="AF46" s="4105"/>
      <c r="AG46" s="4106"/>
      <c r="AH46" s="3384"/>
      <c r="AI46" s="4106"/>
      <c r="AJ46" s="3459"/>
      <c r="AK46" s="2819"/>
      <c r="AL46" s="728"/>
      <c r="AM46" s="728"/>
      <c r="AN46" s="729"/>
      <c r="AO46" s="3"/>
      <c r="AP46" s="438"/>
      <c r="AQ46" s="4123"/>
      <c r="AR46" s="52"/>
      <c r="AS46" s="104">
        <f t="shared" si="47"/>
        <v>0</v>
      </c>
      <c r="AT46" s="105">
        <f t="shared" si="48"/>
        <v>0</v>
      </c>
      <c r="AU46" s="105" t="e">
        <f>+#REF!/#REF!</f>
        <v>#REF!</v>
      </c>
      <c r="AV46" s="105">
        <f t="shared" si="49"/>
        <v>0</v>
      </c>
      <c r="AW46" s="106">
        <f t="shared" si="50"/>
        <v>0</v>
      </c>
      <c r="AX46" s="106">
        <f t="shared" si="51"/>
        <v>0</v>
      </c>
      <c r="AY46" s="106" t="e">
        <f t="shared" si="52"/>
        <v>#REF!</v>
      </c>
      <c r="AZ46" s="106">
        <f t="shared" si="52"/>
        <v>0</v>
      </c>
      <c r="BA46" s="107">
        <f t="shared" si="53"/>
        <v>0</v>
      </c>
      <c r="BB46" s="107">
        <f t="shared" si="54"/>
        <v>0</v>
      </c>
      <c r="BC46" s="107">
        <f t="shared" si="55"/>
        <v>0</v>
      </c>
      <c r="BD46" s="107">
        <f t="shared" si="56"/>
        <v>0</v>
      </c>
      <c r="BE46" s="108">
        <v>0.2</v>
      </c>
      <c r="BF46" s="108">
        <v>0.8</v>
      </c>
      <c r="BG46" s="107">
        <f t="shared" si="57"/>
        <v>0</v>
      </c>
      <c r="BH46" s="107">
        <f t="shared" si="58"/>
        <v>0</v>
      </c>
      <c r="BI46" s="107" t="e">
        <f>+#REF!/#REF!</f>
        <v>#REF!</v>
      </c>
      <c r="BJ46" s="107">
        <f t="shared" si="59"/>
        <v>0</v>
      </c>
      <c r="BK46" s="107">
        <f t="shared" si="59"/>
        <v>0</v>
      </c>
      <c r="BL46" s="107">
        <f t="shared" si="60"/>
        <v>0</v>
      </c>
      <c r="BM46" s="107">
        <f t="shared" si="61"/>
        <v>0</v>
      </c>
      <c r="BN46" s="107">
        <f t="shared" si="62"/>
        <v>0.8</v>
      </c>
      <c r="BO46" s="107">
        <f t="shared" si="62"/>
        <v>0</v>
      </c>
      <c r="BP46" s="107">
        <f t="shared" si="62"/>
        <v>0</v>
      </c>
      <c r="BQ46" s="107" t="e">
        <f t="shared" si="62"/>
        <v>#REF!</v>
      </c>
      <c r="BR46" s="107">
        <f t="shared" si="62"/>
        <v>0.8</v>
      </c>
      <c r="BS46" s="3432"/>
      <c r="BT46" s="3432"/>
      <c r="BU46" s="3432"/>
      <c r="BV46" s="3432"/>
      <c r="BW46" s="3432"/>
      <c r="BX46" s="3432"/>
      <c r="BY46" s="3432"/>
      <c r="BZ46" s="3432"/>
      <c r="CA46" s="378"/>
      <c r="CB46" s="3"/>
      <c r="CC46" s="584"/>
      <c r="CD46" s="585"/>
      <c r="CE46" s="585"/>
      <c r="CF46" s="630"/>
      <c r="CG46" s="631"/>
      <c r="CH46" s="3"/>
      <c r="CI46" s="3"/>
      <c r="CJ46" s="3"/>
      <c r="CK46" s="3"/>
      <c r="CL46" s="3"/>
      <c r="CM46" s="3"/>
      <c r="CN46" s="3"/>
      <c r="CO46" s="3"/>
      <c r="CP46" s="3"/>
      <c r="CQ46" s="3"/>
      <c r="CR46" s="3"/>
      <c r="CS46" s="3"/>
      <c r="CT46" s="3"/>
    </row>
    <row r="47" spans="1:98" s="5632" customFormat="1" ht="14.25" customHeight="1" thickBot="1">
      <c r="A47" s="5111"/>
      <c r="B47" s="5114"/>
      <c r="C47" s="5047"/>
      <c r="D47" s="113"/>
      <c r="E47" s="55"/>
      <c r="F47" s="4099"/>
      <c r="G47" s="4099"/>
      <c r="H47" s="3456"/>
      <c r="I47" s="5651"/>
      <c r="J47" s="5652"/>
      <c r="K47" s="5652"/>
      <c r="L47" s="5652"/>
      <c r="M47" s="3464"/>
      <c r="N47" s="379"/>
      <c r="O47" s="3432"/>
      <c r="P47" s="378"/>
      <c r="Q47" s="3465"/>
      <c r="R47" s="721"/>
      <c r="S47" s="721"/>
      <c r="T47" s="722"/>
      <c r="U47" s="140"/>
      <c r="V47" s="730">
        <v>7</v>
      </c>
      <c r="W47" s="5661"/>
      <c r="X47" s="2879"/>
      <c r="Y47" s="2879"/>
      <c r="Z47" s="606"/>
      <c r="AA47" s="5662"/>
      <c r="AB47" s="4077"/>
      <c r="AC47" s="4077"/>
      <c r="AD47" s="4076"/>
      <c r="AE47" s="140"/>
      <c r="AF47" s="4104"/>
      <c r="AG47" s="4101"/>
      <c r="AH47" s="4098"/>
      <c r="AI47" s="4099"/>
      <c r="AJ47" s="3456"/>
      <c r="AK47" s="5655"/>
      <c r="AL47" s="3841"/>
      <c r="AM47" s="3841"/>
      <c r="AN47" s="3842"/>
      <c r="AO47" s="3"/>
      <c r="AP47" s="392"/>
      <c r="AQ47" s="4118"/>
      <c r="AR47" s="52"/>
      <c r="AS47" s="93"/>
      <c r="AT47" s="94"/>
      <c r="AU47" s="94"/>
      <c r="AV47" s="94"/>
      <c r="AW47" s="95"/>
      <c r="AX47" s="95"/>
      <c r="AY47" s="95"/>
      <c r="AZ47" s="95"/>
      <c r="BA47" s="96"/>
      <c r="BB47" s="96"/>
      <c r="BC47" s="96"/>
      <c r="BD47" s="96"/>
      <c r="BE47" s="97"/>
      <c r="BF47" s="97"/>
      <c r="BG47" s="96"/>
      <c r="BH47" s="96"/>
      <c r="BI47" s="96"/>
      <c r="BJ47" s="96"/>
      <c r="BK47" s="96"/>
      <c r="BL47" s="96"/>
      <c r="BM47" s="96"/>
      <c r="BN47" s="96"/>
      <c r="BO47" s="96"/>
      <c r="BP47" s="96"/>
      <c r="BQ47" s="96"/>
      <c r="BR47" s="96"/>
      <c r="BS47" s="3432"/>
      <c r="BT47" s="3432"/>
      <c r="BU47" s="3432"/>
      <c r="BV47" s="3432"/>
      <c r="BW47" s="3432"/>
      <c r="BX47" s="3432"/>
      <c r="BY47" s="3432"/>
      <c r="BZ47" s="3432"/>
      <c r="CA47" s="378"/>
      <c r="CB47" s="3"/>
      <c r="CC47" s="584"/>
      <c r="CD47" s="585"/>
      <c r="CE47" s="585"/>
      <c r="CF47" s="630"/>
      <c r="CG47" s="631"/>
      <c r="CH47" s="3"/>
      <c r="CI47" s="3"/>
      <c r="CJ47" s="3"/>
      <c r="CK47" s="3"/>
      <c r="CL47" s="3"/>
      <c r="CM47" s="3"/>
      <c r="CN47" s="3"/>
      <c r="CO47" s="3"/>
      <c r="CP47" s="3"/>
      <c r="CQ47" s="3"/>
      <c r="CR47" s="3"/>
      <c r="CS47" s="3"/>
      <c r="CT47" s="3"/>
    </row>
    <row r="48" spans="1:98" s="5632" customFormat="1" ht="26.25" customHeight="1">
      <c r="A48" s="4115">
        <v>8</v>
      </c>
      <c r="B48" s="5663" t="s">
        <v>1881</v>
      </c>
      <c r="C48" s="5045"/>
      <c r="D48" s="3478"/>
      <c r="E48" s="3479"/>
      <c r="F48" s="3444" t="s">
        <v>1882</v>
      </c>
      <c r="G48" s="3444" t="s">
        <v>1883</v>
      </c>
      <c r="H48" s="3445" t="s">
        <v>1385</v>
      </c>
      <c r="I48" s="3440"/>
      <c r="J48" s="530"/>
      <c r="K48" s="530"/>
      <c r="L48" s="530"/>
      <c r="M48" s="3461"/>
      <c r="N48" s="4116"/>
      <c r="O48" s="358"/>
      <c r="P48" s="361"/>
      <c r="Q48" s="3462"/>
      <c r="R48" s="4113"/>
      <c r="S48" s="4113"/>
      <c r="T48" s="4114"/>
      <c r="U48" s="140"/>
      <c r="V48" s="364">
        <v>1</v>
      </c>
      <c r="W48" s="3480" t="s">
        <v>2560</v>
      </c>
      <c r="X48" s="3424">
        <v>45672</v>
      </c>
      <c r="Y48" s="3424">
        <v>45703</v>
      </c>
      <c r="Z48" s="540" t="s">
        <v>1853</v>
      </c>
      <c r="AA48" s="2901" t="s">
        <v>96</v>
      </c>
      <c r="AB48" s="752"/>
      <c r="AC48" s="752"/>
      <c r="AD48" s="753"/>
      <c r="AE48" s="140"/>
      <c r="AF48" s="3443"/>
      <c r="AG48" s="3481" t="s">
        <v>1884</v>
      </c>
      <c r="AH48" s="3482" t="s">
        <v>1885</v>
      </c>
      <c r="AI48" s="3483" t="s">
        <v>563</v>
      </c>
      <c r="AJ48" s="3484">
        <v>1</v>
      </c>
      <c r="AK48" s="2814"/>
      <c r="AL48" s="757"/>
      <c r="AM48" s="757"/>
      <c r="AN48" s="758"/>
      <c r="AO48" s="222"/>
      <c r="AP48" s="375" t="s">
        <v>363</v>
      </c>
      <c r="AQ48" s="4117" t="s">
        <v>724</v>
      </c>
      <c r="AR48" s="52"/>
      <c r="AS48" s="82" t="e">
        <f t="shared" ref="AS48:AS50" si="63">+AI48*AN48</f>
        <v>#VALUE!</v>
      </c>
      <c r="AT48" s="94" t="e">
        <f t="shared" ref="AT48:AT50" si="64">+AL48+AP48</f>
        <v>#VALUE!</v>
      </c>
      <c r="AU48" s="94" t="e">
        <f>+#REF!/#REF!</f>
        <v>#REF!</v>
      </c>
      <c r="AV48" s="94" t="e">
        <f t="shared" ref="AV48:AV50" si="65">+AL48*AQ48</f>
        <v>#VALUE!</v>
      </c>
      <c r="AW48" s="95" t="e">
        <f t="shared" ref="AW48:AW50" si="66">+AO48+AS48</f>
        <v>#VALUE!</v>
      </c>
      <c r="AX48" s="95" t="e">
        <f t="shared" ref="AX48:AX50" si="67">+AN48*AS48</f>
        <v>#VALUE!</v>
      </c>
      <c r="AY48" s="95" t="e">
        <f t="shared" ref="AY48:AZ50" si="68">+AQ48+AU48</f>
        <v>#VALUE!</v>
      </c>
      <c r="AZ48" s="95" t="e">
        <f t="shared" si="68"/>
        <v>#VALUE!</v>
      </c>
      <c r="BA48" s="96" t="e">
        <f t="shared" ref="BA48:BA50" si="69">+AQ48*AV48</f>
        <v>#VALUE!</v>
      </c>
      <c r="BB48" s="96" t="e">
        <f t="shared" ref="BB48:BB50" si="70">+AT48+AX48</f>
        <v>#VALUE!</v>
      </c>
      <c r="BC48" s="96" t="e">
        <f t="shared" ref="BC48:BC50" si="71">+AS48*AX48</f>
        <v>#VALUE!</v>
      </c>
      <c r="BD48" s="96" t="e">
        <f t="shared" ref="BD48:BD50" si="72">+AV48+AZ48</f>
        <v>#VALUE!</v>
      </c>
      <c r="BE48" s="97">
        <v>0.2</v>
      </c>
      <c r="BF48" s="97">
        <v>0.8</v>
      </c>
      <c r="BG48" s="96" t="e">
        <f t="shared" ref="BG48:BG50" si="73">+AW48*BB48</f>
        <v>#VALUE!</v>
      </c>
      <c r="BH48" s="96" t="e">
        <f t="shared" ref="BH48:BH50" si="74">+AZ48+BD48</f>
        <v>#VALUE!</v>
      </c>
      <c r="BI48" s="96" t="e">
        <f>+#REF!/#REF!</f>
        <v>#REF!</v>
      </c>
      <c r="BJ48" s="96" t="e">
        <f t="shared" ref="BJ48:BK50" si="75">+AZ48*BE48</f>
        <v>#VALUE!</v>
      </c>
      <c r="BK48" s="96" t="e">
        <f t="shared" si="75"/>
        <v>#VALUE!</v>
      </c>
      <c r="BL48" s="96" t="e">
        <f t="shared" ref="BL48:BL50" si="76">+BD48+BH48</f>
        <v>#VALUE!</v>
      </c>
      <c r="BM48" s="96" t="e">
        <f t="shared" ref="BM48:BM50" si="77">+BC48*BH48</f>
        <v>#VALUE!</v>
      </c>
      <c r="BN48" s="96" t="e">
        <f t="shared" ref="BN48:BR50" si="78">+BF48+BJ48</f>
        <v>#VALUE!</v>
      </c>
      <c r="BO48" s="96" t="e">
        <f t="shared" si="78"/>
        <v>#VALUE!</v>
      </c>
      <c r="BP48" s="85" t="e">
        <f t="shared" si="78"/>
        <v>#VALUE!</v>
      </c>
      <c r="BQ48" s="85" t="e">
        <f t="shared" si="78"/>
        <v>#REF!</v>
      </c>
      <c r="BR48" s="85" t="e">
        <f t="shared" si="78"/>
        <v>#VALUE!</v>
      </c>
      <c r="BS48" s="644" t="e">
        <f t="shared" ref="BS48:BV48" si="79">AVERAGEIF(BO48:BO50,"&lt;&gt;#¡DIV/0!")</f>
        <v>#VALUE!</v>
      </c>
      <c r="BT48" s="644" t="e">
        <f t="shared" si="79"/>
        <v>#VALUE!</v>
      </c>
      <c r="BU48" s="644" t="e">
        <f t="shared" si="79"/>
        <v>#REF!</v>
      </c>
      <c r="BV48" s="644" t="e">
        <f t="shared" si="79"/>
        <v>#VALUE!</v>
      </c>
      <c r="BW48" s="550" t="e">
        <f>+C48*BS48</f>
        <v>#VALUE!</v>
      </c>
      <c r="BX48" s="550" t="e">
        <f>+C48*BT48</f>
        <v>#VALUE!</v>
      </c>
      <c r="BY48" s="550" t="e">
        <f>+C48*BU48</f>
        <v>#REF!</v>
      </c>
      <c r="BZ48" s="550" t="e">
        <f>+C48*BV48</f>
        <v>#VALUE!</v>
      </c>
      <c r="CA48" s="645" t="e">
        <f>SUM(BW48:BZ50)</f>
        <v>#VALUE!</v>
      </c>
      <c r="CB48" s="3"/>
      <c r="CC48" s="4108" t="e">
        <f>+Q48/#REF!</f>
        <v>#REF!</v>
      </c>
      <c r="CD48" s="4109" t="e">
        <f>+R48/#REF!</f>
        <v>#REF!</v>
      </c>
      <c r="CE48" s="4109" t="e">
        <f>+S48/#REF!</f>
        <v>#REF!</v>
      </c>
      <c r="CF48" s="4110" t="e">
        <f>+T48/#REF!</f>
        <v>#REF!</v>
      </c>
      <c r="CG48" s="4111" t="e">
        <f>AVERAGE(CC48:CF50)</f>
        <v>#REF!</v>
      </c>
      <c r="CH48" s="3"/>
      <c r="CI48" s="3"/>
      <c r="CJ48" s="3"/>
      <c r="CK48" s="3"/>
      <c r="CL48" s="3"/>
      <c r="CM48" s="3"/>
      <c r="CN48" s="3"/>
      <c r="CO48" s="3"/>
      <c r="CP48" s="3"/>
      <c r="CQ48" s="3"/>
      <c r="CR48" s="3"/>
      <c r="CS48" s="3"/>
      <c r="CT48" s="3"/>
    </row>
    <row r="49" spans="1:98" s="5632" customFormat="1" ht="14.25" customHeight="1">
      <c r="A49" s="457"/>
      <c r="B49" s="5114"/>
      <c r="C49" s="5047"/>
      <c r="D49" s="3464"/>
      <c r="E49" s="3485"/>
      <c r="F49" s="3432"/>
      <c r="G49" s="3432"/>
      <c r="H49" s="378"/>
      <c r="I49" s="3446"/>
      <c r="J49" s="562"/>
      <c r="K49" s="562"/>
      <c r="L49" s="562"/>
      <c r="M49" s="3464"/>
      <c r="N49" s="379"/>
      <c r="O49" s="380"/>
      <c r="P49" s="381"/>
      <c r="Q49" s="3465"/>
      <c r="R49" s="721"/>
      <c r="S49" s="721"/>
      <c r="T49" s="722"/>
      <c r="U49" s="140"/>
      <c r="V49" s="402">
        <v>2</v>
      </c>
      <c r="W49" s="3486" t="s">
        <v>2561</v>
      </c>
      <c r="X49" s="2878">
        <v>45708</v>
      </c>
      <c r="Y49" s="2878">
        <v>45746</v>
      </c>
      <c r="Z49" s="572" t="s">
        <v>1853</v>
      </c>
      <c r="AA49" s="2777" t="s">
        <v>96</v>
      </c>
      <c r="AB49" s="725"/>
      <c r="AC49" s="725"/>
      <c r="AD49" s="726"/>
      <c r="AE49" s="140"/>
      <c r="AF49" s="4104"/>
      <c r="AG49" s="3485"/>
      <c r="AH49" s="3432"/>
      <c r="AI49" s="3432"/>
      <c r="AJ49" s="378"/>
      <c r="AK49" s="2819"/>
      <c r="AL49" s="728"/>
      <c r="AM49" s="728"/>
      <c r="AN49" s="729"/>
      <c r="AO49" s="3"/>
      <c r="AP49" s="392"/>
      <c r="AQ49" s="4118"/>
      <c r="AR49" s="52"/>
      <c r="AS49" s="104">
        <f t="shared" si="63"/>
        <v>0</v>
      </c>
      <c r="AT49" s="105">
        <f t="shared" si="64"/>
        <v>0</v>
      </c>
      <c r="AU49" s="105" t="e">
        <f>+#REF!/#REF!</f>
        <v>#REF!</v>
      </c>
      <c r="AV49" s="105">
        <f t="shared" si="65"/>
        <v>0</v>
      </c>
      <c r="AW49" s="106">
        <f t="shared" si="66"/>
        <v>0</v>
      </c>
      <c r="AX49" s="106">
        <f t="shared" si="67"/>
        <v>0</v>
      </c>
      <c r="AY49" s="106" t="e">
        <f t="shared" si="68"/>
        <v>#REF!</v>
      </c>
      <c r="AZ49" s="106">
        <f t="shared" si="68"/>
        <v>0</v>
      </c>
      <c r="BA49" s="107">
        <f t="shared" si="69"/>
        <v>0</v>
      </c>
      <c r="BB49" s="107">
        <f t="shared" si="70"/>
        <v>0</v>
      </c>
      <c r="BC49" s="107">
        <f t="shared" si="71"/>
        <v>0</v>
      </c>
      <c r="BD49" s="107">
        <f t="shared" si="72"/>
        <v>0</v>
      </c>
      <c r="BE49" s="108">
        <v>0.2</v>
      </c>
      <c r="BF49" s="108">
        <v>0.8</v>
      </c>
      <c r="BG49" s="107">
        <f t="shared" si="73"/>
        <v>0</v>
      </c>
      <c r="BH49" s="107">
        <f t="shared" si="74"/>
        <v>0</v>
      </c>
      <c r="BI49" s="107" t="e">
        <f>+#REF!/#REF!</f>
        <v>#REF!</v>
      </c>
      <c r="BJ49" s="107">
        <f t="shared" si="75"/>
        <v>0</v>
      </c>
      <c r="BK49" s="107">
        <f t="shared" si="75"/>
        <v>0</v>
      </c>
      <c r="BL49" s="107">
        <f t="shared" si="76"/>
        <v>0</v>
      </c>
      <c r="BM49" s="107">
        <f t="shared" si="77"/>
        <v>0</v>
      </c>
      <c r="BN49" s="107">
        <f t="shared" si="78"/>
        <v>0.8</v>
      </c>
      <c r="BO49" s="107">
        <f t="shared" si="78"/>
        <v>0</v>
      </c>
      <c r="BP49" s="107">
        <f t="shared" si="78"/>
        <v>0</v>
      </c>
      <c r="BQ49" s="107" t="e">
        <f t="shared" si="78"/>
        <v>#REF!</v>
      </c>
      <c r="BR49" s="107">
        <f t="shared" si="78"/>
        <v>0.8</v>
      </c>
      <c r="BS49" s="3432"/>
      <c r="BT49" s="3432"/>
      <c r="BU49" s="3432"/>
      <c r="BV49" s="3432"/>
      <c r="BW49" s="3432"/>
      <c r="BX49" s="3432"/>
      <c r="BY49" s="3432"/>
      <c r="BZ49" s="3432"/>
      <c r="CA49" s="378"/>
      <c r="CB49" s="3"/>
      <c r="CC49" s="584"/>
      <c r="CD49" s="585"/>
      <c r="CE49" s="585"/>
      <c r="CF49" s="630"/>
      <c r="CG49" s="631"/>
      <c r="CH49" s="3"/>
      <c r="CI49" s="3"/>
      <c r="CJ49" s="3"/>
      <c r="CK49" s="3"/>
      <c r="CL49" s="3"/>
      <c r="CM49" s="3"/>
      <c r="CN49" s="3"/>
      <c r="CO49" s="3"/>
      <c r="CP49" s="3"/>
      <c r="CQ49" s="3"/>
      <c r="CR49" s="3"/>
      <c r="CS49" s="3"/>
      <c r="CT49" s="3"/>
    </row>
    <row r="50" spans="1:98" s="5632" customFormat="1" ht="30.75" customHeight="1" thickBot="1">
      <c r="A50" s="457"/>
      <c r="B50" s="5114"/>
      <c r="C50" s="5047"/>
      <c r="D50" s="3464"/>
      <c r="E50" s="3485"/>
      <c r="F50" s="3432"/>
      <c r="G50" s="3432"/>
      <c r="H50" s="378"/>
      <c r="I50" s="3446"/>
      <c r="J50" s="562"/>
      <c r="K50" s="562"/>
      <c r="L50" s="562"/>
      <c r="M50" s="3464"/>
      <c r="N50" s="379"/>
      <c r="O50" s="380"/>
      <c r="P50" s="381"/>
      <c r="Q50" s="3465"/>
      <c r="R50" s="721"/>
      <c r="S50" s="721"/>
      <c r="T50" s="722"/>
      <c r="U50" s="140"/>
      <c r="V50" s="384">
        <v>3</v>
      </c>
      <c r="W50" s="5664" t="s">
        <v>2562</v>
      </c>
      <c r="X50" s="2898">
        <v>45748</v>
      </c>
      <c r="Y50" s="2898">
        <v>46022</v>
      </c>
      <c r="Z50" s="674" t="s">
        <v>1853</v>
      </c>
      <c r="AA50" s="2777"/>
      <c r="AB50" s="725" t="s">
        <v>96</v>
      </c>
      <c r="AC50" s="725"/>
      <c r="AD50" s="726"/>
      <c r="AE50" s="140"/>
      <c r="AF50" s="4105"/>
      <c r="AG50" s="3487"/>
      <c r="AH50" s="3473"/>
      <c r="AI50" s="3473"/>
      <c r="AJ50" s="412"/>
      <c r="AK50" s="2819"/>
      <c r="AL50" s="728"/>
      <c r="AM50" s="728"/>
      <c r="AN50" s="729"/>
      <c r="AO50" s="3"/>
      <c r="AP50" s="438"/>
      <c r="AQ50" s="4123"/>
      <c r="AR50" s="52"/>
      <c r="AS50" s="104">
        <f t="shared" si="63"/>
        <v>0</v>
      </c>
      <c r="AT50" s="105">
        <f t="shared" si="64"/>
        <v>0</v>
      </c>
      <c r="AU50" s="105" t="e">
        <f>+#REF!/#REF!</f>
        <v>#REF!</v>
      </c>
      <c r="AV50" s="105">
        <f t="shared" si="65"/>
        <v>0</v>
      </c>
      <c r="AW50" s="106">
        <f t="shared" si="66"/>
        <v>0</v>
      </c>
      <c r="AX50" s="106">
        <f t="shared" si="67"/>
        <v>0</v>
      </c>
      <c r="AY50" s="106" t="e">
        <f t="shared" si="68"/>
        <v>#REF!</v>
      </c>
      <c r="AZ50" s="106">
        <f t="shared" si="68"/>
        <v>0</v>
      </c>
      <c r="BA50" s="107">
        <f t="shared" si="69"/>
        <v>0</v>
      </c>
      <c r="BB50" s="107">
        <f t="shared" si="70"/>
        <v>0</v>
      </c>
      <c r="BC50" s="107">
        <f t="shared" si="71"/>
        <v>0</v>
      </c>
      <c r="BD50" s="107">
        <f t="shared" si="72"/>
        <v>0</v>
      </c>
      <c r="BE50" s="108">
        <v>0.2</v>
      </c>
      <c r="BF50" s="108">
        <v>0.8</v>
      </c>
      <c r="BG50" s="107">
        <f t="shared" si="73"/>
        <v>0</v>
      </c>
      <c r="BH50" s="107">
        <f t="shared" si="74"/>
        <v>0</v>
      </c>
      <c r="BI50" s="107" t="e">
        <f>+#REF!/#REF!</f>
        <v>#REF!</v>
      </c>
      <c r="BJ50" s="107">
        <f t="shared" si="75"/>
        <v>0</v>
      </c>
      <c r="BK50" s="107">
        <f t="shared" si="75"/>
        <v>0</v>
      </c>
      <c r="BL50" s="107">
        <f t="shared" si="76"/>
        <v>0</v>
      </c>
      <c r="BM50" s="107">
        <f t="shared" si="77"/>
        <v>0</v>
      </c>
      <c r="BN50" s="107">
        <f t="shared" si="78"/>
        <v>0.8</v>
      </c>
      <c r="BO50" s="107">
        <f t="shared" si="78"/>
        <v>0</v>
      </c>
      <c r="BP50" s="107">
        <f t="shared" si="78"/>
        <v>0</v>
      </c>
      <c r="BQ50" s="107" t="e">
        <f t="shared" si="78"/>
        <v>#REF!</v>
      </c>
      <c r="BR50" s="107">
        <f t="shared" si="78"/>
        <v>0.8</v>
      </c>
      <c r="BS50" s="3432"/>
      <c r="BT50" s="3432"/>
      <c r="BU50" s="3432"/>
      <c r="BV50" s="3432"/>
      <c r="BW50" s="3432"/>
      <c r="BX50" s="3432"/>
      <c r="BY50" s="3432"/>
      <c r="BZ50" s="3432"/>
      <c r="CA50" s="378"/>
      <c r="CB50" s="3"/>
      <c r="CC50" s="584"/>
      <c r="CD50" s="585"/>
      <c r="CE50" s="585"/>
      <c r="CF50" s="630"/>
      <c r="CG50" s="631"/>
      <c r="CH50" s="3"/>
      <c r="CI50" s="3"/>
      <c r="CJ50" s="3"/>
      <c r="CK50" s="3"/>
      <c r="CL50" s="3"/>
      <c r="CM50" s="3"/>
      <c r="CN50" s="3"/>
      <c r="CO50" s="3"/>
      <c r="CP50" s="3"/>
      <c r="CQ50" s="3"/>
      <c r="CR50" s="3"/>
      <c r="CS50" s="3"/>
      <c r="CT50" s="3"/>
    </row>
    <row r="51" spans="1:98" s="5632" customFormat="1" ht="30.75" customHeight="1">
      <c r="A51" s="457"/>
      <c r="B51" s="5114"/>
      <c r="C51" s="5047"/>
      <c r="D51" s="3492"/>
      <c r="E51" s="3485"/>
      <c r="F51" s="3485"/>
      <c r="G51" s="3485"/>
      <c r="H51" s="3475"/>
      <c r="I51" s="5651"/>
      <c r="J51" s="5652"/>
      <c r="K51" s="5652"/>
      <c r="L51" s="5652"/>
      <c r="M51" s="3464"/>
      <c r="N51" s="379"/>
      <c r="O51" s="3848"/>
      <c r="P51" s="3849"/>
      <c r="Q51" s="3465"/>
      <c r="R51" s="721"/>
      <c r="S51" s="721"/>
      <c r="T51" s="722"/>
      <c r="U51" s="140"/>
      <c r="V51" s="384"/>
      <c r="W51" s="3585"/>
      <c r="X51" s="5665"/>
      <c r="Y51" s="5665"/>
      <c r="Z51" s="440"/>
      <c r="AA51" s="725"/>
      <c r="AB51" s="2808"/>
      <c r="AC51" s="2808"/>
      <c r="AD51" s="2809"/>
      <c r="AE51" s="140"/>
      <c r="AF51" s="4104"/>
      <c r="AG51" s="3485"/>
      <c r="AH51" s="3485"/>
      <c r="AI51" s="3485"/>
      <c r="AJ51" s="3475"/>
      <c r="AK51" s="5655"/>
      <c r="AL51" s="3841"/>
      <c r="AM51" s="3841"/>
      <c r="AN51" s="3842"/>
      <c r="AO51" s="3"/>
      <c r="AP51" s="392"/>
      <c r="AQ51" s="4118"/>
      <c r="AR51" s="52"/>
      <c r="AS51" s="93"/>
      <c r="AT51" s="94"/>
      <c r="AU51" s="94"/>
      <c r="AV51" s="94"/>
      <c r="AW51" s="95"/>
      <c r="AX51" s="95"/>
      <c r="AY51" s="95"/>
      <c r="AZ51" s="95"/>
      <c r="BA51" s="96"/>
      <c r="BB51" s="96"/>
      <c r="BC51" s="96"/>
      <c r="BD51" s="96"/>
      <c r="BE51" s="97"/>
      <c r="BF51" s="97"/>
      <c r="BG51" s="96"/>
      <c r="BH51" s="96"/>
      <c r="BI51" s="96"/>
      <c r="BJ51" s="96"/>
      <c r="BK51" s="96"/>
      <c r="BL51" s="96"/>
      <c r="BM51" s="96"/>
      <c r="BN51" s="96"/>
      <c r="BO51" s="96"/>
      <c r="BP51" s="96"/>
      <c r="BQ51" s="96"/>
      <c r="BR51" s="96"/>
      <c r="BS51" s="3432"/>
      <c r="BT51" s="3432"/>
      <c r="BU51" s="3432"/>
      <c r="BV51" s="3432"/>
      <c r="BW51" s="3432"/>
      <c r="BX51" s="3432"/>
      <c r="BY51" s="3432"/>
      <c r="BZ51" s="3432"/>
      <c r="CA51" s="378"/>
      <c r="CB51" s="3"/>
      <c r="CC51" s="584"/>
      <c r="CD51" s="585"/>
      <c r="CE51" s="585"/>
      <c r="CF51" s="630"/>
      <c r="CG51" s="631"/>
      <c r="CH51" s="3"/>
      <c r="CI51" s="3"/>
      <c r="CJ51" s="3"/>
      <c r="CK51" s="3"/>
      <c r="CL51" s="3"/>
      <c r="CM51" s="3"/>
      <c r="CN51" s="3"/>
      <c r="CO51" s="3"/>
      <c r="CP51" s="3"/>
      <c r="CQ51" s="3"/>
      <c r="CR51" s="3"/>
      <c r="CS51" s="3"/>
      <c r="CT51" s="3"/>
    </row>
    <row r="52" spans="1:98" s="5632" customFormat="1" ht="30.75" customHeight="1" thickBot="1">
      <c r="A52" s="457"/>
      <c r="B52" s="3485"/>
      <c r="C52" s="3485"/>
      <c r="D52" s="3492"/>
      <c r="E52" s="3485"/>
      <c r="F52" s="3485"/>
      <c r="G52" s="3485"/>
      <c r="H52" s="3475"/>
      <c r="I52" s="5651"/>
      <c r="J52" s="5652"/>
      <c r="K52" s="5652"/>
      <c r="L52" s="5652"/>
      <c r="M52" s="3464"/>
      <c r="N52" s="379"/>
      <c r="O52" s="3848"/>
      <c r="P52" s="3849"/>
      <c r="Q52" s="3465"/>
      <c r="R52" s="721"/>
      <c r="S52" s="721"/>
      <c r="T52" s="722"/>
      <c r="U52" s="140"/>
      <c r="V52" s="449"/>
      <c r="W52" s="5666"/>
      <c r="X52" s="5667"/>
      <c r="Y52" s="5668"/>
      <c r="Z52" s="615"/>
      <c r="AA52" s="5662"/>
      <c r="AB52" s="4077"/>
      <c r="AC52" s="4077"/>
      <c r="AD52" s="4076"/>
      <c r="AE52" s="140"/>
      <c r="AF52" s="4104"/>
      <c r="AG52" s="3485"/>
      <c r="AH52" s="3485"/>
      <c r="AI52" s="3485"/>
      <c r="AJ52" s="3475"/>
      <c r="AK52" s="5655"/>
      <c r="AL52" s="3841"/>
      <c r="AM52" s="3841"/>
      <c r="AN52" s="3842"/>
      <c r="AO52" s="3"/>
      <c r="AP52" s="392"/>
      <c r="AQ52" s="4118"/>
      <c r="AR52" s="52"/>
      <c r="AS52" s="93"/>
      <c r="AT52" s="94"/>
      <c r="AU52" s="94"/>
      <c r="AV52" s="94"/>
      <c r="AW52" s="95"/>
      <c r="AX52" s="95"/>
      <c r="AY52" s="95"/>
      <c r="AZ52" s="95"/>
      <c r="BA52" s="96"/>
      <c r="BB52" s="96"/>
      <c r="BC52" s="96"/>
      <c r="BD52" s="96"/>
      <c r="BE52" s="97"/>
      <c r="BF52" s="97"/>
      <c r="BG52" s="96"/>
      <c r="BH52" s="96"/>
      <c r="BI52" s="96"/>
      <c r="BJ52" s="96"/>
      <c r="BK52" s="96"/>
      <c r="BL52" s="96"/>
      <c r="BM52" s="96"/>
      <c r="BN52" s="96"/>
      <c r="BO52" s="96"/>
      <c r="BP52" s="96"/>
      <c r="BQ52" s="96"/>
      <c r="BR52" s="96"/>
      <c r="BS52" s="3432"/>
      <c r="BT52" s="3432"/>
      <c r="BU52" s="3432"/>
      <c r="BV52" s="3432"/>
      <c r="BW52" s="3432"/>
      <c r="BX52" s="3432"/>
      <c r="BY52" s="3432"/>
      <c r="BZ52" s="3432"/>
      <c r="CA52" s="378"/>
      <c r="CB52" s="3"/>
      <c r="CC52" s="584"/>
      <c r="CD52" s="585"/>
      <c r="CE52" s="585"/>
      <c r="CF52" s="630"/>
      <c r="CG52" s="631"/>
      <c r="CH52" s="3"/>
      <c r="CI52" s="3"/>
      <c r="CJ52" s="3"/>
      <c r="CK52" s="3"/>
      <c r="CL52" s="3"/>
      <c r="CM52" s="3"/>
      <c r="CN52" s="3"/>
      <c r="CO52" s="3"/>
      <c r="CP52" s="3"/>
      <c r="CQ52" s="3"/>
      <c r="CR52" s="3"/>
      <c r="CS52" s="3"/>
      <c r="CT52" s="3"/>
    </row>
    <row r="53" spans="1:98" s="5632" customFormat="1" ht="32.25" customHeight="1">
      <c r="A53" s="4115"/>
      <c r="B53" s="4124"/>
      <c r="C53" s="783"/>
      <c r="D53" s="3488"/>
      <c r="E53" s="3479"/>
      <c r="F53" s="3489"/>
      <c r="G53" s="3489"/>
      <c r="H53" s="3474"/>
      <c r="I53" s="3440"/>
      <c r="J53" s="530"/>
      <c r="K53" s="530"/>
      <c r="L53" s="530"/>
      <c r="M53" s="531"/>
      <c r="N53" s="4116"/>
      <c r="O53" s="358"/>
      <c r="P53" s="361"/>
      <c r="Q53" s="4112"/>
      <c r="R53" s="4113"/>
      <c r="S53" s="4113"/>
      <c r="T53" s="4114"/>
      <c r="U53" s="140"/>
      <c r="V53" s="2871"/>
      <c r="W53" s="527"/>
      <c r="X53" s="365"/>
      <c r="Y53" s="365"/>
      <c r="Z53" s="361"/>
      <c r="AA53" s="2901"/>
      <c r="AB53" s="752"/>
      <c r="AC53" s="752"/>
      <c r="AD53" s="753"/>
      <c r="AE53" s="140"/>
      <c r="AF53" s="3443"/>
      <c r="AG53" s="3490"/>
      <c r="AH53" s="50"/>
      <c r="AI53" s="3490"/>
      <c r="AJ53" s="3491"/>
      <c r="AK53" s="2814"/>
      <c r="AL53" s="757"/>
      <c r="AM53" s="757"/>
      <c r="AN53" s="758"/>
      <c r="AO53" s="222"/>
      <c r="AP53" s="375"/>
      <c r="AQ53" s="4117"/>
      <c r="AR53" s="52"/>
      <c r="AS53" s="82"/>
      <c r="AT53" s="94"/>
      <c r="AU53" s="94"/>
      <c r="AV53" s="94"/>
      <c r="AW53" s="95"/>
      <c r="AX53" s="95"/>
      <c r="AY53" s="95"/>
      <c r="AZ53" s="95"/>
      <c r="BA53" s="96"/>
      <c r="BB53" s="96"/>
      <c r="BC53" s="96"/>
      <c r="BD53" s="96"/>
      <c r="BE53" s="97"/>
      <c r="BF53" s="97"/>
      <c r="BG53" s="96"/>
      <c r="BH53" s="96"/>
      <c r="BI53" s="96"/>
      <c r="BJ53" s="96"/>
      <c r="BK53" s="96"/>
      <c r="BL53" s="96"/>
      <c r="BM53" s="96"/>
      <c r="BN53" s="96"/>
      <c r="BO53" s="96"/>
      <c r="BP53" s="85"/>
      <c r="BQ53" s="85"/>
      <c r="BR53" s="85"/>
      <c r="BS53" s="644"/>
      <c r="BT53" s="644"/>
      <c r="BU53" s="644"/>
      <c r="BV53" s="644"/>
      <c r="BW53" s="550"/>
      <c r="BX53" s="550"/>
      <c r="BY53" s="550"/>
      <c r="BZ53" s="550"/>
      <c r="CA53" s="645"/>
      <c r="CB53" s="3"/>
      <c r="CC53" s="4108"/>
      <c r="CD53" s="4109"/>
      <c r="CE53" s="4109"/>
      <c r="CF53" s="4110"/>
      <c r="CG53" s="4111"/>
      <c r="CH53" s="3"/>
      <c r="CI53" s="3"/>
      <c r="CJ53" s="3"/>
      <c r="CK53" s="3"/>
      <c r="CL53" s="3"/>
      <c r="CM53" s="3"/>
      <c r="CN53" s="3"/>
      <c r="CO53" s="3"/>
      <c r="CP53" s="3"/>
      <c r="CQ53" s="3"/>
      <c r="CR53" s="3"/>
      <c r="CS53" s="3"/>
      <c r="CT53" s="3"/>
    </row>
    <row r="54" spans="1:98" s="5632" customFormat="1" ht="14.25" customHeight="1">
      <c r="A54" s="457"/>
      <c r="B54" s="3485"/>
      <c r="C54" s="3485"/>
      <c r="D54" s="3492"/>
      <c r="E54" s="3485"/>
      <c r="F54" s="3485"/>
      <c r="G54" s="3485"/>
      <c r="H54" s="3475"/>
      <c r="I54" s="3446"/>
      <c r="J54" s="562"/>
      <c r="K54" s="562"/>
      <c r="L54" s="562"/>
      <c r="M54" s="378"/>
      <c r="N54" s="379"/>
      <c r="O54" s="380"/>
      <c r="P54" s="381"/>
      <c r="Q54" s="720"/>
      <c r="R54" s="721"/>
      <c r="S54" s="721"/>
      <c r="T54" s="722"/>
      <c r="U54" s="4096"/>
      <c r="V54" s="384"/>
      <c r="W54" s="440"/>
      <c r="X54" s="2903"/>
      <c r="Y54" s="2903"/>
      <c r="Z54" s="683"/>
      <c r="AA54" s="2777"/>
      <c r="AB54" s="725"/>
      <c r="AC54" s="725"/>
      <c r="AD54" s="726"/>
      <c r="AE54" s="140"/>
      <c r="AF54" s="4104"/>
      <c r="AG54" s="3485"/>
      <c r="AH54" s="3485"/>
      <c r="AI54" s="3485"/>
      <c r="AJ54" s="3475"/>
      <c r="AK54" s="2819"/>
      <c r="AL54" s="728"/>
      <c r="AM54" s="728"/>
      <c r="AN54" s="729"/>
      <c r="AO54" s="3"/>
      <c r="AP54" s="392"/>
      <c r="AQ54" s="4118"/>
      <c r="AR54" s="52"/>
      <c r="AS54" s="104"/>
      <c r="AT54" s="105"/>
      <c r="AU54" s="105"/>
      <c r="AV54" s="105"/>
      <c r="AW54" s="106"/>
      <c r="AX54" s="106"/>
      <c r="AY54" s="106"/>
      <c r="AZ54" s="106"/>
      <c r="BA54" s="107"/>
      <c r="BB54" s="107"/>
      <c r="BC54" s="107"/>
      <c r="BD54" s="107"/>
      <c r="BE54" s="108"/>
      <c r="BF54" s="108"/>
      <c r="BG54" s="107"/>
      <c r="BH54" s="107"/>
      <c r="BI54" s="107"/>
      <c r="BJ54" s="107"/>
      <c r="BK54" s="107"/>
      <c r="BL54" s="107"/>
      <c r="BM54" s="107"/>
      <c r="BN54" s="107"/>
      <c r="BO54" s="107"/>
      <c r="BP54" s="107"/>
      <c r="BQ54" s="107"/>
      <c r="BR54" s="107"/>
      <c r="BS54" s="3432"/>
      <c r="BT54" s="3432"/>
      <c r="BU54" s="3432"/>
      <c r="BV54" s="3432"/>
      <c r="BW54" s="3432"/>
      <c r="BX54" s="3432"/>
      <c r="BY54" s="3432"/>
      <c r="BZ54" s="3432"/>
      <c r="CA54" s="378"/>
      <c r="CB54" s="3"/>
      <c r="CC54" s="584"/>
      <c r="CD54" s="585"/>
      <c r="CE54" s="585"/>
      <c r="CF54" s="630"/>
      <c r="CG54" s="631"/>
      <c r="CH54" s="3"/>
      <c r="CI54" s="3"/>
      <c r="CJ54" s="3"/>
      <c r="CK54" s="3"/>
      <c r="CL54" s="3"/>
      <c r="CM54" s="3"/>
      <c r="CN54" s="3"/>
      <c r="CO54" s="3"/>
      <c r="CP54" s="3"/>
      <c r="CQ54" s="3"/>
      <c r="CR54" s="3"/>
      <c r="CS54" s="3"/>
      <c r="CT54" s="3"/>
    </row>
    <row r="55" spans="1:98" s="5632" customFormat="1" ht="30.75" customHeight="1" thickBot="1">
      <c r="A55" s="730"/>
      <c r="B55" s="3487"/>
      <c r="C55" s="3487"/>
      <c r="D55" s="3493"/>
      <c r="E55" s="3487"/>
      <c r="F55" s="3487"/>
      <c r="G55" s="3487"/>
      <c r="H55" s="3494"/>
      <c r="I55" s="3446"/>
      <c r="J55" s="562"/>
      <c r="K55" s="562"/>
      <c r="L55" s="562"/>
      <c r="M55" s="378"/>
      <c r="N55" s="379"/>
      <c r="O55" s="380"/>
      <c r="P55" s="381"/>
      <c r="Q55" s="720"/>
      <c r="R55" s="721"/>
      <c r="S55" s="721"/>
      <c r="T55" s="722"/>
      <c r="U55" s="4096"/>
      <c r="V55" s="449"/>
      <c r="W55" s="593"/>
      <c r="X55" s="2879"/>
      <c r="Y55" s="2879"/>
      <c r="Z55" s="3495"/>
      <c r="AA55" s="2777"/>
      <c r="AB55" s="725"/>
      <c r="AC55" s="725"/>
      <c r="AD55" s="726"/>
      <c r="AE55" s="140"/>
      <c r="AF55" s="4105"/>
      <c r="AG55" s="3487"/>
      <c r="AH55" s="3487"/>
      <c r="AI55" s="3487"/>
      <c r="AJ55" s="3494"/>
      <c r="AK55" s="2819"/>
      <c r="AL55" s="728"/>
      <c r="AM55" s="728"/>
      <c r="AN55" s="729"/>
      <c r="AO55" s="3"/>
      <c r="AP55" s="395"/>
      <c r="AQ55" s="239"/>
      <c r="AR55" s="52"/>
      <c r="AS55" s="104"/>
      <c r="AT55" s="105"/>
      <c r="AU55" s="105"/>
      <c r="AV55" s="105"/>
      <c r="AW55" s="106"/>
      <c r="AX55" s="106"/>
      <c r="AY55" s="106"/>
      <c r="AZ55" s="106"/>
      <c r="BA55" s="107"/>
      <c r="BB55" s="107"/>
      <c r="BC55" s="107"/>
      <c r="BD55" s="107"/>
      <c r="BE55" s="108"/>
      <c r="BF55" s="108"/>
      <c r="BG55" s="107"/>
      <c r="BH55" s="107"/>
      <c r="BI55" s="107"/>
      <c r="BJ55" s="107"/>
      <c r="BK55" s="107"/>
      <c r="BL55" s="107"/>
      <c r="BM55" s="107"/>
      <c r="BN55" s="107"/>
      <c r="BO55" s="107"/>
      <c r="BP55" s="107"/>
      <c r="BQ55" s="107"/>
      <c r="BR55" s="107"/>
      <c r="BS55" s="3432"/>
      <c r="BT55" s="3432"/>
      <c r="BU55" s="3432"/>
      <c r="BV55" s="3432"/>
      <c r="BW55" s="3432"/>
      <c r="BX55" s="3432"/>
      <c r="BY55" s="3432"/>
      <c r="BZ55" s="3432"/>
      <c r="CA55" s="378"/>
      <c r="CB55" s="3"/>
      <c r="CC55" s="584"/>
      <c r="CD55" s="585"/>
      <c r="CE55" s="585"/>
      <c r="CF55" s="630"/>
      <c r="CG55" s="631"/>
      <c r="CH55" s="3"/>
      <c r="CI55" s="3"/>
      <c r="CJ55" s="3"/>
      <c r="CK55" s="3"/>
      <c r="CL55" s="3"/>
      <c r="CM55" s="3"/>
      <c r="CN55" s="3"/>
      <c r="CO55" s="3"/>
      <c r="CP55" s="3"/>
      <c r="CQ55" s="3"/>
      <c r="CR55" s="3"/>
      <c r="CS55" s="3"/>
      <c r="CT55" s="3"/>
    </row>
    <row r="56" spans="1:98" s="5632" customFormat="1" ht="14.25" customHeight="1" thickBot="1">
      <c r="A56" s="292"/>
      <c r="B56" s="5134"/>
      <c r="C56" s="4512"/>
      <c r="D56" s="5135"/>
      <c r="E56" s="4514"/>
      <c r="F56" s="4512"/>
      <c r="G56" s="470">
        <f>SUM(G13:G55)</f>
        <v>4429995</v>
      </c>
      <c r="H56" s="471"/>
      <c r="I56" s="472">
        <f t="shared" ref="I56:L56" si="80">SUM(I13:I55)</f>
        <v>0</v>
      </c>
      <c r="J56" s="473">
        <f t="shared" si="80"/>
        <v>0</v>
      </c>
      <c r="K56" s="473">
        <f t="shared" si="80"/>
        <v>0</v>
      </c>
      <c r="L56" s="473">
        <f t="shared" si="80"/>
        <v>0</v>
      </c>
      <c r="M56" s="474"/>
      <c r="N56" s="470">
        <f>SUM(N13:N55)</f>
        <v>280000000</v>
      </c>
      <c r="O56" s="475"/>
      <c r="P56" s="471"/>
      <c r="Q56" s="476">
        <f t="shared" ref="Q56:T56" si="81">SUM(Q13:Q55)</f>
        <v>0</v>
      </c>
      <c r="R56" s="477">
        <f t="shared" si="81"/>
        <v>0</v>
      </c>
      <c r="S56" s="477">
        <f t="shared" si="81"/>
        <v>0</v>
      </c>
      <c r="T56" s="478">
        <f t="shared" si="81"/>
        <v>0</v>
      </c>
      <c r="U56" s="296"/>
      <c r="V56" s="3496"/>
      <c r="W56" s="3497">
        <f>COUNTIF(W13:W55,"*")</f>
        <v>31</v>
      </c>
      <c r="X56" s="5369"/>
      <c r="Y56" s="4517"/>
      <c r="Z56" s="4518"/>
      <c r="AA56" s="481">
        <f t="shared" ref="AA56:AD56" si="82">COUNTIFS(AA13:AA55,1)</f>
        <v>6</v>
      </c>
      <c r="AB56" s="482">
        <f t="shared" si="82"/>
        <v>4</v>
      </c>
      <c r="AC56" s="482">
        <f t="shared" si="82"/>
        <v>0</v>
      </c>
      <c r="AD56" s="483">
        <f t="shared" si="82"/>
        <v>0</v>
      </c>
      <c r="AE56" s="299"/>
      <c r="AF56" s="484"/>
      <c r="AG56" s="485"/>
      <c r="AH56" s="3497">
        <f>COUNTIF(AH13:AH55,"*")</f>
        <v>8</v>
      </c>
      <c r="AI56" s="485"/>
      <c r="AJ56" s="790"/>
      <c r="AK56" s="5136"/>
      <c r="AL56" s="4514"/>
      <c r="AM56" s="4514"/>
      <c r="AN56" s="5043"/>
      <c r="AO56" s="299"/>
      <c r="AP56" s="487"/>
      <c r="AQ56" s="488"/>
      <c r="AR56" s="304"/>
      <c r="AS56" s="489">
        <f>+AI56*AN56</f>
        <v>0</v>
      </c>
      <c r="AT56" s="490">
        <f>+AL56+AP56</f>
        <v>0</v>
      </c>
      <c r="AU56" s="490" t="e">
        <f>+#REF!/#REF!</f>
        <v>#REF!</v>
      </c>
      <c r="AV56" s="490">
        <f>+AL56*AQ56</f>
        <v>0</v>
      </c>
      <c r="AW56" s="485"/>
      <c r="AX56" s="485"/>
      <c r="AY56" s="485"/>
      <c r="AZ56" s="485"/>
      <c r="BA56" s="485"/>
      <c r="BB56" s="485"/>
      <c r="BC56" s="485"/>
      <c r="BD56" s="485"/>
      <c r="BE56" s="485"/>
      <c r="BF56" s="485"/>
      <c r="BG56" s="485"/>
      <c r="BH56" s="485"/>
      <c r="BI56" s="485"/>
      <c r="BJ56" s="485"/>
      <c r="BK56" s="485"/>
      <c r="BL56" s="485"/>
      <c r="BM56" s="485"/>
      <c r="BN56" s="485"/>
      <c r="BO56" s="485"/>
      <c r="BP56" s="485"/>
      <c r="BQ56" s="485"/>
      <c r="BR56" s="485"/>
      <c r="BS56" s="491" t="e">
        <f t="shared" ref="BS56:BV56" si="83">AVERAGEIF(BS13:BS55,"&lt;&gt;#¡DIV/0!")</f>
        <v>#VALUE!</v>
      </c>
      <c r="BT56" s="491" t="e">
        <f t="shared" si="83"/>
        <v>#VALUE!</v>
      </c>
      <c r="BU56" s="491" t="e">
        <f t="shared" si="83"/>
        <v>#REF!</v>
      </c>
      <c r="BV56" s="491" t="e">
        <f t="shared" si="83"/>
        <v>#VALUE!</v>
      </c>
      <c r="BW56" s="492" t="e">
        <f t="shared" ref="BW56:CA56" si="84">SUM(BW13:BW55)</f>
        <v>#VALUE!</v>
      </c>
      <c r="BX56" s="492" t="e">
        <f t="shared" si="84"/>
        <v>#VALUE!</v>
      </c>
      <c r="BY56" s="492" t="e">
        <f t="shared" si="84"/>
        <v>#REF!</v>
      </c>
      <c r="BZ56" s="492" t="e">
        <f t="shared" si="84"/>
        <v>#VALUE!</v>
      </c>
      <c r="CA56" s="493" t="e">
        <f t="shared" si="84"/>
        <v>#VALUE!</v>
      </c>
      <c r="CC56" s="494" t="e">
        <f t="shared" ref="CC56:CG56" si="85">AVERAGE(CC13:CC55)</f>
        <v>#REF!</v>
      </c>
      <c r="CD56" s="494" t="e">
        <f t="shared" si="85"/>
        <v>#REF!</v>
      </c>
      <c r="CE56" s="494" t="e">
        <f t="shared" si="85"/>
        <v>#REF!</v>
      </c>
      <c r="CF56" s="494" t="e">
        <f t="shared" si="85"/>
        <v>#REF!</v>
      </c>
      <c r="CG56" s="495" t="e">
        <f t="shared" si="85"/>
        <v>#REF!</v>
      </c>
    </row>
    <row r="57" spans="1:98" s="5632" customFormat="1" ht="15" customHeight="1"/>
    <row r="58" spans="1:98" s="5632" customFormat="1" ht="15" customHeight="1"/>
  </sheetData>
  <autoFilter ref="A12:CT12" xr:uid="{00000000-0009-0000-0000-000000000000}"/>
  <mergeCells count="45">
    <mergeCell ref="AK56:AN56"/>
    <mergeCell ref="A43:A47"/>
    <mergeCell ref="B48:C51"/>
    <mergeCell ref="B56:C56"/>
    <mergeCell ref="D56:F56"/>
    <mergeCell ref="X56:Z56"/>
    <mergeCell ref="D13:E13"/>
    <mergeCell ref="B20:C22"/>
    <mergeCell ref="B31:C34"/>
    <mergeCell ref="B36:C39"/>
    <mergeCell ref="B41:C47"/>
    <mergeCell ref="CC9:CG9"/>
    <mergeCell ref="A1:G1"/>
    <mergeCell ref="A2:B5"/>
    <mergeCell ref="E2:E5"/>
    <mergeCell ref="X2:Z2"/>
    <mergeCell ref="A6:B6"/>
    <mergeCell ref="C6:G6"/>
    <mergeCell ref="AS10:BD10"/>
    <mergeCell ref="BE10:BR10"/>
    <mergeCell ref="A7:B7"/>
    <mergeCell ref="C7:G7"/>
    <mergeCell ref="A8:B8"/>
    <mergeCell ref="C8:G8"/>
    <mergeCell ref="AS9:CA9"/>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BG11:BJ11"/>
    <mergeCell ref="BK11:BN11"/>
    <mergeCell ref="BO11:BR11"/>
    <mergeCell ref="BS11:BV11"/>
  </mergeCell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FBE05-30C6-440B-B3FC-723D14555B7F}">
  <dimension ref="A1:CT307"/>
  <sheetViews>
    <sheetView showGridLines="0" workbookViewId="0">
      <pane ySplit="12" topLeftCell="A13" activePane="bottomLeft" state="frozen"/>
      <selection pane="bottomLeft" activeCell="G14" sqref="G14"/>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17" style="800" customWidth="1"/>
    <col min="5" max="5" width="15.88671875" style="800" customWidth="1"/>
    <col min="6" max="6" width="16.6640625" style="800" customWidth="1"/>
    <col min="7" max="7" width="15.33203125" style="800" customWidth="1"/>
    <col min="8" max="8" width="13.109375" style="800" customWidth="1"/>
    <col min="9" max="12" width="13.109375" style="800" hidden="1" customWidth="1" outlineLevel="1"/>
    <col min="13" max="13" width="17.33203125" style="800" hidden="1" customWidth="1" outlineLevel="1"/>
    <col min="14" max="14" width="18.44140625" style="800" customWidth="1" collapsed="1"/>
    <col min="15" max="15" width="18.6640625" style="800" customWidth="1"/>
    <col min="16" max="16" width="19.33203125" style="800" customWidth="1"/>
    <col min="17" max="20" width="17.33203125" style="800" hidden="1" customWidth="1" outlineLevel="1"/>
    <col min="21" max="21" width="1.33203125" style="800" customWidth="1" collapsed="1"/>
    <col min="22" max="22" width="7.44140625" style="800" customWidth="1"/>
    <col min="23" max="23" width="34.6640625" style="800" customWidth="1"/>
    <col min="24" max="24" width="18.44140625" style="800" customWidth="1"/>
    <col min="25" max="25" width="16.44140625" style="800" customWidth="1"/>
    <col min="26" max="26" width="18.33203125" style="800" customWidth="1"/>
    <col min="27" max="30" width="13.5546875" style="800" hidden="1" customWidth="1" outlineLevel="1"/>
    <col min="31" max="31" width="1.5546875" style="800" customWidth="1" collapsed="1"/>
    <col min="32" max="32" width="12.6640625" style="800" customWidth="1"/>
    <col min="33" max="33" width="25.6640625" style="800" customWidth="1"/>
    <col min="34" max="34" width="17.44140625" style="800" customWidth="1"/>
    <col min="35" max="35" width="9.6640625" style="800" customWidth="1"/>
    <col min="36" max="36" width="11.5546875" style="800" customWidth="1"/>
    <col min="37" max="40" width="11.5546875" style="800" hidden="1" customWidth="1" outlineLevel="1"/>
    <col min="41" max="41" width="1.5546875" style="800" customWidth="1" collapsed="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4.25" customHeight="1" thickBot="1">
      <c r="A1" s="4492" t="s">
        <v>0</v>
      </c>
      <c r="B1" s="4183"/>
      <c r="C1" s="4183"/>
      <c r="D1" s="4183"/>
      <c r="E1" s="4183"/>
      <c r="F1" s="4183"/>
      <c r="G1" s="4185"/>
      <c r="H1" s="796"/>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4.25" customHeight="1">
      <c r="A2" s="4493" t="s">
        <v>1</v>
      </c>
      <c r="B2" s="4208"/>
      <c r="C2" s="801">
        <v>2024</v>
      </c>
      <c r="D2" s="801"/>
      <c r="E2" s="4494" t="s">
        <v>2</v>
      </c>
      <c r="F2" s="802" t="s">
        <v>3</v>
      </c>
      <c r="G2" s="803"/>
      <c r="H2" s="804"/>
      <c r="I2" s="805"/>
      <c r="J2" s="805"/>
      <c r="K2" s="805"/>
      <c r="L2" s="805"/>
      <c r="M2" s="805"/>
      <c r="N2" s="805"/>
      <c r="O2" s="805"/>
      <c r="P2" s="805"/>
      <c r="Q2" s="805"/>
      <c r="R2" s="805"/>
      <c r="S2" s="805"/>
      <c r="T2" s="805"/>
      <c r="U2" s="805"/>
      <c r="V2" s="805"/>
      <c r="W2" s="806"/>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4.25" customHeight="1">
      <c r="A3" s="4276"/>
      <c r="B3" s="4210"/>
      <c r="C3" s="810">
        <v>2025</v>
      </c>
      <c r="D3" s="810" t="s">
        <v>4</v>
      </c>
      <c r="E3" s="4188"/>
      <c r="F3" s="811" t="s">
        <v>5</v>
      </c>
      <c r="G3" s="812" t="s">
        <v>4</v>
      </c>
      <c r="H3" s="813"/>
      <c r="I3" s="806"/>
      <c r="J3" s="806"/>
      <c r="K3" s="806"/>
      <c r="L3" s="806"/>
      <c r="M3" s="806"/>
      <c r="N3" s="806"/>
      <c r="O3" s="806"/>
      <c r="P3" s="806"/>
      <c r="Q3" s="806"/>
      <c r="R3" s="806"/>
      <c r="S3" s="806"/>
      <c r="T3" s="806"/>
      <c r="U3" s="806"/>
      <c r="V3" s="806"/>
      <c r="W3" s="806"/>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4.25" customHeight="1">
      <c r="A4" s="4276"/>
      <c r="B4" s="4210"/>
      <c r="C4" s="810">
        <v>2026</v>
      </c>
      <c r="D4" s="810"/>
      <c r="E4" s="4188"/>
      <c r="F4" s="811" t="s">
        <v>7</v>
      </c>
      <c r="G4" s="812"/>
      <c r="H4" s="813"/>
      <c r="I4" s="806"/>
      <c r="J4" s="806"/>
      <c r="K4" s="806"/>
      <c r="L4" s="806"/>
      <c r="M4" s="806"/>
      <c r="N4" s="806"/>
      <c r="O4" s="806"/>
      <c r="P4" s="806"/>
      <c r="Q4" s="806"/>
      <c r="R4" s="806"/>
      <c r="S4" s="806"/>
      <c r="T4" s="806"/>
      <c r="U4" s="806"/>
      <c r="V4" s="806"/>
      <c r="W4" s="806"/>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4.25" customHeight="1" thickBot="1">
      <c r="A5" s="4276"/>
      <c r="B5" s="4210"/>
      <c r="C5" s="814">
        <v>2027</v>
      </c>
      <c r="D5" s="814"/>
      <c r="E5" s="4188"/>
      <c r="F5" s="815" t="s">
        <v>8</v>
      </c>
      <c r="G5" s="816"/>
      <c r="H5" s="813"/>
      <c r="I5" s="806"/>
      <c r="J5" s="806"/>
      <c r="K5" s="806"/>
      <c r="L5" s="806"/>
      <c r="M5" s="806"/>
      <c r="N5" s="806"/>
      <c r="O5" s="806"/>
      <c r="P5" s="806"/>
      <c r="Q5" s="806"/>
      <c r="R5" s="806"/>
      <c r="S5" s="806"/>
      <c r="T5" s="806"/>
      <c r="U5" s="806"/>
      <c r="V5" s="806"/>
      <c r="W5" s="806"/>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4.25" customHeight="1">
      <c r="A6" s="4496" t="s">
        <v>9</v>
      </c>
      <c r="B6" s="4280"/>
      <c r="C6" s="4497" t="s">
        <v>1534</v>
      </c>
      <c r="D6" s="4266"/>
      <c r="E6" s="4266"/>
      <c r="F6" s="4266"/>
      <c r="G6" s="4267"/>
      <c r="H6" s="804"/>
      <c r="I6" s="805"/>
      <c r="J6" s="805"/>
      <c r="K6" s="805"/>
      <c r="L6" s="805"/>
      <c r="M6" s="805"/>
      <c r="N6" s="805"/>
      <c r="O6" s="805"/>
      <c r="P6" s="805"/>
      <c r="Q6" s="805"/>
      <c r="R6" s="805"/>
      <c r="S6" s="805"/>
      <c r="T6" s="805"/>
      <c r="U6" s="805"/>
      <c r="V6" s="805"/>
      <c r="W6" s="807"/>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4.25" customHeight="1">
      <c r="A7" s="4498" t="s">
        <v>11</v>
      </c>
      <c r="B7" s="4254"/>
      <c r="C7" s="4499" t="s">
        <v>1535</v>
      </c>
      <c r="D7" s="4253"/>
      <c r="E7" s="4253"/>
      <c r="F7" s="4253"/>
      <c r="G7" s="4257"/>
      <c r="H7" s="804"/>
      <c r="I7" s="805"/>
      <c r="J7" s="805"/>
      <c r="K7" s="805"/>
      <c r="L7" s="805"/>
      <c r="M7" s="805"/>
      <c r="N7" s="805"/>
      <c r="O7" s="805"/>
      <c r="P7" s="805"/>
      <c r="Q7" s="805"/>
      <c r="R7" s="805"/>
      <c r="S7" s="805"/>
      <c r="T7" s="805"/>
      <c r="U7" s="805"/>
      <c r="V7" s="805"/>
      <c r="W7" s="809"/>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4.25" customHeight="1" thickBot="1">
      <c r="A8" s="4500" t="s">
        <v>12</v>
      </c>
      <c r="B8" s="4269"/>
      <c r="C8" s="5056">
        <v>45867</v>
      </c>
      <c r="D8" s="4271"/>
      <c r="E8" s="4271"/>
      <c r="F8" s="4271"/>
      <c r="G8" s="4272"/>
      <c r="H8" s="805"/>
      <c r="I8" s="805"/>
      <c r="J8" s="805"/>
      <c r="K8" s="805"/>
      <c r="L8" s="805"/>
      <c r="M8" s="805"/>
      <c r="N8" s="805"/>
      <c r="O8" s="805"/>
      <c r="P8" s="805"/>
      <c r="Q8" s="805"/>
      <c r="R8" s="805"/>
      <c r="S8" s="805"/>
      <c r="T8" s="805"/>
      <c r="U8" s="805"/>
      <c r="V8" s="805"/>
      <c r="W8" s="809"/>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798"/>
      <c r="X9" s="798"/>
      <c r="Y9" s="798"/>
      <c r="Z9" s="798"/>
      <c r="AA9" s="817"/>
      <c r="AB9" s="817"/>
      <c r="AC9" s="817"/>
      <c r="AD9" s="817"/>
      <c r="AE9" s="798"/>
      <c r="AF9" s="798"/>
      <c r="AG9" s="798"/>
      <c r="AH9" s="798"/>
      <c r="AI9" s="798"/>
      <c r="AJ9" s="798"/>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25" customHeigh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87" t="s">
        <v>23</v>
      </c>
      <c r="C11" s="1188"/>
      <c r="D11" s="1187" t="s">
        <v>24</v>
      </c>
      <c r="E11" s="1707"/>
      <c r="F11" s="4260" t="s">
        <v>25</v>
      </c>
      <c r="G11" s="4254"/>
      <c r="H11" s="1190" t="s">
        <v>26</v>
      </c>
      <c r="I11" s="4261" t="s">
        <v>27</v>
      </c>
      <c r="J11" s="4262"/>
      <c r="K11" s="4262"/>
      <c r="L11" s="4227"/>
      <c r="M11" s="1191" t="s">
        <v>28</v>
      </c>
      <c r="N11" s="1186" t="s">
        <v>29</v>
      </c>
      <c r="O11" s="1192" t="s">
        <v>30</v>
      </c>
      <c r="P11" s="1190" t="s">
        <v>31</v>
      </c>
      <c r="Q11" s="4263" t="s">
        <v>32</v>
      </c>
      <c r="R11" s="4253"/>
      <c r="S11" s="4253"/>
      <c r="T11" s="4257"/>
      <c r="U11" s="837"/>
      <c r="V11" s="1186" t="s">
        <v>33</v>
      </c>
      <c r="W11" s="1192" t="s">
        <v>34</v>
      </c>
      <c r="X11" s="1192" t="s">
        <v>35</v>
      </c>
      <c r="Y11" s="1192" t="s">
        <v>36</v>
      </c>
      <c r="Z11" s="1190" t="s">
        <v>37</v>
      </c>
      <c r="AA11" s="4261" t="s">
        <v>38</v>
      </c>
      <c r="AB11" s="4262"/>
      <c r="AC11" s="4262"/>
      <c r="AD11" s="4229"/>
      <c r="AE11" s="837"/>
      <c r="AF11" s="1186" t="s">
        <v>39</v>
      </c>
      <c r="AG11" s="1192" t="s">
        <v>40</v>
      </c>
      <c r="AH11" s="1192" t="s">
        <v>41</v>
      </c>
      <c r="AI11" s="1192" t="s">
        <v>42</v>
      </c>
      <c r="AJ11" s="1190"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4.25" customHeight="1" thickBot="1">
      <c r="A12" s="1088"/>
      <c r="B12" s="828"/>
      <c r="C12" s="1194"/>
      <c r="D12" s="2702"/>
      <c r="E12" s="2703"/>
      <c r="F12" s="829" t="s">
        <v>57</v>
      </c>
      <c r="G12" s="829" t="s">
        <v>58</v>
      </c>
      <c r="H12" s="1062"/>
      <c r="I12" s="835" t="s">
        <v>59</v>
      </c>
      <c r="J12" s="836" t="s">
        <v>60</v>
      </c>
      <c r="K12" s="836" t="s">
        <v>61</v>
      </c>
      <c r="L12" s="836" t="s">
        <v>62</v>
      </c>
      <c r="M12" s="1062"/>
      <c r="N12" s="1197"/>
      <c r="O12" s="833"/>
      <c r="P12" s="834"/>
      <c r="Q12" s="835" t="s">
        <v>59</v>
      </c>
      <c r="R12" s="836" t="s">
        <v>60</v>
      </c>
      <c r="S12" s="836" t="s">
        <v>61</v>
      </c>
      <c r="T12" s="836" t="s">
        <v>62</v>
      </c>
      <c r="U12" s="837"/>
      <c r="V12" s="1088"/>
      <c r="W12" s="1206"/>
      <c r="X12" s="1206"/>
      <c r="Y12" s="1206"/>
      <c r="Z12" s="1062"/>
      <c r="AA12" s="835" t="s">
        <v>59</v>
      </c>
      <c r="AB12" s="836" t="s">
        <v>60</v>
      </c>
      <c r="AC12" s="836" t="s">
        <v>61</v>
      </c>
      <c r="AD12" s="840" t="s">
        <v>62</v>
      </c>
      <c r="AE12" s="837"/>
      <c r="AF12" s="1042"/>
      <c r="AG12" s="1202"/>
      <c r="AH12" s="1202"/>
      <c r="AI12" s="1202"/>
      <c r="AJ12" s="925"/>
      <c r="AK12" s="835" t="s">
        <v>59</v>
      </c>
      <c r="AL12" s="836" t="s">
        <v>60</v>
      </c>
      <c r="AM12" s="836" t="s">
        <v>61</v>
      </c>
      <c r="AN12" s="840" t="s">
        <v>62</v>
      </c>
      <c r="AO12" s="837"/>
      <c r="AP12" s="1088"/>
      <c r="AQ12" s="1062"/>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1206"/>
      <c r="BF12" s="1206"/>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134.25" customHeight="1">
      <c r="A13" s="853">
        <v>1</v>
      </c>
      <c r="B13" s="854" t="s">
        <v>1536</v>
      </c>
      <c r="C13" s="855"/>
      <c r="D13" s="856">
        <v>202500000019773</v>
      </c>
      <c r="E13" s="857"/>
      <c r="F13" s="996" t="s">
        <v>265</v>
      </c>
      <c r="G13" s="997">
        <v>363772</v>
      </c>
      <c r="H13" s="1085" t="s">
        <v>1178</v>
      </c>
      <c r="I13" s="860"/>
      <c r="J13" s="861"/>
      <c r="K13" s="861"/>
      <c r="L13" s="861"/>
      <c r="M13" s="1035"/>
      <c r="N13" s="1036">
        <v>675000000</v>
      </c>
      <c r="O13" s="996" t="s">
        <v>91</v>
      </c>
      <c r="P13" s="1724"/>
      <c r="Q13" s="863"/>
      <c r="R13" s="864"/>
      <c r="S13" s="864"/>
      <c r="T13" s="865"/>
      <c r="U13" s="866"/>
      <c r="V13" s="2704">
        <v>1</v>
      </c>
      <c r="W13" s="2705" t="s">
        <v>1537</v>
      </c>
      <c r="X13" s="2706">
        <v>45734</v>
      </c>
      <c r="Y13" s="2707">
        <v>45739</v>
      </c>
      <c r="Z13" s="2708" t="s">
        <v>1538</v>
      </c>
      <c r="AA13" s="868"/>
      <c r="AB13" s="869"/>
      <c r="AC13" s="869"/>
      <c r="AD13" s="870"/>
      <c r="AE13" s="871"/>
      <c r="AF13" s="2709" t="s">
        <v>1539</v>
      </c>
      <c r="AG13" s="2708" t="s">
        <v>1540</v>
      </c>
      <c r="AH13" s="2710" t="s">
        <v>1541</v>
      </c>
      <c r="AI13" s="2711" t="s">
        <v>73</v>
      </c>
      <c r="AJ13" s="2712">
        <v>95.506</v>
      </c>
      <c r="AK13" s="876"/>
      <c r="AL13" s="877"/>
      <c r="AM13" s="877"/>
      <c r="AN13" s="878"/>
      <c r="AO13" s="798"/>
      <c r="AP13" s="1544" t="s">
        <v>320</v>
      </c>
      <c r="AQ13" s="998" t="s">
        <v>356</v>
      </c>
      <c r="AR13" s="881"/>
      <c r="AS13" s="882">
        <f t="shared" ref="AS13:AS16" si="0">+I13/G13</f>
        <v>0</v>
      </c>
      <c r="AT13" s="883">
        <f t="shared" ref="AT13:AT16" si="1">+J13/G13</f>
        <v>0</v>
      </c>
      <c r="AU13" s="883">
        <f t="shared" ref="AU13:AU16" si="2">+K13/G13</f>
        <v>0</v>
      </c>
      <c r="AV13" s="883">
        <f t="shared" ref="AV13:AV16" si="3">+L13/G13</f>
        <v>0</v>
      </c>
      <c r="AW13" s="884"/>
      <c r="AX13" s="884"/>
      <c r="AY13" s="884"/>
      <c r="AZ13" s="884" t="e">
        <f t="shared" ref="AZ13:AZ16" si="4">+AD13/COUNTIF(AD13,"*")</f>
        <v>#DIV/0!</v>
      </c>
      <c r="BA13" s="885">
        <f t="shared" ref="BA13:BA16" si="5">+AK13/AJ13</f>
        <v>0</v>
      </c>
      <c r="BB13" s="885">
        <f t="shared" ref="BB13:BB16" si="6">+AL13/AJ13</f>
        <v>0</v>
      </c>
      <c r="BC13" s="885">
        <f t="shared" ref="BC13:BC16" si="7">+AM13/AJ13</f>
        <v>0</v>
      </c>
      <c r="BD13" s="885">
        <f t="shared" ref="BD13:BD16" si="8">+AN13/AJ13</f>
        <v>0</v>
      </c>
      <c r="BE13" s="886">
        <v>0.2</v>
      </c>
      <c r="BF13" s="886">
        <v>0.8</v>
      </c>
      <c r="BG13" s="885">
        <f t="shared" ref="BG13:BG16" si="9">+AW13*BE13</f>
        <v>0</v>
      </c>
      <c r="BH13" s="885">
        <f t="shared" ref="BH13:BH16" si="10">+AX13*BE13</f>
        <v>0</v>
      </c>
      <c r="BI13" s="885">
        <f t="shared" ref="BI13:BI16" si="11">+AY13*BE13</f>
        <v>0</v>
      </c>
      <c r="BJ13" s="885" t="e">
        <f t="shared" ref="BJ13:BK16" si="12">+AZ13*BE13</f>
        <v>#DIV/0!</v>
      </c>
      <c r="BK13" s="885">
        <f t="shared" si="12"/>
        <v>0</v>
      </c>
      <c r="BL13" s="885">
        <f t="shared" ref="BL13:BL16" si="13">+BB13*BF13</f>
        <v>0</v>
      </c>
      <c r="BM13" s="885">
        <f t="shared" ref="BM13:BM16" si="14">+BC13*BF13</f>
        <v>0</v>
      </c>
      <c r="BN13" s="885">
        <f t="shared" ref="BN13:BN16" si="15">+BD13*BF13</f>
        <v>0</v>
      </c>
      <c r="BO13" s="885">
        <f t="shared" ref="BO13:BR16" si="16">+BG13+BK13</f>
        <v>0</v>
      </c>
      <c r="BP13" s="885">
        <f t="shared" si="16"/>
        <v>0</v>
      </c>
      <c r="BQ13" s="885">
        <f t="shared" si="16"/>
        <v>0</v>
      </c>
      <c r="BR13" s="885" t="e">
        <f t="shared" si="16"/>
        <v>#DIV/0!</v>
      </c>
      <c r="BS13" s="887">
        <f t="shared" ref="BS13:BV13" si="17">AVERAGEIF(BO13:BO16,"&lt;&gt;#¡DIV/0!")</f>
        <v>0</v>
      </c>
      <c r="BT13" s="887" t="e">
        <f t="shared" si="17"/>
        <v>#VALUE!</v>
      </c>
      <c r="BU13" s="887" t="e">
        <f t="shared" si="17"/>
        <v>#VALUE!</v>
      </c>
      <c r="BV13" s="887" t="e">
        <f t="shared" si="17"/>
        <v>#DIV/0!</v>
      </c>
      <c r="BW13" s="888">
        <f>+C13*BS13</f>
        <v>0</v>
      </c>
      <c r="BX13" s="888" t="e">
        <f>+C13*BT13</f>
        <v>#VALUE!</v>
      </c>
      <c r="BY13" s="888" t="e">
        <f>+C13*BU13</f>
        <v>#VALUE!</v>
      </c>
      <c r="BZ13" s="888" t="e">
        <f>+C13*BV13</f>
        <v>#DIV/0!</v>
      </c>
      <c r="CA13" s="889" t="e">
        <f>SUM(BW13:BZ16)</f>
        <v>#VALUE!</v>
      </c>
      <c r="CB13" s="798"/>
      <c r="CC13" s="890">
        <f t="shared" ref="CC13:CF13" si="18">+Q13/$N$13</f>
        <v>0</v>
      </c>
      <c r="CD13" s="891">
        <f t="shared" si="18"/>
        <v>0</v>
      </c>
      <c r="CE13" s="891">
        <f t="shared" si="18"/>
        <v>0</v>
      </c>
      <c r="CF13" s="891">
        <f t="shared" si="18"/>
        <v>0</v>
      </c>
      <c r="CG13" s="892">
        <f>AVERAGE(CC13:CF16)</f>
        <v>0</v>
      </c>
      <c r="CH13" s="798"/>
      <c r="CI13" s="798"/>
      <c r="CJ13" s="798"/>
      <c r="CK13" s="798"/>
      <c r="CL13" s="798"/>
      <c r="CM13" s="798"/>
      <c r="CN13" s="798"/>
      <c r="CO13" s="798"/>
      <c r="CP13" s="798"/>
      <c r="CQ13" s="798"/>
      <c r="CR13" s="798"/>
      <c r="CS13" s="798"/>
      <c r="CT13" s="798"/>
    </row>
    <row r="14" spans="1:98" ht="81" customHeight="1">
      <c r="A14" s="1042"/>
      <c r="B14" s="894"/>
      <c r="C14" s="895"/>
      <c r="D14" s="896"/>
      <c r="E14" s="897"/>
      <c r="F14" s="1772"/>
      <c r="G14" s="1601"/>
      <c r="H14" s="925"/>
      <c r="I14" s="899"/>
      <c r="J14" s="900"/>
      <c r="K14" s="900"/>
      <c r="L14" s="900"/>
      <c r="M14" s="925"/>
      <c r="N14" s="1025"/>
      <c r="O14" s="1772"/>
      <c r="P14" s="1735"/>
      <c r="Q14" s="903"/>
      <c r="R14" s="904"/>
      <c r="S14" s="904"/>
      <c r="T14" s="905"/>
      <c r="U14" s="866"/>
      <c r="V14" s="2713">
        <v>2</v>
      </c>
      <c r="W14" s="2714" t="s">
        <v>1542</v>
      </c>
      <c r="X14" s="2706">
        <v>45742</v>
      </c>
      <c r="Y14" s="2715">
        <v>45742</v>
      </c>
      <c r="Z14" s="2708" t="s">
        <v>1543</v>
      </c>
      <c r="AA14" s="907"/>
      <c r="AB14" s="908"/>
      <c r="AC14" s="908"/>
      <c r="AD14" s="909"/>
      <c r="AE14" s="871"/>
      <c r="AF14" s="2709" t="s">
        <v>1544</v>
      </c>
      <c r="AG14" s="2708" t="s">
        <v>1545</v>
      </c>
      <c r="AH14" s="2710" t="s">
        <v>1546</v>
      </c>
      <c r="AI14" s="2711" t="s">
        <v>73</v>
      </c>
      <c r="AJ14" s="2716">
        <v>832</v>
      </c>
      <c r="AK14" s="913"/>
      <c r="AL14" s="914"/>
      <c r="AM14" s="914"/>
      <c r="AN14" s="915"/>
      <c r="AO14" s="798"/>
      <c r="AP14" s="1608"/>
      <c r="AQ14" s="1280"/>
      <c r="AR14" s="881"/>
      <c r="AS14" s="917" t="e">
        <f t="shared" si="0"/>
        <v>#DIV/0!</v>
      </c>
      <c r="AT14" s="918" t="e">
        <f t="shared" si="1"/>
        <v>#DIV/0!</v>
      </c>
      <c r="AU14" s="918" t="e">
        <f t="shared" si="2"/>
        <v>#DIV/0!</v>
      </c>
      <c r="AV14" s="918" t="e">
        <f t="shared" si="3"/>
        <v>#DIV/0!</v>
      </c>
      <c r="AW14" s="919" t="e">
        <f t="shared" ref="AW14:AW16" si="19">+AA14/COUNTIF(AA14,"*")</f>
        <v>#DIV/0!</v>
      </c>
      <c r="AX14" s="919" t="e">
        <f t="shared" ref="AX14:AX16" si="20">+AH14/AG14</f>
        <v>#VALUE!</v>
      </c>
      <c r="AY14" s="919" t="e">
        <f t="shared" ref="AY14:AY16" si="21">+AI14/AG14</f>
        <v>#VALUE!</v>
      </c>
      <c r="AZ14" s="919" t="e">
        <f t="shared" si="4"/>
        <v>#DIV/0!</v>
      </c>
      <c r="BA14" s="920">
        <f t="shared" si="5"/>
        <v>0</v>
      </c>
      <c r="BB14" s="920">
        <f t="shared" si="6"/>
        <v>0</v>
      </c>
      <c r="BC14" s="920">
        <f t="shared" si="7"/>
        <v>0</v>
      </c>
      <c r="BD14" s="920">
        <f t="shared" si="8"/>
        <v>0</v>
      </c>
      <c r="BE14" s="921">
        <v>0.2</v>
      </c>
      <c r="BF14" s="921">
        <v>0.8</v>
      </c>
      <c r="BG14" s="920" t="e">
        <f t="shared" si="9"/>
        <v>#DIV/0!</v>
      </c>
      <c r="BH14" s="920" t="e">
        <f t="shared" si="10"/>
        <v>#VALUE!</v>
      </c>
      <c r="BI14" s="920" t="e">
        <f t="shared" si="11"/>
        <v>#VALUE!</v>
      </c>
      <c r="BJ14" s="920" t="e">
        <f t="shared" si="12"/>
        <v>#DIV/0!</v>
      </c>
      <c r="BK14" s="920">
        <f t="shared" si="12"/>
        <v>0</v>
      </c>
      <c r="BL14" s="920">
        <f t="shared" si="13"/>
        <v>0</v>
      </c>
      <c r="BM14" s="920">
        <f t="shared" si="14"/>
        <v>0</v>
      </c>
      <c r="BN14" s="920">
        <f t="shared" si="15"/>
        <v>0</v>
      </c>
      <c r="BO14" s="920" t="e">
        <f t="shared" si="16"/>
        <v>#DIV/0!</v>
      </c>
      <c r="BP14" s="920" t="e">
        <f t="shared" si="16"/>
        <v>#VALUE!</v>
      </c>
      <c r="BQ14" s="920" t="e">
        <f t="shared" si="16"/>
        <v>#VALUE!</v>
      </c>
      <c r="BR14" s="920" t="e">
        <f t="shared" si="16"/>
        <v>#DIV/0!</v>
      </c>
      <c r="BS14" s="1202"/>
      <c r="BT14" s="1202"/>
      <c r="BU14" s="1202"/>
      <c r="BV14" s="1202"/>
      <c r="BW14" s="1202"/>
      <c r="BX14" s="1202"/>
      <c r="BY14" s="1202"/>
      <c r="BZ14" s="1202"/>
      <c r="CA14" s="925"/>
      <c r="CB14" s="798"/>
      <c r="CC14" s="922"/>
      <c r="CD14" s="923"/>
      <c r="CE14" s="923"/>
      <c r="CF14" s="923"/>
      <c r="CG14" s="924"/>
      <c r="CH14" s="798"/>
      <c r="CI14" s="798"/>
      <c r="CJ14" s="798"/>
      <c r="CK14" s="798"/>
      <c r="CL14" s="798"/>
      <c r="CM14" s="798"/>
      <c r="CN14" s="798"/>
      <c r="CO14" s="798"/>
      <c r="CP14" s="798"/>
      <c r="CQ14" s="798"/>
      <c r="CR14" s="798"/>
      <c r="CS14" s="798"/>
      <c r="CT14" s="798"/>
    </row>
    <row r="15" spans="1:98" ht="89.25" customHeight="1">
      <c r="A15" s="1042"/>
      <c r="B15" s="894"/>
      <c r="C15" s="895"/>
      <c r="D15" s="896"/>
      <c r="E15" s="897"/>
      <c r="F15" s="1772"/>
      <c r="G15" s="1601"/>
      <c r="H15" s="925"/>
      <c r="I15" s="899"/>
      <c r="J15" s="900"/>
      <c r="K15" s="900"/>
      <c r="L15" s="900"/>
      <c r="M15" s="925"/>
      <c r="N15" s="1025"/>
      <c r="O15" s="1772"/>
      <c r="P15" s="1735"/>
      <c r="Q15" s="903"/>
      <c r="R15" s="904"/>
      <c r="S15" s="904"/>
      <c r="T15" s="905"/>
      <c r="U15" s="866"/>
      <c r="V15" s="2713">
        <v>3</v>
      </c>
      <c r="W15" s="2714" t="s">
        <v>1547</v>
      </c>
      <c r="X15" s="2706">
        <v>45750</v>
      </c>
      <c r="Y15" s="2715">
        <v>45845</v>
      </c>
      <c r="Z15" s="2708" t="s">
        <v>1548</v>
      </c>
      <c r="AA15" s="907"/>
      <c r="AB15" s="908"/>
      <c r="AC15" s="908"/>
      <c r="AD15" s="909"/>
      <c r="AE15" s="871"/>
      <c r="AF15" s="2709" t="s">
        <v>1549</v>
      </c>
      <c r="AG15" s="2708" t="s">
        <v>1550</v>
      </c>
      <c r="AH15" s="2708" t="s">
        <v>1551</v>
      </c>
      <c r="AI15" s="2711" t="s">
        <v>73</v>
      </c>
      <c r="AJ15" s="2716">
        <v>600</v>
      </c>
      <c r="AK15" s="913"/>
      <c r="AL15" s="914"/>
      <c r="AM15" s="914"/>
      <c r="AN15" s="915"/>
      <c r="AO15" s="798"/>
      <c r="AP15" s="1608"/>
      <c r="AQ15" s="1280"/>
      <c r="AR15" s="881"/>
      <c r="AS15" s="917" t="e">
        <f t="shared" si="0"/>
        <v>#DIV/0!</v>
      </c>
      <c r="AT15" s="918" t="e">
        <f t="shared" si="1"/>
        <v>#DIV/0!</v>
      </c>
      <c r="AU15" s="918" t="e">
        <f t="shared" si="2"/>
        <v>#DIV/0!</v>
      </c>
      <c r="AV15" s="918" t="e">
        <f t="shared" si="3"/>
        <v>#DIV/0!</v>
      </c>
      <c r="AW15" s="919" t="e">
        <f t="shared" si="19"/>
        <v>#DIV/0!</v>
      </c>
      <c r="AX15" s="919" t="e">
        <f t="shared" si="20"/>
        <v>#VALUE!</v>
      </c>
      <c r="AY15" s="919" t="e">
        <f t="shared" si="21"/>
        <v>#VALUE!</v>
      </c>
      <c r="AZ15" s="919" t="e">
        <f t="shared" si="4"/>
        <v>#DIV/0!</v>
      </c>
      <c r="BA15" s="920">
        <f t="shared" si="5"/>
        <v>0</v>
      </c>
      <c r="BB15" s="920">
        <f t="shared" si="6"/>
        <v>0</v>
      </c>
      <c r="BC15" s="920">
        <f t="shared" si="7"/>
        <v>0</v>
      </c>
      <c r="BD15" s="920">
        <f t="shared" si="8"/>
        <v>0</v>
      </c>
      <c r="BE15" s="921">
        <v>0.2</v>
      </c>
      <c r="BF15" s="921">
        <v>0.8</v>
      </c>
      <c r="BG15" s="920" t="e">
        <f t="shared" si="9"/>
        <v>#DIV/0!</v>
      </c>
      <c r="BH15" s="920" t="e">
        <f t="shared" si="10"/>
        <v>#VALUE!</v>
      </c>
      <c r="BI15" s="920" t="e">
        <f t="shared" si="11"/>
        <v>#VALUE!</v>
      </c>
      <c r="BJ15" s="920" t="e">
        <f t="shared" si="12"/>
        <v>#DIV/0!</v>
      </c>
      <c r="BK15" s="920">
        <f t="shared" si="12"/>
        <v>0</v>
      </c>
      <c r="BL15" s="920">
        <f t="shared" si="13"/>
        <v>0</v>
      </c>
      <c r="BM15" s="920">
        <f t="shared" si="14"/>
        <v>0</v>
      </c>
      <c r="BN15" s="920">
        <f t="shared" si="15"/>
        <v>0</v>
      </c>
      <c r="BO15" s="920" t="e">
        <f t="shared" si="16"/>
        <v>#DIV/0!</v>
      </c>
      <c r="BP15" s="920" t="e">
        <f t="shared" si="16"/>
        <v>#VALUE!</v>
      </c>
      <c r="BQ15" s="920" t="e">
        <f t="shared" si="16"/>
        <v>#VALUE!</v>
      </c>
      <c r="BR15" s="920" t="e">
        <f t="shared" si="16"/>
        <v>#DIV/0!</v>
      </c>
      <c r="BS15" s="1202"/>
      <c r="BT15" s="1202"/>
      <c r="BU15" s="1202"/>
      <c r="BV15" s="1202"/>
      <c r="BW15" s="1202"/>
      <c r="BX15" s="1202"/>
      <c r="BY15" s="1202"/>
      <c r="BZ15" s="1202"/>
      <c r="CA15" s="925"/>
      <c r="CB15" s="798"/>
      <c r="CC15" s="922"/>
      <c r="CD15" s="923"/>
      <c r="CE15" s="923"/>
      <c r="CF15" s="923"/>
      <c r="CG15" s="924"/>
      <c r="CH15" s="798"/>
      <c r="CI15" s="798"/>
      <c r="CJ15" s="798"/>
      <c r="CK15" s="798"/>
      <c r="CL15" s="798"/>
      <c r="CM15" s="798"/>
      <c r="CN15" s="798"/>
      <c r="CO15" s="798"/>
      <c r="CP15" s="798"/>
      <c r="CQ15" s="798"/>
      <c r="CR15" s="798"/>
      <c r="CS15" s="798"/>
      <c r="CT15" s="798"/>
    </row>
    <row r="16" spans="1:98" ht="67.5" customHeight="1" thickBot="1">
      <c r="A16" s="1042"/>
      <c r="B16" s="894"/>
      <c r="C16" s="895"/>
      <c r="D16" s="896"/>
      <c r="E16" s="897"/>
      <c r="F16" s="2613"/>
      <c r="G16" s="1623"/>
      <c r="H16" s="925"/>
      <c r="I16" s="899"/>
      <c r="J16" s="900"/>
      <c r="K16" s="900"/>
      <c r="L16" s="900"/>
      <c r="M16" s="925"/>
      <c r="N16" s="1025"/>
      <c r="O16" s="2613"/>
      <c r="P16" s="1743"/>
      <c r="Q16" s="903"/>
      <c r="R16" s="904"/>
      <c r="S16" s="904"/>
      <c r="T16" s="905"/>
      <c r="U16" s="866"/>
      <c r="V16" s="2704">
        <v>4</v>
      </c>
      <c r="W16" s="2714" t="s">
        <v>1552</v>
      </c>
      <c r="X16" s="2706">
        <v>45845</v>
      </c>
      <c r="Y16" s="2706">
        <v>46022</v>
      </c>
      <c r="Z16" s="2708" t="s">
        <v>1553</v>
      </c>
      <c r="AA16" s="1330"/>
      <c r="AB16" s="908"/>
      <c r="AC16" s="908"/>
      <c r="AD16" s="909"/>
      <c r="AE16" s="871"/>
      <c r="AF16" s="2709" t="s">
        <v>1554</v>
      </c>
      <c r="AG16" s="2708" t="s">
        <v>1555</v>
      </c>
      <c r="AH16" s="2710" t="s">
        <v>1556</v>
      </c>
      <c r="AI16" s="2711" t="s">
        <v>73</v>
      </c>
      <c r="AJ16" s="2716">
        <v>1</v>
      </c>
      <c r="AK16" s="913"/>
      <c r="AL16" s="914"/>
      <c r="AM16" s="914"/>
      <c r="AN16" s="915"/>
      <c r="AO16" s="798"/>
      <c r="AP16" s="1624"/>
      <c r="AQ16" s="1024"/>
      <c r="AR16" s="881"/>
      <c r="AS16" s="917" t="e">
        <f t="shared" si="0"/>
        <v>#DIV/0!</v>
      </c>
      <c r="AT16" s="918" t="e">
        <f t="shared" si="1"/>
        <v>#DIV/0!</v>
      </c>
      <c r="AU16" s="918" t="e">
        <f t="shared" si="2"/>
        <v>#DIV/0!</v>
      </c>
      <c r="AV16" s="918" t="e">
        <f t="shared" si="3"/>
        <v>#DIV/0!</v>
      </c>
      <c r="AW16" s="919" t="e">
        <f t="shared" si="19"/>
        <v>#DIV/0!</v>
      </c>
      <c r="AX16" s="919" t="e">
        <f t="shared" si="20"/>
        <v>#VALUE!</v>
      </c>
      <c r="AY16" s="919" t="e">
        <f t="shared" si="21"/>
        <v>#VALUE!</v>
      </c>
      <c r="AZ16" s="919" t="e">
        <f t="shared" si="4"/>
        <v>#DIV/0!</v>
      </c>
      <c r="BA16" s="920">
        <f t="shared" si="5"/>
        <v>0</v>
      </c>
      <c r="BB16" s="920">
        <f t="shared" si="6"/>
        <v>0</v>
      </c>
      <c r="BC16" s="920">
        <f t="shared" si="7"/>
        <v>0</v>
      </c>
      <c r="BD16" s="920">
        <f t="shared" si="8"/>
        <v>0</v>
      </c>
      <c r="BE16" s="921">
        <v>0.2</v>
      </c>
      <c r="BF16" s="921">
        <v>0.8</v>
      </c>
      <c r="BG16" s="920" t="e">
        <f t="shared" si="9"/>
        <v>#DIV/0!</v>
      </c>
      <c r="BH16" s="920" t="e">
        <f t="shared" si="10"/>
        <v>#VALUE!</v>
      </c>
      <c r="BI16" s="920" t="e">
        <f t="shared" si="11"/>
        <v>#VALUE!</v>
      </c>
      <c r="BJ16" s="920" t="e">
        <f t="shared" si="12"/>
        <v>#DIV/0!</v>
      </c>
      <c r="BK16" s="920">
        <f t="shared" si="12"/>
        <v>0</v>
      </c>
      <c r="BL16" s="920">
        <f t="shared" si="13"/>
        <v>0</v>
      </c>
      <c r="BM16" s="920">
        <f t="shared" si="14"/>
        <v>0</v>
      </c>
      <c r="BN16" s="920">
        <f t="shared" si="15"/>
        <v>0</v>
      </c>
      <c r="BO16" s="920" t="e">
        <f t="shared" si="16"/>
        <v>#DIV/0!</v>
      </c>
      <c r="BP16" s="920" t="e">
        <f t="shared" si="16"/>
        <v>#VALUE!</v>
      </c>
      <c r="BQ16" s="920" t="e">
        <f t="shared" si="16"/>
        <v>#VALUE!</v>
      </c>
      <c r="BR16" s="920" t="e">
        <f t="shared" si="16"/>
        <v>#DIV/0!</v>
      </c>
      <c r="BS16" s="1202"/>
      <c r="BT16" s="1202"/>
      <c r="BU16" s="1202"/>
      <c r="BV16" s="1202"/>
      <c r="BW16" s="1202"/>
      <c r="BX16" s="1202"/>
      <c r="BY16" s="1202"/>
      <c r="BZ16" s="1202"/>
      <c r="CA16" s="925"/>
      <c r="CB16" s="798"/>
      <c r="CC16" s="922"/>
      <c r="CD16" s="923"/>
      <c r="CE16" s="923"/>
      <c r="CF16" s="923"/>
      <c r="CG16" s="924"/>
      <c r="CH16" s="798"/>
      <c r="CI16" s="798"/>
      <c r="CJ16" s="798"/>
      <c r="CK16" s="798"/>
      <c r="CL16" s="798"/>
      <c r="CM16" s="798"/>
      <c r="CN16" s="798"/>
      <c r="CO16" s="798"/>
      <c r="CP16" s="798"/>
      <c r="CQ16" s="798"/>
      <c r="CR16" s="798"/>
      <c r="CS16" s="798"/>
      <c r="CT16" s="798"/>
    </row>
    <row r="17" spans="1:98" ht="67.5" customHeight="1">
      <c r="A17" s="1042"/>
      <c r="B17" s="894"/>
      <c r="C17" s="895"/>
      <c r="D17" s="896"/>
      <c r="E17" s="897"/>
      <c r="F17" s="1772"/>
      <c r="G17" s="1601"/>
      <c r="H17" s="925"/>
      <c r="I17" s="1346"/>
      <c r="J17" s="1341"/>
      <c r="K17" s="1341"/>
      <c r="L17" s="1341"/>
      <c r="M17" s="925"/>
      <c r="N17" s="1025"/>
      <c r="O17" s="1772"/>
      <c r="P17" s="1735"/>
      <c r="Q17" s="903"/>
      <c r="R17" s="904"/>
      <c r="S17" s="904"/>
      <c r="T17" s="905"/>
      <c r="U17" s="866"/>
      <c r="V17" s="2717"/>
      <c r="W17" s="2714"/>
      <c r="X17" s="2706"/>
      <c r="Y17" s="2706"/>
      <c r="Z17" s="2708"/>
      <c r="AA17" s="1633"/>
      <c r="AB17" s="1004"/>
      <c r="AC17" s="1004"/>
      <c r="AD17" s="1005"/>
      <c r="AE17" s="871"/>
      <c r="AF17" s="2709" t="s">
        <v>1557</v>
      </c>
      <c r="AG17" s="2708" t="s">
        <v>1558</v>
      </c>
      <c r="AH17" s="2708" t="s">
        <v>1559</v>
      </c>
      <c r="AI17" s="2711" t="s">
        <v>73</v>
      </c>
      <c r="AJ17" s="2716">
        <v>36</v>
      </c>
      <c r="AK17" s="1607"/>
      <c r="AL17" s="1008"/>
      <c r="AM17" s="1008"/>
      <c r="AN17" s="1009"/>
      <c r="AO17" s="798"/>
      <c r="AP17" s="1608"/>
      <c r="AQ17" s="1280"/>
      <c r="AR17" s="881"/>
      <c r="AS17" s="1013"/>
      <c r="AT17" s="977"/>
      <c r="AU17" s="977"/>
      <c r="AV17" s="977"/>
      <c r="AW17" s="1014"/>
      <c r="AX17" s="1014"/>
      <c r="AY17" s="1014"/>
      <c r="AZ17" s="1014"/>
      <c r="BA17" s="978"/>
      <c r="BB17" s="978"/>
      <c r="BC17" s="978"/>
      <c r="BD17" s="978"/>
      <c r="BE17" s="979"/>
      <c r="BF17" s="979"/>
      <c r="BG17" s="978"/>
      <c r="BH17" s="978"/>
      <c r="BI17" s="978"/>
      <c r="BJ17" s="978"/>
      <c r="BK17" s="978"/>
      <c r="BL17" s="978"/>
      <c r="BM17" s="978"/>
      <c r="BN17" s="978"/>
      <c r="BO17" s="978"/>
      <c r="BP17" s="978"/>
      <c r="BQ17" s="978"/>
      <c r="BR17" s="978"/>
      <c r="BS17" s="1202"/>
      <c r="BT17" s="1202"/>
      <c r="BU17" s="1202"/>
      <c r="BV17" s="1202"/>
      <c r="BW17" s="1202"/>
      <c r="BX17" s="1202"/>
      <c r="BY17" s="1202"/>
      <c r="BZ17" s="1202"/>
      <c r="CA17" s="925"/>
      <c r="CB17" s="798"/>
      <c r="CC17" s="922"/>
      <c r="CD17" s="923"/>
      <c r="CE17" s="923"/>
      <c r="CF17" s="2718"/>
      <c r="CG17" s="975"/>
      <c r="CH17" s="798"/>
      <c r="CI17" s="798"/>
      <c r="CJ17" s="798"/>
      <c r="CK17" s="798"/>
      <c r="CL17" s="798"/>
      <c r="CM17" s="798"/>
      <c r="CN17" s="798"/>
      <c r="CO17" s="798"/>
      <c r="CP17" s="798"/>
      <c r="CQ17" s="798"/>
      <c r="CR17" s="798"/>
      <c r="CS17" s="798"/>
      <c r="CT17" s="798"/>
    </row>
    <row r="18" spans="1:98" ht="78" customHeight="1">
      <c r="A18" s="1042"/>
      <c r="B18" s="894"/>
      <c r="C18" s="895"/>
      <c r="D18" s="896"/>
      <c r="E18" s="897"/>
      <c r="F18" s="1772"/>
      <c r="G18" s="1601"/>
      <c r="H18" s="925"/>
      <c r="I18" s="1346"/>
      <c r="J18" s="1341"/>
      <c r="K18" s="1341"/>
      <c r="L18" s="1341"/>
      <c r="M18" s="925"/>
      <c r="N18" s="1025"/>
      <c r="O18" s="1772"/>
      <c r="P18" s="1735"/>
      <c r="Q18" s="903"/>
      <c r="R18" s="904"/>
      <c r="S18" s="904"/>
      <c r="T18" s="905"/>
      <c r="U18" s="866"/>
      <c r="V18" s="2717"/>
      <c r="W18" s="2714"/>
      <c r="X18" s="2706"/>
      <c r="Y18" s="2706"/>
      <c r="Z18" s="2708"/>
      <c r="AA18" s="1633"/>
      <c r="AB18" s="1004"/>
      <c r="AC18" s="1004"/>
      <c r="AD18" s="1005"/>
      <c r="AE18" s="871"/>
      <c r="AF18" s="2709" t="s">
        <v>1560</v>
      </c>
      <c r="AG18" s="2719" t="s">
        <v>1561</v>
      </c>
      <c r="AH18" s="2708" t="s">
        <v>1562</v>
      </c>
      <c r="AI18" s="2711" t="s">
        <v>73</v>
      </c>
      <c r="AJ18" s="2716">
        <v>100</v>
      </c>
      <c r="AK18" s="1607"/>
      <c r="AL18" s="1008"/>
      <c r="AM18" s="1008"/>
      <c r="AN18" s="1009"/>
      <c r="AO18" s="798"/>
      <c r="AP18" s="1608"/>
      <c r="AQ18" s="1280"/>
      <c r="AR18" s="881"/>
      <c r="AS18" s="1013"/>
      <c r="AT18" s="977"/>
      <c r="AU18" s="977"/>
      <c r="AV18" s="977"/>
      <c r="AW18" s="1014"/>
      <c r="AX18" s="1014"/>
      <c r="AY18" s="1014"/>
      <c r="AZ18" s="1014"/>
      <c r="BA18" s="978"/>
      <c r="BB18" s="978"/>
      <c r="BC18" s="978"/>
      <c r="BD18" s="978"/>
      <c r="BE18" s="979"/>
      <c r="BF18" s="979"/>
      <c r="BG18" s="978"/>
      <c r="BH18" s="978"/>
      <c r="BI18" s="978"/>
      <c r="BJ18" s="978"/>
      <c r="BK18" s="978"/>
      <c r="BL18" s="978"/>
      <c r="BM18" s="978"/>
      <c r="BN18" s="978"/>
      <c r="BO18" s="978"/>
      <c r="BP18" s="978"/>
      <c r="BQ18" s="978"/>
      <c r="BR18" s="978"/>
      <c r="BS18" s="1202"/>
      <c r="BT18" s="1202"/>
      <c r="BU18" s="1202"/>
      <c r="BV18" s="1202"/>
      <c r="BW18" s="1202"/>
      <c r="BX18" s="1202"/>
      <c r="BY18" s="1202"/>
      <c r="BZ18" s="1202"/>
      <c r="CA18" s="925"/>
      <c r="CB18" s="798"/>
      <c r="CC18" s="922"/>
      <c r="CD18" s="923"/>
      <c r="CE18" s="923"/>
      <c r="CF18" s="2718"/>
      <c r="CG18" s="975"/>
      <c r="CH18" s="798"/>
      <c r="CI18" s="798"/>
      <c r="CJ18" s="798"/>
      <c r="CK18" s="798"/>
      <c r="CL18" s="798"/>
      <c r="CM18" s="798"/>
      <c r="CN18" s="798"/>
      <c r="CO18" s="798"/>
      <c r="CP18" s="798"/>
      <c r="CQ18" s="798"/>
      <c r="CR18" s="798"/>
      <c r="CS18" s="798"/>
      <c r="CT18" s="798"/>
    </row>
    <row r="19" spans="1:98" ht="89.25" customHeight="1">
      <c r="A19" s="1042"/>
      <c r="B19" s="894"/>
      <c r="C19" s="895"/>
      <c r="D19" s="896"/>
      <c r="E19" s="897"/>
      <c r="F19" s="1772"/>
      <c r="G19" s="1601"/>
      <c r="H19" s="925"/>
      <c r="I19" s="1346"/>
      <c r="J19" s="1341"/>
      <c r="K19" s="1341"/>
      <c r="L19" s="1341"/>
      <c r="M19" s="925"/>
      <c r="N19" s="1025"/>
      <c r="O19" s="1772"/>
      <c r="P19" s="1735"/>
      <c r="Q19" s="903"/>
      <c r="R19" s="904"/>
      <c r="S19" s="904"/>
      <c r="T19" s="905"/>
      <c r="U19" s="866"/>
      <c r="V19" s="2717"/>
      <c r="W19" s="2714"/>
      <c r="X19" s="2706"/>
      <c r="Y19" s="2706"/>
      <c r="Z19" s="2708"/>
      <c r="AA19" s="1633"/>
      <c r="AB19" s="1004"/>
      <c r="AC19" s="1004"/>
      <c r="AD19" s="1005"/>
      <c r="AE19" s="871"/>
      <c r="AF19" s="2709" t="s">
        <v>1563</v>
      </c>
      <c r="AG19" s="2708" t="s">
        <v>1564</v>
      </c>
      <c r="AH19" s="2708" t="s">
        <v>1565</v>
      </c>
      <c r="AI19" s="2711" t="s">
        <v>73</v>
      </c>
      <c r="AJ19" s="2716">
        <v>1</v>
      </c>
      <c r="AK19" s="1607"/>
      <c r="AL19" s="1008"/>
      <c r="AM19" s="1008"/>
      <c r="AN19" s="1009"/>
      <c r="AO19" s="798"/>
      <c r="AP19" s="1608"/>
      <c r="AQ19" s="1280"/>
      <c r="AR19" s="881"/>
      <c r="AS19" s="1013"/>
      <c r="AT19" s="977"/>
      <c r="AU19" s="977"/>
      <c r="AV19" s="977"/>
      <c r="AW19" s="1014"/>
      <c r="AX19" s="1014"/>
      <c r="AY19" s="1014"/>
      <c r="AZ19" s="1014"/>
      <c r="BA19" s="978"/>
      <c r="BB19" s="978"/>
      <c r="BC19" s="978"/>
      <c r="BD19" s="978"/>
      <c r="BE19" s="979"/>
      <c r="BF19" s="979"/>
      <c r="BG19" s="978"/>
      <c r="BH19" s="978"/>
      <c r="BI19" s="978"/>
      <c r="BJ19" s="978"/>
      <c r="BK19" s="978"/>
      <c r="BL19" s="978"/>
      <c r="BM19" s="978"/>
      <c r="BN19" s="978"/>
      <c r="BO19" s="978"/>
      <c r="BP19" s="978"/>
      <c r="BQ19" s="978"/>
      <c r="BR19" s="978"/>
      <c r="BS19" s="1202"/>
      <c r="BT19" s="1202"/>
      <c r="BU19" s="1202"/>
      <c r="BV19" s="1202"/>
      <c r="BW19" s="1202"/>
      <c r="BX19" s="1202"/>
      <c r="BY19" s="1202"/>
      <c r="BZ19" s="1202"/>
      <c r="CA19" s="925"/>
      <c r="CB19" s="798"/>
      <c r="CC19" s="922"/>
      <c r="CD19" s="923"/>
      <c r="CE19" s="923"/>
      <c r="CF19" s="2718"/>
      <c r="CG19" s="975"/>
      <c r="CH19" s="798"/>
      <c r="CI19" s="798"/>
      <c r="CJ19" s="798"/>
      <c r="CK19" s="798"/>
      <c r="CL19" s="798"/>
      <c r="CM19" s="798"/>
      <c r="CN19" s="798"/>
      <c r="CO19" s="798"/>
      <c r="CP19" s="798"/>
      <c r="CQ19" s="798"/>
      <c r="CR19" s="798"/>
      <c r="CS19" s="798"/>
      <c r="CT19" s="798"/>
    </row>
    <row r="20" spans="1:98" ht="99" customHeight="1" thickBot="1">
      <c r="A20" s="1042"/>
      <c r="B20" s="894"/>
      <c r="C20" s="895"/>
      <c r="D20" s="896"/>
      <c r="E20" s="897"/>
      <c r="F20" s="1772"/>
      <c r="G20" s="1601"/>
      <c r="H20" s="925"/>
      <c r="I20" s="1346"/>
      <c r="J20" s="1341"/>
      <c r="K20" s="1341"/>
      <c r="L20" s="1341"/>
      <c r="M20" s="925"/>
      <c r="N20" s="1025"/>
      <c r="O20" s="1772"/>
      <c r="P20" s="1735"/>
      <c r="Q20" s="903"/>
      <c r="R20" s="904"/>
      <c r="S20" s="904"/>
      <c r="T20" s="905"/>
      <c r="U20" s="866"/>
      <c r="V20" s="2717"/>
      <c r="W20" s="2714"/>
      <c r="X20" s="2706"/>
      <c r="Y20" s="2706"/>
      <c r="Z20" s="2708"/>
      <c r="AA20" s="1633"/>
      <c r="AB20" s="1004"/>
      <c r="AC20" s="1004"/>
      <c r="AD20" s="1005"/>
      <c r="AE20" s="871"/>
      <c r="AF20" s="2709" t="s">
        <v>1566</v>
      </c>
      <c r="AG20" s="2708" t="s">
        <v>1567</v>
      </c>
      <c r="AH20" s="2708" t="s">
        <v>1568</v>
      </c>
      <c r="AI20" s="2711" t="s">
        <v>73</v>
      </c>
      <c r="AJ20" s="2716">
        <v>30</v>
      </c>
      <c r="AK20" s="1607"/>
      <c r="AL20" s="1008"/>
      <c r="AM20" s="1008"/>
      <c r="AN20" s="1009"/>
      <c r="AO20" s="798"/>
      <c r="AP20" s="1608"/>
      <c r="AQ20" s="1280"/>
      <c r="AR20" s="881"/>
      <c r="AS20" s="1013"/>
      <c r="AT20" s="977"/>
      <c r="AU20" s="977"/>
      <c r="AV20" s="977"/>
      <c r="AW20" s="1014"/>
      <c r="AX20" s="1014"/>
      <c r="AY20" s="1014"/>
      <c r="AZ20" s="1014"/>
      <c r="BA20" s="978"/>
      <c r="BB20" s="978"/>
      <c r="BC20" s="978"/>
      <c r="BD20" s="978"/>
      <c r="BE20" s="979"/>
      <c r="BF20" s="979"/>
      <c r="BG20" s="978"/>
      <c r="BH20" s="978"/>
      <c r="BI20" s="978"/>
      <c r="BJ20" s="978"/>
      <c r="BK20" s="978"/>
      <c r="BL20" s="978"/>
      <c r="BM20" s="978"/>
      <c r="BN20" s="978"/>
      <c r="BO20" s="978"/>
      <c r="BP20" s="978"/>
      <c r="BQ20" s="978"/>
      <c r="BR20" s="978"/>
      <c r="BS20" s="1202"/>
      <c r="BT20" s="1202"/>
      <c r="BU20" s="1202"/>
      <c r="BV20" s="1202"/>
      <c r="BW20" s="1202"/>
      <c r="BX20" s="1202"/>
      <c r="BY20" s="1202"/>
      <c r="BZ20" s="1202"/>
      <c r="CA20" s="925"/>
      <c r="CB20" s="798"/>
      <c r="CC20" s="922"/>
      <c r="CD20" s="923"/>
      <c r="CE20" s="923"/>
      <c r="CF20" s="2718"/>
      <c r="CG20" s="975"/>
      <c r="CH20" s="798"/>
      <c r="CI20" s="798"/>
      <c r="CJ20" s="798"/>
      <c r="CK20" s="798"/>
      <c r="CL20" s="798"/>
      <c r="CM20" s="798"/>
      <c r="CN20" s="798"/>
      <c r="CO20" s="798"/>
      <c r="CP20" s="798"/>
      <c r="CQ20" s="798"/>
      <c r="CR20" s="798"/>
      <c r="CS20" s="798"/>
      <c r="CT20" s="798"/>
    </row>
    <row r="21" spans="1:98" ht="74.25" customHeight="1">
      <c r="A21" s="853">
        <v>2</v>
      </c>
      <c r="B21" s="854" t="s">
        <v>1569</v>
      </c>
      <c r="C21" s="855"/>
      <c r="D21" s="856">
        <v>202500000024608</v>
      </c>
      <c r="E21" s="2720">
        <v>0</v>
      </c>
      <c r="F21" s="858" t="s">
        <v>265</v>
      </c>
      <c r="G21" s="950">
        <v>1529038</v>
      </c>
      <c r="H21" s="1085" t="s">
        <v>1178</v>
      </c>
      <c r="I21" s="860"/>
      <c r="J21" s="861"/>
      <c r="K21" s="861"/>
      <c r="L21" s="861"/>
      <c r="M21" s="1035"/>
      <c r="N21" s="1036">
        <v>220000000</v>
      </c>
      <c r="O21" s="858" t="s">
        <v>91</v>
      </c>
      <c r="P21" s="951"/>
      <c r="Q21" s="863"/>
      <c r="R21" s="864"/>
      <c r="S21" s="864"/>
      <c r="T21" s="865"/>
      <c r="U21" s="866"/>
      <c r="V21" s="1001">
        <v>1</v>
      </c>
      <c r="W21" s="2708" t="s">
        <v>1537</v>
      </c>
      <c r="X21" s="2706">
        <v>45795</v>
      </c>
      <c r="Y21" s="2706">
        <v>45799</v>
      </c>
      <c r="Z21" s="2708" t="s">
        <v>1538</v>
      </c>
      <c r="AA21" s="868"/>
      <c r="AB21" s="869"/>
      <c r="AC21" s="869"/>
      <c r="AD21" s="870"/>
      <c r="AE21" s="871"/>
      <c r="AF21" s="2709" t="s">
        <v>641</v>
      </c>
      <c r="AG21" s="2708" t="s">
        <v>1570</v>
      </c>
      <c r="AH21" s="2708" t="s">
        <v>159</v>
      </c>
      <c r="AI21" s="2711" t="s">
        <v>73</v>
      </c>
      <c r="AJ21" s="2716">
        <v>32</v>
      </c>
      <c r="AK21" s="876"/>
      <c r="AL21" s="877"/>
      <c r="AM21" s="877"/>
      <c r="AN21" s="878"/>
      <c r="AO21" s="798"/>
      <c r="AP21" s="1544" t="s">
        <v>320</v>
      </c>
      <c r="AQ21" s="998" t="s">
        <v>356</v>
      </c>
      <c r="AR21" s="960"/>
      <c r="AS21" s="882">
        <f t="shared" ref="AS21:AS274" si="22">+I21/G21</f>
        <v>0</v>
      </c>
      <c r="AT21" s="883">
        <f t="shared" ref="AT21:AT274" si="23">+J21/G21</f>
        <v>0</v>
      </c>
      <c r="AU21" s="883">
        <f t="shared" ref="AU21:AU274" si="24">+K21/G21</f>
        <v>0</v>
      </c>
      <c r="AV21" s="883">
        <f t="shared" ref="AV21:AV274" si="25">+L21/G21</f>
        <v>0</v>
      </c>
      <c r="AW21" s="884" t="e">
        <f>+AA21/COUNTIF(AA21,"*")</f>
        <v>#DIV/0!</v>
      </c>
      <c r="AX21" s="884" t="e">
        <f>+AH21/AG21</f>
        <v>#VALUE!</v>
      </c>
      <c r="AY21" s="884" t="e">
        <f>+AI21/AG21</f>
        <v>#VALUE!</v>
      </c>
      <c r="AZ21" s="884" t="e">
        <f t="shared" ref="AZ21:AZ273" si="26">+AD21/COUNTIF(AD21,"*")</f>
        <v>#DIV/0!</v>
      </c>
      <c r="BA21" s="885">
        <f t="shared" ref="BA21:BA273" si="27">+AK21/AJ21</f>
        <v>0</v>
      </c>
      <c r="BB21" s="885">
        <f t="shared" ref="BB21:BB273" si="28">+AL21/AJ21</f>
        <v>0</v>
      </c>
      <c r="BC21" s="885">
        <f t="shared" ref="BC21:BC273" si="29">+AM21/AJ21</f>
        <v>0</v>
      </c>
      <c r="BD21" s="885">
        <f t="shared" ref="BD21:BD273" si="30">+AN21/AJ21</f>
        <v>0</v>
      </c>
      <c r="BE21" s="886">
        <v>0.2</v>
      </c>
      <c r="BF21" s="886">
        <v>0.8</v>
      </c>
      <c r="BG21" s="885" t="e">
        <f t="shared" ref="BG21:BG273" si="31">+AW21*BE21</f>
        <v>#DIV/0!</v>
      </c>
      <c r="BH21" s="885" t="e">
        <f t="shared" ref="BH21:BH273" si="32">+AX21*BE21</f>
        <v>#VALUE!</v>
      </c>
      <c r="BI21" s="885" t="e">
        <f t="shared" ref="BI21:BI273" si="33">+AY21*BE21</f>
        <v>#VALUE!</v>
      </c>
      <c r="BJ21" s="885" t="e">
        <f t="shared" ref="BJ21:BK36" si="34">+AZ21*BE21</f>
        <v>#DIV/0!</v>
      </c>
      <c r="BK21" s="885">
        <f t="shared" si="34"/>
        <v>0</v>
      </c>
      <c r="BL21" s="885">
        <f t="shared" ref="BL21:BL273" si="35">+BB21*BF21</f>
        <v>0</v>
      </c>
      <c r="BM21" s="885">
        <f t="shared" ref="BM21:BM273" si="36">+BC21*BF21</f>
        <v>0</v>
      </c>
      <c r="BN21" s="885">
        <f t="shared" ref="BN21:BN273" si="37">+BD21*BF21</f>
        <v>0</v>
      </c>
      <c r="BO21" s="885" t="e">
        <f t="shared" ref="BO21:BR36" si="38">+BG21+BK21</f>
        <v>#DIV/0!</v>
      </c>
      <c r="BP21" s="885" t="e">
        <f t="shared" si="38"/>
        <v>#VALUE!</v>
      </c>
      <c r="BQ21" s="885" t="e">
        <f t="shared" si="38"/>
        <v>#VALUE!</v>
      </c>
      <c r="BR21" s="885" t="e">
        <f t="shared" si="38"/>
        <v>#DIV/0!</v>
      </c>
      <c r="BS21" s="887" t="e">
        <f t="shared" ref="BS21:BV21" si="39">AVERAGEIF(BO21:BO24,"&lt;&gt;#¡DIV/0!")</f>
        <v>#REF!</v>
      </c>
      <c r="BT21" s="887" t="e">
        <f t="shared" si="39"/>
        <v>#VALUE!</v>
      </c>
      <c r="BU21" s="887" t="e">
        <f t="shared" si="39"/>
        <v>#VALUE!</v>
      </c>
      <c r="BV21" s="887" t="e">
        <f t="shared" si="39"/>
        <v>#DIV/0!</v>
      </c>
      <c r="BW21" s="888" t="e">
        <f>+C21*BS21</f>
        <v>#REF!</v>
      </c>
      <c r="BX21" s="888" t="e">
        <f>+C21*BT21</f>
        <v>#VALUE!</v>
      </c>
      <c r="BY21" s="888" t="e">
        <f>+C21*BU21</f>
        <v>#VALUE!</v>
      </c>
      <c r="BZ21" s="888" t="e">
        <f>+C21*BV21</f>
        <v>#DIV/0!</v>
      </c>
      <c r="CA21" s="889" t="e">
        <f>SUM(BW21:BZ24)</f>
        <v>#REF!</v>
      </c>
      <c r="CB21" s="798"/>
      <c r="CC21" s="890">
        <f t="shared" ref="CC21:CF21" si="40">+Q21/$N$21</f>
        <v>0</v>
      </c>
      <c r="CD21" s="891">
        <f t="shared" si="40"/>
        <v>0</v>
      </c>
      <c r="CE21" s="891">
        <f t="shared" si="40"/>
        <v>0</v>
      </c>
      <c r="CF21" s="961">
        <f t="shared" si="40"/>
        <v>0</v>
      </c>
      <c r="CG21" s="962">
        <f>AVERAGE(CC21:CF24)</f>
        <v>0</v>
      </c>
      <c r="CH21" s="798"/>
      <c r="CI21" s="798"/>
      <c r="CJ21" s="798"/>
      <c r="CK21" s="798"/>
      <c r="CL21" s="798"/>
      <c r="CM21" s="798"/>
      <c r="CN21" s="798"/>
      <c r="CO21" s="798"/>
      <c r="CP21" s="798"/>
      <c r="CQ21" s="798"/>
      <c r="CR21" s="798"/>
      <c r="CS21" s="798"/>
      <c r="CT21" s="798"/>
    </row>
    <row r="22" spans="1:98" ht="72.75" customHeight="1">
      <c r="A22" s="1042"/>
      <c r="B22" s="894"/>
      <c r="C22" s="895"/>
      <c r="D22" s="1045"/>
      <c r="E22" s="1046"/>
      <c r="F22" s="1766"/>
      <c r="G22" s="1767"/>
      <c r="H22" s="925"/>
      <c r="I22" s="899"/>
      <c r="J22" s="900"/>
      <c r="K22" s="900"/>
      <c r="L22" s="900"/>
      <c r="M22" s="925"/>
      <c r="N22" s="1025"/>
      <c r="O22" s="2721"/>
      <c r="P22" s="2621"/>
      <c r="Q22" s="903"/>
      <c r="R22" s="904"/>
      <c r="S22" s="904"/>
      <c r="T22" s="905"/>
      <c r="U22" s="866"/>
      <c r="V22" s="906">
        <v>2</v>
      </c>
      <c r="W22" s="2722" t="s">
        <v>1542</v>
      </c>
      <c r="X22" s="2706">
        <v>45799</v>
      </c>
      <c r="Y22" s="2706">
        <v>45799</v>
      </c>
      <c r="Z22" s="2708" t="s">
        <v>1543</v>
      </c>
      <c r="AA22" s="907"/>
      <c r="AB22" s="908"/>
      <c r="AC22" s="908"/>
      <c r="AD22" s="909"/>
      <c r="AE22" s="871"/>
      <c r="AF22" s="2709" t="s">
        <v>1571</v>
      </c>
      <c r="AG22" s="2708" t="s">
        <v>1572</v>
      </c>
      <c r="AH22" s="2708" t="s">
        <v>176</v>
      </c>
      <c r="AI22" s="2711" t="s">
        <v>73</v>
      </c>
      <c r="AJ22" s="2716">
        <v>1</v>
      </c>
      <c r="AK22" s="913"/>
      <c r="AL22" s="914"/>
      <c r="AM22" s="914"/>
      <c r="AN22" s="915"/>
      <c r="AO22" s="1010"/>
      <c r="AP22" s="1608"/>
      <c r="AQ22" s="1280"/>
      <c r="AR22" s="960"/>
      <c r="AS22" s="917" t="e">
        <f t="shared" si="22"/>
        <v>#DIV/0!</v>
      </c>
      <c r="AT22" s="918" t="e">
        <f t="shared" si="23"/>
        <v>#DIV/0!</v>
      </c>
      <c r="AU22" s="918" t="e">
        <f t="shared" si="24"/>
        <v>#DIV/0!</v>
      </c>
      <c r="AV22" s="918" t="e">
        <f t="shared" si="25"/>
        <v>#DIV/0!</v>
      </c>
      <c r="AW22" s="919">
        <f>+AA22/COUNTIF(W24,"*")</f>
        <v>0</v>
      </c>
      <c r="AX22" s="919">
        <f>+AB22/COUNTIF(W24,"*")</f>
        <v>0</v>
      </c>
      <c r="AY22" s="919">
        <f>+AC22/COUNTIF(W24,"*")</f>
        <v>0</v>
      </c>
      <c r="AZ22" s="919" t="e">
        <f t="shared" si="26"/>
        <v>#DIV/0!</v>
      </c>
      <c r="BA22" s="920">
        <f t="shared" si="27"/>
        <v>0</v>
      </c>
      <c r="BB22" s="920">
        <f t="shared" si="28"/>
        <v>0</v>
      </c>
      <c r="BC22" s="920">
        <f t="shared" si="29"/>
        <v>0</v>
      </c>
      <c r="BD22" s="920">
        <f t="shared" si="30"/>
        <v>0</v>
      </c>
      <c r="BE22" s="921">
        <v>0.2</v>
      </c>
      <c r="BF22" s="921">
        <v>0.8</v>
      </c>
      <c r="BG22" s="920">
        <f t="shared" si="31"/>
        <v>0</v>
      </c>
      <c r="BH22" s="920">
        <f t="shared" si="32"/>
        <v>0</v>
      </c>
      <c r="BI22" s="920">
        <f t="shared" si="33"/>
        <v>0</v>
      </c>
      <c r="BJ22" s="920" t="e">
        <f t="shared" si="34"/>
        <v>#DIV/0!</v>
      </c>
      <c r="BK22" s="920">
        <f t="shared" si="34"/>
        <v>0</v>
      </c>
      <c r="BL22" s="920">
        <f t="shared" si="35"/>
        <v>0</v>
      </c>
      <c r="BM22" s="920">
        <f t="shared" si="36"/>
        <v>0</v>
      </c>
      <c r="BN22" s="920">
        <f t="shared" si="37"/>
        <v>0</v>
      </c>
      <c r="BO22" s="920">
        <f t="shared" si="38"/>
        <v>0</v>
      </c>
      <c r="BP22" s="920">
        <f t="shared" si="38"/>
        <v>0</v>
      </c>
      <c r="BQ22" s="920">
        <f t="shared" si="38"/>
        <v>0</v>
      </c>
      <c r="BR22" s="920" t="e">
        <f t="shared" si="38"/>
        <v>#DIV/0!</v>
      </c>
      <c r="BS22" s="1202"/>
      <c r="BT22" s="1202"/>
      <c r="BU22" s="1202"/>
      <c r="BV22" s="1202"/>
      <c r="BW22" s="1202"/>
      <c r="BX22" s="1202"/>
      <c r="BY22" s="1202"/>
      <c r="BZ22" s="1202"/>
      <c r="CA22" s="925"/>
      <c r="CB22" s="798"/>
      <c r="CC22" s="922"/>
      <c r="CD22" s="923"/>
      <c r="CE22" s="923"/>
      <c r="CF22" s="974"/>
      <c r="CG22" s="975"/>
      <c r="CH22" s="798"/>
      <c r="CI22" s="798"/>
      <c r="CJ22" s="798"/>
      <c r="CK22" s="798"/>
      <c r="CL22" s="798"/>
      <c r="CM22" s="798"/>
      <c r="CN22" s="798"/>
      <c r="CO22" s="798"/>
      <c r="CP22" s="798"/>
      <c r="CQ22" s="798"/>
      <c r="CR22" s="798"/>
      <c r="CS22" s="798"/>
      <c r="CT22" s="798"/>
    </row>
    <row r="23" spans="1:98" ht="78" customHeight="1">
      <c r="A23" s="1042"/>
      <c r="B23" s="894"/>
      <c r="C23" s="895"/>
      <c r="D23" s="1045"/>
      <c r="E23" s="1046"/>
      <c r="F23" s="1772"/>
      <c r="G23" s="1601"/>
      <c r="H23" s="925"/>
      <c r="I23" s="899"/>
      <c r="J23" s="900"/>
      <c r="K23" s="900"/>
      <c r="L23" s="900"/>
      <c r="M23" s="925"/>
      <c r="N23" s="1025"/>
      <c r="O23" s="2723"/>
      <c r="P23" s="2623"/>
      <c r="Q23" s="903"/>
      <c r="R23" s="904"/>
      <c r="S23" s="904"/>
      <c r="T23" s="905"/>
      <c r="U23" s="866"/>
      <c r="V23" s="906">
        <v>3</v>
      </c>
      <c r="W23" s="2708" t="s">
        <v>1547</v>
      </c>
      <c r="X23" s="2724">
        <v>45818</v>
      </c>
      <c r="Y23" s="2725">
        <v>45885</v>
      </c>
      <c r="Z23" s="2726" t="s">
        <v>1548</v>
      </c>
      <c r="AA23" s="907"/>
      <c r="AB23" s="908"/>
      <c r="AC23" s="908"/>
      <c r="AD23" s="909"/>
      <c r="AE23" s="871"/>
      <c r="AF23" s="2709" t="s">
        <v>1571</v>
      </c>
      <c r="AG23" s="2708" t="s">
        <v>1573</v>
      </c>
      <c r="AH23" s="2708" t="s">
        <v>176</v>
      </c>
      <c r="AI23" s="2711" t="s">
        <v>73</v>
      </c>
      <c r="AJ23" s="2716">
        <v>1</v>
      </c>
      <c r="AK23" s="913"/>
      <c r="AL23" s="914"/>
      <c r="AM23" s="914"/>
      <c r="AN23" s="915"/>
      <c r="AO23" s="798"/>
      <c r="AP23" s="1608"/>
      <c r="AQ23" s="1280"/>
      <c r="AR23" s="960"/>
      <c r="AS23" s="917" t="e">
        <f t="shared" si="22"/>
        <v>#DIV/0!</v>
      </c>
      <c r="AT23" s="918" t="e">
        <f t="shared" si="23"/>
        <v>#DIV/0!</v>
      </c>
      <c r="AU23" s="918" t="e">
        <f t="shared" si="24"/>
        <v>#DIV/0!</v>
      </c>
      <c r="AV23" s="918" t="e">
        <f t="shared" si="25"/>
        <v>#DIV/0!</v>
      </c>
      <c r="AW23" s="919" t="e">
        <f t="shared" ref="AW23:AY23" si="41">+AA23/COUNTIF(#REF!,"*")</f>
        <v>#REF!</v>
      </c>
      <c r="AX23" s="919" t="e">
        <f t="shared" si="41"/>
        <v>#REF!</v>
      </c>
      <c r="AY23" s="919" t="e">
        <f t="shared" si="41"/>
        <v>#REF!</v>
      </c>
      <c r="AZ23" s="919" t="e">
        <f t="shared" si="26"/>
        <v>#DIV/0!</v>
      </c>
      <c r="BA23" s="920">
        <f t="shared" si="27"/>
        <v>0</v>
      </c>
      <c r="BB23" s="920">
        <f t="shared" si="28"/>
        <v>0</v>
      </c>
      <c r="BC23" s="920">
        <f t="shared" si="29"/>
        <v>0</v>
      </c>
      <c r="BD23" s="920">
        <f t="shared" si="30"/>
        <v>0</v>
      </c>
      <c r="BE23" s="921">
        <v>0.2</v>
      </c>
      <c r="BF23" s="921">
        <v>0.8</v>
      </c>
      <c r="BG23" s="920" t="e">
        <f t="shared" si="31"/>
        <v>#REF!</v>
      </c>
      <c r="BH23" s="920" t="e">
        <f t="shared" si="32"/>
        <v>#REF!</v>
      </c>
      <c r="BI23" s="920" t="e">
        <f t="shared" si="33"/>
        <v>#REF!</v>
      </c>
      <c r="BJ23" s="920" t="e">
        <f t="shared" si="34"/>
        <v>#DIV/0!</v>
      </c>
      <c r="BK23" s="920">
        <f t="shared" si="34"/>
        <v>0</v>
      </c>
      <c r="BL23" s="920">
        <f t="shared" si="35"/>
        <v>0</v>
      </c>
      <c r="BM23" s="920">
        <f t="shared" si="36"/>
        <v>0</v>
      </c>
      <c r="BN23" s="920">
        <f t="shared" si="37"/>
        <v>0</v>
      </c>
      <c r="BO23" s="920" t="e">
        <f t="shared" si="38"/>
        <v>#REF!</v>
      </c>
      <c r="BP23" s="920" t="e">
        <f t="shared" si="38"/>
        <v>#REF!</v>
      </c>
      <c r="BQ23" s="920" t="e">
        <f t="shared" si="38"/>
        <v>#REF!</v>
      </c>
      <c r="BR23" s="920" t="e">
        <f t="shared" si="38"/>
        <v>#DIV/0!</v>
      </c>
      <c r="BS23" s="1202"/>
      <c r="BT23" s="1202"/>
      <c r="BU23" s="1202"/>
      <c r="BV23" s="1202"/>
      <c r="BW23" s="1202"/>
      <c r="BX23" s="1202"/>
      <c r="BY23" s="1202"/>
      <c r="BZ23" s="1202"/>
      <c r="CA23" s="925"/>
      <c r="CB23" s="798"/>
      <c r="CC23" s="922"/>
      <c r="CD23" s="923"/>
      <c r="CE23" s="923"/>
      <c r="CF23" s="974"/>
      <c r="CG23" s="975"/>
      <c r="CH23" s="798"/>
      <c r="CI23" s="798"/>
      <c r="CJ23" s="798"/>
      <c r="CK23" s="798"/>
      <c r="CL23" s="798"/>
      <c r="CM23" s="798"/>
      <c r="CN23" s="798"/>
      <c r="CO23" s="798"/>
      <c r="CP23" s="798"/>
      <c r="CQ23" s="798"/>
      <c r="CR23" s="798"/>
      <c r="CS23" s="798"/>
      <c r="CT23" s="798"/>
    </row>
    <row r="24" spans="1:98" ht="74.25" customHeight="1" thickBot="1">
      <c r="A24" s="1042"/>
      <c r="B24" s="1043"/>
      <c r="C24" s="1044"/>
      <c r="D24" s="1045"/>
      <c r="E24" s="1046"/>
      <c r="F24" s="1022"/>
      <c r="G24" s="1023"/>
      <c r="H24" s="925"/>
      <c r="I24" s="899"/>
      <c r="J24" s="900"/>
      <c r="K24" s="900"/>
      <c r="L24" s="900"/>
      <c r="M24" s="925"/>
      <c r="N24" s="1025"/>
      <c r="O24" s="2727"/>
      <c r="P24" s="2625"/>
      <c r="Q24" s="903"/>
      <c r="R24" s="904"/>
      <c r="S24" s="904"/>
      <c r="T24" s="905"/>
      <c r="U24" s="866"/>
      <c r="V24" s="938">
        <v>4</v>
      </c>
      <c r="W24" s="2728" t="s">
        <v>1552</v>
      </c>
      <c r="X24" s="2729">
        <v>45889</v>
      </c>
      <c r="Y24" s="2730">
        <v>46022</v>
      </c>
      <c r="Z24" s="2719" t="s">
        <v>1553</v>
      </c>
      <c r="AA24" s="907"/>
      <c r="AB24" s="908"/>
      <c r="AC24" s="908"/>
      <c r="AD24" s="909"/>
      <c r="AE24" s="871"/>
      <c r="AF24" s="2611"/>
      <c r="AG24" s="1772"/>
      <c r="AH24" s="1734"/>
      <c r="AI24" s="1734"/>
      <c r="AJ24" s="2731"/>
      <c r="AK24" s="1029"/>
      <c r="AL24" s="914"/>
      <c r="AM24" s="914"/>
      <c r="AN24" s="915"/>
      <c r="AO24" s="798"/>
      <c r="AP24" s="1624"/>
      <c r="AQ24" s="1024"/>
      <c r="AR24" s="960"/>
      <c r="AS24" s="917" t="e">
        <f t="shared" si="22"/>
        <v>#DIV/0!</v>
      </c>
      <c r="AT24" s="918" t="e">
        <f t="shared" si="23"/>
        <v>#DIV/0!</v>
      </c>
      <c r="AU24" s="918" t="e">
        <f t="shared" si="24"/>
        <v>#DIV/0!</v>
      </c>
      <c r="AV24" s="918" t="e">
        <f t="shared" si="25"/>
        <v>#DIV/0!</v>
      </c>
      <c r="AW24" s="919">
        <f>+AA24/COUNTIF(W23,"*")</f>
        <v>0</v>
      </c>
      <c r="AX24" s="919">
        <f>+AB24/COUNTIF(W23,"*")</f>
        <v>0</v>
      </c>
      <c r="AY24" s="919">
        <f>+AC24/COUNTIF(W23,"*")</f>
        <v>0</v>
      </c>
      <c r="AZ24" s="919" t="e">
        <f t="shared" si="26"/>
        <v>#DIV/0!</v>
      </c>
      <c r="BA24" s="920" t="e">
        <f t="shared" si="27"/>
        <v>#DIV/0!</v>
      </c>
      <c r="BB24" s="920" t="e">
        <f t="shared" si="28"/>
        <v>#DIV/0!</v>
      </c>
      <c r="BC24" s="920" t="e">
        <f t="shared" si="29"/>
        <v>#DIV/0!</v>
      </c>
      <c r="BD24" s="920" t="e">
        <f t="shared" si="30"/>
        <v>#DIV/0!</v>
      </c>
      <c r="BE24" s="921">
        <v>0.2</v>
      </c>
      <c r="BF24" s="921">
        <v>0.8</v>
      </c>
      <c r="BG24" s="920">
        <f t="shared" si="31"/>
        <v>0</v>
      </c>
      <c r="BH24" s="920">
        <f t="shared" si="32"/>
        <v>0</v>
      </c>
      <c r="BI24" s="920">
        <f t="shared" si="33"/>
        <v>0</v>
      </c>
      <c r="BJ24" s="920" t="e">
        <f t="shared" si="34"/>
        <v>#DIV/0!</v>
      </c>
      <c r="BK24" s="920" t="e">
        <f t="shared" si="34"/>
        <v>#DIV/0!</v>
      </c>
      <c r="BL24" s="920" t="e">
        <f t="shared" si="35"/>
        <v>#DIV/0!</v>
      </c>
      <c r="BM24" s="920" t="e">
        <f t="shared" si="36"/>
        <v>#DIV/0!</v>
      </c>
      <c r="BN24" s="920" t="e">
        <f t="shared" si="37"/>
        <v>#DIV/0!</v>
      </c>
      <c r="BO24" s="920" t="e">
        <f t="shared" si="38"/>
        <v>#DIV/0!</v>
      </c>
      <c r="BP24" s="920" t="e">
        <f t="shared" si="38"/>
        <v>#DIV/0!</v>
      </c>
      <c r="BQ24" s="920" t="e">
        <f t="shared" si="38"/>
        <v>#DIV/0!</v>
      </c>
      <c r="BR24" s="920" t="e">
        <f t="shared" si="38"/>
        <v>#DIV/0!</v>
      </c>
      <c r="BS24" s="1202"/>
      <c r="BT24" s="1202"/>
      <c r="BU24" s="1202"/>
      <c r="BV24" s="1202"/>
      <c r="BW24" s="1202"/>
      <c r="BX24" s="1202"/>
      <c r="BY24" s="1202"/>
      <c r="BZ24" s="1202"/>
      <c r="CA24" s="925"/>
      <c r="CB24" s="798"/>
      <c r="CC24" s="922"/>
      <c r="CD24" s="923"/>
      <c r="CE24" s="923"/>
      <c r="CF24" s="974"/>
      <c r="CG24" s="975"/>
      <c r="CH24" s="798"/>
      <c r="CI24" s="798"/>
      <c r="CJ24" s="798"/>
      <c r="CK24" s="798"/>
      <c r="CL24" s="798"/>
      <c r="CM24" s="798"/>
      <c r="CN24" s="798"/>
      <c r="CO24" s="798"/>
      <c r="CP24" s="798"/>
      <c r="CQ24" s="798"/>
      <c r="CR24" s="798"/>
      <c r="CS24" s="798"/>
      <c r="CT24" s="798"/>
    </row>
    <row r="25" spans="1:98" ht="125.25" customHeight="1">
      <c r="A25" s="853">
        <v>3</v>
      </c>
      <c r="B25" s="854" t="s">
        <v>1574</v>
      </c>
      <c r="C25" s="855"/>
      <c r="D25" s="1123">
        <v>202500000025009</v>
      </c>
      <c r="E25" s="1124"/>
      <c r="F25" s="1766" t="s">
        <v>265</v>
      </c>
      <c r="G25" s="1767">
        <v>15000</v>
      </c>
      <c r="H25" s="1085" t="s">
        <v>1178</v>
      </c>
      <c r="I25" s="860"/>
      <c r="J25" s="861"/>
      <c r="K25" s="861"/>
      <c r="L25" s="861"/>
      <c r="M25" s="1035"/>
      <c r="N25" s="1036">
        <v>380000000</v>
      </c>
      <c r="O25" s="996" t="s">
        <v>91</v>
      </c>
      <c r="P25" s="1724"/>
      <c r="Q25" s="863"/>
      <c r="R25" s="864"/>
      <c r="S25" s="864"/>
      <c r="T25" s="865"/>
      <c r="U25" s="866"/>
      <c r="V25" s="2704">
        <v>1</v>
      </c>
      <c r="W25" s="2708" t="s">
        <v>1537</v>
      </c>
      <c r="X25" s="2706">
        <v>45799</v>
      </c>
      <c r="Y25" s="2706">
        <v>45804</v>
      </c>
      <c r="Z25" s="2708" t="s">
        <v>1538</v>
      </c>
      <c r="AA25" s="1326"/>
      <c r="AB25" s="869"/>
      <c r="AC25" s="869"/>
      <c r="AD25" s="870"/>
      <c r="AE25" s="871"/>
      <c r="AF25" s="2709" t="s">
        <v>1575</v>
      </c>
      <c r="AG25" s="2708" t="s">
        <v>1576</v>
      </c>
      <c r="AH25" s="2705" t="s">
        <v>1577</v>
      </c>
      <c r="AI25" s="2711" t="s">
        <v>73</v>
      </c>
      <c r="AJ25" s="2716">
        <v>5</v>
      </c>
      <c r="AK25" s="876"/>
      <c r="AL25" s="877"/>
      <c r="AM25" s="877"/>
      <c r="AN25" s="878"/>
      <c r="AO25" s="1010"/>
      <c r="AP25" s="1544" t="s">
        <v>320</v>
      </c>
      <c r="AQ25" s="998" t="s">
        <v>356</v>
      </c>
      <c r="AR25" s="881"/>
      <c r="AS25" s="1013">
        <f t="shared" si="22"/>
        <v>0</v>
      </c>
      <c r="AT25" s="977">
        <f t="shared" si="23"/>
        <v>0</v>
      </c>
      <c r="AU25" s="977">
        <f t="shared" si="24"/>
        <v>0</v>
      </c>
      <c r="AV25" s="977">
        <f t="shared" si="25"/>
        <v>0</v>
      </c>
      <c r="AW25" s="1014" t="e">
        <f t="shared" ref="AW25:AW273" si="42">+AA25/COUNTIF(AA25,"*")</f>
        <v>#DIV/0!</v>
      </c>
      <c r="AX25" s="1014" t="e">
        <f t="shared" ref="AX25:AX273" si="43">+AH25/AG25</f>
        <v>#VALUE!</v>
      </c>
      <c r="AY25" s="1014" t="e">
        <f t="shared" ref="AY25:AY273" si="44">+AI25/AG25</f>
        <v>#VALUE!</v>
      </c>
      <c r="AZ25" s="1014" t="e">
        <f t="shared" si="26"/>
        <v>#DIV/0!</v>
      </c>
      <c r="BA25" s="978">
        <f t="shared" si="27"/>
        <v>0</v>
      </c>
      <c r="BB25" s="978">
        <f t="shared" si="28"/>
        <v>0</v>
      </c>
      <c r="BC25" s="978">
        <f t="shared" si="29"/>
        <v>0</v>
      </c>
      <c r="BD25" s="978">
        <f t="shared" si="30"/>
        <v>0</v>
      </c>
      <c r="BE25" s="979">
        <v>0.2</v>
      </c>
      <c r="BF25" s="979">
        <v>0.8</v>
      </c>
      <c r="BG25" s="978" t="e">
        <f t="shared" si="31"/>
        <v>#DIV/0!</v>
      </c>
      <c r="BH25" s="978" t="e">
        <f t="shared" si="32"/>
        <v>#VALUE!</v>
      </c>
      <c r="BI25" s="978" t="e">
        <f t="shared" si="33"/>
        <v>#VALUE!</v>
      </c>
      <c r="BJ25" s="978" t="e">
        <f t="shared" si="34"/>
        <v>#DIV/0!</v>
      </c>
      <c r="BK25" s="978">
        <f t="shared" si="34"/>
        <v>0</v>
      </c>
      <c r="BL25" s="978">
        <f t="shared" si="35"/>
        <v>0</v>
      </c>
      <c r="BM25" s="978">
        <f t="shared" si="36"/>
        <v>0</v>
      </c>
      <c r="BN25" s="978">
        <f t="shared" si="37"/>
        <v>0</v>
      </c>
      <c r="BO25" s="978" t="e">
        <f t="shared" si="38"/>
        <v>#DIV/0!</v>
      </c>
      <c r="BP25" s="885" t="e">
        <f t="shared" si="38"/>
        <v>#VALUE!</v>
      </c>
      <c r="BQ25" s="885" t="e">
        <f t="shared" si="38"/>
        <v>#VALUE!</v>
      </c>
      <c r="BR25" s="885" t="e">
        <f t="shared" si="38"/>
        <v>#DIV/0!</v>
      </c>
      <c r="BS25" s="1015" t="e">
        <f t="shared" ref="BS25:BV25" si="45">AVERAGEIF(BO25:BO29,"&lt;&gt;#¡DIV/0!")</f>
        <v>#DIV/0!</v>
      </c>
      <c r="BT25" s="1015" t="e">
        <f t="shared" si="45"/>
        <v>#VALUE!</v>
      </c>
      <c r="BU25" s="1015" t="e">
        <f t="shared" si="45"/>
        <v>#VALUE!</v>
      </c>
      <c r="BV25" s="1015" t="e">
        <f t="shared" si="45"/>
        <v>#DIV/0!</v>
      </c>
      <c r="BW25" s="888" t="e">
        <f>+C25*BS25</f>
        <v>#DIV/0!</v>
      </c>
      <c r="BX25" s="888" t="e">
        <f>+C25*BT25</f>
        <v>#VALUE!</v>
      </c>
      <c r="BY25" s="888" t="e">
        <f>+C25*BU25</f>
        <v>#VALUE!</v>
      </c>
      <c r="BZ25" s="888" t="e">
        <f>+C25*BV25</f>
        <v>#DIV/0!</v>
      </c>
      <c r="CA25" s="1016" t="e">
        <f>SUM(BW25:BZ29)</f>
        <v>#DIV/0!</v>
      </c>
      <c r="CB25" s="798"/>
      <c r="CC25" s="890">
        <f t="shared" ref="CC25:CF25" si="46">+Q25/$N$25</f>
        <v>0</v>
      </c>
      <c r="CD25" s="891">
        <f t="shared" si="46"/>
        <v>0</v>
      </c>
      <c r="CE25" s="891">
        <f t="shared" si="46"/>
        <v>0</v>
      </c>
      <c r="CF25" s="961">
        <f t="shared" si="46"/>
        <v>0</v>
      </c>
      <c r="CG25" s="962">
        <f>AVERAGE(CC25:CF29)</f>
        <v>0</v>
      </c>
      <c r="CH25" s="798"/>
      <c r="CI25" s="798"/>
      <c r="CJ25" s="798"/>
      <c r="CK25" s="798"/>
      <c r="CL25" s="798"/>
      <c r="CM25" s="798"/>
      <c r="CN25" s="798"/>
      <c r="CO25" s="798"/>
      <c r="CP25" s="798"/>
      <c r="CQ25" s="798"/>
      <c r="CR25" s="798"/>
      <c r="CS25" s="798"/>
      <c r="CT25" s="798"/>
    </row>
    <row r="26" spans="1:98" ht="84" customHeight="1">
      <c r="A26" s="893"/>
      <c r="B26" s="894"/>
      <c r="C26" s="895"/>
      <c r="D26" s="1129"/>
      <c r="E26" s="1130"/>
      <c r="F26" s="1772"/>
      <c r="G26" s="1601"/>
      <c r="H26" s="925"/>
      <c r="I26" s="899"/>
      <c r="J26" s="900"/>
      <c r="K26" s="900"/>
      <c r="L26" s="900"/>
      <c r="M26" s="925"/>
      <c r="N26" s="1025"/>
      <c r="O26" s="1772"/>
      <c r="P26" s="1735"/>
      <c r="Q26" s="903"/>
      <c r="R26" s="904"/>
      <c r="S26" s="904"/>
      <c r="T26" s="905"/>
      <c r="U26" s="866"/>
      <c r="V26" s="2713">
        <v>2</v>
      </c>
      <c r="W26" s="2722" t="s">
        <v>1542</v>
      </c>
      <c r="X26" s="2706">
        <v>45805</v>
      </c>
      <c r="Y26" s="2706">
        <v>45805</v>
      </c>
      <c r="Z26" s="2708" t="s">
        <v>1543</v>
      </c>
      <c r="AA26" s="1330"/>
      <c r="AB26" s="908"/>
      <c r="AC26" s="908"/>
      <c r="AD26" s="909"/>
      <c r="AE26" s="871"/>
      <c r="AF26" s="2732" t="s">
        <v>1578</v>
      </c>
      <c r="AG26" s="2733" t="s">
        <v>1579</v>
      </c>
      <c r="AH26" s="2734" t="s">
        <v>1580</v>
      </c>
      <c r="AI26" s="2735" t="s">
        <v>73</v>
      </c>
      <c r="AJ26" s="2736">
        <v>20</v>
      </c>
      <c r="AK26" s="913"/>
      <c r="AL26" s="914"/>
      <c r="AM26" s="914"/>
      <c r="AN26" s="915"/>
      <c r="AO26" s="798"/>
      <c r="AP26" s="1608"/>
      <c r="AQ26" s="1280"/>
      <c r="AR26" s="881"/>
      <c r="AS26" s="917" t="e">
        <f t="shared" si="22"/>
        <v>#DIV/0!</v>
      </c>
      <c r="AT26" s="918" t="e">
        <f t="shared" si="23"/>
        <v>#DIV/0!</v>
      </c>
      <c r="AU26" s="918" t="e">
        <f t="shared" si="24"/>
        <v>#DIV/0!</v>
      </c>
      <c r="AV26" s="918" t="e">
        <f t="shared" si="25"/>
        <v>#DIV/0!</v>
      </c>
      <c r="AW26" s="919" t="e">
        <f t="shared" si="42"/>
        <v>#DIV/0!</v>
      </c>
      <c r="AX26" s="919" t="e">
        <f t="shared" si="43"/>
        <v>#VALUE!</v>
      </c>
      <c r="AY26" s="919" t="e">
        <f t="shared" si="44"/>
        <v>#VALUE!</v>
      </c>
      <c r="AZ26" s="919" t="e">
        <f t="shared" si="26"/>
        <v>#DIV/0!</v>
      </c>
      <c r="BA26" s="920">
        <f t="shared" si="27"/>
        <v>0</v>
      </c>
      <c r="BB26" s="920">
        <f t="shared" si="28"/>
        <v>0</v>
      </c>
      <c r="BC26" s="920">
        <f t="shared" si="29"/>
        <v>0</v>
      </c>
      <c r="BD26" s="920">
        <f t="shared" si="30"/>
        <v>0</v>
      </c>
      <c r="BE26" s="921">
        <v>0.2</v>
      </c>
      <c r="BF26" s="921">
        <v>0.8</v>
      </c>
      <c r="BG26" s="920" t="e">
        <f t="shared" si="31"/>
        <v>#DIV/0!</v>
      </c>
      <c r="BH26" s="920" t="e">
        <f t="shared" si="32"/>
        <v>#VALUE!</v>
      </c>
      <c r="BI26" s="920" t="e">
        <f t="shared" si="33"/>
        <v>#VALUE!</v>
      </c>
      <c r="BJ26" s="920" t="e">
        <f t="shared" si="34"/>
        <v>#DIV/0!</v>
      </c>
      <c r="BK26" s="920">
        <f t="shared" si="34"/>
        <v>0</v>
      </c>
      <c r="BL26" s="920">
        <f t="shared" si="35"/>
        <v>0</v>
      </c>
      <c r="BM26" s="920">
        <f t="shared" si="36"/>
        <v>0</v>
      </c>
      <c r="BN26" s="920">
        <f t="shared" si="37"/>
        <v>0</v>
      </c>
      <c r="BO26" s="920" t="e">
        <f t="shared" si="38"/>
        <v>#DIV/0!</v>
      </c>
      <c r="BP26" s="920" t="e">
        <f t="shared" si="38"/>
        <v>#VALUE!</v>
      </c>
      <c r="BQ26" s="920" t="e">
        <f t="shared" si="38"/>
        <v>#VALUE!</v>
      </c>
      <c r="BR26" s="920" t="e">
        <f t="shared" si="38"/>
        <v>#DIV/0!</v>
      </c>
      <c r="BS26" s="1202"/>
      <c r="BT26" s="1202"/>
      <c r="BU26" s="1202"/>
      <c r="BV26" s="1202"/>
      <c r="BW26" s="1202"/>
      <c r="BX26" s="1202"/>
      <c r="BY26" s="1202"/>
      <c r="BZ26" s="1202"/>
      <c r="CA26" s="925"/>
      <c r="CB26" s="798"/>
      <c r="CC26" s="922"/>
      <c r="CD26" s="923"/>
      <c r="CE26" s="923"/>
      <c r="CF26" s="974"/>
      <c r="CG26" s="975"/>
      <c r="CH26" s="798"/>
      <c r="CI26" s="798"/>
      <c r="CJ26" s="798"/>
      <c r="CK26" s="798"/>
      <c r="CL26" s="798"/>
      <c r="CM26" s="798"/>
      <c r="CN26" s="798"/>
      <c r="CO26" s="798"/>
      <c r="CP26" s="798"/>
      <c r="CQ26" s="798"/>
      <c r="CR26" s="798"/>
      <c r="CS26" s="798"/>
      <c r="CT26" s="798"/>
    </row>
    <row r="27" spans="1:98" ht="81.75" customHeight="1">
      <c r="A27" s="893"/>
      <c r="B27" s="894"/>
      <c r="C27" s="895"/>
      <c r="D27" s="1129"/>
      <c r="E27" s="1130"/>
      <c r="F27" s="1772"/>
      <c r="G27" s="1601"/>
      <c r="H27" s="925"/>
      <c r="I27" s="899"/>
      <c r="J27" s="900"/>
      <c r="K27" s="900"/>
      <c r="L27" s="900"/>
      <c r="M27" s="925"/>
      <c r="N27" s="1025"/>
      <c r="O27" s="1772"/>
      <c r="P27" s="1735"/>
      <c r="Q27" s="903"/>
      <c r="R27" s="904"/>
      <c r="S27" s="904"/>
      <c r="T27" s="905"/>
      <c r="U27" s="866"/>
      <c r="V27" s="2713">
        <v>3</v>
      </c>
      <c r="W27" s="2708" t="s">
        <v>1547</v>
      </c>
      <c r="X27" s="2724">
        <v>45818</v>
      </c>
      <c r="Y27" s="2725">
        <v>45899</v>
      </c>
      <c r="Z27" s="2726" t="s">
        <v>1548</v>
      </c>
      <c r="AA27" s="1330"/>
      <c r="AB27" s="908"/>
      <c r="AC27" s="908"/>
      <c r="AD27" s="909"/>
      <c r="AE27" s="871"/>
      <c r="AF27" s="2611"/>
      <c r="AG27" s="1772"/>
      <c r="AH27" s="2737"/>
      <c r="AI27" s="1734"/>
      <c r="AJ27" s="2612"/>
      <c r="AK27" s="913"/>
      <c r="AL27" s="914"/>
      <c r="AM27" s="914"/>
      <c r="AN27" s="915"/>
      <c r="AO27" s="798"/>
      <c r="AP27" s="1608"/>
      <c r="AQ27" s="1280"/>
      <c r="AR27" s="881"/>
      <c r="AS27" s="917" t="e">
        <f t="shared" si="22"/>
        <v>#DIV/0!</v>
      </c>
      <c r="AT27" s="918" t="e">
        <f t="shared" si="23"/>
        <v>#DIV/0!</v>
      </c>
      <c r="AU27" s="918" t="e">
        <f t="shared" si="24"/>
        <v>#DIV/0!</v>
      </c>
      <c r="AV27" s="918" t="e">
        <f t="shared" si="25"/>
        <v>#DIV/0!</v>
      </c>
      <c r="AW27" s="919" t="e">
        <f t="shared" si="42"/>
        <v>#DIV/0!</v>
      </c>
      <c r="AX27" s="919" t="e">
        <f t="shared" si="43"/>
        <v>#DIV/0!</v>
      </c>
      <c r="AY27" s="919" t="e">
        <f t="shared" si="44"/>
        <v>#DIV/0!</v>
      </c>
      <c r="AZ27" s="919" t="e">
        <f t="shared" si="26"/>
        <v>#DIV/0!</v>
      </c>
      <c r="BA27" s="920" t="e">
        <f t="shared" si="27"/>
        <v>#DIV/0!</v>
      </c>
      <c r="BB27" s="920" t="e">
        <f t="shared" si="28"/>
        <v>#DIV/0!</v>
      </c>
      <c r="BC27" s="920" t="e">
        <f t="shared" si="29"/>
        <v>#DIV/0!</v>
      </c>
      <c r="BD27" s="920" t="e">
        <f t="shared" si="30"/>
        <v>#DIV/0!</v>
      </c>
      <c r="BE27" s="921">
        <v>0.2</v>
      </c>
      <c r="BF27" s="921">
        <v>0.8</v>
      </c>
      <c r="BG27" s="920" t="e">
        <f t="shared" si="31"/>
        <v>#DIV/0!</v>
      </c>
      <c r="BH27" s="920" t="e">
        <f t="shared" si="32"/>
        <v>#DIV/0!</v>
      </c>
      <c r="BI27" s="920" t="e">
        <f t="shared" si="33"/>
        <v>#DIV/0!</v>
      </c>
      <c r="BJ27" s="920" t="e">
        <f t="shared" si="34"/>
        <v>#DIV/0!</v>
      </c>
      <c r="BK27" s="920" t="e">
        <f t="shared" si="34"/>
        <v>#DIV/0!</v>
      </c>
      <c r="BL27" s="920" t="e">
        <f t="shared" si="35"/>
        <v>#DIV/0!</v>
      </c>
      <c r="BM27" s="920" t="e">
        <f t="shared" si="36"/>
        <v>#DIV/0!</v>
      </c>
      <c r="BN27" s="920" t="e">
        <f t="shared" si="37"/>
        <v>#DIV/0!</v>
      </c>
      <c r="BO27" s="920" t="e">
        <f t="shared" si="38"/>
        <v>#DIV/0!</v>
      </c>
      <c r="BP27" s="920" t="e">
        <f t="shared" si="38"/>
        <v>#DIV/0!</v>
      </c>
      <c r="BQ27" s="920" t="e">
        <f t="shared" si="38"/>
        <v>#DIV/0!</v>
      </c>
      <c r="BR27" s="920" t="e">
        <f t="shared" si="38"/>
        <v>#DIV/0!</v>
      </c>
      <c r="BS27" s="1202"/>
      <c r="BT27" s="1202"/>
      <c r="BU27" s="1202"/>
      <c r="BV27" s="1202"/>
      <c r="BW27" s="1202"/>
      <c r="BX27" s="1202"/>
      <c r="BY27" s="1202"/>
      <c r="BZ27" s="1202"/>
      <c r="CA27" s="925"/>
      <c r="CB27" s="798"/>
      <c r="CC27" s="922"/>
      <c r="CD27" s="923"/>
      <c r="CE27" s="923"/>
      <c r="CF27" s="974"/>
      <c r="CG27" s="975"/>
      <c r="CH27" s="798"/>
      <c r="CI27" s="798"/>
      <c r="CJ27" s="798"/>
      <c r="CK27" s="798"/>
      <c r="CL27" s="798"/>
      <c r="CM27" s="798"/>
      <c r="CN27" s="798"/>
      <c r="CO27" s="798"/>
      <c r="CP27" s="798"/>
      <c r="CQ27" s="798"/>
      <c r="CR27" s="798"/>
      <c r="CS27" s="798"/>
      <c r="CT27" s="798"/>
    </row>
    <row r="28" spans="1:98" ht="60.75" customHeight="1">
      <c r="A28" s="893"/>
      <c r="B28" s="894"/>
      <c r="C28" s="895"/>
      <c r="D28" s="1129"/>
      <c r="E28" s="1130"/>
      <c r="F28" s="1772"/>
      <c r="G28" s="1601"/>
      <c r="H28" s="925"/>
      <c r="I28" s="899"/>
      <c r="J28" s="900"/>
      <c r="K28" s="900"/>
      <c r="L28" s="900"/>
      <c r="M28" s="925"/>
      <c r="N28" s="1025"/>
      <c r="O28" s="1772"/>
      <c r="P28" s="1735"/>
      <c r="Q28" s="903"/>
      <c r="R28" s="904"/>
      <c r="S28" s="904"/>
      <c r="T28" s="905"/>
      <c r="U28" s="866"/>
      <c r="V28" s="2738">
        <v>4</v>
      </c>
      <c r="W28" s="2708" t="s">
        <v>1552</v>
      </c>
      <c r="X28" s="2706">
        <v>45899</v>
      </c>
      <c r="Y28" s="2706">
        <v>46022</v>
      </c>
      <c r="Z28" s="2708" t="s">
        <v>1553</v>
      </c>
      <c r="AA28" s="1330"/>
      <c r="AB28" s="908"/>
      <c r="AC28" s="908"/>
      <c r="AD28" s="909"/>
      <c r="AE28" s="871"/>
      <c r="AF28" s="2611"/>
      <c r="AG28" s="1772"/>
      <c r="AH28" s="2737"/>
      <c r="AI28" s="1734"/>
      <c r="AJ28" s="2612"/>
      <c r="AK28" s="913"/>
      <c r="AL28" s="914"/>
      <c r="AM28" s="914"/>
      <c r="AN28" s="915"/>
      <c r="AO28" s="798"/>
      <c r="AP28" s="1608"/>
      <c r="AQ28" s="1280"/>
      <c r="AR28" s="881"/>
      <c r="AS28" s="917" t="e">
        <f t="shared" si="22"/>
        <v>#DIV/0!</v>
      </c>
      <c r="AT28" s="918" t="e">
        <f t="shared" si="23"/>
        <v>#DIV/0!</v>
      </c>
      <c r="AU28" s="918" t="e">
        <f t="shared" si="24"/>
        <v>#DIV/0!</v>
      </c>
      <c r="AV28" s="918" t="e">
        <f t="shared" si="25"/>
        <v>#DIV/0!</v>
      </c>
      <c r="AW28" s="919" t="e">
        <f t="shared" si="42"/>
        <v>#DIV/0!</v>
      </c>
      <c r="AX28" s="919" t="e">
        <f t="shared" si="43"/>
        <v>#DIV/0!</v>
      </c>
      <c r="AY28" s="919" t="e">
        <f t="shared" si="44"/>
        <v>#DIV/0!</v>
      </c>
      <c r="AZ28" s="919" t="e">
        <f t="shared" si="26"/>
        <v>#DIV/0!</v>
      </c>
      <c r="BA28" s="920" t="e">
        <f t="shared" si="27"/>
        <v>#DIV/0!</v>
      </c>
      <c r="BB28" s="920" t="e">
        <f t="shared" si="28"/>
        <v>#DIV/0!</v>
      </c>
      <c r="BC28" s="920" t="e">
        <f t="shared" si="29"/>
        <v>#DIV/0!</v>
      </c>
      <c r="BD28" s="920" t="e">
        <f t="shared" si="30"/>
        <v>#DIV/0!</v>
      </c>
      <c r="BE28" s="921">
        <v>0.2</v>
      </c>
      <c r="BF28" s="921">
        <v>0.8</v>
      </c>
      <c r="BG28" s="920" t="e">
        <f t="shared" si="31"/>
        <v>#DIV/0!</v>
      </c>
      <c r="BH28" s="920" t="e">
        <f t="shared" si="32"/>
        <v>#DIV/0!</v>
      </c>
      <c r="BI28" s="920" t="e">
        <f t="shared" si="33"/>
        <v>#DIV/0!</v>
      </c>
      <c r="BJ28" s="920" t="e">
        <f t="shared" si="34"/>
        <v>#DIV/0!</v>
      </c>
      <c r="BK28" s="920" t="e">
        <f t="shared" si="34"/>
        <v>#DIV/0!</v>
      </c>
      <c r="BL28" s="920" t="e">
        <f t="shared" si="35"/>
        <v>#DIV/0!</v>
      </c>
      <c r="BM28" s="920" t="e">
        <f t="shared" si="36"/>
        <v>#DIV/0!</v>
      </c>
      <c r="BN28" s="920" t="e">
        <f t="shared" si="37"/>
        <v>#DIV/0!</v>
      </c>
      <c r="BO28" s="920" t="e">
        <f t="shared" si="38"/>
        <v>#DIV/0!</v>
      </c>
      <c r="BP28" s="920" t="e">
        <f t="shared" si="38"/>
        <v>#DIV/0!</v>
      </c>
      <c r="BQ28" s="920" t="e">
        <f t="shared" si="38"/>
        <v>#DIV/0!</v>
      </c>
      <c r="BR28" s="920" t="e">
        <f t="shared" si="38"/>
        <v>#DIV/0!</v>
      </c>
      <c r="BS28" s="1202"/>
      <c r="BT28" s="1202"/>
      <c r="BU28" s="1202"/>
      <c r="BV28" s="1202"/>
      <c r="BW28" s="1202"/>
      <c r="BX28" s="1202"/>
      <c r="BY28" s="1202"/>
      <c r="BZ28" s="1202"/>
      <c r="CA28" s="925"/>
      <c r="CB28" s="798"/>
      <c r="CC28" s="922"/>
      <c r="CD28" s="923"/>
      <c r="CE28" s="923"/>
      <c r="CF28" s="974"/>
      <c r="CG28" s="975"/>
      <c r="CH28" s="798"/>
      <c r="CI28" s="798"/>
      <c r="CJ28" s="798"/>
      <c r="CK28" s="798"/>
      <c r="CL28" s="798"/>
      <c r="CM28" s="798"/>
      <c r="CN28" s="798"/>
      <c r="CO28" s="798"/>
      <c r="CP28" s="798"/>
      <c r="CQ28" s="798"/>
      <c r="CR28" s="798"/>
      <c r="CS28" s="798"/>
      <c r="CT28" s="798"/>
    </row>
    <row r="29" spans="1:98" ht="30" customHeight="1" thickBot="1">
      <c r="A29" s="1017"/>
      <c r="B29" s="1018"/>
      <c r="C29" s="1019"/>
      <c r="D29" s="1493"/>
      <c r="E29" s="1494"/>
      <c r="F29" s="1772"/>
      <c r="G29" s="1601"/>
      <c r="H29" s="925"/>
      <c r="I29" s="899"/>
      <c r="J29" s="900"/>
      <c r="K29" s="900"/>
      <c r="L29" s="900"/>
      <c r="M29" s="925"/>
      <c r="N29" s="1025"/>
      <c r="O29" s="2613"/>
      <c r="P29" s="1743"/>
      <c r="Q29" s="903"/>
      <c r="R29" s="904"/>
      <c r="S29" s="904"/>
      <c r="T29" s="905"/>
      <c r="U29" s="866"/>
      <c r="V29" s="981"/>
      <c r="W29" s="983"/>
      <c r="X29" s="1121"/>
      <c r="Y29" s="1121"/>
      <c r="Z29" s="1024"/>
      <c r="AA29" s="1330"/>
      <c r="AB29" s="908"/>
      <c r="AC29" s="908"/>
      <c r="AD29" s="909"/>
      <c r="AE29" s="871"/>
      <c r="AF29" s="2615"/>
      <c r="AG29" s="2613"/>
      <c r="AH29" s="2739"/>
      <c r="AI29" s="2616"/>
      <c r="AJ29" s="2617"/>
      <c r="AK29" s="913"/>
      <c r="AL29" s="914"/>
      <c r="AM29" s="914"/>
      <c r="AN29" s="915"/>
      <c r="AO29" s="798"/>
      <c r="AP29" s="1624"/>
      <c r="AQ29" s="1024"/>
      <c r="AR29" s="881"/>
      <c r="AS29" s="917" t="e">
        <f t="shared" si="22"/>
        <v>#DIV/0!</v>
      </c>
      <c r="AT29" s="918" t="e">
        <f t="shared" si="23"/>
        <v>#DIV/0!</v>
      </c>
      <c r="AU29" s="918" t="e">
        <f t="shared" si="24"/>
        <v>#DIV/0!</v>
      </c>
      <c r="AV29" s="918" t="e">
        <f t="shared" si="25"/>
        <v>#DIV/0!</v>
      </c>
      <c r="AW29" s="919" t="e">
        <f t="shared" si="42"/>
        <v>#DIV/0!</v>
      </c>
      <c r="AX29" s="919" t="e">
        <f t="shared" si="43"/>
        <v>#DIV/0!</v>
      </c>
      <c r="AY29" s="919" t="e">
        <f t="shared" si="44"/>
        <v>#DIV/0!</v>
      </c>
      <c r="AZ29" s="919" t="e">
        <f t="shared" si="26"/>
        <v>#DIV/0!</v>
      </c>
      <c r="BA29" s="920" t="e">
        <f t="shared" si="27"/>
        <v>#DIV/0!</v>
      </c>
      <c r="BB29" s="920" t="e">
        <f t="shared" si="28"/>
        <v>#DIV/0!</v>
      </c>
      <c r="BC29" s="920" t="e">
        <f t="shared" si="29"/>
        <v>#DIV/0!</v>
      </c>
      <c r="BD29" s="920" t="e">
        <f t="shared" si="30"/>
        <v>#DIV/0!</v>
      </c>
      <c r="BE29" s="921">
        <v>0.2</v>
      </c>
      <c r="BF29" s="921">
        <v>0.8</v>
      </c>
      <c r="BG29" s="920" t="e">
        <f t="shared" si="31"/>
        <v>#DIV/0!</v>
      </c>
      <c r="BH29" s="920" t="e">
        <f t="shared" si="32"/>
        <v>#DIV/0!</v>
      </c>
      <c r="BI29" s="920" t="e">
        <f t="shared" si="33"/>
        <v>#DIV/0!</v>
      </c>
      <c r="BJ29" s="920" t="e">
        <f t="shared" si="34"/>
        <v>#DIV/0!</v>
      </c>
      <c r="BK29" s="920" t="e">
        <f t="shared" si="34"/>
        <v>#DIV/0!</v>
      </c>
      <c r="BL29" s="920" t="e">
        <f t="shared" si="35"/>
        <v>#DIV/0!</v>
      </c>
      <c r="BM29" s="920" t="e">
        <f t="shared" si="36"/>
        <v>#DIV/0!</v>
      </c>
      <c r="BN29" s="920" t="e">
        <f t="shared" si="37"/>
        <v>#DIV/0!</v>
      </c>
      <c r="BO29" s="920" t="e">
        <f t="shared" si="38"/>
        <v>#DIV/0!</v>
      </c>
      <c r="BP29" s="920" t="e">
        <f t="shared" si="38"/>
        <v>#DIV/0!</v>
      </c>
      <c r="BQ29" s="920" t="e">
        <f t="shared" si="38"/>
        <v>#DIV/0!</v>
      </c>
      <c r="BR29" s="920" t="e">
        <f t="shared" si="38"/>
        <v>#DIV/0!</v>
      </c>
      <c r="BS29" s="1202"/>
      <c r="BT29" s="1202"/>
      <c r="BU29" s="1202"/>
      <c r="BV29" s="1202"/>
      <c r="BW29" s="1202"/>
      <c r="BX29" s="1202"/>
      <c r="BY29" s="1202"/>
      <c r="BZ29" s="1202"/>
      <c r="CA29" s="925"/>
      <c r="CB29" s="798"/>
      <c r="CC29" s="922"/>
      <c r="CD29" s="923"/>
      <c r="CE29" s="923"/>
      <c r="CF29" s="974"/>
      <c r="CG29" s="975"/>
      <c r="CH29" s="798"/>
      <c r="CI29" s="798"/>
      <c r="CJ29" s="798"/>
      <c r="CK29" s="798"/>
      <c r="CL29" s="798"/>
      <c r="CM29" s="798"/>
      <c r="CN29" s="798"/>
      <c r="CO29" s="798"/>
      <c r="CP29" s="798"/>
      <c r="CQ29" s="798"/>
      <c r="CR29" s="798"/>
      <c r="CS29" s="798"/>
      <c r="CT29" s="798"/>
    </row>
    <row r="30" spans="1:98" ht="32.25" customHeight="1">
      <c r="A30" s="853"/>
      <c r="B30" s="854"/>
      <c r="C30" s="855"/>
      <c r="D30" s="1123"/>
      <c r="E30" s="2740"/>
      <c r="F30" s="2741"/>
      <c r="G30" s="2742"/>
      <c r="H30" s="1635"/>
      <c r="I30" s="860"/>
      <c r="J30" s="861"/>
      <c r="K30" s="861"/>
      <c r="L30" s="861"/>
      <c r="M30" s="1035"/>
      <c r="N30" s="1036"/>
      <c r="O30" s="996"/>
      <c r="P30" s="1724"/>
      <c r="Q30" s="863"/>
      <c r="R30" s="864"/>
      <c r="S30" s="864"/>
      <c r="T30" s="865"/>
      <c r="U30" s="866"/>
      <c r="V30" s="867"/>
      <c r="W30" s="858"/>
      <c r="X30" s="1122"/>
      <c r="Y30" s="1122"/>
      <c r="Z30" s="1089"/>
      <c r="AA30" s="1326"/>
      <c r="AB30" s="869"/>
      <c r="AC30" s="869"/>
      <c r="AD30" s="870"/>
      <c r="AE30" s="871"/>
      <c r="AF30" s="2743">
        <v>0</v>
      </c>
      <c r="AG30" s="1555" t="s">
        <v>1581</v>
      </c>
      <c r="AH30" s="1555" t="s">
        <v>1582</v>
      </c>
      <c r="AI30" s="996" t="s">
        <v>73</v>
      </c>
      <c r="AJ30" s="1545">
        <v>800</v>
      </c>
      <c r="AK30" s="876"/>
      <c r="AL30" s="877"/>
      <c r="AM30" s="877"/>
      <c r="AN30" s="878"/>
      <c r="AO30" s="798"/>
      <c r="AP30" s="1544" t="s">
        <v>320</v>
      </c>
      <c r="AQ30" s="998" t="s">
        <v>356</v>
      </c>
      <c r="AR30" s="881"/>
      <c r="AS30" s="882" t="e">
        <f t="shared" si="22"/>
        <v>#DIV/0!</v>
      </c>
      <c r="AT30" s="977" t="e">
        <f t="shared" si="23"/>
        <v>#DIV/0!</v>
      </c>
      <c r="AU30" s="977" t="e">
        <f t="shared" si="24"/>
        <v>#DIV/0!</v>
      </c>
      <c r="AV30" s="977" t="e">
        <f t="shared" si="25"/>
        <v>#DIV/0!</v>
      </c>
      <c r="AW30" s="1014" t="e">
        <f t="shared" si="42"/>
        <v>#DIV/0!</v>
      </c>
      <c r="AX30" s="1014" t="e">
        <f t="shared" si="43"/>
        <v>#VALUE!</v>
      </c>
      <c r="AY30" s="1014" t="e">
        <f t="shared" si="44"/>
        <v>#VALUE!</v>
      </c>
      <c r="AZ30" s="1014" t="e">
        <f t="shared" si="26"/>
        <v>#DIV/0!</v>
      </c>
      <c r="BA30" s="978">
        <f t="shared" si="27"/>
        <v>0</v>
      </c>
      <c r="BB30" s="978">
        <f t="shared" si="28"/>
        <v>0</v>
      </c>
      <c r="BC30" s="978">
        <f t="shared" si="29"/>
        <v>0</v>
      </c>
      <c r="BD30" s="978">
        <f t="shared" si="30"/>
        <v>0</v>
      </c>
      <c r="BE30" s="979">
        <v>0.2</v>
      </c>
      <c r="BF30" s="979">
        <v>0.8</v>
      </c>
      <c r="BG30" s="978" t="e">
        <f t="shared" si="31"/>
        <v>#DIV/0!</v>
      </c>
      <c r="BH30" s="978" t="e">
        <f t="shared" si="32"/>
        <v>#VALUE!</v>
      </c>
      <c r="BI30" s="978" t="e">
        <f t="shared" si="33"/>
        <v>#VALUE!</v>
      </c>
      <c r="BJ30" s="978" t="e">
        <f t="shared" si="34"/>
        <v>#DIV/0!</v>
      </c>
      <c r="BK30" s="978">
        <f t="shared" si="34"/>
        <v>0</v>
      </c>
      <c r="BL30" s="978">
        <f t="shared" si="35"/>
        <v>0</v>
      </c>
      <c r="BM30" s="978">
        <f t="shared" si="36"/>
        <v>0</v>
      </c>
      <c r="BN30" s="978">
        <f t="shared" si="37"/>
        <v>0</v>
      </c>
      <c r="BO30" s="978" t="e">
        <f t="shared" si="38"/>
        <v>#DIV/0!</v>
      </c>
      <c r="BP30" s="885" t="e">
        <f t="shared" si="38"/>
        <v>#VALUE!</v>
      </c>
      <c r="BQ30" s="885" t="e">
        <f t="shared" si="38"/>
        <v>#VALUE!</v>
      </c>
      <c r="BR30" s="885" t="e">
        <f t="shared" si="38"/>
        <v>#DIV/0!</v>
      </c>
      <c r="BS30" s="1015" t="e">
        <f t="shared" ref="BS30:BV30" si="47">AVERAGEIF(BO30:BO34,"&lt;&gt;#¡DIV/0!")</f>
        <v>#DIV/0!</v>
      </c>
      <c r="BT30" s="1015" t="e">
        <f t="shared" si="47"/>
        <v>#VALUE!</v>
      </c>
      <c r="BU30" s="1015" t="e">
        <f t="shared" si="47"/>
        <v>#VALUE!</v>
      </c>
      <c r="BV30" s="1015" t="e">
        <f t="shared" si="47"/>
        <v>#DIV/0!</v>
      </c>
      <c r="BW30" s="888" t="e">
        <f>+C30*BS30</f>
        <v>#DIV/0!</v>
      </c>
      <c r="BX30" s="888" t="e">
        <f>+C30*BT30</f>
        <v>#VALUE!</v>
      </c>
      <c r="BY30" s="888" t="e">
        <f>+C30*BU30</f>
        <v>#VALUE!</v>
      </c>
      <c r="BZ30" s="888" t="e">
        <f>+C30*BV30</f>
        <v>#DIV/0!</v>
      </c>
      <c r="CA30" s="1016" t="e">
        <f>SUM(BW30:BZ34)</f>
        <v>#DIV/0!</v>
      </c>
      <c r="CB30" s="798"/>
      <c r="CC30" s="890" t="e">
        <f t="shared" ref="CC30:CF30" si="48">+Q30/$N$30</f>
        <v>#DIV/0!</v>
      </c>
      <c r="CD30" s="891" t="e">
        <f t="shared" si="48"/>
        <v>#DIV/0!</v>
      </c>
      <c r="CE30" s="891" t="e">
        <f t="shared" si="48"/>
        <v>#DIV/0!</v>
      </c>
      <c r="CF30" s="961" t="e">
        <f t="shared" si="48"/>
        <v>#DIV/0!</v>
      </c>
      <c r="CG30" s="962" t="e">
        <f>AVERAGE(CC30:CF34)</f>
        <v>#DIV/0!</v>
      </c>
      <c r="CH30" s="798"/>
      <c r="CI30" s="798"/>
      <c r="CJ30" s="798"/>
      <c r="CK30" s="798"/>
      <c r="CL30" s="798"/>
      <c r="CM30" s="798"/>
      <c r="CN30" s="798"/>
      <c r="CO30" s="798"/>
      <c r="CP30" s="798"/>
      <c r="CQ30" s="798"/>
      <c r="CR30" s="798"/>
      <c r="CS30" s="798"/>
      <c r="CT30" s="798"/>
    </row>
    <row r="31" spans="1:98" ht="14.25" customHeight="1">
      <c r="A31" s="893"/>
      <c r="B31" s="894"/>
      <c r="C31" s="895"/>
      <c r="D31" s="1129"/>
      <c r="E31" s="2744"/>
      <c r="F31" s="2745"/>
      <c r="G31" s="2746"/>
      <c r="H31" s="960"/>
      <c r="I31" s="899"/>
      <c r="J31" s="900"/>
      <c r="K31" s="900"/>
      <c r="L31" s="900"/>
      <c r="M31" s="925"/>
      <c r="N31" s="1025"/>
      <c r="O31" s="1772"/>
      <c r="P31" s="1735"/>
      <c r="Q31" s="903"/>
      <c r="R31" s="904"/>
      <c r="S31" s="904"/>
      <c r="T31" s="905"/>
      <c r="U31" s="866"/>
      <c r="V31" s="906"/>
      <c r="W31" s="999"/>
      <c r="X31" s="1120"/>
      <c r="Y31" s="1120"/>
      <c r="Z31" s="1002"/>
      <c r="AA31" s="1330"/>
      <c r="AB31" s="908"/>
      <c r="AC31" s="908"/>
      <c r="AD31" s="909"/>
      <c r="AE31" s="871"/>
      <c r="AF31" s="2747"/>
      <c r="AG31" s="2737"/>
      <c r="AH31" s="2737"/>
      <c r="AI31" s="1772"/>
      <c r="AJ31" s="2612"/>
      <c r="AK31" s="913"/>
      <c r="AL31" s="914"/>
      <c r="AM31" s="914"/>
      <c r="AN31" s="915"/>
      <c r="AO31" s="798"/>
      <c r="AP31" s="1608"/>
      <c r="AQ31" s="1280"/>
      <c r="AR31" s="881"/>
      <c r="AS31" s="917" t="e">
        <f t="shared" si="22"/>
        <v>#DIV/0!</v>
      </c>
      <c r="AT31" s="918" t="e">
        <f t="shared" si="23"/>
        <v>#DIV/0!</v>
      </c>
      <c r="AU31" s="918" t="e">
        <f t="shared" si="24"/>
        <v>#DIV/0!</v>
      </c>
      <c r="AV31" s="918" t="e">
        <f t="shared" si="25"/>
        <v>#DIV/0!</v>
      </c>
      <c r="AW31" s="919" t="e">
        <f t="shared" si="42"/>
        <v>#DIV/0!</v>
      </c>
      <c r="AX31" s="919" t="e">
        <f t="shared" si="43"/>
        <v>#DIV/0!</v>
      </c>
      <c r="AY31" s="919" t="e">
        <f t="shared" si="44"/>
        <v>#DIV/0!</v>
      </c>
      <c r="AZ31" s="919" t="e">
        <f t="shared" si="26"/>
        <v>#DIV/0!</v>
      </c>
      <c r="BA31" s="920" t="e">
        <f t="shared" si="27"/>
        <v>#DIV/0!</v>
      </c>
      <c r="BB31" s="920" t="e">
        <f t="shared" si="28"/>
        <v>#DIV/0!</v>
      </c>
      <c r="BC31" s="920" t="e">
        <f t="shared" si="29"/>
        <v>#DIV/0!</v>
      </c>
      <c r="BD31" s="920" t="e">
        <f t="shared" si="30"/>
        <v>#DIV/0!</v>
      </c>
      <c r="BE31" s="921">
        <v>0.2</v>
      </c>
      <c r="BF31" s="921">
        <v>0.8</v>
      </c>
      <c r="BG31" s="920" t="e">
        <f t="shared" si="31"/>
        <v>#DIV/0!</v>
      </c>
      <c r="BH31" s="920" t="e">
        <f t="shared" si="32"/>
        <v>#DIV/0!</v>
      </c>
      <c r="BI31" s="920" t="e">
        <f t="shared" si="33"/>
        <v>#DIV/0!</v>
      </c>
      <c r="BJ31" s="920" t="e">
        <f t="shared" si="34"/>
        <v>#DIV/0!</v>
      </c>
      <c r="BK31" s="920" t="e">
        <f t="shared" si="34"/>
        <v>#DIV/0!</v>
      </c>
      <c r="BL31" s="920" t="e">
        <f t="shared" si="35"/>
        <v>#DIV/0!</v>
      </c>
      <c r="BM31" s="920" t="e">
        <f t="shared" si="36"/>
        <v>#DIV/0!</v>
      </c>
      <c r="BN31" s="920" t="e">
        <f t="shared" si="37"/>
        <v>#DIV/0!</v>
      </c>
      <c r="BO31" s="920" t="e">
        <f t="shared" si="38"/>
        <v>#DIV/0!</v>
      </c>
      <c r="BP31" s="920" t="e">
        <f t="shared" si="38"/>
        <v>#DIV/0!</v>
      </c>
      <c r="BQ31" s="920" t="e">
        <f t="shared" si="38"/>
        <v>#DIV/0!</v>
      </c>
      <c r="BR31" s="920" t="e">
        <f t="shared" si="38"/>
        <v>#DIV/0!</v>
      </c>
      <c r="BS31" s="1202"/>
      <c r="BT31" s="1202"/>
      <c r="BU31" s="1202"/>
      <c r="BV31" s="1202"/>
      <c r="BW31" s="1202"/>
      <c r="BX31" s="1202"/>
      <c r="BY31" s="1202"/>
      <c r="BZ31" s="1202"/>
      <c r="CA31" s="925"/>
      <c r="CB31" s="798"/>
      <c r="CC31" s="922"/>
      <c r="CD31" s="923"/>
      <c r="CE31" s="923"/>
      <c r="CF31" s="974"/>
      <c r="CG31" s="975"/>
      <c r="CH31" s="798"/>
      <c r="CI31" s="798"/>
      <c r="CJ31" s="798"/>
      <c r="CK31" s="798"/>
      <c r="CL31" s="798"/>
      <c r="CM31" s="798"/>
      <c r="CN31" s="798"/>
      <c r="CO31" s="798"/>
      <c r="CP31" s="798"/>
      <c r="CQ31" s="798"/>
      <c r="CR31" s="798"/>
      <c r="CS31" s="798"/>
      <c r="CT31" s="798"/>
    </row>
    <row r="32" spans="1:98" ht="14.25" customHeight="1">
      <c r="A32" s="893"/>
      <c r="B32" s="894"/>
      <c r="C32" s="895"/>
      <c r="D32" s="1129"/>
      <c r="E32" s="2744"/>
      <c r="F32" s="2745"/>
      <c r="G32" s="2746"/>
      <c r="H32" s="960"/>
      <c r="I32" s="899"/>
      <c r="J32" s="900"/>
      <c r="K32" s="900"/>
      <c r="L32" s="900"/>
      <c r="M32" s="925"/>
      <c r="N32" s="1025"/>
      <c r="O32" s="1772"/>
      <c r="P32" s="1735"/>
      <c r="Q32" s="903"/>
      <c r="R32" s="904"/>
      <c r="S32" s="904"/>
      <c r="T32" s="905"/>
      <c r="U32" s="866"/>
      <c r="V32" s="906"/>
      <c r="W32" s="999"/>
      <c r="X32" s="1120"/>
      <c r="Y32" s="1120"/>
      <c r="Z32" s="1002"/>
      <c r="AA32" s="1330"/>
      <c r="AB32" s="908"/>
      <c r="AC32" s="908"/>
      <c r="AD32" s="909"/>
      <c r="AE32" s="871"/>
      <c r="AF32" s="2747"/>
      <c r="AG32" s="2737"/>
      <c r="AH32" s="2737"/>
      <c r="AI32" s="1772"/>
      <c r="AJ32" s="2612"/>
      <c r="AK32" s="913"/>
      <c r="AL32" s="914"/>
      <c r="AM32" s="914"/>
      <c r="AN32" s="915"/>
      <c r="AO32" s="798"/>
      <c r="AP32" s="1608"/>
      <c r="AQ32" s="1280"/>
      <c r="AR32" s="881"/>
      <c r="AS32" s="917" t="e">
        <f t="shared" si="22"/>
        <v>#DIV/0!</v>
      </c>
      <c r="AT32" s="918" t="e">
        <f t="shared" si="23"/>
        <v>#DIV/0!</v>
      </c>
      <c r="AU32" s="918" t="e">
        <f t="shared" si="24"/>
        <v>#DIV/0!</v>
      </c>
      <c r="AV32" s="918" t="e">
        <f t="shared" si="25"/>
        <v>#DIV/0!</v>
      </c>
      <c r="AW32" s="919" t="e">
        <f t="shared" si="42"/>
        <v>#DIV/0!</v>
      </c>
      <c r="AX32" s="919" t="e">
        <f t="shared" si="43"/>
        <v>#DIV/0!</v>
      </c>
      <c r="AY32" s="919" t="e">
        <f t="shared" si="44"/>
        <v>#DIV/0!</v>
      </c>
      <c r="AZ32" s="919" t="e">
        <f t="shared" si="26"/>
        <v>#DIV/0!</v>
      </c>
      <c r="BA32" s="920" t="e">
        <f t="shared" si="27"/>
        <v>#DIV/0!</v>
      </c>
      <c r="BB32" s="920" t="e">
        <f t="shared" si="28"/>
        <v>#DIV/0!</v>
      </c>
      <c r="BC32" s="920" t="e">
        <f t="shared" si="29"/>
        <v>#DIV/0!</v>
      </c>
      <c r="BD32" s="920" t="e">
        <f t="shared" si="30"/>
        <v>#DIV/0!</v>
      </c>
      <c r="BE32" s="921">
        <v>0.2</v>
      </c>
      <c r="BF32" s="921">
        <v>0.8</v>
      </c>
      <c r="BG32" s="920" t="e">
        <f t="shared" si="31"/>
        <v>#DIV/0!</v>
      </c>
      <c r="BH32" s="920" t="e">
        <f t="shared" si="32"/>
        <v>#DIV/0!</v>
      </c>
      <c r="BI32" s="920" t="e">
        <f t="shared" si="33"/>
        <v>#DIV/0!</v>
      </c>
      <c r="BJ32" s="920" t="e">
        <f t="shared" si="34"/>
        <v>#DIV/0!</v>
      </c>
      <c r="BK32" s="920" t="e">
        <f t="shared" si="34"/>
        <v>#DIV/0!</v>
      </c>
      <c r="BL32" s="920" t="e">
        <f t="shared" si="35"/>
        <v>#DIV/0!</v>
      </c>
      <c r="BM32" s="920" t="e">
        <f t="shared" si="36"/>
        <v>#DIV/0!</v>
      </c>
      <c r="BN32" s="920" t="e">
        <f t="shared" si="37"/>
        <v>#DIV/0!</v>
      </c>
      <c r="BO32" s="920" t="e">
        <f t="shared" si="38"/>
        <v>#DIV/0!</v>
      </c>
      <c r="BP32" s="920" t="e">
        <f t="shared" si="38"/>
        <v>#DIV/0!</v>
      </c>
      <c r="BQ32" s="920" t="e">
        <f t="shared" si="38"/>
        <v>#DIV/0!</v>
      </c>
      <c r="BR32" s="920" t="e">
        <f t="shared" si="38"/>
        <v>#DIV/0!</v>
      </c>
      <c r="BS32" s="1202"/>
      <c r="BT32" s="1202"/>
      <c r="BU32" s="1202"/>
      <c r="BV32" s="1202"/>
      <c r="BW32" s="1202"/>
      <c r="BX32" s="1202"/>
      <c r="BY32" s="1202"/>
      <c r="BZ32" s="1202"/>
      <c r="CA32" s="925"/>
      <c r="CB32" s="798"/>
      <c r="CC32" s="922"/>
      <c r="CD32" s="923"/>
      <c r="CE32" s="923"/>
      <c r="CF32" s="974"/>
      <c r="CG32" s="975"/>
      <c r="CH32" s="798"/>
      <c r="CI32" s="798"/>
      <c r="CJ32" s="798"/>
      <c r="CK32" s="798"/>
      <c r="CL32" s="798"/>
      <c r="CM32" s="798"/>
      <c r="CN32" s="798"/>
      <c r="CO32" s="798"/>
      <c r="CP32" s="798"/>
      <c r="CQ32" s="798"/>
      <c r="CR32" s="798"/>
      <c r="CS32" s="798"/>
      <c r="CT32" s="798"/>
    </row>
    <row r="33" spans="1:98" ht="14.25" customHeight="1">
      <c r="A33" s="893"/>
      <c r="B33" s="894"/>
      <c r="C33" s="895"/>
      <c r="D33" s="1129"/>
      <c r="E33" s="2744"/>
      <c r="F33" s="2745"/>
      <c r="G33" s="2746"/>
      <c r="H33" s="960"/>
      <c r="I33" s="899"/>
      <c r="J33" s="900"/>
      <c r="K33" s="900"/>
      <c r="L33" s="900"/>
      <c r="M33" s="925"/>
      <c r="N33" s="1025"/>
      <c r="O33" s="1772"/>
      <c r="P33" s="1735"/>
      <c r="Q33" s="903"/>
      <c r="R33" s="904"/>
      <c r="S33" s="904"/>
      <c r="T33" s="905"/>
      <c r="U33" s="866"/>
      <c r="V33" s="906"/>
      <c r="W33" s="999"/>
      <c r="X33" s="1203"/>
      <c r="Y33" s="1203"/>
      <c r="Z33" s="1002"/>
      <c r="AA33" s="1330"/>
      <c r="AB33" s="908"/>
      <c r="AC33" s="908"/>
      <c r="AD33" s="909"/>
      <c r="AE33" s="871"/>
      <c r="AF33" s="2747"/>
      <c r="AG33" s="2737"/>
      <c r="AH33" s="2737"/>
      <c r="AI33" s="1772"/>
      <c r="AJ33" s="2612"/>
      <c r="AK33" s="913"/>
      <c r="AL33" s="914"/>
      <c r="AM33" s="914"/>
      <c r="AN33" s="915"/>
      <c r="AO33" s="798"/>
      <c r="AP33" s="1608"/>
      <c r="AQ33" s="1280"/>
      <c r="AR33" s="881"/>
      <c r="AS33" s="917" t="e">
        <f t="shared" si="22"/>
        <v>#DIV/0!</v>
      </c>
      <c r="AT33" s="918" t="e">
        <f t="shared" si="23"/>
        <v>#DIV/0!</v>
      </c>
      <c r="AU33" s="918" t="e">
        <f t="shared" si="24"/>
        <v>#DIV/0!</v>
      </c>
      <c r="AV33" s="918" t="e">
        <f t="shared" si="25"/>
        <v>#DIV/0!</v>
      </c>
      <c r="AW33" s="919" t="e">
        <f t="shared" si="42"/>
        <v>#DIV/0!</v>
      </c>
      <c r="AX33" s="919" t="e">
        <f t="shared" si="43"/>
        <v>#DIV/0!</v>
      </c>
      <c r="AY33" s="919" t="e">
        <f t="shared" si="44"/>
        <v>#DIV/0!</v>
      </c>
      <c r="AZ33" s="919" t="e">
        <f t="shared" si="26"/>
        <v>#DIV/0!</v>
      </c>
      <c r="BA33" s="920" t="e">
        <f t="shared" si="27"/>
        <v>#DIV/0!</v>
      </c>
      <c r="BB33" s="920" t="e">
        <f t="shared" si="28"/>
        <v>#DIV/0!</v>
      </c>
      <c r="BC33" s="920" t="e">
        <f t="shared" si="29"/>
        <v>#DIV/0!</v>
      </c>
      <c r="BD33" s="920" t="e">
        <f t="shared" si="30"/>
        <v>#DIV/0!</v>
      </c>
      <c r="BE33" s="921">
        <v>0.2</v>
      </c>
      <c r="BF33" s="921">
        <v>0.8</v>
      </c>
      <c r="BG33" s="920" t="e">
        <f t="shared" si="31"/>
        <v>#DIV/0!</v>
      </c>
      <c r="BH33" s="920" t="e">
        <f t="shared" si="32"/>
        <v>#DIV/0!</v>
      </c>
      <c r="BI33" s="920" t="e">
        <f t="shared" si="33"/>
        <v>#DIV/0!</v>
      </c>
      <c r="BJ33" s="920" t="e">
        <f t="shared" si="34"/>
        <v>#DIV/0!</v>
      </c>
      <c r="BK33" s="920" t="e">
        <f t="shared" si="34"/>
        <v>#DIV/0!</v>
      </c>
      <c r="BL33" s="920" t="e">
        <f t="shared" si="35"/>
        <v>#DIV/0!</v>
      </c>
      <c r="BM33" s="920" t="e">
        <f t="shared" si="36"/>
        <v>#DIV/0!</v>
      </c>
      <c r="BN33" s="920" t="e">
        <f t="shared" si="37"/>
        <v>#DIV/0!</v>
      </c>
      <c r="BO33" s="920" t="e">
        <f t="shared" si="38"/>
        <v>#DIV/0!</v>
      </c>
      <c r="BP33" s="920" t="e">
        <f t="shared" si="38"/>
        <v>#DIV/0!</v>
      </c>
      <c r="BQ33" s="920" t="e">
        <f t="shared" si="38"/>
        <v>#DIV/0!</v>
      </c>
      <c r="BR33" s="920" t="e">
        <f t="shared" si="38"/>
        <v>#DIV/0!</v>
      </c>
      <c r="BS33" s="1202"/>
      <c r="BT33" s="1202"/>
      <c r="BU33" s="1202"/>
      <c r="BV33" s="1202"/>
      <c r="BW33" s="1202"/>
      <c r="BX33" s="1202"/>
      <c r="BY33" s="1202"/>
      <c r="BZ33" s="1202"/>
      <c r="CA33" s="925"/>
      <c r="CB33" s="798"/>
      <c r="CC33" s="922"/>
      <c r="CD33" s="923"/>
      <c r="CE33" s="923"/>
      <c r="CF33" s="974"/>
      <c r="CG33" s="975"/>
      <c r="CH33" s="798"/>
      <c r="CI33" s="798"/>
      <c r="CJ33" s="798"/>
      <c r="CK33" s="798"/>
      <c r="CL33" s="798"/>
      <c r="CM33" s="798"/>
      <c r="CN33" s="798"/>
      <c r="CO33" s="798"/>
      <c r="CP33" s="798"/>
      <c r="CQ33" s="798"/>
      <c r="CR33" s="798"/>
      <c r="CS33" s="798"/>
      <c r="CT33" s="798"/>
    </row>
    <row r="34" spans="1:98" ht="21" customHeight="1" thickBot="1">
      <c r="A34" s="1017"/>
      <c r="B34" s="894"/>
      <c r="C34" s="895"/>
      <c r="D34" s="1493"/>
      <c r="E34" s="2748"/>
      <c r="F34" s="2749"/>
      <c r="G34" s="2750"/>
      <c r="H34" s="1653"/>
      <c r="I34" s="899"/>
      <c r="J34" s="900"/>
      <c r="K34" s="900"/>
      <c r="L34" s="900"/>
      <c r="M34" s="925"/>
      <c r="N34" s="1025"/>
      <c r="O34" s="1772"/>
      <c r="P34" s="1743"/>
      <c r="Q34" s="903"/>
      <c r="R34" s="904"/>
      <c r="S34" s="904"/>
      <c r="T34" s="905"/>
      <c r="U34" s="866"/>
      <c r="V34" s="981"/>
      <c r="W34" s="983"/>
      <c r="X34" s="1121"/>
      <c r="Y34" s="1121"/>
      <c r="Z34" s="1569"/>
      <c r="AA34" s="1330"/>
      <c r="AB34" s="908"/>
      <c r="AC34" s="908"/>
      <c r="AD34" s="909"/>
      <c r="AE34" s="871"/>
      <c r="AF34" s="2751"/>
      <c r="AG34" s="2739"/>
      <c r="AH34" s="2739"/>
      <c r="AI34" s="2613"/>
      <c r="AJ34" s="2617"/>
      <c r="AK34" s="913"/>
      <c r="AL34" s="914"/>
      <c r="AM34" s="914"/>
      <c r="AN34" s="915"/>
      <c r="AO34" s="798"/>
      <c r="AP34" s="1624"/>
      <c r="AQ34" s="1024"/>
      <c r="AR34" s="881"/>
      <c r="AS34" s="917" t="e">
        <f t="shared" si="22"/>
        <v>#DIV/0!</v>
      </c>
      <c r="AT34" s="918" t="e">
        <f t="shared" si="23"/>
        <v>#DIV/0!</v>
      </c>
      <c r="AU34" s="918" t="e">
        <f t="shared" si="24"/>
        <v>#DIV/0!</v>
      </c>
      <c r="AV34" s="918" t="e">
        <f t="shared" si="25"/>
        <v>#DIV/0!</v>
      </c>
      <c r="AW34" s="919" t="e">
        <f t="shared" si="42"/>
        <v>#DIV/0!</v>
      </c>
      <c r="AX34" s="919" t="e">
        <f t="shared" si="43"/>
        <v>#DIV/0!</v>
      </c>
      <c r="AY34" s="919" t="e">
        <f t="shared" si="44"/>
        <v>#DIV/0!</v>
      </c>
      <c r="AZ34" s="919" t="e">
        <f t="shared" si="26"/>
        <v>#DIV/0!</v>
      </c>
      <c r="BA34" s="920" t="e">
        <f t="shared" si="27"/>
        <v>#DIV/0!</v>
      </c>
      <c r="BB34" s="920" t="e">
        <f t="shared" si="28"/>
        <v>#DIV/0!</v>
      </c>
      <c r="BC34" s="920" t="e">
        <f t="shared" si="29"/>
        <v>#DIV/0!</v>
      </c>
      <c r="BD34" s="920" t="e">
        <f t="shared" si="30"/>
        <v>#DIV/0!</v>
      </c>
      <c r="BE34" s="921">
        <v>0.2</v>
      </c>
      <c r="BF34" s="921">
        <v>0.8</v>
      </c>
      <c r="BG34" s="920" t="e">
        <f t="shared" si="31"/>
        <v>#DIV/0!</v>
      </c>
      <c r="BH34" s="920" t="e">
        <f t="shared" si="32"/>
        <v>#DIV/0!</v>
      </c>
      <c r="BI34" s="920" t="e">
        <f t="shared" si="33"/>
        <v>#DIV/0!</v>
      </c>
      <c r="BJ34" s="920" t="e">
        <f t="shared" si="34"/>
        <v>#DIV/0!</v>
      </c>
      <c r="BK34" s="920" t="e">
        <f t="shared" si="34"/>
        <v>#DIV/0!</v>
      </c>
      <c r="BL34" s="920" t="e">
        <f t="shared" si="35"/>
        <v>#DIV/0!</v>
      </c>
      <c r="BM34" s="920" t="e">
        <f t="shared" si="36"/>
        <v>#DIV/0!</v>
      </c>
      <c r="BN34" s="920" t="e">
        <f t="shared" si="37"/>
        <v>#DIV/0!</v>
      </c>
      <c r="BO34" s="920" t="e">
        <f t="shared" si="38"/>
        <v>#DIV/0!</v>
      </c>
      <c r="BP34" s="920" t="e">
        <f t="shared" si="38"/>
        <v>#DIV/0!</v>
      </c>
      <c r="BQ34" s="920" t="e">
        <f t="shared" si="38"/>
        <v>#DIV/0!</v>
      </c>
      <c r="BR34" s="920" t="e">
        <f t="shared" si="38"/>
        <v>#DIV/0!</v>
      </c>
      <c r="BS34" s="1202"/>
      <c r="BT34" s="1202"/>
      <c r="BU34" s="1202"/>
      <c r="BV34" s="1202"/>
      <c r="BW34" s="1202"/>
      <c r="BX34" s="1202"/>
      <c r="BY34" s="1202"/>
      <c r="BZ34" s="1202"/>
      <c r="CA34" s="925"/>
      <c r="CB34" s="798"/>
      <c r="CC34" s="922"/>
      <c r="CD34" s="923"/>
      <c r="CE34" s="923"/>
      <c r="CF34" s="974"/>
      <c r="CG34" s="975"/>
      <c r="CH34" s="798"/>
      <c r="CI34" s="798"/>
      <c r="CJ34" s="798"/>
      <c r="CK34" s="798"/>
      <c r="CL34" s="798"/>
      <c r="CM34" s="798"/>
      <c r="CN34" s="798"/>
      <c r="CO34" s="798"/>
      <c r="CP34" s="798"/>
      <c r="CQ34" s="798"/>
      <c r="CR34" s="798"/>
      <c r="CS34" s="798"/>
      <c r="CT34" s="798"/>
    </row>
    <row r="35" spans="1:98" ht="66" customHeight="1">
      <c r="A35" s="853"/>
      <c r="B35" s="854"/>
      <c r="C35" s="855"/>
      <c r="D35" s="2752"/>
      <c r="E35" s="2720"/>
      <c r="F35" s="999"/>
      <c r="G35" s="1033"/>
      <c r="H35" s="1085"/>
      <c r="I35" s="860"/>
      <c r="J35" s="861"/>
      <c r="K35" s="861"/>
      <c r="L35" s="861"/>
      <c r="M35" s="1035"/>
      <c r="N35" s="1036"/>
      <c r="O35" s="996"/>
      <c r="P35" s="1724"/>
      <c r="Q35" s="863"/>
      <c r="R35" s="864"/>
      <c r="S35" s="864"/>
      <c r="T35" s="865"/>
      <c r="U35" s="871"/>
      <c r="V35" s="1001"/>
      <c r="W35" s="2753"/>
      <c r="X35" s="1219"/>
      <c r="Y35" s="1219"/>
      <c r="Z35" s="1695"/>
      <c r="AA35" s="868"/>
      <c r="AB35" s="869"/>
      <c r="AC35" s="869"/>
      <c r="AD35" s="870"/>
      <c r="AE35" s="871"/>
      <c r="AF35" s="2754" t="s">
        <v>1583</v>
      </c>
      <c r="AG35" s="996" t="s">
        <v>1584</v>
      </c>
      <c r="AH35" s="996" t="s">
        <v>1582</v>
      </c>
      <c r="AI35" s="1724" t="s">
        <v>73</v>
      </c>
      <c r="AJ35" s="2742">
        <v>5000</v>
      </c>
      <c r="AK35" s="876"/>
      <c r="AL35" s="877"/>
      <c r="AM35" s="877"/>
      <c r="AN35" s="878"/>
      <c r="AO35" s="798"/>
      <c r="AP35" s="1544" t="s">
        <v>320</v>
      </c>
      <c r="AQ35" s="998" t="s">
        <v>356</v>
      </c>
      <c r="AR35" s="881"/>
      <c r="AS35" s="882" t="e">
        <f t="shared" si="22"/>
        <v>#DIV/0!</v>
      </c>
      <c r="AT35" s="977" t="e">
        <f t="shared" si="23"/>
        <v>#DIV/0!</v>
      </c>
      <c r="AU35" s="977" t="e">
        <f t="shared" si="24"/>
        <v>#DIV/0!</v>
      </c>
      <c r="AV35" s="977" t="e">
        <f t="shared" si="25"/>
        <v>#DIV/0!</v>
      </c>
      <c r="AW35" s="1014" t="e">
        <f t="shared" si="42"/>
        <v>#DIV/0!</v>
      </c>
      <c r="AX35" s="1014" t="e">
        <f t="shared" si="43"/>
        <v>#VALUE!</v>
      </c>
      <c r="AY35" s="1014" t="e">
        <f t="shared" si="44"/>
        <v>#VALUE!</v>
      </c>
      <c r="AZ35" s="1014" t="e">
        <f t="shared" si="26"/>
        <v>#DIV/0!</v>
      </c>
      <c r="BA35" s="978">
        <f t="shared" si="27"/>
        <v>0</v>
      </c>
      <c r="BB35" s="978">
        <f t="shared" si="28"/>
        <v>0</v>
      </c>
      <c r="BC35" s="978">
        <f t="shared" si="29"/>
        <v>0</v>
      </c>
      <c r="BD35" s="978">
        <f t="shared" si="30"/>
        <v>0</v>
      </c>
      <c r="BE35" s="979">
        <v>0.2</v>
      </c>
      <c r="BF35" s="979">
        <v>0.8</v>
      </c>
      <c r="BG35" s="978" t="e">
        <f t="shared" si="31"/>
        <v>#DIV/0!</v>
      </c>
      <c r="BH35" s="978" t="e">
        <f t="shared" si="32"/>
        <v>#VALUE!</v>
      </c>
      <c r="BI35" s="978" t="e">
        <f t="shared" si="33"/>
        <v>#VALUE!</v>
      </c>
      <c r="BJ35" s="978" t="e">
        <f t="shared" si="34"/>
        <v>#DIV/0!</v>
      </c>
      <c r="BK35" s="978">
        <f t="shared" si="34"/>
        <v>0</v>
      </c>
      <c r="BL35" s="978">
        <f t="shared" si="35"/>
        <v>0</v>
      </c>
      <c r="BM35" s="978">
        <f t="shared" si="36"/>
        <v>0</v>
      </c>
      <c r="BN35" s="978">
        <f t="shared" si="37"/>
        <v>0</v>
      </c>
      <c r="BO35" s="978" t="e">
        <f t="shared" si="38"/>
        <v>#DIV/0!</v>
      </c>
      <c r="BP35" s="885" t="e">
        <f t="shared" si="38"/>
        <v>#VALUE!</v>
      </c>
      <c r="BQ35" s="885" t="e">
        <f t="shared" si="38"/>
        <v>#VALUE!</v>
      </c>
      <c r="BR35" s="885" t="e">
        <f t="shared" si="38"/>
        <v>#DIV/0!</v>
      </c>
      <c r="BS35" s="1015" t="e">
        <f t="shared" ref="BS35:BV35" si="49">AVERAGEIF(BO35:BO40,"&lt;&gt;#¡DIV/0!")</f>
        <v>#DIV/0!</v>
      </c>
      <c r="BT35" s="1015" t="e">
        <f t="shared" si="49"/>
        <v>#VALUE!</v>
      </c>
      <c r="BU35" s="1015" t="e">
        <f t="shared" si="49"/>
        <v>#VALUE!</v>
      </c>
      <c r="BV35" s="1015" t="e">
        <f t="shared" si="49"/>
        <v>#DIV/0!</v>
      </c>
      <c r="BW35" s="888" t="e">
        <f>+C35*BS35</f>
        <v>#DIV/0!</v>
      </c>
      <c r="BX35" s="888" t="e">
        <f>+C35*BT35</f>
        <v>#VALUE!</v>
      </c>
      <c r="BY35" s="888" t="e">
        <f>+C35*BU35</f>
        <v>#VALUE!</v>
      </c>
      <c r="BZ35" s="888" t="e">
        <f>+C35*BV35</f>
        <v>#DIV/0!</v>
      </c>
      <c r="CA35" s="1016" t="e">
        <f>SUM(BW35:BZ40)</f>
        <v>#DIV/0!</v>
      </c>
      <c r="CB35" s="798"/>
      <c r="CC35" s="890" t="e">
        <f t="shared" ref="CC35:CF35" si="50">+Q35/$N$35</f>
        <v>#DIV/0!</v>
      </c>
      <c r="CD35" s="891" t="e">
        <f t="shared" si="50"/>
        <v>#DIV/0!</v>
      </c>
      <c r="CE35" s="891" t="e">
        <f t="shared" si="50"/>
        <v>#DIV/0!</v>
      </c>
      <c r="CF35" s="961" t="e">
        <f t="shared" si="50"/>
        <v>#DIV/0!</v>
      </c>
      <c r="CG35" s="962" t="e">
        <f>AVERAGE(CC35:CF40)</f>
        <v>#DIV/0!</v>
      </c>
      <c r="CH35" s="798"/>
      <c r="CI35" s="798"/>
      <c r="CJ35" s="798"/>
      <c r="CK35" s="798"/>
      <c r="CL35" s="798"/>
      <c r="CM35" s="798"/>
      <c r="CN35" s="798"/>
      <c r="CO35" s="798"/>
      <c r="CP35" s="798"/>
      <c r="CQ35" s="798"/>
      <c r="CR35" s="798"/>
      <c r="CS35" s="798"/>
      <c r="CT35" s="798"/>
    </row>
    <row r="36" spans="1:98" ht="14.25" customHeight="1">
      <c r="A36" s="893"/>
      <c r="B36" s="894"/>
      <c r="C36" s="895"/>
      <c r="D36" s="2755"/>
      <c r="E36" s="2756"/>
      <c r="F36" s="1766"/>
      <c r="G36" s="1767"/>
      <c r="H36" s="925"/>
      <c r="I36" s="899"/>
      <c r="J36" s="900"/>
      <c r="K36" s="900"/>
      <c r="L36" s="900"/>
      <c r="M36" s="925"/>
      <c r="N36" s="1025"/>
      <c r="O36" s="1772"/>
      <c r="P36" s="1735"/>
      <c r="Q36" s="903"/>
      <c r="R36" s="904"/>
      <c r="S36" s="904"/>
      <c r="T36" s="905"/>
      <c r="U36" s="871"/>
      <c r="V36" s="906"/>
      <c r="W36" s="2753"/>
      <c r="X36" s="1120"/>
      <c r="Y36" s="1120"/>
      <c r="Z36" s="1695"/>
      <c r="AA36" s="907"/>
      <c r="AB36" s="908"/>
      <c r="AC36" s="908"/>
      <c r="AD36" s="909"/>
      <c r="AE36" s="871"/>
      <c r="AF36" s="2611"/>
      <c r="AG36" s="1772"/>
      <c r="AH36" s="1772"/>
      <c r="AI36" s="1735"/>
      <c r="AJ36" s="2746"/>
      <c r="AK36" s="913"/>
      <c r="AL36" s="914"/>
      <c r="AM36" s="914"/>
      <c r="AN36" s="915"/>
      <c r="AO36" s="798"/>
      <c r="AP36" s="1608"/>
      <c r="AQ36" s="1280"/>
      <c r="AR36" s="881"/>
      <c r="AS36" s="917" t="e">
        <f t="shared" si="22"/>
        <v>#DIV/0!</v>
      </c>
      <c r="AT36" s="918" t="e">
        <f t="shared" si="23"/>
        <v>#DIV/0!</v>
      </c>
      <c r="AU36" s="918" t="e">
        <f t="shared" si="24"/>
        <v>#DIV/0!</v>
      </c>
      <c r="AV36" s="918" t="e">
        <f t="shared" si="25"/>
        <v>#DIV/0!</v>
      </c>
      <c r="AW36" s="919" t="e">
        <f t="shared" si="42"/>
        <v>#DIV/0!</v>
      </c>
      <c r="AX36" s="919" t="e">
        <f t="shared" si="43"/>
        <v>#DIV/0!</v>
      </c>
      <c r="AY36" s="919" t="e">
        <f t="shared" si="44"/>
        <v>#DIV/0!</v>
      </c>
      <c r="AZ36" s="919" t="e">
        <f t="shared" si="26"/>
        <v>#DIV/0!</v>
      </c>
      <c r="BA36" s="920" t="e">
        <f t="shared" si="27"/>
        <v>#DIV/0!</v>
      </c>
      <c r="BB36" s="920" t="e">
        <f t="shared" si="28"/>
        <v>#DIV/0!</v>
      </c>
      <c r="BC36" s="920" t="e">
        <f t="shared" si="29"/>
        <v>#DIV/0!</v>
      </c>
      <c r="BD36" s="920" t="e">
        <f t="shared" si="30"/>
        <v>#DIV/0!</v>
      </c>
      <c r="BE36" s="921">
        <v>0.2</v>
      </c>
      <c r="BF36" s="921">
        <v>0.8</v>
      </c>
      <c r="BG36" s="920" t="e">
        <f t="shared" si="31"/>
        <v>#DIV/0!</v>
      </c>
      <c r="BH36" s="920" t="e">
        <f t="shared" si="32"/>
        <v>#DIV/0!</v>
      </c>
      <c r="BI36" s="920" t="e">
        <f t="shared" si="33"/>
        <v>#DIV/0!</v>
      </c>
      <c r="BJ36" s="920" t="e">
        <f t="shared" si="34"/>
        <v>#DIV/0!</v>
      </c>
      <c r="BK36" s="920" t="e">
        <f t="shared" si="34"/>
        <v>#DIV/0!</v>
      </c>
      <c r="BL36" s="920" t="e">
        <f t="shared" si="35"/>
        <v>#DIV/0!</v>
      </c>
      <c r="BM36" s="920" t="e">
        <f t="shared" si="36"/>
        <v>#DIV/0!</v>
      </c>
      <c r="BN36" s="920" t="e">
        <f t="shared" si="37"/>
        <v>#DIV/0!</v>
      </c>
      <c r="BO36" s="920" t="e">
        <f t="shared" si="38"/>
        <v>#DIV/0!</v>
      </c>
      <c r="BP36" s="920" t="e">
        <f t="shared" si="38"/>
        <v>#DIV/0!</v>
      </c>
      <c r="BQ36" s="920" t="e">
        <f t="shared" si="38"/>
        <v>#DIV/0!</v>
      </c>
      <c r="BR36" s="920" t="e">
        <f t="shared" si="38"/>
        <v>#DIV/0!</v>
      </c>
      <c r="BS36" s="1202"/>
      <c r="BT36" s="1202"/>
      <c r="BU36" s="1202"/>
      <c r="BV36" s="1202"/>
      <c r="BW36" s="1202"/>
      <c r="BX36" s="1202"/>
      <c r="BY36" s="1202"/>
      <c r="BZ36" s="1202"/>
      <c r="CA36" s="925"/>
      <c r="CB36" s="798"/>
      <c r="CC36" s="922"/>
      <c r="CD36" s="923"/>
      <c r="CE36" s="923"/>
      <c r="CF36" s="974"/>
      <c r="CG36" s="975"/>
      <c r="CH36" s="798"/>
      <c r="CI36" s="798"/>
      <c r="CJ36" s="798"/>
      <c r="CK36" s="798"/>
      <c r="CL36" s="798"/>
      <c r="CM36" s="798"/>
      <c r="CN36" s="798"/>
      <c r="CO36" s="798"/>
      <c r="CP36" s="798"/>
      <c r="CQ36" s="798"/>
      <c r="CR36" s="798"/>
      <c r="CS36" s="798"/>
      <c r="CT36" s="798"/>
    </row>
    <row r="37" spans="1:98" ht="14.25" customHeight="1">
      <c r="A37" s="893"/>
      <c r="B37" s="894"/>
      <c r="C37" s="895"/>
      <c r="D37" s="2755"/>
      <c r="E37" s="2756"/>
      <c r="F37" s="1772"/>
      <c r="G37" s="1601"/>
      <c r="H37" s="925"/>
      <c r="I37" s="899"/>
      <c r="J37" s="900"/>
      <c r="K37" s="900"/>
      <c r="L37" s="900"/>
      <c r="M37" s="925"/>
      <c r="N37" s="1025"/>
      <c r="O37" s="1772"/>
      <c r="P37" s="1735"/>
      <c r="Q37" s="903"/>
      <c r="R37" s="904"/>
      <c r="S37" s="904"/>
      <c r="T37" s="905"/>
      <c r="U37" s="871"/>
      <c r="V37" s="906"/>
      <c r="W37" s="2753"/>
      <c r="X37" s="1120"/>
      <c r="Y37" s="1120"/>
      <c r="Z37" s="1695"/>
      <c r="AA37" s="907"/>
      <c r="AB37" s="908"/>
      <c r="AC37" s="908"/>
      <c r="AD37" s="909"/>
      <c r="AE37" s="871"/>
      <c r="AF37" s="2611"/>
      <c r="AG37" s="1772"/>
      <c r="AH37" s="1772"/>
      <c r="AI37" s="1735"/>
      <c r="AJ37" s="2746"/>
      <c r="AK37" s="913"/>
      <c r="AL37" s="914"/>
      <c r="AM37" s="914"/>
      <c r="AN37" s="915"/>
      <c r="AO37" s="798"/>
      <c r="AP37" s="1608"/>
      <c r="AQ37" s="1280"/>
      <c r="AR37" s="881"/>
      <c r="AS37" s="917" t="e">
        <f t="shared" si="22"/>
        <v>#DIV/0!</v>
      </c>
      <c r="AT37" s="918" t="e">
        <f t="shared" si="23"/>
        <v>#DIV/0!</v>
      </c>
      <c r="AU37" s="918" t="e">
        <f t="shared" si="24"/>
        <v>#DIV/0!</v>
      </c>
      <c r="AV37" s="918" t="e">
        <f t="shared" si="25"/>
        <v>#DIV/0!</v>
      </c>
      <c r="AW37" s="919" t="e">
        <f t="shared" si="42"/>
        <v>#DIV/0!</v>
      </c>
      <c r="AX37" s="919" t="e">
        <f t="shared" si="43"/>
        <v>#DIV/0!</v>
      </c>
      <c r="AY37" s="919" t="e">
        <f t="shared" si="44"/>
        <v>#DIV/0!</v>
      </c>
      <c r="AZ37" s="919" t="e">
        <f t="shared" si="26"/>
        <v>#DIV/0!</v>
      </c>
      <c r="BA37" s="920" t="e">
        <f t="shared" si="27"/>
        <v>#DIV/0!</v>
      </c>
      <c r="BB37" s="920" t="e">
        <f t="shared" si="28"/>
        <v>#DIV/0!</v>
      </c>
      <c r="BC37" s="920" t="e">
        <f t="shared" si="29"/>
        <v>#DIV/0!</v>
      </c>
      <c r="BD37" s="920" t="e">
        <f t="shared" si="30"/>
        <v>#DIV/0!</v>
      </c>
      <c r="BE37" s="921">
        <v>0.2</v>
      </c>
      <c r="BF37" s="921">
        <v>0.8</v>
      </c>
      <c r="BG37" s="920" t="e">
        <f t="shared" si="31"/>
        <v>#DIV/0!</v>
      </c>
      <c r="BH37" s="920" t="e">
        <f t="shared" si="32"/>
        <v>#DIV/0!</v>
      </c>
      <c r="BI37" s="920" t="e">
        <f t="shared" si="33"/>
        <v>#DIV/0!</v>
      </c>
      <c r="BJ37" s="920" t="e">
        <f t="shared" ref="BJ37:BK52" si="51">+AZ37*BE37</f>
        <v>#DIV/0!</v>
      </c>
      <c r="BK37" s="920" t="e">
        <f t="shared" si="51"/>
        <v>#DIV/0!</v>
      </c>
      <c r="BL37" s="920" t="e">
        <f t="shared" si="35"/>
        <v>#DIV/0!</v>
      </c>
      <c r="BM37" s="920" t="e">
        <f t="shared" si="36"/>
        <v>#DIV/0!</v>
      </c>
      <c r="BN37" s="920" t="e">
        <f t="shared" si="37"/>
        <v>#DIV/0!</v>
      </c>
      <c r="BO37" s="920" t="e">
        <f t="shared" ref="BO37:BR52" si="52">+BG37+BK37</f>
        <v>#DIV/0!</v>
      </c>
      <c r="BP37" s="920" t="e">
        <f t="shared" si="52"/>
        <v>#DIV/0!</v>
      </c>
      <c r="BQ37" s="920" t="e">
        <f t="shared" si="52"/>
        <v>#DIV/0!</v>
      </c>
      <c r="BR37" s="920" t="e">
        <f t="shared" si="52"/>
        <v>#DIV/0!</v>
      </c>
      <c r="BS37" s="1202"/>
      <c r="BT37" s="1202"/>
      <c r="BU37" s="1202"/>
      <c r="BV37" s="1202"/>
      <c r="BW37" s="1202"/>
      <c r="BX37" s="1202"/>
      <c r="BY37" s="1202"/>
      <c r="BZ37" s="1202"/>
      <c r="CA37" s="925"/>
      <c r="CB37" s="798"/>
      <c r="CC37" s="922"/>
      <c r="CD37" s="923"/>
      <c r="CE37" s="923"/>
      <c r="CF37" s="974"/>
      <c r="CG37" s="975"/>
      <c r="CH37" s="798"/>
      <c r="CI37" s="798"/>
      <c r="CJ37" s="798"/>
      <c r="CK37" s="798"/>
      <c r="CL37" s="798"/>
      <c r="CM37" s="798"/>
      <c r="CN37" s="798"/>
      <c r="CO37" s="798"/>
      <c r="CP37" s="798"/>
      <c r="CQ37" s="798"/>
      <c r="CR37" s="798"/>
      <c r="CS37" s="798"/>
      <c r="CT37" s="798"/>
    </row>
    <row r="38" spans="1:98" ht="14.25" customHeight="1">
      <c r="A38" s="893"/>
      <c r="B38" s="894"/>
      <c r="C38" s="895"/>
      <c r="D38" s="2755"/>
      <c r="E38" s="2756"/>
      <c r="F38" s="1772"/>
      <c r="G38" s="1601"/>
      <c r="H38" s="925"/>
      <c r="I38" s="899"/>
      <c r="J38" s="900"/>
      <c r="K38" s="900"/>
      <c r="L38" s="900"/>
      <c r="M38" s="925"/>
      <c r="N38" s="1025"/>
      <c r="O38" s="1772"/>
      <c r="P38" s="1735"/>
      <c r="Q38" s="903"/>
      <c r="R38" s="904"/>
      <c r="S38" s="904"/>
      <c r="T38" s="905"/>
      <c r="U38" s="871"/>
      <c r="V38" s="906"/>
      <c r="W38" s="2753"/>
      <c r="X38" s="1120"/>
      <c r="Y38" s="1120"/>
      <c r="Z38" s="1695"/>
      <c r="AA38" s="907"/>
      <c r="AB38" s="908"/>
      <c r="AC38" s="908"/>
      <c r="AD38" s="909"/>
      <c r="AE38" s="871"/>
      <c r="AF38" s="2611"/>
      <c r="AG38" s="1772"/>
      <c r="AH38" s="1772"/>
      <c r="AI38" s="1735"/>
      <c r="AJ38" s="2746"/>
      <c r="AK38" s="913"/>
      <c r="AL38" s="914"/>
      <c r="AM38" s="914"/>
      <c r="AN38" s="915"/>
      <c r="AO38" s="798"/>
      <c r="AP38" s="1608"/>
      <c r="AQ38" s="1280"/>
      <c r="AR38" s="881"/>
      <c r="AS38" s="917" t="e">
        <f t="shared" si="22"/>
        <v>#DIV/0!</v>
      </c>
      <c r="AT38" s="918" t="e">
        <f t="shared" si="23"/>
        <v>#DIV/0!</v>
      </c>
      <c r="AU38" s="918" t="e">
        <f t="shared" si="24"/>
        <v>#DIV/0!</v>
      </c>
      <c r="AV38" s="918" t="e">
        <f t="shared" si="25"/>
        <v>#DIV/0!</v>
      </c>
      <c r="AW38" s="919" t="e">
        <f t="shared" si="42"/>
        <v>#DIV/0!</v>
      </c>
      <c r="AX38" s="919" t="e">
        <f t="shared" si="43"/>
        <v>#DIV/0!</v>
      </c>
      <c r="AY38" s="919" t="e">
        <f t="shared" si="44"/>
        <v>#DIV/0!</v>
      </c>
      <c r="AZ38" s="919" t="e">
        <f t="shared" si="26"/>
        <v>#DIV/0!</v>
      </c>
      <c r="BA38" s="920" t="e">
        <f t="shared" si="27"/>
        <v>#DIV/0!</v>
      </c>
      <c r="BB38" s="920" t="e">
        <f t="shared" si="28"/>
        <v>#DIV/0!</v>
      </c>
      <c r="BC38" s="920" t="e">
        <f t="shared" si="29"/>
        <v>#DIV/0!</v>
      </c>
      <c r="BD38" s="920" t="e">
        <f t="shared" si="30"/>
        <v>#DIV/0!</v>
      </c>
      <c r="BE38" s="921">
        <v>0.2</v>
      </c>
      <c r="BF38" s="921">
        <v>0.8</v>
      </c>
      <c r="BG38" s="920" t="e">
        <f t="shared" si="31"/>
        <v>#DIV/0!</v>
      </c>
      <c r="BH38" s="920" t="e">
        <f t="shared" si="32"/>
        <v>#DIV/0!</v>
      </c>
      <c r="BI38" s="920" t="e">
        <f t="shared" si="33"/>
        <v>#DIV/0!</v>
      </c>
      <c r="BJ38" s="920" t="e">
        <f t="shared" si="51"/>
        <v>#DIV/0!</v>
      </c>
      <c r="BK38" s="920" t="e">
        <f t="shared" si="51"/>
        <v>#DIV/0!</v>
      </c>
      <c r="BL38" s="920" t="e">
        <f t="shared" si="35"/>
        <v>#DIV/0!</v>
      </c>
      <c r="BM38" s="920" t="e">
        <f t="shared" si="36"/>
        <v>#DIV/0!</v>
      </c>
      <c r="BN38" s="920" t="e">
        <f t="shared" si="37"/>
        <v>#DIV/0!</v>
      </c>
      <c r="BO38" s="920" t="e">
        <f t="shared" si="52"/>
        <v>#DIV/0!</v>
      </c>
      <c r="BP38" s="920" t="e">
        <f t="shared" si="52"/>
        <v>#DIV/0!</v>
      </c>
      <c r="BQ38" s="920" t="e">
        <f t="shared" si="52"/>
        <v>#DIV/0!</v>
      </c>
      <c r="BR38" s="920" t="e">
        <f t="shared" si="52"/>
        <v>#DIV/0!</v>
      </c>
      <c r="BS38" s="1202"/>
      <c r="BT38" s="1202"/>
      <c r="BU38" s="1202"/>
      <c r="BV38" s="1202"/>
      <c r="BW38" s="1202"/>
      <c r="BX38" s="1202"/>
      <c r="BY38" s="1202"/>
      <c r="BZ38" s="1202"/>
      <c r="CA38" s="925"/>
      <c r="CB38" s="798"/>
      <c r="CC38" s="922"/>
      <c r="CD38" s="923"/>
      <c r="CE38" s="923"/>
      <c r="CF38" s="974"/>
      <c r="CG38" s="975"/>
      <c r="CH38" s="798"/>
      <c r="CI38" s="798"/>
      <c r="CJ38" s="798"/>
      <c r="CK38" s="798"/>
      <c r="CL38" s="798"/>
      <c r="CM38" s="798"/>
      <c r="CN38" s="798"/>
      <c r="CO38" s="798"/>
      <c r="CP38" s="798"/>
      <c r="CQ38" s="798"/>
      <c r="CR38" s="798"/>
      <c r="CS38" s="798"/>
      <c r="CT38" s="798"/>
    </row>
    <row r="39" spans="1:98" ht="14.25" customHeight="1">
      <c r="A39" s="893"/>
      <c r="B39" s="894"/>
      <c r="C39" s="895"/>
      <c r="D39" s="2755"/>
      <c r="E39" s="2756"/>
      <c r="F39" s="1772"/>
      <c r="G39" s="1601"/>
      <c r="H39" s="925"/>
      <c r="I39" s="899"/>
      <c r="J39" s="900"/>
      <c r="K39" s="900"/>
      <c r="L39" s="900"/>
      <c r="M39" s="925"/>
      <c r="N39" s="1025"/>
      <c r="O39" s="1772"/>
      <c r="P39" s="1735"/>
      <c r="Q39" s="903"/>
      <c r="R39" s="904"/>
      <c r="S39" s="904"/>
      <c r="T39" s="905"/>
      <c r="U39" s="871"/>
      <c r="V39" s="906"/>
      <c r="W39" s="898"/>
      <c r="X39" s="1291"/>
      <c r="Y39" s="1291"/>
      <c r="Z39" s="859"/>
      <c r="AA39" s="907"/>
      <c r="AB39" s="908"/>
      <c r="AC39" s="908"/>
      <c r="AD39" s="909"/>
      <c r="AE39" s="871"/>
      <c r="AF39" s="2611"/>
      <c r="AG39" s="1772"/>
      <c r="AH39" s="1772"/>
      <c r="AI39" s="1735"/>
      <c r="AJ39" s="2746"/>
      <c r="AK39" s="913"/>
      <c r="AL39" s="914"/>
      <c r="AM39" s="914"/>
      <c r="AN39" s="915"/>
      <c r="AO39" s="798"/>
      <c r="AP39" s="1608"/>
      <c r="AQ39" s="1280"/>
      <c r="AR39" s="881"/>
      <c r="AS39" s="917" t="e">
        <f t="shared" si="22"/>
        <v>#DIV/0!</v>
      </c>
      <c r="AT39" s="918" t="e">
        <f t="shared" si="23"/>
        <v>#DIV/0!</v>
      </c>
      <c r="AU39" s="918" t="e">
        <f t="shared" si="24"/>
        <v>#DIV/0!</v>
      </c>
      <c r="AV39" s="918" t="e">
        <f t="shared" si="25"/>
        <v>#DIV/0!</v>
      </c>
      <c r="AW39" s="919" t="e">
        <f t="shared" si="42"/>
        <v>#DIV/0!</v>
      </c>
      <c r="AX39" s="919" t="e">
        <f t="shared" si="43"/>
        <v>#DIV/0!</v>
      </c>
      <c r="AY39" s="919" t="e">
        <f t="shared" si="44"/>
        <v>#DIV/0!</v>
      </c>
      <c r="AZ39" s="919" t="e">
        <f t="shared" si="26"/>
        <v>#DIV/0!</v>
      </c>
      <c r="BA39" s="920" t="e">
        <f t="shared" si="27"/>
        <v>#DIV/0!</v>
      </c>
      <c r="BB39" s="920" t="e">
        <f t="shared" si="28"/>
        <v>#DIV/0!</v>
      </c>
      <c r="BC39" s="920" t="e">
        <f t="shared" si="29"/>
        <v>#DIV/0!</v>
      </c>
      <c r="BD39" s="920" t="e">
        <f t="shared" si="30"/>
        <v>#DIV/0!</v>
      </c>
      <c r="BE39" s="921">
        <v>0.2</v>
      </c>
      <c r="BF39" s="921">
        <v>0.8</v>
      </c>
      <c r="BG39" s="920" t="e">
        <f t="shared" si="31"/>
        <v>#DIV/0!</v>
      </c>
      <c r="BH39" s="920" t="e">
        <f t="shared" si="32"/>
        <v>#DIV/0!</v>
      </c>
      <c r="BI39" s="920" t="e">
        <f t="shared" si="33"/>
        <v>#DIV/0!</v>
      </c>
      <c r="BJ39" s="920" t="e">
        <f t="shared" si="51"/>
        <v>#DIV/0!</v>
      </c>
      <c r="BK39" s="920" t="e">
        <f t="shared" si="51"/>
        <v>#DIV/0!</v>
      </c>
      <c r="BL39" s="920" t="e">
        <f t="shared" si="35"/>
        <v>#DIV/0!</v>
      </c>
      <c r="BM39" s="920" t="e">
        <f t="shared" si="36"/>
        <v>#DIV/0!</v>
      </c>
      <c r="BN39" s="920" t="e">
        <f t="shared" si="37"/>
        <v>#DIV/0!</v>
      </c>
      <c r="BO39" s="920" t="e">
        <f t="shared" si="52"/>
        <v>#DIV/0!</v>
      </c>
      <c r="BP39" s="920" t="e">
        <f t="shared" si="52"/>
        <v>#DIV/0!</v>
      </c>
      <c r="BQ39" s="920" t="e">
        <f t="shared" si="52"/>
        <v>#DIV/0!</v>
      </c>
      <c r="BR39" s="920" t="e">
        <f t="shared" si="52"/>
        <v>#DIV/0!</v>
      </c>
      <c r="BS39" s="1202"/>
      <c r="BT39" s="1202"/>
      <c r="BU39" s="1202"/>
      <c r="BV39" s="1202"/>
      <c r="BW39" s="1202"/>
      <c r="BX39" s="1202"/>
      <c r="BY39" s="1202"/>
      <c r="BZ39" s="1202"/>
      <c r="CA39" s="925"/>
      <c r="CB39" s="798"/>
      <c r="CC39" s="922"/>
      <c r="CD39" s="923"/>
      <c r="CE39" s="923"/>
      <c r="CF39" s="974"/>
      <c r="CG39" s="975"/>
      <c r="CH39" s="798"/>
      <c r="CI39" s="798"/>
      <c r="CJ39" s="798"/>
      <c r="CK39" s="798"/>
      <c r="CL39" s="798"/>
      <c r="CM39" s="798"/>
      <c r="CN39" s="798"/>
      <c r="CO39" s="798"/>
      <c r="CP39" s="798"/>
      <c r="CQ39" s="798"/>
      <c r="CR39" s="798"/>
      <c r="CS39" s="798"/>
      <c r="CT39" s="798"/>
    </row>
    <row r="40" spans="1:98" ht="14.25" customHeight="1" thickBot="1">
      <c r="A40" s="1017"/>
      <c r="B40" s="1018"/>
      <c r="C40" s="1019"/>
      <c r="D40" s="2757"/>
      <c r="E40" s="2758"/>
      <c r="F40" s="1772"/>
      <c r="G40" s="1601"/>
      <c r="H40" s="925"/>
      <c r="I40" s="899"/>
      <c r="J40" s="900"/>
      <c r="K40" s="900"/>
      <c r="L40" s="900"/>
      <c r="M40" s="925"/>
      <c r="N40" s="1025"/>
      <c r="O40" s="2613"/>
      <c r="P40" s="1743"/>
      <c r="Q40" s="903"/>
      <c r="R40" s="904"/>
      <c r="S40" s="904"/>
      <c r="T40" s="905"/>
      <c r="U40" s="871"/>
      <c r="V40" s="906"/>
      <c r="W40" s="898"/>
      <c r="X40" s="1291"/>
      <c r="Y40" s="1291"/>
      <c r="Z40" s="859"/>
      <c r="AA40" s="907"/>
      <c r="AB40" s="908"/>
      <c r="AC40" s="908"/>
      <c r="AD40" s="909"/>
      <c r="AE40" s="871"/>
      <c r="AF40" s="2615"/>
      <c r="AG40" s="2613"/>
      <c r="AH40" s="2613"/>
      <c r="AI40" s="1743"/>
      <c r="AJ40" s="2750"/>
      <c r="AK40" s="913"/>
      <c r="AL40" s="914"/>
      <c r="AM40" s="914"/>
      <c r="AN40" s="915"/>
      <c r="AO40" s="798"/>
      <c r="AP40" s="1624"/>
      <c r="AQ40" s="1024"/>
      <c r="AR40" s="881"/>
      <c r="AS40" s="917" t="e">
        <f t="shared" si="22"/>
        <v>#DIV/0!</v>
      </c>
      <c r="AT40" s="918" t="e">
        <f t="shared" si="23"/>
        <v>#DIV/0!</v>
      </c>
      <c r="AU40" s="918" t="e">
        <f t="shared" si="24"/>
        <v>#DIV/0!</v>
      </c>
      <c r="AV40" s="918" t="e">
        <f t="shared" si="25"/>
        <v>#DIV/0!</v>
      </c>
      <c r="AW40" s="919" t="e">
        <f t="shared" si="42"/>
        <v>#DIV/0!</v>
      </c>
      <c r="AX40" s="919" t="e">
        <f t="shared" si="43"/>
        <v>#DIV/0!</v>
      </c>
      <c r="AY40" s="919" t="e">
        <f t="shared" si="44"/>
        <v>#DIV/0!</v>
      </c>
      <c r="AZ40" s="919" t="e">
        <f t="shared" si="26"/>
        <v>#DIV/0!</v>
      </c>
      <c r="BA40" s="920" t="e">
        <f t="shared" si="27"/>
        <v>#DIV/0!</v>
      </c>
      <c r="BB40" s="920" t="e">
        <f t="shared" si="28"/>
        <v>#DIV/0!</v>
      </c>
      <c r="BC40" s="920" t="e">
        <f t="shared" si="29"/>
        <v>#DIV/0!</v>
      </c>
      <c r="BD40" s="920" t="e">
        <f t="shared" si="30"/>
        <v>#DIV/0!</v>
      </c>
      <c r="BE40" s="921">
        <v>0.2</v>
      </c>
      <c r="BF40" s="921">
        <v>0.8</v>
      </c>
      <c r="BG40" s="920" t="e">
        <f t="shared" si="31"/>
        <v>#DIV/0!</v>
      </c>
      <c r="BH40" s="920" t="e">
        <f t="shared" si="32"/>
        <v>#DIV/0!</v>
      </c>
      <c r="BI40" s="920" t="e">
        <f t="shared" si="33"/>
        <v>#DIV/0!</v>
      </c>
      <c r="BJ40" s="920" t="e">
        <f t="shared" si="51"/>
        <v>#DIV/0!</v>
      </c>
      <c r="BK40" s="920" t="e">
        <f t="shared" si="51"/>
        <v>#DIV/0!</v>
      </c>
      <c r="BL40" s="920" t="e">
        <f t="shared" si="35"/>
        <v>#DIV/0!</v>
      </c>
      <c r="BM40" s="920" t="e">
        <f t="shared" si="36"/>
        <v>#DIV/0!</v>
      </c>
      <c r="BN40" s="920" t="e">
        <f t="shared" si="37"/>
        <v>#DIV/0!</v>
      </c>
      <c r="BO40" s="920" t="e">
        <f t="shared" si="52"/>
        <v>#DIV/0!</v>
      </c>
      <c r="BP40" s="920" t="e">
        <f t="shared" si="52"/>
        <v>#DIV/0!</v>
      </c>
      <c r="BQ40" s="920" t="e">
        <f t="shared" si="52"/>
        <v>#DIV/0!</v>
      </c>
      <c r="BR40" s="920" t="e">
        <f t="shared" si="52"/>
        <v>#DIV/0!</v>
      </c>
      <c r="BS40" s="1202"/>
      <c r="BT40" s="1202"/>
      <c r="BU40" s="1202"/>
      <c r="BV40" s="1202"/>
      <c r="BW40" s="1202"/>
      <c r="BX40" s="1202"/>
      <c r="BY40" s="1202"/>
      <c r="BZ40" s="1202"/>
      <c r="CA40" s="925"/>
      <c r="CB40" s="798"/>
      <c r="CC40" s="922"/>
      <c r="CD40" s="923"/>
      <c r="CE40" s="923"/>
      <c r="CF40" s="974"/>
      <c r="CG40" s="975"/>
      <c r="CH40" s="798"/>
      <c r="CI40" s="798"/>
      <c r="CJ40" s="798"/>
      <c r="CK40" s="798"/>
      <c r="CL40" s="798"/>
      <c r="CM40" s="798"/>
      <c r="CN40" s="798"/>
      <c r="CO40" s="798"/>
      <c r="CP40" s="798"/>
      <c r="CQ40" s="798"/>
      <c r="CR40" s="798"/>
      <c r="CS40" s="798"/>
      <c r="CT40" s="798"/>
    </row>
    <row r="41" spans="1:98" ht="14.25" customHeight="1" thickBot="1">
      <c r="A41" s="853"/>
      <c r="B41" s="854"/>
      <c r="C41" s="855"/>
      <c r="D41" s="2752"/>
      <c r="E41" s="2720"/>
      <c r="F41" s="996"/>
      <c r="G41" s="997"/>
      <c r="H41" s="998"/>
      <c r="I41" s="860"/>
      <c r="J41" s="861"/>
      <c r="K41" s="861"/>
      <c r="L41" s="861"/>
      <c r="M41" s="1035"/>
      <c r="N41" s="1722"/>
      <c r="O41" s="996"/>
      <c r="P41" s="1724"/>
      <c r="Q41" s="863"/>
      <c r="R41" s="864"/>
      <c r="S41" s="864"/>
      <c r="T41" s="865"/>
      <c r="U41" s="871"/>
      <c r="V41" s="867"/>
      <c r="W41" s="858"/>
      <c r="X41" s="1284"/>
      <c r="Y41" s="1284"/>
      <c r="Z41" s="1089"/>
      <c r="AA41" s="868"/>
      <c r="AB41" s="869"/>
      <c r="AC41" s="869"/>
      <c r="AD41" s="870"/>
      <c r="AE41" s="871"/>
      <c r="AF41" s="1086" t="s">
        <v>1583</v>
      </c>
      <c r="AG41" s="873" t="s">
        <v>1585</v>
      </c>
      <c r="AH41" s="873" t="s">
        <v>1586</v>
      </c>
      <c r="AI41" s="874" t="s">
        <v>156</v>
      </c>
      <c r="AJ41" s="912">
        <v>2</v>
      </c>
      <c r="AK41" s="1041"/>
      <c r="AL41" s="877"/>
      <c r="AM41" s="877"/>
      <c r="AN41" s="878"/>
      <c r="AO41" s="1010"/>
      <c r="AP41" s="879" t="s">
        <v>320</v>
      </c>
      <c r="AQ41" s="880" t="s">
        <v>356</v>
      </c>
      <c r="AR41" s="881"/>
      <c r="AS41" s="882" t="e">
        <f t="shared" si="22"/>
        <v>#DIV/0!</v>
      </c>
      <c r="AT41" s="977" t="e">
        <f t="shared" si="23"/>
        <v>#DIV/0!</v>
      </c>
      <c r="AU41" s="977" t="e">
        <f t="shared" si="24"/>
        <v>#DIV/0!</v>
      </c>
      <c r="AV41" s="977" t="e">
        <f t="shared" si="25"/>
        <v>#DIV/0!</v>
      </c>
      <c r="AW41" s="1014" t="e">
        <f t="shared" si="42"/>
        <v>#DIV/0!</v>
      </c>
      <c r="AX41" s="1014" t="e">
        <f t="shared" si="43"/>
        <v>#VALUE!</v>
      </c>
      <c r="AY41" s="1014" t="e">
        <f t="shared" si="44"/>
        <v>#VALUE!</v>
      </c>
      <c r="AZ41" s="1014" t="e">
        <f t="shared" si="26"/>
        <v>#DIV/0!</v>
      </c>
      <c r="BA41" s="978">
        <f t="shared" si="27"/>
        <v>0</v>
      </c>
      <c r="BB41" s="978">
        <f t="shared" si="28"/>
        <v>0</v>
      </c>
      <c r="BC41" s="978">
        <f t="shared" si="29"/>
        <v>0</v>
      </c>
      <c r="BD41" s="978">
        <f t="shared" si="30"/>
        <v>0</v>
      </c>
      <c r="BE41" s="979">
        <v>0.2</v>
      </c>
      <c r="BF41" s="979">
        <v>0.8</v>
      </c>
      <c r="BG41" s="978" t="e">
        <f t="shared" si="31"/>
        <v>#DIV/0!</v>
      </c>
      <c r="BH41" s="978" t="e">
        <f t="shared" si="32"/>
        <v>#VALUE!</v>
      </c>
      <c r="BI41" s="978" t="e">
        <f t="shared" si="33"/>
        <v>#VALUE!</v>
      </c>
      <c r="BJ41" s="978" t="e">
        <f t="shared" si="51"/>
        <v>#DIV/0!</v>
      </c>
      <c r="BK41" s="978">
        <f t="shared" si="51"/>
        <v>0</v>
      </c>
      <c r="BL41" s="978">
        <f t="shared" si="35"/>
        <v>0</v>
      </c>
      <c r="BM41" s="978">
        <f t="shared" si="36"/>
        <v>0</v>
      </c>
      <c r="BN41" s="978">
        <f t="shared" si="37"/>
        <v>0</v>
      </c>
      <c r="BO41" s="978" t="e">
        <f t="shared" si="52"/>
        <v>#DIV/0!</v>
      </c>
      <c r="BP41" s="885" t="e">
        <f t="shared" si="52"/>
        <v>#VALUE!</v>
      </c>
      <c r="BQ41" s="885" t="e">
        <f t="shared" si="52"/>
        <v>#VALUE!</v>
      </c>
      <c r="BR41" s="885" t="e">
        <f t="shared" si="52"/>
        <v>#DIV/0!</v>
      </c>
      <c r="BS41" s="1015" t="e">
        <f t="shared" ref="BS41:BV41" si="53">AVERAGEIF(BO41:BO43,"&lt;&gt;#¡DIV/0!")</f>
        <v>#DIV/0!</v>
      </c>
      <c r="BT41" s="1015" t="e">
        <f t="shared" si="53"/>
        <v>#VALUE!</v>
      </c>
      <c r="BU41" s="1015" t="e">
        <f t="shared" si="53"/>
        <v>#VALUE!</v>
      </c>
      <c r="BV41" s="1015" t="e">
        <f t="shared" si="53"/>
        <v>#DIV/0!</v>
      </c>
      <c r="BW41" s="888" t="e">
        <f>+C41*BS41</f>
        <v>#DIV/0!</v>
      </c>
      <c r="BX41" s="888" t="e">
        <f>+C41*BT41</f>
        <v>#VALUE!</v>
      </c>
      <c r="BY41" s="888" t="e">
        <f>+C41*BU41</f>
        <v>#VALUE!</v>
      </c>
      <c r="BZ41" s="888" t="e">
        <f>+C41*BV41</f>
        <v>#DIV/0!</v>
      </c>
      <c r="CA41" s="1016" t="e">
        <f>SUM(BW41:BZ43)</f>
        <v>#DIV/0!</v>
      </c>
      <c r="CB41" s="798"/>
      <c r="CC41" s="890" t="e">
        <f t="shared" ref="CC41:CF41" si="54">+Q41/$N$41</f>
        <v>#DIV/0!</v>
      </c>
      <c r="CD41" s="891" t="e">
        <f t="shared" si="54"/>
        <v>#DIV/0!</v>
      </c>
      <c r="CE41" s="891" t="e">
        <f t="shared" si="54"/>
        <v>#DIV/0!</v>
      </c>
      <c r="CF41" s="961" t="e">
        <f t="shared" si="54"/>
        <v>#DIV/0!</v>
      </c>
      <c r="CG41" s="962" t="e">
        <f>AVERAGE(CC41:CF43)</f>
        <v>#DIV/0!</v>
      </c>
      <c r="CH41" s="798"/>
      <c r="CI41" s="798"/>
      <c r="CJ41" s="798"/>
      <c r="CK41" s="798"/>
      <c r="CL41" s="798"/>
      <c r="CM41" s="798"/>
      <c r="CN41" s="798"/>
      <c r="CO41" s="798"/>
      <c r="CP41" s="798"/>
      <c r="CQ41" s="798"/>
      <c r="CR41" s="798"/>
      <c r="CS41" s="798"/>
      <c r="CT41" s="798"/>
    </row>
    <row r="42" spans="1:98" ht="14.25" customHeight="1">
      <c r="A42" s="893"/>
      <c r="B42" s="894"/>
      <c r="C42" s="895"/>
      <c r="D42" s="2755"/>
      <c r="E42" s="2756"/>
      <c r="F42" s="1772"/>
      <c r="G42" s="1601"/>
      <c r="H42" s="1280"/>
      <c r="I42" s="899"/>
      <c r="J42" s="900"/>
      <c r="K42" s="900"/>
      <c r="L42" s="900"/>
      <c r="M42" s="925"/>
      <c r="N42" s="1733"/>
      <c r="O42" s="1772"/>
      <c r="P42" s="1735"/>
      <c r="Q42" s="903"/>
      <c r="R42" s="904"/>
      <c r="S42" s="904"/>
      <c r="T42" s="905"/>
      <c r="U42" s="871"/>
      <c r="V42" s="906"/>
      <c r="W42" s="898"/>
      <c r="X42" s="1284"/>
      <c r="Y42" s="1269"/>
      <c r="Z42" s="859"/>
      <c r="AA42" s="907"/>
      <c r="AB42" s="908"/>
      <c r="AC42" s="908"/>
      <c r="AD42" s="909"/>
      <c r="AE42" s="871"/>
      <c r="AF42" s="1028"/>
      <c r="AG42" s="929"/>
      <c r="AH42" s="929"/>
      <c r="AI42" s="929"/>
      <c r="AJ42" s="930"/>
      <c r="AK42" s="1029"/>
      <c r="AL42" s="914"/>
      <c r="AM42" s="914"/>
      <c r="AN42" s="915"/>
      <c r="AO42" s="798"/>
      <c r="AP42" s="1050"/>
      <c r="AQ42" s="901"/>
      <c r="AR42" s="881"/>
      <c r="AS42" s="917" t="e">
        <f t="shared" si="22"/>
        <v>#DIV/0!</v>
      </c>
      <c r="AT42" s="918" t="e">
        <f t="shared" si="23"/>
        <v>#DIV/0!</v>
      </c>
      <c r="AU42" s="918" t="e">
        <f t="shared" si="24"/>
        <v>#DIV/0!</v>
      </c>
      <c r="AV42" s="918" t="e">
        <f t="shared" si="25"/>
        <v>#DIV/0!</v>
      </c>
      <c r="AW42" s="919" t="e">
        <f t="shared" si="42"/>
        <v>#DIV/0!</v>
      </c>
      <c r="AX42" s="919" t="e">
        <f t="shared" si="43"/>
        <v>#DIV/0!</v>
      </c>
      <c r="AY42" s="919" t="e">
        <f t="shared" si="44"/>
        <v>#DIV/0!</v>
      </c>
      <c r="AZ42" s="919" t="e">
        <f t="shared" si="26"/>
        <v>#DIV/0!</v>
      </c>
      <c r="BA42" s="920" t="e">
        <f t="shared" si="27"/>
        <v>#DIV/0!</v>
      </c>
      <c r="BB42" s="920" t="e">
        <f t="shared" si="28"/>
        <v>#DIV/0!</v>
      </c>
      <c r="BC42" s="920" t="e">
        <f t="shared" si="29"/>
        <v>#DIV/0!</v>
      </c>
      <c r="BD42" s="920" t="e">
        <f t="shared" si="30"/>
        <v>#DIV/0!</v>
      </c>
      <c r="BE42" s="921">
        <v>0.2</v>
      </c>
      <c r="BF42" s="921">
        <v>0.8</v>
      </c>
      <c r="BG42" s="920" t="e">
        <f t="shared" si="31"/>
        <v>#DIV/0!</v>
      </c>
      <c r="BH42" s="920" t="e">
        <f t="shared" si="32"/>
        <v>#DIV/0!</v>
      </c>
      <c r="BI42" s="920" t="e">
        <f t="shared" si="33"/>
        <v>#DIV/0!</v>
      </c>
      <c r="BJ42" s="920" t="e">
        <f t="shared" si="51"/>
        <v>#DIV/0!</v>
      </c>
      <c r="BK42" s="920" t="e">
        <f t="shared" si="51"/>
        <v>#DIV/0!</v>
      </c>
      <c r="BL42" s="920" t="e">
        <f t="shared" si="35"/>
        <v>#DIV/0!</v>
      </c>
      <c r="BM42" s="920" t="e">
        <f t="shared" si="36"/>
        <v>#DIV/0!</v>
      </c>
      <c r="BN42" s="920" t="e">
        <f t="shared" si="37"/>
        <v>#DIV/0!</v>
      </c>
      <c r="BO42" s="920" t="e">
        <f t="shared" si="52"/>
        <v>#DIV/0!</v>
      </c>
      <c r="BP42" s="920" t="e">
        <f t="shared" si="52"/>
        <v>#DIV/0!</v>
      </c>
      <c r="BQ42" s="920" t="e">
        <f t="shared" si="52"/>
        <v>#DIV/0!</v>
      </c>
      <c r="BR42" s="920" t="e">
        <f t="shared" si="52"/>
        <v>#DIV/0!</v>
      </c>
      <c r="BS42" s="1202"/>
      <c r="BT42" s="1202"/>
      <c r="BU42" s="1202"/>
      <c r="BV42" s="1202"/>
      <c r="BW42" s="1202"/>
      <c r="BX42" s="1202"/>
      <c r="BY42" s="1202"/>
      <c r="BZ42" s="1202"/>
      <c r="CA42" s="925"/>
      <c r="CB42" s="798"/>
      <c r="CC42" s="922"/>
      <c r="CD42" s="923"/>
      <c r="CE42" s="923"/>
      <c r="CF42" s="974"/>
      <c r="CG42" s="975"/>
      <c r="CH42" s="798"/>
      <c r="CI42" s="798"/>
      <c r="CJ42" s="798"/>
      <c r="CK42" s="798"/>
      <c r="CL42" s="798"/>
      <c r="CM42" s="798"/>
      <c r="CN42" s="798"/>
      <c r="CO42" s="798"/>
      <c r="CP42" s="798"/>
      <c r="CQ42" s="798"/>
      <c r="CR42" s="798"/>
      <c r="CS42" s="798"/>
      <c r="CT42" s="798"/>
    </row>
    <row r="43" spans="1:98" ht="14.25" customHeight="1" thickBot="1">
      <c r="A43" s="1017"/>
      <c r="B43" s="894"/>
      <c r="C43" s="895"/>
      <c r="D43" s="2755"/>
      <c r="E43" s="2756"/>
      <c r="F43" s="1772"/>
      <c r="G43" s="1601"/>
      <c r="H43" s="1280"/>
      <c r="I43" s="899"/>
      <c r="J43" s="900"/>
      <c r="K43" s="900"/>
      <c r="L43" s="900"/>
      <c r="M43" s="925"/>
      <c r="N43" s="1733"/>
      <c r="O43" s="1772"/>
      <c r="P43" s="1735"/>
      <c r="Q43" s="903"/>
      <c r="R43" s="904"/>
      <c r="S43" s="904"/>
      <c r="T43" s="905"/>
      <c r="U43" s="871"/>
      <c r="V43" s="906"/>
      <c r="W43" s="898"/>
      <c r="X43" s="1269"/>
      <c r="Y43" s="1269"/>
      <c r="Z43" s="859"/>
      <c r="AA43" s="907"/>
      <c r="AB43" s="908"/>
      <c r="AC43" s="908"/>
      <c r="AD43" s="909"/>
      <c r="AE43" s="871"/>
      <c r="AF43" s="1028"/>
      <c r="AG43" s="929"/>
      <c r="AH43" s="929"/>
      <c r="AI43" s="929"/>
      <c r="AJ43" s="930"/>
      <c r="AK43" s="1029"/>
      <c r="AL43" s="914"/>
      <c r="AM43" s="914"/>
      <c r="AN43" s="915"/>
      <c r="AO43" s="798"/>
      <c r="AP43" s="1050"/>
      <c r="AQ43" s="901"/>
      <c r="AR43" s="881"/>
      <c r="AS43" s="917" t="e">
        <f t="shared" si="22"/>
        <v>#DIV/0!</v>
      </c>
      <c r="AT43" s="918" t="e">
        <f t="shared" si="23"/>
        <v>#DIV/0!</v>
      </c>
      <c r="AU43" s="918" t="e">
        <f t="shared" si="24"/>
        <v>#DIV/0!</v>
      </c>
      <c r="AV43" s="918" t="e">
        <f t="shared" si="25"/>
        <v>#DIV/0!</v>
      </c>
      <c r="AW43" s="919" t="e">
        <f t="shared" si="42"/>
        <v>#DIV/0!</v>
      </c>
      <c r="AX43" s="919" t="e">
        <f t="shared" si="43"/>
        <v>#DIV/0!</v>
      </c>
      <c r="AY43" s="919" t="e">
        <f t="shared" si="44"/>
        <v>#DIV/0!</v>
      </c>
      <c r="AZ43" s="919" t="e">
        <f t="shared" si="26"/>
        <v>#DIV/0!</v>
      </c>
      <c r="BA43" s="920" t="e">
        <f t="shared" si="27"/>
        <v>#DIV/0!</v>
      </c>
      <c r="BB43" s="920" t="e">
        <f t="shared" si="28"/>
        <v>#DIV/0!</v>
      </c>
      <c r="BC43" s="920" t="e">
        <f t="shared" si="29"/>
        <v>#DIV/0!</v>
      </c>
      <c r="BD43" s="920" t="e">
        <f t="shared" si="30"/>
        <v>#DIV/0!</v>
      </c>
      <c r="BE43" s="921">
        <v>0.2</v>
      </c>
      <c r="BF43" s="921">
        <v>0.8</v>
      </c>
      <c r="BG43" s="920" t="e">
        <f t="shared" si="31"/>
        <v>#DIV/0!</v>
      </c>
      <c r="BH43" s="920" t="e">
        <f t="shared" si="32"/>
        <v>#DIV/0!</v>
      </c>
      <c r="BI43" s="920" t="e">
        <f t="shared" si="33"/>
        <v>#DIV/0!</v>
      </c>
      <c r="BJ43" s="920" t="e">
        <f t="shared" si="51"/>
        <v>#DIV/0!</v>
      </c>
      <c r="BK43" s="920" t="e">
        <f t="shared" si="51"/>
        <v>#DIV/0!</v>
      </c>
      <c r="BL43" s="920" t="e">
        <f t="shared" si="35"/>
        <v>#DIV/0!</v>
      </c>
      <c r="BM43" s="920" t="e">
        <f t="shared" si="36"/>
        <v>#DIV/0!</v>
      </c>
      <c r="BN43" s="920" t="e">
        <f t="shared" si="37"/>
        <v>#DIV/0!</v>
      </c>
      <c r="BO43" s="920" t="e">
        <f t="shared" si="52"/>
        <v>#DIV/0!</v>
      </c>
      <c r="BP43" s="920" t="e">
        <f t="shared" si="52"/>
        <v>#DIV/0!</v>
      </c>
      <c r="BQ43" s="920" t="e">
        <f t="shared" si="52"/>
        <v>#DIV/0!</v>
      </c>
      <c r="BR43" s="920" t="e">
        <f t="shared" si="52"/>
        <v>#DIV/0!</v>
      </c>
      <c r="BS43" s="1202"/>
      <c r="BT43" s="1202"/>
      <c r="BU43" s="1202"/>
      <c r="BV43" s="1202"/>
      <c r="BW43" s="1202"/>
      <c r="BX43" s="1202"/>
      <c r="BY43" s="1202"/>
      <c r="BZ43" s="1202"/>
      <c r="CA43" s="925"/>
      <c r="CB43" s="798"/>
      <c r="CC43" s="922"/>
      <c r="CD43" s="923"/>
      <c r="CE43" s="923"/>
      <c r="CF43" s="974"/>
      <c r="CG43" s="975"/>
      <c r="CH43" s="798"/>
      <c r="CI43" s="798"/>
      <c r="CJ43" s="798"/>
      <c r="CK43" s="798"/>
      <c r="CL43" s="798"/>
      <c r="CM43" s="798"/>
      <c r="CN43" s="798"/>
      <c r="CO43" s="798"/>
      <c r="CP43" s="798"/>
      <c r="CQ43" s="798"/>
      <c r="CR43" s="798"/>
      <c r="CS43" s="798"/>
      <c r="CT43" s="798"/>
    </row>
    <row r="44" spans="1:98" ht="14.25" customHeight="1">
      <c r="A44" s="853"/>
      <c r="B44" s="1030"/>
      <c r="C44" s="1031"/>
      <c r="D44" s="856"/>
      <c r="E44" s="1032"/>
      <c r="F44" s="873"/>
      <c r="G44" s="950"/>
      <c r="H44" s="1085"/>
      <c r="I44" s="860"/>
      <c r="J44" s="861"/>
      <c r="K44" s="861"/>
      <c r="L44" s="861"/>
      <c r="M44" s="1035"/>
      <c r="N44" s="1036"/>
      <c r="O44" s="954"/>
      <c r="P44" s="951"/>
      <c r="Q44" s="863"/>
      <c r="R44" s="864"/>
      <c r="S44" s="864"/>
      <c r="T44" s="865"/>
      <c r="U44" s="871"/>
      <c r="V44" s="867"/>
      <c r="W44" s="1092"/>
      <c r="X44" s="1778"/>
      <c r="Y44" s="1778"/>
      <c r="Z44" s="1089"/>
      <c r="AA44" s="868"/>
      <c r="AB44" s="869"/>
      <c r="AC44" s="869"/>
      <c r="AD44" s="870"/>
      <c r="AE44" s="871"/>
      <c r="AF44" s="1093"/>
      <c r="AG44" s="1094"/>
      <c r="AH44" s="1094"/>
      <c r="AI44" s="1094"/>
      <c r="AJ44" s="1095"/>
      <c r="AK44" s="1041"/>
      <c r="AL44" s="877"/>
      <c r="AM44" s="877"/>
      <c r="AN44" s="878"/>
      <c r="AO44" s="798"/>
      <c r="AP44" s="879"/>
      <c r="AQ44" s="880"/>
      <c r="AR44" s="881"/>
      <c r="AS44" s="882" t="e">
        <f t="shared" si="22"/>
        <v>#DIV/0!</v>
      </c>
      <c r="AT44" s="977" t="e">
        <f t="shared" si="23"/>
        <v>#DIV/0!</v>
      </c>
      <c r="AU44" s="977" t="e">
        <f t="shared" si="24"/>
        <v>#DIV/0!</v>
      </c>
      <c r="AV44" s="977" t="e">
        <f t="shared" si="25"/>
        <v>#DIV/0!</v>
      </c>
      <c r="AW44" s="1014" t="e">
        <f t="shared" si="42"/>
        <v>#DIV/0!</v>
      </c>
      <c r="AX44" s="1014" t="e">
        <f t="shared" si="43"/>
        <v>#DIV/0!</v>
      </c>
      <c r="AY44" s="1014" t="e">
        <f t="shared" si="44"/>
        <v>#DIV/0!</v>
      </c>
      <c r="AZ44" s="1014" t="e">
        <f t="shared" si="26"/>
        <v>#DIV/0!</v>
      </c>
      <c r="BA44" s="978" t="e">
        <f t="shared" si="27"/>
        <v>#DIV/0!</v>
      </c>
      <c r="BB44" s="978" t="e">
        <f t="shared" si="28"/>
        <v>#DIV/0!</v>
      </c>
      <c r="BC44" s="978" t="e">
        <f t="shared" si="29"/>
        <v>#DIV/0!</v>
      </c>
      <c r="BD44" s="978" t="e">
        <f t="shared" si="30"/>
        <v>#DIV/0!</v>
      </c>
      <c r="BE44" s="979">
        <v>0.2</v>
      </c>
      <c r="BF44" s="979">
        <v>0.8</v>
      </c>
      <c r="BG44" s="978" t="e">
        <f t="shared" si="31"/>
        <v>#DIV/0!</v>
      </c>
      <c r="BH44" s="978" t="e">
        <f t="shared" si="32"/>
        <v>#DIV/0!</v>
      </c>
      <c r="BI44" s="978" t="e">
        <f t="shared" si="33"/>
        <v>#DIV/0!</v>
      </c>
      <c r="BJ44" s="978" t="e">
        <f t="shared" si="51"/>
        <v>#DIV/0!</v>
      </c>
      <c r="BK44" s="978" t="e">
        <f t="shared" si="51"/>
        <v>#DIV/0!</v>
      </c>
      <c r="BL44" s="978" t="e">
        <f t="shared" si="35"/>
        <v>#DIV/0!</v>
      </c>
      <c r="BM44" s="978" t="e">
        <f t="shared" si="36"/>
        <v>#DIV/0!</v>
      </c>
      <c r="BN44" s="978" t="e">
        <f t="shared" si="37"/>
        <v>#DIV/0!</v>
      </c>
      <c r="BO44" s="978" t="e">
        <f t="shared" si="52"/>
        <v>#DIV/0!</v>
      </c>
      <c r="BP44" s="885" t="e">
        <f t="shared" si="52"/>
        <v>#DIV/0!</v>
      </c>
      <c r="BQ44" s="885" t="e">
        <f t="shared" si="52"/>
        <v>#DIV/0!</v>
      </c>
      <c r="BR44" s="885" t="e">
        <f t="shared" si="52"/>
        <v>#DIV/0!</v>
      </c>
      <c r="BS44" s="1015" t="e">
        <f t="shared" ref="BS44:BV44" si="55">AVERAGEIF(BO44:BO53,"&lt;&gt;#¡DIV/0!")</f>
        <v>#DIV/0!</v>
      </c>
      <c r="BT44" s="1015" t="e">
        <f t="shared" si="55"/>
        <v>#DIV/0!</v>
      </c>
      <c r="BU44" s="1015" t="e">
        <f t="shared" si="55"/>
        <v>#DIV/0!</v>
      </c>
      <c r="BV44" s="1015" t="e">
        <f t="shared" si="55"/>
        <v>#DIV/0!</v>
      </c>
      <c r="BW44" s="888" t="e">
        <f>+C44*BS44</f>
        <v>#DIV/0!</v>
      </c>
      <c r="BX44" s="888" t="e">
        <f>+C44*BT44</f>
        <v>#DIV/0!</v>
      </c>
      <c r="BY44" s="888" t="e">
        <f>+C44*BU44</f>
        <v>#DIV/0!</v>
      </c>
      <c r="BZ44" s="888" t="e">
        <f>+C44*BV44</f>
        <v>#DIV/0!</v>
      </c>
      <c r="CA44" s="1016" t="e">
        <f>SUM(BW44:BZ53)</f>
        <v>#DIV/0!</v>
      </c>
      <c r="CB44" s="798"/>
      <c r="CC44" s="890" t="e">
        <f t="shared" ref="CC44:CF44" si="56">+Q44/$N$44</f>
        <v>#DIV/0!</v>
      </c>
      <c r="CD44" s="891" t="e">
        <f t="shared" si="56"/>
        <v>#DIV/0!</v>
      </c>
      <c r="CE44" s="891" t="e">
        <f t="shared" si="56"/>
        <v>#DIV/0!</v>
      </c>
      <c r="CF44" s="961" t="e">
        <f t="shared" si="56"/>
        <v>#DIV/0!</v>
      </c>
      <c r="CG44" s="962" t="e">
        <f>AVERAGE(CC44:CF53)</f>
        <v>#DIV/0!</v>
      </c>
      <c r="CH44" s="798"/>
      <c r="CI44" s="798"/>
      <c r="CJ44" s="798"/>
      <c r="CK44" s="798"/>
      <c r="CL44" s="798"/>
      <c r="CM44" s="798"/>
      <c r="CN44" s="798"/>
      <c r="CO44" s="798"/>
      <c r="CP44" s="798"/>
      <c r="CQ44" s="798"/>
      <c r="CR44" s="798"/>
      <c r="CS44" s="798"/>
      <c r="CT44" s="798"/>
    </row>
    <row r="45" spans="1:98" ht="14.25" customHeight="1">
      <c r="A45" s="1042"/>
      <c r="B45" s="1043"/>
      <c r="C45" s="1044"/>
      <c r="D45" s="1045"/>
      <c r="E45" s="1046"/>
      <c r="F45" s="927"/>
      <c r="G45" s="927"/>
      <c r="H45" s="925"/>
      <c r="I45" s="899"/>
      <c r="J45" s="900"/>
      <c r="K45" s="900"/>
      <c r="L45" s="900"/>
      <c r="M45" s="925"/>
      <c r="N45" s="1025"/>
      <c r="O45" s="927"/>
      <c r="P45" s="901"/>
      <c r="Q45" s="903"/>
      <c r="R45" s="904"/>
      <c r="S45" s="904"/>
      <c r="T45" s="905"/>
      <c r="U45" s="871"/>
      <c r="V45" s="906">
        <v>2</v>
      </c>
      <c r="W45" s="1096"/>
      <c r="X45" s="1779"/>
      <c r="Y45" s="1779"/>
      <c r="Z45" s="859"/>
      <c r="AA45" s="907"/>
      <c r="AB45" s="908"/>
      <c r="AC45" s="908"/>
      <c r="AD45" s="909"/>
      <c r="AE45" s="871"/>
      <c r="AF45" s="1050"/>
      <c r="AG45" s="927"/>
      <c r="AH45" s="927"/>
      <c r="AI45" s="927"/>
      <c r="AJ45" s="901"/>
      <c r="AK45" s="1029"/>
      <c r="AL45" s="914"/>
      <c r="AM45" s="914"/>
      <c r="AN45" s="915"/>
      <c r="AO45" s="798"/>
      <c r="AP45" s="1050"/>
      <c r="AQ45" s="901"/>
      <c r="AR45" s="881"/>
      <c r="AS45" s="917" t="e">
        <f t="shared" si="22"/>
        <v>#DIV/0!</v>
      </c>
      <c r="AT45" s="918" t="e">
        <f t="shared" si="23"/>
        <v>#DIV/0!</v>
      </c>
      <c r="AU45" s="918" t="e">
        <f t="shared" si="24"/>
        <v>#DIV/0!</v>
      </c>
      <c r="AV45" s="918" t="e">
        <f t="shared" si="25"/>
        <v>#DIV/0!</v>
      </c>
      <c r="AW45" s="919" t="e">
        <f t="shared" si="42"/>
        <v>#DIV/0!</v>
      </c>
      <c r="AX45" s="919" t="e">
        <f t="shared" si="43"/>
        <v>#DIV/0!</v>
      </c>
      <c r="AY45" s="919" t="e">
        <f t="shared" si="44"/>
        <v>#DIV/0!</v>
      </c>
      <c r="AZ45" s="919" t="e">
        <f t="shared" si="26"/>
        <v>#DIV/0!</v>
      </c>
      <c r="BA45" s="920" t="e">
        <f t="shared" si="27"/>
        <v>#DIV/0!</v>
      </c>
      <c r="BB45" s="920" t="e">
        <f t="shared" si="28"/>
        <v>#DIV/0!</v>
      </c>
      <c r="BC45" s="920" t="e">
        <f t="shared" si="29"/>
        <v>#DIV/0!</v>
      </c>
      <c r="BD45" s="920" t="e">
        <f t="shared" si="30"/>
        <v>#DIV/0!</v>
      </c>
      <c r="BE45" s="921">
        <v>0.2</v>
      </c>
      <c r="BF45" s="921">
        <v>0.8</v>
      </c>
      <c r="BG45" s="920" t="e">
        <f t="shared" si="31"/>
        <v>#DIV/0!</v>
      </c>
      <c r="BH45" s="920" t="e">
        <f t="shared" si="32"/>
        <v>#DIV/0!</v>
      </c>
      <c r="BI45" s="920" t="e">
        <f t="shared" si="33"/>
        <v>#DIV/0!</v>
      </c>
      <c r="BJ45" s="920" t="e">
        <f t="shared" si="51"/>
        <v>#DIV/0!</v>
      </c>
      <c r="BK45" s="920" t="e">
        <f t="shared" si="51"/>
        <v>#DIV/0!</v>
      </c>
      <c r="BL45" s="920" t="e">
        <f t="shared" si="35"/>
        <v>#DIV/0!</v>
      </c>
      <c r="BM45" s="920" t="e">
        <f t="shared" si="36"/>
        <v>#DIV/0!</v>
      </c>
      <c r="BN45" s="920" t="e">
        <f t="shared" si="37"/>
        <v>#DIV/0!</v>
      </c>
      <c r="BO45" s="920" t="e">
        <f t="shared" si="52"/>
        <v>#DIV/0!</v>
      </c>
      <c r="BP45" s="920" t="e">
        <f t="shared" si="52"/>
        <v>#DIV/0!</v>
      </c>
      <c r="BQ45" s="920" t="e">
        <f t="shared" si="52"/>
        <v>#DIV/0!</v>
      </c>
      <c r="BR45" s="920" t="e">
        <f t="shared" si="52"/>
        <v>#DIV/0!</v>
      </c>
      <c r="BS45" s="1202"/>
      <c r="BT45" s="1202"/>
      <c r="BU45" s="1202"/>
      <c r="BV45" s="1202"/>
      <c r="BW45" s="1202"/>
      <c r="BX45" s="1202"/>
      <c r="BY45" s="1202"/>
      <c r="BZ45" s="1202"/>
      <c r="CA45" s="925"/>
      <c r="CB45" s="798"/>
      <c r="CC45" s="922"/>
      <c r="CD45" s="923"/>
      <c r="CE45" s="923"/>
      <c r="CF45" s="974"/>
      <c r="CG45" s="975"/>
      <c r="CH45" s="798"/>
      <c r="CI45" s="798"/>
      <c r="CJ45" s="798"/>
      <c r="CK45" s="798"/>
      <c r="CL45" s="798"/>
      <c r="CM45" s="798"/>
      <c r="CN45" s="798"/>
      <c r="CO45" s="798"/>
      <c r="CP45" s="798"/>
      <c r="CQ45" s="798"/>
      <c r="CR45" s="798"/>
      <c r="CS45" s="798"/>
      <c r="CT45" s="798"/>
    </row>
    <row r="46" spans="1:98" ht="14.25" customHeight="1">
      <c r="A46" s="1042"/>
      <c r="B46" s="1043"/>
      <c r="C46" s="1044"/>
      <c r="D46" s="1045"/>
      <c r="E46" s="1046"/>
      <c r="F46" s="927"/>
      <c r="G46" s="927"/>
      <c r="H46" s="925"/>
      <c r="I46" s="899"/>
      <c r="J46" s="900"/>
      <c r="K46" s="900"/>
      <c r="L46" s="900"/>
      <c r="M46" s="925"/>
      <c r="N46" s="1025"/>
      <c r="O46" s="927"/>
      <c r="P46" s="901"/>
      <c r="Q46" s="903"/>
      <c r="R46" s="904"/>
      <c r="S46" s="904"/>
      <c r="T46" s="905"/>
      <c r="U46" s="871"/>
      <c r="V46" s="906">
        <v>3</v>
      </c>
      <c r="W46" s="1096"/>
      <c r="X46" s="1779"/>
      <c r="Y46" s="1779"/>
      <c r="Z46" s="859"/>
      <c r="AA46" s="907"/>
      <c r="AB46" s="908"/>
      <c r="AC46" s="908"/>
      <c r="AD46" s="909"/>
      <c r="AE46" s="871"/>
      <c r="AF46" s="1050"/>
      <c r="AG46" s="927"/>
      <c r="AH46" s="927"/>
      <c r="AI46" s="927"/>
      <c r="AJ46" s="901"/>
      <c r="AK46" s="1029"/>
      <c r="AL46" s="914"/>
      <c r="AM46" s="914"/>
      <c r="AN46" s="915"/>
      <c r="AO46" s="798"/>
      <c r="AP46" s="1050"/>
      <c r="AQ46" s="901"/>
      <c r="AR46" s="881"/>
      <c r="AS46" s="917" t="e">
        <f t="shared" si="22"/>
        <v>#DIV/0!</v>
      </c>
      <c r="AT46" s="918" t="e">
        <f t="shared" si="23"/>
        <v>#DIV/0!</v>
      </c>
      <c r="AU46" s="918" t="e">
        <f t="shared" si="24"/>
        <v>#DIV/0!</v>
      </c>
      <c r="AV46" s="918" t="e">
        <f t="shared" si="25"/>
        <v>#DIV/0!</v>
      </c>
      <c r="AW46" s="919" t="e">
        <f t="shared" si="42"/>
        <v>#DIV/0!</v>
      </c>
      <c r="AX46" s="919" t="e">
        <f t="shared" si="43"/>
        <v>#DIV/0!</v>
      </c>
      <c r="AY46" s="919" t="e">
        <f t="shared" si="44"/>
        <v>#DIV/0!</v>
      </c>
      <c r="AZ46" s="919" t="e">
        <f t="shared" si="26"/>
        <v>#DIV/0!</v>
      </c>
      <c r="BA46" s="920" t="e">
        <f t="shared" si="27"/>
        <v>#DIV/0!</v>
      </c>
      <c r="BB46" s="920" t="e">
        <f t="shared" si="28"/>
        <v>#DIV/0!</v>
      </c>
      <c r="BC46" s="920" t="e">
        <f t="shared" si="29"/>
        <v>#DIV/0!</v>
      </c>
      <c r="BD46" s="920" t="e">
        <f t="shared" si="30"/>
        <v>#DIV/0!</v>
      </c>
      <c r="BE46" s="921">
        <v>0.2</v>
      </c>
      <c r="BF46" s="921">
        <v>0.8</v>
      </c>
      <c r="BG46" s="920" t="e">
        <f t="shared" si="31"/>
        <v>#DIV/0!</v>
      </c>
      <c r="BH46" s="920" t="e">
        <f t="shared" si="32"/>
        <v>#DIV/0!</v>
      </c>
      <c r="BI46" s="920" t="e">
        <f t="shared" si="33"/>
        <v>#DIV/0!</v>
      </c>
      <c r="BJ46" s="920" t="e">
        <f t="shared" si="51"/>
        <v>#DIV/0!</v>
      </c>
      <c r="BK46" s="920" t="e">
        <f t="shared" si="51"/>
        <v>#DIV/0!</v>
      </c>
      <c r="BL46" s="920" t="e">
        <f t="shared" si="35"/>
        <v>#DIV/0!</v>
      </c>
      <c r="BM46" s="920" t="e">
        <f t="shared" si="36"/>
        <v>#DIV/0!</v>
      </c>
      <c r="BN46" s="920" t="e">
        <f t="shared" si="37"/>
        <v>#DIV/0!</v>
      </c>
      <c r="BO46" s="920" t="e">
        <f t="shared" si="52"/>
        <v>#DIV/0!</v>
      </c>
      <c r="BP46" s="920" t="e">
        <f t="shared" si="52"/>
        <v>#DIV/0!</v>
      </c>
      <c r="BQ46" s="920" t="e">
        <f t="shared" si="52"/>
        <v>#DIV/0!</v>
      </c>
      <c r="BR46" s="920" t="e">
        <f t="shared" si="52"/>
        <v>#DIV/0!</v>
      </c>
      <c r="BS46" s="1202"/>
      <c r="BT46" s="1202"/>
      <c r="BU46" s="1202"/>
      <c r="BV46" s="1202"/>
      <c r="BW46" s="1202"/>
      <c r="BX46" s="1202"/>
      <c r="BY46" s="1202"/>
      <c r="BZ46" s="1202"/>
      <c r="CA46" s="925"/>
      <c r="CB46" s="798"/>
      <c r="CC46" s="922"/>
      <c r="CD46" s="923"/>
      <c r="CE46" s="923"/>
      <c r="CF46" s="974"/>
      <c r="CG46" s="975"/>
      <c r="CH46" s="798"/>
      <c r="CI46" s="798"/>
      <c r="CJ46" s="798"/>
      <c r="CK46" s="798"/>
      <c r="CL46" s="798"/>
      <c r="CM46" s="798"/>
      <c r="CN46" s="798"/>
      <c r="CO46" s="798"/>
      <c r="CP46" s="798"/>
      <c r="CQ46" s="798"/>
      <c r="CR46" s="798"/>
      <c r="CS46" s="798"/>
      <c r="CT46" s="798"/>
    </row>
    <row r="47" spans="1:98" ht="14.25" customHeight="1">
      <c r="A47" s="1042"/>
      <c r="B47" s="1043"/>
      <c r="C47" s="1044"/>
      <c r="D47" s="1045"/>
      <c r="E47" s="1046"/>
      <c r="F47" s="927"/>
      <c r="G47" s="927"/>
      <c r="H47" s="925"/>
      <c r="I47" s="899"/>
      <c r="J47" s="900"/>
      <c r="K47" s="900"/>
      <c r="L47" s="900"/>
      <c r="M47" s="925"/>
      <c r="N47" s="1025"/>
      <c r="O47" s="927"/>
      <c r="P47" s="901"/>
      <c r="Q47" s="903"/>
      <c r="R47" s="904"/>
      <c r="S47" s="904"/>
      <c r="T47" s="905"/>
      <c r="U47" s="871"/>
      <c r="V47" s="906">
        <v>4</v>
      </c>
      <c r="W47" s="1097"/>
      <c r="X47" s="1779"/>
      <c r="Y47" s="1779"/>
      <c r="Z47" s="859"/>
      <c r="AA47" s="907"/>
      <c r="AB47" s="908"/>
      <c r="AC47" s="908"/>
      <c r="AD47" s="909"/>
      <c r="AE47" s="871"/>
      <c r="AF47" s="1050"/>
      <c r="AG47" s="927"/>
      <c r="AH47" s="927"/>
      <c r="AI47" s="927"/>
      <c r="AJ47" s="901"/>
      <c r="AK47" s="1029"/>
      <c r="AL47" s="914"/>
      <c r="AM47" s="914"/>
      <c r="AN47" s="915"/>
      <c r="AO47" s="798"/>
      <c r="AP47" s="1050"/>
      <c r="AQ47" s="901"/>
      <c r="AR47" s="881"/>
      <c r="AS47" s="917" t="e">
        <f t="shared" si="22"/>
        <v>#DIV/0!</v>
      </c>
      <c r="AT47" s="918" t="e">
        <f t="shared" si="23"/>
        <v>#DIV/0!</v>
      </c>
      <c r="AU47" s="918" t="e">
        <f t="shared" si="24"/>
        <v>#DIV/0!</v>
      </c>
      <c r="AV47" s="918" t="e">
        <f t="shared" si="25"/>
        <v>#DIV/0!</v>
      </c>
      <c r="AW47" s="919" t="e">
        <f t="shared" si="42"/>
        <v>#DIV/0!</v>
      </c>
      <c r="AX47" s="919" t="e">
        <f t="shared" si="43"/>
        <v>#DIV/0!</v>
      </c>
      <c r="AY47" s="919" t="e">
        <f t="shared" si="44"/>
        <v>#DIV/0!</v>
      </c>
      <c r="AZ47" s="919" t="e">
        <f t="shared" si="26"/>
        <v>#DIV/0!</v>
      </c>
      <c r="BA47" s="920" t="e">
        <f t="shared" si="27"/>
        <v>#DIV/0!</v>
      </c>
      <c r="BB47" s="920" t="e">
        <f t="shared" si="28"/>
        <v>#DIV/0!</v>
      </c>
      <c r="BC47" s="920" t="e">
        <f t="shared" si="29"/>
        <v>#DIV/0!</v>
      </c>
      <c r="BD47" s="920" t="e">
        <f t="shared" si="30"/>
        <v>#DIV/0!</v>
      </c>
      <c r="BE47" s="921">
        <v>0.2</v>
      </c>
      <c r="BF47" s="921">
        <v>0.8</v>
      </c>
      <c r="BG47" s="920" t="e">
        <f t="shared" si="31"/>
        <v>#DIV/0!</v>
      </c>
      <c r="BH47" s="920" t="e">
        <f t="shared" si="32"/>
        <v>#DIV/0!</v>
      </c>
      <c r="BI47" s="920" t="e">
        <f t="shared" si="33"/>
        <v>#DIV/0!</v>
      </c>
      <c r="BJ47" s="920" t="e">
        <f t="shared" si="51"/>
        <v>#DIV/0!</v>
      </c>
      <c r="BK47" s="920" t="e">
        <f t="shared" si="51"/>
        <v>#DIV/0!</v>
      </c>
      <c r="BL47" s="920" t="e">
        <f t="shared" si="35"/>
        <v>#DIV/0!</v>
      </c>
      <c r="BM47" s="920" t="e">
        <f t="shared" si="36"/>
        <v>#DIV/0!</v>
      </c>
      <c r="BN47" s="920" t="e">
        <f t="shared" si="37"/>
        <v>#DIV/0!</v>
      </c>
      <c r="BO47" s="920" t="e">
        <f t="shared" si="52"/>
        <v>#DIV/0!</v>
      </c>
      <c r="BP47" s="920" t="e">
        <f t="shared" si="52"/>
        <v>#DIV/0!</v>
      </c>
      <c r="BQ47" s="920" t="e">
        <f t="shared" si="52"/>
        <v>#DIV/0!</v>
      </c>
      <c r="BR47" s="920" t="e">
        <f t="shared" si="52"/>
        <v>#DIV/0!</v>
      </c>
      <c r="BS47" s="1202"/>
      <c r="BT47" s="1202"/>
      <c r="BU47" s="1202"/>
      <c r="BV47" s="1202"/>
      <c r="BW47" s="1202"/>
      <c r="BX47" s="1202"/>
      <c r="BY47" s="1202"/>
      <c r="BZ47" s="1202"/>
      <c r="CA47" s="925"/>
      <c r="CB47" s="798"/>
      <c r="CC47" s="922"/>
      <c r="CD47" s="923"/>
      <c r="CE47" s="923"/>
      <c r="CF47" s="974"/>
      <c r="CG47" s="975"/>
      <c r="CH47" s="798"/>
      <c r="CI47" s="798"/>
      <c r="CJ47" s="798"/>
      <c r="CK47" s="798"/>
      <c r="CL47" s="798"/>
      <c r="CM47" s="798"/>
      <c r="CN47" s="798"/>
      <c r="CO47" s="798"/>
      <c r="CP47" s="798"/>
      <c r="CQ47" s="798"/>
      <c r="CR47" s="798"/>
      <c r="CS47" s="798"/>
      <c r="CT47" s="798"/>
    </row>
    <row r="48" spans="1:98" ht="14.25" customHeight="1">
      <c r="A48" s="1042"/>
      <c r="B48" s="1043"/>
      <c r="C48" s="1044"/>
      <c r="D48" s="1045"/>
      <c r="E48" s="1046"/>
      <c r="F48" s="927"/>
      <c r="G48" s="927"/>
      <c r="H48" s="925"/>
      <c r="I48" s="899"/>
      <c r="J48" s="900"/>
      <c r="K48" s="900"/>
      <c r="L48" s="900"/>
      <c r="M48" s="925"/>
      <c r="N48" s="1025"/>
      <c r="O48" s="927"/>
      <c r="P48" s="901"/>
      <c r="Q48" s="903"/>
      <c r="R48" s="904"/>
      <c r="S48" s="904"/>
      <c r="T48" s="905"/>
      <c r="U48" s="871"/>
      <c r="V48" s="906">
        <v>5</v>
      </c>
      <c r="W48" s="1096"/>
      <c r="X48" s="1779"/>
      <c r="Y48" s="1779"/>
      <c r="Z48" s="859"/>
      <c r="AA48" s="907"/>
      <c r="AB48" s="908"/>
      <c r="AC48" s="908"/>
      <c r="AD48" s="909"/>
      <c r="AE48" s="871"/>
      <c r="AF48" s="1050"/>
      <c r="AG48" s="927"/>
      <c r="AH48" s="927"/>
      <c r="AI48" s="927"/>
      <c r="AJ48" s="901"/>
      <c r="AK48" s="1029"/>
      <c r="AL48" s="914"/>
      <c r="AM48" s="914"/>
      <c r="AN48" s="915"/>
      <c r="AO48" s="798"/>
      <c r="AP48" s="1050"/>
      <c r="AQ48" s="901"/>
      <c r="AR48" s="881"/>
      <c r="AS48" s="917" t="e">
        <f t="shared" si="22"/>
        <v>#DIV/0!</v>
      </c>
      <c r="AT48" s="918" t="e">
        <f t="shared" si="23"/>
        <v>#DIV/0!</v>
      </c>
      <c r="AU48" s="918" t="e">
        <f t="shared" si="24"/>
        <v>#DIV/0!</v>
      </c>
      <c r="AV48" s="918" t="e">
        <f t="shared" si="25"/>
        <v>#DIV/0!</v>
      </c>
      <c r="AW48" s="919" t="e">
        <f t="shared" si="42"/>
        <v>#DIV/0!</v>
      </c>
      <c r="AX48" s="919" t="e">
        <f t="shared" si="43"/>
        <v>#DIV/0!</v>
      </c>
      <c r="AY48" s="919" t="e">
        <f t="shared" si="44"/>
        <v>#DIV/0!</v>
      </c>
      <c r="AZ48" s="919" t="e">
        <f t="shared" si="26"/>
        <v>#DIV/0!</v>
      </c>
      <c r="BA48" s="920" t="e">
        <f t="shared" si="27"/>
        <v>#DIV/0!</v>
      </c>
      <c r="BB48" s="920" t="e">
        <f t="shared" si="28"/>
        <v>#DIV/0!</v>
      </c>
      <c r="BC48" s="920" t="e">
        <f t="shared" si="29"/>
        <v>#DIV/0!</v>
      </c>
      <c r="BD48" s="920" t="e">
        <f t="shared" si="30"/>
        <v>#DIV/0!</v>
      </c>
      <c r="BE48" s="921">
        <v>0.2</v>
      </c>
      <c r="BF48" s="921">
        <v>0.8</v>
      </c>
      <c r="BG48" s="920" t="e">
        <f t="shared" si="31"/>
        <v>#DIV/0!</v>
      </c>
      <c r="BH48" s="920" t="e">
        <f t="shared" si="32"/>
        <v>#DIV/0!</v>
      </c>
      <c r="BI48" s="920" t="e">
        <f t="shared" si="33"/>
        <v>#DIV/0!</v>
      </c>
      <c r="BJ48" s="920" t="e">
        <f t="shared" si="51"/>
        <v>#DIV/0!</v>
      </c>
      <c r="BK48" s="920" t="e">
        <f t="shared" si="51"/>
        <v>#DIV/0!</v>
      </c>
      <c r="BL48" s="920" t="e">
        <f t="shared" si="35"/>
        <v>#DIV/0!</v>
      </c>
      <c r="BM48" s="920" t="e">
        <f t="shared" si="36"/>
        <v>#DIV/0!</v>
      </c>
      <c r="BN48" s="920" t="e">
        <f t="shared" si="37"/>
        <v>#DIV/0!</v>
      </c>
      <c r="BO48" s="920" t="e">
        <f t="shared" si="52"/>
        <v>#DIV/0!</v>
      </c>
      <c r="BP48" s="920" t="e">
        <f t="shared" si="52"/>
        <v>#DIV/0!</v>
      </c>
      <c r="BQ48" s="920" t="e">
        <f t="shared" si="52"/>
        <v>#DIV/0!</v>
      </c>
      <c r="BR48" s="920" t="e">
        <f t="shared" si="52"/>
        <v>#DIV/0!</v>
      </c>
      <c r="BS48" s="1202"/>
      <c r="BT48" s="1202"/>
      <c r="BU48" s="1202"/>
      <c r="BV48" s="1202"/>
      <c r="BW48" s="1202"/>
      <c r="BX48" s="1202"/>
      <c r="BY48" s="1202"/>
      <c r="BZ48" s="1202"/>
      <c r="CA48" s="925"/>
      <c r="CB48" s="798"/>
      <c r="CC48" s="922"/>
      <c r="CD48" s="923"/>
      <c r="CE48" s="923"/>
      <c r="CF48" s="974"/>
      <c r="CG48" s="975"/>
      <c r="CH48" s="798"/>
      <c r="CI48" s="798"/>
      <c r="CJ48" s="798"/>
      <c r="CK48" s="798"/>
      <c r="CL48" s="798"/>
      <c r="CM48" s="798"/>
      <c r="CN48" s="798"/>
      <c r="CO48" s="798"/>
      <c r="CP48" s="798"/>
      <c r="CQ48" s="798"/>
      <c r="CR48" s="798"/>
      <c r="CS48" s="798"/>
      <c r="CT48" s="798"/>
    </row>
    <row r="49" spans="1:98" ht="14.25" customHeight="1">
      <c r="A49" s="1042"/>
      <c r="B49" s="1043"/>
      <c r="C49" s="1044"/>
      <c r="D49" s="1045"/>
      <c r="E49" s="1046"/>
      <c r="F49" s="927"/>
      <c r="G49" s="927"/>
      <c r="H49" s="925"/>
      <c r="I49" s="899"/>
      <c r="J49" s="900"/>
      <c r="K49" s="900"/>
      <c r="L49" s="900"/>
      <c r="M49" s="925"/>
      <c r="N49" s="1025"/>
      <c r="O49" s="927"/>
      <c r="P49" s="901"/>
      <c r="Q49" s="903"/>
      <c r="R49" s="904"/>
      <c r="S49" s="904"/>
      <c r="T49" s="905"/>
      <c r="U49" s="871"/>
      <c r="V49" s="906">
        <v>6</v>
      </c>
      <c r="W49" s="1096"/>
      <c r="X49" s="1779"/>
      <c r="Y49" s="1779"/>
      <c r="Z49" s="859"/>
      <c r="AA49" s="907"/>
      <c r="AB49" s="908"/>
      <c r="AC49" s="908"/>
      <c r="AD49" s="909"/>
      <c r="AE49" s="871"/>
      <c r="AF49" s="1098"/>
      <c r="AG49" s="1099"/>
      <c r="AH49" s="1099"/>
      <c r="AI49" s="1099"/>
      <c r="AJ49" s="1100"/>
      <c r="AK49" s="1029"/>
      <c r="AL49" s="914"/>
      <c r="AM49" s="914"/>
      <c r="AN49" s="915"/>
      <c r="AO49" s="798"/>
      <c r="AP49" s="1050"/>
      <c r="AQ49" s="901"/>
      <c r="AR49" s="881"/>
      <c r="AS49" s="917" t="e">
        <f t="shared" si="22"/>
        <v>#DIV/0!</v>
      </c>
      <c r="AT49" s="918" t="e">
        <f t="shared" si="23"/>
        <v>#DIV/0!</v>
      </c>
      <c r="AU49" s="918" t="e">
        <f t="shared" si="24"/>
        <v>#DIV/0!</v>
      </c>
      <c r="AV49" s="918" t="e">
        <f t="shared" si="25"/>
        <v>#DIV/0!</v>
      </c>
      <c r="AW49" s="919" t="e">
        <f t="shared" si="42"/>
        <v>#DIV/0!</v>
      </c>
      <c r="AX49" s="919" t="e">
        <f t="shared" si="43"/>
        <v>#DIV/0!</v>
      </c>
      <c r="AY49" s="919" t="e">
        <f t="shared" si="44"/>
        <v>#DIV/0!</v>
      </c>
      <c r="AZ49" s="919" t="e">
        <f t="shared" si="26"/>
        <v>#DIV/0!</v>
      </c>
      <c r="BA49" s="920" t="e">
        <f t="shared" si="27"/>
        <v>#DIV/0!</v>
      </c>
      <c r="BB49" s="920" t="e">
        <f t="shared" si="28"/>
        <v>#DIV/0!</v>
      </c>
      <c r="BC49" s="920" t="e">
        <f t="shared" si="29"/>
        <v>#DIV/0!</v>
      </c>
      <c r="BD49" s="920" t="e">
        <f t="shared" si="30"/>
        <v>#DIV/0!</v>
      </c>
      <c r="BE49" s="921">
        <v>0.2</v>
      </c>
      <c r="BF49" s="921">
        <v>0.8</v>
      </c>
      <c r="BG49" s="920" t="e">
        <f t="shared" si="31"/>
        <v>#DIV/0!</v>
      </c>
      <c r="BH49" s="920" t="e">
        <f t="shared" si="32"/>
        <v>#DIV/0!</v>
      </c>
      <c r="BI49" s="920" t="e">
        <f t="shared" si="33"/>
        <v>#DIV/0!</v>
      </c>
      <c r="BJ49" s="920" t="e">
        <f t="shared" si="51"/>
        <v>#DIV/0!</v>
      </c>
      <c r="BK49" s="920" t="e">
        <f t="shared" si="51"/>
        <v>#DIV/0!</v>
      </c>
      <c r="BL49" s="920" t="e">
        <f t="shared" si="35"/>
        <v>#DIV/0!</v>
      </c>
      <c r="BM49" s="920" t="e">
        <f t="shared" si="36"/>
        <v>#DIV/0!</v>
      </c>
      <c r="BN49" s="920" t="e">
        <f t="shared" si="37"/>
        <v>#DIV/0!</v>
      </c>
      <c r="BO49" s="920" t="e">
        <f t="shared" si="52"/>
        <v>#DIV/0!</v>
      </c>
      <c r="BP49" s="920" t="e">
        <f t="shared" si="52"/>
        <v>#DIV/0!</v>
      </c>
      <c r="BQ49" s="920" t="e">
        <f t="shared" si="52"/>
        <v>#DIV/0!</v>
      </c>
      <c r="BR49" s="920" t="e">
        <f t="shared" si="52"/>
        <v>#DIV/0!</v>
      </c>
      <c r="BS49" s="1202"/>
      <c r="BT49" s="1202"/>
      <c r="BU49" s="1202"/>
      <c r="BV49" s="1202"/>
      <c r="BW49" s="1202"/>
      <c r="BX49" s="1202"/>
      <c r="BY49" s="1202"/>
      <c r="BZ49" s="1202"/>
      <c r="CA49" s="925"/>
      <c r="CB49" s="798"/>
      <c r="CC49" s="922"/>
      <c r="CD49" s="923"/>
      <c r="CE49" s="923"/>
      <c r="CF49" s="974"/>
      <c r="CG49" s="975"/>
      <c r="CH49" s="798"/>
      <c r="CI49" s="798"/>
      <c r="CJ49" s="798"/>
      <c r="CK49" s="798"/>
      <c r="CL49" s="798"/>
      <c r="CM49" s="798"/>
      <c r="CN49" s="798"/>
      <c r="CO49" s="798"/>
      <c r="CP49" s="798"/>
      <c r="CQ49" s="798"/>
      <c r="CR49" s="798"/>
      <c r="CS49" s="798"/>
      <c r="CT49" s="798"/>
    </row>
    <row r="50" spans="1:98" ht="14.25" customHeight="1">
      <c r="A50" s="1042"/>
      <c r="B50" s="1043"/>
      <c r="C50" s="1044"/>
      <c r="D50" s="1045"/>
      <c r="E50" s="1046"/>
      <c r="F50" s="927"/>
      <c r="G50" s="927"/>
      <c r="H50" s="925"/>
      <c r="I50" s="899"/>
      <c r="J50" s="900"/>
      <c r="K50" s="900"/>
      <c r="L50" s="900"/>
      <c r="M50" s="925"/>
      <c r="N50" s="1025"/>
      <c r="O50" s="927"/>
      <c r="P50" s="901"/>
      <c r="Q50" s="903"/>
      <c r="R50" s="904"/>
      <c r="S50" s="904"/>
      <c r="T50" s="905"/>
      <c r="U50" s="871"/>
      <c r="V50" s="906">
        <v>7</v>
      </c>
      <c r="W50" s="1096"/>
      <c r="X50" s="1779"/>
      <c r="Y50" s="1779"/>
      <c r="Z50" s="859"/>
      <c r="AA50" s="907"/>
      <c r="AB50" s="908"/>
      <c r="AC50" s="908"/>
      <c r="AD50" s="909"/>
      <c r="AE50" s="871"/>
      <c r="AF50" s="1050"/>
      <c r="AG50" s="927"/>
      <c r="AH50" s="927"/>
      <c r="AI50" s="927"/>
      <c r="AJ50" s="901"/>
      <c r="AK50" s="1029"/>
      <c r="AL50" s="914"/>
      <c r="AM50" s="914"/>
      <c r="AN50" s="915"/>
      <c r="AO50" s="798"/>
      <c r="AP50" s="1050"/>
      <c r="AQ50" s="901"/>
      <c r="AR50" s="881"/>
      <c r="AS50" s="917" t="e">
        <f t="shared" si="22"/>
        <v>#DIV/0!</v>
      </c>
      <c r="AT50" s="918" t="e">
        <f t="shared" si="23"/>
        <v>#DIV/0!</v>
      </c>
      <c r="AU50" s="918" t="e">
        <f t="shared" si="24"/>
        <v>#DIV/0!</v>
      </c>
      <c r="AV50" s="918" t="e">
        <f t="shared" si="25"/>
        <v>#DIV/0!</v>
      </c>
      <c r="AW50" s="919" t="e">
        <f t="shared" si="42"/>
        <v>#DIV/0!</v>
      </c>
      <c r="AX50" s="919" t="e">
        <f t="shared" si="43"/>
        <v>#DIV/0!</v>
      </c>
      <c r="AY50" s="919" t="e">
        <f t="shared" si="44"/>
        <v>#DIV/0!</v>
      </c>
      <c r="AZ50" s="919" t="e">
        <f t="shared" si="26"/>
        <v>#DIV/0!</v>
      </c>
      <c r="BA50" s="920" t="e">
        <f t="shared" si="27"/>
        <v>#DIV/0!</v>
      </c>
      <c r="BB50" s="920" t="e">
        <f t="shared" si="28"/>
        <v>#DIV/0!</v>
      </c>
      <c r="BC50" s="920" t="e">
        <f t="shared" si="29"/>
        <v>#DIV/0!</v>
      </c>
      <c r="BD50" s="920" t="e">
        <f t="shared" si="30"/>
        <v>#DIV/0!</v>
      </c>
      <c r="BE50" s="921">
        <v>0.2</v>
      </c>
      <c r="BF50" s="921">
        <v>0.8</v>
      </c>
      <c r="BG50" s="920" t="e">
        <f t="shared" si="31"/>
        <v>#DIV/0!</v>
      </c>
      <c r="BH50" s="920" t="e">
        <f t="shared" si="32"/>
        <v>#DIV/0!</v>
      </c>
      <c r="BI50" s="920" t="e">
        <f t="shared" si="33"/>
        <v>#DIV/0!</v>
      </c>
      <c r="BJ50" s="920" t="e">
        <f t="shared" si="51"/>
        <v>#DIV/0!</v>
      </c>
      <c r="BK50" s="920" t="e">
        <f t="shared" si="51"/>
        <v>#DIV/0!</v>
      </c>
      <c r="BL50" s="920" t="e">
        <f t="shared" si="35"/>
        <v>#DIV/0!</v>
      </c>
      <c r="BM50" s="920" t="e">
        <f t="shared" si="36"/>
        <v>#DIV/0!</v>
      </c>
      <c r="BN50" s="920" t="e">
        <f t="shared" si="37"/>
        <v>#DIV/0!</v>
      </c>
      <c r="BO50" s="920" t="e">
        <f t="shared" si="52"/>
        <v>#DIV/0!</v>
      </c>
      <c r="BP50" s="920" t="e">
        <f t="shared" si="52"/>
        <v>#DIV/0!</v>
      </c>
      <c r="BQ50" s="920" t="e">
        <f t="shared" si="52"/>
        <v>#DIV/0!</v>
      </c>
      <c r="BR50" s="920" t="e">
        <f t="shared" si="52"/>
        <v>#DIV/0!</v>
      </c>
      <c r="BS50" s="1202"/>
      <c r="BT50" s="1202"/>
      <c r="BU50" s="1202"/>
      <c r="BV50" s="1202"/>
      <c r="BW50" s="1202"/>
      <c r="BX50" s="1202"/>
      <c r="BY50" s="1202"/>
      <c r="BZ50" s="1202"/>
      <c r="CA50" s="925"/>
      <c r="CB50" s="798"/>
      <c r="CC50" s="922"/>
      <c r="CD50" s="923"/>
      <c r="CE50" s="923"/>
      <c r="CF50" s="974"/>
      <c r="CG50" s="975"/>
      <c r="CH50" s="798"/>
      <c r="CI50" s="798"/>
      <c r="CJ50" s="798"/>
      <c r="CK50" s="798"/>
      <c r="CL50" s="798"/>
      <c r="CM50" s="798"/>
      <c r="CN50" s="798"/>
      <c r="CO50" s="798"/>
      <c r="CP50" s="798"/>
      <c r="CQ50" s="798"/>
      <c r="CR50" s="798"/>
      <c r="CS50" s="798"/>
      <c r="CT50" s="798"/>
    </row>
    <row r="51" spans="1:98" ht="14.25" customHeight="1">
      <c r="A51" s="1042"/>
      <c r="B51" s="1043"/>
      <c r="C51" s="1044"/>
      <c r="D51" s="1045"/>
      <c r="E51" s="1046"/>
      <c r="F51" s="927"/>
      <c r="G51" s="927"/>
      <c r="H51" s="925"/>
      <c r="I51" s="899"/>
      <c r="J51" s="900"/>
      <c r="K51" s="900"/>
      <c r="L51" s="900"/>
      <c r="M51" s="925"/>
      <c r="N51" s="1025"/>
      <c r="O51" s="927"/>
      <c r="P51" s="901"/>
      <c r="Q51" s="903"/>
      <c r="R51" s="904"/>
      <c r="S51" s="904"/>
      <c r="T51" s="905"/>
      <c r="U51" s="871"/>
      <c r="V51" s="906">
        <v>8</v>
      </c>
      <c r="W51" s="1096"/>
      <c r="X51" s="1779"/>
      <c r="Y51" s="1779"/>
      <c r="Z51" s="859"/>
      <c r="AA51" s="907"/>
      <c r="AB51" s="908"/>
      <c r="AC51" s="908"/>
      <c r="AD51" s="909"/>
      <c r="AE51" s="871"/>
      <c r="AF51" s="1050"/>
      <c r="AG51" s="927"/>
      <c r="AH51" s="927"/>
      <c r="AI51" s="927"/>
      <c r="AJ51" s="901"/>
      <c r="AK51" s="1029"/>
      <c r="AL51" s="914"/>
      <c r="AM51" s="914"/>
      <c r="AN51" s="915"/>
      <c r="AO51" s="798"/>
      <c r="AP51" s="1050"/>
      <c r="AQ51" s="901"/>
      <c r="AR51" s="881"/>
      <c r="AS51" s="917" t="e">
        <f t="shared" si="22"/>
        <v>#DIV/0!</v>
      </c>
      <c r="AT51" s="918" t="e">
        <f t="shared" si="23"/>
        <v>#DIV/0!</v>
      </c>
      <c r="AU51" s="918" t="e">
        <f t="shared" si="24"/>
        <v>#DIV/0!</v>
      </c>
      <c r="AV51" s="918" t="e">
        <f t="shared" si="25"/>
        <v>#DIV/0!</v>
      </c>
      <c r="AW51" s="919" t="e">
        <f t="shared" si="42"/>
        <v>#DIV/0!</v>
      </c>
      <c r="AX51" s="919" t="e">
        <f t="shared" si="43"/>
        <v>#DIV/0!</v>
      </c>
      <c r="AY51" s="919" t="e">
        <f t="shared" si="44"/>
        <v>#DIV/0!</v>
      </c>
      <c r="AZ51" s="919" t="e">
        <f t="shared" si="26"/>
        <v>#DIV/0!</v>
      </c>
      <c r="BA51" s="920" t="e">
        <f t="shared" si="27"/>
        <v>#DIV/0!</v>
      </c>
      <c r="BB51" s="920" t="e">
        <f t="shared" si="28"/>
        <v>#DIV/0!</v>
      </c>
      <c r="BC51" s="920" t="e">
        <f t="shared" si="29"/>
        <v>#DIV/0!</v>
      </c>
      <c r="BD51" s="920" t="e">
        <f t="shared" si="30"/>
        <v>#DIV/0!</v>
      </c>
      <c r="BE51" s="921">
        <v>0.2</v>
      </c>
      <c r="BF51" s="921">
        <v>0.8</v>
      </c>
      <c r="BG51" s="920" t="e">
        <f t="shared" si="31"/>
        <v>#DIV/0!</v>
      </c>
      <c r="BH51" s="920" t="e">
        <f t="shared" si="32"/>
        <v>#DIV/0!</v>
      </c>
      <c r="BI51" s="920" t="e">
        <f t="shared" si="33"/>
        <v>#DIV/0!</v>
      </c>
      <c r="BJ51" s="920" t="e">
        <f t="shared" si="51"/>
        <v>#DIV/0!</v>
      </c>
      <c r="BK51" s="920" t="e">
        <f t="shared" si="51"/>
        <v>#DIV/0!</v>
      </c>
      <c r="BL51" s="920" t="e">
        <f t="shared" si="35"/>
        <v>#DIV/0!</v>
      </c>
      <c r="BM51" s="920" t="e">
        <f t="shared" si="36"/>
        <v>#DIV/0!</v>
      </c>
      <c r="BN51" s="920" t="e">
        <f t="shared" si="37"/>
        <v>#DIV/0!</v>
      </c>
      <c r="BO51" s="920" t="e">
        <f t="shared" si="52"/>
        <v>#DIV/0!</v>
      </c>
      <c r="BP51" s="920" t="e">
        <f t="shared" si="52"/>
        <v>#DIV/0!</v>
      </c>
      <c r="BQ51" s="920" t="e">
        <f t="shared" si="52"/>
        <v>#DIV/0!</v>
      </c>
      <c r="BR51" s="920" t="e">
        <f t="shared" si="52"/>
        <v>#DIV/0!</v>
      </c>
      <c r="BS51" s="1202"/>
      <c r="BT51" s="1202"/>
      <c r="BU51" s="1202"/>
      <c r="BV51" s="1202"/>
      <c r="BW51" s="1202"/>
      <c r="BX51" s="1202"/>
      <c r="BY51" s="1202"/>
      <c r="BZ51" s="1202"/>
      <c r="CA51" s="925"/>
      <c r="CB51" s="798"/>
      <c r="CC51" s="922"/>
      <c r="CD51" s="923"/>
      <c r="CE51" s="923"/>
      <c r="CF51" s="974"/>
      <c r="CG51" s="975"/>
      <c r="CH51" s="798"/>
      <c r="CI51" s="798"/>
      <c r="CJ51" s="798"/>
      <c r="CK51" s="798"/>
      <c r="CL51" s="798"/>
      <c r="CM51" s="798"/>
      <c r="CN51" s="798"/>
      <c r="CO51" s="798"/>
      <c r="CP51" s="798"/>
      <c r="CQ51" s="798"/>
      <c r="CR51" s="798"/>
      <c r="CS51" s="798"/>
      <c r="CT51" s="798"/>
    </row>
    <row r="52" spans="1:98" ht="14.25" customHeight="1">
      <c r="A52" s="1042"/>
      <c r="B52" s="1043"/>
      <c r="C52" s="1044"/>
      <c r="D52" s="1045"/>
      <c r="E52" s="1046"/>
      <c r="F52" s="927"/>
      <c r="G52" s="927"/>
      <c r="H52" s="925"/>
      <c r="I52" s="899"/>
      <c r="J52" s="900"/>
      <c r="K52" s="900"/>
      <c r="L52" s="900"/>
      <c r="M52" s="925"/>
      <c r="N52" s="1025"/>
      <c r="O52" s="927"/>
      <c r="P52" s="901"/>
      <c r="Q52" s="903"/>
      <c r="R52" s="904"/>
      <c r="S52" s="904"/>
      <c r="T52" s="905"/>
      <c r="U52" s="871"/>
      <c r="V52" s="906">
        <v>9</v>
      </c>
      <c r="W52" s="1091"/>
      <c r="X52" s="1291"/>
      <c r="Y52" s="1291"/>
      <c r="Z52" s="935"/>
      <c r="AA52" s="907"/>
      <c r="AB52" s="908"/>
      <c r="AC52" s="908"/>
      <c r="AD52" s="909"/>
      <c r="AE52" s="871"/>
      <c r="AF52" s="1052"/>
      <c r="AG52" s="943"/>
      <c r="AH52" s="943"/>
      <c r="AI52" s="943"/>
      <c r="AJ52" s="944"/>
      <c r="AK52" s="1029"/>
      <c r="AL52" s="914"/>
      <c r="AM52" s="914"/>
      <c r="AN52" s="915"/>
      <c r="AO52" s="798"/>
      <c r="AP52" s="1050"/>
      <c r="AQ52" s="901"/>
      <c r="AR52" s="881"/>
      <c r="AS52" s="917" t="e">
        <f t="shared" si="22"/>
        <v>#DIV/0!</v>
      </c>
      <c r="AT52" s="918" t="e">
        <f t="shared" si="23"/>
        <v>#DIV/0!</v>
      </c>
      <c r="AU52" s="918" t="e">
        <f t="shared" si="24"/>
        <v>#DIV/0!</v>
      </c>
      <c r="AV52" s="918" t="e">
        <f t="shared" si="25"/>
        <v>#DIV/0!</v>
      </c>
      <c r="AW52" s="919" t="e">
        <f t="shared" si="42"/>
        <v>#DIV/0!</v>
      </c>
      <c r="AX52" s="919" t="e">
        <f t="shared" si="43"/>
        <v>#DIV/0!</v>
      </c>
      <c r="AY52" s="919" t="e">
        <f t="shared" si="44"/>
        <v>#DIV/0!</v>
      </c>
      <c r="AZ52" s="919" t="e">
        <f t="shared" si="26"/>
        <v>#DIV/0!</v>
      </c>
      <c r="BA52" s="920" t="e">
        <f t="shared" si="27"/>
        <v>#DIV/0!</v>
      </c>
      <c r="BB52" s="920" t="e">
        <f t="shared" si="28"/>
        <v>#DIV/0!</v>
      </c>
      <c r="BC52" s="920" t="e">
        <f t="shared" si="29"/>
        <v>#DIV/0!</v>
      </c>
      <c r="BD52" s="920" t="e">
        <f t="shared" si="30"/>
        <v>#DIV/0!</v>
      </c>
      <c r="BE52" s="921">
        <v>0.2</v>
      </c>
      <c r="BF52" s="921">
        <v>0.8</v>
      </c>
      <c r="BG52" s="920" t="e">
        <f t="shared" si="31"/>
        <v>#DIV/0!</v>
      </c>
      <c r="BH52" s="920" t="e">
        <f t="shared" si="32"/>
        <v>#DIV/0!</v>
      </c>
      <c r="BI52" s="920" t="e">
        <f t="shared" si="33"/>
        <v>#DIV/0!</v>
      </c>
      <c r="BJ52" s="920" t="e">
        <f t="shared" si="51"/>
        <v>#DIV/0!</v>
      </c>
      <c r="BK52" s="920" t="e">
        <f t="shared" si="51"/>
        <v>#DIV/0!</v>
      </c>
      <c r="BL52" s="920" t="e">
        <f t="shared" si="35"/>
        <v>#DIV/0!</v>
      </c>
      <c r="BM52" s="920" t="e">
        <f t="shared" si="36"/>
        <v>#DIV/0!</v>
      </c>
      <c r="BN52" s="920" t="e">
        <f t="shared" si="37"/>
        <v>#DIV/0!</v>
      </c>
      <c r="BO52" s="920" t="e">
        <f t="shared" si="52"/>
        <v>#DIV/0!</v>
      </c>
      <c r="BP52" s="920" t="e">
        <f t="shared" si="52"/>
        <v>#DIV/0!</v>
      </c>
      <c r="BQ52" s="920" t="e">
        <f t="shared" si="52"/>
        <v>#DIV/0!</v>
      </c>
      <c r="BR52" s="920" t="e">
        <f t="shared" si="52"/>
        <v>#DIV/0!</v>
      </c>
      <c r="BS52" s="1202"/>
      <c r="BT52" s="1202"/>
      <c r="BU52" s="1202"/>
      <c r="BV52" s="1202"/>
      <c r="BW52" s="1202"/>
      <c r="BX52" s="1202"/>
      <c r="BY52" s="1202"/>
      <c r="BZ52" s="1202"/>
      <c r="CA52" s="925"/>
      <c r="CB52" s="798"/>
      <c r="CC52" s="922"/>
      <c r="CD52" s="923"/>
      <c r="CE52" s="923"/>
      <c r="CF52" s="974"/>
      <c r="CG52" s="975"/>
      <c r="CH52" s="798"/>
      <c r="CI52" s="798"/>
      <c r="CJ52" s="798"/>
      <c r="CK52" s="798"/>
      <c r="CL52" s="798"/>
      <c r="CM52" s="798"/>
      <c r="CN52" s="798"/>
      <c r="CO52" s="798"/>
      <c r="CP52" s="798"/>
      <c r="CQ52" s="798"/>
      <c r="CR52" s="798"/>
      <c r="CS52" s="798"/>
      <c r="CT52" s="798"/>
    </row>
    <row r="53" spans="1:98" ht="14.25" customHeight="1" thickBot="1">
      <c r="A53" s="1088"/>
      <c r="B53" s="1058"/>
      <c r="C53" s="1059"/>
      <c r="D53" s="1060"/>
      <c r="E53" s="1061"/>
      <c r="F53" s="987"/>
      <c r="G53" s="987"/>
      <c r="H53" s="1062"/>
      <c r="I53" s="1063"/>
      <c r="J53" s="986"/>
      <c r="K53" s="986"/>
      <c r="L53" s="986"/>
      <c r="M53" s="1062"/>
      <c r="N53" s="1064"/>
      <c r="O53" s="987"/>
      <c r="P53" s="985"/>
      <c r="Q53" s="1065"/>
      <c r="R53" s="1066"/>
      <c r="S53" s="1066"/>
      <c r="T53" s="1067"/>
      <c r="U53" s="871"/>
      <c r="V53" s="981">
        <v>10</v>
      </c>
      <c r="W53" s="1068"/>
      <c r="X53" s="1257"/>
      <c r="Y53" s="1257"/>
      <c r="Z53" s="1069"/>
      <c r="AA53" s="1070"/>
      <c r="AB53" s="989"/>
      <c r="AC53" s="989"/>
      <c r="AD53" s="990"/>
      <c r="AE53" s="871"/>
      <c r="AF53" s="1071"/>
      <c r="AG53" s="991"/>
      <c r="AH53" s="991"/>
      <c r="AI53" s="991"/>
      <c r="AJ53" s="992"/>
      <c r="AK53" s="1073"/>
      <c r="AL53" s="994"/>
      <c r="AM53" s="994"/>
      <c r="AN53" s="1074"/>
      <c r="AO53" s="798"/>
      <c r="AP53" s="1075"/>
      <c r="AQ53" s="985"/>
      <c r="AR53" s="881"/>
      <c r="AS53" s="1076" t="e">
        <f t="shared" si="22"/>
        <v>#DIV/0!</v>
      </c>
      <c r="AT53" s="1077" t="e">
        <f t="shared" si="23"/>
        <v>#DIV/0!</v>
      </c>
      <c r="AU53" s="1077" t="e">
        <f t="shared" si="24"/>
        <v>#DIV/0!</v>
      </c>
      <c r="AV53" s="1077" t="e">
        <f t="shared" si="25"/>
        <v>#DIV/0!</v>
      </c>
      <c r="AW53" s="1078" t="e">
        <f t="shared" si="42"/>
        <v>#DIV/0!</v>
      </c>
      <c r="AX53" s="1078" t="e">
        <f t="shared" si="43"/>
        <v>#DIV/0!</v>
      </c>
      <c r="AY53" s="1078" t="e">
        <f t="shared" si="44"/>
        <v>#DIV/0!</v>
      </c>
      <c r="AZ53" s="1078" t="e">
        <f t="shared" si="26"/>
        <v>#DIV/0!</v>
      </c>
      <c r="BA53" s="1079" t="e">
        <f t="shared" si="27"/>
        <v>#DIV/0!</v>
      </c>
      <c r="BB53" s="1079" t="e">
        <f t="shared" si="28"/>
        <v>#DIV/0!</v>
      </c>
      <c r="BC53" s="1079" t="e">
        <f t="shared" si="29"/>
        <v>#DIV/0!</v>
      </c>
      <c r="BD53" s="1079" t="e">
        <f t="shared" si="30"/>
        <v>#DIV/0!</v>
      </c>
      <c r="BE53" s="1080">
        <v>0.2</v>
      </c>
      <c r="BF53" s="1080">
        <v>0.8</v>
      </c>
      <c r="BG53" s="1079" t="e">
        <f t="shared" si="31"/>
        <v>#DIV/0!</v>
      </c>
      <c r="BH53" s="1079" t="e">
        <f t="shared" si="32"/>
        <v>#DIV/0!</v>
      </c>
      <c r="BI53" s="1079" t="e">
        <f t="shared" si="33"/>
        <v>#DIV/0!</v>
      </c>
      <c r="BJ53" s="1079" t="e">
        <f t="shared" ref="BJ53:BK68" si="57">+AZ53*BE53</f>
        <v>#DIV/0!</v>
      </c>
      <c r="BK53" s="1079" t="e">
        <f t="shared" si="57"/>
        <v>#DIV/0!</v>
      </c>
      <c r="BL53" s="1079" t="e">
        <f t="shared" si="35"/>
        <v>#DIV/0!</v>
      </c>
      <c r="BM53" s="1079" t="e">
        <f t="shared" si="36"/>
        <v>#DIV/0!</v>
      </c>
      <c r="BN53" s="1079" t="e">
        <f t="shared" si="37"/>
        <v>#DIV/0!</v>
      </c>
      <c r="BO53" s="1079" t="e">
        <f t="shared" ref="BO53:BR68" si="58">+BG53+BK53</f>
        <v>#DIV/0!</v>
      </c>
      <c r="BP53" s="1079" t="e">
        <f t="shared" si="58"/>
        <v>#DIV/0!</v>
      </c>
      <c r="BQ53" s="1079" t="e">
        <f t="shared" si="58"/>
        <v>#DIV/0!</v>
      </c>
      <c r="BR53" s="1079" t="e">
        <f t="shared" si="58"/>
        <v>#DIV/0!</v>
      </c>
      <c r="BS53" s="1206"/>
      <c r="BT53" s="1206"/>
      <c r="BU53" s="1206"/>
      <c r="BV53" s="1206"/>
      <c r="BW53" s="1206"/>
      <c r="BX53" s="1206"/>
      <c r="BY53" s="1206"/>
      <c r="BZ53" s="1206"/>
      <c r="CA53" s="1062"/>
      <c r="CB53" s="798"/>
      <c r="CC53" s="1081"/>
      <c r="CD53" s="1082"/>
      <c r="CE53" s="1082"/>
      <c r="CF53" s="1083"/>
      <c r="CG53" s="1084"/>
      <c r="CH53" s="798"/>
      <c r="CI53" s="798"/>
      <c r="CJ53" s="798"/>
      <c r="CK53" s="798"/>
      <c r="CL53" s="798"/>
      <c r="CM53" s="798"/>
      <c r="CN53" s="798"/>
      <c r="CO53" s="798"/>
      <c r="CP53" s="798"/>
      <c r="CQ53" s="798"/>
      <c r="CR53" s="798"/>
      <c r="CS53" s="798"/>
      <c r="CT53" s="798"/>
    </row>
    <row r="54" spans="1:98" ht="14.25" customHeight="1">
      <c r="A54" s="853"/>
      <c r="B54" s="1030"/>
      <c r="C54" s="1031"/>
      <c r="D54" s="856"/>
      <c r="E54" s="1032"/>
      <c r="F54" s="873"/>
      <c r="G54" s="950"/>
      <c r="H54" s="1085"/>
      <c r="I54" s="860"/>
      <c r="J54" s="861"/>
      <c r="K54" s="861"/>
      <c r="L54" s="861"/>
      <c r="M54" s="1035"/>
      <c r="N54" s="1036"/>
      <c r="O54" s="954"/>
      <c r="P54" s="951"/>
      <c r="Q54" s="863"/>
      <c r="R54" s="864"/>
      <c r="S54" s="864"/>
      <c r="T54" s="865"/>
      <c r="U54" s="871"/>
      <c r="V54" s="867">
        <v>1</v>
      </c>
      <c r="W54" s="1092"/>
      <c r="X54" s="1779"/>
      <c r="Y54" s="1779"/>
      <c r="Z54" s="859"/>
      <c r="AA54" s="868"/>
      <c r="AB54" s="869"/>
      <c r="AC54" s="869"/>
      <c r="AD54" s="870"/>
      <c r="AE54" s="871"/>
      <c r="AF54" s="1093"/>
      <c r="AG54" s="1094"/>
      <c r="AH54" s="1094"/>
      <c r="AI54" s="1094"/>
      <c r="AJ54" s="1095"/>
      <c r="AK54" s="1041"/>
      <c r="AL54" s="877"/>
      <c r="AM54" s="877"/>
      <c r="AN54" s="878"/>
      <c r="AO54" s="1010"/>
      <c r="AP54" s="879"/>
      <c r="AQ54" s="880"/>
      <c r="AR54" s="881"/>
      <c r="AS54" s="882" t="e">
        <f t="shared" si="22"/>
        <v>#DIV/0!</v>
      </c>
      <c r="AT54" s="977" t="e">
        <f t="shared" si="23"/>
        <v>#DIV/0!</v>
      </c>
      <c r="AU54" s="977" t="e">
        <f t="shared" si="24"/>
        <v>#DIV/0!</v>
      </c>
      <c r="AV54" s="977" t="e">
        <f t="shared" si="25"/>
        <v>#DIV/0!</v>
      </c>
      <c r="AW54" s="1014" t="e">
        <f t="shared" si="42"/>
        <v>#DIV/0!</v>
      </c>
      <c r="AX54" s="1014" t="e">
        <f t="shared" si="43"/>
        <v>#DIV/0!</v>
      </c>
      <c r="AY54" s="1014" t="e">
        <f t="shared" si="44"/>
        <v>#DIV/0!</v>
      </c>
      <c r="AZ54" s="1014" t="e">
        <f t="shared" si="26"/>
        <v>#DIV/0!</v>
      </c>
      <c r="BA54" s="978" t="e">
        <f t="shared" si="27"/>
        <v>#DIV/0!</v>
      </c>
      <c r="BB54" s="978" t="e">
        <f t="shared" si="28"/>
        <v>#DIV/0!</v>
      </c>
      <c r="BC54" s="978" t="e">
        <f t="shared" si="29"/>
        <v>#DIV/0!</v>
      </c>
      <c r="BD54" s="978" t="e">
        <f t="shared" si="30"/>
        <v>#DIV/0!</v>
      </c>
      <c r="BE54" s="979">
        <v>0.2</v>
      </c>
      <c r="BF54" s="979">
        <v>0.8</v>
      </c>
      <c r="BG54" s="978" t="e">
        <f t="shared" si="31"/>
        <v>#DIV/0!</v>
      </c>
      <c r="BH54" s="978" t="e">
        <f t="shared" si="32"/>
        <v>#DIV/0!</v>
      </c>
      <c r="BI54" s="978" t="e">
        <f t="shared" si="33"/>
        <v>#DIV/0!</v>
      </c>
      <c r="BJ54" s="978" t="e">
        <f t="shared" si="57"/>
        <v>#DIV/0!</v>
      </c>
      <c r="BK54" s="978" t="e">
        <f t="shared" si="57"/>
        <v>#DIV/0!</v>
      </c>
      <c r="BL54" s="978" t="e">
        <f t="shared" si="35"/>
        <v>#DIV/0!</v>
      </c>
      <c r="BM54" s="978" t="e">
        <f t="shared" si="36"/>
        <v>#DIV/0!</v>
      </c>
      <c r="BN54" s="978" t="e">
        <f t="shared" si="37"/>
        <v>#DIV/0!</v>
      </c>
      <c r="BO54" s="978" t="e">
        <f t="shared" si="58"/>
        <v>#DIV/0!</v>
      </c>
      <c r="BP54" s="885" t="e">
        <f t="shared" si="58"/>
        <v>#DIV/0!</v>
      </c>
      <c r="BQ54" s="885" t="e">
        <f t="shared" si="58"/>
        <v>#DIV/0!</v>
      </c>
      <c r="BR54" s="885" t="e">
        <f t="shared" si="58"/>
        <v>#DIV/0!</v>
      </c>
      <c r="BS54" s="1015" t="e">
        <f t="shared" ref="BS54:BV54" si="59">AVERAGEIF(BO54:BO63,"&lt;&gt;#¡DIV/0!")</f>
        <v>#DIV/0!</v>
      </c>
      <c r="BT54" s="1015" t="e">
        <f t="shared" si="59"/>
        <v>#DIV/0!</v>
      </c>
      <c r="BU54" s="1015" t="e">
        <f t="shared" si="59"/>
        <v>#DIV/0!</v>
      </c>
      <c r="BV54" s="1015" t="e">
        <f t="shared" si="59"/>
        <v>#DIV/0!</v>
      </c>
      <c r="BW54" s="888" t="e">
        <f>+C54*BS54</f>
        <v>#DIV/0!</v>
      </c>
      <c r="BX54" s="888" t="e">
        <f>+C54*BT54</f>
        <v>#DIV/0!</v>
      </c>
      <c r="BY54" s="888" t="e">
        <f>+C54*BU54</f>
        <v>#DIV/0!</v>
      </c>
      <c r="BZ54" s="888" t="e">
        <f>+C54*BV54</f>
        <v>#DIV/0!</v>
      </c>
      <c r="CA54" s="1016" t="e">
        <f>SUM(BW54:BZ63)</f>
        <v>#DIV/0!</v>
      </c>
      <c r="CB54" s="798"/>
      <c r="CC54" s="890" t="e">
        <f t="shared" ref="CC54:CF54" si="60">+Q54/$N$54</f>
        <v>#DIV/0!</v>
      </c>
      <c r="CD54" s="891" t="e">
        <f t="shared" si="60"/>
        <v>#DIV/0!</v>
      </c>
      <c r="CE54" s="891" t="e">
        <f t="shared" si="60"/>
        <v>#DIV/0!</v>
      </c>
      <c r="CF54" s="961" t="e">
        <f t="shared" si="60"/>
        <v>#DIV/0!</v>
      </c>
      <c r="CG54" s="962" t="e">
        <f>AVERAGE(CC54:CF63)</f>
        <v>#DIV/0!</v>
      </c>
      <c r="CH54" s="798"/>
      <c r="CI54" s="798"/>
      <c r="CJ54" s="798"/>
      <c r="CK54" s="798"/>
      <c r="CL54" s="798"/>
      <c r="CM54" s="798"/>
      <c r="CN54" s="798"/>
      <c r="CO54" s="798"/>
      <c r="CP54" s="798"/>
      <c r="CQ54" s="798"/>
      <c r="CR54" s="798"/>
      <c r="CS54" s="798"/>
      <c r="CT54" s="798"/>
    </row>
    <row r="55" spans="1:98" ht="14.25" customHeight="1">
      <c r="A55" s="1042"/>
      <c r="B55" s="1043"/>
      <c r="C55" s="1044"/>
      <c r="D55" s="1045"/>
      <c r="E55" s="1046"/>
      <c r="F55" s="927"/>
      <c r="G55" s="927"/>
      <c r="H55" s="925"/>
      <c r="I55" s="899"/>
      <c r="J55" s="900"/>
      <c r="K55" s="900"/>
      <c r="L55" s="900"/>
      <c r="M55" s="925"/>
      <c r="N55" s="1025"/>
      <c r="O55" s="927"/>
      <c r="P55" s="901"/>
      <c r="Q55" s="903"/>
      <c r="R55" s="904"/>
      <c r="S55" s="904"/>
      <c r="T55" s="905"/>
      <c r="U55" s="871"/>
      <c r="V55" s="906">
        <v>2</v>
      </c>
      <c r="W55" s="1096"/>
      <c r="X55" s="1779"/>
      <c r="Y55" s="1779"/>
      <c r="Z55" s="859"/>
      <c r="AA55" s="907"/>
      <c r="AB55" s="908"/>
      <c r="AC55" s="908"/>
      <c r="AD55" s="909"/>
      <c r="AE55" s="871"/>
      <c r="AF55" s="1050"/>
      <c r="AG55" s="927"/>
      <c r="AH55" s="927"/>
      <c r="AI55" s="927"/>
      <c r="AJ55" s="901"/>
      <c r="AK55" s="1029"/>
      <c r="AL55" s="914"/>
      <c r="AM55" s="914"/>
      <c r="AN55" s="915"/>
      <c r="AO55" s="798"/>
      <c r="AP55" s="1050"/>
      <c r="AQ55" s="901"/>
      <c r="AR55" s="881"/>
      <c r="AS55" s="917" t="e">
        <f t="shared" si="22"/>
        <v>#DIV/0!</v>
      </c>
      <c r="AT55" s="918" t="e">
        <f t="shared" si="23"/>
        <v>#DIV/0!</v>
      </c>
      <c r="AU55" s="918" t="e">
        <f t="shared" si="24"/>
        <v>#DIV/0!</v>
      </c>
      <c r="AV55" s="918" t="e">
        <f t="shared" si="25"/>
        <v>#DIV/0!</v>
      </c>
      <c r="AW55" s="919" t="e">
        <f t="shared" si="42"/>
        <v>#DIV/0!</v>
      </c>
      <c r="AX55" s="919" t="e">
        <f t="shared" si="43"/>
        <v>#DIV/0!</v>
      </c>
      <c r="AY55" s="919" t="e">
        <f t="shared" si="44"/>
        <v>#DIV/0!</v>
      </c>
      <c r="AZ55" s="919" t="e">
        <f t="shared" si="26"/>
        <v>#DIV/0!</v>
      </c>
      <c r="BA55" s="920" t="e">
        <f t="shared" si="27"/>
        <v>#DIV/0!</v>
      </c>
      <c r="BB55" s="920" t="e">
        <f t="shared" si="28"/>
        <v>#DIV/0!</v>
      </c>
      <c r="BC55" s="920" t="e">
        <f t="shared" si="29"/>
        <v>#DIV/0!</v>
      </c>
      <c r="BD55" s="920" t="e">
        <f t="shared" si="30"/>
        <v>#DIV/0!</v>
      </c>
      <c r="BE55" s="921">
        <v>0.2</v>
      </c>
      <c r="BF55" s="921">
        <v>0.8</v>
      </c>
      <c r="BG55" s="920" t="e">
        <f t="shared" si="31"/>
        <v>#DIV/0!</v>
      </c>
      <c r="BH55" s="920" t="e">
        <f t="shared" si="32"/>
        <v>#DIV/0!</v>
      </c>
      <c r="BI55" s="920" t="e">
        <f t="shared" si="33"/>
        <v>#DIV/0!</v>
      </c>
      <c r="BJ55" s="920" t="e">
        <f t="shared" si="57"/>
        <v>#DIV/0!</v>
      </c>
      <c r="BK55" s="920" t="e">
        <f t="shared" si="57"/>
        <v>#DIV/0!</v>
      </c>
      <c r="BL55" s="920" t="e">
        <f t="shared" si="35"/>
        <v>#DIV/0!</v>
      </c>
      <c r="BM55" s="920" t="e">
        <f t="shared" si="36"/>
        <v>#DIV/0!</v>
      </c>
      <c r="BN55" s="920" t="e">
        <f t="shared" si="37"/>
        <v>#DIV/0!</v>
      </c>
      <c r="BO55" s="920" t="e">
        <f t="shared" si="58"/>
        <v>#DIV/0!</v>
      </c>
      <c r="BP55" s="920" t="e">
        <f t="shared" si="58"/>
        <v>#DIV/0!</v>
      </c>
      <c r="BQ55" s="920" t="e">
        <f t="shared" si="58"/>
        <v>#DIV/0!</v>
      </c>
      <c r="BR55" s="920" t="e">
        <f t="shared" si="58"/>
        <v>#DIV/0!</v>
      </c>
      <c r="BS55" s="1202"/>
      <c r="BT55" s="1202"/>
      <c r="BU55" s="1202"/>
      <c r="BV55" s="1202"/>
      <c r="BW55" s="1202"/>
      <c r="BX55" s="1202"/>
      <c r="BY55" s="1202"/>
      <c r="BZ55" s="1202"/>
      <c r="CA55" s="925"/>
      <c r="CB55" s="798"/>
      <c r="CC55" s="922"/>
      <c r="CD55" s="923"/>
      <c r="CE55" s="923"/>
      <c r="CF55" s="974"/>
      <c r="CG55" s="975"/>
      <c r="CH55" s="798"/>
      <c r="CI55" s="798"/>
      <c r="CJ55" s="798"/>
      <c r="CK55" s="798"/>
      <c r="CL55" s="798"/>
      <c r="CM55" s="798"/>
      <c r="CN55" s="798"/>
      <c r="CO55" s="798"/>
      <c r="CP55" s="798"/>
      <c r="CQ55" s="798"/>
      <c r="CR55" s="798"/>
      <c r="CS55" s="798"/>
      <c r="CT55" s="798"/>
    </row>
    <row r="56" spans="1:98" ht="14.25" customHeight="1">
      <c r="A56" s="1042"/>
      <c r="B56" s="1043"/>
      <c r="C56" s="1044"/>
      <c r="D56" s="1045"/>
      <c r="E56" s="1046"/>
      <c r="F56" s="927"/>
      <c r="G56" s="927"/>
      <c r="H56" s="925"/>
      <c r="I56" s="899"/>
      <c r="J56" s="900"/>
      <c r="K56" s="900"/>
      <c r="L56" s="900"/>
      <c r="M56" s="925"/>
      <c r="N56" s="1025"/>
      <c r="O56" s="927"/>
      <c r="P56" s="901"/>
      <c r="Q56" s="903"/>
      <c r="R56" s="904"/>
      <c r="S56" s="904"/>
      <c r="T56" s="905"/>
      <c r="U56" s="871"/>
      <c r="V56" s="906">
        <v>3</v>
      </c>
      <c r="W56" s="1096"/>
      <c r="X56" s="1779"/>
      <c r="Y56" s="1779"/>
      <c r="Z56" s="859"/>
      <c r="AA56" s="907"/>
      <c r="AB56" s="908"/>
      <c r="AC56" s="908"/>
      <c r="AD56" s="909"/>
      <c r="AE56" s="871"/>
      <c r="AF56" s="1050"/>
      <c r="AG56" s="927"/>
      <c r="AH56" s="927"/>
      <c r="AI56" s="927"/>
      <c r="AJ56" s="901"/>
      <c r="AK56" s="1029"/>
      <c r="AL56" s="914"/>
      <c r="AM56" s="914"/>
      <c r="AN56" s="915"/>
      <c r="AO56" s="798"/>
      <c r="AP56" s="1050"/>
      <c r="AQ56" s="901"/>
      <c r="AR56" s="881"/>
      <c r="AS56" s="917" t="e">
        <f t="shared" si="22"/>
        <v>#DIV/0!</v>
      </c>
      <c r="AT56" s="918" t="e">
        <f t="shared" si="23"/>
        <v>#DIV/0!</v>
      </c>
      <c r="AU56" s="918" t="e">
        <f t="shared" si="24"/>
        <v>#DIV/0!</v>
      </c>
      <c r="AV56" s="918" t="e">
        <f t="shared" si="25"/>
        <v>#DIV/0!</v>
      </c>
      <c r="AW56" s="919" t="e">
        <f t="shared" si="42"/>
        <v>#DIV/0!</v>
      </c>
      <c r="AX56" s="919" t="e">
        <f t="shared" si="43"/>
        <v>#DIV/0!</v>
      </c>
      <c r="AY56" s="919" t="e">
        <f t="shared" si="44"/>
        <v>#DIV/0!</v>
      </c>
      <c r="AZ56" s="919" t="e">
        <f t="shared" si="26"/>
        <v>#DIV/0!</v>
      </c>
      <c r="BA56" s="920" t="e">
        <f t="shared" si="27"/>
        <v>#DIV/0!</v>
      </c>
      <c r="BB56" s="920" t="e">
        <f t="shared" si="28"/>
        <v>#DIV/0!</v>
      </c>
      <c r="BC56" s="920" t="e">
        <f t="shared" si="29"/>
        <v>#DIV/0!</v>
      </c>
      <c r="BD56" s="920" t="e">
        <f t="shared" si="30"/>
        <v>#DIV/0!</v>
      </c>
      <c r="BE56" s="921">
        <v>0.2</v>
      </c>
      <c r="BF56" s="921">
        <v>0.8</v>
      </c>
      <c r="BG56" s="920" t="e">
        <f t="shared" si="31"/>
        <v>#DIV/0!</v>
      </c>
      <c r="BH56" s="920" t="e">
        <f t="shared" si="32"/>
        <v>#DIV/0!</v>
      </c>
      <c r="BI56" s="920" t="e">
        <f t="shared" si="33"/>
        <v>#DIV/0!</v>
      </c>
      <c r="BJ56" s="920" t="e">
        <f t="shared" si="57"/>
        <v>#DIV/0!</v>
      </c>
      <c r="BK56" s="920" t="e">
        <f t="shared" si="57"/>
        <v>#DIV/0!</v>
      </c>
      <c r="BL56" s="920" t="e">
        <f t="shared" si="35"/>
        <v>#DIV/0!</v>
      </c>
      <c r="BM56" s="920" t="e">
        <f t="shared" si="36"/>
        <v>#DIV/0!</v>
      </c>
      <c r="BN56" s="920" t="e">
        <f t="shared" si="37"/>
        <v>#DIV/0!</v>
      </c>
      <c r="BO56" s="920" t="e">
        <f t="shared" si="58"/>
        <v>#DIV/0!</v>
      </c>
      <c r="BP56" s="920" t="e">
        <f t="shared" si="58"/>
        <v>#DIV/0!</v>
      </c>
      <c r="BQ56" s="920" t="e">
        <f t="shared" si="58"/>
        <v>#DIV/0!</v>
      </c>
      <c r="BR56" s="920" t="e">
        <f t="shared" si="58"/>
        <v>#DIV/0!</v>
      </c>
      <c r="BS56" s="1202"/>
      <c r="BT56" s="1202"/>
      <c r="BU56" s="1202"/>
      <c r="BV56" s="1202"/>
      <c r="BW56" s="1202"/>
      <c r="BX56" s="1202"/>
      <c r="BY56" s="1202"/>
      <c r="BZ56" s="1202"/>
      <c r="CA56" s="925"/>
      <c r="CB56" s="798"/>
      <c r="CC56" s="922"/>
      <c r="CD56" s="923"/>
      <c r="CE56" s="923"/>
      <c r="CF56" s="974"/>
      <c r="CG56" s="975"/>
      <c r="CH56" s="798"/>
      <c r="CI56" s="798"/>
      <c r="CJ56" s="798"/>
      <c r="CK56" s="798"/>
      <c r="CL56" s="798"/>
      <c r="CM56" s="798"/>
      <c r="CN56" s="798"/>
      <c r="CO56" s="798"/>
      <c r="CP56" s="798"/>
      <c r="CQ56" s="798"/>
      <c r="CR56" s="798"/>
      <c r="CS56" s="798"/>
      <c r="CT56" s="798"/>
    </row>
    <row r="57" spans="1:98" ht="14.25" customHeight="1">
      <c r="A57" s="1042"/>
      <c r="B57" s="1043"/>
      <c r="C57" s="1044"/>
      <c r="D57" s="1045"/>
      <c r="E57" s="1046"/>
      <c r="F57" s="927"/>
      <c r="G57" s="927"/>
      <c r="H57" s="925"/>
      <c r="I57" s="899"/>
      <c r="J57" s="900"/>
      <c r="K57" s="900"/>
      <c r="L57" s="900"/>
      <c r="M57" s="925"/>
      <c r="N57" s="1025"/>
      <c r="O57" s="927"/>
      <c r="P57" s="901"/>
      <c r="Q57" s="903"/>
      <c r="R57" s="904"/>
      <c r="S57" s="904"/>
      <c r="T57" s="905"/>
      <c r="U57" s="871"/>
      <c r="V57" s="906">
        <v>4</v>
      </c>
      <c r="W57" s="1096"/>
      <c r="X57" s="1779"/>
      <c r="Y57" s="1779"/>
      <c r="Z57" s="859"/>
      <c r="AA57" s="907"/>
      <c r="AB57" s="908"/>
      <c r="AC57" s="908"/>
      <c r="AD57" s="909"/>
      <c r="AE57" s="871"/>
      <c r="AF57" s="1050"/>
      <c r="AG57" s="927"/>
      <c r="AH57" s="927"/>
      <c r="AI57" s="927"/>
      <c r="AJ57" s="901"/>
      <c r="AK57" s="1029"/>
      <c r="AL57" s="914"/>
      <c r="AM57" s="914"/>
      <c r="AN57" s="915"/>
      <c r="AO57" s="798"/>
      <c r="AP57" s="1050"/>
      <c r="AQ57" s="901"/>
      <c r="AR57" s="881"/>
      <c r="AS57" s="917" t="e">
        <f t="shared" si="22"/>
        <v>#DIV/0!</v>
      </c>
      <c r="AT57" s="918" t="e">
        <f t="shared" si="23"/>
        <v>#DIV/0!</v>
      </c>
      <c r="AU57" s="918" t="e">
        <f t="shared" si="24"/>
        <v>#DIV/0!</v>
      </c>
      <c r="AV57" s="918" t="e">
        <f t="shared" si="25"/>
        <v>#DIV/0!</v>
      </c>
      <c r="AW57" s="919" t="e">
        <f t="shared" si="42"/>
        <v>#DIV/0!</v>
      </c>
      <c r="AX57" s="919" t="e">
        <f t="shared" si="43"/>
        <v>#DIV/0!</v>
      </c>
      <c r="AY57" s="919" t="e">
        <f t="shared" si="44"/>
        <v>#DIV/0!</v>
      </c>
      <c r="AZ57" s="919" t="e">
        <f t="shared" si="26"/>
        <v>#DIV/0!</v>
      </c>
      <c r="BA57" s="920" t="e">
        <f t="shared" si="27"/>
        <v>#DIV/0!</v>
      </c>
      <c r="BB57" s="920" t="e">
        <f t="shared" si="28"/>
        <v>#DIV/0!</v>
      </c>
      <c r="BC57" s="920" t="e">
        <f t="shared" si="29"/>
        <v>#DIV/0!</v>
      </c>
      <c r="BD57" s="920" t="e">
        <f t="shared" si="30"/>
        <v>#DIV/0!</v>
      </c>
      <c r="BE57" s="921">
        <v>0.2</v>
      </c>
      <c r="BF57" s="921">
        <v>0.8</v>
      </c>
      <c r="BG57" s="920" t="e">
        <f t="shared" si="31"/>
        <v>#DIV/0!</v>
      </c>
      <c r="BH57" s="920" t="e">
        <f t="shared" si="32"/>
        <v>#DIV/0!</v>
      </c>
      <c r="BI57" s="920" t="e">
        <f t="shared" si="33"/>
        <v>#DIV/0!</v>
      </c>
      <c r="BJ57" s="920" t="e">
        <f t="shared" si="57"/>
        <v>#DIV/0!</v>
      </c>
      <c r="BK57" s="920" t="e">
        <f t="shared" si="57"/>
        <v>#DIV/0!</v>
      </c>
      <c r="BL57" s="920" t="e">
        <f t="shared" si="35"/>
        <v>#DIV/0!</v>
      </c>
      <c r="BM57" s="920" t="e">
        <f t="shared" si="36"/>
        <v>#DIV/0!</v>
      </c>
      <c r="BN57" s="920" t="e">
        <f t="shared" si="37"/>
        <v>#DIV/0!</v>
      </c>
      <c r="BO57" s="920" t="e">
        <f t="shared" si="58"/>
        <v>#DIV/0!</v>
      </c>
      <c r="BP57" s="920" t="e">
        <f t="shared" si="58"/>
        <v>#DIV/0!</v>
      </c>
      <c r="BQ57" s="920" t="e">
        <f t="shared" si="58"/>
        <v>#DIV/0!</v>
      </c>
      <c r="BR57" s="920" t="e">
        <f t="shared" si="58"/>
        <v>#DIV/0!</v>
      </c>
      <c r="BS57" s="1202"/>
      <c r="BT57" s="1202"/>
      <c r="BU57" s="1202"/>
      <c r="BV57" s="1202"/>
      <c r="BW57" s="1202"/>
      <c r="BX57" s="1202"/>
      <c r="BY57" s="1202"/>
      <c r="BZ57" s="1202"/>
      <c r="CA57" s="925"/>
      <c r="CB57" s="798"/>
      <c r="CC57" s="922"/>
      <c r="CD57" s="923"/>
      <c r="CE57" s="923"/>
      <c r="CF57" s="974"/>
      <c r="CG57" s="975"/>
      <c r="CH57" s="798"/>
      <c r="CI57" s="798"/>
      <c r="CJ57" s="798"/>
      <c r="CK57" s="798"/>
      <c r="CL57" s="798"/>
      <c r="CM57" s="798"/>
      <c r="CN57" s="798"/>
      <c r="CO57" s="798"/>
      <c r="CP57" s="798"/>
      <c r="CQ57" s="798"/>
      <c r="CR57" s="798"/>
      <c r="CS57" s="798"/>
      <c r="CT57" s="798"/>
    </row>
    <row r="58" spans="1:98" ht="14.25" customHeight="1">
      <c r="A58" s="1042"/>
      <c r="B58" s="1043"/>
      <c r="C58" s="1044"/>
      <c r="D58" s="1045"/>
      <c r="E58" s="1046"/>
      <c r="F58" s="927"/>
      <c r="G58" s="927"/>
      <c r="H58" s="925"/>
      <c r="I58" s="899"/>
      <c r="J58" s="900"/>
      <c r="K58" s="900"/>
      <c r="L58" s="900"/>
      <c r="M58" s="925"/>
      <c r="N58" s="1025"/>
      <c r="O58" s="927"/>
      <c r="P58" s="901"/>
      <c r="Q58" s="903"/>
      <c r="R58" s="904"/>
      <c r="S58" s="904"/>
      <c r="T58" s="905"/>
      <c r="U58" s="871"/>
      <c r="V58" s="906">
        <v>5</v>
      </c>
      <c r="W58" s="1096"/>
      <c r="X58" s="1779"/>
      <c r="Y58" s="1779"/>
      <c r="Z58" s="859"/>
      <c r="AA58" s="907"/>
      <c r="AB58" s="908"/>
      <c r="AC58" s="908"/>
      <c r="AD58" s="909"/>
      <c r="AE58" s="871"/>
      <c r="AF58" s="1098"/>
      <c r="AG58" s="1099"/>
      <c r="AH58" s="1099"/>
      <c r="AI58" s="1099"/>
      <c r="AJ58" s="1100"/>
      <c r="AK58" s="1029"/>
      <c r="AL58" s="914"/>
      <c r="AM58" s="914"/>
      <c r="AN58" s="915"/>
      <c r="AO58" s="798"/>
      <c r="AP58" s="1050"/>
      <c r="AQ58" s="901"/>
      <c r="AR58" s="881"/>
      <c r="AS58" s="917" t="e">
        <f t="shared" si="22"/>
        <v>#DIV/0!</v>
      </c>
      <c r="AT58" s="918" t="e">
        <f t="shared" si="23"/>
        <v>#DIV/0!</v>
      </c>
      <c r="AU58" s="918" t="e">
        <f t="shared" si="24"/>
        <v>#DIV/0!</v>
      </c>
      <c r="AV58" s="918" t="e">
        <f t="shared" si="25"/>
        <v>#DIV/0!</v>
      </c>
      <c r="AW58" s="919" t="e">
        <f t="shared" si="42"/>
        <v>#DIV/0!</v>
      </c>
      <c r="AX58" s="919" t="e">
        <f t="shared" si="43"/>
        <v>#DIV/0!</v>
      </c>
      <c r="AY58" s="919" t="e">
        <f t="shared" si="44"/>
        <v>#DIV/0!</v>
      </c>
      <c r="AZ58" s="919" t="e">
        <f t="shared" si="26"/>
        <v>#DIV/0!</v>
      </c>
      <c r="BA58" s="920" t="e">
        <f t="shared" si="27"/>
        <v>#DIV/0!</v>
      </c>
      <c r="BB58" s="920" t="e">
        <f t="shared" si="28"/>
        <v>#DIV/0!</v>
      </c>
      <c r="BC58" s="920" t="e">
        <f t="shared" si="29"/>
        <v>#DIV/0!</v>
      </c>
      <c r="BD58" s="920" t="e">
        <f t="shared" si="30"/>
        <v>#DIV/0!</v>
      </c>
      <c r="BE58" s="921">
        <v>0.2</v>
      </c>
      <c r="BF58" s="921">
        <v>0.8</v>
      </c>
      <c r="BG58" s="920" t="e">
        <f t="shared" si="31"/>
        <v>#DIV/0!</v>
      </c>
      <c r="BH58" s="920" t="e">
        <f t="shared" si="32"/>
        <v>#DIV/0!</v>
      </c>
      <c r="BI58" s="920" t="e">
        <f t="shared" si="33"/>
        <v>#DIV/0!</v>
      </c>
      <c r="BJ58" s="920" t="e">
        <f t="shared" si="57"/>
        <v>#DIV/0!</v>
      </c>
      <c r="BK58" s="920" t="e">
        <f t="shared" si="57"/>
        <v>#DIV/0!</v>
      </c>
      <c r="BL58" s="920" t="e">
        <f t="shared" si="35"/>
        <v>#DIV/0!</v>
      </c>
      <c r="BM58" s="920" t="e">
        <f t="shared" si="36"/>
        <v>#DIV/0!</v>
      </c>
      <c r="BN58" s="920" t="e">
        <f t="shared" si="37"/>
        <v>#DIV/0!</v>
      </c>
      <c r="BO58" s="920" t="e">
        <f t="shared" si="58"/>
        <v>#DIV/0!</v>
      </c>
      <c r="BP58" s="920" t="e">
        <f t="shared" si="58"/>
        <v>#DIV/0!</v>
      </c>
      <c r="BQ58" s="920" t="e">
        <f t="shared" si="58"/>
        <v>#DIV/0!</v>
      </c>
      <c r="BR58" s="920" t="e">
        <f t="shared" si="58"/>
        <v>#DIV/0!</v>
      </c>
      <c r="BS58" s="1202"/>
      <c r="BT58" s="1202"/>
      <c r="BU58" s="1202"/>
      <c r="BV58" s="1202"/>
      <c r="BW58" s="1202"/>
      <c r="BX58" s="1202"/>
      <c r="BY58" s="1202"/>
      <c r="BZ58" s="1202"/>
      <c r="CA58" s="925"/>
      <c r="CB58" s="798"/>
      <c r="CC58" s="922"/>
      <c r="CD58" s="923"/>
      <c r="CE58" s="923"/>
      <c r="CF58" s="974"/>
      <c r="CG58" s="975"/>
      <c r="CH58" s="798"/>
      <c r="CI58" s="798"/>
      <c r="CJ58" s="798"/>
      <c r="CK58" s="798"/>
      <c r="CL58" s="798"/>
      <c r="CM58" s="798"/>
      <c r="CN58" s="798"/>
      <c r="CO58" s="798"/>
      <c r="CP58" s="798"/>
      <c r="CQ58" s="798"/>
      <c r="CR58" s="798"/>
      <c r="CS58" s="798"/>
      <c r="CT58" s="798"/>
    </row>
    <row r="59" spans="1:98" ht="14.25" customHeight="1">
      <c r="A59" s="1042"/>
      <c r="B59" s="1043"/>
      <c r="C59" s="1044"/>
      <c r="D59" s="1045"/>
      <c r="E59" s="1046"/>
      <c r="F59" s="927"/>
      <c r="G59" s="927"/>
      <c r="H59" s="925"/>
      <c r="I59" s="899"/>
      <c r="J59" s="900"/>
      <c r="K59" s="900"/>
      <c r="L59" s="900"/>
      <c r="M59" s="925"/>
      <c r="N59" s="1025"/>
      <c r="O59" s="927"/>
      <c r="P59" s="901"/>
      <c r="Q59" s="903"/>
      <c r="R59" s="904"/>
      <c r="S59" s="904"/>
      <c r="T59" s="905"/>
      <c r="U59" s="871"/>
      <c r="V59" s="906">
        <v>6</v>
      </c>
      <c r="W59" s="1096"/>
      <c r="X59" s="1779"/>
      <c r="Y59" s="1779"/>
      <c r="Z59" s="859"/>
      <c r="AA59" s="907"/>
      <c r="AB59" s="908"/>
      <c r="AC59" s="908"/>
      <c r="AD59" s="909"/>
      <c r="AE59" s="871"/>
      <c r="AF59" s="1050"/>
      <c r="AG59" s="927"/>
      <c r="AH59" s="927"/>
      <c r="AI59" s="927"/>
      <c r="AJ59" s="901"/>
      <c r="AK59" s="1029"/>
      <c r="AL59" s="914"/>
      <c r="AM59" s="914"/>
      <c r="AN59" s="915"/>
      <c r="AO59" s="798"/>
      <c r="AP59" s="1050"/>
      <c r="AQ59" s="901"/>
      <c r="AR59" s="881"/>
      <c r="AS59" s="917" t="e">
        <f t="shared" si="22"/>
        <v>#DIV/0!</v>
      </c>
      <c r="AT59" s="918" t="e">
        <f t="shared" si="23"/>
        <v>#DIV/0!</v>
      </c>
      <c r="AU59" s="918" t="e">
        <f t="shared" si="24"/>
        <v>#DIV/0!</v>
      </c>
      <c r="AV59" s="918" t="e">
        <f t="shared" si="25"/>
        <v>#DIV/0!</v>
      </c>
      <c r="AW59" s="919" t="e">
        <f t="shared" si="42"/>
        <v>#DIV/0!</v>
      </c>
      <c r="AX59" s="919" t="e">
        <f t="shared" si="43"/>
        <v>#DIV/0!</v>
      </c>
      <c r="AY59" s="919" t="e">
        <f t="shared" si="44"/>
        <v>#DIV/0!</v>
      </c>
      <c r="AZ59" s="919" t="e">
        <f t="shared" si="26"/>
        <v>#DIV/0!</v>
      </c>
      <c r="BA59" s="920" t="e">
        <f t="shared" si="27"/>
        <v>#DIV/0!</v>
      </c>
      <c r="BB59" s="920" t="e">
        <f t="shared" si="28"/>
        <v>#DIV/0!</v>
      </c>
      <c r="BC59" s="920" t="e">
        <f t="shared" si="29"/>
        <v>#DIV/0!</v>
      </c>
      <c r="BD59" s="920" t="e">
        <f t="shared" si="30"/>
        <v>#DIV/0!</v>
      </c>
      <c r="BE59" s="921">
        <v>0.2</v>
      </c>
      <c r="BF59" s="921">
        <v>0.8</v>
      </c>
      <c r="BG59" s="920" t="e">
        <f t="shared" si="31"/>
        <v>#DIV/0!</v>
      </c>
      <c r="BH59" s="920" t="e">
        <f t="shared" si="32"/>
        <v>#DIV/0!</v>
      </c>
      <c r="BI59" s="920" t="e">
        <f t="shared" si="33"/>
        <v>#DIV/0!</v>
      </c>
      <c r="BJ59" s="920" t="e">
        <f t="shared" si="57"/>
        <v>#DIV/0!</v>
      </c>
      <c r="BK59" s="920" t="e">
        <f t="shared" si="57"/>
        <v>#DIV/0!</v>
      </c>
      <c r="BL59" s="920" t="e">
        <f t="shared" si="35"/>
        <v>#DIV/0!</v>
      </c>
      <c r="BM59" s="920" t="e">
        <f t="shared" si="36"/>
        <v>#DIV/0!</v>
      </c>
      <c r="BN59" s="920" t="e">
        <f t="shared" si="37"/>
        <v>#DIV/0!</v>
      </c>
      <c r="BO59" s="920" t="e">
        <f t="shared" si="58"/>
        <v>#DIV/0!</v>
      </c>
      <c r="BP59" s="920" t="e">
        <f t="shared" si="58"/>
        <v>#DIV/0!</v>
      </c>
      <c r="BQ59" s="920" t="e">
        <f t="shared" si="58"/>
        <v>#DIV/0!</v>
      </c>
      <c r="BR59" s="920" t="e">
        <f t="shared" si="58"/>
        <v>#DIV/0!</v>
      </c>
      <c r="BS59" s="1202"/>
      <c r="BT59" s="1202"/>
      <c r="BU59" s="1202"/>
      <c r="BV59" s="1202"/>
      <c r="BW59" s="1202"/>
      <c r="BX59" s="1202"/>
      <c r="BY59" s="1202"/>
      <c r="BZ59" s="1202"/>
      <c r="CA59" s="925"/>
      <c r="CB59" s="798"/>
      <c r="CC59" s="922"/>
      <c r="CD59" s="923"/>
      <c r="CE59" s="923"/>
      <c r="CF59" s="974"/>
      <c r="CG59" s="975"/>
      <c r="CH59" s="798"/>
      <c r="CI59" s="798"/>
      <c r="CJ59" s="798"/>
      <c r="CK59" s="798"/>
      <c r="CL59" s="798"/>
      <c r="CM59" s="798"/>
      <c r="CN59" s="798"/>
      <c r="CO59" s="798"/>
      <c r="CP59" s="798"/>
      <c r="CQ59" s="798"/>
      <c r="CR59" s="798"/>
      <c r="CS59" s="798"/>
      <c r="CT59" s="798"/>
    </row>
    <row r="60" spans="1:98" ht="14.25" customHeight="1">
      <c r="A60" s="1042"/>
      <c r="B60" s="1043"/>
      <c r="C60" s="1044"/>
      <c r="D60" s="1045"/>
      <c r="E60" s="1046"/>
      <c r="F60" s="927"/>
      <c r="G60" s="927"/>
      <c r="H60" s="925"/>
      <c r="I60" s="899"/>
      <c r="J60" s="900"/>
      <c r="K60" s="900"/>
      <c r="L60" s="900"/>
      <c r="M60" s="925"/>
      <c r="N60" s="1025"/>
      <c r="O60" s="927"/>
      <c r="P60" s="901"/>
      <c r="Q60" s="903"/>
      <c r="R60" s="904"/>
      <c r="S60" s="904"/>
      <c r="T60" s="905"/>
      <c r="U60" s="871"/>
      <c r="V60" s="906">
        <v>7</v>
      </c>
      <c r="W60" s="1096"/>
      <c r="X60" s="1779"/>
      <c r="Y60" s="1779"/>
      <c r="Z60" s="859"/>
      <c r="AA60" s="907"/>
      <c r="AB60" s="908"/>
      <c r="AC60" s="908"/>
      <c r="AD60" s="909"/>
      <c r="AE60" s="871"/>
      <c r="AF60" s="1050"/>
      <c r="AG60" s="927"/>
      <c r="AH60" s="927"/>
      <c r="AI60" s="927"/>
      <c r="AJ60" s="901"/>
      <c r="AK60" s="1029"/>
      <c r="AL60" s="914"/>
      <c r="AM60" s="914"/>
      <c r="AN60" s="915"/>
      <c r="AO60" s="798"/>
      <c r="AP60" s="1050"/>
      <c r="AQ60" s="901"/>
      <c r="AR60" s="881"/>
      <c r="AS60" s="917" t="e">
        <f t="shared" si="22"/>
        <v>#DIV/0!</v>
      </c>
      <c r="AT60" s="918" t="e">
        <f t="shared" si="23"/>
        <v>#DIV/0!</v>
      </c>
      <c r="AU60" s="918" t="e">
        <f t="shared" si="24"/>
        <v>#DIV/0!</v>
      </c>
      <c r="AV60" s="918" t="e">
        <f t="shared" si="25"/>
        <v>#DIV/0!</v>
      </c>
      <c r="AW60" s="919" t="e">
        <f t="shared" si="42"/>
        <v>#DIV/0!</v>
      </c>
      <c r="AX60" s="919" t="e">
        <f t="shared" si="43"/>
        <v>#DIV/0!</v>
      </c>
      <c r="AY60" s="919" t="e">
        <f t="shared" si="44"/>
        <v>#DIV/0!</v>
      </c>
      <c r="AZ60" s="919" t="e">
        <f t="shared" si="26"/>
        <v>#DIV/0!</v>
      </c>
      <c r="BA60" s="920" t="e">
        <f t="shared" si="27"/>
        <v>#DIV/0!</v>
      </c>
      <c r="BB60" s="920" t="e">
        <f t="shared" si="28"/>
        <v>#DIV/0!</v>
      </c>
      <c r="BC60" s="920" t="e">
        <f t="shared" si="29"/>
        <v>#DIV/0!</v>
      </c>
      <c r="BD60" s="920" t="e">
        <f t="shared" si="30"/>
        <v>#DIV/0!</v>
      </c>
      <c r="BE60" s="921">
        <v>0.2</v>
      </c>
      <c r="BF60" s="921">
        <v>0.8</v>
      </c>
      <c r="BG60" s="920" t="e">
        <f t="shared" si="31"/>
        <v>#DIV/0!</v>
      </c>
      <c r="BH60" s="920" t="e">
        <f t="shared" si="32"/>
        <v>#DIV/0!</v>
      </c>
      <c r="BI60" s="920" t="e">
        <f t="shared" si="33"/>
        <v>#DIV/0!</v>
      </c>
      <c r="BJ60" s="920" t="e">
        <f t="shared" si="57"/>
        <v>#DIV/0!</v>
      </c>
      <c r="BK60" s="920" t="e">
        <f t="shared" si="57"/>
        <v>#DIV/0!</v>
      </c>
      <c r="BL60" s="920" t="e">
        <f t="shared" si="35"/>
        <v>#DIV/0!</v>
      </c>
      <c r="BM60" s="920" t="e">
        <f t="shared" si="36"/>
        <v>#DIV/0!</v>
      </c>
      <c r="BN60" s="920" t="e">
        <f t="shared" si="37"/>
        <v>#DIV/0!</v>
      </c>
      <c r="BO60" s="920" t="e">
        <f t="shared" si="58"/>
        <v>#DIV/0!</v>
      </c>
      <c r="BP60" s="920" t="e">
        <f t="shared" si="58"/>
        <v>#DIV/0!</v>
      </c>
      <c r="BQ60" s="920" t="e">
        <f t="shared" si="58"/>
        <v>#DIV/0!</v>
      </c>
      <c r="BR60" s="920" t="e">
        <f t="shared" si="58"/>
        <v>#DIV/0!</v>
      </c>
      <c r="BS60" s="1202"/>
      <c r="BT60" s="1202"/>
      <c r="BU60" s="1202"/>
      <c r="BV60" s="1202"/>
      <c r="BW60" s="1202"/>
      <c r="BX60" s="1202"/>
      <c r="BY60" s="1202"/>
      <c r="BZ60" s="1202"/>
      <c r="CA60" s="925"/>
      <c r="CB60" s="798"/>
      <c r="CC60" s="922"/>
      <c r="CD60" s="923"/>
      <c r="CE60" s="923"/>
      <c r="CF60" s="974"/>
      <c r="CG60" s="975"/>
      <c r="CH60" s="798"/>
      <c r="CI60" s="798"/>
      <c r="CJ60" s="798"/>
      <c r="CK60" s="798"/>
      <c r="CL60" s="798"/>
      <c r="CM60" s="798"/>
      <c r="CN60" s="798"/>
      <c r="CO60" s="798"/>
      <c r="CP60" s="798"/>
      <c r="CQ60" s="798"/>
      <c r="CR60" s="798"/>
      <c r="CS60" s="798"/>
      <c r="CT60" s="798"/>
    </row>
    <row r="61" spans="1:98" ht="14.25" customHeight="1">
      <c r="A61" s="1042"/>
      <c r="B61" s="1043"/>
      <c r="C61" s="1044"/>
      <c r="D61" s="1045"/>
      <c r="E61" s="1046"/>
      <c r="F61" s="927"/>
      <c r="G61" s="927"/>
      <c r="H61" s="925"/>
      <c r="I61" s="899"/>
      <c r="J61" s="900"/>
      <c r="K61" s="900"/>
      <c r="L61" s="900"/>
      <c r="M61" s="925"/>
      <c r="N61" s="1025"/>
      <c r="O61" s="927"/>
      <c r="P61" s="901"/>
      <c r="Q61" s="903"/>
      <c r="R61" s="904"/>
      <c r="S61" s="904"/>
      <c r="T61" s="905"/>
      <c r="U61" s="871"/>
      <c r="V61" s="906">
        <v>8</v>
      </c>
      <c r="W61" s="1090"/>
      <c r="X61" s="1779"/>
      <c r="Y61" s="1779"/>
      <c r="Z61" s="859"/>
      <c r="AA61" s="907"/>
      <c r="AB61" s="908"/>
      <c r="AC61" s="908"/>
      <c r="AD61" s="909"/>
      <c r="AE61" s="871"/>
      <c r="AF61" s="1028"/>
      <c r="AG61" s="929"/>
      <c r="AH61" s="929"/>
      <c r="AI61" s="929"/>
      <c r="AJ61" s="930"/>
      <c r="AK61" s="1029"/>
      <c r="AL61" s="914"/>
      <c r="AM61" s="914"/>
      <c r="AN61" s="915"/>
      <c r="AO61" s="798"/>
      <c r="AP61" s="1050"/>
      <c r="AQ61" s="901"/>
      <c r="AR61" s="881"/>
      <c r="AS61" s="917" t="e">
        <f t="shared" si="22"/>
        <v>#DIV/0!</v>
      </c>
      <c r="AT61" s="918" t="e">
        <f t="shared" si="23"/>
        <v>#DIV/0!</v>
      </c>
      <c r="AU61" s="918" t="e">
        <f t="shared" si="24"/>
        <v>#DIV/0!</v>
      </c>
      <c r="AV61" s="918" t="e">
        <f t="shared" si="25"/>
        <v>#DIV/0!</v>
      </c>
      <c r="AW61" s="919" t="e">
        <f t="shared" si="42"/>
        <v>#DIV/0!</v>
      </c>
      <c r="AX61" s="919" t="e">
        <f t="shared" si="43"/>
        <v>#DIV/0!</v>
      </c>
      <c r="AY61" s="919" t="e">
        <f t="shared" si="44"/>
        <v>#DIV/0!</v>
      </c>
      <c r="AZ61" s="919" t="e">
        <f t="shared" si="26"/>
        <v>#DIV/0!</v>
      </c>
      <c r="BA61" s="920" t="e">
        <f t="shared" si="27"/>
        <v>#DIV/0!</v>
      </c>
      <c r="BB61" s="920" t="e">
        <f t="shared" si="28"/>
        <v>#DIV/0!</v>
      </c>
      <c r="BC61" s="920" t="e">
        <f t="shared" si="29"/>
        <v>#DIV/0!</v>
      </c>
      <c r="BD61" s="920" t="e">
        <f t="shared" si="30"/>
        <v>#DIV/0!</v>
      </c>
      <c r="BE61" s="921">
        <v>0.2</v>
      </c>
      <c r="BF61" s="921">
        <v>0.8</v>
      </c>
      <c r="BG61" s="920" t="e">
        <f t="shared" si="31"/>
        <v>#DIV/0!</v>
      </c>
      <c r="BH61" s="920" t="e">
        <f t="shared" si="32"/>
        <v>#DIV/0!</v>
      </c>
      <c r="BI61" s="920" t="e">
        <f t="shared" si="33"/>
        <v>#DIV/0!</v>
      </c>
      <c r="BJ61" s="920" t="e">
        <f t="shared" si="57"/>
        <v>#DIV/0!</v>
      </c>
      <c r="BK61" s="920" t="e">
        <f t="shared" si="57"/>
        <v>#DIV/0!</v>
      </c>
      <c r="BL61" s="920" t="e">
        <f t="shared" si="35"/>
        <v>#DIV/0!</v>
      </c>
      <c r="BM61" s="920" t="e">
        <f t="shared" si="36"/>
        <v>#DIV/0!</v>
      </c>
      <c r="BN61" s="920" t="e">
        <f t="shared" si="37"/>
        <v>#DIV/0!</v>
      </c>
      <c r="BO61" s="920" t="e">
        <f t="shared" si="58"/>
        <v>#DIV/0!</v>
      </c>
      <c r="BP61" s="920" t="e">
        <f t="shared" si="58"/>
        <v>#DIV/0!</v>
      </c>
      <c r="BQ61" s="920" t="e">
        <f t="shared" si="58"/>
        <v>#DIV/0!</v>
      </c>
      <c r="BR61" s="920" t="e">
        <f t="shared" si="58"/>
        <v>#DIV/0!</v>
      </c>
      <c r="BS61" s="1202"/>
      <c r="BT61" s="1202"/>
      <c r="BU61" s="1202"/>
      <c r="BV61" s="1202"/>
      <c r="BW61" s="1202"/>
      <c r="BX61" s="1202"/>
      <c r="BY61" s="1202"/>
      <c r="BZ61" s="1202"/>
      <c r="CA61" s="925"/>
      <c r="CB61" s="798"/>
      <c r="CC61" s="922"/>
      <c r="CD61" s="923"/>
      <c r="CE61" s="923"/>
      <c r="CF61" s="974"/>
      <c r="CG61" s="975"/>
      <c r="CH61" s="798"/>
      <c r="CI61" s="798"/>
      <c r="CJ61" s="798"/>
      <c r="CK61" s="798"/>
      <c r="CL61" s="798"/>
      <c r="CM61" s="798"/>
      <c r="CN61" s="798"/>
      <c r="CO61" s="798"/>
      <c r="CP61" s="798"/>
      <c r="CQ61" s="798"/>
      <c r="CR61" s="798"/>
      <c r="CS61" s="798"/>
      <c r="CT61" s="798"/>
    </row>
    <row r="62" spans="1:98" ht="14.25" customHeight="1">
      <c r="A62" s="1042"/>
      <c r="B62" s="1043"/>
      <c r="C62" s="1044"/>
      <c r="D62" s="1045"/>
      <c r="E62" s="1046"/>
      <c r="F62" s="927"/>
      <c r="G62" s="927"/>
      <c r="H62" s="925"/>
      <c r="I62" s="899"/>
      <c r="J62" s="900"/>
      <c r="K62" s="900"/>
      <c r="L62" s="900"/>
      <c r="M62" s="925"/>
      <c r="N62" s="1025"/>
      <c r="O62" s="927"/>
      <c r="P62" s="901"/>
      <c r="Q62" s="903"/>
      <c r="R62" s="904"/>
      <c r="S62" s="904"/>
      <c r="T62" s="905"/>
      <c r="U62" s="871"/>
      <c r="V62" s="906">
        <v>9</v>
      </c>
      <c r="W62" s="1090"/>
      <c r="X62" s="1779"/>
      <c r="Y62" s="1779"/>
      <c r="Z62" s="859"/>
      <c r="AA62" s="907"/>
      <c r="AB62" s="908"/>
      <c r="AC62" s="908"/>
      <c r="AD62" s="909"/>
      <c r="AE62" s="871"/>
      <c r="AF62" s="1028"/>
      <c r="AG62" s="929"/>
      <c r="AH62" s="929"/>
      <c r="AI62" s="929"/>
      <c r="AJ62" s="930"/>
      <c r="AK62" s="1029"/>
      <c r="AL62" s="914"/>
      <c r="AM62" s="914"/>
      <c r="AN62" s="915"/>
      <c r="AO62" s="798"/>
      <c r="AP62" s="1050"/>
      <c r="AQ62" s="901"/>
      <c r="AR62" s="881"/>
      <c r="AS62" s="917" t="e">
        <f t="shared" si="22"/>
        <v>#DIV/0!</v>
      </c>
      <c r="AT62" s="918" t="e">
        <f t="shared" si="23"/>
        <v>#DIV/0!</v>
      </c>
      <c r="AU62" s="918" t="e">
        <f t="shared" si="24"/>
        <v>#DIV/0!</v>
      </c>
      <c r="AV62" s="918" t="e">
        <f t="shared" si="25"/>
        <v>#DIV/0!</v>
      </c>
      <c r="AW62" s="919" t="e">
        <f t="shared" si="42"/>
        <v>#DIV/0!</v>
      </c>
      <c r="AX62" s="919" t="e">
        <f t="shared" si="43"/>
        <v>#DIV/0!</v>
      </c>
      <c r="AY62" s="919" t="e">
        <f t="shared" si="44"/>
        <v>#DIV/0!</v>
      </c>
      <c r="AZ62" s="919" t="e">
        <f t="shared" si="26"/>
        <v>#DIV/0!</v>
      </c>
      <c r="BA62" s="920" t="e">
        <f t="shared" si="27"/>
        <v>#DIV/0!</v>
      </c>
      <c r="BB62" s="920" t="e">
        <f t="shared" si="28"/>
        <v>#DIV/0!</v>
      </c>
      <c r="BC62" s="920" t="e">
        <f t="shared" si="29"/>
        <v>#DIV/0!</v>
      </c>
      <c r="BD62" s="920" t="e">
        <f t="shared" si="30"/>
        <v>#DIV/0!</v>
      </c>
      <c r="BE62" s="921">
        <v>0.2</v>
      </c>
      <c r="BF62" s="921">
        <v>0.8</v>
      </c>
      <c r="BG62" s="920" t="e">
        <f t="shared" si="31"/>
        <v>#DIV/0!</v>
      </c>
      <c r="BH62" s="920" t="e">
        <f t="shared" si="32"/>
        <v>#DIV/0!</v>
      </c>
      <c r="BI62" s="920" t="e">
        <f t="shared" si="33"/>
        <v>#DIV/0!</v>
      </c>
      <c r="BJ62" s="920" t="e">
        <f t="shared" si="57"/>
        <v>#DIV/0!</v>
      </c>
      <c r="BK62" s="920" t="e">
        <f t="shared" si="57"/>
        <v>#DIV/0!</v>
      </c>
      <c r="BL62" s="920" t="e">
        <f t="shared" si="35"/>
        <v>#DIV/0!</v>
      </c>
      <c r="BM62" s="920" t="e">
        <f t="shared" si="36"/>
        <v>#DIV/0!</v>
      </c>
      <c r="BN62" s="920" t="e">
        <f t="shared" si="37"/>
        <v>#DIV/0!</v>
      </c>
      <c r="BO62" s="920" t="e">
        <f t="shared" si="58"/>
        <v>#DIV/0!</v>
      </c>
      <c r="BP62" s="920" t="e">
        <f t="shared" si="58"/>
        <v>#DIV/0!</v>
      </c>
      <c r="BQ62" s="920" t="e">
        <f t="shared" si="58"/>
        <v>#DIV/0!</v>
      </c>
      <c r="BR62" s="920" t="e">
        <f t="shared" si="58"/>
        <v>#DIV/0!</v>
      </c>
      <c r="BS62" s="1202"/>
      <c r="BT62" s="1202"/>
      <c r="BU62" s="1202"/>
      <c r="BV62" s="1202"/>
      <c r="BW62" s="1202"/>
      <c r="BX62" s="1202"/>
      <c r="BY62" s="1202"/>
      <c r="BZ62" s="1202"/>
      <c r="CA62" s="925"/>
      <c r="CB62" s="798"/>
      <c r="CC62" s="922"/>
      <c r="CD62" s="923"/>
      <c r="CE62" s="923"/>
      <c r="CF62" s="974"/>
      <c r="CG62" s="975"/>
      <c r="CH62" s="798"/>
      <c r="CI62" s="798"/>
      <c r="CJ62" s="798"/>
      <c r="CK62" s="798"/>
      <c r="CL62" s="798"/>
      <c r="CM62" s="798"/>
      <c r="CN62" s="798"/>
      <c r="CO62" s="798"/>
      <c r="CP62" s="798"/>
      <c r="CQ62" s="798"/>
      <c r="CR62" s="798"/>
      <c r="CS62" s="798"/>
      <c r="CT62" s="798"/>
    </row>
    <row r="63" spans="1:98" ht="14.25" customHeight="1" thickBot="1">
      <c r="A63" s="1057"/>
      <c r="B63" s="1058"/>
      <c r="C63" s="1059"/>
      <c r="D63" s="1060"/>
      <c r="E63" s="1061"/>
      <c r="F63" s="987"/>
      <c r="G63" s="987"/>
      <c r="H63" s="1062"/>
      <c r="I63" s="1063"/>
      <c r="J63" s="986"/>
      <c r="K63" s="986"/>
      <c r="L63" s="986"/>
      <c r="M63" s="1062"/>
      <c r="N63" s="1064"/>
      <c r="O63" s="987"/>
      <c r="P63" s="985"/>
      <c r="Q63" s="1065"/>
      <c r="R63" s="1066"/>
      <c r="S63" s="1066"/>
      <c r="T63" s="1067"/>
      <c r="U63" s="871"/>
      <c r="V63" s="981">
        <v>10</v>
      </c>
      <c r="W63" s="1068"/>
      <c r="X63" s="1779"/>
      <c r="Y63" s="1779"/>
      <c r="Z63" s="859"/>
      <c r="AA63" s="1070"/>
      <c r="AB63" s="989"/>
      <c r="AC63" s="989"/>
      <c r="AD63" s="990"/>
      <c r="AE63" s="871"/>
      <c r="AF63" s="1071"/>
      <c r="AG63" s="991"/>
      <c r="AH63" s="991"/>
      <c r="AI63" s="991"/>
      <c r="AJ63" s="992"/>
      <c r="AK63" s="1073"/>
      <c r="AL63" s="994"/>
      <c r="AM63" s="994"/>
      <c r="AN63" s="1074"/>
      <c r="AO63" s="798"/>
      <c r="AP63" s="1075"/>
      <c r="AQ63" s="985"/>
      <c r="AR63" s="881"/>
      <c r="AS63" s="1076" t="e">
        <f t="shared" si="22"/>
        <v>#DIV/0!</v>
      </c>
      <c r="AT63" s="1077" t="e">
        <f t="shared" si="23"/>
        <v>#DIV/0!</v>
      </c>
      <c r="AU63" s="1077" t="e">
        <f t="shared" si="24"/>
        <v>#DIV/0!</v>
      </c>
      <c r="AV63" s="1077" t="e">
        <f t="shared" si="25"/>
        <v>#DIV/0!</v>
      </c>
      <c r="AW63" s="1078" t="e">
        <f t="shared" si="42"/>
        <v>#DIV/0!</v>
      </c>
      <c r="AX63" s="1078" t="e">
        <f t="shared" si="43"/>
        <v>#DIV/0!</v>
      </c>
      <c r="AY63" s="1078" t="e">
        <f t="shared" si="44"/>
        <v>#DIV/0!</v>
      </c>
      <c r="AZ63" s="1078" t="e">
        <f t="shared" si="26"/>
        <v>#DIV/0!</v>
      </c>
      <c r="BA63" s="1079" t="e">
        <f t="shared" si="27"/>
        <v>#DIV/0!</v>
      </c>
      <c r="BB63" s="1079" t="e">
        <f t="shared" si="28"/>
        <v>#DIV/0!</v>
      </c>
      <c r="BC63" s="1079" t="e">
        <f t="shared" si="29"/>
        <v>#DIV/0!</v>
      </c>
      <c r="BD63" s="1079" t="e">
        <f t="shared" si="30"/>
        <v>#DIV/0!</v>
      </c>
      <c r="BE63" s="1080">
        <v>0.2</v>
      </c>
      <c r="BF63" s="1080">
        <v>0.8</v>
      </c>
      <c r="BG63" s="1079" t="e">
        <f t="shared" si="31"/>
        <v>#DIV/0!</v>
      </c>
      <c r="BH63" s="1079" t="e">
        <f t="shared" si="32"/>
        <v>#DIV/0!</v>
      </c>
      <c r="BI63" s="1079" t="e">
        <f t="shared" si="33"/>
        <v>#DIV/0!</v>
      </c>
      <c r="BJ63" s="1079" t="e">
        <f t="shared" si="57"/>
        <v>#DIV/0!</v>
      </c>
      <c r="BK63" s="1079" t="e">
        <f t="shared" si="57"/>
        <v>#DIV/0!</v>
      </c>
      <c r="BL63" s="1079" t="e">
        <f t="shared" si="35"/>
        <v>#DIV/0!</v>
      </c>
      <c r="BM63" s="1079" t="e">
        <f t="shared" si="36"/>
        <v>#DIV/0!</v>
      </c>
      <c r="BN63" s="1079" t="e">
        <f t="shared" si="37"/>
        <v>#DIV/0!</v>
      </c>
      <c r="BO63" s="1079" t="e">
        <f t="shared" si="58"/>
        <v>#DIV/0!</v>
      </c>
      <c r="BP63" s="1079" t="e">
        <f t="shared" si="58"/>
        <v>#DIV/0!</v>
      </c>
      <c r="BQ63" s="1079" t="e">
        <f t="shared" si="58"/>
        <v>#DIV/0!</v>
      </c>
      <c r="BR63" s="1079" t="e">
        <f t="shared" si="58"/>
        <v>#DIV/0!</v>
      </c>
      <c r="BS63" s="1206"/>
      <c r="BT63" s="1206"/>
      <c r="BU63" s="1206"/>
      <c r="BV63" s="1206"/>
      <c r="BW63" s="1206"/>
      <c r="BX63" s="1206"/>
      <c r="BY63" s="1206"/>
      <c r="BZ63" s="1206"/>
      <c r="CA63" s="1062"/>
      <c r="CB63" s="798"/>
      <c r="CC63" s="1081"/>
      <c r="CD63" s="1082"/>
      <c r="CE63" s="1082"/>
      <c r="CF63" s="1083"/>
      <c r="CG63" s="1084"/>
      <c r="CH63" s="798"/>
      <c r="CI63" s="798"/>
      <c r="CJ63" s="798"/>
      <c r="CK63" s="798"/>
      <c r="CL63" s="798"/>
      <c r="CM63" s="798"/>
      <c r="CN63" s="798"/>
      <c r="CO63" s="798"/>
      <c r="CP63" s="798"/>
      <c r="CQ63" s="798"/>
      <c r="CR63" s="798"/>
      <c r="CS63" s="798"/>
      <c r="CT63" s="798"/>
    </row>
    <row r="64" spans="1:98" ht="14.25" customHeight="1">
      <c r="A64" s="853"/>
      <c r="B64" s="1030"/>
      <c r="C64" s="1031"/>
      <c r="D64" s="856"/>
      <c r="E64" s="1032"/>
      <c r="F64" s="858"/>
      <c r="G64" s="950"/>
      <c r="H64" s="1085"/>
      <c r="I64" s="860"/>
      <c r="J64" s="861"/>
      <c r="K64" s="861"/>
      <c r="L64" s="861"/>
      <c r="M64" s="1035"/>
      <c r="N64" s="1036"/>
      <c r="O64" s="954"/>
      <c r="P64" s="951"/>
      <c r="Q64" s="863"/>
      <c r="R64" s="864"/>
      <c r="S64" s="864"/>
      <c r="T64" s="865"/>
      <c r="U64" s="871"/>
      <c r="V64" s="867">
        <v>1</v>
      </c>
      <c r="W64" s="858"/>
      <c r="X64" s="1284"/>
      <c r="Y64" s="1284"/>
      <c r="Z64" s="951"/>
      <c r="AA64" s="868"/>
      <c r="AB64" s="869"/>
      <c r="AC64" s="869"/>
      <c r="AD64" s="870"/>
      <c r="AE64" s="871"/>
      <c r="AF64" s="1086"/>
      <c r="AG64" s="874"/>
      <c r="AH64" s="873"/>
      <c r="AI64" s="874"/>
      <c r="AJ64" s="875"/>
      <c r="AK64" s="1041"/>
      <c r="AL64" s="877"/>
      <c r="AM64" s="877"/>
      <c r="AN64" s="878"/>
      <c r="AO64" s="1010"/>
      <c r="AP64" s="879"/>
      <c r="AQ64" s="880"/>
      <c r="AR64" s="881"/>
      <c r="AS64" s="882" t="e">
        <f t="shared" si="22"/>
        <v>#DIV/0!</v>
      </c>
      <c r="AT64" s="977" t="e">
        <f t="shared" si="23"/>
        <v>#DIV/0!</v>
      </c>
      <c r="AU64" s="977" t="e">
        <f t="shared" si="24"/>
        <v>#DIV/0!</v>
      </c>
      <c r="AV64" s="977" t="e">
        <f t="shared" si="25"/>
        <v>#DIV/0!</v>
      </c>
      <c r="AW64" s="1014" t="e">
        <f t="shared" si="42"/>
        <v>#DIV/0!</v>
      </c>
      <c r="AX64" s="1014" t="e">
        <f t="shared" si="43"/>
        <v>#DIV/0!</v>
      </c>
      <c r="AY64" s="1014" t="e">
        <f t="shared" si="44"/>
        <v>#DIV/0!</v>
      </c>
      <c r="AZ64" s="1014" t="e">
        <f t="shared" si="26"/>
        <v>#DIV/0!</v>
      </c>
      <c r="BA64" s="978" t="e">
        <f t="shared" si="27"/>
        <v>#DIV/0!</v>
      </c>
      <c r="BB64" s="978" t="e">
        <f t="shared" si="28"/>
        <v>#DIV/0!</v>
      </c>
      <c r="BC64" s="978" t="e">
        <f t="shared" si="29"/>
        <v>#DIV/0!</v>
      </c>
      <c r="BD64" s="978" t="e">
        <f t="shared" si="30"/>
        <v>#DIV/0!</v>
      </c>
      <c r="BE64" s="979">
        <v>0.2</v>
      </c>
      <c r="BF64" s="979">
        <v>0.8</v>
      </c>
      <c r="BG64" s="978" t="e">
        <f t="shared" si="31"/>
        <v>#DIV/0!</v>
      </c>
      <c r="BH64" s="978" t="e">
        <f t="shared" si="32"/>
        <v>#DIV/0!</v>
      </c>
      <c r="BI64" s="978" t="e">
        <f t="shared" si="33"/>
        <v>#DIV/0!</v>
      </c>
      <c r="BJ64" s="978" t="e">
        <f t="shared" si="57"/>
        <v>#DIV/0!</v>
      </c>
      <c r="BK64" s="978" t="e">
        <f t="shared" si="57"/>
        <v>#DIV/0!</v>
      </c>
      <c r="BL64" s="978" t="e">
        <f t="shared" si="35"/>
        <v>#DIV/0!</v>
      </c>
      <c r="BM64" s="978" t="e">
        <f t="shared" si="36"/>
        <v>#DIV/0!</v>
      </c>
      <c r="BN64" s="978" t="e">
        <f t="shared" si="37"/>
        <v>#DIV/0!</v>
      </c>
      <c r="BO64" s="978" t="e">
        <f t="shared" si="58"/>
        <v>#DIV/0!</v>
      </c>
      <c r="BP64" s="885" t="e">
        <f t="shared" si="58"/>
        <v>#DIV/0!</v>
      </c>
      <c r="BQ64" s="885" t="e">
        <f t="shared" si="58"/>
        <v>#DIV/0!</v>
      </c>
      <c r="BR64" s="885" t="e">
        <f t="shared" si="58"/>
        <v>#DIV/0!</v>
      </c>
      <c r="BS64" s="1015" t="e">
        <f t="shared" ref="BS64:BV64" si="61">AVERAGEIF(BO64:BO73,"&lt;&gt;#¡DIV/0!")</f>
        <v>#DIV/0!</v>
      </c>
      <c r="BT64" s="1015" t="e">
        <f t="shared" si="61"/>
        <v>#DIV/0!</v>
      </c>
      <c r="BU64" s="1015" t="e">
        <f t="shared" si="61"/>
        <v>#DIV/0!</v>
      </c>
      <c r="BV64" s="1015" t="e">
        <f t="shared" si="61"/>
        <v>#DIV/0!</v>
      </c>
      <c r="BW64" s="888" t="e">
        <f>+C64*BS64</f>
        <v>#DIV/0!</v>
      </c>
      <c r="BX64" s="888" t="e">
        <f>+C64*BT64</f>
        <v>#DIV/0!</v>
      </c>
      <c r="BY64" s="888" t="e">
        <f>+C64*BU64</f>
        <v>#DIV/0!</v>
      </c>
      <c r="BZ64" s="888" t="e">
        <f>+C64*BV64</f>
        <v>#DIV/0!</v>
      </c>
      <c r="CA64" s="1016" t="e">
        <f>SUM(BW64:BZ73)</f>
        <v>#DIV/0!</v>
      </c>
      <c r="CB64" s="798"/>
      <c r="CC64" s="890" t="e">
        <f t="shared" ref="CC64:CF64" si="62">+Q64/$N$64</f>
        <v>#DIV/0!</v>
      </c>
      <c r="CD64" s="891" t="e">
        <f t="shared" si="62"/>
        <v>#DIV/0!</v>
      </c>
      <c r="CE64" s="891" t="e">
        <f t="shared" si="62"/>
        <v>#DIV/0!</v>
      </c>
      <c r="CF64" s="961" t="e">
        <f t="shared" si="62"/>
        <v>#DIV/0!</v>
      </c>
      <c r="CG64" s="962" t="e">
        <f>AVERAGE(CC64:CF73)</f>
        <v>#DIV/0!</v>
      </c>
      <c r="CH64" s="798"/>
      <c r="CI64" s="798"/>
      <c r="CJ64" s="798"/>
      <c r="CK64" s="798"/>
      <c r="CL64" s="798"/>
      <c r="CM64" s="798"/>
      <c r="CN64" s="798"/>
      <c r="CO64" s="798"/>
      <c r="CP64" s="798"/>
      <c r="CQ64" s="798"/>
      <c r="CR64" s="798"/>
      <c r="CS64" s="798"/>
      <c r="CT64" s="798"/>
    </row>
    <row r="65" spans="1:98" ht="14.25" customHeight="1">
      <c r="A65" s="1042"/>
      <c r="B65" s="1043"/>
      <c r="C65" s="1044"/>
      <c r="D65" s="1045"/>
      <c r="E65" s="1046"/>
      <c r="F65" s="898"/>
      <c r="G65" s="964"/>
      <c r="H65" s="925"/>
      <c r="I65" s="899"/>
      <c r="J65" s="900"/>
      <c r="K65" s="900"/>
      <c r="L65" s="900"/>
      <c r="M65" s="925"/>
      <c r="N65" s="1025"/>
      <c r="O65" s="927"/>
      <c r="P65" s="901"/>
      <c r="Q65" s="903"/>
      <c r="R65" s="904"/>
      <c r="S65" s="904"/>
      <c r="T65" s="905"/>
      <c r="U65" s="818"/>
      <c r="V65" s="906">
        <v>2</v>
      </c>
      <c r="W65" s="898"/>
      <c r="X65" s="1269"/>
      <c r="Y65" s="1269"/>
      <c r="Z65" s="1101"/>
      <c r="AA65" s="907"/>
      <c r="AB65" s="908"/>
      <c r="AC65" s="908"/>
      <c r="AD65" s="909"/>
      <c r="AE65" s="871"/>
      <c r="AF65" s="1028"/>
      <c r="AG65" s="929"/>
      <c r="AH65" s="929"/>
      <c r="AI65" s="929"/>
      <c r="AJ65" s="930"/>
      <c r="AK65" s="1029"/>
      <c r="AL65" s="914"/>
      <c r="AM65" s="914"/>
      <c r="AN65" s="915"/>
      <c r="AO65" s="798"/>
      <c r="AP65" s="1050"/>
      <c r="AQ65" s="901"/>
      <c r="AR65" s="881"/>
      <c r="AS65" s="917" t="e">
        <f t="shared" si="22"/>
        <v>#DIV/0!</v>
      </c>
      <c r="AT65" s="918" t="e">
        <f t="shared" si="23"/>
        <v>#DIV/0!</v>
      </c>
      <c r="AU65" s="918" t="e">
        <f t="shared" si="24"/>
        <v>#DIV/0!</v>
      </c>
      <c r="AV65" s="918" t="e">
        <f t="shared" si="25"/>
        <v>#DIV/0!</v>
      </c>
      <c r="AW65" s="919" t="e">
        <f t="shared" si="42"/>
        <v>#DIV/0!</v>
      </c>
      <c r="AX65" s="919" t="e">
        <f t="shared" si="43"/>
        <v>#DIV/0!</v>
      </c>
      <c r="AY65" s="919" t="e">
        <f t="shared" si="44"/>
        <v>#DIV/0!</v>
      </c>
      <c r="AZ65" s="919" t="e">
        <f t="shared" si="26"/>
        <v>#DIV/0!</v>
      </c>
      <c r="BA65" s="920" t="e">
        <f t="shared" si="27"/>
        <v>#DIV/0!</v>
      </c>
      <c r="BB65" s="920" t="e">
        <f t="shared" si="28"/>
        <v>#DIV/0!</v>
      </c>
      <c r="BC65" s="920" t="e">
        <f t="shared" si="29"/>
        <v>#DIV/0!</v>
      </c>
      <c r="BD65" s="920" t="e">
        <f t="shared" si="30"/>
        <v>#DIV/0!</v>
      </c>
      <c r="BE65" s="921">
        <v>0.2</v>
      </c>
      <c r="BF65" s="921">
        <v>0.8</v>
      </c>
      <c r="BG65" s="920" t="e">
        <f t="shared" si="31"/>
        <v>#DIV/0!</v>
      </c>
      <c r="BH65" s="920" t="e">
        <f t="shared" si="32"/>
        <v>#DIV/0!</v>
      </c>
      <c r="BI65" s="920" t="e">
        <f t="shared" si="33"/>
        <v>#DIV/0!</v>
      </c>
      <c r="BJ65" s="920" t="e">
        <f t="shared" si="57"/>
        <v>#DIV/0!</v>
      </c>
      <c r="BK65" s="920" t="e">
        <f t="shared" si="57"/>
        <v>#DIV/0!</v>
      </c>
      <c r="BL65" s="920" t="e">
        <f t="shared" si="35"/>
        <v>#DIV/0!</v>
      </c>
      <c r="BM65" s="920" t="e">
        <f t="shared" si="36"/>
        <v>#DIV/0!</v>
      </c>
      <c r="BN65" s="920" t="e">
        <f t="shared" si="37"/>
        <v>#DIV/0!</v>
      </c>
      <c r="BO65" s="920" t="e">
        <f t="shared" si="58"/>
        <v>#DIV/0!</v>
      </c>
      <c r="BP65" s="920" t="e">
        <f t="shared" si="58"/>
        <v>#DIV/0!</v>
      </c>
      <c r="BQ65" s="920" t="e">
        <f t="shared" si="58"/>
        <v>#DIV/0!</v>
      </c>
      <c r="BR65" s="920" t="e">
        <f t="shared" si="58"/>
        <v>#DIV/0!</v>
      </c>
      <c r="BS65" s="1202"/>
      <c r="BT65" s="1202"/>
      <c r="BU65" s="1202"/>
      <c r="BV65" s="1202"/>
      <c r="BW65" s="1202"/>
      <c r="BX65" s="1202"/>
      <c r="BY65" s="1202"/>
      <c r="BZ65" s="1202"/>
      <c r="CA65" s="925"/>
      <c r="CB65" s="798"/>
      <c r="CC65" s="922"/>
      <c r="CD65" s="923"/>
      <c r="CE65" s="923"/>
      <c r="CF65" s="974"/>
      <c r="CG65" s="975"/>
      <c r="CH65" s="798"/>
      <c r="CI65" s="798"/>
      <c r="CJ65" s="798"/>
      <c r="CK65" s="798"/>
      <c r="CL65" s="798"/>
      <c r="CM65" s="798"/>
      <c r="CN65" s="798"/>
      <c r="CO65" s="798"/>
      <c r="CP65" s="798"/>
      <c r="CQ65" s="798"/>
      <c r="CR65" s="798"/>
      <c r="CS65" s="798"/>
      <c r="CT65" s="798"/>
    </row>
    <row r="66" spans="1:98" ht="14.25" customHeight="1">
      <c r="A66" s="1042"/>
      <c r="B66" s="1043"/>
      <c r="C66" s="1044"/>
      <c r="D66" s="1045"/>
      <c r="E66" s="1046"/>
      <c r="F66" s="898"/>
      <c r="G66" s="964"/>
      <c r="H66" s="925"/>
      <c r="I66" s="899"/>
      <c r="J66" s="900"/>
      <c r="K66" s="900"/>
      <c r="L66" s="900"/>
      <c r="M66" s="925"/>
      <c r="N66" s="1025"/>
      <c r="O66" s="927"/>
      <c r="P66" s="901"/>
      <c r="Q66" s="903"/>
      <c r="R66" s="904"/>
      <c r="S66" s="904"/>
      <c r="T66" s="905"/>
      <c r="U66" s="818"/>
      <c r="V66" s="906">
        <v>3</v>
      </c>
      <c r="W66" s="898"/>
      <c r="X66" s="1269"/>
      <c r="Y66" s="1269"/>
      <c r="Z66" s="1101"/>
      <c r="AA66" s="907"/>
      <c r="AB66" s="908"/>
      <c r="AC66" s="908"/>
      <c r="AD66" s="909"/>
      <c r="AE66" s="871"/>
      <c r="AF66" s="1028"/>
      <c r="AG66" s="929"/>
      <c r="AH66" s="929"/>
      <c r="AI66" s="929"/>
      <c r="AJ66" s="930"/>
      <c r="AK66" s="1029"/>
      <c r="AL66" s="914"/>
      <c r="AM66" s="914"/>
      <c r="AN66" s="915"/>
      <c r="AO66" s="798"/>
      <c r="AP66" s="1050"/>
      <c r="AQ66" s="901"/>
      <c r="AR66" s="881"/>
      <c r="AS66" s="917" t="e">
        <f t="shared" si="22"/>
        <v>#DIV/0!</v>
      </c>
      <c r="AT66" s="918" t="e">
        <f t="shared" si="23"/>
        <v>#DIV/0!</v>
      </c>
      <c r="AU66" s="918" t="e">
        <f t="shared" si="24"/>
        <v>#DIV/0!</v>
      </c>
      <c r="AV66" s="918" t="e">
        <f t="shared" si="25"/>
        <v>#DIV/0!</v>
      </c>
      <c r="AW66" s="919" t="e">
        <f t="shared" si="42"/>
        <v>#DIV/0!</v>
      </c>
      <c r="AX66" s="919" t="e">
        <f t="shared" si="43"/>
        <v>#DIV/0!</v>
      </c>
      <c r="AY66" s="919" t="e">
        <f t="shared" si="44"/>
        <v>#DIV/0!</v>
      </c>
      <c r="AZ66" s="919" t="e">
        <f t="shared" si="26"/>
        <v>#DIV/0!</v>
      </c>
      <c r="BA66" s="920" t="e">
        <f t="shared" si="27"/>
        <v>#DIV/0!</v>
      </c>
      <c r="BB66" s="920" t="e">
        <f t="shared" si="28"/>
        <v>#DIV/0!</v>
      </c>
      <c r="BC66" s="920" t="e">
        <f t="shared" si="29"/>
        <v>#DIV/0!</v>
      </c>
      <c r="BD66" s="920" t="e">
        <f t="shared" si="30"/>
        <v>#DIV/0!</v>
      </c>
      <c r="BE66" s="921">
        <v>0.2</v>
      </c>
      <c r="BF66" s="921">
        <v>0.8</v>
      </c>
      <c r="BG66" s="920" t="e">
        <f t="shared" si="31"/>
        <v>#DIV/0!</v>
      </c>
      <c r="BH66" s="920" t="e">
        <f t="shared" si="32"/>
        <v>#DIV/0!</v>
      </c>
      <c r="BI66" s="920" t="e">
        <f t="shared" si="33"/>
        <v>#DIV/0!</v>
      </c>
      <c r="BJ66" s="920" t="e">
        <f t="shared" si="57"/>
        <v>#DIV/0!</v>
      </c>
      <c r="BK66" s="920" t="e">
        <f t="shared" si="57"/>
        <v>#DIV/0!</v>
      </c>
      <c r="BL66" s="920" t="e">
        <f t="shared" si="35"/>
        <v>#DIV/0!</v>
      </c>
      <c r="BM66" s="920" t="e">
        <f t="shared" si="36"/>
        <v>#DIV/0!</v>
      </c>
      <c r="BN66" s="920" t="e">
        <f t="shared" si="37"/>
        <v>#DIV/0!</v>
      </c>
      <c r="BO66" s="920" t="e">
        <f t="shared" si="58"/>
        <v>#DIV/0!</v>
      </c>
      <c r="BP66" s="920" t="e">
        <f t="shared" si="58"/>
        <v>#DIV/0!</v>
      </c>
      <c r="BQ66" s="920" t="e">
        <f t="shared" si="58"/>
        <v>#DIV/0!</v>
      </c>
      <c r="BR66" s="920" t="e">
        <f t="shared" si="58"/>
        <v>#DIV/0!</v>
      </c>
      <c r="BS66" s="1202"/>
      <c r="BT66" s="1202"/>
      <c r="BU66" s="1202"/>
      <c r="BV66" s="1202"/>
      <c r="BW66" s="1202"/>
      <c r="BX66" s="1202"/>
      <c r="BY66" s="1202"/>
      <c r="BZ66" s="1202"/>
      <c r="CA66" s="925"/>
      <c r="CB66" s="798"/>
      <c r="CC66" s="922"/>
      <c r="CD66" s="923"/>
      <c r="CE66" s="923"/>
      <c r="CF66" s="974"/>
      <c r="CG66" s="975"/>
      <c r="CH66" s="798"/>
      <c r="CI66" s="798"/>
      <c r="CJ66" s="798"/>
      <c r="CK66" s="798"/>
      <c r="CL66" s="798"/>
      <c r="CM66" s="798"/>
      <c r="CN66" s="798"/>
      <c r="CO66" s="798"/>
      <c r="CP66" s="798"/>
      <c r="CQ66" s="798"/>
      <c r="CR66" s="798"/>
      <c r="CS66" s="798"/>
      <c r="CT66" s="798"/>
    </row>
    <row r="67" spans="1:98" ht="14.25" customHeight="1">
      <c r="A67" s="1042"/>
      <c r="B67" s="1043"/>
      <c r="C67" s="1044"/>
      <c r="D67" s="1045"/>
      <c r="E67" s="1046"/>
      <c r="F67" s="898"/>
      <c r="G67" s="964"/>
      <c r="H67" s="925"/>
      <c r="I67" s="899"/>
      <c r="J67" s="900"/>
      <c r="K67" s="900"/>
      <c r="L67" s="900"/>
      <c r="M67" s="925"/>
      <c r="N67" s="1025"/>
      <c r="O67" s="927"/>
      <c r="P67" s="901"/>
      <c r="Q67" s="903"/>
      <c r="R67" s="904"/>
      <c r="S67" s="904"/>
      <c r="T67" s="905"/>
      <c r="U67" s="818"/>
      <c r="V67" s="906">
        <v>4</v>
      </c>
      <c r="W67" s="898"/>
      <c r="X67" s="1269"/>
      <c r="Y67" s="1269"/>
      <c r="Z67" s="1101"/>
      <c r="AA67" s="907"/>
      <c r="AB67" s="908"/>
      <c r="AC67" s="908"/>
      <c r="AD67" s="909"/>
      <c r="AE67" s="871"/>
      <c r="AF67" s="1028"/>
      <c r="AG67" s="929"/>
      <c r="AH67" s="929"/>
      <c r="AI67" s="929"/>
      <c r="AJ67" s="930"/>
      <c r="AK67" s="1029"/>
      <c r="AL67" s="914"/>
      <c r="AM67" s="914"/>
      <c r="AN67" s="915"/>
      <c r="AO67" s="798"/>
      <c r="AP67" s="1050"/>
      <c r="AQ67" s="901"/>
      <c r="AR67" s="881"/>
      <c r="AS67" s="917" t="e">
        <f t="shared" si="22"/>
        <v>#DIV/0!</v>
      </c>
      <c r="AT67" s="918" t="e">
        <f t="shared" si="23"/>
        <v>#DIV/0!</v>
      </c>
      <c r="AU67" s="918" t="e">
        <f t="shared" si="24"/>
        <v>#DIV/0!</v>
      </c>
      <c r="AV67" s="918" t="e">
        <f t="shared" si="25"/>
        <v>#DIV/0!</v>
      </c>
      <c r="AW67" s="919" t="e">
        <f t="shared" si="42"/>
        <v>#DIV/0!</v>
      </c>
      <c r="AX67" s="919" t="e">
        <f t="shared" si="43"/>
        <v>#DIV/0!</v>
      </c>
      <c r="AY67" s="919" t="e">
        <f t="shared" si="44"/>
        <v>#DIV/0!</v>
      </c>
      <c r="AZ67" s="919" t="e">
        <f t="shared" si="26"/>
        <v>#DIV/0!</v>
      </c>
      <c r="BA67" s="920" t="e">
        <f t="shared" si="27"/>
        <v>#DIV/0!</v>
      </c>
      <c r="BB67" s="920" t="e">
        <f t="shared" si="28"/>
        <v>#DIV/0!</v>
      </c>
      <c r="BC67" s="920" t="e">
        <f t="shared" si="29"/>
        <v>#DIV/0!</v>
      </c>
      <c r="BD67" s="920" t="e">
        <f t="shared" si="30"/>
        <v>#DIV/0!</v>
      </c>
      <c r="BE67" s="921">
        <v>0.2</v>
      </c>
      <c r="BF67" s="921">
        <v>0.8</v>
      </c>
      <c r="BG67" s="920" t="e">
        <f t="shared" si="31"/>
        <v>#DIV/0!</v>
      </c>
      <c r="BH67" s="920" t="e">
        <f t="shared" si="32"/>
        <v>#DIV/0!</v>
      </c>
      <c r="BI67" s="920" t="e">
        <f t="shared" si="33"/>
        <v>#DIV/0!</v>
      </c>
      <c r="BJ67" s="920" t="e">
        <f t="shared" si="57"/>
        <v>#DIV/0!</v>
      </c>
      <c r="BK67" s="920" t="e">
        <f t="shared" si="57"/>
        <v>#DIV/0!</v>
      </c>
      <c r="BL67" s="920" t="e">
        <f t="shared" si="35"/>
        <v>#DIV/0!</v>
      </c>
      <c r="BM67" s="920" t="e">
        <f t="shared" si="36"/>
        <v>#DIV/0!</v>
      </c>
      <c r="BN67" s="920" t="e">
        <f t="shared" si="37"/>
        <v>#DIV/0!</v>
      </c>
      <c r="BO67" s="920" t="e">
        <f t="shared" si="58"/>
        <v>#DIV/0!</v>
      </c>
      <c r="BP67" s="920" t="e">
        <f t="shared" si="58"/>
        <v>#DIV/0!</v>
      </c>
      <c r="BQ67" s="920" t="e">
        <f t="shared" si="58"/>
        <v>#DIV/0!</v>
      </c>
      <c r="BR67" s="920" t="e">
        <f t="shared" si="58"/>
        <v>#DIV/0!</v>
      </c>
      <c r="BS67" s="1202"/>
      <c r="BT67" s="1202"/>
      <c r="BU67" s="1202"/>
      <c r="BV67" s="1202"/>
      <c r="BW67" s="1202"/>
      <c r="BX67" s="1202"/>
      <c r="BY67" s="1202"/>
      <c r="BZ67" s="1202"/>
      <c r="CA67" s="925"/>
      <c r="CB67" s="798"/>
      <c r="CC67" s="922"/>
      <c r="CD67" s="923"/>
      <c r="CE67" s="923"/>
      <c r="CF67" s="974"/>
      <c r="CG67" s="975"/>
      <c r="CH67" s="798"/>
      <c r="CI67" s="798"/>
      <c r="CJ67" s="798"/>
      <c r="CK67" s="798"/>
      <c r="CL67" s="798"/>
      <c r="CM67" s="798"/>
      <c r="CN67" s="798"/>
      <c r="CO67" s="798"/>
      <c r="CP67" s="798"/>
      <c r="CQ67" s="798"/>
      <c r="CR67" s="798"/>
      <c r="CS67" s="798"/>
      <c r="CT67" s="798"/>
    </row>
    <row r="68" spans="1:98" ht="14.25" customHeight="1">
      <c r="A68" s="1042"/>
      <c r="B68" s="1043"/>
      <c r="C68" s="1044"/>
      <c r="D68" s="1045"/>
      <c r="E68" s="1046"/>
      <c r="F68" s="898"/>
      <c r="G68" s="964"/>
      <c r="H68" s="925"/>
      <c r="I68" s="899"/>
      <c r="J68" s="900"/>
      <c r="K68" s="900"/>
      <c r="L68" s="900"/>
      <c r="M68" s="925"/>
      <c r="N68" s="1025"/>
      <c r="O68" s="927"/>
      <c r="P68" s="901"/>
      <c r="Q68" s="903"/>
      <c r="R68" s="904"/>
      <c r="S68" s="904"/>
      <c r="T68" s="905"/>
      <c r="U68" s="818"/>
      <c r="V68" s="906">
        <v>5</v>
      </c>
      <c r="W68" s="898"/>
      <c r="X68" s="1269"/>
      <c r="Y68" s="1269"/>
      <c r="Z68" s="1101"/>
      <c r="AA68" s="907"/>
      <c r="AB68" s="908"/>
      <c r="AC68" s="908"/>
      <c r="AD68" s="909"/>
      <c r="AE68" s="871"/>
      <c r="AF68" s="1028"/>
      <c r="AG68" s="929"/>
      <c r="AH68" s="929"/>
      <c r="AI68" s="929"/>
      <c r="AJ68" s="930"/>
      <c r="AK68" s="1029"/>
      <c r="AL68" s="914"/>
      <c r="AM68" s="914"/>
      <c r="AN68" s="915"/>
      <c r="AO68" s="798"/>
      <c r="AP68" s="1050"/>
      <c r="AQ68" s="901"/>
      <c r="AR68" s="881"/>
      <c r="AS68" s="917" t="e">
        <f t="shared" si="22"/>
        <v>#DIV/0!</v>
      </c>
      <c r="AT68" s="918" t="e">
        <f t="shared" si="23"/>
        <v>#DIV/0!</v>
      </c>
      <c r="AU68" s="918" t="e">
        <f t="shared" si="24"/>
        <v>#DIV/0!</v>
      </c>
      <c r="AV68" s="918" t="e">
        <f t="shared" si="25"/>
        <v>#DIV/0!</v>
      </c>
      <c r="AW68" s="919" t="e">
        <f t="shared" si="42"/>
        <v>#DIV/0!</v>
      </c>
      <c r="AX68" s="919" t="e">
        <f t="shared" si="43"/>
        <v>#DIV/0!</v>
      </c>
      <c r="AY68" s="919" t="e">
        <f t="shared" si="44"/>
        <v>#DIV/0!</v>
      </c>
      <c r="AZ68" s="919" t="e">
        <f t="shared" si="26"/>
        <v>#DIV/0!</v>
      </c>
      <c r="BA68" s="920" t="e">
        <f t="shared" si="27"/>
        <v>#DIV/0!</v>
      </c>
      <c r="BB68" s="920" t="e">
        <f t="shared" si="28"/>
        <v>#DIV/0!</v>
      </c>
      <c r="BC68" s="920" t="e">
        <f t="shared" si="29"/>
        <v>#DIV/0!</v>
      </c>
      <c r="BD68" s="920" t="e">
        <f t="shared" si="30"/>
        <v>#DIV/0!</v>
      </c>
      <c r="BE68" s="921">
        <v>0.2</v>
      </c>
      <c r="BF68" s="921">
        <v>0.8</v>
      </c>
      <c r="BG68" s="920" t="e">
        <f t="shared" si="31"/>
        <v>#DIV/0!</v>
      </c>
      <c r="BH68" s="920" t="e">
        <f t="shared" si="32"/>
        <v>#DIV/0!</v>
      </c>
      <c r="BI68" s="920" t="e">
        <f t="shared" si="33"/>
        <v>#DIV/0!</v>
      </c>
      <c r="BJ68" s="920" t="e">
        <f t="shared" si="57"/>
        <v>#DIV/0!</v>
      </c>
      <c r="BK68" s="920" t="e">
        <f t="shared" si="57"/>
        <v>#DIV/0!</v>
      </c>
      <c r="BL68" s="920" t="e">
        <f t="shared" si="35"/>
        <v>#DIV/0!</v>
      </c>
      <c r="BM68" s="920" t="e">
        <f t="shared" si="36"/>
        <v>#DIV/0!</v>
      </c>
      <c r="BN68" s="920" t="e">
        <f t="shared" si="37"/>
        <v>#DIV/0!</v>
      </c>
      <c r="BO68" s="920" t="e">
        <f t="shared" si="58"/>
        <v>#DIV/0!</v>
      </c>
      <c r="BP68" s="920" t="e">
        <f t="shared" si="58"/>
        <v>#DIV/0!</v>
      </c>
      <c r="BQ68" s="920" t="e">
        <f t="shared" si="58"/>
        <v>#DIV/0!</v>
      </c>
      <c r="BR68" s="920" t="e">
        <f t="shared" si="58"/>
        <v>#DIV/0!</v>
      </c>
      <c r="BS68" s="1202"/>
      <c r="BT68" s="1202"/>
      <c r="BU68" s="1202"/>
      <c r="BV68" s="1202"/>
      <c r="BW68" s="1202"/>
      <c r="BX68" s="1202"/>
      <c r="BY68" s="1202"/>
      <c r="BZ68" s="1202"/>
      <c r="CA68" s="925"/>
      <c r="CB68" s="798"/>
      <c r="CC68" s="922"/>
      <c r="CD68" s="923"/>
      <c r="CE68" s="923"/>
      <c r="CF68" s="974"/>
      <c r="CG68" s="975"/>
      <c r="CH68" s="798"/>
      <c r="CI68" s="798"/>
      <c r="CJ68" s="798"/>
      <c r="CK68" s="798"/>
      <c r="CL68" s="798"/>
      <c r="CM68" s="798"/>
      <c r="CN68" s="798"/>
      <c r="CO68" s="798"/>
      <c r="CP68" s="798"/>
      <c r="CQ68" s="798"/>
      <c r="CR68" s="798"/>
      <c r="CS68" s="798"/>
      <c r="CT68" s="798"/>
    </row>
    <row r="69" spans="1:98" ht="14.25" customHeight="1">
      <c r="A69" s="1042"/>
      <c r="B69" s="1043"/>
      <c r="C69" s="1044"/>
      <c r="D69" s="1045"/>
      <c r="E69" s="1046"/>
      <c r="F69" s="898"/>
      <c r="G69" s="964"/>
      <c r="H69" s="925"/>
      <c r="I69" s="899"/>
      <c r="J69" s="900"/>
      <c r="K69" s="900"/>
      <c r="L69" s="900"/>
      <c r="M69" s="925"/>
      <c r="N69" s="1025"/>
      <c r="O69" s="927"/>
      <c r="P69" s="901"/>
      <c r="Q69" s="903"/>
      <c r="R69" s="904"/>
      <c r="S69" s="904"/>
      <c r="T69" s="905"/>
      <c r="U69" s="818"/>
      <c r="V69" s="906">
        <v>6</v>
      </c>
      <c r="W69" s="1090"/>
      <c r="X69" s="1269"/>
      <c r="Y69" s="1269"/>
      <c r="Z69" s="1101"/>
      <c r="AA69" s="907"/>
      <c r="AB69" s="908"/>
      <c r="AC69" s="908"/>
      <c r="AD69" s="909"/>
      <c r="AE69" s="871"/>
      <c r="AF69" s="1028"/>
      <c r="AG69" s="929"/>
      <c r="AH69" s="929"/>
      <c r="AI69" s="929"/>
      <c r="AJ69" s="930"/>
      <c r="AK69" s="1029"/>
      <c r="AL69" s="914"/>
      <c r="AM69" s="914"/>
      <c r="AN69" s="915"/>
      <c r="AO69" s="798"/>
      <c r="AP69" s="1050"/>
      <c r="AQ69" s="901"/>
      <c r="AR69" s="881"/>
      <c r="AS69" s="917" t="e">
        <f t="shared" si="22"/>
        <v>#DIV/0!</v>
      </c>
      <c r="AT69" s="918" t="e">
        <f t="shared" si="23"/>
        <v>#DIV/0!</v>
      </c>
      <c r="AU69" s="918" t="e">
        <f t="shared" si="24"/>
        <v>#DIV/0!</v>
      </c>
      <c r="AV69" s="918" t="e">
        <f t="shared" si="25"/>
        <v>#DIV/0!</v>
      </c>
      <c r="AW69" s="919" t="e">
        <f t="shared" si="42"/>
        <v>#DIV/0!</v>
      </c>
      <c r="AX69" s="919" t="e">
        <f t="shared" si="43"/>
        <v>#DIV/0!</v>
      </c>
      <c r="AY69" s="919" t="e">
        <f t="shared" si="44"/>
        <v>#DIV/0!</v>
      </c>
      <c r="AZ69" s="919" t="e">
        <f t="shared" si="26"/>
        <v>#DIV/0!</v>
      </c>
      <c r="BA69" s="920" t="e">
        <f t="shared" si="27"/>
        <v>#DIV/0!</v>
      </c>
      <c r="BB69" s="920" t="e">
        <f t="shared" si="28"/>
        <v>#DIV/0!</v>
      </c>
      <c r="BC69" s="920" t="e">
        <f t="shared" si="29"/>
        <v>#DIV/0!</v>
      </c>
      <c r="BD69" s="920" t="e">
        <f t="shared" si="30"/>
        <v>#DIV/0!</v>
      </c>
      <c r="BE69" s="921">
        <v>0.2</v>
      </c>
      <c r="BF69" s="921">
        <v>0.8</v>
      </c>
      <c r="BG69" s="920" t="e">
        <f t="shared" si="31"/>
        <v>#DIV/0!</v>
      </c>
      <c r="BH69" s="920" t="e">
        <f t="shared" si="32"/>
        <v>#DIV/0!</v>
      </c>
      <c r="BI69" s="920" t="e">
        <f t="shared" si="33"/>
        <v>#DIV/0!</v>
      </c>
      <c r="BJ69" s="920" t="e">
        <f t="shared" ref="BJ69:BK84" si="63">+AZ69*BE69</f>
        <v>#DIV/0!</v>
      </c>
      <c r="BK69" s="920" t="e">
        <f t="shared" si="63"/>
        <v>#DIV/0!</v>
      </c>
      <c r="BL69" s="920" t="e">
        <f t="shared" si="35"/>
        <v>#DIV/0!</v>
      </c>
      <c r="BM69" s="920" t="e">
        <f t="shared" si="36"/>
        <v>#DIV/0!</v>
      </c>
      <c r="BN69" s="920" t="e">
        <f t="shared" si="37"/>
        <v>#DIV/0!</v>
      </c>
      <c r="BO69" s="920" t="e">
        <f t="shared" ref="BO69:BR84" si="64">+BG69+BK69</f>
        <v>#DIV/0!</v>
      </c>
      <c r="BP69" s="920" t="e">
        <f t="shared" si="64"/>
        <v>#DIV/0!</v>
      </c>
      <c r="BQ69" s="920" t="e">
        <f t="shared" si="64"/>
        <v>#DIV/0!</v>
      </c>
      <c r="BR69" s="920" t="e">
        <f t="shared" si="64"/>
        <v>#DIV/0!</v>
      </c>
      <c r="BS69" s="1202"/>
      <c r="BT69" s="1202"/>
      <c r="BU69" s="1202"/>
      <c r="BV69" s="1202"/>
      <c r="BW69" s="1202"/>
      <c r="BX69" s="1202"/>
      <c r="BY69" s="1202"/>
      <c r="BZ69" s="1202"/>
      <c r="CA69" s="925"/>
      <c r="CB69" s="798"/>
      <c r="CC69" s="922"/>
      <c r="CD69" s="923"/>
      <c r="CE69" s="923"/>
      <c r="CF69" s="974"/>
      <c r="CG69" s="975"/>
      <c r="CH69" s="798"/>
      <c r="CI69" s="798"/>
      <c r="CJ69" s="798"/>
      <c r="CK69" s="798"/>
      <c r="CL69" s="798"/>
      <c r="CM69" s="798"/>
      <c r="CN69" s="798"/>
      <c r="CO69" s="798"/>
      <c r="CP69" s="798"/>
      <c r="CQ69" s="798"/>
      <c r="CR69" s="798"/>
      <c r="CS69" s="798"/>
      <c r="CT69" s="798"/>
    </row>
    <row r="70" spans="1:98" ht="14.25" customHeight="1">
      <c r="A70" s="1042"/>
      <c r="B70" s="1043"/>
      <c r="C70" s="1044"/>
      <c r="D70" s="1045"/>
      <c r="E70" s="1046"/>
      <c r="F70" s="898"/>
      <c r="G70" s="964"/>
      <c r="H70" s="925"/>
      <c r="I70" s="899"/>
      <c r="J70" s="900"/>
      <c r="K70" s="900"/>
      <c r="L70" s="900"/>
      <c r="M70" s="925"/>
      <c r="N70" s="1025"/>
      <c r="O70" s="927"/>
      <c r="P70" s="901"/>
      <c r="Q70" s="903"/>
      <c r="R70" s="904"/>
      <c r="S70" s="904"/>
      <c r="T70" s="905"/>
      <c r="U70" s="818"/>
      <c r="V70" s="906">
        <v>7</v>
      </c>
      <c r="W70" s="1090"/>
      <c r="X70" s="1269"/>
      <c r="Y70" s="1269"/>
      <c r="Z70" s="1101"/>
      <c r="AA70" s="907"/>
      <c r="AB70" s="908"/>
      <c r="AC70" s="908"/>
      <c r="AD70" s="909"/>
      <c r="AE70" s="871"/>
      <c r="AF70" s="1028"/>
      <c r="AG70" s="929"/>
      <c r="AH70" s="929"/>
      <c r="AI70" s="929"/>
      <c r="AJ70" s="930"/>
      <c r="AK70" s="1029"/>
      <c r="AL70" s="914"/>
      <c r="AM70" s="914"/>
      <c r="AN70" s="915"/>
      <c r="AO70" s="798"/>
      <c r="AP70" s="1050"/>
      <c r="AQ70" s="901"/>
      <c r="AR70" s="881"/>
      <c r="AS70" s="917" t="e">
        <f t="shared" si="22"/>
        <v>#DIV/0!</v>
      </c>
      <c r="AT70" s="918" t="e">
        <f t="shared" si="23"/>
        <v>#DIV/0!</v>
      </c>
      <c r="AU70" s="918" t="e">
        <f t="shared" si="24"/>
        <v>#DIV/0!</v>
      </c>
      <c r="AV70" s="918" t="e">
        <f t="shared" si="25"/>
        <v>#DIV/0!</v>
      </c>
      <c r="AW70" s="919" t="e">
        <f t="shared" si="42"/>
        <v>#DIV/0!</v>
      </c>
      <c r="AX70" s="919" t="e">
        <f t="shared" si="43"/>
        <v>#DIV/0!</v>
      </c>
      <c r="AY70" s="919" t="e">
        <f t="shared" si="44"/>
        <v>#DIV/0!</v>
      </c>
      <c r="AZ70" s="919" t="e">
        <f t="shared" si="26"/>
        <v>#DIV/0!</v>
      </c>
      <c r="BA70" s="920" t="e">
        <f t="shared" si="27"/>
        <v>#DIV/0!</v>
      </c>
      <c r="BB70" s="920" t="e">
        <f t="shared" si="28"/>
        <v>#DIV/0!</v>
      </c>
      <c r="BC70" s="920" t="e">
        <f t="shared" si="29"/>
        <v>#DIV/0!</v>
      </c>
      <c r="BD70" s="920" t="e">
        <f t="shared" si="30"/>
        <v>#DIV/0!</v>
      </c>
      <c r="BE70" s="921">
        <v>0.2</v>
      </c>
      <c r="BF70" s="921">
        <v>0.8</v>
      </c>
      <c r="BG70" s="920" t="e">
        <f t="shared" si="31"/>
        <v>#DIV/0!</v>
      </c>
      <c r="BH70" s="920" t="e">
        <f t="shared" si="32"/>
        <v>#DIV/0!</v>
      </c>
      <c r="BI70" s="920" t="e">
        <f t="shared" si="33"/>
        <v>#DIV/0!</v>
      </c>
      <c r="BJ70" s="920" t="e">
        <f t="shared" si="63"/>
        <v>#DIV/0!</v>
      </c>
      <c r="BK70" s="920" t="e">
        <f t="shared" si="63"/>
        <v>#DIV/0!</v>
      </c>
      <c r="BL70" s="920" t="e">
        <f t="shared" si="35"/>
        <v>#DIV/0!</v>
      </c>
      <c r="BM70" s="920" t="e">
        <f t="shared" si="36"/>
        <v>#DIV/0!</v>
      </c>
      <c r="BN70" s="920" t="e">
        <f t="shared" si="37"/>
        <v>#DIV/0!</v>
      </c>
      <c r="BO70" s="920" t="e">
        <f t="shared" si="64"/>
        <v>#DIV/0!</v>
      </c>
      <c r="BP70" s="920" t="e">
        <f t="shared" si="64"/>
        <v>#DIV/0!</v>
      </c>
      <c r="BQ70" s="920" t="e">
        <f t="shared" si="64"/>
        <v>#DIV/0!</v>
      </c>
      <c r="BR70" s="920" t="e">
        <f t="shared" si="64"/>
        <v>#DIV/0!</v>
      </c>
      <c r="BS70" s="1202"/>
      <c r="BT70" s="1202"/>
      <c r="BU70" s="1202"/>
      <c r="BV70" s="1202"/>
      <c r="BW70" s="1202"/>
      <c r="BX70" s="1202"/>
      <c r="BY70" s="1202"/>
      <c r="BZ70" s="1202"/>
      <c r="CA70" s="925"/>
      <c r="CB70" s="798"/>
      <c r="CC70" s="922"/>
      <c r="CD70" s="923"/>
      <c r="CE70" s="923"/>
      <c r="CF70" s="974"/>
      <c r="CG70" s="975"/>
      <c r="CH70" s="798"/>
      <c r="CI70" s="798"/>
      <c r="CJ70" s="798"/>
      <c r="CK70" s="798"/>
      <c r="CL70" s="798"/>
      <c r="CM70" s="798"/>
      <c r="CN70" s="798"/>
      <c r="CO70" s="798"/>
      <c r="CP70" s="798"/>
      <c r="CQ70" s="798"/>
      <c r="CR70" s="798"/>
      <c r="CS70" s="798"/>
      <c r="CT70" s="798"/>
    </row>
    <row r="71" spans="1:98" ht="14.25" customHeight="1">
      <c r="A71" s="1042"/>
      <c r="B71" s="1043"/>
      <c r="C71" s="1044"/>
      <c r="D71" s="1045"/>
      <c r="E71" s="1046"/>
      <c r="F71" s="898"/>
      <c r="G71" s="964"/>
      <c r="H71" s="925"/>
      <c r="I71" s="899"/>
      <c r="J71" s="900"/>
      <c r="K71" s="900"/>
      <c r="L71" s="900"/>
      <c r="M71" s="925"/>
      <c r="N71" s="1025"/>
      <c r="O71" s="927"/>
      <c r="P71" s="901"/>
      <c r="Q71" s="903"/>
      <c r="R71" s="904"/>
      <c r="S71" s="904"/>
      <c r="T71" s="905"/>
      <c r="U71" s="818"/>
      <c r="V71" s="906">
        <v>8</v>
      </c>
      <c r="W71" s="1090"/>
      <c r="X71" s="1269"/>
      <c r="Y71" s="1269"/>
      <c r="Z71" s="1101"/>
      <c r="AA71" s="907"/>
      <c r="AB71" s="908"/>
      <c r="AC71" s="908"/>
      <c r="AD71" s="909"/>
      <c r="AE71" s="871"/>
      <c r="AF71" s="1028"/>
      <c r="AG71" s="929"/>
      <c r="AH71" s="929"/>
      <c r="AI71" s="929"/>
      <c r="AJ71" s="930"/>
      <c r="AK71" s="1029"/>
      <c r="AL71" s="914"/>
      <c r="AM71" s="914"/>
      <c r="AN71" s="915"/>
      <c r="AO71" s="798"/>
      <c r="AP71" s="1050"/>
      <c r="AQ71" s="901"/>
      <c r="AR71" s="881"/>
      <c r="AS71" s="917" t="e">
        <f t="shared" si="22"/>
        <v>#DIV/0!</v>
      </c>
      <c r="AT71" s="918" t="e">
        <f t="shared" si="23"/>
        <v>#DIV/0!</v>
      </c>
      <c r="AU71" s="918" t="e">
        <f t="shared" si="24"/>
        <v>#DIV/0!</v>
      </c>
      <c r="AV71" s="918" t="e">
        <f t="shared" si="25"/>
        <v>#DIV/0!</v>
      </c>
      <c r="AW71" s="919" t="e">
        <f t="shared" si="42"/>
        <v>#DIV/0!</v>
      </c>
      <c r="AX71" s="919" t="e">
        <f t="shared" si="43"/>
        <v>#DIV/0!</v>
      </c>
      <c r="AY71" s="919" t="e">
        <f t="shared" si="44"/>
        <v>#DIV/0!</v>
      </c>
      <c r="AZ71" s="919" t="e">
        <f t="shared" si="26"/>
        <v>#DIV/0!</v>
      </c>
      <c r="BA71" s="920" t="e">
        <f t="shared" si="27"/>
        <v>#DIV/0!</v>
      </c>
      <c r="BB71" s="920" t="e">
        <f t="shared" si="28"/>
        <v>#DIV/0!</v>
      </c>
      <c r="BC71" s="920" t="e">
        <f t="shared" si="29"/>
        <v>#DIV/0!</v>
      </c>
      <c r="BD71" s="920" t="e">
        <f t="shared" si="30"/>
        <v>#DIV/0!</v>
      </c>
      <c r="BE71" s="921">
        <v>0.2</v>
      </c>
      <c r="BF71" s="921">
        <v>0.8</v>
      </c>
      <c r="BG71" s="920" t="e">
        <f t="shared" si="31"/>
        <v>#DIV/0!</v>
      </c>
      <c r="BH71" s="920" t="e">
        <f t="shared" si="32"/>
        <v>#DIV/0!</v>
      </c>
      <c r="BI71" s="920" t="e">
        <f t="shared" si="33"/>
        <v>#DIV/0!</v>
      </c>
      <c r="BJ71" s="920" t="e">
        <f t="shared" si="63"/>
        <v>#DIV/0!</v>
      </c>
      <c r="BK71" s="920" t="e">
        <f t="shared" si="63"/>
        <v>#DIV/0!</v>
      </c>
      <c r="BL71" s="920" t="e">
        <f t="shared" si="35"/>
        <v>#DIV/0!</v>
      </c>
      <c r="BM71" s="920" t="e">
        <f t="shared" si="36"/>
        <v>#DIV/0!</v>
      </c>
      <c r="BN71" s="920" t="e">
        <f t="shared" si="37"/>
        <v>#DIV/0!</v>
      </c>
      <c r="BO71" s="920" t="e">
        <f t="shared" si="64"/>
        <v>#DIV/0!</v>
      </c>
      <c r="BP71" s="920" t="e">
        <f t="shared" si="64"/>
        <v>#DIV/0!</v>
      </c>
      <c r="BQ71" s="920" t="e">
        <f t="shared" si="64"/>
        <v>#DIV/0!</v>
      </c>
      <c r="BR71" s="920" t="e">
        <f t="shared" si="64"/>
        <v>#DIV/0!</v>
      </c>
      <c r="BS71" s="1202"/>
      <c r="BT71" s="1202"/>
      <c r="BU71" s="1202"/>
      <c r="BV71" s="1202"/>
      <c r="BW71" s="1202"/>
      <c r="BX71" s="1202"/>
      <c r="BY71" s="1202"/>
      <c r="BZ71" s="1202"/>
      <c r="CA71" s="925"/>
      <c r="CB71" s="798"/>
      <c r="CC71" s="922"/>
      <c r="CD71" s="923"/>
      <c r="CE71" s="923"/>
      <c r="CF71" s="974"/>
      <c r="CG71" s="975"/>
      <c r="CH71" s="798"/>
      <c r="CI71" s="798"/>
      <c r="CJ71" s="798"/>
      <c r="CK71" s="798"/>
      <c r="CL71" s="798"/>
      <c r="CM71" s="798"/>
      <c r="CN71" s="798"/>
      <c r="CO71" s="798"/>
      <c r="CP71" s="798"/>
      <c r="CQ71" s="798"/>
      <c r="CR71" s="798"/>
      <c r="CS71" s="798"/>
      <c r="CT71" s="798"/>
    </row>
    <row r="72" spans="1:98" ht="14.25" customHeight="1">
      <c r="A72" s="1042"/>
      <c r="B72" s="1043"/>
      <c r="C72" s="1044"/>
      <c r="D72" s="1045"/>
      <c r="E72" s="1046"/>
      <c r="F72" s="898"/>
      <c r="G72" s="964"/>
      <c r="H72" s="925"/>
      <c r="I72" s="899"/>
      <c r="J72" s="900"/>
      <c r="K72" s="900"/>
      <c r="L72" s="900"/>
      <c r="M72" s="925"/>
      <c r="N72" s="1025"/>
      <c r="O72" s="927"/>
      <c r="P72" s="901"/>
      <c r="Q72" s="903"/>
      <c r="R72" s="904"/>
      <c r="S72" s="904"/>
      <c r="T72" s="905"/>
      <c r="U72" s="818"/>
      <c r="V72" s="906">
        <v>9</v>
      </c>
      <c r="W72" s="1090"/>
      <c r="X72" s="1269"/>
      <c r="Y72" s="1269"/>
      <c r="Z72" s="1101"/>
      <c r="AA72" s="907"/>
      <c r="AB72" s="908"/>
      <c r="AC72" s="908"/>
      <c r="AD72" s="909"/>
      <c r="AE72" s="871"/>
      <c r="AF72" s="1028"/>
      <c r="AG72" s="929"/>
      <c r="AH72" s="929"/>
      <c r="AI72" s="929"/>
      <c r="AJ72" s="930"/>
      <c r="AK72" s="1029"/>
      <c r="AL72" s="914"/>
      <c r="AM72" s="914"/>
      <c r="AN72" s="915"/>
      <c r="AO72" s="798"/>
      <c r="AP72" s="1050"/>
      <c r="AQ72" s="901"/>
      <c r="AR72" s="881"/>
      <c r="AS72" s="917" t="e">
        <f t="shared" si="22"/>
        <v>#DIV/0!</v>
      </c>
      <c r="AT72" s="918" t="e">
        <f t="shared" si="23"/>
        <v>#DIV/0!</v>
      </c>
      <c r="AU72" s="918" t="e">
        <f t="shared" si="24"/>
        <v>#DIV/0!</v>
      </c>
      <c r="AV72" s="918" t="e">
        <f t="shared" si="25"/>
        <v>#DIV/0!</v>
      </c>
      <c r="AW72" s="919" t="e">
        <f t="shared" si="42"/>
        <v>#DIV/0!</v>
      </c>
      <c r="AX72" s="919" t="e">
        <f t="shared" si="43"/>
        <v>#DIV/0!</v>
      </c>
      <c r="AY72" s="919" t="e">
        <f t="shared" si="44"/>
        <v>#DIV/0!</v>
      </c>
      <c r="AZ72" s="919" t="e">
        <f t="shared" si="26"/>
        <v>#DIV/0!</v>
      </c>
      <c r="BA72" s="920" t="e">
        <f t="shared" si="27"/>
        <v>#DIV/0!</v>
      </c>
      <c r="BB72" s="920" t="e">
        <f t="shared" si="28"/>
        <v>#DIV/0!</v>
      </c>
      <c r="BC72" s="920" t="e">
        <f t="shared" si="29"/>
        <v>#DIV/0!</v>
      </c>
      <c r="BD72" s="920" t="e">
        <f t="shared" si="30"/>
        <v>#DIV/0!</v>
      </c>
      <c r="BE72" s="921">
        <v>0.2</v>
      </c>
      <c r="BF72" s="921">
        <v>0.8</v>
      </c>
      <c r="BG72" s="920" t="e">
        <f t="shared" si="31"/>
        <v>#DIV/0!</v>
      </c>
      <c r="BH72" s="920" t="e">
        <f t="shared" si="32"/>
        <v>#DIV/0!</v>
      </c>
      <c r="BI72" s="920" t="e">
        <f t="shared" si="33"/>
        <v>#DIV/0!</v>
      </c>
      <c r="BJ72" s="920" t="e">
        <f t="shared" si="63"/>
        <v>#DIV/0!</v>
      </c>
      <c r="BK72" s="920" t="e">
        <f t="shared" si="63"/>
        <v>#DIV/0!</v>
      </c>
      <c r="BL72" s="920" t="e">
        <f t="shared" si="35"/>
        <v>#DIV/0!</v>
      </c>
      <c r="BM72" s="920" t="e">
        <f t="shared" si="36"/>
        <v>#DIV/0!</v>
      </c>
      <c r="BN72" s="920" t="e">
        <f t="shared" si="37"/>
        <v>#DIV/0!</v>
      </c>
      <c r="BO72" s="920" t="e">
        <f t="shared" si="64"/>
        <v>#DIV/0!</v>
      </c>
      <c r="BP72" s="920" t="e">
        <f t="shared" si="64"/>
        <v>#DIV/0!</v>
      </c>
      <c r="BQ72" s="920" t="e">
        <f t="shared" si="64"/>
        <v>#DIV/0!</v>
      </c>
      <c r="BR72" s="920" t="e">
        <f t="shared" si="64"/>
        <v>#DIV/0!</v>
      </c>
      <c r="BS72" s="1202"/>
      <c r="BT72" s="1202"/>
      <c r="BU72" s="1202"/>
      <c r="BV72" s="1202"/>
      <c r="BW72" s="1202"/>
      <c r="BX72" s="1202"/>
      <c r="BY72" s="1202"/>
      <c r="BZ72" s="1202"/>
      <c r="CA72" s="925"/>
      <c r="CB72" s="798"/>
      <c r="CC72" s="922"/>
      <c r="CD72" s="923"/>
      <c r="CE72" s="923"/>
      <c r="CF72" s="974"/>
      <c r="CG72" s="975"/>
      <c r="CH72" s="798"/>
      <c r="CI72" s="798"/>
      <c r="CJ72" s="798"/>
      <c r="CK72" s="798"/>
      <c r="CL72" s="798"/>
      <c r="CM72" s="798"/>
      <c r="CN72" s="798"/>
      <c r="CO72" s="798"/>
      <c r="CP72" s="798"/>
      <c r="CQ72" s="798"/>
      <c r="CR72" s="798"/>
      <c r="CS72" s="798"/>
      <c r="CT72" s="798"/>
    </row>
    <row r="73" spans="1:98" ht="14.25" customHeight="1" thickBot="1">
      <c r="A73" s="1088"/>
      <c r="B73" s="1058"/>
      <c r="C73" s="1059"/>
      <c r="D73" s="1060"/>
      <c r="E73" s="1061"/>
      <c r="F73" s="983"/>
      <c r="G73" s="984"/>
      <c r="H73" s="1062"/>
      <c r="I73" s="1063"/>
      <c r="J73" s="986"/>
      <c r="K73" s="986"/>
      <c r="L73" s="986"/>
      <c r="M73" s="1062"/>
      <c r="N73" s="1064"/>
      <c r="O73" s="987"/>
      <c r="P73" s="985"/>
      <c r="Q73" s="1065"/>
      <c r="R73" s="1066"/>
      <c r="S73" s="1066"/>
      <c r="T73" s="1067"/>
      <c r="U73" s="818"/>
      <c r="V73" s="981">
        <v>10</v>
      </c>
      <c r="W73" s="1068"/>
      <c r="X73" s="1257"/>
      <c r="Y73" s="1257"/>
      <c r="Z73" s="1069"/>
      <c r="AA73" s="1070"/>
      <c r="AB73" s="989"/>
      <c r="AC73" s="989"/>
      <c r="AD73" s="990"/>
      <c r="AE73" s="871"/>
      <c r="AF73" s="1071"/>
      <c r="AG73" s="991"/>
      <c r="AH73" s="991"/>
      <c r="AI73" s="991"/>
      <c r="AJ73" s="992"/>
      <c r="AK73" s="1073"/>
      <c r="AL73" s="994"/>
      <c r="AM73" s="994"/>
      <c r="AN73" s="1074"/>
      <c r="AO73" s="798"/>
      <c r="AP73" s="1075"/>
      <c r="AQ73" s="985"/>
      <c r="AR73" s="881"/>
      <c r="AS73" s="1076" t="e">
        <f t="shared" si="22"/>
        <v>#DIV/0!</v>
      </c>
      <c r="AT73" s="1077" t="e">
        <f t="shared" si="23"/>
        <v>#DIV/0!</v>
      </c>
      <c r="AU73" s="1077" t="e">
        <f t="shared" si="24"/>
        <v>#DIV/0!</v>
      </c>
      <c r="AV73" s="1077" t="e">
        <f t="shared" si="25"/>
        <v>#DIV/0!</v>
      </c>
      <c r="AW73" s="1078" t="e">
        <f t="shared" si="42"/>
        <v>#DIV/0!</v>
      </c>
      <c r="AX73" s="1078" t="e">
        <f t="shared" si="43"/>
        <v>#DIV/0!</v>
      </c>
      <c r="AY73" s="1078" t="e">
        <f t="shared" si="44"/>
        <v>#DIV/0!</v>
      </c>
      <c r="AZ73" s="1078" t="e">
        <f t="shared" si="26"/>
        <v>#DIV/0!</v>
      </c>
      <c r="BA73" s="1079" t="e">
        <f t="shared" si="27"/>
        <v>#DIV/0!</v>
      </c>
      <c r="BB73" s="1079" t="e">
        <f t="shared" si="28"/>
        <v>#DIV/0!</v>
      </c>
      <c r="BC73" s="1079" t="e">
        <f t="shared" si="29"/>
        <v>#DIV/0!</v>
      </c>
      <c r="BD73" s="1079" t="e">
        <f t="shared" si="30"/>
        <v>#DIV/0!</v>
      </c>
      <c r="BE73" s="1080">
        <v>0.2</v>
      </c>
      <c r="BF73" s="1080">
        <v>0.8</v>
      </c>
      <c r="BG73" s="1079" t="e">
        <f t="shared" si="31"/>
        <v>#DIV/0!</v>
      </c>
      <c r="BH73" s="1079" t="e">
        <f t="shared" si="32"/>
        <v>#DIV/0!</v>
      </c>
      <c r="BI73" s="1079" t="e">
        <f t="shared" si="33"/>
        <v>#DIV/0!</v>
      </c>
      <c r="BJ73" s="1079" t="e">
        <f t="shared" si="63"/>
        <v>#DIV/0!</v>
      </c>
      <c r="BK73" s="1079" t="e">
        <f t="shared" si="63"/>
        <v>#DIV/0!</v>
      </c>
      <c r="BL73" s="1079" t="e">
        <f t="shared" si="35"/>
        <v>#DIV/0!</v>
      </c>
      <c r="BM73" s="1079" t="e">
        <f t="shared" si="36"/>
        <v>#DIV/0!</v>
      </c>
      <c r="BN73" s="1079" t="e">
        <f t="shared" si="37"/>
        <v>#DIV/0!</v>
      </c>
      <c r="BO73" s="1079" t="e">
        <f t="shared" si="64"/>
        <v>#DIV/0!</v>
      </c>
      <c r="BP73" s="1079" t="e">
        <f t="shared" si="64"/>
        <v>#DIV/0!</v>
      </c>
      <c r="BQ73" s="1079" t="e">
        <f t="shared" si="64"/>
        <v>#DIV/0!</v>
      </c>
      <c r="BR73" s="1079" t="e">
        <f t="shared" si="64"/>
        <v>#DIV/0!</v>
      </c>
      <c r="BS73" s="1206"/>
      <c r="BT73" s="1206"/>
      <c r="BU73" s="1206"/>
      <c r="BV73" s="1206"/>
      <c r="BW73" s="1206"/>
      <c r="BX73" s="1206"/>
      <c r="BY73" s="1206"/>
      <c r="BZ73" s="1206"/>
      <c r="CA73" s="1062"/>
      <c r="CB73" s="798"/>
      <c r="CC73" s="1081"/>
      <c r="CD73" s="1082"/>
      <c r="CE73" s="1082"/>
      <c r="CF73" s="1083"/>
      <c r="CG73" s="1084"/>
      <c r="CH73" s="798"/>
      <c r="CI73" s="798"/>
      <c r="CJ73" s="798"/>
      <c r="CK73" s="798"/>
      <c r="CL73" s="798"/>
      <c r="CM73" s="798"/>
      <c r="CN73" s="798"/>
      <c r="CO73" s="798"/>
      <c r="CP73" s="798"/>
      <c r="CQ73" s="798"/>
      <c r="CR73" s="798"/>
      <c r="CS73" s="798"/>
      <c r="CT73" s="798"/>
    </row>
    <row r="74" spans="1:98" ht="14.25" customHeight="1">
      <c r="A74" s="853"/>
      <c r="B74" s="1030"/>
      <c r="C74" s="1031"/>
      <c r="D74" s="856"/>
      <c r="E74" s="1032"/>
      <c r="F74" s="858"/>
      <c r="G74" s="950"/>
      <c r="H74" s="1085"/>
      <c r="I74" s="860"/>
      <c r="J74" s="861"/>
      <c r="K74" s="861"/>
      <c r="L74" s="861"/>
      <c r="M74" s="1035"/>
      <c r="N74" s="1036"/>
      <c r="O74" s="954"/>
      <c r="P74" s="951"/>
      <c r="Q74" s="863"/>
      <c r="R74" s="864"/>
      <c r="S74" s="864"/>
      <c r="T74" s="865"/>
      <c r="U74" s="871"/>
      <c r="V74" s="867">
        <v>1</v>
      </c>
      <c r="W74" s="1047"/>
      <c r="X74" s="1780"/>
      <c r="Y74" s="1780"/>
      <c r="Z74" s="1102"/>
      <c r="AA74" s="1103"/>
      <c r="AB74" s="1104"/>
      <c r="AC74" s="1104"/>
      <c r="AD74" s="1105"/>
      <c r="AE74" s="1106"/>
      <c r="AF74" s="1107"/>
      <c r="AG74" s="1106"/>
      <c r="AH74" s="1106"/>
      <c r="AI74" s="1106"/>
      <c r="AJ74" s="1108"/>
      <c r="AK74" s="1041"/>
      <c r="AL74" s="877"/>
      <c r="AM74" s="877"/>
      <c r="AN74" s="878"/>
      <c r="AO74" s="1010"/>
      <c r="AP74" s="879"/>
      <c r="AQ74" s="880"/>
      <c r="AR74" s="881"/>
      <c r="AS74" s="882" t="e">
        <f t="shared" si="22"/>
        <v>#DIV/0!</v>
      </c>
      <c r="AT74" s="977" t="e">
        <f t="shared" si="23"/>
        <v>#DIV/0!</v>
      </c>
      <c r="AU74" s="977" t="e">
        <f t="shared" si="24"/>
        <v>#DIV/0!</v>
      </c>
      <c r="AV74" s="977" t="e">
        <f t="shared" si="25"/>
        <v>#DIV/0!</v>
      </c>
      <c r="AW74" s="1014" t="e">
        <f t="shared" si="42"/>
        <v>#DIV/0!</v>
      </c>
      <c r="AX74" s="1014" t="e">
        <f t="shared" si="43"/>
        <v>#DIV/0!</v>
      </c>
      <c r="AY74" s="1014" t="e">
        <f t="shared" si="44"/>
        <v>#DIV/0!</v>
      </c>
      <c r="AZ74" s="1014" t="e">
        <f t="shared" si="26"/>
        <v>#DIV/0!</v>
      </c>
      <c r="BA74" s="978" t="e">
        <f t="shared" si="27"/>
        <v>#DIV/0!</v>
      </c>
      <c r="BB74" s="978" t="e">
        <f t="shared" si="28"/>
        <v>#DIV/0!</v>
      </c>
      <c r="BC74" s="978" t="e">
        <f t="shared" si="29"/>
        <v>#DIV/0!</v>
      </c>
      <c r="BD74" s="978" t="e">
        <f t="shared" si="30"/>
        <v>#DIV/0!</v>
      </c>
      <c r="BE74" s="979">
        <v>0.2</v>
      </c>
      <c r="BF74" s="979">
        <v>0.8</v>
      </c>
      <c r="BG74" s="978" t="e">
        <f t="shared" si="31"/>
        <v>#DIV/0!</v>
      </c>
      <c r="BH74" s="978" t="e">
        <f t="shared" si="32"/>
        <v>#DIV/0!</v>
      </c>
      <c r="BI74" s="978" t="e">
        <f t="shared" si="33"/>
        <v>#DIV/0!</v>
      </c>
      <c r="BJ74" s="978" t="e">
        <f t="shared" si="63"/>
        <v>#DIV/0!</v>
      </c>
      <c r="BK74" s="978" t="e">
        <f t="shared" si="63"/>
        <v>#DIV/0!</v>
      </c>
      <c r="BL74" s="978" t="e">
        <f t="shared" si="35"/>
        <v>#DIV/0!</v>
      </c>
      <c r="BM74" s="978" t="e">
        <f t="shared" si="36"/>
        <v>#DIV/0!</v>
      </c>
      <c r="BN74" s="978" t="e">
        <f t="shared" si="37"/>
        <v>#DIV/0!</v>
      </c>
      <c r="BO74" s="978" t="e">
        <f t="shared" si="64"/>
        <v>#DIV/0!</v>
      </c>
      <c r="BP74" s="885" t="e">
        <f t="shared" si="64"/>
        <v>#DIV/0!</v>
      </c>
      <c r="BQ74" s="885" t="e">
        <f t="shared" si="64"/>
        <v>#DIV/0!</v>
      </c>
      <c r="BR74" s="885" t="e">
        <f t="shared" si="64"/>
        <v>#DIV/0!</v>
      </c>
      <c r="BS74" s="1015" t="e">
        <f t="shared" ref="BS74:BV74" si="65">AVERAGEIF(BO74:BO83,"&lt;&gt;#¡DIV/0!")</f>
        <v>#DIV/0!</v>
      </c>
      <c r="BT74" s="1015" t="e">
        <f t="shared" si="65"/>
        <v>#DIV/0!</v>
      </c>
      <c r="BU74" s="1015" t="e">
        <f t="shared" si="65"/>
        <v>#DIV/0!</v>
      </c>
      <c r="BV74" s="1015" t="e">
        <f t="shared" si="65"/>
        <v>#DIV/0!</v>
      </c>
      <c r="BW74" s="888" t="e">
        <f>+C74*BS74</f>
        <v>#DIV/0!</v>
      </c>
      <c r="BX74" s="888" t="e">
        <f>+C74*BT74</f>
        <v>#DIV/0!</v>
      </c>
      <c r="BY74" s="888" t="e">
        <f>+C74*BU74</f>
        <v>#DIV/0!</v>
      </c>
      <c r="BZ74" s="888" t="e">
        <f>+C74*BV74</f>
        <v>#DIV/0!</v>
      </c>
      <c r="CA74" s="1016" t="e">
        <f>SUM(BW74:BZ83)</f>
        <v>#DIV/0!</v>
      </c>
      <c r="CB74" s="798"/>
      <c r="CC74" s="890" t="e">
        <f t="shared" ref="CC74:CF74" si="66">+Q74/$N$74</f>
        <v>#DIV/0!</v>
      </c>
      <c r="CD74" s="891" t="e">
        <f t="shared" si="66"/>
        <v>#DIV/0!</v>
      </c>
      <c r="CE74" s="891" t="e">
        <f t="shared" si="66"/>
        <v>#DIV/0!</v>
      </c>
      <c r="CF74" s="961" t="e">
        <f t="shared" si="66"/>
        <v>#DIV/0!</v>
      </c>
      <c r="CG74" s="962" t="e">
        <f>AVERAGE(CC74:CF83)</f>
        <v>#DIV/0!</v>
      </c>
      <c r="CH74" s="798"/>
      <c r="CI74" s="798"/>
      <c r="CJ74" s="798"/>
      <c r="CK74" s="798"/>
      <c r="CL74" s="798"/>
      <c r="CM74" s="798"/>
      <c r="CN74" s="798"/>
      <c r="CO74" s="798"/>
      <c r="CP74" s="798"/>
      <c r="CQ74" s="798"/>
      <c r="CR74" s="798"/>
      <c r="CS74" s="798"/>
      <c r="CT74" s="798"/>
    </row>
    <row r="75" spans="1:98" ht="14.25" customHeight="1">
      <c r="A75" s="1042"/>
      <c r="B75" s="1043"/>
      <c r="C75" s="1044"/>
      <c r="D75" s="1045"/>
      <c r="E75" s="1046"/>
      <c r="F75" s="898"/>
      <c r="G75" s="964"/>
      <c r="H75" s="925"/>
      <c r="I75" s="899"/>
      <c r="J75" s="900"/>
      <c r="K75" s="900"/>
      <c r="L75" s="900"/>
      <c r="M75" s="925"/>
      <c r="N75" s="1025"/>
      <c r="O75" s="927"/>
      <c r="P75" s="901"/>
      <c r="Q75" s="903"/>
      <c r="R75" s="904"/>
      <c r="S75" s="904"/>
      <c r="T75" s="905"/>
      <c r="U75" s="818"/>
      <c r="V75" s="906">
        <v>2</v>
      </c>
      <c r="W75" s="1047"/>
      <c r="X75" s="1780"/>
      <c r="Y75" s="1780"/>
      <c r="Z75" s="1102"/>
      <c r="AA75" s="1109"/>
      <c r="AB75" s="1110"/>
      <c r="AC75" s="1111"/>
      <c r="AD75" s="1112"/>
      <c r="AE75" s="1113"/>
      <c r="AF75" s="1113"/>
      <c r="AG75" s="1114"/>
      <c r="AH75" s="1114"/>
      <c r="AI75" s="929"/>
      <c r="AJ75" s="964"/>
      <c r="AK75" s="913"/>
      <c r="AL75" s="914"/>
      <c r="AM75" s="914"/>
      <c r="AN75" s="915"/>
      <c r="AO75" s="798"/>
      <c r="AP75" s="1050"/>
      <c r="AQ75" s="901"/>
      <c r="AR75" s="881"/>
      <c r="AS75" s="917" t="e">
        <f t="shared" si="22"/>
        <v>#DIV/0!</v>
      </c>
      <c r="AT75" s="918" t="e">
        <f t="shared" si="23"/>
        <v>#DIV/0!</v>
      </c>
      <c r="AU75" s="918" t="e">
        <f t="shared" si="24"/>
        <v>#DIV/0!</v>
      </c>
      <c r="AV75" s="918" t="e">
        <f t="shared" si="25"/>
        <v>#DIV/0!</v>
      </c>
      <c r="AW75" s="919" t="e">
        <f t="shared" si="42"/>
        <v>#DIV/0!</v>
      </c>
      <c r="AX75" s="919" t="e">
        <f t="shared" si="43"/>
        <v>#DIV/0!</v>
      </c>
      <c r="AY75" s="919" t="e">
        <f t="shared" si="44"/>
        <v>#DIV/0!</v>
      </c>
      <c r="AZ75" s="919" t="e">
        <f t="shared" si="26"/>
        <v>#DIV/0!</v>
      </c>
      <c r="BA75" s="920" t="e">
        <f t="shared" si="27"/>
        <v>#DIV/0!</v>
      </c>
      <c r="BB75" s="920" t="e">
        <f t="shared" si="28"/>
        <v>#DIV/0!</v>
      </c>
      <c r="BC75" s="920" t="e">
        <f t="shared" si="29"/>
        <v>#DIV/0!</v>
      </c>
      <c r="BD75" s="920" t="e">
        <f t="shared" si="30"/>
        <v>#DIV/0!</v>
      </c>
      <c r="BE75" s="921">
        <v>0.2</v>
      </c>
      <c r="BF75" s="921">
        <v>0.8</v>
      </c>
      <c r="BG75" s="920" t="e">
        <f t="shared" si="31"/>
        <v>#DIV/0!</v>
      </c>
      <c r="BH75" s="920" t="e">
        <f t="shared" si="32"/>
        <v>#DIV/0!</v>
      </c>
      <c r="BI75" s="920" t="e">
        <f t="shared" si="33"/>
        <v>#DIV/0!</v>
      </c>
      <c r="BJ75" s="920" t="e">
        <f t="shared" si="63"/>
        <v>#DIV/0!</v>
      </c>
      <c r="BK75" s="920" t="e">
        <f t="shared" si="63"/>
        <v>#DIV/0!</v>
      </c>
      <c r="BL75" s="920" t="e">
        <f t="shared" si="35"/>
        <v>#DIV/0!</v>
      </c>
      <c r="BM75" s="920" t="e">
        <f t="shared" si="36"/>
        <v>#DIV/0!</v>
      </c>
      <c r="BN75" s="920" t="e">
        <f t="shared" si="37"/>
        <v>#DIV/0!</v>
      </c>
      <c r="BO75" s="920" t="e">
        <f t="shared" si="64"/>
        <v>#DIV/0!</v>
      </c>
      <c r="BP75" s="920" t="e">
        <f t="shared" si="64"/>
        <v>#DIV/0!</v>
      </c>
      <c r="BQ75" s="920" t="e">
        <f t="shared" si="64"/>
        <v>#DIV/0!</v>
      </c>
      <c r="BR75" s="920" t="e">
        <f t="shared" si="64"/>
        <v>#DIV/0!</v>
      </c>
      <c r="BS75" s="1202"/>
      <c r="BT75" s="1202"/>
      <c r="BU75" s="1202"/>
      <c r="BV75" s="1202"/>
      <c r="BW75" s="1202"/>
      <c r="BX75" s="1202"/>
      <c r="BY75" s="1202"/>
      <c r="BZ75" s="1202"/>
      <c r="CA75" s="925"/>
      <c r="CB75" s="798"/>
      <c r="CC75" s="922"/>
      <c r="CD75" s="923"/>
      <c r="CE75" s="923"/>
      <c r="CF75" s="974"/>
      <c r="CG75" s="975"/>
      <c r="CH75" s="798"/>
      <c r="CI75" s="798"/>
      <c r="CJ75" s="798"/>
      <c r="CK75" s="798"/>
      <c r="CL75" s="798"/>
      <c r="CM75" s="798"/>
      <c r="CN75" s="798"/>
      <c r="CO75" s="798"/>
      <c r="CP75" s="798"/>
      <c r="CQ75" s="798"/>
      <c r="CR75" s="798"/>
      <c r="CS75" s="798"/>
      <c r="CT75" s="798"/>
    </row>
    <row r="76" spans="1:98" ht="14.25" customHeight="1">
      <c r="A76" s="1042"/>
      <c r="B76" s="1043"/>
      <c r="C76" s="1044"/>
      <c r="D76" s="1045"/>
      <c r="E76" s="1046"/>
      <c r="F76" s="898"/>
      <c r="G76" s="964"/>
      <c r="H76" s="925"/>
      <c r="I76" s="899"/>
      <c r="J76" s="900"/>
      <c r="K76" s="900"/>
      <c r="L76" s="900"/>
      <c r="M76" s="925"/>
      <c r="N76" s="1025"/>
      <c r="O76" s="927"/>
      <c r="P76" s="901"/>
      <c r="Q76" s="903"/>
      <c r="R76" s="904"/>
      <c r="S76" s="904"/>
      <c r="T76" s="905"/>
      <c r="U76" s="818"/>
      <c r="V76" s="906">
        <v>3</v>
      </c>
      <c r="W76" s="1047"/>
      <c r="X76" s="1780"/>
      <c r="Y76" s="1780"/>
      <c r="Z76" s="1102"/>
      <c r="AA76" s="1109"/>
      <c r="AB76" s="1110"/>
      <c r="AC76" s="1111"/>
      <c r="AD76" s="1112"/>
      <c r="AE76" s="1113"/>
      <c r="AF76" s="1113"/>
      <c r="AG76" s="1114"/>
      <c r="AH76" s="1114"/>
      <c r="AI76" s="929"/>
      <c r="AJ76" s="964"/>
      <c r="AK76" s="913"/>
      <c r="AL76" s="914"/>
      <c r="AM76" s="914"/>
      <c r="AN76" s="915"/>
      <c r="AO76" s="798"/>
      <c r="AP76" s="1050"/>
      <c r="AQ76" s="901"/>
      <c r="AR76" s="881"/>
      <c r="AS76" s="917" t="e">
        <f t="shared" si="22"/>
        <v>#DIV/0!</v>
      </c>
      <c r="AT76" s="918" t="e">
        <f t="shared" si="23"/>
        <v>#DIV/0!</v>
      </c>
      <c r="AU76" s="918" t="e">
        <f t="shared" si="24"/>
        <v>#DIV/0!</v>
      </c>
      <c r="AV76" s="918" t="e">
        <f t="shared" si="25"/>
        <v>#DIV/0!</v>
      </c>
      <c r="AW76" s="919" t="e">
        <f t="shared" si="42"/>
        <v>#DIV/0!</v>
      </c>
      <c r="AX76" s="919" t="e">
        <f t="shared" si="43"/>
        <v>#DIV/0!</v>
      </c>
      <c r="AY76" s="919" t="e">
        <f t="shared" si="44"/>
        <v>#DIV/0!</v>
      </c>
      <c r="AZ76" s="919" t="e">
        <f t="shared" si="26"/>
        <v>#DIV/0!</v>
      </c>
      <c r="BA76" s="920" t="e">
        <f t="shared" si="27"/>
        <v>#DIV/0!</v>
      </c>
      <c r="BB76" s="920" t="e">
        <f t="shared" si="28"/>
        <v>#DIV/0!</v>
      </c>
      <c r="BC76" s="920" t="e">
        <f t="shared" si="29"/>
        <v>#DIV/0!</v>
      </c>
      <c r="BD76" s="920" t="e">
        <f t="shared" si="30"/>
        <v>#DIV/0!</v>
      </c>
      <c r="BE76" s="921">
        <v>0.2</v>
      </c>
      <c r="BF76" s="921">
        <v>0.8</v>
      </c>
      <c r="BG76" s="920" t="e">
        <f t="shared" si="31"/>
        <v>#DIV/0!</v>
      </c>
      <c r="BH76" s="920" t="e">
        <f t="shared" si="32"/>
        <v>#DIV/0!</v>
      </c>
      <c r="BI76" s="920" t="e">
        <f t="shared" si="33"/>
        <v>#DIV/0!</v>
      </c>
      <c r="BJ76" s="920" t="e">
        <f t="shared" si="63"/>
        <v>#DIV/0!</v>
      </c>
      <c r="BK76" s="920" t="e">
        <f t="shared" si="63"/>
        <v>#DIV/0!</v>
      </c>
      <c r="BL76" s="920" t="e">
        <f t="shared" si="35"/>
        <v>#DIV/0!</v>
      </c>
      <c r="BM76" s="920" t="e">
        <f t="shared" si="36"/>
        <v>#DIV/0!</v>
      </c>
      <c r="BN76" s="920" t="e">
        <f t="shared" si="37"/>
        <v>#DIV/0!</v>
      </c>
      <c r="BO76" s="920" t="e">
        <f t="shared" si="64"/>
        <v>#DIV/0!</v>
      </c>
      <c r="BP76" s="920" t="e">
        <f t="shared" si="64"/>
        <v>#DIV/0!</v>
      </c>
      <c r="BQ76" s="920" t="e">
        <f t="shared" si="64"/>
        <v>#DIV/0!</v>
      </c>
      <c r="BR76" s="920" t="e">
        <f t="shared" si="64"/>
        <v>#DIV/0!</v>
      </c>
      <c r="BS76" s="1202"/>
      <c r="BT76" s="1202"/>
      <c r="BU76" s="1202"/>
      <c r="BV76" s="1202"/>
      <c r="BW76" s="1202"/>
      <c r="BX76" s="1202"/>
      <c r="BY76" s="1202"/>
      <c r="BZ76" s="1202"/>
      <c r="CA76" s="925"/>
      <c r="CB76" s="798"/>
      <c r="CC76" s="922"/>
      <c r="CD76" s="923"/>
      <c r="CE76" s="923"/>
      <c r="CF76" s="974"/>
      <c r="CG76" s="975"/>
      <c r="CH76" s="798"/>
      <c r="CI76" s="798"/>
      <c r="CJ76" s="798"/>
      <c r="CK76" s="798"/>
      <c r="CL76" s="798"/>
      <c r="CM76" s="798"/>
      <c r="CN76" s="798"/>
      <c r="CO76" s="798"/>
      <c r="CP76" s="798"/>
      <c r="CQ76" s="798"/>
      <c r="CR76" s="798"/>
      <c r="CS76" s="798"/>
      <c r="CT76" s="798"/>
    </row>
    <row r="77" spans="1:98" ht="14.25" customHeight="1">
      <c r="A77" s="1042"/>
      <c r="B77" s="1043"/>
      <c r="C77" s="1044"/>
      <c r="D77" s="1045"/>
      <c r="E77" s="1046"/>
      <c r="F77" s="898"/>
      <c r="G77" s="964"/>
      <c r="H77" s="925"/>
      <c r="I77" s="899"/>
      <c r="J77" s="900"/>
      <c r="K77" s="900"/>
      <c r="L77" s="900"/>
      <c r="M77" s="925"/>
      <c r="N77" s="1025"/>
      <c r="O77" s="927"/>
      <c r="P77" s="901"/>
      <c r="Q77" s="903"/>
      <c r="R77" s="904"/>
      <c r="S77" s="904"/>
      <c r="T77" s="905"/>
      <c r="U77" s="818"/>
      <c r="V77" s="906">
        <v>4</v>
      </c>
      <c r="W77" s="1047"/>
      <c r="X77" s="1780"/>
      <c r="Y77" s="1780"/>
      <c r="Z77" s="1102"/>
      <c r="AA77" s="1109"/>
      <c r="AB77" s="1110"/>
      <c r="AC77" s="1111"/>
      <c r="AD77" s="1112"/>
      <c r="AE77" s="1113"/>
      <c r="AF77" s="1113"/>
      <c r="AG77" s="1114"/>
      <c r="AH77" s="1114"/>
      <c r="AI77" s="929"/>
      <c r="AJ77" s="964"/>
      <c r="AK77" s="913"/>
      <c r="AL77" s="914"/>
      <c r="AM77" s="914"/>
      <c r="AN77" s="915"/>
      <c r="AO77" s="798"/>
      <c r="AP77" s="1050"/>
      <c r="AQ77" s="901"/>
      <c r="AR77" s="881"/>
      <c r="AS77" s="917" t="e">
        <f t="shared" si="22"/>
        <v>#DIV/0!</v>
      </c>
      <c r="AT77" s="918" t="e">
        <f t="shared" si="23"/>
        <v>#DIV/0!</v>
      </c>
      <c r="AU77" s="918" t="e">
        <f t="shared" si="24"/>
        <v>#DIV/0!</v>
      </c>
      <c r="AV77" s="918" t="e">
        <f t="shared" si="25"/>
        <v>#DIV/0!</v>
      </c>
      <c r="AW77" s="919" t="e">
        <f t="shared" si="42"/>
        <v>#DIV/0!</v>
      </c>
      <c r="AX77" s="919" t="e">
        <f t="shared" si="43"/>
        <v>#DIV/0!</v>
      </c>
      <c r="AY77" s="919" t="e">
        <f t="shared" si="44"/>
        <v>#DIV/0!</v>
      </c>
      <c r="AZ77" s="919" t="e">
        <f t="shared" si="26"/>
        <v>#DIV/0!</v>
      </c>
      <c r="BA77" s="920" t="e">
        <f t="shared" si="27"/>
        <v>#DIV/0!</v>
      </c>
      <c r="BB77" s="920" t="e">
        <f t="shared" si="28"/>
        <v>#DIV/0!</v>
      </c>
      <c r="BC77" s="920" t="e">
        <f t="shared" si="29"/>
        <v>#DIV/0!</v>
      </c>
      <c r="BD77" s="920" t="e">
        <f t="shared" si="30"/>
        <v>#DIV/0!</v>
      </c>
      <c r="BE77" s="921">
        <v>0.2</v>
      </c>
      <c r="BF77" s="921">
        <v>0.8</v>
      </c>
      <c r="BG77" s="920" t="e">
        <f t="shared" si="31"/>
        <v>#DIV/0!</v>
      </c>
      <c r="BH77" s="920" t="e">
        <f t="shared" si="32"/>
        <v>#DIV/0!</v>
      </c>
      <c r="BI77" s="920" t="e">
        <f t="shared" si="33"/>
        <v>#DIV/0!</v>
      </c>
      <c r="BJ77" s="920" t="e">
        <f t="shared" si="63"/>
        <v>#DIV/0!</v>
      </c>
      <c r="BK77" s="920" t="e">
        <f t="shared" si="63"/>
        <v>#DIV/0!</v>
      </c>
      <c r="BL77" s="920" t="e">
        <f t="shared" si="35"/>
        <v>#DIV/0!</v>
      </c>
      <c r="BM77" s="920" t="e">
        <f t="shared" si="36"/>
        <v>#DIV/0!</v>
      </c>
      <c r="BN77" s="920" t="e">
        <f t="shared" si="37"/>
        <v>#DIV/0!</v>
      </c>
      <c r="BO77" s="920" t="e">
        <f t="shared" si="64"/>
        <v>#DIV/0!</v>
      </c>
      <c r="BP77" s="920" t="e">
        <f t="shared" si="64"/>
        <v>#DIV/0!</v>
      </c>
      <c r="BQ77" s="920" t="e">
        <f t="shared" si="64"/>
        <v>#DIV/0!</v>
      </c>
      <c r="BR77" s="920" t="e">
        <f t="shared" si="64"/>
        <v>#DIV/0!</v>
      </c>
      <c r="BS77" s="1202"/>
      <c r="BT77" s="1202"/>
      <c r="BU77" s="1202"/>
      <c r="BV77" s="1202"/>
      <c r="BW77" s="1202"/>
      <c r="BX77" s="1202"/>
      <c r="BY77" s="1202"/>
      <c r="BZ77" s="1202"/>
      <c r="CA77" s="925"/>
      <c r="CB77" s="798"/>
      <c r="CC77" s="922"/>
      <c r="CD77" s="923"/>
      <c r="CE77" s="923"/>
      <c r="CF77" s="974"/>
      <c r="CG77" s="975"/>
      <c r="CH77" s="798"/>
      <c r="CI77" s="798"/>
      <c r="CJ77" s="798"/>
      <c r="CK77" s="798"/>
      <c r="CL77" s="798"/>
      <c r="CM77" s="798"/>
      <c r="CN77" s="798"/>
      <c r="CO77" s="798"/>
      <c r="CP77" s="798"/>
      <c r="CQ77" s="798"/>
      <c r="CR77" s="798"/>
      <c r="CS77" s="798"/>
      <c r="CT77" s="798"/>
    </row>
    <row r="78" spans="1:98" ht="14.25" customHeight="1">
      <c r="A78" s="1042"/>
      <c r="B78" s="1043"/>
      <c r="C78" s="1044"/>
      <c r="D78" s="1045"/>
      <c r="E78" s="1046"/>
      <c r="F78" s="898"/>
      <c r="G78" s="964"/>
      <c r="H78" s="925"/>
      <c r="I78" s="899"/>
      <c r="J78" s="900"/>
      <c r="K78" s="900"/>
      <c r="L78" s="900"/>
      <c r="M78" s="925"/>
      <c r="N78" s="1025"/>
      <c r="O78" s="927"/>
      <c r="P78" s="901"/>
      <c r="Q78" s="903"/>
      <c r="R78" s="904"/>
      <c r="S78" s="904"/>
      <c r="T78" s="905"/>
      <c r="U78" s="818"/>
      <c r="V78" s="906">
        <v>5</v>
      </c>
      <c r="W78" s="1047"/>
      <c r="X78" s="1780"/>
      <c r="Y78" s="1780"/>
      <c r="Z78" s="1102"/>
      <c r="AA78" s="1109"/>
      <c r="AB78" s="1110"/>
      <c r="AC78" s="1111"/>
      <c r="AD78" s="1112"/>
      <c r="AE78" s="1113"/>
      <c r="AF78" s="1113"/>
      <c r="AG78" s="1114"/>
      <c r="AH78" s="1114"/>
      <c r="AI78" s="929"/>
      <c r="AJ78" s="964"/>
      <c r="AK78" s="913"/>
      <c r="AL78" s="914"/>
      <c r="AM78" s="914"/>
      <c r="AN78" s="915"/>
      <c r="AO78" s="798"/>
      <c r="AP78" s="1050"/>
      <c r="AQ78" s="901"/>
      <c r="AR78" s="881"/>
      <c r="AS78" s="917" t="e">
        <f t="shared" si="22"/>
        <v>#DIV/0!</v>
      </c>
      <c r="AT78" s="918" t="e">
        <f t="shared" si="23"/>
        <v>#DIV/0!</v>
      </c>
      <c r="AU78" s="918" t="e">
        <f t="shared" si="24"/>
        <v>#DIV/0!</v>
      </c>
      <c r="AV78" s="918" t="e">
        <f t="shared" si="25"/>
        <v>#DIV/0!</v>
      </c>
      <c r="AW78" s="919" t="e">
        <f t="shared" si="42"/>
        <v>#DIV/0!</v>
      </c>
      <c r="AX78" s="919" t="e">
        <f t="shared" si="43"/>
        <v>#DIV/0!</v>
      </c>
      <c r="AY78" s="919" t="e">
        <f t="shared" si="44"/>
        <v>#DIV/0!</v>
      </c>
      <c r="AZ78" s="919" t="e">
        <f t="shared" si="26"/>
        <v>#DIV/0!</v>
      </c>
      <c r="BA78" s="920" t="e">
        <f t="shared" si="27"/>
        <v>#DIV/0!</v>
      </c>
      <c r="BB78" s="920" t="e">
        <f t="shared" si="28"/>
        <v>#DIV/0!</v>
      </c>
      <c r="BC78" s="920" t="e">
        <f t="shared" si="29"/>
        <v>#DIV/0!</v>
      </c>
      <c r="BD78" s="920" t="e">
        <f t="shared" si="30"/>
        <v>#DIV/0!</v>
      </c>
      <c r="BE78" s="921">
        <v>0.2</v>
      </c>
      <c r="BF78" s="921">
        <v>0.8</v>
      </c>
      <c r="BG78" s="920" t="e">
        <f t="shared" si="31"/>
        <v>#DIV/0!</v>
      </c>
      <c r="BH78" s="920" t="e">
        <f t="shared" si="32"/>
        <v>#DIV/0!</v>
      </c>
      <c r="BI78" s="920" t="e">
        <f t="shared" si="33"/>
        <v>#DIV/0!</v>
      </c>
      <c r="BJ78" s="920" t="e">
        <f t="shared" si="63"/>
        <v>#DIV/0!</v>
      </c>
      <c r="BK78" s="920" t="e">
        <f t="shared" si="63"/>
        <v>#DIV/0!</v>
      </c>
      <c r="BL78" s="920" t="e">
        <f t="shared" si="35"/>
        <v>#DIV/0!</v>
      </c>
      <c r="BM78" s="920" t="e">
        <f t="shared" si="36"/>
        <v>#DIV/0!</v>
      </c>
      <c r="BN78" s="920" t="e">
        <f t="shared" si="37"/>
        <v>#DIV/0!</v>
      </c>
      <c r="BO78" s="920" t="e">
        <f t="shared" si="64"/>
        <v>#DIV/0!</v>
      </c>
      <c r="BP78" s="920" t="e">
        <f t="shared" si="64"/>
        <v>#DIV/0!</v>
      </c>
      <c r="BQ78" s="920" t="e">
        <f t="shared" si="64"/>
        <v>#DIV/0!</v>
      </c>
      <c r="BR78" s="920" t="e">
        <f t="shared" si="64"/>
        <v>#DIV/0!</v>
      </c>
      <c r="BS78" s="1202"/>
      <c r="BT78" s="1202"/>
      <c r="BU78" s="1202"/>
      <c r="BV78" s="1202"/>
      <c r="BW78" s="1202"/>
      <c r="BX78" s="1202"/>
      <c r="BY78" s="1202"/>
      <c r="BZ78" s="1202"/>
      <c r="CA78" s="925"/>
      <c r="CB78" s="798"/>
      <c r="CC78" s="922"/>
      <c r="CD78" s="923"/>
      <c r="CE78" s="923"/>
      <c r="CF78" s="974"/>
      <c r="CG78" s="975"/>
      <c r="CH78" s="798"/>
      <c r="CI78" s="798"/>
      <c r="CJ78" s="798"/>
      <c r="CK78" s="798"/>
      <c r="CL78" s="798"/>
      <c r="CM78" s="798"/>
      <c r="CN78" s="798"/>
      <c r="CO78" s="798"/>
      <c r="CP78" s="798"/>
      <c r="CQ78" s="798"/>
      <c r="CR78" s="798"/>
      <c r="CS78" s="798"/>
      <c r="CT78" s="798"/>
    </row>
    <row r="79" spans="1:98" ht="14.25" customHeight="1">
      <c r="A79" s="1042"/>
      <c r="B79" s="1043"/>
      <c r="C79" s="1044"/>
      <c r="D79" s="1045"/>
      <c r="E79" s="1046"/>
      <c r="F79" s="898"/>
      <c r="G79" s="964"/>
      <c r="H79" s="925"/>
      <c r="I79" s="899"/>
      <c r="J79" s="900"/>
      <c r="K79" s="900"/>
      <c r="L79" s="900"/>
      <c r="M79" s="925"/>
      <c r="N79" s="1025"/>
      <c r="O79" s="927"/>
      <c r="P79" s="901"/>
      <c r="Q79" s="903"/>
      <c r="R79" s="904"/>
      <c r="S79" s="904"/>
      <c r="T79" s="905"/>
      <c r="U79" s="818"/>
      <c r="V79" s="906">
        <v>6</v>
      </c>
      <c r="W79" s="1115"/>
      <c r="X79" s="1780"/>
      <c r="Y79" s="1780"/>
      <c r="Z79" s="1102"/>
      <c r="AA79" s="1109"/>
      <c r="AB79" s="1110"/>
      <c r="AC79" s="1111"/>
      <c r="AD79" s="1112"/>
      <c r="AE79" s="1113"/>
      <c r="AF79" s="1113"/>
      <c r="AG79" s="1114"/>
      <c r="AH79" s="1114"/>
      <c r="AI79" s="929"/>
      <c r="AJ79" s="964"/>
      <c r="AK79" s="913"/>
      <c r="AL79" s="914"/>
      <c r="AM79" s="914"/>
      <c r="AN79" s="915"/>
      <c r="AO79" s="798"/>
      <c r="AP79" s="1050"/>
      <c r="AQ79" s="901"/>
      <c r="AR79" s="881"/>
      <c r="AS79" s="917" t="e">
        <f t="shared" si="22"/>
        <v>#DIV/0!</v>
      </c>
      <c r="AT79" s="918" t="e">
        <f t="shared" si="23"/>
        <v>#DIV/0!</v>
      </c>
      <c r="AU79" s="918" t="e">
        <f t="shared" si="24"/>
        <v>#DIV/0!</v>
      </c>
      <c r="AV79" s="918" t="e">
        <f t="shared" si="25"/>
        <v>#DIV/0!</v>
      </c>
      <c r="AW79" s="919" t="e">
        <f t="shared" si="42"/>
        <v>#DIV/0!</v>
      </c>
      <c r="AX79" s="919" t="e">
        <f t="shared" si="43"/>
        <v>#DIV/0!</v>
      </c>
      <c r="AY79" s="919" t="e">
        <f t="shared" si="44"/>
        <v>#DIV/0!</v>
      </c>
      <c r="AZ79" s="919" t="e">
        <f t="shared" si="26"/>
        <v>#DIV/0!</v>
      </c>
      <c r="BA79" s="920" t="e">
        <f t="shared" si="27"/>
        <v>#DIV/0!</v>
      </c>
      <c r="BB79" s="920" t="e">
        <f t="shared" si="28"/>
        <v>#DIV/0!</v>
      </c>
      <c r="BC79" s="920" t="e">
        <f t="shared" si="29"/>
        <v>#DIV/0!</v>
      </c>
      <c r="BD79" s="920" t="e">
        <f t="shared" si="30"/>
        <v>#DIV/0!</v>
      </c>
      <c r="BE79" s="921">
        <v>0.2</v>
      </c>
      <c r="BF79" s="921">
        <v>0.8</v>
      </c>
      <c r="BG79" s="920" t="e">
        <f t="shared" si="31"/>
        <v>#DIV/0!</v>
      </c>
      <c r="BH79" s="920" t="e">
        <f t="shared" si="32"/>
        <v>#DIV/0!</v>
      </c>
      <c r="BI79" s="920" t="e">
        <f t="shared" si="33"/>
        <v>#DIV/0!</v>
      </c>
      <c r="BJ79" s="920" t="e">
        <f t="shared" si="63"/>
        <v>#DIV/0!</v>
      </c>
      <c r="BK79" s="920" t="e">
        <f t="shared" si="63"/>
        <v>#DIV/0!</v>
      </c>
      <c r="BL79" s="920" t="e">
        <f t="shared" si="35"/>
        <v>#DIV/0!</v>
      </c>
      <c r="BM79" s="920" t="e">
        <f t="shared" si="36"/>
        <v>#DIV/0!</v>
      </c>
      <c r="BN79" s="920" t="e">
        <f t="shared" si="37"/>
        <v>#DIV/0!</v>
      </c>
      <c r="BO79" s="920" t="e">
        <f t="shared" si="64"/>
        <v>#DIV/0!</v>
      </c>
      <c r="BP79" s="920" t="e">
        <f t="shared" si="64"/>
        <v>#DIV/0!</v>
      </c>
      <c r="BQ79" s="920" t="e">
        <f t="shared" si="64"/>
        <v>#DIV/0!</v>
      </c>
      <c r="BR79" s="920" t="e">
        <f t="shared" si="64"/>
        <v>#DIV/0!</v>
      </c>
      <c r="BS79" s="1202"/>
      <c r="BT79" s="1202"/>
      <c r="BU79" s="1202"/>
      <c r="BV79" s="1202"/>
      <c r="BW79" s="1202"/>
      <c r="BX79" s="1202"/>
      <c r="BY79" s="1202"/>
      <c r="BZ79" s="1202"/>
      <c r="CA79" s="925"/>
      <c r="CB79" s="798"/>
      <c r="CC79" s="922"/>
      <c r="CD79" s="923"/>
      <c r="CE79" s="923"/>
      <c r="CF79" s="974"/>
      <c r="CG79" s="975"/>
      <c r="CH79" s="798"/>
      <c r="CI79" s="798"/>
      <c r="CJ79" s="798"/>
      <c r="CK79" s="798"/>
      <c r="CL79" s="798"/>
      <c r="CM79" s="798"/>
      <c r="CN79" s="798"/>
      <c r="CO79" s="798"/>
      <c r="CP79" s="798"/>
      <c r="CQ79" s="798"/>
      <c r="CR79" s="798"/>
      <c r="CS79" s="798"/>
      <c r="CT79" s="798"/>
    </row>
    <row r="80" spans="1:98" ht="14.25" customHeight="1">
      <c r="A80" s="1042"/>
      <c r="B80" s="1043"/>
      <c r="C80" s="1044"/>
      <c r="D80" s="1045"/>
      <c r="E80" s="1046"/>
      <c r="F80" s="898"/>
      <c r="G80" s="964"/>
      <c r="H80" s="925"/>
      <c r="I80" s="899"/>
      <c r="J80" s="900"/>
      <c r="K80" s="900"/>
      <c r="L80" s="900"/>
      <c r="M80" s="925"/>
      <c r="N80" s="1025"/>
      <c r="O80" s="927"/>
      <c r="P80" s="901"/>
      <c r="Q80" s="903"/>
      <c r="R80" s="904"/>
      <c r="S80" s="904"/>
      <c r="T80" s="905"/>
      <c r="U80" s="818"/>
      <c r="V80" s="906">
        <v>7</v>
      </c>
      <c r="W80" s="1115"/>
      <c r="X80" s="1780"/>
      <c r="Y80" s="1780"/>
      <c r="Z80" s="1102"/>
      <c r="AA80" s="1109"/>
      <c r="AB80" s="1110"/>
      <c r="AC80" s="1111"/>
      <c r="AD80" s="1112"/>
      <c r="AE80" s="1113"/>
      <c r="AF80" s="1113"/>
      <c r="AG80" s="1114"/>
      <c r="AH80" s="1114"/>
      <c r="AI80" s="929"/>
      <c r="AJ80" s="964"/>
      <c r="AK80" s="913"/>
      <c r="AL80" s="914"/>
      <c r="AM80" s="914"/>
      <c r="AN80" s="915"/>
      <c r="AO80" s="798"/>
      <c r="AP80" s="1050"/>
      <c r="AQ80" s="901"/>
      <c r="AR80" s="881"/>
      <c r="AS80" s="917" t="e">
        <f t="shared" si="22"/>
        <v>#DIV/0!</v>
      </c>
      <c r="AT80" s="918" t="e">
        <f t="shared" si="23"/>
        <v>#DIV/0!</v>
      </c>
      <c r="AU80" s="918" t="e">
        <f t="shared" si="24"/>
        <v>#DIV/0!</v>
      </c>
      <c r="AV80" s="918" t="e">
        <f t="shared" si="25"/>
        <v>#DIV/0!</v>
      </c>
      <c r="AW80" s="919" t="e">
        <f t="shared" si="42"/>
        <v>#DIV/0!</v>
      </c>
      <c r="AX80" s="919" t="e">
        <f t="shared" si="43"/>
        <v>#DIV/0!</v>
      </c>
      <c r="AY80" s="919" t="e">
        <f t="shared" si="44"/>
        <v>#DIV/0!</v>
      </c>
      <c r="AZ80" s="919" t="e">
        <f t="shared" si="26"/>
        <v>#DIV/0!</v>
      </c>
      <c r="BA80" s="920" t="e">
        <f t="shared" si="27"/>
        <v>#DIV/0!</v>
      </c>
      <c r="BB80" s="920" t="e">
        <f t="shared" si="28"/>
        <v>#DIV/0!</v>
      </c>
      <c r="BC80" s="920" t="e">
        <f t="shared" si="29"/>
        <v>#DIV/0!</v>
      </c>
      <c r="BD80" s="920" t="e">
        <f t="shared" si="30"/>
        <v>#DIV/0!</v>
      </c>
      <c r="BE80" s="921">
        <v>0.2</v>
      </c>
      <c r="BF80" s="921">
        <v>0.8</v>
      </c>
      <c r="BG80" s="920" t="e">
        <f t="shared" si="31"/>
        <v>#DIV/0!</v>
      </c>
      <c r="BH80" s="920" t="e">
        <f t="shared" si="32"/>
        <v>#DIV/0!</v>
      </c>
      <c r="BI80" s="920" t="e">
        <f t="shared" si="33"/>
        <v>#DIV/0!</v>
      </c>
      <c r="BJ80" s="920" t="e">
        <f t="shared" si="63"/>
        <v>#DIV/0!</v>
      </c>
      <c r="BK80" s="920" t="e">
        <f t="shared" si="63"/>
        <v>#DIV/0!</v>
      </c>
      <c r="BL80" s="920" t="e">
        <f t="shared" si="35"/>
        <v>#DIV/0!</v>
      </c>
      <c r="BM80" s="920" t="e">
        <f t="shared" si="36"/>
        <v>#DIV/0!</v>
      </c>
      <c r="BN80" s="920" t="e">
        <f t="shared" si="37"/>
        <v>#DIV/0!</v>
      </c>
      <c r="BO80" s="920" t="e">
        <f t="shared" si="64"/>
        <v>#DIV/0!</v>
      </c>
      <c r="BP80" s="920" t="e">
        <f t="shared" si="64"/>
        <v>#DIV/0!</v>
      </c>
      <c r="BQ80" s="920" t="e">
        <f t="shared" si="64"/>
        <v>#DIV/0!</v>
      </c>
      <c r="BR80" s="920" t="e">
        <f t="shared" si="64"/>
        <v>#DIV/0!</v>
      </c>
      <c r="BS80" s="1202"/>
      <c r="BT80" s="1202"/>
      <c r="BU80" s="1202"/>
      <c r="BV80" s="1202"/>
      <c r="BW80" s="1202"/>
      <c r="BX80" s="1202"/>
      <c r="BY80" s="1202"/>
      <c r="BZ80" s="1202"/>
      <c r="CA80" s="925"/>
      <c r="CB80" s="798"/>
      <c r="CC80" s="922"/>
      <c r="CD80" s="923"/>
      <c r="CE80" s="923"/>
      <c r="CF80" s="974"/>
      <c r="CG80" s="975"/>
      <c r="CH80" s="798"/>
      <c r="CI80" s="798"/>
      <c r="CJ80" s="798"/>
      <c r="CK80" s="798"/>
      <c r="CL80" s="798"/>
      <c r="CM80" s="798"/>
      <c r="CN80" s="798"/>
      <c r="CO80" s="798"/>
      <c r="CP80" s="798"/>
      <c r="CQ80" s="798"/>
      <c r="CR80" s="798"/>
      <c r="CS80" s="798"/>
      <c r="CT80" s="798"/>
    </row>
    <row r="81" spans="1:98" ht="14.25" customHeight="1">
      <c r="A81" s="1042"/>
      <c r="B81" s="1043"/>
      <c r="C81" s="1044"/>
      <c r="D81" s="1045"/>
      <c r="E81" s="1046"/>
      <c r="F81" s="898"/>
      <c r="G81" s="964"/>
      <c r="H81" s="925"/>
      <c r="I81" s="899"/>
      <c r="J81" s="900"/>
      <c r="K81" s="900"/>
      <c r="L81" s="900"/>
      <c r="M81" s="925"/>
      <c r="N81" s="1025"/>
      <c r="O81" s="927"/>
      <c r="P81" s="901"/>
      <c r="Q81" s="903"/>
      <c r="R81" s="904"/>
      <c r="S81" s="904"/>
      <c r="T81" s="905"/>
      <c r="U81" s="818"/>
      <c r="V81" s="906">
        <v>8</v>
      </c>
      <c r="W81" s="1090"/>
      <c r="X81" s="1269"/>
      <c r="Y81" s="1269"/>
      <c r="Z81" s="1101"/>
      <c r="AA81" s="907"/>
      <c r="AB81" s="908"/>
      <c r="AC81" s="908"/>
      <c r="AD81" s="909"/>
      <c r="AE81" s="871"/>
      <c r="AF81" s="1028"/>
      <c r="AG81" s="929"/>
      <c r="AH81" s="929"/>
      <c r="AI81" s="929"/>
      <c r="AJ81" s="930"/>
      <c r="AK81" s="1029"/>
      <c r="AL81" s="914"/>
      <c r="AM81" s="914"/>
      <c r="AN81" s="915"/>
      <c r="AO81" s="798"/>
      <c r="AP81" s="1050"/>
      <c r="AQ81" s="901"/>
      <c r="AR81" s="881"/>
      <c r="AS81" s="917" t="e">
        <f t="shared" si="22"/>
        <v>#DIV/0!</v>
      </c>
      <c r="AT81" s="918" t="e">
        <f t="shared" si="23"/>
        <v>#DIV/0!</v>
      </c>
      <c r="AU81" s="918" t="e">
        <f t="shared" si="24"/>
        <v>#DIV/0!</v>
      </c>
      <c r="AV81" s="918" t="e">
        <f t="shared" si="25"/>
        <v>#DIV/0!</v>
      </c>
      <c r="AW81" s="919" t="e">
        <f t="shared" si="42"/>
        <v>#DIV/0!</v>
      </c>
      <c r="AX81" s="919" t="e">
        <f t="shared" si="43"/>
        <v>#DIV/0!</v>
      </c>
      <c r="AY81" s="919" t="e">
        <f t="shared" si="44"/>
        <v>#DIV/0!</v>
      </c>
      <c r="AZ81" s="919" t="e">
        <f t="shared" si="26"/>
        <v>#DIV/0!</v>
      </c>
      <c r="BA81" s="920" t="e">
        <f t="shared" si="27"/>
        <v>#DIV/0!</v>
      </c>
      <c r="BB81" s="920" t="e">
        <f t="shared" si="28"/>
        <v>#DIV/0!</v>
      </c>
      <c r="BC81" s="920" t="e">
        <f t="shared" si="29"/>
        <v>#DIV/0!</v>
      </c>
      <c r="BD81" s="920" t="e">
        <f t="shared" si="30"/>
        <v>#DIV/0!</v>
      </c>
      <c r="BE81" s="921">
        <v>0.2</v>
      </c>
      <c r="BF81" s="921">
        <v>0.8</v>
      </c>
      <c r="BG81" s="920" t="e">
        <f t="shared" si="31"/>
        <v>#DIV/0!</v>
      </c>
      <c r="BH81" s="920" t="e">
        <f t="shared" si="32"/>
        <v>#DIV/0!</v>
      </c>
      <c r="BI81" s="920" t="e">
        <f t="shared" si="33"/>
        <v>#DIV/0!</v>
      </c>
      <c r="BJ81" s="920" t="e">
        <f t="shared" si="63"/>
        <v>#DIV/0!</v>
      </c>
      <c r="BK81" s="920" t="e">
        <f t="shared" si="63"/>
        <v>#DIV/0!</v>
      </c>
      <c r="BL81" s="920" t="e">
        <f t="shared" si="35"/>
        <v>#DIV/0!</v>
      </c>
      <c r="BM81" s="920" t="e">
        <f t="shared" si="36"/>
        <v>#DIV/0!</v>
      </c>
      <c r="BN81" s="920" t="e">
        <f t="shared" si="37"/>
        <v>#DIV/0!</v>
      </c>
      <c r="BO81" s="920" t="e">
        <f t="shared" si="64"/>
        <v>#DIV/0!</v>
      </c>
      <c r="BP81" s="920" t="e">
        <f t="shared" si="64"/>
        <v>#DIV/0!</v>
      </c>
      <c r="BQ81" s="920" t="e">
        <f t="shared" si="64"/>
        <v>#DIV/0!</v>
      </c>
      <c r="BR81" s="920" t="e">
        <f t="shared" si="64"/>
        <v>#DIV/0!</v>
      </c>
      <c r="BS81" s="1202"/>
      <c r="BT81" s="1202"/>
      <c r="BU81" s="1202"/>
      <c r="BV81" s="1202"/>
      <c r="BW81" s="1202"/>
      <c r="BX81" s="1202"/>
      <c r="BY81" s="1202"/>
      <c r="BZ81" s="1202"/>
      <c r="CA81" s="925"/>
      <c r="CB81" s="798"/>
      <c r="CC81" s="922"/>
      <c r="CD81" s="923"/>
      <c r="CE81" s="923"/>
      <c r="CF81" s="974"/>
      <c r="CG81" s="975"/>
      <c r="CH81" s="798"/>
      <c r="CI81" s="798"/>
      <c r="CJ81" s="798"/>
      <c r="CK81" s="798"/>
      <c r="CL81" s="798"/>
      <c r="CM81" s="798"/>
      <c r="CN81" s="798"/>
      <c r="CO81" s="798"/>
      <c r="CP81" s="798"/>
      <c r="CQ81" s="798"/>
      <c r="CR81" s="798"/>
      <c r="CS81" s="798"/>
      <c r="CT81" s="798"/>
    </row>
    <row r="82" spans="1:98" ht="14.25" customHeight="1">
      <c r="A82" s="1042"/>
      <c r="B82" s="1043"/>
      <c r="C82" s="1044"/>
      <c r="D82" s="1045"/>
      <c r="E82" s="1046"/>
      <c r="F82" s="898"/>
      <c r="G82" s="964"/>
      <c r="H82" s="925"/>
      <c r="I82" s="899"/>
      <c r="J82" s="900"/>
      <c r="K82" s="900"/>
      <c r="L82" s="900"/>
      <c r="M82" s="925"/>
      <c r="N82" s="1025"/>
      <c r="O82" s="927"/>
      <c r="P82" s="901"/>
      <c r="Q82" s="903"/>
      <c r="R82" s="904"/>
      <c r="S82" s="904"/>
      <c r="T82" s="905"/>
      <c r="U82" s="818"/>
      <c r="V82" s="906">
        <v>9</v>
      </c>
      <c r="W82" s="1090"/>
      <c r="X82" s="1269"/>
      <c r="Y82" s="1269"/>
      <c r="Z82" s="1101"/>
      <c r="AA82" s="907"/>
      <c r="AB82" s="908"/>
      <c r="AC82" s="908"/>
      <c r="AD82" s="909"/>
      <c r="AE82" s="871"/>
      <c r="AF82" s="1028"/>
      <c r="AG82" s="929"/>
      <c r="AH82" s="929"/>
      <c r="AI82" s="929"/>
      <c r="AJ82" s="930"/>
      <c r="AK82" s="1029"/>
      <c r="AL82" s="914"/>
      <c r="AM82" s="914"/>
      <c r="AN82" s="915"/>
      <c r="AO82" s="798"/>
      <c r="AP82" s="1050"/>
      <c r="AQ82" s="901"/>
      <c r="AR82" s="881"/>
      <c r="AS82" s="917" t="e">
        <f t="shared" si="22"/>
        <v>#DIV/0!</v>
      </c>
      <c r="AT82" s="918" t="e">
        <f t="shared" si="23"/>
        <v>#DIV/0!</v>
      </c>
      <c r="AU82" s="918" t="e">
        <f t="shared" si="24"/>
        <v>#DIV/0!</v>
      </c>
      <c r="AV82" s="918" t="e">
        <f t="shared" si="25"/>
        <v>#DIV/0!</v>
      </c>
      <c r="AW82" s="919" t="e">
        <f t="shared" si="42"/>
        <v>#DIV/0!</v>
      </c>
      <c r="AX82" s="919" t="e">
        <f t="shared" si="43"/>
        <v>#DIV/0!</v>
      </c>
      <c r="AY82" s="919" t="e">
        <f t="shared" si="44"/>
        <v>#DIV/0!</v>
      </c>
      <c r="AZ82" s="919" t="e">
        <f t="shared" si="26"/>
        <v>#DIV/0!</v>
      </c>
      <c r="BA82" s="920" t="e">
        <f t="shared" si="27"/>
        <v>#DIV/0!</v>
      </c>
      <c r="BB82" s="920" t="e">
        <f t="shared" si="28"/>
        <v>#DIV/0!</v>
      </c>
      <c r="BC82" s="920" t="e">
        <f t="shared" si="29"/>
        <v>#DIV/0!</v>
      </c>
      <c r="BD82" s="920" t="e">
        <f t="shared" si="30"/>
        <v>#DIV/0!</v>
      </c>
      <c r="BE82" s="921">
        <v>0.2</v>
      </c>
      <c r="BF82" s="921">
        <v>0.8</v>
      </c>
      <c r="BG82" s="920" t="e">
        <f t="shared" si="31"/>
        <v>#DIV/0!</v>
      </c>
      <c r="BH82" s="920" t="e">
        <f t="shared" si="32"/>
        <v>#DIV/0!</v>
      </c>
      <c r="BI82" s="920" t="e">
        <f t="shared" si="33"/>
        <v>#DIV/0!</v>
      </c>
      <c r="BJ82" s="920" t="e">
        <f t="shared" si="63"/>
        <v>#DIV/0!</v>
      </c>
      <c r="BK82" s="920" t="e">
        <f t="shared" si="63"/>
        <v>#DIV/0!</v>
      </c>
      <c r="BL82" s="920" t="e">
        <f t="shared" si="35"/>
        <v>#DIV/0!</v>
      </c>
      <c r="BM82" s="920" t="e">
        <f t="shared" si="36"/>
        <v>#DIV/0!</v>
      </c>
      <c r="BN82" s="920" t="e">
        <f t="shared" si="37"/>
        <v>#DIV/0!</v>
      </c>
      <c r="BO82" s="920" t="e">
        <f t="shared" si="64"/>
        <v>#DIV/0!</v>
      </c>
      <c r="BP82" s="920" t="e">
        <f t="shared" si="64"/>
        <v>#DIV/0!</v>
      </c>
      <c r="BQ82" s="920" t="e">
        <f t="shared" si="64"/>
        <v>#DIV/0!</v>
      </c>
      <c r="BR82" s="920" t="e">
        <f t="shared" si="64"/>
        <v>#DIV/0!</v>
      </c>
      <c r="BS82" s="1202"/>
      <c r="BT82" s="1202"/>
      <c r="BU82" s="1202"/>
      <c r="BV82" s="1202"/>
      <c r="BW82" s="1202"/>
      <c r="BX82" s="1202"/>
      <c r="BY82" s="1202"/>
      <c r="BZ82" s="1202"/>
      <c r="CA82" s="925"/>
      <c r="CB82" s="798"/>
      <c r="CC82" s="922"/>
      <c r="CD82" s="923"/>
      <c r="CE82" s="923"/>
      <c r="CF82" s="974"/>
      <c r="CG82" s="975"/>
      <c r="CH82" s="798"/>
      <c r="CI82" s="798"/>
      <c r="CJ82" s="798"/>
      <c r="CK82" s="798"/>
      <c r="CL82" s="798"/>
      <c r="CM82" s="798"/>
      <c r="CN82" s="798"/>
      <c r="CO82" s="798"/>
      <c r="CP82" s="798"/>
      <c r="CQ82" s="798"/>
      <c r="CR82" s="798"/>
      <c r="CS82" s="798"/>
      <c r="CT82" s="798"/>
    </row>
    <row r="83" spans="1:98" ht="14.25" customHeight="1" thickBot="1">
      <c r="A83" s="1057"/>
      <c r="B83" s="1058"/>
      <c r="C83" s="1059"/>
      <c r="D83" s="1060"/>
      <c r="E83" s="1061"/>
      <c r="F83" s="983"/>
      <c r="G83" s="984"/>
      <c r="H83" s="1062"/>
      <c r="I83" s="1063"/>
      <c r="J83" s="986"/>
      <c r="K83" s="986"/>
      <c r="L83" s="986"/>
      <c r="M83" s="1062"/>
      <c r="N83" s="1064"/>
      <c r="O83" s="987"/>
      <c r="P83" s="985"/>
      <c r="Q83" s="1065"/>
      <c r="R83" s="1066"/>
      <c r="S83" s="1066"/>
      <c r="T83" s="1067"/>
      <c r="U83" s="818"/>
      <c r="V83" s="981">
        <v>10</v>
      </c>
      <c r="W83" s="1068"/>
      <c r="X83" s="1257"/>
      <c r="Y83" s="1257"/>
      <c r="Z83" s="1069"/>
      <c r="AA83" s="1070"/>
      <c r="AB83" s="989"/>
      <c r="AC83" s="989"/>
      <c r="AD83" s="990"/>
      <c r="AE83" s="871"/>
      <c r="AF83" s="1071"/>
      <c r="AG83" s="991"/>
      <c r="AH83" s="991"/>
      <c r="AI83" s="991"/>
      <c r="AJ83" s="992"/>
      <c r="AK83" s="1073"/>
      <c r="AL83" s="994"/>
      <c r="AM83" s="994"/>
      <c r="AN83" s="1074"/>
      <c r="AO83" s="798"/>
      <c r="AP83" s="1075"/>
      <c r="AQ83" s="985"/>
      <c r="AR83" s="881"/>
      <c r="AS83" s="1076" t="e">
        <f t="shared" si="22"/>
        <v>#DIV/0!</v>
      </c>
      <c r="AT83" s="1077" t="e">
        <f t="shared" si="23"/>
        <v>#DIV/0!</v>
      </c>
      <c r="AU83" s="1077" t="e">
        <f t="shared" si="24"/>
        <v>#DIV/0!</v>
      </c>
      <c r="AV83" s="1077" t="e">
        <f t="shared" si="25"/>
        <v>#DIV/0!</v>
      </c>
      <c r="AW83" s="1078" t="e">
        <f t="shared" si="42"/>
        <v>#DIV/0!</v>
      </c>
      <c r="AX83" s="1078" t="e">
        <f t="shared" si="43"/>
        <v>#DIV/0!</v>
      </c>
      <c r="AY83" s="1078" t="e">
        <f t="shared" si="44"/>
        <v>#DIV/0!</v>
      </c>
      <c r="AZ83" s="1078" t="e">
        <f t="shared" si="26"/>
        <v>#DIV/0!</v>
      </c>
      <c r="BA83" s="1079" t="e">
        <f t="shared" si="27"/>
        <v>#DIV/0!</v>
      </c>
      <c r="BB83" s="1079" t="e">
        <f t="shared" si="28"/>
        <v>#DIV/0!</v>
      </c>
      <c r="BC83" s="1079" t="e">
        <f t="shared" si="29"/>
        <v>#DIV/0!</v>
      </c>
      <c r="BD83" s="1079" t="e">
        <f t="shared" si="30"/>
        <v>#DIV/0!</v>
      </c>
      <c r="BE83" s="1080">
        <v>0.2</v>
      </c>
      <c r="BF83" s="1080">
        <v>0.8</v>
      </c>
      <c r="BG83" s="1079" t="e">
        <f t="shared" si="31"/>
        <v>#DIV/0!</v>
      </c>
      <c r="BH83" s="1079" t="e">
        <f t="shared" si="32"/>
        <v>#DIV/0!</v>
      </c>
      <c r="BI83" s="1079" t="e">
        <f t="shared" si="33"/>
        <v>#DIV/0!</v>
      </c>
      <c r="BJ83" s="1079" t="e">
        <f t="shared" si="63"/>
        <v>#DIV/0!</v>
      </c>
      <c r="BK83" s="1079" t="e">
        <f t="shared" si="63"/>
        <v>#DIV/0!</v>
      </c>
      <c r="BL83" s="1079" t="e">
        <f t="shared" si="35"/>
        <v>#DIV/0!</v>
      </c>
      <c r="BM83" s="1079" t="e">
        <f t="shared" si="36"/>
        <v>#DIV/0!</v>
      </c>
      <c r="BN83" s="1079" t="e">
        <f t="shared" si="37"/>
        <v>#DIV/0!</v>
      </c>
      <c r="BO83" s="1079" t="e">
        <f t="shared" si="64"/>
        <v>#DIV/0!</v>
      </c>
      <c r="BP83" s="1079" t="e">
        <f t="shared" si="64"/>
        <v>#DIV/0!</v>
      </c>
      <c r="BQ83" s="1079" t="e">
        <f t="shared" si="64"/>
        <v>#DIV/0!</v>
      </c>
      <c r="BR83" s="1079" t="e">
        <f t="shared" si="64"/>
        <v>#DIV/0!</v>
      </c>
      <c r="BS83" s="1206"/>
      <c r="BT83" s="1206"/>
      <c r="BU83" s="1206"/>
      <c r="BV83" s="1206"/>
      <c r="BW83" s="1206"/>
      <c r="BX83" s="1206"/>
      <c r="BY83" s="1206"/>
      <c r="BZ83" s="1206"/>
      <c r="CA83" s="1062"/>
      <c r="CB83" s="798"/>
      <c r="CC83" s="1081"/>
      <c r="CD83" s="1082"/>
      <c r="CE83" s="1082"/>
      <c r="CF83" s="1083"/>
      <c r="CG83" s="1084"/>
      <c r="CH83" s="798"/>
      <c r="CI83" s="798"/>
      <c r="CJ83" s="798"/>
      <c r="CK83" s="798"/>
      <c r="CL83" s="798"/>
      <c r="CM83" s="798"/>
      <c r="CN83" s="798"/>
      <c r="CO83" s="798"/>
      <c r="CP83" s="798"/>
      <c r="CQ83" s="798"/>
      <c r="CR83" s="798"/>
      <c r="CS83" s="798"/>
      <c r="CT83" s="798"/>
    </row>
    <row r="84" spans="1:98" ht="14.25" customHeight="1">
      <c r="A84" s="853"/>
      <c r="B84" s="1030"/>
      <c r="C84" s="1031"/>
      <c r="D84" s="856"/>
      <c r="E84" s="1032"/>
      <c r="F84" s="858"/>
      <c r="G84" s="950"/>
      <c r="H84" s="1085"/>
      <c r="I84" s="860"/>
      <c r="J84" s="861"/>
      <c r="K84" s="861"/>
      <c r="L84" s="861"/>
      <c r="M84" s="1035"/>
      <c r="N84" s="1036"/>
      <c r="O84" s="954"/>
      <c r="P84" s="951"/>
      <c r="Q84" s="863"/>
      <c r="R84" s="864"/>
      <c r="S84" s="864"/>
      <c r="T84" s="865"/>
      <c r="U84" s="871"/>
      <c r="V84" s="867">
        <v>1</v>
      </c>
      <c r="W84" s="858"/>
      <c r="X84" s="1284"/>
      <c r="Y84" s="1284"/>
      <c r="Z84" s="951"/>
      <c r="AA84" s="868"/>
      <c r="AB84" s="869"/>
      <c r="AC84" s="869"/>
      <c r="AD84" s="870"/>
      <c r="AE84" s="871"/>
      <c r="AF84" s="1086"/>
      <c r="AG84" s="873"/>
      <c r="AH84" s="873"/>
      <c r="AI84" s="874"/>
      <c r="AJ84" s="875"/>
      <c r="AK84" s="1041"/>
      <c r="AL84" s="877"/>
      <c r="AM84" s="877"/>
      <c r="AN84" s="878"/>
      <c r="AO84" s="1010"/>
      <c r="AP84" s="879"/>
      <c r="AQ84" s="880"/>
      <c r="AR84" s="881"/>
      <c r="AS84" s="882" t="e">
        <f t="shared" si="22"/>
        <v>#DIV/0!</v>
      </c>
      <c r="AT84" s="977" t="e">
        <f t="shared" si="23"/>
        <v>#DIV/0!</v>
      </c>
      <c r="AU84" s="977" t="e">
        <f t="shared" si="24"/>
        <v>#DIV/0!</v>
      </c>
      <c r="AV84" s="977" t="e">
        <f t="shared" si="25"/>
        <v>#DIV/0!</v>
      </c>
      <c r="AW84" s="1014" t="e">
        <f t="shared" si="42"/>
        <v>#DIV/0!</v>
      </c>
      <c r="AX84" s="1014" t="e">
        <f t="shared" si="43"/>
        <v>#DIV/0!</v>
      </c>
      <c r="AY84" s="1014" t="e">
        <f t="shared" si="44"/>
        <v>#DIV/0!</v>
      </c>
      <c r="AZ84" s="1014" t="e">
        <f t="shared" si="26"/>
        <v>#DIV/0!</v>
      </c>
      <c r="BA84" s="978" t="e">
        <f t="shared" si="27"/>
        <v>#DIV/0!</v>
      </c>
      <c r="BB84" s="978" t="e">
        <f t="shared" si="28"/>
        <v>#DIV/0!</v>
      </c>
      <c r="BC84" s="978" t="e">
        <f t="shared" si="29"/>
        <v>#DIV/0!</v>
      </c>
      <c r="BD84" s="978" t="e">
        <f t="shared" si="30"/>
        <v>#DIV/0!</v>
      </c>
      <c r="BE84" s="979">
        <v>0.2</v>
      </c>
      <c r="BF84" s="979">
        <v>0.8</v>
      </c>
      <c r="BG84" s="978" t="e">
        <f t="shared" si="31"/>
        <v>#DIV/0!</v>
      </c>
      <c r="BH84" s="978" t="e">
        <f t="shared" si="32"/>
        <v>#DIV/0!</v>
      </c>
      <c r="BI84" s="978" t="e">
        <f t="shared" si="33"/>
        <v>#DIV/0!</v>
      </c>
      <c r="BJ84" s="978" t="e">
        <f t="shared" si="63"/>
        <v>#DIV/0!</v>
      </c>
      <c r="BK84" s="978" t="e">
        <f t="shared" si="63"/>
        <v>#DIV/0!</v>
      </c>
      <c r="BL84" s="978" t="e">
        <f t="shared" si="35"/>
        <v>#DIV/0!</v>
      </c>
      <c r="BM84" s="978" t="e">
        <f t="shared" si="36"/>
        <v>#DIV/0!</v>
      </c>
      <c r="BN84" s="978" t="e">
        <f t="shared" si="37"/>
        <v>#DIV/0!</v>
      </c>
      <c r="BO84" s="978" t="e">
        <f t="shared" si="64"/>
        <v>#DIV/0!</v>
      </c>
      <c r="BP84" s="885" t="e">
        <f t="shared" si="64"/>
        <v>#DIV/0!</v>
      </c>
      <c r="BQ84" s="885" t="e">
        <f t="shared" si="64"/>
        <v>#DIV/0!</v>
      </c>
      <c r="BR84" s="885" t="e">
        <f t="shared" si="64"/>
        <v>#DIV/0!</v>
      </c>
      <c r="BS84" s="1015" t="e">
        <f t="shared" ref="BS84:BV84" si="67">AVERAGEIF(BO84:BO93,"&lt;&gt;#¡DIV/0!")</f>
        <v>#DIV/0!</v>
      </c>
      <c r="BT84" s="1015" t="e">
        <f t="shared" si="67"/>
        <v>#DIV/0!</v>
      </c>
      <c r="BU84" s="1015" t="e">
        <f t="shared" si="67"/>
        <v>#DIV/0!</v>
      </c>
      <c r="BV84" s="1015" t="e">
        <f t="shared" si="67"/>
        <v>#DIV/0!</v>
      </c>
      <c r="BW84" s="888" t="e">
        <f>+C84*BS84</f>
        <v>#DIV/0!</v>
      </c>
      <c r="BX84" s="888" t="e">
        <f>+C84*BT84</f>
        <v>#DIV/0!</v>
      </c>
      <c r="BY84" s="888" t="e">
        <f>+C84*BU84</f>
        <v>#DIV/0!</v>
      </c>
      <c r="BZ84" s="888" t="e">
        <f>+C84*BV84</f>
        <v>#DIV/0!</v>
      </c>
      <c r="CA84" s="1016" t="e">
        <f>SUM(BW84:BZ93)</f>
        <v>#DIV/0!</v>
      </c>
      <c r="CB84" s="798"/>
      <c r="CC84" s="890" t="e">
        <f t="shared" ref="CC84:CF84" si="68">+Q84/$N$84</f>
        <v>#DIV/0!</v>
      </c>
      <c r="CD84" s="891" t="e">
        <f t="shared" si="68"/>
        <v>#DIV/0!</v>
      </c>
      <c r="CE84" s="891" t="e">
        <f t="shared" si="68"/>
        <v>#DIV/0!</v>
      </c>
      <c r="CF84" s="961" t="e">
        <f t="shared" si="68"/>
        <v>#DIV/0!</v>
      </c>
      <c r="CG84" s="962" t="e">
        <f>AVERAGE(CC84:CF93)</f>
        <v>#DIV/0!</v>
      </c>
      <c r="CH84" s="798"/>
      <c r="CI84" s="798"/>
      <c r="CJ84" s="798"/>
      <c r="CK84" s="798"/>
      <c r="CL84" s="798"/>
      <c r="CM84" s="798"/>
      <c r="CN84" s="798"/>
      <c r="CO84" s="798"/>
      <c r="CP84" s="798"/>
      <c r="CQ84" s="798"/>
      <c r="CR84" s="798"/>
      <c r="CS84" s="798"/>
      <c r="CT84" s="798"/>
    </row>
    <row r="85" spans="1:98" ht="14.25" customHeight="1">
      <c r="A85" s="1042"/>
      <c r="B85" s="1043"/>
      <c r="C85" s="1044"/>
      <c r="D85" s="1045"/>
      <c r="E85" s="1046"/>
      <c r="F85" s="898"/>
      <c r="G85" s="964"/>
      <c r="H85" s="925"/>
      <c r="I85" s="899"/>
      <c r="J85" s="900"/>
      <c r="K85" s="900"/>
      <c r="L85" s="900"/>
      <c r="M85" s="925"/>
      <c r="N85" s="1025"/>
      <c r="O85" s="927"/>
      <c r="P85" s="901"/>
      <c r="Q85" s="903"/>
      <c r="R85" s="904"/>
      <c r="S85" s="904"/>
      <c r="T85" s="905"/>
      <c r="U85" s="818"/>
      <c r="V85" s="906">
        <v>2</v>
      </c>
      <c r="W85" s="898"/>
      <c r="X85" s="1269"/>
      <c r="Y85" s="1269"/>
      <c r="Z85" s="1101"/>
      <c r="AA85" s="907"/>
      <c r="AB85" s="908"/>
      <c r="AC85" s="908"/>
      <c r="AD85" s="909"/>
      <c r="AE85" s="871"/>
      <c r="AF85" s="1028"/>
      <c r="AG85" s="929"/>
      <c r="AH85" s="929"/>
      <c r="AI85" s="929"/>
      <c r="AJ85" s="930"/>
      <c r="AK85" s="1029"/>
      <c r="AL85" s="914"/>
      <c r="AM85" s="914"/>
      <c r="AN85" s="915"/>
      <c r="AO85" s="798"/>
      <c r="AP85" s="1050"/>
      <c r="AQ85" s="901"/>
      <c r="AR85" s="881"/>
      <c r="AS85" s="917" t="e">
        <f t="shared" si="22"/>
        <v>#DIV/0!</v>
      </c>
      <c r="AT85" s="918" t="e">
        <f t="shared" si="23"/>
        <v>#DIV/0!</v>
      </c>
      <c r="AU85" s="918" t="e">
        <f t="shared" si="24"/>
        <v>#DIV/0!</v>
      </c>
      <c r="AV85" s="918" t="e">
        <f t="shared" si="25"/>
        <v>#DIV/0!</v>
      </c>
      <c r="AW85" s="919" t="e">
        <f t="shared" si="42"/>
        <v>#DIV/0!</v>
      </c>
      <c r="AX85" s="919" t="e">
        <f t="shared" si="43"/>
        <v>#DIV/0!</v>
      </c>
      <c r="AY85" s="919" t="e">
        <f t="shared" si="44"/>
        <v>#DIV/0!</v>
      </c>
      <c r="AZ85" s="919" t="e">
        <f t="shared" si="26"/>
        <v>#DIV/0!</v>
      </c>
      <c r="BA85" s="920" t="e">
        <f t="shared" si="27"/>
        <v>#DIV/0!</v>
      </c>
      <c r="BB85" s="920" t="e">
        <f t="shared" si="28"/>
        <v>#DIV/0!</v>
      </c>
      <c r="BC85" s="920" t="e">
        <f t="shared" si="29"/>
        <v>#DIV/0!</v>
      </c>
      <c r="BD85" s="920" t="e">
        <f t="shared" si="30"/>
        <v>#DIV/0!</v>
      </c>
      <c r="BE85" s="921">
        <v>0.2</v>
      </c>
      <c r="BF85" s="921">
        <v>0.8</v>
      </c>
      <c r="BG85" s="920" t="e">
        <f t="shared" si="31"/>
        <v>#DIV/0!</v>
      </c>
      <c r="BH85" s="920" t="e">
        <f t="shared" si="32"/>
        <v>#DIV/0!</v>
      </c>
      <c r="BI85" s="920" t="e">
        <f t="shared" si="33"/>
        <v>#DIV/0!</v>
      </c>
      <c r="BJ85" s="920" t="e">
        <f t="shared" ref="BJ85:BK100" si="69">+AZ85*BE85</f>
        <v>#DIV/0!</v>
      </c>
      <c r="BK85" s="920" t="e">
        <f t="shared" si="69"/>
        <v>#DIV/0!</v>
      </c>
      <c r="BL85" s="920" t="e">
        <f t="shared" si="35"/>
        <v>#DIV/0!</v>
      </c>
      <c r="BM85" s="920" t="e">
        <f t="shared" si="36"/>
        <v>#DIV/0!</v>
      </c>
      <c r="BN85" s="920" t="e">
        <f t="shared" si="37"/>
        <v>#DIV/0!</v>
      </c>
      <c r="BO85" s="920" t="e">
        <f t="shared" ref="BO85:BR100" si="70">+BG85+BK85</f>
        <v>#DIV/0!</v>
      </c>
      <c r="BP85" s="920" t="e">
        <f t="shared" si="70"/>
        <v>#DIV/0!</v>
      </c>
      <c r="BQ85" s="920" t="e">
        <f t="shared" si="70"/>
        <v>#DIV/0!</v>
      </c>
      <c r="BR85" s="920" t="e">
        <f t="shared" si="70"/>
        <v>#DIV/0!</v>
      </c>
      <c r="BS85" s="1202"/>
      <c r="BT85" s="1202"/>
      <c r="BU85" s="1202"/>
      <c r="BV85" s="1202"/>
      <c r="BW85" s="1202"/>
      <c r="BX85" s="1202"/>
      <c r="BY85" s="1202"/>
      <c r="BZ85" s="1202"/>
      <c r="CA85" s="925"/>
      <c r="CB85" s="798"/>
      <c r="CC85" s="922"/>
      <c r="CD85" s="923"/>
      <c r="CE85" s="923"/>
      <c r="CF85" s="974"/>
      <c r="CG85" s="975"/>
      <c r="CH85" s="798"/>
      <c r="CI85" s="798"/>
      <c r="CJ85" s="798"/>
      <c r="CK85" s="798"/>
      <c r="CL85" s="798"/>
      <c r="CM85" s="798"/>
      <c r="CN85" s="798"/>
      <c r="CO85" s="798"/>
      <c r="CP85" s="798"/>
      <c r="CQ85" s="798"/>
      <c r="CR85" s="798"/>
      <c r="CS85" s="798"/>
      <c r="CT85" s="798"/>
    </row>
    <row r="86" spans="1:98" ht="14.25" customHeight="1">
      <c r="A86" s="1042"/>
      <c r="B86" s="1043"/>
      <c r="C86" s="1044"/>
      <c r="D86" s="1045"/>
      <c r="E86" s="1046"/>
      <c r="F86" s="898"/>
      <c r="G86" s="964"/>
      <c r="H86" s="925"/>
      <c r="I86" s="899"/>
      <c r="J86" s="900"/>
      <c r="K86" s="900"/>
      <c r="L86" s="900"/>
      <c r="M86" s="925"/>
      <c r="N86" s="1025"/>
      <c r="O86" s="927"/>
      <c r="P86" s="901"/>
      <c r="Q86" s="903"/>
      <c r="R86" s="904"/>
      <c r="S86" s="904"/>
      <c r="T86" s="905"/>
      <c r="U86" s="818"/>
      <c r="V86" s="906">
        <v>3</v>
      </c>
      <c r="W86" s="898"/>
      <c r="X86" s="1269"/>
      <c r="Y86" s="1269"/>
      <c r="Z86" s="1101"/>
      <c r="AA86" s="907"/>
      <c r="AB86" s="908"/>
      <c r="AC86" s="908"/>
      <c r="AD86" s="909"/>
      <c r="AE86" s="871"/>
      <c r="AF86" s="1028"/>
      <c r="AG86" s="929"/>
      <c r="AH86" s="929"/>
      <c r="AI86" s="929"/>
      <c r="AJ86" s="930"/>
      <c r="AK86" s="1029"/>
      <c r="AL86" s="914"/>
      <c r="AM86" s="914"/>
      <c r="AN86" s="915"/>
      <c r="AO86" s="798"/>
      <c r="AP86" s="1050"/>
      <c r="AQ86" s="901"/>
      <c r="AR86" s="881"/>
      <c r="AS86" s="917" t="e">
        <f t="shared" si="22"/>
        <v>#DIV/0!</v>
      </c>
      <c r="AT86" s="918" t="e">
        <f t="shared" si="23"/>
        <v>#DIV/0!</v>
      </c>
      <c r="AU86" s="918" t="e">
        <f t="shared" si="24"/>
        <v>#DIV/0!</v>
      </c>
      <c r="AV86" s="918" t="e">
        <f t="shared" si="25"/>
        <v>#DIV/0!</v>
      </c>
      <c r="AW86" s="919" t="e">
        <f t="shared" si="42"/>
        <v>#DIV/0!</v>
      </c>
      <c r="AX86" s="919" t="e">
        <f t="shared" si="43"/>
        <v>#DIV/0!</v>
      </c>
      <c r="AY86" s="919" t="e">
        <f t="shared" si="44"/>
        <v>#DIV/0!</v>
      </c>
      <c r="AZ86" s="919" t="e">
        <f t="shared" si="26"/>
        <v>#DIV/0!</v>
      </c>
      <c r="BA86" s="920" t="e">
        <f t="shared" si="27"/>
        <v>#DIV/0!</v>
      </c>
      <c r="BB86" s="920" t="e">
        <f t="shared" si="28"/>
        <v>#DIV/0!</v>
      </c>
      <c r="BC86" s="920" t="e">
        <f t="shared" si="29"/>
        <v>#DIV/0!</v>
      </c>
      <c r="BD86" s="920" t="e">
        <f t="shared" si="30"/>
        <v>#DIV/0!</v>
      </c>
      <c r="BE86" s="921">
        <v>0.2</v>
      </c>
      <c r="BF86" s="921">
        <v>0.8</v>
      </c>
      <c r="BG86" s="920" t="e">
        <f t="shared" si="31"/>
        <v>#DIV/0!</v>
      </c>
      <c r="BH86" s="920" t="e">
        <f t="shared" si="32"/>
        <v>#DIV/0!</v>
      </c>
      <c r="BI86" s="920" t="e">
        <f t="shared" si="33"/>
        <v>#DIV/0!</v>
      </c>
      <c r="BJ86" s="920" t="e">
        <f t="shared" si="69"/>
        <v>#DIV/0!</v>
      </c>
      <c r="BK86" s="920" t="e">
        <f t="shared" si="69"/>
        <v>#DIV/0!</v>
      </c>
      <c r="BL86" s="920" t="e">
        <f t="shared" si="35"/>
        <v>#DIV/0!</v>
      </c>
      <c r="BM86" s="920" t="e">
        <f t="shared" si="36"/>
        <v>#DIV/0!</v>
      </c>
      <c r="BN86" s="920" t="e">
        <f t="shared" si="37"/>
        <v>#DIV/0!</v>
      </c>
      <c r="BO86" s="920" t="e">
        <f t="shared" si="70"/>
        <v>#DIV/0!</v>
      </c>
      <c r="BP86" s="920" t="e">
        <f t="shared" si="70"/>
        <v>#DIV/0!</v>
      </c>
      <c r="BQ86" s="920" t="e">
        <f t="shared" si="70"/>
        <v>#DIV/0!</v>
      </c>
      <c r="BR86" s="920" t="e">
        <f t="shared" si="70"/>
        <v>#DIV/0!</v>
      </c>
      <c r="BS86" s="1202"/>
      <c r="BT86" s="1202"/>
      <c r="BU86" s="1202"/>
      <c r="BV86" s="1202"/>
      <c r="BW86" s="1202"/>
      <c r="BX86" s="1202"/>
      <c r="BY86" s="1202"/>
      <c r="BZ86" s="1202"/>
      <c r="CA86" s="925"/>
      <c r="CB86" s="798"/>
      <c r="CC86" s="922"/>
      <c r="CD86" s="923"/>
      <c r="CE86" s="923"/>
      <c r="CF86" s="974"/>
      <c r="CG86" s="975"/>
      <c r="CH86" s="798"/>
      <c r="CI86" s="798"/>
      <c r="CJ86" s="798"/>
      <c r="CK86" s="798"/>
      <c r="CL86" s="798"/>
      <c r="CM86" s="798"/>
      <c r="CN86" s="798"/>
      <c r="CO86" s="798"/>
      <c r="CP86" s="798"/>
      <c r="CQ86" s="798"/>
      <c r="CR86" s="798"/>
      <c r="CS86" s="798"/>
      <c r="CT86" s="798"/>
    </row>
    <row r="87" spans="1:98" ht="14.25" customHeight="1">
      <c r="A87" s="1042"/>
      <c r="B87" s="1043"/>
      <c r="C87" s="1044"/>
      <c r="D87" s="1045"/>
      <c r="E87" s="1046"/>
      <c r="F87" s="898"/>
      <c r="G87" s="964"/>
      <c r="H87" s="925"/>
      <c r="I87" s="899"/>
      <c r="J87" s="900"/>
      <c r="K87" s="900"/>
      <c r="L87" s="900"/>
      <c r="M87" s="925"/>
      <c r="N87" s="1025"/>
      <c r="O87" s="927"/>
      <c r="P87" s="901"/>
      <c r="Q87" s="903"/>
      <c r="R87" s="904"/>
      <c r="S87" s="904"/>
      <c r="T87" s="905"/>
      <c r="U87" s="818"/>
      <c r="V87" s="906">
        <v>4</v>
      </c>
      <c r="W87" s="898"/>
      <c r="X87" s="1269"/>
      <c r="Y87" s="1269"/>
      <c r="Z87" s="1101"/>
      <c r="AA87" s="907"/>
      <c r="AB87" s="908"/>
      <c r="AC87" s="908"/>
      <c r="AD87" s="909"/>
      <c r="AE87" s="871"/>
      <c r="AF87" s="1028"/>
      <c r="AG87" s="929"/>
      <c r="AH87" s="929"/>
      <c r="AI87" s="929"/>
      <c r="AJ87" s="930"/>
      <c r="AK87" s="1029"/>
      <c r="AL87" s="914"/>
      <c r="AM87" s="914"/>
      <c r="AN87" s="915"/>
      <c r="AO87" s="798"/>
      <c r="AP87" s="1050"/>
      <c r="AQ87" s="901"/>
      <c r="AR87" s="881"/>
      <c r="AS87" s="917" t="e">
        <f t="shared" si="22"/>
        <v>#DIV/0!</v>
      </c>
      <c r="AT87" s="918" t="e">
        <f t="shared" si="23"/>
        <v>#DIV/0!</v>
      </c>
      <c r="AU87" s="918" t="e">
        <f t="shared" si="24"/>
        <v>#DIV/0!</v>
      </c>
      <c r="AV87" s="918" t="e">
        <f t="shared" si="25"/>
        <v>#DIV/0!</v>
      </c>
      <c r="AW87" s="919" t="e">
        <f t="shared" si="42"/>
        <v>#DIV/0!</v>
      </c>
      <c r="AX87" s="919" t="e">
        <f t="shared" si="43"/>
        <v>#DIV/0!</v>
      </c>
      <c r="AY87" s="919" t="e">
        <f t="shared" si="44"/>
        <v>#DIV/0!</v>
      </c>
      <c r="AZ87" s="919" t="e">
        <f t="shared" si="26"/>
        <v>#DIV/0!</v>
      </c>
      <c r="BA87" s="920" t="e">
        <f t="shared" si="27"/>
        <v>#DIV/0!</v>
      </c>
      <c r="BB87" s="920" t="e">
        <f t="shared" si="28"/>
        <v>#DIV/0!</v>
      </c>
      <c r="BC87" s="920" t="e">
        <f t="shared" si="29"/>
        <v>#DIV/0!</v>
      </c>
      <c r="BD87" s="920" t="e">
        <f t="shared" si="30"/>
        <v>#DIV/0!</v>
      </c>
      <c r="BE87" s="921">
        <v>0.2</v>
      </c>
      <c r="BF87" s="921">
        <v>0.8</v>
      </c>
      <c r="BG87" s="920" t="e">
        <f t="shared" si="31"/>
        <v>#DIV/0!</v>
      </c>
      <c r="BH87" s="920" t="e">
        <f t="shared" si="32"/>
        <v>#DIV/0!</v>
      </c>
      <c r="BI87" s="920" t="e">
        <f t="shared" si="33"/>
        <v>#DIV/0!</v>
      </c>
      <c r="BJ87" s="920" t="e">
        <f t="shared" si="69"/>
        <v>#DIV/0!</v>
      </c>
      <c r="BK87" s="920" t="e">
        <f t="shared" si="69"/>
        <v>#DIV/0!</v>
      </c>
      <c r="BL87" s="920" t="e">
        <f t="shared" si="35"/>
        <v>#DIV/0!</v>
      </c>
      <c r="BM87" s="920" t="e">
        <f t="shared" si="36"/>
        <v>#DIV/0!</v>
      </c>
      <c r="BN87" s="920" t="e">
        <f t="shared" si="37"/>
        <v>#DIV/0!</v>
      </c>
      <c r="BO87" s="920" t="e">
        <f t="shared" si="70"/>
        <v>#DIV/0!</v>
      </c>
      <c r="BP87" s="920" t="e">
        <f t="shared" si="70"/>
        <v>#DIV/0!</v>
      </c>
      <c r="BQ87" s="920" t="e">
        <f t="shared" si="70"/>
        <v>#DIV/0!</v>
      </c>
      <c r="BR87" s="920" t="e">
        <f t="shared" si="70"/>
        <v>#DIV/0!</v>
      </c>
      <c r="BS87" s="1202"/>
      <c r="BT87" s="1202"/>
      <c r="BU87" s="1202"/>
      <c r="BV87" s="1202"/>
      <c r="BW87" s="1202"/>
      <c r="BX87" s="1202"/>
      <c r="BY87" s="1202"/>
      <c r="BZ87" s="1202"/>
      <c r="CA87" s="925"/>
      <c r="CB87" s="798"/>
      <c r="CC87" s="922"/>
      <c r="CD87" s="923"/>
      <c r="CE87" s="923"/>
      <c r="CF87" s="974"/>
      <c r="CG87" s="975"/>
      <c r="CH87" s="798"/>
      <c r="CI87" s="798"/>
      <c r="CJ87" s="798"/>
      <c r="CK87" s="798"/>
      <c r="CL87" s="798"/>
      <c r="CM87" s="798"/>
      <c r="CN87" s="798"/>
      <c r="CO87" s="798"/>
      <c r="CP87" s="798"/>
      <c r="CQ87" s="798"/>
      <c r="CR87" s="798"/>
      <c r="CS87" s="798"/>
      <c r="CT87" s="798"/>
    </row>
    <row r="88" spans="1:98" ht="14.25" customHeight="1">
      <c r="A88" s="1042"/>
      <c r="B88" s="1043"/>
      <c r="C88" s="1044"/>
      <c r="D88" s="1045"/>
      <c r="E88" s="1046"/>
      <c r="F88" s="898"/>
      <c r="G88" s="964"/>
      <c r="H88" s="925"/>
      <c r="I88" s="899"/>
      <c r="J88" s="900"/>
      <c r="K88" s="900"/>
      <c r="L88" s="900"/>
      <c r="M88" s="925"/>
      <c r="N88" s="1025"/>
      <c r="O88" s="927"/>
      <c r="P88" s="901"/>
      <c r="Q88" s="903"/>
      <c r="R88" s="904"/>
      <c r="S88" s="904"/>
      <c r="T88" s="905"/>
      <c r="U88" s="818"/>
      <c r="V88" s="906">
        <v>5</v>
      </c>
      <c r="W88" s="898"/>
      <c r="X88" s="1269"/>
      <c r="Y88" s="1269"/>
      <c r="Z88" s="1101"/>
      <c r="AA88" s="907"/>
      <c r="AB88" s="908"/>
      <c r="AC88" s="908"/>
      <c r="AD88" s="909"/>
      <c r="AE88" s="871"/>
      <c r="AF88" s="1028"/>
      <c r="AG88" s="929"/>
      <c r="AH88" s="929"/>
      <c r="AI88" s="929"/>
      <c r="AJ88" s="930"/>
      <c r="AK88" s="1029"/>
      <c r="AL88" s="914"/>
      <c r="AM88" s="914"/>
      <c r="AN88" s="915"/>
      <c r="AO88" s="798"/>
      <c r="AP88" s="1050"/>
      <c r="AQ88" s="901"/>
      <c r="AR88" s="881"/>
      <c r="AS88" s="917" t="e">
        <f t="shared" si="22"/>
        <v>#DIV/0!</v>
      </c>
      <c r="AT88" s="918" t="e">
        <f t="shared" si="23"/>
        <v>#DIV/0!</v>
      </c>
      <c r="AU88" s="918" t="e">
        <f t="shared" si="24"/>
        <v>#DIV/0!</v>
      </c>
      <c r="AV88" s="918" t="e">
        <f t="shared" si="25"/>
        <v>#DIV/0!</v>
      </c>
      <c r="AW88" s="919" t="e">
        <f t="shared" si="42"/>
        <v>#DIV/0!</v>
      </c>
      <c r="AX88" s="919" t="e">
        <f t="shared" si="43"/>
        <v>#DIV/0!</v>
      </c>
      <c r="AY88" s="919" t="e">
        <f t="shared" si="44"/>
        <v>#DIV/0!</v>
      </c>
      <c r="AZ88" s="919" t="e">
        <f t="shared" si="26"/>
        <v>#DIV/0!</v>
      </c>
      <c r="BA88" s="920" t="e">
        <f t="shared" si="27"/>
        <v>#DIV/0!</v>
      </c>
      <c r="BB88" s="920" t="e">
        <f t="shared" si="28"/>
        <v>#DIV/0!</v>
      </c>
      <c r="BC88" s="920" t="e">
        <f t="shared" si="29"/>
        <v>#DIV/0!</v>
      </c>
      <c r="BD88" s="920" t="e">
        <f t="shared" si="30"/>
        <v>#DIV/0!</v>
      </c>
      <c r="BE88" s="921">
        <v>0.2</v>
      </c>
      <c r="BF88" s="921">
        <v>0.8</v>
      </c>
      <c r="BG88" s="920" t="e">
        <f t="shared" si="31"/>
        <v>#DIV/0!</v>
      </c>
      <c r="BH88" s="920" t="e">
        <f t="shared" si="32"/>
        <v>#DIV/0!</v>
      </c>
      <c r="BI88" s="920" t="e">
        <f t="shared" si="33"/>
        <v>#DIV/0!</v>
      </c>
      <c r="BJ88" s="920" t="e">
        <f t="shared" si="69"/>
        <v>#DIV/0!</v>
      </c>
      <c r="BK88" s="920" t="e">
        <f t="shared" si="69"/>
        <v>#DIV/0!</v>
      </c>
      <c r="BL88" s="920" t="e">
        <f t="shared" si="35"/>
        <v>#DIV/0!</v>
      </c>
      <c r="BM88" s="920" t="e">
        <f t="shared" si="36"/>
        <v>#DIV/0!</v>
      </c>
      <c r="BN88" s="920" t="e">
        <f t="shared" si="37"/>
        <v>#DIV/0!</v>
      </c>
      <c r="BO88" s="920" t="e">
        <f t="shared" si="70"/>
        <v>#DIV/0!</v>
      </c>
      <c r="BP88" s="920" t="e">
        <f t="shared" si="70"/>
        <v>#DIV/0!</v>
      </c>
      <c r="BQ88" s="920" t="e">
        <f t="shared" si="70"/>
        <v>#DIV/0!</v>
      </c>
      <c r="BR88" s="920" t="e">
        <f t="shared" si="70"/>
        <v>#DIV/0!</v>
      </c>
      <c r="BS88" s="1202"/>
      <c r="BT88" s="1202"/>
      <c r="BU88" s="1202"/>
      <c r="BV88" s="1202"/>
      <c r="BW88" s="1202"/>
      <c r="BX88" s="1202"/>
      <c r="BY88" s="1202"/>
      <c r="BZ88" s="1202"/>
      <c r="CA88" s="925"/>
      <c r="CB88" s="798"/>
      <c r="CC88" s="922"/>
      <c r="CD88" s="923"/>
      <c r="CE88" s="923"/>
      <c r="CF88" s="974"/>
      <c r="CG88" s="975"/>
      <c r="CH88" s="798"/>
      <c r="CI88" s="798"/>
      <c r="CJ88" s="798"/>
      <c r="CK88" s="798"/>
      <c r="CL88" s="798"/>
      <c r="CM88" s="798"/>
      <c r="CN88" s="798"/>
      <c r="CO88" s="798"/>
      <c r="CP88" s="798"/>
      <c r="CQ88" s="798"/>
      <c r="CR88" s="798"/>
      <c r="CS88" s="798"/>
      <c r="CT88" s="798"/>
    </row>
    <row r="89" spans="1:98" ht="14.25" customHeight="1">
      <c r="A89" s="1042"/>
      <c r="B89" s="1043"/>
      <c r="C89" s="1044"/>
      <c r="D89" s="1045"/>
      <c r="E89" s="1046"/>
      <c r="F89" s="898"/>
      <c r="G89" s="964"/>
      <c r="H89" s="925"/>
      <c r="I89" s="899"/>
      <c r="J89" s="900"/>
      <c r="K89" s="900"/>
      <c r="L89" s="900"/>
      <c r="M89" s="925"/>
      <c r="N89" s="1025"/>
      <c r="O89" s="927"/>
      <c r="P89" s="901"/>
      <c r="Q89" s="903"/>
      <c r="R89" s="904"/>
      <c r="S89" s="904"/>
      <c r="T89" s="905"/>
      <c r="U89" s="818"/>
      <c r="V89" s="906">
        <v>6</v>
      </c>
      <c r="W89" s="898"/>
      <c r="X89" s="1269"/>
      <c r="Y89" s="1269"/>
      <c r="Z89" s="1101"/>
      <c r="AA89" s="907"/>
      <c r="AB89" s="908"/>
      <c r="AC89" s="908"/>
      <c r="AD89" s="909"/>
      <c r="AE89" s="871"/>
      <c r="AF89" s="1028"/>
      <c r="AG89" s="929"/>
      <c r="AH89" s="929"/>
      <c r="AI89" s="929"/>
      <c r="AJ89" s="930"/>
      <c r="AK89" s="1029"/>
      <c r="AL89" s="914"/>
      <c r="AM89" s="914"/>
      <c r="AN89" s="915"/>
      <c r="AO89" s="798"/>
      <c r="AP89" s="1050"/>
      <c r="AQ89" s="901"/>
      <c r="AR89" s="881"/>
      <c r="AS89" s="917" t="e">
        <f t="shared" si="22"/>
        <v>#DIV/0!</v>
      </c>
      <c r="AT89" s="918" t="e">
        <f t="shared" si="23"/>
        <v>#DIV/0!</v>
      </c>
      <c r="AU89" s="918" t="e">
        <f t="shared" si="24"/>
        <v>#DIV/0!</v>
      </c>
      <c r="AV89" s="918" t="e">
        <f t="shared" si="25"/>
        <v>#DIV/0!</v>
      </c>
      <c r="AW89" s="919" t="e">
        <f t="shared" si="42"/>
        <v>#DIV/0!</v>
      </c>
      <c r="AX89" s="919" t="e">
        <f t="shared" si="43"/>
        <v>#DIV/0!</v>
      </c>
      <c r="AY89" s="919" t="e">
        <f t="shared" si="44"/>
        <v>#DIV/0!</v>
      </c>
      <c r="AZ89" s="919" t="e">
        <f t="shared" si="26"/>
        <v>#DIV/0!</v>
      </c>
      <c r="BA89" s="920" t="e">
        <f t="shared" si="27"/>
        <v>#DIV/0!</v>
      </c>
      <c r="BB89" s="920" t="e">
        <f t="shared" si="28"/>
        <v>#DIV/0!</v>
      </c>
      <c r="BC89" s="920" t="e">
        <f t="shared" si="29"/>
        <v>#DIV/0!</v>
      </c>
      <c r="BD89" s="920" t="e">
        <f t="shared" si="30"/>
        <v>#DIV/0!</v>
      </c>
      <c r="BE89" s="921">
        <v>0.2</v>
      </c>
      <c r="BF89" s="921">
        <v>0.8</v>
      </c>
      <c r="BG89" s="920" t="e">
        <f t="shared" si="31"/>
        <v>#DIV/0!</v>
      </c>
      <c r="BH89" s="920" t="e">
        <f t="shared" si="32"/>
        <v>#DIV/0!</v>
      </c>
      <c r="BI89" s="920" t="e">
        <f t="shared" si="33"/>
        <v>#DIV/0!</v>
      </c>
      <c r="BJ89" s="920" t="e">
        <f t="shared" si="69"/>
        <v>#DIV/0!</v>
      </c>
      <c r="BK89" s="920" t="e">
        <f t="shared" si="69"/>
        <v>#DIV/0!</v>
      </c>
      <c r="BL89" s="920" t="e">
        <f t="shared" si="35"/>
        <v>#DIV/0!</v>
      </c>
      <c r="BM89" s="920" t="e">
        <f t="shared" si="36"/>
        <v>#DIV/0!</v>
      </c>
      <c r="BN89" s="920" t="e">
        <f t="shared" si="37"/>
        <v>#DIV/0!</v>
      </c>
      <c r="BO89" s="920" t="e">
        <f t="shared" si="70"/>
        <v>#DIV/0!</v>
      </c>
      <c r="BP89" s="920" t="e">
        <f t="shared" si="70"/>
        <v>#DIV/0!</v>
      </c>
      <c r="BQ89" s="920" t="e">
        <f t="shared" si="70"/>
        <v>#DIV/0!</v>
      </c>
      <c r="BR89" s="920" t="e">
        <f t="shared" si="70"/>
        <v>#DIV/0!</v>
      </c>
      <c r="BS89" s="1202"/>
      <c r="BT89" s="1202"/>
      <c r="BU89" s="1202"/>
      <c r="BV89" s="1202"/>
      <c r="BW89" s="1202"/>
      <c r="BX89" s="1202"/>
      <c r="BY89" s="1202"/>
      <c r="BZ89" s="1202"/>
      <c r="CA89" s="925"/>
      <c r="CB89" s="798"/>
      <c r="CC89" s="922"/>
      <c r="CD89" s="923"/>
      <c r="CE89" s="923"/>
      <c r="CF89" s="974"/>
      <c r="CG89" s="975"/>
      <c r="CH89" s="798"/>
      <c r="CI89" s="798"/>
      <c r="CJ89" s="798"/>
      <c r="CK89" s="798"/>
      <c r="CL89" s="798"/>
      <c r="CM89" s="798"/>
      <c r="CN89" s="798"/>
      <c r="CO89" s="798"/>
      <c r="CP89" s="798"/>
      <c r="CQ89" s="798"/>
      <c r="CR89" s="798"/>
      <c r="CS89" s="798"/>
      <c r="CT89" s="798"/>
    </row>
    <row r="90" spans="1:98" ht="14.25" customHeight="1">
      <c r="A90" s="1042"/>
      <c r="B90" s="1043"/>
      <c r="C90" s="1044"/>
      <c r="D90" s="1045"/>
      <c r="E90" s="1046"/>
      <c r="F90" s="898"/>
      <c r="G90" s="964"/>
      <c r="H90" s="925"/>
      <c r="I90" s="899"/>
      <c r="J90" s="900"/>
      <c r="K90" s="900"/>
      <c r="L90" s="900"/>
      <c r="M90" s="925"/>
      <c r="N90" s="1025"/>
      <c r="O90" s="927"/>
      <c r="P90" s="901"/>
      <c r="Q90" s="903"/>
      <c r="R90" s="904"/>
      <c r="S90" s="904"/>
      <c r="T90" s="905"/>
      <c r="U90" s="818"/>
      <c r="V90" s="906">
        <v>7</v>
      </c>
      <c r="W90" s="898"/>
      <c r="X90" s="1269"/>
      <c r="Y90" s="1269"/>
      <c r="Z90" s="1101"/>
      <c r="AA90" s="907"/>
      <c r="AB90" s="908"/>
      <c r="AC90" s="908"/>
      <c r="AD90" s="909"/>
      <c r="AE90" s="871"/>
      <c r="AF90" s="1028"/>
      <c r="AG90" s="929"/>
      <c r="AH90" s="929"/>
      <c r="AI90" s="929"/>
      <c r="AJ90" s="930"/>
      <c r="AK90" s="1029"/>
      <c r="AL90" s="914"/>
      <c r="AM90" s="914"/>
      <c r="AN90" s="915"/>
      <c r="AO90" s="798"/>
      <c r="AP90" s="1050"/>
      <c r="AQ90" s="901"/>
      <c r="AR90" s="881"/>
      <c r="AS90" s="917" t="e">
        <f t="shared" si="22"/>
        <v>#DIV/0!</v>
      </c>
      <c r="AT90" s="918" t="e">
        <f t="shared" si="23"/>
        <v>#DIV/0!</v>
      </c>
      <c r="AU90" s="918" t="e">
        <f t="shared" si="24"/>
        <v>#DIV/0!</v>
      </c>
      <c r="AV90" s="918" t="e">
        <f t="shared" si="25"/>
        <v>#DIV/0!</v>
      </c>
      <c r="AW90" s="919" t="e">
        <f t="shared" si="42"/>
        <v>#DIV/0!</v>
      </c>
      <c r="AX90" s="919" t="e">
        <f t="shared" si="43"/>
        <v>#DIV/0!</v>
      </c>
      <c r="AY90" s="919" t="e">
        <f t="shared" si="44"/>
        <v>#DIV/0!</v>
      </c>
      <c r="AZ90" s="919" t="e">
        <f t="shared" si="26"/>
        <v>#DIV/0!</v>
      </c>
      <c r="BA90" s="920" t="e">
        <f t="shared" si="27"/>
        <v>#DIV/0!</v>
      </c>
      <c r="BB90" s="920" t="e">
        <f t="shared" si="28"/>
        <v>#DIV/0!</v>
      </c>
      <c r="BC90" s="920" t="e">
        <f t="shared" si="29"/>
        <v>#DIV/0!</v>
      </c>
      <c r="BD90" s="920" t="e">
        <f t="shared" si="30"/>
        <v>#DIV/0!</v>
      </c>
      <c r="BE90" s="921">
        <v>0.2</v>
      </c>
      <c r="BF90" s="921">
        <v>0.8</v>
      </c>
      <c r="BG90" s="920" t="e">
        <f t="shared" si="31"/>
        <v>#DIV/0!</v>
      </c>
      <c r="BH90" s="920" t="e">
        <f t="shared" si="32"/>
        <v>#DIV/0!</v>
      </c>
      <c r="BI90" s="920" t="e">
        <f t="shared" si="33"/>
        <v>#DIV/0!</v>
      </c>
      <c r="BJ90" s="920" t="e">
        <f t="shared" si="69"/>
        <v>#DIV/0!</v>
      </c>
      <c r="BK90" s="920" t="e">
        <f t="shared" si="69"/>
        <v>#DIV/0!</v>
      </c>
      <c r="BL90" s="920" t="e">
        <f t="shared" si="35"/>
        <v>#DIV/0!</v>
      </c>
      <c r="BM90" s="920" t="e">
        <f t="shared" si="36"/>
        <v>#DIV/0!</v>
      </c>
      <c r="BN90" s="920" t="e">
        <f t="shared" si="37"/>
        <v>#DIV/0!</v>
      </c>
      <c r="BO90" s="920" t="e">
        <f t="shared" si="70"/>
        <v>#DIV/0!</v>
      </c>
      <c r="BP90" s="920" t="e">
        <f t="shared" si="70"/>
        <v>#DIV/0!</v>
      </c>
      <c r="BQ90" s="920" t="e">
        <f t="shared" si="70"/>
        <v>#DIV/0!</v>
      </c>
      <c r="BR90" s="920" t="e">
        <f t="shared" si="70"/>
        <v>#DIV/0!</v>
      </c>
      <c r="BS90" s="1202"/>
      <c r="BT90" s="1202"/>
      <c r="BU90" s="1202"/>
      <c r="BV90" s="1202"/>
      <c r="BW90" s="1202"/>
      <c r="BX90" s="1202"/>
      <c r="BY90" s="1202"/>
      <c r="BZ90" s="1202"/>
      <c r="CA90" s="925"/>
      <c r="CB90" s="798"/>
      <c r="CC90" s="922"/>
      <c r="CD90" s="923"/>
      <c r="CE90" s="923"/>
      <c r="CF90" s="974"/>
      <c r="CG90" s="975"/>
      <c r="CH90" s="798"/>
      <c r="CI90" s="798"/>
      <c r="CJ90" s="798"/>
      <c r="CK90" s="798"/>
      <c r="CL90" s="798"/>
      <c r="CM90" s="798"/>
      <c r="CN90" s="798"/>
      <c r="CO90" s="798"/>
      <c r="CP90" s="798"/>
      <c r="CQ90" s="798"/>
      <c r="CR90" s="798"/>
      <c r="CS90" s="798"/>
      <c r="CT90" s="798"/>
    </row>
    <row r="91" spans="1:98" ht="14.25" customHeight="1">
      <c r="A91" s="1042"/>
      <c r="B91" s="1043"/>
      <c r="C91" s="1044"/>
      <c r="D91" s="1045"/>
      <c r="E91" s="1046"/>
      <c r="F91" s="898"/>
      <c r="G91" s="964"/>
      <c r="H91" s="925"/>
      <c r="I91" s="899"/>
      <c r="J91" s="900"/>
      <c r="K91" s="900"/>
      <c r="L91" s="900"/>
      <c r="M91" s="925"/>
      <c r="N91" s="1025"/>
      <c r="O91" s="927"/>
      <c r="P91" s="901"/>
      <c r="Q91" s="903"/>
      <c r="R91" s="904"/>
      <c r="S91" s="904"/>
      <c r="T91" s="905"/>
      <c r="U91" s="818"/>
      <c r="V91" s="906">
        <v>8</v>
      </c>
      <c r="W91" s="1090"/>
      <c r="X91" s="1269"/>
      <c r="Y91" s="1269"/>
      <c r="Z91" s="1101"/>
      <c r="AA91" s="907"/>
      <c r="AB91" s="908"/>
      <c r="AC91" s="908"/>
      <c r="AD91" s="909"/>
      <c r="AE91" s="871"/>
      <c r="AF91" s="1028"/>
      <c r="AG91" s="929"/>
      <c r="AH91" s="929"/>
      <c r="AI91" s="929"/>
      <c r="AJ91" s="930"/>
      <c r="AK91" s="1029"/>
      <c r="AL91" s="914"/>
      <c r="AM91" s="914"/>
      <c r="AN91" s="915"/>
      <c r="AO91" s="798"/>
      <c r="AP91" s="1050"/>
      <c r="AQ91" s="901"/>
      <c r="AR91" s="881"/>
      <c r="AS91" s="917" t="e">
        <f t="shared" si="22"/>
        <v>#DIV/0!</v>
      </c>
      <c r="AT91" s="918" t="e">
        <f t="shared" si="23"/>
        <v>#DIV/0!</v>
      </c>
      <c r="AU91" s="918" t="e">
        <f t="shared" si="24"/>
        <v>#DIV/0!</v>
      </c>
      <c r="AV91" s="918" t="e">
        <f t="shared" si="25"/>
        <v>#DIV/0!</v>
      </c>
      <c r="AW91" s="919" t="e">
        <f t="shared" si="42"/>
        <v>#DIV/0!</v>
      </c>
      <c r="AX91" s="919" t="e">
        <f t="shared" si="43"/>
        <v>#DIV/0!</v>
      </c>
      <c r="AY91" s="919" t="e">
        <f t="shared" si="44"/>
        <v>#DIV/0!</v>
      </c>
      <c r="AZ91" s="919" t="e">
        <f t="shared" si="26"/>
        <v>#DIV/0!</v>
      </c>
      <c r="BA91" s="920" t="e">
        <f t="shared" si="27"/>
        <v>#DIV/0!</v>
      </c>
      <c r="BB91" s="920" t="e">
        <f t="shared" si="28"/>
        <v>#DIV/0!</v>
      </c>
      <c r="BC91" s="920" t="e">
        <f t="shared" si="29"/>
        <v>#DIV/0!</v>
      </c>
      <c r="BD91" s="920" t="e">
        <f t="shared" si="30"/>
        <v>#DIV/0!</v>
      </c>
      <c r="BE91" s="921">
        <v>0.2</v>
      </c>
      <c r="BF91" s="921">
        <v>0.8</v>
      </c>
      <c r="BG91" s="920" t="e">
        <f t="shared" si="31"/>
        <v>#DIV/0!</v>
      </c>
      <c r="BH91" s="920" t="e">
        <f t="shared" si="32"/>
        <v>#DIV/0!</v>
      </c>
      <c r="BI91" s="920" t="e">
        <f t="shared" si="33"/>
        <v>#DIV/0!</v>
      </c>
      <c r="BJ91" s="920" t="e">
        <f t="shared" si="69"/>
        <v>#DIV/0!</v>
      </c>
      <c r="BK91" s="920" t="e">
        <f t="shared" si="69"/>
        <v>#DIV/0!</v>
      </c>
      <c r="BL91" s="920" t="e">
        <f t="shared" si="35"/>
        <v>#DIV/0!</v>
      </c>
      <c r="BM91" s="920" t="e">
        <f t="shared" si="36"/>
        <v>#DIV/0!</v>
      </c>
      <c r="BN91" s="920" t="e">
        <f t="shared" si="37"/>
        <v>#DIV/0!</v>
      </c>
      <c r="BO91" s="920" t="e">
        <f t="shared" si="70"/>
        <v>#DIV/0!</v>
      </c>
      <c r="BP91" s="920" t="e">
        <f t="shared" si="70"/>
        <v>#DIV/0!</v>
      </c>
      <c r="BQ91" s="920" t="e">
        <f t="shared" si="70"/>
        <v>#DIV/0!</v>
      </c>
      <c r="BR91" s="920" t="e">
        <f t="shared" si="70"/>
        <v>#DIV/0!</v>
      </c>
      <c r="BS91" s="1202"/>
      <c r="BT91" s="1202"/>
      <c r="BU91" s="1202"/>
      <c r="BV91" s="1202"/>
      <c r="BW91" s="1202"/>
      <c r="BX91" s="1202"/>
      <c r="BY91" s="1202"/>
      <c r="BZ91" s="1202"/>
      <c r="CA91" s="925"/>
      <c r="CB91" s="798"/>
      <c r="CC91" s="922"/>
      <c r="CD91" s="923"/>
      <c r="CE91" s="923"/>
      <c r="CF91" s="974"/>
      <c r="CG91" s="975"/>
      <c r="CH91" s="798"/>
      <c r="CI91" s="798"/>
      <c r="CJ91" s="798"/>
      <c r="CK91" s="798"/>
      <c r="CL91" s="798"/>
      <c r="CM91" s="798"/>
      <c r="CN91" s="798"/>
      <c r="CO91" s="798"/>
      <c r="CP91" s="798"/>
      <c r="CQ91" s="798"/>
      <c r="CR91" s="798"/>
      <c r="CS91" s="798"/>
      <c r="CT91" s="798"/>
    </row>
    <row r="92" spans="1:98" ht="14.25" customHeight="1">
      <c r="A92" s="1042"/>
      <c r="B92" s="1043"/>
      <c r="C92" s="1044"/>
      <c r="D92" s="1045"/>
      <c r="E92" s="1046"/>
      <c r="F92" s="898"/>
      <c r="G92" s="964"/>
      <c r="H92" s="925"/>
      <c r="I92" s="899"/>
      <c r="J92" s="900"/>
      <c r="K92" s="900"/>
      <c r="L92" s="900"/>
      <c r="M92" s="925"/>
      <c r="N92" s="1025"/>
      <c r="O92" s="927"/>
      <c r="P92" s="901"/>
      <c r="Q92" s="903"/>
      <c r="R92" s="904"/>
      <c r="S92" s="904"/>
      <c r="T92" s="905"/>
      <c r="U92" s="818"/>
      <c r="V92" s="906">
        <v>9</v>
      </c>
      <c r="W92" s="1090"/>
      <c r="X92" s="1269"/>
      <c r="Y92" s="1269"/>
      <c r="Z92" s="1101"/>
      <c r="AA92" s="907"/>
      <c r="AB92" s="908"/>
      <c r="AC92" s="908"/>
      <c r="AD92" s="909"/>
      <c r="AE92" s="871"/>
      <c r="AF92" s="1028"/>
      <c r="AG92" s="929"/>
      <c r="AH92" s="929"/>
      <c r="AI92" s="929"/>
      <c r="AJ92" s="930"/>
      <c r="AK92" s="1029"/>
      <c r="AL92" s="914"/>
      <c r="AM92" s="914"/>
      <c r="AN92" s="915"/>
      <c r="AO92" s="798"/>
      <c r="AP92" s="1050"/>
      <c r="AQ92" s="901"/>
      <c r="AR92" s="881"/>
      <c r="AS92" s="917" t="e">
        <f t="shared" si="22"/>
        <v>#DIV/0!</v>
      </c>
      <c r="AT92" s="918" t="e">
        <f t="shared" si="23"/>
        <v>#DIV/0!</v>
      </c>
      <c r="AU92" s="918" t="e">
        <f t="shared" si="24"/>
        <v>#DIV/0!</v>
      </c>
      <c r="AV92" s="918" t="e">
        <f t="shared" si="25"/>
        <v>#DIV/0!</v>
      </c>
      <c r="AW92" s="919" t="e">
        <f t="shared" si="42"/>
        <v>#DIV/0!</v>
      </c>
      <c r="AX92" s="919" t="e">
        <f t="shared" si="43"/>
        <v>#DIV/0!</v>
      </c>
      <c r="AY92" s="919" t="e">
        <f t="shared" si="44"/>
        <v>#DIV/0!</v>
      </c>
      <c r="AZ92" s="919" t="e">
        <f t="shared" si="26"/>
        <v>#DIV/0!</v>
      </c>
      <c r="BA92" s="920" t="e">
        <f t="shared" si="27"/>
        <v>#DIV/0!</v>
      </c>
      <c r="BB92" s="920" t="e">
        <f t="shared" si="28"/>
        <v>#DIV/0!</v>
      </c>
      <c r="BC92" s="920" t="e">
        <f t="shared" si="29"/>
        <v>#DIV/0!</v>
      </c>
      <c r="BD92" s="920" t="e">
        <f t="shared" si="30"/>
        <v>#DIV/0!</v>
      </c>
      <c r="BE92" s="921">
        <v>0.2</v>
      </c>
      <c r="BF92" s="921">
        <v>0.8</v>
      </c>
      <c r="BG92" s="920" t="e">
        <f t="shared" si="31"/>
        <v>#DIV/0!</v>
      </c>
      <c r="BH92" s="920" t="e">
        <f t="shared" si="32"/>
        <v>#DIV/0!</v>
      </c>
      <c r="BI92" s="920" t="e">
        <f t="shared" si="33"/>
        <v>#DIV/0!</v>
      </c>
      <c r="BJ92" s="920" t="e">
        <f t="shared" si="69"/>
        <v>#DIV/0!</v>
      </c>
      <c r="BK92" s="920" t="e">
        <f t="shared" si="69"/>
        <v>#DIV/0!</v>
      </c>
      <c r="BL92" s="920" t="e">
        <f t="shared" si="35"/>
        <v>#DIV/0!</v>
      </c>
      <c r="BM92" s="920" t="e">
        <f t="shared" si="36"/>
        <v>#DIV/0!</v>
      </c>
      <c r="BN92" s="920" t="e">
        <f t="shared" si="37"/>
        <v>#DIV/0!</v>
      </c>
      <c r="BO92" s="920" t="e">
        <f t="shared" si="70"/>
        <v>#DIV/0!</v>
      </c>
      <c r="BP92" s="920" t="e">
        <f t="shared" si="70"/>
        <v>#DIV/0!</v>
      </c>
      <c r="BQ92" s="920" t="e">
        <f t="shared" si="70"/>
        <v>#DIV/0!</v>
      </c>
      <c r="BR92" s="920" t="e">
        <f t="shared" si="70"/>
        <v>#DIV/0!</v>
      </c>
      <c r="BS92" s="1202"/>
      <c r="BT92" s="1202"/>
      <c r="BU92" s="1202"/>
      <c r="BV92" s="1202"/>
      <c r="BW92" s="1202"/>
      <c r="BX92" s="1202"/>
      <c r="BY92" s="1202"/>
      <c r="BZ92" s="1202"/>
      <c r="CA92" s="925"/>
      <c r="CB92" s="798"/>
      <c r="CC92" s="922"/>
      <c r="CD92" s="923"/>
      <c r="CE92" s="923"/>
      <c r="CF92" s="974"/>
      <c r="CG92" s="975"/>
      <c r="CH92" s="798"/>
      <c r="CI92" s="798"/>
      <c r="CJ92" s="798"/>
      <c r="CK92" s="798"/>
      <c r="CL92" s="798"/>
      <c r="CM92" s="798"/>
      <c r="CN92" s="798"/>
      <c r="CO92" s="798"/>
      <c r="CP92" s="798"/>
      <c r="CQ92" s="798"/>
      <c r="CR92" s="798"/>
      <c r="CS92" s="798"/>
      <c r="CT92" s="798"/>
    </row>
    <row r="93" spans="1:98" ht="14.25" customHeight="1" thickBot="1">
      <c r="A93" s="1088"/>
      <c r="B93" s="1058"/>
      <c r="C93" s="1059"/>
      <c r="D93" s="1060"/>
      <c r="E93" s="1061"/>
      <c r="F93" s="983"/>
      <c r="G93" s="984"/>
      <c r="H93" s="1062"/>
      <c r="I93" s="1063"/>
      <c r="J93" s="986"/>
      <c r="K93" s="986"/>
      <c r="L93" s="986"/>
      <c r="M93" s="1062"/>
      <c r="N93" s="1064"/>
      <c r="O93" s="987"/>
      <c r="P93" s="985"/>
      <c r="Q93" s="1065"/>
      <c r="R93" s="1066"/>
      <c r="S93" s="1066"/>
      <c r="T93" s="1067"/>
      <c r="U93" s="818"/>
      <c r="V93" s="981">
        <v>10</v>
      </c>
      <c r="W93" s="1068"/>
      <c r="X93" s="1257"/>
      <c r="Y93" s="1257"/>
      <c r="Z93" s="1069"/>
      <c r="AA93" s="1070"/>
      <c r="AB93" s="989"/>
      <c r="AC93" s="989"/>
      <c r="AD93" s="990"/>
      <c r="AE93" s="871"/>
      <c r="AF93" s="1071"/>
      <c r="AG93" s="991"/>
      <c r="AH93" s="991"/>
      <c r="AI93" s="991"/>
      <c r="AJ93" s="992"/>
      <c r="AK93" s="1073"/>
      <c r="AL93" s="994"/>
      <c r="AM93" s="994"/>
      <c r="AN93" s="1074"/>
      <c r="AO93" s="798"/>
      <c r="AP93" s="1075"/>
      <c r="AQ93" s="985"/>
      <c r="AR93" s="881"/>
      <c r="AS93" s="1076" t="e">
        <f t="shared" si="22"/>
        <v>#DIV/0!</v>
      </c>
      <c r="AT93" s="1077" t="e">
        <f t="shared" si="23"/>
        <v>#DIV/0!</v>
      </c>
      <c r="AU93" s="1077" t="e">
        <f t="shared" si="24"/>
        <v>#DIV/0!</v>
      </c>
      <c r="AV93" s="1077" t="e">
        <f t="shared" si="25"/>
        <v>#DIV/0!</v>
      </c>
      <c r="AW93" s="1078" t="e">
        <f t="shared" si="42"/>
        <v>#DIV/0!</v>
      </c>
      <c r="AX93" s="1078" t="e">
        <f t="shared" si="43"/>
        <v>#DIV/0!</v>
      </c>
      <c r="AY93" s="1078" t="e">
        <f t="shared" si="44"/>
        <v>#DIV/0!</v>
      </c>
      <c r="AZ93" s="1078" t="e">
        <f t="shared" si="26"/>
        <v>#DIV/0!</v>
      </c>
      <c r="BA93" s="1079" t="e">
        <f t="shared" si="27"/>
        <v>#DIV/0!</v>
      </c>
      <c r="BB93" s="1079" t="e">
        <f t="shared" si="28"/>
        <v>#DIV/0!</v>
      </c>
      <c r="BC93" s="1079" t="e">
        <f t="shared" si="29"/>
        <v>#DIV/0!</v>
      </c>
      <c r="BD93" s="1079" t="e">
        <f t="shared" si="30"/>
        <v>#DIV/0!</v>
      </c>
      <c r="BE93" s="1080">
        <v>0.2</v>
      </c>
      <c r="BF93" s="1080">
        <v>0.8</v>
      </c>
      <c r="BG93" s="1079" t="e">
        <f t="shared" si="31"/>
        <v>#DIV/0!</v>
      </c>
      <c r="BH93" s="1079" t="e">
        <f t="shared" si="32"/>
        <v>#DIV/0!</v>
      </c>
      <c r="BI93" s="1079" t="e">
        <f t="shared" si="33"/>
        <v>#DIV/0!</v>
      </c>
      <c r="BJ93" s="1079" t="e">
        <f t="shared" si="69"/>
        <v>#DIV/0!</v>
      </c>
      <c r="BK93" s="1079" t="e">
        <f t="shared" si="69"/>
        <v>#DIV/0!</v>
      </c>
      <c r="BL93" s="1079" t="e">
        <f t="shared" si="35"/>
        <v>#DIV/0!</v>
      </c>
      <c r="BM93" s="1079" t="e">
        <f t="shared" si="36"/>
        <v>#DIV/0!</v>
      </c>
      <c r="BN93" s="1079" t="e">
        <f t="shared" si="37"/>
        <v>#DIV/0!</v>
      </c>
      <c r="BO93" s="1079" t="e">
        <f t="shared" si="70"/>
        <v>#DIV/0!</v>
      </c>
      <c r="BP93" s="1079" t="e">
        <f t="shared" si="70"/>
        <v>#DIV/0!</v>
      </c>
      <c r="BQ93" s="1079" t="e">
        <f t="shared" si="70"/>
        <v>#DIV/0!</v>
      </c>
      <c r="BR93" s="1079" t="e">
        <f t="shared" si="70"/>
        <v>#DIV/0!</v>
      </c>
      <c r="BS93" s="1206"/>
      <c r="BT93" s="1206"/>
      <c r="BU93" s="1206"/>
      <c r="BV93" s="1206"/>
      <c r="BW93" s="1206"/>
      <c r="BX93" s="1206"/>
      <c r="BY93" s="1206"/>
      <c r="BZ93" s="1206"/>
      <c r="CA93" s="1062"/>
      <c r="CB93" s="798"/>
      <c r="CC93" s="1081"/>
      <c r="CD93" s="1082"/>
      <c r="CE93" s="1082"/>
      <c r="CF93" s="1083"/>
      <c r="CG93" s="1084"/>
      <c r="CH93" s="798"/>
      <c r="CI93" s="798"/>
      <c r="CJ93" s="798"/>
      <c r="CK93" s="798"/>
      <c r="CL93" s="798"/>
      <c r="CM93" s="798"/>
      <c r="CN93" s="798"/>
      <c r="CO93" s="798"/>
      <c r="CP93" s="798"/>
      <c r="CQ93" s="798"/>
      <c r="CR93" s="798"/>
      <c r="CS93" s="798"/>
      <c r="CT93" s="798"/>
    </row>
    <row r="94" spans="1:98" ht="14.25" customHeight="1">
      <c r="A94" s="853"/>
      <c r="B94" s="1030"/>
      <c r="C94" s="1031"/>
      <c r="D94" s="856"/>
      <c r="E94" s="1032"/>
      <c r="F94" s="858"/>
      <c r="G94" s="950"/>
      <c r="H94" s="1085"/>
      <c r="I94" s="860"/>
      <c r="J94" s="861"/>
      <c r="K94" s="861"/>
      <c r="L94" s="861"/>
      <c r="M94" s="1035"/>
      <c r="N94" s="1036"/>
      <c r="O94" s="954"/>
      <c r="P94" s="951"/>
      <c r="Q94" s="863"/>
      <c r="R94" s="864"/>
      <c r="S94" s="864"/>
      <c r="T94" s="865"/>
      <c r="U94" s="871"/>
      <c r="V94" s="867">
        <v>1</v>
      </c>
      <c r="W94" s="858"/>
      <c r="X94" s="1265"/>
      <c r="Y94" s="1265"/>
      <c r="Z94" s="1101"/>
      <c r="AA94" s="868"/>
      <c r="AB94" s="869"/>
      <c r="AC94" s="869"/>
      <c r="AD94" s="870"/>
      <c r="AE94" s="871"/>
      <c r="AF94" s="1086"/>
      <c r="AG94" s="874"/>
      <c r="AH94" s="874"/>
      <c r="AI94" s="874"/>
      <c r="AJ94" s="875"/>
      <c r="AK94" s="1041"/>
      <c r="AL94" s="877"/>
      <c r="AM94" s="877"/>
      <c r="AN94" s="878"/>
      <c r="AO94" s="1010"/>
      <c r="AP94" s="879"/>
      <c r="AQ94" s="880"/>
      <c r="AR94" s="881"/>
      <c r="AS94" s="882" t="e">
        <f t="shared" si="22"/>
        <v>#DIV/0!</v>
      </c>
      <c r="AT94" s="977" t="e">
        <f t="shared" si="23"/>
        <v>#DIV/0!</v>
      </c>
      <c r="AU94" s="977" t="e">
        <f t="shared" si="24"/>
        <v>#DIV/0!</v>
      </c>
      <c r="AV94" s="977" t="e">
        <f t="shared" si="25"/>
        <v>#DIV/0!</v>
      </c>
      <c r="AW94" s="1014" t="e">
        <f t="shared" si="42"/>
        <v>#DIV/0!</v>
      </c>
      <c r="AX94" s="1014" t="e">
        <f t="shared" si="43"/>
        <v>#DIV/0!</v>
      </c>
      <c r="AY94" s="1014" t="e">
        <f t="shared" si="44"/>
        <v>#DIV/0!</v>
      </c>
      <c r="AZ94" s="1014" t="e">
        <f t="shared" si="26"/>
        <v>#DIV/0!</v>
      </c>
      <c r="BA94" s="978" t="e">
        <f t="shared" si="27"/>
        <v>#DIV/0!</v>
      </c>
      <c r="BB94" s="978" t="e">
        <f t="shared" si="28"/>
        <v>#DIV/0!</v>
      </c>
      <c r="BC94" s="978" t="e">
        <f t="shared" si="29"/>
        <v>#DIV/0!</v>
      </c>
      <c r="BD94" s="978" t="e">
        <f t="shared" si="30"/>
        <v>#DIV/0!</v>
      </c>
      <c r="BE94" s="979">
        <v>0.2</v>
      </c>
      <c r="BF94" s="979">
        <v>0.8</v>
      </c>
      <c r="BG94" s="978" t="e">
        <f t="shared" si="31"/>
        <v>#DIV/0!</v>
      </c>
      <c r="BH94" s="978" t="e">
        <f t="shared" si="32"/>
        <v>#DIV/0!</v>
      </c>
      <c r="BI94" s="978" t="e">
        <f t="shared" si="33"/>
        <v>#DIV/0!</v>
      </c>
      <c r="BJ94" s="978" t="e">
        <f t="shared" si="69"/>
        <v>#DIV/0!</v>
      </c>
      <c r="BK94" s="978" t="e">
        <f t="shared" si="69"/>
        <v>#DIV/0!</v>
      </c>
      <c r="BL94" s="978" t="e">
        <f t="shared" si="35"/>
        <v>#DIV/0!</v>
      </c>
      <c r="BM94" s="978" t="e">
        <f t="shared" si="36"/>
        <v>#DIV/0!</v>
      </c>
      <c r="BN94" s="978" t="e">
        <f t="shared" si="37"/>
        <v>#DIV/0!</v>
      </c>
      <c r="BO94" s="978" t="e">
        <f t="shared" si="70"/>
        <v>#DIV/0!</v>
      </c>
      <c r="BP94" s="885" t="e">
        <f t="shared" si="70"/>
        <v>#DIV/0!</v>
      </c>
      <c r="BQ94" s="885" t="e">
        <f t="shared" si="70"/>
        <v>#DIV/0!</v>
      </c>
      <c r="BR94" s="885" t="e">
        <f t="shared" si="70"/>
        <v>#DIV/0!</v>
      </c>
      <c r="BS94" s="1015" t="e">
        <f t="shared" ref="BS94:BV94" si="71">AVERAGEIF(BO94:BO103,"&lt;&gt;#¡DIV/0!")</f>
        <v>#DIV/0!</v>
      </c>
      <c r="BT94" s="1015" t="e">
        <f t="shared" si="71"/>
        <v>#DIV/0!</v>
      </c>
      <c r="BU94" s="1015" t="e">
        <f t="shared" si="71"/>
        <v>#DIV/0!</v>
      </c>
      <c r="BV94" s="1015" t="e">
        <f t="shared" si="71"/>
        <v>#DIV/0!</v>
      </c>
      <c r="BW94" s="888" t="e">
        <f>+C94*BS94</f>
        <v>#DIV/0!</v>
      </c>
      <c r="BX94" s="888" t="e">
        <f>+C94*BT94</f>
        <v>#DIV/0!</v>
      </c>
      <c r="BY94" s="888" t="e">
        <f>+C94*BU94</f>
        <v>#DIV/0!</v>
      </c>
      <c r="BZ94" s="888" t="e">
        <f>+C94*BV94</f>
        <v>#DIV/0!</v>
      </c>
      <c r="CA94" s="1016" t="e">
        <f>SUM(BW94:BZ103)</f>
        <v>#DIV/0!</v>
      </c>
      <c r="CB94" s="798"/>
      <c r="CC94" s="890" t="e">
        <f t="shared" ref="CC94:CF94" si="72">+Q94/$N$94</f>
        <v>#DIV/0!</v>
      </c>
      <c r="CD94" s="891" t="e">
        <f t="shared" si="72"/>
        <v>#DIV/0!</v>
      </c>
      <c r="CE94" s="891" t="e">
        <f t="shared" si="72"/>
        <v>#DIV/0!</v>
      </c>
      <c r="CF94" s="961" t="e">
        <f t="shared" si="72"/>
        <v>#DIV/0!</v>
      </c>
      <c r="CG94" s="962" t="e">
        <f>AVERAGE(CC94:CF103)</f>
        <v>#DIV/0!</v>
      </c>
      <c r="CH94" s="798"/>
      <c r="CI94" s="798"/>
      <c r="CJ94" s="798"/>
      <c r="CK94" s="798"/>
      <c r="CL94" s="798"/>
      <c r="CM94" s="798"/>
      <c r="CN94" s="798"/>
      <c r="CO94" s="798"/>
      <c r="CP94" s="798"/>
      <c r="CQ94" s="798"/>
      <c r="CR94" s="798"/>
      <c r="CS94" s="798"/>
      <c r="CT94" s="798"/>
    </row>
    <row r="95" spans="1:98" ht="14.25" customHeight="1">
      <c r="A95" s="1042"/>
      <c r="B95" s="1043"/>
      <c r="C95" s="1044"/>
      <c r="D95" s="1045"/>
      <c r="E95" s="1046"/>
      <c r="F95" s="898"/>
      <c r="G95" s="964"/>
      <c r="H95" s="925"/>
      <c r="I95" s="899"/>
      <c r="J95" s="900"/>
      <c r="K95" s="900"/>
      <c r="L95" s="900"/>
      <c r="M95" s="925"/>
      <c r="N95" s="1025"/>
      <c r="O95" s="927"/>
      <c r="P95" s="901"/>
      <c r="Q95" s="903"/>
      <c r="R95" s="904"/>
      <c r="S95" s="904"/>
      <c r="T95" s="905"/>
      <c r="U95" s="818"/>
      <c r="V95" s="906">
        <v>2</v>
      </c>
      <c r="W95" s="1116"/>
      <c r="X95" s="1269"/>
      <c r="Y95" s="1269"/>
      <c r="Z95" s="1101"/>
      <c r="AA95" s="907"/>
      <c r="AB95" s="908"/>
      <c r="AC95" s="908"/>
      <c r="AD95" s="909"/>
      <c r="AE95" s="871"/>
      <c r="AF95" s="1028"/>
      <c r="AG95" s="929"/>
      <c r="AH95" s="929"/>
      <c r="AI95" s="929"/>
      <c r="AJ95" s="930"/>
      <c r="AK95" s="1029"/>
      <c r="AL95" s="914"/>
      <c r="AM95" s="914"/>
      <c r="AN95" s="915"/>
      <c r="AO95" s="798"/>
      <c r="AP95" s="1050"/>
      <c r="AQ95" s="901"/>
      <c r="AR95" s="881"/>
      <c r="AS95" s="917" t="e">
        <f t="shared" si="22"/>
        <v>#DIV/0!</v>
      </c>
      <c r="AT95" s="918" t="e">
        <f t="shared" si="23"/>
        <v>#DIV/0!</v>
      </c>
      <c r="AU95" s="918" t="e">
        <f t="shared" si="24"/>
        <v>#DIV/0!</v>
      </c>
      <c r="AV95" s="918" t="e">
        <f t="shared" si="25"/>
        <v>#DIV/0!</v>
      </c>
      <c r="AW95" s="919" t="e">
        <f t="shared" si="42"/>
        <v>#DIV/0!</v>
      </c>
      <c r="AX95" s="919" t="e">
        <f t="shared" si="43"/>
        <v>#DIV/0!</v>
      </c>
      <c r="AY95" s="919" t="e">
        <f t="shared" si="44"/>
        <v>#DIV/0!</v>
      </c>
      <c r="AZ95" s="919" t="e">
        <f t="shared" si="26"/>
        <v>#DIV/0!</v>
      </c>
      <c r="BA95" s="920" t="e">
        <f t="shared" si="27"/>
        <v>#DIV/0!</v>
      </c>
      <c r="BB95" s="920" t="e">
        <f t="shared" si="28"/>
        <v>#DIV/0!</v>
      </c>
      <c r="BC95" s="920" t="e">
        <f t="shared" si="29"/>
        <v>#DIV/0!</v>
      </c>
      <c r="BD95" s="920" t="e">
        <f t="shared" si="30"/>
        <v>#DIV/0!</v>
      </c>
      <c r="BE95" s="921">
        <v>0.2</v>
      </c>
      <c r="BF95" s="921">
        <v>0.8</v>
      </c>
      <c r="BG95" s="920" t="e">
        <f t="shared" si="31"/>
        <v>#DIV/0!</v>
      </c>
      <c r="BH95" s="920" t="e">
        <f t="shared" si="32"/>
        <v>#DIV/0!</v>
      </c>
      <c r="BI95" s="920" t="e">
        <f t="shared" si="33"/>
        <v>#DIV/0!</v>
      </c>
      <c r="BJ95" s="920" t="e">
        <f t="shared" si="69"/>
        <v>#DIV/0!</v>
      </c>
      <c r="BK95" s="920" t="e">
        <f t="shared" si="69"/>
        <v>#DIV/0!</v>
      </c>
      <c r="BL95" s="920" t="e">
        <f t="shared" si="35"/>
        <v>#DIV/0!</v>
      </c>
      <c r="BM95" s="920" t="e">
        <f t="shared" si="36"/>
        <v>#DIV/0!</v>
      </c>
      <c r="BN95" s="920" t="e">
        <f t="shared" si="37"/>
        <v>#DIV/0!</v>
      </c>
      <c r="BO95" s="920" t="e">
        <f t="shared" si="70"/>
        <v>#DIV/0!</v>
      </c>
      <c r="BP95" s="920" t="e">
        <f t="shared" si="70"/>
        <v>#DIV/0!</v>
      </c>
      <c r="BQ95" s="920" t="e">
        <f t="shared" si="70"/>
        <v>#DIV/0!</v>
      </c>
      <c r="BR95" s="920" t="e">
        <f t="shared" si="70"/>
        <v>#DIV/0!</v>
      </c>
      <c r="BS95" s="1202"/>
      <c r="BT95" s="1202"/>
      <c r="BU95" s="1202"/>
      <c r="BV95" s="1202"/>
      <c r="BW95" s="1202"/>
      <c r="BX95" s="1202"/>
      <c r="BY95" s="1202"/>
      <c r="BZ95" s="1202"/>
      <c r="CA95" s="925"/>
      <c r="CB95" s="798"/>
      <c r="CC95" s="922"/>
      <c r="CD95" s="923"/>
      <c r="CE95" s="923"/>
      <c r="CF95" s="974"/>
      <c r="CG95" s="975"/>
      <c r="CH95" s="798"/>
      <c r="CI95" s="798"/>
      <c r="CJ95" s="798"/>
      <c r="CK95" s="798"/>
      <c r="CL95" s="798"/>
      <c r="CM95" s="798"/>
      <c r="CN95" s="798"/>
      <c r="CO95" s="798"/>
      <c r="CP95" s="798"/>
      <c r="CQ95" s="798"/>
      <c r="CR95" s="798"/>
      <c r="CS95" s="798"/>
      <c r="CT95" s="798"/>
    </row>
    <row r="96" spans="1:98" ht="14.25" customHeight="1">
      <c r="A96" s="1042"/>
      <c r="B96" s="1043"/>
      <c r="C96" s="1044"/>
      <c r="D96" s="1045"/>
      <c r="E96" s="1046"/>
      <c r="F96" s="898"/>
      <c r="G96" s="964"/>
      <c r="H96" s="925"/>
      <c r="I96" s="899"/>
      <c r="J96" s="900"/>
      <c r="K96" s="900"/>
      <c r="L96" s="900"/>
      <c r="M96" s="925"/>
      <c r="N96" s="1025"/>
      <c r="O96" s="927"/>
      <c r="P96" s="901"/>
      <c r="Q96" s="903"/>
      <c r="R96" s="904"/>
      <c r="S96" s="904"/>
      <c r="T96" s="905"/>
      <c r="U96" s="818"/>
      <c r="V96" s="906">
        <v>3</v>
      </c>
      <c r="W96" s="1116"/>
      <c r="X96" s="1269"/>
      <c r="Y96" s="1269"/>
      <c r="Z96" s="1101"/>
      <c r="AA96" s="907"/>
      <c r="AB96" s="908"/>
      <c r="AC96" s="908"/>
      <c r="AD96" s="909"/>
      <c r="AE96" s="871"/>
      <c r="AF96" s="1028"/>
      <c r="AG96" s="929"/>
      <c r="AH96" s="929"/>
      <c r="AI96" s="929"/>
      <c r="AJ96" s="930"/>
      <c r="AK96" s="1029"/>
      <c r="AL96" s="914"/>
      <c r="AM96" s="914"/>
      <c r="AN96" s="915"/>
      <c r="AO96" s="798"/>
      <c r="AP96" s="1050"/>
      <c r="AQ96" s="901"/>
      <c r="AR96" s="881"/>
      <c r="AS96" s="917" t="e">
        <f t="shared" si="22"/>
        <v>#DIV/0!</v>
      </c>
      <c r="AT96" s="918" t="e">
        <f t="shared" si="23"/>
        <v>#DIV/0!</v>
      </c>
      <c r="AU96" s="918" t="e">
        <f t="shared" si="24"/>
        <v>#DIV/0!</v>
      </c>
      <c r="AV96" s="918" t="e">
        <f t="shared" si="25"/>
        <v>#DIV/0!</v>
      </c>
      <c r="AW96" s="919" t="e">
        <f t="shared" si="42"/>
        <v>#DIV/0!</v>
      </c>
      <c r="AX96" s="919" t="e">
        <f t="shared" si="43"/>
        <v>#DIV/0!</v>
      </c>
      <c r="AY96" s="919" t="e">
        <f t="shared" si="44"/>
        <v>#DIV/0!</v>
      </c>
      <c r="AZ96" s="919" t="e">
        <f t="shared" si="26"/>
        <v>#DIV/0!</v>
      </c>
      <c r="BA96" s="920" t="e">
        <f t="shared" si="27"/>
        <v>#DIV/0!</v>
      </c>
      <c r="BB96" s="920" t="e">
        <f t="shared" si="28"/>
        <v>#DIV/0!</v>
      </c>
      <c r="BC96" s="920" t="e">
        <f t="shared" si="29"/>
        <v>#DIV/0!</v>
      </c>
      <c r="BD96" s="920" t="e">
        <f t="shared" si="30"/>
        <v>#DIV/0!</v>
      </c>
      <c r="BE96" s="921">
        <v>0.2</v>
      </c>
      <c r="BF96" s="921">
        <v>0.8</v>
      </c>
      <c r="BG96" s="920" t="e">
        <f t="shared" si="31"/>
        <v>#DIV/0!</v>
      </c>
      <c r="BH96" s="920" t="e">
        <f t="shared" si="32"/>
        <v>#DIV/0!</v>
      </c>
      <c r="BI96" s="920" t="e">
        <f t="shared" si="33"/>
        <v>#DIV/0!</v>
      </c>
      <c r="BJ96" s="920" t="e">
        <f t="shared" si="69"/>
        <v>#DIV/0!</v>
      </c>
      <c r="BK96" s="920" t="e">
        <f t="shared" si="69"/>
        <v>#DIV/0!</v>
      </c>
      <c r="BL96" s="920" t="e">
        <f t="shared" si="35"/>
        <v>#DIV/0!</v>
      </c>
      <c r="BM96" s="920" t="e">
        <f t="shared" si="36"/>
        <v>#DIV/0!</v>
      </c>
      <c r="BN96" s="920" t="e">
        <f t="shared" si="37"/>
        <v>#DIV/0!</v>
      </c>
      <c r="BO96" s="920" t="e">
        <f t="shared" si="70"/>
        <v>#DIV/0!</v>
      </c>
      <c r="BP96" s="920" t="e">
        <f t="shared" si="70"/>
        <v>#DIV/0!</v>
      </c>
      <c r="BQ96" s="920" t="e">
        <f t="shared" si="70"/>
        <v>#DIV/0!</v>
      </c>
      <c r="BR96" s="920" t="e">
        <f t="shared" si="70"/>
        <v>#DIV/0!</v>
      </c>
      <c r="BS96" s="1202"/>
      <c r="BT96" s="1202"/>
      <c r="BU96" s="1202"/>
      <c r="BV96" s="1202"/>
      <c r="BW96" s="1202"/>
      <c r="BX96" s="1202"/>
      <c r="BY96" s="1202"/>
      <c r="BZ96" s="1202"/>
      <c r="CA96" s="925"/>
      <c r="CB96" s="798"/>
      <c r="CC96" s="922"/>
      <c r="CD96" s="923"/>
      <c r="CE96" s="923"/>
      <c r="CF96" s="974"/>
      <c r="CG96" s="975"/>
      <c r="CH96" s="798"/>
      <c r="CI96" s="798"/>
      <c r="CJ96" s="798"/>
      <c r="CK96" s="798"/>
      <c r="CL96" s="798"/>
      <c r="CM96" s="798"/>
      <c r="CN96" s="798"/>
      <c r="CO96" s="798"/>
      <c r="CP96" s="798"/>
      <c r="CQ96" s="798"/>
      <c r="CR96" s="798"/>
      <c r="CS96" s="798"/>
      <c r="CT96" s="798"/>
    </row>
    <row r="97" spans="1:98" ht="14.25" customHeight="1">
      <c r="A97" s="1042"/>
      <c r="B97" s="1043"/>
      <c r="C97" s="1044"/>
      <c r="D97" s="1045"/>
      <c r="E97" s="1046"/>
      <c r="F97" s="898"/>
      <c r="G97" s="964"/>
      <c r="H97" s="925"/>
      <c r="I97" s="899"/>
      <c r="J97" s="900"/>
      <c r="K97" s="900"/>
      <c r="L97" s="900"/>
      <c r="M97" s="925"/>
      <c r="N97" s="1025"/>
      <c r="O97" s="927"/>
      <c r="P97" s="901"/>
      <c r="Q97" s="903"/>
      <c r="R97" s="904"/>
      <c r="S97" s="904"/>
      <c r="T97" s="905"/>
      <c r="U97" s="818"/>
      <c r="V97" s="906">
        <v>4</v>
      </c>
      <c r="W97" s="1090"/>
      <c r="X97" s="1286"/>
      <c r="Y97" s="1286"/>
      <c r="Z97" s="1101"/>
      <c r="AA97" s="907"/>
      <c r="AB97" s="908"/>
      <c r="AC97" s="908"/>
      <c r="AD97" s="909"/>
      <c r="AE97" s="871"/>
      <c r="AF97" s="1028"/>
      <c r="AG97" s="929"/>
      <c r="AH97" s="929"/>
      <c r="AI97" s="929"/>
      <c r="AJ97" s="930"/>
      <c r="AK97" s="1029"/>
      <c r="AL97" s="914"/>
      <c r="AM97" s="914"/>
      <c r="AN97" s="915"/>
      <c r="AO97" s="798"/>
      <c r="AP97" s="1050"/>
      <c r="AQ97" s="901"/>
      <c r="AR97" s="881"/>
      <c r="AS97" s="917" t="e">
        <f t="shared" si="22"/>
        <v>#DIV/0!</v>
      </c>
      <c r="AT97" s="918" t="e">
        <f t="shared" si="23"/>
        <v>#DIV/0!</v>
      </c>
      <c r="AU97" s="918" t="e">
        <f t="shared" si="24"/>
        <v>#DIV/0!</v>
      </c>
      <c r="AV97" s="918" t="e">
        <f t="shared" si="25"/>
        <v>#DIV/0!</v>
      </c>
      <c r="AW97" s="919" t="e">
        <f t="shared" si="42"/>
        <v>#DIV/0!</v>
      </c>
      <c r="AX97" s="919" t="e">
        <f t="shared" si="43"/>
        <v>#DIV/0!</v>
      </c>
      <c r="AY97" s="919" t="e">
        <f t="shared" si="44"/>
        <v>#DIV/0!</v>
      </c>
      <c r="AZ97" s="919" t="e">
        <f t="shared" si="26"/>
        <v>#DIV/0!</v>
      </c>
      <c r="BA97" s="920" t="e">
        <f t="shared" si="27"/>
        <v>#DIV/0!</v>
      </c>
      <c r="BB97" s="920" t="e">
        <f t="shared" si="28"/>
        <v>#DIV/0!</v>
      </c>
      <c r="BC97" s="920" t="e">
        <f t="shared" si="29"/>
        <v>#DIV/0!</v>
      </c>
      <c r="BD97" s="920" t="e">
        <f t="shared" si="30"/>
        <v>#DIV/0!</v>
      </c>
      <c r="BE97" s="921">
        <v>0.2</v>
      </c>
      <c r="BF97" s="921">
        <v>0.8</v>
      </c>
      <c r="BG97" s="920" t="e">
        <f t="shared" si="31"/>
        <v>#DIV/0!</v>
      </c>
      <c r="BH97" s="920" t="e">
        <f t="shared" si="32"/>
        <v>#DIV/0!</v>
      </c>
      <c r="BI97" s="920" t="e">
        <f t="shared" si="33"/>
        <v>#DIV/0!</v>
      </c>
      <c r="BJ97" s="920" t="e">
        <f t="shared" si="69"/>
        <v>#DIV/0!</v>
      </c>
      <c r="BK97" s="920" t="e">
        <f t="shared" si="69"/>
        <v>#DIV/0!</v>
      </c>
      <c r="BL97" s="920" t="e">
        <f t="shared" si="35"/>
        <v>#DIV/0!</v>
      </c>
      <c r="BM97" s="920" t="e">
        <f t="shared" si="36"/>
        <v>#DIV/0!</v>
      </c>
      <c r="BN97" s="920" t="e">
        <f t="shared" si="37"/>
        <v>#DIV/0!</v>
      </c>
      <c r="BO97" s="920" t="e">
        <f t="shared" si="70"/>
        <v>#DIV/0!</v>
      </c>
      <c r="BP97" s="920" t="e">
        <f t="shared" si="70"/>
        <v>#DIV/0!</v>
      </c>
      <c r="BQ97" s="920" t="e">
        <f t="shared" si="70"/>
        <v>#DIV/0!</v>
      </c>
      <c r="BR97" s="920" t="e">
        <f t="shared" si="70"/>
        <v>#DIV/0!</v>
      </c>
      <c r="BS97" s="1202"/>
      <c r="BT97" s="1202"/>
      <c r="BU97" s="1202"/>
      <c r="BV97" s="1202"/>
      <c r="BW97" s="1202"/>
      <c r="BX97" s="1202"/>
      <c r="BY97" s="1202"/>
      <c r="BZ97" s="1202"/>
      <c r="CA97" s="925"/>
      <c r="CB97" s="798"/>
      <c r="CC97" s="922"/>
      <c r="CD97" s="923"/>
      <c r="CE97" s="923"/>
      <c r="CF97" s="974"/>
      <c r="CG97" s="975"/>
      <c r="CH97" s="798"/>
      <c r="CI97" s="798"/>
      <c r="CJ97" s="798"/>
      <c r="CK97" s="798"/>
      <c r="CL97" s="798"/>
      <c r="CM97" s="798"/>
      <c r="CN97" s="798"/>
      <c r="CO97" s="798"/>
      <c r="CP97" s="798"/>
      <c r="CQ97" s="798"/>
      <c r="CR97" s="798"/>
      <c r="CS97" s="798"/>
      <c r="CT97" s="798"/>
    </row>
    <row r="98" spans="1:98" ht="14.25" customHeight="1">
      <c r="A98" s="1042"/>
      <c r="B98" s="1043"/>
      <c r="C98" s="1044"/>
      <c r="D98" s="1045"/>
      <c r="E98" s="1046"/>
      <c r="F98" s="898"/>
      <c r="G98" s="964"/>
      <c r="H98" s="925"/>
      <c r="I98" s="899"/>
      <c r="J98" s="900"/>
      <c r="K98" s="900"/>
      <c r="L98" s="900"/>
      <c r="M98" s="925"/>
      <c r="N98" s="1025"/>
      <c r="O98" s="927"/>
      <c r="P98" s="901"/>
      <c r="Q98" s="903"/>
      <c r="R98" s="904"/>
      <c r="S98" s="904"/>
      <c r="T98" s="905"/>
      <c r="U98" s="818"/>
      <c r="V98" s="906">
        <v>5</v>
      </c>
      <c r="W98" s="1090"/>
      <c r="X98" s="1269"/>
      <c r="Y98" s="1269"/>
      <c r="Z98" s="1101"/>
      <c r="AA98" s="907"/>
      <c r="AB98" s="908"/>
      <c r="AC98" s="908"/>
      <c r="AD98" s="909"/>
      <c r="AE98" s="871"/>
      <c r="AF98" s="1028"/>
      <c r="AG98" s="929"/>
      <c r="AH98" s="929"/>
      <c r="AI98" s="929"/>
      <c r="AJ98" s="930"/>
      <c r="AK98" s="1029"/>
      <c r="AL98" s="914"/>
      <c r="AM98" s="914"/>
      <c r="AN98" s="915"/>
      <c r="AO98" s="798"/>
      <c r="AP98" s="1050"/>
      <c r="AQ98" s="901"/>
      <c r="AR98" s="881"/>
      <c r="AS98" s="917" t="e">
        <f t="shared" si="22"/>
        <v>#DIV/0!</v>
      </c>
      <c r="AT98" s="918" t="e">
        <f t="shared" si="23"/>
        <v>#DIV/0!</v>
      </c>
      <c r="AU98" s="918" t="e">
        <f t="shared" si="24"/>
        <v>#DIV/0!</v>
      </c>
      <c r="AV98" s="918" t="e">
        <f t="shared" si="25"/>
        <v>#DIV/0!</v>
      </c>
      <c r="AW98" s="919" t="e">
        <f t="shared" si="42"/>
        <v>#DIV/0!</v>
      </c>
      <c r="AX98" s="919" t="e">
        <f t="shared" si="43"/>
        <v>#DIV/0!</v>
      </c>
      <c r="AY98" s="919" t="e">
        <f t="shared" si="44"/>
        <v>#DIV/0!</v>
      </c>
      <c r="AZ98" s="919" t="e">
        <f t="shared" si="26"/>
        <v>#DIV/0!</v>
      </c>
      <c r="BA98" s="920" t="e">
        <f t="shared" si="27"/>
        <v>#DIV/0!</v>
      </c>
      <c r="BB98" s="920" t="e">
        <f t="shared" si="28"/>
        <v>#DIV/0!</v>
      </c>
      <c r="BC98" s="920" t="e">
        <f t="shared" si="29"/>
        <v>#DIV/0!</v>
      </c>
      <c r="BD98" s="920" t="e">
        <f t="shared" si="30"/>
        <v>#DIV/0!</v>
      </c>
      <c r="BE98" s="921">
        <v>0.2</v>
      </c>
      <c r="BF98" s="921">
        <v>0.8</v>
      </c>
      <c r="BG98" s="920" t="e">
        <f t="shared" si="31"/>
        <v>#DIV/0!</v>
      </c>
      <c r="BH98" s="920" t="e">
        <f t="shared" si="32"/>
        <v>#DIV/0!</v>
      </c>
      <c r="BI98" s="920" t="e">
        <f t="shared" si="33"/>
        <v>#DIV/0!</v>
      </c>
      <c r="BJ98" s="920" t="e">
        <f t="shared" si="69"/>
        <v>#DIV/0!</v>
      </c>
      <c r="BK98" s="920" t="e">
        <f t="shared" si="69"/>
        <v>#DIV/0!</v>
      </c>
      <c r="BL98" s="920" t="e">
        <f t="shared" si="35"/>
        <v>#DIV/0!</v>
      </c>
      <c r="BM98" s="920" t="e">
        <f t="shared" si="36"/>
        <v>#DIV/0!</v>
      </c>
      <c r="BN98" s="920" t="e">
        <f t="shared" si="37"/>
        <v>#DIV/0!</v>
      </c>
      <c r="BO98" s="920" t="e">
        <f t="shared" si="70"/>
        <v>#DIV/0!</v>
      </c>
      <c r="BP98" s="920" t="e">
        <f t="shared" si="70"/>
        <v>#DIV/0!</v>
      </c>
      <c r="BQ98" s="920" t="e">
        <f t="shared" si="70"/>
        <v>#DIV/0!</v>
      </c>
      <c r="BR98" s="920" t="e">
        <f t="shared" si="70"/>
        <v>#DIV/0!</v>
      </c>
      <c r="BS98" s="1202"/>
      <c r="BT98" s="1202"/>
      <c r="BU98" s="1202"/>
      <c r="BV98" s="1202"/>
      <c r="BW98" s="1202"/>
      <c r="BX98" s="1202"/>
      <c r="BY98" s="1202"/>
      <c r="BZ98" s="1202"/>
      <c r="CA98" s="925"/>
      <c r="CB98" s="798"/>
      <c r="CC98" s="922"/>
      <c r="CD98" s="923"/>
      <c r="CE98" s="923"/>
      <c r="CF98" s="974"/>
      <c r="CG98" s="975"/>
      <c r="CH98" s="798"/>
      <c r="CI98" s="798"/>
      <c r="CJ98" s="798"/>
      <c r="CK98" s="798"/>
      <c r="CL98" s="798"/>
      <c r="CM98" s="798"/>
      <c r="CN98" s="798"/>
      <c r="CO98" s="798"/>
      <c r="CP98" s="798"/>
      <c r="CQ98" s="798"/>
      <c r="CR98" s="798"/>
      <c r="CS98" s="798"/>
      <c r="CT98" s="798"/>
    </row>
    <row r="99" spans="1:98" ht="14.25" customHeight="1">
      <c r="A99" s="1042"/>
      <c r="B99" s="1043"/>
      <c r="C99" s="1044"/>
      <c r="D99" s="1045"/>
      <c r="E99" s="1046"/>
      <c r="F99" s="898"/>
      <c r="G99" s="964"/>
      <c r="H99" s="925"/>
      <c r="I99" s="899"/>
      <c r="J99" s="900"/>
      <c r="K99" s="900"/>
      <c r="L99" s="900"/>
      <c r="M99" s="925"/>
      <c r="N99" s="1025"/>
      <c r="O99" s="927"/>
      <c r="P99" s="901"/>
      <c r="Q99" s="903"/>
      <c r="R99" s="904"/>
      <c r="S99" s="904"/>
      <c r="T99" s="905"/>
      <c r="U99" s="818"/>
      <c r="V99" s="906">
        <v>6</v>
      </c>
      <c r="W99" s="1090"/>
      <c r="X99" s="1269"/>
      <c r="Y99" s="1269"/>
      <c r="Z99" s="1101"/>
      <c r="AA99" s="907"/>
      <c r="AB99" s="908"/>
      <c r="AC99" s="908"/>
      <c r="AD99" s="909"/>
      <c r="AE99" s="871"/>
      <c r="AF99" s="1028"/>
      <c r="AG99" s="929"/>
      <c r="AH99" s="929"/>
      <c r="AI99" s="929"/>
      <c r="AJ99" s="930"/>
      <c r="AK99" s="1029"/>
      <c r="AL99" s="914"/>
      <c r="AM99" s="914"/>
      <c r="AN99" s="915"/>
      <c r="AO99" s="798"/>
      <c r="AP99" s="1050"/>
      <c r="AQ99" s="901"/>
      <c r="AR99" s="881"/>
      <c r="AS99" s="917" t="e">
        <f t="shared" si="22"/>
        <v>#DIV/0!</v>
      </c>
      <c r="AT99" s="918" t="e">
        <f t="shared" si="23"/>
        <v>#DIV/0!</v>
      </c>
      <c r="AU99" s="918" t="e">
        <f t="shared" si="24"/>
        <v>#DIV/0!</v>
      </c>
      <c r="AV99" s="918" t="e">
        <f t="shared" si="25"/>
        <v>#DIV/0!</v>
      </c>
      <c r="AW99" s="919" t="e">
        <f t="shared" si="42"/>
        <v>#DIV/0!</v>
      </c>
      <c r="AX99" s="919" t="e">
        <f t="shared" si="43"/>
        <v>#DIV/0!</v>
      </c>
      <c r="AY99" s="919" t="e">
        <f t="shared" si="44"/>
        <v>#DIV/0!</v>
      </c>
      <c r="AZ99" s="919" t="e">
        <f t="shared" si="26"/>
        <v>#DIV/0!</v>
      </c>
      <c r="BA99" s="920" t="e">
        <f t="shared" si="27"/>
        <v>#DIV/0!</v>
      </c>
      <c r="BB99" s="920" t="e">
        <f t="shared" si="28"/>
        <v>#DIV/0!</v>
      </c>
      <c r="BC99" s="920" t="e">
        <f t="shared" si="29"/>
        <v>#DIV/0!</v>
      </c>
      <c r="BD99" s="920" t="e">
        <f t="shared" si="30"/>
        <v>#DIV/0!</v>
      </c>
      <c r="BE99" s="921">
        <v>0.2</v>
      </c>
      <c r="BF99" s="921">
        <v>0.8</v>
      </c>
      <c r="BG99" s="920" t="e">
        <f t="shared" si="31"/>
        <v>#DIV/0!</v>
      </c>
      <c r="BH99" s="920" t="e">
        <f t="shared" si="32"/>
        <v>#DIV/0!</v>
      </c>
      <c r="BI99" s="920" t="e">
        <f t="shared" si="33"/>
        <v>#DIV/0!</v>
      </c>
      <c r="BJ99" s="920" t="e">
        <f t="shared" si="69"/>
        <v>#DIV/0!</v>
      </c>
      <c r="BK99" s="920" t="e">
        <f t="shared" si="69"/>
        <v>#DIV/0!</v>
      </c>
      <c r="BL99" s="920" t="e">
        <f t="shared" si="35"/>
        <v>#DIV/0!</v>
      </c>
      <c r="BM99" s="920" t="e">
        <f t="shared" si="36"/>
        <v>#DIV/0!</v>
      </c>
      <c r="BN99" s="920" t="e">
        <f t="shared" si="37"/>
        <v>#DIV/0!</v>
      </c>
      <c r="BO99" s="920" t="e">
        <f t="shared" si="70"/>
        <v>#DIV/0!</v>
      </c>
      <c r="BP99" s="920" t="e">
        <f t="shared" si="70"/>
        <v>#DIV/0!</v>
      </c>
      <c r="BQ99" s="920" t="e">
        <f t="shared" si="70"/>
        <v>#DIV/0!</v>
      </c>
      <c r="BR99" s="920" t="e">
        <f t="shared" si="70"/>
        <v>#DIV/0!</v>
      </c>
      <c r="BS99" s="1202"/>
      <c r="BT99" s="1202"/>
      <c r="BU99" s="1202"/>
      <c r="BV99" s="1202"/>
      <c r="BW99" s="1202"/>
      <c r="BX99" s="1202"/>
      <c r="BY99" s="1202"/>
      <c r="BZ99" s="1202"/>
      <c r="CA99" s="925"/>
      <c r="CB99" s="798"/>
      <c r="CC99" s="922"/>
      <c r="CD99" s="923"/>
      <c r="CE99" s="923"/>
      <c r="CF99" s="974"/>
      <c r="CG99" s="975"/>
      <c r="CH99" s="798"/>
      <c r="CI99" s="798"/>
      <c r="CJ99" s="798"/>
      <c r="CK99" s="798"/>
      <c r="CL99" s="798"/>
      <c r="CM99" s="798"/>
      <c r="CN99" s="798"/>
      <c r="CO99" s="798"/>
      <c r="CP99" s="798"/>
      <c r="CQ99" s="798"/>
      <c r="CR99" s="798"/>
      <c r="CS99" s="798"/>
      <c r="CT99" s="798"/>
    </row>
    <row r="100" spans="1:98" ht="14.25" customHeight="1">
      <c r="A100" s="1042"/>
      <c r="B100" s="1043"/>
      <c r="C100" s="1044"/>
      <c r="D100" s="1045"/>
      <c r="E100" s="1046"/>
      <c r="F100" s="898"/>
      <c r="G100" s="964"/>
      <c r="H100" s="925"/>
      <c r="I100" s="899"/>
      <c r="J100" s="900"/>
      <c r="K100" s="900"/>
      <c r="L100" s="900"/>
      <c r="M100" s="925"/>
      <c r="N100" s="1025"/>
      <c r="O100" s="927"/>
      <c r="P100" s="901"/>
      <c r="Q100" s="903"/>
      <c r="R100" s="904"/>
      <c r="S100" s="904"/>
      <c r="T100" s="905"/>
      <c r="U100" s="818"/>
      <c r="V100" s="906">
        <v>7</v>
      </c>
      <c r="W100" s="1090"/>
      <c r="X100" s="1269"/>
      <c r="Y100" s="1269"/>
      <c r="Z100" s="1101"/>
      <c r="AA100" s="907"/>
      <c r="AB100" s="908"/>
      <c r="AC100" s="908"/>
      <c r="AD100" s="909"/>
      <c r="AE100" s="871"/>
      <c r="AF100" s="1028"/>
      <c r="AG100" s="929"/>
      <c r="AH100" s="929"/>
      <c r="AI100" s="929"/>
      <c r="AJ100" s="930"/>
      <c r="AK100" s="1029"/>
      <c r="AL100" s="914"/>
      <c r="AM100" s="914"/>
      <c r="AN100" s="915"/>
      <c r="AO100" s="798"/>
      <c r="AP100" s="1050"/>
      <c r="AQ100" s="901"/>
      <c r="AR100" s="881"/>
      <c r="AS100" s="917" t="e">
        <f t="shared" si="22"/>
        <v>#DIV/0!</v>
      </c>
      <c r="AT100" s="918" t="e">
        <f t="shared" si="23"/>
        <v>#DIV/0!</v>
      </c>
      <c r="AU100" s="918" t="e">
        <f t="shared" si="24"/>
        <v>#DIV/0!</v>
      </c>
      <c r="AV100" s="918" t="e">
        <f t="shared" si="25"/>
        <v>#DIV/0!</v>
      </c>
      <c r="AW100" s="919" t="e">
        <f t="shared" si="42"/>
        <v>#DIV/0!</v>
      </c>
      <c r="AX100" s="919" t="e">
        <f t="shared" si="43"/>
        <v>#DIV/0!</v>
      </c>
      <c r="AY100" s="919" t="e">
        <f t="shared" si="44"/>
        <v>#DIV/0!</v>
      </c>
      <c r="AZ100" s="919" t="e">
        <f t="shared" si="26"/>
        <v>#DIV/0!</v>
      </c>
      <c r="BA100" s="920" t="e">
        <f t="shared" si="27"/>
        <v>#DIV/0!</v>
      </c>
      <c r="BB100" s="920" t="e">
        <f t="shared" si="28"/>
        <v>#DIV/0!</v>
      </c>
      <c r="BC100" s="920" t="e">
        <f t="shared" si="29"/>
        <v>#DIV/0!</v>
      </c>
      <c r="BD100" s="920" t="e">
        <f t="shared" si="30"/>
        <v>#DIV/0!</v>
      </c>
      <c r="BE100" s="921">
        <v>0.2</v>
      </c>
      <c r="BF100" s="921">
        <v>0.8</v>
      </c>
      <c r="BG100" s="920" t="e">
        <f t="shared" si="31"/>
        <v>#DIV/0!</v>
      </c>
      <c r="BH100" s="920" t="e">
        <f t="shared" si="32"/>
        <v>#DIV/0!</v>
      </c>
      <c r="BI100" s="920" t="e">
        <f t="shared" si="33"/>
        <v>#DIV/0!</v>
      </c>
      <c r="BJ100" s="920" t="e">
        <f t="shared" si="69"/>
        <v>#DIV/0!</v>
      </c>
      <c r="BK100" s="920" t="e">
        <f t="shared" si="69"/>
        <v>#DIV/0!</v>
      </c>
      <c r="BL100" s="920" t="e">
        <f t="shared" si="35"/>
        <v>#DIV/0!</v>
      </c>
      <c r="BM100" s="920" t="e">
        <f t="shared" si="36"/>
        <v>#DIV/0!</v>
      </c>
      <c r="BN100" s="920" t="e">
        <f t="shared" si="37"/>
        <v>#DIV/0!</v>
      </c>
      <c r="BO100" s="920" t="e">
        <f t="shared" si="70"/>
        <v>#DIV/0!</v>
      </c>
      <c r="BP100" s="920" t="e">
        <f t="shared" si="70"/>
        <v>#DIV/0!</v>
      </c>
      <c r="BQ100" s="920" t="e">
        <f t="shared" si="70"/>
        <v>#DIV/0!</v>
      </c>
      <c r="BR100" s="920" t="e">
        <f t="shared" si="70"/>
        <v>#DIV/0!</v>
      </c>
      <c r="BS100" s="1202"/>
      <c r="BT100" s="1202"/>
      <c r="BU100" s="1202"/>
      <c r="BV100" s="1202"/>
      <c r="BW100" s="1202"/>
      <c r="BX100" s="1202"/>
      <c r="BY100" s="1202"/>
      <c r="BZ100" s="1202"/>
      <c r="CA100" s="925"/>
      <c r="CB100" s="798"/>
      <c r="CC100" s="922"/>
      <c r="CD100" s="923"/>
      <c r="CE100" s="923"/>
      <c r="CF100" s="974"/>
      <c r="CG100" s="975"/>
      <c r="CH100" s="798"/>
      <c r="CI100" s="798"/>
      <c r="CJ100" s="798"/>
      <c r="CK100" s="798"/>
      <c r="CL100" s="798"/>
      <c r="CM100" s="798"/>
      <c r="CN100" s="798"/>
      <c r="CO100" s="798"/>
      <c r="CP100" s="798"/>
      <c r="CQ100" s="798"/>
      <c r="CR100" s="798"/>
      <c r="CS100" s="798"/>
      <c r="CT100" s="798"/>
    </row>
    <row r="101" spans="1:98" ht="14.25" customHeight="1">
      <c r="A101" s="1042"/>
      <c r="B101" s="1043"/>
      <c r="C101" s="1044"/>
      <c r="D101" s="1045"/>
      <c r="E101" s="1046"/>
      <c r="F101" s="898"/>
      <c r="G101" s="964"/>
      <c r="H101" s="925"/>
      <c r="I101" s="899"/>
      <c r="J101" s="900"/>
      <c r="K101" s="900"/>
      <c r="L101" s="900"/>
      <c r="M101" s="925"/>
      <c r="N101" s="1025"/>
      <c r="O101" s="927"/>
      <c r="P101" s="901"/>
      <c r="Q101" s="903"/>
      <c r="R101" s="904"/>
      <c r="S101" s="904"/>
      <c r="T101" s="905"/>
      <c r="U101" s="818"/>
      <c r="V101" s="906">
        <v>8</v>
      </c>
      <c r="W101" s="1090"/>
      <c r="X101" s="1269"/>
      <c r="Y101" s="1269"/>
      <c r="Z101" s="1101"/>
      <c r="AA101" s="907"/>
      <c r="AB101" s="908"/>
      <c r="AC101" s="908"/>
      <c r="AD101" s="909"/>
      <c r="AE101" s="871"/>
      <c r="AF101" s="1028"/>
      <c r="AG101" s="929"/>
      <c r="AH101" s="929"/>
      <c r="AI101" s="929"/>
      <c r="AJ101" s="930"/>
      <c r="AK101" s="1029"/>
      <c r="AL101" s="914"/>
      <c r="AM101" s="914"/>
      <c r="AN101" s="915"/>
      <c r="AO101" s="798"/>
      <c r="AP101" s="1050"/>
      <c r="AQ101" s="901"/>
      <c r="AR101" s="881"/>
      <c r="AS101" s="917" t="e">
        <f t="shared" si="22"/>
        <v>#DIV/0!</v>
      </c>
      <c r="AT101" s="918" t="e">
        <f t="shared" si="23"/>
        <v>#DIV/0!</v>
      </c>
      <c r="AU101" s="918" t="e">
        <f t="shared" si="24"/>
        <v>#DIV/0!</v>
      </c>
      <c r="AV101" s="918" t="e">
        <f t="shared" si="25"/>
        <v>#DIV/0!</v>
      </c>
      <c r="AW101" s="919" t="e">
        <f t="shared" si="42"/>
        <v>#DIV/0!</v>
      </c>
      <c r="AX101" s="919" t="e">
        <f t="shared" si="43"/>
        <v>#DIV/0!</v>
      </c>
      <c r="AY101" s="919" t="e">
        <f t="shared" si="44"/>
        <v>#DIV/0!</v>
      </c>
      <c r="AZ101" s="919" t="e">
        <f t="shared" si="26"/>
        <v>#DIV/0!</v>
      </c>
      <c r="BA101" s="920" t="e">
        <f t="shared" si="27"/>
        <v>#DIV/0!</v>
      </c>
      <c r="BB101" s="920" t="e">
        <f t="shared" si="28"/>
        <v>#DIV/0!</v>
      </c>
      <c r="BC101" s="920" t="e">
        <f t="shared" si="29"/>
        <v>#DIV/0!</v>
      </c>
      <c r="BD101" s="920" t="e">
        <f t="shared" si="30"/>
        <v>#DIV/0!</v>
      </c>
      <c r="BE101" s="921">
        <v>0.2</v>
      </c>
      <c r="BF101" s="921">
        <v>0.8</v>
      </c>
      <c r="BG101" s="920" t="e">
        <f t="shared" si="31"/>
        <v>#DIV/0!</v>
      </c>
      <c r="BH101" s="920" t="e">
        <f t="shared" si="32"/>
        <v>#DIV/0!</v>
      </c>
      <c r="BI101" s="920" t="e">
        <f t="shared" si="33"/>
        <v>#DIV/0!</v>
      </c>
      <c r="BJ101" s="920" t="e">
        <f t="shared" ref="BJ101:BK116" si="73">+AZ101*BE101</f>
        <v>#DIV/0!</v>
      </c>
      <c r="BK101" s="920" t="e">
        <f t="shared" si="73"/>
        <v>#DIV/0!</v>
      </c>
      <c r="BL101" s="920" t="e">
        <f t="shared" si="35"/>
        <v>#DIV/0!</v>
      </c>
      <c r="BM101" s="920" t="e">
        <f t="shared" si="36"/>
        <v>#DIV/0!</v>
      </c>
      <c r="BN101" s="920" t="e">
        <f t="shared" si="37"/>
        <v>#DIV/0!</v>
      </c>
      <c r="BO101" s="920" t="e">
        <f t="shared" ref="BO101:BR116" si="74">+BG101+BK101</f>
        <v>#DIV/0!</v>
      </c>
      <c r="BP101" s="920" t="e">
        <f t="shared" si="74"/>
        <v>#DIV/0!</v>
      </c>
      <c r="BQ101" s="920" t="e">
        <f t="shared" si="74"/>
        <v>#DIV/0!</v>
      </c>
      <c r="BR101" s="920" t="e">
        <f t="shared" si="74"/>
        <v>#DIV/0!</v>
      </c>
      <c r="BS101" s="1202"/>
      <c r="BT101" s="1202"/>
      <c r="BU101" s="1202"/>
      <c r="BV101" s="1202"/>
      <c r="BW101" s="1202"/>
      <c r="BX101" s="1202"/>
      <c r="BY101" s="1202"/>
      <c r="BZ101" s="1202"/>
      <c r="CA101" s="925"/>
      <c r="CB101" s="798"/>
      <c r="CC101" s="922"/>
      <c r="CD101" s="923"/>
      <c r="CE101" s="923"/>
      <c r="CF101" s="974"/>
      <c r="CG101" s="975"/>
      <c r="CH101" s="798"/>
      <c r="CI101" s="798"/>
      <c r="CJ101" s="798"/>
      <c r="CK101" s="798"/>
      <c r="CL101" s="798"/>
      <c r="CM101" s="798"/>
      <c r="CN101" s="798"/>
      <c r="CO101" s="798"/>
      <c r="CP101" s="798"/>
      <c r="CQ101" s="798"/>
      <c r="CR101" s="798"/>
      <c r="CS101" s="798"/>
      <c r="CT101" s="798"/>
    </row>
    <row r="102" spans="1:98" ht="14.25" customHeight="1">
      <c r="A102" s="1042"/>
      <c r="B102" s="1043"/>
      <c r="C102" s="1044"/>
      <c r="D102" s="1045"/>
      <c r="E102" s="1046"/>
      <c r="F102" s="898"/>
      <c r="G102" s="964"/>
      <c r="H102" s="925"/>
      <c r="I102" s="899"/>
      <c r="J102" s="900"/>
      <c r="K102" s="900"/>
      <c r="L102" s="900"/>
      <c r="M102" s="925"/>
      <c r="N102" s="1025"/>
      <c r="O102" s="927"/>
      <c r="P102" s="901"/>
      <c r="Q102" s="903"/>
      <c r="R102" s="904"/>
      <c r="S102" s="904"/>
      <c r="T102" s="905"/>
      <c r="U102" s="818"/>
      <c r="V102" s="906">
        <v>9</v>
      </c>
      <c r="W102" s="1090"/>
      <c r="X102" s="1269"/>
      <c r="Y102" s="1269"/>
      <c r="Z102" s="1101"/>
      <c r="AA102" s="907"/>
      <c r="AB102" s="908"/>
      <c r="AC102" s="908"/>
      <c r="AD102" s="909"/>
      <c r="AE102" s="871"/>
      <c r="AF102" s="1028"/>
      <c r="AG102" s="929"/>
      <c r="AH102" s="929"/>
      <c r="AI102" s="929"/>
      <c r="AJ102" s="930"/>
      <c r="AK102" s="1029"/>
      <c r="AL102" s="914"/>
      <c r="AM102" s="914"/>
      <c r="AN102" s="915"/>
      <c r="AO102" s="798"/>
      <c r="AP102" s="1050"/>
      <c r="AQ102" s="901"/>
      <c r="AR102" s="881"/>
      <c r="AS102" s="917" t="e">
        <f t="shared" si="22"/>
        <v>#DIV/0!</v>
      </c>
      <c r="AT102" s="918" t="e">
        <f t="shared" si="23"/>
        <v>#DIV/0!</v>
      </c>
      <c r="AU102" s="918" t="e">
        <f t="shared" si="24"/>
        <v>#DIV/0!</v>
      </c>
      <c r="AV102" s="918" t="e">
        <f t="shared" si="25"/>
        <v>#DIV/0!</v>
      </c>
      <c r="AW102" s="919" t="e">
        <f t="shared" si="42"/>
        <v>#DIV/0!</v>
      </c>
      <c r="AX102" s="919" t="e">
        <f t="shared" si="43"/>
        <v>#DIV/0!</v>
      </c>
      <c r="AY102" s="919" t="e">
        <f t="shared" si="44"/>
        <v>#DIV/0!</v>
      </c>
      <c r="AZ102" s="919" t="e">
        <f t="shared" si="26"/>
        <v>#DIV/0!</v>
      </c>
      <c r="BA102" s="920" t="e">
        <f t="shared" si="27"/>
        <v>#DIV/0!</v>
      </c>
      <c r="BB102" s="920" t="e">
        <f t="shared" si="28"/>
        <v>#DIV/0!</v>
      </c>
      <c r="BC102" s="920" t="e">
        <f t="shared" si="29"/>
        <v>#DIV/0!</v>
      </c>
      <c r="BD102" s="920" t="e">
        <f t="shared" si="30"/>
        <v>#DIV/0!</v>
      </c>
      <c r="BE102" s="921">
        <v>0.2</v>
      </c>
      <c r="BF102" s="921">
        <v>0.8</v>
      </c>
      <c r="BG102" s="920" t="e">
        <f t="shared" si="31"/>
        <v>#DIV/0!</v>
      </c>
      <c r="BH102" s="920" t="e">
        <f t="shared" si="32"/>
        <v>#DIV/0!</v>
      </c>
      <c r="BI102" s="920" t="e">
        <f t="shared" si="33"/>
        <v>#DIV/0!</v>
      </c>
      <c r="BJ102" s="920" t="e">
        <f t="shared" si="73"/>
        <v>#DIV/0!</v>
      </c>
      <c r="BK102" s="920" t="e">
        <f t="shared" si="73"/>
        <v>#DIV/0!</v>
      </c>
      <c r="BL102" s="920" t="e">
        <f t="shared" si="35"/>
        <v>#DIV/0!</v>
      </c>
      <c r="BM102" s="920" t="e">
        <f t="shared" si="36"/>
        <v>#DIV/0!</v>
      </c>
      <c r="BN102" s="920" t="e">
        <f t="shared" si="37"/>
        <v>#DIV/0!</v>
      </c>
      <c r="BO102" s="920" t="e">
        <f t="shared" si="74"/>
        <v>#DIV/0!</v>
      </c>
      <c r="BP102" s="920" t="e">
        <f t="shared" si="74"/>
        <v>#DIV/0!</v>
      </c>
      <c r="BQ102" s="920" t="e">
        <f t="shared" si="74"/>
        <v>#DIV/0!</v>
      </c>
      <c r="BR102" s="920" t="e">
        <f t="shared" si="74"/>
        <v>#DIV/0!</v>
      </c>
      <c r="BS102" s="1202"/>
      <c r="BT102" s="1202"/>
      <c r="BU102" s="1202"/>
      <c r="BV102" s="1202"/>
      <c r="BW102" s="1202"/>
      <c r="BX102" s="1202"/>
      <c r="BY102" s="1202"/>
      <c r="BZ102" s="1202"/>
      <c r="CA102" s="925"/>
      <c r="CB102" s="798"/>
      <c r="CC102" s="922"/>
      <c r="CD102" s="923"/>
      <c r="CE102" s="923"/>
      <c r="CF102" s="974"/>
      <c r="CG102" s="975"/>
      <c r="CH102" s="798"/>
      <c r="CI102" s="798"/>
      <c r="CJ102" s="798"/>
      <c r="CK102" s="798"/>
      <c r="CL102" s="798"/>
      <c r="CM102" s="798"/>
      <c r="CN102" s="798"/>
      <c r="CO102" s="798"/>
      <c r="CP102" s="798"/>
      <c r="CQ102" s="798"/>
      <c r="CR102" s="798"/>
      <c r="CS102" s="798"/>
      <c r="CT102" s="798"/>
    </row>
    <row r="103" spans="1:98" ht="14.25" customHeight="1" thickBot="1">
      <c r="A103" s="1057"/>
      <c r="B103" s="1058"/>
      <c r="C103" s="1059"/>
      <c r="D103" s="1060"/>
      <c r="E103" s="1061"/>
      <c r="F103" s="983"/>
      <c r="G103" s="984"/>
      <c r="H103" s="1062"/>
      <c r="I103" s="1063"/>
      <c r="J103" s="986"/>
      <c r="K103" s="986"/>
      <c r="L103" s="986"/>
      <c r="M103" s="1062"/>
      <c r="N103" s="1064"/>
      <c r="O103" s="987"/>
      <c r="P103" s="985"/>
      <c r="Q103" s="1065"/>
      <c r="R103" s="1066"/>
      <c r="S103" s="1066"/>
      <c r="T103" s="1067"/>
      <c r="U103" s="818"/>
      <c r="V103" s="981">
        <v>10</v>
      </c>
      <c r="W103" s="1068"/>
      <c r="X103" s="1257"/>
      <c r="Y103" s="1257"/>
      <c r="Z103" s="1069"/>
      <c r="AA103" s="1070"/>
      <c r="AB103" s="989"/>
      <c r="AC103" s="989"/>
      <c r="AD103" s="990"/>
      <c r="AE103" s="871"/>
      <c r="AF103" s="1071"/>
      <c r="AG103" s="991"/>
      <c r="AH103" s="991"/>
      <c r="AI103" s="991"/>
      <c r="AJ103" s="992"/>
      <c r="AK103" s="1073"/>
      <c r="AL103" s="994"/>
      <c r="AM103" s="994"/>
      <c r="AN103" s="1074"/>
      <c r="AO103" s="798"/>
      <c r="AP103" s="1075"/>
      <c r="AQ103" s="985"/>
      <c r="AR103" s="881"/>
      <c r="AS103" s="1076" t="e">
        <f t="shared" si="22"/>
        <v>#DIV/0!</v>
      </c>
      <c r="AT103" s="1077" t="e">
        <f t="shared" si="23"/>
        <v>#DIV/0!</v>
      </c>
      <c r="AU103" s="1077" t="e">
        <f t="shared" si="24"/>
        <v>#DIV/0!</v>
      </c>
      <c r="AV103" s="1077" t="e">
        <f t="shared" si="25"/>
        <v>#DIV/0!</v>
      </c>
      <c r="AW103" s="1078" t="e">
        <f t="shared" si="42"/>
        <v>#DIV/0!</v>
      </c>
      <c r="AX103" s="1078" t="e">
        <f t="shared" si="43"/>
        <v>#DIV/0!</v>
      </c>
      <c r="AY103" s="1078" t="e">
        <f t="shared" si="44"/>
        <v>#DIV/0!</v>
      </c>
      <c r="AZ103" s="1078" t="e">
        <f t="shared" si="26"/>
        <v>#DIV/0!</v>
      </c>
      <c r="BA103" s="1079" t="e">
        <f t="shared" si="27"/>
        <v>#DIV/0!</v>
      </c>
      <c r="BB103" s="1079" t="e">
        <f t="shared" si="28"/>
        <v>#DIV/0!</v>
      </c>
      <c r="BC103" s="1079" t="e">
        <f t="shared" si="29"/>
        <v>#DIV/0!</v>
      </c>
      <c r="BD103" s="1079" t="e">
        <f t="shared" si="30"/>
        <v>#DIV/0!</v>
      </c>
      <c r="BE103" s="1080">
        <v>0.2</v>
      </c>
      <c r="BF103" s="1080">
        <v>0.8</v>
      </c>
      <c r="BG103" s="1079" t="e">
        <f t="shared" si="31"/>
        <v>#DIV/0!</v>
      </c>
      <c r="BH103" s="1079" t="e">
        <f t="shared" si="32"/>
        <v>#DIV/0!</v>
      </c>
      <c r="BI103" s="1079" t="e">
        <f t="shared" si="33"/>
        <v>#DIV/0!</v>
      </c>
      <c r="BJ103" s="1079" t="e">
        <f t="shared" si="73"/>
        <v>#DIV/0!</v>
      </c>
      <c r="BK103" s="1079" t="e">
        <f t="shared" si="73"/>
        <v>#DIV/0!</v>
      </c>
      <c r="BL103" s="1079" t="e">
        <f t="shared" si="35"/>
        <v>#DIV/0!</v>
      </c>
      <c r="BM103" s="1079" t="e">
        <f t="shared" si="36"/>
        <v>#DIV/0!</v>
      </c>
      <c r="BN103" s="1079" t="e">
        <f t="shared" si="37"/>
        <v>#DIV/0!</v>
      </c>
      <c r="BO103" s="1079" t="e">
        <f t="shared" si="74"/>
        <v>#DIV/0!</v>
      </c>
      <c r="BP103" s="1079" t="e">
        <f t="shared" si="74"/>
        <v>#DIV/0!</v>
      </c>
      <c r="BQ103" s="1079" t="e">
        <f t="shared" si="74"/>
        <v>#DIV/0!</v>
      </c>
      <c r="BR103" s="1079" t="e">
        <f t="shared" si="74"/>
        <v>#DIV/0!</v>
      </c>
      <c r="BS103" s="1206"/>
      <c r="BT103" s="1206"/>
      <c r="BU103" s="1206"/>
      <c r="BV103" s="1206"/>
      <c r="BW103" s="1206"/>
      <c r="BX103" s="1206"/>
      <c r="BY103" s="1206"/>
      <c r="BZ103" s="1206"/>
      <c r="CA103" s="1062"/>
      <c r="CB103" s="798"/>
      <c r="CC103" s="1081"/>
      <c r="CD103" s="1082"/>
      <c r="CE103" s="1082"/>
      <c r="CF103" s="1083"/>
      <c r="CG103" s="1084"/>
      <c r="CH103" s="798"/>
      <c r="CI103" s="798"/>
      <c r="CJ103" s="798"/>
      <c r="CK103" s="798"/>
      <c r="CL103" s="798"/>
      <c r="CM103" s="798"/>
      <c r="CN103" s="798"/>
      <c r="CO103" s="798"/>
      <c r="CP103" s="798"/>
      <c r="CQ103" s="798"/>
      <c r="CR103" s="798"/>
      <c r="CS103" s="798"/>
      <c r="CT103" s="798"/>
    </row>
    <row r="104" spans="1:98" ht="14.25" customHeight="1">
      <c r="A104" s="853"/>
      <c r="B104" s="1030"/>
      <c r="C104" s="1031"/>
      <c r="D104" s="856"/>
      <c r="E104" s="1032"/>
      <c r="F104" s="858"/>
      <c r="G104" s="950"/>
      <c r="H104" s="1085"/>
      <c r="I104" s="860"/>
      <c r="J104" s="861"/>
      <c r="K104" s="861"/>
      <c r="L104" s="861"/>
      <c r="M104" s="1035"/>
      <c r="N104" s="1036"/>
      <c r="O104" s="954"/>
      <c r="P104" s="951"/>
      <c r="Q104" s="863"/>
      <c r="R104" s="864"/>
      <c r="S104" s="864"/>
      <c r="T104" s="865"/>
      <c r="U104" s="871"/>
      <c r="V104" s="867">
        <v>1</v>
      </c>
      <c r="W104" s="1117"/>
      <c r="X104" s="1265"/>
      <c r="Y104" s="1265"/>
      <c r="Z104" s="951"/>
      <c r="AA104" s="868"/>
      <c r="AB104" s="869"/>
      <c r="AC104" s="869"/>
      <c r="AD104" s="870"/>
      <c r="AE104" s="871"/>
      <c r="AF104" s="1086"/>
      <c r="AG104" s="874"/>
      <c r="AH104" s="874"/>
      <c r="AI104" s="874"/>
      <c r="AJ104" s="875"/>
      <c r="AK104" s="1041"/>
      <c r="AL104" s="877"/>
      <c r="AM104" s="877"/>
      <c r="AN104" s="878"/>
      <c r="AO104" s="1010"/>
      <c r="AP104" s="879"/>
      <c r="AQ104" s="880"/>
      <c r="AR104" s="881"/>
      <c r="AS104" s="882" t="e">
        <f t="shared" si="22"/>
        <v>#DIV/0!</v>
      </c>
      <c r="AT104" s="977" t="e">
        <f t="shared" si="23"/>
        <v>#DIV/0!</v>
      </c>
      <c r="AU104" s="977" t="e">
        <f t="shared" si="24"/>
        <v>#DIV/0!</v>
      </c>
      <c r="AV104" s="977" t="e">
        <f t="shared" si="25"/>
        <v>#DIV/0!</v>
      </c>
      <c r="AW104" s="1014" t="e">
        <f t="shared" si="42"/>
        <v>#DIV/0!</v>
      </c>
      <c r="AX104" s="1014" t="e">
        <f t="shared" si="43"/>
        <v>#DIV/0!</v>
      </c>
      <c r="AY104" s="1014" t="e">
        <f t="shared" si="44"/>
        <v>#DIV/0!</v>
      </c>
      <c r="AZ104" s="1014" t="e">
        <f t="shared" si="26"/>
        <v>#DIV/0!</v>
      </c>
      <c r="BA104" s="978" t="e">
        <f t="shared" si="27"/>
        <v>#DIV/0!</v>
      </c>
      <c r="BB104" s="978" t="e">
        <f t="shared" si="28"/>
        <v>#DIV/0!</v>
      </c>
      <c r="BC104" s="978" t="e">
        <f t="shared" si="29"/>
        <v>#DIV/0!</v>
      </c>
      <c r="BD104" s="978" t="e">
        <f t="shared" si="30"/>
        <v>#DIV/0!</v>
      </c>
      <c r="BE104" s="979">
        <v>0.2</v>
      </c>
      <c r="BF104" s="979">
        <v>0.8</v>
      </c>
      <c r="BG104" s="978" t="e">
        <f t="shared" si="31"/>
        <v>#DIV/0!</v>
      </c>
      <c r="BH104" s="978" t="e">
        <f t="shared" si="32"/>
        <v>#DIV/0!</v>
      </c>
      <c r="BI104" s="978" t="e">
        <f t="shared" si="33"/>
        <v>#DIV/0!</v>
      </c>
      <c r="BJ104" s="978" t="e">
        <f t="shared" si="73"/>
        <v>#DIV/0!</v>
      </c>
      <c r="BK104" s="978" t="e">
        <f t="shared" si="73"/>
        <v>#DIV/0!</v>
      </c>
      <c r="BL104" s="978" t="e">
        <f t="shared" si="35"/>
        <v>#DIV/0!</v>
      </c>
      <c r="BM104" s="978" t="e">
        <f t="shared" si="36"/>
        <v>#DIV/0!</v>
      </c>
      <c r="BN104" s="978" t="e">
        <f t="shared" si="37"/>
        <v>#DIV/0!</v>
      </c>
      <c r="BO104" s="978" t="e">
        <f t="shared" si="74"/>
        <v>#DIV/0!</v>
      </c>
      <c r="BP104" s="885" t="e">
        <f t="shared" si="74"/>
        <v>#DIV/0!</v>
      </c>
      <c r="BQ104" s="885" t="e">
        <f t="shared" si="74"/>
        <v>#DIV/0!</v>
      </c>
      <c r="BR104" s="885" t="e">
        <f t="shared" si="74"/>
        <v>#DIV/0!</v>
      </c>
      <c r="BS104" s="1015" t="e">
        <f t="shared" ref="BS104:BV104" si="75">AVERAGEIF(BO104:BO113,"&lt;&gt;#¡DIV/0!")</f>
        <v>#DIV/0!</v>
      </c>
      <c r="BT104" s="1015" t="e">
        <f t="shared" si="75"/>
        <v>#DIV/0!</v>
      </c>
      <c r="BU104" s="1015" t="e">
        <f t="shared" si="75"/>
        <v>#DIV/0!</v>
      </c>
      <c r="BV104" s="1015" t="e">
        <f t="shared" si="75"/>
        <v>#DIV/0!</v>
      </c>
      <c r="BW104" s="888" t="e">
        <f>+C104*BS104</f>
        <v>#DIV/0!</v>
      </c>
      <c r="BX104" s="888" t="e">
        <f>+C104*BT104</f>
        <v>#DIV/0!</v>
      </c>
      <c r="BY104" s="888" t="e">
        <f>+C104*BU104</f>
        <v>#DIV/0!</v>
      </c>
      <c r="BZ104" s="888" t="e">
        <f>+C104*BV104</f>
        <v>#DIV/0!</v>
      </c>
      <c r="CA104" s="1016" t="e">
        <f>SUM(BW104:BZ113)</f>
        <v>#DIV/0!</v>
      </c>
      <c r="CB104" s="798"/>
      <c r="CC104" s="890" t="e">
        <f t="shared" ref="CC104:CF104" si="76">+Q104/$N$104</f>
        <v>#DIV/0!</v>
      </c>
      <c r="CD104" s="891" t="e">
        <f t="shared" si="76"/>
        <v>#DIV/0!</v>
      </c>
      <c r="CE104" s="891" t="e">
        <f t="shared" si="76"/>
        <v>#DIV/0!</v>
      </c>
      <c r="CF104" s="961" t="e">
        <f t="shared" si="76"/>
        <v>#DIV/0!</v>
      </c>
      <c r="CG104" s="962" t="e">
        <f>AVERAGE(CC104:CF113)</f>
        <v>#DIV/0!</v>
      </c>
      <c r="CH104" s="798"/>
      <c r="CI104" s="798"/>
      <c r="CJ104" s="798"/>
      <c r="CK104" s="798"/>
      <c r="CL104" s="798"/>
      <c r="CM104" s="798"/>
      <c r="CN104" s="798"/>
      <c r="CO104" s="798"/>
      <c r="CP104" s="798"/>
      <c r="CQ104" s="798"/>
      <c r="CR104" s="798"/>
      <c r="CS104" s="798"/>
      <c r="CT104" s="798"/>
    </row>
    <row r="105" spans="1:98" ht="14.25" customHeight="1">
      <c r="A105" s="1042"/>
      <c r="B105" s="1043"/>
      <c r="C105" s="1044"/>
      <c r="D105" s="1045"/>
      <c r="E105" s="1046"/>
      <c r="F105" s="898"/>
      <c r="G105" s="964"/>
      <c r="H105" s="925"/>
      <c r="I105" s="899"/>
      <c r="J105" s="900"/>
      <c r="K105" s="900"/>
      <c r="L105" s="900"/>
      <c r="M105" s="925"/>
      <c r="N105" s="1025"/>
      <c r="O105" s="927"/>
      <c r="P105" s="901"/>
      <c r="Q105" s="903"/>
      <c r="R105" s="904"/>
      <c r="S105" s="904"/>
      <c r="T105" s="905"/>
      <c r="U105" s="818"/>
      <c r="V105" s="1118">
        <v>2</v>
      </c>
      <c r="W105" s="898"/>
      <c r="X105" s="1269"/>
      <c r="Y105" s="1269"/>
      <c r="Z105" s="969"/>
      <c r="AA105" s="907"/>
      <c r="AB105" s="908"/>
      <c r="AC105" s="908"/>
      <c r="AD105" s="909"/>
      <c r="AE105" s="871"/>
      <c r="AF105" s="1028"/>
      <c r="AG105" s="929"/>
      <c r="AH105" s="929"/>
      <c r="AI105" s="929"/>
      <c r="AJ105" s="930"/>
      <c r="AK105" s="1029"/>
      <c r="AL105" s="914"/>
      <c r="AM105" s="914"/>
      <c r="AN105" s="915"/>
      <c r="AO105" s="798"/>
      <c r="AP105" s="1050"/>
      <c r="AQ105" s="901"/>
      <c r="AR105" s="881"/>
      <c r="AS105" s="917" t="e">
        <f t="shared" si="22"/>
        <v>#DIV/0!</v>
      </c>
      <c r="AT105" s="918" t="e">
        <f t="shared" si="23"/>
        <v>#DIV/0!</v>
      </c>
      <c r="AU105" s="918" t="e">
        <f t="shared" si="24"/>
        <v>#DIV/0!</v>
      </c>
      <c r="AV105" s="918" t="e">
        <f t="shared" si="25"/>
        <v>#DIV/0!</v>
      </c>
      <c r="AW105" s="919" t="e">
        <f t="shared" si="42"/>
        <v>#DIV/0!</v>
      </c>
      <c r="AX105" s="919" t="e">
        <f t="shared" si="43"/>
        <v>#DIV/0!</v>
      </c>
      <c r="AY105" s="919" t="e">
        <f t="shared" si="44"/>
        <v>#DIV/0!</v>
      </c>
      <c r="AZ105" s="919" t="e">
        <f t="shared" si="26"/>
        <v>#DIV/0!</v>
      </c>
      <c r="BA105" s="920" t="e">
        <f t="shared" si="27"/>
        <v>#DIV/0!</v>
      </c>
      <c r="BB105" s="920" t="e">
        <f t="shared" si="28"/>
        <v>#DIV/0!</v>
      </c>
      <c r="BC105" s="920" t="e">
        <f t="shared" si="29"/>
        <v>#DIV/0!</v>
      </c>
      <c r="BD105" s="920" t="e">
        <f t="shared" si="30"/>
        <v>#DIV/0!</v>
      </c>
      <c r="BE105" s="921">
        <v>0.2</v>
      </c>
      <c r="BF105" s="921">
        <v>0.8</v>
      </c>
      <c r="BG105" s="920" t="e">
        <f t="shared" si="31"/>
        <v>#DIV/0!</v>
      </c>
      <c r="BH105" s="920" t="e">
        <f t="shared" si="32"/>
        <v>#DIV/0!</v>
      </c>
      <c r="BI105" s="920" t="e">
        <f t="shared" si="33"/>
        <v>#DIV/0!</v>
      </c>
      <c r="BJ105" s="920" t="e">
        <f t="shared" si="73"/>
        <v>#DIV/0!</v>
      </c>
      <c r="BK105" s="920" t="e">
        <f t="shared" si="73"/>
        <v>#DIV/0!</v>
      </c>
      <c r="BL105" s="920" t="e">
        <f t="shared" si="35"/>
        <v>#DIV/0!</v>
      </c>
      <c r="BM105" s="920" t="e">
        <f t="shared" si="36"/>
        <v>#DIV/0!</v>
      </c>
      <c r="BN105" s="920" t="e">
        <f t="shared" si="37"/>
        <v>#DIV/0!</v>
      </c>
      <c r="BO105" s="920" t="e">
        <f t="shared" si="74"/>
        <v>#DIV/0!</v>
      </c>
      <c r="BP105" s="920" t="e">
        <f t="shared" si="74"/>
        <v>#DIV/0!</v>
      </c>
      <c r="BQ105" s="920" t="e">
        <f t="shared" si="74"/>
        <v>#DIV/0!</v>
      </c>
      <c r="BR105" s="920" t="e">
        <f t="shared" si="74"/>
        <v>#DIV/0!</v>
      </c>
      <c r="BS105" s="1202"/>
      <c r="BT105" s="1202"/>
      <c r="BU105" s="1202"/>
      <c r="BV105" s="1202"/>
      <c r="BW105" s="1202"/>
      <c r="BX105" s="1202"/>
      <c r="BY105" s="1202"/>
      <c r="BZ105" s="1202"/>
      <c r="CA105" s="925"/>
      <c r="CB105" s="798"/>
      <c r="CC105" s="922"/>
      <c r="CD105" s="923"/>
      <c r="CE105" s="923"/>
      <c r="CF105" s="974"/>
      <c r="CG105" s="975"/>
      <c r="CH105" s="798"/>
      <c r="CI105" s="798"/>
      <c r="CJ105" s="798"/>
      <c r="CK105" s="798"/>
      <c r="CL105" s="798"/>
      <c r="CM105" s="798"/>
      <c r="CN105" s="798"/>
      <c r="CO105" s="798"/>
      <c r="CP105" s="798"/>
      <c r="CQ105" s="798"/>
      <c r="CR105" s="798"/>
      <c r="CS105" s="798"/>
      <c r="CT105" s="798"/>
    </row>
    <row r="106" spans="1:98" ht="14.25" customHeight="1">
      <c r="A106" s="1042"/>
      <c r="B106" s="1043"/>
      <c r="C106" s="1044"/>
      <c r="D106" s="1045"/>
      <c r="E106" s="1046"/>
      <c r="F106" s="898"/>
      <c r="G106" s="964"/>
      <c r="H106" s="925"/>
      <c r="I106" s="899"/>
      <c r="J106" s="900"/>
      <c r="K106" s="900"/>
      <c r="L106" s="900"/>
      <c r="M106" s="925"/>
      <c r="N106" s="1025"/>
      <c r="O106" s="927"/>
      <c r="P106" s="901"/>
      <c r="Q106" s="903"/>
      <c r="R106" s="904"/>
      <c r="S106" s="904"/>
      <c r="T106" s="905"/>
      <c r="U106" s="818"/>
      <c r="V106" s="1118">
        <v>3</v>
      </c>
      <c r="W106" s="898"/>
      <c r="X106" s="1269"/>
      <c r="Y106" s="1269"/>
      <c r="Z106" s="969"/>
      <c r="AA106" s="907"/>
      <c r="AB106" s="908"/>
      <c r="AC106" s="908"/>
      <c r="AD106" s="909"/>
      <c r="AE106" s="871"/>
      <c r="AF106" s="1028"/>
      <c r="AG106" s="929"/>
      <c r="AH106" s="929"/>
      <c r="AI106" s="929"/>
      <c r="AJ106" s="930"/>
      <c r="AK106" s="1029"/>
      <c r="AL106" s="914"/>
      <c r="AM106" s="914"/>
      <c r="AN106" s="915"/>
      <c r="AO106" s="798"/>
      <c r="AP106" s="1050"/>
      <c r="AQ106" s="901"/>
      <c r="AR106" s="881"/>
      <c r="AS106" s="917" t="e">
        <f t="shared" si="22"/>
        <v>#DIV/0!</v>
      </c>
      <c r="AT106" s="918" t="e">
        <f t="shared" si="23"/>
        <v>#DIV/0!</v>
      </c>
      <c r="AU106" s="918" t="e">
        <f t="shared" si="24"/>
        <v>#DIV/0!</v>
      </c>
      <c r="AV106" s="918" t="e">
        <f t="shared" si="25"/>
        <v>#DIV/0!</v>
      </c>
      <c r="AW106" s="919" t="e">
        <f t="shared" si="42"/>
        <v>#DIV/0!</v>
      </c>
      <c r="AX106" s="919" t="e">
        <f t="shared" si="43"/>
        <v>#DIV/0!</v>
      </c>
      <c r="AY106" s="919" t="e">
        <f t="shared" si="44"/>
        <v>#DIV/0!</v>
      </c>
      <c r="AZ106" s="919" t="e">
        <f t="shared" si="26"/>
        <v>#DIV/0!</v>
      </c>
      <c r="BA106" s="920" t="e">
        <f t="shared" si="27"/>
        <v>#DIV/0!</v>
      </c>
      <c r="BB106" s="920" t="e">
        <f t="shared" si="28"/>
        <v>#DIV/0!</v>
      </c>
      <c r="BC106" s="920" t="e">
        <f t="shared" si="29"/>
        <v>#DIV/0!</v>
      </c>
      <c r="BD106" s="920" t="e">
        <f t="shared" si="30"/>
        <v>#DIV/0!</v>
      </c>
      <c r="BE106" s="921">
        <v>0.2</v>
      </c>
      <c r="BF106" s="921">
        <v>0.8</v>
      </c>
      <c r="BG106" s="920" t="e">
        <f t="shared" si="31"/>
        <v>#DIV/0!</v>
      </c>
      <c r="BH106" s="920" t="e">
        <f t="shared" si="32"/>
        <v>#DIV/0!</v>
      </c>
      <c r="BI106" s="920" t="e">
        <f t="shared" si="33"/>
        <v>#DIV/0!</v>
      </c>
      <c r="BJ106" s="920" t="e">
        <f t="shared" si="73"/>
        <v>#DIV/0!</v>
      </c>
      <c r="BK106" s="920" t="e">
        <f t="shared" si="73"/>
        <v>#DIV/0!</v>
      </c>
      <c r="BL106" s="920" t="e">
        <f t="shared" si="35"/>
        <v>#DIV/0!</v>
      </c>
      <c r="BM106" s="920" t="e">
        <f t="shared" si="36"/>
        <v>#DIV/0!</v>
      </c>
      <c r="BN106" s="920" t="e">
        <f t="shared" si="37"/>
        <v>#DIV/0!</v>
      </c>
      <c r="BO106" s="920" t="e">
        <f t="shared" si="74"/>
        <v>#DIV/0!</v>
      </c>
      <c r="BP106" s="920" t="e">
        <f t="shared" si="74"/>
        <v>#DIV/0!</v>
      </c>
      <c r="BQ106" s="920" t="e">
        <f t="shared" si="74"/>
        <v>#DIV/0!</v>
      </c>
      <c r="BR106" s="920" t="e">
        <f t="shared" si="74"/>
        <v>#DIV/0!</v>
      </c>
      <c r="BS106" s="1202"/>
      <c r="BT106" s="1202"/>
      <c r="BU106" s="1202"/>
      <c r="BV106" s="1202"/>
      <c r="BW106" s="1202"/>
      <c r="BX106" s="1202"/>
      <c r="BY106" s="1202"/>
      <c r="BZ106" s="1202"/>
      <c r="CA106" s="925"/>
      <c r="CB106" s="798"/>
      <c r="CC106" s="922"/>
      <c r="CD106" s="923"/>
      <c r="CE106" s="923"/>
      <c r="CF106" s="974"/>
      <c r="CG106" s="975"/>
      <c r="CH106" s="798"/>
      <c r="CI106" s="798"/>
      <c r="CJ106" s="798"/>
      <c r="CK106" s="798"/>
      <c r="CL106" s="798"/>
      <c r="CM106" s="798"/>
      <c r="CN106" s="798"/>
      <c r="CO106" s="798"/>
      <c r="CP106" s="798"/>
      <c r="CQ106" s="798"/>
      <c r="CR106" s="798"/>
      <c r="CS106" s="798"/>
      <c r="CT106" s="798"/>
    </row>
    <row r="107" spans="1:98" ht="14.25" customHeight="1">
      <c r="A107" s="1042"/>
      <c r="B107" s="1043"/>
      <c r="C107" s="1044"/>
      <c r="D107" s="1045"/>
      <c r="E107" s="1046"/>
      <c r="F107" s="898"/>
      <c r="G107" s="964"/>
      <c r="H107" s="925"/>
      <c r="I107" s="899"/>
      <c r="J107" s="900"/>
      <c r="K107" s="900"/>
      <c r="L107" s="900"/>
      <c r="M107" s="925"/>
      <c r="N107" s="1025"/>
      <c r="O107" s="927"/>
      <c r="P107" s="901"/>
      <c r="Q107" s="903"/>
      <c r="R107" s="904"/>
      <c r="S107" s="904"/>
      <c r="T107" s="905"/>
      <c r="U107" s="818"/>
      <c r="V107" s="1118">
        <v>4</v>
      </c>
      <c r="W107" s="898"/>
      <c r="X107" s="1269"/>
      <c r="Y107" s="1269"/>
      <c r="Z107" s="969"/>
      <c r="AA107" s="907"/>
      <c r="AB107" s="908"/>
      <c r="AC107" s="908"/>
      <c r="AD107" s="909"/>
      <c r="AE107" s="871"/>
      <c r="AF107" s="1028"/>
      <c r="AG107" s="929"/>
      <c r="AH107" s="929"/>
      <c r="AI107" s="929"/>
      <c r="AJ107" s="930"/>
      <c r="AK107" s="1029"/>
      <c r="AL107" s="914"/>
      <c r="AM107" s="914"/>
      <c r="AN107" s="915"/>
      <c r="AO107" s="798"/>
      <c r="AP107" s="1050"/>
      <c r="AQ107" s="901"/>
      <c r="AR107" s="881"/>
      <c r="AS107" s="917" t="e">
        <f t="shared" si="22"/>
        <v>#DIV/0!</v>
      </c>
      <c r="AT107" s="918" t="e">
        <f t="shared" si="23"/>
        <v>#DIV/0!</v>
      </c>
      <c r="AU107" s="918" t="e">
        <f t="shared" si="24"/>
        <v>#DIV/0!</v>
      </c>
      <c r="AV107" s="918" t="e">
        <f t="shared" si="25"/>
        <v>#DIV/0!</v>
      </c>
      <c r="AW107" s="919" t="e">
        <f t="shared" si="42"/>
        <v>#DIV/0!</v>
      </c>
      <c r="AX107" s="919" t="e">
        <f t="shared" si="43"/>
        <v>#DIV/0!</v>
      </c>
      <c r="AY107" s="919" t="e">
        <f t="shared" si="44"/>
        <v>#DIV/0!</v>
      </c>
      <c r="AZ107" s="919" t="e">
        <f t="shared" si="26"/>
        <v>#DIV/0!</v>
      </c>
      <c r="BA107" s="920" t="e">
        <f t="shared" si="27"/>
        <v>#DIV/0!</v>
      </c>
      <c r="BB107" s="920" t="e">
        <f t="shared" si="28"/>
        <v>#DIV/0!</v>
      </c>
      <c r="BC107" s="920" t="e">
        <f t="shared" si="29"/>
        <v>#DIV/0!</v>
      </c>
      <c r="BD107" s="920" t="e">
        <f t="shared" si="30"/>
        <v>#DIV/0!</v>
      </c>
      <c r="BE107" s="921">
        <v>0.2</v>
      </c>
      <c r="BF107" s="921">
        <v>0.8</v>
      </c>
      <c r="BG107" s="920" t="e">
        <f t="shared" si="31"/>
        <v>#DIV/0!</v>
      </c>
      <c r="BH107" s="920" t="e">
        <f t="shared" si="32"/>
        <v>#DIV/0!</v>
      </c>
      <c r="BI107" s="920" t="e">
        <f t="shared" si="33"/>
        <v>#DIV/0!</v>
      </c>
      <c r="BJ107" s="920" t="e">
        <f t="shared" si="73"/>
        <v>#DIV/0!</v>
      </c>
      <c r="BK107" s="920" t="e">
        <f t="shared" si="73"/>
        <v>#DIV/0!</v>
      </c>
      <c r="BL107" s="920" t="e">
        <f t="shared" si="35"/>
        <v>#DIV/0!</v>
      </c>
      <c r="BM107" s="920" t="e">
        <f t="shared" si="36"/>
        <v>#DIV/0!</v>
      </c>
      <c r="BN107" s="920" t="e">
        <f t="shared" si="37"/>
        <v>#DIV/0!</v>
      </c>
      <c r="BO107" s="920" t="e">
        <f t="shared" si="74"/>
        <v>#DIV/0!</v>
      </c>
      <c r="BP107" s="920" t="e">
        <f t="shared" si="74"/>
        <v>#DIV/0!</v>
      </c>
      <c r="BQ107" s="920" t="e">
        <f t="shared" si="74"/>
        <v>#DIV/0!</v>
      </c>
      <c r="BR107" s="920" t="e">
        <f t="shared" si="74"/>
        <v>#DIV/0!</v>
      </c>
      <c r="BS107" s="1202"/>
      <c r="BT107" s="1202"/>
      <c r="BU107" s="1202"/>
      <c r="BV107" s="1202"/>
      <c r="BW107" s="1202"/>
      <c r="BX107" s="1202"/>
      <c r="BY107" s="1202"/>
      <c r="BZ107" s="1202"/>
      <c r="CA107" s="925"/>
      <c r="CB107" s="798"/>
      <c r="CC107" s="922"/>
      <c r="CD107" s="923"/>
      <c r="CE107" s="923"/>
      <c r="CF107" s="974"/>
      <c r="CG107" s="975"/>
      <c r="CH107" s="798"/>
      <c r="CI107" s="798"/>
      <c r="CJ107" s="798"/>
      <c r="CK107" s="798"/>
      <c r="CL107" s="798"/>
      <c r="CM107" s="798"/>
      <c r="CN107" s="798"/>
      <c r="CO107" s="798"/>
      <c r="CP107" s="798"/>
      <c r="CQ107" s="798"/>
      <c r="CR107" s="798"/>
      <c r="CS107" s="798"/>
      <c r="CT107" s="798"/>
    </row>
    <row r="108" spans="1:98" ht="14.25" customHeight="1">
      <c r="A108" s="1042"/>
      <c r="B108" s="1043"/>
      <c r="C108" s="1044"/>
      <c r="D108" s="1045"/>
      <c r="E108" s="1046"/>
      <c r="F108" s="898"/>
      <c r="G108" s="964"/>
      <c r="H108" s="925"/>
      <c r="I108" s="899"/>
      <c r="J108" s="900"/>
      <c r="K108" s="900"/>
      <c r="L108" s="900"/>
      <c r="M108" s="925"/>
      <c r="N108" s="1025"/>
      <c r="O108" s="927"/>
      <c r="P108" s="901"/>
      <c r="Q108" s="903"/>
      <c r="R108" s="904"/>
      <c r="S108" s="904"/>
      <c r="T108" s="905"/>
      <c r="U108" s="818"/>
      <c r="V108" s="1118">
        <v>5</v>
      </c>
      <c r="W108" s="898"/>
      <c r="X108" s="1269"/>
      <c r="Y108" s="1269"/>
      <c r="Z108" s="969"/>
      <c r="AA108" s="907"/>
      <c r="AB108" s="908"/>
      <c r="AC108" s="908"/>
      <c r="AD108" s="909"/>
      <c r="AE108" s="871"/>
      <c r="AF108" s="1028"/>
      <c r="AG108" s="929"/>
      <c r="AH108" s="929"/>
      <c r="AI108" s="929"/>
      <c r="AJ108" s="930"/>
      <c r="AK108" s="1029"/>
      <c r="AL108" s="914"/>
      <c r="AM108" s="914"/>
      <c r="AN108" s="915"/>
      <c r="AO108" s="798"/>
      <c r="AP108" s="1050"/>
      <c r="AQ108" s="901"/>
      <c r="AR108" s="881"/>
      <c r="AS108" s="917" t="e">
        <f t="shared" si="22"/>
        <v>#DIV/0!</v>
      </c>
      <c r="AT108" s="918" t="e">
        <f t="shared" si="23"/>
        <v>#DIV/0!</v>
      </c>
      <c r="AU108" s="918" t="e">
        <f t="shared" si="24"/>
        <v>#DIV/0!</v>
      </c>
      <c r="AV108" s="918" t="e">
        <f t="shared" si="25"/>
        <v>#DIV/0!</v>
      </c>
      <c r="AW108" s="919" t="e">
        <f t="shared" si="42"/>
        <v>#DIV/0!</v>
      </c>
      <c r="AX108" s="919" t="e">
        <f t="shared" si="43"/>
        <v>#DIV/0!</v>
      </c>
      <c r="AY108" s="919" t="e">
        <f t="shared" si="44"/>
        <v>#DIV/0!</v>
      </c>
      <c r="AZ108" s="919" t="e">
        <f t="shared" si="26"/>
        <v>#DIV/0!</v>
      </c>
      <c r="BA108" s="920" t="e">
        <f t="shared" si="27"/>
        <v>#DIV/0!</v>
      </c>
      <c r="BB108" s="920" t="e">
        <f t="shared" si="28"/>
        <v>#DIV/0!</v>
      </c>
      <c r="BC108" s="920" t="e">
        <f t="shared" si="29"/>
        <v>#DIV/0!</v>
      </c>
      <c r="BD108" s="920" t="e">
        <f t="shared" si="30"/>
        <v>#DIV/0!</v>
      </c>
      <c r="BE108" s="921">
        <v>0.2</v>
      </c>
      <c r="BF108" s="921">
        <v>0.8</v>
      </c>
      <c r="BG108" s="920" t="e">
        <f t="shared" si="31"/>
        <v>#DIV/0!</v>
      </c>
      <c r="BH108" s="920" t="e">
        <f t="shared" si="32"/>
        <v>#DIV/0!</v>
      </c>
      <c r="BI108" s="920" t="e">
        <f t="shared" si="33"/>
        <v>#DIV/0!</v>
      </c>
      <c r="BJ108" s="920" t="e">
        <f t="shared" si="73"/>
        <v>#DIV/0!</v>
      </c>
      <c r="BK108" s="920" t="e">
        <f t="shared" si="73"/>
        <v>#DIV/0!</v>
      </c>
      <c r="BL108" s="920" t="e">
        <f t="shared" si="35"/>
        <v>#DIV/0!</v>
      </c>
      <c r="BM108" s="920" t="e">
        <f t="shared" si="36"/>
        <v>#DIV/0!</v>
      </c>
      <c r="BN108" s="920" t="e">
        <f t="shared" si="37"/>
        <v>#DIV/0!</v>
      </c>
      <c r="BO108" s="920" t="e">
        <f t="shared" si="74"/>
        <v>#DIV/0!</v>
      </c>
      <c r="BP108" s="920" t="e">
        <f t="shared" si="74"/>
        <v>#DIV/0!</v>
      </c>
      <c r="BQ108" s="920" t="e">
        <f t="shared" si="74"/>
        <v>#DIV/0!</v>
      </c>
      <c r="BR108" s="920" t="e">
        <f t="shared" si="74"/>
        <v>#DIV/0!</v>
      </c>
      <c r="BS108" s="1202"/>
      <c r="BT108" s="1202"/>
      <c r="BU108" s="1202"/>
      <c r="BV108" s="1202"/>
      <c r="BW108" s="1202"/>
      <c r="BX108" s="1202"/>
      <c r="BY108" s="1202"/>
      <c r="BZ108" s="1202"/>
      <c r="CA108" s="925"/>
      <c r="CB108" s="798"/>
      <c r="CC108" s="922"/>
      <c r="CD108" s="923"/>
      <c r="CE108" s="923"/>
      <c r="CF108" s="974"/>
      <c r="CG108" s="975"/>
      <c r="CH108" s="798"/>
      <c r="CI108" s="798"/>
      <c r="CJ108" s="798"/>
      <c r="CK108" s="798"/>
      <c r="CL108" s="798"/>
      <c r="CM108" s="798"/>
      <c r="CN108" s="798"/>
      <c r="CO108" s="798"/>
      <c r="CP108" s="798"/>
      <c r="CQ108" s="798"/>
      <c r="CR108" s="798"/>
      <c r="CS108" s="798"/>
      <c r="CT108" s="798"/>
    </row>
    <row r="109" spans="1:98" ht="14.25" customHeight="1">
      <c r="A109" s="1042"/>
      <c r="B109" s="1043"/>
      <c r="C109" s="1044"/>
      <c r="D109" s="1045"/>
      <c r="E109" s="1046"/>
      <c r="F109" s="898"/>
      <c r="G109" s="964"/>
      <c r="H109" s="925"/>
      <c r="I109" s="899"/>
      <c r="J109" s="900"/>
      <c r="K109" s="900"/>
      <c r="L109" s="900"/>
      <c r="M109" s="925"/>
      <c r="N109" s="1025"/>
      <c r="O109" s="927"/>
      <c r="P109" s="901"/>
      <c r="Q109" s="903"/>
      <c r="R109" s="904"/>
      <c r="S109" s="904"/>
      <c r="T109" s="905"/>
      <c r="U109" s="818"/>
      <c r="V109" s="1118">
        <v>6</v>
      </c>
      <c r="W109" s="898"/>
      <c r="X109" s="1269"/>
      <c r="Y109" s="1269"/>
      <c r="Z109" s="969"/>
      <c r="AA109" s="907"/>
      <c r="AB109" s="908"/>
      <c r="AC109" s="908"/>
      <c r="AD109" s="909"/>
      <c r="AE109" s="871"/>
      <c r="AF109" s="1028"/>
      <c r="AG109" s="929"/>
      <c r="AH109" s="929"/>
      <c r="AI109" s="929"/>
      <c r="AJ109" s="930"/>
      <c r="AK109" s="1029"/>
      <c r="AL109" s="914"/>
      <c r="AM109" s="914"/>
      <c r="AN109" s="915"/>
      <c r="AO109" s="798"/>
      <c r="AP109" s="1050"/>
      <c r="AQ109" s="901"/>
      <c r="AR109" s="881"/>
      <c r="AS109" s="917" t="e">
        <f t="shared" si="22"/>
        <v>#DIV/0!</v>
      </c>
      <c r="AT109" s="918" t="e">
        <f t="shared" si="23"/>
        <v>#DIV/0!</v>
      </c>
      <c r="AU109" s="918" t="e">
        <f t="shared" si="24"/>
        <v>#DIV/0!</v>
      </c>
      <c r="AV109" s="918" t="e">
        <f t="shared" si="25"/>
        <v>#DIV/0!</v>
      </c>
      <c r="AW109" s="919" t="e">
        <f t="shared" si="42"/>
        <v>#DIV/0!</v>
      </c>
      <c r="AX109" s="919" t="e">
        <f t="shared" si="43"/>
        <v>#DIV/0!</v>
      </c>
      <c r="AY109" s="919" t="e">
        <f t="shared" si="44"/>
        <v>#DIV/0!</v>
      </c>
      <c r="AZ109" s="919" t="e">
        <f t="shared" si="26"/>
        <v>#DIV/0!</v>
      </c>
      <c r="BA109" s="920" t="e">
        <f t="shared" si="27"/>
        <v>#DIV/0!</v>
      </c>
      <c r="BB109" s="920" t="e">
        <f t="shared" si="28"/>
        <v>#DIV/0!</v>
      </c>
      <c r="BC109" s="920" t="e">
        <f t="shared" si="29"/>
        <v>#DIV/0!</v>
      </c>
      <c r="BD109" s="920" t="e">
        <f t="shared" si="30"/>
        <v>#DIV/0!</v>
      </c>
      <c r="BE109" s="921">
        <v>0.2</v>
      </c>
      <c r="BF109" s="921">
        <v>0.8</v>
      </c>
      <c r="BG109" s="920" t="e">
        <f t="shared" si="31"/>
        <v>#DIV/0!</v>
      </c>
      <c r="BH109" s="920" t="e">
        <f t="shared" si="32"/>
        <v>#DIV/0!</v>
      </c>
      <c r="BI109" s="920" t="e">
        <f t="shared" si="33"/>
        <v>#DIV/0!</v>
      </c>
      <c r="BJ109" s="920" t="e">
        <f t="shared" si="73"/>
        <v>#DIV/0!</v>
      </c>
      <c r="BK109" s="920" t="e">
        <f t="shared" si="73"/>
        <v>#DIV/0!</v>
      </c>
      <c r="BL109" s="920" t="e">
        <f t="shared" si="35"/>
        <v>#DIV/0!</v>
      </c>
      <c r="BM109" s="920" t="e">
        <f t="shared" si="36"/>
        <v>#DIV/0!</v>
      </c>
      <c r="BN109" s="920" t="e">
        <f t="shared" si="37"/>
        <v>#DIV/0!</v>
      </c>
      <c r="BO109" s="920" t="e">
        <f t="shared" si="74"/>
        <v>#DIV/0!</v>
      </c>
      <c r="BP109" s="920" t="e">
        <f t="shared" si="74"/>
        <v>#DIV/0!</v>
      </c>
      <c r="BQ109" s="920" t="e">
        <f t="shared" si="74"/>
        <v>#DIV/0!</v>
      </c>
      <c r="BR109" s="920" t="e">
        <f t="shared" si="74"/>
        <v>#DIV/0!</v>
      </c>
      <c r="BS109" s="1202"/>
      <c r="BT109" s="1202"/>
      <c r="BU109" s="1202"/>
      <c r="BV109" s="1202"/>
      <c r="BW109" s="1202"/>
      <c r="BX109" s="1202"/>
      <c r="BY109" s="1202"/>
      <c r="BZ109" s="1202"/>
      <c r="CA109" s="925"/>
      <c r="CB109" s="798"/>
      <c r="CC109" s="922"/>
      <c r="CD109" s="923"/>
      <c r="CE109" s="923"/>
      <c r="CF109" s="974"/>
      <c r="CG109" s="975"/>
      <c r="CH109" s="798"/>
      <c r="CI109" s="798"/>
      <c r="CJ109" s="798"/>
      <c r="CK109" s="798"/>
      <c r="CL109" s="798"/>
      <c r="CM109" s="798"/>
      <c r="CN109" s="798"/>
      <c r="CO109" s="798"/>
      <c r="CP109" s="798"/>
      <c r="CQ109" s="798"/>
      <c r="CR109" s="798"/>
      <c r="CS109" s="798"/>
      <c r="CT109" s="798"/>
    </row>
    <row r="110" spans="1:98" ht="14.25" customHeight="1">
      <c r="A110" s="1042"/>
      <c r="B110" s="1043"/>
      <c r="C110" s="1044"/>
      <c r="D110" s="1045"/>
      <c r="E110" s="1046"/>
      <c r="F110" s="898"/>
      <c r="G110" s="964"/>
      <c r="H110" s="925"/>
      <c r="I110" s="899"/>
      <c r="J110" s="900"/>
      <c r="K110" s="900"/>
      <c r="L110" s="900"/>
      <c r="M110" s="925"/>
      <c r="N110" s="1025"/>
      <c r="O110" s="927"/>
      <c r="P110" s="901"/>
      <c r="Q110" s="903"/>
      <c r="R110" s="904"/>
      <c r="S110" s="904"/>
      <c r="T110" s="905"/>
      <c r="U110" s="818"/>
      <c r="V110" s="906">
        <v>7</v>
      </c>
      <c r="W110" s="999"/>
      <c r="X110" s="1286"/>
      <c r="Y110" s="1286"/>
      <c r="Z110" s="969"/>
      <c r="AA110" s="907"/>
      <c r="AB110" s="908"/>
      <c r="AC110" s="908"/>
      <c r="AD110" s="909"/>
      <c r="AE110" s="871"/>
      <c r="AF110" s="1028"/>
      <c r="AG110" s="929"/>
      <c r="AH110" s="929"/>
      <c r="AI110" s="929"/>
      <c r="AJ110" s="930"/>
      <c r="AK110" s="1029"/>
      <c r="AL110" s="914"/>
      <c r="AM110" s="914"/>
      <c r="AN110" s="915"/>
      <c r="AO110" s="798"/>
      <c r="AP110" s="1050"/>
      <c r="AQ110" s="901"/>
      <c r="AR110" s="881"/>
      <c r="AS110" s="917" t="e">
        <f t="shared" si="22"/>
        <v>#DIV/0!</v>
      </c>
      <c r="AT110" s="918" t="e">
        <f t="shared" si="23"/>
        <v>#DIV/0!</v>
      </c>
      <c r="AU110" s="918" t="e">
        <f t="shared" si="24"/>
        <v>#DIV/0!</v>
      </c>
      <c r="AV110" s="918" t="e">
        <f t="shared" si="25"/>
        <v>#DIV/0!</v>
      </c>
      <c r="AW110" s="919" t="e">
        <f t="shared" si="42"/>
        <v>#DIV/0!</v>
      </c>
      <c r="AX110" s="919" t="e">
        <f t="shared" si="43"/>
        <v>#DIV/0!</v>
      </c>
      <c r="AY110" s="919" t="e">
        <f t="shared" si="44"/>
        <v>#DIV/0!</v>
      </c>
      <c r="AZ110" s="919" t="e">
        <f t="shared" si="26"/>
        <v>#DIV/0!</v>
      </c>
      <c r="BA110" s="920" t="e">
        <f t="shared" si="27"/>
        <v>#DIV/0!</v>
      </c>
      <c r="BB110" s="920" t="e">
        <f t="shared" si="28"/>
        <v>#DIV/0!</v>
      </c>
      <c r="BC110" s="920" t="e">
        <f t="shared" si="29"/>
        <v>#DIV/0!</v>
      </c>
      <c r="BD110" s="920" t="e">
        <f t="shared" si="30"/>
        <v>#DIV/0!</v>
      </c>
      <c r="BE110" s="921">
        <v>0.2</v>
      </c>
      <c r="BF110" s="921">
        <v>0.8</v>
      </c>
      <c r="BG110" s="920" t="e">
        <f t="shared" si="31"/>
        <v>#DIV/0!</v>
      </c>
      <c r="BH110" s="920" t="e">
        <f t="shared" si="32"/>
        <v>#DIV/0!</v>
      </c>
      <c r="BI110" s="920" t="e">
        <f t="shared" si="33"/>
        <v>#DIV/0!</v>
      </c>
      <c r="BJ110" s="920" t="e">
        <f t="shared" si="73"/>
        <v>#DIV/0!</v>
      </c>
      <c r="BK110" s="920" t="e">
        <f t="shared" si="73"/>
        <v>#DIV/0!</v>
      </c>
      <c r="BL110" s="920" t="e">
        <f t="shared" si="35"/>
        <v>#DIV/0!</v>
      </c>
      <c r="BM110" s="920" t="e">
        <f t="shared" si="36"/>
        <v>#DIV/0!</v>
      </c>
      <c r="BN110" s="920" t="e">
        <f t="shared" si="37"/>
        <v>#DIV/0!</v>
      </c>
      <c r="BO110" s="920" t="e">
        <f t="shared" si="74"/>
        <v>#DIV/0!</v>
      </c>
      <c r="BP110" s="920" t="e">
        <f t="shared" si="74"/>
        <v>#DIV/0!</v>
      </c>
      <c r="BQ110" s="920" t="e">
        <f t="shared" si="74"/>
        <v>#DIV/0!</v>
      </c>
      <c r="BR110" s="920" t="e">
        <f t="shared" si="74"/>
        <v>#DIV/0!</v>
      </c>
      <c r="BS110" s="1202"/>
      <c r="BT110" s="1202"/>
      <c r="BU110" s="1202"/>
      <c r="BV110" s="1202"/>
      <c r="BW110" s="1202"/>
      <c r="BX110" s="1202"/>
      <c r="BY110" s="1202"/>
      <c r="BZ110" s="1202"/>
      <c r="CA110" s="925"/>
      <c r="CB110" s="798"/>
      <c r="CC110" s="922"/>
      <c r="CD110" s="923"/>
      <c r="CE110" s="923"/>
      <c r="CF110" s="974"/>
      <c r="CG110" s="975"/>
      <c r="CH110" s="798"/>
      <c r="CI110" s="798"/>
      <c r="CJ110" s="798"/>
      <c r="CK110" s="798"/>
      <c r="CL110" s="798"/>
      <c r="CM110" s="798"/>
      <c r="CN110" s="798"/>
      <c r="CO110" s="798"/>
      <c r="CP110" s="798"/>
      <c r="CQ110" s="798"/>
      <c r="CR110" s="798"/>
      <c r="CS110" s="798"/>
      <c r="CT110" s="798"/>
    </row>
    <row r="111" spans="1:98" ht="14.25" customHeight="1">
      <c r="A111" s="1042"/>
      <c r="B111" s="1043"/>
      <c r="C111" s="1044"/>
      <c r="D111" s="1045"/>
      <c r="E111" s="1046"/>
      <c r="F111" s="898"/>
      <c r="G111" s="964"/>
      <c r="H111" s="925"/>
      <c r="I111" s="899"/>
      <c r="J111" s="900"/>
      <c r="K111" s="900"/>
      <c r="L111" s="900"/>
      <c r="M111" s="925"/>
      <c r="N111" s="1025"/>
      <c r="O111" s="927"/>
      <c r="P111" s="901"/>
      <c r="Q111" s="903"/>
      <c r="R111" s="904"/>
      <c r="S111" s="904"/>
      <c r="T111" s="905"/>
      <c r="U111" s="818"/>
      <c r="V111" s="906">
        <v>8</v>
      </c>
      <c r="W111" s="898"/>
      <c r="X111" s="1269"/>
      <c r="Y111" s="1269"/>
      <c r="Z111" s="1101"/>
      <c r="AA111" s="907"/>
      <c r="AB111" s="908"/>
      <c r="AC111" s="908"/>
      <c r="AD111" s="909"/>
      <c r="AE111" s="871"/>
      <c r="AF111" s="1028"/>
      <c r="AG111" s="929"/>
      <c r="AH111" s="929"/>
      <c r="AI111" s="929"/>
      <c r="AJ111" s="930"/>
      <c r="AK111" s="1029"/>
      <c r="AL111" s="914"/>
      <c r="AM111" s="914"/>
      <c r="AN111" s="915"/>
      <c r="AO111" s="798"/>
      <c r="AP111" s="1050"/>
      <c r="AQ111" s="901"/>
      <c r="AR111" s="881"/>
      <c r="AS111" s="917" t="e">
        <f t="shared" si="22"/>
        <v>#DIV/0!</v>
      </c>
      <c r="AT111" s="918" t="e">
        <f t="shared" si="23"/>
        <v>#DIV/0!</v>
      </c>
      <c r="AU111" s="918" t="e">
        <f t="shared" si="24"/>
        <v>#DIV/0!</v>
      </c>
      <c r="AV111" s="918" t="e">
        <f t="shared" si="25"/>
        <v>#DIV/0!</v>
      </c>
      <c r="AW111" s="919" t="e">
        <f t="shared" si="42"/>
        <v>#DIV/0!</v>
      </c>
      <c r="AX111" s="919" t="e">
        <f t="shared" si="43"/>
        <v>#DIV/0!</v>
      </c>
      <c r="AY111" s="919" t="e">
        <f t="shared" si="44"/>
        <v>#DIV/0!</v>
      </c>
      <c r="AZ111" s="919" t="e">
        <f t="shared" si="26"/>
        <v>#DIV/0!</v>
      </c>
      <c r="BA111" s="920" t="e">
        <f t="shared" si="27"/>
        <v>#DIV/0!</v>
      </c>
      <c r="BB111" s="920" t="e">
        <f t="shared" si="28"/>
        <v>#DIV/0!</v>
      </c>
      <c r="BC111" s="920" t="e">
        <f t="shared" si="29"/>
        <v>#DIV/0!</v>
      </c>
      <c r="BD111" s="920" t="e">
        <f t="shared" si="30"/>
        <v>#DIV/0!</v>
      </c>
      <c r="BE111" s="921">
        <v>0.2</v>
      </c>
      <c r="BF111" s="921">
        <v>0.8</v>
      </c>
      <c r="BG111" s="920" t="e">
        <f t="shared" si="31"/>
        <v>#DIV/0!</v>
      </c>
      <c r="BH111" s="920" t="e">
        <f t="shared" si="32"/>
        <v>#DIV/0!</v>
      </c>
      <c r="BI111" s="920" t="e">
        <f t="shared" si="33"/>
        <v>#DIV/0!</v>
      </c>
      <c r="BJ111" s="920" t="e">
        <f t="shared" si="73"/>
        <v>#DIV/0!</v>
      </c>
      <c r="BK111" s="920" t="e">
        <f t="shared" si="73"/>
        <v>#DIV/0!</v>
      </c>
      <c r="BL111" s="920" t="e">
        <f t="shared" si="35"/>
        <v>#DIV/0!</v>
      </c>
      <c r="BM111" s="920" t="e">
        <f t="shared" si="36"/>
        <v>#DIV/0!</v>
      </c>
      <c r="BN111" s="920" t="e">
        <f t="shared" si="37"/>
        <v>#DIV/0!</v>
      </c>
      <c r="BO111" s="920" t="e">
        <f t="shared" si="74"/>
        <v>#DIV/0!</v>
      </c>
      <c r="BP111" s="920" t="e">
        <f t="shared" si="74"/>
        <v>#DIV/0!</v>
      </c>
      <c r="BQ111" s="920" t="e">
        <f t="shared" si="74"/>
        <v>#DIV/0!</v>
      </c>
      <c r="BR111" s="920" t="e">
        <f t="shared" si="74"/>
        <v>#DIV/0!</v>
      </c>
      <c r="BS111" s="1202"/>
      <c r="BT111" s="1202"/>
      <c r="BU111" s="1202"/>
      <c r="BV111" s="1202"/>
      <c r="BW111" s="1202"/>
      <c r="BX111" s="1202"/>
      <c r="BY111" s="1202"/>
      <c r="BZ111" s="1202"/>
      <c r="CA111" s="925"/>
      <c r="CB111" s="798"/>
      <c r="CC111" s="922"/>
      <c r="CD111" s="923"/>
      <c r="CE111" s="923"/>
      <c r="CF111" s="974"/>
      <c r="CG111" s="975"/>
      <c r="CH111" s="798"/>
      <c r="CI111" s="798"/>
      <c r="CJ111" s="798"/>
      <c r="CK111" s="798"/>
      <c r="CL111" s="798"/>
      <c r="CM111" s="798"/>
      <c r="CN111" s="798"/>
      <c r="CO111" s="798"/>
      <c r="CP111" s="798"/>
      <c r="CQ111" s="798"/>
      <c r="CR111" s="798"/>
      <c r="CS111" s="798"/>
      <c r="CT111" s="798"/>
    </row>
    <row r="112" spans="1:98" ht="14.25" customHeight="1">
      <c r="A112" s="1042"/>
      <c r="B112" s="1043"/>
      <c r="C112" s="1044"/>
      <c r="D112" s="1045"/>
      <c r="E112" s="1046"/>
      <c r="F112" s="898"/>
      <c r="G112" s="964"/>
      <c r="H112" s="925"/>
      <c r="I112" s="899"/>
      <c r="J112" s="900"/>
      <c r="K112" s="900"/>
      <c r="L112" s="900"/>
      <c r="M112" s="925"/>
      <c r="N112" s="1025"/>
      <c r="O112" s="927"/>
      <c r="P112" s="901"/>
      <c r="Q112" s="903"/>
      <c r="R112" s="904"/>
      <c r="S112" s="904"/>
      <c r="T112" s="905"/>
      <c r="U112" s="818"/>
      <c r="V112" s="906">
        <v>9</v>
      </c>
      <c r="W112" s="1090"/>
      <c r="X112" s="1269"/>
      <c r="Y112" s="1269"/>
      <c r="Z112" s="1101"/>
      <c r="AA112" s="907"/>
      <c r="AB112" s="908"/>
      <c r="AC112" s="908"/>
      <c r="AD112" s="909"/>
      <c r="AE112" s="871"/>
      <c r="AF112" s="1028"/>
      <c r="AG112" s="929"/>
      <c r="AH112" s="929"/>
      <c r="AI112" s="929"/>
      <c r="AJ112" s="930"/>
      <c r="AK112" s="1029"/>
      <c r="AL112" s="914"/>
      <c r="AM112" s="914"/>
      <c r="AN112" s="915"/>
      <c r="AO112" s="798"/>
      <c r="AP112" s="1050"/>
      <c r="AQ112" s="901"/>
      <c r="AR112" s="881"/>
      <c r="AS112" s="917" t="e">
        <f t="shared" si="22"/>
        <v>#DIV/0!</v>
      </c>
      <c r="AT112" s="918" t="e">
        <f t="shared" si="23"/>
        <v>#DIV/0!</v>
      </c>
      <c r="AU112" s="918" t="e">
        <f t="shared" si="24"/>
        <v>#DIV/0!</v>
      </c>
      <c r="AV112" s="918" t="e">
        <f t="shared" si="25"/>
        <v>#DIV/0!</v>
      </c>
      <c r="AW112" s="919" t="e">
        <f t="shared" si="42"/>
        <v>#DIV/0!</v>
      </c>
      <c r="AX112" s="919" t="e">
        <f t="shared" si="43"/>
        <v>#DIV/0!</v>
      </c>
      <c r="AY112" s="919" t="e">
        <f t="shared" si="44"/>
        <v>#DIV/0!</v>
      </c>
      <c r="AZ112" s="919" t="e">
        <f t="shared" si="26"/>
        <v>#DIV/0!</v>
      </c>
      <c r="BA112" s="920" t="e">
        <f t="shared" si="27"/>
        <v>#DIV/0!</v>
      </c>
      <c r="BB112" s="920" t="e">
        <f t="shared" si="28"/>
        <v>#DIV/0!</v>
      </c>
      <c r="BC112" s="920" t="e">
        <f t="shared" si="29"/>
        <v>#DIV/0!</v>
      </c>
      <c r="BD112" s="920" t="e">
        <f t="shared" si="30"/>
        <v>#DIV/0!</v>
      </c>
      <c r="BE112" s="921">
        <v>0.2</v>
      </c>
      <c r="BF112" s="921">
        <v>0.8</v>
      </c>
      <c r="BG112" s="920" t="e">
        <f t="shared" si="31"/>
        <v>#DIV/0!</v>
      </c>
      <c r="BH112" s="920" t="e">
        <f t="shared" si="32"/>
        <v>#DIV/0!</v>
      </c>
      <c r="BI112" s="920" t="e">
        <f t="shared" si="33"/>
        <v>#DIV/0!</v>
      </c>
      <c r="BJ112" s="920" t="e">
        <f t="shared" si="73"/>
        <v>#DIV/0!</v>
      </c>
      <c r="BK112" s="920" t="e">
        <f t="shared" si="73"/>
        <v>#DIV/0!</v>
      </c>
      <c r="BL112" s="920" t="e">
        <f t="shared" si="35"/>
        <v>#DIV/0!</v>
      </c>
      <c r="BM112" s="920" t="e">
        <f t="shared" si="36"/>
        <v>#DIV/0!</v>
      </c>
      <c r="BN112" s="920" t="e">
        <f t="shared" si="37"/>
        <v>#DIV/0!</v>
      </c>
      <c r="BO112" s="920" t="e">
        <f t="shared" si="74"/>
        <v>#DIV/0!</v>
      </c>
      <c r="BP112" s="920" t="e">
        <f t="shared" si="74"/>
        <v>#DIV/0!</v>
      </c>
      <c r="BQ112" s="920" t="e">
        <f t="shared" si="74"/>
        <v>#DIV/0!</v>
      </c>
      <c r="BR112" s="920" t="e">
        <f t="shared" si="74"/>
        <v>#DIV/0!</v>
      </c>
      <c r="BS112" s="1202"/>
      <c r="BT112" s="1202"/>
      <c r="BU112" s="1202"/>
      <c r="BV112" s="1202"/>
      <c r="BW112" s="1202"/>
      <c r="BX112" s="1202"/>
      <c r="BY112" s="1202"/>
      <c r="BZ112" s="1202"/>
      <c r="CA112" s="925"/>
      <c r="CB112" s="798"/>
      <c r="CC112" s="922"/>
      <c r="CD112" s="923"/>
      <c r="CE112" s="923"/>
      <c r="CF112" s="974"/>
      <c r="CG112" s="975"/>
      <c r="CH112" s="798"/>
      <c r="CI112" s="798"/>
      <c r="CJ112" s="798"/>
      <c r="CK112" s="798"/>
      <c r="CL112" s="798"/>
      <c r="CM112" s="798"/>
      <c r="CN112" s="798"/>
      <c r="CO112" s="798"/>
      <c r="CP112" s="798"/>
      <c r="CQ112" s="798"/>
      <c r="CR112" s="798"/>
      <c r="CS112" s="798"/>
      <c r="CT112" s="798"/>
    </row>
    <row r="113" spans="1:98" ht="14.25" customHeight="1" thickBot="1">
      <c r="A113" s="1088"/>
      <c r="B113" s="1058"/>
      <c r="C113" s="1059"/>
      <c r="D113" s="1060"/>
      <c r="E113" s="1061"/>
      <c r="F113" s="983"/>
      <c r="G113" s="984"/>
      <c r="H113" s="1062"/>
      <c r="I113" s="1063"/>
      <c r="J113" s="986"/>
      <c r="K113" s="986"/>
      <c r="L113" s="986"/>
      <c r="M113" s="1062"/>
      <c r="N113" s="1064"/>
      <c r="O113" s="987"/>
      <c r="P113" s="985"/>
      <c r="Q113" s="1065"/>
      <c r="R113" s="1066"/>
      <c r="S113" s="1066"/>
      <c r="T113" s="1067"/>
      <c r="U113" s="818"/>
      <c r="V113" s="981">
        <v>10</v>
      </c>
      <c r="W113" s="1068"/>
      <c r="X113" s="1257"/>
      <c r="Y113" s="1257"/>
      <c r="Z113" s="1069"/>
      <c r="AA113" s="1070"/>
      <c r="AB113" s="989"/>
      <c r="AC113" s="989"/>
      <c r="AD113" s="990"/>
      <c r="AE113" s="871"/>
      <c r="AF113" s="1071"/>
      <c r="AG113" s="991"/>
      <c r="AH113" s="991"/>
      <c r="AI113" s="991"/>
      <c r="AJ113" s="992"/>
      <c r="AK113" s="1073"/>
      <c r="AL113" s="994"/>
      <c r="AM113" s="994"/>
      <c r="AN113" s="1074"/>
      <c r="AO113" s="798"/>
      <c r="AP113" s="1075"/>
      <c r="AQ113" s="985"/>
      <c r="AR113" s="881"/>
      <c r="AS113" s="1076" t="e">
        <f t="shared" si="22"/>
        <v>#DIV/0!</v>
      </c>
      <c r="AT113" s="1077" t="e">
        <f t="shared" si="23"/>
        <v>#DIV/0!</v>
      </c>
      <c r="AU113" s="1077" t="e">
        <f t="shared" si="24"/>
        <v>#DIV/0!</v>
      </c>
      <c r="AV113" s="1077" t="e">
        <f t="shared" si="25"/>
        <v>#DIV/0!</v>
      </c>
      <c r="AW113" s="1078" t="e">
        <f t="shared" si="42"/>
        <v>#DIV/0!</v>
      </c>
      <c r="AX113" s="1078" t="e">
        <f t="shared" si="43"/>
        <v>#DIV/0!</v>
      </c>
      <c r="AY113" s="1078" t="e">
        <f t="shared" si="44"/>
        <v>#DIV/0!</v>
      </c>
      <c r="AZ113" s="1078" t="e">
        <f t="shared" si="26"/>
        <v>#DIV/0!</v>
      </c>
      <c r="BA113" s="1079" t="e">
        <f t="shared" si="27"/>
        <v>#DIV/0!</v>
      </c>
      <c r="BB113" s="1079" t="e">
        <f t="shared" si="28"/>
        <v>#DIV/0!</v>
      </c>
      <c r="BC113" s="1079" t="e">
        <f t="shared" si="29"/>
        <v>#DIV/0!</v>
      </c>
      <c r="BD113" s="1079" t="e">
        <f t="shared" si="30"/>
        <v>#DIV/0!</v>
      </c>
      <c r="BE113" s="1080">
        <v>0.2</v>
      </c>
      <c r="BF113" s="1080">
        <v>0.8</v>
      </c>
      <c r="BG113" s="1079" t="e">
        <f t="shared" si="31"/>
        <v>#DIV/0!</v>
      </c>
      <c r="BH113" s="1079" t="e">
        <f t="shared" si="32"/>
        <v>#DIV/0!</v>
      </c>
      <c r="BI113" s="1079" t="e">
        <f t="shared" si="33"/>
        <v>#DIV/0!</v>
      </c>
      <c r="BJ113" s="1079" t="e">
        <f t="shared" si="73"/>
        <v>#DIV/0!</v>
      </c>
      <c r="BK113" s="1079" t="e">
        <f t="shared" si="73"/>
        <v>#DIV/0!</v>
      </c>
      <c r="BL113" s="1079" t="e">
        <f t="shared" si="35"/>
        <v>#DIV/0!</v>
      </c>
      <c r="BM113" s="1079" t="e">
        <f t="shared" si="36"/>
        <v>#DIV/0!</v>
      </c>
      <c r="BN113" s="1079" t="e">
        <f t="shared" si="37"/>
        <v>#DIV/0!</v>
      </c>
      <c r="BO113" s="1079" t="e">
        <f t="shared" si="74"/>
        <v>#DIV/0!</v>
      </c>
      <c r="BP113" s="1079" t="e">
        <f t="shared" si="74"/>
        <v>#DIV/0!</v>
      </c>
      <c r="BQ113" s="1079" t="e">
        <f t="shared" si="74"/>
        <v>#DIV/0!</v>
      </c>
      <c r="BR113" s="1079" t="e">
        <f t="shared" si="74"/>
        <v>#DIV/0!</v>
      </c>
      <c r="BS113" s="1206"/>
      <c r="BT113" s="1206"/>
      <c r="BU113" s="1206"/>
      <c r="BV113" s="1206"/>
      <c r="BW113" s="1206"/>
      <c r="BX113" s="1206"/>
      <c r="BY113" s="1206"/>
      <c r="BZ113" s="1206"/>
      <c r="CA113" s="1062"/>
      <c r="CB113" s="798"/>
      <c r="CC113" s="1081"/>
      <c r="CD113" s="1082"/>
      <c r="CE113" s="1082"/>
      <c r="CF113" s="1083"/>
      <c r="CG113" s="1084"/>
      <c r="CH113" s="798"/>
      <c r="CI113" s="798"/>
      <c r="CJ113" s="798"/>
      <c r="CK113" s="798"/>
      <c r="CL113" s="798"/>
      <c r="CM113" s="798"/>
      <c r="CN113" s="798"/>
      <c r="CO113" s="798"/>
      <c r="CP113" s="798"/>
      <c r="CQ113" s="798"/>
      <c r="CR113" s="798"/>
      <c r="CS113" s="798"/>
      <c r="CT113" s="798"/>
    </row>
    <row r="114" spans="1:98" ht="14.25" customHeight="1">
      <c r="A114" s="853">
        <v>15</v>
      </c>
      <c r="B114" s="1030"/>
      <c r="C114" s="1031"/>
      <c r="D114" s="856"/>
      <c r="E114" s="1032"/>
      <c r="F114" s="1115"/>
      <c r="G114" s="950"/>
      <c r="H114" s="1085"/>
      <c r="I114" s="860"/>
      <c r="J114" s="861"/>
      <c r="K114" s="861"/>
      <c r="L114" s="861"/>
      <c r="M114" s="1035"/>
      <c r="N114" s="1036"/>
      <c r="O114" s="954"/>
      <c r="P114" s="951"/>
      <c r="Q114" s="863"/>
      <c r="R114" s="864"/>
      <c r="S114" s="864"/>
      <c r="T114" s="865"/>
      <c r="U114" s="871"/>
      <c r="V114" s="867">
        <v>1</v>
      </c>
      <c r="W114" s="1037"/>
      <c r="X114" s="1780"/>
      <c r="Y114" s="1780"/>
      <c r="Z114" s="1106"/>
      <c r="AA114" s="868"/>
      <c r="AB114" s="869"/>
      <c r="AC114" s="869"/>
      <c r="AD114" s="870"/>
      <c r="AE114" s="871"/>
      <c r="AF114" s="1086"/>
      <c r="AG114" s="1119"/>
      <c r="AH114" s="1119"/>
      <c r="AI114" s="1119"/>
      <c r="AJ114" s="875"/>
      <c r="AK114" s="1041"/>
      <c r="AL114" s="877"/>
      <c r="AM114" s="877"/>
      <c r="AN114" s="878"/>
      <c r="AO114" s="1010"/>
      <c r="AP114" s="879"/>
      <c r="AQ114" s="880"/>
      <c r="AR114" s="881"/>
      <c r="AS114" s="882" t="e">
        <f t="shared" si="22"/>
        <v>#DIV/0!</v>
      </c>
      <c r="AT114" s="977" t="e">
        <f t="shared" si="23"/>
        <v>#DIV/0!</v>
      </c>
      <c r="AU114" s="977" t="e">
        <f t="shared" si="24"/>
        <v>#DIV/0!</v>
      </c>
      <c r="AV114" s="977" t="e">
        <f t="shared" si="25"/>
        <v>#DIV/0!</v>
      </c>
      <c r="AW114" s="1014" t="e">
        <f t="shared" si="42"/>
        <v>#DIV/0!</v>
      </c>
      <c r="AX114" s="1014" t="e">
        <f t="shared" si="43"/>
        <v>#DIV/0!</v>
      </c>
      <c r="AY114" s="1014" t="e">
        <f t="shared" si="44"/>
        <v>#DIV/0!</v>
      </c>
      <c r="AZ114" s="1014" t="e">
        <f t="shared" si="26"/>
        <v>#DIV/0!</v>
      </c>
      <c r="BA114" s="978" t="e">
        <f t="shared" si="27"/>
        <v>#DIV/0!</v>
      </c>
      <c r="BB114" s="978" t="e">
        <f t="shared" si="28"/>
        <v>#DIV/0!</v>
      </c>
      <c r="BC114" s="978" t="e">
        <f t="shared" si="29"/>
        <v>#DIV/0!</v>
      </c>
      <c r="BD114" s="978" t="e">
        <f t="shared" si="30"/>
        <v>#DIV/0!</v>
      </c>
      <c r="BE114" s="979">
        <v>0.2</v>
      </c>
      <c r="BF114" s="979">
        <v>0.8</v>
      </c>
      <c r="BG114" s="978" t="e">
        <f t="shared" si="31"/>
        <v>#DIV/0!</v>
      </c>
      <c r="BH114" s="978" t="e">
        <f t="shared" si="32"/>
        <v>#DIV/0!</v>
      </c>
      <c r="BI114" s="978" t="e">
        <f t="shared" si="33"/>
        <v>#DIV/0!</v>
      </c>
      <c r="BJ114" s="978" t="e">
        <f t="shared" si="73"/>
        <v>#DIV/0!</v>
      </c>
      <c r="BK114" s="978" t="e">
        <f t="shared" si="73"/>
        <v>#DIV/0!</v>
      </c>
      <c r="BL114" s="978" t="e">
        <f t="shared" si="35"/>
        <v>#DIV/0!</v>
      </c>
      <c r="BM114" s="978" t="e">
        <f t="shared" si="36"/>
        <v>#DIV/0!</v>
      </c>
      <c r="BN114" s="978" t="e">
        <f t="shared" si="37"/>
        <v>#DIV/0!</v>
      </c>
      <c r="BO114" s="978" t="e">
        <f t="shared" si="74"/>
        <v>#DIV/0!</v>
      </c>
      <c r="BP114" s="885" t="e">
        <f t="shared" si="74"/>
        <v>#DIV/0!</v>
      </c>
      <c r="BQ114" s="885" t="e">
        <f t="shared" si="74"/>
        <v>#DIV/0!</v>
      </c>
      <c r="BR114" s="885" t="e">
        <f t="shared" si="74"/>
        <v>#DIV/0!</v>
      </c>
      <c r="BS114" s="1015" t="e">
        <f t="shared" ref="BS114:BV114" si="77">AVERAGEIF(BO114:BO123,"&lt;&gt;#¡DIV/0!")</f>
        <v>#DIV/0!</v>
      </c>
      <c r="BT114" s="1015" t="e">
        <f t="shared" si="77"/>
        <v>#DIV/0!</v>
      </c>
      <c r="BU114" s="1015" t="e">
        <f t="shared" si="77"/>
        <v>#DIV/0!</v>
      </c>
      <c r="BV114" s="1015" t="e">
        <f t="shared" si="77"/>
        <v>#DIV/0!</v>
      </c>
      <c r="BW114" s="888" t="e">
        <f>+C114*BS114</f>
        <v>#DIV/0!</v>
      </c>
      <c r="BX114" s="888" t="e">
        <f>+C114*BT114</f>
        <v>#DIV/0!</v>
      </c>
      <c r="BY114" s="888" t="e">
        <f>+C114*BU114</f>
        <v>#DIV/0!</v>
      </c>
      <c r="BZ114" s="888" t="e">
        <f>+C114*BV114</f>
        <v>#DIV/0!</v>
      </c>
      <c r="CA114" s="1016" t="e">
        <f>SUM(BW114:BZ123)</f>
        <v>#DIV/0!</v>
      </c>
      <c r="CB114" s="798"/>
      <c r="CC114" s="890" t="e">
        <f t="shared" ref="CC114:CF114" si="78">+Q114/$N$114</f>
        <v>#DIV/0!</v>
      </c>
      <c r="CD114" s="891" t="e">
        <f t="shared" si="78"/>
        <v>#DIV/0!</v>
      </c>
      <c r="CE114" s="891" t="e">
        <f t="shared" si="78"/>
        <v>#DIV/0!</v>
      </c>
      <c r="CF114" s="961" t="e">
        <f t="shared" si="78"/>
        <v>#DIV/0!</v>
      </c>
      <c r="CG114" s="962" t="e">
        <f>AVERAGE(CC114:CF123)</f>
        <v>#DIV/0!</v>
      </c>
      <c r="CH114" s="798"/>
      <c r="CI114" s="798"/>
      <c r="CJ114" s="798"/>
      <c r="CK114" s="798"/>
      <c r="CL114" s="798"/>
      <c r="CM114" s="798"/>
      <c r="CN114" s="798"/>
      <c r="CO114" s="798"/>
      <c r="CP114" s="798"/>
      <c r="CQ114" s="798"/>
      <c r="CR114" s="798"/>
      <c r="CS114" s="798"/>
      <c r="CT114" s="798"/>
    </row>
    <row r="115" spans="1:98" ht="14.25" customHeight="1">
      <c r="A115" s="1042"/>
      <c r="B115" s="1043"/>
      <c r="C115" s="1044"/>
      <c r="D115" s="1045"/>
      <c r="E115" s="1046"/>
      <c r="F115" s="1115"/>
      <c r="G115" s="964"/>
      <c r="H115" s="925"/>
      <c r="I115" s="899"/>
      <c r="J115" s="900"/>
      <c r="K115" s="900"/>
      <c r="L115" s="900"/>
      <c r="M115" s="925"/>
      <c r="N115" s="1025"/>
      <c r="O115" s="927"/>
      <c r="P115" s="901"/>
      <c r="Q115" s="903"/>
      <c r="R115" s="904"/>
      <c r="S115" s="904"/>
      <c r="T115" s="905"/>
      <c r="U115" s="818"/>
      <c r="V115" s="906">
        <v>2</v>
      </c>
      <c r="W115" s="1047"/>
      <c r="X115" s="1780"/>
      <c r="Y115" s="1780"/>
      <c r="Z115" s="1106"/>
      <c r="AA115" s="907"/>
      <c r="AB115" s="908"/>
      <c r="AC115" s="908"/>
      <c r="AD115" s="909"/>
      <c r="AE115" s="871"/>
      <c r="AF115" s="1028"/>
      <c r="AG115" s="929"/>
      <c r="AH115" s="929"/>
      <c r="AI115" s="929"/>
      <c r="AJ115" s="930"/>
      <c r="AK115" s="1029"/>
      <c r="AL115" s="914"/>
      <c r="AM115" s="914"/>
      <c r="AN115" s="915"/>
      <c r="AO115" s="798"/>
      <c r="AP115" s="1050"/>
      <c r="AQ115" s="901"/>
      <c r="AR115" s="881"/>
      <c r="AS115" s="917" t="e">
        <f t="shared" si="22"/>
        <v>#DIV/0!</v>
      </c>
      <c r="AT115" s="918" t="e">
        <f t="shared" si="23"/>
        <v>#DIV/0!</v>
      </c>
      <c r="AU115" s="918" t="e">
        <f t="shared" si="24"/>
        <v>#DIV/0!</v>
      </c>
      <c r="AV115" s="918" t="e">
        <f t="shared" si="25"/>
        <v>#DIV/0!</v>
      </c>
      <c r="AW115" s="919" t="e">
        <f t="shared" si="42"/>
        <v>#DIV/0!</v>
      </c>
      <c r="AX115" s="919" t="e">
        <f t="shared" si="43"/>
        <v>#DIV/0!</v>
      </c>
      <c r="AY115" s="919" t="e">
        <f t="shared" si="44"/>
        <v>#DIV/0!</v>
      </c>
      <c r="AZ115" s="919" t="e">
        <f t="shared" si="26"/>
        <v>#DIV/0!</v>
      </c>
      <c r="BA115" s="920" t="e">
        <f t="shared" si="27"/>
        <v>#DIV/0!</v>
      </c>
      <c r="BB115" s="920" t="e">
        <f t="shared" si="28"/>
        <v>#DIV/0!</v>
      </c>
      <c r="BC115" s="920" t="e">
        <f t="shared" si="29"/>
        <v>#DIV/0!</v>
      </c>
      <c r="BD115" s="920" t="e">
        <f t="shared" si="30"/>
        <v>#DIV/0!</v>
      </c>
      <c r="BE115" s="921">
        <v>0.2</v>
      </c>
      <c r="BF115" s="921">
        <v>0.8</v>
      </c>
      <c r="BG115" s="920" t="e">
        <f t="shared" si="31"/>
        <v>#DIV/0!</v>
      </c>
      <c r="BH115" s="920" t="e">
        <f t="shared" si="32"/>
        <v>#DIV/0!</v>
      </c>
      <c r="BI115" s="920" t="e">
        <f t="shared" si="33"/>
        <v>#DIV/0!</v>
      </c>
      <c r="BJ115" s="920" t="e">
        <f t="shared" si="73"/>
        <v>#DIV/0!</v>
      </c>
      <c r="BK115" s="920" t="e">
        <f t="shared" si="73"/>
        <v>#DIV/0!</v>
      </c>
      <c r="BL115" s="920" t="e">
        <f t="shared" si="35"/>
        <v>#DIV/0!</v>
      </c>
      <c r="BM115" s="920" t="e">
        <f t="shared" si="36"/>
        <v>#DIV/0!</v>
      </c>
      <c r="BN115" s="920" t="e">
        <f t="shared" si="37"/>
        <v>#DIV/0!</v>
      </c>
      <c r="BO115" s="920" t="e">
        <f t="shared" si="74"/>
        <v>#DIV/0!</v>
      </c>
      <c r="BP115" s="920" t="e">
        <f t="shared" si="74"/>
        <v>#DIV/0!</v>
      </c>
      <c r="BQ115" s="920" t="e">
        <f t="shared" si="74"/>
        <v>#DIV/0!</v>
      </c>
      <c r="BR115" s="920" t="e">
        <f t="shared" si="74"/>
        <v>#DIV/0!</v>
      </c>
      <c r="BS115" s="1202"/>
      <c r="BT115" s="1202"/>
      <c r="BU115" s="1202"/>
      <c r="BV115" s="1202"/>
      <c r="BW115" s="1202"/>
      <c r="BX115" s="1202"/>
      <c r="BY115" s="1202"/>
      <c r="BZ115" s="1202"/>
      <c r="CA115" s="925"/>
      <c r="CB115" s="798"/>
      <c r="CC115" s="922"/>
      <c r="CD115" s="923"/>
      <c r="CE115" s="923"/>
      <c r="CF115" s="974"/>
      <c r="CG115" s="975"/>
      <c r="CH115" s="798"/>
      <c r="CI115" s="798"/>
      <c r="CJ115" s="798"/>
      <c r="CK115" s="798"/>
      <c r="CL115" s="798"/>
      <c r="CM115" s="798"/>
      <c r="CN115" s="798"/>
      <c r="CO115" s="798"/>
      <c r="CP115" s="798"/>
      <c r="CQ115" s="798"/>
      <c r="CR115" s="798"/>
      <c r="CS115" s="798"/>
      <c r="CT115" s="798"/>
    </row>
    <row r="116" spans="1:98" ht="14.25" customHeight="1">
      <c r="A116" s="1042"/>
      <c r="B116" s="1043"/>
      <c r="C116" s="1044"/>
      <c r="D116" s="1045"/>
      <c r="E116" s="1046"/>
      <c r="F116" s="1115"/>
      <c r="G116" s="964"/>
      <c r="H116" s="925"/>
      <c r="I116" s="899"/>
      <c r="J116" s="900"/>
      <c r="K116" s="900"/>
      <c r="L116" s="900"/>
      <c r="M116" s="925"/>
      <c r="N116" s="1025"/>
      <c r="O116" s="927"/>
      <c r="P116" s="901"/>
      <c r="Q116" s="903"/>
      <c r="R116" s="904"/>
      <c r="S116" s="904"/>
      <c r="T116" s="905"/>
      <c r="U116" s="818"/>
      <c r="V116" s="906">
        <v>3</v>
      </c>
      <c r="W116" s="1047"/>
      <c r="X116" s="1780"/>
      <c r="Y116" s="1780"/>
      <c r="Z116" s="1106"/>
      <c r="AA116" s="907"/>
      <c r="AB116" s="908"/>
      <c r="AC116" s="908"/>
      <c r="AD116" s="909"/>
      <c r="AE116" s="871"/>
      <c r="AF116" s="1028"/>
      <c r="AG116" s="929"/>
      <c r="AH116" s="929"/>
      <c r="AI116" s="929"/>
      <c r="AJ116" s="930"/>
      <c r="AK116" s="1029"/>
      <c r="AL116" s="914"/>
      <c r="AM116" s="914"/>
      <c r="AN116" s="915"/>
      <c r="AO116" s="798"/>
      <c r="AP116" s="1050"/>
      <c r="AQ116" s="901"/>
      <c r="AR116" s="881"/>
      <c r="AS116" s="917" t="e">
        <f t="shared" si="22"/>
        <v>#DIV/0!</v>
      </c>
      <c r="AT116" s="918" t="e">
        <f t="shared" si="23"/>
        <v>#DIV/0!</v>
      </c>
      <c r="AU116" s="918" t="e">
        <f t="shared" si="24"/>
        <v>#DIV/0!</v>
      </c>
      <c r="AV116" s="918" t="e">
        <f t="shared" si="25"/>
        <v>#DIV/0!</v>
      </c>
      <c r="AW116" s="919" t="e">
        <f t="shared" si="42"/>
        <v>#DIV/0!</v>
      </c>
      <c r="AX116" s="919" t="e">
        <f t="shared" si="43"/>
        <v>#DIV/0!</v>
      </c>
      <c r="AY116" s="919" t="e">
        <f t="shared" si="44"/>
        <v>#DIV/0!</v>
      </c>
      <c r="AZ116" s="919" t="e">
        <f t="shared" si="26"/>
        <v>#DIV/0!</v>
      </c>
      <c r="BA116" s="920" t="e">
        <f t="shared" si="27"/>
        <v>#DIV/0!</v>
      </c>
      <c r="BB116" s="920" t="e">
        <f t="shared" si="28"/>
        <v>#DIV/0!</v>
      </c>
      <c r="BC116" s="920" t="e">
        <f t="shared" si="29"/>
        <v>#DIV/0!</v>
      </c>
      <c r="BD116" s="920" t="e">
        <f t="shared" si="30"/>
        <v>#DIV/0!</v>
      </c>
      <c r="BE116" s="921">
        <v>0.2</v>
      </c>
      <c r="BF116" s="921">
        <v>0.8</v>
      </c>
      <c r="BG116" s="920" t="e">
        <f t="shared" si="31"/>
        <v>#DIV/0!</v>
      </c>
      <c r="BH116" s="920" t="e">
        <f t="shared" si="32"/>
        <v>#DIV/0!</v>
      </c>
      <c r="BI116" s="920" t="e">
        <f t="shared" si="33"/>
        <v>#DIV/0!</v>
      </c>
      <c r="BJ116" s="920" t="e">
        <f t="shared" si="73"/>
        <v>#DIV/0!</v>
      </c>
      <c r="BK116" s="920" t="e">
        <f t="shared" si="73"/>
        <v>#DIV/0!</v>
      </c>
      <c r="BL116" s="920" t="e">
        <f t="shared" si="35"/>
        <v>#DIV/0!</v>
      </c>
      <c r="BM116" s="920" t="e">
        <f t="shared" si="36"/>
        <v>#DIV/0!</v>
      </c>
      <c r="BN116" s="920" t="e">
        <f t="shared" si="37"/>
        <v>#DIV/0!</v>
      </c>
      <c r="BO116" s="920" t="e">
        <f t="shared" si="74"/>
        <v>#DIV/0!</v>
      </c>
      <c r="BP116" s="920" t="e">
        <f t="shared" si="74"/>
        <v>#DIV/0!</v>
      </c>
      <c r="BQ116" s="920" t="e">
        <f t="shared" si="74"/>
        <v>#DIV/0!</v>
      </c>
      <c r="BR116" s="920" t="e">
        <f t="shared" si="74"/>
        <v>#DIV/0!</v>
      </c>
      <c r="BS116" s="1202"/>
      <c r="BT116" s="1202"/>
      <c r="BU116" s="1202"/>
      <c r="BV116" s="1202"/>
      <c r="BW116" s="1202"/>
      <c r="BX116" s="1202"/>
      <c r="BY116" s="1202"/>
      <c r="BZ116" s="1202"/>
      <c r="CA116" s="925"/>
      <c r="CB116" s="798"/>
      <c r="CC116" s="922"/>
      <c r="CD116" s="923"/>
      <c r="CE116" s="923"/>
      <c r="CF116" s="974"/>
      <c r="CG116" s="975"/>
      <c r="CH116" s="798"/>
      <c r="CI116" s="798"/>
      <c r="CJ116" s="798"/>
      <c r="CK116" s="798"/>
      <c r="CL116" s="798"/>
      <c r="CM116" s="798"/>
      <c r="CN116" s="798"/>
      <c r="CO116" s="798"/>
      <c r="CP116" s="798"/>
      <c r="CQ116" s="798"/>
      <c r="CR116" s="798"/>
      <c r="CS116" s="798"/>
      <c r="CT116" s="798"/>
    </row>
    <row r="117" spans="1:98" ht="14.25" customHeight="1">
      <c r="A117" s="1042"/>
      <c r="B117" s="1043"/>
      <c r="C117" s="1044"/>
      <c r="D117" s="1045"/>
      <c r="E117" s="1046"/>
      <c r="F117" s="1115"/>
      <c r="G117" s="964"/>
      <c r="H117" s="925"/>
      <c r="I117" s="899"/>
      <c r="J117" s="900"/>
      <c r="K117" s="900"/>
      <c r="L117" s="900"/>
      <c r="M117" s="925"/>
      <c r="N117" s="1025"/>
      <c r="O117" s="927"/>
      <c r="P117" s="901"/>
      <c r="Q117" s="903"/>
      <c r="R117" s="904"/>
      <c r="S117" s="904"/>
      <c r="T117" s="905"/>
      <c r="U117" s="818"/>
      <c r="V117" s="906">
        <v>4</v>
      </c>
      <c r="W117" s="1047"/>
      <c r="X117" s="1780"/>
      <c r="Y117" s="1780"/>
      <c r="Z117" s="1106"/>
      <c r="AA117" s="907"/>
      <c r="AB117" s="908"/>
      <c r="AC117" s="908"/>
      <c r="AD117" s="909"/>
      <c r="AE117" s="871"/>
      <c r="AF117" s="1028"/>
      <c r="AG117" s="929"/>
      <c r="AH117" s="929"/>
      <c r="AI117" s="929"/>
      <c r="AJ117" s="930"/>
      <c r="AK117" s="1029"/>
      <c r="AL117" s="914"/>
      <c r="AM117" s="914"/>
      <c r="AN117" s="915"/>
      <c r="AO117" s="798"/>
      <c r="AP117" s="1050"/>
      <c r="AQ117" s="901"/>
      <c r="AR117" s="881"/>
      <c r="AS117" s="917" t="e">
        <f t="shared" si="22"/>
        <v>#DIV/0!</v>
      </c>
      <c r="AT117" s="918" t="e">
        <f t="shared" si="23"/>
        <v>#DIV/0!</v>
      </c>
      <c r="AU117" s="918" t="e">
        <f t="shared" si="24"/>
        <v>#DIV/0!</v>
      </c>
      <c r="AV117" s="918" t="e">
        <f t="shared" si="25"/>
        <v>#DIV/0!</v>
      </c>
      <c r="AW117" s="919" t="e">
        <f t="shared" si="42"/>
        <v>#DIV/0!</v>
      </c>
      <c r="AX117" s="919" t="e">
        <f t="shared" si="43"/>
        <v>#DIV/0!</v>
      </c>
      <c r="AY117" s="919" t="e">
        <f t="shared" si="44"/>
        <v>#DIV/0!</v>
      </c>
      <c r="AZ117" s="919" t="e">
        <f t="shared" si="26"/>
        <v>#DIV/0!</v>
      </c>
      <c r="BA117" s="920" t="e">
        <f t="shared" si="27"/>
        <v>#DIV/0!</v>
      </c>
      <c r="BB117" s="920" t="e">
        <f t="shared" si="28"/>
        <v>#DIV/0!</v>
      </c>
      <c r="BC117" s="920" t="e">
        <f t="shared" si="29"/>
        <v>#DIV/0!</v>
      </c>
      <c r="BD117" s="920" t="e">
        <f t="shared" si="30"/>
        <v>#DIV/0!</v>
      </c>
      <c r="BE117" s="921">
        <v>0.2</v>
      </c>
      <c r="BF117" s="921">
        <v>0.8</v>
      </c>
      <c r="BG117" s="920" t="e">
        <f t="shared" si="31"/>
        <v>#DIV/0!</v>
      </c>
      <c r="BH117" s="920" t="e">
        <f t="shared" si="32"/>
        <v>#DIV/0!</v>
      </c>
      <c r="BI117" s="920" t="e">
        <f t="shared" si="33"/>
        <v>#DIV/0!</v>
      </c>
      <c r="BJ117" s="920" t="e">
        <f t="shared" ref="BJ117:BK132" si="79">+AZ117*BE117</f>
        <v>#DIV/0!</v>
      </c>
      <c r="BK117" s="920" t="e">
        <f t="shared" si="79"/>
        <v>#DIV/0!</v>
      </c>
      <c r="BL117" s="920" t="e">
        <f t="shared" si="35"/>
        <v>#DIV/0!</v>
      </c>
      <c r="BM117" s="920" t="e">
        <f t="shared" si="36"/>
        <v>#DIV/0!</v>
      </c>
      <c r="BN117" s="920" t="e">
        <f t="shared" si="37"/>
        <v>#DIV/0!</v>
      </c>
      <c r="BO117" s="920" t="e">
        <f t="shared" ref="BO117:BR132" si="80">+BG117+BK117</f>
        <v>#DIV/0!</v>
      </c>
      <c r="BP117" s="920" t="e">
        <f t="shared" si="80"/>
        <v>#DIV/0!</v>
      </c>
      <c r="BQ117" s="920" t="e">
        <f t="shared" si="80"/>
        <v>#DIV/0!</v>
      </c>
      <c r="BR117" s="920" t="e">
        <f t="shared" si="80"/>
        <v>#DIV/0!</v>
      </c>
      <c r="BS117" s="1202"/>
      <c r="BT117" s="1202"/>
      <c r="BU117" s="1202"/>
      <c r="BV117" s="1202"/>
      <c r="BW117" s="1202"/>
      <c r="BX117" s="1202"/>
      <c r="BY117" s="1202"/>
      <c r="BZ117" s="1202"/>
      <c r="CA117" s="925"/>
      <c r="CB117" s="798"/>
      <c r="CC117" s="922"/>
      <c r="CD117" s="923"/>
      <c r="CE117" s="923"/>
      <c r="CF117" s="974"/>
      <c r="CG117" s="975"/>
      <c r="CH117" s="798"/>
      <c r="CI117" s="798"/>
      <c r="CJ117" s="798"/>
      <c r="CK117" s="798"/>
      <c r="CL117" s="798"/>
      <c r="CM117" s="798"/>
      <c r="CN117" s="798"/>
      <c r="CO117" s="798"/>
      <c r="CP117" s="798"/>
      <c r="CQ117" s="798"/>
      <c r="CR117" s="798"/>
      <c r="CS117" s="798"/>
      <c r="CT117" s="798"/>
    </row>
    <row r="118" spans="1:98" ht="14.25" customHeight="1">
      <c r="A118" s="1042"/>
      <c r="B118" s="1043"/>
      <c r="C118" s="1044"/>
      <c r="D118" s="1045"/>
      <c r="E118" s="1046"/>
      <c r="F118" s="898"/>
      <c r="G118" s="964"/>
      <c r="H118" s="925"/>
      <c r="I118" s="899"/>
      <c r="J118" s="900"/>
      <c r="K118" s="900"/>
      <c r="L118" s="900"/>
      <c r="M118" s="925"/>
      <c r="N118" s="1025"/>
      <c r="O118" s="927"/>
      <c r="P118" s="901"/>
      <c r="Q118" s="903"/>
      <c r="R118" s="904"/>
      <c r="S118" s="904"/>
      <c r="T118" s="905"/>
      <c r="U118" s="818"/>
      <c r="V118" s="906">
        <v>5</v>
      </c>
      <c r="W118" s="1090"/>
      <c r="X118" s="1269"/>
      <c r="Y118" s="1269"/>
      <c r="Z118" s="1101"/>
      <c r="AA118" s="907"/>
      <c r="AB118" s="908"/>
      <c r="AC118" s="908"/>
      <c r="AD118" s="909"/>
      <c r="AE118" s="871"/>
      <c r="AF118" s="1028"/>
      <c r="AG118" s="929"/>
      <c r="AH118" s="929"/>
      <c r="AI118" s="929"/>
      <c r="AJ118" s="930"/>
      <c r="AK118" s="1029"/>
      <c r="AL118" s="914"/>
      <c r="AM118" s="914"/>
      <c r="AN118" s="915"/>
      <c r="AO118" s="798"/>
      <c r="AP118" s="1050"/>
      <c r="AQ118" s="901"/>
      <c r="AR118" s="881"/>
      <c r="AS118" s="917" t="e">
        <f t="shared" si="22"/>
        <v>#DIV/0!</v>
      </c>
      <c r="AT118" s="918" t="e">
        <f t="shared" si="23"/>
        <v>#DIV/0!</v>
      </c>
      <c r="AU118" s="918" t="e">
        <f t="shared" si="24"/>
        <v>#DIV/0!</v>
      </c>
      <c r="AV118" s="918" t="e">
        <f t="shared" si="25"/>
        <v>#DIV/0!</v>
      </c>
      <c r="AW118" s="919" t="e">
        <f t="shared" si="42"/>
        <v>#DIV/0!</v>
      </c>
      <c r="AX118" s="919" t="e">
        <f t="shared" si="43"/>
        <v>#DIV/0!</v>
      </c>
      <c r="AY118" s="919" t="e">
        <f t="shared" si="44"/>
        <v>#DIV/0!</v>
      </c>
      <c r="AZ118" s="919" t="e">
        <f t="shared" si="26"/>
        <v>#DIV/0!</v>
      </c>
      <c r="BA118" s="920" t="e">
        <f t="shared" si="27"/>
        <v>#DIV/0!</v>
      </c>
      <c r="BB118" s="920" t="e">
        <f t="shared" si="28"/>
        <v>#DIV/0!</v>
      </c>
      <c r="BC118" s="920" t="e">
        <f t="shared" si="29"/>
        <v>#DIV/0!</v>
      </c>
      <c r="BD118" s="920" t="e">
        <f t="shared" si="30"/>
        <v>#DIV/0!</v>
      </c>
      <c r="BE118" s="921">
        <v>0.2</v>
      </c>
      <c r="BF118" s="921">
        <v>0.8</v>
      </c>
      <c r="BG118" s="920" t="e">
        <f t="shared" si="31"/>
        <v>#DIV/0!</v>
      </c>
      <c r="BH118" s="920" t="e">
        <f t="shared" si="32"/>
        <v>#DIV/0!</v>
      </c>
      <c r="BI118" s="920" t="e">
        <f t="shared" si="33"/>
        <v>#DIV/0!</v>
      </c>
      <c r="BJ118" s="920" t="e">
        <f t="shared" si="79"/>
        <v>#DIV/0!</v>
      </c>
      <c r="BK118" s="920" t="e">
        <f t="shared" si="79"/>
        <v>#DIV/0!</v>
      </c>
      <c r="BL118" s="920" t="e">
        <f t="shared" si="35"/>
        <v>#DIV/0!</v>
      </c>
      <c r="BM118" s="920" t="e">
        <f t="shared" si="36"/>
        <v>#DIV/0!</v>
      </c>
      <c r="BN118" s="920" t="e">
        <f t="shared" si="37"/>
        <v>#DIV/0!</v>
      </c>
      <c r="BO118" s="920" t="e">
        <f t="shared" si="80"/>
        <v>#DIV/0!</v>
      </c>
      <c r="BP118" s="920" t="e">
        <f t="shared" si="80"/>
        <v>#DIV/0!</v>
      </c>
      <c r="BQ118" s="920" t="e">
        <f t="shared" si="80"/>
        <v>#DIV/0!</v>
      </c>
      <c r="BR118" s="920" t="e">
        <f t="shared" si="80"/>
        <v>#DIV/0!</v>
      </c>
      <c r="BS118" s="1202"/>
      <c r="BT118" s="1202"/>
      <c r="BU118" s="1202"/>
      <c r="BV118" s="1202"/>
      <c r="BW118" s="1202"/>
      <c r="BX118" s="1202"/>
      <c r="BY118" s="1202"/>
      <c r="BZ118" s="1202"/>
      <c r="CA118" s="925"/>
      <c r="CB118" s="798"/>
      <c r="CC118" s="922"/>
      <c r="CD118" s="923"/>
      <c r="CE118" s="923"/>
      <c r="CF118" s="974"/>
      <c r="CG118" s="975"/>
      <c r="CH118" s="798"/>
      <c r="CI118" s="798"/>
      <c r="CJ118" s="798"/>
      <c r="CK118" s="798"/>
      <c r="CL118" s="798"/>
      <c r="CM118" s="798"/>
      <c r="CN118" s="798"/>
      <c r="CO118" s="798"/>
      <c r="CP118" s="798"/>
      <c r="CQ118" s="798"/>
      <c r="CR118" s="798"/>
      <c r="CS118" s="798"/>
      <c r="CT118" s="798"/>
    </row>
    <row r="119" spans="1:98" ht="14.25" customHeight="1">
      <c r="A119" s="1042"/>
      <c r="B119" s="1043"/>
      <c r="C119" s="1044"/>
      <c r="D119" s="1045"/>
      <c r="E119" s="1046"/>
      <c r="F119" s="898"/>
      <c r="G119" s="964"/>
      <c r="H119" s="925"/>
      <c r="I119" s="899"/>
      <c r="J119" s="900"/>
      <c r="K119" s="900"/>
      <c r="L119" s="900"/>
      <c r="M119" s="925"/>
      <c r="N119" s="1025"/>
      <c r="O119" s="927"/>
      <c r="P119" s="901"/>
      <c r="Q119" s="903"/>
      <c r="R119" s="904"/>
      <c r="S119" s="904"/>
      <c r="T119" s="905"/>
      <c r="U119" s="818"/>
      <c r="V119" s="906">
        <v>6</v>
      </c>
      <c r="W119" s="1090"/>
      <c r="X119" s="1269"/>
      <c r="Y119" s="1269"/>
      <c r="Z119" s="1101"/>
      <c r="AA119" s="907"/>
      <c r="AB119" s="908"/>
      <c r="AC119" s="908"/>
      <c r="AD119" s="909"/>
      <c r="AE119" s="871"/>
      <c r="AF119" s="1028"/>
      <c r="AG119" s="929"/>
      <c r="AH119" s="929"/>
      <c r="AI119" s="929"/>
      <c r="AJ119" s="930"/>
      <c r="AK119" s="1029"/>
      <c r="AL119" s="914"/>
      <c r="AM119" s="914"/>
      <c r="AN119" s="915"/>
      <c r="AO119" s="798"/>
      <c r="AP119" s="1050"/>
      <c r="AQ119" s="901"/>
      <c r="AR119" s="881"/>
      <c r="AS119" s="917" t="e">
        <f t="shared" si="22"/>
        <v>#DIV/0!</v>
      </c>
      <c r="AT119" s="918" t="e">
        <f t="shared" si="23"/>
        <v>#DIV/0!</v>
      </c>
      <c r="AU119" s="918" t="e">
        <f t="shared" si="24"/>
        <v>#DIV/0!</v>
      </c>
      <c r="AV119" s="918" t="e">
        <f t="shared" si="25"/>
        <v>#DIV/0!</v>
      </c>
      <c r="AW119" s="919" t="e">
        <f t="shared" si="42"/>
        <v>#DIV/0!</v>
      </c>
      <c r="AX119" s="919" t="e">
        <f t="shared" si="43"/>
        <v>#DIV/0!</v>
      </c>
      <c r="AY119" s="919" t="e">
        <f t="shared" si="44"/>
        <v>#DIV/0!</v>
      </c>
      <c r="AZ119" s="919" t="e">
        <f t="shared" si="26"/>
        <v>#DIV/0!</v>
      </c>
      <c r="BA119" s="920" t="e">
        <f t="shared" si="27"/>
        <v>#DIV/0!</v>
      </c>
      <c r="BB119" s="920" t="e">
        <f t="shared" si="28"/>
        <v>#DIV/0!</v>
      </c>
      <c r="BC119" s="920" t="e">
        <f t="shared" si="29"/>
        <v>#DIV/0!</v>
      </c>
      <c r="BD119" s="920" t="e">
        <f t="shared" si="30"/>
        <v>#DIV/0!</v>
      </c>
      <c r="BE119" s="921">
        <v>0.2</v>
      </c>
      <c r="BF119" s="921">
        <v>0.8</v>
      </c>
      <c r="BG119" s="920" t="e">
        <f t="shared" si="31"/>
        <v>#DIV/0!</v>
      </c>
      <c r="BH119" s="920" t="e">
        <f t="shared" si="32"/>
        <v>#DIV/0!</v>
      </c>
      <c r="BI119" s="920" t="e">
        <f t="shared" si="33"/>
        <v>#DIV/0!</v>
      </c>
      <c r="BJ119" s="920" t="e">
        <f t="shared" si="79"/>
        <v>#DIV/0!</v>
      </c>
      <c r="BK119" s="920" t="e">
        <f t="shared" si="79"/>
        <v>#DIV/0!</v>
      </c>
      <c r="BL119" s="920" t="e">
        <f t="shared" si="35"/>
        <v>#DIV/0!</v>
      </c>
      <c r="BM119" s="920" t="e">
        <f t="shared" si="36"/>
        <v>#DIV/0!</v>
      </c>
      <c r="BN119" s="920" t="e">
        <f t="shared" si="37"/>
        <v>#DIV/0!</v>
      </c>
      <c r="BO119" s="920" t="e">
        <f t="shared" si="80"/>
        <v>#DIV/0!</v>
      </c>
      <c r="BP119" s="920" t="e">
        <f t="shared" si="80"/>
        <v>#DIV/0!</v>
      </c>
      <c r="BQ119" s="920" t="e">
        <f t="shared" si="80"/>
        <v>#DIV/0!</v>
      </c>
      <c r="BR119" s="920" t="e">
        <f t="shared" si="80"/>
        <v>#DIV/0!</v>
      </c>
      <c r="BS119" s="1202"/>
      <c r="BT119" s="1202"/>
      <c r="BU119" s="1202"/>
      <c r="BV119" s="1202"/>
      <c r="BW119" s="1202"/>
      <c r="BX119" s="1202"/>
      <c r="BY119" s="1202"/>
      <c r="BZ119" s="1202"/>
      <c r="CA119" s="925"/>
      <c r="CB119" s="798"/>
      <c r="CC119" s="922"/>
      <c r="CD119" s="923"/>
      <c r="CE119" s="923"/>
      <c r="CF119" s="974"/>
      <c r="CG119" s="975"/>
      <c r="CH119" s="798"/>
      <c r="CI119" s="798"/>
      <c r="CJ119" s="798"/>
      <c r="CK119" s="798"/>
      <c r="CL119" s="798"/>
      <c r="CM119" s="798"/>
      <c r="CN119" s="798"/>
      <c r="CO119" s="798"/>
      <c r="CP119" s="798"/>
      <c r="CQ119" s="798"/>
      <c r="CR119" s="798"/>
      <c r="CS119" s="798"/>
      <c r="CT119" s="798"/>
    </row>
    <row r="120" spans="1:98" ht="14.25" customHeight="1">
      <c r="A120" s="1042"/>
      <c r="B120" s="1043"/>
      <c r="C120" s="1044"/>
      <c r="D120" s="1045"/>
      <c r="E120" s="1046"/>
      <c r="F120" s="898"/>
      <c r="G120" s="964"/>
      <c r="H120" s="925"/>
      <c r="I120" s="899"/>
      <c r="J120" s="900"/>
      <c r="K120" s="900"/>
      <c r="L120" s="900"/>
      <c r="M120" s="925"/>
      <c r="N120" s="1025"/>
      <c r="O120" s="927"/>
      <c r="P120" s="901"/>
      <c r="Q120" s="903"/>
      <c r="R120" s="904"/>
      <c r="S120" s="904"/>
      <c r="T120" s="905"/>
      <c r="U120" s="818"/>
      <c r="V120" s="906">
        <v>7</v>
      </c>
      <c r="W120" s="1090"/>
      <c r="X120" s="1269"/>
      <c r="Y120" s="1269"/>
      <c r="Z120" s="1101"/>
      <c r="AA120" s="907"/>
      <c r="AB120" s="908"/>
      <c r="AC120" s="908"/>
      <c r="AD120" s="909"/>
      <c r="AE120" s="871"/>
      <c r="AF120" s="1028"/>
      <c r="AG120" s="929"/>
      <c r="AH120" s="929"/>
      <c r="AI120" s="929"/>
      <c r="AJ120" s="930"/>
      <c r="AK120" s="1029"/>
      <c r="AL120" s="914"/>
      <c r="AM120" s="914"/>
      <c r="AN120" s="915"/>
      <c r="AO120" s="798"/>
      <c r="AP120" s="1050"/>
      <c r="AQ120" s="901"/>
      <c r="AR120" s="881"/>
      <c r="AS120" s="917" t="e">
        <f t="shared" si="22"/>
        <v>#DIV/0!</v>
      </c>
      <c r="AT120" s="918" t="e">
        <f t="shared" si="23"/>
        <v>#DIV/0!</v>
      </c>
      <c r="AU120" s="918" t="e">
        <f t="shared" si="24"/>
        <v>#DIV/0!</v>
      </c>
      <c r="AV120" s="918" t="e">
        <f t="shared" si="25"/>
        <v>#DIV/0!</v>
      </c>
      <c r="AW120" s="919" t="e">
        <f t="shared" si="42"/>
        <v>#DIV/0!</v>
      </c>
      <c r="AX120" s="919" t="e">
        <f t="shared" si="43"/>
        <v>#DIV/0!</v>
      </c>
      <c r="AY120" s="919" t="e">
        <f t="shared" si="44"/>
        <v>#DIV/0!</v>
      </c>
      <c r="AZ120" s="919" t="e">
        <f t="shared" si="26"/>
        <v>#DIV/0!</v>
      </c>
      <c r="BA120" s="920" t="e">
        <f t="shared" si="27"/>
        <v>#DIV/0!</v>
      </c>
      <c r="BB120" s="920" t="e">
        <f t="shared" si="28"/>
        <v>#DIV/0!</v>
      </c>
      <c r="BC120" s="920" t="e">
        <f t="shared" si="29"/>
        <v>#DIV/0!</v>
      </c>
      <c r="BD120" s="920" t="e">
        <f t="shared" si="30"/>
        <v>#DIV/0!</v>
      </c>
      <c r="BE120" s="921">
        <v>0.2</v>
      </c>
      <c r="BF120" s="921">
        <v>0.8</v>
      </c>
      <c r="BG120" s="920" t="e">
        <f t="shared" si="31"/>
        <v>#DIV/0!</v>
      </c>
      <c r="BH120" s="920" t="e">
        <f t="shared" si="32"/>
        <v>#DIV/0!</v>
      </c>
      <c r="BI120" s="920" t="e">
        <f t="shared" si="33"/>
        <v>#DIV/0!</v>
      </c>
      <c r="BJ120" s="920" t="e">
        <f t="shared" si="79"/>
        <v>#DIV/0!</v>
      </c>
      <c r="BK120" s="920" t="e">
        <f t="shared" si="79"/>
        <v>#DIV/0!</v>
      </c>
      <c r="BL120" s="920" t="e">
        <f t="shared" si="35"/>
        <v>#DIV/0!</v>
      </c>
      <c r="BM120" s="920" t="e">
        <f t="shared" si="36"/>
        <v>#DIV/0!</v>
      </c>
      <c r="BN120" s="920" t="e">
        <f t="shared" si="37"/>
        <v>#DIV/0!</v>
      </c>
      <c r="BO120" s="920" t="e">
        <f t="shared" si="80"/>
        <v>#DIV/0!</v>
      </c>
      <c r="BP120" s="920" t="e">
        <f t="shared" si="80"/>
        <v>#DIV/0!</v>
      </c>
      <c r="BQ120" s="920" t="e">
        <f t="shared" si="80"/>
        <v>#DIV/0!</v>
      </c>
      <c r="BR120" s="920" t="e">
        <f t="shared" si="80"/>
        <v>#DIV/0!</v>
      </c>
      <c r="BS120" s="1202"/>
      <c r="BT120" s="1202"/>
      <c r="BU120" s="1202"/>
      <c r="BV120" s="1202"/>
      <c r="BW120" s="1202"/>
      <c r="BX120" s="1202"/>
      <c r="BY120" s="1202"/>
      <c r="BZ120" s="1202"/>
      <c r="CA120" s="925"/>
      <c r="CB120" s="798"/>
      <c r="CC120" s="922"/>
      <c r="CD120" s="923"/>
      <c r="CE120" s="923"/>
      <c r="CF120" s="974"/>
      <c r="CG120" s="975"/>
      <c r="CH120" s="798"/>
      <c r="CI120" s="798"/>
      <c r="CJ120" s="798"/>
      <c r="CK120" s="798"/>
      <c r="CL120" s="798"/>
      <c r="CM120" s="798"/>
      <c r="CN120" s="798"/>
      <c r="CO120" s="798"/>
      <c r="CP120" s="798"/>
      <c r="CQ120" s="798"/>
      <c r="CR120" s="798"/>
      <c r="CS120" s="798"/>
      <c r="CT120" s="798"/>
    </row>
    <row r="121" spans="1:98" ht="14.25" customHeight="1">
      <c r="A121" s="1042"/>
      <c r="B121" s="1043"/>
      <c r="C121" s="1044"/>
      <c r="D121" s="1045"/>
      <c r="E121" s="1046"/>
      <c r="F121" s="898"/>
      <c r="G121" s="964"/>
      <c r="H121" s="925"/>
      <c r="I121" s="899"/>
      <c r="J121" s="900"/>
      <c r="K121" s="900"/>
      <c r="L121" s="900"/>
      <c r="M121" s="925"/>
      <c r="N121" s="1025"/>
      <c r="O121" s="927"/>
      <c r="P121" s="901"/>
      <c r="Q121" s="903"/>
      <c r="R121" s="904"/>
      <c r="S121" s="904"/>
      <c r="T121" s="905"/>
      <c r="U121" s="818"/>
      <c r="V121" s="906">
        <v>8</v>
      </c>
      <c r="W121" s="1090"/>
      <c r="X121" s="1269"/>
      <c r="Y121" s="1269"/>
      <c r="Z121" s="1101"/>
      <c r="AA121" s="907"/>
      <c r="AB121" s="908"/>
      <c r="AC121" s="908"/>
      <c r="AD121" s="909"/>
      <c r="AE121" s="871"/>
      <c r="AF121" s="1028"/>
      <c r="AG121" s="929"/>
      <c r="AH121" s="929"/>
      <c r="AI121" s="929"/>
      <c r="AJ121" s="930"/>
      <c r="AK121" s="1029"/>
      <c r="AL121" s="914"/>
      <c r="AM121" s="914"/>
      <c r="AN121" s="915"/>
      <c r="AO121" s="798"/>
      <c r="AP121" s="1050"/>
      <c r="AQ121" s="901"/>
      <c r="AR121" s="881"/>
      <c r="AS121" s="917" t="e">
        <f t="shared" si="22"/>
        <v>#DIV/0!</v>
      </c>
      <c r="AT121" s="918" t="e">
        <f t="shared" si="23"/>
        <v>#DIV/0!</v>
      </c>
      <c r="AU121" s="918" t="e">
        <f t="shared" si="24"/>
        <v>#DIV/0!</v>
      </c>
      <c r="AV121" s="918" t="e">
        <f t="shared" si="25"/>
        <v>#DIV/0!</v>
      </c>
      <c r="AW121" s="919" t="e">
        <f t="shared" si="42"/>
        <v>#DIV/0!</v>
      </c>
      <c r="AX121" s="919" t="e">
        <f t="shared" si="43"/>
        <v>#DIV/0!</v>
      </c>
      <c r="AY121" s="919" t="e">
        <f t="shared" si="44"/>
        <v>#DIV/0!</v>
      </c>
      <c r="AZ121" s="919" t="e">
        <f t="shared" si="26"/>
        <v>#DIV/0!</v>
      </c>
      <c r="BA121" s="920" t="e">
        <f t="shared" si="27"/>
        <v>#DIV/0!</v>
      </c>
      <c r="BB121" s="920" t="e">
        <f t="shared" si="28"/>
        <v>#DIV/0!</v>
      </c>
      <c r="BC121" s="920" t="e">
        <f t="shared" si="29"/>
        <v>#DIV/0!</v>
      </c>
      <c r="BD121" s="920" t="e">
        <f t="shared" si="30"/>
        <v>#DIV/0!</v>
      </c>
      <c r="BE121" s="921">
        <v>0.2</v>
      </c>
      <c r="BF121" s="921">
        <v>0.8</v>
      </c>
      <c r="BG121" s="920" t="e">
        <f t="shared" si="31"/>
        <v>#DIV/0!</v>
      </c>
      <c r="BH121" s="920" t="e">
        <f t="shared" si="32"/>
        <v>#DIV/0!</v>
      </c>
      <c r="BI121" s="920" t="e">
        <f t="shared" si="33"/>
        <v>#DIV/0!</v>
      </c>
      <c r="BJ121" s="920" t="e">
        <f t="shared" si="79"/>
        <v>#DIV/0!</v>
      </c>
      <c r="BK121" s="920" t="e">
        <f t="shared" si="79"/>
        <v>#DIV/0!</v>
      </c>
      <c r="BL121" s="920" t="e">
        <f t="shared" si="35"/>
        <v>#DIV/0!</v>
      </c>
      <c r="BM121" s="920" t="e">
        <f t="shared" si="36"/>
        <v>#DIV/0!</v>
      </c>
      <c r="BN121" s="920" t="e">
        <f t="shared" si="37"/>
        <v>#DIV/0!</v>
      </c>
      <c r="BO121" s="920" t="e">
        <f t="shared" si="80"/>
        <v>#DIV/0!</v>
      </c>
      <c r="BP121" s="920" t="e">
        <f t="shared" si="80"/>
        <v>#DIV/0!</v>
      </c>
      <c r="BQ121" s="920" t="e">
        <f t="shared" si="80"/>
        <v>#DIV/0!</v>
      </c>
      <c r="BR121" s="920" t="e">
        <f t="shared" si="80"/>
        <v>#DIV/0!</v>
      </c>
      <c r="BS121" s="1202"/>
      <c r="BT121" s="1202"/>
      <c r="BU121" s="1202"/>
      <c r="BV121" s="1202"/>
      <c r="BW121" s="1202"/>
      <c r="BX121" s="1202"/>
      <c r="BY121" s="1202"/>
      <c r="BZ121" s="1202"/>
      <c r="CA121" s="925"/>
      <c r="CB121" s="798"/>
      <c r="CC121" s="922"/>
      <c r="CD121" s="923"/>
      <c r="CE121" s="923"/>
      <c r="CF121" s="974"/>
      <c r="CG121" s="975"/>
      <c r="CH121" s="798"/>
      <c r="CI121" s="798"/>
      <c r="CJ121" s="798"/>
      <c r="CK121" s="798"/>
      <c r="CL121" s="798"/>
      <c r="CM121" s="798"/>
      <c r="CN121" s="798"/>
      <c r="CO121" s="798"/>
      <c r="CP121" s="798"/>
      <c r="CQ121" s="798"/>
      <c r="CR121" s="798"/>
      <c r="CS121" s="798"/>
      <c r="CT121" s="798"/>
    </row>
    <row r="122" spans="1:98" ht="14.25" customHeight="1">
      <c r="A122" s="1042"/>
      <c r="B122" s="1043"/>
      <c r="C122" s="1044"/>
      <c r="D122" s="1045"/>
      <c r="E122" s="1046"/>
      <c r="F122" s="898"/>
      <c r="G122" s="964"/>
      <c r="H122" s="925"/>
      <c r="I122" s="899"/>
      <c r="J122" s="900"/>
      <c r="K122" s="900"/>
      <c r="L122" s="900"/>
      <c r="M122" s="925"/>
      <c r="N122" s="1025"/>
      <c r="O122" s="927"/>
      <c r="P122" s="901"/>
      <c r="Q122" s="903"/>
      <c r="R122" s="904"/>
      <c r="S122" s="904"/>
      <c r="T122" s="905"/>
      <c r="U122" s="818"/>
      <c r="V122" s="906">
        <v>9</v>
      </c>
      <c r="W122" s="1090"/>
      <c r="X122" s="1269"/>
      <c r="Y122" s="1269"/>
      <c r="Z122" s="1101"/>
      <c r="AA122" s="907"/>
      <c r="AB122" s="908"/>
      <c r="AC122" s="908"/>
      <c r="AD122" s="909"/>
      <c r="AE122" s="871"/>
      <c r="AF122" s="1028"/>
      <c r="AG122" s="929"/>
      <c r="AH122" s="929"/>
      <c r="AI122" s="929"/>
      <c r="AJ122" s="930"/>
      <c r="AK122" s="1029"/>
      <c r="AL122" s="914"/>
      <c r="AM122" s="914"/>
      <c r="AN122" s="915"/>
      <c r="AO122" s="798"/>
      <c r="AP122" s="1050"/>
      <c r="AQ122" s="901"/>
      <c r="AR122" s="881"/>
      <c r="AS122" s="917" t="e">
        <f t="shared" si="22"/>
        <v>#DIV/0!</v>
      </c>
      <c r="AT122" s="918" t="e">
        <f t="shared" si="23"/>
        <v>#DIV/0!</v>
      </c>
      <c r="AU122" s="918" t="e">
        <f t="shared" si="24"/>
        <v>#DIV/0!</v>
      </c>
      <c r="AV122" s="918" t="e">
        <f t="shared" si="25"/>
        <v>#DIV/0!</v>
      </c>
      <c r="AW122" s="919" t="e">
        <f t="shared" si="42"/>
        <v>#DIV/0!</v>
      </c>
      <c r="AX122" s="919" t="e">
        <f t="shared" si="43"/>
        <v>#DIV/0!</v>
      </c>
      <c r="AY122" s="919" t="e">
        <f t="shared" si="44"/>
        <v>#DIV/0!</v>
      </c>
      <c r="AZ122" s="919" t="e">
        <f t="shared" si="26"/>
        <v>#DIV/0!</v>
      </c>
      <c r="BA122" s="920" t="e">
        <f t="shared" si="27"/>
        <v>#DIV/0!</v>
      </c>
      <c r="BB122" s="920" t="e">
        <f t="shared" si="28"/>
        <v>#DIV/0!</v>
      </c>
      <c r="BC122" s="920" t="e">
        <f t="shared" si="29"/>
        <v>#DIV/0!</v>
      </c>
      <c r="BD122" s="920" t="e">
        <f t="shared" si="30"/>
        <v>#DIV/0!</v>
      </c>
      <c r="BE122" s="921">
        <v>0.2</v>
      </c>
      <c r="BF122" s="921">
        <v>0.8</v>
      </c>
      <c r="BG122" s="920" t="e">
        <f t="shared" si="31"/>
        <v>#DIV/0!</v>
      </c>
      <c r="BH122" s="920" t="e">
        <f t="shared" si="32"/>
        <v>#DIV/0!</v>
      </c>
      <c r="BI122" s="920" t="e">
        <f t="shared" si="33"/>
        <v>#DIV/0!</v>
      </c>
      <c r="BJ122" s="920" t="e">
        <f t="shared" si="79"/>
        <v>#DIV/0!</v>
      </c>
      <c r="BK122" s="920" t="e">
        <f t="shared" si="79"/>
        <v>#DIV/0!</v>
      </c>
      <c r="BL122" s="920" t="e">
        <f t="shared" si="35"/>
        <v>#DIV/0!</v>
      </c>
      <c r="BM122" s="920" t="e">
        <f t="shared" si="36"/>
        <v>#DIV/0!</v>
      </c>
      <c r="BN122" s="920" t="e">
        <f t="shared" si="37"/>
        <v>#DIV/0!</v>
      </c>
      <c r="BO122" s="920" t="e">
        <f t="shared" si="80"/>
        <v>#DIV/0!</v>
      </c>
      <c r="BP122" s="920" t="e">
        <f t="shared" si="80"/>
        <v>#DIV/0!</v>
      </c>
      <c r="BQ122" s="920" t="e">
        <f t="shared" si="80"/>
        <v>#DIV/0!</v>
      </c>
      <c r="BR122" s="920" t="e">
        <f t="shared" si="80"/>
        <v>#DIV/0!</v>
      </c>
      <c r="BS122" s="1202"/>
      <c r="BT122" s="1202"/>
      <c r="BU122" s="1202"/>
      <c r="BV122" s="1202"/>
      <c r="BW122" s="1202"/>
      <c r="BX122" s="1202"/>
      <c r="BY122" s="1202"/>
      <c r="BZ122" s="1202"/>
      <c r="CA122" s="925"/>
      <c r="CB122" s="798"/>
      <c r="CC122" s="922"/>
      <c r="CD122" s="923"/>
      <c r="CE122" s="923"/>
      <c r="CF122" s="974"/>
      <c r="CG122" s="975"/>
      <c r="CH122" s="798"/>
      <c r="CI122" s="798"/>
      <c r="CJ122" s="798"/>
      <c r="CK122" s="798"/>
      <c r="CL122" s="798"/>
      <c r="CM122" s="798"/>
      <c r="CN122" s="798"/>
      <c r="CO122" s="798"/>
      <c r="CP122" s="798"/>
      <c r="CQ122" s="798"/>
      <c r="CR122" s="798"/>
      <c r="CS122" s="798"/>
      <c r="CT122" s="798"/>
    </row>
    <row r="123" spans="1:98" ht="14.25" customHeight="1" thickBot="1">
      <c r="A123" s="1057"/>
      <c r="B123" s="1058"/>
      <c r="C123" s="1059"/>
      <c r="D123" s="1060"/>
      <c r="E123" s="1061"/>
      <c r="F123" s="983"/>
      <c r="G123" s="984"/>
      <c r="H123" s="1062"/>
      <c r="I123" s="1063"/>
      <c r="J123" s="986"/>
      <c r="K123" s="986"/>
      <c r="L123" s="986"/>
      <c r="M123" s="1062"/>
      <c r="N123" s="1064"/>
      <c r="O123" s="987"/>
      <c r="P123" s="985"/>
      <c r="Q123" s="1065"/>
      <c r="R123" s="1066"/>
      <c r="S123" s="1066"/>
      <c r="T123" s="1067"/>
      <c r="U123" s="818"/>
      <c r="V123" s="981">
        <v>10</v>
      </c>
      <c r="W123" s="1068"/>
      <c r="X123" s="1257"/>
      <c r="Y123" s="1257"/>
      <c r="Z123" s="1069"/>
      <c r="AA123" s="1070"/>
      <c r="AB123" s="989"/>
      <c r="AC123" s="989"/>
      <c r="AD123" s="990"/>
      <c r="AE123" s="871"/>
      <c r="AF123" s="1071"/>
      <c r="AG123" s="991"/>
      <c r="AH123" s="991"/>
      <c r="AI123" s="991"/>
      <c r="AJ123" s="992"/>
      <c r="AK123" s="1073"/>
      <c r="AL123" s="994"/>
      <c r="AM123" s="994"/>
      <c r="AN123" s="1074"/>
      <c r="AO123" s="798"/>
      <c r="AP123" s="1075"/>
      <c r="AQ123" s="985"/>
      <c r="AR123" s="881"/>
      <c r="AS123" s="1076" t="e">
        <f t="shared" si="22"/>
        <v>#DIV/0!</v>
      </c>
      <c r="AT123" s="1077" t="e">
        <f t="shared" si="23"/>
        <v>#DIV/0!</v>
      </c>
      <c r="AU123" s="1077" t="e">
        <f t="shared" si="24"/>
        <v>#DIV/0!</v>
      </c>
      <c r="AV123" s="1077" t="e">
        <f t="shared" si="25"/>
        <v>#DIV/0!</v>
      </c>
      <c r="AW123" s="1078" t="e">
        <f t="shared" si="42"/>
        <v>#DIV/0!</v>
      </c>
      <c r="AX123" s="1078" t="e">
        <f t="shared" si="43"/>
        <v>#DIV/0!</v>
      </c>
      <c r="AY123" s="1078" t="e">
        <f t="shared" si="44"/>
        <v>#DIV/0!</v>
      </c>
      <c r="AZ123" s="1078" t="e">
        <f t="shared" si="26"/>
        <v>#DIV/0!</v>
      </c>
      <c r="BA123" s="1079" t="e">
        <f t="shared" si="27"/>
        <v>#DIV/0!</v>
      </c>
      <c r="BB123" s="1079" t="e">
        <f t="shared" si="28"/>
        <v>#DIV/0!</v>
      </c>
      <c r="BC123" s="1079" t="e">
        <f t="shared" si="29"/>
        <v>#DIV/0!</v>
      </c>
      <c r="BD123" s="1079" t="e">
        <f t="shared" si="30"/>
        <v>#DIV/0!</v>
      </c>
      <c r="BE123" s="1080">
        <v>0.2</v>
      </c>
      <c r="BF123" s="1080">
        <v>0.8</v>
      </c>
      <c r="BG123" s="1079" t="e">
        <f t="shared" si="31"/>
        <v>#DIV/0!</v>
      </c>
      <c r="BH123" s="1079" t="e">
        <f t="shared" si="32"/>
        <v>#DIV/0!</v>
      </c>
      <c r="BI123" s="1079" t="e">
        <f t="shared" si="33"/>
        <v>#DIV/0!</v>
      </c>
      <c r="BJ123" s="1079" t="e">
        <f t="shared" si="79"/>
        <v>#DIV/0!</v>
      </c>
      <c r="BK123" s="1079" t="e">
        <f t="shared" si="79"/>
        <v>#DIV/0!</v>
      </c>
      <c r="BL123" s="1079" t="e">
        <f t="shared" si="35"/>
        <v>#DIV/0!</v>
      </c>
      <c r="BM123" s="1079" t="e">
        <f t="shared" si="36"/>
        <v>#DIV/0!</v>
      </c>
      <c r="BN123" s="1079" t="e">
        <f t="shared" si="37"/>
        <v>#DIV/0!</v>
      </c>
      <c r="BO123" s="1079" t="e">
        <f t="shared" si="80"/>
        <v>#DIV/0!</v>
      </c>
      <c r="BP123" s="1079" t="e">
        <f t="shared" si="80"/>
        <v>#DIV/0!</v>
      </c>
      <c r="BQ123" s="1079" t="e">
        <f t="shared" si="80"/>
        <v>#DIV/0!</v>
      </c>
      <c r="BR123" s="1079" t="e">
        <f t="shared" si="80"/>
        <v>#DIV/0!</v>
      </c>
      <c r="BS123" s="1206"/>
      <c r="BT123" s="1206"/>
      <c r="BU123" s="1206"/>
      <c r="BV123" s="1206"/>
      <c r="BW123" s="1206"/>
      <c r="BX123" s="1206"/>
      <c r="BY123" s="1206"/>
      <c r="BZ123" s="1206"/>
      <c r="CA123" s="1062"/>
      <c r="CB123" s="798"/>
      <c r="CC123" s="1081"/>
      <c r="CD123" s="1082"/>
      <c r="CE123" s="1082"/>
      <c r="CF123" s="1083"/>
      <c r="CG123" s="1084"/>
      <c r="CH123" s="798"/>
      <c r="CI123" s="798"/>
      <c r="CJ123" s="798"/>
      <c r="CK123" s="798"/>
      <c r="CL123" s="798"/>
      <c r="CM123" s="798"/>
      <c r="CN123" s="798"/>
      <c r="CO123" s="798"/>
      <c r="CP123" s="798"/>
      <c r="CQ123" s="798"/>
      <c r="CR123" s="798"/>
      <c r="CS123" s="798"/>
      <c r="CT123" s="798"/>
    </row>
    <row r="124" spans="1:98" ht="14.25" customHeight="1">
      <c r="A124" s="853">
        <v>16</v>
      </c>
      <c r="B124" s="1030"/>
      <c r="C124" s="1031"/>
      <c r="D124" s="856"/>
      <c r="E124" s="1032"/>
      <c r="F124" s="858"/>
      <c r="G124" s="950"/>
      <c r="H124" s="1085"/>
      <c r="I124" s="860"/>
      <c r="J124" s="861"/>
      <c r="K124" s="861"/>
      <c r="L124" s="861"/>
      <c r="M124" s="1035"/>
      <c r="N124" s="1036"/>
      <c r="O124" s="954"/>
      <c r="P124" s="951"/>
      <c r="Q124" s="863"/>
      <c r="R124" s="864"/>
      <c r="S124" s="864"/>
      <c r="T124" s="865"/>
      <c r="U124" s="871"/>
      <c r="V124" s="867">
        <v>1</v>
      </c>
      <c r="W124" s="858"/>
      <c r="X124" s="1284"/>
      <c r="Y124" s="1284"/>
      <c r="Z124" s="951"/>
      <c r="AA124" s="868"/>
      <c r="AB124" s="869"/>
      <c r="AC124" s="869"/>
      <c r="AD124" s="870"/>
      <c r="AE124" s="871"/>
      <c r="AF124" s="1086"/>
      <c r="AG124" s="874"/>
      <c r="AH124" s="874"/>
      <c r="AI124" s="874"/>
      <c r="AJ124" s="875"/>
      <c r="AK124" s="1041"/>
      <c r="AL124" s="877"/>
      <c r="AM124" s="877"/>
      <c r="AN124" s="878"/>
      <c r="AO124" s="1010"/>
      <c r="AP124" s="879"/>
      <c r="AQ124" s="880"/>
      <c r="AR124" s="881"/>
      <c r="AS124" s="882" t="e">
        <f t="shared" si="22"/>
        <v>#DIV/0!</v>
      </c>
      <c r="AT124" s="977" t="e">
        <f t="shared" si="23"/>
        <v>#DIV/0!</v>
      </c>
      <c r="AU124" s="977" t="e">
        <f t="shared" si="24"/>
        <v>#DIV/0!</v>
      </c>
      <c r="AV124" s="977" t="e">
        <f t="shared" si="25"/>
        <v>#DIV/0!</v>
      </c>
      <c r="AW124" s="1014" t="e">
        <f t="shared" si="42"/>
        <v>#DIV/0!</v>
      </c>
      <c r="AX124" s="1014" t="e">
        <f t="shared" si="43"/>
        <v>#DIV/0!</v>
      </c>
      <c r="AY124" s="1014" t="e">
        <f t="shared" si="44"/>
        <v>#DIV/0!</v>
      </c>
      <c r="AZ124" s="1014" t="e">
        <f t="shared" si="26"/>
        <v>#DIV/0!</v>
      </c>
      <c r="BA124" s="978" t="e">
        <f t="shared" si="27"/>
        <v>#DIV/0!</v>
      </c>
      <c r="BB124" s="978" t="e">
        <f t="shared" si="28"/>
        <v>#DIV/0!</v>
      </c>
      <c r="BC124" s="978" t="e">
        <f t="shared" si="29"/>
        <v>#DIV/0!</v>
      </c>
      <c r="BD124" s="978" t="e">
        <f t="shared" si="30"/>
        <v>#DIV/0!</v>
      </c>
      <c r="BE124" s="979">
        <v>0.2</v>
      </c>
      <c r="BF124" s="979">
        <v>0.8</v>
      </c>
      <c r="BG124" s="978" t="e">
        <f t="shared" si="31"/>
        <v>#DIV/0!</v>
      </c>
      <c r="BH124" s="978" t="e">
        <f t="shared" si="32"/>
        <v>#DIV/0!</v>
      </c>
      <c r="BI124" s="978" t="e">
        <f t="shared" si="33"/>
        <v>#DIV/0!</v>
      </c>
      <c r="BJ124" s="978" t="e">
        <f t="shared" si="79"/>
        <v>#DIV/0!</v>
      </c>
      <c r="BK124" s="978" t="e">
        <f t="shared" si="79"/>
        <v>#DIV/0!</v>
      </c>
      <c r="BL124" s="978" t="e">
        <f t="shared" si="35"/>
        <v>#DIV/0!</v>
      </c>
      <c r="BM124" s="978" t="e">
        <f t="shared" si="36"/>
        <v>#DIV/0!</v>
      </c>
      <c r="BN124" s="978" t="e">
        <f t="shared" si="37"/>
        <v>#DIV/0!</v>
      </c>
      <c r="BO124" s="978" t="e">
        <f t="shared" si="80"/>
        <v>#DIV/0!</v>
      </c>
      <c r="BP124" s="885" t="e">
        <f t="shared" si="80"/>
        <v>#DIV/0!</v>
      </c>
      <c r="BQ124" s="885" t="e">
        <f t="shared" si="80"/>
        <v>#DIV/0!</v>
      </c>
      <c r="BR124" s="885" t="e">
        <f t="shared" si="80"/>
        <v>#DIV/0!</v>
      </c>
      <c r="BS124" s="1015" t="e">
        <f t="shared" ref="BS124:BV124" si="81">AVERAGEIF(BO124:BO133,"&lt;&gt;#¡DIV/0!")</f>
        <v>#DIV/0!</v>
      </c>
      <c r="BT124" s="1015" t="e">
        <f t="shared" si="81"/>
        <v>#DIV/0!</v>
      </c>
      <c r="BU124" s="1015" t="e">
        <f t="shared" si="81"/>
        <v>#DIV/0!</v>
      </c>
      <c r="BV124" s="1015" t="e">
        <f t="shared" si="81"/>
        <v>#DIV/0!</v>
      </c>
      <c r="BW124" s="888" t="e">
        <f>+C124*BS124</f>
        <v>#DIV/0!</v>
      </c>
      <c r="BX124" s="888" t="e">
        <f>+C124*BT124</f>
        <v>#DIV/0!</v>
      </c>
      <c r="BY124" s="888" t="e">
        <f>+C124*BU124</f>
        <v>#DIV/0!</v>
      </c>
      <c r="BZ124" s="888" t="e">
        <f>+C124*BV124</f>
        <v>#DIV/0!</v>
      </c>
      <c r="CA124" s="1016" t="e">
        <f>SUM(BW124:BZ133)</f>
        <v>#DIV/0!</v>
      </c>
      <c r="CB124" s="798"/>
      <c r="CC124" s="890" t="e">
        <f t="shared" ref="CC124:CF124" si="82">+Q124/$N$124</f>
        <v>#DIV/0!</v>
      </c>
      <c r="CD124" s="891" t="e">
        <f t="shared" si="82"/>
        <v>#DIV/0!</v>
      </c>
      <c r="CE124" s="891" t="e">
        <f t="shared" si="82"/>
        <v>#DIV/0!</v>
      </c>
      <c r="CF124" s="961" t="e">
        <f t="shared" si="82"/>
        <v>#DIV/0!</v>
      </c>
      <c r="CG124" s="962" t="e">
        <f>AVERAGE(CC124:CF133)</f>
        <v>#DIV/0!</v>
      </c>
      <c r="CH124" s="798"/>
      <c r="CI124" s="798"/>
      <c r="CJ124" s="798"/>
      <c r="CK124" s="798"/>
      <c r="CL124" s="798"/>
      <c r="CM124" s="798"/>
      <c r="CN124" s="798"/>
      <c r="CO124" s="798"/>
      <c r="CP124" s="798"/>
      <c r="CQ124" s="798"/>
      <c r="CR124" s="798"/>
      <c r="CS124" s="798"/>
      <c r="CT124" s="798"/>
    </row>
    <row r="125" spans="1:98" ht="14.25" customHeight="1">
      <c r="A125" s="1042"/>
      <c r="B125" s="1043"/>
      <c r="C125" s="1044"/>
      <c r="D125" s="1045"/>
      <c r="E125" s="1046"/>
      <c r="F125" s="898"/>
      <c r="G125" s="964"/>
      <c r="H125" s="925"/>
      <c r="I125" s="899"/>
      <c r="J125" s="900"/>
      <c r="K125" s="900"/>
      <c r="L125" s="900"/>
      <c r="M125" s="925"/>
      <c r="N125" s="1025"/>
      <c r="O125" s="927"/>
      <c r="P125" s="901"/>
      <c r="Q125" s="903"/>
      <c r="R125" s="904"/>
      <c r="S125" s="904"/>
      <c r="T125" s="905"/>
      <c r="U125" s="818"/>
      <c r="V125" s="906">
        <v>2</v>
      </c>
      <c r="W125" s="1090"/>
      <c r="X125" s="1120"/>
      <c r="Y125" s="1120"/>
      <c r="Z125" s="1101"/>
      <c r="AA125" s="907"/>
      <c r="AB125" s="908"/>
      <c r="AC125" s="908"/>
      <c r="AD125" s="909"/>
      <c r="AE125" s="871"/>
      <c r="AF125" s="1028"/>
      <c r="AG125" s="929"/>
      <c r="AH125" s="929"/>
      <c r="AI125" s="929"/>
      <c r="AJ125" s="930"/>
      <c r="AK125" s="1029"/>
      <c r="AL125" s="914"/>
      <c r="AM125" s="914"/>
      <c r="AN125" s="915"/>
      <c r="AO125" s="798"/>
      <c r="AP125" s="1050"/>
      <c r="AQ125" s="901"/>
      <c r="AR125" s="881"/>
      <c r="AS125" s="917" t="e">
        <f t="shared" si="22"/>
        <v>#DIV/0!</v>
      </c>
      <c r="AT125" s="918" t="e">
        <f t="shared" si="23"/>
        <v>#DIV/0!</v>
      </c>
      <c r="AU125" s="918" t="e">
        <f t="shared" si="24"/>
        <v>#DIV/0!</v>
      </c>
      <c r="AV125" s="918" t="e">
        <f t="shared" si="25"/>
        <v>#DIV/0!</v>
      </c>
      <c r="AW125" s="919" t="e">
        <f t="shared" si="42"/>
        <v>#DIV/0!</v>
      </c>
      <c r="AX125" s="919" t="e">
        <f t="shared" si="43"/>
        <v>#DIV/0!</v>
      </c>
      <c r="AY125" s="919" t="e">
        <f t="shared" si="44"/>
        <v>#DIV/0!</v>
      </c>
      <c r="AZ125" s="919" t="e">
        <f t="shared" si="26"/>
        <v>#DIV/0!</v>
      </c>
      <c r="BA125" s="920" t="e">
        <f t="shared" si="27"/>
        <v>#DIV/0!</v>
      </c>
      <c r="BB125" s="920" t="e">
        <f t="shared" si="28"/>
        <v>#DIV/0!</v>
      </c>
      <c r="BC125" s="920" t="e">
        <f t="shared" si="29"/>
        <v>#DIV/0!</v>
      </c>
      <c r="BD125" s="920" t="e">
        <f t="shared" si="30"/>
        <v>#DIV/0!</v>
      </c>
      <c r="BE125" s="921">
        <v>0.2</v>
      </c>
      <c r="BF125" s="921">
        <v>0.8</v>
      </c>
      <c r="BG125" s="920" t="e">
        <f t="shared" si="31"/>
        <v>#DIV/0!</v>
      </c>
      <c r="BH125" s="920" t="e">
        <f t="shared" si="32"/>
        <v>#DIV/0!</v>
      </c>
      <c r="BI125" s="920" t="e">
        <f t="shared" si="33"/>
        <v>#DIV/0!</v>
      </c>
      <c r="BJ125" s="920" t="e">
        <f t="shared" si="79"/>
        <v>#DIV/0!</v>
      </c>
      <c r="BK125" s="920" t="e">
        <f t="shared" si="79"/>
        <v>#DIV/0!</v>
      </c>
      <c r="BL125" s="920" t="e">
        <f t="shared" si="35"/>
        <v>#DIV/0!</v>
      </c>
      <c r="BM125" s="920" t="e">
        <f t="shared" si="36"/>
        <v>#DIV/0!</v>
      </c>
      <c r="BN125" s="920" t="e">
        <f t="shared" si="37"/>
        <v>#DIV/0!</v>
      </c>
      <c r="BO125" s="920" t="e">
        <f t="shared" si="80"/>
        <v>#DIV/0!</v>
      </c>
      <c r="BP125" s="920" t="e">
        <f t="shared" si="80"/>
        <v>#DIV/0!</v>
      </c>
      <c r="BQ125" s="920" t="e">
        <f t="shared" si="80"/>
        <v>#DIV/0!</v>
      </c>
      <c r="BR125" s="920" t="e">
        <f t="shared" si="80"/>
        <v>#DIV/0!</v>
      </c>
      <c r="BS125" s="1202"/>
      <c r="BT125" s="1202"/>
      <c r="BU125" s="1202"/>
      <c r="BV125" s="1202"/>
      <c r="BW125" s="1202"/>
      <c r="BX125" s="1202"/>
      <c r="BY125" s="1202"/>
      <c r="BZ125" s="1202"/>
      <c r="CA125" s="925"/>
      <c r="CB125" s="798"/>
      <c r="CC125" s="922"/>
      <c r="CD125" s="923"/>
      <c r="CE125" s="923"/>
      <c r="CF125" s="974"/>
      <c r="CG125" s="975"/>
      <c r="CH125" s="798"/>
      <c r="CI125" s="798"/>
      <c r="CJ125" s="798"/>
      <c r="CK125" s="798"/>
      <c r="CL125" s="798"/>
      <c r="CM125" s="798"/>
      <c r="CN125" s="798"/>
      <c r="CO125" s="798"/>
      <c r="CP125" s="798"/>
      <c r="CQ125" s="798"/>
      <c r="CR125" s="798"/>
      <c r="CS125" s="798"/>
      <c r="CT125" s="798"/>
    </row>
    <row r="126" spans="1:98" ht="14.25" customHeight="1">
      <c r="A126" s="1042"/>
      <c r="B126" s="1043"/>
      <c r="C126" s="1044"/>
      <c r="D126" s="1045"/>
      <c r="E126" s="1046"/>
      <c r="F126" s="898"/>
      <c r="G126" s="964"/>
      <c r="H126" s="925"/>
      <c r="I126" s="899"/>
      <c r="J126" s="900"/>
      <c r="K126" s="900"/>
      <c r="L126" s="900"/>
      <c r="M126" s="925"/>
      <c r="N126" s="1025"/>
      <c r="O126" s="927"/>
      <c r="P126" s="901"/>
      <c r="Q126" s="903"/>
      <c r="R126" s="904"/>
      <c r="S126" s="904"/>
      <c r="T126" s="905"/>
      <c r="U126" s="818"/>
      <c r="V126" s="906">
        <v>3</v>
      </c>
      <c r="W126" s="1090"/>
      <c r="X126" s="1120"/>
      <c r="Y126" s="1120"/>
      <c r="Z126" s="1101"/>
      <c r="AA126" s="907"/>
      <c r="AB126" s="908"/>
      <c r="AC126" s="908"/>
      <c r="AD126" s="909"/>
      <c r="AE126" s="871"/>
      <c r="AF126" s="1028"/>
      <c r="AG126" s="929"/>
      <c r="AH126" s="929"/>
      <c r="AI126" s="929"/>
      <c r="AJ126" s="930"/>
      <c r="AK126" s="1029"/>
      <c r="AL126" s="914"/>
      <c r="AM126" s="914"/>
      <c r="AN126" s="915"/>
      <c r="AO126" s="798"/>
      <c r="AP126" s="1050"/>
      <c r="AQ126" s="901"/>
      <c r="AR126" s="881"/>
      <c r="AS126" s="917" t="e">
        <f t="shared" si="22"/>
        <v>#DIV/0!</v>
      </c>
      <c r="AT126" s="918" t="e">
        <f t="shared" si="23"/>
        <v>#DIV/0!</v>
      </c>
      <c r="AU126" s="918" t="e">
        <f t="shared" si="24"/>
        <v>#DIV/0!</v>
      </c>
      <c r="AV126" s="918" t="e">
        <f t="shared" si="25"/>
        <v>#DIV/0!</v>
      </c>
      <c r="AW126" s="919" t="e">
        <f t="shared" si="42"/>
        <v>#DIV/0!</v>
      </c>
      <c r="AX126" s="919" t="e">
        <f t="shared" si="43"/>
        <v>#DIV/0!</v>
      </c>
      <c r="AY126" s="919" t="e">
        <f t="shared" si="44"/>
        <v>#DIV/0!</v>
      </c>
      <c r="AZ126" s="919" t="e">
        <f t="shared" si="26"/>
        <v>#DIV/0!</v>
      </c>
      <c r="BA126" s="920" t="e">
        <f t="shared" si="27"/>
        <v>#DIV/0!</v>
      </c>
      <c r="BB126" s="920" t="e">
        <f t="shared" si="28"/>
        <v>#DIV/0!</v>
      </c>
      <c r="BC126" s="920" t="e">
        <f t="shared" si="29"/>
        <v>#DIV/0!</v>
      </c>
      <c r="BD126" s="920" t="e">
        <f t="shared" si="30"/>
        <v>#DIV/0!</v>
      </c>
      <c r="BE126" s="921">
        <v>0.2</v>
      </c>
      <c r="BF126" s="921">
        <v>0.8</v>
      </c>
      <c r="BG126" s="920" t="e">
        <f t="shared" si="31"/>
        <v>#DIV/0!</v>
      </c>
      <c r="BH126" s="920" t="e">
        <f t="shared" si="32"/>
        <v>#DIV/0!</v>
      </c>
      <c r="BI126" s="920" t="e">
        <f t="shared" si="33"/>
        <v>#DIV/0!</v>
      </c>
      <c r="BJ126" s="920" t="e">
        <f t="shared" si="79"/>
        <v>#DIV/0!</v>
      </c>
      <c r="BK126" s="920" t="e">
        <f t="shared" si="79"/>
        <v>#DIV/0!</v>
      </c>
      <c r="BL126" s="920" t="e">
        <f t="shared" si="35"/>
        <v>#DIV/0!</v>
      </c>
      <c r="BM126" s="920" t="e">
        <f t="shared" si="36"/>
        <v>#DIV/0!</v>
      </c>
      <c r="BN126" s="920" t="e">
        <f t="shared" si="37"/>
        <v>#DIV/0!</v>
      </c>
      <c r="BO126" s="920" t="e">
        <f t="shared" si="80"/>
        <v>#DIV/0!</v>
      </c>
      <c r="BP126" s="920" t="e">
        <f t="shared" si="80"/>
        <v>#DIV/0!</v>
      </c>
      <c r="BQ126" s="920" t="e">
        <f t="shared" si="80"/>
        <v>#DIV/0!</v>
      </c>
      <c r="BR126" s="920" t="e">
        <f t="shared" si="80"/>
        <v>#DIV/0!</v>
      </c>
      <c r="BS126" s="1202"/>
      <c r="BT126" s="1202"/>
      <c r="BU126" s="1202"/>
      <c r="BV126" s="1202"/>
      <c r="BW126" s="1202"/>
      <c r="BX126" s="1202"/>
      <c r="BY126" s="1202"/>
      <c r="BZ126" s="1202"/>
      <c r="CA126" s="925"/>
      <c r="CB126" s="798"/>
      <c r="CC126" s="922"/>
      <c r="CD126" s="923"/>
      <c r="CE126" s="923"/>
      <c r="CF126" s="974"/>
      <c r="CG126" s="975"/>
      <c r="CH126" s="798"/>
      <c r="CI126" s="798"/>
      <c r="CJ126" s="798"/>
      <c r="CK126" s="798"/>
      <c r="CL126" s="798"/>
      <c r="CM126" s="798"/>
      <c r="CN126" s="798"/>
      <c r="CO126" s="798"/>
      <c r="CP126" s="798"/>
      <c r="CQ126" s="798"/>
      <c r="CR126" s="798"/>
      <c r="CS126" s="798"/>
      <c r="CT126" s="798"/>
    </row>
    <row r="127" spans="1:98" ht="14.25" customHeight="1">
      <c r="A127" s="1042"/>
      <c r="B127" s="1043"/>
      <c r="C127" s="1044"/>
      <c r="D127" s="1045"/>
      <c r="E127" s="1046"/>
      <c r="F127" s="898"/>
      <c r="G127" s="964"/>
      <c r="H127" s="925"/>
      <c r="I127" s="899"/>
      <c r="J127" s="900"/>
      <c r="K127" s="900"/>
      <c r="L127" s="900"/>
      <c r="M127" s="925"/>
      <c r="N127" s="1025"/>
      <c r="O127" s="927"/>
      <c r="P127" s="901"/>
      <c r="Q127" s="903"/>
      <c r="R127" s="904"/>
      <c r="S127" s="904"/>
      <c r="T127" s="905"/>
      <c r="U127" s="818"/>
      <c r="V127" s="906">
        <v>4</v>
      </c>
      <c r="W127" s="1090"/>
      <c r="X127" s="1120"/>
      <c r="Y127" s="1120"/>
      <c r="Z127" s="1101"/>
      <c r="AA127" s="907"/>
      <c r="AB127" s="908"/>
      <c r="AC127" s="908"/>
      <c r="AD127" s="909"/>
      <c r="AE127" s="871"/>
      <c r="AF127" s="1028"/>
      <c r="AG127" s="929"/>
      <c r="AH127" s="929"/>
      <c r="AI127" s="929"/>
      <c r="AJ127" s="930"/>
      <c r="AK127" s="1029"/>
      <c r="AL127" s="914"/>
      <c r="AM127" s="914"/>
      <c r="AN127" s="915"/>
      <c r="AO127" s="798"/>
      <c r="AP127" s="1050"/>
      <c r="AQ127" s="901"/>
      <c r="AR127" s="881"/>
      <c r="AS127" s="917" t="e">
        <f t="shared" si="22"/>
        <v>#DIV/0!</v>
      </c>
      <c r="AT127" s="918" t="e">
        <f t="shared" si="23"/>
        <v>#DIV/0!</v>
      </c>
      <c r="AU127" s="918" t="e">
        <f t="shared" si="24"/>
        <v>#DIV/0!</v>
      </c>
      <c r="AV127" s="918" t="e">
        <f t="shared" si="25"/>
        <v>#DIV/0!</v>
      </c>
      <c r="AW127" s="919" t="e">
        <f t="shared" si="42"/>
        <v>#DIV/0!</v>
      </c>
      <c r="AX127" s="919" t="e">
        <f t="shared" si="43"/>
        <v>#DIV/0!</v>
      </c>
      <c r="AY127" s="919" t="e">
        <f t="shared" si="44"/>
        <v>#DIV/0!</v>
      </c>
      <c r="AZ127" s="919" t="e">
        <f t="shared" si="26"/>
        <v>#DIV/0!</v>
      </c>
      <c r="BA127" s="920" t="e">
        <f t="shared" si="27"/>
        <v>#DIV/0!</v>
      </c>
      <c r="BB127" s="920" t="e">
        <f t="shared" si="28"/>
        <v>#DIV/0!</v>
      </c>
      <c r="BC127" s="920" t="e">
        <f t="shared" si="29"/>
        <v>#DIV/0!</v>
      </c>
      <c r="BD127" s="920" t="e">
        <f t="shared" si="30"/>
        <v>#DIV/0!</v>
      </c>
      <c r="BE127" s="921">
        <v>0.2</v>
      </c>
      <c r="BF127" s="921">
        <v>0.8</v>
      </c>
      <c r="BG127" s="920" t="e">
        <f t="shared" si="31"/>
        <v>#DIV/0!</v>
      </c>
      <c r="BH127" s="920" t="e">
        <f t="shared" si="32"/>
        <v>#DIV/0!</v>
      </c>
      <c r="BI127" s="920" t="e">
        <f t="shared" si="33"/>
        <v>#DIV/0!</v>
      </c>
      <c r="BJ127" s="920" t="e">
        <f t="shared" si="79"/>
        <v>#DIV/0!</v>
      </c>
      <c r="BK127" s="920" t="e">
        <f t="shared" si="79"/>
        <v>#DIV/0!</v>
      </c>
      <c r="BL127" s="920" t="e">
        <f t="shared" si="35"/>
        <v>#DIV/0!</v>
      </c>
      <c r="BM127" s="920" t="e">
        <f t="shared" si="36"/>
        <v>#DIV/0!</v>
      </c>
      <c r="BN127" s="920" t="e">
        <f t="shared" si="37"/>
        <v>#DIV/0!</v>
      </c>
      <c r="BO127" s="920" t="e">
        <f t="shared" si="80"/>
        <v>#DIV/0!</v>
      </c>
      <c r="BP127" s="920" t="e">
        <f t="shared" si="80"/>
        <v>#DIV/0!</v>
      </c>
      <c r="BQ127" s="920" t="e">
        <f t="shared" si="80"/>
        <v>#DIV/0!</v>
      </c>
      <c r="BR127" s="920" t="e">
        <f t="shared" si="80"/>
        <v>#DIV/0!</v>
      </c>
      <c r="BS127" s="1202"/>
      <c r="BT127" s="1202"/>
      <c r="BU127" s="1202"/>
      <c r="BV127" s="1202"/>
      <c r="BW127" s="1202"/>
      <c r="BX127" s="1202"/>
      <c r="BY127" s="1202"/>
      <c r="BZ127" s="1202"/>
      <c r="CA127" s="925"/>
      <c r="CB127" s="798"/>
      <c r="CC127" s="922"/>
      <c r="CD127" s="923"/>
      <c r="CE127" s="923"/>
      <c r="CF127" s="974"/>
      <c r="CG127" s="975"/>
      <c r="CH127" s="798"/>
      <c r="CI127" s="798"/>
      <c r="CJ127" s="798"/>
      <c r="CK127" s="798"/>
      <c r="CL127" s="798"/>
      <c r="CM127" s="798"/>
      <c r="CN127" s="798"/>
      <c r="CO127" s="798"/>
      <c r="CP127" s="798"/>
      <c r="CQ127" s="798"/>
      <c r="CR127" s="798"/>
      <c r="CS127" s="798"/>
      <c r="CT127" s="798"/>
    </row>
    <row r="128" spans="1:98" ht="14.25" customHeight="1">
      <c r="A128" s="1042"/>
      <c r="B128" s="1043"/>
      <c r="C128" s="1044"/>
      <c r="D128" s="1045"/>
      <c r="E128" s="1046"/>
      <c r="F128" s="898"/>
      <c r="G128" s="964"/>
      <c r="H128" s="925"/>
      <c r="I128" s="899"/>
      <c r="J128" s="900"/>
      <c r="K128" s="900"/>
      <c r="L128" s="900"/>
      <c r="M128" s="925"/>
      <c r="N128" s="1025"/>
      <c r="O128" s="927"/>
      <c r="P128" s="901"/>
      <c r="Q128" s="903"/>
      <c r="R128" s="904"/>
      <c r="S128" s="904"/>
      <c r="T128" s="905"/>
      <c r="U128" s="818"/>
      <c r="V128" s="906">
        <v>5</v>
      </c>
      <c r="W128" s="1090"/>
      <c r="X128" s="1120"/>
      <c r="Y128" s="1120"/>
      <c r="Z128" s="1101"/>
      <c r="AA128" s="907"/>
      <c r="AB128" s="908"/>
      <c r="AC128" s="908"/>
      <c r="AD128" s="909"/>
      <c r="AE128" s="871"/>
      <c r="AF128" s="1028"/>
      <c r="AG128" s="929"/>
      <c r="AH128" s="929"/>
      <c r="AI128" s="929"/>
      <c r="AJ128" s="930"/>
      <c r="AK128" s="1029"/>
      <c r="AL128" s="914"/>
      <c r="AM128" s="914"/>
      <c r="AN128" s="915"/>
      <c r="AO128" s="798"/>
      <c r="AP128" s="1050"/>
      <c r="AQ128" s="901"/>
      <c r="AR128" s="881"/>
      <c r="AS128" s="917" t="e">
        <f t="shared" si="22"/>
        <v>#DIV/0!</v>
      </c>
      <c r="AT128" s="918" t="e">
        <f t="shared" si="23"/>
        <v>#DIV/0!</v>
      </c>
      <c r="AU128" s="918" t="e">
        <f t="shared" si="24"/>
        <v>#DIV/0!</v>
      </c>
      <c r="AV128" s="918" t="e">
        <f t="shared" si="25"/>
        <v>#DIV/0!</v>
      </c>
      <c r="AW128" s="919" t="e">
        <f t="shared" si="42"/>
        <v>#DIV/0!</v>
      </c>
      <c r="AX128" s="919" t="e">
        <f t="shared" si="43"/>
        <v>#DIV/0!</v>
      </c>
      <c r="AY128" s="919" t="e">
        <f t="shared" si="44"/>
        <v>#DIV/0!</v>
      </c>
      <c r="AZ128" s="919" t="e">
        <f t="shared" si="26"/>
        <v>#DIV/0!</v>
      </c>
      <c r="BA128" s="920" t="e">
        <f t="shared" si="27"/>
        <v>#DIV/0!</v>
      </c>
      <c r="BB128" s="920" t="e">
        <f t="shared" si="28"/>
        <v>#DIV/0!</v>
      </c>
      <c r="BC128" s="920" t="e">
        <f t="shared" si="29"/>
        <v>#DIV/0!</v>
      </c>
      <c r="BD128" s="920" t="e">
        <f t="shared" si="30"/>
        <v>#DIV/0!</v>
      </c>
      <c r="BE128" s="921">
        <v>0.2</v>
      </c>
      <c r="BF128" s="921">
        <v>0.8</v>
      </c>
      <c r="BG128" s="920" t="e">
        <f t="shared" si="31"/>
        <v>#DIV/0!</v>
      </c>
      <c r="BH128" s="920" t="e">
        <f t="shared" si="32"/>
        <v>#DIV/0!</v>
      </c>
      <c r="BI128" s="920" t="e">
        <f t="shared" si="33"/>
        <v>#DIV/0!</v>
      </c>
      <c r="BJ128" s="920" t="e">
        <f t="shared" si="79"/>
        <v>#DIV/0!</v>
      </c>
      <c r="BK128" s="920" t="e">
        <f t="shared" si="79"/>
        <v>#DIV/0!</v>
      </c>
      <c r="BL128" s="920" t="e">
        <f t="shared" si="35"/>
        <v>#DIV/0!</v>
      </c>
      <c r="BM128" s="920" t="e">
        <f t="shared" si="36"/>
        <v>#DIV/0!</v>
      </c>
      <c r="BN128" s="920" t="e">
        <f t="shared" si="37"/>
        <v>#DIV/0!</v>
      </c>
      <c r="BO128" s="920" t="e">
        <f t="shared" si="80"/>
        <v>#DIV/0!</v>
      </c>
      <c r="BP128" s="920" t="e">
        <f t="shared" si="80"/>
        <v>#DIV/0!</v>
      </c>
      <c r="BQ128" s="920" t="e">
        <f t="shared" si="80"/>
        <v>#DIV/0!</v>
      </c>
      <c r="BR128" s="920" t="e">
        <f t="shared" si="80"/>
        <v>#DIV/0!</v>
      </c>
      <c r="BS128" s="1202"/>
      <c r="BT128" s="1202"/>
      <c r="BU128" s="1202"/>
      <c r="BV128" s="1202"/>
      <c r="BW128" s="1202"/>
      <c r="BX128" s="1202"/>
      <c r="BY128" s="1202"/>
      <c r="BZ128" s="1202"/>
      <c r="CA128" s="925"/>
      <c r="CB128" s="798"/>
      <c r="CC128" s="922"/>
      <c r="CD128" s="923"/>
      <c r="CE128" s="923"/>
      <c r="CF128" s="974"/>
      <c r="CG128" s="975"/>
      <c r="CH128" s="798"/>
      <c r="CI128" s="798"/>
      <c r="CJ128" s="798"/>
      <c r="CK128" s="798"/>
      <c r="CL128" s="798"/>
      <c r="CM128" s="798"/>
      <c r="CN128" s="798"/>
      <c r="CO128" s="798"/>
      <c r="CP128" s="798"/>
      <c r="CQ128" s="798"/>
      <c r="CR128" s="798"/>
      <c r="CS128" s="798"/>
      <c r="CT128" s="798"/>
    </row>
    <row r="129" spans="1:98" ht="14.25" customHeight="1">
      <c r="A129" s="1042"/>
      <c r="B129" s="1043"/>
      <c r="C129" s="1044"/>
      <c r="D129" s="1045"/>
      <c r="E129" s="1046"/>
      <c r="F129" s="898"/>
      <c r="G129" s="964"/>
      <c r="H129" s="925"/>
      <c r="I129" s="899"/>
      <c r="J129" s="900"/>
      <c r="K129" s="900"/>
      <c r="L129" s="900"/>
      <c r="M129" s="925"/>
      <c r="N129" s="1025"/>
      <c r="O129" s="927"/>
      <c r="P129" s="901"/>
      <c r="Q129" s="903"/>
      <c r="R129" s="904"/>
      <c r="S129" s="904"/>
      <c r="T129" s="905"/>
      <c r="U129" s="818"/>
      <c r="V129" s="906">
        <v>6</v>
      </c>
      <c r="W129" s="1090"/>
      <c r="X129" s="1120"/>
      <c r="Y129" s="1120"/>
      <c r="Z129" s="1101"/>
      <c r="AA129" s="907"/>
      <c r="AB129" s="908"/>
      <c r="AC129" s="908"/>
      <c r="AD129" s="909"/>
      <c r="AE129" s="871"/>
      <c r="AF129" s="1028"/>
      <c r="AG129" s="929"/>
      <c r="AH129" s="929"/>
      <c r="AI129" s="929"/>
      <c r="AJ129" s="930"/>
      <c r="AK129" s="1029"/>
      <c r="AL129" s="914"/>
      <c r="AM129" s="914"/>
      <c r="AN129" s="915"/>
      <c r="AO129" s="798"/>
      <c r="AP129" s="1050"/>
      <c r="AQ129" s="901"/>
      <c r="AR129" s="881"/>
      <c r="AS129" s="917" t="e">
        <f t="shared" si="22"/>
        <v>#DIV/0!</v>
      </c>
      <c r="AT129" s="918" t="e">
        <f t="shared" si="23"/>
        <v>#DIV/0!</v>
      </c>
      <c r="AU129" s="918" t="e">
        <f t="shared" si="24"/>
        <v>#DIV/0!</v>
      </c>
      <c r="AV129" s="918" t="e">
        <f t="shared" si="25"/>
        <v>#DIV/0!</v>
      </c>
      <c r="AW129" s="919" t="e">
        <f t="shared" si="42"/>
        <v>#DIV/0!</v>
      </c>
      <c r="AX129" s="919" t="e">
        <f t="shared" si="43"/>
        <v>#DIV/0!</v>
      </c>
      <c r="AY129" s="919" t="e">
        <f t="shared" si="44"/>
        <v>#DIV/0!</v>
      </c>
      <c r="AZ129" s="919" t="e">
        <f t="shared" si="26"/>
        <v>#DIV/0!</v>
      </c>
      <c r="BA129" s="920" t="e">
        <f t="shared" si="27"/>
        <v>#DIV/0!</v>
      </c>
      <c r="BB129" s="920" t="e">
        <f t="shared" si="28"/>
        <v>#DIV/0!</v>
      </c>
      <c r="BC129" s="920" t="e">
        <f t="shared" si="29"/>
        <v>#DIV/0!</v>
      </c>
      <c r="BD129" s="920" t="e">
        <f t="shared" si="30"/>
        <v>#DIV/0!</v>
      </c>
      <c r="BE129" s="921">
        <v>0.2</v>
      </c>
      <c r="BF129" s="921">
        <v>0.8</v>
      </c>
      <c r="BG129" s="920" t="e">
        <f t="shared" si="31"/>
        <v>#DIV/0!</v>
      </c>
      <c r="BH129" s="920" t="e">
        <f t="shared" si="32"/>
        <v>#DIV/0!</v>
      </c>
      <c r="BI129" s="920" t="e">
        <f t="shared" si="33"/>
        <v>#DIV/0!</v>
      </c>
      <c r="BJ129" s="920" t="e">
        <f t="shared" si="79"/>
        <v>#DIV/0!</v>
      </c>
      <c r="BK129" s="920" t="e">
        <f t="shared" si="79"/>
        <v>#DIV/0!</v>
      </c>
      <c r="BL129" s="920" t="e">
        <f t="shared" si="35"/>
        <v>#DIV/0!</v>
      </c>
      <c r="BM129" s="920" t="e">
        <f t="shared" si="36"/>
        <v>#DIV/0!</v>
      </c>
      <c r="BN129" s="920" t="e">
        <f t="shared" si="37"/>
        <v>#DIV/0!</v>
      </c>
      <c r="BO129" s="920" t="e">
        <f t="shared" si="80"/>
        <v>#DIV/0!</v>
      </c>
      <c r="BP129" s="920" t="e">
        <f t="shared" si="80"/>
        <v>#DIV/0!</v>
      </c>
      <c r="BQ129" s="920" t="e">
        <f t="shared" si="80"/>
        <v>#DIV/0!</v>
      </c>
      <c r="BR129" s="920" t="e">
        <f t="shared" si="80"/>
        <v>#DIV/0!</v>
      </c>
      <c r="BS129" s="1202"/>
      <c r="BT129" s="1202"/>
      <c r="BU129" s="1202"/>
      <c r="BV129" s="1202"/>
      <c r="BW129" s="1202"/>
      <c r="BX129" s="1202"/>
      <c r="BY129" s="1202"/>
      <c r="BZ129" s="1202"/>
      <c r="CA129" s="925"/>
      <c r="CB129" s="798"/>
      <c r="CC129" s="922"/>
      <c r="CD129" s="923"/>
      <c r="CE129" s="923"/>
      <c r="CF129" s="974"/>
      <c r="CG129" s="975"/>
      <c r="CH129" s="798"/>
      <c r="CI129" s="798"/>
      <c r="CJ129" s="798"/>
      <c r="CK129" s="798"/>
      <c r="CL129" s="798"/>
      <c r="CM129" s="798"/>
      <c r="CN129" s="798"/>
      <c r="CO129" s="798"/>
      <c r="CP129" s="798"/>
      <c r="CQ129" s="798"/>
      <c r="CR129" s="798"/>
      <c r="CS129" s="798"/>
      <c r="CT129" s="798"/>
    </row>
    <row r="130" spans="1:98" ht="14.25" customHeight="1">
      <c r="A130" s="1042"/>
      <c r="B130" s="1043"/>
      <c r="C130" s="1044"/>
      <c r="D130" s="1045"/>
      <c r="E130" s="1046"/>
      <c r="F130" s="898"/>
      <c r="G130" s="964"/>
      <c r="H130" s="925"/>
      <c r="I130" s="899"/>
      <c r="J130" s="900"/>
      <c r="K130" s="900"/>
      <c r="L130" s="900"/>
      <c r="M130" s="925"/>
      <c r="N130" s="1025"/>
      <c r="O130" s="927"/>
      <c r="P130" s="901"/>
      <c r="Q130" s="903"/>
      <c r="R130" s="904"/>
      <c r="S130" s="904"/>
      <c r="T130" s="905"/>
      <c r="U130" s="818"/>
      <c r="V130" s="906">
        <v>7</v>
      </c>
      <c r="W130" s="1090"/>
      <c r="X130" s="1120"/>
      <c r="Y130" s="1120"/>
      <c r="Z130" s="1101"/>
      <c r="AA130" s="907"/>
      <c r="AB130" s="908"/>
      <c r="AC130" s="908"/>
      <c r="AD130" s="909"/>
      <c r="AE130" s="871"/>
      <c r="AF130" s="1028"/>
      <c r="AG130" s="929"/>
      <c r="AH130" s="929"/>
      <c r="AI130" s="929"/>
      <c r="AJ130" s="930"/>
      <c r="AK130" s="1029"/>
      <c r="AL130" s="914"/>
      <c r="AM130" s="914"/>
      <c r="AN130" s="915"/>
      <c r="AO130" s="798"/>
      <c r="AP130" s="1050"/>
      <c r="AQ130" s="901"/>
      <c r="AR130" s="881"/>
      <c r="AS130" s="917" t="e">
        <f t="shared" si="22"/>
        <v>#DIV/0!</v>
      </c>
      <c r="AT130" s="918" t="e">
        <f t="shared" si="23"/>
        <v>#DIV/0!</v>
      </c>
      <c r="AU130" s="918" t="e">
        <f t="shared" si="24"/>
        <v>#DIV/0!</v>
      </c>
      <c r="AV130" s="918" t="e">
        <f t="shared" si="25"/>
        <v>#DIV/0!</v>
      </c>
      <c r="AW130" s="919" t="e">
        <f t="shared" si="42"/>
        <v>#DIV/0!</v>
      </c>
      <c r="AX130" s="919" t="e">
        <f t="shared" si="43"/>
        <v>#DIV/0!</v>
      </c>
      <c r="AY130" s="919" t="e">
        <f t="shared" si="44"/>
        <v>#DIV/0!</v>
      </c>
      <c r="AZ130" s="919" t="e">
        <f t="shared" si="26"/>
        <v>#DIV/0!</v>
      </c>
      <c r="BA130" s="920" t="e">
        <f t="shared" si="27"/>
        <v>#DIV/0!</v>
      </c>
      <c r="BB130" s="920" t="e">
        <f t="shared" si="28"/>
        <v>#DIV/0!</v>
      </c>
      <c r="BC130" s="920" t="e">
        <f t="shared" si="29"/>
        <v>#DIV/0!</v>
      </c>
      <c r="BD130" s="920" t="e">
        <f t="shared" si="30"/>
        <v>#DIV/0!</v>
      </c>
      <c r="BE130" s="921">
        <v>0.2</v>
      </c>
      <c r="BF130" s="921">
        <v>0.8</v>
      </c>
      <c r="BG130" s="920" t="e">
        <f t="shared" si="31"/>
        <v>#DIV/0!</v>
      </c>
      <c r="BH130" s="920" t="e">
        <f t="shared" si="32"/>
        <v>#DIV/0!</v>
      </c>
      <c r="BI130" s="920" t="e">
        <f t="shared" si="33"/>
        <v>#DIV/0!</v>
      </c>
      <c r="BJ130" s="920" t="e">
        <f t="shared" si="79"/>
        <v>#DIV/0!</v>
      </c>
      <c r="BK130" s="920" t="e">
        <f t="shared" si="79"/>
        <v>#DIV/0!</v>
      </c>
      <c r="BL130" s="920" t="e">
        <f t="shared" si="35"/>
        <v>#DIV/0!</v>
      </c>
      <c r="BM130" s="920" t="e">
        <f t="shared" si="36"/>
        <v>#DIV/0!</v>
      </c>
      <c r="BN130" s="920" t="e">
        <f t="shared" si="37"/>
        <v>#DIV/0!</v>
      </c>
      <c r="BO130" s="920" t="e">
        <f t="shared" si="80"/>
        <v>#DIV/0!</v>
      </c>
      <c r="BP130" s="920" t="e">
        <f t="shared" si="80"/>
        <v>#DIV/0!</v>
      </c>
      <c r="BQ130" s="920" t="e">
        <f t="shared" si="80"/>
        <v>#DIV/0!</v>
      </c>
      <c r="BR130" s="920" t="e">
        <f t="shared" si="80"/>
        <v>#DIV/0!</v>
      </c>
      <c r="BS130" s="1202"/>
      <c r="BT130" s="1202"/>
      <c r="BU130" s="1202"/>
      <c r="BV130" s="1202"/>
      <c r="BW130" s="1202"/>
      <c r="BX130" s="1202"/>
      <c r="BY130" s="1202"/>
      <c r="BZ130" s="1202"/>
      <c r="CA130" s="925"/>
      <c r="CB130" s="798"/>
      <c r="CC130" s="922"/>
      <c r="CD130" s="923"/>
      <c r="CE130" s="923"/>
      <c r="CF130" s="974"/>
      <c r="CG130" s="975"/>
      <c r="CH130" s="798"/>
      <c r="CI130" s="798"/>
      <c r="CJ130" s="798"/>
      <c r="CK130" s="798"/>
      <c r="CL130" s="798"/>
      <c r="CM130" s="798"/>
      <c r="CN130" s="798"/>
      <c r="CO130" s="798"/>
      <c r="CP130" s="798"/>
      <c r="CQ130" s="798"/>
      <c r="CR130" s="798"/>
      <c r="CS130" s="798"/>
      <c r="CT130" s="798"/>
    </row>
    <row r="131" spans="1:98" ht="14.25" customHeight="1">
      <c r="A131" s="1042"/>
      <c r="B131" s="1043"/>
      <c r="C131" s="1044"/>
      <c r="D131" s="1045"/>
      <c r="E131" s="1046"/>
      <c r="F131" s="898"/>
      <c r="G131" s="964"/>
      <c r="H131" s="925"/>
      <c r="I131" s="899"/>
      <c r="J131" s="900"/>
      <c r="K131" s="900"/>
      <c r="L131" s="900"/>
      <c r="M131" s="925"/>
      <c r="N131" s="1025"/>
      <c r="O131" s="927"/>
      <c r="P131" s="901"/>
      <c r="Q131" s="903"/>
      <c r="R131" s="904"/>
      <c r="S131" s="904"/>
      <c r="T131" s="905"/>
      <c r="U131" s="818"/>
      <c r="V131" s="906">
        <v>8</v>
      </c>
      <c r="W131" s="1090"/>
      <c r="X131" s="1120"/>
      <c r="Y131" s="1120"/>
      <c r="Z131" s="1101"/>
      <c r="AA131" s="907"/>
      <c r="AB131" s="908"/>
      <c r="AC131" s="908"/>
      <c r="AD131" s="909"/>
      <c r="AE131" s="871"/>
      <c r="AF131" s="1028"/>
      <c r="AG131" s="929"/>
      <c r="AH131" s="929"/>
      <c r="AI131" s="929"/>
      <c r="AJ131" s="930"/>
      <c r="AK131" s="1029"/>
      <c r="AL131" s="914"/>
      <c r="AM131" s="914"/>
      <c r="AN131" s="915"/>
      <c r="AO131" s="798"/>
      <c r="AP131" s="1050"/>
      <c r="AQ131" s="901"/>
      <c r="AR131" s="881"/>
      <c r="AS131" s="917" t="e">
        <f t="shared" si="22"/>
        <v>#DIV/0!</v>
      </c>
      <c r="AT131" s="918" t="e">
        <f t="shared" si="23"/>
        <v>#DIV/0!</v>
      </c>
      <c r="AU131" s="918" t="e">
        <f t="shared" si="24"/>
        <v>#DIV/0!</v>
      </c>
      <c r="AV131" s="918" t="e">
        <f t="shared" si="25"/>
        <v>#DIV/0!</v>
      </c>
      <c r="AW131" s="919" t="e">
        <f t="shared" si="42"/>
        <v>#DIV/0!</v>
      </c>
      <c r="AX131" s="919" t="e">
        <f t="shared" si="43"/>
        <v>#DIV/0!</v>
      </c>
      <c r="AY131" s="919" t="e">
        <f t="shared" si="44"/>
        <v>#DIV/0!</v>
      </c>
      <c r="AZ131" s="919" t="e">
        <f t="shared" si="26"/>
        <v>#DIV/0!</v>
      </c>
      <c r="BA131" s="920" t="e">
        <f t="shared" si="27"/>
        <v>#DIV/0!</v>
      </c>
      <c r="BB131" s="920" t="e">
        <f t="shared" si="28"/>
        <v>#DIV/0!</v>
      </c>
      <c r="BC131" s="920" t="e">
        <f t="shared" si="29"/>
        <v>#DIV/0!</v>
      </c>
      <c r="BD131" s="920" t="e">
        <f t="shared" si="30"/>
        <v>#DIV/0!</v>
      </c>
      <c r="BE131" s="921">
        <v>0.2</v>
      </c>
      <c r="BF131" s="921">
        <v>0.8</v>
      </c>
      <c r="BG131" s="920" t="e">
        <f t="shared" si="31"/>
        <v>#DIV/0!</v>
      </c>
      <c r="BH131" s="920" t="e">
        <f t="shared" si="32"/>
        <v>#DIV/0!</v>
      </c>
      <c r="BI131" s="920" t="e">
        <f t="shared" si="33"/>
        <v>#DIV/0!</v>
      </c>
      <c r="BJ131" s="920" t="e">
        <f t="shared" si="79"/>
        <v>#DIV/0!</v>
      </c>
      <c r="BK131" s="920" t="e">
        <f t="shared" si="79"/>
        <v>#DIV/0!</v>
      </c>
      <c r="BL131" s="920" t="e">
        <f t="shared" si="35"/>
        <v>#DIV/0!</v>
      </c>
      <c r="BM131" s="920" t="e">
        <f t="shared" si="36"/>
        <v>#DIV/0!</v>
      </c>
      <c r="BN131" s="920" t="e">
        <f t="shared" si="37"/>
        <v>#DIV/0!</v>
      </c>
      <c r="BO131" s="920" t="e">
        <f t="shared" si="80"/>
        <v>#DIV/0!</v>
      </c>
      <c r="BP131" s="920" t="e">
        <f t="shared" si="80"/>
        <v>#DIV/0!</v>
      </c>
      <c r="BQ131" s="920" t="e">
        <f t="shared" si="80"/>
        <v>#DIV/0!</v>
      </c>
      <c r="BR131" s="920" t="e">
        <f t="shared" si="80"/>
        <v>#DIV/0!</v>
      </c>
      <c r="BS131" s="1202"/>
      <c r="BT131" s="1202"/>
      <c r="BU131" s="1202"/>
      <c r="BV131" s="1202"/>
      <c r="BW131" s="1202"/>
      <c r="BX131" s="1202"/>
      <c r="BY131" s="1202"/>
      <c r="BZ131" s="1202"/>
      <c r="CA131" s="925"/>
      <c r="CB131" s="798"/>
      <c r="CC131" s="922"/>
      <c r="CD131" s="923"/>
      <c r="CE131" s="923"/>
      <c r="CF131" s="974"/>
      <c r="CG131" s="975"/>
      <c r="CH131" s="798"/>
      <c r="CI131" s="798"/>
      <c r="CJ131" s="798"/>
      <c r="CK131" s="798"/>
      <c r="CL131" s="798"/>
      <c r="CM131" s="798"/>
      <c r="CN131" s="798"/>
      <c r="CO131" s="798"/>
      <c r="CP131" s="798"/>
      <c r="CQ131" s="798"/>
      <c r="CR131" s="798"/>
      <c r="CS131" s="798"/>
      <c r="CT131" s="798"/>
    </row>
    <row r="132" spans="1:98" ht="14.25" customHeight="1">
      <c r="A132" s="1042"/>
      <c r="B132" s="1043"/>
      <c r="C132" s="1044"/>
      <c r="D132" s="1045"/>
      <c r="E132" s="1046"/>
      <c r="F132" s="898"/>
      <c r="G132" s="964"/>
      <c r="H132" s="925"/>
      <c r="I132" s="899"/>
      <c r="J132" s="900"/>
      <c r="K132" s="900"/>
      <c r="L132" s="900"/>
      <c r="M132" s="925"/>
      <c r="N132" s="1025"/>
      <c r="O132" s="927"/>
      <c r="P132" s="901"/>
      <c r="Q132" s="903"/>
      <c r="R132" s="904"/>
      <c r="S132" s="904"/>
      <c r="T132" s="905"/>
      <c r="U132" s="818"/>
      <c r="V132" s="906">
        <v>9</v>
      </c>
      <c r="W132" s="1090"/>
      <c r="X132" s="1120"/>
      <c r="Y132" s="1120"/>
      <c r="Z132" s="1101"/>
      <c r="AA132" s="907"/>
      <c r="AB132" s="908"/>
      <c r="AC132" s="908"/>
      <c r="AD132" s="909"/>
      <c r="AE132" s="871"/>
      <c r="AF132" s="1028"/>
      <c r="AG132" s="929"/>
      <c r="AH132" s="929"/>
      <c r="AI132" s="929"/>
      <c r="AJ132" s="930"/>
      <c r="AK132" s="1029"/>
      <c r="AL132" s="914"/>
      <c r="AM132" s="914"/>
      <c r="AN132" s="915"/>
      <c r="AO132" s="798"/>
      <c r="AP132" s="1050"/>
      <c r="AQ132" s="901"/>
      <c r="AR132" s="881"/>
      <c r="AS132" s="917" t="e">
        <f t="shared" si="22"/>
        <v>#DIV/0!</v>
      </c>
      <c r="AT132" s="918" t="e">
        <f t="shared" si="23"/>
        <v>#DIV/0!</v>
      </c>
      <c r="AU132" s="918" t="e">
        <f t="shared" si="24"/>
        <v>#DIV/0!</v>
      </c>
      <c r="AV132" s="918" t="e">
        <f t="shared" si="25"/>
        <v>#DIV/0!</v>
      </c>
      <c r="AW132" s="919" t="e">
        <f t="shared" si="42"/>
        <v>#DIV/0!</v>
      </c>
      <c r="AX132" s="919" t="e">
        <f t="shared" si="43"/>
        <v>#DIV/0!</v>
      </c>
      <c r="AY132" s="919" t="e">
        <f t="shared" si="44"/>
        <v>#DIV/0!</v>
      </c>
      <c r="AZ132" s="919" t="e">
        <f t="shared" si="26"/>
        <v>#DIV/0!</v>
      </c>
      <c r="BA132" s="920" t="e">
        <f t="shared" si="27"/>
        <v>#DIV/0!</v>
      </c>
      <c r="BB132" s="920" t="e">
        <f t="shared" si="28"/>
        <v>#DIV/0!</v>
      </c>
      <c r="BC132" s="920" t="e">
        <f t="shared" si="29"/>
        <v>#DIV/0!</v>
      </c>
      <c r="BD132" s="920" t="e">
        <f t="shared" si="30"/>
        <v>#DIV/0!</v>
      </c>
      <c r="BE132" s="921">
        <v>0.2</v>
      </c>
      <c r="BF132" s="921">
        <v>0.8</v>
      </c>
      <c r="BG132" s="920" t="e">
        <f t="shared" si="31"/>
        <v>#DIV/0!</v>
      </c>
      <c r="BH132" s="920" t="e">
        <f t="shared" si="32"/>
        <v>#DIV/0!</v>
      </c>
      <c r="BI132" s="920" t="e">
        <f t="shared" si="33"/>
        <v>#DIV/0!</v>
      </c>
      <c r="BJ132" s="920" t="e">
        <f t="shared" si="79"/>
        <v>#DIV/0!</v>
      </c>
      <c r="BK132" s="920" t="e">
        <f t="shared" si="79"/>
        <v>#DIV/0!</v>
      </c>
      <c r="BL132" s="920" t="e">
        <f t="shared" si="35"/>
        <v>#DIV/0!</v>
      </c>
      <c r="BM132" s="920" t="e">
        <f t="shared" si="36"/>
        <v>#DIV/0!</v>
      </c>
      <c r="BN132" s="920" t="e">
        <f t="shared" si="37"/>
        <v>#DIV/0!</v>
      </c>
      <c r="BO132" s="920" t="e">
        <f t="shared" si="80"/>
        <v>#DIV/0!</v>
      </c>
      <c r="BP132" s="920" t="e">
        <f t="shared" si="80"/>
        <v>#DIV/0!</v>
      </c>
      <c r="BQ132" s="920" t="e">
        <f t="shared" si="80"/>
        <v>#DIV/0!</v>
      </c>
      <c r="BR132" s="920" t="e">
        <f t="shared" si="80"/>
        <v>#DIV/0!</v>
      </c>
      <c r="BS132" s="1202"/>
      <c r="BT132" s="1202"/>
      <c r="BU132" s="1202"/>
      <c r="BV132" s="1202"/>
      <c r="BW132" s="1202"/>
      <c r="BX132" s="1202"/>
      <c r="BY132" s="1202"/>
      <c r="BZ132" s="1202"/>
      <c r="CA132" s="925"/>
      <c r="CB132" s="798"/>
      <c r="CC132" s="922"/>
      <c r="CD132" s="923"/>
      <c r="CE132" s="923"/>
      <c r="CF132" s="974"/>
      <c r="CG132" s="975"/>
      <c r="CH132" s="798"/>
      <c r="CI132" s="798"/>
      <c r="CJ132" s="798"/>
      <c r="CK132" s="798"/>
      <c r="CL132" s="798"/>
      <c r="CM132" s="798"/>
      <c r="CN132" s="798"/>
      <c r="CO132" s="798"/>
      <c r="CP132" s="798"/>
      <c r="CQ132" s="798"/>
      <c r="CR132" s="798"/>
      <c r="CS132" s="798"/>
      <c r="CT132" s="798"/>
    </row>
    <row r="133" spans="1:98" ht="14.25" customHeight="1" thickBot="1">
      <c r="A133" s="1088"/>
      <c r="B133" s="1058"/>
      <c r="C133" s="1059"/>
      <c r="D133" s="1060"/>
      <c r="E133" s="1061"/>
      <c r="F133" s="983"/>
      <c r="G133" s="984"/>
      <c r="H133" s="1062"/>
      <c r="I133" s="1063"/>
      <c r="J133" s="986"/>
      <c r="K133" s="986"/>
      <c r="L133" s="986"/>
      <c r="M133" s="1062"/>
      <c r="N133" s="1064"/>
      <c r="O133" s="987"/>
      <c r="P133" s="985"/>
      <c r="Q133" s="1065"/>
      <c r="R133" s="1066"/>
      <c r="S133" s="1066"/>
      <c r="T133" s="1067"/>
      <c r="U133" s="818"/>
      <c r="V133" s="981">
        <v>10</v>
      </c>
      <c r="W133" s="1068"/>
      <c r="X133" s="1121"/>
      <c r="Y133" s="1121"/>
      <c r="Z133" s="1069"/>
      <c r="AA133" s="1070"/>
      <c r="AB133" s="989"/>
      <c r="AC133" s="989"/>
      <c r="AD133" s="990"/>
      <c r="AE133" s="871"/>
      <c r="AF133" s="1071"/>
      <c r="AG133" s="991"/>
      <c r="AH133" s="991"/>
      <c r="AI133" s="991"/>
      <c r="AJ133" s="992"/>
      <c r="AK133" s="1073"/>
      <c r="AL133" s="994"/>
      <c r="AM133" s="994"/>
      <c r="AN133" s="1074"/>
      <c r="AO133" s="798"/>
      <c r="AP133" s="1075"/>
      <c r="AQ133" s="985"/>
      <c r="AR133" s="881"/>
      <c r="AS133" s="1076" t="e">
        <f t="shared" si="22"/>
        <v>#DIV/0!</v>
      </c>
      <c r="AT133" s="1077" t="e">
        <f t="shared" si="23"/>
        <v>#DIV/0!</v>
      </c>
      <c r="AU133" s="1077" t="e">
        <f t="shared" si="24"/>
        <v>#DIV/0!</v>
      </c>
      <c r="AV133" s="1077" t="e">
        <f t="shared" si="25"/>
        <v>#DIV/0!</v>
      </c>
      <c r="AW133" s="1078" t="e">
        <f t="shared" si="42"/>
        <v>#DIV/0!</v>
      </c>
      <c r="AX133" s="1078" t="e">
        <f t="shared" si="43"/>
        <v>#DIV/0!</v>
      </c>
      <c r="AY133" s="1078" t="e">
        <f t="shared" si="44"/>
        <v>#DIV/0!</v>
      </c>
      <c r="AZ133" s="1078" t="e">
        <f t="shared" si="26"/>
        <v>#DIV/0!</v>
      </c>
      <c r="BA133" s="1079" t="e">
        <f t="shared" si="27"/>
        <v>#DIV/0!</v>
      </c>
      <c r="BB133" s="1079" t="e">
        <f t="shared" si="28"/>
        <v>#DIV/0!</v>
      </c>
      <c r="BC133" s="1079" t="e">
        <f t="shared" si="29"/>
        <v>#DIV/0!</v>
      </c>
      <c r="BD133" s="1079" t="e">
        <f t="shared" si="30"/>
        <v>#DIV/0!</v>
      </c>
      <c r="BE133" s="1080">
        <v>0.2</v>
      </c>
      <c r="BF133" s="1080">
        <v>0.8</v>
      </c>
      <c r="BG133" s="1079" t="e">
        <f t="shared" si="31"/>
        <v>#DIV/0!</v>
      </c>
      <c r="BH133" s="1079" t="e">
        <f t="shared" si="32"/>
        <v>#DIV/0!</v>
      </c>
      <c r="BI133" s="1079" t="e">
        <f t="shared" si="33"/>
        <v>#DIV/0!</v>
      </c>
      <c r="BJ133" s="1079" t="e">
        <f t="shared" ref="BJ133:BK148" si="83">+AZ133*BE133</f>
        <v>#DIV/0!</v>
      </c>
      <c r="BK133" s="1079" t="e">
        <f t="shared" si="83"/>
        <v>#DIV/0!</v>
      </c>
      <c r="BL133" s="1079" t="e">
        <f t="shared" si="35"/>
        <v>#DIV/0!</v>
      </c>
      <c r="BM133" s="1079" t="e">
        <f t="shared" si="36"/>
        <v>#DIV/0!</v>
      </c>
      <c r="BN133" s="1079" t="e">
        <f t="shared" si="37"/>
        <v>#DIV/0!</v>
      </c>
      <c r="BO133" s="1079" t="e">
        <f t="shared" ref="BO133:BR148" si="84">+BG133+BK133</f>
        <v>#DIV/0!</v>
      </c>
      <c r="BP133" s="1079" t="e">
        <f t="shared" si="84"/>
        <v>#DIV/0!</v>
      </c>
      <c r="BQ133" s="1079" t="e">
        <f t="shared" si="84"/>
        <v>#DIV/0!</v>
      </c>
      <c r="BR133" s="1079" t="e">
        <f t="shared" si="84"/>
        <v>#DIV/0!</v>
      </c>
      <c r="BS133" s="1206"/>
      <c r="BT133" s="1206"/>
      <c r="BU133" s="1206"/>
      <c r="BV133" s="1206"/>
      <c r="BW133" s="1206"/>
      <c r="BX133" s="1206"/>
      <c r="BY133" s="1206"/>
      <c r="BZ133" s="1206"/>
      <c r="CA133" s="1062"/>
      <c r="CB133" s="798"/>
      <c r="CC133" s="1081"/>
      <c r="CD133" s="1082"/>
      <c r="CE133" s="1082"/>
      <c r="CF133" s="1083"/>
      <c r="CG133" s="1084"/>
      <c r="CH133" s="798"/>
      <c r="CI133" s="798"/>
      <c r="CJ133" s="798"/>
      <c r="CK133" s="798"/>
      <c r="CL133" s="798"/>
      <c r="CM133" s="798"/>
      <c r="CN133" s="798"/>
      <c r="CO133" s="798"/>
      <c r="CP133" s="798"/>
      <c r="CQ133" s="798"/>
      <c r="CR133" s="798"/>
      <c r="CS133" s="798"/>
      <c r="CT133" s="798"/>
    </row>
    <row r="134" spans="1:98" ht="14.25" customHeight="1">
      <c r="A134" s="853">
        <v>17</v>
      </c>
      <c r="B134" s="1030"/>
      <c r="C134" s="1031"/>
      <c r="D134" s="856"/>
      <c r="E134" s="1032"/>
      <c r="F134" s="858"/>
      <c r="G134" s="950"/>
      <c r="H134" s="1085"/>
      <c r="I134" s="860"/>
      <c r="J134" s="861"/>
      <c r="K134" s="861"/>
      <c r="L134" s="861"/>
      <c r="M134" s="1035"/>
      <c r="N134" s="1036"/>
      <c r="O134" s="954"/>
      <c r="P134" s="951"/>
      <c r="Q134" s="863"/>
      <c r="R134" s="864"/>
      <c r="S134" s="864"/>
      <c r="T134" s="865"/>
      <c r="U134" s="871"/>
      <c r="V134" s="867">
        <v>1</v>
      </c>
      <c r="W134" s="954"/>
      <c r="X134" s="1122"/>
      <c r="Y134" s="1122"/>
      <c r="Z134" s="951"/>
      <c r="AA134" s="868"/>
      <c r="AB134" s="869"/>
      <c r="AC134" s="869"/>
      <c r="AD134" s="870"/>
      <c r="AE134" s="871"/>
      <c r="AF134" s="1086"/>
      <c r="AG134" s="874"/>
      <c r="AH134" s="874"/>
      <c r="AI134" s="874"/>
      <c r="AJ134" s="875"/>
      <c r="AK134" s="1041"/>
      <c r="AL134" s="877"/>
      <c r="AM134" s="877"/>
      <c r="AN134" s="878"/>
      <c r="AO134" s="1010"/>
      <c r="AP134" s="879"/>
      <c r="AQ134" s="880"/>
      <c r="AR134" s="881"/>
      <c r="AS134" s="882" t="e">
        <f t="shared" si="22"/>
        <v>#DIV/0!</v>
      </c>
      <c r="AT134" s="977" t="e">
        <f t="shared" si="23"/>
        <v>#DIV/0!</v>
      </c>
      <c r="AU134" s="977" t="e">
        <f t="shared" si="24"/>
        <v>#DIV/0!</v>
      </c>
      <c r="AV134" s="977" t="e">
        <f t="shared" si="25"/>
        <v>#DIV/0!</v>
      </c>
      <c r="AW134" s="1014" t="e">
        <f t="shared" si="42"/>
        <v>#DIV/0!</v>
      </c>
      <c r="AX134" s="1014" t="e">
        <f t="shared" si="43"/>
        <v>#DIV/0!</v>
      </c>
      <c r="AY134" s="1014" t="e">
        <f t="shared" si="44"/>
        <v>#DIV/0!</v>
      </c>
      <c r="AZ134" s="1014" t="e">
        <f t="shared" si="26"/>
        <v>#DIV/0!</v>
      </c>
      <c r="BA134" s="978" t="e">
        <f t="shared" si="27"/>
        <v>#DIV/0!</v>
      </c>
      <c r="BB134" s="978" t="e">
        <f t="shared" si="28"/>
        <v>#DIV/0!</v>
      </c>
      <c r="BC134" s="978" t="e">
        <f t="shared" si="29"/>
        <v>#DIV/0!</v>
      </c>
      <c r="BD134" s="978" t="e">
        <f t="shared" si="30"/>
        <v>#DIV/0!</v>
      </c>
      <c r="BE134" s="979">
        <v>0.2</v>
      </c>
      <c r="BF134" s="979">
        <v>0.8</v>
      </c>
      <c r="BG134" s="978" t="e">
        <f t="shared" si="31"/>
        <v>#DIV/0!</v>
      </c>
      <c r="BH134" s="978" t="e">
        <f t="shared" si="32"/>
        <v>#DIV/0!</v>
      </c>
      <c r="BI134" s="978" t="e">
        <f t="shared" si="33"/>
        <v>#DIV/0!</v>
      </c>
      <c r="BJ134" s="978" t="e">
        <f t="shared" si="83"/>
        <v>#DIV/0!</v>
      </c>
      <c r="BK134" s="978" t="e">
        <f t="shared" si="83"/>
        <v>#DIV/0!</v>
      </c>
      <c r="BL134" s="978" t="e">
        <f t="shared" si="35"/>
        <v>#DIV/0!</v>
      </c>
      <c r="BM134" s="978" t="e">
        <f t="shared" si="36"/>
        <v>#DIV/0!</v>
      </c>
      <c r="BN134" s="978" t="e">
        <f t="shared" si="37"/>
        <v>#DIV/0!</v>
      </c>
      <c r="BO134" s="978" t="e">
        <f t="shared" si="84"/>
        <v>#DIV/0!</v>
      </c>
      <c r="BP134" s="885" t="e">
        <f t="shared" si="84"/>
        <v>#DIV/0!</v>
      </c>
      <c r="BQ134" s="885" t="e">
        <f t="shared" si="84"/>
        <v>#DIV/0!</v>
      </c>
      <c r="BR134" s="885" t="e">
        <f t="shared" si="84"/>
        <v>#DIV/0!</v>
      </c>
      <c r="BS134" s="1015" t="e">
        <f t="shared" ref="BS134:BV134" si="85">AVERAGEIF(BO134:BO143,"&lt;&gt;#¡DIV/0!")</f>
        <v>#DIV/0!</v>
      </c>
      <c r="BT134" s="1015" t="e">
        <f t="shared" si="85"/>
        <v>#DIV/0!</v>
      </c>
      <c r="BU134" s="1015" t="e">
        <f t="shared" si="85"/>
        <v>#DIV/0!</v>
      </c>
      <c r="BV134" s="1015" t="e">
        <f t="shared" si="85"/>
        <v>#DIV/0!</v>
      </c>
      <c r="BW134" s="888" t="e">
        <f>+C134*BS134</f>
        <v>#DIV/0!</v>
      </c>
      <c r="BX134" s="888" t="e">
        <f>+C134*BT134</f>
        <v>#DIV/0!</v>
      </c>
      <c r="BY134" s="888" t="e">
        <f>+C134*BU134</f>
        <v>#DIV/0!</v>
      </c>
      <c r="BZ134" s="888" t="e">
        <f>+C134*BV134</f>
        <v>#DIV/0!</v>
      </c>
      <c r="CA134" s="1016" t="e">
        <f>SUM(BW134:BZ143)</f>
        <v>#DIV/0!</v>
      </c>
      <c r="CB134" s="798"/>
      <c r="CC134" s="890" t="e">
        <f t="shared" ref="CC134:CF134" si="86">+Q134/$N$134</f>
        <v>#DIV/0!</v>
      </c>
      <c r="CD134" s="891" t="e">
        <f t="shared" si="86"/>
        <v>#DIV/0!</v>
      </c>
      <c r="CE134" s="891" t="e">
        <f t="shared" si="86"/>
        <v>#DIV/0!</v>
      </c>
      <c r="CF134" s="961" t="e">
        <f t="shared" si="86"/>
        <v>#DIV/0!</v>
      </c>
      <c r="CG134" s="962" t="e">
        <f>AVERAGE(CC134:CF143)</f>
        <v>#DIV/0!</v>
      </c>
      <c r="CH134" s="798"/>
      <c r="CI134" s="798"/>
      <c r="CJ134" s="798"/>
      <c r="CK134" s="798"/>
      <c r="CL134" s="798"/>
      <c r="CM134" s="798"/>
      <c r="CN134" s="798"/>
      <c r="CO134" s="798"/>
      <c r="CP134" s="798"/>
      <c r="CQ134" s="798"/>
      <c r="CR134" s="798"/>
      <c r="CS134" s="798"/>
      <c r="CT134" s="798"/>
    </row>
    <row r="135" spans="1:98" ht="14.25" customHeight="1">
      <c r="A135" s="1042"/>
      <c r="B135" s="1043"/>
      <c r="C135" s="1044"/>
      <c r="D135" s="1045"/>
      <c r="E135" s="1046"/>
      <c r="F135" s="898"/>
      <c r="G135" s="964"/>
      <c r="H135" s="925"/>
      <c r="I135" s="899"/>
      <c r="J135" s="900"/>
      <c r="K135" s="900"/>
      <c r="L135" s="900"/>
      <c r="M135" s="925"/>
      <c r="N135" s="1025"/>
      <c r="O135" s="927"/>
      <c r="P135" s="901"/>
      <c r="Q135" s="903"/>
      <c r="R135" s="904"/>
      <c r="S135" s="904"/>
      <c r="T135" s="905"/>
      <c r="U135" s="818"/>
      <c r="V135" s="906">
        <v>2</v>
      </c>
      <c r="W135" s="1090"/>
      <c r="X135" s="1120"/>
      <c r="Y135" s="1120"/>
      <c r="Z135" s="1101"/>
      <c r="AA135" s="907"/>
      <c r="AB135" s="908"/>
      <c r="AC135" s="908"/>
      <c r="AD135" s="909"/>
      <c r="AE135" s="871"/>
      <c r="AF135" s="1028"/>
      <c r="AG135" s="929"/>
      <c r="AH135" s="929"/>
      <c r="AI135" s="929"/>
      <c r="AJ135" s="930"/>
      <c r="AK135" s="1029"/>
      <c r="AL135" s="914"/>
      <c r="AM135" s="914"/>
      <c r="AN135" s="915"/>
      <c r="AO135" s="798"/>
      <c r="AP135" s="1050"/>
      <c r="AQ135" s="901"/>
      <c r="AR135" s="881"/>
      <c r="AS135" s="917" t="e">
        <f t="shared" si="22"/>
        <v>#DIV/0!</v>
      </c>
      <c r="AT135" s="918" t="e">
        <f t="shared" si="23"/>
        <v>#DIV/0!</v>
      </c>
      <c r="AU135" s="918" t="e">
        <f t="shared" si="24"/>
        <v>#DIV/0!</v>
      </c>
      <c r="AV135" s="918" t="e">
        <f t="shared" si="25"/>
        <v>#DIV/0!</v>
      </c>
      <c r="AW135" s="919" t="e">
        <f t="shared" si="42"/>
        <v>#DIV/0!</v>
      </c>
      <c r="AX135" s="919" t="e">
        <f t="shared" si="43"/>
        <v>#DIV/0!</v>
      </c>
      <c r="AY135" s="919" t="e">
        <f t="shared" si="44"/>
        <v>#DIV/0!</v>
      </c>
      <c r="AZ135" s="919" t="e">
        <f t="shared" si="26"/>
        <v>#DIV/0!</v>
      </c>
      <c r="BA135" s="920" t="e">
        <f t="shared" si="27"/>
        <v>#DIV/0!</v>
      </c>
      <c r="BB135" s="920" t="e">
        <f t="shared" si="28"/>
        <v>#DIV/0!</v>
      </c>
      <c r="BC135" s="920" t="e">
        <f t="shared" si="29"/>
        <v>#DIV/0!</v>
      </c>
      <c r="BD135" s="920" t="e">
        <f t="shared" si="30"/>
        <v>#DIV/0!</v>
      </c>
      <c r="BE135" s="921">
        <v>0.2</v>
      </c>
      <c r="BF135" s="921">
        <v>0.8</v>
      </c>
      <c r="BG135" s="920" t="e">
        <f t="shared" si="31"/>
        <v>#DIV/0!</v>
      </c>
      <c r="BH135" s="920" t="e">
        <f t="shared" si="32"/>
        <v>#DIV/0!</v>
      </c>
      <c r="BI135" s="920" t="e">
        <f t="shared" si="33"/>
        <v>#DIV/0!</v>
      </c>
      <c r="BJ135" s="920" t="e">
        <f t="shared" si="83"/>
        <v>#DIV/0!</v>
      </c>
      <c r="BK135" s="920" t="e">
        <f t="shared" si="83"/>
        <v>#DIV/0!</v>
      </c>
      <c r="BL135" s="920" t="e">
        <f t="shared" si="35"/>
        <v>#DIV/0!</v>
      </c>
      <c r="BM135" s="920" t="e">
        <f t="shared" si="36"/>
        <v>#DIV/0!</v>
      </c>
      <c r="BN135" s="920" t="e">
        <f t="shared" si="37"/>
        <v>#DIV/0!</v>
      </c>
      <c r="BO135" s="920" t="e">
        <f t="shared" si="84"/>
        <v>#DIV/0!</v>
      </c>
      <c r="BP135" s="920" t="e">
        <f t="shared" si="84"/>
        <v>#DIV/0!</v>
      </c>
      <c r="BQ135" s="920" t="e">
        <f t="shared" si="84"/>
        <v>#DIV/0!</v>
      </c>
      <c r="BR135" s="920" t="e">
        <f t="shared" si="84"/>
        <v>#DIV/0!</v>
      </c>
      <c r="BS135" s="1202"/>
      <c r="BT135" s="1202"/>
      <c r="BU135" s="1202"/>
      <c r="BV135" s="1202"/>
      <c r="BW135" s="1202"/>
      <c r="BX135" s="1202"/>
      <c r="BY135" s="1202"/>
      <c r="BZ135" s="1202"/>
      <c r="CA135" s="925"/>
      <c r="CB135" s="798"/>
      <c r="CC135" s="922"/>
      <c r="CD135" s="923"/>
      <c r="CE135" s="923"/>
      <c r="CF135" s="974"/>
      <c r="CG135" s="975"/>
      <c r="CH135" s="798"/>
      <c r="CI135" s="798"/>
      <c r="CJ135" s="798"/>
      <c r="CK135" s="798"/>
      <c r="CL135" s="798"/>
      <c r="CM135" s="798"/>
      <c r="CN135" s="798"/>
      <c r="CO135" s="798"/>
      <c r="CP135" s="798"/>
      <c r="CQ135" s="798"/>
      <c r="CR135" s="798"/>
      <c r="CS135" s="798"/>
      <c r="CT135" s="798"/>
    </row>
    <row r="136" spans="1:98" ht="14.25" customHeight="1">
      <c r="A136" s="1042"/>
      <c r="B136" s="1043"/>
      <c r="C136" s="1044"/>
      <c r="D136" s="1045"/>
      <c r="E136" s="1046"/>
      <c r="F136" s="898"/>
      <c r="G136" s="964"/>
      <c r="H136" s="925"/>
      <c r="I136" s="899"/>
      <c r="J136" s="900"/>
      <c r="K136" s="900"/>
      <c r="L136" s="900"/>
      <c r="M136" s="925"/>
      <c r="N136" s="1025"/>
      <c r="O136" s="927"/>
      <c r="P136" s="901"/>
      <c r="Q136" s="903"/>
      <c r="R136" s="904"/>
      <c r="S136" s="904"/>
      <c r="T136" s="905"/>
      <c r="U136" s="818"/>
      <c r="V136" s="906">
        <v>3</v>
      </c>
      <c r="W136" s="1090"/>
      <c r="X136" s="1120"/>
      <c r="Y136" s="1120"/>
      <c r="Z136" s="1101"/>
      <c r="AA136" s="907"/>
      <c r="AB136" s="908"/>
      <c r="AC136" s="908"/>
      <c r="AD136" s="909"/>
      <c r="AE136" s="871"/>
      <c r="AF136" s="1028"/>
      <c r="AG136" s="929"/>
      <c r="AH136" s="929"/>
      <c r="AI136" s="929"/>
      <c r="AJ136" s="930"/>
      <c r="AK136" s="1029"/>
      <c r="AL136" s="914"/>
      <c r="AM136" s="914"/>
      <c r="AN136" s="915"/>
      <c r="AO136" s="798"/>
      <c r="AP136" s="1050"/>
      <c r="AQ136" s="901"/>
      <c r="AR136" s="881"/>
      <c r="AS136" s="917" t="e">
        <f t="shared" si="22"/>
        <v>#DIV/0!</v>
      </c>
      <c r="AT136" s="918" t="e">
        <f t="shared" si="23"/>
        <v>#DIV/0!</v>
      </c>
      <c r="AU136" s="918" t="e">
        <f t="shared" si="24"/>
        <v>#DIV/0!</v>
      </c>
      <c r="AV136" s="918" t="e">
        <f t="shared" si="25"/>
        <v>#DIV/0!</v>
      </c>
      <c r="AW136" s="919" t="e">
        <f t="shared" si="42"/>
        <v>#DIV/0!</v>
      </c>
      <c r="AX136" s="919" t="e">
        <f t="shared" si="43"/>
        <v>#DIV/0!</v>
      </c>
      <c r="AY136" s="919" t="e">
        <f t="shared" si="44"/>
        <v>#DIV/0!</v>
      </c>
      <c r="AZ136" s="919" t="e">
        <f t="shared" si="26"/>
        <v>#DIV/0!</v>
      </c>
      <c r="BA136" s="920" t="e">
        <f t="shared" si="27"/>
        <v>#DIV/0!</v>
      </c>
      <c r="BB136" s="920" t="e">
        <f t="shared" si="28"/>
        <v>#DIV/0!</v>
      </c>
      <c r="BC136" s="920" t="e">
        <f t="shared" si="29"/>
        <v>#DIV/0!</v>
      </c>
      <c r="BD136" s="920" t="e">
        <f t="shared" si="30"/>
        <v>#DIV/0!</v>
      </c>
      <c r="BE136" s="921">
        <v>0.2</v>
      </c>
      <c r="BF136" s="921">
        <v>0.8</v>
      </c>
      <c r="BG136" s="920" t="e">
        <f t="shared" si="31"/>
        <v>#DIV/0!</v>
      </c>
      <c r="BH136" s="920" t="e">
        <f t="shared" si="32"/>
        <v>#DIV/0!</v>
      </c>
      <c r="BI136" s="920" t="e">
        <f t="shared" si="33"/>
        <v>#DIV/0!</v>
      </c>
      <c r="BJ136" s="920" t="e">
        <f t="shared" si="83"/>
        <v>#DIV/0!</v>
      </c>
      <c r="BK136" s="920" t="e">
        <f t="shared" si="83"/>
        <v>#DIV/0!</v>
      </c>
      <c r="BL136" s="920" t="e">
        <f t="shared" si="35"/>
        <v>#DIV/0!</v>
      </c>
      <c r="BM136" s="920" t="e">
        <f t="shared" si="36"/>
        <v>#DIV/0!</v>
      </c>
      <c r="BN136" s="920" t="e">
        <f t="shared" si="37"/>
        <v>#DIV/0!</v>
      </c>
      <c r="BO136" s="920" t="e">
        <f t="shared" si="84"/>
        <v>#DIV/0!</v>
      </c>
      <c r="BP136" s="920" t="e">
        <f t="shared" si="84"/>
        <v>#DIV/0!</v>
      </c>
      <c r="BQ136" s="920" t="e">
        <f t="shared" si="84"/>
        <v>#DIV/0!</v>
      </c>
      <c r="BR136" s="920" t="e">
        <f t="shared" si="84"/>
        <v>#DIV/0!</v>
      </c>
      <c r="BS136" s="1202"/>
      <c r="BT136" s="1202"/>
      <c r="BU136" s="1202"/>
      <c r="BV136" s="1202"/>
      <c r="BW136" s="1202"/>
      <c r="BX136" s="1202"/>
      <c r="BY136" s="1202"/>
      <c r="BZ136" s="1202"/>
      <c r="CA136" s="925"/>
      <c r="CB136" s="798"/>
      <c r="CC136" s="922"/>
      <c r="CD136" s="923"/>
      <c r="CE136" s="923"/>
      <c r="CF136" s="974"/>
      <c r="CG136" s="975"/>
      <c r="CH136" s="798"/>
      <c r="CI136" s="798"/>
      <c r="CJ136" s="798"/>
      <c r="CK136" s="798"/>
      <c r="CL136" s="798"/>
      <c r="CM136" s="798"/>
      <c r="CN136" s="798"/>
      <c r="CO136" s="798"/>
      <c r="CP136" s="798"/>
      <c r="CQ136" s="798"/>
      <c r="CR136" s="798"/>
      <c r="CS136" s="798"/>
      <c r="CT136" s="798"/>
    </row>
    <row r="137" spans="1:98" ht="14.25" customHeight="1">
      <c r="A137" s="1042"/>
      <c r="B137" s="1043"/>
      <c r="C137" s="1044"/>
      <c r="D137" s="1045"/>
      <c r="E137" s="1046"/>
      <c r="F137" s="898"/>
      <c r="G137" s="964"/>
      <c r="H137" s="925"/>
      <c r="I137" s="899"/>
      <c r="J137" s="900"/>
      <c r="K137" s="900"/>
      <c r="L137" s="900"/>
      <c r="M137" s="925"/>
      <c r="N137" s="1025"/>
      <c r="O137" s="927"/>
      <c r="P137" s="901"/>
      <c r="Q137" s="903"/>
      <c r="R137" s="904"/>
      <c r="S137" s="904"/>
      <c r="T137" s="905"/>
      <c r="U137" s="818"/>
      <c r="V137" s="906">
        <v>4</v>
      </c>
      <c r="W137" s="1090"/>
      <c r="X137" s="1120"/>
      <c r="Y137" s="1120"/>
      <c r="Z137" s="1101"/>
      <c r="AA137" s="907"/>
      <c r="AB137" s="908"/>
      <c r="AC137" s="908"/>
      <c r="AD137" s="909"/>
      <c r="AE137" s="871"/>
      <c r="AF137" s="1028"/>
      <c r="AG137" s="929"/>
      <c r="AH137" s="929"/>
      <c r="AI137" s="929"/>
      <c r="AJ137" s="930"/>
      <c r="AK137" s="1029"/>
      <c r="AL137" s="914"/>
      <c r="AM137" s="914"/>
      <c r="AN137" s="915"/>
      <c r="AO137" s="798"/>
      <c r="AP137" s="1050"/>
      <c r="AQ137" s="901"/>
      <c r="AR137" s="881"/>
      <c r="AS137" s="917" t="e">
        <f t="shared" si="22"/>
        <v>#DIV/0!</v>
      </c>
      <c r="AT137" s="918" t="e">
        <f t="shared" si="23"/>
        <v>#DIV/0!</v>
      </c>
      <c r="AU137" s="918" t="e">
        <f t="shared" si="24"/>
        <v>#DIV/0!</v>
      </c>
      <c r="AV137" s="918" t="e">
        <f t="shared" si="25"/>
        <v>#DIV/0!</v>
      </c>
      <c r="AW137" s="919" t="e">
        <f t="shared" si="42"/>
        <v>#DIV/0!</v>
      </c>
      <c r="AX137" s="919" t="e">
        <f t="shared" si="43"/>
        <v>#DIV/0!</v>
      </c>
      <c r="AY137" s="919" t="e">
        <f t="shared" si="44"/>
        <v>#DIV/0!</v>
      </c>
      <c r="AZ137" s="919" t="e">
        <f t="shared" si="26"/>
        <v>#DIV/0!</v>
      </c>
      <c r="BA137" s="920" t="e">
        <f t="shared" si="27"/>
        <v>#DIV/0!</v>
      </c>
      <c r="BB137" s="920" t="e">
        <f t="shared" si="28"/>
        <v>#DIV/0!</v>
      </c>
      <c r="BC137" s="920" t="e">
        <f t="shared" si="29"/>
        <v>#DIV/0!</v>
      </c>
      <c r="BD137" s="920" t="e">
        <f t="shared" si="30"/>
        <v>#DIV/0!</v>
      </c>
      <c r="BE137" s="921">
        <v>0.2</v>
      </c>
      <c r="BF137" s="921">
        <v>0.8</v>
      </c>
      <c r="BG137" s="920" t="e">
        <f t="shared" si="31"/>
        <v>#DIV/0!</v>
      </c>
      <c r="BH137" s="920" t="e">
        <f t="shared" si="32"/>
        <v>#DIV/0!</v>
      </c>
      <c r="BI137" s="920" t="e">
        <f t="shared" si="33"/>
        <v>#DIV/0!</v>
      </c>
      <c r="BJ137" s="920" t="e">
        <f t="shared" si="83"/>
        <v>#DIV/0!</v>
      </c>
      <c r="BK137" s="920" t="e">
        <f t="shared" si="83"/>
        <v>#DIV/0!</v>
      </c>
      <c r="BL137" s="920" t="e">
        <f t="shared" si="35"/>
        <v>#DIV/0!</v>
      </c>
      <c r="BM137" s="920" t="e">
        <f t="shared" si="36"/>
        <v>#DIV/0!</v>
      </c>
      <c r="BN137" s="920" t="e">
        <f t="shared" si="37"/>
        <v>#DIV/0!</v>
      </c>
      <c r="BO137" s="920" t="e">
        <f t="shared" si="84"/>
        <v>#DIV/0!</v>
      </c>
      <c r="BP137" s="920" t="e">
        <f t="shared" si="84"/>
        <v>#DIV/0!</v>
      </c>
      <c r="BQ137" s="920" t="e">
        <f t="shared" si="84"/>
        <v>#DIV/0!</v>
      </c>
      <c r="BR137" s="920" t="e">
        <f t="shared" si="84"/>
        <v>#DIV/0!</v>
      </c>
      <c r="BS137" s="1202"/>
      <c r="BT137" s="1202"/>
      <c r="BU137" s="1202"/>
      <c r="BV137" s="1202"/>
      <c r="BW137" s="1202"/>
      <c r="BX137" s="1202"/>
      <c r="BY137" s="1202"/>
      <c r="BZ137" s="1202"/>
      <c r="CA137" s="925"/>
      <c r="CB137" s="798"/>
      <c r="CC137" s="922"/>
      <c r="CD137" s="923"/>
      <c r="CE137" s="923"/>
      <c r="CF137" s="974"/>
      <c r="CG137" s="975"/>
      <c r="CH137" s="798"/>
      <c r="CI137" s="798"/>
      <c r="CJ137" s="798"/>
      <c r="CK137" s="798"/>
      <c r="CL137" s="798"/>
      <c r="CM137" s="798"/>
      <c r="CN137" s="798"/>
      <c r="CO137" s="798"/>
      <c r="CP137" s="798"/>
      <c r="CQ137" s="798"/>
      <c r="CR137" s="798"/>
      <c r="CS137" s="798"/>
      <c r="CT137" s="798"/>
    </row>
    <row r="138" spans="1:98" ht="14.25" customHeight="1">
      <c r="A138" s="1042"/>
      <c r="B138" s="1043"/>
      <c r="C138" s="1044"/>
      <c r="D138" s="1045"/>
      <c r="E138" s="1046"/>
      <c r="F138" s="898"/>
      <c r="G138" s="964"/>
      <c r="H138" s="925"/>
      <c r="I138" s="899"/>
      <c r="J138" s="900"/>
      <c r="K138" s="900"/>
      <c r="L138" s="900"/>
      <c r="M138" s="925"/>
      <c r="N138" s="1025"/>
      <c r="O138" s="927"/>
      <c r="P138" s="901"/>
      <c r="Q138" s="903"/>
      <c r="R138" s="904"/>
      <c r="S138" s="904"/>
      <c r="T138" s="905"/>
      <c r="U138" s="818"/>
      <c r="V138" s="906">
        <v>5</v>
      </c>
      <c r="W138" s="1090"/>
      <c r="X138" s="1120"/>
      <c r="Y138" s="1120"/>
      <c r="Z138" s="1101"/>
      <c r="AA138" s="907"/>
      <c r="AB138" s="908"/>
      <c r="AC138" s="908"/>
      <c r="AD138" s="909"/>
      <c r="AE138" s="871"/>
      <c r="AF138" s="1028"/>
      <c r="AG138" s="929"/>
      <c r="AH138" s="929"/>
      <c r="AI138" s="929"/>
      <c r="AJ138" s="930"/>
      <c r="AK138" s="1029"/>
      <c r="AL138" s="914"/>
      <c r="AM138" s="914"/>
      <c r="AN138" s="915"/>
      <c r="AO138" s="798"/>
      <c r="AP138" s="1050"/>
      <c r="AQ138" s="901"/>
      <c r="AR138" s="881"/>
      <c r="AS138" s="917" t="e">
        <f t="shared" si="22"/>
        <v>#DIV/0!</v>
      </c>
      <c r="AT138" s="918" t="e">
        <f t="shared" si="23"/>
        <v>#DIV/0!</v>
      </c>
      <c r="AU138" s="918" t="e">
        <f t="shared" si="24"/>
        <v>#DIV/0!</v>
      </c>
      <c r="AV138" s="918" t="e">
        <f t="shared" si="25"/>
        <v>#DIV/0!</v>
      </c>
      <c r="AW138" s="919" t="e">
        <f t="shared" si="42"/>
        <v>#DIV/0!</v>
      </c>
      <c r="AX138" s="919" t="e">
        <f t="shared" si="43"/>
        <v>#DIV/0!</v>
      </c>
      <c r="AY138" s="919" t="e">
        <f t="shared" si="44"/>
        <v>#DIV/0!</v>
      </c>
      <c r="AZ138" s="919" t="e">
        <f t="shared" si="26"/>
        <v>#DIV/0!</v>
      </c>
      <c r="BA138" s="920" t="e">
        <f t="shared" si="27"/>
        <v>#DIV/0!</v>
      </c>
      <c r="BB138" s="920" t="e">
        <f t="shared" si="28"/>
        <v>#DIV/0!</v>
      </c>
      <c r="BC138" s="920" t="e">
        <f t="shared" si="29"/>
        <v>#DIV/0!</v>
      </c>
      <c r="BD138" s="920" t="e">
        <f t="shared" si="30"/>
        <v>#DIV/0!</v>
      </c>
      <c r="BE138" s="921">
        <v>0.2</v>
      </c>
      <c r="BF138" s="921">
        <v>0.8</v>
      </c>
      <c r="BG138" s="920" t="e">
        <f t="shared" si="31"/>
        <v>#DIV/0!</v>
      </c>
      <c r="BH138" s="920" t="e">
        <f t="shared" si="32"/>
        <v>#DIV/0!</v>
      </c>
      <c r="BI138" s="920" t="e">
        <f t="shared" si="33"/>
        <v>#DIV/0!</v>
      </c>
      <c r="BJ138" s="920" t="e">
        <f t="shared" si="83"/>
        <v>#DIV/0!</v>
      </c>
      <c r="BK138" s="920" t="e">
        <f t="shared" si="83"/>
        <v>#DIV/0!</v>
      </c>
      <c r="BL138" s="920" t="e">
        <f t="shared" si="35"/>
        <v>#DIV/0!</v>
      </c>
      <c r="BM138" s="920" t="e">
        <f t="shared" si="36"/>
        <v>#DIV/0!</v>
      </c>
      <c r="BN138" s="920" t="e">
        <f t="shared" si="37"/>
        <v>#DIV/0!</v>
      </c>
      <c r="BO138" s="920" t="e">
        <f t="shared" si="84"/>
        <v>#DIV/0!</v>
      </c>
      <c r="BP138" s="920" t="e">
        <f t="shared" si="84"/>
        <v>#DIV/0!</v>
      </c>
      <c r="BQ138" s="920" t="e">
        <f t="shared" si="84"/>
        <v>#DIV/0!</v>
      </c>
      <c r="BR138" s="920" t="e">
        <f t="shared" si="84"/>
        <v>#DIV/0!</v>
      </c>
      <c r="BS138" s="1202"/>
      <c r="BT138" s="1202"/>
      <c r="BU138" s="1202"/>
      <c r="BV138" s="1202"/>
      <c r="BW138" s="1202"/>
      <c r="BX138" s="1202"/>
      <c r="BY138" s="1202"/>
      <c r="BZ138" s="1202"/>
      <c r="CA138" s="925"/>
      <c r="CB138" s="798"/>
      <c r="CC138" s="922"/>
      <c r="CD138" s="923"/>
      <c r="CE138" s="923"/>
      <c r="CF138" s="974"/>
      <c r="CG138" s="975"/>
      <c r="CH138" s="798"/>
      <c r="CI138" s="798"/>
      <c r="CJ138" s="798"/>
      <c r="CK138" s="798"/>
      <c r="CL138" s="798"/>
      <c r="CM138" s="798"/>
      <c r="CN138" s="798"/>
      <c r="CO138" s="798"/>
      <c r="CP138" s="798"/>
      <c r="CQ138" s="798"/>
      <c r="CR138" s="798"/>
      <c r="CS138" s="798"/>
      <c r="CT138" s="798"/>
    </row>
    <row r="139" spans="1:98" ht="14.25" customHeight="1">
      <c r="A139" s="1042"/>
      <c r="B139" s="1043"/>
      <c r="C139" s="1044"/>
      <c r="D139" s="1045"/>
      <c r="E139" s="1046"/>
      <c r="F139" s="898"/>
      <c r="G139" s="964"/>
      <c r="H139" s="925"/>
      <c r="I139" s="899"/>
      <c r="J139" s="900"/>
      <c r="K139" s="900"/>
      <c r="L139" s="900"/>
      <c r="M139" s="925"/>
      <c r="N139" s="1025"/>
      <c r="O139" s="927"/>
      <c r="P139" s="901"/>
      <c r="Q139" s="903"/>
      <c r="R139" s="904"/>
      <c r="S139" s="904"/>
      <c r="T139" s="905"/>
      <c r="U139" s="818"/>
      <c r="V139" s="906">
        <v>6</v>
      </c>
      <c r="W139" s="1090"/>
      <c r="X139" s="1120"/>
      <c r="Y139" s="1120"/>
      <c r="Z139" s="1101"/>
      <c r="AA139" s="907"/>
      <c r="AB139" s="908"/>
      <c r="AC139" s="908"/>
      <c r="AD139" s="909"/>
      <c r="AE139" s="871"/>
      <c r="AF139" s="1028"/>
      <c r="AG139" s="929"/>
      <c r="AH139" s="929"/>
      <c r="AI139" s="929"/>
      <c r="AJ139" s="930"/>
      <c r="AK139" s="1029"/>
      <c r="AL139" s="914"/>
      <c r="AM139" s="914"/>
      <c r="AN139" s="915"/>
      <c r="AO139" s="798"/>
      <c r="AP139" s="1050"/>
      <c r="AQ139" s="901"/>
      <c r="AR139" s="881"/>
      <c r="AS139" s="917" t="e">
        <f t="shared" si="22"/>
        <v>#DIV/0!</v>
      </c>
      <c r="AT139" s="918" t="e">
        <f t="shared" si="23"/>
        <v>#DIV/0!</v>
      </c>
      <c r="AU139" s="918" t="e">
        <f t="shared" si="24"/>
        <v>#DIV/0!</v>
      </c>
      <c r="AV139" s="918" t="e">
        <f t="shared" si="25"/>
        <v>#DIV/0!</v>
      </c>
      <c r="AW139" s="919" t="e">
        <f t="shared" si="42"/>
        <v>#DIV/0!</v>
      </c>
      <c r="AX139" s="919" t="e">
        <f t="shared" si="43"/>
        <v>#DIV/0!</v>
      </c>
      <c r="AY139" s="919" t="e">
        <f t="shared" si="44"/>
        <v>#DIV/0!</v>
      </c>
      <c r="AZ139" s="919" t="e">
        <f t="shared" si="26"/>
        <v>#DIV/0!</v>
      </c>
      <c r="BA139" s="920" t="e">
        <f t="shared" si="27"/>
        <v>#DIV/0!</v>
      </c>
      <c r="BB139" s="920" t="e">
        <f t="shared" si="28"/>
        <v>#DIV/0!</v>
      </c>
      <c r="BC139" s="920" t="e">
        <f t="shared" si="29"/>
        <v>#DIV/0!</v>
      </c>
      <c r="BD139" s="920" t="e">
        <f t="shared" si="30"/>
        <v>#DIV/0!</v>
      </c>
      <c r="BE139" s="921">
        <v>0.2</v>
      </c>
      <c r="BF139" s="921">
        <v>0.8</v>
      </c>
      <c r="BG139" s="920" t="e">
        <f t="shared" si="31"/>
        <v>#DIV/0!</v>
      </c>
      <c r="BH139" s="920" t="e">
        <f t="shared" si="32"/>
        <v>#DIV/0!</v>
      </c>
      <c r="BI139" s="920" t="e">
        <f t="shared" si="33"/>
        <v>#DIV/0!</v>
      </c>
      <c r="BJ139" s="920" t="e">
        <f t="shared" si="83"/>
        <v>#DIV/0!</v>
      </c>
      <c r="BK139" s="920" t="e">
        <f t="shared" si="83"/>
        <v>#DIV/0!</v>
      </c>
      <c r="BL139" s="920" t="e">
        <f t="shared" si="35"/>
        <v>#DIV/0!</v>
      </c>
      <c r="BM139" s="920" t="e">
        <f t="shared" si="36"/>
        <v>#DIV/0!</v>
      </c>
      <c r="BN139" s="920" t="e">
        <f t="shared" si="37"/>
        <v>#DIV/0!</v>
      </c>
      <c r="BO139" s="920" t="e">
        <f t="shared" si="84"/>
        <v>#DIV/0!</v>
      </c>
      <c r="BP139" s="920" t="e">
        <f t="shared" si="84"/>
        <v>#DIV/0!</v>
      </c>
      <c r="BQ139" s="920" t="e">
        <f t="shared" si="84"/>
        <v>#DIV/0!</v>
      </c>
      <c r="BR139" s="920" t="e">
        <f t="shared" si="84"/>
        <v>#DIV/0!</v>
      </c>
      <c r="BS139" s="1202"/>
      <c r="BT139" s="1202"/>
      <c r="BU139" s="1202"/>
      <c r="BV139" s="1202"/>
      <c r="BW139" s="1202"/>
      <c r="BX139" s="1202"/>
      <c r="BY139" s="1202"/>
      <c r="BZ139" s="1202"/>
      <c r="CA139" s="925"/>
      <c r="CB139" s="798"/>
      <c r="CC139" s="922"/>
      <c r="CD139" s="923"/>
      <c r="CE139" s="923"/>
      <c r="CF139" s="974"/>
      <c r="CG139" s="975"/>
      <c r="CH139" s="798"/>
      <c r="CI139" s="798"/>
      <c r="CJ139" s="798"/>
      <c r="CK139" s="798"/>
      <c r="CL139" s="798"/>
      <c r="CM139" s="798"/>
      <c r="CN139" s="798"/>
      <c r="CO139" s="798"/>
      <c r="CP139" s="798"/>
      <c r="CQ139" s="798"/>
      <c r="CR139" s="798"/>
      <c r="CS139" s="798"/>
      <c r="CT139" s="798"/>
    </row>
    <row r="140" spans="1:98" ht="14.25" customHeight="1">
      <c r="A140" s="1042"/>
      <c r="B140" s="1043"/>
      <c r="C140" s="1044"/>
      <c r="D140" s="1045"/>
      <c r="E140" s="1046"/>
      <c r="F140" s="898"/>
      <c r="G140" s="964"/>
      <c r="H140" s="925"/>
      <c r="I140" s="899"/>
      <c r="J140" s="900"/>
      <c r="K140" s="900"/>
      <c r="L140" s="900"/>
      <c r="M140" s="925"/>
      <c r="N140" s="1025"/>
      <c r="O140" s="927"/>
      <c r="P140" s="901"/>
      <c r="Q140" s="903"/>
      <c r="R140" s="904"/>
      <c r="S140" s="904"/>
      <c r="T140" s="905"/>
      <c r="U140" s="818"/>
      <c r="V140" s="906">
        <v>7</v>
      </c>
      <c r="W140" s="1090"/>
      <c r="X140" s="1120"/>
      <c r="Y140" s="1120"/>
      <c r="Z140" s="1101"/>
      <c r="AA140" s="907"/>
      <c r="AB140" s="908"/>
      <c r="AC140" s="908"/>
      <c r="AD140" s="909"/>
      <c r="AE140" s="871"/>
      <c r="AF140" s="1028"/>
      <c r="AG140" s="929"/>
      <c r="AH140" s="929"/>
      <c r="AI140" s="929"/>
      <c r="AJ140" s="930"/>
      <c r="AK140" s="1029"/>
      <c r="AL140" s="914"/>
      <c r="AM140" s="914"/>
      <c r="AN140" s="915"/>
      <c r="AO140" s="798"/>
      <c r="AP140" s="1050"/>
      <c r="AQ140" s="901"/>
      <c r="AR140" s="881"/>
      <c r="AS140" s="917" t="e">
        <f t="shared" si="22"/>
        <v>#DIV/0!</v>
      </c>
      <c r="AT140" s="918" t="e">
        <f t="shared" si="23"/>
        <v>#DIV/0!</v>
      </c>
      <c r="AU140" s="918" t="e">
        <f t="shared" si="24"/>
        <v>#DIV/0!</v>
      </c>
      <c r="AV140" s="918" t="e">
        <f t="shared" si="25"/>
        <v>#DIV/0!</v>
      </c>
      <c r="AW140" s="919" t="e">
        <f t="shared" si="42"/>
        <v>#DIV/0!</v>
      </c>
      <c r="AX140" s="919" t="e">
        <f t="shared" si="43"/>
        <v>#DIV/0!</v>
      </c>
      <c r="AY140" s="919" t="e">
        <f t="shared" si="44"/>
        <v>#DIV/0!</v>
      </c>
      <c r="AZ140" s="919" t="e">
        <f t="shared" si="26"/>
        <v>#DIV/0!</v>
      </c>
      <c r="BA140" s="920" t="e">
        <f t="shared" si="27"/>
        <v>#DIV/0!</v>
      </c>
      <c r="BB140" s="920" t="e">
        <f t="shared" si="28"/>
        <v>#DIV/0!</v>
      </c>
      <c r="BC140" s="920" t="e">
        <f t="shared" si="29"/>
        <v>#DIV/0!</v>
      </c>
      <c r="BD140" s="920" t="e">
        <f t="shared" si="30"/>
        <v>#DIV/0!</v>
      </c>
      <c r="BE140" s="921">
        <v>0.2</v>
      </c>
      <c r="BF140" s="921">
        <v>0.8</v>
      </c>
      <c r="BG140" s="920" t="e">
        <f t="shared" si="31"/>
        <v>#DIV/0!</v>
      </c>
      <c r="BH140" s="920" t="e">
        <f t="shared" si="32"/>
        <v>#DIV/0!</v>
      </c>
      <c r="BI140" s="920" t="e">
        <f t="shared" si="33"/>
        <v>#DIV/0!</v>
      </c>
      <c r="BJ140" s="920" t="e">
        <f t="shared" si="83"/>
        <v>#DIV/0!</v>
      </c>
      <c r="BK140" s="920" t="e">
        <f t="shared" si="83"/>
        <v>#DIV/0!</v>
      </c>
      <c r="BL140" s="920" t="e">
        <f t="shared" si="35"/>
        <v>#DIV/0!</v>
      </c>
      <c r="BM140" s="920" t="e">
        <f t="shared" si="36"/>
        <v>#DIV/0!</v>
      </c>
      <c r="BN140" s="920" t="e">
        <f t="shared" si="37"/>
        <v>#DIV/0!</v>
      </c>
      <c r="BO140" s="920" t="e">
        <f t="shared" si="84"/>
        <v>#DIV/0!</v>
      </c>
      <c r="BP140" s="920" t="e">
        <f t="shared" si="84"/>
        <v>#DIV/0!</v>
      </c>
      <c r="BQ140" s="920" t="e">
        <f t="shared" si="84"/>
        <v>#DIV/0!</v>
      </c>
      <c r="BR140" s="920" t="e">
        <f t="shared" si="84"/>
        <v>#DIV/0!</v>
      </c>
      <c r="BS140" s="1202"/>
      <c r="BT140" s="1202"/>
      <c r="BU140" s="1202"/>
      <c r="BV140" s="1202"/>
      <c r="BW140" s="1202"/>
      <c r="BX140" s="1202"/>
      <c r="BY140" s="1202"/>
      <c r="BZ140" s="1202"/>
      <c r="CA140" s="925"/>
      <c r="CB140" s="798"/>
      <c r="CC140" s="922"/>
      <c r="CD140" s="923"/>
      <c r="CE140" s="923"/>
      <c r="CF140" s="974"/>
      <c r="CG140" s="975"/>
      <c r="CH140" s="798"/>
      <c r="CI140" s="798"/>
      <c r="CJ140" s="798"/>
      <c r="CK140" s="798"/>
      <c r="CL140" s="798"/>
      <c r="CM140" s="798"/>
      <c r="CN140" s="798"/>
      <c r="CO140" s="798"/>
      <c r="CP140" s="798"/>
      <c r="CQ140" s="798"/>
      <c r="CR140" s="798"/>
      <c r="CS140" s="798"/>
      <c r="CT140" s="798"/>
    </row>
    <row r="141" spans="1:98" ht="14.25" customHeight="1">
      <c r="A141" s="1042"/>
      <c r="B141" s="1043"/>
      <c r="C141" s="1044"/>
      <c r="D141" s="1045"/>
      <c r="E141" s="1046"/>
      <c r="F141" s="898"/>
      <c r="G141" s="964"/>
      <c r="H141" s="925"/>
      <c r="I141" s="899"/>
      <c r="J141" s="900"/>
      <c r="K141" s="900"/>
      <c r="L141" s="900"/>
      <c r="M141" s="925"/>
      <c r="N141" s="1025"/>
      <c r="O141" s="927"/>
      <c r="P141" s="901"/>
      <c r="Q141" s="903"/>
      <c r="R141" s="904"/>
      <c r="S141" s="904"/>
      <c r="T141" s="905"/>
      <c r="U141" s="818"/>
      <c r="V141" s="906">
        <v>8</v>
      </c>
      <c r="W141" s="1090"/>
      <c r="X141" s="1120"/>
      <c r="Y141" s="1120"/>
      <c r="Z141" s="1101"/>
      <c r="AA141" s="907"/>
      <c r="AB141" s="908"/>
      <c r="AC141" s="908"/>
      <c r="AD141" s="909"/>
      <c r="AE141" s="871"/>
      <c r="AF141" s="1028"/>
      <c r="AG141" s="929"/>
      <c r="AH141" s="929"/>
      <c r="AI141" s="929"/>
      <c r="AJ141" s="930"/>
      <c r="AK141" s="1029"/>
      <c r="AL141" s="914"/>
      <c r="AM141" s="914"/>
      <c r="AN141" s="915"/>
      <c r="AO141" s="798"/>
      <c r="AP141" s="1050"/>
      <c r="AQ141" s="901"/>
      <c r="AR141" s="881"/>
      <c r="AS141" s="917" t="e">
        <f t="shared" si="22"/>
        <v>#DIV/0!</v>
      </c>
      <c r="AT141" s="918" t="e">
        <f t="shared" si="23"/>
        <v>#DIV/0!</v>
      </c>
      <c r="AU141" s="918" t="e">
        <f t="shared" si="24"/>
        <v>#DIV/0!</v>
      </c>
      <c r="AV141" s="918" t="e">
        <f t="shared" si="25"/>
        <v>#DIV/0!</v>
      </c>
      <c r="AW141" s="919" t="e">
        <f t="shared" si="42"/>
        <v>#DIV/0!</v>
      </c>
      <c r="AX141" s="919" t="e">
        <f t="shared" si="43"/>
        <v>#DIV/0!</v>
      </c>
      <c r="AY141" s="919" t="e">
        <f t="shared" si="44"/>
        <v>#DIV/0!</v>
      </c>
      <c r="AZ141" s="919" t="e">
        <f t="shared" si="26"/>
        <v>#DIV/0!</v>
      </c>
      <c r="BA141" s="920" t="e">
        <f t="shared" si="27"/>
        <v>#DIV/0!</v>
      </c>
      <c r="BB141" s="920" t="e">
        <f t="shared" si="28"/>
        <v>#DIV/0!</v>
      </c>
      <c r="BC141" s="920" t="e">
        <f t="shared" si="29"/>
        <v>#DIV/0!</v>
      </c>
      <c r="BD141" s="920" t="e">
        <f t="shared" si="30"/>
        <v>#DIV/0!</v>
      </c>
      <c r="BE141" s="921">
        <v>0.2</v>
      </c>
      <c r="BF141" s="921">
        <v>0.8</v>
      </c>
      <c r="BG141" s="920" t="e">
        <f t="shared" si="31"/>
        <v>#DIV/0!</v>
      </c>
      <c r="BH141" s="920" t="e">
        <f t="shared" si="32"/>
        <v>#DIV/0!</v>
      </c>
      <c r="BI141" s="920" t="e">
        <f t="shared" si="33"/>
        <v>#DIV/0!</v>
      </c>
      <c r="BJ141" s="920" t="e">
        <f t="shared" si="83"/>
        <v>#DIV/0!</v>
      </c>
      <c r="BK141" s="920" t="e">
        <f t="shared" si="83"/>
        <v>#DIV/0!</v>
      </c>
      <c r="BL141" s="920" t="e">
        <f t="shared" si="35"/>
        <v>#DIV/0!</v>
      </c>
      <c r="BM141" s="920" t="e">
        <f t="shared" si="36"/>
        <v>#DIV/0!</v>
      </c>
      <c r="BN141" s="920" t="e">
        <f t="shared" si="37"/>
        <v>#DIV/0!</v>
      </c>
      <c r="BO141" s="920" t="e">
        <f t="shared" si="84"/>
        <v>#DIV/0!</v>
      </c>
      <c r="BP141" s="920" t="e">
        <f t="shared" si="84"/>
        <v>#DIV/0!</v>
      </c>
      <c r="BQ141" s="920" t="e">
        <f t="shared" si="84"/>
        <v>#DIV/0!</v>
      </c>
      <c r="BR141" s="920" t="e">
        <f t="shared" si="84"/>
        <v>#DIV/0!</v>
      </c>
      <c r="BS141" s="1202"/>
      <c r="BT141" s="1202"/>
      <c r="BU141" s="1202"/>
      <c r="BV141" s="1202"/>
      <c r="BW141" s="1202"/>
      <c r="BX141" s="1202"/>
      <c r="BY141" s="1202"/>
      <c r="BZ141" s="1202"/>
      <c r="CA141" s="925"/>
      <c r="CB141" s="798"/>
      <c r="CC141" s="922"/>
      <c r="CD141" s="923"/>
      <c r="CE141" s="923"/>
      <c r="CF141" s="974"/>
      <c r="CG141" s="975"/>
      <c r="CH141" s="798"/>
      <c r="CI141" s="798"/>
      <c r="CJ141" s="798"/>
      <c r="CK141" s="798"/>
      <c r="CL141" s="798"/>
      <c r="CM141" s="798"/>
      <c r="CN141" s="798"/>
      <c r="CO141" s="798"/>
      <c r="CP141" s="798"/>
      <c r="CQ141" s="798"/>
      <c r="CR141" s="798"/>
      <c r="CS141" s="798"/>
      <c r="CT141" s="798"/>
    </row>
    <row r="142" spans="1:98" ht="14.25" customHeight="1">
      <c r="A142" s="1042"/>
      <c r="B142" s="1043"/>
      <c r="C142" s="1044"/>
      <c r="D142" s="1045"/>
      <c r="E142" s="1046"/>
      <c r="F142" s="898"/>
      <c r="G142" s="964"/>
      <c r="H142" s="925"/>
      <c r="I142" s="899"/>
      <c r="J142" s="900"/>
      <c r="K142" s="900"/>
      <c r="L142" s="900"/>
      <c r="M142" s="925"/>
      <c r="N142" s="1025"/>
      <c r="O142" s="927"/>
      <c r="P142" s="901"/>
      <c r="Q142" s="903"/>
      <c r="R142" s="904"/>
      <c r="S142" s="904"/>
      <c r="T142" s="905"/>
      <c r="U142" s="818"/>
      <c r="V142" s="906">
        <v>9</v>
      </c>
      <c r="W142" s="1090"/>
      <c r="X142" s="1120"/>
      <c r="Y142" s="1120"/>
      <c r="Z142" s="1101"/>
      <c r="AA142" s="907"/>
      <c r="AB142" s="908"/>
      <c r="AC142" s="908"/>
      <c r="AD142" s="909"/>
      <c r="AE142" s="871"/>
      <c r="AF142" s="1028"/>
      <c r="AG142" s="929"/>
      <c r="AH142" s="929"/>
      <c r="AI142" s="929"/>
      <c r="AJ142" s="930"/>
      <c r="AK142" s="1029"/>
      <c r="AL142" s="914"/>
      <c r="AM142" s="914"/>
      <c r="AN142" s="915"/>
      <c r="AO142" s="798"/>
      <c r="AP142" s="1050"/>
      <c r="AQ142" s="901"/>
      <c r="AR142" s="881"/>
      <c r="AS142" s="917" t="e">
        <f t="shared" si="22"/>
        <v>#DIV/0!</v>
      </c>
      <c r="AT142" s="918" t="e">
        <f t="shared" si="23"/>
        <v>#DIV/0!</v>
      </c>
      <c r="AU142" s="918" t="e">
        <f t="shared" si="24"/>
        <v>#DIV/0!</v>
      </c>
      <c r="AV142" s="918" t="e">
        <f t="shared" si="25"/>
        <v>#DIV/0!</v>
      </c>
      <c r="AW142" s="919" t="e">
        <f t="shared" si="42"/>
        <v>#DIV/0!</v>
      </c>
      <c r="AX142" s="919" t="e">
        <f t="shared" si="43"/>
        <v>#DIV/0!</v>
      </c>
      <c r="AY142" s="919" t="e">
        <f t="shared" si="44"/>
        <v>#DIV/0!</v>
      </c>
      <c r="AZ142" s="919" t="e">
        <f t="shared" si="26"/>
        <v>#DIV/0!</v>
      </c>
      <c r="BA142" s="920" t="e">
        <f t="shared" si="27"/>
        <v>#DIV/0!</v>
      </c>
      <c r="BB142" s="920" t="e">
        <f t="shared" si="28"/>
        <v>#DIV/0!</v>
      </c>
      <c r="BC142" s="920" t="e">
        <f t="shared" si="29"/>
        <v>#DIV/0!</v>
      </c>
      <c r="BD142" s="920" t="e">
        <f t="shared" si="30"/>
        <v>#DIV/0!</v>
      </c>
      <c r="BE142" s="921">
        <v>0.2</v>
      </c>
      <c r="BF142" s="921">
        <v>0.8</v>
      </c>
      <c r="BG142" s="920" t="e">
        <f t="shared" si="31"/>
        <v>#DIV/0!</v>
      </c>
      <c r="BH142" s="920" t="e">
        <f t="shared" si="32"/>
        <v>#DIV/0!</v>
      </c>
      <c r="BI142" s="920" t="e">
        <f t="shared" si="33"/>
        <v>#DIV/0!</v>
      </c>
      <c r="BJ142" s="920" t="e">
        <f t="shared" si="83"/>
        <v>#DIV/0!</v>
      </c>
      <c r="BK142" s="920" t="e">
        <f t="shared" si="83"/>
        <v>#DIV/0!</v>
      </c>
      <c r="BL142" s="920" t="e">
        <f t="shared" si="35"/>
        <v>#DIV/0!</v>
      </c>
      <c r="BM142" s="920" t="e">
        <f t="shared" si="36"/>
        <v>#DIV/0!</v>
      </c>
      <c r="BN142" s="920" t="e">
        <f t="shared" si="37"/>
        <v>#DIV/0!</v>
      </c>
      <c r="BO142" s="920" t="e">
        <f t="shared" si="84"/>
        <v>#DIV/0!</v>
      </c>
      <c r="BP142" s="920" t="e">
        <f t="shared" si="84"/>
        <v>#DIV/0!</v>
      </c>
      <c r="BQ142" s="920" t="e">
        <f t="shared" si="84"/>
        <v>#DIV/0!</v>
      </c>
      <c r="BR142" s="920" t="e">
        <f t="shared" si="84"/>
        <v>#DIV/0!</v>
      </c>
      <c r="BS142" s="1202"/>
      <c r="BT142" s="1202"/>
      <c r="BU142" s="1202"/>
      <c r="BV142" s="1202"/>
      <c r="BW142" s="1202"/>
      <c r="BX142" s="1202"/>
      <c r="BY142" s="1202"/>
      <c r="BZ142" s="1202"/>
      <c r="CA142" s="925"/>
      <c r="CB142" s="798"/>
      <c r="CC142" s="922"/>
      <c r="CD142" s="923"/>
      <c r="CE142" s="923"/>
      <c r="CF142" s="974"/>
      <c r="CG142" s="975"/>
      <c r="CH142" s="798"/>
      <c r="CI142" s="798"/>
      <c r="CJ142" s="798"/>
      <c r="CK142" s="798"/>
      <c r="CL142" s="798"/>
      <c r="CM142" s="798"/>
      <c r="CN142" s="798"/>
      <c r="CO142" s="798"/>
      <c r="CP142" s="798"/>
      <c r="CQ142" s="798"/>
      <c r="CR142" s="798"/>
      <c r="CS142" s="798"/>
      <c r="CT142" s="798"/>
    </row>
    <row r="143" spans="1:98" ht="14.25" customHeight="1" thickBot="1">
      <c r="A143" s="1057"/>
      <c r="B143" s="1058"/>
      <c r="C143" s="1059"/>
      <c r="D143" s="1060"/>
      <c r="E143" s="1061"/>
      <c r="F143" s="983"/>
      <c r="G143" s="984"/>
      <c r="H143" s="1062"/>
      <c r="I143" s="1063"/>
      <c r="J143" s="986"/>
      <c r="K143" s="986"/>
      <c r="L143" s="986"/>
      <c r="M143" s="1062"/>
      <c r="N143" s="1064"/>
      <c r="O143" s="987"/>
      <c r="P143" s="985"/>
      <c r="Q143" s="1065"/>
      <c r="R143" s="1066"/>
      <c r="S143" s="1066"/>
      <c r="T143" s="1067"/>
      <c r="U143" s="818"/>
      <c r="V143" s="981">
        <v>10</v>
      </c>
      <c r="W143" s="1068"/>
      <c r="X143" s="1121"/>
      <c r="Y143" s="1121"/>
      <c r="Z143" s="1069"/>
      <c r="AA143" s="1070"/>
      <c r="AB143" s="989"/>
      <c r="AC143" s="989"/>
      <c r="AD143" s="990"/>
      <c r="AE143" s="871"/>
      <c r="AF143" s="1071"/>
      <c r="AG143" s="991"/>
      <c r="AH143" s="991"/>
      <c r="AI143" s="991"/>
      <c r="AJ143" s="992"/>
      <c r="AK143" s="1073"/>
      <c r="AL143" s="994"/>
      <c r="AM143" s="994"/>
      <c r="AN143" s="1074"/>
      <c r="AO143" s="798"/>
      <c r="AP143" s="1075"/>
      <c r="AQ143" s="985"/>
      <c r="AR143" s="881"/>
      <c r="AS143" s="1076" t="e">
        <f t="shared" si="22"/>
        <v>#DIV/0!</v>
      </c>
      <c r="AT143" s="1077" t="e">
        <f t="shared" si="23"/>
        <v>#DIV/0!</v>
      </c>
      <c r="AU143" s="1077" t="e">
        <f t="shared" si="24"/>
        <v>#DIV/0!</v>
      </c>
      <c r="AV143" s="1077" t="e">
        <f t="shared" si="25"/>
        <v>#DIV/0!</v>
      </c>
      <c r="AW143" s="1078" t="e">
        <f t="shared" si="42"/>
        <v>#DIV/0!</v>
      </c>
      <c r="AX143" s="1078" t="e">
        <f t="shared" si="43"/>
        <v>#DIV/0!</v>
      </c>
      <c r="AY143" s="1078" t="e">
        <f t="shared" si="44"/>
        <v>#DIV/0!</v>
      </c>
      <c r="AZ143" s="1078" t="e">
        <f t="shared" si="26"/>
        <v>#DIV/0!</v>
      </c>
      <c r="BA143" s="1079" t="e">
        <f t="shared" si="27"/>
        <v>#DIV/0!</v>
      </c>
      <c r="BB143" s="1079" t="e">
        <f t="shared" si="28"/>
        <v>#DIV/0!</v>
      </c>
      <c r="BC143" s="1079" t="e">
        <f t="shared" si="29"/>
        <v>#DIV/0!</v>
      </c>
      <c r="BD143" s="1079" t="e">
        <f t="shared" si="30"/>
        <v>#DIV/0!</v>
      </c>
      <c r="BE143" s="1080">
        <v>0.2</v>
      </c>
      <c r="BF143" s="1080">
        <v>0.8</v>
      </c>
      <c r="BG143" s="1079" t="e">
        <f t="shared" si="31"/>
        <v>#DIV/0!</v>
      </c>
      <c r="BH143" s="1079" t="e">
        <f t="shared" si="32"/>
        <v>#DIV/0!</v>
      </c>
      <c r="BI143" s="1079" t="e">
        <f t="shared" si="33"/>
        <v>#DIV/0!</v>
      </c>
      <c r="BJ143" s="1079" t="e">
        <f t="shared" si="83"/>
        <v>#DIV/0!</v>
      </c>
      <c r="BK143" s="1079" t="e">
        <f t="shared" si="83"/>
        <v>#DIV/0!</v>
      </c>
      <c r="BL143" s="1079" t="e">
        <f t="shared" si="35"/>
        <v>#DIV/0!</v>
      </c>
      <c r="BM143" s="1079" t="e">
        <f t="shared" si="36"/>
        <v>#DIV/0!</v>
      </c>
      <c r="BN143" s="1079" t="e">
        <f t="shared" si="37"/>
        <v>#DIV/0!</v>
      </c>
      <c r="BO143" s="1079" t="e">
        <f t="shared" si="84"/>
        <v>#DIV/0!</v>
      </c>
      <c r="BP143" s="1079" t="e">
        <f t="shared" si="84"/>
        <v>#DIV/0!</v>
      </c>
      <c r="BQ143" s="1079" t="e">
        <f t="shared" si="84"/>
        <v>#DIV/0!</v>
      </c>
      <c r="BR143" s="1079" t="e">
        <f t="shared" si="84"/>
        <v>#DIV/0!</v>
      </c>
      <c r="BS143" s="1206"/>
      <c r="BT143" s="1206"/>
      <c r="BU143" s="1206"/>
      <c r="BV143" s="1206"/>
      <c r="BW143" s="1206"/>
      <c r="BX143" s="1206"/>
      <c r="BY143" s="1206"/>
      <c r="BZ143" s="1206"/>
      <c r="CA143" s="1062"/>
      <c r="CB143" s="798"/>
      <c r="CC143" s="1081"/>
      <c r="CD143" s="1082"/>
      <c r="CE143" s="1082"/>
      <c r="CF143" s="1083"/>
      <c r="CG143" s="1084"/>
      <c r="CH143" s="798"/>
      <c r="CI143" s="798"/>
      <c r="CJ143" s="798"/>
      <c r="CK143" s="798"/>
      <c r="CL143" s="798"/>
      <c r="CM143" s="798"/>
      <c r="CN143" s="798"/>
      <c r="CO143" s="798"/>
      <c r="CP143" s="798"/>
      <c r="CQ143" s="798"/>
      <c r="CR143" s="798"/>
      <c r="CS143" s="798"/>
      <c r="CT143" s="798"/>
    </row>
    <row r="144" spans="1:98" ht="14.25" customHeight="1">
      <c r="A144" s="853">
        <v>18</v>
      </c>
      <c r="B144" s="1030"/>
      <c r="C144" s="1031"/>
      <c r="D144" s="856"/>
      <c r="E144" s="1032"/>
      <c r="F144" s="858"/>
      <c r="G144" s="950"/>
      <c r="H144" s="1085"/>
      <c r="I144" s="860"/>
      <c r="J144" s="861"/>
      <c r="K144" s="861"/>
      <c r="L144" s="861"/>
      <c r="M144" s="1035"/>
      <c r="N144" s="1036"/>
      <c r="O144" s="954"/>
      <c r="P144" s="951"/>
      <c r="Q144" s="863"/>
      <c r="R144" s="864"/>
      <c r="S144" s="864"/>
      <c r="T144" s="865"/>
      <c r="U144" s="871"/>
      <c r="V144" s="867">
        <v>1</v>
      </c>
      <c r="W144" s="954"/>
      <c r="X144" s="1122"/>
      <c r="Y144" s="1122"/>
      <c r="Z144" s="951"/>
      <c r="AA144" s="868"/>
      <c r="AB144" s="869"/>
      <c r="AC144" s="869"/>
      <c r="AD144" s="870"/>
      <c r="AE144" s="871"/>
      <c r="AF144" s="1086"/>
      <c r="AG144" s="874"/>
      <c r="AH144" s="874"/>
      <c r="AI144" s="874"/>
      <c r="AJ144" s="875"/>
      <c r="AK144" s="1041"/>
      <c r="AL144" s="877"/>
      <c r="AM144" s="877"/>
      <c r="AN144" s="878"/>
      <c r="AO144" s="1010"/>
      <c r="AP144" s="879"/>
      <c r="AQ144" s="880"/>
      <c r="AR144" s="881"/>
      <c r="AS144" s="882" t="e">
        <f t="shared" si="22"/>
        <v>#DIV/0!</v>
      </c>
      <c r="AT144" s="977" t="e">
        <f t="shared" si="23"/>
        <v>#DIV/0!</v>
      </c>
      <c r="AU144" s="977" t="e">
        <f t="shared" si="24"/>
        <v>#DIV/0!</v>
      </c>
      <c r="AV144" s="977" t="e">
        <f t="shared" si="25"/>
        <v>#DIV/0!</v>
      </c>
      <c r="AW144" s="1014" t="e">
        <f t="shared" si="42"/>
        <v>#DIV/0!</v>
      </c>
      <c r="AX144" s="1014" t="e">
        <f t="shared" si="43"/>
        <v>#DIV/0!</v>
      </c>
      <c r="AY144" s="1014" t="e">
        <f t="shared" si="44"/>
        <v>#DIV/0!</v>
      </c>
      <c r="AZ144" s="1014" t="e">
        <f t="shared" si="26"/>
        <v>#DIV/0!</v>
      </c>
      <c r="BA144" s="978" t="e">
        <f t="shared" si="27"/>
        <v>#DIV/0!</v>
      </c>
      <c r="BB144" s="978" t="e">
        <f t="shared" si="28"/>
        <v>#DIV/0!</v>
      </c>
      <c r="BC144" s="978" t="e">
        <f t="shared" si="29"/>
        <v>#DIV/0!</v>
      </c>
      <c r="BD144" s="978" t="e">
        <f t="shared" si="30"/>
        <v>#DIV/0!</v>
      </c>
      <c r="BE144" s="979">
        <v>0.2</v>
      </c>
      <c r="BF144" s="979">
        <v>0.8</v>
      </c>
      <c r="BG144" s="978" t="e">
        <f t="shared" si="31"/>
        <v>#DIV/0!</v>
      </c>
      <c r="BH144" s="978" t="e">
        <f t="shared" si="32"/>
        <v>#DIV/0!</v>
      </c>
      <c r="BI144" s="978" t="e">
        <f t="shared" si="33"/>
        <v>#DIV/0!</v>
      </c>
      <c r="BJ144" s="978" t="e">
        <f t="shared" si="83"/>
        <v>#DIV/0!</v>
      </c>
      <c r="BK144" s="978" t="e">
        <f t="shared" si="83"/>
        <v>#DIV/0!</v>
      </c>
      <c r="BL144" s="978" t="e">
        <f t="shared" si="35"/>
        <v>#DIV/0!</v>
      </c>
      <c r="BM144" s="978" t="e">
        <f t="shared" si="36"/>
        <v>#DIV/0!</v>
      </c>
      <c r="BN144" s="978" t="e">
        <f t="shared" si="37"/>
        <v>#DIV/0!</v>
      </c>
      <c r="BO144" s="978" t="e">
        <f t="shared" si="84"/>
        <v>#DIV/0!</v>
      </c>
      <c r="BP144" s="885" t="e">
        <f t="shared" si="84"/>
        <v>#DIV/0!</v>
      </c>
      <c r="BQ144" s="885" t="e">
        <f t="shared" si="84"/>
        <v>#DIV/0!</v>
      </c>
      <c r="BR144" s="885" t="e">
        <f t="shared" si="84"/>
        <v>#DIV/0!</v>
      </c>
      <c r="BS144" s="1015" t="e">
        <f t="shared" ref="BS144:BV144" si="87">AVERAGEIF(BO144:BO153,"&lt;&gt;#¡DIV/0!")</f>
        <v>#DIV/0!</v>
      </c>
      <c r="BT144" s="1015" t="e">
        <f t="shared" si="87"/>
        <v>#DIV/0!</v>
      </c>
      <c r="BU144" s="1015" t="e">
        <f t="shared" si="87"/>
        <v>#DIV/0!</v>
      </c>
      <c r="BV144" s="1015" t="e">
        <f t="shared" si="87"/>
        <v>#DIV/0!</v>
      </c>
      <c r="BW144" s="888" t="e">
        <f>+C144*BS144</f>
        <v>#DIV/0!</v>
      </c>
      <c r="BX144" s="888" t="e">
        <f>+C144*BT144</f>
        <v>#DIV/0!</v>
      </c>
      <c r="BY144" s="888" t="e">
        <f>+C144*BU144</f>
        <v>#DIV/0!</v>
      </c>
      <c r="BZ144" s="888" t="e">
        <f>+C144*BV144</f>
        <v>#DIV/0!</v>
      </c>
      <c r="CA144" s="1016" t="e">
        <f>SUM(BW144:BZ153)</f>
        <v>#DIV/0!</v>
      </c>
      <c r="CB144" s="798"/>
      <c r="CC144" s="890" t="e">
        <f t="shared" ref="CC144:CF144" si="88">+Q144/$N$144</f>
        <v>#DIV/0!</v>
      </c>
      <c r="CD144" s="891" t="e">
        <f t="shared" si="88"/>
        <v>#DIV/0!</v>
      </c>
      <c r="CE144" s="891" t="e">
        <f t="shared" si="88"/>
        <v>#DIV/0!</v>
      </c>
      <c r="CF144" s="961" t="e">
        <f t="shared" si="88"/>
        <v>#DIV/0!</v>
      </c>
      <c r="CG144" s="962" t="e">
        <f>AVERAGE(CC144:CF153)</f>
        <v>#DIV/0!</v>
      </c>
      <c r="CH144" s="798"/>
      <c r="CI144" s="798"/>
      <c r="CJ144" s="798"/>
      <c r="CK144" s="798"/>
      <c r="CL144" s="798"/>
      <c r="CM144" s="798"/>
      <c r="CN144" s="798"/>
      <c r="CO144" s="798"/>
      <c r="CP144" s="798"/>
      <c r="CQ144" s="798"/>
      <c r="CR144" s="798"/>
      <c r="CS144" s="798"/>
      <c r="CT144" s="798"/>
    </row>
    <row r="145" spans="1:98" ht="14.25" customHeight="1">
      <c r="A145" s="1042"/>
      <c r="B145" s="1043"/>
      <c r="C145" s="1044"/>
      <c r="D145" s="1045"/>
      <c r="E145" s="1046"/>
      <c r="F145" s="898"/>
      <c r="G145" s="964"/>
      <c r="H145" s="925"/>
      <c r="I145" s="899"/>
      <c r="J145" s="900"/>
      <c r="K145" s="900"/>
      <c r="L145" s="900"/>
      <c r="M145" s="925"/>
      <c r="N145" s="1025"/>
      <c r="O145" s="927"/>
      <c r="P145" s="901"/>
      <c r="Q145" s="903"/>
      <c r="R145" s="904"/>
      <c r="S145" s="904"/>
      <c r="T145" s="905"/>
      <c r="U145" s="818"/>
      <c r="V145" s="906">
        <v>2</v>
      </c>
      <c r="W145" s="1090"/>
      <c r="X145" s="1120"/>
      <c r="Y145" s="1120"/>
      <c r="Z145" s="1101"/>
      <c r="AA145" s="907"/>
      <c r="AB145" s="908"/>
      <c r="AC145" s="908"/>
      <c r="AD145" s="909"/>
      <c r="AE145" s="871"/>
      <c r="AF145" s="1028"/>
      <c r="AG145" s="929"/>
      <c r="AH145" s="929"/>
      <c r="AI145" s="929"/>
      <c r="AJ145" s="930"/>
      <c r="AK145" s="1029"/>
      <c r="AL145" s="914"/>
      <c r="AM145" s="914"/>
      <c r="AN145" s="915"/>
      <c r="AO145" s="798"/>
      <c r="AP145" s="1050"/>
      <c r="AQ145" s="901"/>
      <c r="AR145" s="881"/>
      <c r="AS145" s="917" t="e">
        <f t="shared" si="22"/>
        <v>#DIV/0!</v>
      </c>
      <c r="AT145" s="918" t="e">
        <f t="shared" si="23"/>
        <v>#DIV/0!</v>
      </c>
      <c r="AU145" s="918" t="e">
        <f t="shared" si="24"/>
        <v>#DIV/0!</v>
      </c>
      <c r="AV145" s="918" t="e">
        <f t="shared" si="25"/>
        <v>#DIV/0!</v>
      </c>
      <c r="AW145" s="919" t="e">
        <f t="shared" si="42"/>
        <v>#DIV/0!</v>
      </c>
      <c r="AX145" s="919" t="e">
        <f t="shared" si="43"/>
        <v>#DIV/0!</v>
      </c>
      <c r="AY145" s="919" t="e">
        <f t="shared" si="44"/>
        <v>#DIV/0!</v>
      </c>
      <c r="AZ145" s="919" t="e">
        <f t="shared" si="26"/>
        <v>#DIV/0!</v>
      </c>
      <c r="BA145" s="920" t="e">
        <f t="shared" si="27"/>
        <v>#DIV/0!</v>
      </c>
      <c r="BB145" s="920" t="e">
        <f t="shared" si="28"/>
        <v>#DIV/0!</v>
      </c>
      <c r="BC145" s="920" t="e">
        <f t="shared" si="29"/>
        <v>#DIV/0!</v>
      </c>
      <c r="BD145" s="920" t="e">
        <f t="shared" si="30"/>
        <v>#DIV/0!</v>
      </c>
      <c r="BE145" s="921">
        <v>0.2</v>
      </c>
      <c r="BF145" s="921">
        <v>0.8</v>
      </c>
      <c r="BG145" s="920" t="e">
        <f t="shared" si="31"/>
        <v>#DIV/0!</v>
      </c>
      <c r="BH145" s="920" t="e">
        <f t="shared" si="32"/>
        <v>#DIV/0!</v>
      </c>
      <c r="BI145" s="920" t="e">
        <f t="shared" si="33"/>
        <v>#DIV/0!</v>
      </c>
      <c r="BJ145" s="920" t="e">
        <f t="shared" si="83"/>
        <v>#DIV/0!</v>
      </c>
      <c r="BK145" s="920" t="e">
        <f t="shared" si="83"/>
        <v>#DIV/0!</v>
      </c>
      <c r="BL145" s="920" t="e">
        <f t="shared" si="35"/>
        <v>#DIV/0!</v>
      </c>
      <c r="BM145" s="920" t="e">
        <f t="shared" si="36"/>
        <v>#DIV/0!</v>
      </c>
      <c r="BN145" s="920" t="e">
        <f t="shared" si="37"/>
        <v>#DIV/0!</v>
      </c>
      <c r="BO145" s="920" t="e">
        <f t="shared" si="84"/>
        <v>#DIV/0!</v>
      </c>
      <c r="BP145" s="920" t="e">
        <f t="shared" si="84"/>
        <v>#DIV/0!</v>
      </c>
      <c r="BQ145" s="920" t="e">
        <f t="shared" si="84"/>
        <v>#DIV/0!</v>
      </c>
      <c r="BR145" s="920" t="e">
        <f t="shared" si="84"/>
        <v>#DIV/0!</v>
      </c>
      <c r="BS145" s="1202"/>
      <c r="BT145" s="1202"/>
      <c r="BU145" s="1202"/>
      <c r="BV145" s="1202"/>
      <c r="BW145" s="1202"/>
      <c r="BX145" s="1202"/>
      <c r="BY145" s="1202"/>
      <c r="BZ145" s="1202"/>
      <c r="CA145" s="925"/>
      <c r="CB145" s="798"/>
      <c r="CC145" s="922"/>
      <c r="CD145" s="923"/>
      <c r="CE145" s="923"/>
      <c r="CF145" s="974"/>
      <c r="CG145" s="975"/>
      <c r="CH145" s="798"/>
      <c r="CI145" s="798"/>
      <c r="CJ145" s="798"/>
      <c r="CK145" s="798"/>
      <c r="CL145" s="798"/>
      <c r="CM145" s="798"/>
      <c r="CN145" s="798"/>
      <c r="CO145" s="798"/>
      <c r="CP145" s="798"/>
      <c r="CQ145" s="798"/>
      <c r="CR145" s="798"/>
      <c r="CS145" s="798"/>
      <c r="CT145" s="798"/>
    </row>
    <row r="146" spans="1:98" ht="14.25" customHeight="1">
      <c r="A146" s="1042"/>
      <c r="B146" s="1043"/>
      <c r="C146" s="1044"/>
      <c r="D146" s="1045"/>
      <c r="E146" s="1046"/>
      <c r="F146" s="898"/>
      <c r="G146" s="964"/>
      <c r="H146" s="925"/>
      <c r="I146" s="899"/>
      <c r="J146" s="900"/>
      <c r="K146" s="900"/>
      <c r="L146" s="900"/>
      <c r="M146" s="925"/>
      <c r="N146" s="1025"/>
      <c r="O146" s="927"/>
      <c r="P146" s="901"/>
      <c r="Q146" s="903"/>
      <c r="R146" s="904"/>
      <c r="S146" s="904"/>
      <c r="T146" s="905"/>
      <c r="U146" s="818"/>
      <c r="V146" s="906">
        <v>3</v>
      </c>
      <c r="W146" s="1090"/>
      <c r="X146" s="1120"/>
      <c r="Y146" s="1120"/>
      <c r="Z146" s="1101"/>
      <c r="AA146" s="907"/>
      <c r="AB146" s="908"/>
      <c r="AC146" s="908"/>
      <c r="AD146" s="909"/>
      <c r="AE146" s="871"/>
      <c r="AF146" s="1028"/>
      <c r="AG146" s="929"/>
      <c r="AH146" s="929"/>
      <c r="AI146" s="929"/>
      <c r="AJ146" s="930"/>
      <c r="AK146" s="1029"/>
      <c r="AL146" s="914"/>
      <c r="AM146" s="914"/>
      <c r="AN146" s="915"/>
      <c r="AO146" s="798"/>
      <c r="AP146" s="1050"/>
      <c r="AQ146" s="901"/>
      <c r="AR146" s="881"/>
      <c r="AS146" s="917" t="e">
        <f t="shared" si="22"/>
        <v>#DIV/0!</v>
      </c>
      <c r="AT146" s="918" t="e">
        <f t="shared" si="23"/>
        <v>#DIV/0!</v>
      </c>
      <c r="AU146" s="918" t="e">
        <f t="shared" si="24"/>
        <v>#DIV/0!</v>
      </c>
      <c r="AV146" s="918" t="e">
        <f t="shared" si="25"/>
        <v>#DIV/0!</v>
      </c>
      <c r="AW146" s="919" t="e">
        <f t="shared" si="42"/>
        <v>#DIV/0!</v>
      </c>
      <c r="AX146" s="919" t="e">
        <f t="shared" si="43"/>
        <v>#DIV/0!</v>
      </c>
      <c r="AY146" s="919" t="e">
        <f t="shared" si="44"/>
        <v>#DIV/0!</v>
      </c>
      <c r="AZ146" s="919" t="e">
        <f t="shared" si="26"/>
        <v>#DIV/0!</v>
      </c>
      <c r="BA146" s="920" t="e">
        <f t="shared" si="27"/>
        <v>#DIV/0!</v>
      </c>
      <c r="BB146" s="920" t="e">
        <f t="shared" si="28"/>
        <v>#DIV/0!</v>
      </c>
      <c r="BC146" s="920" t="e">
        <f t="shared" si="29"/>
        <v>#DIV/0!</v>
      </c>
      <c r="BD146" s="920" t="e">
        <f t="shared" si="30"/>
        <v>#DIV/0!</v>
      </c>
      <c r="BE146" s="921">
        <v>0.2</v>
      </c>
      <c r="BF146" s="921">
        <v>0.8</v>
      </c>
      <c r="BG146" s="920" t="e">
        <f t="shared" si="31"/>
        <v>#DIV/0!</v>
      </c>
      <c r="BH146" s="920" t="e">
        <f t="shared" si="32"/>
        <v>#DIV/0!</v>
      </c>
      <c r="BI146" s="920" t="e">
        <f t="shared" si="33"/>
        <v>#DIV/0!</v>
      </c>
      <c r="BJ146" s="920" t="e">
        <f t="shared" si="83"/>
        <v>#DIV/0!</v>
      </c>
      <c r="BK146" s="920" t="e">
        <f t="shared" si="83"/>
        <v>#DIV/0!</v>
      </c>
      <c r="BL146" s="920" t="e">
        <f t="shared" si="35"/>
        <v>#DIV/0!</v>
      </c>
      <c r="BM146" s="920" t="e">
        <f t="shared" si="36"/>
        <v>#DIV/0!</v>
      </c>
      <c r="BN146" s="920" t="e">
        <f t="shared" si="37"/>
        <v>#DIV/0!</v>
      </c>
      <c r="BO146" s="920" t="e">
        <f t="shared" si="84"/>
        <v>#DIV/0!</v>
      </c>
      <c r="BP146" s="920" t="e">
        <f t="shared" si="84"/>
        <v>#DIV/0!</v>
      </c>
      <c r="BQ146" s="920" t="e">
        <f t="shared" si="84"/>
        <v>#DIV/0!</v>
      </c>
      <c r="BR146" s="920" t="e">
        <f t="shared" si="84"/>
        <v>#DIV/0!</v>
      </c>
      <c r="BS146" s="1202"/>
      <c r="BT146" s="1202"/>
      <c r="BU146" s="1202"/>
      <c r="BV146" s="1202"/>
      <c r="BW146" s="1202"/>
      <c r="BX146" s="1202"/>
      <c r="BY146" s="1202"/>
      <c r="BZ146" s="1202"/>
      <c r="CA146" s="925"/>
      <c r="CB146" s="798"/>
      <c r="CC146" s="922"/>
      <c r="CD146" s="923"/>
      <c r="CE146" s="923"/>
      <c r="CF146" s="974"/>
      <c r="CG146" s="975"/>
      <c r="CH146" s="798"/>
      <c r="CI146" s="798"/>
      <c r="CJ146" s="798"/>
      <c r="CK146" s="798"/>
      <c r="CL146" s="798"/>
      <c r="CM146" s="798"/>
      <c r="CN146" s="798"/>
      <c r="CO146" s="798"/>
      <c r="CP146" s="798"/>
      <c r="CQ146" s="798"/>
      <c r="CR146" s="798"/>
      <c r="CS146" s="798"/>
      <c r="CT146" s="798"/>
    </row>
    <row r="147" spans="1:98" ht="14.25" customHeight="1">
      <c r="A147" s="1042"/>
      <c r="B147" s="1043"/>
      <c r="C147" s="1044"/>
      <c r="D147" s="1045"/>
      <c r="E147" s="1046"/>
      <c r="F147" s="898"/>
      <c r="G147" s="964"/>
      <c r="H147" s="925"/>
      <c r="I147" s="899"/>
      <c r="J147" s="900"/>
      <c r="K147" s="900"/>
      <c r="L147" s="900"/>
      <c r="M147" s="925"/>
      <c r="N147" s="1025"/>
      <c r="O147" s="927"/>
      <c r="P147" s="901"/>
      <c r="Q147" s="903"/>
      <c r="R147" s="904"/>
      <c r="S147" s="904"/>
      <c r="T147" s="905"/>
      <c r="U147" s="818"/>
      <c r="V147" s="906">
        <v>4</v>
      </c>
      <c r="W147" s="1090"/>
      <c r="X147" s="1120"/>
      <c r="Y147" s="1120"/>
      <c r="Z147" s="1101"/>
      <c r="AA147" s="907"/>
      <c r="AB147" s="908"/>
      <c r="AC147" s="908"/>
      <c r="AD147" s="909"/>
      <c r="AE147" s="871"/>
      <c r="AF147" s="1028"/>
      <c r="AG147" s="929"/>
      <c r="AH147" s="929"/>
      <c r="AI147" s="929"/>
      <c r="AJ147" s="930"/>
      <c r="AK147" s="1029"/>
      <c r="AL147" s="914"/>
      <c r="AM147" s="914"/>
      <c r="AN147" s="915"/>
      <c r="AO147" s="798"/>
      <c r="AP147" s="1050"/>
      <c r="AQ147" s="901"/>
      <c r="AR147" s="881"/>
      <c r="AS147" s="917" t="e">
        <f t="shared" si="22"/>
        <v>#DIV/0!</v>
      </c>
      <c r="AT147" s="918" t="e">
        <f t="shared" si="23"/>
        <v>#DIV/0!</v>
      </c>
      <c r="AU147" s="918" t="e">
        <f t="shared" si="24"/>
        <v>#DIV/0!</v>
      </c>
      <c r="AV147" s="918" t="e">
        <f t="shared" si="25"/>
        <v>#DIV/0!</v>
      </c>
      <c r="AW147" s="919" t="e">
        <f t="shared" si="42"/>
        <v>#DIV/0!</v>
      </c>
      <c r="AX147" s="919" t="e">
        <f t="shared" si="43"/>
        <v>#DIV/0!</v>
      </c>
      <c r="AY147" s="919" t="e">
        <f t="shared" si="44"/>
        <v>#DIV/0!</v>
      </c>
      <c r="AZ147" s="919" t="e">
        <f t="shared" si="26"/>
        <v>#DIV/0!</v>
      </c>
      <c r="BA147" s="920" t="e">
        <f t="shared" si="27"/>
        <v>#DIV/0!</v>
      </c>
      <c r="BB147" s="920" t="e">
        <f t="shared" si="28"/>
        <v>#DIV/0!</v>
      </c>
      <c r="BC147" s="920" t="e">
        <f t="shared" si="29"/>
        <v>#DIV/0!</v>
      </c>
      <c r="BD147" s="920" t="e">
        <f t="shared" si="30"/>
        <v>#DIV/0!</v>
      </c>
      <c r="BE147" s="921">
        <v>0.2</v>
      </c>
      <c r="BF147" s="921">
        <v>0.8</v>
      </c>
      <c r="BG147" s="920" t="e">
        <f t="shared" si="31"/>
        <v>#DIV/0!</v>
      </c>
      <c r="BH147" s="920" t="e">
        <f t="shared" si="32"/>
        <v>#DIV/0!</v>
      </c>
      <c r="BI147" s="920" t="e">
        <f t="shared" si="33"/>
        <v>#DIV/0!</v>
      </c>
      <c r="BJ147" s="920" t="e">
        <f t="shared" si="83"/>
        <v>#DIV/0!</v>
      </c>
      <c r="BK147" s="920" t="e">
        <f t="shared" si="83"/>
        <v>#DIV/0!</v>
      </c>
      <c r="BL147" s="920" t="e">
        <f t="shared" si="35"/>
        <v>#DIV/0!</v>
      </c>
      <c r="BM147" s="920" t="e">
        <f t="shared" si="36"/>
        <v>#DIV/0!</v>
      </c>
      <c r="BN147" s="920" t="e">
        <f t="shared" si="37"/>
        <v>#DIV/0!</v>
      </c>
      <c r="BO147" s="920" t="e">
        <f t="shared" si="84"/>
        <v>#DIV/0!</v>
      </c>
      <c r="BP147" s="920" t="e">
        <f t="shared" si="84"/>
        <v>#DIV/0!</v>
      </c>
      <c r="BQ147" s="920" t="e">
        <f t="shared" si="84"/>
        <v>#DIV/0!</v>
      </c>
      <c r="BR147" s="920" t="e">
        <f t="shared" si="84"/>
        <v>#DIV/0!</v>
      </c>
      <c r="BS147" s="1202"/>
      <c r="BT147" s="1202"/>
      <c r="BU147" s="1202"/>
      <c r="BV147" s="1202"/>
      <c r="BW147" s="1202"/>
      <c r="BX147" s="1202"/>
      <c r="BY147" s="1202"/>
      <c r="BZ147" s="1202"/>
      <c r="CA147" s="925"/>
      <c r="CB147" s="798"/>
      <c r="CC147" s="922"/>
      <c r="CD147" s="923"/>
      <c r="CE147" s="923"/>
      <c r="CF147" s="974"/>
      <c r="CG147" s="975"/>
      <c r="CH147" s="798"/>
      <c r="CI147" s="798"/>
      <c r="CJ147" s="798"/>
      <c r="CK147" s="798"/>
      <c r="CL147" s="798"/>
      <c r="CM147" s="798"/>
      <c r="CN147" s="798"/>
      <c r="CO147" s="798"/>
      <c r="CP147" s="798"/>
      <c r="CQ147" s="798"/>
      <c r="CR147" s="798"/>
      <c r="CS147" s="798"/>
      <c r="CT147" s="798"/>
    </row>
    <row r="148" spans="1:98" ht="14.25" customHeight="1">
      <c r="A148" s="1042"/>
      <c r="B148" s="1043"/>
      <c r="C148" s="1044"/>
      <c r="D148" s="1045"/>
      <c r="E148" s="1046"/>
      <c r="F148" s="898"/>
      <c r="G148" s="964"/>
      <c r="H148" s="925"/>
      <c r="I148" s="899"/>
      <c r="J148" s="900"/>
      <c r="K148" s="900"/>
      <c r="L148" s="900"/>
      <c r="M148" s="925"/>
      <c r="N148" s="1025"/>
      <c r="O148" s="927"/>
      <c r="P148" s="901"/>
      <c r="Q148" s="903"/>
      <c r="R148" s="904"/>
      <c r="S148" s="904"/>
      <c r="T148" s="905"/>
      <c r="U148" s="818"/>
      <c r="V148" s="906">
        <v>5</v>
      </c>
      <c r="W148" s="1090"/>
      <c r="X148" s="1120"/>
      <c r="Y148" s="1120"/>
      <c r="Z148" s="1101"/>
      <c r="AA148" s="907"/>
      <c r="AB148" s="908"/>
      <c r="AC148" s="908"/>
      <c r="AD148" s="909"/>
      <c r="AE148" s="871"/>
      <c r="AF148" s="1028"/>
      <c r="AG148" s="929"/>
      <c r="AH148" s="929"/>
      <c r="AI148" s="929"/>
      <c r="AJ148" s="930"/>
      <c r="AK148" s="1029"/>
      <c r="AL148" s="914"/>
      <c r="AM148" s="914"/>
      <c r="AN148" s="915"/>
      <c r="AO148" s="798"/>
      <c r="AP148" s="1050"/>
      <c r="AQ148" s="901"/>
      <c r="AR148" s="881"/>
      <c r="AS148" s="917" t="e">
        <f t="shared" si="22"/>
        <v>#DIV/0!</v>
      </c>
      <c r="AT148" s="918" t="e">
        <f t="shared" si="23"/>
        <v>#DIV/0!</v>
      </c>
      <c r="AU148" s="918" t="e">
        <f t="shared" si="24"/>
        <v>#DIV/0!</v>
      </c>
      <c r="AV148" s="918" t="e">
        <f t="shared" si="25"/>
        <v>#DIV/0!</v>
      </c>
      <c r="AW148" s="919" t="e">
        <f t="shared" si="42"/>
        <v>#DIV/0!</v>
      </c>
      <c r="AX148" s="919" t="e">
        <f t="shared" si="43"/>
        <v>#DIV/0!</v>
      </c>
      <c r="AY148" s="919" t="e">
        <f t="shared" si="44"/>
        <v>#DIV/0!</v>
      </c>
      <c r="AZ148" s="919" t="e">
        <f t="shared" si="26"/>
        <v>#DIV/0!</v>
      </c>
      <c r="BA148" s="920" t="e">
        <f t="shared" si="27"/>
        <v>#DIV/0!</v>
      </c>
      <c r="BB148" s="920" t="e">
        <f t="shared" si="28"/>
        <v>#DIV/0!</v>
      </c>
      <c r="BC148" s="920" t="e">
        <f t="shared" si="29"/>
        <v>#DIV/0!</v>
      </c>
      <c r="BD148" s="920" t="e">
        <f t="shared" si="30"/>
        <v>#DIV/0!</v>
      </c>
      <c r="BE148" s="921">
        <v>0.2</v>
      </c>
      <c r="BF148" s="921">
        <v>0.8</v>
      </c>
      <c r="BG148" s="920" t="e">
        <f t="shared" si="31"/>
        <v>#DIV/0!</v>
      </c>
      <c r="BH148" s="920" t="e">
        <f t="shared" si="32"/>
        <v>#DIV/0!</v>
      </c>
      <c r="BI148" s="920" t="e">
        <f t="shared" si="33"/>
        <v>#DIV/0!</v>
      </c>
      <c r="BJ148" s="920" t="e">
        <f t="shared" si="83"/>
        <v>#DIV/0!</v>
      </c>
      <c r="BK148" s="920" t="e">
        <f t="shared" si="83"/>
        <v>#DIV/0!</v>
      </c>
      <c r="BL148" s="920" t="e">
        <f t="shared" si="35"/>
        <v>#DIV/0!</v>
      </c>
      <c r="BM148" s="920" t="e">
        <f t="shared" si="36"/>
        <v>#DIV/0!</v>
      </c>
      <c r="BN148" s="920" t="e">
        <f t="shared" si="37"/>
        <v>#DIV/0!</v>
      </c>
      <c r="BO148" s="920" t="e">
        <f t="shared" si="84"/>
        <v>#DIV/0!</v>
      </c>
      <c r="BP148" s="920" t="e">
        <f t="shared" si="84"/>
        <v>#DIV/0!</v>
      </c>
      <c r="BQ148" s="920" t="e">
        <f t="shared" si="84"/>
        <v>#DIV/0!</v>
      </c>
      <c r="BR148" s="920" t="e">
        <f t="shared" si="84"/>
        <v>#DIV/0!</v>
      </c>
      <c r="BS148" s="1202"/>
      <c r="BT148" s="1202"/>
      <c r="BU148" s="1202"/>
      <c r="BV148" s="1202"/>
      <c r="BW148" s="1202"/>
      <c r="BX148" s="1202"/>
      <c r="BY148" s="1202"/>
      <c r="BZ148" s="1202"/>
      <c r="CA148" s="925"/>
      <c r="CB148" s="798"/>
      <c r="CC148" s="922"/>
      <c r="CD148" s="923"/>
      <c r="CE148" s="923"/>
      <c r="CF148" s="974"/>
      <c r="CG148" s="975"/>
      <c r="CH148" s="798"/>
      <c r="CI148" s="798"/>
      <c r="CJ148" s="798"/>
      <c r="CK148" s="798"/>
      <c r="CL148" s="798"/>
      <c r="CM148" s="798"/>
      <c r="CN148" s="798"/>
      <c r="CO148" s="798"/>
      <c r="CP148" s="798"/>
      <c r="CQ148" s="798"/>
      <c r="CR148" s="798"/>
      <c r="CS148" s="798"/>
      <c r="CT148" s="798"/>
    </row>
    <row r="149" spans="1:98" ht="14.25" customHeight="1">
      <c r="A149" s="1042"/>
      <c r="B149" s="1043"/>
      <c r="C149" s="1044"/>
      <c r="D149" s="1045"/>
      <c r="E149" s="1046"/>
      <c r="F149" s="898"/>
      <c r="G149" s="964"/>
      <c r="H149" s="925"/>
      <c r="I149" s="899"/>
      <c r="J149" s="900"/>
      <c r="K149" s="900"/>
      <c r="L149" s="900"/>
      <c r="M149" s="925"/>
      <c r="N149" s="1025"/>
      <c r="O149" s="927"/>
      <c r="P149" s="901"/>
      <c r="Q149" s="903"/>
      <c r="R149" s="904"/>
      <c r="S149" s="904"/>
      <c r="T149" s="905"/>
      <c r="U149" s="818"/>
      <c r="V149" s="906">
        <v>6</v>
      </c>
      <c r="W149" s="1090"/>
      <c r="X149" s="1120"/>
      <c r="Y149" s="1120"/>
      <c r="Z149" s="1101"/>
      <c r="AA149" s="907"/>
      <c r="AB149" s="908"/>
      <c r="AC149" s="908"/>
      <c r="AD149" s="909"/>
      <c r="AE149" s="871"/>
      <c r="AF149" s="1028"/>
      <c r="AG149" s="929"/>
      <c r="AH149" s="929"/>
      <c r="AI149" s="929"/>
      <c r="AJ149" s="930"/>
      <c r="AK149" s="1029"/>
      <c r="AL149" s="914"/>
      <c r="AM149" s="914"/>
      <c r="AN149" s="915"/>
      <c r="AO149" s="798"/>
      <c r="AP149" s="1050"/>
      <c r="AQ149" s="901"/>
      <c r="AR149" s="881"/>
      <c r="AS149" s="917" t="e">
        <f t="shared" si="22"/>
        <v>#DIV/0!</v>
      </c>
      <c r="AT149" s="918" t="e">
        <f t="shared" si="23"/>
        <v>#DIV/0!</v>
      </c>
      <c r="AU149" s="918" t="e">
        <f t="shared" si="24"/>
        <v>#DIV/0!</v>
      </c>
      <c r="AV149" s="918" t="e">
        <f t="shared" si="25"/>
        <v>#DIV/0!</v>
      </c>
      <c r="AW149" s="919" t="e">
        <f t="shared" si="42"/>
        <v>#DIV/0!</v>
      </c>
      <c r="AX149" s="919" t="e">
        <f t="shared" si="43"/>
        <v>#DIV/0!</v>
      </c>
      <c r="AY149" s="919" t="e">
        <f t="shared" si="44"/>
        <v>#DIV/0!</v>
      </c>
      <c r="AZ149" s="919" t="e">
        <f t="shared" si="26"/>
        <v>#DIV/0!</v>
      </c>
      <c r="BA149" s="920" t="e">
        <f t="shared" si="27"/>
        <v>#DIV/0!</v>
      </c>
      <c r="BB149" s="920" t="e">
        <f t="shared" si="28"/>
        <v>#DIV/0!</v>
      </c>
      <c r="BC149" s="920" t="e">
        <f t="shared" si="29"/>
        <v>#DIV/0!</v>
      </c>
      <c r="BD149" s="920" t="e">
        <f t="shared" si="30"/>
        <v>#DIV/0!</v>
      </c>
      <c r="BE149" s="921">
        <v>0.2</v>
      </c>
      <c r="BF149" s="921">
        <v>0.8</v>
      </c>
      <c r="BG149" s="920" t="e">
        <f t="shared" si="31"/>
        <v>#DIV/0!</v>
      </c>
      <c r="BH149" s="920" t="e">
        <f t="shared" si="32"/>
        <v>#DIV/0!</v>
      </c>
      <c r="BI149" s="920" t="e">
        <f t="shared" si="33"/>
        <v>#DIV/0!</v>
      </c>
      <c r="BJ149" s="920" t="e">
        <f t="shared" ref="BJ149:BK164" si="89">+AZ149*BE149</f>
        <v>#DIV/0!</v>
      </c>
      <c r="BK149" s="920" t="e">
        <f t="shared" si="89"/>
        <v>#DIV/0!</v>
      </c>
      <c r="BL149" s="920" t="e">
        <f t="shared" si="35"/>
        <v>#DIV/0!</v>
      </c>
      <c r="BM149" s="920" t="e">
        <f t="shared" si="36"/>
        <v>#DIV/0!</v>
      </c>
      <c r="BN149" s="920" t="e">
        <f t="shared" si="37"/>
        <v>#DIV/0!</v>
      </c>
      <c r="BO149" s="920" t="e">
        <f t="shared" ref="BO149:BR164" si="90">+BG149+BK149</f>
        <v>#DIV/0!</v>
      </c>
      <c r="BP149" s="920" t="e">
        <f t="shared" si="90"/>
        <v>#DIV/0!</v>
      </c>
      <c r="BQ149" s="920" t="e">
        <f t="shared" si="90"/>
        <v>#DIV/0!</v>
      </c>
      <c r="BR149" s="920" t="e">
        <f t="shared" si="90"/>
        <v>#DIV/0!</v>
      </c>
      <c r="BS149" s="1202"/>
      <c r="BT149" s="1202"/>
      <c r="BU149" s="1202"/>
      <c r="BV149" s="1202"/>
      <c r="BW149" s="1202"/>
      <c r="BX149" s="1202"/>
      <c r="BY149" s="1202"/>
      <c r="BZ149" s="1202"/>
      <c r="CA149" s="925"/>
      <c r="CB149" s="798"/>
      <c r="CC149" s="922"/>
      <c r="CD149" s="923"/>
      <c r="CE149" s="923"/>
      <c r="CF149" s="974"/>
      <c r="CG149" s="975"/>
      <c r="CH149" s="798"/>
      <c r="CI149" s="798"/>
      <c r="CJ149" s="798"/>
      <c r="CK149" s="798"/>
      <c r="CL149" s="798"/>
      <c r="CM149" s="798"/>
      <c r="CN149" s="798"/>
      <c r="CO149" s="798"/>
      <c r="CP149" s="798"/>
      <c r="CQ149" s="798"/>
      <c r="CR149" s="798"/>
      <c r="CS149" s="798"/>
      <c r="CT149" s="798"/>
    </row>
    <row r="150" spans="1:98" ht="14.25" customHeight="1">
      <c r="A150" s="1042"/>
      <c r="B150" s="1043"/>
      <c r="C150" s="1044"/>
      <c r="D150" s="1045"/>
      <c r="E150" s="1046"/>
      <c r="F150" s="898"/>
      <c r="G150" s="964"/>
      <c r="H150" s="925"/>
      <c r="I150" s="899"/>
      <c r="J150" s="900"/>
      <c r="K150" s="900"/>
      <c r="L150" s="900"/>
      <c r="M150" s="925"/>
      <c r="N150" s="1025"/>
      <c r="O150" s="927"/>
      <c r="P150" s="901"/>
      <c r="Q150" s="903"/>
      <c r="R150" s="904"/>
      <c r="S150" s="904"/>
      <c r="T150" s="905"/>
      <c r="U150" s="818"/>
      <c r="V150" s="906">
        <v>7</v>
      </c>
      <c r="W150" s="1090"/>
      <c r="X150" s="1120"/>
      <c r="Y150" s="1120"/>
      <c r="Z150" s="1101"/>
      <c r="AA150" s="907"/>
      <c r="AB150" s="908"/>
      <c r="AC150" s="908"/>
      <c r="AD150" s="909"/>
      <c r="AE150" s="871"/>
      <c r="AF150" s="1028"/>
      <c r="AG150" s="929"/>
      <c r="AH150" s="929"/>
      <c r="AI150" s="929"/>
      <c r="AJ150" s="930"/>
      <c r="AK150" s="1029"/>
      <c r="AL150" s="914"/>
      <c r="AM150" s="914"/>
      <c r="AN150" s="915"/>
      <c r="AO150" s="798"/>
      <c r="AP150" s="1050"/>
      <c r="AQ150" s="901"/>
      <c r="AR150" s="881"/>
      <c r="AS150" s="917" t="e">
        <f t="shared" si="22"/>
        <v>#DIV/0!</v>
      </c>
      <c r="AT150" s="918" t="e">
        <f t="shared" si="23"/>
        <v>#DIV/0!</v>
      </c>
      <c r="AU150" s="918" t="e">
        <f t="shared" si="24"/>
        <v>#DIV/0!</v>
      </c>
      <c r="AV150" s="918" t="e">
        <f t="shared" si="25"/>
        <v>#DIV/0!</v>
      </c>
      <c r="AW150" s="919" t="e">
        <f t="shared" si="42"/>
        <v>#DIV/0!</v>
      </c>
      <c r="AX150" s="919" t="e">
        <f t="shared" si="43"/>
        <v>#DIV/0!</v>
      </c>
      <c r="AY150" s="919" t="e">
        <f t="shared" si="44"/>
        <v>#DIV/0!</v>
      </c>
      <c r="AZ150" s="919" t="e">
        <f t="shared" si="26"/>
        <v>#DIV/0!</v>
      </c>
      <c r="BA150" s="920" t="e">
        <f t="shared" si="27"/>
        <v>#DIV/0!</v>
      </c>
      <c r="BB150" s="920" t="e">
        <f t="shared" si="28"/>
        <v>#DIV/0!</v>
      </c>
      <c r="BC150" s="920" t="e">
        <f t="shared" si="29"/>
        <v>#DIV/0!</v>
      </c>
      <c r="BD150" s="920" t="e">
        <f t="shared" si="30"/>
        <v>#DIV/0!</v>
      </c>
      <c r="BE150" s="921">
        <v>0.2</v>
      </c>
      <c r="BF150" s="921">
        <v>0.8</v>
      </c>
      <c r="BG150" s="920" t="e">
        <f t="shared" si="31"/>
        <v>#DIV/0!</v>
      </c>
      <c r="BH150" s="920" t="e">
        <f t="shared" si="32"/>
        <v>#DIV/0!</v>
      </c>
      <c r="BI150" s="920" t="e">
        <f t="shared" si="33"/>
        <v>#DIV/0!</v>
      </c>
      <c r="BJ150" s="920" t="e">
        <f t="shared" si="89"/>
        <v>#DIV/0!</v>
      </c>
      <c r="BK150" s="920" t="e">
        <f t="shared" si="89"/>
        <v>#DIV/0!</v>
      </c>
      <c r="BL150" s="920" t="e">
        <f t="shared" si="35"/>
        <v>#DIV/0!</v>
      </c>
      <c r="BM150" s="920" t="e">
        <f t="shared" si="36"/>
        <v>#DIV/0!</v>
      </c>
      <c r="BN150" s="920" t="e">
        <f t="shared" si="37"/>
        <v>#DIV/0!</v>
      </c>
      <c r="BO150" s="920" t="e">
        <f t="shared" si="90"/>
        <v>#DIV/0!</v>
      </c>
      <c r="BP150" s="920" t="e">
        <f t="shared" si="90"/>
        <v>#DIV/0!</v>
      </c>
      <c r="BQ150" s="920" t="e">
        <f t="shared" si="90"/>
        <v>#DIV/0!</v>
      </c>
      <c r="BR150" s="920" t="e">
        <f t="shared" si="90"/>
        <v>#DIV/0!</v>
      </c>
      <c r="BS150" s="1202"/>
      <c r="BT150" s="1202"/>
      <c r="BU150" s="1202"/>
      <c r="BV150" s="1202"/>
      <c r="BW150" s="1202"/>
      <c r="BX150" s="1202"/>
      <c r="BY150" s="1202"/>
      <c r="BZ150" s="1202"/>
      <c r="CA150" s="925"/>
      <c r="CB150" s="798"/>
      <c r="CC150" s="922"/>
      <c r="CD150" s="923"/>
      <c r="CE150" s="923"/>
      <c r="CF150" s="974"/>
      <c r="CG150" s="975"/>
      <c r="CH150" s="798"/>
      <c r="CI150" s="798"/>
      <c r="CJ150" s="798"/>
      <c r="CK150" s="798"/>
      <c r="CL150" s="798"/>
      <c r="CM150" s="798"/>
      <c r="CN150" s="798"/>
      <c r="CO150" s="798"/>
      <c r="CP150" s="798"/>
      <c r="CQ150" s="798"/>
      <c r="CR150" s="798"/>
      <c r="CS150" s="798"/>
      <c r="CT150" s="798"/>
    </row>
    <row r="151" spans="1:98" ht="14.25" customHeight="1">
      <c r="A151" s="1042"/>
      <c r="B151" s="1043"/>
      <c r="C151" s="1044"/>
      <c r="D151" s="1045"/>
      <c r="E151" s="1046"/>
      <c r="F151" s="898"/>
      <c r="G151" s="964"/>
      <c r="H151" s="925"/>
      <c r="I151" s="899"/>
      <c r="J151" s="900"/>
      <c r="K151" s="900"/>
      <c r="L151" s="900"/>
      <c r="M151" s="925"/>
      <c r="N151" s="1025"/>
      <c r="O151" s="927"/>
      <c r="P151" s="901"/>
      <c r="Q151" s="903"/>
      <c r="R151" s="904"/>
      <c r="S151" s="904"/>
      <c r="T151" s="905"/>
      <c r="U151" s="818"/>
      <c r="V151" s="906">
        <v>8</v>
      </c>
      <c r="W151" s="1090"/>
      <c r="X151" s="1120"/>
      <c r="Y151" s="1120"/>
      <c r="Z151" s="1101"/>
      <c r="AA151" s="907"/>
      <c r="AB151" s="908"/>
      <c r="AC151" s="908"/>
      <c r="AD151" s="909"/>
      <c r="AE151" s="871"/>
      <c r="AF151" s="1028"/>
      <c r="AG151" s="929"/>
      <c r="AH151" s="929"/>
      <c r="AI151" s="929"/>
      <c r="AJ151" s="930"/>
      <c r="AK151" s="1029"/>
      <c r="AL151" s="914"/>
      <c r="AM151" s="914"/>
      <c r="AN151" s="915"/>
      <c r="AO151" s="798"/>
      <c r="AP151" s="1050"/>
      <c r="AQ151" s="901"/>
      <c r="AR151" s="881"/>
      <c r="AS151" s="917" t="e">
        <f t="shared" si="22"/>
        <v>#DIV/0!</v>
      </c>
      <c r="AT151" s="918" t="e">
        <f t="shared" si="23"/>
        <v>#DIV/0!</v>
      </c>
      <c r="AU151" s="918" t="e">
        <f t="shared" si="24"/>
        <v>#DIV/0!</v>
      </c>
      <c r="AV151" s="918" t="e">
        <f t="shared" si="25"/>
        <v>#DIV/0!</v>
      </c>
      <c r="AW151" s="919" t="e">
        <f t="shared" si="42"/>
        <v>#DIV/0!</v>
      </c>
      <c r="AX151" s="919" t="e">
        <f t="shared" si="43"/>
        <v>#DIV/0!</v>
      </c>
      <c r="AY151" s="919" t="e">
        <f t="shared" si="44"/>
        <v>#DIV/0!</v>
      </c>
      <c r="AZ151" s="919" t="e">
        <f t="shared" si="26"/>
        <v>#DIV/0!</v>
      </c>
      <c r="BA151" s="920" t="e">
        <f t="shared" si="27"/>
        <v>#DIV/0!</v>
      </c>
      <c r="BB151" s="920" t="e">
        <f t="shared" si="28"/>
        <v>#DIV/0!</v>
      </c>
      <c r="BC151" s="920" t="e">
        <f t="shared" si="29"/>
        <v>#DIV/0!</v>
      </c>
      <c r="BD151" s="920" t="e">
        <f t="shared" si="30"/>
        <v>#DIV/0!</v>
      </c>
      <c r="BE151" s="921">
        <v>0.2</v>
      </c>
      <c r="BF151" s="921">
        <v>0.8</v>
      </c>
      <c r="BG151" s="920" t="e">
        <f t="shared" si="31"/>
        <v>#DIV/0!</v>
      </c>
      <c r="BH151" s="920" t="e">
        <f t="shared" si="32"/>
        <v>#DIV/0!</v>
      </c>
      <c r="BI151" s="920" t="e">
        <f t="shared" si="33"/>
        <v>#DIV/0!</v>
      </c>
      <c r="BJ151" s="920" t="e">
        <f t="shared" si="89"/>
        <v>#DIV/0!</v>
      </c>
      <c r="BK151" s="920" t="e">
        <f t="shared" si="89"/>
        <v>#DIV/0!</v>
      </c>
      <c r="BL151" s="920" t="e">
        <f t="shared" si="35"/>
        <v>#DIV/0!</v>
      </c>
      <c r="BM151" s="920" t="e">
        <f t="shared" si="36"/>
        <v>#DIV/0!</v>
      </c>
      <c r="BN151" s="920" t="e">
        <f t="shared" si="37"/>
        <v>#DIV/0!</v>
      </c>
      <c r="BO151" s="920" t="e">
        <f t="shared" si="90"/>
        <v>#DIV/0!</v>
      </c>
      <c r="BP151" s="920" t="e">
        <f t="shared" si="90"/>
        <v>#DIV/0!</v>
      </c>
      <c r="BQ151" s="920" t="e">
        <f t="shared" si="90"/>
        <v>#DIV/0!</v>
      </c>
      <c r="BR151" s="920" t="e">
        <f t="shared" si="90"/>
        <v>#DIV/0!</v>
      </c>
      <c r="BS151" s="1202"/>
      <c r="BT151" s="1202"/>
      <c r="BU151" s="1202"/>
      <c r="BV151" s="1202"/>
      <c r="BW151" s="1202"/>
      <c r="BX151" s="1202"/>
      <c r="BY151" s="1202"/>
      <c r="BZ151" s="1202"/>
      <c r="CA151" s="925"/>
      <c r="CB151" s="798"/>
      <c r="CC151" s="922"/>
      <c r="CD151" s="923"/>
      <c r="CE151" s="923"/>
      <c r="CF151" s="974"/>
      <c r="CG151" s="975"/>
      <c r="CH151" s="798"/>
      <c r="CI151" s="798"/>
      <c r="CJ151" s="798"/>
      <c r="CK151" s="798"/>
      <c r="CL151" s="798"/>
      <c r="CM151" s="798"/>
      <c r="CN151" s="798"/>
      <c r="CO151" s="798"/>
      <c r="CP151" s="798"/>
      <c r="CQ151" s="798"/>
      <c r="CR151" s="798"/>
      <c r="CS151" s="798"/>
      <c r="CT151" s="798"/>
    </row>
    <row r="152" spans="1:98" ht="14.25" customHeight="1">
      <c r="A152" s="1042"/>
      <c r="B152" s="1043"/>
      <c r="C152" s="1044"/>
      <c r="D152" s="1045"/>
      <c r="E152" s="1046"/>
      <c r="F152" s="898"/>
      <c r="G152" s="964"/>
      <c r="H152" s="925"/>
      <c r="I152" s="899"/>
      <c r="J152" s="900"/>
      <c r="K152" s="900"/>
      <c r="L152" s="900"/>
      <c r="M152" s="925"/>
      <c r="N152" s="1025"/>
      <c r="O152" s="927"/>
      <c r="P152" s="901"/>
      <c r="Q152" s="903"/>
      <c r="R152" s="904"/>
      <c r="S152" s="904"/>
      <c r="T152" s="905"/>
      <c r="U152" s="818"/>
      <c r="V152" s="906">
        <v>9</v>
      </c>
      <c r="W152" s="1090"/>
      <c r="X152" s="1120"/>
      <c r="Y152" s="1120"/>
      <c r="Z152" s="1101"/>
      <c r="AA152" s="907"/>
      <c r="AB152" s="908"/>
      <c r="AC152" s="908"/>
      <c r="AD152" s="909"/>
      <c r="AE152" s="871"/>
      <c r="AF152" s="1028"/>
      <c r="AG152" s="929"/>
      <c r="AH152" s="929"/>
      <c r="AI152" s="929"/>
      <c r="AJ152" s="930"/>
      <c r="AK152" s="1029"/>
      <c r="AL152" s="914"/>
      <c r="AM152" s="914"/>
      <c r="AN152" s="915"/>
      <c r="AO152" s="798"/>
      <c r="AP152" s="1050"/>
      <c r="AQ152" s="901"/>
      <c r="AR152" s="881"/>
      <c r="AS152" s="917" t="e">
        <f t="shared" si="22"/>
        <v>#DIV/0!</v>
      </c>
      <c r="AT152" s="918" t="e">
        <f t="shared" si="23"/>
        <v>#DIV/0!</v>
      </c>
      <c r="AU152" s="918" t="e">
        <f t="shared" si="24"/>
        <v>#DIV/0!</v>
      </c>
      <c r="AV152" s="918" t="e">
        <f t="shared" si="25"/>
        <v>#DIV/0!</v>
      </c>
      <c r="AW152" s="919" t="e">
        <f t="shared" si="42"/>
        <v>#DIV/0!</v>
      </c>
      <c r="AX152" s="919" t="e">
        <f t="shared" si="43"/>
        <v>#DIV/0!</v>
      </c>
      <c r="AY152" s="919" t="e">
        <f t="shared" si="44"/>
        <v>#DIV/0!</v>
      </c>
      <c r="AZ152" s="919" t="e">
        <f t="shared" si="26"/>
        <v>#DIV/0!</v>
      </c>
      <c r="BA152" s="920" t="e">
        <f t="shared" si="27"/>
        <v>#DIV/0!</v>
      </c>
      <c r="BB152" s="920" t="e">
        <f t="shared" si="28"/>
        <v>#DIV/0!</v>
      </c>
      <c r="BC152" s="920" t="e">
        <f t="shared" si="29"/>
        <v>#DIV/0!</v>
      </c>
      <c r="BD152" s="920" t="e">
        <f t="shared" si="30"/>
        <v>#DIV/0!</v>
      </c>
      <c r="BE152" s="921">
        <v>0.2</v>
      </c>
      <c r="BF152" s="921">
        <v>0.8</v>
      </c>
      <c r="BG152" s="920" t="e">
        <f t="shared" si="31"/>
        <v>#DIV/0!</v>
      </c>
      <c r="BH152" s="920" t="e">
        <f t="shared" si="32"/>
        <v>#DIV/0!</v>
      </c>
      <c r="BI152" s="920" t="e">
        <f t="shared" si="33"/>
        <v>#DIV/0!</v>
      </c>
      <c r="BJ152" s="920" t="e">
        <f t="shared" si="89"/>
        <v>#DIV/0!</v>
      </c>
      <c r="BK152" s="920" t="e">
        <f t="shared" si="89"/>
        <v>#DIV/0!</v>
      </c>
      <c r="BL152" s="920" t="e">
        <f t="shared" si="35"/>
        <v>#DIV/0!</v>
      </c>
      <c r="BM152" s="920" t="e">
        <f t="shared" si="36"/>
        <v>#DIV/0!</v>
      </c>
      <c r="BN152" s="920" t="e">
        <f t="shared" si="37"/>
        <v>#DIV/0!</v>
      </c>
      <c r="BO152" s="920" t="e">
        <f t="shared" si="90"/>
        <v>#DIV/0!</v>
      </c>
      <c r="BP152" s="920" t="e">
        <f t="shared" si="90"/>
        <v>#DIV/0!</v>
      </c>
      <c r="BQ152" s="920" t="e">
        <f t="shared" si="90"/>
        <v>#DIV/0!</v>
      </c>
      <c r="BR152" s="920" t="e">
        <f t="shared" si="90"/>
        <v>#DIV/0!</v>
      </c>
      <c r="BS152" s="1202"/>
      <c r="BT152" s="1202"/>
      <c r="BU152" s="1202"/>
      <c r="BV152" s="1202"/>
      <c r="BW152" s="1202"/>
      <c r="BX152" s="1202"/>
      <c r="BY152" s="1202"/>
      <c r="BZ152" s="1202"/>
      <c r="CA152" s="925"/>
      <c r="CB152" s="798"/>
      <c r="CC152" s="922"/>
      <c r="CD152" s="923"/>
      <c r="CE152" s="923"/>
      <c r="CF152" s="974"/>
      <c r="CG152" s="975"/>
      <c r="CH152" s="798"/>
      <c r="CI152" s="798"/>
      <c r="CJ152" s="798"/>
      <c r="CK152" s="798"/>
      <c r="CL152" s="798"/>
      <c r="CM152" s="798"/>
      <c r="CN152" s="798"/>
      <c r="CO152" s="798"/>
      <c r="CP152" s="798"/>
      <c r="CQ152" s="798"/>
      <c r="CR152" s="798"/>
      <c r="CS152" s="798"/>
      <c r="CT152" s="798"/>
    </row>
    <row r="153" spans="1:98" ht="14.25" customHeight="1" thickBot="1">
      <c r="A153" s="1088"/>
      <c r="B153" s="1058"/>
      <c r="C153" s="1059"/>
      <c r="D153" s="1060"/>
      <c r="E153" s="1061"/>
      <c r="F153" s="983"/>
      <c r="G153" s="984"/>
      <c r="H153" s="1062"/>
      <c r="I153" s="1063"/>
      <c r="J153" s="986"/>
      <c r="K153" s="986"/>
      <c r="L153" s="986"/>
      <c r="M153" s="1062"/>
      <c r="N153" s="1064"/>
      <c r="O153" s="987"/>
      <c r="P153" s="985"/>
      <c r="Q153" s="1065"/>
      <c r="R153" s="1066"/>
      <c r="S153" s="1066"/>
      <c r="T153" s="1067"/>
      <c r="U153" s="818"/>
      <c r="V153" s="981">
        <v>10</v>
      </c>
      <c r="W153" s="1068"/>
      <c r="X153" s="1121"/>
      <c r="Y153" s="1121"/>
      <c r="Z153" s="1069"/>
      <c r="AA153" s="1070"/>
      <c r="AB153" s="989"/>
      <c r="AC153" s="989"/>
      <c r="AD153" s="990"/>
      <c r="AE153" s="871"/>
      <c r="AF153" s="1071"/>
      <c r="AG153" s="991"/>
      <c r="AH153" s="991"/>
      <c r="AI153" s="991"/>
      <c r="AJ153" s="992"/>
      <c r="AK153" s="1073"/>
      <c r="AL153" s="994"/>
      <c r="AM153" s="994"/>
      <c r="AN153" s="1074"/>
      <c r="AO153" s="798"/>
      <c r="AP153" s="1075"/>
      <c r="AQ153" s="985"/>
      <c r="AR153" s="881"/>
      <c r="AS153" s="1076" t="e">
        <f t="shared" si="22"/>
        <v>#DIV/0!</v>
      </c>
      <c r="AT153" s="1077" t="e">
        <f t="shared" si="23"/>
        <v>#DIV/0!</v>
      </c>
      <c r="AU153" s="1077" t="e">
        <f t="shared" si="24"/>
        <v>#DIV/0!</v>
      </c>
      <c r="AV153" s="1077" t="e">
        <f t="shared" si="25"/>
        <v>#DIV/0!</v>
      </c>
      <c r="AW153" s="1078" t="e">
        <f t="shared" si="42"/>
        <v>#DIV/0!</v>
      </c>
      <c r="AX153" s="1078" t="e">
        <f t="shared" si="43"/>
        <v>#DIV/0!</v>
      </c>
      <c r="AY153" s="1078" t="e">
        <f t="shared" si="44"/>
        <v>#DIV/0!</v>
      </c>
      <c r="AZ153" s="1078" t="e">
        <f t="shared" si="26"/>
        <v>#DIV/0!</v>
      </c>
      <c r="BA153" s="1079" t="e">
        <f t="shared" si="27"/>
        <v>#DIV/0!</v>
      </c>
      <c r="BB153" s="1079" t="e">
        <f t="shared" si="28"/>
        <v>#DIV/0!</v>
      </c>
      <c r="BC153" s="1079" t="e">
        <f t="shared" si="29"/>
        <v>#DIV/0!</v>
      </c>
      <c r="BD153" s="1079" t="e">
        <f t="shared" si="30"/>
        <v>#DIV/0!</v>
      </c>
      <c r="BE153" s="1080">
        <v>0.2</v>
      </c>
      <c r="BF153" s="1080">
        <v>0.8</v>
      </c>
      <c r="BG153" s="1079" t="e">
        <f t="shared" si="31"/>
        <v>#DIV/0!</v>
      </c>
      <c r="BH153" s="1079" t="e">
        <f t="shared" si="32"/>
        <v>#DIV/0!</v>
      </c>
      <c r="BI153" s="1079" t="e">
        <f t="shared" si="33"/>
        <v>#DIV/0!</v>
      </c>
      <c r="BJ153" s="1079" t="e">
        <f t="shared" si="89"/>
        <v>#DIV/0!</v>
      </c>
      <c r="BK153" s="1079" t="e">
        <f t="shared" si="89"/>
        <v>#DIV/0!</v>
      </c>
      <c r="BL153" s="1079" t="e">
        <f t="shared" si="35"/>
        <v>#DIV/0!</v>
      </c>
      <c r="BM153" s="1079" t="e">
        <f t="shared" si="36"/>
        <v>#DIV/0!</v>
      </c>
      <c r="BN153" s="1079" t="e">
        <f t="shared" si="37"/>
        <v>#DIV/0!</v>
      </c>
      <c r="BO153" s="1079" t="e">
        <f t="shared" si="90"/>
        <v>#DIV/0!</v>
      </c>
      <c r="BP153" s="1079" t="e">
        <f t="shared" si="90"/>
        <v>#DIV/0!</v>
      </c>
      <c r="BQ153" s="1079" t="e">
        <f t="shared" si="90"/>
        <v>#DIV/0!</v>
      </c>
      <c r="BR153" s="1079" t="e">
        <f t="shared" si="90"/>
        <v>#DIV/0!</v>
      </c>
      <c r="BS153" s="1206"/>
      <c r="BT153" s="1206"/>
      <c r="BU153" s="1206"/>
      <c r="BV153" s="1206"/>
      <c r="BW153" s="1206"/>
      <c r="BX153" s="1206"/>
      <c r="BY153" s="1206"/>
      <c r="BZ153" s="1206"/>
      <c r="CA153" s="1062"/>
      <c r="CB153" s="798"/>
      <c r="CC153" s="1081"/>
      <c r="CD153" s="1082"/>
      <c r="CE153" s="1082"/>
      <c r="CF153" s="1083"/>
      <c r="CG153" s="1084"/>
      <c r="CH153" s="798"/>
      <c r="CI153" s="798"/>
      <c r="CJ153" s="798"/>
      <c r="CK153" s="798"/>
      <c r="CL153" s="798"/>
      <c r="CM153" s="798"/>
      <c r="CN153" s="798"/>
      <c r="CO153" s="798"/>
      <c r="CP153" s="798"/>
      <c r="CQ153" s="798"/>
      <c r="CR153" s="798"/>
      <c r="CS153" s="798"/>
      <c r="CT153" s="798"/>
    </row>
    <row r="154" spans="1:98" ht="14.25" customHeight="1">
      <c r="A154" s="853">
        <v>19</v>
      </c>
      <c r="B154" s="1030"/>
      <c r="C154" s="1031"/>
      <c r="D154" s="856"/>
      <c r="E154" s="1032"/>
      <c r="F154" s="858"/>
      <c r="G154" s="950"/>
      <c r="H154" s="1085"/>
      <c r="I154" s="860"/>
      <c r="J154" s="861"/>
      <c r="K154" s="861"/>
      <c r="L154" s="861"/>
      <c r="M154" s="1035"/>
      <c r="N154" s="1036"/>
      <c r="O154" s="954"/>
      <c r="P154" s="951"/>
      <c r="Q154" s="863"/>
      <c r="R154" s="864"/>
      <c r="S154" s="864"/>
      <c r="T154" s="865"/>
      <c r="U154" s="871"/>
      <c r="V154" s="867">
        <v>1</v>
      </c>
      <c r="W154" s="954"/>
      <c r="X154" s="1122"/>
      <c r="Y154" s="1122"/>
      <c r="Z154" s="951"/>
      <c r="AA154" s="868"/>
      <c r="AB154" s="869"/>
      <c r="AC154" s="869"/>
      <c r="AD154" s="870"/>
      <c r="AE154" s="871"/>
      <c r="AF154" s="1086"/>
      <c r="AG154" s="874"/>
      <c r="AH154" s="874"/>
      <c r="AI154" s="874"/>
      <c r="AJ154" s="875"/>
      <c r="AK154" s="1041"/>
      <c r="AL154" s="877"/>
      <c r="AM154" s="877"/>
      <c r="AN154" s="878"/>
      <c r="AO154" s="1010"/>
      <c r="AP154" s="879"/>
      <c r="AQ154" s="880"/>
      <c r="AR154" s="881"/>
      <c r="AS154" s="882" t="e">
        <f t="shared" si="22"/>
        <v>#DIV/0!</v>
      </c>
      <c r="AT154" s="977" t="e">
        <f t="shared" si="23"/>
        <v>#DIV/0!</v>
      </c>
      <c r="AU154" s="977" t="e">
        <f t="shared" si="24"/>
        <v>#DIV/0!</v>
      </c>
      <c r="AV154" s="977" t="e">
        <f t="shared" si="25"/>
        <v>#DIV/0!</v>
      </c>
      <c r="AW154" s="1014" t="e">
        <f t="shared" si="42"/>
        <v>#DIV/0!</v>
      </c>
      <c r="AX154" s="1014" t="e">
        <f t="shared" si="43"/>
        <v>#DIV/0!</v>
      </c>
      <c r="AY154" s="1014" t="e">
        <f t="shared" si="44"/>
        <v>#DIV/0!</v>
      </c>
      <c r="AZ154" s="1014" t="e">
        <f t="shared" si="26"/>
        <v>#DIV/0!</v>
      </c>
      <c r="BA154" s="978" t="e">
        <f t="shared" si="27"/>
        <v>#DIV/0!</v>
      </c>
      <c r="BB154" s="978" t="e">
        <f t="shared" si="28"/>
        <v>#DIV/0!</v>
      </c>
      <c r="BC154" s="978" t="e">
        <f t="shared" si="29"/>
        <v>#DIV/0!</v>
      </c>
      <c r="BD154" s="978" t="e">
        <f t="shared" si="30"/>
        <v>#DIV/0!</v>
      </c>
      <c r="BE154" s="979">
        <v>0.2</v>
      </c>
      <c r="BF154" s="979">
        <v>0.8</v>
      </c>
      <c r="BG154" s="978" t="e">
        <f t="shared" si="31"/>
        <v>#DIV/0!</v>
      </c>
      <c r="BH154" s="978" t="e">
        <f t="shared" si="32"/>
        <v>#DIV/0!</v>
      </c>
      <c r="BI154" s="978" t="e">
        <f t="shared" si="33"/>
        <v>#DIV/0!</v>
      </c>
      <c r="BJ154" s="978" t="e">
        <f t="shared" si="89"/>
        <v>#DIV/0!</v>
      </c>
      <c r="BK154" s="978" t="e">
        <f t="shared" si="89"/>
        <v>#DIV/0!</v>
      </c>
      <c r="BL154" s="978" t="e">
        <f t="shared" si="35"/>
        <v>#DIV/0!</v>
      </c>
      <c r="BM154" s="978" t="e">
        <f t="shared" si="36"/>
        <v>#DIV/0!</v>
      </c>
      <c r="BN154" s="978" t="e">
        <f t="shared" si="37"/>
        <v>#DIV/0!</v>
      </c>
      <c r="BO154" s="978" t="e">
        <f t="shared" si="90"/>
        <v>#DIV/0!</v>
      </c>
      <c r="BP154" s="885" t="e">
        <f t="shared" si="90"/>
        <v>#DIV/0!</v>
      </c>
      <c r="BQ154" s="885" t="e">
        <f t="shared" si="90"/>
        <v>#DIV/0!</v>
      </c>
      <c r="BR154" s="885" t="e">
        <f t="shared" si="90"/>
        <v>#DIV/0!</v>
      </c>
      <c r="BS154" s="1015" t="e">
        <f t="shared" ref="BS154:BV154" si="91">AVERAGEIF(BO154:BO163,"&lt;&gt;#¡DIV/0!")</f>
        <v>#DIV/0!</v>
      </c>
      <c r="BT154" s="1015" t="e">
        <f t="shared" si="91"/>
        <v>#DIV/0!</v>
      </c>
      <c r="BU154" s="1015" t="e">
        <f t="shared" si="91"/>
        <v>#DIV/0!</v>
      </c>
      <c r="BV154" s="1015" t="e">
        <f t="shared" si="91"/>
        <v>#DIV/0!</v>
      </c>
      <c r="BW154" s="888" t="e">
        <f>+C154*BS154</f>
        <v>#DIV/0!</v>
      </c>
      <c r="BX154" s="888" t="e">
        <f>+C154*BT154</f>
        <v>#DIV/0!</v>
      </c>
      <c r="BY154" s="888" t="e">
        <f>+C154*BU154</f>
        <v>#DIV/0!</v>
      </c>
      <c r="BZ154" s="888" t="e">
        <f>+C154*BV154</f>
        <v>#DIV/0!</v>
      </c>
      <c r="CA154" s="1016" t="e">
        <f>SUM(BW154:BZ163)</f>
        <v>#DIV/0!</v>
      </c>
      <c r="CB154" s="798"/>
      <c r="CC154" s="890" t="e">
        <f t="shared" ref="CC154:CF154" si="92">+Q154/$N$154</f>
        <v>#DIV/0!</v>
      </c>
      <c r="CD154" s="891" t="e">
        <f t="shared" si="92"/>
        <v>#DIV/0!</v>
      </c>
      <c r="CE154" s="891" t="e">
        <f t="shared" si="92"/>
        <v>#DIV/0!</v>
      </c>
      <c r="CF154" s="961" t="e">
        <f t="shared" si="92"/>
        <v>#DIV/0!</v>
      </c>
      <c r="CG154" s="962" t="e">
        <f>AVERAGE(CC154:CF163)</f>
        <v>#DIV/0!</v>
      </c>
      <c r="CH154" s="798"/>
      <c r="CI154" s="798"/>
      <c r="CJ154" s="798"/>
      <c r="CK154" s="798"/>
      <c r="CL154" s="798"/>
      <c r="CM154" s="798"/>
      <c r="CN154" s="798"/>
      <c r="CO154" s="798"/>
      <c r="CP154" s="798"/>
      <c r="CQ154" s="798"/>
      <c r="CR154" s="798"/>
      <c r="CS154" s="798"/>
      <c r="CT154" s="798"/>
    </row>
    <row r="155" spans="1:98" ht="14.25" customHeight="1">
      <c r="A155" s="1042"/>
      <c r="B155" s="1043"/>
      <c r="C155" s="1044"/>
      <c r="D155" s="1045"/>
      <c r="E155" s="1046"/>
      <c r="F155" s="898"/>
      <c r="G155" s="964"/>
      <c r="H155" s="925"/>
      <c r="I155" s="899"/>
      <c r="J155" s="900"/>
      <c r="K155" s="900"/>
      <c r="L155" s="900"/>
      <c r="M155" s="925"/>
      <c r="N155" s="1025"/>
      <c r="O155" s="927"/>
      <c r="P155" s="901"/>
      <c r="Q155" s="903"/>
      <c r="R155" s="904"/>
      <c r="S155" s="904"/>
      <c r="T155" s="905"/>
      <c r="U155" s="818"/>
      <c r="V155" s="906">
        <v>2</v>
      </c>
      <c r="W155" s="1090"/>
      <c r="X155" s="1120"/>
      <c r="Y155" s="1120"/>
      <c r="Z155" s="1101"/>
      <c r="AA155" s="907"/>
      <c r="AB155" s="908"/>
      <c r="AC155" s="908"/>
      <c r="AD155" s="909"/>
      <c r="AE155" s="871"/>
      <c r="AF155" s="1028"/>
      <c r="AG155" s="929"/>
      <c r="AH155" s="929"/>
      <c r="AI155" s="929"/>
      <c r="AJ155" s="930"/>
      <c r="AK155" s="1029"/>
      <c r="AL155" s="914"/>
      <c r="AM155" s="914"/>
      <c r="AN155" s="915"/>
      <c r="AO155" s="798"/>
      <c r="AP155" s="1050"/>
      <c r="AQ155" s="901"/>
      <c r="AR155" s="881"/>
      <c r="AS155" s="917" t="e">
        <f t="shared" si="22"/>
        <v>#DIV/0!</v>
      </c>
      <c r="AT155" s="918" t="e">
        <f t="shared" si="23"/>
        <v>#DIV/0!</v>
      </c>
      <c r="AU155" s="918" t="e">
        <f t="shared" si="24"/>
        <v>#DIV/0!</v>
      </c>
      <c r="AV155" s="918" t="e">
        <f t="shared" si="25"/>
        <v>#DIV/0!</v>
      </c>
      <c r="AW155" s="919" t="e">
        <f t="shared" si="42"/>
        <v>#DIV/0!</v>
      </c>
      <c r="AX155" s="919" t="e">
        <f t="shared" si="43"/>
        <v>#DIV/0!</v>
      </c>
      <c r="AY155" s="919" t="e">
        <f t="shared" si="44"/>
        <v>#DIV/0!</v>
      </c>
      <c r="AZ155" s="919" t="e">
        <f t="shared" si="26"/>
        <v>#DIV/0!</v>
      </c>
      <c r="BA155" s="920" t="e">
        <f t="shared" si="27"/>
        <v>#DIV/0!</v>
      </c>
      <c r="BB155" s="920" t="e">
        <f t="shared" si="28"/>
        <v>#DIV/0!</v>
      </c>
      <c r="BC155" s="920" t="e">
        <f t="shared" si="29"/>
        <v>#DIV/0!</v>
      </c>
      <c r="BD155" s="920" t="e">
        <f t="shared" si="30"/>
        <v>#DIV/0!</v>
      </c>
      <c r="BE155" s="921">
        <v>0.2</v>
      </c>
      <c r="BF155" s="921">
        <v>0.8</v>
      </c>
      <c r="BG155" s="920" t="e">
        <f t="shared" si="31"/>
        <v>#DIV/0!</v>
      </c>
      <c r="BH155" s="920" t="e">
        <f t="shared" si="32"/>
        <v>#DIV/0!</v>
      </c>
      <c r="BI155" s="920" t="e">
        <f t="shared" si="33"/>
        <v>#DIV/0!</v>
      </c>
      <c r="BJ155" s="920" t="e">
        <f t="shared" si="89"/>
        <v>#DIV/0!</v>
      </c>
      <c r="BK155" s="920" t="e">
        <f t="shared" si="89"/>
        <v>#DIV/0!</v>
      </c>
      <c r="BL155" s="920" t="e">
        <f t="shared" si="35"/>
        <v>#DIV/0!</v>
      </c>
      <c r="BM155" s="920" t="e">
        <f t="shared" si="36"/>
        <v>#DIV/0!</v>
      </c>
      <c r="BN155" s="920" t="e">
        <f t="shared" si="37"/>
        <v>#DIV/0!</v>
      </c>
      <c r="BO155" s="920" t="e">
        <f t="shared" si="90"/>
        <v>#DIV/0!</v>
      </c>
      <c r="BP155" s="920" t="e">
        <f t="shared" si="90"/>
        <v>#DIV/0!</v>
      </c>
      <c r="BQ155" s="920" t="e">
        <f t="shared" si="90"/>
        <v>#DIV/0!</v>
      </c>
      <c r="BR155" s="920" t="e">
        <f t="shared" si="90"/>
        <v>#DIV/0!</v>
      </c>
      <c r="BS155" s="1202"/>
      <c r="BT155" s="1202"/>
      <c r="BU155" s="1202"/>
      <c r="BV155" s="1202"/>
      <c r="BW155" s="1202"/>
      <c r="BX155" s="1202"/>
      <c r="BY155" s="1202"/>
      <c r="BZ155" s="1202"/>
      <c r="CA155" s="925"/>
      <c r="CB155" s="798"/>
      <c r="CC155" s="922"/>
      <c r="CD155" s="923"/>
      <c r="CE155" s="923"/>
      <c r="CF155" s="974"/>
      <c r="CG155" s="975"/>
      <c r="CH155" s="798"/>
      <c r="CI155" s="798"/>
      <c r="CJ155" s="798"/>
      <c r="CK155" s="798"/>
      <c r="CL155" s="798"/>
      <c r="CM155" s="798"/>
      <c r="CN155" s="798"/>
      <c r="CO155" s="798"/>
      <c r="CP155" s="798"/>
      <c r="CQ155" s="798"/>
      <c r="CR155" s="798"/>
      <c r="CS155" s="798"/>
      <c r="CT155" s="798"/>
    </row>
    <row r="156" spans="1:98" ht="14.25" customHeight="1">
      <c r="A156" s="1042"/>
      <c r="B156" s="1043"/>
      <c r="C156" s="1044"/>
      <c r="D156" s="1045"/>
      <c r="E156" s="1046"/>
      <c r="F156" s="898"/>
      <c r="G156" s="964"/>
      <c r="H156" s="925"/>
      <c r="I156" s="899"/>
      <c r="J156" s="900"/>
      <c r="K156" s="900"/>
      <c r="L156" s="900"/>
      <c r="M156" s="925"/>
      <c r="N156" s="1025"/>
      <c r="O156" s="927"/>
      <c r="P156" s="901"/>
      <c r="Q156" s="903"/>
      <c r="R156" s="904"/>
      <c r="S156" s="904"/>
      <c r="T156" s="905"/>
      <c r="U156" s="818"/>
      <c r="V156" s="906">
        <v>3</v>
      </c>
      <c r="W156" s="1090"/>
      <c r="X156" s="1120"/>
      <c r="Y156" s="1120"/>
      <c r="Z156" s="1101"/>
      <c r="AA156" s="907"/>
      <c r="AB156" s="908"/>
      <c r="AC156" s="908"/>
      <c r="AD156" s="909"/>
      <c r="AE156" s="871"/>
      <c r="AF156" s="1028"/>
      <c r="AG156" s="929"/>
      <c r="AH156" s="929"/>
      <c r="AI156" s="929"/>
      <c r="AJ156" s="930"/>
      <c r="AK156" s="1029"/>
      <c r="AL156" s="914"/>
      <c r="AM156" s="914"/>
      <c r="AN156" s="915"/>
      <c r="AO156" s="798"/>
      <c r="AP156" s="1050"/>
      <c r="AQ156" s="901"/>
      <c r="AR156" s="881"/>
      <c r="AS156" s="917" t="e">
        <f t="shared" si="22"/>
        <v>#DIV/0!</v>
      </c>
      <c r="AT156" s="918" t="e">
        <f t="shared" si="23"/>
        <v>#DIV/0!</v>
      </c>
      <c r="AU156" s="918" t="e">
        <f t="shared" si="24"/>
        <v>#DIV/0!</v>
      </c>
      <c r="AV156" s="918" t="e">
        <f t="shared" si="25"/>
        <v>#DIV/0!</v>
      </c>
      <c r="AW156" s="919" t="e">
        <f t="shared" si="42"/>
        <v>#DIV/0!</v>
      </c>
      <c r="AX156" s="919" t="e">
        <f t="shared" si="43"/>
        <v>#DIV/0!</v>
      </c>
      <c r="AY156" s="919" t="e">
        <f t="shared" si="44"/>
        <v>#DIV/0!</v>
      </c>
      <c r="AZ156" s="919" t="e">
        <f t="shared" si="26"/>
        <v>#DIV/0!</v>
      </c>
      <c r="BA156" s="920" t="e">
        <f t="shared" si="27"/>
        <v>#DIV/0!</v>
      </c>
      <c r="BB156" s="920" t="e">
        <f t="shared" si="28"/>
        <v>#DIV/0!</v>
      </c>
      <c r="BC156" s="920" t="e">
        <f t="shared" si="29"/>
        <v>#DIV/0!</v>
      </c>
      <c r="BD156" s="920" t="e">
        <f t="shared" si="30"/>
        <v>#DIV/0!</v>
      </c>
      <c r="BE156" s="921">
        <v>0.2</v>
      </c>
      <c r="BF156" s="921">
        <v>0.8</v>
      </c>
      <c r="BG156" s="920" t="e">
        <f t="shared" si="31"/>
        <v>#DIV/0!</v>
      </c>
      <c r="BH156" s="920" t="e">
        <f t="shared" si="32"/>
        <v>#DIV/0!</v>
      </c>
      <c r="BI156" s="920" t="e">
        <f t="shared" si="33"/>
        <v>#DIV/0!</v>
      </c>
      <c r="BJ156" s="920" t="e">
        <f t="shared" si="89"/>
        <v>#DIV/0!</v>
      </c>
      <c r="BK156" s="920" t="e">
        <f t="shared" si="89"/>
        <v>#DIV/0!</v>
      </c>
      <c r="BL156" s="920" t="e">
        <f t="shared" si="35"/>
        <v>#DIV/0!</v>
      </c>
      <c r="BM156" s="920" t="e">
        <f t="shared" si="36"/>
        <v>#DIV/0!</v>
      </c>
      <c r="BN156" s="920" t="e">
        <f t="shared" si="37"/>
        <v>#DIV/0!</v>
      </c>
      <c r="BO156" s="920" t="e">
        <f t="shared" si="90"/>
        <v>#DIV/0!</v>
      </c>
      <c r="BP156" s="920" t="e">
        <f t="shared" si="90"/>
        <v>#DIV/0!</v>
      </c>
      <c r="BQ156" s="920" t="e">
        <f t="shared" si="90"/>
        <v>#DIV/0!</v>
      </c>
      <c r="BR156" s="920" t="e">
        <f t="shared" si="90"/>
        <v>#DIV/0!</v>
      </c>
      <c r="BS156" s="1202"/>
      <c r="BT156" s="1202"/>
      <c r="BU156" s="1202"/>
      <c r="BV156" s="1202"/>
      <c r="BW156" s="1202"/>
      <c r="BX156" s="1202"/>
      <c r="BY156" s="1202"/>
      <c r="BZ156" s="1202"/>
      <c r="CA156" s="925"/>
      <c r="CB156" s="798"/>
      <c r="CC156" s="922"/>
      <c r="CD156" s="923"/>
      <c r="CE156" s="923"/>
      <c r="CF156" s="974"/>
      <c r="CG156" s="975"/>
      <c r="CH156" s="798"/>
      <c r="CI156" s="798"/>
      <c r="CJ156" s="798"/>
      <c r="CK156" s="798"/>
      <c r="CL156" s="798"/>
      <c r="CM156" s="798"/>
      <c r="CN156" s="798"/>
      <c r="CO156" s="798"/>
      <c r="CP156" s="798"/>
      <c r="CQ156" s="798"/>
      <c r="CR156" s="798"/>
      <c r="CS156" s="798"/>
      <c r="CT156" s="798"/>
    </row>
    <row r="157" spans="1:98" ht="14.25" customHeight="1">
      <c r="A157" s="1042"/>
      <c r="B157" s="1043"/>
      <c r="C157" s="1044"/>
      <c r="D157" s="1045"/>
      <c r="E157" s="1046"/>
      <c r="F157" s="898"/>
      <c r="G157" s="964"/>
      <c r="H157" s="925"/>
      <c r="I157" s="899"/>
      <c r="J157" s="900"/>
      <c r="K157" s="900"/>
      <c r="L157" s="900"/>
      <c r="M157" s="925"/>
      <c r="N157" s="1025"/>
      <c r="O157" s="927"/>
      <c r="P157" s="901"/>
      <c r="Q157" s="903"/>
      <c r="R157" s="904"/>
      <c r="S157" s="904"/>
      <c r="T157" s="905"/>
      <c r="U157" s="818"/>
      <c r="V157" s="906">
        <v>4</v>
      </c>
      <c r="W157" s="1090"/>
      <c r="X157" s="1120"/>
      <c r="Y157" s="1120"/>
      <c r="Z157" s="1101"/>
      <c r="AA157" s="907"/>
      <c r="AB157" s="908"/>
      <c r="AC157" s="908"/>
      <c r="AD157" s="909"/>
      <c r="AE157" s="871"/>
      <c r="AF157" s="1028"/>
      <c r="AG157" s="929"/>
      <c r="AH157" s="929"/>
      <c r="AI157" s="929"/>
      <c r="AJ157" s="930"/>
      <c r="AK157" s="1029"/>
      <c r="AL157" s="914"/>
      <c r="AM157" s="914"/>
      <c r="AN157" s="915"/>
      <c r="AO157" s="798"/>
      <c r="AP157" s="1050"/>
      <c r="AQ157" s="901"/>
      <c r="AR157" s="881"/>
      <c r="AS157" s="917" t="e">
        <f t="shared" si="22"/>
        <v>#DIV/0!</v>
      </c>
      <c r="AT157" s="918" t="e">
        <f t="shared" si="23"/>
        <v>#DIV/0!</v>
      </c>
      <c r="AU157" s="918" t="e">
        <f t="shared" si="24"/>
        <v>#DIV/0!</v>
      </c>
      <c r="AV157" s="918" t="e">
        <f t="shared" si="25"/>
        <v>#DIV/0!</v>
      </c>
      <c r="AW157" s="919" t="e">
        <f t="shared" si="42"/>
        <v>#DIV/0!</v>
      </c>
      <c r="AX157" s="919" t="e">
        <f t="shared" si="43"/>
        <v>#DIV/0!</v>
      </c>
      <c r="AY157" s="919" t="e">
        <f t="shared" si="44"/>
        <v>#DIV/0!</v>
      </c>
      <c r="AZ157" s="919" t="e">
        <f t="shared" si="26"/>
        <v>#DIV/0!</v>
      </c>
      <c r="BA157" s="920" t="e">
        <f t="shared" si="27"/>
        <v>#DIV/0!</v>
      </c>
      <c r="BB157" s="920" t="e">
        <f t="shared" si="28"/>
        <v>#DIV/0!</v>
      </c>
      <c r="BC157" s="920" t="e">
        <f t="shared" si="29"/>
        <v>#DIV/0!</v>
      </c>
      <c r="BD157" s="920" t="e">
        <f t="shared" si="30"/>
        <v>#DIV/0!</v>
      </c>
      <c r="BE157" s="921">
        <v>0.2</v>
      </c>
      <c r="BF157" s="921">
        <v>0.8</v>
      </c>
      <c r="BG157" s="920" t="e">
        <f t="shared" si="31"/>
        <v>#DIV/0!</v>
      </c>
      <c r="BH157" s="920" t="e">
        <f t="shared" si="32"/>
        <v>#DIV/0!</v>
      </c>
      <c r="BI157" s="920" t="e">
        <f t="shared" si="33"/>
        <v>#DIV/0!</v>
      </c>
      <c r="BJ157" s="920" t="e">
        <f t="shared" si="89"/>
        <v>#DIV/0!</v>
      </c>
      <c r="BK157" s="920" t="e">
        <f t="shared" si="89"/>
        <v>#DIV/0!</v>
      </c>
      <c r="BL157" s="920" t="e">
        <f t="shared" si="35"/>
        <v>#DIV/0!</v>
      </c>
      <c r="BM157" s="920" t="e">
        <f t="shared" si="36"/>
        <v>#DIV/0!</v>
      </c>
      <c r="BN157" s="920" t="e">
        <f t="shared" si="37"/>
        <v>#DIV/0!</v>
      </c>
      <c r="BO157" s="920" t="e">
        <f t="shared" si="90"/>
        <v>#DIV/0!</v>
      </c>
      <c r="BP157" s="920" t="e">
        <f t="shared" si="90"/>
        <v>#DIV/0!</v>
      </c>
      <c r="BQ157" s="920" t="e">
        <f t="shared" si="90"/>
        <v>#DIV/0!</v>
      </c>
      <c r="BR157" s="920" t="e">
        <f t="shared" si="90"/>
        <v>#DIV/0!</v>
      </c>
      <c r="BS157" s="1202"/>
      <c r="BT157" s="1202"/>
      <c r="BU157" s="1202"/>
      <c r="BV157" s="1202"/>
      <c r="BW157" s="1202"/>
      <c r="BX157" s="1202"/>
      <c r="BY157" s="1202"/>
      <c r="BZ157" s="1202"/>
      <c r="CA157" s="925"/>
      <c r="CB157" s="798"/>
      <c r="CC157" s="922"/>
      <c r="CD157" s="923"/>
      <c r="CE157" s="923"/>
      <c r="CF157" s="974"/>
      <c r="CG157" s="975"/>
      <c r="CH157" s="798"/>
      <c r="CI157" s="798"/>
      <c r="CJ157" s="798"/>
      <c r="CK157" s="798"/>
      <c r="CL157" s="798"/>
      <c r="CM157" s="798"/>
      <c r="CN157" s="798"/>
      <c r="CO157" s="798"/>
      <c r="CP157" s="798"/>
      <c r="CQ157" s="798"/>
      <c r="CR157" s="798"/>
      <c r="CS157" s="798"/>
      <c r="CT157" s="798"/>
    </row>
    <row r="158" spans="1:98" ht="14.25" customHeight="1">
      <c r="A158" s="1042"/>
      <c r="B158" s="1043"/>
      <c r="C158" s="1044"/>
      <c r="D158" s="1045"/>
      <c r="E158" s="1046"/>
      <c r="F158" s="898"/>
      <c r="G158" s="964"/>
      <c r="H158" s="925"/>
      <c r="I158" s="899"/>
      <c r="J158" s="900"/>
      <c r="K158" s="900"/>
      <c r="L158" s="900"/>
      <c r="M158" s="925"/>
      <c r="N158" s="1025"/>
      <c r="O158" s="927"/>
      <c r="P158" s="901"/>
      <c r="Q158" s="903"/>
      <c r="R158" s="904"/>
      <c r="S158" s="904"/>
      <c r="T158" s="905"/>
      <c r="U158" s="818"/>
      <c r="V158" s="906">
        <v>5</v>
      </c>
      <c r="W158" s="1090"/>
      <c r="X158" s="1120"/>
      <c r="Y158" s="1120"/>
      <c r="Z158" s="1101"/>
      <c r="AA158" s="907"/>
      <c r="AB158" s="908"/>
      <c r="AC158" s="908"/>
      <c r="AD158" s="909"/>
      <c r="AE158" s="871"/>
      <c r="AF158" s="1028"/>
      <c r="AG158" s="929"/>
      <c r="AH158" s="929"/>
      <c r="AI158" s="929"/>
      <c r="AJ158" s="930"/>
      <c r="AK158" s="1029"/>
      <c r="AL158" s="914"/>
      <c r="AM158" s="914"/>
      <c r="AN158" s="915"/>
      <c r="AO158" s="798"/>
      <c r="AP158" s="1050"/>
      <c r="AQ158" s="901"/>
      <c r="AR158" s="881"/>
      <c r="AS158" s="917" t="e">
        <f t="shared" si="22"/>
        <v>#DIV/0!</v>
      </c>
      <c r="AT158" s="918" t="e">
        <f t="shared" si="23"/>
        <v>#DIV/0!</v>
      </c>
      <c r="AU158" s="918" t="e">
        <f t="shared" si="24"/>
        <v>#DIV/0!</v>
      </c>
      <c r="AV158" s="918" t="e">
        <f t="shared" si="25"/>
        <v>#DIV/0!</v>
      </c>
      <c r="AW158" s="919" t="e">
        <f t="shared" si="42"/>
        <v>#DIV/0!</v>
      </c>
      <c r="AX158" s="919" t="e">
        <f t="shared" si="43"/>
        <v>#DIV/0!</v>
      </c>
      <c r="AY158" s="919" t="e">
        <f t="shared" si="44"/>
        <v>#DIV/0!</v>
      </c>
      <c r="AZ158" s="919" t="e">
        <f t="shared" si="26"/>
        <v>#DIV/0!</v>
      </c>
      <c r="BA158" s="920" t="e">
        <f t="shared" si="27"/>
        <v>#DIV/0!</v>
      </c>
      <c r="BB158" s="920" t="e">
        <f t="shared" si="28"/>
        <v>#DIV/0!</v>
      </c>
      <c r="BC158" s="920" t="e">
        <f t="shared" si="29"/>
        <v>#DIV/0!</v>
      </c>
      <c r="BD158" s="920" t="e">
        <f t="shared" si="30"/>
        <v>#DIV/0!</v>
      </c>
      <c r="BE158" s="921">
        <v>0.2</v>
      </c>
      <c r="BF158" s="921">
        <v>0.8</v>
      </c>
      <c r="BG158" s="920" t="e">
        <f t="shared" si="31"/>
        <v>#DIV/0!</v>
      </c>
      <c r="BH158" s="920" t="e">
        <f t="shared" si="32"/>
        <v>#DIV/0!</v>
      </c>
      <c r="BI158" s="920" t="e">
        <f t="shared" si="33"/>
        <v>#DIV/0!</v>
      </c>
      <c r="BJ158" s="920" t="e">
        <f t="shared" si="89"/>
        <v>#DIV/0!</v>
      </c>
      <c r="BK158" s="920" t="e">
        <f t="shared" si="89"/>
        <v>#DIV/0!</v>
      </c>
      <c r="BL158" s="920" t="e">
        <f t="shared" si="35"/>
        <v>#DIV/0!</v>
      </c>
      <c r="BM158" s="920" t="e">
        <f t="shared" si="36"/>
        <v>#DIV/0!</v>
      </c>
      <c r="BN158" s="920" t="e">
        <f t="shared" si="37"/>
        <v>#DIV/0!</v>
      </c>
      <c r="BO158" s="920" t="e">
        <f t="shared" si="90"/>
        <v>#DIV/0!</v>
      </c>
      <c r="BP158" s="920" t="e">
        <f t="shared" si="90"/>
        <v>#DIV/0!</v>
      </c>
      <c r="BQ158" s="920" t="e">
        <f t="shared" si="90"/>
        <v>#DIV/0!</v>
      </c>
      <c r="BR158" s="920" t="e">
        <f t="shared" si="90"/>
        <v>#DIV/0!</v>
      </c>
      <c r="BS158" s="1202"/>
      <c r="BT158" s="1202"/>
      <c r="BU158" s="1202"/>
      <c r="BV158" s="1202"/>
      <c r="BW158" s="1202"/>
      <c r="BX158" s="1202"/>
      <c r="BY158" s="1202"/>
      <c r="BZ158" s="1202"/>
      <c r="CA158" s="925"/>
      <c r="CB158" s="798"/>
      <c r="CC158" s="922"/>
      <c r="CD158" s="923"/>
      <c r="CE158" s="923"/>
      <c r="CF158" s="974"/>
      <c r="CG158" s="975"/>
      <c r="CH158" s="798"/>
      <c r="CI158" s="798"/>
      <c r="CJ158" s="798"/>
      <c r="CK158" s="798"/>
      <c r="CL158" s="798"/>
      <c r="CM158" s="798"/>
      <c r="CN158" s="798"/>
      <c r="CO158" s="798"/>
      <c r="CP158" s="798"/>
      <c r="CQ158" s="798"/>
      <c r="CR158" s="798"/>
      <c r="CS158" s="798"/>
      <c r="CT158" s="798"/>
    </row>
    <row r="159" spans="1:98" ht="14.25" customHeight="1">
      <c r="A159" s="1042"/>
      <c r="B159" s="1043"/>
      <c r="C159" s="1044"/>
      <c r="D159" s="1045"/>
      <c r="E159" s="1046"/>
      <c r="F159" s="898"/>
      <c r="G159" s="964"/>
      <c r="H159" s="925"/>
      <c r="I159" s="899"/>
      <c r="J159" s="900"/>
      <c r="K159" s="900"/>
      <c r="L159" s="900"/>
      <c r="M159" s="925"/>
      <c r="N159" s="1025"/>
      <c r="O159" s="927"/>
      <c r="P159" s="901"/>
      <c r="Q159" s="903"/>
      <c r="R159" s="904"/>
      <c r="S159" s="904"/>
      <c r="T159" s="905"/>
      <c r="U159" s="818"/>
      <c r="V159" s="906">
        <v>6</v>
      </c>
      <c r="W159" s="1090"/>
      <c r="X159" s="1120"/>
      <c r="Y159" s="1120"/>
      <c r="Z159" s="1101"/>
      <c r="AA159" s="907"/>
      <c r="AB159" s="908"/>
      <c r="AC159" s="908"/>
      <c r="AD159" s="909"/>
      <c r="AE159" s="871"/>
      <c r="AF159" s="1028"/>
      <c r="AG159" s="929"/>
      <c r="AH159" s="929"/>
      <c r="AI159" s="929"/>
      <c r="AJ159" s="930"/>
      <c r="AK159" s="1029"/>
      <c r="AL159" s="914"/>
      <c r="AM159" s="914"/>
      <c r="AN159" s="915"/>
      <c r="AO159" s="798"/>
      <c r="AP159" s="1050"/>
      <c r="AQ159" s="901"/>
      <c r="AR159" s="881"/>
      <c r="AS159" s="917" t="e">
        <f t="shared" si="22"/>
        <v>#DIV/0!</v>
      </c>
      <c r="AT159" s="918" t="e">
        <f t="shared" si="23"/>
        <v>#DIV/0!</v>
      </c>
      <c r="AU159" s="918" t="e">
        <f t="shared" si="24"/>
        <v>#DIV/0!</v>
      </c>
      <c r="AV159" s="918" t="e">
        <f t="shared" si="25"/>
        <v>#DIV/0!</v>
      </c>
      <c r="AW159" s="919" t="e">
        <f t="shared" si="42"/>
        <v>#DIV/0!</v>
      </c>
      <c r="AX159" s="919" t="e">
        <f t="shared" si="43"/>
        <v>#DIV/0!</v>
      </c>
      <c r="AY159" s="919" t="e">
        <f t="shared" si="44"/>
        <v>#DIV/0!</v>
      </c>
      <c r="AZ159" s="919" t="e">
        <f t="shared" si="26"/>
        <v>#DIV/0!</v>
      </c>
      <c r="BA159" s="920" t="e">
        <f t="shared" si="27"/>
        <v>#DIV/0!</v>
      </c>
      <c r="BB159" s="920" t="e">
        <f t="shared" si="28"/>
        <v>#DIV/0!</v>
      </c>
      <c r="BC159" s="920" t="e">
        <f t="shared" si="29"/>
        <v>#DIV/0!</v>
      </c>
      <c r="BD159" s="920" t="e">
        <f t="shared" si="30"/>
        <v>#DIV/0!</v>
      </c>
      <c r="BE159" s="921">
        <v>0.2</v>
      </c>
      <c r="BF159" s="921">
        <v>0.8</v>
      </c>
      <c r="BG159" s="920" t="e">
        <f t="shared" si="31"/>
        <v>#DIV/0!</v>
      </c>
      <c r="BH159" s="920" t="e">
        <f t="shared" si="32"/>
        <v>#DIV/0!</v>
      </c>
      <c r="BI159" s="920" t="e">
        <f t="shared" si="33"/>
        <v>#DIV/0!</v>
      </c>
      <c r="BJ159" s="920" t="e">
        <f t="shared" si="89"/>
        <v>#DIV/0!</v>
      </c>
      <c r="BK159" s="920" t="e">
        <f t="shared" si="89"/>
        <v>#DIV/0!</v>
      </c>
      <c r="BL159" s="920" t="e">
        <f t="shared" si="35"/>
        <v>#DIV/0!</v>
      </c>
      <c r="BM159" s="920" t="e">
        <f t="shared" si="36"/>
        <v>#DIV/0!</v>
      </c>
      <c r="BN159" s="920" t="e">
        <f t="shared" si="37"/>
        <v>#DIV/0!</v>
      </c>
      <c r="BO159" s="920" t="e">
        <f t="shared" si="90"/>
        <v>#DIV/0!</v>
      </c>
      <c r="BP159" s="920" t="e">
        <f t="shared" si="90"/>
        <v>#DIV/0!</v>
      </c>
      <c r="BQ159" s="920" t="e">
        <f t="shared" si="90"/>
        <v>#DIV/0!</v>
      </c>
      <c r="BR159" s="920" t="e">
        <f t="shared" si="90"/>
        <v>#DIV/0!</v>
      </c>
      <c r="BS159" s="1202"/>
      <c r="BT159" s="1202"/>
      <c r="BU159" s="1202"/>
      <c r="BV159" s="1202"/>
      <c r="BW159" s="1202"/>
      <c r="BX159" s="1202"/>
      <c r="BY159" s="1202"/>
      <c r="BZ159" s="1202"/>
      <c r="CA159" s="925"/>
      <c r="CB159" s="798"/>
      <c r="CC159" s="922"/>
      <c r="CD159" s="923"/>
      <c r="CE159" s="923"/>
      <c r="CF159" s="974"/>
      <c r="CG159" s="975"/>
      <c r="CH159" s="798"/>
      <c r="CI159" s="798"/>
      <c r="CJ159" s="798"/>
      <c r="CK159" s="798"/>
      <c r="CL159" s="798"/>
      <c r="CM159" s="798"/>
      <c r="CN159" s="798"/>
      <c r="CO159" s="798"/>
      <c r="CP159" s="798"/>
      <c r="CQ159" s="798"/>
      <c r="CR159" s="798"/>
      <c r="CS159" s="798"/>
      <c r="CT159" s="798"/>
    </row>
    <row r="160" spans="1:98" ht="14.25" customHeight="1">
      <c r="A160" s="1042"/>
      <c r="B160" s="1043"/>
      <c r="C160" s="1044"/>
      <c r="D160" s="1045"/>
      <c r="E160" s="1046"/>
      <c r="F160" s="898"/>
      <c r="G160" s="964"/>
      <c r="H160" s="925"/>
      <c r="I160" s="899"/>
      <c r="J160" s="900"/>
      <c r="K160" s="900"/>
      <c r="L160" s="900"/>
      <c r="M160" s="925"/>
      <c r="N160" s="1025"/>
      <c r="O160" s="927"/>
      <c r="P160" s="901"/>
      <c r="Q160" s="903"/>
      <c r="R160" s="904"/>
      <c r="S160" s="904"/>
      <c r="T160" s="905"/>
      <c r="U160" s="818"/>
      <c r="V160" s="906">
        <v>7</v>
      </c>
      <c r="W160" s="1090"/>
      <c r="X160" s="1120"/>
      <c r="Y160" s="1120"/>
      <c r="Z160" s="1101"/>
      <c r="AA160" s="907"/>
      <c r="AB160" s="908"/>
      <c r="AC160" s="908"/>
      <c r="AD160" s="909"/>
      <c r="AE160" s="871"/>
      <c r="AF160" s="1028"/>
      <c r="AG160" s="929"/>
      <c r="AH160" s="929"/>
      <c r="AI160" s="929"/>
      <c r="AJ160" s="930"/>
      <c r="AK160" s="1029"/>
      <c r="AL160" s="914"/>
      <c r="AM160" s="914"/>
      <c r="AN160" s="915"/>
      <c r="AO160" s="798"/>
      <c r="AP160" s="1050"/>
      <c r="AQ160" s="901"/>
      <c r="AR160" s="881"/>
      <c r="AS160" s="917" t="e">
        <f t="shared" si="22"/>
        <v>#DIV/0!</v>
      </c>
      <c r="AT160" s="918" t="e">
        <f t="shared" si="23"/>
        <v>#DIV/0!</v>
      </c>
      <c r="AU160" s="918" t="e">
        <f t="shared" si="24"/>
        <v>#DIV/0!</v>
      </c>
      <c r="AV160" s="918" t="e">
        <f t="shared" si="25"/>
        <v>#DIV/0!</v>
      </c>
      <c r="AW160" s="919" t="e">
        <f t="shared" si="42"/>
        <v>#DIV/0!</v>
      </c>
      <c r="AX160" s="919" t="e">
        <f t="shared" si="43"/>
        <v>#DIV/0!</v>
      </c>
      <c r="AY160" s="919" t="e">
        <f t="shared" si="44"/>
        <v>#DIV/0!</v>
      </c>
      <c r="AZ160" s="919" t="e">
        <f t="shared" si="26"/>
        <v>#DIV/0!</v>
      </c>
      <c r="BA160" s="920" t="e">
        <f t="shared" si="27"/>
        <v>#DIV/0!</v>
      </c>
      <c r="BB160" s="920" t="e">
        <f t="shared" si="28"/>
        <v>#DIV/0!</v>
      </c>
      <c r="BC160" s="920" t="e">
        <f t="shared" si="29"/>
        <v>#DIV/0!</v>
      </c>
      <c r="BD160" s="920" t="e">
        <f t="shared" si="30"/>
        <v>#DIV/0!</v>
      </c>
      <c r="BE160" s="921">
        <v>0.2</v>
      </c>
      <c r="BF160" s="921">
        <v>0.8</v>
      </c>
      <c r="BG160" s="920" t="e">
        <f t="shared" si="31"/>
        <v>#DIV/0!</v>
      </c>
      <c r="BH160" s="920" t="e">
        <f t="shared" si="32"/>
        <v>#DIV/0!</v>
      </c>
      <c r="BI160" s="920" t="e">
        <f t="shared" si="33"/>
        <v>#DIV/0!</v>
      </c>
      <c r="BJ160" s="920" t="e">
        <f t="shared" si="89"/>
        <v>#DIV/0!</v>
      </c>
      <c r="BK160" s="920" t="e">
        <f t="shared" si="89"/>
        <v>#DIV/0!</v>
      </c>
      <c r="BL160" s="920" t="e">
        <f t="shared" si="35"/>
        <v>#DIV/0!</v>
      </c>
      <c r="BM160" s="920" t="e">
        <f t="shared" si="36"/>
        <v>#DIV/0!</v>
      </c>
      <c r="BN160" s="920" t="e">
        <f t="shared" si="37"/>
        <v>#DIV/0!</v>
      </c>
      <c r="BO160" s="920" t="e">
        <f t="shared" si="90"/>
        <v>#DIV/0!</v>
      </c>
      <c r="BP160" s="920" t="e">
        <f t="shared" si="90"/>
        <v>#DIV/0!</v>
      </c>
      <c r="BQ160" s="920" t="e">
        <f t="shared" si="90"/>
        <v>#DIV/0!</v>
      </c>
      <c r="BR160" s="920" t="e">
        <f t="shared" si="90"/>
        <v>#DIV/0!</v>
      </c>
      <c r="BS160" s="1202"/>
      <c r="BT160" s="1202"/>
      <c r="BU160" s="1202"/>
      <c r="BV160" s="1202"/>
      <c r="BW160" s="1202"/>
      <c r="BX160" s="1202"/>
      <c r="BY160" s="1202"/>
      <c r="BZ160" s="1202"/>
      <c r="CA160" s="925"/>
      <c r="CB160" s="798"/>
      <c r="CC160" s="922"/>
      <c r="CD160" s="923"/>
      <c r="CE160" s="923"/>
      <c r="CF160" s="974"/>
      <c r="CG160" s="975"/>
      <c r="CH160" s="798"/>
      <c r="CI160" s="798"/>
      <c r="CJ160" s="798"/>
      <c r="CK160" s="798"/>
      <c r="CL160" s="798"/>
      <c r="CM160" s="798"/>
      <c r="CN160" s="798"/>
      <c r="CO160" s="798"/>
      <c r="CP160" s="798"/>
      <c r="CQ160" s="798"/>
      <c r="CR160" s="798"/>
      <c r="CS160" s="798"/>
      <c r="CT160" s="798"/>
    </row>
    <row r="161" spans="1:98" ht="14.25" customHeight="1">
      <c r="A161" s="1042"/>
      <c r="B161" s="1043"/>
      <c r="C161" s="1044"/>
      <c r="D161" s="1045"/>
      <c r="E161" s="1046"/>
      <c r="F161" s="898"/>
      <c r="G161" s="964"/>
      <c r="H161" s="925"/>
      <c r="I161" s="899"/>
      <c r="J161" s="900"/>
      <c r="K161" s="900"/>
      <c r="L161" s="900"/>
      <c r="M161" s="925"/>
      <c r="N161" s="1025"/>
      <c r="O161" s="927"/>
      <c r="P161" s="901"/>
      <c r="Q161" s="903"/>
      <c r="R161" s="904"/>
      <c r="S161" s="904"/>
      <c r="T161" s="905"/>
      <c r="U161" s="818"/>
      <c r="V161" s="906">
        <v>8</v>
      </c>
      <c r="W161" s="1090"/>
      <c r="X161" s="1120"/>
      <c r="Y161" s="1120"/>
      <c r="Z161" s="1101"/>
      <c r="AA161" s="907"/>
      <c r="AB161" s="908"/>
      <c r="AC161" s="908"/>
      <c r="AD161" s="909"/>
      <c r="AE161" s="871"/>
      <c r="AF161" s="1028"/>
      <c r="AG161" s="929"/>
      <c r="AH161" s="929"/>
      <c r="AI161" s="929"/>
      <c r="AJ161" s="930"/>
      <c r="AK161" s="1029"/>
      <c r="AL161" s="914"/>
      <c r="AM161" s="914"/>
      <c r="AN161" s="915"/>
      <c r="AO161" s="798"/>
      <c r="AP161" s="1050"/>
      <c r="AQ161" s="901"/>
      <c r="AR161" s="881"/>
      <c r="AS161" s="917" t="e">
        <f t="shared" si="22"/>
        <v>#DIV/0!</v>
      </c>
      <c r="AT161" s="918" t="e">
        <f t="shared" si="23"/>
        <v>#DIV/0!</v>
      </c>
      <c r="AU161" s="918" t="e">
        <f t="shared" si="24"/>
        <v>#DIV/0!</v>
      </c>
      <c r="AV161" s="918" t="e">
        <f t="shared" si="25"/>
        <v>#DIV/0!</v>
      </c>
      <c r="AW161" s="919" t="e">
        <f t="shared" si="42"/>
        <v>#DIV/0!</v>
      </c>
      <c r="AX161" s="919" t="e">
        <f t="shared" si="43"/>
        <v>#DIV/0!</v>
      </c>
      <c r="AY161" s="919" t="e">
        <f t="shared" si="44"/>
        <v>#DIV/0!</v>
      </c>
      <c r="AZ161" s="919" t="e">
        <f t="shared" si="26"/>
        <v>#DIV/0!</v>
      </c>
      <c r="BA161" s="920" t="e">
        <f t="shared" si="27"/>
        <v>#DIV/0!</v>
      </c>
      <c r="BB161" s="920" t="e">
        <f t="shared" si="28"/>
        <v>#DIV/0!</v>
      </c>
      <c r="BC161" s="920" t="e">
        <f t="shared" si="29"/>
        <v>#DIV/0!</v>
      </c>
      <c r="BD161" s="920" t="e">
        <f t="shared" si="30"/>
        <v>#DIV/0!</v>
      </c>
      <c r="BE161" s="921">
        <v>0.2</v>
      </c>
      <c r="BF161" s="921">
        <v>0.8</v>
      </c>
      <c r="BG161" s="920" t="e">
        <f t="shared" si="31"/>
        <v>#DIV/0!</v>
      </c>
      <c r="BH161" s="920" t="e">
        <f t="shared" si="32"/>
        <v>#DIV/0!</v>
      </c>
      <c r="BI161" s="920" t="e">
        <f t="shared" si="33"/>
        <v>#DIV/0!</v>
      </c>
      <c r="BJ161" s="920" t="e">
        <f t="shared" si="89"/>
        <v>#DIV/0!</v>
      </c>
      <c r="BK161" s="920" t="e">
        <f t="shared" si="89"/>
        <v>#DIV/0!</v>
      </c>
      <c r="BL161" s="920" t="e">
        <f t="shared" si="35"/>
        <v>#DIV/0!</v>
      </c>
      <c r="BM161" s="920" t="e">
        <f t="shared" si="36"/>
        <v>#DIV/0!</v>
      </c>
      <c r="BN161" s="920" t="e">
        <f t="shared" si="37"/>
        <v>#DIV/0!</v>
      </c>
      <c r="BO161" s="920" t="e">
        <f t="shared" si="90"/>
        <v>#DIV/0!</v>
      </c>
      <c r="BP161" s="920" t="e">
        <f t="shared" si="90"/>
        <v>#DIV/0!</v>
      </c>
      <c r="BQ161" s="920" t="e">
        <f t="shared" si="90"/>
        <v>#DIV/0!</v>
      </c>
      <c r="BR161" s="920" t="e">
        <f t="shared" si="90"/>
        <v>#DIV/0!</v>
      </c>
      <c r="BS161" s="1202"/>
      <c r="BT161" s="1202"/>
      <c r="BU161" s="1202"/>
      <c r="BV161" s="1202"/>
      <c r="BW161" s="1202"/>
      <c r="BX161" s="1202"/>
      <c r="BY161" s="1202"/>
      <c r="BZ161" s="1202"/>
      <c r="CA161" s="925"/>
      <c r="CB161" s="798"/>
      <c r="CC161" s="922"/>
      <c r="CD161" s="923"/>
      <c r="CE161" s="923"/>
      <c r="CF161" s="974"/>
      <c r="CG161" s="975"/>
      <c r="CH161" s="798"/>
      <c r="CI161" s="798"/>
      <c r="CJ161" s="798"/>
      <c r="CK161" s="798"/>
      <c r="CL161" s="798"/>
      <c r="CM161" s="798"/>
      <c r="CN161" s="798"/>
      <c r="CO161" s="798"/>
      <c r="CP161" s="798"/>
      <c r="CQ161" s="798"/>
      <c r="CR161" s="798"/>
      <c r="CS161" s="798"/>
      <c r="CT161" s="798"/>
    </row>
    <row r="162" spans="1:98" ht="14.25" customHeight="1">
      <c r="A162" s="1042"/>
      <c r="B162" s="1043"/>
      <c r="C162" s="1044"/>
      <c r="D162" s="1045"/>
      <c r="E162" s="1046"/>
      <c r="F162" s="898"/>
      <c r="G162" s="964"/>
      <c r="H162" s="925"/>
      <c r="I162" s="899"/>
      <c r="J162" s="900"/>
      <c r="K162" s="900"/>
      <c r="L162" s="900"/>
      <c r="M162" s="925"/>
      <c r="N162" s="1025"/>
      <c r="O162" s="927"/>
      <c r="P162" s="901"/>
      <c r="Q162" s="903"/>
      <c r="R162" s="904"/>
      <c r="S162" s="904"/>
      <c r="T162" s="905"/>
      <c r="U162" s="818"/>
      <c r="V162" s="906">
        <v>9</v>
      </c>
      <c r="W162" s="1090"/>
      <c r="X162" s="1120"/>
      <c r="Y162" s="1120"/>
      <c r="Z162" s="1101"/>
      <c r="AA162" s="907"/>
      <c r="AB162" s="908"/>
      <c r="AC162" s="908"/>
      <c r="AD162" s="909"/>
      <c r="AE162" s="871"/>
      <c r="AF162" s="1028"/>
      <c r="AG162" s="929"/>
      <c r="AH162" s="929"/>
      <c r="AI162" s="929"/>
      <c r="AJ162" s="930"/>
      <c r="AK162" s="1029"/>
      <c r="AL162" s="914"/>
      <c r="AM162" s="914"/>
      <c r="AN162" s="915"/>
      <c r="AO162" s="798"/>
      <c r="AP162" s="1050"/>
      <c r="AQ162" s="901"/>
      <c r="AR162" s="881"/>
      <c r="AS162" s="917" t="e">
        <f t="shared" si="22"/>
        <v>#DIV/0!</v>
      </c>
      <c r="AT162" s="918" t="e">
        <f t="shared" si="23"/>
        <v>#DIV/0!</v>
      </c>
      <c r="AU162" s="918" t="e">
        <f t="shared" si="24"/>
        <v>#DIV/0!</v>
      </c>
      <c r="AV162" s="918" t="e">
        <f t="shared" si="25"/>
        <v>#DIV/0!</v>
      </c>
      <c r="AW162" s="919" t="e">
        <f t="shared" si="42"/>
        <v>#DIV/0!</v>
      </c>
      <c r="AX162" s="919" t="e">
        <f t="shared" si="43"/>
        <v>#DIV/0!</v>
      </c>
      <c r="AY162" s="919" t="e">
        <f t="shared" si="44"/>
        <v>#DIV/0!</v>
      </c>
      <c r="AZ162" s="919" t="e">
        <f t="shared" si="26"/>
        <v>#DIV/0!</v>
      </c>
      <c r="BA162" s="920" t="e">
        <f t="shared" si="27"/>
        <v>#DIV/0!</v>
      </c>
      <c r="BB162" s="920" t="e">
        <f t="shared" si="28"/>
        <v>#DIV/0!</v>
      </c>
      <c r="BC162" s="920" t="e">
        <f t="shared" si="29"/>
        <v>#DIV/0!</v>
      </c>
      <c r="BD162" s="920" t="e">
        <f t="shared" si="30"/>
        <v>#DIV/0!</v>
      </c>
      <c r="BE162" s="921">
        <v>0.2</v>
      </c>
      <c r="BF162" s="921">
        <v>0.8</v>
      </c>
      <c r="BG162" s="920" t="e">
        <f t="shared" si="31"/>
        <v>#DIV/0!</v>
      </c>
      <c r="BH162" s="920" t="e">
        <f t="shared" si="32"/>
        <v>#DIV/0!</v>
      </c>
      <c r="BI162" s="920" t="e">
        <f t="shared" si="33"/>
        <v>#DIV/0!</v>
      </c>
      <c r="BJ162" s="920" t="e">
        <f t="shared" si="89"/>
        <v>#DIV/0!</v>
      </c>
      <c r="BK162" s="920" t="e">
        <f t="shared" si="89"/>
        <v>#DIV/0!</v>
      </c>
      <c r="BL162" s="920" t="e">
        <f t="shared" si="35"/>
        <v>#DIV/0!</v>
      </c>
      <c r="BM162" s="920" t="e">
        <f t="shared" si="36"/>
        <v>#DIV/0!</v>
      </c>
      <c r="BN162" s="920" t="e">
        <f t="shared" si="37"/>
        <v>#DIV/0!</v>
      </c>
      <c r="BO162" s="920" t="e">
        <f t="shared" si="90"/>
        <v>#DIV/0!</v>
      </c>
      <c r="BP162" s="920" t="e">
        <f t="shared" si="90"/>
        <v>#DIV/0!</v>
      </c>
      <c r="BQ162" s="920" t="e">
        <f t="shared" si="90"/>
        <v>#DIV/0!</v>
      </c>
      <c r="BR162" s="920" t="e">
        <f t="shared" si="90"/>
        <v>#DIV/0!</v>
      </c>
      <c r="BS162" s="1202"/>
      <c r="BT162" s="1202"/>
      <c r="BU162" s="1202"/>
      <c r="BV162" s="1202"/>
      <c r="BW162" s="1202"/>
      <c r="BX162" s="1202"/>
      <c r="BY162" s="1202"/>
      <c r="BZ162" s="1202"/>
      <c r="CA162" s="925"/>
      <c r="CB162" s="798"/>
      <c r="CC162" s="922"/>
      <c r="CD162" s="923"/>
      <c r="CE162" s="923"/>
      <c r="CF162" s="974"/>
      <c r="CG162" s="975"/>
      <c r="CH162" s="798"/>
      <c r="CI162" s="798"/>
      <c r="CJ162" s="798"/>
      <c r="CK162" s="798"/>
      <c r="CL162" s="798"/>
      <c r="CM162" s="798"/>
      <c r="CN162" s="798"/>
      <c r="CO162" s="798"/>
      <c r="CP162" s="798"/>
      <c r="CQ162" s="798"/>
      <c r="CR162" s="798"/>
      <c r="CS162" s="798"/>
      <c r="CT162" s="798"/>
    </row>
    <row r="163" spans="1:98" ht="14.25" customHeight="1" thickBot="1">
      <c r="A163" s="1057"/>
      <c r="B163" s="1058"/>
      <c r="C163" s="1059"/>
      <c r="D163" s="1060"/>
      <c r="E163" s="1061"/>
      <c r="F163" s="983"/>
      <c r="G163" s="984"/>
      <c r="H163" s="1062"/>
      <c r="I163" s="1063"/>
      <c r="J163" s="986"/>
      <c r="K163" s="986"/>
      <c r="L163" s="986"/>
      <c r="M163" s="1062"/>
      <c r="N163" s="1064"/>
      <c r="O163" s="987"/>
      <c r="P163" s="985"/>
      <c r="Q163" s="1065"/>
      <c r="R163" s="1066"/>
      <c r="S163" s="1066"/>
      <c r="T163" s="1067"/>
      <c r="U163" s="818"/>
      <c r="V163" s="981">
        <v>10</v>
      </c>
      <c r="W163" s="1068"/>
      <c r="X163" s="1121"/>
      <c r="Y163" s="1121"/>
      <c r="Z163" s="1069"/>
      <c r="AA163" s="1070"/>
      <c r="AB163" s="989"/>
      <c r="AC163" s="989"/>
      <c r="AD163" s="990"/>
      <c r="AE163" s="871"/>
      <c r="AF163" s="1071"/>
      <c r="AG163" s="991"/>
      <c r="AH163" s="991"/>
      <c r="AI163" s="991"/>
      <c r="AJ163" s="992"/>
      <c r="AK163" s="1073"/>
      <c r="AL163" s="994"/>
      <c r="AM163" s="994"/>
      <c r="AN163" s="1074"/>
      <c r="AO163" s="798"/>
      <c r="AP163" s="1075"/>
      <c r="AQ163" s="985"/>
      <c r="AR163" s="881"/>
      <c r="AS163" s="1076" t="e">
        <f t="shared" si="22"/>
        <v>#DIV/0!</v>
      </c>
      <c r="AT163" s="1077" t="e">
        <f t="shared" si="23"/>
        <v>#DIV/0!</v>
      </c>
      <c r="AU163" s="1077" t="e">
        <f t="shared" si="24"/>
        <v>#DIV/0!</v>
      </c>
      <c r="AV163" s="1077" t="e">
        <f t="shared" si="25"/>
        <v>#DIV/0!</v>
      </c>
      <c r="AW163" s="1078" t="e">
        <f t="shared" si="42"/>
        <v>#DIV/0!</v>
      </c>
      <c r="AX163" s="1078" t="e">
        <f t="shared" si="43"/>
        <v>#DIV/0!</v>
      </c>
      <c r="AY163" s="1078" t="e">
        <f t="shared" si="44"/>
        <v>#DIV/0!</v>
      </c>
      <c r="AZ163" s="1078" t="e">
        <f t="shared" si="26"/>
        <v>#DIV/0!</v>
      </c>
      <c r="BA163" s="1079" t="e">
        <f t="shared" si="27"/>
        <v>#DIV/0!</v>
      </c>
      <c r="BB163" s="1079" t="e">
        <f t="shared" si="28"/>
        <v>#DIV/0!</v>
      </c>
      <c r="BC163" s="1079" t="e">
        <f t="shared" si="29"/>
        <v>#DIV/0!</v>
      </c>
      <c r="BD163" s="1079" t="e">
        <f t="shared" si="30"/>
        <v>#DIV/0!</v>
      </c>
      <c r="BE163" s="1080">
        <v>0.2</v>
      </c>
      <c r="BF163" s="1080">
        <v>0.8</v>
      </c>
      <c r="BG163" s="1079" t="e">
        <f t="shared" si="31"/>
        <v>#DIV/0!</v>
      </c>
      <c r="BH163" s="1079" t="e">
        <f t="shared" si="32"/>
        <v>#DIV/0!</v>
      </c>
      <c r="BI163" s="1079" t="e">
        <f t="shared" si="33"/>
        <v>#DIV/0!</v>
      </c>
      <c r="BJ163" s="1079" t="e">
        <f t="shared" si="89"/>
        <v>#DIV/0!</v>
      </c>
      <c r="BK163" s="1079" t="e">
        <f t="shared" si="89"/>
        <v>#DIV/0!</v>
      </c>
      <c r="BL163" s="1079" t="e">
        <f t="shared" si="35"/>
        <v>#DIV/0!</v>
      </c>
      <c r="BM163" s="1079" t="e">
        <f t="shared" si="36"/>
        <v>#DIV/0!</v>
      </c>
      <c r="BN163" s="1079" t="e">
        <f t="shared" si="37"/>
        <v>#DIV/0!</v>
      </c>
      <c r="BO163" s="1079" t="e">
        <f t="shared" si="90"/>
        <v>#DIV/0!</v>
      </c>
      <c r="BP163" s="1079" t="e">
        <f t="shared" si="90"/>
        <v>#DIV/0!</v>
      </c>
      <c r="BQ163" s="1079" t="e">
        <f t="shared" si="90"/>
        <v>#DIV/0!</v>
      </c>
      <c r="BR163" s="1079" t="e">
        <f t="shared" si="90"/>
        <v>#DIV/0!</v>
      </c>
      <c r="BS163" s="1206"/>
      <c r="BT163" s="1206"/>
      <c r="BU163" s="1206"/>
      <c r="BV163" s="1206"/>
      <c r="BW163" s="1206"/>
      <c r="BX163" s="1206"/>
      <c r="BY163" s="1206"/>
      <c r="BZ163" s="1206"/>
      <c r="CA163" s="1062"/>
      <c r="CB163" s="798"/>
      <c r="CC163" s="1081"/>
      <c r="CD163" s="1082"/>
      <c r="CE163" s="1082"/>
      <c r="CF163" s="1083"/>
      <c r="CG163" s="1084"/>
      <c r="CH163" s="798"/>
      <c r="CI163" s="798"/>
      <c r="CJ163" s="798"/>
      <c r="CK163" s="798"/>
      <c r="CL163" s="798"/>
      <c r="CM163" s="798"/>
      <c r="CN163" s="798"/>
      <c r="CO163" s="798"/>
      <c r="CP163" s="798"/>
      <c r="CQ163" s="798"/>
      <c r="CR163" s="798"/>
      <c r="CS163" s="798"/>
      <c r="CT163" s="798"/>
    </row>
    <row r="164" spans="1:98" ht="14.25" customHeight="1">
      <c r="A164" s="853">
        <v>20</v>
      </c>
      <c r="B164" s="1030"/>
      <c r="C164" s="1031"/>
      <c r="D164" s="1123"/>
      <c r="E164" s="1124"/>
      <c r="F164" s="858"/>
      <c r="G164" s="950"/>
      <c r="H164" s="1085"/>
      <c r="I164" s="860"/>
      <c r="J164" s="861"/>
      <c r="K164" s="861"/>
      <c r="L164" s="861"/>
      <c r="M164" s="1035"/>
      <c r="N164" s="1036"/>
      <c r="O164" s="954"/>
      <c r="P164" s="951"/>
      <c r="Q164" s="863"/>
      <c r="R164" s="864"/>
      <c r="S164" s="864"/>
      <c r="T164" s="865"/>
      <c r="U164" s="818"/>
      <c r="V164" s="867">
        <v>1</v>
      </c>
      <c r="W164" s="954"/>
      <c r="X164" s="1122"/>
      <c r="Y164" s="1122"/>
      <c r="Z164" s="951"/>
      <c r="AA164" s="868"/>
      <c r="AB164" s="869"/>
      <c r="AC164" s="869"/>
      <c r="AD164" s="870"/>
      <c r="AE164" s="871"/>
      <c r="AF164" s="1086"/>
      <c r="AG164" s="874"/>
      <c r="AH164" s="874"/>
      <c r="AI164" s="874"/>
      <c r="AJ164" s="875"/>
      <c r="AK164" s="1041"/>
      <c r="AL164" s="877"/>
      <c r="AM164" s="877"/>
      <c r="AN164" s="878"/>
      <c r="AO164" s="798"/>
      <c r="AP164" s="879"/>
      <c r="AQ164" s="880"/>
      <c r="AR164" s="881"/>
      <c r="AS164" s="882" t="e">
        <f t="shared" si="22"/>
        <v>#DIV/0!</v>
      </c>
      <c r="AT164" s="1125" t="e">
        <f t="shared" si="23"/>
        <v>#DIV/0!</v>
      </c>
      <c r="AU164" s="1125" t="e">
        <f t="shared" si="24"/>
        <v>#DIV/0!</v>
      </c>
      <c r="AV164" s="1125" t="e">
        <f t="shared" si="25"/>
        <v>#DIV/0!</v>
      </c>
      <c r="AW164" s="885" t="e">
        <f t="shared" si="42"/>
        <v>#DIV/0!</v>
      </c>
      <c r="AX164" s="885" t="e">
        <f t="shared" si="43"/>
        <v>#DIV/0!</v>
      </c>
      <c r="AY164" s="885" t="e">
        <f t="shared" si="44"/>
        <v>#DIV/0!</v>
      </c>
      <c r="AZ164" s="885" t="e">
        <f t="shared" si="26"/>
        <v>#DIV/0!</v>
      </c>
      <c r="BA164" s="885" t="e">
        <f t="shared" si="27"/>
        <v>#DIV/0!</v>
      </c>
      <c r="BB164" s="885" t="e">
        <f t="shared" si="28"/>
        <v>#DIV/0!</v>
      </c>
      <c r="BC164" s="885" t="e">
        <f t="shared" si="29"/>
        <v>#DIV/0!</v>
      </c>
      <c r="BD164" s="885" t="e">
        <f t="shared" si="30"/>
        <v>#DIV/0!</v>
      </c>
      <c r="BE164" s="886">
        <v>0.2</v>
      </c>
      <c r="BF164" s="886">
        <v>0.8</v>
      </c>
      <c r="BG164" s="885" t="e">
        <f t="shared" si="31"/>
        <v>#DIV/0!</v>
      </c>
      <c r="BH164" s="885" t="e">
        <f t="shared" si="32"/>
        <v>#DIV/0!</v>
      </c>
      <c r="BI164" s="885" t="e">
        <f t="shared" si="33"/>
        <v>#DIV/0!</v>
      </c>
      <c r="BJ164" s="885" t="e">
        <f t="shared" si="89"/>
        <v>#DIV/0!</v>
      </c>
      <c r="BK164" s="885" t="e">
        <f t="shared" si="89"/>
        <v>#DIV/0!</v>
      </c>
      <c r="BL164" s="885" t="e">
        <f t="shared" si="35"/>
        <v>#DIV/0!</v>
      </c>
      <c r="BM164" s="885" t="e">
        <f t="shared" si="36"/>
        <v>#DIV/0!</v>
      </c>
      <c r="BN164" s="885" t="e">
        <f t="shared" si="37"/>
        <v>#DIV/0!</v>
      </c>
      <c r="BO164" s="885" t="e">
        <f t="shared" si="90"/>
        <v>#DIV/0!</v>
      </c>
      <c r="BP164" s="885" t="e">
        <f t="shared" si="90"/>
        <v>#DIV/0!</v>
      </c>
      <c r="BQ164" s="885" t="e">
        <f t="shared" si="90"/>
        <v>#DIV/0!</v>
      </c>
      <c r="BR164" s="885" t="e">
        <f t="shared" si="90"/>
        <v>#DIV/0!</v>
      </c>
      <c r="BS164" s="1126" t="e">
        <f t="shared" ref="BS164:BV164" si="93">AVERAGEIF(BO164:BO173,"&lt;&gt;#¡DIV/0!")</f>
        <v>#DIV/0!</v>
      </c>
      <c r="BT164" s="1126" t="e">
        <f t="shared" si="93"/>
        <v>#DIV/0!</v>
      </c>
      <c r="BU164" s="1126" t="e">
        <f t="shared" si="93"/>
        <v>#DIV/0!</v>
      </c>
      <c r="BV164" s="1126" t="e">
        <f t="shared" si="93"/>
        <v>#DIV/0!</v>
      </c>
      <c r="BW164" s="1127" t="e">
        <f>+C164*BS164</f>
        <v>#DIV/0!</v>
      </c>
      <c r="BX164" s="1127" t="e">
        <f>+C164*BT164</f>
        <v>#DIV/0!</v>
      </c>
      <c r="BY164" s="1127" t="e">
        <f>+C164*BU164</f>
        <v>#DIV/0!</v>
      </c>
      <c r="BZ164" s="1127" t="e">
        <f>+C164*BV164</f>
        <v>#DIV/0!</v>
      </c>
      <c r="CA164" s="1128" t="e">
        <f>SUM(BW164:BZ173)</f>
        <v>#DIV/0!</v>
      </c>
      <c r="CB164" s="798"/>
      <c r="CC164" s="890" t="e">
        <f t="shared" ref="CC164:CF164" si="94">+Q164/$N$164</f>
        <v>#DIV/0!</v>
      </c>
      <c r="CD164" s="891" t="e">
        <f t="shared" si="94"/>
        <v>#DIV/0!</v>
      </c>
      <c r="CE164" s="891" t="e">
        <f t="shared" si="94"/>
        <v>#DIV/0!</v>
      </c>
      <c r="CF164" s="961" t="e">
        <f t="shared" si="94"/>
        <v>#DIV/0!</v>
      </c>
      <c r="CG164" s="962" t="e">
        <f>AVERAGE(CC164:CF173)</f>
        <v>#DIV/0!</v>
      </c>
      <c r="CH164" s="798"/>
      <c r="CI164" s="798"/>
      <c r="CJ164" s="798"/>
      <c r="CK164" s="798"/>
      <c r="CL164" s="798"/>
      <c r="CM164" s="798"/>
      <c r="CN164" s="798"/>
      <c r="CO164" s="798"/>
      <c r="CP164" s="798"/>
      <c r="CQ164" s="798"/>
      <c r="CR164" s="798"/>
      <c r="CS164" s="798"/>
      <c r="CT164" s="798"/>
    </row>
    <row r="165" spans="1:98" ht="14.25" customHeight="1">
      <c r="A165" s="1042"/>
      <c r="B165" s="1043"/>
      <c r="C165" s="1044"/>
      <c r="D165" s="1129"/>
      <c r="E165" s="1130"/>
      <c r="F165" s="898"/>
      <c r="G165" s="964"/>
      <c r="H165" s="925"/>
      <c r="I165" s="899"/>
      <c r="J165" s="900"/>
      <c r="K165" s="900"/>
      <c r="L165" s="900"/>
      <c r="M165" s="925"/>
      <c r="N165" s="1025"/>
      <c r="O165" s="927"/>
      <c r="P165" s="901"/>
      <c r="Q165" s="903"/>
      <c r="R165" s="904"/>
      <c r="S165" s="904"/>
      <c r="T165" s="905"/>
      <c r="U165" s="818"/>
      <c r="V165" s="906">
        <v>2</v>
      </c>
      <c r="W165" s="1090"/>
      <c r="X165" s="1120"/>
      <c r="Y165" s="1120"/>
      <c r="Z165" s="1101"/>
      <c r="AA165" s="907"/>
      <c r="AB165" s="908"/>
      <c r="AC165" s="908"/>
      <c r="AD165" s="909"/>
      <c r="AE165" s="871"/>
      <c r="AF165" s="1028"/>
      <c r="AG165" s="929"/>
      <c r="AH165" s="929"/>
      <c r="AI165" s="929"/>
      <c r="AJ165" s="930"/>
      <c r="AK165" s="1029"/>
      <c r="AL165" s="914"/>
      <c r="AM165" s="914"/>
      <c r="AN165" s="915"/>
      <c r="AO165" s="798"/>
      <c r="AP165" s="1050"/>
      <c r="AQ165" s="901"/>
      <c r="AR165" s="881"/>
      <c r="AS165" s="917" t="e">
        <f t="shared" si="22"/>
        <v>#DIV/0!</v>
      </c>
      <c r="AT165" s="1131" t="e">
        <f t="shared" si="23"/>
        <v>#DIV/0!</v>
      </c>
      <c r="AU165" s="1131" t="e">
        <f t="shared" si="24"/>
        <v>#DIV/0!</v>
      </c>
      <c r="AV165" s="1131" t="e">
        <f t="shared" si="25"/>
        <v>#DIV/0!</v>
      </c>
      <c r="AW165" s="920" t="e">
        <f t="shared" si="42"/>
        <v>#DIV/0!</v>
      </c>
      <c r="AX165" s="920" t="e">
        <f t="shared" si="43"/>
        <v>#DIV/0!</v>
      </c>
      <c r="AY165" s="920" t="e">
        <f t="shared" si="44"/>
        <v>#DIV/0!</v>
      </c>
      <c r="AZ165" s="920" t="e">
        <f t="shared" si="26"/>
        <v>#DIV/0!</v>
      </c>
      <c r="BA165" s="920" t="e">
        <f t="shared" si="27"/>
        <v>#DIV/0!</v>
      </c>
      <c r="BB165" s="920" t="e">
        <f t="shared" si="28"/>
        <v>#DIV/0!</v>
      </c>
      <c r="BC165" s="920" t="e">
        <f t="shared" si="29"/>
        <v>#DIV/0!</v>
      </c>
      <c r="BD165" s="920" t="e">
        <f t="shared" si="30"/>
        <v>#DIV/0!</v>
      </c>
      <c r="BE165" s="921">
        <v>0.2</v>
      </c>
      <c r="BF165" s="921">
        <v>0.8</v>
      </c>
      <c r="BG165" s="920" t="e">
        <f t="shared" si="31"/>
        <v>#DIV/0!</v>
      </c>
      <c r="BH165" s="920" t="e">
        <f t="shared" si="32"/>
        <v>#DIV/0!</v>
      </c>
      <c r="BI165" s="920" t="e">
        <f t="shared" si="33"/>
        <v>#DIV/0!</v>
      </c>
      <c r="BJ165" s="920" t="e">
        <f t="shared" ref="BJ165:BK180" si="95">+AZ165*BE165</f>
        <v>#DIV/0!</v>
      </c>
      <c r="BK165" s="920" t="e">
        <f t="shared" si="95"/>
        <v>#DIV/0!</v>
      </c>
      <c r="BL165" s="920" t="e">
        <f t="shared" si="35"/>
        <v>#DIV/0!</v>
      </c>
      <c r="BM165" s="920" t="e">
        <f t="shared" si="36"/>
        <v>#DIV/0!</v>
      </c>
      <c r="BN165" s="920" t="e">
        <f t="shared" si="37"/>
        <v>#DIV/0!</v>
      </c>
      <c r="BO165" s="920" t="e">
        <f t="shared" ref="BO165:BR180" si="96">+BG165+BK165</f>
        <v>#DIV/0!</v>
      </c>
      <c r="BP165" s="920" t="e">
        <f t="shared" si="96"/>
        <v>#DIV/0!</v>
      </c>
      <c r="BQ165" s="920" t="e">
        <f t="shared" si="96"/>
        <v>#DIV/0!</v>
      </c>
      <c r="BR165" s="920" t="e">
        <f t="shared" si="96"/>
        <v>#DIV/0!</v>
      </c>
      <c r="BS165" s="1132"/>
      <c r="BT165" s="1132"/>
      <c r="BU165" s="1132"/>
      <c r="BV165" s="1132"/>
      <c r="BW165" s="1133"/>
      <c r="BX165" s="1133"/>
      <c r="BY165" s="1133"/>
      <c r="BZ165" s="1133"/>
      <c r="CA165" s="1134"/>
      <c r="CB165" s="798"/>
      <c r="CC165" s="922"/>
      <c r="CD165" s="923"/>
      <c r="CE165" s="923"/>
      <c r="CF165" s="974"/>
      <c r="CG165" s="975"/>
      <c r="CH165" s="798"/>
      <c r="CI165" s="798"/>
      <c r="CJ165" s="798"/>
      <c r="CK165" s="798"/>
      <c r="CL165" s="798"/>
      <c r="CM165" s="798"/>
      <c r="CN165" s="798"/>
      <c r="CO165" s="798"/>
      <c r="CP165" s="798"/>
      <c r="CQ165" s="798"/>
      <c r="CR165" s="798"/>
      <c r="CS165" s="798"/>
      <c r="CT165" s="798"/>
    </row>
    <row r="166" spans="1:98" ht="14.25" customHeight="1">
      <c r="A166" s="1042"/>
      <c r="B166" s="1043"/>
      <c r="C166" s="1044"/>
      <c r="D166" s="1129"/>
      <c r="E166" s="1130"/>
      <c r="F166" s="898"/>
      <c r="G166" s="964"/>
      <c r="H166" s="925"/>
      <c r="I166" s="899"/>
      <c r="J166" s="900"/>
      <c r="K166" s="900"/>
      <c r="L166" s="900"/>
      <c r="M166" s="925"/>
      <c r="N166" s="1025"/>
      <c r="O166" s="927"/>
      <c r="P166" s="901"/>
      <c r="Q166" s="903"/>
      <c r="R166" s="904"/>
      <c r="S166" s="904"/>
      <c r="T166" s="905"/>
      <c r="U166" s="818"/>
      <c r="V166" s="906">
        <v>3</v>
      </c>
      <c r="W166" s="1090"/>
      <c r="X166" s="1120"/>
      <c r="Y166" s="1120"/>
      <c r="Z166" s="1101"/>
      <c r="AA166" s="907"/>
      <c r="AB166" s="908"/>
      <c r="AC166" s="908"/>
      <c r="AD166" s="909"/>
      <c r="AE166" s="871"/>
      <c r="AF166" s="1028"/>
      <c r="AG166" s="929"/>
      <c r="AH166" s="929"/>
      <c r="AI166" s="929"/>
      <c r="AJ166" s="930"/>
      <c r="AK166" s="1029"/>
      <c r="AL166" s="914"/>
      <c r="AM166" s="914"/>
      <c r="AN166" s="915"/>
      <c r="AO166" s="798"/>
      <c r="AP166" s="1050"/>
      <c r="AQ166" s="901"/>
      <c r="AR166" s="881"/>
      <c r="AS166" s="917" t="e">
        <f t="shared" si="22"/>
        <v>#DIV/0!</v>
      </c>
      <c r="AT166" s="1131" t="e">
        <f t="shared" si="23"/>
        <v>#DIV/0!</v>
      </c>
      <c r="AU166" s="1131" t="e">
        <f t="shared" si="24"/>
        <v>#DIV/0!</v>
      </c>
      <c r="AV166" s="1131" t="e">
        <f t="shared" si="25"/>
        <v>#DIV/0!</v>
      </c>
      <c r="AW166" s="920" t="e">
        <f t="shared" si="42"/>
        <v>#DIV/0!</v>
      </c>
      <c r="AX166" s="920" t="e">
        <f t="shared" si="43"/>
        <v>#DIV/0!</v>
      </c>
      <c r="AY166" s="920" t="e">
        <f t="shared" si="44"/>
        <v>#DIV/0!</v>
      </c>
      <c r="AZ166" s="920" t="e">
        <f t="shared" si="26"/>
        <v>#DIV/0!</v>
      </c>
      <c r="BA166" s="920" t="e">
        <f t="shared" si="27"/>
        <v>#DIV/0!</v>
      </c>
      <c r="BB166" s="920" t="e">
        <f t="shared" si="28"/>
        <v>#DIV/0!</v>
      </c>
      <c r="BC166" s="920" t="e">
        <f t="shared" si="29"/>
        <v>#DIV/0!</v>
      </c>
      <c r="BD166" s="920" t="e">
        <f t="shared" si="30"/>
        <v>#DIV/0!</v>
      </c>
      <c r="BE166" s="921">
        <v>0.2</v>
      </c>
      <c r="BF166" s="921">
        <v>0.8</v>
      </c>
      <c r="BG166" s="920" t="e">
        <f t="shared" si="31"/>
        <v>#DIV/0!</v>
      </c>
      <c r="BH166" s="920" t="e">
        <f t="shared" si="32"/>
        <v>#DIV/0!</v>
      </c>
      <c r="BI166" s="920" t="e">
        <f t="shared" si="33"/>
        <v>#DIV/0!</v>
      </c>
      <c r="BJ166" s="920" t="e">
        <f t="shared" si="95"/>
        <v>#DIV/0!</v>
      </c>
      <c r="BK166" s="920" t="e">
        <f t="shared" si="95"/>
        <v>#DIV/0!</v>
      </c>
      <c r="BL166" s="920" t="e">
        <f t="shared" si="35"/>
        <v>#DIV/0!</v>
      </c>
      <c r="BM166" s="920" t="e">
        <f t="shared" si="36"/>
        <v>#DIV/0!</v>
      </c>
      <c r="BN166" s="920" t="e">
        <f t="shared" si="37"/>
        <v>#DIV/0!</v>
      </c>
      <c r="BO166" s="920" t="e">
        <f t="shared" si="96"/>
        <v>#DIV/0!</v>
      </c>
      <c r="BP166" s="920" t="e">
        <f t="shared" si="96"/>
        <v>#DIV/0!</v>
      </c>
      <c r="BQ166" s="920" t="e">
        <f t="shared" si="96"/>
        <v>#DIV/0!</v>
      </c>
      <c r="BR166" s="920" t="e">
        <f t="shared" si="96"/>
        <v>#DIV/0!</v>
      </c>
      <c r="BS166" s="1132"/>
      <c r="BT166" s="1132"/>
      <c r="BU166" s="1132"/>
      <c r="BV166" s="1132"/>
      <c r="BW166" s="1133"/>
      <c r="BX166" s="1133"/>
      <c r="BY166" s="1133"/>
      <c r="BZ166" s="1133"/>
      <c r="CA166" s="1134"/>
      <c r="CB166" s="798"/>
      <c r="CC166" s="922"/>
      <c r="CD166" s="923"/>
      <c r="CE166" s="923"/>
      <c r="CF166" s="974"/>
      <c r="CG166" s="975"/>
      <c r="CH166" s="798"/>
      <c r="CI166" s="798"/>
      <c r="CJ166" s="798"/>
      <c r="CK166" s="798"/>
      <c r="CL166" s="798"/>
      <c r="CM166" s="798"/>
      <c r="CN166" s="798"/>
      <c r="CO166" s="798"/>
      <c r="CP166" s="798"/>
      <c r="CQ166" s="798"/>
      <c r="CR166" s="798"/>
      <c r="CS166" s="798"/>
      <c r="CT166" s="798"/>
    </row>
    <row r="167" spans="1:98" ht="14.25" customHeight="1">
      <c r="A167" s="1042"/>
      <c r="B167" s="1043"/>
      <c r="C167" s="1044"/>
      <c r="D167" s="1129"/>
      <c r="E167" s="1130"/>
      <c r="F167" s="898"/>
      <c r="G167" s="964"/>
      <c r="H167" s="925"/>
      <c r="I167" s="899"/>
      <c r="J167" s="900"/>
      <c r="K167" s="900"/>
      <c r="L167" s="900"/>
      <c r="M167" s="925"/>
      <c r="N167" s="1025"/>
      <c r="O167" s="927"/>
      <c r="P167" s="901"/>
      <c r="Q167" s="903"/>
      <c r="R167" s="904"/>
      <c r="S167" s="904"/>
      <c r="T167" s="905"/>
      <c r="U167" s="818"/>
      <c r="V167" s="906">
        <v>4</v>
      </c>
      <c r="W167" s="1090"/>
      <c r="X167" s="1120"/>
      <c r="Y167" s="1120"/>
      <c r="Z167" s="1101"/>
      <c r="AA167" s="907"/>
      <c r="AB167" s="908"/>
      <c r="AC167" s="908"/>
      <c r="AD167" s="909"/>
      <c r="AE167" s="871"/>
      <c r="AF167" s="1028"/>
      <c r="AG167" s="929"/>
      <c r="AH167" s="929"/>
      <c r="AI167" s="929"/>
      <c r="AJ167" s="930"/>
      <c r="AK167" s="1029"/>
      <c r="AL167" s="914"/>
      <c r="AM167" s="914"/>
      <c r="AN167" s="915"/>
      <c r="AO167" s="798"/>
      <c r="AP167" s="1050"/>
      <c r="AQ167" s="901"/>
      <c r="AR167" s="881"/>
      <c r="AS167" s="917" t="e">
        <f t="shared" si="22"/>
        <v>#DIV/0!</v>
      </c>
      <c r="AT167" s="1131" t="e">
        <f t="shared" si="23"/>
        <v>#DIV/0!</v>
      </c>
      <c r="AU167" s="1131" t="e">
        <f t="shared" si="24"/>
        <v>#DIV/0!</v>
      </c>
      <c r="AV167" s="1131" t="e">
        <f t="shared" si="25"/>
        <v>#DIV/0!</v>
      </c>
      <c r="AW167" s="920" t="e">
        <f t="shared" si="42"/>
        <v>#DIV/0!</v>
      </c>
      <c r="AX167" s="920" t="e">
        <f t="shared" si="43"/>
        <v>#DIV/0!</v>
      </c>
      <c r="AY167" s="920" t="e">
        <f t="shared" si="44"/>
        <v>#DIV/0!</v>
      </c>
      <c r="AZ167" s="920" t="e">
        <f t="shared" si="26"/>
        <v>#DIV/0!</v>
      </c>
      <c r="BA167" s="920" t="e">
        <f t="shared" si="27"/>
        <v>#DIV/0!</v>
      </c>
      <c r="BB167" s="920" t="e">
        <f t="shared" si="28"/>
        <v>#DIV/0!</v>
      </c>
      <c r="BC167" s="920" t="e">
        <f t="shared" si="29"/>
        <v>#DIV/0!</v>
      </c>
      <c r="BD167" s="920" t="e">
        <f t="shared" si="30"/>
        <v>#DIV/0!</v>
      </c>
      <c r="BE167" s="921">
        <v>0.2</v>
      </c>
      <c r="BF167" s="921">
        <v>0.8</v>
      </c>
      <c r="BG167" s="920" t="e">
        <f t="shared" si="31"/>
        <v>#DIV/0!</v>
      </c>
      <c r="BH167" s="920" t="e">
        <f t="shared" si="32"/>
        <v>#DIV/0!</v>
      </c>
      <c r="BI167" s="920" t="e">
        <f t="shared" si="33"/>
        <v>#DIV/0!</v>
      </c>
      <c r="BJ167" s="920" t="e">
        <f t="shared" si="95"/>
        <v>#DIV/0!</v>
      </c>
      <c r="BK167" s="920" t="e">
        <f t="shared" si="95"/>
        <v>#DIV/0!</v>
      </c>
      <c r="BL167" s="920" t="e">
        <f t="shared" si="35"/>
        <v>#DIV/0!</v>
      </c>
      <c r="BM167" s="920" t="e">
        <f t="shared" si="36"/>
        <v>#DIV/0!</v>
      </c>
      <c r="BN167" s="920" t="e">
        <f t="shared" si="37"/>
        <v>#DIV/0!</v>
      </c>
      <c r="BO167" s="920" t="e">
        <f t="shared" si="96"/>
        <v>#DIV/0!</v>
      </c>
      <c r="BP167" s="920" t="e">
        <f t="shared" si="96"/>
        <v>#DIV/0!</v>
      </c>
      <c r="BQ167" s="920" t="e">
        <f t="shared" si="96"/>
        <v>#DIV/0!</v>
      </c>
      <c r="BR167" s="920" t="e">
        <f t="shared" si="96"/>
        <v>#DIV/0!</v>
      </c>
      <c r="BS167" s="1132"/>
      <c r="BT167" s="1132"/>
      <c r="BU167" s="1132"/>
      <c r="BV167" s="1132"/>
      <c r="BW167" s="1133"/>
      <c r="BX167" s="1133"/>
      <c r="BY167" s="1133"/>
      <c r="BZ167" s="1133"/>
      <c r="CA167" s="1134"/>
      <c r="CB167" s="798"/>
      <c r="CC167" s="922"/>
      <c r="CD167" s="923"/>
      <c r="CE167" s="923"/>
      <c r="CF167" s="974"/>
      <c r="CG167" s="975"/>
      <c r="CH167" s="798"/>
      <c r="CI167" s="798"/>
      <c r="CJ167" s="798"/>
      <c r="CK167" s="798"/>
      <c r="CL167" s="798"/>
      <c r="CM167" s="798"/>
      <c r="CN167" s="798"/>
      <c r="CO167" s="798"/>
      <c r="CP167" s="798"/>
      <c r="CQ167" s="798"/>
      <c r="CR167" s="798"/>
      <c r="CS167" s="798"/>
      <c r="CT167" s="798"/>
    </row>
    <row r="168" spans="1:98" ht="14.25" customHeight="1">
      <c r="A168" s="1042"/>
      <c r="B168" s="1043"/>
      <c r="C168" s="1044"/>
      <c r="D168" s="1129"/>
      <c r="E168" s="1130"/>
      <c r="F168" s="898"/>
      <c r="G168" s="964"/>
      <c r="H168" s="925"/>
      <c r="I168" s="899"/>
      <c r="J168" s="900"/>
      <c r="K168" s="900"/>
      <c r="L168" s="900"/>
      <c r="M168" s="925"/>
      <c r="N168" s="1025"/>
      <c r="O168" s="927"/>
      <c r="P168" s="901"/>
      <c r="Q168" s="903"/>
      <c r="R168" s="904"/>
      <c r="S168" s="904"/>
      <c r="T168" s="905"/>
      <c r="U168" s="818"/>
      <c r="V168" s="906">
        <v>5</v>
      </c>
      <c r="W168" s="1090"/>
      <c r="X168" s="1120"/>
      <c r="Y168" s="1120"/>
      <c r="Z168" s="1101"/>
      <c r="AA168" s="907"/>
      <c r="AB168" s="908"/>
      <c r="AC168" s="908"/>
      <c r="AD168" s="909"/>
      <c r="AE168" s="871"/>
      <c r="AF168" s="1028"/>
      <c r="AG168" s="929"/>
      <c r="AH168" s="929"/>
      <c r="AI168" s="929"/>
      <c r="AJ168" s="930"/>
      <c r="AK168" s="1029"/>
      <c r="AL168" s="914"/>
      <c r="AM168" s="914"/>
      <c r="AN168" s="915"/>
      <c r="AO168" s="798"/>
      <c r="AP168" s="1050"/>
      <c r="AQ168" s="901"/>
      <c r="AR168" s="881"/>
      <c r="AS168" s="917" t="e">
        <f t="shared" si="22"/>
        <v>#DIV/0!</v>
      </c>
      <c r="AT168" s="1131" t="e">
        <f t="shared" si="23"/>
        <v>#DIV/0!</v>
      </c>
      <c r="AU168" s="1131" t="e">
        <f t="shared" si="24"/>
        <v>#DIV/0!</v>
      </c>
      <c r="AV168" s="1131" t="e">
        <f t="shared" si="25"/>
        <v>#DIV/0!</v>
      </c>
      <c r="AW168" s="920" t="e">
        <f t="shared" si="42"/>
        <v>#DIV/0!</v>
      </c>
      <c r="AX168" s="920" t="e">
        <f t="shared" si="43"/>
        <v>#DIV/0!</v>
      </c>
      <c r="AY168" s="920" t="e">
        <f t="shared" si="44"/>
        <v>#DIV/0!</v>
      </c>
      <c r="AZ168" s="920" t="e">
        <f t="shared" si="26"/>
        <v>#DIV/0!</v>
      </c>
      <c r="BA168" s="920" t="e">
        <f t="shared" si="27"/>
        <v>#DIV/0!</v>
      </c>
      <c r="BB168" s="920" t="e">
        <f t="shared" si="28"/>
        <v>#DIV/0!</v>
      </c>
      <c r="BC168" s="920" t="e">
        <f t="shared" si="29"/>
        <v>#DIV/0!</v>
      </c>
      <c r="BD168" s="920" t="e">
        <f t="shared" si="30"/>
        <v>#DIV/0!</v>
      </c>
      <c r="BE168" s="921">
        <v>0.2</v>
      </c>
      <c r="BF168" s="921">
        <v>0.8</v>
      </c>
      <c r="BG168" s="920" t="e">
        <f t="shared" si="31"/>
        <v>#DIV/0!</v>
      </c>
      <c r="BH168" s="920" t="e">
        <f t="shared" si="32"/>
        <v>#DIV/0!</v>
      </c>
      <c r="BI168" s="920" t="e">
        <f t="shared" si="33"/>
        <v>#DIV/0!</v>
      </c>
      <c r="BJ168" s="920" t="e">
        <f t="shared" si="95"/>
        <v>#DIV/0!</v>
      </c>
      <c r="BK168" s="920" t="e">
        <f t="shared" si="95"/>
        <v>#DIV/0!</v>
      </c>
      <c r="BL168" s="920" t="e">
        <f t="shared" si="35"/>
        <v>#DIV/0!</v>
      </c>
      <c r="BM168" s="920" t="e">
        <f t="shared" si="36"/>
        <v>#DIV/0!</v>
      </c>
      <c r="BN168" s="920" t="e">
        <f t="shared" si="37"/>
        <v>#DIV/0!</v>
      </c>
      <c r="BO168" s="920" t="e">
        <f t="shared" si="96"/>
        <v>#DIV/0!</v>
      </c>
      <c r="BP168" s="920" t="e">
        <f t="shared" si="96"/>
        <v>#DIV/0!</v>
      </c>
      <c r="BQ168" s="920" t="e">
        <f t="shared" si="96"/>
        <v>#DIV/0!</v>
      </c>
      <c r="BR168" s="920" t="e">
        <f t="shared" si="96"/>
        <v>#DIV/0!</v>
      </c>
      <c r="BS168" s="1132"/>
      <c r="BT168" s="1132"/>
      <c r="BU168" s="1132"/>
      <c r="BV168" s="1132"/>
      <c r="BW168" s="1133"/>
      <c r="BX168" s="1133"/>
      <c r="BY168" s="1133"/>
      <c r="BZ168" s="1133"/>
      <c r="CA168" s="1134"/>
      <c r="CB168" s="798"/>
      <c r="CC168" s="922"/>
      <c r="CD168" s="923"/>
      <c r="CE168" s="923"/>
      <c r="CF168" s="974"/>
      <c r="CG168" s="975"/>
      <c r="CH168" s="798"/>
      <c r="CI168" s="798"/>
      <c r="CJ168" s="798"/>
      <c r="CK168" s="798"/>
      <c r="CL168" s="798"/>
      <c r="CM168" s="798"/>
      <c r="CN168" s="798"/>
      <c r="CO168" s="798"/>
      <c r="CP168" s="798"/>
      <c r="CQ168" s="798"/>
      <c r="CR168" s="798"/>
      <c r="CS168" s="798"/>
      <c r="CT168" s="798"/>
    </row>
    <row r="169" spans="1:98" ht="14.25" customHeight="1">
      <c r="A169" s="1042"/>
      <c r="B169" s="1043"/>
      <c r="C169" s="1044"/>
      <c r="D169" s="1129"/>
      <c r="E169" s="1130"/>
      <c r="F169" s="898"/>
      <c r="G169" s="964"/>
      <c r="H169" s="925"/>
      <c r="I169" s="899"/>
      <c r="J169" s="900"/>
      <c r="K169" s="900"/>
      <c r="L169" s="900"/>
      <c r="M169" s="925"/>
      <c r="N169" s="1025"/>
      <c r="O169" s="927"/>
      <c r="P169" s="901"/>
      <c r="Q169" s="903"/>
      <c r="R169" s="904"/>
      <c r="S169" s="904"/>
      <c r="T169" s="905"/>
      <c r="U169" s="818"/>
      <c r="V169" s="906">
        <v>6</v>
      </c>
      <c r="W169" s="1090"/>
      <c r="X169" s="1120"/>
      <c r="Y169" s="1120"/>
      <c r="Z169" s="1101"/>
      <c r="AA169" s="907"/>
      <c r="AB169" s="908"/>
      <c r="AC169" s="908"/>
      <c r="AD169" s="909"/>
      <c r="AE169" s="871"/>
      <c r="AF169" s="1028"/>
      <c r="AG169" s="929"/>
      <c r="AH169" s="929"/>
      <c r="AI169" s="929"/>
      <c r="AJ169" s="930"/>
      <c r="AK169" s="1029"/>
      <c r="AL169" s="914"/>
      <c r="AM169" s="914"/>
      <c r="AN169" s="915"/>
      <c r="AO169" s="798"/>
      <c r="AP169" s="1050"/>
      <c r="AQ169" s="901"/>
      <c r="AR169" s="881"/>
      <c r="AS169" s="917" t="e">
        <f t="shared" si="22"/>
        <v>#DIV/0!</v>
      </c>
      <c r="AT169" s="1131" t="e">
        <f t="shared" si="23"/>
        <v>#DIV/0!</v>
      </c>
      <c r="AU169" s="1131" t="e">
        <f t="shared" si="24"/>
        <v>#DIV/0!</v>
      </c>
      <c r="AV169" s="1131" t="e">
        <f t="shared" si="25"/>
        <v>#DIV/0!</v>
      </c>
      <c r="AW169" s="920" t="e">
        <f t="shared" si="42"/>
        <v>#DIV/0!</v>
      </c>
      <c r="AX169" s="920" t="e">
        <f t="shared" si="43"/>
        <v>#DIV/0!</v>
      </c>
      <c r="AY169" s="920" t="e">
        <f t="shared" si="44"/>
        <v>#DIV/0!</v>
      </c>
      <c r="AZ169" s="920" t="e">
        <f t="shared" si="26"/>
        <v>#DIV/0!</v>
      </c>
      <c r="BA169" s="920" t="e">
        <f t="shared" si="27"/>
        <v>#DIV/0!</v>
      </c>
      <c r="BB169" s="920" t="e">
        <f t="shared" si="28"/>
        <v>#DIV/0!</v>
      </c>
      <c r="BC169" s="920" t="e">
        <f t="shared" si="29"/>
        <v>#DIV/0!</v>
      </c>
      <c r="BD169" s="920" t="e">
        <f t="shared" si="30"/>
        <v>#DIV/0!</v>
      </c>
      <c r="BE169" s="921">
        <v>0.2</v>
      </c>
      <c r="BF169" s="921">
        <v>0.8</v>
      </c>
      <c r="BG169" s="920" t="e">
        <f t="shared" si="31"/>
        <v>#DIV/0!</v>
      </c>
      <c r="BH169" s="920" t="e">
        <f t="shared" si="32"/>
        <v>#DIV/0!</v>
      </c>
      <c r="BI169" s="920" t="e">
        <f t="shared" si="33"/>
        <v>#DIV/0!</v>
      </c>
      <c r="BJ169" s="920" t="e">
        <f t="shared" si="95"/>
        <v>#DIV/0!</v>
      </c>
      <c r="BK169" s="920" t="e">
        <f t="shared" si="95"/>
        <v>#DIV/0!</v>
      </c>
      <c r="BL169" s="920" t="e">
        <f t="shared" si="35"/>
        <v>#DIV/0!</v>
      </c>
      <c r="BM169" s="920" t="e">
        <f t="shared" si="36"/>
        <v>#DIV/0!</v>
      </c>
      <c r="BN169" s="920" t="e">
        <f t="shared" si="37"/>
        <v>#DIV/0!</v>
      </c>
      <c r="BO169" s="920" t="e">
        <f t="shared" si="96"/>
        <v>#DIV/0!</v>
      </c>
      <c r="BP169" s="920" t="e">
        <f t="shared" si="96"/>
        <v>#DIV/0!</v>
      </c>
      <c r="BQ169" s="920" t="e">
        <f t="shared" si="96"/>
        <v>#DIV/0!</v>
      </c>
      <c r="BR169" s="920" t="e">
        <f t="shared" si="96"/>
        <v>#DIV/0!</v>
      </c>
      <c r="BS169" s="1132"/>
      <c r="BT169" s="1132"/>
      <c r="BU169" s="1132"/>
      <c r="BV169" s="1132"/>
      <c r="BW169" s="1133"/>
      <c r="BX169" s="1133"/>
      <c r="BY169" s="1133"/>
      <c r="BZ169" s="1133"/>
      <c r="CA169" s="1134"/>
      <c r="CB169" s="798"/>
      <c r="CC169" s="922"/>
      <c r="CD169" s="923"/>
      <c r="CE169" s="923"/>
      <c r="CF169" s="974"/>
      <c r="CG169" s="975"/>
      <c r="CH169" s="798"/>
      <c r="CI169" s="798"/>
      <c r="CJ169" s="798"/>
      <c r="CK169" s="798"/>
      <c r="CL169" s="798"/>
      <c r="CM169" s="798"/>
      <c r="CN169" s="798"/>
      <c r="CO169" s="798"/>
      <c r="CP169" s="798"/>
      <c r="CQ169" s="798"/>
      <c r="CR169" s="798"/>
      <c r="CS169" s="798"/>
      <c r="CT169" s="798"/>
    </row>
    <row r="170" spans="1:98" ht="14.25" customHeight="1">
      <c r="A170" s="1042"/>
      <c r="B170" s="1043"/>
      <c r="C170" s="1044"/>
      <c r="D170" s="1129"/>
      <c r="E170" s="1130"/>
      <c r="F170" s="898"/>
      <c r="G170" s="964"/>
      <c r="H170" s="925"/>
      <c r="I170" s="899"/>
      <c r="J170" s="900"/>
      <c r="K170" s="900"/>
      <c r="L170" s="900"/>
      <c r="M170" s="925"/>
      <c r="N170" s="1025"/>
      <c r="O170" s="927"/>
      <c r="P170" s="901"/>
      <c r="Q170" s="903"/>
      <c r="R170" s="904"/>
      <c r="S170" s="904"/>
      <c r="T170" s="905"/>
      <c r="U170" s="818"/>
      <c r="V170" s="906">
        <v>7</v>
      </c>
      <c r="W170" s="1090"/>
      <c r="X170" s="1120"/>
      <c r="Y170" s="1120"/>
      <c r="Z170" s="1101"/>
      <c r="AA170" s="907"/>
      <c r="AB170" s="908"/>
      <c r="AC170" s="908"/>
      <c r="AD170" s="909"/>
      <c r="AE170" s="871"/>
      <c r="AF170" s="1028"/>
      <c r="AG170" s="929"/>
      <c r="AH170" s="929"/>
      <c r="AI170" s="929"/>
      <c r="AJ170" s="930"/>
      <c r="AK170" s="1029"/>
      <c r="AL170" s="914"/>
      <c r="AM170" s="914"/>
      <c r="AN170" s="915"/>
      <c r="AO170" s="798"/>
      <c r="AP170" s="1050"/>
      <c r="AQ170" s="901"/>
      <c r="AR170" s="881"/>
      <c r="AS170" s="917" t="e">
        <f t="shared" si="22"/>
        <v>#DIV/0!</v>
      </c>
      <c r="AT170" s="1131" t="e">
        <f t="shared" si="23"/>
        <v>#DIV/0!</v>
      </c>
      <c r="AU170" s="1131" t="e">
        <f t="shared" si="24"/>
        <v>#DIV/0!</v>
      </c>
      <c r="AV170" s="1131" t="e">
        <f t="shared" si="25"/>
        <v>#DIV/0!</v>
      </c>
      <c r="AW170" s="920" t="e">
        <f t="shared" si="42"/>
        <v>#DIV/0!</v>
      </c>
      <c r="AX170" s="920" t="e">
        <f t="shared" si="43"/>
        <v>#DIV/0!</v>
      </c>
      <c r="AY170" s="920" t="e">
        <f t="shared" si="44"/>
        <v>#DIV/0!</v>
      </c>
      <c r="AZ170" s="920" t="e">
        <f t="shared" si="26"/>
        <v>#DIV/0!</v>
      </c>
      <c r="BA170" s="920" t="e">
        <f t="shared" si="27"/>
        <v>#DIV/0!</v>
      </c>
      <c r="BB170" s="920" t="e">
        <f t="shared" si="28"/>
        <v>#DIV/0!</v>
      </c>
      <c r="BC170" s="920" t="e">
        <f t="shared" si="29"/>
        <v>#DIV/0!</v>
      </c>
      <c r="BD170" s="920" t="e">
        <f t="shared" si="30"/>
        <v>#DIV/0!</v>
      </c>
      <c r="BE170" s="921">
        <v>0.2</v>
      </c>
      <c r="BF170" s="921">
        <v>0.8</v>
      </c>
      <c r="BG170" s="920" t="e">
        <f t="shared" si="31"/>
        <v>#DIV/0!</v>
      </c>
      <c r="BH170" s="920" t="e">
        <f t="shared" si="32"/>
        <v>#DIV/0!</v>
      </c>
      <c r="BI170" s="920" t="e">
        <f t="shared" si="33"/>
        <v>#DIV/0!</v>
      </c>
      <c r="BJ170" s="920" t="e">
        <f t="shared" si="95"/>
        <v>#DIV/0!</v>
      </c>
      <c r="BK170" s="920" t="e">
        <f t="shared" si="95"/>
        <v>#DIV/0!</v>
      </c>
      <c r="BL170" s="920" t="e">
        <f t="shared" si="35"/>
        <v>#DIV/0!</v>
      </c>
      <c r="BM170" s="920" t="e">
        <f t="shared" si="36"/>
        <v>#DIV/0!</v>
      </c>
      <c r="BN170" s="920" t="e">
        <f t="shared" si="37"/>
        <v>#DIV/0!</v>
      </c>
      <c r="BO170" s="920" t="e">
        <f t="shared" si="96"/>
        <v>#DIV/0!</v>
      </c>
      <c r="BP170" s="920" t="e">
        <f t="shared" si="96"/>
        <v>#DIV/0!</v>
      </c>
      <c r="BQ170" s="920" t="e">
        <f t="shared" si="96"/>
        <v>#DIV/0!</v>
      </c>
      <c r="BR170" s="920" t="e">
        <f t="shared" si="96"/>
        <v>#DIV/0!</v>
      </c>
      <c r="BS170" s="1132"/>
      <c r="BT170" s="1132"/>
      <c r="BU170" s="1132"/>
      <c r="BV170" s="1132"/>
      <c r="BW170" s="1133"/>
      <c r="BX170" s="1133"/>
      <c r="BY170" s="1133"/>
      <c r="BZ170" s="1133"/>
      <c r="CA170" s="1134"/>
      <c r="CB170" s="798"/>
      <c r="CC170" s="922"/>
      <c r="CD170" s="923"/>
      <c r="CE170" s="923"/>
      <c r="CF170" s="974"/>
      <c r="CG170" s="975"/>
      <c r="CH170" s="798"/>
      <c r="CI170" s="798"/>
      <c r="CJ170" s="798"/>
      <c r="CK170" s="798"/>
      <c r="CL170" s="798"/>
      <c r="CM170" s="798"/>
      <c r="CN170" s="798"/>
      <c r="CO170" s="798"/>
      <c r="CP170" s="798"/>
      <c r="CQ170" s="798"/>
      <c r="CR170" s="798"/>
      <c r="CS170" s="798"/>
      <c r="CT170" s="798"/>
    </row>
    <row r="171" spans="1:98" ht="14.25" customHeight="1">
      <c r="A171" s="1042"/>
      <c r="B171" s="1043"/>
      <c r="C171" s="1044"/>
      <c r="D171" s="1129"/>
      <c r="E171" s="1130"/>
      <c r="F171" s="898"/>
      <c r="G171" s="964"/>
      <c r="H171" s="925"/>
      <c r="I171" s="899"/>
      <c r="J171" s="900"/>
      <c r="K171" s="900"/>
      <c r="L171" s="900"/>
      <c r="M171" s="925"/>
      <c r="N171" s="1025"/>
      <c r="O171" s="927"/>
      <c r="P171" s="901"/>
      <c r="Q171" s="903"/>
      <c r="R171" s="904"/>
      <c r="S171" s="904"/>
      <c r="T171" s="905"/>
      <c r="U171" s="818"/>
      <c r="V171" s="906">
        <v>8</v>
      </c>
      <c r="W171" s="1090"/>
      <c r="X171" s="1120"/>
      <c r="Y171" s="1120"/>
      <c r="Z171" s="1101"/>
      <c r="AA171" s="907"/>
      <c r="AB171" s="908"/>
      <c r="AC171" s="908"/>
      <c r="AD171" s="909"/>
      <c r="AE171" s="871"/>
      <c r="AF171" s="1028"/>
      <c r="AG171" s="929"/>
      <c r="AH171" s="929"/>
      <c r="AI171" s="929"/>
      <c r="AJ171" s="930"/>
      <c r="AK171" s="1029"/>
      <c r="AL171" s="914"/>
      <c r="AM171" s="914"/>
      <c r="AN171" s="915"/>
      <c r="AO171" s="798"/>
      <c r="AP171" s="1050"/>
      <c r="AQ171" s="901"/>
      <c r="AR171" s="881"/>
      <c r="AS171" s="917" t="e">
        <f t="shared" si="22"/>
        <v>#DIV/0!</v>
      </c>
      <c r="AT171" s="1131" t="e">
        <f t="shared" si="23"/>
        <v>#DIV/0!</v>
      </c>
      <c r="AU171" s="1131" t="e">
        <f t="shared" si="24"/>
        <v>#DIV/0!</v>
      </c>
      <c r="AV171" s="1131" t="e">
        <f t="shared" si="25"/>
        <v>#DIV/0!</v>
      </c>
      <c r="AW171" s="920" t="e">
        <f t="shared" si="42"/>
        <v>#DIV/0!</v>
      </c>
      <c r="AX171" s="920" t="e">
        <f t="shared" si="43"/>
        <v>#DIV/0!</v>
      </c>
      <c r="AY171" s="920" t="e">
        <f t="shared" si="44"/>
        <v>#DIV/0!</v>
      </c>
      <c r="AZ171" s="920" t="e">
        <f t="shared" si="26"/>
        <v>#DIV/0!</v>
      </c>
      <c r="BA171" s="920" t="e">
        <f t="shared" si="27"/>
        <v>#DIV/0!</v>
      </c>
      <c r="BB171" s="920" t="e">
        <f t="shared" si="28"/>
        <v>#DIV/0!</v>
      </c>
      <c r="BC171" s="920" t="e">
        <f t="shared" si="29"/>
        <v>#DIV/0!</v>
      </c>
      <c r="BD171" s="920" t="e">
        <f t="shared" si="30"/>
        <v>#DIV/0!</v>
      </c>
      <c r="BE171" s="921">
        <v>0.2</v>
      </c>
      <c r="BF171" s="921">
        <v>0.8</v>
      </c>
      <c r="BG171" s="920" t="e">
        <f t="shared" si="31"/>
        <v>#DIV/0!</v>
      </c>
      <c r="BH171" s="920" t="e">
        <f t="shared" si="32"/>
        <v>#DIV/0!</v>
      </c>
      <c r="BI171" s="920" t="e">
        <f t="shared" si="33"/>
        <v>#DIV/0!</v>
      </c>
      <c r="BJ171" s="920" t="e">
        <f t="shared" si="95"/>
        <v>#DIV/0!</v>
      </c>
      <c r="BK171" s="920" t="e">
        <f t="shared" si="95"/>
        <v>#DIV/0!</v>
      </c>
      <c r="BL171" s="920" t="e">
        <f t="shared" si="35"/>
        <v>#DIV/0!</v>
      </c>
      <c r="BM171" s="920" t="e">
        <f t="shared" si="36"/>
        <v>#DIV/0!</v>
      </c>
      <c r="BN171" s="920" t="e">
        <f t="shared" si="37"/>
        <v>#DIV/0!</v>
      </c>
      <c r="BO171" s="920" t="e">
        <f t="shared" si="96"/>
        <v>#DIV/0!</v>
      </c>
      <c r="BP171" s="920" t="e">
        <f t="shared" si="96"/>
        <v>#DIV/0!</v>
      </c>
      <c r="BQ171" s="920" t="e">
        <f t="shared" si="96"/>
        <v>#DIV/0!</v>
      </c>
      <c r="BR171" s="920" t="e">
        <f t="shared" si="96"/>
        <v>#DIV/0!</v>
      </c>
      <c r="BS171" s="1132"/>
      <c r="BT171" s="1132"/>
      <c r="BU171" s="1132"/>
      <c r="BV171" s="1132"/>
      <c r="BW171" s="1133"/>
      <c r="BX171" s="1133"/>
      <c r="BY171" s="1133"/>
      <c r="BZ171" s="1133"/>
      <c r="CA171" s="1134"/>
      <c r="CB171" s="798"/>
      <c r="CC171" s="922"/>
      <c r="CD171" s="923"/>
      <c r="CE171" s="923"/>
      <c r="CF171" s="974"/>
      <c r="CG171" s="975"/>
      <c r="CH171" s="798"/>
      <c r="CI171" s="798"/>
      <c r="CJ171" s="798"/>
      <c r="CK171" s="798"/>
      <c r="CL171" s="798"/>
      <c r="CM171" s="798"/>
      <c r="CN171" s="798"/>
      <c r="CO171" s="798"/>
      <c r="CP171" s="798"/>
      <c r="CQ171" s="798"/>
      <c r="CR171" s="798"/>
      <c r="CS171" s="798"/>
      <c r="CT171" s="798"/>
    </row>
    <row r="172" spans="1:98" ht="14.25" customHeight="1">
      <c r="A172" s="1042"/>
      <c r="B172" s="1043"/>
      <c r="C172" s="1044"/>
      <c r="D172" s="1129"/>
      <c r="E172" s="1130"/>
      <c r="F172" s="898"/>
      <c r="G172" s="964"/>
      <c r="H172" s="925"/>
      <c r="I172" s="899"/>
      <c r="J172" s="900"/>
      <c r="K172" s="900"/>
      <c r="L172" s="900"/>
      <c r="M172" s="925"/>
      <c r="N172" s="1025"/>
      <c r="O172" s="927"/>
      <c r="P172" s="901"/>
      <c r="Q172" s="903"/>
      <c r="R172" s="904"/>
      <c r="S172" s="904"/>
      <c r="T172" s="905"/>
      <c r="U172" s="818"/>
      <c r="V172" s="906">
        <v>9</v>
      </c>
      <c r="W172" s="1090"/>
      <c r="X172" s="1120"/>
      <c r="Y172" s="1120"/>
      <c r="Z172" s="1101"/>
      <c r="AA172" s="907"/>
      <c r="AB172" s="908"/>
      <c r="AC172" s="908"/>
      <c r="AD172" s="909"/>
      <c r="AE172" s="871"/>
      <c r="AF172" s="1028"/>
      <c r="AG172" s="929"/>
      <c r="AH172" s="929"/>
      <c r="AI172" s="929"/>
      <c r="AJ172" s="930"/>
      <c r="AK172" s="1029"/>
      <c r="AL172" s="914"/>
      <c r="AM172" s="914"/>
      <c r="AN172" s="915"/>
      <c r="AO172" s="798"/>
      <c r="AP172" s="1050"/>
      <c r="AQ172" s="901"/>
      <c r="AR172" s="881"/>
      <c r="AS172" s="917" t="e">
        <f t="shared" si="22"/>
        <v>#DIV/0!</v>
      </c>
      <c r="AT172" s="1131" t="e">
        <f t="shared" si="23"/>
        <v>#DIV/0!</v>
      </c>
      <c r="AU172" s="1131" t="e">
        <f t="shared" si="24"/>
        <v>#DIV/0!</v>
      </c>
      <c r="AV172" s="1131" t="e">
        <f t="shared" si="25"/>
        <v>#DIV/0!</v>
      </c>
      <c r="AW172" s="920" t="e">
        <f t="shared" si="42"/>
        <v>#DIV/0!</v>
      </c>
      <c r="AX172" s="920" t="e">
        <f t="shared" si="43"/>
        <v>#DIV/0!</v>
      </c>
      <c r="AY172" s="920" t="e">
        <f t="shared" si="44"/>
        <v>#DIV/0!</v>
      </c>
      <c r="AZ172" s="920" t="e">
        <f t="shared" si="26"/>
        <v>#DIV/0!</v>
      </c>
      <c r="BA172" s="920" t="e">
        <f t="shared" si="27"/>
        <v>#DIV/0!</v>
      </c>
      <c r="BB172" s="920" t="e">
        <f t="shared" si="28"/>
        <v>#DIV/0!</v>
      </c>
      <c r="BC172" s="920" t="e">
        <f t="shared" si="29"/>
        <v>#DIV/0!</v>
      </c>
      <c r="BD172" s="920" t="e">
        <f t="shared" si="30"/>
        <v>#DIV/0!</v>
      </c>
      <c r="BE172" s="921">
        <v>0.2</v>
      </c>
      <c r="BF172" s="921">
        <v>0.8</v>
      </c>
      <c r="BG172" s="920" t="e">
        <f t="shared" si="31"/>
        <v>#DIV/0!</v>
      </c>
      <c r="BH172" s="920" t="e">
        <f t="shared" si="32"/>
        <v>#DIV/0!</v>
      </c>
      <c r="BI172" s="920" t="e">
        <f t="shared" si="33"/>
        <v>#DIV/0!</v>
      </c>
      <c r="BJ172" s="920" t="e">
        <f t="shared" si="95"/>
        <v>#DIV/0!</v>
      </c>
      <c r="BK172" s="920" t="e">
        <f t="shared" si="95"/>
        <v>#DIV/0!</v>
      </c>
      <c r="BL172" s="920" t="e">
        <f t="shared" si="35"/>
        <v>#DIV/0!</v>
      </c>
      <c r="BM172" s="920" t="e">
        <f t="shared" si="36"/>
        <v>#DIV/0!</v>
      </c>
      <c r="BN172" s="920" t="e">
        <f t="shared" si="37"/>
        <v>#DIV/0!</v>
      </c>
      <c r="BO172" s="920" t="e">
        <f t="shared" si="96"/>
        <v>#DIV/0!</v>
      </c>
      <c r="BP172" s="920" t="e">
        <f t="shared" si="96"/>
        <v>#DIV/0!</v>
      </c>
      <c r="BQ172" s="920" t="e">
        <f t="shared" si="96"/>
        <v>#DIV/0!</v>
      </c>
      <c r="BR172" s="920" t="e">
        <f t="shared" si="96"/>
        <v>#DIV/0!</v>
      </c>
      <c r="BS172" s="1132"/>
      <c r="BT172" s="1132"/>
      <c r="BU172" s="1132"/>
      <c r="BV172" s="1132"/>
      <c r="BW172" s="1133"/>
      <c r="BX172" s="1133"/>
      <c r="BY172" s="1133"/>
      <c r="BZ172" s="1133"/>
      <c r="CA172" s="1134"/>
      <c r="CB172" s="798"/>
      <c r="CC172" s="922"/>
      <c r="CD172" s="923"/>
      <c r="CE172" s="923"/>
      <c r="CF172" s="974"/>
      <c r="CG172" s="975"/>
      <c r="CH172" s="798"/>
      <c r="CI172" s="798"/>
      <c r="CJ172" s="798"/>
      <c r="CK172" s="798"/>
      <c r="CL172" s="798"/>
      <c r="CM172" s="798"/>
      <c r="CN172" s="798"/>
      <c r="CO172" s="798"/>
      <c r="CP172" s="798"/>
      <c r="CQ172" s="798"/>
      <c r="CR172" s="798"/>
      <c r="CS172" s="798"/>
      <c r="CT172" s="798"/>
    </row>
    <row r="173" spans="1:98" ht="14.25" customHeight="1" thickBot="1">
      <c r="A173" s="1042"/>
      <c r="B173" s="1043"/>
      <c r="C173" s="1044"/>
      <c r="D173" s="1129"/>
      <c r="E173" s="1130"/>
      <c r="F173" s="933"/>
      <c r="G173" s="1051"/>
      <c r="H173" s="1062"/>
      <c r="I173" s="1063"/>
      <c r="J173" s="986"/>
      <c r="K173" s="986"/>
      <c r="L173" s="986"/>
      <c r="M173" s="1062"/>
      <c r="N173" s="1064"/>
      <c r="O173" s="987"/>
      <c r="P173" s="985"/>
      <c r="Q173" s="1065"/>
      <c r="R173" s="1066"/>
      <c r="S173" s="1066"/>
      <c r="T173" s="1067"/>
      <c r="U173" s="818"/>
      <c r="V173" s="981">
        <v>10</v>
      </c>
      <c r="W173" s="1068"/>
      <c r="X173" s="1121"/>
      <c r="Y173" s="1121"/>
      <c r="Z173" s="1069"/>
      <c r="AA173" s="1070"/>
      <c r="AB173" s="989"/>
      <c r="AC173" s="989"/>
      <c r="AD173" s="990"/>
      <c r="AE173" s="871"/>
      <c r="AF173" s="1071"/>
      <c r="AG173" s="991"/>
      <c r="AH173" s="991"/>
      <c r="AI173" s="991"/>
      <c r="AJ173" s="992"/>
      <c r="AK173" s="1073"/>
      <c r="AL173" s="994"/>
      <c r="AM173" s="994"/>
      <c r="AN173" s="1074"/>
      <c r="AO173" s="798"/>
      <c r="AP173" s="1075"/>
      <c r="AQ173" s="985"/>
      <c r="AR173" s="881"/>
      <c r="AS173" s="1076" t="e">
        <f t="shared" si="22"/>
        <v>#DIV/0!</v>
      </c>
      <c r="AT173" s="1135" t="e">
        <f t="shared" si="23"/>
        <v>#DIV/0!</v>
      </c>
      <c r="AU173" s="1135" t="e">
        <f t="shared" si="24"/>
        <v>#DIV/0!</v>
      </c>
      <c r="AV173" s="1135" t="e">
        <f t="shared" si="25"/>
        <v>#DIV/0!</v>
      </c>
      <c r="AW173" s="1079" t="e">
        <f t="shared" si="42"/>
        <v>#DIV/0!</v>
      </c>
      <c r="AX173" s="1079" t="e">
        <f t="shared" si="43"/>
        <v>#DIV/0!</v>
      </c>
      <c r="AY173" s="1079" t="e">
        <f t="shared" si="44"/>
        <v>#DIV/0!</v>
      </c>
      <c r="AZ173" s="1079" t="e">
        <f t="shared" si="26"/>
        <v>#DIV/0!</v>
      </c>
      <c r="BA173" s="1079" t="e">
        <f t="shared" si="27"/>
        <v>#DIV/0!</v>
      </c>
      <c r="BB173" s="1079" t="e">
        <f t="shared" si="28"/>
        <v>#DIV/0!</v>
      </c>
      <c r="BC173" s="1079" t="e">
        <f t="shared" si="29"/>
        <v>#DIV/0!</v>
      </c>
      <c r="BD173" s="1079" t="e">
        <f t="shared" si="30"/>
        <v>#DIV/0!</v>
      </c>
      <c r="BE173" s="1080">
        <v>0.2</v>
      </c>
      <c r="BF173" s="1080">
        <v>0.8</v>
      </c>
      <c r="BG173" s="1079" t="e">
        <f t="shared" si="31"/>
        <v>#DIV/0!</v>
      </c>
      <c r="BH173" s="1079" t="e">
        <f t="shared" si="32"/>
        <v>#DIV/0!</v>
      </c>
      <c r="BI173" s="1079" t="e">
        <f t="shared" si="33"/>
        <v>#DIV/0!</v>
      </c>
      <c r="BJ173" s="1079" t="e">
        <f t="shared" si="95"/>
        <v>#DIV/0!</v>
      </c>
      <c r="BK173" s="1079" t="e">
        <f t="shared" si="95"/>
        <v>#DIV/0!</v>
      </c>
      <c r="BL173" s="1079" t="e">
        <f t="shared" si="35"/>
        <v>#DIV/0!</v>
      </c>
      <c r="BM173" s="1079" t="e">
        <f t="shared" si="36"/>
        <v>#DIV/0!</v>
      </c>
      <c r="BN173" s="1079" t="e">
        <f t="shared" si="37"/>
        <v>#DIV/0!</v>
      </c>
      <c r="BO173" s="1079" t="e">
        <f t="shared" si="96"/>
        <v>#DIV/0!</v>
      </c>
      <c r="BP173" s="1079" t="e">
        <f t="shared" si="96"/>
        <v>#DIV/0!</v>
      </c>
      <c r="BQ173" s="1079" t="e">
        <f t="shared" si="96"/>
        <v>#DIV/0!</v>
      </c>
      <c r="BR173" s="1079" t="e">
        <f t="shared" si="96"/>
        <v>#DIV/0!</v>
      </c>
      <c r="BS173" s="1136"/>
      <c r="BT173" s="1136"/>
      <c r="BU173" s="1136"/>
      <c r="BV173" s="1136"/>
      <c r="BW173" s="1137"/>
      <c r="BX173" s="1137"/>
      <c r="BY173" s="1137"/>
      <c r="BZ173" s="1137"/>
      <c r="CA173" s="1138"/>
      <c r="CB173" s="798"/>
      <c r="CC173" s="1081"/>
      <c r="CD173" s="1082"/>
      <c r="CE173" s="1082"/>
      <c r="CF173" s="1083"/>
      <c r="CG173" s="1084"/>
      <c r="CH173" s="798"/>
      <c r="CI173" s="798"/>
      <c r="CJ173" s="798"/>
      <c r="CK173" s="798"/>
      <c r="CL173" s="798"/>
      <c r="CM173" s="798"/>
      <c r="CN173" s="798"/>
      <c r="CO173" s="798"/>
      <c r="CP173" s="798"/>
      <c r="CQ173" s="798"/>
      <c r="CR173" s="798"/>
      <c r="CS173" s="798"/>
      <c r="CT173" s="798"/>
    </row>
    <row r="174" spans="1:98" ht="14.25" customHeight="1">
      <c r="A174" s="4206">
        <v>21</v>
      </c>
      <c r="B174" s="4207"/>
      <c r="C174" s="4208"/>
      <c r="D174" s="4213"/>
      <c r="E174" s="4208"/>
      <c r="F174" s="858"/>
      <c r="G174" s="950"/>
      <c r="H174" s="4214"/>
      <c r="I174" s="860"/>
      <c r="J174" s="861"/>
      <c r="K174" s="861"/>
      <c r="L174" s="861"/>
      <c r="M174" s="4215"/>
      <c r="N174" s="4198"/>
      <c r="O174" s="954"/>
      <c r="P174" s="951"/>
      <c r="Q174" s="4199"/>
      <c r="R174" s="4200"/>
      <c r="S174" s="4200"/>
      <c r="T174" s="4201"/>
      <c r="U174" s="818"/>
      <c r="V174" s="867">
        <v>1</v>
      </c>
      <c r="W174" s="954"/>
      <c r="X174" s="1122"/>
      <c r="Y174" s="1122"/>
      <c r="Z174" s="858"/>
      <c r="AA174" s="869"/>
      <c r="AB174" s="869"/>
      <c r="AC174" s="869"/>
      <c r="AD174" s="870"/>
      <c r="AE174" s="871"/>
      <c r="AF174" s="1086"/>
      <c r="AG174" s="874"/>
      <c r="AH174" s="874"/>
      <c r="AI174" s="874"/>
      <c r="AJ174" s="875"/>
      <c r="AK174" s="1041"/>
      <c r="AL174" s="877"/>
      <c r="AM174" s="877"/>
      <c r="AN174" s="878"/>
      <c r="AO174" s="798"/>
      <c r="AP174" s="879"/>
      <c r="AQ174" s="880"/>
      <c r="AR174" s="881"/>
      <c r="AS174" s="1139" t="e">
        <f t="shared" si="22"/>
        <v>#DIV/0!</v>
      </c>
      <c r="AT174" s="1140" t="e">
        <f t="shared" si="23"/>
        <v>#DIV/0!</v>
      </c>
      <c r="AU174" s="1140" t="e">
        <f t="shared" si="24"/>
        <v>#DIV/0!</v>
      </c>
      <c r="AV174" s="1140" t="e">
        <f t="shared" si="25"/>
        <v>#DIV/0!</v>
      </c>
      <c r="AW174" s="1141" t="e">
        <f t="shared" si="42"/>
        <v>#DIV/0!</v>
      </c>
      <c r="AX174" s="1141" t="e">
        <f t="shared" si="43"/>
        <v>#DIV/0!</v>
      </c>
      <c r="AY174" s="1141" t="e">
        <f t="shared" si="44"/>
        <v>#DIV/0!</v>
      </c>
      <c r="AZ174" s="1141" t="e">
        <f t="shared" si="26"/>
        <v>#DIV/0!</v>
      </c>
      <c r="BA174" s="1142" t="e">
        <f t="shared" si="27"/>
        <v>#DIV/0!</v>
      </c>
      <c r="BB174" s="1142" t="e">
        <f t="shared" si="28"/>
        <v>#DIV/0!</v>
      </c>
      <c r="BC174" s="1142" t="e">
        <f t="shared" si="29"/>
        <v>#DIV/0!</v>
      </c>
      <c r="BD174" s="1142" t="e">
        <f t="shared" si="30"/>
        <v>#DIV/0!</v>
      </c>
      <c r="BE174" s="886">
        <v>0.2</v>
      </c>
      <c r="BF174" s="886">
        <v>0.8</v>
      </c>
      <c r="BG174" s="1142" t="e">
        <f t="shared" si="31"/>
        <v>#DIV/0!</v>
      </c>
      <c r="BH174" s="1142" t="e">
        <f t="shared" si="32"/>
        <v>#DIV/0!</v>
      </c>
      <c r="BI174" s="1142" t="e">
        <f t="shared" si="33"/>
        <v>#DIV/0!</v>
      </c>
      <c r="BJ174" s="1142" t="e">
        <f t="shared" si="95"/>
        <v>#DIV/0!</v>
      </c>
      <c r="BK174" s="1142" t="e">
        <f t="shared" si="95"/>
        <v>#DIV/0!</v>
      </c>
      <c r="BL174" s="1142" t="e">
        <f t="shared" si="35"/>
        <v>#DIV/0!</v>
      </c>
      <c r="BM174" s="1142" t="e">
        <f t="shared" si="36"/>
        <v>#DIV/0!</v>
      </c>
      <c r="BN174" s="1142" t="e">
        <f t="shared" si="37"/>
        <v>#DIV/0!</v>
      </c>
      <c r="BO174" s="1142" t="e">
        <f t="shared" si="96"/>
        <v>#DIV/0!</v>
      </c>
      <c r="BP174" s="1142" t="e">
        <f t="shared" si="96"/>
        <v>#DIV/0!</v>
      </c>
      <c r="BQ174" s="1142" t="e">
        <f t="shared" si="96"/>
        <v>#DIV/0!</v>
      </c>
      <c r="BR174" s="1142" t="e">
        <f t="shared" si="96"/>
        <v>#DIV/0!</v>
      </c>
      <c r="BS174" s="4197" t="e">
        <f t="shared" ref="BS174:BV174" si="97">AVERAGEIF(BO174:BO183,"&lt;&gt;#¡DIV/0!")</f>
        <v>#DIV/0!</v>
      </c>
      <c r="BT174" s="4197" t="e">
        <f t="shared" si="97"/>
        <v>#DIV/0!</v>
      </c>
      <c r="BU174" s="4197" t="e">
        <f t="shared" si="97"/>
        <v>#DIV/0!</v>
      </c>
      <c r="BV174" s="4197" t="e">
        <f t="shared" si="97"/>
        <v>#DIV/0!</v>
      </c>
      <c r="BW174" s="4187" t="e">
        <f>+C174*BS174</f>
        <v>#DIV/0!</v>
      </c>
      <c r="BX174" s="4187" t="e">
        <f>+C174*BT174</f>
        <v>#DIV/0!</v>
      </c>
      <c r="BY174" s="4187" t="e">
        <f>+C174*BU174</f>
        <v>#DIV/0!</v>
      </c>
      <c r="BZ174" s="4187" t="e">
        <f>+C174*BV174</f>
        <v>#DIV/0!</v>
      </c>
      <c r="CA174" s="4190" t="e">
        <f>SUM(BW174:BZ183)</f>
        <v>#DIV/0!</v>
      </c>
      <c r="CB174" s="798"/>
      <c r="CC174" s="4193" t="e">
        <f t="shared" ref="CC174:CF174" si="98">+Q174/$N$174</f>
        <v>#DIV/0!</v>
      </c>
      <c r="CD174" s="4196" t="e">
        <f t="shared" si="98"/>
        <v>#DIV/0!</v>
      </c>
      <c r="CE174" s="4196" t="e">
        <f t="shared" si="98"/>
        <v>#DIV/0!</v>
      </c>
      <c r="CF174" s="4202" t="e">
        <f t="shared" si="98"/>
        <v>#DIV/0!</v>
      </c>
      <c r="CG174" s="4203" t="e">
        <f>AVERAGE(CC174:CF183)</f>
        <v>#DIV/0!</v>
      </c>
      <c r="CH174" s="798"/>
      <c r="CI174" s="798"/>
      <c r="CJ174" s="798"/>
      <c r="CK174" s="798"/>
      <c r="CL174" s="798"/>
      <c r="CM174" s="798"/>
      <c r="CN174" s="798"/>
      <c r="CO174" s="798"/>
      <c r="CP174" s="798"/>
      <c r="CQ174" s="798"/>
      <c r="CR174" s="798"/>
      <c r="CS174" s="798"/>
      <c r="CT174" s="798"/>
    </row>
    <row r="175" spans="1:98" ht="14.25" customHeight="1">
      <c r="A175" s="4194"/>
      <c r="B175" s="4209"/>
      <c r="C175" s="4210"/>
      <c r="D175" s="4209"/>
      <c r="E175" s="4210"/>
      <c r="F175" s="898"/>
      <c r="G175" s="964"/>
      <c r="H175" s="4191"/>
      <c r="I175" s="899"/>
      <c r="J175" s="900"/>
      <c r="K175" s="900"/>
      <c r="L175" s="900"/>
      <c r="M175" s="4191"/>
      <c r="N175" s="4194"/>
      <c r="O175" s="927"/>
      <c r="P175" s="901"/>
      <c r="Q175" s="4194"/>
      <c r="R175" s="4188"/>
      <c r="S175" s="4188"/>
      <c r="T175" s="4191"/>
      <c r="U175" s="818"/>
      <c r="V175" s="906">
        <v>2</v>
      </c>
      <c r="W175" s="1090"/>
      <c r="X175" s="1120"/>
      <c r="Y175" s="1120"/>
      <c r="Z175" s="898"/>
      <c r="AA175" s="908"/>
      <c r="AB175" s="908"/>
      <c r="AC175" s="908"/>
      <c r="AD175" s="909"/>
      <c r="AE175" s="871"/>
      <c r="AF175" s="1028"/>
      <c r="AG175" s="929"/>
      <c r="AH175" s="929"/>
      <c r="AI175" s="929"/>
      <c r="AJ175" s="930"/>
      <c r="AK175" s="1029"/>
      <c r="AL175" s="914"/>
      <c r="AM175" s="914"/>
      <c r="AN175" s="915"/>
      <c r="AO175" s="798"/>
      <c r="AP175" s="1050"/>
      <c r="AQ175" s="901"/>
      <c r="AR175" s="881"/>
      <c r="AS175" s="1143" t="e">
        <f t="shared" si="22"/>
        <v>#DIV/0!</v>
      </c>
      <c r="AT175" s="1144" t="e">
        <f t="shared" si="23"/>
        <v>#DIV/0!</v>
      </c>
      <c r="AU175" s="1144" t="e">
        <f t="shared" si="24"/>
        <v>#DIV/0!</v>
      </c>
      <c r="AV175" s="1144" t="e">
        <f t="shared" si="25"/>
        <v>#DIV/0!</v>
      </c>
      <c r="AW175" s="1145" t="e">
        <f t="shared" si="42"/>
        <v>#DIV/0!</v>
      </c>
      <c r="AX175" s="1145" t="e">
        <f t="shared" si="43"/>
        <v>#DIV/0!</v>
      </c>
      <c r="AY175" s="1145" t="e">
        <f t="shared" si="44"/>
        <v>#DIV/0!</v>
      </c>
      <c r="AZ175" s="1145" t="e">
        <f t="shared" si="26"/>
        <v>#DIV/0!</v>
      </c>
      <c r="BA175" s="1146" t="e">
        <f t="shared" si="27"/>
        <v>#DIV/0!</v>
      </c>
      <c r="BB175" s="1146" t="e">
        <f t="shared" si="28"/>
        <v>#DIV/0!</v>
      </c>
      <c r="BC175" s="1146" t="e">
        <f t="shared" si="29"/>
        <v>#DIV/0!</v>
      </c>
      <c r="BD175" s="1146" t="e">
        <f t="shared" si="30"/>
        <v>#DIV/0!</v>
      </c>
      <c r="BE175" s="921">
        <v>0.2</v>
      </c>
      <c r="BF175" s="921">
        <v>0.8</v>
      </c>
      <c r="BG175" s="1146" t="e">
        <f t="shared" si="31"/>
        <v>#DIV/0!</v>
      </c>
      <c r="BH175" s="1146" t="e">
        <f t="shared" si="32"/>
        <v>#DIV/0!</v>
      </c>
      <c r="BI175" s="1146" t="e">
        <f t="shared" si="33"/>
        <v>#DIV/0!</v>
      </c>
      <c r="BJ175" s="1146" t="e">
        <f t="shared" si="95"/>
        <v>#DIV/0!</v>
      </c>
      <c r="BK175" s="1146" t="e">
        <f t="shared" si="95"/>
        <v>#DIV/0!</v>
      </c>
      <c r="BL175" s="1146" t="e">
        <f t="shared" si="35"/>
        <v>#DIV/0!</v>
      </c>
      <c r="BM175" s="1146" t="e">
        <f t="shared" si="36"/>
        <v>#DIV/0!</v>
      </c>
      <c r="BN175" s="1146" t="e">
        <f t="shared" si="37"/>
        <v>#DIV/0!</v>
      </c>
      <c r="BO175" s="1146" t="e">
        <f t="shared" si="96"/>
        <v>#DIV/0!</v>
      </c>
      <c r="BP175" s="1146" t="e">
        <f t="shared" si="96"/>
        <v>#DIV/0!</v>
      </c>
      <c r="BQ175" s="1146" t="e">
        <f t="shared" si="96"/>
        <v>#DIV/0!</v>
      </c>
      <c r="BR175" s="1146" t="e">
        <f t="shared" si="96"/>
        <v>#DIV/0!</v>
      </c>
      <c r="BS175" s="4188"/>
      <c r="BT175" s="4188"/>
      <c r="BU175" s="4188"/>
      <c r="BV175" s="4188"/>
      <c r="BW175" s="4188"/>
      <c r="BX175" s="4188"/>
      <c r="BY175" s="4188"/>
      <c r="BZ175" s="4188"/>
      <c r="CA175" s="4191"/>
      <c r="CB175" s="798"/>
      <c r="CC175" s="4194"/>
      <c r="CD175" s="4188"/>
      <c r="CE175" s="4188"/>
      <c r="CF175" s="4191"/>
      <c r="CG175" s="4204"/>
      <c r="CH175" s="798"/>
      <c r="CI175" s="798"/>
      <c r="CJ175" s="798"/>
      <c r="CK175" s="798"/>
      <c r="CL175" s="798"/>
      <c r="CM175" s="798"/>
      <c r="CN175" s="798"/>
      <c r="CO175" s="798"/>
      <c r="CP175" s="798"/>
      <c r="CQ175" s="798"/>
      <c r="CR175" s="798"/>
      <c r="CS175" s="798"/>
      <c r="CT175" s="798"/>
    </row>
    <row r="176" spans="1:98" ht="13.5" customHeight="1">
      <c r="A176" s="4194"/>
      <c r="B176" s="4209"/>
      <c r="C176" s="4210"/>
      <c r="D176" s="4209"/>
      <c r="E176" s="4210"/>
      <c r="F176" s="898"/>
      <c r="G176" s="964"/>
      <c r="H176" s="4191"/>
      <c r="I176" s="899"/>
      <c r="J176" s="900"/>
      <c r="K176" s="900"/>
      <c r="L176" s="900"/>
      <c r="M176" s="4191"/>
      <c r="N176" s="4194"/>
      <c r="O176" s="927"/>
      <c r="P176" s="901"/>
      <c r="Q176" s="4194"/>
      <c r="R176" s="4188"/>
      <c r="S176" s="4188"/>
      <c r="T176" s="4191"/>
      <c r="U176" s="818"/>
      <c r="V176" s="906">
        <v>3</v>
      </c>
      <c r="W176" s="1090"/>
      <c r="X176" s="1120"/>
      <c r="Y176" s="1120"/>
      <c r="Z176" s="898"/>
      <c r="AA176" s="908"/>
      <c r="AB176" s="908"/>
      <c r="AC176" s="908"/>
      <c r="AD176" s="909"/>
      <c r="AE176" s="871"/>
      <c r="AF176" s="1028"/>
      <c r="AG176" s="929"/>
      <c r="AH176" s="929"/>
      <c r="AI176" s="929"/>
      <c r="AJ176" s="930"/>
      <c r="AK176" s="1029"/>
      <c r="AL176" s="914"/>
      <c r="AM176" s="914"/>
      <c r="AN176" s="915"/>
      <c r="AO176" s="798"/>
      <c r="AP176" s="1050"/>
      <c r="AQ176" s="901"/>
      <c r="AR176" s="881"/>
      <c r="AS176" s="1143" t="e">
        <f t="shared" si="22"/>
        <v>#DIV/0!</v>
      </c>
      <c r="AT176" s="1144" t="e">
        <f t="shared" si="23"/>
        <v>#DIV/0!</v>
      </c>
      <c r="AU176" s="1144" t="e">
        <f t="shared" si="24"/>
        <v>#DIV/0!</v>
      </c>
      <c r="AV176" s="1144" t="e">
        <f t="shared" si="25"/>
        <v>#DIV/0!</v>
      </c>
      <c r="AW176" s="1145" t="e">
        <f t="shared" si="42"/>
        <v>#DIV/0!</v>
      </c>
      <c r="AX176" s="1145" t="e">
        <f t="shared" si="43"/>
        <v>#DIV/0!</v>
      </c>
      <c r="AY176" s="1145" t="e">
        <f t="shared" si="44"/>
        <v>#DIV/0!</v>
      </c>
      <c r="AZ176" s="1145" t="e">
        <f t="shared" si="26"/>
        <v>#DIV/0!</v>
      </c>
      <c r="BA176" s="1146" t="e">
        <f t="shared" si="27"/>
        <v>#DIV/0!</v>
      </c>
      <c r="BB176" s="1146" t="e">
        <f t="shared" si="28"/>
        <v>#DIV/0!</v>
      </c>
      <c r="BC176" s="1146" t="e">
        <f t="shared" si="29"/>
        <v>#DIV/0!</v>
      </c>
      <c r="BD176" s="1146" t="e">
        <f t="shared" si="30"/>
        <v>#DIV/0!</v>
      </c>
      <c r="BE176" s="921">
        <v>0.2</v>
      </c>
      <c r="BF176" s="921">
        <v>0.8</v>
      </c>
      <c r="BG176" s="1146" t="e">
        <f t="shared" si="31"/>
        <v>#DIV/0!</v>
      </c>
      <c r="BH176" s="1146" t="e">
        <f t="shared" si="32"/>
        <v>#DIV/0!</v>
      </c>
      <c r="BI176" s="1146" t="e">
        <f t="shared" si="33"/>
        <v>#DIV/0!</v>
      </c>
      <c r="BJ176" s="1146" t="e">
        <f t="shared" si="95"/>
        <v>#DIV/0!</v>
      </c>
      <c r="BK176" s="1146" t="e">
        <f t="shared" si="95"/>
        <v>#DIV/0!</v>
      </c>
      <c r="BL176" s="1146" t="e">
        <f t="shared" si="35"/>
        <v>#DIV/0!</v>
      </c>
      <c r="BM176" s="1146" t="e">
        <f t="shared" si="36"/>
        <v>#DIV/0!</v>
      </c>
      <c r="BN176" s="1146" t="e">
        <f t="shared" si="37"/>
        <v>#DIV/0!</v>
      </c>
      <c r="BO176" s="1146" t="e">
        <f t="shared" si="96"/>
        <v>#DIV/0!</v>
      </c>
      <c r="BP176" s="1146" t="e">
        <f t="shared" si="96"/>
        <v>#DIV/0!</v>
      </c>
      <c r="BQ176" s="1146" t="e">
        <f t="shared" si="96"/>
        <v>#DIV/0!</v>
      </c>
      <c r="BR176" s="1146" t="e">
        <f t="shared" si="96"/>
        <v>#DIV/0!</v>
      </c>
      <c r="BS176" s="4188"/>
      <c r="BT176" s="4188"/>
      <c r="BU176" s="4188"/>
      <c r="BV176" s="4188"/>
      <c r="BW176" s="4188"/>
      <c r="BX176" s="4188"/>
      <c r="BY176" s="4188"/>
      <c r="BZ176" s="4188"/>
      <c r="CA176" s="4191"/>
      <c r="CB176" s="798"/>
      <c r="CC176" s="4194"/>
      <c r="CD176" s="4188"/>
      <c r="CE176" s="4188"/>
      <c r="CF176" s="4191"/>
      <c r="CG176" s="4204"/>
      <c r="CH176" s="798"/>
      <c r="CI176" s="798"/>
      <c r="CJ176" s="798"/>
      <c r="CK176" s="798"/>
      <c r="CL176" s="798"/>
      <c r="CM176" s="798"/>
      <c r="CN176" s="798"/>
      <c r="CO176" s="798"/>
      <c r="CP176" s="798"/>
      <c r="CQ176" s="798"/>
      <c r="CR176" s="798"/>
      <c r="CS176" s="798"/>
      <c r="CT176" s="798"/>
    </row>
    <row r="177" spans="1:98" ht="13.5" customHeight="1">
      <c r="A177" s="4194"/>
      <c r="B177" s="4209"/>
      <c r="C177" s="4210"/>
      <c r="D177" s="4209"/>
      <c r="E177" s="4210"/>
      <c r="F177" s="898"/>
      <c r="G177" s="964"/>
      <c r="H177" s="4191"/>
      <c r="I177" s="899"/>
      <c r="J177" s="900"/>
      <c r="K177" s="900"/>
      <c r="L177" s="900"/>
      <c r="M177" s="4191"/>
      <c r="N177" s="4194"/>
      <c r="O177" s="927"/>
      <c r="P177" s="901"/>
      <c r="Q177" s="4194"/>
      <c r="R177" s="4188"/>
      <c r="S177" s="4188"/>
      <c r="T177" s="4191"/>
      <c r="U177" s="818"/>
      <c r="V177" s="906">
        <v>4</v>
      </c>
      <c r="W177" s="1090"/>
      <c r="X177" s="1120"/>
      <c r="Y177" s="1120"/>
      <c r="Z177" s="898"/>
      <c r="AA177" s="908"/>
      <c r="AB177" s="908"/>
      <c r="AC177" s="908"/>
      <c r="AD177" s="909"/>
      <c r="AE177" s="871"/>
      <c r="AF177" s="1028"/>
      <c r="AG177" s="929"/>
      <c r="AH177" s="929"/>
      <c r="AI177" s="929"/>
      <c r="AJ177" s="930"/>
      <c r="AK177" s="1029"/>
      <c r="AL177" s="914"/>
      <c r="AM177" s="914"/>
      <c r="AN177" s="915"/>
      <c r="AO177" s="798"/>
      <c r="AP177" s="1050"/>
      <c r="AQ177" s="901"/>
      <c r="AR177" s="881"/>
      <c r="AS177" s="1143" t="e">
        <f t="shared" si="22"/>
        <v>#DIV/0!</v>
      </c>
      <c r="AT177" s="1144" t="e">
        <f t="shared" si="23"/>
        <v>#DIV/0!</v>
      </c>
      <c r="AU177" s="1144" t="e">
        <f t="shared" si="24"/>
        <v>#DIV/0!</v>
      </c>
      <c r="AV177" s="1144" t="e">
        <f t="shared" si="25"/>
        <v>#DIV/0!</v>
      </c>
      <c r="AW177" s="1145" t="e">
        <f t="shared" si="42"/>
        <v>#DIV/0!</v>
      </c>
      <c r="AX177" s="1145" t="e">
        <f t="shared" si="43"/>
        <v>#DIV/0!</v>
      </c>
      <c r="AY177" s="1145" t="e">
        <f t="shared" si="44"/>
        <v>#DIV/0!</v>
      </c>
      <c r="AZ177" s="1145" t="e">
        <f t="shared" si="26"/>
        <v>#DIV/0!</v>
      </c>
      <c r="BA177" s="1146" t="e">
        <f t="shared" si="27"/>
        <v>#DIV/0!</v>
      </c>
      <c r="BB177" s="1146" t="e">
        <f t="shared" si="28"/>
        <v>#DIV/0!</v>
      </c>
      <c r="BC177" s="1146" t="e">
        <f t="shared" si="29"/>
        <v>#DIV/0!</v>
      </c>
      <c r="BD177" s="1146" t="e">
        <f t="shared" si="30"/>
        <v>#DIV/0!</v>
      </c>
      <c r="BE177" s="921">
        <v>0.2</v>
      </c>
      <c r="BF177" s="921">
        <v>0.8</v>
      </c>
      <c r="BG177" s="1146" t="e">
        <f t="shared" si="31"/>
        <v>#DIV/0!</v>
      </c>
      <c r="BH177" s="1146" t="e">
        <f t="shared" si="32"/>
        <v>#DIV/0!</v>
      </c>
      <c r="BI177" s="1146" t="e">
        <f t="shared" si="33"/>
        <v>#DIV/0!</v>
      </c>
      <c r="BJ177" s="1146" t="e">
        <f t="shared" si="95"/>
        <v>#DIV/0!</v>
      </c>
      <c r="BK177" s="1146" t="e">
        <f t="shared" si="95"/>
        <v>#DIV/0!</v>
      </c>
      <c r="BL177" s="1146" t="e">
        <f t="shared" si="35"/>
        <v>#DIV/0!</v>
      </c>
      <c r="BM177" s="1146" t="e">
        <f t="shared" si="36"/>
        <v>#DIV/0!</v>
      </c>
      <c r="BN177" s="1146" t="e">
        <f t="shared" si="37"/>
        <v>#DIV/0!</v>
      </c>
      <c r="BO177" s="1146" t="e">
        <f t="shared" si="96"/>
        <v>#DIV/0!</v>
      </c>
      <c r="BP177" s="1146" t="e">
        <f t="shared" si="96"/>
        <v>#DIV/0!</v>
      </c>
      <c r="BQ177" s="1146" t="e">
        <f t="shared" si="96"/>
        <v>#DIV/0!</v>
      </c>
      <c r="BR177" s="1146" t="e">
        <f t="shared" si="96"/>
        <v>#DIV/0!</v>
      </c>
      <c r="BS177" s="4188"/>
      <c r="BT177" s="4188"/>
      <c r="BU177" s="4188"/>
      <c r="BV177" s="4188"/>
      <c r="BW177" s="4188"/>
      <c r="BX177" s="4188"/>
      <c r="BY177" s="4188"/>
      <c r="BZ177" s="4188"/>
      <c r="CA177" s="4191"/>
      <c r="CB177" s="798"/>
      <c r="CC177" s="4194"/>
      <c r="CD177" s="4188"/>
      <c r="CE177" s="4188"/>
      <c r="CF177" s="4191"/>
      <c r="CG177" s="4204"/>
      <c r="CH177" s="798"/>
      <c r="CI177" s="798"/>
      <c r="CJ177" s="798"/>
      <c r="CK177" s="798"/>
      <c r="CL177" s="798"/>
      <c r="CM177" s="798"/>
      <c r="CN177" s="798"/>
      <c r="CO177" s="798"/>
      <c r="CP177" s="798"/>
      <c r="CQ177" s="798"/>
      <c r="CR177" s="798"/>
      <c r="CS177" s="798"/>
      <c r="CT177" s="798"/>
    </row>
    <row r="178" spans="1:98" ht="13.5" customHeight="1">
      <c r="A178" s="4194"/>
      <c r="B178" s="4209"/>
      <c r="C178" s="4210"/>
      <c r="D178" s="4209"/>
      <c r="E178" s="4210"/>
      <c r="F178" s="898"/>
      <c r="G178" s="964"/>
      <c r="H178" s="4191"/>
      <c r="I178" s="899"/>
      <c r="J178" s="900"/>
      <c r="K178" s="900"/>
      <c r="L178" s="900"/>
      <c r="M178" s="4191"/>
      <c r="N178" s="4194"/>
      <c r="O178" s="927"/>
      <c r="P178" s="901"/>
      <c r="Q178" s="4194"/>
      <c r="R178" s="4188"/>
      <c r="S178" s="4188"/>
      <c r="T178" s="4191"/>
      <c r="U178" s="818"/>
      <c r="V178" s="906">
        <v>5</v>
      </c>
      <c r="W178" s="1090"/>
      <c r="X178" s="1120"/>
      <c r="Y178" s="1120"/>
      <c r="Z178" s="898"/>
      <c r="AA178" s="908"/>
      <c r="AB178" s="908"/>
      <c r="AC178" s="908"/>
      <c r="AD178" s="909"/>
      <c r="AE178" s="871"/>
      <c r="AF178" s="1028"/>
      <c r="AG178" s="929"/>
      <c r="AH178" s="929"/>
      <c r="AI178" s="929"/>
      <c r="AJ178" s="930"/>
      <c r="AK178" s="1029"/>
      <c r="AL178" s="914"/>
      <c r="AM178" s="914"/>
      <c r="AN178" s="915"/>
      <c r="AO178" s="798"/>
      <c r="AP178" s="1050"/>
      <c r="AQ178" s="901"/>
      <c r="AR178" s="881"/>
      <c r="AS178" s="1143" t="e">
        <f t="shared" si="22"/>
        <v>#DIV/0!</v>
      </c>
      <c r="AT178" s="1144" t="e">
        <f t="shared" si="23"/>
        <v>#DIV/0!</v>
      </c>
      <c r="AU178" s="1144" t="e">
        <f t="shared" si="24"/>
        <v>#DIV/0!</v>
      </c>
      <c r="AV178" s="1144" t="e">
        <f t="shared" si="25"/>
        <v>#DIV/0!</v>
      </c>
      <c r="AW178" s="1145" t="e">
        <f t="shared" si="42"/>
        <v>#DIV/0!</v>
      </c>
      <c r="AX178" s="1145" t="e">
        <f t="shared" si="43"/>
        <v>#DIV/0!</v>
      </c>
      <c r="AY178" s="1145" t="e">
        <f t="shared" si="44"/>
        <v>#DIV/0!</v>
      </c>
      <c r="AZ178" s="1145" t="e">
        <f t="shared" si="26"/>
        <v>#DIV/0!</v>
      </c>
      <c r="BA178" s="1146" t="e">
        <f t="shared" si="27"/>
        <v>#DIV/0!</v>
      </c>
      <c r="BB178" s="1146" t="e">
        <f t="shared" si="28"/>
        <v>#DIV/0!</v>
      </c>
      <c r="BC178" s="1146" t="e">
        <f t="shared" si="29"/>
        <v>#DIV/0!</v>
      </c>
      <c r="BD178" s="1146" t="e">
        <f t="shared" si="30"/>
        <v>#DIV/0!</v>
      </c>
      <c r="BE178" s="921">
        <v>0.2</v>
      </c>
      <c r="BF178" s="921">
        <v>0.8</v>
      </c>
      <c r="BG178" s="1146" t="e">
        <f t="shared" si="31"/>
        <v>#DIV/0!</v>
      </c>
      <c r="BH178" s="1146" t="e">
        <f t="shared" si="32"/>
        <v>#DIV/0!</v>
      </c>
      <c r="BI178" s="1146" t="e">
        <f t="shared" si="33"/>
        <v>#DIV/0!</v>
      </c>
      <c r="BJ178" s="1146" t="e">
        <f t="shared" si="95"/>
        <v>#DIV/0!</v>
      </c>
      <c r="BK178" s="1146" t="e">
        <f t="shared" si="95"/>
        <v>#DIV/0!</v>
      </c>
      <c r="BL178" s="1146" t="e">
        <f t="shared" si="35"/>
        <v>#DIV/0!</v>
      </c>
      <c r="BM178" s="1146" t="e">
        <f t="shared" si="36"/>
        <v>#DIV/0!</v>
      </c>
      <c r="BN178" s="1146" t="e">
        <f t="shared" si="37"/>
        <v>#DIV/0!</v>
      </c>
      <c r="BO178" s="1146" t="e">
        <f t="shared" si="96"/>
        <v>#DIV/0!</v>
      </c>
      <c r="BP178" s="1146" t="e">
        <f t="shared" si="96"/>
        <v>#DIV/0!</v>
      </c>
      <c r="BQ178" s="1146" t="e">
        <f t="shared" si="96"/>
        <v>#DIV/0!</v>
      </c>
      <c r="BR178" s="1146" t="e">
        <f t="shared" si="96"/>
        <v>#DIV/0!</v>
      </c>
      <c r="BS178" s="4188"/>
      <c r="BT178" s="4188"/>
      <c r="BU178" s="4188"/>
      <c r="BV178" s="4188"/>
      <c r="BW178" s="4188"/>
      <c r="BX178" s="4188"/>
      <c r="BY178" s="4188"/>
      <c r="BZ178" s="4188"/>
      <c r="CA178" s="4191"/>
      <c r="CB178" s="798"/>
      <c r="CC178" s="4194"/>
      <c r="CD178" s="4188"/>
      <c r="CE178" s="4188"/>
      <c r="CF178" s="4191"/>
      <c r="CG178" s="4204"/>
      <c r="CH178" s="798"/>
      <c r="CI178" s="798"/>
      <c r="CJ178" s="798"/>
      <c r="CK178" s="798"/>
      <c r="CL178" s="798"/>
      <c r="CM178" s="798"/>
      <c r="CN178" s="798"/>
      <c r="CO178" s="798"/>
      <c r="CP178" s="798"/>
      <c r="CQ178" s="798"/>
      <c r="CR178" s="798"/>
      <c r="CS178" s="798"/>
      <c r="CT178" s="798"/>
    </row>
    <row r="179" spans="1:98" ht="13.5" customHeight="1">
      <c r="A179" s="4194"/>
      <c r="B179" s="4209"/>
      <c r="C179" s="4210"/>
      <c r="D179" s="4209"/>
      <c r="E179" s="4210"/>
      <c r="F179" s="898"/>
      <c r="G179" s="964"/>
      <c r="H179" s="4191"/>
      <c r="I179" s="899"/>
      <c r="J179" s="900"/>
      <c r="K179" s="900"/>
      <c r="L179" s="900"/>
      <c r="M179" s="4191"/>
      <c r="N179" s="4194"/>
      <c r="O179" s="927"/>
      <c r="P179" s="901"/>
      <c r="Q179" s="4194"/>
      <c r="R179" s="4188"/>
      <c r="S179" s="4188"/>
      <c r="T179" s="4191"/>
      <c r="U179" s="818"/>
      <c r="V179" s="906">
        <v>6</v>
      </c>
      <c r="W179" s="1090"/>
      <c r="X179" s="1120"/>
      <c r="Y179" s="1120"/>
      <c r="Z179" s="898"/>
      <c r="AA179" s="908"/>
      <c r="AB179" s="908"/>
      <c r="AC179" s="908"/>
      <c r="AD179" s="909"/>
      <c r="AE179" s="871"/>
      <c r="AF179" s="1028"/>
      <c r="AG179" s="929"/>
      <c r="AH179" s="929"/>
      <c r="AI179" s="929"/>
      <c r="AJ179" s="930"/>
      <c r="AK179" s="1029"/>
      <c r="AL179" s="914"/>
      <c r="AM179" s="914"/>
      <c r="AN179" s="915"/>
      <c r="AO179" s="798"/>
      <c r="AP179" s="1050"/>
      <c r="AQ179" s="901"/>
      <c r="AR179" s="881"/>
      <c r="AS179" s="1143" t="e">
        <f t="shared" si="22"/>
        <v>#DIV/0!</v>
      </c>
      <c r="AT179" s="1144" t="e">
        <f t="shared" si="23"/>
        <v>#DIV/0!</v>
      </c>
      <c r="AU179" s="1144" t="e">
        <f t="shared" si="24"/>
        <v>#DIV/0!</v>
      </c>
      <c r="AV179" s="1144" t="e">
        <f t="shared" si="25"/>
        <v>#DIV/0!</v>
      </c>
      <c r="AW179" s="1145" t="e">
        <f t="shared" si="42"/>
        <v>#DIV/0!</v>
      </c>
      <c r="AX179" s="1145" t="e">
        <f t="shared" si="43"/>
        <v>#DIV/0!</v>
      </c>
      <c r="AY179" s="1145" t="e">
        <f t="shared" si="44"/>
        <v>#DIV/0!</v>
      </c>
      <c r="AZ179" s="1145" t="e">
        <f t="shared" si="26"/>
        <v>#DIV/0!</v>
      </c>
      <c r="BA179" s="1146" t="e">
        <f t="shared" si="27"/>
        <v>#DIV/0!</v>
      </c>
      <c r="BB179" s="1146" t="e">
        <f t="shared" si="28"/>
        <v>#DIV/0!</v>
      </c>
      <c r="BC179" s="1146" t="e">
        <f t="shared" si="29"/>
        <v>#DIV/0!</v>
      </c>
      <c r="BD179" s="1146" t="e">
        <f t="shared" si="30"/>
        <v>#DIV/0!</v>
      </c>
      <c r="BE179" s="921">
        <v>0.2</v>
      </c>
      <c r="BF179" s="921">
        <v>0.8</v>
      </c>
      <c r="BG179" s="1146" t="e">
        <f t="shared" si="31"/>
        <v>#DIV/0!</v>
      </c>
      <c r="BH179" s="1146" t="e">
        <f t="shared" si="32"/>
        <v>#DIV/0!</v>
      </c>
      <c r="BI179" s="1146" t="e">
        <f t="shared" si="33"/>
        <v>#DIV/0!</v>
      </c>
      <c r="BJ179" s="1146" t="e">
        <f t="shared" si="95"/>
        <v>#DIV/0!</v>
      </c>
      <c r="BK179" s="1146" t="e">
        <f t="shared" si="95"/>
        <v>#DIV/0!</v>
      </c>
      <c r="BL179" s="1146" t="e">
        <f t="shared" si="35"/>
        <v>#DIV/0!</v>
      </c>
      <c r="BM179" s="1146" t="e">
        <f t="shared" si="36"/>
        <v>#DIV/0!</v>
      </c>
      <c r="BN179" s="1146" t="e">
        <f t="shared" si="37"/>
        <v>#DIV/0!</v>
      </c>
      <c r="BO179" s="1146" t="e">
        <f t="shared" si="96"/>
        <v>#DIV/0!</v>
      </c>
      <c r="BP179" s="1146" t="e">
        <f t="shared" si="96"/>
        <v>#DIV/0!</v>
      </c>
      <c r="BQ179" s="1146" t="e">
        <f t="shared" si="96"/>
        <v>#DIV/0!</v>
      </c>
      <c r="BR179" s="1146" t="e">
        <f t="shared" si="96"/>
        <v>#DIV/0!</v>
      </c>
      <c r="BS179" s="4188"/>
      <c r="BT179" s="4188"/>
      <c r="BU179" s="4188"/>
      <c r="BV179" s="4188"/>
      <c r="BW179" s="4188"/>
      <c r="BX179" s="4188"/>
      <c r="BY179" s="4188"/>
      <c r="BZ179" s="4188"/>
      <c r="CA179" s="4191"/>
      <c r="CB179" s="798"/>
      <c r="CC179" s="4194"/>
      <c r="CD179" s="4188"/>
      <c r="CE179" s="4188"/>
      <c r="CF179" s="4191"/>
      <c r="CG179" s="4204"/>
      <c r="CH179" s="798"/>
      <c r="CI179" s="798"/>
      <c r="CJ179" s="798"/>
      <c r="CK179" s="798"/>
      <c r="CL179" s="798"/>
      <c r="CM179" s="798"/>
      <c r="CN179" s="798"/>
      <c r="CO179" s="798"/>
      <c r="CP179" s="798"/>
      <c r="CQ179" s="798"/>
      <c r="CR179" s="798"/>
      <c r="CS179" s="798"/>
      <c r="CT179" s="798"/>
    </row>
    <row r="180" spans="1:98" ht="13.5" customHeight="1">
      <c r="A180" s="4194"/>
      <c r="B180" s="4209"/>
      <c r="C180" s="4210"/>
      <c r="D180" s="4209"/>
      <c r="E180" s="4210"/>
      <c r="F180" s="898"/>
      <c r="G180" s="964"/>
      <c r="H180" s="4191"/>
      <c r="I180" s="899"/>
      <c r="J180" s="900"/>
      <c r="K180" s="900"/>
      <c r="L180" s="900"/>
      <c r="M180" s="4191"/>
      <c r="N180" s="4194"/>
      <c r="O180" s="927"/>
      <c r="P180" s="901"/>
      <c r="Q180" s="4194"/>
      <c r="R180" s="4188"/>
      <c r="S180" s="4188"/>
      <c r="T180" s="4191"/>
      <c r="U180" s="818"/>
      <c r="V180" s="906">
        <v>7</v>
      </c>
      <c r="W180" s="1090"/>
      <c r="X180" s="1120"/>
      <c r="Y180" s="1120"/>
      <c r="Z180" s="898"/>
      <c r="AA180" s="908"/>
      <c r="AB180" s="908"/>
      <c r="AC180" s="908"/>
      <c r="AD180" s="909"/>
      <c r="AE180" s="871"/>
      <c r="AF180" s="1028"/>
      <c r="AG180" s="929"/>
      <c r="AH180" s="929"/>
      <c r="AI180" s="929"/>
      <c r="AJ180" s="930"/>
      <c r="AK180" s="1029"/>
      <c r="AL180" s="914"/>
      <c r="AM180" s="914"/>
      <c r="AN180" s="915"/>
      <c r="AO180" s="798"/>
      <c r="AP180" s="1050"/>
      <c r="AQ180" s="901"/>
      <c r="AR180" s="881"/>
      <c r="AS180" s="1143" t="e">
        <f t="shared" si="22"/>
        <v>#DIV/0!</v>
      </c>
      <c r="AT180" s="1144" t="e">
        <f t="shared" si="23"/>
        <v>#DIV/0!</v>
      </c>
      <c r="AU180" s="1144" t="e">
        <f t="shared" si="24"/>
        <v>#DIV/0!</v>
      </c>
      <c r="AV180" s="1144" t="e">
        <f t="shared" si="25"/>
        <v>#DIV/0!</v>
      </c>
      <c r="AW180" s="1145" t="e">
        <f t="shared" si="42"/>
        <v>#DIV/0!</v>
      </c>
      <c r="AX180" s="1145" t="e">
        <f t="shared" si="43"/>
        <v>#DIV/0!</v>
      </c>
      <c r="AY180" s="1145" t="e">
        <f t="shared" si="44"/>
        <v>#DIV/0!</v>
      </c>
      <c r="AZ180" s="1145" t="e">
        <f t="shared" si="26"/>
        <v>#DIV/0!</v>
      </c>
      <c r="BA180" s="1146" t="e">
        <f t="shared" si="27"/>
        <v>#DIV/0!</v>
      </c>
      <c r="BB180" s="1146" t="e">
        <f t="shared" si="28"/>
        <v>#DIV/0!</v>
      </c>
      <c r="BC180" s="1146" t="e">
        <f t="shared" si="29"/>
        <v>#DIV/0!</v>
      </c>
      <c r="BD180" s="1146" t="e">
        <f t="shared" si="30"/>
        <v>#DIV/0!</v>
      </c>
      <c r="BE180" s="921">
        <v>0.2</v>
      </c>
      <c r="BF180" s="921">
        <v>0.8</v>
      </c>
      <c r="BG180" s="1146" t="e">
        <f t="shared" si="31"/>
        <v>#DIV/0!</v>
      </c>
      <c r="BH180" s="1146" t="e">
        <f t="shared" si="32"/>
        <v>#DIV/0!</v>
      </c>
      <c r="BI180" s="1146" t="e">
        <f t="shared" si="33"/>
        <v>#DIV/0!</v>
      </c>
      <c r="BJ180" s="1146" t="e">
        <f t="shared" si="95"/>
        <v>#DIV/0!</v>
      </c>
      <c r="BK180" s="1146" t="e">
        <f t="shared" si="95"/>
        <v>#DIV/0!</v>
      </c>
      <c r="BL180" s="1146" t="e">
        <f t="shared" si="35"/>
        <v>#DIV/0!</v>
      </c>
      <c r="BM180" s="1146" t="e">
        <f t="shared" si="36"/>
        <v>#DIV/0!</v>
      </c>
      <c r="BN180" s="1146" t="e">
        <f t="shared" si="37"/>
        <v>#DIV/0!</v>
      </c>
      <c r="BO180" s="1146" t="e">
        <f t="shared" si="96"/>
        <v>#DIV/0!</v>
      </c>
      <c r="BP180" s="1146" t="e">
        <f t="shared" si="96"/>
        <v>#DIV/0!</v>
      </c>
      <c r="BQ180" s="1146" t="e">
        <f t="shared" si="96"/>
        <v>#DIV/0!</v>
      </c>
      <c r="BR180" s="1146" t="e">
        <f t="shared" si="96"/>
        <v>#DIV/0!</v>
      </c>
      <c r="BS180" s="4188"/>
      <c r="BT180" s="4188"/>
      <c r="BU180" s="4188"/>
      <c r="BV180" s="4188"/>
      <c r="BW180" s="4188"/>
      <c r="BX180" s="4188"/>
      <c r="BY180" s="4188"/>
      <c r="BZ180" s="4188"/>
      <c r="CA180" s="4191"/>
      <c r="CB180" s="798"/>
      <c r="CC180" s="4194"/>
      <c r="CD180" s="4188"/>
      <c r="CE180" s="4188"/>
      <c r="CF180" s="4191"/>
      <c r="CG180" s="4204"/>
      <c r="CH180" s="798"/>
      <c r="CI180" s="798"/>
      <c r="CJ180" s="798"/>
      <c r="CK180" s="798"/>
      <c r="CL180" s="798"/>
      <c r="CM180" s="798"/>
      <c r="CN180" s="798"/>
      <c r="CO180" s="798"/>
      <c r="CP180" s="798"/>
      <c r="CQ180" s="798"/>
      <c r="CR180" s="798"/>
      <c r="CS180" s="798"/>
      <c r="CT180" s="798"/>
    </row>
    <row r="181" spans="1:98" ht="13.5" customHeight="1">
      <c r="A181" s="4194"/>
      <c r="B181" s="4209"/>
      <c r="C181" s="4210"/>
      <c r="D181" s="4209"/>
      <c r="E181" s="4210"/>
      <c r="F181" s="898"/>
      <c r="G181" s="964"/>
      <c r="H181" s="4191"/>
      <c r="I181" s="899"/>
      <c r="J181" s="900"/>
      <c r="K181" s="900"/>
      <c r="L181" s="900"/>
      <c r="M181" s="4191"/>
      <c r="N181" s="4194"/>
      <c r="O181" s="927"/>
      <c r="P181" s="901"/>
      <c r="Q181" s="4194"/>
      <c r="R181" s="4188"/>
      <c r="S181" s="4188"/>
      <c r="T181" s="4191"/>
      <c r="U181" s="818"/>
      <c r="V181" s="906">
        <v>8</v>
      </c>
      <c r="W181" s="1090"/>
      <c r="X181" s="1120"/>
      <c r="Y181" s="1120"/>
      <c r="Z181" s="898"/>
      <c r="AA181" s="908"/>
      <c r="AB181" s="908"/>
      <c r="AC181" s="908"/>
      <c r="AD181" s="909"/>
      <c r="AE181" s="871"/>
      <c r="AF181" s="1028"/>
      <c r="AG181" s="929"/>
      <c r="AH181" s="929"/>
      <c r="AI181" s="929"/>
      <c r="AJ181" s="930"/>
      <c r="AK181" s="1029"/>
      <c r="AL181" s="914"/>
      <c r="AM181" s="914"/>
      <c r="AN181" s="915"/>
      <c r="AO181" s="798"/>
      <c r="AP181" s="1050"/>
      <c r="AQ181" s="901"/>
      <c r="AR181" s="881"/>
      <c r="AS181" s="1143" t="e">
        <f t="shared" si="22"/>
        <v>#DIV/0!</v>
      </c>
      <c r="AT181" s="1144" t="e">
        <f t="shared" si="23"/>
        <v>#DIV/0!</v>
      </c>
      <c r="AU181" s="1144" t="e">
        <f t="shared" si="24"/>
        <v>#DIV/0!</v>
      </c>
      <c r="AV181" s="1144" t="e">
        <f t="shared" si="25"/>
        <v>#DIV/0!</v>
      </c>
      <c r="AW181" s="1145" t="e">
        <f t="shared" si="42"/>
        <v>#DIV/0!</v>
      </c>
      <c r="AX181" s="1145" t="e">
        <f t="shared" si="43"/>
        <v>#DIV/0!</v>
      </c>
      <c r="AY181" s="1145" t="e">
        <f t="shared" si="44"/>
        <v>#DIV/0!</v>
      </c>
      <c r="AZ181" s="1145" t="e">
        <f t="shared" si="26"/>
        <v>#DIV/0!</v>
      </c>
      <c r="BA181" s="1146" t="e">
        <f t="shared" si="27"/>
        <v>#DIV/0!</v>
      </c>
      <c r="BB181" s="1146" t="e">
        <f t="shared" si="28"/>
        <v>#DIV/0!</v>
      </c>
      <c r="BC181" s="1146" t="e">
        <f t="shared" si="29"/>
        <v>#DIV/0!</v>
      </c>
      <c r="BD181" s="1146" t="e">
        <f t="shared" si="30"/>
        <v>#DIV/0!</v>
      </c>
      <c r="BE181" s="921">
        <v>0.2</v>
      </c>
      <c r="BF181" s="921">
        <v>0.8</v>
      </c>
      <c r="BG181" s="1146" t="e">
        <f t="shared" si="31"/>
        <v>#DIV/0!</v>
      </c>
      <c r="BH181" s="1146" t="e">
        <f t="shared" si="32"/>
        <v>#DIV/0!</v>
      </c>
      <c r="BI181" s="1146" t="e">
        <f t="shared" si="33"/>
        <v>#DIV/0!</v>
      </c>
      <c r="BJ181" s="1146" t="e">
        <f t="shared" ref="BJ181:BK196" si="99">+AZ181*BE181</f>
        <v>#DIV/0!</v>
      </c>
      <c r="BK181" s="1146" t="e">
        <f t="shared" si="99"/>
        <v>#DIV/0!</v>
      </c>
      <c r="BL181" s="1146" t="e">
        <f t="shared" si="35"/>
        <v>#DIV/0!</v>
      </c>
      <c r="BM181" s="1146" t="e">
        <f t="shared" si="36"/>
        <v>#DIV/0!</v>
      </c>
      <c r="BN181" s="1146" t="e">
        <f t="shared" si="37"/>
        <v>#DIV/0!</v>
      </c>
      <c r="BO181" s="1146" t="e">
        <f t="shared" ref="BO181:BR196" si="100">+BG181+BK181</f>
        <v>#DIV/0!</v>
      </c>
      <c r="BP181" s="1146" t="e">
        <f t="shared" si="100"/>
        <v>#DIV/0!</v>
      </c>
      <c r="BQ181" s="1146" t="e">
        <f t="shared" si="100"/>
        <v>#DIV/0!</v>
      </c>
      <c r="BR181" s="1146" t="e">
        <f t="shared" si="100"/>
        <v>#DIV/0!</v>
      </c>
      <c r="BS181" s="4188"/>
      <c r="BT181" s="4188"/>
      <c r="BU181" s="4188"/>
      <c r="BV181" s="4188"/>
      <c r="BW181" s="4188"/>
      <c r="BX181" s="4188"/>
      <c r="BY181" s="4188"/>
      <c r="BZ181" s="4188"/>
      <c r="CA181" s="4191"/>
      <c r="CB181" s="798"/>
      <c r="CC181" s="4194"/>
      <c r="CD181" s="4188"/>
      <c r="CE181" s="4188"/>
      <c r="CF181" s="4191"/>
      <c r="CG181" s="4204"/>
      <c r="CH181" s="798"/>
      <c r="CI181" s="798"/>
      <c r="CJ181" s="798"/>
      <c r="CK181" s="798"/>
      <c r="CL181" s="798"/>
      <c r="CM181" s="798"/>
      <c r="CN181" s="798"/>
      <c r="CO181" s="798"/>
      <c r="CP181" s="798"/>
      <c r="CQ181" s="798"/>
      <c r="CR181" s="798"/>
      <c r="CS181" s="798"/>
      <c r="CT181" s="798"/>
    </row>
    <row r="182" spans="1:98" ht="13.5" customHeight="1">
      <c r="A182" s="4194"/>
      <c r="B182" s="4209"/>
      <c r="C182" s="4210"/>
      <c r="D182" s="4209"/>
      <c r="E182" s="4210"/>
      <c r="F182" s="898"/>
      <c r="G182" s="964"/>
      <c r="H182" s="4191"/>
      <c r="I182" s="899"/>
      <c r="J182" s="900"/>
      <c r="K182" s="900"/>
      <c r="L182" s="900"/>
      <c r="M182" s="4191"/>
      <c r="N182" s="4194"/>
      <c r="O182" s="927"/>
      <c r="P182" s="901"/>
      <c r="Q182" s="4194"/>
      <c r="R182" s="4188"/>
      <c r="S182" s="4188"/>
      <c r="T182" s="4191"/>
      <c r="U182" s="818"/>
      <c r="V182" s="906">
        <v>9</v>
      </c>
      <c r="W182" s="1090"/>
      <c r="X182" s="1120"/>
      <c r="Y182" s="1120"/>
      <c r="Z182" s="898"/>
      <c r="AA182" s="908"/>
      <c r="AB182" s="908"/>
      <c r="AC182" s="908"/>
      <c r="AD182" s="909"/>
      <c r="AE182" s="871"/>
      <c r="AF182" s="1028"/>
      <c r="AG182" s="929"/>
      <c r="AH182" s="929"/>
      <c r="AI182" s="929"/>
      <c r="AJ182" s="930"/>
      <c r="AK182" s="1029"/>
      <c r="AL182" s="914"/>
      <c r="AM182" s="914"/>
      <c r="AN182" s="915"/>
      <c r="AO182" s="798"/>
      <c r="AP182" s="1050"/>
      <c r="AQ182" s="901"/>
      <c r="AR182" s="881"/>
      <c r="AS182" s="1143" t="e">
        <f t="shared" si="22"/>
        <v>#DIV/0!</v>
      </c>
      <c r="AT182" s="1144" t="e">
        <f t="shared" si="23"/>
        <v>#DIV/0!</v>
      </c>
      <c r="AU182" s="1144" t="e">
        <f t="shared" si="24"/>
        <v>#DIV/0!</v>
      </c>
      <c r="AV182" s="1144" t="e">
        <f t="shared" si="25"/>
        <v>#DIV/0!</v>
      </c>
      <c r="AW182" s="1145" t="e">
        <f t="shared" si="42"/>
        <v>#DIV/0!</v>
      </c>
      <c r="AX182" s="1145" t="e">
        <f t="shared" si="43"/>
        <v>#DIV/0!</v>
      </c>
      <c r="AY182" s="1145" t="e">
        <f t="shared" si="44"/>
        <v>#DIV/0!</v>
      </c>
      <c r="AZ182" s="1145" t="e">
        <f t="shared" si="26"/>
        <v>#DIV/0!</v>
      </c>
      <c r="BA182" s="1146" t="e">
        <f t="shared" si="27"/>
        <v>#DIV/0!</v>
      </c>
      <c r="BB182" s="1146" t="e">
        <f t="shared" si="28"/>
        <v>#DIV/0!</v>
      </c>
      <c r="BC182" s="1146" t="e">
        <f t="shared" si="29"/>
        <v>#DIV/0!</v>
      </c>
      <c r="BD182" s="1146" t="e">
        <f t="shared" si="30"/>
        <v>#DIV/0!</v>
      </c>
      <c r="BE182" s="921">
        <v>0.2</v>
      </c>
      <c r="BF182" s="921">
        <v>0.8</v>
      </c>
      <c r="BG182" s="1146" t="e">
        <f t="shared" si="31"/>
        <v>#DIV/0!</v>
      </c>
      <c r="BH182" s="1146" t="e">
        <f t="shared" si="32"/>
        <v>#DIV/0!</v>
      </c>
      <c r="BI182" s="1146" t="e">
        <f t="shared" si="33"/>
        <v>#DIV/0!</v>
      </c>
      <c r="BJ182" s="1146" t="e">
        <f t="shared" si="99"/>
        <v>#DIV/0!</v>
      </c>
      <c r="BK182" s="1146" t="e">
        <f t="shared" si="99"/>
        <v>#DIV/0!</v>
      </c>
      <c r="BL182" s="1146" t="e">
        <f t="shared" si="35"/>
        <v>#DIV/0!</v>
      </c>
      <c r="BM182" s="1146" t="e">
        <f t="shared" si="36"/>
        <v>#DIV/0!</v>
      </c>
      <c r="BN182" s="1146" t="e">
        <f t="shared" si="37"/>
        <v>#DIV/0!</v>
      </c>
      <c r="BO182" s="1146" t="e">
        <f t="shared" si="100"/>
        <v>#DIV/0!</v>
      </c>
      <c r="BP182" s="1146" t="e">
        <f t="shared" si="100"/>
        <v>#DIV/0!</v>
      </c>
      <c r="BQ182" s="1146" t="e">
        <f t="shared" si="100"/>
        <v>#DIV/0!</v>
      </c>
      <c r="BR182" s="1146" t="e">
        <f t="shared" si="100"/>
        <v>#DIV/0!</v>
      </c>
      <c r="BS182" s="4188"/>
      <c r="BT182" s="4188"/>
      <c r="BU182" s="4188"/>
      <c r="BV182" s="4188"/>
      <c r="BW182" s="4188"/>
      <c r="BX182" s="4188"/>
      <c r="BY182" s="4188"/>
      <c r="BZ182" s="4188"/>
      <c r="CA182" s="4191"/>
      <c r="CB182" s="798"/>
      <c r="CC182" s="4194"/>
      <c r="CD182" s="4188"/>
      <c r="CE182" s="4188"/>
      <c r="CF182" s="4191"/>
      <c r="CG182" s="4204"/>
      <c r="CH182" s="798"/>
      <c r="CI182" s="798"/>
      <c r="CJ182" s="798"/>
      <c r="CK182" s="798"/>
      <c r="CL182" s="798"/>
      <c r="CM182" s="798"/>
      <c r="CN182" s="798"/>
      <c r="CO182" s="798"/>
      <c r="CP182" s="798"/>
      <c r="CQ182" s="798"/>
      <c r="CR182" s="798"/>
      <c r="CS182" s="798"/>
      <c r="CT182" s="798"/>
    </row>
    <row r="183" spans="1:98" ht="15" customHeight="1" thickBot="1">
      <c r="A183" s="4195"/>
      <c r="B183" s="4211"/>
      <c r="C183" s="4212"/>
      <c r="D183" s="4211"/>
      <c r="E183" s="4212"/>
      <c r="F183" s="983"/>
      <c r="G183" s="984"/>
      <c r="H183" s="4192"/>
      <c r="I183" s="1063"/>
      <c r="J183" s="986"/>
      <c r="K183" s="986"/>
      <c r="L183" s="986"/>
      <c r="M183" s="4192"/>
      <c r="N183" s="4195"/>
      <c r="O183" s="987"/>
      <c r="P183" s="985"/>
      <c r="Q183" s="4195"/>
      <c r="R183" s="4189"/>
      <c r="S183" s="4189"/>
      <c r="T183" s="4192"/>
      <c r="U183" s="818"/>
      <c r="V183" s="981">
        <v>10</v>
      </c>
      <c r="W183" s="1068"/>
      <c r="X183" s="1121"/>
      <c r="Y183" s="1121"/>
      <c r="Z183" s="983"/>
      <c r="AA183" s="989"/>
      <c r="AB183" s="989"/>
      <c r="AC183" s="989"/>
      <c r="AD183" s="990"/>
      <c r="AE183" s="871"/>
      <c r="AF183" s="1071"/>
      <c r="AG183" s="991"/>
      <c r="AH183" s="991"/>
      <c r="AI183" s="991"/>
      <c r="AJ183" s="992"/>
      <c r="AK183" s="1073"/>
      <c r="AL183" s="994"/>
      <c r="AM183" s="994"/>
      <c r="AN183" s="1074"/>
      <c r="AO183" s="798"/>
      <c r="AP183" s="1075"/>
      <c r="AQ183" s="985"/>
      <c r="AR183" s="881"/>
      <c r="AS183" s="1147" t="e">
        <f t="shared" si="22"/>
        <v>#DIV/0!</v>
      </c>
      <c r="AT183" s="1148" t="e">
        <f t="shared" si="23"/>
        <v>#DIV/0!</v>
      </c>
      <c r="AU183" s="1148" t="e">
        <f t="shared" si="24"/>
        <v>#DIV/0!</v>
      </c>
      <c r="AV183" s="1148" t="e">
        <f t="shared" si="25"/>
        <v>#DIV/0!</v>
      </c>
      <c r="AW183" s="1149" t="e">
        <f t="shared" si="42"/>
        <v>#DIV/0!</v>
      </c>
      <c r="AX183" s="1149" t="e">
        <f t="shared" si="43"/>
        <v>#DIV/0!</v>
      </c>
      <c r="AY183" s="1149" t="e">
        <f t="shared" si="44"/>
        <v>#DIV/0!</v>
      </c>
      <c r="AZ183" s="1149" t="e">
        <f t="shared" si="26"/>
        <v>#DIV/0!</v>
      </c>
      <c r="BA183" s="1150" t="e">
        <f t="shared" si="27"/>
        <v>#DIV/0!</v>
      </c>
      <c r="BB183" s="1150" t="e">
        <f t="shared" si="28"/>
        <v>#DIV/0!</v>
      </c>
      <c r="BC183" s="1150" t="e">
        <f t="shared" si="29"/>
        <v>#DIV/0!</v>
      </c>
      <c r="BD183" s="1150" t="e">
        <f t="shared" si="30"/>
        <v>#DIV/0!</v>
      </c>
      <c r="BE183" s="1080">
        <v>0.2</v>
      </c>
      <c r="BF183" s="1080">
        <v>0.8</v>
      </c>
      <c r="BG183" s="1150" t="e">
        <f t="shared" si="31"/>
        <v>#DIV/0!</v>
      </c>
      <c r="BH183" s="1150" t="e">
        <f t="shared" si="32"/>
        <v>#DIV/0!</v>
      </c>
      <c r="BI183" s="1150" t="e">
        <f t="shared" si="33"/>
        <v>#DIV/0!</v>
      </c>
      <c r="BJ183" s="1150" t="e">
        <f t="shared" si="99"/>
        <v>#DIV/0!</v>
      </c>
      <c r="BK183" s="1150" t="e">
        <f t="shared" si="99"/>
        <v>#DIV/0!</v>
      </c>
      <c r="BL183" s="1150" t="e">
        <f t="shared" si="35"/>
        <v>#DIV/0!</v>
      </c>
      <c r="BM183" s="1150" t="e">
        <f t="shared" si="36"/>
        <v>#DIV/0!</v>
      </c>
      <c r="BN183" s="1150" t="e">
        <f t="shared" si="37"/>
        <v>#DIV/0!</v>
      </c>
      <c r="BO183" s="1150" t="e">
        <f t="shared" si="100"/>
        <v>#DIV/0!</v>
      </c>
      <c r="BP183" s="1150" t="e">
        <f t="shared" si="100"/>
        <v>#DIV/0!</v>
      </c>
      <c r="BQ183" s="1150" t="e">
        <f t="shared" si="100"/>
        <v>#DIV/0!</v>
      </c>
      <c r="BR183" s="1150" t="e">
        <f t="shared" si="100"/>
        <v>#DIV/0!</v>
      </c>
      <c r="BS183" s="4189"/>
      <c r="BT183" s="4189"/>
      <c r="BU183" s="4189"/>
      <c r="BV183" s="4189"/>
      <c r="BW183" s="4189"/>
      <c r="BX183" s="4189"/>
      <c r="BY183" s="4189"/>
      <c r="BZ183" s="4189"/>
      <c r="CA183" s="4192"/>
      <c r="CB183" s="798"/>
      <c r="CC183" s="4195"/>
      <c r="CD183" s="4189"/>
      <c r="CE183" s="4189"/>
      <c r="CF183" s="4192"/>
      <c r="CG183" s="4205"/>
      <c r="CH183" s="798"/>
      <c r="CI183" s="798"/>
      <c r="CJ183" s="798"/>
      <c r="CK183" s="798"/>
      <c r="CL183" s="798"/>
      <c r="CM183" s="798"/>
      <c r="CN183" s="798"/>
      <c r="CO183" s="798"/>
      <c r="CP183" s="798"/>
      <c r="CQ183" s="798"/>
      <c r="CR183" s="798"/>
      <c r="CS183" s="798"/>
      <c r="CT183" s="798"/>
    </row>
    <row r="184" spans="1:98" ht="14.25" customHeight="1">
      <c r="A184" s="4206">
        <v>22</v>
      </c>
      <c r="B184" s="4207"/>
      <c r="C184" s="4208"/>
      <c r="D184" s="4213"/>
      <c r="E184" s="4208"/>
      <c r="F184" s="858"/>
      <c r="G184" s="950"/>
      <c r="H184" s="4214"/>
      <c r="I184" s="860"/>
      <c r="J184" s="861"/>
      <c r="K184" s="861"/>
      <c r="L184" s="861"/>
      <c r="M184" s="4215"/>
      <c r="N184" s="4198"/>
      <c r="O184" s="954"/>
      <c r="P184" s="951"/>
      <c r="Q184" s="4199"/>
      <c r="R184" s="4200"/>
      <c r="S184" s="4200"/>
      <c r="T184" s="4201"/>
      <c r="U184" s="818"/>
      <c r="V184" s="867">
        <v>1</v>
      </c>
      <c r="W184" s="954"/>
      <c r="X184" s="1122"/>
      <c r="Y184" s="1122"/>
      <c r="Z184" s="858"/>
      <c r="AA184" s="869"/>
      <c r="AB184" s="869"/>
      <c r="AC184" s="869"/>
      <c r="AD184" s="870"/>
      <c r="AE184" s="871"/>
      <c r="AF184" s="1086"/>
      <c r="AG184" s="874"/>
      <c r="AH184" s="874"/>
      <c r="AI184" s="874"/>
      <c r="AJ184" s="875"/>
      <c r="AK184" s="1041"/>
      <c r="AL184" s="877"/>
      <c r="AM184" s="877"/>
      <c r="AN184" s="878"/>
      <c r="AO184" s="798"/>
      <c r="AP184" s="879"/>
      <c r="AQ184" s="880"/>
      <c r="AR184" s="881"/>
      <c r="AS184" s="1139" t="e">
        <f t="shared" si="22"/>
        <v>#DIV/0!</v>
      </c>
      <c r="AT184" s="1140" t="e">
        <f t="shared" si="23"/>
        <v>#DIV/0!</v>
      </c>
      <c r="AU184" s="1140" t="e">
        <f t="shared" si="24"/>
        <v>#DIV/0!</v>
      </c>
      <c r="AV184" s="1140" t="e">
        <f t="shared" si="25"/>
        <v>#DIV/0!</v>
      </c>
      <c r="AW184" s="1141" t="e">
        <f t="shared" si="42"/>
        <v>#DIV/0!</v>
      </c>
      <c r="AX184" s="1141" t="e">
        <f t="shared" si="43"/>
        <v>#DIV/0!</v>
      </c>
      <c r="AY184" s="1141" t="e">
        <f t="shared" si="44"/>
        <v>#DIV/0!</v>
      </c>
      <c r="AZ184" s="1141" t="e">
        <f t="shared" si="26"/>
        <v>#DIV/0!</v>
      </c>
      <c r="BA184" s="1142" t="e">
        <f t="shared" si="27"/>
        <v>#DIV/0!</v>
      </c>
      <c r="BB184" s="1142" t="e">
        <f t="shared" si="28"/>
        <v>#DIV/0!</v>
      </c>
      <c r="BC184" s="1142" t="e">
        <f t="shared" si="29"/>
        <v>#DIV/0!</v>
      </c>
      <c r="BD184" s="1142" t="e">
        <f t="shared" si="30"/>
        <v>#DIV/0!</v>
      </c>
      <c r="BE184" s="886">
        <v>0.2</v>
      </c>
      <c r="BF184" s="886">
        <v>0.8</v>
      </c>
      <c r="BG184" s="1142" t="e">
        <f t="shared" si="31"/>
        <v>#DIV/0!</v>
      </c>
      <c r="BH184" s="1142" t="e">
        <f t="shared" si="32"/>
        <v>#DIV/0!</v>
      </c>
      <c r="BI184" s="1142" t="e">
        <f t="shared" si="33"/>
        <v>#DIV/0!</v>
      </c>
      <c r="BJ184" s="1142" t="e">
        <f t="shared" si="99"/>
        <v>#DIV/0!</v>
      </c>
      <c r="BK184" s="1142" t="e">
        <f t="shared" si="99"/>
        <v>#DIV/0!</v>
      </c>
      <c r="BL184" s="1142" t="e">
        <f t="shared" si="35"/>
        <v>#DIV/0!</v>
      </c>
      <c r="BM184" s="1142" t="e">
        <f t="shared" si="36"/>
        <v>#DIV/0!</v>
      </c>
      <c r="BN184" s="1142" t="e">
        <f t="shared" si="37"/>
        <v>#DIV/0!</v>
      </c>
      <c r="BO184" s="1142" t="e">
        <f t="shared" si="100"/>
        <v>#DIV/0!</v>
      </c>
      <c r="BP184" s="1142" t="e">
        <f t="shared" si="100"/>
        <v>#DIV/0!</v>
      </c>
      <c r="BQ184" s="1142" t="e">
        <f t="shared" si="100"/>
        <v>#DIV/0!</v>
      </c>
      <c r="BR184" s="1142" t="e">
        <f t="shared" si="100"/>
        <v>#DIV/0!</v>
      </c>
      <c r="BS184" s="4197" t="e">
        <f t="shared" ref="BS184:BV184" si="101">AVERAGEIF(BO184:BO193,"&lt;&gt;#¡DIV/0!")</f>
        <v>#DIV/0!</v>
      </c>
      <c r="BT184" s="4197" t="e">
        <f t="shared" si="101"/>
        <v>#DIV/0!</v>
      </c>
      <c r="BU184" s="4197" t="e">
        <f t="shared" si="101"/>
        <v>#DIV/0!</v>
      </c>
      <c r="BV184" s="4197" t="e">
        <f t="shared" si="101"/>
        <v>#DIV/0!</v>
      </c>
      <c r="BW184" s="4187" t="e">
        <f>+C184*BS184</f>
        <v>#DIV/0!</v>
      </c>
      <c r="BX184" s="4187" t="e">
        <f>+C184*BT184</f>
        <v>#DIV/0!</v>
      </c>
      <c r="BY184" s="4187" t="e">
        <f>+C184*BU184</f>
        <v>#DIV/0!</v>
      </c>
      <c r="BZ184" s="4187" t="e">
        <f>+C184*BV184</f>
        <v>#DIV/0!</v>
      </c>
      <c r="CA184" s="4190" t="e">
        <f>SUM(BW184:BZ193)</f>
        <v>#DIV/0!</v>
      </c>
      <c r="CB184" s="798"/>
      <c r="CC184" s="4193" t="e">
        <f t="shared" ref="CC184:CF184" si="102">+Q184/$N$184</f>
        <v>#DIV/0!</v>
      </c>
      <c r="CD184" s="4196" t="e">
        <f t="shared" si="102"/>
        <v>#DIV/0!</v>
      </c>
      <c r="CE184" s="4196" t="e">
        <f t="shared" si="102"/>
        <v>#DIV/0!</v>
      </c>
      <c r="CF184" s="4202" t="e">
        <f t="shared" si="102"/>
        <v>#DIV/0!</v>
      </c>
      <c r="CG184" s="4203" t="e">
        <f>AVERAGE(CC184:CF193)</f>
        <v>#DIV/0!</v>
      </c>
      <c r="CH184" s="798"/>
      <c r="CI184" s="798"/>
      <c r="CJ184" s="798"/>
      <c r="CK184" s="798"/>
      <c r="CL184" s="798"/>
      <c r="CM184" s="798"/>
      <c r="CN184" s="798"/>
      <c r="CO184" s="798"/>
      <c r="CP184" s="798"/>
      <c r="CQ184" s="798"/>
      <c r="CR184" s="798"/>
      <c r="CS184" s="798"/>
      <c r="CT184" s="798"/>
    </row>
    <row r="185" spans="1:98" ht="14.25" customHeight="1">
      <c r="A185" s="4194"/>
      <c r="B185" s="4209"/>
      <c r="C185" s="4210"/>
      <c r="D185" s="4209"/>
      <c r="E185" s="4210"/>
      <c r="F185" s="898"/>
      <c r="G185" s="964"/>
      <c r="H185" s="4191"/>
      <c r="I185" s="899"/>
      <c r="J185" s="900"/>
      <c r="K185" s="900"/>
      <c r="L185" s="900"/>
      <c r="M185" s="4191"/>
      <c r="N185" s="4194"/>
      <c r="O185" s="927"/>
      <c r="P185" s="901"/>
      <c r="Q185" s="4194"/>
      <c r="R185" s="4188"/>
      <c r="S185" s="4188"/>
      <c r="T185" s="4191"/>
      <c r="U185" s="818"/>
      <c r="V185" s="906">
        <v>2</v>
      </c>
      <c r="W185" s="1090"/>
      <c r="X185" s="1120"/>
      <c r="Y185" s="1120"/>
      <c r="Z185" s="898"/>
      <c r="AA185" s="908"/>
      <c r="AB185" s="908"/>
      <c r="AC185" s="908"/>
      <c r="AD185" s="909"/>
      <c r="AE185" s="871"/>
      <c r="AF185" s="1028"/>
      <c r="AG185" s="929"/>
      <c r="AH185" s="929"/>
      <c r="AI185" s="929"/>
      <c r="AJ185" s="930"/>
      <c r="AK185" s="1029"/>
      <c r="AL185" s="914"/>
      <c r="AM185" s="914"/>
      <c r="AN185" s="915"/>
      <c r="AO185" s="798"/>
      <c r="AP185" s="1050"/>
      <c r="AQ185" s="901"/>
      <c r="AR185" s="881"/>
      <c r="AS185" s="1143" t="e">
        <f t="shared" si="22"/>
        <v>#DIV/0!</v>
      </c>
      <c r="AT185" s="1144" t="e">
        <f t="shared" si="23"/>
        <v>#DIV/0!</v>
      </c>
      <c r="AU185" s="1144" t="e">
        <f t="shared" si="24"/>
        <v>#DIV/0!</v>
      </c>
      <c r="AV185" s="1144" t="e">
        <f t="shared" si="25"/>
        <v>#DIV/0!</v>
      </c>
      <c r="AW185" s="1145" t="e">
        <f t="shared" si="42"/>
        <v>#DIV/0!</v>
      </c>
      <c r="AX185" s="1145" t="e">
        <f t="shared" si="43"/>
        <v>#DIV/0!</v>
      </c>
      <c r="AY185" s="1145" t="e">
        <f t="shared" si="44"/>
        <v>#DIV/0!</v>
      </c>
      <c r="AZ185" s="1145" t="e">
        <f t="shared" si="26"/>
        <v>#DIV/0!</v>
      </c>
      <c r="BA185" s="1146" t="e">
        <f t="shared" si="27"/>
        <v>#DIV/0!</v>
      </c>
      <c r="BB185" s="1146" t="e">
        <f t="shared" si="28"/>
        <v>#DIV/0!</v>
      </c>
      <c r="BC185" s="1146" t="e">
        <f t="shared" si="29"/>
        <v>#DIV/0!</v>
      </c>
      <c r="BD185" s="1146" t="e">
        <f t="shared" si="30"/>
        <v>#DIV/0!</v>
      </c>
      <c r="BE185" s="921">
        <v>0.2</v>
      </c>
      <c r="BF185" s="921">
        <v>0.8</v>
      </c>
      <c r="BG185" s="1146" t="e">
        <f t="shared" si="31"/>
        <v>#DIV/0!</v>
      </c>
      <c r="BH185" s="1146" t="e">
        <f t="shared" si="32"/>
        <v>#DIV/0!</v>
      </c>
      <c r="BI185" s="1146" t="e">
        <f t="shared" si="33"/>
        <v>#DIV/0!</v>
      </c>
      <c r="BJ185" s="1146" t="e">
        <f t="shared" si="99"/>
        <v>#DIV/0!</v>
      </c>
      <c r="BK185" s="1146" t="e">
        <f t="shared" si="99"/>
        <v>#DIV/0!</v>
      </c>
      <c r="BL185" s="1146" t="e">
        <f t="shared" si="35"/>
        <v>#DIV/0!</v>
      </c>
      <c r="BM185" s="1146" t="e">
        <f t="shared" si="36"/>
        <v>#DIV/0!</v>
      </c>
      <c r="BN185" s="1146" t="e">
        <f t="shared" si="37"/>
        <v>#DIV/0!</v>
      </c>
      <c r="BO185" s="1146" t="e">
        <f t="shared" si="100"/>
        <v>#DIV/0!</v>
      </c>
      <c r="BP185" s="1146" t="e">
        <f t="shared" si="100"/>
        <v>#DIV/0!</v>
      </c>
      <c r="BQ185" s="1146" t="e">
        <f t="shared" si="100"/>
        <v>#DIV/0!</v>
      </c>
      <c r="BR185" s="1146" t="e">
        <f t="shared" si="100"/>
        <v>#DIV/0!</v>
      </c>
      <c r="BS185" s="4188"/>
      <c r="BT185" s="4188"/>
      <c r="BU185" s="4188"/>
      <c r="BV185" s="4188"/>
      <c r="BW185" s="4188"/>
      <c r="BX185" s="4188"/>
      <c r="BY185" s="4188"/>
      <c r="BZ185" s="4188"/>
      <c r="CA185" s="4191"/>
      <c r="CB185" s="798"/>
      <c r="CC185" s="4194"/>
      <c r="CD185" s="4188"/>
      <c r="CE185" s="4188"/>
      <c r="CF185" s="4191"/>
      <c r="CG185" s="4204"/>
      <c r="CH185" s="798"/>
      <c r="CI185" s="798"/>
      <c r="CJ185" s="798"/>
      <c r="CK185" s="798"/>
      <c r="CL185" s="798"/>
      <c r="CM185" s="798"/>
      <c r="CN185" s="798"/>
      <c r="CO185" s="798"/>
      <c r="CP185" s="798"/>
      <c r="CQ185" s="798"/>
      <c r="CR185" s="798"/>
      <c r="CS185" s="798"/>
      <c r="CT185" s="798"/>
    </row>
    <row r="186" spans="1:98" ht="14.25" customHeight="1">
      <c r="A186" s="4194"/>
      <c r="B186" s="4209"/>
      <c r="C186" s="4210"/>
      <c r="D186" s="4209"/>
      <c r="E186" s="4210"/>
      <c r="F186" s="898"/>
      <c r="G186" s="964"/>
      <c r="H186" s="4191"/>
      <c r="I186" s="899"/>
      <c r="J186" s="900"/>
      <c r="K186" s="900"/>
      <c r="L186" s="900"/>
      <c r="M186" s="4191"/>
      <c r="N186" s="4194"/>
      <c r="O186" s="927"/>
      <c r="P186" s="901"/>
      <c r="Q186" s="4194"/>
      <c r="R186" s="4188"/>
      <c r="S186" s="4188"/>
      <c r="T186" s="4191"/>
      <c r="U186" s="818"/>
      <c r="V186" s="906">
        <v>3</v>
      </c>
      <c r="W186" s="1090"/>
      <c r="X186" s="1120"/>
      <c r="Y186" s="1120"/>
      <c r="Z186" s="898"/>
      <c r="AA186" s="908"/>
      <c r="AB186" s="908"/>
      <c r="AC186" s="908"/>
      <c r="AD186" s="909"/>
      <c r="AE186" s="871"/>
      <c r="AF186" s="1028"/>
      <c r="AG186" s="929"/>
      <c r="AH186" s="929"/>
      <c r="AI186" s="929"/>
      <c r="AJ186" s="930"/>
      <c r="AK186" s="1029"/>
      <c r="AL186" s="914"/>
      <c r="AM186" s="914"/>
      <c r="AN186" s="915"/>
      <c r="AO186" s="798"/>
      <c r="AP186" s="1050"/>
      <c r="AQ186" s="901"/>
      <c r="AR186" s="881"/>
      <c r="AS186" s="1143" t="e">
        <f t="shared" si="22"/>
        <v>#DIV/0!</v>
      </c>
      <c r="AT186" s="1144" t="e">
        <f t="shared" si="23"/>
        <v>#DIV/0!</v>
      </c>
      <c r="AU186" s="1144" t="e">
        <f t="shared" si="24"/>
        <v>#DIV/0!</v>
      </c>
      <c r="AV186" s="1144" t="e">
        <f t="shared" si="25"/>
        <v>#DIV/0!</v>
      </c>
      <c r="AW186" s="1145" t="e">
        <f t="shared" si="42"/>
        <v>#DIV/0!</v>
      </c>
      <c r="AX186" s="1145" t="e">
        <f t="shared" si="43"/>
        <v>#DIV/0!</v>
      </c>
      <c r="AY186" s="1145" t="e">
        <f t="shared" si="44"/>
        <v>#DIV/0!</v>
      </c>
      <c r="AZ186" s="1145" t="e">
        <f t="shared" si="26"/>
        <v>#DIV/0!</v>
      </c>
      <c r="BA186" s="1146" t="e">
        <f t="shared" si="27"/>
        <v>#DIV/0!</v>
      </c>
      <c r="BB186" s="1146" t="e">
        <f t="shared" si="28"/>
        <v>#DIV/0!</v>
      </c>
      <c r="BC186" s="1146" t="e">
        <f t="shared" si="29"/>
        <v>#DIV/0!</v>
      </c>
      <c r="BD186" s="1146" t="e">
        <f t="shared" si="30"/>
        <v>#DIV/0!</v>
      </c>
      <c r="BE186" s="921">
        <v>0.2</v>
      </c>
      <c r="BF186" s="921">
        <v>0.8</v>
      </c>
      <c r="BG186" s="1146" t="e">
        <f t="shared" si="31"/>
        <v>#DIV/0!</v>
      </c>
      <c r="BH186" s="1146" t="e">
        <f t="shared" si="32"/>
        <v>#DIV/0!</v>
      </c>
      <c r="BI186" s="1146" t="e">
        <f t="shared" si="33"/>
        <v>#DIV/0!</v>
      </c>
      <c r="BJ186" s="1146" t="e">
        <f t="shared" si="99"/>
        <v>#DIV/0!</v>
      </c>
      <c r="BK186" s="1146" t="e">
        <f t="shared" si="99"/>
        <v>#DIV/0!</v>
      </c>
      <c r="BL186" s="1146" t="e">
        <f t="shared" si="35"/>
        <v>#DIV/0!</v>
      </c>
      <c r="BM186" s="1146" t="e">
        <f t="shared" si="36"/>
        <v>#DIV/0!</v>
      </c>
      <c r="BN186" s="1146" t="e">
        <f t="shared" si="37"/>
        <v>#DIV/0!</v>
      </c>
      <c r="BO186" s="1146" t="e">
        <f t="shared" si="100"/>
        <v>#DIV/0!</v>
      </c>
      <c r="BP186" s="1146" t="e">
        <f t="shared" si="100"/>
        <v>#DIV/0!</v>
      </c>
      <c r="BQ186" s="1146" t="e">
        <f t="shared" si="100"/>
        <v>#DIV/0!</v>
      </c>
      <c r="BR186" s="1146" t="e">
        <f t="shared" si="100"/>
        <v>#DIV/0!</v>
      </c>
      <c r="BS186" s="4188"/>
      <c r="BT186" s="4188"/>
      <c r="BU186" s="4188"/>
      <c r="BV186" s="4188"/>
      <c r="BW186" s="4188"/>
      <c r="BX186" s="4188"/>
      <c r="BY186" s="4188"/>
      <c r="BZ186" s="4188"/>
      <c r="CA186" s="4191"/>
      <c r="CB186" s="798"/>
      <c r="CC186" s="4194"/>
      <c r="CD186" s="4188"/>
      <c r="CE186" s="4188"/>
      <c r="CF186" s="4191"/>
      <c r="CG186" s="4204"/>
      <c r="CH186" s="798"/>
      <c r="CI186" s="798"/>
      <c r="CJ186" s="798"/>
      <c r="CK186" s="798"/>
      <c r="CL186" s="798"/>
      <c r="CM186" s="798"/>
      <c r="CN186" s="798"/>
      <c r="CO186" s="798"/>
      <c r="CP186" s="798"/>
      <c r="CQ186" s="798"/>
      <c r="CR186" s="798"/>
      <c r="CS186" s="798"/>
      <c r="CT186" s="798"/>
    </row>
    <row r="187" spans="1:98" ht="14.25" customHeight="1">
      <c r="A187" s="4194"/>
      <c r="B187" s="4209"/>
      <c r="C187" s="4210"/>
      <c r="D187" s="4209"/>
      <c r="E187" s="4210"/>
      <c r="F187" s="898"/>
      <c r="G187" s="964"/>
      <c r="H187" s="4191"/>
      <c r="I187" s="899"/>
      <c r="J187" s="900"/>
      <c r="K187" s="900"/>
      <c r="L187" s="900"/>
      <c r="M187" s="4191"/>
      <c r="N187" s="4194"/>
      <c r="O187" s="927"/>
      <c r="P187" s="901"/>
      <c r="Q187" s="4194"/>
      <c r="R187" s="4188"/>
      <c r="S187" s="4188"/>
      <c r="T187" s="4191"/>
      <c r="U187" s="818"/>
      <c r="V187" s="906">
        <v>4</v>
      </c>
      <c r="W187" s="1090"/>
      <c r="X187" s="1120"/>
      <c r="Y187" s="1120"/>
      <c r="Z187" s="898"/>
      <c r="AA187" s="908"/>
      <c r="AB187" s="908"/>
      <c r="AC187" s="908"/>
      <c r="AD187" s="909"/>
      <c r="AE187" s="871"/>
      <c r="AF187" s="1028"/>
      <c r="AG187" s="929"/>
      <c r="AH187" s="929"/>
      <c r="AI187" s="929"/>
      <c r="AJ187" s="930"/>
      <c r="AK187" s="1029"/>
      <c r="AL187" s="914"/>
      <c r="AM187" s="914"/>
      <c r="AN187" s="915"/>
      <c r="AO187" s="798"/>
      <c r="AP187" s="1050"/>
      <c r="AQ187" s="901"/>
      <c r="AR187" s="881"/>
      <c r="AS187" s="1143" t="e">
        <f t="shared" si="22"/>
        <v>#DIV/0!</v>
      </c>
      <c r="AT187" s="1144" t="e">
        <f t="shared" si="23"/>
        <v>#DIV/0!</v>
      </c>
      <c r="AU187" s="1144" t="e">
        <f t="shared" si="24"/>
        <v>#DIV/0!</v>
      </c>
      <c r="AV187" s="1144" t="e">
        <f t="shared" si="25"/>
        <v>#DIV/0!</v>
      </c>
      <c r="AW187" s="1145" t="e">
        <f t="shared" si="42"/>
        <v>#DIV/0!</v>
      </c>
      <c r="AX187" s="1145" t="e">
        <f t="shared" si="43"/>
        <v>#DIV/0!</v>
      </c>
      <c r="AY187" s="1145" t="e">
        <f t="shared" si="44"/>
        <v>#DIV/0!</v>
      </c>
      <c r="AZ187" s="1145" t="e">
        <f t="shared" si="26"/>
        <v>#DIV/0!</v>
      </c>
      <c r="BA187" s="1146" t="e">
        <f t="shared" si="27"/>
        <v>#DIV/0!</v>
      </c>
      <c r="BB187" s="1146" t="e">
        <f t="shared" si="28"/>
        <v>#DIV/0!</v>
      </c>
      <c r="BC187" s="1146" t="e">
        <f t="shared" si="29"/>
        <v>#DIV/0!</v>
      </c>
      <c r="BD187" s="1146" t="e">
        <f t="shared" si="30"/>
        <v>#DIV/0!</v>
      </c>
      <c r="BE187" s="921">
        <v>0.2</v>
      </c>
      <c r="BF187" s="921">
        <v>0.8</v>
      </c>
      <c r="BG187" s="1146" t="e">
        <f t="shared" si="31"/>
        <v>#DIV/0!</v>
      </c>
      <c r="BH187" s="1146" t="e">
        <f t="shared" si="32"/>
        <v>#DIV/0!</v>
      </c>
      <c r="BI187" s="1146" t="e">
        <f t="shared" si="33"/>
        <v>#DIV/0!</v>
      </c>
      <c r="BJ187" s="1146" t="e">
        <f t="shared" si="99"/>
        <v>#DIV/0!</v>
      </c>
      <c r="BK187" s="1146" t="e">
        <f t="shared" si="99"/>
        <v>#DIV/0!</v>
      </c>
      <c r="BL187" s="1146" t="e">
        <f t="shared" si="35"/>
        <v>#DIV/0!</v>
      </c>
      <c r="BM187" s="1146" t="e">
        <f t="shared" si="36"/>
        <v>#DIV/0!</v>
      </c>
      <c r="BN187" s="1146" t="e">
        <f t="shared" si="37"/>
        <v>#DIV/0!</v>
      </c>
      <c r="BO187" s="1146" t="e">
        <f t="shared" si="100"/>
        <v>#DIV/0!</v>
      </c>
      <c r="BP187" s="1146" t="e">
        <f t="shared" si="100"/>
        <v>#DIV/0!</v>
      </c>
      <c r="BQ187" s="1146" t="e">
        <f t="shared" si="100"/>
        <v>#DIV/0!</v>
      </c>
      <c r="BR187" s="1146" t="e">
        <f t="shared" si="100"/>
        <v>#DIV/0!</v>
      </c>
      <c r="BS187" s="4188"/>
      <c r="BT187" s="4188"/>
      <c r="BU187" s="4188"/>
      <c r="BV187" s="4188"/>
      <c r="BW187" s="4188"/>
      <c r="BX187" s="4188"/>
      <c r="BY187" s="4188"/>
      <c r="BZ187" s="4188"/>
      <c r="CA187" s="4191"/>
      <c r="CB187" s="798"/>
      <c r="CC187" s="4194"/>
      <c r="CD187" s="4188"/>
      <c r="CE187" s="4188"/>
      <c r="CF187" s="4191"/>
      <c r="CG187" s="4204"/>
      <c r="CH187" s="798"/>
      <c r="CI187" s="798"/>
      <c r="CJ187" s="798"/>
      <c r="CK187" s="798"/>
      <c r="CL187" s="798"/>
      <c r="CM187" s="798"/>
      <c r="CN187" s="798"/>
      <c r="CO187" s="798"/>
      <c r="CP187" s="798"/>
      <c r="CQ187" s="798"/>
      <c r="CR187" s="798"/>
      <c r="CS187" s="798"/>
      <c r="CT187" s="798"/>
    </row>
    <row r="188" spans="1:98" ht="14.25" customHeight="1">
      <c r="A188" s="4194"/>
      <c r="B188" s="4209"/>
      <c r="C188" s="4210"/>
      <c r="D188" s="4209"/>
      <c r="E188" s="4210"/>
      <c r="F188" s="898"/>
      <c r="G188" s="964"/>
      <c r="H188" s="4191"/>
      <c r="I188" s="899"/>
      <c r="J188" s="900"/>
      <c r="K188" s="900"/>
      <c r="L188" s="900"/>
      <c r="M188" s="4191"/>
      <c r="N188" s="4194"/>
      <c r="O188" s="927"/>
      <c r="P188" s="901"/>
      <c r="Q188" s="4194"/>
      <c r="R188" s="4188"/>
      <c r="S188" s="4188"/>
      <c r="T188" s="4191"/>
      <c r="U188" s="818"/>
      <c r="V188" s="906">
        <v>5</v>
      </c>
      <c r="W188" s="1090"/>
      <c r="X188" s="1120"/>
      <c r="Y188" s="1120"/>
      <c r="Z188" s="898"/>
      <c r="AA188" s="908"/>
      <c r="AB188" s="908"/>
      <c r="AC188" s="908"/>
      <c r="AD188" s="909"/>
      <c r="AE188" s="871"/>
      <c r="AF188" s="1028"/>
      <c r="AG188" s="929"/>
      <c r="AH188" s="929"/>
      <c r="AI188" s="929"/>
      <c r="AJ188" s="930"/>
      <c r="AK188" s="1029"/>
      <c r="AL188" s="914"/>
      <c r="AM188" s="914"/>
      <c r="AN188" s="915"/>
      <c r="AO188" s="798"/>
      <c r="AP188" s="1050"/>
      <c r="AQ188" s="901"/>
      <c r="AR188" s="881"/>
      <c r="AS188" s="1143" t="e">
        <f t="shared" si="22"/>
        <v>#DIV/0!</v>
      </c>
      <c r="AT188" s="1144" t="e">
        <f t="shared" si="23"/>
        <v>#DIV/0!</v>
      </c>
      <c r="AU188" s="1144" t="e">
        <f t="shared" si="24"/>
        <v>#DIV/0!</v>
      </c>
      <c r="AV188" s="1144" t="e">
        <f t="shared" si="25"/>
        <v>#DIV/0!</v>
      </c>
      <c r="AW188" s="1145" t="e">
        <f t="shared" si="42"/>
        <v>#DIV/0!</v>
      </c>
      <c r="AX188" s="1145" t="e">
        <f t="shared" si="43"/>
        <v>#DIV/0!</v>
      </c>
      <c r="AY188" s="1145" t="e">
        <f t="shared" si="44"/>
        <v>#DIV/0!</v>
      </c>
      <c r="AZ188" s="1145" t="e">
        <f t="shared" si="26"/>
        <v>#DIV/0!</v>
      </c>
      <c r="BA188" s="1146" t="e">
        <f t="shared" si="27"/>
        <v>#DIV/0!</v>
      </c>
      <c r="BB188" s="1146" t="e">
        <f t="shared" si="28"/>
        <v>#DIV/0!</v>
      </c>
      <c r="BC188" s="1146" t="e">
        <f t="shared" si="29"/>
        <v>#DIV/0!</v>
      </c>
      <c r="BD188" s="1146" t="e">
        <f t="shared" si="30"/>
        <v>#DIV/0!</v>
      </c>
      <c r="BE188" s="921">
        <v>0.2</v>
      </c>
      <c r="BF188" s="921">
        <v>0.8</v>
      </c>
      <c r="BG188" s="1146" t="e">
        <f t="shared" si="31"/>
        <v>#DIV/0!</v>
      </c>
      <c r="BH188" s="1146" t="e">
        <f t="shared" si="32"/>
        <v>#DIV/0!</v>
      </c>
      <c r="BI188" s="1146" t="e">
        <f t="shared" si="33"/>
        <v>#DIV/0!</v>
      </c>
      <c r="BJ188" s="1146" t="e">
        <f t="shared" si="99"/>
        <v>#DIV/0!</v>
      </c>
      <c r="BK188" s="1146" t="e">
        <f t="shared" si="99"/>
        <v>#DIV/0!</v>
      </c>
      <c r="BL188" s="1146" t="e">
        <f t="shared" si="35"/>
        <v>#DIV/0!</v>
      </c>
      <c r="BM188" s="1146" t="e">
        <f t="shared" si="36"/>
        <v>#DIV/0!</v>
      </c>
      <c r="BN188" s="1146" t="e">
        <f t="shared" si="37"/>
        <v>#DIV/0!</v>
      </c>
      <c r="BO188" s="1146" t="e">
        <f t="shared" si="100"/>
        <v>#DIV/0!</v>
      </c>
      <c r="BP188" s="1146" t="e">
        <f t="shared" si="100"/>
        <v>#DIV/0!</v>
      </c>
      <c r="BQ188" s="1146" t="e">
        <f t="shared" si="100"/>
        <v>#DIV/0!</v>
      </c>
      <c r="BR188" s="1146" t="e">
        <f t="shared" si="100"/>
        <v>#DIV/0!</v>
      </c>
      <c r="BS188" s="4188"/>
      <c r="BT188" s="4188"/>
      <c r="BU188" s="4188"/>
      <c r="BV188" s="4188"/>
      <c r="BW188" s="4188"/>
      <c r="BX188" s="4188"/>
      <c r="BY188" s="4188"/>
      <c r="BZ188" s="4188"/>
      <c r="CA188" s="4191"/>
      <c r="CB188" s="798"/>
      <c r="CC188" s="4194"/>
      <c r="CD188" s="4188"/>
      <c r="CE188" s="4188"/>
      <c r="CF188" s="4191"/>
      <c r="CG188" s="4204"/>
      <c r="CH188" s="798"/>
      <c r="CI188" s="798"/>
      <c r="CJ188" s="798"/>
      <c r="CK188" s="798"/>
      <c r="CL188" s="798"/>
      <c r="CM188" s="798"/>
      <c r="CN188" s="798"/>
      <c r="CO188" s="798"/>
      <c r="CP188" s="798"/>
      <c r="CQ188" s="798"/>
      <c r="CR188" s="798"/>
      <c r="CS188" s="798"/>
      <c r="CT188" s="798"/>
    </row>
    <row r="189" spans="1:98" ht="14.25" customHeight="1">
      <c r="A189" s="4194"/>
      <c r="B189" s="4209"/>
      <c r="C189" s="4210"/>
      <c r="D189" s="4209"/>
      <c r="E189" s="4210"/>
      <c r="F189" s="898"/>
      <c r="G189" s="964"/>
      <c r="H189" s="4191"/>
      <c r="I189" s="899"/>
      <c r="J189" s="900"/>
      <c r="K189" s="900"/>
      <c r="L189" s="900"/>
      <c r="M189" s="4191"/>
      <c r="N189" s="4194"/>
      <c r="O189" s="927"/>
      <c r="P189" s="901"/>
      <c r="Q189" s="4194"/>
      <c r="R189" s="4188"/>
      <c r="S189" s="4188"/>
      <c r="T189" s="4191"/>
      <c r="U189" s="818"/>
      <c r="V189" s="906">
        <v>6</v>
      </c>
      <c r="W189" s="1090"/>
      <c r="X189" s="1120"/>
      <c r="Y189" s="1120"/>
      <c r="Z189" s="898"/>
      <c r="AA189" s="908"/>
      <c r="AB189" s="908"/>
      <c r="AC189" s="908"/>
      <c r="AD189" s="909"/>
      <c r="AE189" s="871"/>
      <c r="AF189" s="1028"/>
      <c r="AG189" s="929"/>
      <c r="AH189" s="929"/>
      <c r="AI189" s="929"/>
      <c r="AJ189" s="930"/>
      <c r="AK189" s="1029"/>
      <c r="AL189" s="914"/>
      <c r="AM189" s="914"/>
      <c r="AN189" s="915"/>
      <c r="AO189" s="798"/>
      <c r="AP189" s="1050"/>
      <c r="AQ189" s="901"/>
      <c r="AR189" s="881"/>
      <c r="AS189" s="1143" t="e">
        <f t="shared" si="22"/>
        <v>#DIV/0!</v>
      </c>
      <c r="AT189" s="1144" t="e">
        <f t="shared" si="23"/>
        <v>#DIV/0!</v>
      </c>
      <c r="AU189" s="1144" t="e">
        <f t="shared" si="24"/>
        <v>#DIV/0!</v>
      </c>
      <c r="AV189" s="1144" t="e">
        <f t="shared" si="25"/>
        <v>#DIV/0!</v>
      </c>
      <c r="AW189" s="1145" t="e">
        <f t="shared" si="42"/>
        <v>#DIV/0!</v>
      </c>
      <c r="AX189" s="1145" t="e">
        <f t="shared" si="43"/>
        <v>#DIV/0!</v>
      </c>
      <c r="AY189" s="1145" t="e">
        <f t="shared" si="44"/>
        <v>#DIV/0!</v>
      </c>
      <c r="AZ189" s="1145" t="e">
        <f t="shared" si="26"/>
        <v>#DIV/0!</v>
      </c>
      <c r="BA189" s="1146" t="e">
        <f t="shared" si="27"/>
        <v>#DIV/0!</v>
      </c>
      <c r="BB189" s="1146" t="e">
        <f t="shared" si="28"/>
        <v>#DIV/0!</v>
      </c>
      <c r="BC189" s="1146" t="e">
        <f t="shared" si="29"/>
        <v>#DIV/0!</v>
      </c>
      <c r="BD189" s="1146" t="e">
        <f t="shared" si="30"/>
        <v>#DIV/0!</v>
      </c>
      <c r="BE189" s="921">
        <v>0.2</v>
      </c>
      <c r="BF189" s="921">
        <v>0.8</v>
      </c>
      <c r="BG189" s="1146" t="e">
        <f t="shared" si="31"/>
        <v>#DIV/0!</v>
      </c>
      <c r="BH189" s="1146" t="e">
        <f t="shared" si="32"/>
        <v>#DIV/0!</v>
      </c>
      <c r="BI189" s="1146" t="e">
        <f t="shared" si="33"/>
        <v>#DIV/0!</v>
      </c>
      <c r="BJ189" s="1146" t="e">
        <f t="shared" si="99"/>
        <v>#DIV/0!</v>
      </c>
      <c r="BK189" s="1146" t="e">
        <f t="shared" si="99"/>
        <v>#DIV/0!</v>
      </c>
      <c r="BL189" s="1146" t="e">
        <f t="shared" si="35"/>
        <v>#DIV/0!</v>
      </c>
      <c r="BM189" s="1146" t="e">
        <f t="shared" si="36"/>
        <v>#DIV/0!</v>
      </c>
      <c r="BN189" s="1146" t="e">
        <f t="shared" si="37"/>
        <v>#DIV/0!</v>
      </c>
      <c r="BO189" s="1146" t="e">
        <f t="shared" si="100"/>
        <v>#DIV/0!</v>
      </c>
      <c r="BP189" s="1146" t="e">
        <f t="shared" si="100"/>
        <v>#DIV/0!</v>
      </c>
      <c r="BQ189" s="1146" t="e">
        <f t="shared" si="100"/>
        <v>#DIV/0!</v>
      </c>
      <c r="BR189" s="1146" t="e">
        <f t="shared" si="100"/>
        <v>#DIV/0!</v>
      </c>
      <c r="BS189" s="4188"/>
      <c r="BT189" s="4188"/>
      <c r="BU189" s="4188"/>
      <c r="BV189" s="4188"/>
      <c r="BW189" s="4188"/>
      <c r="BX189" s="4188"/>
      <c r="BY189" s="4188"/>
      <c r="BZ189" s="4188"/>
      <c r="CA189" s="4191"/>
      <c r="CB189" s="798"/>
      <c r="CC189" s="4194"/>
      <c r="CD189" s="4188"/>
      <c r="CE189" s="4188"/>
      <c r="CF189" s="4191"/>
      <c r="CG189" s="4204"/>
      <c r="CH189" s="798"/>
      <c r="CI189" s="798"/>
      <c r="CJ189" s="798"/>
      <c r="CK189" s="798"/>
      <c r="CL189" s="798"/>
      <c r="CM189" s="798"/>
      <c r="CN189" s="798"/>
      <c r="CO189" s="798"/>
      <c r="CP189" s="798"/>
      <c r="CQ189" s="798"/>
      <c r="CR189" s="798"/>
      <c r="CS189" s="798"/>
      <c r="CT189" s="798"/>
    </row>
    <row r="190" spans="1:98" ht="14.25" customHeight="1">
      <c r="A190" s="4194"/>
      <c r="B190" s="4209"/>
      <c r="C190" s="4210"/>
      <c r="D190" s="4209"/>
      <c r="E190" s="4210"/>
      <c r="F190" s="898"/>
      <c r="G190" s="964"/>
      <c r="H190" s="4191"/>
      <c r="I190" s="899"/>
      <c r="J190" s="900"/>
      <c r="K190" s="900"/>
      <c r="L190" s="900"/>
      <c r="M190" s="4191"/>
      <c r="N190" s="4194"/>
      <c r="O190" s="927"/>
      <c r="P190" s="901"/>
      <c r="Q190" s="4194"/>
      <c r="R190" s="4188"/>
      <c r="S190" s="4188"/>
      <c r="T190" s="4191"/>
      <c r="U190" s="818"/>
      <c r="V190" s="906">
        <v>7</v>
      </c>
      <c r="W190" s="1090"/>
      <c r="X190" s="1120"/>
      <c r="Y190" s="1120"/>
      <c r="Z190" s="898"/>
      <c r="AA190" s="908"/>
      <c r="AB190" s="908"/>
      <c r="AC190" s="908"/>
      <c r="AD190" s="909"/>
      <c r="AE190" s="871"/>
      <c r="AF190" s="1028"/>
      <c r="AG190" s="929"/>
      <c r="AH190" s="929"/>
      <c r="AI190" s="929"/>
      <c r="AJ190" s="930"/>
      <c r="AK190" s="1029"/>
      <c r="AL190" s="914"/>
      <c r="AM190" s="914"/>
      <c r="AN190" s="915"/>
      <c r="AO190" s="798"/>
      <c r="AP190" s="1050"/>
      <c r="AQ190" s="901"/>
      <c r="AR190" s="881"/>
      <c r="AS190" s="1143" t="e">
        <f t="shared" si="22"/>
        <v>#DIV/0!</v>
      </c>
      <c r="AT190" s="1144" t="e">
        <f t="shared" si="23"/>
        <v>#DIV/0!</v>
      </c>
      <c r="AU190" s="1144" t="e">
        <f t="shared" si="24"/>
        <v>#DIV/0!</v>
      </c>
      <c r="AV190" s="1144" t="e">
        <f t="shared" si="25"/>
        <v>#DIV/0!</v>
      </c>
      <c r="AW190" s="1145" t="e">
        <f t="shared" si="42"/>
        <v>#DIV/0!</v>
      </c>
      <c r="AX190" s="1145" t="e">
        <f t="shared" si="43"/>
        <v>#DIV/0!</v>
      </c>
      <c r="AY190" s="1145" t="e">
        <f t="shared" si="44"/>
        <v>#DIV/0!</v>
      </c>
      <c r="AZ190" s="1145" t="e">
        <f t="shared" si="26"/>
        <v>#DIV/0!</v>
      </c>
      <c r="BA190" s="1146" t="e">
        <f t="shared" si="27"/>
        <v>#DIV/0!</v>
      </c>
      <c r="BB190" s="1146" t="e">
        <f t="shared" si="28"/>
        <v>#DIV/0!</v>
      </c>
      <c r="BC190" s="1146" t="e">
        <f t="shared" si="29"/>
        <v>#DIV/0!</v>
      </c>
      <c r="BD190" s="1146" t="e">
        <f t="shared" si="30"/>
        <v>#DIV/0!</v>
      </c>
      <c r="BE190" s="921">
        <v>0.2</v>
      </c>
      <c r="BF190" s="921">
        <v>0.8</v>
      </c>
      <c r="BG190" s="1146" t="e">
        <f t="shared" si="31"/>
        <v>#DIV/0!</v>
      </c>
      <c r="BH190" s="1146" t="e">
        <f t="shared" si="32"/>
        <v>#DIV/0!</v>
      </c>
      <c r="BI190" s="1146" t="e">
        <f t="shared" si="33"/>
        <v>#DIV/0!</v>
      </c>
      <c r="BJ190" s="1146" t="e">
        <f t="shared" si="99"/>
        <v>#DIV/0!</v>
      </c>
      <c r="BK190" s="1146" t="e">
        <f t="shared" si="99"/>
        <v>#DIV/0!</v>
      </c>
      <c r="BL190" s="1146" t="e">
        <f t="shared" si="35"/>
        <v>#DIV/0!</v>
      </c>
      <c r="BM190" s="1146" t="e">
        <f t="shared" si="36"/>
        <v>#DIV/0!</v>
      </c>
      <c r="BN190" s="1146" t="e">
        <f t="shared" si="37"/>
        <v>#DIV/0!</v>
      </c>
      <c r="BO190" s="1146" t="e">
        <f t="shared" si="100"/>
        <v>#DIV/0!</v>
      </c>
      <c r="BP190" s="1146" t="e">
        <f t="shared" si="100"/>
        <v>#DIV/0!</v>
      </c>
      <c r="BQ190" s="1146" t="e">
        <f t="shared" si="100"/>
        <v>#DIV/0!</v>
      </c>
      <c r="BR190" s="1146" t="e">
        <f t="shared" si="100"/>
        <v>#DIV/0!</v>
      </c>
      <c r="BS190" s="4188"/>
      <c r="BT190" s="4188"/>
      <c r="BU190" s="4188"/>
      <c r="BV190" s="4188"/>
      <c r="BW190" s="4188"/>
      <c r="BX190" s="4188"/>
      <c r="BY190" s="4188"/>
      <c r="BZ190" s="4188"/>
      <c r="CA190" s="4191"/>
      <c r="CB190" s="798"/>
      <c r="CC190" s="4194"/>
      <c r="CD190" s="4188"/>
      <c r="CE190" s="4188"/>
      <c r="CF190" s="4191"/>
      <c r="CG190" s="4204"/>
      <c r="CH190" s="798"/>
      <c r="CI190" s="798"/>
      <c r="CJ190" s="798"/>
      <c r="CK190" s="798"/>
      <c r="CL190" s="798"/>
      <c r="CM190" s="798"/>
      <c r="CN190" s="798"/>
      <c r="CO190" s="798"/>
      <c r="CP190" s="798"/>
      <c r="CQ190" s="798"/>
      <c r="CR190" s="798"/>
      <c r="CS190" s="798"/>
      <c r="CT190" s="798"/>
    </row>
    <row r="191" spans="1:98" ht="14.25" customHeight="1">
      <c r="A191" s="4194"/>
      <c r="B191" s="4209"/>
      <c r="C191" s="4210"/>
      <c r="D191" s="4209"/>
      <c r="E191" s="4210"/>
      <c r="F191" s="898"/>
      <c r="G191" s="964"/>
      <c r="H191" s="4191"/>
      <c r="I191" s="899"/>
      <c r="J191" s="900"/>
      <c r="K191" s="900"/>
      <c r="L191" s="900"/>
      <c r="M191" s="4191"/>
      <c r="N191" s="4194"/>
      <c r="O191" s="927"/>
      <c r="P191" s="901"/>
      <c r="Q191" s="4194"/>
      <c r="R191" s="4188"/>
      <c r="S191" s="4188"/>
      <c r="T191" s="4191"/>
      <c r="U191" s="818"/>
      <c r="V191" s="906">
        <v>8</v>
      </c>
      <c r="W191" s="1090"/>
      <c r="X191" s="1120"/>
      <c r="Y191" s="1120"/>
      <c r="Z191" s="898"/>
      <c r="AA191" s="908"/>
      <c r="AB191" s="908"/>
      <c r="AC191" s="908"/>
      <c r="AD191" s="909"/>
      <c r="AE191" s="871"/>
      <c r="AF191" s="1028"/>
      <c r="AG191" s="929"/>
      <c r="AH191" s="929"/>
      <c r="AI191" s="929"/>
      <c r="AJ191" s="930"/>
      <c r="AK191" s="1029"/>
      <c r="AL191" s="914"/>
      <c r="AM191" s="914"/>
      <c r="AN191" s="915"/>
      <c r="AO191" s="798"/>
      <c r="AP191" s="1050"/>
      <c r="AQ191" s="901"/>
      <c r="AR191" s="881"/>
      <c r="AS191" s="1143" t="e">
        <f t="shared" si="22"/>
        <v>#DIV/0!</v>
      </c>
      <c r="AT191" s="1144" t="e">
        <f t="shared" si="23"/>
        <v>#DIV/0!</v>
      </c>
      <c r="AU191" s="1144" t="e">
        <f t="shared" si="24"/>
        <v>#DIV/0!</v>
      </c>
      <c r="AV191" s="1144" t="e">
        <f t="shared" si="25"/>
        <v>#DIV/0!</v>
      </c>
      <c r="AW191" s="1145" t="e">
        <f t="shared" si="42"/>
        <v>#DIV/0!</v>
      </c>
      <c r="AX191" s="1145" t="e">
        <f t="shared" si="43"/>
        <v>#DIV/0!</v>
      </c>
      <c r="AY191" s="1145" t="e">
        <f t="shared" si="44"/>
        <v>#DIV/0!</v>
      </c>
      <c r="AZ191" s="1145" t="e">
        <f t="shared" si="26"/>
        <v>#DIV/0!</v>
      </c>
      <c r="BA191" s="1146" t="e">
        <f t="shared" si="27"/>
        <v>#DIV/0!</v>
      </c>
      <c r="BB191" s="1146" t="e">
        <f t="shared" si="28"/>
        <v>#DIV/0!</v>
      </c>
      <c r="BC191" s="1146" t="e">
        <f t="shared" si="29"/>
        <v>#DIV/0!</v>
      </c>
      <c r="BD191" s="1146" t="e">
        <f t="shared" si="30"/>
        <v>#DIV/0!</v>
      </c>
      <c r="BE191" s="921">
        <v>0.2</v>
      </c>
      <c r="BF191" s="921">
        <v>0.8</v>
      </c>
      <c r="BG191" s="1146" t="e">
        <f t="shared" si="31"/>
        <v>#DIV/0!</v>
      </c>
      <c r="BH191" s="1146" t="e">
        <f t="shared" si="32"/>
        <v>#DIV/0!</v>
      </c>
      <c r="BI191" s="1146" t="e">
        <f t="shared" si="33"/>
        <v>#DIV/0!</v>
      </c>
      <c r="BJ191" s="1146" t="e">
        <f t="shared" si="99"/>
        <v>#DIV/0!</v>
      </c>
      <c r="BK191" s="1146" t="e">
        <f t="shared" si="99"/>
        <v>#DIV/0!</v>
      </c>
      <c r="BL191" s="1146" t="e">
        <f t="shared" si="35"/>
        <v>#DIV/0!</v>
      </c>
      <c r="BM191" s="1146" t="e">
        <f t="shared" si="36"/>
        <v>#DIV/0!</v>
      </c>
      <c r="BN191" s="1146" t="e">
        <f t="shared" si="37"/>
        <v>#DIV/0!</v>
      </c>
      <c r="BO191" s="1146" t="e">
        <f t="shared" si="100"/>
        <v>#DIV/0!</v>
      </c>
      <c r="BP191" s="1146" t="e">
        <f t="shared" si="100"/>
        <v>#DIV/0!</v>
      </c>
      <c r="BQ191" s="1146" t="e">
        <f t="shared" si="100"/>
        <v>#DIV/0!</v>
      </c>
      <c r="BR191" s="1146" t="e">
        <f t="shared" si="100"/>
        <v>#DIV/0!</v>
      </c>
      <c r="BS191" s="4188"/>
      <c r="BT191" s="4188"/>
      <c r="BU191" s="4188"/>
      <c r="BV191" s="4188"/>
      <c r="BW191" s="4188"/>
      <c r="BX191" s="4188"/>
      <c r="BY191" s="4188"/>
      <c r="BZ191" s="4188"/>
      <c r="CA191" s="4191"/>
      <c r="CB191" s="798"/>
      <c r="CC191" s="4194"/>
      <c r="CD191" s="4188"/>
      <c r="CE191" s="4188"/>
      <c r="CF191" s="4191"/>
      <c r="CG191" s="4204"/>
      <c r="CH191" s="798"/>
      <c r="CI191" s="798"/>
      <c r="CJ191" s="798"/>
      <c r="CK191" s="798"/>
      <c r="CL191" s="798"/>
      <c r="CM191" s="798"/>
      <c r="CN191" s="798"/>
      <c r="CO191" s="798"/>
      <c r="CP191" s="798"/>
      <c r="CQ191" s="798"/>
      <c r="CR191" s="798"/>
      <c r="CS191" s="798"/>
      <c r="CT191" s="798"/>
    </row>
    <row r="192" spans="1:98" ht="14.25" customHeight="1">
      <c r="A192" s="4194"/>
      <c r="B192" s="4209"/>
      <c r="C192" s="4210"/>
      <c r="D192" s="4209"/>
      <c r="E192" s="4210"/>
      <c r="F192" s="898"/>
      <c r="G192" s="964"/>
      <c r="H192" s="4191"/>
      <c r="I192" s="899"/>
      <c r="J192" s="900"/>
      <c r="K192" s="900"/>
      <c r="L192" s="900"/>
      <c r="M192" s="4191"/>
      <c r="N192" s="4194"/>
      <c r="O192" s="927"/>
      <c r="P192" s="901"/>
      <c r="Q192" s="4194"/>
      <c r="R192" s="4188"/>
      <c r="S192" s="4188"/>
      <c r="T192" s="4191"/>
      <c r="U192" s="818"/>
      <c r="V192" s="906">
        <v>9</v>
      </c>
      <c r="W192" s="1090"/>
      <c r="X192" s="1120"/>
      <c r="Y192" s="1120"/>
      <c r="Z192" s="898"/>
      <c r="AA192" s="908"/>
      <c r="AB192" s="908"/>
      <c r="AC192" s="908"/>
      <c r="AD192" s="909"/>
      <c r="AE192" s="871"/>
      <c r="AF192" s="1028"/>
      <c r="AG192" s="929"/>
      <c r="AH192" s="929"/>
      <c r="AI192" s="929"/>
      <c r="AJ192" s="930"/>
      <c r="AK192" s="1029"/>
      <c r="AL192" s="914"/>
      <c r="AM192" s="914"/>
      <c r="AN192" s="915"/>
      <c r="AO192" s="798"/>
      <c r="AP192" s="1050"/>
      <c r="AQ192" s="901"/>
      <c r="AR192" s="881"/>
      <c r="AS192" s="1143" t="e">
        <f t="shared" si="22"/>
        <v>#DIV/0!</v>
      </c>
      <c r="AT192" s="1144" t="e">
        <f t="shared" si="23"/>
        <v>#DIV/0!</v>
      </c>
      <c r="AU192" s="1144" t="e">
        <f t="shared" si="24"/>
        <v>#DIV/0!</v>
      </c>
      <c r="AV192" s="1144" t="e">
        <f t="shared" si="25"/>
        <v>#DIV/0!</v>
      </c>
      <c r="AW192" s="1145" t="e">
        <f t="shared" si="42"/>
        <v>#DIV/0!</v>
      </c>
      <c r="AX192" s="1145" t="e">
        <f t="shared" si="43"/>
        <v>#DIV/0!</v>
      </c>
      <c r="AY192" s="1145" t="e">
        <f t="shared" si="44"/>
        <v>#DIV/0!</v>
      </c>
      <c r="AZ192" s="1145" t="e">
        <f t="shared" si="26"/>
        <v>#DIV/0!</v>
      </c>
      <c r="BA192" s="1146" t="e">
        <f t="shared" si="27"/>
        <v>#DIV/0!</v>
      </c>
      <c r="BB192" s="1146" t="e">
        <f t="shared" si="28"/>
        <v>#DIV/0!</v>
      </c>
      <c r="BC192" s="1146" t="e">
        <f t="shared" si="29"/>
        <v>#DIV/0!</v>
      </c>
      <c r="BD192" s="1146" t="e">
        <f t="shared" si="30"/>
        <v>#DIV/0!</v>
      </c>
      <c r="BE192" s="921">
        <v>0.2</v>
      </c>
      <c r="BF192" s="921">
        <v>0.8</v>
      </c>
      <c r="BG192" s="1146" t="e">
        <f t="shared" si="31"/>
        <v>#DIV/0!</v>
      </c>
      <c r="BH192" s="1146" t="e">
        <f t="shared" si="32"/>
        <v>#DIV/0!</v>
      </c>
      <c r="BI192" s="1146" t="e">
        <f t="shared" si="33"/>
        <v>#DIV/0!</v>
      </c>
      <c r="BJ192" s="1146" t="e">
        <f t="shared" si="99"/>
        <v>#DIV/0!</v>
      </c>
      <c r="BK192" s="1146" t="e">
        <f t="shared" si="99"/>
        <v>#DIV/0!</v>
      </c>
      <c r="BL192" s="1146" t="e">
        <f t="shared" si="35"/>
        <v>#DIV/0!</v>
      </c>
      <c r="BM192" s="1146" t="e">
        <f t="shared" si="36"/>
        <v>#DIV/0!</v>
      </c>
      <c r="BN192" s="1146" t="e">
        <f t="shared" si="37"/>
        <v>#DIV/0!</v>
      </c>
      <c r="BO192" s="1146" t="e">
        <f t="shared" si="100"/>
        <v>#DIV/0!</v>
      </c>
      <c r="BP192" s="1146" t="e">
        <f t="shared" si="100"/>
        <v>#DIV/0!</v>
      </c>
      <c r="BQ192" s="1146" t="e">
        <f t="shared" si="100"/>
        <v>#DIV/0!</v>
      </c>
      <c r="BR192" s="1146" t="e">
        <f t="shared" si="100"/>
        <v>#DIV/0!</v>
      </c>
      <c r="BS192" s="4188"/>
      <c r="BT192" s="4188"/>
      <c r="BU192" s="4188"/>
      <c r="BV192" s="4188"/>
      <c r="BW192" s="4188"/>
      <c r="BX192" s="4188"/>
      <c r="BY192" s="4188"/>
      <c r="BZ192" s="4188"/>
      <c r="CA192" s="4191"/>
      <c r="CB192" s="798"/>
      <c r="CC192" s="4194"/>
      <c r="CD192" s="4188"/>
      <c r="CE192" s="4188"/>
      <c r="CF192" s="4191"/>
      <c r="CG192" s="4204"/>
      <c r="CH192" s="798"/>
      <c r="CI192" s="798"/>
      <c r="CJ192" s="798"/>
      <c r="CK192" s="798"/>
      <c r="CL192" s="798"/>
      <c r="CM192" s="798"/>
      <c r="CN192" s="798"/>
      <c r="CO192" s="798"/>
      <c r="CP192" s="798"/>
      <c r="CQ192" s="798"/>
      <c r="CR192" s="798"/>
      <c r="CS192" s="798"/>
      <c r="CT192" s="798"/>
    </row>
    <row r="193" spans="1:98" ht="14.25" customHeight="1" thickBot="1">
      <c r="A193" s="4195"/>
      <c r="B193" s="4211"/>
      <c r="C193" s="4212"/>
      <c r="D193" s="4211"/>
      <c r="E193" s="4212"/>
      <c r="F193" s="983"/>
      <c r="G193" s="984"/>
      <c r="H193" s="4192"/>
      <c r="I193" s="1063"/>
      <c r="J193" s="986"/>
      <c r="K193" s="986"/>
      <c r="L193" s="986"/>
      <c r="M193" s="4192"/>
      <c r="N193" s="4195"/>
      <c r="O193" s="987"/>
      <c r="P193" s="985"/>
      <c r="Q193" s="4195"/>
      <c r="R193" s="4189"/>
      <c r="S193" s="4189"/>
      <c r="T193" s="4192"/>
      <c r="U193" s="818"/>
      <c r="V193" s="981">
        <v>10</v>
      </c>
      <c r="W193" s="1068"/>
      <c r="X193" s="1121"/>
      <c r="Y193" s="1121"/>
      <c r="Z193" s="983"/>
      <c r="AA193" s="989"/>
      <c r="AB193" s="989"/>
      <c r="AC193" s="989"/>
      <c r="AD193" s="990"/>
      <c r="AE193" s="871"/>
      <c r="AF193" s="1071"/>
      <c r="AG193" s="991"/>
      <c r="AH193" s="991"/>
      <c r="AI193" s="991"/>
      <c r="AJ193" s="992"/>
      <c r="AK193" s="1073"/>
      <c r="AL193" s="994"/>
      <c r="AM193" s="994"/>
      <c r="AN193" s="1074"/>
      <c r="AO193" s="798"/>
      <c r="AP193" s="1075"/>
      <c r="AQ193" s="985"/>
      <c r="AR193" s="881"/>
      <c r="AS193" s="1147" t="e">
        <f t="shared" si="22"/>
        <v>#DIV/0!</v>
      </c>
      <c r="AT193" s="1148" t="e">
        <f t="shared" si="23"/>
        <v>#DIV/0!</v>
      </c>
      <c r="AU193" s="1148" t="e">
        <f t="shared" si="24"/>
        <v>#DIV/0!</v>
      </c>
      <c r="AV193" s="1148" t="e">
        <f t="shared" si="25"/>
        <v>#DIV/0!</v>
      </c>
      <c r="AW193" s="1149" t="e">
        <f t="shared" si="42"/>
        <v>#DIV/0!</v>
      </c>
      <c r="AX193" s="1149" t="e">
        <f t="shared" si="43"/>
        <v>#DIV/0!</v>
      </c>
      <c r="AY193" s="1149" t="e">
        <f t="shared" si="44"/>
        <v>#DIV/0!</v>
      </c>
      <c r="AZ193" s="1149" t="e">
        <f t="shared" si="26"/>
        <v>#DIV/0!</v>
      </c>
      <c r="BA193" s="1150" t="e">
        <f t="shared" si="27"/>
        <v>#DIV/0!</v>
      </c>
      <c r="BB193" s="1150" t="e">
        <f t="shared" si="28"/>
        <v>#DIV/0!</v>
      </c>
      <c r="BC193" s="1150" t="e">
        <f t="shared" si="29"/>
        <v>#DIV/0!</v>
      </c>
      <c r="BD193" s="1150" t="e">
        <f t="shared" si="30"/>
        <v>#DIV/0!</v>
      </c>
      <c r="BE193" s="1080">
        <v>0.2</v>
      </c>
      <c r="BF193" s="1080">
        <v>0.8</v>
      </c>
      <c r="BG193" s="1150" t="e">
        <f t="shared" si="31"/>
        <v>#DIV/0!</v>
      </c>
      <c r="BH193" s="1150" t="e">
        <f t="shared" si="32"/>
        <v>#DIV/0!</v>
      </c>
      <c r="BI193" s="1150" t="e">
        <f t="shared" si="33"/>
        <v>#DIV/0!</v>
      </c>
      <c r="BJ193" s="1150" t="e">
        <f t="shared" si="99"/>
        <v>#DIV/0!</v>
      </c>
      <c r="BK193" s="1150" t="e">
        <f t="shared" si="99"/>
        <v>#DIV/0!</v>
      </c>
      <c r="BL193" s="1150" t="e">
        <f t="shared" si="35"/>
        <v>#DIV/0!</v>
      </c>
      <c r="BM193" s="1150" t="e">
        <f t="shared" si="36"/>
        <v>#DIV/0!</v>
      </c>
      <c r="BN193" s="1150" t="e">
        <f t="shared" si="37"/>
        <v>#DIV/0!</v>
      </c>
      <c r="BO193" s="1150" t="e">
        <f t="shared" si="100"/>
        <v>#DIV/0!</v>
      </c>
      <c r="BP193" s="1150" t="e">
        <f t="shared" si="100"/>
        <v>#DIV/0!</v>
      </c>
      <c r="BQ193" s="1150" t="e">
        <f t="shared" si="100"/>
        <v>#DIV/0!</v>
      </c>
      <c r="BR193" s="1150" t="e">
        <f t="shared" si="100"/>
        <v>#DIV/0!</v>
      </c>
      <c r="BS193" s="4189"/>
      <c r="BT193" s="4189"/>
      <c r="BU193" s="4189"/>
      <c r="BV193" s="4189"/>
      <c r="BW193" s="4189"/>
      <c r="BX193" s="4189"/>
      <c r="BY193" s="4189"/>
      <c r="BZ193" s="4189"/>
      <c r="CA193" s="4192"/>
      <c r="CB193" s="798"/>
      <c r="CC193" s="4195"/>
      <c r="CD193" s="4189"/>
      <c r="CE193" s="4189"/>
      <c r="CF193" s="4192"/>
      <c r="CG193" s="4205"/>
      <c r="CH193" s="798"/>
      <c r="CI193" s="798"/>
      <c r="CJ193" s="798"/>
      <c r="CK193" s="798"/>
      <c r="CL193" s="798"/>
      <c r="CM193" s="798"/>
      <c r="CN193" s="798"/>
      <c r="CO193" s="798"/>
      <c r="CP193" s="798"/>
      <c r="CQ193" s="798"/>
      <c r="CR193" s="798"/>
      <c r="CS193" s="798"/>
      <c r="CT193" s="798"/>
    </row>
    <row r="194" spans="1:98" ht="14.25" customHeight="1">
      <c r="A194" s="4206">
        <v>23</v>
      </c>
      <c r="B194" s="4207"/>
      <c r="C194" s="4208"/>
      <c r="D194" s="4213"/>
      <c r="E194" s="4208"/>
      <c r="F194" s="858"/>
      <c r="G194" s="950"/>
      <c r="H194" s="4214"/>
      <c r="I194" s="860"/>
      <c r="J194" s="861"/>
      <c r="K194" s="861"/>
      <c r="L194" s="861"/>
      <c r="M194" s="4215"/>
      <c r="N194" s="4198"/>
      <c r="O194" s="954"/>
      <c r="P194" s="951"/>
      <c r="Q194" s="4199"/>
      <c r="R194" s="4200"/>
      <c r="S194" s="4200"/>
      <c r="T194" s="4201"/>
      <c r="U194" s="818"/>
      <c r="V194" s="867">
        <v>1</v>
      </c>
      <c r="W194" s="954"/>
      <c r="X194" s="1122"/>
      <c r="Y194" s="1122"/>
      <c r="Z194" s="858"/>
      <c r="AA194" s="869"/>
      <c r="AB194" s="869"/>
      <c r="AC194" s="869"/>
      <c r="AD194" s="870"/>
      <c r="AE194" s="871"/>
      <c r="AF194" s="1086"/>
      <c r="AG194" s="874"/>
      <c r="AH194" s="874"/>
      <c r="AI194" s="874"/>
      <c r="AJ194" s="875"/>
      <c r="AK194" s="1041"/>
      <c r="AL194" s="877"/>
      <c r="AM194" s="877"/>
      <c r="AN194" s="878"/>
      <c r="AO194" s="798"/>
      <c r="AP194" s="879"/>
      <c r="AQ194" s="880"/>
      <c r="AR194" s="881"/>
      <c r="AS194" s="1139" t="e">
        <f t="shared" si="22"/>
        <v>#DIV/0!</v>
      </c>
      <c r="AT194" s="1140" t="e">
        <f t="shared" si="23"/>
        <v>#DIV/0!</v>
      </c>
      <c r="AU194" s="1140" t="e">
        <f t="shared" si="24"/>
        <v>#DIV/0!</v>
      </c>
      <c r="AV194" s="1140" t="e">
        <f t="shared" si="25"/>
        <v>#DIV/0!</v>
      </c>
      <c r="AW194" s="1141" t="e">
        <f t="shared" si="42"/>
        <v>#DIV/0!</v>
      </c>
      <c r="AX194" s="1141" t="e">
        <f t="shared" si="43"/>
        <v>#DIV/0!</v>
      </c>
      <c r="AY194" s="1141" t="e">
        <f t="shared" si="44"/>
        <v>#DIV/0!</v>
      </c>
      <c r="AZ194" s="1141" t="e">
        <f t="shared" si="26"/>
        <v>#DIV/0!</v>
      </c>
      <c r="BA194" s="1142" t="e">
        <f t="shared" si="27"/>
        <v>#DIV/0!</v>
      </c>
      <c r="BB194" s="1142" t="e">
        <f t="shared" si="28"/>
        <v>#DIV/0!</v>
      </c>
      <c r="BC194" s="1142" t="e">
        <f t="shared" si="29"/>
        <v>#DIV/0!</v>
      </c>
      <c r="BD194" s="1142" t="e">
        <f t="shared" si="30"/>
        <v>#DIV/0!</v>
      </c>
      <c r="BE194" s="886">
        <v>0.2</v>
      </c>
      <c r="BF194" s="886">
        <v>0.8</v>
      </c>
      <c r="BG194" s="1142" t="e">
        <f t="shared" si="31"/>
        <v>#DIV/0!</v>
      </c>
      <c r="BH194" s="1142" t="e">
        <f t="shared" si="32"/>
        <v>#DIV/0!</v>
      </c>
      <c r="BI194" s="1142" t="e">
        <f t="shared" si="33"/>
        <v>#DIV/0!</v>
      </c>
      <c r="BJ194" s="1142" t="e">
        <f t="shared" si="99"/>
        <v>#DIV/0!</v>
      </c>
      <c r="BK194" s="1142" t="e">
        <f t="shared" si="99"/>
        <v>#DIV/0!</v>
      </c>
      <c r="BL194" s="1142" t="e">
        <f t="shared" si="35"/>
        <v>#DIV/0!</v>
      </c>
      <c r="BM194" s="1142" t="e">
        <f t="shared" si="36"/>
        <v>#DIV/0!</v>
      </c>
      <c r="BN194" s="1142" t="e">
        <f t="shared" si="37"/>
        <v>#DIV/0!</v>
      </c>
      <c r="BO194" s="1142" t="e">
        <f t="shared" si="100"/>
        <v>#DIV/0!</v>
      </c>
      <c r="BP194" s="1142" t="e">
        <f t="shared" si="100"/>
        <v>#DIV/0!</v>
      </c>
      <c r="BQ194" s="1142" t="e">
        <f t="shared" si="100"/>
        <v>#DIV/0!</v>
      </c>
      <c r="BR194" s="1142" t="e">
        <f t="shared" si="100"/>
        <v>#DIV/0!</v>
      </c>
      <c r="BS194" s="4197" t="e">
        <f t="shared" ref="BS194:BV194" si="103">AVERAGEIF(BO194:BO203,"&lt;&gt;#¡DIV/0!")</f>
        <v>#DIV/0!</v>
      </c>
      <c r="BT194" s="4197" t="e">
        <f t="shared" si="103"/>
        <v>#DIV/0!</v>
      </c>
      <c r="BU194" s="4197" t="e">
        <f t="shared" si="103"/>
        <v>#DIV/0!</v>
      </c>
      <c r="BV194" s="4197" t="e">
        <f t="shared" si="103"/>
        <v>#DIV/0!</v>
      </c>
      <c r="BW194" s="4187" t="e">
        <f>+C194*BS194</f>
        <v>#DIV/0!</v>
      </c>
      <c r="BX194" s="4187" t="e">
        <f>+C194*BT194</f>
        <v>#DIV/0!</v>
      </c>
      <c r="BY194" s="4187" t="e">
        <f>+C194*BU194</f>
        <v>#DIV/0!</v>
      </c>
      <c r="BZ194" s="4187" t="e">
        <f>+C194*BV194</f>
        <v>#DIV/0!</v>
      </c>
      <c r="CA194" s="4190" t="e">
        <f>SUM(BW194:BZ203)</f>
        <v>#DIV/0!</v>
      </c>
      <c r="CB194" s="1151"/>
      <c r="CC194" s="4193" t="e">
        <f t="shared" ref="CC194:CF194" si="104">+Q194/$N$194</f>
        <v>#DIV/0!</v>
      </c>
      <c r="CD194" s="4196" t="e">
        <f t="shared" si="104"/>
        <v>#DIV/0!</v>
      </c>
      <c r="CE194" s="4196" t="e">
        <f t="shared" si="104"/>
        <v>#DIV/0!</v>
      </c>
      <c r="CF194" s="4202" t="e">
        <f t="shared" si="104"/>
        <v>#DIV/0!</v>
      </c>
      <c r="CG194" s="4203" t="e">
        <f>AVERAGE(CC194:CF203)</f>
        <v>#DIV/0!</v>
      </c>
      <c r="CH194" s="1151"/>
      <c r="CI194" s="1151"/>
      <c r="CJ194" s="1151"/>
      <c r="CK194" s="1151"/>
      <c r="CL194" s="1151"/>
      <c r="CM194" s="1151"/>
      <c r="CN194" s="1151"/>
      <c r="CO194" s="1151"/>
      <c r="CP194" s="1151"/>
      <c r="CQ194" s="1151"/>
      <c r="CR194" s="1151"/>
      <c r="CS194" s="1151"/>
      <c r="CT194" s="1151"/>
    </row>
    <row r="195" spans="1:98" ht="14.25" customHeight="1">
      <c r="A195" s="4194"/>
      <c r="B195" s="4209"/>
      <c r="C195" s="4210"/>
      <c r="D195" s="4209"/>
      <c r="E195" s="4210"/>
      <c r="F195" s="898"/>
      <c r="G195" s="964"/>
      <c r="H195" s="4191"/>
      <c r="I195" s="899"/>
      <c r="J195" s="900"/>
      <c r="K195" s="900"/>
      <c r="L195" s="900"/>
      <c r="M195" s="4191"/>
      <c r="N195" s="4194"/>
      <c r="O195" s="927"/>
      <c r="P195" s="901"/>
      <c r="Q195" s="4194"/>
      <c r="R195" s="4188"/>
      <c r="S195" s="4188"/>
      <c r="T195" s="4191"/>
      <c r="U195" s="818"/>
      <c r="V195" s="906">
        <v>2</v>
      </c>
      <c r="W195" s="1090"/>
      <c r="X195" s="1120"/>
      <c r="Y195" s="1120"/>
      <c r="Z195" s="898"/>
      <c r="AA195" s="908"/>
      <c r="AB195" s="908"/>
      <c r="AC195" s="908"/>
      <c r="AD195" s="909"/>
      <c r="AE195" s="871"/>
      <c r="AF195" s="1028"/>
      <c r="AG195" s="929"/>
      <c r="AH195" s="929"/>
      <c r="AI195" s="929"/>
      <c r="AJ195" s="930"/>
      <c r="AK195" s="1029"/>
      <c r="AL195" s="914"/>
      <c r="AM195" s="914"/>
      <c r="AN195" s="915"/>
      <c r="AO195" s="798"/>
      <c r="AP195" s="1050"/>
      <c r="AQ195" s="901"/>
      <c r="AR195" s="881"/>
      <c r="AS195" s="1143" t="e">
        <f t="shared" si="22"/>
        <v>#DIV/0!</v>
      </c>
      <c r="AT195" s="1144" t="e">
        <f t="shared" si="23"/>
        <v>#DIV/0!</v>
      </c>
      <c r="AU195" s="1144" t="e">
        <f t="shared" si="24"/>
        <v>#DIV/0!</v>
      </c>
      <c r="AV195" s="1144" t="e">
        <f t="shared" si="25"/>
        <v>#DIV/0!</v>
      </c>
      <c r="AW195" s="1145" t="e">
        <f t="shared" si="42"/>
        <v>#DIV/0!</v>
      </c>
      <c r="AX195" s="1145" t="e">
        <f t="shared" si="43"/>
        <v>#DIV/0!</v>
      </c>
      <c r="AY195" s="1145" t="e">
        <f t="shared" si="44"/>
        <v>#DIV/0!</v>
      </c>
      <c r="AZ195" s="1145" t="e">
        <f t="shared" si="26"/>
        <v>#DIV/0!</v>
      </c>
      <c r="BA195" s="1146" t="e">
        <f t="shared" si="27"/>
        <v>#DIV/0!</v>
      </c>
      <c r="BB195" s="1146" t="e">
        <f t="shared" si="28"/>
        <v>#DIV/0!</v>
      </c>
      <c r="BC195" s="1146" t="e">
        <f t="shared" si="29"/>
        <v>#DIV/0!</v>
      </c>
      <c r="BD195" s="1146" t="e">
        <f t="shared" si="30"/>
        <v>#DIV/0!</v>
      </c>
      <c r="BE195" s="921">
        <v>0.2</v>
      </c>
      <c r="BF195" s="921">
        <v>0.8</v>
      </c>
      <c r="BG195" s="1146" t="e">
        <f t="shared" si="31"/>
        <v>#DIV/0!</v>
      </c>
      <c r="BH195" s="1146" t="e">
        <f t="shared" si="32"/>
        <v>#DIV/0!</v>
      </c>
      <c r="BI195" s="1146" t="e">
        <f t="shared" si="33"/>
        <v>#DIV/0!</v>
      </c>
      <c r="BJ195" s="1146" t="e">
        <f t="shared" si="99"/>
        <v>#DIV/0!</v>
      </c>
      <c r="BK195" s="1146" t="e">
        <f t="shared" si="99"/>
        <v>#DIV/0!</v>
      </c>
      <c r="BL195" s="1146" t="e">
        <f t="shared" si="35"/>
        <v>#DIV/0!</v>
      </c>
      <c r="BM195" s="1146" t="e">
        <f t="shared" si="36"/>
        <v>#DIV/0!</v>
      </c>
      <c r="BN195" s="1146" t="e">
        <f t="shared" si="37"/>
        <v>#DIV/0!</v>
      </c>
      <c r="BO195" s="1146" t="e">
        <f t="shared" si="100"/>
        <v>#DIV/0!</v>
      </c>
      <c r="BP195" s="1146" t="e">
        <f t="shared" si="100"/>
        <v>#DIV/0!</v>
      </c>
      <c r="BQ195" s="1146" t="e">
        <f t="shared" si="100"/>
        <v>#DIV/0!</v>
      </c>
      <c r="BR195" s="1146" t="e">
        <f t="shared" si="100"/>
        <v>#DIV/0!</v>
      </c>
      <c r="BS195" s="4188"/>
      <c r="BT195" s="4188"/>
      <c r="BU195" s="4188"/>
      <c r="BV195" s="4188"/>
      <c r="BW195" s="4188"/>
      <c r="BX195" s="4188"/>
      <c r="BY195" s="4188"/>
      <c r="BZ195" s="4188"/>
      <c r="CA195" s="4191"/>
      <c r="CB195" s="1225"/>
      <c r="CC195" s="4194"/>
      <c r="CD195" s="4188"/>
      <c r="CE195" s="4188"/>
      <c r="CF195" s="4191"/>
      <c r="CG195" s="4204"/>
      <c r="CH195" s="1225"/>
      <c r="CI195" s="1225"/>
      <c r="CJ195" s="1225"/>
      <c r="CK195" s="1225"/>
      <c r="CL195" s="1225"/>
      <c r="CM195" s="1225"/>
      <c r="CN195" s="1225"/>
      <c r="CO195" s="1225"/>
      <c r="CP195" s="1225"/>
      <c r="CQ195" s="1225"/>
      <c r="CR195" s="1225"/>
      <c r="CS195" s="1225"/>
      <c r="CT195" s="1225"/>
    </row>
    <row r="196" spans="1:98" ht="14.25" customHeight="1">
      <c r="A196" s="4194"/>
      <c r="B196" s="4209"/>
      <c r="C196" s="4210"/>
      <c r="D196" s="4209"/>
      <c r="E196" s="4210"/>
      <c r="F196" s="898"/>
      <c r="G196" s="964"/>
      <c r="H196" s="4191"/>
      <c r="I196" s="899"/>
      <c r="J196" s="900"/>
      <c r="K196" s="900"/>
      <c r="L196" s="900"/>
      <c r="M196" s="4191"/>
      <c r="N196" s="4194"/>
      <c r="O196" s="927"/>
      <c r="P196" s="901"/>
      <c r="Q196" s="4194"/>
      <c r="R196" s="4188"/>
      <c r="S196" s="4188"/>
      <c r="T196" s="4191"/>
      <c r="U196" s="818"/>
      <c r="V196" s="906">
        <v>3</v>
      </c>
      <c r="W196" s="1090"/>
      <c r="X196" s="1120"/>
      <c r="Y196" s="1120"/>
      <c r="Z196" s="898"/>
      <c r="AA196" s="908"/>
      <c r="AB196" s="908"/>
      <c r="AC196" s="908"/>
      <c r="AD196" s="909"/>
      <c r="AE196" s="871"/>
      <c r="AF196" s="1028"/>
      <c r="AG196" s="929"/>
      <c r="AH196" s="929"/>
      <c r="AI196" s="929"/>
      <c r="AJ196" s="930"/>
      <c r="AK196" s="1029"/>
      <c r="AL196" s="914"/>
      <c r="AM196" s="914"/>
      <c r="AN196" s="915"/>
      <c r="AO196" s="798"/>
      <c r="AP196" s="1050"/>
      <c r="AQ196" s="901"/>
      <c r="AR196" s="881"/>
      <c r="AS196" s="1143" t="e">
        <f t="shared" si="22"/>
        <v>#DIV/0!</v>
      </c>
      <c r="AT196" s="1144" t="e">
        <f t="shared" si="23"/>
        <v>#DIV/0!</v>
      </c>
      <c r="AU196" s="1144" t="e">
        <f t="shared" si="24"/>
        <v>#DIV/0!</v>
      </c>
      <c r="AV196" s="1144" t="e">
        <f t="shared" si="25"/>
        <v>#DIV/0!</v>
      </c>
      <c r="AW196" s="1145" t="e">
        <f t="shared" si="42"/>
        <v>#DIV/0!</v>
      </c>
      <c r="AX196" s="1145" t="e">
        <f t="shared" si="43"/>
        <v>#DIV/0!</v>
      </c>
      <c r="AY196" s="1145" t="e">
        <f t="shared" si="44"/>
        <v>#DIV/0!</v>
      </c>
      <c r="AZ196" s="1145" t="e">
        <f t="shared" si="26"/>
        <v>#DIV/0!</v>
      </c>
      <c r="BA196" s="1146" t="e">
        <f t="shared" si="27"/>
        <v>#DIV/0!</v>
      </c>
      <c r="BB196" s="1146" t="e">
        <f t="shared" si="28"/>
        <v>#DIV/0!</v>
      </c>
      <c r="BC196" s="1146" t="e">
        <f t="shared" si="29"/>
        <v>#DIV/0!</v>
      </c>
      <c r="BD196" s="1146" t="e">
        <f t="shared" si="30"/>
        <v>#DIV/0!</v>
      </c>
      <c r="BE196" s="921">
        <v>0.2</v>
      </c>
      <c r="BF196" s="921">
        <v>0.8</v>
      </c>
      <c r="BG196" s="1146" t="e">
        <f t="shared" si="31"/>
        <v>#DIV/0!</v>
      </c>
      <c r="BH196" s="1146" t="e">
        <f t="shared" si="32"/>
        <v>#DIV/0!</v>
      </c>
      <c r="BI196" s="1146" t="e">
        <f t="shared" si="33"/>
        <v>#DIV/0!</v>
      </c>
      <c r="BJ196" s="1146" t="e">
        <f t="shared" si="99"/>
        <v>#DIV/0!</v>
      </c>
      <c r="BK196" s="1146" t="e">
        <f t="shared" si="99"/>
        <v>#DIV/0!</v>
      </c>
      <c r="BL196" s="1146" t="e">
        <f t="shared" si="35"/>
        <v>#DIV/0!</v>
      </c>
      <c r="BM196" s="1146" t="e">
        <f t="shared" si="36"/>
        <v>#DIV/0!</v>
      </c>
      <c r="BN196" s="1146" t="e">
        <f t="shared" si="37"/>
        <v>#DIV/0!</v>
      </c>
      <c r="BO196" s="1146" t="e">
        <f t="shared" si="100"/>
        <v>#DIV/0!</v>
      </c>
      <c r="BP196" s="1146" t="e">
        <f t="shared" si="100"/>
        <v>#DIV/0!</v>
      </c>
      <c r="BQ196" s="1146" t="e">
        <f t="shared" si="100"/>
        <v>#DIV/0!</v>
      </c>
      <c r="BR196" s="1146" t="e">
        <f t="shared" si="100"/>
        <v>#DIV/0!</v>
      </c>
      <c r="BS196" s="4188"/>
      <c r="BT196" s="4188"/>
      <c r="BU196" s="4188"/>
      <c r="BV196" s="4188"/>
      <c r="BW196" s="4188"/>
      <c r="BX196" s="4188"/>
      <c r="BY196" s="4188"/>
      <c r="BZ196" s="4188"/>
      <c r="CA196" s="4191"/>
      <c r="CB196" s="1225"/>
      <c r="CC196" s="4194"/>
      <c r="CD196" s="4188"/>
      <c r="CE196" s="4188"/>
      <c r="CF196" s="4191"/>
      <c r="CG196" s="4204"/>
      <c r="CH196" s="1225"/>
      <c r="CI196" s="1225"/>
      <c r="CJ196" s="1225"/>
      <c r="CK196" s="1225"/>
      <c r="CL196" s="1225"/>
      <c r="CM196" s="1225"/>
      <c r="CN196" s="1225"/>
      <c r="CO196" s="1225"/>
      <c r="CP196" s="1225"/>
      <c r="CQ196" s="1225"/>
      <c r="CR196" s="1225"/>
      <c r="CS196" s="1225"/>
      <c r="CT196" s="1225"/>
    </row>
    <row r="197" spans="1:98" ht="14.25" customHeight="1">
      <c r="A197" s="4194"/>
      <c r="B197" s="4209"/>
      <c r="C197" s="4210"/>
      <c r="D197" s="4209"/>
      <c r="E197" s="4210"/>
      <c r="F197" s="898"/>
      <c r="G197" s="964"/>
      <c r="H197" s="4191"/>
      <c r="I197" s="899"/>
      <c r="J197" s="900"/>
      <c r="K197" s="900"/>
      <c r="L197" s="900"/>
      <c r="M197" s="4191"/>
      <c r="N197" s="4194"/>
      <c r="O197" s="927"/>
      <c r="P197" s="901"/>
      <c r="Q197" s="4194"/>
      <c r="R197" s="4188"/>
      <c r="S197" s="4188"/>
      <c r="T197" s="4191"/>
      <c r="U197" s="818"/>
      <c r="V197" s="906">
        <v>4</v>
      </c>
      <c r="W197" s="1090"/>
      <c r="X197" s="1120"/>
      <c r="Y197" s="1120"/>
      <c r="Z197" s="898"/>
      <c r="AA197" s="908"/>
      <c r="AB197" s="908"/>
      <c r="AC197" s="908"/>
      <c r="AD197" s="909"/>
      <c r="AE197" s="871"/>
      <c r="AF197" s="1028"/>
      <c r="AG197" s="929"/>
      <c r="AH197" s="929"/>
      <c r="AI197" s="929"/>
      <c r="AJ197" s="930"/>
      <c r="AK197" s="1029"/>
      <c r="AL197" s="914"/>
      <c r="AM197" s="914"/>
      <c r="AN197" s="915"/>
      <c r="AO197" s="798"/>
      <c r="AP197" s="1050"/>
      <c r="AQ197" s="901"/>
      <c r="AR197" s="881"/>
      <c r="AS197" s="1143" t="e">
        <f t="shared" si="22"/>
        <v>#DIV/0!</v>
      </c>
      <c r="AT197" s="1144" t="e">
        <f t="shared" si="23"/>
        <v>#DIV/0!</v>
      </c>
      <c r="AU197" s="1144" t="e">
        <f t="shared" si="24"/>
        <v>#DIV/0!</v>
      </c>
      <c r="AV197" s="1144" t="e">
        <f t="shared" si="25"/>
        <v>#DIV/0!</v>
      </c>
      <c r="AW197" s="1145" t="e">
        <f t="shared" si="42"/>
        <v>#DIV/0!</v>
      </c>
      <c r="AX197" s="1145" t="e">
        <f t="shared" si="43"/>
        <v>#DIV/0!</v>
      </c>
      <c r="AY197" s="1145" t="e">
        <f t="shared" si="44"/>
        <v>#DIV/0!</v>
      </c>
      <c r="AZ197" s="1145" t="e">
        <f t="shared" si="26"/>
        <v>#DIV/0!</v>
      </c>
      <c r="BA197" s="1146" t="e">
        <f t="shared" si="27"/>
        <v>#DIV/0!</v>
      </c>
      <c r="BB197" s="1146" t="e">
        <f t="shared" si="28"/>
        <v>#DIV/0!</v>
      </c>
      <c r="BC197" s="1146" t="e">
        <f t="shared" si="29"/>
        <v>#DIV/0!</v>
      </c>
      <c r="BD197" s="1146" t="e">
        <f t="shared" si="30"/>
        <v>#DIV/0!</v>
      </c>
      <c r="BE197" s="921">
        <v>0.2</v>
      </c>
      <c r="BF197" s="921">
        <v>0.8</v>
      </c>
      <c r="BG197" s="1146" t="e">
        <f t="shared" si="31"/>
        <v>#DIV/0!</v>
      </c>
      <c r="BH197" s="1146" t="e">
        <f t="shared" si="32"/>
        <v>#DIV/0!</v>
      </c>
      <c r="BI197" s="1146" t="e">
        <f t="shared" si="33"/>
        <v>#DIV/0!</v>
      </c>
      <c r="BJ197" s="1146" t="e">
        <f t="shared" ref="BJ197:BK212" si="105">+AZ197*BE197</f>
        <v>#DIV/0!</v>
      </c>
      <c r="BK197" s="1146" t="e">
        <f t="shared" si="105"/>
        <v>#DIV/0!</v>
      </c>
      <c r="BL197" s="1146" t="e">
        <f t="shared" si="35"/>
        <v>#DIV/0!</v>
      </c>
      <c r="BM197" s="1146" t="e">
        <f t="shared" si="36"/>
        <v>#DIV/0!</v>
      </c>
      <c r="BN197" s="1146" t="e">
        <f t="shared" si="37"/>
        <v>#DIV/0!</v>
      </c>
      <c r="BO197" s="1146" t="e">
        <f t="shared" ref="BO197:BR212" si="106">+BG197+BK197</f>
        <v>#DIV/0!</v>
      </c>
      <c r="BP197" s="1146" t="e">
        <f t="shared" si="106"/>
        <v>#DIV/0!</v>
      </c>
      <c r="BQ197" s="1146" t="e">
        <f t="shared" si="106"/>
        <v>#DIV/0!</v>
      </c>
      <c r="BR197" s="1146" t="e">
        <f t="shared" si="106"/>
        <v>#DIV/0!</v>
      </c>
      <c r="BS197" s="4188"/>
      <c r="BT197" s="4188"/>
      <c r="BU197" s="4188"/>
      <c r="BV197" s="4188"/>
      <c r="BW197" s="4188"/>
      <c r="BX197" s="4188"/>
      <c r="BY197" s="4188"/>
      <c r="BZ197" s="4188"/>
      <c r="CA197" s="4191"/>
      <c r="CB197" s="1225"/>
      <c r="CC197" s="4194"/>
      <c r="CD197" s="4188"/>
      <c r="CE197" s="4188"/>
      <c r="CF197" s="4191"/>
      <c r="CG197" s="4204"/>
      <c r="CH197" s="1225"/>
      <c r="CI197" s="1225"/>
      <c r="CJ197" s="1225"/>
      <c r="CK197" s="1225"/>
      <c r="CL197" s="1225"/>
      <c r="CM197" s="1225"/>
      <c r="CN197" s="1225"/>
      <c r="CO197" s="1225"/>
      <c r="CP197" s="1225"/>
      <c r="CQ197" s="1225"/>
      <c r="CR197" s="1225"/>
      <c r="CS197" s="1225"/>
      <c r="CT197" s="1225"/>
    </row>
    <row r="198" spans="1:98" ht="14.25" customHeight="1">
      <c r="A198" s="4194"/>
      <c r="B198" s="4209"/>
      <c r="C198" s="4210"/>
      <c r="D198" s="4209"/>
      <c r="E198" s="4210"/>
      <c r="F198" s="898"/>
      <c r="G198" s="964"/>
      <c r="H198" s="4191"/>
      <c r="I198" s="899"/>
      <c r="J198" s="900"/>
      <c r="K198" s="900"/>
      <c r="L198" s="900"/>
      <c r="M198" s="4191"/>
      <c r="N198" s="4194"/>
      <c r="O198" s="927"/>
      <c r="P198" s="901"/>
      <c r="Q198" s="4194"/>
      <c r="R198" s="4188"/>
      <c r="S198" s="4188"/>
      <c r="T198" s="4191"/>
      <c r="U198" s="818"/>
      <c r="V198" s="906">
        <v>5</v>
      </c>
      <c r="W198" s="1090"/>
      <c r="X198" s="1120"/>
      <c r="Y198" s="1120"/>
      <c r="Z198" s="898"/>
      <c r="AA198" s="908"/>
      <c r="AB198" s="908"/>
      <c r="AC198" s="908"/>
      <c r="AD198" s="909"/>
      <c r="AE198" s="871"/>
      <c r="AF198" s="1028"/>
      <c r="AG198" s="929"/>
      <c r="AH198" s="929"/>
      <c r="AI198" s="929"/>
      <c r="AJ198" s="930"/>
      <c r="AK198" s="1029"/>
      <c r="AL198" s="914"/>
      <c r="AM198" s="914"/>
      <c r="AN198" s="915"/>
      <c r="AO198" s="798"/>
      <c r="AP198" s="1050"/>
      <c r="AQ198" s="901"/>
      <c r="AR198" s="881"/>
      <c r="AS198" s="1143" t="e">
        <f t="shared" si="22"/>
        <v>#DIV/0!</v>
      </c>
      <c r="AT198" s="1144" t="e">
        <f t="shared" si="23"/>
        <v>#DIV/0!</v>
      </c>
      <c r="AU198" s="1144" t="e">
        <f t="shared" si="24"/>
        <v>#DIV/0!</v>
      </c>
      <c r="AV198" s="1144" t="e">
        <f t="shared" si="25"/>
        <v>#DIV/0!</v>
      </c>
      <c r="AW198" s="1145" t="e">
        <f t="shared" si="42"/>
        <v>#DIV/0!</v>
      </c>
      <c r="AX198" s="1145" t="e">
        <f t="shared" si="43"/>
        <v>#DIV/0!</v>
      </c>
      <c r="AY198" s="1145" t="e">
        <f t="shared" si="44"/>
        <v>#DIV/0!</v>
      </c>
      <c r="AZ198" s="1145" t="e">
        <f t="shared" si="26"/>
        <v>#DIV/0!</v>
      </c>
      <c r="BA198" s="1146" t="e">
        <f t="shared" si="27"/>
        <v>#DIV/0!</v>
      </c>
      <c r="BB198" s="1146" t="e">
        <f t="shared" si="28"/>
        <v>#DIV/0!</v>
      </c>
      <c r="BC198" s="1146" t="e">
        <f t="shared" si="29"/>
        <v>#DIV/0!</v>
      </c>
      <c r="BD198" s="1146" t="e">
        <f t="shared" si="30"/>
        <v>#DIV/0!</v>
      </c>
      <c r="BE198" s="921">
        <v>0.2</v>
      </c>
      <c r="BF198" s="921">
        <v>0.8</v>
      </c>
      <c r="BG198" s="1146" t="e">
        <f t="shared" si="31"/>
        <v>#DIV/0!</v>
      </c>
      <c r="BH198" s="1146" t="e">
        <f t="shared" si="32"/>
        <v>#DIV/0!</v>
      </c>
      <c r="BI198" s="1146" t="e">
        <f t="shared" si="33"/>
        <v>#DIV/0!</v>
      </c>
      <c r="BJ198" s="1146" t="e">
        <f t="shared" si="105"/>
        <v>#DIV/0!</v>
      </c>
      <c r="BK198" s="1146" t="e">
        <f t="shared" si="105"/>
        <v>#DIV/0!</v>
      </c>
      <c r="BL198" s="1146" t="e">
        <f t="shared" si="35"/>
        <v>#DIV/0!</v>
      </c>
      <c r="BM198" s="1146" t="e">
        <f t="shared" si="36"/>
        <v>#DIV/0!</v>
      </c>
      <c r="BN198" s="1146" t="e">
        <f t="shared" si="37"/>
        <v>#DIV/0!</v>
      </c>
      <c r="BO198" s="1146" t="e">
        <f t="shared" si="106"/>
        <v>#DIV/0!</v>
      </c>
      <c r="BP198" s="1146" t="e">
        <f t="shared" si="106"/>
        <v>#DIV/0!</v>
      </c>
      <c r="BQ198" s="1146" t="e">
        <f t="shared" si="106"/>
        <v>#DIV/0!</v>
      </c>
      <c r="BR198" s="1146" t="e">
        <f t="shared" si="106"/>
        <v>#DIV/0!</v>
      </c>
      <c r="BS198" s="4188"/>
      <c r="BT198" s="4188"/>
      <c r="BU198" s="4188"/>
      <c r="BV198" s="4188"/>
      <c r="BW198" s="4188"/>
      <c r="BX198" s="4188"/>
      <c r="BY198" s="4188"/>
      <c r="BZ198" s="4188"/>
      <c r="CA198" s="4191"/>
      <c r="CB198" s="1225"/>
      <c r="CC198" s="4194"/>
      <c r="CD198" s="4188"/>
      <c r="CE198" s="4188"/>
      <c r="CF198" s="4191"/>
      <c r="CG198" s="4204"/>
      <c r="CH198" s="1225"/>
      <c r="CI198" s="1225"/>
      <c r="CJ198" s="1225"/>
      <c r="CK198" s="1225"/>
      <c r="CL198" s="1225"/>
      <c r="CM198" s="1225"/>
      <c r="CN198" s="1225"/>
      <c r="CO198" s="1225"/>
      <c r="CP198" s="1225"/>
      <c r="CQ198" s="1225"/>
      <c r="CR198" s="1225"/>
      <c r="CS198" s="1225"/>
      <c r="CT198" s="1225"/>
    </row>
    <row r="199" spans="1:98" ht="14.25" customHeight="1">
      <c r="A199" s="4194"/>
      <c r="B199" s="4209"/>
      <c r="C199" s="4210"/>
      <c r="D199" s="4209"/>
      <c r="E199" s="4210"/>
      <c r="F199" s="898"/>
      <c r="G199" s="964"/>
      <c r="H199" s="4191"/>
      <c r="I199" s="899"/>
      <c r="J199" s="900"/>
      <c r="K199" s="900"/>
      <c r="L199" s="900"/>
      <c r="M199" s="4191"/>
      <c r="N199" s="4194"/>
      <c r="O199" s="927"/>
      <c r="P199" s="901"/>
      <c r="Q199" s="4194"/>
      <c r="R199" s="4188"/>
      <c r="S199" s="4188"/>
      <c r="T199" s="4191"/>
      <c r="U199" s="818"/>
      <c r="V199" s="906">
        <v>6</v>
      </c>
      <c r="W199" s="1090"/>
      <c r="X199" s="1120"/>
      <c r="Y199" s="1120"/>
      <c r="Z199" s="898"/>
      <c r="AA199" s="908"/>
      <c r="AB199" s="908"/>
      <c r="AC199" s="908"/>
      <c r="AD199" s="909"/>
      <c r="AE199" s="871"/>
      <c r="AF199" s="1028"/>
      <c r="AG199" s="929"/>
      <c r="AH199" s="929"/>
      <c r="AI199" s="929"/>
      <c r="AJ199" s="930"/>
      <c r="AK199" s="1029"/>
      <c r="AL199" s="914"/>
      <c r="AM199" s="914"/>
      <c r="AN199" s="915"/>
      <c r="AO199" s="798"/>
      <c r="AP199" s="1050"/>
      <c r="AQ199" s="901"/>
      <c r="AR199" s="881"/>
      <c r="AS199" s="1143" t="e">
        <f t="shared" si="22"/>
        <v>#DIV/0!</v>
      </c>
      <c r="AT199" s="1144" t="e">
        <f t="shared" si="23"/>
        <v>#DIV/0!</v>
      </c>
      <c r="AU199" s="1144" t="e">
        <f t="shared" si="24"/>
        <v>#DIV/0!</v>
      </c>
      <c r="AV199" s="1144" t="e">
        <f t="shared" si="25"/>
        <v>#DIV/0!</v>
      </c>
      <c r="AW199" s="1145" t="e">
        <f t="shared" si="42"/>
        <v>#DIV/0!</v>
      </c>
      <c r="AX199" s="1145" t="e">
        <f t="shared" si="43"/>
        <v>#DIV/0!</v>
      </c>
      <c r="AY199" s="1145" t="e">
        <f t="shared" si="44"/>
        <v>#DIV/0!</v>
      </c>
      <c r="AZ199" s="1145" t="e">
        <f t="shared" si="26"/>
        <v>#DIV/0!</v>
      </c>
      <c r="BA199" s="1146" t="e">
        <f t="shared" si="27"/>
        <v>#DIV/0!</v>
      </c>
      <c r="BB199" s="1146" t="e">
        <f t="shared" si="28"/>
        <v>#DIV/0!</v>
      </c>
      <c r="BC199" s="1146" t="e">
        <f t="shared" si="29"/>
        <v>#DIV/0!</v>
      </c>
      <c r="BD199" s="1146" t="e">
        <f t="shared" si="30"/>
        <v>#DIV/0!</v>
      </c>
      <c r="BE199" s="921">
        <v>0.2</v>
      </c>
      <c r="BF199" s="921">
        <v>0.8</v>
      </c>
      <c r="BG199" s="1146" t="e">
        <f t="shared" si="31"/>
        <v>#DIV/0!</v>
      </c>
      <c r="BH199" s="1146" t="e">
        <f t="shared" si="32"/>
        <v>#DIV/0!</v>
      </c>
      <c r="BI199" s="1146" t="e">
        <f t="shared" si="33"/>
        <v>#DIV/0!</v>
      </c>
      <c r="BJ199" s="1146" t="e">
        <f t="shared" si="105"/>
        <v>#DIV/0!</v>
      </c>
      <c r="BK199" s="1146" t="e">
        <f t="shared" si="105"/>
        <v>#DIV/0!</v>
      </c>
      <c r="BL199" s="1146" t="e">
        <f t="shared" si="35"/>
        <v>#DIV/0!</v>
      </c>
      <c r="BM199" s="1146" t="e">
        <f t="shared" si="36"/>
        <v>#DIV/0!</v>
      </c>
      <c r="BN199" s="1146" t="e">
        <f t="shared" si="37"/>
        <v>#DIV/0!</v>
      </c>
      <c r="BO199" s="1146" t="e">
        <f t="shared" si="106"/>
        <v>#DIV/0!</v>
      </c>
      <c r="BP199" s="1146" t="e">
        <f t="shared" si="106"/>
        <v>#DIV/0!</v>
      </c>
      <c r="BQ199" s="1146" t="e">
        <f t="shared" si="106"/>
        <v>#DIV/0!</v>
      </c>
      <c r="BR199" s="1146" t="e">
        <f t="shared" si="106"/>
        <v>#DIV/0!</v>
      </c>
      <c r="BS199" s="4188"/>
      <c r="BT199" s="4188"/>
      <c r="BU199" s="4188"/>
      <c r="BV199" s="4188"/>
      <c r="BW199" s="4188"/>
      <c r="BX199" s="4188"/>
      <c r="BY199" s="4188"/>
      <c r="BZ199" s="4188"/>
      <c r="CA199" s="4191"/>
      <c r="CB199" s="1225"/>
      <c r="CC199" s="4194"/>
      <c r="CD199" s="4188"/>
      <c r="CE199" s="4188"/>
      <c r="CF199" s="4191"/>
      <c r="CG199" s="4204"/>
      <c r="CH199" s="1225"/>
      <c r="CI199" s="1225"/>
      <c r="CJ199" s="1225"/>
      <c r="CK199" s="1225"/>
      <c r="CL199" s="1225"/>
      <c r="CM199" s="1225"/>
      <c r="CN199" s="1225"/>
      <c r="CO199" s="1225"/>
      <c r="CP199" s="1225"/>
      <c r="CQ199" s="1225"/>
      <c r="CR199" s="1225"/>
      <c r="CS199" s="1225"/>
      <c r="CT199" s="1225"/>
    </row>
    <row r="200" spans="1:98" ht="14.25" customHeight="1">
      <c r="A200" s="4194"/>
      <c r="B200" s="4209"/>
      <c r="C200" s="4210"/>
      <c r="D200" s="4209"/>
      <c r="E200" s="4210"/>
      <c r="F200" s="898"/>
      <c r="G200" s="964"/>
      <c r="H200" s="4191"/>
      <c r="I200" s="899"/>
      <c r="J200" s="900"/>
      <c r="K200" s="900"/>
      <c r="L200" s="900"/>
      <c r="M200" s="4191"/>
      <c r="N200" s="4194"/>
      <c r="O200" s="927"/>
      <c r="P200" s="901"/>
      <c r="Q200" s="4194"/>
      <c r="R200" s="4188"/>
      <c r="S200" s="4188"/>
      <c r="T200" s="4191"/>
      <c r="U200" s="818"/>
      <c r="V200" s="906">
        <v>7</v>
      </c>
      <c r="W200" s="1090"/>
      <c r="X200" s="1120"/>
      <c r="Y200" s="1120"/>
      <c r="Z200" s="898"/>
      <c r="AA200" s="908"/>
      <c r="AB200" s="908"/>
      <c r="AC200" s="908"/>
      <c r="AD200" s="909"/>
      <c r="AE200" s="871"/>
      <c r="AF200" s="1028"/>
      <c r="AG200" s="929"/>
      <c r="AH200" s="929"/>
      <c r="AI200" s="929"/>
      <c r="AJ200" s="930"/>
      <c r="AK200" s="1029"/>
      <c r="AL200" s="914"/>
      <c r="AM200" s="914"/>
      <c r="AN200" s="915"/>
      <c r="AO200" s="798"/>
      <c r="AP200" s="1050"/>
      <c r="AQ200" s="901"/>
      <c r="AR200" s="881"/>
      <c r="AS200" s="1143" t="e">
        <f t="shared" si="22"/>
        <v>#DIV/0!</v>
      </c>
      <c r="AT200" s="1144" t="e">
        <f t="shared" si="23"/>
        <v>#DIV/0!</v>
      </c>
      <c r="AU200" s="1144" t="e">
        <f t="shared" si="24"/>
        <v>#DIV/0!</v>
      </c>
      <c r="AV200" s="1144" t="e">
        <f t="shared" si="25"/>
        <v>#DIV/0!</v>
      </c>
      <c r="AW200" s="1145" t="e">
        <f t="shared" si="42"/>
        <v>#DIV/0!</v>
      </c>
      <c r="AX200" s="1145" t="e">
        <f t="shared" si="43"/>
        <v>#DIV/0!</v>
      </c>
      <c r="AY200" s="1145" t="e">
        <f t="shared" si="44"/>
        <v>#DIV/0!</v>
      </c>
      <c r="AZ200" s="1145" t="e">
        <f t="shared" si="26"/>
        <v>#DIV/0!</v>
      </c>
      <c r="BA200" s="1146" t="e">
        <f t="shared" si="27"/>
        <v>#DIV/0!</v>
      </c>
      <c r="BB200" s="1146" t="e">
        <f t="shared" si="28"/>
        <v>#DIV/0!</v>
      </c>
      <c r="BC200" s="1146" t="e">
        <f t="shared" si="29"/>
        <v>#DIV/0!</v>
      </c>
      <c r="BD200" s="1146" t="e">
        <f t="shared" si="30"/>
        <v>#DIV/0!</v>
      </c>
      <c r="BE200" s="921">
        <v>0.2</v>
      </c>
      <c r="BF200" s="921">
        <v>0.8</v>
      </c>
      <c r="BG200" s="1146" t="e">
        <f t="shared" si="31"/>
        <v>#DIV/0!</v>
      </c>
      <c r="BH200" s="1146" t="e">
        <f t="shared" si="32"/>
        <v>#DIV/0!</v>
      </c>
      <c r="BI200" s="1146" t="e">
        <f t="shared" si="33"/>
        <v>#DIV/0!</v>
      </c>
      <c r="BJ200" s="1146" t="e">
        <f t="shared" si="105"/>
        <v>#DIV/0!</v>
      </c>
      <c r="BK200" s="1146" t="e">
        <f t="shared" si="105"/>
        <v>#DIV/0!</v>
      </c>
      <c r="BL200" s="1146" t="e">
        <f t="shared" si="35"/>
        <v>#DIV/0!</v>
      </c>
      <c r="BM200" s="1146" t="e">
        <f t="shared" si="36"/>
        <v>#DIV/0!</v>
      </c>
      <c r="BN200" s="1146" t="e">
        <f t="shared" si="37"/>
        <v>#DIV/0!</v>
      </c>
      <c r="BO200" s="1146" t="e">
        <f t="shared" si="106"/>
        <v>#DIV/0!</v>
      </c>
      <c r="BP200" s="1146" t="e">
        <f t="shared" si="106"/>
        <v>#DIV/0!</v>
      </c>
      <c r="BQ200" s="1146" t="e">
        <f t="shared" si="106"/>
        <v>#DIV/0!</v>
      </c>
      <c r="BR200" s="1146" t="e">
        <f t="shared" si="106"/>
        <v>#DIV/0!</v>
      </c>
      <c r="BS200" s="4188"/>
      <c r="BT200" s="4188"/>
      <c r="BU200" s="4188"/>
      <c r="BV200" s="4188"/>
      <c r="BW200" s="4188"/>
      <c r="BX200" s="4188"/>
      <c r="BY200" s="4188"/>
      <c r="BZ200" s="4188"/>
      <c r="CA200" s="4191"/>
      <c r="CB200" s="1225"/>
      <c r="CC200" s="4194"/>
      <c r="CD200" s="4188"/>
      <c r="CE200" s="4188"/>
      <c r="CF200" s="4191"/>
      <c r="CG200" s="4204"/>
      <c r="CH200" s="1225"/>
      <c r="CI200" s="1225"/>
      <c r="CJ200" s="1225"/>
      <c r="CK200" s="1225"/>
      <c r="CL200" s="1225"/>
      <c r="CM200" s="1225"/>
      <c r="CN200" s="1225"/>
      <c r="CO200" s="1225"/>
      <c r="CP200" s="1225"/>
      <c r="CQ200" s="1225"/>
      <c r="CR200" s="1225"/>
      <c r="CS200" s="1225"/>
      <c r="CT200" s="1225"/>
    </row>
    <row r="201" spans="1:98" ht="14.25" customHeight="1">
      <c r="A201" s="4194"/>
      <c r="B201" s="4209"/>
      <c r="C201" s="4210"/>
      <c r="D201" s="4209"/>
      <c r="E201" s="4210"/>
      <c r="F201" s="898"/>
      <c r="G201" s="964"/>
      <c r="H201" s="4191"/>
      <c r="I201" s="899"/>
      <c r="J201" s="900"/>
      <c r="K201" s="900"/>
      <c r="L201" s="900"/>
      <c r="M201" s="4191"/>
      <c r="N201" s="4194"/>
      <c r="O201" s="927"/>
      <c r="P201" s="901"/>
      <c r="Q201" s="4194"/>
      <c r="R201" s="4188"/>
      <c r="S201" s="4188"/>
      <c r="T201" s="4191"/>
      <c r="U201" s="818"/>
      <c r="V201" s="906">
        <v>8</v>
      </c>
      <c r="W201" s="1090"/>
      <c r="X201" s="1120"/>
      <c r="Y201" s="1120"/>
      <c r="Z201" s="898"/>
      <c r="AA201" s="908"/>
      <c r="AB201" s="908"/>
      <c r="AC201" s="908"/>
      <c r="AD201" s="909"/>
      <c r="AE201" s="871"/>
      <c r="AF201" s="1028"/>
      <c r="AG201" s="929"/>
      <c r="AH201" s="929"/>
      <c r="AI201" s="929"/>
      <c r="AJ201" s="930"/>
      <c r="AK201" s="1029"/>
      <c r="AL201" s="914"/>
      <c r="AM201" s="914"/>
      <c r="AN201" s="915"/>
      <c r="AO201" s="798"/>
      <c r="AP201" s="1050"/>
      <c r="AQ201" s="901"/>
      <c r="AR201" s="881"/>
      <c r="AS201" s="1143" t="e">
        <f t="shared" si="22"/>
        <v>#DIV/0!</v>
      </c>
      <c r="AT201" s="1144" t="e">
        <f t="shared" si="23"/>
        <v>#DIV/0!</v>
      </c>
      <c r="AU201" s="1144" t="e">
        <f t="shared" si="24"/>
        <v>#DIV/0!</v>
      </c>
      <c r="AV201" s="1144" t="e">
        <f t="shared" si="25"/>
        <v>#DIV/0!</v>
      </c>
      <c r="AW201" s="1145" t="e">
        <f t="shared" si="42"/>
        <v>#DIV/0!</v>
      </c>
      <c r="AX201" s="1145" t="e">
        <f t="shared" si="43"/>
        <v>#DIV/0!</v>
      </c>
      <c r="AY201" s="1145" t="e">
        <f t="shared" si="44"/>
        <v>#DIV/0!</v>
      </c>
      <c r="AZ201" s="1145" t="e">
        <f t="shared" si="26"/>
        <v>#DIV/0!</v>
      </c>
      <c r="BA201" s="1146" t="e">
        <f t="shared" si="27"/>
        <v>#DIV/0!</v>
      </c>
      <c r="BB201" s="1146" t="e">
        <f t="shared" si="28"/>
        <v>#DIV/0!</v>
      </c>
      <c r="BC201" s="1146" t="e">
        <f t="shared" si="29"/>
        <v>#DIV/0!</v>
      </c>
      <c r="BD201" s="1146" t="e">
        <f t="shared" si="30"/>
        <v>#DIV/0!</v>
      </c>
      <c r="BE201" s="921">
        <v>0.2</v>
      </c>
      <c r="BF201" s="921">
        <v>0.8</v>
      </c>
      <c r="BG201" s="1146" t="e">
        <f t="shared" si="31"/>
        <v>#DIV/0!</v>
      </c>
      <c r="BH201" s="1146" t="e">
        <f t="shared" si="32"/>
        <v>#DIV/0!</v>
      </c>
      <c r="BI201" s="1146" t="e">
        <f t="shared" si="33"/>
        <v>#DIV/0!</v>
      </c>
      <c r="BJ201" s="1146" t="e">
        <f t="shared" si="105"/>
        <v>#DIV/0!</v>
      </c>
      <c r="BK201" s="1146" t="e">
        <f t="shared" si="105"/>
        <v>#DIV/0!</v>
      </c>
      <c r="BL201" s="1146" t="e">
        <f t="shared" si="35"/>
        <v>#DIV/0!</v>
      </c>
      <c r="BM201" s="1146" t="e">
        <f t="shared" si="36"/>
        <v>#DIV/0!</v>
      </c>
      <c r="BN201" s="1146" t="e">
        <f t="shared" si="37"/>
        <v>#DIV/0!</v>
      </c>
      <c r="BO201" s="1146" t="e">
        <f t="shared" si="106"/>
        <v>#DIV/0!</v>
      </c>
      <c r="BP201" s="1146" t="e">
        <f t="shared" si="106"/>
        <v>#DIV/0!</v>
      </c>
      <c r="BQ201" s="1146" t="e">
        <f t="shared" si="106"/>
        <v>#DIV/0!</v>
      </c>
      <c r="BR201" s="1146" t="e">
        <f t="shared" si="106"/>
        <v>#DIV/0!</v>
      </c>
      <c r="BS201" s="4188"/>
      <c r="BT201" s="4188"/>
      <c r="BU201" s="4188"/>
      <c r="BV201" s="4188"/>
      <c r="BW201" s="4188"/>
      <c r="BX201" s="4188"/>
      <c r="BY201" s="4188"/>
      <c r="BZ201" s="4188"/>
      <c r="CA201" s="4191"/>
      <c r="CB201" s="1225"/>
      <c r="CC201" s="4194"/>
      <c r="CD201" s="4188"/>
      <c r="CE201" s="4188"/>
      <c r="CF201" s="4191"/>
      <c r="CG201" s="4204"/>
      <c r="CH201" s="1225"/>
      <c r="CI201" s="1225"/>
      <c r="CJ201" s="1225"/>
      <c r="CK201" s="1225"/>
      <c r="CL201" s="1225"/>
      <c r="CM201" s="1225"/>
      <c r="CN201" s="1225"/>
      <c r="CO201" s="1225"/>
      <c r="CP201" s="1225"/>
      <c r="CQ201" s="1225"/>
      <c r="CR201" s="1225"/>
      <c r="CS201" s="1225"/>
      <c r="CT201" s="1225"/>
    </row>
    <row r="202" spans="1:98" ht="14.25" customHeight="1">
      <c r="A202" s="4194"/>
      <c r="B202" s="4209"/>
      <c r="C202" s="4210"/>
      <c r="D202" s="4209"/>
      <c r="E202" s="4210"/>
      <c r="F202" s="898"/>
      <c r="G202" s="964"/>
      <c r="H202" s="4191"/>
      <c r="I202" s="899"/>
      <c r="J202" s="900"/>
      <c r="K202" s="900"/>
      <c r="L202" s="900"/>
      <c r="M202" s="4191"/>
      <c r="N202" s="4194"/>
      <c r="O202" s="927"/>
      <c r="P202" s="901"/>
      <c r="Q202" s="4194"/>
      <c r="R202" s="4188"/>
      <c r="S202" s="4188"/>
      <c r="T202" s="4191"/>
      <c r="U202" s="818"/>
      <c r="V202" s="906">
        <v>9</v>
      </c>
      <c r="W202" s="1090"/>
      <c r="X202" s="1120"/>
      <c r="Y202" s="1120"/>
      <c r="Z202" s="898"/>
      <c r="AA202" s="908"/>
      <c r="AB202" s="908"/>
      <c r="AC202" s="908"/>
      <c r="AD202" s="909"/>
      <c r="AE202" s="871"/>
      <c r="AF202" s="1028"/>
      <c r="AG202" s="929"/>
      <c r="AH202" s="929"/>
      <c r="AI202" s="929"/>
      <c r="AJ202" s="930"/>
      <c r="AK202" s="1029"/>
      <c r="AL202" s="914"/>
      <c r="AM202" s="914"/>
      <c r="AN202" s="915"/>
      <c r="AO202" s="798"/>
      <c r="AP202" s="1050"/>
      <c r="AQ202" s="901"/>
      <c r="AR202" s="881"/>
      <c r="AS202" s="1143" t="e">
        <f t="shared" si="22"/>
        <v>#DIV/0!</v>
      </c>
      <c r="AT202" s="1144" t="e">
        <f t="shared" si="23"/>
        <v>#DIV/0!</v>
      </c>
      <c r="AU202" s="1144" t="e">
        <f t="shared" si="24"/>
        <v>#DIV/0!</v>
      </c>
      <c r="AV202" s="1144" t="e">
        <f t="shared" si="25"/>
        <v>#DIV/0!</v>
      </c>
      <c r="AW202" s="1145" t="e">
        <f t="shared" si="42"/>
        <v>#DIV/0!</v>
      </c>
      <c r="AX202" s="1145" t="e">
        <f t="shared" si="43"/>
        <v>#DIV/0!</v>
      </c>
      <c r="AY202" s="1145" t="e">
        <f t="shared" si="44"/>
        <v>#DIV/0!</v>
      </c>
      <c r="AZ202" s="1145" t="e">
        <f t="shared" si="26"/>
        <v>#DIV/0!</v>
      </c>
      <c r="BA202" s="1146" t="e">
        <f t="shared" si="27"/>
        <v>#DIV/0!</v>
      </c>
      <c r="BB202" s="1146" t="e">
        <f t="shared" si="28"/>
        <v>#DIV/0!</v>
      </c>
      <c r="BC202" s="1146" t="e">
        <f t="shared" si="29"/>
        <v>#DIV/0!</v>
      </c>
      <c r="BD202" s="1146" t="e">
        <f t="shared" si="30"/>
        <v>#DIV/0!</v>
      </c>
      <c r="BE202" s="921">
        <v>0.2</v>
      </c>
      <c r="BF202" s="921">
        <v>0.8</v>
      </c>
      <c r="BG202" s="1146" t="e">
        <f t="shared" si="31"/>
        <v>#DIV/0!</v>
      </c>
      <c r="BH202" s="1146" t="e">
        <f t="shared" si="32"/>
        <v>#DIV/0!</v>
      </c>
      <c r="BI202" s="1146" t="e">
        <f t="shared" si="33"/>
        <v>#DIV/0!</v>
      </c>
      <c r="BJ202" s="1146" t="e">
        <f t="shared" si="105"/>
        <v>#DIV/0!</v>
      </c>
      <c r="BK202" s="1146" t="e">
        <f t="shared" si="105"/>
        <v>#DIV/0!</v>
      </c>
      <c r="BL202" s="1146" t="e">
        <f t="shared" si="35"/>
        <v>#DIV/0!</v>
      </c>
      <c r="BM202" s="1146" t="e">
        <f t="shared" si="36"/>
        <v>#DIV/0!</v>
      </c>
      <c r="BN202" s="1146" t="e">
        <f t="shared" si="37"/>
        <v>#DIV/0!</v>
      </c>
      <c r="BO202" s="1146" t="e">
        <f t="shared" si="106"/>
        <v>#DIV/0!</v>
      </c>
      <c r="BP202" s="1146" t="e">
        <f t="shared" si="106"/>
        <v>#DIV/0!</v>
      </c>
      <c r="BQ202" s="1146" t="e">
        <f t="shared" si="106"/>
        <v>#DIV/0!</v>
      </c>
      <c r="BR202" s="1146" t="e">
        <f t="shared" si="106"/>
        <v>#DIV/0!</v>
      </c>
      <c r="BS202" s="4188"/>
      <c r="BT202" s="4188"/>
      <c r="BU202" s="4188"/>
      <c r="BV202" s="4188"/>
      <c r="BW202" s="4188"/>
      <c r="BX202" s="4188"/>
      <c r="BY202" s="4188"/>
      <c r="BZ202" s="4188"/>
      <c r="CA202" s="4191"/>
      <c r="CB202" s="1225"/>
      <c r="CC202" s="4194"/>
      <c r="CD202" s="4188"/>
      <c r="CE202" s="4188"/>
      <c r="CF202" s="4191"/>
      <c r="CG202" s="4204"/>
      <c r="CH202" s="1225"/>
      <c r="CI202" s="1225"/>
      <c r="CJ202" s="1225"/>
      <c r="CK202" s="1225"/>
      <c r="CL202" s="1225"/>
      <c r="CM202" s="1225"/>
      <c r="CN202" s="1225"/>
      <c r="CO202" s="1225"/>
      <c r="CP202" s="1225"/>
      <c r="CQ202" s="1225"/>
      <c r="CR202" s="1225"/>
      <c r="CS202" s="1225"/>
      <c r="CT202" s="1225"/>
    </row>
    <row r="203" spans="1:98" ht="14.25" customHeight="1" thickBot="1">
      <c r="A203" s="4195"/>
      <c r="B203" s="4211"/>
      <c r="C203" s="4212"/>
      <c r="D203" s="4211"/>
      <c r="E203" s="4212"/>
      <c r="F203" s="983"/>
      <c r="G203" s="984"/>
      <c r="H203" s="4192"/>
      <c r="I203" s="1063"/>
      <c r="J203" s="986"/>
      <c r="K203" s="986"/>
      <c r="L203" s="986"/>
      <c r="M203" s="4192"/>
      <c r="N203" s="4195"/>
      <c r="O203" s="987"/>
      <c r="P203" s="985"/>
      <c r="Q203" s="4195"/>
      <c r="R203" s="4189"/>
      <c r="S203" s="4189"/>
      <c r="T203" s="4192"/>
      <c r="U203" s="818"/>
      <c r="V203" s="981">
        <v>10</v>
      </c>
      <c r="W203" s="1068"/>
      <c r="X203" s="1121"/>
      <c r="Y203" s="1121"/>
      <c r="Z203" s="983"/>
      <c r="AA203" s="989"/>
      <c r="AB203" s="989"/>
      <c r="AC203" s="989"/>
      <c r="AD203" s="990"/>
      <c r="AE203" s="871"/>
      <c r="AF203" s="1071"/>
      <c r="AG203" s="991"/>
      <c r="AH203" s="991"/>
      <c r="AI203" s="991"/>
      <c r="AJ203" s="992"/>
      <c r="AK203" s="1073"/>
      <c r="AL203" s="994"/>
      <c r="AM203" s="994"/>
      <c r="AN203" s="1074"/>
      <c r="AO203" s="798"/>
      <c r="AP203" s="1075"/>
      <c r="AQ203" s="985"/>
      <c r="AR203" s="881"/>
      <c r="AS203" s="1147" t="e">
        <f t="shared" si="22"/>
        <v>#DIV/0!</v>
      </c>
      <c r="AT203" s="1148" t="e">
        <f t="shared" si="23"/>
        <v>#DIV/0!</v>
      </c>
      <c r="AU203" s="1148" t="e">
        <f t="shared" si="24"/>
        <v>#DIV/0!</v>
      </c>
      <c r="AV203" s="1148" t="e">
        <f t="shared" si="25"/>
        <v>#DIV/0!</v>
      </c>
      <c r="AW203" s="1149" t="e">
        <f t="shared" si="42"/>
        <v>#DIV/0!</v>
      </c>
      <c r="AX203" s="1149" t="e">
        <f t="shared" si="43"/>
        <v>#DIV/0!</v>
      </c>
      <c r="AY203" s="1149" t="e">
        <f t="shared" si="44"/>
        <v>#DIV/0!</v>
      </c>
      <c r="AZ203" s="1149" t="e">
        <f t="shared" si="26"/>
        <v>#DIV/0!</v>
      </c>
      <c r="BA203" s="1150" t="e">
        <f t="shared" si="27"/>
        <v>#DIV/0!</v>
      </c>
      <c r="BB203" s="1150" t="e">
        <f t="shared" si="28"/>
        <v>#DIV/0!</v>
      </c>
      <c r="BC203" s="1150" t="e">
        <f t="shared" si="29"/>
        <v>#DIV/0!</v>
      </c>
      <c r="BD203" s="1150" t="e">
        <f t="shared" si="30"/>
        <v>#DIV/0!</v>
      </c>
      <c r="BE203" s="1080">
        <v>0.2</v>
      </c>
      <c r="BF203" s="1080">
        <v>0.8</v>
      </c>
      <c r="BG203" s="1150" t="e">
        <f t="shared" si="31"/>
        <v>#DIV/0!</v>
      </c>
      <c r="BH203" s="1150" t="e">
        <f t="shared" si="32"/>
        <v>#DIV/0!</v>
      </c>
      <c r="BI203" s="1150" t="e">
        <f t="shared" si="33"/>
        <v>#DIV/0!</v>
      </c>
      <c r="BJ203" s="1150" t="e">
        <f t="shared" si="105"/>
        <v>#DIV/0!</v>
      </c>
      <c r="BK203" s="1150" t="e">
        <f t="shared" si="105"/>
        <v>#DIV/0!</v>
      </c>
      <c r="BL203" s="1150" t="e">
        <f t="shared" si="35"/>
        <v>#DIV/0!</v>
      </c>
      <c r="BM203" s="1150" t="e">
        <f t="shared" si="36"/>
        <v>#DIV/0!</v>
      </c>
      <c r="BN203" s="1150" t="e">
        <f t="shared" si="37"/>
        <v>#DIV/0!</v>
      </c>
      <c r="BO203" s="1150" t="e">
        <f t="shared" si="106"/>
        <v>#DIV/0!</v>
      </c>
      <c r="BP203" s="1150" t="e">
        <f t="shared" si="106"/>
        <v>#DIV/0!</v>
      </c>
      <c r="BQ203" s="1150" t="e">
        <f t="shared" si="106"/>
        <v>#DIV/0!</v>
      </c>
      <c r="BR203" s="1150" t="e">
        <f t="shared" si="106"/>
        <v>#DIV/0!</v>
      </c>
      <c r="BS203" s="4189"/>
      <c r="BT203" s="4189"/>
      <c r="BU203" s="4189"/>
      <c r="BV203" s="4189"/>
      <c r="BW203" s="4189"/>
      <c r="BX203" s="4189"/>
      <c r="BY203" s="4189"/>
      <c r="BZ203" s="4189"/>
      <c r="CA203" s="4192"/>
      <c r="CB203" s="1225"/>
      <c r="CC203" s="4195"/>
      <c r="CD203" s="4189"/>
      <c r="CE203" s="4189"/>
      <c r="CF203" s="4192"/>
      <c r="CG203" s="4205"/>
      <c r="CH203" s="1225"/>
      <c r="CI203" s="1225"/>
      <c r="CJ203" s="1225"/>
      <c r="CK203" s="1225"/>
      <c r="CL203" s="1225"/>
      <c r="CM203" s="1225"/>
      <c r="CN203" s="1225"/>
      <c r="CO203" s="1225"/>
      <c r="CP203" s="1225"/>
      <c r="CQ203" s="1225"/>
      <c r="CR203" s="1225"/>
      <c r="CS203" s="1225"/>
      <c r="CT203" s="1225"/>
    </row>
    <row r="204" spans="1:98" ht="14.25" customHeight="1">
      <c r="A204" s="4206">
        <v>24</v>
      </c>
      <c r="B204" s="4207"/>
      <c r="C204" s="4208"/>
      <c r="D204" s="4213"/>
      <c r="E204" s="4208"/>
      <c r="F204" s="858"/>
      <c r="G204" s="950"/>
      <c r="H204" s="4214"/>
      <c r="I204" s="860"/>
      <c r="J204" s="861"/>
      <c r="K204" s="861"/>
      <c r="L204" s="861"/>
      <c r="M204" s="4215"/>
      <c r="N204" s="4198"/>
      <c r="O204" s="954"/>
      <c r="P204" s="951"/>
      <c r="Q204" s="4199"/>
      <c r="R204" s="4200"/>
      <c r="S204" s="4200"/>
      <c r="T204" s="4201"/>
      <c r="U204" s="818"/>
      <c r="V204" s="867">
        <v>1</v>
      </c>
      <c r="W204" s="954"/>
      <c r="X204" s="1122"/>
      <c r="Y204" s="1122"/>
      <c r="Z204" s="858"/>
      <c r="AA204" s="869"/>
      <c r="AB204" s="869"/>
      <c r="AC204" s="869"/>
      <c r="AD204" s="870"/>
      <c r="AE204" s="871"/>
      <c r="AF204" s="1086"/>
      <c r="AG204" s="874"/>
      <c r="AH204" s="874"/>
      <c r="AI204" s="874"/>
      <c r="AJ204" s="875"/>
      <c r="AK204" s="1041"/>
      <c r="AL204" s="877"/>
      <c r="AM204" s="877"/>
      <c r="AN204" s="878"/>
      <c r="AO204" s="798"/>
      <c r="AP204" s="879"/>
      <c r="AQ204" s="880"/>
      <c r="AR204" s="881"/>
      <c r="AS204" s="1139" t="e">
        <f t="shared" si="22"/>
        <v>#DIV/0!</v>
      </c>
      <c r="AT204" s="1140" t="e">
        <f t="shared" si="23"/>
        <v>#DIV/0!</v>
      </c>
      <c r="AU204" s="1140" t="e">
        <f t="shared" si="24"/>
        <v>#DIV/0!</v>
      </c>
      <c r="AV204" s="1140" t="e">
        <f t="shared" si="25"/>
        <v>#DIV/0!</v>
      </c>
      <c r="AW204" s="1141" t="e">
        <f t="shared" si="42"/>
        <v>#DIV/0!</v>
      </c>
      <c r="AX204" s="1141" t="e">
        <f t="shared" si="43"/>
        <v>#DIV/0!</v>
      </c>
      <c r="AY204" s="1141" t="e">
        <f t="shared" si="44"/>
        <v>#DIV/0!</v>
      </c>
      <c r="AZ204" s="1141" t="e">
        <f t="shared" si="26"/>
        <v>#DIV/0!</v>
      </c>
      <c r="BA204" s="1142" t="e">
        <f t="shared" si="27"/>
        <v>#DIV/0!</v>
      </c>
      <c r="BB204" s="1142" t="e">
        <f t="shared" si="28"/>
        <v>#DIV/0!</v>
      </c>
      <c r="BC204" s="1142" t="e">
        <f t="shared" si="29"/>
        <v>#DIV/0!</v>
      </c>
      <c r="BD204" s="1142" t="e">
        <f t="shared" si="30"/>
        <v>#DIV/0!</v>
      </c>
      <c r="BE204" s="886">
        <v>0.2</v>
      </c>
      <c r="BF204" s="886">
        <v>0.8</v>
      </c>
      <c r="BG204" s="1142" t="e">
        <f t="shared" si="31"/>
        <v>#DIV/0!</v>
      </c>
      <c r="BH204" s="1142" t="e">
        <f t="shared" si="32"/>
        <v>#DIV/0!</v>
      </c>
      <c r="BI204" s="1142" t="e">
        <f t="shared" si="33"/>
        <v>#DIV/0!</v>
      </c>
      <c r="BJ204" s="1142" t="e">
        <f t="shared" si="105"/>
        <v>#DIV/0!</v>
      </c>
      <c r="BK204" s="1142" t="e">
        <f t="shared" si="105"/>
        <v>#DIV/0!</v>
      </c>
      <c r="BL204" s="1142" t="e">
        <f t="shared" si="35"/>
        <v>#DIV/0!</v>
      </c>
      <c r="BM204" s="1142" t="e">
        <f t="shared" si="36"/>
        <v>#DIV/0!</v>
      </c>
      <c r="BN204" s="1142" t="e">
        <f t="shared" si="37"/>
        <v>#DIV/0!</v>
      </c>
      <c r="BO204" s="1142" t="e">
        <f t="shared" si="106"/>
        <v>#DIV/0!</v>
      </c>
      <c r="BP204" s="1142" t="e">
        <f t="shared" si="106"/>
        <v>#DIV/0!</v>
      </c>
      <c r="BQ204" s="1142" t="e">
        <f t="shared" si="106"/>
        <v>#DIV/0!</v>
      </c>
      <c r="BR204" s="1142" t="e">
        <f t="shared" si="106"/>
        <v>#DIV/0!</v>
      </c>
      <c r="BS204" s="4197" t="e">
        <f t="shared" ref="BS204:BV204" si="107">AVERAGEIF(BO204:BO213,"&lt;&gt;#¡DIV/0!")</f>
        <v>#DIV/0!</v>
      </c>
      <c r="BT204" s="4197" t="e">
        <f t="shared" si="107"/>
        <v>#DIV/0!</v>
      </c>
      <c r="BU204" s="4197" t="e">
        <f t="shared" si="107"/>
        <v>#DIV/0!</v>
      </c>
      <c r="BV204" s="4197" t="e">
        <f t="shared" si="107"/>
        <v>#DIV/0!</v>
      </c>
      <c r="BW204" s="4187" t="e">
        <f>+C204*BS204</f>
        <v>#DIV/0!</v>
      </c>
      <c r="BX204" s="4187" t="e">
        <f>+C204*BT204</f>
        <v>#DIV/0!</v>
      </c>
      <c r="BY204" s="4187" t="e">
        <f>+C204*BU204</f>
        <v>#DIV/0!</v>
      </c>
      <c r="BZ204" s="4187" t="e">
        <f>+C204*BV204</f>
        <v>#DIV/0!</v>
      </c>
      <c r="CA204" s="4190" t="e">
        <f>SUM(BW204:BZ213)</f>
        <v>#DIV/0!</v>
      </c>
      <c r="CB204" s="1225"/>
      <c r="CC204" s="4193" t="e">
        <f t="shared" ref="CC204:CF204" si="108">+Q204/$N$204</f>
        <v>#DIV/0!</v>
      </c>
      <c r="CD204" s="4196" t="e">
        <f t="shared" si="108"/>
        <v>#DIV/0!</v>
      </c>
      <c r="CE204" s="4196" t="e">
        <f t="shared" si="108"/>
        <v>#DIV/0!</v>
      </c>
      <c r="CF204" s="4202" t="e">
        <f t="shared" si="108"/>
        <v>#DIV/0!</v>
      </c>
      <c r="CG204" s="4203" t="e">
        <f>AVERAGE(CC204:CF213)</f>
        <v>#DIV/0!</v>
      </c>
      <c r="CH204" s="1225"/>
      <c r="CI204" s="1225"/>
      <c r="CJ204" s="1225"/>
      <c r="CK204" s="1225"/>
      <c r="CL204" s="1225"/>
      <c r="CM204" s="1225"/>
      <c r="CN204" s="1225"/>
      <c r="CO204" s="1225"/>
      <c r="CP204" s="1225"/>
      <c r="CQ204" s="1225"/>
      <c r="CR204" s="1225"/>
      <c r="CS204" s="1225"/>
      <c r="CT204" s="1225"/>
    </row>
    <row r="205" spans="1:98" ht="14.25" customHeight="1">
      <c r="A205" s="4194"/>
      <c r="B205" s="4209"/>
      <c r="C205" s="4210"/>
      <c r="D205" s="4209"/>
      <c r="E205" s="4210"/>
      <c r="F205" s="898"/>
      <c r="G205" s="964"/>
      <c r="H205" s="4191"/>
      <c r="I205" s="899"/>
      <c r="J205" s="900"/>
      <c r="K205" s="900"/>
      <c r="L205" s="900"/>
      <c r="M205" s="4191"/>
      <c r="N205" s="4194"/>
      <c r="O205" s="927"/>
      <c r="P205" s="901"/>
      <c r="Q205" s="4194"/>
      <c r="R205" s="4188"/>
      <c r="S205" s="4188"/>
      <c r="T205" s="4191"/>
      <c r="U205" s="818"/>
      <c r="V205" s="906">
        <v>2</v>
      </c>
      <c r="W205" s="1090"/>
      <c r="X205" s="1120"/>
      <c r="Y205" s="1120"/>
      <c r="Z205" s="898"/>
      <c r="AA205" s="908"/>
      <c r="AB205" s="908"/>
      <c r="AC205" s="908"/>
      <c r="AD205" s="909"/>
      <c r="AE205" s="871"/>
      <c r="AF205" s="1028"/>
      <c r="AG205" s="929"/>
      <c r="AH205" s="929"/>
      <c r="AI205" s="929"/>
      <c r="AJ205" s="930"/>
      <c r="AK205" s="1029"/>
      <c r="AL205" s="914"/>
      <c r="AM205" s="914"/>
      <c r="AN205" s="915"/>
      <c r="AO205" s="798"/>
      <c r="AP205" s="1050"/>
      <c r="AQ205" s="901"/>
      <c r="AR205" s="881"/>
      <c r="AS205" s="1143" t="e">
        <f t="shared" si="22"/>
        <v>#DIV/0!</v>
      </c>
      <c r="AT205" s="1144" t="e">
        <f t="shared" si="23"/>
        <v>#DIV/0!</v>
      </c>
      <c r="AU205" s="1144" t="e">
        <f t="shared" si="24"/>
        <v>#DIV/0!</v>
      </c>
      <c r="AV205" s="1144" t="e">
        <f t="shared" si="25"/>
        <v>#DIV/0!</v>
      </c>
      <c r="AW205" s="1145" t="e">
        <f t="shared" si="42"/>
        <v>#DIV/0!</v>
      </c>
      <c r="AX205" s="1145" t="e">
        <f t="shared" si="43"/>
        <v>#DIV/0!</v>
      </c>
      <c r="AY205" s="1145" t="e">
        <f t="shared" si="44"/>
        <v>#DIV/0!</v>
      </c>
      <c r="AZ205" s="1145" t="e">
        <f t="shared" si="26"/>
        <v>#DIV/0!</v>
      </c>
      <c r="BA205" s="1146" t="e">
        <f t="shared" si="27"/>
        <v>#DIV/0!</v>
      </c>
      <c r="BB205" s="1146" t="e">
        <f t="shared" si="28"/>
        <v>#DIV/0!</v>
      </c>
      <c r="BC205" s="1146" t="e">
        <f t="shared" si="29"/>
        <v>#DIV/0!</v>
      </c>
      <c r="BD205" s="1146" t="e">
        <f t="shared" si="30"/>
        <v>#DIV/0!</v>
      </c>
      <c r="BE205" s="921">
        <v>0.2</v>
      </c>
      <c r="BF205" s="921">
        <v>0.8</v>
      </c>
      <c r="BG205" s="1146" t="e">
        <f t="shared" si="31"/>
        <v>#DIV/0!</v>
      </c>
      <c r="BH205" s="1146" t="e">
        <f t="shared" si="32"/>
        <v>#DIV/0!</v>
      </c>
      <c r="BI205" s="1146" t="e">
        <f t="shared" si="33"/>
        <v>#DIV/0!</v>
      </c>
      <c r="BJ205" s="1146" t="e">
        <f t="shared" si="105"/>
        <v>#DIV/0!</v>
      </c>
      <c r="BK205" s="1146" t="e">
        <f t="shared" si="105"/>
        <v>#DIV/0!</v>
      </c>
      <c r="BL205" s="1146" t="e">
        <f t="shared" si="35"/>
        <v>#DIV/0!</v>
      </c>
      <c r="BM205" s="1146" t="e">
        <f t="shared" si="36"/>
        <v>#DIV/0!</v>
      </c>
      <c r="BN205" s="1146" t="e">
        <f t="shared" si="37"/>
        <v>#DIV/0!</v>
      </c>
      <c r="BO205" s="1146" t="e">
        <f t="shared" si="106"/>
        <v>#DIV/0!</v>
      </c>
      <c r="BP205" s="1146" t="e">
        <f t="shared" si="106"/>
        <v>#DIV/0!</v>
      </c>
      <c r="BQ205" s="1146" t="e">
        <f t="shared" si="106"/>
        <v>#DIV/0!</v>
      </c>
      <c r="BR205" s="1146" t="e">
        <f t="shared" si="106"/>
        <v>#DIV/0!</v>
      </c>
      <c r="BS205" s="4188"/>
      <c r="BT205" s="4188"/>
      <c r="BU205" s="4188"/>
      <c r="BV205" s="4188"/>
      <c r="BW205" s="4188"/>
      <c r="BX205" s="4188"/>
      <c r="BY205" s="4188"/>
      <c r="BZ205" s="4188"/>
      <c r="CA205" s="4191"/>
      <c r="CB205" s="1225"/>
      <c r="CC205" s="4194"/>
      <c r="CD205" s="4188"/>
      <c r="CE205" s="4188"/>
      <c r="CF205" s="4191"/>
      <c r="CG205" s="4204"/>
      <c r="CH205" s="1225"/>
      <c r="CI205" s="1225"/>
      <c r="CJ205" s="1225"/>
      <c r="CK205" s="1225"/>
      <c r="CL205" s="1225"/>
      <c r="CM205" s="1225"/>
      <c r="CN205" s="1225"/>
      <c r="CO205" s="1225"/>
      <c r="CP205" s="1225"/>
      <c r="CQ205" s="1225"/>
      <c r="CR205" s="1225"/>
      <c r="CS205" s="1225"/>
      <c r="CT205" s="1225"/>
    </row>
    <row r="206" spans="1:98" ht="14.25" customHeight="1">
      <c r="A206" s="4194"/>
      <c r="B206" s="4209"/>
      <c r="C206" s="4210"/>
      <c r="D206" s="4209"/>
      <c r="E206" s="4210"/>
      <c r="F206" s="898"/>
      <c r="G206" s="964"/>
      <c r="H206" s="4191"/>
      <c r="I206" s="899"/>
      <c r="J206" s="900"/>
      <c r="K206" s="900"/>
      <c r="L206" s="900"/>
      <c r="M206" s="4191"/>
      <c r="N206" s="4194"/>
      <c r="O206" s="927"/>
      <c r="P206" s="901"/>
      <c r="Q206" s="4194"/>
      <c r="R206" s="4188"/>
      <c r="S206" s="4188"/>
      <c r="T206" s="4191"/>
      <c r="U206" s="818"/>
      <c r="V206" s="906">
        <v>3</v>
      </c>
      <c r="W206" s="1090"/>
      <c r="X206" s="1120"/>
      <c r="Y206" s="1120"/>
      <c r="Z206" s="898"/>
      <c r="AA206" s="908"/>
      <c r="AB206" s="908"/>
      <c r="AC206" s="908"/>
      <c r="AD206" s="909"/>
      <c r="AE206" s="871"/>
      <c r="AF206" s="1028"/>
      <c r="AG206" s="929"/>
      <c r="AH206" s="929"/>
      <c r="AI206" s="929"/>
      <c r="AJ206" s="930"/>
      <c r="AK206" s="1029"/>
      <c r="AL206" s="914"/>
      <c r="AM206" s="914"/>
      <c r="AN206" s="915"/>
      <c r="AO206" s="798"/>
      <c r="AP206" s="1050"/>
      <c r="AQ206" s="901"/>
      <c r="AR206" s="881"/>
      <c r="AS206" s="1143" t="e">
        <f t="shared" si="22"/>
        <v>#DIV/0!</v>
      </c>
      <c r="AT206" s="1144" t="e">
        <f t="shared" si="23"/>
        <v>#DIV/0!</v>
      </c>
      <c r="AU206" s="1144" t="e">
        <f t="shared" si="24"/>
        <v>#DIV/0!</v>
      </c>
      <c r="AV206" s="1144" t="e">
        <f t="shared" si="25"/>
        <v>#DIV/0!</v>
      </c>
      <c r="AW206" s="1145" t="e">
        <f t="shared" si="42"/>
        <v>#DIV/0!</v>
      </c>
      <c r="AX206" s="1145" t="e">
        <f t="shared" si="43"/>
        <v>#DIV/0!</v>
      </c>
      <c r="AY206" s="1145" t="e">
        <f t="shared" si="44"/>
        <v>#DIV/0!</v>
      </c>
      <c r="AZ206" s="1145" t="e">
        <f t="shared" si="26"/>
        <v>#DIV/0!</v>
      </c>
      <c r="BA206" s="1146" t="e">
        <f t="shared" si="27"/>
        <v>#DIV/0!</v>
      </c>
      <c r="BB206" s="1146" t="e">
        <f t="shared" si="28"/>
        <v>#DIV/0!</v>
      </c>
      <c r="BC206" s="1146" t="e">
        <f t="shared" si="29"/>
        <v>#DIV/0!</v>
      </c>
      <c r="BD206" s="1146" t="e">
        <f t="shared" si="30"/>
        <v>#DIV/0!</v>
      </c>
      <c r="BE206" s="921">
        <v>0.2</v>
      </c>
      <c r="BF206" s="921">
        <v>0.8</v>
      </c>
      <c r="BG206" s="1146" t="e">
        <f t="shared" si="31"/>
        <v>#DIV/0!</v>
      </c>
      <c r="BH206" s="1146" t="e">
        <f t="shared" si="32"/>
        <v>#DIV/0!</v>
      </c>
      <c r="BI206" s="1146" t="e">
        <f t="shared" si="33"/>
        <v>#DIV/0!</v>
      </c>
      <c r="BJ206" s="1146" t="e">
        <f t="shared" si="105"/>
        <v>#DIV/0!</v>
      </c>
      <c r="BK206" s="1146" t="e">
        <f t="shared" si="105"/>
        <v>#DIV/0!</v>
      </c>
      <c r="BL206" s="1146" t="e">
        <f t="shared" si="35"/>
        <v>#DIV/0!</v>
      </c>
      <c r="BM206" s="1146" t="e">
        <f t="shared" si="36"/>
        <v>#DIV/0!</v>
      </c>
      <c r="BN206" s="1146" t="e">
        <f t="shared" si="37"/>
        <v>#DIV/0!</v>
      </c>
      <c r="BO206" s="1146" t="e">
        <f t="shared" si="106"/>
        <v>#DIV/0!</v>
      </c>
      <c r="BP206" s="1146" t="e">
        <f t="shared" si="106"/>
        <v>#DIV/0!</v>
      </c>
      <c r="BQ206" s="1146" t="e">
        <f t="shared" si="106"/>
        <v>#DIV/0!</v>
      </c>
      <c r="BR206" s="1146" t="e">
        <f t="shared" si="106"/>
        <v>#DIV/0!</v>
      </c>
      <c r="BS206" s="4188"/>
      <c r="BT206" s="4188"/>
      <c r="BU206" s="4188"/>
      <c r="BV206" s="4188"/>
      <c r="BW206" s="4188"/>
      <c r="BX206" s="4188"/>
      <c r="BY206" s="4188"/>
      <c r="BZ206" s="4188"/>
      <c r="CA206" s="4191"/>
      <c r="CB206" s="1225"/>
      <c r="CC206" s="4194"/>
      <c r="CD206" s="4188"/>
      <c r="CE206" s="4188"/>
      <c r="CF206" s="4191"/>
      <c r="CG206" s="4204"/>
      <c r="CH206" s="1225"/>
      <c r="CI206" s="1225"/>
      <c r="CJ206" s="1225"/>
      <c r="CK206" s="1225"/>
      <c r="CL206" s="1225"/>
      <c r="CM206" s="1225"/>
      <c r="CN206" s="1225"/>
      <c r="CO206" s="1225"/>
      <c r="CP206" s="1225"/>
      <c r="CQ206" s="1225"/>
      <c r="CR206" s="1225"/>
      <c r="CS206" s="1225"/>
      <c r="CT206" s="1225"/>
    </row>
    <row r="207" spans="1:98" ht="14.25" customHeight="1">
      <c r="A207" s="4194"/>
      <c r="B207" s="4209"/>
      <c r="C207" s="4210"/>
      <c r="D207" s="4209"/>
      <c r="E207" s="4210"/>
      <c r="F207" s="898"/>
      <c r="G207" s="964"/>
      <c r="H207" s="4191"/>
      <c r="I207" s="899"/>
      <c r="J207" s="900"/>
      <c r="K207" s="900"/>
      <c r="L207" s="900"/>
      <c r="M207" s="4191"/>
      <c r="N207" s="4194"/>
      <c r="O207" s="927"/>
      <c r="P207" s="901"/>
      <c r="Q207" s="4194"/>
      <c r="R207" s="4188"/>
      <c r="S207" s="4188"/>
      <c r="T207" s="4191"/>
      <c r="U207" s="818"/>
      <c r="V207" s="906">
        <v>4</v>
      </c>
      <c r="W207" s="1090"/>
      <c r="X207" s="1120"/>
      <c r="Y207" s="1120"/>
      <c r="Z207" s="898"/>
      <c r="AA207" s="908"/>
      <c r="AB207" s="908"/>
      <c r="AC207" s="908"/>
      <c r="AD207" s="909"/>
      <c r="AE207" s="871"/>
      <c r="AF207" s="1028"/>
      <c r="AG207" s="929"/>
      <c r="AH207" s="929"/>
      <c r="AI207" s="929"/>
      <c r="AJ207" s="930"/>
      <c r="AK207" s="1029"/>
      <c r="AL207" s="914"/>
      <c r="AM207" s="914"/>
      <c r="AN207" s="915"/>
      <c r="AO207" s="798"/>
      <c r="AP207" s="1050"/>
      <c r="AQ207" s="901"/>
      <c r="AR207" s="881"/>
      <c r="AS207" s="1143" t="e">
        <f t="shared" si="22"/>
        <v>#DIV/0!</v>
      </c>
      <c r="AT207" s="1144" t="e">
        <f t="shared" si="23"/>
        <v>#DIV/0!</v>
      </c>
      <c r="AU207" s="1144" t="e">
        <f t="shared" si="24"/>
        <v>#DIV/0!</v>
      </c>
      <c r="AV207" s="1144" t="e">
        <f t="shared" si="25"/>
        <v>#DIV/0!</v>
      </c>
      <c r="AW207" s="1145" t="e">
        <f t="shared" si="42"/>
        <v>#DIV/0!</v>
      </c>
      <c r="AX207" s="1145" t="e">
        <f t="shared" si="43"/>
        <v>#DIV/0!</v>
      </c>
      <c r="AY207" s="1145" t="e">
        <f t="shared" si="44"/>
        <v>#DIV/0!</v>
      </c>
      <c r="AZ207" s="1145" t="e">
        <f t="shared" si="26"/>
        <v>#DIV/0!</v>
      </c>
      <c r="BA207" s="1146" t="e">
        <f t="shared" si="27"/>
        <v>#DIV/0!</v>
      </c>
      <c r="BB207" s="1146" t="e">
        <f t="shared" si="28"/>
        <v>#DIV/0!</v>
      </c>
      <c r="BC207" s="1146" t="e">
        <f t="shared" si="29"/>
        <v>#DIV/0!</v>
      </c>
      <c r="BD207" s="1146" t="e">
        <f t="shared" si="30"/>
        <v>#DIV/0!</v>
      </c>
      <c r="BE207" s="921">
        <v>0.2</v>
      </c>
      <c r="BF207" s="921">
        <v>0.8</v>
      </c>
      <c r="BG207" s="1146" t="e">
        <f t="shared" si="31"/>
        <v>#DIV/0!</v>
      </c>
      <c r="BH207" s="1146" t="e">
        <f t="shared" si="32"/>
        <v>#DIV/0!</v>
      </c>
      <c r="BI207" s="1146" t="e">
        <f t="shared" si="33"/>
        <v>#DIV/0!</v>
      </c>
      <c r="BJ207" s="1146" t="e">
        <f t="shared" si="105"/>
        <v>#DIV/0!</v>
      </c>
      <c r="BK207" s="1146" t="e">
        <f t="shared" si="105"/>
        <v>#DIV/0!</v>
      </c>
      <c r="BL207" s="1146" t="e">
        <f t="shared" si="35"/>
        <v>#DIV/0!</v>
      </c>
      <c r="BM207" s="1146" t="e">
        <f t="shared" si="36"/>
        <v>#DIV/0!</v>
      </c>
      <c r="BN207" s="1146" t="e">
        <f t="shared" si="37"/>
        <v>#DIV/0!</v>
      </c>
      <c r="BO207" s="1146" t="e">
        <f t="shared" si="106"/>
        <v>#DIV/0!</v>
      </c>
      <c r="BP207" s="1146" t="e">
        <f t="shared" si="106"/>
        <v>#DIV/0!</v>
      </c>
      <c r="BQ207" s="1146" t="e">
        <f t="shared" si="106"/>
        <v>#DIV/0!</v>
      </c>
      <c r="BR207" s="1146" t="e">
        <f t="shared" si="106"/>
        <v>#DIV/0!</v>
      </c>
      <c r="BS207" s="4188"/>
      <c r="BT207" s="4188"/>
      <c r="BU207" s="4188"/>
      <c r="BV207" s="4188"/>
      <c r="BW207" s="4188"/>
      <c r="BX207" s="4188"/>
      <c r="BY207" s="4188"/>
      <c r="BZ207" s="4188"/>
      <c r="CA207" s="4191"/>
      <c r="CB207" s="1225"/>
      <c r="CC207" s="4194"/>
      <c r="CD207" s="4188"/>
      <c r="CE207" s="4188"/>
      <c r="CF207" s="4191"/>
      <c r="CG207" s="4204"/>
      <c r="CH207" s="1225"/>
      <c r="CI207" s="1225"/>
      <c r="CJ207" s="1225"/>
      <c r="CK207" s="1225"/>
      <c r="CL207" s="1225"/>
      <c r="CM207" s="1225"/>
      <c r="CN207" s="1225"/>
      <c r="CO207" s="1225"/>
      <c r="CP207" s="1225"/>
      <c r="CQ207" s="1225"/>
      <c r="CR207" s="1225"/>
      <c r="CS207" s="1225"/>
      <c r="CT207" s="1225"/>
    </row>
    <row r="208" spans="1:98" ht="14.25" customHeight="1">
      <c r="A208" s="4194"/>
      <c r="B208" s="4209"/>
      <c r="C208" s="4210"/>
      <c r="D208" s="4209"/>
      <c r="E208" s="4210"/>
      <c r="F208" s="898"/>
      <c r="G208" s="964"/>
      <c r="H208" s="4191"/>
      <c r="I208" s="899"/>
      <c r="J208" s="900"/>
      <c r="K208" s="900"/>
      <c r="L208" s="900"/>
      <c r="M208" s="4191"/>
      <c r="N208" s="4194"/>
      <c r="O208" s="927"/>
      <c r="P208" s="901"/>
      <c r="Q208" s="4194"/>
      <c r="R208" s="4188"/>
      <c r="S208" s="4188"/>
      <c r="T208" s="4191"/>
      <c r="U208" s="818"/>
      <c r="V208" s="906">
        <v>5</v>
      </c>
      <c r="W208" s="1090"/>
      <c r="X208" s="1120"/>
      <c r="Y208" s="1120"/>
      <c r="Z208" s="898"/>
      <c r="AA208" s="908"/>
      <c r="AB208" s="908"/>
      <c r="AC208" s="908"/>
      <c r="AD208" s="909"/>
      <c r="AE208" s="871"/>
      <c r="AF208" s="1028"/>
      <c r="AG208" s="929"/>
      <c r="AH208" s="929"/>
      <c r="AI208" s="929"/>
      <c r="AJ208" s="930"/>
      <c r="AK208" s="1029"/>
      <c r="AL208" s="914"/>
      <c r="AM208" s="914"/>
      <c r="AN208" s="915"/>
      <c r="AO208" s="798"/>
      <c r="AP208" s="1050"/>
      <c r="AQ208" s="901"/>
      <c r="AR208" s="881"/>
      <c r="AS208" s="1143" t="e">
        <f t="shared" si="22"/>
        <v>#DIV/0!</v>
      </c>
      <c r="AT208" s="1144" t="e">
        <f t="shared" si="23"/>
        <v>#DIV/0!</v>
      </c>
      <c r="AU208" s="1144" t="e">
        <f t="shared" si="24"/>
        <v>#DIV/0!</v>
      </c>
      <c r="AV208" s="1144" t="e">
        <f t="shared" si="25"/>
        <v>#DIV/0!</v>
      </c>
      <c r="AW208" s="1145" t="e">
        <f t="shared" si="42"/>
        <v>#DIV/0!</v>
      </c>
      <c r="AX208" s="1145" t="e">
        <f t="shared" si="43"/>
        <v>#DIV/0!</v>
      </c>
      <c r="AY208" s="1145" t="e">
        <f t="shared" si="44"/>
        <v>#DIV/0!</v>
      </c>
      <c r="AZ208" s="1145" t="e">
        <f t="shared" si="26"/>
        <v>#DIV/0!</v>
      </c>
      <c r="BA208" s="1146" t="e">
        <f t="shared" si="27"/>
        <v>#DIV/0!</v>
      </c>
      <c r="BB208" s="1146" t="e">
        <f t="shared" si="28"/>
        <v>#DIV/0!</v>
      </c>
      <c r="BC208" s="1146" t="e">
        <f t="shared" si="29"/>
        <v>#DIV/0!</v>
      </c>
      <c r="BD208" s="1146" t="e">
        <f t="shared" si="30"/>
        <v>#DIV/0!</v>
      </c>
      <c r="BE208" s="921">
        <v>0.2</v>
      </c>
      <c r="BF208" s="921">
        <v>0.8</v>
      </c>
      <c r="BG208" s="1146" t="e">
        <f t="shared" si="31"/>
        <v>#DIV/0!</v>
      </c>
      <c r="BH208" s="1146" t="e">
        <f t="shared" si="32"/>
        <v>#DIV/0!</v>
      </c>
      <c r="BI208" s="1146" t="e">
        <f t="shared" si="33"/>
        <v>#DIV/0!</v>
      </c>
      <c r="BJ208" s="1146" t="e">
        <f t="shared" si="105"/>
        <v>#DIV/0!</v>
      </c>
      <c r="BK208" s="1146" t="e">
        <f t="shared" si="105"/>
        <v>#DIV/0!</v>
      </c>
      <c r="BL208" s="1146" t="e">
        <f t="shared" si="35"/>
        <v>#DIV/0!</v>
      </c>
      <c r="BM208" s="1146" t="e">
        <f t="shared" si="36"/>
        <v>#DIV/0!</v>
      </c>
      <c r="BN208" s="1146" t="e">
        <f t="shared" si="37"/>
        <v>#DIV/0!</v>
      </c>
      <c r="BO208" s="1146" t="e">
        <f t="shared" si="106"/>
        <v>#DIV/0!</v>
      </c>
      <c r="BP208" s="1146" t="e">
        <f t="shared" si="106"/>
        <v>#DIV/0!</v>
      </c>
      <c r="BQ208" s="1146" t="e">
        <f t="shared" si="106"/>
        <v>#DIV/0!</v>
      </c>
      <c r="BR208" s="1146" t="e">
        <f t="shared" si="106"/>
        <v>#DIV/0!</v>
      </c>
      <c r="BS208" s="4188"/>
      <c r="BT208" s="4188"/>
      <c r="BU208" s="4188"/>
      <c r="BV208" s="4188"/>
      <c r="BW208" s="4188"/>
      <c r="BX208" s="4188"/>
      <c r="BY208" s="4188"/>
      <c r="BZ208" s="4188"/>
      <c r="CA208" s="4191"/>
      <c r="CB208" s="1225"/>
      <c r="CC208" s="4194"/>
      <c r="CD208" s="4188"/>
      <c r="CE208" s="4188"/>
      <c r="CF208" s="4191"/>
      <c r="CG208" s="4204"/>
      <c r="CH208" s="1225"/>
      <c r="CI208" s="1225"/>
      <c r="CJ208" s="1225"/>
      <c r="CK208" s="1225"/>
      <c r="CL208" s="1225"/>
      <c r="CM208" s="1225"/>
      <c r="CN208" s="1225"/>
      <c r="CO208" s="1225"/>
      <c r="CP208" s="1225"/>
      <c r="CQ208" s="1225"/>
      <c r="CR208" s="1225"/>
      <c r="CS208" s="1225"/>
      <c r="CT208" s="1225"/>
    </row>
    <row r="209" spans="1:98" ht="14.25" customHeight="1">
      <c r="A209" s="4194"/>
      <c r="B209" s="4209"/>
      <c r="C209" s="4210"/>
      <c r="D209" s="4209"/>
      <c r="E209" s="4210"/>
      <c r="F209" s="898"/>
      <c r="G209" s="964"/>
      <c r="H209" s="4191"/>
      <c r="I209" s="899"/>
      <c r="J209" s="900"/>
      <c r="K209" s="900"/>
      <c r="L209" s="900"/>
      <c r="M209" s="4191"/>
      <c r="N209" s="4194"/>
      <c r="O209" s="927"/>
      <c r="P209" s="901"/>
      <c r="Q209" s="4194"/>
      <c r="R209" s="4188"/>
      <c r="S209" s="4188"/>
      <c r="T209" s="4191"/>
      <c r="U209" s="818"/>
      <c r="V209" s="906">
        <v>6</v>
      </c>
      <c r="W209" s="1090"/>
      <c r="X209" s="1120"/>
      <c r="Y209" s="1120"/>
      <c r="Z209" s="898"/>
      <c r="AA209" s="908"/>
      <c r="AB209" s="908"/>
      <c r="AC209" s="908"/>
      <c r="AD209" s="909"/>
      <c r="AE209" s="871"/>
      <c r="AF209" s="1028"/>
      <c r="AG209" s="929"/>
      <c r="AH209" s="929"/>
      <c r="AI209" s="929"/>
      <c r="AJ209" s="930"/>
      <c r="AK209" s="1029"/>
      <c r="AL209" s="914"/>
      <c r="AM209" s="914"/>
      <c r="AN209" s="915"/>
      <c r="AO209" s="798"/>
      <c r="AP209" s="1050"/>
      <c r="AQ209" s="901"/>
      <c r="AR209" s="881"/>
      <c r="AS209" s="1143" t="e">
        <f t="shared" si="22"/>
        <v>#DIV/0!</v>
      </c>
      <c r="AT209" s="1144" t="e">
        <f t="shared" si="23"/>
        <v>#DIV/0!</v>
      </c>
      <c r="AU209" s="1144" t="e">
        <f t="shared" si="24"/>
        <v>#DIV/0!</v>
      </c>
      <c r="AV209" s="1144" t="e">
        <f t="shared" si="25"/>
        <v>#DIV/0!</v>
      </c>
      <c r="AW209" s="1145" t="e">
        <f t="shared" si="42"/>
        <v>#DIV/0!</v>
      </c>
      <c r="AX209" s="1145" t="e">
        <f t="shared" si="43"/>
        <v>#DIV/0!</v>
      </c>
      <c r="AY209" s="1145" t="e">
        <f t="shared" si="44"/>
        <v>#DIV/0!</v>
      </c>
      <c r="AZ209" s="1145" t="e">
        <f t="shared" si="26"/>
        <v>#DIV/0!</v>
      </c>
      <c r="BA209" s="1146" t="e">
        <f t="shared" si="27"/>
        <v>#DIV/0!</v>
      </c>
      <c r="BB209" s="1146" t="e">
        <f t="shared" si="28"/>
        <v>#DIV/0!</v>
      </c>
      <c r="BC209" s="1146" t="e">
        <f t="shared" si="29"/>
        <v>#DIV/0!</v>
      </c>
      <c r="BD209" s="1146" t="e">
        <f t="shared" si="30"/>
        <v>#DIV/0!</v>
      </c>
      <c r="BE209" s="921">
        <v>0.2</v>
      </c>
      <c r="BF209" s="921">
        <v>0.8</v>
      </c>
      <c r="BG209" s="1146" t="e">
        <f t="shared" si="31"/>
        <v>#DIV/0!</v>
      </c>
      <c r="BH209" s="1146" t="e">
        <f t="shared" si="32"/>
        <v>#DIV/0!</v>
      </c>
      <c r="BI209" s="1146" t="e">
        <f t="shared" si="33"/>
        <v>#DIV/0!</v>
      </c>
      <c r="BJ209" s="1146" t="e">
        <f t="shared" si="105"/>
        <v>#DIV/0!</v>
      </c>
      <c r="BK209" s="1146" t="e">
        <f t="shared" si="105"/>
        <v>#DIV/0!</v>
      </c>
      <c r="BL209" s="1146" t="e">
        <f t="shared" si="35"/>
        <v>#DIV/0!</v>
      </c>
      <c r="BM209" s="1146" t="e">
        <f t="shared" si="36"/>
        <v>#DIV/0!</v>
      </c>
      <c r="BN209" s="1146" t="e">
        <f t="shared" si="37"/>
        <v>#DIV/0!</v>
      </c>
      <c r="BO209" s="1146" t="e">
        <f t="shared" si="106"/>
        <v>#DIV/0!</v>
      </c>
      <c r="BP209" s="1146" t="e">
        <f t="shared" si="106"/>
        <v>#DIV/0!</v>
      </c>
      <c r="BQ209" s="1146" t="e">
        <f t="shared" si="106"/>
        <v>#DIV/0!</v>
      </c>
      <c r="BR209" s="1146" t="e">
        <f t="shared" si="106"/>
        <v>#DIV/0!</v>
      </c>
      <c r="BS209" s="4188"/>
      <c r="BT209" s="4188"/>
      <c r="BU209" s="4188"/>
      <c r="BV209" s="4188"/>
      <c r="BW209" s="4188"/>
      <c r="BX209" s="4188"/>
      <c r="BY209" s="4188"/>
      <c r="BZ209" s="4188"/>
      <c r="CA209" s="4191"/>
      <c r="CB209" s="1225"/>
      <c r="CC209" s="4194"/>
      <c r="CD209" s="4188"/>
      <c r="CE209" s="4188"/>
      <c r="CF209" s="4191"/>
      <c r="CG209" s="4204"/>
      <c r="CH209" s="1225"/>
      <c r="CI209" s="1225"/>
      <c r="CJ209" s="1225"/>
      <c r="CK209" s="1225"/>
      <c r="CL209" s="1225"/>
      <c r="CM209" s="1225"/>
      <c r="CN209" s="1225"/>
      <c r="CO209" s="1225"/>
      <c r="CP209" s="1225"/>
      <c r="CQ209" s="1225"/>
      <c r="CR209" s="1225"/>
      <c r="CS209" s="1225"/>
      <c r="CT209" s="1225"/>
    </row>
    <row r="210" spans="1:98" ht="14.25" customHeight="1">
      <c r="A210" s="4194"/>
      <c r="B210" s="4209"/>
      <c r="C210" s="4210"/>
      <c r="D210" s="4209"/>
      <c r="E210" s="4210"/>
      <c r="F210" s="898"/>
      <c r="G210" s="964"/>
      <c r="H210" s="4191"/>
      <c r="I210" s="899"/>
      <c r="J210" s="900"/>
      <c r="K210" s="900"/>
      <c r="L210" s="900"/>
      <c r="M210" s="4191"/>
      <c r="N210" s="4194"/>
      <c r="O210" s="927"/>
      <c r="P210" s="901"/>
      <c r="Q210" s="4194"/>
      <c r="R210" s="4188"/>
      <c r="S210" s="4188"/>
      <c r="T210" s="4191"/>
      <c r="U210" s="818"/>
      <c r="V210" s="906">
        <v>7</v>
      </c>
      <c r="W210" s="1090"/>
      <c r="X210" s="1120"/>
      <c r="Y210" s="1120"/>
      <c r="Z210" s="898"/>
      <c r="AA210" s="908"/>
      <c r="AB210" s="908"/>
      <c r="AC210" s="908"/>
      <c r="AD210" s="909"/>
      <c r="AE210" s="871"/>
      <c r="AF210" s="1028"/>
      <c r="AG210" s="929"/>
      <c r="AH210" s="929"/>
      <c r="AI210" s="929"/>
      <c r="AJ210" s="930"/>
      <c r="AK210" s="1029"/>
      <c r="AL210" s="914"/>
      <c r="AM210" s="914"/>
      <c r="AN210" s="915"/>
      <c r="AO210" s="798"/>
      <c r="AP210" s="1050"/>
      <c r="AQ210" s="901"/>
      <c r="AR210" s="881"/>
      <c r="AS210" s="1143" t="e">
        <f t="shared" si="22"/>
        <v>#DIV/0!</v>
      </c>
      <c r="AT210" s="1144" t="e">
        <f t="shared" si="23"/>
        <v>#DIV/0!</v>
      </c>
      <c r="AU210" s="1144" t="e">
        <f t="shared" si="24"/>
        <v>#DIV/0!</v>
      </c>
      <c r="AV210" s="1144" t="e">
        <f t="shared" si="25"/>
        <v>#DIV/0!</v>
      </c>
      <c r="AW210" s="1145" t="e">
        <f t="shared" si="42"/>
        <v>#DIV/0!</v>
      </c>
      <c r="AX210" s="1145" t="e">
        <f t="shared" si="43"/>
        <v>#DIV/0!</v>
      </c>
      <c r="AY210" s="1145" t="e">
        <f t="shared" si="44"/>
        <v>#DIV/0!</v>
      </c>
      <c r="AZ210" s="1145" t="e">
        <f t="shared" si="26"/>
        <v>#DIV/0!</v>
      </c>
      <c r="BA210" s="1146" t="e">
        <f t="shared" si="27"/>
        <v>#DIV/0!</v>
      </c>
      <c r="BB210" s="1146" t="e">
        <f t="shared" si="28"/>
        <v>#DIV/0!</v>
      </c>
      <c r="BC210" s="1146" t="e">
        <f t="shared" si="29"/>
        <v>#DIV/0!</v>
      </c>
      <c r="BD210" s="1146" t="e">
        <f t="shared" si="30"/>
        <v>#DIV/0!</v>
      </c>
      <c r="BE210" s="921">
        <v>0.2</v>
      </c>
      <c r="BF210" s="921">
        <v>0.8</v>
      </c>
      <c r="BG210" s="1146" t="e">
        <f t="shared" si="31"/>
        <v>#DIV/0!</v>
      </c>
      <c r="BH210" s="1146" t="e">
        <f t="shared" si="32"/>
        <v>#DIV/0!</v>
      </c>
      <c r="BI210" s="1146" t="e">
        <f t="shared" si="33"/>
        <v>#DIV/0!</v>
      </c>
      <c r="BJ210" s="1146" t="e">
        <f t="shared" si="105"/>
        <v>#DIV/0!</v>
      </c>
      <c r="BK210" s="1146" t="e">
        <f t="shared" si="105"/>
        <v>#DIV/0!</v>
      </c>
      <c r="BL210" s="1146" t="e">
        <f t="shared" si="35"/>
        <v>#DIV/0!</v>
      </c>
      <c r="BM210" s="1146" t="e">
        <f t="shared" si="36"/>
        <v>#DIV/0!</v>
      </c>
      <c r="BN210" s="1146" t="e">
        <f t="shared" si="37"/>
        <v>#DIV/0!</v>
      </c>
      <c r="BO210" s="1146" t="e">
        <f t="shared" si="106"/>
        <v>#DIV/0!</v>
      </c>
      <c r="BP210" s="1146" t="e">
        <f t="shared" si="106"/>
        <v>#DIV/0!</v>
      </c>
      <c r="BQ210" s="1146" t="e">
        <f t="shared" si="106"/>
        <v>#DIV/0!</v>
      </c>
      <c r="BR210" s="1146" t="e">
        <f t="shared" si="106"/>
        <v>#DIV/0!</v>
      </c>
      <c r="BS210" s="4188"/>
      <c r="BT210" s="4188"/>
      <c r="BU210" s="4188"/>
      <c r="BV210" s="4188"/>
      <c r="BW210" s="4188"/>
      <c r="BX210" s="4188"/>
      <c r="BY210" s="4188"/>
      <c r="BZ210" s="4188"/>
      <c r="CA210" s="4191"/>
      <c r="CB210" s="1225"/>
      <c r="CC210" s="4194"/>
      <c r="CD210" s="4188"/>
      <c r="CE210" s="4188"/>
      <c r="CF210" s="4191"/>
      <c r="CG210" s="4204"/>
      <c r="CH210" s="1225"/>
      <c r="CI210" s="1225"/>
      <c r="CJ210" s="1225"/>
      <c r="CK210" s="1225"/>
      <c r="CL210" s="1225"/>
      <c r="CM210" s="1225"/>
      <c r="CN210" s="1225"/>
      <c r="CO210" s="1225"/>
      <c r="CP210" s="1225"/>
      <c r="CQ210" s="1225"/>
      <c r="CR210" s="1225"/>
      <c r="CS210" s="1225"/>
      <c r="CT210" s="1225"/>
    </row>
    <row r="211" spans="1:98" ht="14.25" customHeight="1">
      <c r="A211" s="4194"/>
      <c r="B211" s="4209"/>
      <c r="C211" s="4210"/>
      <c r="D211" s="4209"/>
      <c r="E211" s="4210"/>
      <c r="F211" s="898"/>
      <c r="G211" s="964"/>
      <c r="H211" s="4191"/>
      <c r="I211" s="899"/>
      <c r="J211" s="900"/>
      <c r="K211" s="900"/>
      <c r="L211" s="900"/>
      <c r="M211" s="4191"/>
      <c r="N211" s="4194"/>
      <c r="O211" s="927"/>
      <c r="P211" s="901"/>
      <c r="Q211" s="4194"/>
      <c r="R211" s="4188"/>
      <c r="S211" s="4188"/>
      <c r="T211" s="4191"/>
      <c r="U211" s="818"/>
      <c r="V211" s="906">
        <v>8</v>
      </c>
      <c r="W211" s="1090"/>
      <c r="X211" s="1120"/>
      <c r="Y211" s="1120"/>
      <c r="Z211" s="898"/>
      <c r="AA211" s="908"/>
      <c r="AB211" s="908"/>
      <c r="AC211" s="908"/>
      <c r="AD211" s="909"/>
      <c r="AE211" s="871"/>
      <c r="AF211" s="1028"/>
      <c r="AG211" s="929"/>
      <c r="AH211" s="929"/>
      <c r="AI211" s="929"/>
      <c r="AJ211" s="930"/>
      <c r="AK211" s="1029"/>
      <c r="AL211" s="914"/>
      <c r="AM211" s="914"/>
      <c r="AN211" s="915"/>
      <c r="AO211" s="798"/>
      <c r="AP211" s="1050"/>
      <c r="AQ211" s="901"/>
      <c r="AR211" s="881"/>
      <c r="AS211" s="1143" t="e">
        <f t="shared" si="22"/>
        <v>#DIV/0!</v>
      </c>
      <c r="AT211" s="1144" t="e">
        <f t="shared" si="23"/>
        <v>#DIV/0!</v>
      </c>
      <c r="AU211" s="1144" t="e">
        <f t="shared" si="24"/>
        <v>#DIV/0!</v>
      </c>
      <c r="AV211" s="1144" t="e">
        <f t="shared" si="25"/>
        <v>#DIV/0!</v>
      </c>
      <c r="AW211" s="1145" t="e">
        <f t="shared" si="42"/>
        <v>#DIV/0!</v>
      </c>
      <c r="AX211" s="1145" t="e">
        <f t="shared" si="43"/>
        <v>#DIV/0!</v>
      </c>
      <c r="AY211" s="1145" t="e">
        <f t="shared" si="44"/>
        <v>#DIV/0!</v>
      </c>
      <c r="AZ211" s="1145" t="e">
        <f t="shared" si="26"/>
        <v>#DIV/0!</v>
      </c>
      <c r="BA211" s="1146" t="e">
        <f t="shared" si="27"/>
        <v>#DIV/0!</v>
      </c>
      <c r="BB211" s="1146" t="e">
        <f t="shared" si="28"/>
        <v>#DIV/0!</v>
      </c>
      <c r="BC211" s="1146" t="e">
        <f t="shared" si="29"/>
        <v>#DIV/0!</v>
      </c>
      <c r="BD211" s="1146" t="e">
        <f t="shared" si="30"/>
        <v>#DIV/0!</v>
      </c>
      <c r="BE211" s="921">
        <v>0.2</v>
      </c>
      <c r="BF211" s="921">
        <v>0.8</v>
      </c>
      <c r="BG211" s="1146" t="e">
        <f t="shared" si="31"/>
        <v>#DIV/0!</v>
      </c>
      <c r="BH211" s="1146" t="e">
        <f t="shared" si="32"/>
        <v>#DIV/0!</v>
      </c>
      <c r="BI211" s="1146" t="e">
        <f t="shared" si="33"/>
        <v>#DIV/0!</v>
      </c>
      <c r="BJ211" s="1146" t="e">
        <f t="shared" si="105"/>
        <v>#DIV/0!</v>
      </c>
      <c r="BK211" s="1146" t="e">
        <f t="shared" si="105"/>
        <v>#DIV/0!</v>
      </c>
      <c r="BL211" s="1146" t="e">
        <f t="shared" si="35"/>
        <v>#DIV/0!</v>
      </c>
      <c r="BM211" s="1146" t="e">
        <f t="shared" si="36"/>
        <v>#DIV/0!</v>
      </c>
      <c r="BN211" s="1146" t="e">
        <f t="shared" si="37"/>
        <v>#DIV/0!</v>
      </c>
      <c r="BO211" s="1146" t="e">
        <f t="shared" si="106"/>
        <v>#DIV/0!</v>
      </c>
      <c r="BP211" s="1146" t="e">
        <f t="shared" si="106"/>
        <v>#DIV/0!</v>
      </c>
      <c r="BQ211" s="1146" t="e">
        <f t="shared" si="106"/>
        <v>#DIV/0!</v>
      </c>
      <c r="BR211" s="1146" t="e">
        <f t="shared" si="106"/>
        <v>#DIV/0!</v>
      </c>
      <c r="BS211" s="4188"/>
      <c r="BT211" s="4188"/>
      <c r="BU211" s="4188"/>
      <c r="BV211" s="4188"/>
      <c r="BW211" s="4188"/>
      <c r="BX211" s="4188"/>
      <c r="BY211" s="4188"/>
      <c r="BZ211" s="4188"/>
      <c r="CA211" s="4191"/>
      <c r="CB211" s="1225"/>
      <c r="CC211" s="4194"/>
      <c r="CD211" s="4188"/>
      <c r="CE211" s="4188"/>
      <c r="CF211" s="4191"/>
      <c r="CG211" s="4204"/>
      <c r="CH211" s="1225"/>
      <c r="CI211" s="1225"/>
      <c r="CJ211" s="1225"/>
      <c r="CK211" s="1225"/>
      <c r="CL211" s="1225"/>
      <c r="CM211" s="1225"/>
      <c r="CN211" s="1225"/>
      <c r="CO211" s="1225"/>
      <c r="CP211" s="1225"/>
      <c r="CQ211" s="1225"/>
      <c r="CR211" s="1225"/>
      <c r="CS211" s="1225"/>
      <c r="CT211" s="1225"/>
    </row>
    <row r="212" spans="1:98" ht="14.25" customHeight="1">
      <c r="A212" s="4194"/>
      <c r="B212" s="4209"/>
      <c r="C212" s="4210"/>
      <c r="D212" s="4209"/>
      <c r="E212" s="4210"/>
      <c r="F212" s="898"/>
      <c r="G212" s="964"/>
      <c r="H212" s="4191"/>
      <c r="I212" s="899"/>
      <c r="J212" s="900"/>
      <c r="K212" s="900"/>
      <c r="L212" s="900"/>
      <c r="M212" s="4191"/>
      <c r="N212" s="4194"/>
      <c r="O212" s="927"/>
      <c r="P212" s="901"/>
      <c r="Q212" s="4194"/>
      <c r="R212" s="4188"/>
      <c r="S212" s="4188"/>
      <c r="T212" s="4191"/>
      <c r="U212" s="818"/>
      <c r="V212" s="906">
        <v>9</v>
      </c>
      <c r="W212" s="1090"/>
      <c r="X212" s="1120"/>
      <c r="Y212" s="1120"/>
      <c r="Z212" s="898"/>
      <c r="AA212" s="908"/>
      <c r="AB212" s="908"/>
      <c r="AC212" s="908"/>
      <c r="AD212" s="909"/>
      <c r="AE212" s="871"/>
      <c r="AF212" s="1028"/>
      <c r="AG212" s="929"/>
      <c r="AH212" s="929"/>
      <c r="AI212" s="929"/>
      <c r="AJ212" s="930"/>
      <c r="AK212" s="1029"/>
      <c r="AL212" s="914"/>
      <c r="AM212" s="914"/>
      <c r="AN212" s="915"/>
      <c r="AO212" s="798"/>
      <c r="AP212" s="1050"/>
      <c r="AQ212" s="901"/>
      <c r="AR212" s="881"/>
      <c r="AS212" s="1143" t="e">
        <f t="shared" si="22"/>
        <v>#DIV/0!</v>
      </c>
      <c r="AT212" s="1144" t="e">
        <f t="shared" si="23"/>
        <v>#DIV/0!</v>
      </c>
      <c r="AU212" s="1144" t="e">
        <f t="shared" si="24"/>
        <v>#DIV/0!</v>
      </c>
      <c r="AV212" s="1144" t="e">
        <f t="shared" si="25"/>
        <v>#DIV/0!</v>
      </c>
      <c r="AW212" s="1145" t="e">
        <f t="shared" si="42"/>
        <v>#DIV/0!</v>
      </c>
      <c r="AX212" s="1145" t="e">
        <f t="shared" si="43"/>
        <v>#DIV/0!</v>
      </c>
      <c r="AY212" s="1145" t="e">
        <f t="shared" si="44"/>
        <v>#DIV/0!</v>
      </c>
      <c r="AZ212" s="1145" t="e">
        <f t="shared" si="26"/>
        <v>#DIV/0!</v>
      </c>
      <c r="BA212" s="1146" t="e">
        <f t="shared" si="27"/>
        <v>#DIV/0!</v>
      </c>
      <c r="BB212" s="1146" t="e">
        <f t="shared" si="28"/>
        <v>#DIV/0!</v>
      </c>
      <c r="BC212" s="1146" t="e">
        <f t="shared" si="29"/>
        <v>#DIV/0!</v>
      </c>
      <c r="BD212" s="1146" t="e">
        <f t="shared" si="30"/>
        <v>#DIV/0!</v>
      </c>
      <c r="BE212" s="921">
        <v>0.2</v>
      </c>
      <c r="BF212" s="921">
        <v>0.8</v>
      </c>
      <c r="BG212" s="1146" t="e">
        <f t="shared" si="31"/>
        <v>#DIV/0!</v>
      </c>
      <c r="BH212" s="1146" t="e">
        <f t="shared" si="32"/>
        <v>#DIV/0!</v>
      </c>
      <c r="BI212" s="1146" t="e">
        <f t="shared" si="33"/>
        <v>#DIV/0!</v>
      </c>
      <c r="BJ212" s="1146" t="e">
        <f t="shared" si="105"/>
        <v>#DIV/0!</v>
      </c>
      <c r="BK212" s="1146" t="e">
        <f t="shared" si="105"/>
        <v>#DIV/0!</v>
      </c>
      <c r="BL212" s="1146" t="e">
        <f t="shared" si="35"/>
        <v>#DIV/0!</v>
      </c>
      <c r="BM212" s="1146" t="e">
        <f t="shared" si="36"/>
        <v>#DIV/0!</v>
      </c>
      <c r="BN212" s="1146" t="e">
        <f t="shared" si="37"/>
        <v>#DIV/0!</v>
      </c>
      <c r="BO212" s="1146" t="e">
        <f t="shared" si="106"/>
        <v>#DIV/0!</v>
      </c>
      <c r="BP212" s="1146" t="e">
        <f t="shared" si="106"/>
        <v>#DIV/0!</v>
      </c>
      <c r="BQ212" s="1146" t="e">
        <f t="shared" si="106"/>
        <v>#DIV/0!</v>
      </c>
      <c r="BR212" s="1146" t="e">
        <f t="shared" si="106"/>
        <v>#DIV/0!</v>
      </c>
      <c r="BS212" s="4188"/>
      <c r="BT212" s="4188"/>
      <c r="BU212" s="4188"/>
      <c r="BV212" s="4188"/>
      <c r="BW212" s="4188"/>
      <c r="BX212" s="4188"/>
      <c r="BY212" s="4188"/>
      <c r="BZ212" s="4188"/>
      <c r="CA212" s="4191"/>
      <c r="CB212" s="1225"/>
      <c r="CC212" s="4194"/>
      <c r="CD212" s="4188"/>
      <c r="CE212" s="4188"/>
      <c r="CF212" s="4191"/>
      <c r="CG212" s="4204"/>
      <c r="CH212" s="1225"/>
      <c r="CI212" s="1225"/>
      <c r="CJ212" s="1225"/>
      <c r="CK212" s="1225"/>
      <c r="CL212" s="1225"/>
      <c r="CM212" s="1225"/>
      <c r="CN212" s="1225"/>
      <c r="CO212" s="1225"/>
      <c r="CP212" s="1225"/>
      <c r="CQ212" s="1225"/>
      <c r="CR212" s="1225"/>
      <c r="CS212" s="1225"/>
      <c r="CT212" s="1225"/>
    </row>
    <row r="213" spans="1:98" ht="14.25" customHeight="1" thickBot="1">
      <c r="A213" s="4195"/>
      <c r="B213" s="4211"/>
      <c r="C213" s="4212"/>
      <c r="D213" s="4211"/>
      <c r="E213" s="4212"/>
      <c r="F213" s="983"/>
      <c r="G213" s="984"/>
      <c r="H213" s="4192"/>
      <c r="I213" s="1063"/>
      <c r="J213" s="986"/>
      <c r="K213" s="986"/>
      <c r="L213" s="986"/>
      <c r="M213" s="4192"/>
      <c r="N213" s="4195"/>
      <c r="O213" s="987"/>
      <c r="P213" s="985"/>
      <c r="Q213" s="4195"/>
      <c r="R213" s="4189"/>
      <c r="S213" s="4189"/>
      <c r="T213" s="4192"/>
      <c r="U213" s="818"/>
      <c r="V213" s="981">
        <v>10</v>
      </c>
      <c r="W213" s="1068"/>
      <c r="X213" s="1121"/>
      <c r="Y213" s="1121"/>
      <c r="Z213" s="983"/>
      <c r="AA213" s="989"/>
      <c r="AB213" s="989"/>
      <c r="AC213" s="989"/>
      <c r="AD213" s="990"/>
      <c r="AE213" s="871"/>
      <c r="AF213" s="1071"/>
      <c r="AG213" s="991"/>
      <c r="AH213" s="991"/>
      <c r="AI213" s="991"/>
      <c r="AJ213" s="992"/>
      <c r="AK213" s="1073"/>
      <c r="AL213" s="994"/>
      <c r="AM213" s="994"/>
      <c r="AN213" s="1074"/>
      <c r="AO213" s="798"/>
      <c r="AP213" s="1075"/>
      <c r="AQ213" s="985"/>
      <c r="AR213" s="881"/>
      <c r="AS213" s="1147" t="e">
        <f t="shared" si="22"/>
        <v>#DIV/0!</v>
      </c>
      <c r="AT213" s="1148" t="e">
        <f t="shared" si="23"/>
        <v>#DIV/0!</v>
      </c>
      <c r="AU213" s="1148" t="e">
        <f t="shared" si="24"/>
        <v>#DIV/0!</v>
      </c>
      <c r="AV213" s="1148" t="e">
        <f t="shared" si="25"/>
        <v>#DIV/0!</v>
      </c>
      <c r="AW213" s="1149" t="e">
        <f t="shared" si="42"/>
        <v>#DIV/0!</v>
      </c>
      <c r="AX213" s="1149" t="e">
        <f t="shared" si="43"/>
        <v>#DIV/0!</v>
      </c>
      <c r="AY213" s="1149" t="e">
        <f t="shared" si="44"/>
        <v>#DIV/0!</v>
      </c>
      <c r="AZ213" s="1149" t="e">
        <f t="shared" si="26"/>
        <v>#DIV/0!</v>
      </c>
      <c r="BA213" s="1150" t="e">
        <f t="shared" si="27"/>
        <v>#DIV/0!</v>
      </c>
      <c r="BB213" s="1150" t="e">
        <f t="shared" si="28"/>
        <v>#DIV/0!</v>
      </c>
      <c r="BC213" s="1150" t="e">
        <f t="shared" si="29"/>
        <v>#DIV/0!</v>
      </c>
      <c r="BD213" s="1150" t="e">
        <f t="shared" si="30"/>
        <v>#DIV/0!</v>
      </c>
      <c r="BE213" s="1080">
        <v>0.2</v>
      </c>
      <c r="BF213" s="1080">
        <v>0.8</v>
      </c>
      <c r="BG213" s="1150" t="e">
        <f t="shared" si="31"/>
        <v>#DIV/0!</v>
      </c>
      <c r="BH213" s="1150" t="e">
        <f t="shared" si="32"/>
        <v>#DIV/0!</v>
      </c>
      <c r="BI213" s="1150" t="e">
        <f t="shared" si="33"/>
        <v>#DIV/0!</v>
      </c>
      <c r="BJ213" s="1150" t="e">
        <f t="shared" ref="BJ213:BK228" si="109">+AZ213*BE213</f>
        <v>#DIV/0!</v>
      </c>
      <c r="BK213" s="1150" t="e">
        <f t="shared" si="109"/>
        <v>#DIV/0!</v>
      </c>
      <c r="BL213" s="1150" t="e">
        <f t="shared" si="35"/>
        <v>#DIV/0!</v>
      </c>
      <c r="BM213" s="1150" t="e">
        <f t="shared" si="36"/>
        <v>#DIV/0!</v>
      </c>
      <c r="BN213" s="1150" t="e">
        <f t="shared" si="37"/>
        <v>#DIV/0!</v>
      </c>
      <c r="BO213" s="1150" t="e">
        <f t="shared" ref="BO213:BR228" si="110">+BG213+BK213</f>
        <v>#DIV/0!</v>
      </c>
      <c r="BP213" s="1150" t="e">
        <f t="shared" si="110"/>
        <v>#DIV/0!</v>
      </c>
      <c r="BQ213" s="1150" t="e">
        <f t="shared" si="110"/>
        <v>#DIV/0!</v>
      </c>
      <c r="BR213" s="1150" t="e">
        <f t="shared" si="110"/>
        <v>#DIV/0!</v>
      </c>
      <c r="BS213" s="4189"/>
      <c r="BT213" s="4189"/>
      <c r="BU213" s="4189"/>
      <c r="BV213" s="4189"/>
      <c r="BW213" s="4189"/>
      <c r="BX213" s="4189"/>
      <c r="BY213" s="4189"/>
      <c r="BZ213" s="4189"/>
      <c r="CA213" s="4192"/>
      <c r="CB213" s="1225"/>
      <c r="CC213" s="4195"/>
      <c r="CD213" s="4189"/>
      <c r="CE213" s="4189"/>
      <c r="CF213" s="4192"/>
      <c r="CG213" s="4205"/>
      <c r="CH213" s="1225"/>
      <c r="CI213" s="1225"/>
      <c r="CJ213" s="1225"/>
      <c r="CK213" s="1225"/>
      <c r="CL213" s="1225"/>
      <c r="CM213" s="1225"/>
      <c r="CN213" s="1225"/>
      <c r="CO213" s="1225"/>
      <c r="CP213" s="1225"/>
      <c r="CQ213" s="1225"/>
      <c r="CR213" s="1225"/>
      <c r="CS213" s="1225"/>
      <c r="CT213" s="1225"/>
    </row>
    <row r="214" spans="1:98" ht="14.25" customHeight="1">
      <c r="A214" s="4206">
        <v>25</v>
      </c>
      <c r="B214" s="4207"/>
      <c r="C214" s="4208"/>
      <c r="D214" s="4213"/>
      <c r="E214" s="4208"/>
      <c r="F214" s="858"/>
      <c r="G214" s="950"/>
      <c r="H214" s="4214"/>
      <c r="I214" s="860"/>
      <c r="J214" s="861"/>
      <c r="K214" s="861"/>
      <c r="L214" s="861"/>
      <c r="M214" s="4215"/>
      <c r="N214" s="4198"/>
      <c r="O214" s="954"/>
      <c r="P214" s="951"/>
      <c r="Q214" s="4199"/>
      <c r="R214" s="4200"/>
      <c r="S214" s="4200"/>
      <c r="T214" s="4201"/>
      <c r="U214" s="818"/>
      <c r="V214" s="867">
        <v>1</v>
      </c>
      <c r="W214" s="954"/>
      <c r="X214" s="1122"/>
      <c r="Y214" s="1122"/>
      <c r="Z214" s="858"/>
      <c r="AA214" s="869"/>
      <c r="AB214" s="869"/>
      <c r="AC214" s="869"/>
      <c r="AD214" s="870"/>
      <c r="AE214" s="871"/>
      <c r="AF214" s="1086"/>
      <c r="AG214" s="874"/>
      <c r="AH214" s="874"/>
      <c r="AI214" s="874"/>
      <c r="AJ214" s="875"/>
      <c r="AK214" s="1041"/>
      <c r="AL214" s="877"/>
      <c r="AM214" s="877"/>
      <c r="AN214" s="878"/>
      <c r="AO214" s="798"/>
      <c r="AP214" s="879"/>
      <c r="AQ214" s="880"/>
      <c r="AR214" s="881"/>
      <c r="AS214" s="1139" t="e">
        <f t="shared" si="22"/>
        <v>#DIV/0!</v>
      </c>
      <c r="AT214" s="1140" t="e">
        <f t="shared" si="23"/>
        <v>#DIV/0!</v>
      </c>
      <c r="AU214" s="1140" t="e">
        <f t="shared" si="24"/>
        <v>#DIV/0!</v>
      </c>
      <c r="AV214" s="1140" t="e">
        <f t="shared" si="25"/>
        <v>#DIV/0!</v>
      </c>
      <c r="AW214" s="1141" t="e">
        <f t="shared" si="42"/>
        <v>#DIV/0!</v>
      </c>
      <c r="AX214" s="1141" t="e">
        <f t="shared" si="43"/>
        <v>#DIV/0!</v>
      </c>
      <c r="AY214" s="1141" t="e">
        <f t="shared" si="44"/>
        <v>#DIV/0!</v>
      </c>
      <c r="AZ214" s="1141" t="e">
        <f t="shared" si="26"/>
        <v>#DIV/0!</v>
      </c>
      <c r="BA214" s="1142" t="e">
        <f t="shared" si="27"/>
        <v>#DIV/0!</v>
      </c>
      <c r="BB214" s="1142" t="e">
        <f t="shared" si="28"/>
        <v>#DIV/0!</v>
      </c>
      <c r="BC214" s="1142" t="e">
        <f t="shared" si="29"/>
        <v>#DIV/0!</v>
      </c>
      <c r="BD214" s="1142" t="e">
        <f t="shared" si="30"/>
        <v>#DIV/0!</v>
      </c>
      <c r="BE214" s="886">
        <v>0.2</v>
      </c>
      <c r="BF214" s="886">
        <v>0.8</v>
      </c>
      <c r="BG214" s="1142" t="e">
        <f t="shared" si="31"/>
        <v>#DIV/0!</v>
      </c>
      <c r="BH214" s="1142" t="e">
        <f t="shared" si="32"/>
        <v>#DIV/0!</v>
      </c>
      <c r="BI214" s="1142" t="e">
        <f t="shared" si="33"/>
        <v>#DIV/0!</v>
      </c>
      <c r="BJ214" s="1142" t="e">
        <f t="shared" si="109"/>
        <v>#DIV/0!</v>
      </c>
      <c r="BK214" s="1142" t="e">
        <f t="shared" si="109"/>
        <v>#DIV/0!</v>
      </c>
      <c r="BL214" s="1142" t="e">
        <f t="shared" si="35"/>
        <v>#DIV/0!</v>
      </c>
      <c r="BM214" s="1142" t="e">
        <f t="shared" si="36"/>
        <v>#DIV/0!</v>
      </c>
      <c r="BN214" s="1142" t="e">
        <f t="shared" si="37"/>
        <v>#DIV/0!</v>
      </c>
      <c r="BO214" s="1142" t="e">
        <f t="shared" si="110"/>
        <v>#DIV/0!</v>
      </c>
      <c r="BP214" s="1142" t="e">
        <f t="shared" si="110"/>
        <v>#DIV/0!</v>
      </c>
      <c r="BQ214" s="1142" t="e">
        <f t="shared" si="110"/>
        <v>#DIV/0!</v>
      </c>
      <c r="BR214" s="1142" t="e">
        <f t="shared" si="110"/>
        <v>#DIV/0!</v>
      </c>
      <c r="BS214" s="4197" t="e">
        <f t="shared" ref="BS214:BV214" si="111">AVERAGEIF(BO214:BO223,"&lt;&gt;#¡DIV/0!")</f>
        <v>#DIV/0!</v>
      </c>
      <c r="BT214" s="4197" t="e">
        <f t="shared" si="111"/>
        <v>#DIV/0!</v>
      </c>
      <c r="BU214" s="4197" t="e">
        <f t="shared" si="111"/>
        <v>#DIV/0!</v>
      </c>
      <c r="BV214" s="4197" t="e">
        <f t="shared" si="111"/>
        <v>#DIV/0!</v>
      </c>
      <c r="BW214" s="4187" t="e">
        <f>+C214*BS214</f>
        <v>#DIV/0!</v>
      </c>
      <c r="BX214" s="4187" t="e">
        <f>+C214*BT214</f>
        <v>#DIV/0!</v>
      </c>
      <c r="BY214" s="4187" t="e">
        <f>+C214*BU214</f>
        <v>#DIV/0!</v>
      </c>
      <c r="BZ214" s="4187" t="e">
        <f>+C214*BV214</f>
        <v>#DIV/0!</v>
      </c>
      <c r="CA214" s="4190" t="e">
        <f>SUM(BW214:BZ223)</f>
        <v>#DIV/0!</v>
      </c>
      <c r="CB214" s="1225"/>
      <c r="CC214" s="4193" t="e">
        <f t="shared" ref="CC214:CF214" si="112">+Q214/$N$214</f>
        <v>#DIV/0!</v>
      </c>
      <c r="CD214" s="4196" t="e">
        <f t="shared" si="112"/>
        <v>#DIV/0!</v>
      </c>
      <c r="CE214" s="4196" t="e">
        <f t="shared" si="112"/>
        <v>#DIV/0!</v>
      </c>
      <c r="CF214" s="4202" t="e">
        <f t="shared" si="112"/>
        <v>#DIV/0!</v>
      </c>
      <c r="CG214" s="4203" t="e">
        <f>AVERAGE(CC214:CF223)</f>
        <v>#DIV/0!</v>
      </c>
      <c r="CH214" s="1225"/>
      <c r="CI214" s="1225"/>
      <c r="CJ214" s="1225"/>
      <c r="CK214" s="1225"/>
      <c r="CL214" s="1225"/>
      <c r="CM214" s="1225"/>
      <c r="CN214" s="1225"/>
      <c r="CO214" s="1225"/>
      <c r="CP214" s="1225"/>
      <c r="CQ214" s="1225"/>
      <c r="CR214" s="1225"/>
      <c r="CS214" s="1225"/>
      <c r="CT214" s="1225"/>
    </row>
    <row r="215" spans="1:98" ht="14.25" customHeight="1">
      <c r="A215" s="4194"/>
      <c r="B215" s="4209"/>
      <c r="C215" s="4210"/>
      <c r="D215" s="4209"/>
      <c r="E215" s="4210"/>
      <c r="F215" s="898"/>
      <c r="G215" s="964"/>
      <c r="H215" s="4191"/>
      <c r="I215" s="899"/>
      <c r="J215" s="900"/>
      <c r="K215" s="900"/>
      <c r="L215" s="900"/>
      <c r="M215" s="4191"/>
      <c r="N215" s="4194"/>
      <c r="O215" s="927"/>
      <c r="P215" s="901"/>
      <c r="Q215" s="4194"/>
      <c r="R215" s="4188"/>
      <c r="S215" s="4188"/>
      <c r="T215" s="4191"/>
      <c r="U215" s="818"/>
      <c r="V215" s="906">
        <v>2</v>
      </c>
      <c r="W215" s="1090"/>
      <c r="X215" s="1120"/>
      <c r="Y215" s="1120"/>
      <c r="Z215" s="898"/>
      <c r="AA215" s="908"/>
      <c r="AB215" s="908"/>
      <c r="AC215" s="908"/>
      <c r="AD215" s="909"/>
      <c r="AE215" s="871"/>
      <c r="AF215" s="1028"/>
      <c r="AG215" s="929"/>
      <c r="AH215" s="929"/>
      <c r="AI215" s="929"/>
      <c r="AJ215" s="930"/>
      <c r="AK215" s="1029"/>
      <c r="AL215" s="914"/>
      <c r="AM215" s="914"/>
      <c r="AN215" s="915"/>
      <c r="AO215" s="798"/>
      <c r="AP215" s="1050"/>
      <c r="AQ215" s="901"/>
      <c r="AR215" s="881"/>
      <c r="AS215" s="1143" t="e">
        <f t="shared" si="22"/>
        <v>#DIV/0!</v>
      </c>
      <c r="AT215" s="1144" t="e">
        <f t="shared" si="23"/>
        <v>#DIV/0!</v>
      </c>
      <c r="AU215" s="1144" t="e">
        <f t="shared" si="24"/>
        <v>#DIV/0!</v>
      </c>
      <c r="AV215" s="1144" t="e">
        <f t="shared" si="25"/>
        <v>#DIV/0!</v>
      </c>
      <c r="AW215" s="1145" t="e">
        <f t="shared" si="42"/>
        <v>#DIV/0!</v>
      </c>
      <c r="AX215" s="1145" t="e">
        <f t="shared" si="43"/>
        <v>#DIV/0!</v>
      </c>
      <c r="AY215" s="1145" t="e">
        <f t="shared" si="44"/>
        <v>#DIV/0!</v>
      </c>
      <c r="AZ215" s="1145" t="e">
        <f t="shared" si="26"/>
        <v>#DIV/0!</v>
      </c>
      <c r="BA215" s="1146" t="e">
        <f t="shared" si="27"/>
        <v>#DIV/0!</v>
      </c>
      <c r="BB215" s="1146" t="e">
        <f t="shared" si="28"/>
        <v>#DIV/0!</v>
      </c>
      <c r="BC215" s="1146" t="e">
        <f t="shared" si="29"/>
        <v>#DIV/0!</v>
      </c>
      <c r="BD215" s="1146" t="e">
        <f t="shared" si="30"/>
        <v>#DIV/0!</v>
      </c>
      <c r="BE215" s="921">
        <v>0.2</v>
      </c>
      <c r="BF215" s="921">
        <v>0.8</v>
      </c>
      <c r="BG215" s="1146" t="e">
        <f t="shared" si="31"/>
        <v>#DIV/0!</v>
      </c>
      <c r="BH215" s="1146" t="e">
        <f t="shared" si="32"/>
        <v>#DIV/0!</v>
      </c>
      <c r="BI215" s="1146" t="e">
        <f t="shared" si="33"/>
        <v>#DIV/0!</v>
      </c>
      <c r="BJ215" s="1146" t="e">
        <f t="shared" si="109"/>
        <v>#DIV/0!</v>
      </c>
      <c r="BK215" s="1146" t="e">
        <f t="shared" si="109"/>
        <v>#DIV/0!</v>
      </c>
      <c r="BL215" s="1146" t="e">
        <f t="shared" si="35"/>
        <v>#DIV/0!</v>
      </c>
      <c r="BM215" s="1146" t="e">
        <f t="shared" si="36"/>
        <v>#DIV/0!</v>
      </c>
      <c r="BN215" s="1146" t="e">
        <f t="shared" si="37"/>
        <v>#DIV/0!</v>
      </c>
      <c r="BO215" s="1146" t="e">
        <f t="shared" si="110"/>
        <v>#DIV/0!</v>
      </c>
      <c r="BP215" s="1146" t="e">
        <f t="shared" si="110"/>
        <v>#DIV/0!</v>
      </c>
      <c r="BQ215" s="1146" t="e">
        <f t="shared" si="110"/>
        <v>#DIV/0!</v>
      </c>
      <c r="BR215" s="1146" t="e">
        <f t="shared" si="110"/>
        <v>#DIV/0!</v>
      </c>
      <c r="BS215" s="4188"/>
      <c r="BT215" s="4188"/>
      <c r="BU215" s="4188"/>
      <c r="BV215" s="4188"/>
      <c r="BW215" s="4188"/>
      <c r="BX215" s="4188"/>
      <c r="BY215" s="4188"/>
      <c r="BZ215" s="4188"/>
      <c r="CA215" s="4191"/>
      <c r="CB215" s="1225"/>
      <c r="CC215" s="4194"/>
      <c r="CD215" s="4188"/>
      <c r="CE215" s="4188"/>
      <c r="CF215" s="4191"/>
      <c r="CG215" s="4204"/>
      <c r="CH215" s="1225"/>
      <c r="CI215" s="1225"/>
      <c r="CJ215" s="1225"/>
      <c r="CK215" s="1225"/>
      <c r="CL215" s="1225"/>
      <c r="CM215" s="1225"/>
      <c r="CN215" s="1225"/>
      <c r="CO215" s="1225"/>
      <c r="CP215" s="1225"/>
      <c r="CQ215" s="1225"/>
      <c r="CR215" s="1225"/>
      <c r="CS215" s="1225"/>
      <c r="CT215" s="1225"/>
    </row>
    <row r="216" spans="1:98" ht="14.25" customHeight="1">
      <c r="A216" s="4194"/>
      <c r="B216" s="4209"/>
      <c r="C216" s="4210"/>
      <c r="D216" s="4209"/>
      <c r="E216" s="4210"/>
      <c r="F216" s="898"/>
      <c r="G216" s="964"/>
      <c r="H216" s="4191"/>
      <c r="I216" s="899"/>
      <c r="J216" s="900"/>
      <c r="K216" s="900"/>
      <c r="L216" s="900"/>
      <c r="M216" s="4191"/>
      <c r="N216" s="4194"/>
      <c r="O216" s="927"/>
      <c r="P216" s="901"/>
      <c r="Q216" s="4194"/>
      <c r="R216" s="4188"/>
      <c r="S216" s="4188"/>
      <c r="T216" s="4191"/>
      <c r="U216" s="818"/>
      <c r="V216" s="906">
        <v>3</v>
      </c>
      <c r="W216" s="1090"/>
      <c r="X216" s="1120"/>
      <c r="Y216" s="1120"/>
      <c r="Z216" s="898"/>
      <c r="AA216" s="908"/>
      <c r="AB216" s="908"/>
      <c r="AC216" s="908"/>
      <c r="AD216" s="909"/>
      <c r="AE216" s="871"/>
      <c r="AF216" s="1028"/>
      <c r="AG216" s="929"/>
      <c r="AH216" s="929"/>
      <c r="AI216" s="929"/>
      <c r="AJ216" s="930"/>
      <c r="AK216" s="1029"/>
      <c r="AL216" s="914"/>
      <c r="AM216" s="914"/>
      <c r="AN216" s="915"/>
      <c r="AO216" s="798"/>
      <c r="AP216" s="1050"/>
      <c r="AQ216" s="901"/>
      <c r="AR216" s="881"/>
      <c r="AS216" s="1143" t="e">
        <f t="shared" si="22"/>
        <v>#DIV/0!</v>
      </c>
      <c r="AT216" s="1144" t="e">
        <f t="shared" si="23"/>
        <v>#DIV/0!</v>
      </c>
      <c r="AU216" s="1144" t="e">
        <f t="shared" si="24"/>
        <v>#DIV/0!</v>
      </c>
      <c r="AV216" s="1144" t="e">
        <f t="shared" si="25"/>
        <v>#DIV/0!</v>
      </c>
      <c r="AW216" s="1145" t="e">
        <f t="shared" si="42"/>
        <v>#DIV/0!</v>
      </c>
      <c r="AX216" s="1145" t="e">
        <f t="shared" si="43"/>
        <v>#DIV/0!</v>
      </c>
      <c r="AY216" s="1145" t="e">
        <f t="shared" si="44"/>
        <v>#DIV/0!</v>
      </c>
      <c r="AZ216" s="1145" t="e">
        <f t="shared" si="26"/>
        <v>#DIV/0!</v>
      </c>
      <c r="BA216" s="1146" t="e">
        <f t="shared" si="27"/>
        <v>#DIV/0!</v>
      </c>
      <c r="BB216" s="1146" t="e">
        <f t="shared" si="28"/>
        <v>#DIV/0!</v>
      </c>
      <c r="BC216" s="1146" t="e">
        <f t="shared" si="29"/>
        <v>#DIV/0!</v>
      </c>
      <c r="BD216" s="1146" t="e">
        <f t="shared" si="30"/>
        <v>#DIV/0!</v>
      </c>
      <c r="BE216" s="921">
        <v>0.2</v>
      </c>
      <c r="BF216" s="921">
        <v>0.8</v>
      </c>
      <c r="BG216" s="1146" t="e">
        <f t="shared" si="31"/>
        <v>#DIV/0!</v>
      </c>
      <c r="BH216" s="1146" t="e">
        <f t="shared" si="32"/>
        <v>#DIV/0!</v>
      </c>
      <c r="BI216" s="1146" t="e">
        <f t="shared" si="33"/>
        <v>#DIV/0!</v>
      </c>
      <c r="BJ216" s="1146" t="e">
        <f t="shared" si="109"/>
        <v>#DIV/0!</v>
      </c>
      <c r="BK216" s="1146" t="e">
        <f t="shared" si="109"/>
        <v>#DIV/0!</v>
      </c>
      <c r="BL216" s="1146" t="e">
        <f t="shared" si="35"/>
        <v>#DIV/0!</v>
      </c>
      <c r="BM216" s="1146" t="e">
        <f t="shared" si="36"/>
        <v>#DIV/0!</v>
      </c>
      <c r="BN216" s="1146" t="e">
        <f t="shared" si="37"/>
        <v>#DIV/0!</v>
      </c>
      <c r="BO216" s="1146" t="e">
        <f t="shared" si="110"/>
        <v>#DIV/0!</v>
      </c>
      <c r="BP216" s="1146" t="e">
        <f t="shared" si="110"/>
        <v>#DIV/0!</v>
      </c>
      <c r="BQ216" s="1146" t="e">
        <f t="shared" si="110"/>
        <v>#DIV/0!</v>
      </c>
      <c r="BR216" s="1146" t="e">
        <f t="shared" si="110"/>
        <v>#DIV/0!</v>
      </c>
      <c r="BS216" s="4188"/>
      <c r="BT216" s="4188"/>
      <c r="BU216" s="4188"/>
      <c r="BV216" s="4188"/>
      <c r="BW216" s="4188"/>
      <c r="BX216" s="4188"/>
      <c r="BY216" s="4188"/>
      <c r="BZ216" s="4188"/>
      <c r="CA216" s="4191"/>
      <c r="CB216" s="1225"/>
      <c r="CC216" s="4194"/>
      <c r="CD216" s="4188"/>
      <c r="CE216" s="4188"/>
      <c r="CF216" s="4191"/>
      <c r="CG216" s="4204"/>
      <c r="CH216" s="1225"/>
      <c r="CI216" s="1225"/>
      <c r="CJ216" s="1225"/>
      <c r="CK216" s="1225"/>
      <c r="CL216" s="1225"/>
      <c r="CM216" s="1225"/>
      <c r="CN216" s="1225"/>
      <c r="CO216" s="1225"/>
      <c r="CP216" s="1225"/>
      <c r="CQ216" s="1225"/>
      <c r="CR216" s="1225"/>
      <c r="CS216" s="1225"/>
      <c r="CT216" s="1225"/>
    </row>
    <row r="217" spans="1:98" ht="14.25" customHeight="1">
      <c r="A217" s="4194"/>
      <c r="B217" s="4209"/>
      <c r="C217" s="4210"/>
      <c r="D217" s="4209"/>
      <c r="E217" s="4210"/>
      <c r="F217" s="898"/>
      <c r="G217" s="964"/>
      <c r="H217" s="4191"/>
      <c r="I217" s="899"/>
      <c r="J217" s="900"/>
      <c r="K217" s="900"/>
      <c r="L217" s="900"/>
      <c r="M217" s="4191"/>
      <c r="N217" s="4194"/>
      <c r="O217" s="927"/>
      <c r="P217" s="901"/>
      <c r="Q217" s="4194"/>
      <c r="R217" s="4188"/>
      <c r="S217" s="4188"/>
      <c r="T217" s="4191"/>
      <c r="U217" s="818"/>
      <c r="V217" s="906">
        <v>4</v>
      </c>
      <c r="W217" s="1090"/>
      <c r="X217" s="1120"/>
      <c r="Y217" s="1120"/>
      <c r="Z217" s="898"/>
      <c r="AA217" s="908"/>
      <c r="AB217" s="908"/>
      <c r="AC217" s="908"/>
      <c r="AD217" s="909"/>
      <c r="AE217" s="871"/>
      <c r="AF217" s="1028"/>
      <c r="AG217" s="929"/>
      <c r="AH217" s="929"/>
      <c r="AI217" s="929"/>
      <c r="AJ217" s="930"/>
      <c r="AK217" s="1029"/>
      <c r="AL217" s="914"/>
      <c r="AM217" s="914"/>
      <c r="AN217" s="915"/>
      <c r="AO217" s="798"/>
      <c r="AP217" s="1050"/>
      <c r="AQ217" s="901"/>
      <c r="AR217" s="881"/>
      <c r="AS217" s="1143" t="e">
        <f t="shared" si="22"/>
        <v>#DIV/0!</v>
      </c>
      <c r="AT217" s="1144" t="e">
        <f t="shared" si="23"/>
        <v>#DIV/0!</v>
      </c>
      <c r="AU217" s="1144" t="e">
        <f t="shared" si="24"/>
        <v>#DIV/0!</v>
      </c>
      <c r="AV217" s="1144" t="e">
        <f t="shared" si="25"/>
        <v>#DIV/0!</v>
      </c>
      <c r="AW217" s="1145" t="e">
        <f t="shared" si="42"/>
        <v>#DIV/0!</v>
      </c>
      <c r="AX217" s="1145" t="e">
        <f t="shared" si="43"/>
        <v>#DIV/0!</v>
      </c>
      <c r="AY217" s="1145" t="e">
        <f t="shared" si="44"/>
        <v>#DIV/0!</v>
      </c>
      <c r="AZ217" s="1145" t="e">
        <f t="shared" si="26"/>
        <v>#DIV/0!</v>
      </c>
      <c r="BA217" s="1146" t="e">
        <f t="shared" si="27"/>
        <v>#DIV/0!</v>
      </c>
      <c r="BB217" s="1146" t="e">
        <f t="shared" si="28"/>
        <v>#DIV/0!</v>
      </c>
      <c r="BC217" s="1146" t="e">
        <f t="shared" si="29"/>
        <v>#DIV/0!</v>
      </c>
      <c r="BD217" s="1146" t="e">
        <f t="shared" si="30"/>
        <v>#DIV/0!</v>
      </c>
      <c r="BE217" s="921">
        <v>0.2</v>
      </c>
      <c r="BF217" s="921">
        <v>0.8</v>
      </c>
      <c r="BG217" s="1146" t="e">
        <f t="shared" si="31"/>
        <v>#DIV/0!</v>
      </c>
      <c r="BH217" s="1146" t="e">
        <f t="shared" si="32"/>
        <v>#DIV/0!</v>
      </c>
      <c r="BI217" s="1146" t="e">
        <f t="shared" si="33"/>
        <v>#DIV/0!</v>
      </c>
      <c r="BJ217" s="1146" t="e">
        <f t="shared" si="109"/>
        <v>#DIV/0!</v>
      </c>
      <c r="BK217" s="1146" t="e">
        <f t="shared" si="109"/>
        <v>#DIV/0!</v>
      </c>
      <c r="BL217" s="1146" t="e">
        <f t="shared" si="35"/>
        <v>#DIV/0!</v>
      </c>
      <c r="BM217" s="1146" t="e">
        <f t="shared" si="36"/>
        <v>#DIV/0!</v>
      </c>
      <c r="BN217" s="1146" t="e">
        <f t="shared" si="37"/>
        <v>#DIV/0!</v>
      </c>
      <c r="BO217" s="1146" t="e">
        <f t="shared" si="110"/>
        <v>#DIV/0!</v>
      </c>
      <c r="BP217" s="1146" t="e">
        <f t="shared" si="110"/>
        <v>#DIV/0!</v>
      </c>
      <c r="BQ217" s="1146" t="e">
        <f t="shared" si="110"/>
        <v>#DIV/0!</v>
      </c>
      <c r="BR217" s="1146" t="e">
        <f t="shared" si="110"/>
        <v>#DIV/0!</v>
      </c>
      <c r="BS217" s="4188"/>
      <c r="BT217" s="4188"/>
      <c r="BU217" s="4188"/>
      <c r="BV217" s="4188"/>
      <c r="BW217" s="4188"/>
      <c r="BX217" s="4188"/>
      <c r="BY217" s="4188"/>
      <c r="BZ217" s="4188"/>
      <c r="CA217" s="4191"/>
      <c r="CB217" s="1225"/>
      <c r="CC217" s="4194"/>
      <c r="CD217" s="4188"/>
      <c r="CE217" s="4188"/>
      <c r="CF217" s="4191"/>
      <c r="CG217" s="4204"/>
      <c r="CH217" s="1225"/>
      <c r="CI217" s="1225"/>
      <c r="CJ217" s="1225"/>
      <c r="CK217" s="1225"/>
      <c r="CL217" s="1225"/>
      <c r="CM217" s="1225"/>
      <c r="CN217" s="1225"/>
      <c r="CO217" s="1225"/>
      <c r="CP217" s="1225"/>
      <c r="CQ217" s="1225"/>
      <c r="CR217" s="1225"/>
      <c r="CS217" s="1225"/>
      <c r="CT217" s="1225"/>
    </row>
    <row r="218" spans="1:98" ht="14.25" customHeight="1">
      <c r="A218" s="4194"/>
      <c r="B218" s="4209"/>
      <c r="C218" s="4210"/>
      <c r="D218" s="4209"/>
      <c r="E218" s="4210"/>
      <c r="F218" s="898"/>
      <c r="G218" s="964"/>
      <c r="H218" s="4191"/>
      <c r="I218" s="899"/>
      <c r="J218" s="900"/>
      <c r="K218" s="900"/>
      <c r="L218" s="900"/>
      <c r="M218" s="4191"/>
      <c r="N218" s="4194"/>
      <c r="O218" s="927"/>
      <c r="P218" s="901"/>
      <c r="Q218" s="4194"/>
      <c r="R218" s="4188"/>
      <c r="S218" s="4188"/>
      <c r="T218" s="4191"/>
      <c r="U218" s="818"/>
      <c r="V218" s="906">
        <v>5</v>
      </c>
      <c r="W218" s="1090"/>
      <c r="X218" s="1120"/>
      <c r="Y218" s="1120"/>
      <c r="Z218" s="898"/>
      <c r="AA218" s="908"/>
      <c r="AB218" s="908"/>
      <c r="AC218" s="908"/>
      <c r="AD218" s="909"/>
      <c r="AE218" s="871"/>
      <c r="AF218" s="1028"/>
      <c r="AG218" s="929"/>
      <c r="AH218" s="929"/>
      <c r="AI218" s="929"/>
      <c r="AJ218" s="930"/>
      <c r="AK218" s="1029"/>
      <c r="AL218" s="914"/>
      <c r="AM218" s="914"/>
      <c r="AN218" s="915"/>
      <c r="AO218" s="798"/>
      <c r="AP218" s="1050"/>
      <c r="AQ218" s="901"/>
      <c r="AR218" s="881"/>
      <c r="AS218" s="1143" t="e">
        <f t="shared" si="22"/>
        <v>#DIV/0!</v>
      </c>
      <c r="AT218" s="1144" t="e">
        <f t="shared" si="23"/>
        <v>#DIV/0!</v>
      </c>
      <c r="AU218" s="1144" t="e">
        <f t="shared" si="24"/>
        <v>#DIV/0!</v>
      </c>
      <c r="AV218" s="1144" t="e">
        <f t="shared" si="25"/>
        <v>#DIV/0!</v>
      </c>
      <c r="AW218" s="1145" t="e">
        <f t="shared" si="42"/>
        <v>#DIV/0!</v>
      </c>
      <c r="AX218" s="1145" t="e">
        <f t="shared" si="43"/>
        <v>#DIV/0!</v>
      </c>
      <c r="AY218" s="1145" t="e">
        <f t="shared" si="44"/>
        <v>#DIV/0!</v>
      </c>
      <c r="AZ218" s="1145" t="e">
        <f t="shared" si="26"/>
        <v>#DIV/0!</v>
      </c>
      <c r="BA218" s="1146" t="e">
        <f t="shared" si="27"/>
        <v>#DIV/0!</v>
      </c>
      <c r="BB218" s="1146" t="e">
        <f t="shared" si="28"/>
        <v>#DIV/0!</v>
      </c>
      <c r="BC218" s="1146" t="e">
        <f t="shared" si="29"/>
        <v>#DIV/0!</v>
      </c>
      <c r="BD218" s="1146" t="e">
        <f t="shared" si="30"/>
        <v>#DIV/0!</v>
      </c>
      <c r="BE218" s="921">
        <v>0.2</v>
      </c>
      <c r="BF218" s="921">
        <v>0.8</v>
      </c>
      <c r="BG218" s="1146" t="e">
        <f t="shared" si="31"/>
        <v>#DIV/0!</v>
      </c>
      <c r="BH218" s="1146" t="e">
        <f t="shared" si="32"/>
        <v>#DIV/0!</v>
      </c>
      <c r="BI218" s="1146" t="e">
        <f t="shared" si="33"/>
        <v>#DIV/0!</v>
      </c>
      <c r="BJ218" s="1146" t="e">
        <f t="shared" si="109"/>
        <v>#DIV/0!</v>
      </c>
      <c r="BK218" s="1146" t="e">
        <f t="shared" si="109"/>
        <v>#DIV/0!</v>
      </c>
      <c r="BL218" s="1146" t="e">
        <f t="shared" si="35"/>
        <v>#DIV/0!</v>
      </c>
      <c r="BM218" s="1146" t="e">
        <f t="shared" si="36"/>
        <v>#DIV/0!</v>
      </c>
      <c r="BN218" s="1146" t="e">
        <f t="shared" si="37"/>
        <v>#DIV/0!</v>
      </c>
      <c r="BO218" s="1146" t="e">
        <f t="shared" si="110"/>
        <v>#DIV/0!</v>
      </c>
      <c r="BP218" s="1146" t="e">
        <f t="shared" si="110"/>
        <v>#DIV/0!</v>
      </c>
      <c r="BQ218" s="1146" t="e">
        <f t="shared" si="110"/>
        <v>#DIV/0!</v>
      </c>
      <c r="BR218" s="1146" t="e">
        <f t="shared" si="110"/>
        <v>#DIV/0!</v>
      </c>
      <c r="BS218" s="4188"/>
      <c r="BT218" s="4188"/>
      <c r="BU218" s="4188"/>
      <c r="BV218" s="4188"/>
      <c r="BW218" s="4188"/>
      <c r="BX218" s="4188"/>
      <c r="BY218" s="4188"/>
      <c r="BZ218" s="4188"/>
      <c r="CA218" s="4191"/>
      <c r="CB218" s="1225"/>
      <c r="CC218" s="4194"/>
      <c r="CD218" s="4188"/>
      <c r="CE218" s="4188"/>
      <c r="CF218" s="4191"/>
      <c r="CG218" s="4204"/>
      <c r="CH218" s="1225"/>
      <c r="CI218" s="1225"/>
      <c r="CJ218" s="1225"/>
      <c r="CK218" s="1225"/>
      <c r="CL218" s="1225"/>
      <c r="CM218" s="1225"/>
      <c r="CN218" s="1225"/>
      <c r="CO218" s="1225"/>
      <c r="CP218" s="1225"/>
      <c r="CQ218" s="1225"/>
      <c r="CR218" s="1225"/>
      <c r="CS218" s="1225"/>
      <c r="CT218" s="1225"/>
    </row>
    <row r="219" spans="1:98" ht="14.25" customHeight="1">
      <c r="A219" s="4194"/>
      <c r="B219" s="4209"/>
      <c r="C219" s="4210"/>
      <c r="D219" s="4209"/>
      <c r="E219" s="4210"/>
      <c r="F219" s="898"/>
      <c r="G219" s="964"/>
      <c r="H219" s="4191"/>
      <c r="I219" s="899"/>
      <c r="J219" s="900"/>
      <c r="K219" s="900"/>
      <c r="L219" s="900"/>
      <c r="M219" s="4191"/>
      <c r="N219" s="4194"/>
      <c r="O219" s="927"/>
      <c r="P219" s="901"/>
      <c r="Q219" s="4194"/>
      <c r="R219" s="4188"/>
      <c r="S219" s="4188"/>
      <c r="T219" s="4191"/>
      <c r="U219" s="818"/>
      <c r="V219" s="906">
        <v>6</v>
      </c>
      <c r="W219" s="1090"/>
      <c r="X219" s="1120"/>
      <c r="Y219" s="1120"/>
      <c r="Z219" s="898"/>
      <c r="AA219" s="908"/>
      <c r="AB219" s="908"/>
      <c r="AC219" s="908"/>
      <c r="AD219" s="909"/>
      <c r="AE219" s="871"/>
      <c r="AF219" s="1028"/>
      <c r="AG219" s="929"/>
      <c r="AH219" s="929"/>
      <c r="AI219" s="929"/>
      <c r="AJ219" s="930"/>
      <c r="AK219" s="1029"/>
      <c r="AL219" s="914"/>
      <c r="AM219" s="914"/>
      <c r="AN219" s="915"/>
      <c r="AO219" s="798"/>
      <c r="AP219" s="1050"/>
      <c r="AQ219" s="901"/>
      <c r="AR219" s="881"/>
      <c r="AS219" s="1143" t="e">
        <f t="shared" si="22"/>
        <v>#DIV/0!</v>
      </c>
      <c r="AT219" s="1144" t="e">
        <f t="shared" si="23"/>
        <v>#DIV/0!</v>
      </c>
      <c r="AU219" s="1144" t="e">
        <f t="shared" si="24"/>
        <v>#DIV/0!</v>
      </c>
      <c r="AV219" s="1144" t="e">
        <f t="shared" si="25"/>
        <v>#DIV/0!</v>
      </c>
      <c r="AW219" s="1145" t="e">
        <f t="shared" si="42"/>
        <v>#DIV/0!</v>
      </c>
      <c r="AX219" s="1145" t="e">
        <f t="shared" si="43"/>
        <v>#DIV/0!</v>
      </c>
      <c r="AY219" s="1145" t="e">
        <f t="shared" si="44"/>
        <v>#DIV/0!</v>
      </c>
      <c r="AZ219" s="1145" t="e">
        <f t="shared" si="26"/>
        <v>#DIV/0!</v>
      </c>
      <c r="BA219" s="1146" t="e">
        <f t="shared" si="27"/>
        <v>#DIV/0!</v>
      </c>
      <c r="BB219" s="1146" t="e">
        <f t="shared" si="28"/>
        <v>#DIV/0!</v>
      </c>
      <c r="BC219" s="1146" t="e">
        <f t="shared" si="29"/>
        <v>#DIV/0!</v>
      </c>
      <c r="BD219" s="1146" t="e">
        <f t="shared" si="30"/>
        <v>#DIV/0!</v>
      </c>
      <c r="BE219" s="921">
        <v>0.2</v>
      </c>
      <c r="BF219" s="921">
        <v>0.8</v>
      </c>
      <c r="BG219" s="1146" t="e">
        <f t="shared" si="31"/>
        <v>#DIV/0!</v>
      </c>
      <c r="BH219" s="1146" t="e">
        <f t="shared" si="32"/>
        <v>#DIV/0!</v>
      </c>
      <c r="BI219" s="1146" t="e">
        <f t="shared" si="33"/>
        <v>#DIV/0!</v>
      </c>
      <c r="BJ219" s="1146" t="e">
        <f t="shared" si="109"/>
        <v>#DIV/0!</v>
      </c>
      <c r="BK219" s="1146" t="e">
        <f t="shared" si="109"/>
        <v>#DIV/0!</v>
      </c>
      <c r="BL219" s="1146" t="e">
        <f t="shared" si="35"/>
        <v>#DIV/0!</v>
      </c>
      <c r="BM219" s="1146" t="e">
        <f t="shared" si="36"/>
        <v>#DIV/0!</v>
      </c>
      <c r="BN219" s="1146" t="e">
        <f t="shared" si="37"/>
        <v>#DIV/0!</v>
      </c>
      <c r="BO219" s="1146" t="e">
        <f t="shared" si="110"/>
        <v>#DIV/0!</v>
      </c>
      <c r="BP219" s="1146" t="e">
        <f t="shared" si="110"/>
        <v>#DIV/0!</v>
      </c>
      <c r="BQ219" s="1146" t="e">
        <f t="shared" si="110"/>
        <v>#DIV/0!</v>
      </c>
      <c r="BR219" s="1146" t="e">
        <f t="shared" si="110"/>
        <v>#DIV/0!</v>
      </c>
      <c r="BS219" s="4188"/>
      <c r="BT219" s="4188"/>
      <c r="BU219" s="4188"/>
      <c r="BV219" s="4188"/>
      <c r="BW219" s="4188"/>
      <c r="BX219" s="4188"/>
      <c r="BY219" s="4188"/>
      <c r="BZ219" s="4188"/>
      <c r="CA219" s="4191"/>
      <c r="CB219" s="1225"/>
      <c r="CC219" s="4194"/>
      <c r="CD219" s="4188"/>
      <c r="CE219" s="4188"/>
      <c r="CF219" s="4191"/>
      <c r="CG219" s="4204"/>
      <c r="CH219" s="1225"/>
      <c r="CI219" s="1225"/>
      <c r="CJ219" s="1225"/>
      <c r="CK219" s="1225"/>
      <c r="CL219" s="1225"/>
      <c r="CM219" s="1225"/>
      <c r="CN219" s="1225"/>
      <c r="CO219" s="1225"/>
      <c r="CP219" s="1225"/>
      <c r="CQ219" s="1225"/>
      <c r="CR219" s="1225"/>
      <c r="CS219" s="1225"/>
      <c r="CT219" s="1225"/>
    </row>
    <row r="220" spans="1:98" ht="14.25" customHeight="1">
      <c r="A220" s="4194"/>
      <c r="B220" s="4209"/>
      <c r="C220" s="4210"/>
      <c r="D220" s="4209"/>
      <c r="E220" s="4210"/>
      <c r="F220" s="898"/>
      <c r="G220" s="964"/>
      <c r="H220" s="4191"/>
      <c r="I220" s="899"/>
      <c r="J220" s="900"/>
      <c r="K220" s="900"/>
      <c r="L220" s="900"/>
      <c r="M220" s="4191"/>
      <c r="N220" s="4194"/>
      <c r="O220" s="927"/>
      <c r="P220" s="901"/>
      <c r="Q220" s="4194"/>
      <c r="R220" s="4188"/>
      <c r="S220" s="4188"/>
      <c r="T220" s="4191"/>
      <c r="U220" s="818"/>
      <c r="V220" s="906">
        <v>7</v>
      </c>
      <c r="W220" s="1090"/>
      <c r="X220" s="1120"/>
      <c r="Y220" s="1120"/>
      <c r="Z220" s="898"/>
      <c r="AA220" s="908"/>
      <c r="AB220" s="908"/>
      <c r="AC220" s="908"/>
      <c r="AD220" s="909"/>
      <c r="AE220" s="871"/>
      <c r="AF220" s="1028"/>
      <c r="AG220" s="929"/>
      <c r="AH220" s="929"/>
      <c r="AI220" s="929"/>
      <c r="AJ220" s="930"/>
      <c r="AK220" s="1029"/>
      <c r="AL220" s="914"/>
      <c r="AM220" s="914"/>
      <c r="AN220" s="915"/>
      <c r="AO220" s="798"/>
      <c r="AP220" s="1050"/>
      <c r="AQ220" s="901"/>
      <c r="AR220" s="881"/>
      <c r="AS220" s="1143" t="e">
        <f t="shared" si="22"/>
        <v>#DIV/0!</v>
      </c>
      <c r="AT220" s="1144" t="e">
        <f t="shared" si="23"/>
        <v>#DIV/0!</v>
      </c>
      <c r="AU220" s="1144" t="e">
        <f t="shared" si="24"/>
        <v>#DIV/0!</v>
      </c>
      <c r="AV220" s="1144" t="e">
        <f t="shared" si="25"/>
        <v>#DIV/0!</v>
      </c>
      <c r="AW220" s="1145" t="e">
        <f t="shared" si="42"/>
        <v>#DIV/0!</v>
      </c>
      <c r="AX220" s="1145" t="e">
        <f t="shared" si="43"/>
        <v>#DIV/0!</v>
      </c>
      <c r="AY220" s="1145" t="e">
        <f t="shared" si="44"/>
        <v>#DIV/0!</v>
      </c>
      <c r="AZ220" s="1145" t="e">
        <f t="shared" si="26"/>
        <v>#DIV/0!</v>
      </c>
      <c r="BA220" s="1146" t="e">
        <f t="shared" si="27"/>
        <v>#DIV/0!</v>
      </c>
      <c r="BB220" s="1146" t="e">
        <f t="shared" si="28"/>
        <v>#DIV/0!</v>
      </c>
      <c r="BC220" s="1146" t="e">
        <f t="shared" si="29"/>
        <v>#DIV/0!</v>
      </c>
      <c r="BD220" s="1146" t="e">
        <f t="shared" si="30"/>
        <v>#DIV/0!</v>
      </c>
      <c r="BE220" s="921">
        <v>0.2</v>
      </c>
      <c r="BF220" s="921">
        <v>0.8</v>
      </c>
      <c r="BG220" s="1146" t="e">
        <f t="shared" si="31"/>
        <v>#DIV/0!</v>
      </c>
      <c r="BH220" s="1146" t="e">
        <f t="shared" si="32"/>
        <v>#DIV/0!</v>
      </c>
      <c r="BI220" s="1146" t="e">
        <f t="shared" si="33"/>
        <v>#DIV/0!</v>
      </c>
      <c r="BJ220" s="1146" t="e">
        <f t="shared" si="109"/>
        <v>#DIV/0!</v>
      </c>
      <c r="BK220" s="1146" t="e">
        <f t="shared" si="109"/>
        <v>#DIV/0!</v>
      </c>
      <c r="BL220" s="1146" t="e">
        <f t="shared" si="35"/>
        <v>#DIV/0!</v>
      </c>
      <c r="BM220" s="1146" t="e">
        <f t="shared" si="36"/>
        <v>#DIV/0!</v>
      </c>
      <c r="BN220" s="1146" t="e">
        <f t="shared" si="37"/>
        <v>#DIV/0!</v>
      </c>
      <c r="BO220" s="1146" t="e">
        <f t="shared" si="110"/>
        <v>#DIV/0!</v>
      </c>
      <c r="BP220" s="1146" t="e">
        <f t="shared" si="110"/>
        <v>#DIV/0!</v>
      </c>
      <c r="BQ220" s="1146" t="e">
        <f t="shared" si="110"/>
        <v>#DIV/0!</v>
      </c>
      <c r="BR220" s="1146" t="e">
        <f t="shared" si="110"/>
        <v>#DIV/0!</v>
      </c>
      <c r="BS220" s="4188"/>
      <c r="BT220" s="4188"/>
      <c r="BU220" s="4188"/>
      <c r="BV220" s="4188"/>
      <c r="BW220" s="4188"/>
      <c r="BX220" s="4188"/>
      <c r="BY220" s="4188"/>
      <c r="BZ220" s="4188"/>
      <c r="CA220" s="4191"/>
      <c r="CB220" s="1225"/>
      <c r="CC220" s="4194"/>
      <c r="CD220" s="4188"/>
      <c r="CE220" s="4188"/>
      <c r="CF220" s="4191"/>
      <c r="CG220" s="4204"/>
      <c r="CH220" s="1225"/>
      <c r="CI220" s="1225"/>
      <c r="CJ220" s="1225"/>
      <c r="CK220" s="1225"/>
      <c r="CL220" s="1225"/>
      <c r="CM220" s="1225"/>
      <c r="CN220" s="1225"/>
      <c r="CO220" s="1225"/>
      <c r="CP220" s="1225"/>
      <c r="CQ220" s="1225"/>
      <c r="CR220" s="1225"/>
      <c r="CS220" s="1225"/>
      <c r="CT220" s="1225"/>
    </row>
    <row r="221" spans="1:98" ht="14.25" customHeight="1">
      <c r="A221" s="4194"/>
      <c r="B221" s="4209"/>
      <c r="C221" s="4210"/>
      <c r="D221" s="4209"/>
      <c r="E221" s="4210"/>
      <c r="F221" s="898"/>
      <c r="G221" s="964"/>
      <c r="H221" s="4191"/>
      <c r="I221" s="899"/>
      <c r="J221" s="900"/>
      <c r="K221" s="900"/>
      <c r="L221" s="900"/>
      <c r="M221" s="4191"/>
      <c r="N221" s="4194"/>
      <c r="O221" s="927"/>
      <c r="P221" s="901"/>
      <c r="Q221" s="4194"/>
      <c r="R221" s="4188"/>
      <c r="S221" s="4188"/>
      <c r="T221" s="4191"/>
      <c r="U221" s="818"/>
      <c r="V221" s="906">
        <v>8</v>
      </c>
      <c r="W221" s="1090"/>
      <c r="X221" s="1120"/>
      <c r="Y221" s="1120"/>
      <c r="Z221" s="898"/>
      <c r="AA221" s="908"/>
      <c r="AB221" s="908"/>
      <c r="AC221" s="908"/>
      <c r="AD221" s="909"/>
      <c r="AE221" s="871"/>
      <c r="AF221" s="1028"/>
      <c r="AG221" s="929"/>
      <c r="AH221" s="929"/>
      <c r="AI221" s="929"/>
      <c r="AJ221" s="930"/>
      <c r="AK221" s="1029"/>
      <c r="AL221" s="914"/>
      <c r="AM221" s="914"/>
      <c r="AN221" s="915"/>
      <c r="AO221" s="798"/>
      <c r="AP221" s="1050"/>
      <c r="AQ221" s="901"/>
      <c r="AR221" s="881"/>
      <c r="AS221" s="1143" t="e">
        <f t="shared" si="22"/>
        <v>#DIV/0!</v>
      </c>
      <c r="AT221" s="1144" t="e">
        <f t="shared" si="23"/>
        <v>#DIV/0!</v>
      </c>
      <c r="AU221" s="1144" t="e">
        <f t="shared" si="24"/>
        <v>#DIV/0!</v>
      </c>
      <c r="AV221" s="1144" t="e">
        <f t="shared" si="25"/>
        <v>#DIV/0!</v>
      </c>
      <c r="AW221" s="1145" t="e">
        <f t="shared" si="42"/>
        <v>#DIV/0!</v>
      </c>
      <c r="AX221" s="1145" t="e">
        <f t="shared" si="43"/>
        <v>#DIV/0!</v>
      </c>
      <c r="AY221" s="1145" t="e">
        <f t="shared" si="44"/>
        <v>#DIV/0!</v>
      </c>
      <c r="AZ221" s="1145" t="e">
        <f t="shared" si="26"/>
        <v>#DIV/0!</v>
      </c>
      <c r="BA221" s="1146" t="e">
        <f t="shared" si="27"/>
        <v>#DIV/0!</v>
      </c>
      <c r="BB221" s="1146" t="e">
        <f t="shared" si="28"/>
        <v>#DIV/0!</v>
      </c>
      <c r="BC221" s="1146" t="e">
        <f t="shared" si="29"/>
        <v>#DIV/0!</v>
      </c>
      <c r="BD221" s="1146" t="e">
        <f t="shared" si="30"/>
        <v>#DIV/0!</v>
      </c>
      <c r="BE221" s="921">
        <v>0.2</v>
      </c>
      <c r="BF221" s="921">
        <v>0.8</v>
      </c>
      <c r="BG221" s="1146" t="e">
        <f t="shared" si="31"/>
        <v>#DIV/0!</v>
      </c>
      <c r="BH221" s="1146" t="e">
        <f t="shared" si="32"/>
        <v>#DIV/0!</v>
      </c>
      <c r="BI221" s="1146" t="e">
        <f t="shared" si="33"/>
        <v>#DIV/0!</v>
      </c>
      <c r="BJ221" s="1146" t="e">
        <f t="shared" si="109"/>
        <v>#DIV/0!</v>
      </c>
      <c r="BK221" s="1146" t="e">
        <f t="shared" si="109"/>
        <v>#DIV/0!</v>
      </c>
      <c r="BL221" s="1146" t="e">
        <f t="shared" si="35"/>
        <v>#DIV/0!</v>
      </c>
      <c r="BM221" s="1146" t="e">
        <f t="shared" si="36"/>
        <v>#DIV/0!</v>
      </c>
      <c r="BN221" s="1146" t="e">
        <f t="shared" si="37"/>
        <v>#DIV/0!</v>
      </c>
      <c r="BO221" s="1146" t="e">
        <f t="shared" si="110"/>
        <v>#DIV/0!</v>
      </c>
      <c r="BP221" s="1146" t="e">
        <f t="shared" si="110"/>
        <v>#DIV/0!</v>
      </c>
      <c r="BQ221" s="1146" t="e">
        <f t="shared" si="110"/>
        <v>#DIV/0!</v>
      </c>
      <c r="BR221" s="1146" t="e">
        <f t="shared" si="110"/>
        <v>#DIV/0!</v>
      </c>
      <c r="BS221" s="4188"/>
      <c r="BT221" s="4188"/>
      <c r="BU221" s="4188"/>
      <c r="BV221" s="4188"/>
      <c r="BW221" s="4188"/>
      <c r="BX221" s="4188"/>
      <c r="BY221" s="4188"/>
      <c r="BZ221" s="4188"/>
      <c r="CA221" s="4191"/>
      <c r="CB221" s="1225"/>
      <c r="CC221" s="4194"/>
      <c r="CD221" s="4188"/>
      <c r="CE221" s="4188"/>
      <c r="CF221" s="4191"/>
      <c r="CG221" s="4204"/>
      <c r="CH221" s="1225"/>
      <c r="CI221" s="1225"/>
      <c r="CJ221" s="1225"/>
      <c r="CK221" s="1225"/>
      <c r="CL221" s="1225"/>
      <c r="CM221" s="1225"/>
      <c r="CN221" s="1225"/>
      <c r="CO221" s="1225"/>
      <c r="CP221" s="1225"/>
      <c r="CQ221" s="1225"/>
      <c r="CR221" s="1225"/>
      <c r="CS221" s="1225"/>
      <c r="CT221" s="1225"/>
    </row>
    <row r="222" spans="1:98" ht="14.25" customHeight="1">
      <c r="A222" s="4194"/>
      <c r="B222" s="4209"/>
      <c r="C222" s="4210"/>
      <c r="D222" s="4209"/>
      <c r="E222" s="4210"/>
      <c r="F222" s="898"/>
      <c r="G222" s="964"/>
      <c r="H222" s="4191"/>
      <c r="I222" s="899"/>
      <c r="J222" s="900"/>
      <c r="K222" s="900"/>
      <c r="L222" s="900"/>
      <c r="M222" s="4191"/>
      <c r="N222" s="4194"/>
      <c r="O222" s="927"/>
      <c r="P222" s="901"/>
      <c r="Q222" s="4194"/>
      <c r="R222" s="4188"/>
      <c r="S222" s="4188"/>
      <c r="T222" s="4191"/>
      <c r="U222" s="818"/>
      <c r="V222" s="906">
        <v>9</v>
      </c>
      <c r="W222" s="1090"/>
      <c r="X222" s="1120"/>
      <c r="Y222" s="1120"/>
      <c r="Z222" s="898"/>
      <c r="AA222" s="908"/>
      <c r="AB222" s="908"/>
      <c r="AC222" s="908"/>
      <c r="AD222" s="909"/>
      <c r="AE222" s="871"/>
      <c r="AF222" s="1028"/>
      <c r="AG222" s="929"/>
      <c r="AH222" s="929"/>
      <c r="AI222" s="929"/>
      <c r="AJ222" s="930"/>
      <c r="AK222" s="1029"/>
      <c r="AL222" s="914"/>
      <c r="AM222" s="914"/>
      <c r="AN222" s="915"/>
      <c r="AO222" s="798"/>
      <c r="AP222" s="1050"/>
      <c r="AQ222" s="901"/>
      <c r="AR222" s="881"/>
      <c r="AS222" s="1143" t="e">
        <f t="shared" si="22"/>
        <v>#DIV/0!</v>
      </c>
      <c r="AT222" s="1144" t="e">
        <f t="shared" si="23"/>
        <v>#DIV/0!</v>
      </c>
      <c r="AU222" s="1144" t="e">
        <f t="shared" si="24"/>
        <v>#DIV/0!</v>
      </c>
      <c r="AV222" s="1144" t="e">
        <f t="shared" si="25"/>
        <v>#DIV/0!</v>
      </c>
      <c r="AW222" s="1145" t="e">
        <f t="shared" si="42"/>
        <v>#DIV/0!</v>
      </c>
      <c r="AX222" s="1145" t="e">
        <f t="shared" si="43"/>
        <v>#DIV/0!</v>
      </c>
      <c r="AY222" s="1145" t="e">
        <f t="shared" si="44"/>
        <v>#DIV/0!</v>
      </c>
      <c r="AZ222" s="1145" t="e">
        <f t="shared" si="26"/>
        <v>#DIV/0!</v>
      </c>
      <c r="BA222" s="1146" t="e">
        <f t="shared" si="27"/>
        <v>#DIV/0!</v>
      </c>
      <c r="BB222" s="1146" t="e">
        <f t="shared" si="28"/>
        <v>#DIV/0!</v>
      </c>
      <c r="BC222" s="1146" t="e">
        <f t="shared" si="29"/>
        <v>#DIV/0!</v>
      </c>
      <c r="BD222" s="1146" t="e">
        <f t="shared" si="30"/>
        <v>#DIV/0!</v>
      </c>
      <c r="BE222" s="921">
        <v>0.2</v>
      </c>
      <c r="BF222" s="921">
        <v>0.8</v>
      </c>
      <c r="BG222" s="1146" t="e">
        <f t="shared" si="31"/>
        <v>#DIV/0!</v>
      </c>
      <c r="BH222" s="1146" t="e">
        <f t="shared" si="32"/>
        <v>#DIV/0!</v>
      </c>
      <c r="BI222" s="1146" t="e">
        <f t="shared" si="33"/>
        <v>#DIV/0!</v>
      </c>
      <c r="BJ222" s="1146" t="e">
        <f t="shared" si="109"/>
        <v>#DIV/0!</v>
      </c>
      <c r="BK222" s="1146" t="e">
        <f t="shared" si="109"/>
        <v>#DIV/0!</v>
      </c>
      <c r="BL222" s="1146" t="e">
        <f t="shared" si="35"/>
        <v>#DIV/0!</v>
      </c>
      <c r="BM222" s="1146" t="e">
        <f t="shared" si="36"/>
        <v>#DIV/0!</v>
      </c>
      <c r="BN222" s="1146" t="e">
        <f t="shared" si="37"/>
        <v>#DIV/0!</v>
      </c>
      <c r="BO222" s="1146" t="e">
        <f t="shared" si="110"/>
        <v>#DIV/0!</v>
      </c>
      <c r="BP222" s="1146" t="e">
        <f t="shared" si="110"/>
        <v>#DIV/0!</v>
      </c>
      <c r="BQ222" s="1146" t="e">
        <f t="shared" si="110"/>
        <v>#DIV/0!</v>
      </c>
      <c r="BR222" s="1146" t="e">
        <f t="shared" si="110"/>
        <v>#DIV/0!</v>
      </c>
      <c r="BS222" s="4188"/>
      <c r="BT222" s="4188"/>
      <c r="BU222" s="4188"/>
      <c r="BV222" s="4188"/>
      <c r="BW222" s="4188"/>
      <c r="BX222" s="4188"/>
      <c r="BY222" s="4188"/>
      <c r="BZ222" s="4188"/>
      <c r="CA222" s="4191"/>
      <c r="CB222" s="1225"/>
      <c r="CC222" s="4194"/>
      <c r="CD222" s="4188"/>
      <c r="CE222" s="4188"/>
      <c r="CF222" s="4191"/>
      <c r="CG222" s="4204"/>
      <c r="CH222" s="1225"/>
      <c r="CI222" s="1225"/>
      <c r="CJ222" s="1225"/>
      <c r="CK222" s="1225"/>
      <c r="CL222" s="1225"/>
      <c r="CM222" s="1225"/>
      <c r="CN222" s="1225"/>
      <c r="CO222" s="1225"/>
      <c r="CP222" s="1225"/>
      <c r="CQ222" s="1225"/>
      <c r="CR222" s="1225"/>
      <c r="CS222" s="1225"/>
      <c r="CT222" s="1225"/>
    </row>
    <row r="223" spans="1:98" ht="14.25" customHeight="1" thickBot="1">
      <c r="A223" s="4195"/>
      <c r="B223" s="4211"/>
      <c r="C223" s="4212"/>
      <c r="D223" s="4211"/>
      <c r="E223" s="4212"/>
      <c r="F223" s="983"/>
      <c r="G223" s="984"/>
      <c r="H223" s="4192"/>
      <c r="I223" s="1063"/>
      <c r="J223" s="986"/>
      <c r="K223" s="986"/>
      <c r="L223" s="986"/>
      <c r="M223" s="4192"/>
      <c r="N223" s="4195"/>
      <c r="O223" s="987"/>
      <c r="P223" s="985"/>
      <c r="Q223" s="4195"/>
      <c r="R223" s="4189"/>
      <c r="S223" s="4189"/>
      <c r="T223" s="4192"/>
      <c r="U223" s="818"/>
      <c r="V223" s="981">
        <v>10</v>
      </c>
      <c r="W223" s="1068"/>
      <c r="X223" s="1121"/>
      <c r="Y223" s="1121"/>
      <c r="Z223" s="983"/>
      <c r="AA223" s="989"/>
      <c r="AB223" s="989"/>
      <c r="AC223" s="989"/>
      <c r="AD223" s="990"/>
      <c r="AE223" s="871"/>
      <c r="AF223" s="1071"/>
      <c r="AG223" s="991"/>
      <c r="AH223" s="991"/>
      <c r="AI223" s="991"/>
      <c r="AJ223" s="992"/>
      <c r="AK223" s="1073"/>
      <c r="AL223" s="994"/>
      <c r="AM223" s="994"/>
      <c r="AN223" s="1074"/>
      <c r="AO223" s="798"/>
      <c r="AP223" s="1075"/>
      <c r="AQ223" s="985"/>
      <c r="AR223" s="881"/>
      <c r="AS223" s="1147" t="e">
        <f t="shared" si="22"/>
        <v>#DIV/0!</v>
      </c>
      <c r="AT223" s="1148" t="e">
        <f t="shared" si="23"/>
        <v>#DIV/0!</v>
      </c>
      <c r="AU223" s="1148" t="e">
        <f t="shared" si="24"/>
        <v>#DIV/0!</v>
      </c>
      <c r="AV223" s="1148" t="e">
        <f t="shared" si="25"/>
        <v>#DIV/0!</v>
      </c>
      <c r="AW223" s="1149" t="e">
        <f t="shared" si="42"/>
        <v>#DIV/0!</v>
      </c>
      <c r="AX223" s="1149" t="e">
        <f t="shared" si="43"/>
        <v>#DIV/0!</v>
      </c>
      <c r="AY223" s="1149" t="e">
        <f t="shared" si="44"/>
        <v>#DIV/0!</v>
      </c>
      <c r="AZ223" s="1149" t="e">
        <f t="shared" si="26"/>
        <v>#DIV/0!</v>
      </c>
      <c r="BA223" s="1150" t="e">
        <f t="shared" si="27"/>
        <v>#DIV/0!</v>
      </c>
      <c r="BB223" s="1150" t="e">
        <f t="shared" si="28"/>
        <v>#DIV/0!</v>
      </c>
      <c r="BC223" s="1150" t="e">
        <f t="shared" si="29"/>
        <v>#DIV/0!</v>
      </c>
      <c r="BD223" s="1150" t="e">
        <f t="shared" si="30"/>
        <v>#DIV/0!</v>
      </c>
      <c r="BE223" s="1080">
        <v>0.2</v>
      </c>
      <c r="BF223" s="1080">
        <v>0.8</v>
      </c>
      <c r="BG223" s="1150" t="e">
        <f t="shared" si="31"/>
        <v>#DIV/0!</v>
      </c>
      <c r="BH223" s="1150" t="e">
        <f t="shared" si="32"/>
        <v>#DIV/0!</v>
      </c>
      <c r="BI223" s="1150" t="e">
        <f t="shared" si="33"/>
        <v>#DIV/0!</v>
      </c>
      <c r="BJ223" s="1150" t="e">
        <f t="shared" si="109"/>
        <v>#DIV/0!</v>
      </c>
      <c r="BK223" s="1150" t="e">
        <f t="shared" si="109"/>
        <v>#DIV/0!</v>
      </c>
      <c r="BL223" s="1150" t="e">
        <f t="shared" si="35"/>
        <v>#DIV/0!</v>
      </c>
      <c r="BM223" s="1150" t="e">
        <f t="shared" si="36"/>
        <v>#DIV/0!</v>
      </c>
      <c r="BN223" s="1150" t="e">
        <f t="shared" si="37"/>
        <v>#DIV/0!</v>
      </c>
      <c r="BO223" s="1150" t="e">
        <f t="shared" si="110"/>
        <v>#DIV/0!</v>
      </c>
      <c r="BP223" s="1150" t="e">
        <f t="shared" si="110"/>
        <v>#DIV/0!</v>
      </c>
      <c r="BQ223" s="1150" t="e">
        <f t="shared" si="110"/>
        <v>#DIV/0!</v>
      </c>
      <c r="BR223" s="1150" t="e">
        <f t="shared" si="110"/>
        <v>#DIV/0!</v>
      </c>
      <c r="BS223" s="4189"/>
      <c r="BT223" s="4189"/>
      <c r="BU223" s="4189"/>
      <c r="BV223" s="4189"/>
      <c r="BW223" s="4189"/>
      <c r="BX223" s="4189"/>
      <c r="BY223" s="4189"/>
      <c r="BZ223" s="4189"/>
      <c r="CA223" s="4192"/>
      <c r="CB223" s="1225"/>
      <c r="CC223" s="4195"/>
      <c r="CD223" s="4189"/>
      <c r="CE223" s="4189"/>
      <c r="CF223" s="4192"/>
      <c r="CG223" s="4205"/>
      <c r="CH223" s="1225"/>
      <c r="CI223" s="1225"/>
      <c r="CJ223" s="1225"/>
      <c r="CK223" s="1225"/>
      <c r="CL223" s="1225"/>
      <c r="CM223" s="1225"/>
      <c r="CN223" s="1225"/>
      <c r="CO223" s="1225"/>
      <c r="CP223" s="1225"/>
      <c r="CQ223" s="1225"/>
      <c r="CR223" s="1225"/>
      <c r="CS223" s="1225"/>
      <c r="CT223" s="1225"/>
    </row>
    <row r="224" spans="1:98" ht="14.25" customHeight="1">
      <c r="A224" s="4206">
        <v>26</v>
      </c>
      <c r="B224" s="4207"/>
      <c r="C224" s="4208"/>
      <c r="D224" s="4213"/>
      <c r="E224" s="4208"/>
      <c r="F224" s="858"/>
      <c r="G224" s="950"/>
      <c r="H224" s="4214"/>
      <c r="I224" s="860"/>
      <c r="J224" s="861"/>
      <c r="K224" s="861"/>
      <c r="L224" s="861"/>
      <c r="M224" s="4215"/>
      <c r="N224" s="4198"/>
      <c r="O224" s="954"/>
      <c r="P224" s="951"/>
      <c r="Q224" s="4199"/>
      <c r="R224" s="4200"/>
      <c r="S224" s="4200"/>
      <c r="T224" s="4201"/>
      <c r="U224" s="818"/>
      <c r="V224" s="867">
        <v>1</v>
      </c>
      <c r="W224" s="954"/>
      <c r="X224" s="1122"/>
      <c r="Y224" s="1122"/>
      <c r="Z224" s="858"/>
      <c r="AA224" s="869"/>
      <c r="AB224" s="869"/>
      <c r="AC224" s="869"/>
      <c r="AD224" s="870"/>
      <c r="AE224" s="871"/>
      <c r="AF224" s="1086"/>
      <c r="AG224" s="874"/>
      <c r="AH224" s="874"/>
      <c r="AI224" s="874"/>
      <c r="AJ224" s="875"/>
      <c r="AK224" s="1041"/>
      <c r="AL224" s="877"/>
      <c r="AM224" s="877"/>
      <c r="AN224" s="878"/>
      <c r="AO224" s="798"/>
      <c r="AP224" s="879"/>
      <c r="AQ224" s="880"/>
      <c r="AR224" s="881"/>
      <c r="AS224" s="1139" t="e">
        <f t="shared" si="22"/>
        <v>#DIV/0!</v>
      </c>
      <c r="AT224" s="1140" t="e">
        <f t="shared" si="23"/>
        <v>#DIV/0!</v>
      </c>
      <c r="AU224" s="1140" t="e">
        <f t="shared" si="24"/>
        <v>#DIV/0!</v>
      </c>
      <c r="AV224" s="1140" t="e">
        <f t="shared" si="25"/>
        <v>#DIV/0!</v>
      </c>
      <c r="AW224" s="1141" t="e">
        <f t="shared" si="42"/>
        <v>#DIV/0!</v>
      </c>
      <c r="AX224" s="1141" t="e">
        <f t="shared" si="43"/>
        <v>#DIV/0!</v>
      </c>
      <c r="AY224" s="1141" t="e">
        <f t="shared" si="44"/>
        <v>#DIV/0!</v>
      </c>
      <c r="AZ224" s="1141" t="e">
        <f t="shared" si="26"/>
        <v>#DIV/0!</v>
      </c>
      <c r="BA224" s="1142" t="e">
        <f t="shared" si="27"/>
        <v>#DIV/0!</v>
      </c>
      <c r="BB224" s="1142" t="e">
        <f t="shared" si="28"/>
        <v>#DIV/0!</v>
      </c>
      <c r="BC224" s="1142" t="e">
        <f t="shared" si="29"/>
        <v>#DIV/0!</v>
      </c>
      <c r="BD224" s="1142" t="e">
        <f t="shared" si="30"/>
        <v>#DIV/0!</v>
      </c>
      <c r="BE224" s="886">
        <v>0.2</v>
      </c>
      <c r="BF224" s="886">
        <v>0.8</v>
      </c>
      <c r="BG224" s="1142" t="e">
        <f t="shared" si="31"/>
        <v>#DIV/0!</v>
      </c>
      <c r="BH224" s="1142" t="e">
        <f t="shared" si="32"/>
        <v>#DIV/0!</v>
      </c>
      <c r="BI224" s="1142" t="e">
        <f t="shared" si="33"/>
        <v>#DIV/0!</v>
      </c>
      <c r="BJ224" s="1142" t="e">
        <f t="shared" si="109"/>
        <v>#DIV/0!</v>
      </c>
      <c r="BK224" s="1142" t="e">
        <f t="shared" si="109"/>
        <v>#DIV/0!</v>
      </c>
      <c r="BL224" s="1142" t="e">
        <f t="shared" si="35"/>
        <v>#DIV/0!</v>
      </c>
      <c r="BM224" s="1142" t="e">
        <f t="shared" si="36"/>
        <v>#DIV/0!</v>
      </c>
      <c r="BN224" s="1142" t="e">
        <f t="shared" si="37"/>
        <v>#DIV/0!</v>
      </c>
      <c r="BO224" s="1142" t="e">
        <f t="shared" si="110"/>
        <v>#DIV/0!</v>
      </c>
      <c r="BP224" s="1142" t="e">
        <f t="shared" si="110"/>
        <v>#DIV/0!</v>
      </c>
      <c r="BQ224" s="1142" t="e">
        <f t="shared" si="110"/>
        <v>#DIV/0!</v>
      </c>
      <c r="BR224" s="1142" t="e">
        <f t="shared" si="110"/>
        <v>#DIV/0!</v>
      </c>
      <c r="BS224" s="4197" t="e">
        <f t="shared" ref="BS224:BV224" si="113">AVERAGEIF(BO224:BO233,"&lt;&gt;#¡DIV/0!")</f>
        <v>#DIV/0!</v>
      </c>
      <c r="BT224" s="4197" t="e">
        <f t="shared" si="113"/>
        <v>#DIV/0!</v>
      </c>
      <c r="BU224" s="4197" t="e">
        <f t="shared" si="113"/>
        <v>#DIV/0!</v>
      </c>
      <c r="BV224" s="4197" t="e">
        <f t="shared" si="113"/>
        <v>#DIV/0!</v>
      </c>
      <c r="BW224" s="4187" t="e">
        <f>+C224*BS224</f>
        <v>#DIV/0!</v>
      </c>
      <c r="BX224" s="4187" t="e">
        <f>+C224*BT224</f>
        <v>#DIV/0!</v>
      </c>
      <c r="BY224" s="4187" t="e">
        <f>+C224*BU224</f>
        <v>#DIV/0!</v>
      </c>
      <c r="BZ224" s="4187" t="e">
        <f>+C224*BV224</f>
        <v>#DIV/0!</v>
      </c>
      <c r="CA224" s="4190" t="e">
        <f>SUM(BW224:BZ233)</f>
        <v>#DIV/0!</v>
      </c>
      <c r="CB224" s="1225"/>
      <c r="CC224" s="4193" t="e">
        <f t="shared" ref="CC224:CF224" si="114">+Q224/$N$224</f>
        <v>#DIV/0!</v>
      </c>
      <c r="CD224" s="4196" t="e">
        <f t="shared" si="114"/>
        <v>#DIV/0!</v>
      </c>
      <c r="CE224" s="4196" t="e">
        <f t="shared" si="114"/>
        <v>#DIV/0!</v>
      </c>
      <c r="CF224" s="4202" t="e">
        <f t="shared" si="114"/>
        <v>#DIV/0!</v>
      </c>
      <c r="CG224" s="4203" t="e">
        <f>AVERAGE(CC224:CF233)</f>
        <v>#DIV/0!</v>
      </c>
      <c r="CH224" s="1225"/>
      <c r="CI224" s="1225"/>
      <c r="CJ224" s="1225"/>
      <c r="CK224" s="1225"/>
      <c r="CL224" s="1225"/>
      <c r="CM224" s="1225"/>
      <c r="CN224" s="1225"/>
      <c r="CO224" s="1225"/>
      <c r="CP224" s="1225"/>
      <c r="CQ224" s="1225"/>
      <c r="CR224" s="1225"/>
      <c r="CS224" s="1225"/>
      <c r="CT224" s="1225"/>
    </row>
    <row r="225" spans="1:98" ht="14.25" customHeight="1">
      <c r="A225" s="4194"/>
      <c r="B225" s="4209"/>
      <c r="C225" s="4210"/>
      <c r="D225" s="4209"/>
      <c r="E225" s="4210"/>
      <c r="F225" s="898"/>
      <c r="G225" s="964"/>
      <c r="H225" s="4191"/>
      <c r="I225" s="899"/>
      <c r="J225" s="900"/>
      <c r="K225" s="900"/>
      <c r="L225" s="900"/>
      <c r="M225" s="4191"/>
      <c r="N225" s="4194"/>
      <c r="O225" s="927"/>
      <c r="P225" s="901"/>
      <c r="Q225" s="4194"/>
      <c r="R225" s="4188"/>
      <c r="S225" s="4188"/>
      <c r="T225" s="4191"/>
      <c r="U225" s="818"/>
      <c r="V225" s="906">
        <v>2</v>
      </c>
      <c r="W225" s="1090"/>
      <c r="X225" s="1120"/>
      <c r="Y225" s="1120"/>
      <c r="Z225" s="898"/>
      <c r="AA225" s="908"/>
      <c r="AB225" s="908"/>
      <c r="AC225" s="908"/>
      <c r="AD225" s="909"/>
      <c r="AE225" s="871"/>
      <c r="AF225" s="1028"/>
      <c r="AG225" s="929"/>
      <c r="AH225" s="929"/>
      <c r="AI225" s="929"/>
      <c r="AJ225" s="930"/>
      <c r="AK225" s="1029"/>
      <c r="AL225" s="914"/>
      <c r="AM225" s="914"/>
      <c r="AN225" s="915"/>
      <c r="AO225" s="798"/>
      <c r="AP225" s="1050"/>
      <c r="AQ225" s="901"/>
      <c r="AR225" s="881"/>
      <c r="AS225" s="1143" t="e">
        <f t="shared" si="22"/>
        <v>#DIV/0!</v>
      </c>
      <c r="AT225" s="1144" t="e">
        <f t="shared" si="23"/>
        <v>#DIV/0!</v>
      </c>
      <c r="AU225" s="1144" t="e">
        <f t="shared" si="24"/>
        <v>#DIV/0!</v>
      </c>
      <c r="AV225" s="1144" t="e">
        <f t="shared" si="25"/>
        <v>#DIV/0!</v>
      </c>
      <c r="AW225" s="1145" t="e">
        <f t="shared" si="42"/>
        <v>#DIV/0!</v>
      </c>
      <c r="AX225" s="1145" t="e">
        <f t="shared" si="43"/>
        <v>#DIV/0!</v>
      </c>
      <c r="AY225" s="1145" t="e">
        <f t="shared" si="44"/>
        <v>#DIV/0!</v>
      </c>
      <c r="AZ225" s="1145" t="e">
        <f t="shared" si="26"/>
        <v>#DIV/0!</v>
      </c>
      <c r="BA225" s="1146" t="e">
        <f t="shared" si="27"/>
        <v>#DIV/0!</v>
      </c>
      <c r="BB225" s="1146" t="e">
        <f t="shared" si="28"/>
        <v>#DIV/0!</v>
      </c>
      <c r="BC225" s="1146" t="e">
        <f t="shared" si="29"/>
        <v>#DIV/0!</v>
      </c>
      <c r="BD225" s="1146" t="e">
        <f t="shared" si="30"/>
        <v>#DIV/0!</v>
      </c>
      <c r="BE225" s="921">
        <v>0.2</v>
      </c>
      <c r="BF225" s="921">
        <v>0.8</v>
      </c>
      <c r="BG225" s="1146" t="e">
        <f t="shared" si="31"/>
        <v>#DIV/0!</v>
      </c>
      <c r="BH225" s="1146" t="e">
        <f t="shared" si="32"/>
        <v>#DIV/0!</v>
      </c>
      <c r="BI225" s="1146" t="e">
        <f t="shared" si="33"/>
        <v>#DIV/0!</v>
      </c>
      <c r="BJ225" s="1146" t="e">
        <f t="shared" si="109"/>
        <v>#DIV/0!</v>
      </c>
      <c r="BK225" s="1146" t="e">
        <f t="shared" si="109"/>
        <v>#DIV/0!</v>
      </c>
      <c r="BL225" s="1146" t="e">
        <f t="shared" si="35"/>
        <v>#DIV/0!</v>
      </c>
      <c r="BM225" s="1146" t="e">
        <f t="shared" si="36"/>
        <v>#DIV/0!</v>
      </c>
      <c r="BN225" s="1146" t="e">
        <f t="shared" si="37"/>
        <v>#DIV/0!</v>
      </c>
      <c r="BO225" s="1146" t="e">
        <f t="shared" si="110"/>
        <v>#DIV/0!</v>
      </c>
      <c r="BP225" s="1146" t="e">
        <f t="shared" si="110"/>
        <v>#DIV/0!</v>
      </c>
      <c r="BQ225" s="1146" t="e">
        <f t="shared" si="110"/>
        <v>#DIV/0!</v>
      </c>
      <c r="BR225" s="1146" t="e">
        <f t="shared" si="110"/>
        <v>#DIV/0!</v>
      </c>
      <c r="BS225" s="4188"/>
      <c r="BT225" s="4188"/>
      <c r="BU225" s="4188"/>
      <c r="BV225" s="4188"/>
      <c r="BW225" s="4188"/>
      <c r="BX225" s="4188"/>
      <c r="BY225" s="4188"/>
      <c r="BZ225" s="4188"/>
      <c r="CA225" s="4191"/>
      <c r="CB225" s="1225"/>
      <c r="CC225" s="4194"/>
      <c r="CD225" s="4188"/>
      <c r="CE225" s="4188"/>
      <c r="CF225" s="4191"/>
      <c r="CG225" s="4204"/>
      <c r="CH225" s="1225"/>
      <c r="CI225" s="1225"/>
      <c r="CJ225" s="1225"/>
      <c r="CK225" s="1225"/>
      <c r="CL225" s="1225"/>
      <c r="CM225" s="1225"/>
      <c r="CN225" s="1225"/>
      <c r="CO225" s="1225"/>
      <c r="CP225" s="1225"/>
      <c r="CQ225" s="1225"/>
      <c r="CR225" s="1225"/>
      <c r="CS225" s="1225"/>
      <c r="CT225" s="1225"/>
    </row>
    <row r="226" spans="1:98" ht="14.25" customHeight="1">
      <c r="A226" s="4194"/>
      <c r="B226" s="4209"/>
      <c r="C226" s="4210"/>
      <c r="D226" s="4209"/>
      <c r="E226" s="4210"/>
      <c r="F226" s="898"/>
      <c r="G226" s="964"/>
      <c r="H226" s="4191"/>
      <c r="I226" s="899"/>
      <c r="J226" s="900"/>
      <c r="K226" s="900"/>
      <c r="L226" s="900"/>
      <c r="M226" s="4191"/>
      <c r="N226" s="4194"/>
      <c r="O226" s="927"/>
      <c r="P226" s="901"/>
      <c r="Q226" s="4194"/>
      <c r="R226" s="4188"/>
      <c r="S226" s="4188"/>
      <c r="T226" s="4191"/>
      <c r="U226" s="818"/>
      <c r="V226" s="906">
        <v>3</v>
      </c>
      <c r="W226" s="1090"/>
      <c r="X226" s="1120"/>
      <c r="Y226" s="1120"/>
      <c r="Z226" s="898"/>
      <c r="AA226" s="908"/>
      <c r="AB226" s="908"/>
      <c r="AC226" s="908"/>
      <c r="AD226" s="909"/>
      <c r="AE226" s="871"/>
      <c r="AF226" s="1028"/>
      <c r="AG226" s="929"/>
      <c r="AH226" s="929"/>
      <c r="AI226" s="929"/>
      <c r="AJ226" s="930"/>
      <c r="AK226" s="1029"/>
      <c r="AL226" s="914"/>
      <c r="AM226" s="914"/>
      <c r="AN226" s="915"/>
      <c r="AO226" s="798"/>
      <c r="AP226" s="1050"/>
      <c r="AQ226" s="901"/>
      <c r="AR226" s="881"/>
      <c r="AS226" s="1143" t="e">
        <f t="shared" si="22"/>
        <v>#DIV/0!</v>
      </c>
      <c r="AT226" s="1144" t="e">
        <f t="shared" si="23"/>
        <v>#DIV/0!</v>
      </c>
      <c r="AU226" s="1144" t="e">
        <f t="shared" si="24"/>
        <v>#DIV/0!</v>
      </c>
      <c r="AV226" s="1144" t="e">
        <f t="shared" si="25"/>
        <v>#DIV/0!</v>
      </c>
      <c r="AW226" s="1145" t="e">
        <f t="shared" si="42"/>
        <v>#DIV/0!</v>
      </c>
      <c r="AX226" s="1145" t="e">
        <f t="shared" si="43"/>
        <v>#DIV/0!</v>
      </c>
      <c r="AY226" s="1145" t="e">
        <f t="shared" si="44"/>
        <v>#DIV/0!</v>
      </c>
      <c r="AZ226" s="1145" t="e">
        <f t="shared" si="26"/>
        <v>#DIV/0!</v>
      </c>
      <c r="BA226" s="1146" t="e">
        <f t="shared" si="27"/>
        <v>#DIV/0!</v>
      </c>
      <c r="BB226" s="1146" t="e">
        <f t="shared" si="28"/>
        <v>#DIV/0!</v>
      </c>
      <c r="BC226" s="1146" t="e">
        <f t="shared" si="29"/>
        <v>#DIV/0!</v>
      </c>
      <c r="BD226" s="1146" t="e">
        <f t="shared" si="30"/>
        <v>#DIV/0!</v>
      </c>
      <c r="BE226" s="921">
        <v>0.2</v>
      </c>
      <c r="BF226" s="921">
        <v>0.8</v>
      </c>
      <c r="BG226" s="1146" t="e">
        <f t="shared" si="31"/>
        <v>#DIV/0!</v>
      </c>
      <c r="BH226" s="1146" t="e">
        <f t="shared" si="32"/>
        <v>#DIV/0!</v>
      </c>
      <c r="BI226" s="1146" t="e">
        <f t="shared" si="33"/>
        <v>#DIV/0!</v>
      </c>
      <c r="BJ226" s="1146" t="e">
        <f t="shared" si="109"/>
        <v>#DIV/0!</v>
      </c>
      <c r="BK226" s="1146" t="e">
        <f t="shared" si="109"/>
        <v>#DIV/0!</v>
      </c>
      <c r="BL226" s="1146" t="e">
        <f t="shared" si="35"/>
        <v>#DIV/0!</v>
      </c>
      <c r="BM226" s="1146" t="e">
        <f t="shared" si="36"/>
        <v>#DIV/0!</v>
      </c>
      <c r="BN226" s="1146" t="e">
        <f t="shared" si="37"/>
        <v>#DIV/0!</v>
      </c>
      <c r="BO226" s="1146" t="e">
        <f t="shared" si="110"/>
        <v>#DIV/0!</v>
      </c>
      <c r="BP226" s="1146" t="e">
        <f t="shared" si="110"/>
        <v>#DIV/0!</v>
      </c>
      <c r="BQ226" s="1146" t="e">
        <f t="shared" si="110"/>
        <v>#DIV/0!</v>
      </c>
      <c r="BR226" s="1146" t="e">
        <f t="shared" si="110"/>
        <v>#DIV/0!</v>
      </c>
      <c r="BS226" s="4188"/>
      <c r="BT226" s="4188"/>
      <c r="BU226" s="4188"/>
      <c r="BV226" s="4188"/>
      <c r="BW226" s="4188"/>
      <c r="BX226" s="4188"/>
      <c r="BY226" s="4188"/>
      <c r="BZ226" s="4188"/>
      <c r="CA226" s="4191"/>
      <c r="CB226" s="1225"/>
      <c r="CC226" s="4194"/>
      <c r="CD226" s="4188"/>
      <c r="CE226" s="4188"/>
      <c r="CF226" s="4191"/>
      <c r="CG226" s="4204"/>
      <c r="CH226" s="1225"/>
      <c r="CI226" s="1225"/>
      <c r="CJ226" s="1225"/>
      <c r="CK226" s="1225"/>
      <c r="CL226" s="1225"/>
      <c r="CM226" s="1225"/>
      <c r="CN226" s="1225"/>
      <c r="CO226" s="1225"/>
      <c r="CP226" s="1225"/>
      <c r="CQ226" s="1225"/>
      <c r="CR226" s="1225"/>
      <c r="CS226" s="1225"/>
      <c r="CT226" s="1225"/>
    </row>
    <row r="227" spans="1:98" ht="14.25" customHeight="1">
      <c r="A227" s="4194"/>
      <c r="B227" s="4209"/>
      <c r="C227" s="4210"/>
      <c r="D227" s="4209"/>
      <c r="E227" s="4210"/>
      <c r="F227" s="898"/>
      <c r="G227" s="964"/>
      <c r="H227" s="4191"/>
      <c r="I227" s="899"/>
      <c r="J227" s="900"/>
      <c r="K227" s="900"/>
      <c r="L227" s="900"/>
      <c r="M227" s="4191"/>
      <c r="N227" s="4194"/>
      <c r="O227" s="927"/>
      <c r="P227" s="901"/>
      <c r="Q227" s="4194"/>
      <c r="R227" s="4188"/>
      <c r="S227" s="4188"/>
      <c r="T227" s="4191"/>
      <c r="U227" s="818"/>
      <c r="V227" s="906">
        <v>4</v>
      </c>
      <c r="W227" s="1090"/>
      <c r="X227" s="1120"/>
      <c r="Y227" s="1120"/>
      <c r="Z227" s="898"/>
      <c r="AA227" s="908"/>
      <c r="AB227" s="908"/>
      <c r="AC227" s="908"/>
      <c r="AD227" s="909"/>
      <c r="AE227" s="871"/>
      <c r="AF227" s="1028"/>
      <c r="AG227" s="929"/>
      <c r="AH227" s="929"/>
      <c r="AI227" s="929"/>
      <c r="AJ227" s="930"/>
      <c r="AK227" s="1029"/>
      <c r="AL227" s="914"/>
      <c r="AM227" s="914"/>
      <c r="AN227" s="915"/>
      <c r="AO227" s="798"/>
      <c r="AP227" s="1050"/>
      <c r="AQ227" s="901"/>
      <c r="AR227" s="881"/>
      <c r="AS227" s="1143" t="e">
        <f t="shared" si="22"/>
        <v>#DIV/0!</v>
      </c>
      <c r="AT227" s="1144" t="e">
        <f t="shared" si="23"/>
        <v>#DIV/0!</v>
      </c>
      <c r="AU227" s="1144" t="e">
        <f t="shared" si="24"/>
        <v>#DIV/0!</v>
      </c>
      <c r="AV227" s="1144" t="e">
        <f t="shared" si="25"/>
        <v>#DIV/0!</v>
      </c>
      <c r="AW227" s="1145" t="e">
        <f t="shared" si="42"/>
        <v>#DIV/0!</v>
      </c>
      <c r="AX227" s="1145" t="e">
        <f t="shared" si="43"/>
        <v>#DIV/0!</v>
      </c>
      <c r="AY227" s="1145" t="e">
        <f t="shared" si="44"/>
        <v>#DIV/0!</v>
      </c>
      <c r="AZ227" s="1145" t="e">
        <f t="shared" si="26"/>
        <v>#DIV/0!</v>
      </c>
      <c r="BA227" s="1146" t="e">
        <f t="shared" si="27"/>
        <v>#DIV/0!</v>
      </c>
      <c r="BB227" s="1146" t="e">
        <f t="shared" si="28"/>
        <v>#DIV/0!</v>
      </c>
      <c r="BC227" s="1146" t="e">
        <f t="shared" si="29"/>
        <v>#DIV/0!</v>
      </c>
      <c r="BD227" s="1146" t="e">
        <f t="shared" si="30"/>
        <v>#DIV/0!</v>
      </c>
      <c r="BE227" s="921">
        <v>0.2</v>
      </c>
      <c r="BF227" s="921">
        <v>0.8</v>
      </c>
      <c r="BG227" s="1146" t="e">
        <f t="shared" si="31"/>
        <v>#DIV/0!</v>
      </c>
      <c r="BH227" s="1146" t="e">
        <f t="shared" si="32"/>
        <v>#DIV/0!</v>
      </c>
      <c r="BI227" s="1146" t="e">
        <f t="shared" si="33"/>
        <v>#DIV/0!</v>
      </c>
      <c r="BJ227" s="1146" t="e">
        <f t="shared" si="109"/>
        <v>#DIV/0!</v>
      </c>
      <c r="BK227" s="1146" t="e">
        <f t="shared" si="109"/>
        <v>#DIV/0!</v>
      </c>
      <c r="BL227" s="1146" t="e">
        <f t="shared" si="35"/>
        <v>#DIV/0!</v>
      </c>
      <c r="BM227" s="1146" t="e">
        <f t="shared" si="36"/>
        <v>#DIV/0!</v>
      </c>
      <c r="BN227" s="1146" t="e">
        <f t="shared" si="37"/>
        <v>#DIV/0!</v>
      </c>
      <c r="BO227" s="1146" t="e">
        <f t="shared" si="110"/>
        <v>#DIV/0!</v>
      </c>
      <c r="BP227" s="1146" t="e">
        <f t="shared" si="110"/>
        <v>#DIV/0!</v>
      </c>
      <c r="BQ227" s="1146" t="e">
        <f t="shared" si="110"/>
        <v>#DIV/0!</v>
      </c>
      <c r="BR227" s="1146" t="e">
        <f t="shared" si="110"/>
        <v>#DIV/0!</v>
      </c>
      <c r="BS227" s="4188"/>
      <c r="BT227" s="4188"/>
      <c r="BU227" s="4188"/>
      <c r="BV227" s="4188"/>
      <c r="BW227" s="4188"/>
      <c r="BX227" s="4188"/>
      <c r="BY227" s="4188"/>
      <c r="BZ227" s="4188"/>
      <c r="CA227" s="4191"/>
      <c r="CB227" s="1225"/>
      <c r="CC227" s="4194"/>
      <c r="CD227" s="4188"/>
      <c r="CE227" s="4188"/>
      <c r="CF227" s="4191"/>
      <c r="CG227" s="4204"/>
      <c r="CH227" s="1225"/>
      <c r="CI227" s="1225"/>
      <c r="CJ227" s="1225"/>
      <c r="CK227" s="1225"/>
      <c r="CL227" s="1225"/>
      <c r="CM227" s="1225"/>
      <c r="CN227" s="1225"/>
      <c r="CO227" s="1225"/>
      <c r="CP227" s="1225"/>
      <c r="CQ227" s="1225"/>
      <c r="CR227" s="1225"/>
      <c r="CS227" s="1225"/>
      <c r="CT227" s="1225"/>
    </row>
    <row r="228" spans="1:98" ht="14.25" customHeight="1">
      <c r="A228" s="4194"/>
      <c r="B228" s="4209"/>
      <c r="C228" s="4210"/>
      <c r="D228" s="4209"/>
      <c r="E228" s="4210"/>
      <c r="F228" s="898"/>
      <c r="G228" s="964"/>
      <c r="H228" s="4191"/>
      <c r="I228" s="899"/>
      <c r="J228" s="900"/>
      <c r="K228" s="900"/>
      <c r="L228" s="900"/>
      <c r="M228" s="4191"/>
      <c r="N228" s="4194"/>
      <c r="O228" s="927"/>
      <c r="P228" s="901"/>
      <c r="Q228" s="4194"/>
      <c r="R228" s="4188"/>
      <c r="S228" s="4188"/>
      <c r="T228" s="4191"/>
      <c r="U228" s="818"/>
      <c r="V228" s="906">
        <v>5</v>
      </c>
      <c r="W228" s="1090"/>
      <c r="X228" s="1120"/>
      <c r="Y228" s="1120"/>
      <c r="Z228" s="898"/>
      <c r="AA228" s="908"/>
      <c r="AB228" s="908"/>
      <c r="AC228" s="908"/>
      <c r="AD228" s="909"/>
      <c r="AE228" s="871"/>
      <c r="AF228" s="1028"/>
      <c r="AG228" s="929"/>
      <c r="AH228" s="929"/>
      <c r="AI228" s="929"/>
      <c r="AJ228" s="930"/>
      <c r="AK228" s="1029"/>
      <c r="AL228" s="914"/>
      <c r="AM228" s="914"/>
      <c r="AN228" s="915"/>
      <c r="AO228" s="798"/>
      <c r="AP228" s="1050"/>
      <c r="AQ228" s="901"/>
      <c r="AR228" s="881"/>
      <c r="AS228" s="1143" t="e">
        <f t="shared" si="22"/>
        <v>#DIV/0!</v>
      </c>
      <c r="AT228" s="1144" t="e">
        <f t="shared" si="23"/>
        <v>#DIV/0!</v>
      </c>
      <c r="AU228" s="1144" t="e">
        <f t="shared" si="24"/>
        <v>#DIV/0!</v>
      </c>
      <c r="AV228" s="1144" t="e">
        <f t="shared" si="25"/>
        <v>#DIV/0!</v>
      </c>
      <c r="AW228" s="1145" t="e">
        <f t="shared" si="42"/>
        <v>#DIV/0!</v>
      </c>
      <c r="AX228" s="1145" t="e">
        <f t="shared" si="43"/>
        <v>#DIV/0!</v>
      </c>
      <c r="AY228" s="1145" t="e">
        <f t="shared" si="44"/>
        <v>#DIV/0!</v>
      </c>
      <c r="AZ228" s="1145" t="e">
        <f t="shared" si="26"/>
        <v>#DIV/0!</v>
      </c>
      <c r="BA228" s="1146" t="e">
        <f t="shared" si="27"/>
        <v>#DIV/0!</v>
      </c>
      <c r="BB228" s="1146" t="e">
        <f t="shared" si="28"/>
        <v>#DIV/0!</v>
      </c>
      <c r="BC228" s="1146" t="e">
        <f t="shared" si="29"/>
        <v>#DIV/0!</v>
      </c>
      <c r="BD228" s="1146" t="e">
        <f t="shared" si="30"/>
        <v>#DIV/0!</v>
      </c>
      <c r="BE228" s="921">
        <v>0.2</v>
      </c>
      <c r="BF228" s="921">
        <v>0.8</v>
      </c>
      <c r="BG228" s="1146" t="e">
        <f t="shared" si="31"/>
        <v>#DIV/0!</v>
      </c>
      <c r="BH228" s="1146" t="e">
        <f t="shared" si="32"/>
        <v>#DIV/0!</v>
      </c>
      <c r="BI228" s="1146" t="e">
        <f t="shared" si="33"/>
        <v>#DIV/0!</v>
      </c>
      <c r="BJ228" s="1146" t="e">
        <f t="shared" si="109"/>
        <v>#DIV/0!</v>
      </c>
      <c r="BK228" s="1146" t="e">
        <f t="shared" si="109"/>
        <v>#DIV/0!</v>
      </c>
      <c r="BL228" s="1146" t="e">
        <f t="shared" si="35"/>
        <v>#DIV/0!</v>
      </c>
      <c r="BM228" s="1146" t="e">
        <f t="shared" si="36"/>
        <v>#DIV/0!</v>
      </c>
      <c r="BN228" s="1146" t="e">
        <f t="shared" si="37"/>
        <v>#DIV/0!</v>
      </c>
      <c r="BO228" s="1146" t="e">
        <f t="shared" si="110"/>
        <v>#DIV/0!</v>
      </c>
      <c r="BP228" s="1146" t="e">
        <f t="shared" si="110"/>
        <v>#DIV/0!</v>
      </c>
      <c r="BQ228" s="1146" t="e">
        <f t="shared" si="110"/>
        <v>#DIV/0!</v>
      </c>
      <c r="BR228" s="1146" t="e">
        <f t="shared" si="110"/>
        <v>#DIV/0!</v>
      </c>
      <c r="BS228" s="4188"/>
      <c r="BT228" s="4188"/>
      <c r="BU228" s="4188"/>
      <c r="BV228" s="4188"/>
      <c r="BW228" s="4188"/>
      <c r="BX228" s="4188"/>
      <c r="BY228" s="4188"/>
      <c r="BZ228" s="4188"/>
      <c r="CA228" s="4191"/>
      <c r="CB228" s="1225"/>
      <c r="CC228" s="4194"/>
      <c r="CD228" s="4188"/>
      <c r="CE228" s="4188"/>
      <c r="CF228" s="4191"/>
      <c r="CG228" s="4204"/>
      <c r="CH228" s="1225"/>
      <c r="CI228" s="1225"/>
      <c r="CJ228" s="1225"/>
      <c r="CK228" s="1225"/>
      <c r="CL228" s="1225"/>
      <c r="CM228" s="1225"/>
      <c r="CN228" s="1225"/>
      <c r="CO228" s="1225"/>
      <c r="CP228" s="1225"/>
      <c r="CQ228" s="1225"/>
      <c r="CR228" s="1225"/>
      <c r="CS228" s="1225"/>
      <c r="CT228" s="1225"/>
    </row>
    <row r="229" spans="1:98" ht="14.25" customHeight="1">
      <c r="A229" s="4194"/>
      <c r="B229" s="4209"/>
      <c r="C229" s="4210"/>
      <c r="D229" s="4209"/>
      <c r="E229" s="4210"/>
      <c r="F229" s="898"/>
      <c r="G229" s="964"/>
      <c r="H229" s="4191"/>
      <c r="I229" s="899"/>
      <c r="J229" s="900"/>
      <c r="K229" s="900"/>
      <c r="L229" s="900"/>
      <c r="M229" s="4191"/>
      <c r="N229" s="4194"/>
      <c r="O229" s="927"/>
      <c r="P229" s="901"/>
      <c r="Q229" s="4194"/>
      <c r="R229" s="4188"/>
      <c r="S229" s="4188"/>
      <c r="T229" s="4191"/>
      <c r="U229" s="818"/>
      <c r="V229" s="906">
        <v>6</v>
      </c>
      <c r="W229" s="1090"/>
      <c r="X229" s="1120"/>
      <c r="Y229" s="1120"/>
      <c r="Z229" s="898"/>
      <c r="AA229" s="908"/>
      <c r="AB229" s="908"/>
      <c r="AC229" s="908"/>
      <c r="AD229" s="909"/>
      <c r="AE229" s="871"/>
      <c r="AF229" s="1028"/>
      <c r="AG229" s="929"/>
      <c r="AH229" s="929"/>
      <c r="AI229" s="929"/>
      <c r="AJ229" s="930"/>
      <c r="AK229" s="1029"/>
      <c r="AL229" s="914"/>
      <c r="AM229" s="914"/>
      <c r="AN229" s="915"/>
      <c r="AO229" s="798"/>
      <c r="AP229" s="1050"/>
      <c r="AQ229" s="901"/>
      <c r="AR229" s="881"/>
      <c r="AS229" s="1143" t="e">
        <f t="shared" si="22"/>
        <v>#DIV/0!</v>
      </c>
      <c r="AT229" s="1144" t="e">
        <f t="shared" si="23"/>
        <v>#DIV/0!</v>
      </c>
      <c r="AU229" s="1144" t="e">
        <f t="shared" si="24"/>
        <v>#DIV/0!</v>
      </c>
      <c r="AV229" s="1144" t="e">
        <f t="shared" si="25"/>
        <v>#DIV/0!</v>
      </c>
      <c r="AW229" s="1145" t="e">
        <f t="shared" si="42"/>
        <v>#DIV/0!</v>
      </c>
      <c r="AX229" s="1145" t="e">
        <f t="shared" si="43"/>
        <v>#DIV/0!</v>
      </c>
      <c r="AY229" s="1145" t="e">
        <f t="shared" si="44"/>
        <v>#DIV/0!</v>
      </c>
      <c r="AZ229" s="1145" t="e">
        <f t="shared" si="26"/>
        <v>#DIV/0!</v>
      </c>
      <c r="BA229" s="1146" t="e">
        <f t="shared" si="27"/>
        <v>#DIV/0!</v>
      </c>
      <c r="BB229" s="1146" t="e">
        <f t="shared" si="28"/>
        <v>#DIV/0!</v>
      </c>
      <c r="BC229" s="1146" t="e">
        <f t="shared" si="29"/>
        <v>#DIV/0!</v>
      </c>
      <c r="BD229" s="1146" t="e">
        <f t="shared" si="30"/>
        <v>#DIV/0!</v>
      </c>
      <c r="BE229" s="921">
        <v>0.2</v>
      </c>
      <c r="BF229" s="921">
        <v>0.8</v>
      </c>
      <c r="BG229" s="1146" t="e">
        <f t="shared" si="31"/>
        <v>#DIV/0!</v>
      </c>
      <c r="BH229" s="1146" t="e">
        <f t="shared" si="32"/>
        <v>#DIV/0!</v>
      </c>
      <c r="BI229" s="1146" t="e">
        <f t="shared" si="33"/>
        <v>#DIV/0!</v>
      </c>
      <c r="BJ229" s="1146" t="e">
        <f t="shared" ref="BJ229:BK244" si="115">+AZ229*BE229</f>
        <v>#DIV/0!</v>
      </c>
      <c r="BK229" s="1146" t="e">
        <f t="shared" si="115"/>
        <v>#DIV/0!</v>
      </c>
      <c r="BL229" s="1146" t="e">
        <f t="shared" si="35"/>
        <v>#DIV/0!</v>
      </c>
      <c r="BM229" s="1146" t="e">
        <f t="shared" si="36"/>
        <v>#DIV/0!</v>
      </c>
      <c r="BN229" s="1146" t="e">
        <f t="shared" si="37"/>
        <v>#DIV/0!</v>
      </c>
      <c r="BO229" s="1146" t="e">
        <f t="shared" ref="BO229:BR244" si="116">+BG229+BK229</f>
        <v>#DIV/0!</v>
      </c>
      <c r="BP229" s="1146" t="e">
        <f t="shared" si="116"/>
        <v>#DIV/0!</v>
      </c>
      <c r="BQ229" s="1146" t="e">
        <f t="shared" si="116"/>
        <v>#DIV/0!</v>
      </c>
      <c r="BR229" s="1146" t="e">
        <f t="shared" si="116"/>
        <v>#DIV/0!</v>
      </c>
      <c r="BS229" s="4188"/>
      <c r="BT229" s="4188"/>
      <c r="BU229" s="4188"/>
      <c r="BV229" s="4188"/>
      <c r="BW229" s="4188"/>
      <c r="BX229" s="4188"/>
      <c r="BY229" s="4188"/>
      <c r="BZ229" s="4188"/>
      <c r="CA229" s="4191"/>
      <c r="CB229" s="1225"/>
      <c r="CC229" s="4194"/>
      <c r="CD229" s="4188"/>
      <c r="CE229" s="4188"/>
      <c r="CF229" s="4191"/>
      <c r="CG229" s="4204"/>
      <c r="CH229" s="1225"/>
      <c r="CI229" s="1225"/>
      <c r="CJ229" s="1225"/>
      <c r="CK229" s="1225"/>
      <c r="CL229" s="1225"/>
      <c r="CM229" s="1225"/>
      <c r="CN229" s="1225"/>
      <c r="CO229" s="1225"/>
      <c r="CP229" s="1225"/>
      <c r="CQ229" s="1225"/>
      <c r="CR229" s="1225"/>
      <c r="CS229" s="1225"/>
      <c r="CT229" s="1225"/>
    </row>
    <row r="230" spans="1:98" ht="14.25" customHeight="1">
      <c r="A230" s="4194"/>
      <c r="B230" s="4209"/>
      <c r="C230" s="4210"/>
      <c r="D230" s="4209"/>
      <c r="E230" s="4210"/>
      <c r="F230" s="898"/>
      <c r="G230" s="964"/>
      <c r="H230" s="4191"/>
      <c r="I230" s="899"/>
      <c r="J230" s="900"/>
      <c r="K230" s="900"/>
      <c r="L230" s="900"/>
      <c r="M230" s="4191"/>
      <c r="N230" s="4194"/>
      <c r="O230" s="927"/>
      <c r="P230" s="901"/>
      <c r="Q230" s="4194"/>
      <c r="R230" s="4188"/>
      <c r="S230" s="4188"/>
      <c r="T230" s="4191"/>
      <c r="U230" s="818"/>
      <c r="V230" s="906">
        <v>7</v>
      </c>
      <c r="W230" s="1090"/>
      <c r="X230" s="1120"/>
      <c r="Y230" s="1120"/>
      <c r="Z230" s="898"/>
      <c r="AA230" s="908"/>
      <c r="AB230" s="908"/>
      <c r="AC230" s="908"/>
      <c r="AD230" s="909"/>
      <c r="AE230" s="871"/>
      <c r="AF230" s="1028"/>
      <c r="AG230" s="929"/>
      <c r="AH230" s="929"/>
      <c r="AI230" s="929"/>
      <c r="AJ230" s="930"/>
      <c r="AK230" s="1029"/>
      <c r="AL230" s="914"/>
      <c r="AM230" s="914"/>
      <c r="AN230" s="915"/>
      <c r="AO230" s="798"/>
      <c r="AP230" s="1050"/>
      <c r="AQ230" s="901"/>
      <c r="AR230" s="881"/>
      <c r="AS230" s="1143" t="e">
        <f t="shared" si="22"/>
        <v>#DIV/0!</v>
      </c>
      <c r="AT230" s="1144" t="e">
        <f t="shared" si="23"/>
        <v>#DIV/0!</v>
      </c>
      <c r="AU230" s="1144" t="e">
        <f t="shared" si="24"/>
        <v>#DIV/0!</v>
      </c>
      <c r="AV230" s="1144" t="e">
        <f t="shared" si="25"/>
        <v>#DIV/0!</v>
      </c>
      <c r="AW230" s="1145" t="e">
        <f t="shared" si="42"/>
        <v>#DIV/0!</v>
      </c>
      <c r="AX230" s="1145" t="e">
        <f t="shared" si="43"/>
        <v>#DIV/0!</v>
      </c>
      <c r="AY230" s="1145" t="e">
        <f t="shared" si="44"/>
        <v>#DIV/0!</v>
      </c>
      <c r="AZ230" s="1145" t="e">
        <f t="shared" si="26"/>
        <v>#DIV/0!</v>
      </c>
      <c r="BA230" s="1146" t="e">
        <f t="shared" si="27"/>
        <v>#DIV/0!</v>
      </c>
      <c r="BB230" s="1146" t="e">
        <f t="shared" si="28"/>
        <v>#DIV/0!</v>
      </c>
      <c r="BC230" s="1146" t="e">
        <f t="shared" si="29"/>
        <v>#DIV/0!</v>
      </c>
      <c r="BD230" s="1146" t="e">
        <f t="shared" si="30"/>
        <v>#DIV/0!</v>
      </c>
      <c r="BE230" s="921">
        <v>0.2</v>
      </c>
      <c r="BF230" s="921">
        <v>0.8</v>
      </c>
      <c r="BG230" s="1146" t="e">
        <f t="shared" si="31"/>
        <v>#DIV/0!</v>
      </c>
      <c r="BH230" s="1146" t="e">
        <f t="shared" si="32"/>
        <v>#DIV/0!</v>
      </c>
      <c r="BI230" s="1146" t="e">
        <f t="shared" si="33"/>
        <v>#DIV/0!</v>
      </c>
      <c r="BJ230" s="1146" t="e">
        <f t="shared" si="115"/>
        <v>#DIV/0!</v>
      </c>
      <c r="BK230" s="1146" t="e">
        <f t="shared" si="115"/>
        <v>#DIV/0!</v>
      </c>
      <c r="BL230" s="1146" t="e">
        <f t="shared" si="35"/>
        <v>#DIV/0!</v>
      </c>
      <c r="BM230" s="1146" t="e">
        <f t="shared" si="36"/>
        <v>#DIV/0!</v>
      </c>
      <c r="BN230" s="1146" t="e">
        <f t="shared" si="37"/>
        <v>#DIV/0!</v>
      </c>
      <c r="BO230" s="1146" t="e">
        <f t="shared" si="116"/>
        <v>#DIV/0!</v>
      </c>
      <c r="BP230" s="1146" t="e">
        <f t="shared" si="116"/>
        <v>#DIV/0!</v>
      </c>
      <c r="BQ230" s="1146" t="e">
        <f t="shared" si="116"/>
        <v>#DIV/0!</v>
      </c>
      <c r="BR230" s="1146" t="e">
        <f t="shared" si="116"/>
        <v>#DIV/0!</v>
      </c>
      <c r="BS230" s="4188"/>
      <c r="BT230" s="4188"/>
      <c r="BU230" s="4188"/>
      <c r="BV230" s="4188"/>
      <c r="BW230" s="4188"/>
      <c r="BX230" s="4188"/>
      <c r="BY230" s="4188"/>
      <c r="BZ230" s="4188"/>
      <c r="CA230" s="4191"/>
      <c r="CB230" s="1225"/>
      <c r="CC230" s="4194"/>
      <c r="CD230" s="4188"/>
      <c r="CE230" s="4188"/>
      <c r="CF230" s="4191"/>
      <c r="CG230" s="4204"/>
      <c r="CH230" s="1225"/>
      <c r="CI230" s="1225"/>
      <c r="CJ230" s="1225"/>
      <c r="CK230" s="1225"/>
      <c r="CL230" s="1225"/>
      <c r="CM230" s="1225"/>
      <c r="CN230" s="1225"/>
      <c r="CO230" s="1225"/>
      <c r="CP230" s="1225"/>
      <c r="CQ230" s="1225"/>
      <c r="CR230" s="1225"/>
      <c r="CS230" s="1225"/>
      <c r="CT230" s="1225"/>
    </row>
    <row r="231" spans="1:98" ht="14.25" customHeight="1">
      <c r="A231" s="4194"/>
      <c r="B231" s="4209"/>
      <c r="C231" s="4210"/>
      <c r="D231" s="4209"/>
      <c r="E231" s="4210"/>
      <c r="F231" s="898"/>
      <c r="G231" s="964"/>
      <c r="H231" s="4191"/>
      <c r="I231" s="899"/>
      <c r="J231" s="900"/>
      <c r="K231" s="900"/>
      <c r="L231" s="900"/>
      <c r="M231" s="4191"/>
      <c r="N231" s="4194"/>
      <c r="O231" s="927"/>
      <c r="P231" s="901"/>
      <c r="Q231" s="4194"/>
      <c r="R231" s="4188"/>
      <c r="S231" s="4188"/>
      <c r="T231" s="4191"/>
      <c r="U231" s="818"/>
      <c r="V231" s="906">
        <v>8</v>
      </c>
      <c r="W231" s="1090"/>
      <c r="X231" s="1120"/>
      <c r="Y231" s="1120"/>
      <c r="Z231" s="898"/>
      <c r="AA231" s="908"/>
      <c r="AB231" s="908"/>
      <c r="AC231" s="908"/>
      <c r="AD231" s="909"/>
      <c r="AE231" s="871"/>
      <c r="AF231" s="1028"/>
      <c r="AG231" s="929"/>
      <c r="AH231" s="929"/>
      <c r="AI231" s="929"/>
      <c r="AJ231" s="930"/>
      <c r="AK231" s="1029"/>
      <c r="AL231" s="914"/>
      <c r="AM231" s="914"/>
      <c r="AN231" s="915"/>
      <c r="AO231" s="798"/>
      <c r="AP231" s="1050"/>
      <c r="AQ231" s="901"/>
      <c r="AR231" s="881"/>
      <c r="AS231" s="1143" t="e">
        <f t="shared" si="22"/>
        <v>#DIV/0!</v>
      </c>
      <c r="AT231" s="1144" t="e">
        <f t="shared" si="23"/>
        <v>#DIV/0!</v>
      </c>
      <c r="AU231" s="1144" t="e">
        <f t="shared" si="24"/>
        <v>#DIV/0!</v>
      </c>
      <c r="AV231" s="1144" t="e">
        <f t="shared" si="25"/>
        <v>#DIV/0!</v>
      </c>
      <c r="AW231" s="1145" t="e">
        <f t="shared" si="42"/>
        <v>#DIV/0!</v>
      </c>
      <c r="AX231" s="1145" t="e">
        <f t="shared" si="43"/>
        <v>#DIV/0!</v>
      </c>
      <c r="AY231" s="1145" t="e">
        <f t="shared" si="44"/>
        <v>#DIV/0!</v>
      </c>
      <c r="AZ231" s="1145" t="e">
        <f t="shared" si="26"/>
        <v>#DIV/0!</v>
      </c>
      <c r="BA231" s="1146" t="e">
        <f t="shared" si="27"/>
        <v>#DIV/0!</v>
      </c>
      <c r="BB231" s="1146" t="e">
        <f t="shared" si="28"/>
        <v>#DIV/0!</v>
      </c>
      <c r="BC231" s="1146" t="e">
        <f t="shared" si="29"/>
        <v>#DIV/0!</v>
      </c>
      <c r="BD231" s="1146" t="e">
        <f t="shared" si="30"/>
        <v>#DIV/0!</v>
      </c>
      <c r="BE231" s="921">
        <v>0.2</v>
      </c>
      <c r="BF231" s="921">
        <v>0.8</v>
      </c>
      <c r="BG231" s="1146" t="e">
        <f t="shared" si="31"/>
        <v>#DIV/0!</v>
      </c>
      <c r="BH231" s="1146" t="e">
        <f t="shared" si="32"/>
        <v>#DIV/0!</v>
      </c>
      <c r="BI231" s="1146" t="e">
        <f t="shared" si="33"/>
        <v>#DIV/0!</v>
      </c>
      <c r="BJ231" s="1146" t="e">
        <f t="shared" si="115"/>
        <v>#DIV/0!</v>
      </c>
      <c r="BK231" s="1146" t="e">
        <f t="shared" si="115"/>
        <v>#DIV/0!</v>
      </c>
      <c r="BL231" s="1146" t="e">
        <f t="shared" si="35"/>
        <v>#DIV/0!</v>
      </c>
      <c r="BM231" s="1146" t="e">
        <f t="shared" si="36"/>
        <v>#DIV/0!</v>
      </c>
      <c r="BN231" s="1146" t="e">
        <f t="shared" si="37"/>
        <v>#DIV/0!</v>
      </c>
      <c r="BO231" s="1146" t="e">
        <f t="shared" si="116"/>
        <v>#DIV/0!</v>
      </c>
      <c r="BP231" s="1146" t="e">
        <f t="shared" si="116"/>
        <v>#DIV/0!</v>
      </c>
      <c r="BQ231" s="1146" t="e">
        <f t="shared" si="116"/>
        <v>#DIV/0!</v>
      </c>
      <c r="BR231" s="1146" t="e">
        <f t="shared" si="116"/>
        <v>#DIV/0!</v>
      </c>
      <c r="BS231" s="4188"/>
      <c r="BT231" s="4188"/>
      <c r="BU231" s="4188"/>
      <c r="BV231" s="4188"/>
      <c r="BW231" s="4188"/>
      <c r="BX231" s="4188"/>
      <c r="BY231" s="4188"/>
      <c r="BZ231" s="4188"/>
      <c r="CA231" s="4191"/>
      <c r="CB231" s="1225"/>
      <c r="CC231" s="4194"/>
      <c r="CD231" s="4188"/>
      <c r="CE231" s="4188"/>
      <c r="CF231" s="4191"/>
      <c r="CG231" s="4204"/>
      <c r="CH231" s="1225"/>
      <c r="CI231" s="1225"/>
      <c r="CJ231" s="1225"/>
      <c r="CK231" s="1225"/>
      <c r="CL231" s="1225"/>
      <c r="CM231" s="1225"/>
      <c r="CN231" s="1225"/>
      <c r="CO231" s="1225"/>
      <c r="CP231" s="1225"/>
      <c r="CQ231" s="1225"/>
      <c r="CR231" s="1225"/>
      <c r="CS231" s="1225"/>
      <c r="CT231" s="1225"/>
    </row>
    <row r="232" spans="1:98" ht="14.25" customHeight="1">
      <c r="A232" s="4194"/>
      <c r="B232" s="4209"/>
      <c r="C232" s="4210"/>
      <c r="D232" s="4209"/>
      <c r="E232" s="4210"/>
      <c r="F232" s="898"/>
      <c r="G232" s="964"/>
      <c r="H232" s="4191"/>
      <c r="I232" s="899"/>
      <c r="J232" s="900"/>
      <c r="K232" s="900"/>
      <c r="L232" s="900"/>
      <c r="M232" s="4191"/>
      <c r="N232" s="4194"/>
      <c r="O232" s="927"/>
      <c r="P232" s="901"/>
      <c r="Q232" s="4194"/>
      <c r="R232" s="4188"/>
      <c r="S232" s="4188"/>
      <c r="T232" s="4191"/>
      <c r="U232" s="818"/>
      <c r="V232" s="906">
        <v>9</v>
      </c>
      <c r="W232" s="1090"/>
      <c r="X232" s="1120"/>
      <c r="Y232" s="1120"/>
      <c r="Z232" s="898"/>
      <c r="AA232" s="908"/>
      <c r="AB232" s="908"/>
      <c r="AC232" s="908"/>
      <c r="AD232" s="909"/>
      <c r="AE232" s="871"/>
      <c r="AF232" s="1028"/>
      <c r="AG232" s="929"/>
      <c r="AH232" s="929"/>
      <c r="AI232" s="929"/>
      <c r="AJ232" s="930"/>
      <c r="AK232" s="1029"/>
      <c r="AL232" s="914"/>
      <c r="AM232" s="914"/>
      <c r="AN232" s="915"/>
      <c r="AO232" s="798"/>
      <c r="AP232" s="1050"/>
      <c r="AQ232" s="901"/>
      <c r="AR232" s="881"/>
      <c r="AS232" s="1143" t="e">
        <f t="shared" si="22"/>
        <v>#DIV/0!</v>
      </c>
      <c r="AT232" s="1144" t="e">
        <f t="shared" si="23"/>
        <v>#DIV/0!</v>
      </c>
      <c r="AU232" s="1144" t="e">
        <f t="shared" si="24"/>
        <v>#DIV/0!</v>
      </c>
      <c r="AV232" s="1144" t="e">
        <f t="shared" si="25"/>
        <v>#DIV/0!</v>
      </c>
      <c r="AW232" s="1145" t="e">
        <f t="shared" si="42"/>
        <v>#DIV/0!</v>
      </c>
      <c r="AX232" s="1145" t="e">
        <f t="shared" si="43"/>
        <v>#DIV/0!</v>
      </c>
      <c r="AY232" s="1145" t="e">
        <f t="shared" si="44"/>
        <v>#DIV/0!</v>
      </c>
      <c r="AZ232" s="1145" t="e">
        <f t="shared" si="26"/>
        <v>#DIV/0!</v>
      </c>
      <c r="BA232" s="1146" t="e">
        <f t="shared" si="27"/>
        <v>#DIV/0!</v>
      </c>
      <c r="BB232" s="1146" t="e">
        <f t="shared" si="28"/>
        <v>#DIV/0!</v>
      </c>
      <c r="BC232" s="1146" t="e">
        <f t="shared" si="29"/>
        <v>#DIV/0!</v>
      </c>
      <c r="BD232" s="1146" t="e">
        <f t="shared" si="30"/>
        <v>#DIV/0!</v>
      </c>
      <c r="BE232" s="921">
        <v>0.2</v>
      </c>
      <c r="BF232" s="921">
        <v>0.8</v>
      </c>
      <c r="BG232" s="1146" t="e">
        <f t="shared" si="31"/>
        <v>#DIV/0!</v>
      </c>
      <c r="BH232" s="1146" t="e">
        <f t="shared" si="32"/>
        <v>#DIV/0!</v>
      </c>
      <c r="BI232" s="1146" t="e">
        <f t="shared" si="33"/>
        <v>#DIV/0!</v>
      </c>
      <c r="BJ232" s="1146" t="e">
        <f t="shared" si="115"/>
        <v>#DIV/0!</v>
      </c>
      <c r="BK232" s="1146" t="e">
        <f t="shared" si="115"/>
        <v>#DIV/0!</v>
      </c>
      <c r="BL232" s="1146" t="e">
        <f t="shared" si="35"/>
        <v>#DIV/0!</v>
      </c>
      <c r="BM232" s="1146" t="e">
        <f t="shared" si="36"/>
        <v>#DIV/0!</v>
      </c>
      <c r="BN232" s="1146" t="e">
        <f t="shared" si="37"/>
        <v>#DIV/0!</v>
      </c>
      <c r="BO232" s="1146" t="e">
        <f t="shared" si="116"/>
        <v>#DIV/0!</v>
      </c>
      <c r="BP232" s="1146" t="e">
        <f t="shared" si="116"/>
        <v>#DIV/0!</v>
      </c>
      <c r="BQ232" s="1146" t="e">
        <f t="shared" si="116"/>
        <v>#DIV/0!</v>
      </c>
      <c r="BR232" s="1146" t="e">
        <f t="shared" si="116"/>
        <v>#DIV/0!</v>
      </c>
      <c r="BS232" s="4188"/>
      <c r="BT232" s="4188"/>
      <c r="BU232" s="4188"/>
      <c r="BV232" s="4188"/>
      <c r="BW232" s="4188"/>
      <c r="BX232" s="4188"/>
      <c r="BY232" s="4188"/>
      <c r="BZ232" s="4188"/>
      <c r="CA232" s="4191"/>
      <c r="CB232" s="1225"/>
      <c r="CC232" s="4194"/>
      <c r="CD232" s="4188"/>
      <c r="CE232" s="4188"/>
      <c r="CF232" s="4191"/>
      <c r="CG232" s="4204"/>
      <c r="CH232" s="1225"/>
      <c r="CI232" s="1225"/>
      <c r="CJ232" s="1225"/>
      <c r="CK232" s="1225"/>
      <c r="CL232" s="1225"/>
      <c r="CM232" s="1225"/>
      <c r="CN232" s="1225"/>
      <c r="CO232" s="1225"/>
      <c r="CP232" s="1225"/>
      <c r="CQ232" s="1225"/>
      <c r="CR232" s="1225"/>
      <c r="CS232" s="1225"/>
      <c r="CT232" s="1225"/>
    </row>
    <row r="233" spans="1:98" ht="14.25" customHeight="1" thickBot="1">
      <c r="A233" s="4195"/>
      <c r="B233" s="4211"/>
      <c r="C233" s="4212"/>
      <c r="D233" s="4211"/>
      <c r="E233" s="4212"/>
      <c r="F233" s="983"/>
      <c r="G233" s="984"/>
      <c r="H233" s="4192"/>
      <c r="I233" s="1063"/>
      <c r="J233" s="986"/>
      <c r="K233" s="986"/>
      <c r="L233" s="986"/>
      <c r="M233" s="4192"/>
      <c r="N233" s="4195"/>
      <c r="O233" s="987"/>
      <c r="P233" s="985"/>
      <c r="Q233" s="4195"/>
      <c r="R233" s="4189"/>
      <c r="S233" s="4189"/>
      <c r="T233" s="4192"/>
      <c r="U233" s="818"/>
      <c r="V233" s="981">
        <v>10</v>
      </c>
      <c r="W233" s="1068"/>
      <c r="X233" s="1121"/>
      <c r="Y233" s="1121"/>
      <c r="Z233" s="983"/>
      <c r="AA233" s="989"/>
      <c r="AB233" s="989"/>
      <c r="AC233" s="989"/>
      <c r="AD233" s="990"/>
      <c r="AE233" s="871"/>
      <c r="AF233" s="1071"/>
      <c r="AG233" s="991"/>
      <c r="AH233" s="991"/>
      <c r="AI233" s="991"/>
      <c r="AJ233" s="992"/>
      <c r="AK233" s="1073"/>
      <c r="AL233" s="994"/>
      <c r="AM233" s="994"/>
      <c r="AN233" s="1074"/>
      <c r="AO233" s="798"/>
      <c r="AP233" s="1075"/>
      <c r="AQ233" s="985"/>
      <c r="AR233" s="881"/>
      <c r="AS233" s="1147" t="e">
        <f t="shared" si="22"/>
        <v>#DIV/0!</v>
      </c>
      <c r="AT233" s="1148" t="e">
        <f t="shared" si="23"/>
        <v>#DIV/0!</v>
      </c>
      <c r="AU233" s="1148" t="e">
        <f t="shared" si="24"/>
        <v>#DIV/0!</v>
      </c>
      <c r="AV233" s="1148" t="e">
        <f t="shared" si="25"/>
        <v>#DIV/0!</v>
      </c>
      <c r="AW233" s="1149" t="e">
        <f t="shared" si="42"/>
        <v>#DIV/0!</v>
      </c>
      <c r="AX233" s="1149" t="e">
        <f t="shared" si="43"/>
        <v>#DIV/0!</v>
      </c>
      <c r="AY233" s="1149" t="e">
        <f t="shared" si="44"/>
        <v>#DIV/0!</v>
      </c>
      <c r="AZ233" s="1149" t="e">
        <f t="shared" si="26"/>
        <v>#DIV/0!</v>
      </c>
      <c r="BA233" s="1150" t="e">
        <f t="shared" si="27"/>
        <v>#DIV/0!</v>
      </c>
      <c r="BB233" s="1150" t="e">
        <f t="shared" si="28"/>
        <v>#DIV/0!</v>
      </c>
      <c r="BC233" s="1150" t="e">
        <f t="shared" si="29"/>
        <v>#DIV/0!</v>
      </c>
      <c r="BD233" s="1150" t="e">
        <f t="shared" si="30"/>
        <v>#DIV/0!</v>
      </c>
      <c r="BE233" s="1080">
        <v>0.2</v>
      </c>
      <c r="BF233" s="1080">
        <v>0.8</v>
      </c>
      <c r="BG233" s="1150" t="e">
        <f t="shared" si="31"/>
        <v>#DIV/0!</v>
      </c>
      <c r="BH233" s="1150" t="e">
        <f t="shared" si="32"/>
        <v>#DIV/0!</v>
      </c>
      <c r="BI233" s="1150" t="e">
        <f t="shared" si="33"/>
        <v>#DIV/0!</v>
      </c>
      <c r="BJ233" s="1150" t="e">
        <f t="shared" si="115"/>
        <v>#DIV/0!</v>
      </c>
      <c r="BK233" s="1150" t="e">
        <f t="shared" si="115"/>
        <v>#DIV/0!</v>
      </c>
      <c r="BL233" s="1150" t="e">
        <f t="shared" si="35"/>
        <v>#DIV/0!</v>
      </c>
      <c r="BM233" s="1150" t="e">
        <f t="shared" si="36"/>
        <v>#DIV/0!</v>
      </c>
      <c r="BN233" s="1150" t="e">
        <f t="shared" si="37"/>
        <v>#DIV/0!</v>
      </c>
      <c r="BO233" s="1150" t="e">
        <f t="shared" si="116"/>
        <v>#DIV/0!</v>
      </c>
      <c r="BP233" s="1150" t="e">
        <f t="shared" si="116"/>
        <v>#DIV/0!</v>
      </c>
      <c r="BQ233" s="1150" t="e">
        <f t="shared" si="116"/>
        <v>#DIV/0!</v>
      </c>
      <c r="BR233" s="1150" t="e">
        <f t="shared" si="116"/>
        <v>#DIV/0!</v>
      </c>
      <c r="BS233" s="4189"/>
      <c r="BT233" s="4189"/>
      <c r="BU233" s="4189"/>
      <c r="BV233" s="4189"/>
      <c r="BW233" s="4189"/>
      <c r="BX233" s="4189"/>
      <c r="BY233" s="4189"/>
      <c r="BZ233" s="4189"/>
      <c r="CA233" s="4192"/>
      <c r="CB233" s="1225"/>
      <c r="CC233" s="4195"/>
      <c r="CD233" s="4189"/>
      <c r="CE233" s="4189"/>
      <c r="CF233" s="4192"/>
      <c r="CG233" s="4205"/>
      <c r="CH233" s="1225"/>
      <c r="CI233" s="1225"/>
      <c r="CJ233" s="1225"/>
      <c r="CK233" s="1225"/>
      <c r="CL233" s="1225"/>
      <c r="CM233" s="1225"/>
      <c r="CN233" s="1225"/>
      <c r="CO233" s="1225"/>
      <c r="CP233" s="1225"/>
      <c r="CQ233" s="1225"/>
      <c r="CR233" s="1225"/>
      <c r="CS233" s="1225"/>
      <c r="CT233" s="1225"/>
    </row>
    <row r="234" spans="1:98" ht="14.25" customHeight="1">
      <c r="A234" s="4206">
        <v>27</v>
      </c>
      <c r="B234" s="4207"/>
      <c r="C234" s="4208"/>
      <c r="D234" s="4213"/>
      <c r="E234" s="4208"/>
      <c r="F234" s="858"/>
      <c r="G234" s="950"/>
      <c r="H234" s="4214"/>
      <c r="I234" s="860"/>
      <c r="J234" s="861"/>
      <c r="K234" s="861"/>
      <c r="L234" s="861"/>
      <c r="M234" s="4215"/>
      <c r="N234" s="4198"/>
      <c r="O234" s="954"/>
      <c r="P234" s="951"/>
      <c r="Q234" s="4199"/>
      <c r="R234" s="4200"/>
      <c r="S234" s="4200"/>
      <c r="T234" s="4201"/>
      <c r="U234" s="818"/>
      <c r="V234" s="867">
        <v>1</v>
      </c>
      <c r="W234" s="954"/>
      <c r="X234" s="1122"/>
      <c r="Y234" s="1122"/>
      <c r="Z234" s="858"/>
      <c r="AA234" s="869"/>
      <c r="AB234" s="869"/>
      <c r="AC234" s="869"/>
      <c r="AD234" s="870"/>
      <c r="AE234" s="871"/>
      <c r="AF234" s="1086"/>
      <c r="AG234" s="874"/>
      <c r="AH234" s="874"/>
      <c r="AI234" s="874"/>
      <c r="AJ234" s="875"/>
      <c r="AK234" s="1041"/>
      <c r="AL234" s="877"/>
      <c r="AM234" s="877"/>
      <c r="AN234" s="878"/>
      <c r="AO234" s="798"/>
      <c r="AP234" s="879"/>
      <c r="AQ234" s="880"/>
      <c r="AR234" s="881"/>
      <c r="AS234" s="1139" t="e">
        <f t="shared" si="22"/>
        <v>#DIV/0!</v>
      </c>
      <c r="AT234" s="1140" t="e">
        <f t="shared" si="23"/>
        <v>#DIV/0!</v>
      </c>
      <c r="AU234" s="1140" t="e">
        <f t="shared" si="24"/>
        <v>#DIV/0!</v>
      </c>
      <c r="AV234" s="1140" t="e">
        <f t="shared" si="25"/>
        <v>#DIV/0!</v>
      </c>
      <c r="AW234" s="1141" t="e">
        <f t="shared" si="42"/>
        <v>#DIV/0!</v>
      </c>
      <c r="AX234" s="1141" t="e">
        <f t="shared" si="43"/>
        <v>#DIV/0!</v>
      </c>
      <c r="AY234" s="1141" t="e">
        <f t="shared" si="44"/>
        <v>#DIV/0!</v>
      </c>
      <c r="AZ234" s="1141" t="e">
        <f t="shared" si="26"/>
        <v>#DIV/0!</v>
      </c>
      <c r="BA234" s="1142" t="e">
        <f t="shared" si="27"/>
        <v>#DIV/0!</v>
      </c>
      <c r="BB234" s="1142" t="e">
        <f t="shared" si="28"/>
        <v>#DIV/0!</v>
      </c>
      <c r="BC234" s="1142" t="e">
        <f t="shared" si="29"/>
        <v>#DIV/0!</v>
      </c>
      <c r="BD234" s="1142" t="e">
        <f t="shared" si="30"/>
        <v>#DIV/0!</v>
      </c>
      <c r="BE234" s="886">
        <v>0.2</v>
      </c>
      <c r="BF234" s="886">
        <v>0.8</v>
      </c>
      <c r="BG234" s="1142" t="e">
        <f t="shared" si="31"/>
        <v>#DIV/0!</v>
      </c>
      <c r="BH234" s="1142" t="e">
        <f t="shared" si="32"/>
        <v>#DIV/0!</v>
      </c>
      <c r="BI234" s="1142" t="e">
        <f t="shared" si="33"/>
        <v>#DIV/0!</v>
      </c>
      <c r="BJ234" s="1142" t="e">
        <f t="shared" si="115"/>
        <v>#DIV/0!</v>
      </c>
      <c r="BK234" s="1142" t="e">
        <f t="shared" si="115"/>
        <v>#DIV/0!</v>
      </c>
      <c r="BL234" s="1142" t="e">
        <f t="shared" si="35"/>
        <v>#DIV/0!</v>
      </c>
      <c r="BM234" s="1142" t="e">
        <f t="shared" si="36"/>
        <v>#DIV/0!</v>
      </c>
      <c r="BN234" s="1142" t="e">
        <f t="shared" si="37"/>
        <v>#DIV/0!</v>
      </c>
      <c r="BO234" s="1142" t="e">
        <f t="shared" si="116"/>
        <v>#DIV/0!</v>
      </c>
      <c r="BP234" s="1142" t="e">
        <f t="shared" si="116"/>
        <v>#DIV/0!</v>
      </c>
      <c r="BQ234" s="1142" t="e">
        <f t="shared" si="116"/>
        <v>#DIV/0!</v>
      </c>
      <c r="BR234" s="1142" t="e">
        <f t="shared" si="116"/>
        <v>#DIV/0!</v>
      </c>
      <c r="BS234" s="4197" t="e">
        <f t="shared" ref="BS234:BV234" si="117">AVERAGEIF(BO234:BO243,"&lt;&gt;#¡DIV/0!")</f>
        <v>#DIV/0!</v>
      </c>
      <c r="BT234" s="4197" t="e">
        <f t="shared" si="117"/>
        <v>#DIV/0!</v>
      </c>
      <c r="BU234" s="4197" t="e">
        <f t="shared" si="117"/>
        <v>#DIV/0!</v>
      </c>
      <c r="BV234" s="4197" t="e">
        <f t="shared" si="117"/>
        <v>#DIV/0!</v>
      </c>
      <c r="BW234" s="4187" t="e">
        <f>+C234*BS234</f>
        <v>#DIV/0!</v>
      </c>
      <c r="BX234" s="4187" t="e">
        <f>+C234*BT234</f>
        <v>#DIV/0!</v>
      </c>
      <c r="BY234" s="4187" t="e">
        <f>+C234*BU234</f>
        <v>#DIV/0!</v>
      </c>
      <c r="BZ234" s="4187" t="e">
        <f>+C234*BV234</f>
        <v>#DIV/0!</v>
      </c>
      <c r="CA234" s="4190" t="e">
        <f>SUM(BW234:BZ243)</f>
        <v>#DIV/0!</v>
      </c>
      <c r="CB234" s="1225"/>
      <c r="CC234" s="4193" t="e">
        <f t="shared" ref="CC234:CF234" si="118">+Q234/$N$234</f>
        <v>#DIV/0!</v>
      </c>
      <c r="CD234" s="4196" t="e">
        <f t="shared" si="118"/>
        <v>#DIV/0!</v>
      </c>
      <c r="CE234" s="4196" t="e">
        <f t="shared" si="118"/>
        <v>#DIV/0!</v>
      </c>
      <c r="CF234" s="4202" t="e">
        <f t="shared" si="118"/>
        <v>#DIV/0!</v>
      </c>
      <c r="CG234" s="4203" t="e">
        <f>AVERAGE(CC234:CF243)</f>
        <v>#DIV/0!</v>
      </c>
      <c r="CH234" s="1225"/>
      <c r="CI234" s="1225"/>
      <c r="CJ234" s="1225"/>
      <c r="CK234" s="1225"/>
      <c r="CL234" s="1225"/>
      <c r="CM234" s="1225"/>
      <c r="CN234" s="1225"/>
      <c r="CO234" s="1225"/>
      <c r="CP234" s="1225"/>
      <c r="CQ234" s="1225"/>
      <c r="CR234" s="1225"/>
      <c r="CS234" s="1225"/>
      <c r="CT234" s="1225"/>
    </row>
    <row r="235" spans="1:98" ht="14.25" customHeight="1">
      <c r="A235" s="4194"/>
      <c r="B235" s="4209"/>
      <c r="C235" s="4210"/>
      <c r="D235" s="4209"/>
      <c r="E235" s="4210"/>
      <c r="F235" s="898"/>
      <c r="G235" s="964"/>
      <c r="H235" s="4191"/>
      <c r="I235" s="899"/>
      <c r="J235" s="900"/>
      <c r="K235" s="900"/>
      <c r="L235" s="900"/>
      <c r="M235" s="4191"/>
      <c r="N235" s="4194"/>
      <c r="O235" s="927"/>
      <c r="P235" s="901"/>
      <c r="Q235" s="4194"/>
      <c r="R235" s="4188"/>
      <c r="S235" s="4188"/>
      <c r="T235" s="4191"/>
      <c r="U235" s="818"/>
      <c r="V235" s="906">
        <v>2</v>
      </c>
      <c r="W235" s="1090"/>
      <c r="X235" s="1120"/>
      <c r="Y235" s="1120"/>
      <c r="Z235" s="898"/>
      <c r="AA235" s="908"/>
      <c r="AB235" s="908"/>
      <c r="AC235" s="908"/>
      <c r="AD235" s="909"/>
      <c r="AE235" s="871"/>
      <c r="AF235" s="1028"/>
      <c r="AG235" s="929"/>
      <c r="AH235" s="929"/>
      <c r="AI235" s="929"/>
      <c r="AJ235" s="930"/>
      <c r="AK235" s="1029"/>
      <c r="AL235" s="914"/>
      <c r="AM235" s="914"/>
      <c r="AN235" s="915"/>
      <c r="AO235" s="798"/>
      <c r="AP235" s="1050"/>
      <c r="AQ235" s="901"/>
      <c r="AR235" s="881"/>
      <c r="AS235" s="1143" t="e">
        <f t="shared" si="22"/>
        <v>#DIV/0!</v>
      </c>
      <c r="AT235" s="1144" t="e">
        <f t="shared" si="23"/>
        <v>#DIV/0!</v>
      </c>
      <c r="AU235" s="1144" t="e">
        <f t="shared" si="24"/>
        <v>#DIV/0!</v>
      </c>
      <c r="AV235" s="1144" t="e">
        <f t="shared" si="25"/>
        <v>#DIV/0!</v>
      </c>
      <c r="AW235" s="1145" t="e">
        <f t="shared" si="42"/>
        <v>#DIV/0!</v>
      </c>
      <c r="AX235" s="1145" t="e">
        <f t="shared" si="43"/>
        <v>#DIV/0!</v>
      </c>
      <c r="AY235" s="1145" t="e">
        <f t="shared" si="44"/>
        <v>#DIV/0!</v>
      </c>
      <c r="AZ235" s="1145" t="e">
        <f t="shared" si="26"/>
        <v>#DIV/0!</v>
      </c>
      <c r="BA235" s="1146" t="e">
        <f t="shared" si="27"/>
        <v>#DIV/0!</v>
      </c>
      <c r="BB235" s="1146" t="e">
        <f t="shared" si="28"/>
        <v>#DIV/0!</v>
      </c>
      <c r="BC235" s="1146" t="e">
        <f t="shared" si="29"/>
        <v>#DIV/0!</v>
      </c>
      <c r="BD235" s="1146" t="e">
        <f t="shared" si="30"/>
        <v>#DIV/0!</v>
      </c>
      <c r="BE235" s="921">
        <v>0.2</v>
      </c>
      <c r="BF235" s="921">
        <v>0.8</v>
      </c>
      <c r="BG235" s="1146" t="e">
        <f t="shared" si="31"/>
        <v>#DIV/0!</v>
      </c>
      <c r="BH235" s="1146" t="e">
        <f t="shared" si="32"/>
        <v>#DIV/0!</v>
      </c>
      <c r="BI235" s="1146" t="e">
        <f t="shared" si="33"/>
        <v>#DIV/0!</v>
      </c>
      <c r="BJ235" s="1146" t="e">
        <f t="shared" si="115"/>
        <v>#DIV/0!</v>
      </c>
      <c r="BK235" s="1146" t="e">
        <f t="shared" si="115"/>
        <v>#DIV/0!</v>
      </c>
      <c r="BL235" s="1146" t="e">
        <f t="shared" si="35"/>
        <v>#DIV/0!</v>
      </c>
      <c r="BM235" s="1146" t="e">
        <f t="shared" si="36"/>
        <v>#DIV/0!</v>
      </c>
      <c r="BN235" s="1146" t="e">
        <f t="shared" si="37"/>
        <v>#DIV/0!</v>
      </c>
      <c r="BO235" s="1146" t="e">
        <f t="shared" si="116"/>
        <v>#DIV/0!</v>
      </c>
      <c r="BP235" s="1146" t="e">
        <f t="shared" si="116"/>
        <v>#DIV/0!</v>
      </c>
      <c r="BQ235" s="1146" t="e">
        <f t="shared" si="116"/>
        <v>#DIV/0!</v>
      </c>
      <c r="BR235" s="1146" t="e">
        <f t="shared" si="116"/>
        <v>#DIV/0!</v>
      </c>
      <c r="BS235" s="4188"/>
      <c r="BT235" s="4188"/>
      <c r="BU235" s="4188"/>
      <c r="BV235" s="4188"/>
      <c r="BW235" s="4188"/>
      <c r="BX235" s="4188"/>
      <c r="BY235" s="4188"/>
      <c r="BZ235" s="4188"/>
      <c r="CA235" s="4191"/>
      <c r="CB235" s="1225"/>
      <c r="CC235" s="4194"/>
      <c r="CD235" s="4188"/>
      <c r="CE235" s="4188"/>
      <c r="CF235" s="4191"/>
      <c r="CG235" s="4204"/>
      <c r="CH235" s="1225"/>
      <c r="CI235" s="1225"/>
      <c r="CJ235" s="1225"/>
      <c r="CK235" s="1225"/>
      <c r="CL235" s="1225"/>
      <c r="CM235" s="1225"/>
      <c r="CN235" s="1225"/>
      <c r="CO235" s="1225"/>
      <c r="CP235" s="1225"/>
      <c r="CQ235" s="1225"/>
      <c r="CR235" s="1225"/>
      <c r="CS235" s="1225"/>
      <c r="CT235" s="1225"/>
    </row>
    <row r="236" spans="1:98" ht="14.25" customHeight="1">
      <c r="A236" s="4194"/>
      <c r="B236" s="4209"/>
      <c r="C236" s="4210"/>
      <c r="D236" s="4209"/>
      <c r="E236" s="4210"/>
      <c r="F236" s="898"/>
      <c r="G236" s="964"/>
      <c r="H236" s="4191"/>
      <c r="I236" s="899"/>
      <c r="J236" s="900"/>
      <c r="K236" s="900"/>
      <c r="L236" s="900"/>
      <c r="M236" s="4191"/>
      <c r="N236" s="4194"/>
      <c r="O236" s="927"/>
      <c r="P236" s="901"/>
      <c r="Q236" s="4194"/>
      <c r="R236" s="4188"/>
      <c r="S236" s="4188"/>
      <c r="T236" s="4191"/>
      <c r="U236" s="818"/>
      <c r="V236" s="906">
        <v>3</v>
      </c>
      <c r="W236" s="1090"/>
      <c r="X236" s="1120"/>
      <c r="Y236" s="1120"/>
      <c r="Z236" s="898"/>
      <c r="AA236" s="908"/>
      <c r="AB236" s="908"/>
      <c r="AC236" s="908"/>
      <c r="AD236" s="909"/>
      <c r="AE236" s="871"/>
      <c r="AF236" s="1028"/>
      <c r="AG236" s="929"/>
      <c r="AH236" s="929"/>
      <c r="AI236" s="929"/>
      <c r="AJ236" s="930"/>
      <c r="AK236" s="1029"/>
      <c r="AL236" s="914"/>
      <c r="AM236" s="914"/>
      <c r="AN236" s="915"/>
      <c r="AO236" s="798"/>
      <c r="AP236" s="1050"/>
      <c r="AQ236" s="901"/>
      <c r="AR236" s="881"/>
      <c r="AS236" s="1143" t="e">
        <f t="shared" si="22"/>
        <v>#DIV/0!</v>
      </c>
      <c r="AT236" s="1144" t="e">
        <f t="shared" si="23"/>
        <v>#DIV/0!</v>
      </c>
      <c r="AU236" s="1144" t="e">
        <f t="shared" si="24"/>
        <v>#DIV/0!</v>
      </c>
      <c r="AV236" s="1144" t="e">
        <f t="shared" si="25"/>
        <v>#DIV/0!</v>
      </c>
      <c r="AW236" s="1145" t="e">
        <f t="shared" si="42"/>
        <v>#DIV/0!</v>
      </c>
      <c r="AX236" s="1145" t="e">
        <f t="shared" si="43"/>
        <v>#DIV/0!</v>
      </c>
      <c r="AY236" s="1145" t="e">
        <f t="shared" si="44"/>
        <v>#DIV/0!</v>
      </c>
      <c r="AZ236" s="1145" t="e">
        <f t="shared" si="26"/>
        <v>#DIV/0!</v>
      </c>
      <c r="BA236" s="1146" t="e">
        <f t="shared" si="27"/>
        <v>#DIV/0!</v>
      </c>
      <c r="BB236" s="1146" t="e">
        <f t="shared" si="28"/>
        <v>#DIV/0!</v>
      </c>
      <c r="BC236" s="1146" t="e">
        <f t="shared" si="29"/>
        <v>#DIV/0!</v>
      </c>
      <c r="BD236" s="1146" t="e">
        <f t="shared" si="30"/>
        <v>#DIV/0!</v>
      </c>
      <c r="BE236" s="921">
        <v>0.2</v>
      </c>
      <c r="BF236" s="921">
        <v>0.8</v>
      </c>
      <c r="BG236" s="1146" t="e">
        <f t="shared" si="31"/>
        <v>#DIV/0!</v>
      </c>
      <c r="BH236" s="1146" t="e">
        <f t="shared" si="32"/>
        <v>#DIV/0!</v>
      </c>
      <c r="BI236" s="1146" t="e">
        <f t="shared" si="33"/>
        <v>#DIV/0!</v>
      </c>
      <c r="BJ236" s="1146" t="e">
        <f t="shared" si="115"/>
        <v>#DIV/0!</v>
      </c>
      <c r="BK236" s="1146" t="e">
        <f t="shared" si="115"/>
        <v>#DIV/0!</v>
      </c>
      <c r="BL236" s="1146" t="e">
        <f t="shared" si="35"/>
        <v>#DIV/0!</v>
      </c>
      <c r="BM236" s="1146" t="e">
        <f t="shared" si="36"/>
        <v>#DIV/0!</v>
      </c>
      <c r="BN236" s="1146" t="e">
        <f t="shared" si="37"/>
        <v>#DIV/0!</v>
      </c>
      <c r="BO236" s="1146" t="e">
        <f t="shared" si="116"/>
        <v>#DIV/0!</v>
      </c>
      <c r="BP236" s="1146" t="e">
        <f t="shared" si="116"/>
        <v>#DIV/0!</v>
      </c>
      <c r="BQ236" s="1146" t="e">
        <f t="shared" si="116"/>
        <v>#DIV/0!</v>
      </c>
      <c r="BR236" s="1146" t="e">
        <f t="shared" si="116"/>
        <v>#DIV/0!</v>
      </c>
      <c r="BS236" s="4188"/>
      <c r="BT236" s="4188"/>
      <c r="BU236" s="4188"/>
      <c r="BV236" s="4188"/>
      <c r="BW236" s="4188"/>
      <c r="BX236" s="4188"/>
      <c r="BY236" s="4188"/>
      <c r="BZ236" s="4188"/>
      <c r="CA236" s="4191"/>
      <c r="CB236" s="1225"/>
      <c r="CC236" s="4194"/>
      <c r="CD236" s="4188"/>
      <c r="CE236" s="4188"/>
      <c r="CF236" s="4191"/>
      <c r="CG236" s="4204"/>
      <c r="CH236" s="1225"/>
      <c r="CI236" s="1225"/>
      <c r="CJ236" s="1225"/>
      <c r="CK236" s="1225"/>
      <c r="CL236" s="1225"/>
      <c r="CM236" s="1225"/>
      <c r="CN236" s="1225"/>
      <c r="CO236" s="1225"/>
      <c r="CP236" s="1225"/>
      <c r="CQ236" s="1225"/>
      <c r="CR236" s="1225"/>
      <c r="CS236" s="1225"/>
      <c r="CT236" s="1225"/>
    </row>
    <row r="237" spans="1:98" ht="14.25" customHeight="1">
      <c r="A237" s="4194"/>
      <c r="B237" s="4209"/>
      <c r="C237" s="4210"/>
      <c r="D237" s="4209"/>
      <c r="E237" s="4210"/>
      <c r="F237" s="898"/>
      <c r="G237" s="964"/>
      <c r="H237" s="4191"/>
      <c r="I237" s="899"/>
      <c r="J237" s="900"/>
      <c r="K237" s="900"/>
      <c r="L237" s="900"/>
      <c r="M237" s="4191"/>
      <c r="N237" s="4194"/>
      <c r="O237" s="927"/>
      <c r="P237" s="901"/>
      <c r="Q237" s="4194"/>
      <c r="R237" s="4188"/>
      <c r="S237" s="4188"/>
      <c r="T237" s="4191"/>
      <c r="U237" s="818"/>
      <c r="V237" s="906">
        <v>4</v>
      </c>
      <c r="W237" s="1090"/>
      <c r="X237" s="1120"/>
      <c r="Y237" s="1120"/>
      <c r="Z237" s="898"/>
      <c r="AA237" s="908"/>
      <c r="AB237" s="908"/>
      <c r="AC237" s="908"/>
      <c r="AD237" s="909"/>
      <c r="AE237" s="871"/>
      <c r="AF237" s="1028"/>
      <c r="AG237" s="929"/>
      <c r="AH237" s="929"/>
      <c r="AI237" s="929"/>
      <c r="AJ237" s="930"/>
      <c r="AK237" s="1029"/>
      <c r="AL237" s="914"/>
      <c r="AM237" s="914"/>
      <c r="AN237" s="915"/>
      <c r="AO237" s="798"/>
      <c r="AP237" s="1050"/>
      <c r="AQ237" s="901"/>
      <c r="AR237" s="881"/>
      <c r="AS237" s="1143" t="e">
        <f t="shared" si="22"/>
        <v>#DIV/0!</v>
      </c>
      <c r="AT237" s="1144" t="e">
        <f t="shared" si="23"/>
        <v>#DIV/0!</v>
      </c>
      <c r="AU237" s="1144" t="e">
        <f t="shared" si="24"/>
        <v>#DIV/0!</v>
      </c>
      <c r="AV237" s="1144" t="e">
        <f t="shared" si="25"/>
        <v>#DIV/0!</v>
      </c>
      <c r="AW237" s="1145" t="e">
        <f t="shared" si="42"/>
        <v>#DIV/0!</v>
      </c>
      <c r="AX237" s="1145" t="e">
        <f t="shared" si="43"/>
        <v>#DIV/0!</v>
      </c>
      <c r="AY237" s="1145" t="e">
        <f t="shared" si="44"/>
        <v>#DIV/0!</v>
      </c>
      <c r="AZ237" s="1145" t="e">
        <f t="shared" si="26"/>
        <v>#DIV/0!</v>
      </c>
      <c r="BA237" s="1146" t="e">
        <f t="shared" si="27"/>
        <v>#DIV/0!</v>
      </c>
      <c r="BB237" s="1146" t="e">
        <f t="shared" si="28"/>
        <v>#DIV/0!</v>
      </c>
      <c r="BC237" s="1146" t="e">
        <f t="shared" si="29"/>
        <v>#DIV/0!</v>
      </c>
      <c r="BD237" s="1146" t="e">
        <f t="shared" si="30"/>
        <v>#DIV/0!</v>
      </c>
      <c r="BE237" s="921">
        <v>0.2</v>
      </c>
      <c r="BF237" s="921">
        <v>0.8</v>
      </c>
      <c r="BG237" s="1146" t="e">
        <f t="shared" si="31"/>
        <v>#DIV/0!</v>
      </c>
      <c r="BH237" s="1146" t="e">
        <f t="shared" si="32"/>
        <v>#DIV/0!</v>
      </c>
      <c r="BI237" s="1146" t="e">
        <f t="shared" si="33"/>
        <v>#DIV/0!</v>
      </c>
      <c r="BJ237" s="1146" t="e">
        <f t="shared" si="115"/>
        <v>#DIV/0!</v>
      </c>
      <c r="BK237" s="1146" t="e">
        <f t="shared" si="115"/>
        <v>#DIV/0!</v>
      </c>
      <c r="BL237" s="1146" t="e">
        <f t="shared" si="35"/>
        <v>#DIV/0!</v>
      </c>
      <c r="BM237" s="1146" t="e">
        <f t="shared" si="36"/>
        <v>#DIV/0!</v>
      </c>
      <c r="BN237" s="1146" t="e">
        <f t="shared" si="37"/>
        <v>#DIV/0!</v>
      </c>
      <c r="BO237" s="1146" t="e">
        <f t="shared" si="116"/>
        <v>#DIV/0!</v>
      </c>
      <c r="BP237" s="1146" t="e">
        <f t="shared" si="116"/>
        <v>#DIV/0!</v>
      </c>
      <c r="BQ237" s="1146" t="e">
        <f t="shared" si="116"/>
        <v>#DIV/0!</v>
      </c>
      <c r="BR237" s="1146" t="e">
        <f t="shared" si="116"/>
        <v>#DIV/0!</v>
      </c>
      <c r="BS237" s="4188"/>
      <c r="BT237" s="4188"/>
      <c r="BU237" s="4188"/>
      <c r="BV237" s="4188"/>
      <c r="BW237" s="4188"/>
      <c r="BX237" s="4188"/>
      <c r="BY237" s="4188"/>
      <c r="BZ237" s="4188"/>
      <c r="CA237" s="4191"/>
      <c r="CB237" s="1225"/>
      <c r="CC237" s="4194"/>
      <c r="CD237" s="4188"/>
      <c r="CE237" s="4188"/>
      <c r="CF237" s="4191"/>
      <c r="CG237" s="4204"/>
      <c r="CH237" s="1225"/>
      <c r="CI237" s="1225"/>
      <c r="CJ237" s="1225"/>
      <c r="CK237" s="1225"/>
      <c r="CL237" s="1225"/>
      <c r="CM237" s="1225"/>
      <c r="CN237" s="1225"/>
      <c r="CO237" s="1225"/>
      <c r="CP237" s="1225"/>
      <c r="CQ237" s="1225"/>
      <c r="CR237" s="1225"/>
      <c r="CS237" s="1225"/>
      <c r="CT237" s="1225"/>
    </row>
    <row r="238" spans="1:98" ht="14.25" customHeight="1">
      <c r="A238" s="4194"/>
      <c r="B238" s="4209"/>
      <c r="C238" s="4210"/>
      <c r="D238" s="4209"/>
      <c r="E238" s="4210"/>
      <c r="F238" s="898"/>
      <c r="G238" s="964"/>
      <c r="H238" s="4191"/>
      <c r="I238" s="899"/>
      <c r="J238" s="900"/>
      <c r="K238" s="900"/>
      <c r="L238" s="900"/>
      <c r="M238" s="4191"/>
      <c r="N238" s="4194"/>
      <c r="O238" s="927"/>
      <c r="P238" s="901"/>
      <c r="Q238" s="4194"/>
      <c r="R238" s="4188"/>
      <c r="S238" s="4188"/>
      <c r="T238" s="4191"/>
      <c r="U238" s="818"/>
      <c r="V238" s="906">
        <v>5</v>
      </c>
      <c r="W238" s="1090"/>
      <c r="X238" s="1120"/>
      <c r="Y238" s="1120"/>
      <c r="Z238" s="898"/>
      <c r="AA238" s="908"/>
      <c r="AB238" s="908"/>
      <c r="AC238" s="908"/>
      <c r="AD238" s="909"/>
      <c r="AE238" s="871"/>
      <c r="AF238" s="1028"/>
      <c r="AG238" s="929"/>
      <c r="AH238" s="929"/>
      <c r="AI238" s="929"/>
      <c r="AJ238" s="930"/>
      <c r="AK238" s="1029"/>
      <c r="AL238" s="914"/>
      <c r="AM238" s="914"/>
      <c r="AN238" s="915"/>
      <c r="AO238" s="798"/>
      <c r="AP238" s="1050"/>
      <c r="AQ238" s="901"/>
      <c r="AR238" s="881"/>
      <c r="AS238" s="1143" t="e">
        <f t="shared" si="22"/>
        <v>#DIV/0!</v>
      </c>
      <c r="AT238" s="1144" t="e">
        <f t="shared" si="23"/>
        <v>#DIV/0!</v>
      </c>
      <c r="AU238" s="1144" t="e">
        <f t="shared" si="24"/>
        <v>#DIV/0!</v>
      </c>
      <c r="AV238" s="1144" t="e">
        <f t="shared" si="25"/>
        <v>#DIV/0!</v>
      </c>
      <c r="AW238" s="1145" t="e">
        <f t="shared" si="42"/>
        <v>#DIV/0!</v>
      </c>
      <c r="AX238" s="1145" t="e">
        <f t="shared" si="43"/>
        <v>#DIV/0!</v>
      </c>
      <c r="AY238" s="1145" t="e">
        <f t="shared" si="44"/>
        <v>#DIV/0!</v>
      </c>
      <c r="AZ238" s="1145" t="e">
        <f t="shared" si="26"/>
        <v>#DIV/0!</v>
      </c>
      <c r="BA238" s="1146" t="e">
        <f t="shared" si="27"/>
        <v>#DIV/0!</v>
      </c>
      <c r="BB238" s="1146" t="e">
        <f t="shared" si="28"/>
        <v>#DIV/0!</v>
      </c>
      <c r="BC238" s="1146" t="e">
        <f t="shared" si="29"/>
        <v>#DIV/0!</v>
      </c>
      <c r="BD238" s="1146" t="e">
        <f t="shared" si="30"/>
        <v>#DIV/0!</v>
      </c>
      <c r="BE238" s="921">
        <v>0.2</v>
      </c>
      <c r="BF238" s="921">
        <v>0.8</v>
      </c>
      <c r="BG238" s="1146" t="e">
        <f t="shared" si="31"/>
        <v>#DIV/0!</v>
      </c>
      <c r="BH238" s="1146" t="e">
        <f t="shared" si="32"/>
        <v>#DIV/0!</v>
      </c>
      <c r="BI238" s="1146" t="e">
        <f t="shared" si="33"/>
        <v>#DIV/0!</v>
      </c>
      <c r="BJ238" s="1146" t="e">
        <f t="shared" si="115"/>
        <v>#DIV/0!</v>
      </c>
      <c r="BK238" s="1146" t="e">
        <f t="shared" si="115"/>
        <v>#DIV/0!</v>
      </c>
      <c r="BL238" s="1146" t="e">
        <f t="shared" si="35"/>
        <v>#DIV/0!</v>
      </c>
      <c r="BM238" s="1146" t="e">
        <f t="shared" si="36"/>
        <v>#DIV/0!</v>
      </c>
      <c r="BN238" s="1146" t="e">
        <f t="shared" si="37"/>
        <v>#DIV/0!</v>
      </c>
      <c r="BO238" s="1146" t="e">
        <f t="shared" si="116"/>
        <v>#DIV/0!</v>
      </c>
      <c r="BP238" s="1146" t="e">
        <f t="shared" si="116"/>
        <v>#DIV/0!</v>
      </c>
      <c r="BQ238" s="1146" t="e">
        <f t="shared" si="116"/>
        <v>#DIV/0!</v>
      </c>
      <c r="BR238" s="1146" t="e">
        <f t="shared" si="116"/>
        <v>#DIV/0!</v>
      </c>
      <c r="BS238" s="4188"/>
      <c r="BT238" s="4188"/>
      <c r="BU238" s="4188"/>
      <c r="BV238" s="4188"/>
      <c r="BW238" s="4188"/>
      <c r="BX238" s="4188"/>
      <c r="BY238" s="4188"/>
      <c r="BZ238" s="4188"/>
      <c r="CA238" s="4191"/>
      <c r="CB238" s="1225"/>
      <c r="CC238" s="4194"/>
      <c r="CD238" s="4188"/>
      <c r="CE238" s="4188"/>
      <c r="CF238" s="4191"/>
      <c r="CG238" s="4204"/>
      <c r="CH238" s="1225"/>
      <c r="CI238" s="1225"/>
      <c r="CJ238" s="1225"/>
      <c r="CK238" s="1225"/>
      <c r="CL238" s="1225"/>
      <c r="CM238" s="1225"/>
      <c r="CN238" s="1225"/>
      <c r="CO238" s="1225"/>
      <c r="CP238" s="1225"/>
      <c r="CQ238" s="1225"/>
      <c r="CR238" s="1225"/>
      <c r="CS238" s="1225"/>
      <c r="CT238" s="1225"/>
    </row>
    <row r="239" spans="1:98" ht="14.25" customHeight="1">
      <c r="A239" s="4194"/>
      <c r="B239" s="4209"/>
      <c r="C239" s="4210"/>
      <c r="D239" s="4209"/>
      <c r="E239" s="4210"/>
      <c r="F239" s="898"/>
      <c r="G239" s="964"/>
      <c r="H239" s="4191"/>
      <c r="I239" s="899"/>
      <c r="J239" s="900"/>
      <c r="K239" s="900"/>
      <c r="L239" s="900"/>
      <c r="M239" s="4191"/>
      <c r="N239" s="4194"/>
      <c r="O239" s="927"/>
      <c r="P239" s="901"/>
      <c r="Q239" s="4194"/>
      <c r="R239" s="4188"/>
      <c r="S239" s="4188"/>
      <c r="T239" s="4191"/>
      <c r="U239" s="818"/>
      <c r="V239" s="906">
        <v>6</v>
      </c>
      <c r="W239" s="1090"/>
      <c r="X239" s="1120"/>
      <c r="Y239" s="1120"/>
      <c r="Z239" s="898"/>
      <c r="AA239" s="908"/>
      <c r="AB239" s="908"/>
      <c r="AC239" s="908"/>
      <c r="AD239" s="909"/>
      <c r="AE239" s="871"/>
      <c r="AF239" s="1028"/>
      <c r="AG239" s="929"/>
      <c r="AH239" s="929"/>
      <c r="AI239" s="929"/>
      <c r="AJ239" s="930"/>
      <c r="AK239" s="1029"/>
      <c r="AL239" s="914"/>
      <c r="AM239" s="914"/>
      <c r="AN239" s="915"/>
      <c r="AO239" s="798"/>
      <c r="AP239" s="1050"/>
      <c r="AQ239" s="901"/>
      <c r="AR239" s="881"/>
      <c r="AS239" s="1143" t="e">
        <f t="shared" si="22"/>
        <v>#DIV/0!</v>
      </c>
      <c r="AT239" s="1144" t="e">
        <f t="shared" si="23"/>
        <v>#DIV/0!</v>
      </c>
      <c r="AU239" s="1144" t="e">
        <f t="shared" si="24"/>
        <v>#DIV/0!</v>
      </c>
      <c r="AV239" s="1144" t="e">
        <f t="shared" si="25"/>
        <v>#DIV/0!</v>
      </c>
      <c r="AW239" s="1145" t="e">
        <f t="shared" si="42"/>
        <v>#DIV/0!</v>
      </c>
      <c r="AX239" s="1145" t="e">
        <f t="shared" si="43"/>
        <v>#DIV/0!</v>
      </c>
      <c r="AY239" s="1145" t="e">
        <f t="shared" si="44"/>
        <v>#DIV/0!</v>
      </c>
      <c r="AZ239" s="1145" t="e">
        <f t="shared" si="26"/>
        <v>#DIV/0!</v>
      </c>
      <c r="BA239" s="1146" t="e">
        <f t="shared" si="27"/>
        <v>#DIV/0!</v>
      </c>
      <c r="BB239" s="1146" t="e">
        <f t="shared" si="28"/>
        <v>#DIV/0!</v>
      </c>
      <c r="BC239" s="1146" t="e">
        <f t="shared" si="29"/>
        <v>#DIV/0!</v>
      </c>
      <c r="BD239" s="1146" t="e">
        <f t="shared" si="30"/>
        <v>#DIV/0!</v>
      </c>
      <c r="BE239" s="921">
        <v>0.2</v>
      </c>
      <c r="BF239" s="921">
        <v>0.8</v>
      </c>
      <c r="BG239" s="1146" t="e">
        <f t="shared" si="31"/>
        <v>#DIV/0!</v>
      </c>
      <c r="BH239" s="1146" t="e">
        <f t="shared" si="32"/>
        <v>#DIV/0!</v>
      </c>
      <c r="BI239" s="1146" t="e">
        <f t="shared" si="33"/>
        <v>#DIV/0!</v>
      </c>
      <c r="BJ239" s="1146" t="e">
        <f t="shared" si="115"/>
        <v>#DIV/0!</v>
      </c>
      <c r="BK239" s="1146" t="e">
        <f t="shared" si="115"/>
        <v>#DIV/0!</v>
      </c>
      <c r="BL239" s="1146" t="e">
        <f t="shared" si="35"/>
        <v>#DIV/0!</v>
      </c>
      <c r="BM239" s="1146" t="e">
        <f t="shared" si="36"/>
        <v>#DIV/0!</v>
      </c>
      <c r="BN239" s="1146" t="e">
        <f t="shared" si="37"/>
        <v>#DIV/0!</v>
      </c>
      <c r="BO239" s="1146" t="e">
        <f t="shared" si="116"/>
        <v>#DIV/0!</v>
      </c>
      <c r="BP239" s="1146" t="e">
        <f t="shared" si="116"/>
        <v>#DIV/0!</v>
      </c>
      <c r="BQ239" s="1146" t="e">
        <f t="shared" si="116"/>
        <v>#DIV/0!</v>
      </c>
      <c r="BR239" s="1146" t="e">
        <f t="shared" si="116"/>
        <v>#DIV/0!</v>
      </c>
      <c r="BS239" s="4188"/>
      <c r="BT239" s="4188"/>
      <c r="BU239" s="4188"/>
      <c r="BV239" s="4188"/>
      <c r="BW239" s="4188"/>
      <c r="BX239" s="4188"/>
      <c r="BY239" s="4188"/>
      <c r="BZ239" s="4188"/>
      <c r="CA239" s="4191"/>
      <c r="CB239" s="1225"/>
      <c r="CC239" s="4194"/>
      <c r="CD239" s="4188"/>
      <c r="CE239" s="4188"/>
      <c r="CF239" s="4191"/>
      <c r="CG239" s="4204"/>
      <c r="CH239" s="1225"/>
      <c r="CI239" s="1225"/>
      <c r="CJ239" s="1225"/>
      <c r="CK239" s="1225"/>
      <c r="CL239" s="1225"/>
      <c r="CM239" s="1225"/>
      <c r="CN239" s="1225"/>
      <c r="CO239" s="1225"/>
      <c r="CP239" s="1225"/>
      <c r="CQ239" s="1225"/>
      <c r="CR239" s="1225"/>
      <c r="CS239" s="1225"/>
      <c r="CT239" s="1225"/>
    </row>
    <row r="240" spans="1:98" ht="14.25" customHeight="1">
      <c r="A240" s="4194"/>
      <c r="B240" s="4209"/>
      <c r="C240" s="4210"/>
      <c r="D240" s="4209"/>
      <c r="E240" s="4210"/>
      <c r="F240" s="898"/>
      <c r="G240" s="964"/>
      <c r="H240" s="4191"/>
      <c r="I240" s="899"/>
      <c r="J240" s="900"/>
      <c r="K240" s="900"/>
      <c r="L240" s="900"/>
      <c r="M240" s="4191"/>
      <c r="N240" s="4194"/>
      <c r="O240" s="927"/>
      <c r="P240" s="901"/>
      <c r="Q240" s="4194"/>
      <c r="R240" s="4188"/>
      <c r="S240" s="4188"/>
      <c r="T240" s="4191"/>
      <c r="U240" s="818"/>
      <c r="V240" s="906">
        <v>7</v>
      </c>
      <c r="W240" s="1090"/>
      <c r="X240" s="1120"/>
      <c r="Y240" s="1120"/>
      <c r="Z240" s="898"/>
      <c r="AA240" s="908"/>
      <c r="AB240" s="908"/>
      <c r="AC240" s="908"/>
      <c r="AD240" s="909"/>
      <c r="AE240" s="871"/>
      <c r="AF240" s="1028"/>
      <c r="AG240" s="929"/>
      <c r="AH240" s="929"/>
      <c r="AI240" s="929"/>
      <c r="AJ240" s="930"/>
      <c r="AK240" s="1029"/>
      <c r="AL240" s="914"/>
      <c r="AM240" s="914"/>
      <c r="AN240" s="915"/>
      <c r="AO240" s="798"/>
      <c r="AP240" s="1050"/>
      <c r="AQ240" s="901"/>
      <c r="AR240" s="881"/>
      <c r="AS240" s="1143" t="e">
        <f t="shared" si="22"/>
        <v>#DIV/0!</v>
      </c>
      <c r="AT240" s="1144" t="e">
        <f t="shared" si="23"/>
        <v>#DIV/0!</v>
      </c>
      <c r="AU240" s="1144" t="e">
        <f t="shared" si="24"/>
        <v>#DIV/0!</v>
      </c>
      <c r="AV240" s="1144" t="e">
        <f t="shared" si="25"/>
        <v>#DIV/0!</v>
      </c>
      <c r="AW240" s="1145" t="e">
        <f t="shared" si="42"/>
        <v>#DIV/0!</v>
      </c>
      <c r="AX240" s="1145" t="e">
        <f t="shared" si="43"/>
        <v>#DIV/0!</v>
      </c>
      <c r="AY240" s="1145" t="e">
        <f t="shared" si="44"/>
        <v>#DIV/0!</v>
      </c>
      <c r="AZ240" s="1145" t="e">
        <f t="shared" si="26"/>
        <v>#DIV/0!</v>
      </c>
      <c r="BA240" s="1146" t="e">
        <f t="shared" si="27"/>
        <v>#DIV/0!</v>
      </c>
      <c r="BB240" s="1146" t="e">
        <f t="shared" si="28"/>
        <v>#DIV/0!</v>
      </c>
      <c r="BC240" s="1146" t="e">
        <f t="shared" si="29"/>
        <v>#DIV/0!</v>
      </c>
      <c r="BD240" s="1146" t="e">
        <f t="shared" si="30"/>
        <v>#DIV/0!</v>
      </c>
      <c r="BE240" s="921">
        <v>0.2</v>
      </c>
      <c r="BF240" s="921">
        <v>0.8</v>
      </c>
      <c r="BG240" s="1146" t="e">
        <f t="shared" si="31"/>
        <v>#DIV/0!</v>
      </c>
      <c r="BH240" s="1146" t="e">
        <f t="shared" si="32"/>
        <v>#DIV/0!</v>
      </c>
      <c r="BI240" s="1146" t="e">
        <f t="shared" si="33"/>
        <v>#DIV/0!</v>
      </c>
      <c r="BJ240" s="1146" t="e">
        <f t="shared" si="115"/>
        <v>#DIV/0!</v>
      </c>
      <c r="BK240" s="1146" t="e">
        <f t="shared" si="115"/>
        <v>#DIV/0!</v>
      </c>
      <c r="BL240" s="1146" t="e">
        <f t="shared" si="35"/>
        <v>#DIV/0!</v>
      </c>
      <c r="BM240" s="1146" t="e">
        <f t="shared" si="36"/>
        <v>#DIV/0!</v>
      </c>
      <c r="BN240" s="1146" t="e">
        <f t="shared" si="37"/>
        <v>#DIV/0!</v>
      </c>
      <c r="BO240" s="1146" t="e">
        <f t="shared" si="116"/>
        <v>#DIV/0!</v>
      </c>
      <c r="BP240" s="1146" t="e">
        <f t="shared" si="116"/>
        <v>#DIV/0!</v>
      </c>
      <c r="BQ240" s="1146" t="e">
        <f t="shared" si="116"/>
        <v>#DIV/0!</v>
      </c>
      <c r="BR240" s="1146" t="e">
        <f t="shared" si="116"/>
        <v>#DIV/0!</v>
      </c>
      <c r="BS240" s="4188"/>
      <c r="BT240" s="4188"/>
      <c r="BU240" s="4188"/>
      <c r="BV240" s="4188"/>
      <c r="BW240" s="4188"/>
      <c r="BX240" s="4188"/>
      <c r="BY240" s="4188"/>
      <c r="BZ240" s="4188"/>
      <c r="CA240" s="4191"/>
      <c r="CB240" s="1225"/>
      <c r="CC240" s="4194"/>
      <c r="CD240" s="4188"/>
      <c r="CE240" s="4188"/>
      <c r="CF240" s="4191"/>
      <c r="CG240" s="4204"/>
      <c r="CH240" s="1225"/>
      <c r="CI240" s="1225"/>
      <c r="CJ240" s="1225"/>
      <c r="CK240" s="1225"/>
      <c r="CL240" s="1225"/>
      <c r="CM240" s="1225"/>
      <c r="CN240" s="1225"/>
      <c r="CO240" s="1225"/>
      <c r="CP240" s="1225"/>
      <c r="CQ240" s="1225"/>
      <c r="CR240" s="1225"/>
      <c r="CS240" s="1225"/>
      <c r="CT240" s="1225"/>
    </row>
    <row r="241" spans="1:98" ht="14.25" customHeight="1">
      <c r="A241" s="4194"/>
      <c r="B241" s="4209"/>
      <c r="C241" s="4210"/>
      <c r="D241" s="4209"/>
      <c r="E241" s="4210"/>
      <c r="F241" s="898"/>
      <c r="G241" s="964"/>
      <c r="H241" s="4191"/>
      <c r="I241" s="899"/>
      <c r="J241" s="900"/>
      <c r="K241" s="900"/>
      <c r="L241" s="900"/>
      <c r="M241" s="4191"/>
      <c r="N241" s="4194"/>
      <c r="O241" s="927"/>
      <c r="P241" s="901"/>
      <c r="Q241" s="4194"/>
      <c r="R241" s="4188"/>
      <c r="S241" s="4188"/>
      <c r="T241" s="4191"/>
      <c r="U241" s="818"/>
      <c r="V241" s="906">
        <v>8</v>
      </c>
      <c r="W241" s="1090"/>
      <c r="X241" s="1120"/>
      <c r="Y241" s="1120"/>
      <c r="Z241" s="898"/>
      <c r="AA241" s="908"/>
      <c r="AB241" s="908"/>
      <c r="AC241" s="908"/>
      <c r="AD241" s="909"/>
      <c r="AE241" s="871"/>
      <c r="AF241" s="1028"/>
      <c r="AG241" s="929"/>
      <c r="AH241" s="929"/>
      <c r="AI241" s="929"/>
      <c r="AJ241" s="930"/>
      <c r="AK241" s="1029"/>
      <c r="AL241" s="914"/>
      <c r="AM241" s="914"/>
      <c r="AN241" s="915"/>
      <c r="AO241" s="798"/>
      <c r="AP241" s="1050"/>
      <c r="AQ241" s="901"/>
      <c r="AR241" s="881"/>
      <c r="AS241" s="1143" t="e">
        <f t="shared" si="22"/>
        <v>#DIV/0!</v>
      </c>
      <c r="AT241" s="1144" t="e">
        <f t="shared" si="23"/>
        <v>#DIV/0!</v>
      </c>
      <c r="AU241" s="1144" t="e">
        <f t="shared" si="24"/>
        <v>#DIV/0!</v>
      </c>
      <c r="AV241" s="1144" t="e">
        <f t="shared" si="25"/>
        <v>#DIV/0!</v>
      </c>
      <c r="AW241" s="1145" t="e">
        <f t="shared" si="42"/>
        <v>#DIV/0!</v>
      </c>
      <c r="AX241" s="1145" t="e">
        <f t="shared" si="43"/>
        <v>#DIV/0!</v>
      </c>
      <c r="AY241" s="1145" t="e">
        <f t="shared" si="44"/>
        <v>#DIV/0!</v>
      </c>
      <c r="AZ241" s="1145" t="e">
        <f t="shared" si="26"/>
        <v>#DIV/0!</v>
      </c>
      <c r="BA241" s="1146" t="e">
        <f t="shared" si="27"/>
        <v>#DIV/0!</v>
      </c>
      <c r="BB241" s="1146" t="e">
        <f t="shared" si="28"/>
        <v>#DIV/0!</v>
      </c>
      <c r="BC241" s="1146" t="e">
        <f t="shared" si="29"/>
        <v>#DIV/0!</v>
      </c>
      <c r="BD241" s="1146" t="e">
        <f t="shared" si="30"/>
        <v>#DIV/0!</v>
      </c>
      <c r="BE241" s="921">
        <v>0.2</v>
      </c>
      <c r="BF241" s="921">
        <v>0.8</v>
      </c>
      <c r="BG241" s="1146" t="e">
        <f t="shared" si="31"/>
        <v>#DIV/0!</v>
      </c>
      <c r="BH241" s="1146" t="e">
        <f t="shared" si="32"/>
        <v>#DIV/0!</v>
      </c>
      <c r="BI241" s="1146" t="e">
        <f t="shared" si="33"/>
        <v>#DIV/0!</v>
      </c>
      <c r="BJ241" s="1146" t="e">
        <f t="shared" si="115"/>
        <v>#DIV/0!</v>
      </c>
      <c r="BK241" s="1146" t="e">
        <f t="shared" si="115"/>
        <v>#DIV/0!</v>
      </c>
      <c r="BL241" s="1146" t="e">
        <f t="shared" si="35"/>
        <v>#DIV/0!</v>
      </c>
      <c r="BM241" s="1146" t="e">
        <f t="shared" si="36"/>
        <v>#DIV/0!</v>
      </c>
      <c r="BN241" s="1146" t="e">
        <f t="shared" si="37"/>
        <v>#DIV/0!</v>
      </c>
      <c r="BO241" s="1146" t="e">
        <f t="shared" si="116"/>
        <v>#DIV/0!</v>
      </c>
      <c r="BP241" s="1146" t="e">
        <f t="shared" si="116"/>
        <v>#DIV/0!</v>
      </c>
      <c r="BQ241" s="1146" t="e">
        <f t="shared" si="116"/>
        <v>#DIV/0!</v>
      </c>
      <c r="BR241" s="1146" t="e">
        <f t="shared" si="116"/>
        <v>#DIV/0!</v>
      </c>
      <c r="BS241" s="4188"/>
      <c r="BT241" s="4188"/>
      <c r="BU241" s="4188"/>
      <c r="BV241" s="4188"/>
      <c r="BW241" s="4188"/>
      <c r="BX241" s="4188"/>
      <c r="BY241" s="4188"/>
      <c r="BZ241" s="4188"/>
      <c r="CA241" s="4191"/>
      <c r="CB241" s="1225"/>
      <c r="CC241" s="4194"/>
      <c r="CD241" s="4188"/>
      <c r="CE241" s="4188"/>
      <c r="CF241" s="4191"/>
      <c r="CG241" s="4204"/>
      <c r="CH241" s="1225"/>
      <c r="CI241" s="1225"/>
      <c r="CJ241" s="1225"/>
      <c r="CK241" s="1225"/>
      <c r="CL241" s="1225"/>
      <c r="CM241" s="1225"/>
      <c r="CN241" s="1225"/>
      <c r="CO241" s="1225"/>
      <c r="CP241" s="1225"/>
      <c r="CQ241" s="1225"/>
      <c r="CR241" s="1225"/>
      <c r="CS241" s="1225"/>
      <c r="CT241" s="1225"/>
    </row>
    <row r="242" spans="1:98" ht="14.25" customHeight="1">
      <c r="A242" s="4194"/>
      <c r="B242" s="4209"/>
      <c r="C242" s="4210"/>
      <c r="D242" s="4209"/>
      <c r="E242" s="4210"/>
      <c r="F242" s="898"/>
      <c r="G242" s="964"/>
      <c r="H242" s="4191"/>
      <c r="I242" s="899"/>
      <c r="J242" s="900"/>
      <c r="K242" s="900"/>
      <c r="L242" s="900"/>
      <c r="M242" s="4191"/>
      <c r="N242" s="4194"/>
      <c r="O242" s="927"/>
      <c r="P242" s="901"/>
      <c r="Q242" s="4194"/>
      <c r="R242" s="4188"/>
      <c r="S242" s="4188"/>
      <c r="T242" s="4191"/>
      <c r="U242" s="818"/>
      <c r="V242" s="906">
        <v>9</v>
      </c>
      <c r="W242" s="1090"/>
      <c r="X242" s="1120"/>
      <c r="Y242" s="1120"/>
      <c r="Z242" s="898"/>
      <c r="AA242" s="908"/>
      <c r="AB242" s="908"/>
      <c r="AC242" s="908"/>
      <c r="AD242" s="909"/>
      <c r="AE242" s="871"/>
      <c r="AF242" s="1028"/>
      <c r="AG242" s="929"/>
      <c r="AH242" s="929"/>
      <c r="AI242" s="929"/>
      <c r="AJ242" s="930"/>
      <c r="AK242" s="1029"/>
      <c r="AL242" s="914"/>
      <c r="AM242" s="914"/>
      <c r="AN242" s="915"/>
      <c r="AO242" s="798"/>
      <c r="AP242" s="1050"/>
      <c r="AQ242" s="901"/>
      <c r="AR242" s="881"/>
      <c r="AS242" s="1143" t="e">
        <f t="shared" si="22"/>
        <v>#DIV/0!</v>
      </c>
      <c r="AT242" s="1144" t="e">
        <f t="shared" si="23"/>
        <v>#DIV/0!</v>
      </c>
      <c r="AU242" s="1144" t="e">
        <f t="shared" si="24"/>
        <v>#DIV/0!</v>
      </c>
      <c r="AV242" s="1144" t="e">
        <f t="shared" si="25"/>
        <v>#DIV/0!</v>
      </c>
      <c r="AW242" s="1145" t="e">
        <f t="shared" si="42"/>
        <v>#DIV/0!</v>
      </c>
      <c r="AX242" s="1145" t="e">
        <f t="shared" si="43"/>
        <v>#DIV/0!</v>
      </c>
      <c r="AY242" s="1145" t="e">
        <f t="shared" si="44"/>
        <v>#DIV/0!</v>
      </c>
      <c r="AZ242" s="1145" t="e">
        <f t="shared" si="26"/>
        <v>#DIV/0!</v>
      </c>
      <c r="BA242" s="1146" t="e">
        <f t="shared" si="27"/>
        <v>#DIV/0!</v>
      </c>
      <c r="BB242" s="1146" t="e">
        <f t="shared" si="28"/>
        <v>#DIV/0!</v>
      </c>
      <c r="BC242" s="1146" t="e">
        <f t="shared" si="29"/>
        <v>#DIV/0!</v>
      </c>
      <c r="BD242" s="1146" t="e">
        <f t="shared" si="30"/>
        <v>#DIV/0!</v>
      </c>
      <c r="BE242" s="921">
        <v>0.2</v>
      </c>
      <c r="BF242" s="921">
        <v>0.8</v>
      </c>
      <c r="BG242" s="1146" t="e">
        <f t="shared" si="31"/>
        <v>#DIV/0!</v>
      </c>
      <c r="BH242" s="1146" t="e">
        <f t="shared" si="32"/>
        <v>#DIV/0!</v>
      </c>
      <c r="BI242" s="1146" t="e">
        <f t="shared" si="33"/>
        <v>#DIV/0!</v>
      </c>
      <c r="BJ242" s="1146" t="e">
        <f t="shared" si="115"/>
        <v>#DIV/0!</v>
      </c>
      <c r="BK242" s="1146" t="e">
        <f t="shared" si="115"/>
        <v>#DIV/0!</v>
      </c>
      <c r="BL242" s="1146" t="e">
        <f t="shared" si="35"/>
        <v>#DIV/0!</v>
      </c>
      <c r="BM242" s="1146" t="e">
        <f t="shared" si="36"/>
        <v>#DIV/0!</v>
      </c>
      <c r="BN242" s="1146" t="e">
        <f t="shared" si="37"/>
        <v>#DIV/0!</v>
      </c>
      <c r="BO242" s="1146" t="e">
        <f t="shared" si="116"/>
        <v>#DIV/0!</v>
      </c>
      <c r="BP242" s="1146" t="e">
        <f t="shared" si="116"/>
        <v>#DIV/0!</v>
      </c>
      <c r="BQ242" s="1146" t="e">
        <f t="shared" si="116"/>
        <v>#DIV/0!</v>
      </c>
      <c r="BR242" s="1146" t="e">
        <f t="shared" si="116"/>
        <v>#DIV/0!</v>
      </c>
      <c r="BS242" s="4188"/>
      <c r="BT242" s="4188"/>
      <c r="BU242" s="4188"/>
      <c r="BV242" s="4188"/>
      <c r="BW242" s="4188"/>
      <c r="BX242" s="4188"/>
      <c r="BY242" s="4188"/>
      <c r="BZ242" s="4188"/>
      <c r="CA242" s="4191"/>
      <c r="CB242" s="1225"/>
      <c r="CC242" s="4194"/>
      <c r="CD242" s="4188"/>
      <c r="CE242" s="4188"/>
      <c r="CF242" s="4191"/>
      <c r="CG242" s="4204"/>
      <c r="CH242" s="1225"/>
      <c r="CI242" s="1225"/>
      <c r="CJ242" s="1225"/>
      <c r="CK242" s="1225"/>
      <c r="CL242" s="1225"/>
      <c r="CM242" s="1225"/>
      <c r="CN242" s="1225"/>
      <c r="CO242" s="1225"/>
      <c r="CP242" s="1225"/>
      <c r="CQ242" s="1225"/>
      <c r="CR242" s="1225"/>
      <c r="CS242" s="1225"/>
      <c r="CT242" s="1225"/>
    </row>
    <row r="243" spans="1:98" ht="14.25" customHeight="1" thickBot="1">
      <c r="A243" s="4195"/>
      <c r="B243" s="4211"/>
      <c r="C243" s="4212"/>
      <c r="D243" s="4211"/>
      <c r="E243" s="4212"/>
      <c r="F243" s="983"/>
      <c r="G243" s="984"/>
      <c r="H243" s="4192"/>
      <c r="I243" s="1063"/>
      <c r="J243" s="986"/>
      <c r="K243" s="986"/>
      <c r="L243" s="986"/>
      <c r="M243" s="4192"/>
      <c r="N243" s="4195"/>
      <c r="O243" s="987"/>
      <c r="P243" s="985"/>
      <c r="Q243" s="4195"/>
      <c r="R243" s="4189"/>
      <c r="S243" s="4189"/>
      <c r="T243" s="4192"/>
      <c r="U243" s="818"/>
      <c r="V243" s="981">
        <v>10</v>
      </c>
      <c r="W243" s="1068"/>
      <c r="X243" s="1121"/>
      <c r="Y243" s="1121"/>
      <c r="Z243" s="983"/>
      <c r="AA243" s="989"/>
      <c r="AB243" s="989"/>
      <c r="AC243" s="989"/>
      <c r="AD243" s="990"/>
      <c r="AE243" s="871"/>
      <c r="AF243" s="1071"/>
      <c r="AG243" s="991"/>
      <c r="AH243" s="991"/>
      <c r="AI243" s="991"/>
      <c r="AJ243" s="992"/>
      <c r="AK243" s="1073"/>
      <c r="AL243" s="994"/>
      <c r="AM243" s="994"/>
      <c r="AN243" s="1074"/>
      <c r="AO243" s="798"/>
      <c r="AP243" s="1075"/>
      <c r="AQ243" s="985"/>
      <c r="AR243" s="881"/>
      <c r="AS243" s="1147" t="e">
        <f t="shared" si="22"/>
        <v>#DIV/0!</v>
      </c>
      <c r="AT243" s="1148" t="e">
        <f t="shared" si="23"/>
        <v>#DIV/0!</v>
      </c>
      <c r="AU243" s="1148" t="e">
        <f t="shared" si="24"/>
        <v>#DIV/0!</v>
      </c>
      <c r="AV243" s="1148" t="e">
        <f t="shared" si="25"/>
        <v>#DIV/0!</v>
      </c>
      <c r="AW243" s="1149" t="e">
        <f t="shared" si="42"/>
        <v>#DIV/0!</v>
      </c>
      <c r="AX243" s="1149" t="e">
        <f t="shared" si="43"/>
        <v>#DIV/0!</v>
      </c>
      <c r="AY243" s="1149" t="e">
        <f t="shared" si="44"/>
        <v>#DIV/0!</v>
      </c>
      <c r="AZ243" s="1149" t="e">
        <f t="shared" si="26"/>
        <v>#DIV/0!</v>
      </c>
      <c r="BA243" s="1150" t="e">
        <f t="shared" si="27"/>
        <v>#DIV/0!</v>
      </c>
      <c r="BB243" s="1150" t="e">
        <f t="shared" si="28"/>
        <v>#DIV/0!</v>
      </c>
      <c r="BC243" s="1150" t="e">
        <f t="shared" si="29"/>
        <v>#DIV/0!</v>
      </c>
      <c r="BD243" s="1150" t="e">
        <f t="shared" si="30"/>
        <v>#DIV/0!</v>
      </c>
      <c r="BE243" s="1080">
        <v>0.2</v>
      </c>
      <c r="BF243" s="1080">
        <v>0.8</v>
      </c>
      <c r="BG243" s="1150" t="e">
        <f t="shared" si="31"/>
        <v>#DIV/0!</v>
      </c>
      <c r="BH243" s="1150" t="e">
        <f t="shared" si="32"/>
        <v>#DIV/0!</v>
      </c>
      <c r="BI243" s="1150" t="e">
        <f t="shared" si="33"/>
        <v>#DIV/0!</v>
      </c>
      <c r="BJ243" s="1150" t="e">
        <f t="shared" si="115"/>
        <v>#DIV/0!</v>
      </c>
      <c r="BK243" s="1150" t="e">
        <f t="shared" si="115"/>
        <v>#DIV/0!</v>
      </c>
      <c r="BL243" s="1150" t="e">
        <f t="shared" si="35"/>
        <v>#DIV/0!</v>
      </c>
      <c r="BM243" s="1150" t="e">
        <f t="shared" si="36"/>
        <v>#DIV/0!</v>
      </c>
      <c r="BN243" s="1150" t="e">
        <f t="shared" si="37"/>
        <v>#DIV/0!</v>
      </c>
      <c r="BO243" s="1150" t="e">
        <f t="shared" si="116"/>
        <v>#DIV/0!</v>
      </c>
      <c r="BP243" s="1150" t="e">
        <f t="shared" si="116"/>
        <v>#DIV/0!</v>
      </c>
      <c r="BQ243" s="1150" t="e">
        <f t="shared" si="116"/>
        <v>#DIV/0!</v>
      </c>
      <c r="BR243" s="1150" t="e">
        <f t="shared" si="116"/>
        <v>#DIV/0!</v>
      </c>
      <c r="BS243" s="4189"/>
      <c r="BT243" s="4189"/>
      <c r="BU243" s="4189"/>
      <c r="BV243" s="4189"/>
      <c r="BW243" s="4189"/>
      <c r="BX243" s="4189"/>
      <c r="BY243" s="4189"/>
      <c r="BZ243" s="4189"/>
      <c r="CA243" s="4192"/>
      <c r="CB243" s="1225"/>
      <c r="CC243" s="4195"/>
      <c r="CD243" s="4189"/>
      <c r="CE243" s="4189"/>
      <c r="CF243" s="4192"/>
      <c r="CG243" s="4205"/>
      <c r="CH243" s="1225"/>
      <c r="CI243" s="1225"/>
      <c r="CJ243" s="1225"/>
      <c r="CK243" s="1225"/>
      <c r="CL243" s="1225"/>
      <c r="CM243" s="1225"/>
      <c r="CN243" s="1225"/>
      <c r="CO243" s="1225"/>
      <c r="CP243" s="1225"/>
      <c r="CQ243" s="1225"/>
      <c r="CR243" s="1225"/>
      <c r="CS243" s="1225"/>
      <c r="CT243" s="1225"/>
    </row>
    <row r="244" spans="1:98" ht="14.25" customHeight="1">
      <c r="A244" s="4206">
        <v>28</v>
      </c>
      <c r="B244" s="4207"/>
      <c r="C244" s="4208"/>
      <c r="D244" s="4213"/>
      <c r="E244" s="4208"/>
      <c r="F244" s="858"/>
      <c r="G244" s="950"/>
      <c r="H244" s="4214"/>
      <c r="I244" s="860"/>
      <c r="J244" s="861"/>
      <c r="K244" s="861"/>
      <c r="L244" s="861"/>
      <c r="M244" s="4215"/>
      <c r="N244" s="4198"/>
      <c r="O244" s="954"/>
      <c r="P244" s="951"/>
      <c r="Q244" s="4199"/>
      <c r="R244" s="4200"/>
      <c r="S244" s="4200"/>
      <c r="T244" s="4201"/>
      <c r="U244" s="818"/>
      <c r="V244" s="867">
        <v>1</v>
      </c>
      <c r="W244" s="954"/>
      <c r="X244" s="1122"/>
      <c r="Y244" s="1122"/>
      <c r="Z244" s="858"/>
      <c r="AA244" s="869"/>
      <c r="AB244" s="869"/>
      <c r="AC244" s="869"/>
      <c r="AD244" s="870"/>
      <c r="AE244" s="871"/>
      <c r="AF244" s="1086"/>
      <c r="AG244" s="874"/>
      <c r="AH244" s="874"/>
      <c r="AI244" s="874"/>
      <c r="AJ244" s="875"/>
      <c r="AK244" s="1041"/>
      <c r="AL244" s="877"/>
      <c r="AM244" s="877"/>
      <c r="AN244" s="878"/>
      <c r="AO244" s="798"/>
      <c r="AP244" s="879"/>
      <c r="AQ244" s="880"/>
      <c r="AR244" s="881"/>
      <c r="AS244" s="1139" t="e">
        <f t="shared" si="22"/>
        <v>#DIV/0!</v>
      </c>
      <c r="AT244" s="1140" t="e">
        <f t="shared" si="23"/>
        <v>#DIV/0!</v>
      </c>
      <c r="AU244" s="1140" t="e">
        <f t="shared" si="24"/>
        <v>#DIV/0!</v>
      </c>
      <c r="AV244" s="1140" t="e">
        <f t="shared" si="25"/>
        <v>#DIV/0!</v>
      </c>
      <c r="AW244" s="1141" t="e">
        <f t="shared" si="42"/>
        <v>#DIV/0!</v>
      </c>
      <c r="AX244" s="1141" t="e">
        <f t="shared" si="43"/>
        <v>#DIV/0!</v>
      </c>
      <c r="AY244" s="1141" t="e">
        <f t="shared" si="44"/>
        <v>#DIV/0!</v>
      </c>
      <c r="AZ244" s="1141" t="e">
        <f t="shared" si="26"/>
        <v>#DIV/0!</v>
      </c>
      <c r="BA244" s="1142" t="e">
        <f t="shared" si="27"/>
        <v>#DIV/0!</v>
      </c>
      <c r="BB244" s="1142" t="e">
        <f t="shared" si="28"/>
        <v>#DIV/0!</v>
      </c>
      <c r="BC244" s="1142" t="e">
        <f t="shared" si="29"/>
        <v>#DIV/0!</v>
      </c>
      <c r="BD244" s="1142" t="e">
        <f t="shared" si="30"/>
        <v>#DIV/0!</v>
      </c>
      <c r="BE244" s="886">
        <v>0.2</v>
      </c>
      <c r="BF244" s="886">
        <v>0.8</v>
      </c>
      <c r="BG244" s="1142" t="e">
        <f t="shared" si="31"/>
        <v>#DIV/0!</v>
      </c>
      <c r="BH244" s="1142" t="e">
        <f t="shared" si="32"/>
        <v>#DIV/0!</v>
      </c>
      <c r="BI244" s="1142" t="e">
        <f t="shared" si="33"/>
        <v>#DIV/0!</v>
      </c>
      <c r="BJ244" s="1142" t="e">
        <f t="shared" si="115"/>
        <v>#DIV/0!</v>
      </c>
      <c r="BK244" s="1142" t="e">
        <f t="shared" si="115"/>
        <v>#DIV/0!</v>
      </c>
      <c r="BL244" s="1142" t="e">
        <f t="shared" si="35"/>
        <v>#DIV/0!</v>
      </c>
      <c r="BM244" s="1142" t="e">
        <f t="shared" si="36"/>
        <v>#DIV/0!</v>
      </c>
      <c r="BN244" s="1142" t="e">
        <f t="shared" si="37"/>
        <v>#DIV/0!</v>
      </c>
      <c r="BO244" s="1142" t="e">
        <f t="shared" si="116"/>
        <v>#DIV/0!</v>
      </c>
      <c r="BP244" s="1142" t="e">
        <f t="shared" si="116"/>
        <v>#DIV/0!</v>
      </c>
      <c r="BQ244" s="1142" t="e">
        <f t="shared" si="116"/>
        <v>#DIV/0!</v>
      </c>
      <c r="BR244" s="1142" t="e">
        <f t="shared" si="116"/>
        <v>#DIV/0!</v>
      </c>
      <c r="BS244" s="4197" t="e">
        <f t="shared" ref="BS244:BV244" si="119">AVERAGEIF(BO244:BO253,"&lt;&gt;#¡DIV/0!")</f>
        <v>#DIV/0!</v>
      </c>
      <c r="BT244" s="4197" t="e">
        <f t="shared" si="119"/>
        <v>#DIV/0!</v>
      </c>
      <c r="BU244" s="4197" t="e">
        <f t="shared" si="119"/>
        <v>#DIV/0!</v>
      </c>
      <c r="BV244" s="4197" t="e">
        <f t="shared" si="119"/>
        <v>#DIV/0!</v>
      </c>
      <c r="BW244" s="4187" t="e">
        <f>+C244*BS244</f>
        <v>#DIV/0!</v>
      </c>
      <c r="BX244" s="4187" t="e">
        <f>+C244*BT244</f>
        <v>#DIV/0!</v>
      </c>
      <c r="BY244" s="4187" t="e">
        <f>+C244*BU244</f>
        <v>#DIV/0!</v>
      </c>
      <c r="BZ244" s="4187" t="e">
        <f>+C244*BV244</f>
        <v>#DIV/0!</v>
      </c>
      <c r="CA244" s="4190" t="e">
        <f>SUM(BW244:BZ253)</f>
        <v>#DIV/0!</v>
      </c>
      <c r="CB244" s="1225"/>
      <c r="CC244" s="4193" t="e">
        <f t="shared" ref="CC244:CF244" si="120">+Q244/$N$244</f>
        <v>#DIV/0!</v>
      </c>
      <c r="CD244" s="4196" t="e">
        <f t="shared" si="120"/>
        <v>#DIV/0!</v>
      </c>
      <c r="CE244" s="4196" t="e">
        <f t="shared" si="120"/>
        <v>#DIV/0!</v>
      </c>
      <c r="CF244" s="4202" t="e">
        <f t="shared" si="120"/>
        <v>#DIV/0!</v>
      </c>
      <c r="CG244" s="4203" t="e">
        <f>AVERAGE(CC244:CF253)</f>
        <v>#DIV/0!</v>
      </c>
      <c r="CH244" s="1225"/>
      <c r="CI244" s="1225"/>
      <c r="CJ244" s="1225"/>
      <c r="CK244" s="1225"/>
      <c r="CL244" s="1225"/>
      <c r="CM244" s="1225"/>
      <c r="CN244" s="1225"/>
      <c r="CO244" s="1225"/>
      <c r="CP244" s="1225"/>
      <c r="CQ244" s="1225"/>
      <c r="CR244" s="1225"/>
      <c r="CS244" s="1225"/>
      <c r="CT244" s="1225"/>
    </row>
    <row r="245" spans="1:98" ht="14.25" customHeight="1">
      <c r="A245" s="4194"/>
      <c r="B245" s="4209"/>
      <c r="C245" s="4210"/>
      <c r="D245" s="4209"/>
      <c r="E245" s="4210"/>
      <c r="F245" s="898"/>
      <c r="G245" s="964"/>
      <c r="H245" s="4191"/>
      <c r="I245" s="899"/>
      <c r="J245" s="900"/>
      <c r="K245" s="900"/>
      <c r="L245" s="900"/>
      <c r="M245" s="4191"/>
      <c r="N245" s="4194"/>
      <c r="O245" s="927"/>
      <c r="P245" s="901"/>
      <c r="Q245" s="4194"/>
      <c r="R245" s="4188"/>
      <c r="S245" s="4188"/>
      <c r="T245" s="4191"/>
      <c r="U245" s="818"/>
      <c r="V245" s="906">
        <v>2</v>
      </c>
      <c r="W245" s="1090"/>
      <c r="X245" s="1120"/>
      <c r="Y245" s="1120"/>
      <c r="Z245" s="898"/>
      <c r="AA245" s="908"/>
      <c r="AB245" s="908"/>
      <c r="AC245" s="908"/>
      <c r="AD245" s="909"/>
      <c r="AE245" s="871"/>
      <c r="AF245" s="1028"/>
      <c r="AG245" s="929"/>
      <c r="AH245" s="929"/>
      <c r="AI245" s="929"/>
      <c r="AJ245" s="930"/>
      <c r="AK245" s="1029"/>
      <c r="AL245" s="914"/>
      <c r="AM245" s="914"/>
      <c r="AN245" s="915"/>
      <c r="AO245" s="798"/>
      <c r="AP245" s="1050"/>
      <c r="AQ245" s="901"/>
      <c r="AR245" s="881"/>
      <c r="AS245" s="1143" t="e">
        <f t="shared" si="22"/>
        <v>#DIV/0!</v>
      </c>
      <c r="AT245" s="1144" t="e">
        <f t="shared" si="23"/>
        <v>#DIV/0!</v>
      </c>
      <c r="AU245" s="1144" t="e">
        <f t="shared" si="24"/>
        <v>#DIV/0!</v>
      </c>
      <c r="AV245" s="1144" t="e">
        <f t="shared" si="25"/>
        <v>#DIV/0!</v>
      </c>
      <c r="AW245" s="1145" t="e">
        <f t="shared" si="42"/>
        <v>#DIV/0!</v>
      </c>
      <c r="AX245" s="1145" t="e">
        <f t="shared" si="43"/>
        <v>#DIV/0!</v>
      </c>
      <c r="AY245" s="1145" t="e">
        <f t="shared" si="44"/>
        <v>#DIV/0!</v>
      </c>
      <c r="AZ245" s="1145" t="e">
        <f t="shared" si="26"/>
        <v>#DIV/0!</v>
      </c>
      <c r="BA245" s="1146" t="e">
        <f t="shared" si="27"/>
        <v>#DIV/0!</v>
      </c>
      <c r="BB245" s="1146" t="e">
        <f t="shared" si="28"/>
        <v>#DIV/0!</v>
      </c>
      <c r="BC245" s="1146" t="e">
        <f t="shared" si="29"/>
        <v>#DIV/0!</v>
      </c>
      <c r="BD245" s="1146" t="e">
        <f t="shared" si="30"/>
        <v>#DIV/0!</v>
      </c>
      <c r="BE245" s="921">
        <v>0.2</v>
      </c>
      <c r="BF245" s="921">
        <v>0.8</v>
      </c>
      <c r="BG245" s="1146" t="e">
        <f t="shared" si="31"/>
        <v>#DIV/0!</v>
      </c>
      <c r="BH245" s="1146" t="e">
        <f t="shared" si="32"/>
        <v>#DIV/0!</v>
      </c>
      <c r="BI245" s="1146" t="e">
        <f t="shared" si="33"/>
        <v>#DIV/0!</v>
      </c>
      <c r="BJ245" s="1146" t="e">
        <f t="shared" ref="BJ245:BK260" si="121">+AZ245*BE245</f>
        <v>#DIV/0!</v>
      </c>
      <c r="BK245" s="1146" t="e">
        <f t="shared" si="121"/>
        <v>#DIV/0!</v>
      </c>
      <c r="BL245" s="1146" t="e">
        <f t="shared" si="35"/>
        <v>#DIV/0!</v>
      </c>
      <c r="BM245" s="1146" t="e">
        <f t="shared" si="36"/>
        <v>#DIV/0!</v>
      </c>
      <c r="BN245" s="1146" t="e">
        <f t="shared" si="37"/>
        <v>#DIV/0!</v>
      </c>
      <c r="BO245" s="1146" t="e">
        <f t="shared" ref="BO245:BR260" si="122">+BG245+BK245</f>
        <v>#DIV/0!</v>
      </c>
      <c r="BP245" s="1146" t="e">
        <f t="shared" si="122"/>
        <v>#DIV/0!</v>
      </c>
      <c r="BQ245" s="1146" t="e">
        <f t="shared" si="122"/>
        <v>#DIV/0!</v>
      </c>
      <c r="BR245" s="1146" t="e">
        <f t="shared" si="122"/>
        <v>#DIV/0!</v>
      </c>
      <c r="BS245" s="4188"/>
      <c r="BT245" s="4188"/>
      <c r="BU245" s="4188"/>
      <c r="BV245" s="4188"/>
      <c r="BW245" s="4188"/>
      <c r="BX245" s="4188"/>
      <c r="BY245" s="4188"/>
      <c r="BZ245" s="4188"/>
      <c r="CA245" s="4191"/>
      <c r="CB245" s="1225"/>
      <c r="CC245" s="4194"/>
      <c r="CD245" s="4188"/>
      <c r="CE245" s="4188"/>
      <c r="CF245" s="4191"/>
      <c r="CG245" s="4204"/>
      <c r="CH245" s="1225"/>
      <c r="CI245" s="1225"/>
      <c r="CJ245" s="1225"/>
      <c r="CK245" s="1225"/>
      <c r="CL245" s="1225"/>
      <c r="CM245" s="1225"/>
      <c r="CN245" s="1225"/>
      <c r="CO245" s="1225"/>
      <c r="CP245" s="1225"/>
      <c r="CQ245" s="1225"/>
      <c r="CR245" s="1225"/>
      <c r="CS245" s="1225"/>
      <c r="CT245" s="1225"/>
    </row>
    <row r="246" spans="1:98" ht="14.25" customHeight="1">
      <c r="A246" s="4194"/>
      <c r="B246" s="4209"/>
      <c r="C246" s="4210"/>
      <c r="D246" s="4209"/>
      <c r="E246" s="4210"/>
      <c r="F246" s="898"/>
      <c r="G246" s="964"/>
      <c r="H246" s="4191"/>
      <c r="I246" s="899"/>
      <c r="J246" s="900"/>
      <c r="K246" s="900"/>
      <c r="L246" s="900"/>
      <c r="M246" s="4191"/>
      <c r="N246" s="4194"/>
      <c r="O246" s="927"/>
      <c r="P246" s="901"/>
      <c r="Q246" s="4194"/>
      <c r="R246" s="4188"/>
      <c r="S246" s="4188"/>
      <c r="T246" s="4191"/>
      <c r="U246" s="818"/>
      <c r="V246" s="906">
        <v>3</v>
      </c>
      <c r="W246" s="1090"/>
      <c r="X246" s="1120"/>
      <c r="Y246" s="1120"/>
      <c r="Z246" s="898"/>
      <c r="AA246" s="908"/>
      <c r="AB246" s="908"/>
      <c r="AC246" s="908"/>
      <c r="AD246" s="909"/>
      <c r="AE246" s="871"/>
      <c r="AF246" s="1028"/>
      <c r="AG246" s="929"/>
      <c r="AH246" s="929"/>
      <c r="AI246" s="929"/>
      <c r="AJ246" s="930"/>
      <c r="AK246" s="1029"/>
      <c r="AL246" s="914"/>
      <c r="AM246" s="914"/>
      <c r="AN246" s="915"/>
      <c r="AO246" s="798"/>
      <c r="AP246" s="1050"/>
      <c r="AQ246" s="901"/>
      <c r="AR246" s="881"/>
      <c r="AS246" s="1143" t="e">
        <f t="shared" si="22"/>
        <v>#DIV/0!</v>
      </c>
      <c r="AT246" s="1144" t="e">
        <f t="shared" si="23"/>
        <v>#DIV/0!</v>
      </c>
      <c r="AU246" s="1144" t="e">
        <f t="shared" si="24"/>
        <v>#DIV/0!</v>
      </c>
      <c r="AV246" s="1144" t="e">
        <f t="shared" si="25"/>
        <v>#DIV/0!</v>
      </c>
      <c r="AW246" s="1145" t="e">
        <f t="shared" si="42"/>
        <v>#DIV/0!</v>
      </c>
      <c r="AX246" s="1145" t="e">
        <f t="shared" si="43"/>
        <v>#DIV/0!</v>
      </c>
      <c r="AY246" s="1145" t="e">
        <f t="shared" si="44"/>
        <v>#DIV/0!</v>
      </c>
      <c r="AZ246" s="1145" t="e">
        <f t="shared" si="26"/>
        <v>#DIV/0!</v>
      </c>
      <c r="BA246" s="1146" t="e">
        <f t="shared" si="27"/>
        <v>#DIV/0!</v>
      </c>
      <c r="BB246" s="1146" t="e">
        <f t="shared" si="28"/>
        <v>#DIV/0!</v>
      </c>
      <c r="BC246" s="1146" t="e">
        <f t="shared" si="29"/>
        <v>#DIV/0!</v>
      </c>
      <c r="BD246" s="1146" t="e">
        <f t="shared" si="30"/>
        <v>#DIV/0!</v>
      </c>
      <c r="BE246" s="921">
        <v>0.2</v>
      </c>
      <c r="BF246" s="921">
        <v>0.8</v>
      </c>
      <c r="BG246" s="1146" t="e">
        <f t="shared" si="31"/>
        <v>#DIV/0!</v>
      </c>
      <c r="BH246" s="1146" t="e">
        <f t="shared" si="32"/>
        <v>#DIV/0!</v>
      </c>
      <c r="BI246" s="1146" t="e">
        <f t="shared" si="33"/>
        <v>#DIV/0!</v>
      </c>
      <c r="BJ246" s="1146" t="e">
        <f t="shared" si="121"/>
        <v>#DIV/0!</v>
      </c>
      <c r="BK246" s="1146" t="e">
        <f t="shared" si="121"/>
        <v>#DIV/0!</v>
      </c>
      <c r="BL246" s="1146" t="e">
        <f t="shared" si="35"/>
        <v>#DIV/0!</v>
      </c>
      <c r="BM246" s="1146" t="e">
        <f t="shared" si="36"/>
        <v>#DIV/0!</v>
      </c>
      <c r="BN246" s="1146" t="e">
        <f t="shared" si="37"/>
        <v>#DIV/0!</v>
      </c>
      <c r="BO246" s="1146" t="e">
        <f t="shared" si="122"/>
        <v>#DIV/0!</v>
      </c>
      <c r="BP246" s="1146" t="e">
        <f t="shared" si="122"/>
        <v>#DIV/0!</v>
      </c>
      <c r="BQ246" s="1146" t="e">
        <f t="shared" si="122"/>
        <v>#DIV/0!</v>
      </c>
      <c r="BR246" s="1146" t="e">
        <f t="shared" si="122"/>
        <v>#DIV/0!</v>
      </c>
      <c r="BS246" s="4188"/>
      <c r="BT246" s="4188"/>
      <c r="BU246" s="4188"/>
      <c r="BV246" s="4188"/>
      <c r="BW246" s="4188"/>
      <c r="BX246" s="4188"/>
      <c r="BY246" s="4188"/>
      <c r="BZ246" s="4188"/>
      <c r="CA246" s="4191"/>
      <c r="CB246" s="1225"/>
      <c r="CC246" s="4194"/>
      <c r="CD246" s="4188"/>
      <c r="CE246" s="4188"/>
      <c r="CF246" s="4191"/>
      <c r="CG246" s="4204"/>
      <c r="CH246" s="1225"/>
      <c r="CI246" s="1225"/>
      <c r="CJ246" s="1225"/>
      <c r="CK246" s="1225"/>
      <c r="CL246" s="1225"/>
      <c r="CM246" s="1225"/>
      <c r="CN246" s="1225"/>
      <c r="CO246" s="1225"/>
      <c r="CP246" s="1225"/>
      <c r="CQ246" s="1225"/>
      <c r="CR246" s="1225"/>
      <c r="CS246" s="1225"/>
      <c r="CT246" s="1225"/>
    </row>
    <row r="247" spans="1:98" ht="14.25" customHeight="1">
      <c r="A247" s="4194"/>
      <c r="B247" s="4209"/>
      <c r="C247" s="4210"/>
      <c r="D247" s="4209"/>
      <c r="E247" s="4210"/>
      <c r="F247" s="898"/>
      <c r="G247" s="964"/>
      <c r="H247" s="4191"/>
      <c r="I247" s="899"/>
      <c r="J247" s="900"/>
      <c r="K247" s="900"/>
      <c r="L247" s="900"/>
      <c r="M247" s="4191"/>
      <c r="N247" s="4194"/>
      <c r="O247" s="927"/>
      <c r="P247" s="901"/>
      <c r="Q247" s="4194"/>
      <c r="R247" s="4188"/>
      <c r="S247" s="4188"/>
      <c r="T247" s="4191"/>
      <c r="U247" s="818"/>
      <c r="V247" s="906">
        <v>4</v>
      </c>
      <c r="W247" s="1090"/>
      <c r="X247" s="1120"/>
      <c r="Y247" s="1120"/>
      <c r="Z247" s="898"/>
      <c r="AA247" s="908"/>
      <c r="AB247" s="908"/>
      <c r="AC247" s="908"/>
      <c r="AD247" s="909"/>
      <c r="AE247" s="871"/>
      <c r="AF247" s="1028"/>
      <c r="AG247" s="929"/>
      <c r="AH247" s="929"/>
      <c r="AI247" s="929"/>
      <c r="AJ247" s="930"/>
      <c r="AK247" s="1029"/>
      <c r="AL247" s="914"/>
      <c r="AM247" s="914"/>
      <c r="AN247" s="915"/>
      <c r="AO247" s="798"/>
      <c r="AP247" s="1050"/>
      <c r="AQ247" s="901"/>
      <c r="AR247" s="881"/>
      <c r="AS247" s="1143" t="e">
        <f t="shared" si="22"/>
        <v>#DIV/0!</v>
      </c>
      <c r="AT247" s="1144" t="e">
        <f t="shared" si="23"/>
        <v>#DIV/0!</v>
      </c>
      <c r="AU247" s="1144" t="e">
        <f t="shared" si="24"/>
        <v>#DIV/0!</v>
      </c>
      <c r="AV247" s="1144" t="e">
        <f t="shared" si="25"/>
        <v>#DIV/0!</v>
      </c>
      <c r="AW247" s="1145" t="e">
        <f t="shared" si="42"/>
        <v>#DIV/0!</v>
      </c>
      <c r="AX247" s="1145" t="e">
        <f t="shared" si="43"/>
        <v>#DIV/0!</v>
      </c>
      <c r="AY247" s="1145" t="e">
        <f t="shared" si="44"/>
        <v>#DIV/0!</v>
      </c>
      <c r="AZ247" s="1145" t="e">
        <f t="shared" si="26"/>
        <v>#DIV/0!</v>
      </c>
      <c r="BA247" s="1146" t="e">
        <f t="shared" si="27"/>
        <v>#DIV/0!</v>
      </c>
      <c r="BB247" s="1146" t="e">
        <f t="shared" si="28"/>
        <v>#DIV/0!</v>
      </c>
      <c r="BC247" s="1146" t="e">
        <f t="shared" si="29"/>
        <v>#DIV/0!</v>
      </c>
      <c r="BD247" s="1146" t="e">
        <f t="shared" si="30"/>
        <v>#DIV/0!</v>
      </c>
      <c r="BE247" s="921">
        <v>0.2</v>
      </c>
      <c r="BF247" s="921">
        <v>0.8</v>
      </c>
      <c r="BG247" s="1146" t="e">
        <f t="shared" si="31"/>
        <v>#DIV/0!</v>
      </c>
      <c r="BH247" s="1146" t="e">
        <f t="shared" si="32"/>
        <v>#DIV/0!</v>
      </c>
      <c r="BI247" s="1146" t="e">
        <f t="shared" si="33"/>
        <v>#DIV/0!</v>
      </c>
      <c r="BJ247" s="1146" t="e">
        <f t="shared" si="121"/>
        <v>#DIV/0!</v>
      </c>
      <c r="BK247" s="1146" t="e">
        <f t="shared" si="121"/>
        <v>#DIV/0!</v>
      </c>
      <c r="BL247" s="1146" t="e">
        <f t="shared" si="35"/>
        <v>#DIV/0!</v>
      </c>
      <c r="BM247" s="1146" t="e">
        <f t="shared" si="36"/>
        <v>#DIV/0!</v>
      </c>
      <c r="BN247" s="1146" t="e">
        <f t="shared" si="37"/>
        <v>#DIV/0!</v>
      </c>
      <c r="BO247" s="1146" t="e">
        <f t="shared" si="122"/>
        <v>#DIV/0!</v>
      </c>
      <c r="BP247" s="1146" t="e">
        <f t="shared" si="122"/>
        <v>#DIV/0!</v>
      </c>
      <c r="BQ247" s="1146" t="e">
        <f t="shared" si="122"/>
        <v>#DIV/0!</v>
      </c>
      <c r="BR247" s="1146" t="e">
        <f t="shared" si="122"/>
        <v>#DIV/0!</v>
      </c>
      <c r="BS247" s="4188"/>
      <c r="BT247" s="4188"/>
      <c r="BU247" s="4188"/>
      <c r="BV247" s="4188"/>
      <c r="BW247" s="4188"/>
      <c r="BX247" s="4188"/>
      <c r="BY247" s="4188"/>
      <c r="BZ247" s="4188"/>
      <c r="CA247" s="4191"/>
      <c r="CB247" s="1225"/>
      <c r="CC247" s="4194"/>
      <c r="CD247" s="4188"/>
      <c r="CE247" s="4188"/>
      <c r="CF247" s="4191"/>
      <c r="CG247" s="4204"/>
      <c r="CH247" s="1225"/>
      <c r="CI247" s="1225"/>
      <c r="CJ247" s="1225"/>
      <c r="CK247" s="1225"/>
      <c r="CL247" s="1225"/>
      <c r="CM247" s="1225"/>
      <c r="CN247" s="1225"/>
      <c r="CO247" s="1225"/>
      <c r="CP247" s="1225"/>
      <c r="CQ247" s="1225"/>
      <c r="CR247" s="1225"/>
      <c r="CS247" s="1225"/>
      <c r="CT247" s="1225"/>
    </row>
    <row r="248" spans="1:98" ht="14.25" customHeight="1">
      <c r="A248" s="4194"/>
      <c r="B248" s="4209"/>
      <c r="C248" s="4210"/>
      <c r="D248" s="4209"/>
      <c r="E248" s="4210"/>
      <c r="F248" s="898"/>
      <c r="G248" s="964"/>
      <c r="H248" s="4191"/>
      <c r="I248" s="899"/>
      <c r="J248" s="900"/>
      <c r="K248" s="900"/>
      <c r="L248" s="900"/>
      <c r="M248" s="4191"/>
      <c r="N248" s="4194"/>
      <c r="O248" s="927"/>
      <c r="P248" s="901"/>
      <c r="Q248" s="4194"/>
      <c r="R248" s="4188"/>
      <c r="S248" s="4188"/>
      <c r="T248" s="4191"/>
      <c r="U248" s="818"/>
      <c r="V248" s="906">
        <v>5</v>
      </c>
      <c r="W248" s="1090"/>
      <c r="X248" s="1120"/>
      <c r="Y248" s="1120"/>
      <c r="Z248" s="898"/>
      <c r="AA248" s="908"/>
      <c r="AB248" s="908"/>
      <c r="AC248" s="908"/>
      <c r="AD248" s="909"/>
      <c r="AE248" s="871"/>
      <c r="AF248" s="1028"/>
      <c r="AG248" s="929"/>
      <c r="AH248" s="929"/>
      <c r="AI248" s="929"/>
      <c r="AJ248" s="930"/>
      <c r="AK248" s="1029"/>
      <c r="AL248" s="914"/>
      <c r="AM248" s="914"/>
      <c r="AN248" s="915"/>
      <c r="AO248" s="798"/>
      <c r="AP248" s="1050"/>
      <c r="AQ248" s="901"/>
      <c r="AR248" s="881"/>
      <c r="AS248" s="1143" t="e">
        <f t="shared" si="22"/>
        <v>#DIV/0!</v>
      </c>
      <c r="AT248" s="1144" t="e">
        <f t="shared" si="23"/>
        <v>#DIV/0!</v>
      </c>
      <c r="AU248" s="1144" t="e">
        <f t="shared" si="24"/>
        <v>#DIV/0!</v>
      </c>
      <c r="AV248" s="1144" t="e">
        <f t="shared" si="25"/>
        <v>#DIV/0!</v>
      </c>
      <c r="AW248" s="1145" t="e">
        <f t="shared" si="42"/>
        <v>#DIV/0!</v>
      </c>
      <c r="AX248" s="1145" t="e">
        <f t="shared" si="43"/>
        <v>#DIV/0!</v>
      </c>
      <c r="AY248" s="1145" t="e">
        <f t="shared" si="44"/>
        <v>#DIV/0!</v>
      </c>
      <c r="AZ248" s="1145" t="e">
        <f t="shared" si="26"/>
        <v>#DIV/0!</v>
      </c>
      <c r="BA248" s="1146" t="e">
        <f t="shared" si="27"/>
        <v>#DIV/0!</v>
      </c>
      <c r="BB248" s="1146" t="e">
        <f t="shared" si="28"/>
        <v>#DIV/0!</v>
      </c>
      <c r="BC248" s="1146" t="e">
        <f t="shared" si="29"/>
        <v>#DIV/0!</v>
      </c>
      <c r="BD248" s="1146" t="e">
        <f t="shared" si="30"/>
        <v>#DIV/0!</v>
      </c>
      <c r="BE248" s="921">
        <v>0.2</v>
      </c>
      <c r="BF248" s="921">
        <v>0.8</v>
      </c>
      <c r="BG248" s="1146" t="e">
        <f t="shared" si="31"/>
        <v>#DIV/0!</v>
      </c>
      <c r="BH248" s="1146" t="e">
        <f t="shared" si="32"/>
        <v>#DIV/0!</v>
      </c>
      <c r="BI248" s="1146" t="e">
        <f t="shared" si="33"/>
        <v>#DIV/0!</v>
      </c>
      <c r="BJ248" s="1146" t="e">
        <f t="shared" si="121"/>
        <v>#DIV/0!</v>
      </c>
      <c r="BK248" s="1146" t="e">
        <f t="shared" si="121"/>
        <v>#DIV/0!</v>
      </c>
      <c r="BL248" s="1146" t="e">
        <f t="shared" si="35"/>
        <v>#DIV/0!</v>
      </c>
      <c r="BM248" s="1146" t="e">
        <f t="shared" si="36"/>
        <v>#DIV/0!</v>
      </c>
      <c r="BN248" s="1146" t="e">
        <f t="shared" si="37"/>
        <v>#DIV/0!</v>
      </c>
      <c r="BO248" s="1146" t="e">
        <f t="shared" si="122"/>
        <v>#DIV/0!</v>
      </c>
      <c r="BP248" s="1146" t="e">
        <f t="shared" si="122"/>
        <v>#DIV/0!</v>
      </c>
      <c r="BQ248" s="1146" t="e">
        <f t="shared" si="122"/>
        <v>#DIV/0!</v>
      </c>
      <c r="BR248" s="1146" t="e">
        <f t="shared" si="122"/>
        <v>#DIV/0!</v>
      </c>
      <c r="BS248" s="4188"/>
      <c r="BT248" s="4188"/>
      <c r="BU248" s="4188"/>
      <c r="BV248" s="4188"/>
      <c r="BW248" s="4188"/>
      <c r="BX248" s="4188"/>
      <c r="BY248" s="4188"/>
      <c r="BZ248" s="4188"/>
      <c r="CA248" s="4191"/>
      <c r="CB248" s="1225"/>
      <c r="CC248" s="4194"/>
      <c r="CD248" s="4188"/>
      <c r="CE248" s="4188"/>
      <c r="CF248" s="4191"/>
      <c r="CG248" s="4204"/>
      <c r="CH248" s="1225"/>
      <c r="CI248" s="1225"/>
      <c r="CJ248" s="1225"/>
      <c r="CK248" s="1225"/>
      <c r="CL248" s="1225"/>
      <c r="CM248" s="1225"/>
      <c r="CN248" s="1225"/>
      <c r="CO248" s="1225"/>
      <c r="CP248" s="1225"/>
      <c r="CQ248" s="1225"/>
      <c r="CR248" s="1225"/>
      <c r="CS248" s="1225"/>
      <c r="CT248" s="1225"/>
    </row>
    <row r="249" spans="1:98" ht="14.25" customHeight="1">
      <c r="A249" s="4194"/>
      <c r="B249" s="4209"/>
      <c r="C249" s="4210"/>
      <c r="D249" s="4209"/>
      <c r="E249" s="4210"/>
      <c r="F249" s="898"/>
      <c r="G249" s="964"/>
      <c r="H249" s="4191"/>
      <c r="I249" s="899"/>
      <c r="J249" s="900"/>
      <c r="K249" s="900"/>
      <c r="L249" s="900"/>
      <c r="M249" s="4191"/>
      <c r="N249" s="4194"/>
      <c r="O249" s="927"/>
      <c r="P249" s="901"/>
      <c r="Q249" s="4194"/>
      <c r="R249" s="4188"/>
      <c r="S249" s="4188"/>
      <c r="T249" s="4191"/>
      <c r="U249" s="818"/>
      <c r="V249" s="906">
        <v>6</v>
      </c>
      <c r="W249" s="1090"/>
      <c r="X249" s="1120"/>
      <c r="Y249" s="1120"/>
      <c r="Z249" s="898"/>
      <c r="AA249" s="908"/>
      <c r="AB249" s="908"/>
      <c r="AC249" s="908"/>
      <c r="AD249" s="909"/>
      <c r="AE249" s="871"/>
      <c r="AF249" s="1028"/>
      <c r="AG249" s="929"/>
      <c r="AH249" s="929"/>
      <c r="AI249" s="929"/>
      <c r="AJ249" s="930"/>
      <c r="AK249" s="1029"/>
      <c r="AL249" s="914"/>
      <c r="AM249" s="914"/>
      <c r="AN249" s="915"/>
      <c r="AO249" s="798"/>
      <c r="AP249" s="1050"/>
      <c r="AQ249" s="901"/>
      <c r="AR249" s="881"/>
      <c r="AS249" s="1143" t="e">
        <f t="shared" si="22"/>
        <v>#DIV/0!</v>
      </c>
      <c r="AT249" s="1144" t="e">
        <f t="shared" si="23"/>
        <v>#DIV/0!</v>
      </c>
      <c r="AU249" s="1144" t="e">
        <f t="shared" si="24"/>
        <v>#DIV/0!</v>
      </c>
      <c r="AV249" s="1144" t="e">
        <f t="shared" si="25"/>
        <v>#DIV/0!</v>
      </c>
      <c r="AW249" s="1145" t="e">
        <f t="shared" si="42"/>
        <v>#DIV/0!</v>
      </c>
      <c r="AX249" s="1145" t="e">
        <f t="shared" si="43"/>
        <v>#DIV/0!</v>
      </c>
      <c r="AY249" s="1145" t="e">
        <f t="shared" si="44"/>
        <v>#DIV/0!</v>
      </c>
      <c r="AZ249" s="1145" t="e">
        <f t="shared" si="26"/>
        <v>#DIV/0!</v>
      </c>
      <c r="BA249" s="1146" t="e">
        <f t="shared" si="27"/>
        <v>#DIV/0!</v>
      </c>
      <c r="BB249" s="1146" t="e">
        <f t="shared" si="28"/>
        <v>#DIV/0!</v>
      </c>
      <c r="BC249" s="1146" t="e">
        <f t="shared" si="29"/>
        <v>#DIV/0!</v>
      </c>
      <c r="BD249" s="1146" t="e">
        <f t="shared" si="30"/>
        <v>#DIV/0!</v>
      </c>
      <c r="BE249" s="921">
        <v>0.2</v>
      </c>
      <c r="BF249" s="921">
        <v>0.8</v>
      </c>
      <c r="BG249" s="1146" t="e">
        <f t="shared" si="31"/>
        <v>#DIV/0!</v>
      </c>
      <c r="BH249" s="1146" t="e">
        <f t="shared" si="32"/>
        <v>#DIV/0!</v>
      </c>
      <c r="BI249" s="1146" t="e">
        <f t="shared" si="33"/>
        <v>#DIV/0!</v>
      </c>
      <c r="BJ249" s="1146" t="e">
        <f t="shared" si="121"/>
        <v>#DIV/0!</v>
      </c>
      <c r="BK249" s="1146" t="e">
        <f t="shared" si="121"/>
        <v>#DIV/0!</v>
      </c>
      <c r="BL249" s="1146" t="e">
        <f t="shared" si="35"/>
        <v>#DIV/0!</v>
      </c>
      <c r="BM249" s="1146" t="e">
        <f t="shared" si="36"/>
        <v>#DIV/0!</v>
      </c>
      <c r="BN249" s="1146" t="e">
        <f t="shared" si="37"/>
        <v>#DIV/0!</v>
      </c>
      <c r="BO249" s="1146" t="e">
        <f t="shared" si="122"/>
        <v>#DIV/0!</v>
      </c>
      <c r="BP249" s="1146" t="e">
        <f t="shared" si="122"/>
        <v>#DIV/0!</v>
      </c>
      <c r="BQ249" s="1146" t="e">
        <f t="shared" si="122"/>
        <v>#DIV/0!</v>
      </c>
      <c r="BR249" s="1146" t="e">
        <f t="shared" si="122"/>
        <v>#DIV/0!</v>
      </c>
      <c r="BS249" s="4188"/>
      <c r="BT249" s="4188"/>
      <c r="BU249" s="4188"/>
      <c r="BV249" s="4188"/>
      <c r="BW249" s="4188"/>
      <c r="BX249" s="4188"/>
      <c r="BY249" s="4188"/>
      <c r="BZ249" s="4188"/>
      <c r="CA249" s="4191"/>
      <c r="CB249" s="1225"/>
      <c r="CC249" s="4194"/>
      <c r="CD249" s="4188"/>
      <c r="CE249" s="4188"/>
      <c r="CF249" s="4191"/>
      <c r="CG249" s="4204"/>
      <c r="CH249" s="1225"/>
      <c r="CI249" s="1225"/>
      <c r="CJ249" s="1225"/>
      <c r="CK249" s="1225"/>
      <c r="CL249" s="1225"/>
      <c r="CM249" s="1225"/>
      <c r="CN249" s="1225"/>
      <c r="CO249" s="1225"/>
      <c r="CP249" s="1225"/>
      <c r="CQ249" s="1225"/>
      <c r="CR249" s="1225"/>
      <c r="CS249" s="1225"/>
      <c r="CT249" s="1225"/>
    </row>
    <row r="250" spans="1:98" ht="14.25" customHeight="1">
      <c r="A250" s="4194"/>
      <c r="B250" s="4209"/>
      <c r="C250" s="4210"/>
      <c r="D250" s="4209"/>
      <c r="E250" s="4210"/>
      <c r="F250" s="898"/>
      <c r="G250" s="964"/>
      <c r="H250" s="4191"/>
      <c r="I250" s="899"/>
      <c r="J250" s="900"/>
      <c r="K250" s="900"/>
      <c r="L250" s="900"/>
      <c r="M250" s="4191"/>
      <c r="N250" s="4194"/>
      <c r="O250" s="927"/>
      <c r="P250" s="901"/>
      <c r="Q250" s="4194"/>
      <c r="R250" s="4188"/>
      <c r="S250" s="4188"/>
      <c r="T250" s="4191"/>
      <c r="U250" s="818"/>
      <c r="V250" s="906">
        <v>7</v>
      </c>
      <c r="W250" s="1090"/>
      <c r="X250" s="1120"/>
      <c r="Y250" s="1120"/>
      <c r="Z250" s="898"/>
      <c r="AA250" s="908"/>
      <c r="AB250" s="908"/>
      <c r="AC250" s="908"/>
      <c r="AD250" s="909"/>
      <c r="AE250" s="871"/>
      <c r="AF250" s="1028"/>
      <c r="AG250" s="929"/>
      <c r="AH250" s="929"/>
      <c r="AI250" s="929"/>
      <c r="AJ250" s="930"/>
      <c r="AK250" s="1029"/>
      <c r="AL250" s="914"/>
      <c r="AM250" s="914"/>
      <c r="AN250" s="915"/>
      <c r="AO250" s="798"/>
      <c r="AP250" s="1050"/>
      <c r="AQ250" s="901"/>
      <c r="AR250" s="881"/>
      <c r="AS250" s="1143" t="e">
        <f t="shared" si="22"/>
        <v>#DIV/0!</v>
      </c>
      <c r="AT250" s="1144" t="e">
        <f t="shared" si="23"/>
        <v>#DIV/0!</v>
      </c>
      <c r="AU250" s="1144" t="e">
        <f t="shared" si="24"/>
        <v>#DIV/0!</v>
      </c>
      <c r="AV250" s="1144" t="e">
        <f t="shared" si="25"/>
        <v>#DIV/0!</v>
      </c>
      <c r="AW250" s="1145" t="e">
        <f t="shared" si="42"/>
        <v>#DIV/0!</v>
      </c>
      <c r="AX250" s="1145" t="e">
        <f t="shared" si="43"/>
        <v>#DIV/0!</v>
      </c>
      <c r="AY250" s="1145" t="e">
        <f t="shared" si="44"/>
        <v>#DIV/0!</v>
      </c>
      <c r="AZ250" s="1145" t="e">
        <f t="shared" si="26"/>
        <v>#DIV/0!</v>
      </c>
      <c r="BA250" s="1146" t="e">
        <f t="shared" si="27"/>
        <v>#DIV/0!</v>
      </c>
      <c r="BB250" s="1146" t="e">
        <f t="shared" si="28"/>
        <v>#DIV/0!</v>
      </c>
      <c r="BC250" s="1146" t="e">
        <f t="shared" si="29"/>
        <v>#DIV/0!</v>
      </c>
      <c r="BD250" s="1146" t="e">
        <f t="shared" si="30"/>
        <v>#DIV/0!</v>
      </c>
      <c r="BE250" s="921">
        <v>0.2</v>
      </c>
      <c r="BF250" s="921">
        <v>0.8</v>
      </c>
      <c r="BG250" s="1146" t="e">
        <f t="shared" si="31"/>
        <v>#DIV/0!</v>
      </c>
      <c r="BH250" s="1146" t="e">
        <f t="shared" si="32"/>
        <v>#DIV/0!</v>
      </c>
      <c r="BI250" s="1146" t="e">
        <f t="shared" si="33"/>
        <v>#DIV/0!</v>
      </c>
      <c r="BJ250" s="1146" t="e">
        <f t="shared" si="121"/>
        <v>#DIV/0!</v>
      </c>
      <c r="BK250" s="1146" t="e">
        <f t="shared" si="121"/>
        <v>#DIV/0!</v>
      </c>
      <c r="BL250" s="1146" t="e">
        <f t="shared" si="35"/>
        <v>#DIV/0!</v>
      </c>
      <c r="BM250" s="1146" t="e">
        <f t="shared" si="36"/>
        <v>#DIV/0!</v>
      </c>
      <c r="BN250" s="1146" t="e">
        <f t="shared" si="37"/>
        <v>#DIV/0!</v>
      </c>
      <c r="BO250" s="1146" t="e">
        <f t="shared" si="122"/>
        <v>#DIV/0!</v>
      </c>
      <c r="BP250" s="1146" t="e">
        <f t="shared" si="122"/>
        <v>#DIV/0!</v>
      </c>
      <c r="BQ250" s="1146" t="e">
        <f t="shared" si="122"/>
        <v>#DIV/0!</v>
      </c>
      <c r="BR250" s="1146" t="e">
        <f t="shared" si="122"/>
        <v>#DIV/0!</v>
      </c>
      <c r="BS250" s="4188"/>
      <c r="BT250" s="4188"/>
      <c r="BU250" s="4188"/>
      <c r="BV250" s="4188"/>
      <c r="BW250" s="4188"/>
      <c r="BX250" s="4188"/>
      <c r="BY250" s="4188"/>
      <c r="BZ250" s="4188"/>
      <c r="CA250" s="4191"/>
      <c r="CB250" s="1225"/>
      <c r="CC250" s="4194"/>
      <c r="CD250" s="4188"/>
      <c r="CE250" s="4188"/>
      <c r="CF250" s="4191"/>
      <c r="CG250" s="4204"/>
      <c r="CH250" s="1225"/>
      <c r="CI250" s="1225"/>
      <c r="CJ250" s="1225"/>
      <c r="CK250" s="1225"/>
      <c r="CL250" s="1225"/>
      <c r="CM250" s="1225"/>
      <c r="CN250" s="1225"/>
      <c r="CO250" s="1225"/>
      <c r="CP250" s="1225"/>
      <c r="CQ250" s="1225"/>
      <c r="CR250" s="1225"/>
      <c r="CS250" s="1225"/>
      <c r="CT250" s="1225"/>
    </row>
    <row r="251" spans="1:98" ht="14.25" customHeight="1">
      <c r="A251" s="4194"/>
      <c r="B251" s="4209"/>
      <c r="C251" s="4210"/>
      <c r="D251" s="4209"/>
      <c r="E251" s="4210"/>
      <c r="F251" s="898"/>
      <c r="G251" s="964"/>
      <c r="H251" s="4191"/>
      <c r="I251" s="899"/>
      <c r="J251" s="900"/>
      <c r="K251" s="900"/>
      <c r="L251" s="900"/>
      <c r="M251" s="4191"/>
      <c r="N251" s="4194"/>
      <c r="O251" s="927"/>
      <c r="P251" s="901"/>
      <c r="Q251" s="4194"/>
      <c r="R251" s="4188"/>
      <c r="S251" s="4188"/>
      <c r="T251" s="4191"/>
      <c r="U251" s="818"/>
      <c r="V251" s="906">
        <v>8</v>
      </c>
      <c r="W251" s="1090"/>
      <c r="X251" s="1120"/>
      <c r="Y251" s="1120"/>
      <c r="Z251" s="898"/>
      <c r="AA251" s="908"/>
      <c r="AB251" s="908"/>
      <c r="AC251" s="908"/>
      <c r="AD251" s="909"/>
      <c r="AE251" s="871"/>
      <c r="AF251" s="1028"/>
      <c r="AG251" s="929"/>
      <c r="AH251" s="929"/>
      <c r="AI251" s="929"/>
      <c r="AJ251" s="930"/>
      <c r="AK251" s="1029"/>
      <c r="AL251" s="914"/>
      <c r="AM251" s="914"/>
      <c r="AN251" s="915"/>
      <c r="AO251" s="798"/>
      <c r="AP251" s="1050"/>
      <c r="AQ251" s="901"/>
      <c r="AR251" s="881"/>
      <c r="AS251" s="1143" t="e">
        <f t="shared" si="22"/>
        <v>#DIV/0!</v>
      </c>
      <c r="AT251" s="1144" t="e">
        <f t="shared" si="23"/>
        <v>#DIV/0!</v>
      </c>
      <c r="AU251" s="1144" t="e">
        <f t="shared" si="24"/>
        <v>#DIV/0!</v>
      </c>
      <c r="AV251" s="1144" t="e">
        <f t="shared" si="25"/>
        <v>#DIV/0!</v>
      </c>
      <c r="AW251" s="1145" t="e">
        <f t="shared" si="42"/>
        <v>#DIV/0!</v>
      </c>
      <c r="AX251" s="1145" t="e">
        <f t="shared" si="43"/>
        <v>#DIV/0!</v>
      </c>
      <c r="AY251" s="1145" t="e">
        <f t="shared" si="44"/>
        <v>#DIV/0!</v>
      </c>
      <c r="AZ251" s="1145" t="e">
        <f t="shared" si="26"/>
        <v>#DIV/0!</v>
      </c>
      <c r="BA251" s="1146" t="e">
        <f t="shared" si="27"/>
        <v>#DIV/0!</v>
      </c>
      <c r="BB251" s="1146" t="e">
        <f t="shared" si="28"/>
        <v>#DIV/0!</v>
      </c>
      <c r="BC251" s="1146" t="e">
        <f t="shared" si="29"/>
        <v>#DIV/0!</v>
      </c>
      <c r="BD251" s="1146" t="e">
        <f t="shared" si="30"/>
        <v>#DIV/0!</v>
      </c>
      <c r="BE251" s="921">
        <v>0.2</v>
      </c>
      <c r="BF251" s="921">
        <v>0.8</v>
      </c>
      <c r="BG251" s="1146" t="e">
        <f t="shared" si="31"/>
        <v>#DIV/0!</v>
      </c>
      <c r="BH251" s="1146" t="e">
        <f t="shared" si="32"/>
        <v>#DIV/0!</v>
      </c>
      <c r="BI251" s="1146" t="e">
        <f t="shared" si="33"/>
        <v>#DIV/0!</v>
      </c>
      <c r="BJ251" s="1146" t="e">
        <f t="shared" si="121"/>
        <v>#DIV/0!</v>
      </c>
      <c r="BK251" s="1146" t="e">
        <f t="shared" si="121"/>
        <v>#DIV/0!</v>
      </c>
      <c r="BL251" s="1146" t="e">
        <f t="shared" si="35"/>
        <v>#DIV/0!</v>
      </c>
      <c r="BM251" s="1146" t="e">
        <f t="shared" si="36"/>
        <v>#DIV/0!</v>
      </c>
      <c r="BN251" s="1146" t="e">
        <f t="shared" si="37"/>
        <v>#DIV/0!</v>
      </c>
      <c r="BO251" s="1146" t="e">
        <f t="shared" si="122"/>
        <v>#DIV/0!</v>
      </c>
      <c r="BP251" s="1146" t="e">
        <f t="shared" si="122"/>
        <v>#DIV/0!</v>
      </c>
      <c r="BQ251" s="1146" t="e">
        <f t="shared" si="122"/>
        <v>#DIV/0!</v>
      </c>
      <c r="BR251" s="1146" t="e">
        <f t="shared" si="122"/>
        <v>#DIV/0!</v>
      </c>
      <c r="BS251" s="4188"/>
      <c r="BT251" s="4188"/>
      <c r="BU251" s="4188"/>
      <c r="BV251" s="4188"/>
      <c r="BW251" s="4188"/>
      <c r="BX251" s="4188"/>
      <c r="BY251" s="4188"/>
      <c r="BZ251" s="4188"/>
      <c r="CA251" s="4191"/>
      <c r="CB251" s="1225"/>
      <c r="CC251" s="4194"/>
      <c r="CD251" s="4188"/>
      <c r="CE251" s="4188"/>
      <c r="CF251" s="4191"/>
      <c r="CG251" s="4204"/>
      <c r="CH251" s="1225"/>
      <c r="CI251" s="1225"/>
      <c r="CJ251" s="1225"/>
      <c r="CK251" s="1225"/>
      <c r="CL251" s="1225"/>
      <c r="CM251" s="1225"/>
      <c r="CN251" s="1225"/>
      <c r="CO251" s="1225"/>
      <c r="CP251" s="1225"/>
      <c r="CQ251" s="1225"/>
      <c r="CR251" s="1225"/>
      <c r="CS251" s="1225"/>
      <c r="CT251" s="1225"/>
    </row>
    <row r="252" spans="1:98" ht="14.25" customHeight="1">
      <c r="A252" s="4194"/>
      <c r="B252" s="4209"/>
      <c r="C252" s="4210"/>
      <c r="D252" s="4209"/>
      <c r="E252" s="4210"/>
      <c r="F252" s="898"/>
      <c r="G252" s="964"/>
      <c r="H252" s="4191"/>
      <c r="I252" s="899"/>
      <c r="J252" s="900"/>
      <c r="K252" s="900"/>
      <c r="L252" s="900"/>
      <c r="M252" s="4191"/>
      <c r="N252" s="4194"/>
      <c r="O252" s="927"/>
      <c r="P252" s="901"/>
      <c r="Q252" s="4194"/>
      <c r="R252" s="4188"/>
      <c r="S252" s="4188"/>
      <c r="T252" s="4191"/>
      <c r="U252" s="818"/>
      <c r="V252" s="906">
        <v>9</v>
      </c>
      <c r="W252" s="1090"/>
      <c r="X252" s="1120"/>
      <c r="Y252" s="1120"/>
      <c r="Z252" s="898"/>
      <c r="AA252" s="908"/>
      <c r="AB252" s="908"/>
      <c r="AC252" s="908"/>
      <c r="AD252" s="909"/>
      <c r="AE252" s="871"/>
      <c r="AF252" s="1028"/>
      <c r="AG252" s="929"/>
      <c r="AH252" s="929"/>
      <c r="AI252" s="929"/>
      <c r="AJ252" s="930"/>
      <c r="AK252" s="1029"/>
      <c r="AL252" s="914"/>
      <c r="AM252" s="914"/>
      <c r="AN252" s="915"/>
      <c r="AO252" s="798"/>
      <c r="AP252" s="1050"/>
      <c r="AQ252" s="901"/>
      <c r="AR252" s="881"/>
      <c r="AS252" s="1143" t="e">
        <f t="shared" si="22"/>
        <v>#DIV/0!</v>
      </c>
      <c r="AT252" s="1144" t="e">
        <f t="shared" si="23"/>
        <v>#DIV/0!</v>
      </c>
      <c r="AU252" s="1144" t="e">
        <f t="shared" si="24"/>
        <v>#DIV/0!</v>
      </c>
      <c r="AV252" s="1144" t="e">
        <f t="shared" si="25"/>
        <v>#DIV/0!</v>
      </c>
      <c r="AW252" s="1145" t="e">
        <f t="shared" si="42"/>
        <v>#DIV/0!</v>
      </c>
      <c r="AX252" s="1145" t="e">
        <f t="shared" si="43"/>
        <v>#DIV/0!</v>
      </c>
      <c r="AY252" s="1145" t="e">
        <f t="shared" si="44"/>
        <v>#DIV/0!</v>
      </c>
      <c r="AZ252" s="1145" t="e">
        <f t="shared" si="26"/>
        <v>#DIV/0!</v>
      </c>
      <c r="BA252" s="1146" t="e">
        <f t="shared" si="27"/>
        <v>#DIV/0!</v>
      </c>
      <c r="BB252" s="1146" t="e">
        <f t="shared" si="28"/>
        <v>#DIV/0!</v>
      </c>
      <c r="BC252" s="1146" t="e">
        <f t="shared" si="29"/>
        <v>#DIV/0!</v>
      </c>
      <c r="BD252" s="1146" t="e">
        <f t="shared" si="30"/>
        <v>#DIV/0!</v>
      </c>
      <c r="BE252" s="921">
        <v>0.2</v>
      </c>
      <c r="BF252" s="921">
        <v>0.8</v>
      </c>
      <c r="BG252" s="1146" t="e">
        <f t="shared" si="31"/>
        <v>#DIV/0!</v>
      </c>
      <c r="BH252" s="1146" t="e">
        <f t="shared" si="32"/>
        <v>#DIV/0!</v>
      </c>
      <c r="BI252" s="1146" t="e">
        <f t="shared" si="33"/>
        <v>#DIV/0!</v>
      </c>
      <c r="BJ252" s="1146" t="e">
        <f t="shared" si="121"/>
        <v>#DIV/0!</v>
      </c>
      <c r="BK252" s="1146" t="e">
        <f t="shared" si="121"/>
        <v>#DIV/0!</v>
      </c>
      <c r="BL252" s="1146" t="e">
        <f t="shared" si="35"/>
        <v>#DIV/0!</v>
      </c>
      <c r="BM252" s="1146" t="e">
        <f t="shared" si="36"/>
        <v>#DIV/0!</v>
      </c>
      <c r="BN252" s="1146" t="e">
        <f t="shared" si="37"/>
        <v>#DIV/0!</v>
      </c>
      <c r="BO252" s="1146" t="e">
        <f t="shared" si="122"/>
        <v>#DIV/0!</v>
      </c>
      <c r="BP252" s="1146" t="e">
        <f t="shared" si="122"/>
        <v>#DIV/0!</v>
      </c>
      <c r="BQ252" s="1146" t="e">
        <f t="shared" si="122"/>
        <v>#DIV/0!</v>
      </c>
      <c r="BR252" s="1146" t="e">
        <f t="shared" si="122"/>
        <v>#DIV/0!</v>
      </c>
      <c r="BS252" s="4188"/>
      <c r="BT252" s="4188"/>
      <c r="BU252" s="4188"/>
      <c r="BV252" s="4188"/>
      <c r="BW252" s="4188"/>
      <c r="BX252" s="4188"/>
      <c r="BY252" s="4188"/>
      <c r="BZ252" s="4188"/>
      <c r="CA252" s="4191"/>
      <c r="CB252" s="1225"/>
      <c r="CC252" s="4194"/>
      <c r="CD252" s="4188"/>
      <c r="CE252" s="4188"/>
      <c r="CF252" s="4191"/>
      <c r="CG252" s="4204"/>
      <c r="CH252" s="1225"/>
      <c r="CI252" s="1225"/>
      <c r="CJ252" s="1225"/>
      <c r="CK252" s="1225"/>
      <c r="CL252" s="1225"/>
      <c r="CM252" s="1225"/>
      <c r="CN252" s="1225"/>
      <c r="CO252" s="1225"/>
      <c r="CP252" s="1225"/>
      <c r="CQ252" s="1225"/>
      <c r="CR252" s="1225"/>
      <c r="CS252" s="1225"/>
      <c r="CT252" s="1225"/>
    </row>
    <row r="253" spans="1:98" ht="14.25" customHeight="1" thickBot="1">
      <c r="A253" s="4195"/>
      <c r="B253" s="4211"/>
      <c r="C253" s="4212"/>
      <c r="D253" s="4211"/>
      <c r="E253" s="4212"/>
      <c r="F253" s="983"/>
      <c r="G253" s="984"/>
      <c r="H253" s="4192"/>
      <c r="I253" s="1063"/>
      <c r="J253" s="986"/>
      <c r="K253" s="986"/>
      <c r="L253" s="986"/>
      <c r="M253" s="4192"/>
      <c r="N253" s="4195"/>
      <c r="O253" s="987"/>
      <c r="P253" s="985"/>
      <c r="Q253" s="4195"/>
      <c r="R253" s="4189"/>
      <c r="S253" s="4189"/>
      <c r="T253" s="4192"/>
      <c r="U253" s="818"/>
      <c r="V253" s="981">
        <v>10</v>
      </c>
      <c r="W253" s="1068"/>
      <c r="X253" s="1121"/>
      <c r="Y253" s="1121"/>
      <c r="Z253" s="983"/>
      <c r="AA253" s="989"/>
      <c r="AB253" s="989"/>
      <c r="AC253" s="989"/>
      <c r="AD253" s="990"/>
      <c r="AE253" s="871"/>
      <c r="AF253" s="1071"/>
      <c r="AG253" s="991"/>
      <c r="AH253" s="991"/>
      <c r="AI253" s="991"/>
      <c r="AJ253" s="992"/>
      <c r="AK253" s="1073"/>
      <c r="AL253" s="994"/>
      <c r="AM253" s="994"/>
      <c r="AN253" s="1074"/>
      <c r="AO253" s="798"/>
      <c r="AP253" s="1075"/>
      <c r="AQ253" s="985"/>
      <c r="AR253" s="881"/>
      <c r="AS253" s="1147" t="e">
        <f t="shared" si="22"/>
        <v>#DIV/0!</v>
      </c>
      <c r="AT253" s="1148" t="e">
        <f t="shared" si="23"/>
        <v>#DIV/0!</v>
      </c>
      <c r="AU253" s="1148" t="e">
        <f t="shared" si="24"/>
        <v>#DIV/0!</v>
      </c>
      <c r="AV253" s="1148" t="e">
        <f t="shared" si="25"/>
        <v>#DIV/0!</v>
      </c>
      <c r="AW253" s="1149" t="e">
        <f t="shared" si="42"/>
        <v>#DIV/0!</v>
      </c>
      <c r="AX253" s="1149" t="e">
        <f t="shared" si="43"/>
        <v>#DIV/0!</v>
      </c>
      <c r="AY253" s="1149" t="e">
        <f t="shared" si="44"/>
        <v>#DIV/0!</v>
      </c>
      <c r="AZ253" s="1149" t="e">
        <f t="shared" si="26"/>
        <v>#DIV/0!</v>
      </c>
      <c r="BA253" s="1150" t="e">
        <f t="shared" si="27"/>
        <v>#DIV/0!</v>
      </c>
      <c r="BB253" s="1150" t="e">
        <f t="shared" si="28"/>
        <v>#DIV/0!</v>
      </c>
      <c r="BC253" s="1150" t="e">
        <f t="shared" si="29"/>
        <v>#DIV/0!</v>
      </c>
      <c r="BD253" s="1150" t="e">
        <f t="shared" si="30"/>
        <v>#DIV/0!</v>
      </c>
      <c r="BE253" s="1080">
        <v>0.2</v>
      </c>
      <c r="BF253" s="1080">
        <v>0.8</v>
      </c>
      <c r="BG253" s="1150" t="e">
        <f t="shared" si="31"/>
        <v>#DIV/0!</v>
      </c>
      <c r="BH253" s="1150" t="e">
        <f t="shared" si="32"/>
        <v>#DIV/0!</v>
      </c>
      <c r="BI253" s="1150" t="e">
        <f t="shared" si="33"/>
        <v>#DIV/0!</v>
      </c>
      <c r="BJ253" s="1150" t="e">
        <f t="shared" si="121"/>
        <v>#DIV/0!</v>
      </c>
      <c r="BK253" s="1150" t="e">
        <f t="shared" si="121"/>
        <v>#DIV/0!</v>
      </c>
      <c r="BL253" s="1150" t="e">
        <f t="shared" si="35"/>
        <v>#DIV/0!</v>
      </c>
      <c r="BM253" s="1150" t="e">
        <f t="shared" si="36"/>
        <v>#DIV/0!</v>
      </c>
      <c r="BN253" s="1150" t="e">
        <f t="shared" si="37"/>
        <v>#DIV/0!</v>
      </c>
      <c r="BO253" s="1150" t="e">
        <f t="shared" si="122"/>
        <v>#DIV/0!</v>
      </c>
      <c r="BP253" s="1150" t="e">
        <f t="shared" si="122"/>
        <v>#DIV/0!</v>
      </c>
      <c r="BQ253" s="1150" t="e">
        <f t="shared" si="122"/>
        <v>#DIV/0!</v>
      </c>
      <c r="BR253" s="1150" t="e">
        <f t="shared" si="122"/>
        <v>#DIV/0!</v>
      </c>
      <c r="BS253" s="4189"/>
      <c r="BT253" s="4189"/>
      <c r="BU253" s="4189"/>
      <c r="BV253" s="4189"/>
      <c r="BW253" s="4189"/>
      <c r="BX253" s="4189"/>
      <c r="BY253" s="4189"/>
      <c r="BZ253" s="4189"/>
      <c r="CA253" s="4192"/>
      <c r="CB253" s="1225"/>
      <c r="CC253" s="4195"/>
      <c r="CD253" s="4189"/>
      <c r="CE253" s="4189"/>
      <c r="CF253" s="4192"/>
      <c r="CG253" s="4205"/>
      <c r="CH253" s="1225"/>
      <c r="CI253" s="1225"/>
      <c r="CJ253" s="1225"/>
      <c r="CK253" s="1225"/>
      <c r="CL253" s="1225"/>
      <c r="CM253" s="1225"/>
      <c r="CN253" s="1225"/>
      <c r="CO253" s="1225"/>
      <c r="CP253" s="1225"/>
      <c r="CQ253" s="1225"/>
      <c r="CR253" s="1225"/>
      <c r="CS253" s="1225"/>
      <c r="CT253" s="1225"/>
    </row>
    <row r="254" spans="1:98" ht="14.25" customHeight="1">
      <c r="A254" s="4206">
        <v>29</v>
      </c>
      <c r="B254" s="4207"/>
      <c r="C254" s="4208"/>
      <c r="D254" s="4213"/>
      <c r="E254" s="4208"/>
      <c r="F254" s="858"/>
      <c r="G254" s="950"/>
      <c r="H254" s="4214"/>
      <c r="I254" s="860"/>
      <c r="J254" s="861"/>
      <c r="K254" s="861"/>
      <c r="L254" s="861"/>
      <c r="M254" s="4215"/>
      <c r="N254" s="4198"/>
      <c r="O254" s="954"/>
      <c r="P254" s="951"/>
      <c r="Q254" s="4199"/>
      <c r="R254" s="4200"/>
      <c r="S254" s="4200"/>
      <c r="T254" s="4201"/>
      <c r="U254" s="818"/>
      <c r="V254" s="867">
        <v>1</v>
      </c>
      <c r="W254" s="954"/>
      <c r="X254" s="1122"/>
      <c r="Y254" s="1122"/>
      <c r="Z254" s="858"/>
      <c r="AA254" s="869"/>
      <c r="AB254" s="869"/>
      <c r="AC254" s="869"/>
      <c r="AD254" s="870"/>
      <c r="AE254" s="871"/>
      <c r="AF254" s="1086"/>
      <c r="AG254" s="874"/>
      <c r="AH254" s="874"/>
      <c r="AI254" s="874"/>
      <c r="AJ254" s="875"/>
      <c r="AK254" s="1041"/>
      <c r="AL254" s="877"/>
      <c r="AM254" s="877"/>
      <c r="AN254" s="878"/>
      <c r="AO254" s="798"/>
      <c r="AP254" s="879"/>
      <c r="AQ254" s="880"/>
      <c r="AR254" s="881"/>
      <c r="AS254" s="1139" t="e">
        <f t="shared" si="22"/>
        <v>#DIV/0!</v>
      </c>
      <c r="AT254" s="1140" t="e">
        <f t="shared" si="23"/>
        <v>#DIV/0!</v>
      </c>
      <c r="AU254" s="1140" t="e">
        <f t="shared" si="24"/>
        <v>#DIV/0!</v>
      </c>
      <c r="AV254" s="1140" t="e">
        <f t="shared" si="25"/>
        <v>#DIV/0!</v>
      </c>
      <c r="AW254" s="1141" t="e">
        <f t="shared" si="42"/>
        <v>#DIV/0!</v>
      </c>
      <c r="AX254" s="1141" t="e">
        <f t="shared" si="43"/>
        <v>#DIV/0!</v>
      </c>
      <c r="AY254" s="1141" t="e">
        <f t="shared" si="44"/>
        <v>#DIV/0!</v>
      </c>
      <c r="AZ254" s="1141" t="e">
        <f t="shared" si="26"/>
        <v>#DIV/0!</v>
      </c>
      <c r="BA254" s="1142" t="e">
        <f t="shared" si="27"/>
        <v>#DIV/0!</v>
      </c>
      <c r="BB254" s="1142" t="e">
        <f t="shared" si="28"/>
        <v>#DIV/0!</v>
      </c>
      <c r="BC254" s="1142" t="e">
        <f t="shared" si="29"/>
        <v>#DIV/0!</v>
      </c>
      <c r="BD254" s="1142" t="e">
        <f t="shared" si="30"/>
        <v>#DIV/0!</v>
      </c>
      <c r="BE254" s="886">
        <v>0.2</v>
      </c>
      <c r="BF254" s="886">
        <v>0.8</v>
      </c>
      <c r="BG254" s="1142" t="e">
        <f t="shared" si="31"/>
        <v>#DIV/0!</v>
      </c>
      <c r="BH254" s="1142" t="e">
        <f t="shared" si="32"/>
        <v>#DIV/0!</v>
      </c>
      <c r="BI254" s="1142" t="e">
        <f t="shared" si="33"/>
        <v>#DIV/0!</v>
      </c>
      <c r="BJ254" s="1142" t="e">
        <f t="shared" si="121"/>
        <v>#DIV/0!</v>
      </c>
      <c r="BK254" s="1142" t="e">
        <f t="shared" si="121"/>
        <v>#DIV/0!</v>
      </c>
      <c r="BL254" s="1142" t="e">
        <f t="shared" si="35"/>
        <v>#DIV/0!</v>
      </c>
      <c r="BM254" s="1142" t="e">
        <f t="shared" si="36"/>
        <v>#DIV/0!</v>
      </c>
      <c r="BN254" s="1142" t="e">
        <f t="shared" si="37"/>
        <v>#DIV/0!</v>
      </c>
      <c r="BO254" s="1142" t="e">
        <f t="shared" si="122"/>
        <v>#DIV/0!</v>
      </c>
      <c r="BP254" s="1142" t="e">
        <f t="shared" si="122"/>
        <v>#DIV/0!</v>
      </c>
      <c r="BQ254" s="1142" t="e">
        <f t="shared" si="122"/>
        <v>#DIV/0!</v>
      </c>
      <c r="BR254" s="1142" t="e">
        <f t="shared" si="122"/>
        <v>#DIV/0!</v>
      </c>
      <c r="BS254" s="4197" t="e">
        <f t="shared" ref="BS254:BV254" si="123">AVERAGEIF(BO254:BO263,"&lt;&gt;#¡DIV/0!")</f>
        <v>#DIV/0!</v>
      </c>
      <c r="BT254" s="4197" t="e">
        <f t="shared" si="123"/>
        <v>#DIV/0!</v>
      </c>
      <c r="BU254" s="4197" t="e">
        <f t="shared" si="123"/>
        <v>#DIV/0!</v>
      </c>
      <c r="BV254" s="4197" t="e">
        <f t="shared" si="123"/>
        <v>#DIV/0!</v>
      </c>
      <c r="BW254" s="4187" t="e">
        <f>+C254*BS254</f>
        <v>#DIV/0!</v>
      </c>
      <c r="BX254" s="4187" t="e">
        <f>+C254*BT254</f>
        <v>#DIV/0!</v>
      </c>
      <c r="BY254" s="4187" t="e">
        <f>+C254*BU254</f>
        <v>#DIV/0!</v>
      </c>
      <c r="BZ254" s="4187" t="e">
        <f>+C254*BV254</f>
        <v>#DIV/0!</v>
      </c>
      <c r="CA254" s="4190" t="e">
        <f>SUM(BW254:BZ263)</f>
        <v>#DIV/0!</v>
      </c>
      <c r="CB254" s="1225"/>
      <c r="CC254" s="4193" t="e">
        <f t="shared" ref="CC254:CF254" si="124">+Q254/$N$254</f>
        <v>#DIV/0!</v>
      </c>
      <c r="CD254" s="4196" t="e">
        <f t="shared" si="124"/>
        <v>#DIV/0!</v>
      </c>
      <c r="CE254" s="4196" t="e">
        <f t="shared" si="124"/>
        <v>#DIV/0!</v>
      </c>
      <c r="CF254" s="4202" t="e">
        <f t="shared" si="124"/>
        <v>#DIV/0!</v>
      </c>
      <c r="CG254" s="4203" t="e">
        <f>AVERAGE(CC254:CF263)</f>
        <v>#DIV/0!</v>
      </c>
      <c r="CH254" s="1225"/>
      <c r="CI254" s="1225"/>
      <c r="CJ254" s="1225"/>
      <c r="CK254" s="1225"/>
      <c r="CL254" s="1225"/>
      <c r="CM254" s="1225"/>
      <c r="CN254" s="1225"/>
      <c r="CO254" s="1225"/>
      <c r="CP254" s="1225"/>
      <c r="CQ254" s="1225"/>
      <c r="CR254" s="1225"/>
      <c r="CS254" s="1225"/>
      <c r="CT254" s="1225"/>
    </row>
    <row r="255" spans="1:98" ht="14.25" customHeight="1">
      <c r="A255" s="4194"/>
      <c r="B255" s="4209"/>
      <c r="C255" s="4210"/>
      <c r="D255" s="4209"/>
      <c r="E255" s="4210"/>
      <c r="F255" s="898"/>
      <c r="G255" s="964"/>
      <c r="H255" s="4191"/>
      <c r="I255" s="899"/>
      <c r="J255" s="900"/>
      <c r="K255" s="900"/>
      <c r="L255" s="900"/>
      <c r="M255" s="4191"/>
      <c r="N255" s="4194"/>
      <c r="O255" s="927"/>
      <c r="P255" s="901"/>
      <c r="Q255" s="4194"/>
      <c r="R255" s="4188"/>
      <c r="S255" s="4188"/>
      <c r="T255" s="4191"/>
      <c r="U255" s="818"/>
      <c r="V255" s="906">
        <v>2</v>
      </c>
      <c r="W255" s="1090"/>
      <c r="X255" s="1120"/>
      <c r="Y255" s="1120"/>
      <c r="Z255" s="898"/>
      <c r="AA255" s="908"/>
      <c r="AB255" s="908"/>
      <c r="AC255" s="908"/>
      <c r="AD255" s="909"/>
      <c r="AE255" s="871"/>
      <c r="AF255" s="1028"/>
      <c r="AG255" s="929"/>
      <c r="AH255" s="929"/>
      <c r="AI255" s="929"/>
      <c r="AJ255" s="930"/>
      <c r="AK255" s="1029"/>
      <c r="AL255" s="914"/>
      <c r="AM255" s="914"/>
      <c r="AN255" s="915"/>
      <c r="AO255" s="798"/>
      <c r="AP255" s="1050"/>
      <c r="AQ255" s="901"/>
      <c r="AR255" s="881"/>
      <c r="AS255" s="1143" t="e">
        <f t="shared" si="22"/>
        <v>#DIV/0!</v>
      </c>
      <c r="AT255" s="1144" t="e">
        <f t="shared" si="23"/>
        <v>#DIV/0!</v>
      </c>
      <c r="AU255" s="1144" t="e">
        <f t="shared" si="24"/>
        <v>#DIV/0!</v>
      </c>
      <c r="AV255" s="1144" t="e">
        <f t="shared" si="25"/>
        <v>#DIV/0!</v>
      </c>
      <c r="AW255" s="1145" t="e">
        <f t="shared" si="42"/>
        <v>#DIV/0!</v>
      </c>
      <c r="AX255" s="1145" t="e">
        <f t="shared" si="43"/>
        <v>#DIV/0!</v>
      </c>
      <c r="AY255" s="1145" t="e">
        <f t="shared" si="44"/>
        <v>#DIV/0!</v>
      </c>
      <c r="AZ255" s="1145" t="e">
        <f t="shared" si="26"/>
        <v>#DIV/0!</v>
      </c>
      <c r="BA255" s="1146" t="e">
        <f t="shared" si="27"/>
        <v>#DIV/0!</v>
      </c>
      <c r="BB255" s="1146" t="e">
        <f t="shared" si="28"/>
        <v>#DIV/0!</v>
      </c>
      <c r="BC255" s="1146" t="e">
        <f t="shared" si="29"/>
        <v>#DIV/0!</v>
      </c>
      <c r="BD255" s="1146" t="e">
        <f t="shared" si="30"/>
        <v>#DIV/0!</v>
      </c>
      <c r="BE255" s="921">
        <v>0.2</v>
      </c>
      <c r="BF255" s="921">
        <v>0.8</v>
      </c>
      <c r="BG255" s="1146" t="e">
        <f t="shared" si="31"/>
        <v>#DIV/0!</v>
      </c>
      <c r="BH255" s="1146" t="e">
        <f t="shared" si="32"/>
        <v>#DIV/0!</v>
      </c>
      <c r="BI255" s="1146" t="e">
        <f t="shared" si="33"/>
        <v>#DIV/0!</v>
      </c>
      <c r="BJ255" s="1146" t="e">
        <f t="shared" si="121"/>
        <v>#DIV/0!</v>
      </c>
      <c r="BK255" s="1146" t="e">
        <f t="shared" si="121"/>
        <v>#DIV/0!</v>
      </c>
      <c r="BL255" s="1146" t="e">
        <f t="shared" si="35"/>
        <v>#DIV/0!</v>
      </c>
      <c r="BM255" s="1146" t="e">
        <f t="shared" si="36"/>
        <v>#DIV/0!</v>
      </c>
      <c r="BN255" s="1146" t="e">
        <f t="shared" si="37"/>
        <v>#DIV/0!</v>
      </c>
      <c r="BO255" s="1146" t="e">
        <f t="shared" si="122"/>
        <v>#DIV/0!</v>
      </c>
      <c r="BP255" s="1146" t="e">
        <f t="shared" si="122"/>
        <v>#DIV/0!</v>
      </c>
      <c r="BQ255" s="1146" t="e">
        <f t="shared" si="122"/>
        <v>#DIV/0!</v>
      </c>
      <c r="BR255" s="1146" t="e">
        <f t="shared" si="122"/>
        <v>#DIV/0!</v>
      </c>
      <c r="BS255" s="4188"/>
      <c r="BT255" s="4188"/>
      <c r="BU255" s="4188"/>
      <c r="BV255" s="4188"/>
      <c r="BW255" s="4188"/>
      <c r="BX255" s="4188"/>
      <c r="BY255" s="4188"/>
      <c r="BZ255" s="4188"/>
      <c r="CA255" s="4191"/>
      <c r="CB255" s="1225"/>
      <c r="CC255" s="4194"/>
      <c r="CD255" s="4188"/>
      <c r="CE255" s="4188"/>
      <c r="CF255" s="4191"/>
      <c r="CG255" s="4204"/>
      <c r="CH255" s="1225"/>
      <c r="CI255" s="1225"/>
      <c r="CJ255" s="1225"/>
      <c r="CK255" s="1225"/>
      <c r="CL255" s="1225"/>
      <c r="CM255" s="1225"/>
      <c r="CN255" s="1225"/>
      <c r="CO255" s="1225"/>
      <c r="CP255" s="1225"/>
      <c r="CQ255" s="1225"/>
      <c r="CR255" s="1225"/>
      <c r="CS255" s="1225"/>
      <c r="CT255" s="1225"/>
    </row>
    <row r="256" spans="1:98" ht="14.25" customHeight="1">
      <c r="A256" s="4194"/>
      <c r="B256" s="4209"/>
      <c r="C256" s="4210"/>
      <c r="D256" s="4209"/>
      <c r="E256" s="4210"/>
      <c r="F256" s="898"/>
      <c r="G256" s="964"/>
      <c r="H256" s="4191"/>
      <c r="I256" s="899"/>
      <c r="J256" s="900"/>
      <c r="K256" s="900"/>
      <c r="L256" s="900"/>
      <c r="M256" s="4191"/>
      <c r="N256" s="4194"/>
      <c r="O256" s="927"/>
      <c r="P256" s="901"/>
      <c r="Q256" s="4194"/>
      <c r="R256" s="4188"/>
      <c r="S256" s="4188"/>
      <c r="T256" s="4191"/>
      <c r="U256" s="818"/>
      <c r="V256" s="906">
        <v>3</v>
      </c>
      <c r="W256" s="1090"/>
      <c r="X256" s="1120"/>
      <c r="Y256" s="1120"/>
      <c r="Z256" s="898"/>
      <c r="AA256" s="908"/>
      <c r="AB256" s="908"/>
      <c r="AC256" s="908"/>
      <c r="AD256" s="909"/>
      <c r="AE256" s="871"/>
      <c r="AF256" s="1028"/>
      <c r="AG256" s="929"/>
      <c r="AH256" s="929"/>
      <c r="AI256" s="929"/>
      <c r="AJ256" s="930"/>
      <c r="AK256" s="1029"/>
      <c r="AL256" s="914"/>
      <c r="AM256" s="914"/>
      <c r="AN256" s="915"/>
      <c r="AO256" s="798"/>
      <c r="AP256" s="1050"/>
      <c r="AQ256" s="901"/>
      <c r="AR256" s="881"/>
      <c r="AS256" s="1143" t="e">
        <f t="shared" si="22"/>
        <v>#DIV/0!</v>
      </c>
      <c r="AT256" s="1144" t="e">
        <f t="shared" si="23"/>
        <v>#DIV/0!</v>
      </c>
      <c r="AU256" s="1144" t="e">
        <f t="shared" si="24"/>
        <v>#DIV/0!</v>
      </c>
      <c r="AV256" s="1144" t="e">
        <f t="shared" si="25"/>
        <v>#DIV/0!</v>
      </c>
      <c r="AW256" s="1145" t="e">
        <f t="shared" si="42"/>
        <v>#DIV/0!</v>
      </c>
      <c r="AX256" s="1145" t="e">
        <f t="shared" si="43"/>
        <v>#DIV/0!</v>
      </c>
      <c r="AY256" s="1145" t="e">
        <f t="shared" si="44"/>
        <v>#DIV/0!</v>
      </c>
      <c r="AZ256" s="1145" t="e">
        <f t="shared" si="26"/>
        <v>#DIV/0!</v>
      </c>
      <c r="BA256" s="1146" t="e">
        <f t="shared" si="27"/>
        <v>#DIV/0!</v>
      </c>
      <c r="BB256" s="1146" t="e">
        <f t="shared" si="28"/>
        <v>#DIV/0!</v>
      </c>
      <c r="BC256" s="1146" t="e">
        <f t="shared" si="29"/>
        <v>#DIV/0!</v>
      </c>
      <c r="BD256" s="1146" t="e">
        <f t="shared" si="30"/>
        <v>#DIV/0!</v>
      </c>
      <c r="BE256" s="921">
        <v>0.2</v>
      </c>
      <c r="BF256" s="921">
        <v>0.8</v>
      </c>
      <c r="BG256" s="1146" t="e">
        <f t="shared" si="31"/>
        <v>#DIV/0!</v>
      </c>
      <c r="BH256" s="1146" t="e">
        <f t="shared" si="32"/>
        <v>#DIV/0!</v>
      </c>
      <c r="BI256" s="1146" t="e">
        <f t="shared" si="33"/>
        <v>#DIV/0!</v>
      </c>
      <c r="BJ256" s="1146" t="e">
        <f t="shared" si="121"/>
        <v>#DIV/0!</v>
      </c>
      <c r="BK256" s="1146" t="e">
        <f t="shared" si="121"/>
        <v>#DIV/0!</v>
      </c>
      <c r="BL256" s="1146" t="e">
        <f t="shared" si="35"/>
        <v>#DIV/0!</v>
      </c>
      <c r="BM256" s="1146" t="e">
        <f t="shared" si="36"/>
        <v>#DIV/0!</v>
      </c>
      <c r="BN256" s="1146" t="e">
        <f t="shared" si="37"/>
        <v>#DIV/0!</v>
      </c>
      <c r="BO256" s="1146" t="e">
        <f t="shared" si="122"/>
        <v>#DIV/0!</v>
      </c>
      <c r="BP256" s="1146" t="e">
        <f t="shared" si="122"/>
        <v>#DIV/0!</v>
      </c>
      <c r="BQ256" s="1146" t="e">
        <f t="shared" si="122"/>
        <v>#DIV/0!</v>
      </c>
      <c r="BR256" s="1146" t="e">
        <f t="shared" si="122"/>
        <v>#DIV/0!</v>
      </c>
      <c r="BS256" s="4188"/>
      <c r="BT256" s="4188"/>
      <c r="BU256" s="4188"/>
      <c r="BV256" s="4188"/>
      <c r="BW256" s="4188"/>
      <c r="BX256" s="4188"/>
      <c r="BY256" s="4188"/>
      <c r="BZ256" s="4188"/>
      <c r="CA256" s="4191"/>
      <c r="CB256" s="1225"/>
      <c r="CC256" s="4194"/>
      <c r="CD256" s="4188"/>
      <c r="CE256" s="4188"/>
      <c r="CF256" s="4191"/>
      <c r="CG256" s="4204"/>
      <c r="CH256" s="1225"/>
      <c r="CI256" s="1225"/>
      <c r="CJ256" s="1225"/>
      <c r="CK256" s="1225"/>
      <c r="CL256" s="1225"/>
      <c r="CM256" s="1225"/>
      <c r="CN256" s="1225"/>
      <c r="CO256" s="1225"/>
      <c r="CP256" s="1225"/>
      <c r="CQ256" s="1225"/>
      <c r="CR256" s="1225"/>
      <c r="CS256" s="1225"/>
      <c r="CT256" s="1225"/>
    </row>
    <row r="257" spans="1:98" ht="14.25" customHeight="1">
      <c r="A257" s="4194"/>
      <c r="B257" s="4209"/>
      <c r="C257" s="4210"/>
      <c r="D257" s="4209"/>
      <c r="E257" s="4210"/>
      <c r="F257" s="898"/>
      <c r="G257" s="964"/>
      <c r="H257" s="4191"/>
      <c r="I257" s="899"/>
      <c r="J257" s="900"/>
      <c r="K257" s="900"/>
      <c r="L257" s="900"/>
      <c r="M257" s="4191"/>
      <c r="N257" s="4194"/>
      <c r="O257" s="927"/>
      <c r="P257" s="901"/>
      <c r="Q257" s="4194"/>
      <c r="R257" s="4188"/>
      <c r="S257" s="4188"/>
      <c r="T257" s="4191"/>
      <c r="U257" s="818"/>
      <c r="V257" s="906">
        <v>4</v>
      </c>
      <c r="W257" s="1090"/>
      <c r="X257" s="1120"/>
      <c r="Y257" s="1120"/>
      <c r="Z257" s="898"/>
      <c r="AA257" s="908"/>
      <c r="AB257" s="908"/>
      <c r="AC257" s="908"/>
      <c r="AD257" s="909"/>
      <c r="AE257" s="871"/>
      <c r="AF257" s="1028"/>
      <c r="AG257" s="929"/>
      <c r="AH257" s="929"/>
      <c r="AI257" s="929"/>
      <c r="AJ257" s="930"/>
      <c r="AK257" s="1029"/>
      <c r="AL257" s="914"/>
      <c r="AM257" s="914"/>
      <c r="AN257" s="915"/>
      <c r="AO257" s="798"/>
      <c r="AP257" s="1050"/>
      <c r="AQ257" s="901"/>
      <c r="AR257" s="881"/>
      <c r="AS257" s="1143" t="e">
        <f t="shared" si="22"/>
        <v>#DIV/0!</v>
      </c>
      <c r="AT257" s="1144" t="e">
        <f t="shared" si="23"/>
        <v>#DIV/0!</v>
      </c>
      <c r="AU257" s="1144" t="e">
        <f t="shared" si="24"/>
        <v>#DIV/0!</v>
      </c>
      <c r="AV257" s="1144" t="e">
        <f t="shared" si="25"/>
        <v>#DIV/0!</v>
      </c>
      <c r="AW257" s="1145" t="e">
        <f t="shared" si="42"/>
        <v>#DIV/0!</v>
      </c>
      <c r="AX257" s="1145" t="e">
        <f t="shared" si="43"/>
        <v>#DIV/0!</v>
      </c>
      <c r="AY257" s="1145" t="e">
        <f t="shared" si="44"/>
        <v>#DIV/0!</v>
      </c>
      <c r="AZ257" s="1145" t="e">
        <f t="shared" si="26"/>
        <v>#DIV/0!</v>
      </c>
      <c r="BA257" s="1146" t="e">
        <f t="shared" si="27"/>
        <v>#DIV/0!</v>
      </c>
      <c r="BB257" s="1146" t="e">
        <f t="shared" si="28"/>
        <v>#DIV/0!</v>
      </c>
      <c r="BC257" s="1146" t="e">
        <f t="shared" si="29"/>
        <v>#DIV/0!</v>
      </c>
      <c r="BD257" s="1146" t="e">
        <f t="shared" si="30"/>
        <v>#DIV/0!</v>
      </c>
      <c r="BE257" s="921">
        <v>0.2</v>
      </c>
      <c r="BF257" s="921">
        <v>0.8</v>
      </c>
      <c r="BG257" s="1146" t="e">
        <f t="shared" si="31"/>
        <v>#DIV/0!</v>
      </c>
      <c r="BH257" s="1146" t="e">
        <f t="shared" si="32"/>
        <v>#DIV/0!</v>
      </c>
      <c r="BI257" s="1146" t="e">
        <f t="shared" si="33"/>
        <v>#DIV/0!</v>
      </c>
      <c r="BJ257" s="1146" t="e">
        <f t="shared" si="121"/>
        <v>#DIV/0!</v>
      </c>
      <c r="BK257" s="1146" t="e">
        <f t="shared" si="121"/>
        <v>#DIV/0!</v>
      </c>
      <c r="BL257" s="1146" t="e">
        <f t="shared" si="35"/>
        <v>#DIV/0!</v>
      </c>
      <c r="BM257" s="1146" t="e">
        <f t="shared" si="36"/>
        <v>#DIV/0!</v>
      </c>
      <c r="BN257" s="1146" t="e">
        <f t="shared" si="37"/>
        <v>#DIV/0!</v>
      </c>
      <c r="BO257" s="1146" t="e">
        <f t="shared" si="122"/>
        <v>#DIV/0!</v>
      </c>
      <c r="BP257" s="1146" t="e">
        <f t="shared" si="122"/>
        <v>#DIV/0!</v>
      </c>
      <c r="BQ257" s="1146" t="e">
        <f t="shared" si="122"/>
        <v>#DIV/0!</v>
      </c>
      <c r="BR257" s="1146" t="e">
        <f t="shared" si="122"/>
        <v>#DIV/0!</v>
      </c>
      <c r="BS257" s="4188"/>
      <c r="BT257" s="4188"/>
      <c r="BU257" s="4188"/>
      <c r="BV257" s="4188"/>
      <c r="BW257" s="4188"/>
      <c r="BX257" s="4188"/>
      <c r="BY257" s="4188"/>
      <c r="BZ257" s="4188"/>
      <c r="CA257" s="4191"/>
      <c r="CB257" s="1225"/>
      <c r="CC257" s="4194"/>
      <c r="CD257" s="4188"/>
      <c r="CE257" s="4188"/>
      <c r="CF257" s="4191"/>
      <c r="CG257" s="4204"/>
      <c r="CH257" s="1225"/>
      <c r="CI257" s="1225"/>
      <c r="CJ257" s="1225"/>
      <c r="CK257" s="1225"/>
      <c r="CL257" s="1225"/>
      <c r="CM257" s="1225"/>
      <c r="CN257" s="1225"/>
      <c r="CO257" s="1225"/>
      <c r="CP257" s="1225"/>
      <c r="CQ257" s="1225"/>
      <c r="CR257" s="1225"/>
      <c r="CS257" s="1225"/>
      <c r="CT257" s="1225"/>
    </row>
    <row r="258" spans="1:98" ht="14.25" customHeight="1">
      <c r="A258" s="4194"/>
      <c r="B258" s="4209"/>
      <c r="C258" s="4210"/>
      <c r="D258" s="4209"/>
      <c r="E258" s="4210"/>
      <c r="F258" s="898"/>
      <c r="G258" s="964"/>
      <c r="H258" s="4191"/>
      <c r="I258" s="899"/>
      <c r="J258" s="900"/>
      <c r="K258" s="900"/>
      <c r="L258" s="900"/>
      <c r="M258" s="4191"/>
      <c r="N258" s="4194"/>
      <c r="O258" s="927"/>
      <c r="P258" s="901"/>
      <c r="Q258" s="4194"/>
      <c r="R258" s="4188"/>
      <c r="S258" s="4188"/>
      <c r="T258" s="4191"/>
      <c r="U258" s="818"/>
      <c r="V258" s="906">
        <v>5</v>
      </c>
      <c r="W258" s="1090"/>
      <c r="X258" s="1120"/>
      <c r="Y258" s="1120"/>
      <c r="Z258" s="898"/>
      <c r="AA258" s="908"/>
      <c r="AB258" s="908"/>
      <c r="AC258" s="908"/>
      <c r="AD258" s="909"/>
      <c r="AE258" s="871"/>
      <c r="AF258" s="1028"/>
      <c r="AG258" s="929"/>
      <c r="AH258" s="929"/>
      <c r="AI258" s="929"/>
      <c r="AJ258" s="930"/>
      <c r="AK258" s="1029"/>
      <c r="AL258" s="914"/>
      <c r="AM258" s="914"/>
      <c r="AN258" s="915"/>
      <c r="AO258" s="798"/>
      <c r="AP258" s="1050"/>
      <c r="AQ258" s="901"/>
      <c r="AR258" s="881"/>
      <c r="AS258" s="1143" t="e">
        <f t="shared" si="22"/>
        <v>#DIV/0!</v>
      </c>
      <c r="AT258" s="1144" t="e">
        <f t="shared" si="23"/>
        <v>#DIV/0!</v>
      </c>
      <c r="AU258" s="1144" t="e">
        <f t="shared" si="24"/>
        <v>#DIV/0!</v>
      </c>
      <c r="AV258" s="1144" t="e">
        <f t="shared" si="25"/>
        <v>#DIV/0!</v>
      </c>
      <c r="AW258" s="1145" t="e">
        <f t="shared" si="42"/>
        <v>#DIV/0!</v>
      </c>
      <c r="AX258" s="1145" t="e">
        <f t="shared" si="43"/>
        <v>#DIV/0!</v>
      </c>
      <c r="AY258" s="1145" t="e">
        <f t="shared" si="44"/>
        <v>#DIV/0!</v>
      </c>
      <c r="AZ258" s="1145" t="e">
        <f t="shared" si="26"/>
        <v>#DIV/0!</v>
      </c>
      <c r="BA258" s="1146" t="e">
        <f t="shared" si="27"/>
        <v>#DIV/0!</v>
      </c>
      <c r="BB258" s="1146" t="e">
        <f t="shared" si="28"/>
        <v>#DIV/0!</v>
      </c>
      <c r="BC258" s="1146" t="e">
        <f t="shared" si="29"/>
        <v>#DIV/0!</v>
      </c>
      <c r="BD258" s="1146" t="e">
        <f t="shared" si="30"/>
        <v>#DIV/0!</v>
      </c>
      <c r="BE258" s="921">
        <v>0.2</v>
      </c>
      <c r="BF258" s="921">
        <v>0.8</v>
      </c>
      <c r="BG258" s="1146" t="e">
        <f t="shared" si="31"/>
        <v>#DIV/0!</v>
      </c>
      <c r="BH258" s="1146" t="e">
        <f t="shared" si="32"/>
        <v>#DIV/0!</v>
      </c>
      <c r="BI258" s="1146" t="e">
        <f t="shared" si="33"/>
        <v>#DIV/0!</v>
      </c>
      <c r="BJ258" s="1146" t="e">
        <f t="shared" si="121"/>
        <v>#DIV/0!</v>
      </c>
      <c r="BK258" s="1146" t="e">
        <f t="shared" si="121"/>
        <v>#DIV/0!</v>
      </c>
      <c r="BL258" s="1146" t="e">
        <f t="shared" si="35"/>
        <v>#DIV/0!</v>
      </c>
      <c r="BM258" s="1146" t="e">
        <f t="shared" si="36"/>
        <v>#DIV/0!</v>
      </c>
      <c r="BN258" s="1146" t="e">
        <f t="shared" si="37"/>
        <v>#DIV/0!</v>
      </c>
      <c r="BO258" s="1146" t="e">
        <f t="shared" si="122"/>
        <v>#DIV/0!</v>
      </c>
      <c r="BP258" s="1146" t="e">
        <f t="shared" si="122"/>
        <v>#DIV/0!</v>
      </c>
      <c r="BQ258" s="1146" t="e">
        <f t="shared" si="122"/>
        <v>#DIV/0!</v>
      </c>
      <c r="BR258" s="1146" t="e">
        <f t="shared" si="122"/>
        <v>#DIV/0!</v>
      </c>
      <c r="BS258" s="4188"/>
      <c r="BT258" s="4188"/>
      <c r="BU258" s="4188"/>
      <c r="BV258" s="4188"/>
      <c r="BW258" s="4188"/>
      <c r="BX258" s="4188"/>
      <c r="BY258" s="4188"/>
      <c r="BZ258" s="4188"/>
      <c r="CA258" s="4191"/>
      <c r="CB258" s="1225"/>
      <c r="CC258" s="4194"/>
      <c r="CD258" s="4188"/>
      <c r="CE258" s="4188"/>
      <c r="CF258" s="4191"/>
      <c r="CG258" s="4204"/>
      <c r="CH258" s="1225"/>
      <c r="CI258" s="1225"/>
      <c r="CJ258" s="1225"/>
      <c r="CK258" s="1225"/>
      <c r="CL258" s="1225"/>
      <c r="CM258" s="1225"/>
      <c r="CN258" s="1225"/>
      <c r="CO258" s="1225"/>
      <c r="CP258" s="1225"/>
      <c r="CQ258" s="1225"/>
      <c r="CR258" s="1225"/>
      <c r="CS258" s="1225"/>
      <c r="CT258" s="1225"/>
    </row>
    <row r="259" spans="1:98" ht="14.25" customHeight="1">
      <c r="A259" s="4194"/>
      <c r="B259" s="4209"/>
      <c r="C259" s="4210"/>
      <c r="D259" s="4209"/>
      <c r="E259" s="4210"/>
      <c r="F259" s="898"/>
      <c r="G259" s="964"/>
      <c r="H259" s="4191"/>
      <c r="I259" s="899"/>
      <c r="J259" s="900"/>
      <c r="K259" s="900"/>
      <c r="L259" s="900"/>
      <c r="M259" s="4191"/>
      <c r="N259" s="4194"/>
      <c r="O259" s="927"/>
      <c r="P259" s="901"/>
      <c r="Q259" s="4194"/>
      <c r="R259" s="4188"/>
      <c r="S259" s="4188"/>
      <c r="T259" s="4191"/>
      <c r="U259" s="818"/>
      <c r="V259" s="906">
        <v>6</v>
      </c>
      <c r="W259" s="1090"/>
      <c r="X259" s="1120"/>
      <c r="Y259" s="1120"/>
      <c r="Z259" s="898"/>
      <c r="AA259" s="908"/>
      <c r="AB259" s="908"/>
      <c r="AC259" s="908"/>
      <c r="AD259" s="909"/>
      <c r="AE259" s="871"/>
      <c r="AF259" s="1028"/>
      <c r="AG259" s="929"/>
      <c r="AH259" s="929"/>
      <c r="AI259" s="929"/>
      <c r="AJ259" s="930"/>
      <c r="AK259" s="1029"/>
      <c r="AL259" s="914"/>
      <c r="AM259" s="914"/>
      <c r="AN259" s="915"/>
      <c r="AO259" s="798"/>
      <c r="AP259" s="1050"/>
      <c r="AQ259" s="901"/>
      <c r="AR259" s="881"/>
      <c r="AS259" s="1143" t="e">
        <f t="shared" si="22"/>
        <v>#DIV/0!</v>
      </c>
      <c r="AT259" s="1144" t="e">
        <f t="shared" si="23"/>
        <v>#DIV/0!</v>
      </c>
      <c r="AU259" s="1144" t="e">
        <f t="shared" si="24"/>
        <v>#DIV/0!</v>
      </c>
      <c r="AV259" s="1144" t="e">
        <f t="shared" si="25"/>
        <v>#DIV/0!</v>
      </c>
      <c r="AW259" s="1145" t="e">
        <f t="shared" si="42"/>
        <v>#DIV/0!</v>
      </c>
      <c r="AX259" s="1145" t="e">
        <f t="shared" si="43"/>
        <v>#DIV/0!</v>
      </c>
      <c r="AY259" s="1145" t="e">
        <f t="shared" si="44"/>
        <v>#DIV/0!</v>
      </c>
      <c r="AZ259" s="1145" t="e">
        <f t="shared" si="26"/>
        <v>#DIV/0!</v>
      </c>
      <c r="BA259" s="1146" t="e">
        <f t="shared" si="27"/>
        <v>#DIV/0!</v>
      </c>
      <c r="BB259" s="1146" t="e">
        <f t="shared" si="28"/>
        <v>#DIV/0!</v>
      </c>
      <c r="BC259" s="1146" t="e">
        <f t="shared" si="29"/>
        <v>#DIV/0!</v>
      </c>
      <c r="BD259" s="1146" t="e">
        <f t="shared" si="30"/>
        <v>#DIV/0!</v>
      </c>
      <c r="BE259" s="921">
        <v>0.2</v>
      </c>
      <c r="BF259" s="921">
        <v>0.8</v>
      </c>
      <c r="BG259" s="1146" t="e">
        <f t="shared" si="31"/>
        <v>#DIV/0!</v>
      </c>
      <c r="BH259" s="1146" t="e">
        <f t="shared" si="32"/>
        <v>#DIV/0!</v>
      </c>
      <c r="BI259" s="1146" t="e">
        <f t="shared" si="33"/>
        <v>#DIV/0!</v>
      </c>
      <c r="BJ259" s="1146" t="e">
        <f t="shared" si="121"/>
        <v>#DIV/0!</v>
      </c>
      <c r="BK259" s="1146" t="e">
        <f t="shared" si="121"/>
        <v>#DIV/0!</v>
      </c>
      <c r="BL259" s="1146" t="e">
        <f t="shared" si="35"/>
        <v>#DIV/0!</v>
      </c>
      <c r="BM259" s="1146" t="e">
        <f t="shared" si="36"/>
        <v>#DIV/0!</v>
      </c>
      <c r="BN259" s="1146" t="e">
        <f t="shared" si="37"/>
        <v>#DIV/0!</v>
      </c>
      <c r="BO259" s="1146" t="e">
        <f t="shared" si="122"/>
        <v>#DIV/0!</v>
      </c>
      <c r="BP259" s="1146" t="e">
        <f t="shared" si="122"/>
        <v>#DIV/0!</v>
      </c>
      <c r="BQ259" s="1146" t="e">
        <f t="shared" si="122"/>
        <v>#DIV/0!</v>
      </c>
      <c r="BR259" s="1146" t="e">
        <f t="shared" si="122"/>
        <v>#DIV/0!</v>
      </c>
      <c r="BS259" s="4188"/>
      <c r="BT259" s="4188"/>
      <c r="BU259" s="4188"/>
      <c r="BV259" s="4188"/>
      <c r="BW259" s="4188"/>
      <c r="BX259" s="4188"/>
      <c r="BY259" s="4188"/>
      <c r="BZ259" s="4188"/>
      <c r="CA259" s="4191"/>
      <c r="CB259" s="1225"/>
      <c r="CC259" s="4194"/>
      <c r="CD259" s="4188"/>
      <c r="CE259" s="4188"/>
      <c r="CF259" s="4191"/>
      <c r="CG259" s="4204"/>
      <c r="CH259" s="1225"/>
      <c r="CI259" s="1225"/>
      <c r="CJ259" s="1225"/>
      <c r="CK259" s="1225"/>
      <c r="CL259" s="1225"/>
      <c r="CM259" s="1225"/>
      <c r="CN259" s="1225"/>
      <c r="CO259" s="1225"/>
      <c r="CP259" s="1225"/>
      <c r="CQ259" s="1225"/>
      <c r="CR259" s="1225"/>
      <c r="CS259" s="1225"/>
      <c r="CT259" s="1225"/>
    </row>
    <row r="260" spans="1:98" ht="14.25" customHeight="1">
      <c r="A260" s="4194"/>
      <c r="B260" s="4209"/>
      <c r="C260" s="4210"/>
      <c r="D260" s="4209"/>
      <c r="E260" s="4210"/>
      <c r="F260" s="898"/>
      <c r="G260" s="964"/>
      <c r="H260" s="4191"/>
      <c r="I260" s="899"/>
      <c r="J260" s="900"/>
      <c r="K260" s="900"/>
      <c r="L260" s="900"/>
      <c r="M260" s="4191"/>
      <c r="N260" s="4194"/>
      <c r="O260" s="927"/>
      <c r="P260" s="901"/>
      <c r="Q260" s="4194"/>
      <c r="R260" s="4188"/>
      <c r="S260" s="4188"/>
      <c r="T260" s="4191"/>
      <c r="U260" s="818"/>
      <c r="V260" s="906">
        <v>7</v>
      </c>
      <c r="W260" s="1090"/>
      <c r="X260" s="1120"/>
      <c r="Y260" s="1120"/>
      <c r="Z260" s="898"/>
      <c r="AA260" s="908"/>
      <c r="AB260" s="908"/>
      <c r="AC260" s="908"/>
      <c r="AD260" s="909"/>
      <c r="AE260" s="871"/>
      <c r="AF260" s="1028"/>
      <c r="AG260" s="929"/>
      <c r="AH260" s="929"/>
      <c r="AI260" s="929"/>
      <c r="AJ260" s="930"/>
      <c r="AK260" s="1029"/>
      <c r="AL260" s="914"/>
      <c r="AM260" s="914"/>
      <c r="AN260" s="915"/>
      <c r="AO260" s="798"/>
      <c r="AP260" s="1050"/>
      <c r="AQ260" s="901"/>
      <c r="AR260" s="881"/>
      <c r="AS260" s="1143" t="e">
        <f t="shared" si="22"/>
        <v>#DIV/0!</v>
      </c>
      <c r="AT260" s="1144" t="e">
        <f t="shared" si="23"/>
        <v>#DIV/0!</v>
      </c>
      <c r="AU260" s="1144" t="e">
        <f t="shared" si="24"/>
        <v>#DIV/0!</v>
      </c>
      <c r="AV260" s="1144" t="e">
        <f t="shared" si="25"/>
        <v>#DIV/0!</v>
      </c>
      <c r="AW260" s="1145" t="e">
        <f t="shared" si="42"/>
        <v>#DIV/0!</v>
      </c>
      <c r="AX260" s="1145" t="e">
        <f t="shared" si="43"/>
        <v>#DIV/0!</v>
      </c>
      <c r="AY260" s="1145" t="e">
        <f t="shared" si="44"/>
        <v>#DIV/0!</v>
      </c>
      <c r="AZ260" s="1145" t="e">
        <f t="shared" si="26"/>
        <v>#DIV/0!</v>
      </c>
      <c r="BA260" s="1146" t="e">
        <f t="shared" si="27"/>
        <v>#DIV/0!</v>
      </c>
      <c r="BB260" s="1146" t="e">
        <f t="shared" si="28"/>
        <v>#DIV/0!</v>
      </c>
      <c r="BC260" s="1146" t="e">
        <f t="shared" si="29"/>
        <v>#DIV/0!</v>
      </c>
      <c r="BD260" s="1146" t="e">
        <f t="shared" si="30"/>
        <v>#DIV/0!</v>
      </c>
      <c r="BE260" s="921">
        <v>0.2</v>
      </c>
      <c r="BF260" s="921">
        <v>0.8</v>
      </c>
      <c r="BG260" s="1146" t="e">
        <f t="shared" si="31"/>
        <v>#DIV/0!</v>
      </c>
      <c r="BH260" s="1146" t="e">
        <f t="shared" si="32"/>
        <v>#DIV/0!</v>
      </c>
      <c r="BI260" s="1146" t="e">
        <f t="shared" si="33"/>
        <v>#DIV/0!</v>
      </c>
      <c r="BJ260" s="1146" t="e">
        <f t="shared" si="121"/>
        <v>#DIV/0!</v>
      </c>
      <c r="BK260" s="1146" t="e">
        <f t="shared" si="121"/>
        <v>#DIV/0!</v>
      </c>
      <c r="BL260" s="1146" t="e">
        <f t="shared" si="35"/>
        <v>#DIV/0!</v>
      </c>
      <c r="BM260" s="1146" t="e">
        <f t="shared" si="36"/>
        <v>#DIV/0!</v>
      </c>
      <c r="BN260" s="1146" t="e">
        <f t="shared" si="37"/>
        <v>#DIV/0!</v>
      </c>
      <c r="BO260" s="1146" t="e">
        <f t="shared" si="122"/>
        <v>#DIV/0!</v>
      </c>
      <c r="BP260" s="1146" t="e">
        <f t="shared" si="122"/>
        <v>#DIV/0!</v>
      </c>
      <c r="BQ260" s="1146" t="e">
        <f t="shared" si="122"/>
        <v>#DIV/0!</v>
      </c>
      <c r="BR260" s="1146" t="e">
        <f t="shared" si="122"/>
        <v>#DIV/0!</v>
      </c>
      <c r="BS260" s="4188"/>
      <c r="BT260" s="4188"/>
      <c r="BU260" s="4188"/>
      <c r="BV260" s="4188"/>
      <c r="BW260" s="4188"/>
      <c r="BX260" s="4188"/>
      <c r="BY260" s="4188"/>
      <c r="BZ260" s="4188"/>
      <c r="CA260" s="4191"/>
      <c r="CB260" s="1225"/>
      <c r="CC260" s="4194"/>
      <c r="CD260" s="4188"/>
      <c r="CE260" s="4188"/>
      <c r="CF260" s="4191"/>
      <c r="CG260" s="4204"/>
      <c r="CH260" s="1225"/>
      <c r="CI260" s="1225"/>
      <c r="CJ260" s="1225"/>
      <c r="CK260" s="1225"/>
      <c r="CL260" s="1225"/>
      <c r="CM260" s="1225"/>
      <c r="CN260" s="1225"/>
      <c r="CO260" s="1225"/>
      <c r="CP260" s="1225"/>
      <c r="CQ260" s="1225"/>
      <c r="CR260" s="1225"/>
      <c r="CS260" s="1225"/>
      <c r="CT260" s="1225"/>
    </row>
    <row r="261" spans="1:98" ht="14.25" customHeight="1">
      <c r="A261" s="4194"/>
      <c r="B261" s="4209"/>
      <c r="C261" s="4210"/>
      <c r="D261" s="4209"/>
      <c r="E261" s="4210"/>
      <c r="F261" s="898"/>
      <c r="G261" s="964"/>
      <c r="H261" s="4191"/>
      <c r="I261" s="899"/>
      <c r="J261" s="900"/>
      <c r="K261" s="900"/>
      <c r="L261" s="900"/>
      <c r="M261" s="4191"/>
      <c r="N261" s="4194"/>
      <c r="O261" s="927"/>
      <c r="P261" s="901"/>
      <c r="Q261" s="4194"/>
      <c r="R261" s="4188"/>
      <c r="S261" s="4188"/>
      <c r="T261" s="4191"/>
      <c r="U261" s="818"/>
      <c r="V261" s="906">
        <v>8</v>
      </c>
      <c r="W261" s="1090"/>
      <c r="X261" s="1120"/>
      <c r="Y261" s="1120"/>
      <c r="Z261" s="898"/>
      <c r="AA261" s="908"/>
      <c r="AB261" s="908"/>
      <c r="AC261" s="908"/>
      <c r="AD261" s="909"/>
      <c r="AE261" s="871"/>
      <c r="AF261" s="1028"/>
      <c r="AG261" s="929"/>
      <c r="AH261" s="929"/>
      <c r="AI261" s="929"/>
      <c r="AJ261" s="930"/>
      <c r="AK261" s="1029"/>
      <c r="AL261" s="914"/>
      <c r="AM261" s="914"/>
      <c r="AN261" s="915"/>
      <c r="AO261" s="798"/>
      <c r="AP261" s="1050"/>
      <c r="AQ261" s="901"/>
      <c r="AR261" s="881"/>
      <c r="AS261" s="1143" t="e">
        <f t="shared" si="22"/>
        <v>#DIV/0!</v>
      </c>
      <c r="AT261" s="1144" t="e">
        <f t="shared" si="23"/>
        <v>#DIV/0!</v>
      </c>
      <c r="AU261" s="1144" t="e">
        <f t="shared" si="24"/>
        <v>#DIV/0!</v>
      </c>
      <c r="AV261" s="1144" t="e">
        <f t="shared" si="25"/>
        <v>#DIV/0!</v>
      </c>
      <c r="AW261" s="1145" t="e">
        <f t="shared" si="42"/>
        <v>#DIV/0!</v>
      </c>
      <c r="AX261" s="1145" t="e">
        <f t="shared" si="43"/>
        <v>#DIV/0!</v>
      </c>
      <c r="AY261" s="1145" t="e">
        <f t="shared" si="44"/>
        <v>#DIV/0!</v>
      </c>
      <c r="AZ261" s="1145" t="e">
        <f t="shared" si="26"/>
        <v>#DIV/0!</v>
      </c>
      <c r="BA261" s="1146" t="e">
        <f t="shared" si="27"/>
        <v>#DIV/0!</v>
      </c>
      <c r="BB261" s="1146" t="e">
        <f t="shared" si="28"/>
        <v>#DIV/0!</v>
      </c>
      <c r="BC261" s="1146" t="e">
        <f t="shared" si="29"/>
        <v>#DIV/0!</v>
      </c>
      <c r="BD261" s="1146" t="e">
        <f t="shared" si="30"/>
        <v>#DIV/0!</v>
      </c>
      <c r="BE261" s="921">
        <v>0.2</v>
      </c>
      <c r="BF261" s="921">
        <v>0.8</v>
      </c>
      <c r="BG261" s="1146" t="e">
        <f t="shared" si="31"/>
        <v>#DIV/0!</v>
      </c>
      <c r="BH261" s="1146" t="e">
        <f t="shared" si="32"/>
        <v>#DIV/0!</v>
      </c>
      <c r="BI261" s="1146" t="e">
        <f t="shared" si="33"/>
        <v>#DIV/0!</v>
      </c>
      <c r="BJ261" s="1146" t="e">
        <f t="shared" ref="BJ261:BK273" si="125">+AZ261*BE261</f>
        <v>#DIV/0!</v>
      </c>
      <c r="BK261" s="1146" t="e">
        <f t="shared" si="125"/>
        <v>#DIV/0!</v>
      </c>
      <c r="BL261" s="1146" t="e">
        <f t="shared" si="35"/>
        <v>#DIV/0!</v>
      </c>
      <c r="BM261" s="1146" t="e">
        <f t="shared" si="36"/>
        <v>#DIV/0!</v>
      </c>
      <c r="BN261" s="1146" t="e">
        <f t="shared" si="37"/>
        <v>#DIV/0!</v>
      </c>
      <c r="BO261" s="1146" t="e">
        <f t="shared" ref="BO261:BR273" si="126">+BG261+BK261</f>
        <v>#DIV/0!</v>
      </c>
      <c r="BP261" s="1146" t="e">
        <f t="shared" si="126"/>
        <v>#DIV/0!</v>
      </c>
      <c r="BQ261" s="1146" t="e">
        <f t="shared" si="126"/>
        <v>#DIV/0!</v>
      </c>
      <c r="BR261" s="1146" t="e">
        <f t="shared" si="126"/>
        <v>#DIV/0!</v>
      </c>
      <c r="BS261" s="4188"/>
      <c r="BT261" s="4188"/>
      <c r="BU261" s="4188"/>
      <c r="BV261" s="4188"/>
      <c r="BW261" s="4188"/>
      <c r="BX261" s="4188"/>
      <c r="BY261" s="4188"/>
      <c r="BZ261" s="4188"/>
      <c r="CA261" s="4191"/>
      <c r="CB261" s="1225"/>
      <c r="CC261" s="4194"/>
      <c r="CD261" s="4188"/>
      <c r="CE261" s="4188"/>
      <c r="CF261" s="4191"/>
      <c r="CG261" s="4204"/>
      <c r="CH261" s="1225"/>
      <c r="CI261" s="1225"/>
      <c r="CJ261" s="1225"/>
      <c r="CK261" s="1225"/>
      <c r="CL261" s="1225"/>
      <c r="CM261" s="1225"/>
      <c r="CN261" s="1225"/>
      <c r="CO261" s="1225"/>
      <c r="CP261" s="1225"/>
      <c r="CQ261" s="1225"/>
      <c r="CR261" s="1225"/>
      <c r="CS261" s="1225"/>
      <c r="CT261" s="1225"/>
    </row>
    <row r="262" spans="1:98" ht="14.25" customHeight="1">
      <c r="A262" s="4194"/>
      <c r="B262" s="4209"/>
      <c r="C262" s="4210"/>
      <c r="D262" s="4209"/>
      <c r="E262" s="4210"/>
      <c r="F262" s="898"/>
      <c r="G262" s="964"/>
      <c r="H262" s="4191"/>
      <c r="I262" s="899"/>
      <c r="J262" s="900"/>
      <c r="K262" s="900"/>
      <c r="L262" s="900"/>
      <c r="M262" s="4191"/>
      <c r="N262" s="4194"/>
      <c r="O262" s="927"/>
      <c r="P262" s="901"/>
      <c r="Q262" s="4194"/>
      <c r="R262" s="4188"/>
      <c r="S262" s="4188"/>
      <c r="T262" s="4191"/>
      <c r="U262" s="818"/>
      <c r="V262" s="906">
        <v>9</v>
      </c>
      <c r="W262" s="1090"/>
      <c r="X262" s="1120"/>
      <c r="Y262" s="1120"/>
      <c r="Z262" s="898"/>
      <c r="AA262" s="908"/>
      <c r="AB262" s="908"/>
      <c r="AC262" s="908"/>
      <c r="AD262" s="909"/>
      <c r="AE262" s="871"/>
      <c r="AF262" s="1028"/>
      <c r="AG262" s="929"/>
      <c r="AH262" s="929"/>
      <c r="AI262" s="929"/>
      <c r="AJ262" s="930"/>
      <c r="AK262" s="1029"/>
      <c r="AL262" s="914"/>
      <c r="AM262" s="914"/>
      <c r="AN262" s="915"/>
      <c r="AO262" s="798"/>
      <c r="AP262" s="1050"/>
      <c r="AQ262" s="901"/>
      <c r="AR262" s="881"/>
      <c r="AS262" s="1143" t="e">
        <f t="shared" si="22"/>
        <v>#DIV/0!</v>
      </c>
      <c r="AT262" s="1144" t="e">
        <f t="shared" si="23"/>
        <v>#DIV/0!</v>
      </c>
      <c r="AU262" s="1144" t="e">
        <f t="shared" si="24"/>
        <v>#DIV/0!</v>
      </c>
      <c r="AV262" s="1144" t="e">
        <f t="shared" si="25"/>
        <v>#DIV/0!</v>
      </c>
      <c r="AW262" s="1145" t="e">
        <f t="shared" si="42"/>
        <v>#DIV/0!</v>
      </c>
      <c r="AX262" s="1145" t="e">
        <f t="shared" si="43"/>
        <v>#DIV/0!</v>
      </c>
      <c r="AY262" s="1145" t="e">
        <f t="shared" si="44"/>
        <v>#DIV/0!</v>
      </c>
      <c r="AZ262" s="1145" t="e">
        <f t="shared" si="26"/>
        <v>#DIV/0!</v>
      </c>
      <c r="BA262" s="1146" t="e">
        <f t="shared" si="27"/>
        <v>#DIV/0!</v>
      </c>
      <c r="BB262" s="1146" t="e">
        <f t="shared" si="28"/>
        <v>#DIV/0!</v>
      </c>
      <c r="BC262" s="1146" t="e">
        <f t="shared" si="29"/>
        <v>#DIV/0!</v>
      </c>
      <c r="BD262" s="1146" t="e">
        <f t="shared" si="30"/>
        <v>#DIV/0!</v>
      </c>
      <c r="BE262" s="921">
        <v>0.2</v>
      </c>
      <c r="BF262" s="921">
        <v>0.8</v>
      </c>
      <c r="BG262" s="1146" t="e">
        <f t="shared" si="31"/>
        <v>#DIV/0!</v>
      </c>
      <c r="BH262" s="1146" t="e">
        <f t="shared" si="32"/>
        <v>#DIV/0!</v>
      </c>
      <c r="BI262" s="1146" t="e">
        <f t="shared" si="33"/>
        <v>#DIV/0!</v>
      </c>
      <c r="BJ262" s="1146" t="e">
        <f t="shared" si="125"/>
        <v>#DIV/0!</v>
      </c>
      <c r="BK262" s="1146" t="e">
        <f t="shared" si="125"/>
        <v>#DIV/0!</v>
      </c>
      <c r="BL262" s="1146" t="e">
        <f t="shared" si="35"/>
        <v>#DIV/0!</v>
      </c>
      <c r="BM262" s="1146" t="e">
        <f t="shared" si="36"/>
        <v>#DIV/0!</v>
      </c>
      <c r="BN262" s="1146" t="e">
        <f t="shared" si="37"/>
        <v>#DIV/0!</v>
      </c>
      <c r="BO262" s="1146" t="e">
        <f t="shared" si="126"/>
        <v>#DIV/0!</v>
      </c>
      <c r="BP262" s="1146" t="e">
        <f t="shared" si="126"/>
        <v>#DIV/0!</v>
      </c>
      <c r="BQ262" s="1146" t="e">
        <f t="shared" si="126"/>
        <v>#DIV/0!</v>
      </c>
      <c r="BR262" s="1146" t="e">
        <f t="shared" si="126"/>
        <v>#DIV/0!</v>
      </c>
      <c r="BS262" s="4188"/>
      <c r="BT262" s="4188"/>
      <c r="BU262" s="4188"/>
      <c r="BV262" s="4188"/>
      <c r="BW262" s="4188"/>
      <c r="BX262" s="4188"/>
      <c r="BY262" s="4188"/>
      <c r="BZ262" s="4188"/>
      <c r="CA262" s="4191"/>
      <c r="CB262" s="1225"/>
      <c r="CC262" s="4194"/>
      <c r="CD262" s="4188"/>
      <c r="CE262" s="4188"/>
      <c r="CF262" s="4191"/>
      <c r="CG262" s="4204"/>
      <c r="CH262" s="1225"/>
      <c r="CI262" s="1225"/>
      <c r="CJ262" s="1225"/>
      <c r="CK262" s="1225"/>
      <c r="CL262" s="1225"/>
      <c r="CM262" s="1225"/>
      <c r="CN262" s="1225"/>
      <c r="CO262" s="1225"/>
      <c r="CP262" s="1225"/>
      <c r="CQ262" s="1225"/>
      <c r="CR262" s="1225"/>
      <c r="CS262" s="1225"/>
      <c r="CT262" s="1225"/>
    </row>
    <row r="263" spans="1:98" ht="14.25" customHeight="1" thickBot="1">
      <c r="A263" s="4195"/>
      <c r="B263" s="4211"/>
      <c r="C263" s="4212"/>
      <c r="D263" s="4211"/>
      <c r="E263" s="4212"/>
      <c r="F263" s="983"/>
      <c r="G263" s="984"/>
      <c r="H263" s="4192"/>
      <c r="I263" s="1063"/>
      <c r="J263" s="986"/>
      <c r="K263" s="986"/>
      <c r="L263" s="986"/>
      <c r="M263" s="4192"/>
      <c r="N263" s="4195"/>
      <c r="O263" s="987"/>
      <c r="P263" s="985"/>
      <c r="Q263" s="4195"/>
      <c r="R263" s="4189"/>
      <c r="S263" s="4189"/>
      <c r="T263" s="4192"/>
      <c r="U263" s="818"/>
      <c r="V263" s="981">
        <v>10</v>
      </c>
      <c r="W263" s="1068"/>
      <c r="X263" s="1121"/>
      <c r="Y263" s="1121"/>
      <c r="Z263" s="983"/>
      <c r="AA263" s="989"/>
      <c r="AB263" s="989"/>
      <c r="AC263" s="989"/>
      <c r="AD263" s="990"/>
      <c r="AE263" s="871"/>
      <c r="AF263" s="1071"/>
      <c r="AG263" s="991"/>
      <c r="AH263" s="991"/>
      <c r="AI263" s="991"/>
      <c r="AJ263" s="992"/>
      <c r="AK263" s="1073"/>
      <c r="AL263" s="994"/>
      <c r="AM263" s="994"/>
      <c r="AN263" s="1074"/>
      <c r="AO263" s="798"/>
      <c r="AP263" s="1075"/>
      <c r="AQ263" s="985"/>
      <c r="AR263" s="881"/>
      <c r="AS263" s="1147" t="e">
        <f t="shared" si="22"/>
        <v>#DIV/0!</v>
      </c>
      <c r="AT263" s="1148" t="e">
        <f t="shared" si="23"/>
        <v>#DIV/0!</v>
      </c>
      <c r="AU263" s="1148" t="e">
        <f t="shared" si="24"/>
        <v>#DIV/0!</v>
      </c>
      <c r="AV263" s="1148" t="e">
        <f t="shared" si="25"/>
        <v>#DIV/0!</v>
      </c>
      <c r="AW263" s="1149" t="e">
        <f t="shared" si="42"/>
        <v>#DIV/0!</v>
      </c>
      <c r="AX263" s="1149" t="e">
        <f t="shared" si="43"/>
        <v>#DIV/0!</v>
      </c>
      <c r="AY263" s="1149" t="e">
        <f t="shared" si="44"/>
        <v>#DIV/0!</v>
      </c>
      <c r="AZ263" s="1149" t="e">
        <f t="shared" si="26"/>
        <v>#DIV/0!</v>
      </c>
      <c r="BA263" s="1150" t="e">
        <f t="shared" si="27"/>
        <v>#DIV/0!</v>
      </c>
      <c r="BB263" s="1150" t="e">
        <f t="shared" si="28"/>
        <v>#DIV/0!</v>
      </c>
      <c r="BC263" s="1150" t="e">
        <f t="shared" si="29"/>
        <v>#DIV/0!</v>
      </c>
      <c r="BD263" s="1150" t="e">
        <f t="shared" si="30"/>
        <v>#DIV/0!</v>
      </c>
      <c r="BE263" s="1080">
        <v>0.2</v>
      </c>
      <c r="BF263" s="1080">
        <v>0.8</v>
      </c>
      <c r="BG263" s="1150" t="e">
        <f t="shared" si="31"/>
        <v>#DIV/0!</v>
      </c>
      <c r="BH263" s="1150" t="e">
        <f t="shared" si="32"/>
        <v>#DIV/0!</v>
      </c>
      <c r="BI263" s="1150" t="e">
        <f t="shared" si="33"/>
        <v>#DIV/0!</v>
      </c>
      <c r="BJ263" s="1150" t="e">
        <f t="shared" si="125"/>
        <v>#DIV/0!</v>
      </c>
      <c r="BK263" s="1150" t="e">
        <f t="shared" si="125"/>
        <v>#DIV/0!</v>
      </c>
      <c r="BL263" s="1150" t="e">
        <f t="shared" si="35"/>
        <v>#DIV/0!</v>
      </c>
      <c r="BM263" s="1150" t="e">
        <f t="shared" si="36"/>
        <v>#DIV/0!</v>
      </c>
      <c r="BN263" s="1150" t="e">
        <f t="shared" si="37"/>
        <v>#DIV/0!</v>
      </c>
      <c r="BO263" s="1150" t="e">
        <f t="shared" si="126"/>
        <v>#DIV/0!</v>
      </c>
      <c r="BP263" s="1150" t="e">
        <f t="shared" si="126"/>
        <v>#DIV/0!</v>
      </c>
      <c r="BQ263" s="1150" t="e">
        <f t="shared" si="126"/>
        <v>#DIV/0!</v>
      </c>
      <c r="BR263" s="1150" t="e">
        <f t="shared" si="126"/>
        <v>#DIV/0!</v>
      </c>
      <c r="BS263" s="4189"/>
      <c r="BT263" s="4189"/>
      <c r="BU263" s="4189"/>
      <c r="BV263" s="4189"/>
      <c r="BW263" s="4189"/>
      <c r="BX263" s="4189"/>
      <c r="BY263" s="4189"/>
      <c r="BZ263" s="4189"/>
      <c r="CA263" s="4192"/>
      <c r="CB263" s="1225"/>
      <c r="CC263" s="4195"/>
      <c r="CD263" s="4189"/>
      <c r="CE263" s="4189"/>
      <c r="CF263" s="4192"/>
      <c r="CG263" s="4205"/>
      <c r="CH263" s="1225"/>
      <c r="CI263" s="1225"/>
      <c r="CJ263" s="1225"/>
      <c r="CK263" s="1225"/>
      <c r="CL263" s="1225"/>
      <c r="CM263" s="1225"/>
      <c r="CN263" s="1225"/>
      <c r="CO263" s="1225"/>
      <c r="CP263" s="1225"/>
      <c r="CQ263" s="1225"/>
      <c r="CR263" s="1225"/>
      <c r="CS263" s="1225"/>
      <c r="CT263" s="1225"/>
    </row>
    <row r="264" spans="1:98" ht="14.25" customHeight="1">
      <c r="A264" s="4206">
        <v>30</v>
      </c>
      <c r="B264" s="4207"/>
      <c r="C264" s="4208"/>
      <c r="D264" s="4213"/>
      <c r="E264" s="4208"/>
      <c r="F264" s="858"/>
      <c r="G264" s="950"/>
      <c r="H264" s="4214"/>
      <c r="I264" s="860"/>
      <c r="J264" s="861"/>
      <c r="K264" s="861"/>
      <c r="L264" s="861"/>
      <c r="M264" s="4215"/>
      <c r="N264" s="4198"/>
      <c r="O264" s="954"/>
      <c r="P264" s="951"/>
      <c r="Q264" s="4199"/>
      <c r="R264" s="4200"/>
      <c r="S264" s="4200"/>
      <c r="T264" s="4201"/>
      <c r="U264" s="818"/>
      <c r="V264" s="867">
        <v>1</v>
      </c>
      <c r="W264" s="954"/>
      <c r="X264" s="1122"/>
      <c r="Y264" s="1122"/>
      <c r="Z264" s="858"/>
      <c r="AA264" s="869"/>
      <c r="AB264" s="869"/>
      <c r="AC264" s="869"/>
      <c r="AD264" s="870"/>
      <c r="AE264" s="871"/>
      <c r="AF264" s="1086"/>
      <c r="AG264" s="874"/>
      <c r="AH264" s="874"/>
      <c r="AI264" s="874"/>
      <c r="AJ264" s="875"/>
      <c r="AK264" s="1041"/>
      <c r="AL264" s="877"/>
      <c r="AM264" s="877"/>
      <c r="AN264" s="878"/>
      <c r="AO264" s="798"/>
      <c r="AP264" s="879"/>
      <c r="AQ264" s="880"/>
      <c r="AR264" s="881"/>
      <c r="AS264" s="1139" t="e">
        <f t="shared" si="22"/>
        <v>#DIV/0!</v>
      </c>
      <c r="AT264" s="1140" t="e">
        <f t="shared" si="23"/>
        <v>#DIV/0!</v>
      </c>
      <c r="AU264" s="1140" t="e">
        <f t="shared" si="24"/>
        <v>#DIV/0!</v>
      </c>
      <c r="AV264" s="1140" t="e">
        <f t="shared" si="25"/>
        <v>#DIV/0!</v>
      </c>
      <c r="AW264" s="1141" t="e">
        <f t="shared" si="42"/>
        <v>#DIV/0!</v>
      </c>
      <c r="AX264" s="1141" t="e">
        <f t="shared" si="43"/>
        <v>#DIV/0!</v>
      </c>
      <c r="AY264" s="1141" t="e">
        <f t="shared" si="44"/>
        <v>#DIV/0!</v>
      </c>
      <c r="AZ264" s="1141" t="e">
        <f t="shared" si="26"/>
        <v>#DIV/0!</v>
      </c>
      <c r="BA264" s="1142" t="e">
        <f t="shared" si="27"/>
        <v>#DIV/0!</v>
      </c>
      <c r="BB264" s="1142" t="e">
        <f t="shared" si="28"/>
        <v>#DIV/0!</v>
      </c>
      <c r="BC264" s="1142" t="e">
        <f t="shared" si="29"/>
        <v>#DIV/0!</v>
      </c>
      <c r="BD264" s="1142" t="e">
        <f t="shared" si="30"/>
        <v>#DIV/0!</v>
      </c>
      <c r="BE264" s="886">
        <v>0.2</v>
      </c>
      <c r="BF264" s="886">
        <v>0.8</v>
      </c>
      <c r="BG264" s="1142" t="e">
        <f t="shared" si="31"/>
        <v>#DIV/0!</v>
      </c>
      <c r="BH264" s="1142" t="e">
        <f t="shared" si="32"/>
        <v>#DIV/0!</v>
      </c>
      <c r="BI264" s="1142" t="e">
        <f t="shared" si="33"/>
        <v>#DIV/0!</v>
      </c>
      <c r="BJ264" s="1142" t="e">
        <f t="shared" si="125"/>
        <v>#DIV/0!</v>
      </c>
      <c r="BK264" s="1142" t="e">
        <f t="shared" si="125"/>
        <v>#DIV/0!</v>
      </c>
      <c r="BL264" s="1142" t="e">
        <f t="shared" si="35"/>
        <v>#DIV/0!</v>
      </c>
      <c r="BM264" s="1142" t="e">
        <f t="shared" si="36"/>
        <v>#DIV/0!</v>
      </c>
      <c r="BN264" s="1142" t="e">
        <f t="shared" si="37"/>
        <v>#DIV/0!</v>
      </c>
      <c r="BO264" s="1142" t="e">
        <f t="shared" si="126"/>
        <v>#DIV/0!</v>
      </c>
      <c r="BP264" s="1142" t="e">
        <f t="shared" si="126"/>
        <v>#DIV/0!</v>
      </c>
      <c r="BQ264" s="1142" t="e">
        <f t="shared" si="126"/>
        <v>#DIV/0!</v>
      </c>
      <c r="BR264" s="1142" t="e">
        <f t="shared" si="126"/>
        <v>#DIV/0!</v>
      </c>
      <c r="BS264" s="4197" t="e">
        <f t="shared" ref="BS264:BV264" si="127">AVERAGEIF(BO264:BO273,"&lt;&gt;#¡DIV/0!")</f>
        <v>#DIV/0!</v>
      </c>
      <c r="BT264" s="4197" t="e">
        <f t="shared" si="127"/>
        <v>#DIV/0!</v>
      </c>
      <c r="BU264" s="4197" t="e">
        <f t="shared" si="127"/>
        <v>#DIV/0!</v>
      </c>
      <c r="BV264" s="4197" t="e">
        <f t="shared" si="127"/>
        <v>#DIV/0!</v>
      </c>
      <c r="BW264" s="4187" t="e">
        <f>+C264*BS264</f>
        <v>#DIV/0!</v>
      </c>
      <c r="BX264" s="4187" t="e">
        <f>+C264*BT264</f>
        <v>#DIV/0!</v>
      </c>
      <c r="BY264" s="4187" t="e">
        <f>+C264*BU264</f>
        <v>#DIV/0!</v>
      </c>
      <c r="BZ264" s="4187" t="e">
        <f>+C264*BV264</f>
        <v>#DIV/0!</v>
      </c>
      <c r="CA264" s="4190" t="e">
        <f>SUM(BW264:BZ273)</f>
        <v>#DIV/0!</v>
      </c>
      <c r="CB264" s="1225"/>
      <c r="CC264" s="4193" t="e">
        <f t="shared" ref="CC264:CF264" si="128">+Q264/$N$264</f>
        <v>#DIV/0!</v>
      </c>
      <c r="CD264" s="4196" t="e">
        <f t="shared" si="128"/>
        <v>#DIV/0!</v>
      </c>
      <c r="CE264" s="4196" t="e">
        <f t="shared" si="128"/>
        <v>#DIV/0!</v>
      </c>
      <c r="CF264" s="4202" t="e">
        <f t="shared" si="128"/>
        <v>#DIV/0!</v>
      </c>
      <c r="CG264" s="4203" t="e">
        <f>AVERAGE(CC264:CF273)</f>
        <v>#DIV/0!</v>
      </c>
      <c r="CH264" s="1225"/>
      <c r="CI264" s="1225"/>
      <c r="CJ264" s="1225"/>
      <c r="CK264" s="1225"/>
      <c r="CL264" s="1225"/>
      <c r="CM264" s="1225"/>
      <c r="CN264" s="1225"/>
      <c r="CO264" s="1225"/>
      <c r="CP264" s="1225"/>
      <c r="CQ264" s="1225"/>
      <c r="CR264" s="1225"/>
      <c r="CS264" s="1225"/>
      <c r="CT264" s="1225"/>
    </row>
    <row r="265" spans="1:98" ht="14.25" customHeight="1">
      <c r="A265" s="4194"/>
      <c r="B265" s="4209"/>
      <c r="C265" s="4210"/>
      <c r="D265" s="4209"/>
      <c r="E265" s="4210"/>
      <c r="F265" s="898"/>
      <c r="G265" s="964"/>
      <c r="H265" s="4191"/>
      <c r="I265" s="899"/>
      <c r="J265" s="900"/>
      <c r="K265" s="900"/>
      <c r="L265" s="900"/>
      <c r="M265" s="4191"/>
      <c r="N265" s="4194"/>
      <c r="O265" s="927"/>
      <c r="P265" s="901"/>
      <c r="Q265" s="4194"/>
      <c r="R265" s="4188"/>
      <c r="S265" s="4188"/>
      <c r="T265" s="4191"/>
      <c r="U265" s="818"/>
      <c r="V265" s="906">
        <v>2</v>
      </c>
      <c r="W265" s="1090"/>
      <c r="X265" s="1120"/>
      <c r="Y265" s="1120"/>
      <c r="Z265" s="898"/>
      <c r="AA265" s="908"/>
      <c r="AB265" s="908"/>
      <c r="AC265" s="908"/>
      <c r="AD265" s="909"/>
      <c r="AE265" s="871"/>
      <c r="AF265" s="1028"/>
      <c r="AG265" s="929"/>
      <c r="AH265" s="929"/>
      <c r="AI265" s="929"/>
      <c r="AJ265" s="930"/>
      <c r="AK265" s="1029"/>
      <c r="AL265" s="914"/>
      <c r="AM265" s="914"/>
      <c r="AN265" s="915"/>
      <c r="AO265" s="798"/>
      <c r="AP265" s="1050"/>
      <c r="AQ265" s="901"/>
      <c r="AR265" s="881"/>
      <c r="AS265" s="1143" t="e">
        <f t="shared" si="22"/>
        <v>#DIV/0!</v>
      </c>
      <c r="AT265" s="1144" t="e">
        <f t="shared" si="23"/>
        <v>#DIV/0!</v>
      </c>
      <c r="AU265" s="1144" t="e">
        <f t="shared" si="24"/>
        <v>#DIV/0!</v>
      </c>
      <c r="AV265" s="1144" t="e">
        <f t="shared" si="25"/>
        <v>#DIV/0!</v>
      </c>
      <c r="AW265" s="1145" t="e">
        <f t="shared" si="42"/>
        <v>#DIV/0!</v>
      </c>
      <c r="AX265" s="1145" t="e">
        <f t="shared" si="43"/>
        <v>#DIV/0!</v>
      </c>
      <c r="AY265" s="1145" t="e">
        <f t="shared" si="44"/>
        <v>#DIV/0!</v>
      </c>
      <c r="AZ265" s="1145" t="e">
        <f t="shared" si="26"/>
        <v>#DIV/0!</v>
      </c>
      <c r="BA265" s="1146" t="e">
        <f t="shared" si="27"/>
        <v>#DIV/0!</v>
      </c>
      <c r="BB265" s="1146" t="e">
        <f t="shared" si="28"/>
        <v>#DIV/0!</v>
      </c>
      <c r="BC265" s="1146" t="e">
        <f t="shared" si="29"/>
        <v>#DIV/0!</v>
      </c>
      <c r="BD265" s="1146" t="e">
        <f t="shared" si="30"/>
        <v>#DIV/0!</v>
      </c>
      <c r="BE265" s="921">
        <v>0.2</v>
      </c>
      <c r="BF265" s="921">
        <v>0.8</v>
      </c>
      <c r="BG265" s="1146" t="e">
        <f t="shared" si="31"/>
        <v>#DIV/0!</v>
      </c>
      <c r="BH265" s="1146" t="e">
        <f t="shared" si="32"/>
        <v>#DIV/0!</v>
      </c>
      <c r="BI265" s="1146" t="e">
        <f t="shared" si="33"/>
        <v>#DIV/0!</v>
      </c>
      <c r="BJ265" s="1146" t="e">
        <f t="shared" si="125"/>
        <v>#DIV/0!</v>
      </c>
      <c r="BK265" s="1146" t="e">
        <f t="shared" si="125"/>
        <v>#DIV/0!</v>
      </c>
      <c r="BL265" s="1146" t="e">
        <f t="shared" si="35"/>
        <v>#DIV/0!</v>
      </c>
      <c r="BM265" s="1146" t="e">
        <f t="shared" si="36"/>
        <v>#DIV/0!</v>
      </c>
      <c r="BN265" s="1146" t="e">
        <f t="shared" si="37"/>
        <v>#DIV/0!</v>
      </c>
      <c r="BO265" s="1146" t="e">
        <f t="shared" si="126"/>
        <v>#DIV/0!</v>
      </c>
      <c r="BP265" s="1146" t="e">
        <f t="shared" si="126"/>
        <v>#DIV/0!</v>
      </c>
      <c r="BQ265" s="1146" t="e">
        <f t="shared" si="126"/>
        <v>#DIV/0!</v>
      </c>
      <c r="BR265" s="1146" t="e">
        <f t="shared" si="126"/>
        <v>#DIV/0!</v>
      </c>
      <c r="BS265" s="4188"/>
      <c r="BT265" s="4188"/>
      <c r="BU265" s="4188"/>
      <c r="BV265" s="4188"/>
      <c r="BW265" s="4188"/>
      <c r="BX265" s="4188"/>
      <c r="BY265" s="4188"/>
      <c r="BZ265" s="4188"/>
      <c r="CA265" s="4191"/>
      <c r="CB265" s="1225"/>
      <c r="CC265" s="4194"/>
      <c r="CD265" s="4188"/>
      <c r="CE265" s="4188"/>
      <c r="CF265" s="4191"/>
      <c r="CG265" s="4204"/>
      <c r="CH265" s="1225"/>
      <c r="CI265" s="1225"/>
      <c r="CJ265" s="1225"/>
      <c r="CK265" s="1225"/>
      <c r="CL265" s="1225"/>
      <c r="CM265" s="1225"/>
      <c r="CN265" s="1225"/>
      <c r="CO265" s="1225"/>
      <c r="CP265" s="1225"/>
      <c r="CQ265" s="1225"/>
      <c r="CR265" s="1225"/>
      <c r="CS265" s="1225"/>
      <c r="CT265" s="1225"/>
    </row>
    <row r="266" spans="1:98" ht="14.25" customHeight="1">
      <c r="A266" s="4194"/>
      <c r="B266" s="4209"/>
      <c r="C266" s="4210"/>
      <c r="D266" s="4209"/>
      <c r="E266" s="4210"/>
      <c r="F266" s="898"/>
      <c r="G266" s="964"/>
      <c r="H266" s="4191"/>
      <c r="I266" s="899"/>
      <c r="J266" s="900"/>
      <c r="K266" s="900"/>
      <c r="L266" s="900"/>
      <c r="M266" s="4191"/>
      <c r="N266" s="4194"/>
      <c r="O266" s="927"/>
      <c r="P266" s="901"/>
      <c r="Q266" s="4194"/>
      <c r="R266" s="4188"/>
      <c r="S266" s="4188"/>
      <c r="T266" s="4191"/>
      <c r="U266" s="818"/>
      <c r="V266" s="906">
        <v>3</v>
      </c>
      <c r="W266" s="1090"/>
      <c r="X266" s="1120"/>
      <c r="Y266" s="1120"/>
      <c r="Z266" s="898"/>
      <c r="AA266" s="908"/>
      <c r="AB266" s="908"/>
      <c r="AC266" s="908"/>
      <c r="AD266" s="909"/>
      <c r="AE266" s="871"/>
      <c r="AF266" s="1028"/>
      <c r="AG266" s="929"/>
      <c r="AH266" s="929"/>
      <c r="AI266" s="929"/>
      <c r="AJ266" s="930"/>
      <c r="AK266" s="1029"/>
      <c r="AL266" s="914"/>
      <c r="AM266" s="914"/>
      <c r="AN266" s="915"/>
      <c r="AO266" s="798"/>
      <c r="AP266" s="1050"/>
      <c r="AQ266" s="901"/>
      <c r="AR266" s="881"/>
      <c r="AS266" s="1143" t="e">
        <f t="shared" si="22"/>
        <v>#DIV/0!</v>
      </c>
      <c r="AT266" s="1144" t="e">
        <f t="shared" si="23"/>
        <v>#DIV/0!</v>
      </c>
      <c r="AU266" s="1144" t="e">
        <f t="shared" si="24"/>
        <v>#DIV/0!</v>
      </c>
      <c r="AV266" s="1144" t="e">
        <f t="shared" si="25"/>
        <v>#DIV/0!</v>
      </c>
      <c r="AW266" s="1145" t="e">
        <f t="shared" si="42"/>
        <v>#DIV/0!</v>
      </c>
      <c r="AX266" s="1145" t="e">
        <f t="shared" si="43"/>
        <v>#DIV/0!</v>
      </c>
      <c r="AY266" s="1145" t="e">
        <f t="shared" si="44"/>
        <v>#DIV/0!</v>
      </c>
      <c r="AZ266" s="1145" t="e">
        <f t="shared" si="26"/>
        <v>#DIV/0!</v>
      </c>
      <c r="BA266" s="1146" t="e">
        <f t="shared" si="27"/>
        <v>#DIV/0!</v>
      </c>
      <c r="BB266" s="1146" t="e">
        <f t="shared" si="28"/>
        <v>#DIV/0!</v>
      </c>
      <c r="BC266" s="1146" t="e">
        <f t="shared" si="29"/>
        <v>#DIV/0!</v>
      </c>
      <c r="BD266" s="1146" t="e">
        <f t="shared" si="30"/>
        <v>#DIV/0!</v>
      </c>
      <c r="BE266" s="921">
        <v>0.2</v>
      </c>
      <c r="BF266" s="921">
        <v>0.8</v>
      </c>
      <c r="BG266" s="1146" t="e">
        <f t="shared" si="31"/>
        <v>#DIV/0!</v>
      </c>
      <c r="BH266" s="1146" t="e">
        <f t="shared" si="32"/>
        <v>#DIV/0!</v>
      </c>
      <c r="BI266" s="1146" t="e">
        <f t="shared" si="33"/>
        <v>#DIV/0!</v>
      </c>
      <c r="BJ266" s="1146" t="e">
        <f t="shared" si="125"/>
        <v>#DIV/0!</v>
      </c>
      <c r="BK266" s="1146" t="e">
        <f t="shared" si="125"/>
        <v>#DIV/0!</v>
      </c>
      <c r="BL266" s="1146" t="e">
        <f t="shared" si="35"/>
        <v>#DIV/0!</v>
      </c>
      <c r="BM266" s="1146" t="e">
        <f t="shared" si="36"/>
        <v>#DIV/0!</v>
      </c>
      <c r="BN266" s="1146" t="e">
        <f t="shared" si="37"/>
        <v>#DIV/0!</v>
      </c>
      <c r="BO266" s="1146" t="e">
        <f t="shared" si="126"/>
        <v>#DIV/0!</v>
      </c>
      <c r="BP266" s="1146" t="e">
        <f t="shared" si="126"/>
        <v>#DIV/0!</v>
      </c>
      <c r="BQ266" s="1146" t="e">
        <f t="shared" si="126"/>
        <v>#DIV/0!</v>
      </c>
      <c r="BR266" s="1146" t="e">
        <f t="shared" si="126"/>
        <v>#DIV/0!</v>
      </c>
      <c r="BS266" s="4188"/>
      <c r="BT266" s="4188"/>
      <c r="BU266" s="4188"/>
      <c r="BV266" s="4188"/>
      <c r="BW266" s="4188"/>
      <c r="BX266" s="4188"/>
      <c r="BY266" s="4188"/>
      <c r="BZ266" s="4188"/>
      <c r="CA266" s="4191"/>
      <c r="CB266" s="1225"/>
      <c r="CC266" s="4194"/>
      <c r="CD266" s="4188"/>
      <c r="CE266" s="4188"/>
      <c r="CF266" s="4191"/>
      <c r="CG266" s="4204"/>
      <c r="CH266" s="1225"/>
      <c r="CI266" s="1225"/>
      <c r="CJ266" s="1225"/>
      <c r="CK266" s="1225"/>
      <c r="CL266" s="1225"/>
      <c r="CM266" s="1225"/>
      <c r="CN266" s="1225"/>
      <c r="CO266" s="1225"/>
      <c r="CP266" s="1225"/>
      <c r="CQ266" s="1225"/>
      <c r="CR266" s="1225"/>
      <c r="CS266" s="1225"/>
      <c r="CT266" s="1225"/>
    </row>
    <row r="267" spans="1:98" ht="14.25" customHeight="1">
      <c r="A267" s="4194"/>
      <c r="B267" s="4209"/>
      <c r="C267" s="4210"/>
      <c r="D267" s="4209"/>
      <c r="E267" s="4210"/>
      <c r="F267" s="898"/>
      <c r="G267" s="964"/>
      <c r="H267" s="4191"/>
      <c r="I267" s="899"/>
      <c r="J267" s="900"/>
      <c r="K267" s="900"/>
      <c r="L267" s="900"/>
      <c r="M267" s="4191"/>
      <c r="N267" s="4194"/>
      <c r="O267" s="927"/>
      <c r="P267" s="901"/>
      <c r="Q267" s="4194"/>
      <c r="R267" s="4188"/>
      <c r="S267" s="4188"/>
      <c r="T267" s="4191"/>
      <c r="U267" s="818"/>
      <c r="V267" s="906">
        <v>4</v>
      </c>
      <c r="W267" s="1090"/>
      <c r="X267" s="1120"/>
      <c r="Y267" s="1120"/>
      <c r="Z267" s="898"/>
      <c r="AA267" s="908"/>
      <c r="AB267" s="908"/>
      <c r="AC267" s="908"/>
      <c r="AD267" s="909"/>
      <c r="AE267" s="871"/>
      <c r="AF267" s="1028"/>
      <c r="AG267" s="929"/>
      <c r="AH267" s="929"/>
      <c r="AI267" s="929"/>
      <c r="AJ267" s="930"/>
      <c r="AK267" s="1029"/>
      <c r="AL267" s="914"/>
      <c r="AM267" s="914"/>
      <c r="AN267" s="915"/>
      <c r="AO267" s="798"/>
      <c r="AP267" s="1050"/>
      <c r="AQ267" s="901"/>
      <c r="AR267" s="881"/>
      <c r="AS267" s="1143" t="e">
        <f t="shared" si="22"/>
        <v>#DIV/0!</v>
      </c>
      <c r="AT267" s="1144" t="e">
        <f t="shared" si="23"/>
        <v>#DIV/0!</v>
      </c>
      <c r="AU267" s="1144" t="e">
        <f t="shared" si="24"/>
        <v>#DIV/0!</v>
      </c>
      <c r="AV267" s="1144" t="e">
        <f t="shared" si="25"/>
        <v>#DIV/0!</v>
      </c>
      <c r="AW267" s="1145" t="e">
        <f t="shared" si="42"/>
        <v>#DIV/0!</v>
      </c>
      <c r="AX267" s="1145" t="e">
        <f t="shared" si="43"/>
        <v>#DIV/0!</v>
      </c>
      <c r="AY267" s="1145" t="e">
        <f t="shared" si="44"/>
        <v>#DIV/0!</v>
      </c>
      <c r="AZ267" s="1145" t="e">
        <f t="shared" si="26"/>
        <v>#DIV/0!</v>
      </c>
      <c r="BA267" s="1146" t="e">
        <f t="shared" si="27"/>
        <v>#DIV/0!</v>
      </c>
      <c r="BB267" s="1146" t="e">
        <f t="shared" si="28"/>
        <v>#DIV/0!</v>
      </c>
      <c r="BC267" s="1146" t="e">
        <f t="shared" si="29"/>
        <v>#DIV/0!</v>
      </c>
      <c r="BD267" s="1146" t="e">
        <f t="shared" si="30"/>
        <v>#DIV/0!</v>
      </c>
      <c r="BE267" s="921">
        <v>0.2</v>
      </c>
      <c r="BF267" s="921">
        <v>0.8</v>
      </c>
      <c r="BG267" s="1146" t="e">
        <f t="shared" si="31"/>
        <v>#DIV/0!</v>
      </c>
      <c r="BH267" s="1146" t="e">
        <f t="shared" si="32"/>
        <v>#DIV/0!</v>
      </c>
      <c r="BI267" s="1146" t="e">
        <f t="shared" si="33"/>
        <v>#DIV/0!</v>
      </c>
      <c r="BJ267" s="1146" t="e">
        <f t="shared" si="125"/>
        <v>#DIV/0!</v>
      </c>
      <c r="BK267" s="1146" t="e">
        <f t="shared" si="125"/>
        <v>#DIV/0!</v>
      </c>
      <c r="BL267" s="1146" t="e">
        <f t="shared" si="35"/>
        <v>#DIV/0!</v>
      </c>
      <c r="BM267" s="1146" t="e">
        <f t="shared" si="36"/>
        <v>#DIV/0!</v>
      </c>
      <c r="BN267" s="1146" t="e">
        <f t="shared" si="37"/>
        <v>#DIV/0!</v>
      </c>
      <c r="BO267" s="1146" t="e">
        <f t="shared" si="126"/>
        <v>#DIV/0!</v>
      </c>
      <c r="BP267" s="1146" t="e">
        <f t="shared" si="126"/>
        <v>#DIV/0!</v>
      </c>
      <c r="BQ267" s="1146" t="e">
        <f t="shared" si="126"/>
        <v>#DIV/0!</v>
      </c>
      <c r="BR267" s="1146" t="e">
        <f t="shared" si="126"/>
        <v>#DIV/0!</v>
      </c>
      <c r="BS267" s="4188"/>
      <c r="BT267" s="4188"/>
      <c r="BU267" s="4188"/>
      <c r="BV267" s="4188"/>
      <c r="BW267" s="4188"/>
      <c r="BX267" s="4188"/>
      <c r="BY267" s="4188"/>
      <c r="BZ267" s="4188"/>
      <c r="CA267" s="4191"/>
      <c r="CB267" s="1225"/>
      <c r="CC267" s="4194"/>
      <c r="CD267" s="4188"/>
      <c r="CE267" s="4188"/>
      <c r="CF267" s="4191"/>
      <c r="CG267" s="4204"/>
      <c r="CH267" s="1225"/>
      <c r="CI267" s="1225"/>
      <c r="CJ267" s="1225"/>
      <c r="CK267" s="1225"/>
      <c r="CL267" s="1225"/>
      <c r="CM267" s="1225"/>
      <c r="CN267" s="1225"/>
      <c r="CO267" s="1225"/>
      <c r="CP267" s="1225"/>
      <c r="CQ267" s="1225"/>
      <c r="CR267" s="1225"/>
      <c r="CS267" s="1225"/>
      <c r="CT267" s="1225"/>
    </row>
    <row r="268" spans="1:98" ht="14.25" customHeight="1">
      <c r="A268" s="4194"/>
      <c r="B268" s="4209"/>
      <c r="C268" s="4210"/>
      <c r="D268" s="4209"/>
      <c r="E268" s="4210"/>
      <c r="F268" s="898"/>
      <c r="G268" s="964"/>
      <c r="H268" s="4191"/>
      <c r="I268" s="899"/>
      <c r="J268" s="900"/>
      <c r="K268" s="900"/>
      <c r="L268" s="900"/>
      <c r="M268" s="4191"/>
      <c r="N268" s="4194"/>
      <c r="O268" s="927"/>
      <c r="P268" s="901"/>
      <c r="Q268" s="4194"/>
      <c r="R268" s="4188"/>
      <c r="S268" s="4188"/>
      <c r="T268" s="4191"/>
      <c r="U268" s="818"/>
      <c r="V268" s="906">
        <v>5</v>
      </c>
      <c r="W268" s="1090"/>
      <c r="X268" s="1120"/>
      <c r="Y268" s="1120"/>
      <c r="Z268" s="898"/>
      <c r="AA268" s="908"/>
      <c r="AB268" s="908"/>
      <c r="AC268" s="908"/>
      <c r="AD268" s="909"/>
      <c r="AE268" s="871"/>
      <c r="AF268" s="1028"/>
      <c r="AG268" s="929"/>
      <c r="AH268" s="929"/>
      <c r="AI268" s="929"/>
      <c r="AJ268" s="930"/>
      <c r="AK268" s="1029"/>
      <c r="AL268" s="914"/>
      <c r="AM268" s="914"/>
      <c r="AN268" s="915"/>
      <c r="AO268" s="798"/>
      <c r="AP268" s="1050"/>
      <c r="AQ268" s="901"/>
      <c r="AR268" s="881"/>
      <c r="AS268" s="1143" t="e">
        <f t="shared" si="22"/>
        <v>#DIV/0!</v>
      </c>
      <c r="AT268" s="1144" t="e">
        <f t="shared" si="23"/>
        <v>#DIV/0!</v>
      </c>
      <c r="AU268" s="1144" t="e">
        <f t="shared" si="24"/>
        <v>#DIV/0!</v>
      </c>
      <c r="AV268" s="1144" t="e">
        <f t="shared" si="25"/>
        <v>#DIV/0!</v>
      </c>
      <c r="AW268" s="1145" t="e">
        <f t="shared" si="42"/>
        <v>#DIV/0!</v>
      </c>
      <c r="AX268" s="1145" t="e">
        <f t="shared" si="43"/>
        <v>#DIV/0!</v>
      </c>
      <c r="AY268" s="1145" t="e">
        <f t="shared" si="44"/>
        <v>#DIV/0!</v>
      </c>
      <c r="AZ268" s="1145" t="e">
        <f t="shared" si="26"/>
        <v>#DIV/0!</v>
      </c>
      <c r="BA268" s="1146" t="e">
        <f t="shared" si="27"/>
        <v>#DIV/0!</v>
      </c>
      <c r="BB268" s="1146" t="e">
        <f t="shared" si="28"/>
        <v>#DIV/0!</v>
      </c>
      <c r="BC268" s="1146" t="e">
        <f t="shared" si="29"/>
        <v>#DIV/0!</v>
      </c>
      <c r="BD268" s="1146" t="e">
        <f t="shared" si="30"/>
        <v>#DIV/0!</v>
      </c>
      <c r="BE268" s="921">
        <v>0.2</v>
      </c>
      <c r="BF268" s="921">
        <v>0.8</v>
      </c>
      <c r="BG268" s="1146" t="e">
        <f t="shared" si="31"/>
        <v>#DIV/0!</v>
      </c>
      <c r="BH268" s="1146" t="e">
        <f t="shared" si="32"/>
        <v>#DIV/0!</v>
      </c>
      <c r="BI268" s="1146" t="e">
        <f t="shared" si="33"/>
        <v>#DIV/0!</v>
      </c>
      <c r="BJ268" s="1146" t="e">
        <f t="shared" si="125"/>
        <v>#DIV/0!</v>
      </c>
      <c r="BK268" s="1146" t="e">
        <f t="shared" si="125"/>
        <v>#DIV/0!</v>
      </c>
      <c r="BL268" s="1146" t="e">
        <f t="shared" si="35"/>
        <v>#DIV/0!</v>
      </c>
      <c r="BM268" s="1146" t="e">
        <f t="shared" si="36"/>
        <v>#DIV/0!</v>
      </c>
      <c r="BN268" s="1146" t="e">
        <f t="shared" si="37"/>
        <v>#DIV/0!</v>
      </c>
      <c r="BO268" s="1146" t="e">
        <f t="shared" si="126"/>
        <v>#DIV/0!</v>
      </c>
      <c r="BP268" s="1146" t="e">
        <f t="shared" si="126"/>
        <v>#DIV/0!</v>
      </c>
      <c r="BQ268" s="1146" t="e">
        <f t="shared" si="126"/>
        <v>#DIV/0!</v>
      </c>
      <c r="BR268" s="1146" t="e">
        <f t="shared" si="126"/>
        <v>#DIV/0!</v>
      </c>
      <c r="BS268" s="4188"/>
      <c r="BT268" s="4188"/>
      <c r="BU268" s="4188"/>
      <c r="BV268" s="4188"/>
      <c r="BW268" s="4188"/>
      <c r="BX268" s="4188"/>
      <c r="BY268" s="4188"/>
      <c r="BZ268" s="4188"/>
      <c r="CA268" s="4191"/>
      <c r="CB268" s="1225"/>
      <c r="CC268" s="4194"/>
      <c r="CD268" s="4188"/>
      <c r="CE268" s="4188"/>
      <c r="CF268" s="4191"/>
      <c r="CG268" s="4204"/>
      <c r="CH268" s="1225"/>
      <c r="CI268" s="1225"/>
      <c r="CJ268" s="1225"/>
      <c r="CK268" s="1225"/>
      <c r="CL268" s="1225"/>
      <c r="CM268" s="1225"/>
      <c r="CN268" s="1225"/>
      <c r="CO268" s="1225"/>
      <c r="CP268" s="1225"/>
      <c r="CQ268" s="1225"/>
      <c r="CR268" s="1225"/>
      <c r="CS268" s="1225"/>
      <c r="CT268" s="1225"/>
    </row>
    <row r="269" spans="1:98" ht="14.25" customHeight="1">
      <c r="A269" s="4194"/>
      <c r="B269" s="4209"/>
      <c r="C269" s="4210"/>
      <c r="D269" s="4209"/>
      <c r="E269" s="4210"/>
      <c r="F269" s="898"/>
      <c r="G269" s="964"/>
      <c r="H269" s="4191"/>
      <c r="I269" s="899"/>
      <c r="J269" s="900"/>
      <c r="K269" s="900"/>
      <c r="L269" s="900"/>
      <c r="M269" s="4191"/>
      <c r="N269" s="4194"/>
      <c r="O269" s="927"/>
      <c r="P269" s="901"/>
      <c r="Q269" s="4194"/>
      <c r="R269" s="4188"/>
      <c r="S269" s="4188"/>
      <c r="T269" s="4191"/>
      <c r="U269" s="818"/>
      <c r="V269" s="906">
        <v>6</v>
      </c>
      <c r="W269" s="1090"/>
      <c r="X269" s="1120"/>
      <c r="Y269" s="1120"/>
      <c r="Z269" s="898"/>
      <c r="AA269" s="908"/>
      <c r="AB269" s="908"/>
      <c r="AC269" s="908"/>
      <c r="AD269" s="909"/>
      <c r="AE269" s="871"/>
      <c r="AF269" s="1028"/>
      <c r="AG269" s="929"/>
      <c r="AH269" s="929"/>
      <c r="AI269" s="929"/>
      <c r="AJ269" s="930"/>
      <c r="AK269" s="1029"/>
      <c r="AL269" s="914"/>
      <c r="AM269" s="914"/>
      <c r="AN269" s="915"/>
      <c r="AO269" s="798"/>
      <c r="AP269" s="1050"/>
      <c r="AQ269" s="901"/>
      <c r="AR269" s="881"/>
      <c r="AS269" s="1143" t="e">
        <f t="shared" si="22"/>
        <v>#DIV/0!</v>
      </c>
      <c r="AT269" s="1144" t="e">
        <f t="shared" si="23"/>
        <v>#DIV/0!</v>
      </c>
      <c r="AU269" s="1144" t="e">
        <f t="shared" si="24"/>
        <v>#DIV/0!</v>
      </c>
      <c r="AV269" s="1144" t="e">
        <f t="shared" si="25"/>
        <v>#DIV/0!</v>
      </c>
      <c r="AW269" s="1145" t="e">
        <f t="shared" si="42"/>
        <v>#DIV/0!</v>
      </c>
      <c r="AX269" s="1145" t="e">
        <f t="shared" si="43"/>
        <v>#DIV/0!</v>
      </c>
      <c r="AY269" s="1145" t="e">
        <f t="shared" si="44"/>
        <v>#DIV/0!</v>
      </c>
      <c r="AZ269" s="1145" t="e">
        <f t="shared" si="26"/>
        <v>#DIV/0!</v>
      </c>
      <c r="BA269" s="1146" t="e">
        <f t="shared" si="27"/>
        <v>#DIV/0!</v>
      </c>
      <c r="BB269" s="1146" t="e">
        <f t="shared" si="28"/>
        <v>#DIV/0!</v>
      </c>
      <c r="BC269" s="1146" t="e">
        <f t="shared" si="29"/>
        <v>#DIV/0!</v>
      </c>
      <c r="BD269" s="1146" t="e">
        <f t="shared" si="30"/>
        <v>#DIV/0!</v>
      </c>
      <c r="BE269" s="921">
        <v>0.2</v>
      </c>
      <c r="BF269" s="921">
        <v>0.8</v>
      </c>
      <c r="BG269" s="1146" t="e">
        <f t="shared" si="31"/>
        <v>#DIV/0!</v>
      </c>
      <c r="BH269" s="1146" t="e">
        <f t="shared" si="32"/>
        <v>#DIV/0!</v>
      </c>
      <c r="BI269" s="1146" t="e">
        <f t="shared" si="33"/>
        <v>#DIV/0!</v>
      </c>
      <c r="BJ269" s="1146" t="e">
        <f t="shared" si="125"/>
        <v>#DIV/0!</v>
      </c>
      <c r="BK269" s="1146" t="e">
        <f t="shared" si="125"/>
        <v>#DIV/0!</v>
      </c>
      <c r="BL269" s="1146" t="e">
        <f t="shared" si="35"/>
        <v>#DIV/0!</v>
      </c>
      <c r="BM269" s="1146" t="e">
        <f t="shared" si="36"/>
        <v>#DIV/0!</v>
      </c>
      <c r="BN269" s="1146" t="e">
        <f t="shared" si="37"/>
        <v>#DIV/0!</v>
      </c>
      <c r="BO269" s="1146" t="e">
        <f t="shared" si="126"/>
        <v>#DIV/0!</v>
      </c>
      <c r="BP269" s="1146" t="e">
        <f t="shared" si="126"/>
        <v>#DIV/0!</v>
      </c>
      <c r="BQ269" s="1146" t="e">
        <f t="shared" si="126"/>
        <v>#DIV/0!</v>
      </c>
      <c r="BR269" s="1146" t="e">
        <f t="shared" si="126"/>
        <v>#DIV/0!</v>
      </c>
      <c r="BS269" s="4188"/>
      <c r="BT269" s="4188"/>
      <c r="BU269" s="4188"/>
      <c r="BV269" s="4188"/>
      <c r="BW269" s="4188"/>
      <c r="BX269" s="4188"/>
      <c r="BY269" s="4188"/>
      <c r="BZ269" s="4188"/>
      <c r="CA269" s="4191"/>
      <c r="CB269" s="1225"/>
      <c r="CC269" s="4194"/>
      <c r="CD269" s="4188"/>
      <c r="CE269" s="4188"/>
      <c r="CF269" s="4191"/>
      <c r="CG269" s="4204"/>
      <c r="CH269" s="1225"/>
      <c r="CI269" s="1225"/>
      <c r="CJ269" s="1225"/>
      <c r="CK269" s="1225"/>
      <c r="CL269" s="1225"/>
      <c r="CM269" s="1225"/>
      <c r="CN269" s="1225"/>
      <c r="CO269" s="1225"/>
      <c r="CP269" s="1225"/>
      <c r="CQ269" s="1225"/>
      <c r="CR269" s="1225"/>
      <c r="CS269" s="1225"/>
      <c r="CT269" s="1225"/>
    </row>
    <row r="270" spans="1:98" ht="14.25" customHeight="1">
      <c r="A270" s="4194"/>
      <c r="B270" s="4209"/>
      <c r="C270" s="4210"/>
      <c r="D270" s="4209"/>
      <c r="E270" s="4210"/>
      <c r="F270" s="898"/>
      <c r="G270" s="964"/>
      <c r="H270" s="4191"/>
      <c r="I270" s="899"/>
      <c r="J270" s="900"/>
      <c r="K270" s="900"/>
      <c r="L270" s="900"/>
      <c r="M270" s="4191"/>
      <c r="N270" s="4194"/>
      <c r="O270" s="927"/>
      <c r="P270" s="901"/>
      <c r="Q270" s="4194"/>
      <c r="R270" s="4188"/>
      <c r="S270" s="4188"/>
      <c r="T270" s="4191"/>
      <c r="U270" s="818"/>
      <c r="V270" s="906">
        <v>7</v>
      </c>
      <c r="W270" s="1090"/>
      <c r="X270" s="1120"/>
      <c r="Y270" s="1120"/>
      <c r="Z270" s="898"/>
      <c r="AA270" s="908"/>
      <c r="AB270" s="908"/>
      <c r="AC270" s="908"/>
      <c r="AD270" s="909"/>
      <c r="AE270" s="871"/>
      <c r="AF270" s="1028"/>
      <c r="AG270" s="929"/>
      <c r="AH270" s="929"/>
      <c r="AI270" s="929"/>
      <c r="AJ270" s="930"/>
      <c r="AK270" s="1029"/>
      <c r="AL270" s="914"/>
      <c r="AM270" s="914"/>
      <c r="AN270" s="915"/>
      <c r="AO270" s="798"/>
      <c r="AP270" s="1050"/>
      <c r="AQ270" s="901"/>
      <c r="AR270" s="881"/>
      <c r="AS270" s="1143" t="e">
        <f t="shared" si="22"/>
        <v>#DIV/0!</v>
      </c>
      <c r="AT270" s="1144" t="e">
        <f t="shared" si="23"/>
        <v>#DIV/0!</v>
      </c>
      <c r="AU270" s="1144" t="e">
        <f t="shared" si="24"/>
        <v>#DIV/0!</v>
      </c>
      <c r="AV270" s="1144" t="e">
        <f t="shared" si="25"/>
        <v>#DIV/0!</v>
      </c>
      <c r="AW270" s="1145" t="e">
        <f t="shared" si="42"/>
        <v>#DIV/0!</v>
      </c>
      <c r="AX270" s="1145" t="e">
        <f t="shared" si="43"/>
        <v>#DIV/0!</v>
      </c>
      <c r="AY270" s="1145" t="e">
        <f t="shared" si="44"/>
        <v>#DIV/0!</v>
      </c>
      <c r="AZ270" s="1145" t="e">
        <f t="shared" si="26"/>
        <v>#DIV/0!</v>
      </c>
      <c r="BA270" s="1146" t="e">
        <f t="shared" si="27"/>
        <v>#DIV/0!</v>
      </c>
      <c r="BB270" s="1146" t="e">
        <f t="shared" si="28"/>
        <v>#DIV/0!</v>
      </c>
      <c r="BC270" s="1146" t="e">
        <f t="shared" si="29"/>
        <v>#DIV/0!</v>
      </c>
      <c r="BD270" s="1146" t="e">
        <f t="shared" si="30"/>
        <v>#DIV/0!</v>
      </c>
      <c r="BE270" s="921">
        <v>0.2</v>
      </c>
      <c r="BF270" s="921">
        <v>0.8</v>
      </c>
      <c r="BG270" s="1146" t="e">
        <f t="shared" si="31"/>
        <v>#DIV/0!</v>
      </c>
      <c r="BH270" s="1146" t="e">
        <f t="shared" si="32"/>
        <v>#DIV/0!</v>
      </c>
      <c r="BI270" s="1146" t="e">
        <f t="shared" si="33"/>
        <v>#DIV/0!</v>
      </c>
      <c r="BJ270" s="1146" t="e">
        <f t="shared" si="125"/>
        <v>#DIV/0!</v>
      </c>
      <c r="BK270" s="1146" t="e">
        <f t="shared" si="125"/>
        <v>#DIV/0!</v>
      </c>
      <c r="BL270" s="1146" t="e">
        <f t="shared" si="35"/>
        <v>#DIV/0!</v>
      </c>
      <c r="BM270" s="1146" t="e">
        <f t="shared" si="36"/>
        <v>#DIV/0!</v>
      </c>
      <c r="BN270" s="1146" t="e">
        <f t="shared" si="37"/>
        <v>#DIV/0!</v>
      </c>
      <c r="BO270" s="1146" t="e">
        <f t="shared" si="126"/>
        <v>#DIV/0!</v>
      </c>
      <c r="BP270" s="1146" t="e">
        <f t="shared" si="126"/>
        <v>#DIV/0!</v>
      </c>
      <c r="BQ270" s="1146" t="e">
        <f t="shared" si="126"/>
        <v>#DIV/0!</v>
      </c>
      <c r="BR270" s="1146" t="e">
        <f t="shared" si="126"/>
        <v>#DIV/0!</v>
      </c>
      <c r="BS270" s="4188"/>
      <c r="BT270" s="4188"/>
      <c r="BU270" s="4188"/>
      <c r="BV270" s="4188"/>
      <c r="BW270" s="4188"/>
      <c r="BX270" s="4188"/>
      <c r="BY270" s="4188"/>
      <c r="BZ270" s="4188"/>
      <c r="CA270" s="4191"/>
      <c r="CB270" s="1225"/>
      <c r="CC270" s="4194"/>
      <c r="CD270" s="4188"/>
      <c r="CE270" s="4188"/>
      <c r="CF270" s="4191"/>
      <c r="CG270" s="4204"/>
      <c r="CH270" s="1225"/>
      <c r="CI270" s="1225"/>
      <c r="CJ270" s="1225"/>
      <c r="CK270" s="1225"/>
      <c r="CL270" s="1225"/>
      <c r="CM270" s="1225"/>
      <c r="CN270" s="1225"/>
      <c r="CO270" s="1225"/>
      <c r="CP270" s="1225"/>
      <c r="CQ270" s="1225"/>
      <c r="CR270" s="1225"/>
      <c r="CS270" s="1225"/>
      <c r="CT270" s="1225"/>
    </row>
    <row r="271" spans="1:98" ht="14.25" customHeight="1">
      <c r="A271" s="4194"/>
      <c r="B271" s="4209"/>
      <c r="C271" s="4210"/>
      <c r="D271" s="4209"/>
      <c r="E271" s="4210"/>
      <c r="F271" s="898"/>
      <c r="G271" s="964"/>
      <c r="H271" s="4191"/>
      <c r="I271" s="899"/>
      <c r="J271" s="900"/>
      <c r="K271" s="900"/>
      <c r="L271" s="900"/>
      <c r="M271" s="4191"/>
      <c r="N271" s="4194"/>
      <c r="O271" s="927"/>
      <c r="P271" s="901"/>
      <c r="Q271" s="4194"/>
      <c r="R271" s="4188"/>
      <c r="S271" s="4188"/>
      <c r="T271" s="4191"/>
      <c r="U271" s="818"/>
      <c r="V271" s="906">
        <v>8</v>
      </c>
      <c r="W271" s="1090"/>
      <c r="X271" s="1120"/>
      <c r="Y271" s="1120"/>
      <c r="Z271" s="898"/>
      <c r="AA271" s="908"/>
      <c r="AB271" s="908"/>
      <c r="AC271" s="908"/>
      <c r="AD271" s="909"/>
      <c r="AE271" s="871"/>
      <c r="AF271" s="1028"/>
      <c r="AG271" s="929"/>
      <c r="AH271" s="929"/>
      <c r="AI271" s="929"/>
      <c r="AJ271" s="930"/>
      <c r="AK271" s="1029"/>
      <c r="AL271" s="914"/>
      <c r="AM271" s="914"/>
      <c r="AN271" s="915"/>
      <c r="AO271" s="798"/>
      <c r="AP271" s="1050"/>
      <c r="AQ271" s="901"/>
      <c r="AR271" s="881"/>
      <c r="AS271" s="1143" t="e">
        <f t="shared" si="22"/>
        <v>#DIV/0!</v>
      </c>
      <c r="AT271" s="1144" t="e">
        <f t="shared" si="23"/>
        <v>#DIV/0!</v>
      </c>
      <c r="AU271" s="1144" t="e">
        <f t="shared" si="24"/>
        <v>#DIV/0!</v>
      </c>
      <c r="AV271" s="1144" t="e">
        <f t="shared" si="25"/>
        <v>#DIV/0!</v>
      </c>
      <c r="AW271" s="1145" t="e">
        <f t="shared" si="42"/>
        <v>#DIV/0!</v>
      </c>
      <c r="AX271" s="1145" t="e">
        <f t="shared" si="43"/>
        <v>#DIV/0!</v>
      </c>
      <c r="AY271" s="1145" t="e">
        <f t="shared" si="44"/>
        <v>#DIV/0!</v>
      </c>
      <c r="AZ271" s="1145" t="e">
        <f t="shared" si="26"/>
        <v>#DIV/0!</v>
      </c>
      <c r="BA271" s="1146" t="e">
        <f t="shared" si="27"/>
        <v>#DIV/0!</v>
      </c>
      <c r="BB271" s="1146" t="e">
        <f t="shared" si="28"/>
        <v>#DIV/0!</v>
      </c>
      <c r="BC271" s="1146" t="e">
        <f t="shared" si="29"/>
        <v>#DIV/0!</v>
      </c>
      <c r="BD271" s="1146" t="e">
        <f t="shared" si="30"/>
        <v>#DIV/0!</v>
      </c>
      <c r="BE271" s="921">
        <v>0.2</v>
      </c>
      <c r="BF271" s="921">
        <v>0.8</v>
      </c>
      <c r="BG271" s="1146" t="e">
        <f t="shared" si="31"/>
        <v>#DIV/0!</v>
      </c>
      <c r="BH271" s="1146" t="e">
        <f t="shared" si="32"/>
        <v>#DIV/0!</v>
      </c>
      <c r="BI271" s="1146" t="e">
        <f t="shared" si="33"/>
        <v>#DIV/0!</v>
      </c>
      <c r="BJ271" s="1146" t="e">
        <f t="shared" si="125"/>
        <v>#DIV/0!</v>
      </c>
      <c r="BK271" s="1146" t="e">
        <f t="shared" si="125"/>
        <v>#DIV/0!</v>
      </c>
      <c r="BL271" s="1146" t="e">
        <f t="shared" si="35"/>
        <v>#DIV/0!</v>
      </c>
      <c r="BM271" s="1146" t="e">
        <f t="shared" si="36"/>
        <v>#DIV/0!</v>
      </c>
      <c r="BN271" s="1146" t="e">
        <f t="shared" si="37"/>
        <v>#DIV/0!</v>
      </c>
      <c r="BO271" s="1146" t="e">
        <f t="shared" si="126"/>
        <v>#DIV/0!</v>
      </c>
      <c r="BP271" s="1146" t="e">
        <f t="shared" si="126"/>
        <v>#DIV/0!</v>
      </c>
      <c r="BQ271" s="1146" t="e">
        <f t="shared" si="126"/>
        <v>#DIV/0!</v>
      </c>
      <c r="BR271" s="1146" t="e">
        <f t="shared" si="126"/>
        <v>#DIV/0!</v>
      </c>
      <c r="BS271" s="4188"/>
      <c r="BT271" s="4188"/>
      <c r="BU271" s="4188"/>
      <c r="BV271" s="4188"/>
      <c r="BW271" s="4188"/>
      <c r="BX271" s="4188"/>
      <c r="BY271" s="4188"/>
      <c r="BZ271" s="4188"/>
      <c r="CA271" s="4191"/>
      <c r="CB271" s="1225"/>
      <c r="CC271" s="4194"/>
      <c r="CD271" s="4188"/>
      <c r="CE271" s="4188"/>
      <c r="CF271" s="4191"/>
      <c r="CG271" s="4204"/>
      <c r="CH271" s="1225"/>
      <c r="CI271" s="1225"/>
      <c r="CJ271" s="1225"/>
      <c r="CK271" s="1225"/>
      <c r="CL271" s="1225"/>
      <c r="CM271" s="1225"/>
      <c r="CN271" s="1225"/>
      <c r="CO271" s="1225"/>
      <c r="CP271" s="1225"/>
      <c r="CQ271" s="1225"/>
      <c r="CR271" s="1225"/>
      <c r="CS271" s="1225"/>
      <c r="CT271" s="1225"/>
    </row>
    <row r="272" spans="1:98" ht="14.25" customHeight="1">
      <c r="A272" s="4194"/>
      <c r="B272" s="4209"/>
      <c r="C272" s="4210"/>
      <c r="D272" s="4209"/>
      <c r="E272" s="4210"/>
      <c r="F272" s="898"/>
      <c r="G272" s="964"/>
      <c r="H272" s="4191"/>
      <c r="I272" s="899"/>
      <c r="J272" s="900"/>
      <c r="K272" s="900"/>
      <c r="L272" s="900"/>
      <c r="M272" s="4191"/>
      <c r="N272" s="4194"/>
      <c r="O272" s="927"/>
      <c r="P272" s="901"/>
      <c r="Q272" s="4194"/>
      <c r="R272" s="4188"/>
      <c r="S272" s="4188"/>
      <c r="T272" s="4191"/>
      <c r="U272" s="818"/>
      <c r="V272" s="906">
        <v>9</v>
      </c>
      <c r="W272" s="1090"/>
      <c r="X272" s="1120"/>
      <c r="Y272" s="1120"/>
      <c r="Z272" s="898"/>
      <c r="AA272" s="908"/>
      <c r="AB272" s="908"/>
      <c r="AC272" s="908"/>
      <c r="AD272" s="909"/>
      <c r="AE272" s="871"/>
      <c r="AF272" s="1028"/>
      <c r="AG272" s="929"/>
      <c r="AH272" s="929"/>
      <c r="AI272" s="929"/>
      <c r="AJ272" s="930"/>
      <c r="AK272" s="1029"/>
      <c r="AL272" s="914"/>
      <c r="AM272" s="914"/>
      <c r="AN272" s="915"/>
      <c r="AO272" s="798"/>
      <c r="AP272" s="1050"/>
      <c r="AQ272" s="901"/>
      <c r="AR272" s="881"/>
      <c r="AS272" s="1143" t="e">
        <f t="shared" si="22"/>
        <v>#DIV/0!</v>
      </c>
      <c r="AT272" s="1144" t="e">
        <f t="shared" si="23"/>
        <v>#DIV/0!</v>
      </c>
      <c r="AU272" s="1144" t="e">
        <f t="shared" si="24"/>
        <v>#DIV/0!</v>
      </c>
      <c r="AV272" s="1144" t="e">
        <f t="shared" si="25"/>
        <v>#DIV/0!</v>
      </c>
      <c r="AW272" s="1145" t="e">
        <f t="shared" si="42"/>
        <v>#DIV/0!</v>
      </c>
      <c r="AX272" s="1145" t="e">
        <f t="shared" si="43"/>
        <v>#DIV/0!</v>
      </c>
      <c r="AY272" s="1145" t="e">
        <f t="shared" si="44"/>
        <v>#DIV/0!</v>
      </c>
      <c r="AZ272" s="1145" t="e">
        <f t="shared" si="26"/>
        <v>#DIV/0!</v>
      </c>
      <c r="BA272" s="1146" t="e">
        <f t="shared" si="27"/>
        <v>#DIV/0!</v>
      </c>
      <c r="BB272" s="1146" t="e">
        <f t="shared" si="28"/>
        <v>#DIV/0!</v>
      </c>
      <c r="BC272" s="1146" t="e">
        <f t="shared" si="29"/>
        <v>#DIV/0!</v>
      </c>
      <c r="BD272" s="1146" t="e">
        <f t="shared" si="30"/>
        <v>#DIV/0!</v>
      </c>
      <c r="BE272" s="921">
        <v>0.2</v>
      </c>
      <c r="BF272" s="921">
        <v>0.8</v>
      </c>
      <c r="BG272" s="1146" t="e">
        <f t="shared" si="31"/>
        <v>#DIV/0!</v>
      </c>
      <c r="BH272" s="1146" t="e">
        <f t="shared" si="32"/>
        <v>#DIV/0!</v>
      </c>
      <c r="BI272" s="1146" t="e">
        <f t="shared" si="33"/>
        <v>#DIV/0!</v>
      </c>
      <c r="BJ272" s="1146" t="e">
        <f t="shared" si="125"/>
        <v>#DIV/0!</v>
      </c>
      <c r="BK272" s="1146" t="e">
        <f t="shared" si="125"/>
        <v>#DIV/0!</v>
      </c>
      <c r="BL272" s="1146" t="e">
        <f t="shared" si="35"/>
        <v>#DIV/0!</v>
      </c>
      <c r="BM272" s="1146" t="e">
        <f t="shared" si="36"/>
        <v>#DIV/0!</v>
      </c>
      <c r="BN272" s="1146" t="e">
        <f t="shared" si="37"/>
        <v>#DIV/0!</v>
      </c>
      <c r="BO272" s="1146" t="e">
        <f t="shared" si="126"/>
        <v>#DIV/0!</v>
      </c>
      <c r="BP272" s="1146" t="e">
        <f t="shared" si="126"/>
        <v>#DIV/0!</v>
      </c>
      <c r="BQ272" s="1146" t="e">
        <f t="shared" si="126"/>
        <v>#DIV/0!</v>
      </c>
      <c r="BR272" s="1146" t="e">
        <f t="shared" si="126"/>
        <v>#DIV/0!</v>
      </c>
      <c r="BS272" s="4188"/>
      <c r="BT272" s="4188"/>
      <c r="BU272" s="4188"/>
      <c r="BV272" s="4188"/>
      <c r="BW272" s="4188"/>
      <c r="BX272" s="4188"/>
      <c r="BY272" s="4188"/>
      <c r="BZ272" s="4188"/>
      <c r="CA272" s="4191"/>
      <c r="CB272" s="1225"/>
      <c r="CC272" s="4194"/>
      <c r="CD272" s="4188"/>
      <c r="CE272" s="4188"/>
      <c r="CF272" s="4191"/>
      <c r="CG272" s="4204"/>
      <c r="CH272" s="1225"/>
      <c r="CI272" s="1225"/>
      <c r="CJ272" s="1225"/>
      <c r="CK272" s="1225"/>
      <c r="CL272" s="1225"/>
      <c r="CM272" s="1225"/>
      <c r="CN272" s="1225"/>
      <c r="CO272" s="1225"/>
      <c r="CP272" s="1225"/>
      <c r="CQ272" s="1225"/>
      <c r="CR272" s="1225"/>
      <c r="CS272" s="1225"/>
      <c r="CT272" s="1225"/>
    </row>
    <row r="273" spans="1:98" ht="14.25" customHeight="1" thickBot="1">
      <c r="A273" s="4195"/>
      <c r="B273" s="4211"/>
      <c r="C273" s="4212"/>
      <c r="D273" s="4211"/>
      <c r="E273" s="4212"/>
      <c r="F273" s="983"/>
      <c r="G273" s="984"/>
      <c r="H273" s="4192"/>
      <c r="I273" s="1063"/>
      <c r="J273" s="986"/>
      <c r="K273" s="986"/>
      <c r="L273" s="986"/>
      <c r="M273" s="4192"/>
      <c r="N273" s="4195"/>
      <c r="O273" s="987"/>
      <c r="P273" s="985"/>
      <c r="Q273" s="4195"/>
      <c r="R273" s="4189"/>
      <c r="S273" s="4189"/>
      <c r="T273" s="4192"/>
      <c r="U273" s="818"/>
      <c r="V273" s="981">
        <v>10</v>
      </c>
      <c r="W273" s="1068"/>
      <c r="X273" s="1121"/>
      <c r="Y273" s="1121"/>
      <c r="Z273" s="983"/>
      <c r="AA273" s="989"/>
      <c r="AB273" s="989"/>
      <c r="AC273" s="989"/>
      <c r="AD273" s="990"/>
      <c r="AE273" s="871"/>
      <c r="AF273" s="1071"/>
      <c r="AG273" s="991"/>
      <c r="AH273" s="991"/>
      <c r="AI273" s="991"/>
      <c r="AJ273" s="992"/>
      <c r="AK273" s="1073"/>
      <c r="AL273" s="994"/>
      <c r="AM273" s="994"/>
      <c r="AN273" s="1074"/>
      <c r="AO273" s="798"/>
      <c r="AP273" s="1075"/>
      <c r="AQ273" s="985"/>
      <c r="AR273" s="881"/>
      <c r="AS273" s="1147" t="e">
        <f t="shared" si="22"/>
        <v>#DIV/0!</v>
      </c>
      <c r="AT273" s="1148" t="e">
        <f t="shared" si="23"/>
        <v>#DIV/0!</v>
      </c>
      <c r="AU273" s="1148" t="e">
        <f t="shared" si="24"/>
        <v>#DIV/0!</v>
      </c>
      <c r="AV273" s="1148" t="e">
        <f t="shared" si="25"/>
        <v>#DIV/0!</v>
      </c>
      <c r="AW273" s="1149" t="e">
        <f t="shared" si="42"/>
        <v>#DIV/0!</v>
      </c>
      <c r="AX273" s="1149" t="e">
        <f t="shared" si="43"/>
        <v>#DIV/0!</v>
      </c>
      <c r="AY273" s="1149" t="e">
        <f t="shared" si="44"/>
        <v>#DIV/0!</v>
      </c>
      <c r="AZ273" s="1149" t="e">
        <f t="shared" si="26"/>
        <v>#DIV/0!</v>
      </c>
      <c r="BA273" s="1150" t="e">
        <f t="shared" si="27"/>
        <v>#DIV/0!</v>
      </c>
      <c r="BB273" s="1150" t="e">
        <f t="shared" si="28"/>
        <v>#DIV/0!</v>
      </c>
      <c r="BC273" s="1150" t="e">
        <f t="shared" si="29"/>
        <v>#DIV/0!</v>
      </c>
      <c r="BD273" s="1150" t="e">
        <f t="shared" si="30"/>
        <v>#DIV/0!</v>
      </c>
      <c r="BE273" s="1080">
        <v>0.2</v>
      </c>
      <c r="BF273" s="1080">
        <v>0.8</v>
      </c>
      <c r="BG273" s="1150" t="e">
        <f t="shared" si="31"/>
        <v>#DIV/0!</v>
      </c>
      <c r="BH273" s="1150" t="e">
        <f t="shared" si="32"/>
        <v>#DIV/0!</v>
      </c>
      <c r="BI273" s="1150" t="e">
        <f t="shared" si="33"/>
        <v>#DIV/0!</v>
      </c>
      <c r="BJ273" s="1150" t="e">
        <f t="shared" si="125"/>
        <v>#DIV/0!</v>
      </c>
      <c r="BK273" s="1150" t="e">
        <f t="shared" si="125"/>
        <v>#DIV/0!</v>
      </c>
      <c r="BL273" s="1150" t="e">
        <f t="shared" si="35"/>
        <v>#DIV/0!</v>
      </c>
      <c r="BM273" s="1150" t="e">
        <f t="shared" si="36"/>
        <v>#DIV/0!</v>
      </c>
      <c r="BN273" s="1150" t="e">
        <f t="shared" si="37"/>
        <v>#DIV/0!</v>
      </c>
      <c r="BO273" s="1150" t="e">
        <f t="shared" si="126"/>
        <v>#DIV/0!</v>
      </c>
      <c r="BP273" s="1150" t="e">
        <f t="shared" si="126"/>
        <v>#DIV/0!</v>
      </c>
      <c r="BQ273" s="1150" t="e">
        <f t="shared" si="126"/>
        <v>#DIV/0!</v>
      </c>
      <c r="BR273" s="1150" t="e">
        <f t="shared" si="126"/>
        <v>#DIV/0!</v>
      </c>
      <c r="BS273" s="4189"/>
      <c r="BT273" s="4189"/>
      <c r="BU273" s="4189"/>
      <c r="BV273" s="4189"/>
      <c r="BW273" s="4189"/>
      <c r="BX273" s="4189"/>
      <c r="BY273" s="4189"/>
      <c r="BZ273" s="4189"/>
      <c r="CA273" s="4192"/>
      <c r="CB273" s="1225"/>
      <c r="CC273" s="4195"/>
      <c r="CD273" s="4189"/>
      <c r="CE273" s="4189"/>
      <c r="CF273" s="4192"/>
      <c r="CG273" s="4205"/>
      <c r="CH273" s="1225"/>
      <c r="CI273" s="1225"/>
      <c r="CJ273" s="1225"/>
      <c r="CK273" s="1225"/>
      <c r="CL273" s="1225"/>
      <c r="CM273" s="1225"/>
      <c r="CN273" s="1225"/>
      <c r="CO273" s="1225"/>
      <c r="CP273" s="1225"/>
      <c r="CQ273" s="1225"/>
      <c r="CR273" s="1225"/>
      <c r="CS273" s="1225"/>
      <c r="CT273" s="1225"/>
    </row>
    <row r="274" spans="1:98" ht="14.25" customHeight="1" thickBot="1">
      <c r="A274" s="1152"/>
      <c r="B274" s="4180"/>
      <c r="C274" s="4181"/>
      <c r="D274" s="4483"/>
      <c r="E274" s="4183"/>
      <c r="F274" s="4181"/>
      <c r="G274" s="1153">
        <f>SUM(G13:G273)</f>
        <v>1907810</v>
      </c>
      <c r="H274" s="1154"/>
      <c r="I274" s="1155">
        <f t="shared" ref="I274:L274" si="129">SUM(I13:I273)</f>
        <v>0</v>
      </c>
      <c r="J274" s="1156">
        <f t="shared" si="129"/>
        <v>0</v>
      </c>
      <c r="K274" s="1156">
        <f t="shared" si="129"/>
        <v>0</v>
      </c>
      <c r="L274" s="1156">
        <f t="shared" si="129"/>
        <v>0</v>
      </c>
      <c r="M274" s="1157"/>
      <c r="N274" s="1153">
        <f>SUM(N13:N273)</f>
        <v>1275000000</v>
      </c>
      <c r="O274" s="1158"/>
      <c r="P274" s="1154"/>
      <c r="Q274" s="1159">
        <f t="shared" ref="Q274:T274" si="130">SUM(Q13:Q273)</f>
        <v>0</v>
      </c>
      <c r="R274" s="1160">
        <f t="shared" si="130"/>
        <v>0</v>
      </c>
      <c r="S274" s="1160">
        <f t="shared" si="130"/>
        <v>0</v>
      </c>
      <c r="T274" s="1161">
        <f t="shared" si="130"/>
        <v>0</v>
      </c>
      <c r="U274" s="1162"/>
      <c r="V274" s="1163"/>
      <c r="W274" s="1164">
        <f>COUNTIF(W13:W273,"*")</f>
        <v>12</v>
      </c>
      <c r="X274" s="4484"/>
      <c r="Y274" s="4183"/>
      <c r="Z274" s="4185"/>
      <c r="AA274" s="1165">
        <f t="shared" ref="AA274:AD274" si="131">COUNTIFS(AA13:AA273,1)</f>
        <v>0</v>
      </c>
      <c r="AB274" s="1166">
        <f t="shared" si="131"/>
        <v>0</v>
      </c>
      <c r="AC274" s="1166">
        <f t="shared" si="131"/>
        <v>0</v>
      </c>
      <c r="AD274" s="1167">
        <f t="shared" si="131"/>
        <v>0</v>
      </c>
      <c r="AE274" s="1151"/>
      <c r="AF274" s="1168"/>
      <c r="AG274" s="1169"/>
      <c r="AH274" s="1164">
        <f>COUNTIF(AH13:AH273,"*")</f>
        <v>16</v>
      </c>
      <c r="AI274" s="1169"/>
      <c r="AJ274" s="1170"/>
      <c r="AK274" s="4485"/>
      <c r="AL274" s="4183"/>
      <c r="AM274" s="4183"/>
      <c r="AN274" s="4185"/>
      <c r="AO274" s="1151"/>
      <c r="AP274" s="1171"/>
      <c r="AQ274" s="1172"/>
      <c r="AR274" s="1173"/>
      <c r="AS274" s="1174">
        <f t="shared" si="22"/>
        <v>0</v>
      </c>
      <c r="AT274" s="1175">
        <f t="shared" si="23"/>
        <v>0</v>
      </c>
      <c r="AU274" s="1175">
        <f t="shared" si="24"/>
        <v>0</v>
      </c>
      <c r="AV274" s="1175">
        <f t="shared" si="25"/>
        <v>0</v>
      </c>
      <c r="AW274" s="1169"/>
      <c r="AX274" s="1169"/>
      <c r="AY274" s="1169"/>
      <c r="AZ274" s="1169"/>
      <c r="BA274" s="1169"/>
      <c r="BB274" s="1169"/>
      <c r="BC274" s="1169"/>
      <c r="BD274" s="1169"/>
      <c r="BE274" s="1169"/>
      <c r="BF274" s="1169"/>
      <c r="BG274" s="1169"/>
      <c r="BH274" s="1169"/>
      <c r="BI274" s="1169"/>
      <c r="BJ274" s="1169"/>
      <c r="BK274" s="1169"/>
      <c r="BL274" s="1169"/>
      <c r="BM274" s="1169"/>
      <c r="BN274" s="1169"/>
      <c r="BO274" s="1169"/>
      <c r="BP274" s="1169"/>
      <c r="BQ274" s="1169"/>
      <c r="BR274" s="1169"/>
      <c r="BS274" s="1176" t="e">
        <f t="shared" ref="BS274:BV274" si="132">AVERAGEIF(BS13:BS273,"&lt;&gt;#¡DIV/0!")</f>
        <v>#REF!</v>
      </c>
      <c r="BT274" s="1176" t="e">
        <f t="shared" si="132"/>
        <v>#VALUE!</v>
      </c>
      <c r="BU274" s="1176" t="e">
        <f t="shared" si="132"/>
        <v>#VALUE!</v>
      </c>
      <c r="BV274" s="1176" t="e">
        <f t="shared" si="132"/>
        <v>#DIV/0!</v>
      </c>
      <c r="BW274" s="1177" t="e">
        <f t="shared" ref="BW274:CA274" si="133">SUM(BW13:BW273)</f>
        <v>#REF!</v>
      </c>
      <c r="BX274" s="1177" t="e">
        <f t="shared" si="133"/>
        <v>#VALUE!</v>
      </c>
      <c r="BY274" s="1177" t="e">
        <f t="shared" si="133"/>
        <v>#VALUE!</v>
      </c>
      <c r="BZ274" s="1177" t="e">
        <f t="shared" si="133"/>
        <v>#DIV/0!</v>
      </c>
      <c r="CA274" s="1178" t="e">
        <f t="shared" si="133"/>
        <v>#VALUE!</v>
      </c>
      <c r="CB274" s="1225"/>
      <c r="CC274" s="1179" t="e">
        <f t="shared" ref="CC274:CG274" si="134">AVERAGE(CC13:CC273)</f>
        <v>#DIV/0!</v>
      </c>
      <c r="CD274" s="1179" t="e">
        <f t="shared" si="134"/>
        <v>#DIV/0!</v>
      </c>
      <c r="CE274" s="1179" t="e">
        <f t="shared" si="134"/>
        <v>#DIV/0!</v>
      </c>
      <c r="CF274" s="1179" t="e">
        <f t="shared" si="134"/>
        <v>#DIV/0!</v>
      </c>
      <c r="CG274" s="1180" t="e">
        <f t="shared" si="134"/>
        <v>#DIV/0!</v>
      </c>
      <c r="CH274" s="1225"/>
      <c r="CI274" s="1225"/>
      <c r="CJ274" s="1225"/>
      <c r="CK274" s="1225"/>
      <c r="CL274" s="1225"/>
      <c r="CM274" s="1225"/>
      <c r="CN274" s="1225"/>
      <c r="CO274" s="1225"/>
      <c r="CP274" s="1225"/>
      <c r="CQ274" s="1225"/>
      <c r="CR274" s="1225"/>
      <c r="CS274" s="1225"/>
      <c r="CT274" s="1225"/>
    </row>
    <row r="275" spans="1:98" ht="14.4">
      <c r="A275" s="1225"/>
      <c r="B275" s="1225"/>
      <c r="C275" s="1225"/>
      <c r="D275" s="1225"/>
      <c r="E275" s="1225"/>
      <c r="F275" s="1225"/>
      <c r="G275" s="1225"/>
      <c r="H275" s="1225"/>
      <c r="I275" s="1225"/>
      <c r="J275" s="1225"/>
      <c r="K275" s="1225"/>
      <c r="L275" s="1225"/>
      <c r="M275" s="1225"/>
      <c r="N275" s="1225"/>
      <c r="O275" s="1225"/>
      <c r="P275" s="1225"/>
      <c r="Q275" s="1225"/>
      <c r="R275" s="1225"/>
      <c r="S275" s="1225"/>
      <c r="T275" s="1225"/>
      <c r="U275" s="1225"/>
      <c r="V275" s="1225"/>
      <c r="W275" s="1225"/>
      <c r="X275" s="1225"/>
      <c r="Y275" s="1225"/>
      <c r="Z275" s="1225"/>
      <c r="AA275" s="1225"/>
      <c r="AB275" s="1225"/>
      <c r="AC275" s="1225"/>
      <c r="AD275" s="1225"/>
      <c r="AE275" s="1225"/>
      <c r="AF275" s="1225"/>
      <c r="AG275" s="1225"/>
      <c r="AH275" s="1225"/>
      <c r="AI275" s="1225"/>
      <c r="AJ275" s="1225"/>
      <c r="AK275" s="1225"/>
      <c r="AL275" s="1225"/>
      <c r="AM275" s="1225"/>
      <c r="AN275" s="1225"/>
      <c r="AO275" s="1225"/>
      <c r="AP275" s="1225"/>
      <c r="AQ275" s="1225"/>
      <c r="AR275" s="1225"/>
      <c r="AS275" s="1225"/>
      <c r="AT275" s="1225"/>
      <c r="AU275" s="1225"/>
      <c r="AV275" s="1225"/>
      <c r="AW275" s="1225"/>
      <c r="AX275" s="1225"/>
      <c r="AY275" s="1225"/>
      <c r="AZ275" s="1225"/>
      <c r="BA275" s="1225"/>
      <c r="BB275" s="1225"/>
      <c r="BC275" s="1225"/>
      <c r="BD275" s="1225"/>
      <c r="BE275" s="1225"/>
      <c r="BF275" s="1225"/>
      <c r="BG275" s="1225"/>
      <c r="BH275" s="1225"/>
      <c r="BI275" s="1225"/>
      <c r="BJ275" s="1225"/>
      <c r="BK275" s="1225"/>
      <c r="BL275" s="1225"/>
      <c r="BM275" s="1225"/>
      <c r="BN275" s="1225"/>
      <c r="BO275" s="1225"/>
      <c r="BP275" s="1225"/>
      <c r="BQ275" s="1225"/>
      <c r="BR275" s="1225"/>
      <c r="BS275" s="1225"/>
      <c r="BT275" s="1225"/>
      <c r="BU275" s="1225"/>
      <c r="BV275" s="1225"/>
      <c r="BW275" s="1225"/>
      <c r="BX275" s="1225"/>
      <c r="BY275" s="1225"/>
      <c r="BZ275" s="1225"/>
      <c r="CA275" s="1225"/>
      <c r="CB275" s="1225"/>
      <c r="CC275" s="1225"/>
      <c r="CD275" s="1225"/>
      <c r="CE275" s="1225"/>
      <c r="CF275" s="1225"/>
      <c r="CG275" s="1225"/>
      <c r="CH275" s="1225"/>
      <c r="CI275" s="1225"/>
      <c r="CJ275" s="1225"/>
      <c r="CK275" s="1225"/>
      <c r="CL275" s="1225"/>
      <c r="CM275" s="1225"/>
      <c r="CN275" s="1225"/>
      <c r="CO275" s="1225"/>
      <c r="CP275" s="1225"/>
      <c r="CQ275" s="1225"/>
      <c r="CR275" s="1225"/>
      <c r="CS275" s="1225"/>
      <c r="CT275" s="1225"/>
    </row>
    <row r="276" spans="1:98" ht="14.4">
      <c r="A276" s="1225"/>
      <c r="B276" s="1225"/>
      <c r="C276" s="1225"/>
      <c r="D276" s="1225"/>
      <c r="E276" s="1225"/>
      <c r="F276" s="1225"/>
      <c r="G276" s="1225"/>
      <c r="H276" s="1225"/>
      <c r="I276" s="1225"/>
      <c r="J276" s="1225"/>
      <c r="K276" s="1225"/>
      <c r="L276" s="1225"/>
      <c r="M276" s="1225"/>
      <c r="N276" s="1225"/>
      <c r="O276" s="1225"/>
      <c r="P276" s="1225"/>
      <c r="Q276" s="1225"/>
      <c r="R276" s="1225"/>
      <c r="S276" s="1225"/>
      <c r="T276" s="1225"/>
      <c r="U276" s="1225"/>
      <c r="V276" s="1225"/>
      <c r="W276" s="1225"/>
      <c r="X276" s="1225"/>
      <c r="Y276" s="1225"/>
      <c r="Z276" s="1225"/>
      <c r="AA276" s="1225"/>
      <c r="AB276" s="1225"/>
      <c r="AC276" s="1225"/>
      <c r="AD276" s="1225"/>
      <c r="AE276" s="1225"/>
      <c r="AF276" s="1225"/>
      <c r="AG276" s="1225"/>
      <c r="AH276" s="1225"/>
      <c r="AI276" s="1225"/>
      <c r="AJ276" s="1225"/>
      <c r="AK276" s="1225"/>
      <c r="AL276" s="1225"/>
      <c r="AM276" s="1225"/>
      <c r="AN276" s="1225"/>
      <c r="AO276" s="1225"/>
      <c r="AP276" s="1225"/>
      <c r="AQ276" s="1225"/>
      <c r="AR276" s="1225"/>
      <c r="AS276" s="1225"/>
      <c r="AT276" s="1225"/>
      <c r="AU276" s="1225"/>
      <c r="AV276" s="1225"/>
      <c r="AW276" s="1225"/>
      <c r="AX276" s="1225"/>
      <c r="AY276" s="1225"/>
      <c r="AZ276" s="1225"/>
      <c r="BA276" s="1225"/>
      <c r="BB276" s="1225"/>
      <c r="BC276" s="1225"/>
      <c r="BD276" s="1225"/>
      <c r="BE276" s="1225"/>
      <c r="BF276" s="1225"/>
      <c r="BG276" s="1225"/>
      <c r="BH276" s="1225"/>
      <c r="BI276" s="1225"/>
      <c r="BJ276" s="1225"/>
      <c r="BK276" s="1225"/>
      <c r="BL276" s="1225"/>
      <c r="BM276" s="1225"/>
      <c r="BN276" s="1225"/>
      <c r="BO276" s="1225"/>
      <c r="BP276" s="1225"/>
      <c r="BQ276" s="1225"/>
      <c r="BR276" s="1225"/>
      <c r="BS276" s="1225"/>
      <c r="BT276" s="1225"/>
      <c r="BU276" s="1225"/>
      <c r="BV276" s="1225"/>
      <c r="BW276" s="1225"/>
      <c r="BX276" s="1225"/>
      <c r="BY276" s="1225"/>
      <c r="BZ276" s="1225"/>
      <c r="CA276" s="1225"/>
      <c r="CB276" s="1225"/>
      <c r="CC276" s="1225"/>
      <c r="CD276" s="1225"/>
      <c r="CE276" s="1225"/>
      <c r="CF276" s="1225"/>
      <c r="CG276" s="1225"/>
      <c r="CH276" s="1225"/>
      <c r="CI276" s="1225"/>
      <c r="CJ276" s="1225"/>
      <c r="CK276" s="1225"/>
      <c r="CL276" s="1225"/>
      <c r="CM276" s="1225"/>
      <c r="CN276" s="1225"/>
      <c r="CO276" s="1225"/>
      <c r="CP276" s="1225"/>
      <c r="CQ276" s="1225"/>
      <c r="CR276" s="1225"/>
      <c r="CS276" s="1225"/>
      <c r="CT276" s="1225"/>
    </row>
    <row r="277" spans="1:98" ht="14.4">
      <c r="A277" s="1225"/>
      <c r="B277" s="1225"/>
      <c r="C277" s="1225"/>
      <c r="D277" s="1225"/>
      <c r="E277" s="1225"/>
      <c r="F277" s="1225"/>
      <c r="G277" s="1225"/>
      <c r="H277" s="1225"/>
      <c r="I277" s="1225"/>
      <c r="J277" s="1225"/>
      <c r="K277" s="1225"/>
      <c r="L277" s="1225"/>
      <c r="M277" s="1225"/>
      <c r="N277" s="1225"/>
      <c r="O277" s="1225"/>
      <c r="P277" s="1225"/>
      <c r="Q277" s="1225"/>
      <c r="R277" s="1225"/>
      <c r="S277" s="1225"/>
      <c r="T277" s="1225"/>
      <c r="U277" s="1225"/>
      <c r="V277" s="1225"/>
      <c r="W277" s="1225"/>
      <c r="X277" s="1225"/>
      <c r="Y277" s="1225"/>
      <c r="Z277" s="1225"/>
      <c r="AA277" s="1225"/>
      <c r="AB277" s="1225"/>
      <c r="AC277" s="1225"/>
      <c r="AD277" s="1225"/>
      <c r="AE277" s="1225"/>
      <c r="AF277" s="1225"/>
      <c r="AG277" s="1225"/>
      <c r="AH277" s="1225"/>
      <c r="AI277" s="1225"/>
      <c r="AJ277" s="1225"/>
      <c r="AK277" s="1225"/>
      <c r="AL277" s="1225"/>
      <c r="AM277" s="1225"/>
      <c r="AN277" s="1225"/>
      <c r="AO277" s="1225"/>
      <c r="AP277" s="1225"/>
      <c r="AQ277" s="1225"/>
      <c r="AR277" s="1225"/>
      <c r="AS277" s="1225"/>
      <c r="AT277" s="1225"/>
      <c r="AU277" s="1225"/>
      <c r="AV277" s="1225"/>
      <c r="AW277" s="1225"/>
      <c r="AX277" s="1225"/>
      <c r="AY277" s="1225"/>
      <c r="AZ277" s="1225"/>
      <c r="BA277" s="1225"/>
      <c r="BB277" s="1225"/>
      <c r="BC277" s="1225"/>
      <c r="BD277" s="1225"/>
      <c r="BE277" s="1225"/>
      <c r="BF277" s="1225"/>
      <c r="BG277" s="1225"/>
      <c r="BH277" s="1225"/>
      <c r="BI277" s="1225"/>
      <c r="BJ277" s="1225"/>
      <c r="BK277" s="1225"/>
      <c r="BL277" s="1225"/>
      <c r="BM277" s="1225"/>
      <c r="BN277" s="1225"/>
      <c r="BO277" s="1225"/>
      <c r="BP277" s="1225"/>
      <c r="BQ277" s="1225"/>
      <c r="BR277" s="1225"/>
      <c r="BS277" s="1225"/>
      <c r="BT277" s="1225"/>
      <c r="BU277" s="1225"/>
      <c r="BV277" s="1225"/>
      <c r="BW277" s="1225"/>
      <c r="BX277" s="1225"/>
      <c r="BY277" s="1225"/>
      <c r="BZ277" s="1225"/>
      <c r="CA277" s="1225"/>
      <c r="CB277" s="1225"/>
      <c r="CC277" s="1225"/>
      <c r="CD277" s="1225"/>
      <c r="CE277" s="1225"/>
      <c r="CF277" s="1225"/>
      <c r="CG277" s="1225"/>
      <c r="CH277" s="1225"/>
      <c r="CI277" s="1225"/>
      <c r="CJ277" s="1225"/>
      <c r="CK277" s="1225"/>
      <c r="CL277" s="1225"/>
      <c r="CM277" s="1225"/>
      <c r="CN277" s="1225"/>
      <c r="CO277" s="1225"/>
      <c r="CP277" s="1225"/>
      <c r="CQ277" s="1225"/>
      <c r="CR277" s="1225"/>
      <c r="CS277" s="1225"/>
      <c r="CT277" s="1225"/>
    </row>
    <row r="278" spans="1:98" ht="14.4">
      <c r="A278" s="1225"/>
      <c r="B278" s="1225"/>
      <c r="C278" s="1225"/>
      <c r="D278" s="1225"/>
      <c r="E278" s="1225"/>
      <c r="F278" s="1225"/>
      <c r="G278" s="1225"/>
      <c r="H278" s="1225"/>
      <c r="I278" s="1225"/>
      <c r="J278" s="1225"/>
      <c r="K278" s="1225"/>
      <c r="L278" s="1225"/>
      <c r="M278" s="1225"/>
      <c r="N278" s="1225"/>
      <c r="O278" s="1225"/>
      <c r="P278" s="1225"/>
      <c r="Q278" s="1225"/>
      <c r="R278" s="1225"/>
      <c r="S278" s="1225"/>
      <c r="T278" s="1225"/>
      <c r="U278" s="1225"/>
      <c r="V278" s="1225"/>
      <c r="W278" s="1225"/>
      <c r="X278" s="1225"/>
      <c r="Y278" s="1225"/>
      <c r="Z278" s="1225"/>
      <c r="AA278" s="1225"/>
      <c r="AB278" s="1225"/>
      <c r="AC278" s="1225"/>
      <c r="AD278" s="1225"/>
      <c r="AE278" s="1225"/>
      <c r="AF278" s="1225"/>
      <c r="AG278" s="1225"/>
      <c r="AH278" s="1225"/>
      <c r="AI278" s="1225"/>
      <c r="AJ278" s="1225"/>
      <c r="AK278" s="1225"/>
      <c r="AL278" s="1225"/>
      <c r="AM278" s="1225"/>
      <c r="AN278" s="1225"/>
      <c r="AO278" s="1225"/>
      <c r="AP278" s="1225"/>
      <c r="AQ278" s="1225"/>
      <c r="AR278" s="1225"/>
      <c r="AS278" s="1225"/>
      <c r="AT278" s="1225"/>
      <c r="AU278" s="1225"/>
      <c r="AV278" s="1225"/>
      <c r="AW278" s="1225"/>
      <c r="AX278" s="1225"/>
      <c r="AY278" s="1225"/>
      <c r="AZ278" s="1225"/>
      <c r="BA278" s="1225"/>
      <c r="BB278" s="1225"/>
      <c r="BC278" s="1225"/>
      <c r="BD278" s="1225"/>
      <c r="BE278" s="1225"/>
      <c r="BF278" s="1225"/>
      <c r="BG278" s="1225"/>
      <c r="BH278" s="1225"/>
      <c r="BI278" s="1225"/>
      <c r="BJ278" s="1225"/>
      <c r="BK278" s="1225"/>
      <c r="BL278" s="1225"/>
      <c r="BM278" s="1225"/>
      <c r="BN278" s="1225"/>
      <c r="BO278" s="1225"/>
      <c r="BP278" s="1225"/>
      <c r="BQ278" s="1225"/>
      <c r="BR278" s="1225"/>
      <c r="BS278" s="1225"/>
      <c r="BT278" s="1225"/>
      <c r="BU278" s="1225"/>
      <c r="BV278" s="1225"/>
      <c r="BW278" s="1225"/>
      <c r="BX278" s="1225"/>
      <c r="BY278" s="1225"/>
      <c r="BZ278" s="1225"/>
      <c r="CA278" s="1225"/>
      <c r="CB278" s="1225"/>
      <c r="CC278" s="1225"/>
      <c r="CD278" s="1225"/>
      <c r="CE278" s="1225"/>
      <c r="CF278" s="1225"/>
      <c r="CG278" s="1225"/>
      <c r="CH278" s="1225"/>
      <c r="CI278" s="1225"/>
      <c r="CJ278" s="1225"/>
      <c r="CK278" s="1225"/>
      <c r="CL278" s="1225"/>
      <c r="CM278" s="1225"/>
      <c r="CN278" s="1225"/>
      <c r="CO278" s="1225"/>
      <c r="CP278" s="1225"/>
      <c r="CQ278" s="1225"/>
      <c r="CR278" s="1225"/>
      <c r="CS278" s="1225"/>
      <c r="CT278" s="1225"/>
    </row>
    <row r="279" spans="1:98" ht="14.4">
      <c r="A279" s="1225"/>
      <c r="B279" s="1225"/>
      <c r="C279" s="1225"/>
      <c r="D279" s="1225"/>
      <c r="E279" s="1225"/>
      <c r="F279" s="1225"/>
      <c r="G279" s="1225"/>
      <c r="H279" s="1225"/>
      <c r="I279" s="1225"/>
      <c r="J279" s="1225"/>
      <c r="K279" s="1225"/>
      <c r="L279" s="1225"/>
      <c r="M279" s="1225"/>
      <c r="N279" s="1225"/>
      <c r="O279" s="1225"/>
      <c r="P279" s="1225"/>
      <c r="Q279" s="1225"/>
      <c r="R279" s="1225"/>
      <c r="S279" s="1225"/>
      <c r="T279" s="1225"/>
      <c r="U279" s="1225"/>
      <c r="V279" s="1225"/>
      <c r="W279" s="1225"/>
      <c r="X279" s="1225"/>
      <c r="Y279" s="1225"/>
      <c r="Z279" s="1225"/>
      <c r="AA279" s="1225"/>
      <c r="AB279" s="1225"/>
      <c r="AC279" s="1225"/>
      <c r="AD279" s="1225"/>
      <c r="AE279" s="1225"/>
      <c r="AF279" s="1225"/>
      <c r="AG279" s="1225"/>
      <c r="AH279" s="1225"/>
      <c r="AI279" s="1225"/>
      <c r="AJ279" s="1225"/>
      <c r="AK279" s="1225"/>
      <c r="AL279" s="1225"/>
      <c r="AM279" s="1225"/>
      <c r="AN279" s="1225"/>
      <c r="AO279" s="1225"/>
      <c r="AP279" s="1225"/>
      <c r="AQ279" s="1225"/>
      <c r="AR279" s="1225"/>
      <c r="AS279" s="1225"/>
      <c r="AT279" s="1225"/>
      <c r="AU279" s="1225"/>
      <c r="AV279" s="1225"/>
      <c r="AW279" s="1225"/>
      <c r="AX279" s="1225"/>
      <c r="AY279" s="1225"/>
      <c r="AZ279" s="1225"/>
      <c r="BA279" s="1225"/>
      <c r="BB279" s="1225"/>
      <c r="BC279" s="1225"/>
      <c r="BD279" s="1225"/>
      <c r="BE279" s="1225"/>
      <c r="BF279" s="1225"/>
      <c r="BG279" s="1225"/>
      <c r="BH279" s="1225"/>
      <c r="BI279" s="1225"/>
      <c r="BJ279" s="1225"/>
      <c r="BK279" s="1225"/>
      <c r="BL279" s="1225"/>
      <c r="BM279" s="1225"/>
      <c r="BN279" s="1225"/>
      <c r="BO279" s="1225"/>
      <c r="BP279" s="1225"/>
      <c r="BQ279" s="1225"/>
      <c r="BR279" s="1225"/>
      <c r="BS279" s="1225"/>
      <c r="BT279" s="1225"/>
      <c r="BU279" s="1225"/>
      <c r="BV279" s="1225"/>
      <c r="BW279" s="1225"/>
      <c r="BX279" s="1225"/>
      <c r="BY279" s="1225"/>
      <c r="BZ279" s="1225"/>
      <c r="CA279" s="1225"/>
      <c r="CB279" s="1225"/>
      <c r="CC279" s="1225"/>
      <c r="CD279" s="1225"/>
      <c r="CE279" s="1225"/>
      <c r="CF279" s="1225"/>
      <c r="CG279" s="1225"/>
      <c r="CH279" s="1225"/>
      <c r="CI279" s="1225"/>
      <c r="CJ279" s="1225"/>
      <c r="CK279" s="1225"/>
      <c r="CL279" s="1225"/>
      <c r="CM279" s="1225"/>
      <c r="CN279" s="1225"/>
      <c r="CO279" s="1225"/>
      <c r="CP279" s="1225"/>
      <c r="CQ279" s="1225"/>
      <c r="CR279" s="1225"/>
      <c r="CS279" s="1225"/>
      <c r="CT279" s="1225"/>
    </row>
    <row r="280" spans="1:98" ht="14.4">
      <c r="A280" s="1225"/>
      <c r="B280" s="1225"/>
      <c r="C280" s="1225"/>
      <c r="D280" s="1225"/>
      <c r="E280" s="1225"/>
      <c r="F280" s="1225"/>
      <c r="G280" s="1225"/>
      <c r="H280" s="1225"/>
      <c r="I280" s="1225"/>
      <c r="J280" s="1225"/>
      <c r="K280" s="1225"/>
      <c r="L280" s="1225"/>
      <c r="M280" s="1225"/>
      <c r="N280" s="1225"/>
      <c r="O280" s="1225"/>
      <c r="P280" s="1225"/>
      <c r="Q280" s="1225"/>
      <c r="R280" s="1225"/>
      <c r="S280" s="1225"/>
      <c r="T280" s="1225"/>
      <c r="U280" s="1225"/>
      <c r="V280" s="1225"/>
      <c r="W280" s="1225"/>
      <c r="X280" s="1225"/>
      <c r="Y280" s="1225"/>
      <c r="Z280" s="1225"/>
      <c r="AA280" s="1225"/>
      <c r="AB280" s="1225"/>
      <c r="AC280" s="1225"/>
      <c r="AD280" s="1225"/>
      <c r="AE280" s="1225"/>
      <c r="AF280" s="1225"/>
      <c r="AG280" s="1225"/>
      <c r="AH280" s="1225"/>
      <c r="AI280" s="1225"/>
      <c r="AJ280" s="1225"/>
      <c r="AK280" s="1225"/>
      <c r="AL280" s="1225"/>
      <c r="AM280" s="1225"/>
      <c r="AN280" s="1225"/>
      <c r="AO280" s="1225"/>
      <c r="AP280" s="1225"/>
      <c r="AQ280" s="1225"/>
      <c r="AR280" s="1225"/>
      <c r="AS280" s="1225"/>
      <c r="AT280" s="1225"/>
      <c r="AU280" s="1225"/>
      <c r="AV280" s="1225"/>
      <c r="AW280" s="1225"/>
      <c r="AX280" s="1225"/>
      <c r="AY280" s="1225"/>
      <c r="AZ280" s="1225"/>
      <c r="BA280" s="1225"/>
      <c r="BB280" s="1225"/>
      <c r="BC280" s="1225"/>
      <c r="BD280" s="1225"/>
      <c r="BE280" s="1225"/>
      <c r="BF280" s="1225"/>
      <c r="BG280" s="1225"/>
      <c r="BH280" s="1225"/>
      <c r="BI280" s="1225"/>
      <c r="BJ280" s="1225"/>
      <c r="BK280" s="1225"/>
      <c r="BL280" s="1225"/>
      <c r="BM280" s="1225"/>
      <c r="BN280" s="1225"/>
      <c r="BO280" s="1225"/>
      <c r="BP280" s="1225"/>
      <c r="BQ280" s="1225"/>
      <c r="BR280" s="1225"/>
      <c r="BS280" s="1225"/>
      <c r="BT280" s="1225"/>
      <c r="BU280" s="1225"/>
      <c r="BV280" s="1225"/>
      <c r="BW280" s="1225"/>
      <c r="BX280" s="1225"/>
      <c r="BY280" s="1225"/>
      <c r="BZ280" s="1225"/>
      <c r="CA280" s="1225"/>
      <c r="CB280" s="1225"/>
      <c r="CC280" s="1225"/>
      <c r="CD280" s="1225"/>
      <c r="CE280" s="1225"/>
      <c r="CF280" s="1225"/>
      <c r="CG280" s="1225"/>
      <c r="CH280" s="1225"/>
      <c r="CI280" s="1225"/>
      <c r="CJ280" s="1225"/>
      <c r="CK280" s="1225"/>
      <c r="CL280" s="1225"/>
      <c r="CM280" s="1225"/>
      <c r="CN280" s="1225"/>
      <c r="CO280" s="1225"/>
      <c r="CP280" s="1225"/>
      <c r="CQ280" s="1225"/>
      <c r="CR280" s="1225"/>
      <c r="CS280" s="1225"/>
      <c r="CT280" s="1225"/>
    </row>
    <row r="281" spans="1:98" ht="14.4">
      <c r="A281" s="1225"/>
      <c r="B281" s="1225"/>
      <c r="C281" s="1225"/>
      <c r="D281" s="1225"/>
      <c r="E281" s="1225"/>
      <c r="F281" s="1225"/>
      <c r="G281" s="1225"/>
      <c r="H281" s="1225"/>
      <c r="I281" s="1225"/>
      <c r="J281" s="1225"/>
      <c r="K281" s="1225"/>
      <c r="L281" s="1225"/>
      <c r="M281" s="1225"/>
      <c r="N281" s="1225"/>
      <c r="O281" s="1225"/>
      <c r="P281" s="1225"/>
      <c r="Q281" s="1225"/>
      <c r="R281" s="1225"/>
      <c r="S281" s="1225"/>
      <c r="T281" s="1225"/>
      <c r="U281" s="1225"/>
      <c r="V281" s="1225"/>
      <c r="W281" s="1225"/>
      <c r="X281" s="1225"/>
      <c r="Y281" s="1225"/>
      <c r="Z281" s="1225"/>
      <c r="AA281" s="1225"/>
      <c r="AB281" s="1225"/>
      <c r="AC281" s="1225"/>
      <c r="AD281" s="1225"/>
      <c r="AE281" s="1225"/>
      <c r="AF281" s="1225"/>
      <c r="AG281" s="1225"/>
      <c r="AH281" s="1225"/>
      <c r="AI281" s="1225"/>
      <c r="AJ281" s="1225"/>
      <c r="AK281" s="1225"/>
      <c r="AL281" s="1225"/>
      <c r="AM281" s="1225"/>
      <c r="AN281" s="1225"/>
      <c r="AO281" s="1225"/>
      <c r="AP281" s="1225"/>
      <c r="AQ281" s="1225"/>
      <c r="AR281" s="1225"/>
      <c r="AS281" s="1225"/>
      <c r="AT281" s="1225"/>
      <c r="AU281" s="1225"/>
      <c r="AV281" s="1225"/>
      <c r="AW281" s="1225"/>
      <c r="AX281" s="1225"/>
      <c r="AY281" s="1225"/>
      <c r="AZ281" s="1225"/>
      <c r="BA281" s="1225"/>
      <c r="BB281" s="1225"/>
      <c r="BC281" s="1225"/>
      <c r="BD281" s="1225"/>
      <c r="BE281" s="1225"/>
      <c r="BF281" s="1225"/>
      <c r="BG281" s="1225"/>
      <c r="BH281" s="1225"/>
      <c r="BI281" s="1225"/>
      <c r="BJ281" s="1225"/>
      <c r="BK281" s="1225"/>
      <c r="BL281" s="1225"/>
      <c r="BM281" s="1225"/>
      <c r="BN281" s="1225"/>
      <c r="BO281" s="1225"/>
      <c r="BP281" s="1225"/>
      <c r="BQ281" s="1225"/>
      <c r="BR281" s="1225"/>
      <c r="BS281" s="1225"/>
      <c r="BT281" s="1225"/>
      <c r="BU281" s="1225"/>
      <c r="BV281" s="1225"/>
      <c r="BW281" s="1225"/>
      <c r="BX281" s="1225"/>
      <c r="BY281" s="1225"/>
      <c r="BZ281" s="1225"/>
      <c r="CA281" s="1225"/>
      <c r="CB281" s="1225"/>
      <c r="CC281" s="1225"/>
      <c r="CD281" s="1225"/>
      <c r="CE281" s="1225"/>
      <c r="CF281" s="1225"/>
      <c r="CG281" s="1225"/>
      <c r="CH281" s="1225"/>
      <c r="CI281" s="1225"/>
      <c r="CJ281" s="1225"/>
      <c r="CK281" s="1225"/>
      <c r="CL281" s="1225"/>
      <c r="CM281" s="1225"/>
      <c r="CN281" s="1225"/>
      <c r="CO281" s="1225"/>
      <c r="CP281" s="1225"/>
      <c r="CQ281" s="1225"/>
      <c r="CR281" s="1225"/>
      <c r="CS281" s="1225"/>
      <c r="CT281" s="1225"/>
    </row>
    <row r="282" spans="1:98" ht="14.4">
      <c r="A282" s="1225"/>
      <c r="B282" s="1225"/>
      <c r="C282" s="1225"/>
      <c r="D282" s="1225"/>
      <c r="E282" s="1225"/>
      <c r="F282" s="1225"/>
      <c r="G282" s="1225"/>
      <c r="H282" s="1225"/>
      <c r="I282" s="1225"/>
      <c r="J282" s="1225"/>
      <c r="K282" s="1225"/>
      <c r="L282" s="1225"/>
      <c r="M282" s="1225"/>
      <c r="N282" s="1225"/>
      <c r="O282" s="1225"/>
      <c r="P282" s="1225"/>
      <c r="Q282" s="1225"/>
      <c r="R282" s="1225"/>
      <c r="S282" s="1225"/>
      <c r="T282" s="1225"/>
      <c r="U282" s="1225"/>
      <c r="V282" s="1225"/>
      <c r="W282" s="1225"/>
      <c r="X282" s="1225"/>
      <c r="Y282" s="1225"/>
      <c r="Z282" s="1225"/>
      <c r="AA282" s="1225"/>
      <c r="AB282" s="1225"/>
      <c r="AC282" s="1225"/>
      <c r="AD282" s="1225"/>
      <c r="AE282" s="1225"/>
      <c r="AF282" s="1225"/>
      <c r="AG282" s="1225"/>
      <c r="AH282" s="1225"/>
      <c r="AI282" s="1225"/>
      <c r="AJ282" s="1225"/>
      <c r="AK282" s="1225"/>
      <c r="AL282" s="1225"/>
      <c r="AM282" s="1225"/>
      <c r="AN282" s="1225"/>
      <c r="AO282" s="1225"/>
      <c r="AP282" s="1225"/>
      <c r="AQ282" s="1225"/>
      <c r="AR282" s="1225"/>
      <c r="AS282" s="1225"/>
      <c r="AT282" s="1225"/>
      <c r="AU282" s="1225"/>
      <c r="AV282" s="1225"/>
      <c r="AW282" s="1225"/>
      <c r="AX282" s="1225"/>
      <c r="AY282" s="1225"/>
      <c r="AZ282" s="1225"/>
      <c r="BA282" s="1225"/>
      <c r="BB282" s="1225"/>
      <c r="BC282" s="1225"/>
      <c r="BD282" s="1225"/>
      <c r="BE282" s="1225"/>
      <c r="BF282" s="1225"/>
      <c r="BG282" s="1225"/>
      <c r="BH282" s="1225"/>
      <c r="BI282" s="1225"/>
      <c r="BJ282" s="1225"/>
      <c r="BK282" s="1225"/>
      <c r="BL282" s="1225"/>
      <c r="BM282" s="1225"/>
      <c r="BN282" s="1225"/>
      <c r="BO282" s="1225"/>
      <c r="BP282" s="1225"/>
      <c r="BQ282" s="1225"/>
      <c r="BR282" s="1225"/>
      <c r="BS282" s="1225"/>
      <c r="BT282" s="1225"/>
      <c r="BU282" s="1225"/>
      <c r="BV282" s="1225"/>
      <c r="BW282" s="1225"/>
      <c r="BX282" s="1225"/>
      <c r="BY282" s="1225"/>
      <c r="BZ282" s="1225"/>
      <c r="CA282" s="1225"/>
      <c r="CB282" s="1225"/>
      <c r="CC282" s="1225"/>
      <c r="CD282" s="1225"/>
      <c r="CE282" s="1225"/>
      <c r="CF282" s="1225"/>
      <c r="CG282" s="1225"/>
      <c r="CH282" s="1225"/>
      <c r="CI282" s="1225"/>
      <c r="CJ282" s="1225"/>
      <c r="CK282" s="1225"/>
      <c r="CL282" s="1225"/>
      <c r="CM282" s="1225"/>
      <c r="CN282" s="1225"/>
      <c r="CO282" s="1225"/>
      <c r="CP282" s="1225"/>
      <c r="CQ282" s="1225"/>
      <c r="CR282" s="1225"/>
      <c r="CS282" s="1225"/>
      <c r="CT282" s="1225"/>
    </row>
    <row r="283" spans="1:98" ht="14.4">
      <c r="A283" s="1225"/>
      <c r="B283" s="1225"/>
      <c r="C283" s="1225"/>
      <c r="D283" s="1225"/>
      <c r="E283" s="1225"/>
      <c r="F283" s="1225"/>
      <c r="G283" s="1225"/>
      <c r="H283" s="1225"/>
      <c r="I283" s="1225"/>
      <c r="J283" s="1225"/>
      <c r="K283" s="1225"/>
      <c r="L283" s="1225"/>
      <c r="M283" s="1225"/>
      <c r="N283" s="1225"/>
      <c r="O283" s="1225"/>
      <c r="P283" s="1225"/>
      <c r="Q283" s="1225"/>
      <c r="R283" s="1225"/>
      <c r="S283" s="1225"/>
      <c r="T283" s="1225"/>
      <c r="U283" s="1225"/>
      <c r="V283" s="1225"/>
      <c r="W283" s="1225"/>
      <c r="X283" s="1225"/>
      <c r="Y283" s="1225"/>
      <c r="Z283" s="1225"/>
      <c r="AA283" s="1225"/>
      <c r="AB283" s="1225"/>
      <c r="AC283" s="1225"/>
      <c r="AD283" s="1225"/>
      <c r="AE283" s="1225"/>
      <c r="AF283" s="1225"/>
      <c r="AG283" s="1225"/>
      <c r="AH283" s="1225"/>
      <c r="AI283" s="1225"/>
      <c r="AJ283" s="1225"/>
      <c r="AK283" s="1225"/>
      <c r="AL283" s="1225"/>
      <c r="AM283" s="1225"/>
      <c r="AN283" s="1225"/>
      <c r="AO283" s="1225"/>
      <c r="AP283" s="1225"/>
      <c r="AQ283" s="1225"/>
      <c r="AR283" s="1225"/>
      <c r="AS283" s="1225"/>
      <c r="AT283" s="1225"/>
      <c r="AU283" s="1225"/>
      <c r="AV283" s="1225"/>
      <c r="AW283" s="1225"/>
      <c r="AX283" s="1225"/>
      <c r="AY283" s="1225"/>
      <c r="AZ283" s="1225"/>
      <c r="BA283" s="1225"/>
      <c r="BB283" s="1225"/>
      <c r="BC283" s="1225"/>
      <c r="BD283" s="1225"/>
      <c r="BE283" s="1225"/>
      <c r="BF283" s="1225"/>
      <c r="BG283" s="1225"/>
      <c r="BH283" s="1225"/>
      <c r="BI283" s="1225"/>
      <c r="BJ283" s="1225"/>
      <c r="BK283" s="1225"/>
      <c r="BL283" s="1225"/>
      <c r="BM283" s="1225"/>
      <c r="BN283" s="1225"/>
      <c r="BO283" s="1225"/>
      <c r="BP283" s="1225"/>
      <c r="BQ283" s="1225"/>
      <c r="BR283" s="1225"/>
      <c r="BS283" s="1225"/>
      <c r="BT283" s="1225"/>
      <c r="BU283" s="1225"/>
      <c r="BV283" s="1225"/>
      <c r="BW283" s="1225"/>
      <c r="BX283" s="1225"/>
      <c r="BY283" s="1225"/>
      <c r="BZ283" s="1225"/>
      <c r="CA283" s="1225"/>
      <c r="CB283" s="1225"/>
      <c r="CC283" s="1225"/>
      <c r="CD283" s="1225"/>
      <c r="CE283" s="1225"/>
      <c r="CF283" s="1225"/>
      <c r="CG283" s="1225"/>
      <c r="CH283" s="1225"/>
      <c r="CI283" s="1225"/>
      <c r="CJ283" s="1225"/>
      <c r="CK283" s="1225"/>
      <c r="CL283" s="1225"/>
      <c r="CM283" s="1225"/>
      <c r="CN283" s="1225"/>
      <c r="CO283" s="1225"/>
      <c r="CP283" s="1225"/>
      <c r="CQ283" s="1225"/>
      <c r="CR283" s="1225"/>
      <c r="CS283" s="1225"/>
      <c r="CT283" s="1225"/>
    </row>
    <row r="284" spans="1:98" ht="14.4">
      <c r="A284" s="1225"/>
      <c r="B284" s="1225"/>
      <c r="C284" s="1225"/>
      <c r="D284" s="1225"/>
      <c r="E284" s="1225"/>
      <c r="F284" s="1225"/>
      <c r="G284" s="1225"/>
      <c r="H284" s="1225"/>
      <c r="I284" s="1225"/>
      <c r="J284" s="1225"/>
      <c r="K284" s="1225"/>
      <c r="L284" s="1225"/>
      <c r="M284" s="1225"/>
      <c r="N284" s="1225"/>
      <c r="O284" s="1225"/>
      <c r="P284" s="1225"/>
      <c r="Q284" s="1225"/>
      <c r="R284" s="1225"/>
      <c r="S284" s="1225"/>
      <c r="T284" s="1225"/>
      <c r="U284" s="1225"/>
      <c r="V284" s="1225"/>
      <c r="W284" s="1225"/>
      <c r="X284" s="1225"/>
      <c r="Y284" s="1225"/>
      <c r="Z284" s="1225"/>
      <c r="AA284" s="1225"/>
      <c r="AB284" s="1225"/>
      <c r="AC284" s="1225"/>
      <c r="AD284" s="1225"/>
      <c r="AE284" s="1225"/>
      <c r="AF284" s="1225"/>
      <c r="AG284" s="1225"/>
      <c r="AH284" s="1225"/>
      <c r="AI284" s="1225"/>
      <c r="AJ284" s="1225"/>
      <c r="AK284" s="1225"/>
      <c r="AL284" s="1225"/>
      <c r="AM284" s="1225"/>
      <c r="AN284" s="1225"/>
      <c r="AO284" s="1225"/>
      <c r="AP284" s="1225"/>
      <c r="AQ284" s="1225"/>
      <c r="AR284" s="1225"/>
      <c r="AS284" s="1225"/>
      <c r="AT284" s="1225"/>
      <c r="AU284" s="1225"/>
      <c r="AV284" s="1225"/>
      <c r="AW284" s="1225"/>
      <c r="AX284" s="1225"/>
      <c r="AY284" s="1225"/>
      <c r="AZ284" s="1225"/>
      <c r="BA284" s="1225"/>
      <c r="BB284" s="1225"/>
      <c r="BC284" s="1225"/>
      <c r="BD284" s="1225"/>
      <c r="BE284" s="1225"/>
      <c r="BF284" s="1225"/>
      <c r="BG284" s="1225"/>
      <c r="BH284" s="1225"/>
      <c r="BI284" s="1225"/>
      <c r="BJ284" s="1225"/>
      <c r="BK284" s="1225"/>
      <c r="BL284" s="1225"/>
      <c r="BM284" s="1225"/>
      <c r="BN284" s="1225"/>
      <c r="BO284" s="1225"/>
      <c r="BP284" s="1225"/>
      <c r="BQ284" s="1225"/>
      <c r="BR284" s="1225"/>
      <c r="BS284" s="1225"/>
      <c r="BT284" s="1225"/>
      <c r="BU284" s="1225"/>
      <c r="BV284" s="1225"/>
      <c r="BW284" s="1225"/>
      <c r="BX284" s="1225"/>
      <c r="BY284" s="1225"/>
      <c r="BZ284" s="1225"/>
      <c r="CA284" s="1225"/>
      <c r="CB284" s="1225"/>
      <c r="CC284" s="1225"/>
      <c r="CD284" s="1225"/>
      <c r="CE284" s="1225"/>
      <c r="CF284" s="1225"/>
      <c r="CG284" s="1225"/>
      <c r="CH284" s="1225"/>
      <c r="CI284" s="1225"/>
      <c r="CJ284" s="1225"/>
      <c r="CK284" s="1225"/>
      <c r="CL284" s="1225"/>
      <c r="CM284" s="1225"/>
      <c r="CN284" s="1225"/>
      <c r="CO284" s="1225"/>
      <c r="CP284" s="1225"/>
      <c r="CQ284" s="1225"/>
      <c r="CR284" s="1225"/>
      <c r="CS284" s="1225"/>
      <c r="CT284" s="1225"/>
    </row>
    <row r="285" spans="1:98" ht="14.4">
      <c r="A285" s="1225"/>
      <c r="B285" s="1225"/>
      <c r="C285" s="1225"/>
      <c r="D285" s="1225"/>
      <c r="E285" s="1225"/>
      <c r="F285" s="1225"/>
      <c r="G285" s="1225"/>
      <c r="H285" s="1225"/>
      <c r="I285" s="1225"/>
      <c r="J285" s="1225"/>
      <c r="K285" s="1225"/>
      <c r="L285" s="1225"/>
      <c r="M285" s="1225"/>
      <c r="N285" s="1225"/>
      <c r="O285" s="1225"/>
      <c r="P285" s="1225"/>
      <c r="Q285" s="1225"/>
      <c r="R285" s="1225"/>
      <c r="S285" s="1225"/>
      <c r="T285" s="1225"/>
      <c r="U285" s="1225"/>
      <c r="V285" s="1225"/>
      <c r="W285" s="1225"/>
      <c r="X285" s="1225"/>
      <c r="Y285" s="1225"/>
      <c r="Z285" s="1225"/>
      <c r="AA285" s="1225"/>
      <c r="AB285" s="1225"/>
      <c r="AC285" s="1225"/>
      <c r="AD285" s="1225"/>
      <c r="AE285" s="1225"/>
      <c r="AF285" s="1225"/>
      <c r="AG285" s="1225"/>
      <c r="AH285" s="1225"/>
      <c r="AI285" s="1225"/>
      <c r="AJ285" s="1225"/>
      <c r="AK285" s="1225"/>
      <c r="AL285" s="1225"/>
      <c r="AM285" s="1225"/>
      <c r="AN285" s="1225"/>
      <c r="AO285" s="1225"/>
      <c r="AP285" s="1225"/>
      <c r="AQ285" s="1225"/>
      <c r="AR285" s="1225"/>
      <c r="AS285" s="1225"/>
      <c r="AT285" s="1225"/>
      <c r="AU285" s="1225"/>
      <c r="AV285" s="1225"/>
      <c r="AW285" s="1225"/>
      <c r="AX285" s="1225"/>
      <c r="AY285" s="1225"/>
      <c r="AZ285" s="1225"/>
      <c r="BA285" s="1225"/>
      <c r="BB285" s="1225"/>
      <c r="BC285" s="1225"/>
      <c r="BD285" s="1225"/>
      <c r="BE285" s="1225"/>
      <c r="BF285" s="1225"/>
      <c r="BG285" s="1225"/>
      <c r="BH285" s="1225"/>
      <c r="BI285" s="1225"/>
      <c r="BJ285" s="1225"/>
      <c r="BK285" s="1225"/>
      <c r="BL285" s="1225"/>
      <c r="BM285" s="1225"/>
      <c r="BN285" s="1225"/>
      <c r="BO285" s="1225"/>
      <c r="BP285" s="1225"/>
      <c r="BQ285" s="1225"/>
      <c r="BR285" s="1225"/>
      <c r="BS285" s="1225"/>
      <c r="BT285" s="1225"/>
      <c r="BU285" s="1225"/>
      <c r="BV285" s="1225"/>
      <c r="BW285" s="1225"/>
      <c r="BX285" s="1225"/>
      <c r="BY285" s="1225"/>
      <c r="BZ285" s="1225"/>
      <c r="CA285" s="1225"/>
      <c r="CB285" s="1225"/>
      <c r="CC285" s="1225"/>
      <c r="CD285" s="1225"/>
      <c r="CE285" s="1225"/>
      <c r="CF285" s="1225"/>
      <c r="CG285" s="1225"/>
      <c r="CH285" s="1225"/>
      <c r="CI285" s="1225"/>
      <c r="CJ285" s="1225"/>
      <c r="CK285" s="1225"/>
      <c r="CL285" s="1225"/>
      <c r="CM285" s="1225"/>
      <c r="CN285" s="1225"/>
      <c r="CO285" s="1225"/>
      <c r="CP285" s="1225"/>
      <c r="CQ285" s="1225"/>
      <c r="CR285" s="1225"/>
      <c r="CS285" s="1225"/>
      <c r="CT285" s="1225"/>
    </row>
    <row r="286" spans="1:98" ht="14.4">
      <c r="A286" s="1225"/>
      <c r="B286" s="1225"/>
      <c r="C286" s="1225"/>
      <c r="D286" s="1225"/>
      <c r="E286" s="1225"/>
      <c r="F286" s="1225"/>
      <c r="G286" s="1225"/>
      <c r="H286" s="1225"/>
      <c r="I286" s="1225"/>
      <c r="J286" s="1225"/>
      <c r="K286" s="1225"/>
      <c r="L286" s="1225"/>
      <c r="M286" s="1225"/>
      <c r="N286" s="1225"/>
      <c r="O286" s="1225"/>
      <c r="P286" s="1225"/>
      <c r="Q286" s="1225"/>
      <c r="R286" s="1225"/>
      <c r="S286" s="1225"/>
      <c r="T286" s="1225"/>
      <c r="U286" s="1225"/>
      <c r="V286" s="1225"/>
      <c r="W286" s="1225"/>
      <c r="X286" s="1225"/>
      <c r="Y286" s="1225"/>
      <c r="Z286" s="1225"/>
      <c r="AA286" s="1225"/>
      <c r="AB286" s="1225"/>
      <c r="AC286" s="1225"/>
      <c r="AD286" s="1225"/>
      <c r="AE286" s="1225"/>
      <c r="AF286" s="1225"/>
      <c r="AG286" s="1225"/>
      <c r="AH286" s="1225"/>
      <c r="AI286" s="1225"/>
      <c r="AJ286" s="1225"/>
      <c r="AK286" s="1225"/>
      <c r="AL286" s="1225"/>
      <c r="AM286" s="1225"/>
      <c r="AN286" s="1225"/>
      <c r="AO286" s="1225"/>
      <c r="AP286" s="1225"/>
      <c r="AQ286" s="1225"/>
      <c r="AR286" s="1225"/>
      <c r="AS286" s="1225"/>
      <c r="AT286" s="1225"/>
      <c r="AU286" s="1225"/>
      <c r="AV286" s="1225"/>
      <c r="AW286" s="1225"/>
      <c r="AX286" s="1225"/>
      <c r="AY286" s="1225"/>
      <c r="AZ286" s="1225"/>
      <c r="BA286" s="1225"/>
      <c r="BB286" s="1225"/>
      <c r="BC286" s="1225"/>
      <c r="BD286" s="1225"/>
      <c r="BE286" s="1225"/>
      <c r="BF286" s="1225"/>
      <c r="BG286" s="1225"/>
      <c r="BH286" s="1225"/>
      <c r="BI286" s="1225"/>
      <c r="BJ286" s="1225"/>
      <c r="BK286" s="1225"/>
      <c r="BL286" s="1225"/>
      <c r="BM286" s="1225"/>
      <c r="BN286" s="1225"/>
      <c r="BO286" s="1225"/>
      <c r="BP286" s="1225"/>
      <c r="BQ286" s="1225"/>
      <c r="BR286" s="1225"/>
      <c r="BS286" s="1225"/>
      <c r="BT286" s="1225"/>
      <c r="BU286" s="1225"/>
      <c r="BV286" s="1225"/>
      <c r="BW286" s="1225"/>
      <c r="BX286" s="1225"/>
      <c r="BY286" s="1225"/>
      <c r="BZ286" s="1225"/>
      <c r="CA286" s="1225"/>
      <c r="CB286" s="1225"/>
      <c r="CC286" s="1225"/>
      <c r="CD286" s="1225"/>
      <c r="CE286" s="1225"/>
      <c r="CF286" s="1225"/>
      <c r="CG286" s="1225"/>
      <c r="CH286" s="1225"/>
      <c r="CI286" s="1225"/>
      <c r="CJ286" s="1225"/>
      <c r="CK286" s="1225"/>
      <c r="CL286" s="1225"/>
      <c r="CM286" s="1225"/>
      <c r="CN286" s="1225"/>
      <c r="CO286" s="1225"/>
      <c r="CP286" s="1225"/>
      <c r="CQ286" s="1225"/>
      <c r="CR286" s="1225"/>
      <c r="CS286" s="1225"/>
      <c r="CT286" s="1225"/>
    </row>
    <row r="287" spans="1:98" ht="14.4">
      <c r="A287" s="1225"/>
      <c r="B287" s="1225"/>
      <c r="C287" s="1225"/>
      <c r="D287" s="1225"/>
      <c r="E287" s="1225"/>
      <c r="F287" s="1225"/>
      <c r="G287" s="1225"/>
      <c r="H287" s="1225"/>
      <c r="I287" s="1225"/>
      <c r="J287" s="1225"/>
      <c r="K287" s="1225"/>
      <c r="L287" s="1225"/>
      <c r="M287" s="1225"/>
      <c r="N287" s="1225"/>
      <c r="O287" s="1225"/>
      <c r="P287" s="1225"/>
      <c r="Q287" s="1225"/>
      <c r="R287" s="1225"/>
      <c r="S287" s="1225"/>
      <c r="T287" s="1225"/>
      <c r="U287" s="1225"/>
      <c r="V287" s="1225"/>
      <c r="W287" s="1225"/>
      <c r="X287" s="1225"/>
      <c r="Y287" s="1225"/>
      <c r="Z287" s="1225"/>
      <c r="AA287" s="1225"/>
      <c r="AB287" s="1225"/>
      <c r="AC287" s="1225"/>
      <c r="AD287" s="1225"/>
      <c r="AE287" s="1225"/>
      <c r="AF287" s="1225"/>
      <c r="AG287" s="1225"/>
      <c r="AH287" s="1225"/>
      <c r="AI287" s="1225"/>
      <c r="AJ287" s="1225"/>
      <c r="AK287" s="1225"/>
      <c r="AL287" s="1225"/>
      <c r="AM287" s="1225"/>
      <c r="AN287" s="1225"/>
      <c r="AO287" s="1225"/>
      <c r="AP287" s="1225"/>
      <c r="AQ287" s="1225"/>
      <c r="AR287" s="1225"/>
      <c r="AS287" s="1225"/>
      <c r="AT287" s="1225"/>
      <c r="AU287" s="1225"/>
      <c r="AV287" s="1225"/>
      <c r="AW287" s="1225"/>
      <c r="AX287" s="1225"/>
      <c r="AY287" s="1225"/>
      <c r="AZ287" s="1225"/>
      <c r="BA287" s="1225"/>
      <c r="BB287" s="1225"/>
      <c r="BC287" s="1225"/>
      <c r="BD287" s="1225"/>
      <c r="BE287" s="1225"/>
      <c r="BF287" s="1225"/>
      <c r="BG287" s="1225"/>
      <c r="BH287" s="1225"/>
      <c r="BI287" s="1225"/>
      <c r="BJ287" s="1225"/>
      <c r="BK287" s="1225"/>
      <c r="BL287" s="1225"/>
      <c r="BM287" s="1225"/>
      <c r="BN287" s="1225"/>
      <c r="BO287" s="1225"/>
      <c r="BP287" s="1225"/>
      <c r="BQ287" s="1225"/>
      <c r="BR287" s="1225"/>
      <c r="BS287" s="1225"/>
      <c r="BT287" s="1225"/>
      <c r="BU287" s="1225"/>
      <c r="BV287" s="1225"/>
      <c r="BW287" s="1225"/>
      <c r="BX287" s="1225"/>
      <c r="BY287" s="1225"/>
      <c r="BZ287" s="1225"/>
      <c r="CA287" s="1225"/>
      <c r="CB287" s="1225"/>
      <c r="CC287" s="1225"/>
      <c r="CD287" s="1225"/>
      <c r="CE287" s="1225"/>
      <c r="CF287" s="1225"/>
      <c r="CG287" s="1225"/>
      <c r="CH287" s="1225"/>
      <c r="CI287" s="1225"/>
      <c r="CJ287" s="1225"/>
      <c r="CK287" s="1225"/>
      <c r="CL287" s="1225"/>
      <c r="CM287" s="1225"/>
      <c r="CN287" s="1225"/>
      <c r="CO287" s="1225"/>
      <c r="CP287" s="1225"/>
      <c r="CQ287" s="1225"/>
      <c r="CR287" s="1225"/>
      <c r="CS287" s="1225"/>
      <c r="CT287" s="1225"/>
    </row>
    <row r="288" spans="1:98" ht="14.4">
      <c r="A288" s="1225"/>
      <c r="B288" s="1225"/>
      <c r="C288" s="1225"/>
      <c r="D288" s="1225"/>
      <c r="E288" s="1225"/>
      <c r="F288" s="1225"/>
      <c r="G288" s="1225"/>
      <c r="H288" s="1225"/>
      <c r="I288" s="1225"/>
      <c r="J288" s="1225"/>
      <c r="K288" s="1225"/>
      <c r="L288" s="1225"/>
      <c r="M288" s="1225"/>
      <c r="N288" s="1225"/>
      <c r="O288" s="1225"/>
      <c r="P288" s="1225"/>
      <c r="Q288" s="1225"/>
      <c r="R288" s="1225"/>
      <c r="S288" s="1225"/>
      <c r="T288" s="1225"/>
      <c r="U288" s="1225"/>
      <c r="V288" s="1225"/>
      <c r="W288" s="1225"/>
      <c r="X288" s="1225"/>
      <c r="Y288" s="1225"/>
      <c r="Z288" s="1225"/>
      <c r="AA288" s="1225"/>
      <c r="AB288" s="1225"/>
      <c r="AC288" s="1225"/>
      <c r="AD288" s="1225"/>
      <c r="AE288" s="1225"/>
      <c r="AF288" s="1225"/>
      <c r="AG288" s="1225"/>
      <c r="AH288" s="1225"/>
      <c r="AI288" s="1225"/>
      <c r="AJ288" s="1225"/>
      <c r="AK288" s="1225"/>
      <c r="AL288" s="1225"/>
      <c r="AM288" s="1225"/>
      <c r="AN288" s="1225"/>
      <c r="AO288" s="1225"/>
      <c r="AP288" s="1225"/>
      <c r="AQ288" s="1225"/>
      <c r="AR288" s="1225"/>
      <c r="AS288" s="1225"/>
      <c r="AT288" s="1225"/>
      <c r="AU288" s="1225"/>
      <c r="AV288" s="1225"/>
      <c r="AW288" s="1225"/>
      <c r="AX288" s="1225"/>
      <c r="AY288" s="1225"/>
      <c r="AZ288" s="1225"/>
      <c r="BA288" s="1225"/>
      <c r="BB288" s="1225"/>
      <c r="BC288" s="1225"/>
      <c r="BD288" s="1225"/>
      <c r="BE288" s="1225"/>
      <c r="BF288" s="1225"/>
      <c r="BG288" s="1225"/>
      <c r="BH288" s="1225"/>
      <c r="BI288" s="1225"/>
      <c r="BJ288" s="1225"/>
      <c r="BK288" s="1225"/>
      <c r="BL288" s="1225"/>
      <c r="BM288" s="1225"/>
      <c r="BN288" s="1225"/>
      <c r="BO288" s="1225"/>
      <c r="BP288" s="1225"/>
      <c r="BQ288" s="1225"/>
      <c r="BR288" s="1225"/>
      <c r="BS288" s="1225"/>
      <c r="BT288" s="1225"/>
      <c r="BU288" s="1225"/>
      <c r="BV288" s="1225"/>
      <c r="BW288" s="1225"/>
      <c r="BX288" s="1225"/>
      <c r="BY288" s="1225"/>
      <c r="BZ288" s="1225"/>
      <c r="CA288" s="1225"/>
      <c r="CB288" s="1225"/>
      <c r="CC288" s="1225"/>
      <c r="CD288" s="1225"/>
      <c r="CE288" s="1225"/>
      <c r="CF288" s="1225"/>
      <c r="CG288" s="1225"/>
      <c r="CH288" s="1225"/>
      <c r="CI288" s="1225"/>
      <c r="CJ288" s="1225"/>
      <c r="CK288" s="1225"/>
      <c r="CL288" s="1225"/>
      <c r="CM288" s="1225"/>
      <c r="CN288" s="1225"/>
      <c r="CO288" s="1225"/>
      <c r="CP288" s="1225"/>
      <c r="CQ288" s="1225"/>
      <c r="CR288" s="1225"/>
      <c r="CS288" s="1225"/>
      <c r="CT288" s="1225"/>
    </row>
    <row r="289" spans="1:98" ht="14.4">
      <c r="A289" s="1225"/>
      <c r="B289" s="1225"/>
      <c r="C289" s="1225"/>
      <c r="D289" s="1225"/>
      <c r="E289" s="1225"/>
      <c r="F289" s="1225"/>
      <c r="G289" s="1225"/>
      <c r="H289" s="1225"/>
      <c r="I289" s="1225"/>
      <c r="J289" s="1225"/>
      <c r="K289" s="1225"/>
      <c r="L289" s="1225"/>
      <c r="M289" s="1225"/>
      <c r="N289" s="1225"/>
      <c r="O289" s="1225"/>
      <c r="P289" s="1225"/>
      <c r="Q289" s="1225"/>
      <c r="R289" s="1225"/>
      <c r="S289" s="1225"/>
      <c r="T289" s="1225"/>
      <c r="U289" s="1225"/>
      <c r="V289" s="1225"/>
      <c r="W289" s="1225"/>
      <c r="X289" s="1225"/>
      <c r="Y289" s="1225"/>
      <c r="Z289" s="1225"/>
      <c r="AA289" s="1225"/>
      <c r="AB289" s="1225"/>
      <c r="AC289" s="1225"/>
      <c r="AD289" s="1225"/>
      <c r="AE289" s="1225"/>
      <c r="AF289" s="1225"/>
      <c r="AG289" s="1225"/>
      <c r="AH289" s="1225"/>
      <c r="AI289" s="1225"/>
      <c r="AJ289" s="1225"/>
      <c r="AK289" s="1225"/>
      <c r="AL289" s="1225"/>
      <c r="AM289" s="1225"/>
      <c r="AN289" s="1225"/>
      <c r="AO289" s="1225"/>
      <c r="AP289" s="1225"/>
      <c r="AQ289" s="1225"/>
      <c r="AR289" s="1225"/>
      <c r="AS289" s="1225"/>
      <c r="AT289" s="1225"/>
      <c r="AU289" s="1225"/>
      <c r="AV289" s="1225"/>
      <c r="AW289" s="1225"/>
      <c r="AX289" s="1225"/>
      <c r="AY289" s="1225"/>
      <c r="AZ289" s="1225"/>
      <c r="BA289" s="1225"/>
      <c r="BB289" s="1225"/>
      <c r="BC289" s="1225"/>
      <c r="BD289" s="1225"/>
      <c r="BE289" s="1225"/>
      <c r="BF289" s="1225"/>
      <c r="BG289" s="1225"/>
      <c r="BH289" s="1225"/>
      <c r="BI289" s="1225"/>
      <c r="BJ289" s="1225"/>
      <c r="BK289" s="1225"/>
      <c r="BL289" s="1225"/>
      <c r="BM289" s="1225"/>
      <c r="BN289" s="1225"/>
      <c r="BO289" s="1225"/>
      <c r="BP289" s="1225"/>
      <c r="BQ289" s="1225"/>
      <c r="BR289" s="1225"/>
      <c r="BS289" s="1225"/>
      <c r="BT289" s="1225"/>
      <c r="BU289" s="1225"/>
      <c r="BV289" s="1225"/>
      <c r="BW289" s="1225"/>
      <c r="BX289" s="1225"/>
      <c r="BY289" s="1225"/>
      <c r="BZ289" s="1225"/>
      <c r="CA289" s="1225"/>
      <c r="CB289" s="1225"/>
      <c r="CC289" s="1225"/>
      <c r="CD289" s="1225"/>
      <c r="CE289" s="1225"/>
      <c r="CF289" s="1225"/>
      <c r="CG289" s="1225"/>
      <c r="CH289" s="1225"/>
      <c r="CI289" s="1225"/>
      <c r="CJ289" s="1225"/>
      <c r="CK289" s="1225"/>
      <c r="CL289" s="1225"/>
      <c r="CM289" s="1225"/>
      <c r="CN289" s="1225"/>
      <c r="CO289" s="1225"/>
      <c r="CP289" s="1225"/>
      <c r="CQ289" s="1225"/>
      <c r="CR289" s="1225"/>
      <c r="CS289" s="1225"/>
      <c r="CT289" s="1225"/>
    </row>
    <row r="290" spans="1:98" ht="14.4">
      <c r="A290" s="1225"/>
      <c r="B290" s="1225"/>
      <c r="C290" s="1225"/>
      <c r="D290" s="1225"/>
      <c r="E290" s="1225"/>
      <c r="F290" s="1225"/>
      <c r="G290" s="1225"/>
      <c r="H290" s="1225"/>
      <c r="I290" s="1225"/>
      <c r="J290" s="1225"/>
      <c r="K290" s="1225"/>
      <c r="L290" s="1225"/>
      <c r="M290" s="1225"/>
      <c r="N290" s="1225"/>
      <c r="O290" s="1225"/>
      <c r="P290" s="1225"/>
      <c r="Q290" s="1225"/>
      <c r="R290" s="1225"/>
      <c r="S290" s="1225"/>
      <c r="T290" s="1225"/>
      <c r="U290" s="1225"/>
      <c r="V290" s="1225"/>
      <c r="W290" s="1225"/>
      <c r="X290" s="1225"/>
      <c r="Y290" s="1225"/>
      <c r="Z290" s="1225"/>
      <c r="AA290" s="1225"/>
      <c r="AB290" s="1225"/>
      <c r="AC290" s="1225"/>
      <c r="AD290" s="1225"/>
      <c r="AE290" s="1225"/>
      <c r="AF290" s="1225"/>
      <c r="AG290" s="1225"/>
      <c r="AH290" s="1225"/>
      <c r="AI290" s="1225"/>
      <c r="AJ290" s="1225"/>
      <c r="AK290" s="1225"/>
      <c r="AL290" s="1225"/>
      <c r="AM290" s="1225"/>
      <c r="AN290" s="1225"/>
      <c r="AO290" s="1225"/>
      <c r="AP290" s="1225"/>
      <c r="AQ290" s="1225"/>
      <c r="AR290" s="1225"/>
      <c r="AS290" s="1225"/>
      <c r="AT290" s="1225"/>
      <c r="AU290" s="1225"/>
      <c r="AV290" s="1225"/>
      <c r="AW290" s="1225"/>
      <c r="AX290" s="1225"/>
      <c r="AY290" s="1225"/>
      <c r="AZ290" s="1225"/>
      <c r="BA290" s="1225"/>
      <c r="BB290" s="1225"/>
      <c r="BC290" s="1225"/>
      <c r="BD290" s="1225"/>
      <c r="BE290" s="1225"/>
      <c r="BF290" s="1225"/>
      <c r="BG290" s="1225"/>
      <c r="BH290" s="1225"/>
      <c r="BI290" s="1225"/>
      <c r="BJ290" s="1225"/>
      <c r="BK290" s="1225"/>
      <c r="BL290" s="1225"/>
      <c r="BM290" s="1225"/>
      <c r="BN290" s="1225"/>
      <c r="BO290" s="1225"/>
      <c r="BP290" s="1225"/>
      <c r="BQ290" s="1225"/>
      <c r="BR290" s="1225"/>
      <c r="BS290" s="1225"/>
      <c r="BT290" s="1225"/>
      <c r="BU290" s="1225"/>
      <c r="BV290" s="1225"/>
      <c r="BW290" s="1225"/>
      <c r="BX290" s="1225"/>
      <c r="BY290" s="1225"/>
      <c r="BZ290" s="1225"/>
      <c r="CA290" s="1225"/>
      <c r="CB290" s="1225"/>
      <c r="CC290" s="1225"/>
      <c r="CD290" s="1225"/>
      <c r="CE290" s="1225"/>
      <c r="CF290" s="1225"/>
      <c r="CG290" s="1225"/>
      <c r="CH290" s="1225"/>
      <c r="CI290" s="1225"/>
      <c r="CJ290" s="1225"/>
      <c r="CK290" s="1225"/>
      <c r="CL290" s="1225"/>
      <c r="CM290" s="1225"/>
      <c r="CN290" s="1225"/>
      <c r="CO290" s="1225"/>
      <c r="CP290" s="1225"/>
      <c r="CQ290" s="1225"/>
      <c r="CR290" s="1225"/>
      <c r="CS290" s="1225"/>
      <c r="CT290" s="1225"/>
    </row>
    <row r="291" spans="1:98" ht="14.4">
      <c r="A291" s="1225"/>
      <c r="B291" s="1225"/>
      <c r="C291" s="1225"/>
      <c r="D291" s="1225"/>
      <c r="E291" s="1225"/>
      <c r="F291" s="1225"/>
      <c r="G291" s="1225"/>
      <c r="H291" s="1225"/>
      <c r="I291" s="1225"/>
      <c r="J291" s="1225"/>
      <c r="K291" s="1225"/>
      <c r="L291" s="1225"/>
      <c r="M291" s="1225"/>
      <c r="N291" s="1225"/>
      <c r="O291" s="1225"/>
      <c r="P291" s="1225"/>
      <c r="Q291" s="1225"/>
      <c r="R291" s="1225"/>
      <c r="S291" s="1225"/>
      <c r="T291" s="1225"/>
      <c r="U291" s="1225"/>
      <c r="V291" s="1225"/>
      <c r="W291" s="1225"/>
      <c r="X291" s="1225"/>
      <c r="Y291" s="1225"/>
      <c r="Z291" s="1225"/>
      <c r="AA291" s="1225"/>
      <c r="AB291" s="1225"/>
      <c r="AC291" s="1225"/>
      <c r="AD291" s="1225"/>
      <c r="AE291" s="1225"/>
      <c r="AF291" s="1225"/>
      <c r="AG291" s="1225"/>
      <c r="AH291" s="1225"/>
      <c r="AI291" s="1225"/>
      <c r="AJ291" s="1225"/>
      <c r="AK291" s="1225"/>
      <c r="AL291" s="1225"/>
      <c r="AM291" s="1225"/>
      <c r="AN291" s="1225"/>
      <c r="AO291" s="1225"/>
      <c r="AP291" s="1225"/>
      <c r="AQ291" s="1225"/>
      <c r="AR291" s="1225"/>
      <c r="AS291" s="1225"/>
      <c r="AT291" s="1225"/>
      <c r="AU291" s="1225"/>
      <c r="AV291" s="1225"/>
      <c r="AW291" s="1225"/>
      <c r="AX291" s="1225"/>
      <c r="AY291" s="1225"/>
      <c r="AZ291" s="1225"/>
      <c r="BA291" s="1225"/>
      <c r="BB291" s="1225"/>
      <c r="BC291" s="1225"/>
      <c r="BD291" s="1225"/>
      <c r="BE291" s="1225"/>
      <c r="BF291" s="1225"/>
      <c r="BG291" s="1225"/>
      <c r="BH291" s="1225"/>
      <c r="BI291" s="1225"/>
      <c r="BJ291" s="1225"/>
      <c r="BK291" s="1225"/>
      <c r="BL291" s="1225"/>
      <c r="BM291" s="1225"/>
      <c r="BN291" s="1225"/>
      <c r="BO291" s="1225"/>
      <c r="BP291" s="1225"/>
      <c r="BQ291" s="1225"/>
      <c r="BR291" s="1225"/>
      <c r="BS291" s="1225"/>
      <c r="BT291" s="1225"/>
      <c r="BU291" s="1225"/>
      <c r="BV291" s="1225"/>
      <c r="BW291" s="1225"/>
      <c r="BX291" s="1225"/>
      <c r="BY291" s="1225"/>
      <c r="BZ291" s="1225"/>
      <c r="CA291" s="1225"/>
      <c r="CB291" s="1225"/>
      <c r="CC291" s="1225"/>
      <c r="CD291" s="1225"/>
      <c r="CE291" s="1225"/>
      <c r="CF291" s="1225"/>
      <c r="CG291" s="1225"/>
      <c r="CH291" s="1225"/>
      <c r="CI291" s="1225"/>
      <c r="CJ291" s="1225"/>
      <c r="CK291" s="1225"/>
      <c r="CL291" s="1225"/>
      <c r="CM291" s="1225"/>
      <c r="CN291" s="1225"/>
      <c r="CO291" s="1225"/>
      <c r="CP291" s="1225"/>
      <c r="CQ291" s="1225"/>
      <c r="CR291" s="1225"/>
      <c r="CS291" s="1225"/>
      <c r="CT291" s="1225"/>
    </row>
    <row r="292" spans="1:98" ht="14.4">
      <c r="A292" s="1225"/>
      <c r="B292" s="1225"/>
      <c r="C292" s="1225"/>
      <c r="D292" s="1225"/>
      <c r="E292" s="1225"/>
      <c r="F292" s="1225"/>
      <c r="G292" s="1225"/>
      <c r="H292" s="1225"/>
      <c r="I292" s="1225"/>
      <c r="J292" s="1225"/>
      <c r="K292" s="1225"/>
      <c r="L292" s="1225"/>
      <c r="M292" s="1225"/>
      <c r="N292" s="1225"/>
      <c r="O292" s="1225"/>
      <c r="P292" s="1225"/>
      <c r="Q292" s="1225"/>
      <c r="R292" s="1225"/>
      <c r="S292" s="1225"/>
      <c r="T292" s="1225"/>
      <c r="U292" s="1225"/>
      <c r="V292" s="1225"/>
      <c r="W292" s="1225"/>
      <c r="X292" s="1225"/>
      <c r="Y292" s="1225"/>
      <c r="Z292" s="1225"/>
      <c r="AA292" s="1225"/>
      <c r="AB292" s="1225"/>
      <c r="AC292" s="1225"/>
      <c r="AD292" s="1225"/>
      <c r="AE292" s="1225"/>
      <c r="AF292" s="1225"/>
      <c r="AG292" s="1225"/>
      <c r="AH292" s="1225"/>
      <c r="AI292" s="1225"/>
      <c r="AJ292" s="1225"/>
      <c r="AK292" s="1225"/>
      <c r="AL292" s="1225"/>
      <c r="AM292" s="1225"/>
      <c r="AN292" s="1225"/>
      <c r="AO292" s="1225"/>
      <c r="AP292" s="1225"/>
      <c r="AQ292" s="1225"/>
      <c r="AR292" s="1225"/>
      <c r="AS292" s="1225"/>
      <c r="AT292" s="1225"/>
      <c r="AU292" s="1225"/>
      <c r="AV292" s="1225"/>
      <c r="AW292" s="1225"/>
      <c r="AX292" s="1225"/>
      <c r="AY292" s="1225"/>
      <c r="AZ292" s="1225"/>
      <c r="BA292" s="1225"/>
      <c r="BB292" s="1225"/>
      <c r="BC292" s="1225"/>
      <c r="BD292" s="1225"/>
      <c r="BE292" s="1225"/>
      <c r="BF292" s="1225"/>
      <c r="BG292" s="1225"/>
      <c r="BH292" s="1225"/>
      <c r="BI292" s="1225"/>
      <c r="BJ292" s="1225"/>
      <c r="BK292" s="1225"/>
      <c r="BL292" s="1225"/>
      <c r="BM292" s="1225"/>
      <c r="BN292" s="1225"/>
      <c r="BO292" s="1225"/>
      <c r="BP292" s="1225"/>
      <c r="BQ292" s="1225"/>
      <c r="BR292" s="1225"/>
      <c r="BS292" s="1225"/>
      <c r="BT292" s="1225"/>
      <c r="BU292" s="1225"/>
      <c r="BV292" s="1225"/>
      <c r="BW292" s="1225"/>
      <c r="BX292" s="1225"/>
      <c r="BY292" s="1225"/>
      <c r="BZ292" s="1225"/>
      <c r="CA292" s="1225"/>
      <c r="CB292" s="1225"/>
      <c r="CC292" s="1225"/>
      <c r="CD292" s="1225"/>
      <c r="CE292" s="1225"/>
      <c r="CF292" s="1225"/>
      <c r="CG292" s="1225"/>
      <c r="CH292" s="1225"/>
      <c r="CI292" s="1225"/>
      <c r="CJ292" s="1225"/>
      <c r="CK292" s="1225"/>
      <c r="CL292" s="1225"/>
      <c r="CM292" s="1225"/>
      <c r="CN292" s="1225"/>
      <c r="CO292" s="1225"/>
      <c r="CP292" s="1225"/>
      <c r="CQ292" s="1225"/>
      <c r="CR292" s="1225"/>
      <c r="CS292" s="1225"/>
      <c r="CT292" s="1225"/>
    </row>
    <row r="293" spans="1:98" ht="14.4">
      <c r="A293" s="1225"/>
      <c r="B293" s="1225"/>
      <c r="C293" s="1225"/>
      <c r="D293" s="1225"/>
      <c r="E293" s="1225"/>
      <c r="F293" s="1225"/>
      <c r="G293" s="1225"/>
      <c r="H293" s="1225"/>
      <c r="I293" s="1225"/>
      <c r="J293" s="1225"/>
      <c r="K293" s="1225"/>
      <c r="L293" s="1225"/>
      <c r="M293" s="1225"/>
      <c r="N293" s="1225"/>
      <c r="O293" s="1225"/>
      <c r="P293" s="1225"/>
      <c r="Q293" s="1225"/>
      <c r="R293" s="1225"/>
      <c r="S293" s="1225"/>
      <c r="T293" s="1225"/>
      <c r="U293" s="1225"/>
      <c r="V293" s="1225"/>
      <c r="W293" s="1225"/>
      <c r="X293" s="1225"/>
      <c r="Y293" s="1225"/>
      <c r="Z293" s="1225"/>
      <c r="AA293" s="1225"/>
      <c r="AB293" s="1225"/>
      <c r="AC293" s="1225"/>
      <c r="AD293" s="1225"/>
      <c r="AE293" s="1225"/>
      <c r="AF293" s="1225"/>
      <c r="AG293" s="1225"/>
      <c r="AH293" s="1225"/>
      <c r="AI293" s="1225"/>
      <c r="AJ293" s="1225"/>
      <c r="AK293" s="1225"/>
      <c r="AL293" s="1225"/>
      <c r="AM293" s="1225"/>
      <c r="AN293" s="1225"/>
      <c r="AO293" s="1225"/>
      <c r="AP293" s="1225"/>
      <c r="AQ293" s="1225"/>
      <c r="AR293" s="1225"/>
      <c r="AS293" s="1225"/>
      <c r="AT293" s="1225"/>
      <c r="AU293" s="1225"/>
      <c r="AV293" s="1225"/>
      <c r="AW293" s="1225"/>
      <c r="AX293" s="1225"/>
      <c r="AY293" s="1225"/>
      <c r="AZ293" s="1225"/>
      <c r="BA293" s="1225"/>
      <c r="BB293" s="1225"/>
      <c r="BC293" s="1225"/>
      <c r="BD293" s="1225"/>
      <c r="BE293" s="1225"/>
      <c r="BF293" s="1225"/>
      <c r="BG293" s="1225"/>
      <c r="BH293" s="1225"/>
      <c r="BI293" s="1225"/>
      <c r="BJ293" s="1225"/>
      <c r="BK293" s="1225"/>
      <c r="BL293" s="1225"/>
      <c r="BM293" s="1225"/>
      <c r="BN293" s="1225"/>
      <c r="BO293" s="1225"/>
      <c r="BP293" s="1225"/>
      <c r="BQ293" s="1225"/>
      <c r="BR293" s="1225"/>
      <c r="BS293" s="1225"/>
      <c r="BT293" s="1225"/>
      <c r="BU293" s="1225"/>
      <c r="BV293" s="1225"/>
      <c r="BW293" s="1225"/>
      <c r="BX293" s="1225"/>
      <c r="BY293" s="1225"/>
      <c r="BZ293" s="1225"/>
      <c r="CA293" s="1225"/>
      <c r="CB293" s="1225"/>
      <c r="CC293" s="1225"/>
      <c r="CD293" s="1225"/>
      <c r="CE293" s="1225"/>
      <c r="CF293" s="1225"/>
      <c r="CG293" s="1225"/>
      <c r="CH293" s="1225"/>
      <c r="CI293" s="1225"/>
      <c r="CJ293" s="1225"/>
      <c r="CK293" s="1225"/>
      <c r="CL293" s="1225"/>
      <c r="CM293" s="1225"/>
      <c r="CN293" s="1225"/>
      <c r="CO293" s="1225"/>
      <c r="CP293" s="1225"/>
      <c r="CQ293" s="1225"/>
      <c r="CR293" s="1225"/>
      <c r="CS293" s="1225"/>
      <c r="CT293" s="1225"/>
    </row>
    <row r="294" spans="1:98" ht="14.4">
      <c r="A294" s="1225"/>
      <c r="B294" s="1225"/>
      <c r="C294" s="1225"/>
      <c r="D294" s="1225"/>
      <c r="E294" s="1225"/>
      <c r="F294" s="1225"/>
      <c r="G294" s="1225"/>
      <c r="H294" s="1225"/>
      <c r="I294" s="1225"/>
      <c r="J294" s="1225"/>
      <c r="K294" s="1225"/>
      <c r="L294" s="1225"/>
      <c r="M294" s="1225"/>
      <c r="N294" s="1225"/>
      <c r="O294" s="1225"/>
      <c r="P294" s="1225"/>
      <c r="Q294" s="1225"/>
      <c r="R294" s="1225"/>
      <c r="S294" s="1225"/>
      <c r="T294" s="1225"/>
      <c r="U294" s="1225"/>
      <c r="V294" s="1225"/>
      <c r="W294" s="1225"/>
      <c r="X294" s="1225"/>
      <c r="Y294" s="1225"/>
      <c r="Z294" s="1225"/>
      <c r="AA294" s="1225"/>
      <c r="AB294" s="1225"/>
      <c r="AC294" s="1225"/>
      <c r="AD294" s="1225"/>
      <c r="AE294" s="1225"/>
      <c r="AF294" s="1225"/>
      <c r="AG294" s="1225"/>
      <c r="AH294" s="1225"/>
      <c r="AI294" s="1225"/>
      <c r="AJ294" s="1225"/>
      <c r="AK294" s="1225"/>
      <c r="AL294" s="1225"/>
      <c r="AM294" s="1225"/>
      <c r="AN294" s="1225"/>
      <c r="AO294" s="1225"/>
      <c r="AP294" s="1225"/>
      <c r="AQ294" s="1225"/>
      <c r="AR294" s="1225"/>
      <c r="AS294" s="1225"/>
      <c r="AT294" s="1225"/>
      <c r="AU294" s="1225"/>
      <c r="AV294" s="1225"/>
      <c r="AW294" s="1225"/>
      <c r="AX294" s="1225"/>
      <c r="AY294" s="1225"/>
      <c r="AZ294" s="1225"/>
      <c r="BA294" s="1225"/>
      <c r="BB294" s="1225"/>
      <c r="BC294" s="1225"/>
      <c r="BD294" s="1225"/>
      <c r="BE294" s="1225"/>
      <c r="BF294" s="1225"/>
      <c r="BG294" s="1225"/>
      <c r="BH294" s="1225"/>
      <c r="BI294" s="1225"/>
      <c r="BJ294" s="1225"/>
      <c r="BK294" s="1225"/>
      <c r="BL294" s="1225"/>
      <c r="BM294" s="1225"/>
      <c r="BN294" s="1225"/>
      <c r="BO294" s="1225"/>
      <c r="BP294" s="1225"/>
      <c r="BQ294" s="1225"/>
      <c r="BR294" s="1225"/>
      <c r="BS294" s="1225"/>
      <c r="BT294" s="1225"/>
      <c r="BU294" s="1225"/>
      <c r="BV294" s="1225"/>
      <c r="BW294" s="1225"/>
      <c r="BX294" s="1225"/>
      <c r="BY294" s="1225"/>
      <c r="BZ294" s="1225"/>
      <c r="CA294" s="1225"/>
      <c r="CB294" s="1225"/>
      <c r="CC294" s="1225"/>
      <c r="CD294" s="1225"/>
      <c r="CE294" s="1225"/>
      <c r="CF294" s="1225"/>
      <c r="CG294" s="1225"/>
      <c r="CH294" s="1225"/>
      <c r="CI294" s="1225"/>
      <c r="CJ294" s="1225"/>
      <c r="CK294" s="1225"/>
      <c r="CL294" s="1225"/>
      <c r="CM294" s="1225"/>
      <c r="CN294" s="1225"/>
      <c r="CO294" s="1225"/>
      <c r="CP294" s="1225"/>
      <c r="CQ294" s="1225"/>
      <c r="CR294" s="1225"/>
      <c r="CS294" s="1225"/>
      <c r="CT294" s="1225"/>
    </row>
    <row r="295" spans="1:98" ht="14.4">
      <c r="A295" s="1225"/>
      <c r="B295" s="1225"/>
      <c r="C295" s="1225"/>
      <c r="D295" s="1225"/>
      <c r="E295" s="1225"/>
      <c r="F295" s="1225"/>
      <c r="G295" s="1225"/>
      <c r="H295" s="1225"/>
      <c r="I295" s="1225"/>
      <c r="J295" s="1225"/>
      <c r="K295" s="1225"/>
      <c r="L295" s="1225"/>
      <c r="M295" s="1225"/>
      <c r="N295" s="1225"/>
      <c r="O295" s="1225"/>
      <c r="P295" s="1225"/>
      <c r="Q295" s="1225"/>
      <c r="R295" s="1225"/>
      <c r="S295" s="1225"/>
      <c r="T295" s="1225"/>
      <c r="U295" s="1225"/>
      <c r="V295" s="1225"/>
      <c r="W295" s="1225"/>
      <c r="X295" s="1225"/>
      <c r="Y295" s="1225"/>
      <c r="Z295" s="1225"/>
      <c r="AA295" s="1225"/>
      <c r="AB295" s="1225"/>
      <c r="AC295" s="1225"/>
      <c r="AD295" s="1225"/>
      <c r="AE295" s="1225"/>
      <c r="AF295" s="1225"/>
      <c r="AG295" s="1225"/>
      <c r="AH295" s="1225"/>
      <c r="AI295" s="1225"/>
      <c r="AJ295" s="1225"/>
      <c r="AK295" s="1225"/>
      <c r="AL295" s="1225"/>
      <c r="AM295" s="1225"/>
      <c r="AN295" s="1225"/>
      <c r="AO295" s="1225"/>
      <c r="AP295" s="1225"/>
      <c r="AQ295" s="1225"/>
      <c r="AR295" s="1225"/>
      <c r="AS295" s="1225"/>
      <c r="AT295" s="1225"/>
      <c r="AU295" s="1225"/>
      <c r="AV295" s="1225"/>
      <c r="AW295" s="1225"/>
      <c r="AX295" s="1225"/>
      <c r="AY295" s="1225"/>
      <c r="AZ295" s="1225"/>
      <c r="BA295" s="1225"/>
      <c r="BB295" s="1225"/>
      <c r="BC295" s="1225"/>
      <c r="BD295" s="1225"/>
      <c r="BE295" s="1225"/>
      <c r="BF295" s="1225"/>
      <c r="BG295" s="1225"/>
      <c r="BH295" s="1225"/>
      <c r="BI295" s="1225"/>
      <c r="BJ295" s="1225"/>
      <c r="BK295" s="1225"/>
      <c r="BL295" s="1225"/>
      <c r="BM295" s="1225"/>
      <c r="BN295" s="1225"/>
      <c r="BO295" s="1225"/>
      <c r="BP295" s="1225"/>
      <c r="BQ295" s="1225"/>
      <c r="BR295" s="1225"/>
      <c r="BS295" s="1225"/>
      <c r="BT295" s="1225"/>
      <c r="BU295" s="1225"/>
      <c r="BV295" s="1225"/>
      <c r="BW295" s="1225"/>
      <c r="BX295" s="1225"/>
      <c r="BY295" s="1225"/>
      <c r="BZ295" s="1225"/>
      <c r="CA295" s="1225"/>
      <c r="CB295" s="1225"/>
      <c r="CC295" s="1225"/>
      <c r="CD295" s="1225"/>
      <c r="CE295" s="1225"/>
      <c r="CF295" s="1225"/>
      <c r="CG295" s="1225"/>
      <c r="CH295" s="1225"/>
      <c r="CI295" s="1225"/>
      <c r="CJ295" s="1225"/>
      <c r="CK295" s="1225"/>
      <c r="CL295" s="1225"/>
      <c r="CM295" s="1225"/>
      <c r="CN295" s="1225"/>
      <c r="CO295" s="1225"/>
      <c r="CP295" s="1225"/>
      <c r="CQ295" s="1225"/>
      <c r="CR295" s="1225"/>
      <c r="CS295" s="1225"/>
      <c r="CT295" s="1225"/>
    </row>
    <row r="296" spans="1:98" ht="14.4">
      <c r="A296" s="1225"/>
      <c r="B296" s="1225"/>
      <c r="C296" s="1225"/>
      <c r="D296" s="1225"/>
      <c r="E296" s="1225"/>
      <c r="F296" s="1225"/>
      <c r="G296" s="1225"/>
      <c r="H296" s="1225"/>
      <c r="I296" s="1225"/>
      <c r="J296" s="1225"/>
      <c r="K296" s="1225"/>
      <c r="L296" s="1225"/>
      <c r="M296" s="1225"/>
      <c r="N296" s="1225"/>
      <c r="O296" s="1225"/>
      <c r="P296" s="1225"/>
      <c r="Q296" s="1225"/>
      <c r="R296" s="1225"/>
      <c r="S296" s="1225"/>
      <c r="T296" s="1225"/>
      <c r="U296" s="1225"/>
      <c r="V296" s="1225"/>
      <c r="W296" s="1225"/>
      <c r="X296" s="1225"/>
      <c r="Y296" s="1225"/>
      <c r="Z296" s="1225"/>
      <c r="AA296" s="1225"/>
      <c r="AB296" s="1225"/>
      <c r="AC296" s="1225"/>
      <c r="AD296" s="1225"/>
      <c r="AE296" s="1225"/>
      <c r="AF296" s="1225"/>
      <c r="AG296" s="1225"/>
      <c r="AH296" s="1225"/>
      <c r="AI296" s="1225"/>
      <c r="AJ296" s="1225"/>
      <c r="AK296" s="1225"/>
      <c r="AL296" s="1225"/>
      <c r="AM296" s="1225"/>
      <c r="AN296" s="1225"/>
      <c r="AO296" s="1225"/>
      <c r="AP296" s="1225"/>
      <c r="AQ296" s="1225"/>
      <c r="AR296" s="1225"/>
      <c r="AS296" s="1225"/>
      <c r="AT296" s="1225"/>
      <c r="AU296" s="1225"/>
      <c r="AV296" s="1225"/>
      <c r="AW296" s="1225"/>
      <c r="AX296" s="1225"/>
      <c r="AY296" s="1225"/>
      <c r="AZ296" s="1225"/>
      <c r="BA296" s="1225"/>
      <c r="BB296" s="1225"/>
      <c r="BC296" s="1225"/>
      <c r="BD296" s="1225"/>
      <c r="BE296" s="1225"/>
      <c r="BF296" s="1225"/>
      <c r="BG296" s="1225"/>
      <c r="BH296" s="1225"/>
      <c r="BI296" s="1225"/>
      <c r="BJ296" s="1225"/>
      <c r="BK296" s="1225"/>
      <c r="BL296" s="1225"/>
      <c r="BM296" s="1225"/>
      <c r="BN296" s="1225"/>
      <c r="BO296" s="1225"/>
      <c r="BP296" s="1225"/>
      <c r="BQ296" s="1225"/>
      <c r="BR296" s="1225"/>
      <c r="BS296" s="1225"/>
      <c r="BT296" s="1225"/>
      <c r="BU296" s="1225"/>
      <c r="BV296" s="1225"/>
      <c r="BW296" s="1225"/>
      <c r="BX296" s="1225"/>
      <c r="BY296" s="1225"/>
      <c r="BZ296" s="1225"/>
      <c r="CA296" s="1225"/>
      <c r="CB296" s="1225"/>
      <c r="CC296" s="1225"/>
      <c r="CD296" s="1225"/>
      <c r="CE296" s="1225"/>
      <c r="CF296" s="1225"/>
      <c r="CG296" s="1225"/>
      <c r="CH296" s="1225"/>
      <c r="CI296" s="1225"/>
      <c r="CJ296" s="1225"/>
      <c r="CK296" s="1225"/>
      <c r="CL296" s="1225"/>
      <c r="CM296" s="1225"/>
      <c r="CN296" s="1225"/>
      <c r="CO296" s="1225"/>
      <c r="CP296" s="1225"/>
      <c r="CQ296" s="1225"/>
      <c r="CR296" s="1225"/>
      <c r="CS296" s="1225"/>
      <c r="CT296" s="1225"/>
    </row>
    <row r="297" spans="1:98" ht="14.4">
      <c r="A297" s="1225"/>
      <c r="B297" s="1225"/>
      <c r="C297" s="1225"/>
      <c r="D297" s="1225"/>
      <c r="E297" s="1225"/>
      <c r="F297" s="1225"/>
      <c r="G297" s="1225"/>
      <c r="H297" s="1225"/>
      <c r="I297" s="1225"/>
      <c r="J297" s="1225"/>
      <c r="K297" s="1225"/>
      <c r="L297" s="1225"/>
      <c r="M297" s="1225"/>
      <c r="N297" s="1225"/>
      <c r="O297" s="1225"/>
      <c r="P297" s="1225"/>
      <c r="Q297" s="1225"/>
      <c r="R297" s="1225"/>
      <c r="S297" s="1225"/>
      <c r="T297" s="1225"/>
      <c r="U297" s="1225"/>
      <c r="V297" s="1225"/>
      <c r="W297" s="1225"/>
      <c r="X297" s="1225"/>
      <c r="Y297" s="1225"/>
      <c r="Z297" s="1225"/>
      <c r="AA297" s="1225"/>
      <c r="AB297" s="1225"/>
      <c r="AC297" s="1225"/>
      <c r="AD297" s="1225"/>
      <c r="AE297" s="1225"/>
      <c r="AF297" s="1225"/>
      <c r="AG297" s="1225"/>
      <c r="AH297" s="1225"/>
      <c r="AI297" s="1225"/>
      <c r="AJ297" s="1225"/>
      <c r="AK297" s="1225"/>
      <c r="AL297" s="1225"/>
      <c r="AM297" s="1225"/>
      <c r="AN297" s="1225"/>
      <c r="AO297" s="1225"/>
      <c r="AP297" s="1225"/>
      <c r="AQ297" s="1225"/>
      <c r="AR297" s="1225"/>
      <c r="AS297" s="1225"/>
      <c r="AT297" s="1225"/>
      <c r="AU297" s="1225"/>
      <c r="AV297" s="1225"/>
      <c r="AW297" s="1225"/>
      <c r="AX297" s="1225"/>
      <c r="AY297" s="1225"/>
      <c r="AZ297" s="1225"/>
      <c r="BA297" s="1225"/>
      <c r="BB297" s="1225"/>
      <c r="BC297" s="1225"/>
      <c r="BD297" s="1225"/>
      <c r="BE297" s="1225"/>
      <c r="BF297" s="1225"/>
      <c r="BG297" s="1225"/>
      <c r="BH297" s="1225"/>
      <c r="BI297" s="1225"/>
      <c r="BJ297" s="1225"/>
      <c r="BK297" s="1225"/>
      <c r="BL297" s="1225"/>
      <c r="BM297" s="1225"/>
      <c r="BN297" s="1225"/>
      <c r="BO297" s="1225"/>
      <c r="BP297" s="1225"/>
      <c r="BQ297" s="1225"/>
      <c r="BR297" s="1225"/>
      <c r="BS297" s="1225"/>
      <c r="BT297" s="1225"/>
      <c r="BU297" s="1225"/>
      <c r="BV297" s="1225"/>
      <c r="BW297" s="1225"/>
      <c r="BX297" s="1225"/>
      <c r="BY297" s="1225"/>
      <c r="BZ297" s="1225"/>
      <c r="CA297" s="1225"/>
      <c r="CB297" s="1225"/>
      <c r="CC297" s="1225"/>
      <c r="CD297" s="1225"/>
      <c r="CE297" s="1225"/>
      <c r="CF297" s="1225"/>
      <c r="CG297" s="1225"/>
      <c r="CH297" s="1225"/>
      <c r="CI297" s="1225"/>
      <c r="CJ297" s="1225"/>
      <c r="CK297" s="1225"/>
      <c r="CL297" s="1225"/>
      <c r="CM297" s="1225"/>
      <c r="CN297" s="1225"/>
      <c r="CO297" s="1225"/>
      <c r="CP297" s="1225"/>
      <c r="CQ297" s="1225"/>
      <c r="CR297" s="1225"/>
      <c r="CS297" s="1225"/>
      <c r="CT297" s="1225"/>
    </row>
    <row r="298" spans="1:98" ht="14.4">
      <c r="A298" s="1225"/>
      <c r="B298" s="1225"/>
      <c r="C298" s="1225"/>
      <c r="D298" s="1225"/>
      <c r="E298" s="1225"/>
      <c r="F298" s="1225"/>
      <c r="G298" s="1225"/>
      <c r="H298" s="1225"/>
      <c r="I298" s="1225"/>
      <c r="J298" s="1225"/>
      <c r="K298" s="1225"/>
      <c r="L298" s="1225"/>
      <c r="M298" s="1225"/>
      <c r="N298" s="1225"/>
      <c r="O298" s="1225"/>
      <c r="P298" s="1225"/>
      <c r="Q298" s="1225"/>
      <c r="R298" s="1225"/>
      <c r="S298" s="1225"/>
      <c r="T298" s="1225"/>
      <c r="U298" s="1225"/>
      <c r="V298" s="1225"/>
      <c r="W298" s="1225"/>
      <c r="X298" s="1225"/>
      <c r="Y298" s="1225"/>
      <c r="Z298" s="1225"/>
      <c r="AA298" s="1225"/>
      <c r="AB298" s="1225"/>
      <c r="AC298" s="1225"/>
      <c r="AD298" s="1225"/>
      <c r="AE298" s="1225"/>
      <c r="AF298" s="1225"/>
      <c r="AG298" s="1225"/>
      <c r="AH298" s="1225"/>
      <c r="AI298" s="1225"/>
      <c r="AJ298" s="1225"/>
      <c r="AK298" s="1225"/>
      <c r="AL298" s="1225"/>
      <c r="AM298" s="1225"/>
      <c r="AN298" s="1225"/>
      <c r="AO298" s="1225"/>
      <c r="AP298" s="1225"/>
      <c r="AQ298" s="1225"/>
      <c r="AR298" s="1225"/>
      <c r="AS298" s="1225"/>
      <c r="AT298" s="1225"/>
      <c r="AU298" s="1225"/>
      <c r="AV298" s="1225"/>
      <c r="AW298" s="1225"/>
      <c r="AX298" s="1225"/>
      <c r="AY298" s="1225"/>
      <c r="AZ298" s="1225"/>
      <c r="BA298" s="1225"/>
      <c r="BB298" s="1225"/>
      <c r="BC298" s="1225"/>
      <c r="BD298" s="1225"/>
      <c r="BE298" s="1225"/>
      <c r="BF298" s="1225"/>
      <c r="BG298" s="1225"/>
      <c r="BH298" s="1225"/>
      <c r="BI298" s="1225"/>
      <c r="BJ298" s="1225"/>
      <c r="BK298" s="1225"/>
      <c r="BL298" s="1225"/>
      <c r="BM298" s="1225"/>
      <c r="BN298" s="1225"/>
      <c r="BO298" s="1225"/>
      <c r="BP298" s="1225"/>
      <c r="BQ298" s="1225"/>
      <c r="BR298" s="1225"/>
      <c r="BS298" s="1225"/>
      <c r="BT298" s="1225"/>
      <c r="BU298" s="1225"/>
      <c r="BV298" s="1225"/>
      <c r="BW298" s="1225"/>
      <c r="BX298" s="1225"/>
      <c r="BY298" s="1225"/>
      <c r="BZ298" s="1225"/>
      <c r="CA298" s="1225"/>
      <c r="CB298" s="1225"/>
      <c r="CC298" s="1225"/>
      <c r="CD298" s="1225"/>
      <c r="CE298" s="1225"/>
      <c r="CF298" s="1225"/>
      <c r="CG298" s="1225"/>
      <c r="CH298" s="1225"/>
      <c r="CI298" s="1225"/>
      <c r="CJ298" s="1225"/>
      <c r="CK298" s="1225"/>
      <c r="CL298" s="1225"/>
      <c r="CM298" s="1225"/>
      <c r="CN298" s="1225"/>
      <c r="CO298" s="1225"/>
      <c r="CP298" s="1225"/>
      <c r="CQ298" s="1225"/>
      <c r="CR298" s="1225"/>
      <c r="CS298" s="1225"/>
      <c r="CT298" s="1225"/>
    </row>
    <row r="299" spans="1:98" ht="14.4">
      <c r="A299" s="1225"/>
      <c r="B299" s="1225"/>
      <c r="C299" s="1225"/>
      <c r="D299" s="1225"/>
      <c r="E299" s="1225"/>
      <c r="F299" s="1225"/>
      <c r="G299" s="1225"/>
      <c r="H299" s="1225"/>
      <c r="I299" s="1225"/>
      <c r="J299" s="1225"/>
      <c r="K299" s="1225"/>
      <c r="L299" s="1225"/>
      <c r="M299" s="1225"/>
      <c r="N299" s="1225"/>
      <c r="O299" s="1225"/>
      <c r="P299" s="1225"/>
      <c r="Q299" s="1225"/>
      <c r="R299" s="1225"/>
      <c r="S299" s="1225"/>
      <c r="T299" s="1225"/>
      <c r="U299" s="1225"/>
      <c r="V299" s="1225"/>
      <c r="W299" s="1225"/>
      <c r="X299" s="1225"/>
      <c r="Y299" s="1225"/>
      <c r="Z299" s="1225"/>
      <c r="AA299" s="1225"/>
      <c r="AB299" s="1225"/>
      <c r="AC299" s="1225"/>
      <c r="AD299" s="1225"/>
      <c r="AE299" s="1225"/>
      <c r="AF299" s="1225"/>
      <c r="AG299" s="1225"/>
      <c r="AH299" s="1225"/>
      <c r="AI299" s="1225"/>
      <c r="AJ299" s="1225"/>
      <c r="AK299" s="1225"/>
      <c r="AL299" s="1225"/>
      <c r="AM299" s="1225"/>
      <c r="AN299" s="1225"/>
      <c r="AO299" s="1225"/>
      <c r="AP299" s="1225"/>
      <c r="AQ299" s="1225"/>
      <c r="AR299" s="1225"/>
      <c r="AS299" s="1225"/>
      <c r="AT299" s="1225"/>
      <c r="AU299" s="1225"/>
      <c r="AV299" s="1225"/>
      <c r="AW299" s="1225"/>
      <c r="AX299" s="1225"/>
      <c r="AY299" s="1225"/>
      <c r="AZ299" s="1225"/>
      <c r="BA299" s="1225"/>
      <c r="BB299" s="1225"/>
      <c r="BC299" s="1225"/>
      <c r="BD299" s="1225"/>
      <c r="BE299" s="1225"/>
      <c r="BF299" s="1225"/>
      <c r="BG299" s="1225"/>
      <c r="BH299" s="1225"/>
      <c r="BI299" s="1225"/>
      <c r="BJ299" s="1225"/>
      <c r="BK299" s="1225"/>
      <c r="BL299" s="1225"/>
      <c r="BM299" s="1225"/>
      <c r="BN299" s="1225"/>
      <c r="BO299" s="1225"/>
      <c r="BP299" s="1225"/>
      <c r="BQ299" s="1225"/>
      <c r="BR299" s="1225"/>
      <c r="BS299" s="1225"/>
      <c r="BT299" s="1225"/>
      <c r="BU299" s="1225"/>
      <c r="BV299" s="1225"/>
      <c r="BW299" s="1225"/>
      <c r="BX299" s="1225"/>
      <c r="BY299" s="1225"/>
      <c r="BZ299" s="1225"/>
      <c r="CA299" s="1225"/>
      <c r="CB299" s="1225"/>
      <c r="CC299" s="1225"/>
      <c r="CD299" s="1225"/>
      <c r="CE299" s="1225"/>
      <c r="CF299" s="1225"/>
      <c r="CG299" s="1225"/>
      <c r="CH299" s="1225"/>
      <c r="CI299" s="1225"/>
      <c r="CJ299" s="1225"/>
      <c r="CK299" s="1225"/>
      <c r="CL299" s="1225"/>
      <c r="CM299" s="1225"/>
      <c r="CN299" s="1225"/>
      <c r="CO299" s="1225"/>
      <c r="CP299" s="1225"/>
      <c r="CQ299" s="1225"/>
      <c r="CR299" s="1225"/>
      <c r="CS299" s="1225"/>
      <c r="CT299" s="1225"/>
    </row>
    <row r="300" spans="1:98" ht="14.4">
      <c r="A300" s="1225"/>
      <c r="B300" s="1225"/>
      <c r="C300" s="1225"/>
      <c r="D300" s="1225"/>
      <c r="E300" s="1225"/>
      <c r="F300" s="1225"/>
      <c r="G300" s="1225"/>
      <c r="H300" s="1225"/>
      <c r="I300" s="1225"/>
      <c r="J300" s="1225"/>
      <c r="K300" s="1225"/>
      <c r="L300" s="1225"/>
      <c r="M300" s="1225"/>
      <c r="N300" s="1225"/>
      <c r="O300" s="1225"/>
      <c r="P300" s="1225"/>
      <c r="Q300" s="1225"/>
      <c r="R300" s="1225"/>
      <c r="S300" s="1225"/>
      <c r="T300" s="1225"/>
      <c r="U300" s="1225"/>
      <c r="V300" s="1225"/>
      <c r="W300" s="1225"/>
      <c r="X300" s="1225"/>
      <c r="Y300" s="1225"/>
      <c r="Z300" s="1225"/>
      <c r="AA300" s="1225"/>
      <c r="AB300" s="1225"/>
      <c r="AC300" s="1225"/>
      <c r="AD300" s="1225"/>
      <c r="AE300" s="1225"/>
      <c r="AF300" s="1225"/>
      <c r="AG300" s="1225"/>
      <c r="AH300" s="1225"/>
      <c r="AI300" s="1225"/>
      <c r="AJ300" s="1225"/>
      <c r="AK300" s="1225"/>
      <c r="AL300" s="1225"/>
      <c r="AM300" s="1225"/>
      <c r="AN300" s="1225"/>
      <c r="AO300" s="1225"/>
      <c r="AP300" s="1225"/>
      <c r="AQ300" s="1225"/>
      <c r="AR300" s="1225"/>
      <c r="AS300" s="1225"/>
      <c r="AT300" s="1225"/>
      <c r="AU300" s="1225"/>
      <c r="AV300" s="1225"/>
      <c r="AW300" s="1225"/>
      <c r="AX300" s="1225"/>
      <c r="AY300" s="1225"/>
      <c r="AZ300" s="1225"/>
      <c r="BA300" s="1225"/>
      <c r="BB300" s="1225"/>
      <c r="BC300" s="1225"/>
      <c r="BD300" s="1225"/>
      <c r="BE300" s="1225"/>
      <c r="BF300" s="1225"/>
      <c r="BG300" s="1225"/>
      <c r="BH300" s="1225"/>
      <c r="BI300" s="1225"/>
      <c r="BJ300" s="1225"/>
      <c r="BK300" s="1225"/>
      <c r="BL300" s="1225"/>
      <c r="BM300" s="1225"/>
      <c r="BN300" s="1225"/>
      <c r="BO300" s="1225"/>
      <c r="BP300" s="1225"/>
      <c r="BQ300" s="1225"/>
      <c r="BR300" s="1225"/>
      <c r="BS300" s="1225"/>
      <c r="BT300" s="1225"/>
      <c r="BU300" s="1225"/>
      <c r="BV300" s="1225"/>
      <c r="BW300" s="1225"/>
      <c r="BX300" s="1225"/>
      <c r="BY300" s="1225"/>
      <c r="BZ300" s="1225"/>
      <c r="CA300" s="1225"/>
      <c r="CB300" s="1225"/>
      <c r="CC300" s="1225"/>
      <c r="CD300" s="1225"/>
      <c r="CE300" s="1225"/>
      <c r="CF300" s="1225"/>
      <c r="CG300" s="1225"/>
      <c r="CH300" s="1225"/>
      <c r="CI300" s="1225"/>
      <c r="CJ300" s="1225"/>
      <c r="CK300" s="1225"/>
      <c r="CL300" s="1225"/>
      <c r="CM300" s="1225"/>
      <c r="CN300" s="1225"/>
      <c r="CO300" s="1225"/>
      <c r="CP300" s="1225"/>
      <c r="CQ300" s="1225"/>
      <c r="CR300" s="1225"/>
      <c r="CS300" s="1225"/>
      <c r="CT300" s="1225"/>
    </row>
    <row r="301" spans="1:98" ht="14.4">
      <c r="A301" s="1225"/>
      <c r="B301" s="1225"/>
      <c r="C301" s="1225"/>
      <c r="D301" s="1225"/>
      <c r="E301" s="1225"/>
      <c r="F301" s="1225"/>
      <c r="G301" s="1225"/>
      <c r="H301" s="1225"/>
      <c r="I301" s="1225"/>
      <c r="J301" s="1225"/>
      <c r="K301" s="1225"/>
      <c r="L301" s="1225"/>
      <c r="M301" s="1225"/>
      <c r="N301" s="1225"/>
      <c r="O301" s="1225"/>
      <c r="P301" s="1225"/>
      <c r="Q301" s="1225"/>
      <c r="R301" s="1225"/>
      <c r="S301" s="1225"/>
      <c r="T301" s="1225"/>
      <c r="U301" s="1225"/>
      <c r="V301" s="1225"/>
      <c r="W301" s="1225"/>
      <c r="X301" s="1225"/>
      <c r="Y301" s="1225"/>
      <c r="Z301" s="1225"/>
      <c r="AA301" s="1225"/>
      <c r="AB301" s="1225"/>
      <c r="AC301" s="1225"/>
      <c r="AD301" s="1225"/>
      <c r="AE301" s="1225"/>
      <c r="AF301" s="1225"/>
      <c r="AG301" s="1225"/>
      <c r="AH301" s="1225"/>
      <c r="AI301" s="1225"/>
      <c r="AJ301" s="1225"/>
      <c r="AK301" s="1225"/>
      <c r="AL301" s="1225"/>
      <c r="AM301" s="1225"/>
      <c r="AN301" s="1225"/>
      <c r="AO301" s="1225"/>
      <c r="AP301" s="1225"/>
      <c r="AQ301" s="1225"/>
      <c r="AR301" s="1225"/>
      <c r="AS301" s="1225"/>
      <c r="AT301" s="1225"/>
      <c r="AU301" s="1225"/>
      <c r="AV301" s="1225"/>
      <c r="AW301" s="1225"/>
      <c r="AX301" s="1225"/>
      <c r="AY301" s="1225"/>
      <c r="AZ301" s="1225"/>
      <c r="BA301" s="1225"/>
      <c r="BB301" s="1225"/>
      <c r="BC301" s="1225"/>
      <c r="BD301" s="1225"/>
      <c r="BE301" s="1225"/>
      <c r="BF301" s="1225"/>
      <c r="BG301" s="1225"/>
      <c r="BH301" s="1225"/>
      <c r="BI301" s="1225"/>
      <c r="BJ301" s="1225"/>
      <c r="BK301" s="1225"/>
      <c r="BL301" s="1225"/>
      <c r="BM301" s="1225"/>
      <c r="BN301" s="1225"/>
      <c r="BO301" s="1225"/>
      <c r="BP301" s="1225"/>
      <c r="BQ301" s="1225"/>
      <c r="BR301" s="1225"/>
      <c r="BS301" s="1225"/>
      <c r="BT301" s="1225"/>
      <c r="BU301" s="1225"/>
      <c r="BV301" s="1225"/>
      <c r="BW301" s="1225"/>
      <c r="BX301" s="1225"/>
      <c r="BY301" s="1225"/>
      <c r="BZ301" s="1225"/>
      <c r="CA301" s="1225"/>
      <c r="CB301" s="1225"/>
      <c r="CC301" s="1225"/>
      <c r="CD301" s="1225"/>
      <c r="CE301" s="1225"/>
      <c r="CF301" s="1225"/>
      <c r="CG301" s="1225"/>
      <c r="CH301" s="1225"/>
      <c r="CI301" s="1225"/>
      <c r="CJ301" s="1225"/>
      <c r="CK301" s="1225"/>
      <c r="CL301" s="1225"/>
      <c r="CM301" s="1225"/>
      <c r="CN301" s="1225"/>
      <c r="CO301" s="1225"/>
      <c r="CP301" s="1225"/>
      <c r="CQ301" s="1225"/>
      <c r="CR301" s="1225"/>
      <c r="CS301" s="1225"/>
      <c r="CT301" s="1225"/>
    </row>
    <row r="302" spans="1:98" ht="14.4">
      <c r="A302" s="1225"/>
      <c r="B302" s="1225"/>
      <c r="C302" s="1225"/>
      <c r="D302" s="1225"/>
      <c r="E302" s="1225"/>
      <c r="F302" s="1225"/>
      <c r="G302" s="1225"/>
      <c r="H302" s="1225"/>
      <c r="I302" s="1225"/>
      <c r="J302" s="1225"/>
      <c r="K302" s="1225"/>
      <c r="L302" s="1225"/>
      <c r="M302" s="1225"/>
      <c r="N302" s="1225"/>
      <c r="O302" s="1225"/>
      <c r="P302" s="1225"/>
      <c r="Q302" s="1225"/>
      <c r="R302" s="1225"/>
      <c r="S302" s="1225"/>
      <c r="T302" s="1225"/>
      <c r="U302" s="1225"/>
      <c r="V302" s="1225"/>
      <c r="W302" s="1225"/>
      <c r="X302" s="1225"/>
      <c r="Y302" s="1225"/>
      <c r="Z302" s="1225"/>
      <c r="AA302" s="1225"/>
      <c r="AB302" s="1225"/>
      <c r="AC302" s="1225"/>
      <c r="AD302" s="1225"/>
      <c r="AE302" s="1225"/>
      <c r="AF302" s="1225"/>
      <c r="AG302" s="1225"/>
      <c r="AH302" s="1225"/>
      <c r="AI302" s="1225"/>
      <c r="AJ302" s="1225"/>
      <c r="AK302" s="1225"/>
      <c r="AL302" s="1225"/>
      <c r="AM302" s="1225"/>
      <c r="AN302" s="1225"/>
      <c r="AO302" s="1225"/>
      <c r="AP302" s="1225"/>
      <c r="AQ302" s="1225"/>
      <c r="AR302" s="1225"/>
      <c r="AS302" s="1225"/>
      <c r="AT302" s="1225"/>
      <c r="AU302" s="1225"/>
      <c r="AV302" s="1225"/>
      <c r="AW302" s="1225"/>
      <c r="AX302" s="1225"/>
      <c r="AY302" s="1225"/>
      <c r="AZ302" s="1225"/>
      <c r="BA302" s="1225"/>
      <c r="BB302" s="1225"/>
      <c r="BC302" s="1225"/>
      <c r="BD302" s="1225"/>
      <c r="BE302" s="1225"/>
      <c r="BF302" s="1225"/>
      <c r="BG302" s="1225"/>
      <c r="BH302" s="1225"/>
      <c r="BI302" s="1225"/>
      <c r="BJ302" s="1225"/>
      <c r="BK302" s="1225"/>
      <c r="BL302" s="1225"/>
      <c r="BM302" s="1225"/>
      <c r="BN302" s="1225"/>
      <c r="BO302" s="1225"/>
      <c r="BP302" s="1225"/>
      <c r="BQ302" s="1225"/>
      <c r="BR302" s="1225"/>
      <c r="BS302" s="1225"/>
      <c r="BT302" s="1225"/>
      <c r="BU302" s="1225"/>
      <c r="BV302" s="1225"/>
      <c r="BW302" s="1225"/>
      <c r="BX302" s="1225"/>
      <c r="BY302" s="1225"/>
      <c r="BZ302" s="1225"/>
      <c r="CA302" s="1225"/>
      <c r="CB302" s="1225"/>
      <c r="CC302" s="1225"/>
      <c r="CD302" s="1225"/>
      <c r="CE302" s="1225"/>
      <c r="CF302" s="1225"/>
      <c r="CG302" s="1225"/>
      <c r="CH302" s="1225"/>
      <c r="CI302" s="1225"/>
      <c r="CJ302" s="1225"/>
      <c r="CK302" s="1225"/>
      <c r="CL302" s="1225"/>
      <c r="CM302" s="1225"/>
      <c r="CN302" s="1225"/>
      <c r="CO302" s="1225"/>
      <c r="CP302" s="1225"/>
      <c r="CQ302" s="1225"/>
      <c r="CR302" s="1225"/>
      <c r="CS302" s="1225"/>
      <c r="CT302" s="1225"/>
    </row>
    <row r="303" spans="1:98" ht="14.4">
      <c r="A303" s="1225"/>
      <c r="B303" s="1225"/>
      <c r="C303" s="1225"/>
      <c r="D303" s="1225"/>
      <c r="E303" s="1225"/>
      <c r="F303" s="1225"/>
      <c r="G303" s="1225"/>
      <c r="H303" s="1225"/>
      <c r="I303" s="1225"/>
      <c r="J303" s="1225"/>
      <c r="K303" s="1225"/>
      <c r="L303" s="1225"/>
      <c r="M303" s="1225"/>
      <c r="N303" s="1225"/>
      <c r="O303" s="1225"/>
      <c r="P303" s="1225"/>
      <c r="Q303" s="1225"/>
      <c r="R303" s="1225"/>
      <c r="S303" s="1225"/>
      <c r="T303" s="1225"/>
      <c r="U303" s="1225"/>
      <c r="V303" s="1225"/>
      <c r="W303" s="1225"/>
      <c r="X303" s="1225"/>
      <c r="Y303" s="1225"/>
      <c r="Z303" s="1225"/>
      <c r="AA303" s="1225"/>
      <c r="AB303" s="1225"/>
      <c r="AC303" s="1225"/>
      <c r="AD303" s="1225"/>
      <c r="AE303" s="1225"/>
      <c r="AF303" s="1225"/>
      <c r="AG303" s="1225"/>
      <c r="AH303" s="1225"/>
      <c r="AI303" s="1225"/>
      <c r="AJ303" s="1225"/>
      <c r="AK303" s="1225"/>
      <c r="AL303" s="1225"/>
      <c r="AM303" s="1225"/>
      <c r="AN303" s="1225"/>
      <c r="AO303" s="1225"/>
      <c r="AP303" s="1225"/>
      <c r="AQ303" s="1225"/>
      <c r="AR303" s="1225"/>
      <c r="AS303" s="1225"/>
      <c r="AT303" s="1225"/>
      <c r="AU303" s="1225"/>
      <c r="AV303" s="1225"/>
      <c r="AW303" s="1225"/>
      <c r="AX303" s="1225"/>
      <c r="AY303" s="1225"/>
      <c r="AZ303" s="1225"/>
      <c r="BA303" s="1225"/>
      <c r="BB303" s="1225"/>
      <c r="BC303" s="1225"/>
      <c r="BD303" s="1225"/>
      <c r="BE303" s="1225"/>
      <c r="BF303" s="1225"/>
      <c r="BG303" s="1225"/>
      <c r="BH303" s="1225"/>
      <c r="BI303" s="1225"/>
      <c r="BJ303" s="1225"/>
      <c r="BK303" s="1225"/>
      <c r="BL303" s="1225"/>
      <c r="BM303" s="1225"/>
      <c r="BN303" s="1225"/>
      <c r="BO303" s="1225"/>
      <c r="BP303" s="1225"/>
      <c r="BQ303" s="1225"/>
      <c r="BR303" s="1225"/>
      <c r="BS303" s="1225"/>
      <c r="BT303" s="1225"/>
      <c r="BU303" s="1225"/>
      <c r="BV303" s="1225"/>
      <c r="BW303" s="1225"/>
      <c r="BX303" s="1225"/>
      <c r="BY303" s="1225"/>
      <c r="BZ303" s="1225"/>
      <c r="CA303" s="1225"/>
      <c r="CB303" s="1225"/>
      <c r="CC303" s="1225"/>
      <c r="CD303" s="1225"/>
      <c r="CE303" s="1225"/>
      <c r="CF303" s="1225"/>
      <c r="CG303" s="1225"/>
      <c r="CH303" s="1225"/>
      <c r="CI303" s="1225"/>
      <c r="CJ303" s="1225"/>
      <c r="CK303" s="1225"/>
      <c r="CL303" s="1225"/>
      <c r="CM303" s="1225"/>
      <c r="CN303" s="1225"/>
      <c r="CO303" s="1225"/>
      <c r="CP303" s="1225"/>
      <c r="CQ303" s="1225"/>
      <c r="CR303" s="1225"/>
      <c r="CS303" s="1225"/>
      <c r="CT303" s="1225"/>
    </row>
    <row r="304" spans="1:98" ht="14.4">
      <c r="A304" s="1225"/>
      <c r="B304" s="1225"/>
      <c r="C304" s="1225"/>
      <c r="D304" s="1225"/>
      <c r="E304" s="1225"/>
      <c r="F304" s="1225"/>
      <c r="G304" s="1225"/>
      <c r="H304" s="1225"/>
      <c r="I304" s="1225"/>
      <c r="J304" s="1225"/>
      <c r="K304" s="1225"/>
      <c r="L304" s="1225"/>
      <c r="M304" s="1225"/>
      <c r="N304" s="1225"/>
      <c r="O304" s="1225"/>
      <c r="P304" s="1225"/>
      <c r="Q304" s="1225"/>
      <c r="R304" s="1225"/>
      <c r="S304" s="1225"/>
      <c r="T304" s="1225"/>
      <c r="U304" s="1225"/>
      <c r="V304" s="1225"/>
      <c r="W304" s="1225"/>
      <c r="X304" s="1225"/>
      <c r="Y304" s="1225"/>
      <c r="Z304" s="1225"/>
      <c r="AA304" s="1225"/>
      <c r="AB304" s="1225"/>
      <c r="AC304" s="1225"/>
      <c r="AD304" s="1225"/>
      <c r="AE304" s="1225"/>
      <c r="AF304" s="1225"/>
      <c r="AG304" s="1225"/>
      <c r="AH304" s="1225"/>
      <c r="AI304" s="1225"/>
      <c r="AJ304" s="1225"/>
      <c r="AK304" s="1225"/>
      <c r="AL304" s="1225"/>
      <c r="AM304" s="1225"/>
      <c r="AN304" s="1225"/>
      <c r="AO304" s="1225"/>
      <c r="AP304" s="1225"/>
      <c r="AQ304" s="1225"/>
      <c r="AR304" s="1225"/>
      <c r="AS304" s="1225"/>
      <c r="AT304" s="1225"/>
      <c r="AU304" s="1225"/>
      <c r="AV304" s="1225"/>
      <c r="AW304" s="1225"/>
      <c r="AX304" s="1225"/>
      <c r="AY304" s="1225"/>
      <c r="AZ304" s="1225"/>
      <c r="BA304" s="1225"/>
      <c r="BB304" s="1225"/>
      <c r="BC304" s="1225"/>
      <c r="BD304" s="1225"/>
      <c r="BE304" s="1225"/>
      <c r="BF304" s="1225"/>
      <c r="BG304" s="1225"/>
      <c r="BH304" s="1225"/>
      <c r="BI304" s="1225"/>
      <c r="BJ304" s="1225"/>
      <c r="BK304" s="1225"/>
      <c r="BL304" s="1225"/>
      <c r="BM304" s="1225"/>
      <c r="BN304" s="1225"/>
      <c r="BO304" s="1225"/>
      <c r="BP304" s="1225"/>
      <c r="BQ304" s="1225"/>
      <c r="BR304" s="1225"/>
      <c r="BS304" s="1225"/>
      <c r="BT304" s="1225"/>
      <c r="BU304" s="1225"/>
      <c r="BV304" s="1225"/>
      <c r="BW304" s="1225"/>
      <c r="BX304" s="1225"/>
      <c r="BY304" s="1225"/>
      <c r="BZ304" s="1225"/>
      <c r="CA304" s="1225"/>
      <c r="CB304" s="1225"/>
      <c r="CC304" s="1225"/>
      <c r="CD304" s="1225"/>
      <c r="CE304" s="1225"/>
      <c r="CF304" s="1225"/>
      <c r="CG304" s="1225"/>
      <c r="CH304" s="1225"/>
      <c r="CI304" s="1225"/>
      <c r="CJ304" s="1225"/>
      <c r="CK304" s="1225"/>
      <c r="CL304" s="1225"/>
      <c r="CM304" s="1225"/>
      <c r="CN304" s="1225"/>
      <c r="CO304" s="1225"/>
      <c r="CP304" s="1225"/>
      <c r="CQ304" s="1225"/>
      <c r="CR304" s="1225"/>
      <c r="CS304" s="1225"/>
      <c r="CT304" s="1225"/>
    </row>
    <row r="305" spans="1:98" ht="14.4">
      <c r="A305" s="1225"/>
      <c r="B305" s="1225"/>
      <c r="C305" s="1225"/>
      <c r="D305" s="1225"/>
      <c r="E305" s="1225"/>
      <c r="F305" s="1225"/>
      <c r="G305" s="1225"/>
      <c r="H305" s="1225"/>
      <c r="I305" s="1225"/>
      <c r="J305" s="1225"/>
      <c r="K305" s="1225"/>
      <c r="L305" s="1225"/>
      <c r="M305" s="1225"/>
      <c r="N305" s="1225"/>
      <c r="O305" s="1225"/>
      <c r="P305" s="1225"/>
      <c r="Q305" s="1225"/>
      <c r="R305" s="1225"/>
      <c r="S305" s="1225"/>
      <c r="T305" s="1225"/>
      <c r="U305" s="1225"/>
      <c r="V305" s="1225"/>
      <c r="W305" s="1225"/>
      <c r="X305" s="1225"/>
      <c r="Y305" s="1225"/>
      <c r="Z305" s="1225"/>
      <c r="AA305" s="1225"/>
      <c r="AB305" s="1225"/>
      <c r="AC305" s="1225"/>
      <c r="AD305" s="1225"/>
      <c r="AE305" s="1225"/>
      <c r="AF305" s="1225"/>
      <c r="AG305" s="1225"/>
      <c r="AH305" s="1225"/>
      <c r="AI305" s="1225"/>
      <c r="AJ305" s="1225"/>
      <c r="AK305" s="1225"/>
      <c r="AL305" s="1225"/>
      <c r="AM305" s="1225"/>
      <c r="AN305" s="1225"/>
      <c r="AO305" s="1225"/>
      <c r="AP305" s="1225"/>
      <c r="AQ305" s="1225"/>
      <c r="AR305" s="1225"/>
      <c r="AS305" s="1225"/>
      <c r="AT305" s="1225"/>
      <c r="AU305" s="1225"/>
      <c r="AV305" s="1225"/>
      <c r="AW305" s="1225"/>
      <c r="AX305" s="1225"/>
      <c r="AY305" s="1225"/>
      <c r="AZ305" s="1225"/>
      <c r="BA305" s="1225"/>
      <c r="BB305" s="1225"/>
      <c r="BC305" s="1225"/>
      <c r="BD305" s="1225"/>
      <c r="BE305" s="1225"/>
      <c r="BF305" s="1225"/>
      <c r="BG305" s="1225"/>
      <c r="BH305" s="1225"/>
      <c r="BI305" s="1225"/>
      <c r="BJ305" s="1225"/>
      <c r="BK305" s="1225"/>
      <c r="BL305" s="1225"/>
      <c r="BM305" s="1225"/>
      <c r="BN305" s="1225"/>
      <c r="BO305" s="1225"/>
      <c r="BP305" s="1225"/>
      <c r="BQ305" s="1225"/>
      <c r="BR305" s="1225"/>
      <c r="BS305" s="1225"/>
      <c r="BT305" s="1225"/>
      <c r="BU305" s="1225"/>
      <c r="BV305" s="1225"/>
      <c r="BW305" s="1225"/>
      <c r="BX305" s="1225"/>
      <c r="BY305" s="1225"/>
      <c r="BZ305" s="1225"/>
      <c r="CA305" s="1225"/>
      <c r="CB305" s="1225"/>
      <c r="CC305" s="1225"/>
      <c r="CD305" s="1225"/>
      <c r="CE305" s="1225"/>
      <c r="CF305" s="1225"/>
      <c r="CG305" s="1225"/>
      <c r="CH305" s="1225"/>
      <c r="CI305" s="1225"/>
      <c r="CJ305" s="1225"/>
      <c r="CK305" s="1225"/>
      <c r="CL305" s="1225"/>
      <c r="CM305" s="1225"/>
      <c r="CN305" s="1225"/>
      <c r="CO305" s="1225"/>
      <c r="CP305" s="1225"/>
      <c r="CQ305" s="1225"/>
      <c r="CR305" s="1225"/>
      <c r="CS305" s="1225"/>
      <c r="CT305" s="1225"/>
    </row>
    <row r="306" spans="1:98" ht="14.4">
      <c r="A306" s="1225"/>
      <c r="B306" s="1225"/>
      <c r="C306" s="1225"/>
      <c r="D306" s="1225"/>
      <c r="E306" s="1225"/>
      <c r="F306" s="1225"/>
      <c r="G306" s="1225"/>
      <c r="H306" s="1225"/>
      <c r="I306" s="1225"/>
      <c r="J306" s="1225"/>
      <c r="K306" s="1225"/>
      <c r="L306" s="1225"/>
      <c r="M306" s="1225"/>
      <c r="N306" s="1225"/>
      <c r="O306" s="1225"/>
      <c r="P306" s="1225"/>
      <c r="Q306" s="1225"/>
      <c r="R306" s="1225"/>
      <c r="S306" s="1225"/>
      <c r="T306" s="1225"/>
      <c r="U306" s="1225"/>
      <c r="V306" s="1225"/>
      <c r="W306" s="1225"/>
      <c r="X306" s="1225"/>
      <c r="Y306" s="1225"/>
      <c r="Z306" s="1225"/>
      <c r="AA306" s="1225"/>
      <c r="AB306" s="1225"/>
      <c r="AC306" s="1225"/>
      <c r="AD306" s="1225"/>
      <c r="AE306" s="1225"/>
      <c r="AF306" s="1225"/>
      <c r="AG306" s="1225"/>
      <c r="AH306" s="1225"/>
      <c r="AI306" s="1225"/>
      <c r="AJ306" s="1225"/>
      <c r="AK306" s="1225"/>
      <c r="AL306" s="1225"/>
      <c r="AM306" s="1225"/>
      <c r="AN306" s="1225"/>
      <c r="AO306" s="1225"/>
      <c r="AP306" s="1225"/>
      <c r="AQ306" s="1225"/>
      <c r="AR306" s="1225"/>
      <c r="AS306" s="1225"/>
      <c r="AT306" s="1225"/>
      <c r="AU306" s="1225"/>
      <c r="AV306" s="1225"/>
      <c r="AW306" s="1225"/>
      <c r="AX306" s="1225"/>
      <c r="AY306" s="1225"/>
      <c r="AZ306" s="1225"/>
      <c r="BA306" s="1225"/>
      <c r="BB306" s="1225"/>
      <c r="BC306" s="1225"/>
      <c r="BD306" s="1225"/>
      <c r="BE306" s="1225"/>
      <c r="BF306" s="1225"/>
      <c r="BG306" s="1225"/>
      <c r="BH306" s="1225"/>
      <c r="BI306" s="1225"/>
      <c r="BJ306" s="1225"/>
      <c r="BK306" s="1225"/>
      <c r="BL306" s="1225"/>
      <c r="BM306" s="1225"/>
      <c r="BN306" s="1225"/>
      <c r="BO306" s="1225"/>
      <c r="BP306" s="1225"/>
      <c r="BQ306" s="1225"/>
      <c r="BR306" s="1225"/>
      <c r="BS306" s="1225"/>
      <c r="BT306" s="1225"/>
      <c r="BU306" s="1225"/>
      <c r="BV306" s="1225"/>
      <c r="BW306" s="1225"/>
      <c r="BX306" s="1225"/>
      <c r="BY306" s="1225"/>
      <c r="BZ306" s="1225"/>
      <c r="CA306" s="1225"/>
      <c r="CB306" s="1225"/>
      <c r="CC306" s="1225"/>
      <c r="CD306" s="1225"/>
      <c r="CE306" s="1225"/>
      <c r="CF306" s="1225"/>
      <c r="CG306" s="1225"/>
      <c r="CH306" s="1225"/>
      <c r="CI306" s="1225"/>
      <c r="CJ306" s="1225"/>
      <c r="CK306" s="1225"/>
      <c r="CL306" s="1225"/>
      <c r="CM306" s="1225"/>
      <c r="CN306" s="1225"/>
      <c r="CO306" s="1225"/>
      <c r="CP306" s="1225"/>
      <c r="CQ306" s="1225"/>
      <c r="CR306" s="1225"/>
      <c r="CS306" s="1225"/>
      <c r="CT306" s="1225"/>
    </row>
    <row r="307" spans="1:98" ht="14.4">
      <c r="A307" s="1225"/>
      <c r="B307" s="1225"/>
      <c r="C307" s="1225"/>
      <c r="D307" s="1225"/>
      <c r="E307" s="1225"/>
      <c r="F307" s="1225"/>
      <c r="G307" s="1225"/>
      <c r="H307" s="1225"/>
      <c r="I307" s="1225"/>
      <c r="J307" s="1225"/>
      <c r="K307" s="1225"/>
      <c r="L307" s="1225"/>
      <c r="M307" s="1225"/>
      <c r="N307" s="1225"/>
      <c r="O307" s="1225"/>
      <c r="P307" s="1225"/>
      <c r="Q307" s="1225"/>
      <c r="R307" s="1225"/>
      <c r="S307" s="1225"/>
      <c r="T307" s="1225"/>
      <c r="U307" s="1225"/>
      <c r="V307" s="1225"/>
      <c r="W307" s="1225"/>
      <c r="X307" s="1225"/>
      <c r="Y307" s="1225"/>
      <c r="Z307" s="1225"/>
      <c r="AA307" s="1225"/>
      <c r="AB307" s="1225"/>
      <c r="AC307" s="1225"/>
      <c r="AD307" s="1225"/>
      <c r="AE307" s="1225"/>
      <c r="AF307" s="1225"/>
      <c r="AG307" s="1225"/>
      <c r="AH307" s="1225"/>
      <c r="AI307" s="1225"/>
      <c r="AJ307" s="1225"/>
      <c r="AK307" s="1225"/>
      <c r="AL307" s="1225"/>
      <c r="AM307" s="1225"/>
      <c r="AN307" s="1225"/>
      <c r="AO307" s="1225"/>
      <c r="AP307" s="1225"/>
      <c r="AQ307" s="1225"/>
      <c r="AR307" s="1225"/>
      <c r="AS307" s="1225"/>
      <c r="AT307" s="1225"/>
      <c r="AU307" s="1225"/>
      <c r="AV307" s="1225"/>
      <c r="AW307" s="1225"/>
      <c r="AX307" s="1225"/>
      <c r="AY307" s="1225"/>
      <c r="AZ307" s="1225"/>
      <c r="BA307" s="1225"/>
      <c r="BB307" s="1225"/>
      <c r="BC307" s="1225"/>
      <c r="BD307" s="1225"/>
      <c r="BE307" s="1225"/>
      <c r="BF307" s="1225"/>
      <c r="BG307" s="1225"/>
      <c r="BH307" s="1225"/>
      <c r="BI307" s="1225"/>
      <c r="BJ307" s="1225"/>
      <c r="BK307" s="1225"/>
      <c r="BL307" s="1225"/>
      <c r="BM307" s="1225"/>
      <c r="BN307" s="1225"/>
      <c r="BO307" s="1225"/>
      <c r="BP307" s="1225"/>
      <c r="BQ307" s="1225"/>
      <c r="BR307" s="1225"/>
      <c r="BS307" s="1225"/>
      <c r="BT307" s="1225"/>
      <c r="BU307" s="1225"/>
      <c r="BV307" s="1225"/>
      <c r="BW307" s="1225"/>
      <c r="BX307" s="1225"/>
      <c r="BY307" s="1225"/>
      <c r="BZ307" s="1225"/>
      <c r="CA307" s="1225"/>
      <c r="CB307" s="1225"/>
      <c r="CC307" s="1225"/>
      <c r="CD307" s="1225"/>
      <c r="CE307" s="1225"/>
      <c r="CF307" s="1225"/>
      <c r="CG307" s="1225"/>
      <c r="CH307" s="1225"/>
      <c r="CI307" s="1225"/>
      <c r="CJ307" s="1225"/>
      <c r="CK307" s="1225"/>
      <c r="CL307" s="1225"/>
      <c r="CM307" s="1225"/>
      <c r="CN307" s="1225"/>
      <c r="CO307" s="1225"/>
      <c r="CP307" s="1225"/>
      <c r="CQ307" s="1225"/>
      <c r="CR307" s="1225"/>
      <c r="CS307" s="1225"/>
      <c r="CT307" s="1225"/>
    </row>
  </sheetData>
  <autoFilter ref="A12:CT173" xr:uid="{00000000-0009-0000-0000-000000000000}"/>
  <mergeCells count="278">
    <mergeCell ref="B274:C274"/>
    <mergeCell ref="D274:F274"/>
    <mergeCell ref="X274:Z274"/>
    <mergeCell ref="AK274:AN274"/>
    <mergeCell ref="CA264:CA273"/>
    <mergeCell ref="CC264:CC273"/>
    <mergeCell ref="CD264:CD273"/>
    <mergeCell ref="CE264:CE273"/>
    <mergeCell ref="CF264:CF273"/>
    <mergeCell ref="CG264:CG273"/>
    <mergeCell ref="BU264:BU273"/>
    <mergeCell ref="BV264:BV273"/>
    <mergeCell ref="BW264:BW273"/>
    <mergeCell ref="BX264:BX273"/>
    <mergeCell ref="BY264:BY273"/>
    <mergeCell ref="BZ264:BZ273"/>
    <mergeCell ref="Q264:Q273"/>
    <mergeCell ref="R264:R273"/>
    <mergeCell ref="S264:S273"/>
    <mergeCell ref="T264:T273"/>
    <mergeCell ref="BS264:BS273"/>
    <mergeCell ref="BT264:BT273"/>
    <mergeCell ref="A264:A273"/>
    <mergeCell ref="B264:C273"/>
    <mergeCell ref="D264:E273"/>
    <mergeCell ref="H264:H273"/>
    <mergeCell ref="M264:M273"/>
    <mergeCell ref="N264:N273"/>
    <mergeCell ref="CA254:CA263"/>
    <mergeCell ref="CC254:CC263"/>
    <mergeCell ref="CD254:CD263"/>
    <mergeCell ref="Q254:Q263"/>
    <mergeCell ref="R254:R263"/>
    <mergeCell ref="S254:S263"/>
    <mergeCell ref="T254:T263"/>
    <mergeCell ref="BS254:BS263"/>
    <mergeCell ref="BT254:BT263"/>
    <mergeCell ref="A254:A263"/>
    <mergeCell ref="B254:C263"/>
    <mergeCell ref="D254:E263"/>
    <mergeCell ref="H254:H263"/>
    <mergeCell ref="M254:M263"/>
    <mergeCell ref="N254:N263"/>
    <mergeCell ref="CE254:CE263"/>
    <mergeCell ref="CF254:CF263"/>
    <mergeCell ref="CG254:CG263"/>
    <mergeCell ref="BU254:BU263"/>
    <mergeCell ref="BV254:BV263"/>
    <mergeCell ref="BW254:BW263"/>
    <mergeCell ref="BX254:BX263"/>
    <mergeCell ref="BY254:BY263"/>
    <mergeCell ref="BZ254:BZ263"/>
    <mergeCell ref="CA244:CA253"/>
    <mergeCell ref="CC244:CC253"/>
    <mergeCell ref="CD244:CD253"/>
    <mergeCell ref="CE244:CE253"/>
    <mergeCell ref="CF244:CF253"/>
    <mergeCell ref="CG244:CG253"/>
    <mergeCell ref="BU244:BU253"/>
    <mergeCell ref="BV244:BV253"/>
    <mergeCell ref="BW244:BW253"/>
    <mergeCell ref="BX244:BX253"/>
    <mergeCell ref="BY244:BY253"/>
    <mergeCell ref="BZ244:BZ253"/>
    <mergeCell ref="Q244:Q253"/>
    <mergeCell ref="R244:R253"/>
    <mergeCell ref="S244:S253"/>
    <mergeCell ref="T244:T253"/>
    <mergeCell ref="BS244:BS253"/>
    <mergeCell ref="BT244:BT253"/>
    <mergeCell ref="A244:A253"/>
    <mergeCell ref="B244:C253"/>
    <mergeCell ref="D244:E253"/>
    <mergeCell ref="H244:H253"/>
    <mergeCell ref="M244:M253"/>
    <mergeCell ref="N244:N253"/>
    <mergeCell ref="CA234:CA243"/>
    <mergeCell ref="CC234:CC243"/>
    <mergeCell ref="CD234:CD243"/>
    <mergeCell ref="CE234:CE243"/>
    <mergeCell ref="CF234:CF243"/>
    <mergeCell ref="CG234:CG243"/>
    <mergeCell ref="BU234:BU243"/>
    <mergeCell ref="BV234:BV243"/>
    <mergeCell ref="BW234:BW243"/>
    <mergeCell ref="BX234:BX243"/>
    <mergeCell ref="BY234:BY243"/>
    <mergeCell ref="BZ234:BZ243"/>
    <mergeCell ref="Q234:Q243"/>
    <mergeCell ref="R234:R243"/>
    <mergeCell ref="S234:S243"/>
    <mergeCell ref="T234:T243"/>
    <mergeCell ref="BS234:BS243"/>
    <mergeCell ref="BT234:BT243"/>
    <mergeCell ref="A234:A243"/>
    <mergeCell ref="B234:C243"/>
    <mergeCell ref="D234:E243"/>
    <mergeCell ref="H234:H243"/>
    <mergeCell ref="M234:M243"/>
    <mergeCell ref="N234:N243"/>
    <mergeCell ref="CA224:CA233"/>
    <mergeCell ref="CC224:CC233"/>
    <mergeCell ref="CD224:CD233"/>
    <mergeCell ref="CE224:CE233"/>
    <mergeCell ref="CF224:CF233"/>
    <mergeCell ref="CG224:CG233"/>
    <mergeCell ref="BU224:BU233"/>
    <mergeCell ref="BV224:BV233"/>
    <mergeCell ref="BW224:BW233"/>
    <mergeCell ref="BX224:BX233"/>
    <mergeCell ref="BY224:BY233"/>
    <mergeCell ref="BZ224:BZ233"/>
    <mergeCell ref="Q224:Q233"/>
    <mergeCell ref="R224:R233"/>
    <mergeCell ref="S224:S233"/>
    <mergeCell ref="T224:T233"/>
    <mergeCell ref="BS224:BS233"/>
    <mergeCell ref="BT224:BT233"/>
    <mergeCell ref="A224:A233"/>
    <mergeCell ref="B224:C233"/>
    <mergeCell ref="D224:E233"/>
    <mergeCell ref="H224:H233"/>
    <mergeCell ref="M224:M233"/>
    <mergeCell ref="N224:N233"/>
    <mergeCell ref="CA214:CA223"/>
    <mergeCell ref="CC214:CC223"/>
    <mergeCell ref="CD214:CD223"/>
    <mergeCell ref="CE214:CE223"/>
    <mergeCell ref="CF214:CF223"/>
    <mergeCell ref="CG214:CG223"/>
    <mergeCell ref="BU214:BU223"/>
    <mergeCell ref="BV214:BV223"/>
    <mergeCell ref="BW214:BW223"/>
    <mergeCell ref="BX214:BX223"/>
    <mergeCell ref="BY214:BY223"/>
    <mergeCell ref="BZ214:BZ223"/>
    <mergeCell ref="Q214:Q223"/>
    <mergeCell ref="R214:R223"/>
    <mergeCell ref="S214:S223"/>
    <mergeCell ref="T214:T223"/>
    <mergeCell ref="BS214:BS223"/>
    <mergeCell ref="BT214:BT223"/>
    <mergeCell ref="A214:A223"/>
    <mergeCell ref="B214:C223"/>
    <mergeCell ref="D214:E223"/>
    <mergeCell ref="H214:H223"/>
    <mergeCell ref="M214:M223"/>
    <mergeCell ref="N214:N223"/>
    <mergeCell ref="CA204:CA213"/>
    <mergeCell ref="CC204:CC213"/>
    <mergeCell ref="CD204:CD213"/>
    <mergeCell ref="CE204:CE213"/>
    <mergeCell ref="CF204:CF213"/>
    <mergeCell ref="CG204:CG213"/>
    <mergeCell ref="BU204:BU213"/>
    <mergeCell ref="BV204:BV213"/>
    <mergeCell ref="BW204:BW213"/>
    <mergeCell ref="BX204:BX213"/>
    <mergeCell ref="BY204:BY213"/>
    <mergeCell ref="BZ204:BZ213"/>
    <mergeCell ref="Q204:Q213"/>
    <mergeCell ref="R204:R213"/>
    <mergeCell ref="S204:S213"/>
    <mergeCell ref="T204:T213"/>
    <mergeCell ref="BS204:BS213"/>
    <mergeCell ref="BT204:BT213"/>
    <mergeCell ref="A204:A213"/>
    <mergeCell ref="B204:C213"/>
    <mergeCell ref="D204:E213"/>
    <mergeCell ref="H204:H213"/>
    <mergeCell ref="M204:M213"/>
    <mergeCell ref="N204:N213"/>
    <mergeCell ref="CA194:CA203"/>
    <mergeCell ref="CC194:CC203"/>
    <mergeCell ref="CD194:CD203"/>
    <mergeCell ref="CE194:CE203"/>
    <mergeCell ref="CF194:CF203"/>
    <mergeCell ref="CG194:CG203"/>
    <mergeCell ref="BU194:BU203"/>
    <mergeCell ref="BV194:BV203"/>
    <mergeCell ref="BW194:BW203"/>
    <mergeCell ref="BX194:BX203"/>
    <mergeCell ref="BY194:BY203"/>
    <mergeCell ref="BZ194:BZ203"/>
    <mergeCell ref="Q194:Q203"/>
    <mergeCell ref="R194:R203"/>
    <mergeCell ref="S194:S203"/>
    <mergeCell ref="T194:T203"/>
    <mergeCell ref="BS194:BS203"/>
    <mergeCell ref="BT194:BT203"/>
    <mergeCell ref="A194:A203"/>
    <mergeCell ref="B194:C203"/>
    <mergeCell ref="D194:E203"/>
    <mergeCell ref="H194:H203"/>
    <mergeCell ref="M194:M203"/>
    <mergeCell ref="N194:N203"/>
    <mergeCell ref="CA184:CA193"/>
    <mergeCell ref="CC184:CC193"/>
    <mergeCell ref="CD184:CD193"/>
    <mergeCell ref="CE184:CE193"/>
    <mergeCell ref="CF184:CF193"/>
    <mergeCell ref="CG184:CG193"/>
    <mergeCell ref="BU184:BU193"/>
    <mergeCell ref="BV184:BV193"/>
    <mergeCell ref="BW184:BW193"/>
    <mergeCell ref="BX184:BX193"/>
    <mergeCell ref="BY184:BY193"/>
    <mergeCell ref="BZ184:BZ193"/>
    <mergeCell ref="Q184:Q193"/>
    <mergeCell ref="R184:R193"/>
    <mergeCell ref="S184:S193"/>
    <mergeCell ref="T184:T193"/>
    <mergeCell ref="BS184:BS193"/>
    <mergeCell ref="BT184:BT193"/>
    <mergeCell ref="A184:A193"/>
    <mergeCell ref="B184:C193"/>
    <mergeCell ref="D184:E193"/>
    <mergeCell ref="H184:H193"/>
    <mergeCell ref="M184:M193"/>
    <mergeCell ref="N184:N193"/>
    <mergeCell ref="CA174:CA183"/>
    <mergeCell ref="CC174:CC183"/>
    <mergeCell ref="CD174:CD183"/>
    <mergeCell ref="CE174:CE183"/>
    <mergeCell ref="CF174:CF183"/>
    <mergeCell ref="CG174:CG183"/>
    <mergeCell ref="BU174:BU183"/>
    <mergeCell ref="BV174:BV183"/>
    <mergeCell ref="BW174:BW183"/>
    <mergeCell ref="BX174:BX183"/>
    <mergeCell ref="BY174:BY183"/>
    <mergeCell ref="BZ174:BZ183"/>
    <mergeCell ref="Q174:Q183"/>
    <mergeCell ref="R174:R183"/>
    <mergeCell ref="S174:S183"/>
    <mergeCell ref="T174:T183"/>
    <mergeCell ref="BS174:BS183"/>
    <mergeCell ref="BT174:BT183"/>
    <mergeCell ref="A174:A183"/>
    <mergeCell ref="B174:C183"/>
    <mergeCell ref="D174:E183"/>
    <mergeCell ref="H174:H183"/>
    <mergeCell ref="M174:M183"/>
    <mergeCell ref="N174:N183"/>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E7C8E-14E8-4BD3-BE81-A9E92F14E4CF}">
  <dimension ref="A1:CT303"/>
  <sheetViews>
    <sheetView showGridLines="0" workbookViewId="0">
      <pane xSplit="3" ySplit="3" topLeftCell="D4" activePane="bottomRight" state="frozen"/>
      <selection pane="topRight" activeCell="D1" sqref="D1"/>
      <selection pane="bottomLeft" activeCell="A4" sqref="A4"/>
      <selection pane="bottomRight" activeCell="E9" sqref="E9"/>
    </sheetView>
  </sheetViews>
  <sheetFormatPr baseColWidth="10" defaultColWidth="14.44140625" defaultRowHeight="14.4" outlineLevelCol="1"/>
  <cols>
    <col min="1" max="1" width="4.109375" style="800" customWidth="1"/>
    <col min="2" max="2" width="29.6640625" style="800" customWidth="1"/>
    <col min="3" max="3" width="11.5546875" style="800" customWidth="1"/>
    <col min="4" max="4" width="7.109375" style="800" customWidth="1"/>
    <col min="5" max="5" width="15.88671875" style="800" customWidth="1"/>
    <col min="6" max="6" width="16.6640625" style="800" customWidth="1"/>
    <col min="7" max="7" width="15.33203125" style="800" customWidth="1"/>
    <col min="8" max="8" width="13.109375" style="800" customWidth="1"/>
    <col min="9" max="12" width="13.109375" style="800" customWidth="1" outlineLevel="1"/>
    <col min="13" max="13" width="17.33203125" style="800" customWidth="1" outlineLevel="1"/>
    <col min="14" max="14" width="18.44140625" style="800" customWidth="1"/>
    <col min="15" max="15" width="35.109375" style="800" customWidth="1"/>
    <col min="16" max="16" width="30.88671875" style="800" customWidth="1"/>
    <col min="17" max="19" width="17.33203125" style="800" customWidth="1" outlineLevel="1"/>
    <col min="20" max="20" width="9.88671875" style="800" customWidth="1" outlineLevel="1"/>
    <col min="21" max="21" width="1.33203125" style="800" customWidth="1"/>
    <col min="22" max="22" width="7.44140625" style="800" customWidth="1"/>
    <col min="23" max="23" width="47.88671875" style="800" customWidth="1"/>
    <col min="24" max="24" width="11.6640625" style="800" customWidth="1"/>
    <col min="25" max="25" width="10.33203125" style="800" customWidth="1"/>
    <col min="26" max="26" width="28.6640625" style="800" customWidth="1"/>
    <col min="27" max="30" width="13.5546875" style="800" customWidth="1" outlineLevel="1"/>
    <col min="31" max="31" width="1.5546875" style="800" customWidth="1"/>
    <col min="32" max="32" width="10.44140625" style="800" customWidth="1"/>
    <col min="33" max="33" width="63.44140625" style="800" customWidth="1"/>
    <col min="34" max="34" width="22" style="800" customWidth="1"/>
    <col min="35" max="35" width="9.6640625" style="800" customWidth="1"/>
    <col min="36" max="36" width="11.5546875" style="800" customWidth="1"/>
    <col min="37" max="40" width="11.5546875" style="800" customWidth="1" outlineLevel="1"/>
    <col min="41" max="41" width="1.5546875" style="800" customWidth="1"/>
    <col min="42" max="42" width="23.5546875" style="800" customWidth="1"/>
    <col min="43" max="43" width="28.109375" style="800" customWidth="1"/>
    <col min="44" max="44" width="2.33203125" style="800" customWidth="1"/>
    <col min="45" max="52" width="12.6640625" style="800" customWidth="1" outlineLevel="1"/>
    <col min="53" max="56" width="12.88671875" style="800" customWidth="1" outlineLevel="1"/>
    <col min="57" max="57" width="13.88671875" style="800" customWidth="1" outlineLevel="1"/>
    <col min="58" max="58" width="14.109375" style="800" customWidth="1" outlineLevel="1"/>
    <col min="59" max="70" width="12.88671875" style="800" customWidth="1" outlineLevel="1"/>
    <col min="71" max="78" width="15.109375" style="800" customWidth="1" outlineLevel="1"/>
    <col min="79" max="79" width="14.33203125" style="800" customWidth="1" outlineLevel="1"/>
    <col min="80" max="80" width="1.6640625" style="800" customWidth="1" outlineLevel="1"/>
    <col min="81" max="85" width="11.5546875" style="800" customWidth="1" outlineLevel="1"/>
    <col min="86" max="98" width="11.5546875" style="800" customWidth="1"/>
    <col min="99" max="16384" width="14.44140625" style="800"/>
  </cols>
  <sheetData>
    <row r="1" spans="1:98" ht="18.600000000000001" thickBot="1">
      <c r="A1" s="4492" t="s">
        <v>0</v>
      </c>
      <c r="B1" s="4183"/>
      <c r="C1" s="4183"/>
      <c r="D1" s="4183"/>
      <c r="E1" s="4183"/>
      <c r="F1" s="4183"/>
      <c r="G1" s="4185"/>
      <c r="H1" s="796"/>
      <c r="I1" s="796"/>
      <c r="J1" s="796"/>
      <c r="K1" s="796"/>
      <c r="L1" s="796"/>
      <c r="M1" s="796"/>
      <c r="N1" s="796"/>
      <c r="O1" s="796"/>
      <c r="P1" s="3012"/>
      <c r="Q1" s="796"/>
      <c r="R1" s="796"/>
      <c r="S1" s="796"/>
      <c r="T1" s="796"/>
      <c r="U1" s="796"/>
      <c r="V1" s="796"/>
      <c r="W1" s="796"/>
      <c r="X1" s="797"/>
      <c r="Y1" s="797"/>
      <c r="Z1" s="3011"/>
      <c r="AA1" s="796"/>
      <c r="AB1" s="796"/>
      <c r="AC1" s="796"/>
      <c r="AD1" s="796"/>
      <c r="AE1" s="796"/>
      <c r="AF1" s="796"/>
      <c r="AG1" s="796"/>
      <c r="AH1" s="796"/>
      <c r="AI1" s="796"/>
      <c r="AJ1" s="3010"/>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5.6">
      <c r="A2" s="4493" t="s">
        <v>1</v>
      </c>
      <c r="B2" s="4208"/>
      <c r="C2" s="801">
        <v>2024</v>
      </c>
      <c r="D2" s="801"/>
      <c r="E2" s="4494" t="s">
        <v>2</v>
      </c>
      <c r="F2" s="802" t="s">
        <v>3</v>
      </c>
      <c r="G2" s="803" t="s">
        <v>4</v>
      </c>
      <c r="H2" s="804"/>
      <c r="I2" s="805"/>
      <c r="J2" s="805"/>
      <c r="K2" s="805"/>
      <c r="L2" s="805"/>
      <c r="M2" s="805"/>
      <c r="N2" s="805"/>
      <c r="O2" s="805"/>
      <c r="P2" s="3006"/>
      <c r="Q2" s="805"/>
      <c r="R2" s="805"/>
      <c r="S2" s="805"/>
      <c r="T2" s="805"/>
      <c r="U2" s="805"/>
      <c r="V2" s="805"/>
      <c r="W2" s="806"/>
      <c r="X2" s="4495"/>
      <c r="Y2" s="4170"/>
      <c r="Z2" s="4170"/>
      <c r="AA2" s="806"/>
      <c r="AB2" s="806"/>
      <c r="AC2" s="806"/>
      <c r="AD2" s="806"/>
      <c r="AE2" s="807"/>
      <c r="AF2" s="807"/>
      <c r="AG2" s="807"/>
      <c r="AH2" s="807"/>
      <c r="AI2" s="807"/>
      <c r="AJ2" s="30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5.6">
      <c r="A3" s="4276"/>
      <c r="B3" s="4210"/>
      <c r="C3" s="810">
        <v>2025</v>
      </c>
      <c r="D3" s="810" t="s">
        <v>4</v>
      </c>
      <c r="E3" s="4188"/>
      <c r="F3" s="811" t="s">
        <v>5</v>
      </c>
      <c r="G3" s="812"/>
      <c r="H3" s="813"/>
      <c r="I3" s="806"/>
      <c r="J3" s="806"/>
      <c r="K3" s="806"/>
      <c r="L3" s="806"/>
      <c r="M3" s="806"/>
      <c r="N3" s="806"/>
      <c r="O3" s="806"/>
      <c r="P3" s="3009"/>
      <c r="Q3" s="806"/>
      <c r="R3" s="806"/>
      <c r="S3" s="806"/>
      <c r="T3" s="806"/>
      <c r="U3" s="806"/>
      <c r="V3" s="806"/>
      <c r="W3" s="806"/>
      <c r="X3" s="806"/>
      <c r="Y3" s="806"/>
      <c r="Z3" s="3008"/>
      <c r="AA3" s="806"/>
      <c r="AB3" s="806"/>
      <c r="AC3" s="806"/>
      <c r="AD3" s="806"/>
      <c r="AE3" s="807"/>
      <c r="AF3" s="807"/>
      <c r="AG3" s="807"/>
      <c r="AH3" s="807"/>
      <c r="AI3" s="807"/>
      <c r="AJ3" s="30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5.6">
      <c r="A4" s="4276"/>
      <c r="B4" s="4210"/>
      <c r="C4" s="810">
        <v>2026</v>
      </c>
      <c r="D4" s="810"/>
      <c r="E4" s="4188"/>
      <c r="F4" s="811" t="s">
        <v>7</v>
      </c>
      <c r="G4" s="812"/>
      <c r="H4" s="813"/>
      <c r="I4" s="806"/>
      <c r="J4" s="806"/>
      <c r="K4" s="806"/>
      <c r="L4" s="806"/>
      <c r="M4" s="806"/>
      <c r="N4" s="806"/>
      <c r="O4" s="806"/>
      <c r="P4" s="3009"/>
      <c r="Q4" s="806"/>
      <c r="R4" s="806"/>
      <c r="S4" s="806"/>
      <c r="T4" s="806"/>
      <c r="U4" s="806"/>
      <c r="V4" s="806"/>
      <c r="W4" s="806"/>
      <c r="X4" s="806"/>
      <c r="Y4" s="806"/>
      <c r="Z4" s="3008"/>
      <c r="AA4" s="806"/>
      <c r="AB4" s="806"/>
      <c r="AC4" s="806"/>
      <c r="AD4" s="806"/>
      <c r="AE4" s="807"/>
      <c r="AF4" s="807"/>
      <c r="AG4" s="807"/>
      <c r="AH4" s="807"/>
      <c r="AI4" s="807"/>
      <c r="AJ4" s="30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6.2" thickBot="1">
      <c r="A5" s="4276"/>
      <c r="B5" s="4210"/>
      <c r="C5" s="814">
        <v>2027</v>
      </c>
      <c r="D5" s="814"/>
      <c r="E5" s="4188"/>
      <c r="F5" s="815" t="s">
        <v>8</v>
      </c>
      <c r="G5" s="816"/>
      <c r="H5" s="813"/>
      <c r="I5" s="806"/>
      <c r="J5" s="806"/>
      <c r="K5" s="806"/>
      <c r="L5" s="806"/>
      <c r="M5" s="806"/>
      <c r="N5" s="806"/>
      <c r="O5" s="806"/>
      <c r="P5" s="3009"/>
      <c r="Q5" s="806"/>
      <c r="R5" s="806"/>
      <c r="S5" s="806"/>
      <c r="T5" s="806"/>
      <c r="U5" s="806"/>
      <c r="V5" s="806"/>
      <c r="W5" s="806"/>
      <c r="X5" s="806"/>
      <c r="Y5" s="806"/>
      <c r="Z5" s="3008"/>
      <c r="AA5" s="806"/>
      <c r="AB5" s="806"/>
      <c r="AC5" s="806"/>
      <c r="AD5" s="806"/>
      <c r="AE5" s="807"/>
      <c r="AF5" s="807"/>
      <c r="AG5" s="807"/>
      <c r="AH5" s="807"/>
      <c r="AI5" s="807"/>
      <c r="AJ5" s="30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5.6">
      <c r="A6" s="4496" t="s">
        <v>9</v>
      </c>
      <c r="B6" s="4280"/>
      <c r="C6" s="4497" t="s">
        <v>1988</v>
      </c>
      <c r="D6" s="4266"/>
      <c r="E6" s="4266"/>
      <c r="F6" s="4266"/>
      <c r="G6" s="4267"/>
      <c r="H6" s="804"/>
      <c r="I6" s="805"/>
      <c r="J6" s="805"/>
      <c r="K6" s="805"/>
      <c r="L6" s="805"/>
      <c r="M6" s="805"/>
      <c r="N6" s="805"/>
      <c r="O6" s="805"/>
      <c r="P6" s="3006"/>
      <c r="Q6" s="805"/>
      <c r="R6" s="805"/>
      <c r="S6" s="805"/>
      <c r="T6" s="805"/>
      <c r="U6" s="805"/>
      <c r="V6" s="805"/>
      <c r="W6" s="807"/>
      <c r="X6" s="807"/>
      <c r="Y6" s="807"/>
      <c r="Z6" s="808"/>
      <c r="AA6" s="807"/>
      <c r="AB6" s="807"/>
      <c r="AC6" s="807"/>
      <c r="AD6" s="807"/>
      <c r="AE6" s="807"/>
      <c r="AF6" s="807"/>
      <c r="AG6" s="807"/>
      <c r="AH6" s="807"/>
      <c r="AI6" s="807"/>
      <c r="AJ6" s="30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5.6">
      <c r="A7" s="4498" t="s">
        <v>11</v>
      </c>
      <c r="B7" s="4254"/>
      <c r="C7" s="4499" t="s">
        <v>1987</v>
      </c>
      <c r="D7" s="4253"/>
      <c r="E7" s="4253"/>
      <c r="F7" s="4253"/>
      <c r="G7" s="4257"/>
      <c r="H7" s="804"/>
      <c r="I7" s="805"/>
      <c r="J7" s="805"/>
      <c r="K7" s="805"/>
      <c r="L7" s="805"/>
      <c r="M7" s="805"/>
      <c r="N7" s="805"/>
      <c r="O7" s="805"/>
      <c r="P7" s="3006"/>
      <c r="Q7" s="805"/>
      <c r="R7" s="805"/>
      <c r="S7" s="805"/>
      <c r="T7" s="805"/>
      <c r="U7" s="805"/>
      <c r="V7" s="805"/>
      <c r="W7" s="809"/>
      <c r="X7" s="807"/>
      <c r="Y7" s="807"/>
      <c r="Z7" s="808"/>
      <c r="AA7" s="807"/>
      <c r="AB7" s="807"/>
      <c r="AC7" s="807"/>
      <c r="AD7" s="807"/>
      <c r="AE7" s="809"/>
      <c r="AF7" s="809"/>
      <c r="AG7" s="809"/>
      <c r="AH7" s="809"/>
      <c r="AI7" s="809"/>
      <c r="AJ7" s="3005"/>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6.2" thickBot="1">
      <c r="A8" s="4500" t="s">
        <v>12</v>
      </c>
      <c r="B8" s="4269"/>
      <c r="C8" s="5056">
        <v>45866</v>
      </c>
      <c r="D8" s="4271"/>
      <c r="E8" s="4271"/>
      <c r="F8" s="4271"/>
      <c r="G8" s="4272"/>
      <c r="H8" s="805"/>
      <c r="I8" s="805"/>
      <c r="J8" s="805"/>
      <c r="K8" s="805"/>
      <c r="L8" s="805"/>
      <c r="M8" s="805"/>
      <c r="N8" s="805"/>
      <c r="O8" s="805"/>
      <c r="P8" s="3006"/>
      <c r="Q8" s="805"/>
      <c r="R8" s="805"/>
      <c r="S8" s="805"/>
      <c r="T8" s="805"/>
      <c r="U8" s="805"/>
      <c r="V8" s="805"/>
      <c r="W8" s="809"/>
      <c r="X8" s="807"/>
      <c r="Y8" s="807"/>
      <c r="Z8" s="808"/>
      <c r="AA8" s="807"/>
      <c r="AB8" s="807"/>
      <c r="AC8" s="807"/>
      <c r="AD8" s="807"/>
      <c r="AE8" s="809"/>
      <c r="AF8" s="809"/>
      <c r="AG8" s="809"/>
      <c r="AH8" s="809"/>
      <c r="AI8" s="809"/>
      <c r="AJ8" s="3005"/>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5" thickBot="1">
      <c r="A9" s="798"/>
      <c r="B9" s="798"/>
      <c r="C9" s="817"/>
      <c r="D9" s="817"/>
      <c r="E9" s="798"/>
      <c r="F9" s="798"/>
      <c r="G9" s="798"/>
      <c r="H9" s="798"/>
      <c r="I9" s="798"/>
      <c r="J9" s="798"/>
      <c r="K9" s="798"/>
      <c r="L9" s="798"/>
      <c r="M9" s="798"/>
      <c r="N9" s="798"/>
      <c r="O9" s="798"/>
      <c r="P9" s="3004"/>
      <c r="Q9" s="798"/>
      <c r="R9" s="798"/>
      <c r="S9" s="798"/>
      <c r="T9" s="798"/>
      <c r="U9" s="798"/>
      <c r="V9" s="817"/>
      <c r="W9" s="798"/>
      <c r="X9" s="817"/>
      <c r="Y9" s="817"/>
      <c r="Z9" s="818"/>
      <c r="AA9" s="817"/>
      <c r="AB9" s="817"/>
      <c r="AC9" s="817"/>
      <c r="AD9" s="817"/>
      <c r="AE9" s="798"/>
      <c r="AF9" s="798"/>
      <c r="AG9" s="798"/>
      <c r="AH9" s="798"/>
      <c r="AI9" s="798"/>
      <c r="AJ9" s="3003"/>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399999999999999">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27.6">
      <c r="A11" s="5350" t="s">
        <v>22</v>
      </c>
      <c r="B11" s="5273" t="s">
        <v>23</v>
      </c>
      <c r="C11" s="5354"/>
      <c r="D11" s="5273" t="s">
        <v>24</v>
      </c>
      <c r="E11" s="5354"/>
      <c r="F11" s="4260" t="s">
        <v>25</v>
      </c>
      <c r="G11" s="4254"/>
      <c r="H11" s="5349" t="s">
        <v>26</v>
      </c>
      <c r="I11" s="4261" t="s">
        <v>27</v>
      </c>
      <c r="J11" s="4262"/>
      <c r="K11" s="4262"/>
      <c r="L11" s="4227"/>
      <c r="M11" s="1191" t="s">
        <v>28</v>
      </c>
      <c r="N11" s="1186" t="s">
        <v>29</v>
      </c>
      <c r="O11" s="1192" t="s">
        <v>30</v>
      </c>
      <c r="P11" s="5412" t="s">
        <v>31</v>
      </c>
      <c r="Q11" s="4263" t="s">
        <v>32</v>
      </c>
      <c r="R11" s="4253"/>
      <c r="S11" s="4253"/>
      <c r="T11" s="4257"/>
      <c r="U11" s="837"/>
      <c r="V11" s="1186" t="s">
        <v>33</v>
      </c>
      <c r="W11" s="1192" t="s">
        <v>34</v>
      </c>
      <c r="X11" s="1192" t="s">
        <v>35</v>
      </c>
      <c r="Y11" s="1192" t="s">
        <v>36</v>
      </c>
      <c r="Z11" s="3002" t="s">
        <v>37</v>
      </c>
      <c r="AA11" s="4261" t="s">
        <v>38</v>
      </c>
      <c r="AB11" s="4262"/>
      <c r="AC11" s="4262"/>
      <c r="AD11" s="4229"/>
      <c r="AE11" s="837"/>
      <c r="AF11" s="1186" t="s">
        <v>39</v>
      </c>
      <c r="AG11" s="1192" t="s">
        <v>40</v>
      </c>
      <c r="AH11" s="1192" t="s">
        <v>41</v>
      </c>
      <c r="AI11" s="1192" t="s">
        <v>42</v>
      </c>
      <c r="AJ11" s="3001"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5" thickBot="1">
      <c r="A12" s="4194"/>
      <c r="B12" s="4209"/>
      <c r="C12" s="4210"/>
      <c r="D12" s="4209"/>
      <c r="E12" s="4210"/>
      <c r="F12" s="1192" t="s">
        <v>57</v>
      </c>
      <c r="G12" s="1192" t="s">
        <v>58</v>
      </c>
      <c r="H12" s="4191"/>
      <c r="I12" s="1231" t="s">
        <v>59</v>
      </c>
      <c r="J12" s="831" t="s">
        <v>60</v>
      </c>
      <c r="K12" s="831" t="s">
        <v>61</v>
      </c>
      <c r="L12" s="831" t="s">
        <v>62</v>
      </c>
      <c r="M12" s="830"/>
      <c r="N12" s="832"/>
      <c r="O12" s="1232"/>
      <c r="P12" s="4191"/>
      <c r="Q12" s="1231" t="s">
        <v>59</v>
      </c>
      <c r="R12" s="831" t="s">
        <v>60</v>
      </c>
      <c r="S12" s="831" t="s">
        <v>61</v>
      </c>
      <c r="T12" s="831" t="s">
        <v>62</v>
      </c>
      <c r="U12" s="837"/>
      <c r="V12" s="827"/>
      <c r="W12" s="2978"/>
      <c r="X12" s="3000"/>
      <c r="Y12" s="3000"/>
      <c r="Z12" s="2999"/>
      <c r="AA12" s="835" t="s">
        <v>59</v>
      </c>
      <c r="AB12" s="836" t="s">
        <v>60</v>
      </c>
      <c r="AC12" s="836" t="s">
        <v>61</v>
      </c>
      <c r="AD12" s="840" t="s">
        <v>62</v>
      </c>
      <c r="AE12" s="837"/>
      <c r="AF12" s="841"/>
      <c r="AG12" s="842"/>
      <c r="AH12" s="842"/>
      <c r="AI12" s="842"/>
      <c r="AJ12" s="2998"/>
      <c r="AK12" s="835" t="s">
        <v>59</v>
      </c>
      <c r="AL12" s="836" t="s">
        <v>60</v>
      </c>
      <c r="AM12" s="836" t="s">
        <v>61</v>
      </c>
      <c r="AN12" s="840" t="s">
        <v>62</v>
      </c>
      <c r="AO12" s="837"/>
      <c r="AP12" s="827"/>
      <c r="AQ12" s="839"/>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27.6">
      <c r="A13" s="5380">
        <v>1</v>
      </c>
      <c r="B13" s="5383" t="s">
        <v>1986</v>
      </c>
      <c r="C13" s="4208"/>
      <c r="D13" s="5405" t="s">
        <v>1961</v>
      </c>
      <c r="E13" s="4210"/>
      <c r="F13" s="858" t="s">
        <v>65</v>
      </c>
      <c r="G13" s="950">
        <v>104</v>
      </c>
      <c r="H13" s="5386" t="s">
        <v>66</v>
      </c>
      <c r="I13" s="2974" t="s">
        <v>280</v>
      </c>
      <c r="J13" s="2984" t="s">
        <v>280</v>
      </c>
      <c r="K13" s="2984" t="s">
        <v>280</v>
      </c>
      <c r="L13" s="2984" t="s">
        <v>280</v>
      </c>
      <c r="M13" s="2997" t="s">
        <v>280</v>
      </c>
      <c r="N13" s="5391">
        <v>120000000</v>
      </c>
      <c r="O13" s="5411" t="s">
        <v>91</v>
      </c>
      <c r="P13" s="5372">
        <v>0</v>
      </c>
      <c r="Q13" s="1596">
        <v>0</v>
      </c>
      <c r="R13" s="864">
        <v>0</v>
      </c>
      <c r="S13" s="864">
        <v>0</v>
      </c>
      <c r="T13" s="865">
        <v>0</v>
      </c>
      <c r="U13" s="2996"/>
      <c r="V13" s="956">
        <v>1</v>
      </c>
      <c r="W13" s="858" t="s">
        <v>1909</v>
      </c>
      <c r="X13" s="2995">
        <v>45901</v>
      </c>
      <c r="Y13" s="2995" t="s">
        <v>1981</v>
      </c>
      <c r="Z13" s="4214" t="s">
        <v>1908</v>
      </c>
      <c r="AA13" s="868"/>
      <c r="AB13" s="869"/>
      <c r="AC13" s="869"/>
      <c r="AD13" s="870"/>
      <c r="AE13" s="871"/>
      <c r="AF13" s="5397" t="s">
        <v>1985</v>
      </c>
      <c r="AG13" s="5398" t="s">
        <v>1984</v>
      </c>
      <c r="AH13" s="5398" t="s">
        <v>1983</v>
      </c>
      <c r="AI13" s="5398" t="s">
        <v>73</v>
      </c>
      <c r="AJ13" s="5399">
        <v>200</v>
      </c>
      <c r="AK13" s="2962">
        <v>0</v>
      </c>
      <c r="AL13" s="2962">
        <v>0</v>
      </c>
      <c r="AM13" s="2962">
        <v>0</v>
      </c>
      <c r="AN13" s="2962">
        <v>0</v>
      </c>
      <c r="AO13" s="2949"/>
      <c r="AP13" s="5394" t="s">
        <v>320</v>
      </c>
      <c r="AQ13" s="5370" t="s">
        <v>356</v>
      </c>
      <c r="AR13" s="881"/>
      <c r="AS13" s="882">
        <f>+I13/G13</f>
        <v>0</v>
      </c>
      <c r="AT13" s="883">
        <f>+J13/G13</f>
        <v>0</v>
      </c>
      <c r="AU13" s="883">
        <f>+K13/G13</f>
        <v>0</v>
      </c>
      <c r="AV13" s="883">
        <f>+L13/G13</f>
        <v>0</v>
      </c>
      <c r="AW13" s="884">
        <f>+AA13/COUNTIF(W13,"*")</f>
        <v>0</v>
      </c>
      <c r="AX13" s="884">
        <f>+AB13/COUNTIF(W13,"*")</f>
        <v>0</v>
      </c>
      <c r="AY13" s="884">
        <f>+AC13/COUNTIF(W13,"*")</f>
        <v>0</v>
      </c>
      <c r="AZ13" s="884" t="e">
        <f>+AD13/COUNTIF(AD13,"*")</f>
        <v>#DIV/0!</v>
      </c>
      <c r="BA13" s="885">
        <f>+AK13/AJ13</f>
        <v>0</v>
      </c>
      <c r="BB13" s="885">
        <f>+AL13/AJ13</f>
        <v>0</v>
      </c>
      <c r="BC13" s="885">
        <f>+AM13/AJ13</f>
        <v>0</v>
      </c>
      <c r="BD13" s="885">
        <f>+AN13/AJ13</f>
        <v>0</v>
      </c>
      <c r="BE13" s="886">
        <v>0.2</v>
      </c>
      <c r="BF13" s="886">
        <v>0.8</v>
      </c>
      <c r="BG13" s="885">
        <f>+AW13*BE13</f>
        <v>0</v>
      </c>
      <c r="BH13" s="885">
        <f>+AX13*BE13</f>
        <v>0</v>
      </c>
      <c r="BI13" s="885">
        <f>+AY13*BE13</f>
        <v>0</v>
      </c>
      <c r="BJ13" s="885" t="e">
        <f>+AZ13*BE13</f>
        <v>#DIV/0!</v>
      </c>
      <c r="BK13" s="885">
        <f>+BA13*BF13</f>
        <v>0</v>
      </c>
      <c r="BL13" s="885">
        <f>+BB13*BF13</f>
        <v>0</v>
      </c>
      <c r="BM13" s="885">
        <f>+BC13*BF13</f>
        <v>0</v>
      </c>
      <c r="BN13" s="885">
        <f>+BD13*BF13</f>
        <v>0</v>
      </c>
      <c r="BO13" s="885">
        <f>+BG13+BK13</f>
        <v>0</v>
      </c>
      <c r="BP13" s="885">
        <f>+BH13+BL13</f>
        <v>0</v>
      </c>
      <c r="BQ13" s="885">
        <f>+BI13+BM13</f>
        <v>0</v>
      </c>
      <c r="BR13" s="885" t="e">
        <f>+BJ13+BN13</f>
        <v>#DIV/0!</v>
      </c>
      <c r="BS13" s="887">
        <f>AVERAGEIF(BO13:BO23,"&lt;&gt;#¡DIV/0!")</f>
        <v>0</v>
      </c>
      <c r="BT13" s="887">
        <f>AVERAGEIF(BP13:BP23,"&lt;&gt;#¡DIV/0!")</f>
        <v>0</v>
      </c>
      <c r="BU13" s="887">
        <f>AVERAGEIF(BQ13:BQ23,"&lt;&gt;#¡DIV/0!")</f>
        <v>0</v>
      </c>
      <c r="BV13" s="887" t="e">
        <f>AVERAGEIF(BR13:BR23,"&lt;&gt;#¡DIV/0!")</f>
        <v>#DIV/0!</v>
      </c>
      <c r="BW13" s="888">
        <f>+C13*BS13</f>
        <v>0</v>
      </c>
      <c r="BX13" s="888">
        <f>+C13*BT13</f>
        <v>0</v>
      </c>
      <c r="BY13" s="888">
        <f>+C13*BU13</f>
        <v>0</v>
      </c>
      <c r="BZ13" s="888" t="e">
        <f>+C13*BV13</f>
        <v>#DIV/0!</v>
      </c>
      <c r="CA13" s="889" t="e">
        <f>SUM(BW13:BZ23)</f>
        <v>#DIV/0!</v>
      </c>
      <c r="CB13" s="798"/>
      <c r="CC13" s="890" t="e">
        <f>+Q13/#REF!</f>
        <v>#REF!</v>
      </c>
      <c r="CD13" s="891" t="e">
        <f>+R13/#REF!</f>
        <v>#REF!</v>
      </c>
      <c r="CE13" s="891" t="e">
        <f>+S13/#REF!</f>
        <v>#REF!</v>
      </c>
      <c r="CF13" s="891" t="e">
        <f>+T13/#REF!</f>
        <v>#REF!</v>
      </c>
      <c r="CG13" s="892" t="e">
        <f>AVERAGE(CC13:CF23)</f>
        <v>#REF!</v>
      </c>
      <c r="CH13" s="798"/>
      <c r="CI13" s="798"/>
      <c r="CJ13" s="798"/>
      <c r="CK13" s="798"/>
      <c r="CL13" s="798"/>
      <c r="CM13" s="798"/>
      <c r="CN13" s="798"/>
      <c r="CO13" s="798"/>
      <c r="CP13" s="798"/>
      <c r="CQ13" s="798"/>
      <c r="CR13" s="798"/>
      <c r="CS13" s="798"/>
      <c r="CT13" s="798"/>
    </row>
    <row r="14" spans="1:98">
      <c r="A14" s="5381"/>
      <c r="B14" s="4170"/>
      <c r="C14" s="4210"/>
      <c r="D14" s="4209"/>
      <c r="E14" s="4210"/>
      <c r="F14" s="898" t="s">
        <v>81</v>
      </c>
      <c r="G14" s="964">
        <f>108+188</f>
        <v>296</v>
      </c>
      <c r="H14" s="4191"/>
      <c r="I14" s="2961" t="s">
        <v>280</v>
      </c>
      <c r="J14" s="2960" t="s">
        <v>280</v>
      </c>
      <c r="K14" s="2960" t="s">
        <v>280</v>
      </c>
      <c r="L14" s="2960" t="s">
        <v>280</v>
      </c>
      <c r="M14" s="2988" t="s">
        <v>280</v>
      </c>
      <c r="N14" s="4194"/>
      <c r="O14" s="4188"/>
      <c r="P14" s="4191"/>
      <c r="Q14" s="1000"/>
      <c r="R14" s="904"/>
      <c r="S14" s="904"/>
      <c r="T14" s="905"/>
      <c r="U14" s="1391"/>
      <c r="V14" s="2994">
        <v>2</v>
      </c>
      <c r="W14" s="999" t="s">
        <v>1900</v>
      </c>
      <c r="X14" s="2993">
        <v>46091</v>
      </c>
      <c r="Y14" s="2993" t="s">
        <v>1969</v>
      </c>
      <c r="Z14" s="4191"/>
      <c r="AA14" s="1003"/>
      <c r="AB14" s="1004"/>
      <c r="AC14" s="1004"/>
      <c r="AD14" s="1005"/>
      <c r="AE14" s="871"/>
      <c r="AF14" s="4194"/>
      <c r="AG14" s="4188"/>
      <c r="AH14" s="4188"/>
      <c r="AI14" s="4188"/>
      <c r="AJ14" s="4191"/>
      <c r="AK14" s="2975">
        <v>0</v>
      </c>
      <c r="AL14" s="2975">
        <v>0</v>
      </c>
      <c r="AM14" s="2975">
        <v>0</v>
      </c>
      <c r="AN14" s="2975">
        <v>0</v>
      </c>
      <c r="AO14" s="2949"/>
      <c r="AP14" s="4194"/>
      <c r="AQ14" s="4191"/>
      <c r="AR14" s="881"/>
      <c r="AS14" s="1013"/>
      <c r="AT14" s="977"/>
      <c r="AU14" s="977"/>
      <c r="AV14" s="977"/>
      <c r="AW14" s="1014"/>
      <c r="AX14" s="1014"/>
      <c r="AY14" s="1014"/>
      <c r="AZ14" s="1014"/>
      <c r="BA14" s="978"/>
      <c r="BB14" s="978"/>
      <c r="BC14" s="978"/>
      <c r="BD14" s="978"/>
      <c r="BE14" s="979"/>
      <c r="BF14" s="979"/>
      <c r="BG14" s="978"/>
      <c r="BH14" s="978"/>
      <c r="BI14" s="978"/>
      <c r="BJ14" s="978"/>
      <c r="BK14" s="978"/>
      <c r="BL14" s="978"/>
      <c r="BM14" s="978"/>
      <c r="BN14" s="978"/>
      <c r="BO14" s="978"/>
      <c r="BP14" s="978"/>
      <c r="BQ14" s="978"/>
      <c r="BR14" s="978"/>
      <c r="BS14" s="1015"/>
      <c r="BT14" s="1015"/>
      <c r="BU14" s="1015"/>
      <c r="BV14" s="1015"/>
      <c r="BW14" s="1559"/>
      <c r="BX14" s="1559"/>
      <c r="BY14" s="1559"/>
      <c r="BZ14" s="1559"/>
      <c r="CA14" s="1016"/>
      <c r="CB14" s="798"/>
      <c r="CC14" s="1560"/>
      <c r="CD14" s="1561"/>
      <c r="CE14" s="1561"/>
      <c r="CF14" s="1561"/>
      <c r="CG14" s="924"/>
      <c r="CH14" s="798"/>
      <c r="CI14" s="798"/>
      <c r="CJ14" s="798"/>
      <c r="CK14" s="798"/>
      <c r="CL14" s="798"/>
      <c r="CM14" s="798"/>
      <c r="CN14" s="798"/>
      <c r="CO14" s="798"/>
      <c r="CP14" s="798"/>
      <c r="CQ14" s="798"/>
      <c r="CR14" s="798"/>
      <c r="CS14" s="798"/>
      <c r="CT14" s="798"/>
    </row>
    <row r="15" spans="1:98">
      <c r="A15" s="5381"/>
      <c r="B15" s="4170"/>
      <c r="C15" s="4210"/>
      <c r="D15" s="4209"/>
      <c r="E15" s="4210"/>
      <c r="F15" s="898"/>
      <c r="G15" s="964"/>
      <c r="H15" s="4191"/>
      <c r="I15" s="899"/>
      <c r="J15" s="900"/>
      <c r="K15" s="900"/>
      <c r="L15" s="900"/>
      <c r="M15" s="925"/>
      <c r="N15" s="4194"/>
      <c r="O15" s="4188"/>
      <c r="P15" s="4191"/>
      <c r="Q15" s="1000"/>
      <c r="R15" s="904"/>
      <c r="S15" s="904"/>
      <c r="T15" s="905"/>
      <c r="U15" s="1391"/>
      <c r="V15" s="970">
        <v>3</v>
      </c>
      <c r="W15" s="898" t="s">
        <v>1898</v>
      </c>
      <c r="X15" s="2992">
        <v>46097</v>
      </c>
      <c r="Y15" s="2992" t="s">
        <v>1977</v>
      </c>
      <c r="Z15" s="4191"/>
      <c r="AA15" s="907"/>
      <c r="AB15" s="908"/>
      <c r="AC15" s="908"/>
      <c r="AD15" s="909"/>
      <c r="AE15" s="871"/>
      <c r="AF15" s="4194"/>
      <c r="AG15" s="4188"/>
      <c r="AH15" s="4188"/>
      <c r="AI15" s="4188"/>
      <c r="AJ15" s="4191"/>
      <c r="AK15" s="2975">
        <v>0</v>
      </c>
      <c r="AL15" s="2986">
        <v>0</v>
      </c>
      <c r="AM15" s="2986">
        <v>0</v>
      </c>
      <c r="AN15" s="2975">
        <v>0</v>
      </c>
      <c r="AO15" s="2949"/>
      <c r="AP15" s="4194"/>
      <c r="AQ15" s="4191"/>
      <c r="AR15" s="881"/>
      <c r="AS15" s="917" t="e">
        <f>+I15/G15</f>
        <v>#DIV/0!</v>
      </c>
      <c r="AT15" s="918" t="e">
        <f>+J15/G15</f>
        <v>#DIV/0!</v>
      </c>
      <c r="AU15" s="918" t="e">
        <f>+K15/G15</f>
        <v>#DIV/0!</v>
      </c>
      <c r="AV15" s="918" t="e">
        <f>+L15/G15</f>
        <v>#DIV/0!</v>
      </c>
      <c r="AW15" s="919">
        <f>+AA15/COUNTIF(W15,"*")</f>
        <v>0</v>
      </c>
      <c r="AX15" s="919">
        <f>+AB15/COUNTIF(W15,"*")</f>
        <v>0</v>
      </c>
      <c r="AY15" s="919">
        <f>+AC15/COUNTIF(W15,"*")</f>
        <v>0</v>
      </c>
      <c r="AZ15" s="919" t="e">
        <f>+AD15/COUNTIF(AD15,"*")</f>
        <v>#DIV/0!</v>
      </c>
      <c r="BA15" s="920" t="e">
        <f>+AK15/AJ15</f>
        <v>#DIV/0!</v>
      </c>
      <c r="BB15" s="920" t="e">
        <f>+AL15/AJ15</f>
        <v>#DIV/0!</v>
      </c>
      <c r="BC15" s="920" t="e">
        <f>+AM15/AJ15</f>
        <v>#DIV/0!</v>
      </c>
      <c r="BD15" s="920" t="e">
        <f>+AN15/AJ15</f>
        <v>#DIV/0!</v>
      </c>
      <c r="BE15" s="921">
        <v>0.2</v>
      </c>
      <c r="BF15" s="921">
        <v>0.8</v>
      </c>
      <c r="BG15" s="920">
        <f>+AW15*BE15</f>
        <v>0</v>
      </c>
      <c r="BH15" s="920">
        <f>+AX15*BE15</f>
        <v>0</v>
      </c>
      <c r="BI15" s="920">
        <f>+AY15*BE15</f>
        <v>0</v>
      </c>
      <c r="BJ15" s="920" t="e">
        <f>+AZ15*BE15</f>
        <v>#DIV/0!</v>
      </c>
      <c r="BK15" s="920" t="e">
        <f>+BA15*BF15</f>
        <v>#DIV/0!</v>
      </c>
      <c r="BL15" s="920" t="e">
        <f>+BB15*BF15</f>
        <v>#DIV/0!</v>
      </c>
      <c r="BM15" s="920" t="e">
        <f>+BC15*BF15</f>
        <v>#DIV/0!</v>
      </c>
      <c r="BN15" s="920" t="e">
        <f>+BD15*BF15</f>
        <v>#DIV/0!</v>
      </c>
      <c r="BO15" s="920" t="e">
        <f t="shared" ref="BO15:BR16" si="0">+BG15+BK15</f>
        <v>#DIV/0!</v>
      </c>
      <c r="BP15" s="920" t="e">
        <f t="shared" si="0"/>
        <v>#DIV/0!</v>
      </c>
      <c r="BQ15" s="920" t="e">
        <f t="shared" si="0"/>
        <v>#DIV/0!</v>
      </c>
      <c r="BR15" s="920" t="e">
        <f t="shared" si="0"/>
        <v>#DIV/0!</v>
      </c>
      <c r="BS15" s="842"/>
      <c r="BT15" s="842"/>
      <c r="BU15" s="842"/>
      <c r="BV15" s="842"/>
      <c r="BW15" s="842"/>
      <c r="BX15" s="842"/>
      <c r="BY15" s="842"/>
      <c r="BZ15" s="842"/>
      <c r="CA15" s="830"/>
      <c r="CB15" s="798"/>
      <c r="CC15" s="922"/>
      <c r="CD15" s="923"/>
      <c r="CE15" s="923"/>
      <c r="CF15" s="923"/>
      <c r="CG15" s="924"/>
      <c r="CH15" s="798"/>
      <c r="CI15" s="798"/>
      <c r="CJ15" s="798"/>
      <c r="CK15" s="798"/>
      <c r="CL15" s="798"/>
      <c r="CM15" s="798"/>
      <c r="CN15" s="798"/>
      <c r="CO15" s="798"/>
      <c r="CP15" s="798"/>
      <c r="CQ15" s="798"/>
      <c r="CR15" s="798"/>
      <c r="CS15" s="798"/>
      <c r="CT15" s="798"/>
    </row>
    <row r="16" spans="1:98">
      <c r="A16" s="5381"/>
      <c r="B16" s="4170"/>
      <c r="C16" s="4210"/>
      <c r="D16" s="4209"/>
      <c r="E16" s="4210"/>
      <c r="F16" s="898"/>
      <c r="G16" s="964"/>
      <c r="H16" s="4191"/>
      <c r="I16" s="899"/>
      <c r="J16" s="900"/>
      <c r="K16" s="900"/>
      <c r="L16" s="900"/>
      <c r="M16" s="925"/>
      <c r="N16" s="4194"/>
      <c r="O16" s="4188"/>
      <c r="P16" s="4191"/>
      <c r="Q16" s="1000"/>
      <c r="R16" s="904"/>
      <c r="S16" s="904"/>
      <c r="T16" s="905"/>
      <c r="U16" s="1391"/>
      <c r="V16" s="970">
        <v>4</v>
      </c>
      <c r="W16" s="898" t="s">
        <v>1904</v>
      </c>
      <c r="X16" s="2992">
        <v>46144</v>
      </c>
      <c r="Y16" s="2992" t="s">
        <v>1903</v>
      </c>
      <c r="Z16" s="4191"/>
      <c r="AA16" s="907"/>
      <c r="AB16" s="908"/>
      <c r="AC16" s="908"/>
      <c r="AD16" s="909"/>
      <c r="AE16" s="871"/>
      <c r="AF16" s="4194"/>
      <c r="AG16" s="4188"/>
      <c r="AH16" s="4188"/>
      <c r="AI16" s="4188"/>
      <c r="AJ16" s="4191"/>
      <c r="AK16" s="2975">
        <v>0</v>
      </c>
      <c r="AL16" s="2986">
        <v>0</v>
      </c>
      <c r="AM16" s="2986">
        <v>0</v>
      </c>
      <c r="AN16" s="2975">
        <v>0</v>
      </c>
      <c r="AO16" s="2949"/>
      <c r="AP16" s="4194"/>
      <c r="AQ16" s="4191"/>
      <c r="AR16" s="881"/>
      <c r="AS16" s="917" t="e">
        <f>+I16/G16</f>
        <v>#DIV/0!</v>
      </c>
      <c r="AT16" s="918" t="e">
        <f>+J16/G16</f>
        <v>#DIV/0!</v>
      </c>
      <c r="AU16" s="918" t="e">
        <f>+K16/G16</f>
        <v>#DIV/0!</v>
      </c>
      <c r="AV16" s="918" t="e">
        <f>+L16/G16</f>
        <v>#DIV/0!</v>
      </c>
      <c r="AW16" s="919">
        <f>+AA16/COUNTIF(W16,"*")</f>
        <v>0</v>
      </c>
      <c r="AX16" s="919">
        <f>+AB16/COUNTIF(W16,"*")</f>
        <v>0</v>
      </c>
      <c r="AY16" s="919">
        <f>+AC16/COUNTIF(W16,"*")</f>
        <v>0</v>
      </c>
      <c r="AZ16" s="919" t="e">
        <f>+AD16/COUNTIF(AD16,"*")</f>
        <v>#DIV/0!</v>
      </c>
      <c r="BA16" s="920" t="e">
        <f>+AK16/AJ16</f>
        <v>#DIV/0!</v>
      </c>
      <c r="BB16" s="920" t="e">
        <f>+AL16/AJ16</f>
        <v>#DIV/0!</v>
      </c>
      <c r="BC16" s="920" t="e">
        <f>+AM16/AJ16</f>
        <v>#DIV/0!</v>
      </c>
      <c r="BD16" s="920" t="e">
        <f>+AN16/AJ16</f>
        <v>#DIV/0!</v>
      </c>
      <c r="BE16" s="921">
        <v>0.2</v>
      </c>
      <c r="BF16" s="921">
        <v>0.8</v>
      </c>
      <c r="BG16" s="920">
        <f>+AW16*BE16</f>
        <v>0</v>
      </c>
      <c r="BH16" s="920">
        <f>+AX16*BE16</f>
        <v>0</v>
      </c>
      <c r="BI16" s="920">
        <f>+AY16*BE16</f>
        <v>0</v>
      </c>
      <c r="BJ16" s="920" t="e">
        <f>+AZ16*BE16</f>
        <v>#DIV/0!</v>
      </c>
      <c r="BK16" s="920" t="e">
        <f>+BA16*BF16</f>
        <v>#DIV/0!</v>
      </c>
      <c r="BL16" s="920" t="e">
        <f>+BB16*BF16</f>
        <v>#DIV/0!</v>
      </c>
      <c r="BM16" s="920" t="e">
        <f>+BC16*BF16</f>
        <v>#DIV/0!</v>
      </c>
      <c r="BN16" s="920" t="e">
        <f>+BD16*BF16</f>
        <v>#DIV/0!</v>
      </c>
      <c r="BO16" s="920" t="e">
        <f t="shared" si="0"/>
        <v>#DIV/0!</v>
      </c>
      <c r="BP16" s="920" t="e">
        <f t="shared" si="0"/>
        <v>#DIV/0!</v>
      </c>
      <c r="BQ16" s="920" t="e">
        <f t="shared" si="0"/>
        <v>#DIV/0!</v>
      </c>
      <c r="BR16" s="920" t="e">
        <f t="shared" si="0"/>
        <v>#DIV/0!</v>
      </c>
      <c r="BS16" s="842"/>
      <c r="BT16" s="842"/>
      <c r="BU16" s="842"/>
      <c r="BV16" s="842"/>
      <c r="BW16" s="842"/>
      <c r="BX16" s="842"/>
      <c r="BY16" s="842"/>
      <c r="BZ16" s="842"/>
      <c r="CA16" s="830"/>
      <c r="CB16" s="798"/>
      <c r="CC16" s="922"/>
      <c r="CD16" s="923"/>
      <c r="CE16" s="923"/>
      <c r="CF16" s="923"/>
      <c r="CG16" s="924"/>
      <c r="CH16" s="798"/>
      <c r="CI16" s="798"/>
      <c r="CJ16" s="798"/>
      <c r="CK16" s="798"/>
      <c r="CL16" s="798"/>
      <c r="CM16" s="798"/>
      <c r="CN16" s="798"/>
      <c r="CO16" s="798"/>
      <c r="CP16" s="798"/>
      <c r="CQ16" s="798"/>
      <c r="CR16" s="798"/>
      <c r="CS16" s="798"/>
      <c r="CT16" s="798"/>
    </row>
    <row r="17" spans="1:98">
      <c r="A17" s="5381"/>
      <c r="B17" s="4170"/>
      <c r="C17" s="4210"/>
      <c r="D17" s="4209"/>
      <c r="E17" s="4210"/>
      <c r="F17" s="898"/>
      <c r="G17" s="964"/>
      <c r="H17" s="4191"/>
      <c r="I17" s="899"/>
      <c r="J17" s="900"/>
      <c r="K17" s="900"/>
      <c r="L17" s="900"/>
      <c r="M17" s="925"/>
      <c r="N17" s="4194"/>
      <c r="O17" s="4188"/>
      <c r="P17" s="4191"/>
      <c r="Q17" s="1000"/>
      <c r="R17" s="904"/>
      <c r="S17" s="904"/>
      <c r="T17" s="905"/>
      <c r="U17" s="1391"/>
      <c r="V17" s="970">
        <v>5</v>
      </c>
      <c r="W17" s="898" t="s">
        <v>1957</v>
      </c>
      <c r="X17" s="2992">
        <v>46281</v>
      </c>
      <c r="Y17" s="2992" t="s">
        <v>1896</v>
      </c>
      <c r="Z17" s="4191"/>
      <c r="AA17" s="907"/>
      <c r="AB17" s="908"/>
      <c r="AC17" s="908"/>
      <c r="AD17" s="909"/>
      <c r="AE17" s="871"/>
      <c r="AF17" s="4194"/>
      <c r="AG17" s="4188"/>
      <c r="AH17" s="4188"/>
      <c r="AI17" s="4188"/>
      <c r="AJ17" s="4191"/>
      <c r="AK17" s="2975">
        <v>0</v>
      </c>
      <c r="AL17" s="2986">
        <v>0</v>
      </c>
      <c r="AM17" s="2986">
        <v>0</v>
      </c>
      <c r="AN17" s="2975">
        <v>0</v>
      </c>
      <c r="AO17" s="2949"/>
      <c r="AP17" s="4194"/>
      <c r="AQ17" s="4191"/>
      <c r="AR17" s="881"/>
      <c r="AS17" s="917"/>
      <c r="AT17" s="918"/>
      <c r="AU17" s="918"/>
      <c r="AV17" s="918"/>
      <c r="AW17" s="919"/>
      <c r="AX17" s="919"/>
      <c r="AY17" s="919"/>
      <c r="AZ17" s="919"/>
      <c r="BA17" s="920"/>
      <c r="BB17" s="920"/>
      <c r="BC17" s="920"/>
      <c r="BD17" s="920"/>
      <c r="BE17" s="921"/>
      <c r="BF17" s="921"/>
      <c r="BG17" s="920"/>
      <c r="BH17" s="920"/>
      <c r="BI17" s="920"/>
      <c r="BJ17" s="920"/>
      <c r="BK17" s="920"/>
      <c r="BL17" s="920"/>
      <c r="BM17" s="920"/>
      <c r="BN17" s="920"/>
      <c r="BO17" s="920"/>
      <c r="BP17" s="920"/>
      <c r="BQ17" s="920"/>
      <c r="BR17" s="920"/>
      <c r="BS17" s="842"/>
      <c r="BT17" s="842"/>
      <c r="BU17" s="842"/>
      <c r="BV17" s="842"/>
      <c r="BW17" s="842"/>
      <c r="BX17" s="842"/>
      <c r="BY17" s="842"/>
      <c r="BZ17" s="842"/>
      <c r="CA17" s="830"/>
      <c r="CB17" s="798"/>
      <c r="CC17" s="922"/>
      <c r="CD17" s="923"/>
      <c r="CE17" s="923"/>
      <c r="CF17" s="923"/>
      <c r="CG17" s="924"/>
      <c r="CH17" s="798"/>
      <c r="CI17" s="798"/>
      <c r="CJ17" s="798"/>
      <c r="CK17" s="798"/>
      <c r="CL17" s="798"/>
      <c r="CM17" s="798"/>
      <c r="CN17" s="798"/>
      <c r="CO17" s="798"/>
      <c r="CP17" s="798"/>
      <c r="CQ17" s="798"/>
      <c r="CR17" s="798"/>
      <c r="CS17" s="798"/>
      <c r="CT17" s="798"/>
    </row>
    <row r="18" spans="1:98">
      <c r="A18" s="5381"/>
      <c r="B18" s="4170"/>
      <c r="C18" s="4210"/>
      <c r="D18" s="4209"/>
      <c r="E18" s="4210"/>
      <c r="F18" s="898"/>
      <c r="G18" s="964"/>
      <c r="H18" s="4191"/>
      <c r="I18" s="899"/>
      <c r="J18" s="900"/>
      <c r="K18" s="900"/>
      <c r="L18" s="900"/>
      <c r="M18" s="925"/>
      <c r="N18" s="4194"/>
      <c r="O18" s="4188"/>
      <c r="P18" s="4191"/>
      <c r="Q18" s="1000"/>
      <c r="R18" s="904"/>
      <c r="S18" s="904"/>
      <c r="T18" s="905"/>
      <c r="U18" s="1391"/>
      <c r="V18" s="970">
        <v>6</v>
      </c>
      <c r="W18" s="898" t="s">
        <v>1895</v>
      </c>
      <c r="X18" s="2992">
        <v>46249</v>
      </c>
      <c r="Y18" s="2992" t="s">
        <v>1894</v>
      </c>
      <c r="Z18" s="4191"/>
      <c r="AA18" s="907"/>
      <c r="AB18" s="908"/>
      <c r="AC18" s="908"/>
      <c r="AD18" s="909"/>
      <c r="AE18" s="871"/>
      <c r="AF18" s="4194"/>
      <c r="AG18" s="4188"/>
      <c r="AH18" s="4188"/>
      <c r="AI18" s="4188"/>
      <c r="AJ18" s="4191"/>
      <c r="AK18" s="2975">
        <v>0</v>
      </c>
      <c r="AL18" s="2986">
        <v>0</v>
      </c>
      <c r="AM18" s="2986">
        <v>0</v>
      </c>
      <c r="AN18" s="2975">
        <v>0</v>
      </c>
      <c r="AO18" s="2949"/>
      <c r="AP18" s="4194"/>
      <c r="AQ18" s="4191"/>
      <c r="AR18" s="881"/>
      <c r="AS18" s="917" t="e">
        <f>+I18/G18</f>
        <v>#DIV/0!</v>
      </c>
      <c r="AT18" s="918" t="e">
        <f>+J18/G18</f>
        <v>#DIV/0!</v>
      </c>
      <c r="AU18" s="918" t="e">
        <f>+K18/G18</f>
        <v>#DIV/0!</v>
      </c>
      <c r="AV18" s="918" t="e">
        <f>+L18/G18</f>
        <v>#DIV/0!</v>
      </c>
      <c r="AW18" s="919">
        <f>+AA18/COUNTIF(W18,"*")</f>
        <v>0</v>
      </c>
      <c r="AX18" s="919">
        <f>+AB18/COUNTIF(W18,"*")</f>
        <v>0</v>
      </c>
      <c r="AY18" s="919">
        <f>+AC18/COUNTIF(W18,"*")</f>
        <v>0</v>
      </c>
      <c r="AZ18" s="919" t="e">
        <f>+AD18/COUNTIF(AD18,"*")</f>
        <v>#DIV/0!</v>
      </c>
      <c r="BA18" s="920" t="e">
        <f>+AK18/AJ18</f>
        <v>#DIV/0!</v>
      </c>
      <c r="BB18" s="920" t="e">
        <f>+AL18/AJ18</f>
        <v>#DIV/0!</v>
      </c>
      <c r="BC18" s="920" t="e">
        <f>+AM18/AJ18</f>
        <v>#DIV/0!</v>
      </c>
      <c r="BD18" s="920" t="e">
        <f>+AN18/AJ18</f>
        <v>#DIV/0!</v>
      </c>
      <c r="BE18" s="921">
        <v>0.2</v>
      </c>
      <c r="BF18" s="921">
        <v>0.8</v>
      </c>
      <c r="BG18" s="920">
        <f>+AW18*BE18</f>
        <v>0</v>
      </c>
      <c r="BH18" s="920">
        <f>+AX18*BE18</f>
        <v>0</v>
      </c>
      <c r="BI18" s="920">
        <f>+AY18*BE18</f>
        <v>0</v>
      </c>
      <c r="BJ18" s="920" t="e">
        <f>+AZ18*BE18</f>
        <v>#DIV/0!</v>
      </c>
      <c r="BK18" s="920" t="e">
        <f>+BA18*BF18</f>
        <v>#DIV/0!</v>
      </c>
      <c r="BL18" s="920" t="e">
        <f>+BB18*BF18</f>
        <v>#DIV/0!</v>
      </c>
      <c r="BM18" s="920" t="e">
        <f>+BC18*BF18</f>
        <v>#DIV/0!</v>
      </c>
      <c r="BN18" s="920" t="e">
        <f>+BD18*BF18</f>
        <v>#DIV/0!</v>
      </c>
      <c r="BO18" s="920" t="e">
        <f t="shared" ref="BO18:BR19" si="1">+BG18+BK18</f>
        <v>#DIV/0!</v>
      </c>
      <c r="BP18" s="920" t="e">
        <f t="shared" si="1"/>
        <v>#DIV/0!</v>
      </c>
      <c r="BQ18" s="920" t="e">
        <f t="shared" si="1"/>
        <v>#DIV/0!</v>
      </c>
      <c r="BR18" s="920" t="e">
        <f t="shared" si="1"/>
        <v>#DIV/0!</v>
      </c>
      <c r="BS18" s="842"/>
      <c r="BT18" s="842"/>
      <c r="BU18" s="842"/>
      <c r="BV18" s="842"/>
      <c r="BW18" s="842"/>
      <c r="BX18" s="842"/>
      <c r="BY18" s="842"/>
      <c r="BZ18" s="842"/>
      <c r="CA18" s="830"/>
      <c r="CB18" s="798"/>
      <c r="CC18" s="922"/>
      <c r="CD18" s="923"/>
      <c r="CE18" s="923"/>
      <c r="CF18" s="923"/>
      <c r="CG18" s="924"/>
      <c r="CH18" s="798"/>
      <c r="CI18" s="798"/>
      <c r="CJ18" s="798"/>
      <c r="CK18" s="798"/>
      <c r="CL18" s="798"/>
      <c r="CM18" s="798"/>
      <c r="CN18" s="798"/>
      <c r="CO18" s="798"/>
      <c r="CP18" s="798"/>
      <c r="CQ18" s="798"/>
      <c r="CR18" s="798"/>
      <c r="CS18" s="798"/>
      <c r="CT18" s="798"/>
    </row>
    <row r="19" spans="1:98">
      <c r="A19" s="5381"/>
      <c r="B19" s="4170"/>
      <c r="C19" s="4210"/>
      <c r="D19" s="4209"/>
      <c r="E19" s="4210"/>
      <c r="F19" s="898"/>
      <c r="G19" s="964"/>
      <c r="H19" s="4191"/>
      <c r="I19" s="899"/>
      <c r="J19" s="900"/>
      <c r="K19" s="900"/>
      <c r="L19" s="900"/>
      <c r="M19" s="925"/>
      <c r="N19" s="4194"/>
      <c r="O19" s="4188"/>
      <c r="P19" s="4191"/>
      <c r="Q19" s="1000"/>
      <c r="R19" s="904"/>
      <c r="S19" s="904"/>
      <c r="T19" s="905"/>
      <c r="U19" s="1391"/>
      <c r="V19" s="970">
        <v>7</v>
      </c>
      <c r="W19" s="898" t="s">
        <v>1891</v>
      </c>
      <c r="X19" s="2992">
        <v>46312</v>
      </c>
      <c r="Y19" s="2992" t="s">
        <v>1890</v>
      </c>
      <c r="Z19" s="4191"/>
      <c r="AA19" s="907"/>
      <c r="AB19" s="908"/>
      <c r="AC19" s="908"/>
      <c r="AD19" s="909"/>
      <c r="AE19" s="871"/>
      <c r="AF19" s="4194"/>
      <c r="AG19" s="4188"/>
      <c r="AH19" s="4188"/>
      <c r="AI19" s="4188"/>
      <c r="AJ19" s="4191"/>
      <c r="AK19" s="2975">
        <v>0</v>
      </c>
      <c r="AL19" s="2986">
        <v>0</v>
      </c>
      <c r="AM19" s="2986">
        <v>0</v>
      </c>
      <c r="AN19" s="2975">
        <v>0</v>
      </c>
      <c r="AO19" s="2949"/>
      <c r="AP19" s="4194"/>
      <c r="AQ19" s="4191"/>
      <c r="AR19" s="881"/>
      <c r="AS19" s="917" t="e">
        <f>+I19/G19</f>
        <v>#DIV/0!</v>
      </c>
      <c r="AT19" s="918" t="e">
        <f>+J19/G19</f>
        <v>#DIV/0!</v>
      </c>
      <c r="AU19" s="918" t="e">
        <f>+K19/G19</f>
        <v>#DIV/0!</v>
      </c>
      <c r="AV19" s="918" t="e">
        <f>+L19/G19</f>
        <v>#DIV/0!</v>
      </c>
      <c r="AW19" s="919">
        <f>+AA19/COUNTIF(W19,"*")</f>
        <v>0</v>
      </c>
      <c r="AX19" s="919">
        <f>+AB19/COUNTIF(W19,"*")</f>
        <v>0</v>
      </c>
      <c r="AY19" s="919">
        <f>+AC19/COUNTIF(W19,"*")</f>
        <v>0</v>
      </c>
      <c r="AZ19" s="919" t="e">
        <f>+AD19/COUNTIF(AD19,"*")</f>
        <v>#DIV/0!</v>
      </c>
      <c r="BA19" s="920" t="e">
        <f>+AK19/AJ19</f>
        <v>#DIV/0!</v>
      </c>
      <c r="BB19" s="920" t="e">
        <f>+AL19/AJ19</f>
        <v>#DIV/0!</v>
      </c>
      <c r="BC19" s="920" t="e">
        <f>+AM19/AJ19</f>
        <v>#DIV/0!</v>
      </c>
      <c r="BD19" s="920" t="e">
        <f>+AN19/AJ19</f>
        <v>#DIV/0!</v>
      </c>
      <c r="BE19" s="921">
        <v>0.2</v>
      </c>
      <c r="BF19" s="921">
        <v>0.8</v>
      </c>
      <c r="BG19" s="920">
        <f>+AW19*BE19</f>
        <v>0</v>
      </c>
      <c r="BH19" s="920">
        <f>+AX19*BE19</f>
        <v>0</v>
      </c>
      <c r="BI19" s="920">
        <f>+AY19*BE19</f>
        <v>0</v>
      </c>
      <c r="BJ19" s="920" t="e">
        <f>+AZ19*BE19</f>
        <v>#DIV/0!</v>
      </c>
      <c r="BK19" s="920" t="e">
        <f>+BA19*BF19</f>
        <v>#DIV/0!</v>
      </c>
      <c r="BL19" s="920" t="e">
        <f>+BB19*BF19</f>
        <v>#DIV/0!</v>
      </c>
      <c r="BM19" s="920" t="e">
        <f>+BC19*BF19</f>
        <v>#DIV/0!</v>
      </c>
      <c r="BN19" s="920" t="e">
        <f>+BD19*BF19</f>
        <v>#DIV/0!</v>
      </c>
      <c r="BO19" s="920" t="e">
        <f t="shared" si="1"/>
        <v>#DIV/0!</v>
      </c>
      <c r="BP19" s="920" t="e">
        <f t="shared" si="1"/>
        <v>#DIV/0!</v>
      </c>
      <c r="BQ19" s="920" t="e">
        <f t="shared" si="1"/>
        <v>#DIV/0!</v>
      </c>
      <c r="BR19" s="920" t="e">
        <f t="shared" si="1"/>
        <v>#DIV/0!</v>
      </c>
      <c r="BS19" s="842"/>
      <c r="BT19" s="842"/>
      <c r="BU19" s="842"/>
      <c r="BV19" s="842"/>
      <c r="BW19" s="842"/>
      <c r="BX19" s="842"/>
      <c r="BY19" s="842"/>
      <c r="BZ19" s="842"/>
      <c r="CA19" s="830"/>
      <c r="CB19" s="798"/>
      <c r="CC19" s="922"/>
      <c r="CD19" s="923"/>
      <c r="CE19" s="923"/>
      <c r="CF19" s="923"/>
      <c r="CG19" s="924"/>
      <c r="CH19" s="798"/>
      <c r="CI19" s="798"/>
      <c r="CJ19" s="798"/>
      <c r="CK19" s="798"/>
      <c r="CL19" s="798"/>
      <c r="CM19" s="798"/>
      <c r="CN19" s="798"/>
      <c r="CO19" s="798"/>
      <c r="CP19" s="798"/>
      <c r="CQ19" s="798"/>
      <c r="CR19" s="798"/>
      <c r="CS19" s="798"/>
      <c r="CT19" s="798"/>
    </row>
    <row r="20" spans="1:98">
      <c r="A20" s="5381"/>
      <c r="B20" s="4170"/>
      <c r="C20" s="4210"/>
      <c r="D20" s="4209"/>
      <c r="E20" s="4210"/>
      <c r="F20" s="898"/>
      <c r="G20" s="964"/>
      <c r="H20" s="4191"/>
      <c r="I20" s="899"/>
      <c r="J20" s="900"/>
      <c r="K20" s="900"/>
      <c r="L20" s="900"/>
      <c r="M20" s="925"/>
      <c r="N20" s="4194"/>
      <c r="O20" s="4188"/>
      <c r="P20" s="4191"/>
      <c r="Q20" s="1000"/>
      <c r="R20" s="904"/>
      <c r="S20" s="904"/>
      <c r="T20" s="905"/>
      <c r="U20" s="1391"/>
      <c r="V20" s="970">
        <v>8</v>
      </c>
      <c r="W20" s="898" t="s">
        <v>1893</v>
      </c>
      <c r="X20" s="2992">
        <v>46316</v>
      </c>
      <c r="Y20" s="2992" t="s">
        <v>1892</v>
      </c>
      <c r="Z20" s="4191"/>
      <c r="AA20" s="907"/>
      <c r="AB20" s="908"/>
      <c r="AC20" s="908"/>
      <c r="AD20" s="909"/>
      <c r="AE20" s="871"/>
      <c r="AF20" s="4194"/>
      <c r="AG20" s="4188"/>
      <c r="AH20" s="4188"/>
      <c r="AI20" s="4188"/>
      <c r="AJ20" s="4191"/>
      <c r="AK20" s="2975">
        <v>0</v>
      </c>
      <c r="AL20" s="2986">
        <v>0</v>
      </c>
      <c r="AM20" s="2986">
        <v>0</v>
      </c>
      <c r="AN20" s="2975">
        <v>0</v>
      </c>
      <c r="AO20" s="2949"/>
      <c r="AP20" s="4194"/>
      <c r="AQ20" s="4191"/>
      <c r="AR20" s="881"/>
      <c r="AS20" s="917"/>
      <c r="AT20" s="918"/>
      <c r="AU20" s="918"/>
      <c r="AV20" s="918"/>
      <c r="AW20" s="919"/>
      <c r="AX20" s="919"/>
      <c r="AY20" s="919"/>
      <c r="AZ20" s="919"/>
      <c r="BA20" s="920"/>
      <c r="BB20" s="920"/>
      <c r="BC20" s="920"/>
      <c r="BD20" s="920"/>
      <c r="BE20" s="921"/>
      <c r="BF20" s="921"/>
      <c r="BG20" s="920"/>
      <c r="BH20" s="920"/>
      <c r="BI20" s="920"/>
      <c r="BJ20" s="920"/>
      <c r="BK20" s="920"/>
      <c r="BL20" s="920"/>
      <c r="BM20" s="920"/>
      <c r="BN20" s="920"/>
      <c r="BO20" s="920"/>
      <c r="BP20" s="920"/>
      <c r="BQ20" s="920"/>
      <c r="BR20" s="920"/>
      <c r="BS20" s="842"/>
      <c r="BT20" s="842"/>
      <c r="BU20" s="842"/>
      <c r="BV20" s="842"/>
      <c r="BW20" s="842"/>
      <c r="BX20" s="842"/>
      <c r="BY20" s="842"/>
      <c r="BZ20" s="842"/>
      <c r="CA20" s="830"/>
      <c r="CB20" s="798"/>
      <c r="CC20" s="922"/>
      <c r="CD20" s="923"/>
      <c r="CE20" s="923"/>
      <c r="CF20" s="923"/>
      <c r="CG20" s="924"/>
      <c r="CH20" s="798"/>
      <c r="CI20" s="798"/>
      <c r="CJ20" s="798"/>
      <c r="CK20" s="798"/>
      <c r="CL20" s="798"/>
      <c r="CM20" s="798"/>
      <c r="CN20" s="798"/>
      <c r="CO20" s="798"/>
      <c r="CP20" s="798"/>
      <c r="CQ20" s="798"/>
      <c r="CR20" s="798"/>
      <c r="CS20" s="798"/>
      <c r="CT20" s="798"/>
    </row>
    <row r="21" spans="1:98">
      <c r="A21" s="5381"/>
      <c r="B21" s="4170"/>
      <c r="C21" s="4210"/>
      <c r="D21" s="4209"/>
      <c r="E21" s="4210"/>
      <c r="F21" s="898"/>
      <c r="G21" s="964"/>
      <c r="H21" s="4191"/>
      <c r="I21" s="899"/>
      <c r="J21" s="900"/>
      <c r="K21" s="900"/>
      <c r="L21" s="900"/>
      <c r="M21" s="925"/>
      <c r="N21" s="4194"/>
      <c r="O21" s="4188"/>
      <c r="P21" s="4191"/>
      <c r="Q21" s="1000"/>
      <c r="R21" s="904"/>
      <c r="S21" s="904"/>
      <c r="T21" s="905"/>
      <c r="U21" s="1391"/>
      <c r="V21" s="970">
        <v>9</v>
      </c>
      <c r="W21" s="898" t="s">
        <v>1902</v>
      </c>
      <c r="X21" s="2992">
        <v>46098</v>
      </c>
      <c r="Y21" s="2992" t="s">
        <v>1901</v>
      </c>
      <c r="Z21" s="4191"/>
      <c r="AA21" s="907"/>
      <c r="AB21" s="908"/>
      <c r="AC21" s="908"/>
      <c r="AD21" s="909"/>
      <c r="AE21" s="871"/>
      <c r="AF21" s="4194"/>
      <c r="AG21" s="4188"/>
      <c r="AH21" s="4188"/>
      <c r="AI21" s="4188"/>
      <c r="AJ21" s="4191"/>
      <c r="AK21" s="2975">
        <v>0</v>
      </c>
      <c r="AL21" s="2986">
        <v>0</v>
      </c>
      <c r="AM21" s="2986">
        <v>0</v>
      </c>
      <c r="AN21" s="2975">
        <v>0</v>
      </c>
      <c r="AO21" s="2949"/>
      <c r="AP21" s="4194"/>
      <c r="AQ21" s="4191"/>
      <c r="AR21" s="881"/>
      <c r="AS21" s="917" t="e">
        <f>+I21/G21</f>
        <v>#DIV/0!</v>
      </c>
      <c r="AT21" s="918" t="e">
        <f>+J21/G21</f>
        <v>#DIV/0!</v>
      </c>
      <c r="AU21" s="918" t="e">
        <f>+K21/G21</f>
        <v>#DIV/0!</v>
      </c>
      <c r="AV21" s="918" t="e">
        <f>+L21/G21</f>
        <v>#DIV/0!</v>
      </c>
      <c r="AW21" s="919">
        <f t="shared" ref="AW21:AW31" si="2">+AA21/COUNTIF(W21,"*")</f>
        <v>0</v>
      </c>
      <c r="AX21" s="919">
        <f t="shared" ref="AX21:AX31" si="3">+AB21/COUNTIF(W21,"*")</f>
        <v>0</v>
      </c>
      <c r="AY21" s="919">
        <f t="shared" ref="AY21:AY31" si="4">+AC21/COUNTIF(W21,"*")</f>
        <v>0</v>
      </c>
      <c r="AZ21" s="919" t="e">
        <f>+AD21/COUNTIF(AD21,"*")</f>
        <v>#DIV/0!</v>
      </c>
      <c r="BA21" s="920" t="e">
        <f>+AK21/AJ21</f>
        <v>#DIV/0!</v>
      </c>
      <c r="BB21" s="920" t="e">
        <f>+AL21/AJ21</f>
        <v>#DIV/0!</v>
      </c>
      <c r="BC21" s="920" t="e">
        <f>+AM21/AJ21</f>
        <v>#DIV/0!</v>
      </c>
      <c r="BD21" s="920" t="e">
        <f>+AN21/AJ21</f>
        <v>#DIV/0!</v>
      </c>
      <c r="BE21" s="921">
        <v>0.2</v>
      </c>
      <c r="BF21" s="921">
        <v>0.8</v>
      </c>
      <c r="BG21" s="920">
        <f>+AW21*BE21</f>
        <v>0</v>
      </c>
      <c r="BH21" s="920">
        <f>+AX21*BE21</f>
        <v>0</v>
      </c>
      <c r="BI21" s="920">
        <f>+AY21*BE21</f>
        <v>0</v>
      </c>
      <c r="BJ21" s="920" t="e">
        <f>+AZ21*BE21</f>
        <v>#DIV/0!</v>
      </c>
      <c r="BK21" s="920" t="e">
        <f>+BA21*BF21</f>
        <v>#DIV/0!</v>
      </c>
      <c r="BL21" s="920" t="e">
        <f>+BB21*BF21</f>
        <v>#DIV/0!</v>
      </c>
      <c r="BM21" s="920" t="e">
        <f>+BC21*BF21</f>
        <v>#DIV/0!</v>
      </c>
      <c r="BN21" s="920" t="e">
        <f>+BD21*BF21</f>
        <v>#DIV/0!</v>
      </c>
      <c r="BO21" s="920" t="e">
        <f t="shared" ref="BO21:BR22" si="5">+BG21+BK21</f>
        <v>#DIV/0!</v>
      </c>
      <c r="BP21" s="920" t="e">
        <f t="shared" si="5"/>
        <v>#DIV/0!</v>
      </c>
      <c r="BQ21" s="920" t="e">
        <f t="shared" si="5"/>
        <v>#DIV/0!</v>
      </c>
      <c r="BR21" s="920" t="e">
        <f t="shared" si="5"/>
        <v>#DIV/0!</v>
      </c>
      <c r="BS21" s="842"/>
      <c r="BT21" s="842"/>
      <c r="BU21" s="842"/>
      <c r="BV21" s="842"/>
      <c r="BW21" s="842"/>
      <c r="BX21" s="842"/>
      <c r="BY21" s="842"/>
      <c r="BZ21" s="842"/>
      <c r="CA21" s="830"/>
      <c r="CB21" s="798"/>
      <c r="CC21" s="922"/>
      <c r="CD21" s="923"/>
      <c r="CE21" s="923"/>
      <c r="CF21" s="923"/>
      <c r="CG21" s="924"/>
      <c r="CH21" s="798"/>
      <c r="CI21" s="798"/>
      <c r="CJ21" s="798"/>
      <c r="CK21" s="798"/>
      <c r="CL21" s="798"/>
      <c r="CM21" s="798"/>
      <c r="CN21" s="798"/>
      <c r="CO21" s="798"/>
      <c r="CP21" s="798"/>
      <c r="CQ21" s="798"/>
      <c r="CR21" s="798"/>
      <c r="CS21" s="798"/>
      <c r="CT21" s="798"/>
    </row>
    <row r="22" spans="1:98">
      <c r="A22" s="5381"/>
      <c r="B22" s="4170"/>
      <c r="C22" s="4210"/>
      <c r="D22" s="4209"/>
      <c r="E22" s="4210"/>
      <c r="F22" s="898"/>
      <c r="G22" s="964"/>
      <c r="H22" s="4191"/>
      <c r="I22" s="899"/>
      <c r="J22" s="900"/>
      <c r="K22" s="900"/>
      <c r="L22" s="900"/>
      <c r="M22" s="925"/>
      <c r="N22" s="4194"/>
      <c r="O22" s="4188"/>
      <c r="P22" s="4191"/>
      <c r="Q22" s="1000"/>
      <c r="R22" s="904"/>
      <c r="S22" s="904"/>
      <c r="T22" s="905"/>
      <c r="U22" s="1391"/>
      <c r="V22" s="970">
        <v>10</v>
      </c>
      <c r="W22" s="898" t="s">
        <v>1889</v>
      </c>
      <c r="X22" s="2992">
        <v>46316</v>
      </c>
      <c r="Y22" s="2992" t="s">
        <v>1976</v>
      </c>
      <c r="Z22" s="4191"/>
      <c r="AA22" s="907"/>
      <c r="AB22" s="908"/>
      <c r="AC22" s="908"/>
      <c r="AD22" s="909"/>
      <c r="AE22" s="871"/>
      <c r="AF22" s="4194"/>
      <c r="AG22" s="4188"/>
      <c r="AH22" s="4188"/>
      <c r="AI22" s="4188"/>
      <c r="AJ22" s="4191"/>
      <c r="AK22" s="2975">
        <v>0</v>
      </c>
      <c r="AL22" s="2986">
        <v>0</v>
      </c>
      <c r="AM22" s="2986">
        <v>0</v>
      </c>
      <c r="AN22" s="2975">
        <v>0</v>
      </c>
      <c r="AO22" s="2949"/>
      <c r="AP22" s="4194"/>
      <c r="AQ22" s="4191"/>
      <c r="AR22" s="881"/>
      <c r="AS22" s="917" t="e">
        <f>+I22/G22</f>
        <v>#DIV/0!</v>
      </c>
      <c r="AT22" s="918" t="e">
        <f>+J22/G22</f>
        <v>#DIV/0!</v>
      </c>
      <c r="AU22" s="918" t="e">
        <f>+K22/G22</f>
        <v>#DIV/0!</v>
      </c>
      <c r="AV22" s="918" t="e">
        <f>+L22/G22</f>
        <v>#DIV/0!</v>
      </c>
      <c r="AW22" s="919">
        <f t="shared" si="2"/>
        <v>0</v>
      </c>
      <c r="AX22" s="919">
        <f t="shared" si="3"/>
        <v>0</v>
      </c>
      <c r="AY22" s="919">
        <f t="shared" si="4"/>
        <v>0</v>
      </c>
      <c r="AZ22" s="919" t="e">
        <f>+AD22/COUNTIF(AD22,"*")</f>
        <v>#DIV/0!</v>
      </c>
      <c r="BA22" s="920" t="e">
        <f>+AK22/AJ22</f>
        <v>#DIV/0!</v>
      </c>
      <c r="BB22" s="920" t="e">
        <f>+AL22/AJ22</f>
        <v>#DIV/0!</v>
      </c>
      <c r="BC22" s="920" t="e">
        <f>+AM22/AJ22</f>
        <v>#DIV/0!</v>
      </c>
      <c r="BD22" s="920" t="e">
        <f>+AN22/AJ22</f>
        <v>#DIV/0!</v>
      </c>
      <c r="BE22" s="921">
        <v>0.2</v>
      </c>
      <c r="BF22" s="921">
        <v>0.8</v>
      </c>
      <c r="BG22" s="920">
        <f>+AW22*BE22</f>
        <v>0</v>
      </c>
      <c r="BH22" s="920">
        <f>+AX22*BE22</f>
        <v>0</v>
      </c>
      <c r="BI22" s="920">
        <f>+AY22*BE22</f>
        <v>0</v>
      </c>
      <c r="BJ22" s="920" t="e">
        <f>+AZ22*BE22</f>
        <v>#DIV/0!</v>
      </c>
      <c r="BK22" s="920" t="e">
        <f>+BA22*BF22</f>
        <v>#DIV/0!</v>
      </c>
      <c r="BL22" s="920" t="e">
        <f>+BB22*BF22</f>
        <v>#DIV/0!</v>
      </c>
      <c r="BM22" s="920" t="e">
        <f>+BC22*BF22</f>
        <v>#DIV/0!</v>
      </c>
      <c r="BN22" s="920" t="e">
        <f>+BD22*BF22</f>
        <v>#DIV/0!</v>
      </c>
      <c r="BO22" s="920" t="e">
        <f t="shared" si="5"/>
        <v>#DIV/0!</v>
      </c>
      <c r="BP22" s="920" t="e">
        <f t="shared" si="5"/>
        <v>#DIV/0!</v>
      </c>
      <c r="BQ22" s="920" t="e">
        <f t="shared" si="5"/>
        <v>#DIV/0!</v>
      </c>
      <c r="BR22" s="920" t="e">
        <f t="shared" si="5"/>
        <v>#DIV/0!</v>
      </c>
      <c r="BS22" s="842"/>
      <c r="BT22" s="842"/>
      <c r="BU22" s="842"/>
      <c r="BV22" s="842"/>
      <c r="BW22" s="842"/>
      <c r="BX22" s="842"/>
      <c r="BY22" s="842"/>
      <c r="BZ22" s="842"/>
      <c r="CA22" s="830"/>
      <c r="CB22" s="798"/>
      <c r="CC22" s="922"/>
      <c r="CD22" s="923"/>
      <c r="CE22" s="923"/>
      <c r="CF22" s="923"/>
      <c r="CG22" s="924"/>
      <c r="CH22" s="798"/>
      <c r="CI22" s="798"/>
      <c r="CJ22" s="798"/>
      <c r="CK22" s="798"/>
      <c r="CL22" s="798"/>
      <c r="CM22" s="798"/>
      <c r="CN22" s="798"/>
      <c r="CO22" s="798"/>
      <c r="CP22" s="798"/>
      <c r="CQ22" s="798"/>
      <c r="CR22" s="798"/>
      <c r="CS22" s="798"/>
      <c r="CT22" s="798"/>
    </row>
    <row r="23" spans="1:98" ht="15" thickBot="1">
      <c r="A23" s="5382"/>
      <c r="B23" s="5072"/>
      <c r="C23" s="4212"/>
      <c r="D23" s="4211"/>
      <c r="E23" s="4212"/>
      <c r="F23" s="983"/>
      <c r="G23" s="984"/>
      <c r="H23" s="4192"/>
      <c r="I23" s="1063"/>
      <c r="J23" s="986"/>
      <c r="K23" s="986"/>
      <c r="L23" s="986"/>
      <c r="M23" s="1062"/>
      <c r="N23" s="4195"/>
      <c r="O23" s="4189"/>
      <c r="P23" s="4192"/>
      <c r="Q23" s="2940"/>
      <c r="R23" s="1066"/>
      <c r="S23" s="1066"/>
      <c r="T23" s="1067"/>
      <c r="U23" s="2991"/>
      <c r="V23" s="2990">
        <v>11</v>
      </c>
      <c r="W23" s="933" t="s">
        <v>1887</v>
      </c>
      <c r="X23" s="2620">
        <v>46723</v>
      </c>
      <c r="Y23" s="2620" t="s">
        <v>1886</v>
      </c>
      <c r="Z23" s="4191"/>
      <c r="AA23" s="1320"/>
      <c r="AB23" s="939"/>
      <c r="AC23" s="939"/>
      <c r="AD23" s="940"/>
      <c r="AE23" s="871"/>
      <c r="AF23" s="4194"/>
      <c r="AG23" s="4188"/>
      <c r="AH23" s="4188"/>
      <c r="AI23" s="4188"/>
      <c r="AJ23" s="4191"/>
      <c r="AK23" s="2989">
        <v>0</v>
      </c>
      <c r="AL23" s="2989">
        <v>0</v>
      </c>
      <c r="AM23" s="2989">
        <v>0</v>
      </c>
      <c r="AN23" s="2989">
        <v>0</v>
      </c>
      <c r="AO23" s="2949"/>
      <c r="AP23" s="4194"/>
      <c r="AQ23" s="4191"/>
      <c r="AR23" s="881"/>
      <c r="AS23" s="1620"/>
      <c r="AT23" s="1205"/>
      <c r="AU23" s="1205"/>
      <c r="AV23" s="1205"/>
      <c r="AW23" s="919">
        <f t="shared" si="2"/>
        <v>0</v>
      </c>
      <c r="AX23" s="919">
        <f t="shared" si="3"/>
        <v>0</v>
      </c>
      <c r="AY23" s="919">
        <f t="shared" si="4"/>
        <v>0</v>
      </c>
      <c r="AZ23" s="919"/>
      <c r="BA23" s="920"/>
      <c r="BB23" s="1260"/>
      <c r="BC23" s="1260"/>
      <c r="BD23" s="1260"/>
      <c r="BE23" s="1621"/>
      <c r="BF23" s="1621"/>
      <c r="BG23" s="920"/>
      <c r="BH23" s="920"/>
      <c r="BI23" s="920"/>
      <c r="BJ23" s="920"/>
      <c r="BK23" s="920"/>
      <c r="BL23" s="920"/>
      <c r="BM23" s="920"/>
      <c r="BN23" s="920"/>
      <c r="BO23" s="920"/>
      <c r="BP23" s="1260"/>
      <c r="BQ23" s="1260"/>
      <c r="BR23" s="1260"/>
      <c r="BS23" s="842"/>
      <c r="BT23" s="842"/>
      <c r="BU23" s="842"/>
      <c r="BV23" s="842"/>
      <c r="BW23" s="842"/>
      <c r="BX23" s="842"/>
      <c r="BY23" s="842"/>
      <c r="BZ23" s="842"/>
      <c r="CA23" s="830"/>
      <c r="CB23" s="798"/>
      <c r="CC23" s="922"/>
      <c r="CD23" s="923"/>
      <c r="CE23" s="923"/>
      <c r="CF23" s="923"/>
      <c r="CG23" s="924"/>
      <c r="CH23" s="798"/>
      <c r="CI23" s="798"/>
      <c r="CJ23" s="798"/>
      <c r="CK23" s="798"/>
      <c r="CL23" s="798"/>
      <c r="CM23" s="798"/>
      <c r="CN23" s="798"/>
      <c r="CO23" s="798"/>
      <c r="CP23" s="798"/>
      <c r="CQ23" s="798"/>
      <c r="CR23" s="798"/>
      <c r="CS23" s="798"/>
      <c r="CT23" s="798"/>
    </row>
    <row r="24" spans="1:98" ht="27.6">
      <c r="A24" s="5400">
        <v>2</v>
      </c>
      <c r="B24" s="5401" t="s">
        <v>1982</v>
      </c>
      <c r="C24" s="4210"/>
      <c r="D24" s="5405" t="s">
        <v>1961</v>
      </c>
      <c r="E24" s="4210"/>
      <c r="F24" s="999" t="s">
        <v>65</v>
      </c>
      <c r="G24" s="1033">
        <v>104</v>
      </c>
      <c r="H24" s="5402" t="s">
        <v>66</v>
      </c>
      <c r="I24" s="2961" t="s">
        <v>280</v>
      </c>
      <c r="J24" s="2960" t="s">
        <v>280</v>
      </c>
      <c r="K24" s="2960" t="s">
        <v>280</v>
      </c>
      <c r="L24" s="2960" t="s">
        <v>280</v>
      </c>
      <c r="M24" s="2988" t="s">
        <v>280</v>
      </c>
      <c r="N24" s="5407">
        <v>170000000</v>
      </c>
      <c r="O24" s="5403" t="s">
        <v>91</v>
      </c>
      <c r="P24" s="5404">
        <v>0</v>
      </c>
      <c r="Q24" s="1000">
        <v>0</v>
      </c>
      <c r="R24" s="904">
        <v>0</v>
      </c>
      <c r="S24" s="904">
        <v>0</v>
      </c>
      <c r="T24" s="905">
        <v>0</v>
      </c>
      <c r="U24" s="866"/>
      <c r="V24" s="867">
        <v>1</v>
      </c>
      <c r="W24" s="858" t="s">
        <v>1909</v>
      </c>
      <c r="X24" s="2963">
        <v>45901</v>
      </c>
      <c r="Y24" s="2963" t="s">
        <v>1981</v>
      </c>
      <c r="Z24" s="4214" t="s">
        <v>1908</v>
      </c>
      <c r="AA24" s="1326"/>
      <c r="AB24" s="869"/>
      <c r="AC24" s="869"/>
      <c r="AD24" s="870"/>
      <c r="AE24" s="871"/>
      <c r="AF24" s="5397" t="s">
        <v>1980</v>
      </c>
      <c r="AG24" s="5398" t="s">
        <v>1979</v>
      </c>
      <c r="AH24" s="5398" t="s">
        <v>1978</v>
      </c>
      <c r="AI24" s="5409" t="s">
        <v>73</v>
      </c>
      <c r="AJ24" s="5410">
        <v>0</v>
      </c>
      <c r="AK24" s="2962">
        <v>0</v>
      </c>
      <c r="AL24" s="2962">
        <v>0</v>
      </c>
      <c r="AM24" s="2962">
        <v>0</v>
      </c>
      <c r="AN24" s="2962">
        <v>0</v>
      </c>
      <c r="AO24" s="2949"/>
      <c r="AP24" s="5394" t="s">
        <v>320</v>
      </c>
      <c r="AQ24" s="5370" t="s">
        <v>356</v>
      </c>
      <c r="AR24" s="960"/>
      <c r="AS24" s="882">
        <f t="shared" ref="AS24:AS31" si="6">+I24/G24</f>
        <v>0</v>
      </c>
      <c r="AT24" s="883">
        <f t="shared" ref="AT24:AT31" si="7">+J24/G24</f>
        <v>0</v>
      </c>
      <c r="AU24" s="883">
        <f t="shared" ref="AU24:AU31" si="8">+K24/G24</f>
        <v>0</v>
      </c>
      <c r="AV24" s="883">
        <f t="shared" ref="AV24:AV31" si="9">+L24/G24</f>
        <v>0</v>
      </c>
      <c r="AW24" s="884">
        <f t="shared" si="2"/>
        <v>0</v>
      </c>
      <c r="AX24" s="884">
        <f t="shared" si="3"/>
        <v>0</v>
      </c>
      <c r="AY24" s="884">
        <f t="shared" si="4"/>
        <v>0</v>
      </c>
      <c r="AZ24" s="884" t="e">
        <f t="shared" ref="AZ24:AZ31" si="10">+AD24/COUNTIF(AD24,"*")</f>
        <v>#DIV/0!</v>
      </c>
      <c r="BA24" s="885" t="e">
        <f t="shared" ref="BA24:BA31" si="11">+AK24/AJ24</f>
        <v>#DIV/0!</v>
      </c>
      <c r="BB24" s="885" t="e">
        <f t="shared" ref="BB24:BB31" si="12">+AL24/AJ24</f>
        <v>#DIV/0!</v>
      </c>
      <c r="BC24" s="885" t="e">
        <f t="shared" ref="BC24:BC31" si="13">+AM24/AJ24</f>
        <v>#DIV/0!</v>
      </c>
      <c r="BD24" s="885" t="e">
        <f t="shared" ref="BD24:BD31" si="14">+AN24/AJ24</f>
        <v>#DIV/0!</v>
      </c>
      <c r="BE24" s="886">
        <v>0.2</v>
      </c>
      <c r="BF24" s="886">
        <v>0.8</v>
      </c>
      <c r="BG24" s="885">
        <f t="shared" ref="BG24:BG31" si="15">+AW24*BE24</f>
        <v>0</v>
      </c>
      <c r="BH24" s="885">
        <f t="shared" ref="BH24:BH31" si="16">+AX24*BE24</f>
        <v>0</v>
      </c>
      <c r="BI24" s="885">
        <f t="shared" ref="BI24:BI31" si="17">+AY24*BE24</f>
        <v>0</v>
      </c>
      <c r="BJ24" s="885" t="e">
        <f t="shared" ref="BJ24:BK31" si="18">+AZ24*BE24</f>
        <v>#DIV/0!</v>
      </c>
      <c r="BK24" s="885" t="e">
        <f t="shared" si="18"/>
        <v>#DIV/0!</v>
      </c>
      <c r="BL24" s="885" t="e">
        <f t="shared" ref="BL24:BL31" si="19">+BB24*BF24</f>
        <v>#DIV/0!</v>
      </c>
      <c r="BM24" s="885" t="e">
        <f t="shared" ref="BM24:BM31" si="20">+BC24*BF24</f>
        <v>#DIV/0!</v>
      </c>
      <c r="BN24" s="885" t="e">
        <f t="shared" ref="BN24:BN31" si="21">+BD24*BF24</f>
        <v>#DIV/0!</v>
      </c>
      <c r="BO24" s="885" t="e">
        <f t="shared" ref="BO24:BR31" si="22">+BG24+BK24</f>
        <v>#DIV/0!</v>
      </c>
      <c r="BP24" s="885" t="e">
        <f t="shared" si="22"/>
        <v>#DIV/0!</v>
      </c>
      <c r="BQ24" s="885" t="e">
        <f t="shared" si="22"/>
        <v>#DIV/0!</v>
      </c>
      <c r="BR24" s="885" t="e">
        <f t="shared" si="22"/>
        <v>#DIV/0!</v>
      </c>
      <c r="BS24" s="887" t="e">
        <f>AVERAGEIF(BO24:BO34,"&lt;&gt;#¡DIV/0!")</f>
        <v>#DIV/0!</v>
      </c>
      <c r="BT24" s="887" t="e">
        <f>AVERAGEIF(BP24:BP34,"&lt;&gt;#¡DIV/0!")</f>
        <v>#DIV/0!</v>
      </c>
      <c r="BU24" s="887" t="e">
        <f>AVERAGEIF(BQ24:BQ34,"&lt;&gt;#¡DIV/0!")</f>
        <v>#DIV/0!</v>
      </c>
      <c r="BV24" s="887" t="e">
        <f>AVERAGEIF(BR24:BR34,"&lt;&gt;#¡DIV/0!")</f>
        <v>#DIV/0!</v>
      </c>
      <c r="BW24" s="888" t="e">
        <f>+C24*BS24</f>
        <v>#DIV/0!</v>
      </c>
      <c r="BX24" s="888" t="e">
        <f>+C24*BT24</f>
        <v>#DIV/0!</v>
      </c>
      <c r="BY24" s="888" t="e">
        <f>+C24*BU24</f>
        <v>#DIV/0!</v>
      </c>
      <c r="BZ24" s="888" t="e">
        <f>+C24*BV24</f>
        <v>#DIV/0!</v>
      </c>
      <c r="CA24" s="889" t="e">
        <f>SUM(BW24:BZ34)</f>
        <v>#DIV/0!</v>
      </c>
      <c r="CB24" s="798"/>
      <c r="CC24" s="890">
        <f>+Q24/$N$24</f>
        <v>0</v>
      </c>
      <c r="CD24" s="891">
        <f>+R24/$N$24</f>
        <v>0</v>
      </c>
      <c r="CE24" s="891">
        <f>+S24/$N$24</f>
        <v>0</v>
      </c>
      <c r="CF24" s="961">
        <f>+T24/$N$24</f>
        <v>0</v>
      </c>
      <c r="CG24" s="962">
        <f>AVERAGE(CC24:CF34)</f>
        <v>0</v>
      </c>
      <c r="CH24" s="798"/>
      <c r="CI24" s="798"/>
      <c r="CJ24" s="798"/>
      <c r="CK24" s="798"/>
      <c r="CL24" s="798"/>
      <c r="CM24" s="798"/>
      <c r="CN24" s="798"/>
      <c r="CO24" s="798"/>
      <c r="CP24" s="798"/>
      <c r="CQ24" s="798"/>
      <c r="CR24" s="798"/>
      <c r="CS24" s="798"/>
      <c r="CT24" s="798"/>
    </row>
    <row r="25" spans="1:98">
      <c r="A25" s="5381"/>
      <c r="B25" s="4170"/>
      <c r="C25" s="4210"/>
      <c r="D25" s="4209"/>
      <c r="E25" s="4210"/>
      <c r="F25" s="898" t="s">
        <v>81</v>
      </c>
      <c r="G25" s="964">
        <v>296</v>
      </c>
      <c r="H25" s="4191"/>
      <c r="I25" s="2961" t="s">
        <v>280</v>
      </c>
      <c r="J25" s="2974" t="s">
        <v>280</v>
      </c>
      <c r="K25" s="2974" t="s">
        <v>280</v>
      </c>
      <c r="L25" s="2974" t="s">
        <v>280</v>
      </c>
      <c r="M25" s="2987">
        <v>0</v>
      </c>
      <c r="N25" s="4194"/>
      <c r="O25" s="4188"/>
      <c r="P25" s="4191"/>
      <c r="Q25" s="1000"/>
      <c r="R25" s="904"/>
      <c r="S25" s="904"/>
      <c r="T25" s="905"/>
      <c r="U25" s="866"/>
      <c r="V25" s="906">
        <v>2</v>
      </c>
      <c r="W25" s="898" t="s">
        <v>1900</v>
      </c>
      <c r="X25" s="2955">
        <v>46091</v>
      </c>
      <c r="Y25" s="2955" t="s">
        <v>1969</v>
      </c>
      <c r="Z25" s="4191"/>
      <c r="AA25" s="1330"/>
      <c r="AB25" s="908"/>
      <c r="AC25" s="908"/>
      <c r="AD25" s="909"/>
      <c r="AE25" s="871"/>
      <c r="AF25" s="4194"/>
      <c r="AG25" s="4188"/>
      <c r="AH25" s="4188"/>
      <c r="AI25" s="4188"/>
      <c r="AJ25" s="4191"/>
      <c r="AK25" s="2975">
        <v>0</v>
      </c>
      <c r="AL25" s="2986">
        <v>0</v>
      </c>
      <c r="AM25" s="2986">
        <v>0</v>
      </c>
      <c r="AN25" s="2975">
        <v>0</v>
      </c>
      <c r="AO25" s="2957"/>
      <c r="AP25" s="4194"/>
      <c r="AQ25" s="4191"/>
      <c r="AR25" s="960"/>
      <c r="AS25" s="917">
        <f t="shared" si="6"/>
        <v>0</v>
      </c>
      <c r="AT25" s="918">
        <f t="shared" si="7"/>
        <v>0</v>
      </c>
      <c r="AU25" s="918">
        <f t="shared" si="8"/>
        <v>0</v>
      </c>
      <c r="AV25" s="918">
        <f t="shared" si="9"/>
        <v>0</v>
      </c>
      <c r="AW25" s="919">
        <f t="shared" si="2"/>
        <v>0</v>
      </c>
      <c r="AX25" s="919">
        <f t="shared" si="3"/>
        <v>0</v>
      </c>
      <c r="AY25" s="919">
        <f t="shared" si="4"/>
        <v>0</v>
      </c>
      <c r="AZ25" s="919" t="e">
        <f t="shared" si="10"/>
        <v>#DIV/0!</v>
      </c>
      <c r="BA25" s="920" t="e">
        <f t="shared" si="11"/>
        <v>#DIV/0!</v>
      </c>
      <c r="BB25" s="920" t="e">
        <f t="shared" si="12"/>
        <v>#DIV/0!</v>
      </c>
      <c r="BC25" s="920" t="e">
        <f t="shared" si="13"/>
        <v>#DIV/0!</v>
      </c>
      <c r="BD25" s="920" t="e">
        <f t="shared" si="14"/>
        <v>#DIV/0!</v>
      </c>
      <c r="BE25" s="921">
        <v>0.2</v>
      </c>
      <c r="BF25" s="921">
        <v>0.8</v>
      </c>
      <c r="BG25" s="920">
        <f t="shared" si="15"/>
        <v>0</v>
      </c>
      <c r="BH25" s="920">
        <f t="shared" si="16"/>
        <v>0</v>
      </c>
      <c r="BI25" s="920">
        <f t="shared" si="17"/>
        <v>0</v>
      </c>
      <c r="BJ25" s="920" t="e">
        <f t="shared" si="18"/>
        <v>#DIV/0!</v>
      </c>
      <c r="BK25" s="920" t="e">
        <f t="shared" si="18"/>
        <v>#DIV/0!</v>
      </c>
      <c r="BL25" s="920" t="e">
        <f t="shared" si="19"/>
        <v>#DIV/0!</v>
      </c>
      <c r="BM25" s="920" t="e">
        <f t="shared" si="20"/>
        <v>#DIV/0!</v>
      </c>
      <c r="BN25" s="920" t="e">
        <f t="shared" si="21"/>
        <v>#DIV/0!</v>
      </c>
      <c r="BO25" s="920" t="e">
        <f t="shared" si="22"/>
        <v>#DIV/0!</v>
      </c>
      <c r="BP25" s="920" t="e">
        <f t="shared" si="22"/>
        <v>#DIV/0!</v>
      </c>
      <c r="BQ25" s="920" t="e">
        <f t="shared" si="22"/>
        <v>#DIV/0!</v>
      </c>
      <c r="BR25" s="920" t="e">
        <f t="shared" si="22"/>
        <v>#DIV/0!</v>
      </c>
      <c r="BS25" s="842"/>
      <c r="BT25" s="842"/>
      <c r="BU25" s="842"/>
      <c r="BV25" s="842"/>
      <c r="BW25" s="842"/>
      <c r="BX25" s="842"/>
      <c r="BY25" s="842"/>
      <c r="BZ25" s="842"/>
      <c r="CA25" s="830"/>
      <c r="CB25" s="798"/>
      <c r="CC25" s="922"/>
      <c r="CD25" s="923"/>
      <c r="CE25" s="923"/>
      <c r="CF25" s="974"/>
      <c r="CG25" s="975"/>
      <c r="CH25" s="798"/>
      <c r="CI25" s="798"/>
      <c r="CJ25" s="798"/>
      <c r="CK25" s="798"/>
      <c r="CL25" s="798"/>
      <c r="CM25" s="798"/>
      <c r="CN25" s="798"/>
      <c r="CO25" s="798"/>
      <c r="CP25" s="798"/>
      <c r="CQ25" s="798"/>
      <c r="CR25" s="798"/>
      <c r="CS25" s="798"/>
      <c r="CT25" s="798"/>
    </row>
    <row r="26" spans="1:98">
      <c r="A26" s="5381"/>
      <c r="B26" s="4170"/>
      <c r="C26" s="4210"/>
      <c r="D26" s="4209"/>
      <c r="E26" s="4210"/>
      <c r="F26" s="898"/>
      <c r="G26" s="964"/>
      <c r="H26" s="4191"/>
      <c r="I26" s="899"/>
      <c r="J26" s="900"/>
      <c r="K26" s="900"/>
      <c r="L26" s="900"/>
      <c r="M26" s="925"/>
      <c r="N26" s="4194"/>
      <c r="O26" s="4188"/>
      <c r="P26" s="4191"/>
      <c r="Q26" s="1000"/>
      <c r="R26" s="904"/>
      <c r="S26" s="904"/>
      <c r="T26" s="905"/>
      <c r="U26" s="866"/>
      <c r="V26" s="906">
        <v>3</v>
      </c>
      <c r="W26" s="898" t="s">
        <v>1898</v>
      </c>
      <c r="X26" s="2955">
        <v>46097</v>
      </c>
      <c r="Y26" s="2955" t="s">
        <v>1977</v>
      </c>
      <c r="Z26" s="4191"/>
      <c r="AA26" s="1330"/>
      <c r="AB26" s="908"/>
      <c r="AC26" s="908"/>
      <c r="AD26" s="909"/>
      <c r="AE26" s="871"/>
      <c r="AF26" s="4194"/>
      <c r="AG26" s="4188"/>
      <c r="AH26" s="4188"/>
      <c r="AI26" s="4188"/>
      <c r="AJ26" s="4191"/>
      <c r="AK26" s="2975">
        <v>0</v>
      </c>
      <c r="AL26" s="2986">
        <v>0</v>
      </c>
      <c r="AM26" s="2986">
        <v>0</v>
      </c>
      <c r="AN26" s="2975">
        <v>0</v>
      </c>
      <c r="AO26" s="2949"/>
      <c r="AP26" s="4194"/>
      <c r="AQ26" s="4191"/>
      <c r="AR26" s="960"/>
      <c r="AS26" s="917" t="e">
        <f t="shared" si="6"/>
        <v>#DIV/0!</v>
      </c>
      <c r="AT26" s="918" t="e">
        <f t="shared" si="7"/>
        <v>#DIV/0!</v>
      </c>
      <c r="AU26" s="918" t="e">
        <f t="shared" si="8"/>
        <v>#DIV/0!</v>
      </c>
      <c r="AV26" s="918" t="e">
        <f t="shared" si="9"/>
        <v>#DIV/0!</v>
      </c>
      <c r="AW26" s="919">
        <f t="shared" si="2"/>
        <v>0</v>
      </c>
      <c r="AX26" s="919">
        <f t="shared" si="3"/>
        <v>0</v>
      </c>
      <c r="AY26" s="919">
        <f t="shared" si="4"/>
        <v>0</v>
      </c>
      <c r="AZ26" s="919" t="e">
        <f t="shared" si="10"/>
        <v>#DIV/0!</v>
      </c>
      <c r="BA26" s="920" t="e">
        <f t="shared" si="11"/>
        <v>#DIV/0!</v>
      </c>
      <c r="BB26" s="920" t="e">
        <f t="shared" si="12"/>
        <v>#DIV/0!</v>
      </c>
      <c r="BC26" s="920" t="e">
        <f t="shared" si="13"/>
        <v>#DIV/0!</v>
      </c>
      <c r="BD26" s="920" t="e">
        <f t="shared" si="14"/>
        <v>#DIV/0!</v>
      </c>
      <c r="BE26" s="921">
        <v>0.2</v>
      </c>
      <c r="BF26" s="921">
        <v>0.8</v>
      </c>
      <c r="BG26" s="920">
        <f t="shared" si="15"/>
        <v>0</v>
      </c>
      <c r="BH26" s="920">
        <f t="shared" si="16"/>
        <v>0</v>
      </c>
      <c r="BI26" s="920">
        <f t="shared" si="17"/>
        <v>0</v>
      </c>
      <c r="BJ26" s="920" t="e">
        <f t="shared" si="18"/>
        <v>#DIV/0!</v>
      </c>
      <c r="BK26" s="920" t="e">
        <f t="shared" si="18"/>
        <v>#DIV/0!</v>
      </c>
      <c r="BL26" s="920" t="e">
        <f t="shared" si="19"/>
        <v>#DIV/0!</v>
      </c>
      <c r="BM26" s="920" t="e">
        <f t="shared" si="20"/>
        <v>#DIV/0!</v>
      </c>
      <c r="BN26" s="920" t="e">
        <f t="shared" si="21"/>
        <v>#DIV/0!</v>
      </c>
      <c r="BO26" s="920" t="e">
        <f t="shared" si="22"/>
        <v>#DIV/0!</v>
      </c>
      <c r="BP26" s="920" t="e">
        <f t="shared" si="22"/>
        <v>#DIV/0!</v>
      </c>
      <c r="BQ26" s="920" t="e">
        <f t="shared" si="22"/>
        <v>#DIV/0!</v>
      </c>
      <c r="BR26" s="920" t="e">
        <f t="shared" si="22"/>
        <v>#DIV/0!</v>
      </c>
      <c r="BS26" s="842"/>
      <c r="BT26" s="842"/>
      <c r="BU26" s="842"/>
      <c r="BV26" s="842"/>
      <c r="BW26" s="842"/>
      <c r="BX26" s="842"/>
      <c r="BY26" s="842"/>
      <c r="BZ26" s="842"/>
      <c r="CA26" s="830"/>
      <c r="CB26" s="798"/>
      <c r="CC26" s="922"/>
      <c r="CD26" s="923"/>
      <c r="CE26" s="923"/>
      <c r="CF26" s="974"/>
      <c r="CG26" s="975"/>
      <c r="CH26" s="798"/>
      <c r="CI26" s="798"/>
      <c r="CJ26" s="798"/>
      <c r="CK26" s="798"/>
      <c r="CL26" s="798"/>
      <c r="CM26" s="798"/>
      <c r="CN26" s="798"/>
      <c r="CO26" s="798"/>
      <c r="CP26" s="798"/>
      <c r="CQ26" s="798"/>
      <c r="CR26" s="798"/>
      <c r="CS26" s="798"/>
      <c r="CT26" s="798"/>
    </row>
    <row r="27" spans="1:98">
      <c r="A27" s="5381"/>
      <c r="B27" s="4170"/>
      <c r="C27" s="4210"/>
      <c r="D27" s="4209"/>
      <c r="E27" s="4210"/>
      <c r="F27" s="898"/>
      <c r="G27" s="964"/>
      <c r="H27" s="4191"/>
      <c r="I27" s="899"/>
      <c r="J27" s="900"/>
      <c r="K27" s="900"/>
      <c r="L27" s="900"/>
      <c r="M27" s="925"/>
      <c r="N27" s="4194"/>
      <c r="O27" s="4188"/>
      <c r="P27" s="4191"/>
      <c r="Q27" s="1000"/>
      <c r="R27" s="904"/>
      <c r="S27" s="904"/>
      <c r="T27" s="905"/>
      <c r="U27" s="866"/>
      <c r="V27" s="906">
        <v>4</v>
      </c>
      <c r="W27" s="898" t="s">
        <v>1904</v>
      </c>
      <c r="X27" s="2955">
        <v>46144</v>
      </c>
      <c r="Y27" s="2955" t="s">
        <v>1903</v>
      </c>
      <c r="Z27" s="4191"/>
      <c r="AA27" s="1330"/>
      <c r="AB27" s="908"/>
      <c r="AC27" s="908"/>
      <c r="AD27" s="909"/>
      <c r="AE27" s="871"/>
      <c r="AF27" s="4194"/>
      <c r="AG27" s="4188"/>
      <c r="AH27" s="4188"/>
      <c r="AI27" s="4188"/>
      <c r="AJ27" s="4191"/>
      <c r="AK27" s="2975">
        <v>0</v>
      </c>
      <c r="AL27" s="2986">
        <v>0</v>
      </c>
      <c r="AM27" s="2986">
        <v>0</v>
      </c>
      <c r="AN27" s="2975">
        <v>0</v>
      </c>
      <c r="AO27" s="2949"/>
      <c r="AP27" s="4194"/>
      <c r="AQ27" s="4191"/>
      <c r="AR27" s="960"/>
      <c r="AS27" s="917" t="e">
        <f t="shared" si="6"/>
        <v>#DIV/0!</v>
      </c>
      <c r="AT27" s="918" t="e">
        <f t="shared" si="7"/>
        <v>#DIV/0!</v>
      </c>
      <c r="AU27" s="918" t="e">
        <f t="shared" si="8"/>
        <v>#DIV/0!</v>
      </c>
      <c r="AV27" s="918" t="e">
        <f t="shared" si="9"/>
        <v>#DIV/0!</v>
      </c>
      <c r="AW27" s="919">
        <f t="shared" si="2"/>
        <v>0</v>
      </c>
      <c r="AX27" s="919">
        <f t="shared" si="3"/>
        <v>0</v>
      </c>
      <c r="AY27" s="919">
        <f t="shared" si="4"/>
        <v>0</v>
      </c>
      <c r="AZ27" s="919" t="e">
        <f t="shared" si="10"/>
        <v>#DIV/0!</v>
      </c>
      <c r="BA27" s="920" t="e">
        <f t="shared" si="11"/>
        <v>#DIV/0!</v>
      </c>
      <c r="BB27" s="920" t="e">
        <f t="shared" si="12"/>
        <v>#DIV/0!</v>
      </c>
      <c r="BC27" s="920" t="e">
        <f t="shared" si="13"/>
        <v>#DIV/0!</v>
      </c>
      <c r="BD27" s="920" t="e">
        <f t="shared" si="14"/>
        <v>#DIV/0!</v>
      </c>
      <c r="BE27" s="921">
        <v>0.2</v>
      </c>
      <c r="BF27" s="921">
        <v>0.8</v>
      </c>
      <c r="BG27" s="920">
        <f t="shared" si="15"/>
        <v>0</v>
      </c>
      <c r="BH27" s="920">
        <f t="shared" si="16"/>
        <v>0</v>
      </c>
      <c r="BI27" s="920">
        <f t="shared" si="17"/>
        <v>0</v>
      </c>
      <c r="BJ27" s="920" t="e">
        <f t="shared" si="18"/>
        <v>#DIV/0!</v>
      </c>
      <c r="BK27" s="920" t="e">
        <f t="shared" si="18"/>
        <v>#DIV/0!</v>
      </c>
      <c r="BL27" s="920" t="e">
        <f t="shared" si="19"/>
        <v>#DIV/0!</v>
      </c>
      <c r="BM27" s="920" t="e">
        <f t="shared" si="20"/>
        <v>#DIV/0!</v>
      </c>
      <c r="BN27" s="920" t="e">
        <f t="shared" si="21"/>
        <v>#DIV/0!</v>
      </c>
      <c r="BO27" s="920" t="e">
        <f t="shared" si="22"/>
        <v>#DIV/0!</v>
      </c>
      <c r="BP27" s="920" t="e">
        <f t="shared" si="22"/>
        <v>#DIV/0!</v>
      </c>
      <c r="BQ27" s="920" t="e">
        <f t="shared" si="22"/>
        <v>#DIV/0!</v>
      </c>
      <c r="BR27" s="920" t="e">
        <f t="shared" si="22"/>
        <v>#DIV/0!</v>
      </c>
      <c r="BS27" s="842"/>
      <c r="BT27" s="842"/>
      <c r="BU27" s="842"/>
      <c r="BV27" s="842"/>
      <c r="BW27" s="842"/>
      <c r="BX27" s="842"/>
      <c r="BY27" s="842"/>
      <c r="BZ27" s="842"/>
      <c r="CA27" s="830"/>
      <c r="CB27" s="798"/>
      <c r="CC27" s="922"/>
      <c r="CD27" s="923"/>
      <c r="CE27" s="923"/>
      <c r="CF27" s="974"/>
      <c r="CG27" s="975"/>
      <c r="CH27" s="798"/>
      <c r="CI27" s="798"/>
      <c r="CJ27" s="798"/>
      <c r="CK27" s="798"/>
      <c r="CL27" s="798"/>
      <c r="CM27" s="798"/>
      <c r="CN27" s="798"/>
      <c r="CO27" s="798"/>
      <c r="CP27" s="798"/>
      <c r="CQ27" s="798"/>
      <c r="CR27" s="798"/>
      <c r="CS27" s="798"/>
      <c r="CT27" s="798"/>
    </row>
    <row r="28" spans="1:98">
      <c r="A28" s="5381"/>
      <c r="B28" s="4170"/>
      <c r="C28" s="4210"/>
      <c r="D28" s="4209"/>
      <c r="E28" s="4210"/>
      <c r="F28" s="898"/>
      <c r="G28" s="964"/>
      <c r="H28" s="4191"/>
      <c r="I28" s="899"/>
      <c r="J28" s="900"/>
      <c r="K28" s="900"/>
      <c r="L28" s="900"/>
      <c r="M28" s="925"/>
      <c r="N28" s="4194"/>
      <c r="O28" s="4188"/>
      <c r="P28" s="4191"/>
      <c r="Q28" s="1000"/>
      <c r="R28" s="904"/>
      <c r="S28" s="904"/>
      <c r="T28" s="905"/>
      <c r="U28" s="866"/>
      <c r="V28" s="906">
        <v>5</v>
      </c>
      <c r="W28" s="898" t="s">
        <v>1957</v>
      </c>
      <c r="X28" s="2955">
        <v>46281</v>
      </c>
      <c r="Y28" s="2955" t="s">
        <v>1896</v>
      </c>
      <c r="Z28" s="4191"/>
      <c r="AA28" s="1330"/>
      <c r="AB28" s="908"/>
      <c r="AC28" s="908"/>
      <c r="AD28" s="909"/>
      <c r="AE28" s="871"/>
      <c r="AF28" s="4194"/>
      <c r="AG28" s="4188"/>
      <c r="AH28" s="4188"/>
      <c r="AI28" s="4188"/>
      <c r="AJ28" s="4191"/>
      <c r="AK28" s="2975">
        <v>0</v>
      </c>
      <c r="AL28" s="2986">
        <v>0</v>
      </c>
      <c r="AM28" s="2986">
        <v>0</v>
      </c>
      <c r="AN28" s="2975">
        <v>0</v>
      </c>
      <c r="AO28" s="2949"/>
      <c r="AP28" s="4194"/>
      <c r="AQ28" s="4191"/>
      <c r="AR28" s="960"/>
      <c r="AS28" s="917" t="e">
        <f t="shared" si="6"/>
        <v>#DIV/0!</v>
      </c>
      <c r="AT28" s="977" t="e">
        <f t="shared" si="7"/>
        <v>#DIV/0!</v>
      </c>
      <c r="AU28" s="977" t="e">
        <f t="shared" si="8"/>
        <v>#DIV/0!</v>
      </c>
      <c r="AV28" s="977" t="e">
        <f t="shared" si="9"/>
        <v>#DIV/0!</v>
      </c>
      <c r="AW28" s="978">
        <f t="shared" si="2"/>
        <v>0</v>
      </c>
      <c r="AX28" s="978">
        <f t="shared" si="3"/>
        <v>0</v>
      </c>
      <c r="AY28" s="978">
        <f t="shared" si="4"/>
        <v>0</v>
      </c>
      <c r="AZ28" s="978" t="e">
        <f t="shared" si="10"/>
        <v>#DIV/0!</v>
      </c>
      <c r="BA28" s="920" t="e">
        <f t="shared" si="11"/>
        <v>#DIV/0!</v>
      </c>
      <c r="BB28" s="978" t="e">
        <f t="shared" si="12"/>
        <v>#DIV/0!</v>
      </c>
      <c r="BC28" s="978" t="e">
        <f t="shared" si="13"/>
        <v>#DIV/0!</v>
      </c>
      <c r="BD28" s="978" t="e">
        <f t="shared" si="14"/>
        <v>#DIV/0!</v>
      </c>
      <c r="BE28" s="979">
        <v>0.2</v>
      </c>
      <c r="BF28" s="979">
        <v>0.8</v>
      </c>
      <c r="BG28" s="978">
        <f t="shared" si="15"/>
        <v>0</v>
      </c>
      <c r="BH28" s="978">
        <f t="shared" si="16"/>
        <v>0</v>
      </c>
      <c r="BI28" s="978">
        <f t="shared" si="17"/>
        <v>0</v>
      </c>
      <c r="BJ28" s="978" t="e">
        <f t="shared" si="18"/>
        <v>#DIV/0!</v>
      </c>
      <c r="BK28" s="920" t="e">
        <f t="shared" si="18"/>
        <v>#DIV/0!</v>
      </c>
      <c r="BL28" s="978" t="e">
        <f t="shared" si="19"/>
        <v>#DIV/0!</v>
      </c>
      <c r="BM28" s="978" t="e">
        <f t="shared" si="20"/>
        <v>#DIV/0!</v>
      </c>
      <c r="BN28" s="978" t="e">
        <f t="shared" si="21"/>
        <v>#DIV/0!</v>
      </c>
      <c r="BO28" s="978" t="e">
        <f t="shared" si="22"/>
        <v>#DIV/0!</v>
      </c>
      <c r="BP28" s="920" t="e">
        <f t="shared" si="22"/>
        <v>#DIV/0!</v>
      </c>
      <c r="BQ28" s="920" t="e">
        <f t="shared" si="22"/>
        <v>#DIV/0!</v>
      </c>
      <c r="BR28" s="920" t="e">
        <f t="shared" si="22"/>
        <v>#DIV/0!</v>
      </c>
      <c r="BS28" s="842"/>
      <c r="BT28" s="842"/>
      <c r="BU28" s="842"/>
      <c r="BV28" s="842"/>
      <c r="BW28" s="842"/>
      <c r="BX28" s="842"/>
      <c r="BY28" s="842"/>
      <c r="BZ28" s="842"/>
      <c r="CA28" s="830"/>
      <c r="CB28" s="798"/>
      <c r="CC28" s="922"/>
      <c r="CD28" s="923"/>
      <c r="CE28" s="923"/>
      <c r="CF28" s="974"/>
      <c r="CG28" s="975"/>
      <c r="CH28" s="798"/>
      <c r="CI28" s="798"/>
      <c r="CJ28" s="798"/>
      <c r="CK28" s="798"/>
      <c r="CL28" s="798"/>
      <c r="CM28" s="798"/>
      <c r="CN28" s="798"/>
      <c r="CO28" s="798"/>
      <c r="CP28" s="798"/>
      <c r="CQ28" s="798"/>
      <c r="CR28" s="798"/>
      <c r="CS28" s="798"/>
      <c r="CT28" s="798"/>
    </row>
    <row r="29" spans="1:98">
      <c r="A29" s="5381"/>
      <c r="B29" s="4170"/>
      <c r="C29" s="4210"/>
      <c r="D29" s="4209"/>
      <c r="E29" s="4210"/>
      <c r="F29" s="898"/>
      <c r="G29" s="964"/>
      <c r="H29" s="4191"/>
      <c r="I29" s="899"/>
      <c r="J29" s="900"/>
      <c r="K29" s="900"/>
      <c r="L29" s="900"/>
      <c r="M29" s="925"/>
      <c r="N29" s="4194"/>
      <c r="O29" s="4188"/>
      <c r="P29" s="4191"/>
      <c r="Q29" s="1000"/>
      <c r="R29" s="904"/>
      <c r="S29" s="904"/>
      <c r="T29" s="905"/>
      <c r="U29" s="866"/>
      <c r="V29" s="906">
        <v>6</v>
      </c>
      <c r="W29" s="898" t="s">
        <v>1895</v>
      </c>
      <c r="X29" s="2955">
        <v>46249</v>
      </c>
      <c r="Y29" s="2955" t="s">
        <v>1894</v>
      </c>
      <c r="Z29" s="4191"/>
      <c r="AA29" s="1330"/>
      <c r="AB29" s="908"/>
      <c r="AC29" s="908"/>
      <c r="AD29" s="909"/>
      <c r="AE29" s="871"/>
      <c r="AF29" s="4194"/>
      <c r="AG29" s="4188"/>
      <c r="AH29" s="4188"/>
      <c r="AI29" s="4188"/>
      <c r="AJ29" s="4191"/>
      <c r="AK29" s="2975">
        <v>0</v>
      </c>
      <c r="AL29" s="2986">
        <v>0</v>
      </c>
      <c r="AM29" s="2986">
        <v>0</v>
      </c>
      <c r="AN29" s="2975">
        <v>0</v>
      </c>
      <c r="AO29" s="2949"/>
      <c r="AP29" s="4194"/>
      <c r="AQ29" s="4191"/>
      <c r="AR29" s="980"/>
      <c r="AS29" s="917" t="e">
        <f t="shared" si="6"/>
        <v>#DIV/0!</v>
      </c>
      <c r="AT29" s="977" t="e">
        <f t="shared" si="7"/>
        <v>#DIV/0!</v>
      </c>
      <c r="AU29" s="977" t="e">
        <f t="shared" si="8"/>
        <v>#DIV/0!</v>
      </c>
      <c r="AV29" s="977" t="e">
        <f t="shared" si="9"/>
        <v>#DIV/0!</v>
      </c>
      <c r="AW29" s="978">
        <f t="shared" si="2"/>
        <v>0</v>
      </c>
      <c r="AX29" s="978">
        <f t="shared" si="3"/>
        <v>0</v>
      </c>
      <c r="AY29" s="978">
        <f t="shared" si="4"/>
        <v>0</v>
      </c>
      <c r="AZ29" s="978" t="e">
        <f t="shared" si="10"/>
        <v>#DIV/0!</v>
      </c>
      <c r="BA29" s="920" t="e">
        <f t="shared" si="11"/>
        <v>#DIV/0!</v>
      </c>
      <c r="BB29" s="978" t="e">
        <f t="shared" si="12"/>
        <v>#DIV/0!</v>
      </c>
      <c r="BC29" s="978" t="e">
        <f t="shared" si="13"/>
        <v>#DIV/0!</v>
      </c>
      <c r="BD29" s="978" t="e">
        <f t="shared" si="14"/>
        <v>#DIV/0!</v>
      </c>
      <c r="BE29" s="979">
        <v>0.2</v>
      </c>
      <c r="BF29" s="979">
        <v>0.8</v>
      </c>
      <c r="BG29" s="978">
        <f t="shared" si="15"/>
        <v>0</v>
      </c>
      <c r="BH29" s="978">
        <f t="shared" si="16"/>
        <v>0</v>
      </c>
      <c r="BI29" s="978">
        <f t="shared" si="17"/>
        <v>0</v>
      </c>
      <c r="BJ29" s="978" t="e">
        <f t="shared" si="18"/>
        <v>#DIV/0!</v>
      </c>
      <c r="BK29" s="920" t="e">
        <f t="shared" si="18"/>
        <v>#DIV/0!</v>
      </c>
      <c r="BL29" s="978" t="e">
        <f t="shared" si="19"/>
        <v>#DIV/0!</v>
      </c>
      <c r="BM29" s="978" t="e">
        <f t="shared" si="20"/>
        <v>#DIV/0!</v>
      </c>
      <c r="BN29" s="978" t="e">
        <f t="shared" si="21"/>
        <v>#DIV/0!</v>
      </c>
      <c r="BO29" s="978" t="e">
        <f t="shared" si="22"/>
        <v>#DIV/0!</v>
      </c>
      <c r="BP29" s="920" t="e">
        <f t="shared" si="22"/>
        <v>#DIV/0!</v>
      </c>
      <c r="BQ29" s="920" t="e">
        <f t="shared" si="22"/>
        <v>#DIV/0!</v>
      </c>
      <c r="BR29" s="920" t="e">
        <f t="shared" si="22"/>
        <v>#DIV/0!</v>
      </c>
      <c r="BS29" s="842"/>
      <c r="BT29" s="842"/>
      <c r="BU29" s="842"/>
      <c r="BV29" s="842"/>
      <c r="BW29" s="842"/>
      <c r="BX29" s="842"/>
      <c r="BY29" s="842"/>
      <c r="BZ29" s="842"/>
      <c r="CA29" s="830"/>
      <c r="CB29" s="798"/>
      <c r="CC29" s="922"/>
      <c r="CD29" s="923"/>
      <c r="CE29" s="923"/>
      <c r="CF29" s="974"/>
      <c r="CG29" s="975"/>
      <c r="CH29" s="798"/>
      <c r="CI29" s="798"/>
      <c r="CJ29" s="798"/>
      <c r="CK29" s="798"/>
      <c r="CL29" s="798"/>
      <c r="CM29" s="798"/>
      <c r="CN29" s="798"/>
      <c r="CO29" s="798"/>
      <c r="CP29" s="798"/>
      <c r="CQ29" s="798"/>
      <c r="CR29" s="798"/>
      <c r="CS29" s="798"/>
      <c r="CT29" s="798"/>
    </row>
    <row r="30" spans="1:98">
      <c r="A30" s="5381"/>
      <c r="B30" s="4170"/>
      <c r="C30" s="4210"/>
      <c r="D30" s="4209"/>
      <c r="E30" s="4210"/>
      <c r="F30" s="898"/>
      <c r="G30" s="964"/>
      <c r="H30" s="4191"/>
      <c r="I30" s="899"/>
      <c r="J30" s="900"/>
      <c r="K30" s="900"/>
      <c r="L30" s="900"/>
      <c r="M30" s="925"/>
      <c r="N30" s="4194"/>
      <c r="O30" s="4188"/>
      <c r="P30" s="4191"/>
      <c r="Q30" s="1000"/>
      <c r="R30" s="904"/>
      <c r="S30" s="904"/>
      <c r="T30" s="905"/>
      <c r="U30" s="866"/>
      <c r="V30" s="906">
        <v>7</v>
      </c>
      <c r="W30" s="898" t="s">
        <v>1891</v>
      </c>
      <c r="X30" s="2955">
        <v>46312</v>
      </c>
      <c r="Y30" s="2955" t="s">
        <v>1890</v>
      </c>
      <c r="Z30" s="4191"/>
      <c r="AA30" s="1330"/>
      <c r="AB30" s="908"/>
      <c r="AC30" s="908"/>
      <c r="AD30" s="909"/>
      <c r="AE30" s="871"/>
      <c r="AF30" s="4194"/>
      <c r="AG30" s="4188"/>
      <c r="AH30" s="4188"/>
      <c r="AI30" s="4188"/>
      <c r="AJ30" s="4191"/>
      <c r="AK30" s="2975">
        <v>0</v>
      </c>
      <c r="AL30" s="2986">
        <v>0</v>
      </c>
      <c r="AM30" s="2986">
        <v>0</v>
      </c>
      <c r="AN30" s="2975">
        <v>0</v>
      </c>
      <c r="AO30" s="2949"/>
      <c r="AP30" s="4194"/>
      <c r="AQ30" s="4191"/>
      <c r="AR30" s="980"/>
      <c r="AS30" s="917" t="e">
        <f t="shared" si="6"/>
        <v>#DIV/0!</v>
      </c>
      <c r="AT30" s="977" t="e">
        <f t="shared" si="7"/>
        <v>#DIV/0!</v>
      </c>
      <c r="AU30" s="977" t="e">
        <f t="shared" si="8"/>
        <v>#DIV/0!</v>
      </c>
      <c r="AV30" s="977" t="e">
        <f t="shared" si="9"/>
        <v>#DIV/0!</v>
      </c>
      <c r="AW30" s="978">
        <f t="shared" si="2"/>
        <v>0</v>
      </c>
      <c r="AX30" s="978">
        <f t="shared" si="3"/>
        <v>0</v>
      </c>
      <c r="AY30" s="978">
        <f t="shared" si="4"/>
        <v>0</v>
      </c>
      <c r="AZ30" s="978" t="e">
        <f t="shared" si="10"/>
        <v>#DIV/0!</v>
      </c>
      <c r="BA30" s="920" t="e">
        <f t="shared" si="11"/>
        <v>#DIV/0!</v>
      </c>
      <c r="BB30" s="978" t="e">
        <f t="shared" si="12"/>
        <v>#DIV/0!</v>
      </c>
      <c r="BC30" s="978" t="e">
        <f t="shared" si="13"/>
        <v>#DIV/0!</v>
      </c>
      <c r="BD30" s="978" t="e">
        <f t="shared" si="14"/>
        <v>#DIV/0!</v>
      </c>
      <c r="BE30" s="979">
        <v>0.2</v>
      </c>
      <c r="BF30" s="979">
        <v>0.8</v>
      </c>
      <c r="BG30" s="978">
        <f t="shared" si="15"/>
        <v>0</v>
      </c>
      <c r="BH30" s="978">
        <f t="shared" si="16"/>
        <v>0</v>
      </c>
      <c r="BI30" s="978">
        <f t="shared" si="17"/>
        <v>0</v>
      </c>
      <c r="BJ30" s="978" t="e">
        <f t="shared" si="18"/>
        <v>#DIV/0!</v>
      </c>
      <c r="BK30" s="920" t="e">
        <f t="shared" si="18"/>
        <v>#DIV/0!</v>
      </c>
      <c r="BL30" s="978" t="e">
        <f t="shared" si="19"/>
        <v>#DIV/0!</v>
      </c>
      <c r="BM30" s="978" t="e">
        <f t="shared" si="20"/>
        <v>#DIV/0!</v>
      </c>
      <c r="BN30" s="978" t="e">
        <f t="shared" si="21"/>
        <v>#DIV/0!</v>
      </c>
      <c r="BO30" s="978" t="e">
        <f t="shared" si="22"/>
        <v>#DIV/0!</v>
      </c>
      <c r="BP30" s="920" t="e">
        <f t="shared" si="22"/>
        <v>#DIV/0!</v>
      </c>
      <c r="BQ30" s="920" t="e">
        <f t="shared" si="22"/>
        <v>#DIV/0!</v>
      </c>
      <c r="BR30" s="920" t="e">
        <f t="shared" si="22"/>
        <v>#DIV/0!</v>
      </c>
      <c r="BS30" s="842"/>
      <c r="BT30" s="842"/>
      <c r="BU30" s="842"/>
      <c r="BV30" s="842"/>
      <c r="BW30" s="842"/>
      <c r="BX30" s="842"/>
      <c r="BY30" s="842"/>
      <c r="BZ30" s="842"/>
      <c r="CA30" s="830"/>
      <c r="CB30" s="798"/>
      <c r="CC30" s="922"/>
      <c r="CD30" s="923"/>
      <c r="CE30" s="923"/>
      <c r="CF30" s="974"/>
      <c r="CG30" s="975"/>
      <c r="CH30" s="798"/>
      <c r="CI30" s="798"/>
      <c r="CJ30" s="798"/>
      <c r="CK30" s="798"/>
      <c r="CL30" s="798"/>
      <c r="CM30" s="798"/>
      <c r="CN30" s="798"/>
      <c r="CO30" s="798"/>
      <c r="CP30" s="798"/>
      <c r="CQ30" s="798"/>
      <c r="CR30" s="798"/>
      <c r="CS30" s="798"/>
      <c r="CT30" s="798"/>
    </row>
    <row r="31" spans="1:98">
      <c r="A31" s="5381"/>
      <c r="B31" s="4170"/>
      <c r="C31" s="4210"/>
      <c r="D31" s="4209"/>
      <c r="E31" s="4210"/>
      <c r="F31" s="898"/>
      <c r="G31" s="964"/>
      <c r="H31" s="4191"/>
      <c r="I31" s="899"/>
      <c r="J31" s="900"/>
      <c r="K31" s="900"/>
      <c r="L31" s="900"/>
      <c r="M31" s="925"/>
      <c r="N31" s="4194"/>
      <c r="O31" s="4188"/>
      <c r="P31" s="4191"/>
      <c r="Q31" s="1000"/>
      <c r="R31" s="904"/>
      <c r="S31" s="904"/>
      <c r="T31" s="905"/>
      <c r="U31" s="866"/>
      <c r="V31" s="906">
        <v>8</v>
      </c>
      <c r="W31" s="898" t="s">
        <v>1893</v>
      </c>
      <c r="X31" s="2955">
        <v>46316</v>
      </c>
      <c r="Y31" s="2955" t="s">
        <v>1892</v>
      </c>
      <c r="Z31" s="4191"/>
      <c r="AA31" s="1330"/>
      <c r="AB31" s="908"/>
      <c r="AC31" s="908"/>
      <c r="AD31" s="909"/>
      <c r="AE31" s="871"/>
      <c r="AF31" s="4194"/>
      <c r="AG31" s="4188"/>
      <c r="AH31" s="4188"/>
      <c r="AI31" s="4188"/>
      <c r="AJ31" s="4191"/>
      <c r="AK31" s="2975">
        <v>0</v>
      </c>
      <c r="AL31" s="2986">
        <v>0</v>
      </c>
      <c r="AM31" s="2986">
        <v>0</v>
      </c>
      <c r="AN31" s="2975">
        <v>0</v>
      </c>
      <c r="AO31" s="2949"/>
      <c r="AP31" s="4194"/>
      <c r="AQ31" s="4191"/>
      <c r="AR31" s="980"/>
      <c r="AS31" s="917" t="e">
        <f t="shared" si="6"/>
        <v>#DIV/0!</v>
      </c>
      <c r="AT31" s="977" t="e">
        <f t="shared" si="7"/>
        <v>#DIV/0!</v>
      </c>
      <c r="AU31" s="977" t="e">
        <f t="shared" si="8"/>
        <v>#DIV/0!</v>
      </c>
      <c r="AV31" s="977" t="e">
        <f t="shared" si="9"/>
        <v>#DIV/0!</v>
      </c>
      <c r="AW31" s="978">
        <f t="shared" si="2"/>
        <v>0</v>
      </c>
      <c r="AX31" s="978">
        <f t="shared" si="3"/>
        <v>0</v>
      </c>
      <c r="AY31" s="978">
        <f t="shared" si="4"/>
        <v>0</v>
      </c>
      <c r="AZ31" s="978" t="e">
        <f t="shared" si="10"/>
        <v>#DIV/0!</v>
      </c>
      <c r="BA31" s="920" t="e">
        <f t="shared" si="11"/>
        <v>#DIV/0!</v>
      </c>
      <c r="BB31" s="978" t="e">
        <f t="shared" si="12"/>
        <v>#DIV/0!</v>
      </c>
      <c r="BC31" s="978" t="e">
        <f t="shared" si="13"/>
        <v>#DIV/0!</v>
      </c>
      <c r="BD31" s="978" t="e">
        <f t="shared" si="14"/>
        <v>#DIV/0!</v>
      </c>
      <c r="BE31" s="979">
        <v>0.2</v>
      </c>
      <c r="BF31" s="979">
        <v>0.8</v>
      </c>
      <c r="BG31" s="978">
        <f t="shared" si="15"/>
        <v>0</v>
      </c>
      <c r="BH31" s="978">
        <f t="shared" si="16"/>
        <v>0</v>
      </c>
      <c r="BI31" s="978">
        <f t="shared" si="17"/>
        <v>0</v>
      </c>
      <c r="BJ31" s="978" t="e">
        <f t="shared" si="18"/>
        <v>#DIV/0!</v>
      </c>
      <c r="BK31" s="920" t="e">
        <f t="shared" si="18"/>
        <v>#DIV/0!</v>
      </c>
      <c r="BL31" s="978" t="e">
        <f t="shared" si="19"/>
        <v>#DIV/0!</v>
      </c>
      <c r="BM31" s="978" t="e">
        <f t="shared" si="20"/>
        <v>#DIV/0!</v>
      </c>
      <c r="BN31" s="978" t="e">
        <f t="shared" si="21"/>
        <v>#DIV/0!</v>
      </c>
      <c r="BO31" s="978" t="e">
        <f t="shared" si="22"/>
        <v>#DIV/0!</v>
      </c>
      <c r="BP31" s="920" t="e">
        <f t="shared" si="22"/>
        <v>#DIV/0!</v>
      </c>
      <c r="BQ31" s="920" t="e">
        <f t="shared" si="22"/>
        <v>#DIV/0!</v>
      </c>
      <c r="BR31" s="920" t="e">
        <f t="shared" si="22"/>
        <v>#DIV/0!</v>
      </c>
      <c r="BS31" s="842"/>
      <c r="BT31" s="842"/>
      <c r="BU31" s="842"/>
      <c r="BV31" s="842"/>
      <c r="BW31" s="842"/>
      <c r="BX31" s="842"/>
      <c r="BY31" s="842"/>
      <c r="BZ31" s="842"/>
      <c r="CA31" s="830"/>
      <c r="CB31" s="798"/>
      <c r="CC31" s="922"/>
      <c r="CD31" s="923"/>
      <c r="CE31" s="923"/>
      <c r="CF31" s="974"/>
      <c r="CG31" s="975"/>
      <c r="CH31" s="798"/>
      <c r="CI31" s="798"/>
      <c r="CJ31" s="798"/>
      <c r="CK31" s="798"/>
      <c r="CL31" s="798"/>
      <c r="CM31" s="798"/>
      <c r="CN31" s="798"/>
      <c r="CO31" s="798"/>
      <c r="CP31" s="798"/>
      <c r="CQ31" s="798"/>
      <c r="CR31" s="798"/>
      <c r="CS31" s="798"/>
      <c r="CT31" s="798"/>
    </row>
    <row r="32" spans="1:98">
      <c r="A32" s="5381"/>
      <c r="B32" s="4170"/>
      <c r="C32" s="4210"/>
      <c r="D32" s="4209"/>
      <c r="E32" s="4210"/>
      <c r="F32" s="898"/>
      <c r="G32" s="964"/>
      <c r="H32" s="4191"/>
      <c r="I32" s="899"/>
      <c r="J32" s="900"/>
      <c r="K32" s="900"/>
      <c r="L32" s="900"/>
      <c r="M32" s="925"/>
      <c r="N32" s="4194"/>
      <c r="O32" s="4188"/>
      <c r="P32" s="4191"/>
      <c r="Q32" s="1000"/>
      <c r="R32" s="904"/>
      <c r="S32" s="904"/>
      <c r="T32" s="905"/>
      <c r="U32" s="866"/>
      <c r="V32" s="906">
        <v>9</v>
      </c>
      <c r="W32" s="898" t="s">
        <v>1902</v>
      </c>
      <c r="X32" s="2955">
        <v>46098</v>
      </c>
      <c r="Y32" s="2955" t="s">
        <v>1901</v>
      </c>
      <c r="Z32" s="4191"/>
      <c r="AA32" s="1330"/>
      <c r="AB32" s="908"/>
      <c r="AC32" s="908"/>
      <c r="AD32" s="909"/>
      <c r="AE32" s="871"/>
      <c r="AF32" s="4194"/>
      <c r="AG32" s="4188"/>
      <c r="AH32" s="4188"/>
      <c r="AI32" s="4188"/>
      <c r="AJ32" s="4191"/>
      <c r="AK32" s="2975">
        <v>0</v>
      </c>
      <c r="AL32" s="2986">
        <v>0</v>
      </c>
      <c r="AM32" s="2986">
        <v>0</v>
      </c>
      <c r="AN32" s="2975">
        <v>0</v>
      </c>
      <c r="AO32" s="2949"/>
      <c r="AP32" s="4194"/>
      <c r="AQ32" s="4191"/>
      <c r="AR32" s="980"/>
      <c r="AS32" s="917"/>
      <c r="AT32" s="977"/>
      <c r="AU32" s="977"/>
      <c r="AV32" s="977"/>
      <c r="AW32" s="978"/>
      <c r="AX32" s="978"/>
      <c r="AY32" s="978"/>
      <c r="AZ32" s="978"/>
      <c r="BA32" s="920"/>
      <c r="BB32" s="978"/>
      <c r="BC32" s="978"/>
      <c r="BD32" s="978"/>
      <c r="BE32" s="979"/>
      <c r="BF32" s="979"/>
      <c r="BG32" s="978"/>
      <c r="BH32" s="978"/>
      <c r="BI32" s="978"/>
      <c r="BJ32" s="978"/>
      <c r="BK32" s="920"/>
      <c r="BL32" s="978"/>
      <c r="BM32" s="978"/>
      <c r="BN32" s="978"/>
      <c r="BO32" s="978"/>
      <c r="BP32" s="920"/>
      <c r="BQ32" s="920"/>
      <c r="BR32" s="920"/>
      <c r="BS32" s="842"/>
      <c r="BT32" s="842"/>
      <c r="BU32" s="842"/>
      <c r="BV32" s="842"/>
      <c r="BW32" s="842"/>
      <c r="BX32" s="842"/>
      <c r="BY32" s="842"/>
      <c r="BZ32" s="842"/>
      <c r="CA32" s="830"/>
      <c r="CB32" s="798"/>
      <c r="CC32" s="922"/>
      <c r="CD32" s="923"/>
      <c r="CE32" s="923"/>
      <c r="CF32" s="974"/>
      <c r="CG32" s="975"/>
      <c r="CH32" s="798"/>
      <c r="CI32" s="798"/>
      <c r="CJ32" s="798"/>
      <c r="CK32" s="798"/>
      <c r="CL32" s="798"/>
      <c r="CM32" s="798"/>
      <c r="CN32" s="798"/>
      <c r="CO32" s="798"/>
      <c r="CP32" s="798"/>
      <c r="CQ32" s="798"/>
      <c r="CR32" s="798"/>
      <c r="CS32" s="798"/>
      <c r="CT32" s="798"/>
    </row>
    <row r="33" spans="1:98">
      <c r="A33" s="5381"/>
      <c r="B33" s="4170"/>
      <c r="C33" s="4210"/>
      <c r="D33" s="4209"/>
      <c r="E33" s="4210"/>
      <c r="F33" s="898"/>
      <c r="G33" s="964"/>
      <c r="H33" s="4191"/>
      <c r="I33" s="899"/>
      <c r="J33" s="900"/>
      <c r="K33" s="900"/>
      <c r="L33" s="900"/>
      <c r="M33" s="925"/>
      <c r="N33" s="4194"/>
      <c r="O33" s="4188"/>
      <c r="P33" s="4191"/>
      <c r="Q33" s="1000"/>
      <c r="R33" s="904"/>
      <c r="S33" s="904"/>
      <c r="T33" s="905"/>
      <c r="U33" s="866"/>
      <c r="V33" s="906">
        <v>10</v>
      </c>
      <c r="W33" s="898" t="s">
        <v>1889</v>
      </c>
      <c r="X33" s="2955">
        <v>46316</v>
      </c>
      <c r="Y33" s="2955" t="s">
        <v>1976</v>
      </c>
      <c r="Z33" s="4191"/>
      <c r="AA33" s="1330"/>
      <c r="AB33" s="908"/>
      <c r="AC33" s="908"/>
      <c r="AD33" s="909"/>
      <c r="AE33" s="871"/>
      <c r="AF33" s="4194"/>
      <c r="AG33" s="4188"/>
      <c r="AH33" s="4188"/>
      <c r="AI33" s="4188"/>
      <c r="AJ33" s="4191"/>
      <c r="AK33" s="2975">
        <v>0</v>
      </c>
      <c r="AL33" s="2986">
        <v>0</v>
      </c>
      <c r="AM33" s="2986">
        <v>0</v>
      </c>
      <c r="AN33" s="2975">
        <v>0</v>
      </c>
      <c r="AO33" s="2949"/>
      <c r="AP33" s="4194"/>
      <c r="AQ33" s="4191"/>
      <c r="AR33" s="980"/>
      <c r="AS33" s="917" t="e">
        <f t="shared" ref="AS33:AS38" si="23">+I33/G33</f>
        <v>#DIV/0!</v>
      </c>
      <c r="AT33" s="918" t="e">
        <f t="shared" ref="AT33:AT38" si="24">+J33/G33</f>
        <v>#DIV/0!</v>
      </c>
      <c r="AU33" s="918" t="e">
        <f t="shared" ref="AU33:AU38" si="25">+K33/G33</f>
        <v>#DIV/0!</v>
      </c>
      <c r="AV33" s="918" t="e">
        <f t="shared" ref="AV33:AV38" si="26">+L33/G33</f>
        <v>#DIV/0!</v>
      </c>
      <c r="AW33" s="920">
        <f t="shared" ref="AW33:AW53" si="27">+AA33/COUNTIF(W33,"*")</f>
        <v>0</v>
      </c>
      <c r="AX33" s="920">
        <f t="shared" ref="AX33:AX53" si="28">+AB33/COUNTIF(W33,"*")</f>
        <v>0</v>
      </c>
      <c r="AY33" s="920">
        <f t="shared" ref="AY33:AY53" si="29">+AC33/COUNTIF(W33,"*")</f>
        <v>0</v>
      </c>
      <c r="AZ33" s="920" t="e">
        <f t="shared" ref="AZ33:AZ38" si="30">+AD33/COUNTIF(AD33,"*")</f>
        <v>#DIV/0!</v>
      </c>
      <c r="BA33" s="920" t="e">
        <f t="shared" ref="BA33:BA38" si="31">+AK33/AJ33</f>
        <v>#DIV/0!</v>
      </c>
      <c r="BB33" s="920" t="e">
        <f t="shared" ref="BB33:BB38" si="32">+AL33/AJ33</f>
        <v>#DIV/0!</v>
      </c>
      <c r="BC33" s="920" t="e">
        <f t="shared" ref="BC33:BC38" si="33">+AM33/AJ33</f>
        <v>#DIV/0!</v>
      </c>
      <c r="BD33" s="920" t="e">
        <f t="shared" ref="BD33:BD38" si="34">+AN33/AJ33</f>
        <v>#DIV/0!</v>
      </c>
      <c r="BE33" s="921">
        <v>0.2</v>
      </c>
      <c r="BF33" s="921">
        <v>0.8</v>
      </c>
      <c r="BG33" s="920">
        <f t="shared" ref="BG33:BG38" si="35">+AW33*BE33</f>
        <v>0</v>
      </c>
      <c r="BH33" s="920">
        <f t="shared" ref="BH33:BH38" si="36">+AX33*BE33</f>
        <v>0</v>
      </c>
      <c r="BI33" s="920">
        <f t="shared" ref="BI33:BI38" si="37">+AY33*BE33</f>
        <v>0</v>
      </c>
      <c r="BJ33" s="920" t="e">
        <f t="shared" ref="BJ33:BK38" si="38">+AZ33*BE33</f>
        <v>#DIV/0!</v>
      </c>
      <c r="BK33" s="920" t="e">
        <f t="shared" si="38"/>
        <v>#DIV/0!</v>
      </c>
      <c r="BL33" s="920" t="e">
        <f t="shared" ref="BL33:BL38" si="39">+BB33*BF33</f>
        <v>#DIV/0!</v>
      </c>
      <c r="BM33" s="920" t="e">
        <f t="shared" ref="BM33:BM38" si="40">+BC33*BF33</f>
        <v>#DIV/0!</v>
      </c>
      <c r="BN33" s="920" t="e">
        <f t="shared" ref="BN33:BN38" si="41">+BD33*BF33</f>
        <v>#DIV/0!</v>
      </c>
      <c r="BO33" s="920" t="e">
        <f t="shared" ref="BO33:BR38" si="42">+BG33+BK33</f>
        <v>#DIV/0!</v>
      </c>
      <c r="BP33" s="920" t="e">
        <f t="shared" si="42"/>
        <v>#DIV/0!</v>
      </c>
      <c r="BQ33" s="920" t="e">
        <f t="shared" si="42"/>
        <v>#DIV/0!</v>
      </c>
      <c r="BR33" s="920" t="e">
        <f t="shared" si="42"/>
        <v>#DIV/0!</v>
      </c>
      <c r="BS33" s="842"/>
      <c r="BT33" s="842"/>
      <c r="BU33" s="842"/>
      <c r="BV33" s="842"/>
      <c r="BW33" s="842"/>
      <c r="BX33" s="842"/>
      <c r="BY33" s="842"/>
      <c r="BZ33" s="842"/>
      <c r="CA33" s="830"/>
      <c r="CB33" s="798"/>
      <c r="CC33" s="922"/>
      <c r="CD33" s="923"/>
      <c r="CE33" s="923"/>
      <c r="CF33" s="974"/>
      <c r="CG33" s="975"/>
      <c r="CH33" s="798"/>
      <c r="CI33" s="798"/>
      <c r="CJ33" s="798"/>
      <c r="CK33" s="798"/>
      <c r="CL33" s="798"/>
      <c r="CM33" s="798"/>
      <c r="CN33" s="798"/>
      <c r="CO33" s="798"/>
      <c r="CP33" s="798"/>
      <c r="CQ33" s="798"/>
      <c r="CR33" s="798"/>
      <c r="CS33" s="798"/>
      <c r="CT33" s="798"/>
    </row>
    <row r="34" spans="1:98" ht="15" thickBot="1">
      <c r="A34" s="5382"/>
      <c r="B34" s="5072"/>
      <c r="C34" s="4212"/>
      <c r="D34" s="4211"/>
      <c r="E34" s="4212"/>
      <c r="F34" s="983"/>
      <c r="G34" s="984"/>
      <c r="H34" s="4192"/>
      <c r="I34" s="1063"/>
      <c r="J34" s="986"/>
      <c r="K34" s="986"/>
      <c r="L34" s="986"/>
      <c r="M34" s="1062"/>
      <c r="N34" s="4195"/>
      <c r="O34" s="4189"/>
      <c r="P34" s="4192"/>
      <c r="Q34" s="2940"/>
      <c r="R34" s="1066"/>
      <c r="S34" s="1066"/>
      <c r="T34" s="1067"/>
      <c r="U34" s="866"/>
      <c r="V34" s="981">
        <v>11</v>
      </c>
      <c r="W34" s="983" t="s">
        <v>1887</v>
      </c>
      <c r="X34" s="2952">
        <v>46723</v>
      </c>
      <c r="Y34" s="2952" t="s">
        <v>1886</v>
      </c>
      <c r="Z34" s="4192"/>
      <c r="AA34" s="1338"/>
      <c r="AB34" s="989"/>
      <c r="AC34" s="989"/>
      <c r="AD34" s="990"/>
      <c r="AE34" s="871"/>
      <c r="AF34" s="4195"/>
      <c r="AG34" s="4189"/>
      <c r="AH34" s="4189"/>
      <c r="AI34" s="4189"/>
      <c r="AJ34" s="4192"/>
      <c r="AK34" s="2975">
        <v>0</v>
      </c>
      <c r="AL34" s="2975">
        <v>0</v>
      </c>
      <c r="AM34" s="2975">
        <v>0</v>
      </c>
      <c r="AN34" s="2975">
        <v>0</v>
      </c>
      <c r="AO34" s="2949"/>
      <c r="AP34" s="4195"/>
      <c r="AQ34" s="4192"/>
      <c r="AR34" s="980"/>
      <c r="AS34" s="1076" t="e">
        <f t="shared" si="23"/>
        <v>#DIV/0!</v>
      </c>
      <c r="AT34" s="1077" t="e">
        <f t="shared" si="24"/>
        <v>#DIV/0!</v>
      </c>
      <c r="AU34" s="1077" t="e">
        <f t="shared" si="25"/>
        <v>#DIV/0!</v>
      </c>
      <c r="AV34" s="1077" t="e">
        <f t="shared" si="26"/>
        <v>#DIV/0!</v>
      </c>
      <c r="AW34" s="1079">
        <f t="shared" si="27"/>
        <v>0</v>
      </c>
      <c r="AX34" s="1079">
        <f t="shared" si="28"/>
        <v>0</v>
      </c>
      <c r="AY34" s="1079">
        <f t="shared" si="29"/>
        <v>0</v>
      </c>
      <c r="AZ34" s="1079" t="e">
        <f t="shared" si="30"/>
        <v>#DIV/0!</v>
      </c>
      <c r="BA34" s="1079" t="e">
        <f t="shared" si="31"/>
        <v>#DIV/0!</v>
      </c>
      <c r="BB34" s="1079" t="e">
        <f t="shared" si="32"/>
        <v>#DIV/0!</v>
      </c>
      <c r="BC34" s="1079" t="e">
        <f t="shared" si="33"/>
        <v>#DIV/0!</v>
      </c>
      <c r="BD34" s="1079" t="e">
        <f t="shared" si="34"/>
        <v>#DIV/0!</v>
      </c>
      <c r="BE34" s="1080">
        <v>0.2</v>
      </c>
      <c r="BF34" s="1080">
        <v>0.8</v>
      </c>
      <c r="BG34" s="1079">
        <f t="shared" si="35"/>
        <v>0</v>
      </c>
      <c r="BH34" s="1079">
        <f t="shared" si="36"/>
        <v>0</v>
      </c>
      <c r="BI34" s="1079">
        <f t="shared" si="37"/>
        <v>0</v>
      </c>
      <c r="BJ34" s="1079" t="e">
        <f t="shared" si="38"/>
        <v>#DIV/0!</v>
      </c>
      <c r="BK34" s="1079" t="e">
        <f t="shared" si="38"/>
        <v>#DIV/0!</v>
      </c>
      <c r="BL34" s="1079" t="e">
        <f t="shared" si="39"/>
        <v>#DIV/0!</v>
      </c>
      <c r="BM34" s="1079" t="e">
        <f t="shared" si="40"/>
        <v>#DIV/0!</v>
      </c>
      <c r="BN34" s="1079" t="e">
        <f t="shared" si="41"/>
        <v>#DIV/0!</v>
      </c>
      <c r="BO34" s="1079" t="e">
        <f t="shared" si="42"/>
        <v>#DIV/0!</v>
      </c>
      <c r="BP34" s="1079" t="e">
        <f t="shared" si="42"/>
        <v>#DIV/0!</v>
      </c>
      <c r="BQ34" s="1079" t="e">
        <f t="shared" si="42"/>
        <v>#DIV/0!</v>
      </c>
      <c r="BR34" s="1079" t="e">
        <f t="shared" si="42"/>
        <v>#DIV/0!</v>
      </c>
      <c r="BS34" s="838"/>
      <c r="BT34" s="838"/>
      <c r="BU34" s="838"/>
      <c r="BV34" s="838"/>
      <c r="BW34" s="838"/>
      <c r="BX34" s="838"/>
      <c r="BY34" s="838"/>
      <c r="BZ34" s="838"/>
      <c r="CA34" s="839"/>
      <c r="CB34" s="798"/>
      <c r="CC34" s="1081"/>
      <c r="CD34" s="1082"/>
      <c r="CE34" s="1082"/>
      <c r="CF34" s="1083"/>
      <c r="CG34" s="1084"/>
      <c r="CH34" s="798"/>
      <c r="CI34" s="798"/>
      <c r="CJ34" s="798"/>
      <c r="CK34" s="798"/>
      <c r="CL34" s="798"/>
      <c r="CM34" s="798"/>
      <c r="CN34" s="798"/>
      <c r="CO34" s="798"/>
      <c r="CP34" s="798"/>
      <c r="CQ34" s="798"/>
      <c r="CR34" s="798"/>
      <c r="CS34" s="798"/>
      <c r="CT34" s="798"/>
    </row>
    <row r="35" spans="1:98">
      <c r="A35" s="5400">
        <v>3</v>
      </c>
      <c r="B35" s="5401" t="s">
        <v>1975</v>
      </c>
      <c r="C35" s="4210"/>
      <c r="D35" s="5405" t="s">
        <v>1961</v>
      </c>
      <c r="E35" s="4210"/>
      <c r="F35" s="5371" t="s">
        <v>150</v>
      </c>
      <c r="G35" s="5385" t="s">
        <v>150</v>
      </c>
      <c r="H35" s="5402" t="s">
        <v>66</v>
      </c>
      <c r="I35" s="2961" t="s">
        <v>280</v>
      </c>
      <c r="J35" s="2960" t="s">
        <v>280</v>
      </c>
      <c r="K35" s="2960" t="s">
        <v>280</v>
      </c>
      <c r="L35" s="2960" t="s">
        <v>280</v>
      </c>
      <c r="M35" s="925"/>
      <c r="N35" s="5407">
        <v>150000000</v>
      </c>
      <c r="O35" s="5403" t="s">
        <v>91</v>
      </c>
      <c r="P35" s="5404">
        <v>0</v>
      </c>
      <c r="Q35" s="1596">
        <v>150000000</v>
      </c>
      <c r="R35" s="864">
        <v>0</v>
      </c>
      <c r="S35" s="864">
        <v>0</v>
      </c>
      <c r="T35" s="865">
        <v>0</v>
      </c>
      <c r="U35" s="866"/>
      <c r="V35" s="1001">
        <v>1</v>
      </c>
      <c r="W35" s="934" t="s">
        <v>1909</v>
      </c>
      <c r="X35" s="2976">
        <v>45884</v>
      </c>
      <c r="Y35" s="2976" t="s">
        <v>1974</v>
      </c>
      <c r="Z35" s="5396" t="s">
        <v>1908</v>
      </c>
      <c r="AA35" s="868"/>
      <c r="AB35" s="869"/>
      <c r="AC35" s="869"/>
      <c r="AD35" s="870"/>
      <c r="AE35" s="871"/>
      <c r="AF35" s="5374" t="s">
        <v>1973</v>
      </c>
      <c r="AG35" s="5376" t="s">
        <v>1972</v>
      </c>
      <c r="AH35" s="5376" t="s">
        <v>1971</v>
      </c>
      <c r="AI35" s="5376" t="s">
        <v>73</v>
      </c>
      <c r="AJ35" s="5392">
        <v>1</v>
      </c>
      <c r="AK35" s="2975">
        <v>1</v>
      </c>
      <c r="AL35" s="2975">
        <v>3</v>
      </c>
      <c r="AM35" s="2975">
        <v>0</v>
      </c>
      <c r="AN35" s="2975">
        <v>0</v>
      </c>
      <c r="AO35" s="2957"/>
      <c r="AP35" s="5393" t="s">
        <v>320</v>
      </c>
      <c r="AQ35" s="5395" t="s">
        <v>724</v>
      </c>
      <c r="AR35" s="881"/>
      <c r="AS35" s="1013" t="e">
        <f t="shared" si="23"/>
        <v>#VALUE!</v>
      </c>
      <c r="AT35" s="977" t="e">
        <f t="shared" si="24"/>
        <v>#VALUE!</v>
      </c>
      <c r="AU35" s="977" t="e">
        <f t="shared" si="25"/>
        <v>#VALUE!</v>
      </c>
      <c r="AV35" s="977" t="e">
        <f t="shared" si="26"/>
        <v>#VALUE!</v>
      </c>
      <c r="AW35" s="1014">
        <f t="shared" si="27"/>
        <v>0</v>
      </c>
      <c r="AX35" s="1014">
        <f t="shared" si="28"/>
        <v>0</v>
      </c>
      <c r="AY35" s="1014">
        <f t="shared" si="29"/>
        <v>0</v>
      </c>
      <c r="AZ35" s="1014" t="e">
        <f t="shared" si="30"/>
        <v>#DIV/0!</v>
      </c>
      <c r="BA35" s="978">
        <f t="shared" si="31"/>
        <v>1</v>
      </c>
      <c r="BB35" s="978">
        <f t="shared" si="32"/>
        <v>3</v>
      </c>
      <c r="BC35" s="978">
        <f t="shared" si="33"/>
        <v>0</v>
      </c>
      <c r="BD35" s="978">
        <f t="shared" si="34"/>
        <v>0</v>
      </c>
      <c r="BE35" s="979">
        <v>0.2</v>
      </c>
      <c r="BF35" s="979">
        <v>0.8</v>
      </c>
      <c r="BG35" s="978">
        <f t="shared" si="35"/>
        <v>0</v>
      </c>
      <c r="BH35" s="978">
        <f t="shared" si="36"/>
        <v>0</v>
      </c>
      <c r="BI35" s="978">
        <f t="shared" si="37"/>
        <v>0</v>
      </c>
      <c r="BJ35" s="978" t="e">
        <f t="shared" si="38"/>
        <v>#DIV/0!</v>
      </c>
      <c r="BK35" s="978">
        <f t="shared" si="38"/>
        <v>0.8</v>
      </c>
      <c r="BL35" s="978">
        <f t="shared" si="39"/>
        <v>2.4000000000000004</v>
      </c>
      <c r="BM35" s="978">
        <f t="shared" si="40"/>
        <v>0</v>
      </c>
      <c r="BN35" s="978">
        <f t="shared" si="41"/>
        <v>0</v>
      </c>
      <c r="BO35" s="978">
        <f t="shared" si="42"/>
        <v>0.8</v>
      </c>
      <c r="BP35" s="885">
        <f t="shared" si="42"/>
        <v>2.4000000000000004</v>
      </c>
      <c r="BQ35" s="885">
        <f t="shared" si="42"/>
        <v>0</v>
      </c>
      <c r="BR35" s="885" t="e">
        <f t="shared" si="42"/>
        <v>#DIV/0!</v>
      </c>
      <c r="BS35" s="1015">
        <f>AVERAGEIF(BO35:BO45,"&lt;&gt;#¡DIV/0!")</f>
        <v>0.8</v>
      </c>
      <c r="BT35" s="1015">
        <f>AVERAGEIF(BP35:BP45,"&lt;&gt;#¡DIV/0!")</f>
        <v>2.4000000000000004</v>
      </c>
      <c r="BU35" s="1015">
        <f>AVERAGEIF(BQ35:BQ45,"&lt;&gt;#¡DIV/0!")</f>
        <v>0</v>
      </c>
      <c r="BV35" s="1015" t="e">
        <f>AVERAGEIF(BR35:BR45,"&lt;&gt;#¡DIV/0!")</f>
        <v>#DIV/0!</v>
      </c>
      <c r="BW35" s="888">
        <f>+C35*BS35</f>
        <v>0</v>
      </c>
      <c r="BX35" s="888">
        <f>+C35*BT35</f>
        <v>0</v>
      </c>
      <c r="BY35" s="888">
        <f>+C35*BU35</f>
        <v>0</v>
      </c>
      <c r="BZ35" s="888" t="e">
        <f>+C35*BV35</f>
        <v>#DIV/0!</v>
      </c>
      <c r="CA35" s="1016" t="e">
        <f>SUM(BW35:BZ45)</f>
        <v>#DIV/0!</v>
      </c>
      <c r="CB35" s="798"/>
      <c r="CC35" s="890">
        <f>+Q35/$N$35</f>
        <v>1</v>
      </c>
      <c r="CD35" s="891">
        <f>+R35/$N$35</f>
        <v>0</v>
      </c>
      <c r="CE35" s="891">
        <f>+S35/$N$35</f>
        <v>0</v>
      </c>
      <c r="CF35" s="961">
        <f>+T35/$N$35</f>
        <v>0</v>
      </c>
      <c r="CG35" s="962">
        <f>AVERAGE(CC35:CF45)</f>
        <v>0.25</v>
      </c>
      <c r="CH35" s="798"/>
      <c r="CI35" s="798"/>
      <c r="CJ35" s="798"/>
      <c r="CK35" s="798"/>
      <c r="CL35" s="798"/>
      <c r="CM35" s="798"/>
      <c r="CN35" s="798"/>
      <c r="CO35" s="798"/>
      <c r="CP35" s="798"/>
      <c r="CQ35" s="798"/>
      <c r="CR35" s="798"/>
      <c r="CS35" s="798"/>
      <c r="CT35" s="798"/>
    </row>
    <row r="36" spans="1:98">
      <c r="A36" s="5381"/>
      <c r="B36" s="4170"/>
      <c r="C36" s="4210"/>
      <c r="D36" s="4209"/>
      <c r="E36" s="4210"/>
      <c r="F36" s="4188"/>
      <c r="G36" s="4188"/>
      <c r="H36" s="4191"/>
      <c r="I36" s="899"/>
      <c r="J36" s="900"/>
      <c r="K36" s="900"/>
      <c r="L36" s="900"/>
      <c r="M36" s="925"/>
      <c r="N36" s="4194"/>
      <c r="O36" s="4188"/>
      <c r="P36" s="4191"/>
      <c r="Q36" s="1000"/>
      <c r="R36" s="904"/>
      <c r="S36" s="904"/>
      <c r="T36" s="905"/>
      <c r="U36" s="866"/>
      <c r="V36" s="906">
        <v>2</v>
      </c>
      <c r="W36" s="933" t="s">
        <v>1900</v>
      </c>
      <c r="X36" s="2955">
        <v>46069</v>
      </c>
      <c r="Y36" s="2955" t="s">
        <v>1970</v>
      </c>
      <c r="Z36" s="4191"/>
      <c r="AA36" s="907"/>
      <c r="AB36" s="908"/>
      <c r="AC36" s="908"/>
      <c r="AD36" s="909"/>
      <c r="AE36" s="871"/>
      <c r="AF36" s="4194"/>
      <c r="AG36" s="4188"/>
      <c r="AH36" s="4188"/>
      <c r="AI36" s="4188"/>
      <c r="AJ36" s="4191"/>
      <c r="AK36" s="2950"/>
      <c r="AL36" s="2954"/>
      <c r="AM36" s="2954"/>
      <c r="AN36" s="2950"/>
      <c r="AO36" s="2949"/>
      <c r="AP36" s="4194"/>
      <c r="AQ36" s="4191"/>
      <c r="AR36" s="881"/>
      <c r="AS36" s="917" t="e">
        <f t="shared" si="23"/>
        <v>#DIV/0!</v>
      </c>
      <c r="AT36" s="918" t="e">
        <f t="shared" si="24"/>
        <v>#DIV/0!</v>
      </c>
      <c r="AU36" s="918" t="e">
        <f t="shared" si="25"/>
        <v>#DIV/0!</v>
      </c>
      <c r="AV36" s="918" t="e">
        <f t="shared" si="26"/>
        <v>#DIV/0!</v>
      </c>
      <c r="AW36" s="919">
        <f t="shared" si="27"/>
        <v>0</v>
      </c>
      <c r="AX36" s="919">
        <f t="shared" si="28"/>
        <v>0</v>
      </c>
      <c r="AY36" s="919">
        <f t="shared" si="29"/>
        <v>0</v>
      </c>
      <c r="AZ36" s="919" t="e">
        <f t="shared" si="30"/>
        <v>#DIV/0!</v>
      </c>
      <c r="BA36" s="920" t="e">
        <f t="shared" si="31"/>
        <v>#DIV/0!</v>
      </c>
      <c r="BB36" s="920" t="e">
        <f t="shared" si="32"/>
        <v>#DIV/0!</v>
      </c>
      <c r="BC36" s="920" t="e">
        <f t="shared" si="33"/>
        <v>#DIV/0!</v>
      </c>
      <c r="BD36" s="920" t="e">
        <f t="shared" si="34"/>
        <v>#DIV/0!</v>
      </c>
      <c r="BE36" s="921">
        <v>0.2</v>
      </c>
      <c r="BF36" s="921">
        <v>0.8</v>
      </c>
      <c r="BG36" s="920">
        <f t="shared" si="35"/>
        <v>0</v>
      </c>
      <c r="BH36" s="920">
        <f t="shared" si="36"/>
        <v>0</v>
      </c>
      <c r="BI36" s="920">
        <f t="shared" si="37"/>
        <v>0</v>
      </c>
      <c r="BJ36" s="920" t="e">
        <f t="shared" si="38"/>
        <v>#DIV/0!</v>
      </c>
      <c r="BK36" s="920" t="e">
        <f t="shared" si="38"/>
        <v>#DIV/0!</v>
      </c>
      <c r="BL36" s="920" t="e">
        <f t="shared" si="39"/>
        <v>#DIV/0!</v>
      </c>
      <c r="BM36" s="920" t="e">
        <f t="shared" si="40"/>
        <v>#DIV/0!</v>
      </c>
      <c r="BN36" s="920" t="e">
        <f t="shared" si="41"/>
        <v>#DIV/0!</v>
      </c>
      <c r="BO36" s="920" t="e">
        <f t="shared" si="42"/>
        <v>#DIV/0!</v>
      </c>
      <c r="BP36" s="920" t="e">
        <f t="shared" si="42"/>
        <v>#DIV/0!</v>
      </c>
      <c r="BQ36" s="920" t="e">
        <f t="shared" si="42"/>
        <v>#DIV/0!</v>
      </c>
      <c r="BR36" s="920" t="e">
        <f t="shared" si="42"/>
        <v>#DIV/0!</v>
      </c>
      <c r="BS36" s="842"/>
      <c r="BT36" s="842"/>
      <c r="BU36" s="842"/>
      <c r="BV36" s="842"/>
      <c r="BW36" s="842"/>
      <c r="BX36" s="842"/>
      <c r="BY36" s="842"/>
      <c r="BZ36" s="842"/>
      <c r="CA36" s="830"/>
      <c r="CB36" s="798"/>
      <c r="CC36" s="922"/>
      <c r="CD36" s="923"/>
      <c r="CE36" s="923"/>
      <c r="CF36" s="974"/>
      <c r="CG36" s="975"/>
      <c r="CH36" s="798"/>
      <c r="CI36" s="798"/>
      <c r="CJ36" s="798"/>
      <c r="CK36" s="798"/>
      <c r="CL36" s="798"/>
      <c r="CM36" s="798"/>
      <c r="CN36" s="798"/>
      <c r="CO36" s="798"/>
      <c r="CP36" s="798"/>
      <c r="CQ36" s="798"/>
      <c r="CR36" s="798"/>
      <c r="CS36" s="798"/>
      <c r="CT36" s="798"/>
    </row>
    <row r="37" spans="1:98">
      <c r="A37" s="5381"/>
      <c r="B37" s="4170"/>
      <c r="C37" s="4210"/>
      <c r="D37" s="4209"/>
      <c r="E37" s="4210"/>
      <c r="F37" s="4188"/>
      <c r="G37" s="4188"/>
      <c r="H37" s="4191"/>
      <c r="I37" s="899"/>
      <c r="J37" s="900"/>
      <c r="K37" s="900"/>
      <c r="L37" s="900"/>
      <c r="M37" s="925"/>
      <c r="N37" s="4194"/>
      <c r="O37" s="4188"/>
      <c r="P37" s="4191"/>
      <c r="Q37" s="1000"/>
      <c r="R37" s="904"/>
      <c r="S37" s="904"/>
      <c r="T37" s="905"/>
      <c r="U37" s="866"/>
      <c r="V37" s="906">
        <v>3</v>
      </c>
      <c r="W37" s="933" t="s">
        <v>1898</v>
      </c>
      <c r="X37" s="2955">
        <v>46085</v>
      </c>
      <c r="Y37" s="2955" t="s">
        <v>1969</v>
      </c>
      <c r="Z37" s="4191"/>
      <c r="AA37" s="907"/>
      <c r="AB37" s="908"/>
      <c r="AC37" s="908"/>
      <c r="AD37" s="909"/>
      <c r="AE37" s="871"/>
      <c r="AF37" s="4194"/>
      <c r="AG37" s="4188"/>
      <c r="AH37" s="4188"/>
      <c r="AI37" s="4188"/>
      <c r="AJ37" s="4191"/>
      <c r="AK37" s="2950"/>
      <c r="AL37" s="2954"/>
      <c r="AM37" s="2954"/>
      <c r="AN37" s="2950"/>
      <c r="AO37" s="2949"/>
      <c r="AP37" s="4194"/>
      <c r="AQ37" s="4191"/>
      <c r="AR37" s="881"/>
      <c r="AS37" s="917" t="e">
        <f t="shared" si="23"/>
        <v>#DIV/0!</v>
      </c>
      <c r="AT37" s="918" t="e">
        <f t="shared" si="24"/>
        <v>#DIV/0!</v>
      </c>
      <c r="AU37" s="918" t="e">
        <f t="shared" si="25"/>
        <v>#DIV/0!</v>
      </c>
      <c r="AV37" s="918" t="e">
        <f t="shared" si="26"/>
        <v>#DIV/0!</v>
      </c>
      <c r="AW37" s="919">
        <f t="shared" si="27"/>
        <v>0</v>
      </c>
      <c r="AX37" s="919">
        <f t="shared" si="28"/>
        <v>0</v>
      </c>
      <c r="AY37" s="919">
        <f t="shared" si="29"/>
        <v>0</v>
      </c>
      <c r="AZ37" s="919" t="e">
        <f t="shared" si="30"/>
        <v>#DIV/0!</v>
      </c>
      <c r="BA37" s="920" t="e">
        <f t="shared" si="31"/>
        <v>#DIV/0!</v>
      </c>
      <c r="BB37" s="920" t="e">
        <f t="shared" si="32"/>
        <v>#DIV/0!</v>
      </c>
      <c r="BC37" s="920" t="e">
        <f t="shared" si="33"/>
        <v>#DIV/0!</v>
      </c>
      <c r="BD37" s="920" t="e">
        <f t="shared" si="34"/>
        <v>#DIV/0!</v>
      </c>
      <c r="BE37" s="921">
        <v>0.2</v>
      </c>
      <c r="BF37" s="921">
        <v>0.8</v>
      </c>
      <c r="BG37" s="920">
        <f t="shared" si="35"/>
        <v>0</v>
      </c>
      <c r="BH37" s="920">
        <f t="shared" si="36"/>
        <v>0</v>
      </c>
      <c r="BI37" s="920">
        <f t="shared" si="37"/>
        <v>0</v>
      </c>
      <c r="BJ37" s="920" t="e">
        <f t="shared" si="38"/>
        <v>#DIV/0!</v>
      </c>
      <c r="BK37" s="920" t="e">
        <f t="shared" si="38"/>
        <v>#DIV/0!</v>
      </c>
      <c r="BL37" s="920" t="e">
        <f t="shared" si="39"/>
        <v>#DIV/0!</v>
      </c>
      <c r="BM37" s="920" t="e">
        <f t="shared" si="40"/>
        <v>#DIV/0!</v>
      </c>
      <c r="BN37" s="920" t="e">
        <f t="shared" si="41"/>
        <v>#DIV/0!</v>
      </c>
      <c r="BO37" s="920" t="e">
        <f t="shared" si="42"/>
        <v>#DIV/0!</v>
      </c>
      <c r="BP37" s="920" t="e">
        <f t="shared" si="42"/>
        <v>#DIV/0!</v>
      </c>
      <c r="BQ37" s="920" t="e">
        <f t="shared" si="42"/>
        <v>#DIV/0!</v>
      </c>
      <c r="BR37" s="920" t="e">
        <f t="shared" si="42"/>
        <v>#DIV/0!</v>
      </c>
      <c r="BS37" s="842"/>
      <c r="BT37" s="842"/>
      <c r="BU37" s="842"/>
      <c r="BV37" s="842"/>
      <c r="BW37" s="842"/>
      <c r="BX37" s="842"/>
      <c r="BY37" s="842"/>
      <c r="BZ37" s="842"/>
      <c r="CA37" s="830"/>
      <c r="CB37" s="798"/>
      <c r="CC37" s="922"/>
      <c r="CD37" s="923"/>
      <c r="CE37" s="923"/>
      <c r="CF37" s="974"/>
      <c r="CG37" s="975"/>
      <c r="CH37" s="798"/>
      <c r="CI37" s="798"/>
      <c r="CJ37" s="798"/>
      <c r="CK37" s="798"/>
      <c r="CL37" s="798"/>
      <c r="CM37" s="798"/>
      <c r="CN37" s="798"/>
      <c r="CO37" s="798"/>
      <c r="CP37" s="798"/>
      <c r="CQ37" s="798"/>
      <c r="CR37" s="798"/>
      <c r="CS37" s="798"/>
      <c r="CT37" s="798"/>
    </row>
    <row r="38" spans="1:98">
      <c r="A38" s="5381"/>
      <c r="B38" s="4170"/>
      <c r="C38" s="4210"/>
      <c r="D38" s="4209"/>
      <c r="E38" s="4210"/>
      <c r="F38" s="4188"/>
      <c r="G38" s="4188"/>
      <c r="H38" s="4191"/>
      <c r="I38" s="899"/>
      <c r="J38" s="900"/>
      <c r="K38" s="900"/>
      <c r="L38" s="900"/>
      <c r="M38" s="925"/>
      <c r="N38" s="4194"/>
      <c r="O38" s="4188"/>
      <c r="P38" s="4191"/>
      <c r="Q38" s="1000"/>
      <c r="R38" s="904"/>
      <c r="S38" s="904"/>
      <c r="T38" s="905"/>
      <c r="U38" s="866"/>
      <c r="V38" s="906">
        <v>4</v>
      </c>
      <c r="W38" s="933" t="s">
        <v>1895</v>
      </c>
      <c r="X38" s="2955">
        <v>46097</v>
      </c>
      <c r="Y38" s="2955" t="s">
        <v>1968</v>
      </c>
      <c r="Z38" s="4191"/>
      <c r="AA38" s="907"/>
      <c r="AB38" s="908"/>
      <c r="AC38" s="908"/>
      <c r="AD38" s="909"/>
      <c r="AE38" s="871"/>
      <c r="AF38" s="4194"/>
      <c r="AG38" s="4188"/>
      <c r="AH38" s="4188"/>
      <c r="AI38" s="4188"/>
      <c r="AJ38" s="4191"/>
      <c r="AK38" s="2950"/>
      <c r="AL38" s="2954"/>
      <c r="AM38" s="2954"/>
      <c r="AN38" s="2950"/>
      <c r="AO38" s="2949"/>
      <c r="AP38" s="4194"/>
      <c r="AQ38" s="4191"/>
      <c r="AR38" s="881"/>
      <c r="AS38" s="917" t="e">
        <f t="shared" si="23"/>
        <v>#DIV/0!</v>
      </c>
      <c r="AT38" s="918" t="e">
        <f t="shared" si="24"/>
        <v>#DIV/0!</v>
      </c>
      <c r="AU38" s="918" t="e">
        <f t="shared" si="25"/>
        <v>#DIV/0!</v>
      </c>
      <c r="AV38" s="918" t="e">
        <f t="shared" si="26"/>
        <v>#DIV/0!</v>
      </c>
      <c r="AW38" s="919">
        <f t="shared" si="27"/>
        <v>0</v>
      </c>
      <c r="AX38" s="919">
        <f t="shared" si="28"/>
        <v>0</v>
      </c>
      <c r="AY38" s="919">
        <f t="shared" si="29"/>
        <v>0</v>
      </c>
      <c r="AZ38" s="919" t="e">
        <f t="shared" si="30"/>
        <v>#DIV/0!</v>
      </c>
      <c r="BA38" s="920" t="e">
        <f t="shared" si="31"/>
        <v>#DIV/0!</v>
      </c>
      <c r="BB38" s="920" t="e">
        <f t="shared" si="32"/>
        <v>#DIV/0!</v>
      </c>
      <c r="BC38" s="920" t="e">
        <f t="shared" si="33"/>
        <v>#DIV/0!</v>
      </c>
      <c r="BD38" s="920" t="e">
        <f t="shared" si="34"/>
        <v>#DIV/0!</v>
      </c>
      <c r="BE38" s="921">
        <v>0.2</v>
      </c>
      <c r="BF38" s="921">
        <v>0.8</v>
      </c>
      <c r="BG38" s="920">
        <f t="shared" si="35"/>
        <v>0</v>
      </c>
      <c r="BH38" s="920">
        <f t="shared" si="36"/>
        <v>0</v>
      </c>
      <c r="BI38" s="920">
        <f t="shared" si="37"/>
        <v>0</v>
      </c>
      <c r="BJ38" s="920" t="e">
        <f t="shared" si="38"/>
        <v>#DIV/0!</v>
      </c>
      <c r="BK38" s="920" t="e">
        <f t="shared" si="38"/>
        <v>#DIV/0!</v>
      </c>
      <c r="BL38" s="920" t="e">
        <f t="shared" si="39"/>
        <v>#DIV/0!</v>
      </c>
      <c r="BM38" s="920" t="e">
        <f t="shared" si="40"/>
        <v>#DIV/0!</v>
      </c>
      <c r="BN38" s="920" t="e">
        <f t="shared" si="41"/>
        <v>#DIV/0!</v>
      </c>
      <c r="BO38" s="920" t="e">
        <f t="shared" si="42"/>
        <v>#DIV/0!</v>
      </c>
      <c r="BP38" s="920" t="e">
        <f t="shared" si="42"/>
        <v>#DIV/0!</v>
      </c>
      <c r="BQ38" s="920" t="e">
        <f t="shared" si="42"/>
        <v>#DIV/0!</v>
      </c>
      <c r="BR38" s="920" t="e">
        <f t="shared" si="42"/>
        <v>#DIV/0!</v>
      </c>
      <c r="BS38" s="842"/>
      <c r="BT38" s="842"/>
      <c r="BU38" s="842"/>
      <c r="BV38" s="842"/>
      <c r="BW38" s="842"/>
      <c r="BX38" s="842"/>
      <c r="BY38" s="842"/>
      <c r="BZ38" s="842"/>
      <c r="CA38" s="830"/>
      <c r="CB38" s="798"/>
      <c r="CC38" s="922"/>
      <c r="CD38" s="923"/>
      <c r="CE38" s="923"/>
      <c r="CF38" s="974"/>
      <c r="CG38" s="975"/>
      <c r="CH38" s="798"/>
      <c r="CI38" s="798"/>
      <c r="CJ38" s="798"/>
      <c r="CK38" s="798"/>
      <c r="CL38" s="798"/>
      <c r="CM38" s="798"/>
      <c r="CN38" s="798"/>
      <c r="CO38" s="798"/>
      <c r="CP38" s="798"/>
      <c r="CQ38" s="798"/>
      <c r="CR38" s="798"/>
      <c r="CS38" s="798"/>
      <c r="CT38" s="798"/>
    </row>
    <row r="39" spans="1:98">
      <c r="A39" s="5381"/>
      <c r="B39" s="4170"/>
      <c r="C39" s="4210"/>
      <c r="D39" s="4209"/>
      <c r="E39" s="4210"/>
      <c r="F39" s="4188"/>
      <c r="G39" s="4188"/>
      <c r="H39" s="4191"/>
      <c r="I39" s="899"/>
      <c r="J39" s="900"/>
      <c r="K39" s="900"/>
      <c r="L39" s="900"/>
      <c r="M39" s="925"/>
      <c r="N39" s="4194"/>
      <c r="O39" s="4188"/>
      <c r="P39" s="4191"/>
      <c r="Q39" s="1000"/>
      <c r="R39" s="904"/>
      <c r="S39" s="904"/>
      <c r="T39" s="905"/>
      <c r="U39" s="866"/>
      <c r="V39" s="906">
        <v>5</v>
      </c>
      <c r="W39" s="933" t="s">
        <v>1902</v>
      </c>
      <c r="X39" s="2955">
        <v>46219</v>
      </c>
      <c r="Y39" s="2985" t="s">
        <v>1967</v>
      </c>
      <c r="Z39" s="4191"/>
      <c r="AA39" s="907"/>
      <c r="AB39" s="908"/>
      <c r="AC39" s="908"/>
      <c r="AD39" s="909"/>
      <c r="AE39" s="871"/>
      <c r="AF39" s="4194"/>
      <c r="AG39" s="4188"/>
      <c r="AH39" s="4188"/>
      <c r="AI39" s="4188"/>
      <c r="AJ39" s="4191"/>
      <c r="AK39" s="2950"/>
      <c r="AL39" s="2954"/>
      <c r="AM39" s="2954"/>
      <c r="AN39" s="2950"/>
      <c r="AO39" s="2949"/>
      <c r="AP39" s="4194"/>
      <c r="AQ39" s="4191"/>
      <c r="AR39" s="881"/>
      <c r="AS39" s="917"/>
      <c r="AT39" s="918"/>
      <c r="AU39" s="918"/>
      <c r="AV39" s="918"/>
      <c r="AW39" s="919">
        <f t="shared" si="27"/>
        <v>0</v>
      </c>
      <c r="AX39" s="919">
        <f t="shared" si="28"/>
        <v>0</v>
      </c>
      <c r="AY39" s="919">
        <f t="shared" si="29"/>
        <v>0</v>
      </c>
      <c r="AZ39" s="919"/>
      <c r="BA39" s="920"/>
      <c r="BB39" s="920"/>
      <c r="BC39" s="920"/>
      <c r="BD39" s="920"/>
      <c r="BE39" s="921"/>
      <c r="BF39" s="921"/>
      <c r="BG39" s="920"/>
      <c r="BH39" s="920"/>
      <c r="BI39" s="920"/>
      <c r="BJ39" s="920"/>
      <c r="BK39" s="920"/>
      <c r="BL39" s="920"/>
      <c r="BM39" s="920"/>
      <c r="BN39" s="920"/>
      <c r="BO39" s="920"/>
      <c r="BP39" s="920"/>
      <c r="BQ39" s="920"/>
      <c r="BR39" s="920"/>
      <c r="BS39" s="842"/>
      <c r="BT39" s="842"/>
      <c r="BU39" s="842"/>
      <c r="BV39" s="842"/>
      <c r="BW39" s="842"/>
      <c r="BX39" s="842"/>
      <c r="BY39" s="842"/>
      <c r="BZ39" s="842"/>
      <c r="CA39" s="830"/>
      <c r="CB39" s="798"/>
      <c r="CC39" s="922"/>
      <c r="CD39" s="923"/>
      <c r="CE39" s="923"/>
      <c r="CF39" s="974"/>
      <c r="CG39" s="975"/>
      <c r="CH39" s="798"/>
      <c r="CI39" s="798"/>
      <c r="CJ39" s="798"/>
      <c r="CK39" s="798"/>
      <c r="CL39" s="798"/>
      <c r="CM39" s="798"/>
      <c r="CN39" s="798"/>
      <c r="CO39" s="798"/>
      <c r="CP39" s="798"/>
      <c r="CQ39" s="798"/>
      <c r="CR39" s="798"/>
      <c r="CS39" s="798"/>
      <c r="CT39" s="798"/>
    </row>
    <row r="40" spans="1:98">
      <c r="A40" s="5381"/>
      <c r="B40" s="4170"/>
      <c r="C40" s="4210"/>
      <c r="D40" s="4209"/>
      <c r="E40" s="4210"/>
      <c r="F40" s="4188"/>
      <c r="G40" s="4188"/>
      <c r="H40" s="4191"/>
      <c r="I40" s="899"/>
      <c r="J40" s="900"/>
      <c r="K40" s="900"/>
      <c r="L40" s="900"/>
      <c r="M40" s="925"/>
      <c r="N40" s="4194"/>
      <c r="O40" s="4188"/>
      <c r="P40" s="4191"/>
      <c r="Q40" s="1000"/>
      <c r="R40" s="904"/>
      <c r="S40" s="904"/>
      <c r="T40" s="905"/>
      <c r="U40" s="866"/>
      <c r="V40" s="906">
        <v>6</v>
      </c>
      <c r="W40" s="933" t="s">
        <v>1904</v>
      </c>
      <c r="X40" s="2955">
        <v>46205</v>
      </c>
      <c r="Y40" s="2955" t="s">
        <v>1966</v>
      </c>
      <c r="Z40" s="4191"/>
      <c r="AA40" s="907"/>
      <c r="AB40" s="908"/>
      <c r="AC40" s="908"/>
      <c r="AD40" s="909"/>
      <c r="AE40" s="871"/>
      <c r="AF40" s="4194"/>
      <c r="AG40" s="4188"/>
      <c r="AH40" s="4188"/>
      <c r="AI40" s="4188"/>
      <c r="AJ40" s="4191"/>
      <c r="AK40" s="2950"/>
      <c r="AL40" s="2954"/>
      <c r="AM40" s="2954"/>
      <c r="AN40" s="2950"/>
      <c r="AO40" s="2949"/>
      <c r="AP40" s="4194"/>
      <c r="AQ40" s="4191"/>
      <c r="AR40" s="881"/>
      <c r="AS40" s="917" t="e">
        <f t="shared" ref="AS40:AS53" si="43">+I40/G40</f>
        <v>#DIV/0!</v>
      </c>
      <c r="AT40" s="918" t="e">
        <f t="shared" ref="AT40:AT53" si="44">+J40/G40</f>
        <v>#DIV/0!</v>
      </c>
      <c r="AU40" s="918" t="e">
        <f t="shared" ref="AU40:AU53" si="45">+K40/G40</f>
        <v>#DIV/0!</v>
      </c>
      <c r="AV40" s="918" t="e">
        <f t="shared" ref="AV40:AV53" si="46">+L40/G40</f>
        <v>#DIV/0!</v>
      </c>
      <c r="AW40" s="919">
        <f t="shared" si="27"/>
        <v>0</v>
      </c>
      <c r="AX40" s="919">
        <f t="shared" si="28"/>
        <v>0</v>
      </c>
      <c r="AY40" s="919">
        <f t="shared" si="29"/>
        <v>0</v>
      </c>
      <c r="AZ40" s="919" t="e">
        <f t="shared" ref="AZ40:AZ53" si="47">+AD40/COUNTIF(AD40,"*")</f>
        <v>#DIV/0!</v>
      </c>
      <c r="BA40" s="920" t="e">
        <f t="shared" ref="BA40:BA53" si="48">+AK40/AJ40</f>
        <v>#DIV/0!</v>
      </c>
      <c r="BB40" s="920" t="e">
        <f t="shared" ref="BB40:BB53" si="49">+AL40/AJ40</f>
        <v>#DIV/0!</v>
      </c>
      <c r="BC40" s="920" t="e">
        <f t="shared" ref="BC40:BC53" si="50">+AM40/AJ40</f>
        <v>#DIV/0!</v>
      </c>
      <c r="BD40" s="920" t="e">
        <f t="shared" ref="BD40:BD53" si="51">+AN40/AJ40</f>
        <v>#DIV/0!</v>
      </c>
      <c r="BE40" s="921">
        <v>0.2</v>
      </c>
      <c r="BF40" s="921">
        <v>0.8</v>
      </c>
      <c r="BG40" s="920">
        <f t="shared" ref="BG40:BG53" si="52">+AW40*BE40</f>
        <v>0</v>
      </c>
      <c r="BH40" s="920">
        <f t="shared" ref="BH40:BH53" si="53">+AX40*BE40</f>
        <v>0</v>
      </c>
      <c r="BI40" s="920">
        <f t="shared" ref="BI40:BI53" si="54">+AY40*BE40</f>
        <v>0</v>
      </c>
      <c r="BJ40" s="920" t="e">
        <f t="shared" ref="BJ40:BJ53" si="55">+AZ40*BE40</f>
        <v>#DIV/0!</v>
      </c>
      <c r="BK40" s="920" t="e">
        <f t="shared" ref="BK40:BK53" si="56">+BA40*BF40</f>
        <v>#DIV/0!</v>
      </c>
      <c r="BL40" s="920" t="e">
        <f t="shared" ref="BL40:BL53" si="57">+BB40*BF40</f>
        <v>#DIV/0!</v>
      </c>
      <c r="BM40" s="920" t="e">
        <f t="shared" ref="BM40:BM53" si="58">+BC40*BF40</f>
        <v>#DIV/0!</v>
      </c>
      <c r="BN40" s="920" t="e">
        <f t="shared" ref="BN40:BN53" si="59">+BD40*BF40</f>
        <v>#DIV/0!</v>
      </c>
      <c r="BO40" s="920" t="e">
        <f t="shared" ref="BO40:BO53" si="60">+BG40+BK40</f>
        <v>#DIV/0!</v>
      </c>
      <c r="BP40" s="920" t="e">
        <f t="shared" ref="BP40:BP53" si="61">+BH40+BL40</f>
        <v>#DIV/0!</v>
      </c>
      <c r="BQ40" s="920" t="e">
        <f t="shared" ref="BQ40:BQ53" si="62">+BI40+BM40</f>
        <v>#DIV/0!</v>
      </c>
      <c r="BR40" s="920" t="e">
        <f t="shared" ref="BR40:BR53" si="63">+BJ40+BN40</f>
        <v>#DIV/0!</v>
      </c>
      <c r="BS40" s="842"/>
      <c r="BT40" s="842"/>
      <c r="BU40" s="842"/>
      <c r="BV40" s="842"/>
      <c r="BW40" s="842"/>
      <c r="BX40" s="842"/>
      <c r="BY40" s="842"/>
      <c r="BZ40" s="842"/>
      <c r="CA40" s="830"/>
      <c r="CB40" s="798"/>
      <c r="CC40" s="922"/>
      <c r="CD40" s="923"/>
      <c r="CE40" s="923"/>
      <c r="CF40" s="974"/>
      <c r="CG40" s="975"/>
      <c r="CH40" s="798"/>
      <c r="CI40" s="798"/>
      <c r="CJ40" s="798"/>
      <c r="CK40" s="798"/>
      <c r="CL40" s="798"/>
      <c r="CM40" s="798"/>
      <c r="CN40" s="798"/>
      <c r="CO40" s="798"/>
      <c r="CP40" s="798"/>
      <c r="CQ40" s="798"/>
      <c r="CR40" s="798"/>
      <c r="CS40" s="798"/>
      <c r="CT40" s="798"/>
    </row>
    <row r="41" spans="1:98">
      <c r="A41" s="5381"/>
      <c r="B41" s="4170"/>
      <c r="C41" s="4210"/>
      <c r="D41" s="4209"/>
      <c r="E41" s="4210"/>
      <c r="F41" s="4188"/>
      <c r="G41" s="4188"/>
      <c r="H41" s="4191"/>
      <c r="I41" s="899"/>
      <c r="J41" s="900"/>
      <c r="K41" s="900"/>
      <c r="L41" s="900"/>
      <c r="M41" s="925"/>
      <c r="N41" s="4194"/>
      <c r="O41" s="4188"/>
      <c r="P41" s="4191"/>
      <c r="Q41" s="1000"/>
      <c r="R41" s="904"/>
      <c r="S41" s="904"/>
      <c r="T41" s="905"/>
      <c r="U41" s="866"/>
      <c r="V41" s="906">
        <v>7</v>
      </c>
      <c r="W41" s="933" t="s">
        <v>1957</v>
      </c>
      <c r="X41" s="2976">
        <v>46252</v>
      </c>
      <c r="Y41" s="2976" t="s">
        <v>1965</v>
      </c>
      <c r="Z41" s="4191"/>
      <c r="AA41" s="907"/>
      <c r="AB41" s="908"/>
      <c r="AC41" s="908"/>
      <c r="AD41" s="909"/>
      <c r="AE41" s="871"/>
      <c r="AF41" s="4194"/>
      <c r="AG41" s="4188"/>
      <c r="AH41" s="4188"/>
      <c r="AI41" s="4188"/>
      <c r="AJ41" s="4191"/>
      <c r="AK41" s="2950"/>
      <c r="AL41" s="2954"/>
      <c r="AM41" s="2954"/>
      <c r="AN41" s="2950"/>
      <c r="AO41" s="2949"/>
      <c r="AP41" s="4194"/>
      <c r="AQ41" s="4191"/>
      <c r="AR41" s="881"/>
      <c r="AS41" s="917" t="e">
        <f t="shared" si="43"/>
        <v>#DIV/0!</v>
      </c>
      <c r="AT41" s="918" t="e">
        <f t="shared" si="44"/>
        <v>#DIV/0!</v>
      </c>
      <c r="AU41" s="918" t="e">
        <f t="shared" si="45"/>
        <v>#DIV/0!</v>
      </c>
      <c r="AV41" s="918" t="e">
        <f t="shared" si="46"/>
        <v>#DIV/0!</v>
      </c>
      <c r="AW41" s="919">
        <f t="shared" si="27"/>
        <v>0</v>
      </c>
      <c r="AX41" s="919">
        <f t="shared" si="28"/>
        <v>0</v>
      </c>
      <c r="AY41" s="919">
        <f t="shared" si="29"/>
        <v>0</v>
      </c>
      <c r="AZ41" s="919" t="e">
        <f t="shared" si="47"/>
        <v>#DIV/0!</v>
      </c>
      <c r="BA41" s="920" t="e">
        <f t="shared" si="48"/>
        <v>#DIV/0!</v>
      </c>
      <c r="BB41" s="920" t="e">
        <f t="shared" si="49"/>
        <v>#DIV/0!</v>
      </c>
      <c r="BC41" s="920" t="e">
        <f t="shared" si="50"/>
        <v>#DIV/0!</v>
      </c>
      <c r="BD41" s="920" t="e">
        <f t="shared" si="51"/>
        <v>#DIV/0!</v>
      </c>
      <c r="BE41" s="921">
        <v>0.2</v>
      </c>
      <c r="BF41" s="921">
        <v>0.8</v>
      </c>
      <c r="BG41" s="920">
        <f t="shared" si="52"/>
        <v>0</v>
      </c>
      <c r="BH41" s="920">
        <f t="shared" si="53"/>
        <v>0</v>
      </c>
      <c r="BI41" s="920">
        <f t="shared" si="54"/>
        <v>0</v>
      </c>
      <c r="BJ41" s="920" t="e">
        <f t="shared" si="55"/>
        <v>#DIV/0!</v>
      </c>
      <c r="BK41" s="920" t="e">
        <f t="shared" si="56"/>
        <v>#DIV/0!</v>
      </c>
      <c r="BL41" s="920" t="e">
        <f t="shared" si="57"/>
        <v>#DIV/0!</v>
      </c>
      <c r="BM41" s="920" t="e">
        <f t="shared" si="58"/>
        <v>#DIV/0!</v>
      </c>
      <c r="BN41" s="920" t="e">
        <f t="shared" si="59"/>
        <v>#DIV/0!</v>
      </c>
      <c r="BO41" s="920" t="e">
        <f t="shared" si="60"/>
        <v>#DIV/0!</v>
      </c>
      <c r="BP41" s="920" t="e">
        <f t="shared" si="61"/>
        <v>#DIV/0!</v>
      </c>
      <c r="BQ41" s="920" t="e">
        <f t="shared" si="62"/>
        <v>#DIV/0!</v>
      </c>
      <c r="BR41" s="920" t="e">
        <f t="shared" si="63"/>
        <v>#DIV/0!</v>
      </c>
      <c r="BS41" s="842"/>
      <c r="BT41" s="842"/>
      <c r="BU41" s="842"/>
      <c r="BV41" s="842"/>
      <c r="BW41" s="842"/>
      <c r="BX41" s="842"/>
      <c r="BY41" s="842"/>
      <c r="BZ41" s="842"/>
      <c r="CA41" s="830"/>
      <c r="CB41" s="798"/>
      <c r="CC41" s="922"/>
      <c r="CD41" s="923"/>
      <c r="CE41" s="923"/>
      <c r="CF41" s="974"/>
      <c r="CG41" s="975"/>
      <c r="CH41" s="798"/>
      <c r="CI41" s="798"/>
      <c r="CJ41" s="798"/>
      <c r="CK41" s="798"/>
      <c r="CL41" s="798"/>
      <c r="CM41" s="798"/>
      <c r="CN41" s="798"/>
      <c r="CO41" s="798"/>
      <c r="CP41" s="798"/>
      <c r="CQ41" s="798"/>
      <c r="CR41" s="798"/>
      <c r="CS41" s="798"/>
      <c r="CT41" s="798"/>
    </row>
    <row r="42" spans="1:98">
      <c r="A42" s="5381"/>
      <c r="B42" s="4170"/>
      <c r="C42" s="4210"/>
      <c r="D42" s="4209"/>
      <c r="E42" s="4210"/>
      <c r="F42" s="4188"/>
      <c r="G42" s="4188"/>
      <c r="H42" s="4191"/>
      <c r="I42" s="899"/>
      <c r="J42" s="900"/>
      <c r="K42" s="900"/>
      <c r="L42" s="900"/>
      <c r="M42" s="925"/>
      <c r="N42" s="4194"/>
      <c r="O42" s="4188"/>
      <c r="P42" s="4191"/>
      <c r="Q42" s="1000"/>
      <c r="R42" s="904"/>
      <c r="S42" s="904"/>
      <c r="T42" s="905"/>
      <c r="U42" s="866"/>
      <c r="V42" s="906">
        <v>8</v>
      </c>
      <c r="W42" s="933" t="s">
        <v>1891</v>
      </c>
      <c r="X42" s="2976">
        <v>46286</v>
      </c>
      <c r="Y42" s="2976" t="s">
        <v>1964</v>
      </c>
      <c r="Z42" s="4191"/>
      <c r="AA42" s="907"/>
      <c r="AB42" s="908"/>
      <c r="AC42" s="908"/>
      <c r="AD42" s="909"/>
      <c r="AE42" s="871"/>
      <c r="AF42" s="4194"/>
      <c r="AG42" s="4188"/>
      <c r="AH42" s="4188"/>
      <c r="AI42" s="4188"/>
      <c r="AJ42" s="4191"/>
      <c r="AK42" s="2950"/>
      <c r="AL42" s="2954"/>
      <c r="AM42" s="2954"/>
      <c r="AN42" s="2950"/>
      <c r="AO42" s="2949"/>
      <c r="AP42" s="4194"/>
      <c r="AQ42" s="4191"/>
      <c r="AR42" s="881"/>
      <c r="AS42" s="917" t="e">
        <f t="shared" si="43"/>
        <v>#DIV/0!</v>
      </c>
      <c r="AT42" s="918" t="e">
        <f t="shared" si="44"/>
        <v>#DIV/0!</v>
      </c>
      <c r="AU42" s="918" t="e">
        <f t="shared" si="45"/>
        <v>#DIV/0!</v>
      </c>
      <c r="AV42" s="918" t="e">
        <f t="shared" si="46"/>
        <v>#DIV/0!</v>
      </c>
      <c r="AW42" s="919">
        <f t="shared" si="27"/>
        <v>0</v>
      </c>
      <c r="AX42" s="919">
        <f t="shared" si="28"/>
        <v>0</v>
      </c>
      <c r="AY42" s="919">
        <f t="shared" si="29"/>
        <v>0</v>
      </c>
      <c r="AZ42" s="919" t="e">
        <f t="shared" si="47"/>
        <v>#DIV/0!</v>
      </c>
      <c r="BA42" s="920" t="e">
        <f t="shared" si="48"/>
        <v>#DIV/0!</v>
      </c>
      <c r="BB42" s="920" t="e">
        <f t="shared" si="49"/>
        <v>#DIV/0!</v>
      </c>
      <c r="BC42" s="920" t="e">
        <f t="shared" si="50"/>
        <v>#DIV/0!</v>
      </c>
      <c r="BD42" s="920" t="e">
        <f t="shared" si="51"/>
        <v>#DIV/0!</v>
      </c>
      <c r="BE42" s="921">
        <v>0.2</v>
      </c>
      <c r="BF42" s="921">
        <v>0.8</v>
      </c>
      <c r="BG42" s="920">
        <f t="shared" si="52"/>
        <v>0</v>
      </c>
      <c r="BH42" s="920">
        <f t="shared" si="53"/>
        <v>0</v>
      </c>
      <c r="BI42" s="920">
        <f t="shared" si="54"/>
        <v>0</v>
      </c>
      <c r="BJ42" s="920" t="e">
        <f t="shared" si="55"/>
        <v>#DIV/0!</v>
      </c>
      <c r="BK42" s="920" t="e">
        <f t="shared" si="56"/>
        <v>#DIV/0!</v>
      </c>
      <c r="BL42" s="920" t="e">
        <f t="shared" si="57"/>
        <v>#DIV/0!</v>
      </c>
      <c r="BM42" s="920" t="e">
        <f t="shared" si="58"/>
        <v>#DIV/0!</v>
      </c>
      <c r="BN42" s="920" t="e">
        <f t="shared" si="59"/>
        <v>#DIV/0!</v>
      </c>
      <c r="BO42" s="920" t="e">
        <f t="shared" si="60"/>
        <v>#DIV/0!</v>
      </c>
      <c r="BP42" s="920" t="e">
        <f t="shared" si="61"/>
        <v>#DIV/0!</v>
      </c>
      <c r="BQ42" s="920" t="e">
        <f t="shared" si="62"/>
        <v>#DIV/0!</v>
      </c>
      <c r="BR42" s="920" t="e">
        <f t="shared" si="63"/>
        <v>#DIV/0!</v>
      </c>
      <c r="BS42" s="842"/>
      <c r="BT42" s="842"/>
      <c r="BU42" s="842"/>
      <c r="BV42" s="842"/>
      <c r="BW42" s="842"/>
      <c r="BX42" s="842"/>
      <c r="BY42" s="842"/>
      <c r="BZ42" s="842"/>
      <c r="CA42" s="830"/>
      <c r="CB42" s="798"/>
      <c r="CC42" s="922"/>
      <c r="CD42" s="923"/>
      <c r="CE42" s="923"/>
      <c r="CF42" s="974"/>
      <c r="CG42" s="975"/>
      <c r="CH42" s="798"/>
      <c r="CI42" s="798"/>
      <c r="CJ42" s="798"/>
      <c r="CK42" s="798"/>
      <c r="CL42" s="798"/>
      <c r="CM42" s="798"/>
      <c r="CN42" s="798"/>
      <c r="CO42" s="798"/>
      <c r="CP42" s="798"/>
      <c r="CQ42" s="798"/>
      <c r="CR42" s="798"/>
      <c r="CS42" s="798"/>
      <c r="CT42" s="798"/>
    </row>
    <row r="43" spans="1:98">
      <c r="A43" s="5381"/>
      <c r="B43" s="4170"/>
      <c r="C43" s="4210"/>
      <c r="D43" s="4209"/>
      <c r="E43" s="4210"/>
      <c r="F43" s="4188"/>
      <c r="G43" s="4188"/>
      <c r="H43" s="4191"/>
      <c r="I43" s="899"/>
      <c r="J43" s="900"/>
      <c r="K43" s="900"/>
      <c r="L43" s="900"/>
      <c r="M43" s="925"/>
      <c r="N43" s="4194"/>
      <c r="O43" s="4188"/>
      <c r="P43" s="4191"/>
      <c r="Q43" s="1000"/>
      <c r="R43" s="904"/>
      <c r="S43" s="904"/>
      <c r="T43" s="905"/>
      <c r="U43" s="866"/>
      <c r="V43" s="906">
        <v>9</v>
      </c>
      <c r="W43" s="933" t="s">
        <v>1893</v>
      </c>
      <c r="X43" s="2976">
        <v>46296</v>
      </c>
      <c r="Y43" s="2976" t="s">
        <v>1963</v>
      </c>
      <c r="Z43" s="4191"/>
      <c r="AA43" s="907"/>
      <c r="AB43" s="908"/>
      <c r="AC43" s="908"/>
      <c r="AD43" s="909"/>
      <c r="AE43" s="871"/>
      <c r="AF43" s="4194"/>
      <c r="AG43" s="4188"/>
      <c r="AH43" s="4188"/>
      <c r="AI43" s="4188"/>
      <c r="AJ43" s="4191"/>
      <c r="AK43" s="2950"/>
      <c r="AL43" s="2954"/>
      <c r="AM43" s="2954"/>
      <c r="AN43" s="2950"/>
      <c r="AO43" s="2949"/>
      <c r="AP43" s="4194"/>
      <c r="AQ43" s="4191"/>
      <c r="AR43" s="881"/>
      <c r="AS43" s="917" t="e">
        <f t="shared" si="43"/>
        <v>#DIV/0!</v>
      </c>
      <c r="AT43" s="918" t="e">
        <f t="shared" si="44"/>
        <v>#DIV/0!</v>
      </c>
      <c r="AU43" s="918" t="e">
        <f t="shared" si="45"/>
        <v>#DIV/0!</v>
      </c>
      <c r="AV43" s="918" t="e">
        <f t="shared" si="46"/>
        <v>#DIV/0!</v>
      </c>
      <c r="AW43" s="919">
        <f t="shared" si="27"/>
        <v>0</v>
      </c>
      <c r="AX43" s="919">
        <f t="shared" si="28"/>
        <v>0</v>
      </c>
      <c r="AY43" s="919">
        <f t="shared" si="29"/>
        <v>0</v>
      </c>
      <c r="AZ43" s="919" t="e">
        <f t="shared" si="47"/>
        <v>#DIV/0!</v>
      </c>
      <c r="BA43" s="920" t="e">
        <f t="shared" si="48"/>
        <v>#DIV/0!</v>
      </c>
      <c r="BB43" s="920" t="e">
        <f t="shared" si="49"/>
        <v>#DIV/0!</v>
      </c>
      <c r="BC43" s="920" t="e">
        <f t="shared" si="50"/>
        <v>#DIV/0!</v>
      </c>
      <c r="BD43" s="920" t="e">
        <f t="shared" si="51"/>
        <v>#DIV/0!</v>
      </c>
      <c r="BE43" s="921">
        <v>0.2</v>
      </c>
      <c r="BF43" s="921">
        <v>0.8</v>
      </c>
      <c r="BG43" s="920">
        <f t="shared" si="52"/>
        <v>0</v>
      </c>
      <c r="BH43" s="920">
        <f t="shared" si="53"/>
        <v>0</v>
      </c>
      <c r="BI43" s="920">
        <f t="shared" si="54"/>
        <v>0</v>
      </c>
      <c r="BJ43" s="920" t="e">
        <f t="shared" si="55"/>
        <v>#DIV/0!</v>
      </c>
      <c r="BK43" s="920" t="e">
        <f t="shared" si="56"/>
        <v>#DIV/0!</v>
      </c>
      <c r="BL43" s="920" t="e">
        <f t="shared" si="57"/>
        <v>#DIV/0!</v>
      </c>
      <c r="BM43" s="920" t="e">
        <f t="shared" si="58"/>
        <v>#DIV/0!</v>
      </c>
      <c r="BN43" s="920" t="e">
        <f t="shared" si="59"/>
        <v>#DIV/0!</v>
      </c>
      <c r="BO43" s="920" t="e">
        <f t="shared" si="60"/>
        <v>#DIV/0!</v>
      </c>
      <c r="BP43" s="920" t="e">
        <f t="shared" si="61"/>
        <v>#DIV/0!</v>
      </c>
      <c r="BQ43" s="920" t="e">
        <f t="shared" si="62"/>
        <v>#DIV/0!</v>
      </c>
      <c r="BR43" s="920" t="e">
        <f t="shared" si="63"/>
        <v>#DIV/0!</v>
      </c>
      <c r="BS43" s="842"/>
      <c r="BT43" s="842"/>
      <c r="BU43" s="842"/>
      <c r="BV43" s="842"/>
      <c r="BW43" s="842"/>
      <c r="BX43" s="842"/>
      <c r="BY43" s="842"/>
      <c r="BZ43" s="842"/>
      <c r="CA43" s="830"/>
      <c r="CB43" s="798"/>
      <c r="CC43" s="922"/>
      <c r="CD43" s="923"/>
      <c r="CE43" s="923"/>
      <c r="CF43" s="974"/>
      <c r="CG43" s="975"/>
      <c r="CH43" s="798"/>
      <c r="CI43" s="798"/>
      <c r="CJ43" s="798"/>
      <c r="CK43" s="798"/>
      <c r="CL43" s="798"/>
      <c r="CM43" s="798"/>
      <c r="CN43" s="798"/>
      <c r="CO43" s="798"/>
      <c r="CP43" s="798"/>
      <c r="CQ43" s="798"/>
      <c r="CR43" s="798"/>
      <c r="CS43" s="798"/>
      <c r="CT43" s="798"/>
    </row>
    <row r="44" spans="1:98">
      <c r="A44" s="5381"/>
      <c r="B44" s="4170"/>
      <c r="C44" s="4210"/>
      <c r="D44" s="4209"/>
      <c r="E44" s="4210"/>
      <c r="F44" s="4188"/>
      <c r="G44" s="4188"/>
      <c r="H44" s="4191"/>
      <c r="I44" s="899"/>
      <c r="J44" s="900"/>
      <c r="K44" s="900"/>
      <c r="L44" s="900"/>
      <c r="M44" s="925"/>
      <c r="N44" s="4194"/>
      <c r="O44" s="4188"/>
      <c r="P44" s="4191"/>
      <c r="Q44" s="1000"/>
      <c r="R44" s="904"/>
      <c r="S44" s="904"/>
      <c r="T44" s="905"/>
      <c r="U44" s="866"/>
      <c r="V44" s="906">
        <v>10</v>
      </c>
      <c r="W44" s="898" t="s">
        <v>1889</v>
      </c>
      <c r="X44" s="2976">
        <v>46311</v>
      </c>
      <c r="Y44" s="2976" t="s">
        <v>1892</v>
      </c>
      <c r="Z44" s="4191"/>
      <c r="AA44" s="907"/>
      <c r="AB44" s="908"/>
      <c r="AC44" s="908"/>
      <c r="AD44" s="909"/>
      <c r="AE44" s="871"/>
      <c r="AF44" s="4194"/>
      <c r="AG44" s="4188"/>
      <c r="AH44" s="4188"/>
      <c r="AI44" s="4188"/>
      <c r="AJ44" s="4191"/>
      <c r="AK44" s="2950"/>
      <c r="AL44" s="2954"/>
      <c r="AM44" s="2954"/>
      <c r="AN44" s="2950"/>
      <c r="AO44" s="2949"/>
      <c r="AP44" s="4194"/>
      <c r="AQ44" s="4191"/>
      <c r="AR44" s="881"/>
      <c r="AS44" s="917" t="e">
        <f t="shared" si="43"/>
        <v>#DIV/0!</v>
      </c>
      <c r="AT44" s="918" t="e">
        <f t="shared" si="44"/>
        <v>#DIV/0!</v>
      </c>
      <c r="AU44" s="918" t="e">
        <f t="shared" si="45"/>
        <v>#DIV/0!</v>
      </c>
      <c r="AV44" s="918" t="e">
        <f t="shared" si="46"/>
        <v>#DIV/0!</v>
      </c>
      <c r="AW44" s="919">
        <f t="shared" si="27"/>
        <v>0</v>
      </c>
      <c r="AX44" s="919">
        <f t="shared" si="28"/>
        <v>0</v>
      </c>
      <c r="AY44" s="919">
        <f t="shared" si="29"/>
        <v>0</v>
      </c>
      <c r="AZ44" s="919" t="e">
        <f t="shared" si="47"/>
        <v>#DIV/0!</v>
      </c>
      <c r="BA44" s="920" t="e">
        <f t="shared" si="48"/>
        <v>#DIV/0!</v>
      </c>
      <c r="BB44" s="920" t="e">
        <f t="shared" si="49"/>
        <v>#DIV/0!</v>
      </c>
      <c r="BC44" s="920" t="e">
        <f t="shared" si="50"/>
        <v>#DIV/0!</v>
      </c>
      <c r="BD44" s="920" t="e">
        <f t="shared" si="51"/>
        <v>#DIV/0!</v>
      </c>
      <c r="BE44" s="921">
        <v>0.2</v>
      </c>
      <c r="BF44" s="921">
        <v>0.8</v>
      </c>
      <c r="BG44" s="920">
        <f t="shared" si="52"/>
        <v>0</v>
      </c>
      <c r="BH44" s="920">
        <f t="shared" si="53"/>
        <v>0</v>
      </c>
      <c r="BI44" s="920">
        <f t="shared" si="54"/>
        <v>0</v>
      </c>
      <c r="BJ44" s="920" t="e">
        <f t="shared" si="55"/>
        <v>#DIV/0!</v>
      </c>
      <c r="BK44" s="920" t="e">
        <f t="shared" si="56"/>
        <v>#DIV/0!</v>
      </c>
      <c r="BL44" s="920" t="e">
        <f t="shared" si="57"/>
        <v>#DIV/0!</v>
      </c>
      <c r="BM44" s="920" t="e">
        <f t="shared" si="58"/>
        <v>#DIV/0!</v>
      </c>
      <c r="BN44" s="920" t="e">
        <f t="shared" si="59"/>
        <v>#DIV/0!</v>
      </c>
      <c r="BO44" s="920" t="e">
        <f t="shared" si="60"/>
        <v>#DIV/0!</v>
      </c>
      <c r="BP44" s="920" t="e">
        <f t="shared" si="61"/>
        <v>#DIV/0!</v>
      </c>
      <c r="BQ44" s="920" t="e">
        <f t="shared" si="62"/>
        <v>#DIV/0!</v>
      </c>
      <c r="BR44" s="920" t="e">
        <f t="shared" si="63"/>
        <v>#DIV/0!</v>
      </c>
      <c r="BS44" s="842"/>
      <c r="BT44" s="842"/>
      <c r="BU44" s="842"/>
      <c r="BV44" s="842"/>
      <c r="BW44" s="842"/>
      <c r="BX44" s="842"/>
      <c r="BY44" s="842"/>
      <c r="BZ44" s="842"/>
      <c r="CA44" s="830"/>
      <c r="CB44" s="798"/>
      <c r="CC44" s="922"/>
      <c r="CD44" s="923"/>
      <c r="CE44" s="923"/>
      <c r="CF44" s="974"/>
      <c r="CG44" s="975"/>
      <c r="CH44" s="798"/>
      <c r="CI44" s="798"/>
      <c r="CJ44" s="798"/>
      <c r="CK44" s="798"/>
      <c r="CL44" s="798"/>
      <c r="CM44" s="798"/>
      <c r="CN44" s="798"/>
      <c r="CO44" s="798"/>
      <c r="CP44" s="798"/>
      <c r="CQ44" s="798"/>
      <c r="CR44" s="798"/>
      <c r="CS44" s="798"/>
      <c r="CT44" s="798"/>
    </row>
    <row r="45" spans="1:98" ht="15" thickBot="1">
      <c r="A45" s="5381"/>
      <c r="B45" s="5072"/>
      <c r="C45" s="4212"/>
      <c r="D45" s="4211"/>
      <c r="E45" s="4212"/>
      <c r="F45" s="4189"/>
      <c r="G45" s="4189"/>
      <c r="H45" s="4192"/>
      <c r="I45" s="1063"/>
      <c r="J45" s="986"/>
      <c r="K45" s="986"/>
      <c r="L45" s="986"/>
      <c r="M45" s="1062"/>
      <c r="N45" s="4195"/>
      <c r="O45" s="4189"/>
      <c r="P45" s="4192"/>
      <c r="Q45" s="2940"/>
      <c r="R45" s="1066"/>
      <c r="S45" s="1066"/>
      <c r="T45" s="1067"/>
      <c r="U45" s="866"/>
      <c r="V45" s="981">
        <v>11</v>
      </c>
      <c r="W45" s="1068" t="s">
        <v>1887</v>
      </c>
      <c r="X45" s="2952">
        <v>46670</v>
      </c>
      <c r="Y45" s="2952" t="s">
        <v>1942</v>
      </c>
      <c r="Z45" s="4192"/>
      <c r="AA45" s="1070"/>
      <c r="AB45" s="989"/>
      <c r="AC45" s="989"/>
      <c r="AD45" s="990"/>
      <c r="AE45" s="871"/>
      <c r="AF45" s="4195"/>
      <c r="AG45" s="4189"/>
      <c r="AH45" s="4189"/>
      <c r="AI45" s="4189"/>
      <c r="AJ45" s="4192"/>
      <c r="AK45" s="2950"/>
      <c r="AL45" s="2950"/>
      <c r="AM45" s="2950"/>
      <c r="AN45" s="2950"/>
      <c r="AO45" s="2949"/>
      <c r="AP45" s="4195"/>
      <c r="AQ45" s="4192"/>
      <c r="AR45" s="881"/>
      <c r="AS45" s="1076" t="e">
        <f t="shared" si="43"/>
        <v>#DIV/0!</v>
      </c>
      <c r="AT45" s="1077" t="e">
        <f t="shared" si="44"/>
        <v>#DIV/0!</v>
      </c>
      <c r="AU45" s="1077" t="e">
        <f t="shared" si="45"/>
        <v>#DIV/0!</v>
      </c>
      <c r="AV45" s="1077" t="e">
        <f t="shared" si="46"/>
        <v>#DIV/0!</v>
      </c>
      <c r="AW45" s="1078">
        <f t="shared" si="27"/>
        <v>0</v>
      </c>
      <c r="AX45" s="1078">
        <f t="shared" si="28"/>
        <v>0</v>
      </c>
      <c r="AY45" s="1078">
        <f t="shared" si="29"/>
        <v>0</v>
      </c>
      <c r="AZ45" s="1078" t="e">
        <f t="shared" si="47"/>
        <v>#DIV/0!</v>
      </c>
      <c r="BA45" s="1079" t="e">
        <f t="shared" si="48"/>
        <v>#DIV/0!</v>
      </c>
      <c r="BB45" s="1079" t="e">
        <f t="shared" si="49"/>
        <v>#DIV/0!</v>
      </c>
      <c r="BC45" s="1079" t="e">
        <f t="shared" si="50"/>
        <v>#DIV/0!</v>
      </c>
      <c r="BD45" s="1079" t="e">
        <f t="shared" si="51"/>
        <v>#DIV/0!</v>
      </c>
      <c r="BE45" s="1080">
        <v>0.2</v>
      </c>
      <c r="BF45" s="1080">
        <v>0.8</v>
      </c>
      <c r="BG45" s="1079">
        <f t="shared" si="52"/>
        <v>0</v>
      </c>
      <c r="BH45" s="1079">
        <f t="shared" si="53"/>
        <v>0</v>
      </c>
      <c r="BI45" s="1079">
        <f t="shared" si="54"/>
        <v>0</v>
      </c>
      <c r="BJ45" s="1079" t="e">
        <f t="shared" si="55"/>
        <v>#DIV/0!</v>
      </c>
      <c r="BK45" s="1079" t="e">
        <f t="shared" si="56"/>
        <v>#DIV/0!</v>
      </c>
      <c r="BL45" s="1079" t="e">
        <f t="shared" si="57"/>
        <v>#DIV/0!</v>
      </c>
      <c r="BM45" s="1079" t="e">
        <f t="shared" si="58"/>
        <v>#DIV/0!</v>
      </c>
      <c r="BN45" s="1079" t="e">
        <f t="shared" si="59"/>
        <v>#DIV/0!</v>
      </c>
      <c r="BO45" s="1079" t="e">
        <f t="shared" si="60"/>
        <v>#DIV/0!</v>
      </c>
      <c r="BP45" s="1079" t="e">
        <f t="shared" si="61"/>
        <v>#DIV/0!</v>
      </c>
      <c r="BQ45" s="1079" t="e">
        <f t="shared" si="62"/>
        <v>#DIV/0!</v>
      </c>
      <c r="BR45" s="1079" t="e">
        <f t="shared" si="63"/>
        <v>#DIV/0!</v>
      </c>
      <c r="BS45" s="838"/>
      <c r="BT45" s="838"/>
      <c r="BU45" s="838"/>
      <c r="BV45" s="838"/>
      <c r="BW45" s="838"/>
      <c r="BX45" s="838"/>
      <c r="BY45" s="838"/>
      <c r="BZ45" s="838"/>
      <c r="CA45" s="839"/>
      <c r="CB45" s="798"/>
      <c r="CC45" s="1081"/>
      <c r="CD45" s="1082"/>
      <c r="CE45" s="1082"/>
      <c r="CF45" s="1083"/>
      <c r="CG45" s="1084"/>
      <c r="CH45" s="798"/>
      <c r="CI45" s="798"/>
      <c r="CJ45" s="798"/>
      <c r="CK45" s="798"/>
      <c r="CL45" s="798"/>
      <c r="CM45" s="798"/>
      <c r="CN45" s="798"/>
      <c r="CO45" s="798"/>
      <c r="CP45" s="798"/>
      <c r="CQ45" s="798"/>
      <c r="CR45" s="798"/>
      <c r="CS45" s="798"/>
      <c r="CT45" s="798"/>
    </row>
    <row r="46" spans="1:98" ht="15" thickBot="1">
      <c r="A46" s="5380">
        <v>4</v>
      </c>
      <c r="B46" s="5401" t="s">
        <v>1962</v>
      </c>
      <c r="C46" s="4210"/>
      <c r="D46" s="5405" t="s">
        <v>1961</v>
      </c>
      <c r="E46" s="4210"/>
      <c r="F46" s="5371" t="s">
        <v>77</v>
      </c>
      <c r="G46" s="5385">
        <v>1513782</v>
      </c>
      <c r="H46" s="5402" t="s">
        <v>66</v>
      </c>
      <c r="I46" s="2974" t="s">
        <v>1960</v>
      </c>
      <c r="J46" s="2984" t="s">
        <v>1959</v>
      </c>
      <c r="K46" s="2984" t="s">
        <v>280</v>
      </c>
      <c r="L46" s="2984" t="s">
        <v>280</v>
      </c>
      <c r="M46" s="2979"/>
      <c r="N46" s="5407">
        <v>498030500</v>
      </c>
      <c r="O46" s="5403" t="s">
        <v>91</v>
      </c>
      <c r="P46" s="5404">
        <v>0</v>
      </c>
      <c r="Q46" s="863">
        <v>99000000</v>
      </c>
      <c r="R46" s="864">
        <v>0</v>
      </c>
      <c r="S46" s="864">
        <v>0</v>
      </c>
      <c r="T46" s="865">
        <v>0</v>
      </c>
      <c r="U46" s="866"/>
      <c r="V46" s="867">
        <v>1</v>
      </c>
      <c r="W46" s="2983" t="s">
        <v>1909</v>
      </c>
      <c r="X46" s="2976">
        <v>45693</v>
      </c>
      <c r="Y46" s="2976">
        <v>45715</v>
      </c>
      <c r="Z46" s="4214" t="s">
        <v>1908</v>
      </c>
      <c r="AA46" s="868"/>
      <c r="AB46" s="869"/>
      <c r="AC46" s="869"/>
      <c r="AD46" s="870"/>
      <c r="AE46" s="871"/>
      <c r="AF46" s="5406" t="s">
        <v>1931</v>
      </c>
      <c r="AG46" s="5408" t="s">
        <v>1958</v>
      </c>
      <c r="AH46" s="5398" t="s">
        <v>781</v>
      </c>
      <c r="AI46" s="5398" t="s">
        <v>73</v>
      </c>
      <c r="AJ46" s="5399">
        <v>1</v>
      </c>
      <c r="AK46" s="2975">
        <v>0</v>
      </c>
      <c r="AL46" s="2975">
        <v>1</v>
      </c>
      <c r="AM46" s="2975">
        <v>0</v>
      </c>
      <c r="AN46" s="2975">
        <v>0</v>
      </c>
      <c r="AO46" s="2949"/>
      <c r="AP46" s="5393" t="s">
        <v>320</v>
      </c>
      <c r="AQ46" s="5395" t="s">
        <v>724</v>
      </c>
      <c r="AR46" s="881"/>
      <c r="AS46" s="882">
        <f t="shared" si="43"/>
        <v>9.9089565076080971E-4</v>
      </c>
      <c r="AT46" s="977">
        <f t="shared" si="44"/>
        <v>1.123015070862251E-3</v>
      </c>
      <c r="AU46" s="977">
        <f t="shared" si="45"/>
        <v>0</v>
      </c>
      <c r="AV46" s="977">
        <f t="shared" si="46"/>
        <v>0</v>
      </c>
      <c r="AW46" s="1014">
        <f t="shared" si="27"/>
        <v>0</v>
      </c>
      <c r="AX46" s="1014">
        <f t="shared" si="28"/>
        <v>0</v>
      </c>
      <c r="AY46" s="1014">
        <f t="shared" si="29"/>
        <v>0</v>
      </c>
      <c r="AZ46" s="1014" t="e">
        <f t="shared" si="47"/>
        <v>#DIV/0!</v>
      </c>
      <c r="BA46" s="978">
        <f t="shared" si="48"/>
        <v>0</v>
      </c>
      <c r="BB46" s="978">
        <f t="shared" si="49"/>
        <v>1</v>
      </c>
      <c r="BC46" s="978">
        <f t="shared" si="50"/>
        <v>0</v>
      </c>
      <c r="BD46" s="978">
        <f t="shared" si="51"/>
        <v>0</v>
      </c>
      <c r="BE46" s="979">
        <v>0.2</v>
      </c>
      <c r="BF46" s="979">
        <v>0.8</v>
      </c>
      <c r="BG46" s="978">
        <f t="shared" si="52"/>
        <v>0</v>
      </c>
      <c r="BH46" s="978">
        <f t="shared" si="53"/>
        <v>0</v>
      </c>
      <c r="BI46" s="978">
        <f t="shared" si="54"/>
        <v>0</v>
      </c>
      <c r="BJ46" s="978" t="e">
        <f t="shared" si="55"/>
        <v>#DIV/0!</v>
      </c>
      <c r="BK46" s="978">
        <f t="shared" si="56"/>
        <v>0</v>
      </c>
      <c r="BL46" s="978">
        <f t="shared" si="57"/>
        <v>0.8</v>
      </c>
      <c r="BM46" s="978">
        <f t="shared" si="58"/>
        <v>0</v>
      </c>
      <c r="BN46" s="978">
        <f t="shared" si="59"/>
        <v>0</v>
      </c>
      <c r="BO46" s="978">
        <f t="shared" si="60"/>
        <v>0</v>
      </c>
      <c r="BP46" s="885">
        <f t="shared" si="61"/>
        <v>0.8</v>
      </c>
      <c r="BQ46" s="885">
        <f t="shared" si="62"/>
        <v>0</v>
      </c>
      <c r="BR46" s="885" t="e">
        <f t="shared" si="63"/>
        <v>#DIV/0!</v>
      </c>
      <c r="BS46" s="1015">
        <f>AVERAGEIF(BO46:BO56,"&lt;&gt;#¡DIV/0!")</f>
        <v>0</v>
      </c>
      <c r="BT46" s="1015">
        <f>AVERAGEIF(BP46:BP56,"&lt;&gt;#¡DIV/0!")</f>
        <v>0.8</v>
      </c>
      <c r="BU46" s="1015">
        <f>AVERAGEIF(BQ46:BQ56,"&lt;&gt;#¡DIV/0!")</f>
        <v>0</v>
      </c>
      <c r="BV46" s="1015" t="e">
        <f>AVERAGEIF(BR46:BR56,"&lt;&gt;#¡DIV/0!")</f>
        <v>#DIV/0!</v>
      </c>
      <c r="BW46" s="888">
        <f>+C46*BS46</f>
        <v>0</v>
      </c>
      <c r="BX46" s="888">
        <f>+C46*BT46</f>
        <v>0</v>
      </c>
      <c r="BY46" s="888">
        <f>+C46*BU46</f>
        <v>0</v>
      </c>
      <c r="BZ46" s="888" t="e">
        <f>+C46*BV46</f>
        <v>#DIV/0!</v>
      </c>
      <c r="CA46" s="1016" t="e">
        <f>SUM(BW46:BZ56)</f>
        <v>#DIV/0!</v>
      </c>
      <c r="CB46" s="798"/>
      <c r="CC46" s="890">
        <f>+Q46/$N$46</f>
        <v>0.1987830062616647</v>
      </c>
      <c r="CD46" s="891">
        <f>+R46/$N$46</f>
        <v>0</v>
      </c>
      <c r="CE46" s="891">
        <f>+S46/$N$46</f>
        <v>0</v>
      </c>
      <c r="CF46" s="961">
        <f>+T46/$N$46</f>
        <v>0</v>
      </c>
      <c r="CG46" s="962">
        <f>AVERAGE(CC46:CF56)</f>
        <v>4.9695751565416175E-2</v>
      </c>
      <c r="CH46" s="798"/>
      <c r="CI46" s="798"/>
      <c r="CJ46" s="798"/>
      <c r="CK46" s="798"/>
      <c r="CL46" s="798"/>
      <c r="CM46" s="798"/>
      <c r="CN46" s="798"/>
      <c r="CO46" s="798"/>
      <c r="CP46" s="798"/>
      <c r="CQ46" s="798"/>
      <c r="CR46" s="798"/>
      <c r="CS46" s="798"/>
      <c r="CT46" s="798"/>
    </row>
    <row r="47" spans="1:98">
      <c r="A47" s="5381"/>
      <c r="B47" s="4170"/>
      <c r="C47" s="4210"/>
      <c r="D47" s="4209"/>
      <c r="E47" s="4210"/>
      <c r="F47" s="4188"/>
      <c r="G47" s="4188"/>
      <c r="H47" s="4191"/>
      <c r="I47" s="1661"/>
      <c r="J47" s="900"/>
      <c r="K47" s="900"/>
      <c r="L47" s="900"/>
      <c r="M47" s="2982"/>
      <c r="N47" s="4194"/>
      <c r="O47" s="4188"/>
      <c r="P47" s="4191"/>
      <c r="Q47" s="903"/>
      <c r="R47" s="904"/>
      <c r="S47" s="904"/>
      <c r="T47" s="905"/>
      <c r="U47" s="866"/>
      <c r="V47" s="906">
        <v>2</v>
      </c>
      <c r="W47" s="1097" t="s">
        <v>1900</v>
      </c>
      <c r="X47" s="2976">
        <v>45717</v>
      </c>
      <c r="Y47" s="2976">
        <v>45731</v>
      </c>
      <c r="Z47" s="4191"/>
      <c r="AA47" s="907"/>
      <c r="AB47" s="908"/>
      <c r="AC47" s="908"/>
      <c r="AD47" s="909"/>
      <c r="AE47" s="871"/>
      <c r="AF47" s="4194"/>
      <c r="AG47" s="4188"/>
      <c r="AH47" s="4188"/>
      <c r="AI47" s="4188"/>
      <c r="AJ47" s="4191"/>
      <c r="AK47" s="2950"/>
      <c r="AL47" s="2954"/>
      <c r="AM47" s="2954"/>
      <c r="AN47" s="2950"/>
      <c r="AO47" s="2949"/>
      <c r="AP47" s="4194"/>
      <c r="AQ47" s="4191"/>
      <c r="AR47" s="881"/>
      <c r="AS47" s="917" t="e">
        <f t="shared" si="43"/>
        <v>#DIV/0!</v>
      </c>
      <c r="AT47" s="918" t="e">
        <f t="shared" si="44"/>
        <v>#DIV/0!</v>
      </c>
      <c r="AU47" s="918" t="e">
        <f t="shared" si="45"/>
        <v>#DIV/0!</v>
      </c>
      <c r="AV47" s="918" t="e">
        <f t="shared" si="46"/>
        <v>#DIV/0!</v>
      </c>
      <c r="AW47" s="919">
        <f t="shared" si="27"/>
        <v>0</v>
      </c>
      <c r="AX47" s="919">
        <f t="shared" si="28"/>
        <v>0</v>
      </c>
      <c r="AY47" s="919">
        <f t="shared" si="29"/>
        <v>0</v>
      </c>
      <c r="AZ47" s="919" t="e">
        <f t="shared" si="47"/>
        <v>#DIV/0!</v>
      </c>
      <c r="BA47" s="920" t="e">
        <f t="shared" si="48"/>
        <v>#DIV/0!</v>
      </c>
      <c r="BB47" s="920" t="e">
        <f t="shared" si="49"/>
        <v>#DIV/0!</v>
      </c>
      <c r="BC47" s="920" t="e">
        <f t="shared" si="50"/>
        <v>#DIV/0!</v>
      </c>
      <c r="BD47" s="920" t="e">
        <f t="shared" si="51"/>
        <v>#DIV/0!</v>
      </c>
      <c r="BE47" s="921">
        <v>0.2</v>
      </c>
      <c r="BF47" s="921">
        <v>0.8</v>
      </c>
      <c r="BG47" s="920">
        <f t="shared" si="52"/>
        <v>0</v>
      </c>
      <c r="BH47" s="920">
        <f t="shared" si="53"/>
        <v>0</v>
      </c>
      <c r="BI47" s="920">
        <f t="shared" si="54"/>
        <v>0</v>
      </c>
      <c r="BJ47" s="920" t="e">
        <f t="shared" si="55"/>
        <v>#DIV/0!</v>
      </c>
      <c r="BK47" s="920" t="e">
        <f t="shared" si="56"/>
        <v>#DIV/0!</v>
      </c>
      <c r="BL47" s="920" t="e">
        <f t="shared" si="57"/>
        <v>#DIV/0!</v>
      </c>
      <c r="BM47" s="920" t="e">
        <f t="shared" si="58"/>
        <v>#DIV/0!</v>
      </c>
      <c r="BN47" s="920" t="e">
        <f t="shared" si="59"/>
        <v>#DIV/0!</v>
      </c>
      <c r="BO47" s="920" t="e">
        <f t="shared" si="60"/>
        <v>#DIV/0!</v>
      </c>
      <c r="BP47" s="920" t="e">
        <f t="shared" si="61"/>
        <v>#DIV/0!</v>
      </c>
      <c r="BQ47" s="920" t="e">
        <f t="shared" si="62"/>
        <v>#DIV/0!</v>
      </c>
      <c r="BR47" s="920" t="e">
        <f t="shared" si="63"/>
        <v>#DIV/0!</v>
      </c>
      <c r="BS47" s="2981"/>
      <c r="BT47" s="2981"/>
      <c r="BU47" s="2981"/>
      <c r="BV47" s="2981"/>
      <c r="BW47" s="2981"/>
      <c r="BX47" s="2981"/>
      <c r="BY47" s="2981"/>
      <c r="BZ47" s="2981"/>
      <c r="CA47" s="2980"/>
      <c r="CB47" s="798"/>
      <c r="CC47" s="922"/>
      <c r="CD47" s="923"/>
      <c r="CE47" s="923"/>
      <c r="CF47" s="974"/>
      <c r="CG47" s="975"/>
      <c r="CH47" s="798"/>
      <c r="CI47" s="798"/>
      <c r="CJ47" s="798"/>
      <c r="CK47" s="798"/>
      <c r="CL47" s="798"/>
      <c r="CM47" s="798"/>
      <c r="CN47" s="798"/>
      <c r="CO47" s="798"/>
      <c r="CP47" s="798"/>
      <c r="CQ47" s="798"/>
      <c r="CR47" s="798"/>
      <c r="CS47" s="798"/>
      <c r="CT47" s="798"/>
    </row>
    <row r="48" spans="1:98">
      <c r="A48" s="5381"/>
      <c r="B48" s="4170"/>
      <c r="C48" s="4210"/>
      <c r="D48" s="4209"/>
      <c r="E48" s="4210"/>
      <c r="F48" s="4188"/>
      <c r="G48" s="4188"/>
      <c r="H48" s="4191"/>
      <c r="I48" s="1661"/>
      <c r="J48" s="900"/>
      <c r="K48" s="900"/>
      <c r="L48" s="900"/>
      <c r="M48" s="2982"/>
      <c r="N48" s="4194"/>
      <c r="O48" s="4188"/>
      <c r="P48" s="4191"/>
      <c r="Q48" s="903"/>
      <c r="R48" s="904"/>
      <c r="S48" s="904"/>
      <c r="T48" s="905"/>
      <c r="U48" s="866"/>
      <c r="V48" s="906">
        <v>3</v>
      </c>
      <c r="W48" s="1097" t="s">
        <v>1898</v>
      </c>
      <c r="X48" s="2976">
        <v>45732</v>
      </c>
      <c r="Y48" s="2976">
        <v>45736</v>
      </c>
      <c r="Z48" s="4191"/>
      <c r="AA48" s="907"/>
      <c r="AB48" s="908"/>
      <c r="AC48" s="908"/>
      <c r="AD48" s="909"/>
      <c r="AE48" s="871"/>
      <c r="AF48" s="4194"/>
      <c r="AG48" s="4188"/>
      <c r="AH48" s="4188"/>
      <c r="AI48" s="4188"/>
      <c r="AJ48" s="4191"/>
      <c r="AK48" s="2950"/>
      <c r="AL48" s="2954"/>
      <c r="AM48" s="2954"/>
      <c r="AN48" s="2950"/>
      <c r="AO48" s="2949"/>
      <c r="AP48" s="4194"/>
      <c r="AQ48" s="4191"/>
      <c r="AR48" s="881"/>
      <c r="AS48" s="917" t="e">
        <f t="shared" si="43"/>
        <v>#DIV/0!</v>
      </c>
      <c r="AT48" s="918" t="e">
        <f t="shared" si="44"/>
        <v>#DIV/0!</v>
      </c>
      <c r="AU48" s="918" t="e">
        <f t="shared" si="45"/>
        <v>#DIV/0!</v>
      </c>
      <c r="AV48" s="918" t="e">
        <f t="shared" si="46"/>
        <v>#DIV/0!</v>
      </c>
      <c r="AW48" s="919">
        <f t="shared" si="27"/>
        <v>0</v>
      </c>
      <c r="AX48" s="919">
        <f t="shared" si="28"/>
        <v>0</v>
      </c>
      <c r="AY48" s="919">
        <f t="shared" si="29"/>
        <v>0</v>
      </c>
      <c r="AZ48" s="919" t="e">
        <f t="shared" si="47"/>
        <v>#DIV/0!</v>
      </c>
      <c r="BA48" s="920" t="e">
        <f t="shared" si="48"/>
        <v>#DIV/0!</v>
      </c>
      <c r="BB48" s="920" t="e">
        <f t="shared" si="49"/>
        <v>#DIV/0!</v>
      </c>
      <c r="BC48" s="920" t="e">
        <f t="shared" si="50"/>
        <v>#DIV/0!</v>
      </c>
      <c r="BD48" s="920" t="e">
        <f t="shared" si="51"/>
        <v>#DIV/0!</v>
      </c>
      <c r="BE48" s="921">
        <v>0.2</v>
      </c>
      <c r="BF48" s="921">
        <v>0.8</v>
      </c>
      <c r="BG48" s="920">
        <f t="shared" si="52"/>
        <v>0</v>
      </c>
      <c r="BH48" s="920">
        <f t="shared" si="53"/>
        <v>0</v>
      </c>
      <c r="BI48" s="920">
        <f t="shared" si="54"/>
        <v>0</v>
      </c>
      <c r="BJ48" s="920" t="e">
        <f t="shared" si="55"/>
        <v>#DIV/0!</v>
      </c>
      <c r="BK48" s="920" t="e">
        <f t="shared" si="56"/>
        <v>#DIV/0!</v>
      </c>
      <c r="BL48" s="920" t="e">
        <f t="shared" si="57"/>
        <v>#DIV/0!</v>
      </c>
      <c r="BM48" s="920" t="e">
        <f t="shared" si="58"/>
        <v>#DIV/0!</v>
      </c>
      <c r="BN48" s="920" t="e">
        <f t="shared" si="59"/>
        <v>#DIV/0!</v>
      </c>
      <c r="BO48" s="920" t="e">
        <f t="shared" si="60"/>
        <v>#DIV/0!</v>
      </c>
      <c r="BP48" s="920" t="e">
        <f t="shared" si="61"/>
        <v>#DIV/0!</v>
      </c>
      <c r="BQ48" s="920" t="e">
        <f t="shared" si="62"/>
        <v>#DIV/0!</v>
      </c>
      <c r="BR48" s="920" t="e">
        <f t="shared" si="63"/>
        <v>#DIV/0!</v>
      </c>
      <c r="BS48" s="2981"/>
      <c r="BT48" s="2981"/>
      <c r="BU48" s="2981"/>
      <c r="BV48" s="2981"/>
      <c r="BW48" s="2981"/>
      <c r="BX48" s="2981"/>
      <c r="BY48" s="2981"/>
      <c r="BZ48" s="2981"/>
      <c r="CA48" s="2980"/>
      <c r="CB48" s="798"/>
      <c r="CC48" s="922"/>
      <c r="CD48" s="923"/>
      <c r="CE48" s="923"/>
      <c r="CF48" s="974"/>
      <c r="CG48" s="975"/>
      <c r="CH48" s="798"/>
      <c r="CI48" s="798"/>
      <c r="CJ48" s="798"/>
      <c r="CK48" s="798"/>
      <c r="CL48" s="798"/>
      <c r="CM48" s="798"/>
      <c r="CN48" s="798"/>
      <c r="CO48" s="798"/>
      <c r="CP48" s="798"/>
      <c r="CQ48" s="798"/>
      <c r="CR48" s="798"/>
      <c r="CS48" s="798"/>
      <c r="CT48" s="798"/>
    </row>
    <row r="49" spans="1:98">
      <c r="A49" s="5381"/>
      <c r="B49" s="4170"/>
      <c r="C49" s="4210"/>
      <c r="D49" s="4209"/>
      <c r="E49" s="4210"/>
      <c r="F49" s="4188"/>
      <c r="G49" s="4188"/>
      <c r="H49" s="4191"/>
      <c r="I49" s="1661"/>
      <c r="J49" s="900"/>
      <c r="K49" s="900"/>
      <c r="L49" s="900"/>
      <c r="M49" s="2982"/>
      <c r="N49" s="4194"/>
      <c r="O49" s="4188"/>
      <c r="P49" s="4191"/>
      <c r="Q49" s="903"/>
      <c r="R49" s="904"/>
      <c r="S49" s="904"/>
      <c r="T49" s="905"/>
      <c r="U49" s="866"/>
      <c r="V49" s="906">
        <v>4</v>
      </c>
      <c r="W49" s="1097" t="s">
        <v>1895</v>
      </c>
      <c r="X49" s="2976">
        <v>45737</v>
      </c>
      <c r="Y49" s="2976">
        <v>45746</v>
      </c>
      <c r="Z49" s="4191"/>
      <c r="AA49" s="907"/>
      <c r="AB49" s="908"/>
      <c r="AC49" s="908"/>
      <c r="AD49" s="909"/>
      <c r="AE49" s="871"/>
      <c r="AF49" s="4194"/>
      <c r="AG49" s="4188"/>
      <c r="AH49" s="4188"/>
      <c r="AI49" s="4188"/>
      <c r="AJ49" s="4191"/>
      <c r="AK49" s="2950"/>
      <c r="AL49" s="2954"/>
      <c r="AM49" s="2954"/>
      <c r="AN49" s="2950"/>
      <c r="AO49" s="2949"/>
      <c r="AP49" s="4194"/>
      <c r="AQ49" s="4191"/>
      <c r="AR49" s="881"/>
      <c r="AS49" s="917" t="e">
        <f t="shared" si="43"/>
        <v>#DIV/0!</v>
      </c>
      <c r="AT49" s="918" t="e">
        <f t="shared" si="44"/>
        <v>#DIV/0!</v>
      </c>
      <c r="AU49" s="918" t="e">
        <f t="shared" si="45"/>
        <v>#DIV/0!</v>
      </c>
      <c r="AV49" s="918" t="e">
        <f t="shared" si="46"/>
        <v>#DIV/0!</v>
      </c>
      <c r="AW49" s="919">
        <f t="shared" si="27"/>
        <v>0</v>
      </c>
      <c r="AX49" s="919">
        <f t="shared" si="28"/>
        <v>0</v>
      </c>
      <c r="AY49" s="919">
        <f t="shared" si="29"/>
        <v>0</v>
      </c>
      <c r="AZ49" s="919" t="e">
        <f t="shared" si="47"/>
        <v>#DIV/0!</v>
      </c>
      <c r="BA49" s="920" t="e">
        <f t="shared" si="48"/>
        <v>#DIV/0!</v>
      </c>
      <c r="BB49" s="920" t="e">
        <f t="shared" si="49"/>
        <v>#DIV/0!</v>
      </c>
      <c r="BC49" s="920" t="e">
        <f t="shared" si="50"/>
        <v>#DIV/0!</v>
      </c>
      <c r="BD49" s="920" t="e">
        <f t="shared" si="51"/>
        <v>#DIV/0!</v>
      </c>
      <c r="BE49" s="921">
        <v>0.2</v>
      </c>
      <c r="BF49" s="921">
        <v>0.8</v>
      </c>
      <c r="BG49" s="920">
        <f t="shared" si="52"/>
        <v>0</v>
      </c>
      <c r="BH49" s="920">
        <f t="shared" si="53"/>
        <v>0</v>
      </c>
      <c r="BI49" s="920">
        <f t="shared" si="54"/>
        <v>0</v>
      </c>
      <c r="BJ49" s="920" t="e">
        <f t="shared" si="55"/>
        <v>#DIV/0!</v>
      </c>
      <c r="BK49" s="920" t="e">
        <f t="shared" si="56"/>
        <v>#DIV/0!</v>
      </c>
      <c r="BL49" s="920" t="e">
        <f t="shared" si="57"/>
        <v>#DIV/0!</v>
      </c>
      <c r="BM49" s="920" t="e">
        <f t="shared" si="58"/>
        <v>#DIV/0!</v>
      </c>
      <c r="BN49" s="920" t="e">
        <f t="shared" si="59"/>
        <v>#DIV/0!</v>
      </c>
      <c r="BO49" s="920" t="e">
        <f t="shared" si="60"/>
        <v>#DIV/0!</v>
      </c>
      <c r="BP49" s="920" t="e">
        <f t="shared" si="61"/>
        <v>#DIV/0!</v>
      </c>
      <c r="BQ49" s="920" t="e">
        <f t="shared" si="62"/>
        <v>#DIV/0!</v>
      </c>
      <c r="BR49" s="920" t="e">
        <f t="shared" si="63"/>
        <v>#DIV/0!</v>
      </c>
      <c r="BS49" s="2981"/>
      <c r="BT49" s="2981"/>
      <c r="BU49" s="2981"/>
      <c r="BV49" s="2981"/>
      <c r="BW49" s="2981"/>
      <c r="BX49" s="2981"/>
      <c r="BY49" s="2981"/>
      <c r="BZ49" s="2981"/>
      <c r="CA49" s="2980"/>
      <c r="CB49" s="798"/>
      <c r="CC49" s="922"/>
      <c r="CD49" s="923"/>
      <c r="CE49" s="923"/>
      <c r="CF49" s="974"/>
      <c r="CG49" s="975"/>
      <c r="CH49" s="798"/>
      <c r="CI49" s="798"/>
      <c r="CJ49" s="798"/>
      <c r="CK49" s="798"/>
      <c r="CL49" s="798"/>
      <c r="CM49" s="798"/>
      <c r="CN49" s="798"/>
      <c r="CO49" s="798"/>
      <c r="CP49" s="798"/>
      <c r="CQ49" s="798"/>
      <c r="CR49" s="798"/>
      <c r="CS49" s="798"/>
      <c r="CT49" s="798"/>
    </row>
    <row r="50" spans="1:98">
      <c r="A50" s="5381"/>
      <c r="B50" s="4170"/>
      <c r="C50" s="4210"/>
      <c r="D50" s="4209"/>
      <c r="E50" s="4210"/>
      <c r="F50" s="4188"/>
      <c r="G50" s="4188"/>
      <c r="H50" s="4191"/>
      <c r="I50" s="1661"/>
      <c r="J50" s="900"/>
      <c r="K50" s="900"/>
      <c r="L50" s="900"/>
      <c r="M50" s="2982"/>
      <c r="N50" s="4194"/>
      <c r="O50" s="4188"/>
      <c r="P50" s="4191"/>
      <c r="Q50" s="903"/>
      <c r="R50" s="904"/>
      <c r="S50" s="904"/>
      <c r="T50" s="905"/>
      <c r="U50" s="866"/>
      <c r="V50" s="906">
        <v>5</v>
      </c>
      <c r="W50" s="1097" t="s">
        <v>1902</v>
      </c>
      <c r="X50" s="2976">
        <v>45693</v>
      </c>
      <c r="Y50" s="2976">
        <v>45746</v>
      </c>
      <c r="Z50" s="4191"/>
      <c r="AA50" s="907"/>
      <c r="AB50" s="908"/>
      <c r="AC50" s="908"/>
      <c r="AD50" s="909"/>
      <c r="AE50" s="871"/>
      <c r="AF50" s="4194"/>
      <c r="AG50" s="4188"/>
      <c r="AH50" s="4188"/>
      <c r="AI50" s="4188"/>
      <c r="AJ50" s="4191"/>
      <c r="AK50" s="2950"/>
      <c r="AL50" s="2954"/>
      <c r="AM50" s="2954"/>
      <c r="AN50" s="2950"/>
      <c r="AO50" s="2949"/>
      <c r="AP50" s="4194"/>
      <c r="AQ50" s="4191"/>
      <c r="AR50" s="881"/>
      <c r="AS50" s="917" t="e">
        <f t="shared" si="43"/>
        <v>#DIV/0!</v>
      </c>
      <c r="AT50" s="918" t="e">
        <f t="shared" si="44"/>
        <v>#DIV/0!</v>
      </c>
      <c r="AU50" s="918" t="e">
        <f t="shared" si="45"/>
        <v>#DIV/0!</v>
      </c>
      <c r="AV50" s="918" t="e">
        <f t="shared" si="46"/>
        <v>#DIV/0!</v>
      </c>
      <c r="AW50" s="919">
        <f t="shared" si="27"/>
        <v>0</v>
      </c>
      <c r="AX50" s="919">
        <f t="shared" si="28"/>
        <v>0</v>
      </c>
      <c r="AY50" s="919">
        <f t="shared" si="29"/>
        <v>0</v>
      </c>
      <c r="AZ50" s="919" t="e">
        <f t="shared" si="47"/>
        <v>#DIV/0!</v>
      </c>
      <c r="BA50" s="920" t="e">
        <f t="shared" si="48"/>
        <v>#DIV/0!</v>
      </c>
      <c r="BB50" s="920" t="e">
        <f t="shared" si="49"/>
        <v>#DIV/0!</v>
      </c>
      <c r="BC50" s="920" t="e">
        <f t="shared" si="50"/>
        <v>#DIV/0!</v>
      </c>
      <c r="BD50" s="920" t="e">
        <f t="shared" si="51"/>
        <v>#DIV/0!</v>
      </c>
      <c r="BE50" s="921">
        <v>0.2</v>
      </c>
      <c r="BF50" s="921">
        <v>0.8</v>
      </c>
      <c r="BG50" s="920">
        <f t="shared" si="52"/>
        <v>0</v>
      </c>
      <c r="BH50" s="920">
        <f t="shared" si="53"/>
        <v>0</v>
      </c>
      <c r="BI50" s="920">
        <f t="shared" si="54"/>
        <v>0</v>
      </c>
      <c r="BJ50" s="920" t="e">
        <f t="shared" si="55"/>
        <v>#DIV/0!</v>
      </c>
      <c r="BK50" s="920" t="e">
        <f t="shared" si="56"/>
        <v>#DIV/0!</v>
      </c>
      <c r="BL50" s="920" t="e">
        <f t="shared" si="57"/>
        <v>#DIV/0!</v>
      </c>
      <c r="BM50" s="920" t="e">
        <f t="shared" si="58"/>
        <v>#DIV/0!</v>
      </c>
      <c r="BN50" s="920" t="e">
        <f t="shared" si="59"/>
        <v>#DIV/0!</v>
      </c>
      <c r="BO50" s="920" t="e">
        <f t="shared" si="60"/>
        <v>#DIV/0!</v>
      </c>
      <c r="BP50" s="920" t="e">
        <f t="shared" si="61"/>
        <v>#DIV/0!</v>
      </c>
      <c r="BQ50" s="920" t="e">
        <f t="shared" si="62"/>
        <v>#DIV/0!</v>
      </c>
      <c r="BR50" s="920" t="e">
        <f t="shared" si="63"/>
        <v>#DIV/0!</v>
      </c>
      <c r="BS50" s="2981"/>
      <c r="BT50" s="2981"/>
      <c r="BU50" s="2981"/>
      <c r="BV50" s="2981"/>
      <c r="BW50" s="2981"/>
      <c r="BX50" s="2981"/>
      <c r="BY50" s="2981"/>
      <c r="BZ50" s="2981"/>
      <c r="CA50" s="2980"/>
      <c r="CB50" s="798"/>
      <c r="CC50" s="922"/>
      <c r="CD50" s="923"/>
      <c r="CE50" s="923"/>
      <c r="CF50" s="974"/>
      <c r="CG50" s="975"/>
      <c r="CH50" s="798"/>
      <c r="CI50" s="798"/>
      <c r="CJ50" s="798"/>
      <c r="CK50" s="798"/>
      <c r="CL50" s="798"/>
      <c r="CM50" s="798"/>
      <c r="CN50" s="798"/>
      <c r="CO50" s="798"/>
      <c r="CP50" s="798"/>
      <c r="CQ50" s="798"/>
      <c r="CR50" s="798"/>
      <c r="CS50" s="798"/>
      <c r="CT50" s="798"/>
    </row>
    <row r="51" spans="1:98">
      <c r="A51" s="5381"/>
      <c r="B51" s="4170"/>
      <c r="C51" s="4210"/>
      <c r="D51" s="4209"/>
      <c r="E51" s="4210"/>
      <c r="F51" s="4188"/>
      <c r="G51" s="4188"/>
      <c r="H51" s="4191"/>
      <c r="I51" s="1661"/>
      <c r="J51" s="900"/>
      <c r="K51" s="900"/>
      <c r="L51" s="900"/>
      <c r="M51" s="2982"/>
      <c r="N51" s="4194"/>
      <c r="O51" s="4188"/>
      <c r="P51" s="4191"/>
      <c r="Q51" s="903"/>
      <c r="R51" s="904"/>
      <c r="S51" s="904"/>
      <c r="T51" s="905"/>
      <c r="U51" s="866"/>
      <c r="V51" s="906">
        <v>6</v>
      </c>
      <c r="W51" s="1097" t="s">
        <v>1904</v>
      </c>
      <c r="X51" s="2976">
        <v>45717</v>
      </c>
      <c r="Y51" s="2976">
        <v>45736</v>
      </c>
      <c r="Z51" s="4191"/>
      <c r="AA51" s="907"/>
      <c r="AB51" s="908"/>
      <c r="AC51" s="908"/>
      <c r="AD51" s="909"/>
      <c r="AE51" s="871"/>
      <c r="AF51" s="4194"/>
      <c r="AG51" s="4188"/>
      <c r="AH51" s="4188"/>
      <c r="AI51" s="4188"/>
      <c r="AJ51" s="4191"/>
      <c r="AK51" s="2950"/>
      <c r="AL51" s="2954"/>
      <c r="AM51" s="2954"/>
      <c r="AN51" s="2950"/>
      <c r="AO51" s="2949"/>
      <c r="AP51" s="4194"/>
      <c r="AQ51" s="4191"/>
      <c r="AR51" s="881"/>
      <c r="AS51" s="917" t="e">
        <f t="shared" si="43"/>
        <v>#DIV/0!</v>
      </c>
      <c r="AT51" s="918" t="e">
        <f t="shared" si="44"/>
        <v>#DIV/0!</v>
      </c>
      <c r="AU51" s="918" t="e">
        <f t="shared" si="45"/>
        <v>#DIV/0!</v>
      </c>
      <c r="AV51" s="918" t="e">
        <f t="shared" si="46"/>
        <v>#DIV/0!</v>
      </c>
      <c r="AW51" s="919">
        <f t="shared" si="27"/>
        <v>0</v>
      </c>
      <c r="AX51" s="919">
        <f t="shared" si="28"/>
        <v>0</v>
      </c>
      <c r="AY51" s="919">
        <f t="shared" si="29"/>
        <v>0</v>
      </c>
      <c r="AZ51" s="919" t="e">
        <f t="shared" si="47"/>
        <v>#DIV/0!</v>
      </c>
      <c r="BA51" s="920" t="e">
        <f t="shared" si="48"/>
        <v>#DIV/0!</v>
      </c>
      <c r="BB51" s="920" t="e">
        <f t="shared" si="49"/>
        <v>#DIV/0!</v>
      </c>
      <c r="BC51" s="920" t="e">
        <f t="shared" si="50"/>
        <v>#DIV/0!</v>
      </c>
      <c r="BD51" s="920" t="e">
        <f t="shared" si="51"/>
        <v>#DIV/0!</v>
      </c>
      <c r="BE51" s="921">
        <v>0.2</v>
      </c>
      <c r="BF51" s="921">
        <v>0.8</v>
      </c>
      <c r="BG51" s="920">
        <f t="shared" si="52"/>
        <v>0</v>
      </c>
      <c r="BH51" s="920">
        <f t="shared" si="53"/>
        <v>0</v>
      </c>
      <c r="BI51" s="920">
        <f t="shared" si="54"/>
        <v>0</v>
      </c>
      <c r="BJ51" s="920" t="e">
        <f t="shared" si="55"/>
        <v>#DIV/0!</v>
      </c>
      <c r="BK51" s="920" t="e">
        <f t="shared" si="56"/>
        <v>#DIV/0!</v>
      </c>
      <c r="BL51" s="920" t="e">
        <f t="shared" si="57"/>
        <v>#DIV/0!</v>
      </c>
      <c r="BM51" s="920" t="e">
        <f t="shared" si="58"/>
        <v>#DIV/0!</v>
      </c>
      <c r="BN51" s="920" t="e">
        <f t="shared" si="59"/>
        <v>#DIV/0!</v>
      </c>
      <c r="BO51" s="920" t="e">
        <f t="shared" si="60"/>
        <v>#DIV/0!</v>
      </c>
      <c r="BP51" s="920" t="e">
        <f t="shared" si="61"/>
        <v>#DIV/0!</v>
      </c>
      <c r="BQ51" s="920" t="e">
        <f t="shared" si="62"/>
        <v>#DIV/0!</v>
      </c>
      <c r="BR51" s="920" t="e">
        <f t="shared" si="63"/>
        <v>#DIV/0!</v>
      </c>
      <c r="BS51" s="2981"/>
      <c r="BT51" s="2981"/>
      <c r="BU51" s="2981"/>
      <c r="BV51" s="2981"/>
      <c r="BW51" s="2981"/>
      <c r="BX51" s="2981"/>
      <c r="BY51" s="2981"/>
      <c r="BZ51" s="2981"/>
      <c r="CA51" s="2980"/>
      <c r="CB51" s="798"/>
      <c r="CC51" s="922"/>
      <c r="CD51" s="923"/>
      <c r="CE51" s="923"/>
      <c r="CF51" s="974"/>
      <c r="CG51" s="975"/>
      <c r="CH51" s="798"/>
      <c r="CI51" s="798"/>
      <c r="CJ51" s="798"/>
      <c r="CK51" s="798"/>
      <c r="CL51" s="798"/>
      <c r="CM51" s="798"/>
      <c r="CN51" s="798"/>
      <c r="CO51" s="798"/>
      <c r="CP51" s="798"/>
      <c r="CQ51" s="798"/>
      <c r="CR51" s="798"/>
      <c r="CS51" s="798"/>
      <c r="CT51" s="798"/>
    </row>
    <row r="52" spans="1:98">
      <c r="A52" s="5381"/>
      <c r="B52" s="4170"/>
      <c r="C52" s="4210"/>
      <c r="D52" s="4209"/>
      <c r="E52" s="4210"/>
      <c r="F52" s="4188"/>
      <c r="G52" s="4188"/>
      <c r="H52" s="4191"/>
      <c r="I52" s="1661"/>
      <c r="J52" s="900"/>
      <c r="K52" s="900"/>
      <c r="L52" s="900"/>
      <c r="M52" s="2982"/>
      <c r="N52" s="4194"/>
      <c r="O52" s="4188"/>
      <c r="P52" s="4191"/>
      <c r="Q52" s="903"/>
      <c r="R52" s="904"/>
      <c r="S52" s="904"/>
      <c r="T52" s="905"/>
      <c r="U52" s="866"/>
      <c r="V52" s="906">
        <v>7</v>
      </c>
      <c r="W52" s="1097" t="s">
        <v>1957</v>
      </c>
      <c r="X52" s="2976">
        <v>45748</v>
      </c>
      <c r="Y52" s="2976">
        <v>45777</v>
      </c>
      <c r="Z52" s="4191"/>
      <c r="AA52" s="907"/>
      <c r="AB52" s="908"/>
      <c r="AC52" s="908"/>
      <c r="AD52" s="909"/>
      <c r="AE52" s="871"/>
      <c r="AF52" s="4194"/>
      <c r="AG52" s="4188"/>
      <c r="AH52" s="4188"/>
      <c r="AI52" s="4188"/>
      <c r="AJ52" s="4191"/>
      <c r="AK52" s="2950"/>
      <c r="AL52" s="2954"/>
      <c r="AM52" s="2954"/>
      <c r="AN52" s="2950"/>
      <c r="AO52" s="2949"/>
      <c r="AP52" s="4194"/>
      <c r="AQ52" s="4191"/>
      <c r="AR52" s="881"/>
      <c r="AS52" s="917" t="e">
        <f t="shared" si="43"/>
        <v>#DIV/0!</v>
      </c>
      <c r="AT52" s="918" t="e">
        <f t="shared" si="44"/>
        <v>#DIV/0!</v>
      </c>
      <c r="AU52" s="918" t="e">
        <f t="shared" si="45"/>
        <v>#DIV/0!</v>
      </c>
      <c r="AV52" s="918" t="e">
        <f t="shared" si="46"/>
        <v>#DIV/0!</v>
      </c>
      <c r="AW52" s="919">
        <f t="shared" si="27"/>
        <v>0</v>
      </c>
      <c r="AX52" s="919">
        <f t="shared" si="28"/>
        <v>0</v>
      </c>
      <c r="AY52" s="919">
        <f t="shared" si="29"/>
        <v>0</v>
      </c>
      <c r="AZ52" s="919" t="e">
        <f t="shared" si="47"/>
        <v>#DIV/0!</v>
      </c>
      <c r="BA52" s="920" t="e">
        <f t="shared" si="48"/>
        <v>#DIV/0!</v>
      </c>
      <c r="BB52" s="920" t="e">
        <f t="shared" si="49"/>
        <v>#DIV/0!</v>
      </c>
      <c r="BC52" s="920" t="e">
        <f t="shared" si="50"/>
        <v>#DIV/0!</v>
      </c>
      <c r="BD52" s="920" t="e">
        <f t="shared" si="51"/>
        <v>#DIV/0!</v>
      </c>
      <c r="BE52" s="921">
        <v>0.2</v>
      </c>
      <c r="BF52" s="921">
        <v>0.8</v>
      </c>
      <c r="BG52" s="920">
        <f t="shared" si="52"/>
        <v>0</v>
      </c>
      <c r="BH52" s="920">
        <f t="shared" si="53"/>
        <v>0</v>
      </c>
      <c r="BI52" s="920">
        <f t="shared" si="54"/>
        <v>0</v>
      </c>
      <c r="BJ52" s="920" t="e">
        <f t="shared" si="55"/>
        <v>#DIV/0!</v>
      </c>
      <c r="BK52" s="920" t="e">
        <f t="shared" si="56"/>
        <v>#DIV/0!</v>
      </c>
      <c r="BL52" s="920" t="e">
        <f t="shared" si="57"/>
        <v>#DIV/0!</v>
      </c>
      <c r="BM52" s="920" t="e">
        <f t="shared" si="58"/>
        <v>#DIV/0!</v>
      </c>
      <c r="BN52" s="920" t="e">
        <f t="shared" si="59"/>
        <v>#DIV/0!</v>
      </c>
      <c r="BO52" s="920" t="e">
        <f t="shared" si="60"/>
        <v>#DIV/0!</v>
      </c>
      <c r="BP52" s="920" t="e">
        <f t="shared" si="61"/>
        <v>#DIV/0!</v>
      </c>
      <c r="BQ52" s="920" t="e">
        <f t="shared" si="62"/>
        <v>#DIV/0!</v>
      </c>
      <c r="BR52" s="920" t="e">
        <f t="shared" si="63"/>
        <v>#DIV/0!</v>
      </c>
      <c r="BS52" s="2981"/>
      <c r="BT52" s="2981"/>
      <c r="BU52" s="2981"/>
      <c r="BV52" s="2981"/>
      <c r="BW52" s="2981"/>
      <c r="BX52" s="2981"/>
      <c r="BY52" s="2981"/>
      <c r="BZ52" s="2981"/>
      <c r="CA52" s="2980"/>
      <c r="CB52" s="798"/>
      <c r="CC52" s="922"/>
      <c r="CD52" s="923"/>
      <c r="CE52" s="923"/>
      <c r="CF52" s="974"/>
      <c r="CG52" s="975"/>
      <c r="CH52" s="798"/>
      <c r="CI52" s="798"/>
      <c r="CJ52" s="798"/>
      <c r="CK52" s="798"/>
      <c r="CL52" s="798"/>
      <c r="CM52" s="798"/>
      <c r="CN52" s="798"/>
      <c r="CO52" s="798"/>
      <c r="CP52" s="798"/>
      <c r="CQ52" s="798"/>
      <c r="CR52" s="798"/>
      <c r="CS52" s="798"/>
      <c r="CT52" s="798"/>
    </row>
    <row r="53" spans="1:98">
      <c r="A53" s="5381"/>
      <c r="B53" s="4170"/>
      <c r="C53" s="4210"/>
      <c r="D53" s="4209"/>
      <c r="E53" s="4210"/>
      <c r="F53" s="4188"/>
      <c r="G53" s="4188"/>
      <c r="H53" s="4191"/>
      <c r="I53" s="1661"/>
      <c r="J53" s="900"/>
      <c r="K53" s="900"/>
      <c r="L53" s="900"/>
      <c r="M53" s="2982"/>
      <c r="N53" s="4194"/>
      <c r="O53" s="4188"/>
      <c r="P53" s="4191"/>
      <c r="Q53" s="903"/>
      <c r="R53" s="904"/>
      <c r="S53" s="904"/>
      <c r="T53" s="905"/>
      <c r="U53" s="866"/>
      <c r="V53" s="906">
        <v>8</v>
      </c>
      <c r="W53" s="898" t="s">
        <v>1891</v>
      </c>
      <c r="X53" s="2955">
        <v>45779</v>
      </c>
      <c r="Y53" s="2955">
        <v>45787</v>
      </c>
      <c r="Z53" s="4191"/>
      <c r="AA53" s="907"/>
      <c r="AB53" s="908"/>
      <c r="AC53" s="908"/>
      <c r="AD53" s="909"/>
      <c r="AE53" s="871"/>
      <c r="AF53" s="4194"/>
      <c r="AG53" s="4188"/>
      <c r="AH53" s="4188"/>
      <c r="AI53" s="4188"/>
      <c r="AJ53" s="4191"/>
      <c r="AK53" s="2950"/>
      <c r="AL53" s="2954"/>
      <c r="AM53" s="2954"/>
      <c r="AN53" s="2950"/>
      <c r="AO53" s="2949"/>
      <c r="AP53" s="4194"/>
      <c r="AQ53" s="4191"/>
      <c r="AR53" s="881"/>
      <c r="AS53" s="917" t="e">
        <f t="shared" si="43"/>
        <v>#DIV/0!</v>
      </c>
      <c r="AT53" s="918" t="e">
        <f t="shared" si="44"/>
        <v>#DIV/0!</v>
      </c>
      <c r="AU53" s="918" t="e">
        <f t="shared" si="45"/>
        <v>#DIV/0!</v>
      </c>
      <c r="AV53" s="918" t="e">
        <f t="shared" si="46"/>
        <v>#DIV/0!</v>
      </c>
      <c r="AW53" s="919">
        <f t="shared" si="27"/>
        <v>0</v>
      </c>
      <c r="AX53" s="919">
        <f t="shared" si="28"/>
        <v>0</v>
      </c>
      <c r="AY53" s="919">
        <f t="shared" si="29"/>
        <v>0</v>
      </c>
      <c r="AZ53" s="919" t="e">
        <f t="shared" si="47"/>
        <v>#DIV/0!</v>
      </c>
      <c r="BA53" s="920" t="e">
        <f t="shared" si="48"/>
        <v>#DIV/0!</v>
      </c>
      <c r="BB53" s="920" t="e">
        <f t="shared" si="49"/>
        <v>#DIV/0!</v>
      </c>
      <c r="BC53" s="920" t="e">
        <f t="shared" si="50"/>
        <v>#DIV/0!</v>
      </c>
      <c r="BD53" s="920" t="e">
        <f t="shared" si="51"/>
        <v>#DIV/0!</v>
      </c>
      <c r="BE53" s="921">
        <v>0.2</v>
      </c>
      <c r="BF53" s="921">
        <v>0.8</v>
      </c>
      <c r="BG53" s="920">
        <f t="shared" si="52"/>
        <v>0</v>
      </c>
      <c r="BH53" s="920">
        <f t="shared" si="53"/>
        <v>0</v>
      </c>
      <c r="BI53" s="920">
        <f t="shared" si="54"/>
        <v>0</v>
      </c>
      <c r="BJ53" s="920" t="e">
        <f t="shared" si="55"/>
        <v>#DIV/0!</v>
      </c>
      <c r="BK53" s="920" t="e">
        <f t="shared" si="56"/>
        <v>#DIV/0!</v>
      </c>
      <c r="BL53" s="920" t="e">
        <f t="shared" si="57"/>
        <v>#DIV/0!</v>
      </c>
      <c r="BM53" s="920" t="e">
        <f t="shared" si="58"/>
        <v>#DIV/0!</v>
      </c>
      <c r="BN53" s="920" t="e">
        <f t="shared" si="59"/>
        <v>#DIV/0!</v>
      </c>
      <c r="BO53" s="920" t="e">
        <f t="shared" si="60"/>
        <v>#DIV/0!</v>
      </c>
      <c r="BP53" s="920" t="e">
        <f t="shared" si="61"/>
        <v>#DIV/0!</v>
      </c>
      <c r="BQ53" s="920" t="e">
        <f t="shared" si="62"/>
        <v>#DIV/0!</v>
      </c>
      <c r="BR53" s="920" t="e">
        <f t="shared" si="63"/>
        <v>#DIV/0!</v>
      </c>
      <c r="BS53" s="2981"/>
      <c r="BT53" s="2981"/>
      <c r="BU53" s="2981"/>
      <c r="BV53" s="2981"/>
      <c r="BW53" s="2981"/>
      <c r="BX53" s="2981"/>
      <c r="BY53" s="2981"/>
      <c r="BZ53" s="2981"/>
      <c r="CA53" s="2980"/>
      <c r="CB53" s="798"/>
      <c r="CC53" s="922"/>
      <c r="CD53" s="923"/>
      <c r="CE53" s="923"/>
      <c r="CF53" s="974"/>
      <c r="CG53" s="975"/>
      <c r="CH53" s="798"/>
      <c r="CI53" s="798"/>
      <c r="CJ53" s="798"/>
      <c r="CK53" s="798"/>
      <c r="CL53" s="798"/>
      <c r="CM53" s="798"/>
      <c r="CN53" s="798"/>
      <c r="CO53" s="798"/>
      <c r="CP53" s="798"/>
      <c r="CQ53" s="798"/>
      <c r="CR53" s="798"/>
      <c r="CS53" s="798"/>
      <c r="CT53" s="798"/>
    </row>
    <row r="54" spans="1:98">
      <c r="A54" s="5381"/>
      <c r="B54" s="4170"/>
      <c r="C54" s="4210"/>
      <c r="D54" s="4209"/>
      <c r="E54" s="4210"/>
      <c r="F54" s="4188"/>
      <c r="G54" s="4188"/>
      <c r="H54" s="4191"/>
      <c r="I54" s="1661"/>
      <c r="J54" s="900"/>
      <c r="K54" s="900"/>
      <c r="L54" s="900"/>
      <c r="M54" s="2982"/>
      <c r="N54" s="4194"/>
      <c r="O54" s="4188"/>
      <c r="P54" s="4191"/>
      <c r="Q54" s="903"/>
      <c r="R54" s="904"/>
      <c r="S54" s="904"/>
      <c r="T54" s="905"/>
      <c r="U54" s="866"/>
      <c r="V54" s="906">
        <v>9</v>
      </c>
      <c r="W54" s="898" t="s">
        <v>1893</v>
      </c>
      <c r="X54" s="2955">
        <v>45788</v>
      </c>
      <c r="Y54" s="2955">
        <v>45807</v>
      </c>
      <c r="Z54" s="4191"/>
      <c r="AA54" s="907"/>
      <c r="AB54" s="908"/>
      <c r="AC54" s="908"/>
      <c r="AD54" s="909"/>
      <c r="AE54" s="871"/>
      <c r="AF54" s="4194"/>
      <c r="AG54" s="4188"/>
      <c r="AH54" s="4188"/>
      <c r="AI54" s="4188"/>
      <c r="AJ54" s="4191"/>
      <c r="AK54" s="2950"/>
      <c r="AL54" s="2954"/>
      <c r="AM54" s="2954"/>
      <c r="AN54" s="2950"/>
      <c r="AO54" s="2949"/>
      <c r="AP54" s="4194"/>
      <c r="AQ54" s="4191"/>
      <c r="AR54" s="881"/>
      <c r="AS54" s="917"/>
      <c r="AT54" s="918"/>
      <c r="AU54" s="918"/>
      <c r="AV54" s="918"/>
      <c r="AW54" s="919"/>
      <c r="AX54" s="919"/>
      <c r="AY54" s="919"/>
      <c r="AZ54" s="919"/>
      <c r="BA54" s="920"/>
      <c r="BB54" s="920"/>
      <c r="BC54" s="920"/>
      <c r="BD54" s="920"/>
      <c r="BE54" s="921"/>
      <c r="BF54" s="921"/>
      <c r="BG54" s="920"/>
      <c r="BH54" s="920"/>
      <c r="BI54" s="920"/>
      <c r="BJ54" s="920"/>
      <c r="BK54" s="920"/>
      <c r="BL54" s="920"/>
      <c r="BM54" s="920"/>
      <c r="BN54" s="920"/>
      <c r="BO54" s="920"/>
      <c r="BP54" s="920"/>
      <c r="BQ54" s="920"/>
      <c r="BR54" s="920"/>
      <c r="BS54" s="2981"/>
      <c r="BT54" s="2981"/>
      <c r="BU54" s="2981"/>
      <c r="BV54" s="2981"/>
      <c r="BW54" s="2981"/>
      <c r="BX54" s="2981"/>
      <c r="BY54" s="2981"/>
      <c r="BZ54" s="2981"/>
      <c r="CA54" s="2980"/>
      <c r="CB54" s="798"/>
      <c r="CC54" s="922"/>
      <c r="CD54" s="923"/>
      <c r="CE54" s="923"/>
      <c r="CF54" s="974"/>
      <c r="CG54" s="975"/>
      <c r="CH54" s="798"/>
      <c r="CI54" s="798"/>
      <c r="CJ54" s="798"/>
      <c r="CK54" s="798"/>
      <c r="CL54" s="798"/>
      <c r="CM54" s="798"/>
      <c r="CN54" s="798"/>
      <c r="CO54" s="798"/>
      <c r="CP54" s="798"/>
      <c r="CQ54" s="798"/>
      <c r="CR54" s="798"/>
      <c r="CS54" s="798"/>
      <c r="CT54" s="798"/>
    </row>
    <row r="55" spans="1:98">
      <c r="A55" s="5381"/>
      <c r="B55" s="4170"/>
      <c r="C55" s="4210"/>
      <c r="D55" s="4209"/>
      <c r="E55" s="4210"/>
      <c r="F55" s="4188"/>
      <c r="G55" s="4188"/>
      <c r="H55" s="4191"/>
      <c r="I55" s="1661"/>
      <c r="J55" s="900"/>
      <c r="K55" s="900"/>
      <c r="L55" s="900"/>
      <c r="M55" s="2982"/>
      <c r="N55" s="4194"/>
      <c r="O55" s="4188"/>
      <c r="P55" s="4191"/>
      <c r="Q55" s="903"/>
      <c r="R55" s="904"/>
      <c r="S55" s="904"/>
      <c r="T55" s="905"/>
      <c r="U55" s="866"/>
      <c r="V55" s="906">
        <v>10</v>
      </c>
      <c r="W55" s="898" t="s">
        <v>1889</v>
      </c>
      <c r="X55" s="2955">
        <v>45809</v>
      </c>
      <c r="Y55" s="2955">
        <v>45868</v>
      </c>
      <c r="Z55" s="4191"/>
      <c r="AA55" s="907"/>
      <c r="AB55" s="908"/>
      <c r="AC55" s="908"/>
      <c r="AD55" s="909"/>
      <c r="AE55" s="871"/>
      <c r="AF55" s="4194"/>
      <c r="AG55" s="4188"/>
      <c r="AH55" s="4188"/>
      <c r="AI55" s="4188"/>
      <c r="AJ55" s="4191"/>
      <c r="AK55" s="2950"/>
      <c r="AL55" s="2954"/>
      <c r="AM55" s="2954"/>
      <c r="AN55" s="2950"/>
      <c r="AO55" s="2949"/>
      <c r="AP55" s="4194"/>
      <c r="AQ55" s="4191"/>
      <c r="AR55" s="881"/>
      <c r="AS55" s="917" t="e">
        <f t="shared" ref="AS55:AS94" si="64">+I55/G55</f>
        <v>#DIV/0!</v>
      </c>
      <c r="AT55" s="918" t="e">
        <f t="shared" ref="AT55:AT94" si="65">+J55/G55</f>
        <v>#DIV/0!</v>
      </c>
      <c r="AU55" s="918" t="e">
        <f t="shared" ref="AU55:AU94" si="66">+K55/G55</f>
        <v>#DIV/0!</v>
      </c>
      <c r="AV55" s="918" t="e">
        <f t="shared" ref="AV55:AV94" si="67">+L55/G55</f>
        <v>#DIV/0!</v>
      </c>
      <c r="AW55" s="919">
        <f t="shared" ref="AW55:AW64" si="68">+AA55/COUNTIF(W55,"*")</f>
        <v>0</v>
      </c>
      <c r="AX55" s="919">
        <f t="shared" ref="AX55:AX64" si="69">+AB55/COUNTIF(W55,"*")</f>
        <v>0</v>
      </c>
      <c r="AY55" s="919">
        <f t="shared" ref="AY55:AY64" si="70">+AC55/COUNTIF(W55,"*")</f>
        <v>0</v>
      </c>
      <c r="AZ55" s="919" t="e">
        <f t="shared" ref="AZ55:AZ94" si="71">+AD55/COUNTIF(AD55,"*")</f>
        <v>#DIV/0!</v>
      </c>
      <c r="BA55" s="920" t="e">
        <f t="shared" ref="BA55:BA94" si="72">+AK55/AJ55</f>
        <v>#DIV/0!</v>
      </c>
      <c r="BB55" s="920" t="e">
        <f t="shared" ref="BB55:BB94" si="73">+AL55/AJ55</f>
        <v>#DIV/0!</v>
      </c>
      <c r="BC55" s="920" t="e">
        <f t="shared" ref="BC55:BC94" si="74">+AM55/AJ55</f>
        <v>#DIV/0!</v>
      </c>
      <c r="BD55" s="920" t="e">
        <f t="shared" ref="BD55:BD94" si="75">+AN55/AJ55</f>
        <v>#DIV/0!</v>
      </c>
      <c r="BE55" s="921">
        <v>0.2</v>
      </c>
      <c r="BF55" s="921">
        <v>0.8</v>
      </c>
      <c r="BG55" s="920">
        <f t="shared" ref="BG55:BG94" si="76">+AW55*BE55</f>
        <v>0</v>
      </c>
      <c r="BH55" s="920">
        <f t="shared" ref="BH55:BH94" si="77">+AX55*BE55</f>
        <v>0</v>
      </c>
      <c r="BI55" s="920">
        <f t="shared" ref="BI55:BI94" si="78">+AY55*BE55</f>
        <v>0</v>
      </c>
      <c r="BJ55" s="920" t="e">
        <f t="shared" ref="BJ55:BJ94" si="79">+AZ55*BE55</f>
        <v>#DIV/0!</v>
      </c>
      <c r="BK55" s="920" t="e">
        <f t="shared" ref="BK55:BK94" si="80">+BA55*BF55</f>
        <v>#DIV/0!</v>
      </c>
      <c r="BL55" s="920" t="e">
        <f t="shared" ref="BL55:BL94" si="81">+BB55*BF55</f>
        <v>#DIV/0!</v>
      </c>
      <c r="BM55" s="920" t="e">
        <f t="shared" ref="BM55:BM94" si="82">+BC55*BF55</f>
        <v>#DIV/0!</v>
      </c>
      <c r="BN55" s="920" t="e">
        <f t="shared" ref="BN55:BN94" si="83">+BD55*BF55</f>
        <v>#DIV/0!</v>
      </c>
      <c r="BO55" s="920" t="e">
        <f t="shared" ref="BO55:BO94" si="84">+BG55+BK55</f>
        <v>#DIV/0!</v>
      </c>
      <c r="BP55" s="920" t="e">
        <f t="shared" ref="BP55:BP94" si="85">+BH55+BL55</f>
        <v>#DIV/0!</v>
      </c>
      <c r="BQ55" s="920" t="e">
        <f t="shared" ref="BQ55:BQ94" si="86">+BI55+BM55</f>
        <v>#DIV/0!</v>
      </c>
      <c r="BR55" s="920" t="e">
        <f t="shared" ref="BR55:BR94" si="87">+BJ55+BN55</f>
        <v>#DIV/0!</v>
      </c>
      <c r="BS55" s="2981"/>
      <c r="BT55" s="2981"/>
      <c r="BU55" s="2981"/>
      <c r="BV55" s="2981"/>
      <c r="BW55" s="2981"/>
      <c r="BX55" s="2981"/>
      <c r="BY55" s="2981"/>
      <c r="BZ55" s="2981"/>
      <c r="CA55" s="2980"/>
      <c r="CB55" s="798"/>
      <c r="CC55" s="922"/>
      <c r="CD55" s="923"/>
      <c r="CE55" s="923"/>
      <c r="CF55" s="974"/>
      <c r="CG55" s="975"/>
      <c r="CH55" s="798"/>
      <c r="CI55" s="798"/>
      <c r="CJ55" s="798"/>
      <c r="CK55" s="798"/>
      <c r="CL55" s="798"/>
      <c r="CM55" s="798"/>
      <c r="CN55" s="798"/>
      <c r="CO55" s="798"/>
      <c r="CP55" s="798"/>
      <c r="CQ55" s="798"/>
      <c r="CR55" s="798"/>
      <c r="CS55" s="798"/>
      <c r="CT55" s="798"/>
    </row>
    <row r="56" spans="1:98" ht="15" thickBot="1">
      <c r="A56" s="5382"/>
      <c r="B56" s="5072"/>
      <c r="C56" s="4212"/>
      <c r="D56" s="4211"/>
      <c r="E56" s="4212"/>
      <c r="F56" s="4189"/>
      <c r="G56" s="4189"/>
      <c r="H56" s="4192"/>
      <c r="I56" s="1713"/>
      <c r="J56" s="986"/>
      <c r="K56" s="986"/>
      <c r="L56" s="986"/>
      <c r="M56" s="2979"/>
      <c r="N56" s="4195"/>
      <c r="O56" s="4189"/>
      <c r="P56" s="4192"/>
      <c r="Q56" s="1065"/>
      <c r="R56" s="1066"/>
      <c r="S56" s="1066"/>
      <c r="T56" s="1067"/>
      <c r="U56" s="866"/>
      <c r="V56" s="981">
        <v>11</v>
      </c>
      <c r="W56" s="1068" t="s">
        <v>1887</v>
      </c>
      <c r="X56" s="2952">
        <v>45870</v>
      </c>
      <c r="Y56" s="2952">
        <v>46006</v>
      </c>
      <c r="Z56" s="4192"/>
      <c r="AA56" s="1070"/>
      <c r="AB56" s="989"/>
      <c r="AC56" s="989"/>
      <c r="AD56" s="990"/>
      <c r="AE56" s="871"/>
      <c r="AF56" s="4195"/>
      <c r="AG56" s="4189"/>
      <c r="AH56" s="4189"/>
      <c r="AI56" s="4189"/>
      <c r="AJ56" s="4192"/>
      <c r="AK56" s="2950"/>
      <c r="AL56" s="2950"/>
      <c r="AM56" s="2950"/>
      <c r="AN56" s="2950"/>
      <c r="AO56" s="2949"/>
      <c r="AP56" s="4195"/>
      <c r="AQ56" s="4192"/>
      <c r="AR56" s="881"/>
      <c r="AS56" s="1076" t="e">
        <f t="shared" si="64"/>
        <v>#DIV/0!</v>
      </c>
      <c r="AT56" s="1077" t="e">
        <f t="shared" si="65"/>
        <v>#DIV/0!</v>
      </c>
      <c r="AU56" s="1077" t="e">
        <f t="shared" si="66"/>
        <v>#DIV/0!</v>
      </c>
      <c r="AV56" s="1077" t="e">
        <f t="shared" si="67"/>
        <v>#DIV/0!</v>
      </c>
      <c r="AW56" s="1078">
        <f t="shared" si="68"/>
        <v>0</v>
      </c>
      <c r="AX56" s="1078">
        <f t="shared" si="69"/>
        <v>0</v>
      </c>
      <c r="AY56" s="1078">
        <f t="shared" si="70"/>
        <v>0</v>
      </c>
      <c r="AZ56" s="1078" t="e">
        <f t="shared" si="71"/>
        <v>#DIV/0!</v>
      </c>
      <c r="BA56" s="1079" t="e">
        <f t="shared" si="72"/>
        <v>#DIV/0!</v>
      </c>
      <c r="BB56" s="1079" t="e">
        <f t="shared" si="73"/>
        <v>#DIV/0!</v>
      </c>
      <c r="BC56" s="1079" t="e">
        <f t="shared" si="74"/>
        <v>#DIV/0!</v>
      </c>
      <c r="BD56" s="1079" t="e">
        <f t="shared" si="75"/>
        <v>#DIV/0!</v>
      </c>
      <c r="BE56" s="1080">
        <v>0.2</v>
      </c>
      <c r="BF56" s="1080">
        <v>0.8</v>
      </c>
      <c r="BG56" s="1079">
        <f t="shared" si="76"/>
        <v>0</v>
      </c>
      <c r="BH56" s="1079">
        <f t="shared" si="77"/>
        <v>0</v>
      </c>
      <c r="BI56" s="1079">
        <f t="shared" si="78"/>
        <v>0</v>
      </c>
      <c r="BJ56" s="1079" t="e">
        <f t="shared" si="79"/>
        <v>#DIV/0!</v>
      </c>
      <c r="BK56" s="1079" t="e">
        <f t="shared" si="80"/>
        <v>#DIV/0!</v>
      </c>
      <c r="BL56" s="1079" t="e">
        <f t="shared" si="81"/>
        <v>#DIV/0!</v>
      </c>
      <c r="BM56" s="1079" t="e">
        <f t="shared" si="82"/>
        <v>#DIV/0!</v>
      </c>
      <c r="BN56" s="1079" t="e">
        <f t="shared" si="83"/>
        <v>#DIV/0!</v>
      </c>
      <c r="BO56" s="1079" t="e">
        <f t="shared" si="84"/>
        <v>#DIV/0!</v>
      </c>
      <c r="BP56" s="1079" t="e">
        <f t="shared" si="85"/>
        <v>#DIV/0!</v>
      </c>
      <c r="BQ56" s="1079" t="e">
        <f t="shared" si="86"/>
        <v>#DIV/0!</v>
      </c>
      <c r="BR56" s="1079" t="e">
        <f t="shared" si="87"/>
        <v>#DIV/0!</v>
      </c>
      <c r="BS56" s="2978"/>
      <c r="BT56" s="2978"/>
      <c r="BU56" s="2978"/>
      <c r="BV56" s="2978"/>
      <c r="BW56" s="2978"/>
      <c r="BX56" s="2978"/>
      <c r="BY56" s="2978"/>
      <c r="BZ56" s="2978"/>
      <c r="CA56" s="2977"/>
      <c r="CB56" s="798"/>
      <c r="CC56" s="1081"/>
      <c r="CD56" s="1082"/>
      <c r="CE56" s="1082"/>
      <c r="CF56" s="1083"/>
      <c r="CG56" s="1084"/>
      <c r="CH56" s="798"/>
      <c r="CI56" s="798"/>
      <c r="CJ56" s="798"/>
      <c r="CK56" s="798"/>
      <c r="CL56" s="798"/>
      <c r="CM56" s="798"/>
      <c r="CN56" s="798"/>
      <c r="CO56" s="798"/>
      <c r="CP56" s="798"/>
      <c r="CQ56" s="798"/>
      <c r="CR56" s="798"/>
      <c r="CS56" s="798"/>
      <c r="CT56" s="798"/>
    </row>
    <row r="57" spans="1:98">
      <c r="A57" s="5400">
        <v>5</v>
      </c>
      <c r="B57" s="5401" t="s">
        <v>1911</v>
      </c>
      <c r="C57" s="4210"/>
      <c r="D57" s="4222" t="s">
        <v>1922</v>
      </c>
      <c r="E57" s="4208"/>
      <c r="F57" s="5371" t="s">
        <v>77</v>
      </c>
      <c r="G57" s="5385">
        <v>1513782</v>
      </c>
      <c r="H57" s="5402" t="s">
        <v>66</v>
      </c>
      <c r="I57" s="2961" t="s">
        <v>280</v>
      </c>
      <c r="J57" s="2960" t="s">
        <v>280</v>
      </c>
      <c r="K57" s="2960" t="s">
        <v>280</v>
      </c>
      <c r="L57" s="2960" t="s">
        <v>280</v>
      </c>
      <c r="M57" s="1035"/>
      <c r="N57" s="5391">
        <v>0</v>
      </c>
      <c r="O57" s="5371" t="s">
        <v>296</v>
      </c>
      <c r="P57" s="5372">
        <v>0</v>
      </c>
      <c r="Q57" s="863">
        <v>0</v>
      </c>
      <c r="R57" s="864">
        <v>0</v>
      </c>
      <c r="S57" s="864">
        <v>0</v>
      </c>
      <c r="T57" s="865">
        <v>0</v>
      </c>
      <c r="U57" s="871"/>
      <c r="V57" s="867">
        <v>1</v>
      </c>
      <c r="W57" s="999" t="s">
        <v>1956</v>
      </c>
      <c r="X57" s="2976">
        <v>45717</v>
      </c>
      <c r="Y57" s="2976" t="s">
        <v>1950</v>
      </c>
      <c r="Z57" s="4214" t="s">
        <v>1908</v>
      </c>
      <c r="AA57" s="868"/>
      <c r="AB57" s="869"/>
      <c r="AC57" s="869"/>
      <c r="AD57" s="870"/>
      <c r="AE57" s="871"/>
      <c r="AF57" s="5406" t="s">
        <v>1955</v>
      </c>
      <c r="AG57" s="5408" t="s">
        <v>1954</v>
      </c>
      <c r="AH57" s="5408" t="s">
        <v>1953</v>
      </c>
      <c r="AI57" s="5398" t="s">
        <v>73</v>
      </c>
      <c r="AJ57" s="5399">
        <v>1</v>
      </c>
      <c r="AK57" s="2975">
        <v>0</v>
      </c>
      <c r="AL57" s="2975">
        <v>0</v>
      </c>
      <c r="AM57" s="2975">
        <v>0</v>
      </c>
      <c r="AN57" s="2975">
        <v>0</v>
      </c>
      <c r="AO57" s="2949"/>
      <c r="AP57" s="5394" t="s">
        <v>320</v>
      </c>
      <c r="AQ57" s="5370" t="s">
        <v>356</v>
      </c>
      <c r="AR57" s="881"/>
      <c r="AS57" s="882">
        <f t="shared" si="64"/>
        <v>0</v>
      </c>
      <c r="AT57" s="977">
        <f t="shared" si="65"/>
        <v>0</v>
      </c>
      <c r="AU57" s="977">
        <f t="shared" si="66"/>
        <v>0</v>
      </c>
      <c r="AV57" s="977">
        <f t="shared" si="67"/>
        <v>0</v>
      </c>
      <c r="AW57" s="1014">
        <f t="shared" si="68"/>
        <v>0</v>
      </c>
      <c r="AX57" s="1014">
        <f t="shared" si="69"/>
        <v>0</v>
      </c>
      <c r="AY57" s="1014">
        <f t="shared" si="70"/>
        <v>0</v>
      </c>
      <c r="AZ57" s="1014" t="e">
        <f t="shared" si="71"/>
        <v>#DIV/0!</v>
      </c>
      <c r="BA57" s="978">
        <f t="shared" si="72"/>
        <v>0</v>
      </c>
      <c r="BB57" s="978">
        <f t="shared" si="73"/>
        <v>0</v>
      </c>
      <c r="BC57" s="978">
        <f t="shared" si="74"/>
        <v>0</v>
      </c>
      <c r="BD57" s="978">
        <f t="shared" si="75"/>
        <v>0</v>
      </c>
      <c r="BE57" s="979">
        <v>0.2</v>
      </c>
      <c r="BF57" s="979">
        <v>0.8</v>
      </c>
      <c r="BG57" s="978">
        <f t="shared" si="76"/>
        <v>0</v>
      </c>
      <c r="BH57" s="978">
        <f t="shared" si="77"/>
        <v>0</v>
      </c>
      <c r="BI57" s="978">
        <f t="shared" si="78"/>
        <v>0</v>
      </c>
      <c r="BJ57" s="978" t="e">
        <f t="shared" si="79"/>
        <v>#DIV/0!</v>
      </c>
      <c r="BK57" s="978">
        <f t="shared" si="80"/>
        <v>0</v>
      </c>
      <c r="BL57" s="978">
        <f t="shared" si="81"/>
        <v>0</v>
      </c>
      <c r="BM57" s="978">
        <f t="shared" si="82"/>
        <v>0</v>
      </c>
      <c r="BN57" s="978">
        <f t="shared" si="83"/>
        <v>0</v>
      </c>
      <c r="BO57" s="978">
        <f t="shared" si="84"/>
        <v>0</v>
      </c>
      <c r="BP57" s="885">
        <f t="shared" si="85"/>
        <v>0</v>
      </c>
      <c r="BQ57" s="885">
        <f t="shared" si="86"/>
        <v>0</v>
      </c>
      <c r="BR57" s="885" t="e">
        <f t="shared" si="87"/>
        <v>#DIV/0!</v>
      </c>
      <c r="BS57" s="1015">
        <f>AVERAGEIF(BO57:BO62,"&lt;&gt;#¡DIV/0!")</f>
        <v>0</v>
      </c>
      <c r="BT57" s="1015">
        <f>AVERAGEIF(BP57:BP62,"&lt;&gt;#¡DIV/0!")</f>
        <v>0</v>
      </c>
      <c r="BU57" s="1015">
        <f>AVERAGEIF(BQ57:BQ62,"&lt;&gt;#¡DIV/0!")</f>
        <v>0</v>
      </c>
      <c r="BV57" s="1015" t="e">
        <f>AVERAGEIF(BR57:BR62,"&lt;&gt;#¡DIV/0!")</f>
        <v>#DIV/0!</v>
      </c>
      <c r="BW57" s="888">
        <f>+C57*BS57</f>
        <v>0</v>
      </c>
      <c r="BX57" s="888">
        <f>+C57*BT57</f>
        <v>0</v>
      </c>
      <c r="BY57" s="888">
        <f>+C57*BU57</f>
        <v>0</v>
      </c>
      <c r="BZ57" s="888" t="e">
        <f>+C57*BV57</f>
        <v>#DIV/0!</v>
      </c>
      <c r="CA57" s="1016" t="e">
        <f>SUM(BW57:BZ62)</f>
        <v>#DIV/0!</v>
      </c>
      <c r="CB57" s="798"/>
      <c r="CC57" s="890" t="e">
        <f>+Q57/$N$57</f>
        <v>#DIV/0!</v>
      </c>
      <c r="CD57" s="891" t="e">
        <f>+R57/$N$57</f>
        <v>#DIV/0!</v>
      </c>
      <c r="CE57" s="891" t="e">
        <f>+S57/$N$57</f>
        <v>#DIV/0!</v>
      </c>
      <c r="CF57" s="961" t="e">
        <f>+T57/$N$57</f>
        <v>#DIV/0!</v>
      </c>
      <c r="CG57" s="962" t="e">
        <f>AVERAGE(CC57:CF62)</f>
        <v>#DIV/0!</v>
      </c>
      <c r="CH57" s="798"/>
      <c r="CI57" s="798"/>
      <c r="CJ57" s="798"/>
      <c r="CK57" s="798"/>
      <c r="CL57" s="798"/>
      <c r="CM57" s="798"/>
      <c r="CN57" s="798"/>
      <c r="CO57" s="798"/>
      <c r="CP57" s="798"/>
      <c r="CQ57" s="798"/>
      <c r="CR57" s="798"/>
      <c r="CS57" s="798"/>
      <c r="CT57" s="798"/>
    </row>
    <row r="58" spans="1:98">
      <c r="A58" s="5381"/>
      <c r="B58" s="4170"/>
      <c r="C58" s="4210"/>
      <c r="D58" s="4209"/>
      <c r="E58" s="4210"/>
      <c r="F58" s="4188"/>
      <c r="G58" s="4188"/>
      <c r="H58" s="4191"/>
      <c r="I58" s="899"/>
      <c r="J58" s="900"/>
      <c r="K58" s="900"/>
      <c r="L58" s="900"/>
      <c r="M58" s="925"/>
      <c r="N58" s="4194"/>
      <c r="O58" s="4188"/>
      <c r="P58" s="4191"/>
      <c r="Q58" s="903"/>
      <c r="R58" s="904"/>
      <c r="S58" s="904"/>
      <c r="T58" s="905"/>
      <c r="U58" s="871"/>
      <c r="V58" s="906">
        <v>2</v>
      </c>
      <c r="W58" s="999" t="s">
        <v>1952</v>
      </c>
      <c r="X58" s="2955">
        <v>45870</v>
      </c>
      <c r="Y58" s="2955" t="s">
        <v>1951</v>
      </c>
      <c r="Z58" s="4191"/>
      <c r="AA58" s="907"/>
      <c r="AB58" s="908"/>
      <c r="AC58" s="908"/>
      <c r="AD58" s="909"/>
      <c r="AE58" s="871"/>
      <c r="AF58" s="4194"/>
      <c r="AG58" s="4188"/>
      <c r="AH58" s="4188"/>
      <c r="AI58" s="4188"/>
      <c r="AJ58" s="4191"/>
      <c r="AK58" s="2950"/>
      <c r="AL58" s="2954"/>
      <c r="AM58" s="2954"/>
      <c r="AN58" s="2950"/>
      <c r="AO58" s="2949"/>
      <c r="AP58" s="4194"/>
      <c r="AQ58" s="4191"/>
      <c r="AR58" s="881"/>
      <c r="AS58" s="917" t="e">
        <f t="shared" si="64"/>
        <v>#DIV/0!</v>
      </c>
      <c r="AT58" s="918" t="e">
        <f t="shared" si="65"/>
        <v>#DIV/0!</v>
      </c>
      <c r="AU58" s="918" t="e">
        <f t="shared" si="66"/>
        <v>#DIV/0!</v>
      </c>
      <c r="AV58" s="918" t="e">
        <f t="shared" si="67"/>
        <v>#DIV/0!</v>
      </c>
      <c r="AW58" s="919">
        <f t="shared" si="68"/>
        <v>0</v>
      </c>
      <c r="AX58" s="919">
        <f t="shared" si="69"/>
        <v>0</v>
      </c>
      <c r="AY58" s="919">
        <f t="shared" si="70"/>
        <v>0</v>
      </c>
      <c r="AZ58" s="919" t="e">
        <f t="shared" si="71"/>
        <v>#DIV/0!</v>
      </c>
      <c r="BA58" s="920" t="e">
        <f t="shared" si="72"/>
        <v>#DIV/0!</v>
      </c>
      <c r="BB58" s="920" t="e">
        <f t="shared" si="73"/>
        <v>#DIV/0!</v>
      </c>
      <c r="BC58" s="920" t="e">
        <f t="shared" si="74"/>
        <v>#DIV/0!</v>
      </c>
      <c r="BD58" s="920" t="e">
        <f t="shared" si="75"/>
        <v>#DIV/0!</v>
      </c>
      <c r="BE58" s="921">
        <v>0.2</v>
      </c>
      <c r="BF58" s="921">
        <v>0.8</v>
      </c>
      <c r="BG58" s="920">
        <f t="shared" si="76"/>
        <v>0</v>
      </c>
      <c r="BH58" s="920">
        <f t="shared" si="77"/>
        <v>0</v>
      </c>
      <c r="BI58" s="920">
        <f t="shared" si="78"/>
        <v>0</v>
      </c>
      <c r="BJ58" s="920" t="e">
        <f t="shared" si="79"/>
        <v>#DIV/0!</v>
      </c>
      <c r="BK58" s="920" t="e">
        <f t="shared" si="80"/>
        <v>#DIV/0!</v>
      </c>
      <c r="BL58" s="920" t="e">
        <f t="shared" si="81"/>
        <v>#DIV/0!</v>
      </c>
      <c r="BM58" s="920" t="e">
        <f t="shared" si="82"/>
        <v>#DIV/0!</v>
      </c>
      <c r="BN58" s="920" t="e">
        <f t="shared" si="83"/>
        <v>#DIV/0!</v>
      </c>
      <c r="BO58" s="920" t="e">
        <f t="shared" si="84"/>
        <v>#DIV/0!</v>
      </c>
      <c r="BP58" s="920" t="e">
        <f t="shared" si="85"/>
        <v>#DIV/0!</v>
      </c>
      <c r="BQ58" s="920" t="e">
        <f t="shared" si="86"/>
        <v>#DIV/0!</v>
      </c>
      <c r="BR58" s="920" t="e">
        <f t="shared" si="87"/>
        <v>#DIV/0!</v>
      </c>
      <c r="BS58" s="842"/>
      <c r="BT58" s="842"/>
      <c r="BU58" s="842"/>
      <c r="BV58" s="842"/>
      <c r="BW58" s="842"/>
      <c r="BX58" s="842"/>
      <c r="BY58" s="842"/>
      <c r="BZ58" s="842"/>
      <c r="CA58" s="830"/>
      <c r="CB58" s="798"/>
      <c r="CC58" s="922"/>
      <c r="CD58" s="923"/>
      <c r="CE58" s="923"/>
      <c r="CF58" s="974"/>
      <c r="CG58" s="975"/>
      <c r="CH58" s="798"/>
      <c r="CI58" s="798"/>
      <c r="CJ58" s="798"/>
      <c r="CK58" s="798"/>
      <c r="CL58" s="798"/>
      <c r="CM58" s="798"/>
      <c r="CN58" s="798"/>
      <c r="CO58" s="798"/>
      <c r="CP58" s="798"/>
      <c r="CQ58" s="798"/>
      <c r="CR58" s="798"/>
      <c r="CS58" s="798"/>
      <c r="CT58" s="798"/>
    </row>
    <row r="59" spans="1:98">
      <c r="A59" s="5381"/>
      <c r="B59" s="4170"/>
      <c r="C59" s="4210"/>
      <c r="D59" s="4209"/>
      <c r="E59" s="4210"/>
      <c r="F59" s="4188"/>
      <c r="G59" s="4188"/>
      <c r="H59" s="4191"/>
      <c r="I59" s="899"/>
      <c r="J59" s="900"/>
      <c r="K59" s="900"/>
      <c r="L59" s="900"/>
      <c r="M59" s="925"/>
      <c r="N59" s="4194"/>
      <c r="O59" s="4188"/>
      <c r="P59" s="4191"/>
      <c r="Q59" s="903"/>
      <c r="R59" s="904"/>
      <c r="S59" s="904"/>
      <c r="T59" s="905"/>
      <c r="U59" s="871"/>
      <c r="V59" s="906">
        <v>3</v>
      </c>
      <c r="W59" s="999" t="s">
        <v>1860</v>
      </c>
      <c r="X59" s="2955">
        <v>45780</v>
      </c>
      <c r="Y59" s="2955" t="s">
        <v>1950</v>
      </c>
      <c r="Z59" s="4191"/>
      <c r="AA59" s="907"/>
      <c r="AB59" s="908"/>
      <c r="AC59" s="908"/>
      <c r="AD59" s="909"/>
      <c r="AE59" s="871"/>
      <c r="AF59" s="4194"/>
      <c r="AG59" s="4188"/>
      <c r="AH59" s="4188"/>
      <c r="AI59" s="4188"/>
      <c r="AJ59" s="4191"/>
      <c r="AK59" s="2950"/>
      <c r="AL59" s="2954"/>
      <c r="AM59" s="2954"/>
      <c r="AN59" s="2950"/>
      <c r="AO59" s="2949"/>
      <c r="AP59" s="4194"/>
      <c r="AQ59" s="4191"/>
      <c r="AR59" s="881"/>
      <c r="AS59" s="917" t="e">
        <f t="shared" si="64"/>
        <v>#DIV/0!</v>
      </c>
      <c r="AT59" s="918" t="e">
        <f t="shared" si="65"/>
        <v>#DIV/0!</v>
      </c>
      <c r="AU59" s="918" t="e">
        <f t="shared" si="66"/>
        <v>#DIV/0!</v>
      </c>
      <c r="AV59" s="918" t="e">
        <f t="shared" si="67"/>
        <v>#DIV/0!</v>
      </c>
      <c r="AW59" s="919">
        <f t="shared" si="68"/>
        <v>0</v>
      </c>
      <c r="AX59" s="919">
        <f t="shared" si="69"/>
        <v>0</v>
      </c>
      <c r="AY59" s="919">
        <f t="shared" si="70"/>
        <v>0</v>
      </c>
      <c r="AZ59" s="919" t="e">
        <f t="shared" si="71"/>
        <v>#DIV/0!</v>
      </c>
      <c r="BA59" s="920" t="e">
        <f t="shared" si="72"/>
        <v>#DIV/0!</v>
      </c>
      <c r="BB59" s="920" t="e">
        <f t="shared" si="73"/>
        <v>#DIV/0!</v>
      </c>
      <c r="BC59" s="920" t="e">
        <f t="shared" si="74"/>
        <v>#DIV/0!</v>
      </c>
      <c r="BD59" s="920" t="e">
        <f t="shared" si="75"/>
        <v>#DIV/0!</v>
      </c>
      <c r="BE59" s="921">
        <v>0.2</v>
      </c>
      <c r="BF59" s="921">
        <v>0.8</v>
      </c>
      <c r="BG59" s="920">
        <f t="shared" si="76"/>
        <v>0</v>
      </c>
      <c r="BH59" s="920">
        <f t="shared" si="77"/>
        <v>0</v>
      </c>
      <c r="BI59" s="920">
        <f t="shared" si="78"/>
        <v>0</v>
      </c>
      <c r="BJ59" s="920" t="e">
        <f t="shared" si="79"/>
        <v>#DIV/0!</v>
      </c>
      <c r="BK59" s="920" t="e">
        <f t="shared" si="80"/>
        <v>#DIV/0!</v>
      </c>
      <c r="BL59" s="920" t="e">
        <f t="shared" si="81"/>
        <v>#DIV/0!</v>
      </c>
      <c r="BM59" s="920" t="e">
        <f t="shared" si="82"/>
        <v>#DIV/0!</v>
      </c>
      <c r="BN59" s="920" t="e">
        <f t="shared" si="83"/>
        <v>#DIV/0!</v>
      </c>
      <c r="BO59" s="920" t="e">
        <f t="shared" si="84"/>
        <v>#DIV/0!</v>
      </c>
      <c r="BP59" s="920" t="e">
        <f t="shared" si="85"/>
        <v>#DIV/0!</v>
      </c>
      <c r="BQ59" s="920" t="e">
        <f t="shared" si="86"/>
        <v>#DIV/0!</v>
      </c>
      <c r="BR59" s="920" t="e">
        <f t="shared" si="87"/>
        <v>#DIV/0!</v>
      </c>
      <c r="BS59" s="842"/>
      <c r="BT59" s="842"/>
      <c r="BU59" s="842"/>
      <c r="BV59" s="842"/>
      <c r="BW59" s="842"/>
      <c r="BX59" s="842"/>
      <c r="BY59" s="842"/>
      <c r="BZ59" s="842"/>
      <c r="CA59" s="830"/>
      <c r="CB59" s="798"/>
      <c r="CC59" s="922"/>
      <c r="CD59" s="923"/>
      <c r="CE59" s="923"/>
      <c r="CF59" s="974"/>
      <c r="CG59" s="975"/>
      <c r="CH59" s="798"/>
      <c r="CI59" s="798"/>
      <c r="CJ59" s="798"/>
      <c r="CK59" s="798"/>
      <c r="CL59" s="798"/>
      <c r="CM59" s="798"/>
      <c r="CN59" s="798"/>
      <c r="CO59" s="798"/>
      <c r="CP59" s="798"/>
      <c r="CQ59" s="798"/>
      <c r="CR59" s="798"/>
      <c r="CS59" s="798"/>
      <c r="CT59" s="798"/>
    </row>
    <row r="60" spans="1:98">
      <c r="A60" s="5381"/>
      <c r="B60" s="4170"/>
      <c r="C60" s="4210"/>
      <c r="D60" s="4209"/>
      <c r="E60" s="4210"/>
      <c r="F60" s="4188"/>
      <c r="G60" s="4188"/>
      <c r="H60" s="4191"/>
      <c r="I60" s="899"/>
      <c r="J60" s="900"/>
      <c r="K60" s="900"/>
      <c r="L60" s="900"/>
      <c r="M60" s="925"/>
      <c r="N60" s="4194"/>
      <c r="O60" s="4188"/>
      <c r="P60" s="4191"/>
      <c r="Q60" s="903"/>
      <c r="R60" s="904"/>
      <c r="S60" s="904"/>
      <c r="T60" s="905"/>
      <c r="U60" s="871"/>
      <c r="V60" s="906">
        <v>4</v>
      </c>
      <c r="W60" s="898" t="s">
        <v>1889</v>
      </c>
      <c r="X60" s="2626">
        <v>45870</v>
      </c>
      <c r="Y60" s="2626" t="s">
        <v>1949</v>
      </c>
      <c r="Z60" s="4191"/>
      <c r="AA60" s="907"/>
      <c r="AB60" s="908"/>
      <c r="AC60" s="908"/>
      <c r="AD60" s="909"/>
      <c r="AE60" s="871"/>
      <c r="AF60" s="4194"/>
      <c r="AG60" s="4188"/>
      <c r="AH60" s="4188"/>
      <c r="AI60" s="4188"/>
      <c r="AJ60" s="4191"/>
      <c r="AK60" s="2950"/>
      <c r="AL60" s="2954"/>
      <c r="AM60" s="2954"/>
      <c r="AN60" s="2950"/>
      <c r="AO60" s="2949"/>
      <c r="AP60" s="4194"/>
      <c r="AQ60" s="4191"/>
      <c r="AR60" s="881"/>
      <c r="AS60" s="917" t="e">
        <f t="shared" si="64"/>
        <v>#DIV/0!</v>
      </c>
      <c r="AT60" s="918" t="e">
        <f t="shared" si="65"/>
        <v>#DIV/0!</v>
      </c>
      <c r="AU60" s="918" t="e">
        <f t="shared" si="66"/>
        <v>#DIV/0!</v>
      </c>
      <c r="AV60" s="918" t="e">
        <f t="shared" si="67"/>
        <v>#DIV/0!</v>
      </c>
      <c r="AW60" s="919">
        <f t="shared" si="68"/>
        <v>0</v>
      </c>
      <c r="AX60" s="919">
        <f t="shared" si="69"/>
        <v>0</v>
      </c>
      <c r="AY60" s="919">
        <f t="shared" si="70"/>
        <v>0</v>
      </c>
      <c r="AZ60" s="919" t="e">
        <f t="shared" si="71"/>
        <v>#DIV/0!</v>
      </c>
      <c r="BA60" s="920" t="e">
        <f t="shared" si="72"/>
        <v>#DIV/0!</v>
      </c>
      <c r="BB60" s="920" t="e">
        <f t="shared" si="73"/>
        <v>#DIV/0!</v>
      </c>
      <c r="BC60" s="920" t="e">
        <f t="shared" si="74"/>
        <v>#DIV/0!</v>
      </c>
      <c r="BD60" s="920" t="e">
        <f t="shared" si="75"/>
        <v>#DIV/0!</v>
      </c>
      <c r="BE60" s="921">
        <v>0.2</v>
      </c>
      <c r="BF60" s="921">
        <v>0.8</v>
      </c>
      <c r="BG60" s="920">
        <f t="shared" si="76"/>
        <v>0</v>
      </c>
      <c r="BH60" s="920">
        <f t="shared" si="77"/>
        <v>0</v>
      </c>
      <c r="BI60" s="920">
        <f t="shared" si="78"/>
        <v>0</v>
      </c>
      <c r="BJ60" s="920" t="e">
        <f t="shared" si="79"/>
        <v>#DIV/0!</v>
      </c>
      <c r="BK60" s="920" t="e">
        <f t="shared" si="80"/>
        <v>#DIV/0!</v>
      </c>
      <c r="BL60" s="920" t="e">
        <f t="shared" si="81"/>
        <v>#DIV/0!</v>
      </c>
      <c r="BM60" s="920" t="e">
        <f t="shared" si="82"/>
        <v>#DIV/0!</v>
      </c>
      <c r="BN60" s="920" t="e">
        <f t="shared" si="83"/>
        <v>#DIV/0!</v>
      </c>
      <c r="BO60" s="920" t="e">
        <f t="shared" si="84"/>
        <v>#DIV/0!</v>
      </c>
      <c r="BP60" s="920" t="e">
        <f t="shared" si="85"/>
        <v>#DIV/0!</v>
      </c>
      <c r="BQ60" s="920" t="e">
        <f t="shared" si="86"/>
        <v>#DIV/0!</v>
      </c>
      <c r="BR60" s="920" t="e">
        <f t="shared" si="87"/>
        <v>#DIV/0!</v>
      </c>
      <c r="BS60" s="842"/>
      <c r="BT60" s="842"/>
      <c r="BU60" s="842"/>
      <c r="BV60" s="842"/>
      <c r="BW60" s="842"/>
      <c r="BX60" s="842"/>
      <c r="BY60" s="842"/>
      <c r="BZ60" s="842"/>
      <c r="CA60" s="830"/>
      <c r="CB60" s="798"/>
      <c r="CC60" s="922"/>
      <c r="CD60" s="923"/>
      <c r="CE60" s="923"/>
      <c r="CF60" s="974"/>
      <c r="CG60" s="975"/>
      <c r="CH60" s="798"/>
      <c r="CI60" s="798"/>
      <c r="CJ60" s="798"/>
      <c r="CK60" s="798"/>
      <c r="CL60" s="798"/>
      <c r="CM60" s="798"/>
      <c r="CN60" s="798"/>
      <c r="CO60" s="798"/>
      <c r="CP60" s="798"/>
      <c r="CQ60" s="798"/>
      <c r="CR60" s="798"/>
      <c r="CS60" s="798"/>
      <c r="CT60" s="798"/>
    </row>
    <row r="61" spans="1:98">
      <c r="A61" s="5381"/>
      <c r="B61" s="4170"/>
      <c r="C61" s="4210"/>
      <c r="D61" s="4209"/>
      <c r="E61" s="4210"/>
      <c r="F61" s="4188"/>
      <c r="G61" s="4188"/>
      <c r="H61" s="4191"/>
      <c r="I61" s="899"/>
      <c r="J61" s="900"/>
      <c r="K61" s="900"/>
      <c r="L61" s="900"/>
      <c r="M61" s="925"/>
      <c r="N61" s="4194"/>
      <c r="O61" s="4188"/>
      <c r="P61" s="4191"/>
      <c r="Q61" s="903"/>
      <c r="R61" s="904"/>
      <c r="S61" s="904"/>
      <c r="T61" s="905"/>
      <c r="U61" s="871"/>
      <c r="V61" s="906">
        <v>5</v>
      </c>
      <c r="W61" s="898" t="s">
        <v>1914</v>
      </c>
      <c r="X61" s="2626">
        <v>45916</v>
      </c>
      <c r="Y61" s="2626" t="s">
        <v>1912</v>
      </c>
      <c r="Z61" s="4191"/>
      <c r="AA61" s="907"/>
      <c r="AB61" s="908"/>
      <c r="AC61" s="908"/>
      <c r="AD61" s="909"/>
      <c r="AE61" s="871"/>
      <c r="AF61" s="4194"/>
      <c r="AG61" s="4188"/>
      <c r="AH61" s="4188"/>
      <c r="AI61" s="4188"/>
      <c r="AJ61" s="4191"/>
      <c r="AK61" s="2950"/>
      <c r="AL61" s="2954"/>
      <c r="AM61" s="2954"/>
      <c r="AN61" s="2950"/>
      <c r="AO61" s="2949"/>
      <c r="AP61" s="4194"/>
      <c r="AQ61" s="4191"/>
      <c r="AR61" s="881"/>
      <c r="AS61" s="917" t="e">
        <f t="shared" si="64"/>
        <v>#DIV/0!</v>
      </c>
      <c r="AT61" s="918" t="e">
        <f t="shared" si="65"/>
        <v>#DIV/0!</v>
      </c>
      <c r="AU61" s="918" t="e">
        <f t="shared" si="66"/>
        <v>#DIV/0!</v>
      </c>
      <c r="AV61" s="918" t="e">
        <f t="shared" si="67"/>
        <v>#DIV/0!</v>
      </c>
      <c r="AW61" s="919">
        <f t="shared" si="68"/>
        <v>0</v>
      </c>
      <c r="AX61" s="919">
        <f t="shared" si="69"/>
        <v>0</v>
      </c>
      <c r="AY61" s="919">
        <f t="shared" si="70"/>
        <v>0</v>
      </c>
      <c r="AZ61" s="919" t="e">
        <f t="shared" si="71"/>
        <v>#DIV/0!</v>
      </c>
      <c r="BA61" s="920" t="e">
        <f t="shared" si="72"/>
        <v>#DIV/0!</v>
      </c>
      <c r="BB61" s="920" t="e">
        <f t="shared" si="73"/>
        <v>#DIV/0!</v>
      </c>
      <c r="BC61" s="920" t="e">
        <f t="shared" si="74"/>
        <v>#DIV/0!</v>
      </c>
      <c r="BD61" s="920" t="e">
        <f t="shared" si="75"/>
        <v>#DIV/0!</v>
      </c>
      <c r="BE61" s="921">
        <v>0.2</v>
      </c>
      <c r="BF61" s="921">
        <v>0.8</v>
      </c>
      <c r="BG61" s="920">
        <f t="shared" si="76"/>
        <v>0</v>
      </c>
      <c r="BH61" s="920">
        <f t="shared" si="77"/>
        <v>0</v>
      </c>
      <c r="BI61" s="920">
        <f t="shared" si="78"/>
        <v>0</v>
      </c>
      <c r="BJ61" s="920" t="e">
        <f t="shared" si="79"/>
        <v>#DIV/0!</v>
      </c>
      <c r="BK61" s="920" t="e">
        <f t="shared" si="80"/>
        <v>#DIV/0!</v>
      </c>
      <c r="BL61" s="920" t="e">
        <f t="shared" si="81"/>
        <v>#DIV/0!</v>
      </c>
      <c r="BM61" s="920" t="e">
        <f t="shared" si="82"/>
        <v>#DIV/0!</v>
      </c>
      <c r="BN61" s="920" t="e">
        <f t="shared" si="83"/>
        <v>#DIV/0!</v>
      </c>
      <c r="BO61" s="920" t="e">
        <f t="shared" si="84"/>
        <v>#DIV/0!</v>
      </c>
      <c r="BP61" s="920" t="e">
        <f t="shared" si="85"/>
        <v>#DIV/0!</v>
      </c>
      <c r="BQ61" s="920" t="e">
        <f t="shared" si="86"/>
        <v>#DIV/0!</v>
      </c>
      <c r="BR61" s="920" t="e">
        <f t="shared" si="87"/>
        <v>#DIV/0!</v>
      </c>
      <c r="BS61" s="842"/>
      <c r="BT61" s="842"/>
      <c r="BU61" s="842"/>
      <c r="BV61" s="842"/>
      <c r="BW61" s="842"/>
      <c r="BX61" s="842"/>
      <c r="BY61" s="842"/>
      <c r="BZ61" s="842"/>
      <c r="CA61" s="830"/>
      <c r="CB61" s="798"/>
      <c r="CC61" s="922"/>
      <c r="CD61" s="923"/>
      <c r="CE61" s="923"/>
      <c r="CF61" s="974"/>
      <c r="CG61" s="975"/>
      <c r="CH61" s="798"/>
      <c r="CI61" s="798"/>
      <c r="CJ61" s="798"/>
      <c r="CK61" s="798"/>
      <c r="CL61" s="798"/>
      <c r="CM61" s="798"/>
      <c r="CN61" s="798"/>
      <c r="CO61" s="798"/>
      <c r="CP61" s="798"/>
      <c r="CQ61" s="798"/>
      <c r="CR61" s="798"/>
      <c r="CS61" s="798"/>
      <c r="CT61" s="798"/>
    </row>
    <row r="62" spans="1:98" ht="15" thickBot="1">
      <c r="A62" s="5381"/>
      <c r="B62" s="4170"/>
      <c r="C62" s="4210"/>
      <c r="D62" s="4209"/>
      <c r="E62" s="4210"/>
      <c r="F62" s="4189"/>
      <c r="G62" s="4189"/>
      <c r="H62" s="4191"/>
      <c r="I62" s="931"/>
      <c r="J62" s="932"/>
      <c r="K62" s="932"/>
      <c r="L62" s="932"/>
      <c r="M62" s="925"/>
      <c r="N62" s="4194"/>
      <c r="O62" s="4188"/>
      <c r="P62" s="4191"/>
      <c r="Q62" s="903"/>
      <c r="R62" s="904"/>
      <c r="S62" s="904"/>
      <c r="T62" s="905"/>
      <c r="U62" s="871"/>
      <c r="V62" s="906">
        <v>6</v>
      </c>
      <c r="W62" s="898" t="s">
        <v>1913</v>
      </c>
      <c r="X62" s="2626">
        <v>46692</v>
      </c>
      <c r="Y62" s="2626" t="s">
        <v>1942</v>
      </c>
      <c r="Z62" s="4191"/>
      <c r="AA62" s="907"/>
      <c r="AB62" s="908"/>
      <c r="AC62" s="908"/>
      <c r="AD62" s="909"/>
      <c r="AE62" s="871"/>
      <c r="AF62" s="4242"/>
      <c r="AG62" s="4218"/>
      <c r="AH62" s="4218"/>
      <c r="AI62" s="4218"/>
      <c r="AJ62" s="4221"/>
      <c r="AK62" s="2950"/>
      <c r="AL62" s="2954"/>
      <c r="AM62" s="2954"/>
      <c r="AN62" s="2950"/>
      <c r="AO62" s="2949"/>
      <c r="AP62" s="4194"/>
      <c r="AQ62" s="4191"/>
      <c r="AR62" s="881"/>
      <c r="AS62" s="917" t="e">
        <f t="shared" si="64"/>
        <v>#DIV/0!</v>
      </c>
      <c r="AT62" s="918" t="e">
        <f t="shared" si="65"/>
        <v>#DIV/0!</v>
      </c>
      <c r="AU62" s="918" t="e">
        <f t="shared" si="66"/>
        <v>#DIV/0!</v>
      </c>
      <c r="AV62" s="918" t="e">
        <f t="shared" si="67"/>
        <v>#DIV/0!</v>
      </c>
      <c r="AW62" s="919">
        <f t="shared" si="68"/>
        <v>0</v>
      </c>
      <c r="AX62" s="919">
        <f t="shared" si="69"/>
        <v>0</v>
      </c>
      <c r="AY62" s="919">
        <f t="shared" si="70"/>
        <v>0</v>
      </c>
      <c r="AZ62" s="919" t="e">
        <f t="shared" si="71"/>
        <v>#DIV/0!</v>
      </c>
      <c r="BA62" s="920" t="e">
        <f t="shared" si="72"/>
        <v>#DIV/0!</v>
      </c>
      <c r="BB62" s="920" t="e">
        <f t="shared" si="73"/>
        <v>#DIV/0!</v>
      </c>
      <c r="BC62" s="920" t="e">
        <f t="shared" si="74"/>
        <v>#DIV/0!</v>
      </c>
      <c r="BD62" s="920" t="e">
        <f t="shared" si="75"/>
        <v>#DIV/0!</v>
      </c>
      <c r="BE62" s="921">
        <v>0.2</v>
      </c>
      <c r="BF62" s="921">
        <v>0.8</v>
      </c>
      <c r="BG62" s="920">
        <f t="shared" si="76"/>
        <v>0</v>
      </c>
      <c r="BH62" s="920">
        <f t="shared" si="77"/>
        <v>0</v>
      </c>
      <c r="BI62" s="920">
        <f t="shared" si="78"/>
        <v>0</v>
      </c>
      <c r="BJ62" s="920" t="e">
        <f t="shared" si="79"/>
        <v>#DIV/0!</v>
      </c>
      <c r="BK62" s="920" t="e">
        <f t="shared" si="80"/>
        <v>#DIV/0!</v>
      </c>
      <c r="BL62" s="920" t="e">
        <f t="shared" si="81"/>
        <v>#DIV/0!</v>
      </c>
      <c r="BM62" s="920" t="e">
        <f t="shared" si="82"/>
        <v>#DIV/0!</v>
      </c>
      <c r="BN62" s="920" t="e">
        <f t="shared" si="83"/>
        <v>#DIV/0!</v>
      </c>
      <c r="BO62" s="920" t="e">
        <f t="shared" si="84"/>
        <v>#DIV/0!</v>
      </c>
      <c r="BP62" s="920" t="e">
        <f t="shared" si="85"/>
        <v>#DIV/0!</v>
      </c>
      <c r="BQ62" s="920" t="e">
        <f t="shared" si="86"/>
        <v>#DIV/0!</v>
      </c>
      <c r="BR62" s="920" t="e">
        <f t="shared" si="87"/>
        <v>#DIV/0!</v>
      </c>
      <c r="BS62" s="842"/>
      <c r="BT62" s="842"/>
      <c r="BU62" s="842"/>
      <c r="BV62" s="842"/>
      <c r="BW62" s="842"/>
      <c r="BX62" s="842"/>
      <c r="BY62" s="842"/>
      <c r="BZ62" s="842"/>
      <c r="CA62" s="830"/>
      <c r="CB62" s="798"/>
      <c r="CC62" s="922"/>
      <c r="CD62" s="923"/>
      <c r="CE62" s="923"/>
      <c r="CF62" s="974"/>
      <c r="CG62" s="975"/>
      <c r="CH62" s="798"/>
      <c r="CI62" s="798"/>
      <c r="CJ62" s="798"/>
      <c r="CK62" s="798"/>
      <c r="CL62" s="798"/>
      <c r="CM62" s="798"/>
      <c r="CN62" s="798"/>
      <c r="CO62" s="798"/>
      <c r="CP62" s="798"/>
      <c r="CQ62" s="798"/>
      <c r="CR62" s="798"/>
      <c r="CS62" s="798"/>
      <c r="CT62" s="798"/>
    </row>
    <row r="63" spans="1:98" ht="27.6">
      <c r="A63" s="5380">
        <v>6</v>
      </c>
      <c r="B63" s="5388" t="s">
        <v>1911</v>
      </c>
      <c r="C63" s="4208"/>
      <c r="D63" s="4222" t="s">
        <v>1922</v>
      </c>
      <c r="E63" s="4208"/>
      <c r="F63" s="858" t="s">
        <v>65</v>
      </c>
      <c r="G63" s="950">
        <v>1000</v>
      </c>
      <c r="H63" s="5386" t="s">
        <v>66</v>
      </c>
      <c r="I63" s="2965" t="s">
        <v>280</v>
      </c>
      <c r="J63" s="2964" t="s">
        <v>1948</v>
      </c>
      <c r="K63" s="2964" t="s">
        <v>280</v>
      </c>
      <c r="L63" s="2964" t="s">
        <v>280</v>
      </c>
      <c r="M63" s="1035"/>
      <c r="N63" s="5391">
        <v>0</v>
      </c>
      <c r="O63" s="5371" t="s">
        <v>296</v>
      </c>
      <c r="P63" s="5372">
        <v>0</v>
      </c>
      <c r="Q63" s="863">
        <v>0</v>
      </c>
      <c r="R63" s="864">
        <v>0</v>
      </c>
      <c r="S63" s="864">
        <v>0</v>
      </c>
      <c r="T63" s="865">
        <v>0</v>
      </c>
      <c r="U63" s="871"/>
      <c r="V63" s="867">
        <v>1</v>
      </c>
      <c r="W63" s="858" t="s">
        <v>1919</v>
      </c>
      <c r="X63" s="2963">
        <v>45566</v>
      </c>
      <c r="Y63" s="2963" t="s">
        <v>1947</v>
      </c>
      <c r="Z63" s="4214" t="s">
        <v>1908</v>
      </c>
      <c r="AA63" s="868"/>
      <c r="AB63" s="869"/>
      <c r="AC63" s="869"/>
      <c r="AD63" s="870"/>
      <c r="AE63" s="871"/>
      <c r="AF63" s="5397" t="s">
        <v>1946</v>
      </c>
      <c r="AG63" s="5398" t="s">
        <v>1945</v>
      </c>
      <c r="AH63" s="5398" t="s">
        <v>1944</v>
      </c>
      <c r="AI63" s="5398" t="s">
        <v>73</v>
      </c>
      <c r="AJ63" s="5399">
        <v>1000</v>
      </c>
      <c r="AK63" s="2962">
        <v>490</v>
      </c>
      <c r="AL63" s="2962">
        <v>455</v>
      </c>
      <c r="AM63" s="2962">
        <v>0</v>
      </c>
      <c r="AN63" s="2962">
        <v>0</v>
      </c>
      <c r="AO63" s="2957"/>
      <c r="AP63" s="5393" t="s">
        <v>320</v>
      </c>
      <c r="AQ63" s="5395" t="s">
        <v>356</v>
      </c>
      <c r="AR63" s="881"/>
      <c r="AS63" s="882">
        <f t="shared" si="64"/>
        <v>0</v>
      </c>
      <c r="AT63" s="977">
        <f t="shared" si="65"/>
        <v>0.4</v>
      </c>
      <c r="AU63" s="977">
        <f t="shared" si="66"/>
        <v>0</v>
      </c>
      <c r="AV63" s="977">
        <f t="shared" si="67"/>
        <v>0</v>
      </c>
      <c r="AW63" s="1014">
        <f t="shared" si="68"/>
        <v>0</v>
      </c>
      <c r="AX63" s="1014">
        <f t="shared" si="69"/>
        <v>0</v>
      </c>
      <c r="AY63" s="1014">
        <f t="shared" si="70"/>
        <v>0</v>
      </c>
      <c r="AZ63" s="1014" t="e">
        <f t="shared" si="71"/>
        <v>#DIV/0!</v>
      </c>
      <c r="BA63" s="978">
        <f t="shared" si="72"/>
        <v>0.49</v>
      </c>
      <c r="BB63" s="978">
        <f t="shared" si="73"/>
        <v>0.45500000000000002</v>
      </c>
      <c r="BC63" s="978">
        <f t="shared" si="74"/>
        <v>0</v>
      </c>
      <c r="BD63" s="978">
        <f t="shared" si="75"/>
        <v>0</v>
      </c>
      <c r="BE63" s="979">
        <v>0.2</v>
      </c>
      <c r="BF63" s="979">
        <v>0.8</v>
      </c>
      <c r="BG63" s="978">
        <f t="shared" si="76"/>
        <v>0</v>
      </c>
      <c r="BH63" s="978">
        <f t="shared" si="77"/>
        <v>0</v>
      </c>
      <c r="BI63" s="978">
        <f t="shared" si="78"/>
        <v>0</v>
      </c>
      <c r="BJ63" s="978" t="e">
        <f t="shared" si="79"/>
        <v>#DIV/0!</v>
      </c>
      <c r="BK63" s="978">
        <f t="shared" si="80"/>
        <v>0.39200000000000002</v>
      </c>
      <c r="BL63" s="978">
        <f t="shared" si="81"/>
        <v>0.36400000000000005</v>
      </c>
      <c r="BM63" s="978">
        <f t="shared" si="82"/>
        <v>0</v>
      </c>
      <c r="BN63" s="978">
        <f t="shared" si="83"/>
        <v>0</v>
      </c>
      <c r="BO63" s="978">
        <f t="shared" si="84"/>
        <v>0.39200000000000002</v>
      </c>
      <c r="BP63" s="885">
        <f t="shared" si="85"/>
        <v>0.36400000000000005</v>
      </c>
      <c r="BQ63" s="885">
        <f t="shared" si="86"/>
        <v>0</v>
      </c>
      <c r="BR63" s="885" t="e">
        <f t="shared" si="87"/>
        <v>#DIV/0!</v>
      </c>
      <c r="BS63" s="1015" t="e">
        <f>AVERAGEIF(BO63:BO67,"&lt;&gt;#¡DIV/0!")</f>
        <v>#REF!</v>
      </c>
      <c r="BT63" s="1015" t="e">
        <f>AVERAGEIF(BP63:BP67,"&lt;&gt;#¡DIV/0!")</f>
        <v>#REF!</v>
      </c>
      <c r="BU63" s="1015" t="e">
        <f>AVERAGEIF(BQ63:BQ67,"&lt;&gt;#¡DIV/0!")</f>
        <v>#REF!</v>
      </c>
      <c r="BV63" s="1015" t="e">
        <f>AVERAGEIF(BR63:BR67,"&lt;&gt;#¡DIV/0!")</f>
        <v>#DIV/0!</v>
      </c>
      <c r="BW63" s="888" t="e">
        <f>+C63*BS63</f>
        <v>#REF!</v>
      </c>
      <c r="BX63" s="888" t="e">
        <f>+C63*BT63</f>
        <v>#REF!</v>
      </c>
      <c r="BY63" s="888" t="e">
        <f>+C63*BU63</f>
        <v>#REF!</v>
      </c>
      <c r="BZ63" s="888" t="e">
        <f>+C63*BV63</f>
        <v>#DIV/0!</v>
      </c>
      <c r="CA63" s="1016" t="e">
        <f>SUM(BW63:BZ67)</f>
        <v>#REF!</v>
      </c>
      <c r="CB63" s="798"/>
      <c r="CC63" s="890" t="e">
        <f>+Q63/$N$63</f>
        <v>#DIV/0!</v>
      </c>
      <c r="CD63" s="891" t="e">
        <f>+R63/$N$63</f>
        <v>#DIV/0!</v>
      </c>
      <c r="CE63" s="891" t="e">
        <f>+S63/$N$63</f>
        <v>#DIV/0!</v>
      </c>
      <c r="CF63" s="961" t="e">
        <f>+T63/$N$63</f>
        <v>#DIV/0!</v>
      </c>
      <c r="CG63" s="962" t="e">
        <f>AVERAGE(CC63:CF67)</f>
        <v>#DIV/0!</v>
      </c>
      <c r="CH63" s="798"/>
      <c r="CI63" s="798"/>
      <c r="CJ63" s="798"/>
      <c r="CK63" s="798"/>
      <c r="CL63" s="798"/>
      <c r="CM63" s="798"/>
      <c r="CN63" s="798"/>
      <c r="CO63" s="798"/>
      <c r="CP63" s="798"/>
      <c r="CQ63" s="798"/>
      <c r="CR63" s="798"/>
      <c r="CS63" s="798"/>
      <c r="CT63" s="798"/>
    </row>
    <row r="64" spans="1:98">
      <c r="A64" s="5381"/>
      <c r="B64" s="4276"/>
      <c r="C64" s="4210"/>
      <c r="D64" s="4209"/>
      <c r="E64" s="4210"/>
      <c r="F64" s="898" t="s">
        <v>81</v>
      </c>
      <c r="G64" s="964">
        <v>2000</v>
      </c>
      <c r="H64" s="4191"/>
      <c r="I64" s="2961" t="s">
        <v>280</v>
      </c>
      <c r="J64" s="2974" t="s">
        <v>1943</v>
      </c>
      <c r="K64" s="2974" t="s">
        <v>280</v>
      </c>
      <c r="L64" s="2974" t="s">
        <v>280</v>
      </c>
      <c r="M64" s="925"/>
      <c r="N64" s="4194"/>
      <c r="O64" s="4188"/>
      <c r="P64" s="4191"/>
      <c r="Q64" s="903"/>
      <c r="R64" s="904"/>
      <c r="S64" s="904"/>
      <c r="T64" s="905"/>
      <c r="U64" s="871"/>
      <c r="V64" s="906">
        <v>2</v>
      </c>
      <c r="W64" s="1090" t="s">
        <v>1917</v>
      </c>
      <c r="X64" s="2955">
        <v>45566</v>
      </c>
      <c r="Y64" s="2955">
        <v>46021</v>
      </c>
      <c r="Z64" s="4191"/>
      <c r="AA64" s="907"/>
      <c r="AB64" s="908"/>
      <c r="AC64" s="908"/>
      <c r="AD64" s="909"/>
      <c r="AE64" s="871"/>
      <c r="AF64" s="4194"/>
      <c r="AG64" s="4188"/>
      <c r="AH64" s="4188"/>
      <c r="AI64" s="4188"/>
      <c r="AJ64" s="4191"/>
      <c r="AK64" s="2950"/>
      <c r="AL64" s="2954"/>
      <c r="AM64" s="2954"/>
      <c r="AN64" s="2950"/>
      <c r="AO64" s="2949"/>
      <c r="AP64" s="4194"/>
      <c r="AQ64" s="4191"/>
      <c r="AR64" s="881"/>
      <c r="AS64" s="917">
        <f t="shared" si="64"/>
        <v>0</v>
      </c>
      <c r="AT64" s="918">
        <f t="shared" si="65"/>
        <v>0.27250000000000002</v>
      </c>
      <c r="AU64" s="918">
        <f t="shared" si="66"/>
        <v>0</v>
      </c>
      <c r="AV64" s="918">
        <f t="shared" si="67"/>
        <v>0</v>
      </c>
      <c r="AW64" s="919">
        <f t="shared" si="68"/>
        <v>0</v>
      </c>
      <c r="AX64" s="919">
        <f t="shared" si="69"/>
        <v>0</v>
      </c>
      <c r="AY64" s="919">
        <f t="shared" si="70"/>
        <v>0</v>
      </c>
      <c r="AZ64" s="919" t="e">
        <f t="shared" si="71"/>
        <v>#DIV/0!</v>
      </c>
      <c r="BA64" s="920" t="e">
        <f t="shared" si="72"/>
        <v>#DIV/0!</v>
      </c>
      <c r="BB64" s="920" t="e">
        <f t="shared" si="73"/>
        <v>#DIV/0!</v>
      </c>
      <c r="BC64" s="920" t="e">
        <f t="shared" si="74"/>
        <v>#DIV/0!</v>
      </c>
      <c r="BD64" s="920" t="e">
        <f t="shared" si="75"/>
        <v>#DIV/0!</v>
      </c>
      <c r="BE64" s="921">
        <v>0.2</v>
      </c>
      <c r="BF64" s="921">
        <v>0.8</v>
      </c>
      <c r="BG64" s="920">
        <f t="shared" si="76"/>
        <v>0</v>
      </c>
      <c r="BH64" s="920">
        <f t="shared" si="77"/>
        <v>0</v>
      </c>
      <c r="BI64" s="920">
        <f t="shared" si="78"/>
        <v>0</v>
      </c>
      <c r="BJ64" s="920" t="e">
        <f t="shared" si="79"/>
        <v>#DIV/0!</v>
      </c>
      <c r="BK64" s="920" t="e">
        <f t="shared" si="80"/>
        <v>#DIV/0!</v>
      </c>
      <c r="BL64" s="920" t="e">
        <f t="shared" si="81"/>
        <v>#DIV/0!</v>
      </c>
      <c r="BM64" s="920" t="e">
        <f t="shared" si="82"/>
        <v>#DIV/0!</v>
      </c>
      <c r="BN64" s="920" t="e">
        <f t="shared" si="83"/>
        <v>#DIV/0!</v>
      </c>
      <c r="BO64" s="920" t="e">
        <f t="shared" si="84"/>
        <v>#DIV/0!</v>
      </c>
      <c r="BP64" s="920" t="e">
        <f t="shared" si="85"/>
        <v>#DIV/0!</v>
      </c>
      <c r="BQ64" s="920" t="e">
        <f t="shared" si="86"/>
        <v>#DIV/0!</v>
      </c>
      <c r="BR64" s="920" t="e">
        <f t="shared" si="87"/>
        <v>#DIV/0!</v>
      </c>
      <c r="BS64" s="842"/>
      <c r="BT64" s="842"/>
      <c r="BU64" s="842"/>
      <c r="BV64" s="842"/>
      <c r="BW64" s="842"/>
      <c r="BX64" s="842"/>
      <c r="BY64" s="842"/>
      <c r="BZ64" s="842"/>
      <c r="CA64" s="830"/>
      <c r="CB64" s="798"/>
      <c r="CC64" s="922"/>
      <c r="CD64" s="923"/>
      <c r="CE64" s="923"/>
      <c r="CF64" s="974"/>
      <c r="CG64" s="975"/>
      <c r="CH64" s="798"/>
      <c r="CI64" s="798"/>
      <c r="CJ64" s="798"/>
      <c r="CK64" s="798"/>
      <c r="CL64" s="798"/>
      <c r="CM64" s="798"/>
      <c r="CN64" s="798"/>
      <c r="CO64" s="798"/>
      <c r="CP64" s="798"/>
      <c r="CQ64" s="798"/>
      <c r="CR64" s="798"/>
      <c r="CS64" s="798"/>
      <c r="CT64" s="798"/>
    </row>
    <row r="65" spans="1:98">
      <c r="A65" s="5381"/>
      <c r="B65" s="4276"/>
      <c r="C65" s="4210"/>
      <c r="D65" s="4209"/>
      <c r="E65" s="4210"/>
      <c r="F65" s="898" t="s">
        <v>84</v>
      </c>
      <c r="G65" s="964">
        <v>1000</v>
      </c>
      <c r="H65" s="4191"/>
      <c r="I65" s="2961" t="s">
        <v>280</v>
      </c>
      <c r="J65" s="2974" t="s">
        <v>280</v>
      </c>
      <c r="K65" s="2974" t="s">
        <v>280</v>
      </c>
      <c r="L65" s="2974" t="s">
        <v>280</v>
      </c>
      <c r="M65" s="925"/>
      <c r="N65" s="4194"/>
      <c r="O65" s="4188"/>
      <c r="P65" s="4191"/>
      <c r="Q65" s="903"/>
      <c r="R65" s="904"/>
      <c r="S65" s="904"/>
      <c r="T65" s="905"/>
      <c r="U65" s="871"/>
      <c r="V65" s="906">
        <v>3</v>
      </c>
      <c r="W65" s="1090" t="s">
        <v>1889</v>
      </c>
      <c r="X65" s="2955">
        <v>45566</v>
      </c>
      <c r="Y65" s="2955" t="s">
        <v>1888</v>
      </c>
      <c r="Z65" s="4191"/>
      <c r="AA65" s="907"/>
      <c r="AB65" s="908"/>
      <c r="AC65" s="908"/>
      <c r="AD65" s="909"/>
      <c r="AE65" s="871"/>
      <c r="AF65" s="4194"/>
      <c r="AG65" s="4188"/>
      <c r="AH65" s="4188"/>
      <c r="AI65" s="4188"/>
      <c r="AJ65" s="4191"/>
      <c r="AK65" s="2950"/>
      <c r="AL65" s="2954"/>
      <c r="AM65" s="2954"/>
      <c r="AN65" s="2950"/>
      <c r="AO65" s="2949"/>
      <c r="AP65" s="4194"/>
      <c r="AQ65" s="4191"/>
      <c r="AR65" s="881"/>
      <c r="AS65" s="917">
        <f t="shared" si="64"/>
        <v>0</v>
      </c>
      <c r="AT65" s="918">
        <f t="shared" si="65"/>
        <v>0</v>
      </c>
      <c r="AU65" s="918">
        <f t="shared" si="66"/>
        <v>0</v>
      </c>
      <c r="AV65" s="918">
        <f t="shared" si="67"/>
        <v>0</v>
      </c>
      <c r="AW65" s="919" t="e">
        <f>+AA65/COUNTIF(#REF!,"*")</f>
        <v>#REF!</v>
      </c>
      <c r="AX65" s="919" t="e">
        <f>+AB65/COUNTIF(#REF!,"*")</f>
        <v>#REF!</v>
      </c>
      <c r="AY65" s="919" t="e">
        <f>+AC65/COUNTIF(#REF!,"*")</f>
        <v>#REF!</v>
      </c>
      <c r="AZ65" s="919" t="e">
        <f t="shared" si="71"/>
        <v>#DIV/0!</v>
      </c>
      <c r="BA65" s="920" t="e">
        <f t="shared" si="72"/>
        <v>#DIV/0!</v>
      </c>
      <c r="BB65" s="920" t="e">
        <f t="shared" si="73"/>
        <v>#DIV/0!</v>
      </c>
      <c r="BC65" s="920" t="e">
        <f t="shared" si="74"/>
        <v>#DIV/0!</v>
      </c>
      <c r="BD65" s="920" t="e">
        <f t="shared" si="75"/>
        <v>#DIV/0!</v>
      </c>
      <c r="BE65" s="921">
        <v>0.2</v>
      </c>
      <c r="BF65" s="921">
        <v>0.8</v>
      </c>
      <c r="BG65" s="920" t="e">
        <f t="shared" si="76"/>
        <v>#REF!</v>
      </c>
      <c r="BH65" s="920" t="e">
        <f t="shared" si="77"/>
        <v>#REF!</v>
      </c>
      <c r="BI65" s="920" t="e">
        <f t="shared" si="78"/>
        <v>#REF!</v>
      </c>
      <c r="BJ65" s="920" t="e">
        <f t="shared" si="79"/>
        <v>#DIV/0!</v>
      </c>
      <c r="BK65" s="920" t="e">
        <f t="shared" si="80"/>
        <v>#DIV/0!</v>
      </c>
      <c r="BL65" s="920" t="e">
        <f t="shared" si="81"/>
        <v>#DIV/0!</v>
      </c>
      <c r="BM65" s="920" t="e">
        <f t="shared" si="82"/>
        <v>#DIV/0!</v>
      </c>
      <c r="BN65" s="920" t="e">
        <f t="shared" si="83"/>
        <v>#DIV/0!</v>
      </c>
      <c r="BO65" s="920" t="e">
        <f t="shared" si="84"/>
        <v>#REF!</v>
      </c>
      <c r="BP65" s="920" t="e">
        <f t="shared" si="85"/>
        <v>#REF!</v>
      </c>
      <c r="BQ65" s="920" t="e">
        <f t="shared" si="86"/>
        <v>#REF!</v>
      </c>
      <c r="BR65" s="920" t="e">
        <f t="shared" si="87"/>
        <v>#DIV/0!</v>
      </c>
      <c r="BS65" s="842"/>
      <c r="BT65" s="842"/>
      <c r="BU65" s="842"/>
      <c r="BV65" s="842"/>
      <c r="BW65" s="842"/>
      <c r="BX65" s="842"/>
      <c r="BY65" s="842"/>
      <c r="BZ65" s="842"/>
      <c r="CA65" s="830"/>
      <c r="CB65" s="798"/>
      <c r="CC65" s="922"/>
      <c r="CD65" s="923"/>
      <c r="CE65" s="923"/>
      <c r="CF65" s="974"/>
      <c r="CG65" s="975"/>
      <c r="CH65" s="798"/>
      <c r="CI65" s="798"/>
      <c r="CJ65" s="798"/>
      <c r="CK65" s="798"/>
      <c r="CL65" s="798"/>
      <c r="CM65" s="798"/>
      <c r="CN65" s="798"/>
      <c r="CO65" s="798"/>
      <c r="CP65" s="798"/>
      <c r="CQ65" s="798"/>
      <c r="CR65" s="798"/>
      <c r="CS65" s="798"/>
      <c r="CT65" s="798"/>
    </row>
    <row r="66" spans="1:98">
      <c r="A66" s="5381"/>
      <c r="B66" s="4276"/>
      <c r="C66" s="4210"/>
      <c r="D66" s="4209"/>
      <c r="E66" s="4210"/>
      <c r="F66" s="898"/>
      <c r="G66" s="964"/>
      <c r="H66" s="4191"/>
      <c r="I66" s="899"/>
      <c r="J66" s="900"/>
      <c r="K66" s="900"/>
      <c r="L66" s="900"/>
      <c r="M66" s="925"/>
      <c r="N66" s="4194"/>
      <c r="O66" s="4188"/>
      <c r="P66" s="4191"/>
      <c r="Q66" s="903"/>
      <c r="R66" s="904"/>
      <c r="S66" s="904"/>
      <c r="T66" s="905"/>
      <c r="U66" s="871"/>
      <c r="V66" s="906">
        <v>4</v>
      </c>
      <c r="W66" s="1090" t="s">
        <v>1914</v>
      </c>
      <c r="X66" s="2955">
        <v>45595</v>
      </c>
      <c r="Y66" s="2955" t="s">
        <v>1912</v>
      </c>
      <c r="Z66" s="4191"/>
      <c r="AA66" s="907"/>
      <c r="AB66" s="908"/>
      <c r="AC66" s="908"/>
      <c r="AD66" s="909"/>
      <c r="AE66" s="871"/>
      <c r="AF66" s="4194"/>
      <c r="AG66" s="4188"/>
      <c r="AH66" s="4188"/>
      <c r="AI66" s="4188"/>
      <c r="AJ66" s="4191"/>
      <c r="AK66" s="2950"/>
      <c r="AL66" s="2954"/>
      <c r="AM66" s="2954"/>
      <c r="AN66" s="2950"/>
      <c r="AO66" s="2949"/>
      <c r="AP66" s="4194"/>
      <c r="AQ66" s="4191"/>
      <c r="AR66" s="881"/>
      <c r="AS66" s="917" t="e">
        <f t="shared" si="64"/>
        <v>#DIV/0!</v>
      </c>
      <c r="AT66" s="918" t="e">
        <f t="shared" si="65"/>
        <v>#DIV/0!</v>
      </c>
      <c r="AU66" s="918" t="e">
        <f t="shared" si="66"/>
        <v>#DIV/0!</v>
      </c>
      <c r="AV66" s="918" t="e">
        <f t="shared" si="67"/>
        <v>#DIV/0!</v>
      </c>
      <c r="AW66" s="919">
        <f>+AA66/COUNTIF(W65,"*")</f>
        <v>0</v>
      </c>
      <c r="AX66" s="919">
        <f>+AB66/COUNTIF(W65,"*")</f>
        <v>0</v>
      </c>
      <c r="AY66" s="919">
        <f>+AC66/COUNTIF(W65,"*")</f>
        <v>0</v>
      </c>
      <c r="AZ66" s="919" t="e">
        <f t="shared" si="71"/>
        <v>#DIV/0!</v>
      </c>
      <c r="BA66" s="920" t="e">
        <f t="shared" si="72"/>
        <v>#DIV/0!</v>
      </c>
      <c r="BB66" s="920" t="e">
        <f t="shared" si="73"/>
        <v>#DIV/0!</v>
      </c>
      <c r="BC66" s="920" t="e">
        <f t="shared" si="74"/>
        <v>#DIV/0!</v>
      </c>
      <c r="BD66" s="920" t="e">
        <f t="shared" si="75"/>
        <v>#DIV/0!</v>
      </c>
      <c r="BE66" s="921">
        <v>0.2</v>
      </c>
      <c r="BF66" s="921">
        <v>0.8</v>
      </c>
      <c r="BG66" s="920">
        <f t="shared" si="76"/>
        <v>0</v>
      </c>
      <c r="BH66" s="920">
        <f t="shared" si="77"/>
        <v>0</v>
      </c>
      <c r="BI66" s="920">
        <f t="shared" si="78"/>
        <v>0</v>
      </c>
      <c r="BJ66" s="920" t="e">
        <f t="shared" si="79"/>
        <v>#DIV/0!</v>
      </c>
      <c r="BK66" s="920" t="e">
        <f t="shared" si="80"/>
        <v>#DIV/0!</v>
      </c>
      <c r="BL66" s="920" t="e">
        <f t="shared" si="81"/>
        <v>#DIV/0!</v>
      </c>
      <c r="BM66" s="920" t="e">
        <f t="shared" si="82"/>
        <v>#DIV/0!</v>
      </c>
      <c r="BN66" s="920" t="e">
        <f t="shared" si="83"/>
        <v>#DIV/0!</v>
      </c>
      <c r="BO66" s="920" t="e">
        <f t="shared" si="84"/>
        <v>#DIV/0!</v>
      </c>
      <c r="BP66" s="920" t="e">
        <f t="shared" si="85"/>
        <v>#DIV/0!</v>
      </c>
      <c r="BQ66" s="920" t="e">
        <f t="shared" si="86"/>
        <v>#DIV/0!</v>
      </c>
      <c r="BR66" s="920" t="e">
        <f t="shared" si="87"/>
        <v>#DIV/0!</v>
      </c>
      <c r="BS66" s="842"/>
      <c r="BT66" s="842"/>
      <c r="BU66" s="842"/>
      <c r="BV66" s="842"/>
      <c r="BW66" s="842"/>
      <c r="BX66" s="842"/>
      <c r="BY66" s="842"/>
      <c r="BZ66" s="842"/>
      <c r="CA66" s="830"/>
      <c r="CB66" s="798"/>
      <c r="CC66" s="922"/>
      <c r="CD66" s="923"/>
      <c r="CE66" s="923"/>
      <c r="CF66" s="974"/>
      <c r="CG66" s="975"/>
      <c r="CH66" s="798"/>
      <c r="CI66" s="798"/>
      <c r="CJ66" s="798"/>
      <c r="CK66" s="798"/>
      <c r="CL66" s="798"/>
      <c r="CM66" s="798"/>
      <c r="CN66" s="798"/>
      <c r="CO66" s="798"/>
      <c r="CP66" s="798"/>
      <c r="CQ66" s="798"/>
      <c r="CR66" s="798"/>
      <c r="CS66" s="798"/>
      <c r="CT66" s="798"/>
    </row>
    <row r="67" spans="1:98" ht="15" thickBot="1">
      <c r="A67" s="5381"/>
      <c r="B67" s="5389"/>
      <c r="C67" s="4212"/>
      <c r="D67" s="4211"/>
      <c r="E67" s="4212"/>
      <c r="F67" s="983"/>
      <c r="G67" s="984"/>
      <c r="H67" s="4192"/>
      <c r="I67" s="1063"/>
      <c r="J67" s="986"/>
      <c r="K67" s="986"/>
      <c r="L67" s="986"/>
      <c r="M67" s="1062"/>
      <c r="N67" s="4194"/>
      <c r="O67" s="4188"/>
      <c r="P67" s="4191"/>
      <c r="Q67" s="903"/>
      <c r="R67" s="904"/>
      <c r="S67" s="904"/>
      <c r="T67" s="905"/>
      <c r="U67" s="871"/>
      <c r="V67" s="906">
        <v>5</v>
      </c>
      <c r="W67" s="1091" t="s">
        <v>1913</v>
      </c>
      <c r="X67" s="2626">
        <v>46692</v>
      </c>
      <c r="Y67" s="2626" t="s">
        <v>1942</v>
      </c>
      <c r="Z67" s="4191"/>
      <c r="AA67" s="907"/>
      <c r="AB67" s="908"/>
      <c r="AC67" s="908"/>
      <c r="AD67" s="909"/>
      <c r="AE67" s="871"/>
      <c r="AF67" s="4242"/>
      <c r="AG67" s="4218"/>
      <c r="AH67" s="4218"/>
      <c r="AI67" s="4218"/>
      <c r="AJ67" s="4221"/>
      <c r="AK67" s="2950"/>
      <c r="AL67" s="2954"/>
      <c r="AM67" s="2954"/>
      <c r="AN67" s="2950"/>
      <c r="AO67" s="2949"/>
      <c r="AP67" s="4194"/>
      <c r="AQ67" s="4191"/>
      <c r="AR67" s="881"/>
      <c r="AS67" s="917" t="e">
        <f t="shared" si="64"/>
        <v>#DIV/0!</v>
      </c>
      <c r="AT67" s="918" t="e">
        <f t="shared" si="65"/>
        <v>#DIV/0!</v>
      </c>
      <c r="AU67" s="918" t="e">
        <f t="shared" si="66"/>
        <v>#DIV/0!</v>
      </c>
      <c r="AV67" s="918" t="e">
        <f t="shared" si="67"/>
        <v>#DIV/0!</v>
      </c>
      <c r="AW67" s="919">
        <f t="shared" ref="AW67:AW95" si="88">+AA67/COUNTIF(W67,"*")</f>
        <v>0</v>
      </c>
      <c r="AX67" s="919">
        <f t="shared" ref="AX67:AX95" si="89">+AB67/COUNTIF(W67,"*")</f>
        <v>0</v>
      </c>
      <c r="AY67" s="919">
        <f t="shared" ref="AY67:AY95" si="90">+AC67/COUNTIF(W67,"*")</f>
        <v>0</v>
      </c>
      <c r="AZ67" s="919" t="e">
        <f t="shared" si="71"/>
        <v>#DIV/0!</v>
      </c>
      <c r="BA67" s="920" t="e">
        <f t="shared" si="72"/>
        <v>#DIV/0!</v>
      </c>
      <c r="BB67" s="920" t="e">
        <f t="shared" si="73"/>
        <v>#DIV/0!</v>
      </c>
      <c r="BC67" s="920" t="e">
        <f t="shared" si="74"/>
        <v>#DIV/0!</v>
      </c>
      <c r="BD67" s="920" t="e">
        <f t="shared" si="75"/>
        <v>#DIV/0!</v>
      </c>
      <c r="BE67" s="921">
        <v>0.2</v>
      </c>
      <c r="BF67" s="921">
        <v>0.8</v>
      </c>
      <c r="BG67" s="920">
        <f t="shared" si="76"/>
        <v>0</v>
      </c>
      <c r="BH67" s="920">
        <f t="shared" si="77"/>
        <v>0</v>
      </c>
      <c r="BI67" s="920">
        <f t="shared" si="78"/>
        <v>0</v>
      </c>
      <c r="BJ67" s="920" t="e">
        <f t="shared" si="79"/>
        <v>#DIV/0!</v>
      </c>
      <c r="BK67" s="920" t="e">
        <f t="shared" si="80"/>
        <v>#DIV/0!</v>
      </c>
      <c r="BL67" s="920" t="e">
        <f t="shared" si="81"/>
        <v>#DIV/0!</v>
      </c>
      <c r="BM67" s="920" t="e">
        <f t="shared" si="82"/>
        <v>#DIV/0!</v>
      </c>
      <c r="BN67" s="920" t="e">
        <f t="shared" si="83"/>
        <v>#DIV/0!</v>
      </c>
      <c r="BO67" s="920" t="e">
        <f t="shared" si="84"/>
        <v>#DIV/0!</v>
      </c>
      <c r="BP67" s="920" t="e">
        <f t="shared" si="85"/>
        <v>#DIV/0!</v>
      </c>
      <c r="BQ67" s="920" t="e">
        <f t="shared" si="86"/>
        <v>#DIV/0!</v>
      </c>
      <c r="BR67" s="920" t="e">
        <f t="shared" si="87"/>
        <v>#DIV/0!</v>
      </c>
      <c r="BS67" s="842"/>
      <c r="BT67" s="842"/>
      <c r="BU67" s="842"/>
      <c r="BV67" s="842"/>
      <c r="BW67" s="842"/>
      <c r="BX67" s="842"/>
      <c r="BY67" s="842"/>
      <c r="BZ67" s="842"/>
      <c r="CA67" s="830"/>
      <c r="CB67" s="798"/>
      <c r="CC67" s="922"/>
      <c r="CD67" s="923"/>
      <c r="CE67" s="923"/>
      <c r="CF67" s="974"/>
      <c r="CG67" s="975"/>
      <c r="CH67" s="798"/>
      <c r="CI67" s="798"/>
      <c r="CJ67" s="798"/>
      <c r="CK67" s="798"/>
      <c r="CL67" s="798"/>
      <c r="CM67" s="798"/>
      <c r="CN67" s="798"/>
      <c r="CO67" s="798"/>
      <c r="CP67" s="798"/>
      <c r="CQ67" s="798"/>
      <c r="CR67" s="798"/>
      <c r="CS67" s="798"/>
      <c r="CT67" s="798"/>
    </row>
    <row r="68" spans="1:98" ht="27.6">
      <c r="A68" s="5380">
        <v>7</v>
      </c>
      <c r="B68" s="5388" t="s">
        <v>1941</v>
      </c>
      <c r="C68" s="4208"/>
      <c r="D68" s="4222">
        <v>2024002470098</v>
      </c>
      <c r="E68" s="4208"/>
      <c r="F68" s="5371" t="s">
        <v>77</v>
      </c>
      <c r="G68" s="5385">
        <v>1463427</v>
      </c>
      <c r="H68" s="5386" t="s">
        <v>66</v>
      </c>
      <c r="I68" s="2965" t="s">
        <v>280</v>
      </c>
      <c r="J68" s="2964" t="s">
        <v>280</v>
      </c>
      <c r="K68" s="2964" t="s">
        <v>280</v>
      </c>
      <c r="L68" s="2964" t="s">
        <v>280</v>
      </c>
      <c r="M68" s="1035"/>
      <c r="N68" s="5391">
        <v>471353344</v>
      </c>
      <c r="O68" s="5371" t="s">
        <v>68</v>
      </c>
      <c r="P68" s="5372">
        <v>0</v>
      </c>
      <c r="Q68" s="863">
        <v>0</v>
      </c>
      <c r="R68" s="864">
        <v>0</v>
      </c>
      <c r="S68" s="864">
        <v>0</v>
      </c>
      <c r="T68" s="865">
        <v>0</v>
      </c>
      <c r="U68" s="871"/>
      <c r="V68" s="867">
        <v>1</v>
      </c>
      <c r="W68" s="1566" t="s">
        <v>1940</v>
      </c>
      <c r="X68" s="2973">
        <v>45474</v>
      </c>
      <c r="Y68" s="2972">
        <v>45532</v>
      </c>
      <c r="Z68" s="1089" t="s">
        <v>1932</v>
      </c>
      <c r="AA68" s="1326"/>
      <c r="AB68" s="869"/>
      <c r="AC68" s="869"/>
      <c r="AD68" s="870"/>
      <c r="AE68" s="871"/>
      <c r="AF68" s="5374" t="s">
        <v>1939</v>
      </c>
      <c r="AG68" s="5376" t="s">
        <v>1938</v>
      </c>
      <c r="AH68" s="5376" t="s">
        <v>1925</v>
      </c>
      <c r="AI68" s="5376" t="s">
        <v>73</v>
      </c>
      <c r="AJ68" s="5392">
        <v>0</v>
      </c>
      <c r="AK68" s="2962">
        <v>0</v>
      </c>
      <c r="AL68" s="2962">
        <v>0</v>
      </c>
      <c r="AM68" s="2962">
        <v>0</v>
      </c>
      <c r="AN68" s="2962">
        <v>0</v>
      </c>
      <c r="AO68" s="2949"/>
      <c r="AP68" s="5394" t="s">
        <v>320</v>
      </c>
      <c r="AQ68" s="5370" t="s">
        <v>356</v>
      </c>
      <c r="AR68" s="881"/>
      <c r="AS68" s="882">
        <f t="shared" si="64"/>
        <v>0</v>
      </c>
      <c r="AT68" s="977">
        <f t="shared" si="65"/>
        <v>0</v>
      </c>
      <c r="AU68" s="977">
        <f t="shared" si="66"/>
        <v>0</v>
      </c>
      <c r="AV68" s="977">
        <f t="shared" si="67"/>
        <v>0</v>
      </c>
      <c r="AW68" s="1014">
        <f t="shared" si="88"/>
        <v>0</v>
      </c>
      <c r="AX68" s="1014">
        <f t="shared" si="89"/>
        <v>0</v>
      </c>
      <c r="AY68" s="1014">
        <f t="shared" si="90"/>
        <v>0</v>
      </c>
      <c r="AZ68" s="1014" t="e">
        <f t="shared" si="71"/>
        <v>#DIV/0!</v>
      </c>
      <c r="BA68" s="978" t="e">
        <f t="shared" si="72"/>
        <v>#DIV/0!</v>
      </c>
      <c r="BB68" s="978" t="e">
        <f t="shared" si="73"/>
        <v>#DIV/0!</v>
      </c>
      <c r="BC68" s="978" t="e">
        <f t="shared" si="74"/>
        <v>#DIV/0!</v>
      </c>
      <c r="BD68" s="978" t="e">
        <f t="shared" si="75"/>
        <v>#DIV/0!</v>
      </c>
      <c r="BE68" s="979">
        <v>0.2</v>
      </c>
      <c r="BF68" s="979">
        <v>0.8</v>
      </c>
      <c r="BG68" s="978">
        <f t="shared" si="76"/>
        <v>0</v>
      </c>
      <c r="BH68" s="978">
        <f t="shared" si="77"/>
        <v>0</v>
      </c>
      <c r="BI68" s="978">
        <f t="shared" si="78"/>
        <v>0</v>
      </c>
      <c r="BJ68" s="978" t="e">
        <f t="shared" si="79"/>
        <v>#DIV/0!</v>
      </c>
      <c r="BK68" s="978" t="e">
        <f t="shared" si="80"/>
        <v>#DIV/0!</v>
      </c>
      <c r="BL68" s="978" t="e">
        <f t="shared" si="81"/>
        <v>#DIV/0!</v>
      </c>
      <c r="BM68" s="978" t="e">
        <f t="shared" si="82"/>
        <v>#DIV/0!</v>
      </c>
      <c r="BN68" s="978" t="e">
        <f t="shared" si="83"/>
        <v>#DIV/0!</v>
      </c>
      <c r="BO68" s="978" t="e">
        <f t="shared" si="84"/>
        <v>#DIV/0!</v>
      </c>
      <c r="BP68" s="885" t="e">
        <f t="shared" si="85"/>
        <v>#DIV/0!</v>
      </c>
      <c r="BQ68" s="885" t="e">
        <f t="shared" si="86"/>
        <v>#DIV/0!</v>
      </c>
      <c r="BR68" s="885" t="e">
        <f t="shared" si="87"/>
        <v>#DIV/0!</v>
      </c>
      <c r="BS68" s="1015" t="e">
        <f>AVERAGEIF(BO68:BO74,"&lt;&gt;#¡DIV/0!")</f>
        <v>#DIV/0!</v>
      </c>
      <c r="BT68" s="1015" t="e">
        <f>AVERAGEIF(BP68:BP74,"&lt;&gt;#¡DIV/0!")</f>
        <v>#DIV/0!</v>
      </c>
      <c r="BU68" s="1015" t="e">
        <f>AVERAGEIF(BQ68:BQ74,"&lt;&gt;#¡DIV/0!")</f>
        <v>#DIV/0!</v>
      </c>
      <c r="BV68" s="1015" t="e">
        <f>AVERAGEIF(BR68:BR74,"&lt;&gt;#¡DIV/0!")</f>
        <v>#DIV/0!</v>
      </c>
      <c r="BW68" s="888" t="e">
        <f>+C68*BS68</f>
        <v>#DIV/0!</v>
      </c>
      <c r="BX68" s="888" t="e">
        <f>+C68*BT68</f>
        <v>#DIV/0!</v>
      </c>
      <c r="BY68" s="888" t="e">
        <f>+C68*BU68</f>
        <v>#DIV/0!</v>
      </c>
      <c r="BZ68" s="888" t="e">
        <f>+C68*BV68</f>
        <v>#DIV/0!</v>
      </c>
      <c r="CA68" s="1016" t="e">
        <f>SUM(BW68:BZ74)</f>
        <v>#DIV/0!</v>
      </c>
      <c r="CB68" s="798"/>
      <c r="CC68" s="890">
        <f>+Q68/$N$68</f>
        <v>0</v>
      </c>
      <c r="CD68" s="891">
        <f>+R68/$N$68</f>
        <v>0</v>
      </c>
      <c r="CE68" s="891">
        <f>+S68/$N$68</f>
        <v>0</v>
      </c>
      <c r="CF68" s="961">
        <f>+T68/$N$68</f>
        <v>0</v>
      </c>
      <c r="CG68" s="962">
        <f>AVERAGE(CC68:CF74)</f>
        <v>0</v>
      </c>
      <c r="CH68" s="798"/>
      <c r="CI68" s="798"/>
      <c r="CJ68" s="798"/>
      <c r="CK68" s="798"/>
      <c r="CL68" s="798"/>
      <c r="CM68" s="798"/>
      <c r="CN68" s="798"/>
      <c r="CO68" s="798"/>
      <c r="CP68" s="798"/>
      <c r="CQ68" s="798"/>
      <c r="CR68" s="798"/>
      <c r="CS68" s="798"/>
      <c r="CT68" s="798"/>
    </row>
    <row r="69" spans="1:98" ht="27.6">
      <c r="A69" s="5381"/>
      <c r="B69" s="4276"/>
      <c r="C69" s="4210"/>
      <c r="D69" s="4209"/>
      <c r="E69" s="4210"/>
      <c r="F69" s="4188"/>
      <c r="G69" s="4188"/>
      <c r="H69" s="4191"/>
      <c r="I69" s="899"/>
      <c r="J69" s="900"/>
      <c r="K69" s="900"/>
      <c r="L69" s="900"/>
      <c r="M69" s="925"/>
      <c r="N69" s="4194"/>
      <c r="O69" s="4188"/>
      <c r="P69" s="4191"/>
      <c r="Q69" s="903"/>
      <c r="R69" s="904"/>
      <c r="S69" s="904"/>
      <c r="T69" s="905"/>
      <c r="U69" s="871"/>
      <c r="V69" s="906">
        <v>2</v>
      </c>
      <c r="W69" s="1097" t="s">
        <v>1937</v>
      </c>
      <c r="X69" s="2966">
        <v>45533</v>
      </c>
      <c r="Y69" s="2971">
        <v>45746</v>
      </c>
      <c r="Z69" s="859" t="s">
        <v>1932</v>
      </c>
      <c r="AA69" s="1330"/>
      <c r="AB69" s="908"/>
      <c r="AC69" s="908"/>
      <c r="AD69" s="909"/>
      <c r="AE69" s="871"/>
      <c r="AF69" s="4194"/>
      <c r="AG69" s="4188"/>
      <c r="AH69" s="4188"/>
      <c r="AI69" s="4188"/>
      <c r="AJ69" s="4191"/>
      <c r="AK69" s="2950"/>
      <c r="AL69" s="2954"/>
      <c r="AM69" s="2954"/>
      <c r="AN69" s="2950"/>
      <c r="AO69" s="2949"/>
      <c r="AP69" s="4194"/>
      <c r="AQ69" s="4191"/>
      <c r="AR69" s="881"/>
      <c r="AS69" s="917" t="e">
        <f t="shared" si="64"/>
        <v>#DIV/0!</v>
      </c>
      <c r="AT69" s="918" t="e">
        <f t="shared" si="65"/>
        <v>#DIV/0!</v>
      </c>
      <c r="AU69" s="918" t="e">
        <f t="shared" si="66"/>
        <v>#DIV/0!</v>
      </c>
      <c r="AV69" s="918" t="e">
        <f t="shared" si="67"/>
        <v>#DIV/0!</v>
      </c>
      <c r="AW69" s="919">
        <f t="shared" si="88"/>
        <v>0</v>
      </c>
      <c r="AX69" s="919">
        <f t="shared" si="89"/>
        <v>0</v>
      </c>
      <c r="AY69" s="919">
        <f t="shared" si="90"/>
        <v>0</v>
      </c>
      <c r="AZ69" s="919" t="e">
        <f t="shared" si="71"/>
        <v>#DIV/0!</v>
      </c>
      <c r="BA69" s="920" t="e">
        <f t="shared" si="72"/>
        <v>#DIV/0!</v>
      </c>
      <c r="BB69" s="920" t="e">
        <f t="shared" si="73"/>
        <v>#DIV/0!</v>
      </c>
      <c r="BC69" s="920" t="e">
        <f t="shared" si="74"/>
        <v>#DIV/0!</v>
      </c>
      <c r="BD69" s="920" t="e">
        <f t="shared" si="75"/>
        <v>#DIV/0!</v>
      </c>
      <c r="BE69" s="921">
        <v>0.2</v>
      </c>
      <c r="BF69" s="921">
        <v>0.8</v>
      </c>
      <c r="BG69" s="920">
        <f t="shared" si="76"/>
        <v>0</v>
      </c>
      <c r="BH69" s="920">
        <f t="shared" si="77"/>
        <v>0</v>
      </c>
      <c r="BI69" s="920">
        <f t="shared" si="78"/>
        <v>0</v>
      </c>
      <c r="BJ69" s="920" t="e">
        <f t="shared" si="79"/>
        <v>#DIV/0!</v>
      </c>
      <c r="BK69" s="920" t="e">
        <f t="shared" si="80"/>
        <v>#DIV/0!</v>
      </c>
      <c r="BL69" s="920" t="e">
        <f t="shared" si="81"/>
        <v>#DIV/0!</v>
      </c>
      <c r="BM69" s="920" t="e">
        <f t="shared" si="82"/>
        <v>#DIV/0!</v>
      </c>
      <c r="BN69" s="920" t="e">
        <f t="shared" si="83"/>
        <v>#DIV/0!</v>
      </c>
      <c r="BO69" s="920" t="e">
        <f t="shared" si="84"/>
        <v>#DIV/0!</v>
      </c>
      <c r="BP69" s="920" t="e">
        <f t="shared" si="85"/>
        <v>#DIV/0!</v>
      </c>
      <c r="BQ69" s="920" t="e">
        <f t="shared" si="86"/>
        <v>#DIV/0!</v>
      </c>
      <c r="BR69" s="920" t="e">
        <f t="shared" si="87"/>
        <v>#DIV/0!</v>
      </c>
      <c r="BS69" s="842"/>
      <c r="BT69" s="842"/>
      <c r="BU69" s="842"/>
      <c r="BV69" s="842"/>
      <c r="BW69" s="842"/>
      <c r="BX69" s="842"/>
      <c r="BY69" s="842"/>
      <c r="BZ69" s="842"/>
      <c r="CA69" s="830"/>
      <c r="CB69" s="798"/>
      <c r="CC69" s="922"/>
      <c r="CD69" s="923"/>
      <c r="CE69" s="923"/>
      <c r="CF69" s="974"/>
      <c r="CG69" s="975"/>
      <c r="CH69" s="798"/>
      <c r="CI69" s="798"/>
      <c r="CJ69" s="798"/>
      <c r="CK69" s="798"/>
      <c r="CL69" s="798"/>
      <c r="CM69" s="798"/>
      <c r="CN69" s="798"/>
      <c r="CO69" s="798"/>
      <c r="CP69" s="798"/>
      <c r="CQ69" s="798"/>
      <c r="CR69" s="798"/>
      <c r="CS69" s="798"/>
      <c r="CT69" s="798"/>
    </row>
    <row r="70" spans="1:98" ht="27.6">
      <c r="A70" s="5381"/>
      <c r="B70" s="4276"/>
      <c r="C70" s="4210"/>
      <c r="D70" s="4209"/>
      <c r="E70" s="4210"/>
      <c r="F70" s="4188"/>
      <c r="G70" s="4188"/>
      <c r="H70" s="4191"/>
      <c r="I70" s="899"/>
      <c r="J70" s="900"/>
      <c r="K70" s="900"/>
      <c r="L70" s="900"/>
      <c r="M70" s="925"/>
      <c r="N70" s="4194"/>
      <c r="O70" s="4188"/>
      <c r="P70" s="4191"/>
      <c r="Q70" s="903"/>
      <c r="R70" s="904"/>
      <c r="S70" s="904"/>
      <c r="T70" s="905"/>
      <c r="U70" s="871"/>
      <c r="V70" s="906">
        <v>3</v>
      </c>
      <c r="W70" s="1097" t="s">
        <v>1244</v>
      </c>
      <c r="X70" s="2966">
        <v>45748</v>
      </c>
      <c r="Y70" s="2971">
        <v>45762</v>
      </c>
      <c r="Z70" s="859" t="s">
        <v>1932</v>
      </c>
      <c r="AA70" s="1330"/>
      <c r="AB70" s="908"/>
      <c r="AC70" s="908"/>
      <c r="AD70" s="909"/>
      <c r="AE70" s="871"/>
      <c r="AF70" s="4194"/>
      <c r="AG70" s="4188"/>
      <c r="AH70" s="4188"/>
      <c r="AI70" s="4188"/>
      <c r="AJ70" s="4191"/>
      <c r="AK70" s="2950"/>
      <c r="AL70" s="2954"/>
      <c r="AM70" s="2954"/>
      <c r="AN70" s="2950"/>
      <c r="AO70" s="2949"/>
      <c r="AP70" s="4194"/>
      <c r="AQ70" s="4191"/>
      <c r="AR70" s="881"/>
      <c r="AS70" s="917" t="e">
        <f t="shared" si="64"/>
        <v>#DIV/0!</v>
      </c>
      <c r="AT70" s="918" t="e">
        <f t="shared" si="65"/>
        <v>#DIV/0!</v>
      </c>
      <c r="AU70" s="918" t="e">
        <f t="shared" si="66"/>
        <v>#DIV/0!</v>
      </c>
      <c r="AV70" s="918" t="e">
        <f t="shared" si="67"/>
        <v>#DIV/0!</v>
      </c>
      <c r="AW70" s="919">
        <f t="shared" si="88"/>
        <v>0</v>
      </c>
      <c r="AX70" s="919">
        <f t="shared" si="89"/>
        <v>0</v>
      </c>
      <c r="AY70" s="919">
        <f t="shared" si="90"/>
        <v>0</v>
      </c>
      <c r="AZ70" s="919" t="e">
        <f t="shared" si="71"/>
        <v>#DIV/0!</v>
      </c>
      <c r="BA70" s="920" t="e">
        <f t="shared" si="72"/>
        <v>#DIV/0!</v>
      </c>
      <c r="BB70" s="920" t="e">
        <f t="shared" si="73"/>
        <v>#DIV/0!</v>
      </c>
      <c r="BC70" s="920" t="e">
        <f t="shared" si="74"/>
        <v>#DIV/0!</v>
      </c>
      <c r="BD70" s="920" t="e">
        <f t="shared" si="75"/>
        <v>#DIV/0!</v>
      </c>
      <c r="BE70" s="921">
        <v>0.2</v>
      </c>
      <c r="BF70" s="921">
        <v>0.8</v>
      </c>
      <c r="BG70" s="920">
        <f t="shared" si="76"/>
        <v>0</v>
      </c>
      <c r="BH70" s="920">
        <f t="shared" si="77"/>
        <v>0</v>
      </c>
      <c r="BI70" s="920">
        <f t="shared" si="78"/>
        <v>0</v>
      </c>
      <c r="BJ70" s="920" t="e">
        <f t="shared" si="79"/>
        <v>#DIV/0!</v>
      </c>
      <c r="BK70" s="920" t="e">
        <f t="shared" si="80"/>
        <v>#DIV/0!</v>
      </c>
      <c r="BL70" s="920" t="e">
        <f t="shared" si="81"/>
        <v>#DIV/0!</v>
      </c>
      <c r="BM70" s="920" t="e">
        <f t="shared" si="82"/>
        <v>#DIV/0!</v>
      </c>
      <c r="BN70" s="920" t="e">
        <f t="shared" si="83"/>
        <v>#DIV/0!</v>
      </c>
      <c r="BO70" s="920" t="e">
        <f t="shared" si="84"/>
        <v>#DIV/0!</v>
      </c>
      <c r="BP70" s="920" t="e">
        <f t="shared" si="85"/>
        <v>#DIV/0!</v>
      </c>
      <c r="BQ70" s="920" t="e">
        <f t="shared" si="86"/>
        <v>#DIV/0!</v>
      </c>
      <c r="BR70" s="920" t="e">
        <f t="shared" si="87"/>
        <v>#DIV/0!</v>
      </c>
      <c r="BS70" s="842"/>
      <c r="BT70" s="842"/>
      <c r="BU70" s="842"/>
      <c r="BV70" s="842"/>
      <c r="BW70" s="842"/>
      <c r="BX70" s="842"/>
      <c r="BY70" s="842"/>
      <c r="BZ70" s="842"/>
      <c r="CA70" s="830"/>
      <c r="CB70" s="798"/>
      <c r="CC70" s="922"/>
      <c r="CD70" s="923"/>
      <c r="CE70" s="923"/>
      <c r="CF70" s="974"/>
      <c r="CG70" s="975"/>
      <c r="CH70" s="798"/>
      <c r="CI70" s="798"/>
      <c r="CJ70" s="798"/>
      <c r="CK70" s="798"/>
      <c r="CL70" s="798"/>
      <c r="CM70" s="798"/>
      <c r="CN70" s="798"/>
      <c r="CO70" s="798"/>
      <c r="CP70" s="798"/>
      <c r="CQ70" s="798"/>
      <c r="CR70" s="798"/>
      <c r="CS70" s="798"/>
      <c r="CT70" s="798"/>
    </row>
    <row r="71" spans="1:98" ht="27.6">
      <c r="A71" s="5381"/>
      <c r="B71" s="4276"/>
      <c r="C71" s="4210"/>
      <c r="D71" s="4209"/>
      <c r="E71" s="4210"/>
      <c r="F71" s="4188"/>
      <c r="G71" s="4188"/>
      <c r="H71" s="4191"/>
      <c r="I71" s="899"/>
      <c r="J71" s="900"/>
      <c r="K71" s="900"/>
      <c r="L71" s="900"/>
      <c r="M71" s="925"/>
      <c r="N71" s="4194"/>
      <c r="O71" s="4188"/>
      <c r="P71" s="4191"/>
      <c r="Q71" s="903"/>
      <c r="R71" s="904"/>
      <c r="S71" s="904"/>
      <c r="T71" s="905"/>
      <c r="U71" s="871"/>
      <c r="V71" s="906">
        <v>4</v>
      </c>
      <c r="W71" s="1097" t="s">
        <v>1936</v>
      </c>
      <c r="X71" s="2966">
        <v>45763</v>
      </c>
      <c r="Y71" s="2971">
        <v>45792</v>
      </c>
      <c r="Z71" s="859" t="s">
        <v>1932</v>
      </c>
      <c r="AA71" s="1330"/>
      <c r="AB71" s="908"/>
      <c r="AC71" s="908"/>
      <c r="AD71" s="909"/>
      <c r="AE71" s="871"/>
      <c r="AF71" s="4194"/>
      <c r="AG71" s="4188"/>
      <c r="AH71" s="4188"/>
      <c r="AI71" s="4188"/>
      <c r="AJ71" s="4191"/>
      <c r="AK71" s="2950"/>
      <c r="AL71" s="2954"/>
      <c r="AM71" s="2954"/>
      <c r="AN71" s="2950"/>
      <c r="AO71" s="2949"/>
      <c r="AP71" s="4194"/>
      <c r="AQ71" s="4191"/>
      <c r="AR71" s="881"/>
      <c r="AS71" s="917" t="e">
        <f t="shared" si="64"/>
        <v>#DIV/0!</v>
      </c>
      <c r="AT71" s="918" t="e">
        <f t="shared" si="65"/>
        <v>#DIV/0!</v>
      </c>
      <c r="AU71" s="918" t="e">
        <f t="shared" si="66"/>
        <v>#DIV/0!</v>
      </c>
      <c r="AV71" s="918" t="e">
        <f t="shared" si="67"/>
        <v>#DIV/0!</v>
      </c>
      <c r="AW71" s="919">
        <f t="shared" si="88"/>
        <v>0</v>
      </c>
      <c r="AX71" s="919">
        <f t="shared" si="89"/>
        <v>0</v>
      </c>
      <c r="AY71" s="919">
        <f t="shared" si="90"/>
        <v>0</v>
      </c>
      <c r="AZ71" s="919" t="e">
        <f t="shared" si="71"/>
        <v>#DIV/0!</v>
      </c>
      <c r="BA71" s="920" t="e">
        <f t="shared" si="72"/>
        <v>#DIV/0!</v>
      </c>
      <c r="BB71" s="920" t="e">
        <f t="shared" si="73"/>
        <v>#DIV/0!</v>
      </c>
      <c r="BC71" s="920" t="e">
        <f t="shared" si="74"/>
        <v>#DIV/0!</v>
      </c>
      <c r="BD71" s="920" t="e">
        <f t="shared" si="75"/>
        <v>#DIV/0!</v>
      </c>
      <c r="BE71" s="921">
        <v>0.2</v>
      </c>
      <c r="BF71" s="921">
        <v>0.8</v>
      </c>
      <c r="BG71" s="920">
        <f t="shared" si="76"/>
        <v>0</v>
      </c>
      <c r="BH71" s="920">
        <f t="shared" si="77"/>
        <v>0</v>
      </c>
      <c r="BI71" s="920">
        <f t="shared" si="78"/>
        <v>0</v>
      </c>
      <c r="BJ71" s="920" t="e">
        <f t="shared" si="79"/>
        <v>#DIV/0!</v>
      </c>
      <c r="BK71" s="920" t="e">
        <f t="shared" si="80"/>
        <v>#DIV/0!</v>
      </c>
      <c r="BL71" s="920" t="e">
        <f t="shared" si="81"/>
        <v>#DIV/0!</v>
      </c>
      <c r="BM71" s="920" t="e">
        <f t="shared" si="82"/>
        <v>#DIV/0!</v>
      </c>
      <c r="BN71" s="920" t="e">
        <f t="shared" si="83"/>
        <v>#DIV/0!</v>
      </c>
      <c r="BO71" s="920" t="e">
        <f t="shared" si="84"/>
        <v>#DIV/0!</v>
      </c>
      <c r="BP71" s="920" t="e">
        <f t="shared" si="85"/>
        <v>#DIV/0!</v>
      </c>
      <c r="BQ71" s="920" t="e">
        <f t="shared" si="86"/>
        <v>#DIV/0!</v>
      </c>
      <c r="BR71" s="920" t="e">
        <f t="shared" si="87"/>
        <v>#DIV/0!</v>
      </c>
      <c r="BS71" s="842"/>
      <c r="BT71" s="842"/>
      <c r="BU71" s="842"/>
      <c r="BV71" s="842"/>
      <c r="BW71" s="842"/>
      <c r="BX71" s="842"/>
      <c r="BY71" s="842"/>
      <c r="BZ71" s="842"/>
      <c r="CA71" s="830"/>
      <c r="CB71" s="798"/>
      <c r="CC71" s="922"/>
      <c r="CD71" s="923"/>
      <c r="CE71" s="923"/>
      <c r="CF71" s="974"/>
      <c r="CG71" s="975"/>
      <c r="CH71" s="798"/>
      <c r="CI71" s="798"/>
      <c r="CJ71" s="798"/>
      <c r="CK71" s="798"/>
      <c r="CL71" s="798"/>
      <c r="CM71" s="798"/>
      <c r="CN71" s="798"/>
      <c r="CO71" s="798"/>
      <c r="CP71" s="798"/>
      <c r="CQ71" s="798"/>
      <c r="CR71" s="798"/>
      <c r="CS71" s="798"/>
      <c r="CT71" s="798"/>
    </row>
    <row r="72" spans="1:98" ht="27.6">
      <c r="A72" s="5381"/>
      <c r="B72" s="4276"/>
      <c r="C72" s="4210"/>
      <c r="D72" s="4209"/>
      <c r="E72" s="4210"/>
      <c r="F72" s="4188"/>
      <c r="G72" s="4188"/>
      <c r="H72" s="4191"/>
      <c r="I72" s="899"/>
      <c r="J72" s="900"/>
      <c r="K72" s="900"/>
      <c r="L72" s="900"/>
      <c r="M72" s="925"/>
      <c r="N72" s="4194"/>
      <c r="O72" s="4188"/>
      <c r="P72" s="4191"/>
      <c r="Q72" s="903"/>
      <c r="R72" s="904"/>
      <c r="S72" s="904"/>
      <c r="T72" s="905"/>
      <c r="U72" s="871"/>
      <c r="V72" s="906">
        <v>5</v>
      </c>
      <c r="W72" s="1097" t="s">
        <v>1935</v>
      </c>
      <c r="X72" s="2966">
        <v>45793</v>
      </c>
      <c r="Y72" s="2971">
        <v>45807</v>
      </c>
      <c r="Z72" s="859" t="s">
        <v>1932</v>
      </c>
      <c r="AA72" s="1330"/>
      <c r="AB72" s="908"/>
      <c r="AC72" s="908"/>
      <c r="AD72" s="909"/>
      <c r="AE72" s="871"/>
      <c r="AF72" s="4194"/>
      <c r="AG72" s="4188"/>
      <c r="AH72" s="4188"/>
      <c r="AI72" s="4188"/>
      <c r="AJ72" s="4191"/>
      <c r="AK72" s="2950"/>
      <c r="AL72" s="2954"/>
      <c r="AM72" s="2954"/>
      <c r="AN72" s="2950"/>
      <c r="AO72" s="2949"/>
      <c r="AP72" s="4194"/>
      <c r="AQ72" s="4191"/>
      <c r="AR72" s="881"/>
      <c r="AS72" s="917" t="e">
        <f t="shared" si="64"/>
        <v>#DIV/0!</v>
      </c>
      <c r="AT72" s="918" t="e">
        <f t="shared" si="65"/>
        <v>#DIV/0!</v>
      </c>
      <c r="AU72" s="918" t="e">
        <f t="shared" si="66"/>
        <v>#DIV/0!</v>
      </c>
      <c r="AV72" s="918" t="e">
        <f t="shared" si="67"/>
        <v>#DIV/0!</v>
      </c>
      <c r="AW72" s="919">
        <f t="shared" si="88"/>
        <v>0</v>
      </c>
      <c r="AX72" s="919">
        <f t="shared" si="89"/>
        <v>0</v>
      </c>
      <c r="AY72" s="919">
        <f t="shared" si="90"/>
        <v>0</v>
      </c>
      <c r="AZ72" s="919" t="e">
        <f t="shared" si="71"/>
        <v>#DIV/0!</v>
      </c>
      <c r="BA72" s="920" t="e">
        <f t="shared" si="72"/>
        <v>#DIV/0!</v>
      </c>
      <c r="BB72" s="920" t="e">
        <f t="shared" si="73"/>
        <v>#DIV/0!</v>
      </c>
      <c r="BC72" s="920" t="e">
        <f t="shared" si="74"/>
        <v>#DIV/0!</v>
      </c>
      <c r="BD72" s="920" t="e">
        <f t="shared" si="75"/>
        <v>#DIV/0!</v>
      </c>
      <c r="BE72" s="921">
        <v>0.2</v>
      </c>
      <c r="BF72" s="921">
        <v>0.8</v>
      </c>
      <c r="BG72" s="920">
        <f t="shared" si="76"/>
        <v>0</v>
      </c>
      <c r="BH72" s="920">
        <f t="shared" si="77"/>
        <v>0</v>
      </c>
      <c r="BI72" s="920">
        <f t="shared" si="78"/>
        <v>0</v>
      </c>
      <c r="BJ72" s="920" t="e">
        <f t="shared" si="79"/>
        <v>#DIV/0!</v>
      </c>
      <c r="BK72" s="920" t="e">
        <f t="shared" si="80"/>
        <v>#DIV/0!</v>
      </c>
      <c r="BL72" s="920" t="e">
        <f t="shared" si="81"/>
        <v>#DIV/0!</v>
      </c>
      <c r="BM72" s="920" t="e">
        <f t="shared" si="82"/>
        <v>#DIV/0!</v>
      </c>
      <c r="BN72" s="920" t="e">
        <f t="shared" si="83"/>
        <v>#DIV/0!</v>
      </c>
      <c r="BO72" s="920" t="e">
        <f t="shared" si="84"/>
        <v>#DIV/0!</v>
      </c>
      <c r="BP72" s="920" t="e">
        <f t="shared" si="85"/>
        <v>#DIV/0!</v>
      </c>
      <c r="BQ72" s="920" t="e">
        <f t="shared" si="86"/>
        <v>#DIV/0!</v>
      </c>
      <c r="BR72" s="920" t="e">
        <f t="shared" si="87"/>
        <v>#DIV/0!</v>
      </c>
      <c r="BS72" s="842"/>
      <c r="BT72" s="842"/>
      <c r="BU72" s="842"/>
      <c r="BV72" s="842"/>
      <c r="BW72" s="842"/>
      <c r="BX72" s="842"/>
      <c r="BY72" s="842"/>
      <c r="BZ72" s="842"/>
      <c r="CA72" s="830"/>
      <c r="CB72" s="798"/>
      <c r="CC72" s="922"/>
      <c r="CD72" s="923"/>
      <c r="CE72" s="923"/>
      <c r="CF72" s="974"/>
      <c r="CG72" s="975"/>
      <c r="CH72" s="798"/>
      <c r="CI72" s="798"/>
      <c r="CJ72" s="798"/>
      <c r="CK72" s="798"/>
      <c r="CL72" s="798"/>
      <c r="CM72" s="798"/>
      <c r="CN72" s="798"/>
      <c r="CO72" s="798"/>
      <c r="CP72" s="798"/>
      <c r="CQ72" s="798"/>
      <c r="CR72" s="798"/>
      <c r="CS72" s="798"/>
      <c r="CT72" s="798"/>
    </row>
    <row r="73" spans="1:98" ht="27.6">
      <c r="A73" s="5381"/>
      <c r="B73" s="4276"/>
      <c r="C73" s="4210"/>
      <c r="D73" s="4209"/>
      <c r="E73" s="4210"/>
      <c r="F73" s="4188"/>
      <c r="G73" s="4188"/>
      <c r="H73" s="4191"/>
      <c r="I73" s="899"/>
      <c r="J73" s="900"/>
      <c r="K73" s="900"/>
      <c r="L73" s="900"/>
      <c r="M73" s="925"/>
      <c r="N73" s="4194"/>
      <c r="O73" s="4188"/>
      <c r="P73" s="4191"/>
      <c r="Q73" s="903"/>
      <c r="R73" s="904"/>
      <c r="S73" s="904"/>
      <c r="T73" s="905"/>
      <c r="U73" s="871"/>
      <c r="V73" s="906">
        <v>6</v>
      </c>
      <c r="W73" s="1097" t="s">
        <v>1934</v>
      </c>
      <c r="X73" s="2966">
        <v>45809</v>
      </c>
      <c r="Y73" s="2971">
        <v>45991</v>
      </c>
      <c r="Z73" s="859" t="s">
        <v>1932</v>
      </c>
      <c r="AA73" s="1330"/>
      <c r="AB73" s="908"/>
      <c r="AC73" s="908"/>
      <c r="AD73" s="909"/>
      <c r="AE73" s="871"/>
      <c r="AF73" s="4194"/>
      <c r="AG73" s="4188"/>
      <c r="AH73" s="4188"/>
      <c r="AI73" s="4188"/>
      <c r="AJ73" s="4191"/>
      <c r="AK73" s="2950"/>
      <c r="AL73" s="2954"/>
      <c r="AM73" s="2954"/>
      <c r="AN73" s="2950"/>
      <c r="AO73" s="2949"/>
      <c r="AP73" s="4194"/>
      <c r="AQ73" s="4191"/>
      <c r="AR73" s="881"/>
      <c r="AS73" s="917" t="e">
        <f t="shared" si="64"/>
        <v>#DIV/0!</v>
      </c>
      <c r="AT73" s="918" t="e">
        <f t="shared" si="65"/>
        <v>#DIV/0!</v>
      </c>
      <c r="AU73" s="918" t="e">
        <f t="shared" si="66"/>
        <v>#DIV/0!</v>
      </c>
      <c r="AV73" s="918" t="e">
        <f t="shared" si="67"/>
        <v>#DIV/0!</v>
      </c>
      <c r="AW73" s="919">
        <f t="shared" si="88"/>
        <v>0</v>
      </c>
      <c r="AX73" s="919">
        <f t="shared" si="89"/>
        <v>0</v>
      </c>
      <c r="AY73" s="919">
        <f t="shared" si="90"/>
        <v>0</v>
      </c>
      <c r="AZ73" s="919" t="e">
        <f t="shared" si="71"/>
        <v>#DIV/0!</v>
      </c>
      <c r="BA73" s="920" t="e">
        <f t="shared" si="72"/>
        <v>#DIV/0!</v>
      </c>
      <c r="BB73" s="920" t="e">
        <f t="shared" si="73"/>
        <v>#DIV/0!</v>
      </c>
      <c r="BC73" s="920" t="e">
        <f t="shared" si="74"/>
        <v>#DIV/0!</v>
      </c>
      <c r="BD73" s="920" t="e">
        <f t="shared" si="75"/>
        <v>#DIV/0!</v>
      </c>
      <c r="BE73" s="921">
        <v>0.2</v>
      </c>
      <c r="BF73" s="921">
        <v>0.8</v>
      </c>
      <c r="BG73" s="920">
        <f t="shared" si="76"/>
        <v>0</v>
      </c>
      <c r="BH73" s="920">
        <f t="shared" si="77"/>
        <v>0</v>
      </c>
      <c r="BI73" s="920">
        <f t="shared" si="78"/>
        <v>0</v>
      </c>
      <c r="BJ73" s="920" t="e">
        <f t="shared" si="79"/>
        <v>#DIV/0!</v>
      </c>
      <c r="BK73" s="920" t="e">
        <f t="shared" si="80"/>
        <v>#DIV/0!</v>
      </c>
      <c r="BL73" s="920" t="e">
        <f t="shared" si="81"/>
        <v>#DIV/0!</v>
      </c>
      <c r="BM73" s="920" t="e">
        <f t="shared" si="82"/>
        <v>#DIV/0!</v>
      </c>
      <c r="BN73" s="920" t="e">
        <f t="shared" si="83"/>
        <v>#DIV/0!</v>
      </c>
      <c r="BO73" s="920" t="e">
        <f t="shared" si="84"/>
        <v>#DIV/0!</v>
      </c>
      <c r="BP73" s="920" t="e">
        <f t="shared" si="85"/>
        <v>#DIV/0!</v>
      </c>
      <c r="BQ73" s="920" t="e">
        <f t="shared" si="86"/>
        <v>#DIV/0!</v>
      </c>
      <c r="BR73" s="920" t="e">
        <f t="shared" si="87"/>
        <v>#DIV/0!</v>
      </c>
      <c r="BS73" s="842"/>
      <c r="BT73" s="842"/>
      <c r="BU73" s="842"/>
      <c r="BV73" s="842"/>
      <c r="BW73" s="842"/>
      <c r="BX73" s="842"/>
      <c r="BY73" s="842"/>
      <c r="BZ73" s="842"/>
      <c r="CA73" s="830"/>
      <c r="CB73" s="798"/>
      <c r="CC73" s="922"/>
      <c r="CD73" s="923"/>
      <c r="CE73" s="923"/>
      <c r="CF73" s="974"/>
      <c r="CG73" s="975"/>
      <c r="CH73" s="798"/>
      <c r="CI73" s="798"/>
      <c r="CJ73" s="798"/>
      <c r="CK73" s="798"/>
      <c r="CL73" s="798"/>
      <c r="CM73" s="798"/>
      <c r="CN73" s="798"/>
      <c r="CO73" s="798"/>
      <c r="CP73" s="798"/>
      <c r="CQ73" s="798"/>
      <c r="CR73" s="798"/>
      <c r="CS73" s="798"/>
      <c r="CT73" s="798"/>
    </row>
    <row r="74" spans="1:98" ht="28.2" thickBot="1">
      <c r="A74" s="5382"/>
      <c r="B74" s="5389"/>
      <c r="C74" s="4212"/>
      <c r="D74" s="4211"/>
      <c r="E74" s="4212"/>
      <c r="F74" s="4189"/>
      <c r="G74" s="4189"/>
      <c r="H74" s="4192"/>
      <c r="I74" s="1063"/>
      <c r="J74" s="986"/>
      <c r="K74" s="986"/>
      <c r="L74" s="986"/>
      <c r="M74" s="1062"/>
      <c r="N74" s="4194"/>
      <c r="O74" s="4188"/>
      <c r="P74" s="4192"/>
      <c r="Q74" s="903"/>
      <c r="R74" s="904"/>
      <c r="S74" s="904"/>
      <c r="T74" s="905"/>
      <c r="U74" s="871"/>
      <c r="V74" s="981">
        <v>7</v>
      </c>
      <c r="W74" s="2970" t="s">
        <v>1933</v>
      </c>
      <c r="X74" s="2969">
        <v>45992</v>
      </c>
      <c r="Y74" s="2968">
        <v>46021</v>
      </c>
      <c r="Z74" s="1069" t="s">
        <v>1932</v>
      </c>
      <c r="AA74" s="1330"/>
      <c r="AB74" s="908"/>
      <c r="AC74" s="908"/>
      <c r="AD74" s="909"/>
      <c r="AE74" s="871"/>
      <c r="AF74" s="4194"/>
      <c r="AG74" s="4188"/>
      <c r="AH74" s="4188"/>
      <c r="AI74" s="4188"/>
      <c r="AJ74" s="4191"/>
      <c r="AK74" s="2950"/>
      <c r="AL74" s="2954"/>
      <c r="AM74" s="2954"/>
      <c r="AN74" s="2950"/>
      <c r="AO74" s="2949"/>
      <c r="AP74" s="4194"/>
      <c r="AQ74" s="4191"/>
      <c r="AR74" s="881"/>
      <c r="AS74" s="917" t="e">
        <f t="shared" si="64"/>
        <v>#DIV/0!</v>
      </c>
      <c r="AT74" s="918" t="e">
        <f t="shared" si="65"/>
        <v>#DIV/0!</v>
      </c>
      <c r="AU74" s="918" t="e">
        <f t="shared" si="66"/>
        <v>#DIV/0!</v>
      </c>
      <c r="AV74" s="918" t="e">
        <f t="shared" si="67"/>
        <v>#DIV/0!</v>
      </c>
      <c r="AW74" s="919">
        <f t="shared" si="88"/>
        <v>0</v>
      </c>
      <c r="AX74" s="919">
        <f t="shared" si="89"/>
        <v>0</v>
      </c>
      <c r="AY74" s="919">
        <f t="shared" si="90"/>
        <v>0</v>
      </c>
      <c r="AZ74" s="919" t="e">
        <f t="shared" si="71"/>
        <v>#DIV/0!</v>
      </c>
      <c r="BA74" s="920" t="e">
        <f t="shared" si="72"/>
        <v>#DIV/0!</v>
      </c>
      <c r="BB74" s="920" t="e">
        <f t="shared" si="73"/>
        <v>#DIV/0!</v>
      </c>
      <c r="BC74" s="920" t="e">
        <f t="shared" si="74"/>
        <v>#DIV/0!</v>
      </c>
      <c r="BD74" s="920" t="e">
        <f t="shared" si="75"/>
        <v>#DIV/0!</v>
      </c>
      <c r="BE74" s="921">
        <v>0.2</v>
      </c>
      <c r="BF74" s="921">
        <v>0.8</v>
      </c>
      <c r="BG74" s="920">
        <f t="shared" si="76"/>
        <v>0</v>
      </c>
      <c r="BH74" s="920">
        <f t="shared" si="77"/>
        <v>0</v>
      </c>
      <c r="BI74" s="920">
        <f t="shared" si="78"/>
        <v>0</v>
      </c>
      <c r="BJ74" s="920" t="e">
        <f t="shared" si="79"/>
        <v>#DIV/0!</v>
      </c>
      <c r="BK74" s="920" t="e">
        <f t="shared" si="80"/>
        <v>#DIV/0!</v>
      </c>
      <c r="BL74" s="920" t="e">
        <f t="shared" si="81"/>
        <v>#DIV/0!</v>
      </c>
      <c r="BM74" s="920" t="e">
        <f t="shared" si="82"/>
        <v>#DIV/0!</v>
      </c>
      <c r="BN74" s="920" t="e">
        <f t="shared" si="83"/>
        <v>#DIV/0!</v>
      </c>
      <c r="BO74" s="920" t="e">
        <f t="shared" si="84"/>
        <v>#DIV/0!</v>
      </c>
      <c r="BP74" s="920" t="e">
        <f t="shared" si="85"/>
        <v>#DIV/0!</v>
      </c>
      <c r="BQ74" s="920" t="e">
        <f t="shared" si="86"/>
        <v>#DIV/0!</v>
      </c>
      <c r="BR74" s="920" t="e">
        <f t="shared" si="87"/>
        <v>#DIV/0!</v>
      </c>
      <c r="BS74" s="842"/>
      <c r="BT74" s="842"/>
      <c r="BU74" s="842"/>
      <c r="BV74" s="842"/>
      <c r="BW74" s="842"/>
      <c r="BX74" s="842"/>
      <c r="BY74" s="842"/>
      <c r="BZ74" s="842"/>
      <c r="CA74" s="830"/>
      <c r="CB74" s="798"/>
      <c r="CC74" s="922"/>
      <c r="CD74" s="923"/>
      <c r="CE74" s="923"/>
      <c r="CF74" s="974"/>
      <c r="CG74" s="975"/>
      <c r="CH74" s="798"/>
      <c r="CI74" s="798"/>
      <c r="CJ74" s="798"/>
      <c r="CK74" s="798"/>
      <c r="CL74" s="798"/>
      <c r="CM74" s="798"/>
      <c r="CN74" s="798"/>
      <c r="CO74" s="798"/>
      <c r="CP74" s="798"/>
      <c r="CQ74" s="798"/>
      <c r="CR74" s="798"/>
      <c r="CS74" s="798"/>
      <c r="CT74" s="798"/>
    </row>
    <row r="75" spans="1:98">
      <c r="A75" s="5380">
        <v>8</v>
      </c>
      <c r="B75" s="5388" t="s">
        <v>1911</v>
      </c>
      <c r="C75" s="4208"/>
      <c r="D75" s="4222" t="s">
        <v>1922</v>
      </c>
      <c r="E75" s="4208"/>
      <c r="F75" s="5371" t="s">
        <v>77</v>
      </c>
      <c r="G75" s="5385">
        <v>1463427</v>
      </c>
      <c r="H75" s="5386" t="s">
        <v>66</v>
      </c>
      <c r="I75" s="2965" t="s">
        <v>280</v>
      </c>
      <c r="J75" s="2964" t="s">
        <v>280</v>
      </c>
      <c r="K75" s="2964" t="s">
        <v>280</v>
      </c>
      <c r="L75" s="2964" t="s">
        <v>280</v>
      </c>
      <c r="M75" s="1035"/>
      <c r="N75" s="5391">
        <v>0</v>
      </c>
      <c r="O75" s="5371" t="s">
        <v>296</v>
      </c>
      <c r="P75" s="5372">
        <v>0</v>
      </c>
      <c r="Q75" s="863">
        <v>0</v>
      </c>
      <c r="R75" s="864">
        <v>0</v>
      </c>
      <c r="S75" s="864">
        <v>0</v>
      </c>
      <c r="T75" s="865">
        <v>0</v>
      </c>
      <c r="U75" s="871"/>
      <c r="V75" s="1001">
        <v>1</v>
      </c>
      <c r="W75" s="2967" t="s">
        <v>1921</v>
      </c>
      <c r="X75" s="2966">
        <v>45660</v>
      </c>
      <c r="Y75" s="2966">
        <v>45777</v>
      </c>
      <c r="Z75" s="5396" t="s">
        <v>1908</v>
      </c>
      <c r="AA75" s="868"/>
      <c r="AB75" s="869"/>
      <c r="AC75" s="869"/>
      <c r="AD75" s="870"/>
      <c r="AE75" s="871"/>
      <c r="AF75" s="5397" t="s">
        <v>1931</v>
      </c>
      <c r="AG75" s="5398" t="s">
        <v>1930</v>
      </c>
      <c r="AH75" s="5398" t="s">
        <v>781</v>
      </c>
      <c r="AI75" s="5398" t="s">
        <v>73</v>
      </c>
      <c r="AJ75" s="5399">
        <v>1</v>
      </c>
      <c r="AK75" s="2962">
        <v>0</v>
      </c>
      <c r="AL75" s="2962">
        <v>0</v>
      </c>
      <c r="AM75" s="2962">
        <v>0</v>
      </c>
      <c r="AN75" s="2962">
        <v>0</v>
      </c>
      <c r="AO75" s="2957"/>
      <c r="AP75" s="5393" t="s">
        <v>320</v>
      </c>
      <c r="AQ75" s="5395" t="s">
        <v>724</v>
      </c>
      <c r="AR75" s="881"/>
      <c r="AS75" s="882">
        <f t="shared" si="64"/>
        <v>0</v>
      </c>
      <c r="AT75" s="977">
        <f t="shared" si="65"/>
        <v>0</v>
      </c>
      <c r="AU75" s="977">
        <f t="shared" si="66"/>
        <v>0</v>
      </c>
      <c r="AV75" s="977">
        <f t="shared" si="67"/>
        <v>0</v>
      </c>
      <c r="AW75" s="1014">
        <f t="shared" si="88"/>
        <v>0</v>
      </c>
      <c r="AX75" s="1014">
        <f t="shared" si="89"/>
        <v>0</v>
      </c>
      <c r="AY75" s="1014">
        <f t="shared" si="90"/>
        <v>0</v>
      </c>
      <c r="AZ75" s="1014" t="e">
        <f t="shared" si="71"/>
        <v>#DIV/0!</v>
      </c>
      <c r="BA75" s="978">
        <f t="shared" si="72"/>
        <v>0</v>
      </c>
      <c r="BB75" s="978">
        <f t="shared" si="73"/>
        <v>0</v>
      </c>
      <c r="BC75" s="978">
        <f t="shared" si="74"/>
        <v>0</v>
      </c>
      <c r="BD75" s="978">
        <f t="shared" si="75"/>
        <v>0</v>
      </c>
      <c r="BE75" s="979">
        <v>0.2</v>
      </c>
      <c r="BF75" s="979">
        <v>0.8</v>
      </c>
      <c r="BG75" s="978">
        <f t="shared" si="76"/>
        <v>0</v>
      </c>
      <c r="BH75" s="978">
        <f t="shared" si="77"/>
        <v>0</v>
      </c>
      <c r="BI75" s="978">
        <f t="shared" si="78"/>
        <v>0</v>
      </c>
      <c r="BJ75" s="978" t="e">
        <f t="shared" si="79"/>
        <v>#DIV/0!</v>
      </c>
      <c r="BK75" s="978">
        <f t="shared" si="80"/>
        <v>0</v>
      </c>
      <c r="BL75" s="978">
        <f t="shared" si="81"/>
        <v>0</v>
      </c>
      <c r="BM75" s="978">
        <f t="shared" si="82"/>
        <v>0</v>
      </c>
      <c r="BN75" s="978">
        <f t="shared" si="83"/>
        <v>0</v>
      </c>
      <c r="BO75" s="978">
        <f t="shared" si="84"/>
        <v>0</v>
      </c>
      <c r="BP75" s="885">
        <f t="shared" si="85"/>
        <v>0</v>
      </c>
      <c r="BQ75" s="885">
        <f t="shared" si="86"/>
        <v>0</v>
      </c>
      <c r="BR75" s="885" t="e">
        <f t="shared" si="87"/>
        <v>#DIV/0!</v>
      </c>
      <c r="BS75" s="1015">
        <f>AVERAGEIF(BO75:BO80,"&lt;&gt;#¡DIV/0!")</f>
        <v>0</v>
      </c>
      <c r="BT75" s="1015">
        <f>AVERAGEIF(BP75:BP80,"&lt;&gt;#¡DIV/0!")</f>
        <v>0</v>
      </c>
      <c r="BU75" s="1015">
        <f>AVERAGEIF(BQ75:BQ80,"&lt;&gt;#¡DIV/0!")</f>
        <v>0</v>
      </c>
      <c r="BV75" s="1015" t="e">
        <f>AVERAGEIF(BR75:BR80,"&lt;&gt;#¡DIV/0!")</f>
        <v>#DIV/0!</v>
      </c>
      <c r="BW75" s="888">
        <f>+C75*BS75</f>
        <v>0</v>
      </c>
      <c r="BX75" s="888">
        <f>+C75*BT75</f>
        <v>0</v>
      </c>
      <c r="BY75" s="888">
        <f>+C75*BU75</f>
        <v>0</v>
      </c>
      <c r="BZ75" s="888" t="e">
        <f>+C75*BV75</f>
        <v>#DIV/0!</v>
      </c>
      <c r="CA75" s="1016" t="e">
        <f>SUM(BW75:BZ80)</f>
        <v>#DIV/0!</v>
      </c>
      <c r="CB75" s="798"/>
      <c r="CC75" s="890" t="e">
        <f>+Q75/$N$75</f>
        <v>#DIV/0!</v>
      </c>
      <c r="CD75" s="891" t="e">
        <f>+R75/$N$75</f>
        <v>#DIV/0!</v>
      </c>
      <c r="CE75" s="891" t="e">
        <f>+S75/$N$75</f>
        <v>#DIV/0!</v>
      </c>
      <c r="CF75" s="961" t="e">
        <f>+T75/$N$75</f>
        <v>#DIV/0!</v>
      </c>
      <c r="CG75" s="962" t="e">
        <f>AVERAGE(CC75:CF80)</f>
        <v>#DIV/0!</v>
      </c>
      <c r="CH75" s="798"/>
      <c r="CI75" s="798"/>
      <c r="CJ75" s="798"/>
      <c r="CK75" s="798"/>
      <c r="CL75" s="798"/>
      <c r="CM75" s="798"/>
      <c r="CN75" s="798"/>
      <c r="CO75" s="798"/>
      <c r="CP75" s="798"/>
      <c r="CQ75" s="798"/>
      <c r="CR75" s="798"/>
      <c r="CS75" s="798"/>
      <c r="CT75" s="798"/>
    </row>
    <row r="76" spans="1:98">
      <c r="A76" s="5381"/>
      <c r="B76" s="4276"/>
      <c r="C76" s="4210"/>
      <c r="D76" s="4209"/>
      <c r="E76" s="4210"/>
      <c r="F76" s="4188"/>
      <c r="G76" s="4188"/>
      <c r="H76" s="4191"/>
      <c r="I76" s="899"/>
      <c r="J76" s="900"/>
      <c r="K76" s="900"/>
      <c r="L76" s="900"/>
      <c r="M76" s="925"/>
      <c r="N76" s="4194"/>
      <c r="O76" s="4188"/>
      <c r="P76" s="4191"/>
      <c r="Q76" s="903"/>
      <c r="R76" s="904"/>
      <c r="S76" s="904"/>
      <c r="T76" s="905"/>
      <c r="U76" s="871"/>
      <c r="V76" s="906">
        <v>2</v>
      </c>
      <c r="W76" s="2967" t="s">
        <v>1919</v>
      </c>
      <c r="X76" s="2966">
        <v>45660</v>
      </c>
      <c r="Y76" s="2966">
        <v>45777</v>
      </c>
      <c r="Z76" s="4191"/>
      <c r="AA76" s="907"/>
      <c r="AB76" s="908"/>
      <c r="AC76" s="908"/>
      <c r="AD76" s="909"/>
      <c r="AE76" s="871"/>
      <c r="AF76" s="4194"/>
      <c r="AG76" s="4188"/>
      <c r="AH76" s="4188"/>
      <c r="AI76" s="4188"/>
      <c r="AJ76" s="4191"/>
      <c r="AK76" s="2950"/>
      <c r="AL76" s="2954"/>
      <c r="AM76" s="2954"/>
      <c r="AN76" s="2950"/>
      <c r="AO76" s="2949"/>
      <c r="AP76" s="4194"/>
      <c r="AQ76" s="4191"/>
      <c r="AR76" s="881"/>
      <c r="AS76" s="917" t="e">
        <f t="shared" si="64"/>
        <v>#DIV/0!</v>
      </c>
      <c r="AT76" s="918" t="e">
        <f t="shared" si="65"/>
        <v>#DIV/0!</v>
      </c>
      <c r="AU76" s="918" t="e">
        <f t="shared" si="66"/>
        <v>#DIV/0!</v>
      </c>
      <c r="AV76" s="918" t="e">
        <f t="shared" si="67"/>
        <v>#DIV/0!</v>
      </c>
      <c r="AW76" s="919">
        <f t="shared" si="88"/>
        <v>0</v>
      </c>
      <c r="AX76" s="919">
        <f t="shared" si="89"/>
        <v>0</v>
      </c>
      <c r="AY76" s="919">
        <f t="shared" si="90"/>
        <v>0</v>
      </c>
      <c r="AZ76" s="919" t="e">
        <f t="shared" si="71"/>
        <v>#DIV/0!</v>
      </c>
      <c r="BA76" s="920" t="e">
        <f t="shared" si="72"/>
        <v>#DIV/0!</v>
      </c>
      <c r="BB76" s="920" t="e">
        <f t="shared" si="73"/>
        <v>#DIV/0!</v>
      </c>
      <c r="BC76" s="920" t="e">
        <f t="shared" si="74"/>
        <v>#DIV/0!</v>
      </c>
      <c r="BD76" s="920" t="e">
        <f t="shared" si="75"/>
        <v>#DIV/0!</v>
      </c>
      <c r="BE76" s="921">
        <v>0.2</v>
      </c>
      <c r="BF76" s="921">
        <v>0.8</v>
      </c>
      <c r="BG76" s="920">
        <f t="shared" si="76"/>
        <v>0</v>
      </c>
      <c r="BH76" s="920">
        <f t="shared" si="77"/>
        <v>0</v>
      </c>
      <c r="BI76" s="920">
        <f t="shared" si="78"/>
        <v>0</v>
      </c>
      <c r="BJ76" s="920" t="e">
        <f t="shared" si="79"/>
        <v>#DIV/0!</v>
      </c>
      <c r="BK76" s="920" t="e">
        <f t="shared" si="80"/>
        <v>#DIV/0!</v>
      </c>
      <c r="BL76" s="920" t="e">
        <f t="shared" si="81"/>
        <v>#DIV/0!</v>
      </c>
      <c r="BM76" s="920" t="e">
        <f t="shared" si="82"/>
        <v>#DIV/0!</v>
      </c>
      <c r="BN76" s="920" t="e">
        <f t="shared" si="83"/>
        <v>#DIV/0!</v>
      </c>
      <c r="BO76" s="920" t="e">
        <f t="shared" si="84"/>
        <v>#DIV/0!</v>
      </c>
      <c r="BP76" s="920" t="e">
        <f t="shared" si="85"/>
        <v>#DIV/0!</v>
      </c>
      <c r="BQ76" s="920" t="e">
        <f t="shared" si="86"/>
        <v>#DIV/0!</v>
      </c>
      <c r="BR76" s="920" t="e">
        <f t="shared" si="87"/>
        <v>#DIV/0!</v>
      </c>
      <c r="BS76" s="842"/>
      <c r="BT76" s="842"/>
      <c r="BU76" s="842"/>
      <c r="BV76" s="842"/>
      <c r="BW76" s="842"/>
      <c r="BX76" s="842"/>
      <c r="BY76" s="842"/>
      <c r="BZ76" s="842"/>
      <c r="CA76" s="830"/>
      <c r="CB76" s="798"/>
      <c r="CC76" s="922"/>
      <c r="CD76" s="923"/>
      <c r="CE76" s="923"/>
      <c r="CF76" s="974"/>
      <c r="CG76" s="975"/>
      <c r="CH76" s="798"/>
      <c r="CI76" s="798"/>
      <c r="CJ76" s="798"/>
      <c r="CK76" s="798"/>
      <c r="CL76" s="798"/>
      <c r="CM76" s="798"/>
      <c r="CN76" s="798"/>
      <c r="CO76" s="798"/>
      <c r="CP76" s="798"/>
      <c r="CQ76" s="798"/>
      <c r="CR76" s="798"/>
      <c r="CS76" s="798"/>
      <c r="CT76" s="798"/>
    </row>
    <row r="77" spans="1:98">
      <c r="A77" s="5381"/>
      <c r="B77" s="4276"/>
      <c r="C77" s="4210"/>
      <c r="D77" s="4209"/>
      <c r="E77" s="4210"/>
      <c r="F77" s="4188"/>
      <c r="G77" s="4188"/>
      <c r="H77" s="4191"/>
      <c r="I77" s="899"/>
      <c r="J77" s="900"/>
      <c r="K77" s="900"/>
      <c r="L77" s="900"/>
      <c r="M77" s="925"/>
      <c r="N77" s="4194"/>
      <c r="O77" s="4188"/>
      <c r="P77" s="4191"/>
      <c r="Q77" s="903"/>
      <c r="R77" s="904"/>
      <c r="S77" s="904"/>
      <c r="T77" s="905"/>
      <c r="U77" s="871"/>
      <c r="V77" s="906">
        <v>3</v>
      </c>
      <c r="W77" s="2967" t="s">
        <v>1917</v>
      </c>
      <c r="X77" s="2966">
        <v>45779</v>
      </c>
      <c r="Y77" s="2966">
        <v>45807</v>
      </c>
      <c r="Z77" s="4191"/>
      <c r="AA77" s="907"/>
      <c r="AB77" s="908"/>
      <c r="AC77" s="908"/>
      <c r="AD77" s="909"/>
      <c r="AE77" s="871"/>
      <c r="AF77" s="4194"/>
      <c r="AG77" s="4188"/>
      <c r="AH77" s="4188"/>
      <c r="AI77" s="4188"/>
      <c r="AJ77" s="4191"/>
      <c r="AK77" s="2950"/>
      <c r="AL77" s="2954"/>
      <c r="AM77" s="2954"/>
      <c r="AN77" s="2950"/>
      <c r="AO77" s="2949"/>
      <c r="AP77" s="4194"/>
      <c r="AQ77" s="4191"/>
      <c r="AR77" s="881"/>
      <c r="AS77" s="917" t="e">
        <f t="shared" si="64"/>
        <v>#DIV/0!</v>
      </c>
      <c r="AT77" s="918" t="e">
        <f t="shared" si="65"/>
        <v>#DIV/0!</v>
      </c>
      <c r="AU77" s="918" t="e">
        <f t="shared" si="66"/>
        <v>#DIV/0!</v>
      </c>
      <c r="AV77" s="918" t="e">
        <f t="shared" si="67"/>
        <v>#DIV/0!</v>
      </c>
      <c r="AW77" s="919">
        <f t="shared" si="88"/>
        <v>0</v>
      </c>
      <c r="AX77" s="919">
        <f t="shared" si="89"/>
        <v>0</v>
      </c>
      <c r="AY77" s="919">
        <f t="shared" si="90"/>
        <v>0</v>
      </c>
      <c r="AZ77" s="919" t="e">
        <f t="shared" si="71"/>
        <v>#DIV/0!</v>
      </c>
      <c r="BA77" s="920" t="e">
        <f t="shared" si="72"/>
        <v>#DIV/0!</v>
      </c>
      <c r="BB77" s="920" t="e">
        <f t="shared" si="73"/>
        <v>#DIV/0!</v>
      </c>
      <c r="BC77" s="920" t="e">
        <f t="shared" si="74"/>
        <v>#DIV/0!</v>
      </c>
      <c r="BD77" s="920" t="e">
        <f t="shared" si="75"/>
        <v>#DIV/0!</v>
      </c>
      <c r="BE77" s="921">
        <v>0.2</v>
      </c>
      <c r="BF77" s="921">
        <v>0.8</v>
      </c>
      <c r="BG77" s="920">
        <f t="shared" si="76"/>
        <v>0</v>
      </c>
      <c r="BH77" s="920">
        <f t="shared" si="77"/>
        <v>0</v>
      </c>
      <c r="BI77" s="920">
        <f t="shared" si="78"/>
        <v>0</v>
      </c>
      <c r="BJ77" s="920" t="e">
        <f t="shared" si="79"/>
        <v>#DIV/0!</v>
      </c>
      <c r="BK77" s="920" t="e">
        <f t="shared" si="80"/>
        <v>#DIV/0!</v>
      </c>
      <c r="BL77" s="920" t="e">
        <f t="shared" si="81"/>
        <v>#DIV/0!</v>
      </c>
      <c r="BM77" s="920" t="e">
        <f t="shared" si="82"/>
        <v>#DIV/0!</v>
      </c>
      <c r="BN77" s="920" t="e">
        <f t="shared" si="83"/>
        <v>#DIV/0!</v>
      </c>
      <c r="BO77" s="920" t="e">
        <f t="shared" si="84"/>
        <v>#DIV/0!</v>
      </c>
      <c r="BP77" s="920" t="e">
        <f t="shared" si="85"/>
        <v>#DIV/0!</v>
      </c>
      <c r="BQ77" s="920" t="e">
        <f t="shared" si="86"/>
        <v>#DIV/0!</v>
      </c>
      <c r="BR77" s="920" t="e">
        <f t="shared" si="87"/>
        <v>#DIV/0!</v>
      </c>
      <c r="BS77" s="842"/>
      <c r="BT77" s="842"/>
      <c r="BU77" s="842"/>
      <c r="BV77" s="842"/>
      <c r="BW77" s="842"/>
      <c r="BX77" s="842"/>
      <c r="BY77" s="842"/>
      <c r="BZ77" s="842"/>
      <c r="CA77" s="830"/>
      <c r="CB77" s="798"/>
      <c r="CC77" s="922"/>
      <c r="CD77" s="923"/>
      <c r="CE77" s="923"/>
      <c r="CF77" s="974"/>
      <c r="CG77" s="975"/>
      <c r="CH77" s="798"/>
      <c r="CI77" s="798"/>
      <c r="CJ77" s="798"/>
      <c r="CK77" s="798"/>
      <c r="CL77" s="798"/>
      <c r="CM77" s="798"/>
      <c r="CN77" s="798"/>
      <c r="CO77" s="798"/>
      <c r="CP77" s="798"/>
      <c r="CQ77" s="798"/>
      <c r="CR77" s="798"/>
      <c r="CS77" s="798"/>
      <c r="CT77" s="798"/>
    </row>
    <row r="78" spans="1:98">
      <c r="A78" s="5381"/>
      <c r="B78" s="4276"/>
      <c r="C78" s="4210"/>
      <c r="D78" s="4209"/>
      <c r="E78" s="4210"/>
      <c r="F78" s="4188"/>
      <c r="G78" s="4188"/>
      <c r="H78" s="4191"/>
      <c r="I78" s="899"/>
      <c r="J78" s="900"/>
      <c r="K78" s="900"/>
      <c r="L78" s="900"/>
      <c r="M78" s="925"/>
      <c r="N78" s="4194"/>
      <c r="O78" s="4188"/>
      <c r="P78" s="4191"/>
      <c r="Q78" s="903"/>
      <c r="R78" s="904"/>
      <c r="S78" s="904"/>
      <c r="T78" s="905"/>
      <c r="U78" s="871"/>
      <c r="V78" s="906">
        <v>4</v>
      </c>
      <c r="W78" s="2967" t="s">
        <v>1889</v>
      </c>
      <c r="X78" s="2966">
        <v>45809</v>
      </c>
      <c r="Y78" s="2966">
        <v>45838</v>
      </c>
      <c r="Z78" s="4191"/>
      <c r="AA78" s="907"/>
      <c r="AB78" s="908"/>
      <c r="AC78" s="908"/>
      <c r="AD78" s="909"/>
      <c r="AE78" s="871"/>
      <c r="AF78" s="4194"/>
      <c r="AG78" s="4188"/>
      <c r="AH78" s="4188"/>
      <c r="AI78" s="4188"/>
      <c r="AJ78" s="4191"/>
      <c r="AK78" s="2950"/>
      <c r="AL78" s="2954"/>
      <c r="AM78" s="2954"/>
      <c r="AN78" s="2950"/>
      <c r="AO78" s="2949"/>
      <c r="AP78" s="4194"/>
      <c r="AQ78" s="4191"/>
      <c r="AR78" s="881"/>
      <c r="AS78" s="917" t="e">
        <f t="shared" si="64"/>
        <v>#DIV/0!</v>
      </c>
      <c r="AT78" s="918" t="e">
        <f t="shared" si="65"/>
        <v>#DIV/0!</v>
      </c>
      <c r="AU78" s="918" t="e">
        <f t="shared" si="66"/>
        <v>#DIV/0!</v>
      </c>
      <c r="AV78" s="918" t="e">
        <f t="shared" si="67"/>
        <v>#DIV/0!</v>
      </c>
      <c r="AW78" s="919">
        <f t="shared" si="88"/>
        <v>0</v>
      </c>
      <c r="AX78" s="919">
        <f t="shared" si="89"/>
        <v>0</v>
      </c>
      <c r="AY78" s="919">
        <f t="shared" si="90"/>
        <v>0</v>
      </c>
      <c r="AZ78" s="919" t="e">
        <f t="shared" si="71"/>
        <v>#DIV/0!</v>
      </c>
      <c r="BA78" s="920" t="e">
        <f t="shared" si="72"/>
        <v>#DIV/0!</v>
      </c>
      <c r="BB78" s="920" t="e">
        <f t="shared" si="73"/>
        <v>#DIV/0!</v>
      </c>
      <c r="BC78" s="920" t="e">
        <f t="shared" si="74"/>
        <v>#DIV/0!</v>
      </c>
      <c r="BD78" s="920" t="e">
        <f t="shared" si="75"/>
        <v>#DIV/0!</v>
      </c>
      <c r="BE78" s="921">
        <v>0.2</v>
      </c>
      <c r="BF78" s="921">
        <v>0.8</v>
      </c>
      <c r="BG78" s="920">
        <f t="shared" si="76"/>
        <v>0</v>
      </c>
      <c r="BH78" s="920">
        <f t="shared" si="77"/>
        <v>0</v>
      </c>
      <c r="BI78" s="920">
        <f t="shared" si="78"/>
        <v>0</v>
      </c>
      <c r="BJ78" s="920" t="e">
        <f t="shared" si="79"/>
        <v>#DIV/0!</v>
      </c>
      <c r="BK78" s="920" t="e">
        <f t="shared" si="80"/>
        <v>#DIV/0!</v>
      </c>
      <c r="BL78" s="920" t="e">
        <f t="shared" si="81"/>
        <v>#DIV/0!</v>
      </c>
      <c r="BM78" s="920" t="e">
        <f t="shared" si="82"/>
        <v>#DIV/0!</v>
      </c>
      <c r="BN78" s="920" t="e">
        <f t="shared" si="83"/>
        <v>#DIV/0!</v>
      </c>
      <c r="BO78" s="920" t="e">
        <f t="shared" si="84"/>
        <v>#DIV/0!</v>
      </c>
      <c r="BP78" s="920" t="e">
        <f t="shared" si="85"/>
        <v>#DIV/0!</v>
      </c>
      <c r="BQ78" s="920" t="e">
        <f t="shared" si="86"/>
        <v>#DIV/0!</v>
      </c>
      <c r="BR78" s="920" t="e">
        <f t="shared" si="87"/>
        <v>#DIV/0!</v>
      </c>
      <c r="BS78" s="842"/>
      <c r="BT78" s="842"/>
      <c r="BU78" s="842"/>
      <c r="BV78" s="842"/>
      <c r="BW78" s="842"/>
      <c r="BX78" s="842"/>
      <c r="BY78" s="842"/>
      <c r="BZ78" s="842"/>
      <c r="CA78" s="830"/>
      <c r="CB78" s="798"/>
      <c r="CC78" s="922"/>
      <c r="CD78" s="923"/>
      <c r="CE78" s="923"/>
      <c r="CF78" s="974"/>
      <c r="CG78" s="975"/>
      <c r="CH78" s="798"/>
      <c r="CI78" s="798"/>
      <c r="CJ78" s="798"/>
      <c r="CK78" s="798"/>
      <c r="CL78" s="798"/>
      <c r="CM78" s="798"/>
      <c r="CN78" s="798"/>
      <c r="CO78" s="798"/>
      <c r="CP78" s="798"/>
      <c r="CQ78" s="798"/>
      <c r="CR78" s="798"/>
      <c r="CS78" s="798"/>
      <c r="CT78" s="798"/>
    </row>
    <row r="79" spans="1:98">
      <c r="A79" s="5381"/>
      <c r="B79" s="4276"/>
      <c r="C79" s="4210"/>
      <c r="D79" s="4209"/>
      <c r="E79" s="4210"/>
      <c r="F79" s="4188"/>
      <c r="G79" s="4188"/>
      <c r="H79" s="4191"/>
      <c r="I79" s="899"/>
      <c r="J79" s="900"/>
      <c r="K79" s="900"/>
      <c r="L79" s="900"/>
      <c r="M79" s="925"/>
      <c r="N79" s="4194"/>
      <c r="O79" s="4188"/>
      <c r="P79" s="4191"/>
      <c r="Q79" s="903"/>
      <c r="R79" s="904"/>
      <c r="S79" s="904"/>
      <c r="T79" s="905"/>
      <c r="U79" s="871"/>
      <c r="V79" s="906">
        <v>5</v>
      </c>
      <c r="W79" s="2967" t="s">
        <v>1914</v>
      </c>
      <c r="X79" s="2966">
        <v>45839</v>
      </c>
      <c r="Y79" s="2966" t="s">
        <v>1912</v>
      </c>
      <c r="Z79" s="4191"/>
      <c r="AA79" s="907"/>
      <c r="AB79" s="908"/>
      <c r="AC79" s="908"/>
      <c r="AD79" s="909"/>
      <c r="AE79" s="871"/>
      <c r="AF79" s="4194"/>
      <c r="AG79" s="4188"/>
      <c r="AH79" s="4188"/>
      <c r="AI79" s="4188"/>
      <c r="AJ79" s="4191"/>
      <c r="AK79" s="2950"/>
      <c r="AL79" s="2954"/>
      <c r="AM79" s="2954"/>
      <c r="AN79" s="2950"/>
      <c r="AO79" s="2949"/>
      <c r="AP79" s="4194"/>
      <c r="AQ79" s="4191"/>
      <c r="AR79" s="881"/>
      <c r="AS79" s="917" t="e">
        <f t="shared" si="64"/>
        <v>#DIV/0!</v>
      </c>
      <c r="AT79" s="918" t="e">
        <f t="shared" si="65"/>
        <v>#DIV/0!</v>
      </c>
      <c r="AU79" s="918" t="e">
        <f t="shared" si="66"/>
        <v>#DIV/0!</v>
      </c>
      <c r="AV79" s="918" t="e">
        <f t="shared" si="67"/>
        <v>#DIV/0!</v>
      </c>
      <c r="AW79" s="919">
        <f t="shared" si="88"/>
        <v>0</v>
      </c>
      <c r="AX79" s="919">
        <f t="shared" si="89"/>
        <v>0</v>
      </c>
      <c r="AY79" s="919">
        <f t="shared" si="90"/>
        <v>0</v>
      </c>
      <c r="AZ79" s="919" t="e">
        <f t="shared" si="71"/>
        <v>#DIV/0!</v>
      </c>
      <c r="BA79" s="920" t="e">
        <f t="shared" si="72"/>
        <v>#DIV/0!</v>
      </c>
      <c r="BB79" s="920" t="e">
        <f t="shared" si="73"/>
        <v>#DIV/0!</v>
      </c>
      <c r="BC79" s="920" t="e">
        <f t="shared" si="74"/>
        <v>#DIV/0!</v>
      </c>
      <c r="BD79" s="920" t="e">
        <f t="shared" si="75"/>
        <v>#DIV/0!</v>
      </c>
      <c r="BE79" s="921">
        <v>0.2</v>
      </c>
      <c r="BF79" s="921">
        <v>0.8</v>
      </c>
      <c r="BG79" s="920">
        <f t="shared" si="76"/>
        <v>0</v>
      </c>
      <c r="BH79" s="920">
        <f t="shared" si="77"/>
        <v>0</v>
      </c>
      <c r="BI79" s="920">
        <f t="shared" si="78"/>
        <v>0</v>
      </c>
      <c r="BJ79" s="920" t="e">
        <f t="shared" si="79"/>
        <v>#DIV/0!</v>
      </c>
      <c r="BK79" s="920" t="e">
        <f t="shared" si="80"/>
        <v>#DIV/0!</v>
      </c>
      <c r="BL79" s="920" t="e">
        <f t="shared" si="81"/>
        <v>#DIV/0!</v>
      </c>
      <c r="BM79" s="920" t="e">
        <f t="shared" si="82"/>
        <v>#DIV/0!</v>
      </c>
      <c r="BN79" s="920" t="e">
        <f t="shared" si="83"/>
        <v>#DIV/0!</v>
      </c>
      <c r="BO79" s="920" t="e">
        <f t="shared" si="84"/>
        <v>#DIV/0!</v>
      </c>
      <c r="BP79" s="920" t="e">
        <f t="shared" si="85"/>
        <v>#DIV/0!</v>
      </c>
      <c r="BQ79" s="920" t="e">
        <f t="shared" si="86"/>
        <v>#DIV/0!</v>
      </c>
      <c r="BR79" s="920" t="e">
        <f t="shared" si="87"/>
        <v>#DIV/0!</v>
      </c>
      <c r="BS79" s="842"/>
      <c r="BT79" s="842"/>
      <c r="BU79" s="842"/>
      <c r="BV79" s="842"/>
      <c r="BW79" s="842"/>
      <c r="BX79" s="842"/>
      <c r="BY79" s="842"/>
      <c r="BZ79" s="842"/>
      <c r="CA79" s="830"/>
      <c r="CB79" s="798"/>
      <c r="CC79" s="922"/>
      <c r="CD79" s="923"/>
      <c r="CE79" s="923"/>
      <c r="CF79" s="974"/>
      <c r="CG79" s="975"/>
      <c r="CH79" s="798"/>
      <c r="CI79" s="798"/>
      <c r="CJ79" s="798"/>
      <c r="CK79" s="798"/>
      <c r="CL79" s="798"/>
      <c r="CM79" s="798"/>
      <c r="CN79" s="798"/>
      <c r="CO79" s="798"/>
      <c r="CP79" s="798"/>
      <c r="CQ79" s="798"/>
      <c r="CR79" s="798"/>
      <c r="CS79" s="798"/>
      <c r="CT79" s="798"/>
    </row>
    <row r="80" spans="1:98" ht="15" thickBot="1">
      <c r="A80" s="5381"/>
      <c r="B80" s="5389"/>
      <c r="C80" s="4212"/>
      <c r="D80" s="4211"/>
      <c r="E80" s="4212"/>
      <c r="F80" s="4189"/>
      <c r="G80" s="4189"/>
      <c r="H80" s="4192"/>
      <c r="I80" s="1063"/>
      <c r="J80" s="986"/>
      <c r="K80" s="986"/>
      <c r="L80" s="986"/>
      <c r="M80" s="1062"/>
      <c r="N80" s="4194"/>
      <c r="O80" s="4188"/>
      <c r="P80" s="4191"/>
      <c r="Q80" s="903"/>
      <c r="R80" s="904"/>
      <c r="S80" s="904"/>
      <c r="T80" s="905"/>
      <c r="U80" s="871"/>
      <c r="V80" s="906">
        <v>6</v>
      </c>
      <c r="W80" s="2967" t="s">
        <v>1913</v>
      </c>
      <c r="X80" s="2966">
        <v>46600</v>
      </c>
      <c r="Y80" s="2966" t="s">
        <v>1929</v>
      </c>
      <c r="Z80" s="4191"/>
      <c r="AA80" s="907"/>
      <c r="AB80" s="908"/>
      <c r="AC80" s="908"/>
      <c r="AD80" s="909"/>
      <c r="AE80" s="871"/>
      <c r="AF80" s="4194"/>
      <c r="AG80" s="4188"/>
      <c r="AH80" s="4188"/>
      <c r="AI80" s="4188"/>
      <c r="AJ80" s="4191"/>
      <c r="AK80" s="2950"/>
      <c r="AL80" s="2954"/>
      <c r="AM80" s="2954"/>
      <c r="AN80" s="2950"/>
      <c r="AO80" s="2949"/>
      <c r="AP80" s="4194"/>
      <c r="AQ80" s="4191"/>
      <c r="AR80" s="881"/>
      <c r="AS80" s="917" t="e">
        <f t="shared" si="64"/>
        <v>#DIV/0!</v>
      </c>
      <c r="AT80" s="918" t="e">
        <f t="shared" si="65"/>
        <v>#DIV/0!</v>
      </c>
      <c r="AU80" s="918" t="e">
        <f t="shared" si="66"/>
        <v>#DIV/0!</v>
      </c>
      <c r="AV80" s="918" t="e">
        <f t="shared" si="67"/>
        <v>#DIV/0!</v>
      </c>
      <c r="AW80" s="919">
        <f t="shared" si="88"/>
        <v>0</v>
      </c>
      <c r="AX80" s="919">
        <f t="shared" si="89"/>
        <v>0</v>
      </c>
      <c r="AY80" s="919">
        <f t="shared" si="90"/>
        <v>0</v>
      </c>
      <c r="AZ80" s="919" t="e">
        <f t="shared" si="71"/>
        <v>#DIV/0!</v>
      </c>
      <c r="BA80" s="920" t="e">
        <f t="shared" si="72"/>
        <v>#DIV/0!</v>
      </c>
      <c r="BB80" s="920" t="e">
        <f t="shared" si="73"/>
        <v>#DIV/0!</v>
      </c>
      <c r="BC80" s="920" t="e">
        <f t="shared" si="74"/>
        <v>#DIV/0!</v>
      </c>
      <c r="BD80" s="920" t="e">
        <f t="shared" si="75"/>
        <v>#DIV/0!</v>
      </c>
      <c r="BE80" s="921">
        <v>0.2</v>
      </c>
      <c r="BF80" s="921">
        <v>0.8</v>
      </c>
      <c r="BG80" s="920">
        <f t="shared" si="76"/>
        <v>0</v>
      </c>
      <c r="BH80" s="920">
        <f t="shared" si="77"/>
        <v>0</v>
      </c>
      <c r="BI80" s="920">
        <f t="shared" si="78"/>
        <v>0</v>
      </c>
      <c r="BJ80" s="920" t="e">
        <f t="shared" si="79"/>
        <v>#DIV/0!</v>
      </c>
      <c r="BK80" s="920" t="e">
        <f t="shared" si="80"/>
        <v>#DIV/0!</v>
      </c>
      <c r="BL80" s="920" t="e">
        <f t="shared" si="81"/>
        <v>#DIV/0!</v>
      </c>
      <c r="BM80" s="920" t="e">
        <f t="shared" si="82"/>
        <v>#DIV/0!</v>
      </c>
      <c r="BN80" s="920" t="e">
        <f t="shared" si="83"/>
        <v>#DIV/0!</v>
      </c>
      <c r="BO80" s="920" t="e">
        <f t="shared" si="84"/>
        <v>#DIV/0!</v>
      </c>
      <c r="BP80" s="920" t="e">
        <f t="shared" si="85"/>
        <v>#DIV/0!</v>
      </c>
      <c r="BQ80" s="920" t="e">
        <f t="shared" si="86"/>
        <v>#DIV/0!</v>
      </c>
      <c r="BR80" s="920" t="e">
        <f t="shared" si="87"/>
        <v>#DIV/0!</v>
      </c>
      <c r="BS80" s="842"/>
      <c r="BT80" s="842"/>
      <c r="BU80" s="842"/>
      <c r="BV80" s="842"/>
      <c r="BW80" s="842"/>
      <c r="BX80" s="842"/>
      <c r="BY80" s="842"/>
      <c r="BZ80" s="842"/>
      <c r="CA80" s="830"/>
      <c r="CB80" s="798"/>
      <c r="CC80" s="922"/>
      <c r="CD80" s="923"/>
      <c r="CE80" s="923"/>
      <c r="CF80" s="974"/>
      <c r="CG80" s="975"/>
      <c r="CH80" s="798"/>
      <c r="CI80" s="798"/>
      <c r="CJ80" s="798"/>
      <c r="CK80" s="798"/>
      <c r="CL80" s="798"/>
      <c r="CM80" s="798"/>
      <c r="CN80" s="798"/>
      <c r="CO80" s="798"/>
      <c r="CP80" s="798"/>
      <c r="CQ80" s="798"/>
      <c r="CR80" s="798"/>
      <c r="CS80" s="798"/>
      <c r="CT80" s="798"/>
    </row>
    <row r="81" spans="1:98">
      <c r="A81" s="5387">
        <v>9</v>
      </c>
      <c r="B81" s="5388" t="s">
        <v>1911</v>
      </c>
      <c r="C81" s="4208"/>
      <c r="D81" s="4222" t="s">
        <v>1922</v>
      </c>
      <c r="E81" s="4208"/>
      <c r="F81" s="5371" t="s">
        <v>77</v>
      </c>
      <c r="G81" s="5385">
        <v>1463427</v>
      </c>
      <c r="H81" s="5386" t="s">
        <v>66</v>
      </c>
      <c r="I81" s="2965" t="s">
        <v>280</v>
      </c>
      <c r="J81" s="2964" t="s">
        <v>280</v>
      </c>
      <c r="K81" s="2964" t="s">
        <v>280</v>
      </c>
      <c r="L81" s="2964" t="s">
        <v>280</v>
      </c>
      <c r="M81" s="1035"/>
      <c r="N81" s="5379">
        <v>0</v>
      </c>
      <c r="O81" s="5371" t="s">
        <v>296</v>
      </c>
      <c r="P81" s="5372">
        <v>0</v>
      </c>
      <c r="Q81" s="863">
        <v>0</v>
      </c>
      <c r="R81" s="864">
        <v>0</v>
      </c>
      <c r="S81" s="864">
        <v>0</v>
      </c>
      <c r="T81" s="865">
        <v>0</v>
      </c>
      <c r="U81" s="871"/>
      <c r="V81" s="1264">
        <v>1</v>
      </c>
      <c r="W81" s="858" t="s">
        <v>1921</v>
      </c>
      <c r="X81" s="2963">
        <v>45505</v>
      </c>
      <c r="Y81" s="2963" t="s">
        <v>1928</v>
      </c>
      <c r="Z81" s="5373" t="s">
        <v>1908</v>
      </c>
      <c r="AA81" s="1326"/>
      <c r="AB81" s="869"/>
      <c r="AC81" s="869"/>
      <c r="AD81" s="870"/>
      <c r="AE81" s="871"/>
      <c r="AF81" s="5378" t="s">
        <v>1927</v>
      </c>
      <c r="AG81" s="5376" t="s">
        <v>1926</v>
      </c>
      <c r="AH81" s="5376" t="s">
        <v>1925</v>
      </c>
      <c r="AI81" s="5376" t="s">
        <v>73</v>
      </c>
      <c r="AJ81" s="5392">
        <v>1</v>
      </c>
      <c r="AK81" s="2962">
        <v>1</v>
      </c>
      <c r="AL81" s="2962">
        <v>0</v>
      </c>
      <c r="AM81" s="2962">
        <v>0</v>
      </c>
      <c r="AN81" s="2962">
        <v>0</v>
      </c>
      <c r="AO81" s="2957"/>
      <c r="AP81" s="5393" t="s">
        <v>320</v>
      </c>
      <c r="AQ81" s="5370" t="s">
        <v>356</v>
      </c>
      <c r="AR81" s="881"/>
      <c r="AS81" s="882">
        <f t="shared" si="64"/>
        <v>0</v>
      </c>
      <c r="AT81" s="977">
        <f t="shared" si="65"/>
        <v>0</v>
      </c>
      <c r="AU81" s="977">
        <f t="shared" si="66"/>
        <v>0</v>
      </c>
      <c r="AV81" s="977">
        <f t="shared" si="67"/>
        <v>0</v>
      </c>
      <c r="AW81" s="1014">
        <f t="shared" si="88"/>
        <v>0</v>
      </c>
      <c r="AX81" s="1014">
        <f t="shared" si="89"/>
        <v>0</v>
      </c>
      <c r="AY81" s="1014">
        <f t="shared" si="90"/>
        <v>0</v>
      </c>
      <c r="AZ81" s="1014" t="e">
        <f t="shared" si="71"/>
        <v>#DIV/0!</v>
      </c>
      <c r="BA81" s="978">
        <f t="shared" si="72"/>
        <v>1</v>
      </c>
      <c r="BB81" s="978">
        <f t="shared" si="73"/>
        <v>0</v>
      </c>
      <c r="BC81" s="978">
        <f t="shared" si="74"/>
        <v>0</v>
      </c>
      <c r="BD81" s="978">
        <f t="shared" si="75"/>
        <v>0</v>
      </c>
      <c r="BE81" s="979">
        <v>0.2</v>
      </c>
      <c r="BF81" s="979">
        <v>0.8</v>
      </c>
      <c r="BG81" s="978">
        <f t="shared" si="76"/>
        <v>0</v>
      </c>
      <c r="BH81" s="978">
        <f t="shared" si="77"/>
        <v>0</v>
      </c>
      <c r="BI81" s="978">
        <f t="shared" si="78"/>
        <v>0</v>
      </c>
      <c r="BJ81" s="978" t="e">
        <f t="shared" si="79"/>
        <v>#DIV/0!</v>
      </c>
      <c r="BK81" s="978">
        <f t="shared" si="80"/>
        <v>0.8</v>
      </c>
      <c r="BL81" s="978">
        <f t="shared" si="81"/>
        <v>0</v>
      </c>
      <c r="BM81" s="978">
        <f t="shared" si="82"/>
        <v>0</v>
      </c>
      <c r="BN81" s="978">
        <f t="shared" si="83"/>
        <v>0</v>
      </c>
      <c r="BO81" s="978">
        <f t="shared" si="84"/>
        <v>0.8</v>
      </c>
      <c r="BP81" s="885">
        <f t="shared" si="85"/>
        <v>0</v>
      </c>
      <c r="BQ81" s="885">
        <f t="shared" si="86"/>
        <v>0</v>
      </c>
      <c r="BR81" s="885" t="e">
        <f t="shared" si="87"/>
        <v>#DIV/0!</v>
      </c>
      <c r="BS81" s="1015">
        <f>AVERAGEIF(BO81:BO86,"&lt;&gt;#¡DIV/0!")</f>
        <v>0.8</v>
      </c>
      <c r="BT81" s="1015">
        <f>AVERAGEIF(BP81:BP86,"&lt;&gt;#¡DIV/0!")</f>
        <v>0</v>
      </c>
      <c r="BU81" s="1015">
        <f>AVERAGEIF(BQ81:BQ86,"&lt;&gt;#¡DIV/0!")</f>
        <v>0</v>
      </c>
      <c r="BV81" s="1015" t="e">
        <f>AVERAGEIF(BR81:BR86,"&lt;&gt;#¡DIV/0!")</f>
        <v>#DIV/0!</v>
      </c>
      <c r="BW81" s="888">
        <f>+C81*BS81</f>
        <v>0</v>
      </c>
      <c r="BX81" s="888">
        <f>+C81*BT81</f>
        <v>0</v>
      </c>
      <c r="BY81" s="888">
        <f>+C81*BU81</f>
        <v>0</v>
      </c>
      <c r="BZ81" s="888" t="e">
        <f>+C81*BV81</f>
        <v>#DIV/0!</v>
      </c>
      <c r="CA81" s="1016" t="e">
        <f>SUM(BW81:BZ86)</f>
        <v>#DIV/0!</v>
      </c>
      <c r="CB81" s="798"/>
      <c r="CC81" s="890" t="e">
        <f>+Q81/$N$81</f>
        <v>#DIV/0!</v>
      </c>
      <c r="CD81" s="891" t="e">
        <f>+R81/$N$81</f>
        <v>#DIV/0!</v>
      </c>
      <c r="CE81" s="891" t="e">
        <f>+S81/$N$81</f>
        <v>#DIV/0!</v>
      </c>
      <c r="CF81" s="961" t="e">
        <f>+T81/$N$81</f>
        <v>#DIV/0!</v>
      </c>
      <c r="CG81" s="962" t="e">
        <f>AVERAGE(CC81:CF86)</f>
        <v>#DIV/0!</v>
      </c>
      <c r="CH81" s="798"/>
      <c r="CI81" s="798"/>
      <c r="CJ81" s="798"/>
      <c r="CK81" s="798"/>
      <c r="CL81" s="798"/>
      <c r="CM81" s="798"/>
      <c r="CN81" s="798"/>
      <c r="CO81" s="798"/>
      <c r="CP81" s="798"/>
      <c r="CQ81" s="798"/>
      <c r="CR81" s="798"/>
      <c r="CS81" s="798"/>
      <c r="CT81" s="798"/>
    </row>
    <row r="82" spans="1:98">
      <c r="A82" s="4276"/>
      <c r="B82" s="4276"/>
      <c r="C82" s="4210"/>
      <c r="D82" s="4209"/>
      <c r="E82" s="4210"/>
      <c r="F82" s="4188"/>
      <c r="G82" s="4188"/>
      <c r="H82" s="4191"/>
      <c r="I82" s="899"/>
      <c r="J82" s="900"/>
      <c r="K82" s="900"/>
      <c r="L82" s="900"/>
      <c r="M82" s="925"/>
      <c r="N82" s="4210"/>
      <c r="O82" s="4188"/>
      <c r="P82" s="4191"/>
      <c r="Q82" s="903"/>
      <c r="R82" s="904"/>
      <c r="S82" s="904"/>
      <c r="T82" s="905"/>
      <c r="U82" s="818"/>
      <c r="V82" s="1118">
        <v>2</v>
      </c>
      <c r="W82" s="898" t="s">
        <v>1919</v>
      </c>
      <c r="X82" s="2955">
        <v>45505</v>
      </c>
      <c r="Y82" s="2955" t="s">
        <v>1924</v>
      </c>
      <c r="Z82" s="4191"/>
      <c r="AA82" s="1330"/>
      <c r="AB82" s="908"/>
      <c r="AC82" s="908"/>
      <c r="AD82" s="909"/>
      <c r="AE82" s="871"/>
      <c r="AF82" s="4194"/>
      <c r="AG82" s="4188"/>
      <c r="AH82" s="4188"/>
      <c r="AI82" s="4188"/>
      <c r="AJ82" s="4191"/>
      <c r="AK82" s="2950"/>
      <c r="AL82" s="2954"/>
      <c r="AM82" s="2954"/>
      <c r="AN82" s="2950"/>
      <c r="AO82" s="2949"/>
      <c r="AP82" s="4194"/>
      <c r="AQ82" s="4191"/>
      <c r="AR82" s="881"/>
      <c r="AS82" s="917" t="e">
        <f t="shared" si="64"/>
        <v>#DIV/0!</v>
      </c>
      <c r="AT82" s="918" t="e">
        <f t="shared" si="65"/>
        <v>#DIV/0!</v>
      </c>
      <c r="AU82" s="918" t="e">
        <f t="shared" si="66"/>
        <v>#DIV/0!</v>
      </c>
      <c r="AV82" s="918" t="e">
        <f t="shared" si="67"/>
        <v>#DIV/0!</v>
      </c>
      <c r="AW82" s="919">
        <f t="shared" si="88"/>
        <v>0</v>
      </c>
      <c r="AX82" s="919">
        <f t="shared" si="89"/>
        <v>0</v>
      </c>
      <c r="AY82" s="919">
        <f t="shared" si="90"/>
        <v>0</v>
      </c>
      <c r="AZ82" s="919" t="e">
        <f t="shared" si="71"/>
        <v>#DIV/0!</v>
      </c>
      <c r="BA82" s="920" t="e">
        <f t="shared" si="72"/>
        <v>#DIV/0!</v>
      </c>
      <c r="BB82" s="920" t="e">
        <f t="shared" si="73"/>
        <v>#DIV/0!</v>
      </c>
      <c r="BC82" s="920" t="e">
        <f t="shared" si="74"/>
        <v>#DIV/0!</v>
      </c>
      <c r="BD82" s="920" t="e">
        <f t="shared" si="75"/>
        <v>#DIV/0!</v>
      </c>
      <c r="BE82" s="921">
        <v>0.2</v>
      </c>
      <c r="BF82" s="921">
        <v>0.8</v>
      </c>
      <c r="BG82" s="920">
        <f t="shared" si="76"/>
        <v>0</v>
      </c>
      <c r="BH82" s="920">
        <f t="shared" si="77"/>
        <v>0</v>
      </c>
      <c r="BI82" s="920">
        <f t="shared" si="78"/>
        <v>0</v>
      </c>
      <c r="BJ82" s="920" t="e">
        <f t="shared" si="79"/>
        <v>#DIV/0!</v>
      </c>
      <c r="BK82" s="920" t="e">
        <f t="shared" si="80"/>
        <v>#DIV/0!</v>
      </c>
      <c r="BL82" s="920" t="e">
        <f t="shared" si="81"/>
        <v>#DIV/0!</v>
      </c>
      <c r="BM82" s="920" t="e">
        <f t="shared" si="82"/>
        <v>#DIV/0!</v>
      </c>
      <c r="BN82" s="920" t="e">
        <f t="shared" si="83"/>
        <v>#DIV/0!</v>
      </c>
      <c r="BO82" s="920" t="e">
        <f t="shared" si="84"/>
        <v>#DIV/0!</v>
      </c>
      <c r="BP82" s="920" t="e">
        <f t="shared" si="85"/>
        <v>#DIV/0!</v>
      </c>
      <c r="BQ82" s="920" t="e">
        <f t="shared" si="86"/>
        <v>#DIV/0!</v>
      </c>
      <c r="BR82" s="920" t="e">
        <f t="shared" si="87"/>
        <v>#DIV/0!</v>
      </c>
      <c r="BS82" s="842"/>
      <c r="BT82" s="842"/>
      <c r="BU82" s="842"/>
      <c r="BV82" s="842"/>
      <c r="BW82" s="842"/>
      <c r="BX82" s="842"/>
      <c r="BY82" s="842"/>
      <c r="BZ82" s="842"/>
      <c r="CA82" s="830"/>
      <c r="CB82" s="798"/>
      <c r="CC82" s="922"/>
      <c r="CD82" s="923"/>
      <c r="CE82" s="923"/>
      <c r="CF82" s="974"/>
      <c r="CG82" s="975"/>
      <c r="CH82" s="798"/>
      <c r="CI82" s="798"/>
      <c r="CJ82" s="798"/>
      <c r="CK82" s="798"/>
      <c r="CL82" s="798"/>
      <c r="CM82" s="798"/>
      <c r="CN82" s="798"/>
      <c r="CO82" s="798"/>
      <c r="CP82" s="798"/>
      <c r="CQ82" s="798"/>
      <c r="CR82" s="798"/>
      <c r="CS82" s="798"/>
      <c r="CT82" s="798"/>
    </row>
    <row r="83" spans="1:98">
      <c r="A83" s="4276"/>
      <c r="B83" s="4276"/>
      <c r="C83" s="4210"/>
      <c r="D83" s="4209"/>
      <c r="E83" s="4210"/>
      <c r="F83" s="4188"/>
      <c r="G83" s="4188"/>
      <c r="H83" s="4191"/>
      <c r="I83" s="899"/>
      <c r="J83" s="900"/>
      <c r="K83" s="900"/>
      <c r="L83" s="900"/>
      <c r="M83" s="925"/>
      <c r="N83" s="4210"/>
      <c r="O83" s="4188"/>
      <c r="P83" s="4191"/>
      <c r="Q83" s="903"/>
      <c r="R83" s="904"/>
      <c r="S83" s="904"/>
      <c r="T83" s="905"/>
      <c r="U83" s="818"/>
      <c r="V83" s="1118">
        <v>3</v>
      </c>
      <c r="W83" s="898" t="s">
        <v>1917</v>
      </c>
      <c r="X83" s="2955">
        <v>45505</v>
      </c>
      <c r="Y83" s="2955" t="s">
        <v>1923</v>
      </c>
      <c r="Z83" s="4191"/>
      <c r="AA83" s="1330"/>
      <c r="AB83" s="908"/>
      <c r="AC83" s="908"/>
      <c r="AD83" s="909"/>
      <c r="AE83" s="871"/>
      <c r="AF83" s="4194"/>
      <c r="AG83" s="4188"/>
      <c r="AH83" s="4188"/>
      <c r="AI83" s="4188"/>
      <c r="AJ83" s="4191"/>
      <c r="AK83" s="2950"/>
      <c r="AL83" s="2954"/>
      <c r="AM83" s="2954"/>
      <c r="AN83" s="2950"/>
      <c r="AO83" s="2949"/>
      <c r="AP83" s="4194"/>
      <c r="AQ83" s="4191"/>
      <c r="AR83" s="881"/>
      <c r="AS83" s="917" t="e">
        <f t="shared" si="64"/>
        <v>#DIV/0!</v>
      </c>
      <c r="AT83" s="918" t="e">
        <f t="shared" si="65"/>
        <v>#DIV/0!</v>
      </c>
      <c r="AU83" s="918" t="e">
        <f t="shared" si="66"/>
        <v>#DIV/0!</v>
      </c>
      <c r="AV83" s="918" t="e">
        <f t="shared" si="67"/>
        <v>#DIV/0!</v>
      </c>
      <c r="AW83" s="919">
        <f t="shared" si="88"/>
        <v>0</v>
      </c>
      <c r="AX83" s="919">
        <f t="shared" si="89"/>
        <v>0</v>
      </c>
      <c r="AY83" s="919">
        <f t="shared" si="90"/>
        <v>0</v>
      </c>
      <c r="AZ83" s="919" t="e">
        <f t="shared" si="71"/>
        <v>#DIV/0!</v>
      </c>
      <c r="BA83" s="920" t="e">
        <f t="shared" si="72"/>
        <v>#DIV/0!</v>
      </c>
      <c r="BB83" s="920" t="e">
        <f t="shared" si="73"/>
        <v>#DIV/0!</v>
      </c>
      <c r="BC83" s="920" t="e">
        <f t="shared" si="74"/>
        <v>#DIV/0!</v>
      </c>
      <c r="BD83" s="920" t="e">
        <f t="shared" si="75"/>
        <v>#DIV/0!</v>
      </c>
      <c r="BE83" s="921">
        <v>0.2</v>
      </c>
      <c r="BF83" s="921">
        <v>0.8</v>
      </c>
      <c r="BG83" s="920">
        <f t="shared" si="76"/>
        <v>0</v>
      </c>
      <c r="BH83" s="920">
        <f t="shared" si="77"/>
        <v>0</v>
      </c>
      <c r="BI83" s="920">
        <f t="shared" si="78"/>
        <v>0</v>
      </c>
      <c r="BJ83" s="920" t="e">
        <f t="shared" si="79"/>
        <v>#DIV/0!</v>
      </c>
      <c r="BK83" s="920" t="e">
        <f t="shared" si="80"/>
        <v>#DIV/0!</v>
      </c>
      <c r="BL83" s="920" t="e">
        <f t="shared" si="81"/>
        <v>#DIV/0!</v>
      </c>
      <c r="BM83" s="920" t="e">
        <f t="shared" si="82"/>
        <v>#DIV/0!</v>
      </c>
      <c r="BN83" s="920" t="e">
        <f t="shared" si="83"/>
        <v>#DIV/0!</v>
      </c>
      <c r="BO83" s="920" t="e">
        <f t="shared" si="84"/>
        <v>#DIV/0!</v>
      </c>
      <c r="BP83" s="920" t="e">
        <f t="shared" si="85"/>
        <v>#DIV/0!</v>
      </c>
      <c r="BQ83" s="920" t="e">
        <f t="shared" si="86"/>
        <v>#DIV/0!</v>
      </c>
      <c r="BR83" s="920" t="e">
        <f t="shared" si="87"/>
        <v>#DIV/0!</v>
      </c>
      <c r="BS83" s="842"/>
      <c r="BT83" s="842"/>
      <c r="BU83" s="842"/>
      <c r="BV83" s="842"/>
      <c r="BW83" s="842"/>
      <c r="BX83" s="842"/>
      <c r="BY83" s="842"/>
      <c r="BZ83" s="842"/>
      <c r="CA83" s="830"/>
      <c r="CB83" s="798"/>
      <c r="CC83" s="922"/>
      <c r="CD83" s="923"/>
      <c r="CE83" s="923"/>
      <c r="CF83" s="974"/>
      <c r="CG83" s="975"/>
      <c r="CH83" s="798"/>
      <c r="CI83" s="798"/>
      <c r="CJ83" s="798"/>
      <c r="CK83" s="798"/>
      <c r="CL83" s="798"/>
      <c r="CM83" s="798"/>
      <c r="CN83" s="798"/>
      <c r="CO83" s="798"/>
      <c r="CP83" s="798"/>
      <c r="CQ83" s="798"/>
      <c r="CR83" s="798"/>
      <c r="CS83" s="798"/>
      <c r="CT83" s="798"/>
    </row>
    <row r="84" spans="1:98">
      <c r="A84" s="4276"/>
      <c r="B84" s="4276"/>
      <c r="C84" s="4210"/>
      <c r="D84" s="4209"/>
      <c r="E84" s="4210"/>
      <c r="F84" s="4188"/>
      <c r="G84" s="4188"/>
      <c r="H84" s="4191"/>
      <c r="I84" s="899"/>
      <c r="J84" s="900"/>
      <c r="K84" s="900"/>
      <c r="L84" s="900"/>
      <c r="M84" s="925"/>
      <c r="N84" s="4210"/>
      <c r="O84" s="4188"/>
      <c r="P84" s="4191"/>
      <c r="Q84" s="903"/>
      <c r="R84" s="904"/>
      <c r="S84" s="904"/>
      <c r="T84" s="905"/>
      <c r="U84" s="818"/>
      <c r="V84" s="1118">
        <v>4</v>
      </c>
      <c r="W84" s="898" t="s">
        <v>1889</v>
      </c>
      <c r="X84" s="2955">
        <v>45814</v>
      </c>
      <c r="Y84" s="2955" t="s">
        <v>1923</v>
      </c>
      <c r="Z84" s="4191"/>
      <c r="AA84" s="1330"/>
      <c r="AB84" s="908"/>
      <c r="AC84" s="908"/>
      <c r="AD84" s="909"/>
      <c r="AE84" s="871"/>
      <c r="AF84" s="4194"/>
      <c r="AG84" s="4188"/>
      <c r="AH84" s="4188"/>
      <c r="AI84" s="4188"/>
      <c r="AJ84" s="4191"/>
      <c r="AK84" s="2950"/>
      <c r="AL84" s="2954"/>
      <c r="AM84" s="2954"/>
      <c r="AN84" s="2950"/>
      <c r="AO84" s="2949"/>
      <c r="AP84" s="4194"/>
      <c r="AQ84" s="4191"/>
      <c r="AR84" s="881"/>
      <c r="AS84" s="917" t="e">
        <f t="shared" si="64"/>
        <v>#DIV/0!</v>
      </c>
      <c r="AT84" s="918" t="e">
        <f t="shared" si="65"/>
        <v>#DIV/0!</v>
      </c>
      <c r="AU84" s="918" t="e">
        <f t="shared" si="66"/>
        <v>#DIV/0!</v>
      </c>
      <c r="AV84" s="918" t="e">
        <f t="shared" si="67"/>
        <v>#DIV/0!</v>
      </c>
      <c r="AW84" s="919">
        <f t="shared" si="88"/>
        <v>0</v>
      </c>
      <c r="AX84" s="919">
        <f t="shared" si="89"/>
        <v>0</v>
      </c>
      <c r="AY84" s="919">
        <f t="shared" si="90"/>
        <v>0</v>
      </c>
      <c r="AZ84" s="919" t="e">
        <f t="shared" si="71"/>
        <v>#DIV/0!</v>
      </c>
      <c r="BA84" s="920" t="e">
        <f t="shared" si="72"/>
        <v>#DIV/0!</v>
      </c>
      <c r="BB84" s="920" t="e">
        <f t="shared" si="73"/>
        <v>#DIV/0!</v>
      </c>
      <c r="BC84" s="920" t="e">
        <f t="shared" si="74"/>
        <v>#DIV/0!</v>
      </c>
      <c r="BD84" s="920" t="e">
        <f t="shared" si="75"/>
        <v>#DIV/0!</v>
      </c>
      <c r="BE84" s="921">
        <v>0.2</v>
      </c>
      <c r="BF84" s="921">
        <v>0.8</v>
      </c>
      <c r="BG84" s="920">
        <f t="shared" si="76"/>
        <v>0</v>
      </c>
      <c r="BH84" s="920">
        <f t="shared" si="77"/>
        <v>0</v>
      </c>
      <c r="BI84" s="920">
        <f t="shared" si="78"/>
        <v>0</v>
      </c>
      <c r="BJ84" s="920" t="e">
        <f t="shared" si="79"/>
        <v>#DIV/0!</v>
      </c>
      <c r="BK84" s="920" t="e">
        <f t="shared" si="80"/>
        <v>#DIV/0!</v>
      </c>
      <c r="BL84" s="920" t="e">
        <f t="shared" si="81"/>
        <v>#DIV/0!</v>
      </c>
      <c r="BM84" s="920" t="e">
        <f t="shared" si="82"/>
        <v>#DIV/0!</v>
      </c>
      <c r="BN84" s="920" t="e">
        <f t="shared" si="83"/>
        <v>#DIV/0!</v>
      </c>
      <c r="BO84" s="920" t="e">
        <f t="shared" si="84"/>
        <v>#DIV/0!</v>
      </c>
      <c r="BP84" s="920" t="e">
        <f t="shared" si="85"/>
        <v>#DIV/0!</v>
      </c>
      <c r="BQ84" s="920" t="e">
        <f t="shared" si="86"/>
        <v>#DIV/0!</v>
      </c>
      <c r="BR84" s="920" t="e">
        <f t="shared" si="87"/>
        <v>#DIV/0!</v>
      </c>
      <c r="BS84" s="842"/>
      <c r="BT84" s="842"/>
      <c r="BU84" s="842"/>
      <c r="BV84" s="842"/>
      <c r="BW84" s="842"/>
      <c r="BX84" s="842"/>
      <c r="BY84" s="842"/>
      <c r="BZ84" s="842"/>
      <c r="CA84" s="830"/>
      <c r="CB84" s="798"/>
      <c r="CC84" s="922"/>
      <c r="CD84" s="923"/>
      <c r="CE84" s="923"/>
      <c r="CF84" s="974"/>
      <c r="CG84" s="975"/>
      <c r="CH84" s="798"/>
      <c r="CI84" s="798"/>
      <c r="CJ84" s="798"/>
      <c r="CK84" s="798"/>
      <c r="CL84" s="798"/>
      <c r="CM84" s="798"/>
      <c r="CN84" s="798"/>
      <c r="CO84" s="798"/>
      <c r="CP84" s="798"/>
      <c r="CQ84" s="798"/>
      <c r="CR84" s="798"/>
      <c r="CS84" s="798"/>
      <c r="CT84" s="798"/>
    </row>
    <row r="85" spans="1:98">
      <c r="A85" s="4276"/>
      <c r="B85" s="4276"/>
      <c r="C85" s="4210"/>
      <c r="D85" s="4209"/>
      <c r="E85" s="4210"/>
      <c r="F85" s="4188"/>
      <c r="G85" s="4188"/>
      <c r="H85" s="4191"/>
      <c r="I85" s="899"/>
      <c r="J85" s="900"/>
      <c r="K85" s="900"/>
      <c r="L85" s="900"/>
      <c r="M85" s="925"/>
      <c r="N85" s="4210"/>
      <c r="O85" s="4188"/>
      <c r="P85" s="4191"/>
      <c r="Q85" s="903"/>
      <c r="R85" s="904"/>
      <c r="S85" s="904"/>
      <c r="T85" s="905"/>
      <c r="U85" s="818"/>
      <c r="V85" s="1118">
        <v>5</v>
      </c>
      <c r="W85" s="898" t="s">
        <v>1914</v>
      </c>
      <c r="X85" s="2955">
        <v>46144</v>
      </c>
      <c r="Y85" s="2955" t="s">
        <v>1912</v>
      </c>
      <c r="Z85" s="4191"/>
      <c r="AA85" s="1330"/>
      <c r="AB85" s="908"/>
      <c r="AC85" s="908"/>
      <c r="AD85" s="909"/>
      <c r="AE85" s="871"/>
      <c r="AF85" s="4194"/>
      <c r="AG85" s="4188"/>
      <c r="AH85" s="4188"/>
      <c r="AI85" s="4188"/>
      <c r="AJ85" s="4191"/>
      <c r="AK85" s="2950"/>
      <c r="AL85" s="2954"/>
      <c r="AM85" s="2954"/>
      <c r="AN85" s="2950"/>
      <c r="AO85" s="2949"/>
      <c r="AP85" s="4194"/>
      <c r="AQ85" s="4191"/>
      <c r="AR85" s="881"/>
      <c r="AS85" s="917" t="e">
        <f t="shared" si="64"/>
        <v>#DIV/0!</v>
      </c>
      <c r="AT85" s="918" t="e">
        <f t="shared" si="65"/>
        <v>#DIV/0!</v>
      </c>
      <c r="AU85" s="918" t="e">
        <f t="shared" si="66"/>
        <v>#DIV/0!</v>
      </c>
      <c r="AV85" s="918" t="e">
        <f t="shared" si="67"/>
        <v>#DIV/0!</v>
      </c>
      <c r="AW85" s="919">
        <f t="shared" si="88"/>
        <v>0</v>
      </c>
      <c r="AX85" s="919">
        <f t="shared" si="89"/>
        <v>0</v>
      </c>
      <c r="AY85" s="919">
        <f t="shared" si="90"/>
        <v>0</v>
      </c>
      <c r="AZ85" s="919" t="e">
        <f t="shared" si="71"/>
        <v>#DIV/0!</v>
      </c>
      <c r="BA85" s="920" t="e">
        <f t="shared" si="72"/>
        <v>#DIV/0!</v>
      </c>
      <c r="BB85" s="920" t="e">
        <f t="shared" si="73"/>
        <v>#DIV/0!</v>
      </c>
      <c r="BC85" s="920" t="e">
        <f t="shared" si="74"/>
        <v>#DIV/0!</v>
      </c>
      <c r="BD85" s="920" t="e">
        <f t="shared" si="75"/>
        <v>#DIV/0!</v>
      </c>
      <c r="BE85" s="921">
        <v>0.2</v>
      </c>
      <c r="BF85" s="921">
        <v>0.8</v>
      </c>
      <c r="BG85" s="920">
        <f t="shared" si="76"/>
        <v>0</v>
      </c>
      <c r="BH85" s="920">
        <f t="shared" si="77"/>
        <v>0</v>
      </c>
      <c r="BI85" s="920">
        <f t="shared" si="78"/>
        <v>0</v>
      </c>
      <c r="BJ85" s="920" t="e">
        <f t="shared" si="79"/>
        <v>#DIV/0!</v>
      </c>
      <c r="BK85" s="920" t="e">
        <f t="shared" si="80"/>
        <v>#DIV/0!</v>
      </c>
      <c r="BL85" s="920" t="e">
        <f t="shared" si="81"/>
        <v>#DIV/0!</v>
      </c>
      <c r="BM85" s="920" t="e">
        <f t="shared" si="82"/>
        <v>#DIV/0!</v>
      </c>
      <c r="BN85" s="920" t="e">
        <f t="shared" si="83"/>
        <v>#DIV/0!</v>
      </c>
      <c r="BO85" s="920" t="e">
        <f t="shared" si="84"/>
        <v>#DIV/0!</v>
      </c>
      <c r="BP85" s="920" t="e">
        <f t="shared" si="85"/>
        <v>#DIV/0!</v>
      </c>
      <c r="BQ85" s="920" t="e">
        <f t="shared" si="86"/>
        <v>#DIV/0!</v>
      </c>
      <c r="BR85" s="920" t="e">
        <f t="shared" si="87"/>
        <v>#DIV/0!</v>
      </c>
      <c r="BS85" s="842"/>
      <c r="BT85" s="842"/>
      <c r="BU85" s="842"/>
      <c r="BV85" s="842"/>
      <c r="BW85" s="842"/>
      <c r="BX85" s="842"/>
      <c r="BY85" s="842"/>
      <c r="BZ85" s="842"/>
      <c r="CA85" s="830"/>
      <c r="CB85" s="798"/>
      <c r="CC85" s="922"/>
      <c r="CD85" s="923"/>
      <c r="CE85" s="923"/>
      <c r="CF85" s="974"/>
      <c r="CG85" s="975"/>
      <c r="CH85" s="798"/>
      <c r="CI85" s="798"/>
      <c r="CJ85" s="798"/>
      <c r="CK85" s="798"/>
      <c r="CL85" s="798"/>
      <c r="CM85" s="798"/>
      <c r="CN85" s="798"/>
      <c r="CO85" s="798"/>
      <c r="CP85" s="798"/>
      <c r="CQ85" s="798"/>
      <c r="CR85" s="798"/>
      <c r="CS85" s="798"/>
      <c r="CT85" s="798"/>
    </row>
    <row r="86" spans="1:98" ht="15" thickBot="1">
      <c r="A86" s="4276"/>
      <c r="B86" s="5389"/>
      <c r="C86" s="4212"/>
      <c r="D86" s="4211"/>
      <c r="E86" s="4212"/>
      <c r="F86" s="4189"/>
      <c r="G86" s="4189"/>
      <c r="H86" s="4192"/>
      <c r="I86" s="1063"/>
      <c r="J86" s="986"/>
      <c r="K86" s="986"/>
      <c r="L86" s="986"/>
      <c r="M86" s="1062"/>
      <c r="N86" s="4210"/>
      <c r="O86" s="4188"/>
      <c r="P86" s="4191"/>
      <c r="Q86" s="903"/>
      <c r="R86" s="904"/>
      <c r="S86" s="904"/>
      <c r="T86" s="905"/>
      <c r="U86" s="818"/>
      <c r="V86" s="2668">
        <v>6</v>
      </c>
      <c r="W86" s="1091" t="s">
        <v>1913</v>
      </c>
      <c r="X86" s="2626">
        <v>46327</v>
      </c>
      <c r="Y86" s="2626">
        <v>46752</v>
      </c>
      <c r="Z86" s="4221"/>
      <c r="AA86" s="1330"/>
      <c r="AB86" s="908"/>
      <c r="AC86" s="908"/>
      <c r="AD86" s="909"/>
      <c r="AE86" s="871"/>
      <c r="AF86" s="4194"/>
      <c r="AG86" s="4188"/>
      <c r="AH86" s="4188"/>
      <c r="AI86" s="4188"/>
      <c r="AJ86" s="4191"/>
      <c r="AK86" s="2950"/>
      <c r="AL86" s="2954"/>
      <c r="AM86" s="2954"/>
      <c r="AN86" s="2950"/>
      <c r="AO86" s="2949"/>
      <c r="AP86" s="4194"/>
      <c r="AQ86" s="4191"/>
      <c r="AR86" s="881"/>
      <c r="AS86" s="917" t="e">
        <f t="shared" si="64"/>
        <v>#DIV/0!</v>
      </c>
      <c r="AT86" s="918" t="e">
        <f t="shared" si="65"/>
        <v>#DIV/0!</v>
      </c>
      <c r="AU86" s="918" t="e">
        <f t="shared" si="66"/>
        <v>#DIV/0!</v>
      </c>
      <c r="AV86" s="918" t="e">
        <f t="shared" si="67"/>
        <v>#DIV/0!</v>
      </c>
      <c r="AW86" s="919">
        <f t="shared" si="88"/>
        <v>0</v>
      </c>
      <c r="AX86" s="919">
        <f t="shared" si="89"/>
        <v>0</v>
      </c>
      <c r="AY86" s="919">
        <f t="shared" si="90"/>
        <v>0</v>
      </c>
      <c r="AZ86" s="919" t="e">
        <f t="shared" si="71"/>
        <v>#DIV/0!</v>
      </c>
      <c r="BA86" s="920" t="e">
        <f t="shared" si="72"/>
        <v>#DIV/0!</v>
      </c>
      <c r="BB86" s="920" t="e">
        <f t="shared" si="73"/>
        <v>#DIV/0!</v>
      </c>
      <c r="BC86" s="920" t="e">
        <f t="shared" si="74"/>
        <v>#DIV/0!</v>
      </c>
      <c r="BD86" s="920" t="e">
        <f t="shared" si="75"/>
        <v>#DIV/0!</v>
      </c>
      <c r="BE86" s="921">
        <v>0.2</v>
      </c>
      <c r="BF86" s="921">
        <v>0.8</v>
      </c>
      <c r="BG86" s="920">
        <f t="shared" si="76"/>
        <v>0</v>
      </c>
      <c r="BH86" s="920">
        <f t="shared" si="77"/>
        <v>0</v>
      </c>
      <c r="BI86" s="920">
        <f t="shared" si="78"/>
        <v>0</v>
      </c>
      <c r="BJ86" s="920" t="e">
        <f t="shared" si="79"/>
        <v>#DIV/0!</v>
      </c>
      <c r="BK86" s="920" t="e">
        <f t="shared" si="80"/>
        <v>#DIV/0!</v>
      </c>
      <c r="BL86" s="920" t="e">
        <f t="shared" si="81"/>
        <v>#DIV/0!</v>
      </c>
      <c r="BM86" s="920" t="e">
        <f t="shared" si="82"/>
        <v>#DIV/0!</v>
      </c>
      <c r="BN86" s="920" t="e">
        <f t="shared" si="83"/>
        <v>#DIV/0!</v>
      </c>
      <c r="BO86" s="920" t="e">
        <f t="shared" si="84"/>
        <v>#DIV/0!</v>
      </c>
      <c r="BP86" s="920" t="e">
        <f t="shared" si="85"/>
        <v>#DIV/0!</v>
      </c>
      <c r="BQ86" s="920" t="e">
        <f t="shared" si="86"/>
        <v>#DIV/0!</v>
      </c>
      <c r="BR86" s="920" t="e">
        <f t="shared" si="87"/>
        <v>#DIV/0!</v>
      </c>
      <c r="BS86" s="842"/>
      <c r="BT86" s="842"/>
      <c r="BU86" s="842"/>
      <c r="BV86" s="842"/>
      <c r="BW86" s="842"/>
      <c r="BX86" s="842"/>
      <c r="BY86" s="842"/>
      <c r="BZ86" s="842"/>
      <c r="CA86" s="830"/>
      <c r="CB86" s="798"/>
      <c r="CC86" s="922"/>
      <c r="CD86" s="923"/>
      <c r="CE86" s="923"/>
      <c r="CF86" s="974"/>
      <c r="CG86" s="975"/>
      <c r="CH86" s="798"/>
      <c r="CI86" s="798"/>
      <c r="CJ86" s="798"/>
      <c r="CK86" s="798"/>
      <c r="CL86" s="798"/>
      <c r="CM86" s="798"/>
      <c r="CN86" s="798"/>
      <c r="CO86" s="798"/>
      <c r="CP86" s="798"/>
      <c r="CQ86" s="798"/>
      <c r="CR86" s="798"/>
      <c r="CS86" s="798"/>
      <c r="CT86" s="798"/>
    </row>
    <row r="87" spans="1:98">
      <c r="A87" s="5380">
        <v>10</v>
      </c>
      <c r="B87" s="5388" t="s">
        <v>1911</v>
      </c>
      <c r="C87" s="4208"/>
      <c r="D87" s="4222" t="s">
        <v>1922</v>
      </c>
      <c r="E87" s="4208"/>
      <c r="F87" s="5371" t="s">
        <v>77</v>
      </c>
      <c r="G87" s="5385">
        <v>1463427</v>
      </c>
      <c r="H87" s="5386" t="s">
        <v>66</v>
      </c>
      <c r="I87" s="2965" t="s">
        <v>280</v>
      </c>
      <c r="J87" s="2964" t="s">
        <v>280</v>
      </c>
      <c r="K87" s="2964" t="s">
        <v>280</v>
      </c>
      <c r="L87" s="2964" t="s">
        <v>280</v>
      </c>
      <c r="M87" s="1035"/>
      <c r="N87" s="5391">
        <v>0</v>
      </c>
      <c r="O87" s="5371" t="s">
        <v>296</v>
      </c>
      <c r="P87" s="5372">
        <v>0</v>
      </c>
      <c r="Q87" s="863">
        <v>0</v>
      </c>
      <c r="R87" s="864">
        <v>0</v>
      </c>
      <c r="S87" s="864">
        <v>0</v>
      </c>
      <c r="T87" s="865">
        <v>0</v>
      </c>
      <c r="U87" s="871"/>
      <c r="V87" s="867">
        <v>1</v>
      </c>
      <c r="W87" s="858" t="s">
        <v>1921</v>
      </c>
      <c r="X87" s="2963">
        <v>45519</v>
      </c>
      <c r="Y87" s="2963" t="s">
        <v>1918</v>
      </c>
      <c r="Z87" s="5373" t="s">
        <v>1908</v>
      </c>
      <c r="AA87" s="1326"/>
      <c r="AB87" s="869"/>
      <c r="AC87" s="869"/>
      <c r="AD87" s="870"/>
      <c r="AE87" s="871"/>
      <c r="AF87" s="5374" t="s">
        <v>1001</v>
      </c>
      <c r="AG87" s="5375" t="s">
        <v>1920</v>
      </c>
      <c r="AH87" s="5375" t="s">
        <v>1003</v>
      </c>
      <c r="AI87" s="5376" t="s">
        <v>73</v>
      </c>
      <c r="AJ87" s="5377">
        <v>1</v>
      </c>
      <c r="AK87" s="2962">
        <v>0</v>
      </c>
      <c r="AL87" s="2962">
        <v>0</v>
      </c>
      <c r="AM87" s="2962">
        <v>0</v>
      </c>
      <c r="AN87" s="2962">
        <v>0</v>
      </c>
      <c r="AO87" s="2957"/>
      <c r="AP87" s="5393" t="s">
        <v>320</v>
      </c>
      <c r="AQ87" s="5370" t="s">
        <v>356</v>
      </c>
      <c r="AR87" s="881"/>
      <c r="AS87" s="882">
        <f t="shared" si="64"/>
        <v>0</v>
      </c>
      <c r="AT87" s="977">
        <f t="shared" si="65"/>
        <v>0</v>
      </c>
      <c r="AU87" s="977">
        <f t="shared" si="66"/>
        <v>0</v>
      </c>
      <c r="AV87" s="977">
        <f t="shared" si="67"/>
        <v>0</v>
      </c>
      <c r="AW87" s="1014">
        <f t="shared" si="88"/>
        <v>0</v>
      </c>
      <c r="AX87" s="1014">
        <f t="shared" si="89"/>
        <v>0</v>
      </c>
      <c r="AY87" s="1014">
        <f t="shared" si="90"/>
        <v>0</v>
      </c>
      <c r="AZ87" s="1014" t="e">
        <f t="shared" si="71"/>
        <v>#DIV/0!</v>
      </c>
      <c r="BA87" s="978">
        <f t="shared" si="72"/>
        <v>0</v>
      </c>
      <c r="BB87" s="978">
        <f t="shared" si="73"/>
        <v>0</v>
      </c>
      <c r="BC87" s="978">
        <f t="shared" si="74"/>
        <v>0</v>
      </c>
      <c r="BD87" s="978">
        <f t="shared" si="75"/>
        <v>0</v>
      </c>
      <c r="BE87" s="979">
        <v>0.2</v>
      </c>
      <c r="BF87" s="979">
        <v>0.8</v>
      </c>
      <c r="BG87" s="978">
        <f t="shared" si="76"/>
        <v>0</v>
      </c>
      <c r="BH87" s="978">
        <f t="shared" si="77"/>
        <v>0</v>
      </c>
      <c r="BI87" s="978">
        <f t="shared" si="78"/>
        <v>0</v>
      </c>
      <c r="BJ87" s="978" t="e">
        <f t="shared" si="79"/>
        <v>#DIV/0!</v>
      </c>
      <c r="BK87" s="978">
        <f t="shared" si="80"/>
        <v>0</v>
      </c>
      <c r="BL87" s="978">
        <f t="shared" si="81"/>
        <v>0</v>
      </c>
      <c r="BM87" s="978">
        <f t="shared" si="82"/>
        <v>0</v>
      </c>
      <c r="BN87" s="978">
        <f t="shared" si="83"/>
        <v>0</v>
      </c>
      <c r="BO87" s="978">
        <f t="shared" si="84"/>
        <v>0</v>
      </c>
      <c r="BP87" s="885">
        <f t="shared" si="85"/>
        <v>0</v>
      </c>
      <c r="BQ87" s="885">
        <f t="shared" si="86"/>
        <v>0</v>
      </c>
      <c r="BR87" s="885" t="e">
        <f t="shared" si="87"/>
        <v>#DIV/0!</v>
      </c>
      <c r="BS87" s="1015">
        <f>AVERAGEIF(BO87:BO92,"&lt;&gt;#¡DIV/0!")</f>
        <v>0</v>
      </c>
      <c r="BT87" s="1015">
        <f>AVERAGEIF(BP87:BP92,"&lt;&gt;#¡DIV/0!")</f>
        <v>0</v>
      </c>
      <c r="BU87" s="1015">
        <f>AVERAGEIF(BQ87:BQ92,"&lt;&gt;#¡DIV/0!")</f>
        <v>0</v>
      </c>
      <c r="BV87" s="1015" t="e">
        <f>AVERAGEIF(BR87:BR92,"&lt;&gt;#¡DIV/0!")</f>
        <v>#DIV/0!</v>
      </c>
      <c r="BW87" s="888">
        <f>+C87*BS87</f>
        <v>0</v>
      </c>
      <c r="BX87" s="888">
        <f>+C87*BT87</f>
        <v>0</v>
      </c>
      <c r="BY87" s="888">
        <f>+C87*BU87</f>
        <v>0</v>
      </c>
      <c r="BZ87" s="888" t="e">
        <f>+C87*BV87</f>
        <v>#DIV/0!</v>
      </c>
      <c r="CA87" s="1016" t="e">
        <f>SUM(BW87:BZ92)</f>
        <v>#DIV/0!</v>
      </c>
      <c r="CB87" s="798"/>
      <c r="CC87" s="890" t="e">
        <f>+Q87/$N$87</f>
        <v>#DIV/0!</v>
      </c>
      <c r="CD87" s="891" t="e">
        <f>+R87/$N$87</f>
        <v>#DIV/0!</v>
      </c>
      <c r="CE87" s="891" t="e">
        <f>+S87/$N$87</f>
        <v>#DIV/0!</v>
      </c>
      <c r="CF87" s="961" t="e">
        <f>+T87/$N$87</f>
        <v>#DIV/0!</v>
      </c>
      <c r="CG87" s="962" t="e">
        <f>AVERAGE(CC87:CF92)</f>
        <v>#DIV/0!</v>
      </c>
      <c r="CH87" s="798"/>
      <c r="CI87" s="798"/>
      <c r="CJ87" s="798"/>
      <c r="CK87" s="798"/>
      <c r="CL87" s="798"/>
      <c r="CM87" s="798"/>
      <c r="CN87" s="798"/>
      <c r="CO87" s="798"/>
      <c r="CP87" s="798"/>
      <c r="CQ87" s="798"/>
      <c r="CR87" s="798"/>
      <c r="CS87" s="798"/>
      <c r="CT87" s="798"/>
    </row>
    <row r="88" spans="1:98">
      <c r="A88" s="5381"/>
      <c r="B88" s="4276"/>
      <c r="C88" s="4210"/>
      <c r="D88" s="4209"/>
      <c r="E88" s="4210"/>
      <c r="F88" s="4188"/>
      <c r="G88" s="4188"/>
      <c r="H88" s="4191"/>
      <c r="I88" s="899"/>
      <c r="J88" s="900"/>
      <c r="K88" s="900"/>
      <c r="L88" s="900"/>
      <c r="M88" s="925"/>
      <c r="N88" s="4194"/>
      <c r="O88" s="4188"/>
      <c r="P88" s="4191"/>
      <c r="Q88" s="903"/>
      <c r="R88" s="904"/>
      <c r="S88" s="904"/>
      <c r="T88" s="905"/>
      <c r="U88" s="818"/>
      <c r="V88" s="906">
        <v>2</v>
      </c>
      <c r="W88" s="898" t="s">
        <v>1919</v>
      </c>
      <c r="X88" s="2955">
        <v>45519</v>
      </c>
      <c r="Y88" s="2955" t="s">
        <v>1918</v>
      </c>
      <c r="Z88" s="4191"/>
      <c r="AA88" s="1330"/>
      <c r="AB88" s="908"/>
      <c r="AC88" s="908"/>
      <c r="AD88" s="909"/>
      <c r="AE88" s="871"/>
      <c r="AF88" s="4194"/>
      <c r="AG88" s="4188"/>
      <c r="AH88" s="4188"/>
      <c r="AI88" s="4188"/>
      <c r="AJ88" s="4191"/>
      <c r="AK88" s="2950"/>
      <c r="AL88" s="2954"/>
      <c r="AM88" s="2954"/>
      <c r="AN88" s="2950"/>
      <c r="AO88" s="2949"/>
      <c r="AP88" s="4194"/>
      <c r="AQ88" s="4191"/>
      <c r="AR88" s="881"/>
      <c r="AS88" s="917" t="e">
        <f t="shared" si="64"/>
        <v>#DIV/0!</v>
      </c>
      <c r="AT88" s="918" t="e">
        <f t="shared" si="65"/>
        <v>#DIV/0!</v>
      </c>
      <c r="AU88" s="918" t="e">
        <f t="shared" si="66"/>
        <v>#DIV/0!</v>
      </c>
      <c r="AV88" s="918" t="e">
        <f t="shared" si="67"/>
        <v>#DIV/0!</v>
      </c>
      <c r="AW88" s="919">
        <f t="shared" si="88"/>
        <v>0</v>
      </c>
      <c r="AX88" s="919">
        <f t="shared" si="89"/>
        <v>0</v>
      </c>
      <c r="AY88" s="919">
        <f t="shared" si="90"/>
        <v>0</v>
      </c>
      <c r="AZ88" s="919" t="e">
        <f t="shared" si="71"/>
        <v>#DIV/0!</v>
      </c>
      <c r="BA88" s="920" t="e">
        <f t="shared" si="72"/>
        <v>#DIV/0!</v>
      </c>
      <c r="BB88" s="920" t="e">
        <f t="shared" si="73"/>
        <v>#DIV/0!</v>
      </c>
      <c r="BC88" s="920" t="e">
        <f t="shared" si="74"/>
        <v>#DIV/0!</v>
      </c>
      <c r="BD88" s="920" t="e">
        <f t="shared" si="75"/>
        <v>#DIV/0!</v>
      </c>
      <c r="BE88" s="921">
        <v>0.2</v>
      </c>
      <c r="BF88" s="921">
        <v>0.8</v>
      </c>
      <c r="BG88" s="920">
        <f t="shared" si="76"/>
        <v>0</v>
      </c>
      <c r="BH88" s="920">
        <f t="shared" si="77"/>
        <v>0</v>
      </c>
      <c r="BI88" s="920">
        <f t="shared" si="78"/>
        <v>0</v>
      </c>
      <c r="BJ88" s="920" t="e">
        <f t="shared" si="79"/>
        <v>#DIV/0!</v>
      </c>
      <c r="BK88" s="920" t="e">
        <f t="shared" si="80"/>
        <v>#DIV/0!</v>
      </c>
      <c r="BL88" s="920" t="e">
        <f t="shared" si="81"/>
        <v>#DIV/0!</v>
      </c>
      <c r="BM88" s="920" t="e">
        <f t="shared" si="82"/>
        <v>#DIV/0!</v>
      </c>
      <c r="BN88" s="920" t="e">
        <f t="shared" si="83"/>
        <v>#DIV/0!</v>
      </c>
      <c r="BO88" s="920" t="e">
        <f t="shared" si="84"/>
        <v>#DIV/0!</v>
      </c>
      <c r="BP88" s="920" t="e">
        <f t="shared" si="85"/>
        <v>#DIV/0!</v>
      </c>
      <c r="BQ88" s="920" t="e">
        <f t="shared" si="86"/>
        <v>#DIV/0!</v>
      </c>
      <c r="BR88" s="920" t="e">
        <f t="shared" si="87"/>
        <v>#DIV/0!</v>
      </c>
      <c r="BS88" s="842"/>
      <c r="BT88" s="842"/>
      <c r="BU88" s="842"/>
      <c r="BV88" s="842"/>
      <c r="BW88" s="842"/>
      <c r="BX88" s="842"/>
      <c r="BY88" s="842"/>
      <c r="BZ88" s="842"/>
      <c r="CA88" s="830"/>
      <c r="CB88" s="798"/>
      <c r="CC88" s="922"/>
      <c r="CD88" s="923"/>
      <c r="CE88" s="923"/>
      <c r="CF88" s="974"/>
      <c r="CG88" s="975"/>
      <c r="CH88" s="798"/>
      <c r="CI88" s="798"/>
      <c r="CJ88" s="798"/>
      <c r="CK88" s="798"/>
      <c r="CL88" s="798"/>
      <c r="CM88" s="798"/>
      <c r="CN88" s="798"/>
      <c r="CO88" s="798"/>
      <c r="CP88" s="798"/>
      <c r="CQ88" s="798"/>
      <c r="CR88" s="798"/>
      <c r="CS88" s="798"/>
      <c r="CT88" s="798"/>
    </row>
    <row r="89" spans="1:98">
      <c r="A89" s="5381"/>
      <c r="B89" s="4276"/>
      <c r="C89" s="4210"/>
      <c r="D89" s="4209"/>
      <c r="E89" s="4210"/>
      <c r="F89" s="4188"/>
      <c r="G89" s="4188"/>
      <c r="H89" s="4191"/>
      <c r="I89" s="899"/>
      <c r="J89" s="900"/>
      <c r="K89" s="900"/>
      <c r="L89" s="900"/>
      <c r="M89" s="925"/>
      <c r="N89" s="4194"/>
      <c r="O89" s="4188"/>
      <c r="P89" s="4191"/>
      <c r="Q89" s="903"/>
      <c r="R89" s="904"/>
      <c r="S89" s="904"/>
      <c r="T89" s="905"/>
      <c r="U89" s="818"/>
      <c r="V89" s="906">
        <v>3</v>
      </c>
      <c r="W89" s="898" t="s">
        <v>1917</v>
      </c>
      <c r="X89" s="2955">
        <v>45627</v>
      </c>
      <c r="Y89" s="2955" t="s">
        <v>1916</v>
      </c>
      <c r="Z89" s="4191"/>
      <c r="AA89" s="1330"/>
      <c r="AB89" s="908"/>
      <c r="AC89" s="908"/>
      <c r="AD89" s="909"/>
      <c r="AE89" s="871"/>
      <c r="AF89" s="4194"/>
      <c r="AG89" s="4188"/>
      <c r="AH89" s="4188"/>
      <c r="AI89" s="4188"/>
      <c r="AJ89" s="4191"/>
      <c r="AK89" s="2950"/>
      <c r="AL89" s="2954"/>
      <c r="AM89" s="2954"/>
      <c r="AN89" s="2950"/>
      <c r="AO89" s="2949"/>
      <c r="AP89" s="4194"/>
      <c r="AQ89" s="4191"/>
      <c r="AR89" s="881"/>
      <c r="AS89" s="917" t="e">
        <f t="shared" si="64"/>
        <v>#DIV/0!</v>
      </c>
      <c r="AT89" s="918" t="e">
        <f t="shared" si="65"/>
        <v>#DIV/0!</v>
      </c>
      <c r="AU89" s="918" t="e">
        <f t="shared" si="66"/>
        <v>#DIV/0!</v>
      </c>
      <c r="AV89" s="918" t="e">
        <f t="shared" si="67"/>
        <v>#DIV/0!</v>
      </c>
      <c r="AW89" s="919">
        <f t="shared" si="88"/>
        <v>0</v>
      </c>
      <c r="AX89" s="919">
        <f t="shared" si="89"/>
        <v>0</v>
      </c>
      <c r="AY89" s="919">
        <f t="shared" si="90"/>
        <v>0</v>
      </c>
      <c r="AZ89" s="919" t="e">
        <f t="shared" si="71"/>
        <v>#DIV/0!</v>
      </c>
      <c r="BA89" s="920" t="e">
        <f t="shared" si="72"/>
        <v>#DIV/0!</v>
      </c>
      <c r="BB89" s="920" t="e">
        <f t="shared" si="73"/>
        <v>#DIV/0!</v>
      </c>
      <c r="BC89" s="920" t="e">
        <f t="shared" si="74"/>
        <v>#DIV/0!</v>
      </c>
      <c r="BD89" s="920" t="e">
        <f t="shared" si="75"/>
        <v>#DIV/0!</v>
      </c>
      <c r="BE89" s="921">
        <v>0.2</v>
      </c>
      <c r="BF89" s="921">
        <v>0.8</v>
      </c>
      <c r="BG89" s="920">
        <f t="shared" si="76"/>
        <v>0</v>
      </c>
      <c r="BH89" s="920">
        <f t="shared" si="77"/>
        <v>0</v>
      </c>
      <c r="BI89" s="920">
        <f t="shared" si="78"/>
        <v>0</v>
      </c>
      <c r="BJ89" s="920" t="e">
        <f t="shared" si="79"/>
        <v>#DIV/0!</v>
      </c>
      <c r="BK89" s="920" t="e">
        <f t="shared" si="80"/>
        <v>#DIV/0!</v>
      </c>
      <c r="BL89" s="920" t="e">
        <f t="shared" si="81"/>
        <v>#DIV/0!</v>
      </c>
      <c r="BM89" s="920" t="e">
        <f t="shared" si="82"/>
        <v>#DIV/0!</v>
      </c>
      <c r="BN89" s="920" t="e">
        <f t="shared" si="83"/>
        <v>#DIV/0!</v>
      </c>
      <c r="BO89" s="920" t="e">
        <f t="shared" si="84"/>
        <v>#DIV/0!</v>
      </c>
      <c r="BP89" s="920" t="e">
        <f t="shared" si="85"/>
        <v>#DIV/0!</v>
      </c>
      <c r="BQ89" s="920" t="e">
        <f t="shared" si="86"/>
        <v>#DIV/0!</v>
      </c>
      <c r="BR89" s="920" t="e">
        <f t="shared" si="87"/>
        <v>#DIV/0!</v>
      </c>
      <c r="BS89" s="842"/>
      <c r="BT89" s="842"/>
      <c r="BU89" s="842"/>
      <c r="BV89" s="842"/>
      <c r="BW89" s="842"/>
      <c r="BX89" s="842"/>
      <c r="BY89" s="842"/>
      <c r="BZ89" s="842"/>
      <c r="CA89" s="830"/>
      <c r="CB89" s="798"/>
      <c r="CC89" s="922"/>
      <c r="CD89" s="923"/>
      <c r="CE89" s="923"/>
      <c r="CF89" s="974"/>
      <c r="CG89" s="975"/>
      <c r="CH89" s="798"/>
      <c r="CI89" s="798"/>
      <c r="CJ89" s="798"/>
      <c r="CK89" s="798"/>
      <c r="CL89" s="798"/>
      <c r="CM89" s="798"/>
      <c r="CN89" s="798"/>
      <c r="CO89" s="798"/>
      <c r="CP89" s="798"/>
      <c r="CQ89" s="798"/>
      <c r="CR89" s="798"/>
      <c r="CS89" s="798"/>
      <c r="CT89" s="798"/>
    </row>
    <row r="90" spans="1:98">
      <c r="A90" s="5381"/>
      <c r="B90" s="4276"/>
      <c r="C90" s="4210"/>
      <c r="D90" s="4209"/>
      <c r="E90" s="4210"/>
      <c r="F90" s="4188"/>
      <c r="G90" s="4188"/>
      <c r="H90" s="4191"/>
      <c r="I90" s="899"/>
      <c r="J90" s="900"/>
      <c r="K90" s="900"/>
      <c r="L90" s="900"/>
      <c r="M90" s="925"/>
      <c r="N90" s="4194"/>
      <c r="O90" s="4188"/>
      <c r="P90" s="4191"/>
      <c r="Q90" s="903"/>
      <c r="R90" s="904"/>
      <c r="S90" s="904"/>
      <c r="T90" s="905"/>
      <c r="U90" s="818"/>
      <c r="V90" s="906">
        <v>4</v>
      </c>
      <c r="W90" s="898" t="s">
        <v>1889</v>
      </c>
      <c r="X90" s="2955">
        <v>45797</v>
      </c>
      <c r="Y90" s="2955" t="s">
        <v>1915</v>
      </c>
      <c r="Z90" s="4191"/>
      <c r="AA90" s="1330"/>
      <c r="AB90" s="908"/>
      <c r="AC90" s="908"/>
      <c r="AD90" s="909"/>
      <c r="AE90" s="871"/>
      <c r="AF90" s="4194"/>
      <c r="AG90" s="4188"/>
      <c r="AH90" s="4188"/>
      <c r="AI90" s="4188"/>
      <c r="AJ90" s="4191"/>
      <c r="AK90" s="2950"/>
      <c r="AL90" s="2954"/>
      <c r="AM90" s="2954"/>
      <c r="AN90" s="2950"/>
      <c r="AO90" s="2949"/>
      <c r="AP90" s="4194"/>
      <c r="AQ90" s="4191"/>
      <c r="AR90" s="881"/>
      <c r="AS90" s="917" t="e">
        <f t="shared" si="64"/>
        <v>#DIV/0!</v>
      </c>
      <c r="AT90" s="918" t="e">
        <f t="shared" si="65"/>
        <v>#DIV/0!</v>
      </c>
      <c r="AU90" s="918" t="e">
        <f t="shared" si="66"/>
        <v>#DIV/0!</v>
      </c>
      <c r="AV90" s="918" t="e">
        <f t="shared" si="67"/>
        <v>#DIV/0!</v>
      </c>
      <c r="AW90" s="919">
        <f t="shared" si="88"/>
        <v>0</v>
      </c>
      <c r="AX90" s="919">
        <f t="shared" si="89"/>
        <v>0</v>
      </c>
      <c r="AY90" s="919">
        <f t="shared" si="90"/>
        <v>0</v>
      </c>
      <c r="AZ90" s="919" t="e">
        <f t="shared" si="71"/>
        <v>#DIV/0!</v>
      </c>
      <c r="BA90" s="920" t="e">
        <f t="shared" si="72"/>
        <v>#DIV/0!</v>
      </c>
      <c r="BB90" s="920" t="e">
        <f t="shared" si="73"/>
        <v>#DIV/0!</v>
      </c>
      <c r="BC90" s="920" t="e">
        <f t="shared" si="74"/>
        <v>#DIV/0!</v>
      </c>
      <c r="BD90" s="920" t="e">
        <f t="shared" si="75"/>
        <v>#DIV/0!</v>
      </c>
      <c r="BE90" s="921">
        <v>0.2</v>
      </c>
      <c r="BF90" s="921">
        <v>0.8</v>
      </c>
      <c r="BG90" s="920">
        <f t="shared" si="76"/>
        <v>0</v>
      </c>
      <c r="BH90" s="920">
        <f t="shared" si="77"/>
        <v>0</v>
      </c>
      <c r="BI90" s="920">
        <f t="shared" si="78"/>
        <v>0</v>
      </c>
      <c r="BJ90" s="920" t="e">
        <f t="shared" si="79"/>
        <v>#DIV/0!</v>
      </c>
      <c r="BK90" s="920" t="e">
        <f t="shared" si="80"/>
        <v>#DIV/0!</v>
      </c>
      <c r="BL90" s="920" t="e">
        <f t="shared" si="81"/>
        <v>#DIV/0!</v>
      </c>
      <c r="BM90" s="920" t="e">
        <f t="shared" si="82"/>
        <v>#DIV/0!</v>
      </c>
      <c r="BN90" s="920" t="e">
        <f t="shared" si="83"/>
        <v>#DIV/0!</v>
      </c>
      <c r="BO90" s="920" t="e">
        <f t="shared" si="84"/>
        <v>#DIV/0!</v>
      </c>
      <c r="BP90" s="920" t="e">
        <f t="shared" si="85"/>
        <v>#DIV/0!</v>
      </c>
      <c r="BQ90" s="920" t="e">
        <f t="shared" si="86"/>
        <v>#DIV/0!</v>
      </c>
      <c r="BR90" s="920" t="e">
        <f t="shared" si="87"/>
        <v>#DIV/0!</v>
      </c>
      <c r="BS90" s="842"/>
      <c r="BT90" s="842"/>
      <c r="BU90" s="842"/>
      <c r="BV90" s="842"/>
      <c r="BW90" s="842"/>
      <c r="BX90" s="842"/>
      <c r="BY90" s="842"/>
      <c r="BZ90" s="842"/>
      <c r="CA90" s="830"/>
      <c r="CB90" s="798"/>
      <c r="CC90" s="922"/>
      <c r="CD90" s="923"/>
      <c r="CE90" s="923"/>
      <c r="CF90" s="974"/>
      <c r="CG90" s="975"/>
      <c r="CH90" s="798"/>
      <c r="CI90" s="798"/>
      <c r="CJ90" s="798"/>
      <c r="CK90" s="798"/>
      <c r="CL90" s="798"/>
      <c r="CM90" s="798"/>
      <c r="CN90" s="798"/>
      <c r="CO90" s="798"/>
      <c r="CP90" s="798"/>
      <c r="CQ90" s="798"/>
      <c r="CR90" s="798"/>
      <c r="CS90" s="798"/>
      <c r="CT90" s="798"/>
    </row>
    <row r="91" spans="1:98">
      <c r="A91" s="5381"/>
      <c r="B91" s="4276"/>
      <c r="C91" s="4210"/>
      <c r="D91" s="4209"/>
      <c r="E91" s="4210"/>
      <c r="F91" s="4188"/>
      <c r="G91" s="4188"/>
      <c r="H91" s="4191"/>
      <c r="I91" s="899"/>
      <c r="J91" s="900"/>
      <c r="K91" s="900"/>
      <c r="L91" s="900"/>
      <c r="M91" s="925"/>
      <c r="N91" s="4194"/>
      <c r="O91" s="4188"/>
      <c r="P91" s="4191"/>
      <c r="Q91" s="903"/>
      <c r="R91" s="904"/>
      <c r="S91" s="904"/>
      <c r="T91" s="905"/>
      <c r="U91" s="818"/>
      <c r="V91" s="906">
        <v>5</v>
      </c>
      <c r="W91" s="898" t="s">
        <v>1914</v>
      </c>
      <c r="X91" s="2955">
        <v>45810</v>
      </c>
      <c r="Y91" s="2955" t="s">
        <v>1912</v>
      </c>
      <c r="Z91" s="4191"/>
      <c r="AA91" s="1330"/>
      <c r="AB91" s="908"/>
      <c r="AC91" s="908"/>
      <c r="AD91" s="909"/>
      <c r="AE91" s="871"/>
      <c r="AF91" s="4194"/>
      <c r="AG91" s="4188"/>
      <c r="AH91" s="4188"/>
      <c r="AI91" s="4188"/>
      <c r="AJ91" s="4191"/>
      <c r="AK91" s="2950"/>
      <c r="AL91" s="2954"/>
      <c r="AM91" s="2954"/>
      <c r="AN91" s="2950"/>
      <c r="AO91" s="2949"/>
      <c r="AP91" s="4194"/>
      <c r="AQ91" s="4191"/>
      <c r="AR91" s="881"/>
      <c r="AS91" s="917" t="e">
        <f t="shared" si="64"/>
        <v>#DIV/0!</v>
      </c>
      <c r="AT91" s="918" t="e">
        <f t="shared" si="65"/>
        <v>#DIV/0!</v>
      </c>
      <c r="AU91" s="918" t="e">
        <f t="shared" si="66"/>
        <v>#DIV/0!</v>
      </c>
      <c r="AV91" s="918" t="e">
        <f t="shared" si="67"/>
        <v>#DIV/0!</v>
      </c>
      <c r="AW91" s="919">
        <f t="shared" si="88"/>
        <v>0</v>
      </c>
      <c r="AX91" s="919">
        <f t="shared" si="89"/>
        <v>0</v>
      </c>
      <c r="AY91" s="919">
        <f t="shared" si="90"/>
        <v>0</v>
      </c>
      <c r="AZ91" s="919" t="e">
        <f t="shared" si="71"/>
        <v>#DIV/0!</v>
      </c>
      <c r="BA91" s="920" t="e">
        <f t="shared" si="72"/>
        <v>#DIV/0!</v>
      </c>
      <c r="BB91" s="920" t="e">
        <f t="shared" si="73"/>
        <v>#DIV/0!</v>
      </c>
      <c r="BC91" s="920" t="e">
        <f t="shared" si="74"/>
        <v>#DIV/0!</v>
      </c>
      <c r="BD91" s="920" t="e">
        <f t="shared" si="75"/>
        <v>#DIV/0!</v>
      </c>
      <c r="BE91" s="921">
        <v>0.2</v>
      </c>
      <c r="BF91" s="921">
        <v>0.8</v>
      </c>
      <c r="BG91" s="920">
        <f t="shared" si="76"/>
        <v>0</v>
      </c>
      <c r="BH91" s="920">
        <f t="shared" si="77"/>
        <v>0</v>
      </c>
      <c r="BI91" s="920">
        <f t="shared" si="78"/>
        <v>0</v>
      </c>
      <c r="BJ91" s="920" t="e">
        <f t="shared" si="79"/>
        <v>#DIV/0!</v>
      </c>
      <c r="BK91" s="920" t="e">
        <f t="shared" si="80"/>
        <v>#DIV/0!</v>
      </c>
      <c r="BL91" s="920" t="e">
        <f t="shared" si="81"/>
        <v>#DIV/0!</v>
      </c>
      <c r="BM91" s="920" t="e">
        <f t="shared" si="82"/>
        <v>#DIV/0!</v>
      </c>
      <c r="BN91" s="920" t="e">
        <f t="shared" si="83"/>
        <v>#DIV/0!</v>
      </c>
      <c r="BO91" s="920" t="e">
        <f t="shared" si="84"/>
        <v>#DIV/0!</v>
      </c>
      <c r="BP91" s="920" t="e">
        <f t="shared" si="85"/>
        <v>#DIV/0!</v>
      </c>
      <c r="BQ91" s="920" t="e">
        <f t="shared" si="86"/>
        <v>#DIV/0!</v>
      </c>
      <c r="BR91" s="920" t="e">
        <f t="shared" si="87"/>
        <v>#DIV/0!</v>
      </c>
      <c r="BS91" s="842"/>
      <c r="BT91" s="842"/>
      <c r="BU91" s="842"/>
      <c r="BV91" s="842"/>
      <c r="BW91" s="842"/>
      <c r="BX91" s="842"/>
      <c r="BY91" s="842"/>
      <c r="BZ91" s="842"/>
      <c r="CA91" s="830"/>
      <c r="CB91" s="798"/>
      <c r="CC91" s="922"/>
      <c r="CD91" s="923"/>
      <c r="CE91" s="923"/>
      <c r="CF91" s="974"/>
      <c r="CG91" s="975"/>
      <c r="CH91" s="798"/>
      <c r="CI91" s="798"/>
      <c r="CJ91" s="798"/>
      <c r="CK91" s="798"/>
      <c r="CL91" s="798"/>
      <c r="CM91" s="798"/>
      <c r="CN91" s="798"/>
      <c r="CO91" s="798"/>
      <c r="CP91" s="798"/>
      <c r="CQ91" s="798"/>
      <c r="CR91" s="798"/>
      <c r="CS91" s="798"/>
      <c r="CT91" s="798"/>
    </row>
    <row r="92" spans="1:98" ht="15" thickBot="1">
      <c r="A92" s="5381"/>
      <c r="B92" s="5389"/>
      <c r="C92" s="4212"/>
      <c r="D92" s="4211"/>
      <c r="E92" s="4212"/>
      <c r="F92" s="4189"/>
      <c r="G92" s="4189"/>
      <c r="H92" s="4192"/>
      <c r="I92" s="1063"/>
      <c r="J92" s="986"/>
      <c r="K92" s="986"/>
      <c r="L92" s="986"/>
      <c r="M92" s="1062"/>
      <c r="N92" s="4194"/>
      <c r="O92" s="4188"/>
      <c r="P92" s="4191"/>
      <c r="Q92" s="903"/>
      <c r="R92" s="904"/>
      <c r="S92" s="904"/>
      <c r="T92" s="905"/>
      <c r="U92" s="818"/>
      <c r="V92" s="938">
        <v>6</v>
      </c>
      <c r="W92" s="933" t="s">
        <v>1913</v>
      </c>
      <c r="X92" s="2626">
        <v>46692</v>
      </c>
      <c r="Y92" s="2626" t="s">
        <v>1912</v>
      </c>
      <c r="Z92" s="4221"/>
      <c r="AA92" s="1330"/>
      <c r="AB92" s="908"/>
      <c r="AC92" s="908"/>
      <c r="AD92" s="909"/>
      <c r="AE92" s="871"/>
      <c r="AF92" s="4194"/>
      <c r="AG92" s="4188"/>
      <c r="AH92" s="4188"/>
      <c r="AI92" s="4188"/>
      <c r="AJ92" s="4191"/>
      <c r="AK92" s="2950"/>
      <c r="AL92" s="2954"/>
      <c r="AM92" s="2954"/>
      <c r="AN92" s="2950"/>
      <c r="AO92" s="2949"/>
      <c r="AP92" s="4194"/>
      <c r="AQ92" s="4191"/>
      <c r="AR92" s="881"/>
      <c r="AS92" s="917" t="e">
        <f t="shared" si="64"/>
        <v>#DIV/0!</v>
      </c>
      <c r="AT92" s="918" t="e">
        <f t="shared" si="65"/>
        <v>#DIV/0!</v>
      </c>
      <c r="AU92" s="918" t="e">
        <f t="shared" si="66"/>
        <v>#DIV/0!</v>
      </c>
      <c r="AV92" s="918" t="e">
        <f t="shared" si="67"/>
        <v>#DIV/0!</v>
      </c>
      <c r="AW92" s="919">
        <f t="shared" si="88"/>
        <v>0</v>
      </c>
      <c r="AX92" s="919">
        <f t="shared" si="89"/>
        <v>0</v>
      </c>
      <c r="AY92" s="919">
        <f t="shared" si="90"/>
        <v>0</v>
      </c>
      <c r="AZ92" s="919" t="e">
        <f t="shared" si="71"/>
        <v>#DIV/0!</v>
      </c>
      <c r="BA92" s="920" t="e">
        <f t="shared" si="72"/>
        <v>#DIV/0!</v>
      </c>
      <c r="BB92" s="920" t="e">
        <f t="shared" si="73"/>
        <v>#DIV/0!</v>
      </c>
      <c r="BC92" s="920" t="e">
        <f t="shared" si="74"/>
        <v>#DIV/0!</v>
      </c>
      <c r="BD92" s="920" t="e">
        <f t="shared" si="75"/>
        <v>#DIV/0!</v>
      </c>
      <c r="BE92" s="921">
        <v>0.2</v>
      </c>
      <c r="BF92" s="921">
        <v>0.8</v>
      </c>
      <c r="BG92" s="920">
        <f t="shared" si="76"/>
        <v>0</v>
      </c>
      <c r="BH92" s="920">
        <f t="shared" si="77"/>
        <v>0</v>
      </c>
      <c r="BI92" s="920">
        <f t="shared" si="78"/>
        <v>0</v>
      </c>
      <c r="BJ92" s="920" t="e">
        <f t="shared" si="79"/>
        <v>#DIV/0!</v>
      </c>
      <c r="BK92" s="920" t="e">
        <f t="shared" si="80"/>
        <v>#DIV/0!</v>
      </c>
      <c r="BL92" s="920" t="e">
        <f t="shared" si="81"/>
        <v>#DIV/0!</v>
      </c>
      <c r="BM92" s="920" t="e">
        <f t="shared" si="82"/>
        <v>#DIV/0!</v>
      </c>
      <c r="BN92" s="920" t="e">
        <f t="shared" si="83"/>
        <v>#DIV/0!</v>
      </c>
      <c r="BO92" s="920" t="e">
        <f t="shared" si="84"/>
        <v>#DIV/0!</v>
      </c>
      <c r="BP92" s="920" t="e">
        <f t="shared" si="85"/>
        <v>#DIV/0!</v>
      </c>
      <c r="BQ92" s="920" t="e">
        <f t="shared" si="86"/>
        <v>#DIV/0!</v>
      </c>
      <c r="BR92" s="920" t="e">
        <f t="shared" si="87"/>
        <v>#DIV/0!</v>
      </c>
      <c r="BS92" s="842"/>
      <c r="BT92" s="842"/>
      <c r="BU92" s="842"/>
      <c r="BV92" s="842"/>
      <c r="BW92" s="842"/>
      <c r="BX92" s="842"/>
      <c r="BY92" s="842"/>
      <c r="BZ92" s="842"/>
      <c r="CA92" s="830"/>
      <c r="CB92" s="798"/>
      <c r="CC92" s="922"/>
      <c r="CD92" s="923"/>
      <c r="CE92" s="923"/>
      <c r="CF92" s="974"/>
      <c r="CG92" s="975"/>
      <c r="CH92" s="798"/>
      <c r="CI92" s="798"/>
      <c r="CJ92" s="798"/>
      <c r="CK92" s="798"/>
      <c r="CL92" s="798"/>
      <c r="CM92" s="798"/>
      <c r="CN92" s="798"/>
      <c r="CO92" s="798"/>
      <c r="CP92" s="798"/>
      <c r="CQ92" s="798"/>
      <c r="CR92" s="798"/>
      <c r="CS92" s="798"/>
      <c r="CT92" s="798"/>
    </row>
    <row r="93" spans="1:98">
      <c r="A93" s="5380">
        <v>11</v>
      </c>
      <c r="B93" s="5383" t="s">
        <v>1911</v>
      </c>
      <c r="C93" s="4208"/>
      <c r="D93" s="4222" t="s">
        <v>1910</v>
      </c>
      <c r="E93" s="4208"/>
      <c r="F93" s="5384" t="s">
        <v>77</v>
      </c>
      <c r="G93" s="5385">
        <v>1463427</v>
      </c>
      <c r="H93" s="5386" t="s">
        <v>66</v>
      </c>
      <c r="I93" s="2961" t="s">
        <v>280</v>
      </c>
      <c r="J93" s="2960" t="s">
        <v>280</v>
      </c>
      <c r="K93" s="2960" t="s">
        <v>280</v>
      </c>
      <c r="L93" s="2960" t="s">
        <v>280</v>
      </c>
      <c r="M93" s="1035"/>
      <c r="N93" s="5391">
        <v>0</v>
      </c>
      <c r="O93" s="858"/>
      <c r="P93" s="5372">
        <v>0</v>
      </c>
      <c r="Q93" s="863">
        <v>0</v>
      </c>
      <c r="R93" s="864">
        <v>0</v>
      </c>
      <c r="S93" s="864">
        <v>0</v>
      </c>
      <c r="T93" s="865">
        <v>0</v>
      </c>
      <c r="U93" s="871"/>
      <c r="V93" s="867">
        <v>1</v>
      </c>
      <c r="W93" s="1566" t="s">
        <v>1909</v>
      </c>
      <c r="X93" s="2959">
        <v>46539</v>
      </c>
      <c r="Y93" s="2959" t="s">
        <v>1901</v>
      </c>
      <c r="Z93" s="5373" t="s">
        <v>1908</v>
      </c>
      <c r="AA93" s="1326"/>
      <c r="AB93" s="869"/>
      <c r="AC93" s="869"/>
      <c r="AD93" s="870"/>
      <c r="AE93" s="871"/>
      <c r="AF93" s="5374" t="s">
        <v>1907</v>
      </c>
      <c r="AG93" s="5375" t="s">
        <v>1906</v>
      </c>
      <c r="AH93" s="5375" t="s">
        <v>1905</v>
      </c>
      <c r="AI93" s="5376" t="s">
        <v>73</v>
      </c>
      <c r="AJ93" s="5377">
        <v>1</v>
      </c>
      <c r="AK93" s="2954">
        <v>0</v>
      </c>
      <c r="AL93" s="2958">
        <v>0</v>
      </c>
      <c r="AM93" s="2958">
        <v>0</v>
      </c>
      <c r="AN93" s="2958">
        <v>0</v>
      </c>
      <c r="AO93" s="2957"/>
      <c r="AP93" s="5393" t="s">
        <v>320</v>
      </c>
      <c r="AQ93" s="5370" t="s">
        <v>356</v>
      </c>
      <c r="AR93" s="881"/>
      <c r="AS93" s="882">
        <f t="shared" si="64"/>
        <v>0</v>
      </c>
      <c r="AT93" s="977">
        <f t="shared" si="65"/>
        <v>0</v>
      </c>
      <c r="AU93" s="977">
        <f t="shared" si="66"/>
        <v>0</v>
      </c>
      <c r="AV93" s="977">
        <f t="shared" si="67"/>
        <v>0</v>
      </c>
      <c r="AW93" s="1014">
        <f t="shared" si="88"/>
        <v>0</v>
      </c>
      <c r="AX93" s="1014">
        <f t="shared" si="89"/>
        <v>0</v>
      </c>
      <c r="AY93" s="1014">
        <f t="shared" si="90"/>
        <v>0</v>
      </c>
      <c r="AZ93" s="1014" t="e">
        <f t="shared" si="71"/>
        <v>#DIV/0!</v>
      </c>
      <c r="BA93" s="978">
        <f t="shared" si="72"/>
        <v>0</v>
      </c>
      <c r="BB93" s="978">
        <f t="shared" si="73"/>
        <v>0</v>
      </c>
      <c r="BC93" s="978">
        <f t="shared" si="74"/>
        <v>0</v>
      </c>
      <c r="BD93" s="978">
        <f t="shared" si="75"/>
        <v>0</v>
      </c>
      <c r="BE93" s="979">
        <v>0.2</v>
      </c>
      <c r="BF93" s="979">
        <v>0.8</v>
      </c>
      <c r="BG93" s="978">
        <f t="shared" si="76"/>
        <v>0</v>
      </c>
      <c r="BH93" s="978">
        <f t="shared" si="77"/>
        <v>0</v>
      </c>
      <c r="BI93" s="978">
        <f t="shared" si="78"/>
        <v>0</v>
      </c>
      <c r="BJ93" s="978" t="e">
        <f t="shared" si="79"/>
        <v>#DIV/0!</v>
      </c>
      <c r="BK93" s="978">
        <f t="shared" si="80"/>
        <v>0</v>
      </c>
      <c r="BL93" s="978">
        <f t="shared" si="81"/>
        <v>0</v>
      </c>
      <c r="BM93" s="978">
        <f t="shared" si="82"/>
        <v>0</v>
      </c>
      <c r="BN93" s="978">
        <f t="shared" si="83"/>
        <v>0</v>
      </c>
      <c r="BO93" s="978">
        <f t="shared" si="84"/>
        <v>0</v>
      </c>
      <c r="BP93" s="885">
        <f t="shared" si="85"/>
        <v>0</v>
      </c>
      <c r="BQ93" s="885">
        <f t="shared" si="86"/>
        <v>0</v>
      </c>
      <c r="BR93" s="885" t="e">
        <f t="shared" si="87"/>
        <v>#DIV/0!</v>
      </c>
      <c r="BS93" s="1015" t="e">
        <f>AVERAGEIF(BO93:BO103,"&lt;&gt;#¡DIV/0!")</f>
        <v>#REF!</v>
      </c>
      <c r="BT93" s="1015" t="e">
        <f>AVERAGEIF(BP93:BP103,"&lt;&gt;#¡DIV/0!")</f>
        <v>#REF!</v>
      </c>
      <c r="BU93" s="1015" t="e">
        <f>AVERAGEIF(BQ93:BQ103,"&lt;&gt;#¡DIV/0!")</f>
        <v>#REF!</v>
      </c>
      <c r="BV93" s="1015" t="e">
        <f>AVERAGEIF(BR93:BR103,"&lt;&gt;#¡DIV/0!")</f>
        <v>#DIV/0!</v>
      </c>
      <c r="BW93" s="888" t="e">
        <f>+C93*BS93</f>
        <v>#REF!</v>
      </c>
      <c r="BX93" s="888" t="e">
        <f>+C93*BT93</f>
        <v>#REF!</v>
      </c>
      <c r="BY93" s="888" t="e">
        <f>+C93*BU93</f>
        <v>#REF!</v>
      </c>
      <c r="BZ93" s="888" t="e">
        <f>+C93*BV93</f>
        <v>#DIV/0!</v>
      </c>
      <c r="CA93" s="1016" t="e">
        <f>SUM(BW93:BZ103)</f>
        <v>#REF!</v>
      </c>
      <c r="CB93" s="798"/>
      <c r="CC93" s="890" t="e">
        <f>+Q93/$N$93</f>
        <v>#DIV/0!</v>
      </c>
      <c r="CD93" s="891" t="e">
        <f>+R93/$N$93</f>
        <v>#DIV/0!</v>
      </c>
      <c r="CE93" s="891" t="e">
        <f>+S93/$N$93</f>
        <v>#DIV/0!</v>
      </c>
      <c r="CF93" s="961" t="e">
        <f>+T93/$N$93</f>
        <v>#DIV/0!</v>
      </c>
      <c r="CG93" s="962" t="e">
        <f>AVERAGE(CC93:CF103)</f>
        <v>#DIV/0!</v>
      </c>
      <c r="CH93" s="798"/>
      <c r="CI93" s="798"/>
      <c r="CJ93" s="798"/>
      <c r="CK93" s="798"/>
      <c r="CL93" s="798"/>
      <c r="CM93" s="798"/>
      <c r="CN93" s="798"/>
      <c r="CO93" s="798"/>
      <c r="CP93" s="798"/>
      <c r="CQ93" s="798"/>
      <c r="CR93" s="798"/>
      <c r="CS93" s="798"/>
      <c r="CT93" s="798"/>
    </row>
    <row r="94" spans="1:98">
      <c r="A94" s="5381"/>
      <c r="B94" s="4170"/>
      <c r="C94" s="4210"/>
      <c r="D94" s="4209"/>
      <c r="E94" s="4210"/>
      <c r="F94" s="4188"/>
      <c r="G94" s="4188"/>
      <c r="H94" s="4191"/>
      <c r="I94" s="899"/>
      <c r="J94" s="900"/>
      <c r="K94" s="900"/>
      <c r="L94" s="900"/>
      <c r="M94" s="925"/>
      <c r="N94" s="4194"/>
      <c r="O94" s="967"/>
      <c r="P94" s="4191"/>
      <c r="Q94" s="903"/>
      <c r="R94" s="904"/>
      <c r="S94" s="904"/>
      <c r="T94" s="905"/>
      <c r="U94" s="818"/>
      <c r="V94" s="906">
        <v>2</v>
      </c>
      <c r="W94" s="1097" t="s">
        <v>1904</v>
      </c>
      <c r="X94" s="2956">
        <v>46539</v>
      </c>
      <c r="Y94" s="2956" t="s">
        <v>1903</v>
      </c>
      <c r="Z94" s="4191"/>
      <c r="AA94" s="1330"/>
      <c r="AB94" s="908"/>
      <c r="AC94" s="908"/>
      <c r="AD94" s="909"/>
      <c r="AE94" s="871"/>
      <c r="AF94" s="4194"/>
      <c r="AG94" s="4188"/>
      <c r="AH94" s="4188"/>
      <c r="AI94" s="4188"/>
      <c r="AJ94" s="4191"/>
      <c r="AK94" s="2951"/>
      <c r="AL94" s="2954"/>
      <c r="AM94" s="2954"/>
      <c r="AN94" s="2950"/>
      <c r="AO94" s="2949"/>
      <c r="AP94" s="4194"/>
      <c r="AQ94" s="4191"/>
      <c r="AR94" s="881"/>
      <c r="AS94" s="917" t="e">
        <f t="shared" si="64"/>
        <v>#DIV/0!</v>
      </c>
      <c r="AT94" s="918" t="e">
        <f t="shared" si="65"/>
        <v>#DIV/0!</v>
      </c>
      <c r="AU94" s="918" t="e">
        <f t="shared" si="66"/>
        <v>#DIV/0!</v>
      </c>
      <c r="AV94" s="918" t="e">
        <f t="shared" si="67"/>
        <v>#DIV/0!</v>
      </c>
      <c r="AW94" s="919">
        <f t="shared" si="88"/>
        <v>0</v>
      </c>
      <c r="AX94" s="919">
        <f t="shared" si="89"/>
        <v>0</v>
      </c>
      <c r="AY94" s="919">
        <f t="shared" si="90"/>
        <v>0</v>
      </c>
      <c r="AZ94" s="919" t="e">
        <f t="shared" si="71"/>
        <v>#DIV/0!</v>
      </c>
      <c r="BA94" s="920" t="e">
        <f t="shared" si="72"/>
        <v>#DIV/0!</v>
      </c>
      <c r="BB94" s="920" t="e">
        <f t="shared" si="73"/>
        <v>#DIV/0!</v>
      </c>
      <c r="BC94" s="920" t="e">
        <f t="shared" si="74"/>
        <v>#DIV/0!</v>
      </c>
      <c r="BD94" s="920" t="e">
        <f t="shared" si="75"/>
        <v>#DIV/0!</v>
      </c>
      <c r="BE94" s="921">
        <v>0.2</v>
      </c>
      <c r="BF94" s="921">
        <v>0.8</v>
      </c>
      <c r="BG94" s="920">
        <f t="shared" si="76"/>
        <v>0</v>
      </c>
      <c r="BH94" s="920">
        <f t="shared" si="77"/>
        <v>0</v>
      </c>
      <c r="BI94" s="920">
        <f t="shared" si="78"/>
        <v>0</v>
      </c>
      <c r="BJ94" s="920" t="e">
        <f t="shared" si="79"/>
        <v>#DIV/0!</v>
      </c>
      <c r="BK94" s="920" t="e">
        <f t="shared" si="80"/>
        <v>#DIV/0!</v>
      </c>
      <c r="BL94" s="920" t="e">
        <f t="shared" si="81"/>
        <v>#DIV/0!</v>
      </c>
      <c r="BM94" s="920" t="e">
        <f t="shared" si="82"/>
        <v>#DIV/0!</v>
      </c>
      <c r="BN94" s="920" t="e">
        <f t="shared" si="83"/>
        <v>#DIV/0!</v>
      </c>
      <c r="BO94" s="920" t="e">
        <f t="shared" si="84"/>
        <v>#DIV/0!</v>
      </c>
      <c r="BP94" s="920" t="e">
        <f t="shared" si="85"/>
        <v>#DIV/0!</v>
      </c>
      <c r="BQ94" s="920" t="e">
        <f t="shared" si="86"/>
        <v>#DIV/0!</v>
      </c>
      <c r="BR94" s="920" t="e">
        <f t="shared" si="87"/>
        <v>#DIV/0!</v>
      </c>
      <c r="BS94" s="842"/>
      <c r="BT94" s="842"/>
      <c r="BU94" s="842"/>
      <c r="BV94" s="842"/>
      <c r="BW94" s="842"/>
      <c r="BX94" s="842"/>
      <c r="BY94" s="842"/>
      <c r="BZ94" s="842"/>
      <c r="CA94" s="830"/>
      <c r="CB94" s="798"/>
      <c r="CC94" s="922"/>
      <c r="CD94" s="923"/>
      <c r="CE94" s="923"/>
      <c r="CF94" s="974"/>
      <c r="CG94" s="975"/>
      <c r="CH94" s="798"/>
      <c r="CI94" s="798"/>
      <c r="CJ94" s="798"/>
      <c r="CK94" s="798"/>
      <c r="CL94" s="798"/>
      <c r="CM94" s="798"/>
      <c r="CN94" s="798"/>
      <c r="CO94" s="798"/>
      <c r="CP94" s="798"/>
      <c r="CQ94" s="798"/>
      <c r="CR94" s="798"/>
      <c r="CS94" s="798"/>
      <c r="CT94" s="798"/>
    </row>
    <row r="95" spans="1:98">
      <c r="A95" s="5381"/>
      <c r="B95" s="4170"/>
      <c r="C95" s="4210"/>
      <c r="D95" s="4209"/>
      <c r="E95" s="4210"/>
      <c r="F95" s="4188"/>
      <c r="G95" s="4188"/>
      <c r="H95" s="4191"/>
      <c r="I95" s="899"/>
      <c r="J95" s="900"/>
      <c r="K95" s="900"/>
      <c r="L95" s="900"/>
      <c r="M95" s="925"/>
      <c r="N95" s="4194"/>
      <c r="O95" s="967"/>
      <c r="P95" s="4191"/>
      <c r="Q95" s="903"/>
      <c r="R95" s="904"/>
      <c r="S95" s="904"/>
      <c r="T95" s="905"/>
      <c r="U95" s="818"/>
      <c r="V95" s="1001">
        <v>3</v>
      </c>
      <c r="W95" s="1097" t="s">
        <v>1902</v>
      </c>
      <c r="X95" s="2956">
        <v>46539</v>
      </c>
      <c r="Y95" s="2956" t="s">
        <v>1901</v>
      </c>
      <c r="Z95" s="4191"/>
      <c r="AA95" s="1330"/>
      <c r="AB95" s="908"/>
      <c r="AC95" s="908"/>
      <c r="AD95" s="909"/>
      <c r="AE95" s="871"/>
      <c r="AF95" s="4194"/>
      <c r="AG95" s="4188"/>
      <c r="AH95" s="4188"/>
      <c r="AI95" s="4188"/>
      <c r="AJ95" s="4191"/>
      <c r="AK95" s="2951"/>
      <c r="AL95" s="2954"/>
      <c r="AM95" s="2954"/>
      <c r="AN95" s="2950"/>
      <c r="AO95" s="2949"/>
      <c r="AP95" s="4194"/>
      <c r="AQ95" s="4191"/>
      <c r="AR95" s="881"/>
      <c r="AS95" s="917"/>
      <c r="AT95" s="918"/>
      <c r="AU95" s="918"/>
      <c r="AV95" s="918"/>
      <c r="AW95" s="919">
        <f t="shared" si="88"/>
        <v>0</v>
      </c>
      <c r="AX95" s="919">
        <f t="shared" si="89"/>
        <v>0</v>
      </c>
      <c r="AY95" s="919">
        <f t="shared" si="90"/>
        <v>0</v>
      </c>
      <c r="AZ95" s="919"/>
      <c r="BA95" s="920"/>
      <c r="BB95" s="920"/>
      <c r="BC95" s="920"/>
      <c r="BD95" s="920"/>
      <c r="BE95" s="921"/>
      <c r="BF95" s="921"/>
      <c r="BG95" s="920"/>
      <c r="BH95" s="920"/>
      <c r="BI95" s="920"/>
      <c r="BJ95" s="920"/>
      <c r="BK95" s="920"/>
      <c r="BL95" s="920"/>
      <c r="BM95" s="920"/>
      <c r="BN95" s="920"/>
      <c r="BO95" s="920"/>
      <c r="BP95" s="920"/>
      <c r="BQ95" s="920"/>
      <c r="BR95" s="920"/>
      <c r="BS95" s="842"/>
      <c r="BT95" s="842"/>
      <c r="BU95" s="842"/>
      <c r="BV95" s="842"/>
      <c r="BW95" s="842"/>
      <c r="BX95" s="842"/>
      <c r="BY95" s="842"/>
      <c r="BZ95" s="842"/>
      <c r="CA95" s="830"/>
      <c r="CB95" s="798"/>
      <c r="CC95" s="922"/>
      <c r="CD95" s="923"/>
      <c r="CE95" s="923"/>
      <c r="CF95" s="974"/>
      <c r="CG95" s="975"/>
      <c r="CH95" s="798"/>
      <c r="CI95" s="798"/>
      <c r="CJ95" s="798"/>
      <c r="CK95" s="798"/>
      <c r="CL95" s="798"/>
      <c r="CM95" s="798"/>
      <c r="CN95" s="798"/>
      <c r="CO95" s="798"/>
      <c r="CP95" s="798"/>
      <c r="CQ95" s="798"/>
      <c r="CR95" s="798"/>
      <c r="CS95" s="798"/>
      <c r="CT95" s="798"/>
    </row>
    <row r="96" spans="1:98">
      <c r="A96" s="5381"/>
      <c r="B96" s="4170"/>
      <c r="C96" s="4210"/>
      <c r="D96" s="4209"/>
      <c r="E96" s="4210"/>
      <c r="F96" s="4188"/>
      <c r="G96" s="4188"/>
      <c r="H96" s="4191"/>
      <c r="I96" s="899"/>
      <c r="J96" s="900"/>
      <c r="K96" s="900"/>
      <c r="L96" s="900"/>
      <c r="M96" s="925"/>
      <c r="N96" s="4194"/>
      <c r="O96" s="967"/>
      <c r="P96" s="4191"/>
      <c r="Q96" s="903"/>
      <c r="R96" s="904"/>
      <c r="S96" s="904"/>
      <c r="T96" s="905"/>
      <c r="U96" s="818"/>
      <c r="V96" s="906">
        <v>4</v>
      </c>
      <c r="W96" s="1097" t="s">
        <v>1900</v>
      </c>
      <c r="X96" s="2956">
        <v>46236</v>
      </c>
      <c r="Y96" s="2956" t="s">
        <v>1899</v>
      </c>
      <c r="Z96" s="4191"/>
      <c r="AA96" s="1330"/>
      <c r="AB96" s="908"/>
      <c r="AC96" s="908"/>
      <c r="AD96" s="909"/>
      <c r="AE96" s="871"/>
      <c r="AF96" s="4194"/>
      <c r="AG96" s="4188"/>
      <c r="AH96" s="4188"/>
      <c r="AI96" s="4188"/>
      <c r="AJ96" s="4191"/>
      <c r="AK96" s="2951"/>
      <c r="AL96" s="2954"/>
      <c r="AM96" s="2954"/>
      <c r="AN96" s="2950"/>
      <c r="AO96" s="2949"/>
      <c r="AP96" s="4194"/>
      <c r="AQ96" s="4191"/>
      <c r="AR96" s="881"/>
      <c r="AS96" s="917" t="e">
        <f t="shared" ref="AS96:AS104" si="91">+I96/G96</f>
        <v>#DIV/0!</v>
      </c>
      <c r="AT96" s="918" t="e">
        <f t="shared" ref="AT96:AT104" si="92">+J96/G96</f>
        <v>#DIV/0!</v>
      </c>
      <c r="AU96" s="918" t="e">
        <f t="shared" ref="AU96:AU104" si="93">+K96/G96</f>
        <v>#DIV/0!</v>
      </c>
      <c r="AV96" s="918" t="e">
        <f t="shared" ref="AV96:AV104" si="94">+L96/G96</f>
        <v>#DIV/0!</v>
      </c>
      <c r="AW96" s="919">
        <f>+AA96/COUNTIF(W97,"*")</f>
        <v>0</v>
      </c>
      <c r="AX96" s="919">
        <f>+AB96/COUNTIF(W97,"*")</f>
        <v>0</v>
      </c>
      <c r="AY96" s="919">
        <f>+AC96/COUNTIF(W97,"*")</f>
        <v>0</v>
      </c>
      <c r="AZ96" s="919" t="e">
        <f t="shared" ref="AZ96:AZ103" si="95">+AD96/COUNTIF(AD96,"*")</f>
        <v>#DIV/0!</v>
      </c>
      <c r="BA96" s="920" t="e">
        <f t="shared" ref="BA96:BA103" si="96">+AK96/AJ96</f>
        <v>#DIV/0!</v>
      </c>
      <c r="BB96" s="920" t="e">
        <f t="shared" ref="BB96:BB103" si="97">+AL96/AJ96</f>
        <v>#DIV/0!</v>
      </c>
      <c r="BC96" s="920" t="e">
        <f t="shared" ref="BC96:BC103" si="98">+AM96/AJ96</f>
        <v>#DIV/0!</v>
      </c>
      <c r="BD96" s="920" t="e">
        <f t="shared" ref="BD96:BD103" si="99">+AN96/AJ96</f>
        <v>#DIV/0!</v>
      </c>
      <c r="BE96" s="921">
        <v>0.2</v>
      </c>
      <c r="BF96" s="921">
        <v>0.8</v>
      </c>
      <c r="BG96" s="920">
        <f t="shared" ref="BG96:BG103" si="100">+AW96*BE96</f>
        <v>0</v>
      </c>
      <c r="BH96" s="920">
        <f t="shared" ref="BH96:BH103" si="101">+AX96*BE96</f>
        <v>0</v>
      </c>
      <c r="BI96" s="920">
        <f t="shared" ref="BI96:BI103" si="102">+AY96*BE96</f>
        <v>0</v>
      </c>
      <c r="BJ96" s="920" t="e">
        <f t="shared" ref="BJ96:BK103" si="103">+AZ96*BE96</f>
        <v>#DIV/0!</v>
      </c>
      <c r="BK96" s="920" t="e">
        <f t="shared" si="103"/>
        <v>#DIV/0!</v>
      </c>
      <c r="BL96" s="920" t="e">
        <f t="shared" ref="BL96:BL103" si="104">+BB96*BF96</f>
        <v>#DIV/0!</v>
      </c>
      <c r="BM96" s="920" t="e">
        <f t="shared" ref="BM96:BM103" si="105">+BC96*BF96</f>
        <v>#DIV/0!</v>
      </c>
      <c r="BN96" s="920" t="e">
        <f t="shared" ref="BN96:BN103" si="106">+BD96*BF96</f>
        <v>#DIV/0!</v>
      </c>
      <c r="BO96" s="920" t="e">
        <f t="shared" ref="BO96:BR103" si="107">+BG96+BK96</f>
        <v>#DIV/0!</v>
      </c>
      <c r="BP96" s="920" t="e">
        <f t="shared" si="107"/>
        <v>#DIV/0!</v>
      </c>
      <c r="BQ96" s="920" t="e">
        <f t="shared" si="107"/>
        <v>#DIV/0!</v>
      </c>
      <c r="BR96" s="920" t="e">
        <f t="shared" si="107"/>
        <v>#DIV/0!</v>
      </c>
      <c r="BS96" s="842"/>
      <c r="BT96" s="842"/>
      <c r="BU96" s="842"/>
      <c r="BV96" s="842"/>
      <c r="BW96" s="842"/>
      <c r="BX96" s="842"/>
      <c r="BY96" s="842"/>
      <c r="BZ96" s="842"/>
      <c r="CA96" s="830"/>
      <c r="CB96" s="798"/>
      <c r="CC96" s="922"/>
      <c r="CD96" s="923"/>
      <c r="CE96" s="923"/>
      <c r="CF96" s="974"/>
      <c r="CG96" s="975"/>
      <c r="CH96" s="798"/>
      <c r="CI96" s="798"/>
      <c r="CJ96" s="798"/>
      <c r="CK96" s="798"/>
      <c r="CL96" s="798"/>
      <c r="CM96" s="798"/>
      <c r="CN96" s="798"/>
      <c r="CO96" s="798"/>
      <c r="CP96" s="798"/>
      <c r="CQ96" s="798"/>
      <c r="CR96" s="798"/>
      <c r="CS96" s="798"/>
      <c r="CT96" s="798"/>
    </row>
    <row r="97" spans="1:98">
      <c r="A97" s="5381"/>
      <c r="B97" s="4170"/>
      <c r="C97" s="4210"/>
      <c r="D97" s="4209"/>
      <c r="E97" s="4210"/>
      <c r="F97" s="4188"/>
      <c r="G97" s="4188"/>
      <c r="H97" s="4191"/>
      <c r="I97" s="899"/>
      <c r="J97" s="900"/>
      <c r="K97" s="900"/>
      <c r="L97" s="900"/>
      <c r="M97" s="925"/>
      <c r="N97" s="4194"/>
      <c r="O97" s="967"/>
      <c r="P97" s="4191"/>
      <c r="Q97" s="903"/>
      <c r="R97" s="904"/>
      <c r="S97" s="904"/>
      <c r="T97" s="905"/>
      <c r="U97" s="818"/>
      <c r="V97" s="1001">
        <v>5</v>
      </c>
      <c r="W97" s="1097" t="s">
        <v>1898</v>
      </c>
      <c r="X97" s="2956">
        <v>46245</v>
      </c>
      <c r="Y97" s="2956">
        <v>46264</v>
      </c>
      <c r="Z97" s="4191"/>
      <c r="AA97" s="1330"/>
      <c r="AB97" s="908"/>
      <c r="AC97" s="908"/>
      <c r="AD97" s="909"/>
      <c r="AE97" s="871"/>
      <c r="AF97" s="4194"/>
      <c r="AG97" s="4188"/>
      <c r="AH97" s="4188"/>
      <c r="AI97" s="4188"/>
      <c r="AJ97" s="4191"/>
      <c r="AK97" s="2951"/>
      <c r="AL97" s="2954"/>
      <c r="AM97" s="2954"/>
      <c r="AN97" s="2950"/>
      <c r="AO97" s="2949"/>
      <c r="AP97" s="4194"/>
      <c r="AQ97" s="4191"/>
      <c r="AR97" s="881"/>
      <c r="AS97" s="917" t="e">
        <f t="shared" si="91"/>
        <v>#DIV/0!</v>
      </c>
      <c r="AT97" s="918" t="e">
        <f t="shared" si="92"/>
        <v>#DIV/0!</v>
      </c>
      <c r="AU97" s="918" t="e">
        <f t="shared" si="93"/>
        <v>#DIV/0!</v>
      </c>
      <c r="AV97" s="918" t="e">
        <f t="shared" si="94"/>
        <v>#DIV/0!</v>
      </c>
      <c r="AW97" s="919" t="e">
        <f>+AA97/COUNTIF(#REF!,"*")</f>
        <v>#REF!</v>
      </c>
      <c r="AX97" s="919" t="e">
        <f>+AB97/COUNTIF(#REF!,"*")</f>
        <v>#REF!</v>
      </c>
      <c r="AY97" s="919" t="e">
        <f>+AC97/COUNTIF(#REF!,"*")</f>
        <v>#REF!</v>
      </c>
      <c r="AZ97" s="919" t="e">
        <f t="shared" si="95"/>
        <v>#DIV/0!</v>
      </c>
      <c r="BA97" s="920" t="e">
        <f t="shared" si="96"/>
        <v>#DIV/0!</v>
      </c>
      <c r="BB97" s="920" t="e">
        <f t="shared" si="97"/>
        <v>#DIV/0!</v>
      </c>
      <c r="BC97" s="920" t="e">
        <f t="shared" si="98"/>
        <v>#DIV/0!</v>
      </c>
      <c r="BD97" s="920" t="e">
        <f t="shared" si="99"/>
        <v>#DIV/0!</v>
      </c>
      <c r="BE97" s="921">
        <v>0.2</v>
      </c>
      <c r="BF97" s="921">
        <v>0.8</v>
      </c>
      <c r="BG97" s="920" t="e">
        <f t="shared" si="100"/>
        <v>#REF!</v>
      </c>
      <c r="BH97" s="920" t="e">
        <f t="shared" si="101"/>
        <v>#REF!</v>
      </c>
      <c r="BI97" s="920" t="e">
        <f t="shared" si="102"/>
        <v>#REF!</v>
      </c>
      <c r="BJ97" s="920" t="e">
        <f t="shared" si="103"/>
        <v>#DIV/0!</v>
      </c>
      <c r="BK97" s="920" t="e">
        <f t="shared" si="103"/>
        <v>#DIV/0!</v>
      </c>
      <c r="BL97" s="920" t="e">
        <f t="shared" si="104"/>
        <v>#DIV/0!</v>
      </c>
      <c r="BM97" s="920" t="e">
        <f t="shared" si="105"/>
        <v>#DIV/0!</v>
      </c>
      <c r="BN97" s="920" t="e">
        <f t="shared" si="106"/>
        <v>#DIV/0!</v>
      </c>
      <c r="BO97" s="920" t="e">
        <f t="shared" si="107"/>
        <v>#REF!</v>
      </c>
      <c r="BP97" s="920" t="e">
        <f t="shared" si="107"/>
        <v>#REF!</v>
      </c>
      <c r="BQ97" s="920" t="e">
        <f t="shared" si="107"/>
        <v>#REF!</v>
      </c>
      <c r="BR97" s="920" t="e">
        <f t="shared" si="107"/>
        <v>#DIV/0!</v>
      </c>
      <c r="BS97" s="842"/>
      <c r="BT97" s="842"/>
      <c r="BU97" s="842"/>
      <c r="BV97" s="842"/>
      <c r="BW97" s="842"/>
      <c r="BX97" s="842"/>
      <c r="BY97" s="842"/>
      <c r="BZ97" s="842"/>
      <c r="CA97" s="830"/>
      <c r="CB97" s="798"/>
      <c r="CC97" s="922"/>
      <c r="CD97" s="923"/>
      <c r="CE97" s="923"/>
      <c r="CF97" s="974"/>
      <c r="CG97" s="975"/>
      <c r="CH97" s="798"/>
      <c r="CI97" s="798"/>
      <c r="CJ97" s="798"/>
      <c r="CK97" s="798"/>
      <c r="CL97" s="798"/>
      <c r="CM97" s="798"/>
      <c r="CN97" s="798"/>
      <c r="CO97" s="798"/>
      <c r="CP97" s="798"/>
      <c r="CQ97" s="798"/>
      <c r="CR97" s="798"/>
      <c r="CS97" s="798"/>
      <c r="CT97" s="798"/>
    </row>
    <row r="98" spans="1:98">
      <c r="A98" s="5381"/>
      <c r="B98" s="4170"/>
      <c r="C98" s="4210"/>
      <c r="D98" s="4209"/>
      <c r="E98" s="4210"/>
      <c r="F98" s="4188"/>
      <c r="G98" s="4188"/>
      <c r="H98" s="4191"/>
      <c r="I98" s="899"/>
      <c r="J98" s="900"/>
      <c r="K98" s="900"/>
      <c r="L98" s="900"/>
      <c r="M98" s="925"/>
      <c r="N98" s="4194"/>
      <c r="O98" s="967"/>
      <c r="P98" s="4191"/>
      <c r="Q98" s="903"/>
      <c r="R98" s="904"/>
      <c r="S98" s="904"/>
      <c r="T98" s="905"/>
      <c r="U98" s="818"/>
      <c r="V98" s="906">
        <v>6</v>
      </c>
      <c r="W98" s="1097" t="s">
        <v>1897</v>
      </c>
      <c r="X98" s="2955">
        <v>46266</v>
      </c>
      <c r="Y98" s="2955" t="s">
        <v>1896</v>
      </c>
      <c r="Z98" s="4191"/>
      <c r="AA98" s="1330"/>
      <c r="AB98" s="908"/>
      <c r="AC98" s="908"/>
      <c r="AD98" s="909"/>
      <c r="AE98" s="871"/>
      <c r="AF98" s="4194"/>
      <c r="AG98" s="4188"/>
      <c r="AH98" s="4188"/>
      <c r="AI98" s="4188"/>
      <c r="AJ98" s="4191"/>
      <c r="AK98" s="2951"/>
      <c r="AL98" s="2954"/>
      <c r="AM98" s="2954"/>
      <c r="AN98" s="2950"/>
      <c r="AO98" s="2949"/>
      <c r="AP98" s="4194"/>
      <c r="AQ98" s="4191"/>
      <c r="AR98" s="881"/>
      <c r="AS98" s="917" t="e">
        <f t="shared" si="91"/>
        <v>#DIV/0!</v>
      </c>
      <c r="AT98" s="918" t="e">
        <f t="shared" si="92"/>
        <v>#DIV/0!</v>
      </c>
      <c r="AU98" s="918" t="e">
        <f t="shared" si="93"/>
        <v>#DIV/0!</v>
      </c>
      <c r="AV98" s="918" t="e">
        <f t="shared" si="94"/>
        <v>#DIV/0!</v>
      </c>
      <c r="AW98" s="919">
        <f t="shared" ref="AW98:AW103" si="108">+AA98/COUNTIF(W98,"*")</f>
        <v>0</v>
      </c>
      <c r="AX98" s="919">
        <f t="shared" ref="AX98:AX103" si="109">+AB98/COUNTIF(W98,"*")</f>
        <v>0</v>
      </c>
      <c r="AY98" s="919">
        <f t="shared" ref="AY98:AY103" si="110">+AC98/COUNTIF(W98,"*")</f>
        <v>0</v>
      </c>
      <c r="AZ98" s="919" t="e">
        <f t="shared" si="95"/>
        <v>#DIV/0!</v>
      </c>
      <c r="BA98" s="920" t="e">
        <f t="shared" si="96"/>
        <v>#DIV/0!</v>
      </c>
      <c r="BB98" s="920" t="e">
        <f t="shared" si="97"/>
        <v>#DIV/0!</v>
      </c>
      <c r="BC98" s="920" t="e">
        <f t="shared" si="98"/>
        <v>#DIV/0!</v>
      </c>
      <c r="BD98" s="920" t="e">
        <f t="shared" si="99"/>
        <v>#DIV/0!</v>
      </c>
      <c r="BE98" s="921">
        <v>0.2</v>
      </c>
      <c r="BF98" s="921">
        <v>0.8</v>
      </c>
      <c r="BG98" s="920">
        <f t="shared" si="100"/>
        <v>0</v>
      </c>
      <c r="BH98" s="920">
        <f t="shared" si="101"/>
        <v>0</v>
      </c>
      <c r="BI98" s="920">
        <f t="shared" si="102"/>
        <v>0</v>
      </c>
      <c r="BJ98" s="920" t="e">
        <f t="shared" si="103"/>
        <v>#DIV/0!</v>
      </c>
      <c r="BK98" s="920" t="e">
        <f t="shared" si="103"/>
        <v>#DIV/0!</v>
      </c>
      <c r="BL98" s="920" t="e">
        <f t="shared" si="104"/>
        <v>#DIV/0!</v>
      </c>
      <c r="BM98" s="920" t="e">
        <f t="shared" si="105"/>
        <v>#DIV/0!</v>
      </c>
      <c r="BN98" s="920" t="e">
        <f t="shared" si="106"/>
        <v>#DIV/0!</v>
      </c>
      <c r="BO98" s="920" t="e">
        <f t="shared" si="107"/>
        <v>#DIV/0!</v>
      </c>
      <c r="BP98" s="920" t="e">
        <f t="shared" si="107"/>
        <v>#DIV/0!</v>
      </c>
      <c r="BQ98" s="920" t="e">
        <f t="shared" si="107"/>
        <v>#DIV/0!</v>
      </c>
      <c r="BR98" s="920" t="e">
        <f t="shared" si="107"/>
        <v>#DIV/0!</v>
      </c>
      <c r="BS98" s="842"/>
      <c r="BT98" s="842"/>
      <c r="BU98" s="842"/>
      <c r="BV98" s="842"/>
      <c r="BW98" s="842"/>
      <c r="BX98" s="842"/>
      <c r="BY98" s="842"/>
      <c r="BZ98" s="842"/>
      <c r="CA98" s="830"/>
      <c r="CB98" s="798"/>
      <c r="CC98" s="922"/>
      <c r="CD98" s="923"/>
      <c r="CE98" s="923"/>
      <c r="CF98" s="974"/>
      <c r="CG98" s="975"/>
      <c r="CH98" s="798"/>
      <c r="CI98" s="798"/>
      <c r="CJ98" s="798"/>
      <c r="CK98" s="798"/>
      <c r="CL98" s="798"/>
      <c r="CM98" s="798"/>
      <c r="CN98" s="798"/>
      <c r="CO98" s="798"/>
      <c r="CP98" s="798"/>
      <c r="CQ98" s="798"/>
      <c r="CR98" s="798"/>
      <c r="CS98" s="798"/>
      <c r="CT98" s="798"/>
    </row>
    <row r="99" spans="1:98">
      <c r="A99" s="5381"/>
      <c r="B99" s="4170"/>
      <c r="C99" s="4210"/>
      <c r="D99" s="4209"/>
      <c r="E99" s="4210"/>
      <c r="F99" s="4188"/>
      <c r="G99" s="4188"/>
      <c r="H99" s="4191"/>
      <c r="I99" s="899"/>
      <c r="J99" s="900"/>
      <c r="K99" s="900"/>
      <c r="L99" s="900"/>
      <c r="M99" s="925"/>
      <c r="N99" s="4194"/>
      <c r="O99" s="967"/>
      <c r="P99" s="4191"/>
      <c r="Q99" s="903"/>
      <c r="R99" s="904"/>
      <c r="S99" s="904"/>
      <c r="T99" s="905"/>
      <c r="U99" s="818"/>
      <c r="V99" s="1001">
        <v>7</v>
      </c>
      <c r="W99" s="1097" t="s">
        <v>1895</v>
      </c>
      <c r="X99" s="2955">
        <v>46235</v>
      </c>
      <c r="Y99" s="2955" t="s">
        <v>1894</v>
      </c>
      <c r="Z99" s="4191"/>
      <c r="AA99" s="1330"/>
      <c r="AB99" s="908"/>
      <c r="AC99" s="908"/>
      <c r="AD99" s="909"/>
      <c r="AE99" s="871"/>
      <c r="AF99" s="4194"/>
      <c r="AG99" s="4188"/>
      <c r="AH99" s="4188"/>
      <c r="AI99" s="4188"/>
      <c r="AJ99" s="4191"/>
      <c r="AK99" s="2951"/>
      <c r="AL99" s="2954"/>
      <c r="AM99" s="2954"/>
      <c r="AN99" s="2950"/>
      <c r="AO99" s="2949"/>
      <c r="AP99" s="4194"/>
      <c r="AQ99" s="4191"/>
      <c r="AR99" s="881"/>
      <c r="AS99" s="917" t="e">
        <f t="shared" si="91"/>
        <v>#DIV/0!</v>
      </c>
      <c r="AT99" s="918" t="e">
        <f t="shared" si="92"/>
        <v>#DIV/0!</v>
      </c>
      <c r="AU99" s="918" t="e">
        <f t="shared" si="93"/>
        <v>#DIV/0!</v>
      </c>
      <c r="AV99" s="918" t="e">
        <f t="shared" si="94"/>
        <v>#DIV/0!</v>
      </c>
      <c r="AW99" s="919">
        <f t="shared" si="108"/>
        <v>0</v>
      </c>
      <c r="AX99" s="919">
        <f t="shared" si="109"/>
        <v>0</v>
      </c>
      <c r="AY99" s="919">
        <f t="shared" si="110"/>
        <v>0</v>
      </c>
      <c r="AZ99" s="919" t="e">
        <f t="shared" si="95"/>
        <v>#DIV/0!</v>
      </c>
      <c r="BA99" s="920" t="e">
        <f t="shared" si="96"/>
        <v>#DIV/0!</v>
      </c>
      <c r="BB99" s="920" t="e">
        <f t="shared" si="97"/>
        <v>#DIV/0!</v>
      </c>
      <c r="BC99" s="920" t="e">
        <f t="shared" si="98"/>
        <v>#DIV/0!</v>
      </c>
      <c r="BD99" s="920" t="e">
        <f t="shared" si="99"/>
        <v>#DIV/0!</v>
      </c>
      <c r="BE99" s="921">
        <v>0.2</v>
      </c>
      <c r="BF99" s="921">
        <v>0.8</v>
      </c>
      <c r="BG99" s="920">
        <f t="shared" si="100"/>
        <v>0</v>
      </c>
      <c r="BH99" s="920">
        <f t="shared" si="101"/>
        <v>0</v>
      </c>
      <c r="BI99" s="920">
        <f t="shared" si="102"/>
        <v>0</v>
      </c>
      <c r="BJ99" s="920" t="e">
        <f t="shared" si="103"/>
        <v>#DIV/0!</v>
      </c>
      <c r="BK99" s="920" t="e">
        <f t="shared" si="103"/>
        <v>#DIV/0!</v>
      </c>
      <c r="BL99" s="920" t="e">
        <f t="shared" si="104"/>
        <v>#DIV/0!</v>
      </c>
      <c r="BM99" s="920" t="e">
        <f t="shared" si="105"/>
        <v>#DIV/0!</v>
      </c>
      <c r="BN99" s="920" t="e">
        <f t="shared" si="106"/>
        <v>#DIV/0!</v>
      </c>
      <c r="BO99" s="920" t="e">
        <f t="shared" si="107"/>
        <v>#DIV/0!</v>
      </c>
      <c r="BP99" s="920" t="e">
        <f t="shared" si="107"/>
        <v>#DIV/0!</v>
      </c>
      <c r="BQ99" s="920" t="e">
        <f t="shared" si="107"/>
        <v>#DIV/0!</v>
      </c>
      <c r="BR99" s="920" t="e">
        <f t="shared" si="107"/>
        <v>#DIV/0!</v>
      </c>
      <c r="BS99" s="842"/>
      <c r="BT99" s="842"/>
      <c r="BU99" s="842"/>
      <c r="BV99" s="842"/>
      <c r="BW99" s="842"/>
      <c r="BX99" s="842"/>
      <c r="BY99" s="842"/>
      <c r="BZ99" s="842"/>
      <c r="CA99" s="830"/>
      <c r="CB99" s="798"/>
      <c r="CC99" s="922"/>
      <c r="CD99" s="923"/>
      <c r="CE99" s="923"/>
      <c r="CF99" s="974"/>
      <c r="CG99" s="975"/>
      <c r="CH99" s="798"/>
      <c r="CI99" s="798"/>
      <c r="CJ99" s="798"/>
      <c r="CK99" s="798"/>
      <c r="CL99" s="798"/>
      <c r="CM99" s="798"/>
      <c r="CN99" s="798"/>
      <c r="CO99" s="798"/>
      <c r="CP99" s="798"/>
      <c r="CQ99" s="798"/>
      <c r="CR99" s="798"/>
      <c r="CS99" s="798"/>
      <c r="CT99" s="798"/>
    </row>
    <row r="100" spans="1:98">
      <c r="A100" s="5381"/>
      <c r="B100" s="4170"/>
      <c r="C100" s="4210"/>
      <c r="D100" s="4209"/>
      <c r="E100" s="4210"/>
      <c r="F100" s="4188"/>
      <c r="G100" s="4188"/>
      <c r="H100" s="4191"/>
      <c r="I100" s="899"/>
      <c r="J100" s="900"/>
      <c r="K100" s="900"/>
      <c r="L100" s="900"/>
      <c r="M100" s="925"/>
      <c r="N100" s="4194"/>
      <c r="O100" s="967"/>
      <c r="P100" s="4191"/>
      <c r="Q100" s="903"/>
      <c r="R100" s="904"/>
      <c r="S100" s="904"/>
      <c r="T100" s="905"/>
      <c r="U100" s="818"/>
      <c r="V100" s="906">
        <v>8</v>
      </c>
      <c r="W100" s="1097" t="s">
        <v>1893</v>
      </c>
      <c r="X100" s="2955">
        <v>46312</v>
      </c>
      <c r="Y100" s="2955" t="s">
        <v>1892</v>
      </c>
      <c r="Z100" s="4191"/>
      <c r="AA100" s="1330"/>
      <c r="AB100" s="908"/>
      <c r="AC100" s="908"/>
      <c r="AD100" s="909"/>
      <c r="AE100" s="871"/>
      <c r="AF100" s="4194"/>
      <c r="AG100" s="4188"/>
      <c r="AH100" s="4188"/>
      <c r="AI100" s="4188"/>
      <c r="AJ100" s="4191"/>
      <c r="AK100" s="2951"/>
      <c r="AL100" s="2954"/>
      <c r="AM100" s="2954"/>
      <c r="AN100" s="2950"/>
      <c r="AO100" s="2949"/>
      <c r="AP100" s="4194"/>
      <c r="AQ100" s="4191"/>
      <c r="AR100" s="881"/>
      <c r="AS100" s="917" t="e">
        <f t="shared" si="91"/>
        <v>#DIV/0!</v>
      </c>
      <c r="AT100" s="918" t="e">
        <f t="shared" si="92"/>
        <v>#DIV/0!</v>
      </c>
      <c r="AU100" s="918" t="e">
        <f t="shared" si="93"/>
        <v>#DIV/0!</v>
      </c>
      <c r="AV100" s="918" t="e">
        <f t="shared" si="94"/>
        <v>#DIV/0!</v>
      </c>
      <c r="AW100" s="919">
        <f t="shared" si="108"/>
        <v>0</v>
      </c>
      <c r="AX100" s="919">
        <f t="shared" si="109"/>
        <v>0</v>
      </c>
      <c r="AY100" s="919">
        <f t="shared" si="110"/>
        <v>0</v>
      </c>
      <c r="AZ100" s="919" t="e">
        <f t="shared" si="95"/>
        <v>#DIV/0!</v>
      </c>
      <c r="BA100" s="920" t="e">
        <f t="shared" si="96"/>
        <v>#DIV/0!</v>
      </c>
      <c r="BB100" s="920" t="e">
        <f t="shared" si="97"/>
        <v>#DIV/0!</v>
      </c>
      <c r="BC100" s="920" t="e">
        <f t="shared" si="98"/>
        <v>#DIV/0!</v>
      </c>
      <c r="BD100" s="920" t="e">
        <f t="shared" si="99"/>
        <v>#DIV/0!</v>
      </c>
      <c r="BE100" s="921">
        <v>0.2</v>
      </c>
      <c r="BF100" s="921">
        <v>0.8</v>
      </c>
      <c r="BG100" s="920">
        <f t="shared" si="100"/>
        <v>0</v>
      </c>
      <c r="BH100" s="920">
        <f t="shared" si="101"/>
        <v>0</v>
      </c>
      <c r="BI100" s="920">
        <f t="shared" si="102"/>
        <v>0</v>
      </c>
      <c r="BJ100" s="920" t="e">
        <f t="shared" si="103"/>
        <v>#DIV/0!</v>
      </c>
      <c r="BK100" s="920" t="e">
        <f t="shared" si="103"/>
        <v>#DIV/0!</v>
      </c>
      <c r="BL100" s="920" t="e">
        <f t="shared" si="104"/>
        <v>#DIV/0!</v>
      </c>
      <c r="BM100" s="920" t="e">
        <f t="shared" si="105"/>
        <v>#DIV/0!</v>
      </c>
      <c r="BN100" s="920" t="e">
        <f t="shared" si="106"/>
        <v>#DIV/0!</v>
      </c>
      <c r="BO100" s="920" t="e">
        <f t="shared" si="107"/>
        <v>#DIV/0!</v>
      </c>
      <c r="BP100" s="920" t="e">
        <f t="shared" si="107"/>
        <v>#DIV/0!</v>
      </c>
      <c r="BQ100" s="920" t="e">
        <f t="shared" si="107"/>
        <v>#DIV/0!</v>
      </c>
      <c r="BR100" s="920" t="e">
        <f t="shared" si="107"/>
        <v>#DIV/0!</v>
      </c>
      <c r="BS100" s="842"/>
      <c r="BT100" s="842"/>
      <c r="BU100" s="842"/>
      <c r="BV100" s="842"/>
      <c r="BW100" s="842"/>
      <c r="BX100" s="842"/>
      <c r="BY100" s="842"/>
      <c r="BZ100" s="842"/>
      <c r="CA100" s="830"/>
      <c r="CB100" s="798"/>
      <c r="CC100" s="922"/>
      <c r="CD100" s="923"/>
      <c r="CE100" s="923"/>
      <c r="CF100" s="974"/>
      <c r="CG100" s="975"/>
      <c r="CH100" s="798"/>
      <c r="CI100" s="798"/>
      <c r="CJ100" s="798"/>
      <c r="CK100" s="798"/>
      <c r="CL100" s="798"/>
      <c r="CM100" s="798"/>
      <c r="CN100" s="798"/>
      <c r="CO100" s="798"/>
      <c r="CP100" s="798"/>
      <c r="CQ100" s="798"/>
      <c r="CR100" s="798"/>
      <c r="CS100" s="798"/>
      <c r="CT100" s="798"/>
    </row>
    <row r="101" spans="1:98">
      <c r="A101" s="5381"/>
      <c r="B101" s="4170"/>
      <c r="C101" s="4210"/>
      <c r="D101" s="4209"/>
      <c r="E101" s="4210"/>
      <c r="F101" s="4188"/>
      <c r="G101" s="4188"/>
      <c r="H101" s="4191"/>
      <c r="I101" s="899"/>
      <c r="J101" s="900"/>
      <c r="K101" s="900"/>
      <c r="L101" s="900"/>
      <c r="M101" s="925"/>
      <c r="N101" s="4194"/>
      <c r="O101" s="967"/>
      <c r="P101" s="4191"/>
      <c r="Q101" s="903"/>
      <c r="R101" s="904"/>
      <c r="S101" s="904"/>
      <c r="T101" s="905"/>
      <c r="U101" s="818"/>
      <c r="V101" s="1001">
        <v>9</v>
      </c>
      <c r="W101" s="1097" t="s">
        <v>1891</v>
      </c>
      <c r="X101" s="2955">
        <v>46312</v>
      </c>
      <c r="Y101" s="2955" t="s">
        <v>1890</v>
      </c>
      <c r="Z101" s="4191"/>
      <c r="AA101" s="1330"/>
      <c r="AB101" s="908"/>
      <c r="AC101" s="908"/>
      <c r="AD101" s="909"/>
      <c r="AE101" s="871"/>
      <c r="AF101" s="4194"/>
      <c r="AG101" s="4188"/>
      <c r="AH101" s="4188"/>
      <c r="AI101" s="4188"/>
      <c r="AJ101" s="4191"/>
      <c r="AK101" s="2951"/>
      <c r="AL101" s="2954"/>
      <c r="AM101" s="2954"/>
      <c r="AN101" s="2950"/>
      <c r="AO101" s="2949"/>
      <c r="AP101" s="4194"/>
      <c r="AQ101" s="4191"/>
      <c r="AR101" s="881"/>
      <c r="AS101" s="917" t="e">
        <f t="shared" si="91"/>
        <v>#DIV/0!</v>
      </c>
      <c r="AT101" s="918" t="e">
        <f t="shared" si="92"/>
        <v>#DIV/0!</v>
      </c>
      <c r="AU101" s="918" t="e">
        <f t="shared" si="93"/>
        <v>#DIV/0!</v>
      </c>
      <c r="AV101" s="918" t="e">
        <f t="shared" si="94"/>
        <v>#DIV/0!</v>
      </c>
      <c r="AW101" s="919">
        <f t="shared" si="108"/>
        <v>0</v>
      </c>
      <c r="AX101" s="919">
        <f t="shared" si="109"/>
        <v>0</v>
      </c>
      <c r="AY101" s="919">
        <f t="shared" si="110"/>
        <v>0</v>
      </c>
      <c r="AZ101" s="919" t="e">
        <f t="shared" si="95"/>
        <v>#DIV/0!</v>
      </c>
      <c r="BA101" s="920" t="e">
        <f t="shared" si="96"/>
        <v>#DIV/0!</v>
      </c>
      <c r="BB101" s="920" t="e">
        <f t="shared" si="97"/>
        <v>#DIV/0!</v>
      </c>
      <c r="BC101" s="920" t="e">
        <f t="shared" si="98"/>
        <v>#DIV/0!</v>
      </c>
      <c r="BD101" s="920" t="e">
        <f t="shared" si="99"/>
        <v>#DIV/0!</v>
      </c>
      <c r="BE101" s="921">
        <v>0.2</v>
      </c>
      <c r="BF101" s="921">
        <v>0.8</v>
      </c>
      <c r="BG101" s="920">
        <f t="shared" si="100"/>
        <v>0</v>
      </c>
      <c r="BH101" s="920">
        <f t="shared" si="101"/>
        <v>0</v>
      </c>
      <c r="BI101" s="920">
        <f t="shared" si="102"/>
        <v>0</v>
      </c>
      <c r="BJ101" s="920" t="e">
        <f t="shared" si="103"/>
        <v>#DIV/0!</v>
      </c>
      <c r="BK101" s="920" t="e">
        <f t="shared" si="103"/>
        <v>#DIV/0!</v>
      </c>
      <c r="BL101" s="920" t="e">
        <f t="shared" si="104"/>
        <v>#DIV/0!</v>
      </c>
      <c r="BM101" s="920" t="e">
        <f t="shared" si="105"/>
        <v>#DIV/0!</v>
      </c>
      <c r="BN101" s="920" t="e">
        <f t="shared" si="106"/>
        <v>#DIV/0!</v>
      </c>
      <c r="BO101" s="920" t="e">
        <f t="shared" si="107"/>
        <v>#DIV/0!</v>
      </c>
      <c r="BP101" s="920" t="e">
        <f t="shared" si="107"/>
        <v>#DIV/0!</v>
      </c>
      <c r="BQ101" s="920" t="e">
        <f t="shared" si="107"/>
        <v>#DIV/0!</v>
      </c>
      <c r="BR101" s="920" t="e">
        <f t="shared" si="107"/>
        <v>#DIV/0!</v>
      </c>
      <c r="BS101" s="842"/>
      <c r="BT101" s="842"/>
      <c r="BU101" s="842"/>
      <c r="BV101" s="842"/>
      <c r="BW101" s="842"/>
      <c r="BX101" s="842"/>
      <c r="BY101" s="842"/>
      <c r="BZ101" s="842"/>
      <c r="CA101" s="830"/>
      <c r="CB101" s="798"/>
      <c r="CC101" s="922"/>
      <c r="CD101" s="923"/>
      <c r="CE101" s="923"/>
      <c r="CF101" s="974"/>
      <c r="CG101" s="975"/>
      <c r="CH101" s="798"/>
      <c r="CI101" s="798"/>
      <c r="CJ101" s="798"/>
      <c r="CK101" s="798"/>
      <c r="CL101" s="798"/>
      <c r="CM101" s="798"/>
      <c r="CN101" s="798"/>
      <c r="CO101" s="798"/>
      <c r="CP101" s="798"/>
      <c r="CQ101" s="798"/>
      <c r="CR101" s="798"/>
      <c r="CS101" s="798"/>
      <c r="CT101" s="798"/>
    </row>
    <row r="102" spans="1:98">
      <c r="A102" s="5381"/>
      <c r="B102" s="4170"/>
      <c r="C102" s="4210"/>
      <c r="D102" s="4209"/>
      <c r="E102" s="4210"/>
      <c r="F102" s="4188"/>
      <c r="G102" s="4188"/>
      <c r="H102" s="4191"/>
      <c r="I102" s="899"/>
      <c r="J102" s="900"/>
      <c r="K102" s="900"/>
      <c r="L102" s="900"/>
      <c r="M102" s="925"/>
      <c r="N102" s="4194"/>
      <c r="O102" s="967"/>
      <c r="P102" s="4191"/>
      <c r="Q102" s="903"/>
      <c r="R102" s="904"/>
      <c r="S102" s="904"/>
      <c r="T102" s="905"/>
      <c r="U102" s="818"/>
      <c r="V102" s="906">
        <v>10</v>
      </c>
      <c r="W102" s="1090" t="s">
        <v>1889</v>
      </c>
      <c r="X102" s="2955">
        <v>46327</v>
      </c>
      <c r="Y102" s="2955" t="s">
        <v>1888</v>
      </c>
      <c r="Z102" s="4191"/>
      <c r="AA102" s="1330"/>
      <c r="AB102" s="908"/>
      <c r="AC102" s="908"/>
      <c r="AD102" s="909"/>
      <c r="AE102" s="871"/>
      <c r="AF102" s="4194"/>
      <c r="AG102" s="4188"/>
      <c r="AH102" s="4188"/>
      <c r="AI102" s="4188"/>
      <c r="AJ102" s="4191"/>
      <c r="AK102" s="2951"/>
      <c r="AL102" s="2954"/>
      <c r="AM102" s="2954"/>
      <c r="AN102" s="2950"/>
      <c r="AO102" s="2949"/>
      <c r="AP102" s="4194"/>
      <c r="AQ102" s="4191"/>
      <c r="AR102" s="881"/>
      <c r="AS102" s="917" t="e">
        <f t="shared" si="91"/>
        <v>#DIV/0!</v>
      </c>
      <c r="AT102" s="918" t="e">
        <f t="shared" si="92"/>
        <v>#DIV/0!</v>
      </c>
      <c r="AU102" s="918" t="e">
        <f t="shared" si="93"/>
        <v>#DIV/0!</v>
      </c>
      <c r="AV102" s="918" t="e">
        <f t="shared" si="94"/>
        <v>#DIV/0!</v>
      </c>
      <c r="AW102" s="919">
        <f t="shared" si="108"/>
        <v>0</v>
      </c>
      <c r="AX102" s="919">
        <f t="shared" si="109"/>
        <v>0</v>
      </c>
      <c r="AY102" s="919">
        <f t="shared" si="110"/>
        <v>0</v>
      </c>
      <c r="AZ102" s="919" t="e">
        <f t="shared" si="95"/>
        <v>#DIV/0!</v>
      </c>
      <c r="BA102" s="920" t="e">
        <f t="shared" si="96"/>
        <v>#DIV/0!</v>
      </c>
      <c r="BB102" s="920" t="e">
        <f t="shared" si="97"/>
        <v>#DIV/0!</v>
      </c>
      <c r="BC102" s="920" t="e">
        <f t="shared" si="98"/>
        <v>#DIV/0!</v>
      </c>
      <c r="BD102" s="920" t="e">
        <f t="shared" si="99"/>
        <v>#DIV/0!</v>
      </c>
      <c r="BE102" s="921">
        <v>0.2</v>
      </c>
      <c r="BF102" s="921">
        <v>0.8</v>
      </c>
      <c r="BG102" s="920">
        <f t="shared" si="100"/>
        <v>0</v>
      </c>
      <c r="BH102" s="920">
        <f t="shared" si="101"/>
        <v>0</v>
      </c>
      <c r="BI102" s="920">
        <f t="shared" si="102"/>
        <v>0</v>
      </c>
      <c r="BJ102" s="920" t="e">
        <f t="shared" si="103"/>
        <v>#DIV/0!</v>
      </c>
      <c r="BK102" s="920" t="e">
        <f t="shared" si="103"/>
        <v>#DIV/0!</v>
      </c>
      <c r="BL102" s="920" t="e">
        <f t="shared" si="104"/>
        <v>#DIV/0!</v>
      </c>
      <c r="BM102" s="920" t="e">
        <f t="shared" si="105"/>
        <v>#DIV/0!</v>
      </c>
      <c r="BN102" s="920" t="e">
        <f t="shared" si="106"/>
        <v>#DIV/0!</v>
      </c>
      <c r="BO102" s="920" t="e">
        <f t="shared" si="107"/>
        <v>#DIV/0!</v>
      </c>
      <c r="BP102" s="920" t="e">
        <f t="shared" si="107"/>
        <v>#DIV/0!</v>
      </c>
      <c r="BQ102" s="920" t="e">
        <f t="shared" si="107"/>
        <v>#DIV/0!</v>
      </c>
      <c r="BR102" s="920" t="e">
        <f t="shared" si="107"/>
        <v>#DIV/0!</v>
      </c>
      <c r="BS102" s="842"/>
      <c r="BT102" s="842"/>
      <c r="BU102" s="842"/>
      <c r="BV102" s="842"/>
      <c r="BW102" s="842"/>
      <c r="BX102" s="842"/>
      <c r="BY102" s="842"/>
      <c r="BZ102" s="842"/>
      <c r="CA102" s="830"/>
      <c r="CB102" s="798"/>
      <c r="CC102" s="922"/>
      <c r="CD102" s="923"/>
      <c r="CE102" s="923"/>
      <c r="CF102" s="974"/>
      <c r="CG102" s="975"/>
      <c r="CH102" s="798"/>
      <c r="CI102" s="798"/>
      <c r="CJ102" s="798"/>
      <c r="CK102" s="798"/>
      <c r="CL102" s="798"/>
      <c r="CM102" s="798"/>
      <c r="CN102" s="798"/>
      <c r="CO102" s="798"/>
      <c r="CP102" s="798"/>
      <c r="CQ102" s="798"/>
      <c r="CR102" s="798"/>
      <c r="CS102" s="798"/>
      <c r="CT102" s="798"/>
    </row>
    <row r="103" spans="1:98" ht="15" thickBot="1">
      <c r="A103" s="5382"/>
      <c r="B103" s="5072"/>
      <c r="C103" s="4212"/>
      <c r="D103" s="4211"/>
      <c r="E103" s="4212"/>
      <c r="F103" s="4189"/>
      <c r="G103" s="4189"/>
      <c r="H103" s="4192"/>
      <c r="I103" s="1063"/>
      <c r="J103" s="986"/>
      <c r="K103" s="986"/>
      <c r="L103" s="986"/>
      <c r="M103" s="1062"/>
      <c r="N103" s="4195"/>
      <c r="O103" s="2953"/>
      <c r="P103" s="4192"/>
      <c r="Q103" s="1065"/>
      <c r="R103" s="1066"/>
      <c r="S103" s="1066"/>
      <c r="T103" s="1067"/>
      <c r="U103" s="818"/>
      <c r="V103" s="1017">
        <v>11</v>
      </c>
      <c r="W103" s="1068" t="s">
        <v>1887</v>
      </c>
      <c r="X103" s="2952">
        <v>46692</v>
      </c>
      <c r="Y103" s="2952" t="s">
        <v>1886</v>
      </c>
      <c r="Z103" s="4192"/>
      <c r="AA103" s="1338"/>
      <c r="AB103" s="989"/>
      <c r="AC103" s="989"/>
      <c r="AD103" s="990"/>
      <c r="AE103" s="871"/>
      <c r="AF103" s="4195"/>
      <c r="AG103" s="4189"/>
      <c r="AH103" s="4189"/>
      <c r="AI103" s="4189"/>
      <c r="AJ103" s="4192"/>
      <c r="AK103" s="2951"/>
      <c r="AL103" s="2950"/>
      <c r="AM103" s="2950"/>
      <c r="AN103" s="2950"/>
      <c r="AO103" s="2949"/>
      <c r="AP103" s="4195"/>
      <c r="AQ103" s="4192"/>
      <c r="AR103" s="881"/>
      <c r="AS103" s="1076" t="e">
        <f t="shared" si="91"/>
        <v>#DIV/0!</v>
      </c>
      <c r="AT103" s="1077" t="e">
        <f t="shared" si="92"/>
        <v>#DIV/0!</v>
      </c>
      <c r="AU103" s="1077" t="e">
        <f t="shared" si="93"/>
        <v>#DIV/0!</v>
      </c>
      <c r="AV103" s="1077" t="e">
        <f t="shared" si="94"/>
        <v>#DIV/0!</v>
      </c>
      <c r="AW103" s="1078">
        <f t="shared" si="108"/>
        <v>0</v>
      </c>
      <c r="AX103" s="1078">
        <f t="shared" si="109"/>
        <v>0</v>
      </c>
      <c r="AY103" s="1078">
        <f t="shared" si="110"/>
        <v>0</v>
      </c>
      <c r="AZ103" s="1078" t="e">
        <f t="shared" si="95"/>
        <v>#DIV/0!</v>
      </c>
      <c r="BA103" s="1079" t="e">
        <f t="shared" si="96"/>
        <v>#DIV/0!</v>
      </c>
      <c r="BB103" s="1079" t="e">
        <f t="shared" si="97"/>
        <v>#DIV/0!</v>
      </c>
      <c r="BC103" s="1079" t="e">
        <f t="shared" si="98"/>
        <v>#DIV/0!</v>
      </c>
      <c r="BD103" s="1079" t="e">
        <f t="shared" si="99"/>
        <v>#DIV/0!</v>
      </c>
      <c r="BE103" s="1080">
        <v>0.2</v>
      </c>
      <c r="BF103" s="1080">
        <v>0.8</v>
      </c>
      <c r="BG103" s="1079">
        <f t="shared" si="100"/>
        <v>0</v>
      </c>
      <c r="BH103" s="1079">
        <f t="shared" si="101"/>
        <v>0</v>
      </c>
      <c r="BI103" s="1079">
        <f t="shared" si="102"/>
        <v>0</v>
      </c>
      <c r="BJ103" s="1079" t="e">
        <f t="shared" si="103"/>
        <v>#DIV/0!</v>
      </c>
      <c r="BK103" s="1079" t="e">
        <f t="shared" si="103"/>
        <v>#DIV/0!</v>
      </c>
      <c r="BL103" s="1079" t="e">
        <f t="shared" si="104"/>
        <v>#DIV/0!</v>
      </c>
      <c r="BM103" s="1079" t="e">
        <f t="shared" si="105"/>
        <v>#DIV/0!</v>
      </c>
      <c r="BN103" s="1079" t="e">
        <f t="shared" si="106"/>
        <v>#DIV/0!</v>
      </c>
      <c r="BO103" s="1079" t="e">
        <f t="shared" si="107"/>
        <v>#DIV/0!</v>
      </c>
      <c r="BP103" s="1079" t="e">
        <f t="shared" si="107"/>
        <v>#DIV/0!</v>
      </c>
      <c r="BQ103" s="1079" t="e">
        <f t="shared" si="107"/>
        <v>#DIV/0!</v>
      </c>
      <c r="BR103" s="1079" t="e">
        <f t="shared" si="107"/>
        <v>#DIV/0!</v>
      </c>
      <c r="BS103" s="838"/>
      <c r="BT103" s="838"/>
      <c r="BU103" s="838"/>
      <c r="BV103" s="838"/>
      <c r="BW103" s="838"/>
      <c r="BX103" s="838"/>
      <c r="BY103" s="838"/>
      <c r="BZ103" s="838"/>
      <c r="CA103" s="839"/>
      <c r="CB103" s="798"/>
      <c r="CC103" s="1081"/>
      <c r="CD103" s="1082"/>
      <c r="CE103" s="1082"/>
      <c r="CF103" s="1083"/>
      <c r="CG103" s="1084"/>
      <c r="CH103" s="798"/>
      <c r="CI103" s="798"/>
      <c r="CJ103" s="798"/>
      <c r="CK103" s="798"/>
      <c r="CL103" s="798"/>
      <c r="CM103" s="798"/>
      <c r="CN103" s="798"/>
      <c r="CO103" s="798"/>
      <c r="CP103" s="798"/>
      <c r="CQ103" s="798"/>
      <c r="CR103" s="798"/>
      <c r="CS103" s="798"/>
      <c r="CT103" s="798"/>
    </row>
    <row r="104" spans="1:98" ht="18.600000000000001" thickBot="1">
      <c r="A104" s="1168"/>
      <c r="B104" s="4180"/>
      <c r="C104" s="4181"/>
      <c r="D104" s="4483"/>
      <c r="E104" s="4183"/>
      <c r="F104" s="4181"/>
      <c r="G104" s="1153">
        <f>SUM(G13:G103)</f>
        <v>10349499</v>
      </c>
      <c r="H104" s="1154"/>
      <c r="I104" s="1155">
        <f>SUM(I13:I103)</f>
        <v>0</v>
      </c>
      <c r="J104" s="1156">
        <f>SUM(J13:J103)</f>
        <v>0</v>
      </c>
      <c r="K104" s="1156">
        <f>SUM(K13:K103)</f>
        <v>0</v>
      </c>
      <c r="L104" s="1156">
        <f>SUM(L13:L103)</f>
        <v>0</v>
      </c>
      <c r="M104" s="1157"/>
      <c r="N104" s="1153">
        <f>SUM(N13:N103)</f>
        <v>1409383844</v>
      </c>
      <c r="O104" s="1158"/>
      <c r="P104" s="2948"/>
      <c r="Q104" s="1159">
        <f>SUM(Q13:Q103)</f>
        <v>249000000</v>
      </c>
      <c r="R104" s="1160">
        <f>SUM(R13:R103)</f>
        <v>0</v>
      </c>
      <c r="S104" s="1160">
        <f>SUM(S13:S103)</f>
        <v>0</v>
      </c>
      <c r="T104" s="1161">
        <f>SUM(T13:T103)</f>
        <v>0</v>
      </c>
      <c r="U104" s="1162"/>
      <c r="V104" s="2941"/>
      <c r="W104" s="1720">
        <f>COUNTIF(W13:W103,"*")</f>
        <v>91</v>
      </c>
      <c r="X104" s="5390"/>
      <c r="Y104" s="5072"/>
      <c r="Z104" s="4205"/>
      <c r="AA104" s="1165">
        <f>COUNTIFS(AA13:AA103,1)</f>
        <v>0</v>
      </c>
      <c r="AB104" s="1166">
        <f>COUNTIFS(AB13:AB103,1)</f>
        <v>0</v>
      </c>
      <c r="AC104" s="1166">
        <f>COUNTIFS(AC13:AC103,1)</f>
        <v>0</v>
      </c>
      <c r="AD104" s="1167">
        <f>COUNTIFS(AD13:AD103,1)</f>
        <v>0</v>
      </c>
      <c r="AE104" s="1151"/>
      <c r="AF104" s="1168"/>
      <c r="AG104" s="1169"/>
      <c r="AH104" s="1164">
        <f>COUNTIF(AH13:AH103,"*")</f>
        <v>11</v>
      </c>
      <c r="AI104" s="1169"/>
      <c r="AJ104" s="2947"/>
      <c r="AK104" s="4485"/>
      <c r="AL104" s="4183"/>
      <c r="AM104" s="4183"/>
      <c r="AN104" s="4185"/>
      <c r="AO104" s="1151"/>
      <c r="AP104" s="1171"/>
      <c r="AQ104" s="1172"/>
      <c r="AR104" s="1173"/>
      <c r="AS104" s="1174">
        <f t="shared" si="91"/>
        <v>0</v>
      </c>
      <c r="AT104" s="1175">
        <f t="shared" si="92"/>
        <v>0</v>
      </c>
      <c r="AU104" s="1175">
        <f t="shared" si="93"/>
        <v>0</v>
      </c>
      <c r="AV104" s="1175">
        <f t="shared" si="94"/>
        <v>0</v>
      </c>
      <c r="AW104" s="1169"/>
      <c r="AX104" s="1169"/>
      <c r="AY104" s="1169"/>
      <c r="AZ104" s="1169"/>
      <c r="BA104" s="1169"/>
      <c r="BB104" s="1169"/>
      <c r="BC104" s="1169"/>
      <c r="BD104" s="1169"/>
      <c r="BE104" s="1169"/>
      <c r="BF104" s="1169"/>
      <c r="BG104" s="1169"/>
      <c r="BH104" s="1169"/>
      <c r="BI104" s="1169"/>
      <c r="BJ104" s="1169"/>
      <c r="BK104" s="1169"/>
      <c r="BL104" s="1169"/>
      <c r="BM104" s="1169"/>
      <c r="BN104" s="1169"/>
      <c r="BO104" s="1169"/>
      <c r="BP104" s="1169"/>
      <c r="BQ104" s="1169"/>
      <c r="BR104" s="1169"/>
      <c r="BS104" s="1176" t="e">
        <f>AVERAGEIF(BS13:BS103,"&lt;&gt;#¡DIV/0!")</f>
        <v>#REF!</v>
      </c>
      <c r="BT104" s="1176" t="e">
        <f>AVERAGEIF(BT13:BT103,"&lt;&gt;#¡DIV/0!")</f>
        <v>#REF!</v>
      </c>
      <c r="BU104" s="1176" t="e">
        <f>AVERAGEIF(BU13:BU103,"&lt;&gt;#¡DIV/0!")</f>
        <v>#REF!</v>
      </c>
      <c r="BV104" s="1176" t="e">
        <f>AVERAGEIF(BV13:BV103,"&lt;&gt;#¡DIV/0!")</f>
        <v>#DIV/0!</v>
      </c>
      <c r="BW104" s="1177" t="e">
        <f>SUM(BW13:BW103)</f>
        <v>#DIV/0!</v>
      </c>
      <c r="BX104" s="1177" t="e">
        <f>SUM(BX13:BX103)</f>
        <v>#DIV/0!</v>
      </c>
      <c r="BY104" s="1177" t="e">
        <f>SUM(BY13:BY103)</f>
        <v>#DIV/0!</v>
      </c>
      <c r="BZ104" s="1177" t="e">
        <f>SUM(BZ13:BZ103)</f>
        <v>#DIV/0!</v>
      </c>
      <c r="CA104" s="1178" t="e">
        <f>SUM(CA13:CA103)</f>
        <v>#DIV/0!</v>
      </c>
      <c r="CC104" s="1179" t="e">
        <f>AVERAGE(CC13:CC103)</f>
        <v>#REF!</v>
      </c>
      <c r="CD104" s="1179" t="e">
        <f>AVERAGE(CD13:CD103)</f>
        <v>#REF!</v>
      </c>
      <c r="CE104" s="1179" t="e">
        <f>AVERAGE(CE13:CE103)</f>
        <v>#REF!</v>
      </c>
      <c r="CF104" s="1179" t="e">
        <f>AVERAGE(CF13:CF103)</f>
        <v>#REF!</v>
      </c>
      <c r="CG104" s="1180" t="e">
        <f>AVERAGE(CG13:CG103)</f>
        <v>#REF!</v>
      </c>
    </row>
    <row r="105" spans="1:98">
      <c r="P105" s="2946"/>
      <c r="W105" s="2945"/>
      <c r="X105" s="2944"/>
      <c r="Y105" s="2944"/>
      <c r="Z105" s="2943"/>
      <c r="AJ105" s="2942"/>
    </row>
    <row r="106" spans="1:98">
      <c r="P106" s="2946"/>
      <c r="W106" s="2945"/>
      <c r="X106" s="2944"/>
      <c r="Y106" s="2944"/>
      <c r="Z106" s="2943"/>
      <c r="AJ106" s="2942"/>
    </row>
    <row r="107" spans="1:98">
      <c r="P107" s="2946"/>
      <c r="W107" s="2945"/>
      <c r="X107" s="2944"/>
      <c r="Y107" s="2944"/>
      <c r="Z107" s="2943"/>
      <c r="AJ107" s="2942"/>
    </row>
    <row r="108" spans="1:98">
      <c r="P108" s="2946"/>
      <c r="W108" s="2945"/>
      <c r="X108" s="2944"/>
      <c r="Y108" s="2944"/>
      <c r="Z108" s="2943"/>
      <c r="AJ108" s="2942"/>
    </row>
    <row r="109" spans="1:98">
      <c r="P109" s="2946"/>
      <c r="W109" s="2945"/>
      <c r="X109" s="2944"/>
      <c r="Y109" s="2944"/>
      <c r="Z109" s="2943"/>
      <c r="AJ109" s="2942"/>
    </row>
    <row r="110" spans="1:98">
      <c r="P110" s="2946"/>
      <c r="W110" s="2945"/>
      <c r="X110" s="2944"/>
      <c r="Y110" s="2944"/>
      <c r="Z110" s="2943"/>
      <c r="AJ110" s="2942"/>
    </row>
    <row r="111" spans="1:98">
      <c r="P111" s="2946"/>
      <c r="W111" s="2945"/>
      <c r="X111" s="2944"/>
      <c r="Y111" s="2944"/>
      <c r="Z111" s="2943"/>
      <c r="AJ111" s="2942"/>
    </row>
    <row r="112" spans="1:98">
      <c r="P112" s="2946"/>
      <c r="W112" s="2945"/>
      <c r="X112" s="2944"/>
      <c r="Y112" s="2944"/>
      <c r="Z112" s="2943"/>
      <c r="AJ112" s="2942"/>
    </row>
    <row r="113" spans="16:36">
      <c r="P113" s="2946"/>
      <c r="W113" s="2945"/>
      <c r="X113" s="2944"/>
      <c r="Y113" s="2944"/>
      <c r="Z113" s="2943"/>
      <c r="AJ113" s="2942"/>
    </row>
    <row r="114" spans="16:36">
      <c r="P114" s="2946"/>
      <c r="W114" s="2945"/>
      <c r="X114" s="2944"/>
      <c r="Y114" s="2944"/>
      <c r="Z114" s="2943"/>
      <c r="AJ114" s="2942"/>
    </row>
    <row r="115" spans="16:36">
      <c r="P115" s="2946"/>
      <c r="W115" s="2945"/>
      <c r="X115" s="2944"/>
      <c r="Y115" s="2944"/>
      <c r="Z115" s="2943"/>
      <c r="AJ115" s="2942"/>
    </row>
    <row r="116" spans="16:36">
      <c r="P116" s="2946"/>
      <c r="W116" s="2945"/>
      <c r="X116" s="2944"/>
      <c r="Y116" s="2944"/>
      <c r="Z116" s="2943"/>
      <c r="AJ116" s="2942"/>
    </row>
    <row r="117" spans="16:36">
      <c r="P117" s="2946"/>
      <c r="W117" s="2945"/>
      <c r="X117" s="2944"/>
      <c r="Y117" s="2944"/>
      <c r="Z117" s="2943"/>
      <c r="AJ117" s="2942"/>
    </row>
    <row r="118" spans="16:36">
      <c r="P118" s="2946"/>
      <c r="W118" s="2945"/>
      <c r="X118" s="2944"/>
      <c r="Y118" s="2944"/>
      <c r="Z118" s="2943"/>
      <c r="AJ118" s="2942"/>
    </row>
    <row r="119" spans="16:36">
      <c r="P119" s="2946"/>
      <c r="W119" s="2945"/>
      <c r="X119" s="2944"/>
      <c r="Y119" s="2944"/>
      <c r="Z119" s="2943"/>
      <c r="AJ119" s="2942"/>
    </row>
    <row r="120" spans="16:36">
      <c r="P120" s="2946"/>
      <c r="W120" s="2945"/>
      <c r="X120" s="2944"/>
      <c r="Y120" s="2944"/>
      <c r="Z120" s="2943"/>
      <c r="AJ120" s="2942"/>
    </row>
    <row r="121" spans="16:36">
      <c r="P121" s="2946"/>
      <c r="W121" s="2945"/>
      <c r="X121" s="2944"/>
      <c r="Y121" s="2944"/>
      <c r="Z121" s="2943"/>
      <c r="AJ121" s="2942"/>
    </row>
    <row r="122" spans="16:36">
      <c r="P122" s="2946"/>
      <c r="W122" s="2945"/>
      <c r="X122" s="2944"/>
      <c r="Y122" s="2944"/>
      <c r="Z122" s="2943"/>
      <c r="AJ122" s="2942"/>
    </row>
    <row r="123" spans="16:36">
      <c r="P123" s="2946"/>
      <c r="W123" s="2945"/>
      <c r="X123" s="2944"/>
      <c r="Y123" s="2944"/>
      <c r="Z123" s="2943"/>
      <c r="AJ123" s="2942"/>
    </row>
    <row r="124" spans="16:36">
      <c r="P124" s="2946"/>
      <c r="W124" s="2945"/>
      <c r="X124" s="2944"/>
      <c r="Y124" s="2944"/>
      <c r="Z124" s="2943"/>
      <c r="AJ124" s="2942"/>
    </row>
    <row r="125" spans="16:36">
      <c r="P125" s="2946"/>
      <c r="W125" s="2945"/>
      <c r="X125" s="2944"/>
      <c r="Y125" s="2944"/>
      <c r="Z125" s="2943"/>
      <c r="AJ125" s="2942"/>
    </row>
    <row r="126" spans="16:36">
      <c r="P126" s="2946"/>
      <c r="W126" s="2945"/>
      <c r="X126" s="2944"/>
      <c r="Y126" s="2944"/>
      <c r="Z126" s="2943"/>
      <c r="AJ126" s="2942"/>
    </row>
    <row r="127" spans="16:36">
      <c r="P127" s="2946"/>
      <c r="W127" s="2945"/>
      <c r="X127" s="2944"/>
      <c r="Y127" s="2944"/>
      <c r="Z127" s="2943"/>
      <c r="AJ127" s="2942"/>
    </row>
    <row r="128" spans="16:36">
      <c r="P128" s="2946"/>
      <c r="W128" s="2945"/>
      <c r="X128" s="2944"/>
      <c r="Y128" s="2944"/>
      <c r="Z128" s="2943"/>
      <c r="AJ128" s="2942"/>
    </row>
    <row r="129" spans="16:36">
      <c r="P129" s="2946"/>
      <c r="W129" s="2945"/>
      <c r="X129" s="2944"/>
      <c r="Y129" s="2944"/>
      <c r="Z129" s="2943"/>
      <c r="AJ129" s="2942"/>
    </row>
    <row r="130" spans="16:36">
      <c r="P130" s="2946"/>
      <c r="W130" s="2945"/>
      <c r="X130" s="2944"/>
      <c r="Y130" s="2944"/>
      <c r="Z130" s="2943"/>
      <c r="AJ130" s="2942"/>
    </row>
    <row r="131" spans="16:36">
      <c r="P131" s="2946"/>
      <c r="W131" s="2945"/>
      <c r="X131" s="2944"/>
      <c r="Y131" s="2944"/>
      <c r="Z131" s="2943"/>
      <c r="AJ131" s="2942"/>
    </row>
    <row r="132" spans="16:36">
      <c r="P132" s="2946"/>
      <c r="W132" s="2945"/>
      <c r="X132" s="2944"/>
      <c r="Y132" s="2944"/>
      <c r="Z132" s="2943"/>
      <c r="AJ132" s="2942"/>
    </row>
    <row r="133" spans="16:36">
      <c r="P133" s="2946"/>
      <c r="W133" s="2945"/>
      <c r="X133" s="2944"/>
      <c r="Y133" s="2944"/>
      <c r="Z133" s="2943"/>
      <c r="AJ133" s="2942"/>
    </row>
    <row r="134" spans="16:36">
      <c r="P134" s="2946"/>
      <c r="W134" s="2945"/>
      <c r="X134" s="2944"/>
      <c r="Y134" s="2944"/>
      <c r="Z134" s="2943"/>
      <c r="AJ134" s="2942"/>
    </row>
    <row r="135" spans="16:36">
      <c r="P135" s="2946"/>
      <c r="W135" s="2945"/>
      <c r="X135" s="2944"/>
      <c r="Y135" s="2944"/>
      <c r="Z135" s="2943"/>
      <c r="AJ135" s="2942"/>
    </row>
    <row r="136" spans="16:36">
      <c r="P136" s="2946"/>
      <c r="W136" s="2945"/>
      <c r="X136" s="2944"/>
      <c r="Y136" s="2944"/>
      <c r="Z136" s="2943"/>
      <c r="AJ136" s="2942"/>
    </row>
    <row r="137" spans="16:36">
      <c r="P137" s="2946"/>
      <c r="W137" s="2945"/>
      <c r="X137" s="2944"/>
      <c r="Y137" s="2944"/>
      <c r="Z137" s="2943"/>
      <c r="AJ137" s="2942"/>
    </row>
    <row r="138" spans="16:36">
      <c r="P138" s="2946"/>
      <c r="W138" s="2945"/>
      <c r="X138" s="2944"/>
      <c r="Y138" s="2944"/>
      <c r="Z138" s="2943"/>
      <c r="AJ138" s="2942"/>
    </row>
    <row r="139" spans="16:36">
      <c r="P139" s="2946"/>
      <c r="W139" s="2945"/>
      <c r="X139" s="2944"/>
      <c r="Y139" s="2944"/>
      <c r="Z139" s="2943"/>
      <c r="AJ139" s="2942"/>
    </row>
    <row r="140" spans="16:36">
      <c r="P140" s="2946"/>
      <c r="W140" s="2945"/>
      <c r="X140" s="2944"/>
      <c r="Y140" s="2944"/>
      <c r="Z140" s="2943"/>
      <c r="AJ140" s="2942"/>
    </row>
    <row r="141" spans="16:36">
      <c r="P141" s="2946"/>
      <c r="W141" s="2945"/>
      <c r="X141" s="2944"/>
      <c r="Y141" s="2944"/>
      <c r="Z141" s="2943"/>
      <c r="AJ141" s="2942"/>
    </row>
    <row r="142" spans="16:36">
      <c r="P142" s="2946"/>
      <c r="W142" s="2945"/>
      <c r="X142" s="2944"/>
      <c r="Y142" s="2944"/>
      <c r="Z142" s="2943"/>
      <c r="AJ142" s="2942"/>
    </row>
    <row r="143" spans="16:36">
      <c r="P143" s="2946"/>
      <c r="W143" s="2945"/>
      <c r="X143" s="2944"/>
      <c r="Y143" s="2944"/>
      <c r="Z143" s="2943"/>
      <c r="AJ143" s="2942"/>
    </row>
    <row r="144" spans="16:36">
      <c r="P144" s="2946"/>
      <c r="W144" s="2945"/>
      <c r="X144" s="2944"/>
      <c r="Y144" s="2944"/>
      <c r="Z144" s="2943"/>
      <c r="AJ144" s="2942"/>
    </row>
    <row r="145" spans="16:36">
      <c r="P145" s="2946"/>
      <c r="W145" s="2945"/>
      <c r="X145" s="2944"/>
      <c r="Y145" s="2944"/>
      <c r="Z145" s="2943"/>
      <c r="AJ145" s="2942"/>
    </row>
    <row r="146" spans="16:36">
      <c r="P146" s="2946"/>
      <c r="W146" s="2945"/>
      <c r="X146" s="2944"/>
      <c r="Y146" s="2944"/>
      <c r="Z146" s="2943"/>
      <c r="AJ146" s="2942"/>
    </row>
    <row r="147" spans="16:36">
      <c r="P147" s="2946"/>
      <c r="W147" s="2945"/>
      <c r="X147" s="2944"/>
      <c r="Y147" s="2944"/>
      <c r="Z147" s="2943"/>
      <c r="AJ147" s="2942"/>
    </row>
    <row r="148" spans="16:36">
      <c r="P148" s="2946"/>
      <c r="W148" s="2945"/>
      <c r="X148" s="2944"/>
      <c r="Y148" s="2944"/>
      <c r="Z148" s="2943"/>
      <c r="AJ148" s="2942"/>
    </row>
    <row r="149" spans="16:36">
      <c r="P149" s="2946"/>
      <c r="W149" s="2945"/>
      <c r="X149" s="2944"/>
      <c r="Y149" s="2944"/>
      <c r="Z149" s="2943"/>
      <c r="AJ149" s="2942"/>
    </row>
    <row r="150" spans="16:36">
      <c r="P150" s="2946"/>
      <c r="W150" s="2945"/>
      <c r="X150" s="2944"/>
      <c r="Y150" s="2944"/>
      <c r="Z150" s="2943"/>
      <c r="AJ150" s="2942"/>
    </row>
    <row r="151" spans="16:36">
      <c r="P151" s="2946"/>
      <c r="W151" s="2945"/>
      <c r="X151" s="2944"/>
      <c r="Y151" s="2944"/>
      <c r="Z151" s="2943"/>
      <c r="AJ151" s="2942"/>
    </row>
    <row r="152" spans="16:36">
      <c r="P152" s="2946"/>
      <c r="W152" s="2945"/>
      <c r="X152" s="2944"/>
      <c r="Y152" s="2944"/>
      <c r="Z152" s="2943"/>
      <c r="AJ152" s="2942"/>
    </row>
    <row r="153" spans="16:36">
      <c r="P153" s="2946"/>
      <c r="W153" s="2945"/>
      <c r="X153" s="2944"/>
      <c r="Y153" s="2944"/>
      <c r="Z153" s="2943"/>
      <c r="AJ153" s="2942"/>
    </row>
    <row r="154" spans="16:36">
      <c r="P154" s="2946"/>
      <c r="W154" s="2945"/>
      <c r="X154" s="2944"/>
      <c r="Y154" s="2944"/>
      <c r="Z154" s="2943"/>
      <c r="AJ154" s="2942"/>
    </row>
    <row r="155" spans="16:36">
      <c r="P155" s="2946"/>
      <c r="W155" s="2945"/>
      <c r="X155" s="2944"/>
      <c r="Y155" s="2944"/>
      <c r="Z155" s="2943"/>
      <c r="AJ155" s="2942"/>
    </row>
    <row r="156" spans="16:36">
      <c r="P156" s="2946"/>
      <c r="W156" s="2945"/>
      <c r="X156" s="2944"/>
      <c r="Y156" s="2944"/>
      <c r="Z156" s="2943"/>
      <c r="AJ156" s="2942"/>
    </row>
    <row r="157" spans="16:36">
      <c r="P157" s="2946"/>
      <c r="W157" s="2945"/>
      <c r="X157" s="2944"/>
      <c r="Y157" s="2944"/>
      <c r="Z157" s="2943"/>
      <c r="AJ157" s="2942"/>
    </row>
    <row r="158" spans="16:36">
      <c r="P158" s="2946"/>
      <c r="W158" s="2945"/>
      <c r="X158" s="2944"/>
      <c r="Y158" s="2944"/>
      <c r="Z158" s="2943"/>
      <c r="AJ158" s="2942"/>
    </row>
    <row r="159" spans="16:36">
      <c r="P159" s="2946"/>
      <c r="W159" s="2945"/>
      <c r="X159" s="2944"/>
      <c r="Y159" s="2944"/>
      <c r="Z159" s="2943"/>
      <c r="AJ159" s="2942"/>
    </row>
    <row r="160" spans="16:36">
      <c r="P160" s="2946"/>
      <c r="W160" s="2945"/>
      <c r="X160" s="2944"/>
      <c r="Y160" s="2944"/>
      <c r="Z160" s="2943"/>
      <c r="AJ160" s="2942"/>
    </row>
    <row r="161" spans="16:36">
      <c r="P161" s="2946"/>
      <c r="W161" s="2945"/>
      <c r="X161" s="2944"/>
      <c r="Y161" s="2944"/>
      <c r="Z161" s="2943"/>
      <c r="AJ161" s="2942"/>
    </row>
    <row r="162" spans="16:36">
      <c r="P162" s="2946"/>
      <c r="W162" s="2945"/>
      <c r="X162" s="2944"/>
      <c r="Y162" s="2944"/>
      <c r="Z162" s="2943"/>
      <c r="AJ162" s="2942"/>
    </row>
    <row r="163" spans="16:36">
      <c r="P163" s="2946"/>
      <c r="W163" s="2945"/>
      <c r="X163" s="2944"/>
      <c r="Y163" s="2944"/>
      <c r="Z163" s="2943"/>
      <c r="AJ163" s="2942"/>
    </row>
    <row r="164" spans="16:36">
      <c r="P164" s="2946"/>
      <c r="W164" s="2945"/>
      <c r="X164" s="2944"/>
      <c r="Y164" s="2944"/>
      <c r="Z164" s="2943"/>
      <c r="AJ164" s="2942"/>
    </row>
    <row r="165" spans="16:36">
      <c r="P165" s="2946"/>
      <c r="W165" s="2945"/>
      <c r="X165" s="2944"/>
      <c r="Y165" s="2944"/>
      <c r="Z165" s="2943"/>
      <c r="AJ165" s="2942"/>
    </row>
    <row r="166" spans="16:36">
      <c r="P166" s="2946"/>
      <c r="W166" s="2945"/>
      <c r="X166" s="2944"/>
      <c r="Y166" s="2944"/>
      <c r="Z166" s="2943"/>
      <c r="AJ166" s="2942"/>
    </row>
    <row r="167" spans="16:36">
      <c r="P167" s="2946"/>
      <c r="W167" s="2945"/>
      <c r="X167" s="2944"/>
      <c r="Y167" s="2944"/>
      <c r="Z167" s="2943"/>
      <c r="AJ167" s="2942"/>
    </row>
    <row r="168" spans="16:36">
      <c r="P168" s="2946"/>
      <c r="W168" s="2945"/>
      <c r="X168" s="2944"/>
      <c r="Y168" s="2944"/>
      <c r="Z168" s="2943"/>
      <c r="AJ168" s="2942"/>
    </row>
    <row r="169" spans="16:36">
      <c r="P169" s="2946"/>
      <c r="W169" s="2945"/>
      <c r="X169" s="2944"/>
      <c r="Y169" s="2944"/>
      <c r="Z169" s="2943"/>
      <c r="AJ169" s="2942"/>
    </row>
    <row r="170" spans="16:36">
      <c r="P170" s="2946"/>
      <c r="W170" s="2945"/>
      <c r="X170" s="2944"/>
      <c r="Y170" s="2944"/>
      <c r="Z170" s="2943"/>
      <c r="AJ170" s="2942"/>
    </row>
    <row r="171" spans="16:36">
      <c r="P171" s="2946"/>
      <c r="W171" s="2945"/>
      <c r="X171" s="2944"/>
      <c r="Y171" s="2944"/>
      <c r="Z171" s="2943"/>
      <c r="AJ171" s="2942"/>
    </row>
    <row r="172" spans="16:36">
      <c r="P172" s="2946"/>
      <c r="W172" s="2945"/>
      <c r="X172" s="2944"/>
      <c r="Y172" s="2944"/>
      <c r="Z172" s="2943"/>
      <c r="AJ172" s="2942"/>
    </row>
    <row r="173" spans="16:36">
      <c r="P173" s="2946"/>
      <c r="W173" s="2945"/>
      <c r="X173" s="2944"/>
      <c r="Y173" s="2944"/>
      <c r="Z173" s="2943"/>
      <c r="AJ173" s="2942"/>
    </row>
    <row r="174" spans="16:36">
      <c r="P174" s="2946"/>
      <c r="W174" s="2945"/>
      <c r="X174" s="2944"/>
      <c r="Y174" s="2944"/>
      <c r="Z174" s="2943"/>
      <c r="AJ174" s="2942"/>
    </row>
    <row r="175" spans="16:36">
      <c r="P175" s="2946"/>
      <c r="W175" s="2945"/>
      <c r="X175" s="2944"/>
      <c r="Y175" s="2944"/>
      <c r="Z175" s="2943"/>
      <c r="AJ175" s="2942"/>
    </row>
    <row r="176" spans="16:36">
      <c r="P176" s="2946"/>
      <c r="W176" s="2945"/>
      <c r="X176" s="2944"/>
      <c r="Y176" s="2944"/>
      <c r="Z176" s="2943"/>
      <c r="AJ176" s="2942"/>
    </row>
    <row r="177" spans="16:36">
      <c r="P177" s="2946"/>
      <c r="W177" s="2945"/>
      <c r="X177" s="2944"/>
      <c r="Y177" s="2944"/>
      <c r="Z177" s="2943"/>
      <c r="AJ177" s="2942"/>
    </row>
    <row r="178" spans="16:36">
      <c r="P178" s="2946"/>
      <c r="W178" s="2945"/>
      <c r="X178" s="2944"/>
      <c r="Y178" s="2944"/>
      <c r="Z178" s="2943"/>
      <c r="AJ178" s="2942"/>
    </row>
    <row r="179" spans="16:36">
      <c r="P179" s="2946"/>
      <c r="W179" s="2945"/>
      <c r="X179" s="2944"/>
      <c r="Y179" s="2944"/>
      <c r="Z179" s="2943"/>
      <c r="AJ179" s="2942"/>
    </row>
    <row r="180" spans="16:36">
      <c r="P180" s="2946"/>
      <c r="W180" s="2945"/>
      <c r="X180" s="2944"/>
      <c r="Y180" s="2944"/>
      <c r="Z180" s="2943"/>
      <c r="AJ180" s="2942"/>
    </row>
    <row r="181" spans="16:36">
      <c r="P181" s="2946"/>
      <c r="W181" s="2945"/>
      <c r="X181" s="2944"/>
      <c r="Y181" s="2944"/>
      <c r="Z181" s="2943"/>
      <c r="AJ181" s="2942"/>
    </row>
    <row r="182" spans="16:36">
      <c r="P182" s="2946"/>
      <c r="W182" s="2945"/>
      <c r="X182" s="2944"/>
      <c r="Y182" s="2944"/>
      <c r="Z182" s="2943"/>
      <c r="AJ182" s="2942"/>
    </row>
    <row r="183" spans="16:36">
      <c r="P183" s="2946"/>
      <c r="W183" s="2945"/>
      <c r="X183" s="2944"/>
      <c r="Y183" s="2944"/>
      <c r="Z183" s="2943"/>
      <c r="AJ183" s="2942"/>
    </row>
    <row r="184" spans="16:36">
      <c r="P184" s="2946"/>
      <c r="W184" s="2945"/>
      <c r="X184" s="2944"/>
      <c r="Y184" s="2944"/>
      <c r="Z184" s="2943"/>
      <c r="AJ184" s="2942"/>
    </row>
    <row r="185" spans="16:36">
      <c r="P185" s="2946"/>
      <c r="W185" s="2945"/>
      <c r="X185" s="2944"/>
      <c r="Y185" s="2944"/>
      <c r="Z185" s="2943"/>
      <c r="AJ185" s="2942"/>
    </row>
    <row r="186" spans="16:36">
      <c r="P186" s="2946"/>
      <c r="W186" s="2945"/>
      <c r="X186" s="2944"/>
      <c r="Y186" s="2944"/>
      <c r="Z186" s="2943"/>
      <c r="AJ186" s="2942"/>
    </row>
    <row r="187" spans="16:36">
      <c r="P187" s="2946"/>
      <c r="W187" s="2945"/>
      <c r="X187" s="2944"/>
      <c r="Y187" s="2944"/>
      <c r="Z187" s="2943"/>
      <c r="AJ187" s="2942"/>
    </row>
    <row r="188" spans="16:36">
      <c r="P188" s="2946"/>
      <c r="W188" s="2945"/>
      <c r="X188" s="2944"/>
      <c r="Y188" s="2944"/>
      <c r="Z188" s="2943"/>
      <c r="AJ188" s="2942"/>
    </row>
    <row r="189" spans="16:36">
      <c r="P189" s="2946"/>
      <c r="W189" s="2945"/>
      <c r="X189" s="2944"/>
      <c r="Y189" s="2944"/>
      <c r="Z189" s="2943"/>
      <c r="AJ189" s="2942"/>
    </row>
    <row r="190" spans="16:36">
      <c r="P190" s="2946"/>
      <c r="W190" s="2945"/>
      <c r="X190" s="2944"/>
      <c r="Y190" s="2944"/>
      <c r="Z190" s="2943"/>
      <c r="AJ190" s="2942"/>
    </row>
    <row r="191" spans="16:36">
      <c r="P191" s="2946"/>
      <c r="W191" s="2945"/>
      <c r="X191" s="2944"/>
      <c r="Y191" s="2944"/>
      <c r="Z191" s="2943"/>
      <c r="AJ191" s="2942"/>
    </row>
    <row r="192" spans="16:36">
      <c r="P192" s="2946"/>
      <c r="W192" s="2945"/>
      <c r="X192" s="2944"/>
      <c r="Y192" s="2944"/>
      <c r="Z192" s="2943"/>
      <c r="AJ192" s="2942"/>
    </row>
    <row r="193" spans="16:36">
      <c r="P193" s="2946"/>
      <c r="W193" s="2945"/>
      <c r="X193" s="2944"/>
      <c r="Y193" s="2944"/>
      <c r="Z193" s="2943"/>
      <c r="AJ193" s="2942"/>
    </row>
    <row r="194" spans="16:36">
      <c r="P194" s="2946"/>
      <c r="W194" s="2945"/>
      <c r="X194" s="2944"/>
      <c r="Y194" s="2944"/>
      <c r="Z194" s="2943"/>
      <c r="AJ194" s="2942"/>
    </row>
    <row r="195" spans="16:36">
      <c r="P195" s="2946"/>
      <c r="W195" s="2945"/>
      <c r="X195" s="2944"/>
      <c r="Y195" s="2944"/>
      <c r="Z195" s="2943"/>
      <c r="AJ195" s="2942"/>
    </row>
    <row r="196" spans="16:36">
      <c r="P196" s="2946"/>
      <c r="W196" s="2945"/>
      <c r="X196" s="2944"/>
      <c r="Y196" s="2944"/>
      <c r="Z196" s="2943"/>
      <c r="AJ196" s="2942"/>
    </row>
    <row r="197" spans="16:36">
      <c r="P197" s="2946"/>
      <c r="W197" s="2945"/>
      <c r="X197" s="2944"/>
      <c r="Y197" s="2944"/>
      <c r="Z197" s="2943"/>
      <c r="AJ197" s="2942"/>
    </row>
    <row r="198" spans="16:36">
      <c r="P198" s="2946"/>
      <c r="W198" s="2945"/>
      <c r="X198" s="2944"/>
      <c r="Y198" s="2944"/>
      <c r="Z198" s="2943"/>
      <c r="AJ198" s="2942"/>
    </row>
    <row r="199" spans="16:36">
      <c r="P199" s="2946"/>
      <c r="W199" s="2945"/>
      <c r="X199" s="2944"/>
      <c r="Y199" s="2944"/>
      <c r="Z199" s="2943"/>
      <c r="AJ199" s="2942"/>
    </row>
    <row r="200" spans="16:36">
      <c r="P200" s="2946"/>
      <c r="W200" s="2945"/>
      <c r="X200" s="2944"/>
      <c r="Y200" s="2944"/>
      <c r="Z200" s="2943"/>
      <c r="AJ200" s="2942"/>
    </row>
    <row r="201" spans="16:36">
      <c r="P201" s="2946"/>
      <c r="W201" s="2945"/>
      <c r="X201" s="2944"/>
      <c r="Y201" s="2944"/>
      <c r="Z201" s="2943"/>
      <c r="AJ201" s="2942"/>
    </row>
    <row r="202" spans="16:36">
      <c r="P202" s="2946"/>
      <c r="W202" s="2945"/>
      <c r="X202" s="2944"/>
      <c r="Y202" s="2944"/>
      <c r="Z202" s="2943"/>
      <c r="AJ202" s="2942"/>
    </row>
    <row r="203" spans="16:36">
      <c r="P203" s="2946"/>
      <c r="W203" s="2945"/>
      <c r="X203" s="2944"/>
      <c r="Y203" s="2944"/>
      <c r="Z203" s="2943"/>
      <c r="AJ203" s="2942"/>
    </row>
    <row r="204" spans="16:36">
      <c r="P204" s="2946"/>
      <c r="W204" s="2945"/>
      <c r="X204" s="2944"/>
      <c r="Y204" s="2944"/>
      <c r="Z204" s="2943"/>
      <c r="AJ204" s="2942"/>
    </row>
    <row r="205" spans="16:36">
      <c r="P205" s="2946"/>
      <c r="W205" s="2945"/>
      <c r="X205" s="2944"/>
      <c r="Y205" s="2944"/>
      <c r="Z205" s="2943"/>
      <c r="AJ205" s="2942"/>
    </row>
    <row r="206" spans="16:36">
      <c r="P206" s="2946"/>
      <c r="W206" s="2945"/>
      <c r="X206" s="2944"/>
      <c r="Y206" s="2944"/>
      <c r="Z206" s="2943"/>
      <c r="AJ206" s="2942"/>
    </row>
    <row r="207" spans="16:36">
      <c r="P207" s="2946"/>
      <c r="W207" s="2945"/>
      <c r="X207" s="2944"/>
      <c r="Y207" s="2944"/>
      <c r="Z207" s="2943"/>
      <c r="AJ207" s="2942"/>
    </row>
    <row r="208" spans="16:36">
      <c r="P208" s="2946"/>
      <c r="W208" s="2945"/>
      <c r="X208" s="2944"/>
      <c r="Y208" s="2944"/>
      <c r="Z208" s="2943"/>
      <c r="AJ208" s="2942"/>
    </row>
    <row r="209" spans="16:36">
      <c r="P209" s="2946"/>
      <c r="W209" s="2945"/>
      <c r="X209" s="2944"/>
      <c r="Y209" s="2944"/>
      <c r="Z209" s="2943"/>
      <c r="AJ209" s="2942"/>
    </row>
    <row r="210" spans="16:36">
      <c r="P210" s="2946"/>
      <c r="W210" s="2945"/>
      <c r="X210" s="2944"/>
      <c r="Y210" s="2944"/>
      <c r="Z210" s="2943"/>
      <c r="AJ210" s="2942"/>
    </row>
    <row r="211" spans="16:36">
      <c r="P211" s="2946"/>
      <c r="W211" s="2945"/>
      <c r="X211" s="2944"/>
      <c r="Y211" s="2944"/>
      <c r="Z211" s="2943"/>
      <c r="AJ211" s="2942"/>
    </row>
    <row r="212" spans="16:36">
      <c r="P212" s="2946"/>
      <c r="W212" s="2945"/>
      <c r="X212" s="2944"/>
      <c r="Y212" s="2944"/>
      <c r="Z212" s="2943"/>
      <c r="AJ212" s="2942"/>
    </row>
    <row r="213" spans="16:36">
      <c r="P213" s="2946"/>
      <c r="W213" s="2945"/>
      <c r="X213" s="2944"/>
      <c r="Y213" s="2944"/>
      <c r="Z213" s="2943"/>
      <c r="AJ213" s="2942"/>
    </row>
    <row r="214" spans="16:36">
      <c r="P214" s="2946"/>
      <c r="W214" s="2945"/>
      <c r="X214" s="2944"/>
      <c r="Y214" s="2944"/>
      <c r="Z214" s="2943"/>
      <c r="AJ214" s="2942"/>
    </row>
    <row r="215" spans="16:36">
      <c r="P215" s="2946"/>
      <c r="W215" s="2945"/>
      <c r="X215" s="2944"/>
      <c r="Y215" s="2944"/>
      <c r="Z215" s="2943"/>
      <c r="AJ215" s="2942"/>
    </row>
    <row r="216" spans="16:36">
      <c r="P216" s="2946"/>
      <c r="W216" s="2945"/>
      <c r="X216" s="2944"/>
      <c r="Y216" s="2944"/>
      <c r="Z216" s="2943"/>
      <c r="AJ216" s="2942"/>
    </row>
    <row r="217" spans="16:36">
      <c r="P217" s="2946"/>
      <c r="W217" s="2945"/>
      <c r="X217" s="2944"/>
      <c r="Y217" s="2944"/>
      <c r="Z217" s="2943"/>
      <c r="AJ217" s="2942"/>
    </row>
    <row r="218" spans="16:36">
      <c r="P218" s="2946"/>
      <c r="W218" s="2945"/>
      <c r="X218" s="2944"/>
      <c r="Y218" s="2944"/>
      <c r="Z218" s="2943"/>
      <c r="AJ218" s="2942"/>
    </row>
    <row r="219" spans="16:36">
      <c r="P219" s="2946"/>
      <c r="W219" s="2945"/>
      <c r="X219" s="2944"/>
      <c r="Y219" s="2944"/>
      <c r="Z219" s="2943"/>
      <c r="AJ219" s="2942"/>
    </row>
    <row r="220" spans="16:36">
      <c r="P220" s="2946"/>
      <c r="W220" s="2945"/>
      <c r="X220" s="2944"/>
      <c r="Y220" s="2944"/>
      <c r="Z220" s="2943"/>
      <c r="AJ220" s="2942"/>
    </row>
    <row r="221" spans="16:36">
      <c r="P221" s="2946"/>
      <c r="W221" s="2945"/>
      <c r="X221" s="2944"/>
      <c r="Y221" s="2944"/>
      <c r="Z221" s="2943"/>
      <c r="AJ221" s="2942"/>
    </row>
    <row r="222" spans="16:36">
      <c r="P222" s="2946"/>
      <c r="W222" s="2945"/>
      <c r="X222" s="2944"/>
      <c r="Y222" s="2944"/>
      <c r="Z222" s="2943"/>
      <c r="AJ222" s="2942"/>
    </row>
    <row r="223" spans="16:36">
      <c r="P223" s="2946"/>
      <c r="W223" s="2945"/>
      <c r="X223" s="2944"/>
      <c r="Y223" s="2944"/>
      <c r="Z223" s="2943"/>
      <c r="AJ223" s="2942"/>
    </row>
    <row r="224" spans="16:36">
      <c r="P224" s="2946"/>
      <c r="W224" s="2945"/>
      <c r="X224" s="2944"/>
      <c r="Y224" s="2944"/>
      <c r="Z224" s="2943"/>
      <c r="AJ224" s="2942"/>
    </row>
    <row r="225" spans="16:36">
      <c r="P225" s="2946"/>
      <c r="W225" s="2945"/>
      <c r="X225" s="2944"/>
      <c r="Y225" s="2944"/>
      <c r="Z225" s="2943"/>
      <c r="AJ225" s="2942"/>
    </row>
    <row r="226" spans="16:36">
      <c r="P226" s="2946"/>
      <c r="W226" s="2945"/>
      <c r="X226" s="2944"/>
      <c r="Y226" s="2944"/>
      <c r="Z226" s="2943"/>
      <c r="AJ226" s="2942"/>
    </row>
    <row r="227" spans="16:36">
      <c r="P227" s="2946"/>
      <c r="W227" s="2945"/>
      <c r="X227" s="2944"/>
      <c r="Y227" s="2944"/>
      <c r="Z227" s="2943"/>
      <c r="AJ227" s="2942"/>
    </row>
    <row r="228" spans="16:36">
      <c r="P228" s="2946"/>
      <c r="W228" s="2945"/>
      <c r="X228" s="2944"/>
      <c r="Y228" s="2944"/>
      <c r="Z228" s="2943"/>
      <c r="AJ228" s="2942"/>
    </row>
    <row r="229" spans="16:36">
      <c r="P229" s="2946"/>
      <c r="W229" s="2945"/>
      <c r="X229" s="2944"/>
      <c r="Y229" s="2944"/>
      <c r="Z229" s="2943"/>
      <c r="AJ229" s="2942"/>
    </row>
    <row r="230" spans="16:36">
      <c r="P230" s="2946"/>
      <c r="W230" s="2945"/>
      <c r="X230" s="2944"/>
      <c r="Y230" s="2944"/>
      <c r="Z230" s="2943"/>
      <c r="AJ230" s="2942"/>
    </row>
    <row r="231" spans="16:36">
      <c r="P231" s="2946"/>
      <c r="W231" s="2945"/>
      <c r="X231" s="2944"/>
      <c r="Y231" s="2944"/>
      <c r="Z231" s="2943"/>
      <c r="AJ231" s="2942"/>
    </row>
    <row r="232" spans="16:36">
      <c r="P232" s="2946"/>
      <c r="W232" s="2945"/>
      <c r="X232" s="2944"/>
      <c r="Y232" s="2944"/>
      <c r="Z232" s="2943"/>
      <c r="AJ232" s="2942"/>
    </row>
    <row r="233" spans="16:36">
      <c r="P233" s="2946"/>
      <c r="W233" s="2945"/>
      <c r="X233" s="2944"/>
      <c r="Y233" s="2944"/>
      <c r="Z233" s="2943"/>
      <c r="AJ233" s="2942"/>
    </row>
    <row r="234" spans="16:36">
      <c r="P234" s="2946"/>
      <c r="W234" s="2945"/>
      <c r="X234" s="2944"/>
      <c r="Y234" s="2944"/>
      <c r="Z234" s="2943"/>
      <c r="AJ234" s="2942"/>
    </row>
    <row r="235" spans="16:36">
      <c r="P235" s="2946"/>
      <c r="W235" s="2945"/>
      <c r="X235" s="2944"/>
      <c r="Y235" s="2944"/>
      <c r="Z235" s="2943"/>
      <c r="AJ235" s="2942"/>
    </row>
    <row r="236" spans="16:36">
      <c r="P236" s="2946"/>
      <c r="W236" s="2945"/>
      <c r="X236" s="2944"/>
      <c r="Y236" s="2944"/>
      <c r="Z236" s="2943"/>
      <c r="AJ236" s="2942"/>
    </row>
    <row r="237" spans="16:36">
      <c r="P237" s="2946"/>
      <c r="W237" s="2945"/>
      <c r="X237" s="2944"/>
      <c r="Y237" s="2944"/>
      <c r="Z237" s="2943"/>
      <c r="AJ237" s="2942"/>
    </row>
    <row r="238" spans="16:36">
      <c r="P238" s="2946"/>
      <c r="W238" s="2945"/>
      <c r="X238" s="2944"/>
      <c r="Y238" s="2944"/>
      <c r="Z238" s="2943"/>
      <c r="AJ238" s="2942"/>
    </row>
    <row r="239" spans="16:36">
      <c r="P239" s="2946"/>
      <c r="W239" s="2945"/>
      <c r="X239" s="2944"/>
      <c r="Y239" s="2944"/>
      <c r="Z239" s="2943"/>
      <c r="AJ239" s="2942"/>
    </row>
    <row r="240" spans="16:36">
      <c r="P240" s="2946"/>
      <c r="W240" s="2945"/>
      <c r="X240" s="2944"/>
      <c r="Y240" s="2944"/>
      <c r="Z240" s="2943"/>
      <c r="AJ240" s="2942"/>
    </row>
    <row r="241" spans="16:36">
      <c r="P241" s="2946"/>
      <c r="W241" s="2945"/>
      <c r="X241" s="2944"/>
      <c r="Y241" s="2944"/>
      <c r="Z241" s="2943"/>
      <c r="AJ241" s="2942"/>
    </row>
    <row r="242" spans="16:36">
      <c r="P242" s="2946"/>
      <c r="W242" s="2945"/>
      <c r="X242" s="2944"/>
      <c r="Y242" s="2944"/>
      <c r="Z242" s="2943"/>
      <c r="AJ242" s="2942"/>
    </row>
    <row r="243" spans="16:36">
      <c r="P243" s="2946"/>
      <c r="W243" s="2945"/>
      <c r="X243" s="2944"/>
      <c r="Y243" s="2944"/>
      <c r="Z243" s="2943"/>
      <c r="AJ243" s="2942"/>
    </row>
    <row r="244" spans="16:36">
      <c r="P244" s="2946"/>
      <c r="W244" s="2945"/>
      <c r="X244" s="2944"/>
      <c r="Y244" s="2944"/>
      <c r="Z244" s="2943"/>
      <c r="AJ244" s="2942"/>
    </row>
    <row r="245" spans="16:36">
      <c r="P245" s="2946"/>
      <c r="W245" s="2945"/>
      <c r="X245" s="2944"/>
      <c r="Y245" s="2944"/>
      <c r="Z245" s="2943"/>
      <c r="AJ245" s="2942"/>
    </row>
    <row r="246" spans="16:36">
      <c r="P246" s="2946"/>
      <c r="W246" s="2945"/>
      <c r="X246" s="2944"/>
      <c r="Y246" s="2944"/>
      <c r="Z246" s="2943"/>
      <c r="AJ246" s="2942"/>
    </row>
    <row r="247" spans="16:36">
      <c r="P247" s="2946"/>
      <c r="W247" s="2945"/>
      <c r="X247" s="2944"/>
      <c r="Y247" s="2944"/>
      <c r="Z247" s="2943"/>
      <c r="AJ247" s="2942"/>
    </row>
    <row r="248" spans="16:36">
      <c r="P248" s="2946"/>
      <c r="W248" s="2945"/>
      <c r="X248" s="2944"/>
      <c r="Y248" s="2944"/>
      <c r="Z248" s="2943"/>
      <c r="AJ248" s="2942"/>
    </row>
    <row r="249" spans="16:36">
      <c r="P249" s="2946"/>
      <c r="W249" s="2945"/>
      <c r="X249" s="2944"/>
      <c r="Y249" s="2944"/>
      <c r="Z249" s="2943"/>
      <c r="AJ249" s="2942"/>
    </row>
    <row r="250" spans="16:36">
      <c r="P250" s="2946"/>
      <c r="W250" s="2945"/>
      <c r="X250" s="2944"/>
      <c r="Y250" s="2944"/>
      <c r="Z250" s="2943"/>
      <c r="AJ250" s="2942"/>
    </row>
    <row r="251" spans="16:36">
      <c r="P251" s="2946"/>
      <c r="W251" s="2945"/>
      <c r="X251" s="2944"/>
      <c r="Y251" s="2944"/>
      <c r="Z251" s="2943"/>
      <c r="AJ251" s="2942"/>
    </row>
    <row r="252" spans="16:36">
      <c r="P252" s="2946"/>
      <c r="W252" s="2945"/>
      <c r="X252" s="2944"/>
      <c r="Y252" s="2944"/>
      <c r="Z252" s="2943"/>
      <c r="AJ252" s="2942"/>
    </row>
    <row r="253" spans="16:36">
      <c r="P253" s="2946"/>
      <c r="W253" s="2945"/>
      <c r="X253" s="2944"/>
      <c r="Y253" s="2944"/>
      <c r="Z253" s="2943"/>
      <c r="AJ253" s="2942"/>
    </row>
    <row r="254" spans="16:36">
      <c r="P254" s="2946"/>
      <c r="W254" s="2945"/>
      <c r="X254" s="2944"/>
      <c r="Y254" s="2944"/>
      <c r="Z254" s="2943"/>
      <c r="AJ254" s="2942"/>
    </row>
    <row r="255" spans="16:36">
      <c r="P255" s="2946"/>
      <c r="W255" s="2945"/>
      <c r="X255" s="2944"/>
      <c r="Y255" s="2944"/>
      <c r="Z255" s="2943"/>
      <c r="AJ255" s="2942"/>
    </row>
    <row r="256" spans="16:36">
      <c r="P256" s="2946"/>
      <c r="W256" s="2945"/>
      <c r="X256" s="2944"/>
      <c r="Y256" s="2944"/>
      <c r="Z256" s="2943"/>
      <c r="AJ256" s="2942"/>
    </row>
    <row r="257" spans="16:36">
      <c r="P257" s="2946"/>
      <c r="W257" s="2945"/>
      <c r="X257" s="2944"/>
      <c r="Y257" s="2944"/>
      <c r="Z257" s="2943"/>
      <c r="AJ257" s="2942"/>
    </row>
    <row r="258" spans="16:36">
      <c r="P258" s="2946"/>
      <c r="W258" s="2945"/>
      <c r="X258" s="2944"/>
      <c r="Y258" s="2944"/>
      <c r="Z258" s="2943"/>
      <c r="AJ258" s="2942"/>
    </row>
    <row r="259" spans="16:36">
      <c r="P259" s="2946"/>
      <c r="W259" s="2945"/>
      <c r="X259" s="2944"/>
      <c r="Y259" s="2944"/>
      <c r="Z259" s="2943"/>
      <c r="AJ259" s="2942"/>
    </row>
    <row r="260" spans="16:36">
      <c r="P260" s="2946"/>
      <c r="W260" s="2945"/>
      <c r="X260" s="2944"/>
      <c r="Y260" s="2944"/>
      <c r="Z260" s="2943"/>
      <c r="AJ260" s="2942"/>
    </row>
    <row r="261" spans="16:36">
      <c r="P261" s="2946"/>
      <c r="W261" s="2945"/>
      <c r="X261" s="2944"/>
      <c r="Y261" s="2944"/>
      <c r="Z261" s="2943"/>
      <c r="AJ261" s="2942"/>
    </row>
    <row r="262" spans="16:36">
      <c r="P262" s="2946"/>
      <c r="W262" s="2945"/>
      <c r="X262" s="2944"/>
      <c r="Y262" s="2944"/>
      <c r="Z262" s="2943"/>
      <c r="AJ262" s="2942"/>
    </row>
    <row r="263" spans="16:36">
      <c r="P263" s="2946"/>
      <c r="W263" s="2945"/>
      <c r="X263" s="2944"/>
      <c r="Y263" s="2944"/>
      <c r="Z263" s="2943"/>
      <c r="AJ263" s="2942"/>
    </row>
    <row r="264" spans="16:36">
      <c r="P264" s="2946"/>
      <c r="W264" s="2945"/>
      <c r="X264" s="2944"/>
      <c r="Y264" s="2944"/>
      <c r="Z264" s="2943"/>
      <c r="AJ264" s="2942"/>
    </row>
    <row r="265" spans="16:36">
      <c r="P265" s="2946"/>
      <c r="W265" s="2945"/>
      <c r="X265" s="2944"/>
      <c r="Y265" s="2944"/>
      <c r="Z265" s="2943"/>
      <c r="AJ265" s="2942"/>
    </row>
    <row r="266" spans="16:36">
      <c r="P266" s="2946"/>
      <c r="W266" s="2945"/>
      <c r="X266" s="2944"/>
      <c r="Y266" s="2944"/>
      <c r="Z266" s="2943"/>
      <c r="AJ266" s="2942"/>
    </row>
    <row r="267" spans="16:36">
      <c r="P267" s="2946"/>
      <c r="W267" s="2945"/>
      <c r="X267" s="2944"/>
      <c r="Y267" s="2944"/>
      <c r="Z267" s="2943"/>
      <c r="AJ267" s="2942"/>
    </row>
    <row r="268" spans="16:36">
      <c r="P268" s="2946"/>
      <c r="W268" s="2945"/>
      <c r="X268" s="2944"/>
      <c r="Y268" s="2944"/>
      <c r="Z268" s="2943"/>
      <c r="AJ268" s="2942"/>
    </row>
    <row r="269" spans="16:36">
      <c r="P269" s="2946"/>
      <c r="W269" s="2945"/>
      <c r="X269" s="2944"/>
      <c r="Y269" s="2944"/>
      <c r="Z269" s="2943"/>
      <c r="AJ269" s="2942"/>
    </row>
    <row r="270" spans="16:36">
      <c r="P270" s="2946"/>
      <c r="W270" s="2945"/>
      <c r="X270" s="2944"/>
      <c r="Y270" s="2944"/>
      <c r="Z270" s="2943"/>
      <c r="AJ270" s="2942"/>
    </row>
    <row r="271" spans="16:36">
      <c r="P271" s="2946"/>
      <c r="W271" s="2945"/>
      <c r="X271" s="2944"/>
      <c r="Y271" s="2944"/>
      <c r="Z271" s="2943"/>
      <c r="AJ271" s="2942"/>
    </row>
    <row r="272" spans="16:36">
      <c r="P272" s="2946"/>
      <c r="W272" s="2945"/>
      <c r="X272" s="2944"/>
      <c r="Y272" s="2944"/>
      <c r="Z272" s="2943"/>
      <c r="AJ272" s="2942"/>
    </row>
    <row r="273" spans="16:36">
      <c r="P273" s="2946"/>
      <c r="W273" s="2945"/>
      <c r="X273" s="2944"/>
      <c r="Y273" s="2944"/>
      <c r="Z273" s="2943"/>
      <c r="AJ273" s="2942"/>
    </row>
    <row r="274" spans="16:36">
      <c r="P274" s="2946"/>
      <c r="W274" s="2945"/>
      <c r="X274" s="2944"/>
      <c r="Y274" s="2944"/>
      <c r="Z274" s="2943"/>
      <c r="AJ274" s="2942"/>
    </row>
    <row r="275" spans="16:36">
      <c r="P275" s="2946"/>
      <c r="W275" s="2945"/>
      <c r="X275" s="2944"/>
      <c r="Y275" s="2944"/>
      <c r="Z275" s="2943"/>
      <c r="AJ275" s="2942"/>
    </row>
    <row r="276" spans="16:36">
      <c r="P276" s="2946"/>
      <c r="W276" s="2945"/>
      <c r="X276" s="2944"/>
      <c r="Y276" s="2944"/>
      <c r="Z276" s="2943"/>
      <c r="AJ276" s="2942"/>
    </row>
    <row r="277" spans="16:36">
      <c r="P277" s="2946"/>
      <c r="W277" s="2945"/>
      <c r="X277" s="2944"/>
      <c r="Y277" s="2944"/>
      <c r="Z277" s="2943"/>
      <c r="AJ277" s="2942"/>
    </row>
    <row r="278" spans="16:36">
      <c r="P278" s="2946"/>
      <c r="W278" s="2945"/>
      <c r="X278" s="2944"/>
      <c r="Y278" s="2944"/>
      <c r="Z278" s="2943"/>
      <c r="AJ278" s="2942"/>
    </row>
    <row r="279" spans="16:36">
      <c r="P279" s="2946"/>
      <c r="W279" s="2945"/>
      <c r="X279" s="2944"/>
      <c r="Y279" s="2944"/>
      <c r="Z279" s="2943"/>
      <c r="AJ279" s="2942"/>
    </row>
    <row r="280" spans="16:36">
      <c r="P280" s="2946"/>
      <c r="W280" s="2945"/>
      <c r="X280" s="2944"/>
      <c r="Y280" s="2944"/>
      <c r="Z280" s="2943"/>
      <c r="AJ280" s="2942"/>
    </row>
    <row r="281" spans="16:36">
      <c r="P281" s="2946"/>
      <c r="W281" s="2945"/>
      <c r="X281" s="2944"/>
      <c r="Y281" s="2944"/>
      <c r="Z281" s="2943"/>
      <c r="AJ281" s="2942"/>
    </row>
    <row r="282" spans="16:36">
      <c r="P282" s="2946"/>
      <c r="W282" s="2945"/>
      <c r="X282" s="2944"/>
      <c r="Y282" s="2944"/>
      <c r="Z282" s="2943"/>
      <c r="AJ282" s="2942"/>
    </row>
    <row r="283" spans="16:36">
      <c r="P283" s="2946"/>
      <c r="W283" s="2945"/>
      <c r="X283" s="2944"/>
      <c r="Y283" s="2944"/>
      <c r="Z283" s="2943"/>
      <c r="AJ283" s="2942"/>
    </row>
    <row r="284" spans="16:36">
      <c r="P284" s="2946"/>
      <c r="W284" s="2945"/>
      <c r="X284" s="2944"/>
      <c r="Y284" s="2944"/>
      <c r="Z284" s="2943"/>
      <c r="AJ284" s="2942"/>
    </row>
    <row r="285" spans="16:36">
      <c r="P285" s="2946"/>
      <c r="W285" s="2945"/>
      <c r="X285" s="2944"/>
      <c r="Y285" s="2944"/>
      <c r="Z285" s="2943"/>
      <c r="AJ285" s="2942"/>
    </row>
    <row r="286" spans="16:36">
      <c r="P286" s="2946"/>
      <c r="W286" s="2945"/>
      <c r="X286" s="2944"/>
      <c r="Y286" s="2944"/>
      <c r="Z286" s="2943"/>
      <c r="AJ286" s="2942"/>
    </row>
    <row r="287" spans="16:36">
      <c r="P287" s="2946"/>
      <c r="W287" s="2945"/>
      <c r="X287" s="2944"/>
      <c r="Y287" s="2944"/>
      <c r="Z287" s="2943"/>
      <c r="AJ287" s="2942"/>
    </row>
    <row r="288" spans="16:36">
      <c r="P288" s="2946"/>
      <c r="W288" s="2945"/>
      <c r="X288" s="2944"/>
      <c r="Y288" s="2944"/>
      <c r="Z288" s="2943"/>
      <c r="AJ288" s="2942"/>
    </row>
    <row r="289" spans="16:36">
      <c r="P289" s="2946"/>
      <c r="W289" s="2945"/>
      <c r="X289" s="2944"/>
      <c r="Y289" s="2944"/>
      <c r="Z289" s="2943"/>
      <c r="AJ289" s="2942"/>
    </row>
    <row r="290" spans="16:36">
      <c r="P290" s="2946"/>
      <c r="W290" s="2945"/>
      <c r="X290" s="2944"/>
      <c r="Y290" s="2944"/>
      <c r="Z290" s="2943"/>
      <c r="AJ290" s="2942"/>
    </row>
    <row r="291" spans="16:36">
      <c r="P291" s="2946"/>
      <c r="W291" s="2945"/>
      <c r="X291" s="2944"/>
      <c r="Y291" s="2944"/>
      <c r="Z291" s="2943"/>
      <c r="AJ291" s="2942"/>
    </row>
    <row r="292" spans="16:36">
      <c r="P292" s="2946"/>
      <c r="W292" s="2945"/>
      <c r="X292" s="2944"/>
      <c r="Y292" s="2944"/>
      <c r="Z292" s="2943"/>
      <c r="AJ292" s="2942"/>
    </row>
    <row r="293" spans="16:36">
      <c r="P293" s="2946"/>
      <c r="W293" s="2945"/>
      <c r="X293" s="2944"/>
      <c r="Y293" s="2944"/>
      <c r="Z293" s="2943"/>
      <c r="AJ293" s="2942"/>
    </row>
    <row r="294" spans="16:36">
      <c r="P294" s="2946"/>
      <c r="W294" s="2945"/>
      <c r="X294" s="2944"/>
      <c r="Y294" s="2944"/>
      <c r="Z294" s="2943"/>
      <c r="AJ294" s="2942"/>
    </row>
    <row r="295" spans="16:36">
      <c r="P295" s="2946"/>
      <c r="W295" s="2945"/>
      <c r="X295" s="2944"/>
      <c r="Y295" s="2944"/>
      <c r="Z295" s="2943"/>
      <c r="AJ295" s="2942"/>
    </row>
    <row r="296" spans="16:36">
      <c r="P296" s="2946"/>
      <c r="W296" s="2945"/>
      <c r="X296" s="2944"/>
      <c r="Y296" s="2944"/>
      <c r="Z296" s="2943"/>
      <c r="AJ296" s="2942"/>
    </row>
    <row r="297" spans="16:36">
      <c r="P297" s="2946"/>
      <c r="W297" s="2945"/>
      <c r="X297" s="2944"/>
      <c r="Y297" s="2944"/>
      <c r="Z297" s="2943"/>
      <c r="AJ297" s="2942"/>
    </row>
    <row r="298" spans="16:36">
      <c r="P298" s="2946"/>
      <c r="W298" s="2945"/>
      <c r="X298" s="2944"/>
      <c r="Y298" s="2944"/>
      <c r="Z298" s="2943"/>
      <c r="AJ298" s="2942"/>
    </row>
    <row r="299" spans="16:36">
      <c r="P299" s="2946"/>
      <c r="W299" s="2945"/>
      <c r="X299" s="2944"/>
      <c r="Y299" s="2944"/>
      <c r="Z299" s="2943"/>
      <c r="AJ299" s="2942"/>
    </row>
    <row r="300" spans="16:36">
      <c r="P300" s="2946"/>
      <c r="W300" s="2945"/>
      <c r="X300" s="2944"/>
      <c r="Y300" s="2944"/>
      <c r="Z300" s="2943"/>
      <c r="AJ300" s="2942"/>
    </row>
    <row r="301" spans="16:36">
      <c r="P301" s="2946"/>
      <c r="W301" s="2945"/>
      <c r="X301" s="2944"/>
      <c r="Y301" s="2944"/>
      <c r="Z301" s="2943"/>
      <c r="AJ301" s="2942"/>
    </row>
    <row r="302" spans="16:36">
      <c r="P302" s="2946"/>
      <c r="W302" s="2945"/>
      <c r="X302" s="2944"/>
      <c r="Y302" s="2944"/>
      <c r="Z302" s="2943"/>
      <c r="AJ302" s="2942"/>
    </row>
    <row r="303" spans="16:36">
      <c r="P303" s="2946"/>
      <c r="W303" s="2945"/>
      <c r="X303" s="2944"/>
      <c r="Y303" s="2944"/>
      <c r="Z303" s="2943"/>
      <c r="AJ303" s="2942"/>
    </row>
  </sheetData>
  <mergeCells count="222">
    <mergeCell ref="BE10:BR10"/>
    <mergeCell ref="BS10:CA10"/>
    <mergeCell ref="CC10:CG10"/>
    <mergeCell ref="A7:B7"/>
    <mergeCell ref="A8:B8"/>
    <mergeCell ref="C8:G8"/>
    <mergeCell ref="AS9:CA9"/>
    <mergeCell ref="CC9:CG9"/>
    <mergeCell ref="A10:T10"/>
    <mergeCell ref="V10:AD10"/>
    <mergeCell ref="AF10:AN10"/>
    <mergeCell ref="AP10:AQ10"/>
    <mergeCell ref="AS10:BD10"/>
    <mergeCell ref="C7:G7"/>
    <mergeCell ref="BS11:BV11"/>
    <mergeCell ref="BW11:CA11"/>
    <mergeCell ref="CC11:CG11"/>
    <mergeCell ref="Q11:T11"/>
    <mergeCell ref="AA11:AD11"/>
    <mergeCell ref="AK11:AN11"/>
    <mergeCell ref="AS11:AV11"/>
    <mergeCell ref="AW11:AZ11"/>
    <mergeCell ref="BA11:BD11"/>
    <mergeCell ref="BG11:BJ11"/>
    <mergeCell ref="BK11:BN11"/>
    <mergeCell ref="BO11:BR11"/>
    <mergeCell ref="AP24:AP34"/>
    <mergeCell ref="AQ24:AQ34"/>
    <mergeCell ref="AG13:AG23"/>
    <mergeCell ref="AH13:AH23"/>
    <mergeCell ref="AI13:AI23"/>
    <mergeCell ref="AJ13:AJ23"/>
    <mergeCell ref="AP13:AP23"/>
    <mergeCell ref="AQ13:AQ23"/>
    <mergeCell ref="A1:G1"/>
    <mergeCell ref="A2:B5"/>
    <mergeCell ref="E2:E5"/>
    <mergeCell ref="X2:Z2"/>
    <mergeCell ref="A6:B6"/>
    <mergeCell ref="C6:G6"/>
    <mergeCell ref="A11:A12"/>
    <mergeCell ref="B11:C12"/>
    <mergeCell ref="D11:E12"/>
    <mergeCell ref="F11:G11"/>
    <mergeCell ref="H11:H12"/>
    <mergeCell ref="I11:L11"/>
    <mergeCell ref="P11:P12"/>
    <mergeCell ref="Z13:Z23"/>
    <mergeCell ref="AF13:AF23"/>
    <mergeCell ref="Z24:Z34"/>
    <mergeCell ref="AF24:AF34"/>
    <mergeCell ref="N46:N56"/>
    <mergeCell ref="AG24:AG34"/>
    <mergeCell ref="AH24:AH34"/>
    <mergeCell ref="AI24:AI34"/>
    <mergeCell ref="AJ24:AJ34"/>
    <mergeCell ref="O13:O23"/>
    <mergeCell ref="P13:P23"/>
    <mergeCell ref="A24:A34"/>
    <mergeCell ref="B24:C34"/>
    <mergeCell ref="D24:E34"/>
    <mergeCell ref="H24:H34"/>
    <mergeCell ref="N24:N34"/>
    <mergeCell ref="A46:A56"/>
    <mergeCell ref="B46:C56"/>
    <mergeCell ref="D46:E56"/>
    <mergeCell ref="F46:F56"/>
    <mergeCell ref="G46:G56"/>
    <mergeCell ref="H46:H56"/>
    <mergeCell ref="O24:O34"/>
    <mergeCell ref="P24:P34"/>
    <mergeCell ref="O46:O56"/>
    <mergeCell ref="P46:P56"/>
    <mergeCell ref="A13:A23"/>
    <mergeCell ref="AJ57:AJ62"/>
    <mergeCell ref="AP57:AP62"/>
    <mergeCell ref="O57:O62"/>
    <mergeCell ref="P57:P62"/>
    <mergeCell ref="Z57:Z62"/>
    <mergeCell ref="AF57:AF62"/>
    <mergeCell ref="N35:N45"/>
    <mergeCell ref="N57:N62"/>
    <mergeCell ref="AG57:AG62"/>
    <mergeCell ref="AH57:AH62"/>
    <mergeCell ref="AI57:AI62"/>
    <mergeCell ref="Z46:Z56"/>
    <mergeCell ref="AF46:AF56"/>
    <mergeCell ref="AG46:AG56"/>
    <mergeCell ref="AH46:AH56"/>
    <mergeCell ref="AI46:AI56"/>
    <mergeCell ref="B13:C23"/>
    <mergeCell ref="D13:E23"/>
    <mergeCell ref="H13:H23"/>
    <mergeCell ref="N13:N23"/>
    <mergeCell ref="A35:A45"/>
    <mergeCell ref="B35:C45"/>
    <mergeCell ref="D35:E45"/>
    <mergeCell ref="F35:F45"/>
    <mergeCell ref="G35:G45"/>
    <mergeCell ref="H35:H45"/>
    <mergeCell ref="AP63:AP67"/>
    <mergeCell ref="AQ63:AQ67"/>
    <mergeCell ref="AQ35:AQ45"/>
    <mergeCell ref="O35:O45"/>
    <mergeCell ref="P35:P45"/>
    <mergeCell ref="Z35:Z45"/>
    <mergeCell ref="AF35:AF45"/>
    <mergeCell ref="AG35:AG45"/>
    <mergeCell ref="AH35:AH45"/>
    <mergeCell ref="AI35:AI45"/>
    <mergeCell ref="AJ46:AJ56"/>
    <mergeCell ref="AP46:AP56"/>
    <mergeCell ref="AQ46:AQ56"/>
    <mergeCell ref="AQ57:AQ62"/>
    <mergeCell ref="Z63:Z67"/>
    <mergeCell ref="AF63:AF67"/>
    <mergeCell ref="AG63:AG67"/>
    <mergeCell ref="AH63:AH67"/>
    <mergeCell ref="AI63:AI67"/>
    <mergeCell ref="AJ63:AJ67"/>
    <mergeCell ref="O63:O67"/>
    <mergeCell ref="P63:P67"/>
    <mergeCell ref="AJ35:AJ45"/>
    <mergeCell ref="AP35:AP45"/>
    <mergeCell ref="A63:A67"/>
    <mergeCell ref="B63:C67"/>
    <mergeCell ref="D63:E67"/>
    <mergeCell ref="H63:H67"/>
    <mergeCell ref="N63:N67"/>
    <mergeCell ref="A57:A62"/>
    <mergeCell ref="B57:C62"/>
    <mergeCell ref="D57:E62"/>
    <mergeCell ref="F57:F62"/>
    <mergeCell ref="G57:G62"/>
    <mergeCell ref="H57:H62"/>
    <mergeCell ref="AP68:AP74"/>
    <mergeCell ref="AQ68:AQ74"/>
    <mergeCell ref="AP75:AP80"/>
    <mergeCell ref="AQ75:AQ80"/>
    <mergeCell ref="O68:O74"/>
    <mergeCell ref="P68:P74"/>
    <mergeCell ref="AF68:AF74"/>
    <mergeCell ref="AG68:AG74"/>
    <mergeCell ref="N68:N74"/>
    <mergeCell ref="O75:O80"/>
    <mergeCell ref="P75:P80"/>
    <mergeCell ref="AH68:AH74"/>
    <mergeCell ref="AI68:AI74"/>
    <mergeCell ref="AJ68:AJ74"/>
    <mergeCell ref="Z75:Z80"/>
    <mergeCell ref="AF75:AF80"/>
    <mergeCell ref="AG75:AG80"/>
    <mergeCell ref="AH75:AH80"/>
    <mergeCell ref="AI75:AI80"/>
    <mergeCell ref="AJ75:AJ80"/>
    <mergeCell ref="A75:A80"/>
    <mergeCell ref="B75:C80"/>
    <mergeCell ref="D75:E80"/>
    <mergeCell ref="F75:F80"/>
    <mergeCell ref="G75:G80"/>
    <mergeCell ref="H75:H80"/>
    <mergeCell ref="N75:N80"/>
    <mergeCell ref="A68:A74"/>
    <mergeCell ref="B68:C74"/>
    <mergeCell ref="D68:E74"/>
    <mergeCell ref="F68:F74"/>
    <mergeCell ref="G68:G74"/>
    <mergeCell ref="H68:H74"/>
    <mergeCell ref="B104:C104"/>
    <mergeCell ref="D104:F104"/>
    <mergeCell ref="X104:Z104"/>
    <mergeCell ref="N93:N103"/>
    <mergeCell ref="AJ81:AJ86"/>
    <mergeCell ref="AP81:AP86"/>
    <mergeCell ref="AJ87:AJ92"/>
    <mergeCell ref="AP87:AP92"/>
    <mergeCell ref="AP93:AP103"/>
    <mergeCell ref="P93:P103"/>
    <mergeCell ref="Z93:Z103"/>
    <mergeCell ref="AF93:AF103"/>
    <mergeCell ref="AG93:AG103"/>
    <mergeCell ref="N87:N92"/>
    <mergeCell ref="A93:A103"/>
    <mergeCell ref="B93:C103"/>
    <mergeCell ref="D93:E103"/>
    <mergeCell ref="F93:F103"/>
    <mergeCell ref="G93:G103"/>
    <mergeCell ref="H93:H103"/>
    <mergeCell ref="A81:A86"/>
    <mergeCell ref="B81:C86"/>
    <mergeCell ref="D81:E86"/>
    <mergeCell ref="F81:F86"/>
    <mergeCell ref="G81:G86"/>
    <mergeCell ref="H81:H86"/>
    <mergeCell ref="A87:A92"/>
    <mergeCell ref="B87:C92"/>
    <mergeCell ref="D87:E92"/>
    <mergeCell ref="F87:F92"/>
    <mergeCell ref="G87:G92"/>
    <mergeCell ref="H87:H92"/>
    <mergeCell ref="AQ81:AQ86"/>
    <mergeCell ref="O81:O86"/>
    <mergeCell ref="P81:P86"/>
    <mergeCell ref="Z81:Z86"/>
    <mergeCell ref="AF81:AF86"/>
    <mergeCell ref="AG81:AG86"/>
    <mergeCell ref="AH81:AH86"/>
    <mergeCell ref="AI81:AI86"/>
    <mergeCell ref="N81:N86"/>
    <mergeCell ref="AQ93:AQ103"/>
    <mergeCell ref="AK104:AN104"/>
    <mergeCell ref="AQ87:AQ92"/>
    <mergeCell ref="O87:O92"/>
    <mergeCell ref="P87:P92"/>
    <mergeCell ref="Z87:Z92"/>
    <mergeCell ref="AF87:AF92"/>
    <mergeCell ref="AG87:AG92"/>
    <mergeCell ref="AH87:AH92"/>
    <mergeCell ref="AI87:AI92"/>
    <mergeCell ref="AH93:AH103"/>
    <mergeCell ref="AI93:AI103"/>
    <mergeCell ref="AJ93:AJ103"/>
  </mergeCells>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48036-C243-47CC-BF97-0BBECBD44620}">
  <dimension ref="A1:CT303"/>
  <sheetViews>
    <sheetView showGridLines="0" workbookViewId="0">
      <pane ySplit="12" topLeftCell="A13" activePane="bottomLeft" state="frozen"/>
      <selection pane="bottomLeft" activeCell="F13" sqref="F13"/>
    </sheetView>
  </sheetViews>
  <sheetFormatPr baseColWidth="10" defaultColWidth="14.44140625" defaultRowHeight="15" customHeight="1" outlineLevelCol="1"/>
  <cols>
    <col min="1" max="1" width="4.109375" customWidth="1"/>
    <col min="2" max="2" width="25.109375" customWidth="1"/>
    <col min="3" max="3" width="11.5546875" customWidth="1"/>
    <col min="4" max="4" width="15.44140625"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18.44140625" customWidth="1"/>
    <col min="15" max="15" width="18.6640625" customWidth="1"/>
    <col min="16" max="16" width="19.33203125" customWidth="1"/>
    <col min="17" max="20" width="17.33203125"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23.66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5042" t="s">
        <v>0</v>
      </c>
      <c r="B1" s="4514"/>
      <c r="C1" s="4514"/>
      <c r="D1" s="4514"/>
      <c r="E1" s="4514"/>
      <c r="F1" s="4514"/>
      <c r="G1" s="504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c r="AT1" s="2"/>
      <c r="AU1" s="2"/>
      <c r="AV1" s="2"/>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3"/>
      <c r="CC1" s="3"/>
      <c r="CD1" s="3"/>
      <c r="CE1" s="3"/>
      <c r="CF1" s="3"/>
      <c r="CG1" s="3"/>
      <c r="CH1" s="3"/>
      <c r="CI1" s="3"/>
      <c r="CJ1" s="3"/>
      <c r="CK1" s="3"/>
      <c r="CL1" s="3"/>
      <c r="CM1" s="3"/>
      <c r="CN1" s="3"/>
      <c r="CO1" s="3"/>
      <c r="CP1" s="3"/>
      <c r="CQ1" s="3"/>
      <c r="CR1" s="3"/>
      <c r="CS1" s="3"/>
      <c r="CT1" s="3"/>
    </row>
    <row r="2" spans="1:98" ht="14.25" customHeight="1">
      <c r="A2" s="5044" t="s">
        <v>1</v>
      </c>
      <c r="B2" s="5045"/>
      <c r="C2" s="312">
        <v>2024</v>
      </c>
      <c r="D2" s="312"/>
      <c r="E2" s="5077" t="s">
        <v>2</v>
      </c>
      <c r="F2" s="313" t="s">
        <v>3</v>
      </c>
      <c r="G2" s="314"/>
      <c r="H2" s="8"/>
      <c r="I2" s="9"/>
      <c r="J2" s="9"/>
      <c r="K2" s="9"/>
      <c r="L2" s="9"/>
      <c r="M2" s="9"/>
      <c r="N2" s="9"/>
      <c r="O2" s="9"/>
      <c r="P2" s="9"/>
      <c r="Q2" s="9"/>
      <c r="R2" s="9"/>
      <c r="S2" s="9"/>
      <c r="T2" s="9"/>
      <c r="U2" s="9"/>
      <c r="V2" s="9"/>
      <c r="W2" s="10"/>
      <c r="X2" s="5050"/>
      <c r="Y2" s="5051"/>
      <c r="Z2" s="5051"/>
      <c r="AA2" s="10"/>
      <c r="AB2" s="10"/>
      <c r="AC2" s="10"/>
      <c r="AD2" s="10"/>
      <c r="AE2" s="11"/>
      <c r="AF2" s="11"/>
      <c r="AG2" s="11"/>
      <c r="AH2" s="11"/>
      <c r="AI2" s="11"/>
      <c r="AJ2" s="11"/>
      <c r="AK2" s="11"/>
      <c r="AL2" s="11"/>
      <c r="AM2" s="11"/>
      <c r="AN2" s="11"/>
      <c r="AO2" s="11"/>
      <c r="AP2" s="12"/>
      <c r="AQ2" s="12"/>
      <c r="AR2" s="11"/>
      <c r="AS2" s="11"/>
      <c r="AT2" s="11"/>
      <c r="AU2" s="11"/>
      <c r="AV2" s="11"/>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9"/>
      <c r="CB2" s="13"/>
      <c r="CC2" s="13"/>
      <c r="CD2" s="13"/>
      <c r="CE2" s="13"/>
      <c r="CF2" s="13"/>
      <c r="CG2" s="13"/>
      <c r="CH2" s="13"/>
      <c r="CI2" s="13"/>
      <c r="CJ2" s="13"/>
      <c r="CK2" s="13"/>
      <c r="CL2" s="13"/>
      <c r="CM2" s="13"/>
      <c r="CN2" s="13"/>
      <c r="CO2" s="13"/>
      <c r="CP2" s="13"/>
      <c r="CQ2" s="13"/>
      <c r="CR2" s="13"/>
      <c r="CS2" s="13"/>
      <c r="CT2" s="13"/>
    </row>
    <row r="3" spans="1:98" ht="14.25" customHeight="1">
      <c r="A3" s="5046"/>
      <c r="B3" s="5047"/>
      <c r="C3" s="315">
        <v>2025</v>
      </c>
      <c r="D3" s="315" t="s">
        <v>4</v>
      </c>
      <c r="E3" s="5049"/>
      <c r="F3" s="316" t="s">
        <v>5</v>
      </c>
      <c r="G3" s="317"/>
      <c r="H3" s="17"/>
      <c r="I3" s="10"/>
      <c r="J3" s="10"/>
      <c r="K3" s="10"/>
      <c r="L3" s="10"/>
      <c r="M3" s="10"/>
      <c r="N3" s="10"/>
      <c r="O3" s="10"/>
      <c r="P3" s="10"/>
      <c r="Q3" s="10"/>
      <c r="R3" s="10"/>
      <c r="S3" s="10"/>
      <c r="T3" s="10"/>
      <c r="U3" s="10"/>
      <c r="V3" s="10"/>
      <c r="W3" s="10"/>
      <c r="X3" s="10"/>
      <c r="Y3" s="10"/>
      <c r="Z3" s="10"/>
      <c r="AA3" s="10"/>
      <c r="AB3" s="10"/>
      <c r="AC3" s="10"/>
      <c r="AD3" s="10"/>
      <c r="AE3" s="11"/>
      <c r="AF3" s="11"/>
      <c r="AG3" s="11"/>
      <c r="AH3" s="11"/>
      <c r="AI3" s="11"/>
      <c r="AJ3" s="11"/>
      <c r="AK3" s="11"/>
      <c r="AL3" s="11"/>
      <c r="AM3" s="11"/>
      <c r="AN3" s="11"/>
      <c r="AO3" s="11"/>
      <c r="AP3" s="12"/>
      <c r="AQ3" s="12"/>
      <c r="AR3" s="11"/>
      <c r="AS3" s="11"/>
      <c r="AT3" s="11"/>
      <c r="AU3" s="11"/>
      <c r="AV3" s="11"/>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9"/>
      <c r="CB3" s="13"/>
      <c r="CC3" s="13"/>
      <c r="CD3" s="13"/>
      <c r="CE3" s="13"/>
      <c r="CF3" s="13"/>
      <c r="CG3" s="13"/>
      <c r="CH3" s="13"/>
      <c r="CI3" s="13"/>
      <c r="CJ3" s="13"/>
      <c r="CK3" s="13"/>
      <c r="CL3" s="13"/>
      <c r="CM3" s="13"/>
      <c r="CN3" s="13"/>
      <c r="CO3" s="13"/>
      <c r="CP3" s="13"/>
      <c r="CQ3" s="13"/>
      <c r="CR3" s="13"/>
      <c r="CS3" s="13"/>
      <c r="CT3" s="13"/>
    </row>
    <row r="4" spans="1:98" ht="14.25" customHeight="1">
      <c r="A4" s="5046"/>
      <c r="B4" s="5047"/>
      <c r="C4" s="315">
        <v>2026</v>
      </c>
      <c r="D4" s="315"/>
      <c r="E4" s="5049"/>
      <c r="F4" s="316" t="s">
        <v>7</v>
      </c>
      <c r="G4" s="317"/>
      <c r="H4" s="17"/>
      <c r="I4" s="10"/>
      <c r="J4" s="10"/>
      <c r="K4" s="10"/>
      <c r="L4" s="10"/>
      <c r="M4" s="10"/>
      <c r="N4" s="10"/>
      <c r="O4" s="10"/>
      <c r="P4" s="10"/>
      <c r="Q4" s="10"/>
      <c r="R4" s="10"/>
      <c r="S4" s="10"/>
      <c r="T4" s="10"/>
      <c r="U4" s="10"/>
      <c r="V4" s="10"/>
      <c r="W4" s="10"/>
      <c r="X4" s="10"/>
      <c r="Y4" s="10"/>
      <c r="Z4" s="10"/>
      <c r="AA4" s="10"/>
      <c r="AB4" s="10"/>
      <c r="AC4" s="10"/>
      <c r="AD4" s="10"/>
      <c r="AE4" s="11"/>
      <c r="AF4" s="11"/>
      <c r="AG4" s="11"/>
      <c r="AH4" s="11"/>
      <c r="AI4" s="11"/>
      <c r="AJ4" s="11"/>
      <c r="AK4" s="11"/>
      <c r="AL4" s="11"/>
      <c r="AM4" s="11"/>
      <c r="AN4" s="11"/>
      <c r="AO4" s="11"/>
      <c r="AP4" s="12"/>
      <c r="AQ4" s="12"/>
      <c r="AR4" s="11"/>
      <c r="AS4" s="11"/>
      <c r="AT4" s="11"/>
      <c r="AU4" s="11"/>
      <c r="AV4" s="11"/>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9"/>
      <c r="CB4" s="13"/>
      <c r="CC4" s="13"/>
      <c r="CD4" s="13"/>
      <c r="CE4" s="13"/>
      <c r="CF4" s="13"/>
      <c r="CG4" s="13"/>
      <c r="CH4" s="13"/>
      <c r="CI4" s="13"/>
      <c r="CJ4" s="13"/>
      <c r="CK4" s="13"/>
      <c r="CL4" s="13"/>
      <c r="CM4" s="13"/>
      <c r="CN4" s="13"/>
      <c r="CO4" s="13"/>
      <c r="CP4" s="13"/>
      <c r="CQ4" s="13"/>
      <c r="CR4" s="13"/>
      <c r="CS4" s="13"/>
      <c r="CT4" s="13"/>
    </row>
    <row r="5" spans="1:98" ht="14.25" customHeight="1" thickBot="1">
      <c r="A5" s="5046"/>
      <c r="B5" s="5047"/>
      <c r="C5" s="318">
        <v>2027</v>
      </c>
      <c r="D5" s="318"/>
      <c r="E5" s="5049"/>
      <c r="F5" s="319" t="s">
        <v>8</v>
      </c>
      <c r="G5" s="320" t="s">
        <v>4</v>
      </c>
      <c r="H5" s="17"/>
      <c r="I5" s="10"/>
      <c r="J5" s="10"/>
      <c r="K5" s="10"/>
      <c r="L5" s="10"/>
      <c r="M5" s="10"/>
      <c r="N5" s="10"/>
      <c r="O5" s="10"/>
      <c r="P5" s="10"/>
      <c r="Q5" s="10"/>
      <c r="R5" s="10"/>
      <c r="S5" s="10"/>
      <c r="T5" s="10"/>
      <c r="U5" s="10"/>
      <c r="V5" s="10"/>
      <c r="W5" s="10"/>
      <c r="X5" s="10"/>
      <c r="Y5" s="10"/>
      <c r="Z5" s="10"/>
      <c r="AA5" s="10"/>
      <c r="AB5" s="10"/>
      <c r="AC5" s="10"/>
      <c r="AD5" s="10"/>
      <c r="AE5" s="11"/>
      <c r="AF5" s="11"/>
      <c r="AG5" s="11"/>
      <c r="AH5" s="11"/>
      <c r="AI5" s="11"/>
      <c r="AJ5" s="11"/>
      <c r="AK5" s="11"/>
      <c r="AL5" s="11"/>
      <c r="AM5" s="11"/>
      <c r="AN5" s="11"/>
      <c r="AO5" s="11"/>
      <c r="AP5" s="12"/>
      <c r="AQ5" s="12"/>
      <c r="AR5" s="11"/>
      <c r="AS5" s="11"/>
      <c r="AT5" s="11"/>
      <c r="AU5" s="11"/>
      <c r="AV5" s="11"/>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9"/>
      <c r="CB5" s="13"/>
      <c r="CC5" s="13"/>
      <c r="CD5" s="13"/>
      <c r="CE5" s="13"/>
      <c r="CF5" s="13"/>
      <c r="CG5" s="13"/>
      <c r="CH5" s="13"/>
      <c r="CI5" s="13"/>
      <c r="CJ5" s="13"/>
      <c r="CK5" s="13"/>
      <c r="CL5" s="13"/>
      <c r="CM5" s="13"/>
      <c r="CN5" s="13"/>
      <c r="CO5" s="13"/>
      <c r="CP5" s="13"/>
      <c r="CQ5" s="13"/>
      <c r="CR5" s="13"/>
      <c r="CS5" s="13"/>
      <c r="CT5" s="13"/>
    </row>
    <row r="6" spans="1:98" ht="14.25" customHeight="1">
      <c r="A6" s="5413" t="s">
        <v>9</v>
      </c>
      <c r="B6" s="5053"/>
      <c r="C6" s="5414" t="s">
        <v>366</v>
      </c>
      <c r="D6" s="5020"/>
      <c r="E6" s="5020"/>
      <c r="F6" s="5020"/>
      <c r="G6" s="5021"/>
      <c r="H6" s="497"/>
      <c r="I6" s="498"/>
      <c r="J6" s="498"/>
      <c r="K6" s="498"/>
      <c r="L6" s="498"/>
      <c r="M6" s="498"/>
      <c r="N6" s="498"/>
      <c r="O6" s="498"/>
      <c r="P6" s="498"/>
      <c r="Q6" s="498"/>
      <c r="R6" s="498"/>
      <c r="S6" s="498"/>
      <c r="T6" s="498"/>
      <c r="U6" s="498"/>
      <c r="V6" s="498"/>
      <c r="W6" s="12"/>
      <c r="X6" s="12"/>
      <c r="Y6" s="12"/>
      <c r="Z6" s="12"/>
      <c r="AA6" s="12"/>
      <c r="AB6" s="12"/>
      <c r="AC6" s="12"/>
      <c r="AD6" s="12"/>
      <c r="AE6" s="12"/>
      <c r="AF6" s="12"/>
      <c r="AG6" s="12"/>
      <c r="AH6" s="12"/>
      <c r="AI6" s="12"/>
      <c r="AJ6" s="12"/>
      <c r="AK6" s="12"/>
      <c r="AL6" s="12"/>
      <c r="AM6" s="12"/>
      <c r="AN6" s="12"/>
      <c r="AO6" s="12"/>
      <c r="AP6" s="12"/>
      <c r="AQ6" s="12"/>
      <c r="AR6" s="11"/>
      <c r="AS6" s="11"/>
      <c r="AT6" s="11"/>
      <c r="AU6" s="11"/>
      <c r="AV6" s="11"/>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9"/>
      <c r="CB6" s="13"/>
      <c r="CC6" s="13"/>
      <c r="CD6" s="13"/>
      <c r="CE6" s="13"/>
      <c r="CF6" s="13"/>
      <c r="CG6" s="13"/>
      <c r="CH6" s="13"/>
      <c r="CI6" s="13"/>
      <c r="CJ6" s="13"/>
      <c r="CK6" s="13"/>
      <c r="CL6" s="13"/>
      <c r="CM6" s="13"/>
      <c r="CN6" s="13"/>
      <c r="CO6" s="13"/>
      <c r="CP6" s="13"/>
      <c r="CQ6" s="13"/>
      <c r="CR6" s="13"/>
      <c r="CS6" s="13"/>
      <c r="CT6" s="13"/>
    </row>
    <row r="7" spans="1:98" ht="14.25" customHeight="1">
      <c r="A7" s="5415" t="s">
        <v>11</v>
      </c>
      <c r="B7" s="5031"/>
      <c r="C7" s="5416" t="s">
        <v>367</v>
      </c>
      <c r="D7" s="5032"/>
      <c r="E7" s="5032"/>
      <c r="F7" s="5032"/>
      <c r="G7" s="5033"/>
      <c r="H7" s="497"/>
      <c r="I7" s="498"/>
      <c r="J7" s="498"/>
      <c r="K7" s="498"/>
      <c r="L7" s="498"/>
      <c r="M7" s="498"/>
      <c r="N7" s="498"/>
      <c r="O7" s="498"/>
      <c r="P7" s="498"/>
      <c r="Q7" s="498"/>
      <c r="R7" s="498"/>
      <c r="S7" s="498"/>
      <c r="T7" s="498"/>
      <c r="U7" s="498"/>
      <c r="V7" s="498"/>
      <c r="W7" s="12"/>
      <c r="X7" s="12"/>
      <c r="Y7" s="12"/>
      <c r="Z7" s="12"/>
      <c r="AA7" s="12"/>
      <c r="AB7" s="12"/>
      <c r="AC7" s="12"/>
      <c r="AD7" s="12"/>
      <c r="AE7" s="12"/>
      <c r="AF7" s="12"/>
      <c r="AG7" s="12"/>
      <c r="AH7" s="12"/>
      <c r="AI7" s="12"/>
      <c r="AJ7" s="12"/>
      <c r="AK7" s="12"/>
      <c r="AL7" s="12"/>
      <c r="AM7" s="12"/>
      <c r="AN7" s="12"/>
      <c r="AO7" s="12"/>
      <c r="AP7" s="12"/>
      <c r="AQ7" s="12"/>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9"/>
      <c r="CB7" s="13"/>
      <c r="CC7" s="13"/>
      <c r="CD7" s="13"/>
      <c r="CE7" s="13"/>
      <c r="CF7" s="13"/>
      <c r="CG7" s="13"/>
      <c r="CH7" s="13"/>
      <c r="CI7" s="13"/>
      <c r="CJ7" s="13"/>
      <c r="CK7" s="13"/>
      <c r="CL7" s="13"/>
      <c r="CM7" s="13"/>
      <c r="CN7" s="13"/>
      <c r="CO7" s="13"/>
      <c r="CP7" s="13"/>
      <c r="CQ7" s="13"/>
      <c r="CR7" s="13"/>
      <c r="CS7" s="13"/>
      <c r="CT7" s="13"/>
    </row>
    <row r="8" spans="1:98" ht="14.25" customHeight="1" thickBot="1">
      <c r="A8" s="5417" t="s">
        <v>12</v>
      </c>
      <c r="B8" s="5035"/>
      <c r="C8" s="5418">
        <v>45790</v>
      </c>
      <c r="D8" s="5037"/>
      <c r="E8" s="5037"/>
      <c r="F8" s="5037"/>
      <c r="G8" s="5038"/>
      <c r="H8" s="498"/>
      <c r="I8" s="498"/>
      <c r="J8" s="498"/>
      <c r="K8" s="498"/>
      <c r="L8" s="498"/>
      <c r="M8" s="498"/>
      <c r="N8" s="498"/>
      <c r="O8" s="498"/>
      <c r="P8" s="498"/>
      <c r="Q8" s="498"/>
      <c r="R8" s="498"/>
      <c r="S8" s="498"/>
      <c r="T8" s="498"/>
      <c r="U8" s="498"/>
      <c r="V8" s="498"/>
      <c r="W8" s="12"/>
      <c r="X8" s="12"/>
      <c r="Y8" s="12"/>
      <c r="Z8" s="12"/>
      <c r="AA8" s="12"/>
      <c r="AB8" s="12"/>
      <c r="AC8" s="12"/>
      <c r="AD8" s="12"/>
      <c r="AE8" s="12"/>
      <c r="AF8" s="12"/>
      <c r="AG8" s="12"/>
      <c r="AH8" s="12"/>
      <c r="AI8" s="12"/>
      <c r="AJ8" s="12"/>
      <c r="AK8" s="12"/>
      <c r="AL8" s="12"/>
      <c r="AM8" s="12"/>
      <c r="AN8" s="12"/>
      <c r="AO8" s="12"/>
      <c r="AP8" s="12"/>
      <c r="AQ8" s="12"/>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9"/>
      <c r="CB8" s="13"/>
      <c r="CC8" s="13"/>
      <c r="CD8" s="13"/>
      <c r="CE8" s="13"/>
      <c r="CF8" s="13"/>
      <c r="CG8" s="13"/>
      <c r="CH8" s="13"/>
      <c r="CI8" s="13"/>
      <c r="CJ8" s="13"/>
      <c r="CK8" s="13"/>
      <c r="CL8" s="13"/>
      <c r="CM8" s="13"/>
      <c r="CN8" s="13"/>
      <c r="CO8" s="13"/>
      <c r="CP8" s="13"/>
      <c r="CQ8" s="13"/>
      <c r="CR8" s="13"/>
      <c r="CS8" s="13"/>
      <c r="CT8" s="13"/>
    </row>
    <row r="9" spans="1:98" ht="14.25" customHeight="1" thickBot="1">
      <c r="A9" s="22"/>
      <c r="B9" s="22"/>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3"/>
      <c r="AS9" s="5039" t="s">
        <v>13</v>
      </c>
      <c r="AT9" s="5020"/>
      <c r="AU9" s="5020"/>
      <c r="AV9" s="5020"/>
      <c r="AW9" s="5020"/>
      <c r="AX9" s="5020"/>
      <c r="AY9" s="5020"/>
      <c r="AZ9" s="5020"/>
      <c r="BA9" s="5020"/>
      <c r="BB9" s="5020"/>
      <c r="BC9" s="5020"/>
      <c r="BD9" s="5020"/>
      <c r="BE9" s="5020"/>
      <c r="BF9" s="5020"/>
      <c r="BG9" s="5020"/>
      <c r="BH9" s="5020"/>
      <c r="BI9" s="5020"/>
      <c r="BJ9" s="5020"/>
      <c r="BK9" s="5020"/>
      <c r="BL9" s="5020"/>
      <c r="BM9" s="5020"/>
      <c r="BN9" s="5020"/>
      <c r="BO9" s="5020"/>
      <c r="BP9" s="5020"/>
      <c r="BQ9" s="5020"/>
      <c r="BR9" s="5020"/>
      <c r="BS9" s="5020"/>
      <c r="BT9" s="5020"/>
      <c r="BU9" s="5020"/>
      <c r="BV9" s="5020"/>
      <c r="BW9" s="5020"/>
      <c r="BX9" s="5020"/>
      <c r="BY9" s="5020"/>
      <c r="BZ9" s="5020"/>
      <c r="CA9" s="5021"/>
      <c r="CB9" s="3"/>
      <c r="CC9" s="5039" t="s">
        <v>13</v>
      </c>
      <c r="CD9" s="5020"/>
      <c r="CE9" s="5020"/>
      <c r="CF9" s="5020"/>
      <c r="CG9" s="5021"/>
      <c r="CH9" s="3"/>
      <c r="CI9" s="3"/>
      <c r="CJ9" s="3"/>
      <c r="CK9" s="3"/>
      <c r="CL9" s="3"/>
      <c r="CM9" s="3"/>
      <c r="CN9" s="3"/>
      <c r="CO9" s="3"/>
      <c r="CP9" s="3"/>
      <c r="CQ9" s="3"/>
      <c r="CR9" s="3"/>
      <c r="CS9" s="3"/>
      <c r="CT9" s="3"/>
    </row>
    <row r="10" spans="1:98" ht="20.25" customHeight="1">
      <c r="A10" s="5422" t="s">
        <v>14</v>
      </c>
      <c r="B10" s="5020"/>
      <c r="C10" s="5020"/>
      <c r="D10" s="5020"/>
      <c r="E10" s="5020"/>
      <c r="F10" s="5020"/>
      <c r="G10" s="5020"/>
      <c r="H10" s="5020"/>
      <c r="I10" s="5020"/>
      <c r="J10" s="5020"/>
      <c r="K10" s="5020"/>
      <c r="L10" s="5020"/>
      <c r="M10" s="5020"/>
      <c r="N10" s="5020"/>
      <c r="O10" s="5020"/>
      <c r="P10" s="5020"/>
      <c r="Q10" s="5020"/>
      <c r="R10" s="5020"/>
      <c r="S10" s="5020"/>
      <c r="T10" s="5021"/>
      <c r="U10" s="499"/>
      <c r="V10" s="5422" t="s">
        <v>15</v>
      </c>
      <c r="W10" s="5020"/>
      <c r="X10" s="5020"/>
      <c r="Y10" s="5020"/>
      <c r="Z10" s="5020"/>
      <c r="AA10" s="5020"/>
      <c r="AB10" s="5020"/>
      <c r="AC10" s="5020"/>
      <c r="AD10" s="5021"/>
      <c r="AE10" s="22"/>
      <c r="AF10" s="5422" t="s">
        <v>16</v>
      </c>
      <c r="AG10" s="5020"/>
      <c r="AH10" s="5020"/>
      <c r="AI10" s="5020"/>
      <c r="AJ10" s="5020"/>
      <c r="AK10" s="5020"/>
      <c r="AL10" s="5020"/>
      <c r="AM10" s="5020"/>
      <c r="AN10" s="5021"/>
      <c r="AO10" s="499"/>
      <c r="AP10" s="5422" t="s">
        <v>17</v>
      </c>
      <c r="AQ10" s="5021"/>
      <c r="AR10" s="3"/>
      <c r="AS10" s="5094" t="s">
        <v>18</v>
      </c>
      <c r="AT10" s="5032"/>
      <c r="AU10" s="5032"/>
      <c r="AV10" s="5032"/>
      <c r="AW10" s="5032"/>
      <c r="AX10" s="5032"/>
      <c r="AY10" s="5032"/>
      <c r="AZ10" s="5032"/>
      <c r="BA10" s="5032"/>
      <c r="BB10" s="5032"/>
      <c r="BC10" s="5032"/>
      <c r="BD10" s="5031"/>
      <c r="BE10" s="5095" t="s">
        <v>19</v>
      </c>
      <c r="BF10" s="5032"/>
      <c r="BG10" s="5032"/>
      <c r="BH10" s="5032"/>
      <c r="BI10" s="5032"/>
      <c r="BJ10" s="5032"/>
      <c r="BK10" s="5032"/>
      <c r="BL10" s="5032"/>
      <c r="BM10" s="5032"/>
      <c r="BN10" s="5032"/>
      <c r="BO10" s="5032"/>
      <c r="BP10" s="5032"/>
      <c r="BQ10" s="5032"/>
      <c r="BR10" s="5031"/>
      <c r="BS10" s="5003" t="s">
        <v>20</v>
      </c>
      <c r="BT10" s="5032"/>
      <c r="BU10" s="5032"/>
      <c r="BV10" s="5032"/>
      <c r="BW10" s="5032"/>
      <c r="BX10" s="5032"/>
      <c r="BY10" s="5032"/>
      <c r="BZ10" s="5032"/>
      <c r="CA10" s="5033"/>
      <c r="CB10" s="3"/>
      <c r="CC10" s="5006" t="s">
        <v>21</v>
      </c>
      <c r="CD10" s="5032"/>
      <c r="CE10" s="5032"/>
      <c r="CF10" s="5032"/>
      <c r="CG10" s="5033"/>
      <c r="CH10" s="3"/>
      <c r="CI10" s="3"/>
      <c r="CJ10" s="3"/>
      <c r="CK10" s="3"/>
      <c r="CL10" s="3"/>
      <c r="CM10" s="3"/>
      <c r="CN10" s="3"/>
      <c r="CO10" s="3"/>
      <c r="CP10" s="3"/>
      <c r="CQ10" s="3"/>
      <c r="CR10" s="3"/>
      <c r="CS10" s="3"/>
      <c r="CT10" s="3"/>
    </row>
    <row r="11" spans="1:98" ht="14.25" customHeight="1">
      <c r="A11" s="500" t="s">
        <v>22</v>
      </c>
      <c r="B11" s="501" t="s">
        <v>23</v>
      </c>
      <c r="C11" s="502"/>
      <c r="D11" s="501" t="s">
        <v>24</v>
      </c>
      <c r="E11" s="503"/>
      <c r="F11" s="5419" t="s">
        <v>25</v>
      </c>
      <c r="G11" s="5031"/>
      <c r="H11" s="504" t="s">
        <v>26</v>
      </c>
      <c r="I11" s="5420" t="s">
        <v>27</v>
      </c>
      <c r="J11" s="5083"/>
      <c r="K11" s="5083"/>
      <c r="L11" s="5084"/>
      <c r="M11" s="505" t="s">
        <v>28</v>
      </c>
      <c r="N11" s="500" t="s">
        <v>29</v>
      </c>
      <c r="O11" s="506" t="s">
        <v>30</v>
      </c>
      <c r="P11" s="504" t="s">
        <v>31</v>
      </c>
      <c r="Q11" s="5421" t="s">
        <v>32</v>
      </c>
      <c r="R11" s="5032"/>
      <c r="S11" s="5032"/>
      <c r="T11" s="5033"/>
      <c r="U11" s="507"/>
      <c r="V11" s="500" t="s">
        <v>33</v>
      </c>
      <c r="W11" s="506" t="s">
        <v>34</v>
      </c>
      <c r="X11" s="506" t="s">
        <v>35</v>
      </c>
      <c r="Y11" s="506" t="s">
        <v>36</v>
      </c>
      <c r="Z11" s="504" t="s">
        <v>37</v>
      </c>
      <c r="AA11" s="5420" t="s">
        <v>38</v>
      </c>
      <c r="AB11" s="5083"/>
      <c r="AC11" s="5083"/>
      <c r="AD11" s="5294"/>
      <c r="AE11" s="507"/>
      <c r="AF11" s="500" t="s">
        <v>39</v>
      </c>
      <c r="AG11" s="506" t="s">
        <v>40</v>
      </c>
      <c r="AH11" s="506" t="s">
        <v>41</v>
      </c>
      <c r="AI11" s="506" t="s">
        <v>42</v>
      </c>
      <c r="AJ11" s="504" t="s">
        <v>43</v>
      </c>
      <c r="AK11" s="5421" t="s">
        <v>44</v>
      </c>
      <c r="AL11" s="5032"/>
      <c r="AM11" s="5032"/>
      <c r="AN11" s="5033"/>
      <c r="AO11" s="507"/>
      <c r="AP11" s="500" t="s">
        <v>45</v>
      </c>
      <c r="AQ11" s="504" t="s">
        <v>46</v>
      </c>
      <c r="AR11" s="28"/>
      <c r="AS11" s="5090" t="s">
        <v>47</v>
      </c>
      <c r="AT11" s="5032"/>
      <c r="AU11" s="5032"/>
      <c r="AV11" s="5031"/>
      <c r="AW11" s="5080" t="s">
        <v>48</v>
      </c>
      <c r="AX11" s="5032"/>
      <c r="AY11" s="5032"/>
      <c r="AZ11" s="5031"/>
      <c r="BA11" s="5080" t="s">
        <v>49</v>
      </c>
      <c r="BB11" s="5032"/>
      <c r="BC11" s="5032"/>
      <c r="BD11" s="5031"/>
      <c r="BE11" s="327" t="s">
        <v>50</v>
      </c>
      <c r="BF11" s="327" t="s">
        <v>51</v>
      </c>
      <c r="BG11" s="5080" t="s">
        <v>52</v>
      </c>
      <c r="BH11" s="5032"/>
      <c r="BI11" s="5032"/>
      <c r="BJ11" s="5031"/>
      <c r="BK11" s="5080" t="s">
        <v>49</v>
      </c>
      <c r="BL11" s="5032"/>
      <c r="BM11" s="5032"/>
      <c r="BN11" s="5031"/>
      <c r="BO11" s="5080" t="s">
        <v>53</v>
      </c>
      <c r="BP11" s="5032"/>
      <c r="BQ11" s="5032"/>
      <c r="BR11" s="5031"/>
      <c r="BS11" s="5027" t="s">
        <v>54</v>
      </c>
      <c r="BT11" s="5032"/>
      <c r="BU11" s="5032"/>
      <c r="BV11" s="5031"/>
      <c r="BW11" s="4968" t="s">
        <v>55</v>
      </c>
      <c r="BX11" s="5032"/>
      <c r="BY11" s="5032"/>
      <c r="BZ11" s="5032"/>
      <c r="CA11" s="5033"/>
      <c r="CB11" s="29"/>
      <c r="CC11" s="5096" t="s">
        <v>56</v>
      </c>
      <c r="CD11" s="5032"/>
      <c r="CE11" s="5032"/>
      <c r="CF11" s="5032"/>
      <c r="CG11" s="5033"/>
      <c r="CH11" s="29"/>
      <c r="CI11" s="29"/>
      <c r="CJ11" s="29"/>
      <c r="CK11" s="29"/>
      <c r="CL11" s="29"/>
      <c r="CM11" s="29"/>
      <c r="CN11" s="29"/>
      <c r="CO11" s="29"/>
      <c r="CP11" s="29"/>
      <c r="CQ11" s="29"/>
      <c r="CR11" s="29"/>
      <c r="CS11" s="29"/>
      <c r="CT11" s="29"/>
    </row>
    <row r="12" spans="1:98" ht="14.25" customHeight="1" thickBot="1">
      <c r="A12" s="508"/>
      <c r="B12" s="509"/>
      <c r="C12" s="510"/>
      <c r="D12" s="511"/>
      <c r="E12" s="512"/>
      <c r="F12" s="513" t="s">
        <v>57</v>
      </c>
      <c r="G12" s="513" t="s">
        <v>58</v>
      </c>
      <c r="H12" s="514"/>
      <c r="I12" s="333" t="s">
        <v>59</v>
      </c>
      <c r="J12" s="334" t="s">
        <v>60</v>
      </c>
      <c r="K12" s="334" t="s">
        <v>61</v>
      </c>
      <c r="L12" s="334" t="s">
        <v>62</v>
      </c>
      <c r="M12" s="514"/>
      <c r="N12" s="515"/>
      <c r="O12" s="516"/>
      <c r="P12" s="517"/>
      <c r="Q12" s="518" t="s">
        <v>59</v>
      </c>
      <c r="R12" s="519" t="s">
        <v>60</v>
      </c>
      <c r="S12" s="519" t="s">
        <v>61</v>
      </c>
      <c r="T12" s="519" t="s">
        <v>62</v>
      </c>
      <c r="U12" s="507"/>
      <c r="V12" s="508"/>
      <c r="W12" s="520"/>
      <c r="X12" s="520"/>
      <c r="Y12" s="520"/>
      <c r="Z12" s="514"/>
      <c r="AA12" s="518" t="s">
        <v>59</v>
      </c>
      <c r="AB12" s="519" t="s">
        <v>60</v>
      </c>
      <c r="AC12" s="519" t="s">
        <v>61</v>
      </c>
      <c r="AD12" s="521" t="s">
        <v>62</v>
      </c>
      <c r="AE12" s="507"/>
      <c r="AF12" s="508"/>
      <c r="AG12" s="520"/>
      <c r="AH12" s="520"/>
      <c r="AI12" s="520"/>
      <c r="AJ12" s="514"/>
      <c r="AK12" s="518" t="s">
        <v>59</v>
      </c>
      <c r="AL12" s="519" t="s">
        <v>60</v>
      </c>
      <c r="AM12" s="519" t="s">
        <v>61</v>
      </c>
      <c r="AN12" s="521" t="s">
        <v>62</v>
      </c>
      <c r="AO12" s="507"/>
      <c r="AP12" s="508"/>
      <c r="AQ12" s="514"/>
      <c r="AR12" s="28"/>
      <c r="AS12" s="340" t="s">
        <v>59</v>
      </c>
      <c r="AT12" s="341" t="s">
        <v>60</v>
      </c>
      <c r="AU12" s="341" t="s">
        <v>61</v>
      </c>
      <c r="AV12" s="342" t="s">
        <v>62</v>
      </c>
      <c r="AW12" s="341" t="s">
        <v>59</v>
      </c>
      <c r="AX12" s="341" t="s">
        <v>60</v>
      </c>
      <c r="AY12" s="341" t="s">
        <v>61</v>
      </c>
      <c r="AZ12" s="341" t="s">
        <v>62</v>
      </c>
      <c r="BA12" s="341" t="s">
        <v>59</v>
      </c>
      <c r="BB12" s="341" t="s">
        <v>60</v>
      </c>
      <c r="BC12" s="341" t="s">
        <v>61</v>
      </c>
      <c r="BD12" s="341" t="s">
        <v>62</v>
      </c>
      <c r="BE12" s="39"/>
      <c r="BF12" s="39"/>
      <c r="BG12" s="341" t="s">
        <v>59</v>
      </c>
      <c r="BH12" s="341" t="s">
        <v>60</v>
      </c>
      <c r="BI12" s="341" t="s">
        <v>61</v>
      </c>
      <c r="BJ12" s="341" t="s">
        <v>62</v>
      </c>
      <c r="BK12" s="341" t="s">
        <v>59</v>
      </c>
      <c r="BL12" s="341" t="s">
        <v>60</v>
      </c>
      <c r="BM12" s="341" t="s">
        <v>61</v>
      </c>
      <c r="BN12" s="341" t="s">
        <v>62</v>
      </c>
      <c r="BO12" s="343" t="s">
        <v>59</v>
      </c>
      <c r="BP12" s="343" t="s">
        <v>60</v>
      </c>
      <c r="BQ12" s="343" t="s">
        <v>61</v>
      </c>
      <c r="BR12" s="343" t="s">
        <v>62</v>
      </c>
      <c r="BS12" s="344" t="s">
        <v>59</v>
      </c>
      <c r="BT12" s="344" t="s">
        <v>60</v>
      </c>
      <c r="BU12" s="344" t="s">
        <v>61</v>
      </c>
      <c r="BV12" s="344" t="s">
        <v>62</v>
      </c>
      <c r="BW12" s="345" t="s">
        <v>59</v>
      </c>
      <c r="BX12" s="345" t="s">
        <v>60</v>
      </c>
      <c r="BY12" s="345" t="s">
        <v>61</v>
      </c>
      <c r="BZ12" s="345" t="s">
        <v>62</v>
      </c>
      <c r="CA12" s="346" t="s">
        <v>63</v>
      </c>
      <c r="CB12" s="29"/>
      <c r="CC12" s="41" t="s">
        <v>59</v>
      </c>
      <c r="CD12" s="347" t="s">
        <v>60</v>
      </c>
      <c r="CE12" s="347" t="s">
        <v>61</v>
      </c>
      <c r="CF12" s="347" t="s">
        <v>62</v>
      </c>
      <c r="CG12" s="348" t="s">
        <v>63</v>
      </c>
      <c r="CH12" s="29"/>
      <c r="CI12" s="29"/>
      <c r="CJ12" s="29"/>
      <c r="CK12" s="29"/>
      <c r="CL12" s="29"/>
      <c r="CM12" s="29"/>
      <c r="CN12" s="29"/>
      <c r="CO12" s="29"/>
      <c r="CP12" s="29"/>
      <c r="CQ12" s="29"/>
      <c r="CR12" s="29"/>
      <c r="CS12" s="29"/>
      <c r="CT12" s="29"/>
    </row>
    <row r="13" spans="1:98" ht="97.2" thickBot="1">
      <c r="A13" s="522">
        <v>1</v>
      </c>
      <c r="B13" s="523" t="s">
        <v>368</v>
      </c>
      <c r="C13" s="524"/>
      <c r="D13" s="525">
        <v>202400000001808</v>
      </c>
      <c r="E13" s="526"/>
      <c r="F13" s="527" t="s">
        <v>273</v>
      </c>
      <c r="G13" s="528">
        <v>50000</v>
      </c>
      <c r="H13" s="359" t="s">
        <v>369</v>
      </c>
      <c r="I13" s="529"/>
      <c r="J13" s="530"/>
      <c r="K13" s="530"/>
      <c r="L13" s="530"/>
      <c r="M13" s="531"/>
      <c r="N13" s="532">
        <f>+P13+P15</f>
        <v>612357775</v>
      </c>
      <c r="O13" s="533" t="s">
        <v>91</v>
      </c>
      <c r="P13" s="534">
        <v>480000000</v>
      </c>
      <c r="Q13" s="535">
        <v>0</v>
      </c>
      <c r="R13" s="536"/>
      <c r="S13" s="536"/>
      <c r="T13" s="537"/>
      <c r="U13" s="217"/>
      <c r="V13" s="538">
        <v>1</v>
      </c>
      <c r="W13" s="527" t="s">
        <v>370</v>
      </c>
      <c r="X13" s="539">
        <v>45689</v>
      </c>
      <c r="Y13" s="539">
        <v>45703</v>
      </c>
      <c r="Z13" s="540" t="s">
        <v>371</v>
      </c>
      <c r="AA13" s="541">
        <v>1</v>
      </c>
      <c r="AB13" s="542"/>
      <c r="AC13" s="542"/>
      <c r="AD13" s="543"/>
      <c r="AE13" s="140"/>
      <c r="AF13" s="357" t="s">
        <v>260</v>
      </c>
      <c r="AG13" s="354" t="s">
        <v>372</v>
      </c>
      <c r="AH13" s="527" t="s">
        <v>373</v>
      </c>
      <c r="AI13" s="358" t="s">
        <v>73</v>
      </c>
      <c r="AJ13" s="544">
        <v>9</v>
      </c>
      <c r="AK13" s="545">
        <v>0</v>
      </c>
      <c r="AL13" s="546"/>
      <c r="AM13" s="546"/>
      <c r="AN13" s="547"/>
      <c r="AO13" s="22"/>
      <c r="AP13" s="548" t="s">
        <v>97</v>
      </c>
      <c r="AQ13" s="356" t="s">
        <v>356</v>
      </c>
      <c r="AR13" s="52"/>
      <c r="AS13" s="82">
        <f t="shared" ref="AS13:AS267" si="0">+I13/G13</f>
        <v>0</v>
      </c>
      <c r="AT13" s="83">
        <f t="shared" ref="AT13:AT267" si="1">+J13/G13</f>
        <v>0</v>
      </c>
      <c r="AU13" s="83">
        <f t="shared" ref="AU13:AU267" si="2">+K13/G13</f>
        <v>0</v>
      </c>
      <c r="AV13" s="83">
        <f t="shared" ref="AV13:AV267" si="3">+L13/G13</f>
        <v>0</v>
      </c>
      <c r="AW13" s="84">
        <f t="shared" ref="AW13:AW22" si="4">+AA13/COUNTIF(W13,"*")</f>
        <v>1</v>
      </c>
      <c r="AX13" s="84">
        <f t="shared" ref="AX13:AX22" si="5">+AB13/COUNTIF(W13,"*")</f>
        <v>0</v>
      </c>
      <c r="AY13" s="84">
        <f t="shared" ref="AY13:AY22" si="6">+AC13/COUNTIF(W13,"*")</f>
        <v>0</v>
      </c>
      <c r="AZ13" s="84" t="e">
        <f t="shared" ref="AZ13:AZ267" si="7">+AD13/COUNTIF(AD13,"*")</f>
        <v>#DIV/0!</v>
      </c>
      <c r="BA13" s="85">
        <f t="shared" ref="BA13:BA267" si="8">+AK13/AJ13</f>
        <v>0</v>
      </c>
      <c r="BB13" s="85">
        <f t="shared" ref="BB13:BB267" si="9">+AL13/AJ13</f>
        <v>0</v>
      </c>
      <c r="BC13" s="85">
        <f t="shared" ref="BC13:BC267" si="10">+AM13/AJ13</f>
        <v>0</v>
      </c>
      <c r="BD13" s="85">
        <f t="shared" ref="BD13:BD267" si="11">+AN13/AJ13</f>
        <v>0</v>
      </c>
      <c r="BE13" s="86">
        <v>0.2</v>
      </c>
      <c r="BF13" s="86">
        <v>0.8</v>
      </c>
      <c r="BG13" s="85">
        <f t="shared" ref="BG13:BG267" si="12">+AW13*BE13</f>
        <v>0.2</v>
      </c>
      <c r="BH13" s="85">
        <f t="shared" ref="BH13:BH267" si="13">+AX13*BE13</f>
        <v>0</v>
      </c>
      <c r="BI13" s="85">
        <f t="shared" ref="BI13:BI267" si="14">+AY13*BE13</f>
        <v>0</v>
      </c>
      <c r="BJ13" s="85" t="e">
        <f t="shared" ref="BJ13:BK28" si="15">+AZ13*BE13</f>
        <v>#DIV/0!</v>
      </c>
      <c r="BK13" s="85">
        <f t="shared" si="15"/>
        <v>0</v>
      </c>
      <c r="BL13" s="85">
        <f t="shared" ref="BL13:BL267" si="16">+BB13*BF13</f>
        <v>0</v>
      </c>
      <c r="BM13" s="85">
        <f t="shared" ref="BM13:BM267" si="17">+BC13*BF13</f>
        <v>0</v>
      </c>
      <c r="BN13" s="85">
        <f t="shared" ref="BN13:BN267" si="18">+BD13*BF13</f>
        <v>0</v>
      </c>
      <c r="BO13" s="85">
        <f t="shared" ref="BO13:BR28" si="19">+BG13+BK13</f>
        <v>0.2</v>
      </c>
      <c r="BP13" s="85">
        <f t="shared" si="19"/>
        <v>0</v>
      </c>
      <c r="BQ13" s="85">
        <f t="shared" si="19"/>
        <v>0</v>
      </c>
      <c r="BR13" s="85" t="e">
        <f t="shared" si="19"/>
        <v>#DIV/0!</v>
      </c>
      <c r="BS13" s="549">
        <f t="shared" ref="BS13:BV13" si="20">AVERAGEIF(BO13:BO22,"&lt;&gt;#¡DIV/0!")</f>
        <v>0.2</v>
      </c>
      <c r="BT13" s="549">
        <f t="shared" si="20"/>
        <v>0</v>
      </c>
      <c r="BU13" s="549">
        <f t="shared" si="20"/>
        <v>0</v>
      </c>
      <c r="BV13" s="549" t="e">
        <f t="shared" si="20"/>
        <v>#DIV/0!</v>
      </c>
      <c r="BW13" s="550">
        <f>+C13*BS13</f>
        <v>0</v>
      </c>
      <c r="BX13" s="550">
        <f>+C13*BT13</f>
        <v>0</v>
      </c>
      <c r="BY13" s="550">
        <f>+C13*BU13</f>
        <v>0</v>
      </c>
      <c r="BZ13" s="550" t="e">
        <f>+C13*BV13</f>
        <v>#DIV/0!</v>
      </c>
      <c r="CA13" s="551" t="e">
        <f>SUM(BW13:BZ22)</f>
        <v>#DIV/0!</v>
      </c>
      <c r="CB13" s="3"/>
      <c r="CC13" s="552">
        <f t="shared" ref="CC13:CF13" si="21">+Q13/$N$13</f>
        <v>0</v>
      </c>
      <c r="CD13" s="553">
        <f t="shared" si="21"/>
        <v>0</v>
      </c>
      <c r="CE13" s="553">
        <f t="shared" si="21"/>
        <v>0</v>
      </c>
      <c r="CF13" s="553">
        <f t="shared" si="21"/>
        <v>0</v>
      </c>
      <c r="CG13" s="554">
        <f>AVERAGE(CC13:CF22)</f>
        <v>0</v>
      </c>
      <c r="CH13" s="3"/>
      <c r="CI13" s="3"/>
      <c r="CJ13" s="3"/>
      <c r="CK13" s="3"/>
      <c r="CL13" s="3"/>
      <c r="CM13" s="3"/>
      <c r="CN13" s="3"/>
      <c r="CO13" s="3"/>
      <c r="CP13" s="3"/>
      <c r="CQ13" s="3"/>
      <c r="CR13" s="3"/>
      <c r="CS13" s="3"/>
      <c r="CT13" s="3"/>
    </row>
    <row r="14" spans="1:98" ht="55.2">
      <c r="A14" s="555"/>
      <c r="B14" s="556"/>
      <c r="C14" s="557"/>
      <c r="D14" s="558"/>
      <c r="E14" s="559"/>
      <c r="F14" s="440" t="s">
        <v>374</v>
      </c>
      <c r="G14" s="560"/>
      <c r="H14" s="464"/>
      <c r="I14" s="561"/>
      <c r="J14" s="562"/>
      <c r="K14" s="562"/>
      <c r="L14" s="562"/>
      <c r="M14" s="563"/>
      <c r="N14" s="564"/>
      <c r="O14" s="565"/>
      <c r="P14" s="566"/>
      <c r="Q14" s="567"/>
      <c r="R14" s="568"/>
      <c r="S14" s="568"/>
      <c r="T14" s="569"/>
      <c r="U14" s="217"/>
      <c r="V14" s="570">
        <v>2</v>
      </c>
      <c r="W14" s="440" t="s">
        <v>375</v>
      </c>
      <c r="X14" s="539">
        <v>45703</v>
      </c>
      <c r="Y14" s="571">
        <v>45746</v>
      </c>
      <c r="Z14" s="572" t="s">
        <v>376</v>
      </c>
      <c r="AA14" s="573">
        <v>1</v>
      </c>
      <c r="AB14" s="574"/>
      <c r="AC14" s="574"/>
      <c r="AD14" s="575"/>
      <c r="AE14" s="140"/>
      <c r="AF14" s="576" t="s">
        <v>377</v>
      </c>
      <c r="AG14" s="453" t="s">
        <v>378</v>
      </c>
      <c r="AH14" s="577" t="s">
        <v>379</v>
      </c>
      <c r="AI14" s="358" t="s">
        <v>73</v>
      </c>
      <c r="AJ14" s="578">
        <v>2</v>
      </c>
      <c r="AK14" s="579">
        <v>0</v>
      </c>
      <c r="AL14" s="580"/>
      <c r="AM14" s="580"/>
      <c r="AN14" s="581"/>
      <c r="AO14" s="22"/>
      <c r="AP14" s="582"/>
      <c r="AQ14" s="583"/>
      <c r="AR14" s="52"/>
      <c r="AS14" s="104" t="e">
        <f t="shared" si="0"/>
        <v>#DIV/0!</v>
      </c>
      <c r="AT14" s="105" t="e">
        <f t="shared" si="1"/>
        <v>#DIV/0!</v>
      </c>
      <c r="AU14" s="105" t="e">
        <f t="shared" si="2"/>
        <v>#DIV/0!</v>
      </c>
      <c r="AV14" s="105" t="e">
        <f t="shared" si="3"/>
        <v>#DIV/0!</v>
      </c>
      <c r="AW14" s="106">
        <f t="shared" si="4"/>
        <v>1</v>
      </c>
      <c r="AX14" s="106">
        <f t="shared" si="5"/>
        <v>0</v>
      </c>
      <c r="AY14" s="106">
        <f t="shared" si="6"/>
        <v>0</v>
      </c>
      <c r="AZ14" s="106" t="e">
        <f t="shared" si="7"/>
        <v>#DIV/0!</v>
      </c>
      <c r="BA14" s="107">
        <f t="shared" si="8"/>
        <v>0</v>
      </c>
      <c r="BB14" s="107">
        <f t="shared" si="9"/>
        <v>0</v>
      </c>
      <c r="BC14" s="107">
        <f t="shared" si="10"/>
        <v>0</v>
      </c>
      <c r="BD14" s="107">
        <f t="shared" si="11"/>
        <v>0</v>
      </c>
      <c r="BE14" s="108">
        <v>0.2</v>
      </c>
      <c r="BF14" s="108">
        <v>0.8</v>
      </c>
      <c r="BG14" s="107">
        <f t="shared" si="12"/>
        <v>0.2</v>
      </c>
      <c r="BH14" s="107">
        <f t="shared" si="13"/>
        <v>0</v>
      </c>
      <c r="BI14" s="107">
        <f t="shared" si="14"/>
        <v>0</v>
      </c>
      <c r="BJ14" s="107" t="e">
        <f t="shared" si="15"/>
        <v>#DIV/0!</v>
      </c>
      <c r="BK14" s="107">
        <f t="shared" si="15"/>
        <v>0</v>
      </c>
      <c r="BL14" s="107">
        <f t="shared" si="16"/>
        <v>0</v>
      </c>
      <c r="BM14" s="107">
        <f t="shared" si="17"/>
        <v>0</v>
      </c>
      <c r="BN14" s="107">
        <f t="shared" si="18"/>
        <v>0</v>
      </c>
      <c r="BO14" s="107">
        <f t="shared" si="19"/>
        <v>0.2</v>
      </c>
      <c r="BP14" s="107">
        <f t="shared" si="19"/>
        <v>0</v>
      </c>
      <c r="BQ14" s="107">
        <f t="shared" si="19"/>
        <v>0</v>
      </c>
      <c r="BR14" s="107" t="e">
        <f t="shared" si="19"/>
        <v>#DIV/0!</v>
      </c>
      <c r="BS14" s="34"/>
      <c r="BT14" s="34"/>
      <c r="BU14" s="34"/>
      <c r="BV14" s="34"/>
      <c r="BW14" s="34"/>
      <c r="BX14" s="34"/>
      <c r="BY14" s="34"/>
      <c r="BZ14" s="34"/>
      <c r="CA14" s="33"/>
      <c r="CB14" s="3"/>
      <c r="CC14" s="584"/>
      <c r="CD14" s="585"/>
      <c r="CE14" s="585"/>
      <c r="CF14" s="585"/>
      <c r="CG14" s="586"/>
      <c r="CH14" s="3"/>
      <c r="CI14" s="3"/>
      <c r="CJ14" s="3"/>
      <c r="CK14" s="3"/>
      <c r="CL14" s="3"/>
      <c r="CM14" s="3"/>
      <c r="CN14" s="3"/>
      <c r="CO14" s="3"/>
      <c r="CP14" s="3"/>
      <c r="CQ14" s="3"/>
      <c r="CR14" s="3"/>
      <c r="CS14" s="3"/>
      <c r="CT14" s="3"/>
    </row>
    <row r="15" spans="1:98" ht="26.25" customHeight="1">
      <c r="A15" s="555"/>
      <c r="B15" s="556"/>
      <c r="C15" s="557"/>
      <c r="D15" s="558"/>
      <c r="E15" s="559"/>
      <c r="F15" s="440" t="s">
        <v>65</v>
      </c>
      <c r="G15" s="560"/>
      <c r="H15" s="464"/>
      <c r="I15" s="561"/>
      <c r="J15" s="562"/>
      <c r="K15" s="562"/>
      <c r="L15" s="562"/>
      <c r="M15" s="563"/>
      <c r="N15" s="564"/>
      <c r="O15" s="565" t="s">
        <v>380</v>
      </c>
      <c r="P15" s="566">
        <v>132357775</v>
      </c>
      <c r="Q15" s="567"/>
      <c r="R15" s="568"/>
      <c r="S15" s="568"/>
      <c r="T15" s="569"/>
      <c r="U15" s="217"/>
      <c r="V15" s="570">
        <v>3</v>
      </c>
      <c r="W15" s="440" t="s">
        <v>381</v>
      </c>
      <c r="X15" s="571">
        <v>45748</v>
      </c>
      <c r="Y15" s="571">
        <v>45976</v>
      </c>
      <c r="Z15" s="572" t="s">
        <v>382</v>
      </c>
      <c r="AA15" s="573">
        <v>0</v>
      </c>
      <c r="AB15" s="574"/>
      <c r="AC15" s="574"/>
      <c r="AD15" s="575"/>
      <c r="AE15" s="140"/>
      <c r="AF15" s="141"/>
      <c r="AG15" s="441"/>
      <c r="AH15" s="145"/>
      <c r="AI15" s="145"/>
      <c r="AJ15" s="587"/>
      <c r="AK15" s="579"/>
      <c r="AL15" s="580"/>
      <c r="AM15" s="580"/>
      <c r="AN15" s="581"/>
      <c r="AO15" s="22"/>
      <c r="AP15" s="582"/>
      <c r="AQ15" s="583"/>
      <c r="AR15" s="52"/>
      <c r="AS15" s="104" t="e">
        <f t="shared" si="0"/>
        <v>#DIV/0!</v>
      </c>
      <c r="AT15" s="105" t="e">
        <f t="shared" si="1"/>
        <v>#DIV/0!</v>
      </c>
      <c r="AU15" s="105" t="e">
        <f t="shared" si="2"/>
        <v>#DIV/0!</v>
      </c>
      <c r="AV15" s="105" t="e">
        <f t="shared" si="3"/>
        <v>#DIV/0!</v>
      </c>
      <c r="AW15" s="106">
        <f t="shared" si="4"/>
        <v>0</v>
      </c>
      <c r="AX15" s="106">
        <f t="shared" si="5"/>
        <v>0</v>
      </c>
      <c r="AY15" s="106">
        <f t="shared" si="6"/>
        <v>0</v>
      </c>
      <c r="AZ15" s="106" t="e">
        <f t="shared" si="7"/>
        <v>#DIV/0!</v>
      </c>
      <c r="BA15" s="107" t="e">
        <f t="shared" si="8"/>
        <v>#DIV/0!</v>
      </c>
      <c r="BB15" s="107" t="e">
        <f t="shared" si="9"/>
        <v>#DIV/0!</v>
      </c>
      <c r="BC15" s="107" t="e">
        <f t="shared" si="10"/>
        <v>#DIV/0!</v>
      </c>
      <c r="BD15" s="107" t="e">
        <f t="shared" si="11"/>
        <v>#DIV/0!</v>
      </c>
      <c r="BE15" s="108">
        <v>0.2</v>
      </c>
      <c r="BF15" s="108">
        <v>0.8</v>
      </c>
      <c r="BG15" s="107">
        <f t="shared" si="12"/>
        <v>0</v>
      </c>
      <c r="BH15" s="107">
        <f t="shared" si="13"/>
        <v>0</v>
      </c>
      <c r="BI15" s="107">
        <f t="shared" si="14"/>
        <v>0</v>
      </c>
      <c r="BJ15" s="107" t="e">
        <f t="shared" si="15"/>
        <v>#DIV/0!</v>
      </c>
      <c r="BK15" s="107" t="e">
        <f t="shared" si="15"/>
        <v>#DIV/0!</v>
      </c>
      <c r="BL15" s="107" t="e">
        <f t="shared" si="16"/>
        <v>#DIV/0!</v>
      </c>
      <c r="BM15" s="107" t="e">
        <f t="shared" si="17"/>
        <v>#DIV/0!</v>
      </c>
      <c r="BN15" s="107" t="e">
        <f t="shared" si="18"/>
        <v>#DIV/0!</v>
      </c>
      <c r="BO15" s="107" t="e">
        <f t="shared" si="19"/>
        <v>#DIV/0!</v>
      </c>
      <c r="BP15" s="107" t="e">
        <f t="shared" si="19"/>
        <v>#DIV/0!</v>
      </c>
      <c r="BQ15" s="107" t="e">
        <f t="shared" si="19"/>
        <v>#DIV/0!</v>
      </c>
      <c r="BR15" s="107" t="e">
        <f t="shared" si="19"/>
        <v>#DIV/0!</v>
      </c>
      <c r="BS15" s="34"/>
      <c r="BT15" s="34"/>
      <c r="BU15" s="34"/>
      <c r="BV15" s="34"/>
      <c r="BW15" s="34"/>
      <c r="BX15" s="34"/>
      <c r="BY15" s="34"/>
      <c r="BZ15" s="34"/>
      <c r="CA15" s="33"/>
      <c r="CB15" s="3"/>
      <c r="CC15" s="584"/>
      <c r="CD15" s="585"/>
      <c r="CE15" s="585"/>
      <c r="CF15" s="585"/>
      <c r="CG15" s="586"/>
      <c r="CH15" s="3"/>
      <c r="CI15" s="3"/>
      <c r="CJ15" s="3"/>
      <c r="CK15" s="3"/>
      <c r="CL15" s="3"/>
      <c r="CM15" s="3"/>
      <c r="CN15" s="3"/>
      <c r="CO15" s="3"/>
      <c r="CP15" s="3"/>
      <c r="CQ15" s="3"/>
      <c r="CR15" s="3"/>
      <c r="CS15" s="3"/>
      <c r="CT15" s="3"/>
    </row>
    <row r="16" spans="1:98" ht="14.25" customHeight="1">
      <c r="A16" s="555"/>
      <c r="B16" s="556"/>
      <c r="C16" s="557"/>
      <c r="D16" s="558"/>
      <c r="E16" s="559"/>
      <c r="F16" s="440" t="s">
        <v>81</v>
      </c>
      <c r="G16" s="560"/>
      <c r="H16" s="464"/>
      <c r="I16" s="561"/>
      <c r="J16" s="562"/>
      <c r="K16" s="562"/>
      <c r="L16" s="562"/>
      <c r="M16" s="563"/>
      <c r="N16" s="564"/>
      <c r="O16" s="565"/>
      <c r="P16" s="566"/>
      <c r="Q16" s="567"/>
      <c r="R16" s="568"/>
      <c r="S16" s="568"/>
      <c r="T16" s="569"/>
      <c r="U16" s="217"/>
      <c r="V16" s="570">
        <v>4</v>
      </c>
      <c r="W16" s="440" t="s">
        <v>383</v>
      </c>
      <c r="X16" s="571">
        <v>45976</v>
      </c>
      <c r="Y16" s="571">
        <v>46022</v>
      </c>
      <c r="Z16" s="572" t="s">
        <v>382</v>
      </c>
      <c r="AA16" s="573"/>
      <c r="AB16" s="574"/>
      <c r="AC16" s="574"/>
      <c r="AD16" s="575"/>
      <c r="AE16" s="140"/>
      <c r="AF16" s="141"/>
      <c r="AG16" s="441"/>
      <c r="AH16" s="145"/>
      <c r="AI16" s="145"/>
      <c r="AJ16" s="587"/>
      <c r="AK16" s="579"/>
      <c r="AL16" s="580"/>
      <c r="AM16" s="580"/>
      <c r="AN16" s="581"/>
      <c r="AO16" s="22"/>
      <c r="AP16" s="582"/>
      <c r="AQ16" s="583"/>
      <c r="AR16" s="52"/>
      <c r="AS16" s="104" t="e">
        <f t="shared" si="0"/>
        <v>#DIV/0!</v>
      </c>
      <c r="AT16" s="105" t="e">
        <f t="shared" si="1"/>
        <v>#DIV/0!</v>
      </c>
      <c r="AU16" s="105" t="e">
        <f t="shared" si="2"/>
        <v>#DIV/0!</v>
      </c>
      <c r="AV16" s="105" t="e">
        <f t="shared" si="3"/>
        <v>#DIV/0!</v>
      </c>
      <c r="AW16" s="106">
        <f t="shared" si="4"/>
        <v>0</v>
      </c>
      <c r="AX16" s="106">
        <f t="shared" si="5"/>
        <v>0</v>
      </c>
      <c r="AY16" s="106">
        <f t="shared" si="6"/>
        <v>0</v>
      </c>
      <c r="AZ16" s="106" t="e">
        <f t="shared" si="7"/>
        <v>#DIV/0!</v>
      </c>
      <c r="BA16" s="107" t="e">
        <f t="shared" si="8"/>
        <v>#DIV/0!</v>
      </c>
      <c r="BB16" s="107" t="e">
        <f t="shared" si="9"/>
        <v>#DIV/0!</v>
      </c>
      <c r="BC16" s="107" t="e">
        <f t="shared" si="10"/>
        <v>#DIV/0!</v>
      </c>
      <c r="BD16" s="107" t="e">
        <f t="shared" si="11"/>
        <v>#DIV/0!</v>
      </c>
      <c r="BE16" s="108">
        <v>0.2</v>
      </c>
      <c r="BF16" s="108">
        <v>0.8</v>
      </c>
      <c r="BG16" s="107">
        <f t="shared" si="12"/>
        <v>0</v>
      </c>
      <c r="BH16" s="107">
        <f t="shared" si="13"/>
        <v>0</v>
      </c>
      <c r="BI16" s="107">
        <f t="shared" si="14"/>
        <v>0</v>
      </c>
      <c r="BJ16" s="107" t="e">
        <f t="shared" si="15"/>
        <v>#DIV/0!</v>
      </c>
      <c r="BK16" s="107" t="e">
        <f t="shared" si="15"/>
        <v>#DIV/0!</v>
      </c>
      <c r="BL16" s="107" t="e">
        <f t="shared" si="16"/>
        <v>#DIV/0!</v>
      </c>
      <c r="BM16" s="107" t="e">
        <f t="shared" si="17"/>
        <v>#DIV/0!</v>
      </c>
      <c r="BN16" s="107" t="e">
        <f t="shared" si="18"/>
        <v>#DIV/0!</v>
      </c>
      <c r="BO16" s="107" t="e">
        <f t="shared" si="19"/>
        <v>#DIV/0!</v>
      </c>
      <c r="BP16" s="107" t="e">
        <f t="shared" si="19"/>
        <v>#DIV/0!</v>
      </c>
      <c r="BQ16" s="107" t="e">
        <f t="shared" si="19"/>
        <v>#DIV/0!</v>
      </c>
      <c r="BR16" s="107" t="e">
        <f t="shared" si="19"/>
        <v>#DIV/0!</v>
      </c>
      <c r="BS16" s="34"/>
      <c r="BT16" s="34"/>
      <c r="BU16" s="34"/>
      <c r="BV16" s="34"/>
      <c r="BW16" s="34"/>
      <c r="BX16" s="34"/>
      <c r="BY16" s="34"/>
      <c r="BZ16" s="34"/>
      <c r="CA16" s="33"/>
      <c r="CB16" s="3"/>
      <c r="CC16" s="584"/>
      <c r="CD16" s="585"/>
      <c r="CE16" s="585"/>
      <c r="CF16" s="585"/>
      <c r="CG16" s="586"/>
      <c r="CH16" s="3"/>
      <c r="CI16" s="3"/>
      <c r="CJ16" s="3"/>
      <c r="CK16" s="3"/>
      <c r="CL16" s="3"/>
      <c r="CM16" s="3"/>
      <c r="CN16" s="3"/>
      <c r="CO16" s="3"/>
      <c r="CP16" s="3"/>
      <c r="CQ16" s="3"/>
      <c r="CR16" s="3"/>
      <c r="CS16" s="3"/>
      <c r="CT16" s="3"/>
    </row>
    <row r="17" spans="1:98" ht="14.25" customHeight="1">
      <c r="A17" s="555"/>
      <c r="B17" s="556"/>
      <c r="C17" s="557"/>
      <c r="D17" s="558"/>
      <c r="E17" s="559"/>
      <c r="F17" s="440" t="s">
        <v>84</v>
      </c>
      <c r="G17" s="560"/>
      <c r="H17" s="464"/>
      <c r="I17" s="561"/>
      <c r="J17" s="562"/>
      <c r="K17" s="562"/>
      <c r="L17" s="562"/>
      <c r="M17" s="563"/>
      <c r="N17" s="564"/>
      <c r="O17" s="565"/>
      <c r="P17" s="566"/>
      <c r="Q17" s="567"/>
      <c r="R17" s="568"/>
      <c r="S17" s="568"/>
      <c r="T17" s="569"/>
      <c r="U17" s="217"/>
      <c r="V17" s="570">
        <v>5</v>
      </c>
      <c r="W17" s="440"/>
      <c r="X17" s="571"/>
      <c r="Y17" s="571"/>
      <c r="Z17" s="572"/>
      <c r="AA17" s="573"/>
      <c r="AB17" s="574"/>
      <c r="AC17" s="574"/>
      <c r="AD17" s="575"/>
      <c r="AE17" s="140"/>
      <c r="AF17" s="141"/>
      <c r="AG17" s="441"/>
      <c r="AH17" s="145"/>
      <c r="AI17" s="145"/>
      <c r="AJ17" s="587"/>
      <c r="AK17" s="579"/>
      <c r="AL17" s="580"/>
      <c r="AM17" s="580"/>
      <c r="AN17" s="581"/>
      <c r="AO17" s="22"/>
      <c r="AP17" s="582"/>
      <c r="AQ17" s="583"/>
      <c r="AR17" s="52"/>
      <c r="AS17" s="104" t="e">
        <f t="shared" si="0"/>
        <v>#DIV/0!</v>
      </c>
      <c r="AT17" s="105" t="e">
        <f t="shared" si="1"/>
        <v>#DIV/0!</v>
      </c>
      <c r="AU17" s="105" t="e">
        <f t="shared" si="2"/>
        <v>#DIV/0!</v>
      </c>
      <c r="AV17" s="105" t="e">
        <f t="shared" si="3"/>
        <v>#DIV/0!</v>
      </c>
      <c r="AW17" s="106" t="e">
        <f t="shared" si="4"/>
        <v>#DIV/0!</v>
      </c>
      <c r="AX17" s="106" t="e">
        <f t="shared" si="5"/>
        <v>#DIV/0!</v>
      </c>
      <c r="AY17" s="106" t="e">
        <f t="shared" si="6"/>
        <v>#DIV/0!</v>
      </c>
      <c r="AZ17" s="106" t="e">
        <f t="shared" si="7"/>
        <v>#DIV/0!</v>
      </c>
      <c r="BA17" s="107" t="e">
        <f t="shared" si="8"/>
        <v>#DIV/0!</v>
      </c>
      <c r="BB17" s="107" t="e">
        <f t="shared" si="9"/>
        <v>#DIV/0!</v>
      </c>
      <c r="BC17" s="107" t="e">
        <f t="shared" si="10"/>
        <v>#DIV/0!</v>
      </c>
      <c r="BD17" s="107" t="e">
        <f t="shared" si="11"/>
        <v>#DIV/0!</v>
      </c>
      <c r="BE17" s="108">
        <v>0.2</v>
      </c>
      <c r="BF17" s="108">
        <v>0.8</v>
      </c>
      <c r="BG17" s="107" t="e">
        <f t="shared" si="12"/>
        <v>#DIV/0!</v>
      </c>
      <c r="BH17" s="107" t="e">
        <f t="shared" si="13"/>
        <v>#DIV/0!</v>
      </c>
      <c r="BI17" s="107" t="e">
        <f t="shared" si="14"/>
        <v>#DIV/0!</v>
      </c>
      <c r="BJ17" s="107" t="e">
        <f t="shared" si="15"/>
        <v>#DIV/0!</v>
      </c>
      <c r="BK17" s="107" t="e">
        <f t="shared" si="15"/>
        <v>#DIV/0!</v>
      </c>
      <c r="BL17" s="107" t="e">
        <f t="shared" si="16"/>
        <v>#DIV/0!</v>
      </c>
      <c r="BM17" s="107" t="e">
        <f t="shared" si="17"/>
        <v>#DIV/0!</v>
      </c>
      <c r="BN17" s="107" t="e">
        <f t="shared" si="18"/>
        <v>#DIV/0!</v>
      </c>
      <c r="BO17" s="107" t="e">
        <f t="shared" si="19"/>
        <v>#DIV/0!</v>
      </c>
      <c r="BP17" s="107" t="e">
        <f t="shared" si="19"/>
        <v>#DIV/0!</v>
      </c>
      <c r="BQ17" s="107" t="e">
        <f t="shared" si="19"/>
        <v>#DIV/0!</v>
      </c>
      <c r="BR17" s="107" t="e">
        <f t="shared" si="19"/>
        <v>#DIV/0!</v>
      </c>
      <c r="BS17" s="34"/>
      <c r="BT17" s="34"/>
      <c r="BU17" s="34"/>
      <c r="BV17" s="34"/>
      <c r="BW17" s="34"/>
      <c r="BX17" s="34"/>
      <c r="BY17" s="34"/>
      <c r="BZ17" s="34"/>
      <c r="CA17" s="33"/>
      <c r="CB17" s="3"/>
      <c r="CC17" s="584"/>
      <c r="CD17" s="585"/>
      <c r="CE17" s="585"/>
      <c r="CF17" s="585"/>
      <c r="CG17" s="586"/>
      <c r="CH17" s="3"/>
      <c r="CI17" s="3"/>
      <c r="CJ17" s="3"/>
      <c r="CK17" s="3"/>
      <c r="CL17" s="3"/>
      <c r="CM17" s="3"/>
      <c r="CN17" s="3"/>
      <c r="CO17" s="3"/>
      <c r="CP17" s="3"/>
      <c r="CQ17" s="3"/>
      <c r="CR17" s="3"/>
      <c r="CS17" s="3"/>
      <c r="CT17" s="3"/>
    </row>
    <row r="18" spans="1:98" ht="14.25" customHeight="1">
      <c r="A18" s="555"/>
      <c r="B18" s="556"/>
      <c r="C18" s="557"/>
      <c r="D18" s="558"/>
      <c r="E18" s="559"/>
      <c r="F18" s="440" t="s">
        <v>223</v>
      </c>
      <c r="G18" s="560"/>
      <c r="H18" s="464"/>
      <c r="I18" s="561"/>
      <c r="J18" s="562"/>
      <c r="K18" s="562"/>
      <c r="L18" s="562"/>
      <c r="M18" s="563"/>
      <c r="N18" s="564"/>
      <c r="O18" s="565"/>
      <c r="P18" s="566"/>
      <c r="Q18" s="567"/>
      <c r="R18" s="568"/>
      <c r="S18" s="568"/>
      <c r="T18" s="569"/>
      <c r="U18" s="217"/>
      <c r="V18" s="570">
        <v>6</v>
      </c>
      <c r="W18" s="440"/>
      <c r="X18" s="571"/>
      <c r="Y18" s="571"/>
      <c r="Z18" s="572"/>
      <c r="AA18" s="573"/>
      <c r="AB18" s="574"/>
      <c r="AC18" s="574"/>
      <c r="AD18" s="575"/>
      <c r="AE18" s="140"/>
      <c r="AF18" s="141"/>
      <c r="AG18" s="441"/>
      <c r="AH18" s="145"/>
      <c r="AI18" s="145"/>
      <c r="AJ18" s="587"/>
      <c r="AK18" s="579"/>
      <c r="AL18" s="580"/>
      <c r="AM18" s="580"/>
      <c r="AN18" s="581"/>
      <c r="AO18" s="22"/>
      <c r="AP18" s="582"/>
      <c r="AQ18" s="583"/>
      <c r="AR18" s="52"/>
      <c r="AS18" s="104" t="e">
        <f t="shared" si="0"/>
        <v>#DIV/0!</v>
      </c>
      <c r="AT18" s="105" t="e">
        <f t="shared" si="1"/>
        <v>#DIV/0!</v>
      </c>
      <c r="AU18" s="105" t="e">
        <f t="shared" si="2"/>
        <v>#DIV/0!</v>
      </c>
      <c r="AV18" s="105" t="e">
        <f t="shared" si="3"/>
        <v>#DIV/0!</v>
      </c>
      <c r="AW18" s="106" t="e">
        <f t="shared" si="4"/>
        <v>#DIV/0!</v>
      </c>
      <c r="AX18" s="106" t="e">
        <f t="shared" si="5"/>
        <v>#DIV/0!</v>
      </c>
      <c r="AY18" s="106" t="e">
        <f t="shared" si="6"/>
        <v>#DIV/0!</v>
      </c>
      <c r="AZ18" s="106" t="e">
        <f t="shared" si="7"/>
        <v>#DIV/0!</v>
      </c>
      <c r="BA18" s="107" t="e">
        <f t="shared" si="8"/>
        <v>#DIV/0!</v>
      </c>
      <c r="BB18" s="107" t="e">
        <f t="shared" si="9"/>
        <v>#DIV/0!</v>
      </c>
      <c r="BC18" s="107" t="e">
        <f t="shared" si="10"/>
        <v>#DIV/0!</v>
      </c>
      <c r="BD18" s="107" t="e">
        <f t="shared" si="11"/>
        <v>#DIV/0!</v>
      </c>
      <c r="BE18" s="108">
        <v>0.2</v>
      </c>
      <c r="BF18" s="108">
        <v>0.8</v>
      </c>
      <c r="BG18" s="107" t="e">
        <f t="shared" si="12"/>
        <v>#DIV/0!</v>
      </c>
      <c r="BH18" s="107" t="e">
        <f t="shared" si="13"/>
        <v>#DIV/0!</v>
      </c>
      <c r="BI18" s="107" t="e">
        <f t="shared" si="14"/>
        <v>#DIV/0!</v>
      </c>
      <c r="BJ18" s="107" t="e">
        <f t="shared" si="15"/>
        <v>#DIV/0!</v>
      </c>
      <c r="BK18" s="107" t="e">
        <f t="shared" si="15"/>
        <v>#DIV/0!</v>
      </c>
      <c r="BL18" s="107" t="e">
        <f t="shared" si="16"/>
        <v>#DIV/0!</v>
      </c>
      <c r="BM18" s="107" t="e">
        <f t="shared" si="17"/>
        <v>#DIV/0!</v>
      </c>
      <c r="BN18" s="107" t="e">
        <f t="shared" si="18"/>
        <v>#DIV/0!</v>
      </c>
      <c r="BO18" s="107" t="e">
        <f t="shared" si="19"/>
        <v>#DIV/0!</v>
      </c>
      <c r="BP18" s="107" t="e">
        <f t="shared" si="19"/>
        <v>#DIV/0!</v>
      </c>
      <c r="BQ18" s="107" t="e">
        <f t="shared" si="19"/>
        <v>#DIV/0!</v>
      </c>
      <c r="BR18" s="107" t="e">
        <f t="shared" si="19"/>
        <v>#DIV/0!</v>
      </c>
      <c r="BS18" s="34"/>
      <c r="BT18" s="34"/>
      <c r="BU18" s="34"/>
      <c r="BV18" s="34"/>
      <c r="BW18" s="34"/>
      <c r="BX18" s="34"/>
      <c r="BY18" s="34"/>
      <c r="BZ18" s="34"/>
      <c r="CA18" s="33"/>
      <c r="CB18" s="3"/>
      <c r="CC18" s="584"/>
      <c r="CD18" s="585"/>
      <c r="CE18" s="585"/>
      <c r="CF18" s="585"/>
      <c r="CG18" s="586"/>
      <c r="CH18" s="3"/>
      <c r="CI18" s="3"/>
      <c r="CJ18" s="3"/>
      <c r="CK18" s="3"/>
      <c r="CL18" s="3"/>
      <c r="CM18" s="3"/>
      <c r="CN18" s="3"/>
      <c r="CO18" s="3"/>
      <c r="CP18" s="3"/>
      <c r="CQ18" s="3"/>
      <c r="CR18" s="3"/>
      <c r="CS18" s="3"/>
      <c r="CT18" s="3"/>
    </row>
    <row r="19" spans="1:98" ht="14.25" customHeight="1">
      <c r="A19" s="555"/>
      <c r="B19" s="556"/>
      <c r="C19" s="557"/>
      <c r="D19" s="558"/>
      <c r="E19" s="559"/>
      <c r="F19" s="440" t="s">
        <v>265</v>
      </c>
      <c r="G19" s="560"/>
      <c r="H19" s="464"/>
      <c r="I19" s="561"/>
      <c r="J19" s="562"/>
      <c r="K19" s="562"/>
      <c r="L19" s="562"/>
      <c r="M19" s="563"/>
      <c r="N19" s="564"/>
      <c r="O19" s="565"/>
      <c r="P19" s="566"/>
      <c r="Q19" s="567"/>
      <c r="R19" s="568"/>
      <c r="S19" s="568"/>
      <c r="T19" s="569"/>
      <c r="U19" s="217"/>
      <c r="V19" s="570">
        <v>7</v>
      </c>
      <c r="W19" s="440"/>
      <c r="X19" s="571"/>
      <c r="Y19" s="571"/>
      <c r="Z19" s="572"/>
      <c r="AA19" s="573"/>
      <c r="AB19" s="574"/>
      <c r="AC19" s="574"/>
      <c r="AD19" s="575"/>
      <c r="AE19" s="140"/>
      <c r="AF19" s="141"/>
      <c r="AG19" s="441"/>
      <c r="AH19" s="145"/>
      <c r="AI19" s="145"/>
      <c r="AJ19" s="587"/>
      <c r="AK19" s="579"/>
      <c r="AL19" s="580"/>
      <c r="AM19" s="580"/>
      <c r="AN19" s="581"/>
      <c r="AO19" s="22"/>
      <c r="AP19" s="582"/>
      <c r="AQ19" s="583"/>
      <c r="AR19" s="52"/>
      <c r="AS19" s="104" t="e">
        <f t="shared" si="0"/>
        <v>#DIV/0!</v>
      </c>
      <c r="AT19" s="105" t="e">
        <f t="shared" si="1"/>
        <v>#DIV/0!</v>
      </c>
      <c r="AU19" s="105" t="e">
        <f t="shared" si="2"/>
        <v>#DIV/0!</v>
      </c>
      <c r="AV19" s="105" t="e">
        <f t="shared" si="3"/>
        <v>#DIV/0!</v>
      </c>
      <c r="AW19" s="106" t="e">
        <f t="shared" si="4"/>
        <v>#DIV/0!</v>
      </c>
      <c r="AX19" s="106" t="e">
        <f t="shared" si="5"/>
        <v>#DIV/0!</v>
      </c>
      <c r="AY19" s="106" t="e">
        <f t="shared" si="6"/>
        <v>#DIV/0!</v>
      </c>
      <c r="AZ19" s="106" t="e">
        <f t="shared" si="7"/>
        <v>#DIV/0!</v>
      </c>
      <c r="BA19" s="107" t="e">
        <f t="shared" si="8"/>
        <v>#DIV/0!</v>
      </c>
      <c r="BB19" s="107" t="e">
        <f t="shared" si="9"/>
        <v>#DIV/0!</v>
      </c>
      <c r="BC19" s="107" t="e">
        <f t="shared" si="10"/>
        <v>#DIV/0!</v>
      </c>
      <c r="BD19" s="107" t="e">
        <f t="shared" si="11"/>
        <v>#DIV/0!</v>
      </c>
      <c r="BE19" s="108">
        <v>0.2</v>
      </c>
      <c r="BF19" s="108">
        <v>0.8</v>
      </c>
      <c r="BG19" s="107" t="e">
        <f t="shared" si="12"/>
        <v>#DIV/0!</v>
      </c>
      <c r="BH19" s="107" t="e">
        <f t="shared" si="13"/>
        <v>#DIV/0!</v>
      </c>
      <c r="BI19" s="107" t="e">
        <f t="shared" si="14"/>
        <v>#DIV/0!</v>
      </c>
      <c r="BJ19" s="107" t="e">
        <f t="shared" si="15"/>
        <v>#DIV/0!</v>
      </c>
      <c r="BK19" s="107" t="e">
        <f t="shared" si="15"/>
        <v>#DIV/0!</v>
      </c>
      <c r="BL19" s="107" t="e">
        <f t="shared" si="16"/>
        <v>#DIV/0!</v>
      </c>
      <c r="BM19" s="107" t="e">
        <f t="shared" si="17"/>
        <v>#DIV/0!</v>
      </c>
      <c r="BN19" s="107" t="e">
        <f t="shared" si="18"/>
        <v>#DIV/0!</v>
      </c>
      <c r="BO19" s="107" t="e">
        <f t="shared" si="19"/>
        <v>#DIV/0!</v>
      </c>
      <c r="BP19" s="107" t="e">
        <f t="shared" si="19"/>
        <v>#DIV/0!</v>
      </c>
      <c r="BQ19" s="107" t="e">
        <f t="shared" si="19"/>
        <v>#DIV/0!</v>
      </c>
      <c r="BR19" s="107" t="e">
        <f t="shared" si="19"/>
        <v>#DIV/0!</v>
      </c>
      <c r="BS19" s="34"/>
      <c r="BT19" s="34"/>
      <c r="BU19" s="34"/>
      <c r="BV19" s="34"/>
      <c r="BW19" s="34"/>
      <c r="BX19" s="34"/>
      <c r="BY19" s="34"/>
      <c r="BZ19" s="34"/>
      <c r="CA19" s="33"/>
      <c r="CB19" s="3"/>
      <c r="CC19" s="584"/>
      <c r="CD19" s="585"/>
      <c r="CE19" s="585"/>
      <c r="CF19" s="585"/>
      <c r="CG19" s="586"/>
      <c r="CH19" s="3"/>
      <c r="CI19" s="3"/>
      <c r="CJ19" s="3"/>
      <c r="CK19" s="3"/>
      <c r="CL19" s="3"/>
      <c r="CM19" s="3"/>
      <c r="CN19" s="3"/>
      <c r="CO19" s="3"/>
      <c r="CP19" s="3"/>
      <c r="CQ19" s="3"/>
      <c r="CR19" s="3"/>
      <c r="CS19" s="3"/>
      <c r="CT19" s="3"/>
    </row>
    <row r="20" spans="1:98" ht="14.25" customHeight="1">
      <c r="A20" s="555"/>
      <c r="B20" s="556"/>
      <c r="C20" s="557"/>
      <c r="D20" s="558"/>
      <c r="E20" s="559"/>
      <c r="F20" s="440" t="s">
        <v>384</v>
      </c>
      <c r="G20" s="560"/>
      <c r="H20" s="464"/>
      <c r="I20" s="561"/>
      <c r="J20" s="562"/>
      <c r="K20" s="562"/>
      <c r="L20" s="562"/>
      <c r="M20" s="563"/>
      <c r="N20" s="564"/>
      <c r="O20" s="565"/>
      <c r="P20" s="566"/>
      <c r="Q20" s="567"/>
      <c r="R20" s="568"/>
      <c r="S20" s="568"/>
      <c r="T20" s="569"/>
      <c r="U20" s="217"/>
      <c r="V20" s="570">
        <v>8</v>
      </c>
      <c r="W20" s="440"/>
      <c r="X20" s="571"/>
      <c r="Y20" s="571"/>
      <c r="Z20" s="572"/>
      <c r="AA20" s="573"/>
      <c r="AB20" s="574"/>
      <c r="AC20" s="574"/>
      <c r="AD20" s="575"/>
      <c r="AE20" s="140"/>
      <c r="AF20" s="141"/>
      <c r="AG20" s="441"/>
      <c r="AH20" s="145"/>
      <c r="AI20" s="145"/>
      <c r="AJ20" s="587"/>
      <c r="AK20" s="579"/>
      <c r="AL20" s="580"/>
      <c r="AM20" s="580"/>
      <c r="AN20" s="581"/>
      <c r="AO20" s="22"/>
      <c r="AP20" s="582"/>
      <c r="AQ20" s="583"/>
      <c r="AR20" s="52"/>
      <c r="AS20" s="104" t="e">
        <f t="shared" si="0"/>
        <v>#DIV/0!</v>
      </c>
      <c r="AT20" s="105" t="e">
        <f t="shared" si="1"/>
        <v>#DIV/0!</v>
      </c>
      <c r="AU20" s="105" t="e">
        <f t="shared" si="2"/>
        <v>#DIV/0!</v>
      </c>
      <c r="AV20" s="105" t="e">
        <f t="shared" si="3"/>
        <v>#DIV/0!</v>
      </c>
      <c r="AW20" s="106" t="e">
        <f t="shared" si="4"/>
        <v>#DIV/0!</v>
      </c>
      <c r="AX20" s="106" t="e">
        <f t="shared" si="5"/>
        <v>#DIV/0!</v>
      </c>
      <c r="AY20" s="106" t="e">
        <f t="shared" si="6"/>
        <v>#DIV/0!</v>
      </c>
      <c r="AZ20" s="106" t="e">
        <f t="shared" si="7"/>
        <v>#DIV/0!</v>
      </c>
      <c r="BA20" s="107" t="e">
        <f t="shared" si="8"/>
        <v>#DIV/0!</v>
      </c>
      <c r="BB20" s="107" t="e">
        <f t="shared" si="9"/>
        <v>#DIV/0!</v>
      </c>
      <c r="BC20" s="107" t="e">
        <f t="shared" si="10"/>
        <v>#DIV/0!</v>
      </c>
      <c r="BD20" s="107" t="e">
        <f t="shared" si="11"/>
        <v>#DIV/0!</v>
      </c>
      <c r="BE20" s="108">
        <v>0.2</v>
      </c>
      <c r="BF20" s="108">
        <v>0.8</v>
      </c>
      <c r="BG20" s="107" t="e">
        <f t="shared" si="12"/>
        <v>#DIV/0!</v>
      </c>
      <c r="BH20" s="107" t="e">
        <f t="shared" si="13"/>
        <v>#DIV/0!</v>
      </c>
      <c r="BI20" s="107" t="e">
        <f t="shared" si="14"/>
        <v>#DIV/0!</v>
      </c>
      <c r="BJ20" s="107" t="e">
        <f t="shared" si="15"/>
        <v>#DIV/0!</v>
      </c>
      <c r="BK20" s="107" t="e">
        <f t="shared" si="15"/>
        <v>#DIV/0!</v>
      </c>
      <c r="BL20" s="107" t="e">
        <f t="shared" si="16"/>
        <v>#DIV/0!</v>
      </c>
      <c r="BM20" s="107" t="e">
        <f t="shared" si="17"/>
        <v>#DIV/0!</v>
      </c>
      <c r="BN20" s="107" t="e">
        <f t="shared" si="18"/>
        <v>#DIV/0!</v>
      </c>
      <c r="BO20" s="107" t="e">
        <f t="shared" si="19"/>
        <v>#DIV/0!</v>
      </c>
      <c r="BP20" s="107" t="e">
        <f t="shared" si="19"/>
        <v>#DIV/0!</v>
      </c>
      <c r="BQ20" s="107" t="e">
        <f t="shared" si="19"/>
        <v>#DIV/0!</v>
      </c>
      <c r="BR20" s="107" t="e">
        <f t="shared" si="19"/>
        <v>#DIV/0!</v>
      </c>
      <c r="BS20" s="34"/>
      <c r="BT20" s="34"/>
      <c r="BU20" s="34"/>
      <c r="BV20" s="34"/>
      <c r="BW20" s="34"/>
      <c r="BX20" s="34"/>
      <c r="BY20" s="34"/>
      <c r="BZ20" s="34"/>
      <c r="CA20" s="33"/>
      <c r="CB20" s="3"/>
      <c r="CC20" s="584"/>
      <c r="CD20" s="585"/>
      <c r="CE20" s="585"/>
      <c r="CF20" s="585"/>
      <c r="CG20" s="586"/>
      <c r="CH20" s="3"/>
      <c r="CI20" s="3"/>
      <c r="CJ20" s="3"/>
      <c r="CK20" s="3"/>
      <c r="CL20" s="3"/>
      <c r="CM20" s="3"/>
      <c r="CN20" s="3"/>
      <c r="CO20" s="3"/>
      <c r="CP20" s="3"/>
      <c r="CQ20" s="3"/>
      <c r="CR20" s="3"/>
      <c r="CS20" s="3"/>
      <c r="CT20" s="3"/>
    </row>
    <row r="21" spans="1:98" ht="14.25" customHeight="1">
      <c r="A21" s="555"/>
      <c r="B21" s="556"/>
      <c r="C21" s="557"/>
      <c r="D21" s="558"/>
      <c r="E21" s="559"/>
      <c r="F21" s="440" t="s">
        <v>290</v>
      </c>
      <c r="G21" s="560"/>
      <c r="H21" s="464"/>
      <c r="I21" s="561"/>
      <c r="J21" s="562"/>
      <c r="K21" s="562"/>
      <c r="L21" s="562"/>
      <c r="M21" s="563"/>
      <c r="N21" s="564"/>
      <c r="O21" s="565"/>
      <c r="P21" s="566"/>
      <c r="Q21" s="567"/>
      <c r="R21" s="568"/>
      <c r="S21" s="568"/>
      <c r="T21" s="569"/>
      <c r="U21" s="217"/>
      <c r="V21" s="570">
        <v>9</v>
      </c>
      <c r="W21" s="440"/>
      <c r="X21" s="571"/>
      <c r="Y21" s="571"/>
      <c r="Z21" s="572"/>
      <c r="AA21" s="573"/>
      <c r="AB21" s="574"/>
      <c r="AC21" s="574"/>
      <c r="AD21" s="575"/>
      <c r="AE21" s="140"/>
      <c r="AF21" s="141"/>
      <c r="AG21" s="441"/>
      <c r="AH21" s="145"/>
      <c r="AI21" s="145"/>
      <c r="AJ21" s="587"/>
      <c r="AK21" s="579"/>
      <c r="AL21" s="580"/>
      <c r="AM21" s="580"/>
      <c r="AN21" s="581"/>
      <c r="AO21" s="22"/>
      <c r="AP21" s="582"/>
      <c r="AQ21" s="583"/>
      <c r="AR21" s="52"/>
      <c r="AS21" s="104" t="e">
        <f t="shared" si="0"/>
        <v>#DIV/0!</v>
      </c>
      <c r="AT21" s="105" t="e">
        <f t="shared" si="1"/>
        <v>#DIV/0!</v>
      </c>
      <c r="AU21" s="105" t="e">
        <f t="shared" si="2"/>
        <v>#DIV/0!</v>
      </c>
      <c r="AV21" s="105" t="e">
        <f t="shared" si="3"/>
        <v>#DIV/0!</v>
      </c>
      <c r="AW21" s="106" t="e">
        <f t="shared" si="4"/>
        <v>#DIV/0!</v>
      </c>
      <c r="AX21" s="106" t="e">
        <f t="shared" si="5"/>
        <v>#DIV/0!</v>
      </c>
      <c r="AY21" s="106" t="e">
        <f t="shared" si="6"/>
        <v>#DIV/0!</v>
      </c>
      <c r="AZ21" s="106" t="e">
        <f t="shared" si="7"/>
        <v>#DIV/0!</v>
      </c>
      <c r="BA21" s="107" t="e">
        <f t="shared" si="8"/>
        <v>#DIV/0!</v>
      </c>
      <c r="BB21" s="107" t="e">
        <f t="shared" si="9"/>
        <v>#DIV/0!</v>
      </c>
      <c r="BC21" s="107" t="e">
        <f t="shared" si="10"/>
        <v>#DIV/0!</v>
      </c>
      <c r="BD21" s="107" t="e">
        <f t="shared" si="11"/>
        <v>#DIV/0!</v>
      </c>
      <c r="BE21" s="108">
        <v>0.2</v>
      </c>
      <c r="BF21" s="108">
        <v>0.8</v>
      </c>
      <c r="BG21" s="107" t="e">
        <f t="shared" si="12"/>
        <v>#DIV/0!</v>
      </c>
      <c r="BH21" s="107" t="e">
        <f t="shared" si="13"/>
        <v>#DIV/0!</v>
      </c>
      <c r="BI21" s="107" t="e">
        <f t="shared" si="14"/>
        <v>#DIV/0!</v>
      </c>
      <c r="BJ21" s="107" t="e">
        <f t="shared" si="15"/>
        <v>#DIV/0!</v>
      </c>
      <c r="BK21" s="107" t="e">
        <f t="shared" si="15"/>
        <v>#DIV/0!</v>
      </c>
      <c r="BL21" s="107" t="e">
        <f t="shared" si="16"/>
        <v>#DIV/0!</v>
      </c>
      <c r="BM21" s="107" t="e">
        <f t="shared" si="17"/>
        <v>#DIV/0!</v>
      </c>
      <c r="BN21" s="107" t="e">
        <f t="shared" si="18"/>
        <v>#DIV/0!</v>
      </c>
      <c r="BO21" s="107" t="e">
        <f t="shared" si="19"/>
        <v>#DIV/0!</v>
      </c>
      <c r="BP21" s="107" t="e">
        <f t="shared" si="19"/>
        <v>#DIV/0!</v>
      </c>
      <c r="BQ21" s="107" t="e">
        <f t="shared" si="19"/>
        <v>#DIV/0!</v>
      </c>
      <c r="BR21" s="107" t="e">
        <f t="shared" si="19"/>
        <v>#DIV/0!</v>
      </c>
      <c r="BS21" s="34"/>
      <c r="BT21" s="34"/>
      <c r="BU21" s="34"/>
      <c r="BV21" s="34"/>
      <c r="BW21" s="34"/>
      <c r="BX21" s="34"/>
      <c r="BY21" s="34"/>
      <c r="BZ21" s="34"/>
      <c r="CA21" s="33"/>
      <c r="CB21" s="3"/>
      <c r="CC21" s="584"/>
      <c r="CD21" s="585"/>
      <c r="CE21" s="585"/>
      <c r="CF21" s="585"/>
      <c r="CG21" s="586"/>
      <c r="CH21" s="3"/>
      <c r="CI21" s="3"/>
      <c r="CJ21" s="3"/>
      <c r="CK21" s="3"/>
      <c r="CL21" s="3"/>
      <c r="CM21" s="3"/>
      <c r="CN21" s="3"/>
      <c r="CO21" s="3"/>
      <c r="CP21" s="3"/>
      <c r="CQ21" s="3"/>
      <c r="CR21" s="3"/>
      <c r="CS21" s="3"/>
      <c r="CT21" s="3"/>
    </row>
    <row r="22" spans="1:98" ht="14.25" customHeight="1" thickBot="1">
      <c r="A22" s="588"/>
      <c r="B22" s="589"/>
      <c r="C22" s="590"/>
      <c r="D22" s="591"/>
      <c r="E22" s="592"/>
      <c r="F22" s="593" t="s">
        <v>385</v>
      </c>
      <c r="G22" s="594"/>
      <c r="H22" s="595"/>
      <c r="I22" s="596"/>
      <c r="J22" s="597"/>
      <c r="K22" s="597"/>
      <c r="L22" s="597"/>
      <c r="M22" s="598"/>
      <c r="N22" s="599"/>
      <c r="O22" s="600"/>
      <c r="P22" s="601"/>
      <c r="Q22" s="602"/>
      <c r="R22" s="603"/>
      <c r="S22" s="603"/>
      <c r="T22" s="604"/>
      <c r="U22" s="217"/>
      <c r="V22" s="570">
        <v>10</v>
      </c>
      <c r="W22" s="593"/>
      <c r="X22" s="605"/>
      <c r="Y22" s="605"/>
      <c r="Z22" s="606"/>
      <c r="AA22" s="607"/>
      <c r="AB22" s="608"/>
      <c r="AC22" s="608"/>
      <c r="AD22" s="609"/>
      <c r="AE22" s="140"/>
      <c r="AF22" s="413"/>
      <c r="AG22" s="462"/>
      <c r="AH22" s="414"/>
      <c r="AI22" s="414"/>
      <c r="AJ22" s="610"/>
      <c r="AK22" s="611"/>
      <c r="AL22" s="612"/>
      <c r="AM22" s="612"/>
      <c r="AN22" s="613"/>
      <c r="AO22" s="22"/>
      <c r="AP22" s="614"/>
      <c r="AQ22" s="615"/>
      <c r="AR22" s="52"/>
      <c r="AS22" s="426" t="e">
        <f t="shared" si="0"/>
        <v>#DIV/0!</v>
      </c>
      <c r="AT22" s="110" t="e">
        <f t="shared" si="1"/>
        <v>#DIV/0!</v>
      </c>
      <c r="AU22" s="110" t="e">
        <f t="shared" si="2"/>
        <v>#DIV/0!</v>
      </c>
      <c r="AV22" s="110" t="e">
        <f t="shared" si="3"/>
        <v>#DIV/0!</v>
      </c>
      <c r="AW22" s="106" t="e">
        <f t="shared" si="4"/>
        <v>#DIV/0!</v>
      </c>
      <c r="AX22" s="106" t="e">
        <f t="shared" si="5"/>
        <v>#DIV/0!</v>
      </c>
      <c r="AY22" s="106" t="e">
        <f t="shared" si="6"/>
        <v>#DIV/0!</v>
      </c>
      <c r="AZ22" s="106" t="e">
        <f t="shared" si="7"/>
        <v>#DIV/0!</v>
      </c>
      <c r="BA22" s="107" t="e">
        <f t="shared" si="8"/>
        <v>#DIV/0!</v>
      </c>
      <c r="BB22" s="111" t="e">
        <f t="shared" si="9"/>
        <v>#DIV/0!</v>
      </c>
      <c r="BC22" s="111" t="e">
        <f t="shared" si="10"/>
        <v>#DIV/0!</v>
      </c>
      <c r="BD22" s="111" t="e">
        <f t="shared" si="11"/>
        <v>#DIV/0!</v>
      </c>
      <c r="BE22" s="427">
        <v>0.2</v>
      </c>
      <c r="BF22" s="427">
        <v>0.8</v>
      </c>
      <c r="BG22" s="107" t="e">
        <f t="shared" si="12"/>
        <v>#DIV/0!</v>
      </c>
      <c r="BH22" s="107" t="e">
        <f t="shared" si="13"/>
        <v>#DIV/0!</v>
      </c>
      <c r="BI22" s="107" t="e">
        <f t="shared" si="14"/>
        <v>#DIV/0!</v>
      </c>
      <c r="BJ22" s="107" t="e">
        <f t="shared" si="15"/>
        <v>#DIV/0!</v>
      </c>
      <c r="BK22" s="107" t="e">
        <f t="shared" si="15"/>
        <v>#DIV/0!</v>
      </c>
      <c r="BL22" s="107" t="e">
        <f t="shared" si="16"/>
        <v>#DIV/0!</v>
      </c>
      <c r="BM22" s="107" t="e">
        <f t="shared" si="17"/>
        <v>#DIV/0!</v>
      </c>
      <c r="BN22" s="107" t="e">
        <f t="shared" si="18"/>
        <v>#DIV/0!</v>
      </c>
      <c r="BO22" s="107" t="e">
        <f t="shared" si="19"/>
        <v>#DIV/0!</v>
      </c>
      <c r="BP22" s="428" t="e">
        <f t="shared" si="19"/>
        <v>#DIV/0!</v>
      </c>
      <c r="BQ22" s="428" t="e">
        <f t="shared" si="19"/>
        <v>#DIV/0!</v>
      </c>
      <c r="BR22" s="428" t="e">
        <f t="shared" si="19"/>
        <v>#DIV/0!</v>
      </c>
      <c r="BS22" s="39"/>
      <c r="BT22" s="39"/>
      <c r="BU22" s="39"/>
      <c r="BV22" s="39"/>
      <c r="BW22" s="39"/>
      <c r="BX22" s="39"/>
      <c r="BY22" s="39"/>
      <c r="BZ22" s="39"/>
      <c r="CA22" s="332"/>
      <c r="CB22" s="3"/>
      <c r="CC22" s="616"/>
      <c r="CD22" s="617"/>
      <c r="CE22" s="617"/>
      <c r="CF22" s="617"/>
      <c r="CG22" s="618"/>
      <c r="CH22" s="3"/>
      <c r="CI22" s="3"/>
      <c r="CJ22" s="3"/>
      <c r="CK22" s="3"/>
      <c r="CL22" s="3"/>
      <c r="CM22" s="3"/>
      <c r="CN22" s="3"/>
      <c r="CO22" s="3"/>
      <c r="CP22" s="3"/>
      <c r="CQ22" s="3"/>
      <c r="CR22" s="3"/>
      <c r="CS22" s="3"/>
      <c r="CT22" s="3"/>
    </row>
    <row r="23" spans="1:98" ht="138.6" thickBot="1">
      <c r="A23" s="522">
        <v>2</v>
      </c>
      <c r="B23" s="523" t="s">
        <v>386</v>
      </c>
      <c r="C23" s="524"/>
      <c r="D23" s="525">
        <v>2024002470043</v>
      </c>
      <c r="E23" s="526"/>
      <c r="F23" s="527" t="s">
        <v>273</v>
      </c>
      <c r="G23" s="528"/>
      <c r="H23" s="359" t="s">
        <v>369</v>
      </c>
      <c r="I23" s="529"/>
      <c r="J23" s="530"/>
      <c r="K23" s="530"/>
      <c r="L23" s="530"/>
      <c r="M23" s="531"/>
      <c r="N23" s="532">
        <v>1</v>
      </c>
      <c r="O23" s="356" t="s">
        <v>91</v>
      </c>
      <c r="P23" s="619">
        <v>1</v>
      </c>
      <c r="Q23" s="535"/>
      <c r="R23" s="536"/>
      <c r="S23" s="536"/>
      <c r="T23" s="537"/>
      <c r="U23" s="217"/>
      <c r="V23" s="538">
        <v>1</v>
      </c>
      <c r="W23" s="440" t="s">
        <v>387</v>
      </c>
      <c r="X23" s="620">
        <v>45667</v>
      </c>
      <c r="Y23" s="620">
        <v>45818</v>
      </c>
      <c r="Z23" s="540" t="s">
        <v>388</v>
      </c>
      <c r="AA23" s="541" t="s">
        <v>96</v>
      </c>
      <c r="AB23" s="542"/>
      <c r="AC23" s="542"/>
      <c r="AD23" s="543"/>
      <c r="AE23" s="140"/>
      <c r="AF23" s="357" t="s">
        <v>389</v>
      </c>
      <c r="AG23" s="354" t="s">
        <v>390</v>
      </c>
      <c r="AH23" s="527" t="s">
        <v>391</v>
      </c>
      <c r="AI23" s="358" t="s">
        <v>73</v>
      </c>
      <c r="AJ23" s="544">
        <v>60</v>
      </c>
      <c r="AK23" s="545">
        <v>0</v>
      </c>
      <c r="AL23" s="546"/>
      <c r="AM23" s="546"/>
      <c r="AN23" s="547"/>
      <c r="AO23" s="22"/>
      <c r="AP23" s="621" t="s">
        <v>74</v>
      </c>
      <c r="AQ23" s="356" t="s">
        <v>356</v>
      </c>
      <c r="AR23" s="432"/>
      <c r="AS23" s="82" t="e">
        <f t="shared" si="0"/>
        <v>#DIV/0!</v>
      </c>
      <c r="AT23" s="83" t="e">
        <f t="shared" si="1"/>
        <v>#DIV/0!</v>
      </c>
      <c r="AU23" s="83" t="e">
        <f t="shared" si="2"/>
        <v>#DIV/0!</v>
      </c>
      <c r="AV23" s="83" t="e">
        <f t="shared" si="3"/>
        <v>#DIV/0!</v>
      </c>
      <c r="AW23" s="84" t="e">
        <f t="shared" ref="AW23:AY23" si="22">+AA23/COUNTIF(#REF!,"*")</f>
        <v>#REF!</v>
      </c>
      <c r="AX23" s="84" t="e">
        <f t="shared" si="22"/>
        <v>#REF!</v>
      </c>
      <c r="AY23" s="84" t="e">
        <f t="shared" si="22"/>
        <v>#REF!</v>
      </c>
      <c r="AZ23" s="84" t="e">
        <f t="shared" si="7"/>
        <v>#DIV/0!</v>
      </c>
      <c r="BA23" s="85">
        <f t="shared" si="8"/>
        <v>0</v>
      </c>
      <c r="BB23" s="85">
        <f t="shared" si="9"/>
        <v>0</v>
      </c>
      <c r="BC23" s="85">
        <f t="shared" si="10"/>
        <v>0</v>
      </c>
      <c r="BD23" s="85">
        <f t="shared" si="11"/>
        <v>0</v>
      </c>
      <c r="BE23" s="86">
        <v>0.2</v>
      </c>
      <c r="BF23" s="86">
        <v>0.8</v>
      </c>
      <c r="BG23" s="85" t="e">
        <f t="shared" si="12"/>
        <v>#REF!</v>
      </c>
      <c r="BH23" s="85" t="e">
        <f t="shared" si="13"/>
        <v>#REF!</v>
      </c>
      <c r="BI23" s="85" t="e">
        <f t="shared" si="14"/>
        <v>#REF!</v>
      </c>
      <c r="BJ23" s="85" t="e">
        <f t="shared" si="15"/>
        <v>#DIV/0!</v>
      </c>
      <c r="BK23" s="85">
        <f t="shared" si="15"/>
        <v>0</v>
      </c>
      <c r="BL23" s="85">
        <f t="shared" si="16"/>
        <v>0</v>
      </c>
      <c r="BM23" s="85">
        <f t="shared" si="17"/>
        <v>0</v>
      </c>
      <c r="BN23" s="85">
        <f t="shared" si="18"/>
        <v>0</v>
      </c>
      <c r="BO23" s="85" t="e">
        <f t="shared" si="19"/>
        <v>#REF!</v>
      </c>
      <c r="BP23" s="85" t="e">
        <f t="shared" si="19"/>
        <v>#REF!</v>
      </c>
      <c r="BQ23" s="85" t="e">
        <f t="shared" si="19"/>
        <v>#REF!</v>
      </c>
      <c r="BR23" s="85" t="e">
        <f t="shared" si="19"/>
        <v>#DIV/0!</v>
      </c>
      <c r="BS23" s="549" t="e">
        <f t="shared" ref="BS23:BV23" si="23">AVERAGEIF(BO23:BO32,"&lt;&gt;#¡DIV/0!")</f>
        <v>#REF!</v>
      </c>
      <c r="BT23" s="549" t="e">
        <f t="shared" si="23"/>
        <v>#REF!</v>
      </c>
      <c r="BU23" s="549" t="e">
        <f t="shared" si="23"/>
        <v>#REF!</v>
      </c>
      <c r="BV23" s="549" t="e">
        <f t="shared" si="23"/>
        <v>#DIV/0!</v>
      </c>
      <c r="BW23" s="550" t="e">
        <f>+C23*BS23</f>
        <v>#REF!</v>
      </c>
      <c r="BX23" s="550" t="e">
        <f>+C23*BT23</f>
        <v>#REF!</v>
      </c>
      <c r="BY23" s="550" t="e">
        <f>+C23*BU23</f>
        <v>#REF!</v>
      </c>
      <c r="BZ23" s="550" t="e">
        <f>+C23*BV23</f>
        <v>#DIV/0!</v>
      </c>
      <c r="CA23" s="551" t="e">
        <f>SUM(BW23:BZ32)</f>
        <v>#REF!</v>
      </c>
      <c r="CB23" s="3"/>
      <c r="CC23" s="552">
        <f t="shared" ref="CC23:CF23" si="24">+Q23/$N$23</f>
        <v>0</v>
      </c>
      <c r="CD23" s="553">
        <f t="shared" si="24"/>
        <v>0</v>
      </c>
      <c r="CE23" s="553">
        <f t="shared" si="24"/>
        <v>0</v>
      </c>
      <c r="CF23" s="622">
        <f t="shared" si="24"/>
        <v>0</v>
      </c>
      <c r="CG23" s="623">
        <f>AVERAGE(CC23:CF32)</f>
        <v>0</v>
      </c>
      <c r="CH23" s="3"/>
      <c r="CI23" s="3"/>
      <c r="CJ23" s="3"/>
      <c r="CK23" s="3"/>
      <c r="CL23" s="3"/>
      <c r="CM23" s="3"/>
      <c r="CN23" s="3"/>
      <c r="CO23" s="3"/>
      <c r="CP23" s="3"/>
      <c r="CQ23" s="3"/>
      <c r="CR23" s="3"/>
      <c r="CS23" s="3"/>
      <c r="CT23" s="3"/>
    </row>
    <row r="24" spans="1:98" ht="55.2">
      <c r="A24" s="555"/>
      <c r="B24" s="556"/>
      <c r="C24" s="557"/>
      <c r="D24" s="558"/>
      <c r="E24" s="559"/>
      <c r="F24" s="440" t="s">
        <v>374</v>
      </c>
      <c r="G24" s="560"/>
      <c r="H24" s="464"/>
      <c r="I24" s="561"/>
      <c r="J24" s="562"/>
      <c r="K24" s="562"/>
      <c r="L24" s="562"/>
      <c r="M24" s="624"/>
      <c r="N24" s="625"/>
      <c r="O24" s="565"/>
      <c r="P24" s="626"/>
      <c r="Q24" s="567"/>
      <c r="R24" s="568"/>
      <c r="S24" s="568"/>
      <c r="T24" s="569"/>
      <c r="U24" s="217"/>
      <c r="V24" s="570">
        <v>2</v>
      </c>
      <c r="W24" s="440" t="s">
        <v>392</v>
      </c>
      <c r="X24" s="627">
        <v>45818</v>
      </c>
      <c r="Y24" s="627">
        <v>45848</v>
      </c>
      <c r="Z24" s="540" t="s">
        <v>388</v>
      </c>
      <c r="AA24" s="573"/>
      <c r="AB24" s="574"/>
      <c r="AC24" s="574"/>
      <c r="AD24" s="575"/>
      <c r="AE24" s="140"/>
      <c r="AF24" s="357" t="s">
        <v>389</v>
      </c>
      <c r="AG24" s="440" t="s">
        <v>393</v>
      </c>
      <c r="AH24" s="527" t="s">
        <v>391</v>
      </c>
      <c r="AI24" s="358" t="s">
        <v>73</v>
      </c>
      <c r="AJ24" s="587">
        <v>1</v>
      </c>
      <c r="AK24" s="579">
        <v>1</v>
      </c>
      <c r="AL24" s="580"/>
      <c r="AM24" s="580"/>
      <c r="AN24" s="581"/>
      <c r="AO24" s="628"/>
      <c r="AP24" s="629"/>
      <c r="AQ24" s="583"/>
      <c r="AR24" s="432"/>
      <c r="AS24" s="104" t="e">
        <f t="shared" si="0"/>
        <v>#DIV/0!</v>
      </c>
      <c r="AT24" s="105" t="e">
        <f t="shared" si="1"/>
        <v>#DIV/0!</v>
      </c>
      <c r="AU24" s="105" t="e">
        <f t="shared" si="2"/>
        <v>#DIV/0!</v>
      </c>
      <c r="AV24" s="105" t="e">
        <f t="shared" si="3"/>
        <v>#DIV/0!</v>
      </c>
      <c r="AW24" s="106">
        <f t="shared" ref="AW24:AW25" si="25">+AA24/COUNTIF(W23,"*")</f>
        <v>0</v>
      </c>
      <c r="AX24" s="106">
        <f t="shared" ref="AX24:AX25" si="26">+AB24/COUNTIF(W23,"*")</f>
        <v>0</v>
      </c>
      <c r="AY24" s="106">
        <f t="shared" ref="AY24:AY25" si="27">+AC24/COUNTIF(W23,"*")</f>
        <v>0</v>
      </c>
      <c r="AZ24" s="106" t="e">
        <f t="shared" si="7"/>
        <v>#DIV/0!</v>
      </c>
      <c r="BA24" s="107">
        <f t="shared" si="8"/>
        <v>1</v>
      </c>
      <c r="BB24" s="107">
        <f t="shared" si="9"/>
        <v>0</v>
      </c>
      <c r="BC24" s="107">
        <f t="shared" si="10"/>
        <v>0</v>
      </c>
      <c r="BD24" s="107">
        <f t="shared" si="11"/>
        <v>0</v>
      </c>
      <c r="BE24" s="108">
        <v>0.2</v>
      </c>
      <c r="BF24" s="108">
        <v>0.8</v>
      </c>
      <c r="BG24" s="107">
        <f t="shared" si="12"/>
        <v>0</v>
      </c>
      <c r="BH24" s="107">
        <f t="shared" si="13"/>
        <v>0</v>
      </c>
      <c r="BI24" s="107">
        <f t="shared" si="14"/>
        <v>0</v>
      </c>
      <c r="BJ24" s="107" t="e">
        <f t="shared" si="15"/>
        <v>#DIV/0!</v>
      </c>
      <c r="BK24" s="107">
        <f t="shared" si="15"/>
        <v>0.8</v>
      </c>
      <c r="BL24" s="107">
        <f t="shared" si="16"/>
        <v>0</v>
      </c>
      <c r="BM24" s="107">
        <f t="shared" si="17"/>
        <v>0</v>
      </c>
      <c r="BN24" s="107">
        <f t="shared" si="18"/>
        <v>0</v>
      </c>
      <c r="BO24" s="107">
        <f t="shared" si="19"/>
        <v>0.8</v>
      </c>
      <c r="BP24" s="107">
        <f t="shared" si="19"/>
        <v>0</v>
      </c>
      <c r="BQ24" s="107">
        <f t="shared" si="19"/>
        <v>0</v>
      </c>
      <c r="BR24" s="107" t="e">
        <f t="shared" si="19"/>
        <v>#DIV/0!</v>
      </c>
      <c r="BS24" s="34"/>
      <c r="BT24" s="34"/>
      <c r="BU24" s="34"/>
      <c r="BV24" s="34"/>
      <c r="BW24" s="34"/>
      <c r="BX24" s="34"/>
      <c r="BY24" s="34"/>
      <c r="BZ24" s="34"/>
      <c r="CA24" s="33"/>
      <c r="CB24" s="3"/>
      <c r="CC24" s="584"/>
      <c r="CD24" s="585"/>
      <c r="CE24" s="585"/>
      <c r="CF24" s="630"/>
      <c r="CG24" s="631"/>
      <c r="CH24" s="3"/>
      <c r="CI24" s="3"/>
      <c r="CJ24" s="3"/>
      <c r="CK24" s="3"/>
      <c r="CL24" s="3"/>
      <c r="CM24" s="3"/>
      <c r="CN24" s="3"/>
      <c r="CO24" s="3"/>
      <c r="CP24" s="3"/>
      <c r="CQ24" s="3"/>
      <c r="CR24" s="3"/>
      <c r="CS24" s="3"/>
      <c r="CT24" s="3"/>
    </row>
    <row r="25" spans="1:98" ht="28.2" thickBot="1">
      <c r="A25" s="555"/>
      <c r="B25" s="556"/>
      <c r="C25" s="557"/>
      <c r="D25" s="558"/>
      <c r="E25" s="559"/>
      <c r="F25" s="440" t="s">
        <v>65</v>
      </c>
      <c r="G25" s="560"/>
      <c r="H25" s="464"/>
      <c r="I25" s="561"/>
      <c r="J25" s="562"/>
      <c r="K25" s="562"/>
      <c r="L25" s="562"/>
      <c r="M25" s="624"/>
      <c r="N25" s="564"/>
      <c r="O25" s="583"/>
      <c r="P25" s="626"/>
      <c r="Q25" s="567"/>
      <c r="R25" s="568"/>
      <c r="S25" s="568"/>
      <c r="T25" s="569"/>
      <c r="U25" s="217"/>
      <c r="V25" s="570">
        <v>3</v>
      </c>
      <c r="W25" s="632" t="s">
        <v>394</v>
      </c>
      <c r="X25" s="627">
        <v>45848</v>
      </c>
      <c r="Y25" s="627">
        <v>45884</v>
      </c>
      <c r="Z25" s="572" t="s">
        <v>376</v>
      </c>
      <c r="AA25" s="573"/>
      <c r="AB25" s="574"/>
      <c r="AC25" s="574"/>
      <c r="AD25" s="575"/>
      <c r="AE25" s="140"/>
      <c r="AF25" s="141"/>
      <c r="AG25" s="440"/>
      <c r="AH25" s="145"/>
      <c r="AI25" s="145"/>
      <c r="AJ25" s="587"/>
      <c r="AK25" s="579"/>
      <c r="AL25" s="580"/>
      <c r="AM25" s="580"/>
      <c r="AN25" s="581"/>
      <c r="AO25" s="22"/>
      <c r="AP25" s="629"/>
      <c r="AQ25" s="583"/>
      <c r="AR25" s="432"/>
      <c r="AS25" s="104" t="e">
        <f t="shared" si="0"/>
        <v>#DIV/0!</v>
      </c>
      <c r="AT25" s="105" t="e">
        <f t="shared" si="1"/>
        <v>#DIV/0!</v>
      </c>
      <c r="AU25" s="105" t="e">
        <f t="shared" si="2"/>
        <v>#DIV/0!</v>
      </c>
      <c r="AV25" s="105" t="e">
        <f t="shared" si="3"/>
        <v>#DIV/0!</v>
      </c>
      <c r="AW25" s="106">
        <f t="shared" si="25"/>
        <v>0</v>
      </c>
      <c r="AX25" s="106">
        <f t="shared" si="26"/>
        <v>0</v>
      </c>
      <c r="AY25" s="106">
        <f t="shared" si="27"/>
        <v>0</v>
      </c>
      <c r="AZ25" s="106" t="e">
        <f t="shared" si="7"/>
        <v>#DIV/0!</v>
      </c>
      <c r="BA25" s="107" t="e">
        <f t="shared" si="8"/>
        <v>#DIV/0!</v>
      </c>
      <c r="BB25" s="107" t="e">
        <f t="shared" si="9"/>
        <v>#DIV/0!</v>
      </c>
      <c r="BC25" s="107" t="e">
        <f t="shared" si="10"/>
        <v>#DIV/0!</v>
      </c>
      <c r="BD25" s="107" t="e">
        <f t="shared" si="11"/>
        <v>#DIV/0!</v>
      </c>
      <c r="BE25" s="108">
        <v>0.2</v>
      </c>
      <c r="BF25" s="108">
        <v>0.8</v>
      </c>
      <c r="BG25" s="107">
        <f t="shared" si="12"/>
        <v>0</v>
      </c>
      <c r="BH25" s="107">
        <f t="shared" si="13"/>
        <v>0</v>
      </c>
      <c r="BI25" s="107">
        <f t="shared" si="14"/>
        <v>0</v>
      </c>
      <c r="BJ25" s="107" t="e">
        <f t="shared" si="15"/>
        <v>#DIV/0!</v>
      </c>
      <c r="BK25" s="107" t="e">
        <f t="shared" si="15"/>
        <v>#DIV/0!</v>
      </c>
      <c r="BL25" s="107" t="e">
        <f t="shared" si="16"/>
        <v>#DIV/0!</v>
      </c>
      <c r="BM25" s="107" t="e">
        <f t="shared" si="17"/>
        <v>#DIV/0!</v>
      </c>
      <c r="BN25" s="107" t="e">
        <f t="shared" si="18"/>
        <v>#DIV/0!</v>
      </c>
      <c r="BO25" s="107" t="e">
        <f t="shared" si="19"/>
        <v>#DIV/0!</v>
      </c>
      <c r="BP25" s="107" t="e">
        <f t="shared" si="19"/>
        <v>#DIV/0!</v>
      </c>
      <c r="BQ25" s="107" t="e">
        <f t="shared" si="19"/>
        <v>#DIV/0!</v>
      </c>
      <c r="BR25" s="107" t="e">
        <f t="shared" si="19"/>
        <v>#DIV/0!</v>
      </c>
      <c r="BS25" s="34"/>
      <c r="BT25" s="34"/>
      <c r="BU25" s="34"/>
      <c r="BV25" s="34"/>
      <c r="BW25" s="34"/>
      <c r="BX25" s="34"/>
      <c r="BY25" s="34"/>
      <c r="BZ25" s="34"/>
      <c r="CA25" s="33"/>
      <c r="CB25" s="3"/>
      <c r="CC25" s="584"/>
      <c r="CD25" s="585"/>
      <c r="CE25" s="585"/>
      <c r="CF25" s="630"/>
      <c r="CG25" s="631"/>
      <c r="CH25" s="3"/>
      <c r="CI25" s="3"/>
      <c r="CJ25" s="3"/>
      <c r="CK25" s="3"/>
      <c r="CL25" s="3"/>
      <c r="CM25" s="3"/>
      <c r="CN25" s="3"/>
      <c r="CO25" s="3"/>
      <c r="CP25" s="3"/>
      <c r="CQ25" s="3"/>
      <c r="CR25" s="3"/>
      <c r="CS25" s="3"/>
      <c r="CT25" s="3"/>
    </row>
    <row r="26" spans="1:98" thickBot="1">
      <c r="A26" s="555"/>
      <c r="B26" s="556"/>
      <c r="C26" s="557"/>
      <c r="D26" s="558"/>
      <c r="E26" s="559"/>
      <c r="F26" s="440" t="s">
        <v>77</v>
      </c>
      <c r="G26" s="560"/>
      <c r="H26" s="464"/>
      <c r="I26" s="561"/>
      <c r="J26" s="562"/>
      <c r="K26" s="562"/>
      <c r="L26" s="562"/>
      <c r="M26" s="624"/>
      <c r="N26" s="564"/>
      <c r="O26" s="583"/>
      <c r="P26" s="626"/>
      <c r="Q26" s="567"/>
      <c r="R26" s="568"/>
      <c r="S26" s="568"/>
      <c r="T26" s="569"/>
      <c r="U26" s="217"/>
      <c r="V26" s="570">
        <v>4</v>
      </c>
      <c r="W26" s="440" t="s">
        <v>395</v>
      </c>
      <c r="X26" s="627">
        <v>45884</v>
      </c>
      <c r="Y26" s="633">
        <v>45976</v>
      </c>
      <c r="Z26" s="540" t="s">
        <v>388</v>
      </c>
      <c r="AA26" s="573"/>
      <c r="AB26" s="574"/>
      <c r="AC26" s="574"/>
      <c r="AD26" s="575"/>
      <c r="AE26" s="140"/>
      <c r="AF26" s="141"/>
      <c r="AG26" s="145"/>
      <c r="AH26" s="145"/>
      <c r="AI26" s="145"/>
      <c r="AJ26" s="587"/>
      <c r="AK26" s="579"/>
      <c r="AL26" s="580"/>
      <c r="AM26" s="580"/>
      <c r="AN26" s="581"/>
      <c r="AO26" s="22"/>
      <c r="AP26" s="629"/>
      <c r="AQ26" s="583"/>
      <c r="AR26" s="432"/>
      <c r="AS26" s="104" t="e">
        <f t="shared" si="0"/>
        <v>#DIV/0!</v>
      </c>
      <c r="AT26" s="105" t="e">
        <f t="shared" si="1"/>
        <v>#DIV/0!</v>
      </c>
      <c r="AU26" s="105" t="e">
        <f t="shared" si="2"/>
        <v>#DIV/0!</v>
      </c>
      <c r="AV26" s="105" t="e">
        <f t="shared" si="3"/>
        <v>#DIV/0!</v>
      </c>
      <c r="AW26" s="106" t="e">
        <f t="shared" ref="AW26:AY28" si="28">+AA26/COUNTIF(#REF!,"*")</f>
        <v>#REF!</v>
      </c>
      <c r="AX26" s="106" t="e">
        <f t="shared" si="28"/>
        <v>#REF!</v>
      </c>
      <c r="AY26" s="106" t="e">
        <f t="shared" si="28"/>
        <v>#REF!</v>
      </c>
      <c r="AZ26" s="106" t="e">
        <f t="shared" si="7"/>
        <v>#DIV/0!</v>
      </c>
      <c r="BA26" s="107" t="e">
        <f t="shared" si="8"/>
        <v>#DIV/0!</v>
      </c>
      <c r="BB26" s="107" t="e">
        <f t="shared" si="9"/>
        <v>#DIV/0!</v>
      </c>
      <c r="BC26" s="107" t="e">
        <f t="shared" si="10"/>
        <v>#DIV/0!</v>
      </c>
      <c r="BD26" s="107" t="e">
        <f t="shared" si="11"/>
        <v>#DIV/0!</v>
      </c>
      <c r="BE26" s="108">
        <v>0.2</v>
      </c>
      <c r="BF26" s="108">
        <v>0.8</v>
      </c>
      <c r="BG26" s="107" t="e">
        <f t="shared" si="12"/>
        <v>#REF!</v>
      </c>
      <c r="BH26" s="107" t="e">
        <f t="shared" si="13"/>
        <v>#REF!</v>
      </c>
      <c r="BI26" s="107" t="e">
        <f t="shared" si="14"/>
        <v>#REF!</v>
      </c>
      <c r="BJ26" s="107" t="e">
        <f t="shared" si="15"/>
        <v>#DIV/0!</v>
      </c>
      <c r="BK26" s="107" t="e">
        <f t="shared" si="15"/>
        <v>#DIV/0!</v>
      </c>
      <c r="BL26" s="107" t="e">
        <f t="shared" si="16"/>
        <v>#DIV/0!</v>
      </c>
      <c r="BM26" s="107" t="e">
        <f t="shared" si="17"/>
        <v>#DIV/0!</v>
      </c>
      <c r="BN26" s="107" t="e">
        <f t="shared" si="18"/>
        <v>#DIV/0!</v>
      </c>
      <c r="BO26" s="107" t="e">
        <f t="shared" si="19"/>
        <v>#REF!</v>
      </c>
      <c r="BP26" s="107" t="e">
        <f t="shared" si="19"/>
        <v>#REF!</v>
      </c>
      <c r="BQ26" s="107" t="e">
        <f t="shared" si="19"/>
        <v>#REF!</v>
      </c>
      <c r="BR26" s="107" t="e">
        <f t="shared" si="19"/>
        <v>#DIV/0!</v>
      </c>
      <c r="BS26" s="34"/>
      <c r="BT26" s="34"/>
      <c r="BU26" s="34"/>
      <c r="BV26" s="34"/>
      <c r="BW26" s="34"/>
      <c r="BX26" s="34"/>
      <c r="BY26" s="34"/>
      <c r="BZ26" s="34"/>
      <c r="CA26" s="33"/>
      <c r="CB26" s="3"/>
      <c r="CC26" s="584"/>
      <c r="CD26" s="585"/>
      <c r="CE26" s="585"/>
      <c r="CF26" s="630"/>
      <c r="CG26" s="631"/>
      <c r="CH26" s="3"/>
      <c r="CI26" s="3"/>
      <c r="CJ26" s="3"/>
      <c r="CK26" s="3"/>
      <c r="CL26" s="3"/>
      <c r="CM26" s="3"/>
      <c r="CN26" s="3"/>
      <c r="CO26" s="3"/>
      <c r="CP26" s="3"/>
      <c r="CQ26" s="3"/>
      <c r="CR26" s="3"/>
      <c r="CS26" s="3"/>
      <c r="CT26" s="3"/>
    </row>
    <row r="27" spans="1:98" ht="14.4">
      <c r="A27" s="555"/>
      <c r="B27" s="556"/>
      <c r="C27" s="557"/>
      <c r="D27" s="558"/>
      <c r="E27" s="559"/>
      <c r="F27" s="440"/>
      <c r="G27" s="560"/>
      <c r="H27" s="464"/>
      <c r="I27" s="561"/>
      <c r="J27" s="562"/>
      <c r="K27" s="562"/>
      <c r="L27" s="562"/>
      <c r="M27" s="624"/>
      <c r="N27" s="564"/>
      <c r="O27" s="634"/>
      <c r="P27" s="635"/>
      <c r="Q27" s="567"/>
      <c r="R27" s="568"/>
      <c r="S27" s="568"/>
      <c r="T27" s="569"/>
      <c r="U27" s="217"/>
      <c r="V27" s="570">
        <v>5</v>
      </c>
      <c r="W27" s="440" t="s">
        <v>396</v>
      </c>
      <c r="X27" s="633">
        <v>45976</v>
      </c>
      <c r="Y27" s="633">
        <v>46022</v>
      </c>
      <c r="Z27" s="540" t="s">
        <v>388</v>
      </c>
      <c r="AA27" s="573"/>
      <c r="AB27" s="574"/>
      <c r="AC27" s="574"/>
      <c r="AD27" s="575"/>
      <c r="AE27" s="140"/>
      <c r="AF27" s="141"/>
      <c r="AG27" s="145"/>
      <c r="AH27" s="145"/>
      <c r="AI27" s="145"/>
      <c r="AJ27" s="587"/>
      <c r="AK27" s="579"/>
      <c r="AL27" s="580"/>
      <c r="AM27" s="580"/>
      <c r="AN27" s="581"/>
      <c r="AO27" s="22"/>
      <c r="AP27" s="629"/>
      <c r="AQ27" s="583"/>
      <c r="AR27" s="432"/>
      <c r="AS27" s="104" t="e">
        <f t="shared" si="0"/>
        <v>#DIV/0!</v>
      </c>
      <c r="AT27" s="94" t="e">
        <f t="shared" si="1"/>
        <v>#DIV/0!</v>
      </c>
      <c r="AU27" s="94" t="e">
        <f t="shared" si="2"/>
        <v>#DIV/0!</v>
      </c>
      <c r="AV27" s="94" t="e">
        <f t="shared" si="3"/>
        <v>#DIV/0!</v>
      </c>
      <c r="AW27" s="96" t="e">
        <f t="shared" si="28"/>
        <v>#REF!</v>
      </c>
      <c r="AX27" s="96" t="e">
        <f t="shared" si="28"/>
        <v>#REF!</v>
      </c>
      <c r="AY27" s="96" t="e">
        <f t="shared" si="28"/>
        <v>#REF!</v>
      </c>
      <c r="AZ27" s="96" t="e">
        <f t="shared" si="7"/>
        <v>#DIV/0!</v>
      </c>
      <c r="BA27" s="107" t="e">
        <f t="shared" si="8"/>
        <v>#DIV/0!</v>
      </c>
      <c r="BB27" s="96" t="e">
        <f t="shared" si="9"/>
        <v>#DIV/0!</v>
      </c>
      <c r="BC27" s="96" t="e">
        <f t="shared" si="10"/>
        <v>#DIV/0!</v>
      </c>
      <c r="BD27" s="96" t="e">
        <f t="shared" si="11"/>
        <v>#DIV/0!</v>
      </c>
      <c r="BE27" s="97">
        <v>0.2</v>
      </c>
      <c r="BF27" s="97">
        <v>0.8</v>
      </c>
      <c r="BG27" s="96" t="e">
        <f t="shared" si="12"/>
        <v>#REF!</v>
      </c>
      <c r="BH27" s="96" t="e">
        <f t="shared" si="13"/>
        <v>#REF!</v>
      </c>
      <c r="BI27" s="96" t="e">
        <f t="shared" si="14"/>
        <v>#REF!</v>
      </c>
      <c r="BJ27" s="96" t="e">
        <f t="shared" si="15"/>
        <v>#DIV/0!</v>
      </c>
      <c r="BK27" s="107" t="e">
        <f t="shared" si="15"/>
        <v>#DIV/0!</v>
      </c>
      <c r="BL27" s="96" t="e">
        <f t="shared" si="16"/>
        <v>#DIV/0!</v>
      </c>
      <c r="BM27" s="96" t="e">
        <f t="shared" si="17"/>
        <v>#DIV/0!</v>
      </c>
      <c r="BN27" s="96" t="e">
        <f t="shared" si="18"/>
        <v>#DIV/0!</v>
      </c>
      <c r="BO27" s="96" t="e">
        <f t="shared" si="19"/>
        <v>#REF!</v>
      </c>
      <c r="BP27" s="107" t="e">
        <f t="shared" si="19"/>
        <v>#REF!</v>
      </c>
      <c r="BQ27" s="107" t="e">
        <f t="shared" si="19"/>
        <v>#REF!</v>
      </c>
      <c r="BR27" s="107" t="e">
        <f t="shared" si="19"/>
        <v>#DIV/0!</v>
      </c>
      <c r="BS27" s="34"/>
      <c r="BT27" s="34"/>
      <c r="BU27" s="34"/>
      <c r="BV27" s="34"/>
      <c r="BW27" s="34"/>
      <c r="BX27" s="34"/>
      <c r="BY27" s="34"/>
      <c r="BZ27" s="34"/>
      <c r="CA27" s="33"/>
      <c r="CB27" s="3"/>
      <c r="CC27" s="584"/>
      <c r="CD27" s="585"/>
      <c r="CE27" s="585"/>
      <c r="CF27" s="630"/>
      <c r="CG27" s="631"/>
      <c r="CH27" s="3"/>
      <c r="CI27" s="3"/>
      <c r="CJ27" s="3"/>
      <c r="CK27" s="3"/>
      <c r="CL27" s="3"/>
      <c r="CM27" s="3"/>
      <c r="CN27" s="3"/>
      <c r="CO27" s="3"/>
      <c r="CP27" s="3"/>
      <c r="CQ27" s="3"/>
      <c r="CR27" s="3"/>
      <c r="CS27" s="3"/>
      <c r="CT27" s="3"/>
    </row>
    <row r="28" spans="1:98" ht="14.25" customHeight="1">
      <c r="A28" s="555"/>
      <c r="B28" s="556"/>
      <c r="C28" s="557"/>
      <c r="D28" s="558"/>
      <c r="E28" s="559"/>
      <c r="F28" s="440"/>
      <c r="G28" s="560"/>
      <c r="H28" s="464"/>
      <c r="I28" s="561"/>
      <c r="J28" s="562"/>
      <c r="K28" s="562"/>
      <c r="L28" s="562"/>
      <c r="M28" s="624"/>
      <c r="N28" s="564"/>
      <c r="O28" s="583" t="s">
        <v>91</v>
      </c>
      <c r="P28" s="626">
        <v>1830000000</v>
      </c>
      <c r="Q28" s="567"/>
      <c r="R28" s="568"/>
      <c r="S28" s="568"/>
      <c r="T28" s="569"/>
      <c r="U28" s="217"/>
      <c r="V28" s="570">
        <v>6</v>
      </c>
      <c r="W28" s="632"/>
      <c r="X28" s="632"/>
      <c r="Y28" s="627"/>
      <c r="Z28" s="632"/>
      <c r="AA28" s="573"/>
      <c r="AB28" s="574"/>
      <c r="AC28" s="574"/>
      <c r="AD28" s="575"/>
      <c r="AE28" s="140"/>
      <c r="AF28" s="141"/>
      <c r="AG28" s="145"/>
      <c r="AH28" s="145"/>
      <c r="AI28" s="145"/>
      <c r="AJ28" s="587"/>
      <c r="AK28" s="579"/>
      <c r="AL28" s="580"/>
      <c r="AM28" s="580"/>
      <c r="AN28" s="581"/>
      <c r="AO28" s="22"/>
      <c r="AP28" s="629"/>
      <c r="AQ28" s="583"/>
      <c r="AR28" s="445"/>
      <c r="AS28" s="104" t="e">
        <f t="shared" si="0"/>
        <v>#DIV/0!</v>
      </c>
      <c r="AT28" s="94" t="e">
        <f t="shared" si="1"/>
        <v>#DIV/0!</v>
      </c>
      <c r="AU28" s="94" t="e">
        <f t="shared" si="2"/>
        <v>#DIV/0!</v>
      </c>
      <c r="AV28" s="94" t="e">
        <f t="shared" si="3"/>
        <v>#DIV/0!</v>
      </c>
      <c r="AW28" s="96" t="e">
        <f t="shared" si="28"/>
        <v>#REF!</v>
      </c>
      <c r="AX28" s="96" t="e">
        <f t="shared" si="28"/>
        <v>#REF!</v>
      </c>
      <c r="AY28" s="96" t="e">
        <f t="shared" si="28"/>
        <v>#REF!</v>
      </c>
      <c r="AZ28" s="96" t="e">
        <f t="shared" si="7"/>
        <v>#DIV/0!</v>
      </c>
      <c r="BA28" s="107" t="e">
        <f t="shared" si="8"/>
        <v>#DIV/0!</v>
      </c>
      <c r="BB28" s="96" t="e">
        <f t="shared" si="9"/>
        <v>#DIV/0!</v>
      </c>
      <c r="BC28" s="96" t="e">
        <f t="shared" si="10"/>
        <v>#DIV/0!</v>
      </c>
      <c r="BD28" s="96" t="e">
        <f t="shared" si="11"/>
        <v>#DIV/0!</v>
      </c>
      <c r="BE28" s="97">
        <v>0.2</v>
      </c>
      <c r="BF28" s="97">
        <v>0.8</v>
      </c>
      <c r="BG28" s="96" t="e">
        <f t="shared" si="12"/>
        <v>#REF!</v>
      </c>
      <c r="BH28" s="96" t="e">
        <f t="shared" si="13"/>
        <v>#REF!</v>
      </c>
      <c r="BI28" s="96" t="e">
        <f t="shared" si="14"/>
        <v>#REF!</v>
      </c>
      <c r="BJ28" s="96" t="e">
        <f t="shared" si="15"/>
        <v>#DIV/0!</v>
      </c>
      <c r="BK28" s="107" t="e">
        <f t="shared" si="15"/>
        <v>#DIV/0!</v>
      </c>
      <c r="BL28" s="96" t="e">
        <f t="shared" si="16"/>
        <v>#DIV/0!</v>
      </c>
      <c r="BM28" s="96" t="e">
        <f t="shared" si="17"/>
        <v>#DIV/0!</v>
      </c>
      <c r="BN28" s="96" t="e">
        <f t="shared" si="18"/>
        <v>#DIV/0!</v>
      </c>
      <c r="BO28" s="96" t="e">
        <f t="shared" si="19"/>
        <v>#REF!</v>
      </c>
      <c r="BP28" s="107" t="e">
        <f t="shared" si="19"/>
        <v>#REF!</v>
      </c>
      <c r="BQ28" s="107" t="e">
        <f t="shared" si="19"/>
        <v>#REF!</v>
      </c>
      <c r="BR28" s="107" t="e">
        <f t="shared" si="19"/>
        <v>#DIV/0!</v>
      </c>
      <c r="BS28" s="34"/>
      <c r="BT28" s="34"/>
      <c r="BU28" s="34"/>
      <c r="BV28" s="34"/>
      <c r="BW28" s="34"/>
      <c r="BX28" s="34"/>
      <c r="BY28" s="34"/>
      <c r="BZ28" s="34"/>
      <c r="CA28" s="33"/>
      <c r="CB28" s="3"/>
      <c r="CC28" s="584"/>
      <c r="CD28" s="585"/>
      <c r="CE28" s="585"/>
      <c r="CF28" s="630"/>
      <c r="CG28" s="631"/>
      <c r="CH28" s="3"/>
      <c r="CI28" s="3"/>
      <c r="CJ28" s="3"/>
      <c r="CK28" s="3"/>
      <c r="CL28" s="3"/>
      <c r="CM28" s="3"/>
      <c r="CN28" s="3"/>
      <c r="CO28" s="3"/>
      <c r="CP28" s="3"/>
      <c r="CQ28" s="3"/>
      <c r="CR28" s="3"/>
      <c r="CS28" s="3"/>
      <c r="CT28" s="3"/>
    </row>
    <row r="29" spans="1:98" ht="14.25" customHeight="1">
      <c r="A29" s="555"/>
      <c r="B29" s="556"/>
      <c r="C29" s="557"/>
      <c r="D29" s="558"/>
      <c r="E29" s="559"/>
      <c r="F29" s="440"/>
      <c r="G29" s="560"/>
      <c r="H29" s="464"/>
      <c r="I29" s="561"/>
      <c r="J29" s="562"/>
      <c r="K29" s="562"/>
      <c r="L29" s="562"/>
      <c r="M29" s="624"/>
      <c r="N29" s="564"/>
      <c r="O29" s="583"/>
      <c r="P29" s="626"/>
      <c r="Q29" s="567"/>
      <c r="R29" s="568"/>
      <c r="S29" s="568"/>
      <c r="T29" s="569"/>
      <c r="U29" s="217"/>
      <c r="V29" s="570">
        <v>7</v>
      </c>
      <c r="W29" s="440"/>
      <c r="X29" s="627"/>
      <c r="Y29" s="627"/>
      <c r="Z29" s="572"/>
      <c r="AA29" s="573"/>
      <c r="AB29" s="574"/>
      <c r="AC29" s="574"/>
      <c r="AD29" s="575"/>
      <c r="AE29" s="140"/>
      <c r="AF29" s="141"/>
      <c r="AG29" s="145"/>
      <c r="AH29" s="145"/>
      <c r="AI29" s="145"/>
      <c r="AJ29" s="587"/>
      <c r="AK29" s="579"/>
      <c r="AL29" s="580"/>
      <c r="AM29" s="580"/>
      <c r="AN29" s="581"/>
      <c r="AO29" s="22"/>
      <c r="AP29" s="629"/>
      <c r="AQ29" s="583"/>
      <c r="AR29" s="445"/>
      <c r="AS29" s="104" t="e">
        <f t="shared" si="0"/>
        <v>#DIV/0!</v>
      </c>
      <c r="AT29" s="94" t="e">
        <f t="shared" si="1"/>
        <v>#DIV/0!</v>
      </c>
      <c r="AU29" s="94" t="e">
        <f t="shared" si="2"/>
        <v>#DIV/0!</v>
      </c>
      <c r="AV29" s="94" t="e">
        <f t="shared" si="3"/>
        <v>#DIV/0!</v>
      </c>
      <c r="AW29" s="96" t="e">
        <f t="shared" ref="AW29:AW34" si="29">+AA29/COUNTIF(W29,"*")</f>
        <v>#DIV/0!</v>
      </c>
      <c r="AX29" s="96" t="e">
        <f t="shared" ref="AX29:AX34" si="30">+AB29/COUNTIF(W29,"*")</f>
        <v>#DIV/0!</v>
      </c>
      <c r="AY29" s="96" t="e">
        <f t="shared" ref="AY29:AY34" si="31">+AC29/COUNTIF(W29,"*")</f>
        <v>#DIV/0!</v>
      </c>
      <c r="AZ29" s="96" t="e">
        <f t="shared" si="7"/>
        <v>#DIV/0!</v>
      </c>
      <c r="BA29" s="107" t="e">
        <f t="shared" si="8"/>
        <v>#DIV/0!</v>
      </c>
      <c r="BB29" s="96" t="e">
        <f t="shared" si="9"/>
        <v>#DIV/0!</v>
      </c>
      <c r="BC29" s="96" t="e">
        <f t="shared" si="10"/>
        <v>#DIV/0!</v>
      </c>
      <c r="BD29" s="96" t="e">
        <f t="shared" si="11"/>
        <v>#DIV/0!</v>
      </c>
      <c r="BE29" s="97">
        <v>0.2</v>
      </c>
      <c r="BF29" s="97">
        <v>0.8</v>
      </c>
      <c r="BG29" s="96" t="e">
        <f t="shared" si="12"/>
        <v>#DIV/0!</v>
      </c>
      <c r="BH29" s="96" t="e">
        <f t="shared" si="13"/>
        <v>#DIV/0!</v>
      </c>
      <c r="BI29" s="96" t="e">
        <f t="shared" si="14"/>
        <v>#DIV/0!</v>
      </c>
      <c r="BJ29" s="96" t="e">
        <f t="shared" ref="BJ29:BK44" si="32">+AZ29*BE29</f>
        <v>#DIV/0!</v>
      </c>
      <c r="BK29" s="107" t="e">
        <f t="shared" si="32"/>
        <v>#DIV/0!</v>
      </c>
      <c r="BL29" s="96" t="e">
        <f t="shared" si="16"/>
        <v>#DIV/0!</v>
      </c>
      <c r="BM29" s="96" t="e">
        <f t="shared" si="17"/>
        <v>#DIV/0!</v>
      </c>
      <c r="BN29" s="96" t="e">
        <f t="shared" si="18"/>
        <v>#DIV/0!</v>
      </c>
      <c r="BO29" s="96" t="e">
        <f t="shared" ref="BO29:BR44" si="33">+BG29+BK29</f>
        <v>#DIV/0!</v>
      </c>
      <c r="BP29" s="107" t="e">
        <f t="shared" si="33"/>
        <v>#DIV/0!</v>
      </c>
      <c r="BQ29" s="107" t="e">
        <f t="shared" si="33"/>
        <v>#DIV/0!</v>
      </c>
      <c r="BR29" s="107" t="e">
        <f t="shared" si="33"/>
        <v>#DIV/0!</v>
      </c>
      <c r="BS29" s="34"/>
      <c r="BT29" s="34"/>
      <c r="BU29" s="34"/>
      <c r="BV29" s="34"/>
      <c r="BW29" s="34"/>
      <c r="BX29" s="34"/>
      <c r="BY29" s="34"/>
      <c r="BZ29" s="34"/>
      <c r="CA29" s="33"/>
      <c r="CB29" s="3"/>
      <c r="CC29" s="584"/>
      <c r="CD29" s="585"/>
      <c r="CE29" s="585"/>
      <c r="CF29" s="630"/>
      <c r="CG29" s="631"/>
      <c r="CH29" s="3"/>
      <c r="CI29" s="3"/>
      <c r="CJ29" s="3"/>
      <c r="CK29" s="3"/>
      <c r="CL29" s="3"/>
      <c r="CM29" s="3"/>
      <c r="CN29" s="3"/>
      <c r="CO29" s="3"/>
      <c r="CP29" s="3"/>
      <c r="CQ29" s="3"/>
      <c r="CR29" s="3"/>
      <c r="CS29" s="3"/>
      <c r="CT29" s="3"/>
    </row>
    <row r="30" spans="1:98" ht="14.25" customHeight="1">
      <c r="A30" s="555"/>
      <c r="B30" s="556"/>
      <c r="C30" s="557"/>
      <c r="D30" s="558"/>
      <c r="E30" s="559"/>
      <c r="F30" s="440"/>
      <c r="G30" s="560"/>
      <c r="H30" s="464"/>
      <c r="I30" s="561"/>
      <c r="J30" s="562"/>
      <c r="K30" s="562"/>
      <c r="L30" s="562"/>
      <c r="M30" s="624"/>
      <c r="N30" s="564"/>
      <c r="O30" s="583"/>
      <c r="P30" s="626"/>
      <c r="Q30" s="567"/>
      <c r="R30" s="568"/>
      <c r="S30" s="568"/>
      <c r="T30" s="569"/>
      <c r="U30" s="217"/>
      <c r="V30" s="570">
        <v>8</v>
      </c>
      <c r="W30" s="440"/>
      <c r="X30" s="627"/>
      <c r="Y30" s="627"/>
      <c r="Z30" s="572"/>
      <c r="AA30" s="573"/>
      <c r="AB30" s="574"/>
      <c r="AC30" s="574"/>
      <c r="AD30" s="575"/>
      <c r="AE30" s="140"/>
      <c r="AF30" s="141"/>
      <c r="AG30" s="145"/>
      <c r="AH30" s="145"/>
      <c r="AI30" s="145"/>
      <c r="AJ30" s="587"/>
      <c r="AK30" s="579"/>
      <c r="AL30" s="580"/>
      <c r="AM30" s="580"/>
      <c r="AN30" s="581"/>
      <c r="AO30" s="22"/>
      <c r="AP30" s="629"/>
      <c r="AQ30" s="583"/>
      <c r="AR30" s="445"/>
      <c r="AS30" s="104" t="e">
        <f t="shared" si="0"/>
        <v>#DIV/0!</v>
      </c>
      <c r="AT30" s="94" t="e">
        <f t="shared" si="1"/>
        <v>#DIV/0!</v>
      </c>
      <c r="AU30" s="94" t="e">
        <f t="shared" si="2"/>
        <v>#DIV/0!</v>
      </c>
      <c r="AV30" s="94" t="e">
        <f t="shared" si="3"/>
        <v>#DIV/0!</v>
      </c>
      <c r="AW30" s="96" t="e">
        <f t="shared" si="29"/>
        <v>#DIV/0!</v>
      </c>
      <c r="AX30" s="96" t="e">
        <f t="shared" si="30"/>
        <v>#DIV/0!</v>
      </c>
      <c r="AY30" s="96" t="e">
        <f t="shared" si="31"/>
        <v>#DIV/0!</v>
      </c>
      <c r="AZ30" s="96" t="e">
        <f t="shared" si="7"/>
        <v>#DIV/0!</v>
      </c>
      <c r="BA30" s="107" t="e">
        <f t="shared" si="8"/>
        <v>#DIV/0!</v>
      </c>
      <c r="BB30" s="96" t="e">
        <f t="shared" si="9"/>
        <v>#DIV/0!</v>
      </c>
      <c r="BC30" s="96" t="e">
        <f t="shared" si="10"/>
        <v>#DIV/0!</v>
      </c>
      <c r="BD30" s="96" t="e">
        <f t="shared" si="11"/>
        <v>#DIV/0!</v>
      </c>
      <c r="BE30" s="97">
        <v>0.2</v>
      </c>
      <c r="BF30" s="97">
        <v>0.8</v>
      </c>
      <c r="BG30" s="96" t="e">
        <f t="shared" si="12"/>
        <v>#DIV/0!</v>
      </c>
      <c r="BH30" s="96" t="e">
        <f t="shared" si="13"/>
        <v>#DIV/0!</v>
      </c>
      <c r="BI30" s="96" t="e">
        <f t="shared" si="14"/>
        <v>#DIV/0!</v>
      </c>
      <c r="BJ30" s="96" t="e">
        <f t="shared" si="32"/>
        <v>#DIV/0!</v>
      </c>
      <c r="BK30" s="107" t="e">
        <f t="shared" si="32"/>
        <v>#DIV/0!</v>
      </c>
      <c r="BL30" s="96" t="e">
        <f t="shared" si="16"/>
        <v>#DIV/0!</v>
      </c>
      <c r="BM30" s="96" t="e">
        <f t="shared" si="17"/>
        <v>#DIV/0!</v>
      </c>
      <c r="BN30" s="96" t="e">
        <f t="shared" si="18"/>
        <v>#DIV/0!</v>
      </c>
      <c r="BO30" s="96" t="e">
        <f t="shared" si="33"/>
        <v>#DIV/0!</v>
      </c>
      <c r="BP30" s="107" t="e">
        <f t="shared" si="33"/>
        <v>#DIV/0!</v>
      </c>
      <c r="BQ30" s="107" t="e">
        <f t="shared" si="33"/>
        <v>#DIV/0!</v>
      </c>
      <c r="BR30" s="107" t="e">
        <f t="shared" si="33"/>
        <v>#DIV/0!</v>
      </c>
      <c r="BS30" s="34"/>
      <c r="BT30" s="34"/>
      <c r="BU30" s="34"/>
      <c r="BV30" s="34"/>
      <c r="BW30" s="34"/>
      <c r="BX30" s="34"/>
      <c r="BY30" s="34"/>
      <c r="BZ30" s="34"/>
      <c r="CA30" s="33"/>
      <c r="CB30" s="3"/>
      <c r="CC30" s="584"/>
      <c r="CD30" s="585"/>
      <c r="CE30" s="585"/>
      <c r="CF30" s="630"/>
      <c r="CG30" s="631"/>
      <c r="CH30" s="3"/>
      <c r="CI30" s="3"/>
      <c r="CJ30" s="3"/>
      <c r="CK30" s="3"/>
      <c r="CL30" s="3"/>
      <c r="CM30" s="3"/>
      <c r="CN30" s="3"/>
      <c r="CO30" s="3"/>
      <c r="CP30" s="3"/>
      <c r="CQ30" s="3"/>
      <c r="CR30" s="3"/>
      <c r="CS30" s="3"/>
      <c r="CT30" s="3"/>
    </row>
    <row r="31" spans="1:98" ht="14.25" customHeight="1">
      <c r="A31" s="555"/>
      <c r="B31" s="556"/>
      <c r="C31" s="557"/>
      <c r="D31" s="558"/>
      <c r="E31" s="559"/>
      <c r="F31" s="440"/>
      <c r="G31" s="560"/>
      <c r="H31" s="464"/>
      <c r="I31" s="561"/>
      <c r="J31" s="562"/>
      <c r="K31" s="562"/>
      <c r="L31" s="562"/>
      <c r="M31" s="624"/>
      <c r="N31" s="564"/>
      <c r="O31" s="583"/>
      <c r="P31" s="626"/>
      <c r="Q31" s="567"/>
      <c r="R31" s="568"/>
      <c r="S31" s="568"/>
      <c r="T31" s="569"/>
      <c r="U31" s="217"/>
      <c r="V31" s="570">
        <v>9</v>
      </c>
      <c r="W31" s="440"/>
      <c r="X31" s="627"/>
      <c r="Y31" s="627"/>
      <c r="Z31" s="572"/>
      <c r="AA31" s="573"/>
      <c r="AB31" s="574"/>
      <c r="AC31" s="574"/>
      <c r="AD31" s="575"/>
      <c r="AE31" s="140"/>
      <c r="AF31" s="141"/>
      <c r="AG31" s="440"/>
      <c r="AH31" s="145"/>
      <c r="AI31" s="145"/>
      <c r="AJ31" s="587"/>
      <c r="AK31" s="579"/>
      <c r="AL31" s="580"/>
      <c r="AM31" s="580"/>
      <c r="AN31" s="581"/>
      <c r="AO31" s="22"/>
      <c r="AP31" s="629"/>
      <c r="AQ31" s="583"/>
      <c r="AR31" s="445"/>
      <c r="AS31" s="104" t="e">
        <f t="shared" si="0"/>
        <v>#DIV/0!</v>
      </c>
      <c r="AT31" s="105" t="e">
        <f t="shared" si="1"/>
        <v>#DIV/0!</v>
      </c>
      <c r="AU31" s="105" t="e">
        <f t="shared" si="2"/>
        <v>#DIV/0!</v>
      </c>
      <c r="AV31" s="105" t="e">
        <f t="shared" si="3"/>
        <v>#DIV/0!</v>
      </c>
      <c r="AW31" s="107" t="e">
        <f t="shared" si="29"/>
        <v>#DIV/0!</v>
      </c>
      <c r="AX31" s="107" t="e">
        <f t="shared" si="30"/>
        <v>#DIV/0!</v>
      </c>
      <c r="AY31" s="107" t="e">
        <f t="shared" si="31"/>
        <v>#DIV/0!</v>
      </c>
      <c r="AZ31" s="107" t="e">
        <f t="shared" si="7"/>
        <v>#DIV/0!</v>
      </c>
      <c r="BA31" s="107" t="e">
        <f t="shared" si="8"/>
        <v>#DIV/0!</v>
      </c>
      <c r="BB31" s="107" t="e">
        <f t="shared" si="9"/>
        <v>#DIV/0!</v>
      </c>
      <c r="BC31" s="107" t="e">
        <f t="shared" si="10"/>
        <v>#DIV/0!</v>
      </c>
      <c r="BD31" s="107" t="e">
        <f t="shared" si="11"/>
        <v>#DIV/0!</v>
      </c>
      <c r="BE31" s="108">
        <v>0.2</v>
      </c>
      <c r="BF31" s="108">
        <v>0.8</v>
      </c>
      <c r="BG31" s="107" t="e">
        <f t="shared" si="12"/>
        <v>#DIV/0!</v>
      </c>
      <c r="BH31" s="107" t="e">
        <f t="shared" si="13"/>
        <v>#DIV/0!</v>
      </c>
      <c r="BI31" s="107" t="e">
        <f t="shared" si="14"/>
        <v>#DIV/0!</v>
      </c>
      <c r="BJ31" s="107" t="e">
        <f t="shared" si="32"/>
        <v>#DIV/0!</v>
      </c>
      <c r="BK31" s="107" t="e">
        <f t="shared" si="32"/>
        <v>#DIV/0!</v>
      </c>
      <c r="BL31" s="107" t="e">
        <f t="shared" si="16"/>
        <v>#DIV/0!</v>
      </c>
      <c r="BM31" s="107" t="e">
        <f t="shared" si="17"/>
        <v>#DIV/0!</v>
      </c>
      <c r="BN31" s="107" t="e">
        <f t="shared" si="18"/>
        <v>#DIV/0!</v>
      </c>
      <c r="BO31" s="107" t="e">
        <f t="shared" si="33"/>
        <v>#DIV/0!</v>
      </c>
      <c r="BP31" s="107" t="e">
        <f t="shared" si="33"/>
        <v>#DIV/0!</v>
      </c>
      <c r="BQ31" s="107" t="e">
        <f t="shared" si="33"/>
        <v>#DIV/0!</v>
      </c>
      <c r="BR31" s="107" t="e">
        <f t="shared" si="33"/>
        <v>#DIV/0!</v>
      </c>
      <c r="BS31" s="34"/>
      <c r="BT31" s="34"/>
      <c r="BU31" s="34"/>
      <c r="BV31" s="34"/>
      <c r="BW31" s="34"/>
      <c r="BX31" s="34"/>
      <c r="BY31" s="34"/>
      <c r="BZ31" s="34"/>
      <c r="CA31" s="33"/>
      <c r="CB31" s="3"/>
      <c r="CC31" s="584"/>
      <c r="CD31" s="585"/>
      <c r="CE31" s="585"/>
      <c r="CF31" s="630"/>
      <c r="CG31" s="631"/>
      <c r="CH31" s="3"/>
      <c r="CI31" s="3"/>
      <c r="CJ31" s="3"/>
      <c r="CK31" s="3"/>
      <c r="CL31" s="3"/>
      <c r="CM31" s="3"/>
      <c r="CN31" s="3"/>
      <c r="CO31" s="3"/>
      <c r="CP31" s="3"/>
      <c r="CQ31" s="3"/>
      <c r="CR31" s="3"/>
      <c r="CS31" s="3"/>
      <c r="CT31" s="3"/>
    </row>
    <row r="32" spans="1:98" ht="14.25" customHeight="1" thickBot="1">
      <c r="A32" s="588"/>
      <c r="B32" s="589"/>
      <c r="C32" s="590"/>
      <c r="D32" s="591"/>
      <c r="E32" s="592"/>
      <c r="F32" s="593"/>
      <c r="G32" s="594"/>
      <c r="H32" s="595"/>
      <c r="I32" s="596"/>
      <c r="J32" s="597"/>
      <c r="K32" s="597"/>
      <c r="L32" s="597"/>
      <c r="M32" s="636"/>
      <c r="N32" s="599"/>
      <c r="O32" s="615"/>
      <c r="P32" s="637"/>
      <c r="Q32" s="602"/>
      <c r="R32" s="603"/>
      <c r="S32" s="603"/>
      <c r="T32" s="604"/>
      <c r="U32" s="217"/>
      <c r="V32" s="638">
        <v>10</v>
      </c>
      <c r="W32" s="593"/>
      <c r="X32" s="605"/>
      <c r="Y32" s="605"/>
      <c r="Z32" s="606"/>
      <c r="AA32" s="607"/>
      <c r="AB32" s="608"/>
      <c r="AC32" s="608"/>
      <c r="AD32" s="609"/>
      <c r="AE32" s="140"/>
      <c r="AF32" s="413"/>
      <c r="AG32" s="414"/>
      <c r="AH32" s="593"/>
      <c r="AI32" s="414"/>
      <c r="AJ32" s="610"/>
      <c r="AK32" s="611"/>
      <c r="AL32" s="612"/>
      <c r="AM32" s="612"/>
      <c r="AN32" s="613"/>
      <c r="AO32" s="22"/>
      <c r="AP32" s="639"/>
      <c r="AQ32" s="615"/>
      <c r="AR32" s="445"/>
      <c r="AS32" s="426" t="e">
        <f t="shared" si="0"/>
        <v>#DIV/0!</v>
      </c>
      <c r="AT32" s="450" t="e">
        <f t="shared" si="1"/>
        <v>#DIV/0!</v>
      </c>
      <c r="AU32" s="450" t="e">
        <f t="shared" si="2"/>
        <v>#DIV/0!</v>
      </c>
      <c r="AV32" s="450" t="e">
        <f t="shared" si="3"/>
        <v>#DIV/0!</v>
      </c>
      <c r="AW32" s="428" t="e">
        <f t="shared" si="29"/>
        <v>#DIV/0!</v>
      </c>
      <c r="AX32" s="428" t="e">
        <f t="shared" si="30"/>
        <v>#DIV/0!</v>
      </c>
      <c r="AY32" s="428" t="e">
        <f t="shared" si="31"/>
        <v>#DIV/0!</v>
      </c>
      <c r="AZ32" s="428" t="e">
        <f t="shared" si="7"/>
        <v>#DIV/0!</v>
      </c>
      <c r="BA32" s="428" t="e">
        <f t="shared" si="8"/>
        <v>#DIV/0!</v>
      </c>
      <c r="BB32" s="428" t="e">
        <f t="shared" si="9"/>
        <v>#DIV/0!</v>
      </c>
      <c r="BC32" s="428" t="e">
        <f t="shared" si="10"/>
        <v>#DIV/0!</v>
      </c>
      <c r="BD32" s="428" t="e">
        <f t="shared" si="11"/>
        <v>#DIV/0!</v>
      </c>
      <c r="BE32" s="427">
        <v>0.2</v>
      </c>
      <c r="BF32" s="427">
        <v>0.8</v>
      </c>
      <c r="BG32" s="428" t="e">
        <f t="shared" si="12"/>
        <v>#DIV/0!</v>
      </c>
      <c r="BH32" s="428" t="e">
        <f t="shared" si="13"/>
        <v>#DIV/0!</v>
      </c>
      <c r="BI32" s="428" t="e">
        <f t="shared" si="14"/>
        <v>#DIV/0!</v>
      </c>
      <c r="BJ32" s="428" t="e">
        <f t="shared" si="32"/>
        <v>#DIV/0!</v>
      </c>
      <c r="BK32" s="428" t="e">
        <f t="shared" si="32"/>
        <v>#DIV/0!</v>
      </c>
      <c r="BL32" s="428" t="e">
        <f t="shared" si="16"/>
        <v>#DIV/0!</v>
      </c>
      <c r="BM32" s="428" t="e">
        <f t="shared" si="17"/>
        <v>#DIV/0!</v>
      </c>
      <c r="BN32" s="428" t="e">
        <f t="shared" si="18"/>
        <v>#DIV/0!</v>
      </c>
      <c r="BO32" s="428" t="e">
        <f t="shared" si="33"/>
        <v>#DIV/0!</v>
      </c>
      <c r="BP32" s="428" t="e">
        <f t="shared" si="33"/>
        <v>#DIV/0!</v>
      </c>
      <c r="BQ32" s="428" t="e">
        <f t="shared" si="33"/>
        <v>#DIV/0!</v>
      </c>
      <c r="BR32" s="428" t="e">
        <f t="shared" si="33"/>
        <v>#DIV/0!</v>
      </c>
      <c r="BS32" s="39"/>
      <c r="BT32" s="39"/>
      <c r="BU32" s="39"/>
      <c r="BV32" s="39"/>
      <c r="BW32" s="39"/>
      <c r="BX32" s="39"/>
      <c r="BY32" s="39"/>
      <c r="BZ32" s="39"/>
      <c r="CA32" s="332"/>
      <c r="CB32" s="3"/>
      <c r="CC32" s="616"/>
      <c r="CD32" s="617"/>
      <c r="CE32" s="617"/>
      <c r="CF32" s="640"/>
      <c r="CG32" s="641"/>
      <c r="CH32" s="3"/>
      <c r="CI32" s="3"/>
      <c r="CJ32" s="3"/>
      <c r="CK32" s="3"/>
      <c r="CL32" s="3"/>
      <c r="CM32" s="3"/>
      <c r="CN32" s="3"/>
      <c r="CO32" s="3"/>
      <c r="CP32" s="3"/>
      <c r="CQ32" s="3"/>
      <c r="CR32" s="3"/>
      <c r="CS32" s="3"/>
      <c r="CT32" s="3"/>
    </row>
    <row r="33" spans="1:98" ht="111" thickBot="1">
      <c r="A33" s="522">
        <v>3</v>
      </c>
      <c r="B33" s="523" t="s">
        <v>397</v>
      </c>
      <c r="C33" s="524"/>
      <c r="D33" s="525">
        <v>2024002470011</v>
      </c>
      <c r="E33" s="526"/>
      <c r="F33" s="577" t="s">
        <v>374</v>
      </c>
      <c r="G33" s="642"/>
      <c r="H33" s="359" t="s">
        <v>398</v>
      </c>
      <c r="I33" s="529"/>
      <c r="J33" s="530"/>
      <c r="K33" s="530"/>
      <c r="L33" s="530"/>
      <c r="M33" s="531"/>
      <c r="N33" s="625">
        <v>612862199</v>
      </c>
      <c r="O33" s="356" t="s">
        <v>91</v>
      </c>
      <c r="P33" s="532">
        <v>414000000</v>
      </c>
      <c r="Q33" s="535">
        <v>128000000</v>
      </c>
      <c r="R33" s="536"/>
      <c r="S33" s="536"/>
      <c r="T33" s="537"/>
      <c r="U33" s="217"/>
      <c r="V33" s="538">
        <v>1</v>
      </c>
      <c r="W33" s="440" t="s">
        <v>399</v>
      </c>
      <c r="X33" s="620">
        <v>45666</v>
      </c>
      <c r="Y33" s="620">
        <v>45767</v>
      </c>
      <c r="Z33" s="540" t="s">
        <v>388</v>
      </c>
      <c r="AA33" s="541" t="s">
        <v>96</v>
      </c>
      <c r="AB33" s="542"/>
      <c r="AC33" s="542"/>
      <c r="AD33" s="543"/>
      <c r="AE33" s="140"/>
      <c r="AF33" s="357" t="s">
        <v>400</v>
      </c>
      <c r="AG33" s="351" t="s">
        <v>401</v>
      </c>
      <c r="AH33" s="351" t="s">
        <v>402</v>
      </c>
      <c r="AI33" s="643" t="s">
        <v>73</v>
      </c>
      <c r="AJ33" s="578">
        <v>7</v>
      </c>
      <c r="AK33" s="545">
        <v>1</v>
      </c>
      <c r="AL33" s="546"/>
      <c r="AM33" s="546"/>
      <c r="AN33" s="547"/>
      <c r="AO33" s="628"/>
      <c r="AP33" s="548" t="s">
        <v>97</v>
      </c>
      <c r="AQ33" s="356" t="s">
        <v>356</v>
      </c>
      <c r="AR33" s="52"/>
      <c r="AS33" s="93" t="e">
        <f t="shared" si="0"/>
        <v>#DIV/0!</v>
      </c>
      <c r="AT33" s="94" t="e">
        <f t="shared" si="1"/>
        <v>#DIV/0!</v>
      </c>
      <c r="AU33" s="94" t="e">
        <f t="shared" si="2"/>
        <v>#DIV/0!</v>
      </c>
      <c r="AV33" s="94" t="e">
        <f t="shared" si="3"/>
        <v>#DIV/0!</v>
      </c>
      <c r="AW33" s="95">
        <f t="shared" si="29"/>
        <v>1</v>
      </c>
      <c r="AX33" s="95">
        <f t="shared" si="30"/>
        <v>0</v>
      </c>
      <c r="AY33" s="95">
        <f t="shared" si="31"/>
        <v>0</v>
      </c>
      <c r="AZ33" s="95" t="e">
        <f t="shared" si="7"/>
        <v>#DIV/0!</v>
      </c>
      <c r="BA33" s="96">
        <f t="shared" si="8"/>
        <v>0.14285714285714285</v>
      </c>
      <c r="BB33" s="96">
        <f t="shared" si="9"/>
        <v>0</v>
      </c>
      <c r="BC33" s="96">
        <f t="shared" si="10"/>
        <v>0</v>
      </c>
      <c r="BD33" s="96">
        <f t="shared" si="11"/>
        <v>0</v>
      </c>
      <c r="BE33" s="97">
        <v>0.2</v>
      </c>
      <c r="BF33" s="97">
        <v>0.8</v>
      </c>
      <c r="BG33" s="96">
        <f t="shared" si="12"/>
        <v>0.2</v>
      </c>
      <c r="BH33" s="96">
        <f t="shared" si="13"/>
        <v>0</v>
      </c>
      <c r="BI33" s="96">
        <f t="shared" si="14"/>
        <v>0</v>
      </c>
      <c r="BJ33" s="96" t="e">
        <f t="shared" si="32"/>
        <v>#DIV/0!</v>
      </c>
      <c r="BK33" s="96">
        <f t="shared" si="32"/>
        <v>0.11428571428571428</v>
      </c>
      <c r="BL33" s="96">
        <f t="shared" si="16"/>
        <v>0</v>
      </c>
      <c r="BM33" s="96">
        <f t="shared" si="17"/>
        <v>0</v>
      </c>
      <c r="BN33" s="96">
        <f t="shared" si="18"/>
        <v>0</v>
      </c>
      <c r="BO33" s="96">
        <f t="shared" si="33"/>
        <v>0.31428571428571428</v>
      </c>
      <c r="BP33" s="85">
        <f t="shared" si="33"/>
        <v>0</v>
      </c>
      <c r="BQ33" s="85">
        <f t="shared" si="33"/>
        <v>0</v>
      </c>
      <c r="BR33" s="85" t="e">
        <f t="shared" si="33"/>
        <v>#DIV/0!</v>
      </c>
      <c r="BS33" s="644" t="e">
        <f t="shared" ref="BS33:BV33" si="34">AVERAGEIF(BO33:BO42,"&lt;&gt;#¡DIV/0!")</f>
        <v>#REF!</v>
      </c>
      <c r="BT33" s="644" t="e">
        <f t="shared" si="34"/>
        <v>#REF!</v>
      </c>
      <c r="BU33" s="644" t="e">
        <f t="shared" si="34"/>
        <v>#REF!</v>
      </c>
      <c r="BV33" s="644" t="e">
        <f t="shared" si="34"/>
        <v>#DIV/0!</v>
      </c>
      <c r="BW33" s="550" t="e">
        <f>+C33*BS33</f>
        <v>#REF!</v>
      </c>
      <c r="BX33" s="550" t="e">
        <f>+C33*BT33</f>
        <v>#REF!</v>
      </c>
      <c r="BY33" s="550" t="e">
        <f>+C33*BU33</f>
        <v>#REF!</v>
      </c>
      <c r="BZ33" s="550" t="e">
        <f>+C33*BV33</f>
        <v>#DIV/0!</v>
      </c>
      <c r="CA33" s="645" t="e">
        <f>SUM(BW33:BZ42)</f>
        <v>#REF!</v>
      </c>
      <c r="CB33" s="3"/>
      <c r="CC33" s="552">
        <f t="shared" ref="CC33:CF33" si="35">+Q33/$N$33</f>
        <v>0.20885608577075904</v>
      </c>
      <c r="CD33" s="553">
        <f t="shared" si="35"/>
        <v>0</v>
      </c>
      <c r="CE33" s="553">
        <f t="shared" si="35"/>
        <v>0</v>
      </c>
      <c r="CF33" s="622">
        <f t="shared" si="35"/>
        <v>0</v>
      </c>
      <c r="CG33" s="623">
        <f>AVERAGE(CC33:CF42)</f>
        <v>5.2214021442689759E-2</v>
      </c>
      <c r="CH33" s="3"/>
      <c r="CI33" s="3"/>
      <c r="CJ33" s="3"/>
      <c r="CK33" s="3"/>
      <c r="CL33" s="3"/>
      <c r="CM33" s="3"/>
      <c r="CN33" s="3"/>
      <c r="CO33" s="3"/>
      <c r="CP33" s="3"/>
      <c r="CQ33" s="3"/>
      <c r="CR33" s="3"/>
      <c r="CS33" s="3"/>
      <c r="CT33" s="3"/>
    </row>
    <row r="34" spans="1:98" ht="28.2" thickBot="1">
      <c r="A34" s="555"/>
      <c r="B34" s="556"/>
      <c r="C34" s="557"/>
      <c r="D34" s="558"/>
      <c r="E34" s="559"/>
      <c r="F34" s="440" t="s">
        <v>65</v>
      </c>
      <c r="G34" s="560"/>
      <c r="H34" s="464"/>
      <c r="I34" s="561"/>
      <c r="J34" s="562"/>
      <c r="K34" s="562"/>
      <c r="L34" s="562"/>
      <c r="M34" s="624"/>
      <c r="N34" s="625"/>
      <c r="O34" s="565" t="s">
        <v>380</v>
      </c>
      <c r="P34" s="625">
        <v>198862199</v>
      </c>
      <c r="Q34" s="567"/>
      <c r="R34" s="568"/>
      <c r="S34" s="568"/>
      <c r="T34" s="569"/>
      <c r="U34" s="217"/>
      <c r="V34" s="570">
        <v>2</v>
      </c>
      <c r="W34" s="440" t="s">
        <v>403</v>
      </c>
      <c r="X34" s="620">
        <v>45767</v>
      </c>
      <c r="Y34" s="627">
        <v>45777</v>
      </c>
      <c r="Z34" s="540" t="s">
        <v>388</v>
      </c>
      <c r="AA34" s="541" t="s">
        <v>96</v>
      </c>
      <c r="AB34" s="574"/>
      <c r="AC34" s="574"/>
      <c r="AD34" s="575"/>
      <c r="AE34" s="140"/>
      <c r="AF34" s="141" t="s">
        <v>404</v>
      </c>
      <c r="AG34" s="376" t="s">
        <v>405</v>
      </c>
      <c r="AH34" s="440" t="s">
        <v>406</v>
      </c>
      <c r="AI34" s="145" t="s">
        <v>73</v>
      </c>
      <c r="AJ34" s="587">
        <v>2</v>
      </c>
      <c r="AK34" s="579">
        <v>1</v>
      </c>
      <c r="AL34" s="580"/>
      <c r="AM34" s="580"/>
      <c r="AN34" s="581"/>
      <c r="AO34" s="22"/>
      <c r="AP34" s="582"/>
      <c r="AQ34" s="583"/>
      <c r="AR34" s="52"/>
      <c r="AS34" s="104" t="e">
        <f t="shared" si="0"/>
        <v>#DIV/0!</v>
      </c>
      <c r="AT34" s="105" t="e">
        <f t="shared" si="1"/>
        <v>#DIV/0!</v>
      </c>
      <c r="AU34" s="105" t="e">
        <f t="shared" si="2"/>
        <v>#DIV/0!</v>
      </c>
      <c r="AV34" s="105" t="e">
        <f t="shared" si="3"/>
        <v>#DIV/0!</v>
      </c>
      <c r="AW34" s="106">
        <f t="shared" si="29"/>
        <v>1</v>
      </c>
      <c r="AX34" s="106">
        <f t="shared" si="30"/>
        <v>0</v>
      </c>
      <c r="AY34" s="106">
        <f t="shared" si="31"/>
        <v>0</v>
      </c>
      <c r="AZ34" s="106" t="e">
        <f t="shared" si="7"/>
        <v>#DIV/0!</v>
      </c>
      <c r="BA34" s="107">
        <f t="shared" si="8"/>
        <v>0.5</v>
      </c>
      <c r="BB34" s="107">
        <f t="shared" si="9"/>
        <v>0</v>
      </c>
      <c r="BC34" s="107">
        <f t="shared" si="10"/>
        <v>0</v>
      </c>
      <c r="BD34" s="107">
        <f t="shared" si="11"/>
        <v>0</v>
      </c>
      <c r="BE34" s="108">
        <v>0.2</v>
      </c>
      <c r="BF34" s="108">
        <v>0.8</v>
      </c>
      <c r="BG34" s="107">
        <f t="shared" si="12"/>
        <v>0.2</v>
      </c>
      <c r="BH34" s="107">
        <f t="shared" si="13"/>
        <v>0</v>
      </c>
      <c r="BI34" s="107">
        <f t="shared" si="14"/>
        <v>0</v>
      </c>
      <c r="BJ34" s="107" t="e">
        <f t="shared" si="32"/>
        <v>#DIV/0!</v>
      </c>
      <c r="BK34" s="107">
        <f t="shared" si="32"/>
        <v>0.4</v>
      </c>
      <c r="BL34" s="107">
        <f t="shared" si="16"/>
        <v>0</v>
      </c>
      <c r="BM34" s="107">
        <f t="shared" si="17"/>
        <v>0</v>
      </c>
      <c r="BN34" s="107">
        <f t="shared" si="18"/>
        <v>0</v>
      </c>
      <c r="BO34" s="107">
        <f t="shared" si="33"/>
        <v>0.60000000000000009</v>
      </c>
      <c r="BP34" s="107">
        <f t="shared" si="33"/>
        <v>0</v>
      </c>
      <c r="BQ34" s="107">
        <f t="shared" si="33"/>
        <v>0</v>
      </c>
      <c r="BR34" s="107" t="e">
        <f t="shared" si="33"/>
        <v>#DIV/0!</v>
      </c>
      <c r="BS34" s="34"/>
      <c r="BT34" s="34"/>
      <c r="BU34" s="34"/>
      <c r="BV34" s="34"/>
      <c r="BW34" s="34"/>
      <c r="BX34" s="34"/>
      <c r="BY34" s="34"/>
      <c r="BZ34" s="34"/>
      <c r="CA34" s="33"/>
      <c r="CB34" s="3"/>
      <c r="CC34" s="584"/>
      <c r="CD34" s="585"/>
      <c r="CE34" s="585"/>
      <c r="CF34" s="630"/>
      <c r="CG34" s="631"/>
      <c r="CH34" s="3"/>
      <c r="CI34" s="3"/>
      <c r="CJ34" s="3"/>
      <c r="CK34" s="3"/>
      <c r="CL34" s="3"/>
      <c r="CM34" s="3"/>
      <c r="CN34" s="3"/>
      <c r="CO34" s="3"/>
      <c r="CP34" s="3"/>
      <c r="CQ34" s="3"/>
      <c r="CR34" s="3"/>
      <c r="CS34" s="3"/>
      <c r="CT34" s="3"/>
    </row>
    <row r="35" spans="1:98" ht="55.2">
      <c r="A35" s="555"/>
      <c r="B35" s="556"/>
      <c r="C35" s="557"/>
      <c r="D35" s="558"/>
      <c r="E35" s="559"/>
      <c r="F35" s="440" t="s">
        <v>273</v>
      </c>
      <c r="G35" s="560"/>
      <c r="H35" s="464"/>
      <c r="I35" s="561"/>
      <c r="J35" s="562"/>
      <c r="K35" s="562"/>
      <c r="L35" s="562"/>
      <c r="M35" s="624"/>
      <c r="N35" s="564"/>
      <c r="O35" s="583"/>
      <c r="P35" s="626"/>
      <c r="Q35" s="567"/>
      <c r="R35" s="568"/>
      <c r="S35" s="568"/>
      <c r="T35" s="569"/>
      <c r="U35" s="217"/>
      <c r="V35" s="570">
        <v>3</v>
      </c>
      <c r="W35" s="632" t="s">
        <v>407</v>
      </c>
      <c r="X35" s="627">
        <v>45689</v>
      </c>
      <c r="Y35" s="627">
        <v>45748</v>
      </c>
      <c r="Z35" s="540" t="s">
        <v>408</v>
      </c>
      <c r="AA35" s="541" t="s">
        <v>96</v>
      </c>
      <c r="AB35" s="574"/>
      <c r="AC35" s="574"/>
      <c r="AD35" s="575"/>
      <c r="AE35" s="140"/>
      <c r="AF35" s="141" t="s">
        <v>409</v>
      </c>
      <c r="AG35" s="376" t="s">
        <v>410</v>
      </c>
      <c r="AH35" s="440" t="s">
        <v>411</v>
      </c>
      <c r="AI35" s="145" t="s">
        <v>73</v>
      </c>
      <c r="AJ35" s="587">
        <v>1</v>
      </c>
      <c r="AK35" s="579">
        <v>0</v>
      </c>
      <c r="AL35" s="580"/>
      <c r="AM35" s="580"/>
      <c r="AN35" s="581"/>
      <c r="AO35" s="22"/>
      <c r="AP35" s="582"/>
      <c r="AQ35" s="583"/>
      <c r="AR35" s="52"/>
      <c r="AS35" s="104" t="e">
        <f t="shared" si="0"/>
        <v>#DIV/0!</v>
      </c>
      <c r="AT35" s="105" t="e">
        <f t="shared" si="1"/>
        <v>#DIV/0!</v>
      </c>
      <c r="AU35" s="105" t="e">
        <f t="shared" si="2"/>
        <v>#DIV/0!</v>
      </c>
      <c r="AV35" s="105" t="e">
        <f t="shared" si="3"/>
        <v>#DIV/0!</v>
      </c>
      <c r="AW35" s="106" t="e">
        <f t="shared" ref="AW35:AY35" si="36">+AA35/COUNTIF(#REF!,"*")</f>
        <v>#REF!</v>
      </c>
      <c r="AX35" s="106" t="e">
        <f t="shared" si="36"/>
        <v>#REF!</v>
      </c>
      <c r="AY35" s="106" t="e">
        <f t="shared" si="36"/>
        <v>#REF!</v>
      </c>
      <c r="AZ35" s="106" t="e">
        <f t="shared" si="7"/>
        <v>#DIV/0!</v>
      </c>
      <c r="BA35" s="107">
        <f t="shared" si="8"/>
        <v>0</v>
      </c>
      <c r="BB35" s="107">
        <f t="shared" si="9"/>
        <v>0</v>
      </c>
      <c r="BC35" s="107">
        <f t="shared" si="10"/>
        <v>0</v>
      </c>
      <c r="BD35" s="107">
        <f t="shared" si="11"/>
        <v>0</v>
      </c>
      <c r="BE35" s="108">
        <v>0.2</v>
      </c>
      <c r="BF35" s="108">
        <v>0.8</v>
      </c>
      <c r="BG35" s="107" t="e">
        <f t="shared" si="12"/>
        <v>#REF!</v>
      </c>
      <c r="BH35" s="107" t="e">
        <f t="shared" si="13"/>
        <v>#REF!</v>
      </c>
      <c r="BI35" s="107" t="e">
        <f t="shared" si="14"/>
        <v>#REF!</v>
      </c>
      <c r="BJ35" s="107" t="e">
        <f t="shared" si="32"/>
        <v>#DIV/0!</v>
      </c>
      <c r="BK35" s="107">
        <f t="shared" si="32"/>
        <v>0</v>
      </c>
      <c r="BL35" s="107">
        <f t="shared" si="16"/>
        <v>0</v>
      </c>
      <c r="BM35" s="107">
        <f t="shared" si="17"/>
        <v>0</v>
      </c>
      <c r="BN35" s="107">
        <f t="shared" si="18"/>
        <v>0</v>
      </c>
      <c r="BO35" s="107" t="e">
        <f t="shared" si="33"/>
        <v>#REF!</v>
      </c>
      <c r="BP35" s="107" t="e">
        <f t="shared" si="33"/>
        <v>#REF!</v>
      </c>
      <c r="BQ35" s="107" t="e">
        <f t="shared" si="33"/>
        <v>#REF!</v>
      </c>
      <c r="BR35" s="107" t="e">
        <f t="shared" si="33"/>
        <v>#DIV/0!</v>
      </c>
      <c r="BS35" s="34"/>
      <c r="BT35" s="34"/>
      <c r="BU35" s="34"/>
      <c r="BV35" s="34"/>
      <c r="BW35" s="34"/>
      <c r="BX35" s="34"/>
      <c r="BY35" s="34"/>
      <c r="BZ35" s="34"/>
      <c r="CA35" s="33"/>
      <c r="CB35" s="3"/>
      <c r="CC35" s="584"/>
      <c r="CD35" s="585"/>
      <c r="CE35" s="585"/>
      <c r="CF35" s="630"/>
      <c r="CG35" s="631"/>
      <c r="CH35" s="3"/>
      <c r="CI35" s="3"/>
      <c r="CJ35" s="3"/>
      <c r="CK35" s="3"/>
      <c r="CL35" s="3"/>
      <c r="CM35" s="3"/>
      <c r="CN35" s="3"/>
      <c r="CO35" s="3"/>
      <c r="CP35" s="3"/>
      <c r="CQ35" s="3"/>
      <c r="CR35" s="3"/>
      <c r="CS35" s="3"/>
      <c r="CT35" s="3"/>
    </row>
    <row r="36" spans="1:98" ht="14.4">
      <c r="A36" s="555"/>
      <c r="B36" s="556"/>
      <c r="C36" s="557"/>
      <c r="D36" s="558"/>
      <c r="E36" s="559"/>
      <c r="F36" s="440" t="s">
        <v>84</v>
      </c>
      <c r="G36" s="560"/>
      <c r="H36" s="464"/>
      <c r="I36" s="561"/>
      <c r="J36" s="562"/>
      <c r="K36" s="562"/>
      <c r="L36" s="562"/>
      <c r="M36" s="624"/>
      <c r="N36" s="564"/>
      <c r="O36" s="583"/>
      <c r="P36" s="635"/>
      <c r="Q36" s="567"/>
      <c r="R36" s="568"/>
      <c r="S36" s="568"/>
      <c r="T36" s="569"/>
      <c r="U36" s="217"/>
      <c r="V36" s="570">
        <v>4</v>
      </c>
      <c r="W36" s="440" t="s">
        <v>412</v>
      </c>
      <c r="X36" s="627">
        <v>45748</v>
      </c>
      <c r="Y36" s="627">
        <v>45976</v>
      </c>
      <c r="Z36" s="572" t="s">
        <v>382</v>
      </c>
      <c r="AA36" s="573"/>
      <c r="AB36" s="574"/>
      <c r="AC36" s="574"/>
      <c r="AD36" s="575"/>
      <c r="AE36" s="140"/>
      <c r="AF36" s="141"/>
      <c r="AG36" s="441"/>
      <c r="AH36" s="145"/>
      <c r="AI36" s="145"/>
      <c r="AJ36" s="587"/>
      <c r="AK36" s="579"/>
      <c r="AL36" s="580"/>
      <c r="AM36" s="580"/>
      <c r="AN36" s="581"/>
      <c r="AO36" s="22"/>
      <c r="AP36" s="582"/>
      <c r="AQ36" s="583"/>
      <c r="AR36" s="52"/>
      <c r="AS36" s="104" t="e">
        <f t="shared" si="0"/>
        <v>#DIV/0!</v>
      </c>
      <c r="AT36" s="105" t="e">
        <f t="shared" si="1"/>
        <v>#DIV/0!</v>
      </c>
      <c r="AU36" s="105" t="e">
        <f t="shared" si="2"/>
        <v>#DIV/0!</v>
      </c>
      <c r="AV36" s="105" t="e">
        <f t="shared" si="3"/>
        <v>#DIV/0!</v>
      </c>
      <c r="AW36" s="106">
        <f t="shared" ref="AW36:AW38" si="37">+AA36/COUNTIF(W35,"*")</f>
        <v>0</v>
      </c>
      <c r="AX36" s="106">
        <f t="shared" ref="AX36:AX38" si="38">+AB36/COUNTIF(W35,"*")</f>
        <v>0</v>
      </c>
      <c r="AY36" s="106">
        <f t="shared" ref="AY36:AY38" si="39">+AC36/COUNTIF(W35,"*")</f>
        <v>0</v>
      </c>
      <c r="AZ36" s="106" t="e">
        <f t="shared" si="7"/>
        <v>#DIV/0!</v>
      </c>
      <c r="BA36" s="107" t="e">
        <f t="shared" si="8"/>
        <v>#DIV/0!</v>
      </c>
      <c r="BB36" s="107" t="e">
        <f t="shared" si="9"/>
        <v>#DIV/0!</v>
      </c>
      <c r="BC36" s="107" t="e">
        <f t="shared" si="10"/>
        <v>#DIV/0!</v>
      </c>
      <c r="BD36" s="107" t="e">
        <f t="shared" si="11"/>
        <v>#DIV/0!</v>
      </c>
      <c r="BE36" s="108">
        <v>0.2</v>
      </c>
      <c r="BF36" s="108">
        <v>0.8</v>
      </c>
      <c r="BG36" s="107">
        <f t="shared" si="12"/>
        <v>0</v>
      </c>
      <c r="BH36" s="107">
        <f t="shared" si="13"/>
        <v>0</v>
      </c>
      <c r="BI36" s="107">
        <f t="shared" si="14"/>
        <v>0</v>
      </c>
      <c r="BJ36" s="107" t="e">
        <f t="shared" si="32"/>
        <v>#DIV/0!</v>
      </c>
      <c r="BK36" s="107" t="e">
        <f t="shared" si="32"/>
        <v>#DIV/0!</v>
      </c>
      <c r="BL36" s="107" t="e">
        <f t="shared" si="16"/>
        <v>#DIV/0!</v>
      </c>
      <c r="BM36" s="107" t="e">
        <f t="shared" si="17"/>
        <v>#DIV/0!</v>
      </c>
      <c r="BN36" s="107" t="e">
        <f t="shared" si="18"/>
        <v>#DIV/0!</v>
      </c>
      <c r="BO36" s="107" t="e">
        <f t="shared" si="33"/>
        <v>#DIV/0!</v>
      </c>
      <c r="BP36" s="107" t="e">
        <f t="shared" si="33"/>
        <v>#DIV/0!</v>
      </c>
      <c r="BQ36" s="107" t="e">
        <f t="shared" si="33"/>
        <v>#DIV/0!</v>
      </c>
      <c r="BR36" s="107" t="e">
        <f t="shared" si="33"/>
        <v>#DIV/0!</v>
      </c>
      <c r="BS36" s="34"/>
      <c r="BT36" s="34"/>
      <c r="BU36" s="34"/>
      <c r="BV36" s="34"/>
      <c r="BW36" s="34"/>
      <c r="BX36" s="34"/>
      <c r="BY36" s="34"/>
      <c r="BZ36" s="34"/>
      <c r="CA36" s="33"/>
      <c r="CB36" s="3"/>
      <c r="CC36" s="584"/>
      <c r="CD36" s="585"/>
      <c r="CE36" s="585"/>
      <c r="CF36" s="630"/>
      <c r="CG36" s="631"/>
      <c r="CH36" s="3"/>
      <c r="CI36" s="3"/>
      <c r="CJ36" s="3"/>
      <c r="CK36" s="3"/>
      <c r="CL36" s="3"/>
      <c r="CM36" s="3"/>
      <c r="CN36" s="3"/>
      <c r="CO36" s="3"/>
      <c r="CP36" s="3"/>
      <c r="CQ36" s="3"/>
      <c r="CR36" s="3"/>
      <c r="CS36" s="3"/>
      <c r="CT36" s="3"/>
    </row>
    <row r="37" spans="1:98" thickBot="1">
      <c r="A37" s="555"/>
      <c r="B37" s="556"/>
      <c r="C37" s="557"/>
      <c r="D37" s="558"/>
      <c r="E37" s="559"/>
      <c r="F37" s="440" t="s">
        <v>265</v>
      </c>
      <c r="G37" s="560"/>
      <c r="H37" s="464"/>
      <c r="I37" s="561"/>
      <c r="J37" s="562"/>
      <c r="K37" s="562"/>
      <c r="L37" s="562"/>
      <c r="M37" s="624"/>
      <c r="N37" s="564"/>
      <c r="O37" s="634"/>
      <c r="P37" s="626"/>
      <c r="Q37" s="567"/>
      <c r="R37" s="568"/>
      <c r="S37" s="568"/>
      <c r="T37" s="569"/>
      <c r="U37" s="217"/>
      <c r="V37" s="570">
        <v>5</v>
      </c>
      <c r="W37" s="440" t="s">
        <v>413</v>
      </c>
      <c r="X37" s="646">
        <v>45976</v>
      </c>
      <c r="Y37" s="647">
        <v>46022</v>
      </c>
      <c r="Z37" s="648" t="s">
        <v>388</v>
      </c>
      <c r="AA37" s="573"/>
      <c r="AB37" s="574"/>
      <c r="AC37" s="574"/>
      <c r="AD37" s="575"/>
      <c r="AE37" s="140"/>
      <c r="AF37" s="141"/>
      <c r="AG37" s="441"/>
      <c r="AH37" s="145"/>
      <c r="AI37" s="145"/>
      <c r="AJ37" s="587"/>
      <c r="AK37" s="579"/>
      <c r="AL37" s="580"/>
      <c r="AM37" s="580"/>
      <c r="AN37" s="581"/>
      <c r="AO37" s="22"/>
      <c r="AP37" s="582"/>
      <c r="AQ37" s="583"/>
      <c r="AR37" s="52"/>
      <c r="AS37" s="104" t="e">
        <f t="shared" si="0"/>
        <v>#DIV/0!</v>
      </c>
      <c r="AT37" s="105" t="e">
        <f t="shared" si="1"/>
        <v>#DIV/0!</v>
      </c>
      <c r="AU37" s="105" t="e">
        <f t="shared" si="2"/>
        <v>#DIV/0!</v>
      </c>
      <c r="AV37" s="105" t="e">
        <f t="shared" si="3"/>
        <v>#DIV/0!</v>
      </c>
      <c r="AW37" s="106">
        <f t="shared" si="37"/>
        <v>0</v>
      </c>
      <c r="AX37" s="106">
        <f t="shared" si="38"/>
        <v>0</v>
      </c>
      <c r="AY37" s="106">
        <f t="shared" si="39"/>
        <v>0</v>
      </c>
      <c r="AZ37" s="106" t="e">
        <f t="shared" si="7"/>
        <v>#DIV/0!</v>
      </c>
      <c r="BA37" s="107" t="e">
        <f t="shared" si="8"/>
        <v>#DIV/0!</v>
      </c>
      <c r="BB37" s="107" t="e">
        <f t="shared" si="9"/>
        <v>#DIV/0!</v>
      </c>
      <c r="BC37" s="107" t="e">
        <f t="shared" si="10"/>
        <v>#DIV/0!</v>
      </c>
      <c r="BD37" s="107" t="e">
        <f t="shared" si="11"/>
        <v>#DIV/0!</v>
      </c>
      <c r="BE37" s="108">
        <v>0.2</v>
      </c>
      <c r="BF37" s="108">
        <v>0.8</v>
      </c>
      <c r="BG37" s="107">
        <f t="shared" si="12"/>
        <v>0</v>
      </c>
      <c r="BH37" s="107">
        <f t="shared" si="13"/>
        <v>0</v>
      </c>
      <c r="BI37" s="107">
        <f t="shared" si="14"/>
        <v>0</v>
      </c>
      <c r="BJ37" s="107" t="e">
        <f t="shared" si="32"/>
        <v>#DIV/0!</v>
      </c>
      <c r="BK37" s="107" t="e">
        <f t="shared" si="32"/>
        <v>#DIV/0!</v>
      </c>
      <c r="BL37" s="107" t="e">
        <f t="shared" si="16"/>
        <v>#DIV/0!</v>
      </c>
      <c r="BM37" s="107" t="e">
        <f t="shared" si="17"/>
        <v>#DIV/0!</v>
      </c>
      <c r="BN37" s="107" t="e">
        <f t="shared" si="18"/>
        <v>#DIV/0!</v>
      </c>
      <c r="BO37" s="107" t="e">
        <f t="shared" si="33"/>
        <v>#DIV/0!</v>
      </c>
      <c r="BP37" s="107" t="e">
        <f t="shared" si="33"/>
        <v>#DIV/0!</v>
      </c>
      <c r="BQ37" s="107" t="e">
        <f t="shared" si="33"/>
        <v>#DIV/0!</v>
      </c>
      <c r="BR37" s="107" t="e">
        <f t="shared" si="33"/>
        <v>#DIV/0!</v>
      </c>
      <c r="BS37" s="34"/>
      <c r="BT37" s="34"/>
      <c r="BU37" s="34"/>
      <c r="BV37" s="34"/>
      <c r="BW37" s="34"/>
      <c r="BX37" s="34"/>
      <c r="BY37" s="34"/>
      <c r="BZ37" s="34"/>
      <c r="CA37" s="33"/>
      <c r="CB37" s="3"/>
      <c r="CC37" s="584"/>
      <c r="CD37" s="585"/>
      <c r="CE37" s="585"/>
      <c r="CF37" s="630"/>
      <c r="CG37" s="631"/>
      <c r="CH37" s="3"/>
      <c r="CI37" s="3"/>
      <c r="CJ37" s="3"/>
      <c r="CK37" s="3"/>
      <c r="CL37" s="3"/>
      <c r="CM37" s="3"/>
      <c r="CN37" s="3"/>
      <c r="CO37" s="3"/>
      <c r="CP37" s="3"/>
      <c r="CQ37" s="3"/>
      <c r="CR37" s="3"/>
      <c r="CS37" s="3"/>
      <c r="CT37" s="3"/>
    </row>
    <row r="38" spans="1:98" ht="14.25" customHeight="1">
      <c r="A38" s="555"/>
      <c r="B38" s="556"/>
      <c r="C38" s="557"/>
      <c r="D38" s="558"/>
      <c r="E38" s="559"/>
      <c r="F38" s="440" t="s">
        <v>384</v>
      </c>
      <c r="G38" s="560"/>
      <c r="H38" s="464"/>
      <c r="I38" s="561"/>
      <c r="J38" s="562"/>
      <c r="K38" s="562"/>
      <c r="L38" s="562"/>
      <c r="M38" s="624"/>
      <c r="N38" s="564"/>
      <c r="O38" s="583"/>
      <c r="P38" s="626"/>
      <c r="Q38" s="567"/>
      <c r="R38" s="568"/>
      <c r="S38" s="568"/>
      <c r="T38" s="569"/>
      <c r="U38" s="217"/>
      <c r="V38" s="570">
        <v>6</v>
      </c>
      <c r="W38" s="632"/>
      <c r="X38" s="649"/>
      <c r="Y38" s="649"/>
      <c r="Z38" s="650"/>
      <c r="AA38" s="573"/>
      <c r="AB38" s="574"/>
      <c r="AC38" s="574"/>
      <c r="AD38" s="575"/>
      <c r="AE38" s="140"/>
      <c r="AF38" s="141"/>
      <c r="AG38" s="441"/>
      <c r="AH38" s="145"/>
      <c r="AI38" s="145"/>
      <c r="AJ38" s="587"/>
      <c r="AK38" s="579"/>
      <c r="AL38" s="580"/>
      <c r="AM38" s="580"/>
      <c r="AN38" s="581"/>
      <c r="AO38" s="22"/>
      <c r="AP38" s="582"/>
      <c r="AQ38" s="583"/>
      <c r="AR38" s="52"/>
      <c r="AS38" s="104" t="e">
        <f t="shared" si="0"/>
        <v>#DIV/0!</v>
      </c>
      <c r="AT38" s="105" t="e">
        <f t="shared" si="1"/>
        <v>#DIV/0!</v>
      </c>
      <c r="AU38" s="105" t="e">
        <f t="shared" si="2"/>
        <v>#DIV/0!</v>
      </c>
      <c r="AV38" s="105" t="e">
        <f t="shared" si="3"/>
        <v>#DIV/0!</v>
      </c>
      <c r="AW38" s="106">
        <f t="shared" si="37"/>
        <v>0</v>
      </c>
      <c r="AX38" s="106">
        <f t="shared" si="38"/>
        <v>0</v>
      </c>
      <c r="AY38" s="106">
        <f t="shared" si="39"/>
        <v>0</v>
      </c>
      <c r="AZ38" s="106" t="e">
        <f t="shared" si="7"/>
        <v>#DIV/0!</v>
      </c>
      <c r="BA38" s="107" t="e">
        <f t="shared" si="8"/>
        <v>#DIV/0!</v>
      </c>
      <c r="BB38" s="107" t="e">
        <f t="shared" si="9"/>
        <v>#DIV/0!</v>
      </c>
      <c r="BC38" s="107" t="e">
        <f t="shared" si="10"/>
        <v>#DIV/0!</v>
      </c>
      <c r="BD38" s="107" t="e">
        <f t="shared" si="11"/>
        <v>#DIV/0!</v>
      </c>
      <c r="BE38" s="108">
        <v>0.2</v>
      </c>
      <c r="BF38" s="108">
        <v>0.8</v>
      </c>
      <c r="BG38" s="107">
        <f t="shared" si="12"/>
        <v>0</v>
      </c>
      <c r="BH38" s="107">
        <f t="shared" si="13"/>
        <v>0</v>
      </c>
      <c r="BI38" s="107">
        <f t="shared" si="14"/>
        <v>0</v>
      </c>
      <c r="BJ38" s="107" t="e">
        <f t="shared" si="32"/>
        <v>#DIV/0!</v>
      </c>
      <c r="BK38" s="107" t="e">
        <f t="shared" si="32"/>
        <v>#DIV/0!</v>
      </c>
      <c r="BL38" s="107" t="e">
        <f t="shared" si="16"/>
        <v>#DIV/0!</v>
      </c>
      <c r="BM38" s="107" t="e">
        <f t="shared" si="17"/>
        <v>#DIV/0!</v>
      </c>
      <c r="BN38" s="107" t="e">
        <f t="shared" si="18"/>
        <v>#DIV/0!</v>
      </c>
      <c r="BO38" s="107" t="e">
        <f t="shared" si="33"/>
        <v>#DIV/0!</v>
      </c>
      <c r="BP38" s="107" t="e">
        <f t="shared" si="33"/>
        <v>#DIV/0!</v>
      </c>
      <c r="BQ38" s="107" t="e">
        <f t="shared" si="33"/>
        <v>#DIV/0!</v>
      </c>
      <c r="BR38" s="107" t="e">
        <f t="shared" si="33"/>
        <v>#DIV/0!</v>
      </c>
      <c r="BS38" s="34"/>
      <c r="BT38" s="34"/>
      <c r="BU38" s="34"/>
      <c r="BV38" s="34"/>
      <c r="BW38" s="34"/>
      <c r="BX38" s="34"/>
      <c r="BY38" s="34"/>
      <c r="BZ38" s="34"/>
      <c r="CA38" s="33"/>
      <c r="CB38" s="3"/>
      <c r="CC38" s="584"/>
      <c r="CD38" s="585"/>
      <c r="CE38" s="585"/>
      <c r="CF38" s="630"/>
      <c r="CG38" s="631"/>
      <c r="CH38" s="3"/>
      <c r="CI38" s="3"/>
      <c r="CJ38" s="3"/>
      <c r="CK38" s="3"/>
      <c r="CL38" s="3"/>
      <c r="CM38" s="3"/>
      <c r="CN38" s="3"/>
      <c r="CO38" s="3"/>
      <c r="CP38" s="3"/>
      <c r="CQ38" s="3"/>
      <c r="CR38" s="3"/>
      <c r="CS38" s="3"/>
      <c r="CT38" s="3"/>
    </row>
    <row r="39" spans="1:98" ht="14.25" customHeight="1">
      <c r="A39" s="555"/>
      <c r="B39" s="556"/>
      <c r="C39" s="557"/>
      <c r="D39" s="558"/>
      <c r="E39" s="559"/>
      <c r="F39" s="440" t="s">
        <v>414</v>
      </c>
      <c r="G39" s="560"/>
      <c r="H39" s="464"/>
      <c r="I39" s="561"/>
      <c r="J39" s="562"/>
      <c r="K39" s="562"/>
      <c r="L39" s="562"/>
      <c r="M39" s="624"/>
      <c r="N39" s="564"/>
      <c r="O39" s="583"/>
      <c r="P39" s="626"/>
      <c r="Q39" s="567"/>
      <c r="R39" s="568"/>
      <c r="S39" s="568"/>
      <c r="T39" s="569"/>
      <c r="U39" s="217"/>
      <c r="V39" s="570">
        <v>7</v>
      </c>
      <c r="W39" s="651"/>
      <c r="X39" s="633"/>
      <c r="Y39" s="633"/>
      <c r="Z39" s="648"/>
      <c r="AA39" s="573"/>
      <c r="AB39" s="574"/>
      <c r="AC39" s="574"/>
      <c r="AD39" s="575"/>
      <c r="AE39" s="140"/>
      <c r="AF39" s="141"/>
      <c r="AG39" s="441"/>
      <c r="AH39" s="145"/>
      <c r="AI39" s="145"/>
      <c r="AJ39" s="587"/>
      <c r="AK39" s="579"/>
      <c r="AL39" s="580"/>
      <c r="AM39" s="580"/>
      <c r="AN39" s="581"/>
      <c r="AO39" s="22"/>
      <c r="AP39" s="582"/>
      <c r="AQ39" s="583"/>
      <c r="AR39" s="52"/>
      <c r="AS39" s="104" t="e">
        <f t="shared" si="0"/>
        <v>#DIV/0!</v>
      </c>
      <c r="AT39" s="105" t="e">
        <f t="shared" si="1"/>
        <v>#DIV/0!</v>
      </c>
      <c r="AU39" s="105" t="e">
        <f t="shared" si="2"/>
        <v>#DIV/0!</v>
      </c>
      <c r="AV39" s="105" t="e">
        <f t="shared" si="3"/>
        <v>#DIV/0!</v>
      </c>
      <c r="AW39" s="106" t="e">
        <f t="shared" ref="AW39:AW293" si="40">+AA39/COUNTIF(W39,"*")</f>
        <v>#DIV/0!</v>
      </c>
      <c r="AX39" s="106" t="e">
        <f t="shared" ref="AX39:AX293" si="41">+AB39/COUNTIF(W39,"*")</f>
        <v>#DIV/0!</v>
      </c>
      <c r="AY39" s="106" t="e">
        <f t="shared" ref="AY39:AY293" si="42">+AC39/COUNTIF(W39,"*")</f>
        <v>#DIV/0!</v>
      </c>
      <c r="AZ39" s="106" t="e">
        <f t="shared" si="7"/>
        <v>#DIV/0!</v>
      </c>
      <c r="BA39" s="107" t="e">
        <f t="shared" si="8"/>
        <v>#DIV/0!</v>
      </c>
      <c r="BB39" s="107" t="e">
        <f t="shared" si="9"/>
        <v>#DIV/0!</v>
      </c>
      <c r="BC39" s="107" t="e">
        <f t="shared" si="10"/>
        <v>#DIV/0!</v>
      </c>
      <c r="BD39" s="107" t="e">
        <f t="shared" si="11"/>
        <v>#DIV/0!</v>
      </c>
      <c r="BE39" s="108">
        <v>0.2</v>
      </c>
      <c r="BF39" s="108">
        <v>0.8</v>
      </c>
      <c r="BG39" s="107" t="e">
        <f t="shared" si="12"/>
        <v>#DIV/0!</v>
      </c>
      <c r="BH39" s="107" t="e">
        <f t="shared" si="13"/>
        <v>#DIV/0!</v>
      </c>
      <c r="BI39" s="107" t="e">
        <f t="shared" si="14"/>
        <v>#DIV/0!</v>
      </c>
      <c r="BJ39" s="107" t="e">
        <f t="shared" si="32"/>
        <v>#DIV/0!</v>
      </c>
      <c r="BK39" s="107" t="e">
        <f t="shared" si="32"/>
        <v>#DIV/0!</v>
      </c>
      <c r="BL39" s="107" t="e">
        <f t="shared" si="16"/>
        <v>#DIV/0!</v>
      </c>
      <c r="BM39" s="107" t="e">
        <f t="shared" si="17"/>
        <v>#DIV/0!</v>
      </c>
      <c r="BN39" s="107" t="e">
        <f t="shared" si="18"/>
        <v>#DIV/0!</v>
      </c>
      <c r="BO39" s="107" t="e">
        <f t="shared" si="33"/>
        <v>#DIV/0!</v>
      </c>
      <c r="BP39" s="107" t="e">
        <f t="shared" si="33"/>
        <v>#DIV/0!</v>
      </c>
      <c r="BQ39" s="107" t="e">
        <f t="shared" si="33"/>
        <v>#DIV/0!</v>
      </c>
      <c r="BR39" s="107" t="e">
        <f t="shared" si="33"/>
        <v>#DIV/0!</v>
      </c>
      <c r="BS39" s="34"/>
      <c r="BT39" s="34"/>
      <c r="BU39" s="34"/>
      <c r="BV39" s="34"/>
      <c r="BW39" s="34"/>
      <c r="BX39" s="34"/>
      <c r="BY39" s="34"/>
      <c r="BZ39" s="34"/>
      <c r="CA39" s="33"/>
      <c r="CB39" s="3"/>
      <c r="CC39" s="584"/>
      <c r="CD39" s="585"/>
      <c r="CE39" s="585"/>
      <c r="CF39" s="630"/>
      <c r="CG39" s="631"/>
      <c r="CH39" s="3"/>
      <c r="CI39" s="3"/>
      <c r="CJ39" s="3"/>
      <c r="CK39" s="3"/>
      <c r="CL39" s="3"/>
      <c r="CM39" s="3"/>
      <c r="CN39" s="3"/>
      <c r="CO39" s="3"/>
      <c r="CP39" s="3"/>
      <c r="CQ39" s="3"/>
      <c r="CR39" s="3"/>
      <c r="CS39" s="3"/>
      <c r="CT39" s="3"/>
    </row>
    <row r="40" spans="1:98" ht="14.25" customHeight="1">
      <c r="A40" s="555"/>
      <c r="B40" s="556"/>
      <c r="C40" s="557"/>
      <c r="D40" s="558"/>
      <c r="E40" s="559"/>
      <c r="F40" s="440"/>
      <c r="G40" s="560"/>
      <c r="H40" s="464"/>
      <c r="I40" s="561"/>
      <c r="J40" s="562"/>
      <c r="K40" s="562"/>
      <c r="L40" s="562"/>
      <c r="M40" s="624"/>
      <c r="N40" s="564"/>
      <c r="O40" s="583"/>
      <c r="P40" s="626"/>
      <c r="Q40" s="567"/>
      <c r="R40" s="568"/>
      <c r="S40" s="568"/>
      <c r="T40" s="569"/>
      <c r="U40" s="217"/>
      <c r="V40" s="570">
        <v>8</v>
      </c>
      <c r="W40" s="651"/>
      <c r="X40" s="633"/>
      <c r="Y40" s="633"/>
      <c r="Z40" s="648"/>
      <c r="AA40" s="573"/>
      <c r="AB40" s="574"/>
      <c r="AC40" s="574"/>
      <c r="AD40" s="575"/>
      <c r="AE40" s="140"/>
      <c r="AF40" s="141"/>
      <c r="AG40" s="441"/>
      <c r="AH40" s="145"/>
      <c r="AI40" s="145"/>
      <c r="AJ40" s="587"/>
      <c r="AK40" s="579"/>
      <c r="AL40" s="580"/>
      <c r="AM40" s="580"/>
      <c r="AN40" s="581"/>
      <c r="AO40" s="22"/>
      <c r="AP40" s="582"/>
      <c r="AQ40" s="583"/>
      <c r="AR40" s="52"/>
      <c r="AS40" s="104" t="e">
        <f t="shared" si="0"/>
        <v>#DIV/0!</v>
      </c>
      <c r="AT40" s="105" t="e">
        <f t="shared" si="1"/>
        <v>#DIV/0!</v>
      </c>
      <c r="AU40" s="105" t="e">
        <f t="shared" si="2"/>
        <v>#DIV/0!</v>
      </c>
      <c r="AV40" s="105" t="e">
        <f t="shared" si="3"/>
        <v>#DIV/0!</v>
      </c>
      <c r="AW40" s="106" t="e">
        <f t="shared" si="40"/>
        <v>#DIV/0!</v>
      </c>
      <c r="AX40" s="106" t="e">
        <f t="shared" si="41"/>
        <v>#DIV/0!</v>
      </c>
      <c r="AY40" s="106" t="e">
        <f t="shared" si="42"/>
        <v>#DIV/0!</v>
      </c>
      <c r="AZ40" s="106" t="e">
        <f t="shared" si="7"/>
        <v>#DIV/0!</v>
      </c>
      <c r="BA40" s="107" t="e">
        <f t="shared" si="8"/>
        <v>#DIV/0!</v>
      </c>
      <c r="BB40" s="107" t="e">
        <f t="shared" si="9"/>
        <v>#DIV/0!</v>
      </c>
      <c r="BC40" s="107" t="e">
        <f t="shared" si="10"/>
        <v>#DIV/0!</v>
      </c>
      <c r="BD40" s="107" t="e">
        <f t="shared" si="11"/>
        <v>#DIV/0!</v>
      </c>
      <c r="BE40" s="108">
        <v>0.2</v>
      </c>
      <c r="BF40" s="108">
        <v>0.8</v>
      </c>
      <c r="BG40" s="107" t="e">
        <f t="shared" si="12"/>
        <v>#DIV/0!</v>
      </c>
      <c r="BH40" s="107" t="e">
        <f t="shared" si="13"/>
        <v>#DIV/0!</v>
      </c>
      <c r="BI40" s="107" t="e">
        <f t="shared" si="14"/>
        <v>#DIV/0!</v>
      </c>
      <c r="BJ40" s="107" t="e">
        <f t="shared" si="32"/>
        <v>#DIV/0!</v>
      </c>
      <c r="BK40" s="107" t="e">
        <f t="shared" si="32"/>
        <v>#DIV/0!</v>
      </c>
      <c r="BL40" s="107" t="e">
        <f t="shared" si="16"/>
        <v>#DIV/0!</v>
      </c>
      <c r="BM40" s="107" t="e">
        <f t="shared" si="17"/>
        <v>#DIV/0!</v>
      </c>
      <c r="BN40" s="107" t="e">
        <f t="shared" si="18"/>
        <v>#DIV/0!</v>
      </c>
      <c r="BO40" s="107" t="e">
        <f t="shared" si="33"/>
        <v>#DIV/0!</v>
      </c>
      <c r="BP40" s="107" t="e">
        <f t="shared" si="33"/>
        <v>#DIV/0!</v>
      </c>
      <c r="BQ40" s="107" t="e">
        <f t="shared" si="33"/>
        <v>#DIV/0!</v>
      </c>
      <c r="BR40" s="107" t="e">
        <f t="shared" si="33"/>
        <v>#DIV/0!</v>
      </c>
      <c r="BS40" s="34"/>
      <c r="BT40" s="34"/>
      <c r="BU40" s="34"/>
      <c r="BV40" s="34"/>
      <c r="BW40" s="34"/>
      <c r="BX40" s="34"/>
      <c r="BY40" s="34"/>
      <c r="BZ40" s="34"/>
      <c r="CA40" s="33"/>
      <c r="CB40" s="3"/>
      <c r="CC40" s="584"/>
      <c r="CD40" s="585"/>
      <c r="CE40" s="585"/>
      <c r="CF40" s="630"/>
      <c r="CG40" s="631"/>
      <c r="CH40" s="3"/>
      <c r="CI40" s="3"/>
      <c r="CJ40" s="3"/>
      <c r="CK40" s="3"/>
      <c r="CL40" s="3"/>
      <c r="CM40" s="3"/>
      <c r="CN40" s="3"/>
      <c r="CO40" s="3"/>
      <c r="CP40" s="3"/>
      <c r="CQ40" s="3"/>
      <c r="CR40" s="3"/>
      <c r="CS40" s="3"/>
      <c r="CT40" s="3"/>
    </row>
    <row r="41" spans="1:98" ht="14.25" customHeight="1">
      <c r="A41" s="555"/>
      <c r="B41" s="556"/>
      <c r="C41" s="557"/>
      <c r="D41" s="558"/>
      <c r="E41" s="559"/>
      <c r="F41" s="440"/>
      <c r="G41" s="560"/>
      <c r="H41" s="464"/>
      <c r="I41" s="561"/>
      <c r="J41" s="562"/>
      <c r="K41" s="562"/>
      <c r="L41" s="562"/>
      <c r="M41" s="624"/>
      <c r="N41" s="564"/>
      <c r="O41" s="583"/>
      <c r="P41" s="626"/>
      <c r="Q41" s="567"/>
      <c r="R41" s="568"/>
      <c r="S41" s="568"/>
      <c r="T41" s="569"/>
      <c r="U41" s="217"/>
      <c r="V41" s="570">
        <v>9</v>
      </c>
      <c r="W41" s="440"/>
      <c r="X41" s="633"/>
      <c r="Y41" s="633"/>
      <c r="Z41" s="572"/>
      <c r="AA41" s="573"/>
      <c r="AB41" s="574"/>
      <c r="AC41" s="574"/>
      <c r="AD41" s="575"/>
      <c r="AE41" s="140"/>
      <c r="AF41" s="141"/>
      <c r="AG41" s="441"/>
      <c r="AH41" s="145"/>
      <c r="AI41" s="145"/>
      <c r="AJ41" s="587"/>
      <c r="AK41" s="579"/>
      <c r="AL41" s="580"/>
      <c r="AM41" s="580"/>
      <c r="AN41" s="581"/>
      <c r="AO41" s="22"/>
      <c r="AP41" s="582"/>
      <c r="AQ41" s="583"/>
      <c r="AR41" s="52"/>
      <c r="AS41" s="104" t="e">
        <f t="shared" si="0"/>
        <v>#DIV/0!</v>
      </c>
      <c r="AT41" s="105" t="e">
        <f t="shared" si="1"/>
        <v>#DIV/0!</v>
      </c>
      <c r="AU41" s="105" t="e">
        <f t="shared" si="2"/>
        <v>#DIV/0!</v>
      </c>
      <c r="AV41" s="105" t="e">
        <f t="shared" si="3"/>
        <v>#DIV/0!</v>
      </c>
      <c r="AW41" s="106" t="e">
        <f t="shared" si="40"/>
        <v>#DIV/0!</v>
      </c>
      <c r="AX41" s="106" t="e">
        <f t="shared" si="41"/>
        <v>#DIV/0!</v>
      </c>
      <c r="AY41" s="106" t="e">
        <f t="shared" si="42"/>
        <v>#DIV/0!</v>
      </c>
      <c r="AZ41" s="106" t="e">
        <f t="shared" si="7"/>
        <v>#DIV/0!</v>
      </c>
      <c r="BA41" s="107" t="e">
        <f t="shared" si="8"/>
        <v>#DIV/0!</v>
      </c>
      <c r="BB41" s="107" t="e">
        <f t="shared" si="9"/>
        <v>#DIV/0!</v>
      </c>
      <c r="BC41" s="107" t="e">
        <f t="shared" si="10"/>
        <v>#DIV/0!</v>
      </c>
      <c r="BD41" s="107" t="e">
        <f t="shared" si="11"/>
        <v>#DIV/0!</v>
      </c>
      <c r="BE41" s="108">
        <v>0.2</v>
      </c>
      <c r="BF41" s="108">
        <v>0.8</v>
      </c>
      <c r="BG41" s="107" t="e">
        <f t="shared" si="12"/>
        <v>#DIV/0!</v>
      </c>
      <c r="BH41" s="107" t="e">
        <f t="shared" si="13"/>
        <v>#DIV/0!</v>
      </c>
      <c r="BI41" s="107" t="e">
        <f t="shared" si="14"/>
        <v>#DIV/0!</v>
      </c>
      <c r="BJ41" s="107" t="e">
        <f t="shared" si="32"/>
        <v>#DIV/0!</v>
      </c>
      <c r="BK41" s="107" t="e">
        <f t="shared" si="32"/>
        <v>#DIV/0!</v>
      </c>
      <c r="BL41" s="107" t="e">
        <f t="shared" si="16"/>
        <v>#DIV/0!</v>
      </c>
      <c r="BM41" s="107" t="e">
        <f t="shared" si="17"/>
        <v>#DIV/0!</v>
      </c>
      <c r="BN41" s="107" t="e">
        <f t="shared" si="18"/>
        <v>#DIV/0!</v>
      </c>
      <c r="BO41" s="107" t="e">
        <f t="shared" si="33"/>
        <v>#DIV/0!</v>
      </c>
      <c r="BP41" s="107" t="e">
        <f t="shared" si="33"/>
        <v>#DIV/0!</v>
      </c>
      <c r="BQ41" s="107" t="e">
        <f t="shared" si="33"/>
        <v>#DIV/0!</v>
      </c>
      <c r="BR41" s="107" t="e">
        <f t="shared" si="33"/>
        <v>#DIV/0!</v>
      </c>
      <c r="BS41" s="34"/>
      <c r="BT41" s="34"/>
      <c r="BU41" s="34"/>
      <c r="BV41" s="34"/>
      <c r="BW41" s="34"/>
      <c r="BX41" s="34"/>
      <c r="BY41" s="34"/>
      <c r="BZ41" s="34"/>
      <c r="CA41" s="33"/>
      <c r="CB41" s="3"/>
      <c r="CC41" s="584"/>
      <c r="CD41" s="585"/>
      <c r="CE41" s="585"/>
      <c r="CF41" s="630"/>
      <c r="CG41" s="631"/>
      <c r="CH41" s="3"/>
      <c r="CI41" s="3"/>
      <c r="CJ41" s="3"/>
      <c r="CK41" s="3"/>
      <c r="CL41" s="3"/>
      <c r="CM41" s="3"/>
      <c r="CN41" s="3"/>
      <c r="CO41" s="3"/>
      <c r="CP41" s="3"/>
      <c r="CQ41" s="3"/>
      <c r="CR41" s="3"/>
      <c r="CS41" s="3"/>
      <c r="CT41" s="3"/>
    </row>
    <row r="42" spans="1:98" ht="14.25" customHeight="1" thickBot="1">
      <c r="A42" s="588"/>
      <c r="B42" s="589"/>
      <c r="C42" s="590"/>
      <c r="D42" s="591"/>
      <c r="E42" s="592"/>
      <c r="F42" s="593"/>
      <c r="G42" s="594"/>
      <c r="H42" s="595"/>
      <c r="I42" s="596"/>
      <c r="J42" s="597"/>
      <c r="K42" s="597"/>
      <c r="L42" s="597"/>
      <c r="M42" s="636"/>
      <c r="N42" s="599"/>
      <c r="O42" s="615"/>
      <c r="P42" s="637"/>
      <c r="Q42" s="602"/>
      <c r="R42" s="603"/>
      <c r="S42" s="603"/>
      <c r="T42" s="604"/>
      <c r="U42" s="217"/>
      <c r="V42" s="638">
        <v>10</v>
      </c>
      <c r="W42" s="414"/>
      <c r="X42" s="605"/>
      <c r="Y42" s="605"/>
      <c r="Z42" s="606"/>
      <c r="AA42" s="607"/>
      <c r="AB42" s="608"/>
      <c r="AC42" s="608"/>
      <c r="AD42" s="609"/>
      <c r="AE42" s="140"/>
      <c r="AF42" s="413"/>
      <c r="AG42" s="462"/>
      <c r="AH42" s="414"/>
      <c r="AI42" s="414"/>
      <c r="AJ42" s="610"/>
      <c r="AK42" s="611"/>
      <c r="AL42" s="612"/>
      <c r="AM42" s="612"/>
      <c r="AN42" s="613"/>
      <c r="AO42" s="22"/>
      <c r="AP42" s="614"/>
      <c r="AQ42" s="615"/>
      <c r="AR42" s="52"/>
      <c r="AS42" s="426" t="e">
        <f t="shared" si="0"/>
        <v>#DIV/0!</v>
      </c>
      <c r="AT42" s="450" t="e">
        <f t="shared" si="1"/>
        <v>#DIV/0!</v>
      </c>
      <c r="AU42" s="450" t="e">
        <f t="shared" si="2"/>
        <v>#DIV/0!</v>
      </c>
      <c r="AV42" s="450" t="e">
        <f t="shared" si="3"/>
        <v>#DIV/0!</v>
      </c>
      <c r="AW42" s="463" t="e">
        <f t="shared" si="40"/>
        <v>#DIV/0!</v>
      </c>
      <c r="AX42" s="463" t="e">
        <f t="shared" si="41"/>
        <v>#DIV/0!</v>
      </c>
      <c r="AY42" s="463" t="e">
        <f t="shared" si="42"/>
        <v>#DIV/0!</v>
      </c>
      <c r="AZ42" s="463" t="e">
        <f t="shared" si="7"/>
        <v>#DIV/0!</v>
      </c>
      <c r="BA42" s="428" t="e">
        <f t="shared" si="8"/>
        <v>#DIV/0!</v>
      </c>
      <c r="BB42" s="428" t="e">
        <f t="shared" si="9"/>
        <v>#DIV/0!</v>
      </c>
      <c r="BC42" s="428" t="e">
        <f t="shared" si="10"/>
        <v>#DIV/0!</v>
      </c>
      <c r="BD42" s="428" t="e">
        <f t="shared" si="11"/>
        <v>#DIV/0!</v>
      </c>
      <c r="BE42" s="427">
        <v>0.2</v>
      </c>
      <c r="BF42" s="427">
        <v>0.8</v>
      </c>
      <c r="BG42" s="428" t="e">
        <f t="shared" si="12"/>
        <v>#DIV/0!</v>
      </c>
      <c r="BH42" s="428" t="e">
        <f t="shared" si="13"/>
        <v>#DIV/0!</v>
      </c>
      <c r="BI42" s="428" t="e">
        <f t="shared" si="14"/>
        <v>#DIV/0!</v>
      </c>
      <c r="BJ42" s="428" t="e">
        <f t="shared" si="32"/>
        <v>#DIV/0!</v>
      </c>
      <c r="BK42" s="428" t="e">
        <f t="shared" si="32"/>
        <v>#DIV/0!</v>
      </c>
      <c r="BL42" s="428" t="e">
        <f t="shared" si="16"/>
        <v>#DIV/0!</v>
      </c>
      <c r="BM42" s="428" t="e">
        <f t="shared" si="17"/>
        <v>#DIV/0!</v>
      </c>
      <c r="BN42" s="428" t="e">
        <f t="shared" si="18"/>
        <v>#DIV/0!</v>
      </c>
      <c r="BO42" s="428" t="e">
        <f t="shared" si="33"/>
        <v>#DIV/0!</v>
      </c>
      <c r="BP42" s="428" t="e">
        <f t="shared" si="33"/>
        <v>#DIV/0!</v>
      </c>
      <c r="BQ42" s="428" t="e">
        <f t="shared" si="33"/>
        <v>#DIV/0!</v>
      </c>
      <c r="BR42" s="428" t="e">
        <f t="shared" si="33"/>
        <v>#DIV/0!</v>
      </c>
      <c r="BS42" s="39"/>
      <c r="BT42" s="39"/>
      <c r="BU42" s="39"/>
      <c r="BV42" s="39"/>
      <c r="BW42" s="39"/>
      <c r="BX42" s="39"/>
      <c r="BY42" s="39"/>
      <c r="BZ42" s="39"/>
      <c r="CA42" s="332"/>
      <c r="CB42" s="3"/>
      <c r="CC42" s="616"/>
      <c r="CD42" s="617"/>
      <c r="CE42" s="617"/>
      <c r="CF42" s="640"/>
      <c r="CG42" s="641"/>
      <c r="CH42" s="3"/>
      <c r="CI42" s="3"/>
      <c r="CJ42" s="3"/>
      <c r="CK42" s="3"/>
      <c r="CL42" s="3"/>
      <c r="CM42" s="3"/>
      <c r="CN42" s="3"/>
      <c r="CO42" s="3"/>
      <c r="CP42" s="3"/>
      <c r="CQ42" s="3"/>
      <c r="CR42" s="3"/>
      <c r="CS42" s="3"/>
      <c r="CT42" s="3"/>
    </row>
    <row r="43" spans="1:98" ht="111" thickBot="1">
      <c r="A43" s="522">
        <v>4</v>
      </c>
      <c r="B43" s="523" t="s">
        <v>415</v>
      </c>
      <c r="C43" s="524"/>
      <c r="D43" s="525">
        <v>2024002470073</v>
      </c>
      <c r="E43" s="526"/>
      <c r="F43" s="577" t="s">
        <v>374</v>
      </c>
      <c r="G43" s="642"/>
      <c r="H43" s="359" t="s">
        <v>398</v>
      </c>
      <c r="I43" s="529"/>
      <c r="J43" s="530"/>
      <c r="K43" s="530"/>
      <c r="L43" s="530"/>
      <c r="M43" s="531"/>
      <c r="N43" s="532">
        <v>680000000</v>
      </c>
      <c r="O43" s="533" t="s">
        <v>416</v>
      </c>
      <c r="P43" s="532">
        <v>680000000</v>
      </c>
      <c r="Q43" s="535"/>
      <c r="R43" s="536"/>
      <c r="S43" s="536"/>
      <c r="T43" s="537"/>
      <c r="U43" s="217"/>
      <c r="V43" s="538">
        <v>1</v>
      </c>
      <c r="W43" s="652" t="s">
        <v>370</v>
      </c>
      <c r="X43" s="633">
        <v>45689</v>
      </c>
      <c r="Y43" s="633">
        <v>45716</v>
      </c>
      <c r="Z43" s="634" t="s">
        <v>417</v>
      </c>
      <c r="AA43" s="541" t="s">
        <v>96</v>
      </c>
      <c r="AB43" s="542"/>
      <c r="AC43" s="542"/>
      <c r="AD43" s="543"/>
      <c r="AE43" s="140"/>
      <c r="AF43" s="653">
        <v>330105300</v>
      </c>
      <c r="AG43" s="351" t="s">
        <v>418</v>
      </c>
      <c r="AH43" s="440" t="s">
        <v>411</v>
      </c>
      <c r="AI43" s="440" t="s">
        <v>73</v>
      </c>
      <c r="AJ43" s="587">
        <v>5</v>
      </c>
      <c r="AK43" s="545">
        <v>0</v>
      </c>
      <c r="AL43" s="546"/>
      <c r="AM43" s="546"/>
      <c r="AN43" s="547"/>
      <c r="AO43" s="22"/>
      <c r="AP43" s="548" t="s">
        <v>97</v>
      </c>
      <c r="AQ43" s="356" t="s">
        <v>356</v>
      </c>
      <c r="AR43" s="52"/>
      <c r="AS43" s="82" t="e">
        <f t="shared" si="0"/>
        <v>#DIV/0!</v>
      </c>
      <c r="AT43" s="94" t="e">
        <f t="shared" si="1"/>
        <v>#DIV/0!</v>
      </c>
      <c r="AU43" s="94" t="e">
        <f t="shared" si="2"/>
        <v>#DIV/0!</v>
      </c>
      <c r="AV43" s="94" t="e">
        <f t="shared" si="3"/>
        <v>#DIV/0!</v>
      </c>
      <c r="AW43" s="95">
        <f t="shared" si="40"/>
        <v>1</v>
      </c>
      <c r="AX43" s="95">
        <f t="shared" si="41"/>
        <v>0</v>
      </c>
      <c r="AY43" s="95">
        <f t="shared" si="42"/>
        <v>0</v>
      </c>
      <c r="AZ43" s="95" t="e">
        <f t="shared" si="7"/>
        <v>#DIV/0!</v>
      </c>
      <c r="BA43" s="96">
        <f t="shared" si="8"/>
        <v>0</v>
      </c>
      <c r="BB43" s="96">
        <f t="shared" si="9"/>
        <v>0</v>
      </c>
      <c r="BC43" s="96">
        <f t="shared" si="10"/>
        <v>0</v>
      </c>
      <c r="BD43" s="96">
        <f t="shared" si="11"/>
        <v>0</v>
      </c>
      <c r="BE43" s="97">
        <v>0.2</v>
      </c>
      <c r="BF43" s="97">
        <v>0.8</v>
      </c>
      <c r="BG43" s="96">
        <f t="shared" si="12"/>
        <v>0.2</v>
      </c>
      <c r="BH43" s="96">
        <f t="shared" si="13"/>
        <v>0</v>
      </c>
      <c r="BI43" s="96">
        <f t="shared" si="14"/>
        <v>0</v>
      </c>
      <c r="BJ43" s="96" t="e">
        <f t="shared" si="32"/>
        <v>#DIV/0!</v>
      </c>
      <c r="BK43" s="96">
        <f t="shared" si="32"/>
        <v>0</v>
      </c>
      <c r="BL43" s="96">
        <f t="shared" si="16"/>
        <v>0</v>
      </c>
      <c r="BM43" s="96">
        <f t="shared" si="17"/>
        <v>0</v>
      </c>
      <c r="BN43" s="96">
        <f t="shared" si="18"/>
        <v>0</v>
      </c>
      <c r="BO43" s="96">
        <f t="shared" si="33"/>
        <v>0.2</v>
      </c>
      <c r="BP43" s="85">
        <f t="shared" si="33"/>
        <v>0</v>
      </c>
      <c r="BQ43" s="85">
        <f t="shared" si="33"/>
        <v>0</v>
      </c>
      <c r="BR43" s="85" t="e">
        <f t="shared" si="33"/>
        <v>#DIV/0!</v>
      </c>
      <c r="BS43" s="644">
        <f t="shared" ref="BS43:BV43" si="43">AVERAGEIF(BO43:BO52,"&lt;&gt;#¡DIV/0!")</f>
        <v>0.2</v>
      </c>
      <c r="BT43" s="644">
        <f t="shared" si="43"/>
        <v>0</v>
      </c>
      <c r="BU43" s="644">
        <f t="shared" si="43"/>
        <v>0</v>
      </c>
      <c r="BV43" s="644" t="e">
        <f t="shared" si="43"/>
        <v>#DIV/0!</v>
      </c>
      <c r="BW43" s="550">
        <f>+C43*BS43</f>
        <v>0</v>
      </c>
      <c r="BX43" s="550">
        <f>+C43*BT43</f>
        <v>0</v>
      </c>
      <c r="BY43" s="550">
        <f>+C43*BU43</f>
        <v>0</v>
      </c>
      <c r="BZ43" s="550" t="e">
        <f>+C43*BV43</f>
        <v>#DIV/0!</v>
      </c>
      <c r="CA43" s="645" t="e">
        <f>SUM(BW43:BZ52)</f>
        <v>#DIV/0!</v>
      </c>
      <c r="CB43" s="3"/>
      <c r="CC43" s="552">
        <f t="shared" ref="CC43:CF43" si="44">+Q43/$N$43</f>
        <v>0</v>
      </c>
      <c r="CD43" s="553">
        <f t="shared" si="44"/>
        <v>0</v>
      </c>
      <c r="CE43" s="553">
        <f t="shared" si="44"/>
        <v>0</v>
      </c>
      <c r="CF43" s="622">
        <f t="shared" si="44"/>
        <v>0</v>
      </c>
      <c r="CG43" s="623">
        <f>AVERAGE(CC43:CF52)</f>
        <v>0</v>
      </c>
      <c r="CH43" s="3"/>
      <c r="CI43" s="3"/>
      <c r="CJ43" s="3"/>
      <c r="CK43" s="3"/>
      <c r="CL43" s="3"/>
      <c r="CM43" s="3"/>
      <c r="CN43" s="3"/>
      <c r="CO43" s="3"/>
      <c r="CP43" s="3"/>
      <c r="CQ43" s="3"/>
      <c r="CR43" s="3"/>
      <c r="CS43" s="3"/>
      <c r="CT43" s="3"/>
    </row>
    <row r="44" spans="1:98" ht="27.6">
      <c r="A44" s="654"/>
      <c r="B44" s="556"/>
      <c r="C44" s="557"/>
      <c r="D44" s="558"/>
      <c r="E44" s="559"/>
      <c r="F44" s="440" t="s">
        <v>385</v>
      </c>
      <c r="G44" s="560"/>
      <c r="H44" s="464"/>
      <c r="I44" s="561"/>
      <c r="J44" s="562"/>
      <c r="K44" s="562"/>
      <c r="L44" s="562"/>
      <c r="M44" s="624"/>
      <c r="N44" s="564"/>
      <c r="O44" s="565"/>
      <c r="P44" s="564"/>
      <c r="Q44" s="567"/>
      <c r="R44" s="568"/>
      <c r="S44" s="568"/>
      <c r="T44" s="569"/>
      <c r="U44" s="217"/>
      <c r="V44" s="570">
        <v>2</v>
      </c>
      <c r="W44" s="655" t="s">
        <v>375</v>
      </c>
      <c r="X44" s="633">
        <v>45717</v>
      </c>
      <c r="Y44" s="633">
        <v>45747</v>
      </c>
      <c r="Z44" s="634" t="s">
        <v>419</v>
      </c>
      <c r="AA44" s="541" t="s">
        <v>96</v>
      </c>
      <c r="AB44" s="574"/>
      <c r="AC44" s="574"/>
      <c r="AD44" s="575"/>
      <c r="AE44" s="140"/>
      <c r="AF44" s="141"/>
      <c r="AG44" s="453"/>
      <c r="AH44" s="577"/>
      <c r="AI44" s="643"/>
      <c r="AJ44" s="578"/>
      <c r="AK44" s="579"/>
      <c r="AL44" s="580"/>
      <c r="AM44" s="580"/>
      <c r="AN44" s="581"/>
      <c r="AO44" s="22"/>
      <c r="AP44" s="582"/>
      <c r="AQ44" s="583"/>
      <c r="AR44" s="52"/>
      <c r="AS44" s="104" t="e">
        <f t="shared" si="0"/>
        <v>#DIV/0!</v>
      </c>
      <c r="AT44" s="105" t="e">
        <f t="shared" si="1"/>
        <v>#DIV/0!</v>
      </c>
      <c r="AU44" s="105" t="e">
        <f t="shared" si="2"/>
        <v>#DIV/0!</v>
      </c>
      <c r="AV44" s="105" t="e">
        <f t="shared" si="3"/>
        <v>#DIV/0!</v>
      </c>
      <c r="AW44" s="106">
        <f t="shared" si="40"/>
        <v>1</v>
      </c>
      <c r="AX44" s="106">
        <f t="shared" si="41"/>
        <v>0</v>
      </c>
      <c r="AY44" s="106">
        <f t="shared" si="42"/>
        <v>0</v>
      </c>
      <c r="AZ44" s="106" t="e">
        <f t="shared" si="7"/>
        <v>#DIV/0!</v>
      </c>
      <c r="BA44" s="107" t="e">
        <f t="shared" si="8"/>
        <v>#DIV/0!</v>
      </c>
      <c r="BB44" s="107" t="e">
        <f t="shared" si="9"/>
        <v>#DIV/0!</v>
      </c>
      <c r="BC44" s="107" t="e">
        <f t="shared" si="10"/>
        <v>#DIV/0!</v>
      </c>
      <c r="BD44" s="107" t="e">
        <f t="shared" si="11"/>
        <v>#DIV/0!</v>
      </c>
      <c r="BE44" s="108">
        <v>0.2</v>
      </c>
      <c r="BF44" s="108">
        <v>0.8</v>
      </c>
      <c r="BG44" s="107">
        <f t="shared" si="12"/>
        <v>0.2</v>
      </c>
      <c r="BH44" s="107">
        <f t="shared" si="13"/>
        <v>0</v>
      </c>
      <c r="BI44" s="107">
        <f t="shared" si="14"/>
        <v>0</v>
      </c>
      <c r="BJ44" s="107" t="e">
        <f t="shared" si="32"/>
        <v>#DIV/0!</v>
      </c>
      <c r="BK44" s="107" t="e">
        <f t="shared" si="32"/>
        <v>#DIV/0!</v>
      </c>
      <c r="BL44" s="107" t="e">
        <f t="shared" si="16"/>
        <v>#DIV/0!</v>
      </c>
      <c r="BM44" s="107" t="e">
        <f t="shared" si="17"/>
        <v>#DIV/0!</v>
      </c>
      <c r="BN44" s="107" t="e">
        <f t="shared" si="18"/>
        <v>#DIV/0!</v>
      </c>
      <c r="BO44" s="107" t="e">
        <f t="shared" si="33"/>
        <v>#DIV/0!</v>
      </c>
      <c r="BP44" s="107" t="e">
        <f t="shared" si="33"/>
        <v>#DIV/0!</v>
      </c>
      <c r="BQ44" s="107" t="e">
        <f t="shared" si="33"/>
        <v>#DIV/0!</v>
      </c>
      <c r="BR44" s="107" t="e">
        <f t="shared" si="33"/>
        <v>#DIV/0!</v>
      </c>
      <c r="BS44" s="34"/>
      <c r="BT44" s="34"/>
      <c r="BU44" s="34"/>
      <c r="BV44" s="34"/>
      <c r="BW44" s="34"/>
      <c r="BX44" s="34"/>
      <c r="BY44" s="34"/>
      <c r="BZ44" s="34"/>
      <c r="CA44" s="33"/>
      <c r="CB44" s="3"/>
      <c r="CC44" s="584"/>
      <c r="CD44" s="585"/>
      <c r="CE44" s="585"/>
      <c r="CF44" s="630"/>
      <c r="CG44" s="631"/>
      <c r="CH44" s="3"/>
      <c r="CI44" s="3"/>
      <c r="CJ44" s="3"/>
      <c r="CK44" s="3"/>
      <c r="CL44" s="3"/>
      <c r="CM44" s="3"/>
      <c r="CN44" s="3"/>
      <c r="CO44" s="3"/>
      <c r="CP44" s="3"/>
      <c r="CQ44" s="3"/>
      <c r="CR44" s="3"/>
      <c r="CS44" s="3"/>
      <c r="CT44" s="3"/>
    </row>
    <row r="45" spans="1:98" ht="27.6">
      <c r="A45" s="654"/>
      <c r="B45" s="556"/>
      <c r="C45" s="557"/>
      <c r="D45" s="558"/>
      <c r="E45" s="559"/>
      <c r="F45" s="651" t="s">
        <v>65</v>
      </c>
      <c r="G45" s="656"/>
      <c r="H45" s="464"/>
      <c r="I45" s="561"/>
      <c r="J45" s="562"/>
      <c r="K45" s="562"/>
      <c r="L45" s="562"/>
      <c r="M45" s="624"/>
      <c r="N45" s="564"/>
      <c r="O45" s="565"/>
      <c r="P45" s="564"/>
      <c r="Q45" s="567"/>
      <c r="R45" s="568"/>
      <c r="S45" s="568"/>
      <c r="T45" s="569"/>
      <c r="U45" s="217"/>
      <c r="V45" s="570">
        <v>3</v>
      </c>
      <c r="W45" s="655" t="s">
        <v>420</v>
      </c>
      <c r="X45" s="633">
        <v>45658</v>
      </c>
      <c r="Y45" s="633">
        <v>45976</v>
      </c>
      <c r="Z45" s="634" t="s">
        <v>388</v>
      </c>
      <c r="AA45" s="573"/>
      <c r="AB45" s="574"/>
      <c r="AC45" s="574"/>
      <c r="AD45" s="575"/>
      <c r="AE45" s="140"/>
      <c r="AF45" s="657"/>
      <c r="AG45" s="658"/>
      <c r="AH45" s="565"/>
      <c r="AI45" s="659"/>
      <c r="AJ45" s="660"/>
      <c r="AK45" s="579"/>
      <c r="AL45" s="580"/>
      <c r="AM45" s="580"/>
      <c r="AN45" s="581"/>
      <c r="AO45" s="22"/>
      <c r="AP45" s="582"/>
      <c r="AQ45" s="583"/>
      <c r="AR45" s="52"/>
      <c r="AS45" s="104" t="e">
        <f t="shared" si="0"/>
        <v>#DIV/0!</v>
      </c>
      <c r="AT45" s="105" t="e">
        <f t="shared" si="1"/>
        <v>#DIV/0!</v>
      </c>
      <c r="AU45" s="105" t="e">
        <f t="shared" si="2"/>
        <v>#DIV/0!</v>
      </c>
      <c r="AV45" s="105" t="e">
        <f t="shared" si="3"/>
        <v>#DIV/0!</v>
      </c>
      <c r="AW45" s="106">
        <f t="shared" si="40"/>
        <v>0</v>
      </c>
      <c r="AX45" s="106">
        <f t="shared" si="41"/>
        <v>0</v>
      </c>
      <c r="AY45" s="106">
        <f t="shared" si="42"/>
        <v>0</v>
      </c>
      <c r="AZ45" s="106" t="e">
        <f t="shared" si="7"/>
        <v>#DIV/0!</v>
      </c>
      <c r="BA45" s="107" t="e">
        <f t="shared" si="8"/>
        <v>#DIV/0!</v>
      </c>
      <c r="BB45" s="107" t="e">
        <f t="shared" si="9"/>
        <v>#DIV/0!</v>
      </c>
      <c r="BC45" s="107" t="e">
        <f t="shared" si="10"/>
        <v>#DIV/0!</v>
      </c>
      <c r="BD45" s="107" t="e">
        <f t="shared" si="11"/>
        <v>#DIV/0!</v>
      </c>
      <c r="BE45" s="108">
        <v>0.2</v>
      </c>
      <c r="BF45" s="108">
        <v>0.8</v>
      </c>
      <c r="BG45" s="107">
        <f t="shared" si="12"/>
        <v>0</v>
      </c>
      <c r="BH45" s="107">
        <f t="shared" si="13"/>
        <v>0</v>
      </c>
      <c r="BI45" s="107">
        <f t="shared" si="14"/>
        <v>0</v>
      </c>
      <c r="BJ45" s="107" t="e">
        <f t="shared" ref="BJ45:BK60" si="45">+AZ45*BE45</f>
        <v>#DIV/0!</v>
      </c>
      <c r="BK45" s="107" t="e">
        <f t="shared" si="45"/>
        <v>#DIV/0!</v>
      </c>
      <c r="BL45" s="107" t="e">
        <f t="shared" si="16"/>
        <v>#DIV/0!</v>
      </c>
      <c r="BM45" s="107" t="e">
        <f t="shared" si="17"/>
        <v>#DIV/0!</v>
      </c>
      <c r="BN45" s="107" t="e">
        <f t="shared" si="18"/>
        <v>#DIV/0!</v>
      </c>
      <c r="BO45" s="107" t="e">
        <f t="shared" ref="BO45:BR60" si="46">+BG45+BK45</f>
        <v>#DIV/0!</v>
      </c>
      <c r="BP45" s="107" t="e">
        <f t="shared" si="46"/>
        <v>#DIV/0!</v>
      </c>
      <c r="BQ45" s="107" t="e">
        <f t="shared" si="46"/>
        <v>#DIV/0!</v>
      </c>
      <c r="BR45" s="107" t="e">
        <f t="shared" si="46"/>
        <v>#DIV/0!</v>
      </c>
      <c r="BS45" s="34"/>
      <c r="BT45" s="34"/>
      <c r="BU45" s="34"/>
      <c r="BV45" s="34"/>
      <c r="BW45" s="34"/>
      <c r="BX45" s="34"/>
      <c r="BY45" s="34"/>
      <c r="BZ45" s="34"/>
      <c r="CA45" s="33"/>
      <c r="CB45" s="3"/>
      <c r="CC45" s="584"/>
      <c r="CD45" s="585"/>
      <c r="CE45" s="585"/>
      <c r="CF45" s="630"/>
      <c r="CG45" s="631"/>
      <c r="CH45" s="3"/>
      <c r="CI45" s="3"/>
      <c r="CJ45" s="3"/>
      <c r="CK45" s="3"/>
      <c r="CL45" s="3"/>
      <c r="CM45" s="3"/>
      <c r="CN45" s="3"/>
      <c r="CO45" s="3"/>
      <c r="CP45" s="3"/>
      <c r="CQ45" s="3"/>
      <c r="CR45" s="3"/>
      <c r="CS45" s="3"/>
      <c r="CT45" s="3"/>
    </row>
    <row r="46" spans="1:98" ht="14.25" customHeight="1">
      <c r="A46" s="654"/>
      <c r="B46" s="556"/>
      <c r="C46" s="557"/>
      <c r="D46" s="558"/>
      <c r="E46" s="559"/>
      <c r="F46" s="651" t="s">
        <v>77</v>
      </c>
      <c r="G46" s="656"/>
      <c r="H46" s="464"/>
      <c r="I46" s="561"/>
      <c r="J46" s="562"/>
      <c r="K46" s="562"/>
      <c r="L46" s="562"/>
      <c r="M46" s="624"/>
      <c r="N46" s="564"/>
      <c r="O46" s="565"/>
      <c r="P46" s="564"/>
      <c r="Q46" s="567"/>
      <c r="R46" s="568"/>
      <c r="S46" s="568"/>
      <c r="T46" s="569"/>
      <c r="U46" s="217"/>
      <c r="V46" s="570">
        <v>4</v>
      </c>
      <c r="W46" s="655" t="s">
        <v>421</v>
      </c>
      <c r="X46" s="633">
        <v>45976</v>
      </c>
      <c r="Y46" s="633">
        <v>46022</v>
      </c>
      <c r="Z46" s="634" t="s">
        <v>388</v>
      </c>
      <c r="AA46" s="573"/>
      <c r="AB46" s="574"/>
      <c r="AC46" s="574"/>
      <c r="AD46" s="575"/>
      <c r="AE46" s="140"/>
      <c r="AF46" s="657"/>
      <c r="AG46" s="440"/>
      <c r="AH46" s="440"/>
      <c r="AI46" s="145"/>
      <c r="AJ46" s="587"/>
      <c r="AK46" s="579"/>
      <c r="AL46" s="580"/>
      <c r="AM46" s="580"/>
      <c r="AN46" s="581"/>
      <c r="AO46" s="22"/>
      <c r="AP46" s="582"/>
      <c r="AQ46" s="583"/>
      <c r="AR46" s="52"/>
      <c r="AS46" s="104" t="e">
        <f t="shared" si="0"/>
        <v>#DIV/0!</v>
      </c>
      <c r="AT46" s="105" t="e">
        <f t="shared" si="1"/>
        <v>#DIV/0!</v>
      </c>
      <c r="AU46" s="105" t="e">
        <f t="shared" si="2"/>
        <v>#DIV/0!</v>
      </c>
      <c r="AV46" s="105" t="e">
        <f t="shared" si="3"/>
        <v>#DIV/0!</v>
      </c>
      <c r="AW46" s="106">
        <f t="shared" si="40"/>
        <v>0</v>
      </c>
      <c r="AX46" s="106">
        <f t="shared" si="41"/>
        <v>0</v>
      </c>
      <c r="AY46" s="106">
        <f t="shared" si="42"/>
        <v>0</v>
      </c>
      <c r="AZ46" s="106" t="e">
        <f t="shared" si="7"/>
        <v>#DIV/0!</v>
      </c>
      <c r="BA46" s="107" t="e">
        <f t="shared" si="8"/>
        <v>#DIV/0!</v>
      </c>
      <c r="BB46" s="107" t="e">
        <f t="shared" si="9"/>
        <v>#DIV/0!</v>
      </c>
      <c r="BC46" s="107" t="e">
        <f t="shared" si="10"/>
        <v>#DIV/0!</v>
      </c>
      <c r="BD46" s="107" t="e">
        <f t="shared" si="11"/>
        <v>#DIV/0!</v>
      </c>
      <c r="BE46" s="108">
        <v>0.2</v>
      </c>
      <c r="BF46" s="108">
        <v>0.8</v>
      </c>
      <c r="BG46" s="107">
        <f t="shared" si="12"/>
        <v>0</v>
      </c>
      <c r="BH46" s="107">
        <f t="shared" si="13"/>
        <v>0</v>
      </c>
      <c r="BI46" s="107">
        <f t="shared" si="14"/>
        <v>0</v>
      </c>
      <c r="BJ46" s="107" t="e">
        <f t="shared" si="45"/>
        <v>#DIV/0!</v>
      </c>
      <c r="BK46" s="107" t="e">
        <f t="shared" si="45"/>
        <v>#DIV/0!</v>
      </c>
      <c r="BL46" s="107" t="e">
        <f t="shared" si="16"/>
        <v>#DIV/0!</v>
      </c>
      <c r="BM46" s="107" t="e">
        <f t="shared" si="17"/>
        <v>#DIV/0!</v>
      </c>
      <c r="BN46" s="107" t="e">
        <f t="shared" si="18"/>
        <v>#DIV/0!</v>
      </c>
      <c r="BO46" s="107" t="e">
        <f t="shared" si="46"/>
        <v>#DIV/0!</v>
      </c>
      <c r="BP46" s="107" t="e">
        <f t="shared" si="46"/>
        <v>#DIV/0!</v>
      </c>
      <c r="BQ46" s="107" t="e">
        <f t="shared" si="46"/>
        <v>#DIV/0!</v>
      </c>
      <c r="BR46" s="107" t="e">
        <f t="shared" si="46"/>
        <v>#DIV/0!</v>
      </c>
      <c r="BS46" s="34"/>
      <c r="BT46" s="34"/>
      <c r="BU46" s="34"/>
      <c r="BV46" s="34"/>
      <c r="BW46" s="34"/>
      <c r="BX46" s="34"/>
      <c r="BY46" s="34"/>
      <c r="BZ46" s="34"/>
      <c r="CA46" s="33"/>
      <c r="CB46" s="3"/>
      <c r="CC46" s="584"/>
      <c r="CD46" s="585"/>
      <c r="CE46" s="585"/>
      <c r="CF46" s="630"/>
      <c r="CG46" s="631"/>
      <c r="CH46" s="3"/>
      <c r="CI46" s="3"/>
      <c r="CJ46" s="3"/>
      <c r="CK46" s="3"/>
      <c r="CL46" s="3"/>
      <c r="CM46" s="3"/>
      <c r="CN46" s="3"/>
      <c r="CO46" s="3"/>
      <c r="CP46" s="3"/>
      <c r="CQ46" s="3"/>
      <c r="CR46" s="3"/>
      <c r="CS46" s="3"/>
      <c r="CT46" s="3"/>
    </row>
    <row r="47" spans="1:98" ht="14.25" customHeight="1">
      <c r="A47" s="654"/>
      <c r="B47" s="556"/>
      <c r="C47" s="557"/>
      <c r="D47" s="558"/>
      <c r="E47" s="559"/>
      <c r="F47" s="651"/>
      <c r="G47" s="656"/>
      <c r="H47" s="464"/>
      <c r="I47" s="561"/>
      <c r="J47" s="562"/>
      <c r="K47" s="562"/>
      <c r="L47" s="562"/>
      <c r="M47" s="624"/>
      <c r="N47" s="564"/>
      <c r="O47" s="565"/>
      <c r="P47" s="564"/>
      <c r="Q47" s="567"/>
      <c r="R47" s="568"/>
      <c r="S47" s="568"/>
      <c r="T47" s="569"/>
      <c r="U47" s="217"/>
      <c r="V47" s="570">
        <v>5</v>
      </c>
      <c r="W47" s="655"/>
      <c r="X47" s="633"/>
      <c r="Y47" s="633"/>
      <c r="Z47" s="634"/>
      <c r="AA47" s="573"/>
      <c r="AB47" s="574"/>
      <c r="AC47" s="574"/>
      <c r="AD47" s="575"/>
      <c r="AE47" s="140"/>
      <c r="AF47" s="657"/>
      <c r="AG47" s="440"/>
      <c r="AH47" s="440"/>
      <c r="AI47" s="145"/>
      <c r="AJ47" s="587"/>
      <c r="AK47" s="579"/>
      <c r="AL47" s="580"/>
      <c r="AM47" s="580"/>
      <c r="AN47" s="581"/>
      <c r="AO47" s="22"/>
      <c r="AP47" s="582"/>
      <c r="AQ47" s="583"/>
      <c r="AR47" s="52"/>
      <c r="AS47" s="104" t="e">
        <f t="shared" si="0"/>
        <v>#DIV/0!</v>
      </c>
      <c r="AT47" s="105" t="e">
        <f t="shared" si="1"/>
        <v>#DIV/0!</v>
      </c>
      <c r="AU47" s="105" t="e">
        <f t="shared" si="2"/>
        <v>#DIV/0!</v>
      </c>
      <c r="AV47" s="105" t="e">
        <f t="shared" si="3"/>
        <v>#DIV/0!</v>
      </c>
      <c r="AW47" s="106" t="e">
        <f t="shared" si="40"/>
        <v>#DIV/0!</v>
      </c>
      <c r="AX47" s="106" t="e">
        <f t="shared" si="41"/>
        <v>#DIV/0!</v>
      </c>
      <c r="AY47" s="106" t="e">
        <f t="shared" si="42"/>
        <v>#DIV/0!</v>
      </c>
      <c r="AZ47" s="106" t="e">
        <f t="shared" si="7"/>
        <v>#DIV/0!</v>
      </c>
      <c r="BA47" s="107" t="e">
        <f t="shared" si="8"/>
        <v>#DIV/0!</v>
      </c>
      <c r="BB47" s="107" t="e">
        <f t="shared" si="9"/>
        <v>#DIV/0!</v>
      </c>
      <c r="BC47" s="107" t="e">
        <f t="shared" si="10"/>
        <v>#DIV/0!</v>
      </c>
      <c r="BD47" s="107" t="e">
        <f t="shared" si="11"/>
        <v>#DIV/0!</v>
      </c>
      <c r="BE47" s="108">
        <v>0.2</v>
      </c>
      <c r="BF47" s="108">
        <v>0.8</v>
      </c>
      <c r="BG47" s="107" t="e">
        <f t="shared" si="12"/>
        <v>#DIV/0!</v>
      </c>
      <c r="BH47" s="107" t="e">
        <f t="shared" si="13"/>
        <v>#DIV/0!</v>
      </c>
      <c r="BI47" s="107" t="e">
        <f t="shared" si="14"/>
        <v>#DIV/0!</v>
      </c>
      <c r="BJ47" s="107" t="e">
        <f t="shared" si="45"/>
        <v>#DIV/0!</v>
      </c>
      <c r="BK47" s="107" t="e">
        <f t="shared" si="45"/>
        <v>#DIV/0!</v>
      </c>
      <c r="BL47" s="107" t="e">
        <f t="shared" si="16"/>
        <v>#DIV/0!</v>
      </c>
      <c r="BM47" s="107" t="e">
        <f t="shared" si="17"/>
        <v>#DIV/0!</v>
      </c>
      <c r="BN47" s="107" t="e">
        <f t="shared" si="18"/>
        <v>#DIV/0!</v>
      </c>
      <c r="BO47" s="107" t="e">
        <f t="shared" si="46"/>
        <v>#DIV/0!</v>
      </c>
      <c r="BP47" s="107" t="e">
        <f t="shared" si="46"/>
        <v>#DIV/0!</v>
      </c>
      <c r="BQ47" s="107" t="e">
        <f t="shared" si="46"/>
        <v>#DIV/0!</v>
      </c>
      <c r="BR47" s="107" t="e">
        <f t="shared" si="46"/>
        <v>#DIV/0!</v>
      </c>
      <c r="BS47" s="34"/>
      <c r="BT47" s="34"/>
      <c r="BU47" s="34"/>
      <c r="BV47" s="34"/>
      <c r="BW47" s="34"/>
      <c r="BX47" s="34"/>
      <c r="BY47" s="34"/>
      <c r="BZ47" s="34"/>
      <c r="CA47" s="33"/>
      <c r="CB47" s="3"/>
      <c r="CC47" s="584"/>
      <c r="CD47" s="585"/>
      <c r="CE47" s="585"/>
      <c r="CF47" s="630"/>
      <c r="CG47" s="631"/>
      <c r="CH47" s="3"/>
      <c r="CI47" s="3"/>
      <c r="CJ47" s="3"/>
      <c r="CK47" s="3"/>
      <c r="CL47" s="3"/>
      <c r="CM47" s="3"/>
      <c r="CN47" s="3"/>
      <c r="CO47" s="3"/>
      <c r="CP47" s="3"/>
      <c r="CQ47" s="3"/>
      <c r="CR47" s="3"/>
      <c r="CS47" s="3"/>
      <c r="CT47" s="3"/>
    </row>
    <row r="48" spans="1:98" ht="14.25" customHeight="1">
      <c r="A48" s="654"/>
      <c r="B48" s="556"/>
      <c r="C48" s="557"/>
      <c r="D48" s="558"/>
      <c r="E48" s="559"/>
      <c r="F48" s="651"/>
      <c r="G48" s="656"/>
      <c r="H48" s="464"/>
      <c r="I48" s="561"/>
      <c r="J48" s="562"/>
      <c r="K48" s="562"/>
      <c r="L48" s="562"/>
      <c r="M48" s="624"/>
      <c r="N48" s="564"/>
      <c r="O48" s="565"/>
      <c r="P48" s="564"/>
      <c r="Q48" s="567"/>
      <c r="R48" s="568"/>
      <c r="S48" s="568"/>
      <c r="T48" s="569"/>
      <c r="U48" s="217"/>
      <c r="V48" s="570">
        <v>6</v>
      </c>
      <c r="W48" s="655"/>
      <c r="X48" s="633"/>
      <c r="Y48" s="633"/>
      <c r="Z48" s="634"/>
      <c r="AA48" s="573"/>
      <c r="AB48" s="574"/>
      <c r="AC48" s="574"/>
      <c r="AD48" s="575"/>
      <c r="AE48" s="140"/>
      <c r="AF48" s="657"/>
      <c r="AG48" s="440"/>
      <c r="AH48" s="440"/>
      <c r="AI48" s="145"/>
      <c r="AJ48" s="587"/>
      <c r="AK48" s="579"/>
      <c r="AL48" s="580"/>
      <c r="AM48" s="580"/>
      <c r="AN48" s="581"/>
      <c r="AO48" s="22"/>
      <c r="AP48" s="582"/>
      <c r="AQ48" s="583"/>
      <c r="AR48" s="52"/>
      <c r="AS48" s="104" t="e">
        <f t="shared" si="0"/>
        <v>#DIV/0!</v>
      </c>
      <c r="AT48" s="105" t="e">
        <f t="shared" si="1"/>
        <v>#DIV/0!</v>
      </c>
      <c r="AU48" s="105" t="e">
        <f t="shared" si="2"/>
        <v>#DIV/0!</v>
      </c>
      <c r="AV48" s="105" t="e">
        <f t="shared" si="3"/>
        <v>#DIV/0!</v>
      </c>
      <c r="AW48" s="106" t="e">
        <f t="shared" si="40"/>
        <v>#DIV/0!</v>
      </c>
      <c r="AX48" s="106" t="e">
        <f t="shared" si="41"/>
        <v>#DIV/0!</v>
      </c>
      <c r="AY48" s="106" t="e">
        <f t="shared" si="42"/>
        <v>#DIV/0!</v>
      </c>
      <c r="AZ48" s="106" t="e">
        <f t="shared" si="7"/>
        <v>#DIV/0!</v>
      </c>
      <c r="BA48" s="107" t="e">
        <f t="shared" si="8"/>
        <v>#DIV/0!</v>
      </c>
      <c r="BB48" s="107" t="e">
        <f t="shared" si="9"/>
        <v>#DIV/0!</v>
      </c>
      <c r="BC48" s="107" t="e">
        <f t="shared" si="10"/>
        <v>#DIV/0!</v>
      </c>
      <c r="BD48" s="107" t="e">
        <f t="shared" si="11"/>
        <v>#DIV/0!</v>
      </c>
      <c r="BE48" s="108">
        <v>0.2</v>
      </c>
      <c r="BF48" s="108">
        <v>0.8</v>
      </c>
      <c r="BG48" s="107" t="e">
        <f t="shared" si="12"/>
        <v>#DIV/0!</v>
      </c>
      <c r="BH48" s="107" t="e">
        <f t="shared" si="13"/>
        <v>#DIV/0!</v>
      </c>
      <c r="BI48" s="107" t="e">
        <f t="shared" si="14"/>
        <v>#DIV/0!</v>
      </c>
      <c r="BJ48" s="107" t="e">
        <f t="shared" si="45"/>
        <v>#DIV/0!</v>
      </c>
      <c r="BK48" s="107" t="e">
        <f t="shared" si="45"/>
        <v>#DIV/0!</v>
      </c>
      <c r="BL48" s="107" t="e">
        <f t="shared" si="16"/>
        <v>#DIV/0!</v>
      </c>
      <c r="BM48" s="107" t="e">
        <f t="shared" si="17"/>
        <v>#DIV/0!</v>
      </c>
      <c r="BN48" s="107" t="e">
        <f t="shared" si="18"/>
        <v>#DIV/0!</v>
      </c>
      <c r="BO48" s="107" t="e">
        <f t="shared" si="46"/>
        <v>#DIV/0!</v>
      </c>
      <c r="BP48" s="107" t="e">
        <f t="shared" si="46"/>
        <v>#DIV/0!</v>
      </c>
      <c r="BQ48" s="107" t="e">
        <f t="shared" si="46"/>
        <v>#DIV/0!</v>
      </c>
      <c r="BR48" s="107" t="e">
        <f t="shared" si="46"/>
        <v>#DIV/0!</v>
      </c>
      <c r="BS48" s="34"/>
      <c r="BT48" s="34"/>
      <c r="BU48" s="34"/>
      <c r="BV48" s="34"/>
      <c r="BW48" s="34"/>
      <c r="BX48" s="34"/>
      <c r="BY48" s="34"/>
      <c r="BZ48" s="34"/>
      <c r="CA48" s="33"/>
      <c r="CB48" s="3"/>
      <c r="CC48" s="584"/>
      <c r="CD48" s="585"/>
      <c r="CE48" s="585"/>
      <c r="CF48" s="630"/>
      <c r="CG48" s="631"/>
      <c r="CH48" s="3"/>
      <c r="CI48" s="3"/>
      <c r="CJ48" s="3"/>
      <c r="CK48" s="3"/>
      <c r="CL48" s="3"/>
      <c r="CM48" s="3"/>
      <c r="CN48" s="3"/>
      <c r="CO48" s="3"/>
      <c r="CP48" s="3"/>
      <c r="CQ48" s="3"/>
      <c r="CR48" s="3"/>
      <c r="CS48" s="3"/>
      <c r="CT48" s="3"/>
    </row>
    <row r="49" spans="1:98" ht="14.25" customHeight="1">
      <c r="A49" s="654"/>
      <c r="B49" s="556"/>
      <c r="C49" s="557"/>
      <c r="D49" s="558"/>
      <c r="E49" s="559"/>
      <c r="F49" s="651"/>
      <c r="G49" s="656"/>
      <c r="H49" s="464"/>
      <c r="I49" s="561"/>
      <c r="J49" s="562"/>
      <c r="K49" s="562"/>
      <c r="L49" s="562"/>
      <c r="M49" s="624"/>
      <c r="N49" s="564"/>
      <c r="O49" s="565"/>
      <c r="P49" s="564"/>
      <c r="Q49" s="567"/>
      <c r="R49" s="568"/>
      <c r="S49" s="568"/>
      <c r="T49" s="569"/>
      <c r="U49" s="217"/>
      <c r="V49" s="570">
        <v>7</v>
      </c>
      <c r="W49" s="655"/>
      <c r="X49" s="633"/>
      <c r="Y49" s="633"/>
      <c r="Z49" s="634"/>
      <c r="AA49" s="573"/>
      <c r="AB49" s="574"/>
      <c r="AC49" s="574"/>
      <c r="AD49" s="575"/>
      <c r="AE49" s="140"/>
      <c r="AF49" s="657"/>
      <c r="AG49" s="440"/>
      <c r="AH49" s="440"/>
      <c r="AI49" s="145"/>
      <c r="AJ49" s="587"/>
      <c r="AK49" s="579"/>
      <c r="AL49" s="580"/>
      <c r="AM49" s="580"/>
      <c r="AN49" s="581"/>
      <c r="AO49" s="22"/>
      <c r="AP49" s="582"/>
      <c r="AQ49" s="583"/>
      <c r="AR49" s="52"/>
      <c r="AS49" s="104" t="e">
        <f t="shared" si="0"/>
        <v>#DIV/0!</v>
      </c>
      <c r="AT49" s="105" t="e">
        <f t="shared" si="1"/>
        <v>#DIV/0!</v>
      </c>
      <c r="AU49" s="105" t="e">
        <f t="shared" si="2"/>
        <v>#DIV/0!</v>
      </c>
      <c r="AV49" s="105" t="e">
        <f t="shared" si="3"/>
        <v>#DIV/0!</v>
      </c>
      <c r="AW49" s="106" t="e">
        <f t="shared" si="40"/>
        <v>#DIV/0!</v>
      </c>
      <c r="AX49" s="106" t="e">
        <f t="shared" si="41"/>
        <v>#DIV/0!</v>
      </c>
      <c r="AY49" s="106" t="e">
        <f t="shared" si="42"/>
        <v>#DIV/0!</v>
      </c>
      <c r="AZ49" s="106" t="e">
        <f t="shared" si="7"/>
        <v>#DIV/0!</v>
      </c>
      <c r="BA49" s="107" t="e">
        <f t="shared" si="8"/>
        <v>#DIV/0!</v>
      </c>
      <c r="BB49" s="107" t="e">
        <f t="shared" si="9"/>
        <v>#DIV/0!</v>
      </c>
      <c r="BC49" s="107" t="e">
        <f t="shared" si="10"/>
        <v>#DIV/0!</v>
      </c>
      <c r="BD49" s="107" t="e">
        <f t="shared" si="11"/>
        <v>#DIV/0!</v>
      </c>
      <c r="BE49" s="108">
        <v>0.2</v>
      </c>
      <c r="BF49" s="108">
        <v>0.8</v>
      </c>
      <c r="BG49" s="107" t="e">
        <f t="shared" si="12"/>
        <v>#DIV/0!</v>
      </c>
      <c r="BH49" s="107" t="e">
        <f t="shared" si="13"/>
        <v>#DIV/0!</v>
      </c>
      <c r="BI49" s="107" t="e">
        <f t="shared" si="14"/>
        <v>#DIV/0!</v>
      </c>
      <c r="BJ49" s="107" t="e">
        <f t="shared" si="45"/>
        <v>#DIV/0!</v>
      </c>
      <c r="BK49" s="107" t="e">
        <f t="shared" si="45"/>
        <v>#DIV/0!</v>
      </c>
      <c r="BL49" s="107" t="e">
        <f t="shared" si="16"/>
        <v>#DIV/0!</v>
      </c>
      <c r="BM49" s="107" t="e">
        <f t="shared" si="17"/>
        <v>#DIV/0!</v>
      </c>
      <c r="BN49" s="107" t="e">
        <f t="shared" si="18"/>
        <v>#DIV/0!</v>
      </c>
      <c r="BO49" s="107" t="e">
        <f t="shared" si="46"/>
        <v>#DIV/0!</v>
      </c>
      <c r="BP49" s="107" t="e">
        <f t="shared" si="46"/>
        <v>#DIV/0!</v>
      </c>
      <c r="BQ49" s="107" t="e">
        <f t="shared" si="46"/>
        <v>#DIV/0!</v>
      </c>
      <c r="BR49" s="107" t="e">
        <f t="shared" si="46"/>
        <v>#DIV/0!</v>
      </c>
      <c r="BS49" s="34"/>
      <c r="BT49" s="34"/>
      <c r="BU49" s="34"/>
      <c r="BV49" s="34"/>
      <c r="BW49" s="34"/>
      <c r="BX49" s="34"/>
      <c r="BY49" s="34"/>
      <c r="BZ49" s="34"/>
      <c r="CA49" s="33"/>
      <c r="CB49" s="3"/>
      <c r="CC49" s="584"/>
      <c r="CD49" s="585"/>
      <c r="CE49" s="585"/>
      <c r="CF49" s="630"/>
      <c r="CG49" s="631"/>
      <c r="CH49" s="3"/>
      <c r="CI49" s="3"/>
      <c r="CJ49" s="3"/>
      <c r="CK49" s="3"/>
      <c r="CL49" s="3"/>
      <c r="CM49" s="3"/>
      <c r="CN49" s="3"/>
      <c r="CO49" s="3"/>
      <c r="CP49" s="3"/>
      <c r="CQ49" s="3"/>
      <c r="CR49" s="3"/>
      <c r="CS49" s="3"/>
      <c r="CT49" s="3"/>
    </row>
    <row r="50" spans="1:98" ht="14.25" customHeight="1">
      <c r="A50" s="654"/>
      <c r="B50" s="556"/>
      <c r="C50" s="557"/>
      <c r="D50" s="558"/>
      <c r="E50" s="559"/>
      <c r="F50" s="651"/>
      <c r="G50" s="656"/>
      <c r="H50" s="464"/>
      <c r="I50" s="561"/>
      <c r="J50" s="562"/>
      <c r="K50" s="562"/>
      <c r="L50" s="562"/>
      <c r="M50" s="624"/>
      <c r="N50" s="564"/>
      <c r="O50" s="565"/>
      <c r="P50" s="564"/>
      <c r="Q50" s="567"/>
      <c r="R50" s="568"/>
      <c r="S50" s="568"/>
      <c r="T50" s="569"/>
      <c r="U50" s="217"/>
      <c r="V50" s="570">
        <v>8</v>
      </c>
      <c r="W50" s="440"/>
      <c r="X50" s="627"/>
      <c r="Y50" s="627"/>
      <c r="Z50" s="572"/>
      <c r="AA50" s="573"/>
      <c r="AB50" s="574"/>
      <c r="AC50" s="574"/>
      <c r="AD50" s="575"/>
      <c r="AE50" s="140"/>
      <c r="AF50" s="657"/>
      <c r="AG50" s="440"/>
      <c r="AH50" s="440"/>
      <c r="AI50" s="145"/>
      <c r="AJ50" s="587"/>
      <c r="AK50" s="579"/>
      <c r="AL50" s="580"/>
      <c r="AM50" s="580"/>
      <c r="AN50" s="581"/>
      <c r="AO50" s="22"/>
      <c r="AP50" s="582"/>
      <c r="AQ50" s="583"/>
      <c r="AR50" s="52"/>
      <c r="AS50" s="104" t="e">
        <f t="shared" si="0"/>
        <v>#DIV/0!</v>
      </c>
      <c r="AT50" s="105" t="e">
        <f t="shared" si="1"/>
        <v>#DIV/0!</v>
      </c>
      <c r="AU50" s="105" t="e">
        <f t="shared" si="2"/>
        <v>#DIV/0!</v>
      </c>
      <c r="AV50" s="105" t="e">
        <f t="shared" si="3"/>
        <v>#DIV/0!</v>
      </c>
      <c r="AW50" s="106" t="e">
        <f t="shared" si="40"/>
        <v>#DIV/0!</v>
      </c>
      <c r="AX50" s="106" t="e">
        <f t="shared" si="41"/>
        <v>#DIV/0!</v>
      </c>
      <c r="AY50" s="106" t="e">
        <f t="shared" si="42"/>
        <v>#DIV/0!</v>
      </c>
      <c r="AZ50" s="106" t="e">
        <f t="shared" si="7"/>
        <v>#DIV/0!</v>
      </c>
      <c r="BA50" s="107" t="e">
        <f t="shared" si="8"/>
        <v>#DIV/0!</v>
      </c>
      <c r="BB50" s="107" t="e">
        <f t="shared" si="9"/>
        <v>#DIV/0!</v>
      </c>
      <c r="BC50" s="107" t="e">
        <f t="shared" si="10"/>
        <v>#DIV/0!</v>
      </c>
      <c r="BD50" s="107" t="e">
        <f t="shared" si="11"/>
        <v>#DIV/0!</v>
      </c>
      <c r="BE50" s="108">
        <v>0.2</v>
      </c>
      <c r="BF50" s="108">
        <v>0.8</v>
      </c>
      <c r="BG50" s="107" t="e">
        <f t="shared" si="12"/>
        <v>#DIV/0!</v>
      </c>
      <c r="BH50" s="107" t="e">
        <f t="shared" si="13"/>
        <v>#DIV/0!</v>
      </c>
      <c r="BI50" s="107" t="e">
        <f t="shared" si="14"/>
        <v>#DIV/0!</v>
      </c>
      <c r="BJ50" s="107" t="e">
        <f t="shared" si="45"/>
        <v>#DIV/0!</v>
      </c>
      <c r="BK50" s="107" t="e">
        <f t="shared" si="45"/>
        <v>#DIV/0!</v>
      </c>
      <c r="BL50" s="107" t="e">
        <f t="shared" si="16"/>
        <v>#DIV/0!</v>
      </c>
      <c r="BM50" s="107" t="e">
        <f t="shared" si="17"/>
        <v>#DIV/0!</v>
      </c>
      <c r="BN50" s="107" t="e">
        <f t="shared" si="18"/>
        <v>#DIV/0!</v>
      </c>
      <c r="BO50" s="107" t="e">
        <f t="shared" si="46"/>
        <v>#DIV/0!</v>
      </c>
      <c r="BP50" s="107" t="e">
        <f t="shared" si="46"/>
        <v>#DIV/0!</v>
      </c>
      <c r="BQ50" s="107" t="e">
        <f t="shared" si="46"/>
        <v>#DIV/0!</v>
      </c>
      <c r="BR50" s="107" t="e">
        <f t="shared" si="46"/>
        <v>#DIV/0!</v>
      </c>
      <c r="BS50" s="34"/>
      <c r="BT50" s="34"/>
      <c r="BU50" s="34"/>
      <c r="BV50" s="34"/>
      <c r="BW50" s="34"/>
      <c r="BX50" s="34"/>
      <c r="BY50" s="34"/>
      <c r="BZ50" s="34"/>
      <c r="CA50" s="33"/>
      <c r="CB50" s="3"/>
      <c r="CC50" s="584"/>
      <c r="CD50" s="585"/>
      <c r="CE50" s="585"/>
      <c r="CF50" s="630"/>
      <c r="CG50" s="631"/>
      <c r="CH50" s="3"/>
      <c r="CI50" s="3"/>
      <c r="CJ50" s="3"/>
      <c r="CK50" s="3"/>
      <c r="CL50" s="3"/>
      <c r="CM50" s="3"/>
      <c r="CN50" s="3"/>
      <c r="CO50" s="3"/>
      <c r="CP50" s="3"/>
      <c r="CQ50" s="3"/>
      <c r="CR50" s="3"/>
      <c r="CS50" s="3"/>
      <c r="CT50" s="3"/>
    </row>
    <row r="51" spans="1:98" ht="14.25" customHeight="1">
      <c r="A51" s="654"/>
      <c r="B51" s="556"/>
      <c r="C51" s="557"/>
      <c r="D51" s="558"/>
      <c r="E51" s="559"/>
      <c r="F51" s="651"/>
      <c r="G51" s="656"/>
      <c r="H51" s="464"/>
      <c r="I51" s="561"/>
      <c r="J51" s="562"/>
      <c r="K51" s="562"/>
      <c r="L51" s="562"/>
      <c r="M51" s="624"/>
      <c r="N51" s="564"/>
      <c r="O51" s="565"/>
      <c r="P51" s="564"/>
      <c r="Q51" s="567"/>
      <c r="R51" s="568"/>
      <c r="S51" s="568"/>
      <c r="T51" s="569"/>
      <c r="U51" s="217"/>
      <c r="V51" s="570">
        <v>9</v>
      </c>
      <c r="W51" s="440"/>
      <c r="X51" s="627"/>
      <c r="Y51" s="627"/>
      <c r="Z51" s="572"/>
      <c r="AA51" s="573"/>
      <c r="AB51" s="574"/>
      <c r="AC51" s="574"/>
      <c r="AD51" s="575"/>
      <c r="AE51" s="140"/>
      <c r="AF51" s="657"/>
      <c r="AG51" s="440"/>
      <c r="AH51" s="440"/>
      <c r="AI51" s="145"/>
      <c r="AJ51" s="587"/>
      <c r="AK51" s="579"/>
      <c r="AL51" s="580"/>
      <c r="AM51" s="580"/>
      <c r="AN51" s="581"/>
      <c r="AO51" s="22"/>
      <c r="AP51" s="582"/>
      <c r="AQ51" s="583"/>
      <c r="AR51" s="52"/>
      <c r="AS51" s="104" t="e">
        <f t="shared" si="0"/>
        <v>#DIV/0!</v>
      </c>
      <c r="AT51" s="105" t="e">
        <f t="shared" si="1"/>
        <v>#DIV/0!</v>
      </c>
      <c r="AU51" s="105" t="e">
        <f t="shared" si="2"/>
        <v>#DIV/0!</v>
      </c>
      <c r="AV51" s="105" t="e">
        <f t="shared" si="3"/>
        <v>#DIV/0!</v>
      </c>
      <c r="AW51" s="106" t="e">
        <f t="shared" si="40"/>
        <v>#DIV/0!</v>
      </c>
      <c r="AX51" s="106" t="e">
        <f t="shared" si="41"/>
        <v>#DIV/0!</v>
      </c>
      <c r="AY51" s="106" t="e">
        <f t="shared" si="42"/>
        <v>#DIV/0!</v>
      </c>
      <c r="AZ51" s="106" t="e">
        <f t="shared" si="7"/>
        <v>#DIV/0!</v>
      </c>
      <c r="BA51" s="107" t="e">
        <f t="shared" si="8"/>
        <v>#DIV/0!</v>
      </c>
      <c r="BB51" s="107" t="e">
        <f t="shared" si="9"/>
        <v>#DIV/0!</v>
      </c>
      <c r="BC51" s="107" t="e">
        <f t="shared" si="10"/>
        <v>#DIV/0!</v>
      </c>
      <c r="BD51" s="107" t="e">
        <f t="shared" si="11"/>
        <v>#DIV/0!</v>
      </c>
      <c r="BE51" s="108">
        <v>0.2</v>
      </c>
      <c r="BF51" s="108">
        <v>0.8</v>
      </c>
      <c r="BG51" s="107" t="e">
        <f t="shared" si="12"/>
        <v>#DIV/0!</v>
      </c>
      <c r="BH51" s="107" t="e">
        <f t="shared" si="13"/>
        <v>#DIV/0!</v>
      </c>
      <c r="BI51" s="107" t="e">
        <f t="shared" si="14"/>
        <v>#DIV/0!</v>
      </c>
      <c r="BJ51" s="107" t="e">
        <f t="shared" si="45"/>
        <v>#DIV/0!</v>
      </c>
      <c r="BK51" s="107" t="e">
        <f t="shared" si="45"/>
        <v>#DIV/0!</v>
      </c>
      <c r="BL51" s="107" t="e">
        <f t="shared" si="16"/>
        <v>#DIV/0!</v>
      </c>
      <c r="BM51" s="107" t="e">
        <f t="shared" si="17"/>
        <v>#DIV/0!</v>
      </c>
      <c r="BN51" s="107" t="e">
        <f t="shared" si="18"/>
        <v>#DIV/0!</v>
      </c>
      <c r="BO51" s="107" t="e">
        <f t="shared" si="46"/>
        <v>#DIV/0!</v>
      </c>
      <c r="BP51" s="107" t="e">
        <f t="shared" si="46"/>
        <v>#DIV/0!</v>
      </c>
      <c r="BQ51" s="107" t="e">
        <f t="shared" si="46"/>
        <v>#DIV/0!</v>
      </c>
      <c r="BR51" s="107" t="e">
        <f t="shared" si="46"/>
        <v>#DIV/0!</v>
      </c>
      <c r="BS51" s="34"/>
      <c r="BT51" s="34"/>
      <c r="BU51" s="34"/>
      <c r="BV51" s="34"/>
      <c r="BW51" s="34"/>
      <c r="BX51" s="34"/>
      <c r="BY51" s="34"/>
      <c r="BZ51" s="34"/>
      <c r="CA51" s="33"/>
      <c r="CB51" s="3"/>
      <c r="CC51" s="584"/>
      <c r="CD51" s="585"/>
      <c r="CE51" s="585"/>
      <c r="CF51" s="630"/>
      <c r="CG51" s="631"/>
      <c r="CH51" s="3"/>
      <c r="CI51" s="3"/>
      <c r="CJ51" s="3"/>
      <c r="CK51" s="3"/>
      <c r="CL51" s="3"/>
      <c r="CM51" s="3"/>
      <c r="CN51" s="3"/>
      <c r="CO51" s="3"/>
      <c r="CP51" s="3"/>
      <c r="CQ51" s="3"/>
      <c r="CR51" s="3"/>
      <c r="CS51" s="3"/>
      <c r="CT51" s="3"/>
    </row>
    <row r="52" spans="1:98" ht="14.25" customHeight="1" thickBot="1">
      <c r="A52" s="661"/>
      <c r="B52" s="589"/>
      <c r="C52" s="590"/>
      <c r="D52" s="591"/>
      <c r="E52" s="592"/>
      <c r="F52" s="593"/>
      <c r="G52" s="594"/>
      <c r="H52" s="595"/>
      <c r="I52" s="596"/>
      <c r="J52" s="597"/>
      <c r="K52" s="597"/>
      <c r="L52" s="597"/>
      <c r="M52" s="636"/>
      <c r="N52" s="599"/>
      <c r="O52" s="600"/>
      <c r="P52" s="599"/>
      <c r="Q52" s="602"/>
      <c r="R52" s="603"/>
      <c r="S52" s="603"/>
      <c r="T52" s="604"/>
      <c r="U52" s="217"/>
      <c r="V52" s="638">
        <v>10</v>
      </c>
      <c r="W52" s="414"/>
      <c r="X52" s="605"/>
      <c r="Y52" s="605"/>
      <c r="Z52" s="606"/>
      <c r="AA52" s="607"/>
      <c r="AB52" s="608"/>
      <c r="AC52" s="608"/>
      <c r="AD52" s="609"/>
      <c r="AE52" s="140"/>
      <c r="AF52" s="413"/>
      <c r="AG52" s="462"/>
      <c r="AH52" s="414"/>
      <c r="AI52" s="414"/>
      <c r="AJ52" s="610"/>
      <c r="AK52" s="611"/>
      <c r="AL52" s="612"/>
      <c r="AM52" s="612"/>
      <c r="AN52" s="613"/>
      <c r="AO52" s="22"/>
      <c r="AP52" s="614"/>
      <c r="AQ52" s="615"/>
      <c r="AR52" s="52"/>
      <c r="AS52" s="426" t="e">
        <f t="shared" si="0"/>
        <v>#DIV/0!</v>
      </c>
      <c r="AT52" s="450" t="e">
        <f t="shared" si="1"/>
        <v>#DIV/0!</v>
      </c>
      <c r="AU52" s="450" t="e">
        <f t="shared" si="2"/>
        <v>#DIV/0!</v>
      </c>
      <c r="AV52" s="450" t="e">
        <f t="shared" si="3"/>
        <v>#DIV/0!</v>
      </c>
      <c r="AW52" s="463" t="e">
        <f t="shared" si="40"/>
        <v>#DIV/0!</v>
      </c>
      <c r="AX52" s="463" t="e">
        <f t="shared" si="41"/>
        <v>#DIV/0!</v>
      </c>
      <c r="AY52" s="463" t="e">
        <f t="shared" si="42"/>
        <v>#DIV/0!</v>
      </c>
      <c r="AZ52" s="463" t="e">
        <f t="shared" si="7"/>
        <v>#DIV/0!</v>
      </c>
      <c r="BA52" s="428" t="e">
        <f t="shared" si="8"/>
        <v>#DIV/0!</v>
      </c>
      <c r="BB52" s="428" t="e">
        <f t="shared" si="9"/>
        <v>#DIV/0!</v>
      </c>
      <c r="BC52" s="428" t="e">
        <f t="shared" si="10"/>
        <v>#DIV/0!</v>
      </c>
      <c r="BD52" s="428" t="e">
        <f t="shared" si="11"/>
        <v>#DIV/0!</v>
      </c>
      <c r="BE52" s="427">
        <v>0.2</v>
      </c>
      <c r="BF52" s="427">
        <v>0.8</v>
      </c>
      <c r="BG52" s="428" t="e">
        <f t="shared" si="12"/>
        <v>#DIV/0!</v>
      </c>
      <c r="BH52" s="428" t="e">
        <f t="shared" si="13"/>
        <v>#DIV/0!</v>
      </c>
      <c r="BI52" s="428" t="e">
        <f t="shared" si="14"/>
        <v>#DIV/0!</v>
      </c>
      <c r="BJ52" s="428" t="e">
        <f t="shared" si="45"/>
        <v>#DIV/0!</v>
      </c>
      <c r="BK52" s="428" t="e">
        <f t="shared" si="45"/>
        <v>#DIV/0!</v>
      </c>
      <c r="BL52" s="428" t="e">
        <f t="shared" si="16"/>
        <v>#DIV/0!</v>
      </c>
      <c r="BM52" s="428" t="e">
        <f t="shared" si="17"/>
        <v>#DIV/0!</v>
      </c>
      <c r="BN52" s="428" t="e">
        <f t="shared" si="18"/>
        <v>#DIV/0!</v>
      </c>
      <c r="BO52" s="428" t="e">
        <f t="shared" si="46"/>
        <v>#DIV/0!</v>
      </c>
      <c r="BP52" s="428" t="e">
        <f t="shared" si="46"/>
        <v>#DIV/0!</v>
      </c>
      <c r="BQ52" s="428" t="e">
        <f t="shared" si="46"/>
        <v>#DIV/0!</v>
      </c>
      <c r="BR52" s="428" t="e">
        <f t="shared" si="46"/>
        <v>#DIV/0!</v>
      </c>
      <c r="BS52" s="39"/>
      <c r="BT52" s="39"/>
      <c r="BU52" s="39"/>
      <c r="BV52" s="39"/>
      <c r="BW52" s="39"/>
      <c r="BX52" s="39"/>
      <c r="BY52" s="39"/>
      <c r="BZ52" s="39"/>
      <c r="CA52" s="332"/>
      <c r="CB52" s="3"/>
      <c r="CC52" s="616"/>
      <c r="CD52" s="617"/>
      <c r="CE52" s="617"/>
      <c r="CF52" s="640"/>
      <c r="CG52" s="641"/>
      <c r="CH52" s="3"/>
      <c r="CI52" s="3"/>
      <c r="CJ52" s="3"/>
      <c r="CK52" s="3"/>
      <c r="CL52" s="3"/>
      <c r="CM52" s="3"/>
      <c r="CN52" s="3"/>
      <c r="CO52" s="3"/>
      <c r="CP52" s="3"/>
      <c r="CQ52" s="3"/>
      <c r="CR52" s="3"/>
      <c r="CS52" s="3"/>
      <c r="CT52" s="3"/>
    </row>
    <row r="53" spans="1:98" ht="180" thickBot="1">
      <c r="A53" s="522">
        <v>5</v>
      </c>
      <c r="B53" s="523" t="s">
        <v>422</v>
      </c>
      <c r="C53" s="524"/>
      <c r="D53" s="525">
        <v>2024002470072</v>
      </c>
      <c r="E53" s="526"/>
      <c r="F53" s="577" t="s">
        <v>374</v>
      </c>
      <c r="G53" s="642"/>
      <c r="H53" s="359" t="s">
        <v>398</v>
      </c>
      <c r="I53" s="529"/>
      <c r="J53" s="530"/>
      <c r="K53" s="530"/>
      <c r="L53" s="530"/>
      <c r="M53" s="531"/>
      <c r="N53" s="532"/>
      <c r="O53" s="662"/>
      <c r="P53" s="532"/>
      <c r="Q53" s="535"/>
      <c r="R53" s="536"/>
      <c r="S53" s="536"/>
      <c r="T53" s="537"/>
      <c r="U53" s="140"/>
      <c r="V53" s="538">
        <v>1</v>
      </c>
      <c r="W53" s="577" t="s">
        <v>370</v>
      </c>
      <c r="X53" s="633">
        <v>45689</v>
      </c>
      <c r="Y53" s="633">
        <v>45716</v>
      </c>
      <c r="Z53" s="634" t="s">
        <v>417</v>
      </c>
      <c r="AA53" s="541" t="s">
        <v>96</v>
      </c>
      <c r="AB53" s="542"/>
      <c r="AC53" s="542"/>
      <c r="AD53" s="543"/>
      <c r="AE53" s="140"/>
      <c r="AF53" s="357" t="s">
        <v>423</v>
      </c>
      <c r="AG53" s="577" t="s">
        <v>424</v>
      </c>
      <c r="AH53" s="577" t="s">
        <v>425</v>
      </c>
      <c r="AI53" s="643" t="s">
        <v>73</v>
      </c>
      <c r="AJ53" s="578">
        <v>100</v>
      </c>
      <c r="AK53" s="545">
        <v>40</v>
      </c>
      <c r="AL53" s="546"/>
      <c r="AM53" s="546"/>
      <c r="AN53" s="547"/>
      <c r="AO53" s="22"/>
      <c r="AP53" s="663" t="s">
        <v>97</v>
      </c>
      <c r="AQ53" s="540" t="s">
        <v>356</v>
      </c>
      <c r="AR53" s="52"/>
      <c r="AS53" s="82" t="e">
        <f t="shared" si="0"/>
        <v>#DIV/0!</v>
      </c>
      <c r="AT53" s="94" t="e">
        <f t="shared" si="1"/>
        <v>#DIV/0!</v>
      </c>
      <c r="AU53" s="94" t="e">
        <f t="shared" si="2"/>
        <v>#DIV/0!</v>
      </c>
      <c r="AV53" s="94" t="e">
        <f t="shared" si="3"/>
        <v>#DIV/0!</v>
      </c>
      <c r="AW53" s="95">
        <f t="shared" si="40"/>
        <v>1</v>
      </c>
      <c r="AX53" s="95">
        <f t="shared" si="41"/>
        <v>0</v>
      </c>
      <c r="AY53" s="95">
        <f t="shared" si="42"/>
        <v>0</v>
      </c>
      <c r="AZ53" s="95" t="e">
        <f t="shared" si="7"/>
        <v>#DIV/0!</v>
      </c>
      <c r="BA53" s="96">
        <f t="shared" si="8"/>
        <v>0.4</v>
      </c>
      <c r="BB53" s="96">
        <f t="shared" si="9"/>
        <v>0</v>
      </c>
      <c r="BC53" s="96">
        <f t="shared" si="10"/>
        <v>0</v>
      </c>
      <c r="BD53" s="96">
        <f t="shared" si="11"/>
        <v>0</v>
      </c>
      <c r="BE53" s="97">
        <v>0.2</v>
      </c>
      <c r="BF53" s="97">
        <v>0.8</v>
      </c>
      <c r="BG53" s="96">
        <f t="shared" si="12"/>
        <v>0.2</v>
      </c>
      <c r="BH53" s="96">
        <f t="shared" si="13"/>
        <v>0</v>
      </c>
      <c r="BI53" s="96">
        <f t="shared" si="14"/>
        <v>0</v>
      </c>
      <c r="BJ53" s="96" t="e">
        <f t="shared" si="45"/>
        <v>#DIV/0!</v>
      </c>
      <c r="BK53" s="96">
        <f t="shared" si="45"/>
        <v>0.32000000000000006</v>
      </c>
      <c r="BL53" s="96">
        <f t="shared" si="16"/>
        <v>0</v>
      </c>
      <c r="BM53" s="96">
        <f t="shared" si="17"/>
        <v>0</v>
      </c>
      <c r="BN53" s="96">
        <f t="shared" si="18"/>
        <v>0</v>
      </c>
      <c r="BO53" s="96">
        <f t="shared" si="46"/>
        <v>0.52</v>
      </c>
      <c r="BP53" s="85">
        <f t="shared" si="46"/>
        <v>0</v>
      </c>
      <c r="BQ53" s="85">
        <f t="shared" si="46"/>
        <v>0</v>
      </c>
      <c r="BR53" s="85" t="e">
        <f t="shared" si="46"/>
        <v>#DIV/0!</v>
      </c>
      <c r="BS53" s="644">
        <f t="shared" ref="BS53:BV53" si="47">AVERAGEIF(BO53:BO62,"&lt;&gt;#¡DIV/0!")</f>
        <v>0.26</v>
      </c>
      <c r="BT53" s="644">
        <f t="shared" si="47"/>
        <v>0</v>
      </c>
      <c r="BU53" s="644">
        <f t="shared" si="47"/>
        <v>0</v>
      </c>
      <c r="BV53" s="644" t="e">
        <f t="shared" si="47"/>
        <v>#DIV/0!</v>
      </c>
      <c r="BW53" s="550">
        <f>+C53*BS53</f>
        <v>0</v>
      </c>
      <c r="BX53" s="550">
        <f>+C53*BT53</f>
        <v>0</v>
      </c>
      <c r="BY53" s="550">
        <f>+C53*BU53</f>
        <v>0</v>
      </c>
      <c r="BZ53" s="550" t="e">
        <f>+C53*BV53</f>
        <v>#DIV/0!</v>
      </c>
      <c r="CA53" s="645" t="e">
        <f>SUM(BW53:BZ62)</f>
        <v>#DIV/0!</v>
      </c>
      <c r="CB53" s="3"/>
      <c r="CC53" s="552" t="e">
        <f t="shared" ref="CC53:CF53" si="48">+Q53/$N$53</f>
        <v>#DIV/0!</v>
      </c>
      <c r="CD53" s="553" t="e">
        <f t="shared" si="48"/>
        <v>#DIV/0!</v>
      </c>
      <c r="CE53" s="553" t="e">
        <f t="shared" si="48"/>
        <v>#DIV/0!</v>
      </c>
      <c r="CF53" s="622" t="e">
        <f t="shared" si="48"/>
        <v>#DIV/0!</v>
      </c>
      <c r="CG53" s="623" t="e">
        <f>AVERAGE(CC53:CF62)</f>
        <v>#DIV/0!</v>
      </c>
      <c r="CH53" s="3"/>
      <c r="CI53" s="3"/>
      <c r="CJ53" s="3"/>
      <c r="CK53" s="3"/>
      <c r="CL53" s="3"/>
      <c r="CM53" s="3"/>
      <c r="CN53" s="3"/>
      <c r="CO53" s="3"/>
      <c r="CP53" s="3"/>
      <c r="CQ53" s="3"/>
      <c r="CR53" s="3"/>
      <c r="CS53" s="3"/>
      <c r="CT53" s="3"/>
    </row>
    <row r="54" spans="1:98" ht="41.4">
      <c r="A54" s="555"/>
      <c r="B54" s="556"/>
      <c r="C54" s="557"/>
      <c r="D54" s="558"/>
      <c r="E54" s="559"/>
      <c r="F54" s="440" t="s">
        <v>65</v>
      </c>
      <c r="G54" s="560"/>
      <c r="H54" s="464"/>
      <c r="I54" s="561"/>
      <c r="J54" s="562"/>
      <c r="K54" s="562"/>
      <c r="L54" s="562"/>
      <c r="M54" s="624"/>
      <c r="N54" s="564"/>
      <c r="O54" s="664"/>
      <c r="P54" s="564"/>
      <c r="Q54" s="567"/>
      <c r="R54" s="568"/>
      <c r="S54" s="568"/>
      <c r="T54" s="569"/>
      <c r="U54" s="140"/>
      <c r="V54" s="570">
        <v>2</v>
      </c>
      <c r="W54" s="577" t="s">
        <v>375</v>
      </c>
      <c r="X54" s="633">
        <v>45717</v>
      </c>
      <c r="Y54" s="633">
        <v>45747</v>
      </c>
      <c r="Z54" s="634" t="s">
        <v>419</v>
      </c>
      <c r="AA54" s="573"/>
      <c r="AB54" s="574"/>
      <c r="AC54" s="574"/>
      <c r="AD54" s="575"/>
      <c r="AE54" s="140"/>
      <c r="AF54" s="141" t="s">
        <v>400</v>
      </c>
      <c r="AG54" s="376" t="s">
        <v>426</v>
      </c>
      <c r="AH54" s="145" t="s">
        <v>402</v>
      </c>
      <c r="AI54" s="643" t="s">
        <v>73</v>
      </c>
      <c r="AJ54" s="587">
        <v>100</v>
      </c>
      <c r="AK54" s="579">
        <v>0</v>
      </c>
      <c r="AL54" s="580"/>
      <c r="AM54" s="580"/>
      <c r="AN54" s="581"/>
      <c r="AO54" s="22"/>
      <c r="AP54" s="663" t="s">
        <v>97</v>
      </c>
      <c r="AQ54" s="540" t="s">
        <v>356</v>
      </c>
      <c r="AR54" s="52"/>
      <c r="AS54" s="104" t="e">
        <f t="shared" si="0"/>
        <v>#DIV/0!</v>
      </c>
      <c r="AT54" s="105" t="e">
        <f t="shared" si="1"/>
        <v>#DIV/0!</v>
      </c>
      <c r="AU54" s="105" t="e">
        <f t="shared" si="2"/>
        <v>#DIV/0!</v>
      </c>
      <c r="AV54" s="105" t="e">
        <f t="shared" si="3"/>
        <v>#DIV/0!</v>
      </c>
      <c r="AW54" s="106">
        <f t="shared" si="40"/>
        <v>0</v>
      </c>
      <c r="AX54" s="106">
        <f t="shared" si="41"/>
        <v>0</v>
      </c>
      <c r="AY54" s="106">
        <f t="shared" si="42"/>
        <v>0</v>
      </c>
      <c r="AZ54" s="106" t="e">
        <f t="shared" si="7"/>
        <v>#DIV/0!</v>
      </c>
      <c r="BA54" s="107">
        <f t="shared" si="8"/>
        <v>0</v>
      </c>
      <c r="BB54" s="107">
        <f t="shared" si="9"/>
        <v>0</v>
      </c>
      <c r="BC54" s="107">
        <f t="shared" si="10"/>
        <v>0</v>
      </c>
      <c r="BD54" s="107">
        <f t="shared" si="11"/>
        <v>0</v>
      </c>
      <c r="BE54" s="108">
        <v>0.2</v>
      </c>
      <c r="BF54" s="108">
        <v>0.8</v>
      </c>
      <c r="BG54" s="107">
        <f t="shared" si="12"/>
        <v>0</v>
      </c>
      <c r="BH54" s="107">
        <f t="shared" si="13"/>
        <v>0</v>
      </c>
      <c r="BI54" s="107">
        <f t="shared" si="14"/>
        <v>0</v>
      </c>
      <c r="BJ54" s="107" t="e">
        <f t="shared" si="45"/>
        <v>#DIV/0!</v>
      </c>
      <c r="BK54" s="107">
        <f t="shared" si="45"/>
        <v>0</v>
      </c>
      <c r="BL54" s="107">
        <f t="shared" si="16"/>
        <v>0</v>
      </c>
      <c r="BM54" s="107">
        <f t="shared" si="17"/>
        <v>0</v>
      </c>
      <c r="BN54" s="107">
        <f t="shared" si="18"/>
        <v>0</v>
      </c>
      <c r="BO54" s="107">
        <f t="shared" si="46"/>
        <v>0</v>
      </c>
      <c r="BP54" s="107">
        <f t="shared" si="46"/>
        <v>0</v>
      </c>
      <c r="BQ54" s="107">
        <f t="shared" si="46"/>
        <v>0</v>
      </c>
      <c r="BR54" s="107" t="e">
        <f t="shared" si="46"/>
        <v>#DIV/0!</v>
      </c>
      <c r="BS54" s="34"/>
      <c r="BT54" s="34"/>
      <c r="BU54" s="34"/>
      <c r="BV54" s="34"/>
      <c r="BW54" s="34"/>
      <c r="BX54" s="34"/>
      <c r="BY54" s="34"/>
      <c r="BZ54" s="34"/>
      <c r="CA54" s="33"/>
      <c r="CB54" s="3"/>
      <c r="CC54" s="584"/>
      <c r="CD54" s="585"/>
      <c r="CE54" s="585"/>
      <c r="CF54" s="630"/>
      <c r="CG54" s="631"/>
      <c r="CH54" s="3"/>
      <c r="CI54" s="3"/>
      <c r="CJ54" s="3"/>
      <c r="CK54" s="3"/>
      <c r="CL54" s="3"/>
      <c r="CM54" s="3"/>
      <c r="CN54" s="3"/>
      <c r="CO54" s="3"/>
      <c r="CP54" s="3"/>
      <c r="CQ54" s="3"/>
      <c r="CR54" s="3"/>
      <c r="CS54" s="3"/>
      <c r="CT54" s="3"/>
    </row>
    <row r="55" spans="1:98" ht="14.25" customHeight="1">
      <c r="A55" s="555"/>
      <c r="B55" s="556"/>
      <c r="C55" s="557"/>
      <c r="D55" s="558"/>
      <c r="E55" s="559"/>
      <c r="F55" s="440" t="s">
        <v>81</v>
      </c>
      <c r="G55" s="560"/>
      <c r="H55" s="464"/>
      <c r="I55" s="561"/>
      <c r="J55" s="562"/>
      <c r="K55" s="562"/>
      <c r="L55" s="562"/>
      <c r="M55" s="624"/>
      <c r="N55" s="564"/>
      <c r="O55" s="664"/>
      <c r="P55" s="564"/>
      <c r="Q55" s="567"/>
      <c r="R55" s="568"/>
      <c r="S55" s="568"/>
      <c r="T55" s="569"/>
      <c r="U55" s="140"/>
      <c r="V55" s="570">
        <v>3</v>
      </c>
      <c r="W55" s="577" t="s">
        <v>420</v>
      </c>
      <c r="X55" s="633">
        <v>45658</v>
      </c>
      <c r="Y55" s="633">
        <v>45976</v>
      </c>
      <c r="Z55" s="634" t="s">
        <v>388</v>
      </c>
      <c r="AA55" s="573"/>
      <c r="AB55" s="574"/>
      <c r="AC55" s="574"/>
      <c r="AD55" s="575"/>
      <c r="AE55" s="140"/>
      <c r="AF55" s="141"/>
      <c r="AG55" s="441"/>
      <c r="AH55" s="145"/>
      <c r="AI55" s="145"/>
      <c r="AJ55" s="587"/>
      <c r="AK55" s="579"/>
      <c r="AL55" s="580"/>
      <c r="AM55" s="580"/>
      <c r="AN55" s="581"/>
      <c r="AO55" s="22"/>
      <c r="AP55" s="665"/>
      <c r="AQ55" s="666"/>
      <c r="AR55" s="52"/>
      <c r="AS55" s="104" t="e">
        <f t="shared" si="0"/>
        <v>#DIV/0!</v>
      </c>
      <c r="AT55" s="105" t="e">
        <f t="shared" si="1"/>
        <v>#DIV/0!</v>
      </c>
      <c r="AU55" s="105" t="e">
        <f t="shared" si="2"/>
        <v>#DIV/0!</v>
      </c>
      <c r="AV55" s="105" t="e">
        <f t="shared" si="3"/>
        <v>#DIV/0!</v>
      </c>
      <c r="AW55" s="106">
        <f t="shared" si="40"/>
        <v>0</v>
      </c>
      <c r="AX55" s="106">
        <f t="shared" si="41"/>
        <v>0</v>
      </c>
      <c r="AY55" s="106">
        <f t="shared" si="42"/>
        <v>0</v>
      </c>
      <c r="AZ55" s="106" t="e">
        <f t="shared" si="7"/>
        <v>#DIV/0!</v>
      </c>
      <c r="BA55" s="107" t="e">
        <f t="shared" si="8"/>
        <v>#DIV/0!</v>
      </c>
      <c r="BB55" s="107" t="e">
        <f t="shared" si="9"/>
        <v>#DIV/0!</v>
      </c>
      <c r="BC55" s="107" t="e">
        <f t="shared" si="10"/>
        <v>#DIV/0!</v>
      </c>
      <c r="BD55" s="107" t="e">
        <f t="shared" si="11"/>
        <v>#DIV/0!</v>
      </c>
      <c r="BE55" s="108">
        <v>0.2</v>
      </c>
      <c r="BF55" s="108">
        <v>0.8</v>
      </c>
      <c r="BG55" s="107">
        <f t="shared" si="12"/>
        <v>0</v>
      </c>
      <c r="BH55" s="107">
        <f t="shared" si="13"/>
        <v>0</v>
      </c>
      <c r="BI55" s="107">
        <f t="shared" si="14"/>
        <v>0</v>
      </c>
      <c r="BJ55" s="107" t="e">
        <f t="shared" si="45"/>
        <v>#DIV/0!</v>
      </c>
      <c r="BK55" s="107" t="e">
        <f t="shared" si="45"/>
        <v>#DIV/0!</v>
      </c>
      <c r="BL55" s="107" t="e">
        <f t="shared" si="16"/>
        <v>#DIV/0!</v>
      </c>
      <c r="BM55" s="107" t="e">
        <f t="shared" si="17"/>
        <v>#DIV/0!</v>
      </c>
      <c r="BN55" s="107" t="e">
        <f t="shared" si="18"/>
        <v>#DIV/0!</v>
      </c>
      <c r="BO55" s="107" t="e">
        <f t="shared" si="46"/>
        <v>#DIV/0!</v>
      </c>
      <c r="BP55" s="107" t="e">
        <f t="shared" si="46"/>
        <v>#DIV/0!</v>
      </c>
      <c r="BQ55" s="107" t="e">
        <f t="shared" si="46"/>
        <v>#DIV/0!</v>
      </c>
      <c r="BR55" s="107" t="e">
        <f t="shared" si="46"/>
        <v>#DIV/0!</v>
      </c>
      <c r="BS55" s="34"/>
      <c r="BT55" s="34"/>
      <c r="BU55" s="34"/>
      <c r="BV55" s="34"/>
      <c r="BW55" s="34"/>
      <c r="BX55" s="34"/>
      <c r="BY55" s="34"/>
      <c r="BZ55" s="34"/>
      <c r="CA55" s="33"/>
      <c r="CB55" s="3"/>
      <c r="CC55" s="584"/>
      <c r="CD55" s="585"/>
      <c r="CE55" s="585"/>
      <c r="CF55" s="630"/>
      <c r="CG55" s="631"/>
      <c r="CH55" s="3"/>
      <c r="CI55" s="3"/>
      <c r="CJ55" s="3"/>
      <c r="CK55" s="3"/>
      <c r="CL55" s="3"/>
      <c r="CM55" s="3"/>
      <c r="CN55" s="3"/>
      <c r="CO55" s="3"/>
      <c r="CP55" s="3"/>
      <c r="CQ55" s="3"/>
      <c r="CR55" s="3"/>
      <c r="CS55" s="3"/>
      <c r="CT55" s="3"/>
    </row>
    <row r="56" spans="1:98" ht="14.25" customHeight="1">
      <c r="A56" s="555"/>
      <c r="B56" s="556"/>
      <c r="C56" s="557"/>
      <c r="D56" s="558"/>
      <c r="E56" s="559"/>
      <c r="F56" s="651" t="s">
        <v>84</v>
      </c>
      <c r="G56" s="656"/>
      <c r="H56" s="464"/>
      <c r="I56" s="561"/>
      <c r="J56" s="562"/>
      <c r="K56" s="562"/>
      <c r="L56" s="562"/>
      <c r="M56" s="624"/>
      <c r="N56" s="564"/>
      <c r="O56" s="664"/>
      <c r="P56" s="564"/>
      <c r="Q56" s="567"/>
      <c r="R56" s="568"/>
      <c r="S56" s="568"/>
      <c r="T56" s="569"/>
      <c r="U56" s="140"/>
      <c r="V56" s="570">
        <v>4</v>
      </c>
      <c r="W56" s="440" t="s">
        <v>421</v>
      </c>
      <c r="X56" s="633">
        <v>45976</v>
      </c>
      <c r="Y56" s="633">
        <v>46022</v>
      </c>
      <c r="Z56" s="634" t="s">
        <v>388</v>
      </c>
      <c r="AA56" s="573"/>
      <c r="AB56" s="574"/>
      <c r="AC56" s="574"/>
      <c r="AD56" s="575"/>
      <c r="AE56" s="140"/>
      <c r="AF56" s="657"/>
      <c r="AG56" s="667"/>
      <c r="AH56" s="668"/>
      <c r="AI56" s="668"/>
      <c r="AJ56" s="669"/>
      <c r="AK56" s="579"/>
      <c r="AL56" s="580"/>
      <c r="AM56" s="580"/>
      <c r="AN56" s="581"/>
      <c r="AO56" s="22"/>
      <c r="AP56" s="665"/>
      <c r="AQ56" s="666"/>
      <c r="AR56" s="52"/>
      <c r="AS56" s="104" t="e">
        <f t="shared" si="0"/>
        <v>#DIV/0!</v>
      </c>
      <c r="AT56" s="105" t="e">
        <f t="shared" si="1"/>
        <v>#DIV/0!</v>
      </c>
      <c r="AU56" s="105" t="e">
        <f t="shared" si="2"/>
        <v>#DIV/0!</v>
      </c>
      <c r="AV56" s="105" t="e">
        <f t="shared" si="3"/>
        <v>#DIV/0!</v>
      </c>
      <c r="AW56" s="106">
        <f t="shared" si="40"/>
        <v>0</v>
      </c>
      <c r="AX56" s="106">
        <f t="shared" si="41"/>
        <v>0</v>
      </c>
      <c r="AY56" s="106">
        <f t="shared" si="42"/>
        <v>0</v>
      </c>
      <c r="AZ56" s="106" t="e">
        <f t="shared" si="7"/>
        <v>#DIV/0!</v>
      </c>
      <c r="BA56" s="107" t="e">
        <f t="shared" si="8"/>
        <v>#DIV/0!</v>
      </c>
      <c r="BB56" s="107" t="e">
        <f t="shared" si="9"/>
        <v>#DIV/0!</v>
      </c>
      <c r="BC56" s="107" t="e">
        <f t="shared" si="10"/>
        <v>#DIV/0!</v>
      </c>
      <c r="BD56" s="107" t="e">
        <f t="shared" si="11"/>
        <v>#DIV/0!</v>
      </c>
      <c r="BE56" s="108">
        <v>0.2</v>
      </c>
      <c r="BF56" s="108">
        <v>0.8</v>
      </c>
      <c r="BG56" s="107">
        <f t="shared" si="12"/>
        <v>0</v>
      </c>
      <c r="BH56" s="107">
        <f t="shared" si="13"/>
        <v>0</v>
      </c>
      <c r="BI56" s="107">
        <f t="shared" si="14"/>
        <v>0</v>
      </c>
      <c r="BJ56" s="107" t="e">
        <f t="shared" si="45"/>
        <v>#DIV/0!</v>
      </c>
      <c r="BK56" s="107" t="e">
        <f t="shared" si="45"/>
        <v>#DIV/0!</v>
      </c>
      <c r="BL56" s="107" t="e">
        <f t="shared" si="16"/>
        <v>#DIV/0!</v>
      </c>
      <c r="BM56" s="107" t="e">
        <f t="shared" si="17"/>
        <v>#DIV/0!</v>
      </c>
      <c r="BN56" s="107" t="e">
        <f t="shared" si="18"/>
        <v>#DIV/0!</v>
      </c>
      <c r="BO56" s="107" t="e">
        <f t="shared" si="46"/>
        <v>#DIV/0!</v>
      </c>
      <c r="BP56" s="107" t="e">
        <f t="shared" si="46"/>
        <v>#DIV/0!</v>
      </c>
      <c r="BQ56" s="107" t="e">
        <f t="shared" si="46"/>
        <v>#DIV/0!</v>
      </c>
      <c r="BR56" s="107" t="e">
        <f t="shared" si="46"/>
        <v>#DIV/0!</v>
      </c>
      <c r="BS56" s="34"/>
      <c r="BT56" s="34"/>
      <c r="BU56" s="34"/>
      <c r="BV56" s="34"/>
      <c r="BW56" s="34"/>
      <c r="BX56" s="34"/>
      <c r="BY56" s="34"/>
      <c r="BZ56" s="34"/>
      <c r="CA56" s="33"/>
      <c r="CB56" s="3"/>
      <c r="CC56" s="584"/>
      <c r="CD56" s="585"/>
      <c r="CE56" s="585"/>
      <c r="CF56" s="630"/>
      <c r="CG56" s="631"/>
      <c r="CH56" s="3"/>
      <c r="CI56" s="3"/>
      <c r="CJ56" s="3"/>
      <c r="CK56" s="3"/>
      <c r="CL56" s="3"/>
      <c r="CM56" s="3"/>
      <c r="CN56" s="3"/>
      <c r="CO56" s="3"/>
      <c r="CP56" s="3"/>
      <c r="CQ56" s="3"/>
      <c r="CR56" s="3"/>
      <c r="CS56" s="3"/>
      <c r="CT56" s="3"/>
    </row>
    <row r="57" spans="1:98" ht="14.25" customHeight="1">
      <c r="A57" s="555"/>
      <c r="B57" s="556"/>
      <c r="C57" s="557"/>
      <c r="D57" s="558"/>
      <c r="E57" s="559"/>
      <c r="F57" s="651" t="s">
        <v>265</v>
      </c>
      <c r="G57" s="656"/>
      <c r="H57" s="464"/>
      <c r="I57" s="561"/>
      <c r="J57" s="562"/>
      <c r="K57" s="562"/>
      <c r="L57" s="562"/>
      <c r="M57" s="624"/>
      <c r="N57" s="564"/>
      <c r="O57" s="664"/>
      <c r="P57" s="564"/>
      <c r="Q57" s="567"/>
      <c r="R57" s="568"/>
      <c r="S57" s="568"/>
      <c r="T57" s="569"/>
      <c r="U57" s="140"/>
      <c r="V57" s="570">
        <v>5</v>
      </c>
      <c r="W57" s="440"/>
      <c r="X57" s="646"/>
      <c r="Y57" s="646"/>
      <c r="Z57" s="572"/>
      <c r="AA57" s="573"/>
      <c r="AB57" s="574"/>
      <c r="AC57" s="574"/>
      <c r="AD57" s="575"/>
      <c r="AE57" s="140"/>
      <c r="AF57" s="657"/>
      <c r="AG57" s="667"/>
      <c r="AH57" s="668"/>
      <c r="AI57" s="668"/>
      <c r="AJ57" s="669"/>
      <c r="AK57" s="579"/>
      <c r="AL57" s="580"/>
      <c r="AM57" s="580"/>
      <c r="AN57" s="581"/>
      <c r="AO57" s="22"/>
      <c r="AP57" s="665"/>
      <c r="AQ57" s="666"/>
      <c r="AR57" s="52"/>
      <c r="AS57" s="104" t="e">
        <f t="shared" si="0"/>
        <v>#DIV/0!</v>
      </c>
      <c r="AT57" s="105" t="e">
        <f t="shared" si="1"/>
        <v>#DIV/0!</v>
      </c>
      <c r="AU57" s="105" t="e">
        <f t="shared" si="2"/>
        <v>#DIV/0!</v>
      </c>
      <c r="AV57" s="105" t="e">
        <f t="shared" si="3"/>
        <v>#DIV/0!</v>
      </c>
      <c r="AW57" s="106" t="e">
        <f t="shared" si="40"/>
        <v>#DIV/0!</v>
      </c>
      <c r="AX57" s="106" t="e">
        <f t="shared" si="41"/>
        <v>#DIV/0!</v>
      </c>
      <c r="AY57" s="106" t="e">
        <f t="shared" si="42"/>
        <v>#DIV/0!</v>
      </c>
      <c r="AZ57" s="106" t="e">
        <f t="shared" si="7"/>
        <v>#DIV/0!</v>
      </c>
      <c r="BA57" s="107" t="e">
        <f t="shared" si="8"/>
        <v>#DIV/0!</v>
      </c>
      <c r="BB57" s="107" t="e">
        <f t="shared" si="9"/>
        <v>#DIV/0!</v>
      </c>
      <c r="BC57" s="107" t="e">
        <f t="shared" si="10"/>
        <v>#DIV/0!</v>
      </c>
      <c r="BD57" s="107" t="e">
        <f t="shared" si="11"/>
        <v>#DIV/0!</v>
      </c>
      <c r="BE57" s="108">
        <v>0.2</v>
      </c>
      <c r="BF57" s="108">
        <v>0.8</v>
      </c>
      <c r="BG57" s="107" t="e">
        <f t="shared" si="12"/>
        <v>#DIV/0!</v>
      </c>
      <c r="BH57" s="107" t="e">
        <f t="shared" si="13"/>
        <v>#DIV/0!</v>
      </c>
      <c r="BI57" s="107" t="e">
        <f t="shared" si="14"/>
        <v>#DIV/0!</v>
      </c>
      <c r="BJ57" s="107" t="e">
        <f t="shared" si="45"/>
        <v>#DIV/0!</v>
      </c>
      <c r="BK57" s="107" t="e">
        <f t="shared" si="45"/>
        <v>#DIV/0!</v>
      </c>
      <c r="BL57" s="107" t="e">
        <f t="shared" si="16"/>
        <v>#DIV/0!</v>
      </c>
      <c r="BM57" s="107" t="e">
        <f t="shared" si="17"/>
        <v>#DIV/0!</v>
      </c>
      <c r="BN57" s="107" t="e">
        <f t="shared" si="18"/>
        <v>#DIV/0!</v>
      </c>
      <c r="BO57" s="107" t="e">
        <f t="shared" si="46"/>
        <v>#DIV/0!</v>
      </c>
      <c r="BP57" s="107" t="e">
        <f t="shared" si="46"/>
        <v>#DIV/0!</v>
      </c>
      <c r="BQ57" s="107" t="e">
        <f t="shared" si="46"/>
        <v>#DIV/0!</v>
      </c>
      <c r="BR57" s="107" t="e">
        <f t="shared" si="46"/>
        <v>#DIV/0!</v>
      </c>
      <c r="BS57" s="34"/>
      <c r="BT57" s="34"/>
      <c r="BU57" s="34"/>
      <c r="BV57" s="34"/>
      <c r="BW57" s="34"/>
      <c r="BX57" s="34"/>
      <c r="BY57" s="34"/>
      <c r="BZ57" s="34"/>
      <c r="CA57" s="33"/>
      <c r="CB57" s="3"/>
      <c r="CC57" s="584"/>
      <c r="CD57" s="585"/>
      <c r="CE57" s="585"/>
      <c r="CF57" s="630"/>
      <c r="CG57" s="631"/>
      <c r="CH57" s="3"/>
      <c r="CI57" s="3"/>
      <c r="CJ57" s="3"/>
      <c r="CK57" s="3"/>
      <c r="CL57" s="3"/>
      <c r="CM57" s="3"/>
      <c r="CN57" s="3"/>
      <c r="CO57" s="3"/>
      <c r="CP57" s="3"/>
      <c r="CQ57" s="3"/>
      <c r="CR57" s="3"/>
      <c r="CS57" s="3"/>
      <c r="CT57" s="3"/>
    </row>
    <row r="58" spans="1:98" ht="14.25" customHeight="1">
      <c r="A58" s="555"/>
      <c r="B58" s="556"/>
      <c r="C58" s="557"/>
      <c r="D58" s="558"/>
      <c r="E58" s="559"/>
      <c r="F58" s="651" t="s">
        <v>223</v>
      </c>
      <c r="G58" s="656"/>
      <c r="H58" s="464"/>
      <c r="I58" s="561"/>
      <c r="J58" s="562"/>
      <c r="K58" s="562"/>
      <c r="L58" s="562"/>
      <c r="M58" s="624"/>
      <c r="N58" s="564"/>
      <c r="O58" s="664"/>
      <c r="P58" s="564"/>
      <c r="Q58" s="567"/>
      <c r="R58" s="568"/>
      <c r="S58" s="568"/>
      <c r="T58" s="569"/>
      <c r="U58" s="140"/>
      <c r="V58" s="570">
        <v>6</v>
      </c>
      <c r="W58" s="440"/>
      <c r="X58" s="646"/>
      <c r="Y58" s="646"/>
      <c r="Z58" s="572"/>
      <c r="AA58" s="573"/>
      <c r="AB58" s="574"/>
      <c r="AC58" s="574"/>
      <c r="AD58" s="575"/>
      <c r="AE58" s="140"/>
      <c r="AF58" s="657"/>
      <c r="AG58" s="667"/>
      <c r="AH58" s="668"/>
      <c r="AI58" s="668"/>
      <c r="AJ58" s="669"/>
      <c r="AK58" s="579"/>
      <c r="AL58" s="580"/>
      <c r="AM58" s="580"/>
      <c r="AN58" s="581"/>
      <c r="AO58" s="22"/>
      <c r="AP58" s="665"/>
      <c r="AQ58" s="666"/>
      <c r="AR58" s="52"/>
      <c r="AS58" s="104" t="e">
        <f t="shared" si="0"/>
        <v>#DIV/0!</v>
      </c>
      <c r="AT58" s="105" t="e">
        <f t="shared" si="1"/>
        <v>#DIV/0!</v>
      </c>
      <c r="AU58" s="105" t="e">
        <f t="shared" si="2"/>
        <v>#DIV/0!</v>
      </c>
      <c r="AV58" s="105" t="e">
        <f t="shared" si="3"/>
        <v>#DIV/0!</v>
      </c>
      <c r="AW58" s="106" t="e">
        <f t="shared" si="40"/>
        <v>#DIV/0!</v>
      </c>
      <c r="AX58" s="106" t="e">
        <f t="shared" si="41"/>
        <v>#DIV/0!</v>
      </c>
      <c r="AY58" s="106" t="e">
        <f t="shared" si="42"/>
        <v>#DIV/0!</v>
      </c>
      <c r="AZ58" s="106" t="e">
        <f t="shared" si="7"/>
        <v>#DIV/0!</v>
      </c>
      <c r="BA58" s="107" t="e">
        <f t="shared" si="8"/>
        <v>#DIV/0!</v>
      </c>
      <c r="BB58" s="107" t="e">
        <f t="shared" si="9"/>
        <v>#DIV/0!</v>
      </c>
      <c r="BC58" s="107" t="e">
        <f t="shared" si="10"/>
        <v>#DIV/0!</v>
      </c>
      <c r="BD58" s="107" t="e">
        <f t="shared" si="11"/>
        <v>#DIV/0!</v>
      </c>
      <c r="BE58" s="108">
        <v>0.2</v>
      </c>
      <c r="BF58" s="108">
        <v>0.8</v>
      </c>
      <c r="BG58" s="107" t="e">
        <f t="shared" si="12"/>
        <v>#DIV/0!</v>
      </c>
      <c r="BH58" s="107" t="e">
        <f t="shared" si="13"/>
        <v>#DIV/0!</v>
      </c>
      <c r="BI58" s="107" t="e">
        <f t="shared" si="14"/>
        <v>#DIV/0!</v>
      </c>
      <c r="BJ58" s="107" t="e">
        <f t="shared" si="45"/>
        <v>#DIV/0!</v>
      </c>
      <c r="BK58" s="107" t="e">
        <f t="shared" si="45"/>
        <v>#DIV/0!</v>
      </c>
      <c r="BL58" s="107" t="e">
        <f t="shared" si="16"/>
        <v>#DIV/0!</v>
      </c>
      <c r="BM58" s="107" t="e">
        <f t="shared" si="17"/>
        <v>#DIV/0!</v>
      </c>
      <c r="BN58" s="107" t="e">
        <f t="shared" si="18"/>
        <v>#DIV/0!</v>
      </c>
      <c r="BO58" s="107" t="e">
        <f t="shared" si="46"/>
        <v>#DIV/0!</v>
      </c>
      <c r="BP58" s="107" t="e">
        <f t="shared" si="46"/>
        <v>#DIV/0!</v>
      </c>
      <c r="BQ58" s="107" t="e">
        <f t="shared" si="46"/>
        <v>#DIV/0!</v>
      </c>
      <c r="BR58" s="107" t="e">
        <f t="shared" si="46"/>
        <v>#DIV/0!</v>
      </c>
      <c r="BS58" s="34"/>
      <c r="BT58" s="34"/>
      <c r="BU58" s="34"/>
      <c r="BV58" s="34"/>
      <c r="BW58" s="34"/>
      <c r="BX58" s="34"/>
      <c r="BY58" s="34"/>
      <c r="BZ58" s="34"/>
      <c r="CA58" s="33"/>
      <c r="CB58" s="3"/>
      <c r="CC58" s="584"/>
      <c r="CD58" s="585"/>
      <c r="CE58" s="585"/>
      <c r="CF58" s="630"/>
      <c r="CG58" s="631"/>
      <c r="CH58" s="3"/>
      <c r="CI58" s="3"/>
      <c r="CJ58" s="3"/>
      <c r="CK58" s="3"/>
      <c r="CL58" s="3"/>
      <c r="CM58" s="3"/>
      <c r="CN58" s="3"/>
      <c r="CO58" s="3"/>
      <c r="CP58" s="3"/>
      <c r="CQ58" s="3"/>
      <c r="CR58" s="3"/>
      <c r="CS58" s="3"/>
      <c r="CT58" s="3"/>
    </row>
    <row r="59" spans="1:98" ht="14.25" customHeight="1">
      <c r="A59" s="555"/>
      <c r="B59" s="556"/>
      <c r="C59" s="557"/>
      <c r="D59" s="558"/>
      <c r="E59" s="559"/>
      <c r="F59" s="651" t="s">
        <v>384</v>
      </c>
      <c r="G59" s="656"/>
      <c r="H59" s="464"/>
      <c r="I59" s="561"/>
      <c r="J59" s="562"/>
      <c r="K59" s="562"/>
      <c r="L59" s="562"/>
      <c r="M59" s="624"/>
      <c r="N59" s="564"/>
      <c r="O59" s="664"/>
      <c r="P59" s="564"/>
      <c r="Q59" s="567"/>
      <c r="R59" s="568"/>
      <c r="S59" s="568"/>
      <c r="T59" s="569"/>
      <c r="U59" s="140"/>
      <c r="V59" s="570">
        <v>7</v>
      </c>
      <c r="W59" s="440"/>
      <c r="X59" s="646"/>
      <c r="Y59" s="646"/>
      <c r="Z59" s="572"/>
      <c r="AA59" s="573"/>
      <c r="AB59" s="574"/>
      <c r="AC59" s="574"/>
      <c r="AD59" s="575"/>
      <c r="AE59" s="140"/>
      <c r="AF59" s="657"/>
      <c r="AG59" s="667"/>
      <c r="AH59" s="668"/>
      <c r="AI59" s="668"/>
      <c r="AJ59" s="669"/>
      <c r="AK59" s="579"/>
      <c r="AL59" s="580"/>
      <c r="AM59" s="580"/>
      <c r="AN59" s="581"/>
      <c r="AO59" s="22"/>
      <c r="AP59" s="665"/>
      <c r="AQ59" s="666"/>
      <c r="AR59" s="52"/>
      <c r="AS59" s="104" t="e">
        <f t="shared" si="0"/>
        <v>#DIV/0!</v>
      </c>
      <c r="AT59" s="105" t="e">
        <f t="shared" si="1"/>
        <v>#DIV/0!</v>
      </c>
      <c r="AU59" s="105" t="e">
        <f t="shared" si="2"/>
        <v>#DIV/0!</v>
      </c>
      <c r="AV59" s="105" t="e">
        <f t="shared" si="3"/>
        <v>#DIV/0!</v>
      </c>
      <c r="AW59" s="106" t="e">
        <f t="shared" si="40"/>
        <v>#DIV/0!</v>
      </c>
      <c r="AX59" s="106" t="e">
        <f t="shared" si="41"/>
        <v>#DIV/0!</v>
      </c>
      <c r="AY59" s="106" t="e">
        <f t="shared" si="42"/>
        <v>#DIV/0!</v>
      </c>
      <c r="AZ59" s="106" t="e">
        <f t="shared" si="7"/>
        <v>#DIV/0!</v>
      </c>
      <c r="BA59" s="107" t="e">
        <f t="shared" si="8"/>
        <v>#DIV/0!</v>
      </c>
      <c r="BB59" s="107" t="e">
        <f t="shared" si="9"/>
        <v>#DIV/0!</v>
      </c>
      <c r="BC59" s="107" t="e">
        <f t="shared" si="10"/>
        <v>#DIV/0!</v>
      </c>
      <c r="BD59" s="107" t="e">
        <f t="shared" si="11"/>
        <v>#DIV/0!</v>
      </c>
      <c r="BE59" s="108">
        <v>0.2</v>
      </c>
      <c r="BF59" s="108">
        <v>0.8</v>
      </c>
      <c r="BG59" s="107" t="e">
        <f t="shared" si="12"/>
        <v>#DIV/0!</v>
      </c>
      <c r="BH59" s="107" t="e">
        <f t="shared" si="13"/>
        <v>#DIV/0!</v>
      </c>
      <c r="BI59" s="107" t="e">
        <f t="shared" si="14"/>
        <v>#DIV/0!</v>
      </c>
      <c r="BJ59" s="107" t="e">
        <f t="shared" si="45"/>
        <v>#DIV/0!</v>
      </c>
      <c r="BK59" s="107" t="e">
        <f t="shared" si="45"/>
        <v>#DIV/0!</v>
      </c>
      <c r="BL59" s="107" t="e">
        <f t="shared" si="16"/>
        <v>#DIV/0!</v>
      </c>
      <c r="BM59" s="107" t="e">
        <f t="shared" si="17"/>
        <v>#DIV/0!</v>
      </c>
      <c r="BN59" s="107" t="e">
        <f t="shared" si="18"/>
        <v>#DIV/0!</v>
      </c>
      <c r="BO59" s="107" t="e">
        <f t="shared" si="46"/>
        <v>#DIV/0!</v>
      </c>
      <c r="BP59" s="107" t="e">
        <f t="shared" si="46"/>
        <v>#DIV/0!</v>
      </c>
      <c r="BQ59" s="107" t="e">
        <f t="shared" si="46"/>
        <v>#DIV/0!</v>
      </c>
      <c r="BR59" s="107" t="e">
        <f t="shared" si="46"/>
        <v>#DIV/0!</v>
      </c>
      <c r="BS59" s="34"/>
      <c r="BT59" s="34"/>
      <c r="BU59" s="34"/>
      <c r="BV59" s="34"/>
      <c r="BW59" s="34"/>
      <c r="BX59" s="34"/>
      <c r="BY59" s="34"/>
      <c r="BZ59" s="34"/>
      <c r="CA59" s="33"/>
      <c r="CB59" s="3"/>
      <c r="CC59" s="584"/>
      <c r="CD59" s="585"/>
      <c r="CE59" s="585"/>
      <c r="CF59" s="630"/>
      <c r="CG59" s="631"/>
      <c r="CH59" s="3"/>
      <c r="CI59" s="3"/>
      <c r="CJ59" s="3"/>
      <c r="CK59" s="3"/>
      <c r="CL59" s="3"/>
      <c r="CM59" s="3"/>
      <c r="CN59" s="3"/>
      <c r="CO59" s="3"/>
      <c r="CP59" s="3"/>
      <c r="CQ59" s="3"/>
      <c r="CR59" s="3"/>
      <c r="CS59" s="3"/>
      <c r="CT59" s="3"/>
    </row>
    <row r="60" spans="1:98" ht="14.25" customHeight="1">
      <c r="A60" s="555"/>
      <c r="B60" s="556"/>
      <c r="C60" s="557"/>
      <c r="D60" s="558"/>
      <c r="E60" s="559"/>
      <c r="F60" s="651" t="s">
        <v>414</v>
      </c>
      <c r="G60" s="656"/>
      <c r="H60" s="464"/>
      <c r="I60" s="561"/>
      <c r="J60" s="562"/>
      <c r="K60" s="562"/>
      <c r="L60" s="562"/>
      <c r="M60" s="624"/>
      <c r="N60" s="564"/>
      <c r="O60" s="664"/>
      <c r="P60" s="564"/>
      <c r="Q60" s="567"/>
      <c r="R60" s="568"/>
      <c r="S60" s="568"/>
      <c r="T60" s="569"/>
      <c r="U60" s="140"/>
      <c r="V60" s="570">
        <v>8</v>
      </c>
      <c r="W60" s="440"/>
      <c r="X60" s="646"/>
      <c r="Y60" s="646"/>
      <c r="Z60" s="572"/>
      <c r="AA60" s="573"/>
      <c r="AB60" s="574"/>
      <c r="AC60" s="574"/>
      <c r="AD60" s="575"/>
      <c r="AE60" s="140"/>
      <c r="AF60" s="657"/>
      <c r="AG60" s="667"/>
      <c r="AH60" s="668"/>
      <c r="AI60" s="668"/>
      <c r="AJ60" s="669"/>
      <c r="AK60" s="579"/>
      <c r="AL60" s="580"/>
      <c r="AM60" s="580"/>
      <c r="AN60" s="581"/>
      <c r="AO60" s="22"/>
      <c r="AP60" s="665"/>
      <c r="AQ60" s="666"/>
      <c r="AR60" s="52"/>
      <c r="AS60" s="104" t="e">
        <f t="shared" si="0"/>
        <v>#DIV/0!</v>
      </c>
      <c r="AT60" s="105" t="e">
        <f t="shared" si="1"/>
        <v>#DIV/0!</v>
      </c>
      <c r="AU60" s="105" t="e">
        <f t="shared" si="2"/>
        <v>#DIV/0!</v>
      </c>
      <c r="AV60" s="105" t="e">
        <f t="shared" si="3"/>
        <v>#DIV/0!</v>
      </c>
      <c r="AW60" s="106" t="e">
        <f t="shared" si="40"/>
        <v>#DIV/0!</v>
      </c>
      <c r="AX60" s="106" t="e">
        <f t="shared" si="41"/>
        <v>#DIV/0!</v>
      </c>
      <c r="AY60" s="106" t="e">
        <f t="shared" si="42"/>
        <v>#DIV/0!</v>
      </c>
      <c r="AZ60" s="106" t="e">
        <f t="shared" si="7"/>
        <v>#DIV/0!</v>
      </c>
      <c r="BA60" s="107" t="e">
        <f t="shared" si="8"/>
        <v>#DIV/0!</v>
      </c>
      <c r="BB60" s="107" t="e">
        <f t="shared" si="9"/>
        <v>#DIV/0!</v>
      </c>
      <c r="BC60" s="107" t="e">
        <f t="shared" si="10"/>
        <v>#DIV/0!</v>
      </c>
      <c r="BD60" s="107" t="e">
        <f t="shared" si="11"/>
        <v>#DIV/0!</v>
      </c>
      <c r="BE60" s="108">
        <v>0.2</v>
      </c>
      <c r="BF60" s="108">
        <v>0.8</v>
      </c>
      <c r="BG60" s="107" t="e">
        <f t="shared" si="12"/>
        <v>#DIV/0!</v>
      </c>
      <c r="BH60" s="107" t="e">
        <f t="shared" si="13"/>
        <v>#DIV/0!</v>
      </c>
      <c r="BI60" s="107" t="e">
        <f t="shared" si="14"/>
        <v>#DIV/0!</v>
      </c>
      <c r="BJ60" s="107" t="e">
        <f t="shared" si="45"/>
        <v>#DIV/0!</v>
      </c>
      <c r="BK60" s="107" t="e">
        <f t="shared" si="45"/>
        <v>#DIV/0!</v>
      </c>
      <c r="BL60" s="107" t="e">
        <f t="shared" si="16"/>
        <v>#DIV/0!</v>
      </c>
      <c r="BM60" s="107" t="e">
        <f t="shared" si="17"/>
        <v>#DIV/0!</v>
      </c>
      <c r="BN60" s="107" t="e">
        <f t="shared" si="18"/>
        <v>#DIV/0!</v>
      </c>
      <c r="BO60" s="107" t="e">
        <f t="shared" si="46"/>
        <v>#DIV/0!</v>
      </c>
      <c r="BP60" s="107" t="e">
        <f t="shared" si="46"/>
        <v>#DIV/0!</v>
      </c>
      <c r="BQ60" s="107" t="e">
        <f t="shared" si="46"/>
        <v>#DIV/0!</v>
      </c>
      <c r="BR60" s="107" t="e">
        <f t="shared" si="46"/>
        <v>#DIV/0!</v>
      </c>
      <c r="BS60" s="34"/>
      <c r="BT60" s="34"/>
      <c r="BU60" s="34"/>
      <c r="BV60" s="34"/>
      <c r="BW60" s="34"/>
      <c r="BX60" s="34"/>
      <c r="BY60" s="34"/>
      <c r="BZ60" s="34"/>
      <c r="CA60" s="33"/>
      <c r="CB60" s="3"/>
      <c r="CC60" s="584"/>
      <c r="CD60" s="585"/>
      <c r="CE60" s="585"/>
      <c r="CF60" s="630"/>
      <c r="CG60" s="631"/>
      <c r="CH60" s="3"/>
      <c r="CI60" s="3"/>
      <c r="CJ60" s="3"/>
      <c r="CK60" s="3"/>
      <c r="CL60" s="3"/>
      <c r="CM60" s="3"/>
      <c r="CN60" s="3"/>
      <c r="CO60" s="3"/>
      <c r="CP60" s="3"/>
      <c r="CQ60" s="3"/>
      <c r="CR60" s="3"/>
      <c r="CS60" s="3"/>
      <c r="CT60" s="3"/>
    </row>
    <row r="61" spans="1:98" ht="14.25" customHeight="1">
      <c r="A61" s="555"/>
      <c r="B61" s="556"/>
      <c r="C61" s="557"/>
      <c r="D61" s="558"/>
      <c r="E61" s="559"/>
      <c r="F61" s="651" t="s">
        <v>290</v>
      </c>
      <c r="G61" s="656"/>
      <c r="H61" s="464"/>
      <c r="I61" s="561"/>
      <c r="J61" s="562"/>
      <c r="K61" s="562"/>
      <c r="L61" s="562"/>
      <c r="M61" s="624"/>
      <c r="N61" s="564"/>
      <c r="O61" s="664"/>
      <c r="P61" s="564"/>
      <c r="Q61" s="567"/>
      <c r="R61" s="568"/>
      <c r="S61" s="568"/>
      <c r="T61" s="569"/>
      <c r="U61" s="140"/>
      <c r="V61" s="570">
        <v>9</v>
      </c>
      <c r="W61" s="440"/>
      <c r="X61" s="646"/>
      <c r="Y61" s="646"/>
      <c r="Z61" s="572"/>
      <c r="AA61" s="573"/>
      <c r="AB61" s="574"/>
      <c r="AC61" s="574"/>
      <c r="AD61" s="575"/>
      <c r="AE61" s="140"/>
      <c r="AF61" s="657"/>
      <c r="AG61" s="667"/>
      <c r="AH61" s="668"/>
      <c r="AI61" s="668"/>
      <c r="AJ61" s="669"/>
      <c r="AK61" s="579"/>
      <c r="AL61" s="580"/>
      <c r="AM61" s="580"/>
      <c r="AN61" s="581"/>
      <c r="AO61" s="22"/>
      <c r="AP61" s="665"/>
      <c r="AQ61" s="666"/>
      <c r="AR61" s="52"/>
      <c r="AS61" s="104" t="e">
        <f t="shared" si="0"/>
        <v>#DIV/0!</v>
      </c>
      <c r="AT61" s="105" t="e">
        <f t="shared" si="1"/>
        <v>#DIV/0!</v>
      </c>
      <c r="AU61" s="105" t="e">
        <f t="shared" si="2"/>
        <v>#DIV/0!</v>
      </c>
      <c r="AV61" s="105" t="e">
        <f t="shared" si="3"/>
        <v>#DIV/0!</v>
      </c>
      <c r="AW61" s="106" t="e">
        <f t="shared" si="40"/>
        <v>#DIV/0!</v>
      </c>
      <c r="AX61" s="106" t="e">
        <f t="shared" si="41"/>
        <v>#DIV/0!</v>
      </c>
      <c r="AY61" s="106" t="e">
        <f t="shared" si="42"/>
        <v>#DIV/0!</v>
      </c>
      <c r="AZ61" s="106" t="e">
        <f t="shared" si="7"/>
        <v>#DIV/0!</v>
      </c>
      <c r="BA61" s="107" t="e">
        <f t="shared" si="8"/>
        <v>#DIV/0!</v>
      </c>
      <c r="BB61" s="107" t="e">
        <f t="shared" si="9"/>
        <v>#DIV/0!</v>
      </c>
      <c r="BC61" s="107" t="e">
        <f t="shared" si="10"/>
        <v>#DIV/0!</v>
      </c>
      <c r="BD61" s="107" t="e">
        <f t="shared" si="11"/>
        <v>#DIV/0!</v>
      </c>
      <c r="BE61" s="108">
        <v>0.2</v>
      </c>
      <c r="BF61" s="108">
        <v>0.8</v>
      </c>
      <c r="BG61" s="107" t="e">
        <f t="shared" si="12"/>
        <v>#DIV/0!</v>
      </c>
      <c r="BH61" s="107" t="e">
        <f t="shared" si="13"/>
        <v>#DIV/0!</v>
      </c>
      <c r="BI61" s="107" t="e">
        <f t="shared" si="14"/>
        <v>#DIV/0!</v>
      </c>
      <c r="BJ61" s="107" t="e">
        <f t="shared" ref="BJ61:BK76" si="49">+AZ61*BE61</f>
        <v>#DIV/0!</v>
      </c>
      <c r="BK61" s="107" t="e">
        <f t="shared" si="49"/>
        <v>#DIV/0!</v>
      </c>
      <c r="BL61" s="107" t="e">
        <f t="shared" si="16"/>
        <v>#DIV/0!</v>
      </c>
      <c r="BM61" s="107" t="e">
        <f t="shared" si="17"/>
        <v>#DIV/0!</v>
      </c>
      <c r="BN61" s="107" t="e">
        <f t="shared" si="18"/>
        <v>#DIV/0!</v>
      </c>
      <c r="BO61" s="107" t="e">
        <f t="shared" ref="BO61:BR76" si="50">+BG61+BK61</f>
        <v>#DIV/0!</v>
      </c>
      <c r="BP61" s="107" t="e">
        <f t="shared" si="50"/>
        <v>#DIV/0!</v>
      </c>
      <c r="BQ61" s="107" t="e">
        <f t="shared" si="50"/>
        <v>#DIV/0!</v>
      </c>
      <c r="BR61" s="107" t="e">
        <f t="shared" si="50"/>
        <v>#DIV/0!</v>
      </c>
      <c r="BS61" s="34"/>
      <c r="BT61" s="34"/>
      <c r="BU61" s="34"/>
      <c r="BV61" s="34"/>
      <c r="BW61" s="34"/>
      <c r="BX61" s="34"/>
      <c r="BY61" s="34"/>
      <c r="BZ61" s="34"/>
      <c r="CA61" s="33"/>
      <c r="CB61" s="3"/>
      <c r="CC61" s="584"/>
      <c r="CD61" s="585"/>
      <c r="CE61" s="585"/>
      <c r="CF61" s="630"/>
      <c r="CG61" s="631"/>
      <c r="CH61" s="3"/>
      <c r="CI61" s="3"/>
      <c r="CJ61" s="3"/>
      <c r="CK61" s="3"/>
      <c r="CL61" s="3"/>
      <c r="CM61" s="3"/>
      <c r="CN61" s="3"/>
      <c r="CO61" s="3"/>
      <c r="CP61" s="3"/>
      <c r="CQ61" s="3"/>
      <c r="CR61" s="3"/>
      <c r="CS61" s="3"/>
      <c r="CT61" s="3"/>
    </row>
    <row r="62" spans="1:98" ht="18.75" customHeight="1" thickBot="1">
      <c r="A62" s="588"/>
      <c r="B62" s="589"/>
      <c r="C62" s="590"/>
      <c r="D62" s="591"/>
      <c r="E62" s="592"/>
      <c r="F62" s="593" t="s">
        <v>77</v>
      </c>
      <c r="G62" s="594"/>
      <c r="H62" s="595"/>
      <c r="I62" s="596"/>
      <c r="J62" s="597"/>
      <c r="K62" s="597"/>
      <c r="L62" s="597"/>
      <c r="M62" s="636"/>
      <c r="N62" s="599"/>
      <c r="O62" s="670"/>
      <c r="P62" s="599"/>
      <c r="Q62" s="602"/>
      <c r="R62" s="603"/>
      <c r="S62" s="603"/>
      <c r="T62" s="604"/>
      <c r="U62" s="140"/>
      <c r="V62" s="638">
        <v>10</v>
      </c>
      <c r="W62" s="593"/>
      <c r="X62" s="605"/>
      <c r="Y62" s="605"/>
      <c r="Z62" s="606"/>
      <c r="AA62" s="607"/>
      <c r="AB62" s="608"/>
      <c r="AC62" s="608"/>
      <c r="AD62" s="609"/>
      <c r="AE62" s="140"/>
      <c r="AF62" s="657"/>
      <c r="AG62" s="667"/>
      <c r="AH62" s="668"/>
      <c r="AI62" s="668"/>
      <c r="AJ62" s="669"/>
      <c r="AK62" s="611"/>
      <c r="AL62" s="612"/>
      <c r="AM62" s="612"/>
      <c r="AN62" s="613"/>
      <c r="AO62" s="22"/>
      <c r="AP62" s="671"/>
      <c r="AQ62" s="672"/>
      <c r="AR62" s="52"/>
      <c r="AS62" s="426" t="e">
        <f t="shared" si="0"/>
        <v>#DIV/0!</v>
      </c>
      <c r="AT62" s="450" t="e">
        <f t="shared" si="1"/>
        <v>#DIV/0!</v>
      </c>
      <c r="AU62" s="450" t="e">
        <f t="shared" si="2"/>
        <v>#DIV/0!</v>
      </c>
      <c r="AV62" s="450" t="e">
        <f t="shared" si="3"/>
        <v>#DIV/0!</v>
      </c>
      <c r="AW62" s="463" t="e">
        <f t="shared" si="40"/>
        <v>#DIV/0!</v>
      </c>
      <c r="AX62" s="463" t="e">
        <f t="shared" si="41"/>
        <v>#DIV/0!</v>
      </c>
      <c r="AY62" s="463" t="e">
        <f t="shared" si="42"/>
        <v>#DIV/0!</v>
      </c>
      <c r="AZ62" s="463" t="e">
        <f t="shared" si="7"/>
        <v>#DIV/0!</v>
      </c>
      <c r="BA62" s="428" t="e">
        <f t="shared" si="8"/>
        <v>#DIV/0!</v>
      </c>
      <c r="BB62" s="428" t="e">
        <f t="shared" si="9"/>
        <v>#DIV/0!</v>
      </c>
      <c r="BC62" s="428" t="e">
        <f t="shared" si="10"/>
        <v>#DIV/0!</v>
      </c>
      <c r="BD62" s="428" t="e">
        <f t="shared" si="11"/>
        <v>#DIV/0!</v>
      </c>
      <c r="BE62" s="427">
        <v>0.2</v>
      </c>
      <c r="BF62" s="427">
        <v>0.8</v>
      </c>
      <c r="BG62" s="428" t="e">
        <f t="shared" si="12"/>
        <v>#DIV/0!</v>
      </c>
      <c r="BH62" s="428" t="e">
        <f t="shared" si="13"/>
        <v>#DIV/0!</v>
      </c>
      <c r="BI62" s="428" t="e">
        <f t="shared" si="14"/>
        <v>#DIV/0!</v>
      </c>
      <c r="BJ62" s="428" t="e">
        <f t="shared" si="49"/>
        <v>#DIV/0!</v>
      </c>
      <c r="BK62" s="428" t="e">
        <f t="shared" si="49"/>
        <v>#DIV/0!</v>
      </c>
      <c r="BL62" s="428" t="e">
        <f t="shared" si="16"/>
        <v>#DIV/0!</v>
      </c>
      <c r="BM62" s="428" t="e">
        <f t="shared" si="17"/>
        <v>#DIV/0!</v>
      </c>
      <c r="BN62" s="428" t="e">
        <f t="shared" si="18"/>
        <v>#DIV/0!</v>
      </c>
      <c r="BO62" s="428" t="e">
        <f t="shared" si="50"/>
        <v>#DIV/0!</v>
      </c>
      <c r="BP62" s="428" t="e">
        <f t="shared" si="50"/>
        <v>#DIV/0!</v>
      </c>
      <c r="BQ62" s="428" t="e">
        <f t="shared" si="50"/>
        <v>#DIV/0!</v>
      </c>
      <c r="BR62" s="428" t="e">
        <f t="shared" si="50"/>
        <v>#DIV/0!</v>
      </c>
      <c r="BS62" s="39"/>
      <c r="BT62" s="39"/>
      <c r="BU62" s="39"/>
      <c r="BV62" s="39"/>
      <c r="BW62" s="39"/>
      <c r="BX62" s="39"/>
      <c r="BY62" s="39"/>
      <c r="BZ62" s="39"/>
      <c r="CA62" s="332"/>
      <c r="CB62" s="3"/>
      <c r="CC62" s="616"/>
      <c r="CD62" s="617"/>
      <c r="CE62" s="617"/>
      <c r="CF62" s="640"/>
      <c r="CG62" s="641"/>
      <c r="CH62" s="3"/>
      <c r="CI62" s="3"/>
      <c r="CJ62" s="3"/>
      <c r="CK62" s="3"/>
      <c r="CL62" s="3"/>
      <c r="CM62" s="3"/>
      <c r="CN62" s="3"/>
      <c r="CO62" s="3"/>
      <c r="CP62" s="3"/>
      <c r="CQ62" s="3"/>
      <c r="CR62" s="3"/>
      <c r="CS62" s="3"/>
      <c r="CT62" s="3"/>
    </row>
    <row r="63" spans="1:98" ht="69.599999999999994" thickBot="1">
      <c r="A63" s="522">
        <v>6</v>
      </c>
      <c r="B63" s="523" t="s">
        <v>427</v>
      </c>
      <c r="C63" s="524"/>
      <c r="D63" s="525">
        <v>2024002470094</v>
      </c>
      <c r="E63" s="526"/>
      <c r="F63" s="527" t="s">
        <v>273</v>
      </c>
      <c r="G63" s="528"/>
      <c r="H63" s="356" t="s">
        <v>428</v>
      </c>
      <c r="I63" s="529"/>
      <c r="J63" s="530"/>
      <c r="K63" s="530"/>
      <c r="L63" s="530"/>
      <c r="M63" s="531"/>
      <c r="N63" s="532">
        <v>110597346</v>
      </c>
      <c r="O63" s="533" t="s">
        <v>429</v>
      </c>
      <c r="P63" s="532">
        <v>110597346</v>
      </c>
      <c r="Q63" s="535"/>
      <c r="R63" s="536"/>
      <c r="S63" s="536"/>
      <c r="T63" s="537"/>
      <c r="U63" s="140"/>
      <c r="V63" s="538">
        <v>1</v>
      </c>
      <c r="W63" s="577" t="s">
        <v>370</v>
      </c>
      <c r="X63" s="620">
        <v>45689</v>
      </c>
      <c r="Y63" s="620">
        <v>45717</v>
      </c>
      <c r="Z63" s="540" t="s">
        <v>430</v>
      </c>
      <c r="AA63" s="541" t="s">
        <v>96</v>
      </c>
      <c r="AB63" s="542"/>
      <c r="AC63" s="542"/>
      <c r="AD63" s="543"/>
      <c r="AE63" s="140"/>
      <c r="AF63" s="141" t="s">
        <v>404</v>
      </c>
      <c r="AG63" s="351" t="s">
        <v>431</v>
      </c>
      <c r="AH63" s="354" t="s">
        <v>432</v>
      </c>
      <c r="AI63" s="358" t="s">
        <v>73</v>
      </c>
      <c r="AJ63" s="544">
        <v>1</v>
      </c>
      <c r="AK63" s="545">
        <v>0</v>
      </c>
      <c r="AL63" s="546"/>
      <c r="AM63" s="546"/>
      <c r="AN63" s="547"/>
      <c r="AO63" s="628"/>
      <c r="AP63" s="548" t="s">
        <v>97</v>
      </c>
      <c r="AQ63" s="356" t="s">
        <v>75</v>
      </c>
      <c r="AR63" s="52"/>
      <c r="AS63" s="82" t="e">
        <f t="shared" si="0"/>
        <v>#DIV/0!</v>
      </c>
      <c r="AT63" s="94" t="e">
        <f t="shared" si="1"/>
        <v>#DIV/0!</v>
      </c>
      <c r="AU63" s="94" t="e">
        <f t="shared" si="2"/>
        <v>#DIV/0!</v>
      </c>
      <c r="AV63" s="94" t="e">
        <f t="shared" si="3"/>
        <v>#DIV/0!</v>
      </c>
      <c r="AW63" s="95">
        <f t="shared" si="40"/>
        <v>1</v>
      </c>
      <c r="AX63" s="95">
        <f t="shared" si="41"/>
        <v>0</v>
      </c>
      <c r="AY63" s="95">
        <f t="shared" si="42"/>
        <v>0</v>
      </c>
      <c r="AZ63" s="95" t="e">
        <f t="shared" si="7"/>
        <v>#DIV/0!</v>
      </c>
      <c r="BA63" s="96">
        <f t="shared" si="8"/>
        <v>0</v>
      </c>
      <c r="BB63" s="96">
        <f t="shared" si="9"/>
        <v>0</v>
      </c>
      <c r="BC63" s="96">
        <f t="shared" si="10"/>
        <v>0</v>
      </c>
      <c r="BD63" s="96">
        <f t="shared" si="11"/>
        <v>0</v>
      </c>
      <c r="BE63" s="97">
        <v>0.2</v>
      </c>
      <c r="BF63" s="97">
        <v>0.8</v>
      </c>
      <c r="BG63" s="96">
        <f t="shared" si="12"/>
        <v>0.2</v>
      </c>
      <c r="BH63" s="96">
        <f t="shared" si="13"/>
        <v>0</v>
      </c>
      <c r="BI63" s="96">
        <f t="shared" si="14"/>
        <v>0</v>
      </c>
      <c r="BJ63" s="96" t="e">
        <f t="shared" si="49"/>
        <v>#DIV/0!</v>
      </c>
      <c r="BK63" s="96">
        <f t="shared" si="49"/>
        <v>0</v>
      </c>
      <c r="BL63" s="96">
        <f t="shared" si="16"/>
        <v>0</v>
      </c>
      <c r="BM63" s="96">
        <f t="shared" si="17"/>
        <v>0</v>
      </c>
      <c r="BN63" s="96">
        <f t="shared" si="18"/>
        <v>0</v>
      </c>
      <c r="BO63" s="96">
        <f t="shared" si="50"/>
        <v>0.2</v>
      </c>
      <c r="BP63" s="85">
        <f t="shared" si="50"/>
        <v>0</v>
      </c>
      <c r="BQ63" s="85">
        <f t="shared" si="50"/>
        <v>0</v>
      </c>
      <c r="BR63" s="85" t="e">
        <f t="shared" si="50"/>
        <v>#DIV/0!</v>
      </c>
      <c r="BS63" s="644">
        <f t="shared" ref="BS63:BV63" si="51">AVERAGEIF(BO63:BO72,"&lt;&gt;#¡DIV/0!")</f>
        <v>0.1</v>
      </c>
      <c r="BT63" s="644">
        <f t="shared" si="51"/>
        <v>0</v>
      </c>
      <c r="BU63" s="644">
        <f t="shared" si="51"/>
        <v>0</v>
      </c>
      <c r="BV63" s="644" t="e">
        <f t="shared" si="51"/>
        <v>#DIV/0!</v>
      </c>
      <c r="BW63" s="550">
        <f>+C63*BS63</f>
        <v>0</v>
      </c>
      <c r="BX63" s="550">
        <f>+C63*BT63</f>
        <v>0</v>
      </c>
      <c r="BY63" s="550">
        <f>+C63*BU63</f>
        <v>0</v>
      </c>
      <c r="BZ63" s="550" t="e">
        <f>+C63*BV63</f>
        <v>#DIV/0!</v>
      </c>
      <c r="CA63" s="645" t="e">
        <f>SUM(BW63:BZ72)</f>
        <v>#DIV/0!</v>
      </c>
      <c r="CB63" s="3"/>
      <c r="CC63" s="552">
        <f t="shared" ref="CC63:CF63" si="52">+Q63/$N$63</f>
        <v>0</v>
      </c>
      <c r="CD63" s="553">
        <f t="shared" si="52"/>
        <v>0</v>
      </c>
      <c r="CE63" s="553">
        <f t="shared" si="52"/>
        <v>0</v>
      </c>
      <c r="CF63" s="622">
        <f t="shared" si="52"/>
        <v>0</v>
      </c>
      <c r="CG63" s="623">
        <f>AVERAGE(CC63:CF72)</f>
        <v>0</v>
      </c>
      <c r="CH63" s="3"/>
      <c r="CI63" s="3"/>
      <c r="CJ63" s="3"/>
      <c r="CK63" s="3"/>
      <c r="CL63" s="3"/>
      <c r="CM63" s="3"/>
      <c r="CN63" s="3"/>
      <c r="CO63" s="3"/>
      <c r="CP63" s="3"/>
      <c r="CQ63" s="3"/>
      <c r="CR63" s="3"/>
      <c r="CS63" s="3"/>
      <c r="CT63" s="3"/>
    </row>
    <row r="64" spans="1:98" ht="27.6">
      <c r="A64" s="555"/>
      <c r="B64" s="556"/>
      <c r="C64" s="557"/>
      <c r="D64" s="558"/>
      <c r="E64" s="559"/>
      <c r="F64" s="440" t="s">
        <v>374</v>
      </c>
      <c r="G64" s="560"/>
      <c r="H64" s="583"/>
      <c r="I64" s="561"/>
      <c r="J64" s="562"/>
      <c r="K64" s="562"/>
      <c r="L64" s="562"/>
      <c r="M64" s="624"/>
      <c r="N64" s="564"/>
      <c r="O64" s="565"/>
      <c r="P64" s="564"/>
      <c r="Q64" s="567"/>
      <c r="R64" s="568"/>
      <c r="S64" s="568"/>
      <c r="T64" s="569"/>
      <c r="U64" s="140"/>
      <c r="V64" s="570">
        <v>2</v>
      </c>
      <c r="W64" s="577" t="s">
        <v>375</v>
      </c>
      <c r="X64" s="620">
        <v>45717</v>
      </c>
      <c r="Y64" s="627">
        <v>45748</v>
      </c>
      <c r="Z64" s="572" t="s">
        <v>376</v>
      </c>
      <c r="AA64" s="573"/>
      <c r="AB64" s="574"/>
      <c r="AC64" s="574"/>
      <c r="AD64" s="575"/>
      <c r="AE64" s="140"/>
      <c r="AF64" s="673" t="s">
        <v>389</v>
      </c>
      <c r="AG64" s="351" t="s">
        <v>433</v>
      </c>
      <c r="AH64" s="354" t="s">
        <v>391</v>
      </c>
      <c r="AI64" s="145" t="s">
        <v>73</v>
      </c>
      <c r="AJ64" s="587">
        <v>32</v>
      </c>
      <c r="AK64" s="579">
        <v>0</v>
      </c>
      <c r="AL64" s="580"/>
      <c r="AM64" s="580"/>
      <c r="AN64" s="581"/>
      <c r="AO64" s="22"/>
      <c r="AP64" s="582"/>
      <c r="AQ64" s="583"/>
      <c r="AR64" s="52"/>
      <c r="AS64" s="104" t="e">
        <f t="shared" si="0"/>
        <v>#DIV/0!</v>
      </c>
      <c r="AT64" s="105" t="e">
        <f t="shared" si="1"/>
        <v>#DIV/0!</v>
      </c>
      <c r="AU64" s="105" t="e">
        <f t="shared" si="2"/>
        <v>#DIV/0!</v>
      </c>
      <c r="AV64" s="105" t="e">
        <f t="shared" si="3"/>
        <v>#DIV/0!</v>
      </c>
      <c r="AW64" s="106">
        <f t="shared" si="40"/>
        <v>0</v>
      </c>
      <c r="AX64" s="106">
        <f t="shared" si="41"/>
        <v>0</v>
      </c>
      <c r="AY64" s="106">
        <f t="shared" si="42"/>
        <v>0</v>
      </c>
      <c r="AZ64" s="106" t="e">
        <f t="shared" si="7"/>
        <v>#DIV/0!</v>
      </c>
      <c r="BA64" s="107">
        <f t="shared" si="8"/>
        <v>0</v>
      </c>
      <c r="BB64" s="107">
        <f t="shared" si="9"/>
        <v>0</v>
      </c>
      <c r="BC64" s="107">
        <f t="shared" si="10"/>
        <v>0</v>
      </c>
      <c r="BD64" s="107">
        <f t="shared" si="11"/>
        <v>0</v>
      </c>
      <c r="BE64" s="108">
        <v>0.2</v>
      </c>
      <c r="BF64" s="108">
        <v>0.8</v>
      </c>
      <c r="BG64" s="107">
        <f t="shared" si="12"/>
        <v>0</v>
      </c>
      <c r="BH64" s="107">
        <f t="shared" si="13"/>
        <v>0</v>
      </c>
      <c r="BI64" s="107">
        <f t="shared" si="14"/>
        <v>0</v>
      </c>
      <c r="BJ64" s="107" t="e">
        <f t="shared" si="49"/>
        <v>#DIV/0!</v>
      </c>
      <c r="BK64" s="107">
        <f t="shared" si="49"/>
        <v>0</v>
      </c>
      <c r="BL64" s="107">
        <f t="shared" si="16"/>
        <v>0</v>
      </c>
      <c r="BM64" s="107">
        <f t="shared" si="17"/>
        <v>0</v>
      </c>
      <c r="BN64" s="107">
        <f t="shared" si="18"/>
        <v>0</v>
      </c>
      <c r="BO64" s="107">
        <f t="shared" si="50"/>
        <v>0</v>
      </c>
      <c r="BP64" s="107">
        <f t="shared" si="50"/>
        <v>0</v>
      </c>
      <c r="BQ64" s="107">
        <f t="shared" si="50"/>
        <v>0</v>
      </c>
      <c r="BR64" s="107" t="e">
        <f t="shared" si="50"/>
        <v>#DIV/0!</v>
      </c>
      <c r="BS64" s="34"/>
      <c r="BT64" s="34"/>
      <c r="BU64" s="34"/>
      <c r="BV64" s="34"/>
      <c r="BW64" s="34"/>
      <c r="BX64" s="34"/>
      <c r="BY64" s="34"/>
      <c r="BZ64" s="34"/>
      <c r="CA64" s="33"/>
      <c r="CB64" s="3"/>
      <c r="CC64" s="584"/>
      <c r="CD64" s="585"/>
      <c r="CE64" s="585"/>
      <c r="CF64" s="630"/>
      <c r="CG64" s="631"/>
      <c r="CH64" s="3"/>
      <c r="CI64" s="3"/>
      <c r="CJ64" s="3"/>
      <c r="CK64" s="3"/>
      <c r="CL64" s="3"/>
      <c r="CM64" s="3"/>
      <c r="CN64" s="3"/>
      <c r="CO64" s="3"/>
      <c r="CP64" s="3"/>
      <c r="CQ64" s="3"/>
      <c r="CR64" s="3"/>
      <c r="CS64" s="3"/>
      <c r="CT64" s="3"/>
    </row>
    <row r="65" spans="1:98" ht="14.25" customHeight="1">
      <c r="A65" s="555"/>
      <c r="B65" s="556"/>
      <c r="C65" s="557"/>
      <c r="D65" s="558"/>
      <c r="E65" s="559"/>
      <c r="F65" s="440" t="s">
        <v>65</v>
      </c>
      <c r="G65" s="560"/>
      <c r="H65" s="583"/>
      <c r="I65" s="561"/>
      <c r="J65" s="562"/>
      <c r="K65" s="562"/>
      <c r="L65" s="562"/>
      <c r="M65" s="624"/>
      <c r="N65" s="564"/>
      <c r="O65" s="565"/>
      <c r="P65" s="564"/>
      <c r="Q65" s="567"/>
      <c r="R65" s="568"/>
      <c r="S65" s="568"/>
      <c r="T65" s="569"/>
      <c r="U65" s="140"/>
      <c r="V65" s="570">
        <v>3</v>
      </c>
      <c r="W65" s="577" t="s">
        <v>420</v>
      </c>
      <c r="X65" s="627">
        <v>45748</v>
      </c>
      <c r="Y65" s="627">
        <v>45971</v>
      </c>
      <c r="Z65" s="572" t="s">
        <v>388</v>
      </c>
      <c r="AA65" s="573"/>
      <c r="AB65" s="574"/>
      <c r="AC65" s="574"/>
      <c r="AD65" s="575"/>
      <c r="AE65" s="140"/>
      <c r="AF65" s="141"/>
      <c r="AG65" s="643"/>
      <c r="AH65" s="145"/>
      <c r="AI65" s="145"/>
      <c r="AJ65" s="587"/>
      <c r="AK65" s="579"/>
      <c r="AL65" s="580"/>
      <c r="AM65" s="580"/>
      <c r="AN65" s="581"/>
      <c r="AO65" s="22"/>
      <c r="AP65" s="582"/>
      <c r="AQ65" s="583"/>
      <c r="AR65" s="52"/>
      <c r="AS65" s="104" t="e">
        <f t="shared" si="0"/>
        <v>#DIV/0!</v>
      </c>
      <c r="AT65" s="105" t="e">
        <f t="shared" si="1"/>
        <v>#DIV/0!</v>
      </c>
      <c r="AU65" s="105" t="e">
        <f t="shared" si="2"/>
        <v>#DIV/0!</v>
      </c>
      <c r="AV65" s="105" t="e">
        <f t="shared" si="3"/>
        <v>#DIV/0!</v>
      </c>
      <c r="AW65" s="106">
        <f t="shared" si="40"/>
        <v>0</v>
      </c>
      <c r="AX65" s="106">
        <f t="shared" si="41"/>
        <v>0</v>
      </c>
      <c r="AY65" s="106">
        <f t="shared" si="42"/>
        <v>0</v>
      </c>
      <c r="AZ65" s="106" t="e">
        <f t="shared" si="7"/>
        <v>#DIV/0!</v>
      </c>
      <c r="BA65" s="107" t="e">
        <f t="shared" si="8"/>
        <v>#DIV/0!</v>
      </c>
      <c r="BB65" s="107" t="e">
        <f t="shared" si="9"/>
        <v>#DIV/0!</v>
      </c>
      <c r="BC65" s="107" t="e">
        <f t="shared" si="10"/>
        <v>#DIV/0!</v>
      </c>
      <c r="BD65" s="107" t="e">
        <f t="shared" si="11"/>
        <v>#DIV/0!</v>
      </c>
      <c r="BE65" s="108">
        <v>0.2</v>
      </c>
      <c r="BF65" s="108">
        <v>0.8</v>
      </c>
      <c r="BG65" s="107">
        <f t="shared" si="12"/>
        <v>0</v>
      </c>
      <c r="BH65" s="107">
        <f t="shared" si="13"/>
        <v>0</v>
      </c>
      <c r="BI65" s="107">
        <f t="shared" si="14"/>
        <v>0</v>
      </c>
      <c r="BJ65" s="107" t="e">
        <f t="shared" si="49"/>
        <v>#DIV/0!</v>
      </c>
      <c r="BK65" s="107" t="e">
        <f t="shared" si="49"/>
        <v>#DIV/0!</v>
      </c>
      <c r="BL65" s="107" t="e">
        <f t="shared" si="16"/>
        <v>#DIV/0!</v>
      </c>
      <c r="BM65" s="107" t="e">
        <f t="shared" si="17"/>
        <v>#DIV/0!</v>
      </c>
      <c r="BN65" s="107" t="e">
        <f t="shared" si="18"/>
        <v>#DIV/0!</v>
      </c>
      <c r="BO65" s="107" t="e">
        <f t="shared" si="50"/>
        <v>#DIV/0!</v>
      </c>
      <c r="BP65" s="107" t="e">
        <f t="shared" si="50"/>
        <v>#DIV/0!</v>
      </c>
      <c r="BQ65" s="107" t="e">
        <f t="shared" si="50"/>
        <v>#DIV/0!</v>
      </c>
      <c r="BR65" s="107" t="e">
        <f t="shared" si="50"/>
        <v>#DIV/0!</v>
      </c>
      <c r="BS65" s="34"/>
      <c r="BT65" s="34"/>
      <c r="BU65" s="34"/>
      <c r="BV65" s="34"/>
      <c r="BW65" s="34"/>
      <c r="BX65" s="34"/>
      <c r="BY65" s="34"/>
      <c r="BZ65" s="34"/>
      <c r="CA65" s="33"/>
      <c r="CB65" s="3"/>
      <c r="CC65" s="584"/>
      <c r="CD65" s="585"/>
      <c r="CE65" s="585"/>
      <c r="CF65" s="630"/>
      <c r="CG65" s="631"/>
      <c r="CH65" s="3"/>
      <c r="CI65" s="3"/>
      <c r="CJ65" s="3"/>
      <c r="CK65" s="3"/>
      <c r="CL65" s="3"/>
      <c r="CM65" s="3"/>
      <c r="CN65" s="3"/>
      <c r="CO65" s="3"/>
      <c r="CP65" s="3"/>
      <c r="CQ65" s="3"/>
      <c r="CR65" s="3"/>
      <c r="CS65" s="3"/>
      <c r="CT65" s="3"/>
    </row>
    <row r="66" spans="1:98" ht="14.25" customHeight="1">
      <c r="A66" s="555"/>
      <c r="B66" s="556"/>
      <c r="C66" s="557"/>
      <c r="D66" s="558"/>
      <c r="E66" s="559"/>
      <c r="F66" s="440" t="s">
        <v>77</v>
      </c>
      <c r="G66" s="560"/>
      <c r="H66" s="583"/>
      <c r="I66" s="561"/>
      <c r="J66" s="562"/>
      <c r="K66" s="562"/>
      <c r="L66" s="562"/>
      <c r="M66" s="624"/>
      <c r="N66" s="564"/>
      <c r="O66" s="565"/>
      <c r="P66" s="564"/>
      <c r="Q66" s="567"/>
      <c r="R66" s="568"/>
      <c r="S66" s="568"/>
      <c r="T66" s="569"/>
      <c r="U66" s="140"/>
      <c r="V66" s="570">
        <v>4</v>
      </c>
      <c r="W66" s="440" t="s">
        <v>421</v>
      </c>
      <c r="X66" s="627">
        <v>45971</v>
      </c>
      <c r="Y66" s="627">
        <v>46022</v>
      </c>
      <c r="Z66" s="572" t="s">
        <v>388</v>
      </c>
      <c r="AA66" s="573"/>
      <c r="AB66" s="574"/>
      <c r="AC66" s="574"/>
      <c r="AD66" s="575"/>
      <c r="AE66" s="140"/>
      <c r="AF66" s="141"/>
      <c r="AG66" s="145"/>
      <c r="AH66" s="145"/>
      <c r="AI66" s="145"/>
      <c r="AJ66" s="587"/>
      <c r="AK66" s="579"/>
      <c r="AL66" s="580"/>
      <c r="AM66" s="580"/>
      <c r="AN66" s="581"/>
      <c r="AO66" s="22"/>
      <c r="AP66" s="582"/>
      <c r="AQ66" s="583"/>
      <c r="AR66" s="52"/>
      <c r="AS66" s="104" t="e">
        <f t="shared" si="0"/>
        <v>#DIV/0!</v>
      </c>
      <c r="AT66" s="105" t="e">
        <f t="shared" si="1"/>
        <v>#DIV/0!</v>
      </c>
      <c r="AU66" s="105" t="e">
        <f t="shared" si="2"/>
        <v>#DIV/0!</v>
      </c>
      <c r="AV66" s="105" t="e">
        <f t="shared" si="3"/>
        <v>#DIV/0!</v>
      </c>
      <c r="AW66" s="106">
        <f t="shared" si="40"/>
        <v>0</v>
      </c>
      <c r="AX66" s="106">
        <f t="shared" si="41"/>
        <v>0</v>
      </c>
      <c r="AY66" s="106">
        <f t="shared" si="42"/>
        <v>0</v>
      </c>
      <c r="AZ66" s="106" t="e">
        <f t="shared" si="7"/>
        <v>#DIV/0!</v>
      </c>
      <c r="BA66" s="107" t="e">
        <f t="shared" si="8"/>
        <v>#DIV/0!</v>
      </c>
      <c r="BB66" s="107" t="e">
        <f t="shared" si="9"/>
        <v>#DIV/0!</v>
      </c>
      <c r="BC66" s="107" t="e">
        <f t="shared" si="10"/>
        <v>#DIV/0!</v>
      </c>
      <c r="BD66" s="107" t="e">
        <f t="shared" si="11"/>
        <v>#DIV/0!</v>
      </c>
      <c r="BE66" s="108">
        <v>0.2</v>
      </c>
      <c r="BF66" s="108">
        <v>0.8</v>
      </c>
      <c r="BG66" s="107">
        <f t="shared" si="12"/>
        <v>0</v>
      </c>
      <c r="BH66" s="107">
        <f t="shared" si="13"/>
        <v>0</v>
      </c>
      <c r="BI66" s="107">
        <f t="shared" si="14"/>
        <v>0</v>
      </c>
      <c r="BJ66" s="107" t="e">
        <f t="shared" si="49"/>
        <v>#DIV/0!</v>
      </c>
      <c r="BK66" s="107" t="e">
        <f t="shared" si="49"/>
        <v>#DIV/0!</v>
      </c>
      <c r="BL66" s="107" t="e">
        <f t="shared" si="16"/>
        <v>#DIV/0!</v>
      </c>
      <c r="BM66" s="107" t="e">
        <f t="shared" si="17"/>
        <v>#DIV/0!</v>
      </c>
      <c r="BN66" s="107" t="e">
        <f t="shared" si="18"/>
        <v>#DIV/0!</v>
      </c>
      <c r="BO66" s="107" t="e">
        <f t="shared" si="50"/>
        <v>#DIV/0!</v>
      </c>
      <c r="BP66" s="107" t="e">
        <f t="shared" si="50"/>
        <v>#DIV/0!</v>
      </c>
      <c r="BQ66" s="107" t="e">
        <f t="shared" si="50"/>
        <v>#DIV/0!</v>
      </c>
      <c r="BR66" s="107" t="e">
        <f t="shared" si="50"/>
        <v>#DIV/0!</v>
      </c>
      <c r="BS66" s="34"/>
      <c r="BT66" s="34"/>
      <c r="BU66" s="34"/>
      <c r="BV66" s="34"/>
      <c r="BW66" s="34"/>
      <c r="BX66" s="34"/>
      <c r="BY66" s="34"/>
      <c r="BZ66" s="34"/>
      <c r="CA66" s="33"/>
      <c r="CB66" s="3"/>
      <c r="CC66" s="584"/>
      <c r="CD66" s="585"/>
      <c r="CE66" s="585"/>
      <c r="CF66" s="630"/>
      <c r="CG66" s="631"/>
      <c r="CH66" s="3"/>
      <c r="CI66" s="3"/>
      <c r="CJ66" s="3"/>
      <c r="CK66" s="3"/>
      <c r="CL66" s="3"/>
      <c r="CM66" s="3"/>
      <c r="CN66" s="3"/>
      <c r="CO66" s="3"/>
      <c r="CP66" s="3"/>
      <c r="CQ66" s="3"/>
      <c r="CR66" s="3"/>
      <c r="CS66" s="3"/>
      <c r="CT66" s="3"/>
    </row>
    <row r="67" spans="1:98" ht="14.25" customHeight="1">
      <c r="A67" s="555"/>
      <c r="B67" s="556"/>
      <c r="C67" s="557"/>
      <c r="D67" s="558"/>
      <c r="E67" s="559"/>
      <c r="F67" s="651"/>
      <c r="G67" s="656"/>
      <c r="H67" s="583"/>
      <c r="I67" s="561"/>
      <c r="J67" s="562"/>
      <c r="K67" s="562"/>
      <c r="L67" s="562"/>
      <c r="M67" s="624"/>
      <c r="N67" s="564"/>
      <c r="O67" s="565"/>
      <c r="P67" s="564"/>
      <c r="Q67" s="567"/>
      <c r="R67" s="568"/>
      <c r="S67" s="568"/>
      <c r="T67" s="569"/>
      <c r="U67" s="140"/>
      <c r="V67" s="570">
        <v>5</v>
      </c>
      <c r="W67" s="668"/>
      <c r="X67" s="646"/>
      <c r="Y67" s="646"/>
      <c r="Z67" s="674"/>
      <c r="AA67" s="573"/>
      <c r="AB67" s="574"/>
      <c r="AC67" s="574"/>
      <c r="AD67" s="575"/>
      <c r="AE67" s="140"/>
      <c r="AF67" s="657"/>
      <c r="AG67" s="668"/>
      <c r="AH67" s="668"/>
      <c r="AI67" s="668"/>
      <c r="AJ67" s="669"/>
      <c r="AK67" s="579"/>
      <c r="AL67" s="580"/>
      <c r="AM67" s="580"/>
      <c r="AN67" s="581"/>
      <c r="AO67" s="22"/>
      <c r="AP67" s="582"/>
      <c r="AQ67" s="583"/>
      <c r="AR67" s="52"/>
      <c r="AS67" s="104" t="e">
        <f t="shared" si="0"/>
        <v>#DIV/0!</v>
      </c>
      <c r="AT67" s="105" t="e">
        <f t="shared" si="1"/>
        <v>#DIV/0!</v>
      </c>
      <c r="AU67" s="105" t="e">
        <f t="shared" si="2"/>
        <v>#DIV/0!</v>
      </c>
      <c r="AV67" s="105" t="e">
        <f t="shared" si="3"/>
        <v>#DIV/0!</v>
      </c>
      <c r="AW67" s="106" t="e">
        <f t="shared" si="40"/>
        <v>#DIV/0!</v>
      </c>
      <c r="AX67" s="106" t="e">
        <f t="shared" si="41"/>
        <v>#DIV/0!</v>
      </c>
      <c r="AY67" s="106" t="e">
        <f t="shared" si="42"/>
        <v>#DIV/0!</v>
      </c>
      <c r="AZ67" s="106" t="e">
        <f t="shared" si="7"/>
        <v>#DIV/0!</v>
      </c>
      <c r="BA67" s="107" t="e">
        <f t="shared" si="8"/>
        <v>#DIV/0!</v>
      </c>
      <c r="BB67" s="107" t="e">
        <f t="shared" si="9"/>
        <v>#DIV/0!</v>
      </c>
      <c r="BC67" s="107" t="e">
        <f t="shared" si="10"/>
        <v>#DIV/0!</v>
      </c>
      <c r="BD67" s="107" t="e">
        <f t="shared" si="11"/>
        <v>#DIV/0!</v>
      </c>
      <c r="BE67" s="108">
        <v>0.2</v>
      </c>
      <c r="BF67" s="108">
        <v>0.8</v>
      </c>
      <c r="BG67" s="107" t="e">
        <f t="shared" si="12"/>
        <v>#DIV/0!</v>
      </c>
      <c r="BH67" s="107" t="e">
        <f t="shared" si="13"/>
        <v>#DIV/0!</v>
      </c>
      <c r="BI67" s="107" t="e">
        <f t="shared" si="14"/>
        <v>#DIV/0!</v>
      </c>
      <c r="BJ67" s="107" t="e">
        <f t="shared" si="49"/>
        <v>#DIV/0!</v>
      </c>
      <c r="BK67" s="107" t="e">
        <f t="shared" si="49"/>
        <v>#DIV/0!</v>
      </c>
      <c r="BL67" s="107" t="e">
        <f t="shared" si="16"/>
        <v>#DIV/0!</v>
      </c>
      <c r="BM67" s="107" t="e">
        <f t="shared" si="17"/>
        <v>#DIV/0!</v>
      </c>
      <c r="BN67" s="107" t="e">
        <f t="shared" si="18"/>
        <v>#DIV/0!</v>
      </c>
      <c r="BO67" s="107" t="e">
        <f t="shared" si="50"/>
        <v>#DIV/0!</v>
      </c>
      <c r="BP67" s="107" t="e">
        <f t="shared" si="50"/>
        <v>#DIV/0!</v>
      </c>
      <c r="BQ67" s="107" t="e">
        <f t="shared" si="50"/>
        <v>#DIV/0!</v>
      </c>
      <c r="BR67" s="107" t="e">
        <f t="shared" si="50"/>
        <v>#DIV/0!</v>
      </c>
      <c r="BS67" s="34"/>
      <c r="BT67" s="34"/>
      <c r="BU67" s="34"/>
      <c r="BV67" s="34"/>
      <c r="BW67" s="34"/>
      <c r="BX67" s="34"/>
      <c r="BY67" s="34"/>
      <c r="BZ67" s="34"/>
      <c r="CA67" s="33"/>
      <c r="CB67" s="3"/>
      <c r="CC67" s="584"/>
      <c r="CD67" s="585"/>
      <c r="CE67" s="585"/>
      <c r="CF67" s="630"/>
      <c r="CG67" s="631"/>
      <c r="CH67" s="3"/>
      <c r="CI67" s="3"/>
      <c r="CJ67" s="3"/>
      <c r="CK67" s="3"/>
      <c r="CL67" s="3"/>
      <c r="CM67" s="3"/>
      <c r="CN67" s="3"/>
      <c r="CO67" s="3"/>
      <c r="CP67" s="3"/>
      <c r="CQ67" s="3"/>
      <c r="CR67" s="3"/>
      <c r="CS67" s="3"/>
      <c r="CT67" s="3"/>
    </row>
    <row r="68" spans="1:98" ht="14.25" customHeight="1">
      <c r="A68" s="555"/>
      <c r="B68" s="556"/>
      <c r="C68" s="557"/>
      <c r="D68" s="558"/>
      <c r="E68" s="559"/>
      <c r="F68" s="651"/>
      <c r="G68" s="656"/>
      <c r="H68" s="583"/>
      <c r="I68" s="561"/>
      <c r="J68" s="562"/>
      <c r="K68" s="562"/>
      <c r="L68" s="562"/>
      <c r="M68" s="624"/>
      <c r="N68" s="564"/>
      <c r="O68" s="565"/>
      <c r="P68" s="564"/>
      <c r="Q68" s="567"/>
      <c r="R68" s="568"/>
      <c r="S68" s="568"/>
      <c r="T68" s="569"/>
      <c r="U68" s="140"/>
      <c r="V68" s="570">
        <v>6</v>
      </c>
      <c r="W68" s="668"/>
      <c r="X68" s="646"/>
      <c r="Y68" s="646"/>
      <c r="Z68" s="674"/>
      <c r="AA68" s="573"/>
      <c r="AB68" s="574"/>
      <c r="AC68" s="574"/>
      <c r="AD68" s="575"/>
      <c r="AE68" s="140"/>
      <c r="AF68" s="657"/>
      <c r="AG68" s="668"/>
      <c r="AH68" s="668"/>
      <c r="AI68" s="668"/>
      <c r="AJ68" s="669"/>
      <c r="AK68" s="579"/>
      <c r="AL68" s="580"/>
      <c r="AM68" s="580"/>
      <c r="AN68" s="581"/>
      <c r="AO68" s="22"/>
      <c r="AP68" s="582"/>
      <c r="AQ68" s="583"/>
      <c r="AR68" s="52"/>
      <c r="AS68" s="104" t="e">
        <f t="shared" si="0"/>
        <v>#DIV/0!</v>
      </c>
      <c r="AT68" s="105" t="e">
        <f t="shared" si="1"/>
        <v>#DIV/0!</v>
      </c>
      <c r="AU68" s="105" t="e">
        <f t="shared" si="2"/>
        <v>#DIV/0!</v>
      </c>
      <c r="AV68" s="105" t="e">
        <f t="shared" si="3"/>
        <v>#DIV/0!</v>
      </c>
      <c r="AW68" s="106" t="e">
        <f t="shared" si="40"/>
        <v>#DIV/0!</v>
      </c>
      <c r="AX68" s="106" t="e">
        <f t="shared" si="41"/>
        <v>#DIV/0!</v>
      </c>
      <c r="AY68" s="106" t="e">
        <f t="shared" si="42"/>
        <v>#DIV/0!</v>
      </c>
      <c r="AZ68" s="106" t="e">
        <f t="shared" si="7"/>
        <v>#DIV/0!</v>
      </c>
      <c r="BA68" s="107" t="e">
        <f t="shared" si="8"/>
        <v>#DIV/0!</v>
      </c>
      <c r="BB68" s="107" t="e">
        <f t="shared" si="9"/>
        <v>#DIV/0!</v>
      </c>
      <c r="BC68" s="107" t="e">
        <f t="shared" si="10"/>
        <v>#DIV/0!</v>
      </c>
      <c r="BD68" s="107" t="e">
        <f t="shared" si="11"/>
        <v>#DIV/0!</v>
      </c>
      <c r="BE68" s="108">
        <v>0.2</v>
      </c>
      <c r="BF68" s="108">
        <v>0.8</v>
      </c>
      <c r="BG68" s="107" t="e">
        <f t="shared" si="12"/>
        <v>#DIV/0!</v>
      </c>
      <c r="BH68" s="107" t="e">
        <f t="shared" si="13"/>
        <v>#DIV/0!</v>
      </c>
      <c r="BI68" s="107" t="e">
        <f t="shared" si="14"/>
        <v>#DIV/0!</v>
      </c>
      <c r="BJ68" s="107" t="e">
        <f t="shared" si="49"/>
        <v>#DIV/0!</v>
      </c>
      <c r="BK68" s="107" t="e">
        <f t="shared" si="49"/>
        <v>#DIV/0!</v>
      </c>
      <c r="BL68" s="107" t="e">
        <f t="shared" si="16"/>
        <v>#DIV/0!</v>
      </c>
      <c r="BM68" s="107" t="e">
        <f t="shared" si="17"/>
        <v>#DIV/0!</v>
      </c>
      <c r="BN68" s="107" t="e">
        <f t="shared" si="18"/>
        <v>#DIV/0!</v>
      </c>
      <c r="BO68" s="107" t="e">
        <f t="shared" si="50"/>
        <v>#DIV/0!</v>
      </c>
      <c r="BP68" s="107" t="e">
        <f t="shared" si="50"/>
        <v>#DIV/0!</v>
      </c>
      <c r="BQ68" s="107" t="e">
        <f t="shared" si="50"/>
        <v>#DIV/0!</v>
      </c>
      <c r="BR68" s="107" t="e">
        <f t="shared" si="50"/>
        <v>#DIV/0!</v>
      </c>
      <c r="BS68" s="34"/>
      <c r="BT68" s="34"/>
      <c r="BU68" s="34"/>
      <c r="BV68" s="34"/>
      <c r="BW68" s="34"/>
      <c r="BX68" s="34"/>
      <c r="BY68" s="34"/>
      <c r="BZ68" s="34"/>
      <c r="CA68" s="33"/>
      <c r="CB68" s="3"/>
      <c r="CC68" s="584"/>
      <c r="CD68" s="585"/>
      <c r="CE68" s="585"/>
      <c r="CF68" s="630"/>
      <c r="CG68" s="631"/>
      <c r="CH68" s="3"/>
      <c r="CI68" s="3"/>
      <c r="CJ68" s="3"/>
      <c r="CK68" s="3"/>
      <c r="CL68" s="3"/>
      <c r="CM68" s="3"/>
      <c r="CN68" s="3"/>
      <c r="CO68" s="3"/>
      <c r="CP68" s="3"/>
      <c r="CQ68" s="3"/>
      <c r="CR68" s="3"/>
      <c r="CS68" s="3"/>
      <c r="CT68" s="3"/>
    </row>
    <row r="69" spans="1:98" ht="14.25" customHeight="1">
      <c r="A69" s="555"/>
      <c r="B69" s="556"/>
      <c r="C69" s="557"/>
      <c r="D69" s="558"/>
      <c r="E69" s="559"/>
      <c r="F69" s="651"/>
      <c r="G69" s="656"/>
      <c r="H69" s="583"/>
      <c r="I69" s="561"/>
      <c r="J69" s="562"/>
      <c r="K69" s="562"/>
      <c r="L69" s="562"/>
      <c r="M69" s="624"/>
      <c r="N69" s="564"/>
      <c r="O69" s="565"/>
      <c r="P69" s="564"/>
      <c r="Q69" s="567"/>
      <c r="R69" s="568"/>
      <c r="S69" s="568"/>
      <c r="T69" s="569"/>
      <c r="U69" s="140"/>
      <c r="V69" s="570">
        <v>7</v>
      </c>
      <c r="W69" s="668"/>
      <c r="X69" s="646"/>
      <c r="Y69" s="646"/>
      <c r="Z69" s="674"/>
      <c r="AA69" s="573"/>
      <c r="AB69" s="574"/>
      <c r="AC69" s="574"/>
      <c r="AD69" s="575"/>
      <c r="AE69" s="140"/>
      <c r="AF69" s="657"/>
      <c r="AG69" s="668"/>
      <c r="AH69" s="668"/>
      <c r="AI69" s="668"/>
      <c r="AJ69" s="669"/>
      <c r="AK69" s="579"/>
      <c r="AL69" s="580"/>
      <c r="AM69" s="580"/>
      <c r="AN69" s="581"/>
      <c r="AO69" s="22"/>
      <c r="AP69" s="582"/>
      <c r="AQ69" s="583"/>
      <c r="AR69" s="52"/>
      <c r="AS69" s="104" t="e">
        <f t="shared" si="0"/>
        <v>#DIV/0!</v>
      </c>
      <c r="AT69" s="105" t="e">
        <f t="shared" si="1"/>
        <v>#DIV/0!</v>
      </c>
      <c r="AU69" s="105" t="e">
        <f t="shared" si="2"/>
        <v>#DIV/0!</v>
      </c>
      <c r="AV69" s="105" t="e">
        <f t="shared" si="3"/>
        <v>#DIV/0!</v>
      </c>
      <c r="AW69" s="106" t="e">
        <f t="shared" si="40"/>
        <v>#DIV/0!</v>
      </c>
      <c r="AX69" s="106" t="e">
        <f t="shared" si="41"/>
        <v>#DIV/0!</v>
      </c>
      <c r="AY69" s="106" t="e">
        <f t="shared" si="42"/>
        <v>#DIV/0!</v>
      </c>
      <c r="AZ69" s="106" t="e">
        <f t="shared" si="7"/>
        <v>#DIV/0!</v>
      </c>
      <c r="BA69" s="107" t="e">
        <f t="shared" si="8"/>
        <v>#DIV/0!</v>
      </c>
      <c r="BB69" s="107" t="e">
        <f t="shared" si="9"/>
        <v>#DIV/0!</v>
      </c>
      <c r="BC69" s="107" t="e">
        <f t="shared" si="10"/>
        <v>#DIV/0!</v>
      </c>
      <c r="BD69" s="107" t="e">
        <f t="shared" si="11"/>
        <v>#DIV/0!</v>
      </c>
      <c r="BE69" s="108">
        <v>0.2</v>
      </c>
      <c r="BF69" s="108">
        <v>0.8</v>
      </c>
      <c r="BG69" s="107" t="e">
        <f t="shared" si="12"/>
        <v>#DIV/0!</v>
      </c>
      <c r="BH69" s="107" t="e">
        <f t="shared" si="13"/>
        <v>#DIV/0!</v>
      </c>
      <c r="BI69" s="107" t="e">
        <f t="shared" si="14"/>
        <v>#DIV/0!</v>
      </c>
      <c r="BJ69" s="107" t="e">
        <f t="shared" si="49"/>
        <v>#DIV/0!</v>
      </c>
      <c r="BK69" s="107" t="e">
        <f t="shared" si="49"/>
        <v>#DIV/0!</v>
      </c>
      <c r="BL69" s="107" t="e">
        <f t="shared" si="16"/>
        <v>#DIV/0!</v>
      </c>
      <c r="BM69" s="107" t="e">
        <f t="shared" si="17"/>
        <v>#DIV/0!</v>
      </c>
      <c r="BN69" s="107" t="e">
        <f t="shared" si="18"/>
        <v>#DIV/0!</v>
      </c>
      <c r="BO69" s="107" t="e">
        <f t="shared" si="50"/>
        <v>#DIV/0!</v>
      </c>
      <c r="BP69" s="107" t="e">
        <f t="shared" si="50"/>
        <v>#DIV/0!</v>
      </c>
      <c r="BQ69" s="107" t="e">
        <f t="shared" si="50"/>
        <v>#DIV/0!</v>
      </c>
      <c r="BR69" s="107" t="e">
        <f t="shared" si="50"/>
        <v>#DIV/0!</v>
      </c>
      <c r="BS69" s="34"/>
      <c r="BT69" s="34"/>
      <c r="BU69" s="34"/>
      <c r="BV69" s="34"/>
      <c r="BW69" s="34"/>
      <c r="BX69" s="34"/>
      <c r="BY69" s="34"/>
      <c r="BZ69" s="34"/>
      <c r="CA69" s="33"/>
      <c r="CB69" s="3"/>
      <c r="CC69" s="584"/>
      <c r="CD69" s="585"/>
      <c r="CE69" s="585"/>
      <c r="CF69" s="630"/>
      <c r="CG69" s="631"/>
      <c r="CH69" s="3"/>
      <c r="CI69" s="3"/>
      <c r="CJ69" s="3"/>
      <c r="CK69" s="3"/>
      <c r="CL69" s="3"/>
      <c r="CM69" s="3"/>
      <c r="CN69" s="3"/>
      <c r="CO69" s="3"/>
      <c r="CP69" s="3"/>
      <c r="CQ69" s="3"/>
      <c r="CR69" s="3"/>
      <c r="CS69" s="3"/>
      <c r="CT69" s="3"/>
    </row>
    <row r="70" spans="1:98" ht="14.25" customHeight="1">
      <c r="A70" s="555"/>
      <c r="B70" s="556"/>
      <c r="C70" s="557"/>
      <c r="D70" s="558"/>
      <c r="E70" s="559"/>
      <c r="F70" s="651"/>
      <c r="G70" s="656"/>
      <c r="H70" s="583"/>
      <c r="I70" s="561"/>
      <c r="J70" s="562"/>
      <c r="K70" s="562"/>
      <c r="L70" s="562"/>
      <c r="M70" s="624"/>
      <c r="N70" s="564"/>
      <c r="O70" s="565"/>
      <c r="P70" s="564"/>
      <c r="Q70" s="567"/>
      <c r="R70" s="568"/>
      <c r="S70" s="568"/>
      <c r="T70" s="569"/>
      <c r="U70" s="140"/>
      <c r="V70" s="570">
        <v>8</v>
      </c>
      <c r="W70" s="668"/>
      <c r="X70" s="646"/>
      <c r="Y70" s="646"/>
      <c r="Z70" s="674"/>
      <c r="AA70" s="573"/>
      <c r="AB70" s="574"/>
      <c r="AC70" s="574"/>
      <c r="AD70" s="575"/>
      <c r="AE70" s="140"/>
      <c r="AF70" s="657"/>
      <c r="AG70" s="668"/>
      <c r="AH70" s="668"/>
      <c r="AI70" s="668"/>
      <c r="AJ70" s="669"/>
      <c r="AK70" s="579"/>
      <c r="AL70" s="580"/>
      <c r="AM70" s="580"/>
      <c r="AN70" s="581"/>
      <c r="AO70" s="22"/>
      <c r="AP70" s="582"/>
      <c r="AQ70" s="583"/>
      <c r="AR70" s="52"/>
      <c r="AS70" s="104" t="e">
        <f t="shared" si="0"/>
        <v>#DIV/0!</v>
      </c>
      <c r="AT70" s="105" t="e">
        <f t="shared" si="1"/>
        <v>#DIV/0!</v>
      </c>
      <c r="AU70" s="105" t="e">
        <f t="shared" si="2"/>
        <v>#DIV/0!</v>
      </c>
      <c r="AV70" s="105" t="e">
        <f t="shared" si="3"/>
        <v>#DIV/0!</v>
      </c>
      <c r="AW70" s="106" t="e">
        <f t="shared" si="40"/>
        <v>#DIV/0!</v>
      </c>
      <c r="AX70" s="106" t="e">
        <f t="shared" si="41"/>
        <v>#DIV/0!</v>
      </c>
      <c r="AY70" s="106" t="e">
        <f t="shared" si="42"/>
        <v>#DIV/0!</v>
      </c>
      <c r="AZ70" s="106" t="e">
        <f t="shared" si="7"/>
        <v>#DIV/0!</v>
      </c>
      <c r="BA70" s="107" t="e">
        <f t="shared" si="8"/>
        <v>#DIV/0!</v>
      </c>
      <c r="BB70" s="107" t="e">
        <f t="shared" si="9"/>
        <v>#DIV/0!</v>
      </c>
      <c r="BC70" s="107" t="e">
        <f t="shared" si="10"/>
        <v>#DIV/0!</v>
      </c>
      <c r="BD70" s="107" t="e">
        <f t="shared" si="11"/>
        <v>#DIV/0!</v>
      </c>
      <c r="BE70" s="108">
        <v>0.2</v>
      </c>
      <c r="BF70" s="108">
        <v>0.8</v>
      </c>
      <c r="BG70" s="107" t="e">
        <f t="shared" si="12"/>
        <v>#DIV/0!</v>
      </c>
      <c r="BH70" s="107" t="e">
        <f t="shared" si="13"/>
        <v>#DIV/0!</v>
      </c>
      <c r="BI70" s="107" t="e">
        <f t="shared" si="14"/>
        <v>#DIV/0!</v>
      </c>
      <c r="BJ70" s="107" t="e">
        <f t="shared" si="49"/>
        <v>#DIV/0!</v>
      </c>
      <c r="BK70" s="107" t="e">
        <f t="shared" si="49"/>
        <v>#DIV/0!</v>
      </c>
      <c r="BL70" s="107" t="e">
        <f t="shared" si="16"/>
        <v>#DIV/0!</v>
      </c>
      <c r="BM70" s="107" t="e">
        <f t="shared" si="17"/>
        <v>#DIV/0!</v>
      </c>
      <c r="BN70" s="107" t="e">
        <f t="shared" si="18"/>
        <v>#DIV/0!</v>
      </c>
      <c r="BO70" s="107" t="e">
        <f t="shared" si="50"/>
        <v>#DIV/0!</v>
      </c>
      <c r="BP70" s="107" t="e">
        <f t="shared" si="50"/>
        <v>#DIV/0!</v>
      </c>
      <c r="BQ70" s="107" t="e">
        <f t="shared" si="50"/>
        <v>#DIV/0!</v>
      </c>
      <c r="BR70" s="107" t="e">
        <f t="shared" si="50"/>
        <v>#DIV/0!</v>
      </c>
      <c r="BS70" s="34"/>
      <c r="BT70" s="34"/>
      <c r="BU70" s="34"/>
      <c r="BV70" s="34"/>
      <c r="BW70" s="34"/>
      <c r="BX70" s="34"/>
      <c r="BY70" s="34"/>
      <c r="BZ70" s="34"/>
      <c r="CA70" s="33"/>
      <c r="CB70" s="3"/>
      <c r="CC70" s="584"/>
      <c r="CD70" s="585"/>
      <c r="CE70" s="585"/>
      <c r="CF70" s="630"/>
      <c r="CG70" s="631"/>
      <c r="CH70" s="3"/>
      <c r="CI70" s="3"/>
      <c r="CJ70" s="3"/>
      <c r="CK70" s="3"/>
      <c r="CL70" s="3"/>
      <c r="CM70" s="3"/>
      <c r="CN70" s="3"/>
      <c r="CO70" s="3"/>
      <c r="CP70" s="3"/>
      <c r="CQ70" s="3"/>
      <c r="CR70" s="3"/>
      <c r="CS70" s="3"/>
      <c r="CT70" s="3"/>
    </row>
    <row r="71" spans="1:98" ht="14.25" customHeight="1">
      <c r="A71" s="555"/>
      <c r="B71" s="556"/>
      <c r="C71" s="557"/>
      <c r="D71" s="558"/>
      <c r="E71" s="559"/>
      <c r="F71" s="651"/>
      <c r="G71" s="656"/>
      <c r="H71" s="583"/>
      <c r="I71" s="561"/>
      <c r="J71" s="562"/>
      <c r="K71" s="562"/>
      <c r="L71" s="562"/>
      <c r="M71" s="624"/>
      <c r="N71" s="564"/>
      <c r="O71" s="565"/>
      <c r="P71" s="564"/>
      <c r="Q71" s="567"/>
      <c r="R71" s="568"/>
      <c r="S71" s="568"/>
      <c r="T71" s="569"/>
      <c r="U71" s="140"/>
      <c r="V71" s="570">
        <v>9</v>
      </c>
      <c r="W71" s="668"/>
      <c r="X71" s="646"/>
      <c r="Y71" s="646"/>
      <c r="Z71" s="674"/>
      <c r="AA71" s="573"/>
      <c r="AB71" s="574"/>
      <c r="AC71" s="574"/>
      <c r="AD71" s="575"/>
      <c r="AE71" s="140"/>
      <c r="AF71" s="657"/>
      <c r="AG71" s="668"/>
      <c r="AH71" s="668"/>
      <c r="AI71" s="668"/>
      <c r="AJ71" s="669"/>
      <c r="AK71" s="579"/>
      <c r="AL71" s="580"/>
      <c r="AM71" s="580"/>
      <c r="AN71" s="581"/>
      <c r="AO71" s="22"/>
      <c r="AP71" s="582"/>
      <c r="AQ71" s="583"/>
      <c r="AR71" s="52"/>
      <c r="AS71" s="104" t="e">
        <f t="shared" si="0"/>
        <v>#DIV/0!</v>
      </c>
      <c r="AT71" s="105" t="e">
        <f t="shared" si="1"/>
        <v>#DIV/0!</v>
      </c>
      <c r="AU71" s="105" t="e">
        <f t="shared" si="2"/>
        <v>#DIV/0!</v>
      </c>
      <c r="AV71" s="105" t="e">
        <f t="shared" si="3"/>
        <v>#DIV/0!</v>
      </c>
      <c r="AW71" s="106" t="e">
        <f t="shared" si="40"/>
        <v>#DIV/0!</v>
      </c>
      <c r="AX71" s="106" t="e">
        <f t="shared" si="41"/>
        <v>#DIV/0!</v>
      </c>
      <c r="AY71" s="106" t="e">
        <f t="shared" si="42"/>
        <v>#DIV/0!</v>
      </c>
      <c r="AZ71" s="106" t="e">
        <f t="shared" si="7"/>
        <v>#DIV/0!</v>
      </c>
      <c r="BA71" s="107" t="e">
        <f t="shared" si="8"/>
        <v>#DIV/0!</v>
      </c>
      <c r="BB71" s="107" t="e">
        <f t="shared" si="9"/>
        <v>#DIV/0!</v>
      </c>
      <c r="BC71" s="107" t="e">
        <f t="shared" si="10"/>
        <v>#DIV/0!</v>
      </c>
      <c r="BD71" s="107" t="e">
        <f t="shared" si="11"/>
        <v>#DIV/0!</v>
      </c>
      <c r="BE71" s="108">
        <v>0.2</v>
      </c>
      <c r="BF71" s="108">
        <v>0.8</v>
      </c>
      <c r="BG71" s="107" t="e">
        <f t="shared" si="12"/>
        <v>#DIV/0!</v>
      </c>
      <c r="BH71" s="107" t="e">
        <f t="shared" si="13"/>
        <v>#DIV/0!</v>
      </c>
      <c r="BI71" s="107" t="e">
        <f t="shared" si="14"/>
        <v>#DIV/0!</v>
      </c>
      <c r="BJ71" s="107" t="e">
        <f t="shared" si="49"/>
        <v>#DIV/0!</v>
      </c>
      <c r="BK71" s="107" t="e">
        <f t="shared" si="49"/>
        <v>#DIV/0!</v>
      </c>
      <c r="BL71" s="107" t="e">
        <f t="shared" si="16"/>
        <v>#DIV/0!</v>
      </c>
      <c r="BM71" s="107" t="e">
        <f t="shared" si="17"/>
        <v>#DIV/0!</v>
      </c>
      <c r="BN71" s="107" t="e">
        <f t="shared" si="18"/>
        <v>#DIV/0!</v>
      </c>
      <c r="BO71" s="107" t="e">
        <f t="shared" si="50"/>
        <v>#DIV/0!</v>
      </c>
      <c r="BP71" s="107" t="e">
        <f t="shared" si="50"/>
        <v>#DIV/0!</v>
      </c>
      <c r="BQ71" s="107" t="e">
        <f t="shared" si="50"/>
        <v>#DIV/0!</v>
      </c>
      <c r="BR71" s="107" t="e">
        <f t="shared" si="50"/>
        <v>#DIV/0!</v>
      </c>
      <c r="BS71" s="34"/>
      <c r="BT71" s="34"/>
      <c r="BU71" s="34"/>
      <c r="BV71" s="34"/>
      <c r="BW71" s="34"/>
      <c r="BX71" s="34"/>
      <c r="BY71" s="34"/>
      <c r="BZ71" s="34"/>
      <c r="CA71" s="33"/>
      <c r="CB71" s="3"/>
      <c r="CC71" s="584"/>
      <c r="CD71" s="585"/>
      <c r="CE71" s="585"/>
      <c r="CF71" s="630"/>
      <c r="CG71" s="631"/>
      <c r="CH71" s="3"/>
      <c r="CI71" s="3"/>
      <c r="CJ71" s="3"/>
      <c r="CK71" s="3"/>
      <c r="CL71" s="3"/>
      <c r="CM71" s="3"/>
      <c r="CN71" s="3"/>
      <c r="CO71" s="3"/>
      <c r="CP71" s="3"/>
      <c r="CQ71" s="3"/>
      <c r="CR71" s="3"/>
      <c r="CS71" s="3"/>
      <c r="CT71" s="3"/>
    </row>
    <row r="72" spans="1:98" ht="14.25" customHeight="1" thickBot="1">
      <c r="A72" s="588"/>
      <c r="B72" s="589"/>
      <c r="C72" s="590"/>
      <c r="D72" s="591"/>
      <c r="E72" s="592"/>
      <c r="F72" s="593"/>
      <c r="G72" s="594"/>
      <c r="H72" s="615"/>
      <c r="I72" s="596"/>
      <c r="J72" s="597"/>
      <c r="K72" s="597"/>
      <c r="L72" s="597"/>
      <c r="M72" s="636"/>
      <c r="N72" s="599"/>
      <c r="O72" s="600"/>
      <c r="P72" s="599"/>
      <c r="Q72" s="602"/>
      <c r="R72" s="603"/>
      <c r="S72" s="603"/>
      <c r="T72" s="604"/>
      <c r="U72" s="140"/>
      <c r="V72" s="638">
        <v>10</v>
      </c>
      <c r="W72" s="414"/>
      <c r="X72" s="605"/>
      <c r="Y72" s="605"/>
      <c r="Z72" s="606"/>
      <c r="AA72" s="607"/>
      <c r="AB72" s="608"/>
      <c r="AC72" s="608"/>
      <c r="AD72" s="609"/>
      <c r="AE72" s="140"/>
      <c r="AF72" s="413"/>
      <c r="AG72" s="414"/>
      <c r="AH72" s="414"/>
      <c r="AI72" s="414"/>
      <c r="AJ72" s="610"/>
      <c r="AK72" s="611"/>
      <c r="AL72" s="612"/>
      <c r="AM72" s="612"/>
      <c r="AN72" s="613"/>
      <c r="AO72" s="22"/>
      <c r="AP72" s="614"/>
      <c r="AQ72" s="615"/>
      <c r="AR72" s="52"/>
      <c r="AS72" s="426" t="e">
        <f t="shared" si="0"/>
        <v>#DIV/0!</v>
      </c>
      <c r="AT72" s="450" t="e">
        <f t="shared" si="1"/>
        <v>#DIV/0!</v>
      </c>
      <c r="AU72" s="450" t="e">
        <f t="shared" si="2"/>
        <v>#DIV/0!</v>
      </c>
      <c r="AV72" s="450" t="e">
        <f t="shared" si="3"/>
        <v>#DIV/0!</v>
      </c>
      <c r="AW72" s="463" t="e">
        <f t="shared" si="40"/>
        <v>#DIV/0!</v>
      </c>
      <c r="AX72" s="463" t="e">
        <f t="shared" si="41"/>
        <v>#DIV/0!</v>
      </c>
      <c r="AY72" s="463" t="e">
        <f t="shared" si="42"/>
        <v>#DIV/0!</v>
      </c>
      <c r="AZ72" s="463" t="e">
        <f t="shared" si="7"/>
        <v>#DIV/0!</v>
      </c>
      <c r="BA72" s="428" t="e">
        <f t="shared" si="8"/>
        <v>#DIV/0!</v>
      </c>
      <c r="BB72" s="428" t="e">
        <f t="shared" si="9"/>
        <v>#DIV/0!</v>
      </c>
      <c r="BC72" s="428" t="e">
        <f t="shared" si="10"/>
        <v>#DIV/0!</v>
      </c>
      <c r="BD72" s="428" t="e">
        <f t="shared" si="11"/>
        <v>#DIV/0!</v>
      </c>
      <c r="BE72" s="427">
        <v>0.2</v>
      </c>
      <c r="BF72" s="427">
        <v>0.8</v>
      </c>
      <c r="BG72" s="428" t="e">
        <f t="shared" si="12"/>
        <v>#DIV/0!</v>
      </c>
      <c r="BH72" s="428" t="e">
        <f t="shared" si="13"/>
        <v>#DIV/0!</v>
      </c>
      <c r="BI72" s="428" t="e">
        <f t="shared" si="14"/>
        <v>#DIV/0!</v>
      </c>
      <c r="BJ72" s="428" t="e">
        <f t="shared" si="49"/>
        <v>#DIV/0!</v>
      </c>
      <c r="BK72" s="428" t="e">
        <f t="shared" si="49"/>
        <v>#DIV/0!</v>
      </c>
      <c r="BL72" s="428" t="e">
        <f t="shared" si="16"/>
        <v>#DIV/0!</v>
      </c>
      <c r="BM72" s="428" t="e">
        <f t="shared" si="17"/>
        <v>#DIV/0!</v>
      </c>
      <c r="BN72" s="428" t="e">
        <f t="shared" si="18"/>
        <v>#DIV/0!</v>
      </c>
      <c r="BO72" s="428" t="e">
        <f t="shared" si="50"/>
        <v>#DIV/0!</v>
      </c>
      <c r="BP72" s="428" t="e">
        <f t="shared" si="50"/>
        <v>#DIV/0!</v>
      </c>
      <c r="BQ72" s="428" t="e">
        <f t="shared" si="50"/>
        <v>#DIV/0!</v>
      </c>
      <c r="BR72" s="428" t="e">
        <f t="shared" si="50"/>
        <v>#DIV/0!</v>
      </c>
      <c r="BS72" s="39"/>
      <c r="BT72" s="39"/>
      <c r="BU72" s="39"/>
      <c r="BV72" s="39"/>
      <c r="BW72" s="39"/>
      <c r="BX72" s="39"/>
      <c r="BY72" s="39"/>
      <c r="BZ72" s="39"/>
      <c r="CA72" s="332"/>
      <c r="CB72" s="3"/>
      <c r="CC72" s="616"/>
      <c r="CD72" s="617"/>
      <c r="CE72" s="617"/>
      <c r="CF72" s="640"/>
      <c r="CG72" s="641"/>
      <c r="CH72" s="3"/>
      <c r="CI72" s="3"/>
      <c r="CJ72" s="3"/>
      <c r="CK72" s="3"/>
      <c r="CL72" s="3"/>
      <c r="CM72" s="3"/>
      <c r="CN72" s="3"/>
      <c r="CO72" s="3"/>
      <c r="CP72" s="3"/>
      <c r="CQ72" s="3"/>
      <c r="CR72" s="3"/>
      <c r="CS72" s="3"/>
      <c r="CT72" s="3"/>
    </row>
    <row r="73" spans="1:98" ht="124.8" thickBot="1">
      <c r="A73" s="522">
        <v>7</v>
      </c>
      <c r="B73" s="523" t="s">
        <v>434</v>
      </c>
      <c r="C73" s="524"/>
      <c r="D73" s="525"/>
      <c r="E73" s="526"/>
      <c r="F73" s="527" t="s">
        <v>223</v>
      </c>
      <c r="G73" s="528"/>
      <c r="H73" s="356" t="s">
        <v>435</v>
      </c>
      <c r="I73" s="529"/>
      <c r="J73" s="530"/>
      <c r="K73" s="530"/>
      <c r="L73" s="530"/>
      <c r="M73" s="531"/>
      <c r="N73" s="532">
        <v>74507015</v>
      </c>
      <c r="O73" s="533" t="s">
        <v>429</v>
      </c>
      <c r="P73" s="532">
        <v>74507015</v>
      </c>
      <c r="Q73" s="535"/>
      <c r="R73" s="536"/>
      <c r="S73" s="536"/>
      <c r="T73" s="537"/>
      <c r="U73" s="140"/>
      <c r="V73" s="538">
        <v>1</v>
      </c>
      <c r="W73" s="577" t="s">
        <v>370</v>
      </c>
      <c r="X73" s="620">
        <v>45689</v>
      </c>
      <c r="Y73" s="620">
        <v>45717</v>
      </c>
      <c r="Z73" s="540" t="s">
        <v>430</v>
      </c>
      <c r="AA73" s="541" t="s">
        <v>96</v>
      </c>
      <c r="AB73" s="542"/>
      <c r="AC73" s="542"/>
      <c r="AD73" s="543"/>
      <c r="AE73" s="140"/>
      <c r="AF73" s="141" t="s">
        <v>404</v>
      </c>
      <c r="AG73" s="675" t="s">
        <v>436</v>
      </c>
      <c r="AH73" s="440" t="s">
        <v>406</v>
      </c>
      <c r="AI73" s="675" t="s">
        <v>73</v>
      </c>
      <c r="AJ73" s="676">
        <v>5</v>
      </c>
      <c r="AK73" s="545">
        <v>0</v>
      </c>
      <c r="AL73" s="546"/>
      <c r="AM73" s="546"/>
      <c r="AN73" s="547"/>
      <c r="AO73" s="22"/>
      <c r="AP73" s="548" t="s">
        <v>97</v>
      </c>
      <c r="AQ73" s="356" t="s">
        <v>75</v>
      </c>
      <c r="AR73" s="52"/>
      <c r="AS73" s="82" t="e">
        <f t="shared" si="0"/>
        <v>#DIV/0!</v>
      </c>
      <c r="AT73" s="94" t="e">
        <f t="shared" si="1"/>
        <v>#DIV/0!</v>
      </c>
      <c r="AU73" s="94" t="e">
        <f t="shared" si="2"/>
        <v>#DIV/0!</v>
      </c>
      <c r="AV73" s="94" t="e">
        <f t="shared" si="3"/>
        <v>#DIV/0!</v>
      </c>
      <c r="AW73" s="95">
        <f t="shared" si="40"/>
        <v>1</v>
      </c>
      <c r="AX73" s="95">
        <f t="shared" si="41"/>
        <v>0</v>
      </c>
      <c r="AY73" s="95">
        <f t="shared" si="42"/>
        <v>0</v>
      </c>
      <c r="AZ73" s="95" t="e">
        <f t="shared" si="7"/>
        <v>#DIV/0!</v>
      </c>
      <c r="BA73" s="96">
        <f t="shared" si="8"/>
        <v>0</v>
      </c>
      <c r="BB73" s="96">
        <f t="shared" si="9"/>
        <v>0</v>
      </c>
      <c r="BC73" s="96">
        <f t="shared" si="10"/>
        <v>0</v>
      </c>
      <c r="BD73" s="96">
        <f t="shared" si="11"/>
        <v>0</v>
      </c>
      <c r="BE73" s="97">
        <v>0.2</v>
      </c>
      <c r="BF73" s="97">
        <v>0.8</v>
      </c>
      <c r="BG73" s="96">
        <f t="shared" si="12"/>
        <v>0.2</v>
      </c>
      <c r="BH73" s="96">
        <f t="shared" si="13"/>
        <v>0</v>
      </c>
      <c r="BI73" s="96">
        <f t="shared" si="14"/>
        <v>0</v>
      </c>
      <c r="BJ73" s="96" t="e">
        <f t="shared" si="49"/>
        <v>#DIV/0!</v>
      </c>
      <c r="BK73" s="96">
        <f t="shared" si="49"/>
        <v>0</v>
      </c>
      <c r="BL73" s="96">
        <f t="shared" si="16"/>
        <v>0</v>
      </c>
      <c r="BM73" s="96">
        <f t="shared" si="17"/>
        <v>0</v>
      </c>
      <c r="BN73" s="96">
        <f t="shared" si="18"/>
        <v>0</v>
      </c>
      <c r="BO73" s="96">
        <f t="shared" si="50"/>
        <v>0.2</v>
      </c>
      <c r="BP73" s="85">
        <f t="shared" si="50"/>
        <v>0</v>
      </c>
      <c r="BQ73" s="85">
        <f t="shared" si="50"/>
        <v>0</v>
      </c>
      <c r="BR73" s="85" t="e">
        <f t="shared" si="50"/>
        <v>#DIV/0!</v>
      </c>
      <c r="BS73" s="644">
        <f t="shared" ref="BS73:BV73" si="53">AVERAGEIF(BO73:BO82,"&lt;&gt;#¡DIV/0!")</f>
        <v>0.1</v>
      </c>
      <c r="BT73" s="644">
        <f t="shared" si="53"/>
        <v>0</v>
      </c>
      <c r="BU73" s="644">
        <f t="shared" si="53"/>
        <v>0</v>
      </c>
      <c r="BV73" s="644" t="e">
        <f t="shared" si="53"/>
        <v>#DIV/0!</v>
      </c>
      <c r="BW73" s="550">
        <f>+C73*BS73</f>
        <v>0</v>
      </c>
      <c r="BX73" s="550">
        <f>+C73*BT73</f>
        <v>0</v>
      </c>
      <c r="BY73" s="550">
        <f>+C73*BU73</f>
        <v>0</v>
      </c>
      <c r="BZ73" s="550" t="e">
        <f>+C73*BV73</f>
        <v>#DIV/0!</v>
      </c>
      <c r="CA73" s="645" t="e">
        <f>SUM(BW73:BZ82)</f>
        <v>#DIV/0!</v>
      </c>
      <c r="CB73" s="3"/>
      <c r="CC73" s="552">
        <f t="shared" ref="CC73:CF73" si="54">+Q73/$N$73</f>
        <v>0</v>
      </c>
      <c r="CD73" s="553">
        <f t="shared" si="54"/>
        <v>0</v>
      </c>
      <c r="CE73" s="553">
        <f t="shared" si="54"/>
        <v>0</v>
      </c>
      <c r="CF73" s="622">
        <f t="shared" si="54"/>
        <v>0</v>
      </c>
      <c r="CG73" s="623">
        <f>AVERAGE(CC73:CF82)</f>
        <v>0</v>
      </c>
      <c r="CH73" s="3"/>
      <c r="CI73" s="3"/>
      <c r="CJ73" s="3"/>
      <c r="CK73" s="3"/>
      <c r="CL73" s="3"/>
      <c r="CM73" s="3"/>
      <c r="CN73" s="3"/>
      <c r="CO73" s="3"/>
      <c r="CP73" s="3"/>
      <c r="CQ73" s="3"/>
      <c r="CR73" s="3"/>
      <c r="CS73" s="3"/>
      <c r="CT73" s="3"/>
    </row>
    <row r="74" spans="1:98" ht="27.6">
      <c r="A74" s="654"/>
      <c r="B74" s="556"/>
      <c r="C74" s="557"/>
      <c r="D74" s="558"/>
      <c r="E74" s="559"/>
      <c r="F74" s="649"/>
      <c r="G74" s="649"/>
      <c r="H74" s="583"/>
      <c r="I74" s="561"/>
      <c r="J74" s="562"/>
      <c r="K74" s="562"/>
      <c r="L74" s="562"/>
      <c r="M74" s="624"/>
      <c r="N74" s="564"/>
      <c r="O74" s="565"/>
      <c r="P74" s="564"/>
      <c r="Q74" s="567"/>
      <c r="R74" s="568"/>
      <c r="S74" s="568"/>
      <c r="T74" s="569"/>
      <c r="U74" s="140"/>
      <c r="V74" s="570">
        <v>2</v>
      </c>
      <c r="W74" s="577" t="s">
        <v>375</v>
      </c>
      <c r="X74" s="620">
        <v>45717</v>
      </c>
      <c r="Y74" s="627">
        <v>45748</v>
      </c>
      <c r="Z74" s="572" t="s">
        <v>376</v>
      </c>
      <c r="AA74" s="573"/>
      <c r="AB74" s="574"/>
      <c r="AC74" s="574"/>
      <c r="AD74" s="575"/>
      <c r="AE74" s="140"/>
      <c r="AF74" s="673" t="s">
        <v>389</v>
      </c>
      <c r="AG74" s="351" t="s">
        <v>433</v>
      </c>
      <c r="AH74" s="354" t="s">
        <v>391</v>
      </c>
      <c r="AI74" s="649" t="s">
        <v>73</v>
      </c>
      <c r="AJ74" s="666">
        <v>10</v>
      </c>
      <c r="AK74" s="579">
        <v>0</v>
      </c>
      <c r="AL74" s="580"/>
      <c r="AM74" s="580"/>
      <c r="AN74" s="581"/>
      <c r="AO74" s="22"/>
      <c r="AP74" s="582"/>
      <c r="AQ74" s="583"/>
      <c r="AR74" s="52"/>
      <c r="AS74" s="104" t="e">
        <f t="shared" si="0"/>
        <v>#DIV/0!</v>
      </c>
      <c r="AT74" s="105" t="e">
        <f t="shared" si="1"/>
        <v>#DIV/0!</v>
      </c>
      <c r="AU74" s="105" t="e">
        <f t="shared" si="2"/>
        <v>#DIV/0!</v>
      </c>
      <c r="AV74" s="105" t="e">
        <f t="shared" si="3"/>
        <v>#DIV/0!</v>
      </c>
      <c r="AW74" s="106">
        <f t="shared" si="40"/>
        <v>0</v>
      </c>
      <c r="AX74" s="106">
        <f t="shared" si="41"/>
        <v>0</v>
      </c>
      <c r="AY74" s="106">
        <f t="shared" si="42"/>
        <v>0</v>
      </c>
      <c r="AZ74" s="106" t="e">
        <f t="shared" si="7"/>
        <v>#DIV/0!</v>
      </c>
      <c r="BA74" s="107">
        <f t="shared" si="8"/>
        <v>0</v>
      </c>
      <c r="BB74" s="107">
        <f t="shared" si="9"/>
        <v>0</v>
      </c>
      <c r="BC74" s="107">
        <f t="shared" si="10"/>
        <v>0</v>
      </c>
      <c r="BD74" s="107">
        <f t="shared" si="11"/>
        <v>0</v>
      </c>
      <c r="BE74" s="108">
        <v>0.2</v>
      </c>
      <c r="BF74" s="108">
        <v>0.8</v>
      </c>
      <c r="BG74" s="107">
        <f t="shared" si="12"/>
        <v>0</v>
      </c>
      <c r="BH74" s="107">
        <f t="shared" si="13"/>
        <v>0</v>
      </c>
      <c r="BI74" s="107">
        <f t="shared" si="14"/>
        <v>0</v>
      </c>
      <c r="BJ74" s="107" t="e">
        <f t="shared" si="49"/>
        <v>#DIV/0!</v>
      </c>
      <c r="BK74" s="107">
        <f t="shared" si="49"/>
        <v>0</v>
      </c>
      <c r="BL74" s="107">
        <f t="shared" si="16"/>
        <v>0</v>
      </c>
      <c r="BM74" s="107">
        <f t="shared" si="17"/>
        <v>0</v>
      </c>
      <c r="BN74" s="107">
        <f t="shared" si="18"/>
        <v>0</v>
      </c>
      <c r="BO74" s="107">
        <f t="shared" si="50"/>
        <v>0</v>
      </c>
      <c r="BP74" s="107">
        <f t="shared" si="50"/>
        <v>0</v>
      </c>
      <c r="BQ74" s="107">
        <f t="shared" si="50"/>
        <v>0</v>
      </c>
      <c r="BR74" s="107" t="e">
        <f t="shared" si="50"/>
        <v>#DIV/0!</v>
      </c>
      <c r="BS74" s="34"/>
      <c r="BT74" s="34"/>
      <c r="BU74" s="34"/>
      <c r="BV74" s="34"/>
      <c r="BW74" s="34"/>
      <c r="BX74" s="34"/>
      <c r="BY74" s="34"/>
      <c r="BZ74" s="34"/>
      <c r="CA74" s="33"/>
      <c r="CB74" s="3"/>
      <c r="CC74" s="584"/>
      <c r="CD74" s="585"/>
      <c r="CE74" s="585"/>
      <c r="CF74" s="630"/>
      <c r="CG74" s="631"/>
      <c r="CH74" s="3"/>
      <c r="CI74" s="3"/>
      <c r="CJ74" s="3"/>
      <c r="CK74" s="3"/>
      <c r="CL74" s="3"/>
      <c r="CM74" s="3"/>
      <c r="CN74" s="3"/>
      <c r="CO74" s="3"/>
      <c r="CP74" s="3"/>
      <c r="CQ74" s="3"/>
      <c r="CR74" s="3"/>
      <c r="CS74" s="3"/>
      <c r="CT74" s="3"/>
    </row>
    <row r="75" spans="1:98" ht="14.25" customHeight="1">
      <c r="A75" s="654"/>
      <c r="B75" s="556"/>
      <c r="C75" s="557"/>
      <c r="D75" s="558"/>
      <c r="E75" s="559"/>
      <c r="F75" s="649"/>
      <c r="G75" s="649"/>
      <c r="H75" s="583"/>
      <c r="I75" s="561"/>
      <c r="J75" s="562"/>
      <c r="K75" s="562"/>
      <c r="L75" s="562"/>
      <c r="M75" s="624"/>
      <c r="N75" s="564"/>
      <c r="O75" s="565"/>
      <c r="P75" s="564"/>
      <c r="Q75" s="567"/>
      <c r="R75" s="568"/>
      <c r="S75" s="568"/>
      <c r="T75" s="569"/>
      <c r="U75" s="140"/>
      <c r="V75" s="570">
        <v>3</v>
      </c>
      <c r="W75" s="577" t="s">
        <v>420</v>
      </c>
      <c r="X75" s="627">
        <v>45748</v>
      </c>
      <c r="Y75" s="627">
        <v>45971</v>
      </c>
      <c r="Z75" s="572" t="s">
        <v>388</v>
      </c>
      <c r="AA75" s="573"/>
      <c r="AB75" s="574"/>
      <c r="AC75" s="574"/>
      <c r="AD75" s="575"/>
      <c r="AE75" s="140"/>
      <c r="AF75" s="665"/>
      <c r="AG75" s="649"/>
      <c r="AH75" s="649"/>
      <c r="AI75" s="649"/>
      <c r="AJ75" s="666"/>
      <c r="AK75" s="579"/>
      <c r="AL75" s="580"/>
      <c r="AM75" s="580"/>
      <c r="AN75" s="581"/>
      <c r="AO75" s="22"/>
      <c r="AP75" s="582"/>
      <c r="AQ75" s="583"/>
      <c r="AR75" s="52"/>
      <c r="AS75" s="104" t="e">
        <f t="shared" si="0"/>
        <v>#DIV/0!</v>
      </c>
      <c r="AT75" s="105" t="e">
        <f t="shared" si="1"/>
        <v>#DIV/0!</v>
      </c>
      <c r="AU75" s="105" t="e">
        <f t="shared" si="2"/>
        <v>#DIV/0!</v>
      </c>
      <c r="AV75" s="105" t="e">
        <f t="shared" si="3"/>
        <v>#DIV/0!</v>
      </c>
      <c r="AW75" s="106">
        <f t="shared" si="40"/>
        <v>0</v>
      </c>
      <c r="AX75" s="106">
        <f t="shared" si="41"/>
        <v>0</v>
      </c>
      <c r="AY75" s="106">
        <f t="shared" si="42"/>
        <v>0</v>
      </c>
      <c r="AZ75" s="106" t="e">
        <f t="shared" si="7"/>
        <v>#DIV/0!</v>
      </c>
      <c r="BA75" s="107" t="e">
        <f t="shared" si="8"/>
        <v>#DIV/0!</v>
      </c>
      <c r="BB75" s="107" t="e">
        <f t="shared" si="9"/>
        <v>#DIV/0!</v>
      </c>
      <c r="BC75" s="107" t="e">
        <f t="shared" si="10"/>
        <v>#DIV/0!</v>
      </c>
      <c r="BD75" s="107" t="e">
        <f t="shared" si="11"/>
        <v>#DIV/0!</v>
      </c>
      <c r="BE75" s="108">
        <v>0.2</v>
      </c>
      <c r="BF75" s="108">
        <v>0.8</v>
      </c>
      <c r="BG75" s="107">
        <f t="shared" si="12"/>
        <v>0</v>
      </c>
      <c r="BH75" s="107">
        <f t="shared" si="13"/>
        <v>0</v>
      </c>
      <c r="BI75" s="107">
        <f t="shared" si="14"/>
        <v>0</v>
      </c>
      <c r="BJ75" s="107" t="e">
        <f t="shared" si="49"/>
        <v>#DIV/0!</v>
      </c>
      <c r="BK75" s="107" t="e">
        <f t="shared" si="49"/>
        <v>#DIV/0!</v>
      </c>
      <c r="BL75" s="107" t="e">
        <f t="shared" si="16"/>
        <v>#DIV/0!</v>
      </c>
      <c r="BM75" s="107" t="e">
        <f t="shared" si="17"/>
        <v>#DIV/0!</v>
      </c>
      <c r="BN75" s="107" t="e">
        <f t="shared" si="18"/>
        <v>#DIV/0!</v>
      </c>
      <c r="BO75" s="107" t="e">
        <f t="shared" si="50"/>
        <v>#DIV/0!</v>
      </c>
      <c r="BP75" s="107" t="e">
        <f t="shared" si="50"/>
        <v>#DIV/0!</v>
      </c>
      <c r="BQ75" s="107" t="e">
        <f t="shared" si="50"/>
        <v>#DIV/0!</v>
      </c>
      <c r="BR75" s="107" t="e">
        <f t="shared" si="50"/>
        <v>#DIV/0!</v>
      </c>
      <c r="BS75" s="34"/>
      <c r="BT75" s="34"/>
      <c r="BU75" s="34"/>
      <c r="BV75" s="34"/>
      <c r="BW75" s="34"/>
      <c r="BX75" s="34"/>
      <c r="BY75" s="34"/>
      <c r="BZ75" s="34"/>
      <c r="CA75" s="33"/>
      <c r="CB75" s="3"/>
      <c r="CC75" s="584"/>
      <c r="CD75" s="585"/>
      <c r="CE75" s="585"/>
      <c r="CF75" s="630"/>
      <c r="CG75" s="631"/>
      <c r="CH75" s="3"/>
      <c r="CI75" s="3"/>
      <c r="CJ75" s="3"/>
      <c r="CK75" s="3"/>
      <c r="CL75" s="3"/>
      <c r="CM75" s="3"/>
      <c r="CN75" s="3"/>
      <c r="CO75" s="3"/>
      <c r="CP75" s="3"/>
      <c r="CQ75" s="3"/>
      <c r="CR75" s="3"/>
      <c r="CS75" s="3"/>
      <c r="CT75" s="3"/>
    </row>
    <row r="76" spans="1:98" ht="14.25" customHeight="1">
      <c r="A76" s="654"/>
      <c r="B76" s="556"/>
      <c r="C76" s="557"/>
      <c r="D76" s="558"/>
      <c r="E76" s="559"/>
      <c r="F76" s="649"/>
      <c r="G76" s="649"/>
      <c r="H76" s="583"/>
      <c r="I76" s="561"/>
      <c r="J76" s="562"/>
      <c r="K76" s="562"/>
      <c r="L76" s="562"/>
      <c r="M76" s="624"/>
      <c r="N76" s="564"/>
      <c r="O76" s="565"/>
      <c r="P76" s="564"/>
      <c r="Q76" s="567"/>
      <c r="R76" s="568"/>
      <c r="S76" s="568"/>
      <c r="T76" s="569"/>
      <c r="U76" s="140"/>
      <c r="V76" s="570">
        <v>4</v>
      </c>
      <c r="W76" s="440" t="s">
        <v>421</v>
      </c>
      <c r="X76" s="627">
        <v>45971</v>
      </c>
      <c r="Y76" s="627">
        <v>46022</v>
      </c>
      <c r="Z76" s="572" t="s">
        <v>388</v>
      </c>
      <c r="AA76" s="573"/>
      <c r="AB76" s="574"/>
      <c r="AC76" s="574"/>
      <c r="AD76" s="575"/>
      <c r="AE76" s="140"/>
      <c r="AF76" s="665"/>
      <c r="AG76" s="649"/>
      <c r="AH76" s="649"/>
      <c r="AI76" s="649"/>
      <c r="AJ76" s="666"/>
      <c r="AK76" s="579"/>
      <c r="AL76" s="580"/>
      <c r="AM76" s="580"/>
      <c r="AN76" s="581"/>
      <c r="AO76" s="22"/>
      <c r="AP76" s="582"/>
      <c r="AQ76" s="583"/>
      <c r="AR76" s="52"/>
      <c r="AS76" s="104" t="e">
        <f t="shared" si="0"/>
        <v>#DIV/0!</v>
      </c>
      <c r="AT76" s="105" t="e">
        <f t="shared" si="1"/>
        <v>#DIV/0!</v>
      </c>
      <c r="AU76" s="105" t="e">
        <f t="shared" si="2"/>
        <v>#DIV/0!</v>
      </c>
      <c r="AV76" s="105" t="e">
        <f t="shared" si="3"/>
        <v>#DIV/0!</v>
      </c>
      <c r="AW76" s="106">
        <f t="shared" si="40"/>
        <v>0</v>
      </c>
      <c r="AX76" s="106">
        <f t="shared" si="41"/>
        <v>0</v>
      </c>
      <c r="AY76" s="106">
        <f t="shared" si="42"/>
        <v>0</v>
      </c>
      <c r="AZ76" s="106" t="e">
        <f t="shared" si="7"/>
        <v>#DIV/0!</v>
      </c>
      <c r="BA76" s="107" t="e">
        <f t="shared" si="8"/>
        <v>#DIV/0!</v>
      </c>
      <c r="BB76" s="107" t="e">
        <f t="shared" si="9"/>
        <v>#DIV/0!</v>
      </c>
      <c r="BC76" s="107" t="e">
        <f t="shared" si="10"/>
        <v>#DIV/0!</v>
      </c>
      <c r="BD76" s="107" t="e">
        <f t="shared" si="11"/>
        <v>#DIV/0!</v>
      </c>
      <c r="BE76" s="108">
        <v>0.2</v>
      </c>
      <c r="BF76" s="108">
        <v>0.8</v>
      </c>
      <c r="BG76" s="107">
        <f t="shared" si="12"/>
        <v>0</v>
      </c>
      <c r="BH76" s="107">
        <f t="shared" si="13"/>
        <v>0</v>
      </c>
      <c r="BI76" s="107">
        <f t="shared" si="14"/>
        <v>0</v>
      </c>
      <c r="BJ76" s="107" t="e">
        <f t="shared" si="49"/>
        <v>#DIV/0!</v>
      </c>
      <c r="BK76" s="107" t="e">
        <f t="shared" si="49"/>
        <v>#DIV/0!</v>
      </c>
      <c r="BL76" s="107" t="e">
        <f t="shared" si="16"/>
        <v>#DIV/0!</v>
      </c>
      <c r="BM76" s="107" t="e">
        <f t="shared" si="17"/>
        <v>#DIV/0!</v>
      </c>
      <c r="BN76" s="107" t="e">
        <f t="shared" si="18"/>
        <v>#DIV/0!</v>
      </c>
      <c r="BO76" s="107" t="e">
        <f t="shared" si="50"/>
        <v>#DIV/0!</v>
      </c>
      <c r="BP76" s="107" t="e">
        <f t="shared" si="50"/>
        <v>#DIV/0!</v>
      </c>
      <c r="BQ76" s="107" t="e">
        <f t="shared" si="50"/>
        <v>#DIV/0!</v>
      </c>
      <c r="BR76" s="107" t="e">
        <f t="shared" si="50"/>
        <v>#DIV/0!</v>
      </c>
      <c r="BS76" s="34"/>
      <c r="BT76" s="34"/>
      <c r="BU76" s="34"/>
      <c r="BV76" s="34"/>
      <c r="BW76" s="34"/>
      <c r="BX76" s="34"/>
      <c r="BY76" s="34"/>
      <c r="BZ76" s="34"/>
      <c r="CA76" s="33"/>
      <c r="CB76" s="3"/>
      <c r="CC76" s="584"/>
      <c r="CD76" s="585"/>
      <c r="CE76" s="585"/>
      <c r="CF76" s="630"/>
      <c r="CG76" s="631"/>
      <c r="CH76" s="3"/>
      <c r="CI76" s="3"/>
      <c r="CJ76" s="3"/>
      <c r="CK76" s="3"/>
      <c r="CL76" s="3"/>
      <c r="CM76" s="3"/>
      <c r="CN76" s="3"/>
      <c r="CO76" s="3"/>
      <c r="CP76" s="3"/>
      <c r="CQ76" s="3"/>
      <c r="CR76" s="3"/>
      <c r="CS76" s="3"/>
      <c r="CT76" s="3"/>
    </row>
    <row r="77" spans="1:98" ht="14.25" customHeight="1">
      <c r="A77" s="654"/>
      <c r="B77" s="556"/>
      <c r="C77" s="557"/>
      <c r="D77" s="558"/>
      <c r="E77" s="559"/>
      <c r="F77" s="649"/>
      <c r="G77" s="649"/>
      <c r="H77" s="583"/>
      <c r="I77" s="561"/>
      <c r="J77" s="562"/>
      <c r="K77" s="562"/>
      <c r="L77" s="562"/>
      <c r="M77" s="624"/>
      <c r="N77" s="564"/>
      <c r="O77" s="565"/>
      <c r="P77" s="564"/>
      <c r="Q77" s="567"/>
      <c r="R77" s="568"/>
      <c r="S77" s="568"/>
      <c r="T77" s="569"/>
      <c r="U77" s="140"/>
      <c r="V77" s="570">
        <v>5</v>
      </c>
      <c r="W77" s="655"/>
      <c r="X77" s="677"/>
      <c r="Y77" s="677"/>
      <c r="Z77" s="572"/>
      <c r="AA77" s="573"/>
      <c r="AB77" s="574"/>
      <c r="AC77" s="574"/>
      <c r="AD77" s="575"/>
      <c r="AE77" s="140"/>
      <c r="AF77" s="665"/>
      <c r="AG77" s="649"/>
      <c r="AH77" s="649"/>
      <c r="AI77" s="649"/>
      <c r="AJ77" s="666"/>
      <c r="AK77" s="579"/>
      <c r="AL77" s="580"/>
      <c r="AM77" s="580"/>
      <c r="AN77" s="581"/>
      <c r="AO77" s="22"/>
      <c r="AP77" s="582"/>
      <c r="AQ77" s="583"/>
      <c r="AR77" s="52"/>
      <c r="AS77" s="104" t="e">
        <f t="shared" si="0"/>
        <v>#DIV/0!</v>
      </c>
      <c r="AT77" s="105" t="e">
        <f t="shared" si="1"/>
        <v>#DIV/0!</v>
      </c>
      <c r="AU77" s="105" t="e">
        <f t="shared" si="2"/>
        <v>#DIV/0!</v>
      </c>
      <c r="AV77" s="105" t="e">
        <f t="shared" si="3"/>
        <v>#DIV/0!</v>
      </c>
      <c r="AW77" s="106" t="e">
        <f t="shared" si="40"/>
        <v>#DIV/0!</v>
      </c>
      <c r="AX77" s="106" t="e">
        <f t="shared" si="41"/>
        <v>#DIV/0!</v>
      </c>
      <c r="AY77" s="106" t="e">
        <f t="shared" si="42"/>
        <v>#DIV/0!</v>
      </c>
      <c r="AZ77" s="106" t="e">
        <f t="shared" si="7"/>
        <v>#DIV/0!</v>
      </c>
      <c r="BA77" s="107" t="e">
        <f t="shared" si="8"/>
        <v>#DIV/0!</v>
      </c>
      <c r="BB77" s="107" t="e">
        <f t="shared" si="9"/>
        <v>#DIV/0!</v>
      </c>
      <c r="BC77" s="107" t="e">
        <f t="shared" si="10"/>
        <v>#DIV/0!</v>
      </c>
      <c r="BD77" s="107" t="e">
        <f t="shared" si="11"/>
        <v>#DIV/0!</v>
      </c>
      <c r="BE77" s="108">
        <v>0.2</v>
      </c>
      <c r="BF77" s="108">
        <v>0.8</v>
      </c>
      <c r="BG77" s="107" t="e">
        <f t="shared" si="12"/>
        <v>#DIV/0!</v>
      </c>
      <c r="BH77" s="107" t="e">
        <f t="shared" si="13"/>
        <v>#DIV/0!</v>
      </c>
      <c r="BI77" s="107" t="e">
        <f t="shared" si="14"/>
        <v>#DIV/0!</v>
      </c>
      <c r="BJ77" s="107" t="e">
        <f t="shared" ref="BJ77:BK92" si="55">+AZ77*BE77</f>
        <v>#DIV/0!</v>
      </c>
      <c r="BK77" s="107" t="e">
        <f t="shared" si="55"/>
        <v>#DIV/0!</v>
      </c>
      <c r="BL77" s="107" t="e">
        <f t="shared" si="16"/>
        <v>#DIV/0!</v>
      </c>
      <c r="BM77" s="107" t="e">
        <f t="shared" si="17"/>
        <v>#DIV/0!</v>
      </c>
      <c r="BN77" s="107" t="e">
        <f t="shared" si="18"/>
        <v>#DIV/0!</v>
      </c>
      <c r="BO77" s="107" t="e">
        <f t="shared" ref="BO77:BR92" si="56">+BG77+BK77</f>
        <v>#DIV/0!</v>
      </c>
      <c r="BP77" s="107" t="e">
        <f t="shared" si="56"/>
        <v>#DIV/0!</v>
      </c>
      <c r="BQ77" s="107" t="e">
        <f t="shared" si="56"/>
        <v>#DIV/0!</v>
      </c>
      <c r="BR77" s="107" t="e">
        <f t="shared" si="56"/>
        <v>#DIV/0!</v>
      </c>
      <c r="BS77" s="34"/>
      <c r="BT77" s="34"/>
      <c r="BU77" s="34"/>
      <c r="BV77" s="34"/>
      <c r="BW77" s="34"/>
      <c r="BX77" s="34"/>
      <c r="BY77" s="34"/>
      <c r="BZ77" s="34"/>
      <c r="CA77" s="33"/>
      <c r="CB77" s="3"/>
      <c r="CC77" s="584"/>
      <c r="CD77" s="585"/>
      <c r="CE77" s="585"/>
      <c r="CF77" s="630"/>
      <c r="CG77" s="631"/>
      <c r="CH77" s="3"/>
      <c r="CI77" s="3"/>
      <c r="CJ77" s="3"/>
      <c r="CK77" s="3"/>
      <c r="CL77" s="3"/>
      <c r="CM77" s="3"/>
      <c r="CN77" s="3"/>
      <c r="CO77" s="3"/>
      <c r="CP77" s="3"/>
      <c r="CQ77" s="3"/>
      <c r="CR77" s="3"/>
      <c r="CS77" s="3"/>
      <c r="CT77" s="3"/>
    </row>
    <row r="78" spans="1:98" ht="14.25" customHeight="1">
      <c r="A78" s="654"/>
      <c r="B78" s="556"/>
      <c r="C78" s="557"/>
      <c r="D78" s="558"/>
      <c r="E78" s="559"/>
      <c r="F78" s="649"/>
      <c r="G78" s="649"/>
      <c r="H78" s="583"/>
      <c r="I78" s="561"/>
      <c r="J78" s="562"/>
      <c r="K78" s="562"/>
      <c r="L78" s="562"/>
      <c r="M78" s="624"/>
      <c r="N78" s="564"/>
      <c r="O78" s="565"/>
      <c r="P78" s="564"/>
      <c r="Q78" s="567"/>
      <c r="R78" s="568"/>
      <c r="S78" s="568"/>
      <c r="T78" s="569"/>
      <c r="U78" s="140"/>
      <c r="V78" s="570">
        <v>6</v>
      </c>
      <c r="W78" s="655"/>
      <c r="X78" s="677"/>
      <c r="Y78" s="677"/>
      <c r="Z78" s="572"/>
      <c r="AA78" s="573"/>
      <c r="AB78" s="574"/>
      <c r="AC78" s="574"/>
      <c r="AD78" s="575"/>
      <c r="AE78" s="140"/>
      <c r="AF78" s="141"/>
      <c r="AG78" s="652"/>
      <c r="AH78" s="652"/>
      <c r="AI78" s="652"/>
      <c r="AJ78" s="678"/>
      <c r="AK78" s="579"/>
      <c r="AL78" s="580"/>
      <c r="AM78" s="580"/>
      <c r="AN78" s="581"/>
      <c r="AO78" s="22"/>
      <c r="AP78" s="582"/>
      <c r="AQ78" s="583"/>
      <c r="AR78" s="52"/>
      <c r="AS78" s="104" t="e">
        <f t="shared" si="0"/>
        <v>#DIV/0!</v>
      </c>
      <c r="AT78" s="105" t="e">
        <f t="shared" si="1"/>
        <v>#DIV/0!</v>
      </c>
      <c r="AU78" s="105" t="e">
        <f t="shared" si="2"/>
        <v>#DIV/0!</v>
      </c>
      <c r="AV78" s="105" t="e">
        <f t="shared" si="3"/>
        <v>#DIV/0!</v>
      </c>
      <c r="AW78" s="106" t="e">
        <f t="shared" si="40"/>
        <v>#DIV/0!</v>
      </c>
      <c r="AX78" s="106" t="e">
        <f t="shared" si="41"/>
        <v>#DIV/0!</v>
      </c>
      <c r="AY78" s="106" t="e">
        <f t="shared" si="42"/>
        <v>#DIV/0!</v>
      </c>
      <c r="AZ78" s="106" t="e">
        <f t="shared" si="7"/>
        <v>#DIV/0!</v>
      </c>
      <c r="BA78" s="107" t="e">
        <f t="shared" si="8"/>
        <v>#DIV/0!</v>
      </c>
      <c r="BB78" s="107" t="e">
        <f t="shared" si="9"/>
        <v>#DIV/0!</v>
      </c>
      <c r="BC78" s="107" t="e">
        <f t="shared" si="10"/>
        <v>#DIV/0!</v>
      </c>
      <c r="BD78" s="107" t="e">
        <f t="shared" si="11"/>
        <v>#DIV/0!</v>
      </c>
      <c r="BE78" s="108">
        <v>0.2</v>
      </c>
      <c r="BF78" s="108">
        <v>0.8</v>
      </c>
      <c r="BG78" s="107" t="e">
        <f t="shared" si="12"/>
        <v>#DIV/0!</v>
      </c>
      <c r="BH78" s="107" t="e">
        <f t="shared" si="13"/>
        <v>#DIV/0!</v>
      </c>
      <c r="BI78" s="107" t="e">
        <f t="shared" si="14"/>
        <v>#DIV/0!</v>
      </c>
      <c r="BJ78" s="107" t="e">
        <f t="shared" si="55"/>
        <v>#DIV/0!</v>
      </c>
      <c r="BK78" s="107" t="e">
        <f t="shared" si="55"/>
        <v>#DIV/0!</v>
      </c>
      <c r="BL78" s="107" t="e">
        <f t="shared" si="16"/>
        <v>#DIV/0!</v>
      </c>
      <c r="BM78" s="107" t="e">
        <f t="shared" si="17"/>
        <v>#DIV/0!</v>
      </c>
      <c r="BN78" s="107" t="e">
        <f t="shared" si="18"/>
        <v>#DIV/0!</v>
      </c>
      <c r="BO78" s="107" t="e">
        <f t="shared" si="56"/>
        <v>#DIV/0!</v>
      </c>
      <c r="BP78" s="107" t="e">
        <f t="shared" si="56"/>
        <v>#DIV/0!</v>
      </c>
      <c r="BQ78" s="107" t="e">
        <f t="shared" si="56"/>
        <v>#DIV/0!</v>
      </c>
      <c r="BR78" s="107" t="e">
        <f t="shared" si="56"/>
        <v>#DIV/0!</v>
      </c>
      <c r="BS78" s="34"/>
      <c r="BT78" s="34"/>
      <c r="BU78" s="34"/>
      <c r="BV78" s="34"/>
      <c r="BW78" s="34"/>
      <c r="BX78" s="34"/>
      <c r="BY78" s="34"/>
      <c r="BZ78" s="34"/>
      <c r="CA78" s="33"/>
      <c r="CB78" s="3"/>
      <c r="CC78" s="584"/>
      <c r="CD78" s="585"/>
      <c r="CE78" s="585"/>
      <c r="CF78" s="630"/>
      <c r="CG78" s="631"/>
      <c r="CH78" s="3"/>
      <c r="CI78" s="3"/>
      <c r="CJ78" s="3"/>
      <c r="CK78" s="3"/>
      <c r="CL78" s="3"/>
      <c r="CM78" s="3"/>
      <c r="CN78" s="3"/>
      <c r="CO78" s="3"/>
      <c r="CP78" s="3"/>
      <c r="CQ78" s="3"/>
      <c r="CR78" s="3"/>
      <c r="CS78" s="3"/>
      <c r="CT78" s="3"/>
    </row>
    <row r="79" spans="1:98" ht="14.25" customHeight="1">
      <c r="A79" s="654"/>
      <c r="B79" s="556"/>
      <c r="C79" s="557"/>
      <c r="D79" s="558"/>
      <c r="E79" s="559"/>
      <c r="F79" s="649"/>
      <c r="G79" s="649"/>
      <c r="H79" s="583"/>
      <c r="I79" s="561"/>
      <c r="J79" s="562"/>
      <c r="K79" s="562"/>
      <c r="L79" s="562"/>
      <c r="M79" s="624"/>
      <c r="N79" s="564"/>
      <c r="O79" s="565"/>
      <c r="P79" s="564"/>
      <c r="Q79" s="567"/>
      <c r="R79" s="568"/>
      <c r="S79" s="568"/>
      <c r="T79" s="569"/>
      <c r="U79" s="140"/>
      <c r="V79" s="570">
        <v>7</v>
      </c>
      <c r="W79" s="655"/>
      <c r="X79" s="677"/>
      <c r="Y79" s="677"/>
      <c r="Z79" s="572"/>
      <c r="AA79" s="573"/>
      <c r="AB79" s="574"/>
      <c r="AC79" s="574"/>
      <c r="AD79" s="575"/>
      <c r="AE79" s="140"/>
      <c r="AF79" s="665"/>
      <c r="AG79" s="649"/>
      <c r="AH79" s="649"/>
      <c r="AI79" s="649"/>
      <c r="AJ79" s="666"/>
      <c r="AK79" s="579"/>
      <c r="AL79" s="580"/>
      <c r="AM79" s="580"/>
      <c r="AN79" s="581"/>
      <c r="AO79" s="22"/>
      <c r="AP79" s="582"/>
      <c r="AQ79" s="583"/>
      <c r="AR79" s="52"/>
      <c r="AS79" s="104" t="e">
        <f t="shared" si="0"/>
        <v>#DIV/0!</v>
      </c>
      <c r="AT79" s="105" t="e">
        <f t="shared" si="1"/>
        <v>#DIV/0!</v>
      </c>
      <c r="AU79" s="105" t="e">
        <f t="shared" si="2"/>
        <v>#DIV/0!</v>
      </c>
      <c r="AV79" s="105" t="e">
        <f t="shared" si="3"/>
        <v>#DIV/0!</v>
      </c>
      <c r="AW79" s="106" t="e">
        <f t="shared" si="40"/>
        <v>#DIV/0!</v>
      </c>
      <c r="AX79" s="106" t="e">
        <f t="shared" si="41"/>
        <v>#DIV/0!</v>
      </c>
      <c r="AY79" s="106" t="e">
        <f t="shared" si="42"/>
        <v>#DIV/0!</v>
      </c>
      <c r="AZ79" s="106" t="e">
        <f t="shared" si="7"/>
        <v>#DIV/0!</v>
      </c>
      <c r="BA79" s="107" t="e">
        <f t="shared" si="8"/>
        <v>#DIV/0!</v>
      </c>
      <c r="BB79" s="107" t="e">
        <f t="shared" si="9"/>
        <v>#DIV/0!</v>
      </c>
      <c r="BC79" s="107" t="e">
        <f t="shared" si="10"/>
        <v>#DIV/0!</v>
      </c>
      <c r="BD79" s="107" t="e">
        <f t="shared" si="11"/>
        <v>#DIV/0!</v>
      </c>
      <c r="BE79" s="108">
        <v>0.2</v>
      </c>
      <c r="BF79" s="108">
        <v>0.8</v>
      </c>
      <c r="BG79" s="107" t="e">
        <f t="shared" si="12"/>
        <v>#DIV/0!</v>
      </c>
      <c r="BH79" s="107" t="e">
        <f t="shared" si="13"/>
        <v>#DIV/0!</v>
      </c>
      <c r="BI79" s="107" t="e">
        <f t="shared" si="14"/>
        <v>#DIV/0!</v>
      </c>
      <c r="BJ79" s="107" t="e">
        <f t="shared" si="55"/>
        <v>#DIV/0!</v>
      </c>
      <c r="BK79" s="107" t="e">
        <f t="shared" si="55"/>
        <v>#DIV/0!</v>
      </c>
      <c r="BL79" s="107" t="e">
        <f t="shared" si="16"/>
        <v>#DIV/0!</v>
      </c>
      <c r="BM79" s="107" t="e">
        <f t="shared" si="17"/>
        <v>#DIV/0!</v>
      </c>
      <c r="BN79" s="107" t="e">
        <f t="shared" si="18"/>
        <v>#DIV/0!</v>
      </c>
      <c r="BO79" s="107" t="e">
        <f t="shared" si="56"/>
        <v>#DIV/0!</v>
      </c>
      <c r="BP79" s="107" t="e">
        <f t="shared" si="56"/>
        <v>#DIV/0!</v>
      </c>
      <c r="BQ79" s="107" t="e">
        <f t="shared" si="56"/>
        <v>#DIV/0!</v>
      </c>
      <c r="BR79" s="107" t="e">
        <f t="shared" si="56"/>
        <v>#DIV/0!</v>
      </c>
      <c r="BS79" s="34"/>
      <c r="BT79" s="34"/>
      <c r="BU79" s="34"/>
      <c r="BV79" s="34"/>
      <c r="BW79" s="34"/>
      <c r="BX79" s="34"/>
      <c r="BY79" s="34"/>
      <c r="BZ79" s="34"/>
      <c r="CA79" s="33"/>
      <c r="CB79" s="3"/>
      <c r="CC79" s="584"/>
      <c r="CD79" s="585"/>
      <c r="CE79" s="585"/>
      <c r="CF79" s="630"/>
      <c r="CG79" s="631"/>
      <c r="CH79" s="3"/>
      <c r="CI79" s="3"/>
      <c r="CJ79" s="3"/>
      <c r="CK79" s="3"/>
      <c r="CL79" s="3"/>
      <c r="CM79" s="3"/>
      <c r="CN79" s="3"/>
      <c r="CO79" s="3"/>
      <c r="CP79" s="3"/>
      <c r="CQ79" s="3"/>
      <c r="CR79" s="3"/>
      <c r="CS79" s="3"/>
      <c r="CT79" s="3"/>
    </row>
    <row r="80" spans="1:98" ht="14.25" customHeight="1">
      <c r="A80" s="654"/>
      <c r="B80" s="556"/>
      <c r="C80" s="557"/>
      <c r="D80" s="558"/>
      <c r="E80" s="559"/>
      <c r="F80" s="649"/>
      <c r="G80" s="649"/>
      <c r="H80" s="583"/>
      <c r="I80" s="561"/>
      <c r="J80" s="562"/>
      <c r="K80" s="562"/>
      <c r="L80" s="562"/>
      <c r="M80" s="624"/>
      <c r="N80" s="564"/>
      <c r="O80" s="565"/>
      <c r="P80" s="564"/>
      <c r="Q80" s="567"/>
      <c r="R80" s="568"/>
      <c r="S80" s="568"/>
      <c r="T80" s="569"/>
      <c r="U80" s="140"/>
      <c r="V80" s="570">
        <v>8</v>
      </c>
      <c r="W80" s="655"/>
      <c r="X80" s="677"/>
      <c r="Y80" s="677"/>
      <c r="Z80" s="572"/>
      <c r="AA80" s="573"/>
      <c r="AB80" s="574"/>
      <c r="AC80" s="574"/>
      <c r="AD80" s="575"/>
      <c r="AE80" s="140"/>
      <c r="AF80" s="665"/>
      <c r="AG80" s="649"/>
      <c r="AH80" s="649"/>
      <c r="AI80" s="649"/>
      <c r="AJ80" s="666"/>
      <c r="AK80" s="579"/>
      <c r="AL80" s="580"/>
      <c r="AM80" s="580"/>
      <c r="AN80" s="581"/>
      <c r="AO80" s="22"/>
      <c r="AP80" s="582"/>
      <c r="AQ80" s="583"/>
      <c r="AR80" s="52"/>
      <c r="AS80" s="104" t="e">
        <f t="shared" si="0"/>
        <v>#DIV/0!</v>
      </c>
      <c r="AT80" s="105" t="e">
        <f t="shared" si="1"/>
        <v>#DIV/0!</v>
      </c>
      <c r="AU80" s="105" t="e">
        <f t="shared" si="2"/>
        <v>#DIV/0!</v>
      </c>
      <c r="AV80" s="105" t="e">
        <f t="shared" si="3"/>
        <v>#DIV/0!</v>
      </c>
      <c r="AW80" s="106" t="e">
        <f t="shared" si="40"/>
        <v>#DIV/0!</v>
      </c>
      <c r="AX80" s="106" t="e">
        <f t="shared" si="41"/>
        <v>#DIV/0!</v>
      </c>
      <c r="AY80" s="106" t="e">
        <f t="shared" si="42"/>
        <v>#DIV/0!</v>
      </c>
      <c r="AZ80" s="106" t="e">
        <f t="shared" si="7"/>
        <v>#DIV/0!</v>
      </c>
      <c r="BA80" s="107" t="e">
        <f t="shared" si="8"/>
        <v>#DIV/0!</v>
      </c>
      <c r="BB80" s="107" t="e">
        <f t="shared" si="9"/>
        <v>#DIV/0!</v>
      </c>
      <c r="BC80" s="107" t="e">
        <f t="shared" si="10"/>
        <v>#DIV/0!</v>
      </c>
      <c r="BD80" s="107" t="e">
        <f t="shared" si="11"/>
        <v>#DIV/0!</v>
      </c>
      <c r="BE80" s="108">
        <v>0.2</v>
      </c>
      <c r="BF80" s="108">
        <v>0.8</v>
      </c>
      <c r="BG80" s="107" t="e">
        <f t="shared" si="12"/>
        <v>#DIV/0!</v>
      </c>
      <c r="BH80" s="107" t="e">
        <f t="shared" si="13"/>
        <v>#DIV/0!</v>
      </c>
      <c r="BI80" s="107" t="e">
        <f t="shared" si="14"/>
        <v>#DIV/0!</v>
      </c>
      <c r="BJ80" s="107" t="e">
        <f t="shared" si="55"/>
        <v>#DIV/0!</v>
      </c>
      <c r="BK80" s="107" t="e">
        <f t="shared" si="55"/>
        <v>#DIV/0!</v>
      </c>
      <c r="BL80" s="107" t="e">
        <f t="shared" si="16"/>
        <v>#DIV/0!</v>
      </c>
      <c r="BM80" s="107" t="e">
        <f t="shared" si="17"/>
        <v>#DIV/0!</v>
      </c>
      <c r="BN80" s="107" t="e">
        <f t="shared" si="18"/>
        <v>#DIV/0!</v>
      </c>
      <c r="BO80" s="107" t="e">
        <f t="shared" si="56"/>
        <v>#DIV/0!</v>
      </c>
      <c r="BP80" s="107" t="e">
        <f t="shared" si="56"/>
        <v>#DIV/0!</v>
      </c>
      <c r="BQ80" s="107" t="e">
        <f t="shared" si="56"/>
        <v>#DIV/0!</v>
      </c>
      <c r="BR80" s="107" t="e">
        <f t="shared" si="56"/>
        <v>#DIV/0!</v>
      </c>
      <c r="BS80" s="34"/>
      <c r="BT80" s="34"/>
      <c r="BU80" s="34"/>
      <c r="BV80" s="34"/>
      <c r="BW80" s="34"/>
      <c r="BX80" s="34"/>
      <c r="BY80" s="34"/>
      <c r="BZ80" s="34"/>
      <c r="CA80" s="33"/>
      <c r="CB80" s="3"/>
      <c r="CC80" s="584"/>
      <c r="CD80" s="585"/>
      <c r="CE80" s="585"/>
      <c r="CF80" s="630"/>
      <c r="CG80" s="631"/>
      <c r="CH80" s="3"/>
      <c r="CI80" s="3"/>
      <c r="CJ80" s="3"/>
      <c r="CK80" s="3"/>
      <c r="CL80" s="3"/>
      <c r="CM80" s="3"/>
      <c r="CN80" s="3"/>
      <c r="CO80" s="3"/>
      <c r="CP80" s="3"/>
      <c r="CQ80" s="3"/>
      <c r="CR80" s="3"/>
      <c r="CS80" s="3"/>
      <c r="CT80" s="3"/>
    </row>
    <row r="81" spans="1:98" ht="14.25" customHeight="1">
      <c r="A81" s="654"/>
      <c r="B81" s="556"/>
      <c r="C81" s="557"/>
      <c r="D81" s="558"/>
      <c r="E81" s="559"/>
      <c r="F81" s="649"/>
      <c r="G81" s="649"/>
      <c r="H81" s="583"/>
      <c r="I81" s="561"/>
      <c r="J81" s="562"/>
      <c r="K81" s="562"/>
      <c r="L81" s="562"/>
      <c r="M81" s="624"/>
      <c r="N81" s="564"/>
      <c r="O81" s="565"/>
      <c r="P81" s="564"/>
      <c r="Q81" s="567"/>
      <c r="R81" s="568"/>
      <c r="S81" s="568"/>
      <c r="T81" s="569"/>
      <c r="U81" s="140"/>
      <c r="V81" s="570">
        <v>9</v>
      </c>
      <c r="W81" s="668"/>
      <c r="X81" s="646"/>
      <c r="Y81" s="646"/>
      <c r="Z81" s="674"/>
      <c r="AA81" s="573"/>
      <c r="AB81" s="574"/>
      <c r="AC81" s="574"/>
      <c r="AD81" s="575"/>
      <c r="AE81" s="140"/>
      <c r="AF81" s="657"/>
      <c r="AG81" s="668"/>
      <c r="AH81" s="668"/>
      <c r="AI81" s="668"/>
      <c r="AJ81" s="669"/>
      <c r="AK81" s="579"/>
      <c r="AL81" s="580"/>
      <c r="AM81" s="580"/>
      <c r="AN81" s="581"/>
      <c r="AO81" s="22"/>
      <c r="AP81" s="582"/>
      <c r="AQ81" s="583"/>
      <c r="AR81" s="52"/>
      <c r="AS81" s="104" t="e">
        <f t="shared" si="0"/>
        <v>#DIV/0!</v>
      </c>
      <c r="AT81" s="105" t="e">
        <f t="shared" si="1"/>
        <v>#DIV/0!</v>
      </c>
      <c r="AU81" s="105" t="e">
        <f t="shared" si="2"/>
        <v>#DIV/0!</v>
      </c>
      <c r="AV81" s="105" t="e">
        <f t="shared" si="3"/>
        <v>#DIV/0!</v>
      </c>
      <c r="AW81" s="106" t="e">
        <f t="shared" si="40"/>
        <v>#DIV/0!</v>
      </c>
      <c r="AX81" s="106" t="e">
        <f t="shared" si="41"/>
        <v>#DIV/0!</v>
      </c>
      <c r="AY81" s="106" t="e">
        <f t="shared" si="42"/>
        <v>#DIV/0!</v>
      </c>
      <c r="AZ81" s="106" t="e">
        <f t="shared" si="7"/>
        <v>#DIV/0!</v>
      </c>
      <c r="BA81" s="107" t="e">
        <f t="shared" si="8"/>
        <v>#DIV/0!</v>
      </c>
      <c r="BB81" s="107" t="e">
        <f t="shared" si="9"/>
        <v>#DIV/0!</v>
      </c>
      <c r="BC81" s="107" t="e">
        <f t="shared" si="10"/>
        <v>#DIV/0!</v>
      </c>
      <c r="BD81" s="107" t="e">
        <f t="shared" si="11"/>
        <v>#DIV/0!</v>
      </c>
      <c r="BE81" s="108">
        <v>0.2</v>
      </c>
      <c r="BF81" s="108">
        <v>0.8</v>
      </c>
      <c r="BG81" s="107" t="e">
        <f t="shared" si="12"/>
        <v>#DIV/0!</v>
      </c>
      <c r="BH81" s="107" t="e">
        <f t="shared" si="13"/>
        <v>#DIV/0!</v>
      </c>
      <c r="BI81" s="107" t="e">
        <f t="shared" si="14"/>
        <v>#DIV/0!</v>
      </c>
      <c r="BJ81" s="107" t="e">
        <f t="shared" si="55"/>
        <v>#DIV/0!</v>
      </c>
      <c r="BK81" s="107" t="e">
        <f t="shared" si="55"/>
        <v>#DIV/0!</v>
      </c>
      <c r="BL81" s="107" t="e">
        <f t="shared" si="16"/>
        <v>#DIV/0!</v>
      </c>
      <c r="BM81" s="107" t="e">
        <f t="shared" si="17"/>
        <v>#DIV/0!</v>
      </c>
      <c r="BN81" s="107" t="e">
        <f t="shared" si="18"/>
        <v>#DIV/0!</v>
      </c>
      <c r="BO81" s="107" t="e">
        <f t="shared" si="56"/>
        <v>#DIV/0!</v>
      </c>
      <c r="BP81" s="107" t="e">
        <f t="shared" si="56"/>
        <v>#DIV/0!</v>
      </c>
      <c r="BQ81" s="107" t="e">
        <f t="shared" si="56"/>
        <v>#DIV/0!</v>
      </c>
      <c r="BR81" s="107" t="e">
        <f t="shared" si="56"/>
        <v>#DIV/0!</v>
      </c>
      <c r="BS81" s="34"/>
      <c r="BT81" s="34"/>
      <c r="BU81" s="34"/>
      <c r="BV81" s="34"/>
      <c r="BW81" s="34"/>
      <c r="BX81" s="34"/>
      <c r="BY81" s="34"/>
      <c r="BZ81" s="34"/>
      <c r="CA81" s="33"/>
      <c r="CB81" s="3"/>
      <c r="CC81" s="584"/>
      <c r="CD81" s="585"/>
      <c r="CE81" s="585"/>
      <c r="CF81" s="630"/>
      <c r="CG81" s="631"/>
      <c r="CH81" s="3"/>
      <c r="CI81" s="3"/>
      <c r="CJ81" s="3"/>
      <c r="CK81" s="3"/>
      <c r="CL81" s="3"/>
      <c r="CM81" s="3"/>
      <c r="CN81" s="3"/>
      <c r="CO81" s="3"/>
      <c r="CP81" s="3"/>
      <c r="CQ81" s="3"/>
      <c r="CR81" s="3"/>
      <c r="CS81" s="3"/>
      <c r="CT81" s="3"/>
    </row>
    <row r="82" spans="1:98" ht="14.25" customHeight="1" thickBot="1">
      <c r="A82" s="679"/>
      <c r="B82" s="589"/>
      <c r="C82" s="590"/>
      <c r="D82" s="591"/>
      <c r="E82" s="592"/>
      <c r="F82" s="680"/>
      <c r="G82" s="680"/>
      <c r="H82" s="615"/>
      <c r="I82" s="596"/>
      <c r="J82" s="597"/>
      <c r="K82" s="597"/>
      <c r="L82" s="597"/>
      <c r="M82" s="636"/>
      <c r="N82" s="599"/>
      <c r="O82" s="600"/>
      <c r="P82" s="599"/>
      <c r="Q82" s="602"/>
      <c r="R82" s="603"/>
      <c r="S82" s="603"/>
      <c r="T82" s="604"/>
      <c r="U82" s="140"/>
      <c r="V82" s="638">
        <v>10</v>
      </c>
      <c r="W82" s="414"/>
      <c r="X82" s="605"/>
      <c r="Y82" s="605"/>
      <c r="Z82" s="606"/>
      <c r="AA82" s="607"/>
      <c r="AB82" s="608"/>
      <c r="AC82" s="608"/>
      <c r="AD82" s="609"/>
      <c r="AE82" s="140"/>
      <c r="AF82" s="413"/>
      <c r="AG82" s="414"/>
      <c r="AH82" s="414"/>
      <c r="AI82" s="414"/>
      <c r="AJ82" s="610"/>
      <c r="AK82" s="611"/>
      <c r="AL82" s="612"/>
      <c r="AM82" s="612"/>
      <c r="AN82" s="613"/>
      <c r="AO82" s="22"/>
      <c r="AP82" s="614"/>
      <c r="AQ82" s="615"/>
      <c r="AR82" s="52"/>
      <c r="AS82" s="426" t="e">
        <f t="shared" si="0"/>
        <v>#DIV/0!</v>
      </c>
      <c r="AT82" s="450" t="e">
        <f t="shared" si="1"/>
        <v>#DIV/0!</v>
      </c>
      <c r="AU82" s="450" t="e">
        <f t="shared" si="2"/>
        <v>#DIV/0!</v>
      </c>
      <c r="AV82" s="450" t="e">
        <f t="shared" si="3"/>
        <v>#DIV/0!</v>
      </c>
      <c r="AW82" s="463" t="e">
        <f t="shared" si="40"/>
        <v>#DIV/0!</v>
      </c>
      <c r="AX82" s="463" t="e">
        <f t="shared" si="41"/>
        <v>#DIV/0!</v>
      </c>
      <c r="AY82" s="463" t="e">
        <f t="shared" si="42"/>
        <v>#DIV/0!</v>
      </c>
      <c r="AZ82" s="463" t="e">
        <f t="shared" si="7"/>
        <v>#DIV/0!</v>
      </c>
      <c r="BA82" s="428" t="e">
        <f t="shared" si="8"/>
        <v>#DIV/0!</v>
      </c>
      <c r="BB82" s="428" t="e">
        <f t="shared" si="9"/>
        <v>#DIV/0!</v>
      </c>
      <c r="BC82" s="428" t="e">
        <f t="shared" si="10"/>
        <v>#DIV/0!</v>
      </c>
      <c r="BD82" s="428" t="e">
        <f t="shared" si="11"/>
        <v>#DIV/0!</v>
      </c>
      <c r="BE82" s="427">
        <v>0.2</v>
      </c>
      <c r="BF82" s="427">
        <v>0.8</v>
      </c>
      <c r="BG82" s="428" t="e">
        <f t="shared" si="12"/>
        <v>#DIV/0!</v>
      </c>
      <c r="BH82" s="428" t="e">
        <f t="shared" si="13"/>
        <v>#DIV/0!</v>
      </c>
      <c r="BI82" s="428" t="e">
        <f t="shared" si="14"/>
        <v>#DIV/0!</v>
      </c>
      <c r="BJ82" s="428" t="e">
        <f t="shared" si="55"/>
        <v>#DIV/0!</v>
      </c>
      <c r="BK82" s="428" t="e">
        <f t="shared" si="55"/>
        <v>#DIV/0!</v>
      </c>
      <c r="BL82" s="428" t="e">
        <f t="shared" si="16"/>
        <v>#DIV/0!</v>
      </c>
      <c r="BM82" s="428" t="e">
        <f t="shared" si="17"/>
        <v>#DIV/0!</v>
      </c>
      <c r="BN82" s="428" t="e">
        <f t="shared" si="18"/>
        <v>#DIV/0!</v>
      </c>
      <c r="BO82" s="428" t="e">
        <f t="shared" si="56"/>
        <v>#DIV/0!</v>
      </c>
      <c r="BP82" s="428" t="e">
        <f t="shared" si="56"/>
        <v>#DIV/0!</v>
      </c>
      <c r="BQ82" s="428" t="e">
        <f t="shared" si="56"/>
        <v>#DIV/0!</v>
      </c>
      <c r="BR82" s="428" t="e">
        <f t="shared" si="56"/>
        <v>#DIV/0!</v>
      </c>
      <c r="BS82" s="39"/>
      <c r="BT82" s="39"/>
      <c r="BU82" s="39"/>
      <c r="BV82" s="39"/>
      <c r="BW82" s="39"/>
      <c r="BX82" s="39"/>
      <c r="BY82" s="39"/>
      <c r="BZ82" s="39"/>
      <c r="CA82" s="332"/>
      <c r="CB82" s="3"/>
      <c r="CC82" s="616"/>
      <c r="CD82" s="617"/>
      <c r="CE82" s="617"/>
      <c r="CF82" s="640"/>
      <c r="CG82" s="641"/>
      <c r="CH82" s="3"/>
      <c r="CI82" s="3"/>
      <c r="CJ82" s="3"/>
      <c r="CK82" s="3"/>
      <c r="CL82" s="3"/>
      <c r="CM82" s="3"/>
      <c r="CN82" s="3"/>
      <c r="CO82" s="3"/>
      <c r="CP82" s="3"/>
      <c r="CQ82" s="3"/>
      <c r="CR82" s="3"/>
      <c r="CS82" s="3"/>
      <c r="CT82" s="3"/>
    </row>
    <row r="83" spans="1:98" ht="152.4" thickBot="1">
      <c r="A83" s="522">
        <v>8</v>
      </c>
      <c r="B83" s="523" t="s">
        <v>437</v>
      </c>
      <c r="C83" s="524"/>
      <c r="D83" s="525">
        <v>2024002470100</v>
      </c>
      <c r="E83" s="526"/>
      <c r="F83" s="527" t="s">
        <v>438</v>
      </c>
      <c r="G83" s="528"/>
      <c r="H83" s="356" t="s">
        <v>439</v>
      </c>
      <c r="I83" s="529"/>
      <c r="J83" s="530"/>
      <c r="K83" s="530"/>
      <c r="L83" s="530"/>
      <c r="M83" s="531"/>
      <c r="N83" s="532">
        <v>77334400</v>
      </c>
      <c r="O83" s="533" t="s">
        <v>429</v>
      </c>
      <c r="P83" s="532">
        <v>77334400</v>
      </c>
      <c r="Q83" s="535"/>
      <c r="R83" s="536"/>
      <c r="S83" s="536"/>
      <c r="T83" s="537"/>
      <c r="U83" s="140"/>
      <c r="V83" s="538">
        <v>1</v>
      </c>
      <c r="W83" s="577" t="s">
        <v>370</v>
      </c>
      <c r="X83" s="620">
        <v>45689</v>
      </c>
      <c r="Y83" s="620">
        <v>45717</v>
      </c>
      <c r="Z83" s="540" t="s">
        <v>430</v>
      </c>
      <c r="AA83" s="541" t="s">
        <v>96</v>
      </c>
      <c r="AB83" s="542"/>
      <c r="AC83" s="542"/>
      <c r="AD83" s="543"/>
      <c r="AE83" s="673"/>
      <c r="AF83" s="673" t="s">
        <v>440</v>
      </c>
      <c r="AG83" s="675" t="s">
        <v>441</v>
      </c>
      <c r="AH83" s="675" t="s">
        <v>442</v>
      </c>
      <c r="AI83" s="675" t="s">
        <v>73</v>
      </c>
      <c r="AJ83" s="676">
        <v>1</v>
      </c>
      <c r="AK83" s="545">
        <v>0</v>
      </c>
      <c r="AL83" s="546"/>
      <c r="AM83" s="546"/>
      <c r="AN83" s="547"/>
      <c r="AO83" s="628"/>
      <c r="AP83" s="548" t="s">
        <v>97</v>
      </c>
      <c r="AQ83" s="356" t="s">
        <v>75</v>
      </c>
      <c r="AR83" s="52"/>
      <c r="AS83" s="82" t="e">
        <f t="shared" si="0"/>
        <v>#DIV/0!</v>
      </c>
      <c r="AT83" s="94" t="e">
        <f t="shared" si="1"/>
        <v>#DIV/0!</v>
      </c>
      <c r="AU83" s="94" t="e">
        <f t="shared" si="2"/>
        <v>#DIV/0!</v>
      </c>
      <c r="AV83" s="94" t="e">
        <f t="shared" si="3"/>
        <v>#DIV/0!</v>
      </c>
      <c r="AW83" s="95">
        <f t="shared" si="40"/>
        <v>1</v>
      </c>
      <c r="AX83" s="95">
        <f t="shared" si="41"/>
        <v>0</v>
      </c>
      <c r="AY83" s="95">
        <f t="shared" si="42"/>
        <v>0</v>
      </c>
      <c r="AZ83" s="95" t="e">
        <f t="shared" si="7"/>
        <v>#DIV/0!</v>
      </c>
      <c r="BA83" s="96">
        <f t="shared" si="8"/>
        <v>0</v>
      </c>
      <c r="BB83" s="96">
        <f t="shared" si="9"/>
        <v>0</v>
      </c>
      <c r="BC83" s="96">
        <f t="shared" si="10"/>
        <v>0</v>
      </c>
      <c r="BD83" s="96">
        <f t="shared" si="11"/>
        <v>0</v>
      </c>
      <c r="BE83" s="97">
        <v>0.2</v>
      </c>
      <c r="BF83" s="97">
        <v>0.8</v>
      </c>
      <c r="BG83" s="96">
        <f t="shared" si="12"/>
        <v>0.2</v>
      </c>
      <c r="BH83" s="96">
        <f t="shared" si="13"/>
        <v>0</v>
      </c>
      <c r="BI83" s="96">
        <f t="shared" si="14"/>
        <v>0</v>
      </c>
      <c r="BJ83" s="96" t="e">
        <f t="shared" si="55"/>
        <v>#DIV/0!</v>
      </c>
      <c r="BK83" s="96">
        <f t="shared" si="55"/>
        <v>0</v>
      </c>
      <c r="BL83" s="96">
        <f t="shared" si="16"/>
        <v>0</v>
      </c>
      <c r="BM83" s="96">
        <f t="shared" si="17"/>
        <v>0</v>
      </c>
      <c r="BN83" s="96">
        <f t="shared" si="18"/>
        <v>0</v>
      </c>
      <c r="BO83" s="96">
        <f t="shared" si="56"/>
        <v>0.2</v>
      </c>
      <c r="BP83" s="85">
        <f t="shared" si="56"/>
        <v>0</v>
      </c>
      <c r="BQ83" s="85">
        <f t="shared" si="56"/>
        <v>0</v>
      </c>
      <c r="BR83" s="85" t="e">
        <f t="shared" si="56"/>
        <v>#DIV/0!</v>
      </c>
      <c r="BS83" s="644">
        <f t="shared" ref="BS83:BV83" si="57">AVERAGEIF(BO83:BO92,"&lt;&gt;#¡DIV/0!")</f>
        <v>0.2</v>
      </c>
      <c r="BT83" s="644">
        <f t="shared" si="57"/>
        <v>0</v>
      </c>
      <c r="BU83" s="644">
        <f t="shared" si="57"/>
        <v>0</v>
      </c>
      <c r="BV83" s="644" t="e">
        <f t="shared" si="57"/>
        <v>#DIV/0!</v>
      </c>
      <c r="BW83" s="550">
        <f>+C83*BS83</f>
        <v>0</v>
      </c>
      <c r="BX83" s="550">
        <f>+C83*BT83</f>
        <v>0</v>
      </c>
      <c r="BY83" s="550">
        <f>+C83*BU83</f>
        <v>0</v>
      </c>
      <c r="BZ83" s="550" t="e">
        <f>+C83*BV83</f>
        <v>#DIV/0!</v>
      </c>
      <c r="CA83" s="645" t="e">
        <f>SUM(BW83:BZ92)</f>
        <v>#DIV/0!</v>
      </c>
      <c r="CB83" s="3"/>
      <c r="CC83" s="552">
        <f t="shared" ref="CC83:CF83" si="58">+Q83/$N$83</f>
        <v>0</v>
      </c>
      <c r="CD83" s="553">
        <f t="shared" si="58"/>
        <v>0</v>
      </c>
      <c r="CE83" s="553">
        <f t="shared" si="58"/>
        <v>0</v>
      </c>
      <c r="CF83" s="622">
        <f t="shared" si="58"/>
        <v>0</v>
      </c>
      <c r="CG83" s="623">
        <f>AVERAGE(CC83:CF92)</f>
        <v>0</v>
      </c>
      <c r="CH83" s="3"/>
      <c r="CI83" s="3"/>
      <c r="CJ83" s="3"/>
      <c r="CK83" s="3"/>
      <c r="CL83" s="3"/>
      <c r="CM83" s="3"/>
      <c r="CN83" s="3"/>
      <c r="CO83" s="3"/>
      <c r="CP83" s="3"/>
      <c r="CQ83" s="3"/>
      <c r="CR83" s="3"/>
      <c r="CS83" s="3"/>
      <c r="CT83" s="3"/>
    </row>
    <row r="84" spans="1:98" ht="27.6">
      <c r="A84" s="654"/>
      <c r="B84" s="556"/>
      <c r="C84" s="557"/>
      <c r="D84" s="558"/>
      <c r="E84" s="559"/>
      <c r="F84" s="649" t="s">
        <v>273</v>
      </c>
      <c r="G84" s="649"/>
      <c r="H84" s="583"/>
      <c r="I84" s="561"/>
      <c r="J84" s="562"/>
      <c r="K84" s="562"/>
      <c r="L84" s="562"/>
      <c r="M84" s="624"/>
      <c r="N84" s="564"/>
      <c r="O84" s="565"/>
      <c r="P84" s="564"/>
      <c r="Q84" s="567"/>
      <c r="R84" s="568"/>
      <c r="S84" s="568"/>
      <c r="T84" s="569"/>
      <c r="U84" s="140"/>
      <c r="V84" s="570">
        <v>2</v>
      </c>
      <c r="W84" s="577" t="s">
        <v>375</v>
      </c>
      <c r="X84" s="620">
        <v>45717</v>
      </c>
      <c r="Y84" s="627">
        <v>45748</v>
      </c>
      <c r="Z84" s="572" t="s">
        <v>376</v>
      </c>
      <c r="AA84" s="573"/>
      <c r="AB84" s="574"/>
      <c r="AC84" s="574"/>
      <c r="AD84" s="575"/>
      <c r="AE84" s="140"/>
      <c r="AF84" s="665"/>
      <c r="AG84" s="649"/>
      <c r="AH84" s="649"/>
      <c r="AI84" s="649"/>
      <c r="AJ84" s="666"/>
      <c r="AK84" s="579"/>
      <c r="AL84" s="580"/>
      <c r="AM84" s="580"/>
      <c r="AN84" s="581"/>
      <c r="AO84" s="22"/>
      <c r="AP84" s="582"/>
      <c r="AQ84" s="583"/>
      <c r="AR84" s="52"/>
      <c r="AS84" s="104" t="e">
        <f t="shared" si="0"/>
        <v>#DIV/0!</v>
      </c>
      <c r="AT84" s="105" t="e">
        <f t="shared" si="1"/>
        <v>#DIV/0!</v>
      </c>
      <c r="AU84" s="105" t="e">
        <f t="shared" si="2"/>
        <v>#DIV/0!</v>
      </c>
      <c r="AV84" s="105" t="e">
        <f t="shared" si="3"/>
        <v>#DIV/0!</v>
      </c>
      <c r="AW84" s="106">
        <f t="shared" si="40"/>
        <v>0</v>
      </c>
      <c r="AX84" s="106">
        <f t="shared" si="41"/>
        <v>0</v>
      </c>
      <c r="AY84" s="106">
        <f t="shared" si="42"/>
        <v>0</v>
      </c>
      <c r="AZ84" s="106" t="e">
        <f t="shared" si="7"/>
        <v>#DIV/0!</v>
      </c>
      <c r="BA84" s="107" t="e">
        <f t="shared" si="8"/>
        <v>#DIV/0!</v>
      </c>
      <c r="BB84" s="107" t="e">
        <f t="shared" si="9"/>
        <v>#DIV/0!</v>
      </c>
      <c r="BC84" s="107" t="e">
        <f t="shared" si="10"/>
        <v>#DIV/0!</v>
      </c>
      <c r="BD84" s="107" t="e">
        <f t="shared" si="11"/>
        <v>#DIV/0!</v>
      </c>
      <c r="BE84" s="108">
        <v>0.2</v>
      </c>
      <c r="BF84" s="108">
        <v>0.8</v>
      </c>
      <c r="BG84" s="107">
        <f t="shared" si="12"/>
        <v>0</v>
      </c>
      <c r="BH84" s="107">
        <f t="shared" si="13"/>
        <v>0</v>
      </c>
      <c r="BI84" s="107">
        <f t="shared" si="14"/>
        <v>0</v>
      </c>
      <c r="BJ84" s="107" t="e">
        <f t="shared" si="55"/>
        <v>#DIV/0!</v>
      </c>
      <c r="BK84" s="107" t="e">
        <f t="shared" si="55"/>
        <v>#DIV/0!</v>
      </c>
      <c r="BL84" s="107" t="e">
        <f t="shared" si="16"/>
        <v>#DIV/0!</v>
      </c>
      <c r="BM84" s="107" t="e">
        <f t="shared" si="17"/>
        <v>#DIV/0!</v>
      </c>
      <c r="BN84" s="107" t="e">
        <f t="shared" si="18"/>
        <v>#DIV/0!</v>
      </c>
      <c r="BO84" s="107" t="e">
        <f t="shared" si="56"/>
        <v>#DIV/0!</v>
      </c>
      <c r="BP84" s="107" t="e">
        <f t="shared" si="56"/>
        <v>#DIV/0!</v>
      </c>
      <c r="BQ84" s="107" t="e">
        <f t="shared" si="56"/>
        <v>#DIV/0!</v>
      </c>
      <c r="BR84" s="107" t="e">
        <f t="shared" si="56"/>
        <v>#DIV/0!</v>
      </c>
      <c r="BS84" s="34"/>
      <c r="BT84" s="34"/>
      <c r="BU84" s="34"/>
      <c r="BV84" s="34"/>
      <c r="BW84" s="34"/>
      <c r="BX84" s="34"/>
      <c r="BY84" s="34"/>
      <c r="BZ84" s="34"/>
      <c r="CA84" s="33"/>
      <c r="CB84" s="3"/>
      <c r="CC84" s="584"/>
      <c r="CD84" s="585"/>
      <c r="CE84" s="585"/>
      <c r="CF84" s="630"/>
      <c r="CG84" s="631"/>
      <c r="CH84" s="3"/>
      <c r="CI84" s="3"/>
      <c r="CJ84" s="3"/>
      <c r="CK84" s="3"/>
      <c r="CL84" s="3"/>
      <c r="CM84" s="3"/>
      <c r="CN84" s="3"/>
      <c r="CO84" s="3"/>
      <c r="CP84" s="3"/>
      <c r="CQ84" s="3"/>
      <c r="CR84" s="3"/>
      <c r="CS84" s="3"/>
      <c r="CT84" s="3"/>
    </row>
    <row r="85" spans="1:98" ht="14.25" customHeight="1">
      <c r="A85" s="654"/>
      <c r="B85" s="556"/>
      <c r="C85" s="557"/>
      <c r="D85" s="558"/>
      <c r="E85" s="559"/>
      <c r="F85" s="649" t="s">
        <v>374</v>
      </c>
      <c r="G85" s="649"/>
      <c r="H85" s="583"/>
      <c r="I85" s="561"/>
      <c r="J85" s="562"/>
      <c r="K85" s="562"/>
      <c r="L85" s="562"/>
      <c r="M85" s="624"/>
      <c r="N85" s="564"/>
      <c r="O85" s="565"/>
      <c r="P85" s="564"/>
      <c r="Q85" s="567"/>
      <c r="R85" s="568"/>
      <c r="S85" s="568"/>
      <c r="T85" s="569"/>
      <c r="U85" s="140"/>
      <c r="V85" s="570">
        <v>3</v>
      </c>
      <c r="W85" s="577" t="s">
        <v>420</v>
      </c>
      <c r="X85" s="627">
        <v>45748</v>
      </c>
      <c r="Y85" s="627">
        <v>45971</v>
      </c>
      <c r="Z85" s="572" t="s">
        <v>388</v>
      </c>
      <c r="AA85" s="573"/>
      <c r="AB85" s="574"/>
      <c r="AC85" s="574"/>
      <c r="AD85" s="575"/>
      <c r="AE85" s="140"/>
      <c r="AF85" s="665"/>
      <c r="AG85" s="649"/>
      <c r="AH85" s="649"/>
      <c r="AI85" s="649"/>
      <c r="AJ85" s="666"/>
      <c r="AK85" s="579"/>
      <c r="AL85" s="580"/>
      <c r="AM85" s="580"/>
      <c r="AN85" s="581"/>
      <c r="AO85" s="22"/>
      <c r="AP85" s="582"/>
      <c r="AQ85" s="583"/>
      <c r="AR85" s="52"/>
      <c r="AS85" s="104" t="e">
        <f t="shared" si="0"/>
        <v>#DIV/0!</v>
      </c>
      <c r="AT85" s="105" t="e">
        <f t="shared" si="1"/>
        <v>#DIV/0!</v>
      </c>
      <c r="AU85" s="105" t="e">
        <f t="shared" si="2"/>
        <v>#DIV/0!</v>
      </c>
      <c r="AV85" s="105" t="e">
        <f t="shared" si="3"/>
        <v>#DIV/0!</v>
      </c>
      <c r="AW85" s="106">
        <f t="shared" si="40"/>
        <v>0</v>
      </c>
      <c r="AX85" s="106">
        <f t="shared" si="41"/>
        <v>0</v>
      </c>
      <c r="AY85" s="106">
        <f t="shared" si="42"/>
        <v>0</v>
      </c>
      <c r="AZ85" s="106" t="e">
        <f t="shared" si="7"/>
        <v>#DIV/0!</v>
      </c>
      <c r="BA85" s="107" t="e">
        <f t="shared" si="8"/>
        <v>#DIV/0!</v>
      </c>
      <c r="BB85" s="107" t="e">
        <f t="shared" si="9"/>
        <v>#DIV/0!</v>
      </c>
      <c r="BC85" s="107" t="e">
        <f t="shared" si="10"/>
        <v>#DIV/0!</v>
      </c>
      <c r="BD85" s="107" t="e">
        <f t="shared" si="11"/>
        <v>#DIV/0!</v>
      </c>
      <c r="BE85" s="108">
        <v>0.2</v>
      </c>
      <c r="BF85" s="108">
        <v>0.8</v>
      </c>
      <c r="BG85" s="107">
        <f t="shared" si="12"/>
        <v>0</v>
      </c>
      <c r="BH85" s="107">
        <f t="shared" si="13"/>
        <v>0</v>
      </c>
      <c r="BI85" s="107">
        <f t="shared" si="14"/>
        <v>0</v>
      </c>
      <c r="BJ85" s="107" t="e">
        <f t="shared" si="55"/>
        <v>#DIV/0!</v>
      </c>
      <c r="BK85" s="107" t="e">
        <f t="shared" si="55"/>
        <v>#DIV/0!</v>
      </c>
      <c r="BL85" s="107" t="e">
        <f t="shared" si="16"/>
        <v>#DIV/0!</v>
      </c>
      <c r="BM85" s="107" t="e">
        <f t="shared" si="17"/>
        <v>#DIV/0!</v>
      </c>
      <c r="BN85" s="107" t="e">
        <f t="shared" si="18"/>
        <v>#DIV/0!</v>
      </c>
      <c r="BO85" s="107" t="e">
        <f t="shared" si="56"/>
        <v>#DIV/0!</v>
      </c>
      <c r="BP85" s="107" t="e">
        <f t="shared" si="56"/>
        <v>#DIV/0!</v>
      </c>
      <c r="BQ85" s="107" t="e">
        <f t="shared" si="56"/>
        <v>#DIV/0!</v>
      </c>
      <c r="BR85" s="107" t="e">
        <f t="shared" si="56"/>
        <v>#DIV/0!</v>
      </c>
      <c r="BS85" s="34"/>
      <c r="BT85" s="34"/>
      <c r="BU85" s="34"/>
      <c r="BV85" s="34"/>
      <c r="BW85" s="34"/>
      <c r="BX85" s="34"/>
      <c r="BY85" s="34"/>
      <c r="BZ85" s="34"/>
      <c r="CA85" s="33"/>
      <c r="CB85" s="3"/>
      <c r="CC85" s="584"/>
      <c r="CD85" s="585"/>
      <c r="CE85" s="585"/>
      <c r="CF85" s="630"/>
      <c r="CG85" s="631"/>
      <c r="CH85" s="3"/>
      <c r="CI85" s="3"/>
      <c r="CJ85" s="3"/>
      <c r="CK85" s="3"/>
      <c r="CL85" s="3"/>
      <c r="CM85" s="3"/>
      <c r="CN85" s="3"/>
      <c r="CO85" s="3"/>
      <c r="CP85" s="3"/>
      <c r="CQ85" s="3"/>
      <c r="CR85" s="3"/>
      <c r="CS85" s="3"/>
      <c r="CT85" s="3"/>
    </row>
    <row r="86" spans="1:98" ht="14.25" customHeight="1">
      <c r="A86" s="654"/>
      <c r="B86" s="556"/>
      <c r="C86" s="557"/>
      <c r="D86" s="558"/>
      <c r="E86" s="559"/>
      <c r="F86" s="649" t="s">
        <v>65</v>
      </c>
      <c r="G86" s="649"/>
      <c r="H86" s="583"/>
      <c r="I86" s="561"/>
      <c r="J86" s="562"/>
      <c r="K86" s="562"/>
      <c r="L86" s="562"/>
      <c r="M86" s="624"/>
      <c r="N86" s="564"/>
      <c r="O86" s="565"/>
      <c r="P86" s="564"/>
      <c r="Q86" s="567"/>
      <c r="R86" s="568"/>
      <c r="S86" s="568"/>
      <c r="T86" s="569"/>
      <c r="U86" s="140"/>
      <c r="V86" s="570">
        <v>4</v>
      </c>
      <c r="W86" s="440" t="s">
        <v>421</v>
      </c>
      <c r="X86" s="627">
        <v>45971</v>
      </c>
      <c r="Y86" s="627">
        <v>46022</v>
      </c>
      <c r="Z86" s="572" t="s">
        <v>388</v>
      </c>
      <c r="AA86" s="573"/>
      <c r="AB86" s="574"/>
      <c r="AC86" s="574"/>
      <c r="AD86" s="575"/>
      <c r="AE86" s="140"/>
      <c r="AF86" s="665"/>
      <c r="AG86" s="649"/>
      <c r="AH86" s="649"/>
      <c r="AI86" s="649"/>
      <c r="AJ86" s="666"/>
      <c r="AK86" s="579"/>
      <c r="AL86" s="580"/>
      <c r="AM86" s="580"/>
      <c r="AN86" s="581"/>
      <c r="AO86" s="22"/>
      <c r="AP86" s="582"/>
      <c r="AQ86" s="583"/>
      <c r="AR86" s="52"/>
      <c r="AS86" s="104" t="e">
        <f t="shared" si="0"/>
        <v>#DIV/0!</v>
      </c>
      <c r="AT86" s="105" t="e">
        <f t="shared" si="1"/>
        <v>#DIV/0!</v>
      </c>
      <c r="AU86" s="105" t="e">
        <f t="shared" si="2"/>
        <v>#DIV/0!</v>
      </c>
      <c r="AV86" s="105" t="e">
        <f t="shared" si="3"/>
        <v>#DIV/0!</v>
      </c>
      <c r="AW86" s="106">
        <f t="shared" si="40"/>
        <v>0</v>
      </c>
      <c r="AX86" s="106">
        <f t="shared" si="41"/>
        <v>0</v>
      </c>
      <c r="AY86" s="106">
        <f t="shared" si="42"/>
        <v>0</v>
      </c>
      <c r="AZ86" s="106" t="e">
        <f t="shared" si="7"/>
        <v>#DIV/0!</v>
      </c>
      <c r="BA86" s="107" t="e">
        <f t="shared" si="8"/>
        <v>#DIV/0!</v>
      </c>
      <c r="BB86" s="107" t="e">
        <f t="shared" si="9"/>
        <v>#DIV/0!</v>
      </c>
      <c r="BC86" s="107" t="e">
        <f t="shared" si="10"/>
        <v>#DIV/0!</v>
      </c>
      <c r="BD86" s="107" t="e">
        <f t="shared" si="11"/>
        <v>#DIV/0!</v>
      </c>
      <c r="BE86" s="108">
        <v>0.2</v>
      </c>
      <c r="BF86" s="108">
        <v>0.8</v>
      </c>
      <c r="BG86" s="107">
        <f t="shared" si="12"/>
        <v>0</v>
      </c>
      <c r="BH86" s="107">
        <f t="shared" si="13"/>
        <v>0</v>
      </c>
      <c r="BI86" s="107">
        <f t="shared" si="14"/>
        <v>0</v>
      </c>
      <c r="BJ86" s="107" t="e">
        <f t="shared" si="55"/>
        <v>#DIV/0!</v>
      </c>
      <c r="BK86" s="107" t="e">
        <f t="shared" si="55"/>
        <v>#DIV/0!</v>
      </c>
      <c r="BL86" s="107" t="e">
        <f t="shared" si="16"/>
        <v>#DIV/0!</v>
      </c>
      <c r="BM86" s="107" t="e">
        <f t="shared" si="17"/>
        <v>#DIV/0!</v>
      </c>
      <c r="BN86" s="107" t="e">
        <f t="shared" si="18"/>
        <v>#DIV/0!</v>
      </c>
      <c r="BO86" s="107" t="e">
        <f t="shared" si="56"/>
        <v>#DIV/0!</v>
      </c>
      <c r="BP86" s="107" t="e">
        <f t="shared" si="56"/>
        <v>#DIV/0!</v>
      </c>
      <c r="BQ86" s="107" t="e">
        <f t="shared" si="56"/>
        <v>#DIV/0!</v>
      </c>
      <c r="BR86" s="107" t="e">
        <f t="shared" si="56"/>
        <v>#DIV/0!</v>
      </c>
      <c r="BS86" s="34"/>
      <c r="BT86" s="34"/>
      <c r="BU86" s="34"/>
      <c r="BV86" s="34"/>
      <c r="BW86" s="34"/>
      <c r="BX86" s="34"/>
      <c r="BY86" s="34"/>
      <c r="BZ86" s="34"/>
      <c r="CA86" s="33"/>
      <c r="CB86" s="3"/>
      <c r="CC86" s="584"/>
      <c r="CD86" s="585"/>
      <c r="CE86" s="585"/>
      <c r="CF86" s="630"/>
      <c r="CG86" s="631"/>
      <c r="CH86" s="3"/>
      <c r="CI86" s="3"/>
      <c r="CJ86" s="3"/>
      <c r="CK86" s="3"/>
      <c r="CL86" s="3"/>
      <c r="CM86" s="3"/>
      <c r="CN86" s="3"/>
      <c r="CO86" s="3"/>
      <c r="CP86" s="3"/>
      <c r="CQ86" s="3"/>
      <c r="CR86" s="3"/>
      <c r="CS86" s="3"/>
      <c r="CT86" s="3"/>
    </row>
    <row r="87" spans="1:98" ht="14.25" customHeight="1">
      <c r="A87" s="654"/>
      <c r="B87" s="556"/>
      <c r="C87" s="557"/>
      <c r="D87" s="558"/>
      <c r="E87" s="559"/>
      <c r="F87" s="649" t="s">
        <v>81</v>
      </c>
      <c r="G87" s="649"/>
      <c r="H87" s="583"/>
      <c r="I87" s="561"/>
      <c r="J87" s="562"/>
      <c r="K87" s="562"/>
      <c r="L87" s="562"/>
      <c r="M87" s="624"/>
      <c r="N87" s="564"/>
      <c r="O87" s="565"/>
      <c r="P87" s="564"/>
      <c r="Q87" s="567"/>
      <c r="R87" s="568"/>
      <c r="S87" s="568"/>
      <c r="T87" s="569"/>
      <c r="U87" s="140"/>
      <c r="V87" s="570">
        <v>5</v>
      </c>
      <c r="W87" s="655"/>
      <c r="X87" s="677"/>
      <c r="Y87" s="677"/>
      <c r="Z87" s="572"/>
      <c r="AA87" s="573"/>
      <c r="AB87" s="574"/>
      <c r="AC87" s="574"/>
      <c r="AD87" s="575"/>
      <c r="AE87" s="140"/>
      <c r="AF87" s="141"/>
      <c r="AG87" s="652"/>
      <c r="AH87" s="652"/>
      <c r="AI87" s="652"/>
      <c r="AJ87" s="678"/>
      <c r="AK87" s="579"/>
      <c r="AL87" s="580"/>
      <c r="AM87" s="580"/>
      <c r="AN87" s="581"/>
      <c r="AO87" s="22"/>
      <c r="AP87" s="582"/>
      <c r="AQ87" s="583"/>
      <c r="AR87" s="52"/>
      <c r="AS87" s="104" t="e">
        <f t="shared" si="0"/>
        <v>#DIV/0!</v>
      </c>
      <c r="AT87" s="105" t="e">
        <f t="shared" si="1"/>
        <v>#DIV/0!</v>
      </c>
      <c r="AU87" s="105" t="e">
        <f t="shared" si="2"/>
        <v>#DIV/0!</v>
      </c>
      <c r="AV87" s="105" t="e">
        <f t="shared" si="3"/>
        <v>#DIV/0!</v>
      </c>
      <c r="AW87" s="106" t="e">
        <f t="shared" si="40"/>
        <v>#DIV/0!</v>
      </c>
      <c r="AX87" s="106" t="e">
        <f t="shared" si="41"/>
        <v>#DIV/0!</v>
      </c>
      <c r="AY87" s="106" t="e">
        <f t="shared" si="42"/>
        <v>#DIV/0!</v>
      </c>
      <c r="AZ87" s="106" t="e">
        <f t="shared" si="7"/>
        <v>#DIV/0!</v>
      </c>
      <c r="BA87" s="107" t="e">
        <f t="shared" si="8"/>
        <v>#DIV/0!</v>
      </c>
      <c r="BB87" s="107" t="e">
        <f t="shared" si="9"/>
        <v>#DIV/0!</v>
      </c>
      <c r="BC87" s="107" t="e">
        <f t="shared" si="10"/>
        <v>#DIV/0!</v>
      </c>
      <c r="BD87" s="107" t="e">
        <f t="shared" si="11"/>
        <v>#DIV/0!</v>
      </c>
      <c r="BE87" s="108">
        <v>0.2</v>
      </c>
      <c r="BF87" s="108">
        <v>0.8</v>
      </c>
      <c r="BG87" s="107" t="e">
        <f t="shared" si="12"/>
        <v>#DIV/0!</v>
      </c>
      <c r="BH87" s="107" t="e">
        <f t="shared" si="13"/>
        <v>#DIV/0!</v>
      </c>
      <c r="BI87" s="107" t="e">
        <f t="shared" si="14"/>
        <v>#DIV/0!</v>
      </c>
      <c r="BJ87" s="107" t="e">
        <f t="shared" si="55"/>
        <v>#DIV/0!</v>
      </c>
      <c r="BK87" s="107" t="e">
        <f t="shared" si="55"/>
        <v>#DIV/0!</v>
      </c>
      <c r="BL87" s="107" t="e">
        <f t="shared" si="16"/>
        <v>#DIV/0!</v>
      </c>
      <c r="BM87" s="107" t="e">
        <f t="shared" si="17"/>
        <v>#DIV/0!</v>
      </c>
      <c r="BN87" s="107" t="e">
        <f t="shared" si="18"/>
        <v>#DIV/0!</v>
      </c>
      <c r="BO87" s="107" t="e">
        <f t="shared" si="56"/>
        <v>#DIV/0!</v>
      </c>
      <c r="BP87" s="107" t="e">
        <f t="shared" si="56"/>
        <v>#DIV/0!</v>
      </c>
      <c r="BQ87" s="107" t="e">
        <f t="shared" si="56"/>
        <v>#DIV/0!</v>
      </c>
      <c r="BR87" s="107" t="e">
        <f t="shared" si="56"/>
        <v>#DIV/0!</v>
      </c>
      <c r="BS87" s="34"/>
      <c r="BT87" s="34"/>
      <c r="BU87" s="34"/>
      <c r="BV87" s="34"/>
      <c r="BW87" s="34"/>
      <c r="BX87" s="34"/>
      <c r="BY87" s="34"/>
      <c r="BZ87" s="34"/>
      <c r="CA87" s="33"/>
      <c r="CB87" s="3"/>
      <c r="CC87" s="584"/>
      <c r="CD87" s="585"/>
      <c r="CE87" s="585"/>
      <c r="CF87" s="630"/>
      <c r="CG87" s="631"/>
      <c r="CH87" s="3"/>
      <c r="CI87" s="3"/>
      <c r="CJ87" s="3"/>
      <c r="CK87" s="3"/>
      <c r="CL87" s="3"/>
      <c r="CM87" s="3"/>
      <c r="CN87" s="3"/>
      <c r="CO87" s="3"/>
      <c r="CP87" s="3"/>
      <c r="CQ87" s="3"/>
      <c r="CR87" s="3"/>
      <c r="CS87" s="3"/>
      <c r="CT87" s="3"/>
    </row>
    <row r="88" spans="1:98" ht="14.25" customHeight="1">
      <c r="A88" s="654"/>
      <c r="B88" s="556"/>
      <c r="C88" s="557"/>
      <c r="D88" s="558"/>
      <c r="E88" s="559"/>
      <c r="F88" s="649" t="s">
        <v>84</v>
      </c>
      <c r="G88" s="649"/>
      <c r="H88" s="583"/>
      <c r="I88" s="561"/>
      <c r="J88" s="562"/>
      <c r="K88" s="562"/>
      <c r="L88" s="562"/>
      <c r="M88" s="624"/>
      <c r="N88" s="564"/>
      <c r="O88" s="565"/>
      <c r="P88" s="564"/>
      <c r="Q88" s="567"/>
      <c r="R88" s="568"/>
      <c r="S88" s="568"/>
      <c r="T88" s="569"/>
      <c r="U88" s="140"/>
      <c r="V88" s="570">
        <v>6</v>
      </c>
      <c r="W88" s="655"/>
      <c r="X88" s="677"/>
      <c r="Y88" s="677"/>
      <c r="Z88" s="572"/>
      <c r="AA88" s="573"/>
      <c r="AB88" s="574"/>
      <c r="AC88" s="574"/>
      <c r="AD88" s="575"/>
      <c r="AE88" s="140"/>
      <c r="AF88" s="665"/>
      <c r="AG88" s="649"/>
      <c r="AH88" s="649"/>
      <c r="AI88" s="649"/>
      <c r="AJ88" s="666"/>
      <c r="AK88" s="579"/>
      <c r="AL88" s="580"/>
      <c r="AM88" s="580"/>
      <c r="AN88" s="581"/>
      <c r="AO88" s="22"/>
      <c r="AP88" s="582"/>
      <c r="AQ88" s="583"/>
      <c r="AR88" s="52"/>
      <c r="AS88" s="104" t="e">
        <f t="shared" si="0"/>
        <v>#DIV/0!</v>
      </c>
      <c r="AT88" s="105" t="e">
        <f t="shared" si="1"/>
        <v>#DIV/0!</v>
      </c>
      <c r="AU88" s="105" t="e">
        <f t="shared" si="2"/>
        <v>#DIV/0!</v>
      </c>
      <c r="AV88" s="105" t="e">
        <f t="shared" si="3"/>
        <v>#DIV/0!</v>
      </c>
      <c r="AW88" s="106" t="e">
        <f t="shared" si="40"/>
        <v>#DIV/0!</v>
      </c>
      <c r="AX88" s="106" t="e">
        <f t="shared" si="41"/>
        <v>#DIV/0!</v>
      </c>
      <c r="AY88" s="106" t="e">
        <f t="shared" si="42"/>
        <v>#DIV/0!</v>
      </c>
      <c r="AZ88" s="106" t="e">
        <f t="shared" si="7"/>
        <v>#DIV/0!</v>
      </c>
      <c r="BA88" s="107" t="e">
        <f t="shared" si="8"/>
        <v>#DIV/0!</v>
      </c>
      <c r="BB88" s="107" t="e">
        <f t="shared" si="9"/>
        <v>#DIV/0!</v>
      </c>
      <c r="BC88" s="107" t="e">
        <f t="shared" si="10"/>
        <v>#DIV/0!</v>
      </c>
      <c r="BD88" s="107" t="e">
        <f t="shared" si="11"/>
        <v>#DIV/0!</v>
      </c>
      <c r="BE88" s="108">
        <v>0.2</v>
      </c>
      <c r="BF88" s="108">
        <v>0.8</v>
      </c>
      <c r="BG88" s="107" t="e">
        <f t="shared" si="12"/>
        <v>#DIV/0!</v>
      </c>
      <c r="BH88" s="107" t="e">
        <f t="shared" si="13"/>
        <v>#DIV/0!</v>
      </c>
      <c r="BI88" s="107" t="e">
        <f t="shared" si="14"/>
        <v>#DIV/0!</v>
      </c>
      <c r="BJ88" s="107" t="e">
        <f t="shared" si="55"/>
        <v>#DIV/0!</v>
      </c>
      <c r="BK88" s="107" t="e">
        <f t="shared" si="55"/>
        <v>#DIV/0!</v>
      </c>
      <c r="BL88" s="107" t="e">
        <f t="shared" si="16"/>
        <v>#DIV/0!</v>
      </c>
      <c r="BM88" s="107" t="e">
        <f t="shared" si="17"/>
        <v>#DIV/0!</v>
      </c>
      <c r="BN88" s="107" t="e">
        <f t="shared" si="18"/>
        <v>#DIV/0!</v>
      </c>
      <c r="BO88" s="107" t="e">
        <f t="shared" si="56"/>
        <v>#DIV/0!</v>
      </c>
      <c r="BP88" s="107" t="e">
        <f t="shared" si="56"/>
        <v>#DIV/0!</v>
      </c>
      <c r="BQ88" s="107" t="e">
        <f t="shared" si="56"/>
        <v>#DIV/0!</v>
      </c>
      <c r="BR88" s="107" t="e">
        <f t="shared" si="56"/>
        <v>#DIV/0!</v>
      </c>
      <c r="BS88" s="34"/>
      <c r="BT88" s="34"/>
      <c r="BU88" s="34"/>
      <c r="BV88" s="34"/>
      <c r="BW88" s="34"/>
      <c r="BX88" s="34"/>
      <c r="BY88" s="34"/>
      <c r="BZ88" s="34"/>
      <c r="CA88" s="33"/>
      <c r="CB88" s="3"/>
      <c r="CC88" s="584"/>
      <c r="CD88" s="585"/>
      <c r="CE88" s="585"/>
      <c r="CF88" s="630"/>
      <c r="CG88" s="631"/>
      <c r="CH88" s="3"/>
      <c r="CI88" s="3"/>
      <c r="CJ88" s="3"/>
      <c r="CK88" s="3"/>
      <c r="CL88" s="3"/>
      <c r="CM88" s="3"/>
      <c r="CN88" s="3"/>
      <c r="CO88" s="3"/>
      <c r="CP88" s="3"/>
      <c r="CQ88" s="3"/>
      <c r="CR88" s="3"/>
      <c r="CS88" s="3"/>
      <c r="CT88" s="3"/>
    </row>
    <row r="89" spans="1:98" ht="14.25" customHeight="1">
      <c r="A89" s="654"/>
      <c r="B89" s="556"/>
      <c r="C89" s="557"/>
      <c r="D89" s="558"/>
      <c r="E89" s="559"/>
      <c r="F89" s="649" t="s">
        <v>265</v>
      </c>
      <c r="G89" s="649"/>
      <c r="H89" s="583"/>
      <c r="I89" s="561"/>
      <c r="J89" s="562"/>
      <c r="K89" s="562"/>
      <c r="L89" s="562"/>
      <c r="M89" s="624"/>
      <c r="N89" s="564"/>
      <c r="O89" s="565"/>
      <c r="P89" s="564"/>
      <c r="Q89" s="567"/>
      <c r="R89" s="568"/>
      <c r="S89" s="568"/>
      <c r="T89" s="569"/>
      <c r="U89" s="140"/>
      <c r="V89" s="570">
        <v>7</v>
      </c>
      <c r="W89" s="655"/>
      <c r="X89" s="677"/>
      <c r="Y89" s="677"/>
      <c r="Z89" s="572"/>
      <c r="AA89" s="573"/>
      <c r="AB89" s="574"/>
      <c r="AC89" s="574"/>
      <c r="AD89" s="575"/>
      <c r="AE89" s="140"/>
      <c r="AF89" s="665"/>
      <c r="AG89" s="649"/>
      <c r="AH89" s="649"/>
      <c r="AI89" s="649"/>
      <c r="AJ89" s="666"/>
      <c r="AK89" s="579"/>
      <c r="AL89" s="580"/>
      <c r="AM89" s="580"/>
      <c r="AN89" s="581"/>
      <c r="AO89" s="22"/>
      <c r="AP89" s="582"/>
      <c r="AQ89" s="583"/>
      <c r="AR89" s="52"/>
      <c r="AS89" s="104" t="e">
        <f t="shared" si="0"/>
        <v>#DIV/0!</v>
      </c>
      <c r="AT89" s="105" t="e">
        <f t="shared" si="1"/>
        <v>#DIV/0!</v>
      </c>
      <c r="AU89" s="105" t="e">
        <f t="shared" si="2"/>
        <v>#DIV/0!</v>
      </c>
      <c r="AV89" s="105" t="e">
        <f t="shared" si="3"/>
        <v>#DIV/0!</v>
      </c>
      <c r="AW89" s="106" t="e">
        <f t="shared" si="40"/>
        <v>#DIV/0!</v>
      </c>
      <c r="AX89" s="106" t="e">
        <f t="shared" si="41"/>
        <v>#DIV/0!</v>
      </c>
      <c r="AY89" s="106" t="e">
        <f t="shared" si="42"/>
        <v>#DIV/0!</v>
      </c>
      <c r="AZ89" s="106" t="e">
        <f t="shared" si="7"/>
        <v>#DIV/0!</v>
      </c>
      <c r="BA89" s="107" t="e">
        <f t="shared" si="8"/>
        <v>#DIV/0!</v>
      </c>
      <c r="BB89" s="107" t="e">
        <f t="shared" si="9"/>
        <v>#DIV/0!</v>
      </c>
      <c r="BC89" s="107" t="e">
        <f t="shared" si="10"/>
        <v>#DIV/0!</v>
      </c>
      <c r="BD89" s="107" t="e">
        <f t="shared" si="11"/>
        <v>#DIV/0!</v>
      </c>
      <c r="BE89" s="108">
        <v>0.2</v>
      </c>
      <c r="BF89" s="108">
        <v>0.8</v>
      </c>
      <c r="BG89" s="107" t="e">
        <f t="shared" si="12"/>
        <v>#DIV/0!</v>
      </c>
      <c r="BH89" s="107" t="e">
        <f t="shared" si="13"/>
        <v>#DIV/0!</v>
      </c>
      <c r="BI89" s="107" t="e">
        <f t="shared" si="14"/>
        <v>#DIV/0!</v>
      </c>
      <c r="BJ89" s="107" t="e">
        <f t="shared" si="55"/>
        <v>#DIV/0!</v>
      </c>
      <c r="BK89" s="107" t="e">
        <f t="shared" si="55"/>
        <v>#DIV/0!</v>
      </c>
      <c r="BL89" s="107" t="e">
        <f t="shared" si="16"/>
        <v>#DIV/0!</v>
      </c>
      <c r="BM89" s="107" t="e">
        <f t="shared" si="17"/>
        <v>#DIV/0!</v>
      </c>
      <c r="BN89" s="107" t="e">
        <f t="shared" si="18"/>
        <v>#DIV/0!</v>
      </c>
      <c r="BO89" s="107" t="e">
        <f t="shared" si="56"/>
        <v>#DIV/0!</v>
      </c>
      <c r="BP89" s="107" t="e">
        <f t="shared" si="56"/>
        <v>#DIV/0!</v>
      </c>
      <c r="BQ89" s="107" t="e">
        <f t="shared" si="56"/>
        <v>#DIV/0!</v>
      </c>
      <c r="BR89" s="107" t="e">
        <f t="shared" si="56"/>
        <v>#DIV/0!</v>
      </c>
      <c r="BS89" s="34"/>
      <c r="BT89" s="34"/>
      <c r="BU89" s="34"/>
      <c r="BV89" s="34"/>
      <c r="BW89" s="34"/>
      <c r="BX89" s="34"/>
      <c r="BY89" s="34"/>
      <c r="BZ89" s="34"/>
      <c r="CA89" s="33"/>
      <c r="CB89" s="3"/>
      <c r="CC89" s="584"/>
      <c r="CD89" s="585"/>
      <c r="CE89" s="585"/>
      <c r="CF89" s="630"/>
      <c r="CG89" s="631"/>
      <c r="CH89" s="3"/>
      <c r="CI89" s="3"/>
      <c r="CJ89" s="3"/>
      <c r="CK89" s="3"/>
      <c r="CL89" s="3"/>
      <c r="CM89" s="3"/>
      <c r="CN89" s="3"/>
      <c r="CO89" s="3"/>
      <c r="CP89" s="3"/>
      <c r="CQ89" s="3"/>
      <c r="CR89" s="3"/>
      <c r="CS89" s="3"/>
      <c r="CT89" s="3"/>
    </row>
    <row r="90" spans="1:98" ht="14.25" customHeight="1">
      <c r="A90" s="654"/>
      <c r="B90" s="556"/>
      <c r="C90" s="557"/>
      <c r="D90" s="558"/>
      <c r="E90" s="559"/>
      <c r="F90" s="649" t="s">
        <v>384</v>
      </c>
      <c r="G90" s="649"/>
      <c r="H90" s="583"/>
      <c r="I90" s="561"/>
      <c r="J90" s="562"/>
      <c r="K90" s="562"/>
      <c r="L90" s="562"/>
      <c r="M90" s="624"/>
      <c r="N90" s="564"/>
      <c r="O90" s="565"/>
      <c r="P90" s="564"/>
      <c r="Q90" s="567"/>
      <c r="R90" s="568"/>
      <c r="S90" s="568"/>
      <c r="T90" s="569"/>
      <c r="U90" s="140"/>
      <c r="V90" s="570">
        <v>8</v>
      </c>
      <c r="W90" s="145"/>
      <c r="X90" s="677"/>
      <c r="Y90" s="677"/>
      <c r="Z90" s="572"/>
      <c r="AA90" s="573"/>
      <c r="AB90" s="574"/>
      <c r="AC90" s="574"/>
      <c r="AD90" s="575"/>
      <c r="AE90" s="140"/>
      <c r="AF90" s="141"/>
      <c r="AG90" s="145"/>
      <c r="AH90" s="145"/>
      <c r="AI90" s="145"/>
      <c r="AJ90" s="587"/>
      <c r="AK90" s="579"/>
      <c r="AL90" s="580"/>
      <c r="AM90" s="580"/>
      <c r="AN90" s="581"/>
      <c r="AO90" s="22"/>
      <c r="AP90" s="582"/>
      <c r="AQ90" s="583"/>
      <c r="AR90" s="52"/>
      <c r="AS90" s="104" t="e">
        <f t="shared" si="0"/>
        <v>#DIV/0!</v>
      </c>
      <c r="AT90" s="105" t="e">
        <f t="shared" si="1"/>
        <v>#DIV/0!</v>
      </c>
      <c r="AU90" s="105" t="e">
        <f t="shared" si="2"/>
        <v>#DIV/0!</v>
      </c>
      <c r="AV90" s="105" t="e">
        <f t="shared" si="3"/>
        <v>#DIV/0!</v>
      </c>
      <c r="AW90" s="106" t="e">
        <f t="shared" si="40"/>
        <v>#DIV/0!</v>
      </c>
      <c r="AX90" s="106" t="e">
        <f t="shared" si="41"/>
        <v>#DIV/0!</v>
      </c>
      <c r="AY90" s="106" t="e">
        <f t="shared" si="42"/>
        <v>#DIV/0!</v>
      </c>
      <c r="AZ90" s="106" t="e">
        <f t="shared" si="7"/>
        <v>#DIV/0!</v>
      </c>
      <c r="BA90" s="107" t="e">
        <f t="shared" si="8"/>
        <v>#DIV/0!</v>
      </c>
      <c r="BB90" s="107" t="e">
        <f t="shared" si="9"/>
        <v>#DIV/0!</v>
      </c>
      <c r="BC90" s="107" t="e">
        <f t="shared" si="10"/>
        <v>#DIV/0!</v>
      </c>
      <c r="BD90" s="107" t="e">
        <f t="shared" si="11"/>
        <v>#DIV/0!</v>
      </c>
      <c r="BE90" s="108">
        <v>0.2</v>
      </c>
      <c r="BF90" s="108">
        <v>0.8</v>
      </c>
      <c r="BG90" s="107" t="e">
        <f t="shared" si="12"/>
        <v>#DIV/0!</v>
      </c>
      <c r="BH90" s="107" t="e">
        <f t="shared" si="13"/>
        <v>#DIV/0!</v>
      </c>
      <c r="BI90" s="107" t="e">
        <f t="shared" si="14"/>
        <v>#DIV/0!</v>
      </c>
      <c r="BJ90" s="107" t="e">
        <f t="shared" si="55"/>
        <v>#DIV/0!</v>
      </c>
      <c r="BK90" s="107" t="e">
        <f t="shared" si="55"/>
        <v>#DIV/0!</v>
      </c>
      <c r="BL90" s="107" t="e">
        <f t="shared" si="16"/>
        <v>#DIV/0!</v>
      </c>
      <c r="BM90" s="107" t="e">
        <f t="shared" si="17"/>
        <v>#DIV/0!</v>
      </c>
      <c r="BN90" s="107" t="e">
        <f t="shared" si="18"/>
        <v>#DIV/0!</v>
      </c>
      <c r="BO90" s="107" t="e">
        <f t="shared" si="56"/>
        <v>#DIV/0!</v>
      </c>
      <c r="BP90" s="107" t="e">
        <f t="shared" si="56"/>
        <v>#DIV/0!</v>
      </c>
      <c r="BQ90" s="107" t="e">
        <f t="shared" si="56"/>
        <v>#DIV/0!</v>
      </c>
      <c r="BR90" s="107" t="e">
        <f t="shared" si="56"/>
        <v>#DIV/0!</v>
      </c>
      <c r="BS90" s="34"/>
      <c r="BT90" s="34"/>
      <c r="BU90" s="34"/>
      <c r="BV90" s="34"/>
      <c r="BW90" s="34"/>
      <c r="BX90" s="34"/>
      <c r="BY90" s="34"/>
      <c r="BZ90" s="34"/>
      <c r="CA90" s="33"/>
      <c r="CB90" s="3"/>
      <c r="CC90" s="584"/>
      <c r="CD90" s="585"/>
      <c r="CE90" s="585"/>
      <c r="CF90" s="630"/>
      <c r="CG90" s="631"/>
      <c r="CH90" s="3"/>
      <c r="CI90" s="3"/>
      <c r="CJ90" s="3"/>
      <c r="CK90" s="3"/>
      <c r="CL90" s="3"/>
      <c r="CM90" s="3"/>
      <c r="CN90" s="3"/>
      <c r="CO90" s="3"/>
      <c r="CP90" s="3"/>
      <c r="CQ90" s="3"/>
      <c r="CR90" s="3"/>
      <c r="CS90" s="3"/>
      <c r="CT90" s="3"/>
    </row>
    <row r="91" spans="1:98" ht="14.25" customHeight="1">
      <c r="A91" s="654"/>
      <c r="B91" s="556"/>
      <c r="C91" s="557"/>
      <c r="D91" s="558"/>
      <c r="E91" s="559"/>
      <c r="F91" s="649" t="s">
        <v>223</v>
      </c>
      <c r="G91" s="649"/>
      <c r="H91" s="583"/>
      <c r="I91" s="561"/>
      <c r="J91" s="562"/>
      <c r="K91" s="562"/>
      <c r="L91" s="562"/>
      <c r="M91" s="624"/>
      <c r="N91" s="564"/>
      <c r="O91" s="565"/>
      <c r="P91" s="564"/>
      <c r="Q91" s="567"/>
      <c r="R91" s="568"/>
      <c r="S91" s="568"/>
      <c r="T91" s="569"/>
      <c r="U91" s="140"/>
      <c r="V91" s="570">
        <v>9</v>
      </c>
      <c r="W91" s="145"/>
      <c r="X91" s="677"/>
      <c r="Y91" s="677"/>
      <c r="Z91" s="572"/>
      <c r="AA91" s="573"/>
      <c r="AB91" s="574"/>
      <c r="AC91" s="574"/>
      <c r="AD91" s="575"/>
      <c r="AE91" s="140"/>
      <c r="AF91" s="141"/>
      <c r="AG91" s="145"/>
      <c r="AH91" s="145"/>
      <c r="AI91" s="145"/>
      <c r="AJ91" s="587"/>
      <c r="AK91" s="579"/>
      <c r="AL91" s="580"/>
      <c r="AM91" s="580"/>
      <c r="AN91" s="581"/>
      <c r="AO91" s="22"/>
      <c r="AP91" s="582"/>
      <c r="AQ91" s="583"/>
      <c r="AR91" s="52"/>
      <c r="AS91" s="104" t="e">
        <f t="shared" si="0"/>
        <v>#DIV/0!</v>
      </c>
      <c r="AT91" s="105" t="e">
        <f t="shared" si="1"/>
        <v>#DIV/0!</v>
      </c>
      <c r="AU91" s="105" t="e">
        <f t="shared" si="2"/>
        <v>#DIV/0!</v>
      </c>
      <c r="AV91" s="105" t="e">
        <f t="shared" si="3"/>
        <v>#DIV/0!</v>
      </c>
      <c r="AW91" s="106" t="e">
        <f t="shared" si="40"/>
        <v>#DIV/0!</v>
      </c>
      <c r="AX91" s="106" t="e">
        <f t="shared" si="41"/>
        <v>#DIV/0!</v>
      </c>
      <c r="AY91" s="106" t="e">
        <f t="shared" si="42"/>
        <v>#DIV/0!</v>
      </c>
      <c r="AZ91" s="106" t="e">
        <f t="shared" si="7"/>
        <v>#DIV/0!</v>
      </c>
      <c r="BA91" s="107" t="e">
        <f t="shared" si="8"/>
        <v>#DIV/0!</v>
      </c>
      <c r="BB91" s="107" t="e">
        <f t="shared" si="9"/>
        <v>#DIV/0!</v>
      </c>
      <c r="BC91" s="107" t="e">
        <f t="shared" si="10"/>
        <v>#DIV/0!</v>
      </c>
      <c r="BD91" s="107" t="e">
        <f t="shared" si="11"/>
        <v>#DIV/0!</v>
      </c>
      <c r="BE91" s="108">
        <v>0.2</v>
      </c>
      <c r="BF91" s="108">
        <v>0.8</v>
      </c>
      <c r="BG91" s="107" t="e">
        <f t="shared" si="12"/>
        <v>#DIV/0!</v>
      </c>
      <c r="BH91" s="107" t="e">
        <f t="shared" si="13"/>
        <v>#DIV/0!</v>
      </c>
      <c r="BI91" s="107" t="e">
        <f t="shared" si="14"/>
        <v>#DIV/0!</v>
      </c>
      <c r="BJ91" s="107" t="e">
        <f t="shared" si="55"/>
        <v>#DIV/0!</v>
      </c>
      <c r="BK91" s="107" t="e">
        <f t="shared" si="55"/>
        <v>#DIV/0!</v>
      </c>
      <c r="BL91" s="107" t="e">
        <f t="shared" si="16"/>
        <v>#DIV/0!</v>
      </c>
      <c r="BM91" s="107" t="e">
        <f t="shared" si="17"/>
        <v>#DIV/0!</v>
      </c>
      <c r="BN91" s="107" t="e">
        <f t="shared" si="18"/>
        <v>#DIV/0!</v>
      </c>
      <c r="BO91" s="107" t="e">
        <f t="shared" si="56"/>
        <v>#DIV/0!</v>
      </c>
      <c r="BP91" s="107" t="e">
        <f t="shared" si="56"/>
        <v>#DIV/0!</v>
      </c>
      <c r="BQ91" s="107" t="e">
        <f t="shared" si="56"/>
        <v>#DIV/0!</v>
      </c>
      <c r="BR91" s="107" t="e">
        <f t="shared" si="56"/>
        <v>#DIV/0!</v>
      </c>
      <c r="BS91" s="34"/>
      <c r="BT91" s="34"/>
      <c r="BU91" s="34"/>
      <c r="BV91" s="34"/>
      <c r="BW91" s="34"/>
      <c r="BX91" s="34"/>
      <c r="BY91" s="34"/>
      <c r="BZ91" s="34"/>
      <c r="CA91" s="33"/>
      <c r="CB91" s="3"/>
      <c r="CC91" s="584"/>
      <c r="CD91" s="585"/>
      <c r="CE91" s="585"/>
      <c r="CF91" s="630"/>
      <c r="CG91" s="631"/>
      <c r="CH91" s="3"/>
      <c r="CI91" s="3"/>
      <c r="CJ91" s="3"/>
      <c r="CK91" s="3"/>
      <c r="CL91" s="3"/>
      <c r="CM91" s="3"/>
      <c r="CN91" s="3"/>
      <c r="CO91" s="3"/>
      <c r="CP91" s="3"/>
      <c r="CQ91" s="3"/>
      <c r="CR91" s="3"/>
      <c r="CS91" s="3"/>
      <c r="CT91" s="3"/>
    </row>
    <row r="92" spans="1:98" ht="14.25" customHeight="1" thickBot="1">
      <c r="A92" s="661"/>
      <c r="B92" s="589"/>
      <c r="C92" s="590"/>
      <c r="D92" s="591"/>
      <c r="E92" s="592"/>
      <c r="F92" s="680" t="s">
        <v>77</v>
      </c>
      <c r="G92" s="680"/>
      <c r="H92" s="615"/>
      <c r="I92" s="596"/>
      <c r="J92" s="597"/>
      <c r="K92" s="597"/>
      <c r="L92" s="597"/>
      <c r="M92" s="636"/>
      <c r="N92" s="599"/>
      <c r="O92" s="600"/>
      <c r="P92" s="599"/>
      <c r="Q92" s="602"/>
      <c r="R92" s="603"/>
      <c r="S92" s="603"/>
      <c r="T92" s="604"/>
      <c r="U92" s="140"/>
      <c r="V92" s="638">
        <v>10</v>
      </c>
      <c r="W92" s="414"/>
      <c r="X92" s="677"/>
      <c r="Y92" s="677"/>
      <c r="Z92" s="572"/>
      <c r="AA92" s="607"/>
      <c r="AB92" s="608"/>
      <c r="AC92" s="608"/>
      <c r="AD92" s="609"/>
      <c r="AE92" s="140"/>
      <c r="AF92" s="413"/>
      <c r="AG92" s="414"/>
      <c r="AH92" s="414"/>
      <c r="AI92" s="414"/>
      <c r="AJ92" s="610"/>
      <c r="AK92" s="611"/>
      <c r="AL92" s="612"/>
      <c r="AM92" s="612"/>
      <c r="AN92" s="613"/>
      <c r="AO92" s="22"/>
      <c r="AP92" s="614"/>
      <c r="AQ92" s="615"/>
      <c r="AR92" s="52"/>
      <c r="AS92" s="426" t="e">
        <f t="shared" si="0"/>
        <v>#DIV/0!</v>
      </c>
      <c r="AT92" s="450" t="e">
        <f t="shared" si="1"/>
        <v>#DIV/0!</v>
      </c>
      <c r="AU92" s="450" t="e">
        <f t="shared" si="2"/>
        <v>#DIV/0!</v>
      </c>
      <c r="AV92" s="450" t="e">
        <f t="shared" si="3"/>
        <v>#DIV/0!</v>
      </c>
      <c r="AW92" s="463" t="e">
        <f t="shared" si="40"/>
        <v>#DIV/0!</v>
      </c>
      <c r="AX92" s="463" t="e">
        <f t="shared" si="41"/>
        <v>#DIV/0!</v>
      </c>
      <c r="AY92" s="463" t="e">
        <f t="shared" si="42"/>
        <v>#DIV/0!</v>
      </c>
      <c r="AZ92" s="463" t="e">
        <f t="shared" si="7"/>
        <v>#DIV/0!</v>
      </c>
      <c r="BA92" s="428" t="e">
        <f t="shared" si="8"/>
        <v>#DIV/0!</v>
      </c>
      <c r="BB92" s="428" t="e">
        <f t="shared" si="9"/>
        <v>#DIV/0!</v>
      </c>
      <c r="BC92" s="428" t="e">
        <f t="shared" si="10"/>
        <v>#DIV/0!</v>
      </c>
      <c r="BD92" s="428" t="e">
        <f t="shared" si="11"/>
        <v>#DIV/0!</v>
      </c>
      <c r="BE92" s="427">
        <v>0.2</v>
      </c>
      <c r="BF92" s="427">
        <v>0.8</v>
      </c>
      <c r="BG92" s="428" t="e">
        <f t="shared" si="12"/>
        <v>#DIV/0!</v>
      </c>
      <c r="BH92" s="428" t="e">
        <f t="shared" si="13"/>
        <v>#DIV/0!</v>
      </c>
      <c r="BI92" s="428" t="e">
        <f t="shared" si="14"/>
        <v>#DIV/0!</v>
      </c>
      <c r="BJ92" s="428" t="e">
        <f t="shared" si="55"/>
        <v>#DIV/0!</v>
      </c>
      <c r="BK92" s="428" t="e">
        <f t="shared" si="55"/>
        <v>#DIV/0!</v>
      </c>
      <c r="BL92" s="428" t="e">
        <f t="shared" si="16"/>
        <v>#DIV/0!</v>
      </c>
      <c r="BM92" s="428" t="e">
        <f t="shared" si="17"/>
        <v>#DIV/0!</v>
      </c>
      <c r="BN92" s="428" t="e">
        <f t="shared" si="18"/>
        <v>#DIV/0!</v>
      </c>
      <c r="BO92" s="428" t="e">
        <f t="shared" si="56"/>
        <v>#DIV/0!</v>
      </c>
      <c r="BP92" s="428" t="e">
        <f t="shared" si="56"/>
        <v>#DIV/0!</v>
      </c>
      <c r="BQ92" s="428" t="e">
        <f t="shared" si="56"/>
        <v>#DIV/0!</v>
      </c>
      <c r="BR92" s="428" t="e">
        <f t="shared" si="56"/>
        <v>#DIV/0!</v>
      </c>
      <c r="BS92" s="39"/>
      <c r="BT92" s="39"/>
      <c r="BU92" s="39"/>
      <c r="BV92" s="39"/>
      <c r="BW92" s="39"/>
      <c r="BX92" s="39"/>
      <c r="BY92" s="39"/>
      <c r="BZ92" s="39"/>
      <c r="CA92" s="332"/>
      <c r="CB92" s="3"/>
      <c r="CC92" s="616"/>
      <c r="CD92" s="617"/>
      <c r="CE92" s="617"/>
      <c r="CF92" s="640"/>
      <c r="CG92" s="641"/>
      <c r="CH92" s="3"/>
      <c r="CI92" s="3"/>
      <c r="CJ92" s="3"/>
      <c r="CK92" s="3"/>
      <c r="CL92" s="3"/>
      <c r="CM92" s="3"/>
      <c r="CN92" s="3"/>
      <c r="CO92" s="3"/>
      <c r="CP92" s="3"/>
      <c r="CQ92" s="3"/>
      <c r="CR92" s="3"/>
      <c r="CS92" s="3"/>
      <c r="CT92" s="3"/>
    </row>
    <row r="93" spans="1:98" ht="111" thickBot="1">
      <c r="A93" s="522">
        <v>9</v>
      </c>
      <c r="B93" s="523" t="s">
        <v>443</v>
      </c>
      <c r="C93" s="524"/>
      <c r="D93" s="525"/>
      <c r="E93" s="526"/>
      <c r="F93" s="527" t="s">
        <v>65</v>
      </c>
      <c r="G93" s="528"/>
      <c r="H93" s="356" t="s">
        <v>398</v>
      </c>
      <c r="I93" s="529"/>
      <c r="J93" s="530"/>
      <c r="K93" s="530"/>
      <c r="L93" s="530"/>
      <c r="M93" s="531"/>
      <c r="N93" s="532">
        <v>35352961</v>
      </c>
      <c r="O93" s="533" t="s">
        <v>429</v>
      </c>
      <c r="P93" s="532">
        <v>35352961</v>
      </c>
      <c r="Q93" s="535"/>
      <c r="R93" s="536"/>
      <c r="S93" s="536"/>
      <c r="T93" s="537"/>
      <c r="U93" s="140"/>
      <c r="V93" s="538">
        <v>1</v>
      </c>
      <c r="W93" s="577" t="s">
        <v>370</v>
      </c>
      <c r="X93" s="620">
        <v>45689</v>
      </c>
      <c r="Y93" s="620">
        <v>45717</v>
      </c>
      <c r="Z93" s="540" t="s">
        <v>430</v>
      </c>
      <c r="AA93" s="541" t="s">
        <v>96</v>
      </c>
      <c r="AB93" s="542"/>
      <c r="AC93" s="542"/>
      <c r="AD93" s="543"/>
      <c r="AE93" s="140"/>
      <c r="AF93" s="681" t="s">
        <v>404</v>
      </c>
      <c r="AG93" s="675" t="s">
        <v>444</v>
      </c>
      <c r="AH93" s="440" t="s">
        <v>406</v>
      </c>
      <c r="AI93" s="358" t="s">
        <v>73</v>
      </c>
      <c r="AJ93" s="544">
        <v>1</v>
      </c>
      <c r="AK93" s="545">
        <v>0</v>
      </c>
      <c r="AL93" s="546"/>
      <c r="AM93" s="546"/>
      <c r="AN93" s="547"/>
      <c r="AO93" s="628"/>
      <c r="AP93" s="548" t="s">
        <v>97</v>
      </c>
      <c r="AQ93" s="356" t="s">
        <v>75</v>
      </c>
      <c r="AR93" s="52"/>
      <c r="AS93" s="82" t="e">
        <f t="shared" si="0"/>
        <v>#DIV/0!</v>
      </c>
      <c r="AT93" s="94" t="e">
        <f t="shared" si="1"/>
        <v>#DIV/0!</v>
      </c>
      <c r="AU93" s="94" t="e">
        <f t="shared" si="2"/>
        <v>#DIV/0!</v>
      </c>
      <c r="AV93" s="94" t="e">
        <f t="shared" si="3"/>
        <v>#DIV/0!</v>
      </c>
      <c r="AW93" s="95">
        <f t="shared" si="40"/>
        <v>1</v>
      </c>
      <c r="AX93" s="95">
        <f t="shared" si="41"/>
        <v>0</v>
      </c>
      <c r="AY93" s="95">
        <f t="shared" si="42"/>
        <v>0</v>
      </c>
      <c r="AZ93" s="95" t="e">
        <f t="shared" si="7"/>
        <v>#DIV/0!</v>
      </c>
      <c r="BA93" s="96">
        <f t="shared" si="8"/>
        <v>0</v>
      </c>
      <c r="BB93" s="96">
        <f t="shared" si="9"/>
        <v>0</v>
      </c>
      <c r="BC93" s="96">
        <f t="shared" si="10"/>
        <v>0</v>
      </c>
      <c r="BD93" s="96">
        <f t="shared" si="11"/>
        <v>0</v>
      </c>
      <c r="BE93" s="97">
        <v>0.2</v>
      </c>
      <c r="BF93" s="97">
        <v>0.8</v>
      </c>
      <c r="BG93" s="96">
        <f t="shared" si="12"/>
        <v>0.2</v>
      </c>
      <c r="BH93" s="96">
        <f t="shared" si="13"/>
        <v>0</v>
      </c>
      <c r="BI93" s="96">
        <f t="shared" si="14"/>
        <v>0</v>
      </c>
      <c r="BJ93" s="96" t="e">
        <f t="shared" ref="BJ93:BK108" si="59">+AZ93*BE93</f>
        <v>#DIV/0!</v>
      </c>
      <c r="BK93" s="96">
        <f t="shared" si="59"/>
        <v>0</v>
      </c>
      <c r="BL93" s="96">
        <f t="shared" si="16"/>
        <v>0</v>
      </c>
      <c r="BM93" s="96">
        <f t="shared" si="17"/>
        <v>0</v>
      </c>
      <c r="BN93" s="96">
        <f t="shared" si="18"/>
        <v>0</v>
      </c>
      <c r="BO93" s="96">
        <f t="shared" ref="BO93:BR108" si="60">+BG93+BK93</f>
        <v>0.2</v>
      </c>
      <c r="BP93" s="85">
        <f t="shared" si="60"/>
        <v>0</v>
      </c>
      <c r="BQ93" s="85">
        <f t="shared" si="60"/>
        <v>0</v>
      </c>
      <c r="BR93" s="85" t="e">
        <f t="shared" si="60"/>
        <v>#DIV/0!</v>
      </c>
      <c r="BS93" s="644">
        <f t="shared" ref="BS93:BV93" si="61">AVERAGEIF(BO93:BO102,"&lt;&gt;#¡DIV/0!")</f>
        <v>0.05</v>
      </c>
      <c r="BT93" s="644">
        <f t="shared" si="61"/>
        <v>0</v>
      </c>
      <c r="BU93" s="644">
        <f t="shared" si="61"/>
        <v>0</v>
      </c>
      <c r="BV93" s="644" t="e">
        <f t="shared" si="61"/>
        <v>#DIV/0!</v>
      </c>
      <c r="BW93" s="550">
        <f>+C93*BS93</f>
        <v>0</v>
      </c>
      <c r="BX93" s="550">
        <f>+C93*BT93</f>
        <v>0</v>
      </c>
      <c r="BY93" s="550">
        <f>+C93*BU93</f>
        <v>0</v>
      </c>
      <c r="BZ93" s="550" t="e">
        <f>+C93*BV93</f>
        <v>#DIV/0!</v>
      </c>
      <c r="CA93" s="645" t="e">
        <f>SUM(BW93:BZ102)</f>
        <v>#DIV/0!</v>
      </c>
      <c r="CB93" s="3"/>
      <c r="CC93" s="552">
        <f t="shared" ref="CC93:CF93" si="62">+Q93/$N$93</f>
        <v>0</v>
      </c>
      <c r="CD93" s="553">
        <f t="shared" si="62"/>
        <v>0</v>
      </c>
      <c r="CE93" s="553">
        <f t="shared" si="62"/>
        <v>0</v>
      </c>
      <c r="CF93" s="622">
        <f t="shared" si="62"/>
        <v>0</v>
      </c>
      <c r="CG93" s="623">
        <f>AVERAGE(CC93:CF102)</f>
        <v>0</v>
      </c>
      <c r="CH93" s="3"/>
      <c r="CI93" s="3"/>
      <c r="CJ93" s="3"/>
      <c r="CK93" s="3"/>
      <c r="CL93" s="3"/>
      <c r="CM93" s="3"/>
      <c r="CN93" s="3"/>
      <c r="CO93" s="3"/>
      <c r="CP93" s="3"/>
      <c r="CQ93" s="3"/>
      <c r="CR93" s="3"/>
      <c r="CS93" s="3"/>
      <c r="CT93" s="3"/>
    </row>
    <row r="94" spans="1:98" ht="28.2" thickBot="1">
      <c r="A94" s="555"/>
      <c r="B94" s="556"/>
      <c r="C94" s="557"/>
      <c r="D94" s="558"/>
      <c r="E94" s="559"/>
      <c r="F94" s="440" t="s">
        <v>81</v>
      </c>
      <c r="G94" s="560"/>
      <c r="H94" s="583"/>
      <c r="I94" s="561"/>
      <c r="J94" s="562"/>
      <c r="K94" s="562"/>
      <c r="L94" s="562"/>
      <c r="M94" s="624"/>
      <c r="N94" s="564"/>
      <c r="O94" s="565"/>
      <c r="P94" s="564"/>
      <c r="Q94" s="567"/>
      <c r="R94" s="568"/>
      <c r="S94" s="568"/>
      <c r="T94" s="569"/>
      <c r="U94" s="22"/>
      <c r="V94" s="570">
        <v>2</v>
      </c>
      <c r="W94" s="577" t="s">
        <v>375</v>
      </c>
      <c r="X94" s="620">
        <v>45717</v>
      </c>
      <c r="Y94" s="627">
        <v>45748</v>
      </c>
      <c r="Z94" s="572" t="s">
        <v>376</v>
      </c>
      <c r="AA94" s="573"/>
      <c r="AB94" s="574"/>
      <c r="AC94" s="574"/>
      <c r="AD94" s="575"/>
      <c r="AE94" s="140"/>
      <c r="AF94" s="682" t="s">
        <v>445</v>
      </c>
      <c r="AG94" s="440" t="s">
        <v>433</v>
      </c>
      <c r="AH94" s="440" t="s">
        <v>446</v>
      </c>
      <c r="AI94" s="358" t="s">
        <v>73</v>
      </c>
      <c r="AJ94" s="587">
        <v>2</v>
      </c>
      <c r="AK94" s="579">
        <v>0</v>
      </c>
      <c r="AL94" s="580"/>
      <c r="AM94" s="580"/>
      <c r="AN94" s="581"/>
      <c r="AO94" s="22"/>
      <c r="AP94" s="582"/>
      <c r="AQ94" s="583"/>
      <c r="AR94" s="52"/>
      <c r="AS94" s="104" t="e">
        <f t="shared" si="0"/>
        <v>#DIV/0!</v>
      </c>
      <c r="AT94" s="105" t="e">
        <f t="shared" si="1"/>
        <v>#DIV/0!</v>
      </c>
      <c r="AU94" s="105" t="e">
        <f t="shared" si="2"/>
        <v>#DIV/0!</v>
      </c>
      <c r="AV94" s="105" t="e">
        <f t="shared" si="3"/>
        <v>#DIV/0!</v>
      </c>
      <c r="AW94" s="106">
        <f t="shared" si="40"/>
        <v>0</v>
      </c>
      <c r="AX94" s="106">
        <f t="shared" si="41"/>
        <v>0</v>
      </c>
      <c r="AY94" s="106">
        <f t="shared" si="42"/>
        <v>0</v>
      </c>
      <c r="AZ94" s="106" t="e">
        <f t="shared" si="7"/>
        <v>#DIV/0!</v>
      </c>
      <c r="BA94" s="107">
        <f t="shared" si="8"/>
        <v>0</v>
      </c>
      <c r="BB94" s="107">
        <f t="shared" si="9"/>
        <v>0</v>
      </c>
      <c r="BC94" s="107">
        <f t="shared" si="10"/>
        <v>0</v>
      </c>
      <c r="BD94" s="107">
        <f t="shared" si="11"/>
        <v>0</v>
      </c>
      <c r="BE94" s="108">
        <v>0.2</v>
      </c>
      <c r="BF94" s="108">
        <v>0.8</v>
      </c>
      <c r="BG94" s="107">
        <f t="shared" si="12"/>
        <v>0</v>
      </c>
      <c r="BH94" s="107">
        <f t="shared" si="13"/>
        <v>0</v>
      </c>
      <c r="BI94" s="107">
        <f t="shared" si="14"/>
        <v>0</v>
      </c>
      <c r="BJ94" s="107" t="e">
        <f t="shared" si="59"/>
        <v>#DIV/0!</v>
      </c>
      <c r="BK94" s="107">
        <f t="shared" si="59"/>
        <v>0</v>
      </c>
      <c r="BL94" s="107">
        <f t="shared" si="16"/>
        <v>0</v>
      </c>
      <c r="BM94" s="107">
        <f t="shared" si="17"/>
        <v>0</v>
      </c>
      <c r="BN94" s="107">
        <f t="shared" si="18"/>
        <v>0</v>
      </c>
      <c r="BO94" s="107">
        <f t="shared" si="60"/>
        <v>0</v>
      </c>
      <c r="BP94" s="107">
        <f t="shared" si="60"/>
        <v>0</v>
      </c>
      <c r="BQ94" s="107">
        <f t="shared" si="60"/>
        <v>0</v>
      </c>
      <c r="BR94" s="107" t="e">
        <f t="shared" si="60"/>
        <v>#DIV/0!</v>
      </c>
      <c r="BS94" s="34"/>
      <c r="BT94" s="34"/>
      <c r="BU94" s="34"/>
      <c r="BV94" s="34"/>
      <c r="BW94" s="34"/>
      <c r="BX94" s="34"/>
      <c r="BY94" s="34"/>
      <c r="BZ94" s="34"/>
      <c r="CA94" s="33"/>
      <c r="CB94" s="3"/>
      <c r="CC94" s="584"/>
      <c r="CD94" s="585"/>
      <c r="CE94" s="585"/>
      <c r="CF94" s="630"/>
      <c r="CG94" s="631"/>
      <c r="CH94" s="3"/>
      <c r="CI94" s="3"/>
      <c r="CJ94" s="3"/>
      <c r="CK94" s="3"/>
      <c r="CL94" s="3"/>
      <c r="CM94" s="3"/>
      <c r="CN94" s="3"/>
      <c r="CO94" s="3"/>
      <c r="CP94" s="3"/>
      <c r="CQ94" s="3"/>
      <c r="CR94" s="3"/>
      <c r="CS94" s="3"/>
      <c r="CT94" s="3"/>
    </row>
    <row r="95" spans="1:98" ht="28.2" thickBot="1">
      <c r="A95" s="555"/>
      <c r="B95" s="556"/>
      <c r="C95" s="557"/>
      <c r="D95" s="558"/>
      <c r="E95" s="559"/>
      <c r="F95" s="440" t="s">
        <v>77</v>
      </c>
      <c r="G95" s="560"/>
      <c r="H95" s="583"/>
      <c r="I95" s="561"/>
      <c r="J95" s="562"/>
      <c r="K95" s="562"/>
      <c r="L95" s="562"/>
      <c r="M95" s="624"/>
      <c r="N95" s="564"/>
      <c r="O95" s="565"/>
      <c r="P95" s="564"/>
      <c r="Q95" s="567"/>
      <c r="R95" s="568"/>
      <c r="S95" s="568"/>
      <c r="T95" s="569"/>
      <c r="U95" s="22"/>
      <c r="V95" s="570">
        <v>3</v>
      </c>
      <c r="W95" s="577" t="s">
        <v>420</v>
      </c>
      <c r="X95" s="627">
        <v>45748</v>
      </c>
      <c r="Y95" s="627">
        <v>45971</v>
      </c>
      <c r="Z95" s="572" t="s">
        <v>388</v>
      </c>
      <c r="AA95" s="573"/>
      <c r="AB95" s="574"/>
      <c r="AC95" s="574"/>
      <c r="AD95" s="575"/>
      <c r="AE95" s="140"/>
      <c r="AF95" s="682" t="s">
        <v>447</v>
      </c>
      <c r="AG95" s="440" t="s">
        <v>448</v>
      </c>
      <c r="AH95" s="440" t="s">
        <v>449</v>
      </c>
      <c r="AI95" s="358" t="s">
        <v>73</v>
      </c>
      <c r="AJ95" s="587">
        <v>1</v>
      </c>
      <c r="AK95" s="579">
        <v>0</v>
      </c>
      <c r="AL95" s="580"/>
      <c r="AM95" s="580"/>
      <c r="AN95" s="581"/>
      <c r="AO95" s="22"/>
      <c r="AP95" s="582"/>
      <c r="AQ95" s="583"/>
      <c r="AR95" s="52"/>
      <c r="AS95" s="104" t="e">
        <f t="shared" si="0"/>
        <v>#DIV/0!</v>
      </c>
      <c r="AT95" s="105" t="e">
        <f t="shared" si="1"/>
        <v>#DIV/0!</v>
      </c>
      <c r="AU95" s="105" t="e">
        <f t="shared" si="2"/>
        <v>#DIV/0!</v>
      </c>
      <c r="AV95" s="105" t="e">
        <f t="shared" si="3"/>
        <v>#DIV/0!</v>
      </c>
      <c r="AW95" s="106">
        <f t="shared" si="40"/>
        <v>0</v>
      </c>
      <c r="AX95" s="106">
        <f t="shared" si="41"/>
        <v>0</v>
      </c>
      <c r="AY95" s="106">
        <f t="shared" si="42"/>
        <v>0</v>
      </c>
      <c r="AZ95" s="106" t="e">
        <f t="shared" si="7"/>
        <v>#DIV/0!</v>
      </c>
      <c r="BA95" s="107">
        <f t="shared" si="8"/>
        <v>0</v>
      </c>
      <c r="BB95" s="107">
        <f t="shared" si="9"/>
        <v>0</v>
      </c>
      <c r="BC95" s="107">
        <f t="shared" si="10"/>
        <v>0</v>
      </c>
      <c r="BD95" s="107">
        <f t="shared" si="11"/>
        <v>0</v>
      </c>
      <c r="BE95" s="108">
        <v>0.2</v>
      </c>
      <c r="BF95" s="108">
        <v>0.8</v>
      </c>
      <c r="BG95" s="107">
        <f t="shared" si="12"/>
        <v>0</v>
      </c>
      <c r="BH95" s="107">
        <f t="shared" si="13"/>
        <v>0</v>
      </c>
      <c r="BI95" s="107">
        <f t="shared" si="14"/>
        <v>0</v>
      </c>
      <c r="BJ95" s="107" t="e">
        <f t="shared" si="59"/>
        <v>#DIV/0!</v>
      </c>
      <c r="BK95" s="107">
        <f t="shared" si="59"/>
        <v>0</v>
      </c>
      <c r="BL95" s="107">
        <f t="shared" si="16"/>
        <v>0</v>
      </c>
      <c r="BM95" s="107">
        <f t="shared" si="17"/>
        <v>0</v>
      </c>
      <c r="BN95" s="107">
        <f t="shared" si="18"/>
        <v>0</v>
      </c>
      <c r="BO95" s="107">
        <f t="shared" si="60"/>
        <v>0</v>
      </c>
      <c r="BP95" s="107">
        <f t="shared" si="60"/>
        <v>0</v>
      </c>
      <c r="BQ95" s="107">
        <f t="shared" si="60"/>
        <v>0</v>
      </c>
      <c r="BR95" s="107" t="e">
        <f t="shared" si="60"/>
        <v>#DIV/0!</v>
      </c>
      <c r="BS95" s="34"/>
      <c r="BT95" s="34"/>
      <c r="BU95" s="34"/>
      <c r="BV95" s="34"/>
      <c r="BW95" s="34"/>
      <c r="BX95" s="34"/>
      <c r="BY95" s="34"/>
      <c r="BZ95" s="34"/>
      <c r="CA95" s="33"/>
      <c r="CB95" s="3"/>
      <c r="CC95" s="584"/>
      <c r="CD95" s="585"/>
      <c r="CE95" s="585"/>
      <c r="CF95" s="630"/>
      <c r="CG95" s="631"/>
      <c r="CH95" s="3"/>
      <c r="CI95" s="3"/>
      <c r="CJ95" s="3"/>
      <c r="CK95" s="3"/>
      <c r="CL95" s="3"/>
      <c r="CM95" s="3"/>
      <c r="CN95" s="3"/>
      <c r="CO95" s="3"/>
      <c r="CP95" s="3"/>
      <c r="CQ95" s="3"/>
      <c r="CR95" s="3"/>
      <c r="CS95" s="3"/>
      <c r="CT95" s="3"/>
    </row>
    <row r="96" spans="1:98" ht="27.6">
      <c r="A96" s="555"/>
      <c r="B96" s="556"/>
      <c r="C96" s="557"/>
      <c r="D96" s="558"/>
      <c r="E96" s="559"/>
      <c r="F96" s="440"/>
      <c r="G96" s="560"/>
      <c r="H96" s="583"/>
      <c r="I96" s="561"/>
      <c r="J96" s="562"/>
      <c r="K96" s="562"/>
      <c r="L96" s="562"/>
      <c r="M96" s="624"/>
      <c r="N96" s="564"/>
      <c r="O96" s="565"/>
      <c r="P96" s="564"/>
      <c r="Q96" s="567"/>
      <c r="R96" s="568"/>
      <c r="S96" s="568"/>
      <c r="T96" s="569"/>
      <c r="U96" s="22"/>
      <c r="V96" s="570">
        <v>4</v>
      </c>
      <c r="W96" s="440" t="s">
        <v>421</v>
      </c>
      <c r="X96" s="627">
        <v>45971</v>
      </c>
      <c r="Y96" s="627">
        <v>46022</v>
      </c>
      <c r="Z96" s="572" t="s">
        <v>388</v>
      </c>
      <c r="AA96" s="573"/>
      <c r="AB96" s="574"/>
      <c r="AC96" s="574"/>
      <c r="AD96" s="575"/>
      <c r="AE96" s="140"/>
      <c r="AF96" s="682" t="s">
        <v>450</v>
      </c>
      <c r="AG96" s="440" t="s">
        <v>451</v>
      </c>
      <c r="AH96" s="440" t="s">
        <v>452</v>
      </c>
      <c r="AI96" s="358" t="s">
        <v>453</v>
      </c>
      <c r="AJ96" s="587">
        <v>1</v>
      </c>
      <c r="AK96" s="579">
        <v>0</v>
      </c>
      <c r="AL96" s="580"/>
      <c r="AM96" s="580"/>
      <c r="AN96" s="581"/>
      <c r="AO96" s="22"/>
      <c r="AP96" s="582"/>
      <c r="AQ96" s="583"/>
      <c r="AR96" s="52"/>
      <c r="AS96" s="104" t="e">
        <f t="shared" si="0"/>
        <v>#DIV/0!</v>
      </c>
      <c r="AT96" s="105" t="e">
        <f t="shared" si="1"/>
        <v>#DIV/0!</v>
      </c>
      <c r="AU96" s="105" t="e">
        <f t="shared" si="2"/>
        <v>#DIV/0!</v>
      </c>
      <c r="AV96" s="105" t="e">
        <f t="shared" si="3"/>
        <v>#DIV/0!</v>
      </c>
      <c r="AW96" s="106">
        <f t="shared" si="40"/>
        <v>0</v>
      </c>
      <c r="AX96" s="106">
        <f t="shared" si="41"/>
        <v>0</v>
      </c>
      <c r="AY96" s="106">
        <f t="shared" si="42"/>
        <v>0</v>
      </c>
      <c r="AZ96" s="106" t="e">
        <f t="shared" si="7"/>
        <v>#DIV/0!</v>
      </c>
      <c r="BA96" s="107">
        <f t="shared" si="8"/>
        <v>0</v>
      </c>
      <c r="BB96" s="107">
        <f t="shared" si="9"/>
        <v>0</v>
      </c>
      <c r="BC96" s="107">
        <f t="shared" si="10"/>
        <v>0</v>
      </c>
      <c r="BD96" s="107">
        <f t="shared" si="11"/>
        <v>0</v>
      </c>
      <c r="BE96" s="108">
        <v>0.2</v>
      </c>
      <c r="BF96" s="108">
        <v>0.8</v>
      </c>
      <c r="BG96" s="107">
        <f t="shared" si="12"/>
        <v>0</v>
      </c>
      <c r="BH96" s="107">
        <f t="shared" si="13"/>
        <v>0</v>
      </c>
      <c r="BI96" s="107">
        <f t="shared" si="14"/>
        <v>0</v>
      </c>
      <c r="BJ96" s="107" t="e">
        <f t="shared" si="59"/>
        <v>#DIV/0!</v>
      </c>
      <c r="BK96" s="107">
        <f t="shared" si="59"/>
        <v>0</v>
      </c>
      <c r="BL96" s="107">
        <f t="shared" si="16"/>
        <v>0</v>
      </c>
      <c r="BM96" s="107">
        <f t="shared" si="17"/>
        <v>0</v>
      </c>
      <c r="BN96" s="107">
        <f t="shared" si="18"/>
        <v>0</v>
      </c>
      <c r="BO96" s="107">
        <f t="shared" si="60"/>
        <v>0</v>
      </c>
      <c r="BP96" s="107">
        <f t="shared" si="60"/>
        <v>0</v>
      </c>
      <c r="BQ96" s="107">
        <f t="shared" si="60"/>
        <v>0</v>
      </c>
      <c r="BR96" s="107" t="e">
        <f t="shared" si="60"/>
        <v>#DIV/0!</v>
      </c>
      <c r="BS96" s="34"/>
      <c r="BT96" s="34"/>
      <c r="BU96" s="34"/>
      <c r="BV96" s="34"/>
      <c r="BW96" s="34"/>
      <c r="BX96" s="34"/>
      <c r="BY96" s="34"/>
      <c r="BZ96" s="34"/>
      <c r="CA96" s="33"/>
      <c r="CB96" s="3"/>
      <c r="CC96" s="584"/>
      <c r="CD96" s="585"/>
      <c r="CE96" s="585"/>
      <c r="CF96" s="630"/>
      <c r="CG96" s="631"/>
      <c r="CH96" s="3"/>
      <c r="CI96" s="3"/>
      <c r="CJ96" s="3"/>
      <c r="CK96" s="3"/>
      <c r="CL96" s="3"/>
      <c r="CM96" s="3"/>
      <c r="CN96" s="3"/>
      <c r="CO96" s="3"/>
      <c r="CP96" s="3"/>
      <c r="CQ96" s="3"/>
      <c r="CR96" s="3"/>
      <c r="CS96" s="3"/>
      <c r="CT96" s="3"/>
    </row>
    <row r="97" spans="1:98" ht="14.25" customHeight="1">
      <c r="A97" s="555"/>
      <c r="B97" s="556"/>
      <c r="C97" s="557"/>
      <c r="D97" s="558"/>
      <c r="E97" s="559"/>
      <c r="F97" s="440"/>
      <c r="G97" s="560"/>
      <c r="H97" s="583"/>
      <c r="I97" s="561"/>
      <c r="J97" s="562"/>
      <c r="K97" s="562"/>
      <c r="L97" s="562"/>
      <c r="M97" s="624"/>
      <c r="N97" s="564"/>
      <c r="O97" s="565"/>
      <c r="P97" s="564"/>
      <c r="Q97" s="567"/>
      <c r="R97" s="568"/>
      <c r="S97" s="568"/>
      <c r="T97" s="569"/>
      <c r="U97" s="22"/>
      <c r="V97" s="570">
        <v>5</v>
      </c>
      <c r="W97" s="440"/>
      <c r="X97" s="627"/>
      <c r="Y97" s="627"/>
      <c r="Z97" s="683"/>
      <c r="AA97" s="573"/>
      <c r="AB97" s="574"/>
      <c r="AC97" s="574"/>
      <c r="AD97" s="575"/>
      <c r="AE97" s="140"/>
      <c r="AF97" s="141"/>
      <c r="AG97" s="145"/>
      <c r="AH97" s="145"/>
      <c r="AI97" s="145"/>
      <c r="AJ97" s="587"/>
      <c r="AK97" s="579"/>
      <c r="AL97" s="580"/>
      <c r="AM97" s="580"/>
      <c r="AN97" s="581"/>
      <c r="AO97" s="22"/>
      <c r="AP97" s="582"/>
      <c r="AQ97" s="583"/>
      <c r="AR97" s="52"/>
      <c r="AS97" s="104" t="e">
        <f t="shared" si="0"/>
        <v>#DIV/0!</v>
      </c>
      <c r="AT97" s="105" t="e">
        <f t="shared" si="1"/>
        <v>#DIV/0!</v>
      </c>
      <c r="AU97" s="105" t="e">
        <f t="shared" si="2"/>
        <v>#DIV/0!</v>
      </c>
      <c r="AV97" s="105" t="e">
        <f t="shared" si="3"/>
        <v>#DIV/0!</v>
      </c>
      <c r="AW97" s="106" t="e">
        <f t="shared" si="40"/>
        <v>#DIV/0!</v>
      </c>
      <c r="AX97" s="106" t="e">
        <f t="shared" si="41"/>
        <v>#DIV/0!</v>
      </c>
      <c r="AY97" s="106" t="e">
        <f t="shared" si="42"/>
        <v>#DIV/0!</v>
      </c>
      <c r="AZ97" s="106" t="e">
        <f t="shared" si="7"/>
        <v>#DIV/0!</v>
      </c>
      <c r="BA97" s="107" t="e">
        <f t="shared" si="8"/>
        <v>#DIV/0!</v>
      </c>
      <c r="BB97" s="107" t="e">
        <f t="shared" si="9"/>
        <v>#DIV/0!</v>
      </c>
      <c r="BC97" s="107" t="e">
        <f t="shared" si="10"/>
        <v>#DIV/0!</v>
      </c>
      <c r="BD97" s="107" t="e">
        <f t="shared" si="11"/>
        <v>#DIV/0!</v>
      </c>
      <c r="BE97" s="108">
        <v>0.2</v>
      </c>
      <c r="BF97" s="108">
        <v>0.8</v>
      </c>
      <c r="BG97" s="107" t="e">
        <f t="shared" si="12"/>
        <v>#DIV/0!</v>
      </c>
      <c r="BH97" s="107" t="e">
        <f t="shared" si="13"/>
        <v>#DIV/0!</v>
      </c>
      <c r="BI97" s="107" t="e">
        <f t="shared" si="14"/>
        <v>#DIV/0!</v>
      </c>
      <c r="BJ97" s="107" t="e">
        <f t="shared" si="59"/>
        <v>#DIV/0!</v>
      </c>
      <c r="BK97" s="107" t="e">
        <f t="shared" si="59"/>
        <v>#DIV/0!</v>
      </c>
      <c r="BL97" s="107" t="e">
        <f t="shared" si="16"/>
        <v>#DIV/0!</v>
      </c>
      <c r="BM97" s="107" t="e">
        <f t="shared" si="17"/>
        <v>#DIV/0!</v>
      </c>
      <c r="BN97" s="107" t="e">
        <f t="shared" si="18"/>
        <v>#DIV/0!</v>
      </c>
      <c r="BO97" s="107" t="e">
        <f t="shared" si="60"/>
        <v>#DIV/0!</v>
      </c>
      <c r="BP97" s="107" t="e">
        <f t="shared" si="60"/>
        <v>#DIV/0!</v>
      </c>
      <c r="BQ97" s="107" t="e">
        <f t="shared" si="60"/>
        <v>#DIV/0!</v>
      </c>
      <c r="BR97" s="107" t="e">
        <f t="shared" si="60"/>
        <v>#DIV/0!</v>
      </c>
      <c r="BS97" s="34"/>
      <c r="BT97" s="34"/>
      <c r="BU97" s="34"/>
      <c r="BV97" s="34"/>
      <c r="BW97" s="34"/>
      <c r="BX97" s="34"/>
      <c r="BY97" s="34"/>
      <c r="BZ97" s="34"/>
      <c r="CA97" s="33"/>
      <c r="CB97" s="3"/>
      <c r="CC97" s="584"/>
      <c r="CD97" s="585"/>
      <c r="CE97" s="585"/>
      <c r="CF97" s="630"/>
      <c r="CG97" s="631"/>
      <c r="CH97" s="3"/>
      <c r="CI97" s="3"/>
      <c r="CJ97" s="3"/>
      <c r="CK97" s="3"/>
      <c r="CL97" s="3"/>
      <c r="CM97" s="3"/>
      <c r="CN97" s="3"/>
      <c r="CO97" s="3"/>
      <c r="CP97" s="3"/>
      <c r="CQ97" s="3"/>
      <c r="CR97" s="3"/>
      <c r="CS97" s="3"/>
      <c r="CT97" s="3"/>
    </row>
    <row r="98" spans="1:98" ht="14.25" customHeight="1">
      <c r="A98" s="555"/>
      <c r="B98" s="556"/>
      <c r="C98" s="557"/>
      <c r="D98" s="558"/>
      <c r="E98" s="559"/>
      <c r="F98" s="440"/>
      <c r="G98" s="560"/>
      <c r="H98" s="583"/>
      <c r="I98" s="561"/>
      <c r="J98" s="562"/>
      <c r="K98" s="562"/>
      <c r="L98" s="562"/>
      <c r="M98" s="624"/>
      <c r="N98" s="564"/>
      <c r="O98" s="565"/>
      <c r="P98" s="564"/>
      <c r="Q98" s="567"/>
      <c r="R98" s="568"/>
      <c r="S98" s="568"/>
      <c r="T98" s="569"/>
      <c r="U98" s="22"/>
      <c r="V98" s="570">
        <v>6</v>
      </c>
      <c r="W98" s="145"/>
      <c r="X98" s="627"/>
      <c r="Y98" s="627"/>
      <c r="Z98" s="683"/>
      <c r="AA98" s="573"/>
      <c r="AB98" s="574"/>
      <c r="AC98" s="574"/>
      <c r="AD98" s="575"/>
      <c r="AE98" s="140"/>
      <c r="AF98" s="141"/>
      <c r="AG98" s="145"/>
      <c r="AH98" s="145"/>
      <c r="AI98" s="145"/>
      <c r="AJ98" s="587"/>
      <c r="AK98" s="579"/>
      <c r="AL98" s="580"/>
      <c r="AM98" s="580"/>
      <c r="AN98" s="581"/>
      <c r="AO98" s="22"/>
      <c r="AP98" s="582"/>
      <c r="AQ98" s="583"/>
      <c r="AR98" s="52"/>
      <c r="AS98" s="104" t="e">
        <f t="shared" si="0"/>
        <v>#DIV/0!</v>
      </c>
      <c r="AT98" s="105" t="e">
        <f t="shared" si="1"/>
        <v>#DIV/0!</v>
      </c>
      <c r="AU98" s="105" t="e">
        <f t="shared" si="2"/>
        <v>#DIV/0!</v>
      </c>
      <c r="AV98" s="105" t="e">
        <f t="shared" si="3"/>
        <v>#DIV/0!</v>
      </c>
      <c r="AW98" s="106" t="e">
        <f t="shared" si="40"/>
        <v>#DIV/0!</v>
      </c>
      <c r="AX98" s="106" t="e">
        <f t="shared" si="41"/>
        <v>#DIV/0!</v>
      </c>
      <c r="AY98" s="106" t="e">
        <f t="shared" si="42"/>
        <v>#DIV/0!</v>
      </c>
      <c r="AZ98" s="106" t="e">
        <f t="shared" si="7"/>
        <v>#DIV/0!</v>
      </c>
      <c r="BA98" s="107" t="e">
        <f t="shared" si="8"/>
        <v>#DIV/0!</v>
      </c>
      <c r="BB98" s="107" t="e">
        <f t="shared" si="9"/>
        <v>#DIV/0!</v>
      </c>
      <c r="BC98" s="107" t="e">
        <f t="shared" si="10"/>
        <v>#DIV/0!</v>
      </c>
      <c r="BD98" s="107" t="e">
        <f t="shared" si="11"/>
        <v>#DIV/0!</v>
      </c>
      <c r="BE98" s="108">
        <v>0.2</v>
      </c>
      <c r="BF98" s="108">
        <v>0.8</v>
      </c>
      <c r="BG98" s="107" t="e">
        <f t="shared" si="12"/>
        <v>#DIV/0!</v>
      </c>
      <c r="BH98" s="107" t="e">
        <f t="shared" si="13"/>
        <v>#DIV/0!</v>
      </c>
      <c r="BI98" s="107" t="e">
        <f t="shared" si="14"/>
        <v>#DIV/0!</v>
      </c>
      <c r="BJ98" s="107" t="e">
        <f t="shared" si="59"/>
        <v>#DIV/0!</v>
      </c>
      <c r="BK98" s="107" t="e">
        <f t="shared" si="59"/>
        <v>#DIV/0!</v>
      </c>
      <c r="BL98" s="107" t="e">
        <f t="shared" si="16"/>
        <v>#DIV/0!</v>
      </c>
      <c r="BM98" s="107" t="e">
        <f t="shared" si="17"/>
        <v>#DIV/0!</v>
      </c>
      <c r="BN98" s="107" t="e">
        <f t="shared" si="18"/>
        <v>#DIV/0!</v>
      </c>
      <c r="BO98" s="107" t="e">
        <f t="shared" si="60"/>
        <v>#DIV/0!</v>
      </c>
      <c r="BP98" s="107" t="e">
        <f t="shared" si="60"/>
        <v>#DIV/0!</v>
      </c>
      <c r="BQ98" s="107" t="e">
        <f t="shared" si="60"/>
        <v>#DIV/0!</v>
      </c>
      <c r="BR98" s="107" t="e">
        <f t="shared" si="60"/>
        <v>#DIV/0!</v>
      </c>
      <c r="BS98" s="34"/>
      <c r="BT98" s="34"/>
      <c r="BU98" s="34"/>
      <c r="BV98" s="34"/>
      <c r="BW98" s="34"/>
      <c r="BX98" s="34"/>
      <c r="BY98" s="34"/>
      <c r="BZ98" s="34"/>
      <c r="CA98" s="33"/>
      <c r="CB98" s="3"/>
      <c r="CC98" s="584"/>
      <c r="CD98" s="585"/>
      <c r="CE98" s="585"/>
      <c r="CF98" s="630"/>
      <c r="CG98" s="631"/>
      <c r="CH98" s="3"/>
      <c r="CI98" s="3"/>
      <c r="CJ98" s="3"/>
      <c r="CK98" s="3"/>
      <c r="CL98" s="3"/>
      <c r="CM98" s="3"/>
      <c r="CN98" s="3"/>
      <c r="CO98" s="3"/>
      <c r="CP98" s="3"/>
      <c r="CQ98" s="3"/>
      <c r="CR98" s="3"/>
      <c r="CS98" s="3"/>
      <c r="CT98" s="3"/>
    </row>
    <row r="99" spans="1:98" ht="14.25" customHeight="1">
      <c r="A99" s="555"/>
      <c r="B99" s="556"/>
      <c r="C99" s="557"/>
      <c r="D99" s="558"/>
      <c r="E99" s="559"/>
      <c r="F99" s="440"/>
      <c r="G99" s="560"/>
      <c r="H99" s="583"/>
      <c r="I99" s="561"/>
      <c r="J99" s="562"/>
      <c r="K99" s="562"/>
      <c r="L99" s="562"/>
      <c r="M99" s="624"/>
      <c r="N99" s="564"/>
      <c r="O99" s="565"/>
      <c r="P99" s="564"/>
      <c r="Q99" s="567"/>
      <c r="R99" s="568"/>
      <c r="S99" s="568"/>
      <c r="T99" s="569"/>
      <c r="U99" s="22"/>
      <c r="V99" s="570">
        <v>7</v>
      </c>
      <c r="W99" s="145"/>
      <c r="X99" s="627"/>
      <c r="Y99" s="627"/>
      <c r="Z99" s="683"/>
      <c r="AA99" s="573"/>
      <c r="AB99" s="574"/>
      <c r="AC99" s="574"/>
      <c r="AD99" s="575"/>
      <c r="AE99" s="140"/>
      <c r="AF99" s="141"/>
      <c r="AG99" s="145"/>
      <c r="AH99" s="145"/>
      <c r="AI99" s="145"/>
      <c r="AJ99" s="587"/>
      <c r="AK99" s="579"/>
      <c r="AL99" s="580"/>
      <c r="AM99" s="580"/>
      <c r="AN99" s="581"/>
      <c r="AO99" s="22"/>
      <c r="AP99" s="582"/>
      <c r="AQ99" s="583"/>
      <c r="AR99" s="52"/>
      <c r="AS99" s="104" t="e">
        <f t="shared" si="0"/>
        <v>#DIV/0!</v>
      </c>
      <c r="AT99" s="105" t="e">
        <f t="shared" si="1"/>
        <v>#DIV/0!</v>
      </c>
      <c r="AU99" s="105" t="e">
        <f t="shared" si="2"/>
        <v>#DIV/0!</v>
      </c>
      <c r="AV99" s="105" t="e">
        <f t="shared" si="3"/>
        <v>#DIV/0!</v>
      </c>
      <c r="AW99" s="106" t="e">
        <f t="shared" si="40"/>
        <v>#DIV/0!</v>
      </c>
      <c r="AX99" s="106" t="e">
        <f t="shared" si="41"/>
        <v>#DIV/0!</v>
      </c>
      <c r="AY99" s="106" t="e">
        <f t="shared" si="42"/>
        <v>#DIV/0!</v>
      </c>
      <c r="AZ99" s="106" t="e">
        <f t="shared" si="7"/>
        <v>#DIV/0!</v>
      </c>
      <c r="BA99" s="107" t="e">
        <f t="shared" si="8"/>
        <v>#DIV/0!</v>
      </c>
      <c r="BB99" s="107" t="e">
        <f t="shared" si="9"/>
        <v>#DIV/0!</v>
      </c>
      <c r="BC99" s="107" t="e">
        <f t="shared" si="10"/>
        <v>#DIV/0!</v>
      </c>
      <c r="BD99" s="107" t="e">
        <f t="shared" si="11"/>
        <v>#DIV/0!</v>
      </c>
      <c r="BE99" s="108">
        <v>0.2</v>
      </c>
      <c r="BF99" s="108">
        <v>0.8</v>
      </c>
      <c r="BG99" s="107" t="e">
        <f t="shared" si="12"/>
        <v>#DIV/0!</v>
      </c>
      <c r="BH99" s="107" t="e">
        <f t="shared" si="13"/>
        <v>#DIV/0!</v>
      </c>
      <c r="BI99" s="107" t="e">
        <f t="shared" si="14"/>
        <v>#DIV/0!</v>
      </c>
      <c r="BJ99" s="107" t="e">
        <f t="shared" si="59"/>
        <v>#DIV/0!</v>
      </c>
      <c r="BK99" s="107" t="e">
        <f t="shared" si="59"/>
        <v>#DIV/0!</v>
      </c>
      <c r="BL99" s="107" t="e">
        <f t="shared" si="16"/>
        <v>#DIV/0!</v>
      </c>
      <c r="BM99" s="107" t="e">
        <f t="shared" si="17"/>
        <v>#DIV/0!</v>
      </c>
      <c r="BN99" s="107" t="e">
        <f t="shared" si="18"/>
        <v>#DIV/0!</v>
      </c>
      <c r="BO99" s="107" t="e">
        <f t="shared" si="60"/>
        <v>#DIV/0!</v>
      </c>
      <c r="BP99" s="107" t="e">
        <f t="shared" si="60"/>
        <v>#DIV/0!</v>
      </c>
      <c r="BQ99" s="107" t="e">
        <f t="shared" si="60"/>
        <v>#DIV/0!</v>
      </c>
      <c r="BR99" s="107" t="e">
        <f t="shared" si="60"/>
        <v>#DIV/0!</v>
      </c>
      <c r="BS99" s="34"/>
      <c r="BT99" s="34"/>
      <c r="BU99" s="34"/>
      <c r="BV99" s="34"/>
      <c r="BW99" s="34"/>
      <c r="BX99" s="34"/>
      <c r="BY99" s="34"/>
      <c r="BZ99" s="34"/>
      <c r="CA99" s="33"/>
      <c r="CB99" s="3"/>
      <c r="CC99" s="584"/>
      <c r="CD99" s="585"/>
      <c r="CE99" s="585"/>
      <c r="CF99" s="630"/>
      <c r="CG99" s="631"/>
      <c r="CH99" s="3"/>
      <c r="CI99" s="3"/>
      <c r="CJ99" s="3"/>
      <c r="CK99" s="3"/>
      <c r="CL99" s="3"/>
      <c r="CM99" s="3"/>
      <c r="CN99" s="3"/>
      <c r="CO99" s="3"/>
      <c r="CP99" s="3"/>
      <c r="CQ99" s="3"/>
      <c r="CR99" s="3"/>
      <c r="CS99" s="3"/>
      <c r="CT99" s="3"/>
    </row>
    <row r="100" spans="1:98" ht="14.25" customHeight="1">
      <c r="A100" s="555"/>
      <c r="B100" s="556"/>
      <c r="C100" s="557"/>
      <c r="D100" s="558"/>
      <c r="E100" s="559"/>
      <c r="F100" s="440"/>
      <c r="G100" s="560"/>
      <c r="H100" s="583"/>
      <c r="I100" s="561"/>
      <c r="J100" s="562"/>
      <c r="K100" s="562"/>
      <c r="L100" s="562"/>
      <c r="M100" s="624"/>
      <c r="N100" s="564"/>
      <c r="O100" s="565"/>
      <c r="P100" s="564"/>
      <c r="Q100" s="567"/>
      <c r="R100" s="568"/>
      <c r="S100" s="568"/>
      <c r="T100" s="569"/>
      <c r="U100" s="22"/>
      <c r="V100" s="570">
        <v>8</v>
      </c>
      <c r="W100" s="145"/>
      <c r="X100" s="627"/>
      <c r="Y100" s="627"/>
      <c r="Z100" s="683"/>
      <c r="AA100" s="573"/>
      <c r="AB100" s="574"/>
      <c r="AC100" s="574"/>
      <c r="AD100" s="575"/>
      <c r="AE100" s="140"/>
      <c r="AF100" s="141"/>
      <c r="AG100" s="145"/>
      <c r="AH100" s="145"/>
      <c r="AI100" s="145"/>
      <c r="AJ100" s="587"/>
      <c r="AK100" s="579"/>
      <c r="AL100" s="580"/>
      <c r="AM100" s="580"/>
      <c r="AN100" s="581"/>
      <c r="AO100" s="22"/>
      <c r="AP100" s="582"/>
      <c r="AQ100" s="583"/>
      <c r="AR100" s="52"/>
      <c r="AS100" s="104" t="e">
        <f t="shared" si="0"/>
        <v>#DIV/0!</v>
      </c>
      <c r="AT100" s="105" t="e">
        <f t="shared" si="1"/>
        <v>#DIV/0!</v>
      </c>
      <c r="AU100" s="105" t="e">
        <f t="shared" si="2"/>
        <v>#DIV/0!</v>
      </c>
      <c r="AV100" s="105" t="e">
        <f t="shared" si="3"/>
        <v>#DIV/0!</v>
      </c>
      <c r="AW100" s="106" t="e">
        <f t="shared" si="40"/>
        <v>#DIV/0!</v>
      </c>
      <c r="AX100" s="106" t="e">
        <f t="shared" si="41"/>
        <v>#DIV/0!</v>
      </c>
      <c r="AY100" s="106" t="e">
        <f t="shared" si="42"/>
        <v>#DIV/0!</v>
      </c>
      <c r="AZ100" s="106" t="e">
        <f t="shared" si="7"/>
        <v>#DIV/0!</v>
      </c>
      <c r="BA100" s="107" t="e">
        <f t="shared" si="8"/>
        <v>#DIV/0!</v>
      </c>
      <c r="BB100" s="107" t="e">
        <f t="shared" si="9"/>
        <v>#DIV/0!</v>
      </c>
      <c r="BC100" s="107" t="e">
        <f t="shared" si="10"/>
        <v>#DIV/0!</v>
      </c>
      <c r="BD100" s="107" t="e">
        <f t="shared" si="11"/>
        <v>#DIV/0!</v>
      </c>
      <c r="BE100" s="108">
        <v>0.2</v>
      </c>
      <c r="BF100" s="108">
        <v>0.8</v>
      </c>
      <c r="BG100" s="107" t="e">
        <f t="shared" si="12"/>
        <v>#DIV/0!</v>
      </c>
      <c r="BH100" s="107" t="e">
        <f t="shared" si="13"/>
        <v>#DIV/0!</v>
      </c>
      <c r="BI100" s="107" t="e">
        <f t="shared" si="14"/>
        <v>#DIV/0!</v>
      </c>
      <c r="BJ100" s="107" t="e">
        <f t="shared" si="59"/>
        <v>#DIV/0!</v>
      </c>
      <c r="BK100" s="107" t="e">
        <f t="shared" si="59"/>
        <v>#DIV/0!</v>
      </c>
      <c r="BL100" s="107" t="e">
        <f t="shared" si="16"/>
        <v>#DIV/0!</v>
      </c>
      <c r="BM100" s="107" t="e">
        <f t="shared" si="17"/>
        <v>#DIV/0!</v>
      </c>
      <c r="BN100" s="107" t="e">
        <f t="shared" si="18"/>
        <v>#DIV/0!</v>
      </c>
      <c r="BO100" s="107" t="e">
        <f t="shared" si="60"/>
        <v>#DIV/0!</v>
      </c>
      <c r="BP100" s="107" t="e">
        <f t="shared" si="60"/>
        <v>#DIV/0!</v>
      </c>
      <c r="BQ100" s="107" t="e">
        <f t="shared" si="60"/>
        <v>#DIV/0!</v>
      </c>
      <c r="BR100" s="107" t="e">
        <f t="shared" si="60"/>
        <v>#DIV/0!</v>
      </c>
      <c r="BS100" s="34"/>
      <c r="BT100" s="34"/>
      <c r="BU100" s="34"/>
      <c r="BV100" s="34"/>
      <c r="BW100" s="34"/>
      <c r="BX100" s="34"/>
      <c r="BY100" s="34"/>
      <c r="BZ100" s="34"/>
      <c r="CA100" s="33"/>
      <c r="CB100" s="3"/>
      <c r="CC100" s="584"/>
      <c r="CD100" s="585"/>
      <c r="CE100" s="585"/>
      <c r="CF100" s="630"/>
      <c r="CG100" s="631"/>
      <c r="CH100" s="3"/>
      <c r="CI100" s="3"/>
      <c r="CJ100" s="3"/>
      <c r="CK100" s="3"/>
      <c r="CL100" s="3"/>
      <c r="CM100" s="3"/>
      <c r="CN100" s="3"/>
      <c r="CO100" s="3"/>
      <c r="CP100" s="3"/>
      <c r="CQ100" s="3"/>
      <c r="CR100" s="3"/>
      <c r="CS100" s="3"/>
      <c r="CT100" s="3"/>
    </row>
    <row r="101" spans="1:98" ht="14.25" customHeight="1">
      <c r="A101" s="555"/>
      <c r="B101" s="556"/>
      <c r="C101" s="557"/>
      <c r="D101" s="558"/>
      <c r="E101" s="559"/>
      <c r="F101" s="440"/>
      <c r="G101" s="560"/>
      <c r="H101" s="583"/>
      <c r="I101" s="561"/>
      <c r="J101" s="562"/>
      <c r="K101" s="562"/>
      <c r="L101" s="562"/>
      <c r="M101" s="624"/>
      <c r="N101" s="564"/>
      <c r="O101" s="565"/>
      <c r="P101" s="564"/>
      <c r="Q101" s="567"/>
      <c r="R101" s="568"/>
      <c r="S101" s="568"/>
      <c r="T101" s="569"/>
      <c r="U101" s="22"/>
      <c r="V101" s="570">
        <v>9</v>
      </c>
      <c r="W101" s="145"/>
      <c r="X101" s="627"/>
      <c r="Y101" s="627"/>
      <c r="Z101" s="683"/>
      <c r="AA101" s="573"/>
      <c r="AB101" s="574"/>
      <c r="AC101" s="574"/>
      <c r="AD101" s="575"/>
      <c r="AE101" s="140"/>
      <c r="AF101" s="141"/>
      <c r="AG101" s="145"/>
      <c r="AH101" s="145"/>
      <c r="AI101" s="145"/>
      <c r="AJ101" s="587"/>
      <c r="AK101" s="579"/>
      <c r="AL101" s="580"/>
      <c r="AM101" s="580"/>
      <c r="AN101" s="581"/>
      <c r="AO101" s="22"/>
      <c r="AP101" s="582"/>
      <c r="AQ101" s="583"/>
      <c r="AR101" s="52"/>
      <c r="AS101" s="104" t="e">
        <f t="shared" si="0"/>
        <v>#DIV/0!</v>
      </c>
      <c r="AT101" s="105" t="e">
        <f t="shared" si="1"/>
        <v>#DIV/0!</v>
      </c>
      <c r="AU101" s="105" t="e">
        <f t="shared" si="2"/>
        <v>#DIV/0!</v>
      </c>
      <c r="AV101" s="105" t="e">
        <f t="shared" si="3"/>
        <v>#DIV/0!</v>
      </c>
      <c r="AW101" s="106" t="e">
        <f t="shared" si="40"/>
        <v>#DIV/0!</v>
      </c>
      <c r="AX101" s="106" t="e">
        <f t="shared" si="41"/>
        <v>#DIV/0!</v>
      </c>
      <c r="AY101" s="106" t="e">
        <f t="shared" si="42"/>
        <v>#DIV/0!</v>
      </c>
      <c r="AZ101" s="106" t="e">
        <f t="shared" si="7"/>
        <v>#DIV/0!</v>
      </c>
      <c r="BA101" s="107" t="e">
        <f t="shared" si="8"/>
        <v>#DIV/0!</v>
      </c>
      <c r="BB101" s="107" t="e">
        <f t="shared" si="9"/>
        <v>#DIV/0!</v>
      </c>
      <c r="BC101" s="107" t="e">
        <f t="shared" si="10"/>
        <v>#DIV/0!</v>
      </c>
      <c r="BD101" s="107" t="e">
        <f t="shared" si="11"/>
        <v>#DIV/0!</v>
      </c>
      <c r="BE101" s="108">
        <v>0.2</v>
      </c>
      <c r="BF101" s="108">
        <v>0.8</v>
      </c>
      <c r="BG101" s="107" t="e">
        <f t="shared" si="12"/>
        <v>#DIV/0!</v>
      </c>
      <c r="BH101" s="107" t="e">
        <f t="shared" si="13"/>
        <v>#DIV/0!</v>
      </c>
      <c r="BI101" s="107" t="e">
        <f t="shared" si="14"/>
        <v>#DIV/0!</v>
      </c>
      <c r="BJ101" s="107" t="e">
        <f t="shared" si="59"/>
        <v>#DIV/0!</v>
      </c>
      <c r="BK101" s="107" t="e">
        <f t="shared" si="59"/>
        <v>#DIV/0!</v>
      </c>
      <c r="BL101" s="107" t="e">
        <f t="shared" si="16"/>
        <v>#DIV/0!</v>
      </c>
      <c r="BM101" s="107" t="e">
        <f t="shared" si="17"/>
        <v>#DIV/0!</v>
      </c>
      <c r="BN101" s="107" t="e">
        <f t="shared" si="18"/>
        <v>#DIV/0!</v>
      </c>
      <c r="BO101" s="107" t="e">
        <f t="shared" si="60"/>
        <v>#DIV/0!</v>
      </c>
      <c r="BP101" s="107" t="e">
        <f t="shared" si="60"/>
        <v>#DIV/0!</v>
      </c>
      <c r="BQ101" s="107" t="e">
        <f t="shared" si="60"/>
        <v>#DIV/0!</v>
      </c>
      <c r="BR101" s="107" t="e">
        <f t="shared" si="60"/>
        <v>#DIV/0!</v>
      </c>
      <c r="BS101" s="34"/>
      <c r="BT101" s="34"/>
      <c r="BU101" s="34"/>
      <c r="BV101" s="34"/>
      <c r="BW101" s="34"/>
      <c r="BX101" s="34"/>
      <c r="BY101" s="34"/>
      <c r="BZ101" s="34"/>
      <c r="CA101" s="33"/>
      <c r="CB101" s="3"/>
      <c r="CC101" s="584"/>
      <c r="CD101" s="585"/>
      <c r="CE101" s="585"/>
      <c r="CF101" s="630"/>
      <c r="CG101" s="631"/>
      <c r="CH101" s="3"/>
      <c r="CI101" s="3"/>
      <c r="CJ101" s="3"/>
      <c r="CK101" s="3"/>
      <c r="CL101" s="3"/>
      <c r="CM101" s="3"/>
      <c r="CN101" s="3"/>
      <c r="CO101" s="3"/>
      <c r="CP101" s="3"/>
      <c r="CQ101" s="3"/>
      <c r="CR101" s="3"/>
      <c r="CS101" s="3"/>
      <c r="CT101" s="3"/>
    </row>
    <row r="102" spans="1:98" ht="14.25" customHeight="1" thickBot="1">
      <c r="A102" s="588"/>
      <c r="B102" s="589"/>
      <c r="C102" s="590"/>
      <c r="D102" s="591"/>
      <c r="E102" s="592"/>
      <c r="F102" s="593"/>
      <c r="G102" s="594"/>
      <c r="H102" s="615"/>
      <c r="I102" s="596"/>
      <c r="J102" s="597"/>
      <c r="K102" s="597"/>
      <c r="L102" s="597"/>
      <c r="M102" s="636"/>
      <c r="N102" s="599"/>
      <c r="O102" s="600"/>
      <c r="P102" s="599"/>
      <c r="Q102" s="602"/>
      <c r="R102" s="603"/>
      <c r="S102" s="603"/>
      <c r="T102" s="604"/>
      <c r="U102" s="22"/>
      <c r="V102" s="638">
        <v>10</v>
      </c>
      <c r="W102" s="414"/>
      <c r="X102" s="605"/>
      <c r="Y102" s="605"/>
      <c r="Z102" s="606"/>
      <c r="AA102" s="607"/>
      <c r="AB102" s="608"/>
      <c r="AC102" s="608"/>
      <c r="AD102" s="609"/>
      <c r="AE102" s="140"/>
      <c r="AF102" s="413"/>
      <c r="AG102" s="414"/>
      <c r="AH102" s="414"/>
      <c r="AI102" s="414"/>
      <c r="AJ102" s="610"/>
      <c r="AK102" s="611"/>
      <c r="AL102" s="612"/>
      <c r="AM102" s="612"/>
      <c r="AN102" s="613"/>
      <c r="AO102" s="22"/>
      <c r="AP102" s="614"/>
      <c r="AQ102" s="615"/>
      <c r="AR102" s="52"/>
      <c r="AS102" s="426" t="e">
        <f t="shared" si="0"/>
        <v>#DIV/0!</v>
      </c>
      <c r="AT102" s="450" t="e">
        <f t="shared" si="1"/>
        <v>#DIV/0!</v>
      </c>
      <c r="AU102" s="450" t="e">
        <f t="shared" si="2"/>
        <v>#DIV/0!</v>
      </c>
      <c r="AV102" s="450" t="e">
        <f t="shared" si="3"/>
        <v>#DIV/0!</v>
      </c>
      <c r="AW102" s="463" t="e">
        <f t="shared" si="40"/>
        <v>#DIV/0!</v>
      </c>
      <c r="AX102" s="463" t="e">
        <f t="shared" si="41"/>
        <v>#DIV/0!</v>
      </c>
      <c r="AY102" s="463" t="e">
        <f t="shared" si="42"/>
        <v>#DIV/0!</v>
      </c>
      <c r="AZ102" s="463" t="e">
        <f t="shared" si="7"/>
        <v>#DIV/0!</v>
      </c>
      <c r="BA102" s="428" t="e">
        <f t="shared" si="8"/>
        <v>#DIV/0!</v>
      </c>
      <c r="BB102" s="428" t="e">
        <f t="shared" si="9"/>
        <v>#DIV/0!</v>
      </c>
      <c r="BC102" s="428" t="e">
        <f t="shared" si="10"/>
        <v>#DIV/0!</v>
      </c>
      <c r="BD102" s="428" t="e">
        <f t="shared" si="11"/>
        <v>#DIV/0!</v>
      </c>
      <c r="BE102" s="427">
        <v>0.2</v>
      </c>
      <c r="BF102" s="427">
        <v>0.8</v>
      </c>
      <c r="BG102" s="428" t="e">
        <f t="shared" si="12"/>
        <v>#DIV/0!</v>
      </c>
      <c r="BH102" s="428" t="e">
        <f t="shared" si="13"/>
        <v>#DIV/0!</v>
      </c>
      <c r="BI102" s="428" t="e">
        <f t="shared" si="14"/>
        <v>#DIV/0!</v>
      </c>
      <c r="BJ102" s="428" t="e">
        <f t="shared" si="59"/>
        <v>#DIV/0!</v>
      </c>
      <c r="BK102" s="428" t="e">
        <f t="shared" si="59"/>
        <v>#DIV/0!</v>
      </c>
      <c r="BL102" s="428" t="e">
        <f t="shared" si="16"/>
        <v>#DIV/0!</v>
      </c>
      <c r="BM102" s="428" t="e">
        <f t="shared" si="17"/>
        <v>#DIV/0!</v>
      </c>
      <c r="BN102" s="428" t="e">
        <f t="shared" si="18"/>
        <v>#DIV/0!</v>
      </c>
      <c r="BO102" s="428" t="e">
        <f t="shared" si="60"/>
        <v>#DIV/0!</v>
      </c>
      <c r="BP102" s="428" t="e">
        <f t="shared" si="60"/>
        <v>#DIV/0!</v>
      </c>
      <c r="BQ102" s="428" t="e">
        <f t="shared" si="60"/>
        <v>#DIV/0!</v>
      </c>
      <c r="BR102" s="428" t="e">
        <f t="shared" si="60"/>
        <v>#DIV/0!</v>
      </c>
      <c r="BS102" s="39"/>
      <c r="BT102" s="39"/>
      <c r="BU102" s="39"/>
      <c r="BV102" s="39"/>
      <c r="BW102" s="39"/>
      <c r="BX102" s="39"/>
      <c r="BY102" s="39"/>
      <c r="BZ102" s="39"/>
      <c r="CA102" s="332"/>
      <c r="CB102" s="3"/>
      <c r="CC102" s="616"/>
      <c r="CD102" s="617"/>
      <c r="CE102" s="617"/>
      <c r="CF102" s="640"/>
      <c r="CG102" s="641"/>
      <c r="CH102" s="3"/>
      <c r="CI102" s="3"/>
      <c r="CJ102" s="3"/>
      <c r="CK102" s="3"/>
      <c r="CL102" s="3"/>
      <c r="CM102" s="3"/>
      <c r="CN102" s="3"/>
      <c r="CO102" s="3"/>
      <c r="CP102" s="3"/>
      <c r="CQ102" s="3"/>
      <c r="CR102" s="3"/>
      <c r="CS102" s="3"/>
      <c r="CT102" s="3"/>
    </row>
    <row r="103" spans="1:98" ht="55.8" thickBot="1">
      <c r="A103" s="522">
        <v>10</v>
      </c>
      <c r="B103" s="523" t="s">
        <v>454</v>
      </c>
      <c r="C103" s="524"/>
      <c r="D103" s="525"/>
      <c r="E103" s="526"/>
      <c r="F103" s="527" t="s">
        <v>374</v>
      </c>
      <c r="G103" s="528"/>
      <c r="H103" s="356" t="s">
        <v>455</v>
      </c>
      <c r="I103" s="529"/>
      <c r="J103" s="530"/>
      <c r="K103" s="530"/>
      <c r="L103" s="530"/>
      <c r="M103" s="531"/>
      <c r="N103" s="532">
        <v>36300000</v>
      </c>
      <c r="O103" s="533" t="s">
        <v>429</v>
      </c>
      <c r="P103" s="532">
        <v>36300000</v>
      </c>
      <c r="Q103" s="535"/>
      <c r="R103" s="536"/>
      <c r="S103" s="536"/>
      <c r="T103" s="537"/>
      <c r="U103" s="140"/>
      <c r="V103" s="538">
        <v>1</v>
      </c>
      <c r="W103" s="577" t="s">
        <v>370</v>
      </c>
      <c r="X103" s="620">
        <v>45689</v>
      </c>
      <c r="Y103" s="620">
        <v>45717</v>
      </c>
      <c r="Z103" s="540" t="s">
        <v>430</v>
      </c>
      <c r="AA103" s="541" t="s">
        <v>96</v>
      </c>
      <c r="AB103" s="684"/>
      <c r="AC103" s="684"/>
      <c r="AD103" s="685"/>
      <c r="AE103" s="686"/>
      <c r="AF103" s="681" t="s">
        <v>377</v>
      </c>
      <c r="AG103" s="351" t="s">
        <v>456</v>
      </c>
      <c r="AH103" s="22" t="s">
        <v>425</v>
      </c>
      <c r="AI103" s="686" t="s">
        <v>73</v>
      </c>
      <c r="AJ103" s="687">
        <v>20</v>
      </c>
      <c r="AK103" s="545">
        <v>0</v>
      </c>
      <c r="AL103" s="546"/>
      <c r="AM103" s="546"/>
      <c r="AN103" s="547"/>
      <c r="AO103" s="628"/>
      <c r="AP103" s="548" t="s">
        <v>97</v>
      </c>
      <c r="AQ103" s="356" t="s">
        <v>75</v>
      </c>
      <c r="AR103" s="52"/>
      <c r="AS103" s="82" t="e">
        <f t="shared" si="0"/>
        <v>#DIV/0!</v>
      </c>
      <c r="AT103" s="94" t="e">
        <f t="shared" si="1"/>
        <v>#DIV/0!</v>
      </c>
      <c r="AU103" s="94" t="e">
        <f t="shared" si="2"/>
        <v>#DIV/0!</v>
      </c>
      <c r="AV103" s="94" t="e">
        <f t="shared" si="3"/>
        <v>#DIV/0!</v>
      </c>
      <c r="AW103" s="95">
        <f t="shared" si="40"/>
        <v>1</v>
      </c>
      <c r="AX103" s="95">
        <f t="shared" si="41"/>
        <v>0</v>
      </c>
      <c r="AY103" s="95">
        <f t="shared" si="42"/>
        <v>0</v>
      </c>
      <c r="AZ103" s="95" t="e">
        <f t="shared" si="7"/>
        <v>#DIV/0!</v>
      </c>
      <c r="BA103" s="96">
        <f t="shared" si="8"/>
        <v>0</v>
      </c>
      <c r="BB103" s="96">
        <f t="shared" si="9"/>
        <v>0</v>
      </c>
      <c r="BC103" s="96">
        <f t="shared" si="10"/>
        <v>0</v>
      </c>
      <c r="BD103" s="96">
        <f t="shared" si="11"/>
        <v>0</v>
      </c>
      <c r="BE103" s="97">
        <v>0.2</v>
      </c>
      <c r="BF103" s="97">
        <v>0.8</v>
      </c>
      <c r="BG103" s="96">
        <f t="shared" si="12"/>
        <v>0.2</v>
      </c>
      <c r="BH103" s="96">
        <f t="shared" si="13"/>
        <v>0</v>
      </c>
      <c r="BI103" s="96">
        <f t="shared" si="14"/>
        <v>0</v>
      </c>
      <c r="BJ103" s="96" t="e">
        <f t="shared" si="59"/>
        <v>#DIV/0!</v>
      </c>
      <c r="BK103" s="96">
        <f t="shared" si="59"/>
        <v>0</v>
      </c>
      <c r="BL103" s="96">
        <f t="shared" si="16"/>
        <v>0</v>
      </c>
      <c r="BM103" s="96">
        <f t="shared" si="17"/>
        <v>0</v>
      </c>
      <c r="BN103" s="96">
        <f t="shared" si="18"/>
        <v>0</v>
      </c>
      <c r="BO103" s="96">
        <f t="shared" si="60"/>
        <v>0.2</v>
      </c>
      <c r="BP103" s="85">
        <f t="shared" si="60"/>
        <v>0</v>
      </c>
      <c r="BQ103" s="85">
        <f t="shared" si="60"/>
        <v>0</v>
      </c>
      <c r="BR103" s="85" t="e">
        <f t="shared" si="60"/>
        <v>#DIV/0!</v>
      </c>
      <c r="BS103" s="644">
        <f t="shared" ref="BS103:BV103" si="63">AVERAGEIF(BO103:BO112,"&lt;&gt;#¡DIV/0!")</f>
        <v>0.1</v>
      </c>
      <c r="BT103" s="644">
        <f t="shared" si="63"/>
        <v>0</v>
      </c>
      <c r="BU103" s="644">
        <f t="shared" si="63"/>
        <v>0</v>
      </c>
      <c r="BV103" s="644" t="e">
        <f t="shared" si="63"/>
        <v>#DIV/0!</v>
      </c>
      <c r="BW103" s="550" t="e">
        <f t="shared" ref="BW103:BZ103" si="64">+#REF!*BS103</f>
        <v>#REF!</v>
      </c>
      <c r="BX103" s="550" t="e">
        <f t="shared" si="64"/>
        <v>#REF!</v>
      </c>
      <c r="BY103" s="550" t="e">
        <f t="shared" si="64"/>
        <v>#REF!</v>
      </c>
      <c r="BZ103" s="550" t="e">
        <f t="shared" si="64"/>
        <v>#REF!</v>
      </c>
      <c r="CA103" s="645" t="e">
        <f>SUM(BW103:BZ112)</f>
        <v>#REF!</v>
      </c>
      <c r="CB103" s="3"/>
      <c r="CC103" s="552">
        <f t="shared" ref="CC103:CF103" si="65">+Q103/$N$103</f>
        <v>0</v>
      </c>
      <c r="CD103" s="553">
        <f t="shared" si="65"/>
        <v>0</v>
      </c>
      <c r="CE103" s="553">
        <f t="shared" si="65"/>
        <v>0</v>
      </c>
      <c r="CF103" s="622">
        <f t="shared" si="65"/>
        <v>0</v>
      </c>
      <c r="CG103" s="623">
        <f>AVERAGE(CC103:CF112)</f>
        <v>0</v>
      </c>
      <c r="CH103" s="3"/>
      <c r="CI103" s="3"/>
      <c r="CJ103" s="3"/>
      <c r="CK103" s="3"/>
      <c r="CL103" s="3"/>
      <c r="CM103" s="3"/>
      <c r="CN103" s="3"/>
      <c r="CO103" s="3"/>
      <c r="CP103" s="3"/>
      <c r="CQ103" s="3"/>
      <c r="CR103" s="3"/>
      <c r="CS103" s="3"/>
      <c r="CT103" s="3"/>
    </row>
    <row r="104" spans="1:98" ht="27.6">
      <c r="A104" s="654"/>
      <c r="B104" s="556"/>
      <c r="C104" s="557"/>
      <c r="D104" s="558"/>
      <c r="E104" s="559"/>
      <c r="F104" s="440" t="s">
        <v>65</v>
      </c>
      <c r="G104" s="560"/>
      <c r="H104" s="583"/>
      <c r="I104" s="561"/>
      <c r="J104" s="562"/>
      <c r="K104" s="562"/>
      <c r="L104" s="562"/>
      <c r="M104" s="624"/>
      <c r="N104" s="564"/>
      <c r="O104" s="565"/>
      <c r="P104" s="564"/>
      <c r="Q104" s="567"/>
      <c r="R104" s="568"/>
      <c r="S104" s="568"/>
      <c r="T104" s="569"/>
      <c r="U104" s="22"/>
      <c r="V104" s="570">
        <v>2</v>
      </c>
      <c r="W104" s="577" t="s">
        <v>375</v>
      </c>
      <c r="X104" s="620">
        <v>45717</v>
      </c>
      <c r="Y104" s="627">
        <v>45748</v>
      </c>
      <c r="Z104" s="572" t="s">
        <v>376</v>
      </c>
      <c r="AA104" s="688"/>
      <c r="AB104" s="689"/>
      <c r="AC104" s="689"/>
      <c r="AD104" s="690"/>
      <c r="AE104" s="686"/>
      <c r="AF104" s="681" t="s">
        <v>404</v>
      </c>
      <c r="AG104" s="675" t="s">
        <v>457</v>
      </c>
      <c r="AH104" s="440" t="s">
        <v>406</v>
      </c>
      <c r="AI104" s="145" t="s">
        <v>73</v>
      </c>
      <c r="AJ104" s="560">
        <v>1</v>
      </c>
      <c r="AK104" s="691">
        <v>0</v>
      </c>
      <c r="AL104" s="580"/>
      <c r="AM104" s="580"/>
      <c r="AN104" s="581"/>
      <c r="AO104" s="22"/>
      <c r="AP104" s="582"/>
      <c r="AQ104" s="583"/>
      <c r="AR104" s="52"/>
      <c r="AS104" s="104" t="e">
        <f t="shared" si="0"/>
        <v>#DIV/0!</v>
      </c>
      <c r="AT104" s="105" t="e">
        <f t="shared" si="1"/>
        <v>#DIV/0!</v>
      </c>
      <c r="AU104" s="105" t="e">
        <f t="shared" si="2"/>
        <v>#DIV/0!</v>
      </c>
      <c r="AV104" s="105" t="e">
        <f t="shared" si="3"/>
        <v>#DIV/0!</v>
      </c>
      <c r="AW104" s="106">
        <f t="shared" si="40"/>
        <v>0</v>
      </c>
      <c r="AX104" s="106">
        <f t="shared" si="41"/>
        <v>0</v>
      </c>
      <c r="AY104" s="106">
        <f t="shared" si="42"/>
        <v>0</v>
      </c>
      <c r="AZ104" s="106" t="e">
        <f t="shared" si="7"/>
        <v>#DIV/0!</v>
      </c>
      <c r="BA104" s="107">
        <f t="shared" si="8"/>
        <v>0</v>
      </c>
      <c r="BB104" s="107">
        <f t="shared" si="9"/>
        <v>0</v>
      </c>
      <c r="BC104" s="107">
        <f t="shared" si="10"/>
        <v>0</v>
      </c>
      <c r="BD104" s="107">
        <f t="shared" si="11"/>
        <v>0</v>
      </c>
      <c r="BE104" s="108">
        <v>0.2</v>
      </c>
      <c r="BF104" s="108">
        <v>0.8</v>
      </c>
      <c r="BG104" s="107">
        <f t="shared" si="12"/>
        <v>0</v>
      </c>
      <c r="BH104" s="107">
        <f t="shared" si="13"/>
        <v>0</v>
      </c>
      <c r="BI104" s="107">
        <f t="shared" si="14"/>
        <v>0</v>
      </c>
      <c r="BJ104" s="107" t="e">
        <f t="shared" si="59"/>
        <v>#DIV/0!</v>
      </c>
      <c r="BK104" s="107">
        <f t="shared" si="59"/>
        <v>0</v>
      </c>
      <c r="BL104" s="107">
        <f t="shared" si="16"/>
        <v>0</v>
      </c>
      <c r="BM104" s="107">
        <f t="shared" si="17"/>
        <v>0</v>
      </c>
      <c r="BN104" s="107">
        <f t="shared" si="18"/>
        <v>0</v>
      </c>
      <c r="BO104" s="107">
        <f t="shared" si="60"/>
        <v>0</v>
      </c>
      <c r="BP104" s="107">
        <f t="shared" si="60"/>
        <v>0</v>
      </c>
      <c r="BQ104" s="107">
        <f t="shared" si="60"/>
        <v>0</v>
      </c>
      <c r="BR104" s="107" t="e">
        <f t="shared" si="60"/>
        <v>#DIV/0!</v>
      </c>
      <c r="BS104" s="34"/>
      <c r="BT104" s="34"/>
      <c r="BU104" s="34"/>
      <c r="BV104" s="34"/>
      <c r="BW104" s="34"/>
      <c r="BX104" s="34"/>
      <c r="BY104" s="34"/>
      <c r="BZ104" s="34"/>
      <c r="CA104" s="33"/>
      <c r="CB104" s="3"/>
      <c r="CC104" s="584"/>
      <c r="CD104" s="585"/>
      <c r="CE104" s="585"/>
      <c r="CF104" s="630"/>
      <c r="CG104" s="631"/>
      <c r="CH104" s="3"/>
      <c r="CI104" s="3"/>
      <c r="CJ104" s="3"/>
      <c r="CK104" s="3"/>
      <c r="CL104" s="3"/>
      <c r="CM104" s="3"/>
      <c r="CN104" s="3"/>
      <c r="CO104" s="3"/>
      <c r="CP104" s="3"/>
      <c r="CQ104" s="3"/>
      <c r="CR104" s="3"/>
      <c r="CS104" s="3"/>
      <c r="CT104" s="3"/>
    </row>
    <row r="105" spans="1:98" ht="14.25" customHeight="1">
      <c r="A105" s="654"/>
      <c r="B105" s="556"/>
      <c r="C105" s="557"/>
      <c r="D105" s="558"/>
      <c r="E105" s="559"/>
      <c r="F105" s="440" t="s">
        <v>290</v>
      </c>
      <c r="G105" s="560"/>
      <c r="H105" s="583"/>
      <c r="I105" s="561"/>
      <c r="J105" s="562"/>
      <c r="K105" s="562"/>
      <c r="L105" s="562"/>
      <c r="M105" s="624"/>
      <c r="N105" s="564"/>
      <c r="O105" s="565"/>
      <c r="P105" s="564"/>
      <c r="Q105" s="567"/>
      <c r="R105" s="568"/>
      <c r="S105" s="568"/>
      <c r="T105" s="569"/>
      <c r="U105" s="22"/>
      <c r="V105" s="570">
        <v>3</v>
      </c>
      <c r="W105" s="577" t="s">
        <v>420</v>
      </c>
      <c r="X105" s="627">
        <v>45748</v>
      </c>
      <c r="Y105" s="627">
        <v>45971</v>
      </c>
      <c r="Z105" s="572" t="s">
        <v>388</v>
      </c>
      <c r="AA105" s="688"/>
      <c r="AB105" s="689"/>
      <c r="AC105" s="689"/>
      <c r="AD105" s="690"/>
      <c r="AE105" s="686"/>
      <c r="AF105" s="692"/>
      <c r="AG105" s="693"/>
      <c r="AH105" s="693"/>
      <c r="AI105" s="145"/>
      <c r="AJ105" s="560"/>
      <c r="AK105" s="691"/>
      <c r="AL105" s="580"/>
      <c r="AM105" s="580"/>
      <c r="AN105" s="581"/>
      <c r="AO105" s="22"/>
      <c r="AP105" s="582"/>
      <c r="AQ105" s="583"/>
      <c r="AR105" s="52"/>
      <c r="AS105" s="104" t="e">
        <f t="shared" si="0"/>
        <v>#DIV/0!</v>
      </c>
      <c r="AT105" s="105" t="e">
        <f t="shared" si="1"/>
        <v>#DIV/0!</v>
      </c>
      <c r="AU105" s="105" t="e">
        <f t="shared" si="2"/>
        <v>#DIV/0!</v>
      </c>
      <c r="AV105" s="105" t="e">
        <f t="shared" si="3"/>
        <v>#DIV/0!</v>
      </c>
      <c r="AW105" s="106">
        <f t="shared" si="40"/>
        <v>0</v>
      </c>
      <c r="AX105" s="106">
        <f t="shared" si="41"/>
        <v>0</v>
      </c>
      <c r="AY105" s="106">
        <f t="shared" si="42"/>
        <v>0</v>
      </c>
      <c r="AZ105" s="106" t="e">
        <f t="shared" si="7"/>
        <v>#DIV/0!</v>
      </c>
      <c r="BA105" s="107" t="e">
        <f t="shared" si="8"/>
        <v>#DIV/0!</v>
      </c>
      <c r="BB105" s="107" t="e">
        <f t="shared" si="9"/>
        <v>#DIV/0!</v>
      </c>
      <c r="BC105" s="107" t="e">
        <f t="shared" si="10"/>
        <v>#DIV/0!</v>
      </c>
      <c r="BD105" s="107" t="e">
        <f t="shared" si="11"/>
        <v>#DIV/0!</v>
      </c>
      <c r="BE105" s="108">
        <v>0.2</v>
      </c>
      <c r="BF105" s="108">
        <v>0.8</v>
      </c>
      <c r="BG105" s="107">
        <f t="shared" si="12"/>
        <v>0</v>
      </c>
      <c r="BH105" s="107">
        <f t="shared" si="13"/>
        <v>0</v>
      </c>
      <c r="BI105" s="107">
        <f t="shared" si="14"/>
        <v>0</v>
      </c>
      <c r="BJ105" s="107" t="e">
        <f t="shared" si="59"/>
        <v>#DIV/0!</v>
      </c>
      <c r="BK105" s="107" t="e">
        <f t="shared" si="59"/>
        <v>#DIV/0!</v>
      </c>
      <c r="BL105" s="107" t="e">
        <f t="shared" si="16"/>
        <v>#DIV/0!</v>
      </c>
      <c r="BM105" s="107" t="e">
        <f t="shared" si="17"/>
        <v>#DIV/0!</v>
      </c>
      <c r="BN105" s="107" t="e">
        <f t="shared" si="18"/>
        <v>#DIV/0!</v>
      </c>
      <c r="BO105" s="107" t="e">
        <f t="shared" si="60"/>
        <v>#DIV/0!</v>
      </c>
      <c r="BP105" s="107" t="e">
        <f t="shared" si="60"/>
        <v>#DIV/0!</v>
      </c>
      <c r="BQ105" s="107" t="e">
        <f t="shared" si="60"/>
        <v>#DIV/0!</v>
      </c>
      <c r="BR105" s="107" t="e">
        <f t="shared" si="60"/>
        <v>#DIV/0!</v>
      </c>
      <c r="BS105" s="34"/>
      <c r="BT105" s="34"/>
      <c r="BU105" s="34"/>
      <c r="BV105" s="34"/>
      <c r="BW105" s="34"/>
      <c r="BX105" s="34"/>
      <c r="BY105" s="34"/>
      <c r="BZ105" s="34"/>
      <c r="CA105" s="33"/>
      <c r="CB105" s="3"/>
      <c r="CC105" s="584"/>
      <c r="CD105" s="585"/>
      <c r="CE105" s="585"/>
      <c r="CF105" s="630"/>
      <c r="CG105" s="631"/>
      <c r="CH105" s="3"/>
      <c r="CI105" s="3"/>
      <c r="CJ105" s="3"/>
      <c r="CK105" s="3"/>
      <c r="CL105" s="3"/>
      <c r="CM105" s="3"/>
      <c r="CN105" s="3"/>
      <c r="CO105" s="3"/>
      <c r="CP105" s="3"/>
      <c r="CQ105" s="3"/>
      <c r="CR105" s="3"/>
      <c r="CS105" s="3"/>
      <c r="CT105" s="3"/>
    </row>
    <row r="106" spans="1:98" ht="14.25" customHeight="1">
      <c r="A106" s="654"/>
      <c r="B106" s="556"/>
      <c r="C106" s="557"/>
      <c r="D106" s="558"/>
      <c r="E106" s="559"/>
      <c r="F106" s="440" t="s">
        <v>77</v>
      </c>
      <c r="G106" s="560"/>
      <c r="H106" s="583"/>
      <c r="I106" s="561"/>
      <c r="J106" s="562"/>
      <c r="K106" s="562"/>
      <c r="L106" s="562"/>
      <c r="M106" s="624"/>
      <c r="N106" s="564"/>
      <c r="O106" s="565"/>
      <c r="P106" s="564"/>
      <c r="Q106" s="567"/>
      <c r="R106" s="568"/>
      <c r="S106" s="568"/>
      <c r="T106" s="569"/>
      <c r="U106" s="22"/>
      <c r="V106" s="570">
        <v>4</v>
      </c>
      <c r="W106" s="440" t="s">
        <v>421</v>
      </c>
      <c r="X106" s="627">
        <v>45971</v>
      </c>
      <c r="Y106" s="627">
        <v>46022</v>
      </c>
      <c r="Z106" s="572" t="s">
        <v>388</v>
      </c>
      <c r="AA106" s="688"/>
      <c r="AB106" s="689"/>
      <c r="AC106" s="689"/>
      <c r="AD106" s="690"/>
      <c r="AE106" s="686"/>
      <c r="AF106" s="686"/>
      <c r="AG106" s="693"/>
      <c r="AH106" s="693"/>
      <c r="AI106" s="145"/>
      <c r="AJ106" s="560"/>
      <c r="AK106" s="691"/>
      <c r="AL106" s="580"/>
      <c r="AM106" s="580"/>
      <c r="AN106" s="581"/>
      <c r="AO106" s="22"/>
      <c r="AP106" s="582"/>
      <c r="AQ106" s="583"/>
      <c r="AR106" s="52"/>
      <c r="AS106" s="104" t="e">
        <f t="shared" si="0"/>
        <v>#DIV/0!</v>
      </c>
      <c r="AT106" s="105" t="e">
        <f t="shared" si="1"/>
        <v>#DIV/0!</v>
      </c>
      <c r="AU106" s="105" t="e">
        <f t="shared" si="2"/>
        <v>#DIV/0!</v>
      </c>
      <c r="AV106" s="105" t="e">
        <f t="shared" si="3"/>
        <v>#DIV/0!</v>
      </c>
      <c r="AW106" s="106">
        <f t="shared" si="40"/>
        <v>0</v>
      </c>
      <c r="AX106" s="106">
        <f t="shared" si="41"/>
        <v>0</v>
      </c>
      <c r="AY106" s="106">
        <f t="shared" si="42"/>
        <v>0</v>
      </c>
      <c r="AZ106" s="106" t="e">
        <f t="shared" si="7"/>
        <v>#DIV/0!</v>
      </c>
      <c r="BA106" s="107" t="e">
        <f t="shared" si="8"/>
        <v>#DIV/0!</v>
      </c>
      <c r="BB106" s="107" t="e">
        <f t="shared" si="9"/>
        <v>#DIV/0!</v>
      </c>
      <c r="BC106" s="107" t="e">
        <f t="shared" si="10"/>
        <v>#DIV/0!</v>
      </c>
      <c r="BD106" s="107" t="e">
        <f t="shared" si="11"/>
        <v>#DIV/0!</v>
      </c>
      <c r="BE106" s="108">
        <v>0.2</v>
      </c>
      <c r="BF106" s="108">
        <v>0.8</v>
      </c>
      <c r="BG106" s="107">
        <f t="shared" si="12"/>
        <v>0</v>
      </c>
      <c r="BH106" s="107">
        <f t="shared" si="13"/>
        <v>0</v>
      </c>
      <c r="BI106" s="107">
        <f t="shared" si="14"/>
        <v>0</v>
      </c>
      <c r="BJ106" s="107" t="e">
        <f t="shared" si="59"/>
        <v>#DIV/0!</v>
      </c>
      <c r="BK106" s="107" t="e">
        <f t="shared" si="59"/>
        <v>#DIV/0!</v>
      </c>
      <c r="BL106" s="107" t="e">
        <f t="shared" si="16"/>
        <v>#DIV/0!</v>
      </c>
      <c r="BM106" s="107" t="e">
        <f t="shared" si="17"/>
        <v>#DIV/0!</v>
      </c>
      <c r="BN106" s="107" t="e">
        <f t="shared" si="18"/>
        <v>#DIV/0!</v>
      </c>
      <c r="BO106" s="107" t="e">
        <f t="shared" si="60"/>
        <v>#DIV/0!</v>
      </c>
      <c r="BP106" s="107" t="e">
        <f t="shared" si="60"/>
        <v>#DIV/0!</v>
      </c>
      <c r="BQ106" s="107" t="e">
        <f t="shared" si="60"/>
        <v>#DIV/0!</v>
      </c>
      <c r="BR106" s="107" t="e">
        <f t="shared" si="60"/>
        <v>#DIV/0!</v>
      </c>
      <c r="BS106" s="34"/>
      <c r="BT106" s="34"/>
      <c r="BU106" s="34"/>
      <c r="BV106" s="34"/>
      <c r="BW106" s="34"/>
      <c r="BX106" s="34"/>
      <c r="BY106" s="34"/>
      <c r="BZ106" s="34"/>
      <c r="CA106" s="33"/>
      <c r="CB106" s="3"/>
      <c r="CC106" s="584"/>
      <c r="CD106" s="585"/>
      <c r="CE106" s="585"/>
      <c r="CF106" s="630"/>
      <c r="CG106" s="631"/>
      <c r="CH106" s="3"/>
      <c r="CI106" s="3"/>
      <c r="CJ106" s="3"/>
      <c r="CK106" s="3"/>
      <c r="CL106" s="3"/>
      <c r="CM106" s="3"/>
      <c r="CN106" s="3"/>
      <c r="CO106" s="3"/>
      <c r="CP106" s="3"/>
      <c r="CQ106" s="3"/>
      <c r="CR106" s="3"/>
      <c r="CS106" s="3"/>
      <c r="CT106" s="3"/>
    </row>
    <row r="107" spans="1:98" ht="14.25" customHeight="1">
      <c r="A107" s="654"/>
      <c r="B107" s="556"/>
      <c r="C107" s="557"/>
      <c r="D107" s="558"/>
      <c r="E107" s="559"/>
      <c r="F107" s="440"/>
      <c r="G107" s="560"/>
      <c r="H107" s="583"/>
      <c r="I107" s="561"/>
      <c r="J107" s="562"/>
      <c r="K107" s="562"/>
      <c r="L107" s="562"/>
      <c r="M107" s="624"/>
      <c r="N107" s="564"/>
      <c r="O107" s="565"/>
      <c r="P107" s="564"/>
      <c r="Q107" s="567"/>
      <c r="R107" s="568"/>
      <c r="S107" s="568"/>
      <c r="T107" s="569"/>
      <c r="U107" s="22"/>
      <c r="V107" s="570">
        <v>5</v>
      </c>
      <c r="W107" s="655"/>
      <c r="X107" s="677"/>
      <c r="Y107" s="677"/>
      <c r="Z107" s="694"/>
      <c r="AA107" s="688"/>
      <c r="AB107" s="689"/>
      <c r="AC107" s="689"/>
      <c r="AD107" s="690"/>
      <c r="AE107" s="686"/>
      <c r="AF107" s="686"/>
      <c r="AG107" s="693"/>
      <c r="AH107" s="693"/>
      <c r="AI107" s="145"/>
      <c r="AJ107" s="560"/>
      <c r="AK107" s="691"/>
      <c r="AL107" s="580"/>
      <c r="AM107" s="580"/>
      <c r="AN107" s="581"/>
      <c r="AO107" s="22"/>
      <c r="AP107" s="582"/>
      <c r="AQ107" s="583"/>
      <c r="AR107" s="52"/>
      <c r="AS107" s="104" t="e">
        <f t="shared" si="0"/>
        <v>#DIV/0!</v>
      </c>
      <c r="AT107" s="105" t="e">
        <f t="shared" si="1"/>
        <v>#DIV/0!</v>
      </c>
      <c r="AU107" s="105" t="e">
        <f t="shared" si="2"/>
        <v>#DIV/0!</v>
      </c>
      <c r="AV107" s="105" t="e">
        <f t="shared" si="3"/>
        <v>#DIV/0!</v>
      </c>
      <c r="AW107" s="106" t="e">
        <f t="shared" si="40"/>
        <v>#DIV/0!</v>
      </c>
      <c r="AX107" s="106" t="e">
        <f t="shared" si="41"/>
        <v>#DIV/0!</v>
      </c>
      <c r="AY107" s="106" t="e">
        <f t="shared" si="42"/>
        <v>#DIV/0!</v>
      </c>
      <c r="AZ107" s="106" t="e">
        <f t="shared" si="7"/>
        <v>#DIV/0!</v>
      </c>
      <c r="BA107" s="107" t="e">
        <f t="shared" si="8"/>
        <v>#DIV/0!</v>
      </c>
      <c r="BB107" s="107" t="e">
        <f t="shared" si="9"/>
        <v>#DIV/0!</v>
      </c>
      <c r="BC107" s="107" t="e">
        <f t="shared" si="10"/>
        <v>#DIV/0!</v>
      </c>
      <c r="BD107" s="107" t="e">
        <f t="shared" si="11"/>
        <v>#DIV/0!</v>
      </c>
      <c r="BE107" s="108">
        <v>0.2</v>
      </c>
      <c r="BF107" s="108">
        <v>0.8</v>
      </c>
      <c r="BG107" s="107" t="e">
        <f t="shared" si="12"/>
        <v>#DIV/0!</v>
      </c>
      <c r="BH107" s="107" t="e">
        <f t="shared" si="13"/>
        <v>#DIV/0!</v>
      </c>
      <c r="BI107" s="107" t="e">
        <f t="shared" si="14"/>
        <v>#DIV/0!</v>
      </c>
      <c r="BJ107" s="107" t="e">
        <f t="shared" si="59"/>
        <v>#DIV/0!</v>
      </c>
      <c r="BK107" s="107" t="e">
        <f t="shared" si="59"/>
        <v>#DIV/0!</v>
      </c>
      <c r="BL107" s="107" t="e">
        <f t="shared" si="16"/>
        <v>#DIV/0!</v>
      </c>
      <c r="BM107" s="107" t="e">
        <f t="shared" si="17"/>
        <v>#DIV/0!</v>
      </c>
      <c r="BN107" s="107" t="e">
        <f t="shared" si="18"/>
        <v>#DIV/0!</v>
      </c>
      <c r="BO107" s="107" t="e">
        <f t="shared" si="60"/>
        <v>#DIV/0!</v>
      </c>
      <c r="BP107" s="107" t="e">
        <f t="shared" si="60"/>
        <v>#DIV/0!</v>
      </c>
      <c r="BQ107" s="107" t="e">
        <f t="shared" si="60"/>
        <v>#DIV/0!</v>
      </c>
      <c r="BR107" s="107" t="e">
        <f t="shared" si="60"/>
        <v>#DIV/0!</v>
      </c>
      <c r="BS107" s="34"/>
      <c r="BT107" s="34"/>
      <c r="BU107" s="34"/>
      <c r="BV107" s="34"/>
      <c r="BW107" s="34"/>
      <c r="BX107" s="34"/>
      <c r="BY107" s="34"/>
      <c r="BZ107" s="34"/>
      <c r="CA107" s="33"/>
      <c r="CB107" s="3"/>
      <c r="CC107" s="584"/>
      <c r="CD107" s="585"/>
      <c r="CE107" s="585"/>
      <c r="CF107" s="630"/>
      <c r="CG107" s="631"/>
      <c r="CH107" s="3"/>
      <c r="CI107" s="3"/>
      <c r="CJ107" s="3"/>
      <c r="CK107" s="3"/>
      <c r="CL107" s="3"/>
      <c r="CM107" s="3"/>
      <c r="CN107" s="3"/>
      <c r="CO107" s="3"/>
      <c r="CP107" s="3"/>
      <c r="CQ107" s="3"/>
      <c r="CR107" s="3"/>
      <c r="CS107" s="3"/>
      <c r="CT107" s="3"/>
    </row>
    <row r="108" spans="1:98" ht="14.25" customHeight="1">
      <c r="A108" s="654"/>
      <c r="B108" s="556"/>
      <c r="C108" s="557"/>
      <c r="D108" s="558"/>
      <c r="E108" s="559"/>
      <c r="F108" s="440"/>
      <c r="G108" s="560"/>
      <c r="H108" s="583"/>
      <c r="I108" s="561"/>
      <c r="J108" s="562"/>
      <c r="K108" s="562"/>
      <c r="L108" s="562"/>
      <c r="M108" s="624"/>
      <c r="N108" s="564"/>
      <c r="O108" s="565"/>
      <c r="P108" s="564"/>
      <c r="Q108" s="567"/>
      <c r="R108" s="568"/>
      <c r="S108" s="568"/>
      <c r="T108" s="569"/>
      <c r="U108" s="22"/>
      <c r="V108" s="570">
        <v>6</v>
      </c>
      <c r="W108" s="695"/>
      <c r="X108" s="677"/>
      <c r="Y108" s="677"/>
      <c r="Z108" s="694"/>
      <c r="AA108" s="688"/>
      <c r="AB108" s="689"/>
      <c r="AC108" s="689"/>
      <c r="AD108" s="690"/>
      <c r="AE108" s="686"/>
      <c r="AF108" s="686"/>
      <c r="AG108" s="693"/>
      <c r="AH108" s="693"/>
      <c r="AI108" s="145"/>
      <c r="AJ108" s="560"/>
      <c r="AK108" s="691"/>
      <c r="AL108" s="580"/>
      <c r="AM108" s="580"/>
      <c r="AN108" s="581"/>
      <c r="AO108" s="22"/>
      <c r="AP108" s="582"/>
      <c r="AQ108" s="583"/>
      <c r="AR108" s="52"/>
      <c r="AS108" s="104" t="e">
        <f t="shared" si="0"/>
        <v>#DIV/0!</v>
      </c>
      <c r="AT108" s="105" t="e">
        <f t="shared" si="1"/>
        <v>#DIV/0!</v>
      </c>
      <c r="AU108" s="105" t="e">
        <f t="shared" si="2"/>
        <v>#DIV/0!</v>
      </c>
      <c r="AV108" s="105" t="e">
        <f t="shared" si="3"/>
        <v>#DIV/0!</v>
      </c>
      <c r="AW108" s="106" t="e">
        <f t="shared" si="40"/>
        <v>#DIV/0!</v>
      </c>
      <c r="AX108" s="106" t="e">
        <f t="shared" si="41"/>
        <v>#DIV/0!</v>
      </c>
      <c r="AY108" s="106" t="e">
        <f t="shared" si="42"/>
        <v>#DIV/0!</v>
      </c>
      <c r="AZ108" s="106" t="e">
        <f t="shared" si="7"/>
        <v>#DIV/0!</v>
      </c>
      <c r="BA108" s="107" t="e">
        <f t="shared" si="8"/>
        <v>#DIV/0!</v>
      </c>
      <c r="BB108" s="107" t="e">
        <f t="shared" si="9"/>
        <v>#DIV/0!</v>
      </c>
      <c r="BC108" s="107" t="e">
        <f t="shared" si="10"/>
        <v>#DIV/0!</v>
      </c>
      <c r="BD108" s="107" t="e">
        <f t="shared" si="11"/>
        <v>#DIV/0!</v>
      </c>
      <c r="BE108" s="108">
        <v>0.2</v>
      </c>
      <c r="BF108" s="108">
        <v>0.8</v>
      </c>
      <c r="BG108" s="107" t="e">
        <f t="shared" si="12"/>
        <v>#DIV/0!</v>
      </c>
      <c r="BH108" s="107" t="e">
        <f t="shared" si="13"/>
        <v>#DIV/0!</v>
      </c>
      <c r="BI108" s="107" t="e">
        <f t="shared" si="14"/>
        <v>#DIV/0!</v>
      </c>
      <c r="BJ108" s="107" t="e">
        <f t="shared" si="59"/>
        <v>#DIV/0!</v>
      </c>
      <c r="BK108" s="107" t="e">
        <f t="shared" si="59"/>
        <v>#DIV/0!</v>
      </c>
      <c r="BL108" s="107" t="e">
        <f t="shared" si="16"/>
        <v>#DIV/0!</v>
      </c>
      <c r="BM108" s="107" t="e">
        <f t="shared" si="17"/>
        <v>#DIV/0!</v>
      </c>
      <c r="BN108" s="107" t="e">
        <f t="shared" si="18"/>
        <v>#DIV/0!</v>
      </c>
      <c r="BO108" s="107" t="e">
        <f t="shared" si="60"/>
        <v>#DIV/0!</v>
      </c>
      <c r="BP108" s="107" t="e">
        <f t="shared" si="60"/>
        <v>#DIV/0!</v>
      </c>
      <c r="BQ108" s="107" t="e">
        <f t="shared" si="60"/>
        <v>#DIV/0!</v>
      </c>
      <c r="BR108" s="107" t="e">
        <f t="shared" si="60"/>
        <v>#DIV/0!</v>
      </c>
      <c r="BS108" s="34"/>
      <c r="BT108" s="34"/>
      <c r="BU108" s="34"/>
      <c r="BV108" s="34"/>
      <c r="BW108" s="34"/>
      <c r="BX108" s="34"/>
      <c r="BY108" s="34"/>
      <c r="BZ108" s="34"/>
      <c r="CA108" s="33"/>
      <c r="CB108" s="3"/>
      <c r="CC108" s="584"/>
      <c r="CD108" s="585"/>
      <c r="CE108" s="585"/>
      <c r="CF108" s="630"/>
      <c r="CG108" s="631"/>
      <c r="CH108" s="3"/>
      <c r="CI108" s="3"/>
      <c r="CJ108" s="3"/>
      <c r="CK108" s="3"/>
      <c r="CL108" s="3"/>
      <c r="CM108" s="3"/>
      <c r="CN108" s="3"/>
      <c r="CO108" s="3"/>
      <c r="CP108" s="3"/>
      <c r="CQ108" s="3"/>
      <c r="CR108" s="3"/>
      <c r="CS108" s="3"/>
      <c r="CT108" s="3"/>
    </row>
    <row r="109" spans="1:98" ht="14.25" customHeight="1">
      <c r="A109" s="654"/>
      <c r="B109" s="556"/>
      <c r="C109" s="557"/>
      <c r="D109" s="558"/>
      <c r="E109" s="559"/>
      <c r="F109" s="440"/>
      <c r="G109" s="560"/>
      <c r="H109" s="583"/>
      <c r="I109" s="561"/>
      <c r="J109" s="562"/>
      <c r="K109" s="562"/>
      <c r="L109" s="562"/>
      <c r="M109" s="624"/>
      <c r="N109" s="564"/>
      <c r="O109" s="565"/>
      <c r="P109" s="564"/>
      <c r="Q109" s="567"/>
      <c r="R109" s="568"/>
      <c r="S109" s="568"/>
      <c r="T109" s="569"/>
      <c r="U109" s="22"/>
      <c r="V109" s="570">
        <v>7</v>
      </c>
      <c r="W109" s="695"/>
      <c r="X109" s="677"/>
      <c r="Y109" s="677"/>
      <c r="Z109" s="694"/>
      <c r="AA109" s="688"/>
      <c r="AB109" s="689"/>
      <c r="AC109" s="689"/>
      <c r="AD109" s="690"/>
      <c r="AE109" s="686"/>
      <c r="AF109" s="686"/>
      <c r="AG109" s="693"/>
      <c r="AH109" s="693"/>
      <c r="AI109" s="145"/>
      <c r="AJ109" s="560"/>
      <c r="AK109" s="691"/>
      <c r="AL109" s="580"/>
      <c r="AM109" s="580"/>
      <c r="AN109" s="581"/>
      <c r="AO109" s="22"/>
      <c r="AP109" s="582"/>
      <c r="AQ109" s="583"/>
      <c r="AR109" s="52"/>
      <c r="AS109" s="104" t="e">
        <f t="shared" si="0"/>
        <v>#DIV/0!</v>
      </c>
      <c r="AT109" s="105" t="e">
        <f t="shared" si="1"/>
        <v>#DIV/0!</v>
      </c>
      <c r="AU109" s="105" t="e">
        <f t="shared" si="2"/>
        <v>#DIV/0!</v>
      </c>
      <c r="AV109" s="105" t="e">
        <f t="shared" si="3"/>
        <v>#DIV/0!</v>
      </c>
      <c r="AW109" s="106" t="e">
        <f t="shared" si="40"/>
        <v>#DIV/0!</v>
      </c>
      <c r="AX109" s="106" t="e">
        <f t="shared" si="41"/>
        <v>#DIV/0!</v>
      </c>
      <c r="AY109" s="106" t="e">
        <f t="shared" si="42"/>
        <v>#DIV/0!</v>
      </c>
      <c r="AZ109" s="106" t="e">
        <f t="shared" si="7"/>
        <v>#DIV/0!</v>
      </c>
      <c r="BA109" s="107" t="e">
        <f t="shared" si="8"/>
        <v>#DIV/0!</v>
      </c>
      <c r="BB109" s="107" t="e">
        <f t="shared" si="9"/>
        <v>#DIV/0!</v>
      </c>
      <c r="BC109" s="107" t="e">
        <f t="shared" si="10"/>
        <v>#DIV/0!</v>
      </c>
      <c r="BD109" s="107" t="e">
        <f t="shared" si="11"/>
        <v>#DIV/0!</v>
      </c>
      <c r="BE109" s="108">
        <v>0.2</v>
      </c>
      <c r="BF109" s="108">
        <v>0.8</v>
      </c>
      <c r="BG109" s="107" t="e">
        <f t="shared" si="12"/>
        <v>#DIV/0!</v>
      </c>
      <c r="BH109" s="107" t="e">
        <f t="shared" si="13"/>
        <v>#DIV/0!</v>
      </c>
      <c r="BI109" s="107" t="e">
        <f t="shared" si="14"/>
        <v>#DIV/0!</v>
      </c>
      <c r="BJ109" s="107" t="e">
        <f t="shared" ref="BJ109:BK124" si="66">+AZ109*BE109</f>
        <v>#DIV/0!</v>
      </c>
      <c r="BK109" s="107" t="e">
        <f t="shared" si="66"/>
        <v>#DIV/0!</v>
      </c>
      <c r="BL109" s="107" t="e">
        <f t="shared" si="16"/>
        <v>#DIV/0!</v>
      </c>
      <c r="BM109" s="107" t="e">
        <f t="shared" si="17"/>
        <v>#DIV/0!</v>
      </c>
      <c r="BN109" s="107" t="e">
        <f t="shared" si="18"/>
        <v>#DIV/0!</v>
      </c>
      <c r="BO109" s="107" t="e">
        <f t="shared" ref="BO109:BR124" si="67">+BG109+BK109</f>
        <v>#DIV/0!</v>
      </c>
      <c r="BP109" s="107" t="e">
        <f t="shared" si="67"/>
        <v>#DIV/0!</v>
      </c>
      <c r="BQ109" s="107" t="e">
        <f t="shared" si="67"/>
        <v>#DIV/0!</v>
      </c>
      <c r="BR109" s="107" t="e">
        <f t="shared" si="67"/>
        <v>#DIV/0!</v>
      </c>
      <c r="BS109" s="34"/>
      <c r="BT109" s="34"/>
      <c r="BU109" s="34"/>
      <c r="BV109" s="34"/>
      <c r="BW109" s="34"/>
      <c r="BX109" s="34"/>
      <c r="BY109" s="34"/>
      <c r="BZ109" s="34"/>
      <c r="CA109" s="33"/>
      <c r="CB109" s="3"/>
      <c r="CC109" s="584"/>
      <c r="CD109" s="585"/>
      <c r="CE109" s="585"/>
      <c r="CF109" s="630"/>
      <c r="CG109" s="631"/>
      <c r="CH109" s="3"/>
      <c r="CI109" s="3"/>
      <c r="CJ109" s="3"/>
      <c r="CK109" s="3"/>
      <c r="CL109" s="3"/>
      <c r="CM109" s="3"/>
      <c r="CN109" s="3"/>
      <c r="CO109" s="3"/>
      <c r="CP109" s="3"/>
      <c r="CQ109" s="3"/>
      <c r="CR109" s="3"/>
      <c r="CS109" s="3"/>
      <c r="CT109" s="3"/>
    </row>
    <row r="110" spans="1:98" ht="14.25" customHeight="1">
      <c r="A110" s="654"/>
      <c r="B110" s="556"/>
      <c r="C110" s="557"/>
      <c r="D110" s="558"/>
      <c r="E110" s="559"/>
      <c r="F110" s="440"/>
      <c r="G110" s="560"/>
      <c r="H110" s="583"/>
      <c r="I110" s="561"/>
      <c r="J110" s="562"/>
      <c r="K110" s="562"/>
      <c r="L110" s="562"/>
      <c r="M110" s="624"/>
      <c r="N110" s="564"/>
      <c r="O110" s="565"/>
      <c r="P110" s="564"/>
      <c r="Q110" s="567"/>
      <c r="R110" s="568"/>
      <c r="S110" s="568"/>
      <c r="T110" s="569"/>
      <c r="U110" s="22"/>
      <c r="V110" s="570">
        <v>8</v>
      </c>
      <c r="W110" s="145"/>
      <c r="X110" s="627"/>
      <c r="Y110" s="627"/>
      <c r="Z110" s="683"/>
      <c r="AA110" s="573"/>
      <c r="AB110" s="574"/>
      <c r="AC110" s="574"/>
      <c r="AD110" s="575"/>
      <c r="AE110" s="140"/>
      <c r="AF110" s="141"/>
      <c r="AG110" s="145"/>
      <c r="AH110" s="145"/>
      <c r="AI110" s="145"/>
      <c r="AJ110" s="587"/>
      <c r="AK110" s="579"/>
      <c r="AL110" s="580"/>
      <c r="AM110" s="580"/>
      <c r="AN110" s="581"/>
      <c r="AO110" s="22"/>
      <c r="AP110" s="582"/>
      <c r="AQ110" s="583"/>
      <c r="AR110" s="52"/>
      <c r="AS110" s="104" t="e">
        <f t="shared" si="0"/>
        <v>#DIV/0!</v>
      </c>
      <c r="AT110" s="105" t="e">
        <f t="shared" si="1"/>
        <v>#DIV/0!</v>
      </c>
      <c r="AU110" s="105" t="e">
        <f t="shared" si="2"/>
        <v>#DIV/0!</v>
      </c>
      <c r="AV110" s="105" t="e">
        <f t="shared" si="3"/>
        <v>#DIV/0!</v>
      </c>
      <c r="AW110" s="106" t="e">
        <f t="shared" si="40"/>
        <v>#DIV/0!</v>
      </c>
      <c r="AX110" s="106" t="e">
        <f t="shared" si="41"/>
        <v>#DIV/0!</v>
      </c>
      <c r="AY110" s="106" t="e">
        <f t="shared" si="42"/>
        <v>#DIV/0!</v>
      </c>
      <c r="AZ110" s="106" t="e">
        <f t="shared" si="7"/>
        <v>#DIV/0!</v>
      </c>
      <c r="BA110" s="107" t="e">
        <f t="shared" si="8"/>
        <v>#DIV/0!</v>
      </c>
      <c r="BB110" s="107" t="e">
        <f t="shared" si="9"/>
        <v>#DIV/0!</v>
      </c>
      <c r="BC110" s="107" t="e">
        <f t="shared" si="10"/>
        <v>#DIV/0!</v>
      </c>
      <c r="BD110" s="107" t="e">
        <f t="shared" si="11"/>
        <v>#DIV/0!</v>
      </c>
      <c r="BE110" s="108">
        <v>0.2</v>
      </c>
      <c r="BF110" s="108">
        <v>0.8</v>
      </c>
      <c r="BG110" s="107" t="e">
        <f t="shared" si="12"/>
        <v>#DIV/0!</v>
      </c>
      <c r="BH110" s="107" t="e">
        <f t="shared" si="13"/>
        <v>#DIV/0!</v>
      </c>
      <c r="BI110" s="107" t="e">
        <f t="shared" si="14"/>
        <v>#DIV/0!</v>
      </c>
      <c r="BJ110" s="107" t="e">
        <f t="shared" si="66"/>
        <v>#DIV/0!</v>
      </c>
      <c r="BK110" s="107" t="e">
        <f t="shared" si="66"/>
        <v>#DIV/0!</v>
      </c>
      <c r="BL110" s="107" t="e">
        <f t="shared" si="16"/>
        <v>#DIV/0!</v>
      </c>
      <c r="BM110" s="107" t="e">
        <f t="shared" si="17"/>
        <v>#DIV/0!</v>
      </c>
      <c r="BN110" s="107" t="e">
        <f t="shared" si="18"/>
        <v>#DIV/0!</v>
      </c>
      <c r="BO110" s="107" t="e">
        <f t="shared" si="67"/>
        <v>#DIV/0!</v>
      </c>
      <c r="BP110" s="107" t="e">
        <f t="shared" si="67"/>
        <v>#DIV/0!</v>
      </c>
      <c r="BQ110" s="107" t="e">
        <f t="shared" si="67"/>
        <v>#DIV/0!</v>
      </c>
      <c r="BR110" s="107" t="e">
        <f t="shared" si="67"/>
        <v>#DIV/0!</v>
      </c>
      <c r="BS110" s="34"/>
      <c r="BT110" s="34"/>
      <c r="BU110" s="34"/>
      <c r="BV110" s="34"/>
      <c r="BW110" s="34"/>
      <c r="BX110" s="34"/>
      <c r="BY110" s="34"/>
      <c r="BZ110" s="34"/>
      <c r="CA110" s="33"/>
      <c r="CB110" s="3"/>
      <c r="CC110" s="584"/>
      <c r="CD110" s="585"/>
      <c r="CE110" s="585"/>
      <c r="CF110" s="630"/>
      <c r="CG110" s="631"/>
      <c r="CH110" s="3"/>
      <c r="CI110" s="3"/>
      <c r="CJ110" s="3"/>
      <c r="CK110" s="3"/>
      <c r="CL110" s="3"/>
      <c r="CM110" s="3"/>
      <c r="CN110" s="3"/>
      <c r="CO110" s="3"/>
      <c r="CP110" s="3"/>
      <c r="CQ110" s="3"/>
      <c r="CR110" s="3"/>
      <c r="CS110" s="3"/>
      <c r="CT110" s="3"/>
    </row>
    <row r="111" spans="1:98" ht="14.25" customHeight="1">
      <c r="A111" s="654"/>
      <c r="B111" s="556"/>
      <c r="C111" s="557"/>
      <c r="D111" s="558"/>
      <c r="E111" s="559"/>
      <c r="F111" s="440"/>
      <c r="G111" s="560"/>
      <c r="H111" s="583"/>
      <c r="I111" s="561"/>
      <c r="J111" s="562"/>
      <c r="K111" s="562"/>
      <c r="L111" s="562"/>
      <c r="M111" s="624"/>
      <c r="N111" s="564"/>
      <c r="O111" s="565"/>
      <c r="P111" s="564"/>
      <c r="Q111" s="567"/>
      <c r="R111" s="568"/>
      <c r="S111" s="568"/>
      <c r="T111" s="569"/>
      <c r="U111" s="22"/>
      <c r="V111" s="570">
        <v>9</v>
      </c>
      <c r="W111" s="145"/>
      <c r="X111" s="627"/>
      <c r="Y111" s="627"/>
      <c r="Z111" s="683"/>
      <c r="AA111" s="573"/>
      <c r="AB111" s="574"/>
      <c r="AC111" s="574"/>
      <c r="AD111" s="575"/>
      <c r="AE111" s="140"/>
      <c r="AF111" s="141"/>
      <c r="AG111" s="145"/>
      <c r="AH111" s="145"/>
      <c r="AI111" s="145"/>
      <c r="AJ111" s="587"/>
      <c r="AK111" s="579"/>
      <c r="AL111" s="580"/>
      <c r="AM111" s="580"/>
      <c r="AN111" s="581"/>
      <c r="AO111" s="22"/>
      <c r="AP111" s="582"/>
      <c r="AQ111" s="583"/>
      <c r="AR111" s="52"/>
      <c r="AS111" s="104" t="e">
        <f t="shared" si="0"/>
        <v>#DIV/0!</v>
      </c>
      <c r="AT111" s="105" t="e">
        <f t="shared" si="1"/>
        <v>#DIV/0!</v>
      </c>
      <c r="AU111" s="105" t="e">
        <f t="shared" si="2"/>
        <v>#DIV/0!</v>
      </c>
      <c r="AV111" s="105" t="e">
        <f t="shared" si="3"/>
        <v>#DIV/0!</v>
      </c>
      <c r="AW111" s="106" t="e">
        <f t="shared" si="40"/>
        <v>#DIV/0!</v>
      </c>
      <c r="AX111" s="106" t="e">
        <f t="shared" si="41"/>
        <v>#DIV/0!</v>
      </c>
      <c r="AY111" s="106" t="e">
        <f t="shared" si="42"/>
        <v>#DIV/0!</v>
      </c>
      <c r="AZ111" s="106" t="e">
        <f t="shared" si="7"/>
        <v>#DIV/0!</v>
      </c>
      <c r="BA111" s="107" t="e">
        <f t="shared" si="8"/>
        <v>#DIV/0!</v>
      </c>
      <c r="BB111" s="107" t="e">
        <f t="shared" si="9"/>
        <v>#DIV/0!</v>
      </c>
      <c r="BC111" s="107" t="e">
        <f t="shared" si="10"/>
        <v>#DIV/0!</v>
      </c>
      <c r="BD111" s="107" t="e">
        <f t="shared" si="11"/>
        <v>#DIV/0!</v>
      </c>
      <c r="BE111" s="108">
        <v>0.2</v>
      </c>
      <c r="BF111" s="108">
        <v>0.8</v>
      </c>
      <c r="BG111" s="107" t="e">
        <f t="shared" si="12"/>
        <v>#DIV/0!</v>
      </c>
      <c r="BH111" s="107" t="e">
        <f t="shared" si="13"/>
        <v>#DIV/0!</v>
      </c>
      <c r="BI111" s="107" t="e">
        <f t="shared" si="14"/>
        <v>#DIV/0!</v>
      </c>
      <c r="BJ111" s="107" t="e">
        <f t="shared" si="66"/>
        <v>#DIV/0!</v>
      </c>
      <c r="BK111" s="107" t="e">
        <f t="shared" si="66"/>
        <v>#DIV/0!</v>
      </c>
      <c r="BL111" s="107" t="e">
        <f t="shared" si="16"/>
        <v>#DIV/0!</v>
      </c>
      <c r="BM111" s="107" t="e">
        <f t="shared" si="17"/>
        <v>#DIV/0!</v>
      </c>
      <c r="BN111" s="107" t="e">
        <f t="shared" si="18"/>
        <v>#DIV/0!</v>
      </c>
      <c r="BO111" s="107" t="e">
        <f t="shared" si="67"/>
        <v>#DIV/0!</v>
      </c>
      <c r="BP111" s="107" t="e">
        <f t="shared" si="67"/>
        <v>#DIV/0!</v>
      </c>
      <c r="BQ111" s="107" t="e">
        <f t="shared" si="67"/>
        <v>#DIV/0!</v>
      </c>
      <c r="BR111" s="107" t="e">
        <f t="shared" si="67"/>
        <v>#DIV/0!</v>
      </c>
      <c r="BS111" s="34"/>
      <c r="BT111" s="34"/>
      <c r="BU111" s="34"/>
      <c r="BV111" s="34"/>
      <c r="BW111" s="34"/>
      <c r="BX111" s="34"/>
      <c r="BY111" s="34"/>
      <c r="BZ111" s="34"/>
      <c r="CA111" s="33"/>
      <c r="CB111" s="3"/>
      <c r="CC111" s="584"/>
      <c r="CD111" s="585"/>
      <c r="CE111" s="585"/>
      <c r="CF111" s="630"/>
      <c r="CG111" s="631"/>
      <c r="CH111" s="3"/>
      <c r="CI111" s="3"/>
      <c r="CJ111" s="3"/>
      <c r="CK111" s="3"/>
      <c r="CL111" s="3"/>
      <c r="CM111" s="3"/>
      <c r="CN111" s="3"/>
      <c r="CO111" s="3"/>
      <c r="CP111" s="3"/>
      <c r="CQ111" s="3"/>
      <c r="CR111" s="3"/>
      <c r="CS111" s="3"/>
      <c r="CT111" s="3"/>
    </row>
    <row r="112" spans="1:98" ht="14.25" customHeight="1" thickBot="1">
      <c r="A112" s="661"/>
      <c r="B112" s="589"/>
      <c r="C112" s="590"/>
      <c r="D112" s="591"/>
      <c r="E112" s="592"/>
      <c r="F112" s="593"/>
      <c r="G112" s="594"/>
      <c r="H112" s="615"/>
      <c r="I112" s="596"/>
      <c r="J112" s="597"/>
      <c r="K112" s="597"/>
      <c r="L112" s="597"/>
      <c r="M112" s="636"/>
      <c r="N112" s="599"/>
      <c r="O112" s="600"/>
      <c r="P112" s="599"/>
      <c r="Q112" s="602"/>
      <c r="R112" s="603"/>
      <c r="S112" s="603"/>
      <c r="T112" s="604"/>
      <c r="U112" s="22"/>
      <c r="V112" s="638">
        <v>10</v>
      </c>
      <c r="W112" s="414"/>
      <c r="X112" s="605"/>
      <c r="Y112" s="605"/>
      <c r="Z112" s="606"/>
      <c r="AA112" s="607"/>
      <c r="AB112" s="608"/>
      <c r="AC112" s="608"/>
      <c r="AD112" s="609"/>
      <c r="AE112" s="140"/>
      <c r="AF112" s="413"/>
      <c r="AG112" s="414"/>
      <c r="AH112" s="414"/>
      <c r="AI112" s="414"/>
      <c r="AJ112" s="610"/>
      <c r="AK112" s="611"/>
      <c r="AL112" s="612"/>
      <c r="AM112" s="612"/>
      <c r="AN112" s="613"/>
      <c r="AO112" s="22"/>
      <c r="AP112" s="614"/>
      <c r="AQ112" s="615"/>
      <c r="AR112" s="52"/>
      <c r="AS112" s="426" t="e">
        <f t="shared" si="0"/>
        <v>#DIV/0!</v>
      </c>
      <c r="AT112" s="450" t="e">
        <f t="shared" si="1"/>
        <v>#DIV/0!</v>
      </c>
      <c r="AU112" s="450" t="e">
        <f t="shared" si="2"/>
        <v>#DIV/0!</v>
      </c>
      <c r="AV112" s="450" t="e">
        <f t="shared" si="3"/>
        <v>#DIV/0!</v>
      </c>
      <c r="AW112" s="463" t="e">
        <f t="shared" si="40"/>
        <v>#DIV/0!</v>
      </c>
      <c r="AX112" s="463" t="e">
        <f t="shared" si="41"/>
        <v>#DIV/0!</v>
      </c>
      <c r="AY112" s="463" t="e">
        <f t="shared" si="42"/>
        <v>#DIV/0!</v>
      </c>
      <c r="AZ112" s="463" t="e">
        <f t="shared" si="7"/>
        <v>#DIV/0!</v>
      </c>
      <c r="BA112" s="428" t="e">
        <f t="shared" si="8"/>
        <v>#DIV/0!</v>
      </c>
      <c r="BB112" s="428" t="e">
        <f t="shared" si="9"/>
        <v>#DIV/0!</v>
      </c>
      <c r="BC112" s="428" t="e">
        <f t="shared" si="10"/>
        <v>#DIV/0!</v>
      </c>
      <c r="BD112" s="428" t="e">
        <f t="shared" si="11"/>
        <v>#DIV/0!</v>
      </c>
      <c r="BE112" s="427">
        <v>0.2</v>
      </c>
      <c r="BF112" s="427">
        <v>0.8</v>
      </c>
      <c r="BG112" s="428" t="e">
        <f t="shared" si="12"/>
        <v>#DIV/0!</v>
      </c>
      <c r="BH112" s="428" t="e">
        <f t="shared" si="13"/>
        <v>#DIV/0!</v>
      </c>
      <c r="BI112" s="428" t="e">
        <f t="shared" si="14"/>
        <v>#DIV/0!</v>
      </c>
      <c r="BJ112" s="428" t="e">
        <f t="shared" si="66"/>
        <v>#DIV/0!</v>
      </c>
      <c r="BK112" s="428" t="e">
        <f t="shared" si="66"/>
        <v>#DIV/0!</v>
      </c>
      <c r="BL112" s="428" t="e">
        <f t="shared" si="16"/>
        <v>#DIV/0!</v>
      </c>
      <c r="BM112" s="428" t="e">
        <f t="shared" si="17"/>
        <v>#DIV/0!</v>
      </c>
      <c r="BN112" s="428" t="e">
        <f t="shared" si="18"/>
        <v>#DIV/0!</v>
      </c>
      <c r="BO112" s="428" t="e">
        <f t="shared" si="67"/>
        <v>#DIV/0!</v>
      </c>
      <c r="BP112" s="428" t="e">
        <f t="shared" si="67"/>
        <v>#DIV/0!</v>
      </c>
      <c r="BQ112" s="428" t="e">
        <f t="shared" si="67"/>
        <v>#DIV/0!</v>
      </c>
      <c r="BR112" s="428" t="e">
        <f t="shared" si="67"/>
        <v>#DIV/0!</v>
      </c>
      <c r="BS112" s="39"/>
      <c r="BT112" s="39"/>
      <c r="BU112" s="39"/>
      <c r="BV112" s="39"/>
      <c r="BW112" s="39"/>
      <c r="BX112" s="39"/>
      <c r="BY112" s="39"/>
      <c r="BZ112" s="39"/>
      <c r="CA112" s="332"/>
      <c r="CB112" s="3"/>
      <c r="CC112" s="616"/>
      <c r="CD112" s="617"/>
      <c r="CE112" s="617"/>
      <c r="CF112" s="640"/>
      <c r="CG112" s="641"/>
      <c r="CH112" s="3"/>
      <c r="CI112" s="3"/>
      <c r="CJ112" s="3"/>
      <c r="CK112" s="3"/>
      <c r="CL112" s="3"/>
      <c r="CM112" s="3"/>
      <c r="CN112" s="3"/>
      <c r="CO112" s="3"/>
      <c r="CP112" s="3"/>
      <c r="CQ112" s="3"/>
      <c r="CR112" s="3"/>
      <c r="CS112" s="3"/>
      <c r="CT112" s="3"/>
    </row>
    <row r="113" spans="1:98" ht="69.599999999999994" thickBot="1">
      <c r="A113" s="522">
        <v>11</v>
      </c>
      <c r="B113" s="523" t="s">
        <v>458</v>
      </c>
      <c r="C113" s="524"/>
      <c r="D113" s="525"/>
      <c r="E113" s="526"/>
      <c r="F113" s="527" t="s">
        <v>65</v>
      </c>
      <c r="G113" s="528"/>
      <c r="H113" s="356" t="s">
        <v>398</v>
      </c>
      <c r="I113" s="529"/>
      <c r="J113" s="530"/>
      <c r="K113" s="530"/>
      <c r="L113" s="530"/>
      <c r="M113" s="531"/>
      <c r="N113" s="532">
        <v>200000000</v>
      </c>
      <c r="O113" s="696" t="s">
        <v>91</v>
      </c>
      <c r="P113" s="532">
        <v>200000000</v>
      </c>
      <c r="Q113" s="535"/>
      <c r="R113" s="536"/>
      <c r="S113" s="536"/>
      <c r="T113" s="537"/>
      <c r="U113" s="140"/>
      <c r="V113" s="538">
        <v>1</v>
      </c>
      <c r="W113" s="577" t="s">
        <v>370</v>
      </c>
      <c r="X113" s="620">
        <v>45689</v>
      </c>
      <c r="Y113" s="620">
        <v>45717</v>
      </c>
      <c r="Z113" s="540" t="s">
        <v>430</v>
      </c>
      <c r="AA113" s="541" t="s">
        <v>96</v>
      </c>
      <c r="AB113" s="542"/>
      <c r="AC113" s="542"/>
      <c r="AD113" s="543"/>
      <c r="AE113" s="140"/>
      <c r="AF113" s="681" t="s">
        <v>404</v>
      </c>
      <c r="AG113" s="527" t="s">
        <v>459</v>
      </c>
      <c r="AH113" s="440" t="s">
        <v>406</v>
      </c>
      <c r="AI113" s="358" t="s">
        <v>73</v>
      </c>
      <c r="AJ113" s="544">
        <v>12</v>
      </c>
      <c r="AK113" s="545">
        <v>2</v>
      </c>
      <c r="AL113" s="546"/>
      <c r="AM113" s="546"/>
      <c r="AN113" s="547"/>
      <c r="AO113" s="628"/>
      <c r="AP113" s="548" t="s">
        <v>97</v>
      </c>
      <c r="AQ113" s="356" t="s">
        <v>75</v>
      </c>
      <c r="AR113" s="52"/>
      <c r="AS113" s="82" t="e">
        <f t="shared" si="0"/>
        <v>#DIV/0!</v>
      </c>
      <c r="AT113" s="94" t="e">
        <f t="shared" si="1"/>
        <v>#DIV/0!</v>
      </c>
      <c r="AU113" s="94" t="e">
        <f t="shared" si="2"/>
        <v>#DIV/0!</v>
      </c>
      <c r="AV113" s="94" t="e">
        <f t="shared" si="3"/>
        <v>#DIV/0!</v>
      </c>
      <c r="AW113" s="95">
        <f t="shared" si="40"/>
        <v>1</v>
      </c>
      <c r="AX113" s="95">
        <f t="shared" si="41"/>
        <v>0</v>
      </c>
      <c r="AY113" s="95">
        <f t="shared" si="42"/>
        <v>0</v>
      </c>
      <c r="AZ113" s="95" t="e">
        <f t="shared" si="7"/>
        <v>#DIV/0!</v>
      </c>
      <c r="BA113" s="96">
        <f t="shared" si="8"/>
        <v>0.16666666666666666</v>
      </c>
      <c r="BB113" s="96">
        <f t="shared" si="9"/>
        <v>0</v>
      </c>
      <c r="BC113" s="96">
        <f t="shared" si="10"/>
        <v>0</v>
      </c>
      <c r="BD113" s="96">
        <f t="shared" si="11"/>
        <v>0</v>
      </c>
      <c r="BE113" s="97">
        <v>0.2</v>
      </c>
      <c r="BF113" s="97">
        <v>0.8</v>
      </c>
      <c r="BG113" s="96">
        <f t="shared" si="12"/>
        <v>0.2</v>
      </c>
      <c r="BH113" s="96">
        <f t="shared" si="13"/>
        <v>0</v>
      </c>
      <c r="BI113" s="96">
        <f t="shared" si="14"/>
        <v>0</v>
      </c>
      <c r="BJ113" s="96" t="e">
        <f t="shared" si="66"/>
        <v>#DIV/0!</v>
      </c>
      <c r="BK113" s="96">
        <f t="shared" si="66"/>
        <v>0.13333333333333333</v>
      </c>
      <c r="BL113" s="96">
        <f t="shared" si="16"/>
        <v>0</v>
      </c>
      <c r="BM113" s="96">
        <f t="shared" si="17"/>
        <v>0</v>
      </c>
      <c r="BN113" s="96">
        <f t="shared" si="18"/>
        <v>0</v>
      </c>
      <c r="BO113" s="96">
        <f t="shared" si="67"/>
        <v>0.33333333333333337</v>
      </c>
      <c r="BP113" s="85">
        <f t="shared" si="67"/>
        <v>0</v>
      </c>
      <c r="BQ113" s="85">
        <f t="shared" si="67"/>
        <v>0</v>
      </c>
      <c r="BR113" s="85" t="e">
        <f t="shared" si="67"/>
        <v>#DIV/0!</v>
      </c>
      <c r="BS113" s="644">
        <f t="shared" ref="BS113:BV113" si="68">AVERAGEIF(BO113:BO122,"&lt;&gt;#¡DIV/0!")</f>
        <v>0.3666666666666667</v>
      </c>
      <c r="BT113" s="644">
        <f t="shared" si="68"/>
        <v>0</v>
      </c>
      <c r="BU113" s="644">
        <f t="shared" si="68"/>
        <v>0</v>
      </c>
      <c r="BV113" s="644" t="e">
        <f t="shared" si="68"/>
        <v>#DIV/0!</v>
      </c>
      <c r="BW113" s="550">
        <f>+C103*BS113</f>
        <v>0</v>
      </c>
      <c r="BX113" s="550">
        <f>+C103*BT113</f>
        <v>0</v>
      </c>
      <c r="BY113" s="550">
        <f>+C103*BU113</f>
        <v>0</v>
      </c>
      <c r="BZ113" s="550" t="e">
        <f>+C103*BV113</f>
        <v>#DIV/0!</v>
      </c>
      <c r="CA113" s="645" t="e">
        <f>SUM(BW113:BZ122)</f>
        <v>#DIV/0!</v>
      </c>
      <c r="CB113" s="3"/>
      <c r="CC113" s="552">
        <f t="shared" ref="CC113:CF113" si="69">+Q113/$N$113</f>
        <v>0</v>
      </c>
      <c r="CD113" s="553">
        <f t="shared" si="69"/>
        <v>0</v>
      </c>
      <c r="CE113" s="553">
        <f t="shared" si="69"/>
        <v>0</v>
      </c>
      <c r="CF113" s="622">
        <f t="shared" si="69"/>
        <v>0</v>
      </c>
      <c r="CG113" s="623">
        <f>AVERAGE(CC113:CF122)</f>
        <v>0</v>
      </c>
      <c r="CH113" s="3"/>
      <c r="CI113" s="3"/>
      <c r="CJ113" s="3"/>
      <c r="CK113" s="3"/>
      <c r="CL113" s="3"/>
      <c r="CM113" s="3"/>
      <c r="CN113" s="3"/>
      <c r="CO113" s="3"/>
      <c r="CP113" s="3"/>
      <c r="CQ113" s="3"/>
      <c r="CR113" s="3"/>
      <c r="CS113" s="3"/>
      <c r="CT113" s="3"/>
    </row>
    <row r="114" spans="1:98" ht="28.2" thickBot="1">
      <c r="A114" s="555"/>
      <c r="B114" s="556"/>
      <c r="C114" s="557"/>
      <c r="D114" s="558"/>
      <c r="E114" s="559"/>
      <c r="F114" s="440" t="s">
        <v>84</v>
      </c>
      <c r="G114" s="560"/>
      <c r="H114" s="583"/>
      <c r="I114" s="561"/>
      <c r="J114" s="562"/>
      <c r="K114" s="562"/>
      <c r="L114" s="562"/>
      <c r="M114" s="624"/>
      <c r="N114" s="564"/>
      <c r="O114" s="659"/>
      <c r="P114" s="564"/>
      <c r="Q114" s="567"/>
      <c r="R114" s="568"/>
      <c r="S114" s="568"/>
      <c r="T114" s="569"/>
      <c r="U114" s="22"/>
      <c r="V114" s="570">
        <v>2</v>
      </c>
      <c r="W114" s="577" t="s">
        <v>375</v>
      </c>
      <c r="X114" s="620">
        <v>45717</v>
      </c>
      <c r="Y114" s="627">
        <v>45748</v>
      </c>
      <c r="Z114" s="572" t="s">
        <v>376</v>
      </c>
      <c r="AA114" s="573"/>
      <c r="AB114" s="574"/>
      <c r="AC114" s="574"/>
      <c r="AD114" s="575"/>
      <c r="AE114" s="140"/>
      <c r="AF114" s="697">
        <v>330107407</v>
      </c>
      <c r="AG114" s="698" t="s">
        <v>460</v>
      </c>
      <c r="AH114" s="699" t="s">
        <v>461</v>
      </c>
      <c r="AI114" s="145" t="s">
        <v>73</v>
      </c>
      <c r="AJ114" s="587">
        <v>2</v>
      </c>
      <c r="AK114" s="579">
        <v>1</v>
      </c>
      <c r="AL114" s="580"/>
      <c r="AM114" s="580"/>
      <c r="AN114" s="581"/>
      <c r="AO114" s="22"/>
      <c r="AP114" s="582"/>
      <c r="AQ114" s="583"/>
      <c r="AR114" s="52"/>
      <c r="AS114" s="104" t="e">
        <f t="shared" si="0"/>
        <v>#DIV/0!</v>
      </c>
      <c r="AT114" s="105" t="e">
        <f t="shared" si="1"/>
        <v>#DIV/0!</v>
      </c>
      <c r="AU114" s="105" t="e">
        <f t="shared" si="2"/>
        <v>#DIV/0!</v>
      </c>
      <c r="AV114" s="105" t="e">
        <f t="shared" si="3"/>
        <v>#DIV/0!</v>
      </c>
      <c r="AW114" s="106">
        <f t="shared" si="40"/>
        <v>0</v>
      </c>
      <c r="AX114" s="106">
        <f t="shared" si="41"/>
        <v>0</v>
      </c>
      <c r="AY114" s="106">
        <f t="shared" si="42"/>
        <v>0</v>
      </c>
      <c r="AZ114" s="106" t="e">
        <f t="shared" si="7"/>
        <v>#DIV/0!</v>
      </c>
      <c r="BA114" s="107">
        <f t="shared" si="8"/>
        <v>0.5</v>
      </c>
      <c r="BB114" s="107">
        <f t="shared" si="9"/>
        <v>0</v>
      </c>
      <c r="BC114" s="107">
        <f t="shared" si="10"/>
        <v>0</v>
      </c>
      <c r="BD114" s="107">
        <f t="shared" si="11"/>
        <v>0</v>
      </c>
      <c r="BE114" s="108">
        <v>0.2</v>
      </c>
      <c r="BF114" s="108">
        <v>0.8</v>
      </c>
      <c r="BG114" s="107">
        <f t="shared" si="12"/>
        <v>0</v>
      </c>
      <c r="BH114" s="107">
        <f t="shared" si="13"/>
        <v>0</v>
      </c>
      <c r="BI114" s="107">
        <f t="shared" si="14"/>
        <v>0</v>
      </c>
      <c r="BJ114" s="107" t="e">
        <f t="shared" si="66"/>
        <v>#DIV/0!</v>
      </c>
      <c r="BK114" s="107">
        <f t="shared" si="66"/>
        <v>0.4</v>
      </c>
      <c r="BL114" s="107">
        <f t="shared" si="16"/>
        <v>0</v>
      </c>
      <c r="BM114" s="107">
        <f t="shared" si="17"/>
        <v>0</v>
      </c>
      <c r="BN114" s="107">
        <f t="shared" si="18"/>
        <v>0</v>
      </c>
      <c r="BO114" s="107">
        <f t="shared" si="67"/>
        <v>0.4</v>
      </c>
      <c r="BP114" s="107">
        <f t="shared" si="67"/>
        <v>0</v>
      </c>
      <c r="BQ114" s="107">
        <f t="shared" si="67"/>
        <v>0</v>
      </c>
      <c r="BR114" s="107" t="e">
        <f t="shared" si="67"/>
        <v>#DIV/0!</v>
      </c>
      <c r="BS114" s="34"/>
      <c r="BT114" s="34"/>
      <c r="BU114" s="34"/>
      <c r="BV114" s="34"/>
      <c r="BW114" s="34"/>
      <c r="BX114" s="34"/>
      <c r="BY114" s="34"/>
      <c r="BZ114" s="34"/>
      <c r="CA114" s="33"/>
      <c r="CB114" s="3"/>
      <c r="CC114" s="584"/>
      <c r="CD114" s="585"/>
      <c r="CE114" s="585"/>
      <c r="CF114" s="630"/>
      <c r="CG114" s="631"/>
      <c r="CH114" s="3"/>
      <c r="CI114" s="3"/>
      <c r="CJ114" s="3"/>
      <c r="CK114" s="3"/>
      <c r="CL114" s="3"/>
      <c r="CM114" s="3"/>
      <c r="CN114" s="3"/>
      <c r="CO114" s="3"/>
      <c r="CP114" s="3"/>
      <c r="CQ114" s="3"/>
      <c r="CR114" s="3"/>
      <c r="CS114" s="3"/>
      <c r="CT114" s="3"/>
    </row>
    <row r="115" spans="1:98" ht="14.25" customHeight="1">
      <c r="A115" s="555"/>
      <c r="B115" s="556"/>
      <c r="C115" s="557"/>
      <c r="D115" s="558"/>
      <c r="E115" s="559"/>
      <c r="F115" s="440" t="s">
        <v>265</v>
      </c>
      <c r="G115" s="560"/>
      <c r="H115" s="583"/>
      <c r="I115" s="561"/>
      <c r="J115" s="562"/>
      <c r="K115" s="562"/>
      <c r="L115" s="562"/>
      <c r="M115" s="624"/>
      <c r="N115" s="564"/>
      <c r="O115" s="659"/>
      <c r="P115" s="564"/>
      <c r="Q115" s="567"/>
      <c r="R115" s="568"/>
      <c r="S115" s="568"/>
      <c r="T115" s="569"/>
      <c r="U115" s="22"/>
      <c r="V115" s="570">
        <v>3</v>
      </c>
      <c r="W115" s="577" t="s">
        <v>420</v>
      </c>
      <c r="X115" s="627">
        <v>45748</v>
      </c>
      <c r="Y115" s="627">
        <v>45971</v>
      </c>
      <c r="Z115" s="572" t="s">
        <v>388</v>
      </c>
      <c r="AA115" s="573"/>
      <c r="AB115" s="574"/>
      <c r="AC115" s="574"/>
      <c r="AD115" s="575"/>
      <c r="AE115" s="140"/>
      <c r="AF115" s="141"/>
      <c r="AG115" s="145"/>
      <c r="AH115" s="145"/>
      <c r="AI115" s="145"/>
      <c r="AJ115" s="587"/>
      <c r="AK115" s="579"/>
      <c r="AL115" s="580"/>
      <c r="AM115" s="580"/>
      <c r="AN115" s="581"/>
      <c r="AO115" s="22"/>
      <c r="AP115" s="582"/>
      <c r="AQ115" s="583"/>
      <c r="AR115" s="52"/>
      <c r="AS115" s="104" t="e">
        <f t="shared" si="0"/>
        <v>#DIV/0!</v>
      </c>
      <c r="AT115" s="105" t="e">
        <f t="shared" si="1"/>
        <v>#DIV/0!</v>
      </c>
      <c r="AU115" s="105" t="e">
        <f t="shared" si="2"/>
        <v>#DIV/0!</v>
      </c>
      <c r="AV115" s="105" t="e">
        <f t="shared" si="3"/>
        <v>#DIV/0!</v>
      </c>
      <c r="AW115" s="106">
        <f t="shared" si="40"/>
        <v>0</v>
      </c>
      <c r="AX115" s="106">
        <f t="shared" si="41"/>
        <v>0</v>
      </c>
      <c r="AY115" s="106">
        <f t="shared" si="42"/>
        <v>0</v>
      </c>
      <c r="AZ115" s="106" t="e">
        <f t="shared" si="7"/>
        <v>#DIV/0!</v>
      </c>
      <c r="BA115" s="107" t="e">
        <f t="shared" si="8"/>
        <v>#DIV/0!</v>
      </c>
      <c r="BB115" s="107" t="e">
        <f t="shared" si="9"/>
        <v>#DIV/0!</v>
      </c>
      <c r="BC115" s="107" t="e">
        <f t="shared" si="10"/>
        <v>#DIV/0!</v>
      </c>
      <c r="BD115" s="107" t="e">
        <f t="shared" si="11"/>
        <v>#DIV/0!</v>
      </c>
      <c r="BE115" s="108">
        <v>0.2</v>
      </c>
      <c r="BF115" s="108">
        <v>0.8</v>
      </c>
      <c r="BG115" s="107">
        <f t="shared" si="12"/>
        <v>0</v>
      </c>
      <c r="BH115" s="107">
        <f t="shared" si="13"/>
        <v>0</v>
      </c>
      <c r="BI115" s="107">
        <f t="shared" si="14"/>
        <v>0</v>
      </c>
      <c r="BJ115" s="107" t="e">
        <f t="shared" si="66"/>
        <v>#DIV/0!</v>
      </c>
      <c r="BK115" s="107" t="e">
        <f t="shared" si="66"/>
        <v>#DIV/0!</v>
      </c>
      <c r="BL115" s="107" t="e">
        <f t="shared" si="16"/>
        <v>#DIV/0!</v>
      </c>
      <c r="BM115" s="107" t="e">
        <f t="shared" si="17"/>
        <v>#DIV/0!</v>
      </c>
      <c r="BN115" s="107" t="e">
        <f t="shared" si="18"/>
        <v>#DIV/0!</v>
      </c>
      <c r="BO115" s="107" t="e">
        <f t="shared" si="67"/>
        <v>#DIV/0!</v>
      </c>
      <c r="BP115" s="107" t="e">
        <f t="shared" si="67"/>
        <v>#DIV/0!</v>
      </c>
      <c r="BQ115" s="107" t="e">
        <f t="shared" si="67"/>
        <v>#DIV/0!</v>
      </c>
      <c r="BR115" s="107" t="e">
        <f t="shared" si="67"/>
        <v>#DIV/0!</v>
      </c>
      <c r="BS115" s="34"/>
      <c r="BT115" s="34"/>
      <c r="BU115" s="34"/>
      <c r="BV115" s="34"/>
      <c r="BW115" s="34"/>
      <c r="BX115" s="34"/>
      <c r="BY115" s="34"/>
      <c r="BZ115" s="34"/>
      <c r="CA115" s="33"/>
      <c r="CB115" s="3"/>
      <c r="CC115" s="584"/>
      <c r="CD115" s="585"/>
      <c r="CE115" s="585"/>
      <c r="CF115" s="630"/>
      <c r="CG115" s="631"/>
      <c r="CH115" s="3"/>
      <c r="CI115" s="3"/>
      <c r="CJ115" s="3"/>
      <c r="CK115" s="3"/>
      <c r="CL115" s="3"/>
      <c r="CM115" s="3"/>
      <c r="CN115" s="3"/>
      <c r="CO115" s="3"/>
      <c r="CP115" s="3"/>
      <c r="CQ115" s="3"/>
      <c r="CR115" s="3"/>
      <c r="CS115" s="3"/>
      <c r="CT115" s="3"/>
    </row>
    <row r="116" spans="1:98" ht="14.25" customHeight="1">
      <c r="A116" s="555"/>
      <c r="B116" s="556"/>
      <c r="C116" s="557"/>
      <c r="D116" s="558"/>
      <c r="E116" s="559"/>
      <c r="F116" s="440" t="s">
        <v>223</v>
      </c>
      <c r="G116" s="560"/>
      <c r="H116" s="583"/>
      <c r="I116" s="561"/>
      <c r="J116" s="562"/>
      <c r="K116" s="562"/>
      <c r="L116" s="562"/>
      <c r="M116" s="624"/>
      <c r="N116" s="564"/>
      <c r="O116" s="659"/>
      <c r="P116" s="564"/>
      <c r="Q116" s="567"/>
      <c r="R116" s="568"/>
      <c r="S116" s="568"/>
      <c r="T116" s="569"/>
      <c r="U116" s="22"/>
      <c r="V116" s="570">
        <v>4</v>
      </c>
      <c r="W116" s="440" t="s">
        <v>421</v>
      </c>
      <c r="X116" s="627">
        <v>45971</v>
      </c>
      <c r="Y116" s="627">
        <v>46022</v>
      </c>
      <c r="Z116" s="572" t="s">
        <v>388</v>
      </c>
      <c r="AA116" s="573"/>
      <c r="AB116" s="574"/>
      <c r="AC116" s="574"/>
      <c r="AD116" s="575"/>
      <c r="AE116" s="140"/>
      <c r="AF116" s="141"/>
      <c r="AG116" s="145"/>
      <c r="AH116" s="145"/>
      <c r="AI116" s="145"/>
      <c r="AJ116" s="587"/>
      <c r="AK116" s="579"/>
      <c r="AL116" s="580"/>
      <c r="AM116" s="580"/>
      <c r="AN116" s="581"/>
      <c r="AO116" s="22"/>
      <c r="AP116" s="582"/>
      <c r="AQ116" s="583"/>
      <c r="AR116" s="52"/>
      <c r="AS116" s="104" t="e">
        <f t="shared" si="0"/>
        <v>#DIV/0!</v>
      </c>
      <c r="AT116" s="105" t="e">
        <f t="shared" si="1"/>
        <v>#DIV/0!</v>
      </c>
      <c r="AU116" s="105" t="e">
        <f t="shared" si="2"/>
        <v>#DIV/0!</v>
      </c>
      <c r="AV116" s="105" t="e">
        <f t="shared" si="3"/>
        <v>#DIV/0!</v>
      </c>
      <c r="AW116" s="106">
        <f t="shared" si="40"/>
        <v>0</v>
      </c>
      <c r="AX116" s="106">
        <f t="shared" si="41"/>
        <v>0</v>
      </c>
      <c r="AY116" s="106">
        <f t="shared" si="42"/>
        <v>0</v>
      </c>
      <c r="AZ116" s="106" t="e">
        <f t="shared" si="7"/>
        <v>#DIV/0!</v>
      </c>
      <c r="BA116" s="107" t="e">
        <f t="shared" si="8"/>
        <v>#DIV/0!</v>
      </c>
      <c r="BB116" s="107" t="e">
        <f t="shared" si="9"/>
        <v>#DIV/0!</v>
      </c>
      <c r="BC116" s="107" t="e">
        <f t="shared" si="10"/>
        <v>#DIV/0!</v>
      </c>
      <c r="BD116" s="107" t="e">
        <f t="shared" si="11"/>
        <v>#DIV/0!</v>
      </c>
      <c r="BE116" s="108">
        <v>0.2</v>
      </c>
      <c r="BF116" s="108">
        <v>0.8</v>
      </c>
      <c r="BG116" s="107">
        <f t="shared" si="12"/>
        <v>0</v>
      </c>
      <c r="BH116" s="107">
        <f t="shared" si="13"/>
        <v>0</v>
      </c>
      <c r="BI116" s="107">
        <f t="shared" si="14"/>
        <v>0</v>
      </c>
      <c r="BJ116" s="107" t="e">
        <f t="shared" si="66"/>
        <v>#DIV/0!</v>
      </c>
      <c r="BK116" s="107" t="e">
        <f t="shared" si="66"/>
        <v>#DIV/0!</v>
      </c>
      <c r="BL116" s="107" t="e">
        <f t="shared" si="16"/>
        <v>#DIV/0!</v>
      </c>
      <c r="BM116" s="107" t="e">
        <f t="shared" si="17"/>
        <v>#DIV/0!</v>
      </c>
      <c r="BN116" s="107" t="e">
        <f t="shared" si="18"/>
        <v>#DIV/0!</v>
      </c>
      <c r="BO116" s="107" t="e">
        <f t="shared" si="67"/>
        <v>#DIV/0!</v>
      </c>
      <c r="BP116" s="107" t="e">
        <f t="shared" si="67"/>
        <v>#DIV/0!</v>
      </c>
      <c r="BQ116" s="107" t="e">
        <f t="shared" si="67"/>
        <v>#DIV/0!</v>
      </c>
      <c r="BR116" s="107" t="e">
        <f t="shared" si="67"/>
        <v>#DIV/0!</v>
      </c>
      <c r="BS116" s="34"/>
      <c r="BT116" s="34"/>
      <c r="BU116" s="34"/>
      <c r="BV116" s="34"/>
      <c r="BW116" s="34"/>
      <c r="BX116" s="34"/>
      <c r="BY116" s="34"/>
      <c r="BZ116" s="34"/>
      <c r="CA116" s="33"/>
      <c r="CB116" s="3"/>
      <c r="CC116" s="584"/>
      <c r="CD116" s="585"/>
      <c r="CE116" s="585"/>
      <c r="CF116" s="630"/>
      <c r="CG116" s="631"/>
      <c r="CH116" s="3"/>
      <c r="CI116" s="3"/>
      <c r="CJ116" s="3"/>
      <c r="CK116" s="3"/>
      <c r="CL116" s="3"/>
      <c r="CM116" s="3"/>
      <c r="CN116" s="3"/>
      <c r="CO116" s="3"/>
      <c r="CP116" s="3"/>
      <c r="CQ116" s="3"/>
      <c r="CR116" s="3"/>
      <c r="CS116" s="3"/>
      <c r="CT116" s="3"/>
    </row>
    <row r="117" spans="1:98" ht="14.25" customHeight="1">
      <c r="A117" s="555"/>
      <c r="B117" s="556"/>
      <c r="C117" s="557"/>
      <c r="D117" s="558"/>
      <c r="E117" s="559"/>
      <c r="F117" s="440" t="s">
        <v>384</v>
      </c>
      <c r="G117" s="560"/>
      <c r="H117" s="583"/>
      <c r="I117" s="561"/>
      <c r="J117" s="562"/>
      <c r="K117" s="562"/>
      <c r="L117" s="562"/>
      <c r="M117" s="624"/>
      <c r="N117" s="564"/>
      <c r="O117" s="659"/>
      <c r="P117" s="564"/>
      <c r="Q117" s="567"/>
      <c r="R117" s="568"/>
      <c r="S117" s="568"/>
      <c r="T117" s="569"/>
      <c r="U117" s="22"/>
      <c r="V117" s="570">
        <v>5</v>
      </c>
      <c r="W117" s="440"/>
      <c r="X117" s="627"/>
      <c r="Y117" s="627"/>
      <c r="Z117" s="683"/>
      <c r="AA117" s="573"/>
      <c r="AB117" s="574"/>
      <c r="AC117" s="574"/>
      <c r="AD117" s="575"/>
      <c r="AE117" s="140"/>
      <c r="AF117" s="141"/>
      <c r="AG117" s="145"/>
      <c r="AH117" s="145"/>
      <c r="AI117" s="145"/>
      <c r="AJ117" s="587"/>
      <c r="AK117" s="579"/>
      <c r="AL117" s="580"/>
      <c r="AM117" s="580"/>
      <c r="AN117" s="581"/>
      <c r="AO117" s="22"/>
      <c r="AP117" s="582"/>
      <c r="AQ117" s="583"/>
      <c r="AR117" s="52"/>
      <c r="AS117" s="104" t="e">
        <f t="shared" si="0"/>
        <v>#DIV/0!</v>
      </c>
      <c r="AT117" s="105" t="e">
        <f t="shared" si="1"/>
        <v>#DIV/0!</v>
      </c>
      <c r="AU117" s="105" t="e">
        <f t="shared" si="2"/>
        <v>#DIV/0!</v>
      </c>
      <c r="AV117" s="105" t="e">
        <f t="shared" si="3"/>
        <v>#DIV/0!</v>
      </c>
      <c r="AW117" s="106" t="e">
        <f t="shared" si="40"/>
        <v>#DIV/0!</v>
      </c>
      <c r="AX117" s="106" t="e">
        <f t="shared" si="41"/>
        <v>#DIV/0!</v>
      </c>
      <c r="AY117" s="106" t="e">
        <f t="shared" si="42"/>
        <v>#DIV/0!</v>
      </c>
      <c r="AZ117" s="106" t="e">
        <f t="shared" si="7"/>
        <v>#DIV/0!</v>
      </c>
      <c r="BA117" s="107" t="e">
        <f t="shared" si="8"/>
        <v>#DIV/0!</v>
      </c>
      <c r="BB117" s="107" t="e">
        <f t="shared" si="9"/>
        <v>#DIV/0!</v>
      </c>
      <c r="BC117" s="107" t="e">
        <f t="shared" si="10"/>
        <v>#DIV/0!</v>
      </c>
      <c r="BD117" s="107" t="e">
        <f t="shared" si="11"/>
        <v>#DIV/0!</v>
      </c>
      <c r="BE117" s="108">
        <v>0.2</v>
      </c>
      <c r="BF117" s="108">
        <v>0.8</v>
      </c>
      <c r="BG117" s="107" t="e">
        <f t="shared" si="12"/>
        <v>#DIV/0!</v>
      </c>
      <c r="BH117" s="107" t="e">
        <f t="shared" si="13"/>
        <v>#DIV/0!</v>
      </c>
      <c r="BI117" s="107" t="e">
        <f t="shared" si="14"/>
        <v>#DIV/0!</v>
      </c>
      <c r="BJ117" s="107" t="e">
        <f t="shared" si="66"/>
        <v>#DIV/0!</v>
      </c>
      <c r="BK117" s="107" t="e">
        <f t="shared" si="66"/>
        <v>#DIV/0!</v>
      </c>
      <c r="BL117" s="107" t="e">
        <f t="shared" si="16"/>
        <v>#DIV/0!</v>
      </c>
      <c r="BM117" s="107" t="e">
        <f t="shared" si="17"/>
        <v>#DIV/0!</v>
      </c>
      <c r="BN117" s="107" t="e">
        <f t="shared" si="18"/>
        <v>#DIV/0!</v>
      </c>
      <c r="BO117" s="107" t="e">
        <f t="shared" si="67"/>
        <v>#DIV/0!</v>
      </c>
      <c r="BP117" s="107" t="e">
        <f t="shared" si="67"/>
        <v>#DIV/0!</v>
      </c>
      <c r="BQ117" s="107" t="e">
        <f t="shared" si="67"/>
        <v>#DIV/0!</v>
      </c>
      <c r="BR117" s="107" t="e">
        <f t="shared" si="67"/>
        <v>#DIV/0!</v>
      </c>
      <c r="BS117" s="34"/>
      <c r="BT117" s="34"/>
      <c r="BU117" s="34"/>
      <c r="BV117" s="34"/>
      <c r="BW117" s="34"/>
      <c r="BX117" s="34"/>
      <c r="BY117" s="34"/>
      <c r="BZ117" s="34"/>
      <c r="CA117" s="33"/>
      <c r="CB117" s="3"/>
      <c r="CC117" s="584"/>
      <c r="CD117" s="585"/>
      <c r="CE117" s="585"/>
      <c r="CF117" s="630"/>
      <c r="CG117" s="631"/>
      <c r="CH117" s="3"/>
      <c r="CI117" s="3"/>
      <c r="CJ117" s="3"/>
      <c r="CK117" s="3"/>
      <c r="CL117" s="3"/>
      <c r="CM117" s="3"/>
      <c r="CN117" s="3"/>
      <c r="CO117" s="3"/>
      <c r="CP117" s="3"/>
      <c r="CQ117" s="3"/>
      <c r="CR117" s="3"/>
      <c r="CS117" s="3"/>
      <c r="CT117" s="3"/>
    </row>
    <row r="118" spans="1:98" ht="14.25" customHeight="1">
      <c r="A118" s="555"/>
      <c r="B118" s="556"/>
      <c r="C118" s="557"/>
      <c r="D118" s="558"/>
      <c r="E118" s="559"/>
      <c r="F118" s="440" t="s">
        <v>414</v>
      </c>
      <c r="G118" s="560"/>
      <c r="H118" s="583"/>
      <c r="I118" s="561"/>
      <c r="J118" s="562"/>
      <c r="K118" s="562"/>
      <c r="L118" s="562"/>
      <c r="M118" s="624"/>
      <c r="N118" s="564"/>
      <c r="O118" s="659"/>
      <c r="P118" s="564"/>
      <c r="Q118" s="567"/>
      <c r="R118" s="568"/>
      <c r="S118" s="568"/>
      <c r="T118" s="569"/>
      <c r="U118" s="22"/>
      <c r="V118" s="570">
        <v>6</v>
      </c>
      <c r="W118" s="440"/>
      <c r="X118" s="627"/>
      <c r="Y118" s="627"/>
      <c r="Z118" s="683"/>
      <c r="AA118" s="573"/>
      <c r="AB118" s="574"/>
      <c r="AC118" s="574"/>
      <c r="AD118" s="575"/>
      <c r="AE118" s="140"/>
      <c r="AF118" s="141"/>
      <c r="AG118" s="145"/>
      <c r="AH118" s="145"/>
      <c r="AI118" s="145"/>
      <c r="AJ118" s="587"/>
      <c r="AK118" s="579"/>
      <c r="AL118" s="580"/>
      <c r="AM118" s="580"/>
      <c r="AN118" s="581"/>
      <c r="AO118" s="22"/>
      <c r="AP118" s="582"/>
      <c r="AQ118" s="583"/>
      <c r="AR118" s="52"/>
      <c r="AS118" s="104" t="e">
        <f t="shared" si="0"/>
        <v>#DIV/0!</v>
      </c>
      <c r="AT118" s="105" t="e">
        <f t="shared" si="1"/>
        <v>#DIV/0!</v>
      </c>
      <c r="AU118" s="105" t="e">
        <f t="shared" si="2"/>
        <v>#DIV/0!</v>
      </c>
      <c r="AV118" s="105" t="e">
        <f t="shared" si="3"/>
        <v>#DIV/0!</v>
      </c>
      <c r="AW118" s="106" t="e">
        <f t="shared" si="40"/>
        <v>#DIV/0!</v>
      </c>
      <c r="AX118" s="106" t="e">
        <f t="shared" si="41"/>
        <v>#DIV/0!</v>
      </c>
      <c r="AY118" s="106" t="e">
        <f t="shared" si="42"/>
        <v>#DIV/0!</v>
      </c>
      <c r="AZ118" s="106" t="e">
        <f t="shared" si="7"/>
        <v>#DIV/0!</v>
      </c>
      <c r="BA118" s="107" t="e">
        <f t="shared" si="8"/>
        <v>#DIV/0!</v>
      </c>
      <c r="BB118" s="107" t="e">
        <f t="shared" si="9"/>
        <v>#DIV/0!</v>
      </c>
      <c r="BC118" s="107" t="e">
        <f t="shared" si="10"/>
        <v>#DIV/0!</v>
      </c>
      <c r="BD118" s="107" t="e">
        <f t="shared" si="11"/>
        <v>#DIV/0!</v>
      </c>
      <c r="BE118" s="108">
        <v>0.2</v>
      </c>
      <c r="BF118" s="108">
        <v>0.8</v>
      </c>
      <c r="BG118" s="107" t="e">
        <f t="shared" si="12"/>
        <v>#DIV/0!</v>
      </c>
      <c r="BH118" s="107" t="e">
        <f t="shared" si="13"/>
        <v>#DIV/0!</v>
      </c>
      <c r="BI118" s="107" t="e">
        <f t="shared" si="14"/>
        <v>#DIV/0!</v>
      </c>
      <c r="BJ118" s="107" t="e">
        <f t="shared" si="66"/>
        <v>#DIV/0!</v>
      </c>
      <c r="BK118" s="107" t="e">
        <f t="shared" si="66"/>
        <v>#DIV/0!</v>
      </c>
      <c r="BL118" s="107" t="e">
        <f t="shared" si="16"/>
        <v>#DIV/0!</v>
      </c>
      <c r="BM118" s="107" t="e">
        <f t="shared" si="17"/>
        <v>#DIV/0!</v>
      </c>
      <c r="BN118" s="107" t="e">
        <f t="shared" si="18"/>
        <v>#DIV/0!</v>
      </c>
      <c r="BO118" s="107" t="e">
        <f t="shared" si="67"/>
        <v>#DIV/0!</v>
      </c>
      <c r="BP118" s="107" t="e">
        <f t="shared" si="67"/>
        <v>#DIV/0!</v>
      </c>
      <c r="BQ118" s="107" t="e">
        <f t="shared" si="67"/>
        <v>#DIV/0!</v>
      </c>
      <c r="BR118" s="107" t="e">
        <f t="shared" si="67"/>
        <v>#DIV/0!</v>
      </c>
      <c r="BS118" s="34"/>
      <c r="BT118" s="34"/>
      <c r="BU118" s="34"/>
      <c r="BV118" s="34"/>
      <c r="BW118" s="34"/>
      <c r="BX118" s="34"/>
      <c r="BY118" s="34"/>
      <c r="BZ118" s="34"/>
      <c r="CA118" s="33"/>
      <c r="CB118" s="3"/>
      <c r="CC118" s="584"/>
      <c r="CD118" s="585"/>
      <c r="CE118" s="585"/>
      <c r="CF118" s="630"/>
      <c r="CG118" s="631"/>
      <c r="CH118" s="3"/>
      <c r="CI118" s="3"/>
      <c r="CJ118" s="3"/>
      <c r="CK118" s="3"/>
      <c r="CL118" s="3"/>
      <c r="CM118" s="3"/>
      <c r="CN118" s="3"/>
      <c r="CO118" s="3"/>
      <c r="CP118" s="3"/>
      <c r="CQ118" s="3"/>
      <c r="CR118" s="3"/>
      <c r="CS118" s="3"/>
      <c r="CT118" s="3"/>
    </row>
    <row r="119" spans="1:98" ht="14.25" customHeight="1">
      <c r="A119" s="555"/>
      <c r="B119" s="556"/>
      <c r="C119" s="557"/>
      <c r="D119" s="558"/>
      <c r="E119" s="559"/>
      <c r="F119" s="440" t="s">
        <v>290</v>
      </c>
      <c r="G119" s="560"/>
      <c r="H119" s="583"/>
      <c r="I119" s="561"/>
      <c r="J119" s="562"/>
      <c r="K119" s="562"/>
      <c r="L119" s="562"/>
      <c r="M119" s="624"/>
      <c r="N119" s="564"/>
      <c r="O119" s="659"/>
      <c r="P119" s="564"/>
      <c r="Q119" s="567"/>
      <c r="R119" s="568"/>
      <c r="S119" s="568"/>
      <c r="T119" s="569"/>
      <c r="U119" s="22"/>
      <c r="V119" s="570">
        <v>7</v>
      </c>
      <c r="W119" s="440"/>
      <c r="X119" s="627"/>
      <c r="Y119" s="627"/>
      <c r="Z119" s="683"/>
      <c r="AA119" s="573"/>
      <c r="AB119" s="574"/>
      <c r="AC119" s="574"/>
      <c r="AD119" s="575"/>
      <c r="AE119" s="140"/>
      <c r="AF119" s="141"/>
      <c r="AG119" s="145"/>
      <c r="AH119" s="145"/>
      <c r="AI119" s="145"/>
      <c r="AJ119" s="587"/>
      <c r="AK119" s="579"/>
      <c r="AL119" s="580"/>
      <c r="AM119" s="580"/>
      <c r="AN119" s="581"/>
      <c r="AO119" s="22"/>
      <c r="AP119" s="582"/>
      <c r="AQ119" s="583"/>
      <c r="AR119" s="52"/>
      <c r="AS119" s="104" t="e">
        <f t="shared" si="0"/>
        <v>#DIV/0!</v>
      </c>
      <c r="AT119" s="105" t="e">
        <f t="shared" si="1"/>
        <v>#DIV/0!</v>
      </c>
      <c r="AU119" s="105" t="e">
        <f t="shared" si="2"/>
        <v>#DIV/0!</v>
      </c>
      <c r="AV119" s="105" t="e">
        <f t="shared" si="3"/>
        <v>#DIV/0!</v>
      </c>
      <c r="AW119" s="106" t="e">
        <f t="shared" si="40"/>
        <v>#DIV/0!</v>
      </c>
      <c r="AX119" s="106" t="e">
        <f t="shared" si="41"/>
        <v>#DIV/0!</v>
      </c>
      <c r="AY119" s="106" t="e">
        <f t="shared" si="42"/>
        <v>#DIV/0!</v>
      </c>
      <c r="AZ119" s="106" t="e">
        <f t="shared" si="7"/>
        <v>#DIV/0!</v>
      </c>
      <c r="BA119" s="107" t="e">
        <f t="shared" si="8"/>
        <v>#DIV/0!</v>
      </c>
      <c r="BB119" s="107" t="e">
        <f t="shared" si="9"/>
        <v>#DIV/0!</v>
      </c>
      <c r="BC119" s="107" t="e">
        <f t="shared" si="10"/>
        <v>#DIV/0!</v>
      </c>
      <c r="BD119" s="107" t="e">
        <f t="shared" si="11"/>
        <v>#DIV/0!</v>
      </c>
      <c r="BE119" s="108">
        <v>0.2</v>
      </c>
      <c r="BF119" s="108">
        <v>0.8</v>
      </c>
      <c r="BG119" s="107" t="e">
        <f t="shared" si="12"/>
        <v>#DIV/0!</v>
      </c>
      <c r="BH119" s="107" t="e">
        <f t="shared" si="13"/>
        <v>#DIV/0!</v>
      </c>
      <c r="BI119" s="107" t="e">
        <f t="shared" si="14"/>
        <v>#DIV/0!</v>
      </c>
      <c r="BJ119" s="107" t="e">
        <f t="shared" si="66"/>
        <v>#DIV/0!</v>
      </c>
      <c r="BK119" s="107" t="e">
        <f t="shared" si="66"/>
        <v>#DIV/0!</v>
      </c>
      <c r="BL119" s="107" t="e">
        <f t="shared" si="16"/>
        <v>#DIV/0!</v>
      </c>
      <c r="BM119" s="107" t="e">
        <f t="shared" si="17"/>
        <v>#DIV/0!</v>
      </c>
      <c r="BN119" s="107" t="e">
        <f t="shared" si="18"/>
        <v>#DIV/0!</v>
      </c>
      <c r="BO119" s="107" t="e">
        <f t="shared" si="67"/>
        <v>#DIV/0!</v>
      </c>
      <c r="BP119" s="107" t="e">
        <f t="shared" si="67"/>
        <v>#DIV/0!</v>
      </c>
      <c r="BQ119" s="107" t="e">
        <f t="shared" si="67"/>
        <v>#DIV/0!</v>
      </c>
      <c r="BR119" s="107" t="e">
        <f t="shared" si="67"/>
        <v>#DIV/0!</v>
      </c>
      <c r="BS119" s="34"/>
      <c r="BT119" s="34"/>
      <c r="BU119" s="34"/>
      <c r="BV119" s="34"/>
      <c r="BW119" s="34"/>
      <c r="BX119" s="34"/>
      <c r="BY119" s="34"/>
      <c r="BZ119" s="34"/>
      <c r="CA119" s="33"/>
      <c r="CB119" s="3"/>
      <c r="CC119" s="584"/>
      <c r="CD119" s="585"/>
      <c r="CE119" s="585"/>
      <c r="CF119" s="630"/>
      <c r="CG119" s="631"/>
      <c r="CH119" s="3"/>
      <c r="CI119" s="3"/>
      <c r="CJ119" s="3"/>
      <c r="CK119" s="3"/>
      <c r="CL119" s="3"/>
      <c r="CM119" s="3"/>
      <c r="CN119" s="3"/>
      <c r="CO119" s="3"/>
      <c r="CP119" s="3"/>
      <c r="CQ119" s="3"/>
      <c r="CR119" s="3"/>
      <c r="CS119" s="3"/>
      <c r="CT119" s="3"/>
    </row>
    <row r="120" spans="1:98" ht="14.25" customHeight="1">
      <c r="A120" s="555"/>
      <c r="B120" s="556"/>
      <c r="C120" s="557"/>
      <c r="D120" s="558"/>
      <c r="E120" s="559"/>
      <c r="F120" s="440" t="s">
        <v>385</v>
      </c>
      <c r="G120" s="560"/>
      <c r="H120" s="583"/>
      <c r="I120" s="561"/>
      <c r="J120" s="562"/>
      <c r="K120" s="562"/>
      <c r="L120" s="562"/>
      <c r="M120" s="624"/>
      <c r="N120" s="564"/>
      <c r="O120" s="659"/>
      <c r="P120" s="564"/>
      <c r="Q120" s="567"/>
      <c r="R120" s="568"/>
      <c r="S120" s="568"/>
      <c r="T120" s="569"/>
      <c r="U120" s="22"/>
      <c r="V120" s="570">
        <v>8</v>
      </c>
      <c r="W120" s="145"/>
      <c r="X120" s="627"/>
      <c r="Y120" s="627"/>
      <c r="Z120" s="683"/>
      <c r="AA120" s="573"/>
      <c r="AB120" s="574"/>
      <c r="AC120" s="574"/>
      <c r="AD120" s="575"/>
      <c r="AE120" s="140"/>
      <c r="AF120" s="141"/>
      <c r="AG120" s="145"/>
      <c r="AH120" s="145"/>
      <c r="AI120" s="145"/>
      <c r="AJ120" s="587"/>
      <c r="AK120" s="579"/>
      <c r="AL120" s="580"/>
      <c r="AM120" s="580"/>
      <c r="AN120" s="581"/>
      <c r="AO120" s="22"/>
      <c r="AP120" s="582"/>
      <c r="AQ120" s="583"/>
      <c r="AR120" s="52"/>
      <c r="AS120" s="104" t="e">
        <f t="shared" si="0"/>
        <v>#DIV/0!</v>
      </c>
      <c r="AT120" s="105" t="e">
        <f t="shared" si="1"/>
        <v>#DIV/0!</v>
      </c>
      <c r="AU120" s="105" t="e">
        <f t="shared" si="2"/>
        <v>#DIV/0!</v>
      </c>
      <c r="AV120" s="105" t="e">
        <f t="shared" si="3"/>
        <v>#DIV/0!</v>
      </c>
      <c r="AW120" s="106" t="e">
        <f t="shared" si="40"/>
        <v>#DIV/0!</v>
      </c>
      <c r="AX120" s="106" t="e">
        <f t="shared" si="41"/>
        <v>#DIV/0!</v>
      </c>
      <c r="AY120" s="106" t="e">
        <f t="shared" si="42"/>
        <v>#DIV/0!</v>
      </c>
      <c r="AZ120" s="106" t="e">
        <f t="shared" si="7"/>
        <v>#DIV/0!</v>
      </c>
      <c r="BA120" s="107" t="e">
        <f t="shared" si="8"/>
        <v>#DIV/0!</v>
      </c>
      <c r="BB120" s="107" t="e">
        <f t="shared" si="9"/>
        <v>#DIV/0!</v>
      </c>
      <c r="BC120" s="107" t="e">
        <f t="shared" si="10"/>
        <v>#DIV/0!</v>
      </c>
      <c r="BD120" s="107" t="e">
        <f t="shared" si="11"/>
        <v>#DIV/0!</v>
      </c>
      <c r="BE120" s="108">
        <v>0.2</v>
      </c>
      <c r="BF120" s="108">
        <v>0.8</v>
      </c>
      <c r="BG120" s="107" t="e">
        <f t="shared" si="12"/>
        <v>#DIV/0!</v>
      </c>
      <c r="BH120" s="107" t="e">
        <f t="shared" si="13"/>
        <v>#DIV/0!</v>
      </c>
      <c r="BI120" s="107" t="e">
        <f t="shared" si="14"/>
        <v>#DIV/0!</v>
      </c>
      <c r="BJ120" s="107" t="e">
        <f t="shared" si="66"/>
        <v>#DIV/0!</v>
      </c>
      <c r="BK120" s="107" t="e">
        <f t="shared" si="66"/>
        <v>#DIV/0!</v>
      </c>
      <c r="BL120" s="107" t="e">
        <f t="shared" si="16"/>
        <v>#DIV/0!</v>
      </c>
      <c r="BM120" s="107" t="e">
        <f t="shared" si="17"/>
        <v>#DIV/0!</v>
      </c>
      <c r="BN120" s="107" t="e">
        <f t="shared" si="18"/>
        <v>#DIV/0!</v>
      </c>
      <c r="BO120" s="107" t="e">
        <f t="shared" si="67"/>
        <v>#DIV/0!</v>
      </c>
      <c r="BP120" s="107" t="e">
        <f t="shared" si="67"/>
        <v>#DIV/0!</v>
      </c>
      <c r="BQ120" s="107" t="e">
        <f t="shared" si="67"/>
        <v>#DIV/0!</v>
      </c>
      <c r="BR120" s="107" t="e">
        <f t="shared" si="67"/>
        <v>#DIV/0!</v>
      </c>
      <c r="BS120" s="34"/>
      <c r="BT120" s="34"/>
      <c r="BU120" s="34"/>
      <c r="BV120" s="34"/>
      <c r="BW120" s="34"/>
      <c r="BX120" s="34"/>
      <c r="BY120" s="34"/>
      <c r="BZ120" s="34"/>
      <c r="CA120" s="33"/>
      <c r="CB120" s="3"/>
      <c r="CC120" s="584"/>
      <c r="CD120" s="585"/>
      <c r="CE120" s="585"/>
      <c r="CF120" s="630"/>
      <c r="CG120" s="631"/>
      <c r="CH120" s="3"/>
      <c r="CI120" s="3"/>
      <c r="CJ120" s="3"/>
      <c r="CK120" s="3"/>
      <c r="CL120" s="3"/>
      <c r="CM120" s="3"/>
      <c r="CN120" s="3"/>
      <c r="CO120" s="3"/>
      <c r="CP120" s="3"/>
      <c r="CQ120" s="3"/>
      <c r="CR120" s="3"/>
      <c r="CS120" s="3"/>
      <c r="CT120" s="3"/>
    </row>
    <row r="121" spans="1:98" ht="14.25" customHeight="1">
      <c r="A121" s="555"/>
      <c r="B121" s="556"/>
      <c r="C121" s="557"/>
      <c r="D121" s="558"/>
      <c r="E121" s="559"/>
      <c r="F121" s="440" t="s">
        <v>295</v>
      </c>
      <c r="G121" s="560"/>
      <c r="H121" s="583"/>
      <c r="I121" s="561"/>
      <c r="J121" s="562"/>
      <c r="K121" s="562"/>
      <c r="L121" s="562"/>
      <c r="M121" s="624"/>
      <c r="N121" s="564"/>
      <c r="O121" s="659"/>
      <c r="P121" s="564"/>
      <c r="Q121" s="567"/>
      <c r="R121" s="568"/>
      <c r="S121" s="568"/>
      <c r="T121" s="569"/>
      <c r="U121" s="22"/>
      <c r="V121" s="570">
        <v>9</v>
      </c>
      <c r="W121" s="145"/>
      <c r="X121" s="627"/>
      <c r="Y121" s="627"/>
      <c r="Z121" s="683"/>
      <c r="AA121" s="573"/>
      <c r="AB121" s="574"/>
      <c r="AC121" s="574"/>
      <c r="AD121" s="575"/>
      <c r="AE121" s="140"/>
      <c r="AF121" s="141"/>
      <c r="AG121" s="145"/>
      <c r="AH121" s="145"/>
      <c r="AI121" s="145"/>
      <c r="AJ121" s="587"/>
      <c r="AK121" s="579"/>
      <c r="AL121" s="580"/>
      <c r="AM121" s="580"/>
      <c r="AN121" s="581"/>
      <c r="AO121" s="22"/>
      <c r="AP121" s="582"/>
      <c r="AQ121" s="583"/>
      <c r="AR121" s="52"/>
      <c r="AS121" s="104" t="e">
        <f t="shared" si="0"/>
        <v>#DIV/0!</v>
      </c>
      <c r="AT121" s="105" t="e">
        <f t="shared" si="1"/>
        <v>#DIV/0!</v>
      </c>
      <c r="AU121" s="105" t="e">
        <f t="shared" si="2"/>
        <v>#DIV/0!</v>
      </c>
      <c r="AV121" s="105" t="e">
        <f t="shared" si="3"/>
        <v>#DIV/0!</v>
      </c>
      <c r="AW121" s="106" t="e">
        <f t="shared" si="40"/>
        <v>#DIV/0!</v>
      </c>
      <c r="AX121" s="106" t="e">
        <f t="shared" si="41"/>
        <v>#DIV/0!</v>
      </c>
      <c r="AY121" s="106" t="e">
        <f t="shared" si="42"/>
        <v>#DIV/0!</v>
      </c>
      <c r="AZ121" s="106" t="e">
        <f t="shared" si="7"/>
        <v>#DIV/0!</v>
      </c>
      <c r="BA121" s="107" t="e">
        <f t="shared" si="8"/>
        <v>#DIV/0!</v>
      </c>
      <c r="BB121" s="107" t="e">
        <f t="shared" si="9"/>
        <v>#DIV/0!</v>
      </c>
      <c r="BC121" s="107" t="e">
        <f t="shared" si="10"/>
        <v>#DIV/0!</v>
      </c>
      <c r="BD121" s="107" t="e">
        <f t="shared" si="11"/>
        <v>#DIV/0!</v>
      </c>
      <c r="BE121" s="108">
        <v>0.2</v>
      </c>
      <c r="BF121" s="108">
        <v>0.8</v>
      </c>
      <c r="BG121" s="107" t="e">
        <f t="shared" si="12"/>
        <v>#DIV/0!</v>
      </c>
      <c r="BH121" s="107" t="e">
        <f t="shared" si="13"/>
        <v>#DIV/0!</v>
      </c>
      <c r="BI121" s="107" t="e">
        <f t="shared" si="14"/>
        <v>#DIV/0!</v>
      </c>
      <c r="BJ121" s="107" t="e">
        <f t="shared" si="66"/>
        <v>#DIV/0!</v>
      </c>
      <c r="BK121" s="107" t="e">
        <f t="shared" si="66"/>
        <v>#DIV/0!</v>
      </c>
      <c r="BL121" s="107" t="e">
        <f t="shared" si="16"/>
        <v>#DIV/0!</v>
      </c>
      <c r="BM121" s="107" t="e">
        <f t="shared" si="17"/>
        <v>#DIV/0!</v>
      </c>
      <c r="BN121" s="107" t="e">
        <f t="shared" si="18"/>
        <v>#DIV/0!</v>
      </c>
      <c r="BO121" s="107" t="e">
        <f t="shared" si="67"/>
        <v>#DIV/0!</v>
      </c>
      <c r="BP121" s="107" t="e">
        <f t="shared" si="67"/>
        <v>#DIV/0!</v>
      </c>
      <c r="BQ121" s="107" t="e">
        <f t="shared" si="67"/>
        <v>#DIV/0!</v>
      </c>
      <c r="BR121" s="107" t="e">
        <f t="shared" si="67"/>
        <v>#DIV/0!</v>
      </c>
      <c r="BS121" s="34"/>
      <c r="BT121" s="34"/>
      <c r="BU121" s="34"/>
      <c r="BV121" s="34"/>
      <c r="BW121" s="34"/>
      <c r="BX121" s="34"/>
      <c r="BY121" s="34"/>
      <c r="BZ121" s="34"/>
      <c r="CA121" s="33"/>
      <c r="CB121" s="3"/>
      <c r="CC121" s="584"/>
      <c r="CD121" s="585"/>
      <c r="CE121" s="585"/>
      <c r="CF121" s="630"/>
      <c r="CG121" s="631"/>
      <c r="CH121" s="3"/>
      <c r="CI121" s="3"/>
      <c r="CJ121" s="3"/>
      <c r="CK121" s="3"/>
      <c r="CL121" s="3"/>
      <c r="CM121" s="3"/>
      <c r="CN121" s="3"/>
      <c r="CO121" s="3"/>
      <c r="CP121" s="3"/>
      <c r="CQ121" s="3"/>
      <c r="CR121" s="3"/>
      <c r="CS121" s="3"/>
      <c r="CT121" s="3"/>
    </row>
    <row r="122" spans="1:98" ht="14.25" customHeight="1" thickBot="1">
      <c r="A122" s="588"/>
      <c r="B122" s="589"/>
      <c r="C122" s="590"/>
      <c r="D122" s="591"/>
      <c r="E122" s="592"/>
      <c r="F122" s="593" t="s">
        <v>77</v>
      </c>
      <c r="G122" s="594"/>
      <c r="H122" s="615"/>
      <c r="I122" s="596"/>
      <c r="J122" s="597"/>
      <c r="K122" s="597"/>
      <c r="L122" s="597"/>
      <c r="M122" s="636"/>
      <c r="N122" s="599"/>
      <c r="O122" s="700"/>
      <c r="P122" s="599"/>
      <c r="Q122" s="602"/>
      <c r="R122" s="603"/>
      <c r="S122" s="603"/>
      <c r="T122" s="604"/>
      <c r="U122" s="22"/>
      <c r="V122" s="638">
        <v>10</v>
      </c>
      <c r="W122" s="414"/>
      <c r="X122" s="605"/>
      <c r="Y122" s="605"/>
      <c r="Z122" s="606"/>
      <c r="AA122" s="607"/>
      <c r="AB122" s="608"/>
      <c r="AC122" s="608"/>
      <c r="AD122" s="609"/>
      <c r="AE122" s="140"/>
      <c r="AF122" s="413"/>
      <c r="AG122" s="414"/>
      <c r="AH122" s="414"/>
      <c r="AI122" s="414"/>
      <c r="AJ122" s="610"/>
      <c r="AK122" s="611"/>
      <c r="AL122" s="612"/>
      <c r="AM122" s="612"/>
      <c r="AN122" s="613"/>
      <c r="AO122" s="22"/>
      <c r="AP122" s="614"/>
      <c r="AQ122" s="615"/>
      <c r="AR122" s="52"/>
      <c r="AS122" s="426" t="e">
        <f t="shared" si="0"/>
        <v>#DIV/0!</v>
      </c>
      <c r="AT122" s="450" t="e">
        <f t="shared" si="1"/>
        <v>#DIV/0!</v>
      </c>
      <c r="AU122" s="450" t="e">
        <f t="shared" si="2"/>
        <v>#DIV/0!</v>
      </c>
      <c r="AV122" s="450" t="e">
        <f t="shared" si="3"/>
        <v>#DIV/0!</v>
      </c>
      <c r="AW122" s="463" t="e">
        <f t="shared" si="40"/>
        <v>#DIV/0!</v>
      </c>
      <c r="AX122" s="463" t="e">
        <f t="shared" si="41"/>
        <v>#DIV/0!</v>
      </c>
      <c r="AY122" s="463" t="e">
        <f t="shared" si="42"/>
        <v>#DIV/0!</v>
      </c>
      <c r="AZ122" s="463" t="e">
        <f t="shared" si="7"/>
        <v>#DIV/0!</v>
      </c>
      <c r="BA122" s="428" t="e">
        <f t="shared" si="8"/>
        <v>#DIV/0!</v>
      </c>
      <c r="BB122" s="428" t="e">
        <f t="shared" si="9"/>
        <v>#DIV/0!</v>
      </c>
      <c r="BC122" s="428" t="e">
        <f t="shared" si="10"/>
        <v>#DIV/0!</v>
      </c>
      <c r="BD122" s="428" t="e">
        <f t="shared" si="11"/>
        <v>#DIV/0!</v>
      </c>
      <c r="BE122" s="427">
        <v>0.2</v>
      </c>
      <c r="BF122" s="427">
        <v>0.8</v>
      </c>
      <c r="BG122" s="428" t="e">
        <f t="shared" si="12"/>
        <v>#DIV/0!</v>
      </c>
      <c r="BH122" s="428" t="e">
        <f t="shared" si="13"/>
        <v>#DIV/0!</v>
      </c>
      <c r="BI122" s="428" t="e">
        <f t="shared" si="14"/>
        <v>#DIV/0!</v>
      </c>
      <c r="BJ122" s="428" t="e">
        <f t="shared" si="66"/>
        <v>#DIV/0!</v>
      </c>
      <c r="BK122" s="428" t="e">
        <f t="shared" si="66"/>
        <v>#DIV/0!</v>
      </c>
      <c r="BL122" s="428" t="e">
        <f t="shared" si="16"/>
        <v>#DIV/0!</v>
      </c>
      <c r="BM122" s="428" t="e">
        <f t="shared" si="17"/>
        <v>#DIV/0!</v>
      </c>
      <c r="BN122" s="428" t="e">
        <f t="shared" si="18"/>
        <v>#DIV/0!</v>
      </c>
      <c r="BO122" s="428" t="e">
        <f t="shared" si="67"/>
        <v>#DIV/0!</v>
      </c>
      <c r="BP122" s="428" t="e">
        <f t="shared" si="67"/>
        <v>#DIV/0!</v>
      </c>
      <c r="BQ122" s="428" t="e">
        <f t="shared" si="67"/>
        <v>#DIV/0!</v>
      </c>
      <c r="BR122" s="428" t="e">
        <f t="shared" si="67"/>
        <v>#DIV/0!</v>
      </c>
      <c r="BS122" s="39"/>
      <c r="BT122" s="39"/>
      <c r="BU122" s="39"/>
      <c r="BV122" s="39"/>
      <c r="BW122" s="39"/>
      <c r="BX122" s="39"/>
      <c r="BY122" s="39"/>
      <c r="BZ122" s="39"/>
      <c r="CA122" s="332"/>
      <c r="CB122" s="3"/>
      <c r="CC122" s="616"/>
      <c r="CD122" s="617"/>
      <c r="CE122" s="617"/>
      <c r="CF122" s="640"/>
      <c r="CG122" s="641"/>
      <c r="CH122" s="3"/>
      <c r="CI122" s="3"/>
      <c r="CJ122" s="3"/>
      <c r="CK122" s="3"/>
      <c r="CL122" s="3"/>
      <c r="CM122" s="3"/>
      <c r="CN122" s="3"/>
      <c r="CO122" s="3"/>
      <c r="CP122" s="3"/>
      <c r="CQ122" s="3"/>
      <c r="CR122" s="3"/>
      <c r="CS122" s="3"/>
      <c r="CT122" s="3"/>
    </row>
    <row r="123" spans="1:98" ht="69.599999999999994" thickBot="1">
      <c r="A123" s="522">
        <v>12</v>
      </c>
      <c r="B123" s="523" t="s">
        <v>462</v>
      </c>
      <c r="C123" s="524"/>
      <c r="D123" s="525">
        <v>2021000100249</v>
      </c>
      <c r="E123" s="526"/>
      <c r="F123" s="527" t="s">
        <v>438</v>
      </c>
      <c r="G123" s="528"/>
      <c r="H123" s="356" t="s">
        <v>398</v>
      </c>
      <c r="I123" s="529"/>
      <c r="J123" s="530"/>
      <c r="K123" s="530"/>
      <c r="L123" s="530"/>
      <c r="M123" s="531"/>
      <c r="N123" s="701">
        <v>1439287972</v>
      </c>
      <c r="O123" s="527" t="s">
        <v>68</v>
      </c>
      <c r="P123" s="701">
        <v>1439287972</v>
      </c>
      <c r="Q123" s="535"/>
      <c r="R123" s="536"/>
      <c r="S123" s="536"/>
      <c r="T123" s="537"/>
      <c r="U123" s="140"/>
      <c r="V123" s="538">
        <v>1</v>
      </c>
      <c r="W123" s="577" t="s">
        <v>370</v>
      </c>
      <c r="X123" s="620">
        <v>45689</v>
      </c>
      <c r="Y123" s="620">
        <v>45717</v>
      </c>
      <c r="Z123" s="540" t="s">
        <v>430</v>
      </c>
      <c r="AA123" s="541" t="s">
        <v>96</v>
      </c>
      <c r="AB123" s="542"/>
      <c r="AC123" s="542"/>
      <c r="AD123" s="543"/>
      <c r="AE123" s="140"/>
      <c r="AF123" s="357" t="s">
        <v>463</v>
      </c>
      <c r="AG123" s="527" t="s">
        <v>464</v>
      </c>
      <c r="AH123" s="527" t="s">
        <v>465</v>
      </c>
      <c r="AI123" s="358" t="s">
        <v>73</v>
      </c>
      <c r="AJ123" s="544">
        <v>31</v>
      </c>
      <c r="AK123" s="545">
        <v>0</v>
      </c>
      <c r="AL123" s="546"/>
      <c r="AM123" s="546"/>
      <c r="AN123" s="547"/>
      <c r="AO123" s="628"/>
      <c r="AP123" s="548" t="s">
        <v>97</v>
      </c>
      <c r="AQ123" s="356" t="s">
        <v>466</v>
      </c>
      <c r="AR123" s="52"/>
      <c r="AS123" s="82" t="e">
        <f t="shared" si="0"/>
        <v>#DIV/0!</v>
      </c>
      <c r="AT123" s="94" t="e">
        <f t="shared" si="1"/>
        <v>#DIV/0!</v>
      </c>
      <c r="AU123" s="94" t="e">
        <f t="shared" si="2"/>
        <v>#DIV/0!</v>
      </c>
      <c r="AV123" s="94" t="e">
        <f t="shared" si="3"/>
        <v>#DIV/0!</v>
      </c>
      <c r="AW123" s="95">
        <f t="shared" si="40"/>
        <v>1</v>
      </c>
      <c r="AX123" s="95">
        <f t="shared" si="41"/>
        <v>0</v>
      </c>
      <c r="AY123" s="95">
        <f t="shared" si="42"/>
        <v>0</v>
      </c>
      <c r="AZ123" s="95" t="e">
        <f t="shared" si="7"/>
        <v>#DIV/0!</v>
      </c>
      <c r="BA123" s="96">
        <f t="shared" si="8"/>
        <v>0</v>
      </c>
      <c r="BB123" s="96">
        <f t="shared" si="9"/>
        <v>0</v>
      </c>
      <c r="BC123" s="96">
        <f t="shared" si="10"/>
        <v>0</v>
      </c>
      <c r="BD123" s="96">
        <f t="shared" si="11"/>
        <v>0</v>
      </c>
      <c r="BE123" s="97">
        <v>0.2</v>
      </c>
      <c r="BF123" s="97">
        <v>0.8</v>
      </c>
      <c r="BG123" s="96">
        <f t="shared" si="12"/>
        <v>0.2</v>
      </c>
      <c r="BH123" s="96">
        <f t="shared" si="13"/>
        <v>0</v>
      </c>
      <c r="BI123" s="96">
        <f t="shared" si="14"/>
        <v>0</v>
      </c>
      <c r="BJ123" s="96" t="e">
        <f t="shared" si="66"/>
        <v>#DIV/0!</v>
      </c>
      <c r="BK123" s="96">
        <f t="shared" si="66"/>
        <v>0</v>
      </c>
      <c r="BL123" s="96">
        <f t="shared" si="16"/>
        <v>0</v>
      </c>
      <c r="BM123" s="96">
        <f t="shared" si="17"/>
        <v>0</v>
      </c>
      <c r="BN123" s="96">
        <f t="shared" si="18"/>
        <v>0</v>
      </c>
      <c r="BO123" s="96">
        <f t="shared" si="67"/>
        <v>0.2</v>
      </c>
      <c r="BP123" s="85">
        <f t="shared" si="67"/>
        <v>0</v>
      </c>
      <c r="BQ123" s="85">
        <f t="shared" si="67"/>
        <v>0</v>
      </c>
      <c r="BR123" s="85" t="e">
        <f t="shared" si="67"/>
        <v>#DIV/0!</v>
      </c>
      <c r="BS123" s="644">
        <f t="shared" ref="BS123:BV123" si="70">AVERAGEIF(BO123:BO132,"&lt;&gt;#¡DIV/0!")</f>
        <v>6.6666666666666666E-2</v>
      </c>
      <c r="BT123" s="644">
        <f t="shared" si="70"/>
        <v>0</v>
      </c>
      <c r="BU123" s="644">
        <f t="shared" si="70"/>
        <v>0</v>
      </c>
      <c r="BV123" s="644" t="e">
        <f t="shared" si="70"/>
        <v>#DIV/0!</v>
      </c>
      <c r="BW123" s="550">
        <f>+C123*BS123</f>
        <v>0</v>
      </c>
      <c r="BX123" s="550">
        <f>+C123*BT123</f>
        <v>0</v>
      </c>
      <c r="BY123" s="550">
        <f>+C123*BU123</f>
        <v>0</v>
      </c>
      <c r="BZ123" s="550" t="e">
        <f>+C123*BV123</f>
        <v>#DIV/0!</v>
      </c>
      <c r="CA123" s="645" t="e">
        <f>SUM(BW123:BZ132)</f>
        <v>#DIV/0!</v>
      </c>
      <c r="CB123" s="3"/>
      <c r="CC123" s="552">
        <f t="shared" ref="CC123:CF123" si="71">+Q123/$N$123</f>
        <v>0</v>
      </c>
      <c r="CD123" s="553">
        <f t="shared" si="71"/>
        <v>0</v>
      </c>
      <c r="CE123" s="553">
        <f t="shared" si="71"/>
        <v>0</v>
      </c>
      <c r="CF123" s="622">
        <f t="shared" si="71"/>
        <v>0</v>
      </c>
      <c r="CG123" s="623">
        <f>AVERAGE(CC123:CF132)</f>
        <v>0</v>
      </c>
      <c r="CH123" s="3"/>
      <c r="CI123" s="3"/>
      <c r="CJ123" s="3"/>
      <c r="CK123" s="3"/>
      <c r="CL123" s="3"/>
      <c r="CM123" s="3"/>
      <c r="CN123" s="3"/>
      <c r="CO123" s="3"/>
      <c r="CP123" s="3"/>
      <c r="CQ123" s="3"/>
      <c r="CR123" s="3"/>
      <c r="CS123" s="3"/>
      <c r="CT123" s="3"/>
    </row>
    <row r="124" spans="1:98" ht="27.6">
      <c r="A124" s="555"/>
      <c r="B124" s="556"/>
      <c r="C124" s="557"/>
      <c r="D124" s="558"/>
      <c r="E124" s="559"/>
      <c r="F124" s="440" t="s">
        <v>273</v>
      </c>
      <c r="G124" s="560"/>
      <c r="H124" s="583"/>
      <c r="I124" s="561"/>
      <c r="J124" s="562"/>
      <c r="K124" s="562"/>
      <c r="L124" s="562"/>
      <c r="M124" s="624"/>
      <c r="N124" s="564"/>
      <c r="O124" s="351"/>
      <c r="Q124" s="567"/>
      <c r="R124" s="568"/>
      <c r="S124" s="568"/>
      <c r="T124" s="569"/>
      <c r="U124" s="22"/>
      <c r="V124" s="570">
        <v>2</v>
      </c>
      <c r="W124" s="577" t="s">
        <v>375</v>
      </c>
      <c r="X124" s="620">
        <v>45717</v>
      </c>
      <c r="Y124" s="627">
        <v>45748</v>
      </c>
      <c r="Z124" s="572" t="s">
        <v>376</v>
      </c>
      <c r="AA124" s="573"/>
      <c r="AB124" s="574"/>
      <c r="AC124" s="574"/>
      <c r="AD124" s="575"/>
      <c r="AE124" s="140"/>
      <c r="AF124" s="141" t="s">
        <v>467</v>
      </c>
      <c r="AG124" s="440" t="s">
        <v>468</v>
      </c>
      <c r="AH124" s="440" t="s">
        <v>469</v>
      </c>
      <c r="AI124" s="145" t="s">
        <v>73</v>
      </c>
      <c r="AJ124" s="587">
        <v>4</v>
      </c>
      <c r="AK124" s="579">
        <v>0</v>
      </c>
      <c r="AL124" s="580"/>
      <c r="AM124" s="580"/>
      <c r="AN124" s="581"/>
      <c r="AO124" s="22"/>
      <c r="AP124" s="582"/>
      <c r="AQ124" s="583"/>
      <c r="AR124" s="52"/>
      <c r="AS124" s="104" t="e">
        <f t="shared" si="0"/>
        <v>#DIV/0!</v>
      </c>
      <c r="AT124" s="105" t="e">
        <f t="shared" si="1"/>
        <v>#DIV/0!</v>
      </c>
      <c r="AU124" s="105" t="e">
        <f t="shared" si="2"/>
        <v>#DIV/0!</v>
      </c>
      <c r="AV124" s="105" t="e">
        <f t="shared" si="3"/>
        <v>#DIV/0!</v>
      </c>
      <c r="AW124" s="106">
        <f t="shared" si="40"/>
        <v>0</v>
      </c>
      <c r="AX124" s="106">
        <f t="shared" si="41"/>
        <v>0</v>
      </c>
      <c r="AY124" s="106">
        <f t="shared" si="42"/>
        <v>0</v>
      </c>
      <c r="AZ124" s="106" t="e">
        <f t="shared" si="7"/>
        <v>#DIV/0!</v>
      </c>
      <c r="BA124" s="107">
        <f t="shared" si="8"/>
        <v>0</v>
      </c>
      <c r="BB124" s="107">
        <f t="shared" si="9"/>
        <v>0</v>
      </c>
      <c r="BC124" s="107">
        <f t="shared" si="10"/>
        <v>0</v>
      </c>
      <c r="BD124" s="107">
        <f t="shared" si="11"/>
        <v>0</v>
      </c>
      <c r="BE124" s="108">
        <v>0.2</v>
      </c>
      <c r="BF124" s="108">
        <v>0.8</v>
      </c>
      <c r="BG124" s="107">
        <f t="shared" si="12"/>
        <v>0</v>
      </c>
      <c r="BH124" s="107">
        <f t="shared" si="13"/>
        <v>0</v>
      </c>
      <c r="BI124" s="107">
        <f t="shared" si="14"/>
        <v>0</v>
      </c>
      <c r="BJ124" s="107" t="e">
        <f t="shared" si="66"/>
        <v>#DIV/0!</v>
      </c>
      <c r="BK124" s="107">
        <f t="shared" si="66"/>
        <v>0</v>
      </c>
      <c r="BL124" s="107">
        <f t="shared" si="16"/>
        <v>0</v>
      </c>
      <c r="BM124" s="107">
        <f t="shared" si="17"/>
        <v>0</v>
      </c>
      <c r="BN124" s="107">
        <f t="shared" si="18"/>
        <v>0</v>
      </c>
      <c r="BO124" s="107">
        <f t="shared" si="67"/>
        <v>0</v>
      </c>
      <c r="BP124" s="107">
        <f t="shared" si="67"/>
        <v>0</v>
      </c>
      <c r="BQ124" s="107">
        <f t="shared" si="67"/>
        <v>0</v>
      </c>
      <c r="BR124" s="107" t="e">
        <f t="shared" si="67"/>
        <v>#DIV/0!</v>
      </c>
      <c r="BS124" s="34"/>
      <c r="BT124" s="34"/>
      <c r="BU124" s="34"/>
      <c r="BV124" s="34"/>
      <c r="BW124" s="34"/>
      <c r="BX124" s="34"/>
      <c r="BY124" s="34"/>
      <c r="BZ124" s="34"/>
      <c r="CA124" s="33"/>
      <c r="CB124" s="3"/>
      <c r="CC124" s="584"/>
      <c r="CD124" s="585"/>
      <c r="CE124" s="585"/>
      <c r="CF124" s="630"/>
      <c r="CG124" s="631"/>
      <c r="CH124" s="3"/>
      <c r="CI124" s="3"/>
      <c r="CJ124" s="3"/>
      <c r="CK124" s="3"/>
      <c r="CL124" s="3"/>
      <c r="CM124" s="3"/>
      <c r="CN124" s="3"/>
      <c r="CO124" s="3"/>
      <c r="CP124" s="3"/>
      <c r="CQ124" s="3"/>
      <c r="CR124" s="3"/>
      <c r="CS124" s="3"/>
      <c r="CT124" s="3"/>
    </row>
    <row r="125" spans="1:98" ht="55.2">
      <c r="A125" s="555"/>
      <c r="B125" s="556"/>
      <c r="C125" s="557"/>
      <c r="D125" s="558"/>
      <c r="E125" s="559"/>
      <c r="F125" s="440" t="s">
        <v>374</v>
      </c>
      <c r="G125" s="560"/>
      <c r="H125" s="583"/>
      <c r="I125" s="561"/>
      <c r="J125" s="562"/>
      <c r="K125" s="562"/>
      <c r="L125" s="562"/>
      <c r="M125" s="624"/>
      <c r="N125" s="564"/>
      <c r="O125" s="351" t="s">
        <v>470</v>
      </c>
      <c r="P125" s="701">
        <v>252000000</v>
      </c>
      <c r="Q125" s="567"/>
      <c r="R125" s="568"/>
      <c r="S125" s="568"/>
      <c r="T125" s="569"/>
      <c r="U125" s="22"/>
      <c r="V125" s="570">
        <v>3</v>
      </c>
      <c r="W125" s="577" t="s">
        <v>420</v>
      </c>
      <c r="X125" s="627">
        <v>45748</v>
      </c>
      <c r="Y125" s="627"/>
      <c r="Z125" s="572" t="s">
        <v>388</v>
      </c>
      <c r="AA125" s="573"/>
      <c r="AB125" s="574"/>
      <c r="AC125" s="574"/>
      <c r="AD125" s="575"/>
      <c r="AE125" s="140"/>
      <c r="AF125" s="141" t="s">
        <v>471</v>
      </c>
      <c r="AG125" s="440" t="s">
        <v>472</v>
      </c>
      <c r="AH125" s="440" t="s">
        <v>473</v>
      </c>
      <c r="AI125" s="145" t="s">
        <v>73</v>
      </c>
      <c r="AJ125" s="587">
        <v>1</v>
      </c>
      <c r="AK125" s="579">
        <v>0</v>
      </c>
      <c r="AL125" s="580"/>
      <c r="AM125" s="580"/>
      <c r="AN125" s="581"/>
      <c r="AO125" s="22"/>
      <c r="AP125" s="702"/>
      <c r="AQ125" s="634"/>
      <c r="AR125" s="52"/>
      <c r="AS125" s="104" t="e">
        <f t="shared" si="0"/>
        <v>#DIV/0!</v>
      </c>
      <c r="AT125" s="105" t="e">
        <f t="shared" si="1"/>
        <v>#DIV/0!</v>
      </c>
      <c r="AU125" s="105" t="e">
        <f t="shared" si="2"/>
        <v>#DIV/0!</v>
      </c>
      <c r="AV125" s="105" t="e">
        <f t="shared" si="3"/>
        <v>#DIV/0!</v>
      </c>
      <c r="AW125" s="106">
        <f t="shared" si="40"/>
        <v>0</v>
      </c>
      <c r="AX125" s="106">
        <f t="shared" si="41"/>
        <v>0</v>
      </c>
      <c r="AY125" s="106">
        <f t="shared" si="42"/>
        <v>0</v>
      </c>
      <c r="AZ125" s="106" t="e">
        <f t="shared" si="7"/>
        <v>#DIV/0!</v>
      </c>
      <c r="BA125" s="107">
        <f t="shared" si="8"/>
        <v>0</v>
      </c>
      <c r="BB125" s="107">
        <f t="shared" si="9"/>
        <v>0</v>
      </c>
      <c r="BC125" s="107">
        <f t="shared" si="10"/>
        <v>0</v>
      </c>
      <c r="BD125" s="107">
        <f t="shared" si="11"/>
        <v>0</v>
      </c>
      <c r="BE125" s="108">
        <v>0.2</v>
      </c>
      <c r="BF125" s="108">
        <v>0.8</v>
      </c>
      <c r="BG125" s="107">
        <f t="shared" si="12"/>
        <v>0</v>
      </c>
      <c r="BH125" s="107">
        <f t="shared" si="13"/>
        <v>0</v>
      </c>
      <c r="BI125" s="107">
        <f t="shared" si="14"/>
        <v>0</v>
      </c>
      <c r="BJ125" s="107" t="e">
        <f t="shared" ref="BJ125:BK140" si="72">+AZ125*BE125</f>
        <v>#DIV/0!</v>
      </c>
      <c r="BK125" s="107">
        <f t="shared" si="72"/>
        <v>0</v>
      </c>
      <c r="BL125" s="107">
        <f t="shared" si="16"/>
        <v>0</v>
      </c>
      <c r="BM125" s="107">
        <f t="shared" si="17"/>
        <v>0</v>
      </c>
      <c r="BN125" s="107">
        <f t="shared" si="18"/>
        <v>0</v>
      </c>
      <c r="BO125" s="107">
        <f t="shared" ref="BO125:BR140" si="73">+BG125+BK125</f>
        <v>0</v>
      </c>
      <c r="BP125" s="107">
        <f t="shared" si="73"/>
        <v>0</v>
      </c>
      <c r="BQ125" s="107">
        <f t="shared" si="73"/>
        <v>0</v>
      </c>
      <c r="BR125" s="107" t="e">
        <f t="shared" si="73"/>
        <v>#DIV/0!</v>
      </c>
      <c r="BS125" s="34"/>
      <c r="BT125" s="34"/>
      <c r="BU125" s="34"/>
      <c r="BV125" s="34"/>
      <c r="BW125" s="34"/>
      <c r="BX125" s="34"/>
      <c r="BY125" s="34"/>
      <c r="BZ125" s="34"/>
      <c r="CA125" s="33"/>
      <c r="CB125" s="3"/>
      <c r="CC125" s="584"/>
      <c r="CD125" s="585"/>
      <c r="CE125" s="585"/>
      <c r="CF125" s="630"/>
      <c r="CG125" s="631"/>
      <c r="CH125" s="3"/>
      <c r="CI125" s="3"/>
      <c r="CJ125" s="3"/>
      <c r="CK125" s="3"/>
      <c r="CL125" s="3"/>
      <c r="CM125" s="3"/>
      <c r="CN125" s="3"/>
      <c r="CO125" s="3"/>
      <c r="CP125" s="3"/>
      <c r="CQ125" s="3"/>
      <c r="CR125" s="3"/>
      <c r="CS125" s="3"/>
      <c r="CT125" s="3"/>
    </row>
    <row r="126" spans="1:98" ht="14.25" customHeight="1">
      <c r="A126" s="555"/>
      <c r="B126" s="556"/>
      <c r="C126" s="557"/>
      <c r="D126" s="558"/>
      <c r="E126" s="559"/>
      <c r="F126" s="440" t="s">
        <v>65</v>
      </c>
      <c r="G126" s="560"/>
      <c r="H126" s="583"/>
      <c r="I126" s="561"/>
      <c r="J126" s="562"/>
      <c r="K126" s="562"/>
      <c r="L126" s="562"/>
      <c r="M126" s="624"/>
      <c r="N126" s="564"/>
      <c r="O126" s="649"/>
      <c r="P126" s="666"/>
      <c r="Q126" s="567"/>
      <c r="R126" s="568"/>
      <c r="S126" s="568"/>
      <c r="T126" s="569"/>
      <c r="U126" s="22"/>
      <c r="V126" s="570">
        <v>4</v>
      </c>
      <c r="W126" s="440"/>
      <c r="X126" s="627"/>
      <c r="Y126" s="627"/>
      <c r="Z126" s="572"/>
      <c r="AA126" s="573"/>
      <c r="AB126" s="574"/>
      <c r="AC126" s="574"/>
      <c r="AD126" s="575"/>
      <c r="AE126" s="140"/>
      <c r="AF126" s="141"/>
      <c r="AG126" s="145"/>
      <c r="AH126" s="145"/>
      <c r="AI126" s="145"/>
      <c r="AJ126" s="587"/>
      <c r="AK126" s="579"/>
      <c r="AL126" s="580"/>
      <c r="AM126" s="580"/>
      <c r="AN126" s="581"/>
      <c r="AO126" s="22"/>
      <c r="AP126" s="665"/>
      <c r="AQ126" s="666"/>
      <c r="AR126" s="52"/>
      <c r="AS126" s="104" t="e">
        <f t="shared" si="0"/>
        <v>#DIV/0!</v>
      </c>
      <c r="AT126" s="105" t="e">
        <f t="shared" si="1"/>
        <v>#DIV/0!</v>
      </c>
      <c r="AU126" s="105" t="e">
        <f t="shared" si="2"/>
        <v>#DIV/0!</v>
      </c>
      <c r="AV126" s="105" t="e">
        <f t="shared" si="3"/>
        <v>#DIV/0!</v>
      </c>
      <c r="AW126" s="106" t="e">
        <f t="shared" si="40"/>
        <v>#DIV/0!</v>
      </c>
      <c r="AX126" s="106" t="e">
        <f t="shared" si="41"/>
        <v>#DIV/0!</v>
      </c>
      <c r="AY126" s="106" t="e">
        <f t="shared" si="42"/>
        <v>#DIV/0!</v>
      </c>
      <c r="AZ126" s="106" t="e">
        <f t="shared" si="7"/>
        <v>#DIV/0!</v>
      </c>
      <c r="BA126" s="107" t="e">
        <f t="shared" si="8"/>
        <v>#DIV/0!</v>
      </c>
      <c r="BB126" s="107" t="e">
        <f t="shared" si="9"/>
        <v>#DIV/0!</v>
      </c>
      <c r="BC126" s="107" t="e">
        <f t="shared" si="10"/>
        <v>#DIV/0!</v>
      </c>
      <c r="BD126" s="107" t="e">
        <f t="shared" si="11"/>
        <v>#DIV/0!</v>
      </c>
      <c r="BE126" s="108">
        <v>0.2</v>
      </c>
      <c r="BF126" s="108">
        <v>0.8</v>
      </c>
      <c r="BG126" s="107" t="e">
        <f t="shared" si="12"/>
        <v>#DIV/0!</v>
      </c>
      <c r="BH126" s="107" t="e">
        <f t="shared" si="13"/>
        <v>#DIV/0!</v>
      </c>
      <c r="BI126" s="107" t="e">
        <f t="shared" si="14"/>
        <v>#DIV/0!</v>
      </c>
      <c r="BJ126" s="107" t="e">
        <f t="shared" si="72"/>
        <v>#DIV/0!</v>
      </c>
      <c r="BK126" s="107" t="e">
        <f t="shared" si="72"/>
        <v>#DIV/0!</v>
      </c>
      <c r="BL126" s="107" t="e">
        <f t="shared" si="16"/>
        <v>#DIV/0!</v>
      </c>
      <c r="BM126" s="107" t="e">
        <f t="shared" si="17"/>
        <v>#DIV/0!</v>
      </c>
      <c r="BN126" s="107" t="e">
        <f t="shared" si="18"/>
        <v>#DIV/0!</v>
      </c>
      <c r="BO126" s="107" t="e">
        <f t="shared" si="73"/>
        <v>#DIV/0!</v>
      </c>
      <c r="BP126" s="107" t="e">
        <f t="shared" si="73"/>
        <v>#DIV/0!</v>
      </c>
      <c r="BQ126" s="107" t="e">
        <f t="shared" si="73"/>
        <v>#DIV/0!</v>
      </c>
      <c r="BR126" s="107" t="e">
        <f t="shared" si="73"/>
        <v>#DIV/0!</v>
      </c>
      <c r="BS126" s="34"/>
      <c r="BT126" s="34"/>
      <c r="BU126" s="34"/>
      <c r="BV126" s="34"/>
      <c r="BW126" s="34"/>
      <c r="BX126" s="34"/>
      <c r="BY126" s="34"/>
      <c r="BZ126" s="34"/>
      <c r="CA126" s="33"/>
      <c r="CB126" s="3"/>
      <c r="CC126" s="584"/>
      <c r="CD126" s="585"/>
      <c r="CE126" s="585"/>
      <c r="CF126" s="630"/>
      <c r="CG126" s="631"/>
      <c r="CH126" s="3"/>
      <c r="CI126" s="3"/>
      <c r="CJ126" s="3"/>
      <c r="CK126" s="3"/>
      <c r="CL126" s="3"/>
      <c r="CM126" s="3"/>
      <c r="CN126" s="3"/>
      <c r="CO126" s="3"/>
      <c r="CP126" s="3"/>
      <c r="CQ126" s="3"/>
      <c r="CR126" s="3"/>
      <c r="CS126" s="3"/>
      <c r="CT126" s="3"/>
    </row>
    <row r="127" spans="1:98" ht="14.25" customHeight="1">
      <c r="A127" s="555"/>
      <c r="B127" s="556"/>
      <c r="C127" s="557"/>
      <c r="D127" s="558"/>
      <c r="E127" s="559"/>
      <c r="F127" s="440" t="s">
        <v>81</v>
      </c>
      <c r="G127" s="560"/>
      <c r="H127" s="583"/>
      <c r="I127" s="561"/>
      <c r="J127" s="562"/>
      <c r="K127" s="562"/>
      <c r="L127" s="562"/>
      <c r="M127" s="624"/>
      <c r="N127" s="564"/>
      <c r="O127" s="649"/>
      <c r="P127" s="666"/>
      <c r="Q127" s="567"/>
      <c r="R127" s="568"/>
      <c r="S127" s="568"/>
      <c r="T127" s="569"/>
      <c r="U127" s="22"/>
      <c r="V127" s="570">
        <v>5</v>
      </c>
      <c r="W127" s="145"/>
      <c r="X127" s="627"/>
      <c r="Y127" s="627"/>
      <c r="Z127" s="683"/>
      <c r="AA127" s="573"/>
      <c r="AB127" s="574"/>
      <c r="AC127" s="574"/>
      <c r="AD127" s="575"/>
      <c r="AE127" s="140"/>
      <c r="AF127" s="141"/>
      <c r="AG127" s="145"/>
      <c r="AH127" s="145"/>
      <c r="AI127" s="145"/>
      <c r="AJ127" s="587"/>
      <c r="AK127" s="579"/>
      <c r="AL127" s="580"/>
      <c r="AM127" s="580"/>
      <c r="AN127" s="581"/>
      <c r="AO127" s="22"/>
      <c r="AP127" s="665"/>
      <c r="AQ127" s="666"/>
      <c r="AR127" s="52"/>
      <c r="AS127" s="104" t="e">
        <f t="shared" si="0"/>
        <v>#DIV/0!</v>
      </c>
      <c r="AT127" s="105" t="e">
        <f t="shared" si="1"/>
        <v>#DIV/0!</v>
      </c>
      <c r="AU127" s="105" t="e">
        <f t="shared" si="2"/>
        <v>#DIV/0!</v>
      </c>
      <c r="AV127" s="105" t="e">
        <f t="shared" si="3"/>
        <v>#DIV/0!</v>
      </c>
      <c r="AW127" s="106" t="e">
        <f t="shared" si="40"/>
        <v>#DIV/0!</v>
      </c>
      <c r="AX127" s="106" t="e">
        <f t="shared" si="41"/>
        <v>#DIV/0!</v>
      </c>
      <c r="AY127" s="106" t="e">
        <f t="shared" si="42"/>
        <v>#DIV/0!</v>
      </c>
      <c r="AZ127" s="106" t="e">
        <f t="shared" si="7"/>
        <v>#DIV/0!</v>
      </c>
      <c r="BA127" s="107" t="e">
        <f t="shared" si="8"/>
        <v>#DIV/0!</v>
      </c>
      <c r="BB127" s="107" t="e">
        <f t="shared" si="9"/>
        <v>#DIV/0!</v>
      </c>
      <c r="BC127" s="107" t="e">
        <f t="shared" si="10"/>
        <v>#DIV/0!</v>
      </c>
      <c r="BD127" s="107" t="e">
        <f t="shared" si="11"/>
        <v>#DIV/0!</v>
      </c>
      <c r="BE127" s="108">
        <v>0.2</v>
      </c>
      <c r="BF127" s="108">
        <v>0.8</v>
      </c>
      <c r="BG127" s="107" t="e">
        <f t="shared" si="12"/>
        <v>#DIV/0!</v>
      </c>
      <c r="BH127" s="107" t="e">
        <f t="shared" si="13"/>
        <v>#DIV/0!</v>
      </c>
      <c r="BI127" s="107" t="e">
        <f t="shared" si="14"/>
        <v>#DIV/0!</v>
      </c>
      <c r="BJ127" s="107" t="e">
        <f t="shared" si="72"/>
        <v>#DIV/0!</v>
      </c>
      <c r="BK127" s="107" t="e">
        <f t="shared" si="72"/>
        <v>#DIV/0!</v>
      </c>
      <c r="BL127" s="107" t="e">
        <f t="shared" si="16"/>
        <v>#DIV/0!</v>
      </c>
      <c r="BM127" s="107" t="e">
        <f t="shared" si="17"/>
        <v>#DIV/0!</v>
      </c>
      <c r="BN127" s="107" t="e">
        <f t="shared" si="18"/>
        <v>#DIV/0!</v>
      </c>
      <c r="BO127" s="107" t="e">
        <f t="shared" si="73"/>
        <v>#DIV/0!</v>
      </c>
      <c r="BP127" s="107" t="e">
        <f t="shared" si="73"/>
        <v>#DIV/0!</v>
      </c>
      <c r="BQ127" s="107" t="e">
        <f t="shared" si="73"/>
        <v>#DIV/0!</v>
      </c>
      <c r="BR127" s="107" t="e">
        <f t="shared" si="73"/>
        <v>#DIV/0!</v>
      </c>
      <c r="BS127" s="34"/>
      <c r="BT127" s="34"/>
      <c r="BU127" s="34"/>
      <c r="BV127" s="34"/>
      <c r="BW127" s="34"/>
      <c r="BX127" s="34"/>
      <c r="BY127" s="34"/>
      <c r="BZ127" s="34"/>
      <c r="CA127" s="33"/>
      <c r="CB127" s="3"/>
      <c r="CC127" s="584"/>
      <c r="CD127" s="585"/>
      <c r="CE127" s="585"/>
      <c r="CF127" s="630"/>
      <c r="CG127" s="631"/>
      <c r="CH127" s="3"/>
      <c r="CI127" s="3"/>
      <c r="CJ127" s="3"/>
      <c r="CK127" s="3"/>
      <c r="CL127" s="3"/>
      <c r="CM127" s="3"/>
      <c r="CN127" s="3"/>
      <c r="CO127" s="3"/>
      <c r="CP127" s="3"/>
      <c r="CQ127" s="3"/>
      <c r="CR127" s="3"/>
      <c r="CS127" s="3"/>
      <c r="CT127" s="3"/>
    </row>
    <row r="128" spans="1:98" ht="14.25" customHeight="1">
      <c r="A128" s="555"/>
      <c r="B128" s="556"/>
      <c r="C128" s="557"/>
      <c r="D128" s="558"/>
      <c r="E128" s="559"/>
      <c r="F128" s="440" t="s">
        <v>84</v>
      </c>
      <c r="G128" s="560"/>
      <c r="H128" s="583"/>
      <c r="I128" s="561"/>
      <c r="J128" s="562"/>
      <c r="K128" s="562"/>
      <c r="L128" s="562"/>
      <c r="M128" s="624"/>
      <c r="N128" s="564"/>
      <c r="O128" s="649"/>
      <c r="P128" s="666"/>
      <c r="Q128" s="567"/>
      <c r="R128" s="568"/>
      <c r="S128" s="568"/>
      <c r="T128" s="569"/>
      <c r="U128" s="22"/>
      <c r="V128" s="570">
        <v>6</v>
      </c>
      <c r="W128" s="145"/>
      <c r="X128" s="627"/>
      <c r="Y128" s="627"/>
      <c r="Z128" s="683"/>
      <c r="AA128" s="573"/>
      <c r="AB128" s="574"/>
      <c r="AC128" s="574"/>
      <c r="AD128" s="575"/>
      <c r="AE128" s="140"/>
      <c r="AF128" s="141"/>
      <c r="AG128" s="145"/>
      <c r="AH128" s="145"/>
      <c r="AI128" s="145"/>
      <c r="AJ128" s="587"/>
      <c r="AK128" s="579"/>
      <c r="AL128" s="580"/>
      <c r="AM128" s="580"/>
      <c r="AN128" s="581"/>
      <c r="AO128" s="22"/>
      <c r="AP128" s="665"/>
      <c r="AQ128" s="666"/>
      <c r="AR128" s="52"/>
      <c r="AS128" s="104" t="e">
        <f t="shared" si="0"/>
        <v>#DIV/0!</v>
      </c>
      <c r="AT128" s="105" t="e">
        <f t="shared" si="1"/>
        <v>#DIV/0!</v>
      </c>
      <c r="AU128" s="105" t="e">
        <f t="shared" si="2"/>
        <v>#DIV/0!</v>
      </c>
      <c r="AV128" s="105" t="e">
        <f t="shared" si="3"/>
        <v>#DIV/0!</v>
      </c>
      <c r="AW128" s="106" t="e">
        <f t="shared" si="40"/>
        <v>#DIV/0!</v>
      </c>
      <c r="AX128" s="106" t="e">
        <f t="shared" si="41"/>
        <v>#DIV/0!</v>
      </c>
      <c r="AY128" s="106" t="e">
        <f t="shared" si="42"/>
        <v>#DIV/0!</v>
      </c>
      <c r="AZ128" s="106" t="e">
        <f t="shared" si="7"/>
        <v>#DIV/0!</v>
      </c>
      <c r="BA128" s="107" t="e">
        <f t="shared" si="8"/>
        <v>#DIV/0!</v>
      </c>
      <c r="BB128" s="107" t="e">
        <f t="shared" si="9"/>
        <v>#DIV/0!</v>
      </c>
      <c r="BC128" s="107" t="e">
        <f t="shared" si="10"/>
        <v>#DIV/0!</v>
      </c>
      <c r="BD128" s="107" t="e">
        <f t="shared" si="11"/>
        <v>#DIV/0!</v>
      </c>
      <c r="BE128" s="108">
        <v>0.2</v>
      </c>
      <c r="BF128" s="108">
        <v>0.8</v>
      </c>
      <c r="BG128" s="107" t="e">
        <f t="shared" si="12"/>
        <v>#DIV/0!</v>
      </c>
      <c r="BH128" s="107" t="e">
        <f t="shared" si="13"/>
        <v>#DIV/0!</v>
      </c>
      <c r="BI128" s="107" t="e">
        <f t="shared" si="14"/>
        <v>#DIV/0!</v>
      </c>
      <c r="BJ128" s="107" t="e">
        <f t="shared" si="72"/>
        <v>#DIV/0!</v>
      </c>
      <c r="BK128" s="107" t="e">
        <f t="shared" si="72"/>
        <v>#DIV/0!</v>
      </c>
      <c r="BL128" s="107" t="e">
        <f t="shared" si="16"/>
        <v>#DIV/0!</v>
      </c>
      <c r="BM128" s="107" t="e">
        <f t="shared" si="17"/>
        <v>#DIV/0!</v>
      </c>
      <c r="BN128" s="107" t="e">
        <f t="shared" si="18"/>
        <v>#DIV/0!</v>
      </c>
      <c r="BO128" s="107" t="e">
        <f t="shared" si="73"/>
        <v>#DIV/0!</v>
      </c>
      <c r="BP128" s="107" t="e">
        <f t="shared" si="73"/>
        <v>#DIV/0!</v>
      </c>
      <c r="BQ128" s="107" t="e">
        <f t="shared" si="73"/>
        <v>#DIV/0!</v>
      </c>
      <c r="BR128" s="107" t="e">
        <f t="shared" si="73"/>
        <v>#DIV/0!</v>
      </c>
      <c r="BS128" s="34"/>
      <c r="BT128" s="34"/>
      <c r="BU128" s="34"/>
      <c r="BV128" s="34"/>
      <c r="BW128" s="34"/>
      <c r="BX128" s="34"/>
      <c r="BY128" s="34"/>
      <c r="BZ128" s="34"/>
      <c r="CA128" s="33"/>
      <c r="CB128" s="3"/>
      <c r="CC128" s="584"/>
      <c r="CD128" s="585"/>
      <c r="CE128" s="585"/>
      <c r="CF128" s="630"/>
      <c r="CG128" s="631"/>
      <c r="CH128" s="3"/>
      <c r="CI128" s="3"/>
      <c r="CJ128" s="3"/>
      <c r="CK128" s="3"/>
      <c r="CL128" s="3"/>
      <c r="CM128" s="3"/>
      <c r="CN128" s="3"/>
      <c r="CO128" s="3"/>
      <c r="CP128" s="3"/>
      <c r="CQ128" s="3"/>
      <c r="CR128" s="3"/>
      <c r="CS128" s="3"/>
      <c r="CT128" s="3"/>
    </row>
    <row r="129" spans="1:98" ht="14.25" customHeight="1">
      <c r="A129" s="555"/>
      <c r="B129" s="556"/>
      <c r="C129" s="557"/>
      <c r="D129" s="558"/>
      <c r="E129" s="559"/>
      <c r="F129" s="440" t="s">
        <v>265</v>
      </c>
      <c r="G129" s="560"/>
      <c r="H129" s="583"/>
      <c r="I129" s="561"/>
      <c r="J129" s="562"/>
      <c r="K129" s="562"/>
      <c r="L129" s="562"/>
      <c r="M129" s="624"/>
      <c r="N129" s="564"/>
      <c r="O129" s="649"/>
      <c r="P129" s="666"/>
      <c r="Q129" s="567"/>
      <c r="R129" s="568"/>
      <c r="S129" s="568"/>
      <c r="T129" s="569"/>
      <c r="U129" s="22"/>
      <c r="V129" s="570">
        <v>7</v>
      </c>
      <c r="W129" s="145"/>
      <c r="X129" s="627"/>
      <c r="Y129" s="627"/>
      <c r="Z129" s="683"/>
      <c r="AA129" s="573"/>
      <c r="AB129" s="574"/>
      <c r="AC129" s="574"/>
      <c r="AD129" s="575"/>
      <c r="AE129" s="140"/>
      <c r="AF129" s="141"/>
      <c r="AG129" s="145"/>
      <c r="AH129" s="145"/>
      <c r="AI129" s="145"/>
      <c r="AJ129" s="587"/>
      <c r="AK129" s="579"/>
      <c r="AL129" s="580"/>
      <c r="AM129" s="580"/>
      <c r="AN129" s="581"/>
      <c r="AO129" s="22"/>
      <c r="AP129" s="665"/>
      <c r="AQ129" s="666"/>
      <c r="AR129" s="52"/>
      <c r="AS129" s="104" t="e">
        <f t="shared" si="0"/>
        <v>#DIV/0!</v>
      </c>
      <c r="AT129" s="105" t="e">
        <f t="shared" si="1"/>
        <v>#DIV/0!</v>
      </c>
      <c r="AU129" s="105" t="e">
        <f t="shared" si="2"/>
        <v>#DIV/0!</v>
      </c>
      <c r="AV129" s="105" t="e">
        <f t="shared" si="3"/>
        <v>#DIV/0!</v>
      </c>
      <c r="AW129" s="106" t="e">
        <f t="shared" si="40"/>
        <v>#DIV/0!</v>
      </c>
      <c r="AX129" s="106" t="e">
        <f t="shared" si="41"/>
        <v>#DIV/0!</v>
      </c>
      <c r="AY129" s="106" t="e">
        <f t="shared" si="42"/>
        <v>#DIV/0!</v>
      </c>
      <c r="AZ129" s="106" t="e">
        <f t="shared" si="7"/>
        <v>#DIV/0!</v>
      </c>
      <c r="BA129" s="107" t="e">
        <f t="shared" si="8"/>
        <v>#DIV/0!</v>
      </c>
      <c r="BB129" s="107" t="e">
        <f t="shared" si="9"/>
        <v>#DIV/0!</v>
      </c>
      <c r="BC129" s="107" t="e">
        <f t="shared" si="10"/>
        <v>#DIV/0!</v>
      </c>
      <c r="BD129" s="107" t="e">
        <f t="shared" si="11"/>
        <v>#DIV/0!</v>
      </c>
      <c r="BE129" s="108">
        <v>0.2</v>
      </c>
      <c r="BF129" s="108">
        <v>0.8</v>
      </c>
      <c r="BG129" s="107" t="e">
        <f t="shared" si="12"/>
        <v>#DIV/0!</v>
      </c>
      <c r="BH129" s="107" t="e">
        <f t="shared" si="13"/>
        <v>#DIV/0!</v>
      </c>
      <c r="BI129" s="107" t="e">
        <f t="shared" si="14"/>
        <v>#DIV/0!</v>
      </c>
      <c r="BJ129" s="107" t="e">
        <f t="shared" si="72"/>
        <v>#DIV/0!</v>
      </c>
      <c r="BK129" s="107" t="e">
        <f t="shared" si="72"/>
        <v>#DIV/0!</v>
      </c>
      <c r="BL129" s="107" t="e">
        <f t="shared" si="16"/>
        <v>#DIV/0!</v>
      </c>
      <c r="BM129" s="107" t="e">
        <f t="shared" si="17"/>
        <v>#DIV/0!</v>
      </c>
      <c r="BN129" s="107" t="e">
        <f t="shared" si="18"/>
        <v>#DIV/0!</v>
      </c>
      <c r="BO129" s="107" t="e">
        <f t="shared" si="73"/>
        <v>#DIV/0!</v>
      </c>
      <c r="BP129" s="107" t="e">
        <f t="shared" si="73"/>
        <v>#DIV/0!</v>
      </c>
      <c r="BQ129" s="107" t="e">
        <f t="shared" si="73"/>
        <v>#DIV/0!</v>
      </c>
      <c r="BR129" s="107" t="e">
        <f t="shared" si="73"/>
        <v>#DIV/0!</v>
      </c>
      <c r="BS129" s="34"/>
      <c r="BT129" s="34"/>
      <c r="BU129" s="34"/>
      <c r="BV129" s="34"/>
      <c r="BW129" s="34"/>
      <c r="BX129" s="34"/>
      <c r="BY129" s="34"/>
      <c r="BZ129" s="34"/>
      <c r="CA129" s="33"/>
      <c r="CB129" s="3"/>
      <c r="CC129" s="584"/>
      <c r="CD129" s="585"/>
      <c r="CE129" s="585"/>
      <c r="CF129" s="630"/>
      <c r="CG129" s="631"/>
      <c r="CH129" s="3"/>
      <c r="CI129" s="3"/>
      <c r="CJ129" s="3"/>
      <c r="CK129" s="3"/>
      <c r="CL129" s="3"/>
      <c r="CM129" s="3"/>
      <c r="CN129" s="3"/>
      <c r="CO129" s="3"/>
      <c r="CP129" s="3"/>
      <c r="CQ129" s="3"/>
      <c r="CR129" s="3"/>
      <c r="CS129" s="3"/>
      <c r="CT129" s="3"/>
    </row>
    <row r="130" spans="1:98" ht="14.25" customHeight="1">
      <c r="A130" s="555"/>
      <c r="B130" s="556"/>
      <c r="C130" s="557"/>
      <c r="D130" s="558"/>
      <c r="E130" s="559"/>
      <c r="F130" s="440" t="s">
        <v>223</v>
      </c>
      <c r="G130" s="560"/>
      <c r="H130" s="583"/>
      <c r="I130" s="561"/>
      <c r="J130" s="562"/>
      <c r="K130" s="562"/>
      <c r="L130" s="562"/>
      <c r="M130" s="624"/>
      <c r="N130" s="564"/>
      <c r="O130" s="649"/>
      <c r="P130" s="666"/>
      <c r="Q130" s="567"/>
      <c r="R130" s="568"/>
      <c r="S130" s="568"/>
      <c r="T130" s="569"/>
      <c r="U130" s="22"/>
      <c r="V130" s="570">
        <v>8</v>
      </c>
      <c r="W130" s="145"/>
      <c r="X130" s="627"/>
      <c r="Y130" s="627"/>
      <c r="Z130" s="683"/>
      <c r="AA130" s="573"/>
      <c r="AB130" s="574"/>
      <c r="AC130" s="574"/>
      <c r="AD130" s="575"/>
      <c r="AE130" s="140"/>
      <c r="AF130" s="141"/>
      <c r="AG130" s="145"/>
      <c r="AH130" s="145"/>
      <c r="AI130" s="145"/>
      <c r="AJ130" s="587"/>
      <c r="AK130" s="579"/>
      <c r="AL130" s="580"/>
      <c r="AM130" s="580"/>
      <c r="AN130" s="581"/>
      <c r="AO130" s="22"/>
      <c r="AP130" s="665"/>
      <c r="AQ130" s="666"/>
      <c r="AR130" s="52"/>
      <c r="AS130" s="104" t="e">
        <f t="shared" si="0"/>
        <v>#DIV/0!</v>
      </c>
      <c r="AT130" s="105" t="e">
        <f t="shared" si="1"/>
        <v>#DIV/0!</v>
      </c>
      <c r="AU130" s="105" t="e">
        <f t="shared" si="2"/>
        <v>#DIV/0!</v>
      </c>
      <c r="AV130" s="105" t="e">
        <f t="shared" si="3"/>
        <v>#DIV/0!</v>
      </c>
      <c r="AW130" s="106" t="e">
        <f t="shared" si="40"/>
        <v>#DIV/0!</v>
      </c>
      <c r="AX130" s="106" t="e">
        <f t="shared" si="41"/>
        <v>#DIV/0!</v>
      </c>
      <c r="AY130" s="106" t="e">
        <f t="shared" si="42"/>
        <v>#DIV/0!</v>
      </c>
      <c r="AZ130" s="106" t="e">
        <f t="shared" si="7"/>
        <v>#DIV/0!</v>
      </c>
      <c r="BA130" s="107" t="e">
        <f t="shared" si="8"/>
        <v>#DIV/0!</v>
      </c>
      <c r="BB130" s="107" t="e">
        <f t="shared" si="9"/>
        <v>#DIV/0!</v>
      </c>
      <c r="BC130" s="107" t="e">
        <f t="shared" si="10"/>
        <v>#DIV/0!</v>
      </c>
      <c r="BD130" s="107" t="e">
        <f t="shared" si="11"/>
        <v>#DIV/0!</v>
      </c>
      <c r="BE130" s="108">
        <v>0.2</v>
      </c>
      <c r="BF130" s="108">
        <v>0.8</v>
      </c>
      <c r="BG130" s="107" t="e">
        <f t="shared" si="12"/>
        <v>#DIV/0!</v>
      </c>
      <c r="BH130" s="107" t="e">
        <f t="shared" si="13"/>
        <v>#DIV/0!</v>
      </c>
      <c r="BI130" s="107" t="e">
        <f t="shared" si="14"/>
        <v>#DIV/0!</v>
      </c>
      <c r="BJ130" s="107" t="e">
        <f t="shared" si="72"/>
        <v>#DIV/0!</v>
      </c>
      <c r="BK130" s="107" t="e">
        <f t="shared" si="72"/>
        <v>#DIV/0!</v>
      </c>
      <c r="BL130" s="107" t="e">
        <f t="shared" si="16"/>
        <v>#DIV/0!</v>
      </c>
      <c r="BM130" s="107" t="e">
        <f t="shared" si="17"/>
        <v>#DIV/0!</v>
      </c>
      <c r="BN130" s="107" t="e">
        <f t="shared" si="18"/>
        <v>#DIV/0!</v>
      </c>
      <c r="BO130" s="107" t="e">
        <f t="shared" si="73"/>
        <v>#DIV/0!</v>
      </c>
      <c r="BP130" s="107" t="e">
        <f t="shared" si="73"/>
        <v>#DIV/0!</v>
      </c>
      <c r="BQ130" s="107" t="e">
        <f t="shared" si="73"/>
        <v>#DIV/0!</v>
      </c>
      <c r="BR130" s="107" t="e">
        <f t="shared" si="73"/>
        <v>#DIV/0!</v>
      </c>
      <c r="BS130" s="34"/>
      <c r="BT130" s="34"/>
      <c r="BU130" s="34"/>
      <c r="BV130" s="34"/>
      <c r="BW130" s="34"/>
      <c r="BX130" s="34"/>
      <c r="BY130" s="34"/>
      <c r="BZ130" s="34"/>
      <c r="CA130" s="33"/>
      <c r="CB130" s="3"/>
      <c r="CC130" s="584"/>
      <c r="CD130" s="585"/>
      <c r="CE130" s="585"/>
      <c r="CF130" s="630"/>
      <c r="CG130" s="631"/>
      <c r="CH130" s="3"/>
      <c r="CI130" s="3"/>
      <c r="CJ130" s="3"/>
      <c r="CK130" s="3"/>
      <c r="CL130" s="3"/>
      <c r="CM130" s="3"/>
      <c r="CN130" s="3"/>
      <c r="CO130" s="3"/>
      <c r="CP130" s="3"/>
      <c r="CQ130" s="3"/>
      <c r="CR130" s="3"/>
      <c r="CS130" s="3"/>
      <c r="CT130" s="3"/>
    </row>
    <row r="131" spans="1:98" ht="14.25" customHeight="1">
      <c r="A131" s="555"/>
      <c r="B131" s="556"/>
      <c r="C131" s="557"/>
      <c r="D131" s="558"/>
      <c r="E131" s="559"/>
      <c r="F131" s="440" t="s">
        <v>384</v>
      </c>
      <c r="G131" s="560"/>
      <c r="H131" s="583"/>
      <c r="I131" s="561"/>
      <c r="J131" s="562"/>
      <c r="K131" s="562"/>
      <c r="L131" s="562"/>
      <c r="M131" s="624"/>
      <c r="N131" s="564"/>
      <c r="O131" s="649"/>
      <c r="P131" s="666"/>
      <c r="Q131" s="567"/>
      <c r="R131" s="568"/>
      <c r="S131" s="568"/>
      <c r="T131" s="569"/>
      <c r="U131" s="22"/>
      <c r="V131" s="570">
        <v>9</v>
      </c>
      <c r="W131" s="145"/>
      <c r="X131" s="627"/>
      <c r="Y131" s="627"/>
      <c r="Z131" s="683"/>
      <c r="AA131" s="573"/>
      <c r="AB131" s="574"/>
      <c r="AC131" s="574"/>
      <c r="AD131" s="575"/>
      <c r="AE131" s="140"/>
      <c r="AF131" s="141"/>
      <c r="AG131" s="145"/>
      <c r="AH131" s="145"/>
      <c r="AI131" s="145"/>
      <c r="AJ131" s="587"/>
      <c r="AK131" s="579"/>
      <c r="AL131" s="580"/>
      <c r="AM131" s="580"/>
      <c r="AN131" s="581"/>
      <c r="AO131" s="22"/>
      <c r="AP131" s="665"/>
      <c r="AQ131" s="666"/>
      <c r="AR131" s="52"/>
      <c r="AS131" s="104" t="e">
        <f t="shared" si="0"/>
        <v>#DIV/0!</v>
      </c>
      <c r="AT131" s="105" t="e">
        <f t="shared" si="1"/>
        <v>#DIV/0!</v>
      </c>
      <c r="AU131" s="105" t="e">
        <f t="shared" si="2"/>
        <v>#DIV/0!</v>
      </c>
      <c r="AV131" s="105" t="e">
        <f t="shared" si="3"/>
        <v>#DIV/0!</v>
      </c>
      <c r="AW131" s="106" t="e">
        <f t="shared" si="40"/>
        <v>#DIV/0!</v>
      </c>
      <c r="AX131" s="106" t="e">
        <f t="shared" si="41"/>
        <v>#DIV/0!</v>
      </c>
      <c r="AY131" s="106" t="e">
        <f t="shared" si="42"/>
        <v>#DIV/0!</v>
      </c>
      <c r="AZ131" s="106" t="e">
        <f t="shared" si="7"/>
        <v>#DIV/0!</v>
      </c>
      <c r="BA131" s="107" t="e">
        <f t="shared" si="8"/>
        <v>#DIV/0!</v>
      </c>
      <c r="BB131" s="107" t="e">
        <f t="shared" si="9"/>
        <v>#DIV/0!</v>
      </c>
      <c r="BC131" s="107" t="e">
        <f t="shared" si="10"/>
        <v>#DIV/0!</v>
      </c>
      <c r="BD131" s="107" t="e">
        <f t="shared" si="11"/>
        <v>#DIV/0!</v>
      </c>
      <c r="BE131" s="108">
        <v>0.2</v>
      </c>
      <c r="BF131" s="108">
        <v>0.8</v>
      </c>
      <c r="BG131" s="107" t="e">
        <f t="shared" si="12"/>
        <v>#DIV/0!</v>
      </c>
      <c r="BH131" s="107" t="e">
        <f t="shared" si="13"/>
        <v>#DIV/0!</v>
      </c>
      <c r="BI131" s="107" t="e">
        <f t="shared" si="14"/>
        <v>#DIV/0!</v>
      </c>
      <c r="BJ131" s="107" t="e">
        <f t="shared" si="72"/>
        <v>#DIV/0!</v>
      </c>
      <c r="BK131" s="107" t="e">
        <f t="shared" si="72"/>
        <v>#DIV/0!</v>
      </c>
      <c r="BL131" s="107" t="e">
        <f t="shared" si="16"/>
        <v>#DIV/0!</v>
      </c>
      <c r="BM131" s="107" t="e">
        <f t="shared" si="17"/>
        <v>#DIV/0!</v>
      </c>
      <c r="BN131" s="107" t="e">
        <f t="shared" si="18"/>
        <v>#DIV/0!</v>
      </c>
      <c r="BO131" s="107" t="e">
        <f t="shared" si="73"/>
        <v>#DIV/0!</v>
      </c>
      <c r="BP131" s="107" t="e">
        <f t="shared" si="73"/>
        <v>#DIV/0!</v>
      </c>
      <c r="BQ131" s="107" t="e">
        <f t="shared" si="73"/>
        <v>#DIV/0!</v>
      </c>
      <c r="BR131" s="107" t="e">
        <f t="shared" si="73"/>
        <v>#DIV/0!</v>
      </c>
      <c r="BS131" s="34"/>
      <c r="BT131" s="34"/>
      <c r="BU131" s="34"/>
      <c r="BV131" s="34"/>
      <c r="BW131" s="34"/>
      <c r="BX131" s="34"/>
      <c r="BY131" s="34"/>
      <c r="BZ131" s="34"/>
      <c r="CA131" s="33"/>
      <c r="CB131" s="3"/>
      <c r="CC131" s="584"/>
      <c r="CD131" s="585"/>
      <c r="CE131" s="585"/>
      <c r="CF131" s="630"/>
      <c r="CG131" s="631"/>
      <c r="CH131" s="3"/>
      <c r="CI131" s="3"/>
      <c r="CJ131" s="3"/>
      <c r="CK131" s="3"/>
      <c r="CL131" s="3"/>
      <c r="CM131" s="3"/>
      <c r="CN131" s="3"/>
      <c r="CO131" s="3"/>
      <c r="CP131" s="3"/>
      <c r="CQ131" s="3"/>
      <c r="CR131" s="3"/>
      <c r="CS131" s="3"/>
      <c r="CT131" s="3"/>
    </row>
    <row r="132" spans="1:98" ht="14.25" customHeight="1" thickBot="1">
      <c r="A132" s="588"/>
      <c r="B132" s="589"/>
      <c r="C132" s="590"/>
      <c r="D132" s="591"/>
      <c r="E132" s="592"/>
      <c r="F132" s="593" t="s">
        <v>77</v>
      </c>
      <c r="G132" s="594"/>
      <c r="H132" s="615"/>
      <c r="I132" s="596"/>
      <c r="J132" s="597"/>
      <c r="K132" s="597"/>
      <c r="L132" s="597"/>
      <c r="M132" s="636"/>
      <c r="N132" s="599"/>
      <c r="O132" s="680"/>
      <c r="P132" s="672"/>
      <c r="Q132" s="602"/>
      <c r="R132" s="603"/>
      <c r="S132" s="603"/>
      <c r="T132" s="604"/>
      <c r="U132" s="22"/>
      <c r="V132" s="638">
        <v>10</v>
      </c>
      <c r="W132" s="414"/>
      <c r="X132" s="605"/>
      <c r="Y132" s="605"/>
      <c r="Z132" s="606"/>
      <c r="AA132" s="607"/>
      <c r="AB132" s="608"/>
      <c r="AC132" s="608"/>
      <c r="AD132" s="609"/>
      <c r="AE132" s="140"/>
      <c r="AF132" s="413"/>
      <c r="AG132" s="414"/>
      <c r="AH132" s="414"/>
      <c r="AI132" s="414"/>
      <c r="AJ132" s="610"/>
      <c r="AK132" s="611"/>
      <c r="AL132" s="612"/>
      <c r="AM132" s="612"/>
      <c r="AN132" s="613"/>
      <c r="AO132" s="22"/>
      <c r="AP132" s="671"/>
      <c r="AQ132" s="672"/>
      <c r="AR132" s="52"/>
      <c r="AS132" s="426" t="e">
        <f t="shared" si="0"/>
        <v>#DIV/0!</v>
      </c>
      <c r="AT132" s="450" t="e">
        <f t="shared" si="1"/>
        <v>#DIV/0!</v>
      </c>
      <c r="AU132" s="450" t="e">
        <f t="shared" si="2"/>
        <v>#DIV/0!</v>
      </c>
      <c r="AV132" s="450" t="e">
        <f t="shared" si="3"/>
        <v>#DIV/0!</v>
      </c>
      <c r="AW132" s="463" t="e">
        <f t="shared" si="40"/>
        <v>#DIV/0!</v>
      </c>
      <c r="AX132" s="463" t="e">
        <f t="shared" si="41"/>
        <v>#DIV/0!</v>
      </c>
      <c r="AY132" s="463" t="e">
        <f t="shared" si="42"/>
        <v>#DIV/0!</v>
      </c>
      <c r="AZ132" s="463" t="e">
        <f t="shared" si="7"/>
        <v>#DIV/0!</v>
      </c>
      <c r="BA132" s="428" t="e">
        <f t="shared" si="8"/>
        <v>#DIV/0!</v>
      </c>
      <c r="BB132" s="428" t="e">
        <f t="shared" si="9"/>
        <v>#DIV/0!</v>
      </c>
      <c r="BC132" s="428" t="e">
        <f t="shared" si="10"/>
        <v>#DIV/0!</v>
      </c>
      <c r="BD132" s="428" t="e">
        <f t="shared" si="11"/>
        <v>#DIV/0!</v>
      </c>
      <c r="BE132" s="427">
        <v>0.2</v>
      </c>
      <c r="BF132" s="427">
        <v>0.8</v>
      </c>
      <c r="BG132" s="428" t="e">
        <f t="shared" si="12"/>
        <v>#DIV/0!</v>
      </c>
      <c r="BH132" s="428" t="e">
        <f t="shared" si="13"/>
        <v>#DIV/0!</v>
      </c>
      <c r="BI132" s="428" t="e">
        <f t="shared" si="14"/>
        <v>#DIV/0!</v>
      </c>
      <c r="BJ132" s="428" t="e">
        <f t="shared" si="72"/>
        <v>#DIV/0!</v>
      </c>
      <c r="BK132" s="428" t="e">
        <f t="shared" si="72"/>
        <v>#DIV/0!</v>
      </c>
      <c r="BL132" s="428" t="e">
        <f t="shared" si="16"/>
        <v>#DIV/0!</v>
      </c>
      <c r="BM132" s="428" t="e">
        <f t="shared" si="17"/>
        <v>#DIV/0!</v>
      </c>
      <c r="BN132" s="428" t="e">
        <f t="shared" si="18"/>
        <v>#DIV/0!</v>
      </c>
      <c r="BO132" s="428" t="e">
        <f t="shared" si="73"/>
        <v>#DIV/0!</v>
      </c>
      <c r="BP132" s="428" t="e">
        <f t="shared" si="73"/>
        <v>#DIV/0!</v>
      </c>
      <c r="BQ132" s="428" t="e">
        <f t="shared" si="73"/>
        <v>#DIV/0!</v>
      </c>
      <c r="BR132" s="428" t="e">
        <f t="shared" si="73"/>
        <v>#DIV/0!</v>
      </c>
      <c r="BS132" s="39"/>
      <c r="BT132" s="39"/>
      <c r="BU132" s="39"/>
      <c r="BV132" s="39"/>
      <c r="BW132" s="39"/>
      <c r="BX132" s="39"/>
      <c r="BY132" s="39"/>
      <c r="BZ132" s="39"/>
      <c r="CA132" s="332"/>
      <c r="CB132" s="3"/>
      <c r="CC132" s="616"/>
      <c r="CD132" s="617"/>
      <c r="CE132" s="617"/>
      <c r="CF132" s="640"/>
      <c r="CG132" s="641"/>
      <c r="CH132" s="3"/>
      <c r="CI132" s="3"/>
      <c r="CJ132" s="3"/>
      <c r="CK132" s="3"/>
      <c r="CL132" s="3"/>
      <c r="CM132" s="3"/>
      <c r="CN132" s="3"/>
      <c r="CO132" s="3"/>
      <c r="CP132" s="3"/>
      <c r="CQ132" s="3"/>
      <c r="CR132" s="3"/>
      <c r="CS132" s="3"/>
      <c r="CT132" s="3"/>
    </row>
    <row r="133" spans="1:98" ht="65.25" customHeight="1" thickBot="1">
      <c r="A133" s="522">
        <v>13</v>
      </c>
      <c r="B133" s="523" t="s">
        <v>474</v>
      </c>
      <c r="C133" s="524"/>
      <c r="D133" s="525"/>
      <c r="E133" s="703"/>
      <c r="F133" s="527" t="s">
        <v>438</v>
      </c>
      <c r="G133" s="528"/>
      <c r="H133" s="356" t="s">
        <v>475</v>
      </c>
      <c r="I133" s="529"/>
      <c r="J133" s="530"/>
      <c r="K133" s="530"/>
      <c r="L133" s="530"/>
      <c r="M133" s="531"/>
      <c r="N133" s="532"/>
      <c r="O133" s="696"/>
      <c r="P133" s="704"/>
      <c r="Q133" s="535"/>
      <c r="R133" s="536"/>
      <c r="S133" s="536"/>
      <c r="T133" s="537"/>
      <c r="U133" s="140"/>
      <c r="V133" s="538">
        <v>1</v>
      </c>
      <c r="W133" s="577" t="s">
        <v>370</v>
      </c>
      <c r="X133" s="620">
        <v>45717</v>
      </c>
      <c r="Y133" s="627">
        <v>45748</v>
      </c>
      <c r="Z133" s="572" t="s">
        <v>376</v>
      </c>
      <c r="AA133" s="541"/>
      <c r="AB133" s="542"/>
      <c r="AC133" s="542"/>
      <c r="AD133" s="543"/>
      <c r="AE133" s="140"/>
      <c r="AF133" s="357"/>
      <c r="AG133" s="527" t="s">
        <v>476</v>
      </c>
      <c r="AH133" s="358" t="s">
        <v>477</v>
      </c>
      <c r="AI133" s="358" t="s">
        <v>156</v>
      </c>
      <c r="AJ133" s="544">
        <v>1</v>
      </c>
      <c r="AK133" s="545">
        <v>0</v>
      </c>
      <c r="AL133" s="546"/>
      <c r="AM133" s="546"/>
      <c r="AN133" s="547"/>
      <c r="AO133" s="628"/>
      <c r="AP133" s="663"/>
      <c r="AQ133" s="540"/>
      <c r="AR133" s="52"/>
      <c r="AS133" s="82" t="e">
        <f t="shared" si="0"/>
        <v>#DIV/0!</v>
      </c>
      <c r="AT133" s="94" t="e">
        <f t="shared" si="1"/>
        <v>#DIV/0!</v>
      </c>
      <c r="AU133" s="94" t="e">
        <f t="shared" si="2"/>
        <v>#DIV/0!</v>
      </c>
      <c r="AV133" s="94" t="e">
        <f t="shared" si="3"/>
        <v>#DIV/0!</v>
      </c>
      <c r="AW133" s="95">
        <f t="shared" si="40"/>
        <v>0</v>
      </c>
      <c r="AX133" s="95">
        <f t="shared" si="41"/>
        <v>0</v>
      </c>
      <c r="AY133" s="95">
        <f t="shared" si="42"/>
        <v>0</v>
      </c>
      <c r="AZ133" s="95" t="e">
        <f t="shared" si="7"/>
        <v>#DIV/0!</v>
      </c>
      <c r="BA133" s="96">
        <f t="shared" si="8"/>
        <v>0</v>
      </c>
      <c r="BB133" s="96">
        <f t="shared" si="9"/>
        <v>0</v>
      </c>
      <c r="BC133" s="96">
        <f t="shared" si="10"/>
        <v>0</v>
      </c>
      <c r="BD133" s="96">
        <f t="shared" si="11"/>
        <v>0</v>
      </c>
      <c r="BE133" s="97">
        <v>0.2</v>
      </c>
      <c r="BF133" s="97">
        <v>0.8</v>
      </c>
      <c r="BG133" s="96">
        <f t="shared" si="12"/>
        <v>0</v>
      </c>
      <c r="BH133" s="96">
        <f t="shared" si="13"/>
        <v>0</v>
      </c>
      <c r="BI133" s="96">
        <f t="shared" si="14"/>
        <v>0</v>
      </c>
      <c r="BJ133" s="96" t="e">
        <f t="shared" si="72"/>
        <v>#DIV/0!</v>
      </c>
      <c r="BK133" s="96">
        <f t="shared" si="72"/>
        <v>0</v>
      </c>
      <c r="BL133" s="96">
        <f t="shared" si="16"/>
        <v>0</v>
      </c>
      <c r="BM133" s="96">
        <f t="shared" si="17"/>
        <v>0</v>
      </c>
      <c r="BN133" s="96">
        <f t="shared" si="18"/>
        <v>0</v>
      </c>
      <c r="BO133" s="96">
        <f t="shared" si="73"/>
        <v>0</v>
      </c>
      <c r="BP133" s="85">
        <f t="shared" si="73"/>
        <v>0</v>
      </c>
      <c r="BQ133" s="85">
        <f t="shared" si="73"/>
        <v>0</v>
      </c>
      <c r="BR133" s="85" t="e">
        <f t="shared" si="73"/>
        <v>#DIV/0!</v>
      </c>
      <c r="BS133" s="644">
        <f t="shared" ref="BS133:BV133" si="74">AVERAGEIF(BO133:BO142,"&lt;&gt;#¡DIV/0!")</f>
        <v>0</v>
      </c>
      <c r="BT133" s="644">
        <f t="shared" si="74"/>
        <v>0</v>
      </c>
      <c r="BU133" s="644">
        <f t="shared" si="74"/>
        <v>0</v>
      </c>
      <c r="BV133" s="644" t="e">
        <f t="shared" si="74"/>
        <v>#DIV/0!</v>
      </c>
      <c r="BW133" s="550">
        <f>+C133*BS133</f>
        <v>0</v>
      </c>
      <c r="BX133" s="550">
        <f>+C133*BT133</f>
        <v>0</v>
      </c>
      <c r="BY133" s="550">
        <f>+C133*BU133</f>
        <v>0</v>
      </c>
      <c r="BZ133" s="550" t="e">
        <f>+C133*BV133</f>
        <v>#DIV/0!</v>
      </c>
      <c r="CA133" s="645" t="e">
        <f>SUM(BW133:BZ142)</f>
        <v>#DIV/0!</v>
      </c>
      <c r="CB133" s="3"/>
      <c r="CC133" s="552" t="e">
        <f t="shared" ref="CC133:CF133" si="75">+Q133/$N$133</f>
        <v>#DIV/0!</v>
      </c>
      <c r="CD133" s="553" t="e">
        <f t="shared" si="75"/>
        <v>#DIV/0!</v>
      </c>
      <c r="CE133" s="553" t="e">
        <f t="shared" si="75"/>
        <v>#DIV/0!</v>
      </c>
      <c r="CF133" s="622" t="e">
        <f t="shared" si="75"/>
        <v>#DIV/0!</v>
      </c>
      <c r="CG133" s="623" t="e">
        <f>AVERAGE(CC133:CF142)</f>
        <v>#DIV/0!</v>
      </c>
      <c r="CH133" s="3"/>
      <c r="CI133" s="3"/>
      <c r="CJ133" s="3"/>
      <c r="CK133" s="3"/>
      <c r="CL133" s="3"/>
      <c r="CM133" s="3"/>
      <c r="CN133" s="3"/>
      <c r="CO133" s="3"/>
      <c r="CP133" s="3"/>
      <c r="CQ133" s="3"/>
      <c r="CR133" s="3"/>
      <c r="CS133" s="3"/>
      <c r="CT133" s="3"/>
    </row>
    <row r="134" spans="1:98" ht="46.5" customHeight="1">
      <c r="A134" s="654"/>
      <c r="B134" s="556"/>
      <c r="C134" s="557"/>
      <c r="D134" s="705"/>
      <c r="E134" s="706"/>
      <c r="F134" s="440" t="s">
        <v>273</v>
      </c>
      <c r="G134" s="560"/>
      <c r="H134" s="583"/>
      <c r="I134" s="561"/>
      <c r="J134" s="562"/>
      <c r="K134" s="562"/>
      <c r="L134" s="562"/>
      <c r="M134" s="624"/>
      <c r="N134" s="564"/>
      <c r="O134" s="643"/>
      <c r="P134" s="707"/>
      <c r="Q134" s="567"/>
      <c r="R134" s="568"/>
      <c r="S134" s="568"/>
      <c r="T134" s="569"/>
      <c r="U134" s="22"/>
      <c r="V134" s="708">
        <v>2</v>
      </c>
      <c r="W134" s="577" t="s">
        <v>375</v>
      </c>
      <c r="X134" s="627"/>
      <c r="Y134" s="627"/>
      <c r="Z134" s="709"/>
      <c r="AA134" s="573"/>
      <c r="AB134" s="574"/>
      <c r="AC134" s="574"/>
      <c r="AD134" s="575"/>
      <c r="AE134" s="140"/>
      <c r="AF134" s="141"/>
      <c r="AG134" s="440" t="s">
        <v>478</v>
      </c>
      <c r="AH134" s="145" t="s">
        <v>479</v>
      </c>
      <c r="AI134" s="358" t="s">
        <v>156</v>
      </c>
      <c r="AJ134" s="544">
        <v>2</v>
      </c>
      <c r="AK134" s="579">
        <v>0</v>
      </c>
      <c r="AL134" s="580"/>
      <c r="AM134" s="580"/>
      <c r="AN134" s="581"/>
      <c r="AO134" s="22"/>
      <c r="AP134" s="665"/>
      <c r="AQ134" s="666"/>
      <c r="AR134" s="52"/>
      <c r="AS134" s="104" t="e">
        <f t="shared" si="0"/>
        <v>#DIV/0!</v>
      </c>
      <c r="AT134" s="105" t="e">
        <f t="shared" si="1"/>
        <v>#DIV/0!</v>
      </c>
      <c r="AU134" s="105" t="e">
        <f t="shared" si="2"/>
        <v>#DIV/0!</v>
      </c>
      <c r="AV134" s="105" t="e">
        <f t="shared" si="3"/>
        <v>#DIV/0!</v>
      </c>
      <c r="AW134" s="106">
        <f t="shared" si="40"/>
        <v>0</v>
      </c>
      <c r="AX134" s="106">
        <f t="shared" si="41"/>
        <v>0</v>
      </c>
      <c r="AY134" s="106">
        <f t="shared" si="42"/>
        <v>0</v>
      </c>
      <c r="AZ134" s="106" t="e">
        <f t="shared" si="7"/>
        <v>#DIV/0!</v>
      </c>
      <c r="BA134" s="107">
        <f t="shared" si="8"/>
        <v>0</v>
      </c>
      <c r="BB134" s="107">
        <f t="shared" si="9"/>
        <v>0</v>
      </c>
      <c r="BC134" s="107">
        <f t="shared" si="10"/>
        <v>0</v>
      </c>
      <c r="BD134" s="107">
        <f t="shared" si="11"/>
        <v>0</v>
      </c>
      <c r="BE134" s="108">
        <v>0.2</v>
      </c>
      <c r="BF134" s="108">
        <v>0.8</v>
      </c>
      <c r="BG134" s="107">
        <f t="shared" si="12"/>
        <v>0</v>
      </c>
      <c r="BH134" s="107">
        <f t="shared" si="13"/>
        <v>0</v>
      </c>
      <c r="BI134" s="107">
        <f t="shared" si="14"/>
        <v>0</v>
      </c>
      <c r="BJ134" s="107" t="e">
        <f t="shared" si="72"/>
        <v>#DIV/0!</v>
      </c>
      <c r="BK134" s="107">
        <f t="shared" si="72"/>
        <v>0</v>
      </c>
      <c r="BL134" s="107">
        <f t="shared" si="16"/>
        <v>0</v>
      </c>
      <c r="BM134" s="107">
        <f t="shared" si="17"/>
        <v>0</v>
      </c>
      <c r="BN134" s="107">
        <f t="shared" si="18"/>
        <v>0</v>
      </c>
      <c r="BO134" s="107">
        <f t="shared" si="73"/>
        <v>0</v>
      </c>
      <c r="BP134" s="107">
        <f t="shared" si="73"/>
        <v>0</v>
      </c>
      <c r="BQ134" s="107">
        <f t="shared" si="73"/>
        <v>0</v>
      </c>
      <c r="BR134" s="107" t="e">
        <f t="shared" si="73"/>
        <v>#DIV/0!</v>
      </c>
      <c r="BS134" s="34"/>
      <c r="BT134" s="34"/>
      <c r="BU134" s="34"/>
      <c r="BV134" s="34"/>
      <c r="BW134" s="34"/>
      <c r="BX134" s="34"/>
      <c r="BY134" s="34"/>
      <c r="BZ134" s="34"/>
      <c r="CA134" s="33"/>
      <c r="CB134" s="3"/>
      <c r="CC134" s="584"/>
      <c r="CD134" s="585"/>
      <c r="CE134" s="585"/>
      <c r="CF134" s="630"/>
      <c r="CG134" s="631"/>
      <c r="CH134" s="3"/>
      <c r="CI134" s="3"/>
      <c r="CJ134" s="3"/>
      <c r="CK134" s="3"/>
      <c r="CL134" s="3"/>
      <c r="CM134" s="3"/>
      <c r="CN134" s="3"/>
      <c r="CO134" s="3"/>
      <c r="CP134" s="3"/>
      <c r="CQ134" s="3"/>
      <c r="CR134" s="3"/>
      <c r="CS134" s="3"/>
      <c r="CT134" s="3"/>
    </row>
    <row r="135" spans="1:98" ht="39.75" customHeight="1">
      <c r="A135" s="654"/>
      <c r="B135" s="556"/>
      <c r="C135" s="557"/>
      <c r="D135" s="705"/>
      <c r="E135" s="706"/>
      <c r="F135" s="440" t="s">
        <v>374</v>
      </c>
      <c r="G135" s="560"/>
      <c r="H135" s="583"/>
      <c r="I135" s="561"/>
      <c r="J135" s="562"/>
      <c r="K135" s="562"/>
      <c r="L135" s="562"/>
      <c r="M135" s="624"/>
      <c r="N135" s="564"/>
      <c r="O135" s="351"/>
      <c r="P135" s="707"/>
      <c r="Q135" s="567"/>
      <c r="R135" s="568"/>
      <c r="S135" s="568"/>
      <c r="T135" s="569"/>
      <c r="U135" s="22"/>
      <c r="V135" s="708">
        <v>3</v>
      </c>
      <c r="W135" s="577" t="s">
        <v>420</v>
      </c>
      <c r="X135" s="627"/>
      <c r="Y135" s="627"/>
      <c r="Z135" s="709"/>
      <c r="AA135" s="573"/>
      <c r="AB135" s="574"/>
      <c r="AC135" s="574"/>
      <c r="AD135" s="575"/>
      <c r="AE135" s="140"/>
      <c r="AF135" s="141"/>
      <c r="AG135" s="145"/>
      <c r="AH135" s="145"/>
      <c r="AI135" s="145"/>
      <c r="AJ135" s="587"/>
      <c r="AK135" s="579"/>
      <c r="AL135" s="580"/>
      <c r="AM135" s="580"/>
      <c r="AN135" s="581"/>
      <c r="AO135" s="22"/>
      <c r="AP135" s="665"/>
      <c r="AQ135" s="666"/>
      <c r="AR135" s="52"/>
      <c r="AS135" s="104" t="e">
        <f t="shared" si="0"/>
        <v>#DIV/0!</v>
      </c>
      <c r="AT135" s="105" t="e">
        <f t="shared" si="1"/>
        <v>#DIV/0!</v>
      </c>
      <c r="AU135" s="105" t="e">
        <f t="shared" si="2"/>
        <v>#DIV/0!</v>
      </c>
      <c r="AV135" s="105" t="e">
        <f t="shared" si="3"/>
        <v>#DIV/0!</v>
      </c>
      <c r="AW135" s="106">
        <f t="shared" si="40"/>
        <v>0</v>
      </c>
      <c r="AX135" s="106">
        <f t="shared" si="41"/>
        <v>0</v>
      </c>
      <c r="AY135" s="106">
        <f t="shared" si="42"/>
        <v>0</v>
      </c>
      <c r="AZ135" s="106" t="e">
        <f t="shared" si="7"/>
        <v>#DIV/0!</v>
      </c>
      <c r="BA135" s="107" t="e">
        <f t="shared" si="8"/>
        <v>#DIV/0!</v>
      </c>
      <c r="BB135" s="107" t="e">
        <f t="shared" si="9"/>
        <v>#DIV/0!</v>
      </c>
      <c r="BC135" s="107" t="e">
        <f t="shared" si="10"/>
        <v>#DIV/0!</v>
      </c>
      <c r="BD135" s="107" t="e">
        <f t="shared" si="11"/>
        <v>#DIV/0!</v>
      </c>
      <c r="BE135" s="108">
        <v>0.2</v>
      </c>
      <c r="BF135" s="108">
        <v>0.8</v>
      </c>
      <c r="BG135" s="107">
        <f t="shared" si="12"/>
        <v>0</v>
      </c>
      <c r="BH135" s="107">
        <f t="shared" si="13"/>
        <v>0</v>
      </c>
      <c r="BI135" s="107">
        <f t="shared" si="14"/>
        <v>0</v>
      </c>
      <c r="BJ135" s="107" t="e">
        <f t="shared" si="72"/>
        <v>#DIV/0!</v>
      </c>
      <c r="BK135" s="107" t="e">
        <f t="shared" si="72"/>
        <v>#DIV/0!</v>
      </c>
      <c r="BL135" s="107" t="e">
        <f t="shared" si="16"/>
        <v>#DIV/0!</v>
      </c>
      <c r="BM135" s="107" t="e">
        <f t="shared" si="17"/>
        <v>#DIV/0!</v>
      </c>
      <c r="BN135" s="107" t="e">
        <f t="shared" si="18"/>
        <v>#DIV/0!</v>
      </c>
      <c r="BO135" s="107" t="e">
        <f t="shared" si="73"/>
        <v>#DIV/0!</v>
      </c>
      <c r="BP135" s="107" t="e">
        <f t="shared" si="73"/>
        <v>#DIV/0!</v>
      </c>
      <c r="BQ135" s="107" t="e">
        <f t="shared" si="73"/>
        <v>#DIV/0!</v>
      </c>
      <c r="BR135" s="107" t="e">
        <f t="shared" si="73"/>
        <v>#DIV/0!</v>
      </c>
      <c r="BS135" s="34"/>
      <c r="BT135" s="34"/>
      <c r="BU135" s="34"/>
      <c r="BV135" s="34"/>
      <c r="BW135" s="34"/>
      <c r="BX135" s="34"/>
      <c r="BY135" s="34"/>
      <c r="BZ135" s="34"/>
      <c r="CA135" s="33"/>
      <c r="CB135" s="3"/>
      <c r="CC135" s="584"/>
      <c r="CD135" s="585"/>
      <c r="CE135" s="585"/>
      <c r="CF135" s="630"/>
      <c r="CG135" s="631"/>
      <c r="CH135" s="3"/>
      <c r="CI135" s="3"/>
      <c r="CJ135" s="3"/>
      <c r="CK135" s="3"/>
      <c r="CL135" s="3"/>
      <c r="CM135" s="3"/>
      <c r="CN135" s="3"/>
      <c r="CO135" s="3"/>
      <c r="CP135" s="3"/>
      <c r="CQ135" s="3"/>
      <c r="CR135" s="3"/>
      <c r="CS135" s="3"/>
      <c r="CT135" s="3"/>
    </row>
    <row r="136" spans="1:98" ht="14.25" customHeight="1">
      <c r="A136" s="654"/>
      <c r="B136" s="556"/>
      <c r="C136" s="557"/>
      <c r="D136" s="705"/>
      <c r="E136" s="706"/>
      <c r="F136" s="440" t="s">
        <v>65</v>
      </c>
      <c r="G136" s="560"/>
      <c r="H136" s="583"/>
      <c r="I136" s="561"/>
      <c r="J136" s="562"/>
      <c r="K136" s="562"/>
      <c r="L136" s="562"/>
      <c r="M136" s="624"/>
      <c r="N136" s="564"/>
      <c r="O136" s="710"/>
      <c r="P136" s="707"/>
      <c r="Q136" s="567"/>
      <c r="R136" s="568"/>
      <c r="S136" s="568"/>
      <c r="T136" s="569"/>
      <c r="U136" s="22"/>
      <c r="V136" s="708">
        <v>4</v>
      </c>
      <c r="W136" s="440"/>
      <c r="X136" s="627"/>
      <c r="Y136" s="627"/>
      <c r="Z136" s="709"/>
      <c r="AA136" s="573"/>
      <c r="AB136" s="574"/>
      <c r="AC136" s="574"/>
      <c r="AD136" s="575"/>
      <c r="AE136" s="140"/>
      <c r="AF136" s="141"/>
      <c r="AG136" s="145"/>
      <c r="AH136" s="145"/>
      <c r="AI136" s="145"/>
      <c r="AJ136" s="587"/>
      <c r="AK136" s="579"/>
      <c r="AL136" s="580"/>
      <c r="AM136" s="580"/>
      <c r="AN136" s="581"/>
      <c r="AO136" s="22"/>
      <c r="AP136" s="665"/>
      <c r="AQ136" s="666"/>
      <c r="AR136" s="52"/>
      <c r="AS136" s="104" t="e">
        <f t="shared" si="0"/>
        <v>#DIV/0!</v>
      </c>
      <c r="AT136" s="105" t="e">
        <f t="shared" si="1"/>
        <v>#DIV/0!</v>
      </c>
      <c r="AU136" s="105" t="e">
        <f t="shared" si="2"/>
        <v>#DIV/0!</v>
      </c>
      <c r="AV136" s="105" t="e">
        <f t="shared" si="3"/>
        <v>#DIV/0!</v>
      </c>
      <c r="AW136" s="106" t="e">
        <f t="shared" si="40"/>
        <v>#DIV/0!</v>
      </c>
      <c r="AX136" s="106" t="e">
        <f t="shared" si="41"/>
        <v>#DIV/0!</v>
      </c>
      <c r="AY136" s="106" t="e">
        <f t="shared" si="42"/>
        <v>#DIV/0!</v>
      </c>
      <c r="AZ136" s="106" t="e">
        <f t="shared" si="7"/>
        <v>#DIV/0!</v>
      </c>
      <c r="BA136" s="107" t="e">
        <f t="shared" si="8"/>
        <v>#DIV/0!</v>
      </c>
      <c r="BB136" s="107" t="e">
        <f t="shared" si="9"/>
        <v>#DIV/0!</v>
      </c>
      <c r="BC136" s="107" t="e">
        <f t="shared" si="10"/>
        <v>#DIV/0!</v>
      </c>
      <c r="BD136" s="107" t="e">
        <f t="shared" si="11"/>
        <v>#DIV/0!</v>
      </c>
      <c r="BE136" s="108">
        <v>0.2</v>
      </c>
      <c r="BF136" s="108">
        <v>0.8</v>
      </c>
      <c r="BG136" s="107" t="e">
        <f t="shared" si="12"/>
        <v>#DIV/0!</v>
      </c>
      <c r="BH136" s="107" t="e">
        <f t="shared" si="13"/>
        <v>#DIV/0!</v>
      </c>
      <c r="BI136" s="107" t="e">
        <f t="shared" si="14"/>
        <v>#DIV/0!</v>
      </c>
      <c r="BJ136" s="107" t="e">
        <f t="shared" si="72"/>
        <v>#DIV/0!</v>
      </c>
      <c r="BK136" s="107" t="e">
        <f t="shared" si="72"/>
        <v>#DIV/0!</v>
      </c>
      <c r="BL136" s="107" t="e">
        <f t="shared" si="16"/>
        <v>#DIV/0!</v>
      </c>
      <c r="BM136" s="107" t="e">
        <f t="shared" si="17"/>
        <v>#DIV/0!</v>
      </c>
      <c r="BN136" s="107" t="e">
        <f t="shared" si="18"/>
        <v>#DIV/0!</v>
      </c>
      <c r="BO136" s="107" t="e">
        <f t="shared" si="73"/>
        <v>#DIV/0!</v>
      </c>
      <c r="BP136" s="107" t="e">
        <f t="shared" si="73"/>
        <v>#DIV/0!</v>
      </c>
      <c r="BQ136" s="107" t="e">
        <f t="shared" si="73"/>
        <v>#DIV/0!</v>
      </c>
      <c r="BR136" s="107" t="e">
        <f t="shared" si="73"/>
        <v>#DIV/0!</v>
      </c>
      <c r="BS136" s="34"/>
      <c r="BT136" s="34"/>
      <c r="BU136" s="34"/>
      <c r="BV136" s="34"/>
      <c r="BW136" s="34"/>
      <c r="BX136" s="34"/>
      <c r="BY136" s="34"/>
      <c r="BZ136" s="34"/>
      <c r="CA136" s="33"/>
      <c r="CB136" s="3"/>
      <c r="CC136" s="584"/>
      <c r="CD136" s="585"/>
      <c r="CE136" s="585"/>
      <c r="CF136" s="630"/>
      <c r="CG136" s="631"/>
      <c r="CH136" s="3"/>
      <c r="CI136" s="3"/>
      <c r="CJ136" s="3"/>
      <c r="CK136" s="3"/>
      <c r="CL136" s="3"/>
      <c r="CM136" s="3"/>
      <c r="CN136" s="3"/>
      <c r="CO136" s="3"/>
      <c r="CP136" s="3"/>
      <c r="CQ136" s="3"/>
      <c r="CR136" s="3"/>
      <c r="CS136" s="3"/>
      <c r="CT136" s="3"/>
    </row>
    <row r="137" spans="1:98" ht="14.25" customHeight="1">
      <c r="A137" s="654"/>
      <c r="B137" s="556"/>
      <c r="C137" s="557"/>
      <c r="D137" s="705"/>
      <c r="E137" s="706"/>
      <c r="F137" s="440" t="s">
        <v>81</v>
      </c>
      <c r="G137" s="560"/>
      <c r="H137" s="583"/>
      <c r="I137" s="561"/>
      <c r="J137" s="562"/>
      <c r="K137" s="562"/>
      <c r="L137" s="562"/>
      <c r="M137" s="624"/>
      <c r="N137" s="564"/>
      <c r="O137" s="711"/>
      <c r="P137" s="707"/>
      <c r="Q137" s="567"/>
      <c r="R137" s="568"/>
      <c r="S137" s="568"/>
      <c r="T137" s="569"/>
      <c r="U137" s="22"/>
      <c r="V137" s="708">
        <v>5</v>
      </c>
      <c r="W137" s="440"/>
      <c r="X137" s="627"/>
      <c r="Y137" s="627"/>
      <c r="Z137" s="709"/>
      <c r="AA137" s="573"/>
      <c r="AB137" s="574"/>
      <c r="AC137" s="574"/>
      <c r="AD137" s="575"/>
      <c r="AE137" s="140"/>
      <c r="AF137" s="141"/>
      <c r="AG137" s="145"/>
      <c r="AH137" s="145"/>
      <c r="AI137" s="145"/>
      <c r="AJ137" s="587"/>
      <c r="AK137" s="579"/>
      <c r="AL137" s="580"/>
      <c r="AM137" s="580"/>
      <c r="AN137" s="581"/>
      <c r="AO137" s="22"/>
      <c r="AP137" s="665"/>
      <c r="AQ137" s="666"/>
      <c r="AR137" s="52"/>
      <c r="AS137" s="104" t="e">
        <f t="shared" si="0"/>
        <v>#DIV/0!</v>
      </c>
      <c r="AT137" s="105" t="e">
        <f t="shared" si="1"/>
        <v>#DIV/0!</v>
      </c>
      <c r="AU137" s="105" t="e">
        <f t="shared" si="2"/>
        <v>#DIV/0!</v>
      </c>
      <c r="AV137" s="105" t="e">
        <f t="shared" si="3"/>
        <v>#DIV/0!</v>
      </c>
      <c r="AW137" s="106" t="e">
        <f t="shared" si="40"/>
        <v>#DIV/0!</v>
      </c>
      <c r="AX137" s="106" t="e">
        <f t="shared" si="41"/>
        <v>#DIV/0!</v>
      </c>
      <c r="AY137" s="106" t="e">
        <f t="shared" si="42"/>
        <v>#DIV/0!</v>
      </c>
      <c r="AZ137" s="106" t="e">
        <f t="shared" si="7"/>
        <v>#DIV/0!</v>
      </c>
      <c r="BA137" s="107" t="e">
        <f t="shared" si="8"/>
        <v>#DIV/0!</v>
      </c>
      <c r="BB137" s="107" t="e">
        <f t="shared" si="9"/>
        <v>#DIV/0!</v>
      </c>
      <c r="BC137" s="107" t="e">
        <f t="shared" si="10"/>
        <v>#DIV/0!</v>
      </c>
      <c r="BD137" s="107" t="e">
        <f t="shared" si="11"/>
        <v>#DIV/0!</v>
      </c>
      <c r="BE137" s="108">
        <v>0.2</v>
      </c>
      <c r="BF137" s="108">
        <v>0.8</v>
      </c>
      <c r="BG137" s="107" t="e">
        <f t="shared" si="12"/>
        <v>#DIV/0!</v>
      </c>
      <c r="BH137" s="107" t="e">
        <f t="shared" si="13"/>
        <v>#DIV/0!</v>
      </c>
      <c r="BI137" s="107" t="e">
        <f t="shared" si="14"/>
        <v>#DIV/0!</v>
      </c>
      <c r="BJ137" s="107" t="e">
        <f t="shared" si="72"/>
        <v>#DIV/0!</v>
      </c>
      <c r="BK137" s="107" t="e">
        <f t="shared" si="72"/>
        <v>#DIV/0!</v>
      </c>
      <c r="BL137" s="107" t="e">
        <f t="shared" si="16"/>
        <v>#DIV/0!</v>
      </c>
      <c r="BM137" s="107" t="e">
        <f t="shared" si="17"/>
        <v>#DIV/0!</v>
      </c>
      <c r="BN137" s="107" t="e">
        <f t="shared" si="18"/>
        <v>#DIV/0!</v>
      </c>
      <c r="BO137" s="107" t="e">
        <f t="shared" si="73"/>
        <v>#DIV/0!</v>
      </c>
      <c r="BP137" s="107" t="e">
        <f t="shared" si="73"/>
        <v>#DIV/0!</v>
      </c>
      <c r="BQ137" s="107" t="e">
        <f t="shared" si="73"/>
        <v>#DIV/0!</v>
      </c>
      <c r="BR137" s="107" t="e">
        <f t="shared" si="73"/>
        <v>#DIV/0!</v>
      </c>
      <c r="BS137" s="34"/>
      <c r="BT137" s="34"/>
      <c r="BU137" s="34"/>
      <c r="BV137" s="34"/>
      <c r="BW137" s="34"/>
      <c r="BX137" s="34"/>
      <c r="BY137" s="34"/>
      <c r="BZ137" s="34"/>
      <c r="CA137" s="33"/>
      <c r="CB137" s="3"/>
      <c r="CC137" s="584"/>
      <c r="CD137" s="585"/>
      <c r="CE137" s="585"/>
      <c r="CF137" s="630"/>
      <c r="CG137" s="631"/>
      <c r="CH137" s="3"/>
      <c r="CI137" s="3"/>
      <c r="CJ137" s="3"/>
      <c r="CK137" s="3"/>
      <c r="CL137" s="3"/>
      <c r="CM137" s="3"/>
      <c r="CN137" s="3"/>
      <c r="CO137" s="3"/>
      <c r="CP137" s="3"/>
      <c r="CQ137" s="3"/>
      <c r="CR137" s="3"/>
      <c r="CS137" s="3"/>
      <c r="CT137" s="3"/>
    </row>
    <row r="138" spans="1:98" ht="14.25" customHeight="1">
      <c r="A138" s="654"/>
      <c r="B138" s="556"/>
      <c r="C138" s="557"/>
      <c r="D138" s="705"/>
      <c r="E138" s="706"/>
      <c r="F138" s="440" t="s">
        <v>84</v>
      </c>
      <c r="G138" s="560"/>
      <c r="H138" s="583"/>
      <c r="I138" s="561"/>
      <c r="J138" s="562"/>
      <c r="K138" s="562"/>
      <c r="L138" s="562"/>
      <c r="M138" s="624"/>
      <c r="N138" s="564"/>
      <c r="O138" s="711"/>
      <c r="P138" s="707"/>
      <c r="Q138" s="567"/>
      <c r="R138" s="568"/>
      <c r="S138" s="568"/>
      <c r="T138" s="569"/>
      <c r="U138" s="22"/>
      <c r="V138" s="708">
        <v>6</v>
      </c>
      <c r="W138" s="440"/>
      <c r="X138" s="627"/>
      <c r="Y138" s="627"/>
      <c r="Z138" s="709"/>
      <c r="AA138" s="573"/>
      <c r="AB138" s="574"/>
      <c r="AC138" s="574"/>
      <c r="AD138" s="575"/>
      <c r="AE138" s="140"/>
      <c r="AF138" s="141"/>
      <c r="AG138" s="145"/>
      <c r="AH138" s="145"/>
      <c r="AI138" s="145"/>
      <c r="AJ138" s="587"/>
      <c r="AK138" s="579"/>
      <c r="AL138" s="580"/>
      <c r="AM138" s="580"/>
      <c r="AN138" s="581"/>
      <c r="AO138" s="22"/>
      <c r="AP138" s="665"/>
      <c r="AQ138" s="666"/>
      <c r="AR138" s="52"/>
      <c r="AS138" s="104" t="e">
        <f t="shared" si="0"/>
        <v>#DIV/0!</v>
      </c>
      <c r="AT138" s="105" t="e">
        <f t="shared" si="1"/>
        <v>#DIV/0!</v>
      </c>
      <c r="AU138" s="105" t="e">
        <f t="shared" si="2"/>
        <v>#DIV/0!</v>
      </c>
      <c r="AV138" s="105" t="e">
        <f t="shared" si="3"/>
        <v>#DIV/0!</v>
      </c>
      <c r="AW138" s="106" t="e">
        <f t="shared" si="40"/>
        <v>#DIV/0!</v>
      </c>
      <c r="AX138" s="106" t="e">
        <f t="shared" si="41"/>
        <v>#DIV/0!</v>
      </c>
      <c r="AY138" s="106" t="e">
        <f t="shared" si="42"/>
        <v>#DIV/0!</v>
      </c>
      <c r="AZ138" s="106" t="e">
        <f t="shared" si="7"/>
        <v>#DIV/0!</v>
      </c>
      <c r="BA138" s="107" t="e">
        <f t="shared" si="8"/>
        <v>#DIV/0!</v>
      </c>
      <c r="BB138" s="107" t="e">
        <f t="shared" si="9"/>
        <v>#DIV/0!</v>
      </c>
      <c r="BC138" s="107" t="e">
        <f t="shared" si="10"/>
        <v>#DIV/0!</v>
      </c>
      <c r="BD138" s="107" t="e">
        <f t="shared" si="11"/>
        <v>#DIV/0!</v>
      </c>
      <c r="BE138" s="108">
        <v>0.2</v>
      </c>
      <c r="BF138" s="108">
        <v>0.8</v>
      </c>
      <c r="BG138" s="107" t="e">
        <f t="shared" si="12"/>
        <v>#DIV/0!</v>
      </c>
      <c r="BH138" s="107" t="e">
        <f t="shared" si="13"/>
        <v>#DIV/0!</v>
      </c>
      <c r="BI138" s="107" t="e">
        <f t="shared" si="14"/>
        <v>#DIV/0!</v>
      </c>
      <c r="BJ138" s="107" t="e">
        <f t="shared" si="72"/>
        <v>#DIV/0!</v>
      </c>
      <c r="BK138" s="107" t="e">
        <f t="shared" si="72"/>
        <v>#DIV/0!</v>
      </c>
      <c r="BL138" s="107" t="e">
        <f t="shared" si="16"/>
        <v>#DIV/0!</v>
      </c>
      <c r="BM138" s="107" t="e">
        <f t="shared" si="17"/>
        <v>#DIV/0!</v>
      </c>
      <c r="BN138" s="107" t="e">
        <f t="shared" si="18"/>
        <v>#DIV/0!</v>
      </c>
      <c r="BO138" s="107" t="e">
        <f t="shared" si="73"/>
        <v>#DIV/0!</v>
      </c>
      <c r="BP138" s="107" t="e">
        <f t="shared" si="73"/>
        <v>#DIV/0!</v>
      </c>
      <c r="BQ138" s="107" t="e">
        <f t="shared" si="73"/>
        <v>#DIV/0!</v>
      </c>
      <c r="BR138" s="107" t="e">
        <f t="shared" si="73"/>
        <v>#DIV/0!</v>
      </c>
      <c r="BS138" s="34"/>
      <c r="BT138" s="34"/>
      <c r="BU138" s="34"/>
      <c r="BV138" s="34"/>
      <c r="BW138" s="34"/>
      <c r="BX138" s="34"/>
      <c r="BY138" s="34"/>
      <c r="BZ138" s="34"/>
      <c r="CA138" s="33"/>
      <c r="CB138" s="3"/>
      <c r="CC138" s="584"/>
      <c r="CD138" s="585"/>
      <c r="CE138" s="585"/>
      <c r="CF138" s="630"/>
      <c r="CG138" s="631"/>
      <c r="CH138" s="3"/>
      <c r="CI138" s="3"/>
      <c r="CJ138" s="3"/>
      <c r="CK138" s="3"/>
      <c r="CL138" s="3"/>
      <c r="CM138" s="3"/>
      <c r="CN138" s="3"/>
      <c r="CO138" s="3"/>
      <c r="CP138" s="3"/>
      <c r="CQ138" s="3"/>
      <c r="CR138" s="3"/>
      <c r="CS138" s="3"/>
      <c r="CT138" s="3"/>
    </row>
    <row r="139" spans="1:98" ht="14.25" customHeight="1">
      <c r="A139" s="654"/>
      <c r="B139" s="556"/>
      <c r="C139" s="557"/>
      <c r="D139" s="705"/>
      <c r="E139" s="706"/>
      <c r="F139" s="440" t="s">
        <v>265</v>
      </c>
      <c r="G139" s="560"/>
      <c r="H139" s="583"/>
      <c r="I139" s="561"/>
      <c r="J139" s="562"/>
      <c r="K139" s="562"/>
      <c r="L139" s="562"/>
      <c r="M139" s="624"/>
      <c r="N139" s="564"/>
      <c r="O139" s="711"/>
      <c r="P139" s="707"/>
      <c r="Q139" s="567"/>
      <c r="R139" s="568"/>
      <c r="S139" s="568"/>
      <c r="T139" s="569"/>
      <c r="U139" s="22"/>
      <c r="V139" s="570">
        <v>7</v>
      </c>
      <c r="W139" s="577"/>
      <c r="X139" s="633"/>
      <c r="Y139" s="633"/>
      <c r="Z139" s="709"/>
      <c r="AA139" s="573"/>
      <c r="AB139" s="574"/>
      <c r="AC139" s="574"/>
      <c r="AD139" s="575"/>
      <c r="AE139" s="140"/>
      <c r="AF139" s="141"/>
      <c r="AG139" s="145"/>
      <c r="AH139" s="145"/>
      <c r="AI139" s="145"/>
      <c r="AJ139" s="587"/>
      <c r="AK139" s="579"/>
      <c r="AL139" s="580"/>
      <c r="AM139" s="580"/>
      <c r="AN139" s="581"/>
      <c r="AO139" s="22"/>
      <c r="AP139" s="665"/>
      <c r="AQ139" s="666"/>
      <c r="AR139" s="52"/>
      <c r="AS139" s="104" t="e">
        <f t="shared" si="0"/>
        <v>#DIV/0!</v>
      </c>
      <c r="AT139" s="105" t="e">
        <f t="shared" si="1"/>
        <v>#DIV/0!</v>
      </c>
      <c r="AU139" s="105" t="e">
        <f t="shared" si="2"/>
        <v>#DIV/0!</v>
      </c>
      <c r="AV139" s="105" t="e">
        <f t="shared" si="3"/>
        <v>#DIV/0!</v>
      </c>
      <c r="AW139" s="106" t="e">
        <f t="shared" si="40"/>
        <v>#DIV/0!</v>
      </c>
      <c r="AX139" s="106" t="e">
        <f t="shared" si="41"/>
        <v>#DIV/0!</v>
      </c>
      <c r="AY139" s="106" t="e">
        <f t="shared" si="42"/>
        <v>#DIV/0!</v>
      </c>
      <c r="AZ139" s="106" t="e">
        <f t="shared" si="7"/>
        <v>#DIV/0!</v>
      </c>
      <c r="BA139" s="107" t="e">
        <f t="shared" si="8"/>
        <v>#DIV/0!</v>
      </c>
      <c r="BB139" s="107" t="e">
        <f t="shared" si="9"/>
        <v>#DIV/0!</v>
      </c>
      <c r="BC139" s="107" t="e">
        <f t="shared" si="10"/>
        <v>#DIV/0!</v>
      </c>
      <c r="BD139" s="107" t="e">
        <f t="shared" si="11"/>
        <v>#DIV/0!</v>
      </c>
      <c r="BE139" s="108">
        <v>0.2</v>
      </c>
      <c r="BF139" s="108">
        <v>0.8</v>
      </c>
      <c r="BG139" s="107" t="e">
        <f t="shared" si="12"/>
        <v>#DIV/0!</v>
      </c>
      <c r="BH139" s="107" t="e">
        <f t="shared" si="13"/>
        <v>#DIV/0!</v>
      </c>
      <c r="BI139" s="107" t="e">
        <f t="shared" si="14"/>
        <v>#DIV/0!</v>
      </c>
      <c r="BJ139" s="107" t="e">
        <f t="shared" si="72"/>
        <v>#DIV/0!</v>
      </c>
      <c r="BK139" s="107" t="e">
        <f t="shared" si="72"/>
        <v>#DIV/0!</v>
      </c>
      <c r="BL139" s="107" t="e">
        <f t="shared" si="16"/>
        <v>#DIV/0!</v>
      </c>
      <c r="BM139" s="107" t="e">
        <f t="shared" si="17"/>
        <v>#DIV/0!</v>
      </c>
      <c r="BN139" s="107" t="e">
        <f t="shared" si="18"/>
        <v>#DIV/0!</v>
      </c>
      <c r="BO139" s="107" t="e">
        <f t="shared" si="73"/>
        <v>#DIV/0!</v>
      </c>
      <c r="BP139" s="107" t="e">
        <f t="shared" si="73"/>
        <v>#DIV/0!</v>
      </c>
      <c r="BQ139" s="107" t="e">
        <f t="shared" si="73"/>
        <v>#DIV/0!</v>
      </c>
      <c r="BR139" s="107" t="e">
        <f t="shared" si="73"/>
        <v>#DIV/0!</v>
      </c>
      <c r="BS139" s="34"/>
      <c r="BT139" s="34"/>
      <c r="BU139" s="34"/>
      <c r="BV139" s="34"/>
      <c r="BW139" s="34"/>
      <c r="BX139" s="34"/>
      <c r="BY139" s="34"/>
      <c r="BZ139" s="34"/>
      <c r="CA139" s="33"/>
      <c r="CB139" s="3"/>
      <c r="CC139" s="584"/>
      <c r="CD139" s="585"/>
      <c r="CE139" s="585"/>
      <c r="CF139" s="630"/>
      <c r="CG139" s="631"/>
      <c r="CH139" s="3"/>
      <c r="CI139" s="3"/>
      <c r="CJ139" s="3"/>
      <c r="CK139" s="3"/>
      <c r="CL139" s="3"/>
      <c r="CM139" s="3"/>
      <c r="CN139" s="3"/>
      <c r="CO139" s="3"/>
      <c r="CP139" s="3"/>
      <c r="CQ139" s="3"/>
      <c r="CR139" s="3"/>
      <c r="CS139" s="3"/>
      <c r="CT139" s="3"/>
    </row>
    <row r="140" spans="1:98" ht="14.25" customHeight="1">
      <c r="A140" s="654"/>
      <c r="B140" s="556"/>
      <c r="C140" s="557"/>
      <c r="D140" s="705"/>
      <c r="E140" s="706"/>
      <c r="F140" s="440" t="s">
        <v>223</v>
      </c>
      <c r="G140" s="560"/>
      <c r="H140" s="583"/>
      <c r="I140" s="561"/>
      <c r="J140" s="562"/>
      <c r="K140" s="562"/>
      <c r="L140" s="562"/>
      <c r="M140" s="624"/>
      <c r="N140" s="564"/>
      <c r="O140" s="711"/>
      <c r="P140" s="707"/>
      <c r="Q140" s="567"/>
      <c r="R140" s="568"/>
      <c r="S140" s="568"/>
      <c r="T140" s="569"/>
      <c r="U140" s="22"/>
      <c r="V140" s="570">
        <v>8</v>
      </c>
      <c r="W140" s="440"/>
      <c r="X140" s="627"/>
      <c r="Y140" s="627"/>
      <c r="Z140" s="683"/>
      <c r="AA140" s="573"/>
      <c r="AB140" s="574"/>
      <c r="AC140" s="574"/>
      <c r="AD140" s="575"/>
      <c r="AE140" s="140"/>
      <c r="AF140" s="141"/>
      <c r="AG140" s="145"/>
      <c r="AH140" s="145"/>
      <c r="AI140" s="145"/>
      <c r="AJ140" s="587"/>
      <c r="AK140" s="579"/>
      <c r="AL140" s="580"/>
      <c r="AM140" s="580"/>
      <c r="AN140" s="581"/>
      <c r="AO140" s="22"/>
      <c r="AP140" s="665"/>
      <c r="AQ140" s="666"/>
      <c r="AR140" s="52"/>
      <c r="AS140" s="104" t="e">
        <f t="shared" si="0"/>
        <v>#DIV/0!</v>
      </c>
      <c r="AT140" s="105" t="e">
        <f t="shared" si="1"/>
        <v>#DIV/0!</v>
      </c>
      <c r="AU140" s="105" t="e">
        <f t="shared" si="2"/>
        <v>#DIV/0!</v>
      </c>
      <c r="AV140" s="105" t="e">
        <f t="shared" si="3"/>
        <v>#DIV/0!</v>
      </c>
      <c r="AW140" s="106" t="e">
        <f t="shared" si="40"/>
        <v>#DIV/0!</v>
      </c>
      <c r="AX140" s="106" t="e">
        <f t="shared" si="41"/>
        <v>#DIV/0!</v>
      </c>
      <c r="AY140" s="106" t="e">
        <f t="shared" si="42"/>
        <v>#DIV/0!</v>
      </c>
      <c r="AZ140" s="106" t="e">
        <f t="shared" si="7"/>
        <v>#DIV/0!</v>
      </c>
      <c r="BA140" s="107" t="e">
        <f t="shared" si="8"/>
        <v>#DIV/0!</v>
      </c>
      <c r="BB140" s="107" t="e">
        <f t="shared" si="9"/>
        <v>#DIV/0!</v>
      </c>
      <c r="BC140" s="107" t="e">
        <f t="shared" si="10"/>
        <v>#DIV/0!</v>
      </c>
      <c r="BD140" s="107" t="e">
        <f t="shared" si="11"/>
        <v>#DIV/0!</v>
      </c>
      <c r="BE140" s="108">
        <v>0.2</v>
      </c>
      <c r="BF140" s="108">
        <v>0.8</v>
      </c>
      <c r="BG140" s="107" t="e">
        <f t="shared" si="12"/>
        <v>#DIV/0!</v>
      </c>
      <c r="BH140" s="107" t="e">
        <f t="shared" si="13"/>
        <v>#DIV/0!</v>
      </c>
      <c r="BI140" s="107" t="e">
        <f t="shared" si="14"/>
        <v>#DIV/0!</v>
      </c>
      <c r="BJ140" s="107" t="e">
        <f t="shared" si="72"/>
        <v>#DIV/0!</v>
      </c>
      <c r="BK140" s="107" t="e">
        <f t="shared" si="72"/>
        <v>#DIV/0!</v>
      </c>
      <c r="BL140" s="107" t="e">
        <f t="shared" si="16"/>
        <v>#DIV/0!</v>
      </c>
      <c r="BM140" s="107" t="e">
        <f t="shared" si="17"/>
        <v>#DIV/0!</v>
      </c>
      <c r="BN140" s="107" t="e">
        <f t="shared" si="18"/>
        <v>#DIV/0!</v>
      </c>
      <c r="BO140" s="107" t="e">
        <f t="shared" si="73"/>
        <v>#DIV/0!</v>
      </c>
      <c r="BP140" s="107" t="e">
        <f t="shared" si="73"/>
        <v>#DIV/0!</v>
      </c>
      <c r="BQ140" s="107" t="e">
        <f t="shared" si="73"/>
        <v>#DIV/0!</v>
      </c>
      <c r="BR140" s="107" t="e">
        <f t="shared" si="73"/>
        <v>#DIV/0!</v>
      </c>
      <c r="BS140" s="34"/>
      <c r="BT140" s="34"/>
      <c r="BU140" s="34"/>
      <c r="BV140" s="34"/>
      <c r="BW140" s="34"/>
      <c r="BX140" s="34"/>
      <c r="BY140" s="34"/>
      <c r="BZ140" s="34"/>
      <c r="CA140" s="33"/>
      <c r="CB140" s="3"/>
      <c r="CC140" s="584"/>
      <c r="CD140" s="585"/>
      <c r="CE140" s="585"/>
      <c r="CF140" s="630"/>
      <c r="CG140" s="631"/>
      <c r="CH140" s="3"/>
      <c r="CI140" s="3"/>
      <c r="CJ140" s="3"/>
      <c r="CK140" s="3"/>
      <c r="CL140" s="3"/>
      <c r="CM140" s="3"/>
      <c r="CN140" s="3"/>
      <c r="CO140" s="3"/>
      <c r="CP140" s="3"/>
      <c r="CQ140" s="3"/>
      <c r="CR140" s="3"/>
      <c r="CS140" s="3"/>
      <c r="CT140" s="3"/>
    </row>
    <row r="141" spans="1:98" ht="14.25" customHeight="1">
      <c r="A141" s="654"/>
      <c r="B141" s="556"/>
      <c r="C141" s="557"/>
      <c r="D141" s="705"/>
      <c r="E141" s="706"/>
      <c r="F141" s="440" t="s">
        <v>384</v>
      </c>
      <c r="G141" s="560"/>
      <c r="H141" s="583"/>
      <c r="I141" s="561"/>
      <c r="J141" s="562"/>
      <c r="K141" s="562"/>
      <c r="L141" s="562"/>
      <c r="M141" s="624"/>
      <c r="N141" s="564"/>
      <c r="O141" s="711"/>
      <c r="P141" s="707"/>
      <c r="Q141" s="567"/>
      <c r="R141" s="568"/>
      <c r="S141" s="568"/>
      <c r="T141" s="569"/>
      <c r="U141" s="22"/>
      <c r="V141" s="570">
        <v>9</v>
      </c>
      <c r="W141" s="145"/>
      <c r="X141" s="627"/>
      <c r="Y141" s="627"/>
      <c r="Z141" s="683"/>
      <c r="AA141" s="573"/>
      <c r="AB141" s="574"/>
      <c r="AC141" s="574"/>
      <c r="AD141" s="575"/>
      <c r="AE141" s="140"/>
      <c r="AF141" s="141"/>
      <c r="AG141" s="145"/>
      <c r="AH141" s="145"/>
      <c r="AI141" s="145"/>
      <c r="AJ141" s="587"/>
      <c r="AK141" s="579"/>
      <c r="AL141" s="580"/>
      <c r="AM141" s="580"/>
      <c r="AN141" s="581"/>
      <c r="AO141" s="22"/>
      <c r="AP141" s="665"/>
      <c r="AQ141" s="666"/>
      <c r="AR141" s="52"/>
      <c r="AS141" s="104" t="e">
        <f t="shared" si="0"/>
        <v>#DIV/0!</v>
      </c>
      <c r="AT141" s="105" t="e">
        <f t="shared" si="1"/>
        <v>#DIV/0!</v>
      </c>
      <c r="AU141" s="105" t="e">
        <f t="shared" si="2"/>
        <v>#DIV/0!</v>
      </c>
      <c r="AV141" s="105" t="e">
        <f t="shared" si="3"/>
        <v>#DIV/0!</v>
      </c>
      <c r="AW141" s="106" t="e">
        <f t="shared" si="40"/>
        <v>#DIV/0!</v>
      </c>
      <c r="AX141" s="106" t="e">
        <f t="shared" si="41"/>
        <v>#DIV/0!</v>
      </c>
      <c r="AY141" s="106" t="e">
        <f t="shared" si="42"/>
        <v>#DIV/0!</v>
      </c>
      <c r="AZ141" s="106" t="e">
        <f t="shared" si="7"/>
        <v>#DIV/0!</v>
      </c>
      <c r="BA141" s="107" t="e">
        <f t="shared" si="8"/>
        <v>#DIV/0!</v>
      </c>
      <c r="BB141" s="107" t="e">
        <f t="shared" si="9"/>
        <v>#DIV/0!</v>
      </c>
      <c r="BC141" s="107" t="e">
        <f t="shared" si="10"/>
        <v>#DIV/0!</v>
      </c>
      <c r="BD141" s="107" t="e">
        <f t="shared" si="11"/>
        <v>#DIV/0!</v>
      </c>
      <c r="BE141" s="108">
        <v>0.2</v>
      </c>
      <c r="BF141" s="108">
        <v>0.8</v>
      </c>
      <c r="BG141" s="107" t="e">
        <f t="shared" si="12"/>
        <v>#DIV/0!</v>
      </c>
      <c r="BH141" s="107" t="e">
        <f t="shared" si="13"/>
        <v>#DIV/0!</v>
      </c>
      <c r="BI141" s="107" t="e">
        <f t="shared" si="14"/>
        <v>#DIV/0!</v>
      </c>
      <c r="BJ141" s="107" t="e">
        <f t="shared" ref="BJ141:BK156" si="76">+AZ141*BE141</f>
        <v>#DIV/0!</v>
      </c>
      <c r="BK141" s="107" t="e">
        <f t="shared" si="76"/>
        <v>#DIV/0!</v>
      </c>
      <c r="BL141" s="107" t="e">
        <f t="shared" si="16"/>
        <v>#DIV/0!</v>
      </c>
      <c r="BM141" s="107" t="e">
        <f t="shared" si="17"/>
        <v>#DIV/0!</v>
      </c>
      <c r="BN141" s="107" t="e">
        <f t="shared" si="18"/>
        <v>#DIV/0!</v>
      </c>
      <c r="BO141" s="107" t="e">
        <f t="shared" ref="BO141:BR156" si="77">+BG141+BK141</f>
        <v>#DIV/0!</v>
      </c>
      <c r="BP141" s="107" t="e">
        <f t="shared" si="77"/>
        <v>#DIV/0!</v>
      </c>
      <c r="BQ141" s="107" t="e">
        <f t="shared" si="77"/>
        <v>#DIV/0!</v>
      </c>
      <c r="BR141" s="107" t="e">
        <f t="shared" si="77"/>
        <v>#DIV/0!</v>
      </c>
      <c r="BS141" s="34"/>
      <c r="BT141" s="34"/>
      <c r="BU141" s="34"/>
      <c r="BV141" s="34"/>
      <c r="BW141" s="34"/>
      <c r="BX141" s="34"/>
      <c r="BY141" s="34"/>
      <c r="BZ141" s="34"/>
      <c r="CA141" s="33"/>
      <c r="CB141" s="3"/>
      <c r="CC141" s="584"/>
      <c r="CD141" s="585"/>
      <c r="CE141" s="585"/>
      <c r="CF141" s="630"/>
      <c r="CG141" s="631"/>
      <c r="CH141" s="3"/>
      <c r="CI141" s="3"/>
      <c r="CJ141" s="3"/>
      <c r="CK141" s="3"/>
      <c r="CL141" s="3"/>
      <c r="CM141" s="3"/>
      <c r="CN141" s="3"/>
      <c r="CO141" s="3"/>
      <c r="CP141" s="3"/>
      <c r="CQ141" s="3"/>
      <c r="CR141" s="3"/>
      <c r="CS141" s="3"/>
      <c r="CT141" s="3"/>
    </row>
    <row r="142" spans="1:98" ht="14.25" customHeight="1" thickBot="1">
      <c r="A142" s="679"/>
      <c r="B142" s="589"/>
      <c r="C142" s="590"/>
      <c r="D142" s="712"/>
      <c r="E142" s="713"/>
      <c r="F142" s="593" t="s">
        <v>77</v>
      </c>
      <c r="G142" s="594"/>
      <c r="H142" s="615"/>
      <c r="I142" s="596"/>
      <c r="J142" s="597"/>
      <c r="K142" s="597"/>
      <c r="L142" s="597"/>
      <c r="M142" s="636"/>
      <c r="N142" s="599"/>
      <c r="O142" s="714"/>
      <c r="P142" s="715"/>
      <c r="Q142" s="602"/>
      <c r="R142" s="603"/>
      <c r="S142" s="603"/>
      <c r="T142" s="604"/>
      <c r="U142" s="22"/>
      <c r="V142" s="638">
        <v>10</v>
      </c>
      <c r="W142" s="414"/>
      <c r="X142" s="605"/>
      <c r="Y142" s="605"/>
      <c r="Z142" s="606"/>
      <c r="AA142" s="607"/>
      <c r="AB142" s="608"/>
      <c r="AC142" s="608"/>
      <c r="AD142" s="609"/>
      <c r="AE142" s="140"/>
      <c r="AF142" s="413"/>
      <c r="AG142" s="414"/>
      <c r="AH142" s="414"/>
      <c r="AI142" s="414"/>
      <c r="AJ142" s="610"/>
      <c r="AK142" s="611"/>
      <c r="AL142" s="612"/>
      <c r="AM142" s="612"/>
      <c r="AN142" s="613"/>
      <c r="AO142" s="22"/>
      <c r="AP142" s="671"/>
      <c r="AQ142" s="672"/>
      <c r="AR142" s="52"/>
      <c r="AS142" s="426" t="e">
        <f t="shared" si="0"/>
        <v>#DIV/0!</v>
      </c>
      <c r="AT142" s="450" t="e">
        <f t="shared" si="1"/>
        <v>#DIV/0!</v>
      </c>
      <c r="AU142" s="450" t="e">
        <f t="shared" si="2"/>
        <v>#DIV/0!</v>
      </c>
      <c r="AV142" s="450" t="e">
        <f t="shared" si="3"/>
        <v>#DIV/0!</v>
      </c>
      <c r="AW142" s="463" t="e">
        <f t="shared" si="40"/>
        <v>#DIV/0!</v>
      </c>
      <c r="AX142" s="463" t="e">
        <f t="shared" si="41"/>
        <v>#DIV/0!</v>
      </c>
      <c r="AY142" s="463" t="e">
        <f t="shared" si="42"/>
        <v>#DIV/0!</v>
      </c>
      <c r="AZ142" s="463" t="e">
        <f t="shared" si="7"/>
        <v>#DIV/0!</v>
      </c>
      <c r="BA142" s="428" t="e">
        <f t="shared" si="8"/>
        <v>#DIV/0!</v>
      </c>
      <c r="BB142" s="428" t="e">
        <f t="shared" si="9"/>
        <v>#DIV/0!</v>
      </c>
      <c r="BC142" s="428" t="e">
        <f t="shared" si="10"/>
        <v>#DIV/0!</v>
      </c>
      <c r="BD142" s="428" t="e">
        <f t="shared" si="11"/>
        <v>#DIV/0!</v>
      </c>
      <c r="BE142" s="427">
        <v>0.2</v>
      </c>
      <c r="BF142" s="427">
        <v>0.8</v>
      </c>
      <c r="BG142" s="428" t="e">
        <f t="shared" si="12"/>
        <v>#DIV/0!</v>
      </c>
      <c r="BH142" s="428" t="e">
        <f t="shared" si="13"/>
        <v>#DIV/0!</v>
      </c>
      <c r="BI142" s="428" t="e">
        <f t="shared" si="14"/>
        <v>#DIV/0!</v>
      </c>
      <c r="BJ142" s="428" t="e">
        <f t="shared" si="76"/>
        <v>#DIV/0!</v>
      </c>
      <c r="BK142" s="428" t="e">
        <f t="shared" si="76"/>
        <v>#DIV/0!</v>
      </c>
      <c r="BL142" s="428" t="e">
        <f t="shared" si="16"/>
        <v>#DIV/0!</v>
      </c>
      <c r="BM142" s="428" t="e">
        <f t="shared" si="17"/>
        <v>#DIV/0!</v>
      </c>
      <c r="BN142" s="428" t="e">
        <f t="shared" si="18"/>
        <v>#DIV/0!</v>
      </c>
      <c r="BO142" s="428" t="e">
        <f t="shared" si="77"/>
        <v>#DIV/0!</v>
      </c>
      <c r="BP142" s="428" t="e">
        <f t="shared" si="77"/>
        <v>#DIV/0!</v>
      </c>
      <c r="BQ142" s="428" t="e">
        <f t="shared" si="77"/>
        <v>#DIV/0!</v>
      </c>
      <c r="BR142" s="428" t="e">
        <f t="shared" si="77"/>
        <v>#DIV/0!</v>
      </c>
      <c r="BS142" s="39"/>
      <c r="BT142" s="39"/>
      <c r="BU142" s="39"/>
      <c r="BV142" s="39"/>
      <c r="BW142" s="39"/>
      <c r="BX142" s="39"/>
      <c r="BY142" s="39"/>
      <c r="BZ142" s="39"/>
      <c r="CA142" s="332"/>
      <c r="CB142" s="3"/>
      <c r="CC142" s="616"/>
      <c r="CD142" s="617"/>
      <c r="CE142" s="617"/>
      <c r="CF142" s="640"/>
      <c r="CG142" s="641"/>
      <c r="CH142" s="3"/>
      <c r="CI142" s="3"/>
      <c r="CJ142" s="3"/>
      <c r="CK142" s="3"/>
      <c r="CL142" s="3"/>
      <c r="CM142" s="3"/>
      <c r="CN142" s="3"/>
      <c r="CO142" s="3"/>
      <c r="CP142" s="3"/>
      <c r="CQ142" s="3"/>
      <c r="CR142" s="3"/>
      <c r="CS142" s="3"/>
      <c r="CT142" s="3"/>
    </row>
    <row r="143" spans="1:98" ht="14.25" customHeight="1" thickBot="1">
      <c r="A143" s="522">
        <v>14</v>
      </c>
      <c r="B143" s="523" t="s">
        <v>480</v>
      </c>
      <c r="C143" s="524"/>
      <c r="D143" s="525"/>
      <c r="E143" s="703"/>
      <c r="F143" s="527" t="s">
        <v>438</v>
      </c>
      <c r="G143" s="528"/>
      <c r="H143" s="356" t="s">
        <v>481</v>
      </c>
      <c r="I143" s="529"/>
      <c r="J143" s="530"/>
      <c r="K143" s="530"/>
      <c r="L143" s="530"/>
      <c r="M143" s="531"/>
      <c r="N143" s="532"/>
      <c r="O143" s="696"/>
      <c r="P143" s="704"/>
      <c r="Q143" s="535"/>
      <c r="R143" s="536"/>
      <c r="S143" s="536"/>
      <c r="T143" s="537"/>
      <c r="U143" s="140"/>
      <c r="V143" s="538">
        <v>11</v>
      </c>
      <c r="W143" s="577" t="s">
        <v>370</v>
      </c>
      <c r="X143" s="620">
        <v>45717</v>
      </c>
      <c r="Y143" s="627">
        <v>45748</v>
      </c>
      <c r="Z143" s="572" t="s">
        <v>376</v>
      </c>
      <c r="AA143" s="541"/>
      <c r="AB143" s="542"/>
      <c r="AC143" s="542"/>
      <c r="AD143" s="543"/>
      <c r="AE143" s="140"/>
      <c r="AF143" s="681" t="s">
        <v>404</v>
      </c>
      <c r="AG143" s="675" t="s">
        <v>444</v>
      </c>
      <c r="AH143" s="440" t="s">
        <v>406</v>
      </c>
      <c r="AI143" s="358" t="s">
        <v>73</v>
      </c>
      <c r="AJ143" s="544">
        <v>1</v>
      </c>
      <c r="AK143" s="545">
        <v>0</v>
      </c>
      <c r="AL143" s="546"/>
      <c r="AM143" s="546"/>
      <c r="AN143" s="547"/>
      <c r="AO143" s="628"/>
      <c r="AP143" s="663"/>
      <c r="AQ143" s="540"/>
      <c r="AR143" s="52"/>
      <c r="AS143" s="82" t="e">
        <f t="shared" si="0"/>
        <v>#DIV/0!</v>
      </c>
      <c r="AT143" s="94" t="e">
        <f t="shared" si="1"/>
        <v>#DIV/0!</v>
      </c>
      <c r="AU143" s="94" t="e">
        <f t="shared" si="2"/>
        <v>#DIV/0!</v>
      </c>
      <c r="AV143" s="94" t="e">
        <f t="shared" si="3"/>
        <v>#DIV/0!</v>
      </c>
      <c r="AW143" s="95">
        <f t="shared" si="40"/>
        <v>0</v>
      </c>
      <c r="AX143" s="95">
        <f t="shared" si="41"/>
        <v>0</v>
      </c>
      <c r="AY143" s="95">
        <f t="shared" si="42"/>
        <v>0</v>
      </c>
      <c r="AZ143" s="95" t="e">
        <f t="shared" si="7"/>
        <v>#DIV/0!</v>
      </c>
      <c r="BA143" s="96">
        <f t="shared" si="8"/>
        <v>0</v>
      </c>
      <c r="BB143" s="96">
        <f t="shared" si="9"/>
        <v>0</v>
      </c>
      <c r="BC143" s="96">
        <f t="shared" si="10"/>
        <v>0</v>
      </c>
      <c r="BD143" s="96">
        <f t="shared" si="11"/>
        <v>0</v>
      </c>
      <c r="BE143" s="97">
        <v>0.2</v>
      </c>
      <c r="BF143" s="97">
        <v>0.8</v>
      </c>
      <c r="BG143" s="96">
        <f t="shared" si="12"/>
        <v>0</v>
      </c>
      <c r="BH143" s="96">
        <f t="shared" si="13"/>
        <v>0</v>
      </c>
      <c r="BI143" s="96">
        <f t="shared" si="14"/>
        <v>0</v>
      </c>
      <c r="BJ143" s="96" t="e">
        <f t="shared" si="76"/>
        <v>#DIV/0!</v>
      </c>
      <c r="BK143" s="96">
        <f t="shared" si="76"/>
        <v>0</v>
      </c>
      <c r="BL143" s="96">
        <f t="shared" si="16"/>
        <v>0</v>
      </c>
      <c r="BM143" s="96">
        <f t="shared" si="17"/>
        <v>0</v>
      </c>
      <c r="BN143" s="96">
        <f t="shared" si="18"/>
        <v>0</v>
      </c>
      <c r="BO143" s="96">
        <f t="shared" si="77"/>
        <v>0</v>
      </c>
      <c r="BP143" s="85">
        <f t="shared" si="77"/>
        <v>0</v>
      </c>
      <c r="BQ143" s="85">
        <f t="shared" si="77"/>
        <v>0</v>
      </c>
      <c r="BR143" s="85" t="e">
        <f t="shared" si="77"/>
        <v>#DIV/0!</v>
      </c>
      <c r="BS143" s="644">
        <f t="shared" ref="BS143:BV143" si="78">AVERAGEIF(BO143:BO152,"&lt;&gt;#¡DIV/0!")</f>
        <v>0</v>
      </c>
      <c r="BT143" s="644">
        <f t="shared" si="78"/>
        <v>0</v>
      </c>
      <c r="BU143" s="644">
        <f t="shared" si="78"/>
        <v>0</v>
      </c>
      <c r="BV143" s="644" t="e">
        <f t="shared" si="78"/>
        <v>#DIV/0!</v>
      </c>
      <c r="BW143" s="550">
        <f>+C143*BS143</f>
        <v>0</v>
      </c>
      <c r="BX143" s="550">
        <f>+C143*BT143</f>
        <v>0</v>
      </c>
      <c r="BY143" s="550">
        <f>+C143*BU143</f>
        <v>0</v>
      </c>
      <c r="BZ143" s="550" t="e">
        <f>+C143*BV143</f>
        <v>#DIV/0!</v>
      </c>
      <c r="CA143" s="645" t="e">
        <f>SUM(BW143:BZ152)</f>
        <v>#DIV/0!</v>
      </c>
      <c r="CB143" s="3"/>
      <c r="CC143" s="552" t="e">
        <f t="shared" ref="CC143:CF143" si="79">+Q143/$N$143</f>
        <v>#DIV/0!</v>
      </c>
      <c r="CD143" s="553" t="e">
        <f t="shared" si="79"/>
        <v>#DIV/0!</v>
      </c>
      <c r="CE143" s="553" t="e">
        <f t="shared" si="79"/>
        <v>#DIV/0!</v>
      </c>
      <c r="CF143" s="622" t="e">
        <f t="shared" si="79"/>
        <v>#DIV/0!</v>
      </c>
      <c r="CG143" s="623" t="e">
        <f>AVERAGE(CC143:CF152)</f>
        <v>#DIV/0!</v>
      </c>
      <c r="CH143" s="3"/>
      <c r="CI143" s="3"/>
      <c r="CJ143" s="3"/>
      <c r="CK143" s="3"/>
      <c r="CL143" s="3"/>
      <c r="CM143" s="3"/>
      <c r="CN143" s="3"/>
      <c r="CO143" s="3"/>
      <c r="CP143" s="3"/>
      <c r="CQ143" s="3"/>
      <c r="CR143" s="3"/>
      <c r="CS143" s="3"/>
      <c r="CT143" s="3"/>
    </row>
    <row r="144" spans="1:98" ht="14.25" customHeight="1" thickBot="1">
      <c r="A144" s="654"/>
      <c r="B144" s="556"/>
      <c r="C144" s="557"/>
      <c r="D144" s="705"/>
      <c r="E144" s="706"/>
      <c r="F144" s="440" t="s">
        <v>273</v>
      </c>
      <c r="G144" s="560"/>
      <c r="H144" s="583"/>
      <c r="I144" s="561"/>
      <c r="J144" s="562"/>
      <c r="K144" s="562"/>
      <c r="L144" s="562"/>
      <c r="M144" s="624"/>
      <c r="N144" s="564"/>
      <c r="O144" s="643"/>
      <c r="P144" s="707"/>
      <c r="Q144" s="567"/>
      <c r="R144" s="568"/>
      <c r="S144" s="568"/>
      <c r="T144" s="569"/>
      <c r="U144" s="22"/>
      <c r="V144" s="708">
        <v>12</v>
      </c>
      <c r="W144" s="577" t="s">
        <v>375</v>
      </c>
      <c r="X144" s="627"/>
      <c r="Y144" s="627"/>
      <c r="Z144" s="709"/>
      <c r="AA144" s="573"/>
      <c r="AB144" s="574"/>
      <c r="AC144" s="574"/>
      <c r="AD144" s="575"/>
      <c r="AE144" s="140"/>
      <c r="AF144" s="682" t="s">
        <v>445</v>
      </c>
      <c r="AG144" s="440" t="s">
        <v>433</v>
      </c>
      <c r="AH144" s="440" t="s">
        <v>446</v>
      </c>
      <c r="AI144" s="358" t="s">
        <v>73</v>
      </c>
      <c r="AJ144" s="587">
        <v>2</v>
      </c>
      <c r="AK144" s="579">
        <v>0</v>
      </c>
      <c r="AL144" s="580"/>
      <c r="AM144" s="580"/>
      <c r="AN144" s="581"/>
      <c r="AO144" s="22"/>
      <c r="AP144" s="665"/>
      <c r="AQ144" s="666"/>
      <c r="AR144" s="52"/>
      <c r="AS144" s="104" t="e">
        <f t="shared" si="0"/>
        <v>#DIV/0!</v>
      </c>
      <c r="AT144" s="105" t="e">
        <f t="shared" si="1"/>
        <v>#DIV/0!</v>
      </c>
      <c r="AU144" s="105" t="e">
        <f t="shared" si="2"/>
        <v>#DIV/0!</v>
      </c>
      <c r="AV144" s="105" t="e">
        <f t="shared" si="3"/>
        <v>#DIV/0!</v>
      </c>
      <c r="AW144" s="106">
        <f t="shared" si="40"/>
        <v>0</v>
      </c>
      <c r="AX144" s="106">
        <f t="shared" si="41"/>
        <v>0</v>
      </c>
      <c r="AY144" s="106">
        <f t="shared" si="42"/>
        <v>0</v>
      </c>
      <c r="AZ144" s="106" t="e">
        <f t="shared" si="7"/>
        <v>#DIV/0!</v>
      </c>
      <c r="BA144" s="107">
        <f t="shared" si="8"/>
        <v>0</v>
      </c>
      <c r="BB144" s="107">
        <f t="shared" si="9"/>
        <v>0</v>
      </c>
      <c r="BC144" s="107">
        <f t="shared" si="10"/>
        <v>0</v>
      </c>
      <c r="BD144" s="107">
        <f t="shared" si="11"/>
        <v>0</v>
      </c>
      <c r="BE144" s="108">
        <v>0.2</v>
      </c>
      <c r="BF144" s="108">
        <v>0.8</v>
      </c>
      <c r="BG144" s="107">
        <f t="shared" si="12"/>
        <v>0</v>
      </c>
      <c r="BH144" s="107">
        <f t="shared" si="13"/>
        <v>0</v>
      </c>
      <c r="BI144" s="107">
        <f t="shared" si="14"/>
        <v>0</v>
      </c>
      <c r="BJ144" s="107" t="e">
        <f t="shared" si="76"/>
        <v>#DIV/0!</v>
      </c>
      <c r="BK144" s="107">
        <f t="shared" si="76"/>
        <v>0</v>
      </c>
      <c r="BL144" s="107">
        <f t="shared" si="16"/>
        <v>0</v>
      </c>
      <c r="BM144" s="107">
        <f t="shared" si="17"/>
        <v>0</v>
      </c>
      <c r="BN144" s="107">
        <f t="shared" si="18"/>
        <v>0</v>
      </c>
      <c r="BO144" s="107">
        <f t="shared" si="77"/>
        <v>0</v>
      </c>
      <c r="BP144" s="107">
        <f t="shared" si="77"/>
        <v>0</v>
      </c>
      <c r="BQ144" s="107">
        <f t="shared" si="77"/>
        <v>0</v>
      </c>
      <c r="BR144" s="107" t="e">
        <f t="shared" si="77"/>
        <v>#DIV/0!</v>
      </c>
      <c r="BS144" s="34"/>
      <c r="BT144" s="34"/>
      <c r="BU144" s="34"/>
      <c r="BV144" s="34"/>
      <c r="BW144" s="34"/>
      <c r="BX144" s="34"/>
      <c r="BY144" s="34"/>
      <c r="BZ144" s="34"/>
      <c r="CA144" s="33"/>
      <c r="CB144" s="3"/>
      <c r="CC144" s="584"/>
      <c r="CD144" s="585"/>
      <c r="CE144" s="585"/>
      <c r="CF144" s="630"/>
      <c r="CG144" s="631"/>
      <c r="CH144" s="3"/>
      <c r="CI144" s="3"/>
      <c r="CJ144" s="3"/>
      <c r="CK144" s="3"/>
      <c r="CL144" s="3"/>
      <c r="CM144" s="3"/>
      <c r="CN144" s="3"/>
      <c r="CO144" s="3"/>
      <c r="CP144" s="3"/>
      <c r="CQ144" s="3"/>
      <c r="CR144" s="3"/>
      <c r="CS144" s="3"/>
      <c r="CT144" s="3"/>
    </row>
    <row r="145" spans="1:98" ht="14.25" customHeight="1" thickBot="1">
      <c r="A145" s="654"/>
      <c r="B145" s="556"/>
      <c r="C145" s="557"/>
      <c r="D145" s="705"/>
      <c r="E145" s="706"/>
      <c r="F145" s="440" t="s">
        <v>374</v>
      </c>
      <c r="G145" s="560"/>
      <c r="H145" s="583"/>
      <c r="I145" s="561"/>
      <c r="J145" s="562"/>
      <c r="K145" s="562"/>
      <c r="L145" s="562"/>
      <c r="M145" s="624"/>
      <c r="N145" s="564"/>
      <c r="O145" s="351"/>
      <c r="P145" s="707"/>
      <c r="Q145" s="567"/>
      <c r="R145" s="568"/>
      <c r="S145" s="568"/>
      <c r="T145" s="569"/>
      <c r="U145" s="22"/>
      <c r="V145" s="708">
        <v>13</v>
      </c>
      <c r="W145" s="577" t="s">
        <v>420</v>
      </c>
      <c r="X145" s="627"/>
      <c r="Y145" s="627"/>
      <c r="Z145" s="709"/>
      <c r="AA145" s="573"/>
      <c r="AB145" s="574"/>
      <c r="AC145" s="574"/>
      <c r="AD145" s="575"/>
      <c r="AE145" s="140"/>
      <c r="AF145" s="682" t="s">
        <v>447</v>
      </c>
      <c r="AG145" s="440" t="s">
        <v>448</v>
      </c>
      <c r="AH145" s="440" t="s">
        <v>449</v>
      </c>
      <c r="AI145" s="358" t="s">
        <v>73</v>
      </c>
      <c r="AJ145" s="587">
        <v>1</v>
      </c>
      <c r="AK145" s="579">
        <v>0</v>
      </c>
      <c r="AL145" s="580"/>
      <c r="AM145" s="580"/>
      <c r="AN145" s="581"/>
      <c r="AO145" s="22"/>
      <c r="AP145" s="665"/>
      <c r="AQ145" s="666"/>
      <c r="AR145" s="52"/>
      <c r="AS145" s="104" t="e">
        <f t="shared" si="0"/>
        <v>#DIV/0!</v>
      </c>
      <c r="AT145" s="105" t="e">
        <f t="shared" si="1"/>
        <v>#DIV/0!</v>
      </c>
      <c r="AU145" s="105" t="e">
        <f t="shared" si="2"/>
        <v>#DIV/0!</v>
      </c>
      <c r="AV145" s="105" t="e">
        <f t="shared" si="3"/>
        <v>#DIV/0!</v>
      </c>
      <c r="AW145" s="106">
        <f t="shared" si="40"/>
        <v>0</v>
      </c>
      <c r="AX145" s="106">
        <f t="shared" si="41"/>
        <v>0</v>
      </c>
      <c r="AY145" s="106">
        <f t="shared" si="42"/>
        <v>0</v>
      </c>
      <c r="AZ145" s="106" t="e">
        <f t="shared" si="7"/>
        <v>#DIV/0!</v>
      </c>
      <c r="BA145" s="107">
        <f t="shared" si="8"/>
        <v>0</v>
      </c>
      <c r="BB145" s="107">
        <f t="shared" si="9"/>
        <v>0</v>
      </c>
      <c r="BC145" s="107">
        <f t="shared" si="10"/>
        <v>0</v>
      </c>
      <c r="BD145" s="107">
        <f t="shared" si="11"/>
        <v>0</v>
      </c>
      <c r="BE145" s="108">
        <v>0.2</v>
      </c>
      <c r="BF145" s="108">
        <v>0.8</v>
      </c>
      <c r="BG145" s="107">
        <f t="shared" si="12"/>
        <v>0</v>
      </c>
      <c r="BH145" s="107">
        <f t="shared" si="13"/>
        <v>0</v>
      </c>
      <c r="BI145" s="107">
        <f t="shared" si="14"/>
        <v>0</v>
      </c>
      <c r="BJ145" s="107" t="e">
        <f t="shared" si="76"/>
        <v>#DIV/0!</v>
      </c>
      <c r="BK145" s="107">
        <f t="shared" si="76"/>
        <v>0</v>
      </c>
      <c r="BL145" s="107">
        <f t="shared" si="16"/>
        <v>0</v>
      </c>
      <c r="BM145" s="107">
        <f t="shared" si="17"/>
        <v>0</v>
      </c>
      <c r="BN145" s="107">
        <f t="shared" si="18"/>
        <v>0</v>
      </c>
      <c r="BO145" s="107">
        <f t="shared" si="77"/>
        <v>0</v>
      </c>
      <c r="BP145" s="107">
        <f t="shared" si="77"/>
        <v>0</v>
      </c>
      <c r="BQ145" s="107">
        <f t="shared" si="77"/>
        <v>0</v>
      </c>
      <c r="BR145" s="107" t="e">
        <f t="shared" si="77"/>
        <v>#DIV/0!</v>
      </c>
      <c r="BS145" s="34"/>
      <c r="BT145" s="34"/>
      <c r="BU145" s="34"/>
      <c r="BV145" s="34"/>
      <c r="BW145" s="34"/>
      <c r="BX145" s="34"/>
      <c r="BY145" s="34"/>
      <c r="BZ145" s="34"/>
      <c r="CA145" s="33"/>
      <c r="CB145" s="3"/>
      <c r="CC145" s="584"/>
      <c r="CD145" s="585"/>
      <c r="CE145" s="585"/>
      <c r="CF145" s="630"/>
      <c r="CG145" s="631"/>
      <c r="CH145" s="3"/>
      <c r="CI145" s="3"/>
      <c r="CJ145" s="3"/>
      <c r="CK145" s="3"/>
      <c r="CL145" s="3"/>
      <c r="CM145" s="3"/>
      <c r="CN145" s="3"/>
      <c r="CO145" s="3"/>
      <c r="CP145" s="3"/>
      <c r="CQ145" s="3"/>
      <c r="CR145" s="3"/>
      <c r="CS145" s="3"/>
      <c r="CT145" s="3"/>
    </row>
    <row r="146" spans="1:98" ht="14.25" customHeight="1">
      <c r="A146" s="654"/>
      <c r="B146" s="556"/>
      <c r="C146" s="557"/>
      <c r="D146" s="705"/>
      <c r="E146" s="706"/>
      <c r="F146" s="440" t="s">
        <v>65</v>
      </c>
      <c r="G146" s="560"/>
      <c r="H146" s="583"/>
      <c r="I146" s="561"/>
      <c r="J146" s="562"/>
      <c r="K146" s="562"/>
      <c r="L146" s="562"/>
      <c r="M146" s="624"/>
      <c r="N146" s="564"/>
      <c r="O146" s="710"/>
      <c r="P146" s="707"/>
      <c r="Q146" s="567"/>
      <c r="R146" s="568"/>
      <c r="S146" s="568"/>
      <c r="T146" s="569"/>
      <c r="U146" s="22"/>
      <c r="V146" s="708">
        <v>14</v>
      </c>
      <c r="W146" s="440"/>
      <c r="X146" s="627"/>
      <c r="Y146" s="627"/>
      <c r="Z146" s="709"/>
      <c r="AA146" s="573"/>
      <c r="AB146" s="574"/>
      <c r="AC146" s="574"/>
      <c r="AD146" s="575"/>
      <c r="AE146" s="140"/>
      <c r="AF146" s="682" t="s">
        <v>450</v>
      </c>
      <c r="AG146" s="440" t="s">
        <v>451</v>
      </c>
      <c r="AH146" s="440" t="s">
        <v>452</v>
      </c>
      <c r="AI146" s="358" t="s">
        <v>453</v>
      </c>
      <c r="AJ146" s="587">
        <v>1</v>
      </c>
      <c r="AK146" s="579">
        <v>0</v>
      </c>
      <c r="AL146" s="580"/>
      <c r="AM146" s="580"/>
      <c r="AN146" s="581"/>
      <c r="AO146" s="22"/>
      <c r="AP146" s="665"/>
      <c r="AQ146" s="666"/>
      <c r="AR146" s="52"/>
      <c r="AS146" s="104" t="e">
        <f t="shared" si="0"/>
        <v>#DIV/0!</v>
      </c>
      <c r="AT146" s="105" t="e">
        <f t="shared" si="1"/>
        <v>#DIV/0!</v>
      </c>
      <c r="AU146" s="105" t="e">
        <f t="shared" si="2"/>
        <v>#DIV/0!</v>
      </c>
      <c r="AV146" s="105" t="e">
        <f t="shared" si="3"/>
        <v>#DIV/0!</v>
      </c>
      <c r="AW146" s="106" t="e">
        <f t="shared" si="40"/>
        <v>#DIV/0!</v>
      </c>
      <c r="AX146" s="106" t="e">
        <f t="shared" si="41"/>
        <v>#DIV/0!</v>
      </c>
      <c r="AY146" s="106" t="e">
        <f t="shared" si="42"/>
        <v>#DIV/0!</v>
      </c>
      <c r="AZ146" s="106" t="e">
        <f t="shared" si="7"/>
        <v>#DIV/0!</v>
      </c>
      <c r="BA146" s="107">
        <f t="shared" si="8"/>
        <v>0</v>
      </c>
      <c r="BB146" s="107">
        <f t="shared" si="9"/>
        <v>0</v>
      </c>
      <c r="BC146" s="107">
        <f t="shared" si="10"/>
        <v>0</v>
      </c>
      <c r="BD146" s="107">
        <f t="shared" si="11"/>
        <v>0</v>
      </c>
      <c r="BE146" s="108">
        <v>0.2</v>
      </c>
      <c r="BF146" s="108">
        <v>0.8</v>
      </c>
      <c r="BG146" s="107" t="e">
        <f t="shared" si="12"/>
        <v>#DIV/0!</v>
      </c>
      <c r="BH146" s="107" t="e">
        <f t="shared" si="13"/>
        <v>#DIV/0!</v>
      </c>
      <c r="BI146" s="107" t="e">
        <f t="shared" si="14"/>
        <v>#DIV/0!</v>
      </c>
      <c r="BJ146" s="107" t="e">
        <f t="shared" si="76"/>
        <v>#DIV/0!</v>
      </c>
      <c r="BK146" s="107">
        <f t="shared" si="76"/>
        <v>0</v>
      </c>
      <c r="BL146" s="107">
        <f t="shared" si="16"/>
        <v>0</v>
      </c>
      <c r="BM146" s="107">
        <f t="shared" si="17"/>
        <v>0</v>
      </c>
      <c r="BN146" s="107">
        <f t="shared" si="18"/>
        <v>0</v>
      </c>
      <c r="BO146" s="107" t="e">
        <f t="shared" si="77"/>
        <v>#DIV/0!</v>
      </c>
      <c r="BP146" s="107" t="e">
        <f t="shared" si="77"/>
        <v>#DIV/0!</v>
      </c>
      <c r="BQ146" s="107" t="e">
        <f t="shared" si="77"/>
        <v>#DIV/0!</v>
      </c>
      <c r="BR146" s="107" t="e">
        <f t="shared" si="77"/>
        <v>#DIV/0!</v>
      </c>
      <c r="BS146" s="34"/>
      <c r="BT146" s="34"/>
      <c r="BU146" s="34"/>
      <c r="BV146" s="34"/>
      <c r="BW146" s="34"/>
      <c r="BX146" s="34"/>
      <c r="BY146" s="34"/>
      <c r="BZ146" s="34"/>
      <c r="CA146" s="33"/>
      <c r="CB146" s="3"/>
      <c r="CC146" s="584"/>
      <c r="CD146" s="585"/>
      <c r="CE146" s="585"/>
      <c r="CF146" s="630"/>
      <c r="CG146" s="631"/>
      <c r="CH146" s="3"/>
      <c r="CI146" s="3"/>
      <c r="CJ146" s="3"/>
      <c r="CK146" s="3"/>
      <c r="CL146" s="3"/>
      <c r="CM146" s="3"/>
      <c r="CN146" s="3"/>
      <c r="CO146" s="3"/>
      <c r="CP146" s="3"/>
      <c r="CQ146" s="3"/>
      <c r="CR146" s="3"/>
      <c r="CS146" s="3"/>
      <c r="CT146" s="3"/>
    </row>
    <row r="147" spans="1:98" ht="14.25" customHeight="1">
      <c r="A147" s="654"/>
      <c r="B147" s="556"/>
      <c r="C147" s="557"/>
      <c r="D147" s="705"/>
      <c r="E147" s="706"/>
      <c r="F147" s="440" t="s">
        <v>81</v>
      </c>
      <c r="G147" s="560"/>
      <c r="H147" s="583"/>
      <c r="I147" s="561"/>
      <c r="J147" s="562"/>
      <c r="K147" s="562"/>
      <c r="L147" s="562"/>
      <c r="M147" s="624"/>
      <c r="N147" s="564"/>
      <c r="O147" s="711"/>
      <c r="P147" s="707"/>
      <c r="Q147" s="567"/>
      <c r="R147" s="568"/>
      <c r="S147" s="568"/>
      <c r="T147" s="569"/>
      <c r="U147" s="22"/>
      <c r="V147" s="708">
        <v>15</v>
      </c>
      <c r="W147" s="440"/>
      <c r="X147" s="627"/>
      <c r="Y147" s="627"/>
      <c r="Z147" s="709"/>
      <c r="AA147" s="573"/>
      <c r="AB147" s="574"/>
      <c r="AC147" s="574"/>
      <c r="AD147" s="575"/>
      <c r="AE147" s="140"/>
      <c r="AF147" s="141"/>
      <c r="AG147" s="145"/>
      <c r="AH147" s="145"/>
      <c r="AI147" s="145"/>
      <c r="AJ147" s="587"/>
      <c r="AK147" s="579"/>
      <c r="AL147" s="580"/>
      <c r="AM147" s="580"/>
      <c r="AN147" s="581"/>
      <c r="AO147" s="22"/>
      <c r="AP147" s="665"/>
      <c r="AQ147" s="666"/>
      <c r="AR147" s="52"/>
      <c r="AS147" s="104" t="e">
        <f t="shared" si="0"/>
        <v>#DIV/0!</v>
      </c>
      <c r="AT147" s="105" t="e">
        <f t="shared" si="1"/>
        <v>#DIV/0!</v>
      </c>
      <c r="AU147" s="105" t="e">
        <f t="shared" si="2"/>
        <v>#DIV/0!</v>
      </c>
      <c r="AV147" s="105" t="e">
        <f t="shared" si="3"/>
        <v>#DIV/0!</v>
      </c>
      <c r="AW147" s="106" t="e">
        <f t="shared" si="40"/>
        <v>#DIV/0!</v>
      </c>
      <c r="AX147" s="106" t="e">
        <f t="shared" si="41"/>
        <v>#DIV/0!</v>
      </c>
      <c r="AY147" s="106" t="e">
        <f t="shared" si="42"/>
        <v>#DIV/0!</v>
      </c>
      <c r="AZ147" s="106" t="e">
        <f t="shared" si="7"/>
        <v>#DIV/0!</v>
      </c>
      <c r="BA147" s="107" t="e">
        <f t="shared" si="8"/>
        <v>#DIV/0!</v>
      </c>
      <c r="BB147" s="107" t="e">
        <f t="shared" si="9"/>
        <v>#DIV/0!</v>
      </c>
      <c r="BC147" s="107" t="e">
        <f t="shared" si="10"/>
        <v>#DIV/0!</v>
      </c>
      <c r="BD147" s="107" t="e">
        <f t="shared" si="11"/>
        <v>#DIV/0!</v>
      </c>
      <c r="BE147" s="108">
        <v>0.2</v>
      </c>
      <c r="BF147" s="108">
        <v>0.8</v>
      </c>
      <c r="BG147" s="107" t="e">
        <f t="shared" si="12"/>
        <v>#DIV/0!</v>
      </c>
      <c r="BH147" s="107" t="e">
        <f t="shared" si="13"/>
        <v>#DIV/0!</v>
      </c>
      <c r="BI147" s="107" t="e">
        <f t="shared" si="14"/>
        <v>#DIV/0!</v>
      </c>
      <c r="BJ147" s="107" t="e">
        <f t="shared" si="76"/>
        <v>#DIV/0!</v>
      </c>
      <c r="BK147" s="107" t="e">
        <f t="shared" si="76"/>
        <v>#DIV/0!</v>
      </c>
      <c r="BL147" s="107" t="e">
        <f t="shared" si="16"/>
        <v>#DIV/0!</v>
      </c>
      <c r="BM147" s="107" t="e">
        <f t="shared" si="17"/>
        <v>#DIV/0!</v>
      </c>
      <c r="BN147" s="107" t="e">
        <f t="shared" si="18"/>
        <v>#DIV/0!</v>
      </c>
      <c r="BO147" s="107" t="e">
        <f t="shared" si="77"/>
        <v>#DIV/0!</v>
      </c>
      <c r="BP147" s="107" t="e">
        <f t="shared" si="77"/>
        <v>#DIV/0!</v>
      </c>
      <c r="BQ147" s="107" t="e">
        <f t="shared" si="77"/>
        <v>#DIV/0!</v>
      </c>
      <c r="BR147" s="107" t="e">
        <f t="shared" si="77"/>
        <v>#DIV/0!</v>
      </c>
      <c r="BS147" s="34"/>
      <c r="BT147" s="34"/>
      <c r="BU147" s="34"/>
      <c r="BV147" s="34"/>
      <c r="BW147" s="34"/>
      <c r="BX147" s="34"/>
      <c r="BY147" s="34"/>
      <c r="BZ147" s="34"/>
      <c r="CA147" s="33"/>
      <c r="CB147" s="3"/>
      <c r="CC147" s="584"/>
      <c r="CD147" s="585"/>
      <c r="CE147" s="585"/>
      <c r="CF147" s="630"/>
      <c r="CG147" s="631"/>
      <c r="CH147" s="3"/>
      <c r="CI147" s="3"/>
      <c r="CJ147" s="3"/>
      <c r="CK147" s="3"/>
      <c r="CL147" s="3"/>
      <c r="CM147" s="3"/>
      <c r="CN147" s="3"/>
      <c r="CO147" s="3"/>
      <c r="CP147" s="3"/>
      <c r="CQ147" s="3"/>
      <c r="CR147" s="3"/>
      <c r="CS147" s="3"/>
      <c r="CT147" s="3"/>
    </row>
    <row r="148" spans="1:98" ht="14.25" customHeight="1">
      <c r="A148" s="654"/>
      <c r="B148" s="556"/>
      <c r="C148" s="557"/>
      <c r="D148" s="705"/>
      <c r="E148" s="706"/>
      <c r="F148" s="440" t="s">
        <v>84</v>
      </c>
      <c r="G148" s="560"/>
      <c r="H148" s="583"/>
      <c r="I148" s="561"/>
      <c r="J148" s="562"/>
      <c r="K148" s="562"/>
      <c r="L148" s="562"/>
      <c r="M148" s="624"/>
      <c r="N148" s="564"/>
      <c r="O148" s="711"/>
      <c r="P148" s="707"/>
      <c r="Q148" s="567"/>
      <c r="R148" s="568"/>
      <c r="S148" s="568"/>
      <c r="T148" s="569"/>
      <c r="U148" s="22"/>
      <c r="V148" s="708">
        <v>16</v>
      </c>
      <c r="W148" s="440"/>
      <c r="X148" s="627"/>
      <c r="Y148" s="627"/>
      <c r="Z148" s="709"/>
      <c r="AA148" s="573"/>
      <c r="AB148" s="574"/>
      <c r="AC148" s="574"/>
      <c r="AD148" s="575"/>
      <c r="AE148" s="140"/>
      <c r="AF148" s="141"/>
      <c r="AG148" s="145"/>
      <c r="AH148" s="145"/>
      <c r="AI148" s="145"/>
      <c r="AJ148" s="587"/>
      <c r="AK148" s="579"/>
      <c r="AL148" s="580"/>
      <c r="AM148" s="580"/>
      <c r="AN148" s="581"/>
      <c r="AO148" s="22"/>
      <c r="AP148" s="665"/>
      <c r="AQ148" s="666"/>
      <c r="AR148" s="52"/>
      <c r="AS148" s="104" t="e">
        <f t="shared" si="0"/>
        <v>#DIV/0!</v>
      </c>
      <c r="AT148" s="105" t="e">
        <f t="shared" si="1"/>
        <v>#DIV/0!</v>
      </c>
      <c r="AU148" s="105" t="e">
        <f t="shared" si="2"/>
        <v>#DIV/0!</v>
      </c>
      <c r="AV148" s="105" t="e">
        <f t="shared" si="3"/>
        <v>#DIV/0!</v>
      </c>
      <c r="AW148" s="106" t="e">
        <f t="shared" si="40"/>
        <v>#DIV/0!</v>
      </c>
      <c r="AX148" s="106" t="e">
        <f t="shared" si="41"/>
        <v>#DIV/0!</v>
      </c>
      <c r="AY148" s="106" t="e">
        <f t="shared" si="42"/>
        <v>#DIV/0!</v>
      </c>
      <c r="AZ148" s="106" t="e">
        <f t="shared" si="7"/>
        <v>#DIV/0!</v>
      </c>
      <c r="BA148" s="107" t="e">
        <f t="shared" si="8"/>
        <v>#DIV/0!</v>
      </c>
      <c r="BB148" s="107" t="e">
        <f t="shared" si="9"/>
        <v>#DIV/0!</v>
      </c>
      <c r="BC148" s="107" t="e">
        <f t="shared" si="10"/>
        <v>#DIV/0!</v>
      </c>
      <c r="BD148" s="107" t="e">
        <f t="shared" si="11"/>
        <v>#DIV/0!</v>
      </c>
      <c r="BE148" s="108">
        <v>0.2</v>
      </c>
      <c r="BF148" s="108">
        <v>0.8</v>
      </c>
      <c r="BG148" s="107" t="e">
        <f t="shared" si="12"/>
        <v>#DIV/0!</v>
      </c>
      <c r="BH148" s="107" t="e">
        <f t="shared" si="13"/>
        <v>#DIV/0!</v>
      </c>
      <c r="BI148" s="107" t="e">
        <f t="shared" si="14"/>
        <v>#DIV/0!</v>
      </c>
      <c r="BJ148" s="107" t="e">
        <f t="shared" si="76"/>
        <v>#DIV/0!</v>
      </c>
      <c r="BK148" s="107" t="e">
        <f t="shared" si="76"/>
        <v>#DIV/0!</v>
      </c>
      <c r="BL148" s="107" t="e">
        <f t="shared" si="16"/>
        <v>#DIV/0!</v>
      </c>
      <c r="BM148" s="107" t="e">
        <f t="shared" si="17"/>
        <v>#DIV/0!</v>
      </c>
      <c r="BN148" s="107" t="e">
        <f t="shared" si="18"/>
        <v>#DIV/0!</v>
      </c>
      <c r="BO148" s="107" t="e">
        <f t="shared" si="77"/>
        <v>#DIV/0!</v>
      </c>
      <c r="BP148" s="107" t="e">
        <f t="shared" si="77"/>
        <v>#DIV/0!</v>
      </c>
      <c r="BQ148" s="107" t="e">
        <f t="shared" si="77"/>
        <v>#DIV/0!</v>
      </c>
      <c r="BR148" s="107" t="e">
        <f t="shared" si="77"/>
        <v>#DIV/0!</v>
      </c>
      <c r="BS148" s="34"/>
      <c r="BT148" s="34"/>
      <c r="BU148" s="34"/>
      <c r="BV148" s="34"/>
      <c r="BW148" s="34"/>
      <c r="BX148" s="34"/>
      <c r="BY148" s="34"/>
      <c r="BZ148" s="34"/>
      <c r="CA148" s="33"/>
      <c r="CB148" s="3"/>
      <c r="CC148" s="584"/>
      <c r="CD148" s="585"/>
      <c r="CE148" s="585"/>
      <c r="CF148" s="630"/>
      <c r="CG148" s="631"/>
      <c r="CH148" s="3"/>
      <c r="CI148" s="3"/>
      <c r="CJ148" s="3"/>
      <c r="CK148" s="3"/>
      <c r="CL148" s="3"/>
      <c r="CM148" s="3"/>
      <c r="CN148" s="3"/>
      <c r="CO148" s="3"/>
      <c r="CP148" s="3"/>
      <c r="CQ148" s="3"/>
      <c r="CR148" s="3"/>
      <c r="CS148" s="3"/>
      <c r="CT148" s="3"/>
    </row>
    <row r="149" spans="1:98" ht="14.25" customHeight="1">
      <c r="A149" s="654"/>
      <c r="B149" s="556"/>
      <c r="C149" s="557"/>
      <c r="D149" s="705"/>
      <c r="E149" s="706"/>
      <c r="F149" s="440" t="s">
        <v>265</v>
      </c>
      <c r="G149" s="560"/>
      <c r="H149" s="583"/>
      <c r="I149" s="561"/>
      <c r="J149" s="562"/>
      <c r="K149" s="562"/>
      <c r="L149" s="562"/>
      <c r="M149" s="624"/>
      <c r="N149" s="564"/>
      <c r="O149" s="711"/>
      <c r="P149" s="707"/>
      <c r="Q149" s="567"/>
      <c r="R149" s="568"/>
      <c r="S149" s="568"/>
      <c r="T149" s="569"/>
      <c r="U149" s="22"/>
      <c r="V149" s="570">
        <v>17</v>
      </c>
      <c r="W149" s="577"/>
      <c r="X149" s="633"/>
      <c r="Y149" s="633"/>
      <c r="Z149" s="709"/>
      <c r="AA149" s="573"/>
      <c r="AB149" s="574"/>
      <c r="AC149" s="574"/>
      <c r="AD149" s="575"/>
      <c r="AE149" s="140"/>
      <c r="AF149" s="141"/>
      <c r="AG149" s="145"/>
      <c r="AH149" s="145"/>
      <c r="AI149" s="145"/>
      <c r="AJ149" s="587"/>
      <c r="AK149" s="579"/>
      <c r="AL149" s="580"/>
      <c r="AM149" s="580"/>
      <c r="AN149" s="581"/>
      <c r="AO149" s="22"/>
      <c r="AP149" s="665"/>
      <c r="AQ149" s="666"/>
      <c r="AR149" s="52"/>
      <c r="AS149" s="104" t="e">
        <f t="shared" si="0"/>
        <v>#DIV/0!</v>
      </c>
      <c r="AT149" s="105" t="e">
        <f t="shared" si="1"/>
        <v>#DIV/0!</v>
      </c>
      <c r="AU149" s="105" t="e">
        <f t="shared" si="2"/>
        <v>#DIV/0!</v>
      </c>
      <c r="AV149" s="105" t="e">
        <f t="shared" si="3"/>
        <v>#DIV/0!</v>
      </c>
      <c r="AW149" s="106" t="e">
        <f t="shared" si="40"/>
        <v>#DIV/0!</v>
      </c>
      <c r="AX149" s="106" t="e">
        <f t="shared" si="41"/>
        <v>#DIV/0!</v>
      </c>
      <c r="AY149" s="106" t="e">
        <f t="shared" si="42"/>
        <v>#DIV/0!</v>
      </c>
      <c r="AZ149" s="106" t="e">
        <f t="shared" si="7"/>
        <v>#DIV/0!</v>
      </c>
      <c r="BA149" s="107" t="e">
        <f t="shared" si="8"/>
        <v>#DIV/0!</v>
      </c>
      <c r="BB149" s="107" t="e">
        <f t="shared" si="9"/>
        <v>#DIV/0!</v>
      </c>
      <c r="BC149" s="107" t="e">
        <f t="shared" si="10"/>
        <v>#DIV/0!</v>
      </c>
      <c r="BD149" s="107" t="e">
        <f t="shared" si="11"/>
        <v>#DIV/0!</v>
      </c>
      <c r="BE149" s="108">
        <v>0.2</v>
      </c>
      <c r="BF149" s="108">
        <v>0.8</v>
      </c>
      <c r="BG149" s="107" t="e">
        <f t="shared" si="12"/>
        <v>#DIV/0!</v>
      </c>
      <c r="BH149" s="107" t="e">
        <f t="shared" si="13"/>
        <v>#DIV/0!</v>
      </c>
      <c r="BI149" s="107" t="e">
        <f t="shared" si="14"/>
        <v>#DIV/0!</v>
      </c>
      <c r="BJ149" s="107" t="e">
        <f t="shared" si="76"/>
        <v>#DIV/0!</v>
      </c>
      <c r="BK149" s="107" t="e">
        <f t="shared" si="76"/>
        <v>#DIV/0!</v>
      </c>
      <c r="BL149" s="107" t="e">
        <f t="shared" si="16"/>
        <v>#DIV/0!</v>
      </c>
      <c r="BM149" s="107" t="e">
        <f t="shared" si="17"/>
        <v>#DIV/0!</v>
      </c>
      <c r="BN149" s="107" t="e">
        <f t="shared" si="18"/>
        <v>#DIV/0!</v>
      </c>
      <c r="BO149" s="107" t="e">
        <f t="shared" si="77"/>
        <v>#DIV/0!</v>
      </c>
      <c r="BP149" s="107" t="e">
        <f t="shared" si="77"/>
        <v>#DIV/0!</v>
      </c>
      <c r="BQ149" s="107" t="e">
        <f t="shared" si="77"/>
        <v>#DIV/0!</v>
      </c>
      <c r="BR149" s="107" t="e">
        <f t="shared" si="77"/>
        <v>#DIV/0!</v>
      </c>
      <c r="BS149" s="34"/>
      <c r="BT149" s="34"/>
      <c r="BU149" s="34"/>
      <c r="BV149" s="34"/>
      <c r="BW149" s="34"/>
      <c r="BX149" s="34"/>
      <c r="BY149" s="34"/>
      <c r="BZ149" s="34"/>
      <c r="CA149" s="33"/>
      <c r="CB149" s="3"/>
      <c r="CC149" s="584"/>
      <c r="CD149" s="585"/>
      <c r="CE149" s="585"/>
      <c r="CF149" s="630"/>
      <c r="CG149" s="631"/>
      <c r="CH149" s="3"/>
      <c r="CI149" s="3"/>
      <c r="CJ149" s="3"/>
      <c r="CK149" s="3"/>
      <c r="CL149" s="3"/>
      <c r="CM149" s="3"/>
      <c r="CN149" s="3"/>
      <c r="CO149" s="3"/>
      <c r="CP149" s="3"/>
      <c r="CQ149" s="3"/>
      <c r="CR149" s="3"/>
      <c r="CS149" s="3"/>
      <c r="CT149" s="3"/>
    </row>
    <row r="150" spans="1:98" ht="14.25" customHeight="1">
      <c r="A150" s="654"/>
      <c r="B150" s="556"/>
      <c r="C150" s="557"/>
      <c r="D150" s="705"/>
      <c r="E150" s="706"/>
      <c r="F150" s="440" t="s">
        <v>223</v>
      </c>
      <c r="G150" s="560"/>
      <c r="H150" s="583"/>
      <c r="I150" s="561"/>
      <c r="J150" s="562"/>
      <c r="K150" s="562"/>
      <c r="L150" s="562"/>
      <c r="M150" s="624"/>
      <c r="N150" s="564"/>
      <c r="O150" s="711"/>
      <c r="P150" s="707"/>
      <c r="Q150" s="567"/>
      <c r="R150" s="568"/>
      <c r="S150" s="568"/>
      <c r="T150" s="569"/>
      <c r="U150" s="22"/>
      <c r="V150" s="570">
        <v>18</v>
      </c>
      <c r="W150" s="440"/>
      <c r="X150" s="627"/>
      <c r="Y150" s="627"/>
      <c r="Z150" s="683"/>
      <c r="AA150" s="573"/>
      <c r="AB150" s="574"/>
      <c r="AC150" s="574"/>
      <c r="AD150" s="575"/>
      <c r="AE150" s="140"/>
      <c r="AF150" s="141"/>
      <c r="AG150" s="145"/>
      <c r="AH150" s="145"/>
      <c r="AI150" s="145"/>
      <c r="AJ150" s="587"/>
      <c r="AK150" s="579"/>
      <c r="AL150" s="580"/>
      <c r="AM150" s="580"/>
      <c r="AN150" s="581"/>
      <c r="AO150" s="22"/>
      <c r="AP150" s="665"/>
      <c r="AQ150" s="666"/>
      <c r="AR150" s="52"/>
      <c r="AS150" s="104" t="e">
        <f t="shared" si="0"/>
        <v>#DIV/0!</v>
      </c>
      <c r="AT150" s="105" t="e">
        <f t="shared" si="1"/>
        <v>#DIV/0!</v>
      </c>
      <c r="AU150" s="105" t="e">
        <f t="shared" si="2"/>
        <v>#DIV/0!</v>
      </c>
      <c r="AV150" s="105" t="e">
        <f t="shared" si="3"/>
        <v>#DIV/0!</v>
      </c>
      <c r="AW150" s="106" t="e">
        <f t="shared" si="40"/>
        <v>#DIV/0!</v>
      </c>
      <c r="AX150" s="106" t="e">
        <f t="shared" si="41"/>
        <v>#DIV/0!</v>
      </c>
      <c r="AY150" s="106" t="e">
        <f t="shared" si="42"/>
        <v>#DIV/0!</v>
      </c>
      <c r="AZ150" s="106" t="e">
        <f t="shared" si="7"/>
        <v>#DIV/0!</v>
      </c>
      <c r="BA150" s="107" t="e">
        <f t="shared" si="8"/>
        <v>#DIV/0!</v>
      </c>
      <c r="BB150" s="107" t="e">
        <f t="shared" si="9"/>
        <v>#DIV/0!</v>
      </c>
      <c r="BC150" s="107" t="e">
        <f t="shared" si="10"/>
        <v>#DIV/0!</v>
      </c>
      <c r="BD150" s="107" t="e">
        <f t="shared" si="11"/>
        <v>#DIV/0!</v>
      </c>
      <c r="BE150" s="108">
        <v>0.2</v>
      </c>
      <c r="BF150" s="108">
        <v>0.8</v>
      </c>
      <c r="BG150" s="107" t="e">
        <f t="shared" si="12"/>
        <v>#DIV/0!</v>
      </c>
      <c r="BH150" s="107" t="e">
        <f t="shared" si="13"/>
        <v>#DIV/0!</v>
      </c>
      <c r="BI150" s="107" t="e">
        <f t="shared" si="14"/>
        <v>#DIV/0!</v>
      </c>
      <c r="BJ150" s="107" t="e">
        <f t="shared" si="76"/>
        <v>#DIV/0!</v>
      </c>
      <c r="BK150" s="107" t="e">
        <f t="shared" si="76"/>
        <v>#DIV/0!</v>
      </c>
      <c r="BL150" s="107" t="e">
        <f t="shared" si="16"/>
        <v>#DIV/0!</v>
      </c>
      <c r="BM150" s="107" t="e">
        <f t="shared" si="17"/>
        <v>#DIV/0!</v>
      </c>
      <c r="BN150" s="107" t="e">
        <f t="shared" si="18"/>
        <v>#DIV/0!</v>
      </c>
      <c r="BO150" s="107" t="e">
        <f t="shared" si="77"/>
        <v>#DIV/0!</v>
      </c>
      <c r="BP150" s="107" t="e">
        <f t="shared" si="77"/>
        <v>#DIV/0!</v>
      </c>
      <c r="BQ150" s="107" t="e">
        <f t="shared" si="77"/>
        <v>#DIV/0!</v>
      </c>
      <c r="BR150" s="107" t="e">
        <f t="shared" si="77"/>
        <v>#DIV/0!</v>
      </c>
      <c r="BS150" s="34"/>
      <c r="BT150" s="34"/>
      <c r="BU150" s="34"/>
      <c r="BV150" s="34"/>
      <c r="BW150" s="34"/>
      <c r="BX150" s="34"/>
      <c r="BY150" s="34"/>
      <c r="BZ150" s="34"/>
      <c r="CA150" s="33"/>
      <c r="CB150" s="3"/>
      <c r="CC150" s="584"/>
      <c r="CD150" s="585"/>
      <c r="CE150" s="585"/>
      <c r="CF150" s="630"/>
      <c r="CG150" s="631"/>
      <c r="CH150" s="3"/>
      <c r="CI150" s="3"/>
      <c r="CJ150" s="3"/>
      <c r="CK150" s="3"/>
      <c r="CL150" s="3"/>
      <c r="CM150" s="3"/>
      <c r="CN150" s="3"/>
      <c r="CO150" s="3"/>
      <c r="CP150" s="3"/>
      <c r="CQ150" s="3"/>
      <c r="CR150" s="3"/>
      <c r="CS150" s="3"/>
      <c r="CT150" s="3"/>
    </row>
    <row r="151" spans="1:98" ht="14.25" customHeight="1">
      <c r="A151" s="654"/>
      <c r="B151" s="556"/>
      <c r="C151" s="557"/>
      <c r="D151" s="705"/>
      <c r="E151" s="706"/>
      <c r="F151" s="440" t="s">
        <v>384</v>
      </c>
      <c r="G151" s="560"/>
      <c r="H151" s="583"/>
      <c r="I151" s="561"/>
      <c r="J151" s="562"/>
      <c r="K151" s="562"/>
      <c r="L151" s="562"/>
      <c r="M151" s="624"/>
      <c r="N151" s="564"/>
      <c r="O151" s="711"/>
      <c r="P151" s="707"/>
      <c r="Q151" s="567"/>
      <c r="R151" s="568"/>
      <c r="S151" s="568"/>
      <c r="T151" s="569"/>
      <c r="U151" s="22"/>
      <c r="V151" s="570">
        <v>19</v>
      </c>
      <c r="W151" s="145"/>
      <c r="X151" s="627"/>
      <c r="Y151" s="627"/>
      <c r="Z151" s="683"/>
      <c r="AA151" s="573"/>
      <c r="AB151" s="574"/>
      <c r="AC151" s="574"/>
      <c r="AD151" s="575"/>
      <c r="AE151" s="140"/>
      <c r="AF151" s="141"/>
      <c r="AG151" s="145"/>
      <c r="AH151" s="145"/>
      <c r="AI151" s="145"/>
      <c r="AJ151" s="587"/>
      <c r="AK151" s="579"/>
      <c r="AL151" s="580"/>
      <c r="AM151" s="580"/>
      <c r="AN151" s="581"/>
      <c r="AO151" s="22"/>
      <c r="AP151" s="665"/>
      <c r="AQ151" s="666"/>
      <c r="AR151" s="52"/>
      <c r="AS151" s="104" t="e">
        <f t="shared" si="0"/>
        <v>#DIV/0!</v>
      </c>
      <c r="AT151" s="105" t="e">
        <f t="shared" si="1"/>
        <v>#DIV/0!</v>
      </c>
      <c r="AU151" s="105" t="e">
        <f t="shared" si="2"/>
        <v>#DIV/0!</v>
      </c>
      <c r="AV151" s="105" t="e">
        <f t="shared" si="3"/>
        <v>#DIV/0!</v>
      </c>
      <c r="AW151" s="106" t="e">
        <f t="shared" si="40"/>
        <v>#DIV/0!</v>
      </c>
      <c r="AX151" s="106" t="e">
        <f t="shared" si="41"/>
        <v>#DIV/0!</v>
      </c>
      <c r="AY151" s="106" t="e">
        <f t="shared" si="42"/>
        <v>#DIV/0!</v>
      </c>
      <c r="AZ151" s="106" t="e">
        <f t="shared" si="7"/>
        <v>#DIV/0!</v>
      </c>
      <c r="BA151" s="107" t="e">
        <f t="shared" si="8"/>
        <v>#DIV/0!</v>
      </c>
      <c r="BB151" s="107" t="e">
        <f t="shared" si="9"/>
        <v>#DIV/0!</v>
      </c>
      <c r="BC151" s="107" t="e">
        <f t="shared" si="10"/>
        <v>#DIV/0!</v>
      </c>
      <c r="BD151" s="107" t="e">
        <f t="shared" si="11"/>
        <v>#DIV/0!</v>
      </c>
      <c r="BE151" s="108">
        <v>0.2</v>
      </c>
      <c r="BF151" s="108">
        <v>0.8</v>
      </c>
      <c r="BG151" s="107" t="e">
        <f t="shared" si="12"/>
        <v>#DIV/0!</v>
      </c>
      <c r="BH151" s="107" t="e">
        <f t="shared" si="13"/>
        <v>#DIV/0!</v>
      </c>
      <c r="BI151" s="107" t="e">
        <f t="shared" si="14"/>
        <v>#DIV/0!</v>
      </c>
      <c r="BJ151" s="107" t="e">
        <f t="shared" si="76"/>
        <v>#DIV/0!</v>
      </c>
      <c r="BK151" s="107" t="e">
        <f t="shared" si="76"/>
        <v>#DIV/0!</v>
      </c>
      <c r="BL151" s="107" t="e">
        <f t="shared" si="16"/>
        <v>#DIV/0!</v>
      </c>
      <c r="BM151" s="107" t="e">
        <f t="shared" si="17"/>
        <v>#DIV/0!</v>
      </c>
      <c r="BN151" s="107" t="e">
        <f t="shared" si="18"/>
        <v>#DIV/0!</v>
      </c>
      <c r="BO151" s="107" t="e">
        <f t="shared" si="77"/>
        <v>#DIV/0!</v>
      </c>
      <c r="BP151" s="107" t="e">
        <f t="shared" si="77"/>
        <v>#DIV/0!</v>
      </c>
      <c r="BQ151" s="107" t="e">
        <f t="shared" si="77"/>
        <v>#DIV/0!</v>
      </c>
      <c r="BR151" s="107" t="e">
        <f t="shared" si="77"/>
        <v>#DIV/0!</v>
      </c>
      <c r="BS151" s="34"/>
      <c r="BT151" s="34"/>
      <c r="BU151" s="34"/>
      <c r="BV151" s="34"/>
      <c r="BW151" s="34"/>
      <c r="BX151" s="34"/>
      <c r="BY151" s="34"/>
      <c r="BZ151" s="34"/>
      <c r="CA151" s="33"/>
      <c r="CB151" s="3"/>
      <c r="CC151" s="584"/>
      <c r="CD151" s="585"/>
      <c r="CE151" s="585"/>
      <c r="CF151" s="630"/>
      <c r="CG151" s="631"/>
      <c r="CH151" s="3"/>
      <c r="CI151" s="3"/>
      <c r="CJ151" s="3"/>
      <c r="CK151" s="3"/>
      <c r="CL151" s="3"/>
      <c r="CM151" s="3"/>
      <c r="CN151" s="3"/>
      <c r="CO151" s="3"/>
      <c r="CP151" s="3"/>
      <c r="CQ151" s="3"/>
      <c r="CR151" s="3"/>
      <c r="CS151" s="3"/>
      <c r="CT151" s="3"/>
    </row>
    <row r="152" spans="1:98" ht="14.25" customHeight="1" thickBot="1">
      <c r="A152" s="661"/>
      <c r="B152" s="589"/>
      <c r="C152" s="590"/>
      <c r="D152" s="712"/>
      <c r="E152" s="713"/>
      <c r="F152" s="593" t="s">
        <v>77</v>
      </c>
      <c r="G152" s="594"/>
      <c r="H152" s="615"/>
      <c r="I152" s="596"/>
      <c r="J152" s="597"/>
      <c r="K152" s="597"/>
      <c r="L152" s="597"/>
      <c r="M152" s="636"/>
      <c r="N152" s="599"/>
      <c r="O152" s="714"/>
      <c r="P152" s="715"/>
      <c r="Q152" s="602"/>
      <c r="R152" s="603"/>
      <c r="S152" s="603"/>
      <c r="T152" s="604"/>
      <c r="U152" s="22"/>
      <c r="V152" s="638">
        <v>20</v>
      </c>
      <c r="W152" s="414"/>
      <c r="X152" s="605"/>
      <c r="Y152" s="605"/>
      <c r="Z152" s="606"/>
      <c r="AA152" s="607"/>
      <c r="AB152" s="608"/>
      <c r="AC152" s="608"/>
      <c r="AD152" s="609"/>
      <c r="AE152" s="140"/>
      <c r="AF152" s="413"/>
      <c r="AG152" s="414"/>
      <c r="AH152" s="414"/>
      <c r="AI152" s="414"/>
      <c r="AJ152" s="610"/>
      <c r="AK152" s="611"/>
      <c r="AL152" s="612"/>
      <c r="AM152" s="612"/>
      <c r="AN152" s="613"/>
      <c r="AO152" s="22"/>
      <c r="AP152" s="671"/>
      <c r="AQ152" s="672"/>
      <c r="AR152" s="52"/>
      <c r="AS152" s="426" t="e">
        <f t="shared" si="0"/>
        <v>#DIV/0!</v>
      </c>
      <c r="AT152" s="450" t="e">
        <f t="shared" si="1"/>
        <v>#DIV/0!</v>
      </c>
      <c r="AU152" s="450" t="e">
        <f t="shared" si="2"/>
        <v>#DIV/0!</v>
      </c>
      <c r="AV152" s="450" t="e">
        <f t="shared" si="3"/>
        <v>#DIV/0!</v>
      </c>
      <c r="AW152" s="463" t="e">
        <f t="shared" si="40"/>
        <v>#DIV/0!</v>
      </c>
      <c r="AX152" s="463" t="e">
        <f t="shared" si="41"/>
        <v>#DIV/0!</v>
      </c>
      <c r="AY152" s="463" t="e">
        <f t="shared" si="42"/>
        <v>#DIV/0!</v>
      </c>
      <c r="AZ152" s="463" t="e">
        <f t="shared" si="7"/>
        <v>#DIV/0!</v>
      </c>
      <c r="BA152" s="428" t="e">
        <f t="shared" si="8"/>
        <v>#DIV/0!</v>
      </c>
      <c r="BB152" s="428" t="e">
        <f t="shared" si="9"/>
        <v>#DIV/0!</v>
      </c>
      <c r="BC152" s="428" t="e">
        <f t="shared" si="10"/>
        <v>#DIV/0!</v>
      </c>
      <c r="BD152" s="428" t="e">
        <f t="shared" si="11"/>
        <v>#DIV/0!</v>
      </c>
      <c r="BE152" s="427">
        <v>0.2</v>
      </c>
      <c r="BF152" s="427">
        <v>0.8</v>
      </c>
      <c r="BG152" s="428" t="e">
        <f t="shared" si="12"/>
        <v>#DIV/0!</v>
      </c>
      <c r="BH152" s="428" t="e">
        <f t="shared" si="13"/>
        <v>#DIV/0!</v>
      </c>
      <c r="BI152" s="428" t="e">
        <f t="shared" si="14"/>
        <v>#DIV/0!</v>
      </c>
      <c r="BJ152" s="428" t="e">
        <f t="shared" si="76"/>
        <v>#DIV/0!</v>
      </c>
      <c r="BK152" s="428" t="e">
        <f t="shared" si="76"/>
        <v>#DIV/0!</v>
      </c>
      <c r="BL152" s="428" t="e">
        <f t="shared" si="16"/>
        <v>#DIV/0!</v>
      </c>
      <c r="BM152" s="428" t="e">
        <f t="shared" si="17"/>
        <v>#DIV/0!</v>
      </c>
      <c r="BN152" s="428" t="e">
        <f t="shared" si="18"/>
        <v>#DIV/0!</v>
      </c>
      <c r="BO152" s="428" t="e">
        <f t="shared" si="77"/>
        <v>#DIV/0!</v>
      </c>
      <c r="BP152" s="428" t="e">
        <f t="shared" si="77"/>
        <v>#DIV/0!</v>
      </c>
      <c r="BQ152" s="428" t="e">
        <f t="shared" si="77"/>
        <v>#DIV/0!</v>
      </c>
      <c r="BR152" s="428" t="e">
        <f t="shared" si="77"/>
        <v>#DIV/0!</v>
      </c>
      <c r="BS152" s="39"/>
      <c r="BT152" s="39"/>
      <c r="BU152" s="39"/>
      <c r="BV152" s="39"/>
      <c r="BW152" s="39"/>
      <c r="BX152" s="39"/>
      <c r="BY152" s="39"/>
      <c r="BZ152" s="39"/>
      <c r="CA152" s="332"/>
      <c r="CB152" s="3"/>
      <c r="CC152" s="616"/>
      <c r="CD152" s="617"/>
      <c r="CE152" s="617"/>
      <c r="CF152" s="640"/>
      <c r="CG152" s="641"/>
      <c r="CH152" s="3"/>
      <c r="CI152" s="3"/>
      <c r="CJ152" s="3"/>
      <c r="CK152" s="3"/>
      <c r="CL152" s="3"/>
      <c r="CM152" s="3"/>
      <c r="CN152" s="3"/>
      <c r="CO152" s="3"/>
      <c r="CP152" s="3"/>
      <c r="CQ152" s="3"/>
      <c r="CR152" s="3"/>
      <c r="CS152" s="3"/>
      <c r="CT152" s="3"/>
    </row>
    <row r="153" spans="1:98" ht="14.25" customHeight="1" thickBot="1">
      <c r="A153" s="522">
        <v>15</v>
      </c>
      <c r="B153" s="523" t="s">
        <v>482</v>
      </c>
      <c r="C153" s="524"/>
      <c r="D153" s="525">
        <v>2024002470043</v>
      </c>
      <c r="E153" s="526"/>
      <c r="F153" s="527" t="s">
        <v>273</v>
      </c>
      <c r="G153" s="528"/>
      <c r="H153" s="359" t="s">
        <v>369</v>
      </c>
      <c r="I153" s="529"/>
      <c r="J153" s="530"/>
      <c r="K153" s="530"/>
      <c r="L153" s="530"/>
      <c r="M153" s="531"/>
      <c r="N153" s="532"/>
      <c r="O153" s="356"/>
      <c r="P153" s="619"/>
      <c r="Q153" s="535"/>
      <c r="R153" s="536"/>
      <c r="S153" s="536"/>
      <c r="T153" s="537"/>
      <c r="U153" s="217"/>
      <c r="V153" s="538">
        <v>1</v>
      </c>
      <c r="W153" s="440" t="s">
        <v>387</v>
      </c>
      <c r="X153" s="620">
        <v>45667</v>
      </c>
      <c r="Y153" s="620">
        <v>45818</v>
      </c>
      <c r="Z153" s="540" t="s">
        <v>388</v>
      </c>
      <c r="AA153" s="541"/>
      <c r="AB153" s="542"/>
      <c r="AC153" s="542"/>
      <c r="AD153" s="543"/>
      <c r="AE153" s="140"/>
      <c r="AF153" s="357" t="s">
        <v>389</v>
      </c>
      <c r="AG153" s="354" t="s">
        <v>390</v>
      </c>
      <c r="AH153" s="527" t="s">
        <v>391</v>
      </c>
      <c r="AI153" s="358" t="s">
        <v>73</v>
      </c>
      <c r="AJ153" s="544">
        <v>60</v>
      </c>
      <c r="AK153" s="545">
        <v>0</v>
      </c>
      <c r="AL153" s="546"/>
      <c r="AM153" s="546"/>
      <c r="AN153" s="547"/>
      <c r="AO153" s="22"/>
      <c r="AP153" s="621" t="s">
        <v>74</v>
      </c>
      <c r="AQ153" s="356" t="s">
        <v>356</v>
      </c>
      <c r="AR153" s="52"/>
      <c r="AS153" s="82" t="e">
        <f t="shared" si="0"/>
        <v>#DIV/0!</v>
      </c>
      <c r="AT153" s="94" t="e">
        <f t="shared" si="1"/>
        <v>#DIV/0!</v>
      </c>
      <c r="AU153" s="94" t="e">
        <f t="shared" si="2"/>
        <v>#DIV/0!</v>
      </c>
      <c r="AV153" s="94" t="e">
        <f t="shared" si="3"/>
        <v>#DIV/0!</v>
      </c>
      <c r="AW153" s="95">
        <f t="shared" si="40"/>
        <v>0</v>
      </c>
      <c r="AX153" s="95">
        <f t="shared" si="41"/>
        <v>0</v>
      </c>
      <c r="AY153" s="95">
        <f t="shared" si="42"/>
        <v>0</v>
      </c>
      <c r="AZ153" s="95" t="e">
        <f t="shared" si="7"/>
        <v>#DIV/0!</v>
      </c>
      <c r="BA153" s="96">
        <f t="shared" si="8"/>
        <v>0</v>
      </c>
      <c r="BB153" s="96">
        <f t="shared" si="9"/>
        <v>0</v>
      </c>
      <c r="BC153" s="96">
        <f t="shared" si="10"/>
        <v>0</v>
      </c>
      <c r="BD153" s="96">
        <f t="shared" si="11"/>
        <v>0</v>
      </c>
      <c r="BE153" s="97">
        <v>0.2</v>
      </c>
      <c r="BF153" s="97">
        <v>0.8</v>
      </c>
      <c r="BG153" s="96">
        <f t="shared" si="12"/>
        <v>0</v>
      </c>
      <c r="BH153" s="96">
        <f t="shared" si="13"/>
        <v>0</v>
      </c>
      <c r="BI153" s="96">
        <f t="shared" si="14"/>
        <v>0</v>
      </c>
      <c r="BJ153" s="96" t="e">
        <f t="shared" si="76"/>
        <v>#DIV/0!</v>
      </c>
      <c r="BK153" s="96">
        <f t="shared" si="76"/>
        <v>0</v>
      </c>
      <c r="BL153" s="96">
        <f t="shared" si="16"/>
        <v>0</v>
      </c>
      <c r="BM153" s="96">
        <f t="shared" si="17"/>
        <v>0</v>
      </c>
      <c r="BN153" s="96">
        <f t="shared" si="18"/>
        <v>0</v>
      </c>
      <c r="BO153" s="96">
        <f t="shared" si="77"/>
        <v>0</v>
      </c>
      <c r="BP153" s="85">
        <f t="shared" si="77"/>
        <v>0</v>
      </c>
      <c r="BQ153" s="85">
        <f t="shared" si="77"/>
        <v>0</v>
      </c>
      <c r="BR153" s="85" t="e">
        <f t="shared" si="77"/>
        <v>#DIV/0!</v>
      </c>
      <c r="BS153" s="644">
        <f t="shared" ref="BS153:BV153" si="80">AVERAGEIF(BO153:BO162,"&lt;&gt;#¡DIV/0!")</f>
        <v>0.40000000000000008</v>
      </c>
      <c r="BT153" s="644">
        <f t="shared" si="80"/>
        <v>0</v>
      </c>
      <c r="BU153" s="644">
        <f t="shared" si="80"/>
        <v>0</v>
      </c>
      <c r="BV153" s="644" t="e">
        <f t="shared" si="80"/>
        <v>#DIV/0!</v>
      </c>
      <c r="BW153" s="550">
        <f>+C153*BS153</f>
        <v>0</v>
      </c>
      <c r="BX153" s="550">
        <f>+C153*BT153</f>
        <v>0</v>
      </c>
      <c r="BY153" s="550">
        <f>+C153*BU153</f>
        <v>0</v>
      </c>
      <c r="BZ153" s="550" t="e">
        <f>+C153*BV153</f>
        <v>#DIV/0!</v>
      </c>
      <c r="CA153" s="645" t="e">
        <f>SUM(BW153:BZ162)</f>
        <v>#DIV/0!</v>
      </c>
      <c r="CB153" s="3"/>
      <c r="CC153" s="552" t="e">
        <f t="shared" ref="CC153:CF153" si="81">+Q153/$N$153</f>
        <v>#DIV/0!</v>
      </c>
      <c r="CD153" s="553" t="e">
        <f t="shared" si="81"/>
        <v>#DIV/0!</v>
      </c>
      <c r="CE153" s="553" t="e">
        <f t="shared" si="81"/>
        <v>#DIV/0!</v>
      </c>
      <c r="CF153" s="622" t="e">
        <f t="shared" si="81"/>
        <v>#DIV/0!</v>
      </c>
      <c r="CG153" s="623" t="e">
        <f>AVERAGE(CC153:CF162)</f>
        <v>#DIV/0!</v>
      </c>
      <c r="CH153" s="3"/>
      <c r="CI153" s="3"/>
      <c r="CJ153" s="3"/>
      <c r="CK153" s="3"/>
      <c r="CL153" s="3"/>
      <c r="CM153" s="3"/>
      <c r="CN153" s="3"/>
      <c r="CO153" s="3"/>
      <c r="CP153" s="3"/>
      <c r="CQ153" s="3"/>
      <c r="CR153" s="3"/>
      <c r="CS153" s="3"/>
      <c r="CT153" s="3"/>
    </row>
    <row r="154" spans="1:98" ht="14.25" customHeight="1" thickBot="1">
      <c r="A154" s="654"/>
      <c r="B154" s="556"/>
      <c r="C154" s="557"/>
      <c r="D154" s="558"/>
      <c r="E154" s="559"/>
      <c r="F154" s="440" t="s">
        <v>374</v>
      </c>
      <c r="G154" s="560"/>
      <c r="H154" s="464"/>
      <c r="I154" s="561"/>
      <c r="J154" s="562"/>
      <c r="K154" s="562"/>
      <c r="L154" s="562"/>
      <c r="M154" s="624"/>
      <c r="N154" s="564"/>
      <c r="O154" s="583"/>
      <c r="P154" s="626"/>
      <c r="Q154" s="567"/>
      <c r="R154" s="568"/>
      <c r="S154" s="568"/>
      <c r="T154" s="569"/>
      <c r="U154" s="217"/>
      <c r="V154" s="570">
        <v>2</v>
      </c>
      <c r="W154" s="440" t="s">
        <v>392</v>
      </c>
      <c r="X154" s="627">
        <v>45818</v>
      </c>
      <c r="Y154" s="627">
        <v>45848</v>
      </c>
      <c r="Z154" s="540" t="s">
        <v>388</v>
      </c>
      <c r="AA154" s="573"/>
      <c r="AB154" s="574"/>
      <c r="AC154" s="574"/>
      <c r="AD154" s="575"/>
      <c r="AE154" s="140"/>
      <c r="AF154" s="357" t="s">
        <v>389</v>
      </c>
      <c r="AG154" s="440" t="s">
        <v>393</v>
      </c>
      <c r="AH154" s="527" t="s">
        <v>391</v>
      </c>
      <c r="AI154" s="358" t="s">
        <v>73</v>
      </c>
      <c r="AJ154" s="587">
        <v>1</v>
      </c>
      <c r="AK154" s="579">
        <v>1</v>
      </c>
      <c r="AL154" s="580"/>
      <c r="AM154" s="580"/>
      <c r="AN154" s="581"/>
      <c r="AO154" s="628"/>
      <c r="AP154" s="629"/>
      <c r="AQ154" s="583"/>
      <c r="AR154" s="52"/>
      <c r="AS154" s="104" t="e">
        <f t="shared" si="0"/>
        <v>#DIV/0!</v>
      </c>
      <c r="AT154" s="105" t="e">
        <f t="shared" si="1"/>
        <v>#DIV/0!</v>
      </c>
      <c r="AU154" s="105" t="e">
        <f t="shared" si="2"/>
        <v>#DIV/0!</v>
      </c>
      <c r="AV154" s="105" t="e">
        <f t="shared" si="3"/>
        <v>#DIV/0!</v>
      </c>
      <c r="AW154" s="106">
        <f t="shared" si="40"/>
        <v>0</v>
      </c>
      <c r="AX154" s="106">
        <f t="shared" si="41"/>
        <v>0</v>
      </c>
      <c r="AY154" s="106">
        <f t="shared" si="42"/>
        <v>0</v>
      </c>
      <c r="AZ154" s="106" t="e">
        <f t="shared" si="7"/>
        <v>#DIV/0!</v>
      </c>
      <c r="BA154" s="107">
        <f t="shared" si="8"/>
        <v>1</v>
      </c>
      <c r="BB154" s="107">
        <f t="shared" si="9"/>
        <v>0</v>
      </c>
      <c r="BC154" s="107">
        <f t="shared" si="10"/>
        <v>0</v>
      </c>
      <c r="BD154" s="107">
        <f t="shared" si="11"/>
        <v>0</v>
      </c>
      <c r="BE154" s="108">
        <v>0.2</v>
      </c>
      <c r="BF154" s="108">
        <v>0.8</v>
      </c>
      <c r="BG154" s="107">
        <f t="shared" si="12"/>
        <v>0</v>
      </c>
      <c r="BH154" s="107">
        <f t="shared" si="13"/>
        <v>0</v>
      </c>
      <c r="BI154" s="107">
        <f t="shared" si="14"/>
        <v>0</v>
      </c>
      <c r="BJ154" s="107" t="e">
        <f t="shared" si="76"/>
        <v>#DIV/0!</v>
      </c>
      <c r="BK154" s="107">
        <f t="shared" si="76"/>
        <v>0.8</v>
      </c>
      <c r="BL154" s="107">
        <f t="shared" si="16"/>
        <v>0</v>
      </c>
      <c r="BM154" s="107">
        <f t="shared" si="17"/>
        <v>0</v>
      </c>
      <c r="BN154" s="107">
        <f t="shared" si="18"/>
        <v>0</v>
      </c>
      <c r="BO154" s="107">
        <f t="shared" si="77"/>
        <v>0.8</v>
      </c>
      <c r="BP154" s="107">
        <f t="shared" si="77"/>
        <v>0</v>
      </c>
      <c r="BQ154" s="107">
        <f t="shared" si="77"/>
        <v>0</v>
      </c>
      <c r="BR154" s="107" t="e">
        <f t="shared" si="77"/>
        <v>#DIV/0!</v>
      </c>
      <c r="BS154" s="34"/>
      <c r="BT154" s="34"/>
      <c r="BU154" s="34"/>
      <c r="BV154" s="34"/>
      <c r="BW154" s="34"/>
      <c r="BX154" s="34"/>
      <c r="BY154" s="34"/>
      <c r="BZ154" s="34"/>
      <c r="CA154" s="33"/>
      <c r="CB154" s="3"/>
      <c r="CC154" s="584"/>
      <c r="CD154" s="585"/>
      <c r="CE154" s="585"/>
      <c r="CF154" s="630"/>
      <c r="CG154" s="631"/>
      <c r="CH154" s="3"/>
      <c r="CI154" s="3"/>
      <c r="CJ154" s="3"/>
      <c r="CK154" s="3"/>
      <c r="CL154" s="3"/>
      <c r="CM154" s="3"/>
      <c r="CN154" s="3"/>
      <c r="CO154" s="3"/>
      <c r="CP154" s="3"/>
      <c r="CQ154" s="3"/>
      <c r="CR154" s="3"/>
      <c r="CS154" s="3"/>
      <c r="CT154" s="3"/>
    </row>
    <row r="155" spans="1:98" ht="14.25" customHeight="1" thickBot="1">
      <c r="A155" s="654"/>
      <c r="B155" s="556"/>
      <c r="C155" s="557"/>
      <c r="D155" s="558"/>
      <c r="E155" s="559"/>
      <c r="F155" s="440" t="s">
        <v>65</v>
      </c>
      <c r="G155" s="560"/>
      <c r="H155" s="464"/>
      <c r="I155" s="561"/>
      <c r="J155" s="562"/>
      <c r="K155" s="562"/>
      <c r="L155" s="562"/>
      <c r="M155" s="624"/>
      <c r="N155" s="564"/>
      <c r="O155" s="583"/>
      <c r="P155" s="626"/>
      <c r="Q155" s="567"/>
      <c r="R155" s="568"/>
      <c r="S155" s="568"/>
      <c r="T155" s="569"/>
      <c r="U155" s="217"/>
      <c r="V155" s="570">
        <v>3</v>
      </c>
      <c r="W155" s="632" t="s">
        <v>394</v>
      </c>
      <c r="X155" s="627">
        <v>45848</v>
      </c>
      <c r="Y155" s="627">
        <v>45884</v>
      </c>
      <c r="Z155" s="572" t="s">
        <v>376</v>
      </c>
      <c r="AA155" s="573"/>
      <c r="AB155" s="574"/>
      <c r="AC155" s="574"/>
      <c r="AD155" s="575"/>
      <c r="AE155" s="140"/>
      <c r="AF155" s="141"/>
      <c r="AG155" s="440" t="s">
        <v>483</v>
      </c>
      <c r="AH155" s="145" t="s">
        <v>484</v>
      </c>
      <c r="AI155" s="358" t="s">
        <v>73</v>
      </c>
      <c r="AJ155" s="587">
        <v>2</v>
      </c>
      <c r="AK155" s="579">
        <v>1</v>
      </c>
      <c r="AL155" s="580"/>
      <c r="AM155" s="580"/>
      <c r="AN155" s="581"/>
      <c r="AO155" s="22"/>
      <c r="AP155" s="629"/>
      <c r="AQ155" s="583"/>
      <c r="AR155" s="52"/>
      <c r="AS155" s="104" t="e">
        <f t="shared" si="0"/>
        <v>#DIV/0!</v>
      </c>
      <c r="AT155" s="105" t="e">
        <f t="shared" si="1"/>
        <v>#DIV/0!</v>
      </c>
      <c r="AU155" s="105" t="e">
        <f t="shared" si="2"/>
        <v>#DIV/0!</v>
      </c>
      <c r="AV155" s="105" t="e">
        <f t="shared" si="3"/>
        <v>#DIV/0!</v>
      </c>
      <c r="AW155" s="106">
        <f t="shared" si="40"/>
        <v>0</v>
      </c>
      <c r="AX155" s="106">
        <f t="shared" si="41"/>
        <v>0</v>
      </c>
      <c r="AY155" s="106">
        <f t="shared" si="42"/>
        <v>0</v>
      </c>
      <c r="AZ155" s="106" t="e">
        <f t="shared" si="7"/>
        <v>#DIV/0!</v>
      </c>
      <c r="BA155" s="107">
        <f t="shared" si="8"/>
        <v>0.5</v>
      </c>
      <c r="BB155" s="107">
        <f t="shared" si="9"/>
        <v>0</v>
      </c>
      <c r="BC155" s="107">
        <f t="shared" si="10"/>
        <v>0</v>
      </c>
      <c r="BD155" s="107">
        <f t="shared" si="11"/>
        <v>0</v>
      </c>
      <c r="BE155" s="108">
        <v>0.2</v>
      </c>
      <c r="BF155" s="108">
        <v>0.8</v>
      </c>
      <c r="BG155" s="107">
        <f t="shared" si="12"/>
        <v>0</v>
      </c>
      <c r="BH155" s="107">
        <f t="shared" si="13"/>
        <v>0</v>
      </c>
      <c r="BI155" s="107">
        <f t="shared" si="14"/>
        <v>0</v>
      </c>
      <c r="BJ155" s="107" t="e">
        <f t="shared" si="76"/>
        <v>#DIV/0!</v>
      </c>
      <c r="BK155" s="107">
        <f t="shared" si="76"/>
        <v>0.4</v>
      </c>
      <c r="BL155" s="107">
        <f t="shared" si="16"/>
        <v>0</v>
      </c>
      <c r="BM155" s="107">
        <f t="shared" si="17"/>
        <v>0</v>
      </c>
      <c r="BN155" s="107">
        <f t="shared" si="18"/>
        <v>0</v>
      </c>
      <c r="BO155" s="107">
        <f t="shared" si="77"/>
        <v>0.4</v>
      </c>
      <c r="BP155" s="107">
        <f t="shared" si="77"/>
        <v>0</v>
      </c>
      <c r="BQ155" s="107">
        <f t="shared" si="77"/>
        <v>0</v>
      </c>
      <c r="BR155" s="107" t="e">
        <f t="shared" si="77"/>
        <v>#DIV/0!</v>
      </c>
      <c r="BS155" s="34"/>
      <c r="BT155" s="34"/>
      <c r="BU155" s="34"/>
      <c r="BV155" s="34"/>
      <c r="BW155" s="34"/>
      <c r="BX155" s="34"/>
      <c r="BY155" s="34"/>
      <c r="BZ155" s="34"/>
      <c r="CA155" s="33"/>
      <c r="CB155" s="3"/>
      <c r="CC155" s="584"/>
      <c r="CD155" s="585"/>
      <c r="CE155" s="585"/>
      <c r="CF155" s="630"/>
      <c r="CG155" s="631"/>
      <c r="CH155" s="3"/>
      <c r="CI155" s="3"/>
      <c r="CJ155" s="3"/>
      <c r="CK155" s="3"/>
      <c r="CL155" s="3"/>
      <c r="CM155" s="3"/>
      <c r="CN155" s="3"/>
      <c r="CO155" s="3"/>
      <c r="CP155" s="3"/>
      <c r="CQ155" s="3"/>
      <c r="CR155" s="3"/>
      <c r="CS155" s="3"/>
      <c r="CT155" s="3"/>
    </row>
    <row r="156" spans="1:98" ht="14.25" customHeight="1" thickBot="1">
      <c r="A156" s="654"/>
      <c r="B156" s="556"/>
      <c r="C156" s="557"/>
      <c r="D156" s="558"/>
      <c r="E156" s="559"/>
      <c r="F156" s="440" t="s">
        <v>77</v>
      </c>
      <c r="G156" s="560"/>
      <c r="H156" s="464"/>
      <c r="I156" s="561"/>
      <c r="J156" s="562"/>
      <c r="K156" s="562"/>
      <c r="L156" s="562"/>
      <c r="M156" s="624"/>
      <c r="N156" s="564"/>
      <c r="O156" s="583"/>
      <c r="P156" s="626"/>
      <c r="Q156" s="567"/>
      <c r="R156" s="568"/>
      <c r="S156" s="568"/>
      <c r="T156" s="569"/>
      <c r="U156" s="217"/>
      <c r="V156" s="570">
        <v>4</v>
      </c>
      <c r="W156" s="440" t="s">
        <v>395</v>
      </c>
      <c r="X156" s="627">
        <v>45884</v>
      </c>
      <c r="Y156" s="633">
        <v>45976</v>
      </c>
      <c r="Z156" s="540" t="s">
        <v>388</v>
      </c>
      <c r="AA156" s="573"/>
      <c r="AB156" s="574"/>
      <c r="AC156" s="574"/>
      <c r="AD156" s="575"/>
      <c r="AE156" s="140"/>
      <c r="AF156" s="141"/>
      <c r="AG156" s="145"/>
      <c r="AH156" s="145"/>
      <c r="AI156" s="145"/>
      <c r="AJ156" s="587"/>
      <c r="AK156" s="579"/>
      <c r="AL156" s="580"/>
      <c r="AM156" s="580"/>
      <c r="AN156" s="581"/>
      <c r="AO156" s="22"/>
      <c r="AP156" s="629"/>
      <c r="AQ156" s="583"/>
      <c r="AR156" s="52"/>
      <c r="AS156" s="104" t="e">
        <f t="shared" si="0"/>
        <v>#DIV/0!</v>
      </c>
      <c r="AT156" s="105" t="e">
        <f t="shared" si="1"/>
        <v>#DIV/0!</v>
      </c>
      <c r="AU156" s="105" t="e">
        <f t="shared" si="2"/>
        <v>#DIV/0!</v>
      </c>
      <c r="AV156" s="105" t="e">
        <f t="shared" si="3"/>
        <v>#DIV/0!</v>
      </c>
      <c r="AW156" s="106">
        <f t="shared" si="40"/>
        <v>0</v>
      </c>
      <c r="AX156" s="106">
        <f t="shared" si="41"/>
        <v>0</v>
      </c>
      <c r="AY156" s="106">
        <f t="shared" si="42"/>
        <v>0</v>
      </c>
      <c r="AZ156" s="106" t="e">
        <f t="shared" si="7"/>
        <v>#DIV/0!</v>
      </c>
      <c r="BA156" s="107" t="e">
        <f t="shared" si="8"/>
        <v>#DIV/0!</v>
      </c>
      <c r="BB156" s="107" t="e">
        <f t="shared" si="9"/>
        <v>#DIV/0!</v>
      </c>
      <c r="BC156" s="107" t="e">
        <f t="shared" si="10"/>
        <v>#DIV/0!</v>
      </c>
      <c r="BD156" s="107" t="e">
        <f t="shared" si="11"/>
        <v>#DIV/0!</v>
      </c>
      <c r="BE156" s="108">
        <v>0.2</v>
      </c>
      <c r="BF156" s="108">
        <v>0.8</v>
      </c>
      <c r="BG156" s="107">
        <f t="shared" si="12"/>
        <v>0</v>
      </c>
      <c r="BH156" s="107">
        <f t="shared" si="13"/>
        <v>0</v>
      </c>
      <c r="BI156" s="107">
        <f t="shared" si="14"/>
        <v>0</v>
      </c>
      <c r="BJ156" s="107" t="e">
        <f t="shared" si="76"/>
        <v>#DIV/0!</v>
      </c>
      <c r="BK156" s="107" t="e">
        <f t="shared" si="76"/>
        <v>#DIV/0!</v>
      </c>
      <c r="BL156" s="107" t="e">
        <f t="shared" si="16"/>
        <v>#DIV/0!</v>
      </c>
      <c r="BM156" s="107" t="e">
        <f t="shared" si="17"/>
        <v>#DIV/0!</v>
      </c>
      <c r="BN156" s="107" t="e">
        <f t="shared" si="18"/>
        <v>#DIV/0!</v>
      </c>
      <c r="BO156" s="107" t="e">
        <f t="shared" si="77"/>
        <v>#DIV/0!</v>
      </c>
      <c r="BP156" s="107" t="e">
        <f t="shared" si="77"/>
        <v>#DIV/0!</v>
      </c>
      <c r="BQ156" s="107" t="e">
        <f t="shared" si="77"/>
        <v>#DIV/0!</v>
      </c>
      <c r="BR156" s="107" t="e">
        <f t="shared" si="77"/>
        <v>#DIV/0!</v>
      </c>
      <c r="BS156" s="34"/>
      <c r="BT156" s="34"/>
      <c r="BU156" s="34"/>
      <c r="BV156" s="34"/>
      <c r="BW156" s="34"/>
      <c r="BX156" s="34"/>
      <c r="BY156" s="34"/>
      <c r="BZ156" s="34"/>
      <c r="CA156" s="33"/>
      <c r="CB156" s="3"/>
      <c r="CC156" s="584"/>
      <c r="CD156" s="585"/>
      <c r="CE156" s="585"/>
      <c r="CF156" s="630"/>
      <c r="CG156" s="631"/>
      <c r="CH156" s="3"/>
      <c r="CI156" s="3"/>
      <c r="CJ156" s="3"/>
      <c r="CK156" s="3"/>
      <c r="CL156" s="3"/>
      <c r="CM156" s="3"/>
      <c r="CN156" s="3"/>
      <c r="CO156" s="3"/>
      <c r="CP156" s="3"/>
      <c r="CQ156" s="3"/>
      <c r="CR156" s="3"/>
      <c r="CS156" s="3"/>
      <c r="CT156" s="3"/>
    </row>
    <row r="157" spans="1:98" ht="14.25" customHeight="1">
      <c r="A157" s="654"/>
      <c r="B157" s="556"/>
      <c r="C157" s="557"/>
      <c r="D157" s="558"/>
      <c r="E157" s="559"/>
      <c r="F157" s="440"/>
      <c r="G157" s="560"/>
      <c r="H157" s="464"/>
      <c r="I157" s="561"/>
      <c r="J157" s="562"/>
      <c r="K157" s="562"/>
      <c r="L157" s="562"/>
      <c r="M157" s="624"/>
      <c r="N157" s="564"/>
      <c r="O157" s="634"/>
      <c r="P157" s="635"/>
      <c r="Q157" s="567"/>
      <c r="R157" s="568"/>
      <c r="S157" s="568"/>
      <c r="T157" s="569"/>
      <c r="U157" s="217"/>
      <c r="V157" s="570">
        <v>5</v>
      </c>
      <c r="W157" s="440" t="s">
        <v>396</v>
      </c>
      <c r="X157" s="633">
        <v>45976</v>
      </c>
      <c r="Y157" s="633">
        <v>46022</v>
      </c>
      <c r="Z157" s="540" t="s">
        <v>388</v>
      </c>
      <c r="AA157" s="573"/>
      <c r="AB157" s="574"/>
      <c r="AC157" s="574"/>
      <c r="AD157" s="575"/>
      <c r="AE157" s="140"/>
      <c r="AF157" s="141"/>
      <c r="AG157" s="145"/>
      <c r="AH157" s="145"/>
      <c r="AI157" s="145"/>
      <c r="AJ157" s="587"/>
      <c r="AK157" s="579"/>
      <c r="AL157" s="580"/>
      <c r="AM157" s="580"/>
      <c r="AN157" s="581"/>
      <c r="AO157" s="22"/>
      <c r="AP157" s="629"/>
      <c r="AQ157" s="583"/>
      <c r="AR157" s="52"/>
      <c r="AS157" s="104" t="e">
        <f t="shared" si="0"/>
        <v>#DIV/0!</v>
      </c>
      <c r="AT157" s="105" t="e">
        <f t="shared" si="1"/>
        <v>#DIV/0!</v>
      </c>
      <c r="AU157" s="105" t="e">
        <f t="shared" si="2"/>
        <v>#DIV/0!</v>
      </c>
      <c r="AV157" s="105" t="e">
        <f t="shared" si="3"/>
        <v>#DIV/0!</v>
      </c>
      <c r="AW157" s="106">
        <f t="shared" si="40"/>
        <v>0</v>
      </c>
      <c r="AX157" s="106">
        <f t="shared" si="41"/>
        <v>0</v>
      </c>
      <c r="AY157" s="106">
        <f t="shared" si="42"/>
        <v>0</v>
      </c>
      <c r="AZ157" s="106" t="e">
        <f t="shared" si="7"/>
        <v>#DIV/0!</v>
      </c>
      <c r="BA157" s="107" t="e">
        <f t="shared" si="8"/>
        <v>#DIV/0!</v>
      </c>
      <c r="BB157" s="107" t="e">
        <f t="shared" si="9"/>
        <v>#DIV/0!</v>
      </c>
      <c r="BC157" s="107" t="e">
        <f t="shared" si="10"/>
        <v>#DIV/0!</v>
      </c>
      <c r="BD157" s="107" t="e">
        <f t="shared" si="11"/>
        <v>#DIV/0!</v>
      </c>
      <c r="BE157" s="108">
        <v>0.2</v>
      </c>
      <c r="BF157" s="108">
        <v>0.8</v>
      </c>
      <c r="BG157" s="107">
        <f t="shared" si="12"/>
        <v>0</v>
      </c>
      <c r="BH157" s="107">
        <f t="shared" si="13"/>
        <v>0</v>
      </c>
      <c r="BI157" s="107">
        <f t="shared" si="14"/>
        <v>0</v>
      </c>
      <c r="BJ157" s="107" t="e">
        <f t="shared" ref="BJ157:BK172" si="82">+AZ157*BE157</f>
        <v>#DIV/0!</v>
      </c>
      <c r="BK157" s="107" t="e">
        <f t="shared" si="82"/>
        <v>#DIV/0!</v>
      </c>
      <c r="BL157" s="107" t="e">
        <f t="shared" si="16"/>
        <v>#DIV/0!</v>
      </c>
      <c r="BM157" s="107" t="e">
        <f t="shared" si="17"/>
        <v>#DIV/0!</v>
      </c>
      <c r="BN157" s="107" t="e">
        <f t="shared" si="18"/>
        <v>#DIV/0!</v>
      </c>
      <c r="BO157" s="107" t="e">
        <f t="shared" ref="BO157:BR172" si="83">+BG157+BK157</f>
        <v>#DIV/0!</v>
      </c>
      <c r="BP157" s="107" t="e">
        <f t="shared" si="83"/>
        <v>#DIV/0!</v>
      </c>
      <c r="BQ157" s="107" t="e">
        <f t="shared" si="83"/>
        <v>#DIV/0!</v>
      </c>
      <c r="BR157" s="107" t="e">
        <f t="shared" si="83"/>
        <v>#DIV/0!</v>
      </c>
      <c r="BS157" s="34"/>
      <c r="BT157" s="34"/>
      <c r="BU157" s="34"/>
      <c r="BV157" s="34"/>
      <c r="BW157" s="34"/>
      <c r="BX157" s="34"/>
      <c r="BY157" s="34"/>
      <c r="BZ157" s="34"/>
      <c r="CA157" s="33"/>
      <c r="CB157" s="3"/>
      <c r="CC157" s="584"/>
      <c r="CD157" s="585"/>
      <c r="CE157" s="585"/>
      <c r="CF157" s="630"/>
      <c r="CG157" s="631"/>
      <c r="CH157" s="3"/>
      <c r="CI157" s="3"/>
      <c r="CJ157" s="3"/>
      <c r="CK157" s="3"/>
      <c r="CL157" s="3"/>
      <c r="CM157" s="3"/>
      <c r="CN157" s="3"/>
      <c r="CO157" s="3"/>
      <c r="CP157" s="3"/>
      <c r="CQ157" s="3"/>
      <c r="CR157" s="3"/>
      <c r="CS157" s="3"/>
      <c r="CT157" s="3"/>
    </row>
    <row r="158" spans="1:98" ht="14.25" customHeight="1">
      <c r="A158" s="654"/>
      <c r="B158" s="556"/>
      <c r="C158" s="557"/>
      <c r="D158" s="558"/>
      <c r="E158" s="559"/>
      <c r="F158" s="440"/>
      <c r="G158" s="560"/>
      <c r="H158" s="464"/>
      <c r="I158" s="561"/>
      <c r="J158" s="562"/>
      <c r="K158" s="562"/>
      <c r="L158" s="562"/>
      <c r="M158" s="624"/>
      <c r="N158" s="564"/>
      <c r="O158" s="583" t="s">
        <v>91</v>
      </c>
      <c r="P158" s="626">
        <v>1000000000</v>
      </c>
      <c r="Q158" s="567"/>
      <c r="R158" s="568"/>
      <c r="S158" s="568"/>
      <c r="T158" s="569"/>
      <c r="U158" s="217"/>
      <c r="V158" s="570">
        <v>6</v>
      </c>
      <c r="W158" s="632"/>
      <c r="X158" s="632"/>
      <c r="Y158" s="627"/>
      <c r="Z158" s="632"/>
      <c r="AA158" s="573"/>
      <c r="AB158" s="574"/>
      <c r="AC158" s="574"/>
      <c r="AD158" s="575"/>
      <c r="AE158" s="140"/>
      <c r="AF158" s="141"/>
      <c r="AG158" s="145"/>
      <c r="AH158" s="145"/>
      <c r="AI158" s="145"/>
      <c r="AJ158" s="587"/>
      <c r="AK158" s="579"/>
      <c r="AL158" s="580"/>
      <c r="AM158" s="580"/>
      <c r="AN158" s="581"/>
      <c r="AO158" s="22"/>
      <c r="AP158" s="629"/>
      <c r="AQ158" s="583"/>
      <c r="AR158" s="52"/>
      <c r="AS158" s="104" t="e">
        <f t="shared" si="0"/>
        <v>#DIV/0!</v>
      </c>
      <c r="AT158" s="105" t="e">
        <f t="shared" si="1"/>
        <v>#DIV/0!</v>
      </c>
      <c r="AU158" s="105" t="e">
        <f t="shared" si="2"/>
        <v>#DIV/0!</v>
      </c>
      <c r="AV158" s="105" t="e">
        <f t="shared" si="3"/>
        <v>#DIV/0!</v>
      </c>
      <c r="AW158" s="106" t="e">
        <f t="shared" si="40"/>
        <v>#DIV/0!</v>
      </c>
      <c r="AX158" s="106" t="e">
        <f t="shared" si="41"/>
        <v>#DIV/0!</v>
      </c>
      <c r="AY158" s="106" t="e">
        <f t="shared" si="42"/>
        <v>#DIV/0!</v>
      </c>
      <c r="AZ158" s="106" t="e">
        <f t="shared" si="7"/>
        <v>#DIV/0!</v>
      </c>
      <c r="BA158" s="107" t="e">
        <f t="shared" si="8"/>
        <v>#DIV/0!</v>
      </c>
      <c r="BB158" s="107" t="e">
        <f t="shared" si="9"/>
        <v>#DIV/0!</v>
      </c>
      <c r="BC158" s="107" t="e">
        <f t="shared" si="10"/>
        <v>#DIV/0!</v>
      </c>
      <c r="BD158" s="107" t="e">
        <f t="shared" si="11"/>
        <v>#DIV/0!</v>
      </c>
      <c r="BE158" s="108">
        <v>0.2</v>
      </c>
      <c r="BF158" s="108">
        <v>0.8</v>
      </c>
      <c r="BG158" s="107" t="e">
        <f t="shared" si="12"/>
        <v>#DIV/0!</v>
      </c>
      <c r="BH158" s="107" t="e">
        <f t="shared" si="13"/>
        <v>#DIV/0!</v>
      </c>
      <c r="BI158" s="107" t="e">
        <f t="shared" si="14"/>
        <v>#DIV/0!</v>
      </c>
      <c r="BJ158" s="107" t="e">
        <f t="shared" si="82"/>
        <v>#DIV/0!</v>
      </c>
      <c r="BK158" s="107" t="e">
        <f t="shared" si="82"/>
        <v>#DIV/0!</v>
      </c>
      <c r="BL158" s="107" t="e">
        <f t="shared" si="16"/>
        <v>#DIV/0!</v>
      </c>
      <c r="BM158" s="107" t="e">
        <f t="shared" si="17"/>
        <v>#DIV/0!</v>
      </c>
      <c r="BN158" s="107" t="e">
        <f t="shared" si="18"/>
        <v>#DIV/0!</v>
      </c>
      <c r="BO158" s="107" t="e">
        <f t="shared" si="83"/>
        <v>#DIV/0!</v>
      </c>
      <c r="BP158" s="107" t="e">
        <f t="shared" si="83"/>
        <v>#DIV/0!</v>
      </c>
      <c r="BQ158" s="107" t="e">
        <f t="shared" si="83"/>
        <v>#DIV/0!</v>
      </c>
      <c r="BR158" s="107" t="e">
        <f t="shared" si="83"/>
        <v>#DIV/0!</v>
      </c>
      <c r="BS158" s="34"/>
      <c r="BT158" s="34"/>
      <c r="BU158" s="34"/>
      <c r="BV158" s="34"/>
      <c r="BW158" s="34"/>
      <c r="BX158" s="34"/>
      <c r="BY158" s="34"/>
      <c r="BZ158" s="34"/>
      <c r="CA158" s="33"/>
      <c r="CB158" s="3"/>
      <c r="CC158" s="584"/>
      <c r="CD158" s="585"/>
      <c r="CE158" s="585"/>
      <c r="CF158" s="630"/>
      <c r="CG158" s="631"/>
      <c r="CH158" s="3"/>
      <c r="CI158" s="3"/>
      <c r="CJ158" s="3"/>
      <c r="CK158" s="3"/>
      <c r="CL158" s="3"/>
      <c r="CM158" s="3"/>
      <c r="CN158" s="3"/>
      <c r="CO158" s="3"/>
      <c r="CP158" s="3"/>
      <c r="CQ158" s="3"/>
      <c r="CR158" s="3"/>
      <c r="CS158" s="3"/>
      <c r="CT158" s="3"/>
    </row>
    <row r="159" spans="1:98" ht="14.25" customHeight="1">
      <c r="A159" s="654"/>
      <c r="B159" s="556"/>
      <c r="C159" s="557"/>
      <c r="D159" s="558"/>
      <c r="E159" s="559"/>
      <c r="F159" s="440"/>
      <c r="G159" s="560"/>
      <c r="H159" s="464"/>
      <c r="I159" s="561"/>
      <c r="J159" s="562"/>
      <c r="K159" s="562"/>
      <c r="L159" s="562"/>
      <c r="M159" s="624"/>
      <c r="N159" s="564"/>
      <c r="O159" s="583"/>
      <c r="P159" s="626"/>
      <c r="Q159" s="567"/>
      <c r="R159" s="568"/>
      <c r="S159" s="568"/>
      <c r="T159" s="569"/>
      <c r="U159" s="217"/>
      <c r="V159" s="570">
        <v>7</v>
      </c>
      <c r="W159" s="440"/>
      <c r="X159" s="627"/>
      <c r="Y159" s="627"/>
      <c r="Z159" s="572"/>
      <c r="AA159" s="573"/>
      <c r="AB159" s="574"/>
      <c r="AC159" s="574"/>
      <c r="AD159" s="575"/>
      <c r="AE159" s="140"/>
      <c r="AF159" s="141"/>
      <c r="AG159" s="145"/>
      <c r="AH159" s="145"/>
      <c r="AI159" s="145"/>
      <c r="AJ159" s="587"/>
      <c r="AK159" s="579"/>
      <c r="AL159" s="580"/>
      <c r="AM159" s="580"/>
      <c r="AN159" s="581"/>
      <c r="AO159" s="22"/>
      <c r="AP159" s="629"/>
      <c r="AQ159" s="583"/>
      <c r="AR159" s="52"/>
      <c r="AS159" s="104" t="e">
        <f t="shared" si="0"/>
        <v>#DIV/0!</v>
      </c>
      <c r="AT159" s="105" t="e">
        <f t="shared" si="1"/>
        <v>#DIV/0!</v>
      </c>
      <c r="AU159" s="105" t="e">
        <f t="shared" si="2"/>
        <v>#DIV/0!</v>
      </c>
      <c r="AV159" s="105" t="e">
        <f t="shared" si="3"/>
        <v>#DIV/0!</v>
      </c>
      <c r="AW159" s="106" t="e">
        <f t="shared" si="40"/>
        <v>#DIV/0!</v>
      </c>
      <c r="AX159" s="106" t="e">
        <f t="shared" si="41"/>
        <v>#DIV/0!</v>
      </c>
      <c r="AY159" s="106" t="e">
        <f t="shared" si="42"/>
        <v>#DIV/0!</v>
      </c>
      <c r="AZ159" s="106" t="e">
        <f t="shared" si="7"/>
        <v>#DIV/0!</v>
      </c>
      <c r="BA159" s="107" t="e">
        <f t="shared" si="8"/>
        <v>#DIV/0!</v>
      </c>
      <c r="BB159" s="107" t="e">
        <f t="shared" si="9"/>
        <v>#DIV/0!</v>
      </c>
      <c r="BC159" s="107" t="e">
        <f t="shared" si="10"/>
        <v>#DIV/0!</v>
      </c>
      <c r="BD159" s="107" t="e">
        <f t="shared" si="11"/>
        <v>#DIV/0!</v>
      </c>
      <c r="BE159" s="108">
        <v>0.2</v>
      </c>
      <c r="BF159" s="108">
        <v>0.8</v>
      </c>
      <c r="BG159" s="107" t="e">
        <f t="shared" si="12"/>
        <v>#DIV/0!</v>
      </c>
      <c r="BH159" s="107" t="e">
        <f t="shared" si="13"/>
        <v>#DIV/0!</v>
      </c>
      <c r="BI159" s="107" t="e">
        <f t="shared" si="14"/>
        <v>#DIV/0!</v>
      </c>
      <c r="BJ159" s="107" t="e">
        <f t="shared" si="82"/>
        <v>#DIV/0!</v>
      </c>
      <c r="BK159" s="107" t="e">
        <f t="shared" si="82"/>
        <v>#DIV/0!</v>
      </c>
      <c r="BL159" s="107" t="e">
        <f t="shared" si="16"/>
        <v>#DIV/0!</v>
      </c>
      <c r="BM159" s="107" t="e">
        <f t="shared" si="17"/>
        <v>#DIV/0!</v>
      </c>
      <c r="BN159" s="107" t="e">
        <f t="shared" si="18"/>
        <v>#DIV/0!</v>
      </c>
      <c r="BO159" s="107" t="e">
        <f t="shared" si="83"/>
        <v>#DIV/0!</v>
      </c>
      <c r="BP159" s="107" t="e">
        <f t="shared" si="83"/>
        <v>#DIV/0!</v>
      </c>
      <c r="BQ159" s="107" t="e">
        <f t="shared" si="83"/>
        <v>#DIV/0!</v>
      </c>
      <c r="BR159" s="107" t="e">
        <f t="shared" si="83"/>
        <v>#DIV/0!</v>
      </c>
      <c r="BS159" s="34"/>
      <c r="BT159" s="34"/>
      <c r="BU159" s="34"/>
      <c r="BV159" s="34"/>
      <c r="BW159" s="34"/>
      <c r="BX159" s="34"/>
      <c r="BY159" s="34"/>
      <c r="BZ159" s="34"/>
      <c r="CA159" s="33"/>
      <c r="CB159" s="3"/>
      <c r="CC159" s="584"/>
      <c r="CD159" s="585"/>
      <c r="CE159" s="585"/>
      <c r="CF159" s="630"/>
      <c r="CG159" s="631"/>
      <c r="CH159" s="3"/>
      <c r="CI159" s="3"/>
      <c r="CJ159" s="3"/>
      <c r="CK159" s="3"/>
      <c r="CL159" s="3"/>
      <c r="CM159" s="3"/>
      <c r="CN159" s="3"/>
      <c r="CO159" s="3"/>
      <c r="CP159" s="3"/>
      <c r="CQ159" s="3"/>
      <c r="CR159" s="3"/>
      <c r="CS159" s="3"/>
      <c r="CT159" s="3"/>
    </row>
    <row r="160" spans="1:98" ht="14.25" customHeight="1">
      <c r="A160" s="654"/>
      <c r="B160" s="556"/>
      <c r="C160" s="557"/>
      <c r="D160" s="558"/>
      <c r="E160" s="559"/>
      <c r="F160" s="440"/>
      <c r="G160" s="560"/>
      <c r="H160" s="464"/>
      <c r="I160" s="561"/>
      <c r="J160" s="562"/>
      <c r="K160" s="562"/>
      <c r="L160" s="562"/>
      <c r="M160" s="624"/>
      <c r="N160" s="564"/>
      <c r="O160" s="583"/>
      <c r="P160" s="626"/>
      <c r="Q160" s="567"/>
      <c r="R160" s="568"/>
      <c r="S160" s="568"/>
      <c r="T160" s="569"/>
      <c r="U160" s="217"/>
      <c r="V160" s="570">
        <v>8</v>
      </c>
      <c r="W160" s="440"/>
      <c r="X160" s="627"/>
      <c r="Y160" s="627"/>
      <c r="Z160" s="572"/>
      <c r="AA160" s="573"/>
      <c r="AB160" s="574"/>
      <c r="AC160" s="574"/>
      <c r="AD160" s="575"/>
      <c r="AE160" s="140"/>
      <c r="AF160" s="141"/>
      <c r="AG160" s="145"/>
      <c r="AH160" s="145"/>
      <c r="AI160" s="145"/>
      <c r="AJ160" s="587"/>
      <c r="AK160" s="579"/>
      <c r="AL160" s="580"/>
      <c r="AM160" s="580"/>
      <c r="AN160" s="581"/>
      <c r="AO160" s="22"/>
      <c r="AP160" s="629"/>
      <c r="AQ160" s="583"/>
      <c r="AR160" s="52"/>
      <c r="AS160" s="104" t="e">
        <f t="shared" si="0"/>
        <v>#DIV/0!</v>
      </c>
      <c r="AT160" s="105" t="e">
        <f t="shared" si="1"/>
        <v>#DIV/0!</v>
      </c>
      <c r="AU160" s="105" t="e">
        <f t="shared" si="2"/>
        <v>#DIV/0!</v>
      </c>
      <c r="AV160" s="105" t="e">
        <f t="shared" si="3"/>
        <v>#DIV/0!</v>
      </c>
      <c r="AW160" s="106" t="e">
        <f t="shared" si="40"/>
        <v>#DIV/0!</v>
      </c>
      <c r="AX160" s="106" t="e">
        <f t="shared" si="41"/>
        <v>#DIV/0!</v>
      </c>
      <c r="AY160" s="106" t="e">
        <f t="shared" si="42"/>
        <v>#DIV/0!</v>
      </c>
      <c r="AZ160" s="106" t="e">
        <f t="shared" si="7"/>
        <v>#DIV/0!</v>
      </c>
      <c r="BA160" s="107" t="e">
        <f t="shared" si="8"/>
        <v>#DIV/0!</v>
      </c>
      <c r="BB160" s="107" t="e">
        <f t="shared" si="9"/>
        <v>#DIV/0!</v>
      </c>
      <c r="BC160" s="107" t="e">
        <f t="shared" si="10"/>
        <v>#DIV/0!</v>
      </c>
      <c r="BD160" s="107" t="e">
        <f t="shared" si="11"/>
        <v>#DIV/0!</v>
      </c>
      <c r="BE160" s="108">
        <v>0.2</v>
      </c>
      <c r="BF160" s="108">
        <v>0.8</v>
      </c>
      <c r="BG160" s="107" t="e">
        <f t="shared" si="12"/>
        <v>#DIV/0!</v>
      </c>
      <c r="BH160" s="107" t="e">
        <f t="shared" si="13"/>
        <v>#DIV/0!</v>
      </c>
      <c r="BI160" s="107" t="e">
        <f t="shared" si="14"/>
        <v>#DIV/0!</v>
      </c>
      <c r="BJ160" s="107" t="e">
        <f t="shared" si="82"/>
        <v>#DIV/0!</v>
      </c>
      <c r="BK160" s="107" t="e">
        <f t="shared" si="82"/>
        <v>#DIV/0!</v>
      </c>
      <c r="BL160" s="107" t="e">
        <f t="shared" si="16"/>
        <v>#DIV/0!</v>
      </c>
      <c r="BM160" s="107" t="e">
        <f t="shared" si="17"/>
        <v>#DIV/0!</v>
      </c>
      <c r="BN160" s="107" t="e">
        <f t="shared" si="18"/>
        <v>#DIV/0!</v>
      </c>
      <c r="BO160" s="107" t="e">
        <f t="shared" si="83"/>
        <v>#DIV/0!</v>
      </c>
      <c r="BP160" s="107" t="e">
        <f t="shared" si="83"/>
        <v>#DIV/0!</v>
      </c>
      <c r="BQ160" s="107" t="e">
        <f t="shared" si="83"/>
        <v>#DIV/0!</v>
      </c>
      <c r="BR160" s="107" t="e">
        <f t="shared" si="83"/>
        <v>#DIV/0!</v>
      </c>
      <c r="BS160" s="34"/>
      <c r="BT160" s="34"/>
      <c r="BU160" s="34"/>
      <c r="BV160" s="34"/>
      <c r="BW160" s="34"/>
      <c r="BX160" s="34"/>
      <c r="BY160" s="34"/>
      <c r="BZ160" s="34"/>
      <c r="CA160" s="33"/>
      <c r="CB160" s="3"/>
      <c r="CC160" s="584"/>
      <c r="CD160" s="585"/>
      <c r="CE160" s="585"/>
      <c r="CF160" s="630"/>
      <c r="CG160" s="631"/>
      <c r="CH160" s="3"/>
      <c r="CI160" s="3"/>
      <c r="CJ160" s="3"/>
      <c r="CK160" s="3"/>
      <c r="CL160" s="3"/>
      <c r="CM160" s="3"/>
      <c r="CN160" s="3"/>
      <c r="CO160" s="3"/>
      <c r="CP160" s="3"/>
      <c r="CQ160" s="3"/>
      <c r="CR160" s="3"/>
      <c r="CS160" s="3"/>
      <c r="CT160" s="3"/>
    </row>
    <row r="161" spans="1:98" ht="14.25" customHeight="1">
      <c r="A161" s="654"/>
      <c r="B161" s="556"/>
      <c r="C161" s="557"/>
      <c r="D161" s="558"/>
      <c r="E161" s="559"/>
      <c r="F161" s="440"/>
      <c r="G161" s="560"/>
      <c r="H161" s="464"/>
      <c r="I161" s="561"/>
      <c r="J161" s="562"/>
      <c r="K161" s="562"/>
      <c r="L161" s="562"/>
      <c r="M161" s="624"/>
      <c r="N161" s="564"/>
      <c r="O161" s="583"/>
      <c r="P161" s="626"/>
      <c r="Q161" s="567"/>
      <c r="R161" s="568"/>
      <c r="S161" s="568"/>
      <c r="T161" s="569"/>
      <c r="U161" s="217"/>
      <c r="V161" s="570">
        <v>9</v>
      </c>
      <c r="W161" s="440"/>
      <c r="X161" s="627"/>
      <c r="Y161" s="627"/>
      <c r="Z161" s="572"/>
      <c r="AA161" s="573"/>
      <c r="AB161" s="574"/>
      <c r="AC161" s="574"/>
      <c r="AD161" s="575"/>
      <c r="AE161" s="140"/>
      <c r="AF161" s="141"/>
      <c r="AG161" s="440"/>
      <c r="AH161" s="145"/>
      <c r="AI161" s="145"/>
      <c r="AJ161" s="587"/>
      <c r="AK161" s="579"/>
      <c r="AL161" s="580"/>
      <c r="AM161" s="580"/>
      <c r="AN161" s="581"/>
      <c r="AO161" s="22"/>
      <c r="AP161" s="629"/>
      <c r="AQ161" s="583"/>
      <c r="AR161" s="52"/>
      <c r="AS161" s="104" t="e">
        <f t="shared" si="0"/>
        <v>#DIV/0!</v>
      </c>
      <c r="AT161" s="105" t="e">
        <f t="shared" si="1"/>
        <v>#DIV/0!</v>
      </c>
      <c r="AU161" s="105" t="e">
        <f t="shared" si="2"/>
        <v>#DIV/0!</v>
      </c>
      <c r="AV161" s="105" t="e">
        <f t="shared" si="3"/>
        <v>#DIV/0!</v>
      </c>
      <c r="AW161" s="106" t="e">
        <f t="shared" si="40"/>
        <v>#DIV/0!</v>
      </c>
      <c r="AX161" s="106" t="e">
        <f t="shared" si="41"/>
        <v>#DIV/0!</v>
      </c>
      <c r="AY161" s="106" t="e">
        <f t="shared" si="42"/>
        <v>#DIV/0!</v>
      </c>
      <c r="AZ161" s="106" t="e">
        <f t="shared" si="7"/>
        <v>#DIV/0!</v>
      </c>
      <c r="BA161" s="107" t="e">
        <f t="shared" si="8"/>
        <v>#DIV/0!</v>
      </c>
      <c r="BB161" s="107" t="e">
        <f t="shared" si="9"/>
        <v>#DIV/0!</v>
      </c>
      <c r="BC161" s="107" t="e">
        <f t="shared" si="10"/>
        <v>#DIV/0!</v>
      </c>
      <c r="BD161" s="107" t="e">
        <f t="shared" si="11"/>
        <v>#DIV/0!</v>
      </c>
      <c r="BE161" s="108">
        <v>0.2</v>
      </c>
      <c r="BF161" s="108">
        <v>0.8</v>
      </c>
      <c r="BG161" s="107" t="e">
        <f t="shared" si="12"/>
        <v>#DIV/0!</v>
      </c>
      <c r="BH161" s="107" t="e">
        <f t="shared" si="13"/>
        <v>#DIV/0!</v>
      </c>
      <c r="BI161" s="107" t="e">
        <f t="shared" si="14"/>
        <v>#DIV/0!</v>
      </c>
      <c r="BJ161" s="107" t="e">
        <f t="shared" si="82"/>
        <v>#DIV/0!</v>
      </c>
      <c r="BK161" s="107" t="e">
        <f t="shared" si="82"/>
        <v>#DIV/0!</v>
      </c>
      <c r="BL161" s="107" t="e">
        <f t="shared" si="16"/>
        <v>#DIV/0!</v>
      </c>
      <c r="BM161" s="107" t="e">
        <f t="shared" si="17"/>
        <v>#DIV/0!</v>
      </c>
      <c r="BN161" s="107" t="e">
        <f t="shared" si="18"/>
        <v>#DIV/0!</v>
      </c>
      <c r="BO161" s="107" t="e">
        <f t="shared" si="83"/>
        <v>#DIV/0!</v>
      </c>
      <c r="BP161" s="107" t="e">
        <f t="shared" si="83"/>
        <v>#DIV/0!</v>
      </c>
      <c r="BQ161" s="107" t="e">
        <f t="shared" si="83"/>
        <v>#DIV/0!</v>
      </c>
      <c r="BR161" s="107" t="e">
        <f t="shared" si="83"/>
        <v>#DIV/0!</v>
      </c>
      <c r="BS161" s="34"/>
      <c r="BT161" s="34"/>
      <c r="BU161" s="34"/>
      <c r="BV161" s="34"/>
      <c r="BW161" s="34"/>
      <c r="BX161" s="34"/>
      <c r="BY161" s="34"/>
      <c r="BZ161" s="34"/>
      <c r="CA161" s="33"/>
      <c r="CB161" s="3"/>
      <c r="CC161" s="584"/>
      <c r="CD161" s="585"/>
      <c r="CE161" s="585"/>
      <c r="CF161" s="630"/>
      <c r="CG161" s="631"/>
      <c r="CH161" s="3"/>
      <c r="CI161" s="3"/>
      <c r="CJ161" s="3"/>
      <c r="CK161" s="3"/>
      <c r="CL161" s="3"/>
      <c r="CM161" s="3"/>
      <c r="CN161" s="3"/>
      <c r="CO161" s="3"/>
      <c r="CP161" s="3"/>
      <c r="CQ161" s="3"/>
      <c r="CR161" s="3"/>
      <c r="CS161" s="3"/>
      <c r="CT161" s="3"/>
    </row>
    <row r="162" spans="1:98" ht="14.25" customHeight="1" thickBot="1">
      <c r="A162" s="679"/>
      <c r="B162" s="589"/>
      <c r="C162" s="590"/>
      <c r="D162" s="591"/>
      <c r="E162" s="592"/>
      <c r="F162" s="593"/>
      <c r="G162" s="594"/>
      <c r="H162" s="595"/>
      <c r="I162" s="596"/>
      <c r="J162" s="597"/>
      <c r="K162" s="597"/>
      <c r="L162" s="597"/>
      <c r="M162" s="636"/>
      <c r="N162" s="599"/>
      <c r="O162" s="615"/>
      <c r="P162" s="637"/>
      <c r="Q162" s="602"/>
      <c r="R162" s="603"/>
      <c r="S162" s="603"/>
      <c r="T162" s="604"/>
      <c r="U162" s="217"/>
      <c r="V162" s="638">
        <v>10</v>
      </c>
      <c r="W162" s="593"/>
      <c r="X162" s="605"/>
      <c r="Y162" s="605"/>
      <c r="Z162" s="606"/>
      <c r="AA162" s="607"/>
      <c r="AB162" s="608"/>
      <c r="AC162" s="608"/>
      <c r="AD162" s="609"/>
      <c r="AE162" s="140"/>
      <c r="AF162" s="413"/>
      <c r="AG162" s="414"/>
      <c r="AH162" s="593"/>
      <c r="AI162" s="414"/>
      <c r="AJ162" s="610"/>
      <c r="AK162" s="611"/>
      <c r="AL162" s="612"/>
      <c r="AM162" s="612"/>
      <c r="AN162" s="613"/>
      <c r="AO162" s="22"/>
      <c r="AP162" s="639"/>
      <c r="AQ162" s="615"/>
      <c r="AR162" s="52"/>
      <c r="AS162" s="426" t="e">
        <f t="shared" si="0"/>
        <v>#DIV/0!</v>
      </c>
      <c r="AT162" s="450" t="e">
        <f t="shared" si="1"/>
        <v>#DIV/0!</v>
      </c>
      <c r="AU162" s="450" t="e">
        <f t="shared" si="2"/>
        <v>#DIV/0!</v>
      </c>
      <c r="AV162" s="450" t="e">
        <f t="shared" si="3"/>
        <v>#DIV/0!</v>
      </c>
      <c r="AW162" s="463" t="e">
        <f t="shared" si="40"/>
        <v>#DIV/0!</v>
      </c>
      <c r="AX162" s="463" t="e">
        <f t="shared" si="41"/>
        <v>#DIV/0!</v>
      </c>
      <c r="AY162" s="463" t="e">
        <f t="shared" si="42"/>
        <v>#DIV/0!</v>
      </c>
      <c r="AZ162" s="463" t="e">
        <f t="shared" si="7"/>
        <v>#DIV/0!</v>
      </c>
      <c r="BA162" s="428" t="e">
        <f t="shared" si="8"/>
        <v>#DIV/0!</v>
      </c>
      <c r="BB162" s="428" t="e">
        <f t="shared" si="9"/>
        <v>#DIV/0!</v>
      </c>
      <c r="BC162" s="428" t="e">
        <f t="shared" si="10"/>
        <v>#DIV/0!</v>
      </c>
      <c r="BD162" s="428" t="e">
        <f t="shared" si="11"/>
        <v>#DIV/0!</v>
      </c>
      <c r="BE162" s="427">
        <v>0.2</v>
      </c>
      <c r="BF162" s="427">
        <v>0.8</v>
      </c>
      <c r="BG162" s="428" t="e">
        <f t="shared" si="12"/>
        <v>#DIV/0!</v>
      </c>
      <c r="BH162" s="428" t="e">
        <f t="shared" si="13"/>
        <v>#DIV/0!</v>
      </c>
      <c r="BI162" s="428" t="e">
        <f t="shared" si="14"/>
        <v>#DIV/0!</v>
      </c>
      <c r="BJ162" s="428" t="e">
        <f t="shared" si="82"/>
        <v>#DIV/0!</v>
      </c>
      <c r="BK162" s="428" t="e">
        <f t="shared" si="82"/>
        <v>#DIV/0!</v>
      </c>
      <c r="BL162" s="428" t="e">
        <f t="shared" si="16"/>
        <v>#DIV/0!</v>
      </c>
      <c r="BM162" s="428" t="e">
        <f t="shared" si="17"/>
        <v>#DIV/0!</v>
      </c>
      <c r="BN162" s="428" t="e">
        <f t="shared" si="18"/>
        <v>#DIV/0!</v>
      </c>
      <c r="BO162" s="428" t="e">
        <f t="shared" si="83"/>
        <v>#DIV/0!</v>
      </c>
      <c r="BP162" s="428" t="e">
        <f t="shared" si="83"/>
        <v>#DIV/0!</v>
      </c>
      <c r="BQ162" s="428" t="e">
        <f t="shared" si="83"/>
        <v>#DIV/0!</v>
      </c>
      <c r="BR162" s="428" t="e">
        <f t="shared" si="83"/>
        <v>#DIV/0!</v>
      </c>
      <c r="BS162" s="39"/>
      <c r="BT162" s="39"/>
      <c r="BU162" s="39"/>
      <c r="BV162" s="39"/>
      <c r="BW162" s="39"/>
      <c r="BX162" s="39"/>
      <c r="BY162" s="39"/>
      <c r="BZ162" s="39"/>
      <c r="CA162" s="332"/>
      <c r="CB162" s="3"/>
      <c r="CC162" s="616"/>
      <c r="CD162" s="617"/>
      <c r="CE162" s="617"/>
      <c r="CF162" s="640"/>
      <c r="CG162" s="641"/>
      <c r="CH162" s="3"/>
      <c r="CI162" s="3"/>
      <c r="CJ162" s="3"/>
      <c r="CK162" s="3"/>
      <c r="CL162" s="3"/>
      <c r="CM162" s="3"/>
      <c r="CN162" s="3"/>
      <c r="CO162" s="3"/>
      <c r="CP162" s="3"/>
      <c r="CQ162" s="3"/>
      <c r="CR162" s="3"/>
      <c r="CS162" s="3"/>
      <c r="CT162" s="3"/>
    </row>
    <row r="163" spans="1:98" ht="14.25" customHeight="1">
      <c r="A163" s="349">
        <v>16</v>
      </c>
      <c r="B163" s="523"/>
      <c r="C163" s="524"/>
      <c r="D163" s="525"/>
      <c r="E163" s="703"/>
      <c r="F163" s="527"/>
      <c r="G163" s="528"/>
      <c r="H163" s="356"/>
      <c r="I163" s="529"/>
      <c r="J163" s="530"/>
      <c r="K163" s="530"/>
      <c r="L163" s="530"/>
      <c r="M163" s="531"/>
      <c r="N163" s="532"/>
      <c r="O163" s="358"/>
      <c r="P163" s="361"/>
      <c r="Q163" s="535"/>
      <c r="R163" s="536"/>
      <c r="S163" s="536"/>
      <c r="T163" s="537"/>
      <c r="U163" s="140"/>
      <c r="V163" s="538">
        <v>1</v>
      </c>
      <c r="W163" s="358"/>
      <c r="X163" s="716"/>
      <c r="Y163" s="716"/>
      <c r="Z163" s="361"/>
      <c r="AA163" s="541"/>
      <c r="AB163" s="542"/>
      <c r="AC163" s="542"/>
      <c r="AD163" s="543"/>
      <c r="AE163" s="140"/>
      <c r="AF163" s="717" t="s">
        <v>485</v>
      </c>
      <c r="AG163" s="717"/>
      <c r="AH163" s="358" t="s">
        <v>486</v>
      </c>
      <c r="AI163" s="358"/>
      <c r="AJ163" s="544"/>
      <c r="AK163" s="545"/>
      <c r="AL163" s="546"/>
      <c r="AM163" s="546"/>
      <c r="AN163" s="547"/>
      <c r="AO163" s="628"/>
      <c r="AP163" s="663"/>
      <c r="AQ163" s="540"/>
      <c r="AR163" s="52"/>
      <c r="AS163" s="82" t="e">
        <f t="shared" si="0"/>
        <v>#DIV/0!</v>
      </c>
      <c r="AT163" s="94" t="e">
        <f t="shared" si="1"/>
        <v>#DIV/0!</v>
      </c>
      <c r="AU163" s="94" t="e">
        <f t="shared" si="2"/>
        <v>#DIV/0!</v>
      </c>
      <c r="AV163" s="94" t="e">
        <f t="shared" si="3"/>
        <v>#DIV/0!</v>
      </c>
      <c r="AW163" s="95" t="e">
        <f t="shared" si="40"/>
        <v>#DIV/0!</v>
      </c>
      <c r="AX163" s="95" t="e">
        <f t="shared" si="41"/>
        <v>#DIV/0!</v>
      </c>
      <c r="AY163" s="95" t="e">
        <f t="shared" si="42"/>
        <v>#DIV/0!</v>
      </c>
      <c r="AZ163" s="95" t="e">
        <f t="shared" si="7"/>
        <v>#DIV/0!</v>
      </c>
      <c r="BA163" s="96" t="e">
        <f t="shared" si="8"/>
        <v>#DIV/0!</v>
      </c>
      <c r="BB163" s="96" t="e">
        <f t="shared" si="9"/>
        <v>#DIV/0!</v>
      </c>
      <c r="BC163" s="96" t="e">
        <f t="shared" si="10"/>
        <v>#DIV/0!</v>
      </c>
      <c r="BD163" s="96" t="e">
        <f t="shared" si="11"/>
        <v>#DIV/0!</v>
      </c>
      <c r="BE163" s="97">
        <v>0.2</v>
      </c>
      <c r="BF163" s="97">
        <v>0.8</v>
      </c>
      <c r="BG163" s="96" t="e">
        <f t="shared" si="12"/>
        <v>#DIV/0!</v>
      </c>
      <c r="BH163" s="96" t="e">
        <f t="shared" si="13"/>
        <v>#DIV/0!</v>
      </c>
      <c r="BI163" s="96" t="e">
        <f t="shared" si="14"/>
        <v>#DIV/0!</v>
      </c>
      <c r="BJ163" s="96" t="e">
        <f t="shared" si="82"/>
        <v>#DIV/0!</v>
      </c>
      <c r="BK163" s="96" t="e">
        <f t="shared" si="82"/>
        <v>#DIV/0!</v>
      </c>
      <c r="BL163" s="96" t="e">
        <f t="shared" si="16"/>
        <v>#DIV/0!</v>
      </c>
      <c r="BM163" s="96" t="e">
        <f t="shared" si="17"/>
        <v>#DIV/0!</v>
      </c>
      <c r="BN163" s="96" t="e">
        <f t="shared" si="18"/>
        <v>#DIV/0!</v>
      </c>
      <c r="BO163" s="96" t="e">
        <f t="shared" si="83"/>
        <v>#DIV/0!</v>
      </c>
      <c r="BP163" s="85" t="e">
        <f t="shared" si="83"/>
        <v>#DIV/0!</v>
      </c>
      <c r="BQ163" s="85" t="e">
        <f t="shared" si="83"/>
        <v>#DIV/0!</v>
      </c>
      <c r="BR163" s="85" t="e">
        <f t="shared" si="83"/>
        <v>#DIV/0!</v>
      </c>
      <c r="BS163" s="644" t="e">
        <f t="shared" ref="BS163:BV163" si="84">AVERAGEIF(BO163:BO172,"&lt;&gt;#¡DIV/0!")</f>
        <v>#DIV/0!</v>
      </c>
      <c r="BT163" s="644" t="e">
        <f t="shared" si="84"/>
        <v>#DIV/0!</v>
      </c>
      <c r="BU163" s="644" t="e">
        <f t="shared" si="84"/>
        <v>#DIV/0!</v>
      </c>
      <c r="BV163" s="644" t="e">
        <f t="shared" si="84"/>
        <v>#DIV/0!</v>
      </c>
      <c r="BW163" s="550" t="e">
        <f>+C163*BS163</f>
        <v>#DIV/0!</v>
      </c>
      <c r="BX163" s="550" t="e">
        <f>+C163*BT163</f>
        <v>#DIV/0!</v>
      </c>
      <c r="BY163" s="550" t="e">
        <f>+C163*BU163</f>
        <v>#DIV/0!</v>
      </c>
      <c r="BZ163" s="550" t="e">
        <f>+C163*BV163</f>
        <v>#DIV/0!</v>
      </c>
      <c r="CA163" s="645" t="e">
        <f>SUM(BW163:BZ172)</f>
        <v>#DIV/0!</v>
      </c>
      <c r="CB163" s="3"/>
      <c r="CC163" s="552" t="e">
        <f t="shared" ref="CC163:CF163" si="85">+Q163/$N$163</f>
        <v>#DIV/0!</v>
      </c>
      <c r="CD163" s="553" t="e">
        <f t="shared" si="85"/>
        <v>#DIV/0!</v>
      </c>
      <c r="CE163" s="553" t="e">
        <f t="shared" si="85"/>
        <v>#DIV/0!</v>
      </c>
      <c r="CF163" s="622" t="e">
        <f t="shared" si="85"/>
        <v>#DIV/0!</v>
      </c>
      <c r="CG163" s="623" t="e">
        <f>AVERAGE(CC163:CF172)</f>
        <v>#DIV/0!</v>
      </c>
      <c r="CH163" s="3"/>
      <c r="CI163" s="3"/>
      <c r="CJ163" s="3"/>
      <c r="CK163" s="3"/>
      <c r="CL163" s="3"/>
      <c r="CM163" s="3"/>
      <c r="CN163" s="3"/>
      <c r="CO163" s="3"/>
      <c r="CP163" s="3"/>
      <c r="CQ163" s="3"/>
      <c r="CR163" s="3"/>
      <c r="CS163" s="3"/>
      <c r="CT163" s="3"/>
    </row>
    <row r="164" spans="1:98" ht="14.25" customHeight="1">
      <c r="A164" s="457"/>
      <c r="B164" s="556"/>
      <c r="C164" s="557"/>
      <c r="D164" s="705"/>
      <c r="E164" s="706"/>
      <c r="F164" s="440"/>
      <c r="G164" s="560"/>
      <c r="H164" s="624"/>
      <c r="I164" s="561"/>
      <c r="J164" s="562"/>
      <c r="K164" s="562"/>
      <c r="L164" s="562"/>
      <c r="M164" s="624"/>
      <c r="N164" s="564"/>
      <c r="O164" s="649"/>
      <c r="P164" s="666"/>
      <c r="Q164" s="567"/>
      <c r="R164" s="568"/>
      <c r="S164" s="568"/>
      <c r="T164" s="569"/>
      <c r="U164" s="22"/>
      <c r="V164" s="570">
        <v>2</v>
      </c>
      <c r="W164" s="145"/>
      <c r="X164" s="718"/>
      <c r="Y164" s="718"/>
      <c r="Z164" s="683"/>
      <c r="AA164" s="573"/>
      <c r="AB164" s="574"/>
      <c r="AC164" s="574"/>
      <c r="AD164" s="575"/>
      <c r="AE164" s="140"/>
      <c r="AF164" s="141"/>
      <c r="AG164" s="145"/>
      <c r="AH164" s="145"/>
      <c r="AI164" s="145"/>
      <c r="AJ164" s="587"/>
      <c r="AK164" s="579"/>
      <c r="AL164" s="580"/>
      <c r="AM164" s="580"/>
      <c r="AN164" s="581"/>
      <c r="AO164" s="22"/>
      <c r="AP164" s="665"/>
      <c r="AQ164" s="666"/>
      <c r="AR164" s="52"/>
      <c r="AS164" s="104" t="e">
        <f t="shared" si="0"/>
        <v>#DIV/0!</v>
      </c>
      <c r="AT164" s="105" t="e">
        <f t="shared" si="1"/>
        <v>#DIV/0!</v>
      </c>
      <c r="AU164" s="105" t="e">
        <f t="shared" si="2"/>
        <v>#DIV/0!</v>
      </c>
      <c r="AV164" s="105" t="e">
        <f t="shared" si="3"/>
        <v>#DIV/0!</v>
      </c>
      <c r="AW164" s="106" t="e">
        <f t="shared" si="40"/>
        <v>#DIV/0!</v>
      </c>
      <c r="AX164" s="106" t="e">
        <f t="shared" si="41"/>
        <v>#DIV/0!</v>
      </c>
      <c r="AY164" s="106" t="e">
        <f t="shared" si="42"/>
        <v>#DIV/0!</v>
      </c>
      <c r="AZ164" s="106" t="e">
        <f t="shared" si="7"/>
        <v>#DIV/0!</v>
      </c>
      <c r="BA164" s="107" t="e">
        <f t="shared" si="8"/>
        <v>#DIV/0!</v>
      </c>
      <c r="BB164" s="107" t="e">
        <f t="shared" si="9"/>
        <v>#DIV/0!</v>
      </c>
      <c r="BC164" s="107" t="e">
        <f t="shared" si="10"/>
        <v>#DIV/0!</v>
      </c>
      <c r="BD164" s="107" t="e">
        <f t="shared" si="11"/>
        <v>#DIV/0!</v>
      </c>
      <c r="BE164" s="108">
        <v>0.2</v>
      </c>
      <c r="BF164" s="108">
        <v>0.8</v>
      </c>
      <c r="BG164" s="107" t="e">
        <f t="shared" si="12"/>
        <v>#DIV/0!</v>
      </c>
      <c r="BH164" s="107" t="e">
        <f t="shared" si="13"/>
        <v>#DIV/0!</v>
      </c>
      <c r="BI164" s="107" t="e">
        <f t="shared" si="14"/>
        <v>#DIV/0!</v>
      </c>
      <c r="BJ164" s="107" t="e">
        <f t="shared" si="82"/>
        <v>#DIV/0!</v>
      </c>
      <c r="BK164" s="107" t="e">
        <f t="shared" si="82"/>
        <v>#DIV/0!</v>
      </c>
      <c r="BL164" s="107" t="e">
        <f t="shared" si="16"/>
        <v>#DIV/0!</v>
      </c>
      <c r="BM164" s="107" t="e">
        <f t="shared" si="17"/>
        <v>#DIV/0!</v>
      </c>
      <c r="BN164" s="107" t="e">
        <f t="shared" si="18"/>
        <v>#DIV/0!</v>
      </c>
      <c r="BO164" s="107" t="e">
        <f t="shared" si="83"/>
        <v>#DIV/0!</v>
      </c>
      <c r="BP164" s="107" t="e">
        <f t="shared" si="83"/>
        <v>#DIV/0!</v>
      </c>
      <c r="BQ164" s="107" t="e">
        <f t="shared" si="83"/>
        <v>#DIV/0!</v>
      </c>
      <c r="BR164" s="107" t="e">
        <f t="shared" si="83"/>
        <v>#DIV/0!</v>
      </c>
      <c r="BS164" s="34"/>
      <c r="BT164" s="34"/>
      <c r="BU164" s="34"/>
      <c r="BV164" s="34"/>
      <c r="BW164" s="34"/>
      <c r="BX164" s="34"/>
      <c r="BY164" s="34"/>
      <c r="BZ164" s="34"/>
      <c r="CA164" s="33"/>
      <c r="CB164" s="3"/>
      <c r="CC164" s="584"/>
      <c r="CD164" s="585"/>
      <c r="CE164" s="585"/>
      <c r="CF164" s="630"/>
      <c r="CG164" s="631"/>
      <c r="CH164" s="3"/>
      <c r="CI164" s="3"/>
      <c r="CJ164" s="3"/>
      <c r="CK164" s="3"/>
      <c r="CL164" s="3"/>
      <c r="CM164" s="3"/>
      <c r="CN164" s="3"/>
      <c r="CO164" s="3"/>
      <c r="CP164" s="3"/>
      <c r="CQ164" s="3"/>
      <c r="CR164" s="3"/>
      <c r="CS164" s="3"/>
      <c r="CT164" s="3"/>
    </row>
    <row r="165" spans="1:98" ht="14.25" customHeight="1">
      <c r="A165" s="457"/>
      <c r="B165" s="556"/>
      <c r="C165" s="557"/>
      <c r="D165" s="283"/>
      <c r="E165" s="719"/>
      <c r="F165" s="440"/>
      <c r="G165" s="377"/>
      <c r="H165" s="378"/>
      <c r="I165" s="561"/>
      <c r="J165" s="562"/>
      <c r="K165" s="562"/>
      <c r="L165" s="562"/>
      <c r="M165" s="378"/>
      <c r="N165" s="379"/>
      <c r="O165" s="380"/>
      <c r="P165" s="381"/>
      <c r="Q165" s="720"/>
      <c r="R165" s="721"/>
      <c r="S165" s="721"/>
      <c r="T165" s="722"/>
      <c r="U165" s="22"/>
      <c r="V165" s="384">
        <v>3</v>
      </c>
      <c r="W165" s="145"/>
      <c r="X165" s="723"/>
      <c r="Y165" s="723"/>
      <c r="Z165" s="683"/>
      <c r="AA165" s="724"/>
      <c r="AB165" s="725"/>
      <c r="AC165" s="725"/>
      <c r="AD165" s="726"/>
      <c r="AE165" s="140"/>
      <c r="AF165" s="141"/>
      <c r="AG165" s="143"/>
      <c r="AH165" s="143"/>
      <c r="AI165" s="143"/>
      <c r="AJ165" s="146"/>
      <c r="AK165" s="727"/>
      <c r="AL165" s="728"/>
      <c r="AM165" s="728"/>
      <c r="AN165" s="729"/>
      <c r="AO165" s="3"/>
      <c r="AP165" s="399"/>
      <c r="AQ165" s="381"/>
      <c r="AR165" s="52"/>
      <c r="AS165" s="104" t="e">
        <f t="shared" si="0"/>
        <v>#DIV/0!</v>
      </c>
      <c r="AT165" s="105" t="e">
        <f t="shared" si="1"/>
        <v>#DIV/0!</v>
      </c>
      <c r="AU165" s="105" t="e">
        <f t="shared" si="2"/>
        <v>#DIV/0!</v>
      </c>
      <c r="AV165" s="105" t="e">
        <f t="shared" si="3"/>
        <v>#DIV/0!</v>
      </c>
      <c r="AW165" s="106" t="e">
        <f t="shared" si="40"/>
        <v>#DIV/0!</v>
      </c>
      <c r="AX165" s="106" t="e">
        <f t="shared" si="41"/>
        <v>#DIV/0!</v>
      </c>
      <c r="AY165" s="106" t="e">
        <f t="shared" si="42"/>
        <v>#DIV/0!</v>
      </c>
      <c r="AZ165" s="106" t="e">
        <f t="shared" si="7"/>
        <v>#DIV/0!</v>
      </c>
      <c r="BA165" s="107" t="e">
        <f t="shared" si="8"/>
        <v>#DIV/0!</v>
      </c>
      <c r="BB165" s="107" t="e">
        <f t="shared" si="9"/>
        <v>#DIV/0!</v>
      </c>
      <c r="BC165" s="107" t="e">
        <f t="shared" si="10"/>
        <v>#DIV/0!</v>
      </c>
      <c r="BD165" s="107" t="e">
        <f t="shared" si="11"/>
        <v>#DIV/0!</v>
      </c>
      <c r="BE165" s="108">
        <v>0.2</v>
      </c>
      <c r="BF165" s="108">
        <v>0.8</v>
      </c>
      <c r="BG165" s="107" t="e">
        <f t="shared" si="12"/>
        <v>#DIV/0!</v>
      </c>
      <c r="BH165" s="107" t="e">
        <f t="shared" si="13"/>
        <v>#DIV/0!</v>
      </c>
      <c r="BI165" s="107" t="e">
        <f t="shared" si="14"/>
        <v>#DIV/0!</v>
      </c>
      <c r="BJ165" s="107" t="e">
        <f t="shared" si="82"/>
        <v>#DIV/0!</v>
      </c>
      <c r="BK165" s="107" t="e">
        <f t="shared" si="82"/>
        <v>#DIV/0!</v>
      </c>
      <c r="BL165" s="107" t="e">
        <f t="shared" si="16"/>
        <v>#DIV/0!</v>
      </c>
      <c r="BM165" s="107" t="e">
        <f t="shared" si="17"/>
        <v>#DIV/0!</v>
      </c>
      <c r="BN165" s="107" t="e">
        <f t="shared" si="18"/>
        <v>#DIV/0!</v>
      </c>
      <c r="BO165" s="107" t="e">
        <f t="shared" si="83"/>
        <v>#DIV/0!</v>
      </c>
      <c r="BP165" s="107" t="e">
        <f t="shared" si="83"/>
        <v>#DIV/0!</v>
      </c>
      <c r="BQ165" s="107" t="e">
        <f t="shared" si="83"/>
        <v>#DIV/0!</v>
      </c>
      <c r="BR165" s="107" t="e">
        <f t="shared" si="83"/>
        <v>#DIV/0!</v>
      </c>
      <c r="BS165" s="34"/>
      <c r="BT165" s="34"/>
      <c r="BU165" s="34"/>
      <c r="BV165" s="34"/>
      <c r="BW165" s="34"/>
      <c r="BX165" s="34"/>
      <c r="BY165" s="34"/>
      <c r="BZ165" s="34"/>
      <c r="CA165" s="33"/>
      <c r="CB165" s="3"/>
      <c r="CC165" s="584"/>
      <c r="CD165" s="585"/>
      <c r="CE165" s="585"/>
      <c r="CF165" s="630"/>
      <c r="CG165" s="631"/>
      <c r="CH165" s="3"/>
      <c r="CI165" s="3"/>
      <c r="CJ165" s="3"/>
      <c r="CK165" s="3"/>
      <c r="CL165" s="3"/>
      <c r="CM165" s="3"/>
      <c r="CN165" s="3"/>
      <c r="CO165" s="3"/>
      <c r="CP165" s="3"/>
      <c r="CQ165" s="3"/>
      <c r="CR165" s="3"/>
      <c r="CS165" s="3"/>
      <c r="CT165" s="3"/>
    </row>
    <row r="166" spans="1:98" ht="14.25" customHeight="1">
      <c r="A166" s="457"/>
      <c r="B166" s="556"/>
      <c r="C166" s="557"/>
      <c r="D166" s="283"/>
      <c r="E166" s="719"/>
      <c r="F166" s="440"/>
      <c r="G166" s="377"/>
      <c r="H166" s="378"/>
      <c r="I166" s="561"/>
      <c r="J166" s="562"/>
      <c r="K166" s="562"/>
      <c r="L166" s="562"/>
      <c r="M166" s="378"/>
      <c r="N166" s="379"/>
      <c r="O166" s="380"/>
      <c r="P166" s="381"/>
      <c r="Q166" s="720"/>
      <c r="R166" s="721"/>
      <c r="S166" s="721"/>
      <c r="T166" s="722"/>
      <c r="U166" s="22"/>
      <c r="V166" s="384">
        <v>4</v>
      </c>
      <c r="W166" s="145"/>
      <c r="X166" s="723"/>
      <c r="Y166" s="723"/>
      <c r="Z166" s="683"/>
      <c r="AA166" s="724"/>
      <c r="AB166" s="725"/>
      <c r="AC166" s="725"/>
      <c r="AD166" s="726"/>
      <c r="AE166" s="140"/>
      <c r="AF166" s="141"/>
      <c r="AG166" s="143"/>
      <c r="AH166" s="143"/>
      <c r="AI166" s="143"/>
      <c r="AJ166" s="146"/>
      <c r="AK166" s="727"/>
      <c r="AL166" s="728"/>
      <c r="AM166" s="728"/>
      <c r="AN166" s="729"/>
      <c r="AO166" s="3"/>
      <c r="AP166" s="399"/>
      <c r="AQ166" s="381"/>
      <c r="AR166" s="52"/>
      <c r="AS166" s="104" t="e">
        <f t="shared" si="0"/>
        <v>#DIV/0!</v>
      </c>
      <c r="AT166" s="105" t="e">
        <f t="shared" si="1"/>
        <v>#DIV/0!</v>
      </c>
      <c r="AU166" s="105" t="e">
        <f t="shared" si="2"/>
        <v>#DIV/0!</v>
      </c>
      <c r="AV166" s="105" t="e">
        <f t="shared" si="3"/>
        <v>#DIV/0!</v>
      </c>
      <c r="AW166" s="106" t="e">
        <f t="shared" si="40"/>
        <v>#DIV/0!</v>
      </c>
      <c r="AX166" s="106" t="e">
        <f t="shared" si="41"/>
        <v>#DIV/0!</v>
      </c>
      <c r="AY166" s="106" t="e">
        <f t="shared" si="42"/>
        <v>#DIV/0!</v>
      </c>
      <c r="AZ166" s="106" t="e">
        <f t="shared" si="7"/>
        <v>#DIV/0!</v>
      </c>
      <c r="BA166" s="107" t="e">
        <f t="shared" si="8"/>
        <v>#DIV/0!</v>
      </c>
      <c r="BB166" s="107" t="e">
        <f t="shared" si="9"/>
        <v>#DIV/0!</v>
      </c>
      <c r="BC166" s="107" t="e">
        <f t="shared" si="10"/>
        <v>#DIV/0!</v>
      </c>
      <c r="BD166" s="107" t="e">
        <f t="shared" si="11"/>
        <v>#DIV/0!</v>
      </c>
      <c r="BE166" s="108">
        <v>0.2</v>
      </c>
      <c r="BF166" s="108">
        <v>0.8</v>
      </c>
      <c r="BG166" s="107" t="e">
        <f t="shared" si="12"/>
        <v>#DIV/0!</v>
      </c>
      <c r="BH166" s="107" t="e">
        <f t="shared" si="13"/>
        <v>#DIV/0!</v>
      </c>
      <c r="BI166" s="107" t="e">
        <f t="shared" si="14"/>
        <v>#DIV/0!</v>
      </c>
      <c r="BJ166" s="107" t="e">
        <f t="shared" si="82"/>
        <v>#DIV/0!</v>
      </c>
      <c r="BK166" s="107" t="e">
        <f t="shared" si="82"/>
        <v>#DIV/0!</v>
      </c>
      <c r="BL166" s="107" t="e">
        <f t="shared" si="16"/>
        <v>#DIV/0!</v>
      </c>
      <c r="BM166" s="107" t="e">
        <f t="shared" si="17"/>
        <v>#DIV/0!</v>
      </c>
      <c r="BN166" s="107" t="e">
        <f t="shared" si="18"/>
        <v>#DIV/0!</v>
      </c>
      <c r="BO166" s="107" t="e">
        <f t="shared" si="83"/>
        <v>#DIV/0!</v>
      </c>
      <c r="BP166" s="107" t="e">
        <f t="shared" si="83"/>
        <v>#DIV/0!</v>
      </c>
      <c r="BQ166" s="107" t="e">
        <f t="shared" si="83"/>
        <v>#DIV/0!</v>
      </c>
      <c r="BR166" s="107" t="e">
        <f t="shared" si="83"/>
        <v>#DIV/0!</v>
      </c>
      <c r="BS166" s="34"/>
      <c r="BT166" s="34"/>
      <c r="BU166" s="34"/>
      <c r="BV166" s="34"/>
      <c r="BW166" s="34"/>
      <c r="BX166" s="34"/>
      <c r="BY166" s="34"/>
      <c r="BZ166" s="34"/>
      <c r="CA166" s="33"/>
      <c r="CB166" s="3"/>
      <c r="CC166" s="584"/>
      <c r="CD166" s="585"/>
      <c r="CE166" s="585"/>
      <c r="CF166" s="630"/>
      <c r="CG166" s="631"/>
      <c r="CH166" s="3"/>
      <c r="CI166" s="3"/>
      <c r="CJ166" s="3"/>
      <c r="CK166" s="3"/>
      <c r="CL166" s="3"/>
      <c r="CM166" s="3"/>
      <c r="CN166" s="3"/>
      <c r="CO166" s="3"/>
      <c r="CP166" s="3"/>
      <c r="CQ166" s="3"/>
      <c r="CR166" s="3"/>
      <c r="CS166" s="3"/>
      <c r="CT166" s="3"/>
    </row>
    <row r="167" spans="1:98" ht="14.25" customHeight="1">
      <c r="A167" s="457"/>
      <c r="B167" s="556"/>
      <c r="C167" s="557"/>
      <c r="D167" s="283"/>
      <c r="E167" s="719"/>
      <c r="F167" s="440"/>
      <c r="G167" s="377"/>
      <c r="H167" s="378"/>
      <c r="I167" s="561"/>
      <c r="J167" s="562"/>
      <c r="K167" s="562"/>
      <c r="L167" s="562"/>
      <c r="M167" s="378"/>
      <c r="N167" s="379"/>
      <c r="O167" s="380"/>
      <c r="P167" s="381"/>
      <c r="Q167" s="720"/>
      <c r="R167" s="721"/>
      <c r="S167" s="721"/>
      <c r="T167" s="722"/>
      <c r="U167" s="22"/>
      <c r="V167" s="384">
        <v>5</v>
      </c>
      <c r="W167" s="145"/>
      <c r="X167" s="723"/>
      <c r="Y167" s="723"/>
      <c r="Z167" s="683"/>
      <c r="AA167" s="724"/>
      <c r="AB167" s="725"/>
      <c r="AC167" s="725"/>
      <c r="AD167" s="726"/>
      <c r="AE167" s="140"/>
      <c r="AF167" s="141"/>
      <c r="AG167" s="143"/>
      <c r="AH167" s="143"/>
      <c r="AI167" s="143"/>
      <c r="AJ167" s="146"/>
      <c r="AK167" s="727"/>
      <c r="AL167" s="728"/>
      <c r="AM167" s="728"/>
      <c r="AN167" s="729"/>
      <c r="AO167" s="3"/>
      <c r="AP167" s="399"/>
      <c r="AQ167" s="381"/>
      <c r="AR167" s="52"/>
      <c r="AS167" s="104" t="e">
        <f t="shared" si="0"/>
        <v>#DIV/0!</v>
      </c>
      <c r="AT167" s="105" t="e">
        <f t="shared" si="1"/>
        <v>#DIV/0!</v>
      </c>
      <c r="AU167" s="105" t="e">
        <f t="shared" si="2"/>
        <v>#DIV/0!</v>
      </c>
      <c r="AV167" s="105" t="e">
        <f t="shared" si="3"/>
        <v>#DIV/0!</v>
      </c>
      <c r="AW167" s="106" t="e">
        <f t="shared" si="40"/>
        <v>#DIV/0!</v>
      </c>
      <c r="AX167" s="106" t="e">
        <f t="shared" si="41"/>
        <v>#DIV/0!</v>
      </c>
      <c r="AY167" s="106" t="e">
        <f t="shared" si="42"/>
        <v>#DIV/0!</v>
      </c>
      <c r="AZ167" s="106" t="e">
        <f t="shared" si="7"/>
        <v>#DIV/0!</v>
      </c>
      <c r="BA167" s="107" t="e">
        <f t="shared" si="8"/>
        <v>#DIV/0!</v>
      </c>
      <c r="BB167" s="107" t="e">
        <f t="shared" si="9"/>
        <v>#DIV/0!</v>
      </c>
      <c r="BC167" s="107" t="e">
        <f t="shared" si="10"/>
        <v>#DIV/0!</v>
      </c>
      <c r="BD167" s="107" t="e">
        <f t="shared" si="11"/>
        <v>#DIV/0!</v>
      </c>
      <c r="BE167" s="108">
        <v>0.2</v>
      </c>
      <c r="BF167" s="108">
        <v>0.8</v>
      </c>
      <c r="BG167" s="107" t="e">
        <f t="shared" si="12"/>
        <v>#DIV/0!</v>
      </c>
      <c r="BH167" s="107" t="e">
        <f t="shared" si="13"/>
        <v>#DIV/0!</v>
      </c>
      <c r="BI167" s="107" t="e">
        <f t="shared" si="14"/>
        <v>#DIV/0!</v>
      </c>
      <c r="BJ167" s="107" t="e">
        <f t="shared" si="82"/>
        <v>#DIV/0!</v>
      </c>
      <c r="BK167" s="107" t="e">
        <f t="shared" si="82"/>
        <v>#DIV/0!</v>
      </c>
      <c r="BL167" s="107" t="e">
        <f t="shared" si="16"/>
        <v>#DIV/0!</v>
      </c>
      <c r="BM167" s="107" t="e">
        <f t="shared" si="17"/>
        <v>#DIV/0!</v>
      </c>
      <c r="BN167" s="107" t="e">
        <f t="shared" si="18"/>
        <v>#DIV/0!</v>
      </c>
      <c r="BO167" s="107" t="e">
        <f t="shared" si="83"/>
        <v>#DIV/0!</v>
      </c>
      <c r="BP167" s="107" t="e">
        <f t="shared" si="83"/>
        <v>#DIV/0!</v>
      </c>
      <c r="BQ167" s="107" t="e">
        <f t="shared" si="83"/>
        <v>#DIV/0!</v>
      </c>
      <c r="BR167" s="107" t="e">
        <f t="shared" si="83"/>
        <v>#DIV/0!</v>
      </c>
      <c r="BS167" s="34"/>
      <c r="BT167" s="34"/>
      <c r="BU167" s="34"/>
      <c r="BV167" s="34"/>
      <c r="BW167" s="34"/>
      <c r="BX167" s="34"/>
      <c r="BY167" s="34"/>
      <c r="BZ167" s="34"/>
      <c r="CA167" s="33"/>
      <c r="CB167" s="3"/>
      <c r="CC167" s="584"/>
      <c r="CD167" s="585"/>
      <c r="CE167" s="585"/>
      <c r="CF167" s="630"/>
      <c r="CG167" s="631"/>
      <c r="CH167" s="3"/>
      <c r="CI167" s="3"/>
      <c r="CJ167" s="3"/>
      <c r="CK167" s="3"/>
      <c r="CL167" s="3"/>
      <c r="CM167" s="3"/>
      <c r="CN167" s="3"/>
      <c r="CO167" s="3"/>
      <c r="CP167" s="3"/>
      <c r="CQ167" s="3"/>
      <c r="CR167" s="3"/>
      <c r="CS167" s="3"/>
      <c r="CT167" s="3"/>
    </row>
    <row r="168" spans="1:98" ht="14.25" customHeight="1">
      <c r="A168" s="457"/>
      <c r="B168" s="556"/>
      <c r="C168" s="557"/>
      <c r="D168" s="283"/>
      <c r="E168" s="719"/>
      <c r="F168" s="440"/>
      <c r="G168" s="377"/>
      <c r="H168" s="378"/>
      <c r="I168" s="561"/>
      <c r="J168" s="562"/>
      <c r="K168" s="562"/>
      <c r="L168" s="562"/>
      <c r="M168" s="378"/>
      <c r="N168" s="379"/>
      <c r="O168" s="380"/>
      <c r="P168" s="381"/>
      <c r="Q168" s="720"/>
      <c r="R168" s="721"/>
      <c r="S168" s="721"/>
      <c r="T168" s="722"/>
      <c r="U168" s="22"/>
      <c r="V168" s="384">
        <v>6</v>
      </c>
      <c r="W168" s="145"/>
      <c r="X168" s="723"/>
      <c r="Y168" s="723"/>
      <c r="Z168" s="683"/>
      <c r="AA168" s="724"/>
      <c r="AB168" s="725"/>
      <c r="AC168" s="725"/>
      <c r="AD168" s="726"/>
      <c r="AE168" s="140"/>
      <c r="AF168" s="141"/>
      <c r="AG168" s="143"/>
      <c r="AH168" s="143"/>
      <c r="AI168" s="143"/>
      <c r="AJ168" s="146"/>
      <c r="AK168" s="727"/>
      <c r="AL168" s="728"/>
      <c r="AM168" s="728"/>
      <c r="AN168" s="729"/>
      <c r="AO168" s="3"/>
      <c r="AP168" s="399"/>
      <c r="AQ168" s="381"/>
      <c r="AR168" s="52"/>
      <c r="AS168" s="104" t="e">
        <f t="shared" si="0"/>
        <v>#DIV/0!</v>
      </c>
      <c r="AT168" s="105" t="e">
        <f t="shared" si="1"/>
        <v>#DIV/0!</v>
      </c>
      <c r="AU168" s="105" t="e">
        <f t="shared" si="2"/>
        <v>#DIV/0!</v>
      </c>
      <c r="AV168" s="105" t="e">
        <f t="shared" si="3"/>
        <v>#DIV/0!</v>
      </c>
      <c r="AW168" s="106" t="e">
        <f t="shared" si="40"/>
        <v>#DIV/0!</v>
      </c>
      <c r="AX168" s="106" t="e">
        <f t="shared" si="41"/>
        <v>#DIV/0!</v>
      </c>
      <c r="AY168" s="106" t="e">
        <f t="shared" si="42"/>
        <v>#DIV/0!</v>
      </c>
      <c r="AZ168" s="106" t="e">
        <f t="shared" si="7"/>
        <v>#DIV/0!</v>
      </c>
      <c r="BA168" s="107" t="e">
        <f t="shared" si="8"/>
        <v>#DIV/0!</v>
      </c>
      <c r="BB168" s="107" t="e">
        <f t="shared" si="9"/>
        <v>#DIV/0!</v>
      </c>
      <c r="BC168" s="107" t="e">
        <f t="shared" si="10"/>
        <v>#DIV/0!</v>
      </c>
      <c r="BD168" s="107" t="e">
        <f t="shared" si="11"/>
        <v>#DIV/0!</v>
      </c>
      <c r="BE168" s="108">
        <v>0.2</v>
      </c>
      <c r="BF168" s="108">
        <v>0.8</v>
      </c>
      <c r="BG168" s="107" t="e">
        <f t="shared" si="12"/>
        <v>#DIV/0!</v>
      </c>
      <c r="BH168" s="107" t="e">
        <f t="shared" si="13"/>
        <v>#DIV/0!</v>
      </c>
      <c r="BI168" s="107" t="e">
        <f t="shared" si="14"/>
        <v>#DIV/0!</v>
      </c>
      <c r="BJ168" s="107" t="e">
        <f t="shared" si="82"/>
        <v>#DIV/0!</v>
      </c>
      <c r="BK168" s="107" t="e">
        <f t="shared" si="82"/>
        <v>#DIV/0!</v>
      </c>
      <c r="BL168" s="107" t="e">
        <f t="shared" si="16"/>
        <v>#DIV/0!</v>
      </c>
      <c r="BM168" s="107" t="e">
        <f t="shared" si="17"/>
        <v>#DIV/0!</v>
      </c>
      <c r="BN168" s="107" t="e">
        <f t="shared" si="18"/>
        <v>#DIV/0!</v>
      </c>
      <c r="BO168" s="107" t="e">
        <f t="shared" si="83"/>
        <v>#DIV/0!</v>
      </c>
      <c r="BP168" s="107" t="e">
        <f t="shared" si="83"/>
        <v>#DIV/0!</v>
      </c>
      <c r="BQ168" s="107" t="e">
        <f t="shared" si="83"/>
        <v>#DIV/0!</v>
      </c>
      <c r="BR168" s="107" t="e">
        <f t="shared" si="83"/>
        <v>#DIV/0!</v>
      </c>
      <c r="BS168" s="34"/>
      <c r="BT168" s="34"/>
      <c r="BU168" s="34"/>
      <c r="BV168" s="34"/>
      <c r="BW168" s="34"/>
      <c r="BX168" s="34"/>
      <c r="BY168" s="34"/>
      <c r="BZ168" s="34"/>
      <c r="CA168" s="33"/>
      <c r="CB168" s="3"/>
      <c r="CC168" s="584"/>
      <c r="CD168" s="585"/>
      <c r="CE168" s="585"/>
      <c r="CF168" s="630"/>
      <c r="CG168" s="631"/>
      <c r="CH168" s="3"/>
      <c r="CI168" s="3"/>
      <c r="CJ168" s="3"/>
      <c r="CK168" s="3"/>
      <c r="CL168" s="3"/>
      <c r="CM168" s="3"/>
      <c r="CN168" s="3"/>
      <c r="CO168" s="3"/>
      <c r="CP168" s="3"/>
      <c r="CQ168" s="3"/>
      <c r="CR168" s="3"/>
      <c r="CS168" s="3"/>
      <c r="CT168" s="3"/>
    </row>
    <row r="169" spans="1:98" ht="14.25" customHeight="1">
      <c r="A169" s="457"/>
      <c r="B169" s="556"/>
      <c r="C169" s="557"/>
      <c r="D169" s="283"/>
      <c r="E169" s="719"/>
      <c r="F169" s="440"/>
      <c r="G169" s="377"/>
      <c r="H169" s="378"/>
      <c r="I169" s="561"/>
      <c r="J169" s="562"/>
      <c r="K169" s="562"/>
      <c r="L169" s="562"/>
      <c r="M169" s="378"/>
      <c r="N169" s="379"/>
      <c r="O169" s="380"/>
      <c r="P169" s="381"/>
      <c r="Q169" s="720"/>
      <c r="R169" s="721"/>
      <c r="S169" s="721"/>
      <c r="T169" s="722"/>
      <c r="U169" s="22"/>
      <c r="V169" s="384">
        <v>7</v>
      </c>
      <c r="W169" s="145"/>
      <c r="X169" s="723"/>
      <c r="Y169" s="723"/>
      <c r="Z169" s="683"/>
      <c r="AA169" s="724"/>
      <c r="AB169" s="725"/>
      <c r="AC169" s="725"/>
      <c r="AD169" s="726"/>
      <c r="AE169" s="140"/>
      <c r="AF169" s="141"/>
      <c r="AG169" s="143"/>
      <c r="AH169" s="143"/>
      <c r="AI169" s="143"/>
      <c r="AJ169" s="146"/>
      <c r="AK169" s="727"/>
      <c r="AL169" s="728"/>
      <c r="AM169" s="728"/>
      <c r="AN169" s="729"/>
      <c r="AO169" s="3"/>
      <c r="AP169" s="399"/>
      <c r="AQ169" s="381"/>
      <c r="AR169" s="52"/>
      <c r="AS169" s="104" t="e">
        <f t="shared" si="0"/>
        <v>#DIV/0!</v>
      </c>
      <c r="AT169" s="105" t="e">
        <f t="shared" si="1"/>
        <v>#DIV/0!</v>
      </c>
      <c r="AU169" s="105" t="e">
        <f t="shared" si="2"/>
        <v>#DIV/0!</v>
      </c>
      <c r="AV169" s="105" t="e">
        <f t="shared" si="3"/>
        <v>#DIV/0!</v>
      </c>
      <c r="AW169" s="106" t="e">
        <f t="shared" si="40"/>
        <v>#DIV/0!</v>
      </c>
      <c r="AX169" s="106" t="e">
        <f t="shared" si="41"/>
        <v>#DIV/0!</v>
      </c>
      <c r="AY169" s="106" t="e">
        <f t="shared" si="42"/>
        <v>#DIV/0!</v>
      </c>
      <c r="AZ169" s="106" t="e">
        <f t="shared" si="7"/>
        <v>#DIV/0!</v>
      </c>
      <c r="BA169" s="107" t="e">
        <f t="shared" si="8"/>
        <v>#DIV/0!</v>
      </c>
      <c r="BB169" s="107" t="e">
        <f t="shared" si="9"/>
        <v>#DIV/0!</v>
      </c>
      <c r="BC169" s="107" t="e">
        <f t="shared" si="10"/>
        <v>#DIV/0!</v>
      </c>
      <c r="BD169" s="107" t="e">
        <f t="shared" si="11"/>
        <v>#DIV/0!</v>
      </c>
      <c r="BE169" s="108">
        <v>0.2</v>
      </c>
      <c r="BF169" s="108">
        <v>0.8</v>
      </c>
      <c r="BG169" s="107" t="e">
        <f t="shared" si="12"/>
        <v>#DIV/0!</v>
      </c>
      <c r="BH169" s="107" t="e">
        <f t="shared" si="13"/>
        <v>#DIV/0!</v>
      </c>
      <c r="BI169" s="107" t="e">
        <f t="shared" si="14"/>
        <v>#DIV/0!</v>
      </c>
      <c r="BJ169" s="107" t="e">
        <f t="shared" si="82"/>
        <v>#DIV/0!</v>
      </c>
      <c r="BK169" s="107" t="e">
        <f t="shared" si="82"/>
        <v>#DIV/0!</v>
      </c>
      <c r="BL169" s="107" t="e">
        <f t="shared" si="16"/>
        <v>#DIV/0!</v>
      </c>
      <c r="BM169" s="107" t="e">
        <f t="shared" si="17"/>
        <v>#DIV/0!</v>
      </c>
      <c r="BN169" s="107" t="e">
        <f t="shared" si="18"/>
        <v>#DIV/0!</v>
      </c>
      <c r="BO169" s="107" t="e">
        <f t="shared" si="83"/>
        <v>#DIV/0!</v>
      </c>
      <c r="BP169" s="107" t="e">
        <f t="shared" si="83"/>
        <v>#DIV/0!</v>
      </c>
      <c r="BQ169" s="107" t="e">
        <f t="shared" si="83"/>
        <v>#DIV/0!</v>
      </c>
      <c r="BR169" s="107" t="e">
        <f t="shared" si="83"/>
        <v>#DIV/0!</v>
      </c>
      <c r="BS169" s="34"/>
      <c r="BT169" s="34"/>
      <c r="BU169" s="34"/>
      <c r="BV169" s="34"/>
      <c r="BW169" s="34"/>
      <c r="BX169" s="34"/>
      <c r="BY169" s="34"/>
      <c r="BZ169" s="34"/>
      <c r="CA169" s="33"/>
      <c r="CB169" s="3"/>
      <c r="CC169" s="584"/>
      <c r="CD169" s="585"/>
      <c r="CE169" s="585"/>
      <c r="CF169" s="630"/>
      <c r="CG169" s="631"/>
      <c r="CH169" s="3"/>
      <c r="CI169" s="3"/>
      <c r="CJ169" s="3"/>
      <c r="CK169" s="3"/>
      <c r="CL169" s="3"/>
      <c r="CM169" s="3"/>
      <c r="CN169" s="3"/>
      <c r="CO169" s="3"/>
      <c r="CP169" s="3"/>
      <c r="CQ169" s="3"/>
      <c r="CR169" s="3"/>
      <c r="CS169" s="3"/>
      <c r="CT169" s="3"/>
    </row>
    <row r="170" spans="1:98" ht="14.25" customHeight="1">
      <c r="A170" s="457"/>
      <c r="B170" s="556"/>
      <c r="C170" s="557"/>
      <c r="D170" s="283"/>
      <c r="E170" s="719"/>
      <c r="F170" s="440"/>
      <c r="G170" s="377"/>
      <c r="H170" s="378"/>
      <c r="I170" s="561"/>
      <c r="J170" s="562"/>
      <c r="K170" s="562"/>
      <c r="L170" s="562"/>
      <c r="M170" s="378"/>
      <c r="N170" s="379"/>
      <c r="O170" s="380"/>
      <c r="P170" s="381"/>
      <c r="Q170" s="720"/>
      <c r="R170" s="721"/>
      <c r="S170" s="721"/>
      <c r="T170" s="722"/>
      <c r="U170" s="22"/>
      <c r="V170" s="384">
        <v>8</v>
      </c>
      <c r="W170" s="145"/>
      <c r="X170" s="723"/>
      <c r="Y170" s="723"/>
      <c r="Z170" s="683"/>
      <c r="AA170" s="724"/>
      <c r="AB170" s="725"/>
      <c r="AC170" s="725"/>
      <c r="AD170" s="726"/>
      <c r="AE170" s="140"/>
      <c r="AF170" s="141"/>
      <c r="AG170" s="143"/>
      <c r="AH170" s="143"/>
      <c r="AI170" s="143"/>
      <c r="AJ170" s="146"/>
      <c r="AK170" s="727"/>
      <c r="AL170" s="728"/>
      <c r="AM170" s="728"/>
      <c r="AN170" s="729"/>
      <c r="AO170" s="3"/>
      <c r="AP170" s="399"/>
      <c r="AQ170" s="381"/>
      <c r="AR170" s="52"/>
      <c r="AS170" s="104" t="e">
        <f t="shared" si="0"/>
        <v>#DIV/0!</v>
      </c>
      <c r="AT170" s="105" t="e">
        <f t="shared" si="1"/>
        <v>#DIV/0!</v>
      </c>
      <c r="AU170" s="105" t="e">
        <f t="shared" si="2"/>
        <v>#DIV/0!</v>
      </c>
      <c r="AV170" s="105" t="e">
        <f t="shared" si="3"/>
        <v>#DIV/0!</v>
      </c>
      <c r="AW170" s="106" t="e">
        <f t="shared" si="40"/>
        <v>#DIV/0!</v>
      </c>
      <c r="AX170" s="106" t="e">
        <f t="shared" si="41"/>
        <v>#DIV/0!</v>
      </c>
      <c r="AY170" s="106" t="e">
        <f t="shared" si="42"/>
        <v>#DIV/0!</v>
      </c>
      <c r="AZ170" s="106" t="e">
        <f t="shared" si="7"/>
        <v>#DIV/0!</v>
      </c>
      <c r="BA170" s="107" t="e">
        <f t="shared" si="8"/>
        <v>#DIV/0!</v>
      </c>
      <c r="BB170" s="107" t="e">
        <f t="shared" si="9"/>
        <v>#DIV/0!</v>
      </c>
      <c r="BC170" s="107" t="e">
        <f t="shared" si="10"/>
        <v>#DIV/0!</v>
      </c>
      <c r="BD170" s="107" t="e">
        <f t="shared" si="11"/>
        <v>#DIV/0!</v>
      </c>
      <c r="BE170" s="108">
        <v>0.2</v>
      </c>
      <c r="BF170" s="108">
        <v>0.8</v>
      </c>
      <c r="BG170" s="107" t="e">
        <f t="shared" si="12"/>
        <v>#DIV/0!</v>
      </c>
      <c r="BH170" s="107" t="e">
        <f t="shared" si="13"/>
        <v>#DIV/0!</v>
      </c>
      <c r="BI170" s="107" t="e">
        <f t="shared" si="14"/>
        <v>#DIV/0!</v>
      </c>
      <c r="BJ170" s="107" t="e">
        <f t="shared" si="82"/>
        <v>#DIV/0!</v>
      </c>
      <c r="BK170" s="107" t="e">
        <f t="shared" si="82"/>
        <v>#DIV/0!</v>
      </c>
      <c r="BL170" s="107" t="e">
        <f t="shared" si="16"/>
        <v>#DIV/0!</v>
      </c>
      <c r="BM170" s="107" t="e">
        <f t="shared" si="17"/>
        <v>#DIV/0!</v>
      </c>
      <c r="BN170" s="107" t="e">
        <f t="shared" si="18"/>
        <v>#DIV/0!</v>
      </c>
      <c r="BO170" s="107" t="e">
        <f t="shared" si="83"/>
        <v>#DIV/0!</v>
      </c>
      <c r="BP170" s="107" t="e">
        <f t="shared" si="83"/>
        <v>#DIV/0!</v>
      </c>
      <c r="BQ170" s="107" t="e">
        <f t="shared" si="83"/>
        <v>#DIV/0!</v>
      </c>
      <c r="BR170" s="107" t="e">
        <f t="shared" si="83"/>
        <v>#DIV/0!</v>
      </c>
      <c r="BS170" s="34"/>
      <c r="BT170" s="34"/>
      <c r="BU170" s="34"/>
      <c r="BV170" s="34"/>
      <c r="BW170" s="34"/>
      <c r="BX170" s="34"/>
      <c r="BY170" s="34"/>
      <c r="BZ170" s="34"/>
      <c r="CA170" s="33"/>
      <c r="CB170" s="3"/>
      <c r="CC170" s="584"/>
      <c r="CD170" s="585"/>
      <c r="CE170" s="585"/>
      <c r="CF170" s="630"/>
      <c r="CG170" s="631"/>
      <c r="CH170" s="3"/>
      <c r="CI170" s="3"/>
      <c r="CJ170" s="3"/>
      <c r="CK170" s="3"/>
      <c r="CL170" s="3"/>
      <c r="CM170" s="3"/>
      <c r="CN170" s="3"/>
      <c r="CO170" s="3"/>
      <c r="CP170" s="3"/>
      <c r="CQ170" s="3"/>
      <c r="CR170" s="3"/>
      <c r="CS170" s="3"/>
      <c r="CT170" s="3"/>
    </row>
    <row r="171" spans="1:98" ht="14.25" customHeight="1">
      <c r="A171" s="457"/>
      <c r="B171" s="556"/>
      <c r="C171" s="557"/>
      <c r="D171" s="283"/>
      <c r="E171" s="719"/>
      <c r="F171" s="440"/>
      <c r="G171" s="377"/>
      <c r="H171" s="378"/>
      <c r="I171" s="561"/>
      <c r="J171" s="562"/>
      <c r="K171" s="562"/>
      <c r="L171" s="562"/>
      <c r="M171" s="378"/>
      <c r="N171" s="379"/>
      <c r="O171" s="380"/>
      <c r="P171" s="381"/>
      <c r="Q171" s="720"/>
      <c r="R171" s="721"/>
      <c r="S171" s="721"/>
      <c r="T171" s="722"/>
      <c r="U171" s="22"/>
      <c r="V171" s="384">
        <v>9</v>
      </c>
      <c r="W171" s="145"/>
      <c r="X171" s="723"/>
      <c r="Y171" s="723"/>
      <c r="Z171" s="683"/>
      <c r="AA171" s="724"/>
      <c r="AB171" s="725"/>
      <c r="AC171" s="725"/>
      <c r="AD171" s="726"/>
      <c r="AE171" s="140"/>
      <c r="AF171" s="141"/>
      <c r="AG171" s="143"/>
      <c r="AH171" s="143"/>
      <c r="AI171" s="143"/>
      <c r="AJ171" s="146"/>
      <c r="AK171" s="727"/>
      <c r="AL171" s="728"/>
      <c r="AM171" s="728"/>
      <c r="AN171" s="729"/>
      <c r="AO171" s="3"/>
      <c r="AP171" s="399"/>
      <c r="AQ171" s="381"/>
      <c r="AR171" s="52"/>
      <c r="AS171" s="104" t="e">
        <f t="shared" si="0"/>
        <v>#DIV/0!</v>
      </c>
      <c r="AT171" s="105" t="e">
        <f t="shared" si="1"/>
        <v>#DIV/0!</v>
      </c>
      <c r="AU171" s="105" t="e">
        <f t="shared" si="2"/>
        <v>#DIV/0!</v>
      </c>
      <c r="AV171" s="105" t="e">
        <f t="shared" si="3"/>
        <v>#DIV/0!</v>
      </c>
      <c r="AW171" s="106" t="e">
        <f t="shared" si="40"/>
        <v>#DIV/0!</v>
      </c>
      <c r="AX171" s="106" t="e">
        <f t="shared" si="41"/>
        <v>#DIV/0!</v>
      </c>
      <c r="AY171" s="106" t="e">
        <f t="shared" si="42"/>
        <v>#DIV/0!</v>
      </c>
      <c r="AZ171" s="106" t="e">
        <f t="shared" si="7"/>
        <v>#DIV/0!</v>
      </c>
      <c r="BA171" s="107" t="e">
        <f t="shared" si="8"/>
        <v>#DIV/0!</v>
      </c>
      <c r="BB171" s="107" t="e">
        <f t="shared" si="9"/>
        <v>#DIV/0!</v>
      </c>
      <c r="BC171" s="107" t="e">
        <f t="shared" si="10"/>
        <v>#DIV/0!</v>
      </c>
      <c r="BD171" s="107" t="e">
        <f t="shared" si="11"/>
        <v>#DIV/0!</v>
      </c>
      <c r="BE171" s="108">
        <v>0.2</v>
      </c>
      <c r="BF171" s="108">
        <v>0.8</v>
      </c>
      <c r="BG171" s="107" t="e">
        <f t="shared" si="12"/>
        <v>#DIV/0!</v>
      </c>
      <c r="BH171" s="107" t="e">
        <f t="shared" si="13"/>
        <v>#DIV/0!</v>
      </c>
      <c r="BI171" s="107" t="e">
        <f t="shared" si="14"/>
        <v>#DIV/0!</v>
      </c>
      <c r="BJ171" s="107" t="e">
        <f t="shared" si="82"/>
        <v>#DIV/0!</v>
      </c>
      <c r="BK171" s="107" t="e">
        <f t="shared" si="82"/>
        <v>#DIV/0!</v>
      </c>
      <c r="BL171" s="107" t="e">
        <f t="shared" si="16"/>
        <v>#DIV/0!</v>
      </c>
      <c r="BM171" s="107" t="e">
        <f t="shared" si="17"/>
        <v>#DIV/0!</v>
      </c>
      <c r="BN171" s="107" t="e">
        <f t="shared" si="18"/>
        <v>#DIV/0!</v>
      </c>
      <c r="BO171" s="107" t="e">
        <f t="shared" si="83"/>
        <v>#DIV/0!</v>
      </c>
      <c r="BP171" s="107" t="e">
        <f t="shared" si="83"/>
        <v>#DIV/0!</v>
      </c>
      <c r="BQ171" s="107" t="e">
        <f t="shared" si="83"/>
        <v>#DIV/0!</v>
      </c>
      <c r="BR171" s="107" t="e">
        <f t="shared" si="83"/>
        <v>#DIV/0!</v>
      </c>
      <c r="BS171" s="34"/>
      <c r="BT171" s="34"/>
      <c r="BU171" s="34"/>
      <c r="BV171" s="34"/>
      <c r="BW171" s="34"/>
      <c r="BX171" s="34"/>
      <c r="BY171" s="34"/>
      <c r="BZ171" s="34"/>
      <c r="CA171" s="33"/>
      <c r="CB171" s="3"/>
      <c r="CC171" s="584"/>
      <c r="CD171" s="585"/>
      <c r="CE171" s="585"/>
      <c r="CF171" s="630"/>
      <c r="CG171" s="631"/>
      <c r="CH171" s="3"/>
      <c r="CI171" s="3"/>
      <c r="CJ171" s="3"/>
      <c r="CK171" s="3"/>
      <c r="CL171" s="3"/>
      <c r="CM171" s="3"/>
      <c r="CN171" s="3"/>
      <c r="CO171" s="3"/>
      <c r="CP171" s="3"/>
      <c r="CQ171" s="3"/>
      <c r="CR171" s="3"/>
      <c r="CS171" s="3"/>
      <c r="CT171" s="3"/>
    </row>
    <row r="172" spans="1:98" ht="14.25" customHeight="1" thickBot="1">
      <c r="A172" s="730"/>
      <c r="B172" s="589"/>
      <c r="C172" s="590"/>
      <c r="D172" s="288"/>
      <c r="E172" s="731"/>
      <c r="F172" s="593"/>
      <c r="G172" s="411"/>
      <c r="H172" s="412"/>
      <c r="I172" s="596"/>
      <c r="J172" s="597"/>
      <c r="K172" s="597"/>
      <c r="L172" s="597"/>
      <c r="M172" s="412"/>
      <c r="N172" s="415"/>
      <c r="O172" s="416"/>
      <c r="P172" s="417"/>
      <c r="Q172" s="732"/>
      <c r="R172" s="733"/>
      <c r="S172" s="733"/>
      <c r="T172" s="734"/>
      <c r="U172" s="22"/>
      <c r="V172" s="449">
        <v>10</v>
      </c>
      <c r="W172" s="414"/>
      <c r="X172" s="735"/>
      <c r="Y172" s="735"/>
      <c r="Z172" s="606"/>
      <c r="AA172" s="736"/>
      <c r="AB172" s="737"/>
      <c r="AC172" s="737"/>
      <c r="AD172" s="738"/>
      <c r="AE172" s="140"/>
      <c r="AF172" s="413"/>
      <c r="AG172" s="739"/>
      <c r="AH172" s="739"/>
      <c r="AI172" s="739"/>
      <c r="AJ172" s="740"/>
      <c r="AK172" s="741"/>
      <c r="AL172" s="742"/>
      <c r="AM172" s="742"/>
      <c r="AN172" s="743"/>
      <c r="AO172" s="3"/>
      <c r="AP172" s="744"/>
      <c r="AQ172" s="417"/>
      <c r="AR172" s="52"/>
      <c r="AS172" s="426" t="e">
        <f t="shared" si="0"/>
        <v>#DIV/0!</v>
      </c>
      <c r="AT172" s="450" t="e">
        <f t="shared" si="1"/>
        <v>#DIV/0!</v>
      </c>
      <c r="AU172" s="450" t="e">
        <f t="shared" si="2"/>
        <v>#DIV/0!</v>
      </c>
      <c r="AV172" s="450" t="e">
        <f t="shared" si="3"/>
        <v>#DIV/0!</v>
      </c>
      <c r="AW172" s="463" t="e">
        <f t="shared" si="40"/>
        <v>#DIV/0!</v>
      </c>
      <c r="AX172" s="463" t="e">
        <f t="shared" si="41"/>
        <v>#DIV/0!</v>
      </c>
      <c r="AY172" s="463" t="e">
        <f t="shared" si="42"/>
        <v>#DIV/0!</v>
      </c>
      <c r="AZ172" s="463" t="e">
        <f t="shared" si="7"/>
        <v>#DIV/0!</v>
      </c>
      <c r="BA172" s="428" t="e">
        <f t="shared" si="8"/>
        <v>#DIV/0!</v>
      </c>
      <c r="BB172" s="428" t="e">
        <f t="shared" si="9"/>
        <v>#DIV/0!</v>
      </c>
      <c r="BC172" s="428" t="e">
        <f t="shared" si="10"/>
        <v>#DIV/0!</v>
      </c>
      <c r="BD172" s="428" t="e">
        <f t="shared" si="11"/>
        <v>#DIV/0!</v>
      </c>
      <c r="BE172" s="427">
        <v>0.2</v>
      </c>
      <c r="BF172" s="427">
        <v>0.8</v>
      </c>
      <c r="BG172" s="428" t="e">
        <f t="shared" si="12"/>
        <v>#DIV/0!</v>
      </c>
      <c r="BH172" s="428" t="e">
        <f t="shared" si="13"/>
        <v>#DIV/0!</v>
      </c>
      <c r="BI172" s="428" t="e">
        <f t="shared" si="14"/>
        <v>#DIV/0!</v>
      </c>
      <c r="BJ172" s="428" t="e">
        <f t="shared" si="82"/>
        <v>#DIV/0!</v>
      </c>
      <c r="BK172" s="428" t="e">
        <f t="shared" si="82"/>
        <v>#DIV/0!</v>
      </c>
      <c r="BL172" s="428" t="e">
        <f t="shared" si="16"/>
        <v>#DIV/0!</v>
      </c>
      <c r="BM172" s="428" t="e">
        <f t="shared" si="17"/>
        <v>#DIV/0!</v>
      </c>
      <c r="BN172" s="428" t="e">
        <f t="shared" si="18"/>
        <v>#DIV/0!</v>
      </c>
      <c r="BO172" s="428" t="e">
        <f t="shared" si="83"/>
        <v>#DIV/0!</v>
      </c>
      <c r="BP172" s="428" t="e">
        <f t="shared" si="83"/>
        <v>#DIV/0!</v>
      </c>
      <c r="BQ172" s="428" t="e">
        <f t="shared" si="83"/>
        <v>#DIV/0!</v>
      </c>
      <c r="BR172" s="428" t="e">
        <f t="shared" si="83"/>
        <v>#DIV/0!</v>
      </c>
      <c r="BS172" s="39"/>
      <c r="BT172" s="39"/>
      <c r="BU172" s="39"/>
      <c r="BV172" s="39"/>
      <c r="BW172" s="39"/>
      <c r="BX172" s="39"/>
      <c r="BY172" s="39"/>
      <c r="BZ172" s="39"/>
      <c r="CA172" s="332"/>
      <c r="CB172" s="3"/>
      <c r="CC172" s="616"/>
      <c r="CD172" s="617"/>
      <c r="CE172" s="617"/>
      <c r="CF172" s="640"/>
      <c r="CG172" s="641"/>
      <c r="CH172" s="3"/>
      <c r="CI172" s="3"/>
      <c r="CJ172" s="3"/>
      <c r="CK172" s="3"/>
      <c r="CL172" s="3"/>
      <c r="CM172" s="3"/>
      <c r="CN172" s="3"/>
      <c r="CO172" s="3"/>
      <c r="CP172" s="3"/>
      <c r="CQ172" s="3"/>
      <c r="CR172" s="3"/>
      <c r="CS172" s="3"/>
      <c r="CT172" s="3"/>
    </row>
    <row r="173" spans="1:98" ht="14.25" customHeight="1">
      <c r="A173" s="349">
        <v>17</v>
      </c>
      <c r="B173" s="523"/>
      <c r="C173" s="524"/>
      <c r="D173" s="745"/>
      <c r="E173" s="746"/>
      <c r="F173" s="527"/>
      <c r="G173" s="355"/>
      <c r="H173" s="356"/>
      <c r="I173" s="529"/>
      <c r="J173" s="530"/>
      <c r="K173" s="530"/>
      <c r="L173" s="530"/>
      <c r="M173" s="531"/>
      <c r="N173" s="360"/>
      <c r="O173" s="358"/>
      <c r="P173" s="361"/>
      <c r="Q173" s="747"/>
      <c r="R173" s="748"/>
      <c r="S173" s="748"/>
      <c r="T173" s="749"/>
      <c r="U173" s="140"/>
      <c r="V173" s="364">
        <v>1</v>
      </c>
      <c r="W173" s="358"/>
      <c r="X173" s="750"/>
      <c r="Y173" s="750"/>
      <c r="Z173" s="361"/>
      <c r="AA173" s="751"/>
      <c r="AB173" s="752"/>
      <c r="AC173" s="752"/>
      <c r="AD173" s="753"/>
      <c r="AE173" s="140"/>
      <c r="AF173" s="357"/>
      <c r="AG173" s="754"/>
      <c r="AH173" s="754"/>
      <c r="AI173" s="754"/>
      <c r="AJ173" s="755"/>
      <c r="AK173" s="756"/>
      <c r="AL173" s="757"/>
      <c r="AM173" s="757"/>
      <c r="AN173" s="758"/>
      <c r="AO173" s="222"/>
      <c r="AP173" s="759"/>
      <c r="AQ173" s="760"/>
      <c r="AR173" s="52"/>
      <c r="AS173" s="82" t="e">
        <f t="shared" si="0"/>
        <v>#DIV/0!</v>
      </c>
      <c r="AT173" s="94" t="e">
        <f t="shared" si="1"/>
        <v>#DIV/0!</v>
      </c>
      <c r="AU173" s="94" t="e">
        <f t="shared" si="2"/>
        <v>#DIV/0!</v>
      </c>
      <c r="AV173" s="94" t="e">
        <f t="shared" si="3"/>
        <v>#DIV/0!</v>
      </c>
      <c r="AW173" s="95" t="e">
        <f t="shared" si="40"/>
        <v>#DIV/0!</v>
      </c>
      <c r="AX173" s="95" t="e">
        <f t="shared" si="41"/>
        <v>#DIV/0!</v>
      </c>
      <c r="AY173" s="95" t="e">
        <f t="shared" si="42"/>
        <v>#DIV/0!</v>
      </c>
      <c r="AZ173" s="95" t="e">
        <f t="shared" si="7"/>
        <v>#DIV/0!</v>
      </c>
      <c r="BA173" s="96" t="e">
        <f t="shared" si="8"/>
        <v>#DIV/0!</v>
      </c>
      <c r="BB173" s="96" t="e">
        <f t="shared" si="9"/>
        <v>#DIV/0!</v>
      </c>
      <c r="BC173" s="96" t="e">
        <f t="shared" si="10"/>
        <v>#DIV/0!</v>
      </c>
      <c r="BD173" s="96" t="e">
        <f t="shared" si="11"/>
        <v>#DIV/0!</v>
      </c>
      <c r="BE173" s="97">
        <v>0.2</v>
      </c>
      <c r="BF173" s="97">
        <v>0.8</v>
      </c>
      <c r="BG173" s="96" t="e">
        <f t="shared" si="12"/>
        <v>#DIV/0!</v>
      </c>
      <c r="BH173" s="96" t="e">
        <f t="shared" si="13"/>
        <v>#DIV/0!</v>
      </c>
      <c r="BI173" s="96" t="e">
        <f t="shared" si="14"/>
        <v>#DIV/0!</v>
      </c>
      <c r="BJ173" s="96" t="e">
        <f t="shared" ref="BJ173:BK188" si="86">+AZ173*BE173</f>
        <v>#DIV/0!</v>
      </c>
      <c r="BK173" s="96" t="e">
        <f t="shared" si="86"/>
        <v>#DIV/0!</v>
      </c>
      <c r="BL173" s="96" t="e">
        <f t="shared" si="16"/>
        <v>#DIV/0!</v>
      </c>
      <c r="BM173" s="96" t="e">
        <f t="shared" si="17"/>
        <v>#DIV/0!</v>
      </c>
      <c r="BN173" s="96" t="e">
        <f t="shared" si="18"/>
        <v>#DIV/0!</v>
      </c>
      <c r="BO173" s="96" t="e">
        <f t="shared" ref="BO173:BR188" si="87">+BG173+BK173</f>
        <v>#DIV/0!</v>
      </c>
      <c r="BP173" s="85" t="e">
        <f t="shared" si="87"/>
        <v>#DIV/0!</v>
      </c>
      <c r="BQ173" s="85" t="e">
        <f t="shared" si="87"/>
        <v>#DIV/0!</v>
      </c>
      <c r="BR173" s="85" t="e">
        <f t="shared" si="87"/>
        <v>#DIV/0!</v>
      </c>
      <c r="BS173" s="644" t="e">
        <f t="shared" ref="BS173:BV173" si="88">AVERAGEIF(BO173:BO182,"&lt;&gt;#¡DIV/0!")</f>
        <v>#DIV/0!</v>
      </c>
      <c r="BT173" s="644" t="e">
        <f t="shared" si="88"/>
        <v>#DIV/0!</v>
      </c>
      <c r="BU173" s="644" t="e">
        <f t="shared" si="88"/>
        <v>#DIV/0!</v>
      </c>
      <c r="BV173" s="644" t="e">
        <f t="shared" si="88"/>
        <v>#DIV/0!</v>
      </c>
      <c r="BW173" s="550" t="e">
        <f>+C173*BS173</f>
        <v>#DIV/0!</v>
      </c>
      <c r="BX173" s="550" t="e">
        <f>+C173*BT173</f>
        <v>#DIV/0!</v>
      </c>
      <c r="BY173" s="550" t="e">
        <f>+C173*BU173</f>
        <v>#DIV/0!</v>
      </c>
      <c r="BZ173" s="550" t="e">
        <f>+C173*BV173</f>
        <v>#DIV/0!</v>
      </c>
      <c r="CA173" s="645" t="e">
        <f>SUM(BW173:BZ182)</f>
        <v>#DIV/0!</v>
      </c>
      <c r="CB173" s="3"/>
      <c r="CC173" s="552" t="e">
        <f t="shared" ref="CC173:CF173" si="89">+Q173/$N$173</f>
        <v>#DIV/0!</v>
      </c>
      <c r="CD173" s="553" t="e">
        <f t="shared" si="89"/>
        <v>#DIV/0!</v>
      </c>
      <c r="CE173" s="553" t="e">
        <f t="shared" si="89"/>
        <v>#DIV/0!</v>
      </c>
      <c r="CF173" s="622" t="e">
        <f t="shared" si="89"/>
        <v>#DIV/0!</v>
      </c>
      <c r="CG173" s="623" t="e">
        <f>AVERAGE(CC173:CF182)</f>
        <v>#DIV/0!</v>
      </c>
      <c r="CH173" s="3"/>
      <c r="CI173" s="3"/>
      <c r="CJ173" s="3"/>
      <c r="CK173" s="3"/>
      <c r="CL173" s="3"/>
      <c r="CM173" s="3"/>
      <c r="CN173" s="3"/>
      <c r="CO173" s="3"/>
      <c r="CP173" s="3"/>
      <c r="CQ173" s="3"/>
      <c r="CR173" s="3"/>
      <c r="CS173" s="3"/>
      <c r="CT173" s="3"/>
    </row>
    <row r="174" spans="1:98" ht="14.25" customHeight="1">
      <c r="A174" s="761"/>
      <c r="B174" s="556"/>
      <c r="C174" s="557"/>
      <c r="D174" s="283"/>
      <c r="E174" s="719"/>
      <c r="F174" s="440"/>
      <c r="G174" s="377"/>
      <c r="H174" s="378"/>
      <c r="I174" s="561"/>
      <c r="J174" s="562"/>
      <c r="K174" s="562"/>
      <c r="L174" s="562"/>
      <c r="M174" s="378"/>
      <c r="N174" s="379"/>
      <c r="O174" s="380"/>
      <c r="P174" s="381"/>
      <c r="Q174" s="720"/>
      <c r="R174" s="721"/>
      <c r="S174" s="721"/>
      <c r="T174" s="722"/>
      <c r="U174" s="22"/>
      <c r="V174" s="384">
        <v>2</v>
      </c>
      <c r="W174" s="145"/>
      <c r="X174" s="723"/>
      <c r="Y174" s="723"/>
      <c r="Z174" s="683"/>
      <c r="AA174" s="724"/>
      <c r="AB174" s="725"/>
      <c r="AC174" s="725"/>
      <c r="AD174" s="726"/>
      <c r="AE174" s="140"/>
      <c r="AF174" s="141"/>
      <c r="AG174" s="143"/>
      <c r="AH174" s="143"/>
      <c r="AI174" s="143"/>
      <c r="AJ174" s="146"/>
      <c r="AK174" s="727"/>
      <c r="AL174" s="728"/>
      <c r="AM174" s="728"/>
      <c r="AN174" s="729"/>
      <c r="AO174" s="3"/>
      <c r="AP174" s="399"/>
      <c r="AQ174" s="381"/>
      <c r="AR174" s="52"/>
      <c r="AS174" s="104" t="e">
        <f t="shared" si="0"/>
        <v>#DIV/0!</v>
      </c>
      <c r="AT174" s="105" t="e">
        <f t="shared" si="1"/>
        <v>#DIV/0!</v>
      </c>
      <c r="AU174" s="105" t="e">
        <f t="shared" si="2"/>
        <v>#DIV/0!</v>
      </c>
      <c r="AV174" s="105" t="e">
        <f t="shared" si="3"/>
        <v>#DIV/0!</v>
      </c>
      <c r="AW174" s="106" t="e">
        <f t="shared" si="40"/>
        <v>#DIV/0!</v>
      </c>
      <c r="AX174" s="106" t="e">
        <f t="shared" si="41"/>
        <v>#DIV/0!</v>
      </c>
      <c r="AY174" s="106" t="e">
        <f t="shared" si="42"/>
        <v>#DIV/0!</v>
      </c>
      <c r="AZ174" s="106" t="e">
        <f t="shared" si="7"/>
        <v>#DIV/0!</v>
      </c>
      <c r="BA174" s="107" t="e">
        <f t="shared" si="8"/>
        <v>#DIV/0!</v>
      </c>
      <c r="BB174" s="107" t="e">
        <f t="shared" si="9"/>
        <v>#DIV/0!</v>
      </c>
      <c r="BC174" s="107" t="e">
        <f t="shared" si="10"/>
        <v>#DIV/0!</v>
      </c>
      <c r="BD174" s="107" t="e">
        <f t="shared" si="11"/>
        <v>#DIV/0!</v>
      </c>
      <c r="BE174" s="108">
        <v>0.2</v>
      </c>
      <c r="BF174" s="108">
        <v>0.8</v>
      </c>
      <c r="BG174" s="107" t="e">
        <f t="shared" si="12"/>
        <v>#DIV/0!</v>
      </c>
      <c r="BH174" s="107" t="e">
        <f t="shared" si="13"/>
        <v>#DIV/0!</v>
      </c>
      <c r="BI174" s="107" t="e">
        <f t="shared" si="14"/>
        <v>#DIV/0!</v>
      </c>
      <c r="BJ174" s="107" t="e">
        <f t="shared" si="86"/>
        <v>#DIV/0!</v>
      </c>
      <c r="BK174" s="107" t="e">
        <f t="shared" si="86"/>
        <v>#DIV/0!</v>
      </c>
      <c r="BL174" s="107" t="e">
        <f t="shared" si="16"/>
        <v>#DIV/0!</v>
      </c>
      <c r="BM174" s="107" t="e">
        <f t="shared" si="17"/>
        <v>#DIV/0!</v>
      </c>
      <c r="BN174" s="107" t="e">
        <f t="shared" si="18"/>
        <v>#DIV/0!</v>
      </c>
      <c r="BO174" s="107" t="e">
        <f t="shared" si="87"/>
        <v>#DIV/0!</v>
      </c>
      <c r="BP174" s="107" t="e">
        <f t="shared" si="87"/>
        <v>#DIV/0!</v>
      </c>
      <c r="BQ174" s="107" t="e">
        <f t="shared" si="87"/>
        <v>#DIV/0!</v>
      </c>
      <c r="BR174" s="107" t="e">
        <f t="shared" si="87"/>
        <v>#DIV/0!</v>
      </c>
      <c r="BS174" s="34"/>
      <c r="BT174" s="34"/>
      <c r="BU174" s="34"/>
      <c r="BV174" s="34"/>
      <c r="BW174" s="34"/>
      <c r="BX174" s="34"/>
      <c r="BY174" s="34"/>
      <c r="BZ174" s="34"/>
      <c r="CA174" s="33"/>
      <c r="CB174" s="3"/>
      <c r="CC174" s="584"/>
      <c r="CD174" s="585"/>
      <c r="CE174" s="585"/>
      <c r="CF174" s="630"/>
      <c r="CG174" s="631"/>
      <c r="CH174" s="3"/>
      <c r="CI174" s="3"/>
      <c r="CJ174" s="3"/>
      <c r="CK174" s="3"/>
      <c r="CL174" s="3"/>
      <c r="CM174" s="3"/>
      <c r="CN174" s="3"/>
      <c r="CO174" s="3"/>
      <c r="CP174" s="3"/>
      <c r="CQ174" s="3"/>
      <c r="CR174" s="3"/>
      <c r="CS174" s="3"/>
      <c r="CT174" s="3"/>
    </row>
    <row r="175" spans="1:98" ht="14.25" customHeight="1">
      <c r="A175" s="761"/>
      <c r="B175" s="556"/>
      <c r="C175" s="557"/>
      <c r="D175" s="283"/>
      <c r="E175" s="719"/>
      <c r="F175" s="440"/>
      <c r="G175" s="377"/>
      <c r="H175" s="378"/>
      <c r="I175" s="561"/>
      <c r="J175" s="562"/>
      <c r="K175" s="562"/>
      <c r="L175" s="562"/>
      <c r="M175" s="378"/>
      <c r="N175" s="379"/>
      <c r="O175" s="380"/>
      <c r="P175" s="381"/>
      <c r="Q175" s="720"/>
      <c r="R175" s="721"/>
      <c r="S175" s="721"/>
      <c r="T175" s="722"/>
      <c r="U175" s="22"/>
      <c r="V175" s="384">
        <v>3</v>
      </c>
      <c r="W175" s="145"/>
      <c r="X175" s="723"/>
      <c r="Y175" s="723"/>
      <c r="Z175" s="683"/>
      <c r="AA175" s="724"/>
      <c r="AB175" s="725"/>
      <c r="AC175" s="725"/>
      <c r="AD175" s="726"/>
      <c r="AE175" s="140"/>
      <c r="AF175" s="141"/>
      <c r="AG175" s="143"/>
      <c r="AH175" s="143"/>
      <c r="AI175" s="143"/>
      <c r="AJ175" s="146"/>
      <c r="AK175" s="727"/>
      <c r="AL175" s="728"/>
      <c r="AM175" s="728"/>
      <c r="AN175" s="729"/>
      <c r="AO175" s="3"/>
      <c r="AP175" s="399"/>
      <c r="AQ175" s="381"/>
      <c r="AR175" s="52"/>
      <c r="AS175" s="104" t="e">
        <f t="shared" si="0"/>
        <v>#DIV/0!</v>
      </c>
      <c r="AT175" s="105" t="e">
        <f t="shared" si="1"/>
        <v>#DIV/0!</v>
      </c>
      <c r="AU175" s="105" t="e">
        <f t="shared" si="2"/>
        <v>#DIV/0!</v>
      </c>
      <c r="AV175" s="105" t="e">
        <f t="shared" si="3"/>
        <v>#DIV/0!</v>
      </c>
      <c r="AW175" s="106" t="e">
        <f t="shared" si="40"/>
        <v>#DIV/0!</v>
      </c>
      <c r="AX175" s="106" t="e">
        <f t="shared" si="41"/>
        <v>#DIV/0!</v>
      </c>
      <c r="AY175" s="106" t="e">
        <f t="shared" si="42"/>
        <v>#DIV/0!</v>
      </c>
      <c r="AZ175" s="106" t="e">
        <f t="shared" si="7"/>
        <v>#DIV/0!</v>
      </c>
      <c r="BA175" s="107" t="e">
        <f t="shared" si="8"/>
        <v>#DIV/0!</v>
      </c>
      <c r="BB175" s="107" t="e">
        <f t="shared" si="9"/>
        <v>#DIV/0!</v>
      </c>
      <c r="BC175" s="107" t="e">
        <f t="shared" si="10"/>
        <v>#DIV/0!</v>
      </c>
      <c r="BD175" s="107" t="e">
        <f t="shared" si="11"/>
        <v>#DIV/0!</v>
      </c>
      <c r="BE175" s="108">
        <v>0.2</v>
      </c>
      <c r="BF175" s="108">
        <v>0.8</v>
      </c>
      <c r="BG175" s="107" t="e">
        <f t="shared" si="12"/>
        <v>#DIV/0!</v>
      </c>
      <c r="BH175" s="107" t="e">
        <f t="shared" si="13"/>
        <v>#DIV/0!</v>
      </c>
      <c r="BI175" s="107" t="e">
        <f t="shared" si="14"/>
        <v>#DIV/0!</v>
      </c>
      <c r="BJ175" s="107" t="e">
        <f t="shared" si="86"/>
        <v>#DIV/0!</v>
      </c>
      <c r="BK175" s="107" t="e">
        <f t="shared" si="86"/>
        <v>#DIV/0!</v>
      </c>
      <c r="BL175" s="107" t="e">
        <f t="shared" si="16"/>
        <v>#DIV/0!</v>
      </c>
      <c r="BM175" s="107" t="e">
        <f t="shared" si="17"/>
        <v>#DIV/0!</v>
      </c>
      <c r="BN175" s="107" t="e">
        <f t="shared" si="18"/>
        <v>#DIV/0!</v>
      </c>
      <c r="BO175" s="107" t="e">
        <f t="shared" si="87"/>
        <v>#DIV/0!</v>
      </c>
      <c r="BP175" s="107" t="e">
        <f t="shared" si="87"/>
        <v>#DIV/0!</v>
      </c>
      <c r="BQ175" s="107" t="e">
        <f t="shared" si="87"/>
        <v>#DIV/0!</v>
      </c>
      <c r="BR175" s="107" t="e">
        <f t="shared" si="87"/>
        <v>#DIV/0!</v>
      </c>
      <c r="BS175" s="34"/>
      <c r="BT175" s="34"/>
      <c r="BU175" s="34"/>
      <c r="BV175" s="34"/>
      <c r="BW175" s="34"/>
      <c r="BX175" s="34"/>
      <c r="BY175" s="34"/>
      <c r="BZ175" s="34"/>
      <c r="CA175" s="33"/>
      <c r="CB175" s="3"/>
      <c r="CC175" s="584"/>
      <c r="CD175" s="585"/>
      <c r="CE175" s="585"/>
      <c r="CF175" s="630"/>
      <c r="CG175" s="631"/>
      <c r="CH175" s="3"/>
      <c r="CI175" s="3"/>
      <c r="CJ175" s="3"/>
      <c r="CK175" s="3"/>
      <c r="CL175" s="3"/>
      <c r="CM175" s="3"/>
      <c r="CN175" s="3"/>
      <c r="CO175" s="3"/>
      <c r="CP175" s="3"/>
      <c r="CQ175" s="3"/>
      <c r="CR175" s="3"/>
      <c r="CS175" s="3"/>
      <c r="CT175" s="3"/>
    </row>
    <row r="176" spans="1:98" ht="14.25" customHeight="1">
      <c r="A176" s="761"/>
      <c r="B176" s="556"/>
      <c r="C176" s="557"/>
      <c r="D176" s="283"/>
      <c r="E176" s="719"/>
      <c r="F176" s="440"/>
      <c r="G176" s="377"/>
      <c r="H176" s="378"/>
      <c r="I176" s="561"/>
      <c r="J176" s="562"/>
      <c r="K176" s="562"/>
      <c r="L176" s="562"/>
      <c r="M176" s="378"/>
      <c r="N176" s="379"/>
      <c r="O176" s="380"/>
      <c r="P176" s="381"/>
      <c r="Q176" s="720"/>
      <c r="R176" s="721"/>
      <c r="S176" s="721"/>
      <c r="T176" s="722"/>
      <c r="U176" s="22"/>
      <c r="V176" s="384">
        <v>4</v>
      </c>
      <c r="W176" s="145"/>
      <c r="X176" s="723"/>
      <c r="Y176" s="723"/>
      <c r="Z176" s="683"/>
      <c r="AA176" s="724"/>
      <c r="AB176" s="725"/>
      <c r="AC176" s="725"/>
      <c r="AD176" s="726"/>
      <c r="AE176" s="140"/>
      <c r="AF176" s="141"/>
      <c r="AG176" s="143"/>
      <c r="AH176" s="143"/>
      <c r="AI176" s="143"/>
      <c r="AJ176" s="146"/>
      <c r="AK176" s="727"/>
      <c r="AL176" s="728"/>
      <c r="AM176" s="728"/>
      <c r="AN176" s="729"/>
      <c r="AO176" s="3"/>
      <c r="AP176" s="399"/>
      <c r="AQ176" s="381"/>
      <c r="AR176" s="52"/>
      <c r="AS176" s="104" t="e">
        <f t="shared" si="0"/>
        <v>#DIV/0!</v>
      </c>
      <c r="AT176" s="105" t="e">
        <f t="shared" si="1"/>
        <v>#DIV/0!</v>
      </c>
      <c r="AU176" s="105" t="e">
        <f t="shared" si="2"/>
        <v>#DIV/0!</v>
      </c>
      <c r="AV176" s="105" t="e">
        <f t="shared" si="3"/>
        <v>#DIV/0!</v>
      </c>
      <c r="AW176" s="106" t="e">
        <f t="shared" si="40"/>
        <v>#DIV/0!</v>
      </c>
      <c r="AX176" s="106" t="e">
        <f t="shared" si="41"/>
        <v>#DIV/0!</v>
      </c>
      <c r="AY176" s="106" t="e">
        <f t="shared" si="42"/>
        <v>#DIV/0!</v>
      </c>
      <c r="AZ176" s="106" t="e">
        <f t="shared" si="7"/>
        <v>#DIV/0!</v>
      </c>
      <c r="BA176" s="107" t="e">
        <f t="shared" si="8"/>
        <v>#DIV/0!</v>
      </c>
      <c r="BB176" s="107" t="e">
        <f t="shared" si="9"/>
        <v>#DIV/0!</v>
      </c>
      <c r="BC176" s="107" t="e">
        <f t="shared" si="10"/>
        <v>#DIV/0!</v>
      </c>
      <c r="BD176" s="107" t="e">
        <f t="shared" si="11"/>
        <v>#DIV/0!</v>
      </c>
      <c r="BE176" s="108">
        <v>0.2</v>
      </c>
      <c r="BF176" s="108">
        <v>0.8</v>
      </c>
      <c r="BG176" s="107" t="e">
        <f t="shared" si="12"/>
        <v>#DIV/0!</v>
      </c>
      <c r="BH176" s="107" t="e">
        <f t="shared" si="13"/>
        <v>#DIV/0!</v>
      </c>
      <c r="BI176" s="107" t="e">
        <f t="shared" si="14"/>
        <v>#DIV/0!</v>
      </c>
      <c r="BJ176" s="107" t="e">
        <f t="shared" si="86"/>
        <v>#DIV/0!</v>
      </c>
      <c r="BK176" s="107" t="e">
        <f t="shared" si="86"/>
        <v>#DIV/0!</v>
      </c>
      <c r="BL176" s="107" t="e">
        <f t="shared" si="16"/>
        <v>#DIV/0!</v>
      </c>
      <c r="BM176" s="107" t="e">
        <f t="shared" si="17"/>
        <v>#DIV/0!</v>
      </c>
      <c r="BN176" s="107" t="e">
        <f t="shared" si="18"/>
        <v>#DIV/0!</v>
      </c>
      <c r="BO176" s="107" t="e">
        <f t="shared" si="87"/>
        <v>#DIV/0!</v>
      </c>
      <c r="BP176" s="107" t="e">
        <f t="shared" si="87"/>
        <v>#DIV/0!</v>
      </c>
      <c r="BQ176" s="107" t="e">
        <f t="shared" si="87"/>
        <v>#DIV/0!</v>
      </c>
      <c r="BR176" s="107" t="e">
        <f t="shared" si="87"/>
        <v>#DIV/0!</v>
      </c>
      <c r="BS176" s="34"/>
      <c r="BT176" s="34"/>
      <c r="BU176" s="34"/>
      <c r="BV176" s="34"/>
      <c r="BW176" s="34"/>
      <c r="BX176" s="34"/>
      <c r="BY176" s="34"/>
      <c r="BZ176" s="34"/>
      <c r="CA176" s="33"/>
      <c r="CB176" s="3"/>
      <c r="CC176" s="584"/>
      <c r="CD176" s="585"/>
      <c r="CE176" s="585"/>
      <c r="CF176" s="630"/>
      <c r="CG176" s="631"/>
      <c r="CH176" s="3"/>
      <c r="CI176" s="3"/>
      <c r="CJ176" s="3"/>
      <c r="CK176" s="3"/>
      <c r="CL176" s="3"/>
      <c r="CM176" s="3"/>
      <c r="CN176" s="3"/>
      <c r="CO176" s="3"/>
      <c r="CP176" s="3"/>
      <c r="CQ176" s="3"/>
      <c r="CR176" s="3"/>
      <c r="CS176" s="3"/>
      <c r="CT176" s="3"/>
    </row>
    <row r="177" spans="1:98" ht="14.25" customHeight="1">
      <c r="A177" s="761"/>
      <c r="B177" s="556"/>
      <c r="C177" s="557"/>
      <c r="D177" s="283"/>
      <c r="E177" s="719"/>
      <c r="F177" s="440"/>
      <c r="G177" s="377"/>
      <c r="H177" s="378"/>
      <c r="I177" s="561"/>
      <c r="J177" s="562"/>
      <c r="K177" s="562"/>
      <c r="L177" s="562"/>
      <c r="M177" s="378"/>
      <c r="N177" s="379"/>
      <c r="O177" s="380"/>
      <c r="P177" s="381"/>
      <c r="Q177" s="720"/>
      <c r="R177" s="721"/>
      <c r="S177" s="721"/>
      <c r="T177" s="722"/>
      <c r="U177" s="22"/>
      <c r="V177" s="384">
        <v>5</v>
      </c>
      <c r="W177" s="145"/>
      <c r="X177" s="723"/>
      <c r="Y177" s="723"/>
      <c r="Z177" s="683"/>
      <c r="AA177" s="724"/>
      <c r="AB177" s="725"/>
      <c r="AC177" s="725"/>
      <c r="AD177" s="726"/>
      <c r="AE177" s="140"/>
      <c r="AF177" s="141"/>
      <c r="AG177" s="143"/>
      <c r="AH177" s="143"/>
      <c r="AI177" s="143"/>
      <c r="AJ177" s="146"/>
      <c r="AK177" s="727"/>
      <c r="AL177" s="728"/>
      <c r="AM177" s="728"/>
      <c r="AN177" s="729"/>
      <c r="AO177" s="3"/>
      <c r="AP177" s="399"/>
      <c r="AQ177" s="381"/>
      <c r="AR177" s="52"/>
      <c r="AS177" s="104" t="e">
        <f t="shared" si="0"/>
        <v>#DIV/0!</v>
      </c>
      <c r="AT177" s="105" t="e">
        <f t="shared" si="1"/>
        <v>#DIV/0!</v>
      </c>
      <c r="AU177" s="105" t="e">
        <f t="shared" si="2"/>
        <v>#DIV/0!</v>
      </c>
      <c r="AV177" s="105" t="e">
        <f t="shared" si="3"/>
        <v>#DIV/0!</v>
      </c>
      <c r="AW177" s="106" t="e">
        <f t="shared" si="40"/>
        <v>#DIV/0!</v>
      </c>
      <c r="AX177" s="106" t="e">
        <f t="shared" si="41"/>
        <v>#DIV/0!</v>
      </c>
      <c r="AY177" s="106" t="e">
        <f t="shared" si="42"/>
        <v>#DIV/0!</v>
      </c>
      <c r="AZ177" s="106" t="e">
        <f t="shared" si="7"/>
        <v>#DIV/0!</v>
      </c>
      <c r="BA177" s="107" t="e">
        <f t="shared" si="8"/>
        <v>#DIV/0!</v>
      </c>
      <c r="BB177" s="107" t="e">
        <f t="shared" si="9"/>
        <v>#DIV/0!</v>
      </c>
      <c r="BC177" s="107" t="e">
        <f t="shared" si="10"/>
        <v>#DIV/0!</v>
      </c>
      <c r="BD177" s="107" t="e">
        <f t="shared" si="11"/>
        <v>#DIV/0!</v>
      </c>
      <c r="BE177" s="108">
        <v>0.2</v>
      </c>
      <c r="BF177" s="108">
        <v>0.8</v>
      </c>
      <c r="BG177" s="107" t="e">
        <f t="shared" si="12"/>
        <v>#DIV/0!</v>
      </c>
      <c r="BH177" s="107" t="e">
        <f t="shared" si="13"/>
        <v>#DIV/0!</v>
      </c>
      <c r="BI177" s="107" t="e">
        <f t="shared" si="14"/>
        <v>#DIV/0!</v>
      </c>
      <c r="BJ177" s="107" t="e">
        <f t="shared" si="86"/>
        <v>#DIV/0!</v>
      </c>
      <c r="BK177" s="107" t="e">
        <f t="shared" si="86"/>
        <v>#DIV/0!</v>
      </c>
      <c r="BL177" s="107" t="e">
        <f t="shared" si="16"/>
        <v>#DIV/0!</v>
      </c>
      <c r="BM177" s="107" t="e">
        <f t="shared" si="17"/>
        <v>#DIV/0!</v>
      </c>
      <c r="BN177" s="107" t="e">
        <f t="shared" si="18"/>
        <v>#DIV/0!</v>
      </c>
      <c r="BO177" s="107" t="e">
        <f t="shared" si="87"/>
        <v>#DIV/0!</v>
      </c>
      <c r="BP177" s="107" t="e">
        <f t="shared" si="87"/>
        <v>#DIV/0!</v>
      </c>
      <c r="BQ177" s="107" t="e">
        <f t="shared" si="87"/>
        <v>#DIV/0!</v>
      </c>
      <c r="BR177" s="107" t="e">
        <f t="shared" si="87"/>
        <v>#DIV/0!</v>
      </c>
      <c r="BS177" s="34"/>
      <c r="BT177" s="34"/>
      <c r="BU177" s="34"/>
      <c r="BV177" s="34"/>
      <c r="BW177" s="34"/>
      <c r="BX177" s="34"/>
      <c r="BY177" s="34"/>
      <c r="BZ177" s="34"/>
      <c r="CA177" s="33"/>
      <c r="CB177" s="3"/>
      <c r="CC177" s="584"/>
      <c r="CD177" s="585"/>
      <c r="CE177" s="585"/>
      <c r="CF177" s="630"/>
      <c r="CG177" s="631"/>
      <c r="CH177" s="3"/>
      <c r="CI177" s="3"/>
      <c r="CJ177" s="3"/>
      <c r="CK177" s="3"/>
      <c r="CL177" s="3"/>
      <c r="CM177" s="3"/>
      <c r="CN177" s="3"/>
      <c r="CO177" s="3"/>
      <c r="CP177" s="3"/>
      <c r="CQ177" s="3"/>
      <c r="CR177" s="3"/>
      <c r="CS177" s="3"/>
      <c r="CT177" s="3"/>
    </row>
    <row r="178" spans="1:98" ht="14.25" customHeight="1">
      <c r="A178" s="761"/>
      <c r="B178" s="556"/>
      <c r="C178" s="557"/>
      <c r="D178" s="283"/>
      <c r="E178" s="719"/>
      <c r="F178" s="440"/>
      <c r="G178" s="377"/>
      <c r="H178" s="378"/>
      <c r="I178" s="561"/>
      <c r="J178" s="562"/>
      <c r="K178" s="562"/>
      <c r="L178" s="562"/>
      <c r="M178" s="378"/>
      <c r="N178" s="379"/>
      <c r="O178" s="380"/>
      <c r="P178" s="381"/>
      <c r="Q178" s="720"/>
      <c r="R178" s="721"/>
      <c r="S178" s="721"/>
      <c r="T178" s="722"/>
      <c r="U178" s="22"/>
      <c r="V178" s="384">
        <v>6</v>
      </c>
      <c r="W178" s="145"/>
      <c r="X178" s="723"/>
      <c r="Y178" s="723"/>
      <c r="Z178" s="683"/>
      <c r="AA178" s="724"/>
      <c r="AB178" s="725"/>
      <c r="AC178" s="725"/>
      <c r="AD178" s="726"/>
      <c r="AE178" s="140"/>
      <c r="AF178" s="141"/>
      <c r="AG178" s="143"/>
      <c r="AH178" s="143"/>
      <c r="AI178" s="143"/>
      <c r="AJ178" s="146"/>
      <c r="AK178" s="727"/>
      <c r="AL178" s="728"/>
      <c r="AM178" s="728"/>
      <c r="AN178" s="729"/>
      <c r="AO178" s="3"/>
      <c r="AP178" s="399"/>
      <c r="AQ178" s="381"/>
      <c r="AR178" s="52"/>
      <c r="AS178" s="104" t="e">
        <f t="shared" si="0"/>
        <v>#DIV/0!</v>
      </c>
      <c r="AT178" s="105" t="e">
        <f t="shared" si="1"/>
        <v>#DIV/0!</v>
      </c>
      <c r="AU178" s="105" t="e">
        <f t="shared" si="2"/>
        <v>#DIV/0!</v>
      </c>
      <c r="AV178" s="105" t="e">
        <f t="shared" si="3"/>
        <v>#DIV/0!</v>
      </c>
      <c r="AW178" s="106" t="e">
        <f t="shared" si="40"/>
        <v>#DIV/0!</v>
      </c>
      <c r="AX178" s="106" t="e">
        <f t="shared" si="41"/>
        <v>#DIV/0!</v>
      </c>
      <c r="AY178" s="106" t="e">
        <f t="shared" si="42"/>
        <v>#DIV/0!</v>
      </c>
      <c r="AZ178" s="106" t="e">
        <f t="shared" si="7"/>
        <v>#DIV/0!</v>
      </c>
      <c r="BA178" s="107" t="e">
        <f t="shared" si="8"/>
        <v>#DIV/0!</v>
      </c>
      <c r="BB178" s="107" t="e">
        <f t="shared" si="9"/>
        <v>#DIV/0!</v>
      </c>
      <c r="BC178" s="107" t="e">
        <f t="shared" si="10"/>
        <v>#DIV/0!</v>
      </c>
      <c r="BD178" s="107" t="e">
        <f t="shared" si="11"/>
        <v>#DIV/0!</v>
      </c>
      <c r="BE178" s="108">
        <v>0.2</v>
      </c>
      <c r="BF178" s="108">
        <v>0.8</v>
      </c>
      <c r="BG178" s="107" t="e">
        <f t="shared" si="12"/>
        <v>#DIV/0!</v>
      </c>
      <c r="BH178" s="107" t="e">
        <f t="shared" si="13"/>
        <v>#DIV/0!</v>
      </c>
      <c r="BI178" s="107" t="e">
        <f t="shared" si="14"/>
        <v>#DIV/0!</v>
      </c>
      <c r="BJ178" s="107" t="e">
        <f t="shared" si="86"/>
        <v>#DIV/0!</v>
      </c>
      <c r="BK178" s="107" t="e">
        <f t="shared" si="86"/>
        <v>#DIV/0!</v>
      </c>
      <c r="BL178" s="107" t="e">
        <f t="shared" si="16"/>
        <v>#DIV/0!</v>
      </c>
      <c r="BM178" s="107" t="e">
        <f t="shared" si="17"/>
        <v>#DIV/0!</v>
      </c>
      <c r="BN178" s="107" t="e">
        <f t="shared" si="18"/>
        <v>#DIV/0!</v>
      </c>
      <c r="BO178" s="107" t="e">
        <f t="shared" si="87"/>
        <v>#DIV/0!</v>
      </c>
      <c r="BP178" s="107" t="e">
        <f t="shared" si="87"/>
        <v>#DIV/0!</v>
      </c>
      <c r="BQ178" s="107" t="e">
        <f t="shared" si="87"/>
        <v>#DIV/0!</v>
      </c>
      <c r="BR178" s="107" t="e">
        <f t="shared" si="87"/>
        <v>#DIV/0!</v>
      </c>
      <c r="BS178" s="34"/>
      <c r="BT178" s="34"/>
      <c r="BU178" s="34"/>
      <c r="BV178" s="34"/>
      <c r="BW178" s="34"/>
      <c r="BX178" s="34"/>
      <c r="BY178" s="34"/>
      <c r="BZ178" s="34"/>
      <c r="CA178" s="33"/>
      <c r="CB178" s="3"/>
      <c r="CC178" s="584"/>
      <c r="CD178" s="585"/>
      <c r="CE178" s="585"/>
      <c r="CF178" s="630"/>
      <c r="CG178" s="631"/>
      <c r="CH178" s="3"/>
      <c r="CI178" s="3"/>
      <c r="CJ178" s="3"/>
      <c r="CK178" s="3"/>
      <c r="CL178" s="3"/>
      <c r="CM178" s="3"/>
      <c r="CN178" s="3"/>
      <c r="CO178" s="3"/>
      <c r="CP178" s="3"/>
      <c r="CQ178" s="3"/>
      <c r="CR178" s="3"/>
      <c r="CS178" s="3"/>
      <c r="CT178" s="3"/>
    </row>
    <row r="179" spans="1:98" ht="14.25" customHeight="1">
      <c r="A179" s="761"/>
      <c r="B179" s="556"/>
      <c r="C179" s="557"/>
      <c r="D179" s="283"/>
      <c r="E179" s="719"/>
      <c r="F179" s="440"/>
      <c r="G179" s="377"/>
      <c r="H179" s="378"/>
      <c r="I179" s="561"/>
      <c r="J179" s="562"/>
      <c r="K179" s="562"/>
      <c r="L179" s="562"/>
      <c r="M179" s="378"/>
      <c r="N179" s="379"/>
      <c r="O179" s="380"/>
      <c r="P179" s="381"/>
      <c r="Q179" s="720"/>
      <c r="R179" s="721"/>
      <c r="S179" s="721"/>
      <c r="T179" s="722"/>
      <c r="U179" s="22"/>
      <c r="V179" s="384">
        <v>7</v>
      </c>
      <c r="W179" s="145"/>
      <c r="X179" s="723"/>
      <c r="Y179" s="723"/>
      <c r="Z179" s="683"/>
      <c r="AA179" s="724"/>
      <c r="AB179" s="725"/>
      <c r="AC179" s="725"/>
      <c r="AD179" s="726"/>
      <c r="AE179" s="140"/>
      <c r="AF179" s="141"/>
      <c r="AG179" s="143"/>
      <c r="AH179" s="143"/>
      <c r="AI179" s="143"/>
      <c r="AJ179" s="146"/>
      <c r="AK179" s="727"/>
      <c r="AL179" s="728"/>
      <c r="AM179" s="728"/>
      <c r="AN179" s="729"/>
      <c r="AO179" s="3"/>
      <c r="AP179" s="399"/>
      <c r="AQ179" s="381"/>
      <c r="AR179" s="52"/>
      <c r="AS179" s="104" t="e">
        <f t="shared" si="0"/>
        <v>#DIV/0!</v>
      </c>
      <c r="AT179" s="105" t="e">
        <f t="shared" si="1"/>
        <v>#DIV/0!</v>
      </c>
      <c r="AU179" s="105" t="e">
        <f t="shared" si="2"/>
        <v>#DIV/0!</v>
      </c>
      <c r="AV179" s="105" t="e">
        <f t="shared" si="3"/>
        <v>#DIV/0!</v>
      </c>
      <c r="AW179" s="106" t="e">
        <f t="shared" si="40"/>
        <v>#DIV/0!</v>
      </c>
      <c r="AX179" s="106" t="e">
        <f t="shared" si="41"/>
        <v>#DIV/0!</v>
      </c>
      <c r="AY179" s="106" t="e">
        <f t="shared" si="42"/>
        <v>#DIV/0!</v>
      </c>
      <c r="AZ179" s="106" t="e">
        <f t="shared" si="7"/>
        <v>#DIV/0!</v>
      </c>
      <c r="BA179" s="107" t="e">
        <f t="shared" si="8"/>
        <v>#DIV/0!</v>
      </c>
      <c r="BB179" s="107" t="e">
        <f t="shared" si="9"/>
        <v>#DIV/0!</v>
      </c>
      <c r="BC179" s="107" t="e">
        <f t="shared" si="10"/>
        <v>#DIV/0!</v>
      </c>
      <c r="BD179" s="107" t="e">
        <f t="shared" si="11"/>
        <v>#DIV/0!</v>
      </c>
      <c r="BE179" s="108">
        <v>0.2</v>
      </c>
      <c r="BF179" s="108">
        <v>0.8</v>
      </c>
      <c r="BG179" s="107" t="e">
        <f t="shared" si="12"/>
        <v>#DIV/0!</v>
      </c>
      <c r="BH179" s="107" t="e">
        <f t="shared" si="13"/>
        <v>#DIV/0!</v>
      </c>
      <c r="BI179" s="107" t="e">
        <f t="shared" si="14"/>
        <v>#DIV/0!</v>
      </c>
      <c r="BJ179" s="107" t="e">
        <f t="shared" si="86"/>
        <v>#DIV/0!</v>
      </c>
      <c r="BK179" s="107" t="e">
        <f t="shared" si="86"/>
        <v>#DIV/0!</v>
      </c>
      <c r="BL179" s="107" t="e">
        <f t="shared" si="16"/>
        <v>#DIV/0!</v>
      </c>
      <c r="BM179" s="107" t="e">
        <f t="shared" si="17"/>
        <v>#DIV/0!</v>
      </c>
      <c r="BN179" s="107" t="e">
        <f t="shared" si="18"/>
        <v>#DIV/0!</v>
      </c>
      <c r="BO179" s="107" t="e">
        <f t="shared" si="87"/>
        <v>#DIV/0!</v>
      </c>
      <c r="BP179" s="107" t="e">
        <f t="shared" si="87"/>
        <v>#DIV/0!</v>
      </c>
      <c r="BQ179" s="107" t="e">
        <f t="shared" si="87"/>
        <v>#DIV/0!</v>
      </c>
      <c r="BR179" s="107" t="e">
        <f t="shared" si="87"/>
        <v>#DIV/0!</v>
      </c>
      <c r="BS179" s="34"/>
      <c r="BT179" s="34"/>
      <c r="BU179" s="34"/>
      <c r="BV179" s="34"/>
      <c r="BW179" s="34"/>
      <c r="BX179" s="34"/>
      <c r="BY179" s="34"/>
      <c r="BZ179" s="34"/>
      <c r="CA179" s="33"/>
      <c r="CB179" s="3"/>
      <c r="CC179" s="584"/>
      <c r="CD179" s="585"/>
      <c r="CE179" s="585"/>
      <c r="CF179" s="630"/>
      <c r="CG179" s="631"/>
      <c r="CH179" s="3"/>
      <c r="CI179" s="3"/>
      <c r="CJ179" s="3"/>
      <c r="CK179" s="3"/>
      <c r="CL179" s="3"/>
      <c r="CM179" s="3"/>
      <c r="CN179" s="3"/>
      <c r="CO179" s="3"/>
      <c r="CP179" s="3"/>
      <c r="CQ179" s="3"/>
      <c r="CR179" s="3"/>
      <c r="CS179" s="3"/>
      <c r="CT179" s="3"/>
    </row>
    <row r="180" spans="1:98" ht="14.25" customHeight="1">
      <c r="A180" s="761"/>
      <c r="B180" s="556"/>
      <c r="C180" s="557"/>
      <c r="D180" s="283"/>
      <c r="E180" s="719"/>
      <c r="F180" s="440"/>
      <c r="G180" s="377"/>
      <c r="H180" s="378"/>
      <c r="I180" s="561"/>
      <c r="J180" s="562"/>
      <c r="K180" s="562"/>
      <c r="L180" s="562"/>
      <c r="M180" s="378"/>
      <c r="N180" s="379"/>
      <c r="O180" s="380"/>
      <c r="P180" s="381"/>
      <c r="Q180" s="720"/>
      <c r="R180" s="721"/>
      <c r="S180" s="721"/>
      <c r="T180" s="722"/>
      <c r="U180" s="22"/>
      <c r="V180" s="384">
        <v>8</v>
      </c>
      <c r="W180" s="145"/>
      <c r="X180" s="723"/>
      <c r="Y180" s="723"/>
      <c r="Z180" s="683"/>
      <c r="AA180" s="724"/>
      <c r="AB180" s="725"/>
      <c r="AC180" s="725"/>
      <c r="AD180" s="726"/>
      <c r="AE180" s="140"/>
      <c r="AF180" s="141"/>
      <c r="AG180" s="143"/>
      <c r="AH180" s="143"/>
      <c r="AI180" s="143"/>
      <c r="AJ180" s="146"/>
      <c r="AK180" s="727"/>
      <c r="AL180" s="728"/>
      <c r="AM180" s="728"/>
      <c r="AN180" s="729"/>
      <c r="AO180" s="3"/>
      <c r="AP180" s="399"/>
      <c r="AQ180" s="381"/>
      <c r="AR180" s="52"/>
      <c r="AS180" s="104" t="e">
        <f t="shared" si="0"/>
        <v>#DIV/0!</v>
      </c>
      <c r="AT180" s="105" t="e">
        <f t="shared" si="1"/>
        <v>#DIV/0!</v>
      </c>
      <c r="AU180" s="105" t="e">
        <f t="shared" si="2"/>
        <v>#DIV/0!</v>
      </c>
      <c r="AV180" s="105" t="e">
        <f t="shared" si="3"/>
        <v>#DIV/0!</v>
      </c>
      <c r="AW180" s="106" t="e">
        <f t="shared" si="40"/>
        <v>#DIV/0!</v>
      </c>
      <c r="AX180" s="106" t="e">
        <f t="shared" si="41"/>
        <v>#DIV/0!</v>
      </c>
      <c r="AY180" s="106" t="e">
        <f t="shared" si="42"/>
        <v>#DIV/0!</v>
      </c>
      <c r="AZ180" s="106" t="e">
        <f t="shared" si="7"/>
        <v>#DIV/0!</v>
      </c>
      <c r="BA180" s="107" t="e">
        <f t="shared" si="8"/>
        <v>#DIV/0!</v>
      </c>
      <c r="BB180" s="107" t="e">
        <f t="shared" si="9"/>
        <v>#DIV/0!</v>
      </c>
      <c r="BC180" s="107" t="e">
        <f t="shared" si="10"/>
        <v>#DIV/0!</v>
      </c>
      <c r="BD180" s="107" t="e">
        <f t="shared" si="11"/>
        <v>#DIV/0!</v>
      </c>
      <c r="BE180" s="108">
        <v>0.2</v>
      </c>
      <c r="BF180" s="108">
        <v>0.8</v>
      </c>
      <c r="BG180" s="107" t="e">
        <f t="shared" si="12"/>
        <v>#DIV/0!</v>
      </c>
      <c r="BH180" s="107" t="e">
        <f t="shared" si="13"/>
        <v>#DIV/0!</v>
      </c>
      <c r="BI180" s="107" t="e">
        <f t="shared" si="14"/>
        <v>#DIV/0!</v>
      </c>
      <c r="BJ180" s="107" t="e">
        <f t="shared" si="86"/>
        <v>#DIV/0!</v>
      </c>
      <c r="BK180" s="107" t="e">
        <f t="shared" si="86"/>
        <v>#DIV/0!</v>
      </c>
      <c r="BL180" s="107" t="e">
        <f t="shared" si="16"/>
        <v>#DIV/0!</v>
      </c>
      <c r="BM180" s="107" t="e">
        <f t="shared" si="17"/>
        <v>#DIV/0!</v>
      </c>
      <c r="BN180" s="107" t="e">
        <f t="shared" si="18"/>
        <v>#DIV/0!</v>
      </c>
      <c r="BO180" s="107" t="e">
        <f t="shared" si="87"/>
        <v>#DIV/0!</v>
      </c>
      <c r="BP180" s="107" t="e">
        <f t="shared" si="87"/>
        <v>#DIV/0!</v>
      </c>
      <c r="BQ180" s="107" t="e">
        <f t="shared" si="87"/>
        <v>#DIV/0!</v>
      </c>
      <c r="BR180" s="107" t="e">
        <f t="shared" si="87"/>
        <v>#DIV/0!</v>
      </c>
      <c r="BS180" s="34"/>
      <c r="BT180" s="34"/>
      <c r="BU180" s="34"/>
      <c r="BV180" s="34"/>
      <c r="BW180" s="34"/>
      <c r="BX180" s="34"/>
      <c r="BY180" s="34"/>
      <c r="BZ180" s="34"/>
      <c r="CA180" s="33"/>
      <c r="CB180" s="3"/>
      <c r="CC180" s="584"/>
      <c r="CD180" s="585"/>
      <c r="CE180" s="585"/>
      <c r="CF180" s="630"/>
      <c r="CG180" s="631"/>
      <c r="CH180" s="3"/>
      <c r="CI180" s="3"/>
      <c r="CJ180" s="3"/>
      <c r="CK180" s="3"/>
      <c r="CL180" s="3"/>
      <c r="CM180" s="3"/>
      <c r="CN180" s="3"/>
      <c r="CO180" s="3"/>
      <c r="CP180" s="3"/>
      <c r="CQ180" s="3"/>
      <c r="CR180" s="3"/>
      <c r="CS180" s="3"/>
      <c r="CT180" s="3"/>
    </row>
    <row r="181" spans="1:98" ht="14.25" customHeight="1">
      <c r="A181" s="761"/>
      <c r="B181" s="556"/>
      <c r="C181" s="557"/>
      <c r="D181" s="283"/>
      <c r="E181" s="719"/>
      <c r="F181" s="440"/>
      <c r="G181" s="377"/>
      <c r="H181" s="378"/>
      <c r="I181" s="561"/>
      <c r="J181" s="562"/>
      <c r="K181" s="562"/>
      <c r="L181" s="562"/>
      <c r="M181" s="378"/>
      <c r="N181" s="379"/>
      <c r="O181" s="380"/>
      <c r="P181" s="381"/>
      <c r="Q181" s="720"/>
      <c r="R181" s="721"/>
      <c r="S181" s="721"/>
      <c r="T181" s="722"/>
      <c r="U181" s="22"/>
      <c r="V181" s="384">
        <v>9</v>
      </c>
      <c r="W181" s="145"/>
      <c r="X181" s="723"/>
      <c r="Y181" s="723"/>
      <c r="Z181" s="683"/>
      <c r="AA181" s="724"/>
      <c r="AB181" s="725"/>
      <c r="AC181" s="725"/>
      <c r="AD181" s="726"/>
      <c r="AE181" s="140"/>
      <c r="AF181" s="141"/>
      <c r="AG181" s="143"/>
      <c r="AH181" s="143"/>
      <c r="AI181" s="143"/>
      <c r="AJ181" s="146"/>
      <c r="AK181" s="727"/>
      <c r="AL181" s="728"/>
      <c r="AM181" s="728"/>
      <c r="AN181" s="729"/>
      <c r="AO181" s="3"/>
      <c r="AP181" s="399"/>
      <c r="AQ181" s="381"/>
      <c r="AR181" s="52"/>
      <c r="AS181" s="104" t="e">
        <f t="shared" si="0"/>
        <v>#DIV/0!</v>
      </c>
      <c r="AT181" s="105" t="e">
        <f t="shared" si="1"/>
        <v>#DIV/0!</v>
      </c>
      <c r="AU181" s="105" t="e">
        <f t="shared" si="2"/>
        <v>#DIV/0!</v>
      </c>
      <c r="AV181" s="105" t="e">
        <f t="shared" si="3"/>
        <v>#DIV/0!</v>
      </c>
      <c r="AW181" s="106" t="e">
        <f t="shared" si="40"/>
        <v>#DIV/0!</v>
      </c>
      <c r="AX181" s="106" t="e">
        <f t="shared" si="41"/>
        <v>#DIV/0!</v>
      </c>
      <c r="AY181" s="106" t="e">
        <f t="shared" si="42"/>
        <v>#DIV/0!</v>
      </c>
      <c r="AZ181" s="106" t="e">
        <f t="shared" si="7"/>
        <v>#DIV/0!</v>
      </c>
      <c r="BA181" s="107" t="e">
        <f t="shared" si="8"/>
        <v>#DIV/0!</v>
      </c>
      <c r="BB181" s="107" t="e">
        <f t="shared" si="9"/>
        <v>#DIV/0!</v>
      </c>
      <c r="BC181" s="107" t="e">
        <f t="shared" si="10"/>
        <v>#DIV/0!</v>
      </c>
      <c r="BD181" s="107" t="e">
        <f t="shared" si="11"/>
        <v>#DIV/0!</v>
      </c>
      <c r="BE181" s="108">
        <v>0.2</v>
      </c>
      <c r="BF181" s="108">
        <v>0.8</v>
      </c>
      <c r="BG181" s="107" t="e">
        <f t="shared" si="12"/>
        <v>#DIV/0!</v>
      </c>
      <c r="BH181" s="107" t="e">
        <f t="shared" si="13"/>
        <v>#DIV/0!</v>
      </c>
      <c r="BI181" s="107" t="e">
        <f t="shared" si="14"/>
        <v>#DIV/0!</v>
      </c>
      <c r="BJ181" s="107" t="e">
        <f t="shared" si="86"/>
        <v>#DIV/0!</v>
      </c>
      <c r="BK181" s="107" t="e">
        <f t="shared" si="86"/>
        <v>#DIV/0!</v>
      </c>
      <c r="BL181" s="107" t="e">
        <f t="shared" si="16"/>
        <v>#DIV/0!</v>
      </c>
      <c r="BM181" s="107" t="e">
        <f t="shared" si="17"/>
        <v>#DIV/0!</v>
      </c>
      <c r="BN181" s="107" t="e">
        <f t="shared" si="18"/>
        <v>#DIV/0!</v>
      </c>
      <c r="BO181" s="107" t="e">
        <f t="shared" si="87"/>
        <v>#DIV/0!</v>
      </c>
      <c r="BP181" s="107" t="e">
        <f t="shared" si="87"/>
        <v>#DIV/0!</v>
      </c>
      <c r="BQ181" s="107" t="e">
        <f t="shared" si="87"/>
        <v>#DIV/0!</v>
      </c>
      <c r="BR181" s="107" t="e">
        <f t="shared" si="87"/>
        <v>#DIV/0!</v>
      </c>
      <c r="BS181" s="34"/>
      <c r="BT181" s="34"/>
      <c r="BU181" s="34"/>
      <c r="BV181" s="34"/>
      <c r="BW181" s="34"/>
      <c r="BX181" s="34"/>
      <c r="BY181" s="34"/>
      <c r="BZ181" s="34"/>
      <c r="CA181" s="33"/>
      <c r="CB181" s="3"/>
      <c r="CC181" s="584"/>
      <c r="CD181" s="585"/>
      <c r="CE181" s="585"/>
      <c r="CF181" s="630"/>
      <c r="CG181" s="631"/>
      <c r="CH181" s="3"/>
      <c r="CI181" s="3"/>
      <c r="CJ181" s="3"/>
      <c r="CK181" s="3"/>
      <c r="CL181" s="3"/>
      <c r="CM181" s="3"/>
      <c r="CN181" s="3"/>
      <c r="CO181" s="3"/>
      <c r="CP181" s="3"/>
      <c r="CQ181" s="3"/>
      <c r="CR181" s="3"/>
      <c r="CS181" s="3"/>
      <c r="CT181" s="3"/>
    </row>
    <row r="182" spans="1:98" ht="14.25" customHeight="1" thickBot="1">
      <c r="A182" s="762"/>
      <c r="B182" s="589"/>
      <c r="C182" s="590"/>
      <c r="D182" s="288"/>
      <c r="E182" s="731"/>
      <c r="F182" s="593"/>
      <c r="G182" s="411"/>
      <c r="H182" s="412"/>
      <c r="I182" s="596"/>
      <c r="J182" s="597"/>
      <c r="K182" s="597"/>
      <c r="L182" s="597"/>
      <c r="M182" s="412"/>
      <c r="N182" s="415"/>
      <c r="O182" s="416"/>
      <c r="P182" s="417"/>
      <c r="Q182" s="732"/>
      <c r="R182" s="733"/>
      <c r="S182" s="733"/>
      <c r="T182" s="734"/>
      <c r="U182" s="22"/>
      <c r="V182" s="449">
        <v>10</v>
      </c>
      <c r="W182" s="414"/>
      <c r="X182" s="735"/>
      <c r="Y182" s="735"/>
      <c r="Z182" s="606"/>
      <c r="AA182" s="736"/>
      <c r="AB182" s="737"/>
      <c r="AC182" s="737"/>
      <c r="AD182" s="738"/>
      <c r="AE182" s="140"/>
      <c r="AF182" s="413"/>
      <c r="AG182" s="739"/>
      <c r="AH182" s="739"/>
      <c r="AI182" s="739"/>
      <c r="AJ182" s="740"/>
      <c r="AK182" s="741"/>
      <c r="AL182" s="742"/>
      <c r="AM182" s="742"/>
      <c r="AN182" s="743"/>
      <c r="AO182" s="3"/>
      <c r="AP182" s="744"/>
      <c r="AQ182" s="417"/>
      <c r="AR182" s="52"/>
      <c r="AS182" s="426" t="e">
        <f t="shared" si="0"/>
        <v>#DIV/0!</v>
      </c>
      <c r="AT182" s="450" t="e">
        <f t="shared" si="1"/>
        <v>#DIV/0!</v>
      </c>
      <c r="AU182" s="450" t="e">
        <f t="shared" si="2"/>
        <v>#DIV/0!</v>
      </c>
      <c r="AV182" s="450" t="e">
        <f t="shared" si="3"/>
        <v>#DIV/0!</v>
      </c>
      <c r="AW182" s="463" t="e">
        <f t="shared" si="40"/>
        <v>#DIV/0!</v>
      </c>
      <c r="AX182" s="463" t="e">
        <f t="shared" si="41"/>
        <v>#DIV/0!</v>
      </c>
      <c r="AY182" s="463" t="e">
        <f t="shared" si="42"/>
        <v>#DIV/0!</v>
      </c>
      <c r="AZ182" s="463" t="e">
        <f t="shared" si="7"/>
        <v>#DIV/0!</v>
      </c>
      <c r="BA182" s="428" t="e">
        <f t="shared" si="8"/>
        <v>#DIV/0!</v>
      </c>
      <c r="BB182" s="428" t="e">
        <f t="shared" si="9"/>
        <v>#DIV/0!</v>
      </c>
      <c r="BC182" s="428" t="e">
        <f t="shared" si="10"/>
        <v>#DIV/0!</v>
      </c>
      <c r="BD182" s="428" t="e">
        <f t="shared" si="11"/>
        <v>#DIV/0!</v>
      </c>
      <c r="BE182" s="427">
        <v>0.2</v>
      </c>
      <c r="BF182" s="427">
        <v>0.8</v>
      </c>
      <c r="BG182" s="428" t="e">
        <f t="shared" si="12"/>
        <v>#DIV/0!</v>
      </c>
      <c r="BH182" s="428" t="e">
        <f t="shared" si="13"/>
        <v>#DIV/0!</v>
      </c>
      <c r="BI182" s="428" t="e">
        <f t="shared" si="14"/>
        <v>#DIV/0!</v>
      </c>
      <c r="BJ182" s="428" t="e">
        <f t="shared" si="86"/>
        <v>#DIV/0!</v>
      </c>
      <c r="BK182" s="428" t="e">
        <f t="shared" si="86"/>
        <v>#DIV/0!</v>
      </c>
      <c r="BL182" s="428" t="e">
        <f t="shared" si="16"/>
        <v>#DIV/0!</v>
      </c>
      <c r="BM182" s="428" t="e">
        <f t="shared" si="17"/>
        <v>#DIV/0!</v>
      </c>
      <c r="BN182" s="428" t="e">
        <f t="shared" si="18"/>
        <v>#DIV/0!</v>
      </c>
      <c r="BO182" s="428" t="e">
        <f t="shared" si="87"/>
        <v>#DIV/0!</v>
      </c>
      <c r="BP182" s="428" t="e">
        <f t="shared" si="87"/>
        <v>#DIV/0!</v>
      </c>
      <c r="BQ182" s="428" t="e">
        <f t="shared" si="87"/>
        <v>#DIV/0!</v>
      </c>
      <c r="BR182" s="428" t="e">
        <f t="shared" si="87"/>
        <v>#DIV/0!</v>
      </c>
      <c r="BS182" s="39"/>
      <c r="BT182" s="39"/>
      <c r="BU182" s="39"/>
      <c r="BV182" s="39"/>
      <c r="BW182" s="39"/>
      <c r="BX182" s="39"/>
      <c r="BY182" s="39"/>
      <c r="BZ182" s="39"/>
      <c r="CA182" s="332"/>
      <c r="CB182" s="3"/>
      <c r="CC182" s="616"/>
      <c r="CD182" s="617"/>
      <c r="CE182" s="617"/>
      <c r="CF182" s="640"/>
      <c r="CG182" s="641"/>
      <c r="CH182" s="3"/>
      <c r="CI182" s="3"/>
      <c r="CJ182" s="3"/>
      <c r="CK182" s="3"/>
      <c r="CL182" s="3"/>
      <c r="CM182" s="3"/>
      <c r="CN182" s="3"/>
      <c r="CO182" s="3"/>
      <c r="CP182" s="3"/>
      <c r="CQ182" s="3"/>
      <c r="CR182" s="3"/>
      <c r="CS182" s="3"/>
      <c r="CT182" s="3"/>
    </row>
    <row r="183" spans="1:98" ht="14.25" customHeight="1">
      <c r="A183" s="349">
        <v>19</v>
      </c>
      <c r="B183" s="523"/>
      <c r="C183" s="524"/>
      <c r="D183" s="745"/>
      <c r="E183" s="746"/>
      <c r="F183" s="527"/>
      <c r="G183" s="355"/>
      <c r="H183" s="356"/>
      <c r="I183" s="529"/>
      <c r="J183" s="530"/>
      <c r="K183" s="530"/>
      <c r="L183" s="530"/>
      <c r="M183" s="531"/>
      <c r="N183" s="360"/>
      <c r="O183" s="358"/>
      <c r="P183" s="361"/>
      <c r="Q183" s="747"/>
      <c r="R183" s="748"/>
      <c r="S183" s="748"/>
      <c r="T183" s="749"/>
      <c r="U183" s="140"/>
      <c r="V183" s="364">
        <v>1</v>
      </c>
      <c r="W183" s="358"/>
      <c r="X183" s="750"/>
      <c r="Y183" s="750"/>
      <c r="Z183" s="361"/>
      <c r="AA183" s="751"/>
      <c r="AB183" s="752"/>
      <c r="AC183" s="752"/>
      <c r="AD183" s="753"/>
      <c r="AE183" s="140"/>
      <c r="AF183" s="357"/>
      <c r="AG183" s="754"/>
      <c r="AH183" s="754"/>
      <c r="AI183" s="754"/>
      <c r="AJ183" s="755"/>
      <c r="AK183" s="756"/>
      <c r="AL183" s="757"/>
      <c r="AM183" s="757"/>
      <c r="AN183" s="758"/>
      <c r="AO183" s="222"/>
      <c r="AP183" s="759"/>
      <c r="AQ183" s="760"/>
      <c r="AR183" s="52"/>
      <c r="AS183" s="82" t="e">
        <f t="shared" si="0"/>
        <v>#DIV/0!</v>
      </c>
      <c r="AT183" s="94" t="e">
        <f t="shared" si="1"/>
        <v>#DIV/0!</v>
      </c>
      <c r="AU183" s="94" t="e">
        <f t="shared" si="2"/>
        <v>#DIV/0!</v>
      </c>
      <c r="AV183" s="94" t="e">
        <f t="shared" si="3"/>
        <v>#DIV/0!</v>
      </c>
      <c r="AW183" s="95" t="e">
        <f t="shared" si="40"/>
        <v>#DIV/0!</v>
      </c>
      <c r="AX183" s="95" t="e">
        <f t="shared" si="41"/>
        <v>#DIV/0!</v>
      </c>
      <c r="AY183" s="95" t="e">
        <f t="shared" si="42"/>
        <v>#DIV/0!</v>
      </c>
      <c r="AZ183" s="95" t="e">
        <f t="shared" si="7"/>
        <v>#DIV/0!</v>
      </c>
      <c r="BA183" s="96" t="e">
        <f t="shared" si="8"/>
        <v>#DIV/0!</v>
      </c>
      <c r="BB183" s="96" t="e">
        <f t="shared" si="9"/>
        <v>#DIV/0!</v>
      </c>
      <c r="BC183" s="96" t="e">
        <f t="shared" si="10"/>
        <v>#DIV/0!</v>
      </c>
      <c r="BD183" s="96" t="e">
        <f t="shared" si="11"/>
        <v>#DIV/0!</v>
      </c>
      <c r="BE183" s="97">
        <v>0.2</v>
      </c>
      <c r="BF183" s="97">
        <v>0.8</v>
      </c>
      <c r="BG183" s="96" t="e">
        <f t="shared" si="12"/>
        <v>#DIV/0!</v>
      </c>
      <c r="BH183" s="96" t="e">
        <f t="shared" si="13"/>
        <v>#DIV/0!</v>
      </c>
      <c r="BI183" s="96" t="e">
        <f t="shared" si="14"/>
        <v>#DIV/0!</v>
      </c>
      <c r="BJ183" s="96" t="e">
        <f t="shared" si="86"/>
        <v>#DIV/0!</v>
      </c>
      <c r="BK183" s="96" t="e">
        <f t="shared" si="86"/>
        <v>#DIV/0!</v>
      </c>
      <c r="BL183" s="96" t="e">
        <f t="shared" si="16"/>
        <v>#DIV/0!</v>
      </c>
      <c r="BM183" s="96" t="e">
        <f t="shared" si="17"/>
        <v>#DIV/0!</v>
      </c>
      <c r="BN183" s="96" t="e">
        <f t="shared" si="18"/>
        <v>#DIV/0!</v>
      </c>
      <c r="BO183" s="96" t="e">
        <f t="shared" si="87"/>
        <v>#DIV/0!</v>
      </c>
      <c r="BP183" s="85" t="e">
        <f t="shared" si="87"/>
        <v>#DIV/0!</v>
      </c>
      <c r="BQ183" s="85" t="e">
        <f t="shared" si="87"/>
        <v>#DIV/0!</v>
      </c>
      <c r="BR183" s="85" t="e">
        <f t="shared" si="87"/>
        <v>#DIV/0!</v>
      </c>
      <c r="BS183" s="644" t="e">
        <f t="shared" ref="BS183:BV183" si="90">AVERAGEIF(BO183:BO192,"&lt;&gt;#¡DIV/0!")</f>
        <v>#DIV/0!</v>
      </c>
      <c r="BT183" s="644" t="e">
        <f t="shared" si="90"/>
        <v>#DIV/0!</v>
      </c>
      <c r="BU183" s="644" t="e">
        <f t="shared" si="90"/>
        <v>#DIV/0!</v>
      </c>
      <c r="BV183" s="644" t="e">
        <f t="shared" si="90"/>
        <v>#DIV/0!</v>
      </c>
      <c r="BW183" s="550" t="e">
        <f>+C183*BS183</f>
        <v>#DIV/0!</v>
      </c>
      <c r="BX183" s="550" t="e">
        <f>+C183*BT183</f>
        <v>#DIV/0!</v>
      </c>
      <c r="BY183" s="550" t="e">
        <f>+C183*BU183</f>
        <v>#DIV/0!</v>
      </c>
      <c r="BZ183" s="550" t="e">
        <f>+C183*BV183</f>
        <v>#DIV/0!</v>
      </c>
      <c r="CA183" s="645" t="e">
        <f>SUM(BW183:BZ192)</f>
        <v>#DIV/0!</v>
      </c>
      <c r="CB183" s="3"/>
      <c r="CC183" s="552" t="e">
        <f t="shared" ref="CC183:CF183" si="91">+Q183/$N$183</f>
        <v>#DIV/0!</v>
      </c>
      <c r="CD183" s="553" t="e">
        <f t="shared" si="91"/>
        <v>#DIV/0!</v>
      </c>
      <c r="CE183" s="553" t="e">
        <f t="shared" si="91"/>
        <v>#DIV/0!</v>
      </c>
      <c r="CF183" s="622" t="e">
        <f t="shared" si="91"/>
        <v>#DIV/0!</v>
      </c>
      <c r="CG183" s="623" t="e">
        <f>AVERAGE(CC183:CF192)</f>
        <v>#DIV/0!</v>
      </c>
      <c r="CH183" s="3"/>
      <c r="CI183" s="3"/>
      <c r="CJ183" s="3"/>
      <c r="CK183" s="3"/>
      <c r="CL183" s="3"/>
      <c r="CM183" s="3"/>
      <c r="CN183" s="3"/>
      <c r="CO183" s="3"/>
      <c r="CP183" s="3"/>
      <c r="CQ183" s="3"/>
      <c r="CR183" s="3"/>
      <c r="CS183" s="3"/>
      <c r="CT183" s="3"/>
    </row>
    <row r="184" spans="1:98" ht="14.25" customHeight="1">
      <c r="A184" s="761"/>
      <c r="B184" s="556"/>
      <c r="C184" s="557"/>
      <c r="D184" s="283"/>
      <c r="E184" s="719"/>
      <c r="F184" s="440"/>
      <c r="G184" s="377"/>
      <c r="H184" s="378"/>
      <c r="I184" s="561"/>
      <c r="J184" s="562"/>
      <c r="K184" s="562"/>
      <c r="L184" s="562"/>
      <c r="M184" s="378"/>
      <c r="N184" s="379"/>
      <c r="O184" s="380"/>
      <c r="P184" s="381"/>
      <c r="Q184" s="720"/>
      <c r="R184" s="721"/>
      <c r="S184" s="721"/>
      <c r="T184" s="722"/>
      <c r="U184" s="22"/>
      <c r="V184" s="384">
        <v>2</v>
      </c>
      <c r="W184" s="145"/>
      <c r="X184" s="723"/>
      <c r="Y184" s="723"/>
      <c r="Z184" s="683"/>
      <c r="AA184" s="724"/>
      <c r="AB184" s="725"/>
      <c r="AC184" s="725"/>
      <c r="AD184" s="726"/>
      <c r="AE184" s="140"/>
      <c r="AF184" s="141"/>
      <c r="AG184" s="143"/>
      <c r="AH184" s="143"/>
      <c r="AI184" s="143"/>
      <c r="AJ184" s="146"/>
      <c r="AK184" s="727"/>
      <c r="AL184" s="728"/>
      <c r="AM184" s="728"/>
      <c r="AN184" s="729"/>
      <c r="AO184" s="3"/>
      <c r="AP184" s="399"/>
      <c r="AQ184" s="381"/>
      <c r="AR184" s="52"/>
      <c r="AS184" s="104" t="e">
        <f t="shared" si="0"/>
        <v>#DIV/0!</v>
      </c>
      <c r="AT184" s="105" t="e">
        <f t="shared" si="1"/>
        <v>#DIV/0!</v>
      </c>
      <c r="AU184" s="105" t="e">
        <f t="shared" si="2"/>
        <v>#DIV/0!</v>
      </c>
      <c r="AV184" s="105" t="e">
        <f t="shared" si="3"/>
        <v>#DIV/0!</v>
      </c>
      <c r="AW184" s="106" t="e">
        <f t="shared" si="40"/>
        <v>#DIV/0!</v>
      </c>
      <c r="AX184" s="106" t="e">
        <f t="shared" si="41"/>
        <v>#DIV/0!</v>
      </c>
      <c r="AY184" s="106" t="e">
        <f t="shared" si="42"/>
        <v>#DIV/0!</v>
      </c>
      <c r="AZ184" s="106" t="e">
        <f t="shared" si="7"/>
        <v>#DIV/0!</v>
      </c>
      <c r="BA184" s="107" t="e">
        <f t="shared" si="8"/>
        <v>#DIV/0!</v>
      </c>
      <c r="BB184" s="107" t="e">
        <f t="shared" si="9"/>
        <v>#DIV/0!</v>
      </c>
      <c r="BC184" s="107" t="e">
        <f t="shared" si="10"/>
        <v>#DIV/0!</v>
      </c>
      <c r="BD184" s="107" t="e">
        <f t="shared" si="11"/>
        <v>#DIV/0!</v>
      </c>
      <c r="BE184" s="108">
        <v>0.2</v>
      </c>
      <c r="BF184" s="108">
        <v>0.8</v>
      </c>
      <c r="BG184" s="107" t="e">
        <f t="shared" si="12"/>
        <v>#DIV/0!</v>
      </c>
      <c r="BH184" s="107" t="e">
        <f t="shared" si="13"/>
        <v>#DIV/0!</v>
      </c>
      <c r="BI184" s="107" t="e">
        <f t="shared" si="14"/>
        <v>#DIV/0!</v>
      </c>
      <c r="BJ184" s="107" t="e">
        <f t="shared" si="86"/>
        <v>#DIV/0!</v>
      </c>
      <c r="BK184" s="107" t="e">
        <f t="shared" si="86"/>
        <v>#DIV/0!</v>
      </c>
      <c r="BL184" s="107" t="e">
        <f t="shared" si="16"/>
        <v>#DIV/0!</v>
      </c>
      <c r="BM184" s="107" t="e">
        <f t="shared" si="17"/>
        <v>#DIV/0!</v>
      </c>
      <c r="BN184" s="107" t="e">
        <f t="shared" si="18"/>
        <v>#DIV/0!</v>
      </c>
      <c r="BO184" s="107" t="e">
        <f t="shared" si="87"/>
        <v>#DIV/0!</v>
      </c>
      <c r="BP184" s="107" t="e">
        <f t="shared" si="87"/>
        <v>#DIV/0!</v>
      </c>
      <c r="BQ184" s="107" t="e">
        <f t="shared" si="87"/>
        <v>#DIV/0!</v>
      </c>
      <c r="BR184" s="107" t="e">
        <f t="shared" si="87"/>
        <v>#DIV/0!</v>
      </c>
      <c r="BS184" s="34"/>
      <c r="BT184" s="34"/>
      <c r="BU184" s="34"/>
      <c r="BV184" s="34"/>
      <c r="BW184" s="34"/>
      <c r="BX184" s="34"/>
      <c r="BY184" s="34"/>
      <c r="BZ184" s="34"/>
      <c r="CA184" s="33"/>
      <c r="CB184" s="3"/>
      <c r="CC184" s="584"/>
      <c r="CD184" s="585"/>
      <c r="CE184" s="585"/>
      <c r="CF184" s="630"/>
      <c r="CG184" s="631"/>
      <c r="CH184" s="3"/>
      <c r="CI184" s="3"/>
      <c r="CJ184" s="3"/>
      <c r="CK184" s="3"/>
      <c r="CL184" s="3"/>
      <c r="CM184" s="3"/>
      <c r="CN184" s="3"/>
      <c r="CO184" s="3"/>
      <c r="CP184" s="3"/>
      <c r="CQ184" s="3"/>
      <c r="CR184" s="3"/>
      <c r="CS184" s="3"/>
      <c r="CT184" s="3"/>
    </row>
    <row r="185" spans="1:98" ht="14.25" customHeight="1">
      <c r="A185" s="761"/>
      <c r="B185" s="556"/>
      <c r="C185" s="557"/>
      <c r="D185" s="283"/>
      <c r="E185" s="719"/>
      <c r="F185" s="440"/>
      <c r="G185" s="377"/>
      <c r="H185" s="378"/>
      <c r="I185" s="561"/>
      <c r="J185" s="562"/>
      <c r="K185" s="562"/>
      <c r="L185" s="562"/>
      <c r="M185" s="378"/>
      <c r="N185" s="379"/>
      <c r="O185" s="380"/>
      <c r="P185" s="381"/>
      <c r="Q185" s="720"/>
      <c r="R185" s="721"/>
      <c r="S185" s="721"/>
      <c r="T185" s="722"/>
      <c r="U185" s="22"/>
      <c r="V185" s="384">
        <v>3</v>
      </c>
      <c r="W185" s="145"/>
      <c r="X185" s="723"/>
      <c r="Y185" s="723"/>
      <c r="Z185" s="683"/>
      <c r="AA185" s="724"/>
      <c r="AB185" s="725"/>
      <c r="AC185" s="725"/>
      <c r="AD185" s="726"/>
      <c r="AE185" s="140"/>
      <c r="AF185" s="141"/>
      <c r="AG185" s="143"/>
      <c r="AH185" s="143"/>
      <c r="AI185" s="143"/>
      <c r="AJ185" s="146"/>
      <c r="AK185" s="727"/>
      <c r="AL185" s="728"/>
      <c r="AM185" s="728"/>
      <c r="AN185" s="729"/>
      <c r="AO185" s="3"/>
      <c r="AP185" s="399"/>
      <c r="AQ185" s="381"/>
      <c r="AR185" s="52"/>
      <c r="AS185" s="104" t="e">
        <f t="shared" si="0"/>
        <v>#DIV/0!</v>
      </c>
      <c r="AT185" s="105" t="e">
        <f t="shared" si="1"/>
        <v>#DIV/0!</v>
      </c>
      <c r="AU185" s="105" t="e">
        <f t="shared" si="2"/>
        <v>#DIV/0!</v>
      </c>
      <c r="AV185" s="105" t="e">
        <f t="shared" si="3"/>
        <v>#DIV/0!</v>
      </c>
      <c r="AW185" s="106" t="e">
        <f t="shared" si="40"/>
        <v>#DIV/0!</v>
      </c>
      <c r="AX185" s="106" t="e">
        <f t="shared" si="41"/>
        <v>#DIV/0!</v>
      </c>
      <c r="AY185" s="106" t="e">
        <f t="shared" si="42"/>
        <v>#DIV/0!</v>
      </c>
      <c r="AZ185" s="106" t="e">
        <f t="shared" si="7"/>
        <v>#DIV/0!</v>
      </c>
      <c r="BA185" s="107" t="e">
        <f t="shared" si="8"/>
        <v>#DIV/0!</v>
      </c>
      <c r="BB185" s="107" t="e">
        <f t="shared" si="9"/>
        <v>#DIV/0!</v>
      </c>
      <c r="BC185" s="107" t="e">
        <f t="shared" si="10"/>
        <v>#DIV/0!</v>
      </c>
      <c r="BD185" s="107" t="e">
        <f t="shared" si="11"/>
        <v>#DIV/0!</v>
      </c>
      <c r="BE185" s="108">
        <v>0.2</v>
      </c>
      <c r="BF185" s="108">
        <v>0.8</v>
      </c>
      <c r="BG185" s="107" t="e">
        <f t="shared" si="12"/>
        <v>#DIV/0!</v>
      </c>
      <c r="BH185" s="107" t="e">
        <f t="shared" si="13"/>
        <v>#DIV/0!</v>
      </c>
      <c r="BI185" s="107" t="e">
        <f t="shared" si="14"/>
        <v>#DIV/0!</v>
      </c>
      <c r="BJ185" s="107" t="e">
        <f t="shared" si="86"/>
        <v>#DIV/0!</v>
      </c>
      <c r="BK185" s="107" t="e">
        <f t="shared" si="86"/>
        <v>#DIV/0!</v>
      </c>
      <c r="BL185" s="107" t="e">
        <f t="shared" si="16"/>
        <v>#DIV/0!</v>
      </c>
      <c r="BM185" s="107" t="e">
        <f t="shared" si="17"/>
        <v>#DIV/0!</v>
      </c>
      <c r="BN185" s="107" t="e">
        <f t="shared" si="18"/>
        <v>#DIV/0!</v>
      </c>
      <c r="BO185" s="107" t="e">
        <f t="shared" si="87"/>
        <v>#DIV/0!</v>
      </c>
      <c r="BP185" s="107" t="e">
        <f t="shared" si="87"/>
        <v>#DIV/0!</v>
      </c>
      <c r="BQ185" s="107" t="e">
        <f t="shared" si="87"/>
        <v>#DIV/0!</v>
      </c>
      <c r="BR185" s="107" t="e">
        <f t="shared" si="87"/>
        <v>#DIV/0!</v>
      </c>
      <c r="BS185" s="34"/>
      <c r="BT185" s="34"/>
      <c r="BU185" s="34"/>
      <c r="BV185" s="34"/>
      <c r="BW185" s="34"/>
      <c r="BX185" s="34"/>
      <c r="BY185" s="34"/>
      <c r="BZ185" s="34"/>
      <c r="CA185" s="33"/>
      <c r="CB185" s="3"/>
      <c r="CC185" s="584"/>
      <c r="CD185" s="585"/>
      <c r="CE185" s="585"/>
      <c r="CF185" s="630"/>
      <c r="CG185" s="631"/>
      <c r="CH185" s="3"/>
      <c r="CI185" s="3"/>
      <c r="CJ185" s="3"/>
      <c r="CK185" s="3"/>
      <c r="CL185" s="3"/>
      <c r="CM185" s="3"/>
      <c r="CN185" s="3"/>
      <c r="CO185" s="3"/>
      <c r="CP185" s="3"/>
      <c r="CQ185" s="3"/>
      <c r="CR185" s="3"/>
      <c r="CS185" s="3"/>
      <c r="CT185" s="3"/>
    </row>
    <row r="186" spans="1:98" ht="14.25" customHeight="1">
      <c r="A186" s="761"/>
      <c r="B186" s="556"/>
      <c r="C186" s="557"/>
      <c r="D186" s="283"/>
      <c r="E186" s="719"/>
      <c r="F186" s="440"/>
      <c r="G186" s="377"/>
      <c r="H186" s="378"/>
      <c r="I186" s="561"/>
      <c r="J186" s="562"/>
      <c r="K186" s="562"/>
      <c r="L186" s="562"/>
      <c r="M186" s="378"/>
      <c r="N186" s="379"/>
      <c r="O186" s="380"/>
      <c r="P186" s="381"/>
      <c r="Q186" s="720"/>
      <c r="R186" s="721"/>
      <c r="S186" s="721"/>
      <c r="T186" s="722"/>
      <c r="U186" s="22"/>
      <c r="V186" s="384">
        <v>4</v>
      </c>
      <c r="W186" s="145"/>
      <c r="X186" s="723"/>
      <c r="Y186" s="723"/>
      <c r="Z186" s="683"/>
      <c r="AA186" s="724"/>
      <c r="AB186" s="725"/>
      <c r="AC186" s="725"/>
      <c r="AD186" s="726"/>
      <c r="AE186" s="140"/>
      <c r="AF186" s="141"/>
      <c r="AG186" s="143"/>
      <c r="AH186" s="143"/>
      <c r="AI186" s="143"/>
      <c r="AJ186" s="146"/>
      <c r="AK186" s="727"/>
      <c r="AL186" s="728"/>
      <c r="AM186" s="728"/>
      <c r="AN186" s="729"/>
      <c r="AO186" s="3"/>
      <c r="AP186" s="399"/>
      <c r="AQ186" s="381"/>
      <c r="AR186" s="52"/>
      <c r="AS186" s="104" t="e">
        <f t="shared" si="0"/>
        <v>#DIV/0!</v>
      </c>
      <c r="AT186" s="105" t="e">
        <f t="shared" si="1"/>
        <v>#DIV/0!</v>
      </c>
      <c r="AU186" s="105" t="e">
        <f t="shared" si="2"/>
        <v>#DIV/0!</v>
      </c>
      <c r="AV186" s="105" t="e">
        <f t="shared" si="3"/>
        <v>#DIV/0!</v>
      </c>
      <c r="AW186" s="106" t="e">
        <f t="shared" si="40"/>
        <v>#DIV/0!</v>
      </c>
      <c r="AX186" s="106" t="e">
        <f t="shared" si="41"/>
        <v>#DIV/0!</v>
      </c>
      <c r="AY186" s="106" t="e">
        <f t="shared" si="42"/>
        <v>#DIV/0!</v>
      </c>
      <c r="AZ186" s="106" t="e">
        <f t="shared" si="7"/>
        <v>#DIV/0!</v>
      </c>
      <c r="BA186" s="107" t="e">
        <f t="shared" si="8"/>
        <v>#DIV/0!</v>
      </c>
      <c r="BB186" s="107" t="e">
        <f t="shared" si="9"/>
        <v>#DIV/0!</v>
      </c>
      <c r="BC186" s="107" t="e">
        <f t="shared" si="10"/>
        <v>#DIV/0!</v>
      </c>
      <c r="BD186" s="107" t="e">
        <f t="shared" si="11"/>
        <v>#DIV/0!</v>
      </c>
      <c r="BE186" s="108">
        <v>0.2</v>
      </c>
      <c r="BF186" s="108">
        <v>0.8</v>
      </c>
      <c r="BG186" s="107" t="e">
        <f t="shared" si="12"/>
        <v>#DIV/0!</v>
      </c>
      <c r="BH186" s="107" t="e">
        <f t="shared" si="13"/>
        <v>#DIV/0!</v>
      </c>
      <c r="BI186" s="107" t="e">
        <f t="shared" si="14"/>
        <v>#DIV/0!</v>
      </c>
      <c r="BJ186" s="107" t="e">
        <f t="shared" si="86"/>
        <v>#DIV/0!</v>
      </c>
      <c r="BK186" s="107" t="e">
        <f t="shared" si="86"/>
        <v>#DIV/0!</v>
      </c>
      <c r="BL186" s="107" t="e">
        <f t="shared" si="16"/>
        <v>#DIV/0!</v>
      </c>
      <c r="BM186" s="107" t="e">
        <f t="shared" si="17"/>
        <v>#DIV/0!</v>
      </c>
      <c r="BN186" s="107" t="e">
        <f t="shared" si="18"/>
        <v>#DIV/0!</v>
      </c>
      <c r="BO186" s="107" t="e">
        <f t="shared" si="87"/>
        <v>#DIV/0!</v>
      </c>
      <c r="BP186" s="107" t="e">
        <f t="shared" si="87"/>
        <v>#DIV/0!</v>
      </c>
      <c r="BQ186" s="107" t="e">
        <f t="shared" si="87"/>
        <v>#DIV/0!</v>
      </c>
      <c r="BR186" s="107" t="e">
        <f t="shared" si="87"/>
        <v>#DIV/0!</v>
      </c>
      <c r="BS186" s="34"/>
      <c r="BT186" s="34"/>
      <c r="BU186" s="34"/>
      <c r="BV186" s="34"/>
      <c r="BW186" s="34"/>
      <c r="BX186" s="34"/>
      <c r="BY186" s="34"/>
      <c r="BZ186" s="34"/>
      <c r="CA186" s="33"/>
      <c r="CB186" s="3"/>
      <c r="CC186" s="584"/>
      <c r="CD186" s="585"/>
      <c r="CE186" s="585"/>
      <c r="CF186" s="630"/>
      <c r="CG186" s="631"/>
      <c r="CH186" s="3"/>
      <c r="CI186" s="3"/>
      <c r="CJ186" s="3"/>
      <c r="CK186" s="3"/>
      <c r="CL186" s="3"/>
      <c r="CM186" s="3"/>
      <c r="CN186" s="3"/>
      <c r="CO186" s="3"/>
      <c r="CP186" s="3"/>
      <c r="CQ186" s="3"/>
      <c r="CR186" s="3"/>
      <c r="CS186" s="3"/>
      <c r="CT186" s="3"/>
    </row>
    <row r="187" spans="1:98" ht="14.25" customHeight="1">
      <c r="A187" s="761"/>
      <c r="B187" s="556"/>
      <c r="C187" s="557"/>
      <c r="D187" s="283"/>
      <c r="E187" s="719"/>
      <c r="F187" s="440"/>
      <c r="G187" s="377"/>
      <c r="H187" s="378"/>
      <c r="I187" s="561"/>
      <c r="J187" s="562"/>
      <c r="K187" s="562"/>
      <c r="L187" s="562"/>
      <c r="M187" s="378"/>
      <c r="N187" s="379"/>
      <c r="O187" s="380"/>
      <c r="P187" s="381"/>
      <c r="Q187" s="720"/>
      <c r="R187" s="721"/>
      <c r="S187" s="721"/>
      <c r="T187" s="722"/>
      <c r="U187" s="22"/>
      <c r="V187" s="384">
        <v>5</v>
      </c>
      <c r="W187" s="145"/>
      <c r="X187" s="723"/>
      <c r="Y187" s="723"/>
      <c r="Z187" s="683"/>
      <c r="AA187" s="724"/>
      <c r="AB187" s="725"/>
      <c r="AC187" s="725"/>
      <c r="AD187" s="726"/>
      <c r="AE187" s="140"/>
      <c r="AF187" s="141"/>
      <c r="AG187" s="143"/>
      <c r="AH187" s="143"/>
      <c r="AI187" s="143"/>
      <c r="AJ187" s="146"/>
      <c r="AK187" s="727"/>
      <c r="AL187" s="728"/>
      <c r="AM187" s="728"/>
      <c r="AN187" s="729"/>
      <c r="AO187" s="3"/>
      <c r="AP187" s="399"/>
      <c r="AQ187" s="381"/>
      <c r="AR187" s="52"/>
      <c r="AS187" s="104" t="e">
        <f t="shared" si="0"/>
        <v>#DIV/0!</v>
      </c>
      <c r="AT187" s="105" t="e">
        <f t="shared" si="1"/>
        <v>#DIV/0!</v>
      </c>
      <c r="AU187" s="105" t="e">
        <f t="shared" si="2"/>
        <v>#DIV/0!</v>
      </c>
      <c r="AV187" s="105" t="e">
        <f t="shared" si="3"/>
        <v>#DIV/0!</v>
      </c>
      <c r="AW187" s="106" t="e">
        <f t="shared" si="40"/>
        <v>#DIV/0!</v>
      </c>
      <c r="AX187" s="106" t="e">
        <f t="shared" si="41"/>
        <v>#DIV/0!</v>
      </c>
      <c r="AY187" s="106" t="e">
        <f t="shared" si="42"/>
        <v>#DIV/0!</v>
      </c>
      <c r="AZ187" s="106" t="e">
        <f t="shared" si="7"/>
        <v>#DIV/0!</v>
      </c>
      <c r="BA187" s="107" t="e">
        <f t="shared" si="8"/>
        <v>#DIV/0!</v>
      </c>
      <c r="BB187" s="107" t="e">
        <f t="shared" si="9"/>
        <v>#DIV/0!</v>
      </c>
      <c r="BC187" s="107" t="e">
        <f t="shared" si="10"/>
        <v>#DIV/0!</v>
      </c>
      <c r="BD187" s="107" t="e">
        <f t="shared" si="11"/>
        <v>#DIV/0!</v>
      </c>
      <c r="BE187" s="108">
        <v>0.2</v>
      </c>
      <c r="BF187" s="108">
        <v>0.8</v>
      </c>
      <c r="BG187" s="107" t="e">
        <f t="shared" si="12"/>
        <v>#DIV/0!</v>
      </c>
      <c r="BH187" s="107" t="e">
        <f t="shared" si="13"/>
        <v>#DIV/0!</v>
      </c>
      <c r="BI187" s="107" t="e">
        <f t="shared" si="14"/>
        <v>#DIV/0!</v>
      </c>
      <c r="BJ187" s="107" t="e">
        <f t="shared" si="86"/>
        <v>#DIV/0!</v>
      </c>
      <c r="BK187" s="107" t="e">
        <f t="shared" si="86"/>
        <v>#DIV/0!</v>
      </c>
      <c r="BL187" s="107" t="e">
        <f t="shared" si="16"/>
        <v>#DIV/0!</v>
      </c>
      <c r="BM187" s="107" t="e">
        <f t="shared" si="17"/>
        <v>#DIV/0!</v>
      </c>
      <c r="BN187" s="107" t="e">
        <f t="shared" si="18"/>
        <v>#DIV/0!</v>
      </c>
      <c r="BO187" s="107" t="e">
        <f t="shared" si="87"/>
        <v>#DIV/0!</v>
      </c>
      <c r="BP187" s="107" t="e">
        <f t="shared" si="87"/>
        <v>#DIV/0!</v>
      </c>
      <c r="BQ187" s="107" t="e">
        <f t="shared" si="87"/>
        <v>#DIV/0!</v>
      </c>
      <c r="BR187" s="107" t="e">
        <f t="shared" si="87"/>
        <v>#DIV/0!</v>
      </c>
      <c r="BS187" s="34"/>
      <c r="BT187" s="34"/>
      <c r="BU187" s="34"/>
      <c r="BV187" s="34"/>
      <c r="BW187" s="34"/>
      <c r="BX187" s="34"/>
      <c r="BY187" s="34"/>
      <c r="BZ187" s="34"/>
      <c r="CA187" s="33"/>
      <c r="CB187" s="3"/>
      <c r="CC187" s="584"/>
      <c r="CD187" s="585"/>
      <c r="CE187" s="585"/>
      <c r="CF187" s="630"/>
      <c r="CG187" s="631"/>
      <c r="CH187" s="3"/>
      <c r="CI187" s="3"/>
      <c r="CJ187" s="3"/>
      <c r="CK187" s="3"/>
      <c r="CL187" s="3"/>
      <c r="CM187" s="3"/>
      <c r="CN187" s="3"/>
      <c r="CO187" s="3"/>
      <c r="CP187" s="3"/>
      <c r="CQ187" s="3"/>
      <c r="CR187" s="3"/>
      <c r="CS187" s="3"/>
      <c r="CT187" s="3"/>
    </row>
    <row r="188" spans="1:98" ht="14.25" customHeight="1">
      <c r="A188" s="761"/>
      <c r="B188" s="556"/>
      <c r="C188" s="557"/>
      <c r="D188" s="283"/>
      <c r="E188" s="719"/>
      <c r="F188" s="440"/>
      <c r="G188" s="377"/>
      <c r="H188" s="378"/>
      <c r="I188" s="561"/>
      <c r="J188" s="562"/>
      <c r="K188" s="562"/>
      <c r="L188" s="562"/>
      <c r="M188" s="378"/>
      <c r="N188" s="379"/>
      <c r="O188" s="380"/>
      <c r="P188" s="381"/>
      <c r="Q188" s="720"/>
      <c r="R188" s="721"/>
      <c r="S188" s="721"/>
      <c r="T188" s="722"/>
      <c r="U188" s="22"/>
      <c r="V188" s="384">
        <v>6</v>
      </c>
      <c r="W188" s="145"/>
      <c r="X188" s="723"/>
      <c r="Y188" s="723"/>
      <c r="Z188" s="683"/>
      <c r="AA188" s="724"/>
      <c r="AB188" s="725"/>
      <c r="AC188" s="725"/>
      <c r="AD188" s="726"/>
      <c r="AE188" s="140"/>
      <c r="AF188" s="141"/>
      <c r="AG188" s="143"/>
      <c r="AH188" s="143"/>
      <c r="AI188" s="143"/>
      <c r="AJ188" s="146"/>
      <c r="AK188" s="727"/>
      <c r="AL188" s="728"/>
      <c r="AM188" s="728"/>
      <c r="AN188" s="729"/>
      <c r="AO188" s="3"/>
      <c r="AP188" s="399"/>
      <c r="AQ188" s="381"/>
      <c r="AR188" s="52"/>
      <c r="AS188" s="104" t="e">
        <f t="shared" si="0"/>
        <v>#DIV/0!</v>
      </c>
      <c r="AT188" s="105" t="e">
        <f t="shared" si="1"/>
        <v>#DIV/0!</v>
      </c>
      <c r="AU188" s="105" t="e">
        <f t="shared" si="2"/>
        <v>#DIV/0!</v>
      </c>
      <c r="AV188" s="105" t="e">
        <f t="shared" si="3"/>
        <v>#DIV/0!</v>
      </c>
      <c r="AW188" s="106" t="e">
        <f t="shared" si="40"/>
        <v>#DIV/0!</v>
      </c>
      <c r="AX188" s="106" t="e">
        <f t="shared" si="41"/>
        <v>#DIV/0!</v>
      </c>
      <c r="AY188" s="106" t="e">
        <f t="shared" si="42"/>
        <v>#DIV/0!</v>
      </c>
      <c r="AZ188" s="106" t="e">
        <f t="shared" si="7"/>
        <v>#DIV/0!</v>
      </c>
      <c r="BA188" s="107" t="e">
        <f t="shared" si="8"/>
        <v>#DIV/0!</v>
      </c>
      <c r="BB188" s="107" t="e">
        <f t="shared" si="9"/>
        <v>#DIV/0!</v>
      </c>
      <c r="BC188" s="107" t="e">
        <f t="shared" si="10"/>
        <v>#DIV/0!</v>
      </c>
      <c r="BD188" s="107" t="e">
        <f t="shared" si="11"/>
        <v>#DIV/0!</v>
      </c>
      <c r="BE188" s="108">
        <v>0.2</v>
      </c>
      <c r="BF188" s="108">
        <v>0.8</v>
      </c>
      <c r="BG188" s="107" t="e">
        <f t="shared" si="12"/>
        <v>#DIV/0!</v>
      </c>
      <c r="BH188" s="107" t="e">
        <f t="shared" si="13"/>
        <v>#DIV/0!</v>
      </c>
      <c r="BI188" s="107" t="e">
        <f t="shared" si="14"/>
        <v>#DIV/0!</v>
      </c>
      <c r="BJ188" s="107" t="e">
        <f t="shared" si="86"/>
        <v>#DIV/0!</v>
      </c>
      <c r="BK188" s="107" t="e">
        <f t="shared" si="86"/>
        <v>#DIV/0!</v>
      </c>
      <c r="BL188" s="107" t="e">
        <f t="shared" si="16"/>
        <v>#DIV/0!</v>
      </c>
      <c r="BM188" s="107" t="e">
        <f t="shared" si="17"/>
        <v>#DIV/0!</v>
      </c>
      <c r="BN188" s="107" t="e">
        <f t="shared" si="18"/>
        <v>#DIV/0!</v>
      </c>
      <c r="BO188" s="107" t="e">
        <f t="shared" si="87"/>
        <v>#DIV/0!</v>
      </c>
      <c r="BP188" s="107" t="e">
        <f t="shared" si="87"/>
        <v>#DIV/0!</v>
      </c>
      <c r="BQ188" s="107" t="e">
        <f t="shared" si="87"/>
        <v>#DIV/0!</v>
      </c>
      <c r="BR188" s="107" t="e">
        <f t="shared" si="87"/>
        <v>#DIV/0!</v>
      </c>
      <c r="BS188" s="34"/>
      <c r="BT188" s="34"/>
      <c r="BU188" s="34"/>
      <c r="BV188" s="34"/>
      <c r="BW188" s="34"/>
      <c r="BX188" s="34"/>
      <c r="BY188" s="34"/>
      <c r="BZ188" s="34"/>
      <c r="CA188" s="33"/>
      <c r="CB188" s="3"/>
      <c r="CC188" s="584"/>
      <c r="CD188" s="585"/>
      <c r="CE188" s="585"/>
      <c r="CF188" s="630"/>
      <c r="CG188" s="631"/>
      <c r="CH188" s="3"/>
      <c r="CI188" s="3"/>
      <c r="CJ188" s="3"/>
      <c r="CK188" s="3"/>
      <c r="CL188" s="3"/>
      <c r="CM188" s="3"/>
      <c r="CN188" s="3"/>
      <c r="CO188" s="3"/>
      <c r="CP188" s="3"/>
      <c r="CQ188" s="3"/>
      <c r="CR188" s="3"/>
      <c r="CS188" s="3"/>
      <c r="CT188" s="3"/>
    </row>
    <row r="189" spans="1:98" ht="14.25" customHeight="1">
      <c r="A189" s="761"/>
      <c r="B189" s="556"/>
      <c r="C189" s="557"/>
      <c r="D189" s="283"/>
      <c r="E189" s="719"/>
      <c r="F189" s="440"/>
      <c r="G189" s="377"/>
      <c r="H189" s="378"/>
      <c r="I189" s="561"/>
      <c r="J189" s="562"/>
      <c r="K189" s="562"/>
      <c r="L189" s="562"/>
      <c r="M189" s="378"/>
      <c r="N189" s="379"/>
      <c r="O189" s="380"/>
      <c r="P189" s="381"/>
      <c r="Q189" s="720"/>
      <c r="R189" s="721"/>
      <c r="S189" s="721"/>
      <c r="T189" s="722"/>
      <c r="U189" s="22"/>
      <c r="V189" s="384">
        <v>7</v>
      </c>
      <c r="W189" s="145"/>
      <c r="X189" s="723"/>
      <c r="Y189" s="723"/>
      <c r="Z189" s="683"/>
      <c r="AA189" s="724"/>
      <c r="AB189" s="725"/>
      <c r="AC189" s="725"/>
      <c r="AD189" s="726"/>
      <c r="AE189" s="140"/>
      <c r="AF189" s="141"/>
      <c r="AG189" s="143"/>
      <c r="AH189" s="143"/>
      <c r="AI189" s="143"/>
      <c r="AJ189" s="146"/>
      <c r="AK189" s="727"/>
      <c r="AL189" s="728"/>
      <c r="AM189" s="728"/>
      <c r="AN189" s="729"/>
      <c r="AO189" s="3"/>
      <c r="AP189" s="399"/>
      <c r="AQ189" s="381"/>
      <c r="AR189" s="52"/>
      <c r="AS189" s="104" t="e">
        <f t="shared" si="0"/>
        <v>#DIV/0!</v>
      </c>
      <c r="AT189" s="105" t="e">
        <f t="shared" si="1"/>
        <v>#DIV/0!</v>
      </c>
      <c r="AU189" s="105" t="e">
        <f t="shared" si="2"/>
        <v>#DIV/0!</v>
      </c>
      <c r="AV189" s="105" t="e">
        <f t="shared" si="3"/>
        <v>#DIV/0!</v>
      </c>
      <c r="AW189" s="106" t="e">
        <f t="shared" si="40"/>
        <v>#DIV/0!</v>
      </c>
      <c r="AX189" s="106" t="e">
        <f t="shared" si="41"/>
        <v>#DIV/0!</v>
      </c>
      <c r="AY189" s="106" t="e">
        <f t="shared" si="42"/>
        <v>#DIV/0!</v>
      </c>
      <c r="AZ189" s="106" t="e">
        <f t="shared" si="7"/>
        <v>#DIV/0!</v>
      </c>
      <c r="BA189" s="107" t="e">
        <f t="shared" si="8"/>
        <v>#DIV/0!</v>
      </c>
      <c r="BB189" s="107" t="e">
        <f t="shared" si="9"/>
        <v>#DIV/0!</v>
      </c>
      <c r="BC189" s="107" t="e">
        <f t="shared" si="10"/>
        <v>#DIV/0!</v>
      </c>
      <c r="BD189" s="107" t="e">
        <f t="shared" si="11"/>
        <v>#DIV/0!</v>
      </c>
      <c r="BE189" s="108">
        <v>0.2</v>
      </c>
      <c r="BF189" s="108">
        <v>0.8</v>
      </c>
      <c r="BG189" s="107" t="e">
        <f t="shared" si="12"/>
        <v>#DIV/0!</v>
      </c>
      <c r="BH189" s="107" t="e">
        <f t="shared" si="13"/>
        <v>#DIV/0!</v>
      </c>
      <c r="BI189" s="107" t="e">
        <f t="shared" si="14"/>
        <v>#DIV/0!</v>
      </c>
      <c r="BJ189" s="107" t="e">
        <f t="shared" ref="BJ189:BK204" si="92">+AZ189*BE189</f>
        <v>#DIV/0!</v>
      </c>
      <c r="BK189" s="107" t="e">
        <f t="shared" si="92"/>
        <v>#DIV/0!</v>
      </c>
      <c r="BL189" s="107" t="e">
        <f t="shared" si="16"/>
        <v>#DIV/0!</v>
      </c>
      <c r="BM189" s="107" t="e">
        <f t="shared" si="17"/>
        <v>#DIV/0!</v>
      </c>
      <c r="BN189" s="107" t="e">
        <f t="shared" si="18"/>
        <v>#DIV/0!</v>
      </c>
      <c r="BO189" s="107" t="e">
        <f t="shared" ref="BO189:BR204" si="93">+BG189+BK189</f>
        <v>#DIV/0!</v>
      </c>
      <c r="BP189" s="107" t="e">
        <f t="shared" si="93"/>
        <v>#DIV/0!</v>
      </c>
      <c r="BQ189" s="107" t="e">
        <f t="shared" si="93"/>
        <v>#DIV/0!</v>
      </c>
      <c r="BR189" s="107" t="e">
        <f t="shared" si="93"/>
        <v>#DIV/0!</v>
      </c>
      <c r="BS189" s="34"/>
      <c r="BT189" s="34"/>
      <c r="BU189" s="34"/>
      <c r="BV189" s="34"/>
      <c r="BW189" s="34"/>
      <c r="BX189" s="34"/>
      <c r="BY189" s="34"/>
      <c r="BZ189" s="34"/>
      <c r="CA189" s="33"/>
      <c r="CB189" s="3"/>
      <c r="CC189" s="584"/>
      <c r="CD189" s="585"/>
      <c r="CE189" s="585"/>
      <c r="CF189" s="630"/>
      <c r="CG189" s="631"/>
      <c r="CH189" s="3"/>
      <c r="CI189" s="3"/>
      <c r="CJ189" s="3"/>
      <c r="CK189" s="3"/>
      <c r="CL189" s="3"/>
      <c r="CM189" s="3"/>
      <c r="CN189" s="3"/>
      <c r="CO189" s="3"/>
      <c r="CP189" s="3"/>
      <c r="CQ189" s="3"/>
      <c r="CR189" s="3"/>
      <c r="CS189" s="3"/>
      <c r="CT189" s="3"/>
    </row>
    <row r="190" spans="1:98" ht="14.25" customHeight="1">
      <c r="A190" s="761"/>
      <c r="B190" s="556"/>
      <c r="C190" s="557"/>
      <c r="D190" s="283"/>
      <c r="E190" s="719"/>
      <c r="F190" s="440"/>
      <c r="G190" s="377"/>
      <c r="H190" s="378"/>
      <c r="I190" s="561"/>
      <c r="J190" s="562"/>
      <c r="K190" s="562"/>
      <c r="L190" s="562"/>
      <c r="M190" s="378"/>
      <c r="N190" s="379"/>
      <c r="O190" s="380"/>
      <c r="P190" s="381"/>
      <c r="Q190" s="720"/>
      <c r="R190" s="721"/>
      <c r="S190" s="721"/>
      <c r="T190" s="722"/>
      <c r="U190" s="22"/>
      <c r="V190" s="384">
        <v>8</v>
      </c>
      <c r="W190" s="145"/>
      <c r="X190" s="723"/>
      <c r="Y190" s="723"/>
      <c r="Z190" s="683"/>
      <c r="AA190" s="724"/>
      <c r="AB190" s="725"/>
      <c r="AC190" s="725"/>
      <c r="AD190" s="726"/>
      <c r="AE190" s="140"/>
      <c r="AF190" s="141"/>
      <c r="AG190" s="143"/>
      <c r="AH190" s="143"/>
      <c r="AI190" s="143"/>
      <c r="AJ190" s="146"/>
      <c r="AK190" s="727"/>
      <c r="AL190" s="728"/>
      <c r="AM190" s="728"/>
      <c r="AN190" s="729"/>
      <c r="AO190" s="3"/>
      <c r="AP190" s="399"/>
      <c r="AQ190" s="381"/>
      <c r="AR190" s="52"/>
      <c r="AS190" s="104" t="e">
        <f t="shared" si="0"/>
        <v>#DIV/0!</v>
      </c>
      <c r="AT190" s="105" t="e">
        <f t="shared" si="1"/>
        <v>#DIV/0!</v>
      </c>
      <c r="AU190" s="105" t="e">
        <f t="shared" si="2"/>
        <v>#DIV/0!</v>
      </c>
      <c r="AV190" s="105" t="e">
        <f t="shared" si="3"/>
        <v>#DIV/0!</v>
      </c>
      <c r="AW190" s="106" t="e">
        <f t="shared" si="40"/>
        <v>#DIV/0!</v>
      </c>
      <c r="AX190" s="106" t="e">
        <f t="shared" si="41"/>
        <v>#DIV/0!</v>
      </c>
      <c r="AY190" s="106" t="e">
        <f t="shared" si="42"/>
        <v>#DIV/0!</v>
      </c>
      <c r="AZ190" s="106" t="e">
        <f t="shared" si="7"/>
        <v>#DIV/0!</v>
      </c>
      <c r="BA190" s="107" t="e">
        <f t="shared" si="8"/>
        <v>#DIV/0!</v>
      </c>
      <c r="BB190" s="107" t="e">
        <f t="shared" si="9"/>
        <v>#DIV/0!</v>
      </c>
      <c r="BC190" s="107" t="e">
        <f t="shared" si="10"/>
        <v>#DIV/0!</v>
      </c>
      <c r="BD190" s="107" t="e">
        <f t="shared" si="11"/>
        <v>#DIV/0!</v>
      </c>
      <c r="BE190" s="108">
        <v>0.2</v>
      </c>
      <c r="BF190" s="108">
        <v>0.8</v>
      </c>
      <c r="BG190" s="107" t="e">
        <f t="shared" si="12"/>
        <v>#DIV/0!</v>
      </c>
      <c r="BH190" s="107" t="e">
        <f t="shared" si="13"/>
        <v>#DIV/0!</v>
      </c>
      <c r="BI190" s="107" t="e">
        <f t="shared" si="14"/>
        <v>#DIV/0!</v>
      </c>
      <c r="BJ190" s="107" t="e">
        <f t="shared" si="92"/>
        <v>#DIV/0!</v>
      </c>
      <c r="BK190" s="107" t="e">
        <f t="shared" si="92"/>
        <v>#DIV/0!</v>
      </c>
      <c r="BL190" s="107" t="e">
        <f t="shared" si="16"/>
        <v>#DIV/0!</v>
      </c>
      <c r="BM190" s="107" t="e">
        <f t="shared" si="17"/>
        <v>#DIV/0!</v>
      </c>
      <c r="BN190" s="107" t="e">
        <f t="shared" si="18"/>
        <v>#DIV/0!</v>
      </c>
      <c r="BO190" s="107" t="e">
        <f t="shared" si="93"/>
        <v>#DIV/0!</v>
      </c>
      <c r="BP190" s="107" t="e">
        <f t="shared" si="93"/>
        <v>#DIV/0!</v>
      </c>
      <c r="BQ190" s="107" t="e">
        <f t="shared" si="93"/>
        <v>#DIV/0!</v>
      </c>
      <c r="BR190" s="107" t="e">
        <f t="shared" si="93"/>
        <v>#DIV/0!</v>
      </c>
      <c r="BS190" s="34"/>
      <c r="BT190" s="34"/>
      <c r="BU190" s="34"/>
      <c r="BV190" s="34"/>
      <c r="BW190" s="34"/>
      <c r="BX190" s="34"/>
      <c r="BY190" s="34"/>
      <c r="BZ190" s="34"/>
      <c r="CA190" s="33"/>
      <c r="CB190" s="3"/>
      <c r="CC190" s="584"/>
      <c r="CD190" s="585"/>
      <c r="CE190" s="585"/>
      <c r="CF190" s="630"/>
      <c r="CG190" s="631"/>
      <c r="CH190" s="3"/>
      <c r="CI190" s="3"/>
      <c r="CJ190" s="3"/>
      <c r="CK190" s="3"/>
      <c r="CL190" s="3"/>
      <c r="CM190" s="3"/>
      <c r="CN190" s="3"/>
      <c r="CO190" s="3"/>
      <c r="CP190" s="3"/>
      <c r="CQ190" s="3"/>
      <c r="CR190" s="3"/>
      <c r="CS190" s="3"/>
      <c r="CT190" s="3"/>
    </row>
    <row r="191" spans="1:98" ht="14.25" customHeight="1">
      <c r="A191" s="761"/>
      <c r="B191" s="556"/>
      <c r="C191" s="557"/>
      <c r="D191" s="283"/>
      <c r="E191" s="719"/>
      <c r="F191" s="440"/>
      <c r="G191" s="377"/>
      <c r="H191" s="378"/>
      <c r="I191" s="561"/>
      <c r="J191" s="562"/>
      <c r="K191" s="562"/>
      <c r="L191" s="562"/>
      <c r="M191" s="378"/>
      <c r="N191" s="379"/>
      <c r="O191" s="380"/>
      <c r="P191" s="381"/>
      <c r="Q191" s="720"/>
      <c r="R191" s="721"/>
      <c r="S191" s="721"/>
      <c r="T191" s="722"/>
      <c r="U191" s="22"/>
      <c r="V191" s="384">
        <v>9</v>
      </c>
      <c r="W191" s="145"/>
      <c r="X191" s="723"/>
      <c r="Y191" s="723"/>
      <c r="Z191" s="683"/>
      <c r="AA191" s="724"/>
      <c r="AB191" s="725"/>
      <c r="AC191" s="725"/>
      <c r="AD191" s="726"/>
      <c r="AE191" s="140"/>
      <c r="AF191" s="141"/>
      <c r="AG191" s="143"/>
      <c r="AH191" s="143"/>
      <c r="AI191" s="143"/>
      <c r="AJ191" s="146"/>
      <c r="AK191" s="727"/>
      <c r="AL191" s="728"/>
      <c r="AM191" s="728"/>
      <c r="AN191" s="729"/>
      <c r="AO191" s="3"/>
      <c r="AP191" s="399"/>
      <c r="AQ191" s="381"/>
      <c r="AR191" s="52"/>
      <c r="AS191" s="104" t="e">
        <f t="shared" si="0"/>
        <v>#DIV/0!</v>
      </c>
      <c r="AT191" s="105" t="e">
        <f t="shared" si="1"/>
        <v>#DIV/0!</v>
      </c>
      <c r="AU191" s="105" t="e">
        <f t="shared" si="2"/>
        <v>#DIV/0!</v>
      </c>
      <c r="AV191" s="105" t="e">
        <f t="shared" si="3"/>
        <v>#DIV/0!</v>
      </c>
      <c r="AW191" s="106" t="e">
        <f t="shared" si="40"/>
        <v>#DIV/0!</v>
      </c>
      <c r="AX191" s="106" t="e">
        <f t="shared" si="41"/>
        <v>#DIV/0!</v>
      </c>
      <c r="AY191" s="106" t="e">
        <f t="shared" si="42"/>
        <v>#DIV/0!</v>
      </c>
      <c r="AZ191" s="106" t="e">
        <f t="shared" si="7"/>
        <v>#DIV/0!</v>
      </c>
      <c r="BA191" s="107" t="e">
        <f t="shared" si="8"/>
        <v>#DIV/0!</v>
      </c>
      <c r="BB191" s="107" t="e">
        <f t="shared" si="9"/>
        <v>#DIV/0!</v>
      </c>
      <c r="BC191" s="107" t="e">
        <f t="shared" si="10"/>
        <v>#DIV/0!</v>
      </c>
      <c r="BD191" s="107" t="e">
        <f t="shared" si="11"/>
        <v>#DIV/0!</v>
      </c>
      <c r="BE191" s="108">
        <v>0.2</v>
      </c>
      <c r="BF191" s="108">
        <v>0.8</v>
      </c>
      <c r="BG191" s="107" t="e">
        <f t="shared" si="12"/>
        <v>#DIV/0!</v>
      </c>
      <c r="BH191" s="107" t="e">
        <f t="shared" si="13"/>
        <v>#DIV/0!</v>
      </c>
      <c r="BI191" s="107" t="e">
        <f t="shared" si="14"/>
        <v>#DIV/0!</v>
      </c>
      <c r="BJ191" s="107" t="e">
        <f t="shared" si="92"/>
        <v>#DIV/0!</v>
      </c>
      <c r="BK191" s="107" t="e">
        <f t="shared" si="92"/>
        <v>#DIV/0!</v>
      </c>
      <c r="BL191" s="107" t="e">
        <f t="shared" si="16"/>
        <v>#DIV/0!</v>
      </c>
      <c r="BM191" s="107" t="e">
        <f t="shared" si="17"/>
        <v>#DIV/0!</v>
      </c>
      <c r="BN191" s="107" t="e">
        <f t="shared" si="18"/>
        <v>#DIV/0!</v>
      </c>
      <c r="BO191" s="107" t="e">
        <f t="shared" si="93"/>
        <v>#DIV/0!</v>
      </c>
      <c r="BP191" s="107" t="e">
        <f t="shared" si="93"/>
        <v>#DIV/0!</v>
      </c>
      <c r="BQ191" s="107" t="e">
        <f t="shared" si="93"/>
        <v>#DIV/0!</v>
      </c>
      <c r="BR191" s="107" t="e">
        <f t="shared" si="93"/>
        <v>#DIV/0!</v>
      </c>
      <c r="BS191" s="34"/>
      <c r="BT191" s="34"/>
      <c r="BU191" s="34"/>
      <c r="BV191" s="34"/>
      <c r="BW191" s="34"/>
      <c r="BX191" s="34"/>
      <c r="BY191" s="34"/>
      <c r="BZ191" s="34"/>
      <c r="CA191" s="33"/>
      <c r="CB191" s="3"/>
      <c r="CC191" s="584"/>
      <c r="CD191" s="585"/>
      <c r="CE191" s="585"/>
      <c r="CF191" s="630"/>
      <c r="CG191" s="631"/>
      <c r="CH191" s="3"/>
      <c r="CI191" s="3"/>
      <c r="CJ191" s="3"/>
      <c r="CK191" s="3"/>
      <c r="CL191" s="3"/>
      <c r="CM191" s="3"/>
      <c r="CN191" s="3"/>
      <c r="CO191" s="3"/>
      <c r="CP191" s="3"/>
      <c r="CQ191" s="3"/>
      <c r="CR191" s="3"/>
      <c r="CS191" s="3"/>
      <c r="CT191" s="3"/>
    </row>
    <row r="192" spans="1:98" ht="14.25" customHeight="1" thickBot="1">
      <c r="A192" s="763"/>
      <c r="B192" s="589"/>
      <c r="C192" s="590"/>
      <c r="D192" s="288"/>
      <c r="E192" s="731"/>
      <c r="F192" s="593"/>
      <c r="G192" s="411"/>
      <c r="H192" s="412"/>
      <c r="I192" s="596"/>
      <c r="J192" s="597"/>
      <c r="K192" s="597"/>
      <c r="L192" s="597"/>
      <c r="M192" s="412"/>
      <c r="N192" s="415"/>
      <c r="O192" s="416"/>
      <c r="P192" s="417"/>
      <c r="Q192" s="732"/>
      <c r="R192" s="733"/>
      <c r="S192" s="733"/>
      <c r="T192" s="734"/>
      <c r="U192" s="22"/>
      <c r="V192" s="449">
        <v>10</v>
      </c>
      <c r="W192" s="414"/>
      <c r="X192" s="735"/>
      <c r="Y192" s="735"/>
      <c r="Z192" s="606"/>
      <c r="AA192" s="736"/>
      <c r="AB192" s="737"/>
      <c r="AC192" s="737"/>
      <c r="AD192" s="738"/>
      <c r="AE192" s="140"/>
      <c r="AF192" s="413"/>
      <c r="AG192" s="739"/>
      <c r="AH192" s="739"/>
      <c r="AI192" s="739"/>
      <c r="AJ192" s="740"/>
      <c r="AK192" s="741"/>
      <c r="AL192" s="742"/>
      <c r="AM192" s="742"/>
      <c r="AN192" s="743"/>
      <c r="AO192" s="3"/>
      <c r="AP192" s="744"/>
      <c r="AQ192" s="417"/>
      <c r="AR192" s="52"/>
      <c r="AS192" s="426" t="e">
        <f t="shared" si="0"/>
        <v>#DIV/0!</v>
      </c>
      <c r="AT192" s="450" t="e">
        <f t="shared" si="1"/>
        <v>#DIV/0!</v>
      </c>
      <c r="AU192" s="450" t="e">
        <f t="shared" si="2"/>
        <v>#DIV/0!</v>
      </c>
      <c r="AV192" s="450" t="e">
        <f t="shared" si="3"/>
        <v>#DIV/0!</v>
      </c>
      <c r="AW192" s="463" t="e">
        <f t="shared" si="40"/>
        <v>#DIV/0!</v>
      </c>
      <c r="AX192" s="463" t="e">
        <f t="shared" si="41"/>
        <v>#DIV/0!</v>
      </c>
      <c r="AY192" s="463" t="e">
        <f t="shared" si="42"/>
        <v>#DIV/0!</v>
      </c>
      <c r="AZ192" s="463" t="e">
        <f t="shared" si="7"/>
        <v>#DIV/0!</v>
      </c>
      <c r="BA192" s="428" t="e">
        <f t="shared" si="8"/>
        <v>#DIV/0!</v>
      </c>
      <c r="BB192" s="428" t="e">
        <f t="shared" si="9"/>
        <v>#DIV/0!</v>
      </c>
      <c r="BC192" s="428" t="e">
        <f t="shared" si="10"/>
        <v>#DIV/0!</v>
      </c>
      <c r="BD192" s="428" t="e">
        <f t="shared" si="11"/>
        <v>#DIV/0!</v>
      </c>
      <c r="BE192" s="427">
        <v>0.2</v>
      </c>
      <c r="BF192" s="427">
        <v>0.8</v>
      </c>
      <c r="BG192" s="428" t="e">
        <f t="shared" si="12"/>
        <v>#DIV/0!</v>
      </c>
      <c r="BH192" s="428" t="e">
        <f t="shared" si="13"/>
        <v>#DIV/0!</v>
      </c>
      <c r="BI192" s="428" t="e">
        <f t="shared" si="14"/>
        <v>#DIV/0!</v>
      </c>
      <c r="BJ192" s="428" t="e">
        <f t="shared" si="92"/>
        <v>#DIV/0!</v>
      </c>
      <c r="BK192" s="428" t="e">
        <f t="shared" si="92"/>
        <v>#DIV/0!</v>
      </c>
      <c r="BL192" s="428" t="e">
        <f t="shared" si="16"/>
        <v>#DIV/0!</v>
      </c>
      <c r="BM192" s="428" t="e">
        <f t="shared" si="17"/>
        <v>#DIV/0!</v>
      </c>
      <c r="BN192" s="428" t="e">
        <f t="shared" si="18"/>
        <v>#DIV/0!</v>
      </c>
      <c r="BO192" s="428" t="e">
        <f t="shared" si="93"/>
        <v>#DIV/0!</v>
      </c>
      <c r="BP192" s="428" t="e">
        <f t="shared" si="93"/>
        <v>#DIV/0!</v>
      </c>
      <c r="BQ192" s="428" t="e">
        <f t="shared" si="93"/>
        <v>#DIV/0!</v>
      </c>
      <c r="BR192" s="428" t="e">
        <f t="shared" si="93"/>
        <v>#DIV/0!</v>
      </c>
      <c r="BS192" s="39"/>
      <c r="BT192" s="39"/>
      <c r="BU192" s="39"/>
      <c r="BV192" s="39"/>
      <c r="BW192" s="39"/>
      <c r="BX192" s="39"/>
      <c r="BY192" s="39"/>
      <c r="BZ192" s="39"/>
      <c r="CA192" s="332"/>
      <c r="CB192" s="3"/>
      <c r="CC192" s="616"/>
      <c r="CD192" s="617"/>
      <c r="CE192" s="617"/>
      <c r="CF192" s="640"/>
      <c r="CG192" s="641"/>
      <c r="CH192" s="3"/>
      <c r="CI192" s="3"/>
      <c r="CJ192" s="3"/>
      <c r="CK192" s="3"/>
      <c r="CL192" s="3"/>
      <c r="CM192" s="3"/>
      <c r="CN192" s="3"/>
      <c r="CO192" s="3"/>
      <c r="CP192" s="3"/>
      <c r="CQ192" s="3"/>
      <c r="CR192" s="3"/>
      <c r="CS192" s="3"/>
      <c r="CT192" s="3"/>
    </row>
    <row r="193" spans="1:98" ht="14.25" customHeight="1">
      <c r="A193" s="349">
        <v>20</v>
      </c>
      <c r="B193" s="523"/>
      <c r="C193" s="524"/>
      <c r="D193" s="42"/>
      <c r="E193" s="764"/>
      <c r="F193" s="527"/>
      <c r="G193" s="355"/>
      <c r="H193" s="356"/>
      <c r="I193" s="529"/>
      <c r="J193" s="530"/>
      <c r="K193" s="530"/>
      <c r="L193" s="530"/>
      <c r="M193" s="531"/>
      <c r="N193" s="360"/>
      <c r="O193" s="358"/>
      <c r="P193" s="361"/>
      <c r="Q193" s="747"/>
      <c r="R193" s="748"/>
      <c r="S193" s="748"/>
      <c r="T193" s="749"/>
      <c r="U193" s="22"/>
      <c r="V193" s="364">
        <v>1</v>
      </c>
      <c r="W193" s="358"/>
      <c r="X193" s="750"/>
      <c r="Y193" s="750"/>
      <c r="Z193" s="361"/>
      <c r="AA193" s="751"/>
      <c r="AB193" s="752"/>
      <c r="AC193" s="752"/>
      <c r="AD193" s="753"/>
      <c r="AE193" s="140"/>
      <c r="AF193" s="357"/>
      <c r="AG193" s="754"/>
      <c r="AH193" s="754"/>
      <c r="AI193" s="754"/>
      <c r="AJ193" s="755"/>
      <c r="AK193" s="756"/>
      <c r="AL193" s="757"/>
      <c r="AM193" s="757"/>
      <c r="AN193" s="758"/>
      <c r="AO193" s="3"/>
      <c r="AP193" s="759"/>
      <c r="AQ193" s="760"/>
      <c r="AR193" s="52"/>
      <c r="AS193" s="82" t="e">
        <f t="shared" si="0"/>
        <v>#DIV/0!</v>
      </c>
      <c r="AT193" s="765" t="e">
        <f t="shared" si="1"/>
        <v>#DIV/0!</v>
      </c>
      <c r="AU193" s="765" t="e">
        <f t="shared" si="2"/>
        <v>#DIV/0!</v>
      </c>
      <c r="AV193" s="765" t="e">
        <f t="shared" si="3"/>
        <v>#DIV/0!</v>
      </c>
      <c r="AW193" s="85" t="e">
        <f t="shared" si="40"/>
        <v>#DIV/0!</v>
      </c>
      <c r="AX193" s="85" t="e">
        <f t="shared" si="41"/>
        <v>#DIV/0!</v>
      </c>
      <c r="AY193" s="85" t="e">
        <f t="shared" si="42"/>
        <v>#DIV/0!</v>
      </c>
      <c r="AZ193" s="85" t="e">
        <f t="shared" si="7"/>
        <v>#DIV/0!</v>
      </c>
      <c r="BA193" s="85" t="e">
        <f t="shared" si="8"/>
        <v>#DIV/0!</v>
      </c>
      <c r="BB193" s="85" t="e">
        <f t="shared" si="9"/>
        <v>#DIV/0!</v>
      </c>
      <c r="BC193" s="85" t="e">
        <f t="shared" si="10"/>
        <v>#DIV/0!</v>
      </c>
      <c r="BD193" s="85" t="e">
        <f t="shared" si="11"/>
        <v>#DIV/0!</v>
      </c>
      <c r="BE193" s="86">
        <v>0.2</v>
      </c>
      <c r="BF193" s="86">
        <v>0.8</v>
      </c>
      <c r="BG193" s="85" t="e">
        <f t="shared" si="12"/>
        <v>#DIV/0!</v>
      </c>
      <c r="BH193" s="85" t="e">
        <f t="shared" si="13"/>
        <v>#DIV/0!</v>
      </c>
      <c r="BI193" s="85" t="e">
        <f t="shared" si="14"/>
        <v>#DIV/0!</v>
      </c>
      <c r="BJ193" s="85" t="e">
        <f t="shared" si="92"/>
        <v>#DIV/0!</v>
      </c>
      <c r="BK193" s="85" t="e">
        <f t="shared" si="92"/>
        <v>#DIV/0!</v>
      </c>
      <c r="BL193" s="85" t="e">
        <f t="shared" si="16"/>
        <v>#DIV/0!</v>
      </c>
      <c r="BM193" s="85" t="e">
        <f t="shared" si="17"/>
        <v>#DIV/0!</v>
      </c>
      <c r="BN193" s="85" t="e">
        <f t="shared" si="18"/>
        <v>#DIV/0!</v>
      </c>
      <c r="BO193" s="85" t="e">
        <f t="shared" si="93"/>
        <v>#DIV/0!</v>
      </c>
      <c r="BP193" s="85" t="e">
        <f t="shared" si="93"/>
        <v>#DIV/0!</v>
      </c>
      <c r="BQ193" s="85" t="e">
        <f t="shared" si="93"/>
        <v>#DIV/0!</v>
      </c>
      <c r="BR193" s="85" t="e">
        <f t="shared" si="93"/>
        <v>#DIV/0!</v>
      </c>
      <c r="BS193" s="766" t="e">
        <f t="shared" ref="BS193:BV193" si="94">AVERAGEIF(BO193:BO202,"&lt;&gt;#¡DIV/0!")</f>
        <v>#DIV/0!</v>
      </c>
      <c r="BT193" s="766" t="e">
        <f t="shared" si="94"/>
        <v>#DIV/0!</v>
      </c>
      <c r="BU193" s="766" t="e">
        <f t="shared" si="94"/>
        <v>#DIV/0!</v>
      </c>
      <c r="BV193" s="766" t="e">
        <f t="shared" si="94"/>
        <v>#DIV/0!</v>
      </c>
      <c r="BW193" s="767" t="e">
        <f>+C193*BS193</f>
        <v>#DIV/0!</v>
      </c>
      <c r="BX193" s="767" t="e">
        <f>+C193*BT193</f>
        <v>#DIV/0!</v>
      </c>
      <c r="BY193" s="767" t="e">
        <f>+C193*BU193</f>
        <v>#DIV/0!</v>
      </c>
      <c r="BZ193" s="767" t="e">
        <f>+C193*BV193</f>
        <v>#DIV/0!</v>
      </c>
      <c r="CA193" s="768" t="e">
        <f>SUM(BW193:BZ202)</f>
        <v>#DIV/0!</v>
      </c>
      <c r="CB193" s="3"/>
      <c r="CC193" s="552" t="e">
        <f t="shared" ref="CC193:CF193" si="95">+Q193/$N$193</f>
        <v>#DIV/0!</v>
      </c>
      <c r="CD193" s="553" t="e">
        <f t="shared" si="95"/>
        <v>#DIV/0!</v>
      </c>
      <c r="CE193" s="553" t="e">
        <f t="shared" si="95"/>
        <v>#DIV/0!</v>
      </c>
      <c r="CF193" s="622" t="e">
        <f t="shared" si="95"/>
        <v>#DIV/0!</v>
      </c>
      <c r="CG193" s="623" t="e">
        <f>AVERAGE(CC193:CF202)</f>
        <v>#DIV/0!</v>
      </c>
      <c r="CH193" s="3"/>
      <c r="CI193" s="3"/>
      <c r="CJ193" s="3"/>
      <c r="CK193" s="3"/>
      <c r="CL193" s="3"/>
      <c r="CM193" s="3"/>
      <c r="CN193" s="3"/>
      <c r="CO193" s="3"/>
      <c r="CP193" s="3"/>
      <c r="CQ193" s="3"/>
      <c r="CR193" s="3"/>
      <c r="CS193" s="3"/>
      <c r="CT193" s="3"/>
    </row>
    <row r="194" spans="1:98" ht="14.25" customHeight="1">
      <c r="A194" s="761"/>
      <c r="B194" s="556"/>
      <c r="C194" s="557"/>
      <c r="D194" s="62"/>
      <c r="E194" s="769"/>
      <c r="F194" s="440"/>
      <c r="G194" s="377"/>
      <c r="H194" s="378"/>
      <c r="I194" s="561"/>
      <c r="J194" s="562"/>
      <c r="K194" s="562"/>
      <c r="L194" s="562"/>
      <c r="M194" s="378"/>
      <c r="N194" s="379"/>
      <c r="O194" s="380"/>
      <c r="P194" s="381"/>
      <c r="Q194" s="720"/>
      <c r="R194" s="721"/>
      <c r="S194" s="721"/>
      <c r="T194" s="722"/>
      <c r="U194" s="22"/>
      <c r="V194" s="384">
        <v>2</v>
      </c>
      <c r="W194" s="145"/>
      <c r="X194" s="723"/>
      <c r="Y194" s="723"/>
      <c r="Z194" s="683"/>
      <c r="AA194" s="724"/>
      <c r="AB194" s="725"/>
      <c r="AC194" s="725"/>
      <c r="AD194" s="726"/>
      <c r="AE194" s="140"/>
      <c r="AF194" s="141"/>
      <c r="AG194" s="143"/>
      <c r="AH194" s="143"/>
      <c r="AI194" s="143"/>
      <c r="AJ194" s="146"/>
      <c r="AK194" s="727"/>
      <c r="AL194" s="728"/>
      <c r="AM194" s="728"/>
      <c r="AN194" s="729"/>
      <c r="AO194" s="3"/>
      <c r="AP194" s="399"/>
      <c r="AQ194" s="381"/>
      <c r="AR194" s="52"/>
      <c r="AS194" s="104" t="e">
        <f t="shared" si="0"/>
        <v>#DIV/0!</v>
      </c>
      <c r="AT194" s="770" t="e">
        <f t="shared" si="1"/>
        <v>#DIV/0!</v>
      </c>
      <c r="AU194" s="770" t="e">
        <f t="shared" si="2"/>
        <v>#DIV/0!</v>
      </c>
      <c r="AV194" s="770" t="e">
        <f t="shared" si="3"/>
        <v>#DIV/0!</v>
      </c>
      <c r="AW194" s="107" t="e">
        <f t="shared" si="40"/>
        <v>#DIV/0!</v>
      </c>
      <c r="AX194" s="107" t="e">
        <f t="shared" si="41"/>
        <v>#DIV/0!</v>
      </c>
      <c r="AY194" s="107" t="e">
        <f t="shared" si="42"/>
        <v>#DIV/0!</v>
      </c>
      <c r="AZ194" s="107" t="e">
        <f t="shared" si="7"/>
        <v>#DIV/0!</v>
      </c>
      <c r="BA194" s="107" t="e">
        <f t="shared" si="8"/>
        <v>#DIV/0!</v>
      </c>
      <c r="BB194" s="107" t="e">
        <f t="shared" si="9"/>
        <v>#DIV/0!</v>
      </c>
      <c r="BC194" s="107" t="e">
        <f t="shared" si="10"/>
        <v>#DIV/0!</v>
      </c>
      <c r="BD194" s="107" t="e">
        <f t="shared" si="11"/>
        <v>#DIV/0!</v>
      </c>
      <c r="BE194" s="108">
        <v>0.2</v>
      </c>
      <c r="BF194" s="108">
        <v>0.8</v>
      </c>
      <c r="BG194" s="107" t="e">
        <f t="shared" si="12"/>
        <v>#DIV/0!</v>
      </c>
      <c r="BH194" s="107" t="e">
        <f t="shared" si="13"/>
        <v>#DIV/0!</v>
      </c>
      <c r="BI194" s="107" t="e">
        <f t="shared" si="14"/>
        <v>#DIV/0!</v>
      </c>
      <c r="BJ194" s="107" t="e">
        <f t="shared" si="92"/>
        <v>#DIV/0!</v>
      </c>
      <c r="BK194" s="107" t="e">
        <f t="shared" si="92"/>
        <v>#DIV/0!</v>
      </c>
      <c r="BL194" s="107" t="e">
        <f t="shared" si="16"/>
        <v>#DIV/0!</v>
      </c>
      <c r="BM194" s="107" t="e">
        <f t="shared" si="17"/>
        <v>#DIV/0!</v>
      </c>
      <c r="BN194" s="107" t="e">
        <f t="shared" si="18"/>
        <v>#DIV/0!</v>
      </c>
      <c r="BO194" s="107" t="e">
        <f t="shared" si="93"/>
        <v>#DIV/0!</v>
      </c>
      <c r="BP194" s="107" t="e">
        <f t="shared" si="93"/>
        <v>#DIV/0!</v>
      </c>
      <c r="BQ194" s="107" t="e">
        <f t="shared" si="93"/>
        <v>#DIV/0!</v>
      </c>
      <c r="BR194" s="107" t="e">
        <f t="shared" si="93"/>
        <v>#DIV/0!</v>
      </c>
      <c r="BS194" s="771"/>
      <c r="BT194" s="771"/>
      <c r="BU194" s="771"/>
      <c r="BV194" s="771"/>
      <c r="BW194" s="772"/>
      <c r="BX194" s="772"/>
      <c r="BY194" s="772"/>
      <c r="BZ194" s="772"/>
      <c r="CA194" s="773"/>
      <c r="CB194" s="3"/>
      <c r="CC194" s="584"/>
      <c r="CD194" s="585"/>
      <c r="CE194" s="585"/>
      <c r="CF194" s="630"/>
      <c r="CG194" s="631"/>
      <c r="CH194" s="3"/>
      <c r="CI194" s="3"/>
      <c r="CJ194" s="3"/>
      <c r="CK194" s="3"/>
      <c r="CL194" s="3"/>
      <c r="CM194" s="3"/>
      <c r="CN194" s="3"/>
      <c r="CO194" s="3"/>
      <c r="CP194" s="3"/>
      <c r="CQ194" s="3"/>
      <c r="CR194" s="3"/>
      <c r="CS194" s="3"/>
      <c r="CT194" s="3"/>
    </row>
    <row r="195" spans="1:98" ht="14.25" customHeight="1">
      <c r="A195" s="761"/>
      <c r="B195" s="556"/>
      <c r="C195" s="557"/>
      <c r="D195" s="62"/>
      <c r="E195" s="769"/>
      <c r="F195" s="440"/>
      <c r="G195" s="377"/>
      <c r="H195" s="378"/>
      <c r="I195" s="561"/>
      <c r="J195" s="562"/>
      <c r="K195" s="562"/>
      <c r="L195" s="562"/>
      <c r="M195" s="378"/>
      <c r="N195" s="379"/>
      <c r="O195" s="380"/>
      <c r="P195" s="381"/>
      <c r="Q195" s="720"/>
      <c r="R195" s="721"/>
      <c r="S195" s="721"/>
      <c r="T195" s="722"/>
      <c r="U195" s="22"/>
      <c r="V195" s="384">
        <v>3</v>
      </c>
      <c r="W195" s="145"/>
      <c r="X195" s="723"/>
      <c r="Y195" s="723"/>
      <c r="Z195" s="683"/>
      <c r="AA195" s="724"/>
      <c r="AB195" s="725"/>
      <c r="AC195" s="725"/>
      <c r="AD195" s="726"/>
      <c r="AE195" s="140"/>
      <c r="AF195" s="141"/>
      <c r="AG195" s="143"/>
      <c r="AH195" s="143"/>
      <c r="AI195" s="143"/>
      <c r="AJ195" s="146"/>
      <c r="AK195" s="727"/>
      <c r="AL195" s="728"/>
      <c r="AM195" s="728"/>
      <c r="AN195" s="729"/>
      <c r="AO195" s="3"/>
      <c r="AP195" s="399"/>
      <c r="AQ195" s="381"/>
      <c r="AR195" s="52"/>
      <c r="AS195" s="104" t="e">
        <f t="shared" si="0"/>
        <v>#DIV/0!</v>
      </c>
      <c r="AT195" s="770" t="e">
        <f t="shared" si="1"/>
        <v>#DIV/0!</v>
      </c>
      <c r="AU195" s="770" t="e">
        <f t="shared" si="2"/>
        <v>#DIV/0!</v>
      </c>
      <c r="AV195" s="770" t="e">
        <f t="shared" si="3"/>
        <v>#DIV/0!</v>
      </c>
      <c r="AW195" s="107" t="e">
        <f t="shared" si="40"/>
        <v>#DIV/0!</v>
      </c>
      <c r="AX195" s="107" t="e">
        <f t="shared" si="41"/>
        <v>#DIV/0!</v>
      </c>
      <c r="AY195" s="107" t="e">
        <f t="shared" si="42"/>
        <v>#DIV/0!</v>
      </c>
      <c r="AZ195" s="107" t="e">
        <f t="shared" si="7"/>
        <v>#DIV/0!</v>
      </c>
      <c r="BA195" s="107" t="e">
        <f t="shared" si="8"/>
        <v>#DIV/0!</v>
      </c>
      <c r="BB195" s="107" t="e">
        <f t="shared" si="9"/>
        <v>#DIV/0!</v>
      </c>
      <c r="BC195" s="107" t="e">
        <f t="shared" si="10"/>
        <v>#DIV/0!</v>
      </c>
      <c r="BD195" s="107" t="e">
        <f t="shared" si="11"/>
        <v>#DIV/0!</v>
      </c>
      <c r="BE195" s="108">
        <v>0.2</v>
      </c>
      <c r="BF195" s="108">
        <v>0.8</v>
      </c>
      <c r="BG195" s="107" t="e">
        <f t="shared" si="12"/>
        <v>#DIV/0!</v>
      </c>
      <c r="BH195" s="107" t="e">
        <f t="shared" si="13"/>
        <v>#DIV/0!</v>
      </c>
      <c r="BI195" s="107" t="e">
        <f t="shared" si="14"/>
        <v>#DIV/0!</v>
      </c>
      <c r="BJ195" s="107" t="e">
        <f t="shared" si="92"/>
        <v>#DIV/0!</v>
      </c>
      <c r="BK195" s="107" t="e">
        <f t="shared" si="92"/>
        <v>#DIV/0!</v>
      </c>
      <c r="BL195" s="107" t="e">
        <f t="shared" si="16"/>
        <v>#DIV/0!</v>
      </c>
      <c r="BM195" s="107" t="e">
        <f t="shared" si="17"/>
        <v>#DIV/0!</v>
      </c>
      <c r="BN195" s="107" t="e">
        <f t="shared" si="18"/>
        <v>#DIV/0!</v>
      </c>
      <c r="BO195" s="107" t="e">
        <f t="shared" si="93"/>
        <v>#DIV/0!</v>
      </c>
      <c r="BP195" s="107" t="e">
        <f t="shared" si="93"/>
        <v>#DIV/0!</v>
      </c>
      <c r="BQ195" s="107" t="e">
        <f t="shared" si="93"/>
        <v>#DIV/0!</v>
      </c>
      <c r="BR195" s="107" t="e">
        <f t="shared" si="93"/>
        <v>#DIV/0!</v>
      </c>
      <c r="BS195" s="771"/>
      <c r="BT195" s="771"/>
      <c r="BU195" s="771"/>
      <c r="BV195" s="771"/>
      <c r="BW195" s="772"/>
      <c r="BX195" s="772"/>
      <c r="BY195" s="772"/>
      <c r="BZ195" s="772"/>
      <c r="CA195" s="773"/>
      <c r="CB195" s="3"/>
      <c r="CC195" s="584"/>
      <c r="CD195" s="585"/>
      <c r="CE195" s="585"/>
      <c r="CF195" s="630"/>
      <c r="CG195" s="631"/>
      <c r="CH195" s="3"/>
      <c r="CI195" s="3"/>
      <c r="CJ195" s="3"/>
      <c r="CK195" s="3"/>
      <c r="CL195" s="3"/>
      <c r="CM195" s="3"/>
      <c r="CN195" s="3"/>
      <c r="CO195" s="3"/>
      <c r="CP195" s="3"/>
      <c r="CQ195" s="3"/>
      <c r="CR195" s="3"/>
      <c r="CS195" s="3"/>
      <c r="CT195" s="3"/>
    </row>
    <row r="196" spans="1:98" ht="14.25" customHeight="1">
      <c r="A196" s="761"/>
      <c r="B196" s="556"/>
      <c r="C196" s="557"/>
      <c r="D196" s="62"/>
      <c r="E196" s="769"/>
      <c r="F196" s="440"/>
      <c r="G196" s="377"/>
      <c r="H196" s="378"/>
      <c r="I196" s="561"/>
      <c r="J196" s="562"/>
      <c r="K196" s="562"/>
      <c r="L196" s="562"/>
      <c r="M196" s="378"/>
      <c r="N196" s="379"/>
      <c r="O196" s="380"/>
      <c r="P196" s="381"/>
      <c r="Q196" s="720"/>
      <c r="R196" s="721"/>
      <c r="S196" s="721"/>
      <c r="T196" s="722"/>
      <c r="U196" s="22"/>
      <c r="V196" s="384">
        <v>4</v>
      </c>
      <c r="W196" s="145"/>
      <c r="X196" s="723"/>
      <c r="Y196" s="723"/>
      <c r="Z196" s="683"/>
      <c r="AA196" s="724"/>
      <c r="AB196" s="725"/>
      <c r="AC196" s="725"/>
      <c r="AD196" s="726"/>
      <c r="AE196" s="140"/>
      <c r="AF196" s="141"/>
      <c r="AG196" s="143"/>
      <c r="AH196" s="143"/>
      <c r="AI196" s="143"/>
      <c r="AJ196" s="146"/>
      <c r="AK196" s="727"/>
      <c r="AL196" s="728"/>
      <c r="AM196" s="728"/>
      <c r="AN196" s="729"/>
      <c r="AO196" s="3"/>
      <c r="AP196" s="399"/>
      <c r="AQ196" s="381"/>
      <c r="AR196" s="52"/>
      <c r="AS196" s="104" t="e">
        <f t="shared" si="0"/>
        <v>#DIV/0!</v>
      </c>
      <c r="AT196" s="770" t="e">
        <f t="shared" si="1"/>
        <v>#DIV/0!</v>
      </c>
      <c r="AU196" s="770" t="e">
        <f t="shared" si="2"/>
        <v>#DIV/0!</v>
      </c>
      <c r="AV196" s="770" t="e">
        <f t="shared" si="3"/>
        <v>#DIV/0!</v>
      </c>
      <c r="AW196" s="107" t="e">
        <f t="shared" si="40"/>
        <v>#DIV/0!</v>
      </c>
      <c r="AX196" s="107" t="e">
        <f t="shared" si="41"/>
        <v>#DIV/0!</v>
      </c>
      <c r="AY196" s="107" t="e">
        <f t="shared" si="42"/>
        <v>#DIV/0!</v>
      </c>
      <c r="AZ196" s="107" t="e">
        <f t="shared" si="7"/>
        <v>#DIV/0!</v>
      </c>
      <c r="BA196" s="107" t="e">
        <f t="shared" si="8"/>
        <v>#DIV/0!</v>
      </c>
      <c r="BB196" s="107" t="e">
        <f t="shared" si="9"/>
        <v>#DIV/0!</v>
      </c>
      <c r="BC196" s="107" t="e">
        <f t="shared" si="10"/>
        <v>#DIV/0!</v>
      </c>
      <c r="BD196" s="107" t="e">
        <f t="shared" si="11"/>
        <v>#DIV/0!</v>
      </c>
      <c r="BE196" s="108">
        <v>0.2</v>
      </c>
      <c r="BF196" s="108">
        <v>0.8</v>
      </c>
      <c r="BG196" s="107" t="e">
        <f t="shared" si="12"/>
        <v>#DIV/0!</v>
      </c>
      <c r="BH196" s="107" t="e">
        <f t="shared" si="13"/>
        <v>#DIV/0!</v>
      </c>
      <c r="BI196" s="107" t="e">
        <f t="shared" si="14"/>
        <v>#DIV/0!</v>
      </c>
      <c r="BJ196" s="107" t="e">
        <f t="shared" si="92"/>
        <v>#DIV/0!</v>
      </c>
      <c r="BK196" s="107" t="e">
        <f t="shared" si="92"/>
        <v>#DIV/0!</v>
      </c>
      <c r="BL196" s="107" t="e">
        <f t="shared" si="16"/>
        <v>#DIV/0!</v>
      </c>
      <c r="BM196" s="107" t="e">
        <f t="shared" si="17"/>
        <v>#DIV/0!</v>
      </c>
      <c r="BN196" s="107" t="e">
        <f t="shared" si="18"/>
        <v>#DIV/0!</v>
      </c>
      <c r="BO196" s="107" t="e">
        <f t="shared" si="93"/>
        <v>#DIV/0!</v>
      </c>
      <c r="BP196" s="107" t="e">
        <f t="shared" si="93"/>
        <v>#DIV/0!</v>
      </c>
      <c r="BQ196" s="107" t="e">
        <f t="shared" si="93"/>
        <v>#DIV/0!</v>
      </c>
      <c r="BR196" s="107" t="e">
        <f t="shared" si="93"/>
        <v>#DIV/0!</v>
      </c>
      <c r="BS196" s="771"/>
      <c r="BT196" s="771"/>
      <c r="BU196" s="771"/>
      <c r="BV196" s="771"/>
      <c r="BW196" s="772"/>
      <c r="BX196" s="772"/>
      <c r="BY196" s="772"/>
      <c r="BZ196" s="772"/>
      <c r="CA196" s="773"/>
      <c r="CB196" s="3"/>
      <c r="CC196" s="584"/>
      <c r="CD196" s="585"/>
      <c r="CE196" s="585"/>
      <c r="CF196" s="630"/>
      <c r="CG196" s="631"/>
      <c r="CH196" s="3"/>
      <c r="CI196" s="3"/>
      <c r="CJ196" s="3"/>
      <c r="CK196" s="3"/>
      <c r="CL196" s="3"/>
      <c r="CM196" s="3"/>
      <c r="CN196" s="3"/>
      <c r="CO196" s="3"/>
      <c r="CP196" s="3"/>
      <c r="CQ196" s="3"/>
      <c r="CR196" s="3"/>
      <c r="CS196" s="3"/>
      <c r="CT196" s="3"/>
    </row>
    <row r="197" spans="1:98" ht="14.25" customHeight="1">
      <c r="A197" s="761"/>
      <c r="B197" s="556"/>
      <c r="C197" s="557"/>
      <c r="D197" s="62"/>
      <c r="E197" s="769"/>
      <c r="F197" s="440"/>
      <c r="G197" s="377"/>
      <c r="H197" s="378"/>
      <c r="I197" s="561"/>
      <c r="J197" s="562"/>
      <c r="K197" s="562"/>
      <c r="L197" s="562"/>
      <c r="M197" s="378"/>
      <c r="N197" s="379"/>
      <c r="O197" s="380"/>
      <c r="P197" s="381"/>
      <c r="Q197" s="720"/>
      <c r="R197" s="721"/>
      <c r="S197" s="721"/>
      <c r="T197" s="722"/>
      <c r="U197" s="22"/>
      <c r="V197" s="384">
        <v>5</v>
      </c>
      <c r="W197" s="145"/>
      <c r="X197" s="723"/>
      <c r="Y197" s="723"/>
      <c r="Z197" s="683"/>
      <c r="AA197" s="724"/>
      <c r="AB197" s="725"/>
      <c r="AC197" s="725"/>
      <c r="AD197" s="726"/>
      <c r="AE197" s="140"/>
      <c r="AF197" s="141"/>
      <c r="AG197" s="143"/>
      <c r="AH197" s="143"/>
      <c r="AI197" s="143"/>
      <c r="AJ197" s="146"/>
      <c r="AK197" s="727"/>
      <c r="AL197" s="728"/>
      <c r="AM197" s="728"/>
      <c r="AN197" s="729"/>
      <c r="AO197" s="3"/>
      <c r="AP197" s="399"/>
      <c r="AQ197" s="381"/>
      <c r="AR197" s="52"/>
      <c r="AS197" s="104" t="e">
        <f t="shared" si="0"/>
        <v>#DIV/0!</v>
      </c>
      <c r="AT197" s="770" t="e">
        <f t="shared" si="1"/>
        <v>#DIV/0!</v>
      </c>
      <c r="AU197" s="770" t="e">
        <f t="shared" si="2"/>
        <v>#DIV/0!</v>
      </c>
      <c r="AV197" s="770" t="e">
        <f t="shared" si="3"/>
        <v>#DIV/0!</v>
      </c>
      <c r="AW197" s="107" t="e">
        <f t="shared" si="40"/>
        <v>#DIV/0!</v>
      </c>
      <c r="AX197" s="107" t="e">
        <f t="shared" si="41"/>
        <v>#DIV/0!</v>
      </c>
      <c r="AY197" s="107" t="e">
        <f t="shared" si="42"/>
        <v>#DIV/0!</v>
      </c>
      <c r="AZ197" s="107" t="e">
        <f t="shared" si="7"/>
        <v>#DIV/0!</v>
      </c>
      <c r="BA197" s="107" t="e">
        <f t="shared" si="8"/>
        <v>#DIV/0!</v>
      </c>
      <c r="BB197" s="107" t="e">
        <f t="shared" si="9"/>
        <v>#DIV/0!</v>
      </c>
      <c r="BC197" s="107" t="e">
        <f t="shared" si="10"/>
        <v>#DIV/0!</v>
      </c>
      <c r="BD197" s="107" t="e">
        <f t="shared" si="11"/>
        <v>#DIV/0!</v>
      </c>
      <c r="BE197" s="108">
        <v>0.2</v>
      </c>
      <c r="BF197" s="108">
        <v>0.8</v>
      </c>
      <c r="BG197" s="107" t="e">
        <f t="shared" si="12"/>
        <v>#DIV/0!</v>
      </c>
      <c r="BH197" s="107" t="e">
        <f t="shared" si="13"/>
        <v>#DIV/0!</v>
      </c>
      <c r="BI197" s="107" t="e">
        <f t="shared" si="14"/>
        <v>#DIV/0!</v>
      </c>
      <c r="BJ197" s="107" t="e">
        <f t="shared" si="92"/>
        <v>#DIV/0!</v>
      </c>
      <c r="BK197" s="107" t="e">
        <f t="shared" si="92"/>
        <v>#DIV/0!</v>
      </c>
      <c r="BL197" s="107" t="e">
        <f t="shared" si="16"/>
        <v>#DIV/0!</v>
      </c>
      <c r="BM197" s="107" t="e">
        <f t="shared" si="17"/>
        <v>#DIV/0!</v>
      </c>
      <c r="BN197" s="107" t="e">
        <f t="shared" si="18"/>
        <v>#DIV/0!</v>
      </c>
      <c r="BO197" s="107" t="e">
        <f t="shared" si="93"/>
        <v>#DIV/0!</v>
      </c>
      <c r="BP197" s="107" t="e">
        <f t="shared" si="93"/>
        <v>#DIV/0!</v>
      </c>
      <c r="BQ197" s="107" t="e">
        <f t="shared" si="93"/>
        <v>#DIV/0!</v>
      </c>
      <c r="BR197" s="107" t="e">
        <f t="shared" si="93"/>
        <v>#DIV/0!</v>
      </c>
      <c r="BS197" s="771"/>
      <c r="BT197" s="771"/>
      <c r="BU197" s="771"/>
      <c r="BV197" s="771"/>
      <c r="BW197" s="772"/>
      <c r="BX197" s="772"/>
      <c r="BY197" s="772"/>
      <c r="BZ197" s="772"/>
      <c r="CA197" s="773"/>
      <c r="CB197" s="3"/>
      <c r="CC197" s="584"/>
      <c r="CD197" s="585"/>
      <c r="CE197" s="585"/>
      <c r="CF197" s="630"/>
      <c r="CG197" s="631"/>
      <c r="CH197" s="3"/>
      <c r="CI197" s="3"/>
      <c r="CJ197" s="3"/>
      <c r="CK197" s="3"/>
      <c r="CL197" s="3"/>
      <c r="CM197" s="3"/>
      <c r="CN197" s="3"/>
      <c r="CO197" s="3"/>
      <c r="CP197" s="3"/>
      <c r="CQ197" s="3"/>
      <c r="CR197" s="3"/>
      <c r="CS197" s="3"/>
      <c r="CT197" s="3"/>
    </row>
    <row r="198" spans="1:98" ht="14.25" customHeight="1">
      <c r="A198" s="761"/>
      <c r="B198" s="556"/>
      <c r="C198" s="557"/>
      <c r="D198" s="62"/>
      <c r="E198" s="769"/>
      <c r="F198" s="440"/>
      <c r="G198" s="377"/>
      <c r="H198" s="378"/>
      <c r="I198" s="561"/>
      <c r="J198" s="562"/>
      <c r="K198" s="562"/>
      <c r="L198" s="562"/>
      <c r="M198" s="378"/>
      <c r="N198" s="379"/>
      <c r="O198" s="380"/>
      <c r="P198" s="381"/>
      <c r="Q198" s="720"/>
      <c r="R198" s="721"/>
      <c r="S198" s="721"/>
      <c r="T198" s="722"/>
      <c r="U198" s="22"/>
      <c r="V198" s="384">
        <v>6</v>
      </c>
      <c r="W198" s="145"/>
      <c r="X198" s="723"/>
      <c r="Y198" s="723"/>
      <c r="Z198" s="683"/>
      <c r="AA198" s="724"/>
      <c r="AB198" s="725"/>
      <c r="AC198" s="725"/>
      <c r="AD198" s="726"/>
      <c r="AE198" s="140"/>
      <c r="AF198" s="141"/>
      <c r="AG198" s="143"/>
      <c r="AH198" s="143"/>
      <c r="AI198" s="143"/>
      <c r="AJ198" s="146"/>
      <c r="AK198" s="727"/>
      <c r="AL198" s="728"/>
      <c r="AM198" s="728"/>
      <c r="AN198" s="729"/>
      <c r="AO198" s="3"/>
      <c r="AP198" s="399"/>
      <c r="AQ198" s="381"/>
      <c r="AR198" s="52"/>
      <c r="AS198" s="104" t="e">
        <f t="shared" si="0"/>
        <v>#DIV/0!</v>
      </c>
      <c r="AT198" s="770" t="e">
        <f t="shared" si="1"/>
        <v>#DIV/0!</v>
      </c>
      <c r="AU198" s="770" t="e">
        <f t="shared" si="2"/>
        <v>#DIV/0!</v>
      </c>
      <c r="AV198" s="770" t="e">
        <f t="shared" si="3"/>
        <v>#DIV/0!</v>
      </c>
      <c r="AW198" s="107" t="e">
        <f t="shared" si="40"/>
        <v>#DIV/0!</v>
      </c>
      <c r="AX198" s="107" t="e">
        <f t="shared" si="41"/>
        <v>#DIV/0!</v>
      </c>
      <c r="AY198" s="107" t="e">
        <f t="shared" si="42"/>
        <v>#DIV/0!</v>
      </c>
      <c r="AZ198" s="107" t="e">
        <f t="shared" si="7"/>
        <v>#DIV/0!</v>
      </c>
      <c r="BA198" s="107" t="e">
        <f t="shared" si="8"/>
        <v>#DIV/0!</v>
      </c>
      <c r="BB198" s="107" t="e">
        <f t="shared" si="9"/>
        <v>#DIV/0!</v>
      </c>
      <c r="BC198" s="107" t="e">
        <f t="shared" si="10"/>
        <v>#DIV/0!</v>
      </c>
      <c r="BD198" s="107" t="e">
        <f t="shared" si="11"/>
        <v>#DIV/0!</v>
      </c>
      <c r="BE198" s="108">
        <v>0.2</v>
      </c>
      <c r="BF198" s="108">
        <v>0.8</v>
      </c>
      <c r="BG198" s="107" t="e">
        <f t="shared" si="12"/>
        <v>#DIV/0!</v>
      </c>
      <c r="BH198" s="107" t="e">
        <f t="shared" si="13"/>
        <v>#DIV/0!</v>
      </c>
      <c r="BI198" s="107" t="e">
        <f t="shared" si="14"/>
        <v>#DIV/0!</v>
      </c>
      <c r="BJ198" s="107" t="e">
        <f t="shared" si="92"/>
        <v>#DIV/0!</v>
      </c>
      <c r="BK198" s="107" t="e">
        <f t="shared" si="92"/>
        <v>#DIV/0!</v>
      </c>
      <c r="BL198" s="107" t="e">
        <f t="shared" si="16"/>
        <v>#DIV/0!</v>
      </c>
      <c r="BM198" s="107" t="e">
        <f t="shared" si="17"/>
        <v>#DIV/0!</v>
      </c>
      <c r="BN198" s="107" t="e">
        <f t="shared" si="18"/>
        <v>#DIV/0!</v>
      </c>
      <c r="BO198" s="107" t="e">
        <f t="shared" si="93"/>
        <v>#DIV/0!</v>
      </c>
      <c r="BP198" s="107" t="e">
        <f t="shared" si="93"/>
        <v>#DIV/0!</v>
      </c>
      <c r="BQ198" s="107" t="e">
        <f t="shared" si="93"/>
        <v>#DIV/0!</v>
      </c>
      <c r="BR198" s="107" t="e">
        <f t="shared" si="93"/>
        <v>#DIV/0!</v>
      </c>
      <c r="BS198" s="771"/>
      <c r="BT198" s="771"/>
      <c r="BU198" s="771"/>
      <c r="BV198" s="771"/>
      <c r="BW198" s="772"/>
      <c r="BX198" s="772"/>
      <c r="BY198" s="772"/>
      <c r="BZ198" s="772"/>
      <c r="CA198" s="773"/>
      <c r="CB198" s="3"/>
      <c r="CC198" s="584"/>
      <c r="CD198" s="585"/>
      <c r="CE198" s="585"/>
      <c r="CF198" s="630"/>
      <c r="CG198" s="631"/>
      <c r="CH198" s="3"/>
      <c r="CI198" s="3"/>
      <c r="CJ198" s="3"/>
      <c r="CK198" s="3"/>
      <c r="CL198" s="3"/>
      <c r="CM198" s="3"/>
      <c r="CN198" s="3"/>
      <c r="CO198" s="3"/>
      <c r="CP198" s="3"/>
      <c r="CQ198" s="3"/>
      <c r="CR198" s="3"/>
      <c r="CS198" s="3"/>
      <c r="CT198" s="3"/>
    </row>
    <row r="199" spans="1:98" ht="14.25" customHeight="1">
      <c r="A199" s="761"/>
      <c r="B199" s="556"/>
      <c r="C199" s="557"/>
      <c r="D199" s="62"/>
      <c r="E199" s="769"/>
      <c r="F199" s="440"/>
      <c r="G199" s="377"/>
      <c r="H199" s="378"/>
      <c r="I199" s="561"/>
      <c r="J199" s="562"/>
      <c r="K199" s="562"/>
      <c r="L199" s="562"/>
      <c r="M199" s="378"/>
      <c r="N199" s="379"/>
      <c r="O199" s="380"/>
      <c r="P199" s="381"/>
      <c r="Q199" s="720"/>
      <c r="R199" s="721"/>
      <c r="S199" s="721"/>
      <c r="T199" s="722"/>
      <c r="U199" s="22"/>
      <c r="V199" s="384">
        <v>7</v>
      </c>
      <c r="W199" s="145"/>
      <c r="X199" s="723"/>
      <c r="Y199" s="723"/>
      <c r="Z199" s="683"/>
      <c r="AA199" s="724"/>
      <c r="AB199" s="725"/>
      <c r="AC199" s="725"/>
      <c r="AD199" s="726"/>
      <c r="AE199" s="140"/>
      <c r="AF199" s="141"/>
      <c r="AG199" s="143"/>
      <c r="AH199" s="143"/>
      <c r="AI199" s="143"/>
      <c r="AJ199" s="146"/>
      <c r="AK199" s="727"/>
      <c r="AL199" s="728"/>
      <c r="AM199" s="728"/>
      <c r="AN199" s="729"/>
      <c r="AO199" s="3"/>
      <c r="AP199" s="399"/>
      <c r="AQ199" s="381"/>
      <c r="AR199" s="52"/>
      <c r="AS199" s="104" t="e">
        <f t="shared" si="0"/>
        <v>#DIV/0!</v>
      </c>
      <c r="AT199" s="770" t="e">
        <f t="shared" si="1"/>
        <v>#DIV/0!</v>
      </c>
      <c r="AU199" s="770" t="e">
        <f t="shared" si="2"/>
        <v>#DIV/0!</v>
      </c>
      <c r="AV199" s="770" t="e">
        <f t="shared" si="3"/>
        <v>#DIV/0!</v>
      </c>
      <c r="AW199" s="107" t="e">
        <f t="shared" si="40"/>
        <v>#DIV/0!</v>
      </c>
      <c r="AX199" s="107" t="e">
        <f t="shared" si="41"/>
        <v>#DIV/0!</v>
      </c>
      <c r="AY199" s="107" t="e">
        <f t="shared" si="42"/>
        <v>#DIV/0!</v>
      </c>
      <c r="AZ199" s="107" t="e">
        <f t="shared" si="7"/>
        <v>#DIV/0!</v>
      </c>
      <c r="BA199" s="107" t="e">
        <f t="shared" si="8"/>
        <v>#DIV/0!</v>
      </c>
      <c r="BB199" s="107" t="e">
        <f t="shared" si="9"/>
        <v>#DIV/0!</v>
      </c>
      <c r="BC199" s="107" t="e">
        <f t="shared" si="10"/>
        <v>#DIV/0!</v>
      </c>
      <c r="BD199" s="107" t="e">
        <f t="shared" si="11"/>
        <v>#DIV/0!</v>
      </c>
      <c r="BE199" s="108">
        <v>0.2</v>
      </c>
      <c r="BF199" s="108">
        <v>0.8</v>
      </c>
      <c r="BG199" s="107" t="e">
        <f t="shared" si="12"/>
        <v>#DIV/0!</v>
      </c>
      <c r="BH199" s="107" t="e">
        <f t="shared" si="13"/>
        <v>#DIV/0!</v>
      </c>
      <c r="BI199" s="107" t="e">
        <f t="shared" si="14"/>
        <v>#DIV/0!</v>
      </c>
      <c r="BJ199" s="107" t="e">
        <f t="shared" si="92"/>
        <v>#DIV/0!</v>
      </c>
      <c r="BK199" s="107" t="e">
        <f t="shared" si="92"/>
        <v>#DIV/0!</v>
      </c>
      <c r="BL199" s="107" t="e">
        <f t="shared" si="16"/>
        <v>#DIV/0!</v>
      </c>
      <c r="BM199" s="107" t="e">
        <f t="shared" si="17"/>
        <v>#DIV/0!</v>
      </c>
      <c r="BN199" s="107" t="e">
        <f t="shared" si="18"/>
        <v>#DIV/0!</v>
      </c>
      <c r="BO199" s="107" t="e">
        <f t="shared" si="93"/>
        <v>#DIV/0!</v>
      </c>
      <c r="BP199" s="107" t="e">
        <f t="shared" si="93"/>
        <v>#DIV/0!</v>
      </c>
      <c r="BQ199" s="107" t="e">
        <f t="shared" si="93"/>
        <v>#DIV/0!</v>
      </c>
      <c r="BR199" s="107" t="e">
        <f t="shared" si="93"/>
        <v>#DIV/0!</v>
      </c>
      <c r="BS199" s="771"/>
      <c r="BT199" s="771"/>
      <c r="BU199" s="771"/>
      <c r="BV199" s="771"/>
      <c r="BW199" s="772"/>
      <c r="BX199" s="772"/>
      <c r="BY199" s="772"/>
      <c r="BZ199" s="772"/>
      <c r="CA199" s="773"/>
      <c r="CB199" s="3"/>
      <c r="CC199" s="584"/>
      <c r="CD199" s="585"/>
      <c r="CE199" s="585"/>
      <c r="CF199" s="630"/>
      <c r="CG199" s="631"/>
      <c r="CH199" s="3"/>
      <c r="CI199" s="3"/>
      <c r="CJ199" s="3"/>
      <c r="CK199" s="3"/>
      <c r="CL199" s="3"/>
      <c r="CM199" s="3"/>
      <c r="CN199" s="3"/>
      <c r="CO199" s="3"/>
      <c r="CP199" s="3"/>
      <c r="CQ199" s="3"/>
      <c r="CR199" s="3"/>
      <c r="CS199" s="3"/>
      <c r="CT199" s="3"/>
    </row>
    <row r="200" spans="1:98" ht="14.25" customHeight="1">
      <c r="A200" s="761"/>
      <c r="B200" s="556"/>
      <c r="C200" s="557"/>
      <c r="D200" s="62"/>
      <c r="E200" s="769"/>
      <c r="F200" s="440"/>
      <c r="G200" s="377"/>
      <c r="H200" s="378"/>
      <c r="I200" s="561"/>
      <c r="J200" s="562"/>
      <c r="K200" s="562"/>
      <c r="L200" s="562"/>
      <c r="M200" s="378"/>
      <c r="N200" s="379"/>
      <c r="O200" s="380"/>
      <c r="P200" s="381"/>
      <c r="Q200" s="720"/>
      <c r="R200" s="721"/>
      <c r="S200" s="721"/>
      <c r="T200" s="722"/>
      <c r="U200" s="22"/>
      <c r="V200" s="384">
        <v>8</v>
      </c>
      <c r="W200" s="145"/>
      <c r="X200" s="723"/>
      <c r="Y200" s="723"/>
      <c r="Z200" s="683"/>
      <c r="AA200" s="724"/>
      <c r="AB200" s="725"/>
      <c r="AC200" s="725"/>
      <c r="AD200" s="726"/>
      <c r="AE200" s="140"/>
      <c r="AF200" s="141"/>
      <c r="AG200" s="143"/>
      <c r="AH200" s="143"/>
      <c r="AI200" s="143"/>
      <c r="AJ200" s="146"/>
      <c r="AK200" s="727"/>
      <c r="AL200" s="728"/>
      <c r="AM200" s="728"/>
      <c r="AN200" s="729"/>
      <c r="AO200" s="3"/>
      <c r="AP200" s="399"/>
      <c r="AQ200" s="381"/>
      <c r="AR200" s="52"/>
      <c r="AS200" s="104" t="e">
        <f t="shared" si="0"/>
        <v>#DIV/0!</v>
      </c>
      <c r="AT200" s="770" t="e">
        <f t="shared" si="1"/>
        <v>#DIV/0!</v>
      </c>
      <c r="AU200" s="770" t="e">
        <f t="shared" si="2"/>
        <v>#DIV/0!</v>
      </c>
      <c r="AV200" s="770" t="e">
        <f t="shared" si="3"/>
        <v>#DIV/0!</v>
      </c>
      <c r="AW200" s="107" t="e">
        <f t="shared" si="40"/>
        <v>#DIV/0!</v>
      </c>
      <c r="AX200" s="107" t="e">
        <f t="shared" si="41"/>
        <v>#DIV/0!</v>
      </c>
      <c r="AY200" s="107" t="e">
        <f t="shared" si="42"/>
        <v>#DIV/0!</v>
      </c>
      <c r="AZ200" s="107" t="e">
        <f t="shared" si="7"/>
        <v>#DIV/0!</v>
      </c>
      <c r="BA200" s="107" t="e">
        <f t="shared" si="8"/>
        <v>#DIV/0!</v>
      </c>
      <c r="BB200" s="107" t="e">
        <f t="shared" si="9"/>
        <v>#DIV/0!</v>
      </c>
      <c r="BC200" s="107" t="e">
        <f t="shared" si="10"/>
        <v>#DIV/0!</v>
      </c>
      <c r="BD200" s="107" t="e">
        <f t="shared" si="11"/>
        <v>#DIV/0!</v>
      </c>
      <c r="BE200" s="108">
        <v>0.2</v>
      </c>
      <c r="BF200" s="108">
        <v>0.8</v>
      </c>
      <c r="BG200" s="107" t="e">
        <f t="shared" si="12"/>
        <v>#DIV/0!</v>
      </c>
      <c r="BH200" s="107" t="e">
        <f t="shared" si="13"/>
        <v>#DIV/0!</v>
      </c>
      <c r="BI200" s="107" t="e">
        <f t="shared" si="14"/>
        <v>#DIV/0!</v>
      </c>
      <c r="BJ200" s="107" t="e">
        <f t="shared" si="92"/>
        <v>#DIV/0!</v>
      </c>
      <c r="BK200" s="107" t="e">
        <f t="shared" si="92"/>
        <v>#DIV/0!</v>
      </c>
      <c r="BL200" s="107" t="e">
        <f t="shared" si="16"/>
        <v>#DIV/0!</v>
      </c>
      <c r="BM200" s="107" t="e">
        <f t="shared" si="17"/>
        <v>#DIV/0!</v>
      </c>
      <c r="BN200" s="107" t="e">
        <f t="shared" si="18"/>
        <v>#DIV/0!</v>
      </c>
      <c r="BO200" s="107" t="e">
        <f t="shared" si="93"/>
        <v>#DIV/0!</v>
      </c>
      <c r="BP200" s="107" t="e">
        <f t="shared" si="93"/>
        <v>#DIV/0!</v>
      </c>
      <c r="BQ200" s="107" t="e">
        <f t="shared" si="93"/>
        <v>#DIV/0!</v>
      </c>
      <c r="BR200" s="107" t="e">
        <f t="shared" si="93"/>
        <v>#DIV/0!</v>
      </c>
      <c r="BS200" s="771"/>
      <c r="BT200" s="771"/>
      <c r="BU200" s="771"/>
      <c r="BV200" s="771"/>
      <c r="BW200" s="772"/>
      <c r="BX200" s="772"/>
      <c r="BY200" s="772"/>
      <c r="BZ200" s="772"/>
      <c r="CA200" s="773"/>
      <c r="CB200" s="3"/>
      <c r="CC200" s="584"/>
      <c r="CD200" s="585"/>
      <c r="CE200" s="585"/>
      <c r="CF200" s="630"/>
      <c r="CG200" s="631"/>
      <c r="CH200" s="3"/>
      <c r="CI200" s="3"/>
      <c r="CJ200" s="3"/>
      <c r="CK200" s="3"/>
      <c r="CL200" s="3"/>
      <c r="CM200" s="3"/>
      <c r="CN200" s="3"/>
      <c r="CO200" s="3"/>
      <c r="CP200" s="3"/>
      <c r="CQ200" s="3"/>
      <c r="CR200" s="3"/>
      <c r="CS200" s="3"/>
      <c r="CT200" s="3"/>
    </row>
    <row r="201" spans="1:98" ht="14.25" customHeight="1">
      <c r="A201" s="761"/>
      <c r="B201" s="556"/>
      <c r="C201" s="557"/>
      <c r="D201" s="62"/>
      <c r="E201" s="769"/>
      <c r="F201" s="440"/>
      <c r="G201" s="377"/>
      <c r="H201" s="378"/>
      <c r="I201" s="561"/>
      <c r="J201" s="562"/>
      <c r="K201" s="562"/>
      <c r="L201" s="562"/>
      <c r="M201" s="378"/>
      <c r="N201" s="379"/>
      <c r="O201" s="380"/>
      <c r="P201" s="381"/>
      <c r="Q201" s="720"/>
      <c r="R201" s="721"/>
      <c r="S201" s="721"/>
      <c r="T201" s="722"/>
      <c r="U201" s="22"/>
      <c r="V201" s="384">
        <v>9</v>
      </c>
      <c r="W201" s="145"/>
      <c r="X201" s="723"/>
      <c r="Y201" s="723"/>
      <c r="Z201" s="683"/>
      <c r="AA201" s="724"/>
      <c r="AB201" s="725"/>
      <c r="AC201" s="725"/>
      <c r="AD201" s="726"/>
      <c r="AE201" s="140"/>
      <c r="AF201" s="141"/>
      <c r="AG201" s="143"/>
      <c r="AH201" s="143"/>
      <c r="AI201" s="143"/>
      <c r="AJ201" s="146"/>
      <c r="AK201" s="727"/>
      <c r="AL201" s="728"/>
      <c r="AM201" s="728"/>
      <c r="AN201" s="729"/>
      <c r="AO201" s="3"/>
      <c r="AP201" s="399"/>
      <c r="AQ201" s="381"/>
      <c r="AR201" s="52"/>
      <c r="AS201" s="104" t="e">
        <f t="shared" si="0"/>
        <v>#DIV/0!</v>
      </c>
      <c r="AT201" s="770" t="e">
        <f t="shared" si="1"/>
        <v>#DIV/0!</v>
      </c>
      <c r="AU201" s="770" t="e">
        <f t="shared" si="2"/>
        <v>#DIV/0!</v>
      </c>
      <c r="AV201" s="770" t="e">
        <f t="shared" si="3"/>
        <v>#DIV/0!</v>
      </c>
      <c r="AW201" s="107" t="e">
        <f t="shared" si="40"/>
        <v>#DIV/0!</v>
      </c>
      <c r="AX201" s="107" t="e">
        <f t="shared" si="41"/>
        <v>#DIV/0!</v>
      </c>
      <c r="AY201" s="107" t="e">
        <f t="shared" si="42"/>
        <v>#DIV/0!</v>
      </c>
      <c r="AZ201" s="107" t="e">
        <f t="shared" si="7"/>
        <v>#DIV/0!</v>
      </c>
      <c r="BA201" s="107" t="e">
        <f t="shared" si="8"/>
        <v>#DIV/0!</v>
      </c>
      <c r="BB201" s="107" t="e">
        <f t="shared" si="9"/>
        <v>#DIV/0!</v>
      </c>
      <c r="BC201" s="107" t="e">
        <f t="shared" si="10"/>
        <v>#DIV/0!</v>
      </c>
      <c r="BD201" s="107" t="e">
        <f t="shared" si="11"/>
        <v>#DIV/0!</v>
      </c>
      <c r="BE201" s="108">
        <v>0.2</v>
      </c>
      <c r="BF201" s="108">
        <v>0.8</v>
      </c>
      <c r="BG201" s="107" t="e">
        <f t="shared" si="12"/>
        <v>#DIV/0!</v>
      </c>
      <c r="BH201" s="107" t="e">
        <f t="shared" si="13"/>
        <v>#DIV/0!</v>
      </c>
      <c r="BI201" s="107" t="e">
        <f t="shared" si="14"/>
        <v>#DIV/0!</v>
      </c>
      <c r="BJ201" s="107" t="e">
        <f t="shared" si="92"/>
        <v>#DIV/0!</v>
      </c>
      <c r="BK201" s="107" t="e">
        <f t="shared" si="92"/>
        <v>#DIV/0!</v>
      </c>
      <c r="BL201" s="107" t="e">
        <f t="shared" si="16"/>
        <v>#DIV/0!</v>
      </c>
      <c r="BM201" s="107" t="e">
        <f t="shared" si="17"/>
        <v>#DIV/0!</v>
      </c>
      <c r="BN201" s="107" t="e">
        <f t="shared" si="18"/>
        <v>#DIV/0!</v>
      </c>
      <c r="BO201" s="107" t="e">
        <f t="shared" si="93"/>
        <v>#DIV/0!</v>
      </c>
      <c r="BP201" s="107" t="e">
        <f t="shared" si="93"/>
        <v>#DIV/0!</v>
      </c>
      <c r="BQ201" s="107" t="e">
        <f t="shared" si="93"/>
        <v>#DIV/0!</v>
      </c>
      <c r="BR201" s="107" t="e">
        <f t="shared" si="93"/>
        <v>#DIV/0!</v>
      </c>
      <c r="BS201" s="771"/>
      <c r="BT201" s="771"/>
      <c r="BU201" s="771"/>
      <c r="BV201" s="771"/>
      <c r="BW201" s="772"/>
      <c r="BX201" s="772"/>
      <c r="BY201" s="772"/>
      <c r="BZ201" s="772"/>
      <c r="CA201" s="773"/>
      <c r="CB201" s="3"/>
      <c r="CC201" s="584"/>
      <c r="CD201" s="585"/>
      <c r="CE201" s="585"/>
      <c r="CF201" s="630"/>
      <c r="CG201" s="631"/>
      <c r="CH201" s="3"/>
      <c r="CI201" s="3"/>
      <c r="CJ201" s="3"/>
      <c r="CK201" s="3"/>
      <c r="CL201" s="3"/>
      <c r="CM201" s="3"/>
      <c r="CN201" s="3"/>
      <c r="CO201" s="3"/>
      <c r="CP201" s="3"/>
      <c r="CQ201" s="3"/>
      <c r="CR201" s="3"/>
      <c r="CS201" s="3"/>
      <c r="CT201" s="3"/>
    </row>
    <row r="202" spans="1:98" ht="14.25" customHeight="1" thickBot="1">
      <c r="A202" s="761"/>
      <c r="B202" s="556"/>
      <c r="C202" s="557"/>
      <c r="D202" s="62"/>
      <c r="E202" s="769"/>
      <c r="F202" s="651"/>
      <c r="G202" s="774"/>
      <c r="H202" s="412"/>
      <c r="I202" s="596"/>
      <c r="J202" s="597"/>
      <c r="K202" s="597"/>
      <c r="L202" s="597"/>
      <c r="M202" s="412"/>
      <c r="N202" s="415"/>
      <c r="O202" s="416"/>
      <c r="P202" s="417"/>
      <c r="Q202" s="732"/>
      <c r="R202" s="733"/>
      <c r="S202" s="733"/>
      <c r="T202" s="734"/>
      <c r="U202" s="22"/>
      <c r="V202" s="449">
        <v>10</v>
      </c>
      <c r="W202" s="414"/>
      <c r="X202" s="735"/>
      <c r="Y202" s="735"/>
      <c r="Z202" s="606"/>
      <c r="AA202" s="736"/>
      <c r="AB202" s="737"/>
      <c r="AC202" s="737"/>
      <c r="AD202" s="738"/>
      <c r="AE202" s="140"/>
      <c r="AF202" s="413"/>
      <c r="AG202" s="739"/>
      <c r="AH202" s="739"/>
      <c r="AI202" s="739"/>
      <c r="AJ202" s="740"/>
      <c r="AK202" s="741"/>
      <c r="AL202" s="742"/>
      <c r="AM202" s="742"/>
      <c r="AN202" s="743"/>
      <c r="AO202" s="3"/>
      <c r="AP202" s="744"/>
      <c r="AQ202" s="417"/>
      <c r="AR202" s="52"/>
      <c r="AS202" s="426" t="e">
        <f t="shared" si="0"/>
        <v>#DIV/0!</v>
      </c>
      <c r="AT202" s="775" t="e">
        <f t="shared" si="1"/>
        <v>#DIV/0!</v>
      </c>
      <c r="AU202" s="775" t="e">
        <f t="shared" si="2"/>
        <v>#DIV/0!</v>
      </c>
      <c r="AV202" s="775" t="e">
        <f t="shared" si="3"/>
        <v>#DIV/0!</v>
      </c>
      <c r="AW202" s="428" t="e">
        <f t="shared" si="40"/>
        <v>#DIV/0!</v>
      </c>
      <c r="AX202" s="428" t="e">
        <f t="shared" si="41"/>
        <v>#DIV/0!</v>
      </c>
      <c r="AY202" s="428" t="e">
        <f t="shared" si="42"/>
        <v>#DIV/0!</v>
      </c>
      <c r="AZ202" s="428" t="e">
        <f t="shared" si="7"/>
        <v>#DIV/0!</v>
      </c>
      <c r="BA202" s="428" t="e">
        <f t="shared" si="8"/>
        <v>#DIV/0!</v>
      </c>
      <c r="BB202" s="428" t="e">
        <f t="shared" si="9"/>
        <v>#DIV/0!</v>
      </c>
      <c r="BC202" s="428" t="e">
        <f t="shared" si="10"/>
        <v>#DIV/0!</v>
      </c>
      <c r="BD202" s="428" t="e">
        <f t="shared" si="11"/>
        <v>#DIV/0!</v>
      </c>
      <c r="BE202" s="427">
        <v>0.2</v>
      </c>
      <c r="BF202" s="427">
        <v>0.8</v>
      </c>
      <c r="BG202" s="428" t="e">
        <f t="shared" si="12"/>
        <v>#DIV/0!</v>
      </c>
      <c r="BH202" s="428" t="e">
        <f t="shared" si="13"/>
        <v>#DIV/0!</v>
      </c>
      <c r="BI202" s="428" t="e">
        <f t="shared" si="14"/>
        <v>#DIV/0!</v>
      </c>
      <c r="BJ202" s="428" t="e">
        <f t="shared" si="92"/>
        <v>#DIV/0!</v>
      </c>
      <c r="BK202" s="428" t="e">
        <f t="shared" si="92"/>
        <v>#DIV/0!</v>
      </c>
      <c r="BL202" s="428" t="e">
        <f t="shared" si="16"/>
        <v>#DIV/0!</v>
      </c>
      <c r="BM202" s="428" t="e">
        <f t="shared" si="17"/>
        <v>#DIV/0!</v>
      </c>
      <c r="BN202" s="428" t="e">
        <f t="shared" si="18"/>
        <v>#DIV/0!</v>
      </c>
      <c r="BO202" s="428" t="e">
        <f t="shared" si="93"/>
        <v>#DIV/0!</v>
      </c>
      <c r="BP202" s="428" t="e">
        <f t="shared" si="93"/>
        <v>#DIV/0!</v>
      </c>
      <c r="BQ202" s="428" t="e">
        <f t="shared" si="93"/>
        <v>#DIV/0!</v>
      </c>
      <c r="BR202" s="428" t="e">
        <f t="shared" si="93"/>
        <v>#DIV/0!</v>
      </c>
      <c r="BS202" s="776"/>
      <c r="BT202" s="776"/>
      <c r="BU202" s="776"/>
      <c r="BV202" s="776"/>
      <c r="BW202" s="777"/>
      <c r="BX202" s="777"/>
      <c r="BY202" s="777"/>
      <c r="BZ202" s="777"/>
      <c r="CA202" s="778"/>
      <c r="CB202" s="3"/>
      <c r="CC202" s="616"/>
      <c r="CD202" s="617"/>
      <c r="CE202" s="617"/>
      <c r="CF202" s="640"/>
      <c r="CG202" s="641"/>
      <c r="CH202" s="3"/>
      <c r="CI202" s="3"/>
      <c r="CJ202" s="3"/>
      <c r="CK202" s="3"/>
      <c r="CL202" s="3"/>
      <c r="CM202" s="3"/>
      <c r="CN202" s="3"/>
      <c r="CO202" s="3"/>
      <c r="CP202" s="3"/>
      <c r="CQ202" s="3"/>
      <c r="CR202" s="3"/>
      <c r="CS202" s="3"/>
      <c r="CT202" s="3"/>
    </row>
    <row r="203" spans="1:98" ht="14.25" customHeight="1">
      <c r="A203" s="349">
        <v>21</v>
      </c>
      <c r="B203" s="523"/>
      <c r="C203" s="779"/>
      <c r="D203" s="42"/>
      <c r="E203" s="779"/>
      <c r="F203" s="527"/>
      <c r="G203" s="355"/>
      <c r="H203" s="356"/>
      <c r="I203" s="529"/>
      <c r="J203" s="530"/>
      <c r="K203" s="530"/>
      <c r="L203" s="530"/>
      <c r="M203" s="780"/>
      <c r="N203" s="360"/>
      <c r="O203" s="358"/>
      <c r="P203" s="361"/>
      <c r="Q203" s="747"/>
      <c r="R203" s="748"/>
      <c r="S203" s="748"/>
      <c r="T203" s="749"/>
      <c r="U203" s="22"/>
      <c r="V203" s="364">
        <v>1</v>
      </c>
      <c r="W203" s="358"/>
      <c r="X203" s="750"/>
      <c r="Y203" s="750"/>
      <c r="Z203" s="527"/>
      <c r="AA203" s="752"/>
      <c r="AB203" s="752"/>
      <c r="AC203" s="752"/>
      <c r="AD203" s="753"/>
      <c r="AE203" s="140"/>
      <c r="AF203" s="357"/>
      <c r="AG203" s="754"/>
      <c r="AH203" s="754"/>
      <c r="AI203" s="754"/>
      <c r="AJ203" s="755"/>
      <c r="AK203" s="756"/>
      <c r="AL203" s="757"/>
      <c r="AM203" s="757"/>
      <c r="AN203" s="758"/>
      <c r="AO203" s="3"/>
      <c r="AP203" s="759"/>
      <c r="AQ203" s="760"/>
      <c r="AR203" s="52"/>
      <c r="AS203" s="781" t="e">
        <f t="shared" si="0"/>
        <v>#DIV/0!</v>
      </c>
      <c r="AT203" s="782" t="e">
        <f t="shared" si="1"/>
        <v>#DIV/0!</v>
      </c>
      <c r="AU203" s="782" t="e">
        <f t="shared" si="2"/>
        <v>#DIV/0!</v>
      </c>
      <c r="AV203" s="782" t="e">
        <f t="shared" si="3"/>
        <v>#DIV/0!</v>
      </c>
      <c r="AW203" s="783" t="e">
        <f t="shared" si="40"/>
        <v>#DIV/0!</v>
      </c>
      <c r="AX203" s="783" t="e">
        <f t="shared" si="41"/>
        <v>#DIV/0!</v>
      </c>
      <c r="AY203" s="783" t="e">
        <f t="shared" si="42"/>
        <v>#DIV/0!</v>
      </c>
      <c r="AZ203" s="783" t="e">
        <f t="shared" si="7"/>
        <v>#DIV/0!</v>
      </c>
      <c r="BA203" s="87" t="e">
        <f t="shared" si="8"/>
        <v>#DIV/0!</v>
      </c>
      <c r="BB203" s="87" t="e">
        <f t="shared" si="9"/>
        <v>#DIV/0!</v>
      </c>
      <c r="BC203" s="87" t="e">
        <f t="shared" si="10"/>
        <v>#DIV/0!</v>
      </c>
      <c r="BD203" s="87" t="e">
        <f t="shared" si="11"/>
        <v>#DIV/0!</v>
      </c>
      <c r="BE203" s="86">
        <v>0.2</v>
      </c>
      <c r="BF203" s="86">
        <v>0.8</v>
      </c>
      <c r="BG203" s="87" t="e">
        <f t="shared" si="12"/>
        <v>#DIV/0!</v>
      </c>
      <c r="BH203" s="87" t="e">
        <f t="shared" si="13"/>
        <v>#DIV/0!</v>
      </c>
      <c r="BI203" s="87" t="e">
        <f t="shared" si="14"/>
        <v>#DIV/0!</v>
      </c>
      <c r="BJ203" s="87" t="e">
        <f t="shared" si="92"/>
        <v>#DIV/0!</v>
      </c>
      <c r="BK203" s="87" t="e">
        <f t="shared" si="92"/>
        <v>#DIV/0!</v>
      </c>
      <c r="BL203" s="87" t="e">
        <f t="shared" si="16"/>
        <v>#DIV/0!</v>
      </c>
      <c r="BM203" s="87" t="e">
        <f t="shared" si="17"/>
        <v>#DIV/0!</v>
      </c>
      <c r="BN203" s="87" t="e">
        <f t="shared" si="18"/>
        <v>#DIV/0!</v>
      </c>
      <c r="BO203" s="87" t="e">
        <f t="shared" si="93"/>
        <v>#DIV/0!</v>
      </c>
      <c r="BP203" s="87" t="e">
        <f t="shared" si="93"/>
        <v>#DIV/0!</v>
      </c>
      <c r="BQ203" s="87" t="e">
        <f t="shared" si="93"/>
        <v>#DIV/0!</v>
      </c>
      <c r="BR203" s="87" t="e">
        <f t="shared" si="93"/>
        <v>#DIV/0!</v>
      </c>
      <c r="BS203" s="766" t="e">
        <f t="shared" ref="BS203:BV203" si="96">AVERAGEIF(BO203:BO212,"&lt;&gt;#¡DIV/0!")</f>
        <v>#DIV/0!</v>
      </c>
      <c r="BT203" s="766" t="e">
        <f t="shared" si="96"/>
        <v>#DIV/0!</v>
      </c>
      <c r="BU203" s="766" t="e">
        <f t="shared" si="96"/>
        <v>#DIV/0!</v>
      </c>
      <c r="BV203" s="766" t="e">
        <f t="shared" si="96"/>
        <v>#DIV/0!</v>
      </c>
      <c r="BW203" s="767" t="e">
        <f>+C203*BS203</f>
        <v>#DIV/0!</v>
      </c>
      <c r="BX203" s="767" t="e">
        <f>+C203*BT203</f>
        <v>#DIV/0!</v>
      </c>
      <c r="BY203" s="767" t="e">
        <f>+C203*BU203</f>
        <v>#DIV/0!</v>
      </c>
      <c r="BZ203" s="767" t="e">
        <f>+C203*BV203</f>
        <v>#DIV/0!</v>
      </c>
      <c r="CA203" s="768" t="e">
        <f>SUM(BW203:BZ212)</f>
        <v>#DIV/0!</v>
      </c>
      <c r="CB203" s="3"/>
      <c r="CC203" s="552" t="e">
        <f t="shared" ref="CC203:CF203" si="97">+Q203/$N$203</f>
        <v>#DIV/0!</v>
      </c>
      <c r="CD203" s="553" t="e">
        <f t="shared" si="97"/>
        <v>#DIV/0!</v>
      </c>
      <c r="CE203" s="553" t="e">
        <f t="shared" si="97"/>
        <v>#DIV/0!</v>
      </c>
      <c r="CF203" s="622" t="e">
        <f t="shared" si="97"/>
        <v>#DIV/0!</v>
      </c>
      <c r="CG203" s="623" t="e">
        <f>AVERAGE(CC203:CF212)</f>
        <v>#DIV/0!</v>
      </c>
      <c r="CH203" s="3"/>
      <c r="CI203" s="3"/>
      <c r="CJ203" s="3"/>
      <c r="CK203" s="3"/>
      <c r="CL203" s="3"/>
      <c r="CM203" s="3"/>
      <c r="CN203" s="3"/>
      <c r="CO203" s="3"/>
      <c r="CP203" s="3"/>
      <c r="CQ203" s="3"/>
      <c r="CR203" s="3"/>
      <c r="CS203" s="3"/>
      <c r="CT203" s="3"/>
    </row>
    <row r="204" spans="1:98" ht="14.25" customHeight="1">
      <c r="A204" s="30"/>
      <c r="B204" s="31"/>
      <c r="C204" s="32"/>
      <c r="D204" s="31"/>
      <c r="E204" s="32"/>
      <c r="F204" s="440"/>
      <c r="G204" s="377"/>
      <c r="H204" s="33"/>
      <c r="I204" s="561"/>
      <c r="J204" s="562"/>
      <c r="K204" s="562"/>
      <c r="L204" s="562"/>
      <c r="M204" s="33"/>
      <c r="N204" s="30"/>
      <c r="O204" s="380"/>
      <c r="P204" s="381"/>
      <c r="Q204" s="30"/>
      <c r="R204" s="34"/>
      <c r="S204" s="34"/>
      <c r="T204" s="33"/>
      <c r="U204" s="22"/>
      <c r="V204" s="384">
        <v>2</v>
      </c>
      <c r="W204" s="145"/>
      <c r="X204" s="723"/>
      <c r="Y204" s="723"/>
      <c r="Z204" s="440"/>
      <c r="AA204" s="725"/>
      <c r="AB204" s="725"/>
      <c r="AC204" s="725"/>
      <c r="AD204" s="726"/>
      <c r="AE204" s="140"/>
      <c r="AF204" s="141"/>
      <c r="AG204" s="143"/>
      <c r="AH204" s="143"/>
      <c r="AI204" s="143"/>
      <c r="AJ204" s="146"/>
      <c r="AK204" s="727"/>
      <c r="AL204" s="728"/>
      <c r="AM204" s="728"/>
      <c r="AN204" s="729"/>
      <c r="AO204" s="3"/>
      <c r="AP204" s="399"/>
      <c r="AQ204" s="381"/>
      <c r="AR204" s="52"/>
      <c r="AS204" s="53" t="e">
        <f t="shared" si="0"/>
        <v>#DIV/0!</v>
      </c>
      <c r="AT204" s="54" t="e">
        <f t="shared" si="1"/>
        <v>#DIV/0!</v>
      </c>
      <c r="AU204" s="54" t="e">
        <f t="shared" si="2"/>
        <v>#DIV/0!</v>
      </c>
      <c r="AV204" s="54" t="e">
        <f t="shared" si="3"/>
        <v>#DIV/0!</v>
      </c>
      <c r="AW204" s="55" t="e">
        <f t="shared" si="40"/>
        <v>#DIV/0!</v>
      </c>
      <c r="AX204" s="55" t="e">
        <f t="shared" si="41"/>
        <v>#DIV/0!</v>
      </c>
      <c r="AY204" s="55" t="e">
        <f t="shared" si="42"/>
        <v>#DIV/0!</v>
      </c>
      <c r="AZ204" s="55" t="e">
        <f t="shared" si="7"/>
        <v>#DIV/0!</v>
      </c>
      <c r="BA204" s="56" t="e">
        <f t="shared" si="8"/>
        <v>#DIV/0!</v>
      </c>
      <c r="BB204" s="56" t="e">
        <f t="shared" si="9"/>
        <v>#DIV/0!</v>
      </c>
      <c r="BC204" s="56" t="e">
        <f t="shared" si="10"/>
        <v>#DIV/0!</v>
      </c>
      <c r="BD204" s="56" t="e">
        <f t="shared" si="11"/>
        <v>#DIV/0!</v>
      </c>
      <c r="BE204" s="108">
        <v>0.2</v>
      </c>
      <c r="BF204" s="108">
        <v>0.8</v>
      </c>
      <c r="BG204" s="56" t="e">
        <f t="shared" si="12"/>
        <v>#DIV/0!</v>
      </c>
      <c r="BH204" s="56" t="e">
        <f t="shared" si="13"/>
        <v>#DIV/0!</v>
      </c>
      <c r="BI204" s="56" t="e">
        <f t="shared" si="14"/>
        <v>#DIV/0!</v>
      </c>
      <c r="BJ204" s="56" t="e">
        <f t="shared" si="92"/>
        <v>#DIV/0!</v>
      </c>
      <c r="BK204" s="56" t="e">
        <f t="shared" si="92"/>
        <v>#DIV/0!</v>
      </c>
      <c r="BL204" s="56" t="e">
        <f t="shared" si="16"/>
        <v>#DIV/0!</v>
      </c>
      <c r="BM204" s="56" t="e">
        <f t="shared" si="17"/>
        <v>#DIV/0!</v>
      </c>
      <c r="BN204" s="56" t="e">
        <f t="shared" si="18"/>
        <v>#DIV/0!</v>
      </c>
      <c r="BO204" s="56" t="e">
        <f t="shared" si="93"/>
        <v>#DIV/0!</v>
      </c>
      <c r="BP204" s="56" t="e">
        <f t="shared" si="93"/>
        <v>#DIV/0!</v>
      </c>
      <c r="BQ204" s="56" t="e">
        <f t="shared" si="93"/>
        <v>#DIV/0!</v>
      </c>
      <c r="BR204" s="56" t="e">
        <f t="shared" si="93"/>
        <v>#DIV/0!</v>
      </c>
      <c r="BS204" s="34"/>
      <c r="BT204" s="34"/>
      <c r="BU204" s="34"/>
      <c r="BV204" s="34"/>
      <c r="BW204" s="34"/>
      <c r="BX204" s="34"/>
      <c r="BY204" s="34"/>
      <c r="BZ204" s="34"/>
      <c r="CA204" s="33"/>
      <c r="CB204" s="3"/>
      <c r="CC204" s="30"/>
      <c r="CD204" s="34"/>
      <c r="CE204" s="34"/>
      <c r="CF204" s="33"/>
      <c r="CG204" s="153"/>
      <c r="CH204" s="3"/>
      <c r="CI204" s="3"/>
      <c r="CJ204" s="3"/>
      <c r="CK204" s="3"/>
      <c r="CL204" s="3"/>
      <c r="CM204" s="3"/>
      <c r="CN204" s="3"/>
      <c r="CO204" s="3"/>
      <c r="CP204" s="3"/>
      <c r="CQ204" s="3"/>
      <c r="CR204" s="3"/>
      <c r="CS204" s="3"/>
      <c r="CT204" s="3"/>
    </row>
    <row r="205" spans="1:98" ht="13.5" customHeight="1">
      <c r="A205" s="30"/>
      <c r="B205" s="31"/>
      <c r="C205" s="32"/>
      <c r="D205" s="31"/>
      <c r="E205" s="32"/>
      <c r="F205" s="440"/>
      <c r="G205" s="377"/>
      <c r="H205" s="33"/>
      <c r="I205" s="561"/>
      <c r="J205" s="562"/>
      <c r="K205" s="562"/>
      <c r="L205" s="562"/>
      <c r="M205" s="33"/>
      <c r="N205" s="30"/>
      <c r="O205" s="380"/>
      <c r="P205" s="381"/>
      <c r="Q205" s="30"/>
      <c r="R205" s="34"/>
      <c r="S205" s="34"/>
      <c r="T205" s="33"/>
      <c r="U205" s="22"/>
      <c r="V205" s="384">
        <v>3</v>
      </c>
      <c r="W205" s="145"/>
      <c r="X205" s="723"/>
      <c r="Y205" s="723"/>
      <c r="Z205" s="440"/>
      <c r="AA205" s="725"/>
      <c r="AB205" s="725"/>
      <c r="AC205" s="725"/>
      <c r="AD205" s="726"/>
      <c r="AE205" s="140"/>
      <c r="AF205" s="141"/>
      <c r="AG205" s="143"/>
      <c r="AH205" s="143"/>
      <c r="AI205" s="143"/>
      <c r="AJ205" s="146"/>
      <c r="AK205" s="727"/>
      <c r="AL205" s="728"/>
      <c r="AM205" s="728"/>
      <c r="AN205" s="729"/>
      <c r="AO205" s="3"/>
      <c r="AP205" s="399"/>
      <c r="AQ205" s="381"/>
      <c r="AR205" s="52"/>
      <c r="AS205" s="53" t="e">
        <f t="shared" si="0"/>
        <v>#DIV/0!</v>
      </c>
      <c r="AT205" s="54" t="e">
        <f t="shared" si="1"/>
        <v>#DIV/0!</v>
      </c>
      <c r="AU205" s="54" t="e">
        <f t="shared" si="2"/>
        <v>#DIV/0!</v>
      </c>
      <c r="AV205" s="54" t="e">
        <f t="shared" si="3"/>
        <v>#DIV/0!</v>
      </c>
      <c r="AW205" s="55" t="e">
        <f t="shared" si="40"/>
        <v>#DIV/0!</v>
      </c>
      <c r="AX205" s="55" t="e">
        <f t="shared" si="41"/>
        <v>#DIV/0!</v>
      </c>
      <c r="AY205" s="55" t="e">
        <f t="shared" si="42"/>
        <v>#DIV/0!</v>
      </c>
      <c r="AZ205" s="55" t="e">
        <f t="shared" si="7"/>
        <v>#DIV/0!</v>
      </c>
      <c r="BA205" s="56" t="e">
        <f t="shared" si="8"/>
        <v>#DIV/0!</v>
      </c>
      <c r="BB205" s="56" t="e">
        <f t="shared" si="9"/>
        <v>#DIV/0!</v>
      </c>
      <c r="BC205" s="56" t="e">
        <f t="shared" si="10"/>
        <v>#DIV/0!</v>
      </c>
      <c r="BD205" s="56" t="e">
        <f t="shared" si="11"/>
        <v>#DIV/0!</v>
      </c>
      <c r="BE205" s="108">
        <v>0.2</v>
      </c>
      <c r="BF205" s="108">
        <v>0.8</v>
      </c>
      <c r="BG205" s="56" t="e">
        <f t="shared" si="12"/>
        <v>#DIV/0!</v>
      </c>
      <c r="BH205" s="56" t="e">
        <f t="shared" si="13"/>
        <v>#DIV/0!</v>
      </c>
      <c r="BI205" s="56" t="e">
        <f t="shared" si="14"/>
        <v>#DIV/0!</v>
      </c>
      <c r="BJ205" s="56" t="e">
        <f t="shared" ref="BJ205:BK220" si="98">+AZ205*BE205</f>
        <v>#DIV/0!</v>
      </c>
      <c r="BK205" s="56" t="e">
        <f t="shared" si="98"/>
        <v>#DIV/0!</v>
      </c>
      <c r="BL205" s="56" t="e">
        <f t="shared" si="16"/>
        <v>#DIV/0!</v>
      </c>
      <c r="BM205" s="56" t="e">
        <f t="shared" si="17"/>
        <v>#DIV/0!</v>
      </c>
      <c r="BN205" s="56" t="e">
        <f t="shared" si="18"/>
        <v>#DIV/0!</v>
      </c>
      <c r="BO205" s="56" t="e">
        <f t="shared" ref="BO205:BR220" si="99">+BG205+BK205</f>
        <v>#DIV/0!</v>
      </c>
      <c r="BP205" s="56" t="e">
        <f t="shared" si="99"/>
        <v>#DIV/0!</v>
      </c>
      <c r="BQ205" s="56" t="e">
        <f t="shared" si="99"/>
        <v>#DIV/0!</v>
      </c>
      <c r="BR205" s="56" t="e">
        <f t="shared" si="99"/>
        <v>#DIV/0!</v>
      </c>
      <c r="BS205" s="34"/>
      <c r="BT205" s="34"/>
      <c r="BU205" s="34"/>
      <c r="BV205" s="34"/>
      <c r="BW205" s="34"/>
      <c r="BX205" s="34"/>
      <c r="BY205" s="34"/>
      <c r="BZ205" s="34"/>
      <c r="CA205" s="33"/>
      <c r="CB205" s="3"/>
      <c r="CC205" s="30"/>
      <c r="CD205" s="34"/>
      <c r="CE205" s="34"/>
      <c r="CF205" s="33"/>
      <c r="CG205" s="153"/>
      <c r="CH205" s="3"/>
      <c r="CI205" s="3"/>
      <c r="CJ205" s="3"/>
      <c r="CK205" s="3"/>
      <c r="CL205" s="3"/>
      <c r="CM205" s="3"/>
      <c r="CN205" s="3"/>
      <c r="CO205" s="3"/>
      <c r="CP205" s="3"/>
      <c r="CQ205" s="3"/>
      <c r="CR205" s="3"/>
      <c r="CS205" s="3"/>
      <c r="CT205" s="3"/>
    </row>
    <row r="206" spans="1:98" ht="13.5" customHeight="1">
      <c r="A206" s="30"/>
      <c r="B206" s="31"/>
      <c r="C206" s="32"/>
      <c r="D206" s="31"/>
      <c r="E206" s="32"/>
      <c r="F206" s="440"/>
      <c r="G206" s="377"/>
      <c r="H206" s="33"/>
      <c r="I206" s="561"/>
      <c r="J206" s="562"/>
      <c r="K206" s="562"/>
      <c r="L206" s="562"/>
      <c r="M206" s="33"/>
      <c r="N206" s="30"/>
      <c r="O206" s="380"/>
      <c r="P206" s="381"/>
      <c r="Q206" s="30"/>
      <c r="R206" s="34"/>
      <c r="S206" s="34"/>
      <c r="T206" s="33"/>
      <c r="U206" s="22"/>
      <c r="V206" s="384">
        <v>4</v>
      </c>
      <c r="W206" s="145"/>
      <c r="X206" s="723"/>
      <c r="Y206" s="723"/>
      <c r="Z206" s="440"/>
      <c r="AA206" s="725"/>
      <c r="AB206" s="725"/>
      <c r="AC206" s="725"/>
      <c r="AD206" s="726"/>
      <c r="AE206" s="140"/>
      <c r="AF206" s="141"/>
      <c r="AG206" s="143"/>
      <c r="AH206" s="143"/>
      <c r="AI206" s="143"/>
      <c r="AJ206" s="146"/>
      <c r="AK206" s="727"/>
      <c r="AL206" s="728"/>
      <c r="AM206" s="728"/>
      <c r="AN206" s="729"/>
      <c r="AO206" s="3"/>
      <c r="AP206" s="399"/>
      <c r="AQ206" s="381"/>
      <c r="AR206" s="52"/>
      <c r="AS206" s="53" t="e">
        <f t="shared" si="0"/>
        <v>#DIV/0!</v>
      </c>
      <c r="AT206" s="54" t="e">
        <f t="shared" si="1"/>
        <v>#DIV/0!</v>
      </c>
      <c r="AU206" s="54" t="e">
        <f t="shared" si="2"/>
        <v>#DIV/0!</v>
      </c>
      <c r="AV206" s="54" t="e">
        <f t="shared" si="3"/>
        <v>#DIV/0!</v>
      </c>
      <c r="AW206" s="55" t="e">
        <f t="shared" si="40"/>
        <v>#DIV/0!</v>
      </c>
      <c r="AX206" s="55" t="e">
        <f t="shared" si="41"/>
        <v>#DIV/0!</v>
      </c>
      <c r="AY206" s="55" t="e">
        <f t="shared" si="42"/>
        <v>#DIV/0!</v>
      </c>
      <c r="AZ206" s="55" t="e">
        <f t="shared" si="7"/>
        <v>#DIV/0!</v>
      </c>
      <c r="BA206" s="56" t="e">
        <f t="shared" si="8"/>
        <v>#DIV/0!</v>
      </c>
      <c r="BB206" s="56" t="e">
        <f t="shared" si="9"/>
        <v>#DIV/0!</v>
      </c>
      <c r="BC206" s="56" t="e">
        <f t="shared" si="10"/>
        <v>#DIV/0!</v>
      </c>
      <c r="BD206" s="56" t="e">
        <f t="shared" si="11"/>
        <v>#DIV/0!</v>
      </c>
      <c r="BE206" s="108">
        <v>0.2</v>
      </c>
      <c r="BF206" s="108">
        <v>0.8</v>
      </c>
      <c r="BG206" s="56" t="e">
        <f t="shared" si="12"/>
        <v>#DIV/0!</v>
      </c>
      <c r="BH206" s="56" t="e">
        <f t="shared" si="13"/>
        <v>#DIV/0!</v>
      </c>
      <c r="BI206" s="56" t="e">
        <f t="shared" si="14"/>
        <v>#DIV/0!</v>
      </c>
      <c r="BJ206" s="56" t="e">
        <f t="shared" si="98"/>
        <v>#DIV/0!</v>
      </c>
      <c r="BK206" s="56" t="e">
        <f t="shared" si="98"/>
        <v>#DIV/0!</v>
      </c>
      <c r="BL206" s="56" t="e">
        <f t="shared" si="16"/>
        <v>#DIV/0!</v>
      </c>
      <c r="BM206" s="56" t="e">
        <f t="shared" si="17"/>
        <v>#DIV/0!</v>
      </c>
      <c r="BN206" s="56" t="e">
        <f t="shared" si="18"/>
        <v>#DIV/0!</v>
      </c>
      <c r="BO206" s="56" t="e">
        <f t="shared" si="99"/>
        <v>#DIV/0!</v>
      </c>
      <c r="BP206" s="56" t="e">
        <f t="shared" si="99"/>
        <v>#DIV/0!</v>
      </c>
      <c r="BQ206" s="56" t="e">
        <f t="shared" si="99"/>
        <v>#DIV/0!</v>
      </c>
      <c r="BR206" s="56" t="e">
        <f t="shared" si="99"/>
        <v>#DIV/0!</v>
      </c>
      <c r="BS206" s="34"/>
      <c r="BT206" s="34"/>
      <c r="BU206" s="34"/>
      <c r="BV206" s="34"/>
      <c r="BW206" s="34"/>
      <c r="BX206" s="34"/>
      <c r="BY206" s="34"/>
      <c r="BZ206" s="34"/>
      <c r="CA206" s="33"/>
      <c r="CB206" s="3"/>
      <c r="CC206" s="30"/>
      <c r="CD206" s="34"/>
      <c r="CE206" s="34"/>
      <c r="CF206" s="33"/>
      <c r="CG206" s="153"/>
      <c r="CH206" s="3"/>
      <c r="CI206" s="3"/>
      <c r="CJ206" s="3"/>
      <c r="CK206" s="3"/>
      <c r="CL206" s="3"/>
      <c r="CM206" s="3"/>
      <c r="CN206" s="3"/>
      <c r="CO206" s="3"/>
      <c r="CP206" s="3"/>
      <c r="CQ206" s="3"/>
      <c r="CR206" s="3"/>
      <c r="CS206" s="3"/>
      <c r="CT206" s="3"/>
    </row>
    <row r="207" spans="1:98" ht="13.5" customHeight="1">
      <c r="A207" s="30"/>
      <c r="B207" s="31"/>
      <c r="C207" s="32"/>
      <c r="D207" s="31"/>
      <c r="E207" s="32"/>
      <c r="F207" s="440"/>
      <c r="G207" s="377"/>
      <c r="H207" s="33"/>
      <c r="I207" s="561"/>
      <c r="J207" s="562"/>
      <c r="K207" s="562"/>
      <c r="L207" s="562"/>
      <c r="M207" s="33"/>
      <c r="N207" s="30"/>
      <c r="O207" s="380"/>
      <c r="P207" s="381"/>
      <c r="Q207" s="30"/>
      <c r="R207" s="34"/>
      <c r="S207" s="34"/>
      <c r="T207" s="33"/>
      <c r="U207" s="22"/>
      <c r="V207" s="384">
        <v>5</v>
      </c>
      <c r="W207" s="145"/>
      <c r="X207" s="723"/>
      <c r="Y207" s="723"/>
      <c r="Z207" s="440"/>
      <c r="AA207" s="725"/>
      <c r="AB207" s="725"/>
      <c r="AC207" s="725"/>
      <c r="AD207" s="726"/>
      <c r="AE207" s="140"/>
      <c r="AF207" s="141"/>
      <c r="AG207" s="143"/>
      <c r="AH207" s="143"/>
      <c r="AI207" s="143"/>
      <c r="AJ207" s="146"/>
      <c r="AK207" s="727"/>
      <c r="AL207" s="728"/>
      <c r="AM207" s="728"/>
      <c r="AN207" s="729"/>
      <c r="AO207" s="3"/>
      <c r="AP207" s="399"/>
      <c r="AQ207" s="381"/>
      <c r="AR207" s="52"/>
      <c r="AS207" s="53" t="e">
        <f t="shared" si="0"/>
        <v>#DIV/0!</v>
      </c>
      <c r="AT207" s="54" t="e">
        <f t="shared" si="1"/>
        <v>#DIV/0!</v>
      </c>
      <c r="AU207" s="54" t="e">
        <f t="shared" si="2"/>
        <v>#DIV/0!</v>
      </c>
      <c r="AV207" s="54" t="e">
        <f t="shared" si="3"/>
        <v>#DIV/0!</v>
      </c>
      <c r="AW207" s="55" t="e">
        <f t="shared" si="40"/>
        <v>#DIV/0!</v>
      </c>
      <c r="AX207" s="55" t="e">
        <f t="shared" si="41"/>
        <v>#DIV/0!</v>
      </c>
      <c r="AY207" s="55" t="e">
        <f t="shared" si="42"/>
        <v>#DIV/0!</v>
      </c>
      <c r="AZ207" s="55" t="e">
        <f t="shared" si="7"/>
        <v>#DIV/0!</v>
      </c>
      <c r="BA207" s="56" t="e">
        <f t="shared" si="8"/>
        <v>#DIV/0!</v>
      </c>
      <c r="BB207" s="56" t="e">
        <f t="shared" si="9"/>
        <v>#DIV/0!</v>
      </c>
      <c r="BC207" s="56" t="e">
        <f t="shared" si="10"/>
        <v>#DIV/0!</v>
      </c>
      <c r="BD207" s="56" t="e">
        <f t="shared" si="11"/>
        <v>#DIV/0!</v>
      </c>
      <c r="BE207" s="108">
        <v>0.2</v>
      </c>
      <c r="BF207" s="108">
        <v>0.8</v>
      </c>
      <c r="BG207" s="56" t="e">
        <f t="shared" si="12"/>
        <v>#DIV/0!</v>
      </c>
      <c r="BH207" s="56" t="e">
        <f t="shared" si="13"/>
        <v>#DIV/0!</v>
      </c>
      <c r="BI207" s="56" t="e">
        <f t="shared" si="14"/>
        <v>#DIV/0!</v>
      </c>
      <c r="BJ207" s="56" t="e">
        <f t="shared" si="98"/>
        <v>#DIV/0!</v>
      </c>
      <c r="BK207" s="56" t="e">
        <f t="shared" si="98"/>
        <v>#DIV/0!</v>
      </c>
      <c r="BL207" s="56" t="e">
        <f t="shared" si="16"/>
        <v>#DIV/0!</v>
      </c>
      <c r="BM207" s="56" t="e">
        <f t="shared" si="17"/>
        <v>#DIV/0!</v>
      </c>
      <c r="BN207" s="56" t="e">
        <f t="shared" si="18"/>
        <v>#DIV/0!</v>
      </c>
      <c r="BO207" s="56" t="e">
        <f t="shared" si="99"/>
        <v>#DIV/0!</v>
      </c>
      <c r="BP207" s="56" t="e">
        <f t="shared" si="99"/>
        <v>#DIV/0!</v>
      </c>
      <c r="BQ207" s="56" t="e">
        <f t="shared" si="99"/>
        <v>#DIV/0!</v>
      </c>
      <c r="BR207" s="56" t="e">
        <f t="shared" si="99"/>
        <v>#DIV/0!</v>
      </c>
      <c r="BS207" s="34"/>
      <c r="BT207" s="34"/>
      <c r="BU207" s="34"/>
      <c r="BV207" s="34"/>
      <c r="BW207" s="34"/>
      <c r="BX207" s="34"/>
      <c r="BY207" s="34"/>
      <c r="BZ207" s="34"/>
      <c r="CA207" s="33"/>
      <c r="CB207" s="3"/>
      <c r="CC207" s="30"/>
      <c r="CD207" s="34"/>
      <c r="CE207" s="34"/>
      <c r="CF207" s="33"/>
      <c r="CG207" s="153"/>
      <c r="CH207" s="3"/>
      <c r="CI207" s="3"/>
      <c r="CJ207" s="3"/>
      <c r="CK207" s="3"/>
      <c r="CL207" s="3"/>
      <c r="CM207" s="3"/>
      <c r="CN207" s="3"/>
      <c r="CO207" s="3"/>
      <c r="CP207" s="3"/>
      <c r="CQ207" s="3"/>
      <c r="CR207" s="3"/>
      <c r="CS207" s="3"/>
      <c r="CT207" s="3"/>
    </row>
    <row r="208" spans="1:98" ht="13.5" customHeight="1">
      <c r="A208" s="30"/>
      <c r="B208" s="31"/>
      <c r="C208" s="32"/>
      <c r="D208" s="31"/>
      <c r="E208" s="32"/>
      <c r="F208" s="440"/>
      <c r="G208" s="377"/>
      <c r="H208" s="33"/>
      <c r="I208" s="561"/>
      <c r="J208" s="562"/>
      <c r="K208" s="562"/>
      <c r="L208" s="562"/>
      <c r="M208" s="33"/>
      <c r="N208" s="30"/>
      <c r="O208" s="380"/>
      <c r="P208" s="381"/>
      <c r="Q208" s="30"/>
      <c r="R208" s="34"/>
      <c r="S208" s="34"/>
      <c r="T208" s="33"/>
      <c r="U208" s="22"/>
      <c r="V208" s="384">
        <v>6</v>
      </c>
      <c r="W208" s="145"/>
      <c r="X208" s="723"/>
      <c r="Y208" s="723"/>
      <c r="Z208" s="440"/>
      <c r="AA208" s="725"/>
      <c r="AB208" s="725"/>
      <c r="AC208" s="725"/>
      <c r="AD208" s="726"/>
      <c r="AE208" s="140"/>
      <c r="AF208" s="141"/>
      <c r="AG208" s="143"/>
      <c r="AH208" s="143"/>
      <c r="AI208" s="143"/>
      <c r="AJ208" s="146"/>
      <c r="AK208" s="727"/>
      <c r="AL208" s="728"/>
      <c r="AM208" s="728"/>
      <c r="AN208" s="729"/>
      <c r="AO208" s="3"/>
      <c r="AP208" s="399"/>
      <c r="AQ208" s="381"/>
      <c r="AR208" s="52"/>
      <c r="AS208" s="53" t="e">
        <f t="shared" si="0"/>
        <v>#DIV/0!</v>
      </c>
      <c r="AT208" s="54" t="e">
        <f t="shared" si="1"/>
        <v>#DIV/0!</v>
      </c>
      <c r="AU208" s="54" t="e">
        <f t="shared" si="2"/>
        <v>#DIV/0!</v>
      </c>
      <c r="AV208" s="54" t="e">
        <f t="shared" si="3"/>
        <v>#DIV/0!</v>
      </c>
      <c r="AW208" s="55" t="e">
        <f t="shared" si="40"/>
        <v>#DIV/0!</v>
      </c>
      <c r="AX208" s="55" t="e">
        <f t="shared" si="41"/>
        <v>#DIV/0!</v>
      </c>
      <c r="AY208" s="55" t="e">
        <f t="shared" si="42"/>
        <v>#DIV/0!</v>
      </c>
      <c r="AZ208" s="55" t="e">
        <f t="shared" si="7"/>
        <v>#DIV/0!</v>
      </c>
      <c r="BA208" s="56" t="e">
        <f t="shared" si="8"/>
        <v>#DIV/0!</v>
      </c>
      <c r="BB208" s="56" t="e">
        <f t="shared" si="9"/>
        <v>#DIV/0!</v>
      </c>
      <c r="BC208" s="56" t="e">
        <f t="shared" si="10"/>
        <v>#DIV/0!</v>
      </c>
      <c r="BD208" s="56" t="e">
        <f t="shared" si="11"/>
        <v>#DIV/0!</v>
      </c>
      <c r="BE208" s="108">
        <v>0.2</v>
      </c>
      <c r="BF208" s="108">
        <v>0.8</v>
      </c>
      <c r="BG208" s="56" t="e">
        <f t="shared" si="12"/>
        <v>#DIV/0!</v>
      </c>
      <c r="BH208" s="56" t="e">
        <f t="shared" si="13"/>
        <v>#DIV/0!</v>
      </c>
      <c r="BI208" s="56" t="e">
        <f t="shared" si="14"/>
        <v>#DIV/0!</v>
      </c>
      <c r="BJ208" s="56" t="e">
        <f t="shared" si="98"/>
        <v>#DIV/0!</v>
      </c>
      <c r="BK208" s="56" t="e">
        <f t="shared" si="98"/>
        <v>#DIV/0!</v>
      </c>
      <c r="BL208" s="56" t="e">
        <f t="shared" si="16"/>
        <v>#DIV/0!</v>
      </c>
      <c r="BM208" s="56" t="e">
        <f t="shared" si="17"/>
        <v>#DIV/0!</v>
      </c>
      <c r="BN208" s="56" t="e">
        <f t="shared" si="18"/>
        <v>#DIV/0!</v>
      </c>
      <c r="BO208" s="56" t="e">
        <f t="shared" si="99"/>
        <v>#DIV/0!</v>
      </c>
      <c r="BP208" s="56" t="e">
        <f t="shared" si="99"/>
        <v>#DIV/0!</v>
      </c>
      <c r="BQ208" s="56" t="e">
        <f t="shared" si="99"/>
        <v>#DIV/0!</v>
      </c>
      <c r="BR208" s="56" t="e">
        <f t="shared" si="99"/>
        <v>#DIV/0!</v>
      </c>
      <c r="BS208" s="34"/>
      <c r="BT208" s="34"/>
      <c r="BU208" s="34"/>
      <c r="BV208" s="34"/>
      <c r="BW208" s="34"/>
      <c r="BX208" s="34"/>
      <c r="BY208" s="34"/>
      <c r="BZ208" s="34"/>
      <c r="CA208" s="33"/>
      <c r="CB208" s="3"/>
      <c r="CC208" s="30"/>
      <c r="CD208" s="34"/>
      <c r="CE208" s="34"/>
      <c r="CF208" s="33"/>
      <c r="CG208" s="153"/>
      <c r="CH208" s="3"/>
      <c r="CI208" s="3"/>
      <c r="CJ208" s="3"/>
      <c r="CK208" s="3"/>
      <c r="CL208" s="3"/>
      <c r="CM208" s="3"/>
      <c r="CN208" s="3"/>
      <c r="CO208" s="3"/>
      <c r="CP208" s="3"/>
      <c r="CQ208" s="3"/>
      <c r="CR208" s="3"/>
      <c r="CS208" s="3"/>
      <c r="CT208" s="3"/>
    </row>
    <row r="209" spans="1:98" ht="13.5" customHeight="1">
      <c r="A209" s="30"/>
      <c r="B209" s="31"/>
      <c r="C209" s="32"/>
      <c r="D209" s="31"/>
      <c r="E209" s="32"/>
      <c r="F209" s="440"/>
      <c r="G209" s="377"/>
      <c r="H209" s="33"/>
      <c r="I209" s="561"/>
      <c r="J209" s="562"/>
      <c r="K209" s="562"/>
      <c r="L209" s="562"/>
      <c r="M209" s="33"/>
      <c r="N209" s="30"/>
      <c r="O209" s="380"/>
      <c r="P209" s="381"/>
      <c r="Q209" s="30"/>
      <c r="R209" s="34"/>
      <c r="S209" s="34"/>
      <c r="T209" s="33"/>
      <c r="U209" s="22"/>
      <c r="V209" s="384">
        <v>7</v>
      </c>
      <c r="W209" s="145"/>
      <c r="X209" s="723"/>
      <c r="Y209" s="723"/>
      <c r="Z209" s="440"/>
      <c r="AA209" s="725"/>
      <c r="AB209" s="725"/>
      <c r="AC209" s="725"/>
      <c r="AD209" s="726"/>
      <c r="AE209" s="140"/>
      <c r="AF209" s="141"/>
      <c r="AG209" s="143"/>
      <c r="AH209" s="143"/>
      <c r="AI209" s="143"/>
      <c r="AJ209" s="146"/>
      <c r="AK209" s="727"/>
      <c r="AL209" s="728"/>
      <c r="AM209" s="728"/>
      <c r="AN209" s="729"/>
      <c r="AO209" s="3"/>
      <c r="AP209" s="399"/>
      <c r="AQ209" s="381"/>
      <c r="AR209" s="52"/>
      <c r="AS209" s="53" t="e">
        <f t="shared" si="0"/>
        <v>#DIV/0!</v>
      </c>
      <c r="AT209" s="54" t="e">
        <f t="shared" si="1"/>
        <v>#DIV/0!</v>
      </c>
      <c r="AU209" s="54" t="e">
        <f t="shared" si="2"/>
        <v>#DIV/0!</v>
      </c>
      <c r="AV209" s="54" t="e">
        <f t="shared" si="3"/>
        <v>#DIV/0!</v>
      </c>
      <c r="AW209" s="55" t="e">
        <f t="shared" si="40"/>
        <v>#DIV/0!</v>
      </c>
      <c r="AX209" s="55" t="e">
        <f t="shared" si="41"/>
        <v>#DIV/0!</v>
      </c>
      <c r="AY209" s="55" t="e">
        <f t="shared" si="42"/>
        <v>#DIV/0!</v>
      </c>
      <c r="AZ209" s="55" t="e">
        <f t="shared" si="7"/>
        <v>#DIV/0!</v>
      </c>
      <c r="BA209" s="56" t="e">
        <f t="shared" si="8"/>
        <v>#DIV/0!</v>
      </c>
      <c r="BB209" s="56" t="e">
        <f t="shared" si="9"/>
        <v>#DIV/0!</v>
      </c>
      <c r="BC209" s="56" t="e">
        <f t="shared" si="10"/>
        <v>#DIV/0!</v>
      </c>
      <c r="BD209" s="56" t="e">
        <f t="shared" si="11"/>
        <v>#DIV/0!</v>
      </c>
      <c r="BE209" s="108">
        <v>0.2</v>
      </c>
      <c r="BF209" s="108">
        <v>0.8</v>
      </c>
      <c r="BG209" s="56" t="e">
        <f t="shared" si="12"/>
        <v>#DIV/0!</v>
      </c>
      <c r="BH209" s="56" t="e">
        <f t="shared" si="13"/>
        <v>#DIV/0!</v>
      </c>
      <c r="BI209" s="56" t="e">
        <f t="shared" si="14"/>
        <v>#DIV/0!</v>
      </c>
      <c r="BJ209" s="56" t="e">
        <f t="shared" si="98"/>
        <v>#DIV/0!</v>
      </c>
      <c r="BK209" s="56" t="e">
        <f t="shared" si="98"/>
        <v>#DIV/0!</v>
      </c>
      <c r="BL209" s="56" t="e">
        <f t="shared" si="16"/>
        <v>#DIV/0!</v>
      </c>
      <c r="BM209" s="56" t="e">
        <f t="shared" si="17"/>
        <v>#DIV/0!</v>
      </c>
      <c r="BN209" s="56" t="e">
        <f t="shared" si="18"/>
        <v>#DIV/0!</v>
      </c>
      <c r="BO209" s="56" t="e">
        <f t="shared" si="99"/>
        <v>#DIV/0!</v>
      </c>
      <c r="BP209" s="56" t="e">
        <f t="shared" si="99"/>
        <v>#DIV/0!</v>
      </c>
      <c r="BQ209" s="56" t="e">
        <f t="shared" si="99"/>
        <v>#DIV/0!</v>
      </c>
      <c r="BR209" s="56" t="e">
        <f t="shared" si="99"/>
        <v>#DIV/0!</v>
      </c>
      <c r="BS209" s="34"/>
      <c r="BT209" s="34"/>
      <c r="BU209" s="34"/>
      <c r="BV209" s="34"/>
      <c r="BW209" s="34"/>
      <c r="BX209" s="34"/>
      <c r="BY209" s="34"/>
      <c r="BZ209" s="34"/>
      <c r="CA209" s="33"/>
      <c r="CB209" s="3"/>
      <c r="CC209" s="30"/>
      <c r="CD209" s="34"/>
      <c r="CE209" s="34"/>
      <c r="CF209" s="33"/>
      <c r="CG209" s="153"/>
      <c r="CH209" s="3"/>
      <c r="CI209" s="3"/>
      <c r="CJ209" s="3"/>
      <c r="CK209" s="3"/>
      <c r="CL209" s="3"/>
      <c r="CM209" s="3"/>
      <c r="CN209" s="3"/>
      <c r="CO209" s="3"/>
      <c r="CP209" s="3"/>
      <c r="CQ209" s="3"/>
      <c r="CR209" s="3"/>
      <c r="CS209" s="3"/>
      <c r="CT209" s="3"/>
    </row>
    <row r="210" spans="1:98" ht="13.5" customHeight="1">
      <c r="A210" s="30"/>
      <c r="B210" s="31"/>
      <c r="C210" s="32"/>
      <c r="D210" s="31"/>
      <c r="E210" s="32"/>
      <c r="F210" s="440"/>
      <c r="G210" s="377"/>
      <c r="H210" s="33"/>
      <c r="I210" s="561"/>
      <c r="J210" s="562"/>
      <c r="K210" s="562"/>
      <c r="L210" s="562"/>
      <c r="M210" s="33"/>
      <c r="N210" s="30"/>
      <c r="O210" s="380"/>
      <c r="P210" s="381"/>
      <c r="Q210" s="30"/>
      <c r="R210" s="34"/>
      <c r="S210" s="34"/>
      <c r="T210" s="33"/>
      <c r="U210" s="22"/>
      <c r="V210" s="384">
        <v>8</v>
      </c>
      <c r="W210" s="145"/>
      <c r="X210" s="723"/>
      <c r="Y210" s="723"/>
      <c r="Z210" s="440"/>
      <c r="AA210" s="725"/>
      <c r="AB210" s="725"/>
      <c r="AC210" s="725"/>
      <c r="AD210" s="726"/>
      <c r="AE210" s="140"/>
      <c r="AF210" s="141"/>
      <c r="AG210" s="143"/>
      <c r="AH210" s="143"/>
      <c r="AI210" s="143"/>
      <c r="AJ210" s="146"/>
      <c r="AK210" s="727"/>
      <c r="AL210" s="728"/>
      <c r="AM210" s="728"/>
      <c r="AN210" s="729"/>
      <c r="AO210" s="3"/>
      <c r="AP210" s="399"/>
      <c r="AQ210" s="381"/>
      <c r="AR210" s="52"/>
      <c r="AS210" s="53" t="e">
        <f t="shared" si="0"/>
        <v>#DIV/0!</v>
      </c>
      <c r="AT210" s="54" t="e">
        <f t="shared" si="1"/>
        <v>#DIV/0!</v>
      </c>
      <c r="AU210" s="54" t="e">
        <f t="shared" si="2"/>
        <v>#DIV/0!</v>
      </c>
      <c r="AV210" s="54" t="e">
        <f t="shared" si="3"/>
        <v>#DIV/0!</v>
      </c>
      <c r="AW210" s="55" t="e">
        <f t="shared" si="40"/>
        <v>#DIV/0!</v>
      </c>
      <c r="AX210" s="55" t="e">
        <f t="shared" si="41"/>
        <v>#DIV/0!</v>
      </c>
      <c r="AY210" s="55" t="e">
        <f t="shared" si="42"/>
        <v>#DIV/0!</v>
      </c>
      <c r="AZ210" s="55" t="e">
        <f t="shared" si="7"/>
        <v>#DIV/0!</v>
      </c>
      <c r="BA210" s="56" t="e">
        <f t="shared" si="8"/>
        <v>#DIV/0!</v>
      </c>
      <c r="BB210" s="56" t="e">
        <f t="shared" si="9"/>
        <v>#DIV/0!</v>
      </c>
      <c r="BC210" s="56" t="e">
        <f t="shared" si="10"/>
        <v>#DIV/0!</v>
      </c>
      <c r="BD210" s="56" t="e">
        <f t="shared" si="11"/>
        <v>#DIV/0!</v>
      </c>
      <c r="BE210" s="108">
        <v>0.2</v>
      </c>
      <c r="BF210" s="108">
        <v>0.8</v>
      </c>
      <c r="BG210" s="56" t="e">
        <f t="shared" si="12"/>
        <v>#DIV/0!</v>
      </c>
      <c r="BH210" s="56" t="e">
        <f t="shared" si="13"/>
        <v>#DIV/0!</v>
      </c>
      <c r="BI210" s="56" t="e">
        <f t="shared" si="14"/>
        <v>#DIV/0!</v>
      </c>
      <c r="BJ210" s="56" t="e">
        <f t="shared" si="98"/>
        <v>#DIV/0!</v>
      </c>
      <c r="BK210" s="56" t="e">
        <f t="shared" si="98"/>
        <v>#DIV/0!</v>
      </c>
      <c r="BL210" s="56" t="e">
        <f t="shared" si="16"/>
        <v>#DIV/0!</v>
      </c>
      <c r="BM210" s="56" t="e">
        <f t="shared" si="17"/>
        <v>#DIV/0!</v>
      </c>
      <c r="BN210" s="56" t="e">
        <f t="shared" si="18"/>
        <v>#DIV/0!</v>
      </c>
      <c r="BO210" s="56" t="e">
        <f t="shared" si="99"/>
        <v>#DIV/0!</v>
      </c>
      <c r="BP210" s="56" t="e">
        <f t="shared" si="99"/>
        <v>#DIV/0!</v>
      </c>
      <c r="BQ210" s="56" t="e">
        <f t="shared" si="99"/>
        <v>#DIV/0!</v>
      </c>
      <c r="BR210" s="56" t="e">
        <f t="shared" si="99"/>
        <v>#DIV/0!</v>
      </c>
      <c r="BS210" s="34"/>
      <c r="BT210" s="34"/>
      <c r="BU210" s="34"/>
      <c r="BV210" s="34"/>
      <c r="BW210" s="34"/>
      <c r="BX210" s="34"/>
      <c r="BY210" s="34"/>
      <c r="BZ210" s="34"/>
      <c r="CA210" s="33"/>
      <c r="CB210" s="3"/>
      <c r="CC210" s="30"/>
      <c r="CD210" s="34"/>
      <c r="CE210" s="34"/>
      <c r="CF210" s="33"/>
      <c r="CG210" s="153"/>
      <c r="CH210" s="3"/>
      <c r="CI210" s="3"/>
      <c r="CJ210" s="3"/>
      <c r="CK210" s="3"/>
      <c r="CL210" s="3"/>
      <c r="CM210" s="3"/>
      <c r="CN210" s="3"/>
      <c r="CO210" s="3"/>
      <c r="CP210" s="3"/>
      <c r="CQ210" s="3"/>
      <c r="CR210" s="3"/>
      <c r="CS210" s="3"/>
      <c r="CT210" s="3"/>
    </row>
    <row r="211" spans="1:98" ht="13.5" customHeight="1">
      <c r="A211" s="30"/>
      <c r="B211" s="31"/>
      <c r="C211" s="32"/>
      <c r="D211" s="31"/>
      <c r="E211" s="32"/>
      <c r="F211" s="440"/>
      <c r="G211" s="377"/>
      <c r="H211" s="33"/>
      <c r="I211" s="561"/>
      <c r="J211" s="562"/>
      <c r="K211" s="562"/>
      <c r="L211" s="562"/>
      <c r="M211" s="33"/>
      <c r="N211" s="30"/>
      <c r="O211" s="380"/>
      <c r="P211" s="381"/>
      <c r="Q211" s="30"/>
      <c r="R211" s="34"/>
      <c r="S211" s="34"/>
      <c r="T211" s="33"/>
      <c r="U211" s="22"/>
      <c r="V211" s="384">
        <v>9</v>
      </c>
      <c r="W211" s="145"/>
      <c r="X211" s="723"/>
      <c r="Y211" s="723"/>
      <c r="Z211" s="440"/>
      <c r="AA211" s="725"/>
      <c r="AB211" s="725"/>
      <c r="AC211" s="725"/>
      <c r="AD211" s="726"/>
      <c r="AE211" s="140"/>
      <c r="AF211" s="141"/>
      <c r="AG211" s="143"/>
      <c r="AH211" s="143"/>
      <c r="AI211" s="143"/>
      <c r="AJ211" s="146"/>
      <c r="AK211" s="727"/>
      <c r="AL211" s="728"/>
      <c r="AM211" s="728"/>
      <c r="AN211" s="729"/>
      <c r="AO211" s="3"/>
      <c r="AP211" s="399"/>
      <c r="AQ211" s="381"/>
      <c r="AR211" s="52"/>
      <c r="AS211" s="53" t="e">
        <f t="shared" si="0"/>
        <v>#DIV/0!</v>
      </c>
      <c r="AT211" s="54" t="e">
        <f t="shared" si="1"/>
        <v>#DIV/0!</v>
      </c>
      <c r="AU211" s="54" t="e">
        <f t="shared" si="2"/>
        <v>#DIV/0!</v>
      </c>
      <c r="AV211" s="54" t="e">
        <f t="shared" si="3"/>
        <v>#DIV/0!</v>
      </c>
      <c r="AW211" s="55" t="e">
        <f t="shared" si="40"/>
        <v>#DIV/0!</v>
      </c>
      <c r="AX211" s="55" t="e">
        <f t="shared" si="41"/>
        <v>#DIV/0!</v>
      </c>
      <c r="AY211" s="55" t="e">
        <f t="shared" si="42"/>
        <v>#DIV/0!</v>
      </c>
      <c r="AZ211" s="55" t="e">
        <f t="shared" si="7"/>
        <v>#DIV/0!</v>
      </c>
      <c r="BA211" s="56" t="e">
        <f t="shared" si="8"/>
        <v>#DIV/0!</v>
      </c>
      <c r="BB211" s="56" t="e">
        <f t="shared" si="9"/>
        <v>#DIV/0!</v>
      </c>
      <c r="BC211" s="56" t="e">
        <f t="shared" si="10"/>
        <v>#DIV/0!</v>
      </c>
      <c r="BD211" s="56" t="e">
        <f t="shared" si="11"/>
        <v>#DIV/0!</v>
      </c>
      <c r="BE211" s="108">
        <v>0.2</v>
      </c>
      <c r="BF211" s="108">
        <v>0.8</v>
      </c>
      <c r="BG211" s="56" t="e">
        <f t="shared" si="12"/>
        <v>#DIV/0!</v>
      </c>
      <c r="BH211" s="56" t="e">
        <f t="shared" si="13"/>
        <v>#DIV/0!</v>
      </c>
      <c r="BI211" s="56" t="e">
        <f t="shared" si="14"/>
        <v>#DIV/0!</v>
      </c>
      <c r="BJ211" s="56" t="e">
        <f t="shared" si="98"/>
        <v>#DIV/0!</v>
      </c>
      <c r="BK211" s="56" t="e">
        <f t="shared" si="98"/>
        <v>#DIV/0!</v>
      </c>
      <c r="BL211" s="56" t="e">
        <f t="shared" si="16"/>
        <v>#DIV/0!</v>
      </c>
      <c r="BM211" s="56" t="e">
        <f t="shared" si="17"/>
        <v>#DIV/0!</v>
      </c>
      <c r="BN211" s="56" t="e">
        <f t="shared" si="18"/>
        <v>#DIV/0!</v>
      </c>
      <c r="BO211" s="56" t="e">
        <f t="shared" si="99"/>
        <v>#DIV/0!</v>
      </c>
      <c r="BP211" s="56" t="e">
        <f t="shared" si="99"/>
        <v>#DIV/0!</v>
      </c>
      <c r="BQ211" s="56" t="e">
        <f t="shared" si="99"/>
        <v>#DIV/0!</v>
      </c>
      <c r="BR211" s="56" t="e">
        <f t="shared" si="99"/>
        <v>#DIV/0!</v>
      </c>
      <c r="BS211" s="34"/>
      <c r="BT211" s="34"/>
      <c r="BU211" s="34"/>
      <c r="BV211" s="34"/>
      <c r="BW211" s="34"/>
      <c r="BX211" s="34"/>
      <c r="BY211" s="34"/>
      <c r="BZ211" s="34"/>
      <c r="CA211" s="33"/>
      <c r="CB211" s="3"/>
      <c r="CC211" s="30"/>
      <c r="CD211" s="34"/>
      <c r="CE211" s="34"/>
      <c r="CF211" s="33"/>
      <c r="CG211" s="153"/>
      <c r="CH211" s="3"/>
      <c r="CI211" s="3"/>
      <c r="CJ211" s="3"/>
      <c r="CK211" s="3"/>
      <c r="CL211" s="3"/>
      <c r="CM211" s="3"/>
      <c r="CN211" s="3"/>
      <c r="CO211" s="3"/>
      <c r="CP211" s="3"/>
      <c r="CQ211" s="3"/>
      <c r="CR211" s="3"/>
      <c r="CS211" s="3"/>
      <c r="CT211" s="3"/>
    </row>
    <row r="212" spans="1:98" ht="15" customHeight="1" thickBot="1">
      <c r="A212" s="328"/>
      <c r="B212" s="784"/>
      <c r="C212" s="785"/>
      <c r="D212" s="784"/>
      <c r="E212" s="785"/>
      <c r="F212" s="593"/>
      <c r="G212" s="411"/>
      <c r="H212" s="332"/>
      <c r="I212" s="596"/>
      <c r="J212" s="597"/>
      <c r="K212" s="597"/>
      <c r="L212" s="597"/>
      <c r="M212" s="332"/>
      <c r="N212" s="328"/>
      <c r="O212" s="416"/>
      <c r="P212" s="417"/>
      <c r="Q212" s="328"/>
      <c r="R212" s="39"/>
      <c r="S212" s="39"/>
      <c r="T212" s="332"/>
      <c r="U212" s="22"/>
      <c r="V212" s="449">
        <v>10</v>
      </c>
      <c r="W212" s="414"/>
      <c r="X212" s="735"/>
      <c r="Y212" s="735"/>
      <c r="Z212" s="593"/>
      <c r="AA212" s="737"/>
      <c r="AB212" s="737"/>
      <c r="AC212" s="737"/>
      <c r="AD212" s="738"/>
      <c r="AE212" s="140"/>
      <c r="AF212" s="413"/>
      <c r="AG212" s="739"/>
      <c r="AH212" s="739"/>
      <c r="AI212" s="739"/>
      <c r="AJ212" s="740"/>
      <c r="AK212" s="741"/>
      <c r="AL212" s="742"/>
      <c r="AM212" s="742"/>
      <c r="AN212" s="743"/>
      <c r="AO212" s="3"/>
      <c r="AP212" s="744"/>
      <c r="AQ212" s="417"/>
      <c r="AR212" s="52"/>
      <c r="AS212" s="786" t="e">
        <f t="shared" si="0"/>
        <v>#DIV/0!</v>
      </c>
      <c r="AT212" s="787" t="e">
        <f t="shared" si="1"/>
        <v>#DIV/0!</v>
      </c>
      <c r="AU212" s="787" t="e">
        <f t="shared" si="2"/>
        <v>#DIV/0!</v>
      </c>
      <c r="AV212" s="787" t="e">
        <f t="shared" si="3"/>
        <v>#DIV/0!</v>
      </c>
      <c r="AW212" s="788" t="e">
        <f t="shared" si="40"/>
        <v>#DIV/0!</v>
      </c>
      <c r="AX212" s="788" t="e">
        <f t="shared" si="41"/>
        <v>#DIV/0!</v>
      </c>
      <c r="AY212" s="788" t="e">
        <f t="shared" si="42"/>
        <v>#DIV/0!</v>
      </c>
      <c r="AZ212" s="788" t="e">
        <f t="shared" si="7"/>
        <v>#DIV/0!</v>
      </c>
      <c r="BA212" s="430" t="e">
        <f t="shared" si="8"/>
        <v>#DIV/0!</v>
      </c>
      <c r="BB212" s="430" t="e">
        <f t="shared" si="9"/>
        <v>#DIV/0!</v>
      </c>
      <c r="BC212" s="430" t="e">
        <f t="shared" si="10"/>
        <v>#DIV/0!</v>
      </c>
      <c r="BD212" s="430" t="e">
        <f t="shared" si="11"/>
        <v>#DIV/0!</v>
      </c>
      <c r="BE212" s="427">
        <v>0.2</v>
      </c>
      <c r="BF212" s="427">
        <v>0.8</v>
      </c>
      <c r="BG212" s="430" t="e">
        <f t="shared" si="12"/>
        <v>#DIV/0!</v>
      </c>
      <c r="BH212" s="430" t="e">
        <f t="shared" si="13"/>
        <v>#DIV/0!</v>
      </c>
      <c r="BI212" s="430" t="e">
        <f t="shared" si="14"/>
        <v>#DIV/0!</v>
      </c>
      <c r="BJ212" s="430" t="e">
        <f t="shared" si="98"/>
        <v>#DIV/0!</v>
      </c>
      <c r="BK212" s="430" t="e">
        <f t="shared" si="98"/>
        <v>#DIV/0!</v>
      </c>
      <c r="BL212" s="430" t="e">
        <f t="shared" si="16"/>
        <v>#DIV/0!</v>
      </c>
      <c r="BM212" s="430" t="e">
        <f t="shared" si="17"/>
        <v>#DIV/0!</v>
      </c>
      <c r="BN212" s="430" t="e">
        <f t="shared" si="18"/>
        <v>#DIV/0!</v>
      </c>
      <c r="BO212" s="430" t="e">
        <f t="shared" si="99"/>
        <v>#DIV/0!</v>
      </c>
      <c r="BP212" s="430" t="e">
        <f t="shared" si="99"/>
        <v>#DIV/0!</v>
      </c>
      <c r="BQ212" s="430" t="e">
        <f t="shared" si="99"/>
        <v>#DIV/0!</v>
      </c>
      <c r="BR212" s="430" t="e">
        <f t="shared" si="99"/>
        <v>#DIV/0!</v>
      </c>
      <c r="BS212" s="39"/>
      <c r="BT212" s="39"/>
      <c r="BU212" s="39"/>
      <c r="BV212" s="39"/>
      <c r="BW212" s="39"/>
      <c r="BX212" s="39"/>
      <c r="BY212" s="39"/>
      <c r="BZ212" s="39"/>
      <c r="CA212" s="332"/>
      <c r="CB212" s="3"/>
      <c r="CC212" s="328"/>
      <c r="CD212" s="39"/>
      <c r="CE212" s="39"/>
      <c r="CF212" s="332"/>
      <c r="CG212" s="789"/>
      <c r="CH212" s="3"/>
      <c r="CI212" s="3"/>
      <c r="CJ212" s="3"/>
      <c r="CK212" s="3"/>
      <c r="CL212" s="3"/>
      <c r="CM212" s="3"/>
      <c r="CN212" s="3"/>
      <c r="CO212" s="3"/>
      <c r="CP212" s="3"/>
      <c r="CQ212" s="3"/>
      <c r="CR212" s="3"/>
      <c r="CS212" s="3"/>
      <c r="CT212" s="3"/>
    </row>
    <row r="213" spans="1:98" ht="14.25" customHeight="1">
      <c r="A213" s="349">
        <v>22</v>
      </c>
      <c r="B213" s="523"/>
      <c r="C213" s="779"/>
      <c r="D213" s="42"/>
      <c r="E213" s="779"/>
      <c r="F213" s="527"/>
      <c r="G213" s="355"/>
      <c r="H213" s="356"/>
      <c r="I213" s="529"/>
      <c r="J213" s="530"/>
      <c r="K213" s="530"/>
      <c r="L213" s="530"/>
      <c r="M213" s="780"/>
      <c r="N213" s="360"/>
      <c r="O213" s="358"/>
      <c r="P213" s="361"/>
      <c r="Q213" s="747"/>
      <c r="R213" s="748"/>
      <c r="S213" s="748"/>
      <c r="T213" s="749"/>
      <c r="U213" s="22"/>
      <c r="V213" s="364">
        <v>1</v>
      </c>
      <c r="W213" s="358"/>
      <c r="X213" s="750"/>
      <c r="Y213" s="750"/>
      <c r="Z213" s="527"/>
      <c r="AA213" s="752"/>
      <c r="AB213" s="752"/>
      <c r="AC213" s="752"/>
      <c r="AD213" s="753"/>
      <c r="AE213" s="140"/>
      <c r="AF213" s="357"/>
      <c r="AG213" s="754"/>
      <c r="AH213" s="754"/>
      <c r="AI213" s="754"/>
      <c r="AJ213" s="755"/>
      <c r="AK213" s="756"/>
      <c r="AL213" s="757"/>
      <c r="AM213" s="757"/>
      <c r="AN213" s="758"/>
      <c r="AO213" s="3"/>
      <c r="AP213" s="759"/>
      <c r="AQ213" s="760"/>
      <c r="AR213" s="52"/>
      <c r="AS213" s="781" t="e">
        <f t="shared" si="0"/>
        <v>#DIV/0!</v>
      </c>
      <c r="AT213" s="782" t="e">
        <f t="shared" si="1"/>
        <v>#DIV/0!</v>
      </c>
      <c r="AU213" s="782" t="e">
        <f t="shared" si="2"/>
        <v>#DIV/0!</v>
      </c>
      <c r="AV213" s="782" t="e">
        <f t="shared" si="3"/>
        <v>#DIV/0!</v>
      </c>
      <c r="AW213" s="783" t="e">
        <f t="shared" si="40"/>
        <v>#DIV/0!</v>
      </c>
      <c r="AX213" s="783" t="e">
        <f t="shared" si="41"/>
        <v>#DIV/0!</v>
      </c>
      <c r="AY213" s="783" t="e">
        <f t="shared" si="42"/>
        <v>#DIV/0!</v>
      </c>
      <c r="AZ213" s="783" t="e">
        <f t="shared" si="7"/>
        <v>#DIV/0!</v>
      </c>
      <c r="BA213" s="87" t="e">
        <f t="shared" si="8"/>
        <v>#DIV/0!</v>
      </c>
      <c r="BB213" s="87" t="e">
        <f t="shared" si="9"/>
        <v>#DIV/0!</v>
      </c>
      <c r="BC213" s="87" t="e">
        <f t="shared" si="10"/>
        <v>#DIV/0!</v>
      </c>
      <c r="BD213" s="87" t="e">
        <f t="shared" si="11"/>
        <v>#DIV/0!</v>
      </c>
      <c r="BE213" s="86">
        <v>0.2</v>
      </c>
      <c r="BF213" s="86">
        <v>0.8</v>
      </c>
      <c r="BG213" s="87" t="e">
        <f t="shared" si="12"/>
        <v>#DIV/0!</v>
      </c>
      <c r="BH213" s="87" t="e">
        <f t="shared" si="13"/>
        <v>#DIV/0!</v>
      </c>
      <c r="BI213" s="87" t="e">
        <f t="shared" si="14"/>
        <v>#DIV/0!</v>
      </c>
      <c r="BJ213" s="87" t="e">
        <f t="shared" si="98"/>
        <v>#DIV/0!</v>
      </c>
      <c r="BK213" s="87" t="e">
        <f t="shared" si="98"/>
        <v>#DIV/0!</v>
      </c>
      <c r="BL213" s="87" t="e">
        <f t="shared" si="16"/>
        <v>#DIV/0!</v>
      </c>
      <c r="BM213" s="87" t="e">
        <f t="shared" si="17"/>
        <v>#DIV/0!</v>
      </c>
      <c r="BN213" s="87" t="e">
        <f t="shared" si="18"/>
        <v>#DIV/0!</v>
      </c>
      <c r="BO213" s="87" t="e">
        <f t="shared" si="99"/>
        <v>#DIV/0!</v>
      </c>
      <c r="BP213" s="87" t="e">
        <f t="shared" si="99"/>
        <v>#DIV/0!</v>
      </c>
      <c r="BQ213" s="87" t="e">
        <f t="shared" si="99"/>
        <v>#DIV/0!</v>
      </c>
      <c r="BR213" s="87" t="e">
        <f t="shared" si="99"/>
        <v>#DIV/0!</v>
      </c>
      <c r="BS213" s="766" t="e">
        <f t="shared" ref="BS213:BV213" si="100">AVERAGEIF(BO213:BO222,"&lt;&gt;#¡DIV/0!")</f>
        <v>#DIV/0!</v>
      </c>
      <c r="BT213" s="766" t="e">
        <f t="shared" si="100"/>
        <v>#DIV/0!</v>
      </c>
      <c r="BU213" s="766" t="e">
        <f t="shared" si="100"/>
        <v>#DIV/0!</v>
      </c>
      <c r="BV213" s="766" t="e">
        <f t="shared" si="100"/>
        <v>#DIV/0!</v>
      </c>
      <c r="BW213" s="767" t="e">
        <f>+C213*BS213</f>
        <v>#DIV/0!</v>
      </c>
      <c r="BX213" s="767" t="e">
        <f>+C213*BT213</f>
        <v>#DIV/0!</v>
      </c>
      <c r="BY213" s="767" t="e">
        <f>+C213*BU213</f>
        <v>#DIV/0!</v>
      </c>
      <c r="BZ213" s="767" t="e">
        <f>+C213*BV213</f>
        <v>#DIV/0!</v>
      </c>
      <c r="CA213" s="768" t="e">
        <f>SUM(BW213:BZ222)</f>
        <v>#DIV/0!</v>
      </c>
      <c r="CB213" s="3"/>
      <c r="CC213" s="552" t="e">
        <f t="shared" ref="CC213:CF213" si="101">+Q213/$N$213</f>
        <v>#DIV/0!</v>
      </c>
      <c r="CD213" s="553" t="e">
        <f t="shared" si="101"/>
        <v>#DIV/0!</v>
      </c>
      <c r="CE213" s="553" t="e">
        <f t="shared" si="101"/>
        <v>#DIV/0!</v>
      </c>
      <c r="CF213" s="622" t="e">
        <f t="shared" si="101"/>
        <v>#DIV/0!</v>
      </c>
      <c r="CG213" s="623" t="e">
        <f>AVERAGE(CC213:CF222)</f>
        <v>#DIV/0!</v>
      </c>
      <c r="CH213" s="3"/>
      <c r="CI213" s="3"/>
      <c r="CJ213" s="3"/>
      <c r="CK213" s="3"/>
      <c r="CL213" s="3"/>
      <c r="CM213" s="3"/>
      <c r="CN213" s="3"/>
      <c r="CO213" s="3"/>
      <c r="CP213" s="3"/>
      <c r="CQ213" s="3"/>
      <c r="CR213" s="3"/>
      <c r="CS213" s="3"/>
      <c r="CT213" s="3"/>
    </row>
    <row r="214" spans="1:98" ht="14.25" customHeight="1">
      <c r="A214" s="30"/>
      <c r="B214" s="31"/>
      <c r="C214" s="32"/>
      <c r="D214" s="31"/>
      <c r="E214" s="32"/>
      <c r="F214" s="440"/>
      <c r="G214" s="377"/>
      <c r="H214" s="33"/>
      <c r="I214" s="561"/>
      <c r="J214" s="562"/>
      <c r="K214" s="562"/>
      <c r="L214" s="562"/>
      <c r="M214" s="33"/>
      <c r="N214" s="30"/>
      <c r="O214" s="380"/>
      <c r="P214" s="381"/>
      <c r="Q214" s="30"/>
      <c r="R214" s="34"/>
      <c r="S214" s="34"/>
      <c r="T214" s="33"/>
      <c r="U214" s="22"/>
      <c r="V214" s="384">
        <v>2</v>
      </c>
      <c r="W214" s="145"/>
      <c r="X214" s="723"/>
      <c r="Y214" s="723"/>
      <c r="Z214" s="440"/>
      <c r="AA214" s="725"/>
      <c r="AB214" s="725"/>
      <c r="AC214" s="725"/>
      <c r="AD214" s="726"/>
      <c r="AE214" s="140"/>
      <c r="AF214" s="141"/>
      <c r="AG214" s="143"/>
      <c r="AH214" s="143"/>
      <c r="AI214" s="143"/>
      <c r="AJ214" s="146"/>
      <c r="AK214" s="727"/>
      <c r="AL214" s="728"/>
      <c r="AM214" s="728"/>
      <c r="AN214" s="729"/>
      <c r="AO214" s="3"/>
      <c r="AP214" s="399"/>
      <c r="AQ214" s="381"/>
      <c r="AR214" s="52"/>
      <c r="AS214" s="53" t="e">
        <f t="shared" si="0"/>
        <v>#DIV/0!</v>
      </c>
      <c r="AT214" s="54" t="e">
        <f t="shared" si="1"/>
        <v>#DIV/0!</v>
      </c>
      <c r="AU214" s="54" t="e">
        <f t="shared" si="2"/>
        <v>#DIV/0!</v>
      </c>
      <c r="AV214" s="54" t="e">
        <f t="shared" si="3"/>
        <v>#DIV/0!</v>
      </c>
      <c r="AW214" s="55" t="e">
        <f t="shared" si="40"/>
        <v>#DIV/0!</v>
      </c>
      <c r="AX214" s="55" t="e">
        <f t="shared" si="41"/>
        <v>#DIV/0!</v>
      </c>
      <c r="AY214" s="55" t="e">
        <f t="shared" si="42"/>
        <v>#DIV/0!</v>
      </c>
      <c r="AZ214" s="55" t="e">
        <f t="shared" si="7"/>
        <v>#DIV/0!</v>
      </c>
      <c r="BA214" s="56" t="e">
        <f t="shared" si="8"/>
        <v>#DIV/0!</v>
      </c>
      <c r="BB214" s="56" t="e">
        <f t="shared" si="9"/>
        <v>#DIV/0!</v>
      </c>
      <c r="BC214" s="56" t="e">
        <f t="shared" si="10"/>
        <v>#DIV/0!</v>
      </c>
      <c r="BD214" s="56" t="e">
        <f t="shared" si="11"/>
        <v>#DIV/0!</v>
      </c>
      <c r="BE214" s="108">
        <v>0.2</v>
      </c>
      <c r="BF214" s="108">
        <v>0.8</v>
      </c>
      <c r="BG214" s="56" t="e">
        <f t="shared" si="12"/>
        <v>#DIV/0!</v>
      </c>
      <c r="BH214" s="56" t="e">
        <f t="shared" si="13"/>
        <v>#DIV/0!</v>
      </c>
      <c r="BI214" s="56" t="e">
        <f t="shared" si="14"/>
        <v>#DIV/0!</v>
      </c>
      <c r="BJ214" s="56" t="e">
        <f t="shared" si="98"/>
        <v>#DIV/0!</v>
      </c>
      <c r="BK214" s="56" t="e">
        <f t="shared" si="98"/>
        <v>#DIV/0!</v>
      </c>
      <c r="BL214" s="56" t="e">
        <f t="shared" si="16"/>
        <v>#DIV/0!</v>
      </c>
      <c r="BM214" s="56" t="e">
        <f t="shared" si="17"/>
        <v>#DIV/0!</v>
      </c>
      <c r="BN214" s="56" t="e">
        <f t="shared" si="18"/>
        <v>#DIV/0!</v>
      </c>
      <c r="BO214" s="56" t="e">
        <f t="shared" si="99"/>
        <v>#DIV/0!</v>
      </c>
      <c r="BP214" s="56" t="e">
        <f t="shared" si="99"/>
        <v>#DIV/0!</v>
      </c>
      <c r="BQ214" s="56" t="e">
        <f t="shared" si="99"/>
        <v>#DIV/0!</v>
      </c>
      <c r="BR214" s="56" t="e">
        <f t="shared" si="99"/>
        <v>#DIV/0!</v>
      </c>
      <c r="BS214" s="34"/>
      <c r="BT214" s="34"/>
      <c r="BU214" s="34"/>
      <c r="BV214" s="34"/>
      <c r="BW214" s="34"/>
      <c r="BX214" s="34"/>
      <c r="BY214" s="34"/>
      <c r="BZ214" s="34"/>
      <c r="CA214" s="33"/>
      <c r="CB214" s="3"/>
      <c r="CC214" s="30"/>
      <c r="CD214" s="34"/>
      <c r="CE214" s="34"/>
      <c r="CF214" s="33"/>
      <c r="CG214" s="153"/>
      <c r="CH214" s="3"/>
      <c r="CI214" s="3"/>
      <c r="CJ214" s="3"/>
      <c r="CK214" s="3"/>
      <c r="CL214" s="3"/>
      <c r="CM214" s="3"/>
      <c r="CN214" s="3"/>
      <c r="CO214" s="3"/>
      <c r="CP214" s="3"/>
      <c r="CQ214" s="3"/>
      <c r="CR214" s="3"/>
      <c r="CS214" s="3"/>
      <c r="CT214" s="3"/>
    </row>
    <row r="215" spans="1:98" ht="14.25" customHeight="1">
      <c r="A215" s="30"/>
      <c r="B215" s="31"/>
      <c r="C215" s="32"/>
      <c r="D215" s="31"/>
      <c r="E215" s="32"/>
      <c r="F215" s="440"/>
      <c r="G215" s="377"/>
      <c r="H215" s="33"/>
      <c r="I215" s="561"/>
      <c r="J215" s="562"/>
      <c r="K215" s="562"/>
      <c r="L215" s="562"/>
      <c r="M215" s="33"/>
      <c r="N215" s="30"/>
      <c r="O215" s="380"/>
      <c r="P215" s="381"/>
      <c r="Q215" s="30"/>
      <c r="R215" s="34"/>
      <c r="S215" s="34"/>
      <c r="T215" s="33"/>
      <c r="U215" s="22"/>
      <c r="V215" s="384">
        <v>3</v>
      </c>
      <c r="W215" s="145"/>
      <c r="X215" s="723"/>
      <c r="Y215" s="723"/>
      <c r="Z215" s="440"/>
      <c r="AA215" s="725"/>
      <c r="AB215" s="725"/>
      <c r="AC215" s="725"/>
      <c r="AD215" s="726"/>
      <c r="AE215" s="140"/>
      <c r="AF215" s="141"/>
      <c r="AG215" s="143"/>
      <c r="AH215" s="143"/>
      <c r="AI215" s="143"/>
      <c r="AJ215" s="146"/>
      <c r="AK215" s="727"/>
      <c r="AL215" s="728"/>
      <c r="AM215" s="728"/>
      <c r="AN215" s="729"/>
      <c r="AO215" s="3"/>
      <c r="AP215" s="399"/>
      <c r="AQ215" s="381"/>
      <c r="AR215" s="52"/>
      <c r="AS215" s="53" t="e">
        <f t="shared" si="0"/>
        <v>#DIV/0!</v>
      </c>
      <c r="AT215" s="54" t="e">
        <f t="shared" si="1"/>
        <v>#DIV/0!</v>
      </c>
      <c r="AU215" s="54" t="e">
        <f t="shared" si="2"/>
        <v>#DIV/0!</v>
      </c>
      <c r="AV215" s="54" t="e">
        <f t="shared" si="3"/>
        <v>#DIV/0!</v>
      </c>
      <c r="AW215" s="55" t="e">
        <f t="shared" si="40"/>
        <v>#DIV/0!</v>
      </c>
      <c r="AX215" s="55" t="e">
        <f t="shared" si="41"/>
        <v>#DIV/0!</v>
      </c>
      <c r="AY215" s="55" t="e">
        <f t="shared" si="42"/>
        <v>#DIV/0!</v>
      </c>
      <c r="AZ215" s="55" t="e">
        <f t="shared" si="7"/>
        <v>#DIV/0!</v>
      </c>
      <c r="BA215" s="56" t="e">
        <f t="shared" si="8"/>
        <v>#DIV/0!</v>
      </c>
      <c r="BB215" s="56" t="e">
        <f t="shared" si="9"/>
        <v>#DIV/0!</v>
      </c>
      <c r="BC215" s="56" t="e">
        <f t="shared" si="10"/>
        <v>#DIV/0!</v>
      </c>
      <c r="BD215" s="56" t="e">
        <f t="shared" si="11"/>
        <v>#DIV/0!</v>
      </c>
      <c r="BE215" s="108">
        <v>0.2</v>
      </c>
      <c r="BF215" s="108">
        <v>0.8</v>
      </c>
      <c r="BG215" s="56" t="e">
        <f t="shared" si="12"/>
        <v>#DIV/0!</v>
      </c>
      <c r="BH215" s="56" t="e">
        <f t="shared" si="13"/>
        <v>#DIV/0!</v>
      </c>
      <c r="BI215" s="56" t="e">
        <f t="shared" si="14"/>
        <v>#DIV/0!</v>
      </c>
      <c r="BJ215" s="56" t="e">
        <f t="shared" si="98"/>
        <v>#DIV/0!</v>
      </c>
      <c r="BK215" s="56" t="e">
        <f t="shared" si="98"/>
        <v>#DIV/0!</v>
      </c>
      <c r="BL215" s="56" t="e">
        <f t="shared" si="16"/>
        <v>#DIV/0!</v>
      </c>
      <c r="BM215" s="56" t="e">
        <f t="shared" si="17"/>
        <v>#DIV/0!</v>
      </c>
      <c r="BN215" s="56" t="e">
        <f t="shared" si="18"/>
        <v>#DIV/0!</v>
      </c>
      <c r="BO215" s="56" t="e">
        <f t="shared" si="99"/>
        <v>#DIV/0!</v>
      </c>
      <c r="BP215" s="56" t="e">
        <f t="shared" si="99"/>
        <v>#DIV/0!</v>
      </c>
      <c r="BQ215" s="56" t="e">
        <f t="shared" si="99"/>
        <v>#DIV/0!</v>
      </c>
      <c r="BR215" s="56" t="e">
        <f t="shared" si="99"/>
        <v>#DIV/0!</v>
      </c>
      <c r="BS215" s="34"/>
      <c r="BT215" s="34"/>
      <c r="BU215" s="34"/>
      <c r="BV215" s="34"/>
      <c r="BW215" s="34"/>
      <c r="BX215" s="34"/>
      <c r="BY215" s="34"/>
      <c r="BZ215" s="34"/>
      <c r="CA215" s="33"/>
      <c r="CB215" s="3"/>
      <c r="CC215" s="30"/>
      <c r="CD215" s="34"/>
      <c r="CE215" s="34"/>
      <c r="CF215" s="33"/>
      <c r="CG215" s="153"/>
      <c r="CH215" s="3"/>
      <c r="CI215" s="3"/>
      <c r="CJ215" s="3"/>
      <c r="CK215" s="3"/>
      <c r="CL215" s="3"/>
      <c r="CM215" s="3"/>
      <c r="CN215" s="3"/>
      <c r="CO215" s="3"/>
      <c r="CP215" s="3"/>
      <c r="CQ215" s="3"/>
      <c r="CR215" s="3"/>
      <c r="CS215" s="3"/>
      <c r="CT215" s="3"/>
    </row>
    <row r="216" spans="1:98" ht="14.25" customHeight="1">
      <c r="A216" s="30"/>
      <c r="B216" s="31"/>
      <c r="C216" s="32"/>
      <c r="D216" s="31"/>
      <c r="E216" s="32"/>
      <c r="F216" s="440"/>
      <c r="G216" s="377"/>
      <c r="H216" s="33"/>
      <c r="I216" s="561"/>
      <c r="J216" s="562"/>
      <c r="K216" s="562"/>
      <c r="L216" s="562"/>
      <c r="M216" s="33"/>
      <c r="N216" s="30"/>
      <c r="O216" s="380"/>
      <c r="P216" s="381"/>
      <c r="Q216" s="30"/>
      <c r="R216" s="34"/>
      <c r="S216" s="34"/>
      <c r="T216" s="33"/>
      <c r="U216" s="22"/>
      <c r="V216" s="384">
        <v>4</v>
      </c>
      <c r="W216" s="145"/>
      <c r="X216" s="723"/>
      <c r="Y216" s="723"/>
      <c r="Z216" s="440"/>
      <c r="AA216" s="725"/>
      <c r="AB216" s="725"/>
      <c r="AC216" s="725"/>
      <c r="AD216" s="726"/>
      <c r="AE216" s="140"/>
      <c r="AF216" s="141"/>
      <c r="AG216" s="143"/>
      <c r="AH216" s="143"/>
      <c r="AI216" s="143"/>
      <c r="AJ216" s="146"/>
      <c r="AK216" s="727"/>
      <c r="AL216" s="728"/>
      <c r="AM216" s="728"/>
      <c r="AN216" s="729"/>
      <c r="AO216" s="3"/>
      <c r="AP216" s="399"/>
      <c r="AQ216" s="381"/>
      <c r="AR216" s="52"/>
      <c r="AS216" s="53" t="e">
        <f t="shared" si="0"/>
        <v>#DIV/0!</v>
      </c>
      <c r="AT216" s="54" t="e">
        <f t="shared" si="1"/>
        <v>#DIV/0!</v>
      </c>
      <c r="AU216" s="54" t="e">
        <f t="shared" si="2"/>
        <v>#DIV/0!</v>
      </c>
      <c r="AV216" s="54" t="e">
        <f t="shared" si="3"/>
        <v>#DIV/0!</v>
      </c>
      <c r="AW216" s="55" t="e">
        <f t="shared" si="40"/>
        <v>#DIV/0!</v>
      </c>
      <c r="AX216" s="55" t="e">
        <f t="shared" si="41"/>
        <v>#DIV/0!</v>
      </c>
      <c r="AY216" s="55" t="e">
        <f t="shared" si="42"/>
        <v>#DIV/0!</v>
      </c>
      <c r="AZ216" s="55" t="e">
        <f t="shared" si="7"/>
        <v>#DIV/0!</v>
      </c>
      <c r="BA216" s="56" t="e">
        <f t="shared" si="8"/>
        <v>#DIV/0!</v>
      </c>
      <c r="BB216" s="56" t="e">
        <f t="shared" si="9"/>
        <v>#DIV/0!</v>
      </c>
      <c r="BC216" s="56" t="e">
        <f t="shared" si="10"/>
        <v>#DIV/0!</v>
      </c>
      <c r="BD216" s="56" t="e">
        <f t="shared" si="11"/>
        <v>#DIV/0!</v>
      </c>
      <c r="BE216" s="108">
        <v>0.2</v>
      </c>
      <c r="BF216" s="108">
        <v>0.8</v>
      </c>
      <c r="BG216" s="56" t="e">
        <f t="shared" si="12"/>
        <v>#DIV/0!</v>
      </c>
      <c r="BH216" s="56" t="e">
        <f t="shared" si="13"/>
        <v>#DIV/0!</v>
      </c>
      <c r="BI216" s="56" t="e">
        <f t="shared" si="14"/>
        <v>#DIV/0!</v>
      </c>
      <c r="BJ216" s="56" t="e">
        <f t="shared" si="98"/>
        <v>#DIV/0!</v>
      </c>
      <c r="BK216" s="56" t="e">
        <f t="shared" si="98"/>
        <v>#DIV/0!</v>
      </c>
      <c r="BL216" s="56" t="e">
        <f t="shared" si="16"/>
        <v>#DIV/0!</v>
      </c>
      <c r="BM216" s="56" t="e">
        <f t="shared" si="17"/>
        <v>#DIV/0!</v>
      </c>
      <c r="BN216" s="56" t="e">
        <f t="shared" si="18"/>
        <v>#DIV/0!</v>
      </c>
      <c r="BO216" s="56" t="e">
        <f t="shared" si="99"/>
        <v>#DIV/0!</v>
      </c>
      <c r="BP216" s="56" t="e">
        <f t="shared" si="99"/>
        <v>#DIV/0!</v>
      </c>
      <c r="BQ216" s="56" t="e">
        <f t="shared" si="99"/>
        <v>#DIV/0!</v>
      </c>
      <c r="BR216" s="56" t="e">
        <f t="shared" si="99"/>
        <v>#DIV/0!</v>
      </c>
      <c r="BS216" s="34"/>
      <c r="BT216" s="34"/>
      <c r="BU216" s="34"/>
      <c r="BV216" s="34"/>
      <c r="BW216" s="34"/>
      <c r="BX216" s="34"/>
      <c r="BY216" s="34"/>
      <c r="BZ216" s="34"/>
      <c r="CA216" s="33"/>
      <c r="CB216" s="3"/>
      <c r="CC216" s="30"/>
      <c r="CD216" s="34"/>
      <c r="CE216" s="34"/>
      <c r="CF216" s="33"/>
      <c r="CG216" s="153"/>
      <c r="CH216" s="3"/>
      <c r="CI216" s="3"/>
      <c r="CJ216" s="3"/>
      <c r="CK216" s="3"/>
      <c r="CL216" s="3"/>
      <c r="CM216" s="3"/>
      <c r="CN216" s="3"/>
      <c r="CO216" s="3"/>
      <c r="CP216" s="3"/>
      <c r="CQ216" s="3"/>
      <c r="CR216" s="3"/>
      <c r="CS216" s="3"/>
      <c r="CT216" s="3"/>
    </row>
    <row r="217" spans="1:98" ht="14.25" customHeight="1">
      <c r="A217" s="30"/>
      <c r="B217" s="31"/>
      <c r="C217" s="32"/>
      <c r="D217" s="31"/>
      <c r="E217" s="32"/>
      <c r="F217" s="440"/>
      <c r="G217" s="377"/>
      <c r="H217" s="33"/>
      <c r="I217" s="561"/>
      <c r="J217" s="562"/>
      <c r="K217" s="562"/>
      <c r="L217" s="562"/>
      <c r="M217" s="33"/>
      <c r="N217" s="30"/>
      <c r="O217" s="380"/>
      <c r="P217" s="381"/>
      <c r="Q217" s="30"/>
      <c r="R217" s="34"/>
      <c r="S217" s="34"/>
      <c r="T217" s="33"/>
      <c r="U217" s="22"/>
      <c r="V217" s="384">
        <v>5</v>
      </c>
      <c r="W217" s="145"/>
      <c r="X217" s="723"/>
      <c r="Y217" s="723"/>
      <c r="Z217" s="440"/>
      <c r="AA217" s="725"/>
      <c r="AB217" s="725"/>
      <c r="AC217" s="725"/>
      <c r="AD217" s="726"/>
      <c r="AE217" s="140"/>
      <c r="AF217" s="141"/>
      <c r="AG217" s="143"/>
      <c r="AH217" s="143"/>
      <c r="AI217" s="143"/>
      <c r="AJ217" s="146"/>
      <c r="AK217" s="727"/>
      <c r="AL217" s="728"/>
      <c r="AM217" s="728"/>
      <c r="AN217" s="729"/>
      <c r="AO217" s="3"/>
      <c r="AP217" s="399"/>
      <c r="AQ217" s="381"/>
      <c r="AR217" s="52"/>
      <c r="AS217" s="53" t="e">
        <f t="shared" si="0"/>
        <v>#DIV/0!</v>
      </c>
      <c r="AT217" s="54" t="e">
        <f t="shared" si="1"/>
        <v>#DIV/0!</v>
      </c>
      <c r="AU217" s="54" t="e">
        <f t="shared" si="2"/>
        <v>#DIV/0!</v>
      </c>
      <c r="AV217" s="54" t="e">
        <f t="shared" si="3"/>
        <v>#DIV/0!</v>
      </c>
      <c r="AW217" s="55" t="e">
        <f t="shared" si="40"/>
        <v>#DIV/0!</v>
      </c>
      <c r="AX217" s="55" t="e">
        <f t="shared" si="41"/>
        <v>#DIV/0!</v>
      </c>
      <c r="AY217" s="55" t="e">
        <f t="shared" si="42"/>
        <v>#DIV/0!</v>
      </c>
      <c r="AZ217" s="55" t="e">
        <f t="shared" si="7"/>
        <v>#DIV/0!</v>
      </c>
      <c r="BA217" s="56" t="e">
        <f t="shared" si="8"/>
        <v>#DIV/0!</v>
      </c>
      <c r="BB217" s="56" t="e">
        <f t="shared" si="9"/>
        <v>#DIV/0!</v>
      </c>
      <c r="BC217" s="56" t="e">
        <f t="shared" si="10"/>
        <v>#DIV/0!</v>
      </c>
      <c r="BD217" s="56" t="e">
        <f t="shared" si="11"/>
        <v>#DIV/0!</v>
      </c>
      <c r="BE217" s="108">
        <v>0.2</v>
      </c>
      <c r="BF217" s="108">
        <v>0.8</v>
      </c>
      <c r="BG217" s="56" t="e">
        <f t="shared" si="12"/>
        <v>#DIV/0!</v>
      </c>
      <c r="BH217" s="56" t="e">
        <f t="shared" si="13"/>
        <v>#DIV/0!</v>
      </c>
      <c r="BI217" s="56" t="e">
        <f t="shared" si="14"/>
        <v>#DIV/0!</v>
      </c>
      <c r="BJ217" s="56" t="e">
        <f t="shared" si="98"/>
        <v>#DIV/0!</v>
      </c>
      <c r="BK217" s="56" t="e">
        <f t="shared" si="98"/>
        <v>#DIV/0!</v>
      </c>
      <c r="BL217" s="56" t="e">
        <f t="shared" si="16"/>
        <v>#DIV/0!</v>
      </c>
      <c r="BM217" s="56" t="e">
        <f t="shared" si="17"/>
        <v>#DIV/0!</v>
      </c>
      <c r="BN217" s="56" t="e">
        <f t="shared" si="18"/>
        <v>#DIV/0!</v>
      </c>
      <c r="BO217" s="56" t="e">
        <f t="shared" si="99"/>
        <v>#DIV/0!</v>
      </c>
      <c r="BP217" s="56" t="e">
        <f t="shared" si="99"/>
        <v>#DIV/0!</v>
      </c>
      <c r="BQ217" s="56" t="e">
        <f t="shared" si="99"/>
        <v>#DIV/0!</v>
      </c>
      <c r="BR217" s="56" t="e">
        <f t="shared" si="99"/>
        <v>#DIV/0!</v>
      </c>
      <c r="BS217" s="34"/>
      <c r="BT217" s="34"/>
      <c r="BU217" s="34"/>
      <c r="BV217" s="34"/>
      <c r="BW217" s="34"/>
      <c r="BX217" s="34"/>
      <c r="BY217" s="34"/>
      <c r="BZ217" s="34"/>
      <c r="CA217" s="33"/>
      <c r="CB217" s="3"/>
      <c r="CC217" s="30"/>
      <c r="CD217" s="34"/>
      <c r="CE217" s="34"/>
      <c r="CF217" s="33"/>
      <c r="CG217" s="153"/>
      <c r="CH217" s="3"/>
      <c r="CI217" s="3"/>
      <c r="CJ217" s="3"/>
      <c r="CK217" s="3"/>
      <c r="CL217" s="3"/>
      <c r="CM217" s="3"/>
      <c r="CN217" s="3"/>
      <c r="CO217" s="3"/>
      <c r="CP217" s="3"/>
      <c r="CQ217" s="3"/>
      <c r="CR217" s="3"/>
      <c r="CS217" s="3"/>
      <c r="CT217" s="3"/>
    </row>
    <row r="218" spans="1:98" ht="14.25" customHeight="1">
      <c r="A218" s="30"/>
      <c r="B218" s="31"/>
      <c r="C218" s="32"/>
      <c r="D218" s="31"/>
      <c r="E218" s="32"/>
      <c r="F218" s="440"/>
      <c r="G218" s="377"/>
      <c r="H218" s="33"/>
      <c r="I218" s="561"/>
      <c r="J218" s="562"/>
      <c r="K218" s="562"/>
      <c r="L218" s="562"/>
      <c r="M218" s="33"/>
      <c r="N218" s="30"/>
      <c r="O218" s="380"/>
      <c r="P218" s="381"/>
      <c r="Q218" s="30"/>
      <c r="R218" s="34"/>
      <c r="S218" s="34"/>
      <c r="T218" s="33"/>
      <c r="U218" s="22"/>
      <c r="V218" s="384">
        <v>6</v>
      </c>
      <c r="W218" s="145"/>
      <c r="X218" s="723"/>
      <c r="Y218" s="723"/>
      <c r="Z218" s="440"/>
      <c r="AA218" s="725"/>
      <c r="AB218" s="725"/>
      <c r="AC218" s="725"/>
      <c r="AD218" s="726"/>
      <c r="AE218" s="140"/>
      <c r="AF218" s="141"/>
      <c r="AG218" s="143"/>
      <c r="AH218" s="143"/>
      <c r="AI218" s="143"/>
      <c r="AJ218" s="146"/>
      <c r="AK218" s="727"/>
      <c r="AL218" s="728"/>
      <c r="AM218" s="728"/>
      <c r="AN218" s="729"/>
      <c r="AO218" s="3"/>
      <c r="AP218" s="399"/>
      <c r="AQ218" s="381"/>
      <c r="AR218" s="52"/>
      <c r="AS218" s="53" t="e">
        <f t="shared" si="0"/>
        <v>#DIV/0!</v>
      </c>
      <c r="AT218" s="54" t="e">
        <f t="shared" si="1"/>
        <v>#DIV/0!</v>
      </c>
      <c r="AU218" s="54" t="e">
        <f t="shared" si="2"/>
        <v>#DIV/0!</v>
      </c>
      <c r="AV218" s="54" t="e">
        <f t="shared" si="3"/>
        <v>#DIV/0!</v>
      </c>
      <c r="AW218" s="55" t="e">
        <f t="shared" si="40"/>
        <v>#DIV/0!</v>
      </c>
      <c r="AX218" s="55" t="e">
        <f t="shared" si="41"/>
        <v>#DIV/0!</v>
      </c>
      <c r="AY218" s="55" t="e">
        <f t="shared" si="42"/>
        <v>#DIV/0!</v>
      </c>
      <c r="AZ218" s="55" t="e">
        <f t="shared" si="7"/>
        <v>#DIV/0!</v>
      </c>
      <c r="BA218" s="56" t="e">
        <f t="shared" si="8"/>
        <v>#DIV/0!</v>
      </c>
      <c r="BB218" s="56" t="e">
        <f t="shared" si="9"/>
        <v>#DIV/0!</v>
      </c>
      <c r="BC218" s="56" t="e">
        <f t="shared" si="10"/>
        <v>#DIV/0!</v>
      </c>
      <c r="BD218" s="56" t="e">
        <f t="shared" si="11"/>
        <v>#DIV/0!</v>
      </c>
      <c r="BE218" s="108">
        <v>0.2</v>
      </c>
      <c r="BF218" s="108">
        <v>0.8</v>
      </c>
      <c r="BG218" s="56" t="e">
        <f t="shared" si="12"/>
        <v>#DIV/0!</v>
      </c>
      <c r="BH218" s="56" t="e">
        <f t="shared" si="13"/>
        <v>#DIV/0!</v>
      </c>
      <c r="BI218" s="56" t="e">
        <f t="shared" si="14"/>
        <v>#DIV/0!</v>
      </c>
      <c r="BJ218" s="56" t="e">
        <f t="shared" si="98"/>
        <v>#DIV/0!</v>
      </c>
      <c r="BK218" s="56" t="e">
        <f t="shared" si="98"/>
        <v>#DIV/0!</v>
      </c>
      <c r="BL218" s="56" t="e">
        <f t="shared" si="16"/>
        <v>#DIV/0!</v>
      </c>
      <c r="BM218" s="56" t="e">
        <f t="shared" si="17"/>
        <v>#DIV/0!</v>
      </c>
      <c r="BN218" s="56" t="e">
        <f t="shared" si="18"/>
        <v>#DIV/0!</v>
      </c>
      <c r="BO218" s="56" t="e">
        <f t="shared" si="99"/>
        <v>#DIV/0!</v>
      </c>
      <c r="BP218" s="56" t="e">
        <f t="shared" si="99"/>
        <v>#DIV/0!</v>
      </c>
      <c r="BQ218" s="56" t="e">
        <f t="shared" si="99"/>
        <v>#DIV/0!</v>
      </c>
      <c r="BR218" s="56" t="e">
        <f t="shared" si="99"/>
        <v>#DIV/0!</v>
      </c>
      <c r="BS218" s="34"/>
      <c r="BT218" s="34"/>
      <c r="BU218" s="34"/>
      <c r="BV218" s="34"/>
      <c r="BW218" s="34"/>
      <c r="BX218" s="34"/>
      <c r="BY218" s="34"/>
      <c r="BZ218" s="34"/>
      <c r="CA218" s="33"/>
      <c r="CB218" s="3"/>
      <c r="CC218" s="30"/>
      <c r="CD218" s="34"/>
      <c r="CE218" s="34"/>
      <c r="CF218" s="33"/>
      <c r="CG218" s="153"/>
      <c r="CH218" s="3"/>
      <c r="CI218" s="3"/>
      <c r="CJ218" s="3"/>
      <c r="CK218" s="3"/>
      <c r="CL218" s="3"/>
      <c r="CM218" s="3"/>
      <c r="CN218" s="3"/>
      <c r="CO218" s="3"/>
      <c r="CP218" s="3"/>
      <c r="CQ218" s="3"/>
      <c r="CR218" s="3"/>
      <c r="CS218" s="3"/>
      <c r="CT218" s="3"/>
    </row>
    <row r="219" spans="1:98" ht="14.25" customHeight="1">
      <c r="A219" s="30"/>
      <c r="B219" s="31"/>
      <c r="C219" s="32"/>
      <c r="D219" s="31"/>
      <c r="E219" s="32"/>
      <c r="F219" s="440"/>
      <c r="G219" s="377"/>
      <c r="H219" s="33"/>
      <c r="I219" s="561"/>
      <c r="J219" s="562"/>
      <c r="K219" s="562"/>
      <c r="L219" s="562"/>
      <c r="M219" s="33"/>
      <c r="N219" s="30"/>
      <c r="O219" s="380"/>
      <c r="P219" s="381"/>
      <c r="Q219" s="30"/>
      <c r="R219" s="34"/>
      <c r="S219" s="34"/>
      <c r="T219" s="33"/>
      <c r="U219" s="22"/>
      <c r="V219" s="384">
        <v>7</v>
      </c>
      <c r="W219" s="145"/>
      <c r="X219" s="723"/>
      <c r="Y219" s="723"/>
      <c r="Z219" s="440"/>
      <c r="AA219" s="725"/>
      <c r="AB219" s="725"/>
      <c r="AC219" s="725"/>
      <c r="AD219" s="726"/>
      <c r="AE219" s="140"/>
      <c r="AF219" s="141"/>
      <c r="AG219" s="143"/>
      <c r="AH219" s="143"/>
      <c r="AI219" s="143"/>
      <c r="AJ219" s="146"/>
      <c r="AK219" s="727"/>
      <c r="AL219" s="728"/>
      <c r="AM219" s="728"/>
      <c r="AN219" s="729"/>
      <c r="AO219" s="3"/>
      <c r="AP219" s="399"/>
      <c r="AQ219" s="381"/>
      <c r="AR219" s="52"/>
      <c r="AS219" s="53" t="e">
        <f t="shared" si="0"/>
        <v>#DIV/0!</v>
      </c>
      <c r="AT219" s="54" t="e">
        <f t="shared" si="1"/>
        <v>#DIV/0!</v>
      </c>
      <c r="AU219" s="54" t="e">
        <f t="shared" si="2"/>
        <v>#DIV/0!</v>
      </c>
      <c r="AV219" s="54" t="e">
        <f t="shared" si="3"/>
        <v>#DIV/0!</v>
      </c>
      <c r="AW219" s="55" t="e">
        <f t="shared" si="40"/>
        <v>#DIV/0!</v>
      </c>
      <c r="AX219" s="55" t="e">
        <f t="shared" si="41"/>
        <v>#DIV/0!</v>
      </c>
      <c r="AY219" s="55" t="e">
        <f t="shared" si="42"/>
        <v>#DIV/0!</v>
      </c>
      <c r="AZ219" s="55" t="e">
        <f t="shared" si="7"/>
        <v>#DIV/0!</v>
      </c>
      <c r="BA219" s="56" t="e">
        <f t="shared" si="8"/>
        <v>#DIV/0!</v>
      </c>
      <c r="BB219" s="56" t="e">
        <f t="shared" si="9"/>
        <v>#DIV/0!</v>
      </c>
      <c r="BC219" s="56" t="e">
        <f t="shared" si="10"/>
        <v>#DIV/0!</v>
      </c>
      <c r="BD219" s="56" t="e">
        <f t="shared" si="11"/>
        <v>#DIV/0!</v>
      </c>
      <c r="BE219" s="108">
        <v>0.2</v>
      </c>
      <c r="BF219" s="108">
        <v>0.8</v>
      </c>
      <c r="BG219" s="56" t="e">
        <f t="shared" si="12"/>
        <v>#DIV/0!</v>
      </c>
      <c r="BH219" s="56" t="e">
        <f t="shared" si="13"/>
        <v>#DIV/0!</v>
      </c>
      <c r="BI219" s="56" t="e">
        <f t="shared" si="14"/>
        <v>#DIV/0!</v>
      </c>
      <c r="BJ219" s="56" t="e">
        <f t="shared" si="98"/>
        <v>#DIV/0!</v>
      </c>
      <c r="BK219" s="56" t="e">
        <f t="shared" si="98"/>
        <v>#DIV/0!</v>
      </c>
      <c r="BL219" s="56" t="e">
        <f t="shared" si="16"/>
        <v>#DIV/0!</v>
      </c>
      <c r="BM219" s="56" t="e">
        <f t="shared" si="17"/>
        <v>#DIV/0!</v>
      </c>
      <c r="BN219" s="56" t="e">
        <f t="shared" si="18"/>
        <v>#DIV/0!</v>
      </c>
      <c r="BO219" s="56" t="e">
        <f t="shared" si="99"/>
        <v>#DIV/0!</v>
      </c>
      <c r="BP219" s="56" t="e">
        <f t="shared" si="99"/>
        <v>#DIV/0!</v>
      </c>
      <c r="BQ219" s="56" t="e">
        <f t="shared" si="99"/>
        <v>#DIV/0!</v>
      </c>
      <c r="BR219" s="56" t="e">
        <f t="shared" si="99"/>
        <v>#DIV/0!</v>
      </c>
      <c r="BS219" s="34"/>
      <c r="BT219" s="34"/>
      <c r="BU219" s="34"/>
      <c r="BV219" s="34"/>
      <c r="BW219" s="34"/>
      <c r="BX219" s="34"/>
      <c r="BY219" s="34"/>
      <c r="BZ219" s="34"/>
      <c r="CA219" s="33"/>
      <c r="CB219" s="3"/>
      <c r="CC219" s="30"/>
      <c r="CD219" s="34"/>
      <c r="CE219" s="34"/>
      <c r="CF219" s="33"/>
      <c r="CG219" s="153"/>
      <c r="CH219" s="3"/>
      <c r="CI219" s="3"/>
      <c r="CJ219" s="3"/>
      <c r="CK219" s="3"/>
      <c r="CL219" s="3"/>
      <c r="CM219" s="3"/>
      <c r="CN219" s="3"/>
      <c r="CO219" s="3"/>
      <c r="CP219" s="3"/>
      <c r="CQ219" s="3"/>
      <c r="CR219" s="3"/>
      <c r="CS219" s="3"/>
      <c r="CT219" s="3"/>
    </row>
    <row r="220" spans="1:98" ht="14.25" customHeight="1">
      <c r="A220" s="30"/>
      <c r="B220" s="31"/>
      <c r="C220" s="32"/>
      <c r="D220" s="31"/>
      <c r="E220" s="32"/>
      <c r="F220" s="440"/>
      <c r="G220" s="377"/>
      <c r="H220" s="33"/>
      <c r="I220" s="561"/>
      <c r="J220" s="562"/>
      <c r="K220" s="562"/>
      <c r="L220" s="562"/>
      <c r="M220" s="33"/>
      <c r="N220" s="30"/>
      <c r="O220" s="380"/>
      <c r="P220" s="381"/>
      <c r="Q220" s="30"/>
      <c r="R220" s="34"/>
      <c r="S220" s="34"/>
      <c r="T220" s="33"/>
      <c r="U220" s="22"/>
      <c r="V220" s="384">
        <v>8</v>
      </c>
      <c r="W220" s="145"/>
      <c r="X220" s="723"/>
      <c r="Y220" s="723"/>
      <c r="Z220" s="440"/>
      <c r="AA220" s="725"/>
      <c r="AB220" s="725"/>
      <c r="AC220" s="725"/>
      <c r="AD220" s="726"/>
      <c r="AE220" s="140"/>
      <c r="AF220" s="141"/>
      <c r="AG220" s="143"/>
      <c r="AH220" s="143"/>
      <c r="AI220" s="143"/>
      <c r="AJ220" s="146"/>
      <c r="AK220" s="727"/>
      <c r="AL220" s="728"/>
      <c r="AM220" s="728"/>
      <c r="AN220" s="729"/>
      <c r="AO220" s="3"/>
      <c r="AP220" s="399"/>
      <c r="AQ220" s="381"/>
      <c r="AR220" s="52"/>
      <c r="AS220" s="53" t="e">
        <f t="shared" si="0"/>
        <v>#DIV/0!</v>
      </c>
      <c r="AT220" s="54" t="e">
        <f t="shared" si="1"/>
        <v>#DIV/0!</v>
      </c>
      <c r="AU220" s="54" t="e">
        <f t="shared" si="2"/>
        <v>#DIV/0!</v>
      </c>
      <c r="AV220" s="54" t="e">
        <f t="shared" si="3"/>
        <v>#DIV/0!</v>
      </c>
      <c r="AW220" s="55" t="e">
        <f t="shared" si="40"/>
        <v>#DIV/0!</v>
      </c>
      <c r="AX220" s="55" t="e">
        <f t="shared" si="41"/>
        <v>#DIV/0!</v>
      </c>
      <c r="AY220" s="55" t="e">
        <f t="shared" si="42"/>
        <v>#DIV/0!</v>
      </c>
      <c r="AZ220" s="55" t="e">
        <f t="shared" si="7"/>
        <v>#DIV/0!</v>
      </c>
      <c r="BA220" s="56" t="e">
        <f t="shared" si="8"/>
        <v>#DIV/0!</v>
      </c>
      <c r="BB220" s="56" t="e">
        <f t="shared" si="9"/>
        <v>#DIV/0!</v>
      </c>
      <c r="BC220" s="56" t="e">
        <f t="shared" si="10"/>
        <v>#DIV/0!</v>
      </c>
      <c r="BD220" s="56" t="e">
        <f t="shared" si="11"/>
        <v>#DIV/0!</v>
      </c>
      <c r="BE220" s="108">
        <v>0.2</v>
      </c>
      <c r="BF220" s="108">
        <v>0.8</v>
      </c>
      <c r="BG220" s="56" t="e">
        <f t="shared" si="12"/>
        <v>#DIV/0!</v>
      </c>
      <c r="BH220" s="56" t="e">
        <f t="shared" si="13"/>
        <v>#DIV/0!</v>
      </c>
      <c r="BI220" s="56" t="e">
        <f t="shared" si="14"/>
        <v>#DIV/0!</v>
      </c>
      <c r="BJ220" s="56" t="e">
        <f t="shared" si="98"/>
        <v>#DIV/0!</v>
      </c>
      <c r="BK220" s="56" t="e">
        <f t="shared" si="98"/>
        <v>#DIV/0!</v>
      </c>
      <c r="BL220" s="56" t="e">
        <f t="shared" si="16"/>
        <v>#DIV/0!</v>
      </c>
      <c r="BM220" s="56" t="e">
        <f t="shared" si="17"/>
        <v>#DIV/0!</v>
      </c>
      <c r="BN220" s="56" t="e">
        <f t="shared" si="18"/>
        <v>#DIV/0!</v>
      </c>
      <c r="BO220" s="56" t="e">
        <f t="shared" si="99"/>
        <v>#DIV/0!</v>
      </c>
      <c r="BP220" s="56" t="e">
        <f t="shared" si="99"/>
        <v>#DIV/0!</v>
      </c>
      <c r="BQ220" s="56" t="e">
        <f t="shared" si="99"/>
        <v>#DIV/0!</v>
      </c>
      <c r="BR220" s="56" t="e">
        <f t="shared" si="99"/>
        <v>#DIV/0!</v>
      </c>
      <c r="BS220" s="34"/>
      <c r="BT220" s="34"/>
      <c r="BU220" s="34"/>
      <c r="BV220" s="34"/>
      <c r="BW220" s="34"/>
      <c r="BX220" s="34"/>
      <c r="BY220" s="34"/>
      <c r="BZ220" s="34"/>
      <c r="CA220" s="33"/>
      <c r="CB220" s="3"/>
      <c r="CC220" s="30"/>
      <c r="CD220" s="34"/>
      <c r="CE220" s="34"/>
      <c r="CF220" s="33"/>
      <c r="CG220" s="153"/>
      <c r="CH220" s="3"/>
      <c r="CI220" s="3"/>
      <c r="CJ220" s="3"/>
      <c r="CK220" s="3"/>
      <c r="CL220" s="3"/>
      <c r="CM220" s="3"/>
      <c r="CN220" s="3"/>
      <c r="CO220" s="3"/>
      <c r="CP220" s="3"/>
      <c r="CQ220" s="3"/>
      <c r="CR220" s="3"/>
      <c r="CS220" s="3"/>
      <c r="CT220" s="3"/>
    </row>
    <row r="221" spans="1:98" ht="14.25" customHeight="1">
      <c r="A221" s="30"/>
      <c r="B221" s="31"/>
      <c r="C221" s="32"/>
      <c r="D221" s="31"/>
      <c r="E221" s="32"/>
      <c r="F221" s="440"/>
      <c r="G221" s="377"/>
      <c r="H221" s="33"/>
      <c r="I221" s="561"/>
      <c r="J221" s="562"/>
      <c r="K221" s="562"/>
      <c r="L221" s="562"/>
      <c r="M221" s="33"/>
      <c r="N221" s="30"/>
      <c r="O221" s="380"/>
      <c r="P221" s="381"/>
      <c r="Q221" s="30"/>
      <c r="R221" s="34"/>
      <c r="S221" s="34"/>
      <c r="T221" s="33"/>
      <c r="U221" s="22"/>
      <c r="V221" s="384">
        <v>9</v>
      </c>
      <c r="W221" s="145"/>
      <c r="X221" s="723"/>
      <c r="Y221" s="723"/>
      <c r="Z221" s="440"/>
      <c r="AA221" s="725"/>
      <c r="AB221" s="725"/>
      <c r="AC221" s="725"/>
      <c r="AD221" s="726"/>
      <c r="AE221" s="140"/>
      <c r="AF221" s="141"/>
      <c r="AG221" s="143"/>
      <c r="AH221" s="143"/>
      <c r="AI221" s="143"/>
      <c r="AJ221" s="146"/>
      <c r="AK221" s="727"/>
      <c r="AL221" s="728"/>
      <c r="AM221" s="728"/>
      <c r="AN221" s="729"/>
      <c r="AO221" s="3"/>
      <c r="AP221" s="399"/>
      <c r="AQ221" s="381"/>
      <c r="AR221" s="52"/>
      <c r="AS221" s="53" t="e">
        <f t="shared" si="0"/>
        <v>#DIV/0!</v>
      </c>
      <c r="AT221" s="54" t="e">
        <f t="shared" si="1"/>
        <v>#DIV/0!</v>
      </c>
      <c r="AU221" s="54" t="e">
        <f t="shared" si="2"/>
        <v>#DIV/0!</v>
      </c>
      <c r="AV221" s="54" t="e">
        <f t="shared" si="3"/>
        <v>#DIV/0!</v>
      </c>
      <c r="AW221" s="55" t="e">
        <f t="shared" si="40"/>
        <v>#DIV/0!</v>
      </c>
      <c r="AX221" s="55" t="e">
        <f t="shared" si="41"/>
        <v>#DIV/0!</v>
      </c>
      <c r="AY221" s="55" t="e">
        <f t="shared" si="42"/>
        <v>#DIV/0!</v>
      </c>
      <c r="AZ221" s="55" t="e">
        <f t="shared" si="7"/>
        <v>#DIV/0!</v>
      </c>
      <c r="BA221" s="56" t="e">
        <f t="shared" si="8"/>
        <v>#DIV/0!</v>
      </c>
      <c r="BB221" s="56" t="e">
        <f t="shared" si="9"/>
        <v>#DIV/0!</v>
      </c>
      <c r="BC221" s="56" t="e">
        <f t="shared" si="10"/>
        <v>#DIV/0!</v>
      </c>
      <c r="BD221" s="56" t="e">
        <f t="shared" si="11"/>
        <v>#DIV/0!</v>
      </c>
      <c r="BE221" s="108">
        <v>0.2</v>
      </c>
      <c r="BF221" s="108">
        <v>0.8</v>
      </c>
      <c r="BG221" s="56" t="e">
        <f t="shared" si="12"/>
        <v>#DIV/0!</v>
      </c>
      <c r="BH221" s="56" t="e">
        <f t="shared" si="13"/>
        <v>#DIV/0!</v>
      </c>
      <c r="BI221" s="56" t="e">
        <f t="shared" si="14"/>
        <v>#DIV/0!</v>
      </c>
      <c r="BJ221" s="56" t="e">
        <f t="shared" ref="BJ221:BK236" si="102">+AZ221*BE221</f>
        <v>#DIV/0!</v>
      </c>
      <c r="BK221" s="56" t="e">
        <f t="shared" si="102"/>
        <v>#DIV/0!</v>
      </c>
      <c r="BL221" s="56" t="e">
        <f t="shared" si="16"/>
        <v>#DIV/0!</v>
      </c>
      <c r="BM221" s="56" t="e">
        <f t="shared" si="17"/>
        <v>#DIV/0!</v>
      </c>
      <c r="BN221" s="56" t="e">
        <f t="shared" si="18"/>
        <v>#DIV/0!</v>
      </c>
      <c r="BO221" s="56" t="e">
        <f t="shared" ref="BO221:BR236" si="103">+BG221+BK221</f>
        <v>#DIV/0!</v>
      </c>
      <c r="BP221" s="56" t="e">
        <f t="shared" si="103"/>
        <v>#DIV/0!</v>
      </c>
      <c r="BQ221" s="56" t="e">
        <f t="shared" si="103"/>
        <v>#DIV/0!</v>
      </c>
      <c r="BR221" s="56" t="e">
        <f t="shared" si="103"/>
        <v>#DIV/0!</v>
      </c>
      <c r="BS221" s="34"/>
      <c r="BT221" s="34"/>
      <c r="BU221" s="34"/>
      <c r="BV221" s="34"/>
      <c r="BW221" s="34"/>
      <c r="BX221" s="34"/>
      <c r="BY221" s="34"/>
      <c r="BZ221" s="34"/>
      <c r="CA221" s="33"/>
      <c r="CB221" s="3"/>
      <c r="CC221" s="30"/>
      <c r="CD221" s="34"/>
      <c r="CE221" s="34"/>
      <c r="CF221" s="33"/>
      <c r="CG221" s="153"/>
      <c r="CH221" s="3"/>
      <c r="CI221" s="3"/>
      <c r="CJ221" s="3"/>
      <c r="CK221" s="3"/>
      <c r="CL221" s="3"/>
      <c r="CM221" s="3"/>
      <c r="CN221" s="3"/>
      <c r="CO221" s="3"/>
      <c r="CP221" s="3"/>
      <c r="CQ221" s="3"/>
      <c r="CR221" s="3"/>
      <c r="CS221" s="3"/>
      <c r="CT221" s="3"/>
    </row>
    <row r="222" spans="1:98" ht="14.25" customHeight="1" thickBot="1">
      <c r="A222" s="328"/>
      <c r="B222" s="784"/>
      <c r="C222" s="785"/>
      <c r="D222" s="784"/>
      <c r="E222" s="785"/>
      <c r="F222" s="593"/>
      <c r="G222" s="411"/>
      <c r="H222" s="332"/>
      <c r="I222" s="596"/>
      <c r="J222" s="597"/>
      <c r="K222" s="597"/>
      <c r="L222" s="597"/>
      <c r="M222" s="332"/>
      <c r="N222" s="328"/>
      <c r="O222" s="416"/>
      <c r="P222" s="417"/>
      <c r="Q222" s="328"/>
      <c r="R222" s="39"/>
      <c r="S222" s="39"/>
      <c r="T222" s="332"/>
      <c r="U222" s="22"/>
      <c r="V222" s="449">
        <v>10</v>
      </c>
      <c r="W222" s="414"/>
      <c r="X222" s="735"/>
      <c r="Y222" s="735"/>
      <c r="Z222" s="593"/>
      <c r="AA222" s="737"/>
      <c r="AB222" s="737"/>
      <c r="AC222" s="737"/>
      <c r="AD222" s="738"/>
      <c r="AE222" s="140"/>
      <c r="AF222" s="413"/>
      <c r="AG222" s="739"/>
      <c r="AH222" s="739"/>
      <c r="AI222" s="739"/>
      <c r="AJ222" s="740"/>
      <c r="AK222" s="741"/>
      <c r="AL222" s="742"/>
      <c r="AM222" s="742"/>
      <c r="AN222" s="743"/>
      <c r="AO222" s="3"/>
      <c r="AP222" s="744"/>
      <c r="AQ222" s="417"/>
      <c r="AR222" s="52"/>
      <c r="AS222" s="786" t="e">
        <f t="shared" si="0"/>
        <v>#DIV/0!</v>
      </c>
      <c r="AT222" s="787" t="e">
        <f t="shared" si="1"/>
        <v>#DIV/0!</v>
      </c>
      <c r="AU222" s="787" t="e">
        <f t="shared" si="2"/>
        <v>#DIV/0!</v>
      </c>
      <c r="AV222" s="787" t="e">
        <f t="shared" si="3"/>
        <v>#DIV/0!</v>
      </c>
      <c r="AW222" s="788" t="e">
        <f t="shared" si="40"/>
        <v>#DIV/0!</v>
      </c>
      <c r="AX222" s="788" t="e">
        <f t="shared" si="41"/>
        <v>#DIV/0!</v>
      </c>
      <c r="AY222" s="788" t="e">
        <f t="shared" si="42"/>
        <v>#DIV/0!</v>
      </c>
      <c r="AZ222" s="788" t="e">
        <f t="shared" si="7"/>
        <v>#DIV/0!</v>
      </c>
      <c r="BA222" s="430" t="e">
        <f t="shared" si="8"/>
        <v>#DIV/0!</v>
      </c>
      <c r="BB222" s="430" t="e">
        <f t="shared" si="9"/>
        <v>#DIV/0!</v>
      </c>
      <c r="BC222" s="430" t="e">
        <f t="shared" si="10"/>
        <v>#DIV/0!</v>
      </c>
      <c r="BD222" s="430" t="e">
        <f t="shared" si="11"/>
        <v>#DIV/0!</v>
      </c>
      <c r="BE222" s="427">
        <v>0.2</v>
      </c>
      <c r="BF222" s="427">
        <v>0.8</v>
      </c>
      <c r="BG222" s="430" t="e">
        <f t="shared" si="12"/>
        <v>#DIV/0!</v>
      </c>
      <c r="BH222" s="430" t="e">
        <f t="shared" si="13"/>
        <v>#DIV/0!</v>
      </c>
      <c r="BI222" s="430" t="e">
        <f t="shared" si="14"/>
        <v>#DIV/0!</v>
      </c>
      <c r="BJ222" s="430" t="e">
        <f t="shared" si="102"/>
        <v>#DIV/0!</v>
      </c>
      <c r="BK222" s="430" t="e">
        <f t="shared" si="102"/>
        <v>#DIV/0!</v>
      </c>
      <c r="BL222" s="430" t="e">
        <f t="shared" si="16"/>
        <v>#DIV/0!</v>
      </c>
      <c r="BM222" s="430" t="e">
        <f t="shared" si="17"/>
        <v>#DIV/0!</v>
      </c>
      <c r="BN222" s="430" t="e">
        <f t="shared" si="18"/>
        <v>#DIV/0!</v>
      </c>
      <c r="BO222" s="430" t="e">
        <f t="shared" si="103"/>
        <v>#DIV/0!</v>
      </c>
      <c r="BP222" s="430" t="e">
        <f t="shared" si="103"/>
        <v>#DIV/0!</v>
      </c>
      <c r="BQ222" s="430" t="e">
        <f t="shared" si="103"/>
        <v>#DIV/0!</v>
      </c>
      <c r="BR222" s="430" t="e">
        <f t="shared" si="103"/>
        <v>#DIV/0!</v>
      </c>
      <c r="BS222" s="39"/>
      <c r="BT222" s="39"/>
      <c r="BU222" s="39"/>
      <c r="BV222" s="39"/>
      <c r="BW222" s="39"/>
      <c r="BX222" s="39"/>
      <c r="BY222" s="39"/>
      <c r="BZ222" s="39"/>
      <c r="CA222" s="332"/>
      <c r="CB222" s="3"/>
      <c r="CC222" s="328"/>
      <c r="CD222" s="39"/>
      <c r="CE222" s="39"/>
      <c r="CF222" s="332"/>
      <c r="CG222" s="789"/>
      <c r="CH222" s="3"/>
      <c r="CI222" s="3"/>
      <c r="CJ222" s="3"/>
      <c r="CK222" s="3"/>
      <c r="CL222" s="3"/>
      <c r="CM222" s="3"/>
      <c r="CN222" s="3"/>
      <c r="CO222" s="3"/>
      <c r="CP222" s="3"/>
      <c r="CQ222" s="3"/>
      <c r="CR222" s="3"/>
      <c r="CS222" s="3"/>
      <c r="CT222" s="3"/>
    </row>
    <row r="223" spans="1:98" ht="14.25" customHeight="1">
      <c r="A223" s="349">
        <v>23</v>
      </c>
      <c r="B223" s="523"/>
      <c r="C223" s="779"/>
      <c r="D223" s="42"/>
      <c r="E223" s="779"/>
      <c r="F223" s="527"/>
      <c r="G223" s="355"/>
      <c r="H223" s="356"/>
      <c r="I223" s="529"/>
      <c r="J223" s="530"/>
      <c r="K223" s="530"/>
      <c r="L223" s="530"/>
      <c r="M223" s="780"/>
      <c r="N223" s="360"/>
      <c r="O223" s="358"/>
      <c r="P223" s="361"/>
      <c r="Q223" s="747"/>
      <c r="R223" s="748"/>
      <c r="S223" s="748"/>
      <c r="T223" s="749"/>
      <c r="U223" s="22"/>
      <c r="V223" s="364">
        <v>1</v>
      </c>
      <c r="W223" s="358"/>
      <c r="X223" s="750"/>
      <c r="Y223" s="750"/>
      <c r="Z223" s="527"/>
      <c r="AA223" s="752"/>
      <c r="AB223" s="752"/>
      <c r="AC223" s="752"/>
      <c r="AD223" s="753"/>
      <c r="AE223" s="140"/>
      <c r="AF223" s="357"/>
      <c r="AG223" s="754"/>
      <c r="AH223" s="754"/>
      <c r="AI223" s="754"/>
      <c r="AJ223" s="755"/>
      <c r="AK223" s="756"/>
      <c r="AL223" s="757"/>
      <c r="AM223" s="757"/>
      <c r="AN223" s="758"/>
      <c r="AO223" s="3"/>
      <c r="AP223" s="759"/>
      <c r="AQ223" s="760"/>
      <c r="AR223" s="52"/>
      <c r="AS223" s="781" t="e">
        <f t="shared" si="0"/>
        <v>#DIV/0!</v>
      </c>
      <c r="AT223" s="782" t="e">
        <f t="shared" si="1"/>
        <v>#DIV/0!</v>
      </c>
      <c r="AU223" s="782" t="e">
        <f t="shared" si="2"/>
        <v>#DIV/0!</v>
      </c>
      <c r="AV223" s="782" t="e">
        <f t="shared" si="3"/>
        <v>#DIV/0!</v>
      </c>
      <c r="AW223" s="783" t="e">
        <f t="shared" si="40"/>
        <v>#DIV/0!</v>
      </c>
      <c r="AX223" s="783" t="e">
        <f t="shared" si="41"/>
        <v>#DIV/0!</v>
      </c>
      <c r="AY223" s="783" t="e">
        <f t="shared" si="42"/>
        <v>#DIV/0!</v>
      </c>
      <c r="AZ223" s="783" t="e">
        <f t="shared" si="7"/>
        <v>#DIV/0!</v>
      </c>
      <c r="BA223" s="87" t="e">
        <f t="shared" si="8"/>
        <v>#DIV/0!</v>
      </c>
      <c r="BB223" s="87" t="e">
        <f t="shared" si="9"/>
        <v>#DIV/0!</v>
      </c>
      <c r="BC223" s="87" t="e">
        <f t="shared" si="10"/>
        <v>#DIV/0!</v>
      </c>
      <c r="BD223" s="87" t="e">
        <f t="shared" si="11"/>
        <v>#DIV/0!</v>
      </c>
      <c r="BE223" s="86">
        <v>0.2</v>
      </c>
      <c r="BF223" s="86">
        <v>0.8</v>
      </c>
      <c r="BG223" s="87" t="e">
        <f t="shared" si="12"/>
        <v>#DIV/0!</v>
      </c>
      <c r="BH223" s="87" t="e">
        <f t="shared" si="13"/>
        <v>#DIV/0!</v>
      </c>
      <c r="BI223" s="87" t="e">
        <f t="shared" si="14"/>
        <v>#DIV/0!</v>
      </c>
      <c r="BJ223" s="87" t="e">
        <f t="shared" si="102"/>
        <v>#DIV/0!</v>
      </c>
      <c r="BK223" s="87" t="e">
        <f t="shared" si="102"/>
        <v>#DIV/0!</v>
      </c>
      <c r="BL223" s="87" t="e">
        <f t="shared" si="16"/>
        <v>#DIV/0!</v>
      </c>
      <c r="BM223" s="87" t="e">
        <f t="shared" si="17"/>
        <v>#DIV/0!</v>
      </c>
      <c r="BN223" s="87" t="e">
        <f t="shared" si="18"/>
        <v>#DIV/0!</v>
      </c>
      <c r="BO223" s="87" t="e">
        <f t="shared" si="103"/>
        <v>#DIV/0!</v>
      </c>
      <c r="BP223" s="87" t="e">
        <f t="shared" si="103"/>
        <v>#DIV/0!</v>
      </c>
      <c r="BQ223" s="87" t="e">
        <f t="shared" si="103"/>
        <v>#DIV/0!</v>
      </c>
      <c r="BR223" s="87" t="e">
        <f t="shared" si="103"/>
        <v>#DIV/0!</v>
      </c>
      <c r="BS223" s="766" t="e">
        <f t="shared" ref="BS223:BV223" si="104">AVERAGEIF(BO223:BO232,"&lt;&gt;#¡DIV/0!")</f>
        <v>#DIV/0!</v>
      </c>
      <c r="BT223" s="766" t="e">
        <f t="shared" si="104"/>
        <v>#DIV/0!</v>
      </c>
      <c r="BU223" s="766" t="e">
        <f t="shared" si="104"/>
        <v>#DIV/0!</v>
      </c>
      <c r="BV223" s="766" t="e">
        <f t="shared" si="104"/>
        <v>#DIV/0!</v>
      </c>
      <c r="BW223" s="767" t="e">
        <f>+C223*BS223</f>
        <v>#DIV/0!</v>
      </c>
      <c r="BX223" s="767" t="e">
        <f>+C223*BT223</f>
        <v>#DIV/0!</v>
      </c>
      <c r="BY223" s="767" t="e">
        <f>+C223*BU223</f>
        <v>#DIV/0!</v>
      </c>
      <c r="BZ223" s="767" t="e">
        <f>+C223*BV223</f>
        <v>#DIV/0!</v>
      </c>
      <c r="CA223" s="768" t="e">
        <f>SUM(BW223:BZ232)</f>
        <v>#DIV/0!</v>
      </c>
      <c r="CB223" s="299"/>
      <c r="CC223" s="552" t="e">
        <f t="shared" ref="CC223:CF223" si="105">+Q223/$N$223</f>
        <v>#DIV/0!</v>
      </c>
      <c r="CD223" s="553" t="e">
        <f t="shared" si="105"/>
        <v>#DIV/0!</v>
      </c>
      <c r="CE223" s="553" t="e">
        <f t="shared" si="105"/>
        <v>#DIV/0!</v>
      </c>
      <c r="CF223" s="622" t="e">
        <f t="shared" si="105"/>
        <v>#DIV/0!</v>
      </c>
      <c r="CG223" s="623" t="e">
        <f>AVERAGE(CC223:CF232)</f>
        <v>#DIV/0!</v>
      </c>
      <c r="CH223" s="299"/>
      <c r="CI223" s="299"/>
      <c r="CJ223" s="299"/>
      <c r="CK223" s="299"/>
      <c r="CL223" s="299"/>
      <c r="CM223" s="299"/>
      <c r="CN223" s="299"/>
      <c r="CO223" s="299"/>
      <c r="CP223" s="299"/>
      <c r="CQ223" s="299"/>
      <c r="CR223" s="299"/>
      <c r="CS223" s="299"/>
      <c r="CT223" s="299"/>
    </row>
    <row r="224" spans="1:98" ht="14.25" customHeight="1">
      <c r="A224" s="30"/>
      <c r="B224" s="31"/>
      <c r="C224" s="32"/>
      <c r="D224" s="31"/>
      <c r="E224" s="32"/>
      <c r="F224" s="440"/>
      <c r="G224" s="377"/>
      <c r="H224" s="33"/>
      <c r="I224" s="561"/>
      <c r="J224" s="562"/>
      <c r="K224" s="562"/>
      <c r="L224" s="562"/>
      <c r="M224" s="33"/>
      <c r="N224" s="30"/>
      <c r="O224" s="380"/>
      <c r="P224" s="381"/>
      <c r="Q224" s="30"/>
      <c r="R224" s="34"/>
      <c r="S224" s="34"/>
      <c r="T224" s="33"/>
      <c r="U224" s="22"/>
      <c r="V224" s="384">
        <v>2</v>
      </c>
      <c r="W224" s="145"/>
      <c r="X224" s="723"/>
      <c r="Y224" s="723"/>
      <c r="Z224" s="440"/>
      <c r="AA224" s="725"/>
      <c r="AB224" s="725"/>
      <c r="AC224" s="725"/>
      <c r="AD224" s="726"/>
      <c r="AE224" s="140"/>
      <c r="AF224" s="141"/>
      <c r="AG224" s="143"/>
      <c r="AH224" s="143"/>
      <c r="AI224" s="143"/>
      <c r="AJ224" s="146"/>
      <c r="AK224" s="727"/>
      <c r="AL224" s="728"/>
      <c r="AM224" s="728"/>
      <c r="AN224" s="729"/>
      <c r="AO224" s="3"/>
      <c r="AP224" s="399"/>
      <c r="AQ224" s="381"/>
      <c r="AR224" s="52"/>
      <c r="AS224" s="53" t="e">
        <f t="shared" si="0"/>
        <v>#DIV/0!</v>
      </c>
      <c r="AT224" s="54" t="e">
        <f t="shared" si="1"/>
        <v>#DIV/0!</v>
      </c>
      <c r="AU224" s="54" t="e">
        <f t="shared" si="2"/>
        <v>#DIV/0!</v>
      </c>
      <c r="AV224" s="54" t="e">
        <f t="shared" si="3"/>
        <v>#DIV/0!</v>
      </c>
      <c r="AW224" s="55" t="e">
        <f t="shared" si="40"/>
        <v>#DIV/0!</v>
      </c>
      <c r="AX224" s="55" t="e">
        <f t="shared" si="41"/>
        <v>#DIV/0!</v>
      </c>
      <c r="AY224" s="55" t="e">
        <f t="shared" si="42"/>
        <v>#DIV/0!</v>
      </c>
      <c r="AZ224" s="55" t="e">
        <f t="shared" si="7"/>
        <v>#DIV/0!</v>
      </c>
      <c r="BA224" s="56" t="e">
        <f t="shared" si="8"/>
        <v>#DIV/0!</v>
      </c>
      <c r="BB224" s="56" t="e">
        <f t="shared" si="9"/>
        <v>#DIV/0!</v>
      </c>
      <c r="BC224" s="56" t="e">
        <f t="shared" si="10"/>
        <v>#DIV/0!</v>
      </c>
      <c r="BD224" s="56" t="e">
        <f t="shared" si="11"/>
        <v>#DIV/0!</v>
      </c>
      <c r="BE224" s="108">
        <v>0.2</v>
      </c>
      <c r="BF224" s="108">
        <v>0.8</v>
      </c>
      <c r="BG224" s="56" t="e">
        <f t="shared" si="12"/>
        <v>#DIV/0!</v>
      </c>
      <c r="BH224" s="56" t="e">
        <f t="shared" si="13"/>
        <v>#DIV/0!</v>
      </c>
      <c r="BI224" s="56" t="e">
        <f t="shared" si="14"/>
        <v>#DIV/0!</v>
      </c>
      <c r="BJ224" s="56" t="e">
        <f t="shared" si="102"/>
        <v>#DIV/0!</v>
      </c>
      <c r="BK224" s="56" t="e">
        <f t="shared" si="102"/>
        <v>#DIV/0!</v>
      </c>
      <c r="BL224" s="56" t="e">
        <f t="shared" si="16"/>
        <v>#DIV/0!</v>
      </c>
      <c r="BM224" s="56" t="e">
        <f t="shared" si="17"/>
        <v>#DIV/0!</v>
      </c>
      <c r="BN224" s="56" t="e">
        <f t="shared" si="18"/>
        <v>#DIV/0!</v>
      </c>
      <c r="BO224" s="56" t="e">
        <f t="shared" si="103"/>
        <v>#DIV/0!</v>
      </c>
      <c r="BP224" s="56" t="e">
        <f t="shared" si="103"/>
        <v>#DIV/0!</v>
      </c>
      <c r="BQ224" s="56" t="e">
        <f t="shared" si="103"/>
        <v>#DIV/0!</v>
      </c>
      <c r="BR224" s="56" t="e">
        <f t="shared" si="103"/>
        <v>#DIV/0!</v>
      </c>
      <c r="BS224" s="34"/>
      <c r="BT224" s="34"/>
      <c r="BU224" s="34"/>
      <c r="BV224" s="34"/>
      <c r="BW224" s="34"/>
      <c r="BX224" s="34"/>
      <c r="BY224" s="34"/>
      <c r="BZ224" s="34"/>
      <c r="CA224" s="33"/>
      <c r="CC224" s="30"/>
      <c r="CD224" s="34"/>
      <c r="CE224" s="34"/>
      <c r="CF224" s="33"/>
      <c r="CG224" s="153"/>
    </row>
    <row r="225" spans="1:85" ht="14.25" customHeight="1">
      <c r="A225" s="30"/>
      <c r="B225" s="31"/>
      <c r="C225" s="32"/>
      <c r="D225" s="31"/>
      <c r="E225" s="32"/>
      <c r="F225" s="440"/>
      <c r="G225" s="377"/>
      <c r="H225" s="33"/>
      <c r="I225" s="561"/>
      <c r="J225" s="562"/>
      <c r="K225" s="562"/>
      <c r="L225" s="562"/>
      <c r="M225" s="33"/>
      <c r="N225" s="30"/>
      <c r="O225" s="380"/>
      <c r="P225" s="381"/>
      <c r="Q225" s="30"/>
      <c r="R225" s="34"/>
      <c r="S225" s="34"/>
      <c r="T225" s="33"/>
      <c r="U225" s="22"/>
      <c r="V225" s="384">
        <v>3</v>
      </c>
      <c r="W225" s="145"/>
      <c r="X225" s="723"/>
      <c r="Y225" s="723"/>
      <c r="Z225" s="440"/>
      <c r="AA225" s="725"/>
      <c r="AB225" s="725"/>
      <c r="AC225" s="725"/>
      <c r="AD225" s="726"/>
      <c r="AE225" s="140"/>
      <c r="AF225" s="141"/>
      <c r="AG225" s="143"/>
      <c r="AH225" s="143"/>
      <c r="AI225" s="143"/>
      <c r="AJ225" s="146"/>
      <c r="AK225" s="727"/>
      <c r="AL225" s="728"/>
      <c r="AM225" s="728"/>
      <c r="AN225" s="729"/>
      <c r="AO225" s="3"/>
      <c r="AP225" s="399"/>
      <c r="AQ225" s="381"/>
      <c r="AR225" s="52"/>
      <c r="AS225" s="53" t="e">
        <f t="shared" si="0"/>
        <v>#DIV/0!</v>
      </c>
      <c r="AT225" s="54" t="e">
        <f t="shared" si="1"/>
        <v>#DIV/0!</v>
      </c>
      <c r="AU225" s="54" t="e">
        <f t="shared" si="2"/>
        <v>#DIV/0!</v>
      </c>
      <c r="AV225" s="54" t="e">
        <f t="shared" si="3"/>
        <v>#DIV/0!</v>
      </c>
      <c r="AW225" s="55" t="e">
        <f t="shared" si="40"/>
        <v>#DIV/0!</v>
      </c>
      <c r="AX225" s="55" t="e">
        <f t="shared" si="41"/>
        <v>#DIV/0!</v>
      </c>
      <c r="AY225" s="55" t="e">
        <f t="shared" si="42"/>
        <v>#DIV/0!</v>
      </c>
      <c r="AZ225" s="55" t="e">
        <f t="shared" si="7"/>
        <v>#DIV/0!</v>
      </c>
      <c r="BA225" s="56" t="e">
        <f t="shared" si="8"/>
        <v>#DIV/0!</v>
      </c>
      <c r="BB225" s="56" t="e">
        <f t="shared" si="9"/>
        <v>#DIV/0!</v>
      </c>
      <c r="BC225" s="56" t="e">
        <f t="shared" si="10"/>
        <v>#DIV/0!</v>
      </c>
      <c r="BD225" s="56" t="e">
        <f t="shared" si="11"/>
        <v>#DIV/0!</v>
      </c>
      <c r="BE225" s="108">
        <v>0.2</v>
      </c>
      <c r="BF225" s="108">
        <v>0.8</v>
      </c>
      <c r="BG225" s="56" t="e">
        <f t="shared" si="12"/>
        <v>#DIV/0!</v>
      </c>
      <c r="BH225" s="56" t="e">
        <f t="shared" si="13"/>
        <v>#DIV/0!</v>
      </c>
      <c r="BI225" s="56" t="e">
        <f t="shared" si="14"/>
        <v>#DIV/0!</v>
      </c>
      <c r="BJ225" s="56" t="e">
        <f t="shared" si="102"/>
        <v>#DIV/0!</v>
      </c>
      <c r="BK225" s="56" t="e">
        <f t="shared" si="102"/>
        <v>#DIV/0!</v>
      </c>
      <c r="BL225" s="56" t="e">
        <f t="shared" si="16"/>
        <v>#DIV/0!</v>
      </c>
      <c r="BM225" s="56" t="e">
        <f t="shared" si="17"/>
        <v>#DIV/0!</v>
      </c>
      <c r="BN225" s="56" t="e">
        <f t="shared" si="18"/>
        <v>#DIV/0!</v>
      </c>
      <c r="BO225" s="56" t="e">
        <f t="shared" si="103"/>
        <v>#DIV/0!</v>
      </c>
      <c r="BP225" s="56" t="e">
        <f t="shared" si="103"/>
        <v>#DIV/0!</v>
      </c>
      <c r="BQ225" s="56" t="e">
        <f t="shared" si="103"/>
        <v>#DIV/0!</v>
      </c>
      <c r="BR225" s="56" t="e">
        <f t="shared" si="103"/>
        <v>#DIV/0!</v>
      </c>
      <c r="BS225" s="34"/>
      <c r="BT225" s="34"/>
      <c r="BU225" s="34"/>
      <c r="BV225" s="34"/>
      <c r="BW225" s="34"/>
      <c r="BX225" s="34"/>
      <c r="BY225" s="34"/>
      <c r="BZ225" s="34"/>
      <c r="CA225" s="33"/>
      <c r="CC225" s="30"/>
      <c r="CD225" s="34"/>
      <c r="CE225" s="34"/>
      <c r="CF225" s="33"/>
      <c r="CG225" s="153"/>
    </row>
    <row r="226" spans="1:85" ht="14.25" customHeight="1">
      <c r="A226" s="30"/>
      <c r="B226" s="31"/>
      <c r="C226" s="32"/>
      <c r="D226" s="31"/>
      <c r="E226" s="32"/>
      <c r="F226" s="440"/>
      <c r="G226" s="377"/>
      <c r="H226" s="33"/>
      <c r="I226" s="561"/>
      <c r="J226" s="562"/>
      <c r="K226" s="562"/>
      <c r="L226" s="562"/>
      <c r="M226" s="33"/>
      <c r="N226" s="30"/>
      <c r="O226" s="380"/>
      <c r="P226" s="381"/>
      <c r="Q226" s="30"/>
      <c r="R226" s="34"/>
      <c r="S226" s="34"/>
      <c r="T226" s="33"/>
      <c r="U226" s="22"/>
      <c r="V226" s="384">
        <v>4</v>
      </c>
      <c r="W226" s="145"/>
      <c r="X226" s="723"/>
      <c r="Y226" s="723"/>
      <c r="Z226" s="440"/>
      <c r="AA226" s="725"/>
      <c r="AB226" s="725"/>
      <c r="AC226" s="725"/>
      <c r="AD226" s="726"/>
      <c r="AE226" s="140"/>
      <c r="AF226" s="141"/>
      <c r="AG226" s="143"/>
      <c r="AH226" s="143"/>
      <c r="AI226" s="143"/>
      <c r="AJ226" s="146"/>
      <c r="AK226" s="727"/>
      <c r="AL226" s="728"/>
      <c r="AM226" s="728"/>
      <c r="AN226" s="729"/>
      <c r="AO226" s="3"/>
      <c r="AP226" s="399"/>
      <c r="AQ226" s="381"/>
      <c r="AR226" s="52"/>
      <c r="AS226" s="53" t="e">
        <f t="shared" si="0"/>
        <v>#DIV/0!</v>
      </c>
      <c r="AT226" s="54" t="e">
        <f t="shared" si="1"/>
        <v>#DIV/0!</v>
      </c>
      <c r="AU226" s="54" t="e">
        <f t="shared" si="2"/>
        <v>#DIV/0!</v>
      </c>
      <c r="AV226" s="54" t="e">
        <f t="shared" si="3"/>
        <v>#DIV/0!</v>
      </c>
      <c r="AW226" s="55" t="e">
        <f t="shared" si="40"/>
        <v>#DIV/0!</v>
      </c>
      <c r="AX226" s="55" t="e">
        <f t="shared" si="41"/>
        <v>#DIV/0!</v>
      </c>
      <c r="AY226" s="55" t="e">
        <f t="shared" si="42"/>
        <v>#DIV/0!</v>
      </c>
      <c r="AZ226" s="55" t="e">
        <f t="shared" si="7"/>
        <v>#DIV/0!</v>
      </c>
      <c r="BA226" s="56" t="e">
        <f t="shared" si="8"/>
        <v>#DIV/0!</v>
      </c>
      <c r="BB226" s="56" t="e">
        <f t="shared" si="9"/>
        <v>#DIV/0!</v>
      </c>
      <c r="BC226" s="56" t="e">
        <f t="shared" si="10"/>
        <v>#DIV/0!</v>
      </c>
      <c r="BD226" s="56" t="e">
        <f t="shared" si="11"/>
        <v>#DIV/0!</v>
      </c>
      <c r="BE226" s="108">
        <v>0.2</v>
      </c>
      <c r="BF226" s="108">
        <v>0.8</v>
      </c>
      <c r="BG226" s="56" t="e">
        <f t="shared" si="12"/>
        <v>#DIV/0!</v>
      </c>
      <c r="BH226" s="56" t="e">
        <f t="shared" si="13"/>
        <v>#DIV/0!</v>
      </c>
      <c r="BI226" s="56" t="e">
        <f t="shared" si="14"/>
        <v>#DIV/0!</v>
      </c>
      <c r="BJ226" s="56" t="e">
        <f t="shared" si="102"/>
        <v>#DIV/0!</v>
      </c>
      <c r="BK226" s="56" t="e">
        <f t="shared" si="102"/>
        <v>#DIV/0!</v>
      </c>
      <c r="BL226" s="56" t="e">
        <f t="shared" si="16"/>
        <v>#DIV/0!</v>
      </c>
      <c r="BM226" s="56" t="e">
        <f t="shared" si="17"/>
        <v>#DIV/0!</v>
      </c>
      <c r="BN226" s="56" t="e">
        <f t="shared" si="18"/>
        <v>#DIV/0!</v>
      </c>
      <c r="BO226" s="56" t="e">
        <f t="shared" si="103"/>
        <v>#DIV/0!</v>
      </c>
      <c r="BP226" s="56" t="e">
        <f t="shared" si="103"/>
        <v>#DIV/0!</v>
      </c>
      <c r="BQ226" s="56" t="e">
        <f t="shared" si="103"/>
        <v>#DIV/0!</v>
      </c>
      <c r="BR226" s="56" t="e">
        <f t="shared" si="103"/>
        <v>#DIV/0!</v>
      </c>
      <c r="BS226" s="34"/>
      <c r="BT226" s="34"/>
      <c r="BU226" s="34"/>
      <c r="BV226" s="34"/>
      <c r="BW226" s="34"/>
      <c r="BX226" s="34"/>
      <c r="BY226" s="34"/>
      <c r="BZ226" s="34"/>
      <c r="CA226" s="33"/>
      <c r="CC226" s="30"/>
      <c r="CD226" s="34"/>
      <c r="CE226" s="34"/>
      <c r="CF226" s="33"/>
      <c r="CG226" s="153"/>
    </row>
    <row r="227" spans="1:85" ht="14.25" customHeight="1">
      <c r="A227" s="30"/>
      <c r="B227" s="31"/>
      <c r="C227" s="32"/>
      <c r="D227" s="31"/>
      <c r="E227" s="32"/>
      <c r="F227" s="440"/>
      <c r="G227" s="377"/>
      <c r="H227" s="33"/>
      <c r="I227" s="561"/>
      <c r="J227" s="562"/>
      <c r="K227" s="562"/>
      <c r="L227" s="562"/>
      <c r="M227" s="33"/>
      <c r="N227" s="30"/>
      <c r="O227" s="380"/>
      <c r="P227" s="381"/>
      <c r="Q227" s="30"/>
      <c r="R227" s="34"/>
      <c r="S227" s="34"/>
      <c r="T227" s="33"/>
      <c r="U227" s="22"/>
      <c r="V227" s="384">
        <v>5</v>
      </c>
      <c r="W227" s="145"/>
      <c r="X227" s="723"/>
      <c r="Y227" s="723"/>
      <c r="Z227" s="440"/>
      <c r="AA227" s="725"/>
      <c r="AB227" s="725"/>
      <c r="AC227" s="725"/>
      <c r="AD227" s="726"/>
      <c r="AE227" s="140"/>
      <c r="AF227" s="141"/>
      <c r="AG227" s="143"/>
      <c r="AH227" s="143"/>
      <c r="AI227" s="143"/>
      <c r="AJ227" s="146"/>
      <c r="AK227" s="727"/>
      <c r="AL227" s="728"/>
      <c r="AM227" s="728"/>
      <c r="AN227" s="729"/>
      <c r="AO227" s="3"/>
      <c r="AP227" s="399"/>
      <c r="AQ227" s="381"/>
      <c r="AR227" s="52"/>
      <c r="AS227" s="53" t="e">
        <f t="shared" si="0"/>
        <v>#DIV/0!</v>
      </c>
      <c r="AT227" s="54" t="e">
        <f t="shared" si="1"/>
        <v>#DIV/0!</v>
      </c>
      <c r="AU227" s="54" t="e">
        <f t="shared" si="2"/>
        <v>#DIV/0!</v>
      </c>
      <c r="AV227" s="54" t="e">
        <f t="shared" si="3"/>
        <v>#DIV/0!</v>
      </c>
      <c r="AW227" s="55" t="e">
        <f t="shared" si="40"/>
        <v>#DIV/0!</v>
      </c>
      <c r="AX227" s="55" t="e">
        <f t="shared" si="41"/>
        <v>#DIV/0!</v>
      </c>
      <c r="AY227" s="55" t="e">
        <f t="shared" si="42"/>
        <v>#DIV/0!</v>
      </c>
      <c r="AZ227" s="55" t="e">
        <f t="shared" si="7"/>
        <v>#DIV/0!</v>
      </c>
      <c r="BA227" s="56" t="e">
        <f t="shared" si="8"/>
        <v>#DIV/0!</v>
      </c>
      <c r="BB227" s="56" t="e">
        <f t="shared" si="9"/>
        <v>#DIV/0!</v>
      </c>
      <c r="BC227" s="56" t="e">
        <f t="shared" si="10"/>
        <v>#DIV/0!</v>
      </c>
      <c r="BD227" s="56" t="e">
        <f t="shared" si="11"/>
        <v>#DIV/0!</v>
      </c>
      <c r="BE227" s="108">
        <v>0.2</v>
      </c>
      <c r="BF227" s="108">
        <v>0.8</v>
      </c>
      <c r="BG227" s="56" t="e">
        <f t="shared" si="12"/>
        <v>#DIV/0!</v>
      </c>
      <c r="BH227" s="56" t="e">
        <f t="shared" si="13"/>
        <v>#DIV/0!</v>
      </c>
      <c r="BI227" s="56" t="e">
        <f t="shared" si="14"/>
        <v>#DIV/0!</v>
      </c>
      <c r="BJ227" s="56" t="e">
        <f t="shared" si="102"/>
        <v>#DIV/0!</v>
      </c>
      <c r="BK227" s="56" t="e">
        <f t="shared" si="102"/>
        <v>#DIV/0!</v>
      </c>
      <c r="BL227" s="56" t="e">
        <f t="shared" si="16"/>
        <v>#DIV/0!</v>
      </c>
      <c r="BM227" s="56" t="e">
        <f t="shared" si="17"/>
        <v>#DIV/0!</v>
      </c>
      <c r="BN227" s="56" t="e">
        <f t="shared" si="18"/>
        <v>#DIV/0!</v>
      </c>
      <c r="BO227" s="56" t="e">
        <f t="shared" si="103"/>
        <v>#DIV/0!</v>
      </c>
      <c r="BP227" s="56" t="e">
        <f t="shared" si="103"/>
        <v>#DIV/0!</v>
      </c>
      <c r="BQ227" s="56" t="e">
        <f t="shared" si="103"/>
        <v>#DIV/0!</v>
      </c>
      <c r="BR227" s="56" t="e">
        <f t="shared" si="103"/>
        <v>#DIV/0!</v>
      </c>
      <c r="BS227" s="34"/>
      <c r="BT227" s="34"/>
      <c r="BU227" s="34"/>
      <c r="BV227" s="34"/>
      <c r="BW227" s="34"/>
      <c r="BX227" s="34"/>
      <c r="BY227" s="34"/>
      <c r="BZ227" s="34"/>
      <c r="CA227" s="33"/>
      <c r="CC227" s="30"/>
      <c r="CD227" s="34"/>
      <c r="CE227" s="34"/>
      <c r="CF227" s="33"/>
      <c r="CG227" s="153"/>
    </row>
    <row r="228" spans="1:85" ht="14.25" customHeight="1">
      <c r="A228" s="30"/>
      <c r="B228" s="31"/>
      <c r="C228" s="32"/>
      <c r="D228" s="31"/>
      <c r="E228" s="32"/>
      <c r="F228" s="440"/>
      <c r="G228" s="377"/>
      <c r="H228" s="33"/>
      <c r="I228" s="561"/>
      <c r="J228" s="562"/>
      <c r="K228" s="562"/>
      <c r="L228" s="562"/>
      <c r="M228" s="33"/>
      <c r="N228" s="30"/>
      <c r="O228" s="380"/>
      <c r="P228" s="381"/>
      <c r="Q228" s="30"/>
      <c r="R228" s="34"/>
      <c r="S228" s="34"/>
      <c r="T228" s="33"/>
      <c r="U228" s="22"/>
      <c r="V228" s="384">
        <v>6</v>
      </c>
      <c r="W228" s="145"/>
      <c r="X228" s="723"/>
      <c r="Y228" s="723"/>
      <c r="Z228" s="440"/>
      <c r="AA228" s="725"/>
      <c r="AB228" s="725"/>
      <c r="AC228" s="725"/>
      <c r="AD228" s="726"/>
      <c r="AE228" s="140"/>
      <c r="AF228" s="141"/>
      <c r="AG228" s="143"/>
      <c r="AH228" s="143"/>
      <c r="AI228" s="143"/>
      <c r="AJ228" s="146"/>
      <c r="AK228" s="727"/>
      <c r="AL228" s="728"/>
      <c r="AM228" s="728"/>
      <c r="AN228" s="729"/>
      <c r="AO228" s="3"/>
      <c r="AP228" s="399"/>
      <c r="AQ228" s="381"/>
      <c r="AR228" s="52"/>
      <c r="AS228" s="53" t="e">
        <f t="shared" si="0"/>
        <v>#DIV/0!</v>
      </c>
      <c r="AT228" s="54" t="e">
        <f t="shared" si="1"/>
        <v>#DIV/0!</v>
      </c>
      <c r="AU228" s="54" t="e">
        <f t="shared" si="2"/>
        <v>#DIV/0!</v>
      </c>
      <c r="AV228" s="54" t="e">
        <f t="shared" si="3"/>
        <v>#DIV/0!</v>
      </c>
      <c r="AW228" s="55" t="e">
        <f t="shared" si="40"/>
        <v>#DIV/0!</v>
      </c>
      <c r="AX228" s="55" t="e">
        <f t="shared" si="41"/>
        <v>#DIV/0!</v>
      </c>
      <c r="AY228" s="55" t="e">
        <f t="shared" si="42"/>
        <v>#DIV/0!</v>
      </c>
      <c r="AZ228" s="55" t="e">
        <f t="shared" si="7"/>
        <v>#DIV/0!</v>
      </c>
      <c r="BA228" s="56" t="e">
        <f t="shared" si="8"/>
        <v>#DIV/0!</v>
      </c>
      <c r="BB228" s="56" t="e">
        <f t="shared" si="9"/>
        <v>#DIV/0!</v>
      </c>
      <c r="BC228" s="56" t="e">
        <f t="shared" si="10"/>
        <v>#DIV/0!</v>
      </c>
      <c r="BD228" s="56" t="e">
        <f t="shared" si="11"/>
        <v>#DIV/0!</v>
      </c>
      <c r="BE228" s="108">
        <v>0.2</v>
      </c>
      <c r="BF228" s="108">
        <v>0.8</v>
      </c>
      <c r="BG228" s="56" t="e">
        <f t="shared" si="12"/>
        <v>#DIV/0!</v>
      </c>
      <c r="BH228" s="56" t="e">
        <f t="shared" si="13"/>
        <v>#DIV/0!</v>
      </c>
      <c r="BI228" s="56" t="e">
        <f t="shared" si="14"/>
        <v>#DIV/0!</v>
      </c>
      <c r="BJ228" s="56" t="e">
        <f t="shared" si="102"/>
        <v>#DIV/0!</v>
      </c>
      <c r="BK228" s="56" t="e">
        <f t="shared" si="102"/>
        <v>#DIV/0!</v>
      </c>
      <c r="BL228" s="56" t="e">
        <f t="shared" si="16"/>
        <v>#DIV/0!</v>
      </c>
      <c r="BM228" s="56" t="e">
        <f t="shared" si="17"/>
        <v>#DIV/0!</v>
      </c>
      <c r="BN228" s="56" t="e">
        <f t="shared" si="18"/>
        <v>#DIV/0!</v>
      </c>
      <c r="BO228" s="56" t="e">
        <f t="shared" si="103"/>
        <v>#DIV/0!</v>
      </c>
      <c r="BP228" s="56" t="e">
        <f t="shared" si="103"/>
        <v>#DIV/0!</v>
      </c>
      <c r="BQ228" s="56" t="e">
        <f t="shared" si="103"/>
        <v>#DIV/0!</v>
      </c>
      <c r="BR228" s="56" t="e">
        <f t="shared" si="103"/>
        <v>#DIV/0!</v>
      </c>
      <c r="BS228" s="34"/>
      <c r="BT228" s="34"/>
      <c r="BU228" s="34"/>
      <c r="BV228" s="34"/>
      <c r="BW228" s="34"/>
      <c r="BX228" s="34"/>
      <c r="BY228" s="34"/>
      <c r="BZ228" s="34"/>
      <c r="CA228" s="33"/>
      <c r="CC228" s="30"/>
      <c r="CD228" s="34"/>
      <c r="CE228" s="34"/>
      <c r="CF228" s="33"/>
      <c r="CG228" s="153"/>
    </row>
    <row r="229" spans="1:85" ht="14.25" customHeight="1">
      <c r="A229" s="30"/>
      <c r="B229" s="31"/>
      <c r="C229" s="32"/>
      <c r="D229" s="31"/>
      <c r="E229" s="32"/>
      <c r="F229" s="440"/>
      <c r="G229" s="377"/>
      <c r="H229" s="33"/>
      <c r="I229" s="561"/>
      <c r="J229" s="562"/>
      <c r="K229" s="562"/>
      <c r="L229" s="562"/>
      <c r="M229" s="33"/>
      <c r="N229" s="30"/>
      <c r="O229" s="380"/>
      <c r="P229" s="381"/>
      <c r="Q229" s="30"/>
      <c r="R229" s="34"/>
      <c r="S229" s="34"/>
      <c r="T229" s="33"/>
      <c r="U229" s="22"/>
      <c r="V229" s="384">
        <v>7</v>
      </c>
      <c r="W229" s="145"/>
      <c r="X229" s="723"/>
      <c r="Y229" s="723"/>
      <c r="Z229" s="440"/>
      <c r="AA229" s="725"/>
      <c r="AB229" s="725"/>
      <c r="AC229" s="725"/>
      <c r="AD229" s="726"/>
      <c r="AE229" s="140"/>
      <c r="AF229" s="141"/>
      <c r="AG229" s="143"/>
      <c r="AH229" s="143"/>
      <c r="AI229" s="143"/>
      <c r="AJ229" s="146"/>
      <c r="AK229" s="727"/>
      <c r="AL229" s="728"/>
      <c r="AM229" s="728"/>
      <c r="AN229" s="729"/>
      <c r="AO229" s="3"/>
      <c r="AP229" s="399"/>
      <c r="AQ229" s="381"/>
      <c r="AR229" s="52"/>
      <c r="AS229" s="53" t="e">
        <f t="shared" si="0"/>
        <v>#DIV/0!</v>
      </c>
      <c r="AT229" s="54" t="e">
        <f t="shared" si="1"/>
        <v>#DIV/0!</v>
      </c>
      <c r="AU229" s="54" t="e">
        <f t="shared" si="2"/>
        <v>#DIV/0!</v>
      </c>
      <c r="AV229" s="54" t="e">
        <f t="shared" si="3"/>
        <v>#DIV/0!</v>
      </c>
      <c r="AW229" s="55" t="e">
        <f t="shared" si="40"/>
        <v>#DIV/0!</v>
      </c>
      <c r="AX229" s="55" t="e">
        <f t="shared" si="41"/>
        <v>#DIV/0!</v>
      </c>
      <c r="AY229" s="55" t="e">
        <f t="shared" si="42"/>
        <v>#DIV/0!</v>
      </c>
      <c r="AZ229" s="55" t="e">
        <f t="shared" si="7"/>
        <v>#DIV/0!</v>
      </c>
      <c r="BA229" s="56" t="e">
        <f t="shared" si="8"/>
        <v>#DIV/0!</v>
      </c>
      <c r="BB229" s="56" t="e">
        <f t="shared" si="9"/>
        <v>#DIV/0!</v>
      </c>
      <c r="BC229" s="56" t="e">
        <f t="shared" si="10"/>
        <v>#DIV/0!</v>
      </c>
      <c r="BD229" s="56" t="e">
        <f t="shared" si="11"/>
        <v>#DIV/0!</v>
      </c>
      <c r="BE229" s="108">
        <v>0.2</v>
      </c>
      <c r="BF229" s="108">
        <v>0.8</v>
      </c>
      <c r="BG229" s="56" t="e">
        <f t="shared" si="12"/>
        <v>#DIV/0!</v>
      </c>
      <c r="BH229" s="56" t="e">
        <f t="shared" si="13"/>
        <v>#DIV/0!</v>
      </c>
      <c r="BI229" s="56" t="e">
        <f t="shared" si="14"/>
        <v>#DIV/0!</v>
      </c>
      <c r="BJ229" s="56" t="e">
        <f t="shared" si="102"/>
        <v>#DIV/0!</v>
      </c>
      <c r="BK229" s="56" t="e">
        <f t="shared" si="102"/>
        <v>#DIV/0!</v>
      </c>
      <c r="BL229" s="56" t="e">
        <f t="shared" si="16"/>
        <v>#DIV/0!</v>
      </c>
      <c r="BM229" s="56" t="e">
        <f t="shared" si="17"/>
        <v>#DIV/0!</v>
      </c>
      <c r="BN229" s="56" t="e">
        <f t="shared" si="18"/>
        <v>#DIV/0!</v>
      </c>
      <c r="BO229" s="56" t="e">
        <f t="shared" si="103"/>
        <v>#DIV/0!</v>
      </c>
      <c r="BP229" s="56" t="e">
        <f t="shared" si="103"/>
        <v>#DIV/0!</v>
      </c>
      <c r="BQ229" s="56" t="e">
        <f t="shared" si="103"/>
        <v>#DIV/0!</v>
      </c>
      <c r="BR229" s="56" t="e">
        <f t="shared" si="103"/>
        <v>#DIV/0!</v>
      </c>
      <c r="BS229" s="34"/>
      <c r="BT229" s="34"/>
      <c r="BU229" s="34"/>
      <c r="BV229" s="34"/>
      <c r="BW229" s="34"/>
      <c r="BX229" s="34"/>
      <c r="BY229" s="34"/>
      <c r="BZ229" s="34"/>
      <c r="CA229" s="33"/>
      <c r="CC229" s="30"/>
      <c r="CD229" s="34"/>
      <c r="CE229" s="34"/>
      <c r="CF229" s="33"/>
      <c r="CG229" s="153"/>
    </row>
    <row r="230" spans="1:85" ht="14.25" customHeight="1">
      <c r="A230" s="30"/>
      <c r="B230" s="31"/>
      <c r="C230" s="32"/>
      <c r="D230" s="31"/>
      <c r="E230" s="32"/>
      <c r="F230" s="440"/>
      <c r="G230" s="377"/>
      <c r="H230" s="33"/>
      <c r="I230" s="561"/>
      <c r="J230" s="562"/>
      <c r="K230" s="562"/>
      <c r="L230" s="562"/>
      <c r="M230" s="33"/>
      <c r="N230" s="30"/>
      <c r="O230" s="380"/>
      <c r="P230" s="381"/>
      <c r="Q230" s="30"/>
      <c r="R230" s="34"/>
      <c r="S230" s="34"/>
      <c r="T230" s="33"/>
      <c r="U230" s="22"/>
      <c r="V230" s="384">
        <v>8</v>
      </c>
      <c r="W230" s="145"/>
      <c r="X230" s="723"/>
      <c r="Y230" s="723"/>
      <c r="Z230" s="440"/>
      <c r="AA230" s="725"/>
      <c r="AB230" s="725"/>
      <c r="AC230" s="725"/>
      <c r="AD230" s="726"/>
      <c r="AE230" s="140"/>
      <c r="AF230" s="141"/>
      <c r="AG230" s="143"/>
      <c r="AH230" s="143"/>
      <c r="AI230" s="143"/>
      <c r="AJ230" s="146"/>
      <c r="AK230" s="727"/>
      <c r="AL230" s="728"/>
      <c r="AM230" s="728"/>
      <c r="AN230" s="729"/>
      <c r="AO230" s="3"/>
      <c r="AP230" s="399"/>
      <c r="AQ230" s="381"/>
      <c r="AR230" s="52"/>
      <c r="AS230" s="53" t="e">
        <f t="shared" si="0"/>
        <v>#DIV/0!</v>
      </c>
      <c r="AT230" s="54" t="e">
        <f t="shared" si="1"/>
        <v>#DIV/0!</v>
      </c>
      <c r="AU230" s="54" t="e">
        <f t="shared" si="2"/>
        <v>#DIV/0!</v>
      </c>
      <c r="AV230" s="54" t="e">
        <f t="shared" si="3"/>
        <v>#DIV/0!</v>
      </c>
      <c r="AW230" s="55" t="e">
        <f t="shared" si="40"/>
        <v>#DIV/0!</v>
      </c>
      <c r="AX230" s="55" t="e">
        <f t="shared" si="41"/>
        <v>#DIV/0!</v>
      </c>
      <c r="AY230" s="55" t="e">
        <f t="shared" si="42"/>
        <v>#DIV/0!</v>
      </c>
      <c r="AZ230" s="55" t="e">
        <f t="shared" si="7"/>
        <v>#DIV/0!</v>
      </c>
      <c r="BA230" s="56" t="e">
        <f t="shared" si="8"/>
        <v>#DIV/0!</v>
      </c>
      <c r="BB230" s="56" t="e">
        <f t="shared" si="9"/>
        <v>#DIV/0!</v>
      </c>
      <c r="BC230" s="56" t="e">
        <f t="shared" si="10"/>
        <v>#DIV/0!</v>
      </c>
      <c r="BD230" s="56" t="e">
        <f t="shared" si="11"/>
        <v>#DIV/0!</v>
      </c>
      <c r="BE230" s="108">
        <v>0.2</v>
      </c>
      <c r="BF230" s="108">
        <v>0.8</v>
      </c>
      <c r="BG230" s="56" t="e">
        <f t="shared" si="12"/>
        <v>#DIV/0!</v>
      </c>
      <c r="BH230" s="56" t="e">
        <f t="shared" si="13"/>
        <v>#DIV/0!</v>
      </c>
      <c r="BI230" s="56" t="e">
        <f t="shared" si="14"/>
        <v>#DIV/0!</v>
      </c>
      <c r="BJ230" s="56" t="e">
        <f t="shared" si="102"/>
        <v>#DIV/0!</v>
      </c>
      <c r="BK230" s="56" t="e">
        <f t="shared" si="102"/>
        <v>#DIV/0!</v>
      </c>
      <c r="BL230" s="56" t="e">
        <f t="shared" si="16"/>
        <v>#DIV/0!</v>
      </c>
      <c r="BM230" s="56" t="e">
        <f t="shared" si="17"/>
        <v>#DIV/0!</v>
      </c>
      <c r="BN230" s="56" t="e">
        <f t="shared" si="18"/>
        <v>#DIV/0!</v>
      </c>
      <c r="BO230" s="56" t="e">
        <f t="shared" si="103"/>
        <v>#DIV/0!</v>
      </c>
      <c r="BP230" s="56" t="e">
        <f t="shared" si="103"/>
        <v>#DIV/0!</v>
      </c>
      <c r="BQ230" s="56" t="e">
        <f t="shared" si="103"/>
        <v>#DIV/0!</v>
      </c>
      <c r="BR230" s="56" t="e">
        <f t="shared" si="103"/>
        <v>#DIV/0!</v>
      </c>
      <c r="BS230" s="34"/>
      <c r="BT230" s="34"/>
      <c r="BU230" s="34"/>
      <c r="BV230" s="34"/>
      <c r="BW230" s="34"/>
      <c r="BX230" s="34"/>
      <c r="BY230" s="34"/>
      <c r="BZ230" s="34"/>
      <c r="CA230" s="33"/>
      <c r="CC230" s="30"/>
      <c r="CD230" s="34"/>
      <c r="CE230" s="34"/>
      <c r="CF230" s="33"/>
      <c r="CG230" s="153"/>
    </row>
    <row r="231" spans="1:85" ht="14.25" customHeight="1">
      <c r="A231" s="30"/>
      <c r="B231" s="31"/>
      <c r="C231" s="32"/>
      <c r="D231" s="31"/>
      <c r="E231" s="32"/>
      <c r="F231" s="440"/>
      <c r="G231" s="377"/>
      <c r="H231" s="33"/>
      <c r="I231" s="561"/>
      <c r="J231" s="562"/>
      <c r="K231" s="562"/>
      <c r="L231" s="562"/>
      <c r="M231" s="33"/>
      <c r="N231" s="30"/>
      <c r="O231" s="380"/>
      <c r="P231" s="381"/>
      <c r="Q231" s="30"/>
      <c r="R231" s="34"/>
      <c r="S231" s="34"/>
      <c r="T231" s="33"/>
      <c r="U231" s="22"/>
      <c r="V231" s="384">
        <v>9</v>
      </c>
      <c r="W231" s="145"/>
      <c r="X231" s="723"/>
      <c r="Y231" s="723"/>
      <c r="Z231" s="440"/>
      <c r="AA231" s="725"/>
      <c r="AB231" s="725"/>
      <c r="AC231" s="725"/>
      <c r="AD231" s="726"/>
      <c r="AE231" s="140"/>
      <c r="AF231" s="141"/>
      <c r="AG231" s="143"/>
      <c r="AH231" s="143"/>
      <c r="AI231" s="143"/>
      <c r="AJ231" s="146"/>
      <c r="AK231" s="727"/>
      <c r="AL231" s="728"/>
      <c r="AM231" s="728"/>
      <c r="AN231" s="729"/>
      <c r="AO231" s="3"/>
      <c r="AP231" s="399"/>
      <c r="AQ231" s="381"/>
      <c r="AR231" s="52"/>
      <c r="AS231" s="53" t="e">
        <f t="shared" si="0"/>
        <v>#DIV/0!</v>
      </c>
      <c r="AT231" s="54" t="e">
        <f t="shared" si="1"/>
        <v>#DIV/0!</v>
      </c>
      <c r="AU231" s="54" t="e">
        <f t="shared" si="2"/>
        <v>#DIV/0!</v>
      </c>
      <c r="AV231" s="54" t="e">
        <f t="shared" si="3"/>
        <v>#DIV/0!</v>
      </c>
      <c r="AW231" s="55" t="e">
        <f t="shared" si="40"/>
        <v>#DIV/0!</v>
      </c>
      <c r="AX231" s="55" t="e">
        <f t="shared" si="41"/>
        <v>#DIV/0!</v>
      </c>
      <c r="AY231" s="55" t="e">
        <f t="shared" si="42"/>
        <v>#DIV/0!</v>
      </c>
      <c r="AZ231" s="55" t="e">
        <f t="shared" si="7"/>
        <v>#DIV/0!</v>
      </c>
      <c r="BA231" s="56" t="e">
        <f t="shared" si="8"/>
        <v>#DIV/0!</v>
      </c>
      <c r="BB231" s="56" t="e">
        <f t="shared" si="9"/>
        <v>#DIV/0!</v>
      </c>
      <c r="BC231" s="56" t="e">
        <f t="shared" si="10"/>
        <v>#DIV/0!</v>
      </c>
      <c r="BD231" s="56" t="e">
        <f t="shared" si="11"/>
        <v>#DIV/0!</v>
      </c>
      <c r="BE231" s="108">
        <v>0.2</v>
      </c>
      <c r="BF231" s="108">
        <v>0.8</v>
      </c>
      <c r="BG231" s="56" t="e">
        <f t="shared" si="12"/>
        <v>#DIV/0!</v>
      </c>
      <c r="BH231" s="56" t="e">
        <f t="shared" si="13"/>
        <v>#DIV/0!</v>
      </c>
      <c r="BI231" s="56" t="e">
        <f t="shared" si="14"/>
        <v>#DIV/0!</v>
      </c>
      <c r="BJ231" s="56" t="e">
        <f t="shared" si="102"/>
        <v>#DIV/0!</v>
      </c>
      <c r="BK231" s="56" t="e">
        <f t="shared" si="102"/>
        <v>#DIV/0!</v>
      </c>
      <c r="BL231" s="56" t="e">
        <f t="shared" si="16"/>
        <v>#DIV/0!</v>
      </c>
      <c r="BM231" s="56" t="e">
        <f t="shared" si="17"/>
        <v>#DIV/0!</v>
      </c>
      <c r="BN231" s="56" t="e">
        <f t="shared" si="18"/>
        <v>#DIV/0!</v>
      </c>
      <c r="BO231" s="56" t="e">
        <f t="shared" si="103"/>
        <v>#DIV/0!</v>
      </c>
      <c r="BP231" s="56" t="e">
        <f t="shared" si="103"/>
        <v>#DIV/0!</v>
      </c>
      <c r="BQ231" s="56" t="e">
        <f t="shared" si="103"/>
        <v>#DIV/0!</v>
      </c>
      <c r="BR231" s="56" t="e">
        <f t="shared" si="103"/>
        <v>#DIV/0!</v>
      </c>
      <c r="BS231" s="34"/>
      <c r="BT231" s="34"/>
      <c r="BU231" s="34"/>
      <c r="BV231" s="34"/>
      <c r="BW231" s="34"/>
      <c r="BX231" s="34"/>
      <c r="BY231" s="34"/>
      <c r="BZ231" s="34"/>
      <c r="CA231" s="33"/>
      <c r="CC231" s="30"/>
      <c r="CD231" s="34"/>
      <c r="CE231" s="34"/>
      <c r="CF231" s="33"/>
      <c r="CG231" s="153"/>
    </row>
    <row r="232" spans="1:85" ht="14.25" customHeight="1" thickBot="1">
      <c r="A232" s="328"/>
      <c r="B232" s="784"/>
      <c r="C232" s="785"/>
      <c r="D232" s="784"/>
      <c r="E232" s="785"/>
      <c r="F232" s="593"/>
      <c r="G232" s="411"/>
      <c r="H232" s="332"/>
      <c r="I232" s="596"/>
      <c r="J232" s="597"/>
      <c r="K232" s="597"/>
      <c r="L232" s="597"/>
      <c r="M232" s="332"/>
      <c r="N232" s="328"/>
      <c r="O232" s="416"/>
      <c r="P232" s="417"/>
      <c r="Q232" s="328"/>
      <c r="R232" s="39"/>
      <c r="S232" s="39"/>
      <c r="T232" s="332"/>
      <c r="U232" s="22"/>
      <c r="V232" s="449">
        <v>10</v>
      </c>
      <c r="W232" s="414"/>
      <c r="X232" s="735"/>
      <c r="Y232" s="735"/>
      <c r="Z232" s="593"/>
      <c r="AA232" s="737"/>
      <c r="AB232" s="737"/>
      <c r="AC232" s="737"/>
      <c r="AD232" s="738"/>
      <c r="AE232" s="140"/>
      <c r="AF232" s="413"/>
      <c r="AG232" s="739"/>
      <c r="AH232" s="739"/>
      <c r="AI232" s="739"/>
      <c r="AJ232" s="740"/>
      <c r="AK232" s="741"/>
      <c r="AL232" s="742"/>
      <c r="AM232" s="742"/>
      <c r="AN232" s="743"/>
      <c r="AO232" s="3"/>
      <c r="AP232" s="744"/>
      <c r="AQ232" s="417"/>
      <c r="AR232" s="52"/>
      <c r="AS232" s="786" t="e">
        <f t="shared" si="0"/>
        <v>#DIV/0!</v>
      </c>
      <c r="AT232" s="787" t="e">
        <f t="shared" si="1"/>
        <v>#DIV/0!</v>
      </c>
      <c r="AU232" s="787" t="e">
        <f t="shared" si="2"/>
        <v>#DIV/0!</v>
      </c>
      <c r="AV232" s="787" t="e">
        <f t="shared" si="3"/>
        <v>#DIV/0!</v>
      </c>
      <c r="AW232" s="788" t="e">
        <f t="shared" si="40"/>
        <v>#DIV/0!</v>
      </c>
      <c r="AX232" s="788" t="e">
        <f t="shared" si="41"/>
        <v>#DIV/0!</v>
      </c>
      <c r="AY232" s="788" t="e">
        <f t="shared" si="42"/>
        <v>#DIV/0!</v>
      </c>
      <c r="AZ232" s="788" t="e">
        <f t="shared" si="7"/>
        <v>#DIV/0!</v>
      </c>
      <c r="BA232" s="430" t="e">
        <f t="shared" si="8"/>
        <v>#DIV/0!</v>
      </c>
      <c r="BB232" s="430" t="e">
        <f t="shared" si="9"/>
        <v>#DIV/0!</v>
      </c>
      <c r="BC232" s="430" t="e">
        <f t="shared" si="10"/>
        <v>#DIV/0!</v>
      </c>
      <c r="BD232" s="430" t="e">
        <f t="shared" si="11"/>
        <v>#DIV/0!</v>
      </c>
      <c r="BE232" s="427">
        <v>0.2</v>
      </c>
      <c r="BF232" s="427">
        <v>0.8</v>
      </c>
      <c r="BG232" s="430" t="e">
        <f t="shared" si="12"/>
        <v>#DIV/0!</v>
      </c>
      <c r="BH232" s="430" t="e">
        <f t="shared" si="13"/>
        <v>#DIV/0!</v>
      </c>
      <c r="BI232" s="430" t="e">
        <f t="shared" si="14"/>
        <v>#DIV/0!</v>
      </c>
      <c r="BJ232" s="430" t="e">
        <f t="shared" si="102"/>
        <v>#DIV/0!</v>
      </c>
      <c r="BK232" s="430" t="e">
        <f t="shared" si="102"/>
        <v>#DIV/0!</v>
      </c>
      <c r="BL232" s="430" t="e">
        <f t="shared" si="16"/>
        <v>#DIV/0!</v>
      </c>
      <c r="BM232" s="430" t="e">
        <f t="shared" si="17"/>
        <v>#DIV/0!</v>
      </c>
      <c r="BN232" s="430" t="e">
        <f t="shared" si="18"/>
        <v>#DIV/0!</v>
      </c>
      <c r="BO232" s="430" t="e">
        <f t="shared" si="103"/>
        <v>#DIV/0!</v>
      </c>
      <c r="BP232" s="430" t="e">
        <f t="shared" si="103"/>
        <v>#DIV/0!</v>
      </c>
      <c r="BQ232" s="430" t="e">
        <f t="shared" si="103"/>
        <v>#DIV/0!</v>
      </c>
      <c r="BR232" s="430" t="e">
        <f t="shared" si="103"/>
        <v>#DIV/0!</v>
      </c>
      <c r="BS232" s="39"/>
      <c r="BT232" s="39"/>
      <c r="BU232" s="39"/>
      <c r="BV232" s="39"/>
      <c r="BW232" s="39"/>
      <c r="BX232" s="39"/>
      <c r="BY232" s="39"/>
      <c r="BZ232" s="39"/>
      <c r="CA232" s="332"/>
      <c r="CC232" s="328"/>
      <c r="CD232" s="39"/>
      <c r="CE232" s="39"/>
      <c r="CF232" s="332"/>
      <c r="CG232" s="789"/>
    </row>
    <row r="233" spans="1:85" ht="14.25" customHeight="1">
      <c r="A233" s="349">
        <v>24</v>
      </c>
      <c r="B233" s="523"/>
      <c r="C233" s="779"/>
      <c r="D233" s="42"/>
      <c r="E233" s="779"/>
      <c r="F233" s="527"/>
      <c r="G233" s="355"/>
      <c r="H233" s="356"/>
      <c r="I233" s="529"/>
      <c r="J233" s="530"/>
      <c r="K233" s="530"/>
      <c r="L233" s="530"/>
      <c r="M233" s="780"/>
      <c r="N233" s="360"/>
      <c r="O233" s="358"/>
      <c r="P233" s="361"/>
      <c r="Q233" s="747"/>
      <c r="R233" s="748"/>
      <c r="S233" s="748"/>
      <c r="T233" s="749"/>
      <c r="U233" s="22"/>
      <c r="V233" s="364">
        <v>1</v>
      </c>
      <c r="W233" s="358"/>
      <c r="X233" s="750"/>
      <c r="Y233" s="750"/>
      <c r="Z233" s="527"/>
      <c r="AA233" s="752"/>
      <c r="AB233" s="752"/>
      <c r="AC233" s="752"/>
      <c r="AD233" s="753"/>
      <c r="AE233" s="140"/>
      <c r="AF233" s="357"/>
      <c r="AG233" s="754"/>
      <c r="AH233" s="754"/>
      <c r="AI233" s="754"/>
      <c r="AJ233" s="755"/>
      <c r="AK233" s="756"/>
      <c r="AL233" s="757"/>
      <c r="AM233" s="757"/>
      <c r="AN233" s="758"/>
      <c r="AO233" s="3"/>
      <c r="AP233" s="759"/>
      <c r="AQ233" s="760"/>
      <c r="AR233" s="52"/>
      <c r="AS233" s="781" t="e">
        <f t="shared" si="0"/>
        <v>#DIV/0!</v>
      </c>
      <c r="AT233" s="782" t="e">
        <f t="shared" si="1"/>
        <v>#DIV/0!</v>
      </c>
      <c r="AU233" s="782" t="e">
        <f t="shared" si="2"/>
        <v>#DIV/0!</v>
      </c>
      <c r="AV233" s="782" t="e">
        <f t="shared" si="3"/>
        <v>#DIV/0!</v>
      </c>
      <c r="AW233" s="783" t="e">
        <f t="shared" si="40"/>
        <v>#DIV/0!</v>
      </c>
      <c r="AX233" s="783" t="e">
        <f t="shared" si="41"/>
        <v>#DIV/0!</v>
      </c>
      <c r="AY233" s="783" t="e">
        <f t="shared" si="42"/>
        <v>#DIV/0!</v>
      </c>
      <c r="AZ233" s="783" t="e">
        <f t="shared" si="7"/>
        <v>#DIV/0!</v>
      </c>
      <c r="BA233" s="87" t="e">
        <f t="shared" si="8"/>
        <v>#DIV/0!</v>
      </c>
      <c r="BB233" s="87" t="e">
        <f t="shared" si="9"/>
        <v>#DIV/0!</v>
      </c>
      <c r="BC233" s="87" t="e">
        <f t="shared" si="10"/>
        <v>#DIV/0!</v>
      </c>
      <c r="BD233" s="87" t="e">
        <f t="shared" si="11"/>
        <v>#DIV/0!</v>
      </c>
      <c r="BE233" s="86">
        <v>0.2</v>
      </c>
      <c r="BF233" s="86">
        <v>0.8</v>
      </c>
      <c r="BG233" s="87" t="e">
        <f t="shared" si="12"/>
        <v>#DIV/0!</v>
      </c>
      <c r="BH233" s="87" t="e">
        <f t="shared" si="13"/>
        <v>#DIV/0!</v>
      </c>
      <c r="BI233" s="87" t="e">
        <f t="shared" si="14"/>
        <v>#DIV/0!</v>
      </c>
      <c r="BJ233" s="87" t="e">
        <f t="shared" si="102"/>
        <v>#DIV/0!</v>
      </c>
      <c r="BK233" s="87" t="e">
        <f t="shared" si="102"/>
        <v>#DIV/0!</v>
      </c>
      <c r="BL233" s="87" t="e">
        <f t="shared" si="16"/>
        <v>#DIV/0!</v>
      </c>
      <c r="BM233" s="87" t="e">
        <f t="shared" si="17"/>
        <v>#DIV/0!</v>
      </c>
      <c r="BN233" s="87" t="e">
        <f t="shared" si="18"/>
        <v>#DIV/0!</v>
      </c>
      <c r="BO233" s="87" t="e">
        <f t="shared" si="103"/>
        <v>#DIV/0!</v>
      </c>
      <c r="BP233" s="87" t="e">
        <f t="shared" si="103"/>
        <v>#DIV/0!</v>
      </c>
      <c r="BQ233" s="87" t="e">
        <f t="shared" si="103"/>
        <v>#DIV/0!</v>
      </c>
      <c r="BR233" s="87" t="e">
        <f t="shared" si="103"/>
        <v>#DIV/0!</v>
      </c>
      <c r="BS233" s="766" t="e">
        <f t="shared" ref="BS233:BV233" si="106">AVERAGEIF(BO233:BO242,"&lt;&gt;#¡DIV/0!")</f>
        <v>#DIV/0!</v>
      </c>
      <c r="BT233" s="766" t="e">
        <f t="shared" si="106"/>
        <v>#DIV/0!</v>
      </c>
      <c r="BU233" s="766" t="e">
        <f t="shared" si="106"/>
        <v>#DIV/0!</v>
      </c>
      <c r="BV233" s="766" t="e">
        <f t="shared" si="106"/>
        <v>#DIV/0!</v>
      </c>
      <c r="BW233" s="767" t="e">
        <f>+C233*BS233</f>
        <v>#DIV/0!</v>
      </c>
      <c r="BX233" s="767" t="e">
        <f>+C233*BT233</f>
        <v>#DIV/0!</v>
      </c>
      <c r="BY233" s="767" t="e">
        <f>+C233*BU233</f>
        <v>#DIV/0!</v>
      </c>
      <c r="BZ233" s="767" t="e">
        <f>+C233*BV233</f>
        <v>#DIV/0!</v>
      </c>
      <c r="CA233" s="768" t="e">
        <f>SUM(BW233:BZ242)</f>
        <v>#DIV/0!</v>
      </c>
      <c r="CC233" s="552" t="e">
        <f t="shared" ref="CC233:CF233" si="107">+Q233/$N$233</f>
        <v>#DIV/0!</v>
      </c>
      <c r="CD233" s="553" t="e">
        <f t="shared" si="107"/>
        <v>#DIV/0!</v>
      </c>
      <c r="CE233" s="553" t="e">
        <f t="shared" si="107"/>
        <v>#DIV/0!</v>
      </c>
      <c r="CF233" s="622" t="e">
        <f t="shared" si="107"/>
        <v>#DIV/0!</v>
      </c>
      <c r="CG233" s="623" t="e">
        <f>AVERAGE(CC233:CF242)</f>
        <v>#DIV/0!</v>
      </c>
    </row>
    <row r="234" spans="1:85" ht="14.25" customHeight="1">
      <c r="A234" s="30"/>
      <c r="B234" s="31"/>
      <c r="C234" s="32"/>
      <c r="D234" s="31"/>
      <c r="E234" s="32"/>
      <c r="F234" s="440"/>
      <c r="G234" s="377"/>
      <c r="H234" s="33"/>
      <c r="I234" s="561"/>
      <c r="J234" s="562"/>
      <c r="K234" s="562"/>
      <c r="L234" s="562"/>
      <c r="M234" s="33"/>
      <c r="N234" s="30"/>
      <c r="O234" s="380"/>
      <c r="P234" s="381"/>
      <c r="Q234" s="30"/>
      <c r="R234" s="34"/>
      <c r="S234" s="34"/>
      <c r="T234" s="33"/>
      <c r="U234" s="22"/>
      <c r="V234" s="384">
        <v>2</v>
      </c>
      <c r="W234" s="145"/>
      <c r="X234" s="723"/>
      <c r="Y234" s="723"/>
      <c r="Z234" s="440"/>
      <c r="AA234" s="725"/>
      <c r="AB234" s="725"/>
      <c r="AC234" s="725"/>
      <c r="AD234" s="726"/>
      <c r="AE234" s="140"/>
      <c r="AF234" s="141"/>
      <c r="AG234" s="143"/>
      <c r="AH234" s="143"/>
      <c r="AI234" s="143"/>
      <c r="AJ234" s="146"/>
      <c r="AK234" s="727"/>
      <c r="AL234" s="728"/>
      <c r="AM234" s="728"/>
      <c r="AN234" s="729"/>
      <c r="AO234" s="3"/>
      <c r="AP234" s="399"/>
      <c r="AQ234" s="381"/>
      <c r="AR234" s="52"/>
      <c r="AS234" s="53" t="e">
        <f t="shared" si="0"/>
        <v>#DIV/0!</v>
      </c>
      <c r="AT234" s="54" t="e">
        <f t="shared" si="1"/>
        <v>#DIV/0!</v>
      </c>
      <c r="AU234" s="54" t="e">
        <f t="shared" si="2"/>
        <v>#DIV/0!</v>
      </c>
      <c r="AV234" s="54" t="e">
        <f t="shared" si="3"/>
        <v>#DIV/0!</v>
      </c>
      <c r="AW234" s="55" t="e">
        <f t="shared" si="40"/>
        <v>#DIV/0!</v>
      </c>
      <c r="AX234" s="55" t="e">
        <f t="shared" si="41"/>
        <v>#DIV/0!</v>
      </c>
      <c r="AY234" s="55" t="e">
        <f t="shared" si="42"/>
        <v>#DIV/0!</v>
      </c>
      <c r="AZ234" s="55" t="e">
        <f t="shared" si="7"/>
        <v>#DIV/0!</v>
      </c>
      <c r="BA234" s="56" t="e">
        <f t="shared" si="8"/>
        <v>#DIV/0!</v>
      </c>
      <c r="BB234" s="56" t="e">
        <f t="shared" si="9"/>
        <v>#DIV/0!</v>
      </c>
      <c r="BC234" s="56" t="e">
        <f t="shared" si="10"/>
        <v>#DIV/0!</v>
      </c>
      <c r="BD234" s="56" t="e">
        <f t="shared" si="11"/>
        <v>#DIV/0!</v>
      </c>
      <c r="BE234" s="108">
        <v>0.2</v>
      </c>
      <c r="BF234" s="108">
        <v>0.8</v>
      </c>
      <c r="BG234" s="56" t="e">
        <f t="shared" si="12"/>
        <v>#DIV/0!</v>
      </c>
      <c r="BH234" s="56" t="e">
        <f t="shared" si="13"/>
        <v>#DIV/0!</v>
      </c>
      <c r="BI234" s="56" t="e">
        <f t="shared" si="14"/>
        <v>#DIV/0!</v>
      </c>
      <c r="BJ234" s="56" t="e">
        <f t="shared" si="102"/>
        <v>#DIV/0!</v>
      </c>
      <c r="BK234" s="56" t="e">
        <f t="shared" si="102"/>
        <v>#DIV/0!</v>
      </c>
      <c r="BL234" s="56" t="e">
        <f t="shared" si="16"/>
        <v>#DIV/0!</v>
      </c>
      <c r="BM234" s="56" t="e">
        <f t="shared" si="17"/>
        <v>#DIV/0!</v>
      </c>
      <c r="BN234" s="56" t="e">
        <f t="shared" si="18"/>
        <v>#DIV/0!</v>
      </c>
      <c r="BO234" s="56" t="e">
        <f t="shared" si="103"/>
        <v>#DIV/0!</v>
      </c>
      <c r="BP234" s="56" t="e">
        <f t="shared" si="103"/>
        <v>#DIV/0!</v>
      </c>
      <c r="BQ234" s="56" t="e">
        <f t="shared" si="103"/>
        <v>#DIV/0!</v>
      </c>
      <c r="BR234" s="56" t="e">
        <f t="shared" si="103"/>
        <v>#DIV/0!</v>
      </c>
      <c r="BS234" s="34"/>
      <c r="BT234" s="34"/>
      <c r="BU234" s="34"/>
      <c r="BV234" s="34"/>
      <c r="BW234" s="34"/>
      <c r="BX234" s="34"/>
      <c r="BY234" s="34"/>
      <c r="BZ234" s="34"/>
      <c r="CA234" s="33"/>
      <c r="CC234" s="30"/>
      <c r="CD234" s="34"/>
      <c r="CE234" s="34"/>
      <c r="CF234" s="33"/>
      <c r="CG234" s="153"/>
    </row>
    <row r="235" spans="1:85" ht="14.25" customHeight="1">
      <c r="A235" s="30"/>
      <c r="B235" s="31"/>
      <c r="C235" s="32"/>
      <c r="D235" s="31"/>
      <c r="E235" s="32"/>
      <c r="F235" s="440"/>
      <c r="G235" s="377"/>
      <c r="H235" s="33"/>
      <c r="I235" s="561"/>
      <c r="J235" s="562"/>
      <c r="K235" s="562"/>
      <c r="L235" s="562"/>
      <c r="M235" s="33"/>
      <c r="N235" s="30"/>
      <c r="O235" s="380"/>
      <c r="P235" s="381"/>
      <c r="Q235" s="30"/>
      <c r="R235" s="34"/>
      <c r="S235" s="34"/>
      <c r="T235" s="33"/>
      <c r="U235" s="22"/>
      <c r="V235" s="384">
        <v>3</v>
      </c>
      <c r="W235" s="145"/>
      <c r="X235" s="723"/>
      <c r="Y235" s="723"/>
      <c r="Z235" s="440"/>
      <c r="AA235" s="725"/>
      <c r="AB235" s="725"/>
      <c r="AC235" s="725"/>
      <c r="AD235" s="726"/>
      <c r="AE235" s="140"/>
      <c r="AF235" s="141"/>
      <c r="AG235" s="143"/>
      <c r="AH235" s="143"/>
      <c r="AI235" s="143"/>
      <c r="AJ235" s="146"/>
      <c r="AK235" s="727"/>
      <c r="AL235" s="728"/>
      <c r="AM235" s="728"/>
      <c r="AN235" s="729"/>
      <c r="AO235" s="3"/>
      <c r="AP235" s="399"/>
      <c r="AQ235" s="381"/>
      <c r="AR235" s="52"/>
      <c r="AS235" s="53" t="e">
        <f t="shared" si="0"/>
        <v>#DIV/0!</v>
      </c>
      <c r="AT235" s="54" t="e">
        <f t="shared" si="1"/>
        <v>#DIV/0!</v>
      </c>
      <c r="AU235" s="54" t="e">
        <f t="shared" si="2"/>
        <v>#DIV/0!</v>
      </c>
      <c r="AV235" s="54" t="e">
        <f t="shared" si="3"/>
        <v>#DIV/0!</v>
      </c>
      <c r="AW235" s="55" t="e">
        <f t="shared" si="40"/>
        <v>#DIV/0!</v>
      </c>
      <c r="AX235" s="55" t="e">
        <f t="shared" si="41"/>
        <v>#DIV/0!</v>
      </c>
      <c r="AY235" s="55" t="e">
        <f t="shared" si="42"/>
        <v>#DIV/0!</v>
      </c>
      <c r="AZ235" s="55" t="e">
        <f t="shared" si="7"/>
        <v>#DIV/0!</v>
      </c>
      <c r="BA235" s="56" t="e">
        <f t="shared" si="8"/>
        <v>#DIV/0!</v>
      </c>
      <c r="BB235" s="56" t="e">
        <f t="shared" si="9"/>
        <v>#DIV/0!</v>
      </c>
      <c r="BC235" s="56" t="e">
        <f t="shared" si="10"/>
        <v>#DIV/0!</v>
      </c>
      <c r="BD235" s="56" t="e">
        <f t="shared" si="11"/>
        <v>#DIV/0!</v>
      </c>
      <c r="BE235" s="108">
        <v>0.2</v>
      </c>
      <c r="BF235" s="108">
        <v>0.8</v>
      </c>
      <c r="BG235" s="56" t="e">
        <f t="shared" si="12"/>
        <v>#DIV/0!</v>
      </c>
      <c r="BH235" s="56" t="e">
        <f t="shared" si="13"/>
        <v>#DIV/0!</v>
      </c>
      <c r="BI235" s="56" t="e">
        <f t="shared" si="14"/>
        <v>#DIV/0!</v>
      </c>
      <c r="BJ235" s="56" t="e">
        <f t="shared" si="102"/>
        <v>#DIV/0!</v>
      </c>
      <c r="BK235" s="56" t="e">
        <f t="shared" si="102"/>
        <v>#DIV/0!</v>
      </c>
      <c r="BL235" s="56" t="e">
        <f t="shared" si="16"/>
        <v>#DIV/0!</v>
      </c>
      <c r="BM235" s="56" t="e">
        <f t="shared" si="17"/>
        <v>#DIV/0!</v>
      </c>
      <c r="BN235" s="56" t="e">
        <f t="shared" si="18"/>
        <v>#DIV/0!</v>
      </c>
      <c r="BO235" s="56" t="e">
        <f t="shared" si="103"/>
        <v>#DIV/0!</v>
      </c>
      <c r="BP235" s="56" t="e">
        <f t="shared" si="103"/>
        <v>#DIV/0!</v>
      </c>
      <c r="BQ235" s="56" t="e">
        <f t="shared" si="103"/>
        <v>#DIV/0!</v>
      </c>
      <c r="BR235" s="56" t="e">
        <f t="shared" si="103"/>
        <v>#DIV/0!</v>
      </c>
      <c r="BS235" s="34"/>
      <c r="BT235" s="34"/>
      <c r="BU235" s="34"/>
      <c r="BV235" s="34"/>
      <c r="BW235" s="34"/>
      <c r="BX235" s="34"/>
      <c r="BY235" s="34"/>
      <c r="BZ235" s="34"/>
      <c r="CA235" s="33"/>
      <c r="CC235" s="30"/>
      <c r="CD235" s="34"/>
      <c r="CE235" s="34"/>
      <c r="CF235" s="33"/>
      <c r="CG235" s="153"/>
    </row>
    <row r="236" spans="1:85" ht="14.25" customHeight="1">
      <c r="A236" s="30"/>
      <c r="B236" s="31"/>
      <c r="C236" s="32"/>
      <c r="D236" s="31"/>
      <c r="E236" s="32"/>
      <c r="F236" s="440"/>
      <c r="G236" s="377"/>
      <c r="H236" s="33"/>
      <c r="I236" s="561"/>
      <c r="J236" s="562"/>
      <c r="K236" s="562"/>
      <c r="L236" s="562"/>
      <c r="M236" s="33"/>
      <c r="N236" s="30"/>
      <c r="O236" s="380"/>
      <c r="P236" s="381"/>
      <c r="Q236" s="30"/>
      <c r="R236" s="34"/>
      <c r="S236" s="34"/>
      <c r="T236" s="33"/>
      <c r="U236" s="22"/>
      <c r="V236" s="384">
        <v>4</v>
      </c>
      <c r="W236" s="145"/>
      <c r="X236" s="723"/>
      <c r="Y236" s="723"/>
      <c r="Z236" s="440"/>
      <c r="AA236" s="725"/>
      <c r="AB236" s="725"/>
      <c r="AC236" s="725"/>
      <c r="AD236" s="726"/>
      <c r="AE236" s="140"/>
      <c r="AF236" s="141"/>
      <c r="AG236" s="143"/>
      <c r="AH236" s="143"/>
      <c r="AI236" s="143"/>
      <c r="AJ236" s="146"/>
      <c r="AK236" s="727"/>
      <c r="AL236" s="728"/>
      <c r="AM236" s="728"/>
      <c r="AN236" s="729"/>
      <c r="AO236" s="3"/>
      <c r="AP236" s="399"/>
      <c r="AQ236" s="381"/>
      <c r="AR236" s="52"/>
      <c r="AS236" s="53" t="e">
        <f t="shared" si="0"/>
        <v>#DIV/0!</v>
      </c>
      <c r="AT236" s="54" t="e">
        <f t="shared" si="1"/>
        <v>#DIV/0!</v>
      </c>
      <c r="AU236" s="54" t="e">
        <f t="shared" si="2"/>
        <v>#DIV/0!</v>
      </c>
      <c r="AV236" s="54" t="e">
        <f t="shared" si="3"/>
        <v>#DIV/0!</v>
      </c>
      <c r="AW236" s="55" t="e">
        <f t="shared" si="40"/>
        <v>#DIV/0!</v>
      </c>
      <c r="AX236" s="55" t="e">
        <f t="shared" si="41"/>
        <v>#DIV/0!</v>
      </c>
      <c r="AY236" s="55" t="e">
        <f t="shared" si="42"/>
        <v>#DIV/0!</v>
      </c>
      <c r="AZ236" s="55" t="e">
        <f t="shared" si="7"/>
        <v>#DIV/0!</v>
      </c>
      <c r="BA236" s="56" t="e">
        <f t="shared" si="8"/>
        <v>#DIV/0!</v>
      </c>
      <c r="BB236" s="56" t="e">
        <f t="shared" si="9"/>
        <v>#DIV/0!</v>
      </c>
      <c r="BC236" s="56" t="e">
        <f t="shared" si="10"/>
        <v>#DIV/0!</v>
      </c>
      <c r="BD236" s="56" t="e">
        <f t="shared" si="11"/>
        <v>#DIV/0!</v>
      </c>
      <c r="BE236" s="108">
        <v>0.2</v>
      </c>
      <c r="BF236" s="108">
        <v>0.8</v>
      </c>
      <c r="BG236" s="56" t="e">
        <f t="shared" si="12"/>
        <v>#DIV/0!</v>
      </c>
      <c r="BH236" s="56" t="e">
        <f t="shared" si="13"/>
        <v>#DIV/0!</v>
      </c>
      <c r="BI236" s="56" t="e">
        <f t="shared" si="14"/>
        <v>#DIV/0!</v>
      </c>
      <c r="BJ236" s="56" t="e">
        <f t="shared" si="102"/>
        <v>#DIV/0!</v>
      </c>
      <c r="BK236" s="56" t="e">
        <f t="shared" si="102"/>
        <v>#DIV/0!</v>
      </c>
      <c r="BL236" s="56" t="e">
        <f t="shared" si="16"/>
        <v>#DIV/0!</v>
      </c>
      <c r="BM236" s="56" t="e">
        <f t="shared" si="17"/>
        <v>#DIV/0!</v>
      </c>
      <c r="BN236" s="56" t="e">
        <f t="shared" si="18"/>
        <v>#DIV/0!</v>
      </c>
      <c r="BO236" s="56" t="e">
        <f t="shared" si="103"/>
        <v>#DIV/0!</v>
      </c>
      <c r="BP236" s="56" t="e">
        <f t="shared" si="103"/>
        <v>#DIV/0!</v>
      </c>
      <c r="BQ236" s="56" t="e">
        <f t="shared" si="103"/>
        <v>#DIV/0!</v>
      </c>
      <c r="BR236" s="56" t="e">
        <f t="shared" si="103"/>
        <v>#DIV/0!</v>
      </c>
      <c r="BS236" s="34"/>
      <c r="BT236" s="34"/>
      <c r="BU236" s="34"/>
      <c r="BV236" s="34"/>
      <c r="BW236" s="34"/>
      <c r="BX236" s="34"/>
      <c r="BY236" s="34"/>
      <c r="BZ236" s="34"/>
      <c r="CA236" s="33"/>
      <c r="CC236" s="30"/>
      <c r="CD236" s="34"/>
      <c r="CE236" s="34"/>
      <c r="CF236" s="33"/>
      <c r="CG236" s="153"/>
    </row>
    <row r="237" spans="1:85" ht="14.25" customHeight="1">
      <c r="A237" s="30"/>
      <c r="B237" s="31"/>
      <c r="C237" s="32"/>
      <c r="D237" s="31"/>
      <c r="E237" s="32"/>
      <c r="F237" s="440"/>
      <c r="G237" s="377"/>
      <c r="H237" s="33"/>
      <c r="I237" s="561"/>
      <c r="J237" s="562"/>
      <c r="K237" s="562"/>
      <c r="L237" s="562"/>
      <c r="M237" s="33"/>
      <c r="N237" s="30"/>
      <c r="O237" s="380"/>
      <c r="P237" s="381"/>
      <c r="Q237" s="30"/>
      <c r="R237" s="34"/>
      <c r="S237" s="34"/>
      <c r="T237" s="33"/>
      <c r="U237" s="22"/>
      <c r="V237" s="384">
        <v>5</v>
      </c>
      <c r="W237" s="145"/>
      <c r="X237" s="723"/>
      <c r="Y237" s="723"/>
      <c r="Z237" s="440"/>
      <c r="AA237" s="725"/>
      <c r="AB237" s="725"/>
      <c r="AC237" s="725"/>
      <c r="AD237" s="726"/>
      <c r="AE237" s="140"/>
      <c r="AF237" s="141"/>
      <c r="AG237" s="143"/>
      <c r="AH237" s="143"/>
      <c r="AI237" s="143"/>
      <c r="AJ237" s="146"/>
      <c r="AK237" s="727"/>
      <c r="AL237" s="728"/>
      <c r="AM237" s="728"/>
      <c r="AN237" s="729"/>
      <c r="AO237" s="3"/>
      <c r="AP237" s="399"/>
      <c r="AQ237" s="381"/>
      <c r="AR237" s="52"/>
      <c r="AS237" s="53" t="e">
        <f t="shared" si="0"/>
        <v>#DIV/0!</v>
      </c>
      <c r="AT237" s="54" t="e">
        <f t="shared" si="1"/>
        <v>#DIV/0!</v>
      </c>
      <c r="AU237" s="54" t="e">
        <f t="shared" si="2"/>
        <v>#DIV/0!</v>
      </c>
      <c r="AV237" s="54" t="e">
        <f t="shared" si="3"/>
        <v>#DIV/0!</v>
      </c>
      <c r="AW237" s="55" t="e">
        <f t="shared" si="40"/>
        <v>#DIV/0!</v>
      </c>
      <c r="AX237" s="55" t="e">
        <f t="shared" si="41"/>
        <v>#DIV/0!</v>
      </c>
      <c r="AY237" s="55" t="e">
        <f t="shared" si="42"/>
        <v>#DIV/0!</v>
      </c>
      <c r="AZ237" s="55" t="e">
        <f t="shared" si="7"/>
        <v>#DIV/0!</v>
      </c>
      <c r="BA237" s="56" t="e">
        <f t="shared" si="8"/>
        <v>#DIV/0!</v>
      </c>
      <c r="BB237" s="56" t="e">
        <f t="shared" si="9"/>
        <v>#DIV/0!</v>
      </c>
      <c r="BC237" s="56" t="e">
        <f t="shared" si="10"/>
        <v>#DIV/0!</v>
      </c>
      <c r="BD237" s="56" t="e">
        <f t="shared" si="11"/>
        <v>#DIV/0!</v>
      </c>
      <c r="BE237" s="108">
        <v>0.2</v>
      </c>
      <c r="BF237" s="108">
        <v>0.8</v>
      </c>
      <c r="BG237" s="56" t="e">
        <f t="shared" si="12"/>
        <v>#DIV/0!</v>
      </c>
      <c r="BH237" s="56" t="e">
        <f t="shared" si="13"/>
        <v>#DIV/0!</v>
      </c>
      <c r="BI237" s="56" t="e">
        <f t="shared" si="14"/>
        <v>#DIV/0!</v>
      </c>
      <c r="BJ237" s="56" t="e">
        <f t="shared" ref="BJ237:BK252" si="108">+AZ237*BE237</f>
        <v>#DIV/0!</v>
      </c>
      <c r="BK237" s="56" t="e">
        <f t="shared" si="108"/>
        <v>#DIV/0!</v>
      </c>
      <c r="BL237" s="56" t="e">
        <f t="shared" si="16"/>
        <v>#DIV/0!</v>
      </c>
      <c r="BM237" s="56" t="e">
        <f t="shared" si="17"/>
        <v>#DIV/0!</v>
      </c>
      <c r="BN237" s="56" t="e">
        <f t="shared" si="18"/>
        <v>#DIV/0!</v>
      </c>
      <c r="BO237" s="56" t="e">
        <f t="shared" ref="BO237:BR252" si="109">+BG237+BK237</f>
        <v>#DIV/0!</v>
      </c>
      <c r="BP237" s="56" t="e">
        <f t="shared" si="109"/>
        <v>#DIV/0!</v>
      </c>
      <c r="BQ237" s="56" t="e">
        <f t="shared" si="109"/>
        <v>#DIV/0!</v>
      </c>
      <c r="BR237" s="56" t="e">
        <f t="shared" si="109"/>
        <v>#DIV/0!</v>
      </c>
      <c r="BS237" s="34"/>
      <c r="BT237" s="34"/>
      <c r="BU237" s="34"/>
      <c r="BV237" s="34"/>
      <c r="BW237" s="34"/>
      <c r="BX237" s="34"/>
      <c r="BY237" s="34"/>
      <c r="BZ237" s="34"/>
      <c r="CA237" s="33"/>
      <c r="CC237" s="30"/>
      <c r="CD237" s="34"/>
      <c r="CE237" s="34"/>
      <c r="CF237" s="33"/>
      <c r="CG237" s="153"/>
    </row>
    <row r="238" spans="1:85" ht="14.25" customHeight="1">
      <c r="A238" s="30"/>
      <c r="B238" s="31"/>
      <c r="C238" s="32"/>
      <c r="D238" s="31"/>
      <c r="E238" s="32"/>
      <c r="F238" s="440"/>
      <c r="G238" s="377"/>
      <c r="H238" s="33"/>
      <c r="I238" s="561"/>
      <c r="J238" s="562"/>
      <c r="K238" s="562"/>
      <c r="L238" s="562"/>
      <c r="M238" s="33"/>
      <c r="N238" s="30"/>
      <c r="O238" s="380"/>
      <c r="P238" s="381"/>
      <c r="Q238" s="30"/>
      <c r="R238" s="34"/>
      <c r="S238" s="34"/>
      <c r="T238" s="33"/>
      <c r="U238" s="22"/>
      <c r="V238" s="384">
        <v>6</v>
      </c>
      <c r="W238" s="145"/>
      <c r="X238" s="723"/>
      <c r="Y238" s="723"/>
      <c r="Z238" s="440"/>
      <c r="AA238" s="725"/>
      <c r="AB238" s="725"/>
      <c r="AC238" s="725"/>
      <c r="AD238" s="726"/>
      <c r="AE238" s="140"/>
      <c r="AF238" s="141"/>
      <c r="AG238" s="143"/>
      <c r="AH238" s="143"/>
      <c r="AI238" s="143"/>
      <c r="AJ238" s="146"/>
      <c r="AK238" s="727"/>
      <c r="AL238" s="728"/>
      <c r="AM238" s="728"/>
      <c r="AN238" s="729"/>
      <c r="AO238" s="3"/>
      <c r="AP238" s="399"/>
      <c r="AQ238" s="381"/>
      <c r="AR238" s="52"/>
      <c r="AS238" s="53" t="e">
        <f t="shared" si="0"/>
        <v>#DIV/0!</v>
      </c>
      <c r="AT238" s="54" t="e">
        <f t="shared" si="1"/>
        <v>#DIV/0!</v>
      </c>
      <c r="AU238" s="54" t="e">
        <f t="shared" si="2"/>
        <v>#DIV/0!</v>
      </c>
      <c r="AV238" s="54" t="e">
        <f t="shared" si="3"/>
        <v>#DIV/0!</v>
      </c>
      <c r="AW238" s="55" t="e">
        <f t="shared" si="40"/>
        <v>#DIV/0!</v>
      </c>
      <c r="AX238" s="55" t="e">
        <f t="shared" si="41"/>
        <v>#DIV/0!</v>
      </c>
      <c r="AY238" s="55" t="e">
        <f t="shared" si="42"/>
        <v>#DIV/0!</v>
      </c>
      <c r="AZ238" s="55" t="e">
        <f t="shared" si="7"/>
        <v>#DIV/0!</v>
      </c>
      <c r="BA238" s="56" t="e">
        <f t="shared" si="8"/>
        <v>#DIV/0!</v>
      </c>
      <c r="BB238" s="56" t="e">
        <f t="shared" si="9"/>
        <v>#DIV/0!</v>
      </c>
      <c r="BC238" s="56" t="e">
        <f t="shared" si="10"/>
        <v>#DIV/0!</v>
      </c>
      <c r="BD238" s="56" t="e">
        <f t="shared" si="11"/>
        <v>#DIV/0!</v>
      </c>
      <c r="BE238" s="108">
        <v>0.2</v>
      </c>
      <c r="BF238" s="108">
        <v>0.8</v>
      </c>
      <c r="BG238" s="56" t="e">
        <f t="shared" si="12"/>
        <v>#DIV/0!</v>
      </c>
      <c r="BH238" s="56" t="e">
        <f t="shared" si="13"/>
        <v>#DIV/0!</v>
      </c>
      <c r="BI238" s="56" t="e">
        <f t="shared" si="14"/>
        <v>#DIV/0!</v>
      </c>
      <c r="BJ238" s="56" t="e">
        <f t="shared" si="108"/>
        <v>#DIV/0!</v>
      </c>
      <c r="BK238" s="56" t="e">
        <f t="shared" si="108"/>
        <v>#DIV/0!</v>
      </c>
      <c r="BL238" s="56" t="e">
        <f t="shared" si="16"/>
        <v>#DIV/0!</v>
      </c>
      <c r="BM238" s="56" t="e">
        <f t="shared" si="17"/>
        <v>#DIV/0!</v>
      </c>
      <c r="BN238" s="56" t="e">
        <f t="shared" si="18"/>
        <v>#DIV/0!</v>
      </c>
      <c r="BO238" s="56" t="e">
        <f t="shared" si="109"/>
        <v>#DIV/0!</v>
      </c>
      <c r="BP238" s="56" t="e">
        <f t="shared" si="109"/>
        <v>#DIV/0!</v>
      </c>
      <c r="BQ238" s="56" t="e">
        <f t="shared" si="109"/>
        <v>#DIV/0!</v>
      </c>
      <c r="BR238" s="56" t="e">
        <f t="shared" si="109"/>
        <v>#DIV/0!</v>
      </c>
      <c r="BS238" s="34"/>
      <c r="BT238" s="34"/>
      <c r="BU238" s="34"/>
      <c r="BV238" s="34"/>
      <c r="BW238" s="34"/>
      <c r="BX238" s="34"/>
      <c r="BY238" s="34"/>
      <c r="BZ238" s="34"/>
      <c r="CA238" s="33"/>
      <c r="CC238" s="30"/>
      <c r="CD238" s="34"/>
      <c r="CE238" s="34"/>
      <c r="CF238" s="33"/>
      <c r="CG238" s="153"/>
    </row>
    <row r="239" spans="1:85" ht="14.25" customHeight="1">
      <c r="A239" s="30"/>
      <c r="B239" s="31"/>
      <c r="C239" s="32"/>
      <c r="D239" s="31"/>
      <c r="E239" s="32"/>
      <c r="F239" s="440"/>
      <c r="G239" s="377"/>
      <c r="H239" s="33"/>
      <c r="I239" s="561"/>
      <c r="J239" s="562"/>
      <c r="K239" s="562"/>
      <c r="L239" s="562"/>
      <c r="M239" s="33"/>
      <c r="N239" s="30"/>
      <c r="O239" s="380"/>
      <c r="P239" s="381"/>
      <c r="Q239" s="30"/>
      <c r="R239" s="34"/>
      <c r="S239" s="34"/>
      <c r="T239" s="33"/>
      <c r="U239" s="22"/>
      <c r="V239" s="384">
        <v>7</v>
      </c>
      <c r="W239" s="145"/>
      <c r="X239" s="723"/>
      <c r="Y239" s="723"/>
      <c r="Z239" s="440"/>
      <c r="AA239" s="725"/>
      <c r="AB239" s="725"/>
      <c r="AC239" s="725"/>
      <c r="AD239" s="726"/>
      <c r="AE239" s="140"/>
      <c r="AF239" s="141"/>
      <c r="AG239" s="143"/>
      <c r="AH239" s="143"/>
      <c r="AI239" s="143"/>
      <c r="AJ239" s="146"/>
      <c r="AK239" s="727"/>
      <c r="AL239" s="728"/>
      <c r="AM239" s="728"/>
      <c r="AN239" s="729"/>
      <c r="AO239" s="3"/>
      <c r="AP239" s="399"/>
      <c r="AQ239" s="381"/>
      <c r="AR239" s="52"/>
      <c r="AS239" s="53" t="e">
        <f t="shared" si="0"/>
        <v>#DIV/0!</v>
      </c>
      <c r="AT239" s="54" t="e">
        <f t="shared" si="1"/>
        <v>#DIV/0!</v>
      </c>
      <c r="AU239" s="54" t="e">
        <f t="shared" si="2"/>
        <v>#DIV/0!</v>
      </c>
      <c r="AV239" s="54" t="e">
        <f t="shared" si="3"/>
        <v>#DIV/0!</v>
      </c>
      <c r="AW239" s="55" t="e">
        <f t="shared" si="40"/>
        <v>#DIV/0!</v>
      </c>
      <c r="AX239" s="55" t="e">
        <f t="shared" si="41"/>
        <v>#DIV/0!</v>
      </c>
      <c r="AY239" s="55" t="e">
        <f t="shared" si="42"/>
        <v>#DIV/0!</v>
      </c>
      <c r="AZ239" s="55" t="e">
        <f t="shared" si="7"/>
        <v>#DIV/0!</v>
      </c>
      <c r="BA239" s="56" t="e">
        <f t="shared" si="8"/>
        <v>#DIV/0!</v>
      </c>
      <c r="BB239" s="56" t="e">
        <f t="shared" si="9"/>
        <v>#DIV/0!</v>
      </c>
      <c r="BC239" s="56" t="e">
        <f t="shared" si="10"/>
        <v>#DIV/0!</v>
      </c>
      <c r="BD239" s="56" t="e">
        <f t="shared" si="11"/>
        <v>#DIV/0!</v>
      </c>
      <c r="BE239" s="108">
        <v>0.2</v>
      </c>
      <c r="BF239" s="108">
        <v>0.8</v>
      </c>
      <c r="BG239" s="56" t="e">
        <f t="shared" si="12"/>
        <v>#DIV/0!</v>
      </c>
      <c r="BH239" s="56" t="e">
        <f t="shared" si="13"/>
        <v>#DIV/0!</v>
      </c>
      <c r="BI239" s="56" t="e">
        <f t="shared" si="14"/>
        <v>#DIV/0!</v>
      </c>
      <c r="BJ239" s="56" t="e">
        <f t="shared" si="108"/>
        <v>#DIV/0!</v>
      </c>
      <c r="BK239" s="56" t="e">
        <f t="shared" si="108"/>
        <v>#DIV/0!</v>
      </c>
      <c r="BL239" s="56" t="e">
        <f t="shared" si="16"/>
        <v>#DIV/0!</v>
      </c>
      <c r="BM239" s="56" t="e">
        <f t="shared" si="17"/>
        <v>#DIV/0!</v>
      </c>
      <c r="BN239" s="56" t="e">
        <f t="shared" si="18"/>
        <v>#DIV/0!</v>
      </c>
      <c r="BO239" s="56" t="e">
        <f t="shared" si="109"/>
        <v>#DIV/0!</v>
      </c>
      <c r="BP239" s="56" t="e">
        <f t="shared" si="109"/>
        <v>#DIV/0!</v>
      </c>
      <c r="BQ239" s="56" t="e">
        <f t="shared" si="109"/>
        <v>#DIV/0!</v>
      </c>
      <c r="BR239" s="56" t="e">
        <f t="shared" si="109"/>
        <v>#DIV/0!</v>
      </c>
      <c r="BS239" s="34"/>
      <c r="BT239" s="34"/>
      <c r="BU239" s="34"/>
      <c r="BV239" s="34"/>
      <c r="BW239" s="34"/>
      <c r="BX239" s="34"/>
      <c r="BY239" s="34"/>
      <c r="BZ239" s="34"/>
      <c r="CA239" s="33"/>
      <c r="CC239" s="30"/>
      <c r="CD239" s="34"/>
      <c r="CE239" s="34"/>
      <c r="CF239" s="33"/>
      <c r="CG239" s="153"/>
    </row>
    <row r="240" spans="1:85" ht="14.25" customHeight="1">
      <c r="A240" s="30"/>
      <c r="B240" s="31"/>
      <c r="C240" s="32"/>
      <c r="D240" s="31"/>
      <c r="E240" s="32"/>
      <c r="F240" s="440"/>
      <c r="G240" s="377"/>
      <c r="H240" s="33"/>
      <c r="I240" s="561"/>
      <c r="J240" s="562"/>
      <c r="K240" s="562"/>
      <c r="L240" s="562"/>
      <c r="M240" s="33"/>
      <c r="N240" s="30"/>
      <c r="O240" s="380"/>
      <c r="P240" s="381"/>
      <c r="Q240" s="30"/>
      <c r="R240" s="34"/>
      <c r="S240" s="34"/>
      <c r="T240" s="33"/>
      <c r="U240" s="22"/>
      <c r="V240" s="384">
        <v>8</v>
      </c>
      <c r="W240" s="145"/>
      <c r="X240" s="723"/>
      <c r="Y240" s="723"/>
      <c r="Z240" s="440"/>
      <c r="AA240" s="725"/>
      <c r="AB240" s="725"/>
      <c r="AC240" s="725"/>
      <c r="AD240" s="726"/>
      <c r="AE240" s="140"/>
      <c r="AF240" s="141"/>
      <c r="AG240" s="143"/>
      <c r="AH240" s="143"/>
      <c r="AI240" s="143"/>
      <c r="AJ240" s="146"/>
      <c r="AK240" s="727"/>
      <c r="AL240" s="728"/>
      <c r="AM240" s="728"/>
      <c r="AN240" s="729"/>
      <c r="AO240" s="3"/>
      <c r="AP240" s="399"/>
      <c r="AQ240" s="381"/>
      <c r="AR240" s="52"/>
      <c r="AS240" s="53" t="e">
        <f t="shared" si="0"/>
        <v>#DIV/0!</v>
      </c>
      <c r="AT240" s="54" t="e">
        <f t="shared" si="1"/>
        <v>#DIV/0!</v>
      </c>
      <c r="AU240" s="54" t="e">
        <f t="shared" si="2"/>
        <v>#DIV/0!</v>
      </c>
      <c r="AV240" s="54" t="e">
        <f t="shared" si="3"/>
        <v>#DIV/0!</v>
      </c>
      <c r="AW240" s="55" t="e">
        <f t="shared" si="40"/>
        <v>#DIV/0!</v>
      </c>
      <c r="AX240" s="55" t="e">
        <f t="shared" si="41"/>
        <v>#DIV/0!</v>
      </c>
      <c r="AY240" s="55" t="e">
        <f t="shared" si="42"/>
        <v>#DIV/0!</v>
      </c>
      <c r="AZ240" s="55" t="e">
        <f t="shared" si="7"/>
        <v>#DIV/0!</v>
      </c>
      <c r="BA240" s="56" t="e">
        <f t="shared" si="8"/>
        <v>#DIV/0!</v>
      </c>
      <c r="BB240" s="56" t="e">
        <f t="shared" si="9"/>
        <v>#DIV/0!</v>
      </c>
      <c r="BC240" s="56" t="e">
        <f t="shared" si="10"/>
        <v>#DIV/0!</v>
      </c>
      <c r="BD240" s="56" t="e">
        <f t="shared" si="11"/>
        <v>#DIV/0!</v>
      </c>
      <c r="BE240" s="108">
        <v>0.2</v>
      </c>
      <c r="BF240" s="108">
        <v>0.8</v>
      </c>
      <c r="BG240" s="56" t="e">
        <f t="shared" si="12"/>
        <v>#DIV/0!</v>
      </c>
      <c r="BH240" s="56" t="e">
        <f t="shared" si="13"/>
        <v>#DIV/0!</v>
      </c>
      <c r="BI240" s="56" t="e">
        <f t="shared" si="14"/>
        <v>#DIV/0!</v>
      </c>
      <c r="BJ240" s="56" t="e">
        <f t="shared" si="108"/>
        <v>#DIV/0!</v>
      </c>
      <c r="BK240" s="56" t="e">
        <f t="shared" si="108"/>
        <v>#DIV/0!</v>
      </c>
      <c r="BL240" s="56" t="e">
        <f t="shared" si="16"/>
        <v>#DIV/0!</v>
      </c>
      <c r="BM240" s="56" t="e">
        <f t="shared" si="17"/>
        <v>#DIV/0!</v>
      </c>
      <c r="BN240" s="56" t="e">
        <f t="shared" si="18"/>
        <v>#DIV/0!</v>
      </c>
      <c r="BO240" s="56" t="e">
        <f t="shared" si="109"/>
        <v>#DIV/0!</v>
      </c>
      <c r="BP240" s="56" t="e">
        <f t="shared" si="109"/>
        <v>#DIV/0!</v>
      </c>
      <c r="BQ240" s="56" t="e">
        <f t="shared" si="109"/>
        <v>#DIV/0!</v>
      </c>
      <c r="BR240" s="56" t="e">
        <f t="shared" si="109"/>
        <v>#DIV/0!</v>
      </c>
      <c r="BS240" s="34"/>
      <c r="BT240" s="34"/>
      <c r="BU240" s="34"/>
      <c r="BV240" s="34"/>
      <c r="BW240" s="34"/>
      <c r="BX240" s="34"/>
      <c r="BY240" s="34"/>
      <c r="BZ240" s="34"/>
      <c r="CA240" s="33"/>
      <c r="CC240" s="30"/>
      <c r="CD240" s="34"/>
      <c r="CE240" s="34"/>
      <c r="CF240" s="33"/>
      <c r="CG240" s="153"/>
    </row>
    <row r="241" spans="1:85" ht="14.25" customHeight="1">
      <c r="A241" s="30"/>
      <c r="B241" s="31"/>
      <c r="C241" s="32"/>
      <c r="D241" s="31"/>
      <c r="E241" s="32"/>
      <c r="F241" s="440"/>
      <c r="G241" s="377"/>
      <c r="H241" s="33"/>
      <c r="I241" s="561"/>
      <c r="J241" s="562"/>
      <c r="K241" s="562"/>
      <c r="L241" s="562"/>
      <c r="M241" s="33"/>
      <c r="N241" s="30"/>
      <c r="O241" s="380"/>
      <c r="P241" s="381"/>
      <c r="Q241" s="30"/>
      <c r="R241" s="34"/>
      <c r="S241" s="34"/>
      <c r="T241" s="33"/>
      <c r="U241" s="22"/>
      <c r="V241" s="384">
        <v>9</v>
      </c>
      <c r="W241" s="145"/>
      <c r="X241" s="723"/>
      <c r="Y241" s="723"/>
      <c r="Z241" s="440"/>
      <c r="AA241" s="725"/>
      <c r="AB241" s="725"/>
      <c r="AC241" s="725"/>
      <c r="AD241" s="726"/>
      <c r="AE241" s="140"/>
      <c r="AF241" s="141"/>
      <c r="AG241" s="143"/>
      <c r="AH241" s="143"/>
      <c r="AI241" s="143"/>
      <c r="AJ241" s="146"/>
      <c r="AK241" s="727"/>
      <c r="AL241" s="728"/>
      <c r="AM241" s="728"/>
      <c r="AN241" s="729"/>
      <c r="AO241" s="3"/>
      <c r="AP241" s="399"/>
      <c r="AQ241" s="381"/>
      <c r="AR241" s="52"/>
      <c r="AS241" s="53" t="e">
        <f t="shared" si="0"/>
        <v>#DIV/0!</v>
      </c>
      <c r="AT241" s="54" t="e">
        <f t="shared" si="1"/>
        <v>#DIV/0!</v>
      </c>
      <c r="AU241" s="54" t="e">
        <f t="shared" si="2"/>
        <v>#DIV/0!</v>
      </c>
      <c r="AV241" s="54" t="e">
        <f t="shared" si="3"/>
        <v>#DIV/0!</v>
      </c>
      <c r="AW241" s="55" t="e">
        <f t="shared" si="40"/>
        <v>#DIV/0!</v>
      </c>
      <c r="AX241" s="55" t="e">
        <f t="shared" si="41"/>
        <v>#DIV/0!</v>
      </c>
      <c r="AY241" s="55" t="e">
        <f t="shared" si="42"/>
        <v>#DIV/0!</v>
      </c>
      <c r="AZ241" s="55" t="e">
        <f t="shared" si="7"/>
        <v>#DIV/0!</v>
      </c>
      <c r="BA241" s="56" t="e">
        <f t="shared" si="8"/>
        <v>#DIV/0!</v>
      </c>
      <c r="BB241" s="56" t="e">
        <f t="shared" si="9"/>
        <v>#DIV/0!</v>
      </c>
      <c r="BC241" s="56" t="e">
        <f t="shared" si="10"/>
        <v>#DIV/0!</v>
      </c>
      <c r="BD241" s="56" t="e">
        <f t="shared" si="11"/>
        <v>#DIV/0!</v>
      </c>
      <c r="BE241" s="108">
        <v>0.2</v>
      </c>
      <c r="BF241" s="108">
        <v>0.8</v>
      </c>
      <c r="BG241" s="56" t="e">
        <f t="shared" si="12"/>
        <v>#DIV/0!</v>
      </c>
      <c r="BH241" s="56" t="e">
        <f t="shared" si="13"/>
        <v>#DIV/0!</v>
      </c>
      <c r="BI241" s="56" t="e">
        <f t="shared" si="14"/>
        <v>#DIV/0!</v>
      </c>
      <c r="BJ241" s="56" t="e">
        <f t="shared" si="108"/>
        <v>#DIV/0!</v>
      </c>
      <c r="BK241" s="56" t="e">
        <f t="shared" si="108"/>
        <v>#DIV/0!</v>
      </c>
      <c r="BL241" s="56" t="e">
        <f t="shared" si="16"/>
        <v>#DIV/0!</v>
      </c>
      <c r="BM241" s="56" t="e">
        <f t="shared" si="17"/>
        <v>#DIV/0!</v>
      </c>
      <c r="BN241" s="56" t="e">
        <f t="shared" si="18"/>
        <v>#DIV/0!</v>
      </c>
      <c r="BO241" s="56" t="e">
        <f t="shared" si="109"/>
        <v>#DIV/0!</v>
      </c>
      <c r="BP241" s="56" t="e">
        <f t="shared" si="109"/>
        <v>#DIV/0!</v>
      </c>
      <c r="BQ241" s="56" t="e">
        <f t="shared" si="109"/>
        <v>#DIV/0!</v>
      </c>
      <c r="BR241" s="56" t="e">
        <f t="shared" si="109"/>
        <v>#DIV/0!</v>
      </c>
      <c r="BS241" s="34"/>
      <c r="BT241" s="34"/>
      <c r="BU241" s="34"/>
      <c r="BV241" s="34"/>
      <c r="BW241" s="34"/>
      <c r="BX241" s="34"/>
      <c r="BY241" s="34"/>
      <c r="BZ241" s="34"/>
      <c r="CA241" s="33"/>
      <c r="CC241" s="30"/>
      <c r="CD241" s="34"/>
      <c r="CE241" s="34"/>
      <c r="CF241" s="33"/>
      <c r="CG241" s="153"/>
    </row>
    <row r="242" spans="1:85" ht="14.25" customHeight="1" thickBot="1">
      <c r="A242" s="328"/>
      <c r="B242" s="784"/>
      <c r="C242" s="785"/>
      <c r="D242" s="784"/>
      <c r="E242" s="785"/>
      <c r="F242" s="593"/>
      <c r="G242" s="411"/>
      <c r="H242" s="332"/>
      <c r="I242" s="596"/>
      <c r="J242" s="597"/>
      <c r="K242" s="597"/>
      <c r="L242" s="597"/>
      <c r="M242" s="332"/>
      <c r="N242" s="328"/>
      <c r="O242" s="416"/>
      <c r="P242" s="417"/>
      <c r="Q242" s="328"/>
      <c r="R242" s="39"/>
      <c r="S242" s="39"/>
      <c r="T242" s="332"/>
      <c r="U242" s="22"/>
      <c r="V242" s="449">
        <v>10</v>
      </c>
      <c r="W242" s="414"/>
      <c r="X242" s="735"/>
      <c r="Y242" s="735"/>
      <c r="Z242" s="593"/>
      <c r="AA242" s="737"/>
      <c r="AB242" s="737"/>
      <c r="AC242" s="737"/>
      <c r="AD242" s="738"/>
      <c r="AE242" s="140"/>
      <c r="AF242" s="413"/>
      <c r="AG242" s="739"/>
      <c r="AH242" s="739"/>
      <c r="AI242" s="739"/>
      <c r="AJ242" s="740"/>
      <c r="AK242" s="741"/>
      <c r="AL242" s="742"/>
      <c r="AM242" s="742"/>
      <c r="AN242" s="743"/>
      <c r="AO242" s="3"/>
      <c r="AP242" s="744"/>
      <c r="AQ242" s="417"/>
      <c r="AR242" s="52"/>
      <c r="AS242" s="786" t="e">
        <f t="shared" si="0"/>
        <v>#DIV/0!</v>
      </c>
      <c r="AT242" s="787" t="e">
        <f t="shared" si="1"/>
        <v>#DIV/0!</v>
      </c>
      <c r="AU242" s="787" t="e">
        <f t="shared" si="2"/>
        <v>#DIV/0!</v>
      </c>
      <c r="AV242" s="787" t="e">
        <f t="shared" si="3"/>
        <v>#DIV/0!</v>
      </c>
      <c r="AW242" s="788" t="e">
        <f t="shared" si="40"/>
        <v>#DIV/0!</v>
      </c>
      <c r="AX242" s="788" t="e">
        <f t="shared" si="41"/>
        <v>#DIV/0!</v>
      </c>
      <c r="AY242" s="788" t="e">
        <f t="shared" si="42"/>
        <v>#DIV/0!</v>
      </c>
      <c r="AZ242" s="788" t="e">
        <f t="shared" si="7"/>
        <v>#DIV/0!</v>
      </c>
      <c r="BA242" s="430" t="e">
        <f t="shared" si="8"/>
        <v>#DIV/0!</v>
      </c>
      <c r="BB242" s="430" t="e">
        <f t="shared" si="9"/>
        <v>#DIV/0!</v>
      </c>
      <c r="BC242" s="430" t="e">
        <f t="shared" si="10"/>
        <v>#DIV/0!</v>
      </c>
      <c r="BD242" s="430" t="e">
        <f t="shared" si="11"/>
        <v>#DIV/0!</v>
      </c>
      <c r="BE242" s="427">
        <v>0.2</v>
      </c>
      <c r="BF242" s="427">
        <v>0.8</v>
      </c>
      <c r="BG242" s="430" t="e">
        <f t="shared" si="12"/>
        <v>#DIV/0!</v>
      </c>
      <c r="BH242" s="430" t="e">
        <f t="shared" si="13"/>
        <v>#DIV/0!</v>
      </c>
      <c r="BI242" s="430" t="e">
        <f t="shared" si="14"/>
        <v>#DIV/0!</v>
      </c>
      <c r="BJ242" s="430" t="e">
        <f t="shared" si="108"/>
        <v>#DIV/0!</v>
      </c>
      <c r="BK242" s="430" t="e">
        <f t="shared" si="108"/>
        <v>#DIV/0!</v>
      </c>
      <c r="BL242" s="430" t="e">
        <f t="shared" si="16"/>
        <v>#DIV/0!</v>
      </c>
      <c r="BM242" s="430" t="e">
        <f t="shared" si="17"/>
        <v>#DIV/0!</v>
      </c>
      <c r="BN242" s="430" t="e">
        <f t="shared" si="18"/>
        <v>#DIV/0!</v>
      </c>
      <c r="BO242" s="430" t="e">
        <f t="shared" si="109"/>
        <v>#DIV/0!</v>
      </c>
      <c r="BP242" s="430" t="e">
        <f t="shared" si="109"/>
        <v>#DIV/0!</v>
      </c>
      <c r="BQ242" s="430" t="e">
        <f t="shared" si="109"/>
        <v>#DIV/0!</v>
      </c>
      <c r="BR242" s="430" t="e">
        <f t="shared" si="109"/>
        <v>#DIV/0!</v>
      </c>
      <c r="BS242" s="39"/>
      <c r="BT242" s="39"/>
      <c r="BU242" s="39"/>
      <c r="BV242" s="39"/>
      <c r="BW242" s="39"/>
      <c r="BX242" s="39"/>
      <c r="BY242" s="39"/>
      <c r="BZ242" s="39"/>
      <c r="CA242" s="332"/>
      <c r="CC242" s="328"/>
      <c r="CD242" s="39"/>
      <c r="CE242" s="39"/>
      <c r="CF242" s="332"/>
      <c r="CG242" s="789"/>
    </row>
    <row r="243" spans="1:85" ht="14.25" customHeight="1">
      <c r="A243" s="349">
        <v>25</v>
      </c>
      <c r="B243" s="523"/>
      <c r="C243" s="779"/>
      <c r="D243" s="42"/>
      <c r="E243" s="779"/>
      <c r="F243" s="527"/>
      <c r="G243" s="355"/>
      <c r="H243" s="356"/>
      <c r="I243" s="529"/>
      <c r="J243" s="530"/>
      <c r="K243" s="530"/>
      <c r="L243" s="530"/>
      <c r="M243" s="780"/>
      <c r="N243" s="360"/>
      <c r="O243" s="358"/>
      <c r="P243" s="361"/>
      <c r="Q243" s="747"/>
      <c r="R243" s="748"/>
      <c r="S243" s="748"/>
      <c r="T243" s="749"/>
      <c r="U243" s="22"/>
      <c r="V243" s="364">
        <v>1</v>
      </c>
      <c r="W243" s="358"/>
      <c r="X243" s="750"/>
      <c r="Y243" s="750"/>
      <c r="Z243" s="527"/>
      <c r="AA243" s="752"/>
      <c r="AB243" s="752"/>
      <c r="AC243" s="752"/>
      <c r="AD243" s="753"/>
      <c r="AE243" s="140"/>
      <c r="AF243" s="357"/>
      <c r="AG243" s="754"/>
      <c r="AH243" s="754"/>
      <c r="AI243" s="754"/>
      <c r="AJ243" s="755"/>
      <c r="AK243" s="756"/>
      <c r="AL243" s="757"/>
      <c r="AM243" s="757"/>
      <c r="AN243" s="758"/>
      <c r="AO243" s="3"/>
      <c r="AP243" s="759"/>
      <c r="AQ243" s="760"/>
      <c r="AR243" s="52"/>
      <c r="AS243" s="781" t="e">
        <f t="shared" si="0"/>
        <v>#DIV/0!</v>
      </c>
      <c r="AT243" s="782" t="e">
        <f t="shared" si="1"/>
        <v>#DIV/0!</v>
      </c>
      <c r="AU243" s="782" t="e">
        <f t="shared" si="2"/>
        <v>#DIV/0!</v>
      </c>
      <c r="AV243" s="782" t="e">
        <f t="shared" si="3"/>
        <v>#DIV/0!</v>
      </c>
      <c r="AW243" s="783" t="e">
        <f t="shared" si="40"/>
        <v>#DIV/0!</v>
      </c>
      <c r="AX243" s="783" t="e">
        <f t="shared" si="41"/>
        <v>#DIV/0!</v>
      </c>
      <c r="AY243" s="783" t="e">
        <f t="shared" si="42"/>
        <v>#DIV/0!</v>
      </c>
      <c r="AZ243" s="783" t="e">
        <f t="shared" si="7"/>
        <v>#DIV/0!</v>
      </c>
      <c r="BA243" s="87" t="e">
        <f t="shared" si="8"/>
        <v>#DIV/0!</v>
      </c>
      <c r="BB243" s="87" t="e">
        <f t="shared" si="9"/>
        <v>#DIV/0!</v>
      </c>
      <c r="BC243" s="87" t="e">
        <f t="shared" si="10"/>
        <v>#DIV/0!</v>
      </c>
      <c r="BD243" s="87" t="e">
        <f t="shared" si="11"/>
        <v>#DIV/0!</v>
      </c>
      <c r="BE243" s="86">
        <v>0.2</v>
      </c>
      <c r="BF243" s="86">
        <v>0.8</v>
      </c>
      <c r="BG243" s="87" t="e">
        <f t="shared" si="12"/>
        <v>#DIV/0!</v>
      </c>
      <c r="BH243" s="87" t="e">
        <f t="shared" si="13"/>
        <v>#DIV/0!</v>
      </c>
      <c r="BI243" s="87" t="e">
        <f t="shared" si="14"/>
        <v>#DIV/0!</v>
      </c>
      <c r="BJ243" s="87" t="e">
        <f t="shared" si="108"/>
        <v>#DIV/0!</v>
      </c>
      <c r="BK243" s="87" t="e">
        <f t="shared" si="108"/>
        <v>#DIV/0!</v>
      </c>
      <c r="BL243" s="87" t="e">
        <f t="shared" si="16"/>
        <v>#DIV/0!</v>
      </c>
      <c r="BM243" s="87" t="e">
        <f t="shared" si="17"/>
        <v>#DIV/0!</v>
      </c>
      <c r="BN243" s="87" t="e">
        <f t="shared" si="18"/>
        <v>#DIV/0!</v>
      </c>
      <c r="BO243" s="87" t="e">
        <f t="shared" si="109"/>
        <v>#DIV/0!</v>
      </c>
      <c r="BP243" s="87" t="e">
        <f t="shared" si="109"/>
        <v>#DIV/0!</v>
      </c>
      <c r="BQ243" s="87" t="e">
        <f t="shared" si="109"/>
        <v>#DIV/0!</v>
      </c>
      <c r="BR243" s="87" t="e">
        <f t="shared" si="109"/>
        <v>#DIV/0!</v>
      </c>
      <c r="BS243" s="766" t="e">
        <f t="shared" ref="BS243:BV243" si="110">AVERAGEIF(BO243:BO252,"&lt;&gt;#¡DIV/0!")</f>
        <v>#DIV/0!</v>
      </c>
      <c r="BT243" s="766" t="e">
        <f t="shared" si="110"/>
        <v>#DIV/0!</v>
      </c>
      <c r="BU243" s="766" t="e">
        <f t="shared" si="110"/>
        <v>#DIV/0!</v>
      </c>
      <c r="BV243" s="766" t="e">
        <f t="shared" si="110"/>
        <v>#DIV/0!</v>
      </c>
      <c r="BW243" s="767" t="e">
        <f>+C243*BS243</f>
        <v>#DIV/0!</v>
      </c>
      <c r="BX243" s="767" t="e">
        <f>+C243*BT243</f>
        <v>#DIV/0!</v>
      </c>
      <c r="BY243" s="767" t="e">
        <f>+C243*BU243</f>
        <v>#DIV/0!</v>
      </c>
      <c r="BZ243" s="767" t="e">
        <f>+C243*BV243</f>
        <v>#DIV/0!</v>
      </c>
      <c r="CA243" s="768" t="e">
        <f>SUM(BW243:BZ252)</f>
        <v>#DIV/0!</v>
      </c>
      <c r="CC243" s="552" t="e">
        <f t="shared" ref="CC243:CF243" si="111">+Q243/$N$243</f>
        <v>#DIV/0!</v>
      </c>
      <c r="CD243" s="553" t="e">
        <f t="shared" si="111"/>
        <v>#DIV/0!</v>
      </c>
      <c r="CE243" s="553" t="e">
        <f t="shared" si="111"/>
        <v>#DIV/0!</v>
      </c>
      <c r="CF243" s="622" t="e">
        <f t="shared" si="111"/>
        <v>#DIV/0!</v>
      </c>
      <c r="CG243" s="623" t="e">
        <f>AVERAGE(CC243:CF252)</f>
        <v>#DIV/0!</v>
      </c>
    </row>
    <row r="244" spans="1:85" ht="14.25" customHeight="1">
      <c r="A244" s="30"/>
      <c r="B244" s="31"/>
      <c r="C244" s="32"/>
      <c r="D244" s="31"/>
      <c r="E244" s="32"/>
      <c r="F244" s="440"/>
      <c r="G244" s="377"/>
      <c r="H244" s="33"/>
      <c r="I244" s="561"/>
      <c r="J244" s="562"/>
      <c r="K244" s="562"/>
      <c r="L244" s="562"/>
      <c r="M244" s="33"/>
      <c r="N244" s="30"/>
      <c r="O244" s="380"/>
      <c r="P244" s="381"/>
      <c r="Q244" s="30"/>
      <c r="R244" s="34"/>
      <c r="S244" s="34"/>
      <c r="T244" s="33"/>
      <c r="U244" s="22"/>
      <c r="V244" s="384">
        <v>2</v>
      </c>
      <c r="W244" s="145"/>
      <c r="X244" s="723"/>
      <c r="Y244" s="723"/>
      <c r="Z244" s="440"/>
      <c r="AA244" s="725"/>
      <c r="AB244" s="725"/>
      <c r="AC244" s="725"/>
      <c r="AD244" s="726"/>
      <c r="AE244" s="140"/>
      <c r="AF244" s="141"/>
      <c r="AG244" s="143"/>
      <c r="AH244" s="143"/>
      <c r="AI244" s="143"/>
      <c r="AJ244" s="146"/>
      <c r="AK244" s="727"/>
      <c r="AL244" s="728"/>
      <c r="AM244" s="728"/>
      <c r="AN244" s="729"/>
      <c r="AO244" s="3"/>
      <c r="AP244" s="399"/>
      <c r="AQ244" s="381"/>
      <c r="AR244" s="52"/>
      <c r="AS244" s="53" t="e">
        <f t="shared" si="0"/>
        <v>#DIV/0!</v>
      </c>
      <c r="AT244" s="54" t="e">
        <f t="shared" si="1"/>
        <v>#DIV/0!</v>
      </c>
      <c r="AU244" s="54" t="e">
        <f t="shared" si="2"/>
        <v>#DIV/0!</v>
      </c>
      <c r="AV244" s="54" t="e">
        <f t="shared" si="3"/>
        <v>#DIV/0!</v>
      </c>
      <c r="AW244" s="55" t="e">
        <f t="shared" si="40"/>
        <v>#DIV/0!</v>
      </c>
      <c r="AX244" s="55" t="e">
        <f t="shared" si="41"/>
        <v>#DIV/0!</v>
      </c>
      <c r="AY244" s="55" t="e">
        <f t="shared" si="42"/>
        <v>#DIV/0!</v>
      </c>
      <c r="AZ244" s="55" t="e">
        <f t="shared" si="7"/>
        <v>#DIV/0!</v>
      </c>
      <c r="BA244" s="56" t="e">
        <f t="shared" si="8"/>
        <v>#DIV/0!</v>
      </c>
      <c r="BB244" s="56" t="e">
        <f t="shared" si="9"/>
        <v>#DIV/0!</v>
      </c>
      <c r="BC244" s="56" t="e">
        <f t="shared" si="10"/>
        <v>#DIV/0!</v>
      </c>
      <c r="BD244" s="56" t="e">
        <f t="shared" si="11"/>
        <v>#DIV/0!</v>
      </c>
      <c r="BE244" s="108">
        <v>0.2</v>
      </c>
      <c r="BF244" s="108">
        <v>0.8</v>
      </c>
      <c r="BG244" s="56" t="e">
        <f t="shared" si="12"/>
        <v>#DIV/0!</v>
      </c>
      <c r="BH244" s="56" t="e">
        <f t="shared" si="13"/>
        <v>#DIV/0!</v>
      </c>
      <c r="BI244" s="56" t="e">
        <f t="shared" si="14"/>
        <v>#DIV/0!</v>
      </c>
      <c r="BJ244" s="56" t="e">
        <f t="shared" si="108"/>
        <v>#DIV/0!</v>
      </c>
      <c r="BK244" s="56" t="e">
        <f t="shared" si="108"/>
        <v>#DIV/0!</v>
      </c>
      <c r="BL244" s="56" t="e">
        <f t="shared" si="16"/>
        <v>#DIV/0!</v>
      </c>
      <c r="BM244" s="56" t="e">
        <f t="shared" si="17"/>
        <v>#DIV/0!</v>
      </c>
      <c r="BN244" s="56" t="e">
        <f t="shared" si="18"/>
        <v>#DIV/0!</v>
      </c>
      <c r="BO244" s="56" t="e">
        <f t="shared" si="109"/>
        <v>#DIV/0!</v>
      </c>
      <c r="BP244" s="56" t="e">
        <f t="shared" si="109"/>
        <v>#DIV/0!</v>
      </c>
      <c r="BQ244" s="56" t="e">
        <f t="shared" si="109"/>
        <v>#DIV/0!</v>
      </c>
      <c r="BR244" s="56" t="e">
        <f t="shared" si="109"/>
        <v>#DIV/0!</v>
      </c>
      <c r="BS244" s="34"/>
      <c r="BT244" s="34"/>
      <c r="BU244" s="34"/>
      <c r="BV244" s="34"/>
      <c r="BW244" s="34"/>
      <c r="BX244" s="34"/>
      <c r="BY244" s="34"/>
      <c r="BZ244" s="34"/>
      <c r="CA244" s="33"/>
      <c r="CC244" s="30"/>
      <c r="CD244" s="34"/>
      <c r="CE244" s="34"/>
      <c r="CF244" s="33"/>
      <c r="CG244" s="153"/>
    </row>
    <row r="245" spans="1:85" ht="14.25" customHeight="1">
      <c r="A245" s="30"/>
      <c r="B245" s="31"/>
      <c r="C245" s="32"/>
      <c r="D245" s="31"/>
      <c r="E245" s="32"/>
      <c r="F245" s="440"/>
      <c r="G245" s="377"/>
      <c r="H245" s="33"/>
      <c r="I245" s="561"/>
      <c r="J245" s="562"/>
      <c r="K245" s="562"/>
      <c r="L245" s="562"/>
      <c r="M245" s="33"/>
      <c r="N245" s="30"/>
      <c r="O245" s="380"/>
      <c r="P245" s="381"/>
      <c r="Q245" s="30"/>
      <c r="R245" s="34"/>
      <c r="S245" s="34"/>
      <c r="T245" s="33"/>
      <c r="U245" s="22"/>
      <c r="V245" s="384">
        <v>3</v>
      </c>
      <c r="W245" s="145"/>
      <c r="X245" s="723"/>
      <c r="Y245" s="723"/>
      <c r="Z245" s="440"/>
      <c r="AA245" s="725"/>
      <c r="AB245" s="725"/>
      <c r="AC245" s="725"/>
      <c r="AD245" s="726"/>
      <c r="AE245" s="140"/>
      <c r="AF245" s="141"/>
      <c r="AG245" s="143"/>
      <c r="AH245" s="143"/>
      <c r="AI245" s="143"/>
      <c r="AJ245" s="146"/>
      <c r="AK245" s="727"/>
      <c r="AL245" s="728"/>
      <c r="AM245" s="728"/>
      <c r="AN245" s="729"/>
      <c r="AO245" s="3"/>
      <c r="AP245" s="399"/>
      <c r="AQ245" s="381"/>
      <c r="AR245" s="52"/>
      <c r="AS245" s="53" t="e">
        <f t="shared" si="0"/>
        <v>#DIV/0!</v>
      </c>
      <c r="AT245" s="54" t="e">
        <f t="shared" si="1"/>
        <v>#DIV/0!</v>
      </c>
      <c r="AU245" s="54" t="e">
        <f t="shared" si="2"/>
        <v>#DIV/0!</v>
      </c>
      <c r="AV245" s="54" t="e">
        <f t="shared" si="3"/>
        <v>#DIV/0!</v>
      </c>
      <c r="AW245" s="55" t="e">
        <f t="shared" si="40"/>
        <v>#DIV/0!</v>
      </c>
      <c r="AX245" s="55" t="e">
        <f t="shared" si="41"/>
        <v>#DIV/0!</v>
      </c>
      <c r="AY245" s="55" t="e">
        <f t="shared" si="42"/>
        <v>#DIV/0!</v>
      </c>
      <c r="AZ245" s="55" t="e">
        <f t="shared" si="7"/>
        <v>#DIV/0!</v>
      </c>
      <c r="BA245" s="56" t="e">
        <f t="shared" si="8"/>
        <v>#DIV/0!</v>
      </c>
      <c r="BB245" s="56" t="e">
        <f t="shared" si="9"/>
        <v>#DIV/0!</v>
      </c>
      <c r="BC245" s="56" t="e">
        <f t="shared" si="10"/>
        <v>#DIV/0!</v>
      </c>
      <c r="BD245" s="56" t="e">
        <f t="shared" si="11"/>
        <v>#DIV/0!</v>
      </c>
      <c r="BE245" s="108">
        <v>0.2</v>
      </c>
      <c r="BF245" s="108">
        <v>0.8</v>
      </c>
      <c r="BG245" s="56" t="e">
        <f t="shared" si="12"/>
        <v>#DIV/0!</v>
      </c>
      <c r="BH245" s="56" t="e">
        <f t="shared" si="13"/>
        <v>#DIV/0!</v>
      </c>
      <c r="BI245" s="56" t="e">
        <f t="shared" si="14"/>
        <v>#DIV/0!</v>
      </c>
      <c r="BJ245" s="56" t="e">
        <f t="shared" si="108"/>
        <v>#DIV/0!</v>
      </c>
      <c r="BK245" s="56" t="e">
        <f t="shared" si="108"/>
        <v>#DIV/0!</v>
      </c>
      <c r="BL245" s="56" t="e">
        <f t="shared" si="16"/>
        <v>#DIV/0!</v>
      </c>
      <c r="BM245" s="56" t="e">
        <f t="shared" si="17"/>
        <v>#DIV/0!</v>
      </c>
      <c r="BN245" s="56" t="e">
        <f t="shared" si="18"/>
        <v>#DIV/0!</v>
      </c>
      <c r="BO245" s="56" t="e">
        <f t="shared" si="109"/>
        <v>#DIV/0!</v>
      </c>
      <c r="BP245" s="56" t="e">
        <f t="shared" si="109"/>
        <v>#DIV/0!</v>
      </c>
      <c r="BQ245" s="56" t="e">
        <f t="shared" si="109"/>
        <v>#DIV/0!</v>
      </c>
      <c r="BR245" s="56" t="e">
        <f t="shared" si="109"/>
        <v>#DIV/0!</v>
      </c>
      <c r="BS245" s="34"/>
      <c r="BT245" s="34"/>
      <c r="BU245" s="34"/>
      <c r="BV245" s="34"/>
      <c r="BW245" s="34"/>
      <c r="BX245" s="34"/>
      <c r="BY245" s="34"/>
      <c r="BZ245" s="34"/>
      <c r="CA245" s="33"/>
      <c r="CC245" s="30"/>
      <c r="CD245" s="34"/>
      <c r="CE245" s="34"/>
      <c r="CF245" s="33"/>
      <c r="CG245" s="153"/>
    </row>
    <row r="246" spans="1:85" ht="14.25" customHeight="1">
      <c r="A246" s="30"/>
      <c r="B246" s="31"/>
      <c r="C246" s="32"/>
      <c r="D246" s="31"/>
      <c r="E246" s="32"/>
      <c r="F246" s="440"/>
      <c r="G246" s="377"/>
      <c r="H246" s="33"/>
      <c r="I246" s="561"/>
      <c r="J246" s="562"/>
      <c r="K246" s="562"/>
      <c r="L246" s="562"/>
      <c r="M246" s="33"/>
      <c r="N246" s="30"/>
      <c r="O246" s="380"/>
      <c r="P246" s="381"/>
      <c r="Q246" s="30"/>
      <c r="R246" s="34"/>
      <c r="S246" s="34"/>
      <c r="T246" s="33"/>
      <c r="U246" s="22"/>
      <c r="V246" s="384">
        <v>4</v>
      </c>
      <c r="W246" s="145"/>
      <c r="X246" s="723"/>
      <c r="Y246" s="723"/>
      <c r="Z246" s="440"/>
      <c r="AA246" s="725"/>
      <c r="AB246" s="725"/>
      <c r="AC246" s="725"/>
      <c r="AD246" s="726"/>
      <c r="AE246" s="140"/>
      <c r="AF246" s="141"/>
      <c r="AG246" s="143"/>
      <c r="AH246" s="143"/>
      <c r="AI246" s="143"/>
      <c r="AJ246" s="146"/>
      <c r="AK246" s="727"/>
      <c r="AL246" s="728"/>
      <c r="AM246" s="728"/>
      <c r="AN246" s="729"/>
      <c r="AO246" s="3"/>
      <c r="AP246" s="399"/>
      <c r="AQ246" s="381"/>
      <c r="AR246" s="52"/>
      <c r="AS246" s="53" t="e">
        <f t="shared" si="0"/>
        <v>#DIV/0!</v>
      </c>
      <c r="AT246" s="54" t="e">
        <f t="shared" si="1"/>
        <v>#DIV/0!</v>
      </c>
      <c r="AU246" s="54" t="e">
        <f t="shared" si="2"/>
        <v>#DIV/0!</v>
      </c>
      <c r="AV246" s="54" t="e">
        <f t="shared" si="3"/>
        <v>#DIV/0!</v>
      </c>
      <c r="AW246" s="55" t="e">
        <f t="shared" si="40"/>
        <v>#DIV/0!</v>
      </c>
      <c r="AX246" s="55" t="e">
        <f t="shared" si="41"/>
        <v>#DIV/0!</v>
      </c>
      <c r="AY246" s="55" t="e">
        <f t="shared" si="42"/>
        <v>#DIV/0!</v>
      </c>
      <c r="AZ246" s="55" t="e">
        <f t="shared" si="7"/>
        <v>#DIV/0!</v>
      </c>
      <c r="BA246" s="56" t="e">
        <f t="shared" si="8"/>
        <v>#DIV/0!</v>
      </c>
      <c r="BB246" s="56" t="e">
        <f t="shared" si="9"/>
        <v>#DIV/0!</v>
      </c>
      <c r="BC246" s="56" t="e">
        <f t="shared" si="10"/>
        <v>#DIV/0!</v>
      </c>
      <c r="BD246" s="56" t="e">
        <f t="shared" si="11"/>
        <v>#DIV/0!</v>
      </c>
      <c r="BE246" s="108">
        <v>0.2</v>
      </c>
      <c r="BF246" s="108">
        <v>0.8</v>
      </c>
      <c r="BG246" s="56" t="e">
        <f t="shared" si="12"/>
        <v>#DIV/0!</v>
      </c>
      <c r="BH246" s="56" t="e">
        <f t="shared" si="13"/>
        <v>#DIV/0!</v>
      </c>
      <c r="BI246" s="56" t="e">
        <f t="shared" si="14"/>
        <v>#DIV/0!</v>
      </c>
      <c r="BJ246" s="56" t="e">
        <f t="shared" si="108"/>
        <v>#DIV/0!</v>
      </c>
      <c r="BK246" s="56" t="e">
        <f t="shared" si="108"/>
        <v>#DIV/0!</v>
      </c>
      <c r="BL246" s="56" t="e">
        <f t="shared" si="16"/>
        <v>#DIV/0!</v>
      </c>
      <c r="BM246" s="56" t="e">
        <f t="shared" si="17"/>
        <v>#DIV/0!</v>
      </c>
      <c r="BN246" s="56" t="e">
        <f t="shared" si="18"/>
        <v>#DIV/0!</v>
      </c>
      <c r="BO246" s="56" t="e">
        <f t="shared" si="109"/>
        <v>#DIV/0!</v>
      </c>
      <c r="BP246" s="56" t="e">
        <f t="shared" si="109"/>
        <v>#DIV/0!</v>
      </c>
      <c r="BQ246" s="56" t="e">
        <f t="shared" si="109"/>
        <v>#DIV/0!</v>
      </c>
      <c r="BR246" s="56" t="e">
        <f t="shared" si="109"/>
        <v>#DIV/0!</v>
      </c>
      <c r="BS246" s="34"/>
      <c r="BT246" s="34"/>
      <c r="BU246" s="34"/>
      <c r="BV246" s="34"/>
      <c r="BW246" s="34"/>
      <c r="BX246" s="34"/>
      <c r="BY246" s="34"/>
      <c r="BZ246" s="34"/>
      <c r="CA246" s="33"/>
      <c r="CC246" s="30"/>
      <c r="CD246" s="34"/>
      <c r="CE246" s="34"/>
      <c r="CF246" s="33"/>
      <c r="CG246" s="153"/>
    </row>
    <row r="247" spans="1:85" ht="14.25" customHeight="1">
      <c r="A247" s="30"/>
      <c r="B247" s="31"/>
      <c r="C247" s="32"/>
      <c r="D247" s="31"/>
      <c r="E247" s="32"/>
      <c r="F247" s="440"/>
      <c r="G247" s="377"/>
      <c r="H247" s="33"/>
      <c r="I247" s="561"/>
      <c r="J247" s="562"/>
      <c r="K247" s="562"/>
      <c r="L247" s="562"/>
      <c r="M247" s="33"/>
      <c r="N247" s="30"/>
      <c r="O247" s="380"/>
      <c r="P247" s="381"/>
      <c r="Q247" s="30"/>
      <c r="R247" s="34"/>
      <c r="S247" s="34"/>
      <c r="T247" s="33"/>
      <c r="U247" s="22"/>
      <c r="V247" s="384">
        <v>5</v>
      </c>
      <c r="W247" s="145"/>
      <c r="X247" s="723"/>
      <c r="Y247" s="723"/>
      <c r="Z247" s="440"/>
      <c r="AA247" s="725"/>
      <c r="AB247" s="725"/>
      <c r="AC247" s="725"/>
      <c r="AD247" s="726"/>
      <c r="AE247" s="140"/>
      <c r="AF247" s="141"/>
      <c r="AG247" s="143"/>
      <c r="AH247" s="143"/>
      <c r="AI247" s="143"/>
      <c r="AJ247" s="146"/>
      <c r="AK247" s="727"/>
      <c r="AL247" s="728"/>
      <c r="AM247" s="728"/>
      <c r="AN247" s="729"/>
      <c r="AO247" s="3"/>
      <c r="AP247" s="399"/>
      <c r="AQ247" s="381"/>
      <c r="AR247" s="52"/>
      <c r="AS247" s="53" t="e">
        <f t="shared" si="0"/>
        <v>#DIV/0!</v>
      </c>
      <c r="AT247" s="54" t="e">
        <f t="shared" si="1"/>
        <v>#DIV/0!</v>
      </c>
      <c r="AU247" s="54" t="e">
        <f t="shared" si="2"/>
        <v>#DIV/0!</v>
      </c>
      <c r="AV247" s="54" t="e">
        <f t="shared" si="3"/>
        <v>#DIV/0!</v>
      </c>
      <c r="AW247" s="55" t="e">
        <f t="shared" si="40"/>
        <v>#DIV/0!</v>
      </c>
      <c r="AX247" s="55" t="e">
        <f t="shared" si="41"/>
        <v>#DIV/0!</v>
      </c>
      <c r="AY247" s="55" t="e">
        <f t="shared" si="42"/>
        <v>#DIV/0!</v>
      </c>
      <c r="AZ247" s="55" t="e">
        <f t="shared" si="7"/>
        <v>#DIV/0!</v>
      </c>
      <c r="BA247" s="56" t="e">
        <f t="shared" si="8"/>
        <v>#DIV/0!</v>
      </c>
      <c r="BB247" s="56" t="e">
        <f t="shared" si="9"/>
        <v>#DIV/0!</v>
      </c>
      <c r="BC247" s="56" t="e">
        <f t="shared" si="10"/>
        <v>#DIV/0!</v>
      </c>
      <c r="BD247" s="56" t="e">
        <f t="shared" si="11"/>
        <v>#DIV/0!</v>
      </c>
      <c r="BE247" s="108">
        <v>0.2</v>
      </c>
      <c r="BF247" s="108">
        <v>0.8</v>
      </c>
      <c r="BG247" s="56" t="e">
        <f t="shared" si="12"/>
        <v>#DIV/0!</v>
      </c>
      <c r="BH247" s="56" t="e">
        <f t="shared" si="13"/>
        <v>#DIV/0!</v>
      </c>
      <c r="BI247" s="56" t="e">
        <f t="shared" si="14"/>
        <v>#DIV/0!</v>
      </c>
      <c r="BJ247" s="56" t="e">
        <f t="shared" si="108"/>
        <v>#DIV/0!</v>
      </c>
      <c r="BK247" s="56" t="e">
        <f t="shared" si="108"/>
        <v>#DIV/0!</v>
      </c>
      <c r="BL247" s="56" t="e">
        <f t="shared" si="16"/>
        <v>#DIV/0!</v>
      </c>
      <c r="BM247" s="56" t="e">
        <f t="shared" si="17"/>
        <v>#DIV/0!</v>
      </c>
      <c r="BN247" s="56" t="e">
        <f t="shared" si="18"/>
        <v>#DIV/0!</v>
      </c>
      <c r="BO247" s="56" t="e">
        <f t="shared" si="109"/>
        <v>#DIV/0!</v>
      </c>
      <c r="BP247" s="56" t="e">
        <f t="shared" si="109"/>
        <v>#DIV/0!</v>
      </c>
      <c r="BQ247" s="56" t="e">
        <f t="shared" si="109"/>
        <v>#DIV/0!</v>
      </c>
      <c r="BR247" s="56" t="e">
        <f t="shared" si="109"/>
        <v>#DIV/0!</v>
      </c>
      <c r="BS247" s="34"/>
      <c r="BT247" s="34"/>
      <c r="BU247" s="34"/>
      <c r="BV247" s="34"/>
      <c r="BW247" s="34"/>
      <c r="BX247" s="34"/>
      <c r="BY247" s="34"/>
      <c r="BZ247" s="34"/>
      <c r="CA247" s="33"/>
      <c r="CC247" s="30"/>
      <c r="CD247" s="34"/>
      <c r="CE247" s="34"/>
      <c r="CF247" s="33"/>
      <c r="CG247" s="153"/>
    </row>
    <row r="248" spans="1:85" ht="14.25" customHeight="1">
      <c r="A248" s="30"/>
      <c r="B248" s="31"/>
      <c r="C248" s="32"/>
      <c r="D248" s="31"/>
      <c r="E248" s="32"/>
      <c r="F248" s="440"/>
      <c r="G248" s="377"/>
      <c r="H248" s="33"/>
      <c r="I248" s="561"/>
      <c r="J248" s="562"/>
      <c r="K248" s="562"/>
      <c r="L248" s="562"/>
      <c r="M248" s="33"/>
      <c r="N248" s="30"/>
      <c r="O248" s="380"/>
      <c r="P248" s="381"/>
      <c r="Q248" s="30"/>
      <c r="R248" s="34"/>
      <c r="S248" s="34"/>
      <c r="T248" s="33"/>
      <c r="U248" s="22"/>
      <c r="V248" s="384">
        <v>6</v>
      </c>
      <c r="W248" s="145"/>
      <c r="X248" s="723"/>
      <c r="Y248" s="723"/>
      <c r="Z248" s="440"/>
      <c r="AA248" s="725"/>
      <c r="AB248" s="725"/>
      <c r="AC248" s="725"/>
      <c r="AD248" s="726"/>
      <c r="AE248" s="140"/>
      <c r="AF248" s="141"/>
      <c r="AG248" s="143"/>
      <c r="AH248" s="143"/>
      <c r="AI248" s="143"/>
      <c r="AJ248" s="146"/>
      <c r="AK248" s="727"/>
      <c r="AL248" s="728"/>
      <c r="AM248" s="728"/>
      <c r="AN248" s="729"/>
      <c r="AO248" s="3"/>
      <c r="AP248" s="399"/>
      <c r="AQ248" s="381"/>
      <c r="AR248" s="52"/>
      <c r="AS248" s="53" t="e">
        <f t="shared" si="0"/>
        <v>#DIV/0!</v>
      </c>
      <c r="AT248" s="54" t="e">
        <f t="shared" si="1"/>
        <v>#DIV/0!</v>
      </c>
      <c r="AU248" s="54" t="e">
        <f t="shared" si="2"/>
        <v>#DIV/0!</v>
      </c>
      <c r="AV248" s="54" t="e">
        <f t="shared" si="3"/>
        <v>#DIV/0!</v>
      </c>
      <c r="AW248" s="55" t="e">
        <f t="shared" si="40"/>
        <v>#DIV/0!</v>
      </c>
      <c r="AX248" s="55" t="e">
        <f t="shared" si="41"/>
        <v>#DIV/0!</v>
      </c>
      <c r="AY248" s="55" t="e">
        <f t="shared" si="42"/>
        <v>#DIV/0!</v>
      </c>
      <c r="AZ248" s="55" t="e">
        <f t="shared" si="7"/>
        <v>#DIV/0!</v>
      </c>
      <c r="BA248" s="56" t="e">
        <f t="shared" si="8"/>
        <v>#DIV/0!</v>
      </c>
      <c r="BB248" s="56" t="e">
        <f t="shared" si="9"/>
        <v>#DIV/0!</v>
      </c>
      <c r="BC248" s="56" t="e">
        <f t="shared" si="10"/>
        <v>#DIV/0!</v>
      </c>
      <c r="BD248" s="56" t="e">
        <f t="shared" si="11"/>
        <v>#DIV/0!</v>
      </c>
      <c r="BE248" s="108">
        <v>0.2</v>
      </c>
      <c r="BF248" s="108">
        <v>0.8</v>
      </c>
      <c r="BG248" s="56" t="e">
        <f t="shared" si="12"/>
        <v>#DIV/0!</v>
      </c>
      <c r="BH248" s="56" t="e">
        <f t="shared" si="13"/>
        <v>#DIV/0!</v>
      </c>
      <c r="BI248" s="56" t="e">
        <f t="shared" si="14"/>
        <v>#DIV/0!</v>
      </c>
      <c r="BJ248" s="56" t="e">
        <f t="shared" si="108"/>
        <v>#DIV/0!</v>
      </c>
      <c r="BK248" s="56" t="e">
        <f t="shared" si="108"/>
        <v>#DIV/0!</v>
      </c>
      <c r="BL248" s="56" t="e">
        <f t="shared" si="16"/>
        <v>#DIV/0!</v>
      </c>
      <c r="BM248" s="56" t="e">
        <f t="shared" si="17"/>
        <v>#DIV/0!</v>
      </c>
      <c r="BN248" s="56" t="e">
        <f t="shared" si="18"/>
        <v>#DIV/0!</v>
      </c>
      <c r="BO248" s="56" t="e">
        <f t="shared" si="109"/>
        <v>#DIV/0!</v>
      </c>
      <c r="BP248" s="56" t="e">
        <f t="shared" si="109"/>
        <v>#DIV/0!</v>
      </c>
      <c r="BQ248" s="56" t="e">
        <f t="shared" si="109"/>
        <v>#DIV/0!</v>
      </c>
      <c r="BR248" s="56" t="e">
        <f t="shared" si="109"/>
        <v>#DIV/0!</v>
      </c>
      <c r="BS248" s="34"/>
      <c r="BT248" s="34"/>
      <c r="BU248" s="34"/>
      <c r="BV248" s="34"/>
      <c r="BW248" s="34"/>
      <c r="BX248" s="34"/>
      <c r="BY248" s="34"/>
      <c r="BZ248" s="34"/>
      <c r="CA248" s="33"/>
      <c r="CC248" s="30"/>
      <c r="CD248" s="34"/>
      <c r="CE248" s="34"/>
      <c r="CF248" s="33"/>
      <c r="CG248" s="153"/>
    </row>
    <row r="249" spans="1:85" ht="14.25" customHeight="1">
      <c r="A249" s="30"/>
      <c r="B249" s="31"/>
      <c r="C249" s="32"/>
      <c r="D249" s="31"/>
      <c r="E249" s="32"/>
      <c r="F249" s="440"/>
      <c r="G249" s="377"/>
      <c r="H249" s="33"/>
      <c r="I249" s="561"/>
      <c r="J249" s="562"/>
      <c r="K249" s="562"/>
      <c r="L249" s="562"/>
      <c r="M249" s="33"/>
      <c r="N249" s="30"/>
      <c r="O249" s="380"/>
      <c r="P249" s="381"/>
      <c r="Q249" s="30"/>
      <c r="R249" s="34"/>
      <c r="S249" s="34"/>
      <c r="T249" s="33"/>
      <c r="U249" s="22"/>
      <c r="V249" s="384">
        <v>7</v>
      </c>
      <c r="W249" s="145"/>
      <c r="X249" s="723"/>
      <c r="Y249" s="723"/>
      <c r="Z249" s="440"/>
      <c r="AA249" s="725"/>
      <c r="AB249" s="725"/>
      <c r="AC249" s="725"/>
      <c r="AD249" s="726"/>
      <c r="AE249" s="140"/>
      <c r="AF249" s="141"/>
      <c r="AG249" s="143"/>
      <c r="AH249" s="143"/>
      <c r="AI249" s="143"/>
      <c r="AJ249" s="146"/>
      <c r="AK249" s="727"/>
      <c r="AL249" s="728"/>
      <c r="AM249" s="728"/>
      <c r="AN249" s="729"/>
      <c r="AO249" s="3"/>
      <c r="AP249" s="399"/>
      <c r="AQ249" s="381"/>
      <c r="AR249" s="52"/>
      <c r="AS249" s="53" t="e">
        <f t="shared" si="0"/>
        <v>#DIV/0!</v>
      </c>
      <c r="AT249" s="54" t="e">
        <f t="shared" si="1"/>
        <v>#DIV/0!</v>
      </c>
      <c r="AU249" s="54" t="e">
        <f t="shared" si="2"/>
        <v>#DIV/0!</v>
      </c>
      <c r="AV249" s="54" t="e">
        <f t="shared" si="3"/>
        <v>#DIV/0!</v>
      </c>
      <c r="AW249" s="55" t="e">
        <f t="shared" si="40"/>
        <v>#DIV/0!</v>
      </c>
      <c r="AX249" s="55" t="e">
        <f t="shared" si="41"/>
        <v>#DIV/0!</v>
      </c>
      <c r="AY249" s="55" t="e">
        <f t="shared" si="42"/>
        <v>#DIV/0!</v>
      </c>
      <c r="AZ249" s="55" t="e">
        <f t="shared" si="7"/>
        <v>#DIV/0!</v>
      </c>
      <c r="BA249" s="56" t="e">
        <f t="shared" si="8"/>
        <v>#DIV/0!</v>
      </c>
      <c r="BB249" s="56" t="e">
        <f t="shared" si="9"/>
        <v>#DIV/0!</v>
      </c>
      <c r="BC249" s="56" t="e">
        <f t="shared" si="10"/>
        <v>#DIV/0!</v>
      </c>
      <c r="BD249" s="56" t="e">
        <f t="shared" si="11"/>
        <v>#DIV/0!</v>
      </c>
      <c r="BE249" s="108">
        <v>0.2</v>
      </c>
      <c r="BF249" s="108">
        <v>0.8</v>
      </c>
      <c r="BG249" s="56" t="e">
        <f t="shared" si="12"/>
        <v>#DIV/0!</v>
      </c>
      <c r="BH249" s="56" t="e">
        <f t="shared" si="13"/>
        <v>#DIV/0!</v>
      </c>
      <c r="BI249" s="56" t="e">
        <f t="shared" si="14"/>
        <v>#DIV/0!</v>
      </c>
      <c r="BJ249" s="56" t="e">
        <f t="shared" si="108"/>
        <v>#DIV/0!</v>
      </c>
      <c r="BK249" s="56" t="e">
        <f t="shared" si="108"/>
        <v>#DIV/0!</v>
      </c>
      <c r="BL249" s="56" t="e">
        <f t="shared" si="16"/>
        <v>#DIV/0!</v>
      </c>
      <c r="BM249" s="56" t="e">
        <f t="shared" si="17"/>
        <v>#DIV/0!</v>
      </c>
      <c r="BN249" s="56" t="e">
        <f t="shared" si="18"/>
        <v>#DIV/0!</v>
      </c>
      <c r="BO249" s="56" t="e">
        <f t="shared" si="109"/>
        <v>#DIV/0!</v>
      </c>
      <c r="BP249" s="56" t="e">
        <f t="shared" si="109"/>
        <v>#DIV/0!</v>
      </c>
      <c r="BQ249" s="56" t="e">
        <f t="shared" si="109"/>
        <v>#DIV/0!</v>
      </c>
      <c r="BR249" s="56" t="e">
        <f t="shared" si="109"/>
        <v>#DIV/0!</v>
      </c>
      <c r="BS249" s="34"/>
      <c r="BT249" s="34"/>
      <c r="BU249" s="34"/>
      <c r="BV249" s="34"/>
      <c r="BW249" s="34"/>
      <c r="BX249" s="34"/>
      <c r="BY249" s="34"/>
      <c r="BZ249" s="34"/>
      <c r="CA249" s="33"/>
      <c r="CC249" s="30"/>
      <c r="CD249" s="34"/>
      <c r="CE249" s="34"/>
      <c r="CF249" s="33"/>
      <c r="CG249" s="153"/>
    </row>
    <row r="250" spans="1:85" ht="14.25" customHeight="1">
      <c r="A250" s="30"/>
      <c r="B250" s="31"/>
      <c r="C250" s="32"/>
      <c r="D250" s="31"/>
      <c r="E250" s="32"/>
      <c r="F250" s="440"/>
      <c r="G250" s="377"/>
      <c r="H250" s="33"/>
      <c r="I250" s="561"/>
      <c r="J250" s="562"/>
      <c r="K250" s="562"/>
      <c r="L250" s="562"/>
      <c r="M250" s="33"/>
      <c r="N250" s="30"/>
      <c r="O250" s="380"/>
      <c r="P250" s="381"/>
      <c r="Q250" s="30"/>
      <c r="R250" s="34"/>
      <c r="S250" s="34"/>
      <c r="T250" s="33"/>
      <c r="U250" s="22"/>
      <c r="V250" s="384">
        <v>8</v>
      </c>
      <c r="W250" s="145"/>
      <c r="X250" s="723"/>
      <c r="Y250" s="723"/>
      <c r="Z250" s="440"/>
      <c r="AA250" s="725"/>
      <c r="AB250" s="725"/>
      <c r="AC250" s="725"/>
      <c r="AD250" s="726"/>
      <c r="AE250" s="140"/>
      <c r="AF250" s="141"/>
      <c r="AG250" s="143"/>
      <c r="AH250" s="143"/>
      <c r="AI250" s="143"/>
      <c r="AJ250" s="146"/>
      <c r="AK250" s="727"/>
      <c r="AL250" s="728"/>
      <c r="AM250" s="728"/>
      <c r="AN250" s="729"/>
      <c r="AO250" s="3"/>
      <c r="AP250" s="399"/>
      <c r="AQ250" s="381"/>
      <c r="AR250" s="52"/>
      <c r="AS250" s="53" t="e">
        <f t="shared" si="0"/>
        <v>#DIV/0!</v>
      </c>
      <c r="AT250" s="54" t="e">
        <f t="shared" si="1"/>
        <v>#DIV/0!</v>
      </c>
      <c r="AU250" s="54" t="e">
        <f t="shared" si="2"/>
        <v>#DIV/0!</v>
      </c>
      <c r="AV250" s="54" t="e">
        <f t="shared" si="3"/>
        <v>#DIV/0!</v>
      </c>
      <c r="AW250" s="55" t="e">
        <f t="shared" si="40"/>
        <v>#DIV/0!</v>
      </c>
      <c r="AX250" s="55" t="e">
        <f t="shared" si="41"/>
        <v>#DIV/0!</v>
      </c>
      <c r="AY250" s="55" t="e">
        <f t="shared" si="42"/>
        <v>#DIV/0!</v>
      </c>
      <c r="AZ250" s="55" t="e">
        <f t="shared" si="7"/>
        <v>#DIV/0!</v>
      </c>
      <c r="BA250" s="56" t="e">
        <f t="shared" si="8"/>
        <v>#DIV/0!</v>
      </c>
      <c r="BB250" s="56" t="e">
        <f t="shared" si="9"/>
        <v>#DIV/0!</v>
      </c>
      <c r="BC250" s="56" t="e">
        <f t="shared" si="10"/>
        <v>#DIV/0!</v>
      </c>
      <c r="BD250" s="56" t="e">
        <f t="shared" si="11"/>
        <v>#DIV/0!</v>
      </c>
      <c r="BE250" s="108">
        <v>0.2</v>
      </c>
      <c r="BF250" s="108">
        <v>0.8</v>
      </c>
      <c r="BG250" s="56" t="e">
        <f t="shared" si="12"/>
        <v>#DIV/0!</v>
      </c>
      <c r="BH250" s="56" t="e">
        <f t="shared" si="13"/>
        <v>#DIV/0!</v>
      </c>
      <c r="BI250" s="56" t="e">
        <f t="shared" si="14"/>
        <v>#DIV/0!</v>
      </c>
      <c r="BJ250" s="56" t="e">
        <f t="shared" si="108"/>
        <v>#DIV/0!</v>
      </c>
      <c r="BK250" s="56" t="e">
        <f t="shared" si="108"/>
        <v>#DIV/0!</v>
      </c>
      <c r="BL250" s="56" t="e">
        <f t="shared" si="16"/>
        <v>#DIV/0!</v>
      </c>
      <c r="BM250" s="56" t="e">
        <f t="shared" si="17"/>
        <v>#DIV/0!</v>
      </c>
      <c r="BN250" s="56" t="e">
        <f t="shared" si="18"/>
        <v>#DIV/0!</v>
      </c>
      <c r="BO250" s="56" t="e">
        <f t="shared" si="109"/>
        <v>#DIV/0!</v>
      </c>
      <c r="BP250" s="56" t="e">
        <f t="shared" si="109"/>
        <v>#DIV/0!</v>
      </c>
      <c r="BQ250" s="56" t="e">
        <f t="shared" si="109"/>
        <v>#DIV/0!</v>
      </c>
      <c r="BR250" s="56" t="e">
        <f t="shared" si="109"/>
        <v>#DIV/0!</v>
      </c>
      <c r="BS250" s="34"/>
      <c r="BT250" s="34"/>
      <c r="BU250" s="34"/>
      <c r="BV250" s="34"/>
      <c r="BW250" s="34"/>
      <c r="BX250" s="34"/>
      <c r="BY250" s="34"/>
      <c r="BZ250" s="34"/>
      <c r="CA250" s="33"/>
      <c r="CC250" s="30"/>
      <c r="CD250" s="34"/>
      <c r="CE250" s="34"/>
      <c r="CF250" s="33"/>
      <c r="CG250" s="153"/>
    </row>
    <row r="251" spans="1:85" ht="14.25" customHeight="1">
      <c r="A251" s="30"/>
      <c r="B251" s="31"/>
      <c r="C251" s="32"/>
      <c r="D251" s="31"/>
      <c r="E251" s="32"/>
      <c r="F251" s="440"/>
      <c r="G251" s="377"/>
      <c r="H251" s="33"/>
      <c r="I251" s="561"/>
      <c r="J251" s="562"/>
      <c r="K251" s="562"/>
      <c r="L251" s="562"/>
      <c r="M251" s="33"/>
      <c r="N251" s="30"/>
      <c r="O251" s="380"/>
      <c r="P251" s="381"/>
      <c r="Q251" s="30"/>
      <c r="R251" s="34"/>
      <c r="S251" s="34"/>
      <c r="T251" s="33"/>
      <c r="U251" s="22"/>
      <c r="V251" s="384">
        <v>9</v>
      </c>
      <c r="W251" s="145"/>
      <c r="X251" s="723"/>
      <c r="Y251" s="723"/>
      <c r="Z251" s="440"/>
      <c r="AA251" s="725"/>
      <c r="AB251" s="725"/>
      <c r="AC251" s="725"/>
      <c r="AD251" s="726"/>
      <c r="AE251" s="140"/>
      <c r="AF251" s="141"/>
      <c r="AG251" s="143"/>
      <c r="AH251" s="143"/>
      <c r="AI251" s="143"/>
      <c r="AJ251" s="146"/>
      <c r="AK251" s="727"/>
      <c r="AL251" s="728"/>
      <c r="AM251" s="728"/>
      <c r="AN251" s="729"/>
      <c r="AO251" s="3"/>
      <c r="AP251" s="399"/>
      <c r="AQ251" s="381"/>
      <c r="AR251" s="52"/>
      <c r="AS251" s="53" t="e">
        <f t="shared" si="0"/>
        <v>#DIV/0!</v>
      </c>
      <c r="AT251" s="54" t="e">
        <f t="shared" si="1"/>
        <v>#DIV/0!</v>
      </c>
      <c r="AU251" s="54" t="e">
        <f t="shared" si="2"/>
        <v>#DIV/0!</v>
      </c>
      <c r="AV251" s="54" t="e">
        <f t="shared" si="3"/>
        <v>#DIV/0!</v>
      </c>
      <c r="AW251" s="55" t="e">
        <f t="shared" si="40"/>
        <v>#DIV/0!</v>
      </c>
      <c r="AX251" s="55" t="e">
        <f t="shared" si="41"/>
        <v>#DIV/0!</v>
      </c>
      <c r="AY251" s="55" t="e">
        <f t="shared" si="42"/>
        <v>#DIV/0!</v>
      </c>
      <c r="AZ251" s="55" t="e">
        <f t="shared" si="7"/>
        <v>#DIV/0!</v>
      </c>
      <c r="BA251" s="56" t="e">
        <f t="shared" si="8"/>
        <v>#DIV/0!</v>
      </c>
      <c r="BB251" s="56" t="e">
        <f t="shared" si="9"/>
        <v>#DIV/0!</v>
      </c>
      <c r="BC251" s="56" t="e">
        <f t="shared" si="10"/>
        <v>#DIV/0!</v>
      </c>
      <c r="BD251" s="56" t="e">
        <f t="shared" si="11"/>
        <v>#DIV/0!</v>
      </c>
      <c r="BE251" s="108">
        <v>0.2</v>
      </c>
      <c r="BF251" s="108">
        <v>0.8</v>
      </c>
      <c r="BG251" s="56" t="e">
        <f t="shared" si="12"/>
        <v>#DIV/0!</v>
      </c>
      <c r="BH251" s="56" t="e">
        <f t="shared" si="13"/>
        <v>#DIV/0!</v>
      </c>
      <c r="BI251" s="56" t="e">
        <f t="shared" si="14"/>
        <v>#DIV/0!</v>
      </c>
      <c r="BJ251" s="56" t="e">
        <f t="shared" si="108"/>
        <v>#DIV/0!</v>
      </c>
      <c r="BK251" s="56" t="e">
        <f t="shared" si="108"/>
        <v>#DIV/0!</v>
      </c>
      <c r="BL251" s="56" t="e">
        <f t="shared" si="16"/>
        <v>#DIV/0!</v>
      </c>
      <c r="BM251" s="56" t="e">
        <f t="shared" si="17"/>
        <v>#DIV/0!</v>
      </c>
      <c r="BN251" s="56" t="e">
        <f t="shared" si="18"/>
        <v>#DIV/0!</v>
      </c>
      <c r="BO251" s="56" t="e">
        <f t="shared" si="109"/>
        <v>#DIV/0!</v>
      </c>
      <c r="BP251" s="56" t="e">
        <f t="shared" si="109"/>
        <v>#DIV/0!</v>
      </c>
      <c r="BQ251" s="56" t="e">
        <f t="shared" si="109"/>
        <v>#DIV/0!</v>
      </c>
      <c r="BR251" s="56" t="e">
        <f t="shared" si="109"/>
        <v>#DIV/0!</v>
      </c>
      <c r="BS251" s="34"/>
      <c r="BT251" s="34"/>
      <c r="BU251" s="34"/>
      <c r="BV251" s="34"/>
      <c r="BW251" s="34"/>
      <c r="BX251" s="34"/>
      <c r="BY251" s="34"/>
      <c r="BZ251" s="34"/>
      <c r="CA251" s="33"/>
      <c r="CC251" s="30"/>
      <c r="CD251" s="34"/>
      <c r="CE251" s="34"/>
      <c r="CF251" s="33"/>
      <c r="CG251" s="153"/>
    </row>
    <row r="252" spans="1:85" ht="14.25" customHeight="1" thickBot="1">
      <c r="A252" s="328"/>
      <c r="B252" s="784"/>
      <c r="C252" s="785"/>
      <c r="D252" s="784"/>
      <c r="E252" s="785"/>
      <c r="F252" s="593"/>
      <c r="G252" s="411"/>
      <c r="H252" s="332"/>
      <c r="I252" s="596"/>
      <c r="J252" s="597"/>
      <c r="K252" s="597"/>
      <c r="L252" s="597"/>
      <c r="M252" s="332"/>
      <c r="N252" s="328"/>
      <c r="O252" s="416"/>
      <c r="P252" s="417"/>
      <c r="Q252" s="328"/>
      <c r="R252" s="39"/>
      <c r="S252" s="39"/>
      <c r="T252" s="332"/>
      <c r="U252" s="22"/>
      <c r="V252" s="449">
        <v>10</v>
      </c>
      <c r="W252" s="414"/>
      <c r="X252" s="735"/>
      <c r="Y252" s="735"/>
      <c r="Z252" s="593"/>
      <c r="AA252" s="737"/>
      <c r="AB252" s="737"/>
      <c r="AC252" s="737"/>
      <c r="AD252" s="738"/>
      <c r="AE252" s="140"/>
      <c r="AF252" s="413"/>
      <c r="AG252" s="739"/>
      <c r="AH252" s="739"/>
      <c r="AI252" s="739"/>
      <c r="AJ252" s="740"/>
      <c r="AK252" s="741"/>
      <c r="AL252" s="742"/>
      <c r="AM252" s="742"/>
      <c r="AN252" s="743"/>
      <c r="AO252" s="3"/>
      <c r="AP252" s="744"/>
      <c r="AQ252" s="417"/>
      <c r="AR252" s="52"/>
      <c r="AS252" s="786" t="e">
        <f t="shared" si="0"/>
        <v>#DIV/0!</v>
      </c>
      <c r="AT252" s="787" t="e">
        <f t="shared" si="1"/>
        <v>#DIV/0!</v>
      </c>
      <c r="AU252" s="787" t="e">
        <f t="shared" si="2"/>
        <v>#DIV/0!</v>
      </c>
      <c r="AV252" s="787" t="e">
        <f t="shared" si="3"/>
        <v>#DIV/0!</v>
      </c>
      <c r="AW252" s="788" t="e">
        <f t="shared" si="40"/>
        <v>#DIV/0!</v>
      </c>
      <c r="AX252" s="788" t="e">
        <f t="shared" si="41"/>
        <v>#DIV/0!</v>
      </c>
      <c r="AY252" s="788" t="e">
        <f t="shared" si="42"/>
        <v>#DIV/0!</v>
      </c>
      <c r="AZ252" s="788" t="e">
        <f t="shared" si="7"/>
        <v>#DIV/0!</v>
      </c>
      <c r="BA252" s="430" t="e">
        <f t="shared" si="8"/>
        <v>#DIV/0!</v>
      </c>
      <c r="BB252" s="430" t="e">
        <f t="shared" si="9"/>
        <v>#DIV/0!</v>
      </c>
      <c r="BC252" s="430" t="e">
        <f t="shared" si="10"/>
        <v>#DIV/0!</v>
      </c>
      <c r="BD252" s="430" t="e">
        <f t="shared" si="11"/>
        <v>#DIV/0!</v>
      </c>
      <c r="BE252" s="427">
        <v>0.2</v>
      </c>
      <c r="BF252" s="427">
        <v>0.8</v>
      </c>
      <c r="BG252" s="430" t="e">
        <f t="shared" si="12"/>
        <v>#DIV/0!</v>
      </c>
      <c r="BH252" s="430" t="e">
        <f t="shared" si="13"/>
        <v>#DIV/0!</v>
      </c>
      <c r="BI252" s="430" t="e">
        <f t="shared" si="14"/>
        <v>#DIV/0!</v>
      </c>
      <c r="BJ252" s="430" t="e">
        <f t="shared" si="108"/>
        <v>#DIV/0!</v>
      </c>
      <c r="BK252" s="430" t="e">
        <f t="shared" si="108"/>
        <v>#DIV/0!</v>
      </c>
      <c r="BL252" s="430" t="e">
        <f t="shared" si="16"/>
        <v>#DIV/0!</v>
      </c>
      <c r="BM252" s="430" t="e">
        <f t="shared" si="17"/>
        <v>#DIV/0!</v>
      </c>
      <c r="BN252" s="430" t="e">
        <f t="shared" si="18"/>
        <v>#DIV/0!</v>
      </c>
      <c r="BO252" s="430" t="e">
        <f t="shared" si="109"/>
        <v>#DIV/0!</v>
      </c>
      <c r="BP252" s="430" t="e">
        <f t="shared" si="109"/>
        <v>#DIV/0!</v>
      </c>
      <c r="BQ252" s="430" t="e">
        <f t="shared" si="109"/>
        <v>#DIV/0!</v>
      </c>
      <c r="BR252" s="430" t="e">
        <f t="shared" si="109"/>
        <v>#DIV/0!</v>
      </c>
      <c r="BS252" s="39"/>
      <c r="BT252" s="39"/>
      <c r="BU252" s="39"/>
      <c r="BV252" s="39"/>
      <c r="BW252" s="39"/>
      <c r="BX252" s="39"/>
      <c r="BY252" s="39"/>
      <c r="BZ252" s="39"/>
      <c r="CA252" s="332"/>
      <c r="CC252" s="328"/>
      <c r="CD252" s="39"/>
      <c r="CE252" s="39"/>
      <c r="CF252" s="332"/>
      <c r="CG252" s="789"/>
    </row>
    <row r="253" spans="1:85" ht="14.25" customHeight="1">
      <c r="A253" s="349">
        <v>26</v>
      </c>
      <c r="B253" s="523"/>
      <c r="C253" s="779"/>
      <c r="D253" s="42"/>
      <c r="E253" s="779"/>
      <c r="F253" s="527"/>
      <c r="G253" s="355"/>
      <c r="H253" s="356"/>
      <c r="I253" s="529"/>
      <c r="J253" s="530"/>
      <c r="K253" s="530"/>
      <c r="L253" s="530"/>
      <c r="M253" s="780"/>
      <c r="N253" s="360"/>
      <c r="O253" s="358"/>
      <c r="P253" s="361"/>
      <c r="Q253" s="747"/>
      <c r="R253" s="748"/>
      <c r="S253" s="748"/>
      <c r="T253" s="749"/>
      <c r="U253" s="22"/>
      <c r="V253" s="364">
        <v>1</v>
      </c>
      <c r="W253" s="358"/>
      <c r="X253" s="750"/>
      <c r="Y253" s="750"/>
      <c r="Z253" s="527"/>
      <c r="AA253" s="752"/>
      <c r="AB253" s="752"/>
      <c r="AC253" s="752"/>
      <c r="AD253" s="753"/>
      <c r="AE253" s="140"/>
      <c r="AF253" s="357"/>
      <c r="AG253" s="754"/>
      <c r="AH253" s="754"/>
      <c r="AI253" s="754"/>
      <c r="AJ253" s="755"/>
      <c r="AK253" s="756"/>
      <c r="AL253" s="757"/>
      <c r="AM253" s="757"/>
      <c r="AN253" s="758"/>
      <c r="AO253" s="3"/>
      <c r="AP253" s="759"/>
      <c r="AQ253" s="760"/>
      <c r="AR253" s="52"/>
      <c r="AS253" s="781" t="e">
        <f t="shared" si="0"/>
        <v>#DIV/0!</v>
      </c>
      <c r="AT253" s="782" t="e">
        <f t="shared" si="1"/>
        <v>#DIV/0!</v>
      </c>
      <c r="AU253" s="782" t="e">
        <f t="shared" si="2"/>
        <v>#DIV/0!</v>
      </c>
      <c r="AV253" s="782" t="e">
        <f t="shared" si="3"/>
        <v>#DIV/0!</v>
      </c>
      <c r="AW253" s="783" t="e">
        <f t="shared" si="40"/>
        <v>#DIV/0!</v>
      </c>
      <c r="AX253" s="783" t="e">
        <f t="shared" si="41"/>
        <v>#DIV/0!</v>
      </c>
      <c r="AY253" s="783" t="e">
        <f t="shared" si="42"/>
        <v>#DIV/0!</v>
      </c>
      <c r="AZ253" s="783" t="e">
        <f t="shared" si="7"/>
        <v>#DIV/0!</v>
      </c>
      <c r="BA253" s="87" t="e">
        <f t="shared" si="8"/>
        <v>#DIV/0!</v>
      </c>
      <c r="BB253" s="87" t="e">
        <f t="shared" si="9"/>
        <v>#DIV/0!</v>
      </c>
      <c r="BC253" s="87" t="e">
        <f t="shared" si="10"/>
        <v>#DIV/0!</v>
      </c>
      <c r="BD253" s="87" t="e">
        <f t="shared" si="11"/>
        <v>#DIV/0!</v>
      </c>
      <c r="BE253" s="86">
        <v>0.2</v>
      </c>
      <c r="BF253" s="86">
        <v>0.8</v>
      </c>
      <c r="BG253" s="87" t="e">
        <f t="shared" si="12"/>
        <v>#DIV/0!</v>
      </c>
      <c r="BH253" s="87" t="e">
        <f t="shared" si="13"/>
        <v>#DIV/0!</v>
      </c>
      <c r="BI253" s="87" t="e">
        <f t="shared" si="14"/>
        <v>#DIV/0!</v>
      </c>
      <c r="BJ253" s="87" t="e">
        <f t="shared" ref="BJ253:BK268" si="112">+AZ253*BE253</f>
        <v>#DIV/0!</v>
      </c>
      <c r="BK253" s="87" t="e">
        <f t="shared" si="112"/>
        <v>#DIV/0!</v>
      </c>
      <c r="BL253" s="87" t="e">
        <f t="shared" si="16"/>
        <v>#DIV/0!</v>
      </c>
      <c r="BM253" s="87" t="e">
        <f t="shared" si="17"/>
        <v>#DIV/0!</v>
      </c>
      <c r="BN253" s="87" t="e">
        <f t="shared" si="18"/>
        <v>#DIV/0!</v>
      </c>
      <c r="BO253" s="87" t="e">
        <f t="shared" ref="BO253:BR268" si="113">+BG253+BK253</f>
        <v>#DIV/0!</v>
      </c>
      <c r="BP253" s="87" t="e">
        <f t="shared" si="113"/>
        <v>#DIV/0!</v>
      </c>
      <c r="BQ253" s="87" t="e">
        <f t="shared" si="113"/>
        <v>#DIV/0!</v>
      </c>
      <c r="BR253" s="87" t="e">
        <f t="shared" si="113"/>
        <v>#DIV/0!</v>
      </c>
      <c r="BS253" s="766" t="e">
        <f t="shared" ref="BS253:BV253" si="114">AVERAGEIF(BO253:BO262,"&lt;&gt;#¡DIV/0!")</f>
        <v>#DIV/0!</v>
      </c>
      <c r="BT253" s="766" t="e">
        <f t="shared" si="114"/>
        <v>#DIV/0!</v>
      </c>
      <c r="BU253" s="766" t="e">
        <f t="shared" si="114"/>
        <v>#DIV/0!</v>
      </c>
      <c r="BV253" s="766" t="e">
        <f t="shared" si="114"/>
        <v>#DIV/0!</v>
      </c>
      <c r="BW253" s="767" t="e">
        <f>+C253*BS253</f>
        <v>#DIV/0!</v>
      </c>
      <c r="BX253" s="767" t="e">
        <f>+C253*BT253</f>
        <v>#DIV/0!</v>
      </c>
      <c r="BY253" s="767" t="e">
        <f>+C253*BU253</f>
        <v>#DIV/0!</v>
      </c>
      <c r="BZ253" s="767" t="e">
        <f>+C253*BV253</f>
        <v>#DIV/0!</v>
      </c>
      <c r="CA253" s="768" t="e">
        <f>SUM(BW253:BZ262)</f>
        <v>#DIV/0!</v>
      </c>
      <c r="CC253" s="552" t="e">
        <f t="shared" ref="CC253:CF253" si="115">+Q253/$N$253</f>
        <v>#DIV/0!</v>
      </c>
      <c r="CD253" s="553" t="e">
        <f t="shared" si="115"/>
        <v>#DIV/0!</v>
      </c>
      <c r="CE253" s="553" t="e">
        <f t="shared" si="115"/>
        <v>#DIV/0!</v>
      </c>
      <c r="CF253" s="622" t="e">
        <f t="shared" si="115"/>
        <v>#DIV/0!</v>
      </c>
      <c r="CG253" s="623" t="e">
        <f>AVERAGE(CC253:CF262)</f>
        <v>#DIV/0!</v>
      </c>
    </row>
    <row r="254" spans="1:85" ht="14.25" customHeight="1">
      <c r="A254" s="30"/>
      <c r="B254" s="31"/>
      <c r="C254" s="32"/>
      <c r="D254" s="31"/>
      <c r="E254" s="32"/>
      <c r="F254" s="440"/>
      <c r="G254" s="377"/>
      <c r="H254" s="33"/>
      <c r="I254" s="561"/>
      <c r="J254" s="562"/>
      <c r="K254" s="562"/>
      <c r="L254" s="562"/>
      <c r="M254" s="33"/>
      <c r="N254" s="30"/>
      <c r="O254" s="380"/>
      <c r="P254" s="381"/>
      <c r="Q254" s="30"/>
      <c r="R254" s="34"/>
      <c r="S254" s="34"/>
      <c r="T254" s="33"/>
      <c r="U254" s="22"/>
      <c r="V254" s="384">
        <v>2</v>
      </c>
      <c r="W254" s="145"/>
      <c r="X254" s="723"/>
      <c r="Y254" s="723"/>
      <c r="Z254" s="440"/>
      <c r="AA254" s="725"/>
      <c r="AB254" s="725"/>
      <c r="AC254" s="725"/>
      <c r="AD254" s="726"/>
      <c r="AE254" s="140"/>
      <c r="AF254" s="141"/>
      <c r="AG254" s="143"/>
      <c r="AH254" s="143"/>
      <c r="AI254" s="143"/>
      <c r="AJ254" s="146"/>
      <c r="AK254" s="727"/>
      <c r="AL254" s="728"/>
      <c r="AM254" s="728"/>
      <c r="AN254" s="729"/>
      <c r="AO254" s="3"/>
      <c r="AP254" s="399"/>
      <c r="AQ254" s="381"/>
      <c r="AR254" s="52"/>
      <c r="AS254" s="53" t="e">
        <f t="shared" si="0"/>
        <v>#DIV/0!</v>
      </c>
      <c r="AT254" s="54" t="e">
        <f t="shared" si="1"/>
        <v>#DIV/0!</v>
      </c>
      <c r="AU254" s="54" t="e">
        <f t="shared" si="2"/>
        <v>#DIV/0!</v>
      </c>
      <c r="AV254" s="54" t="e">
        <f t="shared" si="3"/>
        <v>#DIV/0!</v>
      </c>
      <c r="AW254" s="55" t="e">
        <f t="shared" si="40"/>
        <v>#DIV/0!</v>
      </c>
      <c r="AX254" s="55" t="e">
        <f t="shared" si="41"/>
        <v>#DIV/0!</v>
      </c>
      <c r="AY254" s="55" t="e">
        <f t="shared" si="42"/>
        <v>#DIV/0!</v>
      </c>
      <c r="AZ254" s="55" t="e">
        <f t="shared" si="7"/>
        <v>#DIV/0!</v>
      </c>
      <c r="BA254" s="56" t="e">
        <f t="shared" si="8"/>
        <v>#DIV/0!</v>
      </c>
      <c r="BB254" s="56" t="e">
        <f t="shared" si="9"/>
        <v>#DIV/0!</v>
      </c>
      <c r="BC254" s="56" t="e">
        <f t="shared" si="10"/>
        <v>#DIV/0!</v>
      </c>
      <c r="BD254" s="56" t="e">
        <f t="shared" si="11"/>
        <v>#DIV/0!</v>
      </c>
      <c r="BE254" s="108">
        <v>0.2</v>
      </c>
      <c r="BF254" s="108">
        <v>0.8</v>
      </c>
      <c r="BG254" s="56" t="e">
        <f t="shared" si="12"/>
        <v>#DIV/0!</v>
      </c>
      <c r="BH254" s="56" t="e">
        <f t="shared" si="13"/>
        <v>#DIV/0!</v>
      </c>
      <c r="BI254" s="56" t="e">
        <f t="shared" si="14"/>
        <v>#DIV/0!</v>
      </c>
      <c r="BJ254" s="56" t="e">
        <f t="shared" si="112"/>
        <v>#DIV/0!</v>
      </c>
      <c r="BK254" s="56" t="e">
        <f t="shared" si="112"/>
        <v>#DIV/0!</v>
      </c>
      <c r="BL254" s="56" t="e">
        <f t="shared" si="16"/>
        <v>#DIV/0!</v>
      </c>
      <c r="BM254" s="56" t="e">
        <f t="shared" si="17"/>
        <v>#DIV/0!</v>
      </c>
      <c r="BN254" s="56" t="e">
        <f t="shared" si="18"/>
        <v>#DIV/0!</v>
      </c>
      <c r="BO254" s="56" t="e">
        <f t="shared" si="113"/>
        <v>#DIV/0!</v>
      </c>
      <c r="BP254" s="56" t="e">
        <f t="shared" si="113"/>
        <v>#DIV/0!</v>
      </c>
      <c r="BQ254" s="56" t="e">
        <f t="shared" si="113"/>
        <v>#DIV/0!</v>
      </c>
      <c r="BR254" s="56" t="e">
        <f t="shared" si="113"/>
        <v>#DIV/0!</v>
      </c>
      <c r="BS254" s="34"/>
      <c r="BT254" s="34"/>
      <c r="BU254" s="34"/>
      <c r="BV254" s="34"/>
      <c r="BW254" s="34"/>
      <c r="BX254" s="34"/>
      <c r="BY254" s="34"/>
      <c r="BZ254" s="34"/>
      <c r="CA254" s="33"/>
      <c r="CC254" s="30"/>
      <c r="CD254" s="34"/>
      <c r="CE254" s="34"/>
      <c r="CF254" s="33"/>
      <c r="CG254" s="153"/>
    </row>
    <row r="255" spans="1:85" ht="14.25" customHeight="1">
      <c r="A255" s="30"/>
      <c r="B255" s="31"/>
      <c r="C255" s="32"/>
      <c r="D255" s="31"/>
      <c r="E255" s="32"/>
      <c r="F255" s="440"/>
      <c r="G255" s="377"/>
      <c r="H255" s="33"/>
      <c r="I255" s="561"/>
      <c r="J255" s="562"/>
      <c r="K255" s="562"/>
      <c r="L255" s="562"/>
      <c r="M255" s="33"/>
      <c r="N255" s="30"/>
      <c r="O255" s="380"/>
      <c r="P255" s="381"/>
      <c r="Q255" s="30"/>
      <c r="R255" s="34"/>
      <c r="S255" s="34"/>
      <c r="T255" s="33"/>
      <c r="U255" s="22"/>
      <c r="V255" s="384">
        <v>3</v>
      </c>
      <c r="W255" s="145"/>
      <c r="X255" s="723"/>
      <c r="Y255" s="723"/>
      <c r="Z255" s="440"/>
      <c r="AA255" s="725"/>
      <c r="AB255" s="725"/>
      <c r="AC255" s="725"/>
      <c r="AD255" s="726"/>
      <c r="AE255" s="140"/>
      <c r="AF255" s="141"/>
      <c r="AG255" s="143"/>
      <c r="AH255" s="143"/>
      <c r="AI255" s="143"/>
      <c r="AJ255" s="146"/>
      <c r="AK255" s="727"/>
      <c r="AL255" s="728"/>
      <c r="AM255" s="728"/>
      <c r="AN255" s="729"/>
      <c r="AO255" s="3"/>
      <c r="AP255" s="399"/>
      <c r="AQ255" s="381"/>
      <c r="AR255" s="52"/>
      <c r="AS255" s="53" t="e">
        <f t="shared" si="0"/>
        <v>#DIV/0!</v>
      </c>
      <c r="AT255" s="54" t="e">
        <f t="shared" si="1"/>
        <v>#DIV/0!</v>
      </c>
      <c r="AU255" s="54" t="e">
        <f t="shared" si="2"/>
        <v>#DIV/0!</v>
      </c>
      <c r="AV255" s="54" t="e">
        <f t="shared" si="3"/>
        <v>#DIV/0!</v>
      </c>
      <c r="AW255" s="55" t="e">
        <f t="shared" si="40"/>
        <v>#DIV/0!</v>
      </c>
      <c r="AX255" s="55" t="e">
        <f t="shared" si="41"/>
        <v>#DIV/0!</v>
      </c>
      <c r="AY255" s="55" t="e">
        <f t="shared" si="42"/>
        <v>#DIV/0!</v>
      </c>
      <c r="AZ255" s="55" t="e">
        <f t="shared" si="7"/>
        <v>#DIV/0!</v>
      </c>
      <c r="BA255" s="56" t="e">
        <f t="shared" si="8"/>
        <v>#DIV/0!</v>
      </c>
      <c r="BB255" s="56" t="e">
        <f t="shared" si="9"/>
        <v>#DIV/0!</v>
      </c>
      <c r="BC255" s="56" t="e">
        <f t="shared" si="10"/>
        <v>#DIV/0!</v>
      </c>
      <c r="BD255" s="56" t="e">
        <f t="shared" si="11"/>
        <v>#DIV/0!</v>
      </c>
      <c r="BE255" s="108">
        <v>0.2</v>
      </c>
      <c r="BF255" s="108">
        <v>0.8</v>
      </c>
      <c r="BG255" s="56" t="e">
        <f t="shared" si="12"/>
        <v>#DIV/0!</v>
      </c>
      <c r="BH255" s="56" t="e">
        <f t="shared" si="13"/>
        <v>#DIV/0!</v>
      </c>
      <c r="BI255" s="56" t="e">
        <f t="shared" si="14"/>
        <v>#DIV/0!</v>
      </c>
      <c r="BJ255" s="56" t="e">
        <f t="shared" si="112"/>
        <v>#DIV/0!</v>
      </c>
      <c r="BK255" s="56" t="e">
        <f t="shared" si="112"/>
        <v>#DIV/0!</v>
      </c>
      <c r="BL255" s="56" t="e">
        <f t="shared" si="16"/>
        <v>#DIV/0!</v>
      </c>
      <c r="BM255" s="56" t="e">
        <f t="shared" si="17"/>
        <v>#DIV/0!</v>
      </c>
      <c r="BN255" s="56" t="e">
        <f t="shared" si="18"/>
        <v>#DIV/0!</v>
      </c>
      <c r="BO255" s="56" t="e">
        <f t="shared" si="113"/>
        <v>#DIV/0!</v>
      </c>
      <c r="BP255" s="56" t="e">
        <f t="shared" si="113"/>
        <v>#DIV/0!</v>
      </c>
      <c r="BQ255" s="56" t="e">
        <f t="shared" si="113"/>
        <v>#DIV/0!</v>
      </c>
      <c r="BR255" s="56" t="e">
        <f t="shared" si="113"/>
        <v>#DIV/0!</v>
      </c>
      <c r="BS255" s="34"/>
      <c r="BT255" s="34"/>
      <c r="BU255" s="34"/>
      <c r="BV255" s="34"/>
      <c r="BW255" s="34"/>
      <c r="BX255" s="34"/>
      <c r="BY255" s="34"/>
      <c r="BZ255" s="34"/>
      <c r="CA255" s="33"/>
      <c r="CC255" s="30"/>
      <c r="CD255" s="34"/>
      <c r="CE255" s="34"/>
      <c r="CF255" s="33"/>
      <c r="CG255" s="153"/>
    </row>
    <row r="256" spans="1:85" ht="14.25" customHeight="1">
      <c r="A256" s="30"/>
      <c r="B256" s="31"/>
      <c r="C256" s="32"/>
      <c r="D256" s="31"/>
      <c r="E256" s="32"/>
      <c r="F256" s="440"/>
      <c r="G256" s="377"/>
      <c r="H256" s="33"/>
      <c r="I256" s="561"/>
      <c r="J256" s="562"/>
      <c r="K256" s="562"/>
      <c r="L256" s="562"/>
      <c r="M256" s="33"/>
      <c r="N256" s="30"/>
      <c r="O256" s="380"/>
      <c r="P256" s="381"/>
      <c r="Q256" s="30"/>
      <c r="R256" s="34"/>
      <c r="S256" s="34"/>
      <c r="T256" s="33"/>
      <c r="U256" s="22"/>
      <c r="V256" s="384">
        <v>4</v>
      </c>
      <c r="W256" s="145"/>
      <c r="X256" s="723"/>
      <c r="Y256" s="723"/>
      <c r="Z256" s="440"/>
      <c r="AA256" s="725"/>
      <c r="AB256" s="725"/>
      <c r="AC256" s="725"/>
      <c r="AD256" s="726"/>
      <c r="AE256" s="140"/>
      <c r="AF256" s="141"/>
      <c r="AG256" s="143"/>
      <c r="AH256" s="143"/>
      <c r="AI256" s="143"/>
      <c r="AJ256" s="146"/>
      <c r="AK256" s="727"/>
      <c r="AL256" s="728"/>
      <c r="AM256" s="728"/>
      <c r="AN256" s="729"/>
      <c r="AO256" s="3"/>
      <c r="AP256" s="399"/>
      <c r="AQ256" s="381"/>
      <c r="AR256" s="52"/>
      <c r="AS256" s="53" t="e">
        <f t="shared" si="0"/>
        <v>#DIV/0!</v>
      </c>
      <c r="AT256" s="54" t="e">
        <f t="shared" si="1"/>
        <v>#DIV/0!</v>
      </c>
      <c r="AU256" s="54" t="e">
        <f t="shared" si="2"/>
        <v>#DIV/0!</v>
      </c>
      <c r="AV256" s="54" t="e">
        <f t="shared" si="3"/>
        <v>#DIV/0!</v>
      </c>
      <c r="AW256" s="55" t="e">
        <f t="shared" si="40"/>
        <v>#DIV/0!</v>
      </c>
      <c r="AX256" s="55" t="e">
        <f t="shared" si="41"/>
        <v>#DIV/0!</v>
      </c>
      <c r="AY256" s="55" t="e">
        <f t="shared" si="42"/>
        <v>#DIV/0!</v>
      </c>
      <c r="AZ256" s="55" t="e">
        <f t="shared" si="7"/>
        <v>#DIV/0!</v>
      </c>
      <c r="BA256" s="56" t="e">
        <f t="shared" si="8"/>
        <v>#DIV/0!</v>
      </c>
      <c r="BB256" s="56" t="e">
        <f t="shared" si="9"/>
        <v>#DIV/0!</v>
      </c>
      <c r="BC256" s="56" t="e">
        <f t="shared" si="10"/>
        <v>#DIV/0!</v>
      </c>
      <c r="BD256" s="56" t="e">
        <f t="shared" si="11"/>
        <v>#DIV/0!</v>
      </c>
      <c r="BE256" s="108">
        <v>0.2</v>
      </c>
      <c r="BF256" s="108">
        <v>0.8</v>
      </c>
      <c r="BG256" s="56" t="e">
        <f t="shared" si="12"/>
        <v>#DIV/0!</v>
      </c>
      <c r="BH256" s="56" t="e">
        <f t="shared" si="13"/>
        <v>#DIV/0!</v>
      </c>
      <c r="BI256" s="56" t="e">
        <f t="shared" si="14"/>
        <v>#DIV/0!</v>
      </c>
      <c r="BJ256" s="56" t="e">
        <f t="shared" si="112"/>
        <v>#DIV/0!</v>
      </c>
      <c r="BK256" s="56" t="e">
        <f t="shared" si="112"/>
        <v>#DIV/0!</v>
      </c>
      <c r="BL256" s="56" t="e">
        <f t="shared" si="16"/>
        <v>#DIV/0!</v>
      </c>
      <c r="BM256" s="56" t="e">
        <f t="shared" si="17"/>
        <v>#DIV/0!</v>
      </c>
      <c r="BN256" s="56" t="e">
        <f t="shared" si="18"/>
        <v>#DIV/0!</v>
      </c>
      <c r="BO256" s="56" t="e">
        <f t="shared" si="113"/>
        <v>#DIV/0!</v>
      </c>
      <c r="BP256" s="56" t="e">
        <f t="shared" si="113"/>
        <v>#DIV/0!</v>
      </c>
      <c r="BQ256" s="56" t="e">
        <f t="shared" si="113"/>
        <v>#DIV/0!</v>
      </c>
      <c r="BR256" s="56" t="e">
        <f t="shared" si="113"/>
        <v>#DIV/0!</v>
      </c>
      <c r="BS256" s="34"/>
      <c r="BT256" s="34"/>
      <c r="BU256" s="34"/>
      <c r="BV256" s="34"/>
      <c r="BW256" s="34"/>
      <c r="BX256" s="34"/>
      <c r="BY256" s="34"/>
      <c r="BZ256" s="34"/>
      <c r="CA256" s="33"/>
      <c r="CC256" s="30"/>
      <c r="CD256" s="34"/>
      <c r="CE256" s="34"/>
      <c r="CF256" s="33"/>
      <c r="CG256" s="153"/>
    </row>
    <row r="257" spans="1:85" ht="14.25" customHeight="1">
      <c r="A257" s="30"/>
      <c r="B257" s="31"/>
      <c r="C257" s="32"/>
      <c r="D257" s="31"/>
      <c r="E257" s="32"/>
      <c r="F257" s="440"/>
      <c r="G257" s="377"/>
      <c r="H257" s="33"/>
      <c r="I257" s="561"/>
      <c r="J257" s="562"/>
      <c r="K257" s="562"/>
      <c r="L257" s="562"/>
      <c r="M257" s="33"/>
      <c r="N257" s="30"/>
      <c r="O257" s="380"/>
      <c r="P257" s="381"/>
      <c r="Q257" s="30"/>
      <c r="R257" s="34"/>
      <c r="S257" s="34"/>
      <c r="T257" s="33"/>
      <c r="U257" s="22"/>
      <c r="V257" s="384">
        <v>5</v>
      </c>
      <c r="W257" s="145"/>
      <c r="X257" s="723"/>
      <c r="Y257" s="723"/>
      <c r="Z257" s="440"/>
      <c r="AA257" s="725"/>
      <c r="AB257" s="725"/>
      <c r="AC257" s="725"/>
      <c r="AD257" s="726"/>
      <c r="AE257" s="140"/>
      <c r="AF257" s="141"/>
      <c r="AG257" s="143"/>
      <c r="AH257" s="143"/>
      <c r="AI257" s="143"/>
      <c r="AJ257" s="146"/>
      <c r="AK257" s="727"/>
      <c r="AL257" s="728"/>
      <c r="AM257" s="728"/>
      <c r="AN257" s="729"/>
      <c r="AO257" s="3"/>
      <c r="AP257" s="399"/>
      <c r="AQ257" s="381"/>
      <c r="AR257" s="52"/>
      <c r="AS257" s="53" t="e">
        <f t="shared" si="0"/>
        <v>#DIV/0!</v>
      </c>
      <c r="AT257" s="54" t="e">
        <f t="shared" si="1"/>
        <v>#DIV/0!</v>
      </c>
      <c r="AU257" s="54" t="e">
        <f t="shared" si="2"/>
        <v>#DIV/0!</v>
      </c>
      <c r="AV257" s="54" t="e">
        <f t="shared" si="3"/>
        <v>#DIV/0!</v>
      </c>
      <c r="AW257" s="55" t="e">
        <f t="shared" si="40"/>
        <v>#DIV/0!</v>
      </c>
      <c r="AX257" s="55" t="e">
        <f t="shared" si="41"/>
        <v>#DIV/0!</v>
      </c>
      <c r="AY257" s="55" t="e">
        <f t="shared" si="42"/>
        <v>#DIV/0!</v>
      </c>
      <c r="AZ257" s="55" t="e">
        <f t="shared" si="7"/>
        <v>#DIV/0!</v>
      </c>
      <c r="BA257" s="56" t="e">
        <f t="shared" si="8"/>
        <v>#DIV/0!</v>
      </c>
      <c r="BB257" s="56" t="e">
        <f t="shared" si="9"/>
        <v>#DIV/0!</v>
      </c>
      <c r="BC257" s="56" t="e">
        <f t="shared" si="10"/>
        <v>#DIV/0!</v>
      </c>
      <c r="BD257" s="56" t="e">
        <f t="shared" si="11"/>
        <v>#DIV/0!</v>
      </c>
      <c r="BE257" s="108">
        <v>0.2</v>
      </c>
      <c r="BF257" s="108">
        <v>0.8</v>
      </c>
      <c r="BG257" s="56" t="e">
        <f t="shared" si="12"/>
        <v>#DIV/0!</v>
      </c>
      <c r="BH257" s="56" t="e">
        <f t="shared" si="13"/>
        <v>#DIV/0!</v>
      </c>
      <c r="BI257" s="56" t="e">
        <f t="shared" si="14"/>
        <v>#DIV/0!</v>
      </c>
      <c r="BJ257" s="56" t="e">
        <f t="shared" si="112"/>
        <v>#DIV/0!</v>
      </c>
      <c r="BK257" s="56" t="e">
        <f t="shared" si="112"/>
        <v>#DIV/0!</v>
      </c>
      <c r="BL257" s="56" t="e">
        <f t="shared" si="16"/>
        <v>#DIV/0!</v>
      </c>
      <c r="BM257" s="56" t="e">
        <f t="shared" si="17"/>
        <v>#DIV/0!</v>
      </c>
      <c r="BN257" s="56" t="e">
        <f t="shared" si="18"/>
        <v>#DIV/0!</v>
      </c>
      <c r="BO257" s="56" t="e">
        <f t="shared" si="113"/>
        <v>#DIV/0!</v>
      </c>
      <c r="BP257" s="56" t="e">
        <f t="shared" si="113"/>
        <v>#DIV/0!</v>
      </c>
      <c r="BQ257" s="56" t="e">
        <f t="shared" si="113"/>
        <v>#DIV/0!</v>
      </c>
      <c r="BR257" s="56" t="e">
        <f t="shared" si="113"/>
        <v>#DIV/0!</v>
      </c>
      <c r="BS257" s="34"/>
      <c r="BT257" s="34"/>
      <c r="BU257" s="34"/>
      <c r="BV257" s="34"/>
      <c r="BW257" s="34"/>
      <c r="BX257" s="34"/>
      <c r="BY257" s="34"/>
      <c r="BZ257" s="34"/>
      <c r="CA257" s="33"/>
      <c r="CC257" s="30"/>
      <c r="CD257" s="34"/>
      <c r="CE257" s="34"/>
      <c r="CF257" s="33"/>
      <c r="CG257" s="153"/>
    </row>
    <row r="258" spans="1:85" ht="14.25" customHeight="1">
      <c r="A258" s="30"/>
      <c r="B258" s="31"/>
      <c r="C258" s="32"/>
      <c r="D258" s="31"/>
      <c r="E258" s="32"/>
      <c r="F258" s="440"/>
      <c r="G258" s="377"/>
      <c r="H258" s="33"/>
      <c r="I258" s="561"/>
      <c r="J258" s="562"/>
      <c r="K258" s="562"/>
      <c r="L258" s="562"/>
      <c r="M258" s="33"/>
      <c r="N258" s="30"/>
      <c r="O258" s="380"/>
      <c r="P258" s="381"/>
      <c r="Q258" s="30"/>
      <c r="R258" s="34"/>
      <c r="S258" s="34"/>
      <c r="T258" s="33"/>
      <c r="U258" s="22"/>
      <c r="V258" s="384">
        <v>6</v>
      </c>
      <c r="W258" s="145"/>
      <c r="X258" s="723"/>
      <c r="Y258" s="723"/>
      <c r="Z258" s="440"/>
      <c r="AA258" s="725"/>
      <c r="AB258" s="725"/>
      <c r="AC258" s="725"/>
      <c r="AD258" s="726"/>
      <c r="AE258" s="140"/>
      <c r="AF258" s="141"/>
      <c r="AG258" s="143"/>
      <c r="AH258" s="143"/>
      <c r="AI258" s="143"/>
      <c r="AJ258" s="146"/>
      <c r="AK258" s="727"/>
      <c r="AL258" s="728"/>
      <c r="AM258" s="728"/>
      <c r="AN258" s="729"/>
      <c r="AO258" s="3"/>
      <c r="AP258" s="399"/>
      <c r="AQ258" s="381"/>
      <c r="AR258" s="52"/>
      <c r="AS258" s="53" t="e">
        <f t="shared" si="0"/>
        <v>#DIV/0!</v>
      </c>
      <c r="AT258" s="54" t="e">
        <f t="shared" si="1"/>
        <v>#DIV/0!</v>
      </c>
      <c r="AU258" s="54" t="e">
        <f t="shared" si="2"/>
        <v>#DIV/0!</v>
      </c>
      <c r="AV258" s="54" t="e">
        <f t="shared" si="3"/>
        <v>#DIV/0!</v>
      </c>
      <c r="AW258" s="55" t="e">
        <f t="shared" si="40"/>
        <v>#DIV/0!</v>
      </c>
      <c r="AX258" s="55" t="e">
        <f t="shared" si="41"/>
        <v>#DIV/0!</v>
      </c>
      <c r="AY258" s="55" t="e">
        <f t="shared" si="42"/>
        <v>#DIV/0!</v>
      </c>
      <c r="AZ258" s="55" t="e">
        <f t="shared" si="7"/>
        <v>#DIV/0!</v>
      </c>
      <c r="BA258" s="56" t="e">
        <f t="shared" si="8"/>
        <v>#DIV/0!</v>
      </c>
      <c r="BB258" s="56" t="e">
        <f t="shared" si="9"/>
        <v>#DIV/0!</v>
      </c>
      <c r="BC258" s="56" t="e">
        <f t="shared" si="10"/>
        <v>#DIV/0!</v>
      </c>
      <c r="BD258" s="56" t="e">
        <f t="shared" si="11"/>
        <v>#DIV/0!</v>
      </c>
      <c r="BE258" s="108">
        <v>0.2</v>
      </c>
      <c r="BF258" s="108">
        <v>0.8</v>
      </c>
      <c r="BG258" s="56" t="e">
        <f t="shared" si="12"/>
        <v>#DIV/0!</v>
      </c>
      <c r="BH258" s="56" t="e">
        <f t="shared" si="13"/>
        <v>#DIV/0!</v>
      </c>
      <c r="BI258" s="56" t="e">
        <f t="shared" si="14"/>
        <v>#DIV/0!</v>
      </c>
      <c r="BJ258" s="56" t="e">
        <f t="shared" si="112"/>
        <v>#DIV/0!</v>
      </c>
      <c r="BK258" s="56" t="e">
        <f t="shared" si="112"/>
        <v>#DIV/0!</v>
      </c>
      <c r="BL258" s="56" t="e">
        <f t="shared" si="16"/>
        <v>#DIV/0!</v>
      </c>
      <c r="BM258" s="56" t="e">
        <f t="shared" si="17"/>
        <v>#DIV/0!</v>
      </c>
      <c r="BN258" s="56" t="e">
        <f t="shared" si="18"/>
        <v>#DIV/0!</v>
      </c>
      <c r="BO258" s="56" t="e">
        <f t="shared" si="113"/>
        <v>#DIV/0!</v>
      </c>
      <c r="BP258" s="56" t="e">
        <f t="shared" si="113"/>
        <v>#DIV/0!</v>
      </c>
      <c r="BQ258" s="56" t="e">
        <f t="shared" si="113"/>
        <v>#DIV/0!</v>
      </c>
      <c r="BR258" s="56" t="e">
        <f t="shared" si="113"/>
        <v>#DIV/0!</v>
      </c>
      <c r="BS258" s="34"/>
      <c r="BT258" s="34"/>
      <c r="BU258" s="34"/>
      <c r="BV258" s="34"/>
      <c r="BW258" s="34"/>
      <c r="BX258" s="34"/>
      <c r="BY258" s="34"/>
      <c r="BZ258" s="34"/>
      <c r="CA258" s="33"/>
      <c r="CC258" s="30"/>
      <c r="CD258" s="34"/>
      <c r="CE258" s="34"/>
      <c r="CF258" s="33"/>
      <c r="CG258" s="153"/>
    </row>
    <row r="259" spans="1:85" ht="14.25" customHeight="1">
      <c r="A259" s="30"/>
      <c r="B259" s="31"/>
      <c r="C259" s="32"/>
      <c r="D259" s="31"/>
      <c r="E259" s="32"/>
      <c r="F259" s="440"/>
      <c r="G259" s="377"/>
      <c r="H259" s="33"/>
      <c r="I259" s="561"/>
      <c r="J259" s="562"/>
      <c r="K259" s="562"/>
      <c r="L259" s="562"/>
      <c r="M259" s="33"/>
      <c r="N259" s="30"/>
      <c r="O259" s="380"/>
      <c r="P259" s="381"/>
      <c r="Q259" s="30"/>
      <c r="R259" s="34"/>
      <c r="S259" s="34"/>
      <c r="T259" s="33"/>
      <c r="U259" s="22"/>
      <c r="V259" s="384">
        <v>7</v>
      </c>
      <c r="W259" s="145"/>
      <c r="X259" s="723"/>
      <c r="Y259" s="723"/>
      <c r="Z259" s="440"/>
      <c r="AA259" s="725"/>
      <c r="AB259" s="725"/>
      <c r="AC259" s="725"/>
      <c r="AD259" s="726"/>
      <c r="AE259" s="140"/>
      <c r="AF259" s="141"/>
      <c r="AG259" s="143"/>
      <c r="AH259" s="143"/>
      <c r="AI259" s="143"/>
      <c r="AJ259" s="146"/>
      <c r="AK259" s="727"/>
      <c r="AL259" s="728"/>
      <c r="AM259" s="728"/>
      <c r="AN259" s="729"/>
      <c r="AO259" s="3"/>
      <c r="AP259" s="399"/>
      <c r="AQ259" s="381"/>
      <c r="AR259" s="52"/>
      <c r="AS259" s="53" t="e">
        <f t="shared" si="0"/>
        <v>#DIV/0!</v>
      </c>
      <c r="AT259" s="54" t="e">
        <f t="shared" si="1"/>
        <v>#DIV/0!</v>
      </c>
      <c r="AU259" s="54" t="e">
        <f t="shared" si="2"/>
        <v>#DIV/0!</v>
      </c>
      <c r="AV259" s="54" t="e">
        <f t="shared" si="3"/>
        <v>#DIV/0!</v>
      </c>
      <c r="AW259" s="55" t="e">
        <f t="shared" si="40"/>
        <v>#DIV/0!</v>
      </c>
      <c r="AX259" s="55" t="e">
        <f t="shared" si="41"/>
        <v>#DIV/0!</v>
      </c>
      <c r="AY259" s="55" t="e">
        <f t="shared" si="42"/>
        <v>#DIV/0!</v>
      </c>
      <c r="AZ259" s="55" t="e">
        <f t="shared" si="7"/>
        <v>#DIV/0!</v>
      </c>
      <c r="BA259" s="56" t="e">
        <f t="shared" si="8"/>
        <v>#DIV/0!</v>
      </c>
      <c r="BB259" s="56" t="e">
        <f t="shared" si="9"/>
        <v>#DIV/0!</v>
      </c>
      <c r="BC259" s="56" t="e">
        <f t="shared" si="10"/>
        <v>#DIV/0!</v>
      </c>
      <c r="BD259" s="56" t="e">
        <f t="shared" si="11"/>
        <v>#DIV/0!</v>
      </c>
      <c r="BE259" s="108">
        <v>0.2</v>
      </c>
      <c r="BF259" s="108">
        <v>0.8</v>
      </c>
      <c r="BG259" s="56" t="e">
        <f t="shared" si="12"/>
        <v>#DIV/0!</v>
      </c>
      <c r="BH259" s="56" t="e">
        <f t="shared" si="13"/>
        <v>#DIV/0!</v>
      </c>
      <c r="BI259" s="56" t="e">
        <f t="shared" si="14"/>
        <v>#DIV/0!</v>
      </c>
      <c r="BJ259" s="56" t="e">
        <f t="shared" si="112"/>
        <v>#DIV/0!</v>
      </c>
      <c r="BK259" s="56" t="e">
        <f t="shared" si="112"/>
        <v>#DIV/0!</v>
      </c>
      <c r="BL259" s="56" t="e">
        <f t="shared" si="16"/>
        <v>#DIV/0!</v>
      </c>
      <c r="BM259" s="56" t="e">
        <f t="shared" si="17"/>
        <v>#DIV/0!</v>
      </c>
      <c r="BN259" s="56" t="e">
        <f t="shared" si="18"/>
        <v>#DIV/0!</v>
      </c>
      <c r="BO259" s="56" t="e">
        <f t="shared" si="113"/>
        <v>#DIV/0!</v>
      </c>
      <c r="BP259" s="56" t="e">
        <f t="shared" si="113"/>
        <v>#DIV/0!</v>
      </c>
      <c r="BQ259" s="56" t="e">
        <f t="shared" si="113"/>
        <v>#DIV/0!</v>
      </c>
      <c r="BR259" s="56" t="e">
        <f t="shared" si="113"/>
        <v>#DIV/0!</v>
      </c>
      <c r="BS259" s="34"/>
      <c r="BT259" s="34"/>
      <c r="BU259" s="34"/>
      <c r="BV259" s="34"/>
      <c r="BW259" s="34"/>
      <c r="BX259" s="34"/>
      <c r="BY259" s="34"/>
      <c r="BZ259" s="34"/>
      <c r="CA259" s="33"/>
      <c r="CC259" s="30"/>
      <c r="CD259" s="34"/>
      <c r="CE259" s="34"/>
      <c r="CF259" s="33"/>
      <c r="CG259" s="153"/>
    </row>
    <row r="260" spans="1:85" ht="14.25" customHeight="1">
      <c r="A260" s="30"/>
      <c r="B260" s="31"/>
      <c r="C260" s="32"/>
      <c r="D260" s="31"/>
      <c r="E260" s="32"/>
      <c r="F260" s="440"/>
      <c r="G260" s="377"/>
      <c r="H260" s="33"/>
      <c r="I260" s="561"/>
      <c r="J260" s="562"/>
      <c r="K260" s="562"/>
      <c r="L260" s="562"/>
      <c r="M260" s="33"/>
      <c r="N260" s="30"/>
      <c r="O260" s="380"/>
      <c r="P260" s="381"/>
      <c r="Q260" s="30"/>
      <c r="R260" s="34"/>
      <c r="S260" s="34"/>
      <c r="T260" s="33"/>
      <c r="U260" s="22"/>
      <c r="V260" s="384">
        <v>8</v>
      </c>
      <c r="W260" s="145"/>
      <c r="X260" s="723"/>
      <c r="Y260" s="723"/>
      <c r="Z260" s="440"/>
      <c r="AA260" s="725"/>
      <c r="AB260" s="725"/>
      <c r="AC260" s="725"/>
      <c r="AD260" s="726"/>
      <c r="AE260" s="140"/>
      <c r="AF260" s="141"/>
      <c r="AG260" s="143"/>
      <c r="AH260" s="143"/>
      <c r="AI260" s="143"/>
      <c r="AJ260" s="146"/>
      <c r="AK260" s="727"/>
      <c r="AL260" s="728"/>
      <c r="AM260" s="728"/>
      <c r="AN260" s="729"/>
      <c r="AO260" s="3"/>
      <c r="AP260" s="399"/>
      <c r="AQ260" s="381"/>
      <c r="AR260" s="52"/>
      <c r="AS260" s="53" t="e">
        <f t="shared" si="0"/>
        <v>#DIV/0!</v>
      </c>
      <c r="AT260" s="54" t="e">
        <f t="shared" si="1"/>
        <v>#DIV/0!</v>
      </c>
      <c r="AU260" s="54" t="e">
        <f t="shared" si="2"/>
        <v>#DIV/0!</v>
      </c>
      <c r="AV260" s="54" t="e">
        <f t="shared" si="3"/>
        <v>#DIV/0!</v>
      </c>
      <c r="AW260" s="55" t="e">
        <f t="shared" si="40"/>
        <v>#DIV/0!</v>
      </c>
      <c r="AX260" s="55" t="e">
        <f t="shared" si="41"/>
        <v>#DIV/0!</v>
      </c>
      <c r="AY260" s="55" t="e">
        <f t="shared" si="42"/>
        <v>#DIV/0!</v>
      </c>
      <c r="AZ260" s="55" t="e">
        <f t="shared" si="7"/>
        <v>#DIV/0!</v>
      </c>
      <c r="BA260" s="56" t="e">
        <f t="shared" si="8"/>
        <v>#DIV/0!</v>
      </c>
      <c r="BB260" s="56" t="e">
        <f t="shared" si="9"/>
        <v>#DIV/0!</v>
      </c>
      <c r="BC260" s="56" t="e">
        <f t="shared" si="10"/>
        <v>#DIV/0!</v>
      </c>
      <c r="BD260" s="56" t="e">
        <f t="shared" si="11"/>
        <v>#DIV/0!</v>
      </c>
      <c r="BE260" s="108">
        <v>0.2</v>
      </c>
      <c r="BF260" s="108">
        <v>0.8</v>
      </c>
      <c r="BG260" s="56" t="e">
        <f t="shared" si="12"/>
        <v>#DIV/0!</v>
      </c>
      <c r="BH260" s="56" t="e">
        <f t="shared" si="13"/>
        <v>#DIV/0!</v>
      </c>
      <c r="BI260" s="56" t="e">
        <f t="shared" si="14"/>
        <v>#DIV/0!</v>
      </c>
      <c r="BJ260" s="56" t="e">
        <f t="shared" si="112"/>
        <v>#DIV/0!</v>
      </c>
      <c r="BK260" s="56" t="e">
        <f t="shared" si="112"/>
        <v>#DIV/0!</v>
      </c>
      <c r="BL260" s="56" t="e">
        <f t="shared" si="16"/>
        <v>#DIV/0!</v>
      </c>
      <c r="BM260" s="56" t="e">
        <f t="shared" si="17"/>
        <v>#DIV/0!</v>
      </c>
      <c r="BN260" s="56" t="e">
        <f t="shared" si="18"/>
        <v>#DIV/0!</v>
      </c>
      <c r="BO260" s="56" t="e">
        <f t="shared" si="113"/>
        <v>#DIV/0!</v>
      </c>
      <c r="BP260" s="56" t="e">
        <f t="shared" si="113"/>
        <v>#DIV/0!</v>
      </c>
      <c r="BQ260" s="56" t="e">
        <f t="shared" si="113"/>
        <v>#DIV/0!</v>
      </c>
      <c r="BR260" s="56" t="e">
        <f t="shared" si="113"/>
        <v>#DIV/0!</v>
      </c>
      <c r="BS260" s="34"/>
      <c r="BT260" s="34"/>
      <c r="BU260" s="34"/>
      <c r="BV260" s="34"/>
      <c r="BW260" s="34"/>
      <c r="BX260" s="34"/>
      <c r="BY260" s="34"/>
      <c r="BZ260" s="34"/>
      <c r="CA260" s="33"/>
      <c r="CC260" s="30"/>
      <c r="CD260" s="34"/>
      <c r="CE260" s="34"/>
      <c r="CF260" s="33"/>
      <c r="CG260" s="153"/>
    </row>
    <row r="261" spans="1:85" ht="14.25" customHeight="1">
      <c r="A261" s="30"/>
      <c r="B261" s="31"/>
      <c r="C261" s="32"/>
      <c r="D261" s="31"/>
      <c r="E261" s="32"/>
      <c r="F261" s="440"/>
      <c r="G261" s="377"/>
      <c r="H261" s="33"/>
      <c r="I261" s="561"/>
      <c r="J261" s="562"/>
      <c r="K261" s="562"/>
      <c r="L261" s="562"/>
      <c r="M261" s="33"/>
      <c r="N261" s="30"/>
      <c r="O261" s="380"/>
      <c r="P261" s="381"/>
      <c r="Q261" s="30"/>
      <c r="R261" s="34"/>
      <c r="S261" s="34"/>
      <c r="T261" s="33"/>
      <c r="U261" s="22"/>
      <c r="V261" s="384">
        <v>9</v>
      </c>
      <c r="W261" s="145"/>
      <c r="X261" s="723"/>
      <c r="Y261" s="723"/>
      <c r="Z261" s="440"/>
      <c r="AA261" s="725"/>
      <c r="AB261" s="725"/>
      <c r="AC261" s="725"/>
      <c r="AD261" s="726"/>
      <c r="AE261" s="140"/>
      <c r="AF261" s="141"/>
      <c r="AG261" s="143"/>
      <c r="AH261" s="143"/>
      <c r="AI261" s="143"/>
      <c r="AJ261" s="146"/>
      <c r="AK261" s="727"/>
      <c r="AL261" s="728"/>
      <c r="AM261" s="728"/>
      <c r="AN261" s="729"/>
      <c r="AO261" s="3"/>
      <c r="AP261" s="399"/>
      <c r="AQ261" s="381"/>
      <c r="AR261" s="52"/>
      <c r="AS261" s="53" t="e">
        <f t="shared" si="0"/>
        <v>#DIV/0!</v>
      </c>
      <c r="AT261" s="54" t="e">
        <f t="shared" si="1"/>
        <v>#DIV/0!</v>
      </c>
      <c r="AU261" s="54" t="e">
        <f t="shared" si="2"/>
        <v>#DIV/0!</v>
      </c>
      <c r="AV261" s="54" t="e">
        <f t="shared" si="3"/>
        <v>#DIV/0!</v>
      </c>
      <c r="AW261" s="55" t="e">
        <f t="shared" si="40"/>
        <v>#DIV/0!</v>
      </c>
      <c r="AX261" s="55" t="e">
        <f t="shared" si="41"/>
        <v>#DIV/0!</v>
      </c>
      <c r="AY261" s="55" t="e">
        <f t="shared" si="42"/>
        <v>#DIV/0!</v>
      </c>
      <c r="AZ261" s="55" t="e">
        <f t="shared" si="7"/>
        <v>#DIV/0!</v>
      </c>
      <c r="BA261" s="56" t="e">
        <f t="shared" si="8"/>
        <v>#DIV/0!</v>
      </c>
      <c r="BB261" s="56" t="e">
        <f t="shared" si="9"/>
        <v>#DIV/0!</v>
      </c>
      <c r="BC261" s="56" t="e">
        <f t="shared" si="10"/>
        <v>#DIV/0!</v>
      </c>
      <c r="BD261" s="56" t="e">
        <f t="shared" si="11"/>
        <v>#DIV/0!</v>
      </c>
      <c r="BE261" s="108">
        <v>0.2</v>
      </c>
      <c r="BF261" s="108">
        <v>0.8</v>
      </c>
      <c r="BG261" s="56" t="e">
        <f t="shared" si="12"/>
        <v>#DIV/0!</v>
      </c>
      <c r="BH261" s="56" t="e">
        <f t="shared" si="13"/>
        <v>#DIV/0!</v>
      </c>
      <c r="BI261" s="56" t="e">
        <f t="shared" si="14"/>
        <v>#DIV/0!</v>
      </c>
      <c r="BJ261" s="56" t="e">
        <f t="shared" si="112"/>
        <v>#DIV/0!</v>
      </c>
      <c r="BK261" s="56" t="e">
        <f t="shared" si="112"/>
        <v>#DIV/0!</v>
      </c>
      <c r="BL261" s="56" t="e">
        <f t="shared" si="16"/>
        <v>#DIV/0!</v>
      </c>
      <c r="BM261" s="56" t="e">
        <f t="shared" si="17"/>
        <v>#DIV/0!</v>
      </c>
      <c r="BN261" s="56" t="e">
        <f t="shared" si="18"/>
        <v>#DIV/0!</v>
      </c>
      <c r="BO261" s="56" t="e">
        <f t="shared" si="113"/>
        <v>#DIV/0!</v>
      </c>
      <c r="BP261" s="56" t="e">
        <f t="shared" si="113"/>
        <v>#DIV/0!</v>
      </c>
      <c r="BQ261" s="56" t="e">
        <f t="shared" si="113"/>
        <v>#DIV/0!</v>
      </c>
      <c r="BR261" s="56" t="e">
        <f t="shared" si="113"/>
        <v>#DIV/0!</v>
      </c>
      <c r="BS261" s="34"/>
      <c r="BT261" s="34"/>
      <c r="BU261" s="34"/>
      <c r="BV261" s="34"/>
      <c r="BW261" s="34"/>
      <c r="BX261" s="34"/>
      <c r="BY261" s="34"/>
      <c r="BZ261" s="34"/>
      <c r="CA261" s="33"/>
      <c r="CC261" s="30"/>
      <c r="CD261" s="34"/>
      <c r="CE261" s="34"/>
      <c r="CF261" s="33"/>
      <c r="CG261" s="153"/>
    </row>
    <row r="262" spans="1:85" ht="14.25" customHeight="1" thickBot="1">
      <c r="A262" s="328"/>
      <c r="B262" s="784"/>
      <c r="C262" s="785"/>
      <c r="D262" s="784"/>
      <c r="E262" s="785"/>
      <c r="F262" s="593"/>
      <c r="G262" s="411"/>
      <c r="H262" s="332"/>
      <c r="I262" s="596"/>
      <c r="J262" s="597"/>
      <c r="K262" s="597"/>
      <c r="L262" s="597"/>
      <c r="M262" s="332"/>
      <c r="N262" s="328"/>
      <c r="O262" s="416"/>
      <c r="P262" s="417"/>
      <c r="Q262" s="328"/>
      <c r="R262" s="39"/>
      <c r="S262" s="39"/>
      <c r="T262" s="332"/>
      <c r="U262" s="22"/>
      <c r="V262" s="449">
        <v>10</v>
      </c>
      <c r="W262" s="414"/>
      <c r="X262" s="735"/>
      <c r="Y262" s="735"/>
      <c r="Z262" s="593"/>
      <c r="AA262" s="737"/>
      <c r="AB262" s="737"/>
      <c r="AC262" s="737"/>
      <c r="AD262" s="738"/>
      <c r="AE262" s="140"/>
      <c r="AF262" s="413"/>
      <c r="AG262" s="739"/>
      <c r="AH262" s="739"/>
      <c r="AI262" s="739"/>
      <c r="AJ262" s="740"/>
      <c r="AK262" s="741"/>
      <c r="AL262" s="742"/>
      <c r="AM262" s="742"/>
      <c r="AN262" s="743"/>
      <c r="AO262" s="3"/>
      <c r="AP262" s="744"/>
      <c r="AQ262" s="417"/>
      <c r="AR262" s="52"/>
      <c r="AS262" s="786" t="e">
        <f t="shared" si="0"/>
        <v>#DIV/0!</v>
      </c>
      <c r="AT262" s="787" t="e">
        <f t="shared" si="1"/>
        <v>#DIV/0!</v>
      </c>
      <c r="AU262" s="787" t="e">
        <f t="shared" si="2"/>
        <v>#DIV/0!</v>
      </c>
      <c r="AV262" s="787" t="e">
        <f t="shared" si="3"/>
        <v>#DIV/0!</v>
      </c>
      <c r="AW262" s="788" t="e">
        <f t="shared" si="40"/>
        <v>#DIV/0!</v>
      </c>
      <c r="AX262" s="788" t="e">
        <f t="shared" si="41"/>
        <v>#DIV/0!</v>
      </c>
      <c r="AY262" s="788" t="e">
        <f t="shared" si="42"/>
        <v>#DIV/0!</v>
      </c>
      <c r="AZ262" s="788" t="e">
        <f t="shared" si="7"/>
        <v>#DIV/0!</v>
      </c>
      <c r="BA262" s="430" t="e">
        <f t="shared" si="8"/>
        <v>#DIV/0!</v>
      </c>
      <c r="BB262" s="430" t="e">
        <f t="shared" si="9"/>
        <v>#DIV/0!</v>
      </c>
      <c r="BC262" s="430" t="e">
        <f t="shared" si="10"/>
        <v>#DIV/0!</v>
      </c>
      <c r="BD262" s="430" t="e">
        <f t="shared" si="11"/>
        <v>#DIV/0!</v>
      </c>
      <c r="BE262" s="427">
        <v>0.2</v>
      </c>
      <c r="BF262" s="427">
        <v>0.8</v>
      </c>
      <c r="BG262" s="430" t="e">
        <f t="shared" si="12"/>
        <v>#DIV/0!</v>
      </c>
      <c r="BH262" s="430" t="e">
        <f t="shared" si="13"/>
        <v>#DIV/0!</v>
      </c>
      <c r="BI262" s="430" t="e">
        <f t="shared" si="14"/>
        <v>#DIV/0!</v>
      </c>
      <c r="BJ262" s="430" t="e">
        <f t="shared" si="112"/>
        <v>#DIV/0!</v>
      </c>
      <c r="BK262" s="430" t="e">
        <f t="shared" si="112"/>
        <v>#DIV/0!</v>
      </c>
      <c r="BL262" s="430" t="e">
        <f t="shared" si="16"/>
        <v>#DIV/0!</v>
      </c>
      <c r="BM262" s="430" t="e">
        <f t="shared" si="17"/>
        <v>#DIV/0!</v>
      </c>
      <c r="BN262" s="430" t="e">
        <f t="shared" si="18"/>
        <v>#DIV/0!</v>
      </c>
      <c r="BO262" s="430" t="e">
        <f t="shared" si="113"/>
        <v>#DIV/0!</v>
      </c>
      <c r="BP262" s="430" t="e">
        <f t="shared" si="113"/>
        <v>#DIV/0!</v>
      </c>
      <c r="BQ262" s="430" t="e">
        <f t="shared" si="113"/>
        <v>#DIV/0!</v>
      </c>
      <c r="BR262" s="430" t="e">
        <f t="shared" si="113"/>
        <v>#DIV/0!</v>
      </c>
      <c r="BS262" s="39"/>
      <c r="BT262" s="39"/>
      <c r="BU262" s="39"/>
      <c r="BV262" s="39"/>
      <c r="BW262" s="39"/>
      <c r="BX262" s="39"/>
      <c r="BY262" s="39"/>
      <c r="BZ262" s="39"/>
      <c r="CA262" s="332"/>
      <c r="CC262" s="328"/>
      <c r="CD262" s="39"/>
      <c r="CE262" s="39"/>
      <c r="CF262" s="332"/>
      <c r="CG262" s="789"/>
    </row>
    <row r="263" spans="1:85" ht="14.25" customHeight="1">
      <c r="A263" s="349">
        <v>27</v>
      </c>
      <c r="B263" s="523"/>
      <c r="C263" s="779"/>
      <c r="D263" s="42"/>
      <c r="E263" s="779"/>
      <c r="F263" s="527"/>
      <c r="G263" s="355"/>
      <c r="H263" s="356"/>
      <c r="I263" s="529"/>
      <c r="J263" s="530"/>
      <c r="K263" s="530"/>
      <c r="L263" s="530"/>
      <c r="M263" s="780"/>
      <c r="N263" s="360"/>
      <c r="O263" s="358"/>
      <c r="P263" s="361"/>
      <c r="Q263" s="747"/>
      <c r="R263" s="748"/>
      <c r="S263" s="748"/>
      <c r="T263" s="749"/>
      <c r="U263" s="22"/>
      <c r="V263" s="364">
        <v>1</v>
      </c>
      <c r="W263" s="358"/>
      <c r="X263" s="750"/>
      <c r="Y263" s="750"/>
      <c r="Z263" s="527"/>
      <c r="AA263" s="752"/>
      <c r="AB263" s="752"/>
      <c r="AC263" s="752"/>
      <c r="AD263" s="753"/>
      <c r="AE263" s="140"/>
      <c r="AF263" s="357"/>
      <c r="AG263" s="754"/>
      <c r="AH263" s="754"/>
      <c r="AI263" s="754"/>
      <c r="AJ263" s="755"/>
      <c r="AK263" s="756"/>
      <c r="AL263" s="757"/>
      <c r="AM263" s="757"/>
      <c r="AN263" s="758"/>
      <c r="AO263" s="3"/>
      <c r="AP263" s="759"/>
      <c r="AQ263" s="760"/>
      <c r="AR263" s="52"/>
      <c r="AS263" s="781" t="e">
        <f t="shared" si="0"/>
        <v>#DIV/0!</v>
      </c>
      <c r="AT263" s="782" t="e">
        <f t="shared" si="1"/>
        <v>#DIV/0!</v>
      </c>
      <c r="AU263" s="782" t="e">
        <f t="shared" si="2"/>
        <v>#DIV/0!</v>
      </c>
      <c r="AV263" s="782" t="e">
        <f t="shared" si="3"/>
        <v>#DIV/0!</v>
      </c>
      <c r="AW263" s="783" t="e">
        <f t="shared" si="40"/>
        <v>#DIV/0!</v>
      </c>
      <c r="AX263" s="783" t="e">
        <f t="shared" si="41"/>
        <v>#DIV/0!</v>
      </c>
      <c r="AY263" s="783" t="e">
        <f t="shared" si="42"/>
        <v>#DIV/0!</v>
      </c>
      <c r="AZ263" s="783" t="e">
        <f t="shared" si="7"/>
        <v>#DIV/0!</v>
      </c>
      <c r="BA263" s="87" t="e">
        <f t="shared" si="8"/>
        <v>#DIV/0!</v>
      </c>
      <c r="BB263" s="87" t="e">
        <f t="shared" si="9"/>
        <v>#DIV/0!</v>
      </c>
      <c r="BC263" s="87" t="e">
        <f t="shared" si="10"/>
        <v>#DIV/0!</v>
      </c>
      <c r="BD263" s="87" t="e">
        <f t="shared" si="11"/>
        <v>#DIV/0!</v>
      </c>
      <c r="BE263" s="86">
        <v>0.2</v>
      </c>
      <c r="BF263" s="86">
        <v>0.8</v>
      </c>
      <c r="BG263" s="87" t="e">
        <f t="shared" si="12"/>
        <v>#DIV/0!</v>
      </c>
      <c r="BH263" s="87" t="e">
        <f t="shared" si="13"/>
        <v>#DIV/0!</v>
      </c>
      <c r="BI263" s="87" t="e">
        <f t="shared" si="14"/>
        <v>#DIV/0!</v>
      </c>
      <c r="BJ263" s="87" t="e">
        <f t="shared" si="112"/>
        <v>#DIV/0!</v>
      </c>
      <c r="BK263" s="87" t="e">
        <f t="shared" si="112"/>
        <v>#DIV/0!</v>
      </c>
      <c r="BL263" s="87" t="e">
        <f t="shared" si="16"/>
        <v>#DIV/0!</v>
      </c>
      <c r="BM263" s="87" t="e">
        <f t="shared" si="17"/>
        <v>#DIV/0!</v>
      </c>
      <c r="BN263" s="87" t="e">
        <f t="shared" si="18"/>
        <v>#DIV/0!</v>
      </c>
      <c r="BO263" s="87" t="e">
        <f t="shared" si="113"/>
        <v>#DIV/0!</v>
      </c>
      <c r="BP263" s="87" t="e">
        <f t="shared" si="113"/>
        <v>#DIV/0!</v>
      </c>
      <c r="BQ263" s="87" t="e">
        <f t="shared" si="113"/>
        <v>#DIV/0!</v>
      </c>
      <c r="BR263" s="87" t="e">
        <f t="shared" si="113"/>
        <v>#DIV/0!</v>
      </c>
      <c r="BS263" s="766" t="e">
        <f t="shared" ref="BS263:BV263" si="116">AVERAGEIF(BO263:BO272,"&lt;&gt;#¡DIV/0!")</f>
        <v>#DIV/0!</v>
      </c>
      <c r="BT263" s="766" t="e">
        <f t="shared" si="116"/>
        <v>#DIV/0!</v>
      </c>
      <c r="BU263" s="766" t="e">
        <f t="shared" si="116"/>
        <v>#DIV/0!</v>
      </c>
      <c r="BV263" s="766" t="e">
        <f t="shared" si="116"/>
        <v>#DIV/0!</v>
      </c>
      <c r="BW263" s="767" t="e">
        <f>+C263*BS263</f>
        <v>#DIV/0!</v>
      </c>
      <c r="BX263" s="767" t="e">
        <f>+C263*BT263</f>
        <v>#DIV/0!</v>
      </c>
      <c r="BY263" s="767" t="e">
        <f>+C263*BU263</f>
        <v>#DIV/0!</v>
      </c>
      <c r="BZ263" s="767" t="e">
        <f>+C263*BV263</f>
        <v>#DIV/0!</v>
      </c>
      <c r="CA263" s="768" t="e">
        <f>SUM(BW263:BZ272)</f>
        <v>#DIV/0!</v>
      </c>
      <c r="CC263" s="552" t="e">
        <f t="shared" ref="CC263:CF263" si="117">+Q263/$N$263</f>
        <v>#DIV/0!</v>
      </c>
      <c r="CD263" s="553" t="e">
        <f t="shared" si="117"/>
        <v>#DIV/0!</v>
      </c>
      <c r="CE263" s="553" t="e">
        <f t="shared" si="117"/>
        <v>#DIV/0!</v>
      </c>
      <c r="CF263" s="622" t="e">
        <f t="shared" si="117"/>
        <v>#DIV/0!</v>
      </c>
      <c r="CG263" s="623" t="e">
        <f>AVERAGE(CC263:CF272)</f>
        <v>#DIV/0!</v>
      </c>
    </row>
    <row r="264" spans="1:85" ht="14.25" customHeight="1">
      <c r="A264" s="30"/>
      <c r="B264" s="31"/>
      <c r="C264" s="32"/>
      <c r="D264" s="31"/>
      <c r="E264" s="32"/>
      <c r="F264" s="440"/>
      <c r="G264" s="377"/>
      <c r="H264" s="33"/>
      <c r="I264" s="561"/>
      <c r="J264" s="562"/>
      <c r="K264" s="562"/>
      <c r="L264" s="562"/>
      <c r="M264" s="33"/>
      <c r="N264" s="30"/>
      <c r="O264" s="380"/>
      <c r="P264" s="381"/>
      <c r="Q264" s="30"/>
      <c r="R264" s="34"/>
      <c r="S264" s="34"/>
      <c r="T264" s="33"/>
      <c r="U264" s="22"/>
      <c r="V264" s="384">
        <v>2</v>
      </c>
      <c r="W264" s="145"/>
      <c r="X264" s="723"/>
      <c r="Y264" s="723"/>
      <c r="Z264" s="440"/>
      <c r="AA264" s="725"/>
      <c r="AB264" s="725"/>
      <c r="AC264" s="725"/>
      <c r="AD264" s="726"/>
      <c r="AE264" s="140"/>
      <c r="AF264" s="141"/>
      <c r="AG264" s="143"/>
      <c r="AH264" s="143"/>
      <c r="AI264" s="143"/>
      <c r="AJ264" s="146"/>
      <c r="AK264" s="727"/>
      <c r="AL264" s="728"/>
      <c r="AM264" s="728"/>
      <c r="AN264" s="729"/>
      <c r="AO264" s="3"/>
      <c r="AP264" s="399"/>
      <c r="AQ264" s="381"/>
      <c r="AR264" s="52"/>
      <c r="AS264" s="53" t="e">
        <f t="shared" si="0"/>
        <v>#DIV/0!</v>
      </c>
      <c r="AT264" s="54" t="e">
        <f t="shared" si="1"/>
        <v>#DIV/0!</v>
      </c>
      <c r="AU264" s="54" t="e">
        <f t="shared" si="2"/>
        <v>#DIV/0!</v>
      </c>
      <c r="AV264" s="54" t="e">
        <f t="shared" si="3"/>
        <v>#DIV/0!</v>
      </c>
      <c r="AW264" s="55" t="e">
        <f t="shared" si="40"/>
        <v>#DIV/0!</v>
      </c>
      <c r="AX264" s="55" t="e">
        <f t="shared" si="41"/>
        <v>#DIV/0!</v>
      </c>
      <c r="AY264" s="55" t="e">
        <f t="shared" si="42"/>
        <v>#DIV/0!</v>
      </c>
      <c r="AZ264" s="55" t="e">
        <f t="shared" si="7"/>
        <v>#DIV/0!</v>
      </c>
      <c r="BA264" s="56" t="e">
        <f t="shared" si="8"/>
        <v>#DIV/0!</v>
      </c>
      <c r="BB264" s="56" t="e">
        <f t="shared" si="9"/>
        <v>#DIV/0!</v>
      </c>
      <c r="BC264" s="56" t="e">
        <f t="shared" si="10"/>
        <v>#DIV/0!</v>
      </c>
      <c r="BD264" s="56" t="e">
        <f t="shared" si="11"/>
        <v>#DIV/0!</v>
      </c>
      <c r="BE264" s="108">
        <v>0.2</v>
      </c>
      <c r="BF264" s="108">
        <v>0.8</v>
      </c>
      <c r="BG264" s="56" t="e">
        <f t="shared" si="12"/>
        <v>#DIV/0!</v>
      </c>
      <c r="BH264" s="56" t="e">
        <f t="shared" si="13"/>
        <v>#DIV/0!</v>
      </c>
      <c r="BI264" s="56" t="e">
        <f t="shared" si="14"/>
        <v>#DIV/0!</v>
      </c>
      <c r="BJ264" s="56" t="e">
        <f t="shared" si="112"/>
        <v>#DIV/0!</v>
      </c>
      <c r="BK264" s="56" t="e">
        <f t="shared" si="112"/>
        <v>#DIV/0!</v>
      </c>
      <c r="BL264" s="56" t="e">
        <f t="shared" si="16"/>
        <v>#DIV/0!</v>
      </c>
      <c r="BM264" s="56" t="e">
        <f t="shared" si="17"/>
        <v>#DIV/0!</v>
      </c>
      <c r="BN264" s="56" t="e">
        <f t="shared" si="18"/>
        <v>#DIV/0!</v>
      </c>
      <c r="BO264" s="56" t="e">
        <f t="shared" si="113"/>
        <v>#DIV/0!</v>
      </c>
      <c r="BP264" s="56" t="e">
        <f t="shared" si="113"/>
        <v>#DIV/0!</v>
      </c>
      <c r="BQ264" s="56" t="e">
        <f t="shared" si="113"/>
        <v>#DIV/0!</v>
      </c>
      <c r="BR264" s="56" t="e">
        <f t="shared" si="113"/>
        <v>#DIV/0!</v>
      </c>
      <c r="BS264" s="34"/>
      <c r="BT264" s="34"/>
      <c r="BU264" s="34"/>
      <c r="BV264" s="34"/>
      <c r="BW264" s="34"/>
      <c r="BX264" s="34"/>
      <c r="BY264" s="34"/>
      <c r="BZ264" s="34"/>
      <c r="CA264" s="33"/>
      <c r="CC264" s="30"/>
      <c r="CD264" s="34"/>
      <c r="CE264" s="34"/>
      <c r="CF264" s="33"/>
      <c r="CG264" s="153"/>
    </row>
    <row r="265" spans="1:85" ht="14.25" customHeight="1">
      <c r="A265" s="30"/>
      <c r="B265" s="31"/>
      <c r="C265" s="32"/>
      <c r="D265" s="31"/>
      <c r="E265" s="32"/>
      <c r="F265" s="440"/>
      <c r="G265" s="377"/>
      <c r="H265" s="33"/>
      <c r="I265" s="561"/>
      <c r="J265" s="562"/>
      <c r="K265" s="562"/>
      <c r="L265" s="562"/>
      <c r="M265" s="33"/>
      <c r="N265" s="30"/>
      <c r="O265" s="380"/>
      <c r="P265" s="381"/>
      <c r="Q265" s="30"/>
      <c r="R265" s="34"/>
      <c r="S265" s="34"/>
      <c r="T265" s="33"/>
      <c r="U265" s="22"/>
      <c r="V265" s="384">
        <v>3</v>
      </c>
      <c r="W265" s="145"/>
      <c r="X265" s="723"/>
      <c r="Y265" s="723"/>
      <c r="Z265" s="440"/>
      <c r="AA265" s="725"/>
      <c r="AB265" s="725"/>
      <c r="AC265" s="725"/>
      <c r="AD265" s="726"/>
      <c r="AE265" s="140"/>
      <c r="AF265" s="141"/>
      <c r="AG265" s="143"/>
      <c r="AH265" s="143"/>
      <c r="AI265" s="143"/>
      <c r="AJ265" s="146"/>
      <c r="AK265" s="727"/>
      <c r="AL265" s="728"/>
      <c r="AM265" s="728"/>
      <c r="AN265" s="729"/>
      <c r="AO265" s="3"/>
      <c r="AP265" s="399"/>
      <c r="AQ265" s="381"/>
      <c r="AR265" s="52"/>
      <c r="AS265" s="53" t="e">
        <f t="shared" si="0"/>
        <v>#DIV/0!</v>
      </c>
      <c r="AT265" s="54" t="e">
        <f t="shared" si="1"/>
        <v>#DIV/0!</v>
      </c>
      <c r="AU265" s="54" t="e">
        <f t="shared" si="2"/>
        <v>#DIV/0!</v>
      </c>
      <c r="AV265" s="54" t="e">
        <f t="shared" si="3"/>
        <v>#DIV/0!</v>
      </c>
      <c r="AW265" s="55" t="e">
        <f t="shared" si="40"/>
        <v>#DIV/0!</v>
      </c>
      <c r="AX265" s="55" t="e">
        <f t="shared" si="41"/>
        <v>#DIV/0!</v>
      </c>
      <c r="AY265" s="55" t="e">
        <f t="shared" si="42"/>
        <v>#DIV/0!</v>
      </c>
      <c r="AZ265" s="55" t="e">
        <f t="shared" si="7"/>
        <v>#DIV/0!</v>
      </c>
      <c r="BA265" s="56" t="e">
        <f t="shared" si="8"/>
        <v>#DIV/0!</v>
      </c>
      <c r="BB265" s="56" t="e">
        <f t="shared" si="9"/>
        <v>#DIV/0!</v>
      </c>
      <c r="BC265" s="56" t="e">
        <f t="shared" si="10"/>
        <v>#DIV/0!</v>
      </c>
      <c r="BD265" s="56" t="e">
        <f t="shared" si="11"/>
        <v>#DIV/0!</v>
      </c>
      <c r="BE265" s="108">
        <v>0.2</v>
      </c>
      <c r="BF265" s="108">
        <v>0.8</v>
      </c>
      <c r="BG265" s="56" t="e">
        <f t="shared" si="12"/>
        <v>#DIV/0!</v>
      </c>
      <c r="BH265" s="56" t="e">
        <f t="shared" si="13"/>
        <v>#DIV/0!</v>
      </c>
      <c r="BI265" s="56" t="e">
        <f t="shared" si="14"/>
        <v>#DIV/0!</v>
      </c>
      <c r="BJ265" s="56" t="e">
        <f t="shared" si="112"/>
        <v>#DIV/0!</v>
      </c>
      <c r="BK265" s="56" t="e">
        <f t="shared" si="112"/>
        <v>#DIV/0!</v>
      </c>
      <c r="BL265" s="56" t="e">
        <f t="shared" si="16"/>
        <v>#DIV/0!</v>
      </c>
      <c r="BM265" s="56" t="e">
        <f t="shared" si="17"/>
        <v>#DIV/0!</v>
      </c>
      <c r="BN265" s="56" t="e">
        <f t="shared" si="18"/>
        <v>#DIV/0!</v>
      </c>
      <c r="BO265" s="56" t="e">
        <f t="shared" si="113"/>
        <v>#DIV/0!</v>
      </c>
      <c r="BP265" s="56" t="e">
        <f t="shared" si="113"/>
        <v>#DIV/0!</v>
      </c>
      <c r="BQ265" s="56" t="e">
        <f t="shared" si="113"/>
        <v>#DIV/0!</v>
      </c>
      <c r="BR265" s="56" t="e">
        <f t="shared" si="113"/>
        <v>#DIV/0!</v>
      </c>
      <c r="BS265" s="34"/>
      <c r="BT265" s="34"/>
      <c r="BU265" s="34"/>
      <c r="BV265" s="34"/>
      <c r="BW265" s="34"/>
      <c r="BX265" s="34"/>
      <c r="BY265" s="34"/>
      <c r="BZ265" s="34"/>
      <c r="CA265" s="33"/>
      <c r="CC265" s="30"/>
      <c r="CD265" s="34"/>
      <c r="CE265" s="34"/>
      <c r="CF265" s="33"/>
      <c r="CG265" s="153"/>
    </row>
    <row r="266" spans="1:85" ht="14.25" customHeight="1">
      <c r="A266" s="30"/>
      <c r="B266" s="31"/>
      <c r="C266" s="32"/>
      <c r="D266" s="31"/>
      <c r="E266" s="32"/>
      <c r="F266" s="440"/>
      <c r="G266" s="377"/>
      <c r="H266" s="33"/>
      <c r="I266" s="561"/>
      <c r="J266" s="562"/>
      <c r="K266" s="562"/>
      <c r="L266" s="562"/>
      <c r="M266" s="33"/>
      <c r="N266" s="30"/>
      <c r="O266" s="380"/>
      <c r="P266" s="381"/>
      <c r="Q266" s="30"/>
      <c r="R266" s="34"/>
      <c r="S266" s="34"/>
      <c r="T266" s="33"/>
      <c r="U266" s="22"/>
      <c r="V266" s="384">
        <v>4</v>
      </c>
      <c r="W266" s="145"/>
      <c r="X266" s="723"/>
      <c r="Y266" s="723"/>
      <c r="Z266" s="440"/>
      <c r="AA266" s="725"/>
      <c r="AB266" s="725"/>
      <c r="AC266" s="725"/>
      <c r="AD266" s="726"/>
      <c r="AE266" s="140"/>
      <c r="AF266" s="141"/>
      <c r="AG266" s="143"/>
      <c r="AH266" s="143"/>
      <c r="AI266" s="143"/>
      <c r="AJ266" s="146"/>
      <c r="AK266" s="727"/>
      <c r="AL266" s="728"/>
      <c r="AM266" s="728"/>
      <c r="AN266" s="729"/>
      <c r="AO266" s="3"/>
      <c r="AP266" s="399"/>
      <c r="AQ266" s="381"/>
      <c r="AR266" s="52"/>
      <c r="AS266" s="53" t="e">
        <f t="shared" si="0"/>
        <v>#DIV/0!</v>
      </c>
      <c r="AT266" s="54" t="e">
        <f t="shared" si="1"/>
        <v>#DIV/0!</v>
      </c>
      <c r="AU266" s="54" t="e">
        <f t="shared" si="2"/>
        <v>#DIV/0!</v>
      </c>
      <c r="AV266" s="54" t="e">
        <f t="shared" si="3"/>
        <v>#DIV/0!</v>
      </c>
      <c r="AW266" s="55" t="e">
        <f t="shared" si="40"/>
        <v>#DIV/0!</v>
      </c>
      <c r="AX266" s="55" t="e">
        <f t="shared" si="41"/>
        <v>#DIV/0!</v>
      </c>
      <c r="AY266" s="55" t="e">
        <f t="shared" si="42"/>
        <v>#DIV/0!</v>
      </c>
      <c r="AZ266" s="55" t="e">
        <f t="shared" si="7"/>
        <v>#DIV/0!</v>
      </c>
      <c r="BA266" s="56" t="e">
        <f t="shared" si="8"/>
        <v>#DIV/0!</v>
      </c>
      <c r="BB266" s="56" t="e">
        <f t="shared" si="9"/>
        <v>#DIV/0!</v>
      </c>
      <c r="BC266" s="56" t="e">
        <f t="shared" si="10"/>
        <v>#DIV/0!</v>
      </c>
      <c r="BD266" s="56" t="e">
        <f t="shared" si="11"/>
        <v>#DIV/0!</v>
      </c>
      <c r="BE266" s="108">
        <v>0.2</v>
      </c>
      <c r="BF266" s="108">
        <v>0.8</v>
      </c>
      <c r="BG266" s="56" t="e">
        <f t="shared" si="12"/>
        <v>#DIV/0!</v>
      </c>
      <c r="BH266" s="56" t="e">
        <f t="shared" si="13"/>
        <v>#DIV/0!</v>
      </c>
      <c r="BI266" s="56" t="e">
        <f t="shared" si="14"/>
        <v>#DIV/0!</v>
      </c>
      <c r="BJ266" s="56" t="e">
        <f t="shared" si="112"/>
        <v>#DIV/0!</v>
      </c>
      <c r="BK266" s="56" t="e">
        <f t="shared" si="112"/>
        <v>#DIV/0!</v>
      </c>
      <c r="BL266" s="56" t="e">
        <f t="shared" si="16"/>
        <v>#DIV/0!</v>
      </c>
      <c r="BM266" s="56" t="e">
        <f t="shared" si="17"/>
        <v>#DIV/0!</v>
      </c>
      <c r="BN266" s="56" t="e">
        <f t="shared" si="18"/>
        <v>#DIV/0!</v>
      </c>
      <c r="BO266" s="56" t="e">
        <f t="shared" si="113"/>
        <v>#DIV/0!</v>
      </c>
      <c r="BP266" s="56" t="e">
        <f t="shared" si="113"/>
        <v>#DIV/0!</v>
      </c>
      <c r="BQ266" s="56" t="e">
        <f t="shared" si="113"/>
        <v>#DIV/0!</v>
      </c>
      <c r="BR266" s="56" t="e">
        <f t="shared" si="113"/>
        <v>#DIV/0!</v>
      </c>
      <c r="BS266" s="34"/>
      <c r="BT266" s="34"/>
      <c r="BU266" s="34"/>
      <c r="BV266" s="34"/>
      <c r="BW266" s="34"/>
      <c r="BX266" s="34"/>
      <c r="BY266" s="34"/>
      <c r="BZ266" s="34"/>
      <c r="CA266" s="33"/>
      <c r="CC266" s="30"/>
      <c r="CD266" s="34"/>
      <c r="CE266" s="34"/>
      <c r="CF266" s="33"/>
      <c r="CG266" s="153"/>
    </row>
    <row r="267" spans="1:85" ht="14.25" customHeight="1">
      <c r="A267" s="30"/>
      <c r="B267" s="31"/>
      <c r="C267" s="32"/>
      <c r="D267" s="31"/>
      <c r="E267" s="32"/>
      <c r="F267" s="440"/>
      <c r="G267" s="377"/>
      <c r="H267" s="33"/>
      <c r="I267" s="561"/>
      <c r="J267" s="562"/>
      <c r="K267" s="562"/>
      <c r="L267" s="562"/>
      <c r="M267" s="33"/>
      <c r="N267" s="30"/>
      <c r="O267" s="380"/>
      <c r="P267" s="381"/>
      <c r="Q267" s="30"/>
      <c r="R267" s="34"/>
      <c r="S267" s="34"/>
      <c r="T267" s="33"/>
      <c r="U267" s="22"/>
      <c r="V267" s="384">
        <v>5</v>
      </c>
      <c r="W267" s="145"/>
      <c r="X267" s="723"/>
      <c r="Y267" s="723"/>
      <c r="Z267" s="440"/>
      <c r="AA267" s="725"/>
      <c r="AB267" s="725"/>
      <c r="AC267" s="725"/>
      <c r="AD267" s="726"/>
      <c r="AE267" s="140"/>
      <c r="AF267" s="141"/>
      <c r="AG267" s="143"/>
      <c r="AH267" s="143"/>
      <c r="AI267" s="143"/>
      <c r="AJ267" s="146"/>
      <c r="AK267" s="727"/>
      <c r="AL267" s="728"/>
      <c r="AM267" s="728"/>
      <c r="AN267" s="729"/>
      <c r="AO267" s="3"/>
      <c r="AP267" s="399"/>
      <c r="AQ267" s="381"/>
      <c r="AR267" s="52"/>
      <c r="AS267" s="53" t="e">
        <f t="shared" si="0"/>
        <v>#DIV/0!</v>
      </c>
      <c r="AT267" s="54" t="e">
        <f t="shared" si="1"/>
        <v>#DIV/0!</v>
      </c>
      <c r="AU267" s="54" t="e">
        <f t="shared" si="2"/>
        <v>#DIV/0!</v>
      </c>
      <c r="AV267" s="54" t="e">
        <f t="shared" si="3"/>
        <v>#DIV/0!</v>
      </c>
      <c r="AW267" s="55" t="e">
        <f t="shared" si="40"/>
        <v>#DIV/0!</v>
      </c>
      <c r="AX267" s="55" t="e">
        <f t="shared" si="41"/>
        <v>#DIV/0!</v>
      </c>
      <c r="AY267" s="55" t="e">
        <f t="shared" si="42"/>
        <v>#DIV/0!</v>
      </c>
      <c r="AZ267" s="55" t="e">
        <f t="shared" si="7"/>
        <v>#DIV/0!</v>
      </c>
      <c r="BA267" s="56" t="e">
        <f t="shared" si="8"/>
        <v>#DIV/0!</v>
      </c>
      <c r="BB267" s="56" t="e">
        <f t="shared" si="9"/>
        <v>#DIV/0!</v>
      </c>
      <c r="BC267" s="56" t="e">
        <f t="shared" si="10"/>
        <v>#DIV/0!</v>
      </c>
      <c r="BD267" s="56" t="e">
        <f t="shared" si="11"/>
        <v>#DIV/0!</v>
      </c>
      <c r="BE267" s="108">
        <v>0.2</v>
      </c>
      <c r="BF267" s="108">
        <v>0.8</v>
      </c>
      <c r="BG267" s="56" t="e">
        <f t="shared" si="12"/>
        <v>#DIV/0!</v>
      </c>
      <c r="BH267" s="56" t="e">
        <f t="shared" si="13"/>
        <v>#DIV/0!</v>
      </c>
      <c r="BI267" s="56" t="e">
        <f t="shared" si="14"/>
        <v>#DIV/0!</v>
      </c>
      <c r="BJ267" s="56" t="e">
        <f t="shared" si="112"/>
        <v>#DIV/0!</v>
      </c>
      <c r="BK267" s="56" t="e">
        <f t="shared" si="112"/>
        <v>#DIV/0!</v>
      </c>
      <c r="BL267" s="56" t="e">
        <f t="shared" si="16"/>
        <v>#DIV/0!</v>
      </c>
      <c r="BM267" s="56" t="e">
        <f t="shared" si="17"/>
        <v>#DIV/0!</v>
      </c>
      <c r="BN267" s="56" t="e">
        <f t="shared" si="18"/>
        <v>#DIV/0!</v>
      </c>
      <c r="BO267" s="56" t="e">
        <f t="shared" si="113"/>
        <v>#DIV/0!</v>
      </c>
      <c r="BP267" s="56" t="e">
        <f t="shared" si="113"/>
        <v>#DIV/0!</v>
      </c>
      <c r="BQ267" s="56" t="e">
        <f t="shared" si="113"/>
        <v>#DIV/0!</v>
      </c>
      <c r="BR267" s="56" t="e">
        <f t="shared" si="113"/>
        <v>#DIV/0!</v>
      </c>
      <c r="BS267" s="34"/>
      <c r="BT267" s="34"/>
      <c r="BU267" s="34"/>
      <c r="BV267" s="34"/>
      <c r="BW267" s="34"/>
      <c r="BX267" s="34"/>
      <c r="BY267" s="34"/>
      <c r="BZ267" s="34"/>
      <c r="CA267" s="33"/>
      <c r="CC267" s="30"/>
      <c r="CD267" s="34"/>
      <c r="CE267" s="34"/>
      <c r="CF267" s="33"/>
      <c r="CG267" s="153"/>
    </row>
    <row r="268" spans="1:85" ht="14.25" customHeight="1">
      <c r="A268" s="30"/>
      <c r="B268" s="31"/>
      <c r="C268" s="32"/>
      <c r="D268" s="31"/>
      <c r="E268" s="32"/>
      <c r="F268" s="440"/>
      <c r="G268" s="377"/>
      <c r="H268" s="33"/>
      <c r="I268" s="561"/>
      <c r="J268" s="562"/>
      <c r="K268" s="562"/>
      <c r="L268" s="562"/>
      <c r="M268" s="33"/>
      <c r="N268" s="30"/>
      <c r="O268" s="380"/>
      <c r="P268" s="381"/>
      <c r="Q268" s="30"/>
      <c r="R268" s="34"/>
      <c r="S268" s="34"/>
      <c r="T268" s="33"/>
      <c r="U268" s="22"/>
      <c r="V268" s="384">
        <v>6</v>
      </c>
      <c r="W268" s="145"/>
      <c r="X268" s="723"/>
      <c r="Y268" s="723"/>
      <c r="Z268" s="440"/>
      <c r="AA268" s="725"/>
      <c r="AB268" s="725"/>
      <c r="AC268" s="725"/>
      <c r="AD268" s="726"/>
      <c r="AE268" s="140"/>
      <c r="AF268" s="141"/>
      <c r="AG268" s="143"/>
      <c r="AH268" s="143"/>
      <c r="AI268" s="143"/>
      <c r="AJ268" s="146"/>
      <c r="AK268" s="727"/>
      <c r="AL268" s="728"/>
      <c r="AM268" s="728"/>
      <c r="AN268" s="729"/>
      <c r="AO268" s="3"/>
      <c r="AP268" s="399"/>
      <c r="AQ268" s="381"/>
      <c r="AR268" s="52"/>
      <c r="AS268" s="53" t="e">
        <f t="shared" ref="AS268:AS303" si="118">+I268/G268</f>
        <v>#DIV/0!</v>
      </c>
      <c r="AT268" s="54" t="e">
        <f t="shared" ref="AT268:AT303" si="119">+J268/G268</f>
        <v>#DIV/0!</v>
      </c>
      <c r="AU268" s="54" t="e">
        <f t="shared" ref="AU268:AU303" si="120">+K268/G268</f>
        <v>#DIV/0!</v>
      </c>
      <c r="AV268" s="54" t="e">
        <f t="shared" ref="AV268:AV303" si="121">+L268/G268</f>
        <v>#DIV/0!</v>
      </c>
      <c r="AW268" s="55" t="e">
        <f t="shared" si="40"/>
        <v>#DIV/0!</v>
      </c>
      <c r="AX268" s="55" t="e">
        <f t="shared" si="41"/>
        <v>#DIV/0!</v>
      </c>
      <c r="AY268" s="55" t="e">
        <f t="shared" si="42"/>
        <v>#DIV/0!</v>
      </c>
      <c r="AZ268" s="55" t="e">
        <f t="shared" ref="AZ268:AZ302" si="122">+AD268/COUNTIF(AD268,"*")</f>
        <v>#DIV/0!</v>
      </c>
      <c r="BA268" s="56" t="e">
        <f t="shared" ref="BA268:BA302" si="123">+AK268/AJ268</f>
        <v>#DIV/0!</v>
      </c>
      <c r="BB268" s="56" t="e">
        <f t="shared" ref="BB268:BB302" si="124">+AL268/AJ268</f>
        <v>#DIV/0!</v>
      </c>
      <c r="BC268" s="56" t="e">
        <f t="shared" ref="BC268:BC302" si="125">+AM268/AJ268</f>
        <v>#DIV/0!</v>
      </c>
      <c r="BD268" s="56" t="e">
        <f t="shared" ref="BD268:BD302" si="126">+AN268/AJ268</f>
        <v>#DIV/0!</v>
      </c>
      <c r="BE268" s="108">
        <v>0.2</v>
      </c>
      <c r="BF268" s="108">
        <v>0.8</v>
      </c>
      <c r="BG268" s="56" t="e">
        <f t="shared" ref="BG268:BG302" si="127">+AW268*BE268</f>
        <v>#DIV/0!</v>
      </c>
      <c r="BH268" s="56" t="e">
        <f t="shared" ref="BH268:BH302" si="128">+AX268*BE268</f>
        <v>#DIV/0!</v>
      </c>
      <c r="BI268" s="56" t="e">
        <f t="shared" ref="BI268:BI302" si="129">+AY268*BE268</f>
        <v>#DIV/0!</v>
      </c>
      <c r="BJ268" s="56" t="e">
        <f t="shared" si="112"/>
        <v>#DIV/0!</v>
      </c>
      <c r="BK268" s="56" t="e">
        <f t="shared" si="112"/>
        <v>#DIV/0!</v>
      </c>
      <c r="BL268" s="56" t="e">
        <f t="shared" ref="BL268:BL302" si="130">+BB268*BF268</f>
        <v>#DIV/0!</v>
      </c>
      <c r="BM268" s="56" t="e">
        <f t="shared" ref="BM268:BM302" si="131">+BC268*BF268</f>
        <v>#DIV/0!</v>
      </c>
      <c r="BN268" s="56" t="e">
        <f t="shared" ref="BN268:BN302" si="132">+BD268*BF268</f>
        <v>#DIV/0!</v>
      </c>
      <c r="BO268" s="56" t="e">
        <f t="shared" si="113"/>
        <v>#DIV/0!</v>
      </c>
      <c r="BP268" s="56" t="e">
        <f t="shared" si="113"/>
        <v>#DIV/0!</v>
      </c>
      <c r="BQ268" s="56" t="e">
        <f t="shared" si="113"/>
        <v>#DIV/0!</v>
      </c>
      <c r="BR268" s="56" t="e">
        <f t="shared" si="113"/>
        <v>#DIV/0!</v>
      </c>
      <c r="BS268" s="34"/>
      <c r="BT268" s="34"/>
      <c r="BU268" s="34"/>
      <c r="BV268" s="34"/>
      <c r="BW268" s="34"/>
      <c r="BX268" s="34"/>
      <c r="BY268" s="34"/>
      <c r="BZ268" s="34"/>
      <c r="CA268" s="33"/>
      <c r="CC268" s="30"/>
      <c r="CD268" s="34"/>
      <c r="CE268" s="34"/>
      <c r="CF268" s="33"/>
      <c r="CG268" s="153"/>
    </row>
    <row r="269" spans="1:85" ht="14.25" customHeight="1">
      <c r="A269" s="30"/>
      <c r="B269" s="31"/>
      <c r="C269" s="32"/>
      <c r="D269" s="31"/>
      <c r="E269" s="32"/>
      <c r="F269" s="440"/>
      <c r="G269" s="377"/>
      <c r="H269" s="33"/>
      <c r="I269" s="561"/>
      <c r="J269" s="562"/>
      <c r="K269" s="562"/>
      <c r="L269" s="562"/>
      <c r="M269" s="33"/>
      <c r="N269" s="30"/>
      <c r="O269" s="380"/>
      <c r="P269" s="381"/>
      <c r="Q269" s="30"/>
      <c r="R269" s="34"/>
      <c r="S269" s="34"/>
      <c r="T269" s="33"/>
      <c r="U269" s="22"/>
      <c r="V269" s="384">
        <v>7</v>
      </c>
      <c r="W269" s="145"/>
      <c r="X269" s="723"/>
      <c r="Y269" s="723"/>
      <c r="Z269" s="440"/>
      <c r="AA269" s="725"/>
      <c r="AB269" s="725"/>
      <c r="AC269" s="725"/>
      <c r="AD269" s="726"/>
      <c r="AE269" s="140"/>
      <c r="AF269" s="141"/>
      <c r="AG269" s="143"/>
      <c r="AH269" s="143"/>
      <c r="AI269" s="143"/>
      <c r="AJ269" s="146"/>
      <c r="AK269" s="727"/>
      <c r="AL269" s="728"/>
      <c r="AM269" s="728"/>
      <c r="AN269" s="729"/>
      <c r="AO269" s="3"/>
      <c r="AP269" s="399"/>
      <c r="AQ269" s="381"/>
      <c r="AR269" s="52"/>
      <c r="AS269" s="53" t="e">
        <f t="shared" si="118"/>
        <v>#DIV/0!</v>
      </c>
      <c r="AT269" s="54" t="e">
        <f t="shared" si="119"/>
        <v>#DIV/0!</v>
      </c>
      <c r="AU269" s="54" t="e">
        <f t="shared" si="120"/>
        <v>#DIV/0!</v>
      </c>
      <c r="AV269" s="54" t="e">
        <f t="shared" si="121"/>
        <v>#DIV/0!</v>
      </c>
      <c r="AW269" s="55" t="e">
        <f t="shared" si="40"/>
        <v>#DIV/0!</v>
      </c>
      <c r="AX269" s="55" t="e">
        <f t="shared" si="41"/>
        <v>#DIV/0!</v>
      </c>
      <c r="AY269" s="55" t="e">
        <f t="shared" si="42"/>
        <v>#DIV/0!</v>
      </c>
      <c r="AZ269" s="55" t="e">
        <f t="shared" si="122"/>
        <v>#DIV/0!</v>
      </c>
      <c r="BA269" s="56" t="e">
        <f t="shared" si="123"/>
        <v>#DIV/0!</v>
      </c>
      <c r="BB269" s="56" t="e">
        <f t="shared" si="124"/>
        <v>#DIV/0!</v>
      </c>
      <c r="BC269" s="56" t="e">
        <f t="shared" si="125"/>
        <v>#DIV/0!</v>
      </c>
      <c r="BD269" s="56" t="e">
        <f t="shared" si="126"/>
        <v>#DIV/0!</v>
      </c>
      <c r="BE269" s="108">
        <v>0.2</v>
      </c>
      <c r="BF269" s="108">
        <v>0.8</v>
      </c>
      <c r="BG269" s="56" t="e">
        <f t="shared" si="127"/>
        <v>#DIV/0!</v>
      </c>
      <c r="BH269" s="56" t="e">
        <f t="shared" si="128"/>
        <v>#DIV/0!</v>
      </c>
      <c r="BI269" s="56" t="e">
        <f t="shared" si="129"/>
        <v>#DIV/0!</v>
      </c>
      <c r="BJ269" s="56" t="e">
        <f t="shared" ref="BJ269:BK284" si="133">+AZ269*BE269</f>
        <v>#DIV/0!</v>
      </c>
      <c r="BK269" s="56" t="e">
        <f t="shared" si="133"/>
        <v>#DIV/0!</v>
      </c>
      <c r="BL269" s="56" t="e">
        <f t="shared" si="130"/>
        <v>#DIV/0!</v>
      </c>
      <c r="BM269" s="56" t="e">
        <f t="shared" si="131"/>
        <v>#DIV/0!</v>
      </c>
      <c r="BN269" s="56" t="e">
        <f t="shared" si="132"/>
        <v>#DIV/0!</v>
      </c>
      <c r="BO269" s="56" t="e">
        <f t="shared" ref="BO269:BR284" si="134">+BG269+BK269</f>
        <v>#DIV/0!</v>
      </c>
      <c r="BP269" s="56" t="e">
        <f t="shared" si="134"/>
        <v>#DIV/0!</v>
      </c>
      <c r="BQ269" s="56" t="e">
        <f t="shared" si="134"/>
        <v>#DIV/0!</v>
      </c>
      <c r="BR269" s="56" t="e">
        <f t="shared" si="134"/>
        <v>#DIV/0!</v>
      </c>
      <c r="BS269" s="34"/>
      <c r="BT269" s="34"/>
      <c r="BU269" s="34"/>
      <c r="BV269" s="34"/>
      <c r="BW269" s="34"/>
      <c r="BX269" s="34"/>
      <c r="BY269" s="34"/>
      <c r="BZ269" s="34"/>
      <c r="CA269" s="33"/>
      <c r="CC269" s="30"/>
      <c r="CD269" s="34"/>
      <c r="CE269" s="34"/>
      <c r="CF269" s="33"/>
      <c r="CG269" s="153"/>
    </row>
    <row r="270" spans="1:85" ht="14.25" customHeight="1">
      <c r="A270" s="30"/>
      <c r="B270" s="31"/>
      <c r="C270" s="32"/>
      <c r="D270" s="31"/>
      <c r="E270" s="32"/>
      <c r="F270" s="440"/>
      <c r="G270" s="377"/>
      <c r="H270" s="33"/>
      <c r="I270" s="561"/>
      <c r="J270" s="562"/>
      <c r="K270" s="562"/>
      <c r="L270" s="562"/>
      <c r="M270" s="33"/>
      <c r="N270" s="30"/>
      <c r="O270" s="380"/>
      <c r="P270" s="381"/>
      <c r="Q270" s="30"/>
      <c r="R270" s="34"/>
      <c r="S270" s="34"/>
      <c r="T270" s="33"/>
      <c r="U270" s="22"/>
      <c r="V270" s="384">
        <v>8</v>
      </c>
      <c r="W270" s="145"/>
      <c r="X270" s="723"/>
      <c r="Y270" s="723"/>
      <c r="Z270" s="440"/>
      <c r="AA270" s="725"/>
      <c r="AB270" s="725"/>
      <c r="AC270" s="725"/>
      <c r="AD270" s="726"/>
      <c r="AE270" s="140"/>
      <c r="AF270" s="141"/>
      <c r="AG270" s="143"/>
      <c r="AH270" s="143"/>
      <c r="AI270" s="143"/>
      <c r="AJ270" s="146"/>
      <c r="AK270" s="727"/>
      <c r="AL270" s="728"/>
      <c r="AM270" s="728"/>
      <c r="AN270" s="729"/>
      <c r="AO270" s="3"/>
      <c r="AP270" s="399"/>
      <c r="AQ270" s="381"/>
      <c r="AR270" s="52"/>
      <c r="AS270" s="53" t="e">
        <f t="shared" si="118"/>
        <v>#DIV/0!</v>
      </c>
      <c r="AT270" s="54" t="e">
        <f t="shared" si="119"/>
        <v>#DIV/0!</v>
      </c>
      <c r="AU270" s="54" t="e">
        <f t="shared" si="120"/>
        <v>#DIV/0!</v>
      </c>
      <c r="AV270" s="54" t="e">
        <f t="shared" si="121"/>
        <v>#DIV/0!</v>
      </c>
      <c r="AW270" s="55" t="e">
        <f t="shared" si="40"/>
        <v>#DIV/0!</v>
      </c>
      <c r="AX270" s="55" t="e">
        <f t="shared" si="41"/>
        <v>#DIV/0!</v>
      </c>
      <c r="AY270" s="55" t="e">
        <f t="shared" si="42"/>
        <v>#DIV/0!</v>
      </c>
      <c r="AZ270" s="55" t="e">
        <f t="shared" si="122"/>
        <v>#DIV/0!</v>
      </c>
      <c r="BA270" s="56" t="e">
        <f t="shared" si="123"/>
        <v>#DIV/0!</v>
      </c>
      <c r="BB270" s="56" t="e">
        <f t="shared" si="124"/>
        <v>#DIV/0!</v>
      </c>
      <c r="BC270" s="56" t="e">
        <f t="shared" si="125"/>
        <v>#DIV/0!</v>
      </c>
      <c r="BD270" s="56" t="e">
        <f t="shared" si="126"/>
        <v>#DIV/0!</v>
      </c>
      <c r="BE270" s="108">
        <v>0.2</v>
      </c>
      <c r="BF270" s="108">
        <v>0.8</v>
      </c>
      <c r="BG270" s="56" t="e">
        <f t="shared" si="127"/>
        <v>#DIV/0!</v>
      </c>
      <c r="BH270" s="56" t="e">
        <f t="shared" si="128"/>
        <v>#DIV/0!</v>
      </c>
      <c r="BI270" s="56" t="e">
        <f t="shared" si="129"/>
        <v>#DIV/0!</v>
      </c>
      <c r="BJ270" s="56" t="e">
        <f t="shared" si="133"/>
        <v>#DIV/0!</v>
      </c>
      <c r="BK270" s="56" t="e">
        <f t="shared" si="133"/>
        <v>#DIV/0!</v>
      </c>
      <c r="BL270" s="56" t="e">
        <f t="shared" si="130"/>
        <v>#DIV/0!</v>
      </c>
      <c r="BM270" s="56" t="e">
        <f t="shared" si="131"/>
        <v>#DIV/0!</v>
      </c>
      <c r="BN270" s="56" t="e">
        <f t="shared" si="132"/>
        <v>#DIV/0!</v>
      </c>
      <c r="BO270" s="56" t="e">
        <f t="shared" si="134"/>
        <v>#DIV/0!</v>
      </c>
      <c r="BP270" s="56" t="e">
        <f t="shared" si="134"/>
        <v>#DIV/0!</v>
      </c>
      <c r="BQ270" s="56" t="e">
        <f t="shared" si="134"/>
        <v>#DIV/0!</v>
      </c>
      <c r="BR270" s="56" t="e">
        <f t="shared" si="134"/>
        <v>#DIV/0!</v>
      </c>
      <c r="BS270" s="34"/>
      <c r="BT270" s="34"/>
      <c r="BU270" s="34"/>
      <c r="BV270" s="34"/>
      <c r="BW270" s="34"/>
      <c r="BX270" s="34"/>
      <c r="BY270" s="34"/>
      <c r="BZ270" s="34"/>
      <c r="CA270" s="33"/>
      <c r="CC270" s="30"/>
      <c r="CD270" s="34"/>
      <c r="CE270" s="34"/>
      <c r="CF270" s="33"/>
      <c r="CG270" s="153"/>
    </row>
    <row r="271" spans="1:85" ht="14.25" customHeight="1">
      <c r="A271" s="30"/>
      <c r="B271" s="31"/>
      <c r="C271" s="32"/>
      <c r="D271" s="31"/>
      <c r="E271" s="32"/>
      <c r="F271" s="440"/>
      <c r="G271" s="377"/>
      <c r="H271" s="33"/>
      <c r="I271" s="561"/>
      <c r="J271" s="562"/>
      <c r="K271" s="562"/>
      <c r="L271" s="562"/>
      <c r="M271" s="33"/>
      <c r="N271" s="30"/>
      <c r="O271" s="380"/>
      <c r="P271" s="381"/>
      <c r="Q271" s="30"/>
      <c r="R271" s="34"/>
      <c r="S271" s="34"/>
      <c r="T271" s="33"/>
      <c r="U271" s="22"/>
      <c r="V271" s="384">
        <v>9</v>
      </c>
      <c r="W271" s="145"/>
      <c r="X271" s="723"/>
      <c r="Y271" s="723"/>
      <c r="Z271" s="440"/>
      <c r="AA271" s="725"/>
      <c r="AB271" s="725"/>
      <c r="AC271" s="725"/>
      <c r="AD271" s="726"/>
      <c r="AE271" s="140"/>
      <c r="AF271" s="141"/>
      <c r="AG271" s="143"/>
      <c r="AH271" s="143"/>
      <c r="AI271" s="143"/>
      <c r="AJ271" s="146"/>
      <c r="AK271" s="727"/>
      <c r="AL271" s="728"/>
      <c r="AM271" s="728"/>
      <c r="AN271" s="729"/>
      <c r="AO271" s="3"/>
      <c r="AP271" s="399"/>
      <c r="AQ271" s="381"/>
      <c r="AR271" s="52"/>
      <c r="AS271" s="53" t="e">
        <f t="shared" si="118"/>
        <v>#DIV/0!</v>
      </c>
      <c r="AT271" s="54" t="e">
        <f t="shared" si="119"/>
        <v>#DIV/0!</v>
      </c>
      <c r="AU271" s="54" t="e">
        <f t="shared" si="120"/>
        <v>#DIV/0!</v>
      </c>
      <c r="AV271" s="54" t="e">
        <f t="shared" si="121"/>
        <v>#DIV/0!</v>
      </c>
      <c r="AW271" s="55" t="e">
        <f t="shared" si="40"/>
        <v>#DIV/0!</v>
      </c>
      <c r="AX271" s="55" t="e">
        <f t="shared" si="41"/>
        <v>#DIV/0!</v>
      </c>
      <c r="AY271" s="55" t="e">
        <f t="shared" si="42"/>
        <v>#DIV/0!</v>
      </c>
      <c r="AZ271" s="55" t="e">
        <f t="shared" si="122"/>
        <v>#DIV/0!</v>
      </c>
      <c r="BA271" s="56" t="e">
        <f t="shared" si="123"/>
        <v>#DIV/0!</v>
      </c>
      <c r="BB271" s="56" t="e">
        <f t="shared" si="124"/>
        <v>#DIV/0!</v>
      </c>
      <c r="BC271" s="56" t="e">
        <f t="shared" si="125"/>
        <v>#DIV/0!</v>
      </c>
      <c r="BD271" s="56" t="e">
        <f t="shared" si="126"/>
        <v>#DIV/0!</v>
      </c>
      <c r="BE271" s="108">
        <v>0.2</v>
      </c>
      <c r="BF271" s="108">
        <v>0.8</v>
      </c>
      <c r="BG271" s="56" t="e">
        <f t="shared" si="127"/>
        <v>#DIV/0!</v>
      </c>
      <c r="BH271" s="56" t="e">
        <f t="shared" si="128"/>
        <v>#DIV/0!</v>
      </c>
      <c r="BI271" s="56" t="e">
        <f t="shared" si="129"/>
        <v>#DIV/0!</v>
      </c>
      <c r="BJ271" s="56" t="e">
        <f t="shared" si="133"/>
        <v>#DIV/0!</v>
      </c>
      <c r="BK271" s="56" t="e">
        <f t="shared" si="133"/>
        <v>#DIV/0!</v>
      </c>
      <c r="BL271" s="56" t="e">
        <f t="shared" si="130"/>
        <v>#DIV/0!</v>
      </c>
      <c r="BM271" s="56" t="e">
        <f t="shared" si="131"/>
        <v>#DIV/0!</v>
      </c>
      <c r="BN271" s="56" t="e">
        <f t="shared" si="132"/>
        <v>#DIV/0!</v>
      </c>
      <c r="BO271" s="56" t="e">
        <f t="shared" si="134"/>
        <v>#DIV/0!</v>
      </c>
      <c r="BP271" s="56" t="e">
        <f t="shared" si="134"/>
        <v>#DIV/0!</v>
      </c>
      <c r="BQ271" s="56" t="e">
        <f t="shared" si="134"/>
        <v>#DIV/0!</v>
      </c>
      <c r="BR271" s="56" t="e">
        <f t="shared" si="134"/>
        <v>#DIV/0!</v>
      </c>
      <c r="BS271" s="34"/>
      <c r="BT271" s="34"/>
      <c r="BU271" s="34"/>
      <c r="BV271" s="34"/>
      <c r="BW271" s="34"/>
      <c r="BX271" s="34"/>
      <c r="BY271" s="34"/>
      <c r="BZ271" s="34"/>
      <c r="CA271" s="33"/>
      <c r="CC271" s="30"/>
      <c r="CD271" s="34"/>
      <c r="CE271" s="34"/>
      <c r="CF271" s="33"/>
      <c r="CG271" s="153"/>
    </row>
    <row r="272" spans="1:85" ht="14.25" customHeight="1" thickBot="1">
      <c r="A272" s="328"/>
      <c r="B272" s="784"/>
      <c r="C272" s="785"/>
      <c r="D272" s="784"/>
      <c r="E272" s="785"/>
      <c r="F272" s="593"/>
      <c r="G272" s="411"/>
      <c r="H272" s="332"/>
      <c r="I272" s="596"/>
      <c r="J272" s="597"/>
      <c r="K272" s="597"/>
      <c r="L272" s="597"/>
      <c r="M272" s="332"/>
      <c r="N272" s="328"/>
      <c r="O272" s="416"/>
      <c r="P272" s="417"/>
      <c r="Q272" s="328"/>
      <c r="R272" s="39"/>
      <c r="S272" s="39"/>
      <c r="T272" s="332"/>
      <c r="U272" s="22"/>
      <c r="V272" s="449">
        <v>10</v>
      </c>
      <c r="W272" s="414"/>
      <c r="X272" s="735"/>
      <c r="Y272" s="735"/>
      <c r="Z272" s="593"/>
      <c r="AA272" s="737"/>
      <c r="AB272" s="737"/>
      <c r="AC272" s="737"/>
      <c r="AD272" s="738"/>
      <c r="AE272" s="140"/>
      <c r="AF272" s="413"/>
      <c r="AG272" s="739"/>
      <c r="AH272" s="739"/>
      <c r="AI272" s="739"/>
      <c r="AJ272" s="740"/>
      <c r="AK272" s="741"/>
      <c r="AL272" s="742"/>
      <c r="AM272" s="742"/>
      <c r="AN272" s="743"/>
      <c r="AO272" s="3"/>
      <c r="AP272" s="744"/>
      <c r="AQ272" s="417"/>
      <c r="AR272" s="52"/>
      <c r="AS272" s="786" t="e">
        <f t="shared" si="118"/>
        <v>#DIV/0!</v>
      </c>
      <c r="AT272" s="787" t="e">
        <f t="shared" si="119"/>
        <v>#DIV/0!</v>
      </c>
      <c r="AU272" s="787" t="e">
        <f t="shared" si="120"/>
        <v>#DIV/0!</v>
      </c>
      <c r="AV272" s="787" t="e">
        <f t="shared" si="121"/>
        <v>#DIV/0!</v>
      </c>
      <c r="AW272" s="788" t="e">
        <f t="shared" si="40"/>
        <v>#DIV/0!</v>
      </c>
      <c r="AX272" s="788" t="e">
        <f t="shared" si="41"/>
        <v>#DIV/0!</v>
      </c>
      <c r="AY272" s="788" t="e">
        <f t="shared" si="42"/>
        <v>#DIV/0!</v>
      </c>
      <c r="AZ272" s="788" t="e">
        <f t="shared" si="122"/>
        <v>#DIV/0!</v>
      </c>
      <c r="BA272" s="430" t="e">
        <f t="shared" si="123"/>
        <v>#DIV/0!</v>
      </c>
      <c r="BB272" s="430" t="e">
        <f t="shared" si="124"/>
        <v>#DIV/0!</v>
      </c>
      <c r="BC272" s="430" t="e">
        <f t="shared" si="125"/>
        <v>#DIV/0!</v>
      </c>
      <c r="BD272" s="430" t="e">
        <f t="shared" si="126"/>
        <v>#DIV/0!</v>
      </c>
      <c r="BE272" s="427">
        <v>0.2</v>
      </c>
      <c r="BF272" s="427">
        <v>0.8</v>
      </c>
      <c r="BG272" s="430" t="e">
        <f t="shared" si="127"/>
        <v>#DIV/0!</v>
      </c>
      <c r="BH272" s="430" t="e">
        <f t="shared" si="128"/>
        <v>#DIV/0!</v>
      </c>
      <c r="BI272" s="430" t="e">
        <f t="shared" si="129"/>
        <v>#DIV/0!</v>
      </c>
      <c r="BJ272" s="430" t="e">
        <f t="shared" si="133"/>
        <v>#DIV/0!</v>
      </c>
      <c r="BK272" s="430" t="e">
        <f t="shared" si="133"/>
        <v>#DIV/0!</v>
      </c>
      <c r="BL272" s="430" t="e">
        <f t="shared" si="130"/>
        <v>#DIV/0!</v>
      </c>
      <c r="BM272" s="430" t="e">
        <f t="shared" si="131"/>
        <v>#DIV/0!</v>
      </c>
      <c r="BN272" s="430" t="e">
        <f t="shared" si="132"/>
        <v>#DIV/0!</v>
      </c>
      <c r="BO272" s="430" t="e">
        <f t="shared" si="134"/>
        <v>#DIV/0!</v>
      </c>
      <c r="BP272" s="430" t="e">
        <f t="shared" si="134"/>
        <v>#DIV/0!</v>
      </c>
      <c r="BQ272" s="430" t="e">
        <f t="shared" si="134"/>
        <v>#DIV/0!</v>
      </c>
      <c r="BR272" s="430" t="e">
        <f t="shared" si="134"/>
        <v>#DIV/0!</v>
      </c>
      <c r="BS272" s="39"/>
      <c r="BT272" s="39"/>
      <c r="BU272" s="39"/>
      <c r="BV272" s="39"/>
      <c r="BW272" s="39"/>
      <c r="BX272" s="39"/>
      <c r="BY272" s="39"/>
      <c r="BZ272" s="39"/>
      <c r="CA272" s="332"/>
      <c r="CC272" s="328"/>
      <c r="CD272" s="39"/>
      <c r="CE272" s="39"/>
      <c r="CF272" s="332"/>
      <c r="CG272" s="789"/>
    </row>
    <row r="273" spans="1:85" ht="14.25" customHeight="1">
      <c r="A273" s="349">
        <v>28</v>
      </c>
      <c r="B273" s="523"/>
      <c r="C273" s="779"/>
      <c r="D273" s="42"/>
      <c r="E273" s="779"/>
      <c r="F273" s="527"/>
      <c r="G273" s="355"/>
      <c r="H273" s="356"/>
      <c r="I273" s="529"/>
      <c r="J273" s="530"/>
      <c r="K273" s="530"/>
      <c r="L273" s="530"/>
      <c r="M273" s="780"/>
      <c r="N273" s="360"/>
      <c r="O273" s="358"/>
      <c r="P273" s="361"/>
      <c r="Q273" s="747"/>
      <c r="R273" s="748"/>
      <c r="S273" s="748"/>
      <c r="T273" s="749"/>
      <c r="U273" s="22"/>
      <c r="V273" s="364">
        <v>1</v>
      </c>
      <c r="W273" s="358"/>
      <c r="X273" s="750"/>
      <c r="Y273" s="750"/>
      <c r="Z273" s="527"/>
      <c r="AA273" s="752"/>
      <c r="AB273" s="752"/>
      <c r="AC273" s="752"/>
      <c r="AD273" s="753"/>
      <c r="AE273" s="140"/>
      <c r="AF273" s="357"/>
      <c r="AG273" s="754"/>
      <c r="AH273" s="754"/>
      <c r="AI273" s="754"/>
      <c r="AJ273" s="755"/>
      <c r="AK273" s="756"/>
      <c r="AL273" s="757"/>
      <c r="AM273" s="757"/>
      <c r="AN273" s="758"/>
      <c r="AO273" s="3"/>
      <c r="AP273" s="759"/>
      <c r="AQ273" s="760"/>
      <c r="AR273" s="52"/>
      <c r="AS273" s="781" t="e">
        <f t="shared" si="118"/>
        <v>#DIV/0!</v>
      </c>
      <c r="AT273" s="782" t="e">
        <f t="shared" si="119"/>
        <v>#DIV/0!</v>
      </c>
      <c r="AU273" s="782" t="e">
        <f t="shared" si="120"/>
        <v>#DIV/0!</v>
      </c>
      <c r="AV273" s="782" t="e">
        <f t="shared" si="121"/>
        <v>#DIV/0!</v>
      </c>
      <c r="AW273" s="783" t="e">
        <f t="shared" si="40"/>
        <v>#DIV/0!</v>
      </c>
      <c r="AX273" s="783" t="e">
        <f t="shared" si="41"/>
        <v>#DIV/0!</v>
      </c>
      <c r="AY273" s="783" t="e">
        <f t="shared" si="42"/>
        <v>#DIV/0!</v>
      </c>
      <c r="AZ273" s="783" t="e">
        <f t="shared" si="122"/>
        <v>#DIV/0!</v>
      </c>
      <c r="BA273" s="87" t="e">
        <f t="shared" si="123"/>
        <v>#DIV/0!</v>
      </c>
      <c r="BB273" s="87" t="e">
        <f t="shared" si="124"/>
        <v>#DIV/0!</v>
      </c>
      <c r="BC273" s="87" t="e">
        <f t="shared" si="125"/>
        <v>#DIV/0!</v>
      </c>
      <c r="BD273" s="87" t="e">
        <f t="shared" si="126"/>
        <v>#DIV/0!</v>
      </c>
      <c r="BE273" s="86">
        <v>0.2</v>
      </c>
      <c r="BF273" s="86">
        <v>0.8</v>
      </c>
      <c r="BG273" s="87" t="e">
        <f t="shared" si="127"/>
        <v>#DIV/0!</v>
      </c>
      <c r="BH273" s="87" t="e">
        <f t="shared" si="128"/>
        <v>#DIV/0!</v>
      </c>
      <c r="BI273" s="87" t="e">
        <f t="shared" si="129"/>
        <v>#DIV/0!</v>
      </c>
      <c r="BJ273" s="87" t="e">
        <f t="shared" si="133"/>
        <v>#DIV/0!</v>
      </c>
      <c r="BK273" s="87" t="e">
        <f t="shared" si="133"/>
        <v>#DIV/0!</v>
      </c>
      <c r="BL273" s="87" t="e">
        <f t="shared" si="130"/>
        <v>#DIV/0!</v>
      </c>
      <c r="BM273" s="87" t="e">
        <f t="shared" si="131"/>
        <v>#DIV/0!</v>
      </c>
      <c r="BN273" s="87" t="e">
        <f t="shared" si="132"/>
        <v>#DIV/0!</v>
      </c>
      <c r="BO273" s="87" t="e">
        <f t="shared" si="134"/>
        <v>#DIV/0!</v>
      </c>
      <c r="BP273" s="87" t="e">
        <f t="shared" si="134"/>
        <v>#DIV/0!</v>
      </c>
      <c r="BQ273" s="87" t="e">
        <f t="shared" si="134"/>
        <v>#DIV/0!</v>
      </c>
      <c r="BR273" s="87" t="e">
        <f t="shared" si="134"/>
        <v>#DIV/0!</v>
      </c>
      <c r="BS273" s="766" t="e">
        <f t="shared" ref="BS273:BV273" si="135">AVERAGEIF(BO273:BO282,"&lt;&gt;#¡DIV/0!")</f>
        <v>#DIV/0!</v>
      </c>
      <c r="BT273" s="766" t="e">
        <f t="shared" si="135"/>
        <v>#DIV/0!</v>
      </c>
      <c r="BU273" s="766" t="e">
        <f t="shared" si="135"/>
        <v>#DIV/0!</v>
      </c>
      <c r="BV273" s="766" t="e">
        <f t="shared" si="135"/>
        <v>#DIV/0!</v>
      </c>
      <c r="BW273" s="767" t="e">
        <f>+C273*BS273</f>
        <v>#DIV/0!</v>
      </c>
      <c r="BX273" s="767" t="e">
        <f>+C273*BT273</f>
        <v>#DIV/0!</v>
      </c>
      <c r="BY273" s="767" t="e">
        <f>+C273*BU273</f>
        <v>#DIV/0!</v>
      </c>
      <c r="BZ273" s="767" t="e">
        <f>+C273*BV273</f>
        <v>#DIV/0!</v>
      </c>
      <c r="CA273" s="768" t="e">
        <f>SUM(BW273:BZ282)</f>
        <v>#DIV/0!</v>
      </c>
      <c r="CC273" s="552" t="e">
        <f t="shared" ref="CC273:CF273" si="136">+Q273/$N$273</f>
        <v>#DIV/0!</v>
      </c>
      <c r="CD273" s="553" t="e">
        <f t="shared" si="136"/>
        <v>#DIV/0!</v>
      </c>
      <c r="CE273" s="553" t="e">
        <f t="shared" si="136"/>
        <v>#DIV/0!</v>
      </c>
      <c r="CF273" s="622" t="e">
        <f t="shared" si="136"/>
        <v>#DIV/0!</v>
      </c>
      <c r="CG273" s="623" t="e">
        <f>AVERAGE(CC273:CF282)</f>
        <v>#DIV/0!</v>
      </c>
    </row>
    <row r="274" spans="1:85" ht="14.25" customHeight="1">
      <c r="A274" s="30"/>
      <c r="B274" s="31"/>
      <c r="C274" s="32"/>
      <c r="D274" s="31"/>
      <c r="E274" s="32"/>
      <c r="F274" s="440"/>
      <c r="G274" s="377"/>
      <c r="H274" s="33"/>
      <c r="I274" s="561"/>
      <c r="J274" s="562"/>
      <c r="K274" s="562"/>
      <c r="L274" s="562"/>
      <c r="M274" s="33"/>
      <c r="N274" s="30"/>
      <c r="O274" s="380"/>
      <c r="P274" s="381"/>
      <c r="Q274" s="30"/>
      <c r="R274" s="34"/>
      <c r="S274" s="34"/>
      <c r="T274" s="33"/>
      <c r="U274" s="22"/>
      <c r="V274" s="384">
        <v>2</v>
      </c>
      <c r="W274" s="145"/>
      <c r="X274" s="723"/>
      <c r="Y274" s="723"/>
      <c r="Z274" s="440"/>
      <c r="AA274" s="725"/>
      <c r="AB274" s="725"/>
      <c r="AC274" s="725"/>
      <c r="AD274" s="726"/>
      <c r="AE274" s="140"/>
      <c r="AF274" s="141"/>
      <c r="AG274" s="143"/>
      <c r="AH274" s="143"/>
      <c r="AI274" s="143"/>
      <c r="AJ274" s="146"/>
      <c r="AK274" s="727"/>
      <c r="AL274" s="728"/>
      <c r="AM274" s="728"/>
      <c r="AN274" s="729"/>
      <c r="AO274" s="3"/>
      <c r="AP274" s="399"/>
      <c r="AQ274" s="381"/>
      <c r="AR274" s="52"/>
      <c r="AS274" s="53" t="e">
        <f t="shared" si="118"/>
        <v>#DIV/0!</v>
      </c>
      <c r="AT274" s="54" t="e">
        <f t="shared" si="119"/>
        <v>#DIV/0!</v>
      </c>
      <c r="AU274" s="54" t="e">
        <f t="shared" si="120"/>
        <v>#DIV/0!</v>
      </c>
      <c r="AV274" s="54" t="e">
        <f t="shared" si="121"/>
        <v>#DIV/0!</v>
      </c>
      <c r="AW274" s="55" t="e">
        <f t="shared" si="40"/>
        <v>#DIV/0!</v>
      </c>
      <c r="AX274" s="55" t="e">
        <f t="shared" si="41"/>
        <v>#DIV/0!</v>
      </c>
      <c r="AY274" s="55" t="e">
        <f t="shared" si="42"/>
        <v>#DIV/0!</v>
      </c>
      <c r="AZ274" s="55" t="e">
        <f t="shared" si="122"/>
        <v>#DIV/0!</v>
      </c>
      <c r="BA274" s="56" t="e">
        <f t="shared" si="123"/>
        <v>#DIV/0!</v>
      </c>
      <c r="BB274" s="56" t="e">
        <f t="shared" si="124"/>
        <v>#DIV/0!</v>
      </c>
      <c r="BC274" s="56" t="e">
        <f t="shared" si="125"/>
        <v>#DIV/0!</v>
      </c>
      <c r="BD274" s="56" t="e">
        <f t="shared" si="126"/>
        <v>#DIV/0!</v>
      </c>
      <c r="BE274" s="108">
        <v>0.2</v>
      </c>
      <c r="BF274" s="108">
        <v>0.8</v>
      </c>
      <c r="BG274" s="56" t="e">
        <f t="shared" si="127"/>
        <v>#DIV/0!</v>
      </c>
      <c r="BH274" s="56" t="e">
        <f t="shared" si="128"/>
        <v>#DIV/0!</v>
      </c>
      <c r="BI274" s="56" t="e">
        <f t="shared" si="129"/>
        <v>#DIV/0!</v>
      </c>
      <c r="BJ274" s="56" t="e">
        <f t="shared" si="133"/>
        <v>#DIV/0!</v>
      </c>
      <c r="BK274" s="56" t="e">
        <f t="shared" si="133"/>
        <v>#DIV/0!</v>
      </c>
      <c r="BL274" s="56" t="e">
        <f t="shared" si="130"/>
        <v>#DIV/0!</v>
      </c>
      <c r="BM274" s="56" t="e">
        <f t="shared" si="131"/>
        <v>#DIV/0!</v>
      </c>
      <c r="BN274" s="56" t="e">
        <f t="shared" si="132"/>
        <v>#DIV/0!</v>
      </c>
      <c r="BO274" s="56" t="e">
        <f t="shared" si="134"/>
        <v>#DIV/0!</v>
      </c>
      <c r="BP274" s="56" t="e">
        <f t="shared" si="134"/>
        <v>#DIV/0!</v>
      </c>
      <c r="BQ274" s="56" t="e">
        <f t="shared" si="134"/>
        <v>#DIV/0!</v>
      </c>
      <c r="BR274" s="56" t="e">
        <f t="shared" si="134"/>
        <v>#DIV/0!</v>
      </c>
      <c r="BS274" s="34"/>
      <c r="BT274" s="34"/>
      <c r="BU274" s="34"/>
      <c r="BV274" s="34"/>
      <c r="BW274" s="34"/>
      <c r="BX274" s="34"/>
      <c r="BY274" s="34"/>
      <c r="BZ274" s="34"/>
      <c r="CA274" s="33"/>
      <c r="CC274" s="30"/>
      <c r="CD274" s="34"/>
      <c r="CE274" s="34"/>
      <c r="CF274" s="33"/>
      <c r="CG274" s="153"/>
    </row>
    <row r="275" spans="1:85" ht="14.25" customHeight="1">
      <c r="A275" s="30"/>
      <c r="B275" s="31"/>
      <c r="C275" s="32"/>
      <c r="D275" s="31"/>
      <c r="E275" s="32"/>
      <c r="F275" s="440"/>
      <c r="G275" s="377"/>
      <c r="H275" s="33"/>
      <c r="I275" s="561"/>
      <c r="J275" s="562"/>
      <c r="K275" s="562"/>
      <c r="L275" s="562"/>
      <c r="M275" s="33"/>
      <c r="N275" s="30"/>
      <c r="O275" s="380"/>
      <c r="P275" s="381"/>
      <c r="Q275" s="30"/>
      <c r="R275" s="34"/>
      <c r="S275" s="34"/>
      <c r="T275" s="33"/>
      <c r="U275" s="22"/>
      <c r="V275" s="384">
        <v>3</v>
      </c>
      <c r="W275" s="145"/>
      <c r="X275" s="723"/>
      <c r="Y275" s="723"/>
      <c r="Z275" s="440"/>
      <c r="AA275" s="725"/>
      <c r="AB275" s="725"/>
      <c r="AC275" s="725"/>
      <c r="AD275" s="726"/>
      <c r="AE275" s="140"/>
      <c r="AF275" s="141"/>
      <c r="AG275" s="143"/>
      <c r="AH275" s="143"/>
      <c r="AI275" s="143"/>
      <c r="AJ275" s="146"/>
      <c r="AK275" s="727"/>
      <c r="AL275" s="728"/>
      <c r="AM275" s="728"/>
      <c r="AN275" s="729"/>
      <c r="AO275" s="3"/>
      <c r="AP275" s="399"/>
      <c r="AQ275" s="381"/>
      <c r="AR275" s="52"/>
      <c r="AS275" s="53" t="e">
        <f t="shared" si="118"/>
        <v>#DIV/0!</v>
      </c>
      <c r="AT275" s="54" t="e">
        <f t="shared" si="119"/>
        <v>#DIV/0!</v>
      </c>
      <c r="AU275" s="54" t="e">
        <f t="shared" si="120"/>
        <v>#DIV/0!</v>
      </c>
      <c r="AV275" s="54" t="e">
        <f t="shared" si="121"/>
        <v>#DIV/0!</v>
      </c>
      <c r="AW275" s="55" t="e">
        <f t="shared" si="40"/>
        <v>#DIV/0!</v>
      </c>
      <c r="AX275" s="55" t="e">
        <f t="shared" si="41"/>
        <v>#DIV/0!</v>
      </c>
      <c r="AY275" s="55" t="e">
        <f t="shared" si="42"/>
        <v>#DIV/0!</v>
      </c>
      <c r="AZ275" s="55" t="e">
        <f t="shared" si="122"/>
        <v>#DIV/0!</v>
      </c>
      <c r="BA275" s="56" t="e">
        <f t="shared" si="123"/>
        <v>#DIV/0!</v>
      </c>
      <c r="BB275" s="56" t="e">
        <f t="shared" si="124"/>
        <v>#DIV/0!</v>
      </c>
      <c r="BC275" s="56" t="e">
        <f t="shared" si="125"/>
        <v>#DIV/0!</v>
      </c>
      <c r="BD275" s="56" t="e">
        <f t="shared" si="126"/>
        <v>#DIV/0!</v>
      </c>
      <c r="BE275" s="108">
        <v>0.2</v>
      </c>
      <c r="BF275" s="108">
        <v>0.8</v>
      </c>
      <c r="BG275" s="56" t="e">
        <f t="shared" si="127"/>
        <v>#DIV/0!</v>
      </c>
      <c r="BH275" s="56" t="e">
        <f t="shared" si="128"/>
        <v>#DIV/0!</v>
      </c>
      <c r="BI275" s="56" t="e">
        <f t="shared" si="129"/>
        <v>#DIV/0!</v>
      </c>
      <c r="BJ275" s="56" t="e">
        <f t="shared" si="133"/>
        <v>#DIV/0!</v>
      </c>
      <c r="BK275" s="56" t="e">
        <f t="shared" si="133"/>
        <v>#DIV/0!</v>
      </c>
      <c r="BL275" s="56" t="e">
        <f t="shared" si="130"/>
        <v>#DIV/0!</v>
      </c>
      <c r="BM275" s="56" t="e">
        <f t="shared" si="131"/>
        <v>#DIV/0!</v>
      </c>
      <c r="BN275" s="56" t="e">
        <f t="shared" si="132"/>
        <v>#DIV/0!</v>
      </c>
      <c r="BO275" s="56" t="e">
        <f t="shared" si="134"/>
        <v>#DIV/0!</v>
      </c>
      <c r="BP275" s="56" t="e">
        <f t="shared" si="134"/>
        <v>#DIV/0!</v>
      </c>
      <c r="BQ275" s="56" t="e">
        <f t="shared" si="134"/>
        <v>#DIV/0!</v>
      </c>
      <c r="BR275" s="56" t="e">
        <f t="shared" si="134"/>
        <v>#DIV/0!</v>
      </c>
      <c r="BS275" s="34"/>
      <c r="BT275" s="34"/>
      <c r="BU275" s="34"/>
      <c r="BV275" s="34"/>
      <c r="BW275" s="34"/>
      <c r="BX275" s="34"/>
      <c r="BY275" s="34"/>
      <c r="BZ275" s="34"/>
      <c r="CA275" s="33"/>
      <c r="CC275" s="30"/>
      <c r="CD275" s="34"/>
      <c r="CE275" s="34"/>
      <c r="CF275" s="33"/>
      <c r="CG275" s="153"/>
    </row>
    <row r="276" spans="1:85" ht="14.25" customHeight="1">
      <c r="A276" s="30"/>
      <c r="B276" s="31"/>
      <c r="C276" s="32"/>
      <c r="D276" s="31"/>
      <c r="E276" s="32"/>
      <c r="F276" s="440"/>
      <c r="G276" s="377"/>
      <c r="H276" s="33"/>
      <c r="I276" s="561"/>
      <c r="J276" s="562"/>
      <c r="K276" s="562"/>
      <c r="L276" s="562"/>
      <c r="M276" s="33"/>
      <c r="N276" s="30"/>
      <c r="O276" s="380"/>
      <c r="P276" s="381"/>
      <c r="Q276" s="30"/>
      <c r="R276" s="34"/>
      <c r="S276" s="34"/>
      <c r="T276" s="33"/>
      <c r="U276" s="22"/>
      <c r="V276" s="384">
        <v>4</v>
      </c>
      <c r="W276" s="145"/>
      <c r="X276" s="723"/>
      <c r="Y276" s="723"/>
      <c r="Z276" s="440"/>
      <c r="AA276" s="725"/>
      <c r="AB276" s="725"/>
      <c r="AC276" s="725"/>
      <c r="AD276" s="726"/>
      <c r="AE276" s="140"/>
      <c r="AF276" s="141"/>
      <c r="AG276" s="143"/>
      <c r="AH276" s="143"/>
      <c r="AI276" s="143"/>
      <c r="AJ276" s="146"/>
      <c r="AK276" s="727"/>
      <c r="AL276" s="728"/>
      <c r="AM276" s="728"/>
      <c r="AN276" s="729"/>
      <c r="AO276" s="3"/>
      <c r="AP276" s="399"/>
      <c r="AQ276" s="381"/>
      <c r="AR276" s="52"/>
      <c r="AS276" s="53" t="e">
        <f t="shared" si="118"/>
        <v>#DIV/0!</v>
      </c>
      <c r="AT276" s="54" t="e">
        <f t="shared" si="119"/>
        <v>#DIV/0!</v>
      </c>
      <c r="AU276" s="54" t="e">
        <f t="shared" si="120"/>
        <v>#DIV/0!</v>
      </c>
      <c r="AV276" s="54" t="e">
        <f t="shared" si="121"/>
        <v>#DIV/0!</v>
      </c>
      <c r="AW276" s="55" t="e">
        <f t="shared" si="40"/>
        <v>#DIV/0!</v>
      </c>
      <c r="AX276" s="55" t="e">
        <f t="shared" si="41"/>
        <v>#DIV/0!</v>
      </c>
      <c r="AY276" s="55" t="e">
        <f t="shared" si="42"/>
        <v>#DIV/0!</v>
      </c>
      <c r="AZ276" s="55" t="e">
        <f t="shared" si="122"/>
        <v>#DIV/0!</v>
      </c>
      <c r="BA276" s="56" t="e">
        <f t="shared" si="123"/>
        <v>#DIV/0!</v>
      </c>
      <c r="BB276" s="56" t="e">
        <f t="shared" si="124"/>
        <v>#DIV/0!</v>
      </c>
      <c r="BC276" s="56" t="e">
        <f t="shared" si="125"/>
        <v>#DIV/0!</v>
      </c>
      <c r="BD276" s="56" t="e">
        <f t="shared" si="126"/>
        <v>#DIV/0!</v>
      </c>
      <c r="BE276" s="108">
        <v>0.2</v>
      </c>
      <c r="BF276" s="108">
        <v>0.8</v>
      </c>
      <c r="BG276" s="56" t="e">
        <f t="shared" si="127"/>
        <v>#DIV/0!</v>
      </c>
      <c r="BH276" s="56" t="e">
        <f t="shared" si="128"/>
        <v>#DIV/0!</v>
      </c>
      <c r="BI276" s="56" t="e">
        <f t="shared" si="129"/>
        <v>#DIV/0!</v>
      </c>
      <c r="BJ276" s="56" t="e">
        <f t="shared" si="133"/>
        <v>#DIV/0!</v>
      </c>
      <c r="BK276" s="56" t="e">
        <f t="shared" si="133"/>
        <v>#DIV/0!</v>
      </c>
      <c r="BL276" s="56" t="e">
        <f t="shared" si="130"/>
        <v>#DIV/0!</v>
      </c>
      <c r="BM276" s="56" t="e">
        <f t="shared" si="131"/>
        <v>#DIV/0!</v>
      </c>
      <c r="BN276" s="56" t="e">
        <f t="shared" si="132"/>
        <v>#DIV/0!</v>
      </c>
      <c r="BO276" s="56" t="e">
        <f t="shared" si="134"/>
        <v>#DIV/0!</v>
      </c>
      <c r="BP276" s="56" t="e">
        <f t="shared" si="134"/>
        <v>#DIV/0!</v>
      </c>
      <c r="BQ276" s="56" t="e">
        <f t="shared" si="134"/>
        <v>#DIV/0!</v>
      </c>
      <c r="BR276" s="56" t="e">
        <f t="shared" si="134"/>
        <v>#DIV/0!</v>
      </c>
      <c r="BS276" s="34"/>
      <c r="BT276" s="34"/>
      <c r="BU276" s="34"/>
      <c r="BV276" s="34"/>
      <c r="BW276" s="34"/>
      <c r="BX276" s="34"/>
      <c r="BY276" s="34"/>
      <c r="BZ276" s="34"/>
      <c r="CA276" s="33"/>
      <c r="CC276" s="30"/>
      <c r="CD276" s="34"/>
      <c r="CE276" s="34"/>
      <c r="CF276" s="33"/>
      <c r="CG276" s="153"/>
    </row>
    <row r="277" spans="1:85" ht="14.25" customHeight="1">
      <c r="A277" s="30"/>
      <c r="B277" s="31"/>
      <c r="C277" s="32"/>
      <c r="D277" s="31"/>
      <c r="E277" s="32"/>
      <c r="F277" s="440"/>
      <c r="G277" s="377"/>
      <c r="H277" s="33"/>
      <c r="I277" s="561"/>
      <c r="J277" s="562"/>
      <c r="K277" s="562"/>
      <c r="L277" s="562"/>
      <c r="M277" s="33"/>
      <c r="N277" s="30"/>
      <c r="O277" s="380"/>
      <c r="P277" s="381"/>
      <c r="Q277" s="30"/>
      <c r="R277" s="34"/>
      <c r="S277" s="34"/>
      <c r="T277" s="33"/>
      <c r="U277" s="22"/>
      <c r="V277" s="384">
        <v>5</v>
      </c>
      <c r="W277" s="145"/>
      <c r="X277" s="723"/>
      <c r="Y277" s="723"/>
      <c r="Z277" s="440"/>
      <c r="AA277" s="725"/>
      <c r="AB277" s="725"/>
      <c r="AC277" s="725"/>
      <c r="AD277" s="726"/>
      <c r="AE277" s="140"/>
      <c r="AF277" s="141"/>
      <c r="AG277" s="143"/>
      <c r="AH277" s="143"/>
      <c r="AI277" s="143"/>
      <c r="AJ277" s="146"/>
      <c r="AK277" s="727"/>
      <c r="AL277" s="728"/>
      <c r="AM277" s="728"/>
      <c r="AN277" s="729"/>
      <c r="AO277" s="3"/>
      <c r="AP277" s="399"/>
      <c r="AQ277" s="381"/>
      <c r="AR277" s="52"/>
      <c r="AS277" s="53" t="e">
        <f t="shared" si="118"/>
        <v>#DIV/0!</v>
      </c>
      <c r="AT277" s="54" t="e">
        <f t="shared" si="119"/>
        <v>#DIV/0!</v>
      </c>
      <c r="AU277" s="54" t="e">
        <f t="shared" si="120"/>
        <v>#DIV/0!</v>
      </c>
      <c r="AV277" s="54" t="e">
        <f t="shared" si="121"/>
        <v>#DIV/0!</v>
      </c>
      <c r="AW277" s="55" t="e">
        <f t="shared" si="40"/>
        <v>#DIV/0!</v>
      </c>
      <c r="AX277" s="55" t="e">
        <f t="shared" si="41"/>
        <v>#DIV/0!</v>
      </c>
      <c r="AY277" s="55" t="e">
        <f t="shared" si="42"/>
        <v>#DIV/0!</v>
      </c>
      <c r="AZ277" s="55" t="e">
        <f t="shared" si="122"/>
        <v>#DIV/0!</v>
      </c>
      <c r="BA277" s="56" t="e">
        <f t="shared" si="123"/>
        <v>#DIV/0!</v>
      </c>
      <c r="BB277" s="56" t="e">
        <f t="shared" si="124"/>
        <v>#DIV/0!</v>
      </c>
      <c r="BC277" s="56" t="e">
        <f t="shared" si="125"/>
        <v>#DIV/0!</v>
      </c>
      <c r="BD277" s="56" t="e">
        <f t="shared" si="126"/>
        <v>#DIV/0!</v>
      </c>
      <c r="BE277" s="108">
        <v>0.2</v>
      </c>
      <c r="BF277" s="108">
        <v>0.8</v>
      </c>
      <c r="BG277" s="56" t="e">
        <f t="shared" si="127"/>
        <v>#DIV/0!</v>
      </c>
      <c r="BH277" s="56" t="e">
        <f t="shared" si="128"/>
        <v>#DIV/0!</v>
      </c>
      <c r="BI277" s="56" t="e">
        <f t="shared" si="129"/>
        <v>#DIV/0!</v>
      </c>
      <c r="BJ277" s="56" t="e">
        <f t="shared" si="133"/>
        <v>#DIV/0!</v>
      </c>
      <c r="BK277" s="56" t="e">
        <f t="shared" si="133"/>
        <v>#DIV/0!</v>
      </c>
      <c r="BL277" s="56" t="e">
        <f t="shared" si="130"/>
        <v>#DIV/0!</v>
      </c>
      <c r="BM277" s="56" t="e">
        <f t="shared" si="131"/>
        <v>#DIV/0!</v>
      </c>
      <c r="BN277" s="56" t="e">
        <f t="shared" si="132"/>
        <v>#DIV/0!</v>
      </c>
      <c r="BO277" s="56" t="e">
        <f t="shared" si="134"/>
        <v>#DIV/0!</v>
      </c>
      <c r="BP277" s="56" t="e">
        <f t="shared" si="134"/>
        <v>#DIV/0!</v>
      </c>
      <c r="BQ277" s="56" t="e">
        <f t="shared" si="134"/>
        <v>#DIV/0!</v>
      </c>
      <c r="BR277" s="56" t="e">
        <f t="shared" si="134"/>
        <v>#DIV/0!</v>
      </c>
      <c r="BS277" s="34"/>
      <c r="BT277" s="34"/>
      <c r="BU277" s="34"/>
      <c r="BV277" s="34"/>
      <c r="BW277" s="34"/>
      <c r="BX277" s="34"/>
      <c r="BY277" s="34"/>
      <c r="BZ277" s="34"/>
      <c r="CA277" s="33"/>
      <c r="CC277" s="30"/>
      <c r="CD277" s="34"/>
      <c r="CE277" s="34"/>
      <c r="CF277" s="33"/>
      <c r="CG277" s="153"/>
    </row>
    <row r="278" spans="1:85" ht="14.25" customHeight="1">
      <c r="A278" s="30"/>
      <c r="B278" s="31"/>
      <c r="C278" s="32"/>
      <c r="D278" s="31"/>
      <c r="E278" s="32"/>
      <c r="F278" s="440"/>
      <c r="G278" s="377"/>
      <c r="H278" s="33"/>
      <c r="I278" s="561"/>
      <c r="J278" s="562"/>
      <c r="K278" s="562"/>
      <c r="L278" s="562"/>
      <c r="M278" s="33"/>
      <c r="N278" s="30"/>
      <c r="O278" s="380"/>
      <c r="P278" s="381"/>
      <c r="Q278" s="30"/>
      <c r="R278" s="34"/>
      <c r="S278" s="34"/>
      <c r="T278" s="33"/>
      <c r="U278" s="22"/>
      <c r="V278" s="384">
        <v>6</v>
      </c>
      <c r="W278" s="145"/>
      <c r="X278" s="723"/>
      <c r="Y278" s="723"/>
      <c r="Z278" s="440"/>
      <c r="AA278" s="725"/>
      <c r="AB278" s="725"/>
      <c r="AC278" s="725"/>
      <c r="AD278" s="726"/>
      <c r="AE278" s="140"/>
      <c r="AF278" s="141"/>
      <c r="AG278" s="143"/>
      <c r="AH278" s="143"/>
      <c r="AI278" s="143"/>
      <c r="AJ278" s="146"/>
      <c r="AK278" s="727"/>
      <c r="AL278" s="728"/>
      <c r="AM278" s="728"/>
      <c r="AN278" s="729"/>
      <c r="AO278" s="3"/>
      <c r="AP278" s="399"/>
      <c r="AQ278" s="381"/>
      <c r="AR278" s="52"/>
      <c r="AS278" s="53" t="e">
        <f t="shared" si="118"/>
        <v>#DIV/0!</v>
      </c>
      <c r="AT278" s="54" t="e">
        <f t="shared" si="119"/>
        <v>#DIV/0!</v>
      </c>
      <c r="AU278" s="54" t="e">
        <f t="shared" si="120"/>
        <v>#DIV/0!</v>
      </c>
      <c r="AV278" s="54" t="e">
        <f t="shared" si="121"/>
        <v>#DIV/0!</v>
      </c>
      <c r="AW278" s="55" t="e">
        <f t="shared" si="40"/>
        <v>#DIV/0!</v>
      </c>
      <c r="AX278" s="55" t="e">
        <f t="shared" si="41"/>
        <v>#DIV/0!</v>
      </c>
      <c r="AY278" s="55" t="e">
        <f t="shared" si="42"/>
        <v>#DIV/0!</v>
      </c>
      <c r="AZ278" s="55" t="e">
        <f t="shared" si="122"/>
        <v>#DIV/0!</v>
      </c>
      <c r="BA278" s="56" t="e">
        <f t="shared" si="123"/>
        <v>#DIV/0!</v>
      </c>
      <c r="BB278" s="56" t="e">
        <f t="shared" si="124"/>
        <v>#DIV/0!</v>
      </c>
      <c r="BC278" s="56" t="e">
        <f t="shared" si="125"/>
        <v>#DIV/0!</v>
      </c>
      <c r="BD278" s="56" t="e">
        <f t="shared" si="126"/>
        <v>#DIV/0!</v>
      </c>
      <c r="BE278" s="108">
        <v>0.2</v>
      </c>
      <c r="BF278" s="108">
        <v>0.8</v>
      </c>
      <c r="BG278" s="56" t="e">
        <f t="shared" si="127"/>
        <v>#DIV/0!</v>
      </c>
      <c r="BH278" s="56" t="e">
        <f t="shared" si="128"/>
        <v>#DIV/0!</v>
      </c>
      <c r="BI278" s="56" t="e">
        <f t="shared" si="129"/>
        <v>#DIV/0!</v>
      </c>
      <c r="BJ278" s="56" t="e">
        <f t="shared" si="133"/>
        <v>#DIV/0!</v>
      </c>
      <c r="BK278" s="56" t="e">
        <f t="shared" si="133"/>
        <v>#DIV/0!</v>
      </c>
      <c r="BL278" s="56" t="e">
        <f t="shared" si="130"/>
        <v>#DIV/0!</v>
      </c>
      <c r="BM278" s="56" t="e">
        <f t="shared" si="131"/>
        <v>#DIV/0!</v>
      </c>
      <c r="BN278" s="56" t="e">
        <f t="shared" si="132"/>
        <v>#DIV/0!</v>
      </c>
      <c r="BO278" s="56" t="e">
        <f t="shared" si="134"/>
        <v>#DIV/0!</v>
      </c>
      <c r="BP278" s="56" t="e">
        <f t="shared" si="134"/>
        <v>#DIV/0!</v>
      </c>
      <c r="BQ278" s="56" t="e">
        <f t="shared" si="134"/>
        <v>#DIV/0!</v>
      </c>
      <c r="BR278" s="56" t="e">
        <f t="shared" si="134"/>
        <v>#DIV/0!</v>
      </c>
      <c r="BS278" s="34"/>
      <c r="BT278" s="34"/>
      <c r="BU278" s="34"/>
      <c r="BV278" s="34"/>
      <c r="BW278" s="34"/>
      <c r="BX278" s="34"/>
      <c r="BY278" s="34"/>
      <c r="BZ278" s="34"/>
      <c r="CA278" s="33"/>
      <c r="CC278" s="30"/>
      <c r="CD278" s="34"/>
      <c r="CE278" s="34"/>
      <c r="CF278" s="33"/>
      <c r="CG278" s="153"/>
    </row>
    <row r="279" spans="1:85" ht="14.25" customHeight="1">
      <c r="A279" s="30"/>
      <c r="B279" s="31"/>
      <c r="C279" s="32"/>
      <c r="D279" s="31"/>
      <c r="E279" s="32"/>
      <c r="F279" s="440"/>
      <c r="G279" s="377"/>
      <c r="H279" s="33"/>
      <c r="I279" s="561"/>
      <c r="J279" s="562"/>
      <c r="K279" s="562"/>
      <c r="L279" s="562"/>
      <c r="M279" s="33"/>
      <c r="N279" s="30"/>
      <c r="O279" s="380"/>
      <c r="P279" s="381"/>
      <c r="Q279" s="30"/>
      <c r="R279" s="34"/>
      <c r="S279" s="34"/>
      <c r="T279" s="33"/>
      <c r="U279" s="22"/>
      <c r="V279" s="384">
        <v>7</v>
      </c>
      <c r="W279" s="145"/>
      <c r="X279" s="723"/>
      <c r="Y279" s="723"/>
      <c r="Z279" s="440"/>
      <c r="AA279" s="725"/>
      <c r="AB279" s="725"/>
      <c r="AC279" s="725"/>
      <c r="AD279" s="726"/>
      <c r="AE279" s="140"/>
      <c r="AF279" s="141"/>
      <c r="AG279" s="143"/>
      <c r="AH279" s="143"/>
      <c r="AI279" s="143"/>
      <c r="AJ279" s="146"/>
      <c r="AK279" s="727"/>
      <c r="AL279" s="728"/>
      <c r="AM279" s="728"/>
      <c r="AN279" s="729"/>
      <c r="AO279" s="3"/>
      <c r="AP279" s="399"/>
      <c r="AQ279" s="381"/>
      <c r="AR279" s="52"/>
      <c r="AS279" s="53" t="e">
        <f t="shared" si="118"/>
        <v>#DIV/0!</v>
      </c>
      <c r="AT279" s="54" t="e">
        <f t="shared" si="119"/>
        <v>#DIV/0!</v>
      </c>
      <c r="AU279" s="54" t="e">
        <f t="shared" si="120"/>
        <v>#DIV/0!</v>
      </c>
      <c r="AV279" s="54" t="e">
        <f t="shared" si="121"/>
        <v>#DIV/0!</v>
      </c>
      <c r="AW279" s="55" t="e">
        <f t="shared" si="40"/>
        <v>#DIV/0!</v>
      </c>
      <c r="AX279" s="55" t="e">
        <f t="shared" si="41"/>
        <v>#DIV/0!</v>
      </c>
      <c r="AY279" s="55" t="e">
        <f t="shared" si="42"/>
        <v>#DIV/0!</v>
      </c>
      <c r="AZ279" s="55" t="e">
        <f t="shared" si="122"/>
        <v>#DIV/0!</v>
      </c>
      <c r="BA279" s="56" t="e">
        <f t="shared" si="123"/>
        <v>#DIV/0!</v>
      </c>
      <c r="BB279" s="56" t="e">
        <f t="shared" si="124"/>
        <v>#DIV/0!</v>
      </c>
      <c r="BC279" s="56" t="e">
        <f t="shared" si="125"/>
        <v>#DIV/0!</v>
      </c>
      <c r="BD279" s="56" t="e">
        <f t="shared" si="126"/>
        <v>#DIV/0!</v>
      </c>
      <c r="BE279" s="108">
        <v>0.2</v>
      </c>
      <c r="BF279" s="108">
        <v>0.8</v>
      </c>
      <c r="BG279" s="56" t="e">
        <f t="shared" si="127"/>
        <v>#DIV/0!</v>
      </c>
      <c r="BH279" s="56" t="e">
        <f t="shared" si="128"/>
        <v>#DIV/0!</v>
      </c>
      <c r="BI279" s="56" t="e">
        <f t="shared" si="129"/>
        <v>#DIV/0!</v>
      </c>
      <c r="BJ279" s="56" t="e">
        <f t="shared" si="133"/>
        <v>#DIV/0!</v>
      </c>
      <c r="BK279" s="56" t="e">
        <f t="shared" si="133"/>
        <v>#DIV/0!</v>
      </c>
      <c r="BL279" s="56" t="e">
        <f t="shared" si="130"/>
        <v>#DIV/0!</v>
      </c>
      <c r="BM279" s="56" t="e">
        <f t="shared" si="131"/>
        <v>#DIV/0!</v>
      </c>
      <c r="BN279" s="56" t="e">
        <f t="shared" si="132"/>
        <v>#DIV/0!</v>
      </c>
      <c r="BO279" s="56" t="e">
        <f t="shared" si="134"/>
        <v>#DIV/0!</v>
      </c>
      <c r="BP279" s="56" t="e">
        <f t="shared" si="134"/>
        <v>#DIV/0!</v>
      </c>
      <c r="BQ279" s="56" t="e">
        <f t="shared" si="134"/>
        <v>#DIV/0!</v>
      </c>
      <c r="BR279" s="56" t="e">
        <f t="shared" si="134"/>
        <v>#DIV/0!</v>
      </c>
      <c r="BS279" s="34"/>
      <c r="BT279" s="34"/>
      <c r="BU279" s="34"/>
      <c r="BV279" s="34"/>
      <c r="BW279" s="34"/>
      <c r="BX279" s="34"/>
      <c r="BY279" s="34"/>
      <c r="BZ279" s="34"/>
      <c r="CA279" s="33"/>
      <c r="CC279" s="30"/>
      <c r="CD279" s="34"/>
      <c r="CE279" s="34"/>
      <c r="CF279" s="33"/>
      <c r="CG279" s="153"/>
    </row>
    <row r="280" spans="1:85" ht="14.25" customHeight="1">
      <c r="A280" s="30"/>
      <c r="B280" s="31"/>
      <c r="C280" s="32"/>
      <c r="D280" s="31"/>
      <c r="E280" s="32"/>
      <c r="F280" s="440"/>
      <c r="G280" s="377"/>
      <c r="H280" s="33"/>
      <c r="I280" s="561"/>
      <c r="J280" s="562"/>
      <c r="K280" s="562"/>
      <c r="L280" s="562"/>
      <c r="M280" s="33"/>
      <c r="N280" s="30"/>
      <c r="O280" s="380"/>
      <c r="P280" s="381"/>
      <c r="Q280" s="30"/>
      <c r="R280" s="34"/>
      <c r="S280" s="34"/>
      <c r="T280" s="33"/>
      <c r="U280" s="22"/>
      <c r="V280" s="384">
        <v>8</v>
      </c>
      <c r="W280" s="145"/>
      <c r="X280" s="723"/>
      <c r="Y280" s="723"/>
      <c r="Z280" s="440"/>
      <c r="AA280" s="725"/>
      <c r="AB280" s="725"/>
      <c r="AC280" s="725"/>
      <c r="AD280" s="726"/>
      <c r="AE280" s="140"/>
      <c r="AF280" s="141"/>
      <c r="AG280" s="143"/>
      <c r="AH280" s="143"/>
      <c r="AI280" s="143"/>
      <c r="AJ280" s="146"/>
      <c r="AK280" s="727"/>
      <c r="AL280" s="728"/>
      <c r="AM280" s="728"/>
      <c r="AN280" s="729"/>
      <c r="AO280" s="3"/>
      <c r="AP280" s="399"/>
      <c r="AQ280" s="381"/>
      <c r="AR280" s="52"/>
      <c r="AS280" s="53" t="e">
        <f t="shared" si="118"/>
        <v>#DIV/0!</v>
      </c>
      <c r="AT280" s="54" t="e">
        <f t="shared" si="119"/>
        <v>#DIV/0!</v>
      </c>
      <c r="AU280" s="54" t="e">
        <f t="shared" si="120"/>
        <v>#DIV/0!</v>
      </c>
      <c r="AV280" s="54" t="e">
        <f t="shared" si="121"/>
        <v>#DIV/0!</v>
      </c>
      <c r="AW280" s="55" t="e">
        <f t="shared" si="40"/>
        <v>#DIV/0!</v>
      </c>
      <c r="AX280" s="55" t="e">
        <f t="shared" si="41"/>
        <v>#DIV/0!</v>
      </c>
      <c r="AY280" s="55" t="e">
        <f t="shared" si="42"/>
        <v>#DIV/0!</v>
      </c>
      <c r="AZ280" s="55" t="e">
        <f t="shared" si="122"/>
        <v>#DIV/0!</v>
      </c>
      <c r="BA280" s="56" t="e">
        <f t="shared" si="123"/>
        <v>#DIV/0!</v>
      </c>
      <c r="BB280" s="56" t="e">
        <f t="shared" si="124"/>
        <v>#DIV/0!</v>
      </c>
      <c r="BC280" s="56" t="e">
        <f t="shared" si="125"/>
        <v>#DIV/0!</v>
      </c>
      <c r="BD280" s="56" t="e">
        <f t="shared" si="126"/>
        <v>#DIV/0!</v>
      </c>
      <c r="BE280" s="108">
        <v>0.2</v>
      </c>
      <c r="BF280" s="108">
        <v>0.8</v>
      </c>
      <c r="BG280" s="56" t="e">
        <f t="shared" si="127"/>
        <v>#DIV/0!</v>
      </c>
      <c r="BH280" s="56" t="e">
        <f t="shared" si="128"/>
        <v>#DIV/0!</v>
      </c>
      <c r="BI280" s="56" t="e">
        <f t="shared" si="129"/>
        <v>#DIV/0!</v>
      </c>
      <c r="BJ280" s="56" t="e">
        <f t="shared" si="133"/>
        <v>#DIV/0!</v>
      </c>
      <c r="BK280" s="56" t="e">
        <f t="shared" si="133"/>
        <v>#DIV/0!</v>
      </c>
      <c r="BL280" s="56" t="e">
        <f t="shared" si="130"/>
        <v>#DIV/0!</v>
      </c>
      <c r="BM280" s="56" t="e">
        <f t="shared" si="131"/>
        <v>#DIV/0!</v>
      </c>
      <c r="BN280" s="56" t="e">
        <f t="shared" si="132"/>
        <v>#DIV/0!</v>
      </c>
      <c r="BO280" s="56" t="e">
        <f t="shared" si="134"/>
        <v>#DIV/0!</v>
      </c>
      <c r="BP280" s="56" t="e">
        <f t="shared" si="134"/>
        <v>#DIV/0!</v>
      </c>
      <c r="BQ280" s="56" t="e">
        <f t="shared" si="134"/>
        <v>#DIV/0!</v>
      </c>
      <c r="BR280" s="56" t="e">
        <f t="shared" si="134"/>
        <v>#DIV/0!</v>
      </c>
      <c r="BS280" s="34"/>
      <c r="BT280" s="34"/>
      <c r="BU280" s="34"/>
      <c r="BV280" s="34"/>
      <c r="BW280" s="34"/>
      <c r="BX280" s="34"/>
      <c r="BY280" s="34"/>
      <c r="BZ280" s="34"/>
      <c r="CA280" s="33"/>
      <c r="CC280" s="30"/>
      <c r="CD280" s="34"/>
      <c r="CE280" s="34"/>
      <c r="CF280" s="33"/>
      <c r="CG280" s="153"/>
    </row>
    <row r="281" spans="1:85" ht="14.25" customHeight="1">
      <c r="A281" s="30"/>
      <c r="B281" s="31"/>
      <c r="C281" s="32"/>
      <c r="D281" s="31"/>
      <c r="E281" s="32"/>
      <c r="F281" s="440"/>
      <c r="G281" s="377"/>
      <c r="H281" s="33"/>
      <c r="I281" s="561"/>
      <c r="J281" s="562"/>
      <c r="K281" s="562"/>
      <c r="L281" s="562"/>
      <c r="M281" s="33"/>
      <c r="N281" s="30"/>
      <c r="O281" s="380"/>
      <c r="P281" s="381"/>
      <c r="Q281" s="30"/>
      <c r="R281" s="34"/>
      <c r="S281" s="34"/>
      <c r="T281" s="33"/>
      <c r="U281" s="22"/>
      <c r="V281" s="384">
        <v>9</v>
      </c>
      <c r="W281" s="145"/>
      <c r="X281" s="723"/>
      <c r="Y281" s="723"/>
      <c r="Z281" s="440"/>
      <c r="AA281" s="725"/>
      <c r="AB281" s="725"/>
      <c r="AC281" s="725"/>
      <c r="AD281" s="726"/>
      <c r="AE281" s="140"/>
      <c r="AF281" s="141"/>
      <c r="AG281" s="143"/>
      <c r="AH281" s="143"/>
      <c r="AI281" s="143"/>
      <c r="AJ281" s="146"/>
      <c r="AK281" s="727"/>
      <c r="AL281" s="728"/>
      <c r="AM281" s="728"/>
      <c r="AN281" s="729"/>
      <c r="AO281" s="3"/>
      <c r="AP281" s="399"/>
      <c r="AQ281" s="381"/>
      <c r="AR281" s="52"/>
      <c r="AS281" s="53" t="e">
        <f t="shared" si="118"/>
        <v>#DIV/0!</v>
      </c>
      <c r="AT281" s="54" t="e">
        <f t="shared" si="119"/>
        <v>#DIV/0!</v>
      </c>
      <c r="AU281" s="54" t="e">
        <f t="shared" si="120"/>
        <v>#DIV/0!</v>
      </c>
      <c r="AV281" s="54" t="e">
        <f t="shared" si="121"/>
        <v>#DIV/0!</v>
      </c>
      <c r="AW281" s="55" t="e">
        <f t="shared" si="40"/>
        <v>#DIV/0!</v>
      </c>
      <c r="AX281" s="55" t="e">
        <f t="shared" si="41"/>
        <v>#DIV/0!</v>
      </c>
      <c r="AY281" s="55" t="e">
        <f t="shared" si="42"/>
        <v>#DIV/0!</v>
      </c>
      <c r="AZ281" s="55" t="e">
        <f t="shared" si="122"/>
        <v>#DIV/0!</v>
      </c>
      <c r="BA281" s="56" t="e">
        <f t="shared" si="123"/>
        <v>#DIV/0!</v>
      </c>
      <c r="BB281" s="56" t="e">
        <f t="shared" si="124"/>
        <v>#DIV/0!</v>
      </c>
      <c r="BC281" s="56" t="e">
        <f t="shared" si="125"/>
        <v>#DIV/0!</v>
      </c>
      <c r="BD281" s="56" t="e">
        <f t="shared" si="126"/>
        <v>#DIV/0!</v>
      </c>
      <c r="BE281" s="108">
        <v>0.2</v>
      </c>
      <c r="BF281" s="108">
        <v>0.8</v>
      </c>
      <c r="BG281" s="56" t="e">
        <f t="shared" si="127"/>
        <v>#DIV/0!</v>
      </c>
      <c r="BH281" s="56" t="e">
        <f t="shared" si="128"/>
        <v>#DIV/0!</v>
      </c>
      <c r="BI281" s="56" t="e">
        <f t="shared" si="129"/>
        <v>#DIV/0!</v>
      </c>
      <c r="BJ281" s="56" t="e">
        <f t="shared" si="133"/>
        <v>#DIV/0!</v>
      </c>
      <c r="BK281" s="56" t="e">
        <f t="shared" si="133"/>
        <v>#DIV/0!</v>
      </c>
      <c r="BL281" s="56" t="e">
        <f t="shared" si="130"/>
        <v>#DIV/0!</v>
      </c>
      <c r="BM281" s="56" t="e">
        <f t="shared" si="131"/>
        <v>#DIV/0!</v>
      </c>
      <c r="BN281" s="56" t="e">
        <f t="shared" si="132"/>
        <v>#DIV/0!</v>
      </c>
      <c r="BO281" s="56" t="e">
        <f t="shared" si="134"/>
        <v>#DIV/0!</v>
      </c>
      <c r="BP281" s="56" t="e">
        <f t="shared" si="134"/>
        <v>#DIV/0!</v>
      </c>
      <c r="BQ281" s="56" t="e">
        <f t="shared" si="134"/>
        <v>#DIV/0!</v>
      </c>
      <c r="BR281" s="56" t="e">
        <f t="shared" si="134"/>
        <v>#DIV/0!</v>
      </c>
      <c r="BS281" s="34"/>
      <c r="BT281" s="34"/>
      <c r="BU281" s="34"/>
      <c r="BV281" s="34"/>
      <c r="BW281" s="34"/>
      <c r="BX281" s="34"/>
      <c r="BY281" s="34"/>
      <c r="BZ281" s="34"/>
      <c r="CA281" s="33"/>
      <c r="CC281" s="30"/>
      <c r="CD281" s="34"/>
      <c r="CE281" s="34"/>
      <c r="CF281" s="33"/>
      <c r="CG281" s="153"/>
    </row>
    <row r="282" spans="1:85" ht="14.25" customHeight="1" thickBot="1">
      <c r="A282" s="328"/>
      <c r="B282" s="784"/>
      <c r="C282" s="785"/>
      <c r="D282" s="784"/>
      <c r="E282" s="785"/>
      <c r="F282" s="593"/>
      <c r="G282" s="411"/>
      <c r="H282" s="332"/>
      <c r="I282" s="596"/>
      <c r="J282" s="597"/>
      <c r="K282" s="597"/>
      <c r="L282" s="597"/>
      <c r="M282" s="332"/>
      <c r="N282" s="328"/>
      <c r="O282" s="416"/>
      <c r="P282" s="417"/>
      <c r="Q282" s="328"/>
      <c r="R282" s="39"/>
      <c r="S282" s="39"/>
      <c r="T282" s="332"/>
      <c r="U282" s="22"/>
      <c r="V282" s="449">
        <v>10</v>
      </c>
      <c r="W282" s="414"/>
      <c r="X282" s="735"/>
      <c r="Y282" s="735"/>
      <c r="Z282" s="593"/>
      <c r="AA282" s="737"/>
      <c r="AB282" s="737"/>
      <c r="AC282" s="737"/>
      <c r="AD282" s="738"/>
      <c r="AE282" s="140"/>
      <c r="AF282" s="413"/>
      <c r="AG282" s="739"/>
      <c r="AH282" s="739"/>
      <c r="AI282" s="739"/>
      <c r="AJ282" s="740"/>
      <c r="AK282" s="741"/>
      <c r="AL282" s="742"/>
      <c r="AM282" s="742"/>
      <c r="AN282" s="743"/>
      <c r="AO282" s="3"/>
      <c r="AP282" s="744"/>
      <c r="AQ282" s="417"/>
      <c r="AR282" s="52"/>
      <c r="AS282" s="786" t="e">
        <f t="shared" si="118"/>
        <v>#DIV/0!</v>
      </c>
      <c r="AT282" s="787" t="e">
        <f t="shared" si="119"/>
        <v>#DIV/0!</v>
      </c>
      <c r="AU282" s="787" t="e">
        <f t="shared" si="120"/>
        <v>#DIV/0!</v>
      </c>
      <c r="AV282" s="787" t="e">
        <f t="shared" si="121"/>
        <v>#DIV/0!</v>
      </c>
      <c r="AW282" s="788" t="e">
        <f t="shared" si="40"/>
        <v>#DIV/0!</v>
      </c>
      <c r="AX282" s="788" t="e">
        <f t="shared" si="41"/>
        <v>#DIV/0!</v>
      </c>
      <c r="AY282" s="788" t="e">
        <f t="shared" si="42"/>
        <v>#DIV/0!</v>
      </c>
      <c r="AZ282" s="788" t="e">
        <f t="shared" si="122"/>
        <v>#DIV/0!</v>
      </c>
      <c r="BA282" s="430" t="e">
        <f t="shared" si="123"/>
        <v>#DIV/0!</v>
      </c>
      <c r="BB282" s="430" t="e">
        <f t="shared" si="124"/>
        <v>#DIV/0!</v>
      </c>
      <c r="BC282" s="430" t="e">
        <f t="shared" si="125"/>
        <v>#DIV/0!</v>
      </c>
      <c r="BD282" s="430" t="e">
        <f t="shared" si="126"/>
        <v>#DIV/0!</v>
      </c>
      <c r="BE282" s="427">
        <v>0.2</v>
      </c>
      <c r="BF282" s="427">
        <v>0.8</v>
      </c>
      <c r="BG282" s="430" t="e">
        <f t="shared" si="127"/>
        <v>#DIV/0!</v>
      </c>
      <c r="BH282" s="430" t="e">
        <f t="shared" si="128"/>
        <v>#DIV/0!</v>
      </c>
      <c r="BI282" s="430" t="e">
        <f t="shared" si="129"/>
        <v>#DIV/0!</v>
      </c>
      <c r="BJ282" s="430" t="e">
        <f t="shared" si="133"/>
        <v>#DIV/0!</v>
      </c>
      <c r="BK282" s="430" t="e">
        <f t="shared" si="133"/>
        <v>#DIV/0!</v>
      </c>
      <c r="BL282" s="430" t="e">
        <f t="shared" si="130"/>
        <v>#DIV/0!</v>
      </c>
      <c r="BM282" s="430" t="e">
        <f t="shared" si="131"/>
        <v>#DIV/0!</v>
      </c>
      <c r="BN282" s="430" t="e">
        <f t="shared" si="132"/>
        <v>#DIV/0!</v>
      </c>
      <c r="BO282" s="430" t="e">
        <f t="shared" si="134"/>
        <v>#DIV/0!</v>
      </c>
      <c r="BP282" s="430" t="e">
        <f t="shared" si="134"/>
        <v>#DIV/0!</v>
      </c>
      <c r="BQ282" s="430" t="e">
        <f t="shared" si="134"/>
        <v>#DIV/0!</v>
      </c>
      <c r="BR282" s="430" t="e">
        <f t="shared" si="134"/>
        <v>#DIV/0!</v>
      </c>
      <c r="BS282" s="39"/>
      <c r="BT282" s="39"/>
      <c r="BU282" s="39"/>
      <c r="BV282" s="39"/>
      <c r="BW282" s="39"/>
      <c r="BX282" s="39"/>
      <c r="BY282" s="39"/>
      <c r="BZ282" s="39"/>
      <c r="CA282" s="332"/>
      <c r="CC282" s="328"/>
      <c r="CD282" s="39"/>
      <c r="CE282" s="39"/>
      <c r="CF282" s="332"/>
      <c r="CG282" s="789"/>
    </row>
    <row r="283" spans="1:85" ht="14.25" customHeight="1">
      <c r="A283" s="349">
        <v>29</v>
      </c>
      <c r="B283" s="523"/>
      <c r="C283" s="779"/>
      <c r="D283" s="42"/>
      <c r="E283" s="779"/>
      <c r="F283" s="527"/>
      <c r="G283" s="355"/>
      <c r="H283" s="356"/>
      <c r="I283" s="529"/>
      <c r="J283" s="530"/>
      <c r="K283" s="530"/>
      <c r="L283" s="530"/>
      <c r="M283" s="780"/>
      <c r="N283" s="360"/>
      <c r="O283" s="358"/>
      <c r="P283" s="361"/>
      <c r="Q283" s="747"/>
      <c r="R283" s="748"/>
      <c r="S283" s="748"/>
      <c r="T283" s="749"/>
      <c r="U283" s="22"/>
      <c r="V283" s="364">
        <v>1</v>
      </c>
      <c r="W283" s="358"/>
      <c r="X283" s="750"/>
      <c r="Y283" s="750"/>
      <c r="Z283" s="527"/>
      <c r="AA283" s="752"/>
      <c r="AB283" s="752"/>
      <c r="AC283" s="752"/>
      <c r="AD283" s="753"/>
      <c r="AE283" s="140"/>
      <c r="AF283" s="357"/>
      <c r="AG283" s="754"/>
      <c r="AH283" s="754"/>
      <c r="AI283" s="754"/>
      <c r="AJ283" s="755"/>
      <c r="AK283" s="756"/>
      <c r="AL283" s="757"/>
      <c r="AM283" s="757"/>
      <c r="AN283" s="758"/>
      <c r="AO283" s="3"/>
      <c r="AP283" s="759"/>
      <c r="AQ283" s="760"/>
      <c r="AR283" s="52"/>
      <c r="AS283" s="781" t="e">
        <f t="shared" si="118"/>
        <v>#DIV/0!</v>
      </c>
      <c r="AT283" s="782" t="e">
        <f t="shared" si="119"/>
        <v>#DIV/0!</v>
      </c>
      <c r="AU283" s="782" t="e">
        <f t="shared" si="120"/>
        <v>#DIV/0!</v>
      </c>
      <c r="AV283" s="782" t="e">
        <f t="shared" si="121"/>
        <v>#DIV/0!</v>
      </c>
      <c r="AW283" s="783" t="e">
        <f t="shared" si="40"/>
        <v>#DIV/0!</v>
      </c>
      <c r="AX283" s="783" t="e">
        <f t="shared" si="41"/>
        <v>#DIV/0!</v>
      </c>
      <c r="AY283" s="783" t="e">
        <f t="shared" si="42"/>
        <v>#DIV/0!</v>
      </c>
      <c r="AZ283" s="783" t="e">
        <f t="shared" si="122"/>
        <v>#DIV/0!</v>
      </c>
      <c r="BA283" s="87" t="e">
        <f t="shared" si="123"/>
        <v>#DIV/0!</v>
      </c>
      <c r="BB283" s="87" t="e">
        <f t="shared" si="124"/>
        <v>#DIV/0!</v>
      </c>
      <c r="BC283" s="87" t="e">
        <f t="shared" si="125"/>
        <v>#DIV/0!</v>
      </c>
      <c r="BD283" s="87" t="e">
        <f t="shared" si="126"/>
        <v>#DIV/0!</v>
      </c>
      <c r="BE283" s="86">
        <v>0.2</v>
      </c>
      <c r="BF283" s="86">
        <v>0.8</v>
      </c>
      <c r="BG283" s="87" t="e">
        <f t="shared" si="127"/>
        <v>#DIV/0!</v>
      </c>
      <c r="BH283" s="87" t="e">
        <f t="shared" si="128"/>
        <v>#DIV/0!</v>
      </c>
      <c r="BI283" s="87" t="e">
        <f t="shared" si="129"/>
        <v>#DIV/0!</v>
      </c>
      <c r="BJ283" s="87" t="e">
        <f t="shared" si="133"/>
        <v>#DIV/0!</v>
      </c>
      <c r="BK283" s="87" t="e">
        <f t="shared" si="133"/>
        <v>#DIV/0!</v>
      </c>
      <c r="BL283" s="87" t="e">
        <f t="shared" si="130"/>
        <v>#DIV/0!</v>
      </c>
      <c r="BM283" s="87" t="e">
        <f t="shared" si="131"/>
        <v>#DIV/0!</v>
      </c>
      <c r="BN283" s="87" t="e">
        <f t="shared" si="132"/>
        <v>#DIV/0!</v>
      </c>
      <c r="BO283" s="87" t="e">
        <f t="shared" si="134"/>
        <v>#DIV/0!</v>
      </c>
      <c r="BP283" s="87" t="e">
        <f t="shared" si="134"/>
        <v>#DIV/0!</v>
      </c>
      <c r="BQ283" s="87" t="e">
        <f t="shared" si="134"/>
        <v>#DIV/0!</v>
      </c>
      <c r="BR283" s="87" t="e">
        <f t="shared" si="134"/>
        <v>#DIV/0!</v>
      </c>
      <c r="BS283" s="766" t="e">
        <f t="shared" ref="BS283:BV283" si="137">AVERAGEIF(BO283:BO292,"&lt;&gt;#¡DIV/0!")</f>
        <v>#DIV/0!</v>
      </c>
      <c r="BT283" s="766" t="e">
        <f t="shared" si="137"/>
        <v>#DIV/0!</v>
      </c>
      <c r="BU283" s="766" t="e">
        <f t="shared" si="137"/>
        <v>#DIV/0!</v>
      </c>
      <c r="BV283" s="766" t="e">
        <f t="shared" si="137"/>
        <v>#DIV/0!</v>
      </c>
      <c r="BW283" s="767" t="e">
        <f>+C283*BS283</f>
        <v>#DIV/0!</v>
      </c>
      <c r="BX283" s="767" t="e">
        <f>+C283*BT283</f>
        <v>#DIV/0!</v>
      </c>
      <c r="BY283" s="767" t="e">
        <f>+C283*BU283</f>
        <v>#DIV/0!</v>
      </c>
      <c r="BZ283" s="767" t="e">
        <f>+C283*BV283</f>
        <v>#DIV/0!</v>
      </c>
      <c r="CA283" s="768" t="e">
        <f>SUM(BW283:BZ292)</f>
        <v>#DIV/0!</v>
      </c>
      <c r="CC283" s="552" t="e">
        <f t="shared" ref="CC283:CF283" si="138">+Q283/$N$283</f>
        <v>#DIV/0!</v>
      </c>
      <c r="CD283" s="553" t="e">
        <f t="shared" si="138"/>
        <v>#DIV/0!</v>
      </c>
      <c r="CE283" s="553" t="e">
        <f t="shared" si="138"/>
        <v>#DIV/0!</v>
      </c>
      <c r="CF283" s="622" t="e">
        <f t="shared" si="138"/>
        <v>#DIV/0!</v>
      </c>
      <c r="CG283" s="623" t="e">
        <f>AVERAGE(CC283:CF292)</f>
        <v>#DIV/0!</v>
      </c>
    </row>
    <row r="284" spans="1:85" ht="14.25" customHeight="1">
      <c r="A284" s="30"/>
      <c r="B284" s="31"/>
      <c r="C284" s="32"/>
      <c r="D284" s="31"/>
      <c r="E284" s="32"/>
      <c r="F284" s="440"/>
      <c r="G284" s="377"/>
      <c r="H284" s="33"/>
      <c r="I284" s="561"/>
      <c r="J284" s="562"/>
      <c r="K284" s="562"/>
      <c r="L284" s="562"/>
      <c r="M284" s="33"/>
      <c r="N284" s="30"/>
      <c r="O284" s="380"/>
      <c r="P284" s="381"/>
      <c r="Q284" s="30"/>
      <c r="R284" s="34"/>
      <c r="S284" s="34"/>
      <c r="T284" s="33"/>
      <c r="U284" s="22"/>
      <c r="V284" s="384">
        <v>2</v>
      </c>
      <c r="W284" s="145"/>
      <c r="X284" s="723"/>
      <c r="Y284" s="723"/>
      <c r="Z284" s="440"/>
      <c r="AA284" s="725"/>
      <c r="AB284" s="725"/>
      <c r="AC284" s="725"/>
      <c r="AD284" s="726"/>
      <c r="AE284" s="140"/>
      <c r="AF284" s="141"/>
      <c r="AG284" s="143"/>
      <c r="AH284" s="143"/>
      <c r="AI284" s="143"/>
      <c r="AJ284" s="146"/>
      <c r="AK284" s="727"/>
      <c r="AL284" s="728"/>
      <c r="AM284" s="728"/>
      <c r="AN284" s="729"/>
      <c r="AO284" s="3"/>
      <c r="AP284" s="399"/>
      <c r="AQ284" s="381"/>
      <c r="AR284" s="52"/>
      <c r="AS284" s="53" t="e">
        <f t="shared" si="118"/>
        <v>#DIV/0!</v>
      </c>
      <c r="AT284" s="54" t="e">
        <f t="shared" si="119"/>
        <v>#DIV/0!</v>
      </c>
      <c r="AU284" s="54" t="e">
        <f t="shared" si="120"/>
        <v>#DIV/0!</v>
      </c>
      <c r="AV284" s="54" t="e">
        <f t="shared" si="121"/>
        <v>#DIV/0!</v>
      </c>
      <c r="AW284" s="55" t="e">
        <f t="shared" si="40"/>
        <v>#DIV/0!</v>
      </c>
      <c r="AX284" s="55" t="e">
        <f t="shared" si="41"/>
        <v>#DIV/0!</v>
      </c>
      <c r="AY284" s="55" t="e">
        <f t="shared" si="42"/>
        <v>#DIV/0!</v>
      </c>
      <c r="AZ284" s="55" t="e">
        <f t="shared" si="122"/>
        <v>#DIV/0!</v>
      </c>
      <c r="BA284" s="56" t="e">
        <f t="shared" si="123"/>
        <v>#DIV/0!</v>
      </c>
      <c r="BB284" s="56" t="e">
        <f t="shared" si="124"/>
        <v>#DIV/0!</v>
      </c>
      <c r="BC284" s="56" t="e">
        <f t="shared" si="125"/>
        <v>#DIV/0!</v>
      </c>
      <c r="BD284" s="56" t="e">
        <f t="shared" si="126"/>
        <v>#DIV/0!</v>
      </c>
      <c r="BE284" s="108">
        <v>0.2</v>
      </c>
      <c r="BF284" s="108">
        <v>0.8</v>
      </c>
      <c r="BG284" s="56" t="e">
        <f t="shared" si="127"/>
        <v>#DIV/0!</v>
      </c>
      <c r="BH284" s="56" t="e">
        <f t="shared" si="128"/>
        <v>#DIV/0!</v>
      </c>
      <c r="BI284" s="56" t="e">
        <f t="shared" si="129"/>
        <v>#DIV/0!</v>
      </c>
      <c r="BJ284" s="56" t="e">
        <f t="shared" si="133"/>
        <v>#DIV/0!</v>
      </c>
      <c r="BK284" s="56" t="e">
        <f t="shared" si="133"/>
        <v>#DIV/0!</v>
      </c>
      <c r="BL284" s="56" t="e">
        <f t="shared" si="130"/>
        <v>#DIV/0!</v>
      </c>
      <c r="BM284" s="56" t="e">
        <f t="shared" si="131"/>
        <v>#DIV/0!</v>
      </c>
      <c r="BN284" s="56" t="e">
        <f t="shared" si="132"/>
        <v>#DIV/0!</v>
      </c>
      <c r="BO284" s="56" t="e">
        <f t="shared" si="134"/>
        <v>#DIV/0!</v>
      </c>
      <c r="BP284" s="56" t="e">
        <f t="shared" si="134"/>
        <v>#DIV/0!</v>
      </c>
      <c r="BQ284" s="56" t="e">
        <f t="shared" si="134"/>
        <v>#DIV/0!</v>
      </c>
      <c r="BR284" s="56" t="e">
        <f t="shared" si="134"/>
        <v>#DIV/0!</v>
      </c>
      <c r="BS284" s="34"/>
      <c r="BT284" s="34"/>
      <c r="BU284" s="34"/>
      <c r="BV284" s="34"/>
      <c r="BW284" s="34"/>
      <c r="BX284" s="34"/>
      <c r="BY284" s="34"/>
      <c r="BZ284" s="34"/>
      <c r="CA284" s="33"/>
      <c r="CC284" s="30"/>
      <c r="CD284" s="34"/>
      <c r="CE284" s="34"/>
      <c r="CF284" s="33"/>
      <c r="CG284" s="153"/>
    </row>
    <row r="285" spans="1:85" ht="14.25" customHeight="1">
      <c r="A285" s="30"/>
      <c r="B285" s="31"/>
      <c r="C285" s="32"/>
      <c r="D285" s="31"/>
      <c r="E285" s="32"/>
      <c r="F285" s="440"/>
      <c r="G285" s="377"/>
      <c r="H285" s="33"/>
      <c r="I285" s="561"/>
      <c r="J285" s="562"/>
      <c r="K285" s="562"/>
      <c r="L285" s="562"/>
      <c r="M285" s="33"/>
      <c r="N285" s="30"/>
      <c r="O285" s="380"/>
      <c r="P285" s="381"/>
      <c r="Q285" s="30"/>
      <c r="R285" s="34"/>
      <c r="S285" s="34"/>
      <c r="T285" s="33"/>
      <c r="U285" s="22"/>
      <c r="V285" s="384">
        <v>3</v>
      </c>
      <c r="W285" s="145"/>
      <c r="X285" s="723"/>
      <c r="Y285" s="723"/>
      <c r="Z285" s="440"/>
      <c r="AA285" s="725"/>
      <c r="AB285" s="725"/>
      <c r="AC285" s="725"/>
      <c r="AD285" s="726"/>
      <c r="AE285" s="140"/>
      <c r="AF285" s="141"/>
      <c r="AG285" s="143"/>
      <c r="AH285" s="143"/>
      <c r="AI285" s="143"/>
      <c r="AJ285" s="146"/>
      <c r="AK285" s="727"/>
      <c r="AL285" s="728"/>
      <c r="AM285" s="728"/>
      <c r="AN285" s="729"/>
      <c r="AO285" s="3"/>
      <c r="AP285" s="399"/>
      <c r="AQ285" s="381"/>
      <c r="AR285" s="52"/>
      <c r="AS285" s="53" t="e">
        <f t="shared" si="118"/>
        <v>#DIV/0!</v>
      </c>
      <c r="AT285" s="54" t="e">
        <f t="shared" si="119"/>
        <v>#DIV/0!</v>
      </c>
      <c r="AU285" s="54" t="e">
        <f t="shared" si="120"/>
        <v>#DIV/0!</v>
      </c>
      <c r="AV285" s="54" t="e">
        <f t="shared" si="121"/>
        <v>#DIV/0!</v>
      </c>
      <c r="AW285" s="55" t="e">
        <f t="shared" si="40"/>
        <v>#DIV/0!</v>
      </c>
      <c r="AX285" s="55" t="e">
        <f t="shared" si="41"/>
        <v>#DIV/0!</v>
      </c>
      <c r="AY285" s="55" t="e">
        <f t="shared" si="42"/>
        <v>#DIV/0!</v>
      </c>
      <c r="AZ285" s="55" t="e">
        <f t="shared" si="122"/>
        <v>#DIV/0!</v>
      </c>
      <c r="BA285" s="56" t="e">
        <f t="shared" si="123"/>
        <v>#DIV/0!</v>
      </c>
      <c r="BB285" s="56" t="e">
        <f t="shared" si="124"/>
        <v>#DIV/0!</v>
      </c>
      <c r="BC285" s="56" t="e">
        <f t="shared" si="125"/>
        <v>#DIV/0!</v>
      </c>
      <c r="BD285" s="56" t="e">
        <f t="shared" si="126"/>
        <v>#DIV/0!</v>
      </c>
      <c r="BE285" s="108">
        <v>0.2</v>
      </c>
      <c r="BF285" s="108">
        <v>0.8</v>
      </c>
      <c r="BG285" s="56" t="e">
        <f t="shared" si="127"/>
        <v>#DIV/0!</v>
      </c>
      <c r="BH285" s="56" t="e">
        <f t="shared" si="128"/>
        <v>#DIV/0!</v>
      </c>
      <c r="BI285" s="56" t="e">
        <f t="shared" si="129"/>
        <v>#DIV/0!</v>
      </c>
      <c r="BJ285" s="56" t="e">
        <f t="shared" ref="BJ285:BK300" si="139">+AZ285*BE285</f>
        <v>#DIV/0!</v>
      </c>
      <c r="BK285" s="56" t="e">
        <f t="shared" si="139"/>
        <v>#DIV/0!</v>
      </c>
      <c r="BL285" s="56" t="e">
        <f t="shared" si="130"/>
        <v>#DIV/0!</v>
      </c>
      <c r="BM285" s="56" t="e">
        <f t="shared" si="131"/>
        <v>#DIV/0!</v>
      </c>
      <c r="BN285" s="56" t="e">
        <f t="shared" si="132"/>
        <v>#DIV/0!</v>
      </c>
      <c r="BO285" s="56" t="e">
        <f t="shared" ref="BO285:BR300" si="140">+BG285+BK285</f>
        <v>#DIV/0!</v>
      </c>
      <c r="BP285" s="56" t="e">
        <f t="shared" si="140"/>
        <v>#DIV/0!</v>
      </c>
      <c r="BQ285" s="56" t="e">
        <f t="shared" si="140"/>
        <v>#DIV/0!</v>
      </c>
      <c r="BR285" s="56" t="e">
        <f t="shared" si="140"/>
        <v>#DIV/0!</v>
      </c>
      <c r="BS285" s="34"/>
      <c r="BT285" s="34"/>
      <c r="BU285" s="34"/>
      <c r="BV285" s="34"/>
      <c r="BW285" s="34"/>
      <c r="BX285" s="34"/>
      <c r="BY285" s="34"/>
      <c r="BZ285" s="34"/>
      <c r="CA285" s="33"/>
      <c r="CC285" s="30"/>
      <c r="CD285" s="34"/>
      <c r="CE285" s="34"/>
      <c r="CF285" s="33"/>
      <c r="CG285" s="153"/>
    </row>
    <row r="286" spans="1:85" ht="14.25" customHeight="1">
      <c r="A286" s="30"/>
      <c r="B286" s="31"/>
      <c r="C286" s="32"/>
      <c r="D286" s="31"/>
      <c r="E286" s="32"/>
      <c r="F286" s="440"/>
      <c r="G286" s="377"/>
      <c r="H286" s="33"/>
      <c r="I286" s="561"/>
      <c r="J286" s="562"/>
      <c r="K286" s="562"/>
      <c r="L286" s="562"/>
      <c r="M286" s="33"/>
      <c r="N286" s="30"/>
      <c r="O286" s="380"/>
      <c r="P286" s="381"/>
      <c r="Q286" s="30"/>
      <c r="R286" s="34"/>
      <c r="S286" s="34"/>
      <c r="T286" s="33"/>
      <c r="U286" s="22"/>
      <c r="V286" s="384">
        <v>4</v>
      </c>
      <c r="W286" s="145"/>
      <c r="X286" s="723"/>
      <c r="Y286" s="723"/>
      <c r="Z286" s="440"/>
      <c r="AA286" s="725"/>
      <c r="AB286" s="725"/>
      <c r="AC286" s="725"/>
      <c r="AD286" s="726"/>
      <c r="AE286" s="140"/>
      <c r="AF286" s="141"/>
      <c r="AG286" s="143"/>
      <c r="AH286" s="143"/>
      <c r="AI286" s="143"/>
      <c r="AJ286" s="146"/>
      <c r="AK286" s="727"/>
      <c r="AL286" s="728"/>
      <c r="AM286" s="728"/>
      <c r="AN286" s="729"/>
      <c r="AO286" s="3"/>
      <c r="AP286" s="399"/>
      <c r="AQ286" s="381"/>
      <c r="AR286" s="52"/>
      <c r="AS286" s="53" t="e">
        <f t="shared" si="118"/>
        <v>#DIV/0!</v>
      </c>
      <c r="AT286" s="54" t="e">
        <f t="shared" si="119"/>
        <v>#DIV/0!</v>
      </c>
      <c r="AU286" s="54" t="e">
        <f t="shared" si="120"/>
        <v>#DIV/0!</v>
      </c>
      <c r="AV286" s="54" t="e">
        <f t="shared" si="121"/>
        <v>#DIV/0!</v>
      </c>
      <c r="AW286" s="55" t="e">
        <f t="shared" si="40"/>
        <v>#DIV/0!</v>
      </c>
      <c r="AX286" s="55" t="e">
        <f t="shared" si="41"/>
        <v>#DIV/0!</v>
      </c>
      <c r="AY286" s="55" t="e">
        <f t="shared" si="42"/>
        <v>#DIV/0!</v>
      </c>
      <c r="AZ286" s="55" t="e">
        <f t="shared" si="122"/>
        <v>#DIV/0!</v>
      </c>
      <c r="BA286" s="56" t="e">
        <f t="shared" si="123"/>
        <v>#DIV/0!</v>
      </c>
      <c r="BB286" s="56" t="e">
        <f t="shared" si="124"/>
        <v>#DIV/0!</v>
      </c>
      <c r="BC286" s="56" t="e">
        <f t="shared" si="125"/>
        <v>#DIV/0!</v>
      </c>
      <c r="BD286" s="56" t="e">
        <f t="shared" si="126"/>
        <v>#DIV/0!</v>
      </c>
      <c r="BE286" s="108">
        <v>0.2</v>
      </c>
      <c r="BF286" s="108">
        <v>0.8</v>
      </c>
      <c r="BG286" s="56" t="e">
        <f t="shared" si="127"/>
        <v>#DIV/0!</v>
      </c>
      <c r="BH286" s="56" t="e">
        <f t="shared" si="128"/>
        <v>#DIV/0!</v>
      </c>
      <c r="BI286" s="56" t="e">
        <f t="shared" si="129"/>
        <v>#DIV/0!</v>
      </c>
      <c r="BJ286" s="56" t="e">
        <f t="shared" si="139"/>
        <v>#DIV/0!</v>
      </c>
      <c r="BK286" s="56" t="e">
        <f t="shared" si="139"/>
        <v>#DIV/0!</v>
      </c>
      <c r="BL286" s="56" t="e">
        <f t="shared" si="130"/>
        <v>#DIV/0!</v>
      </c>
      <c r="BM286" s="56" t="e">
        <f t="shared" si="131"/>
        <v>#DIV/0!</v>
      </c>
      <c r="BN286" s="56" t="e">
        <f t="shared" si="132"/>
        <v>#DIV/0!</v>
      </c>
      <c r="BO286" s="56" t="e">
        <f t="shared" si="140"/>
        <v>#DIV/0!</v>
      </c>
      <c r="BP286" s="56" t="e">
        <f t="shared" si="140"/>
        <v>#DIV/0!</v>
      </c>
      <c r="BQ286" s="56" t="e">
        <f t="shared" si="140"/>
        <v>#DIV/0!</v>
      </c>
      <c r="BR286" s="56" t="e">
        <f t="shared" si="140"/>
        <v>#DIV/0!</v>
      </c>
      <c r="BS286" s="34"/>
      <c r="BT286" s="34"/>
      <c r="BU286" s="34"/>
      <c r="BV286" s="34"/>
      <c r="BW286" s="34"/>
      <c r="BX286" s="34"/>
      <c r="BY286" s="34"/>
      <c r="BZ286" s="34"/>
      <c r="CA286" s="33"/>
      <c r="CC286" s="30"/>
      <c r="CD286" s="34"/>
      <c r="CE286" s="34"/>
      <c r="CF286" s="33"/>
      <c r="CG286" s="153"/>
    </row>
    <row r="287" spans="1:85" ht="14.25" customHeight="1">
      <c r="A287" s="30"/>
      <c r="B287" s="31"/>
      <c r="C287" s="32"/>
      <c r="D287" s="31"/>
      <c r="E287" s="32"/>
      <c r="F287" s="440"/>
      <c r="G287" s="377"/>
      <c r="H287" s="33"/>
      <c r="I287" s="561"/>
      <c r="J287" s="562"/>
      <c r="K287" s="562"/>
      <c r="L287" s="562"/>
      <c r="M287" s="33"/>
      <c r="N287" s="30"/>
      <c r="O287" s="380"/>
      <c r="P287" s="381"/>
      <c r="Q287" s="30"/>
      <c r="R287" s="34"/>
      <c r="S287" s="34"/>
      <c r="T287" s="33"/>
      <c r="U287" s="22"/>
      <c r="V287" s="384">
        <v>5</v>
      </c>
      <c r="W287" s="145"/>
      <c r="X287" s="723"/>
      <c r="Y287" s="723"/>
      <c r="Z287" s="440"/>
      <c r="AA287" s="725"/>
      <c r="AB287" s="725"/>
      <c r="AC287" s="725"/>
      <c r="AD287" s="726"/>
      <c r="AE287" s="140"/>
      <c r="AF287" s="141"/>
      <c r="AG287" s="143"/>
      <c r="AH287" s="143"/>
      <c r="AI287" s="143"/>
      <c r="AJ287" s="146"/>
      <c r="AK287" s="727"/>
      <c r="AL287" s="728"/>
      <c r="AM287" s="728"/>
      <c r="AN287" s="729"/>
      <c r="AO287" s="3"/>
      <c r="AP287" s="399"/>
      <c r="AQ287" s="381"/>
      <c r="AR287" s="52"/>
      <c r="AS287" s="53" t="e">
        <f t="shared" si="118"/>
        <v>#DIV/0!</v>
      </c>
      <c r="AT287" s="54" t="e">
        <f t="shared" si="119"/>
        <v>#DIV/0!</v>
      </c>
      <c r="AU287" s="54" t="e">
        <f t="shared" si="120"/>
        <v>#DIV/0!</v>
      </c>
      <c r="AV287" s="54" t="e">
        <f t="shared" si="121"/>
        <v>#DIV/0!</v>
      </c>
      <c r="AW287" s="55" t="e">
        <f t="shared" si="40"/>
        <v>#DIV/0!</v>
      </c>
      <c r="AX287" s="55" t="e">
        <f t="shared" si="41"/>
        <v>#DIV/0!</v>
      </c>
      <c r="AY287" s="55" t="e">
        <f t="shared" si="42"/>
        <v>#DIV/0!</v>
      </c>
      <c r="AZ287" s="55" t="e">
        <f t="shared" si="122"/>
        <v>#DIV/0!</v>
      </c>
      <c r="BA287" s="56" t="e">
        <f t="shared" si="123"/>
        <v>#DIV/0!</v>
      </c>
      <c r="BB287" s="56" t="e">
        <f t="shared" si="124"/>
        <v>#DIV/0!</v>
      </c>
      <c r="BC287" s="56" t="e">
        <f t="shared" si="125"/>
        <v>#DIV/0!</v>
      </c>
      <c r="BD287" s="56" t="e">
        <f t="shared" si="126"/>
        <v>#DIV/0!</v>
      </c>
      <c r="BE287" s="108">
        <v>0.2</v>
      </c>
      <c r="BF287" s="108">
        <v>0.8</v>
      </c>
      <c r="BG287" s="56" t="e">
        <f t="shared" si="127"/>
        <v>#DIV/0!</v>
      </c>
      <c r="BH287" s="56" t="e">
        <f t="shared" si="128"/>
        <v>#DIV/0!</v>
      </c>
      <c r="BI287" s="56" t="e">
        <f t="shared" si="129"/>
        <v>#DIV/0!</v>
      </c>
      <c r="BJ287" s="56" t="e">
        <f t="shared" si="139"/>
        <v>#DIV/0!</v>
      </c>
      <c r="BK287" s="56" t="e">
        <f t="shared" si="139"/>
        <v>#DIV/0!</v>
      </c>
      <c r="BL287" s="56" t="e">
        <f t="shared" si="130"/>
        <v>#DIV/0!</v>
      </c>
      <c r="BM287" s="56" t="e">
        <f t="shared" si="131"/>
        <v>#DIV/0!</v>
      </c>
      <c r="BN287" s="56" t="e">
        <f t="shared" si="132"/>
        <v>#DIV/0!</v>
      </c>
      <c r="BO287" s="56" t="e">
        <f t="shared" si="140"/>
        <v>#DIV/0!</v>
      </c>
      <c r="BP287" s="56" t="e">
        <f t="shared" si="140"/>
        <v>#DIV/0!</v>
      </c>
      <c r="BQ287" s="56" t="e">
        <f t="shared" si="140"/>
        <v>#DIV/0!</v>
      </c>
      <c r="BR287" s="56" t="e">
        <f t="shared" si="140"/>
        <v>#DIV/0!</v>
      </c>
      <c r="BS287" s="34"/>
      <c r="BT287" s="34"/>
      <c r="BU287" s="34"/>
      <c r="BV287" s="34"/>
      <c r="BW287" s="34"/>
      <c r="BX287" s="34"/>
      <c r="BY287" s="34"/>
      <c r="BZ287" s="34"/>
      <c r="CA287" s="33"/>
      <c r="CC287" s="30"/>
      <c r="CD287" s="34"/>
      <c r="CE287" s="34"/>
      <c r="CF287" s="33"/>
      <c r="CG287" s="153"/>
    </row>
    <row r="288" spans="1:85" ht="14.25" customHeight="1">
      <c r="A288" s="30"/>
      <c r="B288" s="31"/>
      <c r="C288" s="32"/>
      <c r="D288" s="31"/>
      <c r="E288" s="32"/>
      <c r="F288" s="440"/>
      <c r="G288" s="377"/>
      <c r="H288" s="33"/>
      <c r="I288" s="561"/>
      <c r="J288" s="562"/>
      <c r="K288" s="562"/>
      <c r="L288" s="562"/>
      <c r="M288" s="33"/>
      <c r="N288" s="30"/>
      <c r="O288" s="380"/>
      <c r="P288" s="381"/>
      <c r="Q288" s="30"/>
      <c r="R288" s="34"/>
      <c r="S288" s="34"/>
      <c r="T288" s="33"/>
      <c r="U288" s="22"/>
      <c r="V288" s="384">
        <v>6</v>
      </c>
      <c r="W288" s="145"/>
      <c r="X288" s="723"/>
      <c r="Y288" s="723"/>
      <c r="Z288" s="440"/>
      <c r="AA288" s="725"/>
      <c r="AB288" s="725"/>
      <c r="AC288" s="725"/>
      <c r="AD288" s="726"/>
      <c r="AE288" s="140"/>
      <c r="AF288" s="141"/>
      <c r="AG288" s="143"/>
      <c r="AH288" s="143"/>
      <c r="AI288" s="143"/>
      <c r="AJ288" s="146"/>
      <c r="AK288" s="727"/>
      <c r="AL288" s="728"/>
      <c r="AM288" s="728"/>
      <c r="AN288" s="729"/>
      <c r="AO288" s="3"/>
      <c r="AP288" s="399"/>
      <c r="AQ288" s="381"/>
      <c r="AR288" s="52"/>
      <c r="AS288" s="53" t="e">
        <f t="shared" si="118"/>
        <v>#DIV/0!</v>
      </c>
      <c r="AT288" s="54" t="e">
        <f t="shared" si="119"/>
        <v>#DIV/0!</v>
      </c>
      <c r="AU288" s="54" t="e">
        <f t="shared" si="120"/>
        <v>#DIV/0!</v>
      </c>
      <c r="AV288" s="54" t="e">
        <f t="shared" si="121"/>
        <v>#DIV/0!</v>
      </c>
      <c r="AW288" s="55" t="e">
        <f t="shared" si="40"/>
        <v>#DIV/0!</v>
      </c>
      <c r="AX288" s="55" t="e">
        <f t="shared" si="41"/>
        <v>#DIV/0!</v>
      </c>
      <c r="AY288" s="55" t="e">
        <f t="shared" si="42"/>
        <v>#DIV/0!</v>
      </c>
      <c r="AZ288" s="55" t="e">
        <f t="shared" si="122"/>
        <v>#DIV/0!</v>
      </c>
      <c r="BA288" s="56" t="e">
        <f t="shared" si="123"/>
        <v>#DIV/0!</v>
      </c>
      <c r="BB288" s="56" t="e">
        <f t="shared" si="124"/>
        <v>#DIV/0!</v>
      </c>
      <c r="BC288" s="56" t="e">
        <f t="shared" si="125"/>
        <v>#DIV/0!</v>
      </c>
      <c r="BD288" s="56" t="e">
        <f t="shared" si="126"/>
        <v>#DIV/0!</v>
      </c>
      <c r="BE288" s="108">
        <v>0.2</v>
      </c>
      <c r="BF288" s="108">
        <v>0.8</v>
      </c>
      <c r="BG288" s="56" t="e">
        <f t="shared" si="127"/>
        <v>#DIV/0!</v>
      </c>
      <c r="BH288" s="56" t="e">
        <f t="shared" si="128"/>
        <v>#DIV/0!</v>
      </c>
      <c r="BI288" s="56" t="e">
        <f t="shared" si="129"/>
        <v>#DIV/0!</v>
      </c>
      <c r="BJ288" s="56" t="e">
        <f t="shared" si="139"/>
        <v>#DIV/0!</v>
      </c>
      <c r="BK288" s="56" t="e">
        <f t="shared" si="139"/>
        <v>#DIV/0!</v>
      </c>
      <c r="BL288" s="56" t="e">
        <f t="shared" si="130"/>
        <v>#DIV/0!</v>
      </c>
      <c r="BM288" s="56" t="e">
        <f t="shared" si="131"/>
        <v>#DIV/0!</v>
      </c>
      <c r="BN288" s="56" t="e">
        <f t="shared" si="132"/>
        <v>#DIV/0!</v>
      </c>
      <c r="BO288" s="56" t="e">
        <f t="shared" si="140"/>
        <v>#DIV/0!</v>
      </c>
      <c r="BP288" s="56" t="e">
        <f t="shared" si="140"/>
        <v>#DIV/0!</v>
      </c>
      <c r="BQ288" s="56" t="e">
        <f t="shared" si="140"/>
        <v>#DIV/0!</v>
      </c>
      <c r="BR288" s="56" t="e">
        <f t="shared" si="140"/>
        <v>#DIV/0!</v>
      </c>
      <c r="BS288" s="34"/>
      <c r="BT288" s="34"/>
      <c r="BU288" s="34"/>
      <c r="BV288" s="34"/>
      <c r="BW288" s="34"/>
      <c r="BX288" s="34"/>
      <c r="BY288" s="34"/>
      <c r="BZ288" s="34"/>
      <c r="CA288" s="33"/>
      <c r="CC288" s="30"/>
      <c r="CD288" s="34"/>
      <c r="CE288" s="34"/>
      <c r="CF288" s="33"/>
      <c r="CG288" s="153"/>
    </row>
    <row r="289" spans="1:85" ht="14.25" customHeight="1">
      <c r="A289" s="30"/>
      <c r="B289" s="31"/>
      <c r="C289" s="32"/>
      <c r="D289" s="31"/>
      <c r="E289" s="32"/>
      <c r="F289" s="440"/>
      <c r="G289" s="377"/>
      <c r="H289" s="33"/>
      <c r="I289" s="561"/>
      <c r="J289" s="562"/>
      <c r="K289" s="562"/>
      <c r="L289" s="562"/>
      <c r="M289" s="33"/>
      <c r="N289" s="30"/>
      <c r="O289" s="380"/>
      <c r="P289" s="381"/>
      <c r="Q289" s="30"/>
      <c r="R289" s="34"/>
      <c r="S289" s="34"/>
      <c r="T289" s="33"/>
      <c r="U289" s="22"/>
      <c r="V289" s="384">
        <v>7</v>
      </c>
      <c r="W289" s="145"/>
      <c r="X289" s="723"/>
      <c r="Y289" s="723"/>
      <c r="Z289" s="440"/>
      <c r="AA289" s="725"/>
      <c r="AB289" s="725"/>
      <c r="AC289" s="725"/>
      <c r="AD289" s="726"/>
      <c r="AE289" s="140"/>
      <c r="AF289" s="141"/>
      <c r="AG289" s="143"/>
      <c r="AH289" s="143"/>
      <c r="AI289" s="143"/>
      <c r="AJ289" s="146"/>
      <c r="AK289" s="727"/>
      <c r="AL289" s="728"/>
      <c r="AM289" s="728"/>
      <c r="AN289" s="729"/>
      <c r="AO289" s="3"/>
      <c r="AP289" s="399"/>
      <c r="AQ289" s="381"/>
      <c r="AR289" s="52"/>
      <c r="AS289" s="53" t="e">
        <f t="shared" si="118"/>
        <v>#DIV/0!</v>
      </c>
      <c r="AT289" s="54" t="e">
        <f t="shared" si="119"/>
        <v>#DIV/0!</v>
      </c>
      <c r="AU289" s="54" t="e">
        <f t="shared" si="120"/>
        <v>#DIV/0!</v>
      </c>
      <c r="AV289" s="54" t="e">
        <f t="shared" si="121"/>
        <v>#DIV/0!</v>
      </c>
      <c r="AW289" s="55" t="e">
        <f t="shared" si="40"/>
        <v>#DIV/0!</v>
      </c>
      <c r="AX289" s="55" t="e">
        <f t="shared" si="41"/>
        <v>#DIV/0!</v>
      </c>
      <c r="AY289" s="55" t="e">
        <f t="shared" si="42"/>
        <v>#DIV/0!</v>
      </c>
      <c r="AZ289" s="55" t="e">
        <f t="shared" si="122"/>
        <v>#DIV/0!</v>
      </c>
      <c r="BA289" s="56" t="e">
        <f t="shared" si="123"/>
        <v>#DIV/0!</v>
      </c>
      <c r="BB289" s="56" t="e">
        <f t="shared" si="124"/>
        <v>#DIV/0!</v>
      </c>
      <c r="BC289" s="56" t="e">
        <f t="shared" si="125"/>
        <v>#DIV/0!</v>
      </c>
      <c r="BD289" s="56" t="e">
        <f t="shared" si="126"/>
        <v>#DIV/0!</v>
      </c>
      <c r="BE289" s="108">
        <v>0.2</v>
      </c>
      <c r="BF289" s="108">
        <v>0.8</v>
      </c>
      <c r="BG289" s="56" t="e">
        <f t="shared" si="127"/>
        <v>#DIV/0!</v>
      </c>
      <c r="BH289" s="56" t="e">
        <f t="shared" si="128"/>
        <v>#DIV/0!</v>
      </c>
      <c r="BI289" s="56" t="e">
        <f t="shared" si="129"/>
        <v>#DIV/0!</v>
      </c>
      <c r="BJ289" s="56" t="e">
        <f t="shared" si="139"/>
        <v>#DIV/0!</v>
      </c>
      <c r="BK289" s="56" t="e">
        <f t="shared" si="139"/>
        <v>#DIV/0!</v>
      </c>
      <c r="BL289" s="56" t="e">
        <f t="shared" si="130"/>
        <v>#DIV/0!</v>
      </c>
      <c r="BM289" s="56" t="e">
        <f t="shared" si="131"/>
        <v>#DIV/0!</v>
      </c>
      <c r="BN289" s="56" t="e">
        <f t="shared" si="132"/>
        <v>#DIV/0!</v>
      </c>
      <c r="BO289" s="56" t="e">
        <f t="shared" si="140"/>
        <v>#DIV/0!</v>
      </c>
      <c r="BP289" s="56" t="e">
        <f t="shared" si="140"/>
        <v>#DIV/0!</v>
      </c>
      <c r="BQ289" s="56" t="e">
        <f t="shared" si="140"/>
        <v>#DIV/0!</v>
      </c>
      <c r="BR289" s="56" t="e">
        <f t="shared" si="140"/>
        <v>#DIV/0!</v>
      </c>
      <c r="BS289" s="34"/>
      <c r="BT289" s="34"/>
      <c r="BU289" s="34"/>
      <c r="BV289" s="34"/>
      <c r="BW289" s="34"/>
      <c r="BX289" s="34"/>
      <c r="BY289" s="34"/>
      <c r="BZ289" s="34"/>
      <c r="CA289" s="33"/>
      <c r="CC289" s="30"/>
      <c r="CD289" s="34"/>
      <c r="CE289" s="34"/>
      <c r="CF289" s="33"/>
      <c r="CG289" s="153"/>
    </row>
    <row r="290" spans="1:85" ht="14.25" customHeight="1">
      <c r="A290" s="30"/>
      <c r="B290" s="31"/>
      <c r="C290" s="32"/>
      <c r="D290" s="31"/>
      <c r="E290" s="32"/>
      <c r="F290" s="440"/>
      <c r="G290" s="377"/>
      <c r="H290" s="33"/>
      <c r="I290" s="561"/>
      <c r="J290" s="562"/>
      <c r="K290" s="562"/>
      <c r="L290" s="562"/>
      <c r="M290" s="33"/>
      <c r="N290" s="30"/>
      <c r="O290" s="380"/>
      <c r="P290" s="381"/>
      <c r="Q290" s="30"/>
      <c r="R290" s="34"/>
      <c r="S290" s="34"/>
      <c r="T290" s="33"/>
      <c r="U290" s="22"/>
      <c r="V290" s="384">
        <v>8</v>
      </c>
      <c r="W290" s="145"/>
      <c r="X290" s="723"/>
      <c r="Y290" s="723"/>
      <c r="Z290" s="440"/>
      <c r="AA290" s="725"/>
      <c r="AB290" s="725"/>
      <c r="AC290" s="725"/>
      <c r="AD290" s="726"/>
      <c r="AE290" s="140"/>
      <c r="AF290" s="141"/>
      <c r="AG290" s="143"/>
      <c r="AH290" s="143"/>
      <c r="AI290" s="143"/>
      <c r="AJ290" s="146"/>
      <c r="AK290" s="727"/>
      <c r="AL290" s="728"/>
      <c r="AM290" s="728"/>
      <c r="AN290" s="729"/>
      <c r="AO290" s="3"/>
      <c r="AP290" s="399"/>
      <c r="AQ290" s="381"/>
      <c r="AR290" s="52"/>
      <c r="AS290" s="53" t="e">
        <f t="shared" si="118"/>
        <v>#DIV/0!</v>
      </c>
      <c r="AT290" s="54" t="e">
        <f t="shared" si="119"/>
        <v>#DIV/0!</v>
      </c>
      <c r="AU290" s="54" t="e">
        <f t="shared" si="120"/>
        <v>#DIV/0!</v>
      </c>
      <c r="AV290" s="54" t="e">
        <f t="shared" si="121"/>
        <v>#DIV/0!</v>
      </c>
      <c r="AW290" s="55" t="e">
        <f t="shared" si="40"/>
        <v>#DIV/0!</v>
      </c>
      <c r="AX290" s="55" t="e">
        <f t="shared" si="41"/>
        <v>#DIV/0!</v>
      </c>
      <c r="AY290" s="55" t="e">
        <f t="shared" si="42"/>
        <v>#DIV/0!</v>
      </c>
      <c r="AZ290" s="55" t="e">
        <f t="shared" si="122"/>
        <v>#DIV/0!</v>
      </c>
      <c r="BA290" s="56" t="e">
        <f t="shared" si="123"/>
        <v>#DIV/0!</v>
      </c>
      <c r="BB290" s="56" t="e">
        <f t="shared" si="124"/>
        <v>#DIV/0!</v>
      </c>
      <c r="BC290" s="56" t="e">
        <f t="shared" si="125"/>
        <v>#DIV/0!</v>
      </c>
      <c r="BD290" s="56" t="e">
        <f t="shared" si="126"/>
        <v>#DIV/0!</v>
      </c>
      <c r="BE290" s="108">
        <v>0.2</v>
      </c>
      <c r="BF290" s="108">
        <v>0.8</v>
      </c>
      <c r="BG290" s="56" t="e">
        <f t="shared" si="127"/>
        <v>#DIV/0!</v>
      </c>
      <c r="BH290" s="56" t="e">
        <f t="shared" si="128"/>
        <v>#DIV/0!</v>
      </c>
      <c r="BI290" s="56" t="e">
        <f t="shared" si="129"/>
        <v>#DIV/0!</v>
      </c>
      <c r="BJ290" s="56" t="e">
        <f t="shared" si="139"/>
        <v>#DIV/0!</v>
      </c>
      <c r="BK290" s="56" t="e">
        <f t="shared" si="139"/>
        <v>#DIV/0!</v>
      </c>
      <c r="BL290" s="56" t="e">
        <f t="shared" si="130"/>
        <v>#DIV/0!</v>
      </c>
      <c r="BM290" s="56" t="e">
        <f t="shared" si="131"/>
        <v>#DIV/0!</v>
      </c>
      <c r="BN290" s="56" t="e">
        <f t="shared" si="132"/>
        <v>#DIV/0!</v>
      </c>
      <c r="BO290" s="56" t="e">
        <f t="shared" si="140"/>
        <v>#DIV/0!</v>
      </c>
      <c r="BP290" s="56" t="e">
        <f t="shared" si="140"/>
        <v>#DIV/0!</v>
      </c>
      <c r="BQ290" s="56" t="e">
        <f t="shared" si="140"/>
        <v>#DIV/0!</v>
      </c>
      <c r="BR290" s="56" t="e">
        <f t="shared" si="140"/>
        <v>#DIV/0!</v>
      </c>
      <c r="BS290" s="34"/>
      <c r="BT290" s="34"/>
      <c r="BU290" s="34"/>
      <c r="BV290" s="34"/>
      <c r="BW290" s="34"/>
      <c r="BX290" s="34"/>
      <c r="BY290" s="34"/>
      <c r="BZ290" s="34"/>
      <c r="CA290" s="33"/>
      <c r="CC290" s="30"/>
      <c r="CD290" s="34"/>
      <c r="CE290" s="34"/>
      <c r="CF290" s="33"/>
      <c r="CG290" s="153"/>
    </row>
    <row r="291" spans="1:85" ht="14.25" customHeight="1">
      <c r="A291" s="30"/>
      <c r="B291" s="31"/>
      <c r="C291" s="32"/>
      <c r="D291" s="31"/>
      <c r="E291" s="32"/>
      <c r="F291" s="440"/>
      <c r="G291" s="377"/>
      <c r="H291" s="33"/>
      <c r="I291" s="561"/>
      <c r="J291" s="562"/>
      <c r="K291" s="562"/>
      <c r="L291" s="562"/>
      <c r="M291" s="33"/>
      <c r="N291" s="30"/>
      <c r="O291" s="380"/>
      <c r="P291" s="381"/>
      <c r="Q291" s="30"/>
      <c r="R291" s="34"/>
      <c r="S291" s="34"/>
      <c r="T291" s="33"/>
      <c r="U291" s="22"/>
      <c r="V291" s="384">
        <v>9</v>
      </c>
      <c r="W291" s="145"/>
      <c r="X291" s="723"/>
      <c r="Y291" s="723"/>
      <c r="Z291" s="440"/>
      <c r="AA291" s="725"/>
      <c r="AB291" s="725"/>
      <c r="AC291" s="725"/>
      <c r="AD291" s="726"/>
      <c r="AE291" s="140"/>
      <c r="AF291" s="141"/>
      <c r="AG291" s="143"/>
      <c r="AH291" s="143"/>
      <c r="AI291" s="143"/>
      <c r="AJ291" s="146"/>
      <c r="AK291" s="727"/>
      <c r="AL291" s="728"/>
      <c r="AM291" s="728"/>
      <c r="AN291" s="729"/>
      <c r="AO291" s="3"/>
      <c r="AP291" s="399"/>
      <c r="AQ291" s="381"/>
      <c r="AR291" s="52"/>
      <c r="AS291" s="53" t="e">
        <f t="shared" si="118"/>
        <v>#DIV/0!</v>
      </c>
      <c r="AT291" s="54" t="e">
        <f t="shared" si="119"/>
        <v>#DIV/0!</v>
      </c>
      <c r="AU291" s="54" t="e">
        <f t="shared" si="120"/>
        <v>#DIV/0!</v>
      </c>
      <c r="AV291" s="54" t="e">
        <f t="shared" si="121"/>
        <v>#DIV/0!</v>
      </c>
      <c r="AW291" s="55" t="e">
        <f t="shared" si="40"/>
        <v>#DIV/0!</v>
      </c>
      <c r="AX291" s="55" t="e">
        <f t="shared" si="41"/>
        <v>#DIV/0!</v>
      </c>
      <c r="AY291" s="55" t="e">
        <f t="shared" si="42"/>
        <v>#DIV/0!</v>
      </c>
      <c r="AZ291" s="55" t="e">
        <f t="shared" si="122"/>
        <v>#DIV/0!</v>
      </c>
      <c r="BA291" s="56" t="e">
        <f t="shared" si="123"/>
        <v>#DIV/0!</v>
      </c>
      <c r="BB291" s="56" t="e">
        <f t="shared" si="124"/>
        <v>#DIV/0!</v>
      </c>
      <c r="BC291" s="56" t="e">
        <f t="shared" si="125"/>
        <v>#DIV/0!</v>
      </c>
      <c r="BD291" s="56" t="e">
        <f t="shared" si="126"/>
        <v>#DIV/0!</v>
      </c>
      <c r="BE291" s="108">
        <v>0.2</v>
      </c>
      <c r="BF291" s="108">
        <v>0.8</v>
      </c>
      <c r="BG291" s="56" t="e">
        <f t="shared" si="127"/>
        <v>#DIV/0!</v>
      </c>
      <c r="BH291" s="56" t="e">
        <f t="shared" si="128"/>
        <v>#DIV/0!</v>
      </c>
      <c r="BI291" s="56" t="e">
        <f t="shared" si="129"/>
        <v>#DIV/0!</v>
      </c>
      <c r="BJ291" s="56" t="e">
        <f t="shared" si="139"/>
        <v>#DIV/0!</v>
      </c>
      <c r="BK291" s="56" t="e">
        <f t="shared" si="139"/>
        <v>#DIV/0!</v>
      </c>
      <c r="BL291" s="56" t="e">
        <f t="shared" si="130"/>
        <v>#DIV/0!</v>
      </c>
      <c r="BM291" s="56" t="e">
        <f t="shared" si="131"/>
        <v>#DIV/0!</v>
      </c>
      <c r="BN291" s="56" t="e">
        <f t="shared" si="132"/>
        <v>#DIV/0!</v>
      </c>
      <c r="BO291" s="56" t="e">
        <f t="shared" si="140"/>
        <v>#DIV/0!</v>
      </c>
      <c r="BP291" s="56" t="e">
        <f t="shared" si="140"/>
        <v>#DIV/0!</v>
      </c>
      <c r="BQ291" s="56" t="e">
        <f t="shared" si="140"/>
        <v>#DIV/0!</v>
      </c>
      <c r="BR291" s="56" t="e">
        <f t="shared" si="140"/>
        <v>#DIV/0!</v>
      </c>
      <c r="BS291" s="34"/>
      <c r="BT291" s="34"/>
      <c r="BU291" s="34"/>
      <c r="BV291" s="34"/>
      <c r="BW291" s="34"/>
      <c r="BX291" s="34"/>
      <c r="BY291" s="34"/>
      <c r="BZ291" s="34"/>
      <c r="CA291" s="33"/>
      <c r="CC291" s="30"/>
      <c r="CD291" s="34"/>
      <c r="CE291" s="34"/>
      <c r="CF291" s="33"/>
      <c r="CG291" s="153"/>
    </row>
    <row r="292" spans="1:85" ht="14.25" customHeight="1" thickBot="1">
      <c r="A292" s="328"/>
      <c r="B292" s="784"/>
      <c r="C292" s="785"/>
      <c r="D292" s="784"/>
      <c r="E292" s="785"/>
      <c r="F292" s="593"/>
      <c r="G292" s="411"/>
      <c r="H292" s="332"/>
      <c r="I292" s="596"/>
      <c r="J292" s="597"/>
      <c r="K292" s="597"/>
      <c r="L292" s="597"/>
      <c r="M292" s="332"/>
      <c r="N292" s="328"/>
      <c r="O292" s="416"/>
      <c r="P292" s="417"/>
      <c r="Q292" s="328"/>
      <c r="R292" s="39"/>
      <c r="S292" s="39"/>
      <c r="T292" s="332"/>
      <c r="U292" s="22"/>
      <c r="V292" s="449">
        <v>10</v>
      </c>
      <c r="W292" s="414"/>
      <c r="X292" s="735"/>
      <c r="Y292" s="735"/>
      <c r="Z292" s="593"/>
      <c r="AA292" s="737"/>
      <c r="AB292" s="737"/>
      <c r="AC292" s="737"/>
      <c r="AD292" s="738"/>
      <c r="AE292" s="140"/>
      <c r="AF292" s="413"/>
      <c r="AG292" s="739"/>
      <c r="AH292" s="739"/>
      <c r="AI292" s="739"/>
      <c r="AJ292" s="740"/>
      <c r="AK292" s="741"/>
      <c r="AL292" s="742"/>
      <c r="AM292" s="742"/>
      <c r="AN292" s="743"/>
      <c r="AO292" s="3"/>
      <c r="AP292" s="744"/>
      <c r="AQ292" s="417"/>
      <c r="AR292" s="52"/>
      <c r="AS292" s="786" t="e">
        <f t="shared" si="118"/>
        <v>#DIV/0!</v>
      </c>
      <c r="AT292" s="787" t="e">
        <f t="shared" si="119"/>
        <v>#DIV/0!</v>
      </c>
      <c r="AU292" s="787" t="e">
        <f t="shared" si="120"/>
        <v>#DIV/0!</v>
      </c>
      <c r="AV292" s="787" t="e">
        <f t="shared" si="121"/>
        <v>#DIV/0!</v>
      </c>
      <c r="AW292" s="788" t="e">
        <f t="shared" si="40"/>
        <v>#DIV/0!</v>
      </c>
      <c r="AX292" s="788" t="e">
        <f t="shared" si="41"/>
        <v>#DIV/0!</v>
      </c>
      <c r="AY292" s="788" t="e">
        <f t="shared" si="42"/>
        <v>#DIV/0!</v>
      </c>
      <c r="AZ292" s="788" t="e">
        <f t="shared" si="122"/>
        <v>#DIV/0!</v>
      </c>
      <c r="BA292" s="430" t="e">
        <f t="shared" si="123"/>
        <v>#DIV/0!</v>
      </c>
      <c r="BB292" s="430" t="e">
        <f t="shared" si="124"/>
        <v>#DIV/0!</v>
      </c>
      <c r="BC292" s="430" t="e">
        <f t="shared" si="125"/>
        <v>#DIV/0!</v>
      </c>
      <c r="BD292" s="430" t="e">
        <f t="shared" si="126"/>
        <v>#DIV/0!</v>
      </c>
      <c r="BE292" s="427">
        <v>0.2</v>
      </c>
      <c r="BF292" s="427">
        <v>0.8</v>
      </c>
      <c r="BG292" s="430" t="e">
        <f t="shared" si="127"/>
        <v>#DIV/0!</v>
      </c>
      <c r="BH292" s="430" t="e">
        <f t="shared" si="128"/>
        <v>#DIV/0!</v>
      </c>
      <c r="BI292" s="430" t="e">
        <f t="shared" si="129"/>
        <v>#DIV/0!</v>
      </c>
      <c r="BJ292" s="430" t="e">
        <f t="shared" si="139"/>
        <v>#DIV/0!</v>
      </c>
      <c r="BK292" s="430" t="e">
        <f t="shared" si="139"/>
        <v>#DIV/0!</v>
      </c>
      <c r="BL292" s="430" t="e">
        <f t="shared" si="130"/>
        <v>#DIV/0!</v>
      </c>
      <c r="BM292" s="430" t="e">
        <f t="shared" si="131"/>
        <v>#DIV/0!</v>
      </c>
      <c r="BN292" s="430" t="e">
        <f t="shared" si="132"/>
        <v>#DIV/0!</v>
      </c>
      <c r="BO292" s="430" t="e">
        <f t="shared" si="140"/>
        <v>#DIV/0!</v>
      </c>
      <c r="BP292" s="430" t="e">
        <f t="shared" si="140"/>
        <v>#DIV/0!</v>
      </c>
      <c r="BQ292" s="430" t="e">
        <f t="shared" si="140"/>
        <v>#DIV/0!</v>
      </c>
      <c r="BR292" s="430" t="e">
        <f t="shared" si="140"/>
        <v>#DIV/0!</v>
      </c>
      <c r="BS292" s="39"/>
      <c r="BT292" s="39"/>
      <c r="BU292" s="39"/>
      <c r="BV292" s="39"/>
      <c r="BW292" s="39"/>
      <c r="BX292" s="39"/>
      <c r="BY292" s="39"/>
      <c r="BZ292" s="39"/>
      <c r="CA292" s="332"/>
      <c r="CC292" s="328"/>
      <c r="CD292" s="39"/>
      <c r="CE292" s="39"/>
      <c r="CF292" s="332"/>
      <c r="CG292" s="789"/>
    </row>
    <row r="293" spans="1:85" ht="14.25" customHeight="1">
      <c r="A293" s="349">
        <v>30</v>
      </c>
      <c r="B293" s="523"/>
      <c r="C293" s="779"/>
      <c r="D293" s="42"/>
      <c r="E293" s="779"/>
      <c r="F293" s="527"/>
      <c r="G293" s="355"/>
      <c r="H293" s="356"/>
      <c r="I293" s="529"/>
      <c r="J293" s="530"/>
      <c r="K293" s="530"/>
      <c r="L293" s="530"/>
      <c r="M293" s="780"/>
      <c r="N293" s="360"/>
      <c r="O293" s="358"/>
      <c r="P293" s="361"/>
      <c r="Q293" s="747"/>
      <c r="R293" s="748"/>
      <c r="S293" s="748"/>
      <c r="T293" s="749"/>
      <c r="U293" s="22"/>
      <c r="V293" s="364">
        <v>1</v>
      </c>
      <c r="W293" s="358"/>
      <c r="X293" s="750"/>
      <c r="Y293" s="750"/>
      <c r="Z293" s="527"/>
      <c r="AA293" s="752"/>
      <c r="AB293" s="752"/>
      <c r="AC293" s="752"/>
      <c r="AD293" s="753"/>
      <c r="AE293" s="140"/>
      <c r="AF293" s="357"/>
      <c r="AG293" s="754"/>
      <c r="AH293" s="754"/>
      <c r="AI293" s="754"/>
      <c r="AJ293" s="755"/>
      <c r="AK293" s="756"/>
      <c r="AL293" s="757"/>
      <c r="AM293" s="757"/>
      <c r="AN293" s="758"/>
      <c r="AO293" s="3"/>
      <c r="AP293" s="759"/>
      <c r="AQ293" s="760"/>
      <c r="AR293" s="52"/>
      <c r="AS293" s="781" t="e">
        <f t="shared" si="118"/>
        <v>#DIV/0!</v>
      </c>
      <c r="AT293" s="782" t="e">
        <f t="shared" si="119"/>
        <v>#DIV/0!</v>
      </c>
      <c r="AU293" s="782" t="e">
        <f t="shared" si="120"/>
        <v>#DIV/0!</v>
      </c>
      <c r="AV293" s="782" t="e">
        <f t="shared" si="121"/>
        <v>#DIV/0!</v>
      </c>
      <c r="AW293" s="783" t="e">
        <f t="shared" si="40"/>
        <v>#DIV/0!</v>
      </c>
      <c r="AX293" s="783" t="e">
        <f t="shared" si="41"/>
        <v>#DIV/0!</v>
      </c>
      <c r="AY293" s="783" t="e">
        <f t="shared" si="42"/>
        <v>#DIV/0!</v>
      </c>
      <c r="AZ293" s="783" t="e">
        <f t="shared" si="122"/>
        <v>#DIV/0!</v>
      </c>
      <c r="BA293" s="87" t="e">
        <f t="shared" si="123"/>
        <v>#DIV/0!</v>
      </c>
      <c r="BB293" s="87" t="e">
        <f t="shared" si="124"/>
        <v>#DIV/0!</v>
      </c>
      <c r="BC293" s="87" t="e">
        <f t="shared" si="125"/>
        <v>#DIV/0!</v>
      </c>
      <c r="BD293" s="87" t="e">
        <f t="shared" si="126"/>
        <v>#DIV/0!</v>
      </c>
      <c r="BE293" s="86">
        <v>0.2</v>
      </c>
      <c r="BF293" s="86">
        <v>0.8</v>
      </c>
      <c r="BG293" s="87" t="e">
        <f t="shared" si="127"/>
        <v>#DIV/0!</v>
      </c>
      <c r="BH293" s="87" t="e">
        <f t="shared" si="128"/>
        <v>#DIV/0!</v>
      </c>
      <c r="BI293" s="87" t="e">
        <f t="shared" si="129"/>
        <v>#DIV/0!</v>
      </c>
      <c r="BJ293" s="87" t="e">
        <f t="shared" si="139"/>
        <v>#DIV/0!</v>
      </c>
      <c r="BK293" s="87" t="e">
        <f t="shared" si="139"/>
        <v>#DIV/0!</v>
      </c>
      <c r="BL293" s="87" t="e">
        <f t="shared" si="130"/>
        <v>#DIV/0!</v>
      </c>
      <c r="BM293" s="87" t="e">
        <f t="shared" si="131"/>
        <v>#DIV/0!</v>
      </c>
      <c r="BN293" s="87" t="e">
        <f t="shared" si="132"/>
        <v>#DIV/0!</v>
      </c>
      <c r="BO293" s="87" t="e">
        <f t="shared" si="140"/>
        <v>#DIV/0!</v>
      </c>
      <c r="BP293" s="87" t="e">
        <f t="shared" si="140"/>
        <v>#DIV/0!</v>
      </c>
      <c r="BQ293" s="87" t="e">
        <f t="shared" si="140"/>
        <v>#DIV/0!</v>
      </c>
      <c r="BR293" s="87" t="e">
        <f t="shared" si="140"/>
        <v>#DIV/0!</v>
      </c>
      <c r="BS293" s="766" t="e">
        <f t="shared" ref="BS293:BV293" si="141">AVERAGEIF(BO293:BO302,"&lt;&gt;#¡DIV/0!")</f>
        <v>#DIV/0!</v>
      </c>
      <c r="BT293" s="766" t="e">
        <f t="shared" si="141"/>
        <v>#DIV/0!</v>
      </c>
      <c r="BU293" s="766" t="e">
        <f t="shared" si="141"/>
        <v>#DIV/0!</v>
      </c>
      <c r="BV293" s="766" t="e">
        <f t="shared" si="141"/>
        <v>#DIV/0!</v>
      </c>
      <c r="BW293" s="767" t="e">
        <f>+C293*BS293</f>
        <v>#DIV/0!</v>
      </c>
      <c r="BX293" s="767" t="e">
        <f>+C293*BT293</f>
        <v>#DIV/0!</v>
      </c>
      <c r="BY293" s="767" t="e">
        <f>+C293*BU293</f>
        <v>#DIV/0!</v>
      </c>
      <c r="BZ293" s="767" t="e">
        <f>+C293*BV293</f>
        <v>#DIV/0!</v>
      </c>
      <c r="CA293" s="768" t="e">
        <f>SUM(BW293:BZ302)</f>
        <v>#DIV/0!</v>
      </c>
      <c r="CC293" s="552" t="e">
        <f t="shared" ref="CC293:CF293" si="142">+Q293/$N$293</f>
        <v>#DIV/0!</v>
      </c>
      <c r="CD293" s="553" t="e">
        <f t="shared" si="142"/>
        <v>#DIV/0!</v>
      </c>
      <c r="CE293" s="553" t="e">
        <f t="shared" si="142"/>
        <v>#DIV/0!</v>
      </c>
      <c r="CF293" s="622" t="e">
        <f t="shared" si="142"/>
        <v>#DIV/0!</v>
      </c>
      <c r="CG293" s="623" t="e">
        <f>AVERAGE(CC293:CF302)</f>
        <v>#DIV/0!</v>
      </c>
    </row>
    <row r="294" spans="1:85" ht="14.25" customHeight="1">
      <c r="A294" s="30"/>
      <c r="B294" s="31"/>
      <c r="C294" s="32"/>
      <c r="D294" s="31"/>
      <c r="E294" s="32"/>
      <c r="F294" s="440"/>
      <c r="G294" s="377"/>
      <c r="H294" s="33"/>
      <c r="I294" s="561"/>
      <c r="J294" s="562"/>
      <c r="K294" s="562"/>
      <c r="L294" s="562"/>
      <c r="M294" s="33"/>
      <c r="N294" s="30"/>
      <c r="O294" s="380"/>
      <c r="P294" s="381"/>
      <c r="Q294" s="30"/>
      <c r="R294" s="34"/>
      <c r="S294" s="34"/>
      <c r="T294" s="33"/>
      <c r="U294" s="22"/>
      <c r="V294" s="384">
        <v>2</v>
      </c>
      <c r="W294" s="145"/>
      <c r="X294" s="723"/>
      <c r="Y294" s="723"/>
      <c r="Z294" s="440"/>
      <c r="AA294" s="725"/>
      <c r="AB294" s="725"/>
      <c r="AC294" s="725"/>
      <c r="AD294" s="726"/>
      <c r="AE294" s="140"/>
      <c r="AF294" s="141"/>
      <c r="AG294" s="143"/>
      <c r="AH294" s="143"/>
      <c r="AI294" s="143"/>
      <c r="AJ294" s="146"/>
      <c r="AK294" s="727"/>
      <c r="AL294" s="728"/>
      <c r="AM294" s="728"/>
      <c r="AN294" s="729"/>
      <c r="AO294" s="3"/>
      <c r="AP294" s="399"/>
      <c r="AQ294" s="381"/>
      <c r="AR294" s="52"/>
      <c r="AS294" s="53" t="e">
        <f t="shared" si="118"/>
        <v>#DIV/0!</v>
      </c>
      <c r="AT294" s="54" t="e">
        <f t="shared" si="119"/>
        <v>#DIV/0!</v>
      </c>
      <c r="AU294" s="54" t="e">
        <f t="shared" si="120"/>
        <v>#DIV/0!</v>
      </c>
      <c r="AV294" s="54" t="e">
        <f t="shared" si="121"/>
        <v>#DIV/0!</v>
      </c>
      <c r="AW294" s="55" t="e">
        <f t="shared" ref="AW294:AW302" si="143">+AA294/COUNTIF(W294,"*")</f>
        <v>#DIV/0!</v>
      </c>
      <c r="AX294" s="55" t="e">
        <f t="shared" ref="AX294:AX302" si="144">+AB294/COUNTIF(W294,"*")</f>
        <v>#DIV/0!</v>
      </c>
      <c r="AY294" s="55" t="e">
        <f t="shared" ref="AY294:AY302" si="145">+AC294/COUNTIF(W294,"*")</f>
        <v>#DIV/0!</v>
      </c>
      <c r="AZ294" s="55" t="e">
        <f t="shared" si="122"/>
        <v>#DIV/0!</v>
      </c>
      <c r="BA294" s="56" t="e">
        <f t="shared" si="123"/>
        <v>#DIV/0!</v>
      </c>
      <c r="BB294" s="56" t="e">
        <f t="shared" si="124"/>
        <v>#DIV/0!</v>
      </c>
      <c r="BC294" s="56" t="e">
        <f t="shared" si="125"/>
        <v>#DIV/0!</v>
      </c>
      <c r="BD294" s="56" t="e">
        <f t="shared" si="126"/>
        <v>#DIV/0!</v>
      </c>
      <c r="BE294" s="108">
        <v>0.2</v>
      </c>
      <c r="BF294" s="108">
        <v>0.8</v>
      </c>
      <c r="BG294" s="56" t="e">
        <f t="shared" si="127"/>
        <v>#DIV/0!</v>
      </c>
      <c r="BH294" s="56" t="e">
        <f t="shared" si="128"/>
        <v>#DIV/0!</v>
      </c>
      <c r="BI294" s="56" t="e">
        <f t="shared" si="129"/>
        <v>#DIV/0!</v>
      </c>
      <c r="BJ294" s="56" t="e">
        <f t="shared" si="139"/>
        <v>#DIV/0!</v>
      </c>
      <c r="BK294" s="56" t="e">
        <f t="shared" si="139"/>
        <v>#DIV/0!</v>
      </c>
      <c r="BL294" s="56" t="e">
        <f t="shared" si="130"/>
        <v>#DIV/0!</v>
      </c>
      <c r="BM294" s="56" t="e">
        <f t="shared" si="131"/>
        <v>#DIV/0!</v>
      </c>
      <c r="BN294" s="56" t="e">
        <f t="shared" si="132"/>
        <v>#DIV/0!</v>
      </c>
      <c r="BO294" s="56" t="e">
        <f t="shared" si="140"/>
        <v>#DIV/0!</v>
      </c>
      <c r="BP294" s="56" t="e">
        <f t="shared" si="140"/>
        <v>#DIV/0!</v>
      </c>
      <c r="BQ294" s="56" t="e">
        <f t="shared" si="140"/>
        <v>#DIV/0!</v>
      </c>
      <c r="BR294" s="56" t="e">
        <f t="shared" si="140"/>
        <v>#DIV/0!</v>
      </c>
      <c r="BS294" s="34"/>
      <c r="BT294" s="34"/>
      <c r="BU294" s="34"/>
      <c r="BV294" s="34"/>
      <c r="BW294" s="34"/>
      <c r="BX294" s="34"/>
      <c r="BY294" s="34"/>
      <c r="BZ294" s="34"/>
      <c r="CA294" s="33"/>
      <c r="CC294" s="30"/>
      <c r="CD294" s="34"/>
      <c r="CE294" s="34"/>
      <c r="CF294" s="33"/>
      <c r="CG294" s="153"/>
    </row>
    <row r="295" spans="1:85" ht="14.25" customHeight="1">
      <c r="A295" s="30"/>
      <c r="B295" s="31"/>
      <c r="C295" s="32"/>
      <c r="D295" s="31"/>
      <c r="E295" s="32"/>
      <c r="F295" s="440"/>
      <c r="G295" s="377"/>
      <c r="H295" s="33"/>
      <c r="I295" s="561"/>
      <c r="J295" s="562"/>
      <c r="K295" s="562"/>
      <c r="L295" s="562"/>
      <c r="M295" s="33"/>
      <c r="N295" s="30"/>
      <c r="O295" s="380"/>
      <c r="P295" s="381"/>
      <c r="Q295" s="30"/>
      <c r="R295" s="34"/>
      <c r="S295" s="34"/>
      <c r="T295" s="33"/>
      <c r="U295" s="22"/>
      <c r="V295" s="384">
        <v>3</v>
      </c>
      <c r="W295" s="145"/>
      <c r="X295" s="723"/>
      <c r="Y295" s="723"/>
      <c r="Z295" s="440"/>
      <c r="AA295" s="725"/>
      <c r="AB295" s="725"/>
      <c r="AC295" s="725"/>
      <c r="AD295" s="726"/>
      <c r="AE295" s="140"/>
      <c r="AF295" s="141"/>
      <c r="AG295" s="143"/>
      <c r="AH295" s="143"/>
      <c r="AI295" s="143"/>
      <c r="AJ295" s="146"/>
      <c r="AK295" s="727"/>
      <c r="AL295" s="728"/>
      <c r="AM295" s="728"/>
      <c r="AN295" s="729"/>
      <c r="AO295" s="3"/>
      <c r="AP295" s="399"/>
      <c r="AQ295" s="381"/>
      <c r="AR295" s="52"/>
      <c r="AS295" s="53" t="e">
        <f t="shared" si="118"/>
        <v>#DIV/0!</v>
      </c>
      <c r="AT295" s="54" t="e">
        <f t="shared" si="119"/>
        <v>#DIV/0!</v>
      </c>
      <c r="AU295" s="54" t="e">
        <f t="shared" si="120"/>
        <v>#DIV/0!</v>
      </c>
      <c r="AV295" s="54" t="e">
        <f t="shared" si="121"/>
        <v>#DIV/0!</v>
      </c>
      <c r="AW295" s="55" t="e">
        <f t="shared" si="143"/>
        <v>#DIV/0!</v>
      </c>
      <c r="AX295" s="55" t="e">
        <f t="shared" si="144"/>
        <v>#DIV/0!</v>
      </c>
      <c r="AY295" s="55" t="e">
        <f t="shared" si="145"/>
        <v>#DIV/0!</v>
      </c>
      <c r="AZ295" s="55" t="e">
        <f t="shared" si="122"/>
        <v>#DIV/0!</v>
      </c>
      <c r="BA295" s="56" t="e">
        <f t="shared" si="123"/>
        <v>#DIV/0!</v>
      </c>
      <c r="BB295" s="56" t="e">
        <f t="shared" si="124"/>
        <v>#DIV/0!</v>
      </c>
      <c r="BC295" s="56" t="e">
        <f t="shared" si="125"/>
        <v>#DIV/0!</v>
      </c>
      <c r="BD295" s="56" t="e">
        <f t="shared" si="126"/>
        <v>#DIV/0!</v>
      </c>
      <c r="BE295" s="108">
        <v>0.2</v>
      </c>
      <c r="BF295" s="108">
        <v>0.8</v>
      </c>
      <c r="BG295" s="56" t="e">
        <f t="shared" si="127"/>
        <v>#DIV/0!</v>
      </c>
      <c r="BH295" s="56" t="e">
        <f t="shared" si="128"/>
        <v>#DIV/0!</v>
      </c>
      <c r="BI295" s="56" t="e">
        <f t="shared" si="129"/>
        <v>#DIV/0!</v>
      </c>
      <c r="BJ295" s="56" t="e">
        <f t="shared" si="139"/>
        <v>#DIV/0!</v>
      </c>
      <c r="BK295" s="56" t="e">
        <f t="shared" si="139"/>
        <v>#DIV/0!</v>
      </c>
      <c r="BL295" s="56" t="e">
        <f t="shared" si="130"/>
        <v>#DIV/0!</v>
      </c>
      <c r="BM295" s="56" t="e">
        <f t="shared" si="131"/>
        <v>#DIV/0!</v>
      </c>
      <c r="BN295" s="56" t="e">
        <f t="shared" si="132"/>
        <v>#DIV/0!</v>
      </c>
      <c r="BO295" s="56" t="e">
        <f t="shared" si="140"/>
        <v>#DIV/0!</v>
      </c>
      <c r="BP295" s="56" t="e">
        <f t="shared" si="140"/>
        <v>#DIV/0!</v>
      </c>
      <c r="BQ295" s="56" t="e">
        <f t="shared" si="140"/>
        <v>#DIV/0!</v>
      </c>
      <c r="BR295" s="56" t="e">
        <f t="shared" si="140"/>
        <v>#DIV/0!</v>
      </c>
      <c r="BS295" s="34"/>
      <c r="BT295" s="34"/>
      <c r="BU295" s="34"/>
      <c r="BV295" s="34"/>
      <c r="BW295" s="34"/>
      <c r="BX295" s="34"/>
      <c r="BY295" s="34"/>
      <c r="BZ295" s="34"/>
      <c r="CA295" s="33"/>
      <c r="CC295" s="30"/>
      <c r="CD295" s="34"/>
      <c r="CE295" s="34"/>
      <c r="CF295" s="33"/>
      <c r="CG295" s="153"/>
    </row>
    <row r="296" spans="1:85" ht="14.25" customHeight="1">
      <c r="A296" s="30"/>
      <c r="B296" s="31"/>
      <c r="C296" s="32"/>
      <c r="D296" s="31"/>
      <c r="E296" s="32"/>
      <c r="F296" s="440"/>
      <c r="G296" s="377"/>
      <c r="H296" s="33"/>
      <c r="I296" s="561"/>
      <c r="J296" s="562"/>
      <c r="K296" s="562"/>
      <c r="L296" s="562"/>
      <c r="M296" s="33"/>
      <c r="N296" s="30"/>
      <c r="O296" s="380"/>
      <c r="P296" s="381"/>
      <c r="Q296" s="30"/>
      <c r="R296" s="34"/>
      <c r="S296" s="34"/>
      <c r="T296" s="33"/>
      <c r="U296" s="22"/>
      <c r="V296" s="384">
        <v>4</v>
      </c>
      <c r="W296" s="145"/>
      <c r="X296" s="723"/>
      <c r="Y296" s="723"/>
      <c r="Z296" s="440"/>
      <c r="AA296" s="725"/>
      <c r="AB296" s="725"/>
      <c r="AC296" s="725"/>
      <c r="AD296" s="726"/>
      <c r="AE296" s="140"/>
      <c r="AF296" s="141"/>
      <c r="AG296" s="143"/>
      <c r="AH296" s="143"/>
      <c r="AI296" s="143"/>
      <c r="AJ296" s="146"/>
      <c r="AK296" s="727"/>
      <c r="AL296" s="728"/>
      <c r="AM296" s="728"/>
      <c r="AN296" s="729"/>
      <c r="AO296" s="3"/>
      <c r="AP296" s="399"/>
      <c r="AQ296" s="381"/>
      <c r="AR296" s="52"/>
      <c r="AS296" s="53" t="e">
        <f t="shared" si="118"/>
        <v>#DIV/0!</v>
      </c>
      <c r="AT296" s="54" t="e">
        <f t="shared" si="119"/>
        <v>#DIV/0!</v>
      </c>
      <c r="AU296" s="54" t="e">
        <f t="shared" si="120"/>
        <v>#DIV/0!</v>
      </c>
      <c r="AV296" s="54" t="e">
        <f t="shared" si="121"/>
        <v>#DIV/0!</v>
      </c>
      <c r="AW296" s="55" t="e">
        <f t="shared" si="143"/>
        <v>#DIV/0!</v>
      </c>
      <c r="AX296" s="55" t="e">
        <f t="shared" si="144"/>
        <v>#DIV/0!</v>
      </c>
      <c r="AY296" s="55" t="e">
        <f t="shared" si="145"/>
        <v>#DIV/0!</v>
      </c>
      <c r="AZ296" s="55" t="e">
        <f t="shared" si="122"/>
        <v>#DIV/0!</v>
      </c>
      <c r="BA296" s="56" t="e">
        <f t="shared" si="123"/>
        <v>#DIV/0!</v>
      </c>
      <c r="BB296" s="56" t="e">
        <f t="shared" si="124"/>
        <v>#DIV/0!</v>
      </c>
      <c r="BC296" s="56" t="e">
        <f t="shared" si="125"/>
        <v>#DIV/0!</v>
      </c>
      <c r="BD296" s="56" t="e">
        <f t="shared" si="126"/>
        <v>#DIV/0!</v>
      </c>
      <c r="BE296" s="108">
        <v>0.2</v>
      </c>
      <c r="BF296" s="108">
        <v>0.8</v>
      </c>
      <c r="BG296" s="56" t="e">
        <f t="shared" si="127"/>
        <v>#DIV/0!</v>
      </c>
      <c r="BH296" s="56" t="e">
        <f t="shared" si="128"/>
        <v>#DIV/0!</v>
      </c>
      <c r="BI296" s="56" t="e">
        <f t="shared" si="129"/>
        <v>#DIV/0!</v>
      </c>
      <c r="BJ296" s="56" t="e">
        <f t="shared" si="139"/>
        <v>#DIV/0!</v>
      </c>
      <c r="BK296" s="56" t="e">
        <f t="shared" si="139"/>
        <v>#DIV/0!</v>
      </c>
      <c r="BL296" s="56" t="e">
        <f t="shared" si="130"/>
        <v>#DIV/0!</v>
      </c>
      <c r="BM296" s="56" t="e">
        <f t="shared" si="131"/>
        <v>#DIV/0!</v>
      </c>
      <c r="BN296" s="56" t="e">
        <f t="shared" si="132"/>
        <v>#DIV/0!</v>
      </c>
      <c r="BO296" s="56" t="e">
        <f t="shared" si="140"/>
        <v>#DIV/0!</v>
      </c>
      <c r="BP296" s="56" t="e">
        <f t="shared" si="140"/>
        <v>#DIV/0!</v>
      </c>
      <c r="BQ296" s="56" t="e">
        <f t="shared" si="140"/>
        <v>#DIV/0!</v>
      </c>
      <c r="BR296" s="56" t="e">
        <f t="shared" si="140"/>
        <v>#DIV/0!</v>
      </c>
      <c r="BS296" s="34"/>
      <c r="BT296" s="34"/>
      <c r="BU296" s="34"/>
      <c r="BV296" s="34"/>
      <c r="BW296" s="34"/>
      <c r="BX296" s="34"/>
      <c r="BY296" s="34"/>
      <c r="BZ296" s="34"/>
      <c r="CA296" s="33"/>
      <c r="CC296" s="30"/>
      <c r="CD296" s="34"/>
      <c r="CE296" s="34"/>
      <c r="CF296" s="33"/>
      <c r="CG296" s="153"/>
    </row>
    <row r="297" spans="1:85" ht="14.25" customHeight="1">
      <c r="A297" s="30"/>
      <c r="B297" s="31"/>
      <c r="C297" s="32"/>
      <c r="D297" s="31"/>
      <c r="E297" s="32"/>
      <c r="F297" s="440"/>
      <c r="G297" s="377"/>
      <c r="H297" s="33"/>
      <c r="I297" s="561"/>
      <c r="J297" s="562"/>
      <c r="K297" s="562"/>
      <c r="L297" s="562"/>
      <c r="M297" s="33"/>
      <c r="N297" s="30"/>
      <c r="O297" s="380"/>
      <c r="P297" s="381"/>
      <c r="Q297" s="30"/>
      <c r="R297" s="34"/>
      <c r="S297" s="34"/>
      <c r="T297" s="33"/>
      <c r="U297" s="22"/>
      <c r="V297" s="384">
        <v>5</v>
      </c>
      <c r="W297" s="145"/>
      <c r="X297" s="723"/>
      <c r="Y297" s="723"/>
      <c r="Z297" s="440"/>
      <c r="AA297" s="725"/>
      <c r="AB297" s="725"/>
      <c r="AC297" s="725"/>
      <c r="AD297" s="726"/>
      <c r="AE297" s="140"/>
      <c r="AF297" s="141"/>
      <c r="AG297" s="143"/>
      <c r="AH297" s="143"/>
      <c r="AI297" s="143"/>
      <c r="AJ297" s="146"/>
      <c r="AK297" s="727"/>
      <c r="AL297" s="728"/>
      <c r="AM297" s="728"/>
      <c r="AN297" s="729"/>
      <c r="AO297" s="3"/>
      <c r="AP297" s="399"/>
      <c r="AQ297" s="381"/>
      <c r="AR297" s="52"/>
      <c r="AS297" s="53" t="e">
        <f t="shared" si="118"/>
        <v>#DIV/0!</v>
      </c>
      <c r="AT297" s="54" t="e">
        <f t="shared" si="119"/>
        <v>#DIV/0!</v>
      </c>
      <c r="AU297" s="54" t="e">
        <f t="shared" si="120"/>
        <v>#DIV/0!</v>
      </c>
      <c r="AV297" s="54" t="e">
        <f t="shared" si="121"/>
        <v>#DIV/0!</v>
      </c>
      <c r="AW297" s="55" t="e">
        <f t="shared" si="143"/>
        <v>#DIV/0!</v>
      </c>
      <c r="AX297" s="55" t="e">
        <f t="shared" si="144"/>
        <v>#DIV/0!</v>
      </c>
      <c r="AY297" s="55" t="e">
        <f t="shared" si="145"/>
        <v>#DIV/0!</v>
      </c>
      <c r="AZ297" s="55" t="e">
        <f t="shared" si="122"/>
        <v>#DIV/0!</v>
      </c>
      <c r="BA297" s="56" t="e">
        <f t="shared" si="123"/>
        <v>#DIV/0!</v>
      </c>
      <c r="BB297" s="56" t="e">
        <f t="shared" si="124"/>
        <v>#DIV/0!</v>
      </c>
      <c r="BC297" s="56" t="e">
        <f t="shared" si="125"/>
        <v>#DIV/0!</v>
      </c>
      <c r="BD297" s="56" t="e">
        <f t="shared" si="126"/>
        <v>#DIV/0!</v>
      </c>
      <c r="BE297" s="108">
        <v>0.2</v>
      </c>
      <c r="BF297" s="108">
        <v>0.8</v>
      </c>
      <c r="BG297" s="56" t="e">
        <f t="shared" si="127"/>
        <v>#DIV/0!</v>
      </c>
      <c r="BH297" s="56" t="e">
        <f t="shared" si="128"/>
        <v>#DIV/0!</v>
      </c>
      <c r="BI297" s="56" t="e">
        <f t="shared" si="129"/>
        <v>#DIV/0!</v>
      </c>
      <c r="BJ297" s="56" t="e">
        <f t="shared" si="139"/>
        <v>#DIV/0!</v>
      </c>
      <c r="BK297" s="56" t="e">
        <f t="shared" si="139"/>
        <v>#DIV/0!</v>
      </c>
      <c r="BL297" s="56" t="e">
        <f t="shared" si="130"/>
        <v>#DIV/0!</v>
      </c>
      <c r="BM297" s="56" t="e">
        <f t="shared" si="131"/>
        <v>#DIV/0!</v>
      </c>
      <c r="BN297" s="56" t="e">
        <f t="shared" si="132"/>
        <v>#DIV/0!</v>
      </c>
      <c r="BO297" s="56" t="e">
        <f t="shared" si="140"/>
        <v>#DIV/0!</v>
      </c>
      <c r="BP297" s="56" t="e">
        <f t="shared" si="140"/>
        <v>#DIV/0!</v>
      </c>
      <c r="BQ297" s="56" t="e">
        <f t="shared" si="140"/>
        <v>#DIV/0!</v>
      </c>
      <c r="BR297" s="56" t="e">
        <f t="shared" si="140"/>
        <v>#DIV/0!</v>
      </c>
      <c r="BS297" s="34"/>
      <c r="BT297" s="34"/>
      <c r="BU297" s="34"/>
      <c r="BV297" s="34"/>
      <c r="BW297" s="34"/>
      <c r="BX297" s="34"/>
      <c r="BY297" s="34"/>
      <c r="BZ297" s="34"/>
      <c r="CA297" s="33"/>
      <c r="CC297" s="30"/>
      <c r="CD297" s="34"/>
      <c r="CE297" s="34"/>
      <c r="CF297" s="33"/>
      <c r="CG297" s="153"/>
    </row>
    <row r="298" spans="1:85" ht="14.25" customHeight="1">
      <c r="A298" s="30"/>
      <c r="B298" s="31"/>
      <c r="C298" s="32"/>
      <c r="D298" s="31"/>
      <c r="E298" s="32"/>
      <c r="F298" s="440"/>
      <c r="G298" s="377"/>
      <c r="H298" s="33"/>
      <c r="I298" s="561"/>
      <c r="J298" s="562"/>
      <c r="K298" s="562"/>
      <c r="L298" s="562"/>
      <c r="M298" s="33"/>
      <c r="N298" s="30"/>
      <c r="O298" s="380"/>
      <c r="P298" s="381"/>
      <c r="Q298" s="30"/>
      <c r="R298" s="34"/>
      <c r="S298" s="34"/>
      <c r="T298" s="33"/>
      <c r="U298" s="22"/>
      <c r="V298" s="384">
        <v>6</v>
      </c>
      <c r="W298" s="145"/>
      <c r="X298" s="723"/>
      <c r="Y298" s="723"/>
      <c r="Z298" s="440"/>
      <c r="AA298" s="725"/>
      <c r="AB298" s="725"/>
      <c r="AC298" s="725"/>
      <c r="AD298" s="726"/>
      <c r="AE298" s="140"/>
      <c r="AF298" s="141"/>
      <c r="AG298" s="143"/>
      <c r="AH298" s="143"/>
      <c r="AI298" s="143"/>
      <c r="AJ298" s="146"/>
      <c r="AK298" s="727"/>
      <c r="AL298" s="728"/>
      <c r="AM298" s="728"/>
      <c r="AN298" s="729"/>
      <c r="AO298" s="3"/>
      <c r="AP298" s="399"/>
      <c r="AQ298" s="381"/>
      <c r="AR298" s="52"/>
      <c r="AS298" s="53" t="e">
        <f t="shared" si="118"/>
        <v>#DIV/0!</v>
      </c>
      <c r="AT298" s="54" t="e">
        <f t="shared" si="119"/>
        <v>#DIV/0!</v>
      </c>
      <c r="AU298" s="54" t="e">
        <f t="shared" si="120"/>
        <v>#DIV/0!</v>
      </c>
      <c r="AV298" s="54" t="e">
        <f t="shared" si="121"/>
        <v>#DIV/0!</v>
      </c>
      <c r="AW298" s="55" t="e">
        <f t="shared" si="143"/>
        <v>#DIV/0!</v>
      </c>
      <c r="AX298" s="55" t="e">
        <f t="shared" si="144"/>
        <v>#DIV/0!</v>
      </c>
      <c r="AY298" s="55" t="e">
        <f t="shared" si="145"/>
        <v>#DIV/0!</v>
      </c>
      <c r="AZ298" s="55" t="e">
        <f t="shared" si="122"/>
        <v>#DIV/0!</v>
      </c>
      <c r="BA298" s="56" t="e">
        <f t="shared" si="123"/>
        <v>#DIV/0!</v>
      </c>
      <c r="BB298" s="56" t="e">
        <f t="shared" si="124"/>
        <v>#DIV/0!</v>
      </c>
      <c r="BC298" s="56" t="e">
        <f t="shared" si="125"/>
        <v>#DIV/0!</v>
      </c>
      <c r="BD298" s="56" t="e">
        <f t="shared" si="126"/>
        <v>#DIV/0!</v>
      </c>
      <c r="BE298" s="108">
        <v>0.2</v>
      </c>
      <c r="BF298" s="108">
        <v>0.8</v>
      </c>
      <c r="BG298" s="56" t="e">
        <f t="shared" si="127"/>
        <v>#DIV/0!</v>
      </c>
      <c r="BH298" s="56" t="e">
        <f t="shared" si="128"/>
        <v>#DIV/0!</v>
      </c>
      <c r="BI298" s="56" t="e">
        <f t="shared" si="129"/>
        <v>#DIV/0!</v>
      </c>
      <c r="BJ298" s="56" t="e">
        <f t="shared" si="139"/>
        <v>#DIV/0!</v>
      </c>
      <c r="BK298" s="56" t="e">
        <f t="shared" si="139"/>
        <v>#DIV/0!</v>
      </c>
      <c r="BL298" s="56" t="e">
        <f t="shared" si="130"/>
        <v>#DIV/0!</v>
      </c>
      <c r="BM298" s="56" t="e">
        <f t="shared" si="131"/>
        <v>#DIV/0!</v>
      </c>
      <c r="BN298" s="56" t="e">
        <f t="shared" si="132"/>
        <v>#DIV/0!</v>
      </c>
      <c r="BO298" s="56" t="e">
        <f t="shared" si="140"/>
        <v>#DIV/0!</v>
      </c>
      <c r="BP298" s="56" t="e">
        <f t="shared" si="140"/>
        <v>#DIV/0!</v>
      </c>
      <c r="BQ298" s="56" t="e">
        <f t="shared" si="140"/>
        <v>#DIV/0!</v>
      </c>
      <c r="BR298" s="56" t="e">
        <f t="shared" si="140"/>
        <v>#DIV/0!</v>
      </c>
      <c r="BS298" s="34"/>
      <c r="BT298" s="34"/>
      <c r="BU298" s="34"/>
      <c r="BV298" s="34"/>
      <c r="BW298" s="34"/>
      <c r="BX298" s="34"/>
      <c r="BY298" s="34"/>
      <c r="BZ298" s="34"/>
      <c r="CA298" s="33"/>
      <c r="CC298" s="30"/>
      <c r="CD298" s="34"/>
      <c r="CE298" s="34"/>
      <c r="CF298" s="33"/>
      <c r="CG298" s="153"/>
    </row>
    <row r="299" spans="1:85" ht="14.25" customHeight="1">
      <c r="A299" s="30"/>
      <c r="B299" s="31"/>
      <c r="C299" s="32"/>
      <c r="D299" s="31"/>
      <c r="E299" s="32"/>
      <c r="F299" s="440"/>
      <c r="G299" s="377"/>
      <c r="H299" s="33"/>
      <c r="I299" s="561"/>
      <c r="J299" s="562"/>
      <c r="K299" s="562"/>
      <c r="L299" s="562"/>
      <c r="M299" s="33"/>
      <c r="N299" s="30"/>
      <c r="O299" s="380"/>
      <c r="P299" s="381"/>
      <c r="Q299" s="30"/>
      <c r="R299" s="34"/>
      <c r="S299" s="34"/>
      <c r="T299" s="33"/>
      <c r="U299" s="22"/>
      <c r="V299" s="384">
        <v>7</v>
      </c>
      <c r="W299" s="145"/>
      <c r="X299" s="723"/>
      <c r="Y299" s="723"/>
      <c r="Z299" s="440"/>
      <c r="AA299" s="725"/>
      <c r="AB299" s="725"/>
      <c r="AC299" s="725"/>
      <c r="AD299" s="726"/>
      <c r="AE299" s="140"/>
      <c r="AF299" s="141"/>
      <c r="AG299" s="143"/>
      <c r="AH299" s="143"/>
      <c r="AI299" s="143"/>
      <c r="AJ299" s="146"/>
      <c r="AK299" s="727"/>
      <c r="AL299" s="728"/>
      <c r="AM299" s="728"/>
      <c r="AN299" s="729"/>
      <c r="AO299" s="3"/>
      <c r="AP299" s="399"/>
      <c r="AQ299" s="381"/>
      <c r="AR299" s="52"/>
      <c r="AS299" s="53" t="e">
        <f t="shared" si="118"/>
        <v>#DIV/0!</v>
      </c>
      <c r="AT299" s="54" t="e">
        <f t="shared" si="119"/>
        <v>#DIV/0!</v>
      </c>
      <c r="AU299" s="54" t="e">
        <f t="shared" si="120"/>
        <v>#DIV/0!</v>
      </c>
      <c r="AV299" s="54" t="e">
        <f t="shared" si="121"/>
        <v>#DIV/0!</v>
      </c>
      <c r="AW299" s="55" t="e">
        <f t="shared" si="143"/>
        <v>#DIV/0!</v>
      </c>
      <c r="AX299" s="55" t="e">
        <f t="shared" si="144"/>
        <v>#DIV/0!</v>
      </c>
      <c r="AY299" s="55" t="e">
        <f t="shared" si="145"/>
        <v>#DIV/0!</v>
      </c>
      <c r="AZ299" s="55" t="e">
        <f t="shared" si="122"/>
        <v>#DIV/0!</v>
      </c>
      <c r="BA299" s="56" t="e">
        <f t="shared" si="123"/>
        <v>#DIV/0!</v>
      </c>
      <c r="BB299" s="56" t="e">
        <f t="shared" si="124"/>
        <v>#DIV/0!</v>
      </c>
      <c r="BC299" s="56" t="e">
        <f t="shared" si="125"/>
        <v>#DIV/0!</v>
      </c>
      <c r="BD299" s="56" t="e">
        <f t="shared" si="126"/>
        <v>#DIV/0!</v>
      </c>
      <c r="BE299" s="108">
        <v>0.2</v>
      </c>
      <c r="BF299" s="108">
        <v>0.8</v>
      </c>
      <c r="BG299" s="56" t="e">
        <f t="shared" si="127"/>
        <v>#DIV/0!</v>
      </c>
      <c r="BH299" s="56" t="e">
        <f t="shared" si="128"/>
        <v>#DIV/0!</v>
      </c>
      <c r="BI299" s="56" t="e">
        <f t="shared" si="129"/>
        <v>#DIV/0!</v>
      </c>
      <c r="BJ299" s="56" t="e">
        <f t="shared" si="139"/>
        <v>#DIV/0!</v>
      </c>
      <c r="BK299" s="56" t="e">
        <f t="shared" si="139"/>
        <v>#DIV/0!</v>
      </c>
      <c r="BL299" s="56" t="e">
        <f t="shared" si="130"/>
        <v>#DIV/0!</v>
      </c>
      <c r="BM299" s="56" t="e">
        <f t="shared" si="131"/>
        <v>#DIV/0!</v>
      </c>
      <c r="BN299" s="56" t="e">
        <f t="shared" si="132"/>
        <v>#DIV/0!</v>
      </c>
      <c r="BO299" s="56" t="e">
        <f t="shared" si="140"/>
        <v>#DIV/0!</v>
      </c>
      <c r="BP299" s="56" t="e">
        <f t="shared" si="140"/>
        <v>#DIV/0!</v>
      </c>
      <c r="BQ299" s="56" t="e">
        <f t="shared" si="140"/>
        <v>#DIV/0!</v>
      </c>
      <c r="BR299" s="56" t="e">
        <f t="shared" si="140"/>
        <v>#DIV/0!</v>
      </c>
      <c r="BS299" s="34"/>
      <c r="BT299" s="34"/>
      <c r="BU299" s="34"/>
      <c r="BV299" s="34"/>
      <c r="BW299" s="34"/>
      <c r="BX299" s="34"/>
      <c r="BY299" s="34"/>
      <c r="BZ299" s="34"/>
      <c r="CA299" s="33"/>
      <c r="CC299" s="30"/>
      <c r="CD299" s="34"/>
      <c r="CE299" s="34"/>
      <c r="CF299" s="33"/>
      <c r="CG299" s="153"/>
    </row>
    <row r="300" spans="1:85" ht="14.25" customHeight="1">
      <c r="A300" s="30"/>
      <c r="B300" s="31"/>
      <c r="C300" s="32"/>
      <c r="D300" s="31"/>
      <c r="E300" s="32"/>
      <c r="F300" s="440"/>
      <c r="G300" s="377"/>
      <c r="H300" s="33"/>
      <c r="I300" s="561"/>
      <c r="J300" s="562"/>
      <c r="K300" s="562"/>
      <c r="L300" s="562"/>
      <c r="M300" s="33"/>
      <c r="N300" s="30"/>
      <c r="O300" s="380"/>
      <c r="P300" s="381"/>
      <c r="Q300" s="30"/>
      <c r="R300" s="34"/>
      <c r="S300" s="34"/>
      <c r="T300" s="33"/>
      <c r="U300" s="22"/>
      <c r="V300" s="384">
        <v>8</v>
      </c>
      <c r="W300" s="145"/>
      <c r="X300" s="723"/>
      <c r="Y300" s="723"/>
      <c r="Z300" s="440"/>
      <c r="AA300" s="725"/>
      <c r="AB300" s="725"/>
      <c r="AC300" s="725"/>
      <c r="AD300" s="726"/>
      <c r="AE300" s="140"/>
      <c r="AF300" s="141"/>
      <c r="AG300" s="143"/>
      <c r="AH300" s="143"/>
      <c r="AI300" s="143"/>
      <c r="AJ300" s="146"/>
      <c r="AK300" s="727"/>
      <c r="AL300" s="728"/>
      <c r="AM300" s="728"/>
      <c r="AN300" s="729"/>
      <c r="AO300" s="3"/>
      <c r="AP300" s="399"/>
      <c r="AQ300" s="381"/>
      <c r="AR300" s="52"/>
      <c r="AS300" s="53" t="e">
        <f t="shared" si="118"/>
        <v>#DIV/0!</v>
      </c>
      <c r="AT300" s="54" t="e">
        <f t="shared" si="119"/>
        <v>#DIV/0!</v>
      </c>
      <c r="AU300" s="54" t="e">
        <f t="shared" si="120"/>
        <v>#DIV/0!</v>
      </c>
      <c r="AV300" s="54" t="e">
        <f t="shared" si="121"/>
        <v>#DIV/0!</v>
      </c>
      <c r="AW300" s="55" t="e">
        <f t="shared" si="143"/>
        <v>#DIV/0!</v>
      </c>
      <c r="AX300" s="55" t="e">
        <f t="shared" si="144"/>
        <v>#DIV/0!</v>
      </c>
      <c r="AY300" s="55" t="e">
        <f t="shared" si="145"/>
        <v>#DIV/0!</v>
      </c>
      <c r="AZ300" s="55" t="e">
        <f t="shared" si="122"/>
        <v>#DIV/0!</v>
      </c>
      <c r="BA300" s="56" t="e">
        <f t="shared" si="123"/>
        <v>#DIV/0!</v>
      </c>
      <c r="BB300" s="56" t="e">
        <f t="shared" si="124"/>
        <v>#DIV/0!</v>
      </c>
      <c r="BC300" s="56" t="e">
        <f t="shared" si="125"/>
        <v>#DIV/0!</v>
      </c>
      <c r="BD300" s="56" t="e">
        <f t="shared" si="126"/>
        <v>#DIV/0!</v>
      </c>
      <c r="BE300" s="108">
        <v>0.2</v>
      </c>
      <c r="BF300" s="108">
        <v>0.8</v>
      </c>
      <c r="BG300" s="56" t="e">
        <f t="shared" si="127"/>
        <v>#DIV/0!</v>
      </c>
      <c r="BH300" s="56" t="e">
        <f t="shared" si="128"/>
        <v>#DIV/0!</v>
      </c>
      <c r="BI300" s="56" t="e">
        <f t="shared" si="129"/>
        <v>#DIV/0!</v>
      </c>
      <c r="BJ300" s="56" t="e">
        <f t="shared" si="139"/>
        <v>#DIV/0!</v>
      </c>
      <c r="BK300" s="56" t="e">
        <f t="shared" si="139"/>
        <v>#DIV/0!</v>
      </c>
      <c r="BL300" s="56" t="e">
        <f t="shared" si="130"/>
        <v>#DIV/0!</v>
      </c>
      <c r="BM300" s="56" t="e">
        <f t="shared" si="131"/>
        <v>#DIV/0!</v>
      </c>
      <c r="BN300" s="56" t="e">
        <f t="shared" si="132"/>
        <v>#DIV/0!</v>
      </c>
      <c r="BO300" s="56" t="e">
        <f t="shared" si="140"/>
        <v>#DIV/0!</v>
      </c>
      <c r="BP300" s="56" t="e">
        <f t="shared" si="140"/>
        <v>#DIV/0!</v>
      </c>
      <c r="BQ300" s="56" t="e">
        <f t="shared" si="140"/>
        <v>#DIV/0!</v>
      </c>
      <c r="BR300" s="56" t="e">
        <f t="shared" si="140"/>
        <v>#DIV/0!</v>
      </c>
      <c r="BS300" s="34"/>
      <c r="BT300" s="34"/>
      <c r="BU300" s="34"/>
      <c r="BV300" s="34"/>
      <c r="BW300" s="34"/>
      <c r="BX300" s="34"/>
      <c r="BY300" s="34"/>
      <c r="BZ300" s="34"/>
      <c r="CA300" s="33"/>
      <c r="CC300" s="30"/>
      <c r="CD300" s="34"/>
      <c r="CE300" s="34"/>
      <c r="CF300" s="33"/>
      <c r="CG300" s="153"/>
    </row>
    <row r="301" spans="1:85" ht="14.25" customHeight="1">
      <c r="A301" s="30"/>
      <c r="B301" s="31"/>
      <c r="C301" s="32"/>
      <c r="D301" s="31"/>
      <c r="E301" s="32"/>
      <c r="F301" s="440"/>
      <c r="G301" s="377"/>
      <c r="H301" s="33"/>
      <c r="I301" s="561"/>
      <c r="J301" s="562"/>
      <c r="K301" s="562"/>
      <c r="L301" s="562"/>
      <c r="M301" s="33"/>
      <c r="N301" s="30"/>
      <c r="O301" s="380"/>
      <c r="P301" s="381"/>
      <c r="Q301" s="30"/>
      <c r="R301" s="34"/>
      <c r="S301" s="34"/>
      <c r="T301" s="33"/>
      <c r="U301" s="22"/>
      <c r="V301" s="384">
        <v>9</v>
      </c>
      <c r="W301" s="145"/>
      <c r="X301" s="723"/>
      <c r="Y301" s="723"/>
      <c r="Z301" s="440"/>
      <c r="AA301" s="725"/>
      <c r="AB301" s="725"/>
      <c r="AC301" s="725"/>
      <c r="AD301" s="726"/>
      <c r="AE301" s="140"/>
      <c r="AF301" s="141"/>
      <c r="AG301" s="143"/>
      <c r="AH301" s="143"/>
      <c r="AI301" s="143"/>
      <c r="AJ301" s="146"/>
      <c r="AK301" s="727"/>
      <c r="AL301" s="728"/>
      <c r="AM301" s="728"/>
      <c r="AN301" s="729"/>
      <c r="AO301" s="3"/>
      <c r="AP301" s="399"/>
      <c r="AQ301" s="381"/>
      <c r="AR301" s="52"/>
      <c r="AS301" s="53" t="e">
        <f t="shared" si="118"/>
        <v>#DIV/0!</v>
      </c>
      <c r="AT301" s="54" t="e">
        <f t="shared" si="119"/>
        <v>#DIV/0!</v>
      </c>
      <c r="AU301" s="54" t="e">
        <f t="shared" si="120"/>
        <v>#DIV/0!</v>
      </c>
      <c r="AV301" s="54" t="e">
        <f t="shared" si="121"/>
        <v>#DIV/0!</v>
      </c>
      <c r="AW301" s="55" t="e">
        <f t="shared" si="143"/>
        <v>#DIV/0!</v>
      </c>
      <c r="AX301" s="55" t="e">
        <f t="shared" si="144"/>
        <v>#DIV/0!</v>
      </c>
      <c r="AY301" s="55" t="e">
        <f t="shared" si="145"/>
        <v>#DIV/0!</v>
      </c>
      <c r="AZ301" s="55" t="e">
        <f t="shared" si="122"/>
        <v>#DIV/0!</v>
      </c>
      <c r="BA301" s="56" t="e">
        <f t="shared" si="123"/>
        <v>#DIV/0!</v>
      </c>
      <c r="BB301" s="56" t="e">
        <f t="shared" si="124"/>
        <v>#DIV/0!</v>
      </c>
      <c r="BC301" s="56" t="e">
        <f t="shared" si="125"/>
        <v>#DIV/0!</v>
      </c>
      <c r="BD301" s="56" t="e">
        <f t="shared" si="126"/>
        <v>#DIV/0!</v>
      </c>
      <c r="BE301" s="108">
        <v>0.2</v>
      </c>
      <c r="BF301" s="108">
        <v>0.8</v>
      </c>
      <c r="BG301" s="56" t="e">
        <f t="shared" si="127"/>
        <v>#DIV/0!</v>
      </c>
      <c r="BH301" s="56" t="e">
        <f t="shared" si="128"/>
        <v>#DIV/0!</v>
      </c>
      <c r="BI301" s="56" t="e">
        <f t="shared" si="129"/>
        <v>#DIV/0!</v>
      </c>
      <c r="BJ301" s="56" t="e">
        <f t="shared" ref="BJ301:BK302" si="146">+AZ301*BE301</f>
        <v>#DIV/0!</v>
      </c>
      <c r="BK301" s="56" t="e">
        <f t="shared" si="146"/>
        <v>#DIV/0!</v>
      </c>
      <c r="BL301" s="56" t="e">
        <f t="shared" si="130"/>
        <v>#DIV/0!</v>
      </c>
      <c r="BM301" s="56" t="e">
        <f t="shared" si="131"/>
        <v>#DIV/0!</v>
      </c>
      <c r="BN301" s="56" t="e">
        <f t="shared" si="132"/>
        <v>#DIV/0!</v>
      </c>
      <c r="BO301" s="56" t="e">
        <f t="shared" ref="BO301:BR302" si="147">+BG301+BK301</f>
        <v>#DIV/0!</v>
      </c>
      <c r="BP301" s="56" t="e">
        <f t="shared" si="147"/>
        <v>#DIV/0!</v>
      </c>
      <c r="BQ301" s="56" t="e">
        <f t="shared" si="147"/>
        <v>#DIV/0!</v>
      </c>
      <c r="BR301" s="56" t="e">
        <f t="shared" si="147"/>
        <v>#DIV/0!</v>
      </c>
      <c r="BS301" s="34"/>
      <c r="BT301" s="34"/>
      <c r="BU301" s="34"/>
      <c r="BV301" s="34"/>
      <c r="BW301" s="34"/>
      <c r="BX301" s="34"/>
      <c r="BY301" s="34"/>
      <c r="BZ301" s="34"/>
      <c r="CA301" s="33"/>
      <c r="CC301" s="30"/>
      <c r="CD301" s="34"/>
      <c r="CE301" s="34"/>
      <c r="CF301" s="33"/>
      <c r="CG301" s="153"/>
    </row>
    <row r="302" spans="1:85" ht="14.25" customHeight="1" thickBot="1">
      <c r="A302" s="328"/>
      <c r="B302" s="784"/>
      <c r="C302" s="785"/>
      <c r="D302" s="784"/>
      <c r="E302" s="785"/>
      <c r="F302" s="593"/>
      <c r="G302" s="411"/>
      <c r="H302" s="332"/>
      <c r="I302" s="596"/>
      <c r="J302" s="597"/>
      <c r="K302" s="597"/>
      <c r="L302" s="597"/>
      <c r="M302" s="332"/>
      <c r="N302" s="328"/>
      <c r="O302" s="416"/>
      <c r="P302" s="417"/>
      <c r="Q302" s="328"/>
      <c r="R302" s="39"/>
      <c r="S302" s="39"/>
      <c r="T302" s="332"/>
      <c r="U302" s="22"/>
      <c r="V302" s="449">
        <v>10</v>
      </c>
      <c r="W302" s="414"/>
      <c r="X302" s="735"/>
      <c r="Y302" s="735"/>
      <c r="Z302" s="593"/>
      <c r="AA302" s="737"/>
      <c r="AB302" s="737"/>
      <c r="AC302" s="737"/>
      <c r="AD302" s="738"/>
      <c r="AE302" s="140"/>
      <c r="AF302" s="413"/>
      <c r="AG302" s="739"/>
      <c r="AH302" s="739"/>
      <c r="AI302" s="739"/>
      <c r="AJ302" s="740"/>
      <c r="AK302" s="741"/>
      <c r="AL302" s="742"/>
      <c r="AM302" s="742"/>
      <c r="AN302" s="743"/>
      <c r="AO302" s="3"/>
      <c r="AP302" s="744"/>
      <c r="AQ302" s="417"/>
      <c r="AR302" s="52"/>
      <c r="AS302" s="786" t="e">
        <f t="shared" si="118"/>
        <v>#DIV/0!</v>
      </c>
      <c r="AT302" s="787" t="e">
        <f t="shared" si="119"/>
        <v>#DIV/0!</v>
      </c>
      <c r="AU302" s="787" t="e">
        <f t="shared" si="120"/>
        <v>#DIV/0!</v>
      </c>
      <c r="AV302" s="787" t="e">
        <f t="shared" si="121"/>
        <v>#DIV/0!</v>
      </c>
      <c r="AW302" s="788" t="e">
        <f t="shared" si="143"/>
        <v>#DIV/0!</v>
      </c>
      <c r="AX302" s="788" t="e">
        <f t="shared" si="144"/>
        <v>#DIV/0!</v>
      </c>
      <c r="AY302" s="788" t="e">
        <f t="shared" si="145"/>
        <v>#DIV/0!</v>
      </c>
      <c r="AZ302" s="788" t="e">
        <f t="shared" si="122"/>
        <v>#DIV/0!</v>
      </c>
      <c r="BA302" s="430" t="e">
        <f t="shared" si="123"/>
        <v>#DIV/0!</v>
      </c>
      <c r="BB302" s="430" t="e">
        <f t="shared" si="124"/>
        <v>#DIV/0!</v>
      </c>
      <c r="BC302" s="430" t="e">
        <f t="shared" si="125"/>
        <v>#DIV/0!</v>
      </c>
      <c r="BD302" s="430" t="e">
        <f t="shared" si="126"/>
        <v>#DIV/0!</v>
      </c>
      <c r="BE302" s="427">
        <v>0.2</v>
      </c>
      <c r="BF302" s="427">
        <v>0.8</v>
      </c>
      <c r="BG302" s="430" t="e">
        <f t="shared" si="127"/>
        <v>#DIV/0!</v>
      </c>
      <c r="BH302" s="430" t="e">
        <f t="shared" si="128"/>
        <v>#DIV/0!</v>
      </c>
      <c r="BI302" s="430" t="e">
        <f t="shared" si="129"/>
        <v>#DIV/0!</v>
      </c>
      <c r="BJ302" s="430" t="e">
        <f t="shared" si="146"/>
        <v>#DIV/0!</v>
      </c>
      <c r="BK302" s="430" t="e">
        <f t="shared" si="146"/>
        <v>#DIV/0!</v>
      </c>
      <c r="BL302" s="430" t="e">
        <f t="shared" si="130"/>
        <v>#DIV/0!</v>
      </c>
      <c r="BM302" s="430" t="e">
        <f t="shared" si="131"/>
        <v>#DIV/0!</v>
      </c>
      <c r="BN302" s="430" t="e">
        <f t="shared" si="132"/>
        <v>#DIV/0!</v>
      </c>
      <c r="BO302" s="430" t="e">
        <f t="shared" si="147"/>
        <v>#DIV/0!</v>
      </c>
      <c r="BP302" s="430" t="e">
        <f t="shared" si="147"/>
        <v>#DIV/0!</v>
      </c>
      <c r="BQ302" s="430" t="e">
        <f t="shared" si="147"/>
        <v>#DIV/0!</v>
      </c>
      <c r="BR302" s="430" t="e">
        <f t="shared" si="147"/>
        <v>#DIV/0!</v>
      </c>
      <c r="BS302" s="39"/>
      <c r="BT302" s="39"/>
      <c r="BU302" s="39"/>
      <c r="BV302" s="39"/>
      <c r="BW302" s="39"/>
      <c r="BX302" s="39"/>
      <c r="BY302" s="39"/>
      <c r="BZ302" s="39"/>
      <c r="CA302" s="332"/>
      <c r="CC302" s="328"/>
      <c r="CD302" s="39"/>
      <c r="CE302" s="39"/>
      <c r="CF302" s="332"/>
      <c r="CG302" s="789"/>
    </row>
    <row r="303" spans="1:85" ht="14.25" customHeight="1" thickBot="1">
      <c r="A303" s="292"/>
      <c r="B303" s="5134"/>
      <c r="C303" s="4512"/>
      <c r="D303" s="5135"/>
      <c r="E303" s="4514"/>
      <c r="F303" s="4512"/>
      <c r="G303" s="470">
        <f>SUM(G13:G302)</f>
        <v>50000</v>
      </c>
      <c r="H303" s="471"/>
      <c r="I303" s="472">
        <f t="shared" ref="I303:L303" si="148">SUM(I13:I302)</f>
        <v>0</v>
      </c>
      <c r="J303" s="473">
        <f t="shared" si="148"/>
        <v>0</v>
      </c>
      <c r="K303" s="473">
        <f t="shared" si="148"/>
        <v>0</v>
      </c>
      <c r="L303" s="473">
        <f t="shared" si="148"/>
        <v>0</v>
      </c>
      <c r="M303" s="474"/>
      <c r="N303" s="470">
        <f>SUM(N13:N302)</f>
        <v>3878599669</v>
      </c>
      <c r="O303" s="475"/>
      <c r="P303" s="471"/>
      <c r="Q303" s="476">
        <f t="shared" ref="Q303:T303" si="149">SUM(Q13:Q302)</f>
        <v>128000000</v>
      </c>
      <c r="R303" s="477">
        <f t="shared" si="149"/>
        <v>0</v>
      </c>
      <c r="S303" s="477">
        <f t="shared" si="149"/>
        <v>0</v>
      </c>
      <c r="T303" s="478">
        <f t="shared" si="149"/>
        <v>0</v>
      </c>
      <c r="U303" s="296"/>
      <c r="V303" s="479"/>
      <c r="W303" s="480">
        <f>COUNTIF(W13:W302,"*")</f>
        <v>60</v>
      </c>
      <c r="X303" s="5315"/>
      <c r="Y303" s="4514"/>
      <c r="Z303" s="5043"/>
      <c r="AA303" s="481">
        <f t="shared" ref="AA303:AD303" si="150">COUNTIFS(AA13:AA302,1)</f>
        <v>16</v>
      </c>
      <c r="AB303" s="482">
        <f t="shared" si="150"/>
        <v>0</v>
      </c>
      <c r="AC303" s="482">
        <f t="shared" si="150"/>
        <v>0</v>
      </c>
      <c r="AD303" s="483">
        <f t="shared" si="150"/>
        <v>0</v>
      </c>
      <c r="AE303" s="299"/>
      <c r="AF303" s="484"/>
      <c r="AG303" s="485"/>
      <c r="AH303" s="480">
        <f>COUNTIF(AH13:AH302,"*")</f>
        <v>36</v>
      </c>
      <c r="AI303" s="485"/>
      <c r="AJ303" s="790"/>
      <c r="AK303" s="5136"/>
      <c r="AL303" s="4514"/>
      <c r="AM303" s="4514"/>
      <c r="AN303" s="5043"/>
      <c r="AO303" s="299"/>
      <c r="AP303" s="487"/>
      <c r="AQ303" s="488"/>
      <c r="AR303" s="304"/>
      <c r="AS303" s="489">
        <f t="shared" si="118"/>
        <v>0</v>
      </c>
      <c r="AT303" s="490">
        <f t="shared" si="119"/>
        <v>0</v>
      </c>
      <c r="AU303" s="490">
        <f t="shared" si="120"/>
        <v>0</v>
      </c>
      <c r="AV303" s="490">
        <f t="shared" si="121"/>
        <v>0</v>
      </c>
      <c r="AW303" s="485"/>
      <c r="AX303" s="485"/>
      <c r="AY303" s="485"/>
      <c r="AZ303" s="485"/>
      <c r="BA303" s="485"/>
      <c r="BB303" s="485"/>
      <c r="BC303" s="485"/>
      <c r="BD303" s="485"/>
      <c r="BE303" s="485"/>
      <c r="BF303" s="485"/>
      <c r="BG303" s="485"/>
      <c r="BH303" s="485"/>
      <c r="BI303" s="485"/>
      <c r="BJ303" s="485"/>
      <c r="BK303" s="485"/>
      <c r="BL303" s="485"/>
      <c r="BM303" s="485"/>
      <c r="BN303" s="485"/>
      <c r="BO303" s="485"/>
      <c r="BP303" s="485"/>
      <c r="BQ303" s="485"/>
      <c r="BR303" s="485"/>
      <c r="BS303" s="491" t="e">
        <f t="shared" ref="BS303:BV303" si="151">AVERAGEIF(BS13:BS302,"&lt;&gt;#¡DIV/0!")</f>
        <v>#REF!</v>
      </c>
      <c r="BT303" s="491" t="e">
        <f t="shared" si="151"/>
        <v>#REF!</v>
      </c>
      <c r="BU303" s="491" t="e">
        <f t="shared" si="151"/>
        <v>#REF!</v>
      </c>
      <c r="BV303" s="491" t="e">
        <f t="shared" si="151"/>
        <v>#DIV/0!</v>
      </c>
      <c r="BW303" s="492" t="e">
        <f t="shared" ref="BW303:CA303" si="152">SUM(BW13:BW302)</f>
        <v>#REF!</v>
      </c>
      <c r="BX303" s="492" t="e">
        <f t="shared" si="152"/>
        <v>#REF!</v>
      </c>
      <c r="BY303" s="492" t="e">
        <f t="shared" si="152"/>
        <v>#REF!</v>
      </c>
      <c r="BZ303" s="492" t="e">
        <f t="shared" si="152"/>
        <v>#DIV/0!</v>
      </c>
      <c r="CA303" s="493" t="e">
        <f t="shared" si="152"/>
        <v>#DIV/0!</v>
      </c>
      <c r="CC303" s="494" t="e">
        <f t="shared" ref="CC303:CG303" si="153">AVERAGE(CC13:CC302)</f>
        <v>#DIV/0!</v>
      </c>
      <c r="CD303" s="494" t="e">
        <f t="shared" si="153"/>
        <v>#DIV/0!</v>
      </c>
      <c r="CE303" s="494" t="e">
        <f t="shared" si="153"/>
        <v>#DIV/0!</v>
      </c>
      <c r="CF303" s="494" t="e">
        <f t="shared" si="153"/>
        <v>#DIV/0!</v>
      </c>
      <c r="CG303" s="495" t="e">
        <f t="shared" si="153"/>
        <v>#DIV/0!</v>
      </c>
    </row>
  </sheetData>
  <autoFilter ref="A12:CT302" xr:uid="{00000000-0009-0000-0000-000000000000}"/>
  <mergeCells count="38">
    <mergeCell ref="B303:C303"/>
    <mergeCell ref="D303:F303"/>
    <mergeCell ref="X303:Z303"/>
    <mergeCell ref="AK303:AN303"/>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CC9:CG9"/>
    <mergeCell ref="A1:G1"/>
    <mergeCell ref="A2:B5"/>
    <mergeCell ref="E2:E5"/>
    <mergeCell ref="X2:Z2"/>
    <mergeCell ref="A6:B6"/>
    <mergeCell ref="C6:G6"/>
    <mergeCell ref="A7:B7"/>
    <mergeCell ref="C7:G7"/>
    <mergeCell ref="A8:B8"/>
    <mergeCell ref="C8:G8"/>
    <mergeCell ref="AS9:CA9"/>
  </mergeCells>
  <pageMargins left="0.7" right="0.7" top="0.75" bottom="0.75"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9666-AFAC-4409-98DE-FC4C601717FB}">
  <dimension ref="A1:CT287"/>
  <sheetViews>
    <sheetView showGridLines="0" workbookViewId="0">
      <pane ySplit="12" topLeftCell="A13" activePane="bottomLeft" state="frozen"/>
      <selection pane="bottomLeft" activeCell="B16" sqref="B16"/>
    </sheetView>
  </sheetViews>
  <sheetFormatPr baseColWidth="10" defaultColWidth="14.44140625" defaultRowHeight="15" customHeight="1" outlineLevelCol="1"/>
  <cols>
    <col min="1" max="1" width="4.109375" style="800" customWidth="1"/>
    <col min="2" max="2" width="25.109375" style="800" customWidth="1"/>
    <col min="3" max="3" width="13.88671875" style="800" customWidth="1"/>
    <col min="4" max="4" width="7.109375" style="800" customWidth="1"/>
    <col min="5" max="5" width="15.88671875" style="800" customWidth="1"/>
    <col min="6" max="6" width="16.6640625" style="800" customWidth="1"/>
    <col min="7" max="7" width="15.33203125" style="800" customWidth="1"/>
    <col min="8" max="8" width="45.6640625" style="800" customWidth="1"/>
    <col min="9" max="12" width="13.109375" style="800" customWidth="1" outlineLevel="1"/>
    <col min="13" max="13" width="21" style="800" customWidth="1" outlineLevel="1"/>
    <col min="14" max="14" width="18.44140625" style="800" customWidth="1"/>
    <col min="15" max="15" width="18.6640625" style="800" customWidth="1"/>
    <col min="16" max="16" width="19.33203125" style="800" customWidth="1"/>
    <col min="17" max="20" width="17.33203125" style="800" hidden="1" customWidth="1" outlineLevel="1"/>
    <col min="21" max="21" width="1.33203125" style="800" customWidth="1" collapsed="1"/>
    <col min="22" max="22" width="7.44140625" style="800" customWidth="1"/>
    <col min="23" max="23" width="68.109375" style="800" customWidth="1"/>
    <col min="24" max="24" width="18.44140625" style="800" customWidth="1"/>
    <col min="25" max="25" width="16.44140625" style="800" customWidth="1"/>
    <col min="26" max="26" width="26.109375" style="800" customWidth="1"/>
    <col min="27" max="30" width="13.44140625" style="800" customWidth="1" outlineLevel="1"/>
    <col min="31" max="31" width="1.88671875" style="800" customWidth="1"/>
    <col min="32" max="32" width="10.44140625" style="800" customWidth="1"/>
    <col min="33" max="33" width="25.6640625" style="800" customWidth="1"/>
    <col min="34" max="34" width="29.33203125" style="800" customWidth="1"/>
    <col min="35" max="35" width="9.6640625" style="800" customWidth="1"/>
    <col min="36" max="36" width="11.44140625" style="800" customWidth="1"/>
    <col min="37" max="40" width="11.44140625" style="800" customWidth="1" outlineLevel="1"/>
    <col min="41" max="41" width="1.44140625" style="800" customWidth="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44140625" style="800" hidden="1" customWidth="1" outlineLevel="1"/>
    <col min="86" max="86" width="11.44140625" style="800" customWidth="1" collapsed="1"/>
    <col min="87" max="98" width="11.44140625" style="800" customWidth="1"/>
    <col min="99" max="16384" width="14.44140625" style="800"/>
  </cols>
  <sheetData>
    <row r="1" spans="1:98" ht="14.25" customHeight="1" thickBot="1">
      <c r="A1" s="4492" t="s">
        <v>0</v>
      </c>
      <c r="B1" s="4183"/>
      <c r="C1" s="4183"/>
      <c r="D1" s="4183"/>
      <c r="E1" s="4183"/>
      <c r="F1" s="4183"/>
      <c r="G1" s="4185"/>
      <c r="H1" s="796"/>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4.25" customHeight="1">
      <c r="A2" s="4493" t="s">
        <v>1</v>
      </c>
      <c r="B2" s="4208"/>
      <c r="C2" s="801">
        <v>2024</v>
      </c>
      <c r="D2" s="801"/>
      <c r="E2" s="4494" t="s">
        <v>2</v>
      </c>
      <c r="F2" s="802" t="s">
        <v>3</v>
      </c>
      <c r="G2" s="803"/>
      <c r="H2" s="804"/>
      <c r="I2" s="805"/>
      <c r="J2" s="805"/>
      <c r="K2" s="805"/>
      <c r="L2" s="805"/>
      <c r="M2" s="805"/>
      <c r="N2" s="805"/>
      <c r="O2" s="805"/>
      <c r="P2" s="805"/>
      <c r="Q2" s="805"/>
      <c r="R2" s="805"/>
      <c r="S2" s="805"/>
      <c r="T2" s="805"/>
      <c r="U2" s="805"/>
      <c r="V2" s="805"/>
      <c r="W2" s="806"/>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4.25" customHeight="1">
      <c r="A3" s="4276"/>
      <c r="B3" s="4210"/>
      <c r="C3" s="810">
        <v>2025</v>
      </c>
      <c r="D3" s="810" t="s">
        <v>4</v>
      </c>
      <c r="E3" s="4188"/>
      <c r="F3" s="811" t="s">
        <v>5</v>
      </c>
      <c r="G3" s="812"/>
      <c r="H3" s="813"/>
      <c r="I3" s="806"/>
      <c r="J3" s="806"/>
      <c r="K3" s="806"/>
      <c r="L3" s="806"/>
      <c r="M3" s="806"/>
      <c r="N3" s="806"/>
      <c r="O3" s="806"/>
      <c r="P3" s="806"/>
      <c r="Q3" s="806"/>
      <c r="R3" s="806"/>
      <c r="S3" s="806"/>
      <c r="T3" s="806"/>
      <c r="U3" s="806"/>
      <c r="V3" s="806"/>
      <c r="W3" s="806"/>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4.25" customHeight="1">
      <c r="A4" s="4276"/>
      <c r="B4" s="4210"/>
      <c r="C4" s="810">
        <v>2026</v>
      </c>
      <c r="D4" s="810"/>
      <c r="E4" s="4188"/>
      <c r="F4" s="811" t="s">
        <v>7</v>
      </c>
      <c r="G4" s="812"/>
      <c r="H4" s="813"/>
      <c r="I4" s="806"/>
      <c r="J4" s="806"/>
      <c r="K4" s="806"/>
      <c r="L4" s="806"/>
      <c r="M4" s="806"/>
      <c r="N4" s="806"/>
      <c r="O4" s="806"/>
      <c r="P4" s="806"/>
      <c r="Q4" s="806"/>
      <c r="R4" s="806"/>
      <c r="S4" s="806"/>
      <c r="T4" s="806"/>
      <c r="U4" s="806"/>
      <c r="V4" s="806"/>
      <c r="W4" s="806"/>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4.25" customHeight="1" thickBot="1">
      <c r="A5" s="4276"/>
      <c r="B5" s="4210"/>
      <c r="C5" s="814">
        <v>2027</v>
      </c>
      <c r="D5" s="814"/>
      <c r="E5" s="4188"/>
      <c r="F5" s="815" t="s">
        <v>8</v>
      </c>
      <c r="G5" s="816" t="s">
        <v>4</v>
      </c>
      <c r="H5" s="813"/>
      <c r="I5" s="806"/>
      <c r="J5" s="806"/>
      <c r="K5" s="806"/>
      <c r="L5" s="806"/>
      <c r="M5" s="806"/>
      <c r="N5" s="806"/>
      <c r="O5" s="806"/>
      <c r="P5" s="806"/>
      <c r="Q5" s="806"/>
      <c r="R5" s="806"/>
      <c r="S5" s="806"/>
      <c r="T5" s="806"/>
      <c r="U5" s="806"/>
      <c r="V5" s="806"/>
      <c r="W5" s="806"/>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4.25" customHeight="1">
      <c r="A6" s="4496" t="s">
        <v>9</v>
      </c>
      <c r="B6" s="4280"/>
      <c r="C6" s="4497" t="s">
        <v>1301</v>
      </c>
      <c r="D6" s="4266"/>
      <c r="E6" s="4266"/>
      <c r="F6" s="4266"/>
      <c r="G6" s="4267"/>
      <c r="H6" s="804"/>
      <c r="I6" s="805"/>
      <c r="J6" s="805"/>
      <c r="K6" s="805"/>
      <c r="L6" s="805"/>
      <c r="M6" s="805"/>
      <c r="N6" s="805"/>
      <c r="O6" s="805"/>
      <c r="P6" s="805"/>
      <c r="Q6" s="805"/>
      <c r="R6" s="805"/>
      <c r="S6" s="805"/>
      <c r="T6" s="805"/>
      <c r="U6" s="805"/>
      <c r="V6" s="805"/>
      <c r="W6" s="807"/>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4.25" customHeight="1">
      <c r="A7" s="4498" t="s">
        <v>11</v>
      </c>
      <c r="B7" s="4254"/>
      <c r="C7" s="4499" t="s">
        <v>1302</v>
      </c>
      <c r="D7" s="4253"/>
      <c r="E7" s="4253"/>
      <c r="F7" s="4253"/>
      <c r="G7" s="4257"/>
      <c r="H7" s="804"/>
      <c r="I7" s="805"/>
      <c r="J7" s="805"/>
      <c r="K7" s="805"/>
      <c r="L7" s="805"/>
      <c r="M7" s="805"/>
      <c r="N7" s="805"/>
      <c r="O7" s="805"/>
      <c r="P7" s="805"/>
      <c r="Q7" s="805"/>
      <c r="R7" s="805"/>
      <c r="S7" s="805"/>
      <c r="T7" s="805"/>
      <c r="U7" s="805"/>
      <c r="V7" s="805"/>
      <c r="W7" s="809"/>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4.25" customHeight="1" thickBot="1">
      <c r="A8" s="4500" t="s">
        <v>12</v>
      </c>
      <c r="B8" s="4269"/>
      <c r="C8" s="5056"/>
      <c r="D8" s="4271"/>
      <c r="E8" s="4271"/>
      <c r="F8" s="4271"/>
      <c r="G8" s="4272"/>
      <c r="H8" s="805"/>
      <c r="I8" s="805"/>
      <c r="J8" s="805"/>
      <c r="K8" s="805"/>
      <c r="L8" s="805"/>
      <c r="M8" s="805"/>
      <c r="N8" s="805"/>
      <c r="O8" s="805"/>
      <c r="P8" s="805"/>
      <c r="Q8" s="805"/>
      <c r="R8" s="805"/>
      <c r="S8" s="805"/>
      <c r="T8" s="805"/>
      <c r="U8" s="805"/>
      <c r="V8" s="805"/>
      <c r="W8" s="809"/>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798"/>
      <c r="X9" s="798"/>
      <c r="Y9" s="798"/>
      <c r="Z9" s="798"/>
      <c r="AA9" s="817"/>
      <c r="AB9" s="817"/>
      <c r="AC9" s="817"/>
      <c r="AD9" s="817"/>
      <c r="AE9" s="798"/>
      <c r="AF9" s="798"/>
      <c r="AG9" s="798"/>
      <c r="AH9" s="798"/>
      <c r="AI9" s="798"/>
      <c r="AJ9" s="798"/>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25" customHeigh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87" t="s">
        <v>23</v>
      </c>
      <c r="C11" s="1188"/>
      <c r="D11" s="1187" t="s">
        <v>24</v>
      </c>
      <c r="E11" s="1189"/>
      <c r="F11" s="4260" t="s">
        <v>25</v>
      </c>
      <c r="G11" s="4254"/>
      <c r="H11" s="1190" t="s">
        <v>26</v>
      </c>
      <c r="I11" s="4261" t="s">
        <v>27</v>
      </c>
      <c r="J11" s="4262"/>
      <c r="K11" s="4262"/>
      <c r="L11" s="4227"/>
      <c r="M11" s="1191" t="s">
        <v>28</v>
      </c>
      <c r="N11" s="1186" t="s">
        <v>29</v>
      </c>
      <c r="O11" s="1192" t="s">
        <v>30</v>
      </c>
      <c r="P11" s="1190" t="s">
        <v>31</v>
      </c>
      <c r="Q11" s="4263" t="s">
        <v>32</v>
      </c>
      <c r="R11" s="4253"/>
      <c r="S11" s="4253"/>
      <c r="T11" s="4257"/>
      <c r="U11" s="837"/>
      <c r="V11" s="1186" t="s">
        <v>33</v>
      </c>
      <c r="W11" s="1192" t="s">
        <v>34</v>
      </c>
      <c r="X11" s="1192" t="s">
        <v>35</v>
      </c>
      <c r="Y11" s="1192" t="s">
        <v>36</v>
      </c>
      <c r="Z11" s="1190" t="s">
        <v>37</v>
      </c>
      <c r="AA11" s="4261" t="s">
        <v>38</v>
      </c>
      <c r="AB11" s="4262"/>
      <c r="AC11" s="4262"/>
      <c r="AD11" s="4229"/>
      <c r="AE11" s="837"/>
      <c r="AF11" s="1186" t="s">
        <v>39</v>
      </c>
      <c r="AG11" s="1192" t="s">
        <v>40</v>
      </c>
      <c r="AH11" s="1192" t="s">
        <v>41</v>
      </c>
      <c r="AI11" s="1192" t="s">
        <v>42</v>
      </c>
      <c r="AJ11" s="1190"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4.25" customHeight="1" thickBot="1">
      <c r="A12" s="827"/>
      <c r="B12" s="828"/>
      <c r="C12" s="1194"/>
      <c r="D12" s="1195"/>
      <c r="E12" s="1196"/>
      <c r="F12" s="829" t="s">
        <v>57</v>
      </c>
      <c r="G12" s="829" t="s">
        <v>58</v>
      </c>
      <c r="H12" s="839"/>
      <c r="I12" s="835" t="s">
        <v>59</v>
      </c>
      <c r="J12" s="836" t="s">
        <v>60</v>
      </c>
      <c r="K12" s="836" t="s">
        <v>61</v>
      </c>
      <c r="L12" s="836" t="s">
        <v>62</v>
      </c>
      <c r="M12" s="839"/>
      <c r="N12" s="1197"/>
      <c r="O12" s="833"/>
      <c r="P12" s="834"/>
      <c r="Q12" s="835" t="s">
        <v>59</v>
      </c>
      <c r="R12" s="836" t="s">
        <v>60</v>
      </c>
      <c r="S12" s="836" t="s">
        <v>61</v>
      </c>
      <c r="T12" s="836" t="s">
        <v>62</v>
      </c>
      <c r="U12" s="837"/>
      <c r="V12" s="827"/>
      <c r="W12" s="842"/>
      <c r="X12" s="842"/>
      <c r="Y12" s="842"/>
      <c r="Z12" s="830"/>
      <c r="AA12" s="835" t="s">
        <v>59</v>
      </c>
      <c r="AB12" s="836" t="s">
        <v>60</v>
      </c>
      <c r="AC12" s="836" t="s">
        <v>61</v>
      </c>
      <c r="AD12" s="840" t="s">
        <v>62</v>
      </c>
      <c r="AE12" s="837"/>
      <c r="AF12" s="827"/>
      <c r="AG12" s="838"/>
      <c r="AH12" s="838"/>
      <c r="AI12" s="838"/>
      <c r="AJ12" s="830"/>
      <c r="AK12" s="835" t="s">
        <v>59</v>
      </c>
      <c r="AL12" s="836" t="s">
        <v>60</v>
      </c>
      <c r="AM12" s="836" t="s">
        <v>61</v>
      </c>
      <c r="AN12" s="840" t="s">
        <v>62</v>
      </c>
      <c r="AO12" s="837"/>
      <c r="AP12" s="827"/>
      <c r="AQ12" s="839"/>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14.25" customHeight="1">
      <c r="A13" s="853">
        <v>1</v>
      </c>
      <c r="B13" s="854" t="s">
        <v>1303</v>
      </c>
      <c r="C13" s="855"/>
      <c r="D13" s="856" t="s">
        <v>1304</v>
      </c>
      <c r="E13" s="1032">
        <v>202500000013672</v>
      </c>
      <c r="F13" s="1721" t="s">
        <v>1305</v>
      </c>
      <c r="G13" s="950">
        <v>397431</v>
      </c>
      <c r="H13" s="1747" t="s">
        <v>1306</v>
      </c>
      <c r="I13" s="860"/>
      <c r="J13" s="3099" t="s">
        <v>1998</v>
      </c>
      <c r="K13" s="861"/>
      <c r="L13" s="861"/>
      <c r="M13" s="5065" t="s">
        <v>2000</v>
      </c>
      <c r="N13" s="1722">
        <v>1595651859</v>
      </c>
      <c r="O13" s="1723" t="s">
        <v>1307</v>
      </c>
      <c r="P13" s="3098" t="s">
        <v>1999</v>
      </c>
      <c r="Q13" s="863"/>
      <c r="R13" s="864"/>
      <c r="S13" s="864"/>
      <c r="T13" s="865"/>
      <c r="U13" s="866"/>
      <c r="V13" s="1264">
        <v>1</v>
      </c>
      <c r="W13" s="1725" t="s">
        <v>1308</v>
      </c>
      <c r="X13" s="1726">
        <v>45659</v>
      </c>
      <c r="Y13" s="1727">
        <v>45716</v>
      </c>
      <c r="Z13" s="1728" t="s">
        <v>1309</v>
      </c>
      <c r="AA13" s="1326"/>
      <c r="AB13" s="869">
        <v>1</v>
      </c>
      <c r="AC13" s="869"/>
      <c r="AD13" s="870"/>
      <c r="AE13" s="871"/>
      <c r="AF13" s="1729" t="s">
        <v>1321</v>
      </c>
      <c r="AG13" s="1730" t="s">
        <v>1322</v>
      </c>
      <c r="AH13" s="1721" t="s">
        <v>1323</v>
      </c>
      <c r="AI13" s="1731" t="s">
        <v>156</v>
      </c>
      <c r="AJ13" s="1732">
        <v>1</v>
      </c>
      <c r="AK13" s="876"/>
      <c r="AL13" s="877">
        <v>1</v>
      </c>
      <c r="AM13" s="877"/>
      <c r="AN13" s="878"/>
      <c r="AO13" s="798"/>
      <c r="AP13" s="1544" t="s">
        <v>320</v>
      </c>
      <c r="AQ13" s="998" t="s">
        <v>356</v>
      </c>
      <c r="AR13" s="881"/>
      <c r="AS13" s="882">
        <f t="shared" ref="AS13:AS76" si="0">+I13/G13</f>
        <v>0</v>
      </c>
      <c r="AT13" s="883">
        <f t="shared" ref="AT13:AT76" si="1">+J13/G13</f>
        <v>2.516160037843047E-2</v>
      </c>
      <c r="AU13" s="883">
        <f t="shared" ref="AU13:AU76" si="2">+K13/G13</f>
        <v>0</v>
      </c>
      <c r="AV13" s="883">
        <f t="shared" ref="AV13:AV76" si="3">+L13/G13</f>
        <v>0</v>
      </c>
      <c r="AW13" s="884">
        <f t="shared" ref="AW13:AW76" si="4">+AA13/COUNTIF(W13,"*")</f>
        <v>0</v>
      </c>
      <c r="AX13" s="884">
        <f t="shared" ref="AX13:AX76" si="5">+AB13/COUNTIF(W13,"*")</f>
        <v>1</v>
      </c>
      <c r="AY13" s="884">
        <f t="shared" ref="AY13:AY76" si="6">+AC13/COUNTIF(W13,"*")</f>
        <v>0</v>
      </c>
      <c r="AZ13" s="884" t="e">
        <f t="shared" ref="AZ13:AZ76" si="7">+AD13/COUNTIF(AD13,"*")</f>
        <v>#DIV/0!</v>
      </c>
      <c r="BA13" s="885">
        <f t="shared" ref="BA13:BA76" si="8">+AK13/AJ13</f>
        <v>0</v>
      </c>
      <c r="BB13" s="885">
        <f t="shared" ref="BB13:BB76" si="9">+AL13/AJ13</f>
        <v>1</v>
      </c>
      <c r="BC13" s="885">
        <f t="shared" ref="BC13:BC76" si="10">+AM13/AJ13</f>
        <v>0</v>
      </c>
      <c r="BD13" s="885">
        <f t="shared" ref="BD13:BD76" si="11">+AN13/AJ13</f>
        <v>0</v>
      </c>
      <c r="BE13" s="886">
        <v>0.2</v>
      </c>
      <c r="BF13" s="886">
        <v>0.8</v>
      </c>
      <c r="BG13" s="885">
        <f t="shared" ref="BG13:BG76" si="12">+AW13*BE13</f>
        <v>0</v>
      </c>
      <c r="BH13" s="885">
        <f t="shared" ref="BH13:BH76" si="13">+AX13*BE13</f>
        <v>0.2</v>
      </c>
      <c r="BI13" s="885">
        <f t="shared" ref="BI13:BI76" si="14">+AY13*BE13</f>
        <v>0</v>
      </c>
      <c r="BJ13" s="885" t="e">
        <f t="shared" ref="BJ13:BJ76" si="15">+AZ13*BE13</f>
        <v>#DIV/0!</v>
      </c>
      <c r="BK13" s="885">
        <f t="shared" ref="BK13:BK76" si="16">+BA13*BF13</f>
        <v>0</v>
      </c>
      <c r="BL13" s="885">
        <f t="shared" ref="BL13:BL76" si="17">+BB13*BF13</f>
        <v>0.8</v>
      </c>
      <c r="BM13" s="885">
        <f t="shared" ref="BM13:BM76" si="18">+BC13*BF13</f>
        <v>0</v>
      </c>
      <c r="BN13" s="885">
        <f t="shared" ref="BN13:BN76" si="19">+BD13*BF13</f>
        <v>0</v>
      </c>
      <c r="BO13" s="885">
        <f t="shared" ref="BO13:BO76" si="20">+BG13+BK13</f>
        <v>0</v>
      </c>
      <c r="BP13" s="885">
        <f t="shared" ref="BP13:BP76" si="21">+BH13+BL13</f>
        <v>1</v>
      </c>
      <c r="BQ13" s="885">
        <f t="shared" ref="BQ13:BQ76" si="22">+BI13+BM13</f>
        <v>0</v>
      </c>
      <c r="BR13" s="885" t="e">
        <f t="shared" ref="BR13:BR76" si="23">+BJ13+BN13</f>
        <v>#DIV/0!</v>
      </c>
      <c r="BS13" s="887">
        <f>AVERAGEIF(BO13:BO18,"&lt;&gt;#¡DIV/0!")</f>
        <v>0</v>
      </c>
      <c r="BT13" s="887">
        <f>AVERAGEIF(BP13:BP18,"&lt;&gt;#¡DIV/0!")</f>
        <v>1.1733333333333333</v>
      </c>
      <c r="BU13" s="887">
        <f>AVERAGEIF(BQ13:BQ18,"&lt;&gt;#¡DIV/0!")</f>
        <v>0</v>
      </c>
      <c r="BV13" s="887" t="e">
        <f>AVERAGEIF(BR13:BR18,"&lt;&gt;#¡DIV/0!")</f>
        <v>#DIV/0!</v>
      </c>
      <c r="BW13" s="888">
        <f>+C13*BS13</f>
        <v>0</v>
      </c>
      <c r="BX13" s="888">
        <f>+C13*BT13</f>
        <v>0</v>
      </c>
      <c r="BY13" s="888">
        <f>+C13*BU13</f>
        <v>0</v>
      </c>
      <c r="BZ13" s="888" t="e">
        <f>+C13*BV13</f>
        <v>#DIV/0!</v>
      </c>
      <c r="CA13" s="889" t="e">
        <f>SUM(BW13:BZ18)</f>
        <v>#DIV/0!</v>
      </c>
      <c r="CB13" s="798"/>
      <c r="CC13" s="890">
        <f>+Q13/$N$13</f>
        <v>0</v>
      </c>
      <c r="CD13" s="891">
        <f>+R13/$N$13</f>
        <v>0</v>
      </c>
      <c r="CE13" s="891">
        <f>+S13/$N$13</f>
        <v>0</v>
      </c>
      <c r="CF13" s="891">
        <f>+T13/$N$13</f>
        <v>0</v>
      </c>
      <c r="CG13" s="892">
        <f>AVERAGE(CC13:CF18)</f>
        <v>0</v>
      </c>
      <c r="CH13" s="798"/>
      <c r="CI13" s="798"/>
      <c r="CJ13" s="798"/>
      <c r="CK13" s="798"/>
      <c r="CL13" s="798"/>
      <c r="CM13" s="798"/>
      <c r="CN13" s="798"/>
      <c r="CO13" s="798"/>
      <c r="CP13" s="798"/>
      <c r="CQ13" s="798"/>
      <c r="CR13" s="798"/>
      <c r="CS13" s="798"/>
      <c r="CT13" s="798"/>
    </row>
    <row r="14" spans="1:98" ht="14.25" customHeight="1">
      <c r="A14" s="893"/>
      <c r="B14" s="894"/>
      <c r="C14" s="895"/>
      <c r="D14" s="1045"/>
      <c r="E14" s="1046"/>
      <c r="F14" s="1728" t="s">
        <v>1310</v>
      </c>
      <c r="G14" s="964">
        <v>135135</v>
      </c>
      <c r="H14" s="1754"/>
      <c r="I14" s="899"/>
      <c r="J14" s="3097" t="s">
        <v>1998</v>
      </c>
      <c r="K14" s="900"/>
      <c r="L14" s="900"/>
      <c r="M14" s="5063"/>
      <c r="N14" s="1733"/>
      <c r="O14" s="1734"/>
      <c r="P14" s="1735"/>
      <c r="Q14" s="903"/>
      <c r="R14" s="904"/>
      <c r="S14" s="904"/>
      <c r="T14" s="905"/>
      <c r="U14" s="866"/>
      <c r="V14" s="1118">
        <v>2</v>
      </c>
      <c r="W14" s="1725" t="s">
        <v>1311</v>
      </c>
      <c r="X14" s="1726">
        <v>45719</v>
      </c>
      <c r="Y14" s="1727">
        <v>45782</v>
      </c>
      <c r="Z14" s="1728" t="s">
        <v>1309</v>
      </c>
      <c r="AA14" s="1330"/>
      <c r="AB14" s="908">
        <v>1</v>
      </c>
      <c r="AC14" s="908"/>
      <c r="AD14" s="909"/>
      <c r="AE14" s="871"/>
      <c r="AF14" s="1736" t="s">
        <v>1325</v>
      </c>
      <c r="AG14" s="1737" t="s">
        <v>1326</v>
      </c>
      <c r="AH14" s="1738" t="s">
        <v>1327</v>
      </c>
      <c r="AI14" s="1739" t="s">
        <v>156</v>
      </c>
      <c r="AJ14" s="1732">
        <v>1</v>
      </c>
      <c r="AK14" s="913"/>
      <c r="AL14" s="914">
        <v>1</v>
      </c>
      <c r="AM14" s="914"/>
      <c r="AN14" s="915"/>
      <c r="AO14" s="798"/>
      <c r="AP14" s="1608"/>
      <c r="AQ14" s="1280"/>
      <c r="AR14" s="881"/>
      <c r="AS14" s="917">
        <f t="shared" si="0"/>
        <v>0</v>
      </c>
      <c r="AT14" s="918">
        <f t="shared" si="1"/>
        <v>7.4000074000073995E-2</v>
      </c>
      <c r="AU14" s="918">
        <f t="shared" si="2"/>
        <v>0</v>
      </c>
      <c r="AV14" s="918">
        <f t="shared" si="3"/>
        <v>0</v>
      </c>
      <c r="AW14" s="919">
        <f t="shared" si="4"/>
        <v>0</v>
      </c>
      <c r="AX14" s="919">
        <f t="shared" si="5"/>
        <v>1</v>
      </c>
      <c r="AY14" s="919">
        <f t="shared" si="6"/>
        <v>0</v>
      </c>
      <c r="AZ14" s="919" t="e">
        <f t="shared" si="7"/>
        <v>#DIV/0!</v>
      </c>
      <c r="BA14" s="920">
        <f t="shared" si="8"/>
        <v>0</v>
      </c>
      <c r="BB14" s="920">
        <f t="shared" si="9"/>
        <v>1</v>
      </c>
      <c r="BC14" s="920">
        <f t="shared" si="10"/>
        <v>0</v>
      </c>
      <c r="BD14" s="920">
        <f t="shared" si="11"/>
        <v>0</v>
      </c>
      <c r="BE14" s="921">
        <v>0.2</v>
      </c>
      <c r="BF14" s="921">
        <v>0.8</v>
      </c>
      <c r="BG14" s="920">
        <f t="shared" si="12"/>
        <v>0</v>
      </c>
      <c r="BH14" s="920">
        <f t="shared" si="13"/>
        <v>0.2</v>
      </c>
      <c r="BI14" s="920">
        <f t="shared" si="14"/>
        <v>0</v>
      </c>
      <c r="BJ14" s="920" t="e">
        <f t="shared" si="15"/>
        <v>#DIV/0!</v>
      </c>
      <c r="BK14" s="920">
        <f t="shared" si="16"/>
        <v>0</v>
      </c>
      <c r="BL14" s="920">
        <f t="shared" si="17"/>
        <v>0.8</v>
      </c>
      <c r="BM14" s="920">
        <f t="shared" si="18"/>
        <v>0</v>
      </c>
      <c r="BN14" s="920">
        <f t="shared" si="19"/>
        <v>0</v>
      </c>
      <c r="BO14" s="920">
        <f t="shared" si="20"/>
        <v>0</v>
      </c>
      <c r="BP14" s="920">
        <f t="shared" si="21"/>
        <v>1</v>
      </c>
      <c r="BQ14" s="920">
        <f t="shared" si="22"/>
        <v>0</v>
      </c>
      <c r="BR14" s="920" t="e">
        <f t="shared" si="23"/>
        <v>#DIV/0!</v>
      </c>
      <c r="BS14" s="842"/>
      <c r="BT14" s="842"/>
      <c r="BU14" s="842"/>
      <c r="BV14" s="842"/>
      <c r="BW14" s="842"/>
      <c r="BX14" s="842"/>
      <c r="BY14" s="842"/>
      <c r="BZ14" s="842"/>
      <c r="CA14" s="830"/>
      <c r="CB14" s="798"/>
      <c r="CC14" s="922"/>
      <c r="CD14" s="923"/>
      <c r="CE14" s="923"/>
      <c r="CF14" s="923"/>
      <c r="CG14" s="924"/>
      <c r="CH14" s="798"/>
      <c r="CI14" s="798"/>
      <c r="CJ14" s="798"/>
      <c r="CK14" s="798"/>
      <c r="CL14" s="798"/>
      <c r="CM14" s="798"/>
      <c r="CN14" s="798"/>
      <c r="CO14" s="798"/>
      <c r="CP14" s="798"/>
      <c r="CQ14" s="798"/>
      <c r="CR14" s="798"/>
      <c r="CS14" s="798"/>
      <c r="CT14" s="798"/>
    </row>
    <row r="15" spans="1:98" ht="14.25" customHeight="1">
      <c r="A15" s="893"/>
      <c r="B15" s="894"/>
      <c r="C15" s="895"/>
      <c r="D15" s="1045"/>
      <c r="E15" s="1046"/>
      <c r="F15" s="1728" t="s">
        <v>1312</v>
      </c>
      <c r="G15" s="964">
        <v>783644</v>
      </c>
      <c r="H15" s="1754"/>
      <c r="I15" s="899"/>
      <c r="J15" s="3097" t="s">
        <v>1997</v>
      </c>
      <c r="K15" s="900"/>
      <c r="L15" s="900"/>
      <c r="M15" s="5063"/>
      <c r="N15" s="1733"/>
      <c r="O15" s="1734"/>
      <c r="P15" s="1735"/>
      <c r="Q15" s="903"/>
      <c r="R15" s="904"/>
      <c r="S15" s="904"/>
      <c r="T15" s="905"/>
      <c r="U15" s="866"/>
      <c r="V15" s="1118">
        <v>3</v>
      </c>
      <c r="W15" s="1725" t="s">
        <v>1313</v>
      </c>
      <c r="X15" s="1726">
        <v>45719</v>
      </c>
      <c r="Y15" s="1727">
        <v>46022</v>
      </c>
      <c r="Z15" s="1728" t="s">
        <v>1309</v>
      </c>
      <c r="AA15" s="1330"/>
      <c r="AB15" s="908">
        <v>1</v>
      </c>
      <c r="AC15" s="908"/>
      <c r="AD15" s="909"/>
      <c r="AE15" s="871"/>
      <c r="AF15" s="1740" t="s">
        <v>1329</v>
      </c>
      <c r="AG15" s="1318" t="s">
        <v>1330</v>
      </c>
      <c r="AH15" s="1741" t="s">
        <v>1331</v>
      </c>
      <c r="AI15" s="1739" t="s">
        <v>156</v>
      </c>
      <c r="AJ15" s="1732">
        <v>3</v>
      </c>
      <c r="AK15" s="913"/>
      <c r="AL15" s="914">
        <v>1</v>
      </c>
      <c r="AM15" s="914"/>
      <c r="AN15" s="915"/>
      <c r="AO15" s="798"/>
      <c r="AP15" s="1608"/>
      <c r="AQ15" s="1280"/>
      <c r="AR15" s="881"/>
      <c r="AS15" s="917">
        <f t="shared" si="0"/>
        <v>0</v>
      </c>
      <c r="AT15" s="918">
        <f t="shared" si="1"/>
        <v>0.24883748232615829</v>
      </c>
      <c r="AU15" s="918">
        <f t="shared" si="2"/>
        <v>0</v>
      </c>
      <c r="AV15" s="918">
        <f t="shared" si="3"/>
        <v>0</v>
      </c>
      <c r="AW15" s="919">
        <f t="shared" si="4"/>
        <v>0</v>
      </c>
      <c r="AX15" s="919">
        <f t="shared" si="5"/>
        <v>1</v>
      </c>
      <c r="AY15" s="919">
        <f t="shared" si="6"/>
        <v>0</v>
      </c>
      <c r="AZ15" s="919" t="e">
        <f t="shared" si="7"/>
        <v>#DIV/0!</v>
      </c>
      <c r="BA15" s="920">
        <f t="shared" si="8"/>
        <v>0</v>
      </c>
      <c r="BB15" s="920">
        <f t="shared" si="9"/>
        <v>0.33333333333333331</v>
      </c>
      <c r="BC15" s="920">
        <f t="shared" si="10"/>
        <v>0</v>
      </c>
      <c r="BD15" s="920">
        <f t="shared" si="11"/>
        <v>0</v>
      </c>
      <c r="BE15" s="921">
        <v>0.2</v>
      </c>
      <c r="BF15" s="921">
        <v>0.8</v>
      </c>
      <c r="BG15" s="920">
        <f t="shared" si="12"/>
        <v>0</v>
      </c>
      <c r="BH15" s="920">
        <f t="shared" si="13"/>
        <v>0.2</v>
      </c>
      <c r="BI15" s="920">
        <f t="shared" si="14"/>
        <v>0</v>
      </c>
      <c r="BJ15" s="920" t="e">
        <f t="shared" si="15"/>
        <v>#DIV/0!</v>
      </c>
      <c r="BK15" s="920">
        <f t="shared" si="16"/>
        <v>0</v>
      </c>
      <c r="BL15" s="920">
        <f t="shared" si="17"/>
        <v>0.26666666666666666</v>
      </c>
      <c r="BM15" s="920">
        <f t="shared" si="18"/>
        <v>0</v>
      </c>
      <c r="BN15" s="920">
        <f t="shared" si="19"/>
        <v>0</v>
      </c>
      <c r="BO15" s="920">
        <f t="shared" si="20"/>
        <v>0</v>
      </c>
      <c r="BP15" s="920">
        <f t="shared" si="21"/>
        <v>0.46666666666666667</v>
      </c>
      <c r="BQ15" s="920">
        <f t="shared" si="22"/>
        <v>0</v>
      </c>
      <c r="BR15" s="920" t="e">
        <f t="shared" si="23"/>
        <v>#DIV/0!</v>
      </c>
      <c r="BS15" s="842"/>
      <c r="BT15" s="842"/>
      <c r="BU15" s="842"/>
      <c r="BV15" s="842"/>
      <c r="BW15" s="842"/>
      <c r="BX15" s="842"/>
      <c r="BY15" s="842"/>
      <c r="BZ15" s="842"/>
      <c r="CA15" s="830"/>
      <c r="CB15" s="798"/>
      <c r="CC15" s="922"/>
      <c r="CD15" s="923"/>
      <c r="CE15" s="923"/>
      <c r="CF15" s="923"/>
      <c r="CG15" s="924"/>
      <c r="CH15" s="798"/>
      <c r="CI15" s="798"/>
      <c r="CJ15" s="798"/>
      <c r="CK15" s="798"/>
      <c r="CL15" s="798"/>
      <c r="CM15" s="798"/>
      <c r="CN15" s="798"/>
      <c r="CO15" s="798"/>
      <c r="CP15" s="798"/>
      <c r="CQ15" s="798"/>
      <c r="CR15" s="798"/>
      <c r="CS15" s="798"/>
      <c r="CT15" s="798"/>
    </row>
    <row r="16" spans="1:98" ht="14.25" customHeight="1">
      <c r="A16" s="893"/>
      <c r="B16" s="894"/>
      <c r="C16" s="895"/>
      <c r="D16" s="1045"/>
      <c r="E16" s="1046"/>
      <c r="F16" s="1728" t="s">
        <v>1314</v>
      </c>
      <c r="G16" s="964">
        <v>182207</v>
      </c>
      <c r="H16" s="1754"/>
      <c r="I16" s="899"/>
      <c r="J16" s="3097" t="s">
        <v>1996</v>
      </c>
      <c r="K16" s="900"/>
      <c r="L16" s="900"/>
      <c r="M16" s="5063"/>
      <c r="N16" s="1733"/>
      <c r="O16" s="1734"/>
      <c r="P16" s="1735"/>
      <c r="Q16" s="903"/>
      <c r="R16" s="904"/>
      <c r="S16" s="904"/>
      <c r="T16" s="905"/>
      <c r="U16" s="866"/>
      <c r="V16" s="1118">
        <v>4</v>
      </c>
      <c r="W16" s="1725" t="s">
        <v>1315</v>
      </c>
      <c r="X16" s="1726">
        <v>45733</v>
      </c>
      <c r="Y16" s="1727">
        <v>46022</v>
      </c>
      <c r="Z16" s="1728" t="s">
        <v>1309</v>
      </c>
      <c r="AA16" s="1330"/>
      <c r="AB16" s="908">
        <v>1</v>
      </c>
      <c r="AC16" s="908"/>
      <c r="AD16" s="909"/>
      <c r="AE16" s="871"/>
      <c r="AF16" s="1740" t="s">
        <v>1333</v>
      </c>
      <c r="AG16" s="1318" t="s">
        <v>1995</v>
      </c>
      <c r="AH16" s="1741" t="s">
        <v>1994</v>
      </c>
      <c r="AI16" s="1739" t="s">
        <v>156</v>
      </c>
      <c r="AJ16" s="1732">
        <v>40</v>
      </c>
      <c r="AK16" s="913"/>
      <c r="AL16" s="914">
        <v>160</v>
      </c>
      <c r="AM16" s="914"/>
      <c r="AN16" s="915"/>
      <c r="AO16" s="798"/>
      <c r="AP16" s="1608"/>
      <c r="AQ16" s="1280"/>
      <c r="AR16" s="881"/>
      <c r="AS16" s="917">
        <f t="shared" si="0"/>
        <v>0</v>
      </c>
      <c r="AT16" s="918">
        <f t="shared" si="1"/>
        <v>0.13720658372071326</v>
      </c>
      <c r="AU16" s="918">
        <f t="shared" si="2"/>
        <v>0</v>
      </c>
      <c r="AV16" s="918">
        <f t="shared" si="3"/>
        <v>0</v>
      </c>
      <c r="AW16" s="919">
        <f t="shared" si="4"/>
        <v>0</v>
      </c>
      <c r="AX16" s="919">
        <f t="shared" si="5"/>
        <v>1</v>
      </c>
      <c r="AY16" s="919">
        <f t="shared" si="6"/>
        <v>0</v>
      </c>
      <c r="AZ16" s="919" t="e">
        <f t="shared" si="7"/>
        <v>#DIV/0!</v>
      </c>
      <c r="BA16" s="920">
        <f t="shared" si="8"/>
        <v>0</v>
      </c>
      <c r="BB16" s="920">
        <f t="shared" si="9"/>
        <v>4</v>
      </c>
      <c r="BC16" s="920">
        <f t="shared" si="10"/>
        <v>0</v>
      </c>
      <c r="BD16" s="920">
        <f t="shared" si="11"/>
        <v>0</v>
      </c>
      <c r="BE16" s="921">
        <v>0.2</v>
      </c>
      <c r="BF16" s="921">
        <v>0.8</v>
      </c>
      <c r="BG16" s="920">
        <f t="shared" si="12"/>
        <v>0</v>
      </c>
      <c r="BH16" s="920">
        <f t="shared" si="13"/>
        <v>0.2</v>
      </c>
      <c r="BI16" s="920">
        <f t="shared" si="14"/>
        <v>0</v>
      </c>
      <c r="BJ16" s="920" t="e">
        <f t="shared" si="15"/>
        <v>#DIV/0!</v>
      </c>
      <c r="BK16" s="920">
        <f t="shared" si="16"/>
        <v>0</v>
      </c>
      <c r="BL16" s="920">
        <f t="shared" si="17"/>
        <v>3.2</v>
      </c>
      <c r="BM16" s="920">
        <f t="shared" si="18"/>
        <v>0</v>
      </c>
      <c r="BN16" s="920">
        <f t="shared" si="19"/>
        <v>0</v>
      </c>
      <c r="BO16" s="920">
        <f t="shared" si="20"/>
        <v>0</v>
      </c>
      <c r="BP16" s="920">
        <f t="shared" si="21"/>
        <v>3.4000000000000004</v>
      </c>
      <c r="BQ16" s="920">
        <f t="shared" si="22"/>
        <v>0</v>
      </c>
      <c r="BR16" s="920" t="e">
        <f t="shared" si="23"/>
        <v>#DIV/0!</v>
      </c>
      <c r="BS16" s="842"/>
      <c r="BT16" s="842"/>
      <c r="BU16" s="842"/>
      <c r="BV16" s="842"/>
      <c r="BW16" s="842"/>
      <c r="BX16" s="842"/>
      <c r="BY16" s="842"/>
      <c r="BZ16" s="842"/>
      <c r="CA16" s="830"/>
      <c r="CB16" s="798"/>
      <c r="CC16" s="922"/>
      <c r="CD16" s="923"/>
      <c r="CE16" s="923"/>
      <c r="CF16" s="923"/>
      <c r="CG16" s="924"/>
      <c r="CH16" s="798"/>
      <c r="CI16" s="798"/>
      <c r="CJ16" s="798"/>
      <c r="CK16" s="798"/>
      <c r="CL16" s="798"/>
      <c r="CM16" s="798"/>
      <c r="CN16" s="798"/>
      <c r="CO16" s="798"/>
      <c r="CP16" s="798"/>
      <c r="CQ16" s="798"/>
      <c r="CR16" s="798"/>
      <c r="CS16" s="798"/>
      <c r="CT16" s="798"/>
    </row>
    <row r="17" spans="1:98" ht="14.25" customHeight="1">
      <c r="A17" s="893"/>
      <c r="B17" s="894"/>
      <c r="C17" s="895"/>
      <c r="D17" s="1045"/>
      <c r="E17" s="1046"/>
      <c r="F17" s="1728" t="s">
        <v>1316</v>
      </c>
      <c r="G17" s="1742">
        <v>750460</v>
      </c>
      <c r="H17" s="1754"/>
      <c r="I17" s="899"/>
      <c r="J17" s="3097" t="s">
        <v>1993</v>
      </c>
      <c r="K17" s="900"/>
      <c r="L17" s="900"/>
      <c r="M17" s="5063"/>
      <c r="N17" s="1733"/>
      <c r="O17" s="1734"/>
      <c r="P17" s="1735"/>
      <c r="Q17" s="903"/>
      <c r="R17" s="904"/>
      <c r="S17" s="904"/>
      <c r="T17" s="905"/>
      <c r="U17" s="866"/>
      <c r="V17" s="1118">
        <v>5</v>
      </c>
      <c r="W17" s="1725" t="s">
        <v>1317</v>
      </c>
      <c r="X17" s="1726">
        <v>46024</v>
      </c>
      <c r="Y17" s="1727">
        <v>46052</v>
      </c>
      <c r="Z17" s="1728" t="s">
        <v>1309</v>
      </c>
      <c r="AA17" s="1330"/>
      <c r="AB17" s="908">
        <v>0</v>
      </c>
      <c r="AC17" s="908"/>
      <c r="AD17" s="909"/>
      <c r="AE17" s="871"/>
      <c r="AF17" s="1740" t="s">
        <v>1336</v>
      </c>
      <c r="AG17" s="1318" t="s">
        <v>1337</v>
      </c>
      <c r="AH17" s="1741" t="s">
        <v>1338</v>
      </c>
      <c r="AI17" s="1739" t="s">
        <v>156</v>
      </c>
      <c r="AJ17" s="1732">
        <v>1</v>
      </c>
      <c r="AK17" s="913"/>
      <c r="AL17" s="914">
        <v>0</v>
      </c>
      <c r="AM17" s="914"/>
      <c r="AN17" s="915"/>
      <c r="AO17" s="798"/>
      <c r="AP17" s="1608"/>
      <c r="AQ17" s="1280"/>
      <c r="AR17" s="881"/>
      <c r="AS17" s="917">
        <f t="shared" si="0"/>
        <v>0</v>
      </c>
      <c r="AT17" s="918">
        <f t="shared" si="1"/>
        <v>3.997548170455454E-2</v>
      </c>
      <c r="AU17" s="918">
        <f t="shared" si="2"/>
        <v>0</v>
      </c>
      <c r="AV17" s="918">
        <f t="shared" si="3"/>
        <v>0</v>
      </c>
      <c r="AW17" s="919">
        <f t="shared" si="4"/>
        <v>0</v>
      </c>
      <c r="AX17" s="919">
        <f t="shared" si="5"/>
        <v>0</v>
      </c>
      <c r="AY17" s="919">
        <f t="shared" si="6"/>
        <v>0</v>
      </c>
      <c r="AZ17" s="919" t="e">
        <f t="shared" si="7"/>
        <v>#DIV/0!</v>
      </c>
      <c r="BA17" s="920">
        <f t="shared" si="8"/>
        <v>0</v>
      </c>
      <c r="BB17" s="920">
        <f t="shared" si="9"/>
        <v>0</v>
      </c>
      <c r="BC17" s="920">
        <f t="shared" si="10"/>
        <v>0</v>
      </c>
      <c r="BD17" s="920">
        <f t="shared" si="11"/>
        <v>0</v>
      </c>
      <c r="BE17" s="921">
        <v>0.2</v>
      </c>
      <c r="BF17" s="921">
        <v>0.8</v>
      </c>
      <c r="BG17" s="920">
        <f t="shared" si="12"/>
        <v>0</v>
      </c>
      <c r="BH17" s="920">
        <f t="shared" si="13"/>
        <v>0</v>
      </c>
      <c r="BI17" s="920">
        <f t="shared" si="14"/>
        <v>0</v>
      </c>
      <c r="BJ17" s="920" t="e">
        <f t="shared" si="15"/>
        <v>#DIV/0!</v>
      </c>
      <c r="BK17" s="920">
        <f t="shared" si="16"/>
        <v>0</v>
      </c>
      <c r="BL17" s="920">
        <f t="shared" si="17"/>
        <v>0</v>
      </c>
      <c r="BM17" s="920">
        <f t="shared" si="18"/>
        <v>0</v>
      </c>
      <c r="BN17" s="920">
        <f t="shared" si="19"/>
        <v>0</v>
      </c>
      <c r="BO17" s="920">
        <f t="shared" si="20"/>
        <v>0</v>
      </c>
      <c r="BP17" s="920">
        <f t="shared" si="21"/>
        <v>0</v>
      </c>
      <c r="BQ17" s="920">
        <f t="shared" si="22"/>
        <v>0</v>
      </c>
      <c r="BR17" s="920" t="e">
        <f t="shared" si="23"/>
        <v>#DIV/0!</v>
      </c>
      <c r="BS17" s="842"/>
      <c r="BT17" s="842"/>
      <c r="BU17" s="842"/>
      <c r="BV17" s="842"/>
      <c r="BW17" s="842"/>
      <c r="BX17" s="842"/>
      <c r="BY17" s="842"/>
      <c r="BZ17" s="842"/>
      <c r="CA17" s="830"/>
      <c r="CB17" s="798"/>
      <c r="CC17" s="922"/>
      <c r="CD17" s="923"/>
      <c r="CE17" s="923"/>
      <c r="CF17" s="923"/>
      <c r="CG17" s="924"/>
      <c r="CH17" s="798"/>
      <c r="CI17" s="798"/>
      <c r="CJ17" s="798"/>
      <c r="CK17" s="798"/>
      <c r="CL17" s="798"/>
      <c r="CM17" s="798"/>
      <c r="CN17" s="798"/>
      <c r="CO17" s="798"/>
      <c r="CP17" s="798"/>
      <c r="CQ17" s="798"/>
      <c r="CR17" s="798"/>
      <c r="CS17" s="798"/>
      <c r="CT17" s="798"/>
    </row>
    <row r="18" spans="1:98" ht="14.25" customHeight="1" thickBot="1">
      <c r="A18" s="1017"/>
      <c r="B18" s="894"/>
      <c r="C18" s="895"/>
      <c r="D18" s="1045"/>
      <c r="E18" s="1046"/>
      <c r="F18" s="1728" t="s">
        <v>1318</v>
      </c>
      <c r="G18" s="1742">
        <v>752059</v>
      </c>
      <c r="H18" s="1754"/>
      <c r="I18" s="899"/>
      <c r="J18" s="3097" t="s">
        <v>1993</v>
      </c>
      <c r="K18" s="900"/>
      <c r="L18" s="900"/>
      <c r="M18" s="5064"/>
      <c r="N18" s="1733"/>
      <c r="O18" s="1734"/>
      <c r="P18" s="1743"/>
      <c r="Q18" s="903"/>
      <c r="R18" s="904"/>
      <c r="S18" s="904"/>
      <c r="T18" s="905"/>
      <c r="U18" s="866"/>
      <c r="V18" s="938">
        <v>6</v>
      </c>
      <c r="W18" s="934"/>
      <c r="X18" s="1744"/>
      <c r="Y18" s="1745"/>
      <c r="Z18" s="933"/>
      <c r="AA18" s="1330"/>
      <c r="AB18" s="908"/>
      <c r="AC18" s="908"/>
      <c r="AD18" s="909"/>
      <c r="AE18" s="871"/>
      <c r="AF18" s="1052"/>
      <c r="AG18" s="942"/>
      <c r="AH18" s="943"/>
      <c r="AI18" s="1055"/>
      <c r="AJ18" s="1056"/>
      <c r="AK18" s="1029"/>
      <c r="AL18" s="914"/>
      <c r="AM18" s="914"/>
      <c r="AN18" s="915"/>
      <c r="AO18" s="798"/>
      <c r="AP18" s="1624"/>
      <c r="AQ18" s="1024"/>
      <c r="AR18" s="881"/>
      <c r="AS18" s="917">
        <f t="shared" si="0"/>
        <v>0</v>
      </c>
      <c r="AT18" s="918">
        <f t="shared" si="1"/>
        <v>3.9890487315489873E-2</v>
      </c>
      <c r="AU18" s="918">
        <f t="shared" si="2"/>
        <v>0</v>
      </c>
      <c r="AV18" s="918">
        <f t="shared" si="3"/>
        <v>0</v>
      </c>
      <c r="AW18" s="919" t="e">
        <f t="shared" si="4"/>
        <v>#DIV/0!</v>
      </c>
      <c r="AX18" s="919" t="e">
        <f t="shared" si="5"/>
        <v>#DIV/0!</v>
      </c>
      <c r="AY18" s="919" t="e">
        <f t="shared" si="6"/>
        <v>#DIV/0!</v>
      </c>
      <c r="AZ18" s="919" t="e">
        <f t="shared" si="7"/>
        <v>#DIV/0!</v>
      </c>
      <c r="BA18" s="920" t="e">
        <f t="shared" si="8"/>
        <v>#DIV/0!</v>
      </c>
      <c r="BB18" s="920" t="e">
        <f t="shared" si="9"/>
        <v>#DIV/0!</v>
      </c>
      <c r="BC18" s="920" t="e">
        <f t="shared" si="10"/>
        <v>#DIV/0!</v>
      </c>
      <c r="BD18" s="920" t="e">
        <f t="shared" si="11"/>
        <v>#DIV/0!</v>
      </c>
      <c r="BE18" s="921">
        <v>0.2</v>
      </c>
      <c r="BF18" s="921">
        <v>0.8</v>
      </c>
      <c r="BG18" s="920" t="e">
        <f t="shared" si="12"/>
        <v>#DIV/0!</v>
      </c>
      <c r="BH18" s="920" t="e">
        <f t="shared" si="13"/>
        <v>#DIV/0!</v>
      </c>
      <c r="BI18" s="920" t="e">
        <f t="shared" si="14"/>
        <v>#DIV/0!</v>
      </c>
      <c r="BJ18" s="920" t="e">
        <f t="shared" si="15"/>
        <v>#DIV/0!</v>
      </c>
      <c r="BK18" s="920" t="e">
        <f t="shared" si="16"/>
        <v>#DIV/0!</v>
      </c>
      <c r="BL18" s="920" t="e">
        <f t="shared" si="17"/>
        <v>#DIV/0!</v>
      </c>
      <c r="BM18" s="920" t="e">
        <f t="shared" si="18"/>
        <v>#DIV/0!</v>
      </c>
      <c r="BN18" s="920" t="e">
        <f t="shared" si="19"/>
        <v>#DIV/0!</v>
      </c>
      <c r="BO18" s="920" t="e">
        <f t="shared" si="20"/>
        <v>#DIV/0!</v>
      </c>
      <c r="BP18" s="920" t="e">
        <f t="shared" si="21"/>
        <v>#DIV/0!</v>
      </c>
      <c r="BQ18" s="920" t="e">
        <f t="shared" si="22"/>
        <v>#DIV/0!</v>
      </c>
      <c r="BR18" s="920" t="e">
        <f t="shared" si="23"/>
        <v>#DIV/0!</v>
      </c>
      <c r="BS18" s="842"/>
      <c r="BT18" s="842"/>
      <c r="BU18" s="842"/>
      <c r="BV18" s="842"/>
      <c r="BW18" s="842"/>
      <c r="BX18" s="842"/>
      <c r="BY18" s="842"/>
      <c r="BZ18" s="842"/>
      <c r="CA18" s="830"/>
      <c r="CB18" s="798"/>
      <c r="CC18" s="922"/>
      <c r="CD18" s="923"/>
      <c r="CE18" s="923"/>
      <c r="CF18" s="923"/>
      <c r="CG18" s="924"/>
      <c r="CH18" s="798"/>
      <c r="CI18" s="798"/>
      <c r="CJ18" s="798"/>
      <c r="CK18" s="798"/>
      <c r="CL18" s="798"/>
      <c r="CM18" s="798"/>
      <c r="CN18" s="798"/>
      <c r="CO18" s="798"/>
      <c r="CP18" s="798"/>
      <c r="CQ18" s="798"/>
      <c r="CR18" s="798"/>
      <c r="CS18" s="798"/>
      <c r="CT18" s="798"/>
    </row>
    <row r="19" spans="1:98" ht="14.25" customHeight="1">
      <c r="A19" s="853">
        <v>2</v>
      </c>
      <c r="B19" s="854" t="s">
        <v>1319</v>
      </c>
      <c r="C19" s="855"/>
      <c r="D19" s="856" t="s">
        <v>1304</v>
      </c>
      <c r="E19" s="1032">
        <v>202500000011703</v>
      </c>
      <c r="F19" s="1721" t="s">
        <v>1305</v>
      </c>
      <c r="G19" s="1746">
        <v>75872</v>
      </c>
      <c r="H19" s="1747" t="s">
        <v>1306</v>
      </c>
      <c r="I19" s="860"/>
      <c r="J19" s="3096" t="s">
        <v>280</v>
      </c>
      <c r="K19" s="861"/>
      <c r="L19" s="861"/>
      <c r="M19" s="1035"/>
      <c r="N19" s="1722">
        <v>3605017195</v>
      </c>
      <c r="O19" s="1748" t="s">
        <v>1307</v>
      </c>
      <c r="P19" s="1724"/>
      <c r="Q19" s="863"/>
      <c r="R19" s="864"/>
      <c r="S19" s="864"/>
      <c r="T19" s="865"/>
      <c r="U19" s="866"/>
      <c r="V19" s="867">
        <v>1</v>
      </c>
      <c r="W19" s="1749" t="s">
        <v>1320</v>
      </c>
      <c r="X19" s="1750">
        <v>45659</v>
      </c>
      <c r="Y19" s="1750">
        <v>45716</v>
      </c>
      <c r="Z19" s="1751" t="s">
        <v>1309</v>
      </c>
      <c r="AA19" s="1326"/>
      <c r="AB19" s="869">
        <v>1</v>
      </c>
      <c r="AC19" s="869"/>
      <c r="AD19" s="870"/>
      <c r="AE19" s="871"/>
      <c r="AF19" s="1729" t="s">
        <v>1321</v>
      </c>
      <c r="AG19" s="1730" t="s">
        <v>1322</v>
      </c>
      <c r="AH19" s="1721" t="s">
        <v>1323</v>
      </c>
      <c r="AI19" s="1752" t="s">
        <v>156</v>
      </c>
      <c r="AJ19" s="1753">
        <v>1</v>
      </c>
      <c r="AK19" s="876"/>
      <c r="AL19" s="877">
        <v>1</v>
      </c>
      <c r="AM19" s="877"/>
      <c r="AN19" s="878"/>
      <c r="AO19" s="798"/>
      <c r="AP19" s="1544" t="s">
        <v>320</v>
      </c>
      <c r="AQ19" s="998" t="s">
        <v>356</v>
      </c>
      <c r="AR19" s="960"/>
      <c r="AS19" s="882">
        <f t="shared" si="0"/>
        <v>0</v>
      </c>
      <c r="AT19" s="883">
        <f t="shared" si="1"/>
        <v>0</v>
      </c>
      <c r="AU19" s="883">
        <f t="shared" si="2"/>
        <v>0</v>
      </c>
      <c r="AV19" s="883">
        <f t="shared" si="3"/>
        <v>0</v>
      </c>
      <c r="AW19" s="884">
        <f t="shared" si="4"/>
        <v>0</v>
      </c>
      <c r="AX19" s="884">
        <f t="shared" si="5"/>
        <v>1</v>
      </c>
      <c r="AY19" s="884">
        <f t="shared" si="6"/>
        <v>0</v>
      </c>
      <c r="AZ19" s="884" t="e">
        <f t="shared" si="7"/>
        <v>#DIV/0!</v>
      </c>
      <c r="BA19" s="885">
        <f t="shared" si="8"/>
        <v>0</v>
      </c>
      <c r="BB19" s="885">
        <f t="shared" si="9"/>
        <v>1</v>
      </c>
      <c r="BC19" s="885">
        <f t="shared" si="10"/>
        <v>0</v>
      </c>
      <c r="BD19" s="885">
        <f t="shared" si="11"/>
        <v>0</v>
      </c>
      <c r="BE19" s="886">
        <v>0.2</v>
      </c>
      <c r="BF19" s="886">
        <v>0.8</v>
      </c>
      <c r="BG19" s="885">
        <f t="shared" si="12"/>
        <v>0</v>
      </c>
      <c r="BH19" s="885">
        <f t="shared" si="13"/>
        <v>0.2</v>
      </c>
      <c r="BI19" s="885">
        <f t="shared" si="14"/>
        <v>0</v>
      </c>
      <c r="BJ19" s="885" t="e">
        <f t="shared" si="15"/>
        <v>#DIV/0!</v>
      </c>
      <c r="BK19" s="885">
        <f t="shared" si="16"/>
        <v>0</v>
      </c>
      <c r="BL19" s="885">
        <f t="shared" si="17"/>
        <v>0.8</v>
      </c>
      <c r="BM19" s="885">
        <f t="shared" si="18"/>
        <v>0</v>
      </c>
      <c r="BN19" s="885">
        <f t="shared" si="19"/>
        <v>0</v>
      </c>
      <c r="BO19" s="885">
        <f t="shared" si="20"/>
        <v>0</v>
      </c>
      <c r="BP19" s="885">
        <f t="shared" si="21"/>
        <v>1</v>
      </c>
      <c r="BQ19" s="885">
        <f t="shared" si="22"/>
        <v>0</v>
      </c>
      <c r="BR19" s="885" t="e">
        <f t="shared" si="23"/>
        <v>#DIV/0!</v>
      </c>
      <c r="BS19" s="887">
        <f>AVERAGEIF(BO19:BO24,"&lt;&gt;#¡DIV/0!")</f>
        <v>0</v>
      </c>
      <c r="BT19" s="887">
        <f>AVERAGEIF(BP19:BP24,"&lt;&gt;#¡DIV/0!")</f>
        <v>0.2</v>
      </c>
      <c r="BU19" s="887">
        <f>AVERAGEIF(BQ19:BQ24,"&lt;&gt;#¡DIV/0!")</f>
        <v>0</v>
      </c>
      <c r="BV19" s="887" t="e">
        <f>AVERAGEIF(BR19:BR24,"&lt;&gt;#¡DIV/0!")</f>
        <v>#DIV/0!</v>
      </c>
      <c r="BW19" s="888">
        <f>+C19*BS19</f>
        <v>0</v>
      </c>
      <c r="BX19" s="888">
        <f>+C19*BT19</f>
        <v>0</v>
      </c>
      <c r="BY19" s="888">
        <f>+C19*BU19</f>
        <v>0</v>
      </c>
      <c r="BZ19" s="888" t="e">
        <f>+C19*BV19</f>
        <v>#DIV/0!</v>
      </c>
      <c r="CA19" s="889" t="e">
        <f>SUM(BW19:BZ24)</f>
        <v>#DIV/0!</v>
      </c>
      <c r="CB19" s="798"/>
      <c r="CC19" s="890" t="e">
        <f>+Q19/#REF!</f>
        <v>#REF!</v>
      </c>
      <c r="CD19" s="891" t="e">
        <f>+R19/#REF!</f>
        <v>#REF!</v>
      </c>
      <c r="CE19" s="891" t="e">
        <f>+S19/#REF!</f>
        <v>#REF!</v>
      </c>
      <c r="CF19" s="961" t="e">
        <f>+T19/#REF!</f>
        <v>#REF!</v>
      </c>
      <c r="CG19" s="962" t="e">
        <f>AVERAGE(CC19:CF24)</f>
        <v>#REF!</v>
      </c>
      <c r="CH19" s="798"/>
      <c r="CI19" s="798"/>
      <c r="CJ19" s="798"/>
      <c r="CK19" s="798"/>
      <c r="CL19" s="798"/>
      <c r="CM19" s="798"/>
      <c r="CN19" s="798"/>
      <c r="CO19" s="798"/>
      <c r="CP19" s="798"/>
      <c r="CQ19" s="798"/>
      <c r="CR19" s="798"/>
      <c r="CS19" s="798"/>
      <c r="CT19" s="798"/>
    </row>
    <row r="20" spans="1:98" ht="14.25" customHeight="1">
      <c r="A20" s="893"/>
      <c r="B20" s="894"/>
      <c r="C20" s="895"/>
      <c r="D20" s="1045"/>
      <c r="E20" s="1046"/>
      <c r="F20" s="1728" t="s">
        <v>1310</v>
      </c>
      <c r="G20" s="1742">
        <v>74895</v>
      </c>
      <c r="H20" s="1754"/>
      <c r="I20" s="899"/>
      <c r="J20" s="2653" t="s">
        <v>280</v>
      </c>
      <c r="K20" s="900"/>
      <c r="L20" s="900"/>
      <c r="M20" s="925"/>
      <c r="N20" s="1733"/>
      <c r="O20" s="1755"/>
      <c r="P20" s="1735"/>
      <c r="Q20" s="903"/>
      <c r="R20" s="904"/>
      <c r="S20" s="904"/>
      <c r="T20" s="905"/>
      <c r="U20" s="866"/>
      <c r="V20" s="906">
        <v>2</v>
      </c>
      <c r="W20" s="1725" t="s">
        <v>1324</v>
      </c>
      <c r="X20" s="1726">
        <v>45719</v>
      </c>
      <c r="Y20" s="1726">
        <v>45782</v>
      </c>
      <c r="Z20" s="1756" t="s">
        <v>1309</v>
      </c>
      <c r="AA20" s="1330"/>
      <c r="AB20" s="908">
        <v>0</v>
      </c>
      <c r="AC20" s="908"/>
      <c r="AD20" s="909"/>
      <c r="AE20" s="871"/>
      <c r="AF20" s="1736" t="s">
        <v>1325</v>
      </c>
      <c r="AG20" s="1737" t="s">
        <v>1326</v>
      </c>
      <c r="AH20" s="1757" t="s">
        <v>1327</v>
      </c>
      <c r="AI20" s="1739" t="s">
        <v>156</v>
      </c>
      <c r="AJ20" s="1758">
        <v>1</v>
      </c>
      <c r="AK20" s="913"/>
      <c r="AL20" s="914">
        <v>0</v>
      </c>
      <c r="AM20" s="914"/>
      <c r="AN20" s="915"/>
      <c r="AO20" s="1010"/>
      <c r="AP20" s="1608"/>
      <c r="AQ20" s="1280"/>
      <c r="AR20" s="960"/>
      <c r="AS20" s="917">
        <f t="shared" si="0"/>
        <v>0</v>
      </c>
      <c r="AT20" s="918">
        <f t="shared" si="1"/>
        <v>0</v>
      </c>
      <c r="AU20" s="918">
        <f t="shared" si="2"/>
        <v>0</v>
      </c>
      <c r="AV20" s="918">
        <f t="shared" si="3"/>
        <v>0</v>
      </c>
      <c r="AW20" s="919">
        <f t="shared" si="4"/>
        <v>0</v>
      </c>
      <c r="AX20" s="919">
        <f t="shared" si="5"/>
        <v>0</v>
      </c>
      <c r="AY20" s="919">
        <f t="shared" si="6"/>
        <v>0</v>
      </c>
      <c r="AZ20" s="919" t="e">
        <f t="shared" si="7"/>
        <v>#DIV/0!</v>
      </c>
      <c r="BA20" s="920">
        <f t="shared" si="8"/>
        <v>0</v>
      </c>
      <c r="BB20" s="920">
        <f t="shared" si="9"/>
        <v>0</v>
      </c>
      <c r="BC20" s="920">
        <f t="shared" si="10"/>
        <v>0</v>
      </c>
      <c r="BD20" s="920">
        <f t="shared" si="11"/>
        <v>0</v>
      </c>
      <c r="BE20" s="921">
        <v>0.2</v>
      </c>
      <c r="BF20" s="921">
        <v>0.8</v>
      </c>
      <c r="BG20" s="920">
        <f t="shared" si="12"/>
        <v>0</v>
      </c>
      <c r="BH20" s="920">
        <f t="shared" si="13"/>
        <v>0</v>
      </c>
      <c r="BI20" s="920">
        <f t="shared" si="14"/>
        <v>0</v>
      </c>
      <c r="BJ20" s="920" t="e">
        <f t="shared" si="15"/>
        <v>#DIV/0!</v>
      </c>
      <c r="BK20" s="920">
        <f t="shared" si="16"/>
        <v>0</v>
      </c>
      <c r="BL20" s="920">
        <f t="shared" si="17"/>
        <v>0</v>
      </c>
      <c r="BM20" s="920">
        <f t="shared" si="18"/>
        <v>0</v>
      </c>
      <c r="BN20" s="920">
        <f t="shared" si="19"/>
        <v>0</v>
      </c>
      <c r="BO20" s="920">
        <f t="shared" si="20"/>
        <v>0</v>
      </c>
      <c r="BP20" s="920">
        <f t="shared" si="21"/>
        <v>0</v>
      </c>
      <c r="BQ20" s="920">
        <f t="shared" si="22"/>
        <v>0</v>
      </c>
      <c r="BR20" s="920" t="e">
        <f t="shared" si="23"/>
        <v>#DIV/0!</v>
      </c>
      <c r="BS20" s="842"/>
      <c r="BT20" s="842"/>
      <c r="BU20" s="842"/>
      <c r="BV20" s="842"/>
      <c r="BW20" s="842"/>
      <c r="BX20" s="842"/>
      <c r="BY20" s="842"/>
      <c r="BZ20" s="842"/>
      <c r="CA20" s="830"/>
      <c r="CB20" s="798"/>
      <c r="CC20" s="922"/>
      <c r="CD20" s="923"/>
      <c r="CE20" s="923"/>
      <c r="CF20" s="974"/>
      <c r="CG20" s="975"/>
      <c r="CH20" s="798"/>
      <c r="CI20" s="798"/>
      <c r="CJ20" s="798"/>
      <c r="CK20" s="798"/>
      <c r="CL20" s="798"/>
      <c r="CM20" s="798"/>
      <c r="CN20" s="798"/>
      <c r="CO20" s="798"/>
      <c r="CP20" s="798"/>
      <c r="CQ20" s="798"/>
      <c r="CR20" s="798"/>
      <c r="CS20" s="798"/>
      <c r="CT20" s="798"/>
    </row>
    <row r="21" spans="1:98" ht="14.25" customHeight="1">
      <c r="A21" s="893"/>
      <c r="B21" s="894"/>
      <c r="C21" s="895"/>
      <c r="D21" s="1045"/>
      <c r="E21" s="1046"/>
      <c r="F21" s="1728" t="s">
        <v>1312</v>
      </c>
      <c r="G21" s="1742">
        <v>0</v>
      </c>
      <c r="H21" s="1754"/>
      <c r="I21" s="899"/>
      <c r="J21" s="2653" t="s">
        <v>280</v>
      </c>
      <c r="K21" s="900"/>
      <c r="L21" s="900"/>
      <c r="M21" s="925"/>
      <c r="N21" s="1733"/>
      <c r="O21" s="1755"/>
      <c r="P21" s="1735"/>
      <c r="Q21" s="903"/>
      <c r="R21" s="904"/>
      <c r="S21" s="904"/>
      <c r="T21" s="905"/>
      <c r="U21" s="866"/>
      <c r="V21" s="906">
        <v>3</v>
      </c>
      <c r="W21" s="1725" t="s">
        <v>1328</v>
      </c>
      <c r="X21" s="1726">
        <v>45719</v>
      </c>
      <c r="Y21" s="1726">
        <v>45991</v>
      </c>
      <c r="Z21" s="1756" t="s">
        <v>1309</v>
      </c>
      <c r="AA21" s="1330"/>
      <c r="AB21" s="908">
        <v>0</v>
      </c>
      <c r="AC21" s="908"/>
      <c r="AD21" s="909"/>
      <c r="AE21" s="871"/>
      <c r="AF21" s="1740" t="s">
        <v>1329</v>
      </c>
      <c r="AG21" s="1318" t="s">
        <v>1330</v>
      </c>
      <c r="AH21" s="1739" t="s">
        <v>1331</v>
      </c>
      <c r="AI21" s="1739" t="s">
        <v>156</v>
      </c>
      <c r="AJ21" s="1758">
        <v>6</v>
      </c>
      <c r="AK21" s="913"/>
      <c r="AL21" s="914">
        <v>0</v>
      </c>
      <c r="AM21" s="914"/>
      <c r="AN21" s="915"/>
      <c r="AO21" s="798"/>
      <c r="AP21" s="1608"/>
      <c r="AQ21" s="1280"/>
      <c r="AR21" s="960"/>
      <c r="AS21" s="917" t="e">
        <f t="shared" si="0"/>
        <v>#DIV/0!</v>
      </c>
      <c r="AT21" s="918" t="e">
        <f t="shared" si="1"/>
        <v>#DIV/0!</v>
      </c>
      <c r="AU21" s="918" t="e">
        <f t="shared" si="2"/>
        <v>#DIV/0!</v>
      </c>
      <c r="AV21" s="918" t="e">
        <f t="shared" si="3"/>
        <v>#DIV/0!</v>
      </c>
      <c r="AW21" s="919">
        <f t="shared" si="4"/>
        <v>0</v>
      </c>
      <c r="AX21" s="919">
        <f t="shared" si="5"/>
        <v>0</v>
      </c>
      <c r="AY21" s="919">
        <f t="shared" si="6"/>
        <v>0</v>
      </c>
      <c r="AZ21" s="919" t="e">
        <f t="shared" si="7"/>
        <v>#DIV/0!</v>
      </c>
      <c r="BA21" s="920">
        <f t="shared" si="8"/>
        <v>0</v>
      </c>
      <c r="BB21" s="920">
        <f t="shared" si="9"/>
        <v>0</v>
      </c>
      <c r="BC21" s="920">
        <f t="shared" si="10"/>
        <v>0</v>
      </c>
      <c r="BD21" s="920">
        <f t="shared" si="11"/>
        <v>0</v>
      </c>
      <c r="BE21" s="921">
        <v>0.2</v>
      </c>
      <c r="BF21" s="921">
        <v>0.8</v>
      </c>
      <c r="BG21" s="920">
        <f t="shared" si="12"/>
        <v>0</v>
      </c>
      <c r="BH21" s="920">
        <f t="shared" si="13"/>
        <v>0</v>
      </c>
      <c r="BI21" s="920">
        <f t="shared" si="14"/>
        <v>0</v>
      </c>
      <c r="BJ21" s="920" t="e">
        <f t="shared" si="15"/>
        <v>#DIV/0!</v>
      </c>
      <c r="BK21" s="920">
        <f t="shared" si="16"/>
        <v>0</v>
      </c>
      <c r="BL21" s="920">
        <f t="shared" si="17"/>
        <v>0</v>
      </c>
      <c r="BM21" s="920">
        <f t="shared" si="18"/>
        <v>0</v>
      </c>
      <c r="BN21" s="920">
        <f t="shared" si="19"/>
        <v>0</v>
      </c>
      <c r="BO21" s="920">
        <f t="shared" si="20"/>
        <v>0</v>
      </c>
      <c r="BP21" s="920">
        <f t="shared" si="21"/>
        <v>0</v>
      </c>
      <c r="BQ21" s="920">
        <f t="shared" si="22"/>
        <v>0</v>
      </c>
      <c r="BR21" s="920" t="e">
        <f t="shared" si="23"/>
        <v>#DIV/0!</v>
      </c>
      <c r="BS21" s="842"/>
      <c r="BT21" s="842"/>
      <c r="BU21" s="842"/>
      <c r="BV21" s="842"/>
      <c r="BW21" s="842"/>
      <c r="BX21" s="842"/>
      <c r="BY21" s="842"/>
      <c r="BZ21" s="842"/>
      <c r="CA21" s="830"/>
      <c r="CB21" s="798"/>
      <c r="CC21" s="922"/>
      <c r="CD21" s="923"/>
      <c r="CE21" s="923"/>
      <c r="CF21" s="974"/>
      <c r="CG21" s="975"/>
      <c r="CH21" s="798"/>
      <c r="CI21" s="798"/>
      <c r="CJ21" s="798"/>
      <c r="CK21" s="798"/>
      <c r="CL21" s="798"/>
      <c r="CM21" s="798"/>
      <c r="CN21" s="798"/>
      <c r="CO21" s="798"/>
      <c r="CP21" s="798"/>
      <c r="CQ21" s="798"/>
      <c r="CR21" s="798"/>
      <c r="CS21" s="798"/>
      <c r="CT21" s="798"/>
    </row>
    <row r="22" spans="1:98" ht="14.25" customHeight="1">
      <c r="A22" s="893"/>
      <c r="B22" s="894"/>
      <c r="C22" s="895"/>
      <c r="D22" s="1045"/>
      <c r="E22" s="1046"/>
      <c r="F22" s="1728" t="s">
        <v>1314</v>
      </c>
      <c r="G22" s="1742">
        <v>0</v>
      </c>
      <c r="H22" s="1754"/>
      <c r="I22" s="899"/>
      <c r="J22" s="2653" t="s">
        <v>280</v>
      </c>
      <c r="K22" s="900"/>
      <c r="L22" s="900"/>
      <c r="M22" s="925"/>
      <c r="N22" s="1733"/>
      <c r="O22" s="1755"/>
      <c r="P22" s="1735"/>
      <c r="Q22" s="903"/>
      <c r="R22" s="904"/>
      <c r="S22" s="904"/>
      <c r="T22" s="905"/>
      <c r="U22" s="866"/>
      <c r="V22" s="906">
        <v>4</v>
      </c>
      <c r="W22" s="1725" t="s">
        <v>1332</v>
      </c>
      <c r="X22" s="1726">
        <v>45734</v>
      </c>
      <c r="Y22" s="1726">
        <v>45991</v>
      </c>
      <c r="Z22" s="1756" t="s">
        <v>1309</v>
      </c>
      <c r="AA22" s="1330"/>
      <c r="AB22" s="908">
        <v>0</v>
      </c>
      <c r="AC22" s="908"/>
      <c r="AD22" s="909"/>
      <c r="AE22" s="871"/>
      <c r="AF22" s="1740" t="s">
        <v>1333</v>
      </c>
      <c r="AG22" s="1318" t="s">
        <v>1332</v>
      </c>
      <c r="AH22" s="1739" t="s">
        <v>1334</v>
      </c>
      <c r="AI22" s="1739" t="s">
        <v>156</v>
      </c>
      <c r="AJ22" s="1759">
        <v>3271</v>
      </c>
      <c r="AK22" s="913"/>
      <c r="AL22" s="914">
        <v>0</v>
      </c>
      <c r="AM22" s="914"/>
      <c r="AN22" s="915"/>
      <c r="AO22" s="798"/>
      <c r="AP22" s="1608"/>
      <c r="AQ22" s="1280"/>
      <c r="AR22" s="960"/>
      <c r="AS22" s="917" t="e">
        <f t="shared" si="0"/>
        <v>#DIV/0!</v>
      </c>
      <c r="AT22" s="918" t="e">
        <f t="shared" si="1"/>
        <v>#DIV/0!</v>
      </c>
      <c r="AU22" s="918" t="e">
        <f t="shared" si="2"/>
        <v>#DIV/0!</v>
      </c>
      <c r="AV22" s="918" t="e">
        <f t="shared" si="3"/>
        <v>#DIV/0!</v>
      </c>
      <c r="AW22" s="919">
        <f t="shared" si="4"/>
        <v>0</v>
      </c>
      <c r="AX22" s="919">
        <f t="shared" si="5"/>
        <v>0</v>
      </c>
      <c r="AY22" s="919">
        <f t="shared" si="6"/>
        <v>0</v>
      </c>
      <c r="AZ22" s="919" t="e">
        <f t="shared" si="7"/>
        <v>#DIV/0!</v>
      </c>
      <c r="BA22" s="920">
        <f t="shared" si="8"/>
        <v>0</v>
      </c>
      <c r="BB22" s="920">
        <f t="shared" si="9"/>
        <v>0</v>
      </c>
      <c r="BC22" s="920">
        <f t="shared" si="10"/>
        <v>0</v>
      </c>
      <c r="BD22" s="920">
        <f t="shared" si="11"/>
        <v>0</v>
      </c>
      <c r="BE22" s="921">
        <v>0.2</v>
      </c>
      <c r="BF22" s="921">
        <v>0.8</v>
      </c>
      <c r="BG22" s="920">
        <f t="shared" si="12"/>
        <v>0</v>
      </c>
      <c r="BH22" s="920">
        <f t="shared" si="13"/>
        <v>0</v>
      </c>
      <c r="BI22" s="920">
        <f t="shared" si="14"/>
        <v>0</v>
      </c>
      <c r="BJ22" s="920" t="e">
        <f t="shared" si="15"/>
        <v>#DIV/0!</v>
      </c>
      <c r="BK22" s="920">
        <f t="shared" si="16"/>
        <v>0</v>
      </c>
      <c r="BL22" s="920">
        <f t="shared" si="17"/>
        <v>0</v>
      </c>
      <c r="BM22" s="920">
        <f t="shared" si="18"/>
        <v>0</v>
      </c>
      <c r="BN22" s="920">
        <f t="shared" si="19"/>
        <v>0</v>
      </c>
      <c r="BO22" s="920">
        <f t="shared" si="20"/>
        <v>0</v>
      </c>
      <c r="BP22" s="920">
        <f t="shared" si="21"/>
        <v>0</v>
      </c>
      <c r="BQ22" s="920">
        <f t="shared" si="22"/>
        <v>0</v>
      </c>
      <c r="BR22" s="920" t="e">
        <f t="shared" si="23"/>
        <v>#DIV/0!</v>
      </c>
      <c r="BS22" s="842"/>
      <c r="BT22" s="842"/>
      <c r="BU22" s="842"/>
      <c r="BV22" s="842"/>
      <c r="BW22" s="842"/>
      <c r="BX22" s="842"/>
      <c r="BY22" s="842"/>
      <c r="BZ22" s="842"/>
      <c r="CA22" s="830"/>
      <c r="CB22" s="798"/>
      <c r="CC22" s="922"/>
      <c r="CD22" s="923"/>
      <c r="CE22" s="923"/>
      <c r="CF22" s="974"/>
      <c r="CG22" s="975"/>
      <c r="CH22" s="798"/>
      <c r="CI22" s="798"/>
      <c r="CJ22" s="798"/>
      <c r="CK22" s="798"/>
      <c r="CL22" s="798"/>
      <c r="CM22" s="798"/>
      <c r="CN22" s="798"/>
      <c r="CO22" s="798"/>
      <c r="CP22" s="798"/>
      <c r="CQ22" s="798"/>
      <c r="CR22" s="798"/>
      <c r="CS22" s="798"/>
      <c r="CT22" s="798"/>
    </row>
    <row r="23" spans="1:98" ht="14.25" customHeight="1">
      <c r="A23" s="893"/>
      <c r="B23" s="894"/>
      <c r="C23" s="895"/>
      <c r="D23" s="1045"/>
      <c r="E23" s="1046"/>
      <c r="F23" s="1728" t="s">
        <v>1316</v>
      </c>
      <c r="G23" s="1742">
        <v>77486</v>
      </c>
      <c r="H23" s="1754"/>
      <c r="I23" s="899"/>
      <c r="J23" s="2653" t="s">
        <v>280</v>
      </c>
      <c r="K23" s="900"/>
      <c r="L23" s="900"/>
      <c r="M23" s="925"/>
      <c r="N23" s="1733"/>
      <c r="O23" s="1755"/>
      <c r="P23" s="1735"/>
      <c r="Q23" s="903"/>
      <c r="R23" s="904"/>
      <c r="S23" s="904"/>
      <c r="T23" s="905"/>
      <c r="U23" s="866"/>
      <c r="V23" s="906">
        <v>5</v>
      </c>
      <c r="W23" s="1725" t="s">
        <v>1335</v>
      </c>
      <c r="X23" s="1726">
        <v>45992</v>
      </c>
      <c r="Y23" s="1726">
        <v>46022</v>
      </c>
      <c r="Z23" s="1756" t="s">
        <v>1309</v>
      </c>
      <c r="AA23" s="1330"/>
      <c r="AB23" s="908">
        <v>0</v>
      </c>
      <c r="AC23" s="908"/>
      <c r="AD23" s="909"/>
      <c r="AE23" s="871"/>
      <c r="AF23" s="1740" t="s">
        <v>1336</v>
      </c>
      <c r="AG23" s="1318" t="s">
        <v>1337</v>
      </c>
      <c r="AH23" s="1739" t="s">
        <v>1338</v>
      </c>
      <c r="AI23" s="1739" t="s">
        <v>156</v>
      </c>
      <c r="AJ23" s="1758">
        <v>1</v>
      </c>
      <c r="AK23" s="913"/>
      <c r="AL23" s="914">
        <v>0</v>
      </c>
      <c r="AM23" s="914"/>
      <c r="AN23" s="915"/>
      <c r="AO23" s="798"/>
      <c r="AP23" s="1608"/>
      <c r="AQ23" s="1280"/>
      <c r="AR23" s="960"/>
      <c r="AS23" s="917">
        <f t="shared" si="0"/>
        <v>0</v>
      </c>
      <c r="AT23" s="977">
        <f t="shared" si="1"/>
        <v>0</v>
      </c>
      <c r="AU23" s="977">
        <f t="shared" si="2"/>
        <v>0</v>
      </c>
      <c r="AV23" s="977">
        <f t="shared" si="3"/>
        <v>0</v>
      </c>
      <c r="AW23" s="978">
        <f t="shared" si="4"/>
        <v>0</v>
      </c>
      <c r="AX23" s="978">
        <f t="shared" si="5"/>
        <v>0</v>
      </c>
      <c r="AY23" s="978">
        <f t="shared" si="6"/>
        <v>0</v>
      </c>
      <c r="AZ23" s="978" t="e">
        <f t="shared" si="7"/>
        <v>#DIV/0!</v>
      </c>
      <c r="BA23" s="920">
        <f t="shared" si="8"/>
        <v>0</v>
      </c>
      <c r="BB23" s="978">
        <f t="shared" si="9"/>
        <v>0</v>
      </c>
      <c r="BC23" s="978">
        <f t="shared" si="10"/>
        <v>0</v>
      </c>
      <c r="BD23" s="978">
        <f t="shared" si="11"/>
        <v>0</v>
      </c>
      <c r="BE23" s="979">
        <v>0.2</v>
      </c>
      <c r="BF23" s="979">
        <v>0.8</v>
      </c>
      <c r="BG23" s="978">
        <f t="shared" si="12"/>
        <v>0</v>
      </c>
      <c r="BH23" s="978">
        <f t="shared" si="13"/>
        <v>0</v>
      </c>
      <c r="BI23" s="978">
        <f t="shared" si="14"/>
        <v>0</v>
      </c>
      <c r="BJ23" s="978" t="e">
        <f t="shared" si="15"/>
        <v>#DIV/0!</v>
      </c>
      <c r="BK23" s="920">
        <f t="shared" si="16"/>
        <v>0</v>
      </c>
      <c r="BL23" s="978">
        <f t="shared" si="17"/>
        <v>0</v>
      </c>
      <c r="BM23" s="978">
        <f t="shared" si="18"/>
        <v>0</v>
      </c>
      <c r="BN23" s="978">
        <f t="shared" si="19"/>
        <v>0</v>
      </c>
      <c r="BO23" s="978">
        <f t="shared" si="20"/>
        <v>0</v>
      </c>
      <c r="BP23" s="920">
        <f t="shared" si="21"/>
        <v>0</v>
      </c>
      <c r="BQ23" s="920">
        <f t="shared" si="22"/>
        <v>0</v>
      </c>
      <c r="BR23" s="920" t="e">
        <f t="shared" si="23"/>
        <v>#DIV/0!</v>
      </c>
      <c r="BS23" s="842"/>
      <c r="BT23" s="842"/>
      <c r="BU23" s="842"/>
      <c r="BV23" s="842"/>
      <c r="BW23" s="842"/>
      <c r="BX23" s="842"/>
      <c r="BY23" s="842"/>
      <c r="BZ23" s="842"/>
      <c r="CA23" s="830"/>
      <c r="CB23" s="798"/>
      <c r="CC23" s="922"/>
      <c r="CD23" s="923"/>
      <c r="CE23" s="923"/>
      <c r="CF23" s="974"/>
      <c r="CG23" s="975"/>
      <c r="CH23" s="798"/>
      <c r="CI23" s="798"/>
      <c r="CJ23" s="798"/>
      <c r="CK23" s="798"/>
      <c r="CL23" s="798"/>
      <c r="CM23" s="798"/>
      <c r="CN23" s="798"/>
      <c r="CO23" s="798"/>
      <c r="CP23" s="798"/>
      <c r="CQ23" s="798"/>
      <c r="CR23" s="798"/>
      <c r="CS23" s="798"/>
      <c r="CT23" s="798"/>
    </row>
    <row r="24" spans="1:98" ht="14.25" customHeight="1" thickBot="1">
      <c r="A24" s="1017"/>
      <c r="B24" s="1018"/>
      <c r="C24" s="1019"/>
      <c r="D24" s="1045"/>
      <c r="E24" s="1046"/>
      <c r="F24" s="1728" t="s">
        <v>1318</v>
      </c>
      <c r="G24" s="1742">
        <v>73281</v>
      </c>
      <c r="H24" s="1754"/>
      <c r="I24" s="899"/>
      <c r="J24" s="2653" t="s">
        <v>280</v>
      </c>
      <c r="K24" s="900"/>
      <c r="L24" s="900"/>
      <c r="M24" s="925"/>
      <c r="N24" s="1760"/>
      <c r="O24" s="1761"/>
      <c r="P24" s="1743"/>
      <c r="Q24" s="903"/>
      <c r="R24" s="904"/>
      <c r="S24" s="904"/>
      <c r="T24" s="905"/>
      <c r="U24" s="866"/>
      <c r="V24" s="981">
        <v>6</v>
      </c>
      <c r="W24" s="983"/>
      <c r="X24" s="1257"/>
      <c r="Y24" s="1257"/>
      <c r="Z24" s="1569"/>
      <c r="AA24" s="1330"/>
      <c r="AB24" s="908"/>
      <c r="AC24" s="908"/>
      <c r="AD24" s="909"/>
      <c r="AE24" s="871"/>
      <c r="AF24" s="1071"/>
      <c r="AG24" s="991"/>
      <c r="AH24" s="991"/>
      <c r="AI24" s="991"/>
      <c r="AJ24" s="992"/>
      <c r="AK24" s="913"/>
      <c r="AL24" s="914"/>
      <c r="AM24" s="914"/>
      <c r="AN24" s="915"/>
      <c r="AO24" s="798"/>
      <c r="AP24" s="1624"/>
      <c r="AQ24" s="1024"/>
      <c r="AR24" s="980"/>
      <c r="AS24" s="917">
        <f t="shared" si="0"/>
        <v>0</v>
      </c>
      <c r="AT24" s="977">
        <f t="shared" si="1"/>
        <v>0</v>
      </c>
      <c r="AU24" s="977">
        <f t="shared" si="2"/>
        <v>0</v>
      </c>
      <c r="AV24" s="977">
        <f t="shared" si="3"/>
        <v>0</v>
      </c>
      <c r="AW24" s="978" t="e">
        <f t="shared" si="4"/>
        <v>#DIV/0!</v>
      </c>
      <c r="AX24" s="978" t="e">
        <f t="shared" si="5"/>
        <v>#DIV/0!</v>
      </c>
      <c r="AY24" s="978" t="e">
        <f t="shared" si="6"/>
        <v>#DIV/0!</v>
      </c>
      <c r="AZ24" s="978" t="e">
        <f t="shared" si="7"/>
        <v>#DIV/0!</v>
      </c>
      <c r="BA24" s="920" t="e">
        <f t="shared" si="8"/>
        <v>#DIV/0!</v>
      </c>
      <c r="BB24" s="978" t="e">
        <f t="shared" si="9"/>
        <v>#DIV/0!</v>
      </c>
      <c r="BC24" s="978" t="e">
        <f t="shared" si="10"/>
        <v>#DIV/0!</v>
      </c>
      <c r="BD24" s="978" t="e">
        <f t="shared" si="11"/>
        <v>#DIV/0!</v>
      </c>
      <c r="BE24" s="979">
        <v>0.2</v>
      </c>
      <c r="BF24" s="979">
        <v>0.8</v>
      </c>
      <c r="BG24" s="978" t="e">
        <f t="shared" si="12"/>
        <v>#DIV/0!</v>
      </c>
      <c r="BH24" s="978" t="e">
        <f t="shared" si="13"/>
        <v>#DIV/0!</v>
      </c>
      <c r="BI24" s="978" t="e">
        <f t="shared" si="14"/>
        <v>#DIV/0!</v>
      </c>
      <c r="BJ24" s="978" t="e">
        <f t="shared" si="15"/>
        <v>#DIV/0!</v>
      </c>
      <c r="BK24" s="920" t="e">
        <f t="shared" si="16"/>
        <v>#DIV/0!</v>
      </c>
      <c r="BL24" s="978" t="e">
        <f t="shared" si="17"/>
        <v>#DIV/0!</v>
      </c>
      <c r="BM24" s="978" t="e">
        <f t="shared" si="18"/>
        <v>#DIV/0!</v>
      </c>
      <c r="BN24" s="978" t="e">
        <f t="shared" si="19"/>
        <v>#DIV/0!</v>
      </c>
      <c r="BO24" s="978" t="e">
        <f t="shared" si="20"/>
        <v>#DIV/0!</v>
      </c>
      <c r="BP24" s="920" t="e">
        <f t="shared" si="21"/>
        <v>#DIV/0!</v>
      </c>
      <c r="BQ24" s="920" t="e">
        <f t="shared" si="22"/>
        <v>#DIV/0!</v>
      </c>
      <c r="BR24" s="920" t="e">
        <f t="shared" si="23"/>
        <v>#DIV/0!</v>
      </c>
      <c r="BS24" s="842"/>
      <c r="BT24" s="842"/>
      <c r="BU24" s="842"/>
      <c r="BV24" s="842"/>
      <c r="BW24" s="842"/>
      <c r="BX24" s="842"/>
      <c r="BY24" s="842"/>
      <c r="BZ24" s="842"/>
      <c r="CA24" s="830"/>
      <c r="CB24" s="798"/>
      <c r="CC24" s="922"/>
      <c r="CD24" s="923"/>
      <c r="CE24" s="923"/>
      <c r="CF24" s="974"/>
      <c r="CG24" s="975"/>
      <c r="CH24" s="798"/>
      <c r="CI24" s="798"/>
      <c r="CJ24" s="798"/>
      <c r="CK24" s="798"/>
      <c r="CL24" s="798"/>
      <c r="CM24" s="798"/>
      <c r="CN24" s="798"/>
      <c r="CO24" s="798"/>
      <c r="CP24" s="798"/>
      <c r="CQ24" s="798"/>
      <c r="CR24" s="798"/>
      <c r="CS24" s="798"/>
      <c r="CT24" s="798"/>
    </row>
    <row r="25" spans="1:98" ht="14.25" customHeight="1">
      <c r="A25" s="853">
        <v>3</v>
      </c>
      <c r="B25" s="854" t="s">
        <v>1339</v>
      </c>
      <c r="C25" s="855"/>
      <c r="D25" s="856"/>
      <c r="E25" s="1032"/>
      <c r="F25" s="1721" t="s">
        <v>1305</v>
      </c>
      <c r="G25" s="1746">
        <v>75872</v>
      </c>
      <c r="H25" s="1747" t="s">
        <v>1306</v>
      </c>
      <c r="I25" s="860"/>
      <c r="J25" s="3096" t="s">
        <v>280</v>
      </c>
      <c r="K25" s="861"/>
      <c r="L25" s="861"/>
      <c r="M25" s="1035"/>
      <c r="N25" s="1722">
        <v>100000000</v>
      </c>
      <c r="O25" s="1748" t="s">
        <v>1307</v>
      </c>
      <c r="P25" s="1724"/>
      <c r="Q25" s="863"/>
      <c r="R25" s="864"/>
      <c r="S25" s="864"/>
      <c r="T25" s="865"/>
      <c r="U25" s="866"/>
      <c r="V25" s="867">
        <v>1</v>
      </c>
      <c r="W25" s="1306" t="s">
        <v>1340</v>
      </c>
      <c r="X25" s="1750">
        <v>45658</v>
      </c>
      <c r="Y25" s="1750" t="s">
        <v>298</v>
      </c>
      <c r="Z25" s="1751" t="s">
        <v>1309</v>
      </c>
      <c r="AA25" s="1326"/>
      <c r="AB25" s="869">
        <v>1</v>
      </c>
      <c r="AC25" s="869"/>
      <c r="AD25" s="870"/>
      <c r="AE25" s="871"/>
      <c r="AF25" s="1729" t="s">
        <v>1321</v>
      </c>
      <c r="AG25" s="1762" t="s">
        <v>1341</v>
      </c>
      <c r="AH25" s="1762" t="s">
        <v>1342</v>
      </c>
      <c r="AI25" s="1763" t="s">
        <v>156</v>
      </c>
      <c r="AJ25" s="1764">
        <v>1</v>
      </c>
      <c r="AK25" s="876"/>
      <c r="AL25" s="877">
        <v>1</v>
      </c>
      <c r="AM25" s="877"/>
      <c r="AN25" s="878"/>
      <c r="AO25" s="1010"/>
      <c r="AP25" s="1544" t="s">
        <v>320</v>
      </c>
      <c r="AQ25" s="998" t="s">
        <v>356</v>
      </c>
      <c r="AR25" s="881"/>
      <c r="AS25" s="1013">
        <f t="shared" si="0"/>
        <v>0</v>
      </c>
      <c r="AT25" s="977">
        <f t="shared" si="1"/>
        <v>0</v>
      </c>
      <c r="AU25" s="977">
        <f t="shared" si="2"/>
        <v>0</v>
      </c>
      <c r="AV25" s="977">
        <f t="shared" si="3"/>
        <v>0</v>
      </c>
      <c r="AW25" s="1014">
        <f t="shared" si="4"/>
        <v>0</v>
      </c>
      <c r="AX25" s="1014">
        <f t="shared" si="5"/>
        <v>1</v>
      </c>
      <c r="AY25" s="1014">
        <f t="shared" si="6"/>
        <v>0</v>
      </c>
      <c r="AZ25" s="1014" t="e">
        <f t="shared" si="7"/>
        <v>#DIV/0!</v>
      </c>
      <c r="BA25" s="978">
        <f t="shared" si="8"/>
        <v>0</v>
      </c>
      <c r="BB25" s="978">
        <f t="shared" si="9"/>
        <v>1</v>
      </c>
      <c r="BC25" s="978">
        <f t="shared" si="10"/>
        <v>0</v>
      </c>
      <c r="BD25" s="978">
        <f t="shared" si="11"/>
        <v>0</v>
      </c>
      <c r="BE25" s="979">
        <v>0.2</v>
      </c>
      <c r="BF25" s="979">
        <v>0.8</v>
      </c>
      <c r="BG25" s="978">
        <f t="shared" si="12"/>
        <v>0</v>
      </c>
      <c r="BH25" s="978">
        <f t="shared" si="13"/>
        <v>0.2</v>
      </c>
      <c r="BI25" s="978">
        <f t="shared" si="14"/>
        <v>0</v>
      </c>
      <c r="BJ25" s="978" t="e">
        <f t="shared" si="15"/>
        <v>#DIV/0!</v>
      </c>
      <c r="BK25" s="978">
        <f t="shared" si="16"/>
        <v>0</v>
      </c>
      <c r="BL25" s="978">
        <f t="shared" si="17"/>
        <v>0.8</v>
      </c>
      <c r="BM25" s="978">
        <f t="shared" si="18"/>
        <v>0</v>
      </c>
      <c r="BN25" s="978">
        <f t="shared" si="19"/>
        <v>0</v>
      </c>
      <c r="BO25" s="978">
        <f t="shared" si="20"/>
        <v>0</v>
      </c>
      <c r="BP25" s="885">
        <f t="shared" si="21"/>
        <v>1</v>
      </c>
      <c r="BQ25" s="885">
        <f t="shared" si="22"/>
        <v>0</v>
      </c>
      <c r="BR25" s="885" t="e">
        <f t="shared" si="23"/>
        <v>#DIV/0!</v>
      </c>
      <c r="BS25" s="1015">
        <f>AVERAGEIF(BO25:BO30,"&lt;&gt;#¡DIV/0!")</f>
        <v>0</v>
      </c>
      <c r="BT25" s="1015">
        <f>AVERAGEIF(BP25:BP30,"&lt;&gt;#¡DIV/0!")</f>
        <v>0.33333333333333331</v>
      </c>
      <c r="BU25" s="1015">
        <f>AVERAGEIF(BQ25:BQ30,"&lt;&gt;#¡DIV/0!")</f>
        <v>0</v>
      </c>
      <c r="BV25" s="1015" t="e">
        <f>AVERAGEIF(BR25:BR30,"&lt;&gt;#¡DIV/0!")</f>
        <v>#DIV/0!</v>
      </c>
      <c r="BW25" s="888">
        <f>+C25*BS25</f>
        <v>0</v>
      </c>
      <c r="BX25" s="888">
        <f>+C25*BT25</f>
        <v>0</v>
      </c>
      <c r="BY25" s="888">
        <f>+C25*BU25</f>
        <v>0</v>
      </c>
      <c r="BZ25" s="888" t="e">
        <f>+C25*BV25</f>
        <v>#DIV/0!</v>
      </c>
      <c r="CA25" s="1016" t="e">
        <f>SUM(BW25:BZ30)</f>
        <v>#DIV/0!</v>
      </c>
      <c r="CB25" s="798"/>
      <c r="CC25" s="890">
        <f>+Q25/$N$25</f>
        <v>0</v>
      </c>
      <c r="CD25" s="891">
        <f>+R25/$N$25</f>
        <v>0</v>
      </c>
      <c r="CE25" s="891">
        <f>+S25/$N$25</f>
        <v>0</v>
      </c>
      <c r="CF25" s="961">
        <f>+T25/$N$25</f>
        <v>0</v>
      </c>
      <c r="CG25" s="962">
        <f>AVERAGE(CC25:CF30)</f>
        <v>0</v>
      </c>
      <c r="CH25" s="798"/>
      <c r="CI25" s="798"/>
      <c r="CJ25" s="798"/>
      <c r="CK25" s="798"/>
      <c r="CL25" s="798"/>
      <c r="CM25" s="798"/>
      <c r="CN25" s="798"/>
      <c r="CO25" s="798"/>
      <c r="CP25" s="798"/>
      <c r="CQ25" s="798"/>
      <c r="CR25" s="798"/>
      <c r="CS25" s="798"/>
      <c r="CT25" s="798"/>
    </row>
    <row r="26" spans="1:98" ht="14.25" customHeight="1">
      <c r="A26" s="893"/>
      <c r="B26" s="894"/>
      <c r="C26" s="895"/>
      <c r="D26" s="1045"/>
      <c r="E26" s="1046"/>
      <c r="F26" s="1728" t="s">
        <v>1310</v>
      </c>
      <c r="G26" s="1742">
        <v>74895</v>
      </c>
      <c r="H26" s="1754"/>
      <c r="I26" s="899"/>
      <c r="J26" s="2653" t="s">
        <v>280</v>
      </c>
      <c r="K26" s="900"/>
      <c r="L26" s="900"/>
      <c r="M26" s="925"/>
      <c r="N26" s="1733"/>
      <c r="O26" s="1755"/>
      <c r="P26" s="1735"/>
      <c r="Q26" s="903"/>
      <c r="R26" s="904"/>
      <c r="S26" s="904"/>
      <c r="T26" s="905"/>
      <c r="U26" s="866"/>
      <c r="V26" s="906">
        <v>2</v>
      </c>
      <c r="W26" s="933" t="s">
        <v>1343</v>
      </c>
      <c r="X26" s="1726">
        <v>45809</v>
      </c>
      <c r="Y26" s="1726">
        <v>45991</v>
      </c>
      <c r="Z26" s="1756" t="s">
        <v>1309</v>
      </c>
      <c r="AA26" s="1330"/>
      <c r="AB26" s="908">
        <v>0</v>
      </c>
      <c r="AC26" s="908"/>
      <c r="AD26" s="909"/>
      <c r="AE26" s="871"/>
      <c r="AF26" s="1736" t="s">
        <v>1325</v>
      </c>
      <c r="AG26" s="1318" t="s">
        <v>1330</v>
      </c>
      <c r="AH26" s="1741" t="s">
        <v>1331</v>
      </c>
      <c r="AI26" s="1739" t="s">
        <v>156</v>
      </c>
      <c r="AJ26" s="1765">
        <v>1</v>
      </c>
      <c r="AK26" s="913"/>
      <c r="AL26" s="914">
        <v>0</v>
      </c>
      <c r="AM26" s="914"/>
      <c r="AN26" s="915"/>
      <c r="AO26" s="798"/>
      <c r="AP26" s="1608"/>
      <c r="AQ26" s="1280"/>
      <c r="AR26" s="881"/>
      <c r="AS26" s="917">
        <f t="shared" si="0"/>
        <v>0</v>
      </c>
      <c r="AT26" s="918">
        <f t="shared" si="1"/>
        <v>0</v>
      </c>
      <c r="AU26" s="918">
        <f t="shared" si="2"/>
        <v>0</v>
      </c>
      <c r="AV26" s="918">
        <f t="shared" si="3"/>
        <v>0</v>
      </c>
      <c r="AW26" s="919">
        <f t="shared" si="4"/>
        <v>0</v>
      </c>
      <c r="AX26" s="919">
        <f t="shared" si="5"/>
        <v>0</v>
      </c>
      <c r="AY26" s="919">
        <f t="shared" si="6"/>
        <v>0</v>
      </c>
      <c r="AZ26" s="919" t="e">
        <f t="shared" si="7"/>
        <v>#DIV/0!</v>
      </c>
      <c r="BA26" s="920">
        <f t="shared" si="8"/>
        <v>0</v>
      </c>
      <c r="BB26" s="920">
        <f t="shared" si="9"/>
        <v>0</v>
      </c>
      <c r="BC26" s="920">
        <f t="shared" si="10"/>
        <v>0</v>
      </c>
      <c r="BD26" s="920">
        <f t="shared" si="11"/>
        <v>0</v>
      </c>
      <c r="BE26" s="921">
        <v>0.2</v>
      </c>
      <c r="BF26" s="921">
        <v>0.8</v>
      </c>
      <c r="BG26" s="920">
        <f t="shared" si="12"/>
        <v>0</v>
      </c>
      <c r="BH26" s="920">
        <f t="shared" si="13"/>
        <v>0</v>
      </c>
      <c r="BI26" s="920">
        <f t="shared" si="14"/>
        <v>0</v>
      </c>
      <c r="BJ26" s="920" t="e">
        <f t="shared" si="15"/>
        <v>#DIV/0!</v>
      </c>
      <c r="BK26" s="920">
        <f t="shared" si="16"/>
        <v>0</v>
      </c>
      <c r="BL26" s="920">
        <f t="shared" si="17"/>
        <v>0</v>
      </c>
      <c r="BM26" s="920">
        <f t="shared" si="18"/>
        <v>0</v>
      </c>
      <c r="BN26" s="920">
        <f t="shared" si="19"/>
        <v>0</v>
      </c>
      <c r="BO26" s="920">
        <f t="shared" si="20"/>
        <v>0</v>
      </c>
      <c r="BP26" s="920">
        <f t="shared" si="21"/>
        <v>0</v>
      </c>
      <c r="BQ26" s="920">
        <f t="shared" si="22"/>
        <v>0</v>
      </c>
      <c r="BR26" s="920" t="e">
        <f t="shared" si="23"/>
        <v>#DIV/0!</v>
      </c>
      <c r="BS26" s="842"/>
      <c r="BT26" s="842"/>
      <c r="BU26" s="842"/>
      <c r="BV26" s="842"/>
      <c r="BW26" s="842"/>
      <c r="BX26" s="842"/>
      <c r="BY26" s="842"/>
      <c r="BZ26" s="842"/>
      <c r="CA26" s="830"/>
      <c r="CB26" s="798"/>
      <c r="CC26" s="922"/>
      <c r="CD26" s="923"/>
      <c r="CE26" s="923"/>
      <c r="CF26" s="974"/>
      <c r="CG26" s="975"/>
      <c r="CH26" s="798"/>
      <c r="CI26" s="798"/>
      <c r="CJ26" s="798"/>
      <c r="CK26" s="798"/>
      <c r="CL26" s="798"/>
      <c r="CM26" s="798"/>
      <c r="CN26" s="798"/>
      <c r="CO26" s="798"/>
      <c r="CP26" s="798"/>
      <c r="CQ26" s="798"/>
      <c r="CR26" s="798"/>
      <c r="CS26" s="798"/>
      <c r="CT26" s="798"/>
    </row>
    <row r="27" spans="1:98" ht="14.25" customHeight="1">
      <c r="A27" s="893"/>
      <c r="B27" s="894"/>
      <c r="C27" s="895"/>
      <c r="D27" s="1045"/>
      <c r="E27" s="1046"/>
      <c r="F27" s="1728" t="s">
        <v>1312</v>
      </c>
      <c r="G27" s="1742">
        <v>0</v>
      </c>
      <c r="H27" s="1754"/>
      <c r="I27" s="899"/>
      <c r="J27" s="2653" t="s">
        <v>280</v>
      </c>
      <c r="K27" s="900"/>
      <c r="L27" s="900"/>
      <c r="M27" s="925"/>
      <c r="N27" s="1733"/>
      <c r="O27" s="1755"/>
      <c r="P27" s="1735"/>
      <c r="Q27" s="903"/>
      <c r="R27" s="904"/>
      <c r="S27" s="904"/>
      <c r="T27" s="905"/>
      <c r="U27" s="866"/>
      <c r="V27" s="906">
        <v>3</v>
      </c>
      <c r="W27" s="933" t="s">
        <v>1344</v>
      </c>
      <c r="X27" s="1726">
        <v>45839</v>
      </c>
      <c r="Y27" s="1726">
        <v>45991</v>
      </c>
      <c r="Z27" s="1756" t="s">
        <v>1309</v>
      </c>
      <c r="AA27" s="1330"/>
      <c r="AB27" s="908">
        <v>0</v>
      </c>
      <c r="AC27" s="908"/>
      <c r="AD27" s="909"/>
      <c r="AE27" s="871"/>
      <c r="AF27" s="1740" t="s">
        <v>1329</v>
      </c>
      <c r="AG27" s="1318" t="s">
        <v>1345</v>
      </c>
      <c r="AH27" s="1739" t="s">
        <v>1346</v>
      </c>
      <c r="AI27" s="1739" t="s">
        <v>156</v>
      </c>
      <c r="AJ27" s="1765">
        <v>1</v>
      </c>
      <c r="AK27" s="913"/>
      <c r="AL27" s="914">
        <v>0</v>
      </c>
      <c r="AM27" s="914"/>
      <c r="AN27" s="915"/>
      <c r="AO27" s="798"/>
      <c r="AP27" s="1608"/>
      <c r="AQ27" s="1280"/>
      <c r="AR27" s="881"/>
      <c r="AS27" s="917" t="e">
        <f t="shared" si="0"/>
        <v>#DIV/0!</v>
      </c>
      <c r="AT27" s="918" t="e">
        <f t="shared" si="1"/>
        <v>#DIV/0!</v>
      </c>
      <c r="AU27" s="918" t="e">
        <f t="shared" si="2"/>
        <v>#DIV/0!</v>
      </c>
      <c r="AV27" s="918" t="e">
        <f t="shared" si="3"/>
        <v>#DIV/0!</v>
      </c>
      <c r="AW27" s="919">
        <f t="shared" si="4"/>
        <v>0</v>
      </c>
      <c r="AX27" s="919">
        <f t="shared" si="5"/>
        <v>0</v>
      </c>
      <c r="AY27" s="919">
        <f t="shared" si="6"/>
        <v>0</v>
      </c>
      <c r="AZ27" s="919" t="e">
        <f t="shared" si="7"/>
        <v>#DIV/0!</v>
      </c>
      <c r="BA27" s="920">
        <f t="shared" si="8"/>
        <v>0</v>
      </c>
      <c r="BB27" s="920">
        <f t="shared" si="9"/>
        <v>0</v>
      </c>
      <c r="BC27" s="920">
        <f t="shared" si="10"/>
        <v>0</v>
      </c>
      <c r="BD27" s="920">
        <f t="shared" si="11"/>
        <v>0</v>
      </c>
      <c r="BE27" s="921">
        <v>0.2</v>
      </c>
      <c r="BF27" s="921">
        <v>0.8</v>
      </c>
      <c r="BG27" s="920">
        <f t="shared" si="12"/>
        <v>0</v>
      </c>
      <c r="BH27" s="920">
        <f t="shared" si="13"/>
        <v>0</v>
      </c>
      <c r="BI27" s="920">
        <f t="shared" si="14"/>
        <v>0</v>
      </c>
      <c r="BJ27" s="920" t="e">
        <f t="shared" si="15"/>
        <v>#DIV/0!</v>
      </c>
      <c r="BK27" s="920">
        <f t="shared" si="16"/>
        <v>0</v>
      </c>
      <c r="BL27" s="920">
        <f t="shared" si="17"/>
        <v>0</v>
      </c>
      <c r="BM27" s="920">
        <f t="shared" si="18"/>
        <v>0</v>
      </c>
      <c r="BN27" s="920">
        <f t="shared" si="19"/>
        <v>0</v>
      </c>
      <c r="BO27" s="920">
        <f t="shared" si="20"/>
        <v>0</v>
      </c>
      <c r="BP27" s="920">
        <f t="shared" si="21"/>
        <v>0</v>
      </c>
      <c r="BQ27" s="920">
        <f t="shared" si="22"/>
        <v>0</v>
      </c>
      <c r="BR27" s="920" t="e">
        <f t="shared" si="23"/>
        <v>#DIV/0!</v>
      </c>
      <c r="BS27" s="842"/>
      <c r="BT27" s="842"/>
      <c r="BU27" s="842"/>
      <c r="BV27" s="842"/>
      <c r="BW27" s="842"/>
      <c r="BX27" s="842"/>
      <c r="BY27" s="842"/>
      <c r="BZ27" s="842"/>
      <c r="CA27" s="830"/>
      <c r="CB27" s="798"/>
      <c r="CC27" s="922"/>
      <c r="CD27" s="923"/>
      <c r="CE27" s="923"/>
      <c r="CF27" s="974"/>
      <c r="CG27" s="975"/>
      <c r="CH27" s="798"/>
      <c r="CI27" s="798"/>
      <c r="CJ27" s="798"/>
      <c r="CK27" s="798"/>
      <c r="CL27" s="798"/>
      <c r="CM27" s="798"/>
      <c r="CN27" s="798"/>
      <c r="CO27" s="798"/>
      <c r="CP27" s="798"/>
      <c r="CQ27" s="798"/>
      <c r="CR27" s="798"/>
      <c r="CS27" s="798"/>
      <c r="CT27" s="798"/>
    </row>
    <row r="28" spans="1:98" ht="14.25" customHeight="1">
      <c r="A28" s="893"/>
      <c r="B28" s="894"/>
      <c r="C28" s="895"/>
      <c r="D28" s="1045"/>
      <c r="E28" s="1046"/>
      <c r="F28" s="1728" t="s">
        <v>1314</v>
      </c>
      <c r="G28" s="1742">
        <v>0</v>
      </c>
      <c r="H28" s="1754"/>
      <c r="I28" s="899"/>
      <c r="J28" s="2653" t="s">
        <v>280</v>
      </c>
      <c r="K28" s="900"/>
      <c r="L28" s="900"/>
      <c r="M28" s="925"/>
      <c r="N28" s="1733"/>
      <c r="O28" s="1755"/>
      <c r="P28" s="1735"/>
      <c r="Q28" s="903"/>
      <c r="R28" s="904"/>
      <c r="S28" s="904"/>
      <c r="T28" s="905"/>
      <c r="U28" s="866"/>
      <c r="V28" s="906">
        <v>4</v>
      </c>
      <c r="W28" s="933"/>
      <c r="X28" s="1269"/>
      <c r="Y28" s="1269"/>
      <c r="Z28" s="859"/>
      <c r="AA28" s="1330"/>
      <c r="AB28" s="908"/>
      <c r="AC28" s="908"/>
      <c r="AD28" s="909"/>
      <c r="AE28" s="871"/>
      <c r="AF28" s="1028"/>
      <c r="AG28" s="928"/>
      <c r="AH28" s="929"/>
      <c r="AI28" s="1275"/>
      <c r="AJ28" s="930"/>
      <c r="AK28" s="913"/>
      <c r="AL28" s="914"/>
      <c r="AM28" s="914"/>
      <c r="AN28" s="915"/>
      <c r="AO28" s="798"/>
      <c r="AP28" s="1608"/>
      <c r="AQ28" s="1280"/>
      <c r="AR28" s="881"/>
      <c r="AS28" s="917" t="e">
        <f t="shared" si="0"/>
        <v>#DIV/0!</v>
      </c>
      <c r="AT28" s="918" t="e">
        <f t="shared" si="1"/>
        <v>#DIV/0!</v>
      </c>
      <c r="AU28" s="918" t="e">
        <f t="shared" si="2"/>
        <v>#DIV/0!</v>
      </c>
      <c r="AV28" s="918" t="e">
        <f t="shared" si="3"/>
        <v>#DIV/0!</v>
      </c>
      <c r="AW28" s="919" t="e">
        <f t="shared" si="4"/>
        <v>#DIV/0!</v>
      </c>
      <c r="AX28" s="919" t="e">
        <f t="shared" si="5"/>
        <v>#DIV/0!</v>
      </c>
      <c r="AY28" s="919" t="e">
        <f t="shared" si="6"/>
        <v>#DIV/0!</v>
      </c>
      <c r="AZ28" s="919" t="e">
        <f t="shared" si="7"/>
        <v>#DIV/0!</v>
      </c>
      <c r="BA28" s="920" t="e">
        <f t="shared" si="8"/>
        <v>#DIV/0!</v>
      </c>
      <c r="BB28" s="920" t="e">
        <f t="shared" si="9"/>
        <v>#DIV/0!</v>
      </c>
      <c r="BC28" s="920" t="e">
        <f t="shared" si="10"/>
        <v>#DIV/0!</v>
      </c>
      <c r="BD28" s="920" t="e">
        <f t="shared" si="11"/>
        <v>#DIV/0!</v>
      </c>
      <c r="BE28" s="921">
        <v>0.2</v>
      </c>
      <c r="BF28" s="921">
        <v>0.8</v>
      </c>
      <c r="BG28" s="920" t="e">
        <f t="shared" si="12"/>
        <v>#DIV/0!</v>
      </c>
      <c r="BH28" s="920" t="e">
        <f t="shared" si="13"/>
        <v>#DIV/0!</v>
      </c>
      <c r="BI28" s="920" t="e">
        <f t="shared" si="14"/>
        <v>#DIV/0!</v>
      </c>
      <c r="BJ28" s="920" t="e">
        <f t="shared" si="15"/>
        <v>#DIV/0!</v>
      </c>
      <c r="BK28" s="920" t="e">
        <f t="shared" si="16"/>
        <v>#DIV/0!</v>
      </c>
      <c r="BL28" s="920" t="e">
        <f t="shared" si="17"/>
        <v>#DIV/0!</v>
      </c>
      <c r="BM28" s="920" t="e">
        <f t="shared" si="18"/>
        <v>#DIV/0!</v>
      </c>
      <c r="BN28" s="920" t="e">
        <f t="shared" si="19"/>
        <v>#DIV/0!</v>
      </c>
      <c r="BO28" s="920" t="e">
        <f t="shared" si="20"/>
        <v>#DIV/0!</v>
      </c>
      <c r="BP28" s="920" t="e">
        <f t="shared" si="21"/>
        <v>#DIV/0!</v>
      </c>
      <c r="BQ28" s="920" t="e">
        <f t="shared" si="22"/>
        <v>#DIV/0!</v>
      </c>
      <c r="BR28" s="920" t="e">
        <f t="shared" si="23"/>
        <v>#DIV/0!</v>
      </c>
      <c r="BS28" s="842"/>
      <c r="BT28" s="842"/>
      <c r="BU28" s="842"/>
      <c r="BV28" s="842"/>
      <c r="BW28" s="842"/>
      <c r="BX28" s="842"/>
      <c r="BY28" s="842"/>
      <c r="BZ28" s="842"/>
      <c r="CA28" s="830"/>
      <c r="CB28" s="798"/>
      <c r="CC28" s="922"/>
      <c r="CD28" s="923"/>
      <c r="CE28" s="923"/>
      <c r="CF28" s="974"/>
      <c r="CG28" s="975"/>
      <c r="CH28" s="798"/>
      <c r="CI28" s="798"/>
      <c r="CJ28" s="798"/>
      <c r="CK28" s="798"/>
      <c r="CL28" s="798"/>
      <c r="CM28" s="798"/>
      <c r="CN28" s="798"/>
      <c r="CO28" s="798"/>
      <c r="CP28" s="798"/>
      <c r="CQ28" s="798"/>
      <c r="CR28" s="798"/>
      <c r="CS28" s="798"/>
      <c r="CT28" s="798"/>
    </row>
    <row r="29" spans="1:98" ht="14.25" customHeight="1">
      <c r="A29" s="893"/>
      <c r="B29" s="894"/>
      <c r="C29" s="895"/>
      <c r="D29" s="1045"/>
      <c r="E29" s="1046"/>
      <c r="F29" s="1728" t="s">
        <v>1316</v>
      </c>
      <c r="G29" s="1742">
        <v>77486</v>
      </c>
      <c r="H29" s="1754"/>
      <c r="I29" s="899"/>
      <c r="J29" s="2653" t="s">
        <v>280</v>
      </c>
      <c r="K29" s="900"/>
      <c r="L29" s="900"/>
      <c r="M29" s="925"/>
      <c r="N29" s="1733"/>
      <c r="O29" s="1755"/>
      <c r="P29" s="1735"/>
      <c r="Q29" s="903"/>
      <c r="R29" s="904"/>
      <c r="S29" s="904"/>
      <c r="T29" s="905"/>
      <c r="U29" s="866"/>
      <c r="V29" s="906">
        <v>5</v>
      </c>
      <c r="W29" s="933"/>
      <c r="X29" s="1269"/>
      <c r="Y29" s="1269"/>
      <c r="Z29" s="1220"/>
      <c r="AA29" s="1330"/>
      <c r="AB29" s="908"/>
      <c r="AC29" s="908"/>
      <c r="AD29" s="909"/>
      <c r="AE29" s="871"/>
      <c r="AF29" s="1028"/>
      <c r="AG29" s="928"/>
      <c r="AH29" s="929"/>
      <c r="AI29" s="929"/>
      <c r="AJ29" s="930"/>
      <c r="AK29" s="913"/>
      <c r="AL29" s="914"/>
      <c r="AM29" s="914"/>
      <c r="AN29" s="915"/>
      <c r="AO29" s="798"/>
      <c r="AP29" s="1608"/>
      <c r="AQ29" s="1280"/>
      <c r="AR29" s="881"/>
      <c r="AS29" s="917">
        <f t="shared" si="0"/>
        <v>0</v>
      </c>
      <c r="AT29" s="918">
        <f t="shared" si="1"/>
        <v>0</v>
      </c>
      <c r="AU29" s="918">
        <f t="shared" si="2"/>
        <v>0</v>
      </c>
      <c r="AV29" s="918">
        <f t="shared" si="3"/>
        <v>0</v>
      </c>
      <c r="AW29" s="919" t="e">
        <f t="shared" si="4"/>
        <v>#DIV/0!</v>
      </c>
      <c r="AX29" s="919" t="e">
        <f t="shared" si="5"/>
        <v>#DIV/0!</v>
      </c>
      <c r="AY29" s="919" t="e">
        <f t="shared" si="6"/>
        <v>#DIV/0!</v>
      </c>
      <c r="AZ29" s="919" t="e">
        <f t="shared" si="7"/>
        <v>#DIV/0!</v>
      </c>
      <c r="BA29" s="920" t="e">
        <f t="shared" si="8"/>
        <v>#DIV/0!</v>
      </c>
      <c r="BB29" s="920" t="e">
        <f t="shared" si="9"/>
        <v>#DIV/0!</v>
      </c>
      <c r="BC29" s="920" t="e">
        <f t="shared" si="10"/>
        <v>#DIV/0!</v>
      </c>
      <c r="BD29" s="920" t="e">
        <f t="shared" si="11"/>
        <v>#DIV/0!</v>
      </c>
      <c r="BE29" s="921">
        <v>0.2</v>
      </c>
      <c r="BF29" s="921">
        <v>0.8</v>
      </c>
      <c r="BG29" s="920" t="e">
        <f t="shared" si="12"/>
        <v>#DIV/0!</v>
      </c>
      <c r="BH29" s="920" t="e">
        <f t="shared" si="13"/>
        <v>#DIV/0!</v>
      </c>
      <c r="BI29" s="920" t="e">
        <f t="shared" si="14"/>
        <v>#DIV/0!</v>
      </c>
      <c r="BJ29" s="920" t="e">
        <f t="shared" si="15"/>
        <v>#DIV/0!</v>
      </c>
      <c r="BK29" s="920" t="e">
        <f t="shared" si="16"/>
        <v>#DIV/0!</v>
      </c>
      <c r="BL29" s="920" t="e">
        <f t="shared" si="17"/>
        <v>#DIV/0!</v>
      </c>
      <c r="BM29" s="920" t="e">
        <f t="shared" si="18"/>
        <v>#DIV/0!</v>
      </c>
      <c r="BN29" s="920" t="e">
        <f t="shared" si="19"/>
        <v>#DIV/0!</v>
      </c>
      <c r="BO29" s="920" t="e">
        <f t="shared" si="20"/>
        <v>#DIV/0!</v>
      </c>
      <c r="BP29" s="920" t="e">
        <f t="shared" si="21"/>
        <v>#DIV/0!</v>
      </c>
      <c r="BQ29" s="920" t="e">
        <f t="shared" si="22"/>
        <v>#DIV/0!</v>
      </c>
      <c r="BR29" s="920" t="e">
        <f t="shared" si="23"/>
        <v>#DIV/0!</v>
      </c>
      <c r="BS29" s="842"/>
      <c r="BT29" s="842"/>
      <c r="BU29" s="842"/>
      <c r="BV29" s="842"/>
      <c r="BW29" s="842"/>
      <c r="BX29" s="842"/>
      <c r="BY29" s="842"/>
      <c r="BZ29" s="842"/>
      <c r="CA29" s="830"/>
      <c r="CB29" s="798"/>
      <c r="CC29" s="922"/>
      <c r="CD29" s="923"/>
      <c r="CE29" s="923"/>
      <c r="CF29" s="974"/>
      <c r="CG29" s="975"/>
      <c r="CH29" s="798"/>
      <c r="CI29" s="798"/>
      <c r="CJ29" s="798"/>
      <c r="CK29" s="798"/>
      <c r="CL29" s="798"/>
      <c r="CM29" s="798"/>
      <c r="CN29" s="798"/>
      <c r="CO29" s="798"/>
      <c r="CP29" s="798"/>
      <c r="CQ29" s="798"/>
      <c r="CR29" s="798"/>
      <c r="CS29" s="798"/>
      <c r="CT29" s="798"/>
    </row>
    <row r="30" spans="1:98" ht="14.25" customHeight="1" thickBot="1">
      <c r="A30" s="1017"/>
      <c r="B30" s="1018"/>
      <c r="C30" s="1019"/>
      <c r="D30" s="1045"/>
      <c r="E30" s="1046"/>
      <c r="F30" s="1766" t="s">
        <v>1318</v>
      </c>
      <c r="G30" s="1767">
        <v>73281</v>
      </c>
      <c r="H30" s="1754"/>
      <c r="I30" s="899"/>
      <c r="J30" s="2653" t="s">
        <v>280</v>
      </c>
      <c r="K30" s="900"/>
      <c r="L30" s="900"/>
      <c r="M30" s="925"/>
      <c r="N30" s="1760"/>
      <c r="O30" s="1761"/>
      <c r="P30" s="1743"/>
      <c r="Q30" s="903"/>
      <c r="R30" s="904"/>
      <c r="S30" s="904"/>
      <c r="T30" s="905"/>
      <c r="U30" s="866"/>
      <c r="V30" s="938">
        <v>6</v>
      </c>
      <c r="W30" s="933"/>
      <c r="X30" s="1666"/>
      <c r="Y30" s="1666"/>
      <c r="Z30" s="1667"/>
      <c r="AA30" s="1330"/>
      <c r="AB30" s="908"/>
      <c r="AC30" s="908"/>
      <c r="AD30" s="909"/>
      <c r="AE30" s="871"/>
      <c r="AF30" s="1071"/>
      <c r="AG30" s="1072"/>
      <c r="AH30" s="991"/>
      <c r="AI30" s="991"/>
      <c r="AJ30" s="992"/>
      <c r="AK30" s="913"/>
      <c r="AL30" s="914"/>
      <c r="AM30" s="914"/>
      <c r="AN30" s="915"/>
      <c r="AO30" s="798"/>
      <c r="AP30" s="1624"/>
      <c r="AQ30" s="1024"/>
      <c r="AR30" s="881"/>
      <c r="AS30" s="917">
        <f t="shared" si="0"/>
        <v>0</v>
      </c>
      <c r="AT30" s="918">
        <f t="shared" si="1"/>
        <v>0</v>
      </c>
      <c r="AU30" s="918">
        <f t="shared" si="2"/>
        <v>0</v>
      </c>
      <c r="AV30" s="918">
        <f t="shared" si="3"/>
        <v>0</v>
      </c>
      <c r="AW30" s="919" t="e">
        <f t="shared" si="4"/>
        <v>#DIV/0!</v>
      </c>
      <c r="AX30" s="919" t="e">
        <f t="shared" si="5"/>
        <v>#DIV/0!</v>
      </c>
      <c r="AY30" s="919" t="e">
        <f t="shared" si="6"/>
        <v>#DIV/0!</v>
      </c>
      <c r="AZ30" s="919" t="e">
        <f t="shared" si="7"/>
        <v>#DIV/0!</v>
      </c>
      <c r="BA30" s="920" t="e">
        <f t="shared" si="8"/>
        <v>#DIV/0!</v>
      </c>
      <c r="BB30" s="920" t="e">
        <f t="shared" si="9"/>
        <v>#DIV/0!</v>
      </c>
      <c r="BC30" s="920" t="e">
        <f t="shared" si="10"/>
        <v>#DIV/0!</v>
      </c>
      <c r="BD30" s="920" t="e">
        <f t="shared" si="11"/>
        <v>#DIV/0!</v>
      </c>
      <c r="BE30" s="921">
        <v>0.2</v>
      </c>
      <c r="BF30" s="921">
        <v>0.8</v>
      </c>
      <c r="BG30" s="920" t="e">
        <f t="shared" si="12"/>
        <v>#DIV/0!</v>
      </c>
      <c r="BH30" s="920" t="e">
        <f t="shared" si="13"/>
        <v>#DIV/0!</v>
      </c>
      <c r="BI30" s="920" t="e">
        <f t="shared" si="14"/>
        <v>#DIV/0!</v>
      </c>
      <c r="BJ30" s="920" t="e">
        <f t="shared" si="15"/>
        <v>#DIV/0!</v>
      </c>
      <c r="BK30" s="920" t="e">
        <f t="shared" si="16"/>
        <v>#DIV/0!</v>
      </c>
      <c r="BL30" s="920" t="e">
        <f t="shared" si="17"/>
        <v>#DIV/0!</v>
      </c>
      <c r="BM30" s="920" t="e">
        <f t="shared" si="18"/>
        <v>#DIV/0!</v>
      </c>
      <c r="BN30" s="920" t="e">
        <f t="shared" si="19"/>
        <v>#DIV/0!</v>
      </c>
      <c r="BO30" s="920" t="e">
        <f t="shared" si="20"/>
        <v>#DIV/0!</v>
      </c>
      <c r="BP30" s="920" t="e">
        <f t="shared" si="21"/>
        <v>#DIV/0!</v>
      </c>
      <c r="BQ30" s="920" t="e">
        <f t="shared" si="22"/>
        <v>#DIV/0!</v>
      </c>
      <c r="BR30" s="920" t="e">
        <f t="shared" si="23"/>
        <v>#DIV/0!</v>
      </c>
      <c r="BS30" s="842"/>
      <c r="BT30" s="842"/>
      <c r="BU30" s="842"/>
      <c r="BV30" s="842"/>
      <c r="BW30" s="842"/>
      <c r="BX30" s="842"/>
      <c r="BY30" s="842"/>
      <c r="BZ30" s="842"/>
      <c r="CA30" s="830"/>
      <c r="CB30" s="798"/>
      <c r="CC30" s="922"/>
      <c r="CD30" s="923"/>
      <c r="CE30" s="923"/>
      <c r="CF30" s="974"/>
      <c r="CG30" s="975"/>
      <c r="CH30" s="798"/>
      <c r="CI30" s="798"/>
      <c r="CJ30" s="798"/>
      <c r="CK30" s="798"/>
      <c r="CL30" s="798"/>
      <c r="CM30" s="798"/>
      <c r="CN30" s="798"/>
      <c r="CO30" s="798"/>
      <c r="CP30" s="798"/>
      <c r="CQ30" s="798"/>
      <c r="CR30" s="798"/>
      <c r="CS30" s="798"/>
      <c r="CT30" s="798"/>
    </row>
    <row r="31" spans="1:98" ht="14.25" customHeight="1">
      <c r="A31" s="853">
        <v>4</v>
      </c>
      <c r="B31" s="854" t="s">
        <v>1347</v>
      </c>
      <c r="C31" s="855"/>
      <c r="D31" s="856"/>
      <c r="E31" s="1593"/>
      <c r="F31" s="1768" t="s">
        <v>1305</v>
      </c>
      <c r="G31" s="875">
        <v>400444</v>
      </c>
      <c r="H31" s="1747" t="s">
        <v>1306</v>
      </c>
      <c r="I31" s="860"/>
      <c r="J31" s="3096" t="s">
        <v>280</v>
      </c>
      <c r="K31" s="861"/>
      <c r="L31" s="861"/>
      <c r="M31" s="1035"/>
      <c r="N31" s="1722">
        <v>30000000</v>
      </c>
      <c r="O31" s="1748" t="s">
        <v>1307</v>
      </c>
      <c r="P31" s="1724"/>
      <c r="Q31" s="863"/>
      <c r="R31" s="864"/>
      <c r="S31" s="864"/>
      <c r="T31" s="865"/>
      <c r="U31" s="866"/>
      <c r="V31" s="867">
        <v>1</v>
      </c>
      <c r="W31" s="1769" t="s">
        <v>1348</v>
      </c>
      <c r="X31" s="1750">
        <v>45659</v>
      </c>
      <c r="Y31" s="1750">
        <v>45838</v>
      </c>
      <c r="Z31" s="1751" t="s">
        <v>1309</v>
      </c>
      <c r="AA31" s="1326"/>
      <c r="AB31" s="869">
        <v>1</v>
      </c>
      <c r="AC31" s="869"/>
      <c r="AD31" s="870"/>
      <c r="AE31" s="871"/>
      <c r="AF31" s="1729" t="s">
        <v>1321</v>
      </c>
      <c r="AG31" s="1762" t="s">
        <v>1349</v>
      </c>
      <c r="AH31" s="1762" t="s">
        <v>1350</v>
      </c>
      <c r="AI31" s="1763" t="s">
        <v>156</v>
      </c>
      <c r="AJ31" s="1764">
        <v>1</v>
      </c>
      <c r="AK31" s="876"/>
      <c r="AL31" s="877">
        <v>0</v>
      </c>
      <c r="AM31" s="877"/>
      <c r="AN31" s="878"/>
      <c r="AO31" s="798"/>
      <c r="AP31" s="1544" t="s">
        <v>320</v>
      </c>
      <c r="AQ31" s="998" t="s">
        <v>356</v>
      </c>
      <c r="AR31" s="881"/>
      <c r="AS31" s="882">
        <f t="shared" si="0"/>
        <v>0</v>
      </c>
      <c r="AT31" s="977">
        <f t="shared" si="1"/>
        <v>0</v>
      </c>
      <c r="AU31" s="977">
        <f t="shared" si="2"/>
        <v>0</v>
      </c>
      <c r="AV31" s="977">
        <f t="shared" si="3"/>
        <v>0</v>
      </c>
      <c r="AW31" s="1014">
        <f t="shared" si="4"/>
        <v>0</v>
      </c>
      <c r="AX31" s="1014">
        <f t="shared" si="5"/>
        <v>1</v>
      </c>
      <c r="AY31" s="1014">
        <f t="shared" si="6"/>
        <v>0</v>
      </c>
      <c r="AZ31" s="1014" t="e">
        <f t="shared" si="7"/>
        <v>#DIV/0!</v>
      </c>
      <c r="BA31" s="978">
        <f t="shared" si="8"/>
        <v>0</v>
      </c>
      <c r="BB31" s="978">
        <f t="shared" si="9"/>
        <v>0</v>
      </c>
      <c r="BC31" s="978">
        <f t="shared" si="10"/>
        <v>0</v>
      </c>
      <c r="BD31" s="978">
        <f t="shared" si="11"/>
        <v>0</v>
      </c>
      <c r="BE31" s="979">
        <v>0.2</v>
      </c>
      <c r="BF31" s="979">
        <v>0.8</v>
      </c>
      <c r="BG31" s="978">
        <f t="shared" si="12"/>
        <v>0</v>
      </c>
      <c r="BH31" s="978">
        <f t="shared" si="13"/>
        <v>0.2</v>
      </c>
      <c r="BI31" s="978">
        <f t="shared" si="14"/>
        <v>0</v>
      </c>
      <c r="BJ31" s="978" t="e">
        <f t="shared" si="15"/>
        <v>#DIV/0!</v>
      </c>
      <c r="BK31" s="978">
        <f t="shared" si="16"/>
        <v>0</v>
      </c>
      <c r="BL31" s="978">
        <f t="shared" si="17"/>
        <v>0</v>
      </c>
      <c r="BM31" s="978">
        <f t="shared" si="18"/>
        <v>0</v>
      </c>
      <c r="BN31" s="978">
        <f t="shared" si="19"/>
        <v>0</v>
      </c>
      <c r="BO31" s="978">
        <f t="shared" si="20"/>
        <v>0</v>
      </c>
      <c r="BP31" s="885">
        <f t="shared" si="21"/>
        <v>0.2</v>
      </c>
      <c r="BQ31" s="885">
        <f t="shared" si="22"/>
        <v>0</v>
      </c>
      <c r="BR31" s="885" t="e">
        <f t="shared" si="23"/>
        <v>#DIV/0!</v>
      </c>
      <c r="BS31" s="1015">
        <f>AVERAGEIF(BO31:BO36,"&lt;&gt;#¡DIV/0!")</f>
        <v>0</v>
      </c>
      <c r="BT31" s="1015">
        <f>AVERAGEIF(BP31:BP36,"&lt;&gt;#¡DIV/0!")</f>
        <v>0.1</v>
      </c>
      <c r="BU31" s="1015">
        <f>AVERAGEIF(BQ31:BQ36,"&lt;&gt;#¡DIV/0!")</f>
        <v>0</v>
      </c>
      <c r="BV31" s="1015" t="e">
        <f>AVERAGEIF(BR31:BR36,"&lt;&gt;#¡DIV/0!")</f>
        <v>#DIV/0!</v>
      </c>
      <c r="BW31" s="888">
        <f>+C31*BS31</f>
        <v>0</v>
      </c>
      <c r="BX31" s="888">
        <f>+C31*BT31</f>
        <v>0</v>
      </c>
      <c r="BY31" s="888">
        <f>+C31*BU31</f>
        <v>0</v>
      </c>
      <c r="BZ31" s="888" t="e">
        <f>+C31*BV31</f>
        <v>#DIV/0!</v>
      </c>
      <c r="CA31" s="1016" t="e">
        <f>SUM(BW31:BZ36)</f>
        <v>#DIV/0!</v>
      </c>
      <c r="CB31" s="798"/>
      <c r="CC31" s="890">
        <f>+Q31/$N$31</f>
        <v>0</v>
      </c>
      <c r="CD31" s="891">
        <f>+R31/$N$31</f>
        <v>0</v>
      </c>
      <c r="CE31" s="891">
        <f>+S31/$N$31</f>
        <v>0</v>
      </c>
      <c r="CF31" s="961">
        <f>+T31/$N$31</f>
        <v>0</v>
      </c>
      <c r="CG31" s="962">
        <f>AVERAGE(CC31:CF36)</f>
        <v>0</v>
      </c>
      <c r="CH31" s="798"/>
      <c r="CI31" s="798"/>
      <c r="CJ31" s="798"/>
      <c r="CK31" s="798"/>
      <c r="CL31" s="798"/>
      <c r="CM31" s="798"/>
      <c r="CN31" s="798"/>
      <c r="CO31" s="798"/>
      <c r="CP31" s="798"/>
      <c r="CQ31" s="798"/>
      <c r="CR31" s="798"/>
      <c r="CS31" s="798"/>
      <c r="CT31" s="798"/>
    </row>
    <row r="32" spans="1:98" ht="14.25" customHeight="1">
      <c r="A32" s="893"/>
      <c r="B32" s="894"/>
      <c r="C32" s="895"/>
      <c r="D32" s="1045"/>
      <c r="E32" s="1600"/>
      <c r="F32" s="1770" t="s">
        <v>1310</v>
      </c>
      <c r="G32" s="930">
        <v>135135</v>
      </c>
      <c r="H32" s="1754"/>
      <c r="I32" s="899"/>
      <c r="J32" s="2653" t="s">
        <v>280</v>
      </c>
      <c r="K32" s="900"/>
      <c r="L32" s="900"/>
      <c r="M32" s="925"/>
      <c r="N32" s="1733"/>
      <c r="O32" s="1755"/>
      <c r="P32" s="1735"/>
      <c r="Q32" s="903"/>
      <c r="R32" s="904"/>
      <c r="S32" s="904"/>
      <c r="T32" s="905"/>
      <c r="U32" s="866"/>
      <c r="V32" s="906">
        <v>2</v>
      </c>
      <c r="W32" s="1037" t="s">
        <v>1351</v>
      </c>
      <c r="X32" s="1726">
        <v>45839</v>
      </c>
      <c r="Y32" s="1726">
        <v>46021</v>
      </c>
      <c r="Z32" s="1756" t="s">
        <v>1309</v>
      </c>
      <c r="AA32" s="1330"/>
      <c r="AB32" s="908">
        <v>0</v>
      </c>
      <c r="AC32" s="908"/>
      <c r="AD32" s="909"/>
      <c r="AE32" s="871"/>
      <c r="AF32" s="1736" t="s">
        <v>1325</v>
      </c>
      <c r="AG32" s="1771" t="s">
        <v>1352</v>
      </c>
      <c r="AH32" s="1772" t="s">
        <v>1353</v>
      </c>
      <c r="AI32" s="1739" t="s">
        <v>156</v>
      </c>
      <c r="AJ32" s="1765">
        <v>1</v>
      </c>
      <c r="AK32" s="913"/>
      <c r="AL32" s="914">
        <v>0</v>
      </c>
      <c r="AM32" s="914"/>
      <c r="AN32" s="915"/>
      <c r="AO32" s="798"/>
      <c r="AP32" s="1608"/>
      <c r="AQ32" s="1280"/>
      <c r="AR32" s="881"/>
      <c r="AS32" s="917">
        <f t="shared" si="0"/>
        <v>0</v>
      </c>
      <c r="AT32" s="918">
        <f t="shared" si="1"/>
        <v>0</v>
      </c>
      <c r="AU32" s="918">
        <f t="shared" si="2"/>
        <v>0</v>
      </c>
      <c r="AV32" s="918">
        <f t="shared" si="3"/>
        <v>0</v>
      </c>
      <c r="AW32" s="919">
        <f t="shared" si="4"/>
        <v>0</v>
      </c>
      <c r="AX32" s="919">
        <f t="shared" si="5"/>
        <v>0</v>
      </c>
      <c r="AY32" s="919">
        <f t="shared" si="6"/>
        <v>0</v>
      </c>
      <c r="AZ32" s="919" t="e">
        <f t="shared" si="7"/>
        <v>#DIV/0!</v>
      </c>
      <c r="BA32" s="920">
        <f t="shared" si="8"/>
        <v>0</v>
      </c>
      <c r="BB32" s="920">
        <f t="shared" si="9"/>
        <v>0</v>
      </c>
      <c r="BC32" s="920">
        <f t="shared" si="10"/>
        <v>0</v>
      </c>
      <c r="BD32" s="920">
        <f t="shared" si="11"/>
        <v>0</v>
      </c>
      <c r="BE32" s="921">
        <v>0.2</v>
      </c>
      <c r="BF32" s="921">
        <v>0.8</v>
      </c>
      <c r="BG32" s="920">
        <f t="shared" si="12"/>
        <v>0</v>
      </c>
      <c r="BH32" s="920">
        <f t="shared" si="13"/>
        <v>0</v>
      </c>
      <c r="BI32" s="920">
        <f t="shared" si="14"/>
        <v>0</v>
      </c>
      <c r="BJ32" s="920" t="e">
        <f t="shared" si="15"/>
        <v>#DIV/0!</v>
      </c>
      <c r="BK32" s="920">
        <f t="shared" si="16"/>
        <v>0</v>
      </c>
      <c r="BL32" s="920">
        <f t="shared" si="17"/>
        <v>0</v>
      </c>
      <c r="BM32" s="920">
        <f t="shared" si="18"/>
        <v>0</v>
      </c>
      <c r="BN32" s="920">
        <f t="shared" si="19"/>
        <v>0</v>
      </c>
      <c r="BO32" s="920">
        <f t="shared" si="20"/>
        <v>0</v>
      </c>
      <c r="BP32" s="920">
        <f t="shared" si="21"/>
        <v>0</v>
      </c>
      <c r="BQ32" s="920">
        <f t="shared" si="22"/>
        <v>0</v>
      </c>
      <c r="BR32" s="920" t="e">
        <f t="shared" si="23"/>
        <v>#DIV/0!</v>
      </c>
      <c r="BS32" s="842"/>
      <c r="BT32" s="842"/>
      <c r="BU32" s="842"/>
      <c r="BV32" s="842"/>
      <c r="BW32" s="842"/>
      <c r="BX32" s="842"/>
      <c r="BY32" s="842"/>
      <c r="BZ32" s="842"/>
      <c r="CA32" s="830"/>
      <c r="CB32" s="798"/>
      <c r="CC32" s="922"/>
      <c r="CD32" s="923"/>
      <c r="CE32" s="923"/>
      <c r="CF32" s="974"/>
      <c r="CG32" s="975"/>
      <c r="CH32" s="798"/>
      <c r="CI32" s="798"/>
      <c r="CJ32" s="798"/>
      <c r="CK32" s="798"/>
      <c r="CL32" s="798"/>
      <c r="CM32" s="798"/>
      <c r="CN32" s="798"/>
      <c r="CO32" s="798"/>
      <c r="CP32" s="798"/>
      <c r="CQ32" s="798"/>
      <c r="CR32" s="798"/>
      <c r="CS32" s="798"/>
      <c r="CT32" s="798"/>
    </row>
    <row r="33" spans="1:98" ht="14.25" customHeight="1">
      <c r="A33" s="893"/>
      <c r="B33" s="894"/>
      <c r="C33" s="895"/>
      <c r="D33" s="1045"/>
      <c r="E33" s="1600"/>
      <c r="F33" s="1770" t="s">
        <v>1312</v>
      </c>
      <c r="G33" s="930">
        <v>774129</v>
      </c>
      <c r="H33" s="1754"/>
      <c r="I33" s="899"/>
      <c r="J33" s="2653" t="s">
        <v>280</v>
      </c>
      <c r="K33" s="900"/>
      <c r="L33" s="900"/>
      <c r="M33" s="925"/>
      <c r="N33" s="1733"/>
      <c r="O33" s="1755"/>
      <c r="P33" s="1735"/>
      <c r="Q33" s="903"/>
      <c r="R33" s="904"/>
      <c r="S33" s="904"/>
      <c r="T33" s="905"/>
      <c r="U33" s="866"/>
      <c r="V33" s="906">
        <v>3</v>
      </c>
      <c r="W33" s="1037"/>
      <c r="X33" s="1269"/>
      <c r="Y33" s="1269"/>
      <c r="Z33" s="1756"/>
      <c r="AA33" s="1330"/>
      <c r="AB33" s="908"/>
      <c r="AC33" s="908"/>
      <c r="AD33" s="909"/>
      <c r="AE33" s="871"/>
      <c r="AF33" s="1052"/>
      <c r="AG33" s="1773"/>
      <c r="AH33" s="1251"/>
      <c r="AI33" s="1739"/>
      <c r="AJ33" s="1765"/>
      <c r="AK33" s="913"/>
      <c r="AL33" s="914"/>
      <c r="AM33" s="914"/>
      <c r="AN33" s="915"/>
      <c r="AO33" s="798"/>
      <c r="AP33" s="1608"/>
      <c r="AQ33" s="1280"/>
      <c r="AR33" s="881"/>
      <c r="AS33" s="917">
        <f t="shared" si="0"/>
        <v>0</v>
      </c>
      <c r="AT33" s="918">
        <f t="shared" si="1"/>
        <v>0</v>
      </c>
      <c r="AU33" s="918">
        <f t="shared" si="2"/>
        <v>0</v>
      </c>
      <c r="AV33" s="918">
        <f t="shared" si="3"/>
        <v>0</v>
      </c>
      <c r="AW33" s="919" t="e">
        <f t="shared" si="4"/>
        <v>#DIV/0!</v>
      </c>
      <c r="AX33" s="919" t="e">
        <f t="shared" si="5"/>
        <v>#DIV/0!</v>
      </c>
      <c r="AY33" s="919" t="e">
        <f t="shared" si="6"/>
        <v>#DIV/0!</v>
      </c>
      <c r="AZ33" s="919" t="e">
        <f t="shared" si="7"/>
        <v>#DIV/0!</v>
      </c>
      <c r="BA33" s="920" t="e">
        <f t="shared" si="8"/>
        <v>#DIV/0!</v>
      </c>
      <c r="BB33" s="920" t="e">
        <f t="shared" si="9"/>
        <v>#DIV/0!</v>
      </c>
      <c r="BC33" s="920" t="e">
        <f t="shared" si="10"/>
        <v>#DIV/0!</v>
      </c>
      <c r="BD33" s="920" t="e">
        <f t="shared" si="11"/>
        <v>#DIV/0!</v>
      </c>
      <c r="BE33" s="921">
        <v>0.2</v>
      </c>
      <c r="BF33" s="921">
        <v>0.8</v>
      </c>
      <c r="BG33" s="920" t="e">
        <f t="shared" si="12"/>
        <v>#DIV/0!</v>
      </c>
      <c r="BH33" s="920" t="e">
        <f t="shared" si="13"/>
        <v>#DIV/0!</v>
      </c>
      <c r="BI33" s="920" t="e">
        <f t="shared" si="14"/>
        <v>#DIV/0!</v>
      </c>
      <c r="BJ33" s="920" t="e">
        <f t="shared" si="15"/>
        <v>#DIV/0!</v>
      </c>
      <c r="BK33" s="920" t="e">
        <f t="shared" si="16"/>
        <v>#DIV/0!</v>
      </c>
      <c r="BL33" s="920" t="e">
        <f t="shared" si="17"/>
        <v>#DIV/0!</v>
      </c>
      <c r="BM33" s="920" t="e">
        <f t="shared" si="18"/>
        <v>#DIV/0!</v>
      </c>
      <c r="BN33" s="920" t="e">
        <f t="shared" si="19"/>
        <v>#DIV/0!</v>
      </c>
      <c r="BO33" s="920" t="e">
        <f t="shared" si="20"/>
        <v>#DIV/0!</v>
      </c>
      <c r="BP33" s="920" t="e">
        <f t="shared" si="21"/>
        <v>#DIV/0!</v>
      </c>
      <c r="BQ33" s="920" t="e">
        <f t="shared" si="22"/>
        <v>#DIV/0!</v>
      </c>
      <c r="BR33" s="920" t="e">
        <f t="shared" si="23"/>
        <v>#DIV/0!</v>
      </c>
      <c r="BS33" s="842"/>
      <c r="BT33" s="842"/>
      <c r="BU33" s="842"/>
      <c r="BV33" s="842"/>
      <c r="BW33" s="842"/>
      <c r="BX33" s="842"/>
      <c r="BY33" s="842"/>
      <c r="BZ33" s="842"/>
      <c r="CA33" s="830"/>
      <c r="CB33" s="798"/>
      <c r="CC33" s="922"/>
      <c r="CD33" s="923"/>
      <c r="CE33" s="923"/>
      <c r="CF33" s="974"/>
      <c r="CG33" s="975"/>
      <c r="CH33" s="798"/>
      <c r="CI33" s="798"/>
      <c r="CJ33" s="798"/>
      <c r="CK33" s="798"/>
      <c r="CL33" s="798"/>
      <c r="CM33" s="798"/>
      <c r="CN33" s="798"/>
      <c r="CO33" s="798"/>
      <c r="CP33" s="798"/>
      <c r="CQ33" s="798"/>
      <c r="CR33" s="798"/>
      <c r="CS33" s="798"/>
      <c r="CT33" s="798"/>
    </row>
    <row r="34" spans="1:98" ht="14.25" customHeight="1">
      <c r="A34" s="893"/>
      <c r="B34" s="894"/>
      <c r="C34" s="895"/>
      <c r="D34" s="1045"/>
      <c r="E34" s="1600"/>
      <c r="F34" s="1770" t="s">
        <v>1314</v>
      </c>
      <c r="G34" s="930">
        <v>179908</v>
      </c>
      <c r="H34" s="1754"/>
      <c r="I34" s="899"/>
      <c r="J34" s="2653" t="s">
        <v>280</v>
      </c>
      <c r="K34" s="900"/>
      <c r="L34" s="900"/>
      <c r="M34" s="925"/>
      <c r="N34" s="1733"/>
      <c r="O34" s="1755"/>
      <c r="P34" s="1735"/>
      <c r="Q34" s="903"/>
      <c r="R34" s="904"/>
      <c r="S34" s="904"/>
      <c r="T34" s="905"/>
      <c r="U34" s="866"/>
      <c r="V34" s="906">
        <v>4</v>
      </c>
      <c r="W34" s="1037"/>
      <c r="X34" s="1269"/>
      <c r="Y34" s="1269"/>
      <c r="Z34" s="859"/>
      <c r="AA34" s="1330"/>
      <c r="AB34" s="908"/>
      <c r="AC34" s="908"/>
      <c r="AD34" s="909"/>
      <c r="AE34" s="871"/>
      <c r="AF34" s="1052"/>
      <c r="AG34" s="976"/>
      <c r="AH34" s="1049"/>
      <c r="AI34" s="929"/>
      <c r="AJ34" s="930"/>
      <c r="AK34" s="913"/>
      <c r="AL34" s="914"/>
      <c r="AM34" s="914"/>
      <c r="AN34" s="915"/>
      <c r="AO34" s="798"/>
      <c r="AP34" s="1608"/>
      <c r="AQ34" s="1280"/>
      <c r="AR34" s="881"/>
      <c r="AS34" s="917">
        <f t="shared" si="0"/>
        <v>0</v>
      </c>
      <c r="AT34" s="918">
        <f t="shared" si="1"/>
        <v>0</v>
      </c>
      <c r="AU34" s="918">
        <f t="shared" si="2"/>
        <v>0</v>
      </c>
      <c r="AV34" s="918">
        <f t="shared" si="3"/>
        <v>0</v>
      </c>
      <c r="AW34" s="919" t="e">
        <f t="shared" si="4"/>
        <v>#DIV/0!</v>
      </c>
      <c r="AX34" s="919" t="e">
        <f t="shared" si="5"/>
        <v>#DIV/0!</v>
      </c>
      <c r="AY34" s="919" t="e">
        <f t="shared" si="6"/>
        <v>#DIV/0!</v>
      </c>
      <c r="AZ34" s="919" t="e">
        <f t="shared" si="7"/>
        <v>#DIV/0!</v>
      </c>
      <c r="BA34" s="920" t="e">
        <f t="shared" si="8"/>
        <v>#DIV/0!</v>
      </c>
      <c r="BB34" s="920" t="e">
        <f t="shared" si="9"/>
        <v>#DIV/0!</v>
      </c>
      <c r="BC34" s="920" t="e">
        <f t="shared" si="10"/>
        <v>#DIV/0!</v>
      </c>
      <c r="BD34" s="920" t="e">
        <f t="shared" si="11"/>
        <v>#DIV/0!</v>
      </c>
      <c r="BE34" s="921">
        <v>0.2</v>
      </c>
      <c r="BF34" s="921">
        <v>0.8</v>
      </c>
      <c r="BG34" s="920" t="e">
        <f t="shared" si="12"/>
        <v>#DIV/0!</v>
      </c>
      <c r="BH34" s="920" t="e">
        <f t="shared" si="13"/>
        <v>#DIV/0!</v>
      </c>
      <c r="BI34" s="920" t="e">
        <f t="shared" si="14"/>
        <v>#DIV/0!</v>
      </c>
      <c r="BJ34" s="920" t="e">
        <f t="shared" si="15"/>
        <v>#DIV/0!</v>
      </c>
      <c r="BK34" s="920" t="e">
        <f t="shared" si="16"/>
        <v>#DIV/0!</v>
      </c>
      <c r="BL34" s="920" t="e">
        <f t="shared" si="17"/>
        <v>#DIV/0!</v>
      </c>
      <c r="BM34" s="920" t="e">
        <f t="shared" si="18"/>
        <v>#DIV/0!</v>
      </c>
      <c r="BN34" s="920" t="e">
        <f t="shared" si="19"/>
        <v>#DIV/0!</v>
      </c>
      <c r="BO34" s="920" t="e">
        <f t="shared" si="20"/>
        <v>#DIV/0!</v>
      </c>
      <c r="BP34" s="920" t="e">
        <f t="shared" si="21"/>
        <v>#DIV/0!</v>
      </c>
      <c r="BQ34" s="920" t="e">
        <f t="shared" si="22"/>
        <v>#DIV/0!</v>
      </c>
      <c r="BR34" s="920" t="e">
        <f t="shared" si="23"/>
        <v>#DIV/0!</v>
      </c>
      <c r="BS34" s="842"/>
      <c r="BT34" s="842"/>
      <c r="BU34" s="842"/>
      <c r="BV34" s="842"/>
      <c r="BW34" s="842"/>
      <c r="BX34" s="842"/>
      <c r="BY34" s="842"/>
      <c r="BZ34" s="842"/>
      <c r="CA34" s="830"/>
      <c r="CB34" s="798"/>
      <c r="CC34" s="922"/>
      <c r="CD34" s="923"/>
      <c r="CE34" s="923"/>
      <c r="CF34" s="974"/>
      <c r="CG34" s="975"/>
      <c r="CH34" s="798"/>
      <c r="CI34" s="798"/>
      <c r="CJ34" s="798"/>
      <c r="CK34" s="798"/>
      <c r="CL34" s="798"/>
      <c r="CM34" s="798"/>
      <c r="CN34" s="798"/>
      <c r="CO34" s="798"/>
      <c r="CP34" s="798"/>
      <c r="CQ34" s="798"/>
      <c r="CR34" s="798"/>
      <c r="CS34" s="798"/>
      <c r="CT34" s="798"/>
    </row>
    <row r="35" spans="1:98" ht="14.25" customHeight="1">
      <c r="A35" s="893"/>
      <c r="B35" s="894"/>
      <c r="C35" s="895"/>
      <c r="D35" s="1045"/>
      <c r="E35" s="1600"/>
      <c r="F35" s="1770" t="s">
        <v>1316</v>
      </c>
      <c r="G35" s="1765">
        <v>745409</v>
      </c>
      <c r="H35" s="1754"/>
      <c r="I35" s="899"/>
      <c r="J35" s="2653" t="s">
        <v>280</v>
      </c>
      <c r="K35" s="900"/>
      <c r="L35" s="900"/>
      <c r="M35" s="925"/>
      <c r="N35" s="1733"/>
      <c r="O35" s="1755"/>
      <c r="P35" s="1735"/>
      <c r="Q35" s="903"/>
      <c r="R35" s="904"/>
      <c r="S35" s="904"/>
      <c r="T35" s="905"/>
      <c r="U35" s="866"/>
      <c r="V35" s="906">
        <v>5</v>
      </c>
      <c r="W35" s="1037"/>
      <c r="X35" s="1269"/>
      <c r="Y35" s="1269"/>
      <c r="Z35" s="859"/>
      <c r="AA35" s="1330"/>
      <c r="AB35" s="908"/>
      <c r="AC35" s="908"/>
      <c r="AD35" s="909"/>
      <c r="AE35" s="871"/>
      <c r="AF35" s="1052"/>
      <c r="AG35" s="976"/>
      <c r="AH35" s="976"/>
      <c r="AI35" s="929"/>
      <c r="AJ35" s="930"/>
      <c r="AK35" s="913"/>
      <c r="AL35" s="914"/>
      <c r="AM35" s="914"/>
      <c r="AN35" s="915"/>
      <c r="AO35" s="798"/>
      <c r="AP35" s="1608"/>
      <c r="AQ35" s="1280"/>
      <c r="AR35" s="881"/>
      <c r="AS35" s="917">
        <f t="shared" si="0"/>
        <v>0</v>
      </c>
      <c r="AT35" s="918">
        <f t="shared" si="1"/>
        <v>0</v>
      </c>
      <c r="AU35" s="918">
        <f t="shared" si="2"/>
        <v>0</v>
      </c>
      <c r="AV35" s="918">
        <f t="shared" si="3"/>
        <v>0</v>
      </c>
      <c r="AW35" s="919" t="e">
        <f t="shared" si="4"/>
        <v>#DIV/0!</v>
      </c>
      <c r="AX35" s="919" t="e">
        <f t="shared" si="5"/>
        <v>#DIV/0!</v>
      </c>
      <c r="AY35" s="919" t="e">
        <f t="shared" si="6"/>
        <v>#DIV/0!</v>
      </c>
      <c r="AZ35" s="919" t="e">
        <f t="shared" si="7"/>
        <v>#DIV/0!</v>
      </c>
      <c r="BA35" s="920" t="e">
        <f t="shared" si="8"/>
        <v>#DIV/0!</v>
      </c>
      <c r="BB35" s="920" t="e">
        <f t="shared" si="9"/>
        <v>#DIV/0!</v>
      </c>
      <c r="BC35" s="920" t="e">
        <f t="shared" si="10"/>
        <v>#DIV/0!</v>
      </c>
      <c r="BD35" s="920" t="e">
        <f t="shared" si="11"/>
        <v>#DIV/0!</v>
      </c>
      <c r="BE35" s="921">
        <v>0.2</v>
      </c>
      <c r="BF35" s="921">
        <v>0.8</v>
      </c>
      <c r="BG35" s="920" t="e">
        <f t="shared" si="12"/>
        <v>#DIV/0!</v>
      </c>
      <c r="BH35" s="920" t="e">
        <f t="shared" si="13"/>
        <v>#DIV/0!</v>
      </c>
      <c r="BI35" s="920" t="e">
        <f t="shared" si="14"/>
        <v>#DIV/0!</v>
      </c>
      <c r="BJ35" s="920" t="e">
        <f t="shared" si="15"/>
        <v>#DIV/0!</v>
      </c>
      <c r="BK35" s="920" t="e">
        <f t="shared" si="16"/>
        <v>#DIV/0!</v>
      </c>
      <c r="BL35" s="920" t="e">
        <f t="shared" si="17"/>
        <v>#DIV/0!</v>
      </c>
      <c r="BM35" s="920" t="e">
        <f t="shared" si="18"/>
        <v>#DIV/0!</v>
      </c>
      <c r="BN35" s="920" t="e">
        <f t="shared" si="19"/>
        <v>#DIV/0!</v>
      </c>
      <c r="BO35" s="920" t="e">
        <f t="shared" si="20"/>
        <v>#DIV/0!</v>
      </c>
      <c r="BP35" s="920" t="e">
        <f t="shared" si="21"/>
        <v>#DIV/0!</v>
      </c>
      <c r="BQ35" s="920" t="e">
        <f t="shared" si="22"/>
        <v>#DIV/0!</v>
      </c>
      <c r="BR35" s="920" t="e">
        <f t="shared" si="23"/>
        <v>#DIV/0!</v>
      </c>
      <c r="BS35" s="842"/>
      <c r="BT35" s="842"/>
      <c r="BU35" s="842"/>
      <c r="BV35" s="842"/>
      <c r="BW35" s="842"/>
      <c r="BX35" s="842"/>
      <c r="BY35" s="842"/>
      <c r="BZ35" s="842"/>
      <c r="CA35" s="830"/>
      <c r="CB35" s="798"/>
      <c r="CC35" s="922"/>
      <c r="CD35" s="923"/>
      <c r="CE35" s="923"/>
      <c r="CF35" s="974"/>
      <c r="CG35" s="975"/>
      <c r="CH35" s="798"/>
      <c r="CI35" s="798"/>
      <c r="CJ35" s="798"/>
      <c r="CK35" s="798"/>
      <c r="CL35" s="798"/>
      <c r="CM35" s="798"/>
      <c r="CN35" s="798"/>
      <c r="CO35" s="798"/>
      <c r="CP35" s="798"/>
      <c r="CQ35" s="798"/>
      <c r="CR35" s="798"/>
      <c r="CS35" s="798"/>
      <c r="CT35" s="798"/>
    </row>
    <row r="36" spans="1:98" ht="14.25" customHeight="1" thickBot="1">
      <c r="A36" s="1017"/>
      <c r="B36" s="1018"/>
      <c r="C36" s="1019"/>
      <c r="D36" s="1045"/>
      <c r="E36" s="1600"/>
      <c r="F36" s="1774" t="s">
        <v>1318</v>
      </c>
      <c r="G36" s="1775">
        <v>745409</v>
      </c>
      <c r="H36" s="1754"/>
      <c r="I36" s="899"/>
      <c r="J36" s="2653" t="s">
        <v>280</v>
      </c>
      <c r="K36" s="900"/>
      <c r="L36" s="900"/>
      <c r="M36" s="925"/>
      <c r="N36" s="1760"/>
      <c r="O36" s="1761"/>
      <c r="P36" s="1743"/>
      <c r="Q36" s="903"/>
      <c r="R36" s="904"/>
      <c r="S36" s="904"/>
      <c r="T36" s="905"/>
      <c r="U36" s="866"/>
      <c r="V36" s="981">
        <v>6</v>
      </c>
      <c r="W36" s="1776"/>
      <c r="X36" s="1257"/>
      <c r="Y36" s="1257"/>
      <c r="Z36" s="1069"/>
      <c r="AA36" s="1330"/>
      <c r="AB36" s="908"/>
      <c r="AC36" s="908"/>
      <c r="AD36" s="909"/>
      <c r="AE36" s="871"/>
      <c r="AF36" s="1071"/>
      <c r="AG36" s="1777"/>
      <c r="AH36" s="1777"/>
      <c r="AI36" s="991"/>
      <c r="AJ36" s="992"/>
      <c r="AK36" s="913"/>
      <c r="AL36" s="914"/>
      <c r="AM36" s="914"/>
      <c r="AN36" s="915"/>
      <c r="AO36" s="798"/>
      <c r="AP36" s="1624"/>
      <c r="AQ36" s="1024"/>
      <c r="AR36" s="881"/>
      <c r="AS36" s="917">
        <f t="shared" si="0"/>
        <v>0</v>
      </c>
      <c r="AT36" s="918">
        <f t="shared" si="1"/>
        <v>0</v>
      </c>
      <c r="AU36" s="918">
        <f t="shared" si="2"/>
        <v>0</v>
      </c>
      <c r="AV36" s="918">
        <f t="shared" si="3"/>
        <v>0</v>
      </c>
      <c r="AW36" s="919" t="e">
        <f t="shared" si="4"/>
        <v>#DIV/0!</v>
      </c>
      <c r="AX36" s="919" t="e">
        <f t="shared" si="5"/>
        <v>#DIV/0!</v>
      </c>
      <c r="AY36" s="919" t="e">
        <f t="shared" si="6"/>
        <v>#DIV/0!</v>
      </c>
      <c r="AZ36" s="919" t="e">
        <f t="shared" si="7"/>
        <v>#DIV/0!</v>
      </c>
      <c r="BA36" s="920" t="e">
        <f t="shared" si="8"/>
        <v>#DIV/0!</v>
      </c>
      <c r="BB36" s="920" t="e">
        <f t="shared" si="9"/>
        <v>#DIV/0!</v>
      </c>
      <c r="BC36" s="920" t="e">
        <f t="shared" si="10"/>
        <v>#DIV/0!</v>
      </c>
      <c r="BD36" s="920" t="e">
        <f t="shared" si="11"/>
        <v>#DIV/0!</v>
      </c>
      <c r="BE36" s="921">
        <v>0.2</v>
      </c>
      <c r="BF36" s="921">
        <v>0.8</v>
      </c>
      <c r="BG36" s="920" t="e">
        <f t="shared" si="12"/>
        <v>#DIV/0!</v>
      </c>
      <c r="BH36" s="920" t="e">
        <f t="shared" si="13"/>
        <v>#DIV/0!</v>
      </c>
      <c r="BI36" s="920" t="e">
        <f t="shared" si="14"/>
        <v>#DIV/0!</v>
      </c>
      <c r="BJ36" s="920" t="e">
        <f t="shared" si="15"/>
        <v>#DIV/0!</v>
      </c>
      <c r="BK36" s="920" t="e">
        <f t="shared" si="16"/>
        <v>#DIV/0!</v>
      </c>
      <c r="BL36" s="920" t="e">
        <f t="shared" si="17"/>
        <v>#DIV/0!</v>
      </c>
      <c r="BM36" s="920" t="e">
        <f t="shared" si="18"/>
        <v>#DIV/0!</v>
      </c>
      <c r="BN36" s="920" t="e">
        <f t="shared" si="19"/>
        <v>#DIV/0!</v>
      </c>
      <c r="BO36" s="920" t="e">
        <f t="shared" si="20"/>
        <v>#DIV/0!</v>
      </c>
      <c r="BP36" s="920" t="e">
        <f t="shared" si="21"/>
        <v>#DIV/0!</v>
      </c>
      <c r="BQ36" s="920" t="e">
        <f t="shared" si="22"/>
        <v>#DIV/0!</v>
      </c>
      <c r="BR36" s="920" t="e">
        <f t="shared" si="23"/>
        <v>#DIV/0!</v>
      </c>
      <c r="BS36" s="842"/>
      <c r="BT36" s="842"/>
      <c r="BU36" s="842"/>
      <c r="BV36" s="842"/>
      <c r="BW36" s="842"/>
      <c r="BX36" s="842"/>
      <c r="BY36" s="842"/>
      <c r="BZ36" s="842"/>
      <c r="CA36" s="830"/>
      <c r="CB36" s="798"/>
      <c r="CC36" s="922"/>
      <c r="CD36" s="923"/>
      <c r="CE36" s="923"/>
      <c r="CF36" s="974"/>
      <c r="CG36" s="975"/>
      <c r="CH36" s="798"/>
      <c r="CI36" s="798"/>
      <c r="CJ36" s="798"/>
      <c r="CK36" s="798"/>
      <c r="CL36" s="798"/>
      <c r="CM36" s="798"/>
      <c r="CN36" s="798"/>
      <c r="CO36" s="798"/>
      <c r="CP36" s="798"/>
      <c r="CQ36" s="798"/>
      <c r="CR36" s="798"/>
      <c r="CS36" s="798"/>
      <c r="CT36" s="798"/>
    </row>
    <row r="37" spans="1:98" ht="14.25" customHeight="1">
      <c r="A37" s="853">
        <v>6</v>
      </c>
      <c r="B37" s="1030"/>
      <c r="C37" s="1031"/>
      <c r="D37" s="856"/>
      <c r="E37" s="1032"/>
      <c r="F37" s="999"/>
      <c r="G37" s="1033"/>
      <c r="H37" s="1085"/>
      <c r="I37" s="860"/>
      <c r="J37" s="861"/>
      <c r="K37" s="861"/>
      <c r="L37" s="861"/>
      <c r="M37" s="1035"/>
      <c r="N37" s="1036"/>
      <c r="O37" s="954"/>
      <c r="P37" s="951"/>
      <c r="Q37" s="863"/>
      <c r="R37" s="864"/>
      <c r="S37" s="864"/>
      <c r="T37" s="865"/>
      <c r="U37" s="871"/>
      <c r="V37" s="1001">
        <v>1</v>
      </c>
      <c r="W37" s="999"/>
      <c r="X37" s="1286"/>
      <c r="Y37" s="1286"/>
      <c r="Z37" s="1002"/>
      <c r="AA37" s="868"/>
      <c r="AB37" s="869"/>
      <c r="AC37" s="869"/>
      <c r="AD37" s="870"/>
      <c r="AE37" s="871"/>
      <c r="AF37" s="1006"/>
      <c r="AG37" s="999"/>
      <c r="AH37" s="999"/>
      <c r="AI37" s="911"/>
      <c r="AJ37" s="912"/>
      <c r="AK37" s="1041"/>
      <c r="AL37" s="877"/>
      <c r="AM37" s="877"/>
      <c r="AN37" s="878"/>
      <c r="AO37" s="798"/>
      <c r="AP37" s="879"/>
      <c r="AQ37" s="880"/>
      <c r="AR37" s="881"/>
      <c r="AS37" s="882" t="e">
        <f t="shared" si="0"/>
        <v>#DIV/0!</v>
      </c>
      <c r="AT37" s="977" t="e">
        <f t="shared" si="1"/>
        <v>#DIV/0!</v>
      </c>
      <c r="AU37" s="977" t="e">
        <f t="shared" si="2"/>
        <v>#DIV/0!</v>
      </c>
      <c r="AV37" s="977" t="e">
        <f t="shared" si="3"/>
        <v>#DIV/0!</v>
      </c>
      <c r="AW37" s="1014" t="e">
        <f t="shared" si="4"/>
        <v>#DIV/0!</v>
      </c>
      <c r="AX37" s="1014" t="e">
        <f t="shared" si="5"/>
        <v>#DIV/0!</v>
      </c>
      <c r="AY37" s="1014" t="e">
        <f t="shared" si="6"/>
        <v>#DIV/0!</v>
      </c>
      <c r="AZ37" s="1014" t="e">
        <f t="shared" si="7"/>
        <v>#DIV/0!</v>
      </c>
      <c r="BA37" s="978" t="e">
        <f t="shared" si="8"/>
        <v>#DIV/0!</v>
      </c>
      <c r="BB37" s="978" t="e">
        <f t="shared" si="9"/>
        <v>#DIV/0!</v>
      </c>
      <c r="BC37" s="978" t="e">
        <f t="shared" si="10"/>
        <v>#DIV/0!</v>
      </c>
      <c r="BD37" s="978" t="e">
        <f t="shared" si="11"/>
        <v>#DIV/0!</v>
      </c>
      <c r="BE37" s="979">
        <v>0.2</v>
      </c>
      <c r="BF37" s="979">
        <v>0.8</v>
      </c>
      <c r="BG37" s="978" t="e">
        <f t="shared" si="12"/>
        <v>#DIV/0!</v>
      </c>
      <c r="BH37" s="978" t="e">
        <f t="shared" si="13"/>
        <v>#DIV/0!</v>
      </c>
      <c r="BI37" s="978" t="e">
        <f t="shared" si="14"/>
        <v>#DIV/0!</v>
      </c>
      <c r="BJ37" s="978" t="e">
        <f t="shared" si="15"/>
        <v>#DIV/0!</v>
      </c>
      <c r="BK37" s="978" t="e">
        <f t="shared" si="16"/>
        <v>#DIV/0!</v>
      </c>
      <c r="BL37" s="978" t="e">
        <f t="shared" si="17"/>
        <v>#DIV/0!</v>
      </c>
      <c r="BM37" s="978" t="e">
        <f t="shared" si="18"/>
        <v>#DIV/0!</v>
      </c>
      <c r="BN37" s="978" t="e">
        <f t="shared" si="19"/>
        <v>#DIV/0!</v>
      </c>
      <c r="BO37" s="978" t="e">
        <f t="shared" si="20"/>
        <v>#DIV/0!</v>
      </c>
      <c r="BP37" s="885" t="e">
        <f t="shared" si="21"/>
        <v>#DIV/0!</v>
      </c>
      <c r="BQ37" s="885" t="e">
        <f t="shared" si="22"/>
        <v>#DIV/0!</v>
      </c>
      <c r="BR37" s="885" t="e">
        <f t="shared" si="23"/>
        <v>#DIV/0!</v>
      </c>
      <c r="BS37" s="1015" t="e">
        <f>AVERAGEIF(BO37:BO46,"&lt;&gt;#¡DIV/0!")</f>
        <v>#DIV/0!</v>
      </c>
      <c r="BT37" s="1015" t="e">
        <f>AVERAGEIF(BP37:BP46,"&lt;&gt;#¡DIV/0!")</f>
        <v>#DIV/0!</v>
      </c>
      <c r="BU37" s="1015" t="e">
        <f>AVERAGEIF(BQ37:BQ46,"&lt;&gt;#¡DIV/0!")</f>
        <v>#DIV/0!</v>
      </c>
      <c r="BV37" s="1015" t="e">
        <f>AVERAGEIF(BR37:BR46,"&lt;&gt;#¡DIV/0!")</f>
        <v>#DIV/0!</v>
      </c>
      <c r="BW37" s="888" t="e">
        <f>+C37*BS37</f>
        <v>#DIV/0!</v>
      </c>
      <c r="BX37" s="888" t="e">
        <f>+C37*BT37</f>
        <v>#DIV/0!</v>
      </c>
      <c r="BY37" s="888" t="e">
        <f>+C37*BU37</f>
        <v>#DIV/0!</v>
      </c>
      <c r="BZ37" s="888" t="e">
        <f>+C37*BV37</f>
        <v>#DIV/0!</v>
      </c>
      <c r="CA37" s="1016" t="e">
        <f>SUM(BW37:BZ46)</f>
        <v>#DIV/0!</v>
      </c>
      <c r="CB37" s="798"/>
      <c r="CC37" s="890" t="e">
        <f>+Q37/$N$37</f>
        <v>#DIV/0!</v>
      </c>
      <c r="CD37" s="891" t="e">
        <f>+R37/$N$37</f>
        <v>#DIV/0!</v>
      </c>
      <c r="CE37" s="891" t="e">
        <f>+S37/$N$37</f>
        <v>#DIV/0!</v>
      </c>
      <c r="CF37" s="961" t="e">
        <f>+T37/$N$37</f>
        <v>#DIV/0!</v>
      </c>
      <c r="CG37" s="962" t="e">
        <f>AVERAGE(CC37:CF46)</f>
        <v>#DIV/0!</v>
      </c>
      <c r="CH37" s="798"/>
      <c r="CI37" s="798"/>
      <c r="CJ37" s="798"/>
      <c r="CK37" s="798"/>
      <c r="CL37" s="798"/>
      <c r="CM37" s="798"/>
      <c r="CN37" s="798"/>
      <c r="CO37" s="798"/>
      <c r="CP37" s="798"/>
      <c r="CQ37" s="798"/>
      <c r="CR37" s="798"/>
      <c r="CS37" s="798"/>
      <c r="CT37" s="798"/>
    </row>
    <row r="38" spans="1:98" ht="14.25" customHeight="1">
      <c r="A38" s="1042"/>
      <c r="B38" s="1043"/>
      <c r="C38" s="1044"/>
      <c r="D38" s="1045"/>
      <c r="E38" s="1046"/>
      <c r="F38" s="898"/>
      <c r="G38" s="964"/>
      <c r="H38" s="925"/>
      <c r="I38" s="899"/>
      <c r="J38" s="900"/>
      <c r="K38" s="900"/>
      <c r="L38" s="900"/>
      <c r="M38" s="925"/>
      <c r="N38" s="1025"/>
      <c r="O38" s="927"/>
      <c r="P38" s="901"/>
      <c r="Q38" s="903"/>
      <c r="R38" s="904"/>
      <c r="S38" s="904"/>
      <c r="T38" s="905"/>
      <c r="U38" s="871"/>
      <c r="V38" s="906">
        <v>2</v>
      </c>
      <c r="W38" s="999"/>
      <c r="X38" s="1269"/>
      <c r="Y38" s="1269"/>
      <c r="Z38" s="1002"/>
      <c r="AA38" s="907"/>
      <c r="AB38" s="908"/>
      <c r="AC38" s="908"/>
      <c r="AD38" s="909"/>
      <c r="AE38" s="871"/>
      <c r="AF38" s="1028"/>
      <c r="AG38" s="928"/>
      <c r="AH38" s="929"/>
      <c r="AI38" s="929"/>
      <c r="AJ38" s="930"/>
      <c r="AK38" s="1029"/>
      <c r="AL38" s="914"/>
      <c r="AM38" s="914"/>
      <c r="AN38" s="915"/>
      <c r="AO38" s="798"/>
      <c r="AP38" s="1050"/>
      <c r="AQ38" s="901"/>
      <c r="AR38" s="881"/>
      <c r="AS38" s="917" t="e">
        <f t="shared" si="0"/>
        <v>#DIV/0!</v>
      </c>
      <c r="AT38" s="918" t="e">
        <f t="shared" si="1"/>
        <v>#DIV/0!</v>
      </c>
      <c r="AU38" s="918" t="e">
        <f t="shared" si="2"/>
        <v>#DIV/0!</v>
      </c>
      <c r="AV38" s="918" t="e">
        <f t="shared" si="3"/>
        <v>#DIV/0!</v>
      </c>
      <c r="AW38" s="919" t="e">
        <f t="shared" si="4"/>
        <v>#DIV/0!</v>
      </c>
      <c r="AX38" s="919" t="e">
        <f t="shared" si="5"/>
        <v>#DIV/0!</v>
      </c>
      <c r="AY38" s="919" t="e">
        <f t="shared" si="6"/>
        <v>#DIV/0!</v>
      </c>
      <c r="AZ38" s="919" t="e">
        <f t="shared" si="7"/>
        <v>#DIV/0!</v>
      </c>
      <c r="BA38" s="920" t="e">
        <f t="shared" si="8"/>
        <v>#DIV/0!</v>
      </c>
      <c r="BB38" s="920" t="e">
        <f t="shared" si="9"/>
        <v>#DIV/0!</v>
      </c>
      <c r="BC38" s="920" t="e">
        <f t="shared" si="10"/>
        <v>#DIV/0!</v>
      </c>
      <c r="BD38" s="920" t="e">
        <f t="shared" si="11"/>
        <v>#DIV/0!</v>
      </c>
      <c r="BE38" s="921">
        <v>0.2</v>
      </c>
      <c r="BF38" s="921">
        <v>0.8</v>
      </c>
      <c r="BG38" s="920" t="e">
        <f t="shared" si="12"/>
        <v>#DIV/0!</v>
      </c>
      <c r="BH38" s="920" t="e">
        <f t="shared" si="13"/>
        <v>#DIV/0!</v>
      </c>
      <c r="BI38" s="920" t="e">
        <f t="shared" si="14"/>
        <v>#DIV/0!</v>
      </c>
      <c r="BJ38" s="920" t="e">
        <f t="shared" si="15"/>
        <v>#DIV/0!</v>
      </c>
      <c r="BK38" s="920" t="e">
        <f t="shared" si="16"/>
        <v>#DIV/0!</v>
      </c>
      <c r="BL38" s="920" t="e">
        <f t="shared" si="17"/>
        <v>#DIV/0!</v>
      </c>
      <c r="BM38" s="920" t="e">
        <f t="shared" si="18"/>
        <v>#DIV/0!</v>
      </c>
      <c r="BN38" s="920" t="e">
        <f t="shared" si="19"/>
        <v>#DIV/0!</v>
      </c>
      <c r="BO38" s="920" t="e">
        <f t="shared" si="20"/>
        <v>#DIV/0!</v>
      </c>
      <c r="BP38" s="920" t="e">
        <f t="shared" si="21"/>
        <v>#DIV/0!</v>
      </c>
      <c r="BQ38" s="920" t="e">
        <f t="shared" si="22"/>
        <v>#DIV/0!</v>
      </c>
      <c r="BR38" s="920" t="e">
        <f t="shared" si="23"/>
        <v>#DIV/0!</v>
      </c>
      <c r="BS38" s="842"/>
      <c r="BT38" s="842"/>
      <c r="BU38" s="842"/>
      <c r="BV38" s="842"/>
      <c r="BW38" s="842"/>
      <c r="BX38" s="842"/>
      <c r="BY38" s="842"/>
      <c r="BZ38" s="842"/>
      <c r="CA38" s="830"/>
      <c r="CB38" s="798"/>
      <c r="CC38" s="922"/>
      <c r="CD38" s="923"/>
      <c r="CE38" s="923"/>
      <c r="CF38" s="974"/>
      <c r="CG38" s="975"/>
      <c r="CH38" s="798"/>
      <c r="CI38" s="798"/>
      <c r="CJ38" s="798"/>
      <c r="CK38" s="798"/>
      <c r="CL38" s="798"/>
      <c r="CM38" s="798"/>
      <c r="CN38" s="798"/>
      <c r="CO38" s="798"/>
      <c r="CP38" s="798"/>
      <c r="CQ38" s="798"/>
      <c r="CR38" s="798"/>
      <c r="CS38" s="798"/>
      <c r="CT38" s="798"/>
    </row>
    <row r="39" spans="1:98" ht="14.25" customHeight="1">
      <c r="A39" s="1042"/>
      <c r="B39" s="1043"/>
      <c r="C39" s="1044"/>
      <c r="D39" s="1045"/>
      <c r="E39" s="1046"/>
      <c r="F39" s="898"/>
      <c r="G39" s="964"/>
      <c r="H39" s="925"/>
      <c r="I39" s="899"/>
      <c r="J39" s="900"/>
      <c r="K39" s="900"/>
      <c r="L39" s="900"/>
      <c r="M39" s="925"/>
      <c r="N39" s="1025"/>
      <c r="O39" s="927"/>
      <c r="P39" s="901"/>
      <c r="Q39" s="903"/>
      <c r="R39" s="904"/>
      <c r="S39" s="904"/>
      <c r="T39" s="905"/>
      <c r="U39" s="871"/>
      <c r="V39" s="906">
        <v>3</v>
      </c>
      <c r="W39" s="999"/>
      <c r="X39" s="1269"/>
      <c r="Y39" s="1269"/>
      <c r="Z39" s="1002"/>
      <c r="AA39" s="907"/>
      <c r="AB39" s="908"/>
      <c r="AC39" s="908"/>
      <c r="AD39" s="909"/>
      <c r="AE39" s="871"/>
      <c r="AF39" s="1028"/>
      <c r="AG39" s="928"/>
      <c r="AH39" s="929"/>
      <c r="AI39" s="929"/>
      <c r="AJ39" s="930"/>
      <c r="AK39" s="1029"/>
      <c r="AL39" s="914"/>
      <c r="AM39" s="914"/>
      <c r="AN39" s="915"/>
      <c r="AO39" s="798"/>
      <c r="AP39" s="1050"/>
      <c r="AQ39" s="901"/>
      <c r="AR39" s="881"/>
      <c r="AS39" s="917" t="e">
        <f t="shared" si="0"/>
        <v>#DIV/0!</v>
      </c>
      <c r="AT39" s="918" t="e">
        <f t="shared" si="1"/>
        <v>#DIV/0!</v>
      </c>
      <c r="AU39" s="918" t="e">
        <f t="shared" si="2"/>
        <v>#DIV/0!</v>
      </c>
      <c r="AV39" s="918" t="e">
        <f t="shared" si="3"/>
        <v>#DIV/0!</v>
      </c>
      <c r="AW39" s="919" t="e">
        <f t="shared" si="4"/>
        <v>#DIV/0!</v>
      </c>
      <c r="AX39" s="919" t="e">
        <f t="shared" si="5"/>
        <v>#DIV/0!</v>
      </c>
      <c r="AY39" s="919" t="e">
        <f t="shared" si="6"/>
        <v>#DIV/0!</v>
      </c>
      <c r="AZ39" s="919" t="e">
        <f t="shared" si="7"/>
        <v>#DIV/0!</v>
      </c>
      <c r="BA39" s="920" t="e">
        <f t="shared" si="8"/>
        <v>#DIV/0!</v>
      </c>
      <c r="BB39" s="920" t="e">
        <f t="shared" si="9"/>
        <v>#DIV/0!</v>
      </c>
      <c r="BC39" s="920" t="e">
        <f t="shared" si="10"/>
        <v>#DIV/0!</v>
      </c>
      <c r="BD39" s="920" t="e">
        <f t="shared" si="11"/>
        <v>#DIV/0!</v>
      </c>
      <c r="BE39" s="921">
        <v>0.2</v>
      </c>
      <c r="BF39" s="921">
        <v>0.8</v>
      </c>
      <c r="BG39" s="920" t="e">
        <f t="shared" si="12"/>
        <v>#DIV/0!</v>
      </c>
      <c r="BH39" s="920" t="e">
        <f t="shared" si="13"/>
        <v>#DIV/0!</v>
      </c>
      <c r="BI39" s="920" t="e">
        <f t="shared" si="14"/>
        <v>#DIV/0!</v>
      </c>
      <c r="BJ39" s="920" t="e">
        <f t="shared" si="15"/>
        <v>#DIV/0!</v>
      </c>
      <c r="BK39" s="920" t="e">
        <f t="shared" si="16"/>
        <v>#DIV/0!</v>
      </c>
      <c r="BL39" s="920" t="e">
        <f t="shared" si="17"/>
        <v>#DIV/0!</v>
      </c>
      <c r="BM39" s="920" t="e">
        <f t="shared" si="18"/>
        <v>#DIV/0!</v>
      </c>
      <c r="BN39" s="920" t="e">
        <f t="shared" si="19"/>
        <v>#DIV/0!</v>
      </c>
      <c r="BO39" s="920" t="e">
        <f t="shared" si="20"/>
        <v>#DIV/0!</v>
      </c>
      <c r="BP39" s="920" t="e">
        <f t="shared" si="21"/>
        <v>#DIV/0!</v>
      </c>
      <c r="BQ39" s="920" t="e">
        <f t="shared" si="22"/>
        <v>#DIV/0!</v>
      </c>
      <c r="BR39" s="920" t="e">
        <f t="shared" si="23"/>
        <v>#DIV/0!</v>
      </c>
      <c r="BS39" s="842"/>
      <c r="BT39" s="842"/>
      <c r="BU39" s="842"/>
      <c r="BV39" s="842"/>
      <c r="BW39" s="842"/>
      <c r="BX39" s="842"/>
      <c r="BY39" s="842"/>
      <c r="BZ39" s="842"/>
      <c r="CA39" s="830"/>
      <c r="CB39" s="798"/>
      <c r="CC39" s="922"/>
      <c r="CD39" s="923"/>
      <c r="CE39" s="923"/>
      <c r="CF39" s="974"/>
      <c r="CG39" s="975"/>
      <c r="CH39" s="798"/>
      <c r="CI39" s="798"/>
      <c r="CJ39" s="798"/>
      <c r="CK39" s="798"/>
      <c r="CL39" s="798"/>
      <c r="CM39" s="798"/>
      <c r="CN39" s="798"/>
      <c r="CO39" s="798"/>
      <c r="CP39" s="798"/>
      <c r="CQ39" s="798"/>
      <c r="CR39" s="798"/>
      <c r="CS39" s="798"/>
      <c r="CT39" s="798"/>
    </row>
    <row r="40" spans="1:98" ht="14.25" customHeight="1">
      <c r="A40" s="1042"/>
      <c r="B40" s="1043"/>
      <c r="C40" s="1044"/>
      <c r="D40" s="1045"/>
      <c r="E40" s="1046"/>
      <c r="F40" s="933"/>
      <c r="G40" s="1051"/>
      <c r="H40" s="925"/>
      <c r="I40" s="899"/>
      <c r="J40" s="900"/>
      <c r="K40" s="900"/>
      <c r="L40" s="900"/>
      <c r="M40" s="925"/>
      <c r="N40" s="1025"/>
      <c r="O40" s="927"/>
      <c r="P40" s="901"/>
      <c r="Q40" s="903"/>
      <c r="R40" s="904"/>
      <c r="S40" s="904"/>
      <c r="T40" s="905"/>
      <c r="U40" s="871"/>
      <c r="V40" s="906">
        <v>4</v>
      </c>
      <c r="W40" s="898"/>
      <c r="X40" s="1291"/>
      <c r="Y40" s="1291"/>
      <c r="Z40" s="859"/>
      <c r="AA40" s="907"/>
      <c r="AB40" s="908"/>
      <c r="AC40" s="908"/>
      <c r="AD40" s="909"/>
      <c r="AE40" s="871"/>
      <c r="AF40" s="1052"/>
      <c r="AG40" s="942"/>
      <c r="AH40" s="943"/>
      <c r="AI40" s="943"/>
      <c r="AJ40" s="944"/>
      <c r="AK40" s="1029"/>
      <c r="AL40" s="914"/>
      <c r="AM40" s="914"/>
      <c r="AN40" s="915"/>
      <c r="AO40" s="798"/>
      <c r="AP40" s="1050"/>
      <c r="AQ40" s="901"/>
      <c r="AR40" s="881"/>
      <c r="AS40" s="917" t="e">
        <f t="shared" si="0"/>
        <v>#DIV/0!</v>
      </c>
      <c r="AT40" s="918" t="e">
        <f t="shared" si="1"/>
        <v>#DIV/0!</v>
      </c>
      <c r="AU40" s="918" t="e">
        <f t="shared" si="2"/>
        <v>#DIV/0!</v>
      </c>
      <c r="AV40" s="918" t="e">
        <f t="shared" si="3"/>
        <v>#DIV/0!</v>
      </c>
      <c r="AW40" s="919" t="e">
        <f t="shared" si="4"/>
        <v>#DIV/0!</v>
      </c>
      <c r="AX40" s="919" t="e">
        <f t="shared" si="5"/>
        <v>#DIV/0!</v>
      </c>
      <c r="AY40" s="919" t="e">
        <f t="shared" si="6"/>
        <v>#DIV/0!</v>
      </c>
      <c r="AZ40" s="919" t="e">
        <f t="shared" si="7"/>
        <v>#DIV/0!</v>
      </c>
      <c r="BA40" s="920" t="e">
        <f t="shared" si="8"/>
        <v>#DIV/0!</v>
      </c>
      <c r="BB40" s="920" t="e">
        <f t="shared" si="9"/>
        <v>#DIV/0!</v>
      </c>
      <c r="BC40" s="920" t="e">
        <f t="shared" si="10"/>
        <v>#DIV/0!</v>
      </c>
      <c r="BD40" s="920" t="e">
        <f t="shared" si="11"/>
        <v>#DIV/0!</v>
      </c>
      <c r="BE40" s="921">
        <v>0.2</v>
      </c>
      <c r="BF40" s="921">
        <v>0.8</v>
      </c>
      <c r="BG40" s="920" t="e">
        <f t="shared" si="12"/>
        <v>#DIV/0!</v>
      </c>
      <c r="BH40" s="920" t="e">
        <f t="shared" si="13"/>
        <v>#DIV/0!</v>
      </c>
      <c r="BI40" s="920" t="e">
        <f t="shared" si="14"/>
        <v>#DIV/0!</v>
      </c>
      <c r="BJ40" s="920" t="e">
        <f t="shared" si="15"/>
        <v>#DIV/0!</v>
      </c>
      <c r="BK40" s="920" t="e">
        <f t="shared" si="16"/>
        <v>#DIV/0!</v>
      </c>
      <c r="BL40" s="920" t="e">
        <f t="shared" si="17"/>
        <v>#DIV/0!</v>
      </c>
      <c r="BM40" s="920" t="e">
        <f t="shared" si="18"/>
        <v>#DIV/0!</v>
      </c>
      <c r="BN40" s="920" t="e">
        <f t="shared" si="19"/>
        <v>#DIV/0!</v>
      </c>
      <c r="BO40" s="920" t="e">
        <f t="shared" si="20"/>
        <v>#DIV/0!</v>
      </c>
      <c r="BP40" s="920" t="e">
        <f t="shared" si="21"/>
        <v>#DIV/0!</v>
      </c>
      <c r="BQ40" s="920" t="e">
        <f t="shared" si="22"/>
        <v>#DIV/0!</v>
      </c>
      <c r="BR40" s="920" t="e">
        <f t="shared" si="23"/>
        <v>#DIV/0!</v>
      </c>
      <c r="BS40" s="842"/>
      <c r="BT40" s="842"/>
      <c r="BU40" s="842"/>
      <c r="BV40" s="842"/>
      <c r="BW40" s="842"/>
      <c r="BX40" s="842"/>
      <c r="BY40" s="842"/>
      <c r="BZ40" s="842"/>
      <c r="CA40" s="830"/>
      <c r="CB40" s="798"/>
      <c r="CC40" s="922"/>
      <c r="CD40" s="923"/>
      <c r="CE40" s="923"/>
      <c r="CF40" s="974"/>
      <c r="CG40" s="975"/>
      <c r="CH40" s="798"/>
      <c r="CI40" s="798"/>
      <c r="CJ40" s="798"/>
      <c r="CK40" s="798"/>
      <c r="CL40" s="798"/>
      <c r="CM40" s="798"/>
      <c r="CN40" s="798"/>
      <c r="CO40" s="798"/>
      <c r="CP40" s="798"/>
      <c r="CQ40" s="798"/>
      <c r="CR40" s="798"/>
      <c r="CS40" s="798"/>
      <c r="CT40" s="798"/>
    </row>
    <row r="41" spans="1:98" ht="14.25" customHeight="1">
      <c r="A41" s="1042"/>
      <c r="B41" s="1043"/>
      <c r="C41" s="1044"/>
      <c r="D41" s="1045"/>
      <c r="E41" s="1046"/>
      <c r="F41" s="933"/>
      <c r="G41" s="1051"/>
      <c r="H41" s="925"/>
      <c r="I41" s="899"/>
      <c r="J41" s="900"/>
      <c r="K41" s="900"/>
      <c r="L41" s="900"/>
      <c r="M41" s="925"/>
      <c r="N41" s="1025"/>
      <c r="O41" s="927"/>
      <c r="P41" s="901"/>
      <c r="Q41" s="903"/>
      <c r="R41" s="904"/>
      <c r="S41" s="904"/>
      <c r="T41" s="905"/>
      <c r="U41" s="871"/>
      <c r="V41" s="906">
        <v>5</v>
      </c>
      <c r="W41" s="898"/>
      <c r="X41" s="1291"/>
      <c r="Y41" s="1291"/>
      <c r="Z41" s="859"/>
      <c r="AA41" s="907"/>
      <c r="AB41" s="908"/>
      <c r="AC41" s="908"/>
      <c r="AD41" s="909"/>
      <c r="AE41" s="871"/>
      <c r="AF41" s="1052"/>
      <c r="AG41" s="942"/>
      <c r="AH41" s="943"/>
      <c r="AI41" s="943"/>
      <c r="AJ41" s="944"/>
      <c r="AK41" s="1029"/>
      <c r="AL41" s="914"/>
      <c r="AM41" s="914"/>
      <c r="AN41" s="915"/>
      <c r="AO41" s="798"/>
      <c r="AP41" s="1050"/>
      <c r="AQ41" s="901"/>
      <c r="AR41" s="881"/>
      <c r="AS41" s="917" t="e">
        <f t="shared" si="0"/>
        <v>#DIV/0!</v>
      </c>
      <c r="AT41" s="918" t="e">
        <f t="shared" si="1"/>
        <v>#DIV/0!</v>
      </c>
      <c r="AU41" s="918" t="e">
        <f t="shared" si="2"/>
        <v>#DIV/0!</v>
      </c>
      <c r="AV41" s="918" t="e">
        <f t="shared" si="3"/>
        <v>#DIV/0!</v>
      </c>
      <c r="AW41" s="919" t="e">
        <f t="shared" si="4"/>
        <v>#DIV/0!</v>
      </c>
      <c r="AX41" s="919" t="e">
        <f t="shared" si="5"/>
        <v>#DIV/0!</v>
      </c>
      <c r="AY41" s="919" t="e">
        <f t="shared" si="6"/>
        <v>#DIV/0!</v>
      </c>
      <c r="AZ41" s="919" t="e">
        <f t="shared" si="7"/>
        <v>#DIV/0!</v>
      </c>
      <c r="BA41" s="920" t="e">
        <f t="shared" si="8"/>
        <v>#DIV/0!</v>
      </c>
      <c r="BB41" s="920" t="e">
        <f t="shared" si="9"/>
        <v>#DIV/0!</v>
      </c>
      <c r="BC41" s="920" t="e">
        <f t="shared" si="10"/>
        <v>#DIV/0!</v>
      </c>
      <c r="BD41" s="920" t="e">
        <f t="shared" si="11"/>
        <v>#DIV/0!</v>
      </c>
      <c r="BE41" s="921">
        <v>0.2</v>
      </c>
      <c r="BF41" s="921">
        <v>0.8</v>
      </c>
      <c r="BG41" s="920" t="e">
        <f t="shared" si="12"/>
        <v>#DIV/0!</v>
      </c>
      <c r="BH41" s="920" t="e">
        <f t="shared" si="13"/>
        <v>#DIV/0!</v>
      </c>
      <c r="BI41" s="920" t="e">
        <f t="shared" si="14"/>
        <v>#DIV/0!</v>
      </c>
      <c r="BJ41" s="920" t="e">
        <f t="shared" si="15"/>
        <v>#DIV/0!</v>
      </c>
      <c r="BK41" s="920" t="e">
        <f t="shared" si="16"/>
        <v>#DIV/0!</v>
      </c>
      <c r="BL41" s="920" t="e">
        <f t="shared" si="17"/>
        <v>#DIV/0!</v>
      </c>
      <c r="BM41" s="920" t="e">
        <f t="shared" si="18"/>
        <v>#DIV/0!</v>
      </c>
      <c r="BN41" s="920" t="e">
        <f t="shared" si="19"/>
        <v>#DIV/0!</v>
      </c>
      <c r="BO41" s="920" t="e">
        <f t="shared" si="20"/>
        <v>#DIV/0!</v>
      </c>
      <c r="BP41" s="920" t="e">
        <f t="shared" si="21"/>
        <v>#DIV/0!</v>
      </c>
      <c r="BQ41" s="920" t="e">
        <f t="shared" si="22"/>
        <v>#DIV/0!</v>
      </c>
      <c r="BR41" s="920" t="e">
        <f t="shared" si="23"/>
        <v>#DIV/0!</v>
      </c>
      <c r="BS41" s="842"/>
      <c r="BT41" s="842"/>
      <c r="BU41" s="842"/>
      <c r="BV41" s="842"/>
      <c r="BW41" s="842"/>
      <c r="BX41" s="842"/>
      <c r="BY41" s="842"/>
      <c r="BZ41" s="842"/>
      <c r="CA41" s="830"/>
      <c r="CB41" s="798"/>
      <c r="CC41" s="922"/>
      <c r="CD41" s="923"/>
      <c r="CE41" s="923"/>
      <c r="CF41" s="974"/>
      <c r="CG41" s="975"/>
      <c r="CH41" s="798"/>
      <c r="CI41" s="798"/>
      <c r="CJ41" s="798"/>
      <c r="CK41" s="798"/>
      <c r="CL41" s="798"/>
      <c r="CM41" s="798"/>
      <c r="CN41" s="798"/>
      <c r="CO41" s="798"/>
      <c r="CP41" s="798"/>
      <c r="CQ41" s="798"/>
      <c r="CR41" s="798"/>
      <c r="CS41" s="798"/>
      <c r="CT41" s="798"/>
    </row>
    <row r="42" spans="1:98" ht="14.25" customHeight="1">
      <c r="A42" s="1042"/>
      <c r="B42" s="1043"/>
      <c r="C42" s="1044"/>
      <c r="D42" s="1045"/>
      <c r="E42" s="1046"/>
      <c r="F42" s="933"/>
      <c r="G42" s="1051"/>
      <c r="H42" s="925"/>
      <c r="I42" s="899"/>
      <c r="J42" s="900"/>
      <c r="K42" s="900"/>
      <c r="L42" s="900"/>
      <c r="M42" s="925"/>
      <c r="N42" s="1025"/>
      <c r="O42" s="927"/>
      <c r="P42" s="901"/>
      <c r="Q42" s="903"/>
      <c r="R42" s="904"/>
      <c r="S42" s="904"/>
      <c r="T42" s="905"/>
      <c r="U42" s="871"/>
      <c r="V42" s="906">
        <v>6</v>
      </c>
      <c r="W42" s="898"/>
      <c r="X42" s="1291"/>
      <c r="Y42" s="1291"/>
      <c r="Z42" s="859"/>
      <c r="AA42" s="907"/>
      <c r="AB42" s="908"/>
      <c r="AC42" s="908"/>
      <c r="AD42" s="909"/>
      <c r="AE42" s="871"/>
      <c r="AF42" s="1052"/>
      <c r="AG42" s="942"/>
      <c r="AH42" s="943"/>
      <c r="AI42" s="943"/>
      <c r="AJ42" s="944"/>
      <c r="AK42" s="1029"/>
      <c r="AL42" s="914"/>
      <c r="AM42" s="914"/>
      <c r="AN42" s="915"/>
      <c r="AO42" s="798"/>
      <c r="AP42" s="1050"/>
      <c r="AQ42" s="901"/>
      <c r="AR42" s="881"/>
      <c r="AS42" s="917" t="e">
        <f t="shared" si="0"/>
        <v>#DIV/0!</v>
      </c>
      <c r="AT42" s="918" t="e">
        <f t="shared" si="1"/>
        <v>#DIV/0!</v>
      </c>
      <c r="AU42" s="918" t="e">
        <f t="shared" si="2"/>
        <v>#DIV/0!</v>
      </c>
      <c r="AV42" s="918" t="e">
        <f t="shared" si="3"/>
        <v>#DIV/0!</v>
      </c>
      <c r="AW42" s="919" t="e">
        <f t="shared" si="4"/>
        <v>#DIV/0!</v>
      </c>
      <c r="AX42" s="919" t="e">
        <f t="shared" si="5"/>
        <v>#DIV/0!</v>
      </c>
      <c r="AY42" s="919" t="e">
        <f t="shared" si="6"/>
        <v>#DIV/0!</v>
      </c>
      <c r="AZ42" s="919" t="e">
        <f t="shared" si="7"/>
        <v>#DIV/0!</v>
      </c>
      <c r="BA42" s="920" t="e">
        <f t="shared" si="8"/>
        <v>#DIV/0!</v>
      </c>
      <c r="BB42" s="920" t="e">
        <f t="shared" si="9"/>
        <v>#DIV/0!</v>
      </c>
      <c r="BC42" s="920" t="e">
        <f t="shared" si="10"/>
        <v>#DIV/0!</v>
      </c>
      <c r="BD42" s="920" t="e">
        <f t="shared" si="11"/>
        <v>#DIV/0!</v>
      </c>
      <c r="BE42" s="921">
        <v>0.2</v>
      </c>
      <c r="BF42" s="921">
        <v>0.8</v>
      </c>
      <c r="BG42" s="920" t="e">
        <f t="shared" si="12"/>
        <v>#DIV/0!</v>
      </c>
      <c r="BH42" s="920" t="e">
        <f t="shared" si="13"/>
        <v>#DIV/0!</v>
      </c>
      <c r="BI42" s="920" t="e">
        <f t="shared" si="14"/>
        <v>#DIV/0!</v>
      </c>
      <c r="BJ42" s="920" t="e">
        <f t="shared" si="15"/>
        <v>#DIV/0!</v>
      </c>
      <c r="BK42" s="920" t="e">
        <f t="shared" si="16"/>
        <v>#DIV/0!</v>
      </c>
      <c r="BL42" s="920" t="e">
        <f t="shared" si="17"/>
        <v>#DIV/0!</v>
      </c>
      <c r="BM42" s="920" t="e">
        <f t="shared" si="18"/>
        <v>#DIV/0!</v>
      </c>
      <c r="BN42" s="920" t="e">
        <f t="shared" si="19"/>
        <v>#DIV/0!</v>
      </c>
      <c r="BO42" s="920" t="e">
        <f t="shared" si="20"/>
        <v>#DIV/0!</v>
      </c>
      <c r="BP42" s="920" t="e">
        <f t="shared" si="21"/>
        <v>#DIV/0!</v>
      </c>
      <c r="BQ42" s="920" t="e">
        <f t="shared" si="22"/>
        <v>#DIV/0!</v>
      </c>
      <c r="BR42" s="920" t="e">
        <f t="shared" si="23"/>
        <v>#DIV/0!</v>
      </c>
      <c r="BS42" s="842"/>
      <c r="BT42" s="842"/>
      <c r="BU42" s="842"/>
      <c r="BV42" s="842"/>
      <c r="BW42" s="842"/>
      <c r="BX42" s="842"/>
      <c r="BY42" s="842"/>
      <c r="BZ42" s="842"/>
      <c r="CA42" s="830"/>
      <c r="CB42" s="798"/>
      <c r="CC42" s="922"/>
      <c r="CD42" s="923"/>
      <c r="CE42" s="923"/>
      <c r="CF42" s="974"/>
      <c r="CG42" s="975"/>
      <c r="CH42" s="798"/>
      <c r="CI42" s="798"/>
      <c r="CJ42" s="798"/>
      <c r="CK42" s="798"/>
      <c r="CL42" s="798"/>
      <c r="CM42" s="798"/>
      <c r="CN42" s="798"/>
      <c r="CO42" s="798"/>
      <c r="CP42" s="798"/>
      <c r="CQ42" s="798"/>
      <c r="CR42" s="798"/>
      <c r="CS42" s="798"/>
      <c r="CT42" s="798"/>
    </row>
    <row r="43" spans="1:98" ht="14.25" customHeight="1">
      <c r="A43" s="1042"/>
      <c r="B43" s="1043"/>
      <c r="C43" s="1044"/>
      <c r="D43" s="1045"/>
      <c r="E43" s="1046"/>
      <c r="F43" s="933"/>
      <c r="G43" s="1051"/>
      <c r="H43" s="925"/>
      <c r="I43" s="899"/>
      <c r="J43" s="900"/>
      <c r="K43" s="900"/>
      <c r="L43" s="900"/>
      <c r="M43" s="925"/>
      <c r="N43" s="1025"/>
      <c r="O43" s="927"/>
      <c r="P43" s="901"/>
      <c r="Q43" s="903"/>
      <c r="R43" s="904"/>
      <c r="S43" s="904"/>
      <c r="T43" s="905"/>
      <c r="U43" s="871"/>
      <c r="V43" s="906">
        <v>7</v>
      </c>
      <c r="W43" s="898"/>
      <c r="X43" s="1291"/>
      <c r="Y43" s="1291"/>
      <c r="Z43" s="859"/>
      <c r="AA43" s="907"/>
      <c r="AB43" s="908"/>
      <c r="AC43" s="908"/>
      <c r="AD43" s="909"/>
      <c r="AE43" s="871"/>
      <c r="AF43" s="1052"/>
      <c r="AG43" s="942"/>
      <c r="AH43" s="943"/>
      <c r="AI43" s="943"/>
      <c r="AJ43" s="944"/>
      <c r="AK43" s="1029"/>
      <c r="AL43" s="914"/>
      <c r="AM43" s="914"/>
      <c r="AN43" s="915"/>
      <c r="AO43" s="798"/>
      <c r="AP43" s="1050"/>
      <c r="AQ43" s="901"/>
      <c r="AR43" s="881"/>
      <c r="AS43" s="917" t="e">
        <f t="shared" si="0"/>
        <v>#DIV/0!</v>
      </c>
      <c r="AT43" s="918" t="e">
        <f t="shared" si="1"/>
        <v>#DIV/0!</v>
      </c>
      <c r="AU43" s="918" t="e">
        <f t="shared" si="2"/>
        <v>#DIV/0!</v>
      </c>
      <c r="AV43" s="918" t="e">
        <f t="shared" si="3"/>
        <v>#DIV/0!</v>
      </c>
      <c r="AW43" s="919" t="e">
        <f t="shared" si="4"/>
        <v>#DIV/0!</v>
      </c>
      <c r="AX43" s="919" t="e">
        <f t="shared" si="5"/>
        <v>#DIV/0!</v>
      </c>
      <c r="AY43" s="919" t="e">
        <f t="shared" si="6"/>
        <v>#DIV/0!</v>
      </c>
      <c r="AZ43" s="919" t="e">
        <f t="shared" si="7"/>
        <v>#DIV/0!</v>
      </c>
      <c r="BA43" s="920" t="e">
        <f t="shared" si="8"/>
        <v>#DIV/0!</v>
      </c>
      <c r="BB43" s="920" t="e">
        <f t="shared" si="9"/>
        <v>#DIV/0!</v>
      </c>
      <c r="BC43" s="920" t="e">
        <f t="shared" si="10"/>
        <v>#DIV/0!</v>
      </c>
      <c r="BD43" s="920" t="e">
        <f t="shared" si="11"/>
        <v>#DIV/0!</v>
      </c>
      <c r="BE43" s="921">
        <v>0.2</v>
      </c>
      <c r="BF43" s="921">
        <v>0.8</v>
      </c>
      <c r="BG43" s="920" t="e">
        <f t="shared" si="12"/>
        <v>#DIV/0!</v>
      </c>
      <c r="BH43" s="920" t="e">
        <f t="shared" si="13"/>
        <v>#DIV/0!</v>
      </c>
      <c r="BI43" s="920" t="e">
        <f t="shared" si="14"/>
        <v>#DIV/0!</v>
      </c>
      <c r="BJ43" s="920" t="e">
        <f t="shared" si="15"/>
        <v>#DIV/0!</v>
      </c>
      <c r="BK43" s="920" t="e">
        <f t="shared" si="16"/>
        <v>#DIV/0!</v>
      </c>
      <c r="BL43" s="920" t="e">
        <f t="shared" si="17"/>
        <v>#DIV/0!</v>
      </c>
      <c r="BM43" s="920" t="e">
        <f t="shared" si="18"/>
        <v>#DIV/0!</v>
      </c>
      <c r="BN43" s="920" t="e">
        <f t="shared" si="19"/>
        <v>#DIV/0!</v>
      </c>
      <c r="BO43" s="920" t="e">
        <f t="shared" si="20"/>
        <v>#DIV/0!</v>
      </c>
      <c r="BP43" s="920" t="e">
        <f t="shared" si="21"/>
        <v>#DIV/0!</v>
      </c>
      <c r="BQ43" s="920" t="e">
        <f t="shared" si="22"/>
        <v>#DIV/0!</v>
      </c>
      <c r="BR43" s="920" t="e">
        <f t="shared" si="23"/>
        <v>#DIV/0!</v>
      </c>
      <c r="BS43" s="842"/>
      <c r="BT43" s="842"/>
      <c r="BU43" s="842"/>
      <c r="BV43" s="842"/>
      <c r="BW43" s="842"/>
      <c r="BX43" s="842"/>
      <c r="BY43" s="842"/>
      <c r="BZ43" s="842"/>
      <c r="CA43" s="830"/>
      <c r="CB43" s="798"/>
      <c r="CC43" s="922"/>
      <c r="CD43" s="923"/>
      <c r="CE43" s="923"/>
      <c r="CF43" s="974"/>
      <c r="CG43" s="975"/>
      <c r="CH43" s="798"/>
      <c r="CI43" s="798"/>
      <c r="CJ43" s="798"/>
      <c r="CK43" s="798"/>
      <c r="CL43" s="798"/>
      <c r="CM43" s="798"/>
      <c r="CN43" s="798"/>
      <c r="CO43" s="798"/>
      <c r="CP43" s="798"/>
      <c r="CQ43" s="798"/>
      <c r="CR43" s="798"/>
      <c r="CS43" s="798"/>
      <c r="CT43" s="798"/>
    </row>
    <row r="44" spans="1:98" ht="14.25" customHeight="1">
      <c r="A44" s="1042"/>
      <c r="B44" s="1043"/>
      <c r="C44" s="1044"/>
      <c r="D44" s="1045"/>
      <c r="E44" s="1046"/>
      <c r="F44" s="933"/>
      <c r="G44" s="1051"/>
      <c r="H44" s="925"/>
      <c r="I44" s="899"/>
      <c r="J44" s="900"/>
      <c r="K44" s="900"/>
      <c r="L44" s="900"/>
      <c r="M44" s="925"/>
      <c r="N44" s="1025"/>
      <c r="O44" s="927"/>
      <c r="P44" s="901"/>
      <c r="Q44" s="903"/>
      <c r="R44" s="904"/>
      <c r="S44" s="904"/>
      <c r="T44" s="905"/>
      <c r="U44" s="871"/>
      <c r="V44" s="906">
        <v>8</v>
      </c>
      <c r="W44" s="898"/>
      <c r="X44" s="1291"/>
      <c r="Y44" s="1291"/>
      <c r="Z44" s="859"/>
      <c r="AA44" s="907"/>
      <c r="AB44" s="908"/>
      <c r="AC44" s="908"/>
      <c r="AD44" s="909"/>
      <c r="AE44" s="871"/>
      <c r="AF44" s="1052"/>
      <c r="AG44" s="942"/>
      <c r="AH44" s="943"/>
      <c r="AI44" s="943"/>
      <c r="AJ44" s="944"/>
      <c r="AK44" s="1029"/>
      <c r="AL44" s="914"/>
      <c r="AM44" s="914"/>
      <c r="AN44" s="915"/>
      <c r="AO44" s="798"/>
      <c r="AP44" s="1050"/>
      <c r="AQ44" s="901"/>
      <c r="AR44" s="881"/>
      <c r="AS44" s="917" t="e">
        <f t="shared" si="0"/>
        <v>#DIV/0!</v>
      </c>
      <c r="AT44" s="918" t="e">
        <f t="shared" si="1"/>
        <v>#DIV/0!</v>
      </c>
      <c r="AU44" s="918" t="e">
        <f t="shared" si="2"/>
        <v>#DIV/0!</v>
      </c>
      <c r="AV44" s="918" t="e">
        <f t="shared" si="3"/>
        <v>#DIV/0!</v>
      </c>
      <c r="AW44" s="919" t="e">
        <f t="shared" si="4"/>
        <v>#DIV/0!</v>
      </c>
      <c r="AX44" s="919" t="e">
        <f t="shared" si="5"/>
        <v>#DIV/0!</v>
      </c>
      <c r="AY44" s="919" t="e">
        <f t="shared" si="6"/>
        <v>#DIV/0!</v>
      </c>
      <c r="AZ44" s="919" t="e">
        <f t="shared" si="7"/>
        <v>#DIV/0!</v>
      </c>
      <c r="BA44" s="920" t="e">
        <f t="shared" si="8"/>
        <v>#DIV/0!</v>
      </c>
      <c r="BB44" s="920" t="e">
        <f t="shared" si="9"/>
        <v>#DIV/0!</v>
      </c>
      <c r="BC44" s="920" t="e">
        <f t="shared" si="10"/>
        <v>#DIV/0!</v>
      </c>
      <c r="BD44" s="920" t="e">
        <f t="shared" si="11"/>
        <v>#DIV/0!</v>
      </c>
      <c r="BE44" s="921">
        <v>0.2</v>
      </c>
      <c r="BF44" s="921">
        <v>0.8</v>
      </c>
      <c r="BG44" s="920" t="e">
        <f t="shared" si="12"/>
        <v>#DIV/0!</v>
      </c>
      <c r="BH44" s="920" t="e">
        <f t="shared" si="13"/>
        <v>#DIV/0!</v>
      </c>
      <c r="BI44" s="920" t="e">
        <f t="shared" si="14"/>
        <v>#DIV/0!</v>
      </c>
      <c r="BJ44" s="920" t="e">
        <f t="shared" si="15"/>
        <v>#DIV/0!</v>
      </c>
      <c r="BK44" s="920" t="e">
        <f t="shared" si="16"/>
        <v>#DIV/0!</v>
      </c>
      <c r="BL44" s="920" t="e">
        <f t="shared" si="17"/>
        <v>#DIV/0!</v>
      </c>
      <c r="BM44" s="920" t="e">
        <f t="shared" si="18"/>
        <v>#DIV/0!</v>
      </c>
      <c r="BN44" s="920" t="e">
        <f t="shared" si="19"/>
        <v>#DIV/0!</v>
      </c>
      <c r="BO44" s="920" t="e">
        <f t="shared" si="20"/>
        <v>#DIV/0!</v>
      </c>
      <c r="BP44" s="920" t="e">
        <f t="shared" si="21"/>
        <v>#DIV/0!</v>
      </c>
      <c r="BQ44" s="920" t="e">
        <f t="shared" si="22"/>
        <v>#DIV/0!</v>
      </c>
      <c r="BR44" s="920" t="e">
        <f t="shared" si="23"/>
        <v>#DIV/0!</v>
      </c>
      <c r="BS44" s="842"/>
      <c r="BT44" s="842"/>
      <c r="BU44" s="842"/>
      <c r="BV44" s="842"/>
      <c r="BW44" s="842"/>
      <c r="BX44" s="842"/>
      <c r="BY44" s="842"/>
      <c r="BZ44" s="842"/>
      <c r="CA44" s="830"/>
      <c r="CB44" s="798"/>
      <c r="CC44" s="922"/>
      <c r="CD44" s="923"/>
      <c r="CE44" s="923"/>
      <c r="CF44" s="974"/>
      <c r="CG44" s="975"/>
      <c r="CH44" s="798"/>
      <c r="CI44" s="798"/>
      <c r="CJ44" s="798"/>
      <c r="CK44" s="798"/>
      <c r="CL44" s="798"/>
      <c r="CM44" s="798"/>
      <c r="CN44" s="798"/>
      <c r="CO44" s="798"/>
      <c r="CP44" s="798"/>
      <c r="CQ44" s="798"/>
      <c r="CR44" s="798"/>
      <c r="CS44" s="798"/>
      <c r="CT44" s="798"/>
    </row>
    <row r="45" spans="1:98" ht="14.25" customHeight="1">
      <c r="A45" s="1042"/>
      <c r="B45" s="1043"/>
      <c r="C45" s="1044"/>
      <c r="D45" s="1045"/>
      <c r="E45" s="1046"/>
      <c r="F45" s="933"/>
      <c r="G45" s="1051"/>
      <c r="H45" s="925"/>
      <c r="I45" s="899"/>
      <c r="J45" s="900"/>
      <c r="K45" s="900"/>
      <c r="L45" s="900"/>
      <c r="M45" s="925"/>
      <c r="N45" s="1025"/>
      <c r="O45" s="927"/>
      <c r="P45" s="901"/>
      <c r="Q45" s="903"/>
      <c r="R45" s="904"/>
      <c r="S45" s="904"/>
      <c r="T45" s="905"/>
      <c r="U45" s="871"/>
      <c r="V45" s="906">
        <v>9</v>
      </c>
      <c r="W45" s="898"/>
      <c r="X45" s="1291"/>
      <c r="Y45" s="1291"/>
      <c r="Z45" s="859"/>
      <c r="AA45" s="907"/>
      <c r="AB45" s="908"/>
      <c r="AC45" s="908"/>
      <c r="AD45" s="909"/>
      <c r="AE45" s="871"/>
      <c r="AF45" s="1052"/>
      <c r="AG45" s="942"/>
      <c r="AH45" s="943"/>
      <c r="AI45" s="943"/>
      <c r="AJ45" s="944"/>
      <c r="AK45" s="1029"/>
      <c r="AL45" s="914"/>
      <c r="AM45" s="914"/>
      <c r="AN45" s="915"/>
      <c r="AO45" s="798"/>
      <c r="AP45" s="1050"/>
      <c r="AQ45" s="901"/>
      <c r="AR45" s="881"/>
      <c r="AS45" s="917" t="e">
        <f t="shared" si="0"/>
        <v>#DIV/0!</v>
      </c>
      <c r="AT45" s="918" t="e">
        <f t="shared" si="1"/>
        <v>#DIV/0!</v>
      </c>
      <c r="AU45" s="918" t="e">
        <f t="shared" si="2"/>
        <v>#DIV/0!</v>
      </c>
      <c r="AV45" s="918" t="e">
        <f t="shared" si="3"/>
        <v>#DIV/0!</v>
      </c>
      <c r="AW45" s="919" t="e">
        <f t="shared" si="4"/>
        <v>#DIV/0!</v>
      </c>
      <c r="AX45" s="919" t="e">
        <f t="shared" si="5"/>
        <v>#DIV/0!</v>
      </c>
      <c r="AY45" s="919" t="e">
        <f t="shared" si="6"/>
        <v>#DIV/0!</v>
      </c>
      <c r="AZ45" s="919" t="e">
        <f t="shared" si="7"/>
        <v>#DIV/0!</v>
      </c>
      <c r="BA45" s="920" t="e">
        <f t="shared" si="8"/>
        <v>#DIV/0!</v>
      </c>
      <c r="BB45" s="920" t="e">
        <f t="shared" si="9"/>
        <v>#DIV/0!</v>
      </c>
      <c r="BC45" s="920" t="e">
        <f t="shared" si="10"/>
        <v>#DIV/0!</v>
      </c>
      <c r="BD45" s="920" t="e">
        <f t="shared" si="11"/>
        <v>#DIV/0!</v>
      </c>
      <c r="BE45" s="921">
        <v>0.2</v>
      </c>
      <c r="BF45" s="921">
        <v>0.8</v>
      </c>
      <c r="BG45" s="920" t="e">
        <f t="shared" si="12"/>
        <v>#DIV/0!</v>
      </c>
      <c r="BH45" s="920" t="e">
        <f t="shared" si="13"/>
        <v>#DIV/0!</v>
      </c>
      <c r="BI45" s="920" t="e">
        <f t="shared" si="14"/>
        <v>#DIV/0!</v>
      </c>
      <c r="BJ45" s="920" t="e">
        <f t="shared" si="15"/>
        <v>#DIV/0!</v>
      </c>
      <c r="BK45" s="920" t="e">
        <f t="shared" si="16"/>
        <v>#DIV/0!</v>
      </c>
      <c r="BL45" s="920" t="e">
        <f t="shared" si="17"/>
        <v>#DIV/0!</v>
      </c>
      <c r="BM45" s="920" t="e">
        <f t="shared" si="18"/>
        <v>#DIV/0!</v>
      </c>
      <c r="BN45" s="920" t="e">
        <f t="shared" si="19"/>
        <v>#DIV/0!</v>
      </c>
      <c r="BO45" s="920" t="e">
        <f t="shared" si="20"/>
        <v>#DIV/0!</v>
      </c>
      <c r="BP45" s="920" t="e">
        <f t="shared" si="21"/>
        <v>#DIV/0!</v>
      </c>
      <c r="BQ45" s="920" t="e">
        <f t="shared" si="22"/>
        <v>#DIV/0!</v>
      </c>
      <c r="BR45" s="920" t="e">
        <f t="shared" si="23"/>
        <v>#DIV/0!</v>
      </c>
      <c r="BS45" s="842"/>
      <c r="BT45" s="842"/>
      <c r="BU45" s="842"/>
      <c r="BV45" s="842"/>
      <c r="BW45" s="842"/>
      <c r="BX45" s="842"/>
      <c r="BY45" s="842"/>
      <c r="BZ45" s="842"/>
      <c r="CA45" s="830"/>
      <c r="CB45" s="798"/>
      <c r="CC45" s="922"/>
      <c r="CD45" s="923"/>
      <c r="CE45" s="923"/>
      <c r="CF45" s="974"/>
      <c r="CG45" s="975"/>
      <c r="CH45" s="798"/>
      <c r="CI45" s="798"/>
      <c r="CJ45" s="798"/>
      <c r="CK45" s="798"/>
      <c r="CL45" s="798"/>
      <c r="CM45" s="798"/>
      <c r="CN45" s="798"/>
      <c r="CO45" s="798"/>
      <c r="CP45" s="798"/>
      <c r="CQ45" s="798"/>
      <c r="CR45" s="798"/>
      <c r="CS45" s="798"/>
      <c r="CT45" s="798"/>
    </row>
    <row r="46" spans="1:98" ht="14.25" customHeight="1" thickBot="1">
      <c r="A46" s="1088"/>
      <c r="B46" s="1058"/>
      <c r="C46" s="1059"/>
      <c r="D46" s="1060"/>
      <c r="E46" s="1061"/>
      <c r="F46" s="983"/>
      <c r="G46" s="984"/>
      <c r="H46" s="1062"/>
      <c r="I46" s="1063"/>
      <c r="J46" s="986"/>
      <c r="K46" s="986"/>
      <c r="L46" s="986"/>
      <c r="M46" s="1062"/>
      <c r="N46" s="1064"/>
      <c r="O46" s="987"/>
      <c r="P46" s="985"/>
      <c r="Q46" s="1065"/>
      <c r="R46" s="1066"/>
      <c r="S46" s="1066"/>
      <c r="T46" s="1067"/>
      <c r="U46" s="871"/>
      <c r="V46" s="981">
        <v>10</v>
      </c>
      <c r="W46" s="983"/>
      <c r="X46" s="1257"/>
      <c r="Y46" s="1257"/>
      <c r="Z46" s="1069"/>
      <c r="AA46" s="1070"/>
      <c r="AB46" s="989"/>
      <c r="AC46" s="989"/>
      <c r="AD46" s="990"/>
      <c r="AE46" s="871"/>
      <c r="AF46" s="1052"/>
      <c r="AG46" s="942"/>
      <c r="AH46" s="943"/>
      <c r="AI46" s="943"/>
      <c r="AJ46" s="944"/>
      <c r="AK46" s="1073"/>
      <c r="AL46" s="994"/>
      <c r="AM46" s="994"/>
      <c r="AN46" s="1074"/>
      <c r="AO46" s="798"/>
      <c r="AP46" s="1075"/>
      <c r="AQ46" s="985"/>
      <c r="AR46" s="881"/>
      <c r="AS46" s="1076" t="e">
        <f t="shared" si="0"/>
        <v>#DIV/0!</v>
      </c>
      <c r="AT46" s="1077" t="e">
        <f t="shared" si="1"/>
        <v>#DIV/0!</v>
      </c>
      <c r="AU46" s="1077" t="e">
        <f t="shared" si="2"/>
        <v>#DIV/0!</v>
      </c>
      <c r="AV46" s="1077" t="e">
        <f t="shared" si="3"/>
        <v>#DIV/0!</v>
      </c>
      <c r="AW46" s="1078" t="e">
        <f t="shared" si="4"/>
        <v>#DIV/0!</v>
      </c>
      <c r="AX46" s="1078" t="e">
        <f t="shared" si="5"/>
        <v>#DIV/0!</v>
      </c>
      <c r="AY46" s="1078" t="e">
        <f t="shared" si="6"/>
        <v>#DIV/0!</v>
      </c>
      <c r="AZ46" s="1078" t="e">
        <f t="shared" si="7"/>
        <v>#DIV/0!</v>
      </c>
      <c r="BA46" s="1079" t="e">
        <f t="shared" si="8"/>
        <v>#DIV/0!</v>
      </c>
      <c r="BB46" s="1079" t="e">
        <f t="shared" si="9"/>
        <v>#DIV/0!</v>
      </c>
      <c r="BC46" s="1079" t="e">
        <f t="shared" si="10"/>
        <v>#DIV/0!</v>
      </c>
      <c r="BD46" s="1079" t="e">
        <f t="shared" si="11"/>
        <v>#DIV/0!</v>
      </c>
      <c r="BE46" s="1080">
        <v>0.2</v>
      </c>
      <c r="BF46" s="1080">
        <v>0.8</v>
      </c>
      <c r="BG46" s="1079" t="e">
        <f t="shared" si="12"/>
        <v>#DIV/0!</v>
      </c>
      <c r="BH46" s="1079" t="e">
        <f t="shared" si="13"/>
        <v>#DIV/0!</v>
      </c>
      <c r="BI46" s="1079" t="e">
        <f t="shared" si="14"/>
        <v>#DIV/0!</v>
      </c>
      <c r="BJ46" s="1079" t="e">
        <f t="shared" si="15"/>
        <v>#DIV/0!</v>
      </c>
      <c r="BK46" s="1079" t="e">
        <f t="shared" si="16"/>
        <v>#DIV/0!</v>
      </c>
      <c r="BL46" s="1079" t="e">
        <f t="shared" si="17"/>
        <v>#DIV/0!</v>
      </c>
      <c r="BM46" s="1079" t="e">
        <f t="shared" si="18"/>
        <v>#DIV/0!</v>
      </c>
      <c r="BN46" s="1079" t="e">
        <f t="shared" si="19"/>
        <v>#DIV/0!</v>
      </c>
      <c r="BO46" s="1079" t="e">
        <f t="shared" si="20"/>
        <v>#DIV/0!</v>
      </c>
      <c r="BP46" s="1079" t="e">
        <f t="shared" si="21"/>
        <v>#DIV/0!</v>
      </c>
      <c r="BQ46" s="1079" t="e">
        <f t="shared" si="22"/>
        <v>#DIV/0!</v>
      </c>
      <c r="BR46" s="1079" t="e">
        <f t="shared" si="23"/>
        <v>#DIV/0!</v>
      </c>
      <c r="BS46" s="838"/>
      <c r="BT46" s="838"/>
      <c r="BU46" s="838"/>
      <c r="BV46" s="838"/>
      <c r="BW46" s="838"/>
      <c r="BX46" s="838"/>
      <c r="BY46" s="838"/>
      <c r="BZ46" s="838"/>
      <c r="CA46" s="839"/>
      <c r="CB46" s="798"/>
      <c r="CC46" s="1081"/>
      <c r="CD46" s="1082"/>
      <c r="CE46" s="1082"/>
      <c r="CF46" s="1083"/>
      <c r="CG46" s="1084"/>
      <c r="CH46" s="798"/>
      <c r="CI46" s="798"/>
      <c r="CJ46" s="798"/>
      <c r="CK46" s="798"/>
      <c r="CL46" s="798"/>
      <c r="CM46" s="798"/>
      <c r="CN46" s="798"/>
      <c r="CO46" s="798"/>
      <c r="CP46" s="798"/>
      <c r="CQ46" s="798"/>
      <c r="CR46" s="798"/>
      <c r="CS46" s="798"/>
      <c r="CT46" s="798"/>
    </row>
    <row r="47" spans="1:98" ht="14.25" customHeight="1">
      <c r="A47" s="853">
        <v>7</v>
      </c>
      <c r="B47" s="1030"/>
      <c r="C47" s="1031"/>
      <c r="D47" s="856"/>
      <c r="E47" s="1032"/>
      <c r="F47" s="858"/>
      <c r="G47" s="950"/>
      <c r="H47" s="1085"/>
      <c r="I47" s="860"/>
      <c r="J47" s="861"/>
      <c r="K47" s="861"/>
      <c r="L47" s="861"/>
      <c r="M47" s="1035"/>
      <c r="N47" s="1036"/>
      <c r="O47" s="954"/>
      <c r="P47" s="951"/>
      <c r="Q47" s="863"/>
      <c r="R47" s="864"/>
      <c r="S47" s="864"/>
      <c r="T47" s="865"/>
      <c r="U47" s="871"/>
      <c r="V47" s="867">
        <v>1</v>
      </c>
      <c r="W47" s="858"/>
      <c r="X47" s="1284"/>
      <c r="Y47" s="1284"/>
      <c r="Z47" s="1089"/>
      <c r="AA47" s="868"/>
      <c r="AB47" s="869"/>
      <c r="AC47" s="869"/>
      <c r="AD47" s="870"/>
      <c r="AE47" s="871"/>
      <c r="AF47" s="1086"/>
      <c r="AG47" s="873"/>
      <c r="AH47" s="873"/>
      <c r="AI47" s="874"/>
      <c r="AJ47" s="875"/>
      <c r="AK47" s="1041"/>
      <c r="AL47" s="877"/>
      <c r="AM47" s="877"/>
      <c r="AN47" s="878"/>
      <c r="AO47" s="1010"/>
      <c r="AP47" s="879"/>
      <c r="AQ47" s="880"/>
      <c r="AR47" s="881"/>
      <c r="AS47" s="882" t="e">
        <f t="shared" si="0"/>
        <v>#DIV/0!</v>
      </c>
      <c r="AT47" s="977" t="e">
        <f t="shared" si="1"/>
        <v>#DIV/0!</v>
      </c>
      <c r="AU47" s="977" t="e">
        <f t="shared" si="2"/>
        <v>#DIV/0!</v>
      </c>
      <c r="AV47" s="977" t="e">
        <f t="shared" si="3"/>
        <v>#DIV/0!</v>
      </c>
      <c r="AW47" s="1014" t="e">
        <f t="shared" si="4"/>
        <v>#DIV/0!</v>
      </c>
      <c r="AX47" s="1014" t="e">
        <f t="shared" si="5"/>
        <v>#DIV/0!</v>
      </c>
      <c r="AY47" s="1014" t="e">
        <f t="shared" si="6"/>
        <v>#DIV/0!</v>
      </c>
      <c r="AZ47" s="1014" t="e">
        <f t="shared" si="7"/>
        <v>#DIV/0!</v>
      </c>
      <c r="BA47" s="978" t="e">
        <f t="shared" si="8"/>
        <v>#DIV/0!</v>
      </c>
      <c r="BB47" s="978" t="e">
        <f t="shared" si="9"/>
        <v>#DIV/0!</v>
      </c>
      <c r="BC47" s="978" t="e">
        <f t="shared" si="10"/>
        <v>#DIV/0!</v>
      </c>
      <c r="BD47" s="978" t="e">
        <f t="shared" si="11"/>
        <v>#DIV/0!</v>
      </c>
      <c r="BE47" s="979">
        <v>0.2</v>
      </c>
      <c r="BF47" s="979">
        <v>0.8</v>
      </c>
      <c r="BG47" s="978" t="e">
        <f t="shared" si="12"/>
        <v>#DIV/0!</v>
      </c>
      <c r="BH47" s="978" t="e">
        <f t="shared" si="13"/>
        <v>#DIV/0!</v>
      </c>
      <c r="BI47" s="978" t="e">
        <f t="shared" si="14"/>
        <v>#DIV/0!</v>
      </c>
      <c r="BJ47" s="978" t="e">
        <f t="shared" si="15"/>
        <v>#DIV/0!</v>
      </c>
      <c r="BK47" s="978" t="e">
        <f t="shared" si="16"/>
        <v>#DIV/0!</v>
      </c>
      <c r="BL47" s="978" t="e">
        <f t="shared" si="17"/>
        <v>#DIV/0!</v>
      </c>
      <c r="BM47" s="978" t="e">
        <f t="shared" si="18"/>
        <v>#DIV/0!</v>
      </c>
      <c r="BN47" s="978" t="e">
        <f t="shared" si="19"/>
        <v>#DIV/0!</v>
      </c>
      <c r="BO47" s="978" t="e">
        <f t="shared" si="20"/>
        <v>#DIV/0!</v>
      </c>
      <c r="BP47" s="885" t="e">
        <f t="shared" si="21"/>
        <v>#DIV/0!</v>
      </c>
      <c r="BQ47" s="885" t="e">
        <f t="shared" si="22"/>
        <v>#DIV/0!</v>
      </c>
      <c r="BR47" s="885" t="e">
        <f t="shared" si="23"/>
        <v>#DIV/0!</v>
      </c>
      <c r="BS47" s="1015" t="e">
        <f>AVERAGEIF(BO47:BO56,"&lt;&gt;#¡DIV/0!")</f>
        <v>#DIV/0!</v>
      </c>
      <c r="BT47" s="1015" t="e">
        <f>AVERAGEIF(BP47:BP56,"&lt;&gt;#¡DIV/0!")</f>
        <v>#DIV/0!</v>
      </c>
      <c r="BU47" s="1015" t="e">
        <f>AVERAGEIF(BQ47:BQ56,"&lt;&gt;#¡DIV/0!")</f>
        <v>#DIV/0!</v>
      </c>
      <c r="BV47" s="1015" t="e">
        <f>AVERAGEIF(BR47:BR56,"&lt;&gt;#¡DIV/0!")</f>
        <v>#DIV/0!</v>
      </c>
      <c r="BW47" s="888" t="e">
        <f>+C47*BS47</f>
        <v>#DIV/0!</v>
      </c>
      <c r="BX47" s="888" t="e">
        <f>+C47*BT47</f>
        <v>#DIV/0!</v>
      </c>
      <c r="BY47" s="888" t="e">
        <f>+C47*BU47</f>
        <v>#DIV/0!</v>
      </c>
      <c r="BZ47" s="888" t="e">
        <f>+C47*BV47</f>
        <v>#DIV/0!</v>
      </c>
      <c r="CA47" s="1016" t="e">
        <f>SUM(BW47:BZ56)</f>
        <v>#DIV/0!</v>
      </c>
      <c r="CB47" s="798"/>
      <c r="CC47" s="890" t="e">
        <f>+Q47/$N$47</f>
        <v>#DIV/0!</v>
      </c>
      <c r="CD47" s="891" t="e">
        <f>+R47/$N$47</f>
        <v>#DIV/0!</v>
      </c>
      <c r="CE47" s="891" t="e">
        <f>+S47/$N$47</f>
        <v>#DIV/0!</v>
      </c>
      <c r="CF47" s="961" t="e">
        <f>+T47/$N$47</f>
        <v>#DIV/0!</v>
      </c>
      <c r="CG47" s="962" t="e">
        <f>AVERAGE(CC47:CF56)</f>
        <v>#DIV/0!</v>
      </c>
      <c r="CH47" s="798"/>
      <c r="CI47" s="798"/>
      <c r="CJ47" s="798"/>
      <c r="CK47" s="798"/>
      <c r="CL47" s="798"/>
      <c r="CM47" s="798"/>
      <c r="CN47" s="798"/>
      <c r="CO47" s="798"/>
      <c r="CP47" s="798"/>
      <c r="CQ47" s="798"/>
      <c r="CR47" s="798"/>
      <c r="CS47" s="798"/>
      <c r="CT47" s="798"/>
    </row>
    <row r="48" spans="1:98" ht="14.25" customHeight="1">
      <c r="A48" s="1042"/>
      <c r="B48" s="1043"/>
      <c r="C48" s="1044"/>
      <c r="D48" s="1045"/>
      <c r="E48" s="1046"/>
      <c r="F48" s="898"/>
      <c r="G48" s="964"/>
      <c r="H48" s="925"/>
      <c r="I48" s="899"/>
      <c r="J48" s="900"/>
      <c r="K48" s="900"/>
      <c r="L48" s="900"/>
      <c r="M48" s="925"/>
      <c r="N48" s="1025"/>
      <c r="O48" s="927"/>
      <c r="P48" s="901"/>
      <c r="Q48" s="903"/>
      <c r="R48" s="904"/>
      <c r="S48" s="904"/>
      <c r="T48" s="905"/>
      <c r="U48" s="871"/>
      <c r="V48" s="906">
        <v>2</v>
      </c>
      <c r="W48" s="1090"/>
      <c r="X48" s="1269"/>
      <c r="Y48" s="1269"/>
      <c r="Z48" s="859"/>
      <c r="AA48" s="907"/>
      <c r="AB48" s="908"/>
      <c r="AC48" s="908"/>
      <c r="AD48" s="909"/>
      <c r="AE48" s="871"/>
      <c r="AF48" s="1028"/>
      <c r="AG48" s="929"/>
      <c r="AH48" s="929"/>
      <c r="AI48" s="929"/>
      <c r="AJ48" s="930"/>
      <c r="AK48" s="1029"/>
      <c r="AL48" s="914"/>
      <c r="AM48" s="914"/>
      <c r="AN48" s="915"/>
      <c r="AO48" s="798"/>
      <c r="AP48" s="1050"/>
      <c r="AQ48" s="901"/>
      <c r="AR48" s="881"/>
      <c r="AS48" s="917" t="e">
        <f t="shared" si="0"/>
        <v>#DIV/0!</v>
      </c>
      <c r="AT48" s="918" t="e">
        <f t="shared" si="1"/>
        <v>#DIV/0!</v>
      </c>
      <c r="AU48" s="918" t="e">
        <f t="shared" si="2"/>
        <v>#DIV/0!</v>
      </c>
      <c r="AV48" s="918" t="e">
        <f t="shared" si="3"/>
        <v>#DIV/0!</v>
      </c>
      <c r="AW48" s="919" t="e">
        <f t="shared" si="4"/>
        <v>#DIV/0!</v>
      </c>
      <c r="AX48" s="919" t="e">
        <f t="shared" si="5"/>
        <v>#DIV/0!</v>
      </c>
      <c r="AY48" s="919" t="e">
        <f t="shared" si="6"/>
        <v>#DIV/0!</v>
      </c>
      <c r="AZ48" s="919" t="e">
        <f t="shared" si="7"/>
        <v>#DIV/0!</v>
      </c>
      <c r="BA48" s="920" t="e">
        <f t="shared" si="8"/>
        <v>#DIV/0!</v>
      </c>
      <c r="BB48" s="920" t="e">
        <f t="shared" si="9"/>
        <v>#DIV/0!</v>
      </c>
      <c r="BC48" s="920" t="e">
        <f t="shared" si="10"/>
        <v>#DIV/0!</v>
      </c>
      <c r="BD48" s="920" t="e">
        <f t="shared" si="11"/>
        <v>#DIV/0!</v>
      </c>
      <c r="BE48" s="921">
        <v>0.2</v>
      </c>
      <c r="BF48" s="921">
        <v>0.8</v>
      </c>
      <c r="BG48" s="920" t="e">
        <f t="shared" si="12"/>
        <v>#DIV/0!</v>
      </c>
      <c r="BH48" s="920" t="e">
        <f t="shared" si="13"/>
        <v>#DIV/0!</v>
      </c>
      <c r="BI48" s="920" t="e">
        <f t="shared" si="14"/>
        <v>#DIV/0!</v>
      </c>
      <c r="BJ48" s="920" t="e">
        <f t="shared" si="15"/>
        <v>#DIV/0!</v>
      </c>
      <c r="BK48" s="920" t="e">
        <f t="shared" si="16"/>
        <v>#DIV/0!</v>
      </c>
      <c r="BL48" s="920" t="e">
        <f t="shared" si="17"/>
        <v>#DIV/0!</v>
      </c>
      <c r="BM48" s="920" t="e">
        <f t="shared" si="18"/>
        <v>#DIV/0!</v>
      </c>
      <c r="BN48" s="920" t="e">
        <f t="shared" si="19"/>
        <v>#DIV/0!</v>
      </c>
      <c r="BO48" s="920" t="e">
        <f t="shared" si="20"/>
        <v>#DIV/0!</v>
      </c>
      <c r="BP48" s="920" t="e">
        <f t="shared" si="21"/>
        <v>#DIV/0!</v>
      </c>
      <c r="BQ48" s="920" t="e">
        <f t="shared" si="22"/>
        <v>#DIV/0!</v>
      </c>
      <c r="BR48" s="920" t="e">
        <f t="shared" si="23"/>
        <v>#DIV/0!</v>
      </c>
      <c r="BS48" s="842"/>
      <c r="BT48" s="842"/>
      <c r="BU48" s="842"/>
      <c r="BV48" s="842"/>
      <c r="BW48" s="842"/>
      <c r="BX48" s="842"/>
      <c r="BY48" s="842"/>
      <c r="BZ48" s="842"/>
      <c r="CA48" s="830"/>
      <c r="CB48" s="798"/>
      <c r="CC48" s="922"/>
      <c r="CD48" s="923"/>
      <c r="CE48" s="923"/>
      <c r="CF48" s="974"/>
      <c r="CG48" s="975"/>
      <c r="CH48" s="798"/>
      <c r="CI48" s="798"/>
      <c r="CJ48" s="798"/>
      <c r="CK48" s="798"/>
      <c r="CL48" s="798"/>
      <c r="CM48" s="798"/>
      <c r="CN48" s="798"/>
      <c r="CO48" s="798"/>
      <c r="CP48" s="798"/>
      <c r="CQ48" s="798"/>
      <c r="CR48" s="798"/>
      <c r="CS48" s="798"/>
      <c r="CT48" s="798"/>
    </row>
    <row r="49" spans="1:98" ht="14.25" customHeight="1">
      <c r="A49" s="1042"/>
      <c r="B49" s="1043"/>
      <c r="C49" s="1044"/>
      <c r="D49" s="1045"/>
      <c r="E49" s="1046"/>
      <c r="F49" s="898"/>
      <c r="G49" s="964"/>
      <c r="H49" s="925"/>
      <c r="I49" s="899"/>
      <c r="J49" s="900"/>
      <c r="K49" s="900"/>
      <c r="L49" s="900"/>
      <c r="M49" s="925"/>
      <c r="N49" s="1025"/>
      <c r="O49" s="927"/>
      <c r="P49" s="901"/>
      <c r="Q49" s="903"/>
      <c r="R49" s="904"/>
      <c r="S49" s="904"/>
      <c r="T49" s="905"/>
      <c r="U49" s="871"/>
      <c r="V49" s="906">
        <v>3</v>
      </c>
      <c r="W49" s="898"/>
      <c r="X49" s="1269"/>
      <c r="Y49" s="1269"/>
      <c r="Z49" s="859"/>
      <c r="AA49" s="907"/>
      <c r="AB49" s="908"/>
      <c r="AC49" s="908"/>
      <c r="AD49" s="909"/>
      <c r="AE49" s="871"/>
      <c r="AF49" s="1028"/>
      <c r="AG49" s="929"/>
      <c r="AH49" s="929"/>
      <c r="AI49" s="929"/>
      <c r="AJ49" s="930"/>
      <c r="AK49" s="1029"/>
      <c r="AL49" s="914"/>
      <c r="AM49" s="914"/>
      <c r="AN49" s="915"/>
      <c r="AO49" s="798"/>
      <c r="AP49" s="1050"/>
      <c r="AQ49" s="901"/>
      <c r="AR49" s="881"/>
      <c r="AS49" s="917" t="e">
        <f t="shared" si="0"/>
        <v>#DIV/0!</v>
      </c>
      <c r="AT49" s="918" t="e">
        <f t="shared" si="1"/>
        <v>#DIV/0!</v>
      </c>
      <c r="AU49" s="918" t="e">
        <f t="shared" si="2"/>
        <v>#DIV/0!</v>
      </c>
      <c r="AV49" s="918" t="e">
        <f t="shared" si="3"/>
        <v>#DIV/0!</v>
      </c>
      <c r="AW49" s="919" t="e">
        <f t="shared" si="4"/>
        <v>#DIV/0!</v>
      </c>
      <c r="AX49" s="919" t="e">
        <f t="shared" si="5"/>
        <v>#DIV/0!</v>
      </c>
      <c r="AY49" s="919" t="e">
        <f t="shared" si="6"/>
        <v>#DIV/0!</v>
      </c>
      <c r="AZ49" s="919" t="e">
        <f t="shared" si="7"/>
        <v>#DIV/0!</v>
      </c>
      <c r="BA49" s="920" t="e">
        <f t="shared" si="8"/>
        <v>#DIV/0!</v>
      </c>
      <c r="BB49" s="920" t="e">
        <f t="shared" si="9"/>
        <v>#DIV/0!</v>
      </c>
      <c r="BC49" s="920" t="e">
        <f t="shared" si="10"/>
        <v>#DIV/0!</v>
      </c>
      <c r="BD49" s="920" t="e">
        <f t="shared" si="11"/>
        <v>#DIV/0!</v>
      </c>
      <c r="BE49" s="921">
        <v>0.2</v>
      </c>
      <c r="BF49" s="921">
        <v>0.8</v>
      </c>
      <c r="BG49" s="920" t="e">
        <f t="shared" si="12"/>
        <v>#DIV/0!</v>
      </c>
      <c r="BH49" s="920" t="e">
        <f t="shared" si="13"/>
        <v>#DIV/0!</v>
      </c>
      <c r="BI49" s="920" t="e">
        <f t="shared" si="14"/>
        <v>#DIV/0!</v>
      </c>
      <c r="BJ49" s="920" t="e">
        <f t="shared" si="15"/>
        <v>#DIV/0!</v>
      </c>
      <c r="BK49" s="920" t="e">
        <f t="shared" si="16"/>
        <v>#DIV/0!</v>
      </c>
      <c r="BL49" s="920" t="e">
        <f t="shared" si="17"/>
        <v>#DIV/0!</v>
      </c>
      <c r="BM49" s="920" t="e">
        <f t="shared" si="18"/>
        <v>#DIV/0!</v>
      </c>
      <c r="BN49" s="920" t="e">
        <f t="shared" si="19"/>
        <v>#DIV/0!</v>
      </c>
      <c r="BO49" s="920" t="e">
        <f t="shared" si="20"/>
        <v>#DIV/0!</v>
      </c>
      <c r="BP49" s="920" t="e">
        <f t="shared" si="21"/>
        <v>#DIV/0!</v>
      </c>
      <c r="BQ49" s="920" t="e">
        <f t="shared" si="22"/>
        <v>#DIV/0!</v>
      </c>
      <c r="BR49" s="920" t="e">
        <f t="shared" si="23"/>
        <v>#DIV/0!</v>
      </c>
      <c r="BS49" s="842"/>
      <c r="BT49" s="842"/>
      <c r="BU49" s="842"/>
      <c r="BV49" s="842"/>
      <c r="BW49" s="842"/>
      <c r="BX49" s="842"/>
      <c r="BY49" s="842"/>
      <c r="BZ49" s="842"/>
      <c r="CA49" s="830"/>
      <c r="CB49" s="798"/>
      <c r="CC49" s="922"/>
      <c r="CD49" s="923"/>
      <c r="CE49" s="923"/>
      <c r="CF49" s="974"/>
      <c r="CG49" s="975"/>
      <c r="CH49" s="798"/>
      <c r="CI49" s="798"/>
      <c r="CJ49" s="798"/>
      <c r="CK49" s="798"/>
      <c r="CL49" s="798"/>
      <c r="CM49" s="798"/>
      <c r="CN49" s="798"/>
      <c r="CO49" s="798"/>
      <c r="CP49" s="798"/>
      <c r="CQ49" s="798"/>
      <c r="CR49" s="798"/>
      <c r="CS49" s="798"/>
      <c r="CT49" s="798"/>
    </row>
    <row r="50" spans="1:98" ht="14.25" customHeight="1">
      <c r="A50" s="1042"/>
      <c r="B50" s="1043"/>
      <c r="C50" s="1044"/>
      <c r="D50" s="1045"/>
      <c r="E50" s="1046"/>
      <c r="F50" s="898"/>
      <c r="G50" s="964"/>
      <c r="H50" s="925"/>
      <c r="I50" s="899"/>
      <c r="J50" s="900"/>
      <c r="K50" s="900"/>
      <c r="L50" s="900"/>
      <c r="M50" s="925"/>
      <c r="N50" s="1025"/>
      <c r="O50" s="927"/>
      <c r="P50" s="901"/>
      <c r="Q50" s="903"/>
      <c r="R50" s="904"/>
      <c r="S50" s="904"/>
      <c r="T50" s="905"/>
      <c r="U50" s="871"/>
      <c r="V50" s="906">
        <v>4</v>
      </c>
      <c r="W50" s="1090"/>
      <c r="X50" s="1269"/>
      <c r="Y50" s="1269"/>
      <c r="Z50" s="859"/>
      <c r="AA50" s="907"/>
      <c r="AB50" s="908"/>
      <c r="AC50" s="908"/>
      <c r="AD50" s="909"/>
      <c r="AE50" s="871"/>
      <c r="AF50" s="1028"/>
      <c r="AG50" s="929"/>
      <c r="AH50" s="929"/>
      <c r="AI50" s="929"/>
      <c r="AJ50" s="930"/>
      <c r="AK50" s="1029"/>
      <c r="AL50" s="914"/>
      <c r="AM50" s="914"/>
      <c r="AN50" s="915"/>
      <c r="AO50" s="798"/>
      <c r="AP50" s="1050"/>
      <c r="AQ50" s="901"/>
      <c r="AR50" s="881"/>
      <c r="AS50" s="917" t="e">
        <f t="shared" si="0"/>
        <v>#DIV/0!</v>
      </c>
      <c r="AT50" s="918" t="e">
        <f t="shared" si="1"/>
        <v>#DIV/0!</v>
      </c>
      <c r="AU50" s="918" t="e">
        <f t="shared" si="2"/>
        <v>#DIV/0!</v>
      </c>
      <c r="AV50" s="918" t="e">
        <f t="shared" si="3"/>
        <v>#DIV/0!</v>
      </c>
      <c r="AW50" s="919" t="e">
        <f t="shared" si="4"/>
        <v>#DIV/0!</v>
      </c>
      <c r="AX50" s="919" t="e">
        <f t="shared" si="5"/>
        <v>#DIV/0!</v>
      </c>
      <c r="AY50" s="919" t="e">
        <f t="shared" si="6"/>
        <v>#DIV/0!</v>
      </c>
      <c r="AZ50" s="919" t="e">
        <f t="shared" si="7"/>
        <v>#DIV/0!</v>
      </c>
      <c r="BA50" s="920" t="e">
        <f t="shared" si="8"/>
        <v>#DIV/0!</v>
      </c>
      <c r="BB50" s="920" t="e">
        <f t="shared" si="9"/>
        <v>#DIV/0!</v>
      </c>
      <c r="BC50" s="920" t="e">
        <f t="shared" si="10"/>
        <v>#DIV/0!</v>
      </c>
      <c r="BD50" s="920" t="e">
        <f t="shared" si="11"/>
        <v>#DIV/0!</v>
      </c>
      <c r="BE50" s="921">
        <v>0.2</v>
      </c>
      <c r="BF50" s="921">
        <v>0.8</v>
      </c>
      <c r="BG50" s="920" t="e">
        <f t="shared" si="12"/>
        <v>#DIV/0!</v>
      </c>
      <c r="BH50" s="920" t="e">
        <f t="shared" si="13"/>
        <v>#DIV/0!</v>
      </c>
      <c r="BI50" s="920" t="e">
        <f t="shared" si="14"/>
        <v>#DIV/0!</v>
      </c>
      <c r="BJ50" s="920" t="e">
        <f t="shared" si="15"/>
        <v>#DIV/0!</v>
      </c>
      <c r="BK50" s="920" t="e">
        <f t="shared" si="16"/>
        <v>#DIV/0!</v>
      </c>
      <c r="BL50" s="920" t="e">
        <f t="shared" si="17"/>
        <v>#DIV/0!</v>
      </c>
      <c r="BM50" s="920" t="e">
        <f t="shared" si="18"/>
        <v>#DIV/0!</v>
      </c>
      <c r="BN50" s="920" t="e">
        <f t="shared" si="19"/>
        <v>#DIV/0!</v>
      </c>
      <c r="BO50" s="920" t="e">
        <f t="shared" si="20"/>
        <v>#DIV/0!</v>
      </c>
      <c r="BP50" s="920" t="e">
        <f t="shared" si="21"/>
        <v>#DIV/0!</v>
      </c>
      <c r="BQ50" s="920" t="e">
        <f t="shared" si="22"/>
        <v>#DIV/0!</v>
      </c>
      <c r="BR50" s="920" t="e">
        <f t="shared" si="23"/>
        <v>#DIV/0!</v>
      </c>
      <c r="BS50" s="842"/>
      <c r="BT50" s="842"/>
      <c r="BU50" s="842"/>
      <c r="BV50" s="842"/>
      <c r="BW50" s="842"/>
      <c r="BX50" s="842"/>
      <c r="BY50" s="842"/>
      <c r="BZ50" s="842"/>
      <c r="CA50" s="830"/>
      <c r="CB50" s="798"/>
      <c r="CC50" s="922"/>
      <c r="CD50" s="923"/>
      <c r="CE50" s="923"/>
      <c r="CF50" s="974"/>
      <c r="CG50" s="975"/>
      <c r="CH50" s="798"/>
      <c r="CI50" s="798"/>
      <c r="CJ50" s="798"/>
      <c r="CK50" s="798"/>
      <c r="CL50" s="798"/>
      <c r="CM50" s="798"/>
      <c r="CN50" s="798"/>
      <c r="CO50" s="798"/>
      <c r="CP50" s="798"/>
      <c r="CQ50" s="798"/>
      <c r="CR50" s="798"/>
      <c r="CS50" s="798"/>
      <c r="CT50" s="798"/>
    </row>
    <row r="51" spans="1:98" ht="14.25" customHeight="1">
      <c r="A51" s="1042"/>
      <c r="B51" s="1043"/>
      <c r="C51" s="1044"/>
      <c r="D51" s="1045"/>
      <c r="E51" s="1046"/>
      <c r="F51" s="933"/>
      <c r="G51" s="1051"/>
      <c r="H51" s="925"/>
      <c r="I51" s="899"/>
      <c r="J51" s="900"/>
      <c r="K51" s="900"/>
      <c r="L51" s="900"/>
      <c r="M51" s="925"/>
      <c r="N51" s="1025"/>
      <c r="O51" s="927"/>
      <c r="P51" s="901"/>
      <c r="Q51" s="903"/>
      <c r="R51" s="904"/>
      <c r="S51" s="904"/>
      <c r="T51" s="905"/>
      <c r="U51" s="871"/>
      <c r="V51" s="906">
        <v>5</v>
      </c>
      <c r="W51" s="1091"/>
      <c r="X51" s="1291"/>
      <c r="Y51" s="1291"/>
      <c r="Z51" s="935"/>
      <c r="AA51" s="907"/>
      <c r="AB51" s="908"/>
      <c r="AC51" s="908"/>
      <c r="AD51" s="909"/>
      <c r="AE51" s="871"/>
      <c r="AF51" s="1052"/>
      <c r="AG51" s="943"/>
      <c r="AH51" s="943"/>
      <c r="AI51" s="943"/>
      <c r="AJ51" s="944"/>
      <c r="AK51" s="1029"/>
      <c r="AL51" s="914"/>
      <c r="AM51" s="914"/>
      <c r="AN51" s="915"/>
      <c r="AO51" s="798"/>
      <c r="AP51" s="1050"/>
      <c r="AQ51" s="901"/>
      <c r="AR51" s="881"/>
      <c r="AS51" s="917" t="e">
        <f t="shared" si="0"/>
        <v>#DIV/0!</v>
      </c>
      <c r="AT51" s="918" t="e">
        <f t="shared" si="1"/>
        <v>#DIV/0!</v>
      </c>
      <c r="AU51" s="918" t="e">
        <f t="shared" si="2"/>
        <v>#DIV/0!</v>
      </c>
      <c r="AV51" s="918" t="e">
        <f t="shared" si="3"/>
        <v>#DIV/0!</v>
      </c>
      <c r="AW51" s="919" t="e">
        <f t="shared" si="4"/>
        <v>#DIV/0!</v>
      </c>
      <c r="AX51" s="919" t="e">
        <f t="shared" si="5"/>
        <v>#DIV/0!</v>
      </c>
      <c r="AY51" s="919" t="e">
        <f t="shared" si="6"/>
        <v>#DIV/0!</v>
      </c>
      <c r="AZ51" s="919" t="e">
        <f t="shared" si="7"/>
        <v>#DIV/0!</v>
      </c>
      <c r="BA51" s="920" t="e">
        <f t="shared" si="8"/>
        <v>#DIV/0!</v>
      </c>
      <c r="BB51" s="920" t="e">
        <f t="shared" si="9"/>
        <v>#DIV/0!</v>
      </c>
      <c r="BC51" s="920" t="e">
        <f t="shared" si="10"/>
        <v>#DIV/0!</v>
      </c>
      <c r="BD51" s="920" t="e">
        <f t="shared" si="11"/>
        <v>#DIV/0!</v>
      </c>
      <c r="BE51" s="921">
        <v>0.2</v>
      </c>
      <c r="BF51" s="921">
        <v>0.8</v>
      </c>
      <c r="BG51" s="920" t="e">
        <f t="shared" si="12"/>
        <v>#DIV/0!</v>
      </c>
      <c r="BH51" s="920" t="e">
        <f t="shared" si="13"/>
        <v>#DIV/0!</v>
      </c>
      <c r="BI51" s="920" t="e">
        <f t="shared" si="14"/>
        <v>#DIV/0!</v>
      </c>
      <c r="BJ51" s="920" t="e">
        <f t="shared" si="15"/>
        <v>#DIV/0!</v>
      </c>
      <c r="BK51" s="920" t="e">
        <f t="shared" si="16"/>
        <v>#DIV/0!</v>
      </c>
      <c r="BL51" s="920" t="e">
        <f t="shared" si="17"/>
        <v>#DIV/0!</v>
      </c>
      <c r="BM51" s="920" t="e">
        <f t="shared" si="18"/>
        <v>#DIV/0!</v>
      </c>
      <c r="BN51" s="920" t="e">
        <f t="shared" si="19"/>
        <v>#DIV/0!</v>
      </c>
      <c r="BO51" s="920" t="e">
        <f t="shared" si="20"/>
        <v>#DIV/0!</v>
      </c>
      <c r="BP51" s="920" t="e">
        <f t="shared" si="21"/>
        <v>#DIV/0!</v>
      </c>
      <c r="BQ51" s="920" t="e">
        <f t="shared" si="22"/>
        <v>#DIV/0!</v>
      </c>
      <c r="BR51" s="920" t="e">
        <f t="shared" si="23"/>
        <v>#DIV/0!</v>
      </c>
      <c r="BS51" s="842"/>
      <c r="BT51" s="842"/>
      <c r="BU51" s="842"/>
      <c r="BV51" s="842"/>
      <c r="BW51" s="842"/>
      <c r="BX51" s="842"/>
      <c r="BY51" s="842"/>
      <c r="BZ51" s="842"/>
      <c r="CA51" s="830"/>
      <c r="CB51" s="798"/>
      <c r="CC51" s="922"/>
      <c r="CD51" s="923"/>
      <c r="CE51" s="923"/>
      <c r="CF51" s="974"/>
      <c r="CG51" s="975"/>
      <c r="CH51" s="798"/>
      <c r="CI51" s="798"/>
      <c r="CJ51" s="798"/>
      <c r="CK51" s="798"/>
      <c r="CL51" s="798"/>
      <c r="CM51" s="798"/>
      <c r="CN51" s="798"/>
      <c r="CO51" s="798"/>
      <c r="CP51" s="798"/>
      <c r="CQ51" s="798"/>
      <c r="CR51" s="798"/>
      <c r="CS51" s="798"/>
      <c r="CT51" s="798"/>
    </row>
    <row r="52" spans="1:98" ht="14.25" customHeight="1">
      <c r="A52" s="1042"/>
      <c r="B52" s="1043"/>
      <c r="C52" s="1044"/>
      <c r="D52" s="1045"/>
      <c r="E52" s="1046"/>
      <c r="F52" s="933"/>
      <c r="G52" s="1051"/>
      <c r="H52" s="925"/>
      <c r="I52" s="899"/>
      <c r="J52" s="900"/>
      <c r="K52" s="900"/>
      <c r="L52" s="900"/>
      <c r="M52" s="925"/>
      <c r="N52" s="1025"/>
      <c r="O52" s="927"/>
      <c r="P52" s="901"/>
      <c r="Q52" s="903"/>
      <c r="R52" s="904"/>
      <c r="S52" s="904"/>
      <c r="T52" s="905"/>
      <c r="U52" s="871"/>
      <c r="V52" s="906">
        <v>6</v>
      </c>
      <c r="W52" s="1091"/>
      <c r="X52" s="1291"/>
      <c r="Y52" s="1291"/>
      <c r="Z52" s="935"/>
      <c r="AA52" s="907"/>
      <c r="AB52" s="908"/>
      <c r="AC52" s="908"/>
      <c r="AD52" s="909"/>
      <c r="AE52" s="871"/>
      <c r="AF52" s="1052"/>
      <c r="AG52" s="943"/>
      <c r="AH52" s="943"/>
      <c r="AI52" s="943"/>
      <c r="AJ52" s="944"/>
      <c r="AK52" s="1029"/>
      <c r="AL52" s="914"/>
      <c r="AM52" s="914"/>
      <c r="AN52" s="915"/>
      <c r="AO52" s="798"/>
      <c r="AP52" s="1050"/>
      <c r="AQ52" s="901"/>
      <c r="AR52" s="881"/>
      <c r="AS52" s="917" t="e">
        <f t="shared" si="0"/>
        <v>#DIV/0!</v>
      </c>
      <c r="AT52" s="918" t="e">
        <f t="shared" si="1"/>
        <v>#DIV/0!</v>
      </c>
      <c r="AU52" s="918" t="e">
        <f t="shared" si="2"/>
        <v>#DIV/0!</v>
      </c>
      <c r="AV52" s="918" t="e">
        <f t="shared" si="3"/>
        <v>#DIV/0!</v>
      </c>
      <c r="AW52" s="919" t="e">
        <f t="shared" si="4"/>
        <v>#DIV/0!</v>
      </c>
      <c r="AX52" s="919" t="e">
        <f t="shared" si="5"/>
        <v>#DIV/0!</v>
      </c>
      <c r="AY52" s="919" t="e">
        <f t="shared" si="6"/>
        <v>#DIV/0!</v>
      </c>
      <c r="AZ52" s="919" t="e">
        <f t="shared" si="7"/>
        <v>#DIV/0!</v>
      </c>
      <c r="BA52" s="920" t="e">
        <f t="shared" si="8"/>
        <v>#DIV/0!</v>
      </c>
      <c r="BB52" s="920" t="e">
        <f t="shared" si="9"/>
        <v>#DIV/0!</v>
      </c>
      <c r="BC52" s="920" t="e">
        <f t="shared" si="10"/>
        <v>#DIV/0!</v>
      </c>
      <c r="BD52" s="920" t="e">
        <f t="shared" si="11"/>
        <v>#DIV/0!</v>
      </c>
      <c r="BE52" s="921">
        <v>0.2</v>
      </c>
      <c r="BF52" s="921">
        <v>0.8</v>
      </c>
      <c r="BG52" s="920" t="e">
        <f t="shared" si="12"/>
        <v>#DIV/0!</v>
      </c>
      <c r="BH52" s="920" t="e">
        <f t="shared" si="13"/>
        <v>#DIV/0!</v>
      </c>
      <c r="BI52" s="920" t="e">
        <f t="shared" si="14"/>
        <v>#DIV/0!</v>
      </c>
      <c r="BJ52" s="920" t="e">
        <f t="shared" si="15"/>
        <v>#DIV/0!</v>
      </c>
      <c r="BK52" s="920" t="e">
        <f t="shared" si="16"/>
        <v>#DIV/0!</v>
      </c>
      <c r="BL52" s="920" t="e">
        <f t="shared" si="17"/>
        <v>#DIV/0!</v>
      </c>
      <c r="BM52" s="920" t="e">
        <f t="shared" si="18"/>
        <v>#DIV/0!</v>
      </c>
      <c r="BN52" s="920" t="e">
        <f t="shared" si="19"/>
        <v>#DIV/0!</v>
      </c>
      <c r="BO52" s="920" t="e">
        <f t="shared" si="20"/>
        <v>#DIV/0!</v>
      </c>
      <c r="BP52" s="920" t="e">
        <f t="shared" si="21"/>
        <v>#DIV/0!</v>
      </c>
      <c r="BQ52" s="920" t="e">
        <f t="shared" si="22"/>
        <v>#DIV/0!</v>
      </c>
      <c r="BR52" s="920" t="e">
        <f t="shared" si="23"/>
        <v>#DIV/0!</v>
      </c>
      <c r="BS52" s="842"/>
      <c r="BT52" s="842"/>
      <c r="BU52" s="842"/>
      <c r="BV52" s="842"/>
      <c r="BW52" s="842"/>
      <c r="BX52" s="842"/>
      <c r="BY52" s="842"/>
      <c r="BZ52" s="842"/>
      <c r="CA52" s="830"/>
      <c r="CB52" s="798"/>
      <c r="CC52" s="922"/>
      <c r="CD52" s="923"/>
      <c r="CE52" s="923"/>
      <c r="CF52" s="974"/>
      <c r="CG52" s="975"/>
      <c r="CH52" s="798"/>
      <c r="CI52" s="798"/>
      <c r="CJ52" s="798"/>
      <c r="CK52" s="798"/>
      <c r="CL52" s="798"/>
      <c r="CM52" s="798"/>
      <c r="CN52" s="798"/>
      <c r="CO52" s="798"/>
      <c r="CP52" s="798"/>
      <c r="CQ52" s="798"/>
      <c r="CR52" s="798"/>
      <c r="CS52" s="798"/>
      <c r="CT52" s="798"/>
    </row>
    <row r="53" spans="1:98" ht="14.25" customHeight="1">
      <c r="A53" s="1042"/>
      <c r="B53" s="1043"/>
      <c r="C53" s="1044"/>
      <c r="D53" s="1045"/>
      <c r="E53" s="1046"/>
      <c r="F53" s="933"/>
      <c r="G53" s="1051"/>
      <c r="H53" s="925"/>
      <c r="I53" s="899"/>
      <c r="J53" s="900"/>
      <c r="K53" s="900"/>
      <c r="L53" s="900"/>
      <c r="M53" s="925"/>
      <c r="N53" s="1025"/>
      <c r="O53" s="927"/>
      <c r="P53" s="901"/>
      <c r="Q53" s="903"/>
      <c r="R53" s="904"/>
      <c r="S53" s="904"/>
      <c r="T53" s="905"/>
      <c r="U53" s="871"/>
      <c r="V53" s="906">
        <v>7</v>
      </c>
      <c r="W53" s="1091"/>
      <c r="X53" s="1291"/>
      <c r="Y53" s="1291"/>
      <c r="Z53" s="935"/>
      <c r="AA53" s="907"/>
      <c r="AB53" s="908"/>
      <c r="AC53" s="908"/>
      <c r="AD53" s="909"/>
      <c r="AE53" s="871"/>
      <c r="AF53" s="1052"/>
      <c r="AG53" s="943"/>
      <c r="AH53" s="943"/>
      <c r="AI53" s="943"/>
      <c r="AJ53" s="944"/>
      <c r="AK53" s="1029"/>
      <c r="AL53" s="914"/>
      <c r="AM53" s="914"/>
      <c r="AN53" s="915"/>
      <c r="AO53" s="798"/>
      <c r="AP53" s="1050"/>
      <c r="AQ53" s="901"/>
      <c r="AR53" s="881"/>
      <c r="AS53" s="917" t="e">
        <f t="shared" si="0"/>
        <v>#DIV/0!</v>
      </c>
      <c r="AT53" s="918" t="e">
        <f t="shared" si="1"/>
        <v>#DIV/0!</v>
      </c>
      <c r="AU53" s="918" t="e">
        <f t="shared" si="2"/>
        <v>#DIV/0!</v>
      </c>
      <c r="AV53" s="918" t="e">
        <f t="shared" si="3"/>
        <v>#DIV/0!</v>
      </c>
      <c r="AW53" s="919" t="e">
        <f t="shared" si="4"/>
        <v>#DIV/0!</v>
      </c>
      <c r="AX53" s="919" t="e">
        <f t="shared" si="5"/>
        <v>#DIV/0!</v>
      </c>
      <c r="AY53" s="919" t="e">
        <f t="shared" si="6"/>
        <v>#DIV/0!</v>
      </c>
      <c r="AZ53" s="919" t="e">
        <f t="shared" si="7"/>
        <v>#DIV/0!</v>
      </c>
      <c r="BA53" s="920" t="e">
        <f t="shared" si="8"/>
        <v>#DIV/0!</v>
      </c>
      <c r="BB53" s="920" t="e">
        <f t="shared" si="9"/>
        <v>#DIV/0!</v>
      </c>
      <c r="BC53" s="920" t="e">
        <f t="shared" si="10"/>
        <v>#DIV/0!</v>
      </c>
      <c r="BD53" s="920" t="e">
        <f t="shared" si="11"/>
        <v>#DIV/0!</v>
      </c>
      <c r="BE53" s="921">
        <v>0.2</v>
      </c>
      <c r="BF53" s="921">
        <v>0.8</v>
      </c>
      <c r="BG53" s="920" t="e">
        <f t="shared" si="12"/>
        <v>#DIV/0!</v>
      </c>
      <c r="BH53" s="920" t="e">
        <f t="shared" si="13"/>
        <v>#DIV/0!</v>
      </c>
      <c r="BI53" s="920" t="e">
        <f t="shared" si="14"/>
        <v>#DIV/0!</v>
      </c>
      <c r="BJ53" s="920" t="e">
        <f t="shared" si="15"/>
        <v>#DIV/0!</v>
      </c>
      <c r="BK53" s="920" t="e">
        <f t="shared" si="16"/>
        <v>#DIV/0!</v>
      </c>
      <c r="BL53" s="920" t="e">
        <f t="shared" si="17"/>
        <v>#DIV/0!</v>
      </c>
      <c r="BM53" s="920" t="e">
        <f t="shared" si="18"/>
        <v>#DIV/0!</v>
      </c>
      <c r="BN53" s="920" t="e">
        <f t="shared" si="19"/>
        <v>#DIV/0!</v>
      </c>
      <c r="BO53" s="920" t="e">
        <f t="shared" si="20"/>
        <v>#DIV/0!</v>
      </c>
      <c r="BP53" s="920" t="e">
        <f t="shared" si="21"/>
        <v>#DIV/0!</v>
      </c>
      <c r="BQ53" s="920" t="e">
        <f t="shared" si="22"/>
        <v>#DIV/0!</v>
      </c>
      <c r="BR53" s="920" t="e">
        <f t="shared" si="23"/>
        <v>#DIV/0!</v>
      </c>
      <c r="BS53" s="842"/>
      <c r="BT53" s="842"/>
      <c r="BU53" s="842"/>
      <c r="BV53" s="842"/>
      <c r="BW53" s="842"/>
      <c r="BX53" s="842"/>
      <c r="BY53" s="842"/>
      <c r="BZ53" s="842"/>
      <c r="CA53" s="830"/>
      <c r="CB53" s="798"/>
      <c r="CC53" s="922"/>
      <c r="CD53" s="923"/>
      <c r="CE53" s="923"/>
      <c r="CF53" s="974"/>
      <c r="CG53" s="975"/>
      <c r="CH53" s="798"/>
      <c r="CI53" s="798"/>
      <c r="CJ53" s="798"/>
      <c r="CK53" s="798"/>
      <c r="CL53" s="798"/>
      <c r="CM53" s="798"/>
      <c r="CN53" s="798"/>
      <c r="CO53" s="798"/>
      <c r="CP53" s="798"/>
      <c r="CQ53" s="798"/>
      <c r="CR53" s="798"/>
      <c r="CS53" s="798"/>
      <c r="CT53" s="798"/>
    </row>
    <row r="54" spans="1:98" ht="14.25" customHeight="1">
      <c r="A54" s="1042"/>
      <c r="B54" s="1043"/>
      <c r="C54" s="1044"/>
      <c r="D54" s="1045"/>
      <c r="E54" s="1046"/>
      <c r="F54" s="933"/>
      <c r="G54" s="1051"/>
      <c r="H54" s="925"/>
      <c r="I54" s="899"/>
      <c r="J54" s="900"/>
      <c r="K54" s="900"/>
      <c r="L54" s="900"/>
      <c r="M54" s="925"/>
      <c r="N54" s="1025"/>
      <c r="O54" s="927"/>
      <c r="P54" s="901"/>
      <c r="Q54" s="903"/>
      <c r="R54" s="904"/>
      <c r="S54" s="904"/>
      <c r="T54" s="905"/>
      <c r="U54" s="871"/>
      <c r="V54" s="906">
        <v>8</v>
      </c>
      <c r="W54" s="1091"/>
      <c r="X54" s="1291"/>
      <c r="Y54" s="1291"/>
      <c r="Z54" s="935"/>
      <c r="AA54" s="907"/>
      <c r="AB54" s="908"/>
      <c r="AC54" s="908"/>
      <c r="AD54" s="909"/>
      <c r="AE54" s="871"/>
      <c r="AF54" s="1052"/>
      <c r="AG54" s="943"/>
      <c r="AH54" s="943"/>
      <c r="AI54" s="943"/>
      <c r="AJ54" s="944"/>
      <c r="AK54" s="1029"/>
      <c r="AL54" s="914"/>
      <c r="AM54" s="914"/>
      <c r="AN54" s="915"/>
      <c r="AO54" s="798"/>
      <c r="AP54" s="1050"/>
      <c r="AQ54" s="901"/>
      <c r="AR54" s="881"/>
      <c r="AS54" s="917" t="e">
        <f t="shared" si="0"/>
        <v>#DIV/0!</v>
      </c>
      <c r="AT54" s="918" t="e">
        <f t="shared" si="1"/>
        <v>#DIV/0!</v>
      </c>
      <c r="AU54" s="918" t="e">
        <f t="shared" si="2"/>
        <v>#DIV/0!</v>
      </c>
      <c r="AV54" s="918" t="e">
        <f t="shared" si="3"/>
        <v>#DIV/0!</v>
      </c>
      <c r="AW54" s="919" t="e">
        <f t="shared" si="4"/>
        <v>#DIV/0!</v>
      </c>
      <c r="AX54" s="919" t="e">
        <f t="shared" si="5"/>
        <v>#DIV/0!</v>
      </c>
      <c r="AY54" s="919" t="e">
        <f t="shared" si="6"/>
        <v>#DIV/0!</v>
      </c>
      <c r="AZ54" s="919" t="e">
        <f t="shared" si="7"/>
        <v>#DIV/0!</v>
      </c>
      <c r="BA54" s="920" t="e">
        <f t="shared" si="8"/>
        <v>#DIV/0!</v>
      </c>
      <c r="BB54" s="920" t="e">
        <f t="shared" si="9"/>
        <v>#DIV/0!</v>
      </c>
      <c r="BC54" s="920" t="e">
        <f t="shared" si="10"/>
        <v>#DIV/0!</v>
      </c>
      <c r="BD54" s="920" t="e">
        <f t="shared" si="11"/>
        <v>#DIV/0!</v>
      </c>
      <c r="BE54" s="921">
        <v>0.2</v>
      </c>
      <c r="BF54" s="921">
        <v>0.8</v>
      </c>
      <c r="BG54" s="920" t="e">
        <f t="shared" si="12"/>
        <v>#DIV/0!</v>
      </c>
      <c r="BH54" s="920" t="e">
        <f t="shared" si="13"/>
        <v>#DIV/0!</v>
      </c>
      <c r="BI54" s="920" t="e">
        <f t="shared" si="14"/>
        <v>#DIV/0!</v>
      </c>
      <c r="BJ54" s="920" t="e">
        <f t="shared" si="15"/>
        <v>#DIV/0!</v>
      </c>
      <c r="BK54" s="920" t="e">
        <f t="shared" si="16"/>
        <v>#DIV/0!</v>
      </c>
      <c r="BL54" s="920" t="e">
        <f t="shared" si="17"/>
        <v>#DIV/0!</v>
      </c>
      <c r="BM54" s="920" t="e">
        <f t="shared" si="18"/>
        <v>#DIV/0!</v>
      </c>
      <c r="BN54" s="920" t="e">
        <f t="shared" si="19"/>
        <v>#DIV/0!</v>
      </c>
      <c r="BO54" s="920" t="e">
        <f t="shared" si="20"/>
        <v>#DIV/0!</v>
      </c>
      <c r="BP54" s="920" t="e">
        <f t="shared" si="21"/>
        <v>#DIV/0!</v>
      </c>
      <c r="BQ54" s="920" t="e">
        <f t="shared" si="22"/>
        <v>#DIV/0!</v>
      </c>
      <c r="BR54" s="920" t="e">
        <f t="shared" si="23"/>
        <v>#DIV/0!</v>
      </c>
      <c r="BS54" s="842"/>
      <c r="BT54" s="842"/>
      <c r="BU54" s="842"/>
      <c r="BV54" s="842"/>
      <c r="BW54" s="842"/>
      <c r="BX54" s="842"/>
      <c r="BY54" s="842"/>
      <c r="BZ54" s="842"/>
      <c r="CA54" s="830"/>
      <c r="CB54" s="798"/>
      <c r="CC54" s="922"/>
      <c r="CD54" s="923"/>
      <c r="CE54" s="923"/>
      <c r="CF54" s="974"/>
      <c r="CG54" s="975"/>
      <c r="CH54" s="798"/>
      <c r="CI54" s="798"/>
      <c r="CJ54" s="798"/>
      <c r="CK54" s="798"/>
      <c r="CL54" s="798"/>
      <c r="CM54" s="798"/>
      <c r="CN54" s="798"/>
      <c r="CO54" s="798"/>
      <c r="CP54" s="798"/>
      <c r="CQ54" s="798"/>
      <c r="CR54" s="798"/>
      <c r="CS54" s="798"/>
      <c r="CT54" s="798"/>
    </row>
    <row r="55" spans="1:98" ht="14.25" customHeight="1">
      <c r="A55" s="1042"/>
      <c r="B55" s="1043"/>
      <c r="C55" s="1044"/>
      <c r="D55" s="1045"/>
      <c r="E55" s="1046"/>
      <c r="F55" s="933"/>
      <c r="G55" s="1051"/>
      <c r="H55" s="925"/>
      <c r="I55" s="899"/>
      <c r="J55" s="900"/>
      <c r="K55" s="900"/>
      <c r="L55" s="900"/>
      <c r="M55" s="925"/>
      <c r="N55" s="1025"/>
      <c r="O55" s="927"/>
      <c r="P55" s="901"/>
      <c r="Q55" s="903"/>
      <c r="R55" s="904"/>
      <c r="S55" s="904"/>
      <c r="T55" s="905"/>
      <c r="U55" s="871"/>
      <c r="V55" s="906">
        <v>9</v>
      </c>
      <c r="W55" s="1091"/>
      <c r="X55" s="1291"/>
      <c r="Y55" s="1291"/>
      <c r="Z55" s="935"/>
      <c r="AA55" s="907"/>
      <c r="AB55" s="908"/>
      <c r="AC55" s="908"/>
      <c r="AD55" s="909"/>
      <c r="AE55" s="871"/>
      <c r="AF55" s="1052"/>
      <c r="AG55" s="943"/>
      <c r="AH55" s="943"/>
      <c r="AI55" s="943"/>
      <c r="AJ55" s="944"/>
      <c r="AK55" s="1029"/>
      <c r="AL55" s="914"/>
      <c r="AM55" s="914"/>
      <c r="AN55" s="915"/>
      <c r="AO55" s="798"/>
      <c r="AP55" s="1050"/>
      <c r="AQ55" s="901"/>
      <c r="AR55" s="881"/>
      <c r="AS55" s="917" t="e">
        <f t="shared" si="0"/>
        <v>#DIV/0!</v>
      </c>
      <c r="AT55" s="918" t="e">
        <f t="shared" si="1"/>
        <v>#DIV/0!</v>
      </c>
      <c r="AU55" s="918" t="e">
        <f t="shared" si="2"/>
        <v>#DIV/0!</v>
      </c>
      <c r="AV55" s="918" t="e">
        <f t="shared" si="3"/>
        <v>#DIV/0!</v>
      </c>
      <c r="AW55" s="919" t="e">
        <f t="shared" si="4"/>
        <v>#DIV/0!</v>
      </c>
      <c r="AX55" s="919" t="e">
        <f t="shared" si="5"/>
        <v>#DIV/0!</v>
      </c>
      <c r="AY55" s="919" t="e">
        <f t="shared" si="6"/>
        <v>#DIV/0!</v>
      </c>
      <c r="AZ55" s="919" t="e">
        <f t="shared" si="7"/>
        <v>#DIV/0!</v>
      </c>
      <c r="BA55" s="920" t="e">
        <f t="shared" si="8"/>
        <v>#DIV/0!</v>
      </c>
      <c r="BB55" s="920" t="e">
        <f t="shared" si="9"/>
        <v>#DIV/0!</v>
      </c>
      <c r="BC55" s="920" t="e">
        <f t="shared" si="10"/>
        <v>#DIV/0!</v>
      </c>
      <c r="BD55" s="920" t="e">
        <f t="shared" si="11"/>
        <v>#DIV/0!</v>
      </c>
      <c r="BE55" s="921">
        <v>0.2</v>
      </c>
      <c r="BF55" s="921">
        <v>0.8</v>
      </c>
      <c r="BG55" s="920" t="e">
        <f t="shared" si="12"/>
        <v>#DIV/0!</v>
      </c>
      <c r="BH55" s="920" t="e">
        <f t="shared" si="13"/>
        <v>#DIV/0!</v>
      </c>
      <c r="BI55" s="920" t="e">
        <f t="shared" si="14"/>
        <v>#DIV/0!</v>
      </c>
      <c r="BJ55" s="920" t="e">
        <f t="shared" si="15"/>
        <v>#DIV/0!</v>
      </c>
      <c r="BK55" s="920" t="e">
        <f t="shared" si="16"/>
        <v>#DIV/0!</v>
      </c>
      <c r="BL55" s="920" t="e">
        <f t="shared" si="17"/>
        <v>#DIV/0!</v>
      </c>
      <c r="BM55" s="920" t="e">
        <f t="shared" si="18"/>
        <v>#DIV/0!</v>
      </c>
      <c r="BN55" s="920" t="e">
        <f t="shared" si="19"/>
        <v>#DIV/0!</v>
      </c>
      <c r="BO55" s="920" t="e">
        <f t="shared" si="20"/>
        <v>#DIV/0!</v>
      </c>
      <c r="BP55" s="920" t="e">
        <f t="shared" si="21"/>
        <v>#DIV/0!</v>
      </c>
      <c r="BQ55" s="920" t="e">
        <f t="shared" si="22"/>
        <v>#DIV/0!</v>
      </c>
      <c r="BR55" s="920" t="e">
        <f t="shared" si="23"/>
        <v>#DIV/0!</v>
      </c>
      <c r="BS55" s="842"/>
      <c r="BT55" s="842"/>
      <c r="BU55" s="842"/>
      <c r="BV55" s="842"/>
      <c r="BW55" s="842"/>
      <c r="BX55" s="842"/>
      <c r="BY55" s="842"/>
      <c r="BZ55" s="842"/>
      <c r="CA55" s="830"/>
      <c r="CB55" s="798"/>
      <c r="CC55" s="922"/>
      <c r="CD55" s="923"/>
      <c r="CE55" s="923"/>
      <c r="CF55" s="974"/>
      <c r="CG55" s="975"/>
      <c r="CH55" s="798"/>
      <c r="CI55" s="798"/>
      <c r="CJ55" s="798"/>
      <c r="CK55" s="798"/>
      <c r="CL55" s="798"/>
      <c r="CM55" s="798"/>
      <c r="CN55" s="798"/>
      <c r="CO55" s="798"/>
      <c r="CP55" s="798"/>
      <c r="CQ55" s="798"/>
      <c r="CR55" s="798"/>
      <c r="CS55" s="798"/>
      <c r="CT55" s="798"/>
    </row>
    <row r="56" spans="1:98" ht="14.25" customHeight="1" thickBot="1">
      <c r="A56" s="1057"/>
      <c r="B56" s="1058"/>
      <c r="C56" s="1059"/>
      <c r="D56" s="1060"/>
      <c r="E56" s="1061"/>
      <c r="F56" s="983"/>
      <c r="G56" s="984"/>
      <c r="H56" s="1062"/>
      <c r="I56" s="1063"/>
      <c r="J56" s="986"/>
      <c r="K56" s="986"/>
      <c r="L56" s="986"/>
      <c r="M56" s="1062"/>
      <c r="N56" s="1064"/>
      <c r="O56" s="987"/>
      <c r="P56" s="985"/>
      <c r="Q56" s="1065"/>
      <c r="R56" s="1066"/>
      <c r="S56" s="1066"/>
      <c r="T56" s="1067"/>
      <c r="U56" s="871"/>
      <c r="V56" s="981">
        <v>10</v>
      </c>
      <c r="W56" s="1068"/>
      <c r="X56" s="1257"/>
      <c r="Y56" s="1257"/>
      <c r="Z56" s="1069"/>
      <c r="AA56" s="1070"/>
      <c r="AB56" s="989"/>
      <c r="AC56" s="989"/>
      <c r="AD56" s="990"/>
      <c r="AE56" s="871"/>
      <c r="AF56" s="1071"/>
      <c r="AG56" s="991"/>
      <c r="AH56" s="991"/>
      <c r="AI56" s="991"/>
      <c r="AJ56" s="992"/>
      <c r="AK56" s="1073"/>
      <c r="AL56" s="994"/>
      <c r="AM56" s="994"/>
      <c r="AN56" s="1074"/>
      <c r="AO56" s="798"/>
      <c r="AP56" s="1075"/>
      <c r="AQ56" s="985"/>
      <c r="AR56" s="881"/>
      <c r="AS56" s="1076" t="e">
        <f t="shared" si="0"/>
        <v>#DIV/0!</v>
      </c>
      <c r="AT56" s="1077" t="e">
        <f t="shared" si="1"/>
        <v>#DIV/0!</v>
      </c>
      <c r="AU56" s="1077" t="e">
        <f t="shared" si="2"/>
        <v>#DIV/0!</v>
      </c>
      <c r="AV56" s="1077" t="e">
        <f t="shared" si="3"/>
        <v>#DIV/0!</v>
      </c>
      <c r="AW56" s="1078" t="e">
        <f t="shared" si="4"/>
        <v>#DIV/0!</v>
      </c>
      <c r="AX56" s="1078" t="e">
        <f t="shared" si="5"/>
        <v>#DIV/0!</v>
      </c>
      <c r="AY56" s="1078" t="e">
        <f t="shared" si="6"/>
        <v>#DIV/0!</v>
      </c>
      <c r="AZ56" s="1078" t="e">
        <f t="shared" si="7"/>
        <v>#DIV/0!</v>
      </c>
      <c r="BA56" s="1079" t="e">
        <f t="shared" si="8"/>
        <v>#DIV/0!</v>
      </c>
      <c r="BB56" s="1079" t="e">
        <f t="shared" si="9"/>
        <v>#DIV/0!</v>
      </c>
      <c r="BC56" s="1079" t="e">
        <f t="shared" si="10"/>
        <v>#DIV/0!</v>
      </c>
      <c r="BD56" s="1079" t="e">
        <f t="shared" si="11"/>
        <v>#DIV/0!</v>
      </c>
      <c r="BE56" s="1080">
        <v>0.2</v>
      </c>
      <c r="BF56" s="1080">
        <v>0.8</v>
      </c>
      <c r="BG56" s="1079" t="e">
        <f t="shared" si="12"/>
        <v>#DIV/0!</v>
      </c>
      <c r="BH56" s="1079" t="e">
        <f t="shared" si="13"/>
        <v>#DIV/0!</v>
      </c>
      <c r="BI56" s="1079" t="e">
        <f t="shared" si="14"/>
        <v>#DIV/0!</v>
      </c>
      <c r="BJ56" s="1079" t="e">
        <f t="shared" si="15"/>
        <v>#DIV/0!</v>
      </c>
      <c r="BK56" s="1079" t="e">
        <f t="shared" si="16"/>
        <v>#DIV/0!</v>
      </c>
      <c r="BL56" s="1079" t="e">
        <f t="shared" si="17"/>
        <v>#DIV/0!</v>
      </c>
      <c r="BM56" s="1079" t="e">
        <f t="shared" si="18"/>
        <v>#DIV/0!</v>
      </c>
      <c r="BN56" s="1079" t="e">
        <f t="shared" si="19"/>
        <v>#DIV/0!</v>
      </c>
      <c r="BO56" s="1079" t="e">
        <f t="shared" si="20"/>
        <v>#DIV/0!</v>
      </c>
      <c r="BP56" s="1079" t="e">
        <f t="shared" si="21"/>
        <v>#DIV/0!</v>
      </c>
      <c r="BQ56" s="1079" t="e">
        <f t="shared" si="22"/>
        <v>#DIV/0!</v>
      </c>
      <c r="BR56" s="1079" t="e">
        <f t="shared" si="23"/>
        <v>#DIV/0!</v>
      </c>
      <c r="BS56" s="838"/>
      <c r="BT56" s="838"/>
      <c r="BU56" s="838"/>
      <c r="BV56" s="838"/>
      <c r="BW56" s="838"/>
      <c r="BX56" s="838"/>
      <c r="BY56" s="838"/>
      <c r="BZ56" s="838"/>
      <c r="CA56" s="839"/>
      <c r="CB56" s="798"/>
      <c r="CC56" s="1081"/>
      <c r="CD56" s="1082"/>
      <c r="CE56" s="1082"/>
      <c r="CF56" s="1083"/>
      <c r="CG56" s="1084"/>
      <c r="CH56" s="798"/>
      <c r="CI56" s="798"/>
      <c r="CJ56" s="798"/>
      <c r="CK56" s="798"/>
      <c r="CL56" s="798"/>
      <c r="CM56" s="798"/>
      <c r="CN56" s="798"/>
      <c r="CO56" s="798"/>
      <c r="CP56" s="798"/>
      <c r="CQ56" s="798"/>
      <c r="CR56" s="798"/>
      <c r="CS56" s="798"/>
      <c r="CT56" s="798"/>
    </row>
    <row r="57" spans="1:98" ht="14.25" customHeight="1">
      <c r="A57" s="853">
        <v>8</v>
      </c>
      <c r="B57" s="1030"/>
      <c r="C57" s="1031"/>
      <c r="D57" s="856"/>
      <c r="E57" s="1032"/>
      <c r="F57" s="873"/>
      <c r="G57" s="950"/>
      <c r="H57" s="1085"/>
      <c r="I57" s="860"/>
      <c r="J57" s="861"/>
      <c r="K57" s="861"/>
      <c r="L57" s="861"/>
      <c r="M57" s="1035"/>
      <c r="N57" s="1036"/>
      <c r="O57" s="954"/>
      <c r="P57" s="951"/>
      <c r="Q57" s="863"/>
      <c r="R57" s="864"/>
      <c r="S57" s="864"/>
      <c r="T57" s="865"/>
      <c r="U57" s="871"/>
      <c r="V57" s="867">
        <v>1</v>
      </c>
      <c r="W57" s="1092"/>
      <c r="X57" s="1778"/>
      <c r="Y57" s="1778"/>
      <c r="Z57" s="1089"/>
      <c r="AA57" s="868"/>
      <c r="AB57" s="869"/>
      <c r="AC57" s="869"/>
      <c r="AD57" s="870"/>
      <c r="AE57" s="871"/>
      <c r="AF57" s="1093"/>
      <c r="AG57" s="1094"/>
      <c r="AH57" s="1094"/>
      <c r="AI57" s="1094"/>
      <c r="AJ57" s="1095"/>
      <c r="AK57" s="1041"/>
      <c r="AL57" s="877"/>
      <c r="AM57" s="877"/>
      <c r="AN57" s="878"/>
      <c r="AO57" s="798"/>
      <c r="AP57" s="879"/>
      <c r="AQ57" s="880"/>
      <c r="AR57" s="881"/>
      <c r="AS57" s="882" t="e">
        <f t="shared" si="0"/>
        <v>#DIV/0!</v>
      </c>
      <c r="AT57" s="977" t="e">
        <f t="shared" si="1"/>
        <v>#DIV/0!</v>
      </c>
      <c r="AU57" s="977" t="e">
        <f t="shared" si="2"/>
        <v>#DIV/0!</v>
      </c>
      <c r="AV57" s="977" t="e">
        <f t="shared" si="3"/>
        <v>#DIV/0!</v>
      </c>
      <c r="AW57" s="1014" t="e">
        <f t="shared" si="4"/>
        <v>#DIV/0!</v>
      </c>
      <c r="AX57" s="1014" t="e">
        <f t="shared" si="5"/>
        <v>#DIV/0!</v>
      </c>
      <c r="AY57" s="1014" t="e">
        <f t="shared" si="6"/>
        <v>#DIV/0!</v>
      </c>
      <c r="AZ57" s="1014" t="e">
        <f t="shared" si="7"/>
        <v>#DIV/0!</v>
      </c>
      <c r="BA57" s="978" t="e">
        <f t="shared" si="8"/>
        <v>#DIV/0!</v>
      </c>
      <c r="BB57" s="978" t="e">
        <f t="shared" si="9"/>
        <v>#DIV/0!</v>
      </c>
      <c r="BC57" s="978" t="e">
        <f t="shared" si="10"/>
        <v>#DIV/0!</v>
      </c>
      <c r="BD57" s="978" t="e">
        <f t="shared" si="11"/>
        <v>#DIV/0!</v>
      </c>
      <c r="BE57" s="979">
        <v>0.2</v>
      </c>
      <c r="BF57" s="979">
        <v>0.8</v>
      </c>
      <c r="BG57" s="978" t="e">
        <f t="shared" si="12"/>
        <v>#DIV/0!</v>
      </c>
      <c r="BH57" s="978" t="e">
        <f t="shared" si="13"/>
        <v>#DIV/0!</v>
      </c>
      <c r="BI57" s="978" t="e">
        <f t="shared" si="14"/>
        <v>#DIV/0!</v>
      </c>
      <c r="BJ57" s="978" t="e">
        <f t="shared" si="15"/>
        <v>#DIV/0!</v>
      </c>
      <c r="BK57" s="978" t="e">
        <f t="shared" si="16"/>
        <v>#DIV/0!</v>
      </c>
      <c r="BL57" s="978" t="e">
        <f t="shared" si="17"/>
        <v>#DIV/0!</v>
      </c>
      <c r="BM57" s="978" t="e">
        <f t="shared" si="18"/>
        <v>#DIV/0!</v>
      </c>
      <c r="BN57" s="978" t="e">
        <f t="shared" si="19"/>
        <v>#DIV/0!</v>
      </c>
      <c r="BO57" s="978" t="e">
        <f t="shared" si="20"/>
        <v>#DIV/0!</v>
      </c>
      <c r="BP57" s="885" t="e">
        <f t="shared" si="21"/>
        <v>#DIV/0!</v>
      </c>
      <c r="BQ57" s="885" t="e">
        <f t="shared" si="22"/>
        <v>#DIV/0!</v>
      </c>
      <c r="BR57" s="885" t="e">
        <f t="shared" si="23"/>
        <v>#DIV/0!</v>
      </c>
      <c r="BS57" s="1015" t="e">
        <f>AVERAGEIF(BO57:BO66,"&lt;&gt;#¡DIV/0!")</f>
        <v>#DIV/0!</v>
      </c>
      <c r="BT57" s="1015" t="e">
        <f>AVERAGEIF(BP57:BP66,"&lt;&gt;#¡DIV/0!")</f>
        <v>#DIV/0!</v>
      </c>
      <c r="BU57" s="1015" t="e">
        <f>AVERAGEIF(BQ57:BQ66,"&lt;&gt;#¡DIV/0!")</f>
        <v>#DIV/0!</v>
      </c>
      <c r="BV57" s="1015" t="e">
        <f>AVERAGEIF(BR57:BR66,"&lt;&gt;#¡DIV/0!")</f>
        <v>#DIV/0!</v>
      </c>
      <c r="BW57" s="888" t="e">
        <f>+C57*BS57</f>
        <v>#DIV/0!</v>
      </c>
      <c r="BX57" s="888" t="e">
        <f>+C57*BT57</f>
        <v>#DIV/0!</v>
      </c>
      <c r="BY57" s="888" t="e">
        <f>+C57*BU57</f>
        <v>#DIV/0!</v>
      </c>
      <c r="BZ57" s="888" t="e">
        <f>+C57*BV57</f>
        <v>#DIV/0!</v>
      </c>
      <c r="CA57" s="1016" t="e">
        <f>SUM(BW57:BZ66)</f>
        <v>#DIV/0!</v>
      </c>
      <c r="CB57" s="798"/>
      <c r="CC57" s="890" t="e">
        <f>+Q57/$N$57</f>
        <v>#DIV/0!</v>
      </c>
      <c r="CD57" s="891" t="e">
        <f>+R57/$N$57</f>
        <v>#DIV/0!</v>
      </c>
      <c r="CE57" s="891" t="e">
        <f>+S57/$N$57</f>
        <v>#DIV/0!</v>
      </c>
      <c r="CF57" s="961" t="e">
        <f>+T57/$N$57</f>
        <v>#DIV/0!</v>
      </c>
      <c r="CG57" s="962" t="e">
        <f>AVERAGE(CC57:CF66)</f>
        <v>#DIV/0!</v>
      </c>
      <c r="CH57" s="798"/>
      <c r="CI57" s="798"/>
      <c r="CJ57" s="798"/>
      <c r="CK57" s="798"/>
      <c r="CL57" s="798"/>
      <c r="CM57" s="798"/>
      <c r="CN57" s="798"/>
      <c r="CO57" s="798"/>
      <c r="CP57" s="798"/>
      <c r="CQ57" s="798"/>
      <c r="CR57" s="798"/>
      <c r="CS57" s="798"/>
      <c r="CT57" s="798"/>
    </row>
    <row r="58" spans="1:98" ht="14.25" customHeight="1">
      <c r="A58" s="1042"/>
      <c r="B58" s="1043"/>
      <c r="C58" s="1044"/>
      <c r="D58" s="1045"/>
      <c r="E58" s="1046"/>
      <c r="F58" s="927"/>
      <c r="G58" s="927"/>
      <c r="H58" s="925"/>
      <c r="I58" s="899"/>
      <c r="J58" s="900"/>
      <c r="K58" s="900"/>
      <c r="L58" s="900"/>
      <c r="M58" s="925"/>
      <c r="N58" s="1025"/>
      <c r="O58" s="927"/>
      <c r="P58" s="901"/>
      <c r="Q58" s="903"/>
      <c r="R58" s="904"/>
      <c r="S58" s="904"/>
      <c r="T58" s="905"/>
      <c r="U58" s="871"/>
      <c r="V58" s="906">
        <v>2</v>
      </c>
      <c r="W58" s="1096"/>
      <c r="X58" s="1779"/>
      <c r="Y58" s="1779"/>
      <c r="Z58" s="859"/>
      <c r="AA58" s="907"/>
      <c r="AB58" s="908"/>
      <c r="AC58" s="908"/>
      <c r="AD58" s="909"/>
      <c r="AE58" s="871"/>
      <c r="AF58" s="1050"/>
      <c r="AG58" s="927"/>
      <c r="AH58" s="927"/>
      <c r="AI58" s="927"/>
      <c r="AJ58" s="901"/>
      <c r="AK58" s="1029"/>
      <c r="AL58" s="914"/>
      <c r="AM58" s="914"/>
      <c r="AN58" s="915"/>
      <c r="AO58" s="798"/>
      <c r="AP58" s="1050"/>
      <c r="AQ58" s="901"/>
      <c r="AR58" s="881"/>
      <c r="AS58" s="917" t="e">
        <f t="shared" si="0"/>
        <v>#DIV/0!</v>
      </c>
      <c r="AT58" s="918" t="e">
        <f t="shared" si="1"/>
        <v>#DIV/0!</v>
      </c>
      <c r="AU58" s="918" t="e">
        <f t="shared" si="2"/>
        <v>#DIV/0!</v>
      </c>
      <c r="AV58" s="918" t="e">
        <f t="shared" si="3"/>
        <v>#DIV/0!</v>
      </c>
      <c r="AW58" s="919" t="e">
        <f t="shared" si="4"/>
        <v>#DIV/0!</v>
      </c>
      <c r="AX58" s="919" t="e">
        <f t="shared" si="5"/>
        <v>#DIV/0!</v>
      </c>
      <c r="AY58" s="919" t="e">
        <f t="shared" si="6"/>
        <v>#DIV/0!</v>
      </c>
      <c r="AZ58" s="919" t="e">
        <f t="shared" si="7"/>
        <v>#DIV/0!</v>
      </c>
      <c r="BA58" s="920" t="e">
        <f t="shared" si="8"/>
        <v>#DIV/0!</v>
      </c>
      <c r="BB58" s="920" t="e">
        <f t="shared" si="9"/>
        <v>#DIV/0!</v>
      </c>
      <c r="BC58" s="920" t="e">
        <f t="shared" si="10"/>
        <v>#DIV/0!</v>
      </c>
      <c r="BD58" s="920" t="e">
        <f t="shared" si="11"/>
        <v>#DIV/0!</v>
      </c>
      <c r="BE58" s="921">
        <v>0.2</v>
      </c>
      <c r="BF58" s="921">
        <v>0.8</v>
      </c>
      <c r="BG58" s="920" t="e">
        <f t="shared" si="12"/>
        <v>#DIV/0!</v>
      </c>
      <c r="BH58" s="920" t="e">
        <f t="shared" si="13"/>
        <v>#DIV/0!</v>
      </c>
      <c r="BI58" s="920" t="e">
        <f t="shared" si="14"/>
        <v>#DIV/0!</v>
      </c>
      <c r="BJ58" s="920" t="e">
        <f t="shared" si="15"/>
        <v>#DIV/0!</v>
      </c>
      <c r="BK58" s="920" t="e">
        <f t="shared" si="16"/>
        <v>#DIV/0!</v>
      </c>
      <c r="BL58" s="920" t="e">
        <f t="shared" si="17"/>
        <v>#DIV/0!</v>
      </c>
      <c r="BM58" s="920" t="e">
        <f t="shared" si="18"/>
        <v>#DIV/0!</v>
      </c>
      <c r="BN58" s="920" t="e">
        <f t="shared" si="19"/>
        <v>#DIV/0!</v>
      </c>
      <c r="BO58" s="920" t="e">
        <f t="shared" si="20"/>
        <v>#DIV/0!</v>
      </c>
      <c r="BP58" s="920" t="e">
        <f t="shared" si="21"/>
        <v>#DIV/0!</v>
      </c>
      <c r="BQ58" s="920" t="e">
        <f t="shared" si="22"/>
        <v>#DIV/0!</v>
      </c>
      <c r="BR58" s="920" t="e">
        <f t="shared" si="23"/>
        <v>#DIV/0!</v>
      </c>
      <c r="BS58" s="842"/>
      <c r="BT58" s="842"/>
      <c r="BU58" s="842"/>
      <c r="BV58" s="842"/>
      <c r="BW58" s="842"/>
      <c r="BX58" s="842"/>
      <c r="BY58" s="842"/>
      <c r="BZ58" s="842"/>
      <c r="CA58" s="830"/>
      <c r="CB58" s="798"/>
      <c r="CC58" s="922"/>
      <c r="CD58" s="923"/>
      <c r="CE58" s="923"/>
      <c r="CF58" s="974"/>
      <c r="CG58" s="975"/>
      <c r="CH58" s="798"/>
      <c r="CI58" s="798"/>
      <c r="CJ58" s="798"/>
      <c r="CK58" s="798"/>
      <c r="CL58" s="798"/>
      <c r="CM58" s="798"/>
      <c r="CN58" s="798"/>
      <c r="CO58" s="798"/>
      <c r="CP58" s="798"/>
      <c r="CQ58" s="798"/>
      <c r="CR58" s="798"/>
      <c r="CS58" s="798"/>
      <c r="CT58" s="798"/>
    </row>
    <row r="59" spans="1:98" ht="14.25" customHeight="1">
      <c r="A59" s="1042"/>
      <c r="B59" s="1043"/>
      <c r="C59" s="1044"/>
      <c r="D59" s="1045"/>
      <c r="E59" s="1046"/>
      <c r="F59" s="927"/>
      <c r="G59" s="927"/>
      <c r="H59" s="925"/>
      <c r="I59" s="899"/>
      <c r="J59" s="900"/>
      <c r="K59" s="900"/>
      <c r="L59" s="900"/>
      <c r="M59" s="925"/>
      <c r="N59" s="1025"/>
      <c r="O59" s="927"/>
      <c r="P59" s="901"/>
      <c r="Q59" s="903"/>
      <c r="R59" s="904"/>
      <c r="S59" s="904"/>
      <c r="T59" s="905"/>
      <c r="U59" s="871"/>
      <c r="V59" s="906">
        <v>3</v>
      </c>
      <c r="W59" s="1096"/>
      <c r="X59" s="1779"/>
      <c r="Y59" s="1779"/>
      <c r="Z59" s="859"/>
      <c r="AA59" s="907"/>
      <c r="AB59" s="908"/>
      <c r="AC59" s="908"/>
      <c r="AD59" s="909"/>
      <c r="AE59" s="871"/>
      <c r="AF59" s="1050"/>
      <c r="AG59" s="927"/>
      <c r="AH59" s="927"/>
      <c r="AI59" s="927"/>
      <c r="AJ59" s="901"/>
      <c r="AK59" s="1029"/>
      <c r="AL59" s="914"/>
      <c r="AM59" s="914"/>
      <c r="AN59" s="915"/>
      <c r="AO59" s="798"/>
      <c r="AP59" s="1050"/>
      <c r="AQ59" s="901"/>
      <c r="AR59" s="881"/>
      <c r="AS59" s="917" t="e">
        <f t="shared" si="0"/>
        <v>#DIV/0!</v>
      </c>
      <c r="AT59" s="918" t="e">
        <f t="shared" si="1"/>
        <v>#DIV/0!</v>
      </c>
      <c r="AU59" s="918" t="e">
        <f t="shared" si="2"/>
        <v>#DIV/0!</v>
      </c>
      <c r="AV59" s="918" t="e">
        <f t="shared" si="3"/>
        <v>#DIV/0!</v>
      </c>
      <c r="AW59" s="919" t="e">
        <f t="shared" si="4"/>
        <v>#DIV/0!</v>
      </c>
      <c r="AX59" s="919" t="e">
        <f t="shared" si="5"/>
        <v>#DIV/0!</v>
      </c>
      <c r="AY59" s="919" t="e">
        <f t="shared" si="6"/>
        <v>#DIV/0!</v>
      </c>
      <c r="AZ59" s="919" t="e">
        <f t="shared" si="7"/>
        <v>#DIV/0!</v>
      </c>
      <c r="BA59" s="920" t="e">
        <f t="shared" si="8"/>
        <v>#DIV/0!</v>
      </c>
      <c r="BB59" s="920" t="e">
        <f t="shared" si="9"/>
        <v>#DIV/0!</v>
      </c>
      <c r="BC59" s="920" t="e">
        <f t="shared" si="10"/>
        <v>#DIV/0!</v>
      </c>
      <c r="BD59" s="920" t="e">
        <f t="shared" si="11"/>
        <v>#DIV/0!</v>
      </c>
      <c r="BE59" s="921">
        <v>0.2</v>
      </c>
      <c r="BF59" s="921">
        <v>0.8</v>
      </c>
      <c r="BG59" s="920" t="e">
        <f t="shared" si="12"/>
        <v>#DIV/0!</v>
      </c>
      <c r="BH59" s="920" t="e">
        <f t="shared" si="13"/>
        <v>#DIV/0!</v>
      </c>
      <c r="BI59" s="920" t="e">
        <f t="shared" si="14"/>
        <v>#DIV/0!</v>
      </c>
      <c r="BJ59" s="920" t="e">
        <f t="shared" si="15"/>
        <v>#DIV/0!</v>
      </c>
      <c r="BK59" s="920" t="e">
        <f t="shared" si="16"/>
        <v>#DIV/0!</v>
      </c>
      <c r="BL59" s="920" t="e">
        <f t="shared" si="17"/>
        <v>#DIV/0!</v>
      </c>
      <c r="BM59" s="920" t="e">
        <f t="shared" si="18"/>
        <v>#DIV/0!</v>
      </c>
      <c r="BN59" s="920" t="e">
        <f t="shared" si="19"/>
        <v>#DIV/0!</v>
      </c>
      <c r="BO59" s="920" t="e">
        <f t="shared" si="20"/>
        <v>#DIV/0!</v>
      </c>
      <c r="BP59" s="920" t="e">
        <f t="shared" si="21"/>
        <v>#DIV/0!</v>
      </c>
      <c r="BQ59" s="920" t="e">
        <f t="shared" si="22"/>
        <v>#DIV/0!</v>
      </c>
      <c r="BR59" s="920" t="e">
        <f t="shared" si="23"/>
        <v>#DIV/0!</v>
      </c>
      <c r="BS59" s="842"/>
      <c r="BT59" s="842"/>
      <c r="BU59" s="842"/>
      <c r="BV59" s="842"/>
      <c r="BW59" s="842"/>
      <c r="BX59" s="842"/>
      <c r="BY59" s="842"/>
      <c r="BZ59" s="842"/>
      <c r="CA59" s="830"/>
      <c r="CB59" s="798"/>
      <c r="CC59" s="922"/>
      <c r="CD59" s="923"/>
      <c r="CE59" s="923"/>
      <c r="CF59" s="974"/>
      <c r="CG59" s="975"/>
      <c r="CH59" s="798"/>
      <c r="CI59" s="798"/>
      <c r="CJ59" s="798"/>
      <c r="CK59" s="798"/>
      <c r="CL59" s="798"/>
      <c r="CM59" s="798"/>
      <c r="CN59" s="798"/>
      <c r="CO59" s="798"/>
      <c r="CP59" s="798"/>
      <c r="CQ59" s="798"/>
      <c r="CR59" s="798"/>
      <c r="CS59" s="798"/>
      <c r="CT59" s="798"/>
    </row>
    <row r="60" spans="1:98" ht="14.25" customHeight="1">
      <c r="A60" s="1042"/>
      <c r="B60" s="1043"/>
      <c r="C60" s="1044"/>
      <c r="D60" s="1045"/>
      <c r="E60" s="1046"/>
      <c r="F60" s="927"/>
      <c r="G60" s="927"/>
      <c r="H60" s="925"/>
      <c r="I60" s="899"/>
      <c r="J60" s="900"/>
      <c r="K60" s="900"/>
      <c r="L60" s="900"/>
      <c r="M60" s="925"/>
      <c r="N60" s="1025"/>
      <c r="O60" s="927"/>
      <c r="P60" s="901"/>
      <c r="Q60" s="903"/>
      <c r="R60" s="904"/>
      <c r="S60" s="904"/>
      <c r="T60" s="905"/>
      <c r="U60" s="871"/>
      <c r="V60" s="906">
        <v>4</v>
      </c>
      <c r="W60" s="1097"/>
      <c r="X60" s="1779"/>
      <c r="Y60" s="1779"/>
      <c r="Z60" s="859"/>
      <c r="AA60" s="907"/>
      <c r="AB60" s="908"/>
      <c r="AC60" s="908"/>
      <c r="AD60" s="909"/>
      <c r="AE60" s="871"/>
      <c r="AF60" s="1050"/>
      <c r="AG60" s="927"/>
      <c r="AH60" s="927"/>
      <c r="AI60" s="927"/>
      <c r="AJ60" s="901"/>
      <c r="AK60" s="1029"/>
      <c r="AL60" s="914"/>
      <c r="AM60" s="914"/>
      <c r="AN60" s="915"/>
      <c r="AO60" s="798"/>
      <c r="AP60" s="1050"/>
      <c r="AQ60" s="901"/>
      <c r="AR60" s="881"/>
      <c r="AS60" s="917" t="e">
        <f t="shared" si="0"/>
        <v>#DIV/0!</v>
      </c>
      <c r="AT60" s="918" t="e">
        <f t="shared" si="1"/>
        <v>#DIV/0!</v>
      </c>
      <c r="AU60" s="918" t="e">
        <f t="shared" si="2"/>
        <v>#DIV/0!</v>
      </c>
      <c r="AV60" s="918" t="e">
        <f t="shared" si="3"/>
        <v>#DIV/0!</v>
      </c>
      <c r="AW60" s="919" t="e">
        <f t="shared" si="4"/>
        <v>#DIV/0!</v>
      </c>
      <c r="AX60" s="919" t="e">
        <f t="shared" si="5"/>
        <v>#DIV/0!</v>
      </c>
      <c r="AY60" s="919" t="e">
        <f t="shared" si="6"/>
        <v>#DIV/0!</v>
      </c>
      <c r="AZ60" s="919" t="e">
        <f t="shared" si="7"/>
        <v>#DIV/0!</v>
      </c>
      <c r="BA60" s="920" t="e">
        <f t="shared" si="8"/>
        <v>#DIV/0!</v>
      </c>
      <c r="BB60" s="920" t="e">
        <f t="shared" si="9"/>
        <v>#DIV/0!</v>
      </c>
      <c r="BC60" s="920" t="e">
        <f t="shared" si="10"/>
        <v>#DIV/0!</v>
      </c>
      <c r="BD60" s="920" t="e">
        <f t="shared" si="11"/>
        <v>#DIV/0!</v>
      </c>
      <c r="BE60" s="921">
        <v>0.2</v>
      </c>
      <c r="BF60" s="921">
        <v>0.8</v>
      </c>
      <c r="BG60" s="920" t="e">
        <f t="shared" si="12"/>
        <v>#DIV/0!</v>
      </c>
      <c r="BH60" s="920" t="e">
        <f t="shared" si="13"/>
        <v>#DIV/0!</v>
      </c>
      <c r="BI60" s="920" t="e">
        <f t="shared" si="14"/>
        <v>#DIV/0!</v>
      </c>
      <c r="BJ60" s="920" t="e">
        <f t="shared" si="15"/>
        <v>#DIV/0!</v>
      </c>
      <c r="BK60" s="920" t="e">
        <f t="shared" si="16"/>
        <v>#DIV/0!</v>
      </c>
      <c r="BL60" s="920" t="e">
        <f t="shared" si="17"/>
        <v>#DIV/0!</v>
      </c>
      <c r="BM60" s="920" t="e">
        <f t="shared" si="18"/>
        <v>#DIV/0!</v>
      </c>
      <c r="BN60" s="920" t="e">
        <f t="shared" si="19"/>
        <v>#DIV/0!</v>
      </c>
      <c r="BO60" s="920" t="e">
        <f t="shared" si="20"/>
        <v>#DIV/0!</v>
      </c>
      <c r="BP60" s="920" t="e">
        <f t="shared" si="21"/>
        <v>#DIV/0!</v>
      </c>
      <c r="BQ60" s="920" t="e">
        <f t="shared" si="22"/>
        <v>#DIV/0!</v>
      </c>
      <c r="BR60" s="920" t="e">
        <f t="shared" si="23"/>
        <v>#DIV/0!</v>
      </c>
      <c r="BS60" s="842"/>
      <c r="BT60" s="842"/>
      <c r="BU60" s="842"/>
      <c r="BV60" s="842"/>
      <c r="BW60" s="842"/>
      <c r="BX60" s="842"/>
      <c r="BY60" s="842"/>
      <c r="BZ60" s="842"/>
      <c r="CA60" s="830"/>
      <c r="CB60" s="798"/>
      <c r="CC60" s="922"/>
      <c r="CD60" s="923"/>
      <c r="CE60" s="923"/>
      <c r="CF60" s="974"/>
      <c r="CG60" s="975"/>
      <c r="CH60" s="798"/>
      <c r="CI60" s="798"/>
      <c r="CJ60" s="798"/>
      <c r="CK60" s="798"/>
      <c r="CL60" s="798"/>
      <c r="CM60" s="798"/>
      <c r="CN60" s="798"/>
      <c r="CO60" s="798"/>
      <c r="CP60" s="798"/>
      <c r="CQ60" s="798"/>
      <c r="CR60" s="798"/>
      <c r="CS60" s="798"/>
      <c r="CT60" s="798"/>
    </row>
    <row r="61" spans="1:98" ht="14.25" customHeight="1">
      <c r="A61" s="1042"/>
      <c r="B61" s="1043"/>
      <c r="C61" s="1044"/>
      <c r="D61" s="1045"/>
      <c r="E61" s="1046"/>
      <c r="F61" s="927"/>
      <c r="G61" s="927"/>
      <c r="H61" s="925"/>
      <c r="I61" s="899"/>
      <c r="J61" s="900"/>
      <c r="K61" s="900"/>
      <c r="L61" s="900"/>
      <c r="M61" s="925"/>
      <c r="N61" s="1025"/>
      <c r="O61" s="927"/>
      <c r="P61" s="901"/>
      <c r="Q61" s="903"/>
      <c r="R61" s="904"/>
      <c r="S61" s="904"/>
      <c r="T61" s="905"/>
      <c r="U61" s="871"/>
      <c r="V61" s="906">
        <v>5</v>
      </c>
      <c r="W61" s="1096"/>
      <c r="X61" s="1779"/>
      <c r="Y61" s="1779"/>
      <c r="Z61" s="859"/>
      <c r="AA61" s="907"/>
      <c r="AB61" s="908"/>
      <c r="AC61" s="908"/>
      <c r="AD61" s="909"/>
      <c r="AE61" s="871"/>
      <c r="AF61" s="1050"/>
      <c r="AG61" s="927"/>
      <c r="AH61" s="927"/>
      <c r="AI61" s="927"/>
      <c r="AJ61" s="901"/>
      <c r="AK61" s="1029"/>
      <c r="AL61" s="914"/>
      <c r="AM61" s="914"/>
      <c r="AN61" s="915"/>
      <c r="AO61" s="798"/>
      <c r="AP61" s="1050"/>
      <c r="AQ61" s="901"/>
      <c r="AR61" s="881"/>
      <c r="AS61" s="917" t="e">
        <f t="shared" si="0"/>
        <v>#DIV/0!</v>
      </c>
      <c r="AT61" s="918" t="e">
        <f t="shared" si="1"/>
        <v>#DIV/0!</v>
      </c>
      <c r="AU61" s="918" t="e">
        <f t="shared" si="2"/>
        <v>#DIV/0!</v>
      </c>
      <c r="AV61" s="918" t="e">
        <f t="shared" si="3"/>
        <v>#DIV/0!</v>
      </c>
      <c r="AW61" s="919" t="e">
        <f t="shared" si="4"/>
        <v>#DIV/0!</v>
      </c>
      <c r="AX61" s="919" t="e">
        <f t="shared" si="5"/>
        <v>#DIV/0!</v>
      </c>
      <c r="AY61" s="919" t="e">
        <f t="shared" si="6"/>
        <v>#DIV/0!</v>
      </c>
      <c r="AZ61" s="919" t="e">
        <f t="shared" si="7"/>
        <v>#DIV/0!</v>
      </c>
      <c r="BA61" s="920" t="e">
        <f t="shared" si="8"/>
        <v>#DIV/0!</v>
      </c>
      <c r="BB61" s="920" t="e">
        <f t="shared" si="9"/>
        <v>#DIV/0!</v>
      </c>
      <c r="BC61" s="920" t="e">
        <f t="shared" si="10"/>
        <v>#DIV/0!</v>
      </c>
      <c r="BD61" s="920" t="e">
        <f t="shared" si="11"/>
        <v>#DIV/0!</v>
      </c>
      <c r="BE61" s="921">
        <v>0.2</v>
      </c>
      <c r="BF61" s="921">
        <v>0.8</v>
      </c>
      <c r="BG61" s="920" t="e">
        <f t="shared" si="12"/>
        <v>#DIV/0!</v>
      </c>
      <c r="BH61" s="920" t="e">
        <f t="shared" si="13"/>
        <v>#DIV/0!</v>
      </c>
      <c r="BI61" s="920" t="e">
        <f t="shared" si="14"/>
        <v>#DIV/0!</v>
      </c>
      <c r="BJ61" s="920" t="e">
        <f t="shared" si="15"/>
        <v>#DIV/0!</v>
      </c>
      <c r="BK61" s="920" t="e">
        <f t="shared" si="16"/>
        <v>#DIV/0!</v>
      </c>
      <c r="BL61" s="920" t="e">
        <f t="shared" si="17"/>
        <v>#DIV/0!</v>
      </c>
      <c r="BM61" s="920" t="e">
        <f t="shared" si="18"/>
        <v>#DIV/0!</v>
      </c>
      <c r="BN61" s="920" t="e">
        <f t="shared" si="19"/>
        <v>#DIV/0!</v>
      </c>
      <c r="BO61" s="920" t="e">
        <f t="shared" si="20"/>
        <v>#DIV/0!</v>
      </c>
      <c r="BP61" s="920" t="e">
        <f t="shared" si="21"/>
        <v>#DIV/0!</v>
      </c>
      <c r="BQ61" s="920" t="e">
        <f t="shared" si="22"/>
        <v>#DIV/0!</v>
      </c>
      <c r="BR61" s="920" t="e">
        <f t="shared" si="23"/>
        <v>#DIV/0!</v>
      </c>
      <c r="BS61" s="842"/>
      <c r="BT61" s="842"/>
      <c r="BU61" s="842"/>
      <c r="BV61" s="842"/>
      <c r="BW61" s="842"/>
      <c r="BX61" s="842"/>
      <c r="BY61" s="842"/>
      <c r="BZ61" s="842"/>
      <c r="CA61" s="830"/>
      <c r="CB61" s="798"/>
      <c r="CC61" s="922"/>
      <c r="CD61" s="923"/>
      <c r="CE61" s="923"/>
      <c r="CF61" s="974"/>
      <c r="CG61" s="975"/>
      <c r="CH61" s="798"/>
      <c r="CI61" s="798"/>
      <c r="CJ61" s="798"/>
      <c r="CK61" s="798"/>
      <c r="CL61" s="798"/>
      <c r="CM61" s="798"/>
      <c r="CN61" s="798"/>
      <c r="CO61" s="798"/>
      <c r="CP61" s="798"/>
      <c r="CQ61" s="798"/>
      <c r="CR61" s="798"/>
      <c r="CS61" s="798"/>
      <c r="CT61" s="798"/>
    </row>
    <row r="62" spans="1:98" ht="14.25" customHeight="1">
      <c r="A62" s="1042"/>
      <c r="B62" s="1043"/>
      <c r="C62" s="1044"/>
      <c r="D62" s="1045"/>
      <c r="E62" s="1046"/>
      <c r="F62" s="927"/>
      <c r="G62" s="927"/>
      <c r="H62" s="925"/>
      <c r="I62" s="899"/>
      <c r="J62" s="900"/>
      <c r="K62" s="900"/>
      <c r="L62" s="900"/>
      <c r="M62" s="925"/>
      <c r="N62" s="1025"/>
      <c r="O62" s="927"/>
      <c r="P62" s="901"/>
      <c r="Q62" s="903"/>
      <c r="R62" s="904"/>
      <c r="S62" s="904"/>
      <c r="T62" s="905"/>
      <c r="U62" s="871"/>
      <c r="V62" s="906">
        <v>6</v>
      </c>
      <c r="W62" s="1096"/>
      <c r="X62" s="1779"/>
      <c r="Y62" s="1779"/>
      <c r="Z62" s="859"/>
      <c r="AA62" s="907"/>
      <c r="AB62" s="908"/>
      <c r="AC62" s="908"/>
      <c r="AD62" s="909"/>
      <c r="AE62" s="871"/>
      <c r="AF62" s="1098"/>
      <c r="AG62" s="1099"/>
      <c r="AH62" s="1099"/>
      <c r="AI62" s="1099"/>
      <c r="AJ62" s="1100"/>
      <c r="AK62" s="1029"/>
      <c r="AL62" s="914"/>
      <c r="AM62" s="914"/>
      <c r="AN62" s="915"/>
      <c r="AO62" s="798"/>
      <c r="AP62" s="1050"/>
      <c r="AQ62" s="901"/>
      <c r="AR62" s="881"/>
      <c r="AS62" s="917" t="e">
        <f t="shared" si="0"/>
        <v>#DIV/0!</v>
      </c>
      <c r="AT62" s="918" t="e">
        <f t="shared" si="1"/>
        <v>#DIV/0!</v>
      </c>
      <c r="AU62" s="918" t="e">
        <f t="shared" si="2"/>
        <v>#DIV/0!</v>
      </c>
      <c r="AV62" s="918" t="e">
        <f t="shared" si="3"/>
        <v>#DIV/0!</v>
      </c>
      <c r="AW62" s="919" t="e">
        <f t="shared" si="4"/>
        <v>#DIV/0!</v>
      </c>
      <c r="AX62" s="919" t="e">
        <f t="shared" si="5"/>
        <v>#DIV/0!</v>
      </c>
      <c r="AY62" s="919" t="e">
        <f t="shared" si="6"/>
        <v>#DIV/0!</v>
      </c>
      <c r="AZ62" s="919" t="e">
        <f t="shared" si="7"/>
        <v>#DIV/0!</v>
      </c>
      <c r="BA62" s="920" t="e">
        <f t="shared" si="8"/>
        <v>#DIV/0!</v>
      </c>
      <c r="BB62" s="920" t="e">
        <f t="shared" si="9"/>
        <v>#DIV/0!</v>
      </c>
      <c r="BC62" s="920" t="e">
        <f t="shared" si="10"/>
        <v>#DIV/0!</v>
      </c>
      <c r="BD62" s="920" t="e">
        <f t="shared" si="11"/>
        <v>#DIV/0!</v>
      </c>
      <c r="BE62" s="921">
        <v>0.2</v>
      </c>
      <c r="BF62" s="921">
        <v>0.8</v>
      </c>
      <c r="BG62" s="920" t="e">
        <f t="shared" si="12"/>
        <v>#DIV/0!</v>
      </c>
      <c r="BH62" s="920" t="e">
        <f t="shared" si="13"/>
        <v>#DIV/0!</v>
      </c>
      <c r="BI62" s="920" t="e">
        <f t="shared" si="14"/>
        <v>#DIV/0!</v>
      </c>
      <c r="BJ62" s="920" t="e">
        <f t="shared" si="15"/>
        <v>#DIV/0!</v>
      </c>
      <c r="BK62" s="920" t="e">
        <f t="shared" si="16"/>
        <v>#DIV/0!</v>
      </c>
      <c r="BL62" s="920" t="e">
        <f t="shared" si="17"/>
        <v>#DIV/0!</v>
      </c>
      <c r="BM62" s="920" t="e">
        <f t="shared" si="18"/>
        <v>#DIV/0!</v>
      </c>
      <c r="BN62" s="920" t="e">
        <f t="shared" si="19"/>
        <v>#DIV/0!</v>
      </c>
      <c r="BO62" s="920" t="e">
        <f t="shared" si="20"/>
        <v>#DIV/0!</v>
      </c>
      <c r="BP62" s="920" t="e">
        <f t="shared" si="21"/>
        <v>#DIV/0!</v>
      </c>
      <c r="BQ62" s="920" t="e">
        <f t="shared" si="22"/>
        <v>#DIV/0!</v>
      </c>
      <c r="BR62" s="920" t="e">
        <f t="shared" si="23"/>
        <v>#DIV/0!</v>
      </c>
      <c r="BS62" s="842"/>
      <c r="BT62" s="842"/>
      <c r="BU62" s="842"/>
      <c r="BV62" s="842"/>
      <c r="BW62" s="842"/>
      <c r="BX62" s="842"/>
      <c r="BY62" s="842"/>
      <c r="BZ62" s="842"/>
      <c r="CA62" s="830"/>
      <c r="CB62" s="798"/>
      <c r="CC62" s="922"/>
      <c r="CD62" s="923"/>
      <c r="CE62" s="923"/>
      <c r="CF62" s="974"/>
      <c r="CG62" s="975"/>
      <c r="CH62" s="798"/>
      <c r="CI62" s="798"/>
      <c r="CJ62" s="798"/>
      <c r="CK62" s="798"/>
      <c r="CL62" s="798"/>
      <c r="CM62" s="798"/>
      <c r="CN62" s="798"/>
      <c r="CO62" s="798"/>
      <c r="CP62" s="798"/>
      <c r="CQ62" s="798"/>
      <c r="CR62" s="798"/>
      <c r="CS62" s="798"/>
      <c r="CT62" s="798"/>
    </row>
    <row r="63" spans="1:98" ht="14.25" customHeight="1">
      <c r="A63" s="1042"/>
      <c r="B63" s="1043"/>
      <c r="C63" s="1044"/>
      <c r="D63" s="1045"/>
      <c r="E63" s="1046"/>
      <c r="F63" s="927"/>
      <c r="G63" s="927"/>
      <c r="H63" s="925"/>
      <c r="I63" s="899"/>
      <c r="J63" s="900"/>
      <c r="K63" s="900"/>
      <c r="L63" s="900"/>
      <c r="M63" s="925"/>
      <c r="N63" s="1025"/>
      <c r="O63" s="927"/>
      <c r="P63" s="901"/>
      <c r="Q63" s="903"/>
      <c r="R63" s="904"/>
      <c r="S63" s="904"/>
      <c r="T63" s="905"/>
      <c r="U63" s="871"/>
      <c r="V63" s="906">
        <v>7</v>
      </c>
      <c r="W63" s="1096"/>
      <c r="X63" s="1779"/>
      <c r="Y63" s="1779"/>
      <c r="Z63" s="859"/>
      <c r="AA63" s="907"/>
      <c r="AB63" s="908"/>
      <c r="AC63" s="908"/>
      <c r="AD63" s="909"/>
      <c r="AE63" s="871"/>
      <c r="AF63" s="1050"/>
      <c r="AG63" s="927"/>
      <c r="AH63" s="927"/>
      <c r="AI63" s="927"/>
      <c r="AJ63" s="901"/>
      <c r="AK63" s="1029"/>
      <c r="AL63" s="914"/>
      <c r="AM63" s="914"/>
      <c r="AN63" s="915"/>
      <c r="AO63" s="798"/>
      <c r="AP63" s="1050"/>
      <c r="AQ63" s="901"/>
      <c r="AR63" s="881"/>
      <c r="AS63" s="917" t="e">
        <f t="shared" si="0"/>
        <v>#DIV/0!</v>
      </c>
      <c r="AT63" s="918" t="e">
        <f t="shared" si="1"/>
        <v>#DIV/0!</v>
      </c>
      <c r="AU63" s="918" t="e">
        <f t="shared" si="2"/>
        <v>#DIV/0!</v>
      </c>
      <c r="AV63" s="918" t="e">
        <f t="shared" si="3"/>
        <v>#DIV/0!</v>
      </c>
      <c r="AW63" s="919" t="e">
        <f t="shared" si="4"/>
        <v>#DIV/0!</v>
      </c>
      <c r="AX63" s="919" t="e">
        <f t="shared" si="5"/>
        <v>#DIV/0!</v>
      </c>
      <c r="AY63" s="919" t="e">
        <f t="shared" si="6"/>
        <v>#DIV/0!</v>
      </c>
      <c r="AZ63" s="919" t="e">
        <f t="shared" si="7"/>
        <v>#DIV/0!</v>
      </c>
      <c r="BA63" s="920" t="e">
        <f t="shared" si="8"/>
        <v>#DIV/0!</v>
      </c>
      <c r="BB63" s="920" t="e">
        <f t="shared" si="9"/>
        <v>#DIV/0!</v>
      </c>
      <c r="BC63" s="920" t="e">
        <f t="shared" si="10"/>
        <v>#DIV/0!</v>
      </c>
      <c r="BD63" s="920" t="e">
        <f t="shared" si="11"/>
        <v>#DIV/0!</v>
      </c>
      <c r="BE63" s="921">
        <v>0.2</v>
      </c>
      <c r="BF63" s="921">
        <v>0.8</v>
      </c>
      <c r="BG63" s="920" t="e">
        <f t="shared" si="12"/>
        <v>#DIV/0!</v>
      </c>
      <c r="BH63" s="920" t="e">
        <f t="shared" si="13"/>
        <v>#DIV/0!</v>
      </c>
      <c r="BI63" s="920" t="e">
        <f t="shared" si="14"/>
        <v>#DIV/0!</v>
      </c>
      <c r="BJ63" s="920" t="e">
        <f t="shared" si="15"/>
        <v>#DIV/0!</v>
      </c>
      <c r="BK63" s="920" t="e">
        <f t="shared" si="16"/>
        <v>#DIV/0!</v>
      </c>
      <c r="BL63" s="920" t="e">
        <f t="shared" si="17"/>
        <v>#DIV/0!</v>
      </c>
      <c r="BM63" s="920" t="e">
        <f t="shared" si="18"/>
        <v>#DIV/0!</v>
      </c>
      <c r="BN63" s="920" t="e">
        <f t="shared" si="19"/>
        <v>#DIV/0!</v>
      </c>
      <c r="BO63" s="920" t="e">
        <f t="shared" si="20"/>
        <v>#DIV/0!</v>
      </c>
      <c r="BP63" s="920" t="e">
        <f t="shared" si="21"/>
        <v>#DIV/0!</v>
      </c>
      <c r="BQ63" s="920" t="e">
        <f t="shared" si="22"/>
        <v>#DIV/0!</v>
      </c>
      <c r="BR63" s="920" t="e">
        <f t="shared" si="23"/>
        <v>#DIV/0!</v>
      </c>
      <c r="BS63" s="842"/>
      <c r="BT63" s="842"/>
      <c r="BU63" s="842"/>
      <c r="BV63" s="842"/>
      <c r="BW63" s="842"/>
      <c r="BX63" s="842"/>
      <c r="BY63" s="842"/>
      <c r="BZ63" s="842"/>
      <c r="CA63" s="830"/>
      <c r="CB63" s="798"/>
      <c r="CC63" s="922"/>
      <c r="CD63" s="923"/>
      <c r="CE63" s="923"/>
      <c r="CF63" s="974"/>
      <c r="CG63" s="975"/>
      <c r="CH63" s="798"/>
      <c r="CI63" s="798"/>
      <c r="CJ63" s="798"/>
      <c r="CK63" s="798"/>
      <c r="CL63" s="798"/>
      <c r="CM63" s="798"/>
      <c r="CN63" s="798"/>
      <c r="CO63" s="798"/>
      <c r="CP63" s="798"/>
      <c r="CQ63" s="798"/>
      <c r="CR63" s="798"/>
      <c r="CS63" s="798"/>
      <c r="CT63" s="798"/>
    </row>
    <row r="64" spans="1:98" ht="14.25" customHeight="1">
      <c r="A64" s="1042"/>
      <c r="B64" s="1043"/>
      <c r="C64" s="1044"/>
      <c r="D64" s="1045"/>
      <c r="E64" s="1046"/>
      <c r="F64" s="927"/>
      <c r="G64" s="927"/>
      <c r="H64" s="925"/>
      <c r="I64" s="899"/>
      <c r="J64" s="900"/>
      <c r="K64" s="900"/>
      <c r="L64" s="900"/>
      <c r="M64" s="925"/>
      <c r="N64" s="1025"/>
      <c r="O64" s="927"/>
      <c r="P64" s="901"/>
      <c r="Q64" s="903"/>
      <c r="R64" s="904"/>
      <c r="S64" s="904"/>
      <c r="T64" s="905"/>
      <c r="U64" s="871"/>
      <c r="V64" s="906">
        <v>8</v>
      </c>
      <c r="W64" s="1096"/>
      <c r="X64" s="1779"/>
      <c r="Y64" s="1779"/>
      <c r="Z64" s="859"/>
      <c r="AA64" s="907"/>
      <c r="AB64" s="908"/>
      <c r="AC64" s="908"/>
      <c r="AD64" s="909"/>
      <c r="AE64" s="871"/>
      <c r="AF64" s="1050"/>
      <c r="AG64" s="927"/>
      <c r="AH64" s="927"/>
      <c r="AI64" s="927"/>
      <c r="AJ64" s="901"/>
      <c r="AK64" s="1029"/>
      <c r="AL64" s="914"/>
      <c r="AM64" s="914"/>
      <c r="AN64" s="915"/>
      <c r="AO64" s="798"/>
      <c r="AP64" s="1050"/>
      <c r="AQ64" s="901"/>
      <c r="AR64" s="881"/>
      <c r="AS64" s="917" t="e">
        <f t="shared" si="0"/>
        <v>#DIV/0!</v>
      </c>
      <c r="AT64" s="918" t="e">
        <f t="shared" si="1"/>
        <v>#DIV/0!</v>
      </c>
      <c r="AU64" s="918" t="e">
        <f t="shared" si="2"/>
        <v>#DIV/0!</v>
      </c>
      <c r="AV64" s="918" t="e">
        <f t="shared" si="3"/>
        <v>#DIV/0!</v>
      </c>
      <c r="AW64" s="919" t="e">
        <f t="shared" si="4"/>
        <v>#DIV/0!</v>
      </c>
      <c r="AX64" s="919" t="e">
        <f t="shared" si="5"/>
        <v>#DIV/0!</v>
      </c>
      <c r="AY64" s="919" t="e">
        <f t="shared" si="6"/>
        <v>#DIV/0!</v>
      </c>
      <c r="AZ64" s="919" t="e">
        <f t="shared" si="7"/>
        <v>#DIV/0!</v>
      </c>
      <c r="BA64" s="920" t="e">
        <f t="shared" si="8"/>
        <v>#DIV/0!</v>
      </c>
      <c r="BB64" s="920" t="e">
        <f t="shared" si="9"/>
        <v>#DIV/0!</v>
      </c>
      <c r="BC64" s="920" t="e">
        <f t="shared" si="10"/>
        <v>#DIV/0!</v>
      </c>
      <c r="BD64" s="920" t="e">
        <f t="shared" si="11"/>
        <v>#DIV/0!</v>
      </c>
      <c r="BE64" s="921">
        <v>0.2</v>
      </c>
      <c r="BF64" s="921">
        <v>0.8</v>
      </c>
      <c r="BG64" s="920" t="e">
        <f t="shared" si="12"/>
        <v>#DIV/0!</v>
      </c>
      <c r="BH64" s="920" t="e">
        <f t="shared" si="13"/>
        <v>#DIV/0!</v>
      </c>
      <c r="BI64" s="920" t="e">
        <f t="shared" si="14"/>
        <v>#DIV/0!</v>
      </c>
      <c r="BJ64" s="920" t="e">
        <f t="shared" si="15"/>
        <v>#DIV/0!</v>
      </c>
      <c r="BK64" s="920" t="e">
        <f t="shared" si="16"/>
        <v>#DIV/0!</v>
      </c>
      <c r="BL64" s="920" t="e">
        <f t="shared" si="17"/>
        <v>#DIV/0!</v>
      </c>
      <c r="BM64" s="920" t="e">
        <f t="shared" si="18"/>
        <v>#DIV/0!</v>
      </c>
      <c r="BN64" s="920" t="e">
        <f t="shared" si="19"/>
        <v>#DIV/0!</v>
      </c>
      <c r="BO64" s="920" t="e">
        <f t="shared" si="20"/>
        <v>#DIV/0!</v>
      </c>
      <c r="BP64" s="920" t="e">
        <f t="shared" si="21"/>
        <v>#DIV/0!</v>
      </c>
      <c r="BQ64" s="920" t="e">
        <f t="shared" si="22"/>
        <v>#DIV/0!</v>
      </c>
      <c r="BR64" s="920" t="e">
        <f t="shared" si="23"/>
        <v>#DIV/0!</v>
      </c>
      <c r="BS64" s="842"/>
      <c r="BT64" s="842"/>
      <c r="BU64" s="842"/>
      <c r="BV64" s="842"/>
      <c r="BW64" s="842"/>
      <c r="BX64" s="842"/>
      <c r="BY64" s="842"/>
      <c r="BZ64" s="842"/>
      <c r="CA64" s="830"/>
      <c r="CB64" s="798"/>
      <c r="CC64" s="922"/>
      <c r="CD64" s="923"/>
      <c r="CE64" s="923"/>
      <c r="CF64" s="974"/>
      <c r="CG64" s="975"/>
      <c r="CH64" s="798"/>
      <c r="CI64" s="798"/>
      <c r="CJ64" s="798"/>
      <c r="CK64" s="798"/>
      <c r="CL64" s="798"/>
      <c r="CM64" s="798"/>
      <c r="CN64" s="798"/>
      <c r="CO64" s="798"/>
      <c r="CP64" s="798"/>
      <c r="CQ64" s="798"/>
      <c r="CR64" s="798"/>
      <c r="CS64" s="798"/>
      <c r="CT64" s="798"/>
    </row>
    <row r="65" spans="1:98" ht="14.25" customHeight="1">
      <c r="A65" s="1042"/>
      <c r="B65" s="1043"/>
      <c r="C65" s="1044"/>
      <c r="D65" s="1045"/>
      <c r="E65" s="1046"/>
      <c r="F65" s="927"/>
      <c r="G65" s="927"/>
      <c r="H65" s="925"/>
      <c r="I65" s="899"/>
      <c r="J65" s="900"/>
      <c r="K65" s="900"/>
      <c r="L65" s="900"/>
      <c r="M65" s="925"/>
      <c r="N65" s="1025"/>
      <c r="O65" s="927"/>
      <c r="P65" s="901"/>
      <c r="Q65" s="903"/>
      <c r="R65" s="904"/>
      <c r="S65" s="904"/>
      <c r="T65" s="905"/>
      <c r="U65" s="871"/>
      <c r="V65" s="906">
        <v>9</v>
      </c>
      <c r="W65" s="1091"/>
      <c r="X65" s="1291"/>
      <c r="Y65" s="1291"/>
      <c r="Z65" s="935"/>
      <c r="AA65" s="907"/>
      <c r="AB65" s="908"/>
      <c r="AC65" s="908"/>
      <c r="AD65" s="909"/>
      <c r="AE65" s="871"/>
      <c r="AF65" s="1052"/>
      <c r="AG65" s="943"/>
      <c r="AH65" s="943"/>
      <c r="AI65" s="943"/>
      <c r="AJ65" s="944"/>
      <c r="AK65" s="1029"/>
      <c r="AL65" s="914"/>
      <c r="AM65" s="914"/>
      <c r="AN65" s="915"/>
      <c r="AO65" s="798"/>
      <c r="AP65" s="1050"/>
      <c r="AQ65" s="901"/>
      <c r="AR65" s="881"/>
      <c r="AS65" s="917" t="e">
        <f t="shared" si="0"/>
        <v>#DIV/0!</v>
      </c>
      <c r="AT65" s="918" t="e">
        <f t="shared" si="1"/>
        <v>#DIV/0!</v>
      </c>
      <c r="AU65" s="918" t="e">
        <f t="shared" si="2"/>
        <v>#DIV/0!</v>
      </c>
      <c r="AV65" s="918" t="e">
        <f t="shared" si="3"/>
        <v>#DIV/0!</v>
      </c>
      <c r="AW65" s="919" t="e">
        <f t="shared" si="4"/>
        <v>#DIV/0!</v>
      </c>
      <c r="AX65" s="919" t="e">
        <f t="shared" si="5"/>
        <v>#DIV/0!</v>
      </c>
      <c r="AY65" s="919" t="e">
        <f t="shared" si="6"/>
        <v>#DIV/0!</v>
      </c>
      <c r="AZ65" s="919" t="e">
        <f t="shared" si="7"/>
        <v>#DIV/0!</v>
      </c>
      <c r="BA65" s="920" t="e">
        <f t="shared" si="8"/>
        <v>#DIV/0!</v>
      </c>
      <c r="BB65" s="920" t="e">
        <f t="shared" si="9"/>
        <v>#DIV/0!</v>
      </c>
      <c r="BC65" s="920" t="e">
        <f t="shared" si="10"/>
        <v>#DIV/0!</v>
      </c>
      <c r="BD65" s="920" t="e">
        <f t="shared" si="11"/>
        <v>#DIV/0!</v>
      </c>
      <c r="BE65" s="921">
        <v>0.2</v>
      </c>
      <c r="BF65" s="921">
        <v>0.8</v>
      </c>
      <c r="BG65" s="920" t="e">
        <f t="shared" si="12"/>
        <v>#DIV/0!</v>
      </c>
      <c r="BH65" s="920" t="e">
        <f t="shared" si="13"/>
        <v>#DIV/0!</v>
      </c>
      <c r="BI65" s="920" t="e">
        <f t="shared" si="14"/>
        <v>#DIV/0!</v>
      </c>
      <c r="BJ65" s="920" t="e">
        <f t="shared" si="15"/>
        <v>#DIV/0!</v>
      </c>
      <c r="BK65" s="920" t="e">
        <f t="shared" si="16"/>
        <v>#DIV/0!</v>
      </c>
      <c r="BL65" s="920" t="e">
        <f t="shared" si="17"/>
        <v>#DIV/0!</v>
      </c>
      <c r="BM65" s="920" t="e">
        <f t="shared" si="18"/>
        <v>#DIV/0!</v>
      </c>
      <c r="BN65" s="920" t="e">
        <f t="shared" si="19"/>
        <v>#DIV/0!</v>
      </c>
      <c r="BO65" s="920" t="e">
        <f t="shared" si="20"/>
        <v>#DIV/0!</v>
      </c>
      <c r="BP65" s="920" t="e">
        <f t="shared" si="21"/>
        <v>#DIV/0!</v>
      </c>
      <c r="BQ65" s="920" t="e">
        <f t="shared" si="22"/>
        <v>#DIV/0!</v>
      </c>
      <c r="BR65" s="920" t="e">
        <f t="shared" si="23"/>
        <v>#DIV/0!</v>
      </c>
      <c r="BS65" s="842"/>
      <c r="BT65" s="842"/>
      <c r="BU65" s="842"/>
      <c r="BV65" s="842"/>
      <c r="BW65" s="842"/>
      <c r="BX65" s="842"/>
      <c r="BY65" s="842"/>
      <c r="BZ65" s="842"/>
      <c r="CA65" s="830"/>
      <c r="CB65" s="798"/>
      <c r="CC65" s="922"/>
      <c r="CD65" s="923"/>
      <c r="CE65" s="923"/>
      <c r="CF65" s="974"/>
      <c r="CG65" s="975"/>
      <c r="CH65" s="798"/>
      <c r="CI65" s="798"/>
      <c r="CJ65" s="798"/>
      <c r="CK65" s="798"/>
      <c r="CL65" s="798"/>
      <c r="CM65" s="798"/>
      <c r="CN65" s="798"/>
      <c r="CO65" s="798"/>
      <c r="CP65" s="798"/>
      <c r="CQ65" s="798"/>
      <c r="CR65" s="798"/>
      <c r="CS65" s="798"/>
      <c r="CT65" s="798"/>
    </row>
    <row r="66" spans="1:98" ht="14.25" customHeight="1" thickBot="1">
      <c r="A66" s="1088"/>
      <c r="B66" s="1058"/>
      <c r="C66" s="1059"/>
      <c r="D66" s="1060"/>
      <c r="E66" s="1061"/>
      <c r="F66" s="987"/>
      <c r="G66" s="987"/>
      <c r="H66" s="1062"/>
      <c r="I66" s="1063"/>
      <c r="J66" s="986"/>
      <c r="K66" s="986"/>
      <c r="L66" s="986"/>
      <c r="M66" s="1062"/>
      <c r="N66" s="1064"/>
      <c r="O66" s="987"/>
      <c r="P66" s="985"/>
      <c r="Q66" s="1065"/>
      <c r="R66" s="1066"/>
      <c r="S66" s="1066"/>
      <c r="T66" s="1067"/>
      <c r="U66" s="871"/>
      <c r="V66" s="981">
        <v>10</v>
      </c>
      <c r="W66" s="1068"/>
      <c r="X66" s="1257"/>
      <c r="Y66" s="1257"/>
      <c r="Z66" s="1069"/>
      <c r="AA66" s="1070"/>
      <c r="AB66" s="989"/>
      <c r="AC66" s="989"/>
      <c r="AD66" s="990"/>
      <c r="AE66" s="871"/>
      <c r="AF66" s="1071"/>
      <c r="AG66" s="991"/>
      <c r="AH66" s="991"/>
      <c r="AI66" s="991"/>
      <c r="AJ66" s="992"/>
      <c r="AK66" s="1073"/>
      <c r="AL66" s="994"/>
      <c r="AM66" s="994"/>
      <c r="AN66" s="1074"/>
      <c r="AO66" s="798"/>
      <c r="AP66" s="1075"/>
      <c r="AQ66" s="985"/>
      <c r="AR66" s="881"/>
      <c r="AS66" s="1076" t="e">
        <f t="shared" si="0"/>
        <v>#DIV/0!</v>
      </c>
      <c r="AT66" s="1077" t="e">
        <f t="shared" si="1"/>
        <v>#DIV/0!</v>
      </c>
      <c r="AU66" s="1077" t="e">
        <f t="shared" si="2"/>
        <v>#DIV/0!</v>
      </c>
      <c r="AV66" s="1077" t="e">
        <f t="shared" si="3"/>
        <v>#DIV/0!</v>
      </c>
      <c r="AW66" s="1078" t="e">
        <f t="shared" si="4"/>
        <v>#DIV/0!</v>
      </c>
      <c r="AX66" s="1078" t="e">
        <f t="shared" si="5"/>
        <v>#DIV/0!</v>
      </c>
      <c r="AY66" s="1078" t="e">
        <f t="shared" si="6"/>
        <v>#DIV/0!</v>
      </c>
      <c r="AZ66" s="1078" t="e">
        <f t="shared" si="7"/>
        <v>#DIV/0!</v>
      </c>
      <c r="BA66" s="1079" t="e">
        <f t="shared" si="8"/>
        <v>#DIV/0!</v>
      </c>
      <c r="BB66" s="1079" t="e">
        <f t="shared" si="9"/>
        <v>#DIV/0!</v>
      </c>
      <c r="BC66" s="1079" t="e">
        <f t="shared" si="10"/>
        <v>#DIV/0!</v>
      </c>
      <c r="BD66" s="1079" t="e">
        <f t="shared" si="11"/>
        <v>#DIV/0!</v>
      </c>
      <c r="BE66" s="1080">
        <v>0.2</v>
      </c>
      <c r="BF66" s="1080">
        <v>0.8</v>
      </c>
      <c r="BG66" s="1079" t="e">
        <f t="shared" si="12"/>
        <v>#DIV/0!</v>
      </c>
      <c r="BH66" s="1079" t="e">
        <f t="shared" si="13"/>
        <v>#DIV/0!</v>
      </c>
      <c r="BI66" s="1079" t="e">
        <f t="shared" si="14"/>
        <v>#DIV/0!</v>
      </c>
      <c r="BJ66" s="1079" t="e">
        <f t="shared" si="15"/>
        <v>#DIV/0!</v>
      </c>
      <c r="BK66" s="1079" t="e">
        <f t="shared" si="16"/>
        <v>#DIV/0!</v>
      </c>
      <c r="BL66" s="1079" t="e">
        <f t="shared" si="17"/>
        <v>#DIV/0!</v>
      </c>
      <c r="BM66" s="1079" t="e">
        <f t="shared" si="18"/>
        <v>#DIV/0!</v>
      </c>
      <c r="BN66" s="1079" t="e">
        <f t="shared" si="19"/>
        <v>#DIV/0!</v>
      </c>
      <c r="BO66" s="1079" t="e">
        <f t="shared" si="20"/>
        <v>#DIV/0!</v>
      </c>
      <c r="BP66" s="1079" t="e">
        <f t="shared" si="21"/>
        <v>#DIV/0!</v>
      </c>
      <c r="BQ66" s="1079" t="e">
        <f t="shared" si="22"/>
        <v>#DIV/0!</v>
      </c>
      <c r="BR66" s="1079" t="e">
        <f t="shared" si="23"/>
        <v>#DIV/0!</v>
      </c>
      <c r="BS66" s="838"/>
      <c r="BT66" s="838"/>
      <c r="BU66" s="838"/>
      <c r="BV66" s="838"/>
      <c r="BW66" s="838"/>
      <c r="BX66" s="838"/>
      <c r="BY66" s="838"/>
      <c r="BZ66" s="838"/>
      <c r="CA66" s="839"/>
      <c r="CB66" s="798"/>
      <c r="CC66" s="1081"/>
      <c r="CD66" s="1082"/>
      <c r="CE66" s="1082"/>
      <c r="CF66" s="1083"/>
      <c r="CG66" s="1084"/>
      <c r="CH66" s="798"/>
      <c r="CI66" s="798"/>
      <c r="CJ66" s="798"/>
      <c r="CK66" s="798"/>
      <c r="CL66" s="798"/>
      <c r="CM66" s="798"/>
      <c r="CN66" s="798"/>
      <c r="CO66" s="798"/>
      <c r="CP66" s="798"/>
      <c r="CQ66" s="798"/>
      <c r="CR66" s="798"/>
      <c r="CS66" s="798"/>
      <c r="CT66" s="798"/>
    </row>
    <row r="67" spans="1:98" ht="14.25" customHeight="1">
      <c r="A67" s="853">
        <v>9</v>
      </c>
      <c r="B67" s="1030"/>
      <c r="C67" s="1031"/>
      <c r="D67" s="856"/>
      <c r="E67" s="1032"/>
      <c r="F67" s="873"/>
      <c r="G67" s="950"/>
      <c r="H67" s="1085"/>
      <c r="I67" s="860"/>
      <c r="J67" s="861"/>
      <c r="K67" s="861"/>
      <c r="L67" s="861"/>
      <c r="M67" s="1035"/>
      <c r="N67" s="1036"/>
      <c r="O67" s="954"/>
      <c r="P67" s="951"/>
      <c r="Q67" s="863"/>
      <c r="R67" s="864"/>
      <c r="S67" s="864"/>
      <c r="T67" s="865"/>
      <c r="U67" s="871"/>
      <c r="V67" s="867">
        <v>1</v>
      </c>
      <c r="W67" s="1092"/>
      <c r="X67" s="1779"/>
      <c r="Y67" s="1779"/>
      <c r="Z67" s="859"/>
      <c r="AA67" s="868"/>
      <c r="AB67" s="869"/>
      <c r="AC67" s="869"/>
      <c r="AD67" s="870"/>
      <c r="AE67" s="871"/>
      <c r="AF67" s="1093"/>
      <c r="AG67" s="1094"/>
      <c r="AH67" s="1094"/>
      <c r="AI67" s="1094"/>
      <c r="AJ67" s="1095"/>
      <c r="AK67" s="1041"/>
      <c r="AL67" s="877"/>
      <c r="AM67" s="877"/>
      <c r="AN67" s="878"/>
      <c r="AO67" s="1010"/>
      <c r="AP67" s="879"/>
      <c r="AQ67" s="880"/>
      <c r="AR67" s="881"/>
      <c r="AS67" s="882" t="e">
        <f t="shared" si="0"/>
        <v>#DIV/0!</v>
      </c>
      <c r="AT67" s="977" t="e">
        <f t="shared" si="1"/>
        <v>#DIV/0!</v>
      </c>
      <c r="AU67" s="977" t="e">
        <f t="shared" si="2"/>
        <v>#DIV/0!</v>
      </c>
      <c r="AV67" s="977" t="e">
        <f t="shared" si="3"/>
        <v>#DIV/0!</v>
      </c>
      <c r="AW67" s="1014" t="e">
        <f t="shared" si="4"/>
        <v>#DIV/0!</v>
      </c>
      <c r="AX67" s="1014" t="e">
        <f t="shared" si="5"/>
        <v>#DIV/0!</v>
      </c>
      <c r="AY67" s="1014" t="e">
        <f t="shared" si="6"/>
        <v>#DIV/0!</v>
      </c>
      <c r="AZ67" s="1014" t="e">
        <f t="shared" si="7"/>
        <v>#DIV/0!</v>
      </c>
      <c r="BA67" s="978" t="e">
        <f t="shared" si="8"/>
        <v>#DIV/0!</v>
      </c>
      <c r="BB67" s="978" t="e">
        <f t="shared" si="9"/>
        <v>#DIV/0!</v>
      </c>
      <c r="BC67" s="978" t="e">
        <f t="shared" si="10"/>
        <v>#DIV/0!</v>
      </c>
      <c r="BD67" s="978" t="e">
        <f t="shared" si="11"/>
        <v>#DIV/0!</v>
      </c>
      <c r="BE67" s="979">
        <v>0.2</v>
      </c>
      <c r="BF67" s="979">
        <v>0.8</v>
      </c>
      <c r="BG67" s="978" t="e">
        <f t="shared" si="12"/>
        <v>#DIV/0!</v>
      </c>
      <c r="BH67" s="978" t="e">
        <f t="shared" si="13"/>
        <v>#DIV/0!</v>
      </c>
      <c r="BI67" s="978" t="e">
        <f t="shared" si="14"/>
        <v>#DIV/0!</v>
      </c>
      <c r="BJ67" s="978" t="e">
        <f t="shared" si="15"/>
        <v>#DIV/0!</v>
      </c>
      <c r="BK67" s="978" t="e">
        <f t="shared" si="16"/>
        <v>#DIV/0!</v>
      </c>
      <c r="BL67" s="978" t="e">
        <f t="shared" si="17"/>
        <v>#DIV/0!</v>
      </c>
      <c r="BM67" s="978" t="e">
        <f t="shared" si="18"/>
        <v>#DIV/0!</v>
      </c>
      <c r="BN67" s="978" t="e">
        <f t="shared" si="19"/>
        <v>#DIV/0!</v>
      </c>
      <c r="BO67" s="978" t="e">
        <f t="shared" si="20"/>
        <v>#DIV/0!</v>
      </c>
      <c r="BP67" s="885" t="e">
        <f t="shared" si="21"/>
        <v>#DIV/0!</v>
      </c>
      <c r="BQ67" s="885" t="e">
        <f t="shared" si="22"/>
        <v>#DIV/0!</v>
      </c>
      <c r="BR67" s="885" t="e">
        <f t="shared" si="23"/>
        <v>#DIV/0!</v>
      </c>
      <c r="BS67" s="1015" t="e">
        <f>AVERAGEIF(BO67:BO76,"&lt;&gt;#¡DIV/0!")</f>
        <v>#DIV/0!</v>
      </c>
      <c r="BT67" s="1015" t="e">
        <f>AVERAGEIF(BP67:BP76,"&lt;&gt;#¡DIV/0!")</f>
        <v>#DIV/0!</v>
      </c>
      <c r="BU67" s="1015" t="e">
        <f>AVERAGEIF(BQ67:BQ76,"&lt;&gt;#¡DIV/0!")</f>
        <v>#DIV/0!</v>
      </c>
      <c r="BV67" s="1015" t="e">
        <f>AVERAGEIF(BR67:BR76,"&lt;&gt;#¡DIV/0!")</f>
        <v>#DIV/0!</v>
      </c>
      <c r="BW67" s="888" t="e">
        <f>+C67*BS67</f>
        <v>#DIV/0!</v>
      </c>
      <c r="BX67" s="888" t="e">
        <f>+C67*BT67</f>
        <v>#DIV/0!</v>
      </c>
      <c r="BY67" s="888" t="e">
        <f>+C67*BU67</f>
        <v>#DIV/0!</v>
      </c>
      <c r="BZ67" s="888" t="e">
        <f>+C67*BV67</f>
        <v>#DIV/0!</v>
      </c>
      <c r="CA67" s="1016" t="e">
        <f>SUM(BW67:BZ76)</f>
        <v>#DIV/0!</v>
      </c>
      <c r="CB67" s="798"/>
      <c r="CC67" s="890" t="e">
        <f>+Q67/$N$67</f>
        <v>#DIV/0!</v>
      </c>
      <c r="CD67" s="891" t="e">
        <f>+R67/$N$67</f>
        <v>#DIV/0!</v>
      </c>
      <c r="CE67" s="891" t="e">
        <f>+S67/$N$67</f>
        <v>#DIV/0!</v>
      </c>
      <c r="CF67" s="961" t="e">
        <f>+T67/$N$67</f>
        <v>#DIV/0!</v>
      </c>
      <c r="CG67" s="962" t="e">
        <f>AVERAGE(CC67:CF76)</f>
        <v>#DIV/0!</v>
      </c>
      <c r="CH67" s="798"/>
      <c r="CI67" s="798"/>
      <c r="CJ67" s="798"/>
      <c r="CK67" s="798"/>
      <c r="CL67" s="798"/>
      <c r="CM67" s="798"/>
      <c r="CN67" s="798"/>
      <c r="CO67" s="798"/>
      <c r="CP67" s="798"/>
      <c r="CQ67" s="798"/>
      <c r="CR67" s="798"/>
      <c r="CS67" s="798"/>
      <c r="CT67" s="798"/>
    </row>
    <row r="68" spans="1:98" ht="14.25" customHeight="1">
      <c r="A68" s="1042"/>
      <c r="B68" s="1043"/>
      <c r="C68" s="1044"/>
      <c r="D68" s="1045"/>
      <c r="E68" s="1046"/>
      <c r="F68" s="927"/>
      <c r="G68" s="927"/>
      <c r="H68" s="925"/>
      <c r="I68" s="899"/>
      <c r="J68" s="900"/>
      <c r="K68" s="900"/>
      <c r="L68" s="900"/>
      <c r="M68" s="925"/>
      <c r="N68" s="1025"/>
      <c r="O68" s="927"/>
      <c r="P68" s="901"/>
      <c r="Q68" s="903"/>
      <c r="R68" s="904"/>
      <c r="S68" s="904"/>
      <c r="T68" s="905"/>
      <c r="U68" s="871"/>
      <c r="V68" s="906">
        <v>2</v>
      </c>
      <c r="W68" s="1096"/>
      <c r="X68" s="1779"/>
      <c r="Y68" s="1779"/>
      <c r="Z68" s="859"/>
      <c r="AA68" s="907"/>
      <c r="AB68" s="908"/>
      <c r="AC68" s="908"/>
      <c r="AD68" s="909"/>
      <c r="AE68" s="871"/>
      <c r="AF68" s="1050"/>
      <c r="AG68" s="927"/>
      <c r="AH68" s="927"/>
      <c r="AI68" s="927"/>
      <c r="AJ68" s="901"/>
      <c r="AK68" s="1029"/>
      <c r="AL68" s="914"/>
      <c r="AM68" s="914"/>
      <c r="AN68" s="915"/>
      <c r="AO68" s="798"/>
      <c r="AP68" s="1050"/>
      <c r="AQ68" s="901"/>
      <c r="AR68" s="881"/>
      <c r="AS68" s="917" t="e">
        <f t="shared" si="0"/>
        <v>#DIV/0!</v>
      </c>
      <c r="AT68" s="918" t="e">
        <f t="shared" si="1"/>
        <v>#DIV/0!</v>
      </c>
      <c r="AU68" s="918" t="e">
        <f t="shared" si="2"/>
        <v>#DIV/0!</v>
      </c>
      <c r="AV68" s="918" t="e">
        <f t="shared" si="3"/>
        <v>#DIV/0!</v>
      </c>
      <c r="AW68" s="919" t="e">
        <f t="shared" si="4"/>
        <v>#DIV/0!</v>
      </c>
      <c r="AX68" s="919" t="e">
        <f t="shared" si="5"/>
        <v>#DIV/0!</v>
      </c>
      <c r="AY68" s="919" t="e">
        <f t="shared" si="6"/>
        <v>#DIV/0!</v>
      </c>
      <c r="AZ68" s="919" t="e">
        <f t="shared" si="7"/>
        <v>#DIV/0!</v>
      </c>
      <c r="BA68" s="920" t="e">
        <f t="shared" si="8"/>
        <v>#DIV/0!</v>
      </c>
      <c r="BB68" s="920" t="e">
        <f t="shared" si="9"/>
        <v>#DIV/0!</v>
      </c>
      <c r="BC68" s="920" t="e">
        <f t="shared" si="10"/>
        <v>#DIV/0!</v>
      </c>
      <c r="BD68" s="920" t="e">
        <f t="shared" si="11"/>
        <v>#DIV/0!</v>
      </c>
      <c r="BE68" s="921">
        <v>0.2</v>
      </c>
      <c r="BF68" s="921">
        <v>0.8</v>
      </c>
      <c r="BG68" s="920" t="e">
        <f t="shared" si="12"/>
        <v>#DIV/0!</v>
      </c>
      <c r="BH68" s="920" t="e">
        <f t="shared" si="13"/>
        <v>#DIV/0!</v>
      </c>
      <c r="BI68" s="920" t="e">
        <f t="shared" si="14"/>
        <v>#DIV/0!</v>
      </c>
      <c r="BJ68" s="920" t="e">
        <f t="shared" si="15"/>
        <v>#DIV/0!</v>
      </c>
      <c r="BK68" s="920" t="e">
        <f t="shared" si="16"/>
        <v>#DIV/0!</v>
      </c>
      <c r="BL68" s="920" t="e">
        <f t="shared" si="17"/>
        <v>#DIV/0!</v>
      </c>
      <c r="BM68" s="920" t="e">
        <f t="shared" si="18"/>
        <v>#DIV/0!</v>
      </c>
      <c r="BN68" s="920" t="e">
        <f t="shared" si="19"/>
        <v>#DIV/0!</v>
      </c>
      <c r="BO68" s="920" t="e">
        <f t="shared" si="20"/>
        <v>#DIV/0!</v>
      </c>
      <c r="BP68" s="920" t="e">
        <f t="shared" si="21"/>
        <v>#DIV/0!</v>
      </c>
      <c r="BQ68" s="920" t="e">
        <f t="shared" si="22"/>
        <v>#DIV/0!</v>
      </c>
      <c r="BR68" s="920" t="e">
        <f t="shared" si="23"/>
        <v>#DIV/0!</v>
      </c>
      <c r="BS68" s="842"/>
      <c r="BT68" s="842"/>
      <c r="BU68" s="842"/>
      <c r="BV68" s="842"/>
      <c r="BW68" s="842"/>
      <c r="BX68" s="842"/>
      <c r="BY68" s="842"/>
      <c r="BZ68" s="842"/>
      <c r="CA68" s="830"/>
      <c r="CB68" s="798"/>
      <c r="CC68" s="922"/>
      <c r="CD68" s="923"/>
      <c r="CE68" s="923"/>
      <c r="CF68" s="974"/>
      <c r="CG68" s="975"/>
      <c r="CH68" s="798"/>
      <c r="CI68" s="798"/>
      <c r="CJ68" s="798"/>
      <c r="CK68" s="798"/>
      <c r="CL68" s="798"/>
      <c r="CM68" s="798"/>
      <c r="CN68" s="798"/>
      <c r="CO68" s="798"/>
      <c r="CP68" s="798"/>
      <c r="CQ68" s="798"/>
      <c r="CR68" s="798"/>
      <c r="CS68" s="798"/>
      <c r="CT68" s="798"/>
    </row>
    <row r="69" spans="1:98" ht="14.25" customHeight="1">
      <c r="A69" s="1042"/>
      <c r="B69" s="1043"/>
      <c r="C69" s="1044"/>
      <c r="D69" s="1045"/>
      <c r="E69" s="1046"/>
      <c r="F69" s="927"/>
      <c r="G69" s="927"/>
      <c r="H69" s="925"/>
      <c r="I69" s="899"/>
      <c r="J69" s="900"/>
      <c r="K69" s="900"/>
      <c r="L69" s="900"/>
      <c r="M69" s="925"/>
      <c r="N69" s="1025"/>
      <c r="O69" s="927"/>
      <c r="P69" s="901"/>
      <c r="Q69" s="903"/>
      <c r="R69" s="904"/>
      <c r="S69" s="904"/>
      <c r="T69" s="905"/>
      <c r="U69" s="871"/>
      <c r="V69" s="906">
        <v>3</v>
      </c>
      <c r="W69" s="1096"/>
      <c r="X69" s="1779"/>
      <c r="Y69" s="1779"/>
      <c r="Z69" s="859"/>
      <c r="AA69" s="907"/>
      <c r="AB69" s="908"/>
      <c r="AC69" s="908"/>
      <c r="AD69" s="909"/>
      <c r="AE69" s="871"/>
      <c r="AF69" s="1050"/>
      <c r="AG69" s="927"/>
      <c r="AH69" s="927"/>
      <c r="AI69" s="927"/>
      <c r="AJ69" s="901"/>
      <c r="AK69" s="1029"/>
      <c r="AL69" s="914"/>
      <c r="AM69" s="914"/>
      <c r="AN69" s="915"/>
      <c r="AO69" s="798"/>
      <c r="AP69" s="1050"/>
      <c r="AQ69" s="901"/>
      <c r="AR69" s="881"/>
      <c r="AS69" s="917" t="e">
        <f t="shared" si="0"/>
        <v>#DIV/0!</v>
      </c>
      <c r="AT69" s="918" t="e">
        <f t="shared" si="1"/>
        <v>#DIV/0!</v>
      </c>
      <c r="AU69" s="918" t="e">
        <f t="shared" si="2"/>
        <v>#DIV/0!</v>
      </c>
      <c r="AV69" s="918" t="e">
        <f t="shared" si="3"/>
        <v>#DIV/0!</v>
      </c>
      <c r="AW69" s="919" t="e">
        <f t="shared" si="4"/>
        <v>#DIV/0!</v>
      </c>
      <c r="AX69" s="919" t="e">
        <f t="shared" si="5"/>
        <v>#DIV/0!</v>
      </c>
      <c r="AY69" s="919" t="e">
        <f t="shared" si="6"/>
        <v>#DIV/0!</v>
      </c>
      <c r="AZ69" s="919" t="e">
        <f t="shared" si="7"/>
        <v>#DIV/0!</v>
      </c>
      <c r="BA69" s="920" t="e">
        <f t="shared" si="8"/>
        <v>#DIV/0!</v>
      </c>
      <c r="BB69" s="920" t="e">
        <f t="shared" si="9"/>
        <v>#DIV/0!</v>
      </c>
      <c r="BC69" s="920" t="e">
        <f t="shared" si="10"/>
        <v>#DIV/0!</v>
      </c>
      <c r="BD69" s="920" t="e">
        <f t="shared" si="11"/>
        <v>#DIV/0!</v>
      </c>
      <c r="BE69" s="921">
        <v>0.2</v>
      </c>
      <c r="BF69" s="921">
        <v>0.8</v>
      </c>
      <c r="BG69" s="920" t="e">
        <f t="shared" si="12"/>
        <v>#DIV/0!</v>
      </c>
      <c r="BH69" s="920" t="e">
        <f t="shared" si="13"/>
        <v>#DIV/0!</v>
      </c>
      <c r="BI69" s="920" t="e">
        <f t="shared" si="14"/>
        <v>#DIV/0!</v>
      </c>
      <c r="BJ69" s="920" t="e">
        <f t="shared" si="15"/>
        <v>#DIV/0!</v>
      </c>
      <c r="BK69" s="920" t="e">
        <f t="shared" si="16"/>
        <v>#DIV/0!</v>
      </c>
      <c r="BL69" s="920" t="e">
        <f t="shared" si="17"/>
        <v>#DIV/0!</v>
      </c>
      <c r="BM69" s="920" t="e">
        <f t="shared" si="18"/>
        <v>#DIV/0!</v>
      </c>
      <c r="BN69" s="920" t="e">
        <f t="shared" si="19"/>
        <v>#DIV/0!</v>
      </c>
      <c r="BO69" s="920" t="e">
        <f t="shared" si="20"/>
        <v>#DIV/0!</v>
      </c>
      <c r="BP69" s="920" t="e">
        <f t="shared" si="21"/>
        <v>#DIV/0!</v>
      </c>
      <c r="BQ69" s="920" t="e">
        <f t="shared" si="22"/>
        <v>#DIV/0!</v>
      </c>
      <c r="BR69" s="920" t="e">
        <f t="shared" si="23"/>
        <v>#DIV/0!</v>
      </c>
      <c r="BS69" s="842"/>
      <c r="BT69" s="842"/>
      <c r="BU69" s="842"/>
      <c r="BV69" s="842"/>
      <c r="BW69" s="842"/>
      <c r="BX69" s="842"/>
      <c r="BY69" s="842"/>
      <c r="BZ69" s="842"/>
      <c r="CA69" s="830"/>
      <c r="CB69" s="798"/>
      <c r="CC69" s="922"/>
      <c r="CD69" s="923"/>
      <c r="CE69" s="923"/>
      <c r="CF69" s="974"/>
      <c r="CG69" s="975"/>
      <c r="CH69" s="798"/>
      <c r="CI69" s="798"/>
      <c r="CJ69" s="798"/>
      <c r="CK69" s="798"/>
      <c r="CL69" s="798"/>
      <c r="CM69" s="798"/>
      <c r="CN69" s="798"/>
      <c r="CO69" s="798"/>
      <c r="CP69" s="798"/>
      <c r="CQ69" s="798"/>
      <c r="CR69" s="798"/>
      <c r="CS69" s="798"/>
      <c r="CT69" s="798"/>
    </row>
    <row r="70" spans="1:98" ht="14.25" customHeight="1">
      <c r="A70" s="1042"/>
      <c r="B70" s="1043"/>
      <c r="C70" s="1044"/>
      <c r="D70" s="1045"/>
      <c r="E70" s="1046"/>
      <c r="F70" s="927"/>
      <c r="G70" s="927"/>
      <c r="H70" s="925"/>
      <c r="I70" s="899"/>
      <c r="J70" s="900"/>
      <c r="K70" s="900"/>
      <c r="L70" s="900"/>
      <c r="M70" s="925"/>
      <c r="N70" s="1025"/>
      <c r="O70" s="927"/>
      <c r="P70" s="901"/>
      <c r="Q70" s="903"/>
      <c r="R70" s="904"/>
      <c r="S70" s="904"/>
      <c r="T70" s="905"/>
      <c r="U70" s="871"/>
      <c r="V70" s="906">
        <v>4</v>
      </c>
      <c r="W70" s="1096"/>
      <c r="X70" s="1779"/>
      <c r="Y70" s="1779"/>
      <c r="Z70" s="859"/>
      <c r="AA70" s="907"/>
      <c r="AB70" s="908"/>
      <c r="AC70" s="908"/>
      <c r="AD70" s="909"/>
      <c r="AE70" s="871"/>
      <c r="AF70" s="1050"/>
      <c r="AG70" s="927"/>
      <c r="AH70" s="927"/>
      <c r="AI70" s="927"/>
      <c r="AJ70" s="901"/>
      <c r="AK70" s="1029"/>
      <c r="AL70" s="914"/>
      <c r="AM70" s="914"/>
      <c r="AN70" s="915"/>
      <c r="AO70" s="798"/>
      <c r="AP70" s="1050"/>
      <c r="AQ70" s="901"/>
      <c r="AR70" s="881"/>
      <c r="AS70" s="917" t="e">
        <f t="shared" si="0"/>
        <v>#DIV/0!</v>
      </c>
      <c r="AT70" s="918" t="e">
        <f t="shared" si="1"/>
        <v>#DIV/0!</v>
      </c>
      <c r="AU70" s="918" t="e">
        <f t="shared" si="2"/>
        <v>#DIV/0!</v>
      </c>
      <c r="AV70" s="918" t="e">
        <f t="shared" si="3"/>
        <v>#DIV/0!</v>
      </c>
      <c r="AW70" s="919" t="e">
        <f t="shared" si="4"/>
        <v>#DIV/0!</v>
      </c>
      <c r="AX70" s="919" t="e">
        <f t="shared" si="5"/>
        <v>#DIV/0!</v>
      </c>
      <c r="AY70" s="919" t="e">
        <f t="shared" si="6"/>
        <v>#DIV/0!</v>
      </c>
      <c r="AZ70" s="919" t="e">
        <f t="shared" si="7"/>
        <v>#DIV/0!</v>
      </c>
      <c r="BA70" s="920" t="e">
        <f t="shared" si="8"/>
        <v>#DIV/0!</v>
      </c>
      <c r="BB70" s="920" t="e">
        <f t="shared" si="9"/>
        <v>#DIV/0!</v>
      </c>
      <c r="BC70" s="920" t="e">
        <f t="shared" si="10"/>
        <v>#DIV/0!</v>
      </c>
      <c r="BD70" s="920" t="e">
        <f t="shared" si="11"/>
        <v>#DIV/0!</v>
      </c>
      <c r="BE70" s="921">
        <v>0.2</v>
      </c>
      <c r="BF70" s="921">
        <v>0.8</v>
      </c>
      <c r="BG70" s="920" t="e">
        <f t="shared" si="12"/>
        <v>#DIV/0!</v>
      </c>
      <c r="BH70" s="920" t="e">
        <f t="shared" si="13"/>
        <v>#DIV/0!</v>
      </c>
      <c r="BI70" s="920" t="e">
        <f t="shared" si="14"/>
        <v>#DIV/0!</v>
      </c>
      <c r="BJ70" s="920" t="e">
        <f t="shared" si="15"/>
        <v>#DIV/0!</v>
      </c>
      <c r="BK70" s="920" t="e">
        <f t="shared" si="16"/>
        <v>#DIV/0!</v>
      </c>
      <c r="BL70" s="920" t="e">
        <f t="shared" si="17"/>
        <v>#DIV/0!</v>
      </c>
      <c r="BM70" s="920" t="e">
        <f t="shared" si="18"/>
        <v>#DIV/0!</v>
      </c>
      <c r="BN70" s="920" t="e">
        <f t="shared" si="19"/>
        <v>#DIV/0!</v>
      </c>
      <c r="BO70" s="920" t="e">
        <f t="shared" si="20"/>
        <v>#DIV/0!</v>
      </c>
      <c r="BP70" s="920" t="e">
        <f t="shared" si="21"/>
        <v>#DIV/0!</v>
      </c>
      <c r="BQ70" s="920" t="e">
        <f t="shared" si="22"/>
        <v>#DIV/0!</v>
      </c>
      <c r="BR70" s="920" t="e">
        <f t="shared" si="23"/>
        <v>#DIV/0!</v>
      </c>
      <c r="BS70" s="842"/>
      <c r="BT70" s="842"/>
      <c r="BU70" s="842"/>
      <c r="BV70" s="842"/>
      <c r="BW70" s="842"/>
      <c r="BX70" s="842"/>
      <c r="BY70" s="842"/>
      <c r="BZ70" s="842"/>
      <c r="CA70" s="830"/>
      <c r="CB70" s="798"/>
      <c r="CC70" s="922"/>
      <c r="CD70" s="923"/>
      <c r="CE70" s="923"/>
      <c r="CF70" s="974"/>
      <c r="CG70" s="975"/>
      <c r="CH70" s="798"/>
      <c r="CI70" s="798"/>
      <c r="CJ70" s="798"/>
      <c r="CK70" s="798"/>
      <c r="CL70" s="798"/>
      <c r="CM70" s="798"/>
      <c r="CN70" s="798"/>
      <c r="CO70" s="798"/>
      <c r="CP70" s="798"/>
      <c r="CQ70" s="798"/>
      <c r="CR70" s="798"/>
      <c r="CS70" s="798"/>
      <c r="CT70" s="798"/>
    </row>
    <row r="71" spans="1:98" ht="14.25" customHeight="1">
      <c r="A71" s="1042"/>
      <c r="B71" s="1043"/>
      <c r="C71" s="1044"/>
      <c r="D71" s="1045"/>
      <c r="E71" s="1046"/>
      <c r="F71" s="927"/>
      <c r="G71" s="927"/>
      <c r="H71" s="925"/>
      <c r="I71" s="899"/>
      <c r="J71" s="900"/>
      <c r="K71" s="900"/>
      <c r="L71" s="900"/>
      <c r="M71" s="925"/>
      <c r="N71" s="1025"/>
      <c r="O71" s="927"/>
      <c r="P71" s="901"/>
      <c r="Q71" s="903"/>
      <c r="R71" s="904"/>
      <c r="S71" s="904"/>
      <c r="T71" s="905"/>
      <c r="U71" s="871"/>
      <c r="V71" s="906">
        <v>5</v>
      </c>
      <c r="W71" s="1096"/>
      <c r="X71" s="1779"/>
      <c r="Y71" s="1779"/>
      <c r="Z71" s="859"/>
      <c r="AA71" s="907"/>
      <c r="AB71" s="908"/>
      <c r="AC71" s="908"/>
      <c r="AD71" s="909"/>
      <c r="AE71" s="871"/>
      <c r="AF71" s="1098"/>
      <c r="AG71" s="1099"/>
      <c r="AH71" s="1099"/>
      <c r="AI71" s="1099"/>
      <c r="AJ71" s="1100"/>
      <c r="AK71" s="1029"/>
      <c r="AL71" s="914"/>
      <c r="AM71" s="914"/>
      <c r="AN71" s="915"/>
      <c r="AO71" s="798"/>
      <c r="AP71" s="1050"/>
      <c r="AQ71" s="901"/>
      <c r="AR71" s="881"/>
      <c r="AS71" s="917" t="e">
        <f t="shared" si="0"/>
        <v>#DIV/0!</v>
      </c>
      <c r="AT71" s="918" t="e">
        <f t="shared" si="1"/>
        <v>#DIV/0!</v>
      </c>
      <c r="AU71" s="918" t="e">
        <f t="shared" si="2"/>
        <v>#DIV/0!</v>
      </c>
      <c r="AV71" s="918" t="e">
        <f t="shared" si="3"/>
        <v>#DIV/0!</v>
      </c>
      <c r="AW71" s="919" t="e">
        <f t="shared" si="4"/>
        <v>#DIV/0!</v>
      </c>
      <c r="AX71" s="919" t="e">
        <f t="shared" si="5"/>
        <v>#DIV/0!</v>
      </c>
      <c r="AY71" s="919" t="e">
        <f t="shared" si="6"/>
        <v>#DIV/0!</v>
      </c>
      <c r="AZ71" s="919" t="e">
        <f t="shared" si="7"/>
        <v>#DIV/0!</v>
      </c>
      <c r="BA71" s="920" t="e">
        <f t="shared" si="8"/>
        <v>#DIV/0!</v>
      </c>
      <c r="BB71" s="920" t="e">
        <f t="shared" si="9"/>
        <v>#DIV/0!</v>
      </c>
      <c r="BC71" s="920" t="e">
        <f t="shared" si="10"/>
        <v>#DIV/0!</v>
      </c>
      <c r="BD71" s="920" t="e">
        <f t="shared" si="11"/>
        <v>#DIV/0!</v>
      </c>
      <c r="BE71" s="921">
        <v>0.2</v>
      </c>
      <c r="BF71" s="921">
        <v>0.8</v>
      </c>
      <c r="BG71" s="920" t="e">
        <f t="shared" si="12"/>
        <v>#DIV/0!</v>
      </c>
      <c r="BH71" s="920" t="e">
        <f t="shared" si="13"/>
        <v>#DIV/0!</v>
      </c>
      <c r="BI71" s="920" t="e">
        <f t="shared" si="14"/>
        <v>#DIV/0!</v>
      </c>
      <c r="BJ71" s="920" t="e">
        <f t="shared" si="15"/>
        <v>#DIV/0!</v>
      </c>
      <c r="BK71" s="920" t="e">
        <f t="shared" si="16"/>
        <v>#DIV/0!</v>
      </c>
      <c r="BL71" s="920" t="e">
        <f t="shared" si="17"/>
        <v>#DIV/0!</v>
      </c>
      <c r="BM71" s="920" t="e">
        <f t="shared" si="18"/>
        <v>#DIV/0!</v>
      </c>
      <c r="BN71" s="920" t="e">
        <f t="shared" si="19"/>
        <v>#DIV/0!</v>
      </c>
      <c r="BO71" s="920" t="e">
        <f t="shared" si="20"/>
        <v>#DIV/0!</v>
      </c>
      <c r="BP71" s="920" t="e">
        <f t="shared" si="21"/>
        <v>#DIV/0!</v>
      </c>
      <c r="BQ71" s="920" t="e">
        <f t="shared" si="22"/>
        <v>#DIV/0!</v>
      </c>
      <c r="BR71" s="920" t="e">
        <f t="shared" si="23"/>
        <v>#DIV/0!</v>
      </c>
      <c r="BS71" s="842"/>
      <c r="BT71" s="842"/>
      <c r="BU71" s="842"/>
      <c r="BV71" s="842"/>
      <c r="BW71" s="842"/>
      <c r="BX71" s="842"/>
      <c r="BY71" s="842"/>
      <c r="BZ71" s="842"/>
      <c r="CA71" s="830"/>
      <c r="CB71" s="798"/>
      <c r="CC71" s="922"/>
      <c r="CD71" s="923"/>
      <c r="CE71" s="923"/>
      <c r="CF71" s="974"/>
      <c r="CG71" s="975"/>
      <c r="CH71" s="798"/>
      <c r="CI71" s="798"/>
      <c r="CJ71" s="798"/>
      <c r="CK71" s="798"/>
      <c r="CL71" s="798"/>
      <c r="CM71" s="798"/>
      <c r="CN71" s="798"/>
      <c r="CO71" s="798"/>
      <c r="CP71" s="798"/>
      <c r="CQ71" s="798"/>
      <c r="CR71" s="798"/>
      <c r="CS71" s="798"/>
      <c r="CT71" s="798"/>
    </row>
    <row r="72" spans="1:98" ht="14.25" customHeight="1">
      <c r="A72" s="1042"/>
      <c r="B72" s="1043"/>
      <c r="C72" s="1044"/>
      <c r="D72" s="1045"/>
      <c r="E72" s="1046"/>
      <c r="F72" s="927"/>
      <c r="G72" s="927"/>
      <c r="H72" s="925"/>
      <c r="I72" s="899"/>
      <c r="J72" s="900"/>
      <c r="K72" s="900"/>
      <c r="L72" s="900"/>
      <c r="M72" s="925"/>
      <c r="N72" s="1025"/>
      <c r="O72" s="927"/>
      <c r="P72" s="901"/>
      <c r="Q72" s="903"/>
      <c r="R72" s="904"/>
      <c r="S72" s="904"/>
      <c r="T72" s="905"/>
      <c r="U72" s="871"/>
      <c r="V72" s="906">
        <v>6</v>
      </c>
      <c r="W72" s="1096"/>
      <c r="X72" s="1779"/>
      <c r="Y72" s="1779"/>
      <c r="Z72" s="859"/>
      <c r="AA72" s="907"/>
      <c r="AB72" s="908"/>
      <c r="AC72" s="908"/>
      <c r="AD72" s="909"/>
      <c r="AE72" s="871"/>
      <c r="AF72" s="1050"/>
      <c r="AG72" s="927"/>
      <c r="AH72" s="927"/>
      <c r="AI72" s="927"/>
      <c r="AJ72" s="901"/>
      <c r="AK72" s="1029"/>
      <c r="AL72" s="914"/>
      <c r="AM72" s="914"/>
      <c r="AN72" s="915"/>
      <c r="AO72" s="798"/>
      <c r="AP72" s="1050"/>
      <c r="AQ72" s="901"/>
      <c r="AR72" s="881"/>
      <c r="AS72" s="917" t="e">
        <f t="shared" si="0"/>
        <v>#DIV/0!</v>
      </c>
      <c r="AT72" s="918" t="e">
        <f t="shared" si="1"/>
        <v>#DIV/0!</v>
      </c>
      <c r="AU72" s="918" t="e">
        <f t="shared" si="2"/>
        <v>#DIV/0!</v>
      </c>
      <c r="AV72" s="918" t="e">
        <f t="shared" si="3"/>
        <v>#DIV/0!</v>
      </c>
      <c r="AW72" s="919" t="e">
        <f t="shared" si="4"/>
        <v>#DIV/0!</v>
      </c>
      <c r="AX72" s="919" t="e">
        <f t="shared" si="5"/>
        <v>#DIV/0!</v>
      </c>
      <c r="AY72" s="919" t="e">
        <f t="shared" si="6"/>
        <v>#DIV/0!</v>
      </c>
      <c r="AZ72" s="919" t="e">
        <f t="shared" si="7"/>
        <v>#DIV/0!</v>
      </c>
      <c r="BA72" s="920" t="e">
        <f t="shared" si="8"/>
        <v>#DIV/0!</v>
      </c>
      <c r="BB72" s="920" t="e">
        <f t="shared" si="9"/>
        <v>#DIV/0!</v>
      </c>
      <c r="BC72" s="920" t="e">
        <f t="shared" si="10"/>
        <v>#DIV/0!</v>
      </c>
      <c r="BD72" s="920" t="e">
        <f t="shared" si="11"/>
        <v>#DIV/0!</v>
      </c>
      <c r="BE72" s="921">
        <v>0.2</v>
      </c>
      <c r="BF72" s="921">
        <v>0.8</v>
      </c>
      <c r="BG72" s="920" t="e">
        <f t="shared" si="12"/>
        <v>#DIV/0!</v>
      </c>
      <c r="BH72" s="920" t="e">
        <f t="shared" si="13"/>
        <v>#DIV/0!</v>
      </c>
      <c r="BI72" s="920" t="e">
        <f t="shared" si="14"/>
        <v>#DIV/0!</v>
      </c>
      <c r="BJ72" s="920" t="e">
        <f t="shared" si="15"/>
        <v>#DIV/0!</v>
      </c>
      <c r="BK72" s="920" t="e">
        <f t="shared" si="16"/>
        <v>#DIV/0!</v>
      </c>
      <c r="BL72" s="920" t="e">
        <f t="shared" si="17"/>
        <v>#DIV/0!</v>
      </c>
      <c r="BM72" s="920" t="e">
        <f t="shared" si="18"/>
        <v>#DIV/0!</v>
      </c>
      <c r="BN72" s="920" t="e">
        <f t="shared" si="19"/>
        <v>#DIV/0!</v>
      </c>
      <c r="BO72" s="920" t="e">
        <f t="shared" si="20"/>
        <v>#DIV/0!</v>
      </c>
      <c r="BP72" s="920" t="e">
        <f t="shared" si="21"/>
        <v>#DIV/0!</v>
      </c>
      <c r="BQ72" s="920" t="e">
        <f t="shared" si="22"/>
        <v>#DIV/0!</v>
      </c>
      <c r="BR72" s="920" t="e">
        <f t="shared" si="23"/>
        <v>#DIV/0!</v>
      </c>
      <c r="BS72" s="842"/>
      <c r="BT72" s="842"/>
      <c r="BU72" s="842"/>
      <c r="BV72" s="842"/>
      <c r="BW72" s="842"/>
      <c r="BX72" s="842"/>
      <c r="BY72" s="842"/>
      <c r="BZ72" s="842"/>
      <c r="CA72" s="830"/>
      <c r="CB72" s="798"/>
      <c r="CC72" s="922"/>
      <c r="CD72" s="923"/>
      <c r="CE72" s="923"/>
      <c r="CF72" s="974"/>
      <c r="CG72" s="975"/>
      <c r="CH72" s="798"/>
      <c r="CI72" s="798"/>
      <c r="CJ72" s="798"/>
      <c r="CK72" s="798"/>
      <c r="CL72" s="798"/>
      <c r="CM72" s="798"/>
      <c r="CN72" s="798"/>
      <c r="CO72" s="798"/>
      <c r="CP72" s="798"/>
      <c r="CQ72" s="798"/>
      <c r="CR72" s="798"/>
      <c r="CS72" s="798"/>
      <c r="CT72" s="798"/>
    </row>
    <row r="73" spans="1:98" ht="14.25" customHeight="1">
      <c r="A73" s="1042"/>
      <c r="B73" s="1043"/>
      <c r="C73" s="1044"/>
      <c r="D73" s="1045"/>
      <c r="E73" s="1046"/>
      <c r="F73" s="927"/>
      <c r="G73" s="927"/>
      <c r="H73" s="925"/>
      <c r="I73" s="899"/>
      <c r="J73" s="900"/>
      <c r="K73" s="900"/>
      <c r="L73" s="900"/>
      <c r="M73" s="925"/>
      <c r="N73" s="1025"/>
      <c r="O73" s="927"/>
      <c r="P73" s="901"/>
      <c r="Q73" s="903"/>
      <c r="R73" s="904"/>
      <c r="S73" s="904"/>
      <c r="T73" s="905"/>
      <c r="U73" s="871"/>
      <c r="V73" s="906">
        <v>7</v>
      </c>
      <c r="W73" s="1096"/>
      <c r="X73" s="1779"/>
      <c r="Y73" s="1779"/>
      <c r="Z73" s="859"/>
      <c r="AA73" s="907"/>
      <c r="AB73" s="908"/>
      <c r="AC73" s="908"/>
      <c r="AD73" s="909"/>
      <c r="AE73" s="871"/>
      <c r="AF73" s="1050"/>
      <c r="AG73" s="927"/>
      <c r="AH73" s="927"/>
      <c r="AI73" s="927"/>
      <c r="AJ73" s="901"/>
      <c r="AK73" s="1029"/>
      <c r="AL73" s="914"/>
      <c r="AM73" s="914"/>
      <c r="AN73" s="915"/>
      <c r="AO73" s="798"/>
      <c r="AP73" s="1050"/>
      <c r="AQ73" s="901"/>
      <c r="AR73" s="881"/>
      <c r="AS73" s="917" t="e">
        <f t="shared" si="0"/>
        <v>#DIV/0!</v>
      </c>
      <c r="AT73" s="918" t="e">
        <f t="shared" si="1"/>
        <v>#DIV/0!</v>
      </c>
      <c r="AU73" s="918" t="e">
        <f t="shared" si="2"/>
        <v>#DIV/0!</v>
      </c>
      <c r="AV73" s="918" t="e">
        <f t="shared" si="3"/>
        <v>#DIV/0!</v>
      </c>
      <c r="AW73" s="919" t="e">
        <f t="shared" si="4"/>
        <v>#DIV/0!</v>
      </c>
      <c r="AX73" s="919" t="e">
        <f t="shared" si="5"/>
        <v>#DIV/0!</v>
      </c>
      <c r="AY73" s="919" t="e">
        <f t="shared" si="6"/>
        <v>#DIV/0!</v>
      </c>
      <c r="AZ73" s="919" t="e">
        <f t="shared" si="7"/>
        <v>#DIV/0!</v>
      </c>
      <c r="BA73" s="920" t="e">
        <f t="shared" si="8"/>
        <v>#DIV/0!</v>
      </c>
      <c r="BB73" s="920" t="e">
        <f t="shared" si="9"/>
        <v>#DIV/0!</v>
      </c>
      <c r="BC73" s="920" t="e">
        <f t="shared" si="10"/>
        <v>#DIV/0!</v>
      </c>
      <c r="BD73" s="920" t="e">
        <f t="shared" si="11"/>
        <v>#DIV/0!</v>
      </c>
      <c r="BE73" s="921">
        <v>0.2</v>
      </c>
      <c r="BF73" s="921">
        <v>0.8</v>
      </c>
      <c r="BG73" s="920" t="e">
        <f t="shared" si="12"/>
        <v>#DIV/0!</v>
      </c>
      <c r="BH73" s="920" t="e">
        <f t="shared" si="13"/>
        <v>#DIV/0!</v>
      </c>
      <c r="BI73" s="920" t="e">
        <f t="shared" si="14"/>
        <v>#DIV/0!</v>
      </c>
      <c r="BJ73" s="920" t="e">
        <f t="shared" si="15"/>
        <v>#DIV/0!</v>
      </c>
      <c r="BK73" s="920" t="e">
        <f t="shared" si="16"/>
        <v>#DIV/0!</v>
      </c>
      <c r="BL73" s="920" t="e">
        <f t="shared" si="17"/>
        <v>#DIV/0!</v>
      </c>
      <c r="BM73" s="920" t="e">
        <f t="shared" si="18"/>
        <v>#DIV/0!</v>
      </c>
      <c r="BN73" s="920" t="e">
        <f t="shared" si="19"/>
        <v>#DIV/0!</v>
      </c>
      <c r="BO73" s="920" t="e">
        <f t="shared" si="20"/>
        <v>#DIV/0!</v>
      </c>
      <c r="BP73" s="920" t="e">
        <f t="shared" si="21"/>
        <v>#DIV/0!</v>
      </c>
      <c r="BQ73" s="920" t="e">
        <f t="shared" si="22"/>
        <v>#DIV/0!</v>
      </c>
      <c r="BR73" s="920" t="e">
        <f t="shared" si="23"/>
        <v>#DIV/0!</v>
      </c>
      <c r="BS73" s="842"/>
      <c r="BT73" s="842"/>
      <c r="BU73" s="842"/>
      <c r="BV73" s="842"/>
      <c r="BW73" s="842"/>
      <c r="BX73" s="842"/>
      <c r="BY73" s="842"/>
      <c r="BZ73" s="842"/>
      <c r="CA73" s="830"/>
      <c r="CB73" s="798"/>
      <c r="CC73" s="922"/>
      <c r="CD73" s="923"/>
      <c r="CE73" s="923"/>
      <c r="CF73" s="974"/>
      <c r="CG73" s="975"/>
      <c r="CH73" s="798"/>
      <c r="CI73" s="798"/>
      <c r="CJ73" s="798"/>
      <c r="CK73" s="798"/>
      <c r="CL73" s="798"/>
      <c r="CM73" s="798"/>
      <c r="CN73" s="798"/>
      <c r="CO73" s="798"/>
      <c r="CP73" s="798"/>
      <c r="CQ73" s="798"/>
      <c r="CR73" s="798"/>
      <c r="CS73" s="798"/>
      <c r="CT73" s="798"/>
    </row>
    <row r="74" spans="1:98" ht="14.25" customHeight="1">
      <c r="A74" s="1042"/>
      <c r="B74" s="1043"/>
      <c r="C74" s="1044"/>
      <c r="D74" s="1045"/>
      <c r="E74" s="1046"/>
      <c r="F74" s="927"/>
      <c r="G74" s="927"/>
      <c r="H74" s="925"/>
      <c r="I74" s="899"/>
      <c r="J74" s="900"/>
      <c r="K74" s="900"/>
      <c r="L74" s="900"/>
      <c r="M74" s="925"/>
      <c r="N74" s="1025"/>
      <c r="O74" s="927"/>
      <c r="P74" s="901"/>
      <c r="Q74" s="903"/>
      <c r="R74" s="904"/>
      <c r="S74" s="904"/>
      <c r="T74" s="905"/>
      <c r="U74" s="871"/>
      <c r="V74" s="906">
        <v>8</v>
      </c>
      <c r="W74" s="1090"/>
      <c r="X74" s="1779"/>
      <c r="Y74" s="1779"/>
      <c r="Z74" s="859"/>
      <c r="AA74" s="907"/>
      <c r="AB74" s="908"/>
      <c r="AC74" s="908"/>
      <c r="AD74" s="909"/>
      <c r="AE74" s="871"/>
      <c r="AF74" s="1028"/>
      <c r="AG74" s="929"/>
      <c r="AH74" s="929"/>
      <c r="AI74" s="929"/>
      <c r="AJ74" s="930"/>
      <c r="AK74" s="1029"/>
      <c r="AL74" s="914"/>
      <c r="AM74" s="914"/>
      <c r="AN74" s="915"/>
      <c r="AO74" s="798"/>
      <c r="AP74" s="1050"/>
      <c r="AQ74" s="901"/>
      <c r="AR74" s="881"/>
      <c r="AS74" s="917" t="e">
        <f t="shared" si="0"/>
        <v>#DIV/0!</v>
      </c>
      <c r="AT74" s="918" t="e">
        <f t="shared" si="1"/>
        <v>#DIV/0!</v>
      </c>
      <c r="AU74" s="918" t="e">
        <f t="shared" si="2"/>
        <v>#DIV/0!</v>
      </c>
      <c r="AV74" s="918" t="e">
        <f t="shared" si="3"/>
        <v>#DIV/0!</v>
      </c>
      <c r="AW74" s="919" t="e">
        <f t="shared" si="4"/>
        <v>#DIV/0!</v>
      </c>
      <c r="AX74" s="919" t="e">
        <f t="shared" si="5"/>
        <v>#DIV/0!</v>
      </c>
      <c r="AY74" s="919" t="e">
        <f t="shared" si="6"/>
        <v>#DIV/0!</v>
      </c>
      <c r="AZ74" s="919" t="e">
        <f t="shared" si="7"/>
        <v>#DIV/0!</v>
      </c>
      <c r="BA74" s="920" t="e">
        <f t="shared" si="8"/>
        <v>#DIV/0!</v>
      </c>
      <c r="BB74" s="920" t="e">
        <f t="shared" si="9"/>
        <v>#DIV/0!</v>
      </c>
      <c r="BC74" s="920" t="e">
        <f t="shared" si="10"/>
        <v>#DIV/0!</v>
      </c>
      <c r="BD74" s="920" t="e">
        <f t="shared" si="11"/>
        <v>#DIV/0!</v>
      </c>
      <c r="BE74" s="921">
        <v>0.2</v>
      </c>
      <c r="BF74" s="921">
        <v>0.8</v>
      </c>
      <c r="BG74" s="920" t="e">
        <f t="shared" si="12"/>
        <v>#DIV/0!</v>
      </c>
      <c r="BH74" s="920" t="e">
        <f t="shared" si="13"/>
        <v>#DIV/0!</v>
      </c>
      <c r="BI74" s="920" t="e">
        <f t="shared" si="14"/>
        <v>#DIV/0!</v>
      </c>
      <c r="BJ74" s="920" t="e">
        <f t="shared" si="15"/>
        <v>#DIV/0!</v>
      </c>
      <c r="BK74" s="920" t="e">
        <f t="shared" si="16"/>
        <v>#DIV/0!</v>
      </c>
      <c r="BL74" s="920" t="e">
        <f t="shared" si="17"/>
        <v>#DIV/0!</v>
      </c>
      <c r="BM74" s="920" t="e">
        <f t="shared" si="18"/>
        <v>#DIV/0!</v>
      </c>
      <c r="BN74" s="920" t="e">
        <f t="shared" si="19"/>
        <v>#DIV/0!</v>
      </c>
      <c r="BO74" s="920" t="e">
        <f t="shared" si="20"/>
        <v>#DIV/0!</v>
      </c>
      <c r="BP74" s="920" t="e">
        <f t="shared" si="21"/>
        <v>#DIV/0!</v>
      </c>
      <c r="BQ74" s="920" t="e">
        <f t="shared" si="22"/>
        <v>#DIV/0!</v>
      </c>
      <c r="BR74" s="920" t="e">
        <f t="shared" si="23"/>
        <v>#DIV/0!</v>
      </c>
      <c r="BS74" s="842"/>
      <c r="BT74" s="842"/>
      <c r="BU74" s="842"/>
      <c r="BV74" s="842"/>
      <c r="BW74" s="842"/>
      <c r="BX74" s="842"/>
      <c r="BY74" s="842"/>
      <c r="BZ74" s="842"/>
      <c r="CA74" s="830"/>
      <c r="CB74" s="798"/>
      <c r="CC74" s="922"/>
      <c r="CD74" s="923"/>
      <c r="CE74" s="923"/>
      <c r="CF74" s="974"/>
      <c r="CG74" s="975"/>
      <c r="CH74" s="798"/>
      <c r="CI74" s="798"/>
      <c r="CJ74" s="798"/>
      <c r="CK74" s="798"/>
      <c r="CL74" s="798"/>
      <c r="CM74" s="798"/>
      <c r="CN74" s="798"/>
      <c r="CO74" s="798"/>
      <c r="CP74" s="798"/>
      <c r="CQ74" s="798"/>
      <c r="CR74" s="798"/>
      <c r="CS74" s="798"/>
      <c r="CT74" s="798"/>
    </row>
    <row r="75" spans="1:98" ht="14.25" customHeight="1">
      <c r="A75" s="1042"/>
      <c r="B75" s="1043"/>
      <c r="C75" s="1044"/>
      <c r="D75" s="1045"/>
      <c r="E75" s="1046"/>
      <c r="F75" s="927"/>
      <c r="G75" s="927"/>
      <c r="H75" s="925"/>
      <c r="I75" s="899"/>
      <c r="J75" s="900"/>
      <c r="K75" s="900"/>
      <c r="L75" s="900"/>
      <c r="M75" s="925"/>
      <c r="N75" s="1025"/>
      <c r="O75" s="927"/>
      <c r="P75" s="901"/>
      <c r="Q75" s="903"/>
      <c r="R75" s="904"/>
      <c r="S75" s="904"/>
      <c r="T75" s="905"/>
      <c r="U75" s="871"/>
      <c r="V75" s="906">
        <v>9</v>
      </c>
      <c r="W75" s="1090"/>
      <c r="X75" s="1779"/>
      <c r="Y75" s="1779"/>
      <c r="Z75" s="859"/>
      <c r="AA75" s="907"/>
      <c r="AB75" s="908"/>
      <c r="AC75" s="908"/>
      <c r="AD75" s="909"/>
      <c r="AE75" s="871"/>
      <c r="AF75" s="1028"/>
      <c r="AG75" s="929"/>
      <c r="AH75" s="929"/>
      <c r="AI75" s="929"/>
      <c r="AJ75" s="930"/>
      <c r="AK75" s="1029"/>
      <c r="AL75" s="914"/>
      <c r="AM75" s="914"/>
      <c r="AN75" s="915"/>
      <c r="AO75" s="798"/>
      <c r="AP75" s="1050"/>
      <c r="AQ75" s="901"/>
      <c r="AR75" s="881"/>
      <c r="AS75" s="917" t="e">
        <f t="shared" si="0"/>
        <v>#DIV/0!</v>
      </c>
      <c r="AT75" s="918" t="e">
        <f t="shared" si="1"/>
        <v>#DIV/0!</v>
      </c>
      <c r="AU75" s="918" t="e">
        <f t="shared" si="2"/>
        <v>#DIV/0!</v>
      </c>
      <c r="AV75" s="918" t="e">
        <f t="shared" si="3"/>
        <v>#DIV/0!</v>
      </c>
      <c r="AW75" s="919" t="e">
        <f t="shared" si="4"/>
        <v>#DIV/0!</v>
      </c>
      <c r="AX75" s="919" t="e">
        <f t="shared" si="5"/>
        <v>#DIV/0!</v>
      </c>
      <c r="AY75" s="919" t="e">
        <f t="shared" si="6"/>
        <v>#DIV/0!</v>
      </c>
      <c r="AZ75" s="919" t="e">
        <f t="shared" si="7"/>
        <v>#DIV/0!</v>
      </c>
      <c r="BA75" s="920" t="e">
        <f t="shared" si="8"/>
        <v>#DIV/0!</v>
      </c>
      <c r="BB75" s="920" t="e">
        <f t="shared" si="9"/>
        <v>#DIV/0!</v>
      </c>
      <c r="BC75" s="920" t="e">
        <f t="shared" si="10"/>
        <v>#DIV/0!</v>
      </c>
      <c r="BD75" s="920" t="e">
        <f t="shared" si="11"/>
        <v>#DIV/0!</v>
      </c>
      <c r="BE75" s="921">
        <v>0.2</v>
      </c>
      <c r="BF75" s="921">
        <v>0.8</v>
      </c>
      <c r="BG75" s="920" t="e">
        <f t="shared" si="12"/>
        <v>#DIV/0!</v>
      </c>
      <c r="BH75" s="920" t="e">
        <f t="shared" si="13"/>
        <v>#DIV/0!</v>
      </c>
      <c r="BI75" s="920" t="e">
        <f t="shared" si="14"/>
        <v>#DIV/0!</v>
      </c>
      <c r="BJ75" s="920" t="e">
        <f t="shared" si="15"/>
        <v>#DIV/0!</v>
      </c>
      <c r="BK75" s="920" t="e">
        <f t="shared" si="16"/>
        <v>#DIV/0!</v>
      </c>
      <c r="BL75" s="920" t="e">
        <f t="shared" si="17"/>
        <v>#DIV/0!</v>
      </c>
      <c r="BM75" s="920" t="e">
        <f t="shared" si="18"/>
        <v>#DIV/0!</v>
      </c>
      <c r="BN75" s="920" t="e">
        <f t="shared" si="19"/>
        <v>#DIV/0!</v>
      </c>
      <c r="BO75" s="920" t="e">
        <f t="shared" si="20"/>
        <v>#DIV/0!</v>
      </c>
      <c r="BP75" s="920" t="e">
        <f t="shared" si="21"/>
        <v>#DIV/0!</v>
      </c>
      <c r="BQ75" s="920" t="e">
        <f t="shared" si="22"/>
        <v>#DIV/0!</v>
      </c>
      <c r="BR75" s="920" t="e">
        <f t="shared" si="23"/>
        <v>#DIV/0!</v>
      </c>
      <c r="BS75" s="842"/>
      <c r="BT75" s="842"/>
      <c r="BU75" s="842"/>
      <c r="BV75" s="842"/>
      <c r="BW75" s="842"/>
      <c r="BX75" s="842"/>
      <c r="BY75" s="842"/>
      <c r="BZ75" s="842"/>
      <c r="CA75" s="830"/>
      <c r="CB75" s="798"/>
      <c r="CC75" s="922"/>
      <c r="CD75" s="923"/>
      <c r="CE75" s="923"/>
      <c r="CF75" s="974"/>
      <c r="CG75" s="975"/>
      <c r="CH75" s="798"/>
      <c r="CI75" s="798"/>
      <c r="CJ75" s="798"/>
      <c r="CK75" s="798"/>
      <c r="CL75" s="798"/>
      <c r="CM75" s="798"/>
      <c r="CN75" s="798"/>
      <c r="CO75" s="798"/>
      <c r="CP75" s="798"/>
      <c r="CQ75" s="798"/>
      <c r="CR75" s="798"/>
      <c r="CS75" s="798"/>
      <c r="CT75" s="798"/>
    </row>
    <row r="76" spans="1:98" ht="14.25" customHeight="1" thickBot="1">
      <c r="A76" s="1057"/>
      <c r="B76" s="1058"/>
      <c r="C76" s="1059"/>
      <c r="D76" s="1060"/>
      <c r="E76" s="1061"/>
      <c r="F76" s="987"/>
      <c r="G76" s="987"/>
      <c r="H76" s="1062"/>
      <c r="I76" s="1063"/>
      <c r="J76" s="986"/>
      <c r="K76" s="986"/>
      <c r="L76" s="986"/>
      <c r="M76" s="1062"/>
      <c r="N76" s="1064"/>
      <c r="O76" s="987"/>
      <c r="P76" s="985"/>
      <c r="Q76" s="1065"/>
      <c r="R76" s="1066"/>
      <c r="S76" s="1066"/>
      <c r="T76" s="1067"/>
      <c r="U76" s="871"/>
      <c r="V76" s="981">
        <v>10</v>
      </c>
      <c r="W76" s="1068"/>
      <c r="X76" s="1779"/>
      <c r="Y76" s="1779"/>
      <c r="Z76" s="859"/>
      <c r="AA76" s="1070"/>
      <c r="AB76" s="989"/>
      <c r="AC76" s="989"/>
      <c r="AD76" s="990"/>
      <c r="AE76" s="871"/>
      <c r="AF76" s="1071"/>
      <c r="AG76" s="991"/>
      <c r="AH76" s="991"/>
      <c r="AI76" s="991"/>
      <c r="AJ76" s="992"/>
      <c r="AK76" s="1073"/>
      <c r="AL76" s="994"/>
      <c r="AM76" s="994"/>
      <c r="AN76" s="1074"/>
      <c r="AO76" s="798"/>
      <c r="AP76" s="1075"/>
      <c r="AQ76" s="985"/>
      <c r="AR76" s="881"/>
      <c r="AS76" s="1076" t="e">
        <f t="shared" si="0"/>
        <v>#DIV/0!</v>
      </c>
      <c r="AT76" s="1077" t="e">
        <f t="shared" si="1"/>
        <v>#DIV/0!</v>
      </c>
      <c r="AU76" s="1077" t="e">
        <f t="shared" si="2"/>
        <v>#DIV/0!</v>
      </c>
      <c r="AV76" s="1077" t="e">
        <f t="shared" si="3"/>
        <v>#DIV/0!</v>
      </c>
      <c r="AW76" s="1078" t="e">
        <f t="shared" si="4"/>
        <v>#DIV/0!</v>
      </c>
      <c r="AX76" s="1078" t="e">
        <f t="shared" si="5"/>
        <v>#DIV/0!</v>
      </c>
      <c r="AY76" s="1078" t="e">
        <f t="shared" si="6"/>
        <v>#DIV/0!</v>
      </c>
      <c r="AZ76" s="1078" t="e">
        <f t="shared" si="7"/>
        <v>#DIV/0!</v>
      </c>
      <c r="BA76" s="1079" t="e">
        <f t="shared" si="8"/>
        <v>#DIV/0!</v>
      </c>
      <c r="BB76" s="1079" t="e">
        <f t="shared" si="9"/>
        <v>#DIV/0!</v>
      </c>
      <c r="BC76" s="1079" t="e">
        <f t="shared" si="10"/>
        <v>#DIV/0!</v>
      </c>
      <c r="BD76" s="1079" t="e">
        <f t="shared" si="11"/>
        <v>#DIV/0!</v>
      </c>
      <c r="BE76" s="1080">
        <v>0.2</v>
      </c>
      <c r="BF76" s="1080">
        <v>0.8</v>
      </c>
      <c r="BG76" s="1079" t="e">
        <f t="shared" si="12"/>
        <v>#DIV/0!</v>
      </c>
      <c r="BH76" s="1079" t="e">
        <f t="shared" si="13"/>
        <v>#DIV/0!</v>
      </c>
      <c r="BI76" s="1079" t="e">
        <f t="shared" si="14"/>
        <v>#DIV/0!</v>
      </c>
      <c r="BJ76" s="1079" t="e">
        <f t="shared" si="15"/>
        <v>#DIV/0!</v>
      </c>
      <c r="BK76" s="1079" t="e">
        <f t="shared" si="16"/>
        <v>#DIV/0!</v>
      </c>
      <c r="BL76" s="1079" t="e">
        <f t="shared" si="17"/>
        <v>#DIV/0!</v>
      </c>
      <c r="BM76" s="1079" t="e">
        <f t="shared" si="18"/>
        <v>#DIV/0!</v>
      </c>
      <c r="BN76" s="1079" t="e">
        <f t="shared" si="19"/>
        <v>#DIV/0!</v>
      </c>
      <c r="BO76" s="1079" t="e">
        <f t="shared" si="20"/>
        <v>#DIV/0!</v>
      </c>
      <c r="BP76" s="1079" t="e">
        <f t="shared" si="21"/>
        <v>#DIV/0!</v>
      </c>
      <c r="BQ76" s="1079" t="e">
        <f t="shared" si="22"/>
        <v>#DIV/0!</v>
      </c>
      <c r="BR76" s="1079" t="e">
        <f t="shared" si="23"/>
        <v>#DIV/0!</v>
      </c>
      <c r="BS76" s="838"/>
      <c r="BT76" s="838"/>
      <c r="BU76" s="838"/>
      <c r="BV76" s="838"/>
      <c r="BW76" s="838"/>
      <c r="BX76" s="838"/>
      <c r="BY76" s="838"/>
      <c r="BZ76" s="838"/>
      <c r="CA76" s="839"/>
      <c r="CB76" s="798"/>
      <c r="CC76" s="1081"/>
      <c r="CD76" s="1082"/>
      <c r="CE76" s="1082"/>
      <c r="CF76" s="1083"/>
      <c r="CG76" s="1084"/>
      <c r="CH76" s="798"/>
      <c r="CI76" s="798"/>
      <c r="CJ76" s="798"/>
      <c r="CK76" s="798"/>
      <c r="CL76" s="798"/>
      <c r="CM76" s="798"/>
      <c r="CN76" s="798"/>
      <c r="CO76" s="798"/>
      <c r="CP76" s="798"/>
      <c r="CQ76" s="798"/>
      <c r="CR76" s="798"/>
      <c r="CS76" s="798"/>
      <c r="CT76" s="798"/>
    </row>
    <row r="77" spans="1:98" ht="14.25" customHeight="1">
      <c r="A77" s="853">
        <v>10</v>
      </c>
      <c r="B77" s="1030"/>
      <c r="C77" s="1031"/>
      <c r="D77" s="856"/>
      <c r="E77" s="1032"/>
      <c r="F77" s="858"/>
      <c r="G77" s="950"/>
      <c r="H77" s="1085"/>
      <c r="I77" s="860"/>
      <c r="J77" s="861"/>
      <c r="K77" s="861"/>
      <c r="L77" s="861"/>
      <c r="M77" s="1035"/>
      <c r="N77" s="1036"/>
      <c r="O77" s="954"/>
      <c r="P77" s="951"/>
      <c r="Q77" s="863"/>
      <c r="R77" s="864"/>
      <c r="S77" s="864"/>
      <c r="T77" s="865"/>
      <c r="U77" s="871"/>
      <c r="V77" s="867">
        <v>1</v>
      </c>
      <c r="W77" s="858"/>
      <c r="X77" s="1284"/>
      <c r="Y77" s="1284"/>
      <c r="Z77" s="951"/>
      <c r="AA77" s="868"/>
      <c r="AB77" s="869"/>
      <c r="AC77" s="869"/>
      <c r="AD77" s="870"/>
      <c r="AE77" s="871"/>
      <c r="AF77" s="1086"/>
      <c r="AG77" s="874"/>
      <c r="AH77" s="873"/>
      <c r="AI77" s="874"/>
      <c r="AJ77" s="875"/>
      <c r="AK77" s="1041"/>
      <c r="AL77" s="877"/>
      <c r="AM77" s="877"/>
      <c r="AN77" s="878"/>
      <c r="AO77" s="1010"/>
      <c r="AP77" s="879"/>
      <c r="AQ77" s="880"/>
      <c r="AR77" s="881"/>
      <c r="AS77" s="882" t="e">
        <f t="shared" ref="AS77:AS140" si="24">+I77/G77</f>
        <v>#DIV/0!</v>
      </c>
      <c r="AT77" s="977" t="e">
        <f t="shared" ref="AT77:AT140" si="25">+J77/G77</f>
        <v>#DIV/0!</v>
      </c>
      <c r="AU77" s="977" t="e">
        <f t="shared" ref="AU77:AU140" si="26">+K77/G77</f>
        <v>#DIV/0!</v>
      </c>
      <c r="AV77" s="977" t="e">
        <f t="shared" ref="AV77:AV140" si="27">+L77/G77</f>
        <v>#DIV/0!</v>
      </c>
      <c r="AW77" s="1014" t="e">
        <f t="shared" ref="AW77:AW140" si="28">+AA77/COUNTIF(W77,"*")</f>
        <v>#DIV/0!</v>
      </c>
      <c r="AX77" s="1014" t="e">
        <f t="shared" ref="AX77:AX140" si="29">+AB77/COUNTIF(W77,"*")</f>
        <v>#DIV/0!</v>
      </c>
      <c r="AY77" s="1014" t="e">
        <f t="shared" ref="AY77:AY140" si="30">+AC77/COUNTIF(W77,"*")</f>
        <v>#DIV/0!</v>
      </c>
      <c r="AZ77" s="1014" t="e">
        <f t="shared" ref="AZ77:AZ140" si="31">+AD77/COUNTIF(AD77,"*")</f>
        <v>#DIV/0!</v>
      </c>
      <c r="BA77" s="978" t="e">
        <f t="shared" ref="BA77:BA140" si="32">+AK77/AJ77</f>
        <v>#DIV/0!</v>
      </c>
      <c r="BB77" s="978" t="e">
        <f t="shared" ref="BB77:BB140" si="33">+AL77/AJ77</f>
        <v>#DIV/0!</v>
      </c>
      <c r="BC77" s="978" t="e">
        <f t="shared" ref="BC77:BC140" si="34">+AM77/AJ77</f>
        <v>#DIV/0!</v>
      </c>
      <c r="BD77" s="978" t="e">
        <f t="shared" ref="BD77:BD140" si="35">+AN77/AJ77</f>
        <v>#DIV/0!</v>
      </c>
      <c r="BE77" s="979">
        <v>0.2</v>
      </c>
      <c r="BF77" s="979">
        <v>0.8</v>
      </c>
      <c r="BG77" s="978" t="e">
        <f t="shared" ref="BG77:BG140" si="36">+AW77*BE77</f>
        <v>#DIV/0!</v>
      </c>
      <c r="BH77" s="978" t="e">
        <f t="shared" ref="BH77:BH140" si="37">+AX77*BE77</f>
        <v>#DIV/0!</v>
      </c>
      <c r="BI77" s="978" t="e">
        <f t="shared" ref="BI77:BI140" si="38">+AY77*BE77</f>
        <v>#DIV/0!</v>
      </c>
      <c r="BJ77" s="978" t="e">
        <f t="shared" ref="BJ77:BJ140" si="39">+AZ77*BE77</f>
        <v>#DIV/0!</v>
      </c>
      <c r="BK77" s="978" t="e">
        <f t="shared" ref="BK77:BK140" si="40">+BA77*BF77</f>
        <v>#DIV/0!</v>
      </c>
      <c r="BL77" s="978" t="e">
        <f t="shared" ref="BL77:BL140" si="41">+BB77*BF77</f>
        <v>#DIV/0!</v>
      </c>
      <c r="BM77" s="978" t="e">
        <f t="shared" ref="BM77:BM140" si="42">+BC77*BF77</f>
        <v>#DIV/0!</v>
      </c>
      <c r="BN77" s="978" t="e">
        <f t="shared" ref="BN77:BN140" si="43">+BD77*BF77</f>
        <v>#DIV/0!</v>
      </c>
      <c r="BO77" s="978" t="e">
        <f t="shared" ref="BO77:BO140" si="44">+BG77+BK77</f>
        <v>#DIV/0!</v>
      </c>
      <c r="BP77" s="885" t="e">
        <f t="shared" ref="BP77:BP140" si="45">+BH77+BL77</f>
        <v>#DIV/0!</v>
      </c>
      <c r="BQ77" s="885" t="e">
        <f t="shared" ref="BQ77:BQ140" si="46">+BI77+BM77</f>
        <v>#DIV/0!</v>
      </c>
      <c r="BR77" s="885" t="e">
        <f t="shared" ref="BR77:BR140" si="47">+BJ77+BN77</f>
        <v>#DIV/0!</v>
      </c>
      <c r="BS77" s="1015" t="e">
        <f>AVERAGEIF(BO77:BO86,"&lt;&gt;#¡DIV/0!")</f>
        <v>#DIV/0!</v>
      </c>
      <c r="BT77" s="1015" t="e">
        <f>AVERAGEIF(BP77:BP86,"&lt;&gt;#¡DIV/0!")</f>
        <v>#DIV/0!</v>
      </c>
      <c r="BU77" s="1015" t="e">
        <f>AVERAGEIF(BQ77:BQ86,"&lt;&gt;#¡DIV/0!")</f>
        <v>#DIV/0!</v>
      </c>
      <c r="BV77" s="1015" t="e">
        <f>AVERAGEIF(BR77:BR86,"&lt;&gt;#¡DIV/0!")</f>
        <v>#DIV/0!</v>
      </c>
      <c r="BW77" s="888" t="e">
        <f>+C77*BS77</f>
        <v>#DIV/0!</v>
      </c>
      <c r="BX77" s="888" t="e">
        <f>+C77*BT77</f>
        <v>#DIV/0!</v>
      </c>
      <c r="BY77" s="888" t="e">
        <f>+C77*BU77</f>
        <v>#DIV/0!</v>
      </c>
      <c r="BZ77" s="888" t="e">
        <f>+C77*BV77</f>
        <v>#DIV/0!</v>
      </c>
      <c r="CA77" s="1016" t="e">
        <f>SUM(BW77:BZ86)</f>
        <v>#DIV/0!</v>
      </c>
      <c r="CB77" s="798"/>
      <c r="CC77" s="890" t="e">
        <f>+Q77/$N$77</f>
        <v>#DIV/0!</v>
      </c>
      <c r="CD77" s="891" t="e">
        <f>+R77/$N$77</f>
        <v>#DIV/0!</v>
      </c>
      <c r="CE77" s="891" t="e">
        <f>+S77/$N$77</f>
        <v>#DIV/0!</v>
      </c>
      <c r="CF77" s="961" t="e">
        <f>+T77/$N$77</f>
        <v>#DIV/0!</v>
      </c>
      <c r="CG77" s="962" t="e">
        <f>AVERAGE(CC77:CF86)</f>
        <v>#DIV/0!</v>
      </c>
      <c r="CH77" s="798"/>
      <c r="CI77" s="798"/>
      <c r="CJ77" s="798"/>
      <c r="CK77" s="798"/>
      <c r="CL77" s="798"/>
      <c r="CM77" s="798"/>
      <c r="CN77" s="798"/>
      <c r="CO77" s="798"/>
      <c r="CP77" s="798"/>
      <c r="CQ77" s="798"/>
      <c r="CR77" s="798"/>
      <c r="CS77" s="798"/>
      <c r="CT77" s="798"/>
    </row>
    <row r="78" spans="1:98" ht="14.25" customHeight="1">
      <c r="A78" s="1042"/>
      <c r="B78" s="1043"/>
      <c r="C78" s="1044"/>
      <c r="D78" s="1045"/>
      <c r="E78" s="1046"/>
      <c r="F78" s="898"/>
      <c r="G78" s="964"/>
      <c r="H78" s="925"/>
      <c r="I78" s="899"/>
      <c r="J78" s="900"/>
      <c r="K78" s="900"/>
      <c r="L78" s="900"/>
      <c r="M78" s="925"/>
      <c r="N78" s="1025"/>
      <c r="O78" s="927"/>
      <c r="P78" s="901"/>
      <c r="Q78" s="903"/>
      <c r="R78" s="904"/>
      <c r="S78" s="904"/>
      <c r="T78" s="905"/>
      <c r="U78" s="818"/>
      <c r="V78" s="906">
        <v>2</v>
      </c>
      <c r="W78" s="898"/>
      <c r="X78" s="1269"/>
      <c r="Y78" s="1269"/>
      <c r="Z78" s="1101"/>
      <c r="AA78" s="907"/>
      <c r="AB78" s="908"/>
      <c r="AC78" s="908"/>
      <c r="AD78" s="909"/>
      <c r="AE78" s="871"/>
      <c r="AF78" s="1028"/>
      <c r="AG78" s="929"/>
      <c r="AH78" s="929"/>
      <c r="AI78" s="929"/>
      <c r="AJ78" s="930"/>
      <c r="AK78" s="1029"/>
      <c r="AL78" s="914"/>
      <c r="AM78" s="914"/>
      <c r="AN78" s="915"/>
      <c r="AO78" s="798"/>
      <c r="AP78" s="1050"/>
      <c r="AQ78" s="901"/>
      <c r="AR78" s="881"/>
      <c r="AS78" s="917" t="e">
        <f t="shared" si="24"/>
        <v>#DIV/0!</v>
      </c>
      <c r="AT78" s="918" t="e">
        <f t="shared" si="25"/>
        <v>#DIV/0!</v>
      </c>
      <c r="AU78" s="918" t="e">
        <f t="shared" si="26"/>
        <v>#DIV/0!</v>
      </c>
      <c r="AV78" s="918" t="e">
        <f t="shared" si="27"/>
        <v>#DIV/0!</v>
      </c>
      <c r="AW78" s="919" t="e">
        <f t="shared" si="28"/>
        <v>#DIV/0!</v>
      </c>
      <c r="AX78" s="919" t="e">
        <f t="shared" si="29"/>
        <v>#DIV/0!</v>
      </c>
      <c r="AY78" s="919" t="e">
        <f t="shared" si="30"/>
        <v>#DIV/0!</v>
      </c>
      <c r="AZ78" s="919" t="e">
        <f t="shared" si="31"/>
        <v>#DIV/0!</v>
      </c>
      <c r="BA78" s="920" t="e">
        <f t="shared" si="32"/>
        <v>#DIV/0!</v>
      </c>
      <c r="BB78" s="920" t="e">
        <f t="shared" si="33"/>
        <v>#DIV/0!</v>
      </c>
      <c r="BC78" s="920" t="e">
        <f t="shared" si="34"/>
        <v>#DIV/0!</v>
      </c>
      <c r="BD78" s="920" t="e">
        <f t="shared" si="35"/>
        <v>#DIV/0!</v>
      </c>
      <c r="BE78" s="921">
        <v>0.2</v>
      </c>
      <c r="BF78" s="921">
        <v>0.8</v>
      </c>
      <c r="BG78" s="920" t="e">
        <f t="shared" si="36"/>
        <v>#DIV/0!</v>
      </c>
      <c r="BH78" s="920" t="e">
        <f t="shared" si="37"/>
        <v>#DIV/0!</v>
      </c>
      <c r="BI78" s="920" t="e">
        <f t="shared" si="38"/>
        <v>#DIV/0!</v>
      </c>
      <c r="BJ78" s="920" t="e">
        <f t="shared" si="39"/>
        <v>#DIV/0!</v>
      </c>
      <c r="BK78" s="920" t="e">
        <f t="shared" si="40"/>
        <v>#DIV/0!</v>
      </c>
      <c r="BL78" s="920" t="e">
        <f t="shared" si="41"/>
        <v>#DIV/0!</v>
      </c>
      <c r="BM78" s="920" t="e">
        <f t="shared" si="42"/>
        <v>#DIV/0!</v>
      </c>
      <c r="BN78" s="920" t="e">
        <f t="shared" si="43"/>
        <v>#DIV/0!</v>
      </c>
      <c r="BO78" s="920" t="e">
        <f t="shared" si="44"/>
        <v>#DIV/0!</v>
      </c>
      <c r="BP78" s="920" t="e">
        <f t="shared" si="45"/>
        <v>#DIV/0!</v>
      </c>
      <c r="BQ78" s="920" t="e">
        <f t="shared" si="46"/>
        <v>#DIV/0!</v>
      </c>
      <c r="BR78" s="920" t="e">
        <f t="shared" si="47"/>
        <v>#DIV/0!</v>
      </c>
      <c r="BS78" s="842"/>
      <c r="BT78" s="842"/>
      <c r="BU78" s="842"/>
      <c r="BV78" s="842"/>
      <c r="BW78" s="842"/>
      <c r="BX78" s="842"/>
      <c r="BY78" s="842"/>
      <c r="BZ78" s="842"/>
      <c r="CA78" s="830"/>
      <c r="CB78" s="798"/>
      <c r="CC78" s="922"/>
      <c r="CD78" s="923"/>
      <c r="CE78" s="923"/>
      <c r="CF78" s="974"/>
      <c r="CG78" s="975"/>
      <c r="CH78" s="798"/>
      <c r="CI78" s="798"/>
      <c r="CJ78" s="798"/>
      <c r="CK78" s="798"/>
      <c r="CL78" s="798"/>
      <c r="CM78" s="798"/>
      <c r="CN78" s="798"/>
      <c r="CO78" s="798"/>
      <c r="CP78" s="798"/>
      <c r="CQ78" s="798"/>
      <c r="CR78" s="798"/>
      <c r="CS78" s="798"/>
      <c r="CT78" s="798"/>
    </row>
    <row r="79" spans="1:98" ht="14.25" customHeight="1">
      <c r="A79" s="1042"/>
      <c r="B79" s="1043"/>
      <c r="C79" s="1044"/>
      <c r="D79" s="1045"/>
      <c r="E79" s="1046"/>
      <c r="F79" s="898"/>
      <c r="G79" s="964"/>
      <c r="H79" s="925"/>
      <c r="I79" s="899"/>
      <c r="J79" s="900"/>
      <c r="K79" s="900"/>
      <c r="L79" s="900"/>
      <c r="M79" s="925"/>
      <c r="N79" s="1025"/>
      <c r="O79" s="927"/>
      <c r="P79" s="901"/>
      <c r="Q79" s="903"/>
      <c r="R79" s="904"/>
      <c r="S79" s="904"/>
      <c r="T79" s="905"/>
      <c r="U79" s="818"/>
      <c r="V79" s="906">
        <v>3</v>
      </c>
      <c r="W79" s="898"/>
      <c r="X79" s="1269"/>
      <c r="Y79" s="1269"/>
      <c r="Z79" s="1101"/>
      <c r="AA79" s="907"/>
      <c r="AB79" s="908"/>
      <c r="AC79" s="908"/>
      <c r="AD79" s="909"/>
      <c r="AE79" s="871"/>
      <c r="AF79" s="1028"/>
      <c r="AG79" s="929"/>
      <c r="AH79" s="929"/>
      <c r="AI79" s="929"/>
      <c r="AJ79" s="930"/>
      <c r="AK79" s="1029"/>
      <c r="AL79" s="914"/>
      <c r="AM79" s="914"/>
      <c r="AN79" s="915"/>
      <c r="AO79" s="798"/>
      <c r="AP79" s="1050"/>
      <c r="AQ79" s="901"/>
      <c r="AR79" s="881"/>
      <c r="AS79" s="917" t="e">
        <f t="shared" si="24"/>
        <v>#DIV/0!</v>
      </c>
      <c r="AT79" s="918" t="e">
        <f t="shared" si="25"/>
        <v>#DIV/0!</v>
      </c>
      <c r="AU79" s="918" t="e">
        <f t="shared" si="26"/>
        <v>#DIV/0!</v>
      </c>
      <c r="AV79" s="918" t="e">
        <f t="shared" si="27"/>
        <v>#DIV/0!</v>
      </c>
      <c r="AW79" s="919" t="e">
        <f t="shared" si="28"/>
        <v>#DIV/0!</v>
      </c>
      <c r="AX79" s="919" t="e">
        <f t="shared" si="29"/>
        <v>#DIV/0!</v>
      </c>
      <c r="AY79" s="919" t="e">
        <f t="shared" si="30"/>
        <v>#DIV/0!</v>
      </c>
      <c r="AZ79" s="919" t="e">
        <f t="shared" si="31"/>
        <v>#DIV/0!</v>
      </c>
      <c r="BA79" s="920" t="e">
        <f t="shared" si="32"/>
        <v>#DIV/0!</v>
      </c>
      <c r="BB79" s="920" t="e">
        <f t="shared" si="33"/>
        <v>#DIV/0!</v>
      </c>
      <c r="BC79" s="920" t="e">
        <f t="shared" si="34"/>
        <v>#DIV/0!</v>
      </c>
      <c r="BD79" s="920" t="e">
        <f t="shared" si="35"/>
        <v>#DIV/0!</v>
      </c>
      <c r="BE79" s="921">
        <v>0.2</v>
      </c>
      <c r="BF79" s="921">
        <v>0.8</v>
      </c>
      <c r="BG79" s="920" t="e">
        <f t="shared" si="36"/>
        <v>#DIV/0!</v>
      </c>
      <c r="BH79" s="920" t="e">
        <f t="shared" si="37"/>
        <v>#DIV/0!</v>
      </c>
      <c r="BI79" s="920" t="e">
        <f t="shared" si="38"/>
        <v>#DIV/0!</v>
      </c>
      <c r="BJ79" s="920" t="e">
        <f t="shared" si="39"/>
        <v>#DIV/0!</v>
      </c>
      <c r="BK79" s="920" t="e">
        <f t="shared" si="40"/>
        <v>#DIV/0!</v>
      </c>
      <c r="BL79" s="920" t="e">
        <f t="shared" si="41"/>
        <v>#DIV/0!</v>
      </c>
      <c r="BM79" s="920" t="e">
        <f t="shared" si="42"/>
        <v>#DIV/0!</v>
      </c>
      <c r="BN79" s="920" t="e">
        <f t="shared" si="43"/>
        <v>#DIV/0!</v>
      </c>
      <c r="BO79" s="920" t="e">
        <f t="shared" si="44"/>
        <v>#DIV/0!</v>
      </c>
      <c r="BP79" s="920" t="e">
        <f t="shared" si="45"/>
        <v>#DIV/0!</v>
      </c>
      <c r="BQ79" s="920" t="e">
        <f t="shared" si="46"/>
        <v>#DIV/0!</v>
      </c>
      <c r="BR79" s="920" t="e">
        <f t="shared" si="47"/>
        <v>#DIV/0!</v>
      </c>
      <c r="BS79" s="842"/>
      <c r="BT79" s="842"/>
      <c r="BU79" s="842"/>
      <c r="BV79" s="842"/>
      <c r="BW79" s="842"/>
      <c r="BX79" s="842"/>
      <c r="BY79" s="842"/>
      <c r="BZ79" s="842"/>
      <c r="CA79" s="830"/>
      <c r="CB79" s="798"/>
      <c r="CC79" s="922"/>
      <c r="CD79" s="923"/>
      <c r="CE79" s="923"/>
      <c r="CF79" s="974"/>
      <c r="CG79" s="975"/>
      <c r="CH79" s="798"/>
      <c r="CI79" s="798"/>
      <c r="CJ79" s="798"/>
      <c r="CK79" s="798"/>
      <c r="CL79" s="798"/>
      <c r="CM79" s="798"/>
      <c r="CN79" s="798"/>
      <c r="CO79" s="798"/>
      <c r="CP79" s="798"/>
      <c r="CQ79" s="798"/>
      <c r="CR79" s="798"/>
      <c r="CS79" s="798"/>
      <c r="CT79" s="798"/>
    </row>
    <row r="80" spans="1:98" ht="14.25" customHeight="1">
      <c r="A80" s="1042"/>
      <c r="B80" s="1043"/>
      <c r="C80" s="1044"/>
      <c r="D80" s="1045"/>
      <c r="E80" s="1046"/>
      <c r="F80" s="898"/>
      <c r="G80" s="964"/>
      <c r="H80" s="925"/>
      <c r="I80" s="899"/>
      <c r="J80" s="900"/>
      <c r="K80" s="900"/>
      <c r="L80" s="900"/>
      <c r="M80" s="925"/>
      <c r="N80" s="1025"/>
      <c r="O80" s="927"/>
      <c r="P80" s="901"/>
      <c r="Q80" s="903"/>
      <c r="R80" s="904"/>
      <c r="S80" s="904"/>
      <c r="T80" s="905"/>
      <c r="U80" s="818"/>
      <c r="V80" s="906">
        <v>4</v>
      </c>
      <c r="W80" s="898"/>
      <c r="X80" s="1269"/>
      <c r="Y80" s="1269"/>
      <c r="Z80" s="1101"/>
      <c r="AA80" s="907"/>
      <c r="AB80" s="908"/>
      <c r="AC80" s="908"/>
      <c r="AD80" s="909"/>
      <c r="AE80" s="871"/>
      <c r="AF80" s="1028"/>
      <c r="AG80" s="929"/>
      <c r="AH80" s="929"/>
      <c r="AI80" s="929"/>
      <c r="AJ80" s="930"/>
      <c r="AK80" s="1029"/>
      <c r="AL80" s="914"/>
      <c r="AM80" s="914"/>
      <c r="AN80" s="915"/>
      <c r="AO80" s="798"/>
      <c r="AP80" s="1050"/>
      <c r="AQ80" s="901"/>
      <c r="AR80" s="881"/>
      <c r="AS80" s="917" t="e">
        <f t="shared" si="24"/>
        <v>#DIV/0!</v>
      </c>
      <c r="AT80" s="918" t="e">
        <f t="shared" si="25"/>
        <v>#DIV/0!</v>
      </c>
      <c r="AU80" s="918" t="e">
        <f t="shared" si="26"/>
        <v>#DIV/0!</v>
      </c>
      <c r="AV80" s="918" t="e">
        <f t="shared" si="27"/>
        <v>#DIV/0!</v>
      </c>
      <c r="AW80" s="919" t="e">
        <f t="shared" si="28"/>
        <v>#DIV/0!</v>
      </c>
      <c r="AX80" s="919" t="e">
        <f t="shared" si="29"/>
        <v>#DIV/0!</v>
      </c>
      <c r="AY80" s="919" t="e">
        <f t="shared" si="30"/>
        <v>#DIV/0!</v>
      </c>
      <c r="AZ80" s="919" t="e">
        <f t="shared" si="31"/>
        <v>#DIV/0!</v>
      </c>
      <c r="BA80" s="920" t="e">
        <f t="shared" si="32"/>
        <v>#DIV/0!</v>
      </c>
      <c r="BB80" s="920" t="e">
        <f t="shared" si="33"/>
        <v>#DIV/0!</v>
      </c>
      <c r="BC80" s="920" t="e">
        <f t="shared" si="34"/>
        <v>#DIV/0!</v>
      </c>
      <c r="BD80" s="920" t="e">
        <f t="shared" si="35"/>
        <v>#DIV/0!</v>
      </c>
      <c r="BE80" s="921">
        <v>0.2</v>
      </c>
      <c r="BF80" s="921">
        <v>0.8</v>
      </c>
      <c r="BG80" s="920" t="e">
        <f t="shared" si="36"/>
        <v>#DIV/0!</v>
      </c>
      <c r="BH80" s="920" t="e">
        <f t="shared" si="37"/>
        <v>#DIV/0!</v>
      </c>
      <c r="BI80" s="920" t="e">
        <f t="shared" si="38"/>
        <v>#DIV/0!</v>
      </c>
      <c r="BJ80" s="920" t="e">
        <f t="shared" si="39"/>
        <v>#DIV/0!</v>
      </c>
      <c r="BK80" s="920" t="e">
        <f t="shared" si="40"/>
        <v>#DIV/0!</v>
      </c>
      <c r="BL80" s="920" t="e">
        <f t="shared" si="41"/>
        <v>#DIV/0!</v>
      </c>
      <c r="BM80" s="920" t="e">
        <f t="shared" si="42"/>
        <v>#DIV/0!</v>
      </c>
      <c r="BN80" s="920" t="e">
        <f t="shared" si="43"/>
        <v>#DIV/0!</v>
      </c>
      <c r="BO80" s="920" t="e">
        <f t="shared" si="44"/>
        <v>#DIV/0!</v>
      </c>
      <c r="BP80" s="920" t="e">
        <f t="shared" si="45"/>
        <v>#DIV/0!</v>
      </c>
      <c r="BQ80" s="920" t="e">
        <f t="shared" si="46"/>
        <v>#DIV/0!</v>
      </c>
      <c r="BR80" s="920" t="e">
        <f t="shared" si="47"/>
        <v>#DIV/0!</v>
      </c>
      <c r="BS80" s="842"/>
      <c r="BT80" s="842"/>
      <c r="BU80" s="842"/>
      <c r="BV80" s="842"/>
      <c r="BW80" s="842"/>
      <c r="BX80" s="842"/>
      <c r="BY80" s="842"/>
      <c r="BZ80" s="842"/>
      <c r="CA80" s="830"/>
      <c r="CB80" s="798"/>
      <c r="CC80" s="922"/>
      <c r="CD80" s="923"/>
      <c r="CE80" s="923"/>
      <c r="CF80" s="974"/>
      <c r="CG80" s="975"/>
      <c r="CH80" s="798"/>
      <c r="CI80" s="798"/>
      <c r="CJ80" s="798"/>
      <c r="CK80" s="798"/>
      <c r="CL80" s="798"/>
      <c r="CM80" s="798"/>
      <c r="CN80" s="798"/>
      <c r="CO80" s="798"/>
      <c r="CP80" s="798"/>
      <c r="CQ80" s="798"/>
      <c r="CR80" s="798"/>
      <c r="CS80" s="798"/>
      <c r="CT80" s="798"/>
    </row>
    <row r="81" spans="1:98" ht="14.25" customHeight="1">
      <c r="A81" s="1042"/>
      <c r="B81" s="1043"/>
      <c r="C81" s="1044"/>
      <c r="D81" s="1045"/>
      <c r="E81" s="1046"/>
      <c r="F81" s="898"/>
      <c r="G81" s="964"/>
      <c r="H81" s="925"/>
      <c r="I81" s="899"/>
      <c r="J81" s="900"/>
      <c r="K81" s="900"/>
      <c r="L81" s="900"/>
      <c r="M81" s="925"/>
      <c r="N81" s="1025"/>
      <c r="O81" s="927"/>
      <c r="P81" s="901"/>
      <c r="Q81" s="903"/>
      <c r="R81" s="904"/>
      <c r="S81" s="904"/>
      <c r="T81" s="905"/>
      <c r="U81" s="818"/>
      <c r="V81" s="906">
        <v>5</v>
      </c>
      <c r="W81" s="898"/>
      <c r="X81" s="1269"/>
      <c r="Y81" s="1269"/>
      <c r="Z81" s="1101"/>
      <c r="AA81" s="907"/>
      <c r="AB81" s="908"/>
      <c r="AC81" s="908"/>
      <c r="AD81" s="909"/>
      <c r="AE81" s="871"/>
      <c r="AF81" s="1028"/>
      <c r="AG81" s="929"/>
      <c r="AH81" s="929"/>
      <c r="AI81" s="929"/>
      <c r="AJ81" s="930"/>
      <c r="AK81" s="1029"/>
      <c r="AL81" s="914"/>
      <c r="AM81" s="914"/>
      <c r="AN81" s="915"/>
      <c r="AO81" s="798"/>
      <c r="AP81" s="1050"/>
      <c r="AQ81" s="901"/>
      <c r="AR81" s="881"/>
      <c r="AS81" s="917" t="e">
        <f t="shared" si="24"/>
        <v>#DIV/0!</v>
      </c>
      <c r="AT81" s="918" t="e">
        <f t="shared" si="25"/>
        <v>#DIV/0!</v>
      </c>
      <c r="AU81" s="918" t="e">
        <f t="shared" si="26"/>
        <v>#DIV/0!</v>
      </c>
      <c r="AV81" s="918" t="e">
        <f t="shared" si="27"/>
        <v>#DIV/0!</v>
      </c>
      <c r="AW81" s="919" t="e">
        <f t="shared" si="28"/>
        <v>#DIV/0!</v>
      </c>
      <c r="AX81" s="919" t="e">
        <f t="shared" si="29"/>
        <v>#DIV/0!</v>
      </c>
      <c r="AY81" s="919" t="e">
        <f t="shared" si="30"/>
        <v>#DIV/0!</v>
      </c>
      <c r="AZ81" s="919" t="e">
        <f t="shared" si="31"/>
        <v>#DIV/0!</v>
      </c>
      <c r="BA81" s="920" t="e">
        <f t="shared" si="32"/>
        <v>#DIV/0!</v>
      </c>
      <c r="BB81" s="920" t="e">
        <f t="shared" si="33"/>
        <v>#DIV/0!</v>
      </c>
      <c r="BC81" s="920" t="e">
        <f t="shared" si="34"/>
        <v>#DIV/0!</v>
      </c>
      <c r="BD81" s="920" t="e">
        <f t="shared" si="35"/>
        <v>#DIV/0!</v>
      </c>
      <c r="BE81" s="921">
        <v>0.2</v>
      </c>
      <c r="BF81" s="921">
        <v>0.8</v>
      </c>
      <c r="BG81" s="920" t="e">
        <f t="shared" si="36"/>
        <v>#DIV/0!</v>
      </c>
      <c r="BH81" s="920" t="e">
        <f t="shared" si="37"/>
        <v>#DIV/0!</v>
      </c>
      <c r="BI81" s="920" t="e">
        <f t="shared" si="38"/>
        <v>#DIV/0!</v>
      </c>
      <c r="BJ81" s="920" t="e">
        <f t="shared" si="39"/>
        <v>#DIV/0!</v>
      </c>
      <c r="BK81" s="920" t="e">
        <f t="shared" si="40"/>
        <v>#DIV/0!</v>
      </c>
      <c r="BL81" s="920" t="e">
        <f t="shared" si="41"/>
        <v>#DIV/0!</v>
      </c>
      <c r="BM81" s="920" t="e">
        <f t="shared" si="42"/>
        <v>#DIV/0!</v>
      </c>
      <c r="BN81" s="920" t="e">
        <f t="shared" si="43"/>
        <v>#DIV/0!</v>
      </c>
      <c r="BO81" s="920" t="e">
        <f t="shared" si="44"/>
        <v>#DIV/0!</v>
      </c>
      <c r="BP81" s="920" t="e">
        <f t="shared" si="45"/>
        <v>#DIV/0!</v>
      </c>
      <c r="BQ81" s="920" t="e">
        <f t="shared" si="46"/>
        <v>#DIV/0!</v>
      </c>
      <c r="BR81" s="920" t="e">
        <f t="shared" si="47"/>
        <v>#DIV/0!</v>
      </c>
      <c r="BS81" s="842"/>
      <c r="BT81" s="842"/>
      <c r="BU81" s="842"/>
      <c r="BV81" s="842"/>
      <c r="BW81" s="842"/>
      <c r="BX81" s="842"/>
      <c r="BY81" s="842"/>
      <c r="BZ81" s="842"/>
      <c r="CA81" s="830"/>
      <c r="CB81" s="798"/>
      <c r="CC81" s="922"/>
      <c r="CD81" s="923"/>
      <c r="CE81" s="923"/>
      <c r="CF81" s="974"/>
      <c r="CG81" s="975"/>
      <c r="CH81" s="798"/>
      <c r="CI81" s="798"/>
      <c r="CJ81" s="798"/>
      <c r="CK81" s="798"/>
      <c r="CL81" s="798"/>
      <c r="CM81" s="798"/>
      <c r="CN81" s="798"/>
      <c r="CO81" s="798"/>
      <c r="CP81" s="798"/>
      <c r="CQ81" s="798"/>
      <c r="CR81" s="798"/>
      <c r="CS81" s="798"/>
      <c r="CT81" s="798"/>
    </row>
    <row r="82" spans="1:98" ht="14.25" customHeight="1">
      <c r="A82" s="1042"/>
      <c r="B82" s="1043"/>
      <c r="C82" s="1044"/>
      <c r="D82" s="1045"/>
      <c r="E82" s="1046"/>
      <c r="F82" s="898"/>
      <c r="G82" s="964"/>
      <c r="H82" s="925"/>
      <c r="I82" s="899"/>
      <c r="J82" s="900"/>
      <c r="K82" s="900"/>
      <c r="L82" s="900"/>
      <c r="M82" s="925"/>
      <c r="N82" s="1025"/>
      <c r="O82" s="927"/>
      <c r="P82" s="901"/>
      <c r="Q82" s="903"/>
      <c r="R82" s="904"/>
      <c r="S82" s="904"/>
      <c r="T82" s="905"/>
      <c r="U82" s="818"/>
      <c r="V82" s="906">
        <v>6</v>
      </c>
      <c r="W82" s="1090"/>
      <c r="X82" s="1269"/>
      <c r="Y82" s="1269"/>
      <c r="Z82" s="1101"/>
      <c r="AA82" s="907"/>
      <c r="AB82" s="908"/>
      <c r="AC82" s="908"/>
      <c r="AD82" s="909"/>
      <c r="AE82" s="871"/>
      <c r="AF82" s="1028"/>
      <c r="AG82" s="929"/>
      <c r="AH82" s="929"/>
      <c r="AI82" s="929"/>
      <c r="AJ82" s="930"/>
      <c r="AK82" s="1029"/>
      <c r="AL82" s="914"/>
      <c r="AM82" s="914"/>
      <c r="AN82" s="915"/>
      <c r="AO82" s="798"/>
      <c r="AP82" s="1050"/>
      <c r="AQ82" s="901"/>
      <c r="AR82" s="881"/>
      <c r="AS82" s="917" t="e">
        <f t="shared" si="24"/>
        <v>#DIV/0!</v>
      </c>
      <c r="AT82" s="918" t="e">
        <f t="shared" si="25"/>
        <v>#DIV/0!</v>
      </c>
      <c r="AU82" s="918" t="e">
        <f t="shared" si="26"/>
        <v>#DIV/0!</v>
      </c>
      <c r="AV82" s="918" t="e">
        <f t="shared" si="27"/>
        <v>#DIV/0!</v>
      </c>
      <c r="AW82" s="919" t="e">
        <f t="shared" si="28"/>
        <v>#DIV/0!</v>
      </c>
      <c r="AX82" s="919" t="e">
        <f t="shared" si="29"/>
        <v>#DIV/0!</v>
      </c>
      <c r="AY82" s="919" t="e">
        <f t="shared" si="30"/>
        <v>#DIV/0!</v>
      </c>
      <c r="AZ82" s="919" t="e">
        <f t="shared" si="31"/>
        <v>#DIV/0!</v>
      </c>
      <c r="BA82" s="920" t="e">
        <f t="shared" si="32"/>
        <v>#DIV/0!</v>
      </c>
      <c r="BB82" s="920" t="e">
        <f t="shared" si="33"/>
        <v>#DIV/0!</v>
      </c>
      <c r="BC82" s="920" t="e">
        <f t="shared" si="34"/>
        <v>#DIV/0!</v>
      </c>
      <c r="BD82" s="920" t="e">
        <f t="shared" si="35"/>
        <v>#DIV/0!</v>
      </c>
      <c r="BE82" s="921">
        <v>0.2</v>
      </c>
      <c r="BF82" s="921">
        <v>0.8</v>
      </c>
      <c r="BG82" s="920" t="e">
        <f t="shared" si="36"/>
        <v>#DIV/0!</v>
      </c>
      <c r="BH82" s="920" t="e">
        <f t="shared" si="37"/>
        <v>#DIV/0!</v>
      </c>
      <c r="BI82" s="920" t="e">
        <f t="shared" si="38"/>
        <v>#DIV/0!</v>
      </c>
      <c r="BJ82" s="920" t="e">
        <f t="shared" si="39"/>
        <v>#DIV/0!</v>
      </c>
      <c r="BK82" s="920" t="e">
        <f t="shared" si="40"/>
        <v>#DIV/0!</v>
      </c>
      <c r="BL82" s="920" t="e">
        <f t="shared" si="41"/>
        <v>#DIV/0!</v>
      </c>
      <c r="BM82" s="920" t="e">
        <f t="shared" si="42"/>
        <v>#DIV/0!</v>
      </c>
      <c r="BN82" s="920" t="e">
        <f t="shared" si="43"/>
        <v>#DIV/0!</v>
      </c>
      <c r="BO82" s="920" t="e">
        <f t="shared" si="44"/>
        <v>#DIV/0!</v>
      </c>
      <c r="BP82" s="920" t="e">
        <f t="shared" si="45"/>
        <v>#DIV/0!</v>
      </c>
      <c r="BQ82" s="920" t="e">
        <f t="shared" si="46"/>
        <v>#DIV/0!</v>
      </c>
      <c r="BR82" s="920" t="e">
        <f t="shared" si="47"/>
        <v>#DIV/0!</v>
      </c>
      <c r="BS82" s="842"/>
      <c r="BT82" s="842"/>
      <c r="BU82" s="842"/>
      <c r="BV82" s="842"/>
      <c r="BW82" s="842"/>
      <c r="BX82" s="842"/>
      <c r="BY82" s="842"/>
      <c r="BZ82" s="842"/>
      <c r="CA82" s="830"/>
      <c r="CB82" s="798"/>
      <c r="CC82" s="922"/>
      <c r="CD82" s="923"/>
      <c r="CE82" s="923"/>
      <c r="CF82" s="974"/>
      <c r="CG82" s="975"/>
      <c r="CH82" s="798"/>
      <c r="CI82" s="798"/>
      <c r="CJ82" s="798"/>
      <c r="CK82" s="798"/>
      <c r="CL82" s="798"/>
      <c r="CM82" s="798"/>
      <c r="CN82" s="798"/>
      <c r="CO82" s="798"/>
      <c r="CP82" s="798"/>
      <c r="CQ82" s="798"/>
      <c r="CR82" s="798"/>
      <c r="CS82" s="798"/>
      <c r="CT82" s="798"/>
    </row>
    <row r="83" spans="1:98" ht="14.25" customHeight="1">
      <c r="A83" s="1042"/>
      <c r="B83" s="1043"/>
      <c r="C83" s="1044"/>
      <c r="D83" s="1045"/>
      <c r="E83" s="1046"/>
      <c r="F83" s="898"/>
      <c r="G83" s="964"/>
      <c r="H83" s="925"/>
      <c r="I83" s="899"/>
      <c r="J83" s="900"/>
      <c r="K83" s="900"/>
      <c r="L83" s="900"/>
      <c r="M83" s="925"/>
      <c r="N83" s="1025"/>
      <c r="O83" s="927"/>
      <c r="P83" s="901"/>
      <c r="Q83" s="903"/>
      <c r="R83" s="904"/>
      <c r="S83" s="904"/>
      <c r="T83" s="905"/>
      <c r="U83" s="818"/>
      <c r="V83" s="906">
        <v>7</v>
      </c>
      <c r="W83" s="1090"/>
      <c r="X83" s="1269"/>
      <c r="Y83" s="1269"/>
      <c r="Z83" s="1101"/>
      <c r="AA83" s="907"/>
      <c r="AB83" s="908"/>
      <c r="AC83" s="908"/>
      <c r="AD83" s="909"/>
      <c r="AE83" s="871"/>
      <c r="AF83" s="1028"/>
      <c r="AG83" s="929"/>
      <c r="AH83" s="929"/>
      <c r="AI83" s="929"/>
      <c r="AJ83" s="930"/>
      <c r="AK83" s="1029"/>
      <c r="AL83" s="914"/>
      <c r="AM83" s="914"/>
      <c r="AN83" s="915"/>
      <c r="AO83" s="798"/>
      <c r="AP83" s="1050"/>
      <c r="AQ83" s="901"/>
      <c r="AR83" s="881"/>
      <c r="AS83" s="917" t="e">
        <f t="shared" si="24"/>
        <v>#DIV/0!</v>
      </c>
      <c r="AT83" s="918" t="e">
        <f t="shared" si="25"/>
        <v>#DIV/0!</v>
      </c>
      <c r="AU83" s="918" t="e">
        <f t="shared" si="26"/>
        <v>#DIV/0!</v>
      </c>
      <c r="AV83" s="918" t="e">
        <f t="shared" si="27"/>
        <v>#DIV/0!</v>
      </c>
      <c r="AW83" s="919" t="e">
        <f t="shared" si="28"/>
        <v>#DIV/0!</v>
      </c>
      <c r="AX83" s="919" t="e">
        <f t="shared" si="29"/>
        <v>#DIV/0!</v>
      </c>
      <c r="AY83" s="919" t="e">
        <f t="shared" si="30"/>
        <v>#DIV/0!</v>
      </c>
      <c r="AZ83" s="919" t="e">
        <f t="shared" si="31"/>
        <v>#DIV/0!</v>
      </c>
      <c r="BA83" s="920" t="e">
        <f t="shared" si="32"/>
        <v>#DIV/0!</v>
      </c>
      <c r="BB83" s="920" t="e">
        <f t="shared" si="33"/>
        <v>#DIV/0!</v>
      </c>
      <c r="BC83" s="920" t="e">
        <f t="shared" si="34"/>
        <v>#DIV/0!</v>
      </c>
      <c r="BD83" s="920" t="e">
        <f t="shared" si="35"/>
        <v>#DIV/0!</v>
      </c>
      <c r="BE83" s="921">
        <v>0.2</v>
      </c>
      <c r="BF83" s="921">
        <v>0.8</v>
      </c>
      <c r="BG83" s="920" t="e">
        <f t="shared" si="36"/>
        <v>#DIV/0!</v>
      </c>
      <c r="BH83" s="920" t="e">
        <f t="shared" si="37"/>
        <v>#DIV/0!</v>
      </c>
      <c r="BI83" s="920" t="e">
        <f t="shared" si="38"/>
        <v>#DIV/0!</v>
      </c>
      <c r="BJ83" s="920" t="e">
        <f t="shared" si="39"/>
        <v>#DIV/0!</v>
      </c>
      <c r="BK83" s="920" t="e">
        <f t="shared" si="40"/>
        <v>#DIV/0!</v>
      </c>
      <c r="BL83" s="920" t="e">
        <f t="shared" si="41"/>
        <v>#DIV/0!</v>
      </c>
      <c r="BM83" s="920" t="e">
        <f t="shared" si="42"/>
        <v>#DIV/0!</v>
      </c>
      <c r="BN83" s="920" t="e">
        <f t="shared" si="43"/>
        <v>#DIV/0!</v>
      </c>
      <c r="BO83" s="920" t="e">
        <f t="shared" si="44"/>
        <v>#DIV/0!</v>
      </c>
      <c r="BP83" s="920" t="e">
        <f t="shared" si="45"/>
        <v>#DIV/0!</v>
      </c>
      <c r="BQ83" s="920" t="e">
        <f t="shared" si="46"/>
        <v>#DIV/0!</v>
      </c>
      <c r="BR83" s="920" t="e">
        <f t="shared" si="47"/>
        <v>#DIV/0!</v>
      </c>
      <c r="BS83" s="842"/>
      <c r="BT83" s="842"/>
      <c r="BU83" s="842"/>
      <c r="BV83" s="842"/>
      <c r="BW83" s="842"/>
      <c r="BX83" s="842"/>
      <c r="BY83" s="842"/>
      <c r="BZ83" s="842"/>
      <c r="CA83" s="830"/>
      <c r="CB83" s="798"/>
      <c r="CC83" s="922"/>
      <c r="CD83" s="923"/>
      <c r="CE83" s="923"/>
      <c r="CF83" s="974"/>
      <c r="CG83" s="975"/>
      <c r="CH83" s="798"/>
      <c r="CI83" s="798"/>
      <c r="CJ83" s="798"/>
      <c r="CK83" s="798"/>
      <c r="CL83" s="798"/>
      <c r="CM83" s="798"/>
      <c r="CN83" s="798"/>
      <c r="CO83" s="798"/>
      <c r="CP83" s="798"/>
      <c r="CQ83" s="798"/>
      <c r="CR83" s="798"/>
      <c r="CS83" s="798"/>
      <c r="CT83" s="798"/>
    </row>
    <row r="84" spans="1:98" ht="14.25" customHeight="1">
      <c r="A84" s="1042"/>
      <c r="B84" s="1043"/>
      <c r="C84" s="1044"/>
      <c r="D84" s="1045"/>
      <c r="E84" s="1046"/>
      <c r="F84" s="898"/>
      <c r="G84" s="964"/>
      <c r="H84" s="925"/>
      <c r="I84" s="899"/>
      <c r="J84" s="900"/>
      <c r="K84" s="900"/>
      <c r="L84" s="900"/>
      <c r="M84" s="925"/>
      <c r="N84" s="1025"/>
      <c r="O84" s="927"/>
      <c r="P84" s="901"/>
      <c r="Q84" s="903"/>
      <c r="R84" s="904"/>
      <c r="S84" s="904"/>
      <c r="T84" s="905"/>
      <c r="U84" s="818"/>
      <c r="V84" s="906">
        <v>8</v>
      </c>
      <c r="W84" s="1090"/>
      <c r="X84" s="1269"/>
      <c r="Y84" s="1269"/>
      <c r="Z84" s="1101"/>
      <c r="AA84" s="907"/>
      <c r="AB84" s="908"/>
      <c r="AC84" s="908"/>
      <c r="AD84" s="909"/>
      <c r="AE84" s="871"/>
      <c r="AF84" s="1028"/>
      <c r="AG84" s="929"/>
      <c r="AH84" s="929"/>
      <c r="AI84" s="929"/>
      <c r="AJ84" s="930"/>
      <c r="AK84" s="1029"/>
      <c r="AL84" s="914"/>
      <c r="AM84" s="914"/>
      <c r="AN84" s="915"/>
      <c r="AO84" s="798"/>
      <c r="AP84" s="1050"/>
      <c r="AQ84" s="901"/>
      <c r="AR84" s="881"/>
      <c r="AS84" s="917" t="e">
        <f t="shared" si="24"/>
        <v>#DIV/0!</v>
      </c>
      <c r="AT84" s="918" t="e">
        <f t="shared" si="25"/>
        <v>#DIV/0!</v>
      </c>
      <c r="AU84" s="918" t="e">
        <f t="shared" si="26"/>
        <v>#DIV/0!</v>
      </c>
      <c r="AV84" s="918" t="e">
        <f t="shared" si="27"/>
        <v>#DIV/0!</v>
      </c>
      <c r="AW84" s="919" t="e">
        <f t="shared" si="28"/>
        <v>#DIV/0!</v>
      </c>
      <c r="AX84" s="919" t="e">
        <f t="shared" si="29"/>
        <v>#DIV/0!</v>
      </c>
      <c r="AY84" s="919" t="e">
        <f t="shared" si="30"/>
        <v>#DIV/0!</v>
      </c>
      <c r="AZ84" s="919" t="e">
        <f t="shared" si="31"/>
        <v>#DIV/0!</v>
      </c>
      <c r="BA84" s="920" t="e">
        <f t="shared" si="32"/>
        <v>#DIV/0!</v>
      </c>
      <c r="BB84" s="920" t="e">
        <f t="shared" si="33"/>
        <v>#DIV/0!</v>
      </c>
      <c r="BC84" s="920" t="e">
        <f t="shared" si="34"/>
        <v>#DIV/0!</v>
      </c>
      <c r="BD84" s="920" t="e">
        <f t="shared" si="35"/>
        <v>#DIV/0!</v>
      </c>
      <c r="BE84" s="921">
        <v>0.2</v>
      </c>
      <c r="BF84" s="921">
        <v>0.8</v>
      </c>
      <c r="BG84" s="920" t="e">
        <f t="shared" si="36"/>
        <v>#DIV/0!</v>
      </c>
      <c r="BH84" s="920" t="e">
        <f t="shared" si="37"/>
        <v>#DIV/0!</v>
      </c>
      <c r="BI84" s="920" t="e">
        <f t="shared" si="38"/>
        <v>#DIV/0!</v>
      </c>
      <c r="BJ84" s="920" t="e">
        <f t="shared" si="39"/>
        <v>#DIV/0!</v>
      </c>
      <c r="BK84" s="920" t="e">
        <f t="shared" si="40"/>
        <v>#DIV/0!</v>
      </c>
      <c r="BL84" s="920" t="e">
        <f t="shared" si="41"/>
        <v>#DIV/0!</v>
      </c>
      <c r="BM84" s="920" t="e">
        <f t="shared" si="42"/>
        <v>#DIV/0!</v>
      </c>
      <c r="BN84" s="920" t="e">
        <f t="shared" si="43"/>
        <v>#DIV/0!</v>
      </c>
      <c r="BO84" s="920" t="e">
        <f t="shared" si="44"/>
        <v>#DIV/0!</v>
      </c>
      <c r="BP84" s="920" t="e">
        <f t="shared" si="45"/>
        <v>#DIV/0!</v>
      </c>
      <c r="BQ84" s="920" t="e">
        <f t="shared" si="46"/>
        <v>#DIV/0!</v>
      </c>
      <c r="BR84" s="920" t="e">
        <f t="shared" si="47"/>
        <v>#DIV/0!</v>
      </c>
      <c r="BS84" s="842"/>
      <c r="BT84" s="842"/>
      <c r="BU84" s="842"/>
      <c r="BV84" s="842"/>
      <c r="BW84" s="842"/>
      <c r="BX84" s="842"/>
      <c r="BY84" s="842"/>
      <c r="BZ84" s="842"/>
      <c r="CA84" s="830"/>
      <c r="CB84" s="798"/>
      <c r="CC84" s="922"/>
      <c r="CD84" s="923"/>
      <c r="CE84" s="923"/>
      <c r="CF84" s="974"/>
      <c r="CG84" s="975"/>
      <c r="CH84" s="798"/>
      <c r="CI84" s="798"/>
      <c r="CJ84" s="798"/>
      <c r="CK84" s="798"/>
      <c r="CL84" s="798"/>
      <c r="CM84" s="798"/>
      <c r="CN84" s="798"/>
      <c r="CO84" s="798"/>
      <c r="CP84" s="798"/>
      <c r="CQ84" s="798"/>
      <c r="CR84" s="798"/>
      <c r="CS84" s="798"/>
      <c r="CT84" s="798"/>
    </row>
    <row r="85" spans="1:98" ht="14.25" customHeight="1">
      <c r="A85" s="1042"/>
      <c r="B85" s="1043"/>
      <c r="C85" s="1044"/>
      <c r="D85" s="1045"/>
      <c r="E85" s="1046"/>
      <c r="F85" s="898"/>
      <c r="G85" s="964"/>
      <c r="H85" s="925"/>
      <c r="I85" s="899"/>
      <c r="J85" s="900"/>
      <c r="K85" s="900"/>
      <c r="L85" s="900"/>
      <c r="M85" s="925"/>
      <c r="N85" s="1025"/>
      <c r="O85" s="927"/>
      <c r="P85" s="901"/>
      <c r="Q85" s="903"/>
      <c r="R85" s="904"/>
      <c r="S85" s="904"/>
      <c r="T85" s="905"/>
      <c r="U85" s="818"/>
      <c r="V85" s="906">
        <v>9</v>
      </c>
      <c r="W85" s="1090"/>
      <c r="X85" s="1269"/>
      <c r="Y85" s="1269"/>
      <c r="Z85" s="1101"/>
      <c r="AA85" s="907"/>
      <c r="AB85" s="908"/>
      <c r="AC85" s="908"/>
      <c r="AD85" s="909"/>
      <c r="AE85" s="871"/>
      <c r="AF85" s="1028"/>
      <c r="AG85" s="929"/>
      <c r="AH85" s="929"/>
      <c r="AI85" s="929"/>
      <c r="AJ85" s="930"/>
      <c r="AK85" s="1029"/>
      <c r="AL85" s="914"/>
      <c r="AM85" s="914"/>
      <c r="AN85" s="915"/>
      <c r="AO85" s="798"/>
      <c r="AP85" s="1050"/>
      <c r="AQ85" s="901"/>
      <c r="AR85" s="881"/>
      <c r="AS85" s="917" t="e">
        <f t="shared" si="24"/>
        <v>#DIV/0!</v>
      </c>
      <c r="AT85" s="918" t="e">
        <f t="shared" si="25"/>
        <v>#DIV/0!</v>
      </c>
      <c r="AU85" s="918" t="e">
        <f t="shared" si="26"/>
        <v>#DIV/0!</v>
      </c>
      <c r="AV85" s="918" t="e">
        <f t="shared" si="27"/>
        <v>#DIV/0!</v>
      </c>
      <c r="AW85" s="919" t="e">
        <f t="shared" si="28"/>
        <v>#DIV/0!</v>
      </c>
      <c r="AX85" s="919" t="e">
        <f t="shared" si="29"/>
        <v>#DIV/0!</v>
      </c>
      <c r="AY85" s="919" t="e">
        <f t="shared" si="30"/>
        <v>#DIV/0!</v>
      </c>
      <c r="AZ85" s="919" t="e">
        <f t="shared" si="31"/>
        <v>#DIV/0!</v>
      </c>
      <c r="BA85" s="920" t="e">
        <f t="shared" si="32"/>
        <v>#DIV/0!</v>
      </c>
      <c r="BB85" s="920" t="e">
        <f t="shared" si="33"/>
        <v>#DIV/0!</v>
      </c>
      <c r="BC85" s="920" t="e">
        <f t="shared" si="34"/>
        <v>#DIV/0!</v>
      </c>
      <c r="BD85" s="920" t="e">
        <f t="shared" si="35"/>
        <v>#DIV/0!</v>
      </c>
      <c r="BE85" s="921">
        <v>0.2</v>
      </c>
      <c r="BF85" s="921">
        <v>0.8</v>
      </c>
      <c r="BG85" s="920" t="e">
        <f t="shared" si="36"/>
        <v>#DIV/0!</v>
      </c>
      <c r="BH85" s="920" t="e">
        <f t="shared" si="37"/>
        <v>#DIV/0!</v>
      </c>
      <c r="BI85" s="920" t="e">
        <f t="shared" si="38"/>
        <v>#DIV/0!</v>
      </c>
      <c r="BJ85" s="920" t="e">
        <f t="shared" si="39"/>
        <v>#DIV/0!</v>
      </c>
      <c r="BK85" s="920" t="e">
        <f t="shared" si="40"/>
        <v>#DIV/0!</v>
      </c>
      <c r="BL85" s="920" t="e">
        <f t="shared" si="41"/>
        <v>#DIV/0!</v>
      </c>
      <c r="BM85" s="920" t="e">
        <f t="shared" si="42"/>
        <v>#DIV/0!</v>
      </c>
      <c r="BN85" s="920" t="e">
        <f t="shared" si="43"/>
        <v>#DIV/0!</v>
      </c>
      <c r="BO85" s="920" t="e">
        <f t="shared" si="44"/>
        <v>#DIV/0!</v>
      </c>
      <c r="BP85" s="920" t="e">
        <f t="shared" si="45"/>
        <v>#DIV/0!</v>
      </c>
      <c r="BQ85" s="920" t="e">
        <f t="shared" si="46"/>
        <v>#DIV/0!</v>
      </c>
      <c r="BR85" s="920" t="e">
        <f t="shared" si="47"/>
        <v>#DIV/0!</v>
      </c>
      <c r="BS85" s="842"/>
      <c r="BT85" s="842"/>
      <c r="BU85" s="842"/>
      <c r="BV85" s="842"/>
      <c r="BW85" s="842"/>
      <c r="BX85" s="842"/>
      <c r="BY85" s="842"/>
      <c r="BZ85" s="842"/>
      <c r="CA85" s="830"/>
      <c r="CB85" s="798"/>
      <c r="CC85" s="922"/>
      <c r="CD85" s="923"/>
      <c r="CE85" s="923"/>
      <c r="CF85" s="974"/>
      <c r="CG85" s="975"/>
      <c r="CH85" s="798"/>
      <c r="CI85" s="798"/>
      <c r="CJ85" s="798"/>
      <c r="CK85" s="798"/>
      <c r="CL85" s="798"/>
      <c r="CM85" s="798"/>
      <c r="CN85" s="798"/>
      <c r="CO85" s="798"/>
      <c r="CP85" s="798"/>
      <c r="CQ85" s="798"/>
      <c r="CR85" s="798"/>
      <c r="CS85" s="798"/>
      <c r="CT85" s="798"/>
    </row>
    <row r="86" spans="1:98" ht="14.25" customHeight="1" thickBot="1">
      <c r="A86" s="1088"/>
      <c r="B86" s="1058"/>
      <c r="C86" s="1059"/>
      <c r="D86" s="1060"/>
      <c r="E86" s="1061"/>
      <c r="F86" s="983"/>
      <c r="G86" s="984"/>
      <c r="H86" s="1062"/>
      <c r="I86" s="1063"/>
      <c r="J86" s="986"/>
      <c r="K86" s="986"/>
      <c r="L86" s="986"/>
      <c r="M86" s="1062"/>
      <c r="N86" s="1064"/>
      <c r="O86" s="987"/>
      <c r="P86" s="985"/>
      <c r="Q86" s="1065"/>
      <c r="R86" s="1066"/>
      <c r="S86" s="1066"/>
      <c r="T86" s="1067"/>
      <c r="U86" s="818"/>
      <c r="V86" s="981">
        <v>10</v>
      </c>
      <c r="W86" s="1068"/>
      <c r="X86" s="1257"/>
      <c r="Y86" s="1257"/>
      <c r="Z86" s="1069"/>
      <c r="AA86" s="1070"/>
      <c r="AB86" s="989"/>
      <c r="AC86" s="989"/>
      <c r="AD86" s="990"/>
      <c r="AE86" s="871"/>
      <c r="AF86" s="1071"/>
      <c r="AG86" s="991"/>
      <c r="AH86" s="991"/>
      <c r="AI86" s="991"/>
      <c r="AJ86" s="992"/>
      <c r="AK86" s="1073"/>
      <c r="AL86" s="994"/>
      <c r="AM86" s="994"/>
      <c r="AN86" s="1074"/>
      <c r="AO86" s="798"/>
      <c r="AP86" s="1075"/>
      <c r="AQ86" s="985"/>
      <c r="AR86" s="881"/>
      <c r="AS86" s="1076" t="e">
        <f t="shared" si="24"/>
        <v>#DIV/0!</v>
      </c>
      <c r="AT86" s="1077" t="e">
        <f t="shared" si="25"/>
        <v>#DIV/0!</v>
      </c>
      <c r="AU86" s="1077" t="e">
        <f t="shared" si="26"/>
        <v>#DIV/0!</v>
      </c>
      <c r="AV86" s="1077" t="e">
        <f t="shared" si="27"/>
        <v>#DIV/0!</v>
      </c>
      <c r="AW86" s="1078" t="e">
        <f t="shared" si="28"/>
        <v>#DIV/0!</v>
      </c>
      <c r="AX86" s="1078" t="e">
        <f t="shared" si="29"/>
        <v>#DIV/0!</v>
      </c>
      <c r="AY86" s="1078" t="e">
        <f t="shared" si="30"/>
        <v>#DIV/0!</v>
      </c>
      <c r="AZ86" s="1078" t="e">
        <f t="shared" si="31"/>
        <v>#DIV/0!</v>
      </c>
      <c r="BA86" s="1079" t="e">
        <f t="shared" si="32"/>
        <v>#DIV/0!</v>
      </c>
      <c r="BB86" s="1079" t="e">
        <f t="shared" si="33"/>
        <v>#DIV/0!</v>
      </c>
      <c r="BC86" s="1079" t="e">
        <f t="shared" si="34"/>
        <v>#DIV/0!</v>
      </c>
      <c r="BD86" s="1079" t="e">
        <f t="shared" si="35"/>
        <v>#DIV/0!</v>
      </c>
      <c r="BE86" s="1080">
        <v>0.2</v>
      </c>
      <c r="BF86" s="1080">
        <v>0.8</v>
      </c>
      <c r="BG86" s="1079" t="e">
        <f t="shared" si="36"/>
        <v>#DIV/0!</v>
      </c>
      <c r="BH86" s="1079" t="e">
        <f t="shared" si="37"/>
        <v>#DIV/0!</v>
      </c>
      <c r="BI86" s="1079" t="e">
        <f t="shared" si="38"/>
        <v>#DIV/0!</v>
      </c>
      <c r="BJ86" s="1079" t="e">
        <f t="shared" si="39"/>
        <v>#DIV/0!</v>
      </c>
      <c r="BK86" s="1079" t="e">
        <f t="shared" si="40"/>
        <v>#DIV/0!</v>
      </c>
      <c r="BL86" s="1079" t="e">
        <f t="shared" si="41"/>
        <v>#DIV/0!</v>
      </c>
      <c r="BM86" s="1079" t="e">
        <f t="shared" si="42"/>
        <v>#DIV/0!</v>
      </c>
      <c r="BN86" s="1079" t="e">
        <f t="shared" si="43"/>
        <v>#DIV/0!</v>
      </c>
      <c r="BO86" s="1079" t="e">
        <f t="shared" si="44"/>
        <v>#DIV/0!</v>
      </c>
      <c r="BP86" s="1079" t="e">
        <f t="shared" si="45"/>
        <v>#DIV/0!</v>
      </c>
      <c r="BQ86" s="1079" t="e">
        <f t="shared" si="46"/>
        <v>#DIV/0!</v>
      </c>
      <c r="BR86" s="1079" t="e">
        <f t="shared" si="47"/>
        <v>#DIV/0!</v>
      </c>
      <c r="BS86" s="838"/>
      <c r="BT86" s="838"/>
      <c r="BU86" s="838"/>
      <c r="BV86" s="838"/>
      <c r="BW86" s="838"/>
      <c r="BX86" s="838"/>
      <c r="BY86" s="838"/>
      <c r="BZ86" s="838"/>
      <c r="CA86" s="839"/>
      <c r="CB86" s="798"/>
      <c r="CC86" s="1081"/>
      <c r="CD86" s="1082"/>
      <c r="CE86" s="1082"/>
      <c r="CF86" s="1083"/>
      <c r="CG86" s="1084"/>
      <c r="CH86" s="798"/>
      <c r="CI86" s="798"/>
      <c r="CJ86" s="798"/>
      <c r="CK86" s="798"/>
      <c r="CL86" s="798"/>
      <c r="CM86" s="798"/>
      <c r="CN86" s="798"/>
      <c r="CO86" s="798"/>
      <c r="CP86" s="798"/>
      <c r="CQ86" s="798"/>
      <c r="CR86" s="798"/>
      <c r="CS86" s="798"/>
      <c r="CT86" s="798"/>
    </row>
    <row r="87" spans="1:98" ht="14.25" customHeight="1">
      <c r="A87" s="853">
        <v>11</v>
      </c>
      <c r="B87" s="1030"/>
      <c r="C87" s="1031"/>
      <c r="D87" s="856"/>
      <c r="E87" s="1032"/>
      <c r="F87" s="858"/>
      <c r="G87" s="950"/>
      <c r="H87" s="1085"/>
      <c r="I87" s="860"/>
      <c r="J87" s="861"/>
      <c r="K87" s="861"/>
      <c r="L87" s="861"/>
      <c r="M87" s="1035"/>
      <c r="N87" s="1036"/>
      <c r="O87" s="954"/>
      <c r="P87" s="951"/>
      <c r="Q87" s="863"/>
      <c r="R87" s="864"/>
      <c r="S87" s="864"/>
      <c r="T87" s="865"/>
      <c r="U87" s="871"/>
      <c r="V87" s="867">
        <v>1</v>
      </c>
      <c r="W87" s="1047"/>
      <c r="X87" s="1780"/>
      <c r="Y87" s="1780"/>
      <c r="Z87" s="1102"/>
      <c r="AA87" s="1103"/>
      <c r="AB87" s="1104"/>
      <c r="AC87" s="1104"/>
      <c r="AD87" s="1105"/>
      <c r="AE87" s="1106"/>
      <c r="AF87" s="1107"/>
      <c r="AG87" s="1106"/>
      <c r="AH87" s="1106"/>
      <c r="AI87" s="1106"/>
      <c r="AJ87" s="1108"/>
      <c r="AK87" s="1041"/>
      <c r="AL87" s="877"/>
      <c r="AM87" s="877"/>
      <c r="AN87" s="878"/>
      <c r="AO87" s="1010"/>
      <c r="AP87" s="879"/>
      <c r="AQ87" s="880"/>
      <c r="AR87" s="881"/>
      <c r="AS87" s="882" t="e">
        <f t="shared" si="24"/>
        <v>#DIV/0!</v>
      </c>
      <c r="AT87" s="977" t="e">
        <f t="shared" si="25"/>
        <v>#DIV/0!</v>
      </c>
      <c r="AU87" s="977" t="e">
        <f t="shared" si="26"/>
        <v>#DIV/0!</v>
      </c>
      <c r="AV87" s="977" t="e">
        <f t="shared" si="27"/>
        <v>#DIV/0!</v>
      </c>
      <c r="AW87" s="1014" t="e">
        <f t="shared" si="28"/>
        <v>#DIV/0!</v>
      </c>
      <c r="AX87" s="1014" t="e">
        <f t="shared" si="29"/>
        <v>#DIV/0!</v>
      </c>
      <c r="AY87" s="1014" t="e">
        <f t="shared" si="30"/>
        <v>#DIV/0!</v>
      </c>
      <c r="AZ87" s="1014" t="e">
        <f t="shared" si="31"/>
        <v>#DIV/0!</v>
      </c>
      <c r="BA87" s="978" t="e">
        <f t="shared" si="32"/>
        <v>#DIV/0!</v>
      </c>
      <c r="BB87" s="978" t="e">
        <f t="shared" si="33"/>
        <v>#DIV/0!</v>
      </c>
      <c r="BC87" s="978" t="e">
        <f t="shared" si="34"/>
        <v>#DIV/0!</v>
      </c>
      <c r="BD87" s="978" t="e">
        <f t="shared" si="35"/>
        <v>#DIV/0!</v>
      </c>
      <c r="BE87" s="979">
        <v>0.2</v>
      </c>
      <c r="BF87" s="979">
        <v>0.8</v>
      </c>
      <c r="BG87" s="978" t="e">
        <f t="shared" si="36"/>
        <v>#DIV/0!</v>
      </c>
      <c r="BH87" s="978" t="e">
        <f t="shared" si="37"/>
        <v>#DIV/0!</v>
      </c>
      <c r="BI87" s="978" t="e">
        <f t="shared" si="38"/>
        <v>#DIV/0!</v>
      </c>
      <c r="BJ87" s="978" t="e">
        <f t="shared" si="39"/>
        <v>#DIV/0!</v>
      </c>
      <c r="BK87" s="978" t="e">
        <f t="shared" si="40"/>
        <v>#DIV/0!</v>
      </c>
      <c r="BL87" s="978" t="e">
        <f t="shared" si="41"/>
        <v>#DIV/0!</v>
      </c>
      <c r="BM87" s="978" t="e">
        <f t="shared" si="42"/>
        <v>#DIV/0!</v>
      </c>
      <c r="BN87" s="978" t="e">
        <f t="shared" si="43"/>
        <v>#DIV/0!</v>
      </c>
      <c r="BO87" s="978" t="e">
        <f t="shared" si="44"/>
        <v>#DIV/0!</v>
      </c>
      <c r="BP87" s="885" t="e">
        <f t="shared" si="45"/>
        <v>#DIV/0!</v>
      </c>
      <c r="BQ87" s="885" t="e">
        <f t="shared" si="46"/>
        <v>#DIV/0!</v>
      </c>
      <c r="BR87" s="885" t="e">
        <f t="shared" si="47"/>
        <v>#DIV/0!</v>
      </c>
      <c r="BS87" s="1015" t="e">
        <f>AVERAGEIF(BO87:BO96,"&lt;&gt;#¡DIV/0!")</f>
        <v>#DIV/0!</v>
      </c>
      <c r="BT87" s="1015" t="e">
        <f>AVERAGEIF(BP87:BP96,"&lt;&gt;#¡DIV/0!")</f>
        <v>#DIV/0!</v>
      </c>
      <c r="BU87" s="1015" t="e">
        <f>AVERAGEIF(BQ87:BQ96,"&lt;&gt;#¡DIV/0!")</f>
        <v>#DIV/0!</v>
      </c>
      <c r="BV87" s="1015" t="e">
        <f>AVERAGEIF(BR87:BR96,"&lt;&gt;#¡DIV/0!")</f>
        <v>#DIV/0!</v>
      </c>
      <c r="BW87" s="888" t="e">
        <f>+C87*BS87</f>
        <v>#DIV/0!</v>
      </c>
      <c r="BX87" s="888" t="e">
        <f>+C87*BT87</f>
        <v>#DIV/0!</v>
      </c>
      <c r="BY87" s="888" t="e">
        <f>+C87*BU87</f>
        <v>#DIV/0!</v>
      </c>
      <c r="BZ87" s="888" t="e">
        <f>+C87*BV87</f>
        <v>#DIV/0!</v>
      </c>
      <c r="CA87" s="1016" t="e">
        <f>SUM(BW87:BZ96)</f>
        <v>#DIV/0!</v>
      </c>
      <c r="CB87" s="798"/>
      <c r="CC87" s="890" t="e">
        <f>+Q87/$N$87</f>
        <v>#DIV/0!</v>
      </c>
      <c r="CD87" s="891" t="e">
        <f>+R87/$N$87</f>
        <v>#DIV/0!</v>
      </c>
      <c r="CE87" s="891" t="e">
        <f>+S87/$N$87</f>
        <v>#DIV/0!</v>
      </c>
      <c r="CF87" s="961" t="e">
        <f>+T87/$N$87</f>
        <v>#DIV/0!</v>
      </c>
      <c r="CG87" s="962" t="e">
        <f>AVERAGE(CC87:CF96)</f>
        <v>#DIV/0!</v>
      </c>
      <c r="CH87" s="798"/>
      <c r="CI87" s="798"/>
      <c r="CJ87" s="798"/>
      <c r="CK87" s="798"/>
      <c r="CL87" s="798"/>
      <c r="CM87" s="798"/>
      <c r="CN87" s="798"/>
      <c r="CO87" s="798"/>
      <c r="CP87" s="798"/>
      <c r="CQ87" s="798"/>
      <c r="CR87" s="798"/>
      <c r="CS87" s="798"/>
      <c r="CT87" s="798"/>
    </row>
    <row r="88" spans="1:98" ht="14.25" customHeight="1">
      <c r="A88" s="1042"/>
      <c r="B88" s="1043"/>
      <c r="C88" s="1044"/>
      <c r="D88" s="1045"/>
      <c r="E88" s="1046"/>
      <c r="F88" s="898"/>
      <c r="G88" s="964"/>
      <c r="H88" s="925"/>
      <c r="I88" s="899"/>
      <c r="J88" s="900"/>
      <c r="K88" s="900"/>
      <c r="L88" s="900"/>
      <c r="M88" s="925"/>
      <c r="N88" s="1025"/>
      <c r="O88" s="927"/>
      <c r="P88" s="901"/>
      <c r="Q88" s="903"/>
      <c r="R88" s="904"/>
      <c r="S88" s="904"/>
      <c r="T88" s="905"/>
      <c r="U88" s="818"/>
      <c r="V88" s="906">
        <v>2</v>
      </c>
      <c r="W88" s="1047"/>
      <c r="X88" s="1780"/>
      <c r="Y88" s="1780"/>
      <c r="Z88" s="1102"/>
      <c r="AA88" s="1109"/>
      <c r="AB88" s="1110"/>
      <c r="AC88" s="1111"/>
      <c r="AD88" s="1112"/>
      <c r="AE88" s="1113"/>
      <c r="AF88" s="1113"/>
      <c r="AG88" s="1114"/>
      <c r="AH88" s="1114"/>
      <c r="AI88" s="929"/>
      <c r="AJ88" s="964"/>
      <c r="AK88" s="913"/>
      <c r="AL88" s="914"/>
      <c r="AM88" s="914"/>
      <c r="AN88" s="915"/>
      <c r="AO88" s="798"/>
      <c r="AP88" s="1050"/>
      <c r="AQ88" s="901"/>
      <c r="AR88" s="881"/>
      <c r="AS88" s="917" t="e">
        <f t="shared" si="24"/>
        <v>#DIV/0!</v>
      </c>
      <c r="AT88" s="918" t="e">
        <f t="shared" si="25"/>
        <v>#DIV/0!</v>
      </c>
      <c r="AU88" s="918" t="e">
        <f t="shared" si="26"/>
        <v>#DIV/0!</v>
      </c>
      <c r="AV88" s="918" t="e">
        <f t="shared" si="27"/>
        <v>#DIV/0!</v>
      </c>
      <c r="AW88" s="919" t="e">
        <f t="shared" si="28"/>
        <v>#DIV/0!</v>
      </c>
      <c r="AX88" s="919" t="e">
        <f t="shared" si="29"/>
        <v>#DIV/0!</v>
      </c>
      <c r="AY88" s="919" t="e">
        <f t="shared" si="30"/>
        <v>#DIV/0!</v>
      </c>
      <c r="AZ88" s="919" t="e">
        <f t="shared" si="31"/>
        <v>#DIV/0!</v>
      </c>
      <c r="BA88" s="920" t="e">
        <f t="shared" si="32"/>
        <v>#DIV/0!</v>
      </c>
      <c r="BB88" s="920" t="e">
        <f t="shared" si="33"/>
        <v>#DIV/0!</v>
      </c>
      <c r="BC88" s="920" t="e">
        <f t="shared" si="34"/>
        <v>#DIV/0!</v>
      </c>
      <c r="BD88" s="920" t="e">
        <f t="shared" si="35"/>
        <v>#DIV/0!</v>
      </c>
      <c r="BE88" s="921">
        <v>0.2</v>
      </c>
      <c r="BF88" s="921">
        <v>0.8</v>
      </c>
      <c r="BG88" s="920" t="e">
        <f t="shared" si="36"/>
        <v>#DIV/0!</v>
      </c>
      <c r="BH88" s="920" t="e">
        <f t="shared" si="37"/>
        <v>#DIV/0!</v>
      </c>
      <c r="BI88" s="920" t="e">
        <f t="shared" si="38"/>
        <v>#DIV/0!</v>
      </c>
      <c r="BJ88" s="920" t="e">
        <f t="shared" si="39"/>
        <v>#DIV/0!</v>
      </c>
      <c r="BK88" s="920" t="e">
        <f t="shared" si="40"/>
        <v>#DIV/0!</v>
      </c>
      <c r="BL88" s="920" t="e">
        <f t="shared" si="41"/>
        <v>#DIV/0!</v>
      </c>
      <c r="BM88" s="920" t="e">
        <f t="shared" si="42"/>
        <v>#DIV/0!</v>
      </c>
      <c r="BN88" s="920" t="e">
        <f t="shared" si="43"/>
        <v>#DIV/0!</v>
      </c>
      <c r="BO88" s="920" t="e">
        <f t="shared" si="44"/>
        <v>#DIV/0!</v>
      </c>
      <c r="BP88" s="920" t="e">
        <f t="shared" si="45"/>
        <v>#DIV/0!</v>
      </c>
      <c r="BQ88" s="920" t="e">
        <f t="shared" si="46"/>
        <v>#DIV/0!</v>
      </c>
      <c r="BR88" s="920" t="e">
        <f t="shared" si="47"/>
        <v>#DIV/0!</v>
      </c>
      <c r="BS88" s="842"/>
      <c r="BT88" s="842"/>
      <c r="BU88" s="842"/>
      <c r="BV88" s="842"/>
      <c r="BW88" s="842"/>
      <c r="BX88" s="842"/>
      <c r="BY88" s="842"/>
      <c r="BZ88" s="842"/>
      <c r="CA88" s="830"/>
      <c r="CB88" s="798"/>
      <c r="CC88" s="922"/>
      <c r="CD88" s="923"/>
      <c r="CE88" s="923"/>
      <c r="CF88" s="974"/>
      <c r="CG88" s="975"/>
      <c r="CH88" s="798"/>
      <c r="CI88" s="798"/>
      <c r="CJ88" s="798"/>
      <c r="CK88" s="798"/>
      <c r="CL88" s="798"/>
      <c r="CM88" s="798"/>
      <c r="CN88" s="798"/>
      <c r="CO88" s="798"/>
      <c r="CP88" s="798"/>
      <c r="CQ88" s="798"/>
      <c r="CR88" s="798"/>
      <c r="CS88" s="798"/>
      <c r="CT88" s="798"/>
    </row>
    <row r="89" spans="1:98" ht="14.25" customHeight="1">
      <c r="A89" s="1042"/>
      <c r="B89" s="1043"/>
      <c r="C89" s="1044"/>
      <c r="D89" s="1045"/>
      <c r="E89" s="1046"/>
      <c r="F89" s="898"/>
      <c r="G89" s="964"/>
      <c r="H89" s="925"/>
      <c r="I89" s="899"/>
      <c r="J89" s="900"/>
      <c r="K89" s="900"/>
      <c r="L89" s="900"/>
      <c r="M89" s="925"/>
      <c r="N89" s="1025"/>
      <c r="O89" s="927"/>
      <c r="P89" s="901"/>
      <c r="Q89" s="903"/>
      <c r="R89" s="904"/>
      <c r="S89" s="904"/>
      <c r="T89" s="905"/>
      <c r="U89" s="818"/>
      <c r="V89" s="906">
        <v>3</v>
      </c>
      <c r="W89" s="1047"/>
      <c r="X89" s="1780"/>
      <c r="Y89" s="1780"/>
      <c r="Z89" s="1102"/>
      <c r="AA89" s="1109"/>
      <c r="AB89" s="1110"/>
      <c r="AC89" s="1111"/>
      <c r="AD89" s="1112"/>
      <c r="AE89" s="1113"/>
      <c r="AF89" s="1113"/>
      <c r="AG89" s="1114"/>
      <c r="AH89" s="1114"/>
      <c r="AI89" s="929"/>
      <c r="AJ89" s="964"/>
      <c r="AK89" s="913"/>
      <c r="AL89" s="914"/>
      <c r="AM89" s="914"/>
      <c r="AN89" s="915"/>
      <c r="AO89" s="798"/>
      <c r="AP89" s="1050"/>
      <c r="AQ89" s="901"/>
      <c r="AR89" s="881"/>
      <c r="AS89" s="917" t="e">
        <f t="shared" si="24"/>
        <v>#DIV/0!</v>
      </c>
      <c r="AT89" s="918" t="e">
        <f t="shared" si="25"/>
        <v>#DIV/0!</v>
      </c>
      <c r="AU89" s="918" t="e">
        <f t="shared" si="26"/>
        <v>#DIV/0!</v>
      </c>
      <c r="AV89" s="918" t="e">
        <f t="shared" si="27"/>
        <v>#DIV/0!</v>
      </c>
      <c r="AW89" s="919" t="e">
        <f t="shared" si="28"/>
        <v>#DIV/0!</v>
      </c>
      <c r="AX89" s="919" t="e">
        <f t="shared" si="29"/>
        <v>#DIV/0!</v>
      </c>
      <c r="AY89" s="919" t="e">
        <f t="shared" si="30"/>
        <v>#DIV/0!</v>
      </c>
      <c r="AZ89" s="919" t="e">
        <f t="shared" si="31"/>
        <v>#DIV/0!</v>
      </c>
      <c r="BA89" s="920" t="e">
        <f t="shared" si="32"/>
        <v>#DIV/0!</v>
      </c>
      <c r="BB89" s="920" t="e">
        <f t="shared" si="33"/>
        <v>#DIV/0!</v>
      </c>
      <c r="BC89" s="920" t="e">
        <f t="shared" si="34"/>
        <v>#DIV/0!</v>
      </c>
      <c r="BD89" s="920" t="e">
        <f t="shared" si="35"/>
        <v>#DIV/0!</v>
      </c>
      <c r="BE89" s="921">
        <v>0.2</v>
      </c>
      <c r="BF89" s="921">
        <v>0.8</v>
      </c>
      <c r="BG89" s="920" t="e">
        <f t="shared" si="36"/>
        <v>#DIV/0!</v>
      </c>
      <c r="BH89" s="920" t="e">
        <f t="shared" si="37"/>
        <v>#DIV/0!</v>
      </c>
      <c r="BI89" s="920" t="e">
        <f t="shared" si="38"/>
        <v>#DIV/0!</v>
      </c>
      <c r="BJ89" s="920" t="e">
        <f t="shared" si="39"/>
        <v>#DIV/0!</v>
      </c>
      <c r="BK89" s="920" t="e">
        <f t="shared" si="40"/>
        <v>#DIV/0!</v>
      </c>
      <c r="BL89" s="920" t="e">
        <f t="shared" si="41"/>
        <v>#DIV/0!</v>
      </c>
      <c r="BM89" s="920" t="e">
        <f t="shared" si="42"/>
        <v>#DIV/0!</v>
      </c>
      <c r="BN89" s="920" t="e">
        <f t="shared" si="43"/>
        <v>#DIV/0!</v>
      </c>
      <c r="BO89" s="920" t="e">
        <f t="shared" si="44"/>
        <v>#DIV/0!</v>
      </c>
      <c r="BP89" s="920" t="e">
        <f t="shared" si="45"/>
        <v>#DIV/0!</v>
      </c>
      <c r="BQ89" s="920" t="e">
        <f t="shared" si="46"/>
        <v>#DIV/0!</v>
      </c>
      <c r="BR89" s="920" t="e">
        <f t="shared" si="47"/>
        <v>#DIV/0!</v>
      </c>
      <c r="BS89" s="842"/>
      <c r="BT89" s="842"/>
      <c r="BU89" s="842"/>
      <c r="BV89" s="842"/>
      <c r="BW89" s="842"/>
      <c r="BX89" s="842"/>
      <c r="BY89" s="842"/>
      <c r="BZ89" s="842"/>
      <c r="CA89" s="830"/>
      <c r="CB89" s="798"/>
      <c r="CC89" s="922"/>
      <c r="CD89" s="923"/>
      <c r="CE89" s="923"/>
      <c r="CF89" s="974"/>
      <c r="CG89" s="975"/>
      <c r="CH89" s="798"/>
      <c r="CI89" s="798"/>
      <c r="CJ89" s="798"/>
      <c r="CK89" s="798"/>
      <c r="CL89" s="798"/>
      <c r="CM89" s="798"/>
      <c r="CN89" s="798"/>
      <c r="CO89" s="798"/>
      <c r="CP89" s="798"/>
      <c r="CQ89" s="798"/>
      <c r="CR89" s="798"/>
      <c r="CS89" s="798"/>
      <c r="CT89" s="798"/>
    </row>
    <row r="90" spans="1:98" ht="14.25" customHeight="1">
      <c r="A90" s="1042"/>
      <c r="B90" s="1043"/>
      <c r="C90" s="1044"/>
      <c r="D90" s="1045"/>
      <c r="E90" s="1046"/>
      <c r="F90" s="898"/>
      <c r="G90" s="964"/>
      <c r="H90" s="925"/>
      <c r="I90" s="899"/>
      <c r="J90" s="900"/>
      <c r="K90" s="900"/>
      <c r="L90" s="900"/>
      <c r="M90" s="925"/>
      <c r="N90" s="1025"/>
      <c r="O90" s="927"/>
      <c r="P90" s="901"/>
      <c r="Q90" s="903"/>
      <c r="R90" s="904"/>
      <c r="S90" s="904"/>
      <c r="T90" s="905"/>
      <c r="U90" s="818"/>
      <c r="V90" s="906">
        <v>4</v>
      </c>
      <c r="W90" s="1047"/>
      <c r="X90" s="1780"/>
      <c r="Y90" s="1780"/>
      <c r="Z90" s="1102"/>
      <c r="AA90" s="1109"/>
      <c r="AB90" s="1110"/>
      <c r="AC90" s="1111"/>
      <c r="AD90" s="1112"/>
      <c r="AE90" s="1113"/>
      <c r="AF90" s="1113"/>
      <c r="AG90" s="1114"/>
      <c r="AH90" s="1114"/>
      <c r="AI90" s="929"/>
      <c r="AJ90" s="964"/>
      <c r="AK90" s="913"/>
      <c r="AL90" s="914"/>
      <c r="AM90" s="914"/>
      <c r="AN90" s="915"/>
      <c r="AO90" s="798"/>
      <c r="AP90" s="1050"/>
      <c r="AQ90" s="901"/>
      <c r="AR90" s="881"/>
      <c r="AS90" s="917" t="e">
        <f t="shared" si="24"/>
        <v>#DIV/0!</v>
      </c>
      <c r="AT90" s="918" t="e">
        <f t="shared" si="25"/>
        <v>#DIV/0!</v>
      </c>
      <c r="AU90" s="918" t="e">
        <f t="shared" si="26"/>
        <v>#DIV/0!</v>
      </c>
      <c r="AV90" s="918" t="e">
        <f t="shared" si="27"/>
        <v>#DIV/0!</v>
      </c>
      <c r="AW90" s="919" t="e">
        <f t="shared" si="28"/>
        <v>#DIV/0!</v>
      </c>
      <c r="AX90" s="919" t="e">
        <f t="shared" si="29"/>
        <v>#DIV/0!</v>
      </c>
      <c r="AY90" s="919" t="e">
        <f t="shared" si="30"/>
        <v>#DIV/0!</v>
      </c>
      <c r="AZ90" s="919" t="e">
        <f t="shared" si="31"/>
        <v>#DIV/0!</v>
      </c>
      <c r="BA90" s="920" t="e">
        <f t="shared" si="32"/>
        <v>#DIV/0!</v>
      </c>
      <c r="BB90" s="920" t="e">
        <f t="shared" si="33"/>
        <v>#DIV/0!</v>
      </c>
      <c r="BC90" s="920" t="e">
        <f t="shared" si="34"/>
        <v>#DIV/0!</v>
      </c>
      <c r="BD90" s="920" t="e">
        <f t="shared" si="35"/>
        <v>#DIV/0!</v>
      </c>
      <c r="BE90" s="921">
        <v>0.2</v>
      </c>
      <c r="BF90" s="921">
        <v>0.8</v>
      </c>
      <c r="BG90" s="920" t="e">
        <f t="shared" si="36"/>
        <v>#DIV/0!</v>
      </c>
      <c r="BH90" s="920" t="e">
        <f t="shared" si="37"/>
        <v>#DIV/0!</v>
      </c>
      <c r="BI90" s="920" t="e">
        <f t="shared" si="38"/>
        <v>#DIV/0!</v>
      </c>
      <c r="BJ90" s="920" t="e">
        <f t="shared" si="39"/>
        <v>#DIV/0!</v>
      </c>
      <c r="BK90" s="920" t="e">
        <f t="shared" si="40"/>
        <v>#DIV/0!</v>
      </c>
      <c r="BL90" s="920" t="e">
        <f t="shared" si="41"/>
        <v>#DIV/0!</v>
      </c>
      <c r="BM90" s="920" t="e">
        <f t="shared" si="42"/>
        <v>#DIV/0!</v>
      </c>
      <c r="BN90" s="920" t="e">
        <f t="shared" si="43"/>
        <v>#DIV/0!</v>
      </c>
      <c r="BO90" s="920" t="e">
        <f t="shared" si="44"/>
        <v>#DIV/0!</v>
      </c>
      <c r="BP90" s="920" t="e">
        <f t="shared" si="45"/>
        <v>#DIV/0!</v>
      </c>
      <c r="BQ90" s="920" t="e">
        <f t="shared" si="46"/>
        <v>#DIV/0!</v>
      </c>
      <c r="BR90" s="920" t="e">
        <f t="shared" si="47"/>
        <v>#DIV/0!</v>
      </c>
      <c r="BS90" s="842"/>
      <c r="BT90" s="842"/>
      <c r="BU90" s="842"/>
      <c r="BV90" s="842"/>
      <c r="BW90" s="842"/>
      <c r="BX90" s="842"/>
      <c r="BY90" s="842"/>
      <c r="BZ90" s="842"/>
      <c r="CA90" s="830"/>
      <c r="CB90" s="798"/>
      <c r="CC90" s="922"/>
      <c r="CD90" s="923"/>
      <c r="CE90" s="923"/>
      <c r="CF90" s="974"/>
      <c r="CG90" s="975"/>
      <c r="CH90" s="798"/>
      <c r="CI90" s="798"/>
      <c r="CJ90" s="798"/>
      <c r="CK90" s="798"/>
      <c r="CL90" s="798"/>
      <c r="CM90" s="798"/>
      <c r="CN90" s="798"/>
      <c r="CO90" s="798"/>
      <c r="CP90" s="798"/>
      <c r="CQ90" s="798"/>
      <c r="CR90" s="798"/>
      <c r="CS90" s="798"/>
      <c r="CT90" s="798"/>
    </row>
    <row r="91" spans="1:98" ht="14.25" customHeight="1">
      <c r="A91" s="1042"/>
      <c r="B91" s="1043"/>
      <c r="C91" s="1044"/>
      <c r="D91" s="1045"/>
      <c r="E91" s="1046"/>
      <c r="F91" s="898"/>
      <c r="G91" s="964"/>
      <c r="H91" s="925"/>
      <c r="I91" s="899"/>
      <c r="J91" s="900"/>
      <c r="K91" s="900"/>
      <c r="L91" s="900"/>
      <c r="M91" s="925"/>
      <c r="N91" s="1025"/>
      <c r="O91" s="927"/>
      <c r="P91" s="901"/>
      <c r="Q91" s="903"/>
      <c r="R91" s="904"/>
      <c r="S91" s="904"/>
      <c r="T91" s="905"/>
      <c r="U91" s="818"/>
      <c r="V91" s="906">
        <v>5</v>
      </c>
      <c r="W91" s="1047"/>
      <c r="X91" s="1780"/>
      <c r="Y91" s="1780"/>
      <c r="Z91" s="1102"/>
      <c r="AA91" s="1109"/>
      <c r="AB91" s="1110"/>
      <c r="AC91" s="1111"/>
      <c r="AD91" s="1112"/>
      <c r="AE91" s="1113"/>
      <c r="AF91" s="1113"/>
      <c r="AG91" s="1114"/>
      <c r="AH91" s="1114"/>
      <c r="AI91" s="929"/>
      <c r="AJ91" s="964"/>
      <c r="AK91" s="913"/>
      <c r="AL91" s="914"/>
      <c r="AM91" s="914"/>
      <c r="AN91" s="915"/>
      <c r="AO91" s="798"/>
      <c r="AP91" s="1050"/>
      <c r="AQ91" s="901"/>
      <c r="AR91" s="881"/>
      <c r="AS91" s="917" t="e">
        <f t="shared" si="24"/>
        <v>#DIV/0!</v>
      </c>
      <c r="AT91" s="918" t="e">
        <f t="shared" si="25"/>
        <v>#DIV/0!</v>
      </c>
      <c r="AU91" s="918" t="e">
        <f t="shared" si="26"/>
        <v>#DIV/0!</v>
      </c>
      <c r="AV91" s="918" t="e">
        <f t="shared" si="27"/>
        <v>#DIV/0!</v>
      </c>
      <c r="AW91" s="919" t="e">
        <f t="shared" si="28"/>
        <v>#DIV/0!</v>
      </c>
      <c r="AX91" s="919" t="e">
        <f t="shared" si="29"/>
        <v>#DIV/0!</v>
      </c>
      <c r="AY91" s="919" t="e">
        <f t="shared" si="30"/>
        <v>#DIV/0!</v>
      </c>
      <c r="AZ91" s="919" t="e">
        <f t="shared" si="31"/>
        <v>#DIV/0!</v>
      </c>
      <c r="BA91" s="920" t="e">
        <f t="shared" si="32"/>
        <v>#DIV/0!</v>
      </c>
      <c r="BB91" s="920" t="e">
        <f t="shared" si="33"/>
        <v>#DIV/0!</v>
      </c>
      <c r="BC91" s="920" t="e">
        <f t="shared" si="34"/>
        <v>#DIV/0!</v>
      </c>
      <c r="BD91" s="920" t="e">
        <f t="shared" si="35"/>
        <v>#DIV/0!</v>
      </c>
      <c r="BE91" s="921">
        <v>0.2</v>
      </c>
      <c r="BF91" s="921">
        <v>0.8</v>
      </c>
      <c r="BG91" s="920" t="e">
        <f t="shared" si="36"/>
        <v>#DIV/0!</v>
      </c>
      <c r="BH91" s="920" t="e">
        <f t="shared" si="37"/>
        <v>#DIV/0!</v>
      </c>
      <c r="BI91" s="920" t="e">
        <f t="shared" si="38"/>
        <v>#DIV/0!</v>
      </c>
      <c r="BJ91" s="920" t="e">
        <f t="shared" si="39"/>
        <v>#DIV/0!</v>
      </c>
      <c r="BK91" s="920" t="e">
        <f t="shared" si="40"/>
        <v>#DIV/0!</v>
      </c>
      <c r="BL91" s="920" t="e">
        <f t="shared" si="41"/>
        <v>#DIV/0!</v>
      </c>
      <c r="BM91" s="920" t="e">
        <f t="shared" si="42"/>
        <v>#DIV/0!</v>
      </c>
      <c r="BN91" s="920" t="e">
        <f t="shared" si="43"/>
        <v>#DIV/0!</v>
      </c>
      <c r="BO91" s="920" t="e">
        <f t="shared" si="44"/>
        <v>#DIV/0!</v>
      </c>
      <c r="BP91" s="920" t="e">
        <f t="shared" si="45"/>
        <v>#DIV/0!</v>
      </c>
      <c r="BQ91" s="920" t="e">
        <f t="shared" si="46"/>
        <v>#DIV/0!</v>
      </c>
      <c r="BR91" s="920" t="e">
        <f t="shared" si="47"/>
        <v>#DIV/0!</v>
      </c>
      <c r="BS91" s="842"/>
      <c r="BT91" s="842"/>
      <c r="BU91" s="842"/>
      <c r="BV91" s="842"/>
      <c r="BW91" s="842"/>
      <c r="BX91" s="842"/>
      <c r="BY91" s="842"/>
      <c r="BZ91" s="842"/>
      <c r="CA91" s="830"/>
      <c r="CB91" s="798"/>
      <c r="CC91" s="922"/>
      <c r="CD91" s="923"/>
      <c r="CE91" s="923"/>
      <c r="CF91" s="974"/>
      <c r="CG91" s="975"/>
      <c r="CH91" s="798"/>
      <c r="CI91" s="798"/>
      <c r="CJ91" s="798"/>
      <c r="CK91" s="798"/>
      <c r="CL91" s="798"/>
      <c r="CM91" s="798"/>
      <c r="CN91" s="798"/>
      <c r="CO91" s="798"/>
      <c r="CP91" s="798"/>
      <c r="CQ91" s="798"/>
      <c r="CR91" s="798"/>
      <c r="CS91" s="798"/>
      <c r="CT91" s="798"/>
    </row>
    <row r="92" spans="1:98" ht="14.25" customHeight="1">
      <c r="A92" s="1042"/>
      <c r="B92" s="1043"/>
      <c r="C92" s="1044"/>
      <c r="D92" s="1045"/>
      <c r="E92" s="1046"/>
      <c r="F92" s="898"/>
      <c r="G92" s="964"/>
      <c r="H92" s="925"/>
      <c r="I92" s="899"/>
      <c r="J92" s="900"/>
      <c r="K92" s="900"/>
      <c r="L92" s="900"/>
      <c r="M92" s="925"/>
      <c r="N92" s="1025"/>
      <c r="O92" s="927"/>
      <c r="P92" s="901"/>
      <c r="Q92" s="903"/>
      <c r="R92" s="904"/>
      <c r="S92" s="904"/>
      <c r="T92" s="905"/>
      <c r="U92" s="818"/>
      <c r="V92" s="906">
        <v>6</v>
      </c>
      <c r="W92" s="1115"/>
      <c r="X92" s="1780"/>
      <c r="Y92" s="1780"/>
      <c r="Z92" s="1102"/>
      <c r="AA92" s="1109"/>
      <c r="AB92" s="1110"/>
      <c r="AC92" s="1111"/>
      <c r="AD92" s="1112"/>
      <c r="AE92" s="1113"/>
      <c r="AF92" s="1113"/>
      <c r="AG92" s="1114"/>
      <c r="AH92" s="1114"/>
      <c r="AI92" s="929"/>
      <c r="AJ92" s="964"/>
      <c r="AK92" s="913"/>
      <c r="AL92" s="914"/>
      <c r="AM92" s="914"/>
      <c r="AN92" s="915"/>
      <c r="AO92" s="798"/>
      <c r="AP92" s="1050"/>
      <c r="AQ92" s="901"/>
      <c r="AR92" s="881"/>
      <c r="AS92" s="917" t="e">
        <f t="shared" si="24"/>
        <v>#DIV/0!</v>
      </c>
      <c r="AT92" s="918" t="e">
        <f t="shared" si="25"/>
        <v>#DIV/0!</v>
      </c>
      <c r="AU92" s="918" t="e">
        <f t="shared" si="26"/>
        <v>#DIV/0!</v>
      </c>
      <c r="AV92" s="918" t="e">
        <f t="shared" si="27"/>
        <v>#DIV/0!</v>
      </c>
      <c r="AW92" s="919" t="e">
        <f t="shared" si="28"/>
        <v>#DIV/0!</v>
      </c>
      <c r="AX92" s="919" t="e">
        <f t="shared" si="29"/>
        <v>#DIV/0!</v>
      </c>
      <c r="AY92" s="919" t="e">
        <f t="shared" si="30"/>
        <v>#DIV/0!</v>
      </c>
      <c r="AZ92" s="919" t="e">
        <f t="shared" si="31"/>
        <v>#DIV/0!</v>
      </c>
      <c r="BA92" s="920" t="e">
        <f t="shared" si="32"/>
        <v>#DIV/0!</v>
      </c>
      <c r="BB92" s="920" t="e">
        <f t="shared" si="33"/>
        <v>#DIV/0!</v>
      </c>
      <c r="BC92" s="920" t="e">
        <f t="shared" si="34"/>
        <v>#DIV/0!</v>
      </c>
      <c r="BD92" s="920" t="e">
        <f t="shared" si="35"/>
        <v>#DIV/0!</v>
      </c>
      <c r="BE92" s="921">
        <v>0.2</v>
      </c>
      <c r="BF92" s="921">
        <v>0.8</v>
      </c>
      <c r="BG92" s="920" t="e">
        <f t="shared" si="36"/>
        <v>#DIV/0!</v>
      </c>
      <c r="BH92" s="920" t="e">
        <f t="shared" si="37"/>
        <v>#DIV/0!</v>
      </c>
      <c r="BI92" s="920" t="e">
        <f t="shared" si="38"/>
        <v>#DIV/0!</v>
      </c>
      <c r="BJ92" s="920" t="e">
        <f t="shared" si="39"/>
        <v>#DIV/0!</v>
      </c>
      <c r="BK92" s="920" t="e">
        <f t="shared" si="40"/>
        <v>#DIV/0!</v>
      </c>
      <c r="BL92" s="920" t="e">
        <f t="shared" si="41"/>
        <v>#DIV/0!</v>
      </c>
      <c r="BM92" s="920" t="e">
        <f t="shared" si="42"/>
        <v>#DIV/0!</v>
      </c>
      <c r="BN92" s="920" t="e">
        <f t="shared" si="43"/>
        <v>#DIV/0!</v>
      </c>
      <c r="BO92" s="920" t="e">
        <f t="shared" si="44"/>
        <v>#DIV/0!</v>
      </c>
      <c r="BP92" s="920" t="e">
        <f t="shared" si="45"/>
        <v>#DIV/0!</v>
      </c>
      <c r="BQ92" s="920" t="e">
        <f t="shared" si="46"/>
        <v>#DIV/0!</v>
      </c>
      <c r="BR92" s="920" t="e">
        <f t="shared" si="47"/>
        <v>#DIV/0!</v>
      </c>
      <c r="BS92" s="842"/>
      <c r="BT92" s="842"/>
      <c r="BU92" s="842"/>
      <c r="BV92" s="842"/>
      <c r="BW92" s="842"/>
      <c r="BX92" s="842"/>
      <c r="BY92" s="842"/>
      <c r="BZ92" s="842"/>
      <c r="CA92" s="830"/>
      <c r="CB92" s="798"/>
      <c r="CC92" s="922"/>
      <c r="CD92" s="923"/>
      <c r="CE92" s="923"/>
      <c r="CF92" s="974"/>
      <c r="CG92" s="975"/>
      <c r="CH92" s="798"/>
      <c r="CI92" s="798"/>
      <c r="CJ92" s="798"/>
      <c r="CK92" s="798"/>
      <c r="CL92" s="798"/>
      <c r="CM92" s="798"/>
      <c r="CN92" s="798"/>
      <c r="CO92" s="798"/>
      <c r="CP92" s="798"/>
      <c r="CQ92" s="798"/>
      <c r="CR92" s="798"/>
      <c r="CS92" s="798"/>
      <c r="CT92" s="798"/>
    </row>
    <row r="93" spans="1:98" ht="14.25" customHeight="1">
      <c r="A93" s="1042"/>
      <c r="B93" s="1043"/>
      <c r="C93" s="1044"/>
      <c r="D93" s="1045"/>
      <c r="E93" s="1046"/>
      <c r="F93" s="898"/>
      <c r="G93" s="964"/>
      <c r="H93" s="925"/>
      <c r="I93" s="899"/>
      <c r="J93" s="900"/>
      <c r="K93" s="900"/>
      <c r="L93" s="900"/>
      <c r="M93" s="925"/>
      <c r="N93" s="1025"/>
      <c r="O93" s="927"/>
      <c r="P93" s="901"/>
      <c r="Q93" s="903"/>
      <c r="R93" s="904"/>
      <c r="S93" s="904"/>
      <c r="T93" s="905"/>
      <c r="U93" s="818"/>
      <c r="V93" s="906">
        <v>7</v>
      </c>
      <c r="W93" s="1115"/>
      <c r="X93" s="1780"/>
      <c r="Y93" s="1780"/>
      <c r="Z93" s="1102"/>
      <c r="AA93" s="1109"/>
      <c r="AB93" s="1110"/>
      <c r="AC93" s="1111"/>
      <c r="AD93" s="1112"/>
      <c r="AE93" s="1113"/>
      <c r="AF93" s="1113"/>
      <c r="AG93" s="1114"/>
      <c r="AH93" s="1114"/>
      <c r="AI93" s="929"/>
      <c r="AJ93" s="964"/>
      <c r="AK93" s="913"/>
      <c r="AL93" s="914"/>
      <c r="AM93" s="914"/>
      <c r="AN93" s="915"/>
      <c r="AO93" s="798"/>
      <c r="AP93" s="1050"/>
      <c r="AQ93" s="901"/>
      <c r="AR93" s="881"/>
      <c r="AS93" s="917" t="e">
        <f t="shared" si="24"/>
        <v>#DIV/0!</v>
      </c>
      <c r="AT93" s="918" t="e">
        <f t="shared" si="25"/>
        <v>#DIV/0!</v>
      </c>
      <c r="AU93" s="918" t="e">
        <f t="shared" si="26"/>
        <v>#DIV/0!</v>
      </c>
      <c r="AV93" s="918" t="e">
        <f t="shared" si="27"/>
        <v>#DIV/0!</v>
      </c>
      <c r="AW93" s="919" t="e">
        <f t="shared" si="28"/>
        <v>#DIV/0!</v>
      </c>
      <c r="AX93" s="919" t="e">
        <f t="shared" si="29"/>
        <v>#DIV/0!</v>
      </c>
      <c r="AY93" s="919" t="e">
        <f t="shared" si="30"/>
        <v>#DIV/0!</v>
      </c>
      <c r="AZ93" s="919" t="e">
        <f t="shared" si="31"/>
        <v>#DIV/0!</v>
      </c>
      <c r="BA93" s="920" t="e">
        <f t="shared" si="32"/>
        <v>#DIV/0!</v>
      </c>
      <c r="BB93" s="920" t="e">
        <f t="shared" si="33"/>
        <v>#DIV/0!</v>
      </c>
      <c r="BC93" s="920" t="e">
        <f t="shared" si="34"/>
        <v>#DIV/0!</v>
      </c>
      <c r="BD93" s="920" t="e">
        <f t="shared" si="35"/>
        <v>#DIV/0!</v>
      </c>
      <c r="BE93" s="921">
        <v>0.2</v>
      </c>
      <c r="BF93" s="921">
        <v>0.8</v>
      </c>
      <c r="BG93" s="920" t="e">
        <f t="shared" si="36"/>
        <v>#DIV/0!</v>
      </c>
      <c r="BH93" s="920" t="e">
        <f t="shared" si="37"/>
        <v>#DIV/0!</v>
      </c>
      <c r="BI93" s="920" t="e">
        <f t="shared" si="38"/>
        <v>#DIV/0!</v>
      </c>
      <c r="BJ93" s="920" t="e">
        <f t="shared" si="39"/>
        <v>#DIV/0!</v>
      </c>
      <c r="BK93" s="920" t="e">
        <f t="shared" si="40"/>
        <v>#DIV/0!</v>
      </c>
      <c r="BL93" s="920" t="e">
        <f t="shared" si="41"/>
        <v>#DIV/0!</v>
      </c>
      <c r="BM93" s="920" t="e">
        <f t="shared" si="42"/>
        <v>#DIV/0!</v>
      </c>
      <c r="BN93" s="920" t="e">
        <f t="shared" si="43"/>
        <v>#DIV/0!</v>
      </c>
      <c r="BO93" s="920" t="e">
        <f t="shared" si="44"/>
        <v>#DIV/0!</v>
      </c>
      <c r="BP93" s="920" t="e">
        <f t="shared" si="45"/>
        <v>#DIV/0!</v>
      </c>
      <c r="BQ93" s="920" t="e">
        <f t="shared" si="46"/>
        <v>#DIV/0!</v>
      </c>
      <c r="BR93" s="920" t="e">
        <f t="shared" si="47"/>
        <v>#DIV/0!</v>
      </c>
      <c r="BS93" s="842"/>
      <c r="BT93" s="842"/>
      <c r="BU93" s="842"/>
      <c r="BV93" s="842"/>
      <c r="BW93" s="842"/>
      <c r="BX93" s="842"/>
      <c r="BY93" s="842"/>
      <c r="BZ93" s="842"/>
      <c r="CA93" s="830"/>
      <c r="CB93" s="798"/>
      <c r="CC93" s="922"/>
      <c r="CD93" s="923"/>
      <c r="CE93" s="923"/>
      <c r="CF93" s="974"/>
      <c r="CG93" s="975"/>
      <c r="CH93" s="798"/>
      <c r="CI93" s="798"/>
      <c r="CJ93" s="798"/>
      <c r="CK93" s="798"/>
      <c r="CL93" s="798"/>
      <c r="CM93" s="798"/>
      <c r="CN93" s="798"/>
      <c r="CO93" s="798"/>
      <c r="CP93" s="798"/>
      <c r="CQ93" s="798"/>
      <c r="CR93" s="798"/>
      <c r="CS93" s="798"/>
      <c r="CT93" s="798"/>
    </row>
    <row r="94" spans="1:98" ht="14.25" customHeight="1">
      <c r="A94" s="1042"/>
      <c r="B94" s="1043"/>
      <c r="C94" s="1044"/>
      <c r="D94" s="1045"/>
      <c r="E94" s="1046"/>
      <c r="F94" s="898"/>
      <c r="G94" s="964"/>
      <c r="H94" s="925"/>
      <c r="I94" s="899"/>
      <c r="J94" s="900"/>
      <c r="K94" s="900"/>
      <c r="L94" s="900"/>
      <c r="M94" s="925"/>
      <c r="N94" s="1025"/>
      <c r="O94" s="927"/>
      <c r="P94" s="901"/>
      <c r="Q94" s="903"/>
      <c r="R94" s="904"/>
      <c r="S94" s="904"/>
      <c r="T94" s="905"/>
      <c r="U94" s="818"/>
      <c r="V94" s="906">
        <v>8</v>
      </c>
      <c r="W94" s="1090"/>
      <c r="X94" s="1269"/>
      <c r="Y94" s="1269"/>
      <c r="Z94" s="1101"/>
      <c r="AA94" s="907"/>
      <c r="AB94" s="908"/>
      <c r="AC94" s="908"/>
      <c r="AD94" s="909"/>
      <c r="AE94" s="871"/>
      <c r="AF94" s="1028"/>
      <c r="AG94" s="929"/>
      <c r="AH94" s="929"/>
      <c r="AI94" s="929"/>
      <c r="AJ94" s="930"/>
      <c r="AK94" s="1029"/>
      <c r="AL94" s="914"/>
      <c r="AM94" s="914"/>
      <c r="AN94" s="915"/>
      <c r="AO94" s="798"/>
      <c r="AP94" s="1050"/>
      <c r="AQ94" s="901"/>
      <c r="AR94" s="881"/>
      <c r="AS94" s="917" t="e">
        <f t="shared" si="24"/>
        <v>#DIV/0!</v>
      </c>
      <c r="AT94" s="918" t="e">
        <f t="shared" si="25"/>
        <v>#DIV/0!</v>
      </c>
      <c r="AU94" s="918" t="e">
        <f t="shared" si="26"/>
        <v>#DIV/0!</v>
      </c>
      <c r="AV94" s="918" t="e">
        <f t="shared" si="27"/>
        <v>#DIV/0!</v>
      </c>
      <c r="AW94" s="919" t="e">
        <f t="shared" si="28"/>
        <v>#DIV/0!</v>
      </c>
      <c r="AX94" s="919" t="e">
        <f t="shared" si="29"/>
        <v>#DIV/0!</v>
      </c>
      <c r="AY94" s="919" t="e">
        <f t="shared" si="30"/>
        <v>#DIV/0!</v>
      </c>
      <c r="AZ94" s="919" t="e">
        <f t="shared" si="31"/>
        <v>#DIV/0!</v>
      </c>
      <c r="BA94" s="920" t="e">
        <f t="shared" si="32"/>
        <v>#DIV/0!</v>
      </c>
      <c r="BB94" s="920" t="e">
        <f t="shared" si="33"/>
        <v>#DIV/0!</v>
      </c>
      <c r="BC94" s="920" t="e">
        <f t="shared" si="34"/>
        <v>#DIV/0!</v>
      </c>
      <c r="BD94" s="920" t="e">
        <f t="shared" si="35"/>
        <v>#DIV/0!</v>
      </c>
      <c r="BE94" s="921">
        <v>0.2</v>
      </c>
      <c r="BF94" s="921">
        <v>0.8</v>
      </c>
      <c r="BG94" s="920" t="e">
        <f t="shared" si="36"/>
        <v>#DIV/0!</v>
      </c>
      <c r="BH94" s="920" t="e">
        <f t="shared" si="37"/>
        <v>#DIV/0!</v>
      </c>
      <c r="BI94" s="920" t="e">
        <f t="shared" si="38"/>
        <v>#DIV/0!</v>
      </c>
      <c r="BJ94" s="920" t="e">
        <f t="shared" si="39"/>
        <v>#DIV/0!</v>
      </c>
      <c r="BK94" s="920" t="e">
        <f t="shared" si="40"/>
        <v>#DIV/0!</v>
      </c>
      <c r="BL94" s="920" t="e">
        <f t="shared" si="41"/>
        <v>#DIV/0!</v>
      </c>
      <c r="BM94" s="920" t="e">
        <f t="shared" si="42"/>
        <v>#DIV/0!</v>
      </c>
      <c r="BN94" s="920" t="e">
        <f t="shared" si="43"/>
        <v>#DIV/0!</v>
      </c>
      <c r="BO94" s="920" t="e">
        <f t="shared" si="44"/>
        <v>#DIV/0!</v>
      </c>
      <c r="BP94" s="920" t="e">
        <f t="shared" si="45"/>
        <v>#DIV/0!</v>
      </c>
      <c r="BQ94" s="920" t="e">
        <f t="shared" si="46"/>
        <v>#DIV/0!</v>
      </c>
      <c r="BR94" s="920" t="e">
        <f t="shared" si="47"/>
        <v>#DIV/0!</v>
      </c>
      <c r="BS94" s="842"/>
      <c r="BT94" s="842"/>
      <c r="BU94" s="842"/>
      <c r="BV94" s="842"/>
      <c r="BW94" s="842"/>
      <c r="BX94" s="842"/>
      <c r="BY94" s="842"/>
      <c r="BZ94" s="842"/>
      <c r="CA94" s="830"/>
      <c r="CB94" s="798"/>
      <c r="CC94" s="922"/>
      <c r="CD94" s="923"/>
      <c r="CE94" s="923"/>
      <c r="CF94" s="974"/>
      <c r="CG94" s="975"/>
      <c r="CH94" s="798"/>
      <c r="CI94" s="798"/>
      <c r="CJ94" s="798"/>
      <c r="CK94" s="798"/>
      <c r="CL94" s="798"/>
      <c r="CM94" s="798"/>
      <c r="CN94" s="798"/>
      <c r="CO94" s="798"/>
      <c r="CP94" s="798"/>
      <c r="CQ94" s="798"/>
      <c r="CR94" s="798"/>
      <c r="CS94" s="798"/>
      <c r="CT94" s="798"/>
    </row>
    <row r="95" spans="1:98" ht="14.25" customHeight="1">
      <c r="A95" s="1042"/>
      <c r="B95" s="1043"/>
      <c r="C95" s="1044"/>
      <c r="D95" s="1045"/>
      <c r="E95" s="1046"/>
      <c r="F95" s="898"/>
      <c r="G95" s="964"/>
      <c r="H95" s="925"/>
      <c r="I95" s="899"/>
      <c r="J95" s="900"/>
      <c r="K95" s="900"/>
      <c r="L95" s="900"/>
      <c r="M95" s="925"/>
      <c r="N95" s="1025"/>
      <c r="O95" s="927"/>
      <c r="P95" s="901"/>
      <c r="Q95" s="903"/>
      <c r="R95" s="904"/>
      <c r="S95" s="904"/>
      <c r="T95" s="905"/>
      <c r="U95" s="818"/>
      <c r="V95" s="906">
        <v>9</v>
      </c>
      <c r="W95" s="1090"/>
      <c r="X95" s="1269"/>
      <c r="Y95" s="1269"/>
      <c r="Z95" s="1101"/>
      <c r="AA95" s="907"/>
      <c r="AB95" s="908"/>
      <c r="AC95" s="908"/>
      <c r="AD95" s="909"/>
      <c r="AE95" s="871"/>
      <c r="AF95" s="1028"/>
      <c r="AG95" s="929"/>
      <c r="AH95" s="929"/>
      <c r="AI95" s="929"/>
      <c r="AJ95" s="930"/>
      <c r="AK95" s="1029"/>
      <c r="AL95" s="914"/>
      <c r="AM95" s="914"/>
      <c r="AN95" s="915"/>
      <c r="AO95" s="798"/>
      <c r="AP95" s="1050"/>
      <c r="AQ95" s="901"/>
      <c r="AR95" s="881"/>
      <c r="AS95" s="917" t="e">
        <f t="shared" si="24"/>
        <v>#DIV/0!</v>
      </c>
      <c r="AT95" s="918" t="e">
        <f t="shared" si="25"/>
        <v>#DIV/0!</v>
      </c>
      <c r="AU95" s="918" t="e">
        <f t="shared" si="26"/>
        <v>#DIV/0!</v>
      </c>
      <c r="AV95" s="918" t="e">
        <f t="shared" si="27"/>
        <v>#DIV/0!</v>
      </c>
      <c r="AW95" s="919" t="e">
        <f t="shared" si="28"/>
        <v>#DIV/0!</v>
      </c>
      <c r="AX95" s="919" t="e">
        <f t="shared" si="29"/>
        <v>#DIV/0!</v>
      </c>
      <c r="AY95" s="919" t="e">
        <f t="shared" si="30"/>
        <v>#DIV/0!</v>
      </c>
      <c r="AZ95" s="919" t="e">
        <f t="shared" si="31"/>
        <v>#DIV/0!</v>
      </c>
      <c r="BA95" s="920" t="e">
        <f t="shared" si="32"/>
        <v>#DIV/0!</v>
      </c>
      <c r="BB95" s="920" t="e">
        <f t="shared" si="33"/>
        <v>#DIV/0!</v>
      </c>
      <c r="BC95" s="920" t="e">
        <f t="shared" si="34"/>
        <v>#DIV/0!</v>
      </c>
      <c r="BD95" s="920" t="e">
        <f t="shared" si="35"/>
        <v>#DIV/0!</v>
      </c>
      <c r="BE95" s="921">
        <v>0.2</v>
      </c>
      <c r="BF95" s="921">
        <v>0.8</v>
      </c>
      <c r="BG95" s="920" t="e">
        <f t="shared" si="36"/>
        <v>#DIV/0!</v>
      </c>
      <c r="BH95" s="920" t="e">
        <f t="shared" si="37"/>
        <v>#DIV/0!</v>
      </c>
      <c r="BI95" s="920" t="e">
        <f t="shared" si="38"/>
        <v>#DIV/0!</v>
      </c>
      <c r="BJ95" s="920" t="e">
        <f t="shared" si="39"/>
        <v>#DIV/0!</v>
      </c>
      <c r="BK95" s="920" t="e">
        <f t="shared" si="40"/>
        <v>#DIV/0!</v>
      </c>
      <c r="BL95" s="920" t="e">
        <f t="shared" si="41"/>
        <v>#DIV/0!</v>
      </c>
      <c r="BM95" s="920" t="e">
        <f t="shared" si="42"/>
        <v>#DIV/0!</v>
      </c>
      <c r="BN95" s="920" t="e">
        <f t="shared" si="43"/>
        <v>#DIV/0!</v>
      </c>
      <c r="BO95" s="920" t="e">
        <f t="shared" si="44"/>
        <v>#DIV/0!</v>
      </c>
      <c r="BP95" s="920" t="e">
        <f t="shared" si="45"/>
        <v>#DIV/0!</v>
      </c>
      <c r="BQ95" s="920" t="e">
        <f t="shared" si="46"/>
        <v>#DIV/0!</v>
      </c>
      <c r="BR95" s="920" t="e">
        <f t="shared" si="47"/>
        <v>#DIV/0!</v>
      </c>
      <c r="BS95" s="842"/>
      <c r="BT95" s="842"/>
      <c r="BU95" s="842"/>
      <c r="BV95" s="842"/>
      <c r="BW95" s="842"/>
      <c r="BX95" s="842"/>
      <c r="BY95" s="842"/>
      <c r="BZ95" s="842"/>
      <c r="CA95" s="830"/>
      <c r="CB95" s="798"/>
      <c r="CC95" s="922"/>
      <c r="CD95" s="923"/>
      <c r="CE95" s="923"/>
      <c r="CF95" s="974"/>
      <c r="CG95" s="975"/>
      <c r="CH95" s="798"/>
      <c r="CI95" s="798"/>
      <c r="CJ95" s="798"/>
      <c r="CK95" s="798"/>
      <c r="CL95" s="798"/>
      <c r="CM95" s="798"/>
      <c r="CN95" s="798"/>
      <c r="CO95" s="798"/>
      <c r="CP95" s="798"/>
      <c r="CQ95" s="798"/>
      <c r="CR95" s="798"/>
      <c r="CS95" s="798"/>
      <c r="CT95" s="798"/>
    </row>
    <row r="96" spans="1:98" ht="14.25" customHeight="1" thickBot="1">
      <c r="A96" s="1057"/>
      <c r="B96" s="1058"/>
      <c r="C96" s="1059"/>
      <c r="D96" s="1060"/>
      <c r="E96" s="1061"/>
      <c r="F96" s="983"/>
      <c r="G96" s="984"/>
      <c r="H96" s="1062"/>
      <c r="I96" s="1063"/>
      <c r="J96" s="986"/>
      <c r="K96" s="986"/>
      <c r="L96" s="986"/>
      <c r="M96" s="1062"/>
      <c r="N96" s="1064"/>
      <c r="O96" s="987"/>
      <c r="P96" s="985"/>
      <c r="Q96" s="1065"/>
      <c r="R96" s="1066"/>
      <c r="S96" s="1066"/>
      <c r="T96" s="1067"/>
      <c r="U96" s="818"/>
      <c r="V96" s="981">
        <v>10</v>
      </c>
      <c r="W96" s="1068"/>
      <c r="X96" s="1257"/>
      <c r="Y96" s="1257"/>
      <c r="Z96" s="1069"/>
      <c r="AA96" s="1070"/>
      <c r="AB96" s="989"/>
      <c r="AC96" s="989"/>
      <c r="AD96" s="990"/>
      <c r="AE96" s="871"/>
      <c r="AF96" s="1071"/>
      <c r="AG96" s="991"/>
      <c r="AH96" s="991"/>
      <c r="AI96" s="991"/>
      <c r="AJ96" s="992"/>
      <c r="AK96" s="1073"/>
      <c r="AL96" s="994"/>
      <c r="AM96" s="994"/>
      <c r="AN96" s="1074"/>
      <c r="AO96" s="798"/>
      <c r="AP96" s="1075"/>
      <c r="AQ96" s="985"/>
      <c r="AR96" s="881"/>
      <c r="AS96" s="1076" t="e">
        <f t="shared" si="24"/>
        <v>#DIV/0!</v>
      </c>
      <c r="AT96" s="1077" t="e">
        <f t="shared" si="25"/>
        <v>#DIV/0!</v>
      </c>
      <c r="AU96" s="1077" t="e">
        <f t="shared" si="26"/>
        <v>#DIV/0!</v>
      </c>
      <c r="AV96" s="1077" t="e">
        <f t="shared" si="27"/>
        <v>#DIV/0!</v>
      </c>
      <c r="AW96" s="1078" t="e">
        <f t="shared" si="28"/>
        <v>#DIV/0!</v>
      </c>
      <c r="AX96" s="1078" t="e">
        <f t="shared" si="29"/>
        <v>#DIV/0!</v>
      </c>
      <c r="AY96" s="1078" t="e">
        <f t="shared" si="30"/>
        <v>#DIV/0!</v>
      </c>
      <c r="AZ96" s="1078" t="e">
        <f t="shared" si="31"/>
        <v>#DIV/0!</v>
      </c>
      <c r="BA96" s="1079" t="e">
        <f t="shared" si="32"/>
        <v>#DIV/0!</v>
      </c>
      <c r="BB96" s="1079" t="e">
        <f t="shared" si="33"/>
        <v>#DIV/0!</v>
      </c>
      <c r="BC96" s="1079" t="e">
        <f t="shared" si="34"/>
        <v>#DIV/0!</v>
      </c>
      <c r="BD96" s="1079" t="e">
        <f t="shared" si="35"/>
        <v>#DIV/0!</v>
      </c>
      <c r="BE96" s="1080">
        <v>0.2</v>
      </c>
      <c r="BF96" s="1080">
        <v>0.8</v>
      </c>
      <c r="BG96" s="1079" t="e">
        <f t="shared" si="36"/>
        <v>#DIV/0!</v>
      </c>
      <c r="BH96" s="1079" t="e">
        <f t="shared" si="37"/>
        <v>#DIV/0!</v>
      </c>
      <c r="BI96" s="1079" t="e">
        <f t="shared" si="38"/>
        <v>#DIV/0!</v>
      </c>
      <c r="BJ96" s="1079" t="e">
        <f t="shared" si="39"/>
        <v>#DIV/0!</v>
      </c>
      <c r="BK96" s="1079" t="e">
        <f t="shared" si="40"/>
        <v>#DIV/0!</v>
      </c>
      <c r="BL96" s="1079" t="e">
        <f t="shared" si="41"/>
        <v>#DIV/0!</v>
      </c>
      <c r="BM96" s="1079" t="e">
        <f t="shared" si="42"/>
        <v>#DIV/0!</v>
      </c>
      <c r="BN96" s="1079" t="e">
        <f t="shared" si="43"/>
        <v>#DIV/0!</v>
      </c>
      <c r="BO96" s="1079" t="e">
        <f t="shared" si="44"/>
        <v>#DIV/0!</v>
      </c>
      <c r="BP96" s="1079" t="e">
        <f t="shared" si="45"/>
        <v>#DIV/0!</v>
      </c>
      <c r="BQ96" s="1079" t="e">
        <f t="shared" si="46"/>
        <v>#DIV/0!</v>
      </c>
      <c r="BR96" s="1079" t="e">
        <f t="shared" si="47"/>
        <v>#DIV/0!</v>
      </c>
      <c r="BS96" s="838"/>
      <c r="BT96" s="838"/>
      <c r="BU96" s="838"/>
      <c r="BV96" s="838"/>
      <c r="BW96" s="838"/>
      <c r="BX96" s="838"/>
      <c r="BY96" s="838"/>
      <c r="BZ96" s="838"/>
      <c r="CA96" s="839"/>
      <c r="CB96" s="798"/>
      <c r="CC96" s="1081"/>
      <c r="CD96" s="1082"/>
      <c r="CE96" s="1082"/>
      <c r="CF96" s="1083"/>
      <c r="CG96" s="1084"/>
      <c r="CH96" s="798"/>
      <c r="CI96" s="798"/>
      <c r="CJ96" s="798"/>
      <c r="CK96" s="798"/>
      <c r="CL96" s="798"/>
      <c r="CM96" s="798"/>
      <c r="CN96" s="798"/>
      <c r="CO96" s="798"/>
      <c r="CP96" s="798"/>
      <c r="CQ96" s="798"/>
      <c r="CR96" s="798"/>
      <c r="CS96" s="798"/>
      <c r="CT96" s="798"/>
    </row>
    <row r="97" spans="1:98" ht="14.25" customHeight="1">
      <c r="A97" s="853">
        <v>12</v>
      </c>
      <c r="B97" s="1030"/>
      <c r="C97" s="1031"/>
      <c r="D97" s="856"/>
      <c r="E97" s="1032"/>
      <c r="F97" s="858"/>
      <c r="G97" s="950"/>
      <c r="H97" s="1085"/>
      <c r="I97" s="860"/>
      <c r="J97" s="861"/>
      <c r="K97" s="861"/>
      <c r="L97" s="861"/>
      <c r="M97" s="1035"/>
      <c r="N97" s="1036"/>
      <c r="O97" s="954"/>
      <c r="P97" s="951"/>
      <c r="Q97" s="863"/>
      <c r="R97" s="864"/>
      <c r="S97" s="864"/>
      <c r="T97" s="865"/>
      <c r="U97" s="871"/>
      <c r="V97" s="867">
        <v>1</v>
      </c>
      <c r="W97" s="858"/>
      <c r="X97" s="1284"/>
      <c r="Y97" s="1284"/>
      <c r="Z97" s="951"/>
      <c r="AA97" s="868"/>
      <c r="AB97" s="869"/>
      <c r="AC97" s="869"/>
      <c r="AD97" s="870"/>
      <c r="AE97" s="871"/>
      <c r="AF97" s="1086"/>
      <c r="AG97" s="873"/>
      <c r="AH97" s="873"/>
      <c r="AI97" s="874"/>
      <c r="AJ97" s="875"/>
      <c r="AK97" s="1041"/>
      <c r="AL97" s="877"/>
      <c r="AM97" s="877"/>
      <c r="AN97" s="878"/>
      <c r="AO97" s="1010"/>
      <c r="AP97" s="879"/>
      <c r="AQ97" s="880"/>
      <c r="AR97" s="881"/>
      <c r="AS97" s="882" t="e">
        <f t="shared" si="24"/>
        <v>#DIV/0!</v>
      </c>
      <c r="AT97" s="977" t="e">
        <f t="shared" si="25"/>
        <v>#DIV/0!</v>
      </c>
      <c r="AU97" s="977" t="e">
        <f t="shared" si="26"/>
        <v>#DIV/0!</v>
      </c>
      <c r="AV97" s="977" t="e">
        <f t="shared" si="27"/>
        <v>#DIV/0!</v>
      </c>
      <c r="AW97" s="1014" t="e">
        <f t="shared" si="28"/>
        <v>#DIV/0!</v>
      </c>
      <c r="AX97" s="1014" t="e">
        <f t="shared" si="29"/>
        <v>#DIV/0!</v>
      </c>
      <c r="AY97" s="1014" t="e">
        <f t="shared" si="30"/>
        <v>#DIV/0!</v>
      </c>
      <c r="AZ97" s="1014" t="e">
        <f t="shared" si="31"/>
        <v>#DIV/0!</v>
      </c>
      <c r="BA97" s="978" t="e">
        <f t="shared" si="32"/>
        <v>#DIV/0!</v>
      </c>
      <c r="BB97" s="978" t="e">
        <f t="shared" si="33"/>
        <v>#DIV/0!</v>
      </c>
      <c r="BC97" s="978" t="e">
        <f t="shared" si="34"/>
        <v>#DIV/0!</v>
      </c>
      <c r="BD97" s="978" t="e">
        <f t="shared" si="35"/>
        <v>#DIV/0!</v>
      </c>
      <c r="BE97" s="979">
        <v>0.2</v>
      </c>
      <c r="BF97" s="979">
        <v>0.8</v>
      </c>
      <c r="BG97" s="978" t="e">
        <f t="shared" si="36"/>
        <v>#DIV/0!</v>
      </c>
      <c r="BH97" s="978" t="e">
        <f t="shared" si="37"/>
        <v>#DIV/0!</v>
      </c>
      <c r="BI97" s="978" t="e">
        <f t="shared" si="38"/>
        <v>#DIV/0!</v>
      </c>
      <c r="BJ97" s="978" t="e">
        <f t="shared" si="39"/>
        <v>#DIV/0!</v>
      </c>
      <c r="BK97" s="978" t="e">
        <f t="shared" si="40"/>
        <v>#DIV/0!</v>
      </c>
      <c r="BL97" s="978" t="e">
        <f t="shared" si="41"/>
        <v>#DIV/0!</v>
      </c>
      <c r="BM97" s="978" t="e">
        <f t="shared" si="42"/>
        <v>#DIV/0!</v>
      </c>
      <c r="BN97" s="978" t="e">
        <f t="shared" si="43"/>
        <v>#DIV/0!</v>
      </c>
      <c r="BO97" s="978" t="e">
        <f t="shared" si="44"/>
        <v>#DIV/0!</v>
      </c>
      <c r="BP97" s="885" t="e">
        <f t="shared" si="45"/>
        <v>#DIV/0!</v>
      </c>
      <c r="BQ97" s="885" t="e">
        <f t="shared" si="46"/>
        <v>#DIV/0!</v>
      </c>
      <c r="BR97" s="885" t="e">
        <f t="shared" si="47"/>
        <v>#DIV/0!</v>
      </c>
      <c r="BS97" s="1015" t="e">
        <f>AVERAGEIF(BO97:BO106,"&lt;&gt;#¡DIV/0!")</f>
        <v>#DIV/0!</v>
      </c>
      <c r="BT97" s="1015" t="e">
        <f>AVERAGEIF(BP97:BP106,"&lt;&gt;#¡DIV/0!")</f>
        <v>#DIV/0!</v>
      </c>
      <c r="BU97" s="1015" t="e">
        <f>AVERAGEIF(BQ97:BQ106,"&lt;&gt;#¡DIV/0!")</f>
        <v>#DIV/0!</v>
      </c>
      <c r="BV97" s="1015" t="e">
        <f>AVERAGEIF(BR97:BR106,"&lt;&gt;#¡DIV/0!")</f>
        <v>#DIV/0!</v>
      </c>
      <c r="BW97" s="888" t="e">
        <f>+C97*BS97</f>
        <v>#DIV/0!</v>
      </c>
      <c r="BX97" s="888" t="e">
        <f>+C97*BT97</f>
        <v>#DIV/0!</v>
      </c>
      <c r="BY97" s="888" t="e">
        <f>+C97*BU97</f>
        <v>#DIV/0!</v>
      </c>
      <c r="BZ97" s="888" t="e">
        <f>+C97*BV97</f>
        <v>#DIV/0!</v>
      </c>
      <c r="CA97" s="1016" t="e">
        <f>SUM(BW97:BZ106)</f>
        <v>#DIV/0!</v>
      </c>
      <c r="CB97" s="798"/>
      <c r="CC97" s="890" t="e">
        <f>+Q97/$N$97</f>
        <v>#DIV/0!</v>
      </c>
      <c r="CD97" s="891" t="e">
        <f>+R97/$N$97</f>
        <v>#DIV/0!</v>
      </c>
      <c r="CE97" s="891" t="e">
        <f>+S97/$N$97</f>
        <v>#DIV/0!</v>
      </c>
      <c r="CF97" s="961" t="e">
        <f>+T97/$N$97</f>
        <v>#DIV/0!</v>
      </c>
      <c r="CG97" s="962" t="e">
        <f>AVERAGE(CC97:CF106)</f>
        <v>#DIV/0!</v>
      </c>
      <c r="CH97" s="798"/>
      <c r="CI97" s="798"/>
      <c r="CJ97" s="798"/>
      <c r="CK97" s="798"/>
      <c r="CL97" s="798"/>
      <c r="CM97" s="798"/>
      <c r="CN97" s="798"/>
      <c r="CO97" s="798"/>
      <c r="CP97" s="798"/>
      <c r="CQ97" s="798"/>
      <c r="CR97" s="798"/>
      <c r="CS97" s="798"/>
      <c r="CT97" s="798"/>
    </row>
    <row r="98" spans="1:98" ht="14.25" customHeight="1">
      <c r="A98" s="1042"/>
      <c r="B98" s="1043"/>
      <c r="C98" s="1044"/>
      <c r="D98" s="1045"/>
      <c r="E98" s="1046"/>
      <c r="F98" s="898"/>
      <c r="G98" s="964"/>
      <c r="H98" s="925"/>
      <c r="I98" s="899"/>
      <c r="J98" s="900"/>
      <c r="K98" s="900"/>
      <c r="L98" s="900"/>
      <c r="M98" s="925"/>
      <c r="N98" s="1025"/>
      <c r="O98" s="927"/>
      <c r="P98" s="901"/>
      <c r="Q98" s="903"/>
      <c r="R98" s="904"/>
      <c r="S98" s="904"/>
      <c r="T98" s="905"/>
      <c r="U98" s="818"/>
      <c r="V98" s="906">
        <v>2</v>
      </c>
      <c r="W98" s="898"/>
      <c r="X98" s="1269"/>
      <c r="Y98" s="1269"/>
      <c r="Z98" s="1101"/>
      <c r="AA98" s="907"/>
      <c r="AB98" s="908"/>
      <c r="AC98" s="908"/>
      <c r="AD98" s="909"/>
      <c r="AE98" s="871"/>
      <c r="AF98" s="1028"/>
      <c r="AG98" s="929"/>
      <c r="AH98" s="929"/>
      <c r="AI98" s="929"/>
      <c r="AJ98" s="930"/>
      <c r="AK98" s="1029"/>
      <c r="AL98" s="914"/>
      <c r="AM98" s="914"/>
      <c r="AN98" s="915"/>
      <c r="AO98" s="798"/>
      <c r="AP98" s="1050"/>
      <c r="AQ98" s="901"/>
      <c r="AR98" s="881"/>
      <c r="AS98" s="917" t="e">
        <f t="shared" si="24"/>
        <v>#DIV/0!</v>
      </c>
      <c r="AT98" s="918" t="e">
        <f t="shared" si="25"/>
        <v>#DIV/0!</v>
      </c>
      <c r="AU98" s="918" t="e">
        <f t="shared" si="26"/>
        <v>#DIV/0!</v>
      </c>
      <c r="AV98" s="918" t="e">
        <f t="shared" si="27"/>
        <v>#DIV/0!</v>
      </c>
      <c r="AW98" s="919" t="e">
        <f t="shared" si="28"/>
        <v>#DIV/0!</v>
      </c>
      <c r="AX98" s="919" t="e">
        <f t="shared" si="29"/>
        <v>#DIV/0!</v>
      </c>
      <c r="AY98" s="919" t="e">
        <f t="shared" si="30"/>
        <v>#DIV/0!</v>
      </c>
      <c r="AZ98" s="919" t="e">
        <f t="shared" si="31"/>
        <v>#DIV/0!</v>
      </c>
      <c r="BA98" s="920" t="e">
        <f t="shared" si="32"/>
        <v>#DIV/0!</v>
      </c>
      <c r="BB98" s="920" t="e">
        <f t="shared" si="33"/>
        <v>#DIV/0!</v>
      </c>
      <c r="BC98" s="920" t="e">
        <f t="shared" si="34"/>
        <v>#DIV/0!</v>
      </c>
      <c r="BD98" s="920" t="e">
        <f t="shared" si="35"/>
        <v>#DIV/0!</v>
      </c>
      <c r="BE98" s="921">
        <v>0.2</v>
      </c>
      <c r="BF98" s="921">
        <v>0.8</v>
      </c>
      <c r="BG98" s="920" t="e">
        <f t="shared" si="36"/>
        <v>#DIV/0!</v>
      </c>
      <c r="BH98" s="920" t="e">
        <f t="shared" si="37"/>
        <v>#DIV/0!</v>
      </c>
      <c r="BI98" s="920" t="e">
        <f t="shared" si="38"/>
        <v>#DIV/0!</v>
      </c>
      <c r="BJ98" s="920" t="e">
        <f t="shared" si="39"/>
        <v>#DIV/0!</v>
      </c>
      <c r="BK98" s="920" t="e">
        <f t="shared" si="40"/>
        <v>#DIV/0!</v>
      </c>
      <c r="BL98" s="920" t="e">
        <f t="shared" si="41"/>
        <v>#DIV/0!</v>
      </c>
      <c r="BM98" s="920" t="e">
        <f t="shared" si="42"/>
        <v>#DIV/0!</v>
      </c>
      <c r="BN98" s="920" t="e">
        <f t="shared" si="43"/>
        <v>#DIV/0!</v>
      </c>
      <c r="BO98" s="920" t="e">
        <f t="shared" si="44"/>
        <v>#DIV/0!</v>
      </c>
      <c r="BP98" s="920" t="e">
        <f t="shared" si="45"/>
        <v>#DIV/0!</v>
      </c>
      <c r="BQ98" s="920" t="e">
        <f t="shared" si="46"/>
        <v>#DIV/0!</v>
      </c>
      <c r="BR98" s="920" t="e">
        <f t="shared" si="47"/>
        <v>#DIV/0!</v>
      </c>
      <c r="BS98" s="842"/>
      <c r="BT98" s="842"/>
      <c r="BU98" s="842"/>
      <c r="BV98" s="842"/>
      <c r="BW98" s="842"/>
      <c r="BX98" s="842"/>
      <c r="BY98" s="842"/>
      <c r="BZ98" s="842"/>
      <c r="CA98" s="830"/>
      <c r="CB98" s="798"/>
      <c r="CC98" s="922"/>
      <c r="CD98" s="923"/>
      <c r="CE98" s="923"/>
      <c r="CF98" s="974"/>
      <c r="CG98" s="975"/>
      <c r="CH98" s="798"/>
      <c r="CI98" s="798"/>
      <c r="CJ98" s="798"/>
      <c r="CK98" s="798"/>
      <c r="CL98" s="798"/>
      <c r="CM98" s="798"/>
      <c r="CN98" s="798"/>
      <c r="CO98" s="798"/>
      <c r="CP98" s="798"/>
      <c r="CQ98" s="798"/>
      <c r="CR98" s="798"/>
      <c r="CS98" s="798"/>
      <c r="CT98" s="798"/>
    </row>
    <row r="99" spans="1:98" ht="14.25" customHeight="1">
      <c r="A99" s="1042"/>
      <c r="B99" s="1043"/>
      <c r="C99" s="1044"/>
      <c r="D99" s="1045"/>
      <c r="E99" s="1046"/>
      <c r="F99" s="898"/>
      <c r="G99" s="964"/>
      <c r="H99" s="925"/>
      <c r="I99" s="899"/>
      <c r="J99" s="900"/>
      <c r="K99" s="900"/>
      <c r="L99" s="900"/>
      <c r="M99" s="925"/>
      <c r="N99" s="1025"/>
      <c r="O99" s="927"/>
      <c r="P99" s="901"/>
      <c r="Q99" s="903"/>
      <c r="R99" s="904"/>
      <c r="S99" s="904"/>
      <c r="T99" s="905"/>
      <c r="U99" s="818"/>
      <c r="V99" s="906">
        <v>3</v>
      </c>
      <c r="W99" s="898"/>
      <c r="X99" s="1269"/>
      <c r="Y99" s="1269"/>
      <c r="Z99" s="1101"/>
      <c r="AA99" s="907"/>
      <c r="AB99" s="908"/>
      <c r="AC99" s="908"/>
      <c r="AD99" s="909"/>
      <c r="AE99" s="871"/>
      <c r="AF99" s="1028"/>
      <c r="AG99" s="929"/>
      <c r="AH99" s="929"/>
      <c r="AI99" s="929"/>
      <c r="AJ99" s="930"/>
      <c r="AK99" s="1029"/>
      <c r="AL99" s="914"/>
      <c r="AM99" s="914"/>
      <c r="AN99" s="915"/>
      <c r="AO99" s="798"/>
      <c r="AP99" s="1050"/>
      <c r="AQ99" s="901"/>
      <c r="AR99" s="881"/>
      <c r="AS99" s="917" t="e">
        <f t="shared" si="24"/>
        <v>#DIV/0!</v>
      </c>
      <c r="AT99" s="918" t="e">
        <f t="shared" si="25"/>
        <v>#DIV/0!</v>
      </c>
      <c r="AU99" s="918" t="e">
        <f t="shared" si="26"/>
        <v>#DIV/0!</v>
      </c>
      <c r="AV99" s="918" t="e">
        <f t="shared" si="27"/>
        <v>#DIV/0!</v>
      </c>
      <c r="AW99" s="919" t="e">
        <f t="shared" si="28"/>
        <v>#DIV/0!</v>
      </c>
      <c r="AX99" s="919" t="e">
        <f t="shared" si="29"/>
        <v>#DIV/0!</v>
      </c>
      <c r="AY99" s="919" t="e">
        <f t="shared" si="30"/>
        <v>#DIV/0!</v>
      </c>
      <c r="AZ99" s="919" t="e">
        <f t="shared" si="31"/>
        <v>#DIV/0!</v>
      </c>
      <c r="BA99" s="920" t="e">
        <f t="shared" si="32"/>
        <v>#DIV/0!</v>
      </c>
      <c r="BB99" s="920" t="e">
        <f t="shared" si="33"/>
        <v>#DIV/0!</v>
      </c>
      <c r="BC99" s="920" t="e">
        <f t="shared" si="34"/>
        <v>#DIV/0!</v>
      </c>
      <c r="BD99" s="920" t="e">
        <f t="shared" si="35"/>
        <v>#DIV/0!</v>
      </c>
      <c r="BE99" s="921">
        <v>0.2</v>
      </c>
      <c r="BF99" s="921">
        <v>0.8</v>
      </c>
      <c r="BG99" s="920" t="e">
        <f t="shared" si="36"/>
        <v>#DIV/0!</v>
      </c>
      <c r="BH99" s="920" t="e">
        <f t="shared" si="37"/>
        <v>#DIV/0!</v>
      </c>
      <c r="BI99" s="920" t="e">
        <f t="shared" si="38"/>
        <v>#DIV/0!</v>
      </c>
      <c r="BJ99" s="920" t="e">
        <f t="shared" si="39"/>
        <v>#DIV/0!</v>
      </c>
      <c r="BK99" s="920" t="e">
        <f t="shared" si="40"/>
        <v>#DIV/0!</v>
      </c>
      <c r="BL99" s="920" t="e">
        <f t="shared" si="41"/>
        <v>#DIV/0!</v>
      </c>
      <c r="BM99" s="920" t="e">
        <f t="shared" si="42"/>
        <v>#DIV/0!</v>
      </c>
      <c r="BN99" s="920" t="e">
        <f t="shared" si="43"/>
        <v>#DIV/0!</v>
      </c>
      <c r="BO99" s="920" t="e">
        <f t="shared" si="44"/>
        <v>#DIV/0!</v>
      </c>
      <c r="BP99" s="920" t="e">
        <f t="shared" si="45"/>
        <v>#DIV/0!</v>
      </c>
      <c r="BQ99" s="920" t="e">
        <f t="shared" si="46"/>
        <v>#DIV/0!</v>
      </c>
      <c r="BR99" s="920" t="e">
        <f t="shared" si="47"/>
        <v>#DIV/0!</v>
      </c>
      <c r="BS99" s="842"/>
      <c r="BT99" s="842"/>
      <c r="BU99" s="842"/>
      <c r="BV99" s="842"/>
      <c r="BW99" s="842"/>
      <c r="BX99" s="842"/>
      <c r="BY99" s="842"/>
      <c r="BZ99" s="842"/>
      <c r="CA99" s="830"/>
      <c r="CB99" s="798"/>
      <c r="CC99" s="922"/>
      <c r="CD99" s="923"/>
      <c r="CE99" s="923"/>
      <c r="CF99" s="974"/>
      <c r="CG99" s="975"/>
      <c r="CH99" s="798"/>
      <c r="CI99" s="798"/>
      <c r="CJ99" s="798"/>
      <c r="CK99" s="798"/>
      <c r="CL99" s="798"/>
      <c r="CM99" s="798"/>
      <c r="CN99" s="798"/>
      <c r="CO99" s="798"/>
      <c r="CP99" s="798"/>
      <c r="CQ99" s="798"/>
      <c r="CR99" s="798"/>
      <c r="CS99" s="798"/>
      <c r="CT99" s="798"/>
    </row>
    <row r="100" spans="1:98" ht="14.25" customHeight="1">
      <c r="A100" s="1042"/>
      <c r="B100" s="1043"/>
      <c r="C100" s="1044"/>
      <c r="D100" s="1045"/>
      <c r="E100" s="1046"/>
      <c r="F100" s="898"/>
      <c r="G100" s="964"/>
      <c r="H100" s="925"/>
      <c r="I100" s="899"/>
      <c r="J100" s="900"/>
      <c r="K100" s="900"/>
      <c r="L100" s="900"/>
      <c r="M100" s="925"/>
      <c r="N100" s="1025"/>
      <c r="O100" s="927"/>
      <c r="P100" s="901"/>
      <c r="Q100" s="903"/>
      <c r="R100" s="904"/>
      <c r="S100" s="904"/>
      <c r="T100" s="905"/>
      <c r="U100" s="818"/>
      <c r="V100" s="906">
        <v>4</v>
      </c>
      <c r="W100" s="898"/>
      <c r="X100" s="1269"/>
      <c r="Y100" s="1269"/>
      <c r="Z100" s="1101"/>
      <c r="AA100" s="907"/>
      <c r="AB100" s="908"/>
      <c r="AC100" s="908"/>
      <c r="AD100" s="909"/>
      <c r="AE100" s="871"/>
      <c r="AF100" s="1028"/>
      <c r="AG100" s="929"/>
      <c r="AH100" s="929"/>
      <c r="AI100" s="929"/>
      <c r="AJ100" s="930"/>
      <c r="AK100" s="1029"/>
      <c r="AL100" s="914"/>
      <c r="AM100" s="914"/>
      <c r="AN100" s="915"/>
      <c r="AO100" s="798"/>
      <c r="AP100" s="1050"/>
      <c r="AQ100" s="901"/>
      <c r="AR100" s="881"/>
      <c r="AS100" s="917" t="e">
        <f t="shared" si="24"/>
        <v>#DIV/0!</v>
      </c>
      <c r="AT100" s="918" t="e">
        <f t="shared" si="25"/>
        <v>#DIV/0!</v>
      </c>
      <c r="AU100" s="918" t="e">
        <f t="shared" si="26"/>
        <v>#DIV/0!</v>
      </c>
      <c r="AV100" s="918" t="e">
        <f t="shared" si="27"/>
        <v>#DIV/0!</v>
      </c>
      <c r="AW100" s="919" t="e">
        <f t="shared" si="28"/>
        <v>#DIV/0!</v>
      </c>
      <c r="AX100" s="919" t="e">
        <f t="shared" si="29"/>
        <v>#DIV/0!</v>
      </c>
      <c r="AY100" s="919" t="e">
        <f t="shared" si="30"/>
        <v>#DIV/0!</v>
      </c>
      <c r="AZ100" s="919" t="e">
        <f t="shared" si="31"/>
        <v>#DIV/0!</v>
      </c>
      <c r="BA100" s="920" t="e">
        <f t="shared" si="32"/>
        <v>#DIV/0!</v>
      </c>
      <c r="BB100" s="920" t="e">
        <f t="shared" si="33"/>
        <v>#DIV/0!</v>
      </c>
      <c r="BC100" s="920" t="e">
        <f t="shared" si="34"/>
        <v>#DIV/0!</v>
      </c>
      <c r="BD100" s="920" t="e">
        <f t="shared" si="35"/>
        <v>#DIV/0!</v>
      </c>
      <c r="BE100" s="921">
        <v>0.2</v>
      </c>
      <c r="BF100" s="921">
        <v>0.8</v>
      </c>
      <c r="BG100" s="920" t="e">
        <f t="shared" si="36"/>
        <v>#DIV/0!</v>
      </c>
      <c r="BH100" s="920" t="e">
        <f t="shared" si="37"/>
        <v>#DIV/0!</v>
      </c>
      <c r="BI100" s="920" t="e">
        <f t="shared" si="38"/>
        <v>#DIV/0!</v>
      </c>
      <c r="BJ100" s="920" t="e">
        <f t="shared" si="39"/>
        <v>#DIV/0!</v>
      </c>
      <c r="BK100" s="920" t="e">
        <f t="shared" si="40"/>
        <v>#DIV/0!</v>
      </c>
      <c r="BL100" s="920" t="e">
        <f t="shared" si="41"/>
        <v>#DIV/0!</v>
      </c>
      <c r="BM100" s="920" t="e">
        <f t="shared" si="42"/>
        <v>#DIV/0!</v>
      </c>
      <c r="BN100" s="920" t="e">
        <f t="shared" si="43"/>
        <v>#DIV/0!</v>
      </c>
      <c r="BO100" s="920" t="e">
        <f t="shared" si="44"/>
        <v>#DIV/0!</v>
      </c>
      <c r="BP100" s="920" t="e">
        <f t="shared" si="45"/>
        <v>#DIV/0!</v>
      </c>
      <c r="BQ100" s="920" t="e">
        <f t="shared" si="46"/>
        <v>#DIV/0!</v>
      </c>
      <c r="BR100" s="920" t="e">
        <f t="shared" si="47"/>
        <v>#DIV/0!</v>
      </c>
      <c r="BS100" s="842"/>
      <c r="BT100" s="842"/>
      <c r="BU100" s="842"/>
      <c r="BV100" s="842"/>
      <c r="BW100" s="842"/>
      <c r="BX100" s="842"/>
      <c r="BY100" s="842"/>
      <c r="BZ100" s="842"/>
      <c r="CA100" s="830"/>
      <c r="CB100" s="798"/>
      <c r="CC100" s="922"/>
      <c r="CD100" s="923"/>
      <c r="CE100" s="923"/>
      <c r="CF100" s="974"/>
      <c r="CG100" s="975"/>
      <c r="CH100" s="798"/>
      <c r="CI100" s="798"/>
      <c r="CJ100" s="798"/>
      <c r="CK100" s="798"/>
      <c r="CL100" s="798"/>
      <c r="CM100" s="798"/>
      <c r="CN100" s="798"/>
      <c r="CO100" s="798"/>
      <c r="CP100" s="798"/>
      <c r="CQ100" s="798"/>
      <c r="CR100" s="798"/>
      <c r="CS100" s="798"/>
      <c r="CT100" s="798"/>
    </row>
    <row r="101" spans="1:98" ht="14.25" customHeight="1">
      <c r="A101" s="1042"/>
      <c r="B101" s="1043"/>
      <c r="C101" s="1044"/>
      <c r="D101" s="1045"/>
      <c r="E101" s="1046"/>
      <c r="F101" s="898"/>
      <c r="G101" s="964"/>
      <c r="H101" s="925"/>
      <c r="I101" s="899"/>
      <c r="J101" s="900"/>
      <c r="K101" s="900"/>
      <c r="L101" s="900"/>
      <c r="M101" s="925"/>
      <c r="N101" s="1025"/>
      <c r="O101" s="927"/>
      <c r="P101" s="901"/>
      <c r="Q101" s="903"/>
      <c r="R101" s="904"/>
      <c r="S101" s="904"/>
      <c r="T101" s="905"/>
      <c r="U101" s="818"/>
      <c r="V101" s="906">
        <v>5</v>
      </c>
      <c r="W101" s="898"/>
      <c r="X101" s="1269"/>
      <c r="Y101" s="1269"/>
      <c r="Z101" s="1101"/>
      <c r="AA101" s="907"/>
      <c r="AB101" s="908"/>
      <c r="AC101" s="908"/>
      <c r="AD101" s="909"/>
      <c r="AE101" s="871"/>
      <c r="AF101" s="1028"/>
      <c r="AG101" s="929"/>
      <c r="AH101" s="929"/>
      <c r="AI101" s="929"/>
      <c r="AJ101" s="930"/>
      <c r="AK101" s="1029"/>
      <c r="AL101" s="914"/>
      <c r="AM101" s="914"/>
      <c r="AN101" s="915"/>
      <c r="AO101" s="798"/>
      <c r="AP101" s="1050"/>
      <c r="AQ101" s="901"/>
      <c r="AR101" s="881"/>
      <c r="AS101" s="917" t="e">
        <f t="shared" si="24"/>
        <v>#DIV/0!</v>
      </c>
      <c r="AT101" s="918" t="e">
        <f t="shared" si="25"/>
        <v>#DIV/0!</v>
      </c>
      <c r="AU101" s="918" t="e">
        <f t="shared" si="26"/>
        <v>#DIV/0!</v>
      </c>
      <c r="AV101" s="918" t="e">
        <f t="shared" si="27"/>
        <v>#DIV/0!</v>
      </c>
      <c r="AW101" s="919" t="e">
        <f t="shared" si="28"/>
        <v>#DIV/0!</v>
      </c>
      <c r="AX101" s="919" t="e">
        <f t="shared" si="29"/>
        <v>#DIV/0!</v>
      </c>
      <c r="AY101" s="919" t="e">
        <f t="shared" si="30"/>
        <v>#DIV/0!</v>
      </c>
      <c r="AZ101" s="919" t="e">
        <f t="shared" si="31"/>
        <v>#DIV/0!</v>
      </c>
      <c r="BA101" s="920" t="e">
        <f t="shared" si="32"/>
        <v>#DIV/0!</v>
      </c>
      <c r="BB101" s="920" t="e">
        <f t="shared" si="33"/>
        <v>#DIV/0!</v>
      </c>
      <c r="BC101" s="920" t="e">
        <f t="shared" si="34"/>
        <v>#DIV/0!</v>
      </c>
      <c r="BD101" s="920" t="e">
        <f t="shared" si="35"/>
        <v>#DIV/0!</v>
      </c>
      <c r="BE101" s="921">
        <v>0.2</v>
      </c>
      <c r="BF101" s="921">
        <v>0.8</v>
      </c>
      <c r="BG101" s="920" t="e">
        <f t="shared" si="36"/>
        <v>#DIV/0!</v>
      </c>
      <c r="BH101" s="920" t="e">
        <f t="shared" si="37"/>
        <v>#DIV/0!</v>
      </c>
      <c r="BI101" s="920" t="e">
        <f t="shared" si="38"/>
        <v>#DIV/0!</v>
      </c>
      <c r="BJ101" s="920" t="e">
        <f t="shared" si="39"/>
        <v>#DIV/0!</v>
      </c>
      <c r="BK101" s="920" t="e">
        <f t="shared" si="40"/>
        <v>#DIV/0!</v>
      </c>
      <c r="BL101" s="920" t="e">
        <f t="shared" si="41"/>
        <v>#DIV/0!</v>
      </c>
      <c r="BM101" s="920" t="e">
        <f t="shared" si="42"/>
        <v>#DIV/0!</v>
      </c>
      <c r="BN101" s="920" t="e">
        <f t="shared" si="43"/>
        <v>#DIV/0!</v>
      </c>
      <c r="BO101" s="920" t="e">
        <f t="shared" si="44"/>
        <v>#DIV/0!</v>
      </c>
      <c r="BP101" s="920" t="e">
        <f t="shared" si="45"/>
        <v>#DIV/0!</v>
      </c>
      <c r="BQ101" s="920" t="e">
        <f t="shared" si="46"/>
        <v>#DIV/0!</v>
      </c>
      <c r="BR101" s="920" t="e">
        <f t="shared" si="47"/>
        <v>#DIV/0!</v>
      </c>
      <c r="BS101" s="842"/>
      <c r="BT101" s="842"/>
      <c r="BU101" s="842"/>
      <c r="BV101" s="842"/>
      <c r="BW101" s="842"/>
      <c r="BX101" s="842"/>
      <c r="BY101" s="842"/>
      <c r="BZ101" s="842"/>
      <c r="CA101" s="830"/>
      <c r="CB101" s="798"/>
      <c r="CC101" s="922"/>
      <c r="CD101" s="923"/>
      <c r="CE101" s="923"/>
      <c r="CF101" s="974"/>
      <c r="CG101" s="975"/>
      <c r="CH101" s="798"/>
      <c r="CI101" s="798"/>
      <c r="CJ101" s="798"/>
      <c r="CK101" s="798"/>
      <c r="CL101" s="798"/>
      <c r="CM101" s="798"/>
      <c r="CN101" s="798"/>
      <c r="CO101" s="798"/>
      <c r="CP101" s="798"/>
      <c r="CQ101" s="798"/>
      <c r="CR101" s="798"/>
      <c r="CS101" s="798"/>
      <c r="CT101" s="798"/>
    </row>
    <row r="102" spans="1:98" ht="14.25" customHeight="1">
      <c r="A102" s="1042"/>
      <c r="B102" s="1043"/>
      <c r="C102" s="1044"/>
      <c r="D102" s="1045"/>
      <c r="E102" s="1046"/>
      <c r="F102" s="898"/>
      <c r="G102" s="964"/>
      <c r="H102" s="925"/>
      <c r="I102" s="899"/>
      <c r="J102" s="900"/>
      <c r="K102" s="900"/>
      <c r="L102" s="900"/>
      <c r="M102" s="925"/>
      <c r="N102" s="1025"/>
      <c r="O102" s="927"/>
      <c r="P102" s="901"/>
      <c r="Q102" s="903"/>
      <c r="R102" s="904"/>
      <c r="S102" s="904"/>
      <c r="T102" s="905"/>
      <c r="U102" s="818"/>
      <c r="V102" s="906">
        <v>6</v>
      </c>
      <c r="W102" s="898"/>
      <c r="X102" s="1269"/>
      <c r="Y102" s="1269"/>
      <c r="Z102" s="1101"/>
      <c r="AA102" s="907"/>
      <c r="AB102" s="908"/>
      <c r="AC102" s="908"/>
      <c r="AD102" s="909"/>
      <c r="AE102" s="871"/>
      <c r="AF102" s="1028"/>
      <c r="AG102" s="929"/>
      <c r="AH102" s="929"/>
      <c r="AI102" s="929"/>
      <c r="AJ102" s="930"/>
      <c r="AK102" s="1029"/>
      <c r="AL102" s="914"/>
      <c r="AM102" s="914"/>
      <c r="AN102" s="915"/>
      <c r="AO102" s="798"/>
      <c r="AP102" s="1050"/>
      <c r="AQ102" s="901"/>
      <c r="AR102" s="881"/>
      <c r="AS102" s="917" t="e">
        <f t="shared" si="24"/>
        <v>#DIV/0!</v>
      </c>
      <c r="AT102" s="918" t="e">
        <f t="shared" si="25"/>
        <v>#DIV/0!</v>
      </c>
      <c r="AU102" s="918" t="e">
        <f t="shared" si="26"/>
        <v>#DIV/0!</v>
      </c>
      <c r="AV102" s="918" t="e">
        <f t="shared" si="27"/>
        <v>#DIV/0!</v>
      </c>
      <c r="AW102" s="919" t="e">
        <f t="shared" si="28"/>
        <v>#DIV/0!</v>
      </c>
      <c r="AX102" s="919" t="e">
        <f t="shared" si="29"/>
        <v>#DIV/0!</v>
      </c>
      <c r="AY102" s="919" t="e">
        <f t="shared" si="30"/>
        <v>#DIV/0!</v>
      </c>
      <c r="AZ102" s="919" t="e">
        <f t="shared" si="31"/>
        <v>#DIV/0!</v>
      </c>
      <c r="BA102" s="920" t="e">
        <f t="shared" si="32"/>
        <v>#DIV/0!</v>
      </c>
      <c r="BB102" s="920" t="e">
        <f t="shared" si="33"/>
        <v>#DIV/0!</v>
      </c>
      <c r="BC102" s="920" t="e">
        <f t="shared" si="34"/>
        <v>#DIV/0!</v>
      </c>
      <c r="BD102" s="920" t="e">
        <f t="shared" si="35"/>
        <v>#DIV/0!</v>
      </c>
      <c r="BE102" s="921">
        <v>0.2</v>
      </c>
      <c r="BF102" s="921">
        <v>0.8</v>
      </c>
      <c r="BG102" s="920" t="e">
        <f t="shared" si="36"/>
        <v>#DIV/0!</v>
      </c>
      <c r="BH102" s="920" t="e">
        <f t="shared" si="37"/>
        <v>#DIV/0!</v>
      </c>
      <c r="BI102" s="920" t="e">
        <f t="shared" si="38"/>
        <v>#DIV/0!</v>
      </c>
      <c r="BJ102" s="920" t="e">
        <f t="shared" si="39"/>
        <v>#DIV/0!</v>
      </c>
      <c r="BK102" s="920" t="e">
        <f t="shared" si="40"/>
        <v>#DIV/0!</v>
      </c>
      <c r="BL102" s="920" t="e">
        <f t="shared" si="41"/>
        <v>#DIV/0!</v>
      </c>
      <c r="BM102" s="920" t="e">
        <f t="shared" si="42"/>
        <v>#DIV/0!</v>
      </c>
      <c r="BN102" s="920" t="e">
        <f t="shared" si="43"/>
        <v>#DIV/0!</v>
      </c>
      <c r="BO102" s="920" t="e">
        <f t="shared" si="44"/>
        <v>#DIV/0!</v>
      </c>
      <c r="BP102" s="920" t="e">
        <f t="shared" si="45"/>
        <v>#DIV/0!</v>
      </c>
      <c r="BQ102" s="920" t="e">
        <f t="shared" si="46"/>
        <v>#DIV/0!</v>
      </c>
      <c r="BR102" s="920" t="e">
        <f t="shared" si="47"/>
        <v>#DIV/0!</v>
      </c>
      <c r="BS102" s="842"/>
      <c r="BT102" s="842"/>
      <c r="BU102" s="842"/>
      <c r="BV102" s="842"/>
      <c r="BW102" s="842"/>
      <c r="BX102" s="842"/>
      <c r="BY102" s="842"/>
      <c r="BZ102" s="842"/>
      <c r="CA102" s="830"/>
      <c r="CB102" s="798"/>
      <c r="CC102" s="922"/>
      <c r="CD102" s="923"/>
      <c r="CE102" s="923"/>
      <c r="CF102" s="974"/>
      <c r="CG102" s="975"/>
      <c r="CH102" s="798"/>
      <c r="CI102" s="798"/>
      <c r="CJ102" s="798"/>
      <c r="CK102" s="798"/>
      <c r="CL102" s="798"/>
      <c r="CM102" s="798"/>
      <c r="CN102" s="798"/>
      <c r="CO102" s="798"/>
      <c r="CP102" s="798"/>
      <c r="CQ102" s="798"/>
      <c r="CR102" s="798"/>
      <c r="CS102" s="798"/>
      <c r="CT102" s="798"/>
    </row>
    <row r="103" spans="1:98" ht="14.25" customHeight="1">
      <c r="A103" s="1042"/>
      <c r="B103" s="1043"/>
      <c r="C103" s="1044"/>
      <c r="D103" s="1045"/>
      <c r="E103" s="1046"/>
      <c r="F103" s="898"/>
      <c r="G103" s="964"/>
      <c r="H103" s="925"/>
      <c r="I103" s="899"/>
      <c r="J103" s="900"/>
      <c r="K103" s="900"/>
      <c r="L103" s="900"/>
      <c r="M103" s="925"/>
      <c r="N103" s="1025"/>
      <c r="O103" s="927"/>
      <c r="P103" s="901"/>
      <c r="Q103" s="903"/>
      <c r="R103" s="904"/>
      <c r="S103" s="904"/>
      <c r="T103" s="905"/>
      <c r="U103" s="818"/>
      <c r="V103" s="906">
        <v>7</v>
      </c>
      <c r="W103" s="898"/>
      <c r="X103" s="1269"/>
      <c r="Y103" s="1269"/>
      <c r="Z103" s="1101"/>
      <c r="AA103" s="907"/>
      <c r="AB103" s="908"/>
      <c r="AC103" s="908"/>
      <c r="AD103" s="909"/>
      <c r="AE103" s="871"/>
      <c r="AF103" s="1028"/>
      <c r="AG103" s="929"/>
      <c r="AH103" s="929"/>
      <c r="AI103" s="929"/>
      <c r="AJ103" s="930"/>
      <c r="AK103" s="1029"/>
      <c r="AL103" s="914"/>
      <c r="AM103" s="914"/>
      <c r="AN103" s="915"/>
      <c r="AO103" s="798"/>
      <c r="AP103" s="1050"/>
      <c r="AQ103" s="901"/>
      <c r="AR103" s="881"/>
      <c r="AS103" s="917" t="e">
        <f t="shared" si="24"/>
        <v>#DIV/0!</v>
      </c>
      <c r="AT103" s="918" t="e">
        <f t="shared" si="25"/>
        <v>#DIV/0!</v>
      </c>
      <c r="AU103" s="918" t="e">
        <f t="shared" si="26"/>
        <v>#DIV/0!</v>
      </c>
      <c r="AV103" s="918" t="e">
        <f t="shared" si="27"/>
        <v>#DIV/0!</v>
      </c>
      <c r="AW103" s="919" t="e">
        <f t="shared" si="28"/>
        <v>#DIV/0!</v>
      </c>
      <c r="AX103" s="919" t="e">
        <f t="shared" si="29"/>
        <v>#DIV/0!</v>
      </c>
      <c r="AY103" s="919" t="e">
        <f t="shared" si="30"/>
        <v>#DIV/0!</v>
      </c>
      <c r="AZ103" s="919" t="e">
        <f t="shared" si="31"/>
        <v>#DIV/0!</v>
      </c>
      <c r="BA103" s="920" t="e">
        <f t="shared" si="32"/>
        <v>#DIV/0!</v>
      </c>
      <c r="BB103" s="920" t="e">
        <f t="shared" si="33"/>
        <v>#DIV/0!</v>
      </c>
      <c r="BC103" s="920" t="e">
        <f t="shared" si="34"/>
        <v>#DIV/0!</v>
      </c>
      <c r="BD103" s="920" t="e">
        <f t="shared" si="35"/>
        <v>#DIV/0!</v>
      </c>
      <c r="BE103" s="921">
        <v>0.2</v>
      </c>
      <c r="BF103" s="921">
        <v>0.8</v>
      </c>
      <c r="BG103" s="920" t="e">
        <f t="shared" si="36"/>
        <v>#DIV/0!</v>
      </c>
      <c r="BH103" s="920" t="e">
        <f t="shared" si="37"/>
        <v>#DIV/0!</v>
      </c>
      <c r="BI103" s="920" t="e">
        <f t="shared" si="38"/>
        <v>#DIV/0!</v>
      </c>
      <c r="BJ103" s="920" t="e">
        <f t="shared" si="39"/>
        <v>#DIV/0!</v>
      </c>
      <c r="BK103" s="920" t="e">
        <f t="shared" si="40"/>
        <v>#DIV/0!</v>
      </c>
      <c r="BL103" s="920" t="e">
        <f t="shared" si="41"/>
        <v>#DIV/0!</v>
      </c>
      <c r="BM103" s="920" t="e">
        <f t="shared" si="42"/>
        <v>#DIV/0!</v>
      </c>
      <c r="BN103" s="920" t="e">
        <f t="shared" si="43"/>
        <v>#DIV/0!</v>
      </c>
      <c r="BO103" s="920" t="e">
        <f t="shared" si="44"/>
        <v>#DIV/0!</v>
      </c>
      <c r="BP103" s="920" t="e">
        <f t="shared" si="45"/>
        <v>#DIV/0!</v>
      </c>
      <c r="BQ103" s="920" t="e">
        <f t="shared" si="46"/>
        <v>#DIV/0!</v>
      </c>
      <c r="BR103" s="920" t="e">
        <f t="shared" si="47"/>
        <v>#DIV/0!</v>
      </c>
      <c r="BS103" s="842"/>
      <c r="BT103" s="842"/>
      <c r="BU103" s="842"/>
      <c r="BV103" s="842"/>
      <c r="BW103" s="842"/>
      <c r="BX103" s="842"/>
      <c r="BY103" s="842"/>
      <c r="BZ103" s="842"/>
      <c r="CA103" s="830"/>
      <c r="CB103" s="798"/>
      <c r="CC103" s="922"/>
      <c r="CD103" s="923"/>
      <c r="CE103" s="923"/>
      <c r="CF103" s="974"/>
      <c r="CG103" s="975"/>
      <c r="CH103" s="798"/>
      <c r="CI103" s="798"/>
      <c r="CJ103" s="798"/>
      <c r="CK103" s="798"/>
      <c r="CL103" s="798"/>
      <c r="CM103" s="798"/>
      <c r="CN103" s="798"/>
      <c r="CO103" s="798"/>
      <c r="CP103" s="798"/>
      <c r="CQ103" s="798"/>
      <c r="CR103" s="798"/>
      <c r="CS103" s="798"/>
      <c r="CT103" s="798"/>
    </row>
    <row r="104" spans="1:98" ht="14.25" customHeight="1">
      <c r="A104" s="1042"/>
      <c r="B104" s="1043"/>
      <c r="C104" s="1044"/>
      <c r="D104" s="1045"/>
      <c r="E104" s="1046"/>
      <c r="F104" s="898"/>
      <c r="G104" s="964"/>
      <c r="H104" s="925"/>
      <c r="I104" s="899"/>
      <c r="J104" s="900"/>
      <c r="K104" s="900"/>
      <c r="L104" s="900"/>
      <c r="M104" s="925"/>
      <c r="N104" s="1025"/>
      <c r="O104" s="927"/>
      <c r="P104" s="901"/>
      <c r="Q104" s="903"/>
      <c r="R104" s="904"/>
      <c r="S104" s="904"/>
      <c r="T104" s="905"/>
      <c r="U104" s="818"/>
      <c r="V104" s="906">
        <v>8</v>
      </c>
      <c r="W104" s="1090"/>
      <c r="X104" s="1269"/>
      <c r="Y104" s="1269"/>
      <c r="Z104" s="1101"/>
      <c r="AA104" s="907"/>
      <c r="AB104" s="908"/>
      <c r="AC104" s="908"/>
      <c r="AD104" s="909"/>
      <c r="AE104" s="871"/>
      <c r="AF104" s="1028"/>
      <c r="AG104" s="929"/>
      <c r="AH104" s="929"/>
      <c r="AI104" s="929"/>
      <c r="AJ104" s="930"/>
      <c r="AK104" s="1029"/>
      <c r="AL104" s="914"/>
      <c r="AM104" s="914"/>
      <c r="AN104" s="915"/>
      <c r="AO104" s="798"/>
      <c r="AP104" s="1050"/>
      <c r="AQ104" s="901"/>
      <c r="AR104" s="881"/>
      <c r="AS104" s="917" t="e">
        <f t="shared" si="24"/>
        <v>#DIV/0!</v>
      </c>
      <c r="AT104" s="918" t="e">
        <f t="shared" si="25"/>
        <v>#DIV/0!</v>
      </c>
      <c r="AU104" s="918" t="e">
        <f t="shared" si="26"/>
        <v>#DIV/0!</v>
      </c>
      <c r="AV104" s="918" t="e">
        <f t="shared" si="27"/>
        <v>#DIV/0!</v>
      </c>
      <c r="AW104" s="919" t="e">
        <f t="shared" si="28"/>
        <v>#DIV/0!</v>
      </c>
      <c r="AX104" s="919" t="e">
        <f t="shared" si="29"/>
        <v>#DIV/0!</v>
      </c>
      <c r="AY104" s="919" t="e">
        <f t="shared" si="30"/>
        <v>#DIV/0!</v>
      </c>
      <c r="AZ104" s="919" t="e">
        <f t="shared" si="31"/>
        <v>#DIV/0!</v>
      </c>
      <c r="BA104" s="920" t="e">
        <f t="shared" si="32"/>
        <v>#DIV/0!</v>
      </c>
      <c r="BB104" s="920" t="e">
        <f t="shared" si="33"/>
        <v>#DIV/0!</v>
      </c>
      <c r="BC104" s="920" t="e">
        <f t="shared" si="34"/>
        <v>#DIV/0!</v>
      </c>
      <c r="BD104" s="920" t="e">
        <f t="shared" si="35"/>
        <v>#DIV/0!</v>
      </c>
      <c r="BE104" s="921">
        <v>0.2</v>
      </c>
      <c r="BF104" s="921">
        <v>0.8</v>
      </c>
      <c r="BG104" s="920" t="e">
        <f t="shared" si="36"/>
        <v>#DIV/0!</v>
      </c>
      <c r="BH104" s="920" t="e">
        <f t="shared" si="37"/>
        <v>#DIV/0!</v>
      </c>
      <c r="BI104" s="920" t="e">
        <f t="shared" si="38"/>
        <v>#DIV/0!</v>
      </c>
      <c r="BJ104" s="920" t="e">
        <f t="shared" si="39"/>
        <v>#DIV/0!</v>
      </c>
      <c r="BK104" s="920" t="e">
        <f t="shared" si="40"/>
        <v>#DIV/0!</v>
      </c>
      <c r="BL104" s="920" t="e">
        <f t="shared" si="41"/>
        <v>#DIV/0!</v>
      </c>
      <c r="BM104" s="920" t="e">
        <f t="shared" si="42"/>
        <v>#DIV/0!</v>
      </c>
      <c r="BN104" s="920" t="e">
        <f t="shared" si="43"/>
        <v>#DIV/0!</v>
      </c>
      <c r="BO104" s="920" t="e">
        <f t="shared" si="44"/>
        <v>#DIV/0!</v>
      </c>
      <c r="BP104" s="920" t="e">
        <f t="shared" si="45"/>
        <v>#DIV/0!</v>
      </c>
      <c r="BQ104" s="920" t="e">
        <f t="shared" si="46"/>
        <v>#DIV/0!</v>
      </c>
      <c r="BR104" s="920" t="e">
        <f t="shared" si="47"/>
        <v>#DIV/0!</v>
      </c>
      <c r="BS104" s="842"/>
      <c r="BT104" s="842"/>
      <c r="BU104" s="842"/>
      <c r="BV104" s="842"/>
      <c r="BW104" s="842"/>
      <c r="BX104" s="842"/>
      <c r="BY104" s="842"/>
      <c r="BZ104" s="842"/>
      <c r="CA104" s="830"/>
      <c r="CB104" s="798"/>
      <c r="CC104" s="922"/>
      <c r="CD104" s="923"/>
      <c r="CE104" s="923"/>
      <c r="CF104" s="974"/>
      <c r="CG104" s="975"/>
      <c r="CH104" s="798"/>
      <c r="CI104" s="798"/>
      <c r="CJ104" s="798"/>
      <c r="CK104" s="798"/>
      <c r="CL104" s="798"/>
      <c r="CM104" s="798"/>
      <c r="CN104" s="798"/>
      <c r="CO104" s="798"/>
      <c r="CP104" s="798"/>
      <c r="CQ104" s="798"/>
      <c r="CR104" s="798"/>
      <c r="CS104" s="798"/>
      <c r="CT104" s="798"/>
    </row>
    <row r="105" spans="1:98" ht="14.25" customHeight="1">
      <c r="A105" s="1042"/>
      <c r="B105" s="1043"/>
      <c r="C105" s="1044"/>
      <c r="D105" s="1045"/>
      <c r="E105" s="1046"/>
      <c r="F105" s="898"/>
      <c r="G105" s="964"/>
      <c r="H105" s="925"/>
      <c r="I105" s="899"/>
      <c r="J105" s="900"/>
      <c r="K105" s="900"/>
      <c r="L105" s="900"/>
      <c r="M105" s="925"/>
      <c r="N105" s="1025"/>
      <c r="O105" s="927"/>
      <c r="P105" s="901"/>
      <c r="Q105" s="903"/>
      <c r="R105" s="904"/>
      <c r="S105" s="904"/>
      <c r="T105" s="905"/>
      <c r="U105" s="818"/>
      <c r="V105" s="906">
        <v>9</v>
      </c>
      <c r="W105" s="1090"/>
      <c r="X105" s="1269"/>
      <c r="Y105" s="1269"/>
      <c r="Z105" s="1101"/>
      <c r="AA105" s="907"/>
      <c r="AB105" s="908"/>
      <c r="AC105" s="908"/>
      <c r="AD105" s="909"/>
      <c r="AE105" s="871"/>
      <c r="AF105" s="1028"/>
      <c r="AG105" s="929"/>
      <c r="AH105" s="929"/>
      <c r="AI105" s="929"/>
      <c r="AJ105" s="930"/>
      <c r="AK105" s="1029"/>
      <c r="AL105" s="914"/>
      <c r="AM105" s="914"/>
      <c r="AN105" s="915"/>
      <c r="AO105" s="798"/>
      <c r="AP105" s="1050"/>
      <c r="AQ105" s="901"/>
      <c r="AR105" s="881"/>
      <c r="AS105" s="917" t="e">
        <f t="shared" si="24"/>
        <v>#DIV/0!</v>
      </c>
      <c r="AT105" s="918" t="e">
        <f t="shared" si="25"/>
        <v>#DIV/0!</v>
      </c>
      <c r="AU105" s="918" t="e">
        <f t="shared" si="26"/>
        <v>#DIV/0!</v>
      </c>
      <c r="AV105" s="918" t="e">
        <f t="shared" si="27"/>
        <v>#DIV/0!</v>
      </c>
      <c r="AW105" s="919" t="e">
        <f t="shared" si="28"/>
        <v>#DIV/0!</v>
      </c>
      <c r="AX105" s="919" t="e">
        <f t="shared" si="29"/>
        <v>#DIV/0!</v>
      </c>
      <c r="AY105" s="919" t="e">
        <f t="shared" si="30"/>
        <v>#DIV/0!</v>
      </c>
      <c r="AZ105" s="919" t="e">
        <f t="shared" si="31"/>
        <v>#DIV/0!</v>
      </c>
      <c r="BA105" s="920" t="e">
        <f t="shared" si="32"/>
        <v>#DIV/0!</v>
      </c>
      <c r="BB105" s="920" t="e">
        <f t="shared" si="33"/>
        <v>#DIV/0!</v>
      </c>
      <c r="BC105" s="920" t="e">
        <f t="shared" si="34"/>
        <v>#DIV/0!</v>
      </c>
      <c r="BD105" s="920" t="e">
        <f t="shared" si="35"/>
        <v>#DIV/0!</v>
      </c>
      <c r="BE105" s="921">
        <v>0.2</v>
      </c>
      <c r="BF105" s="921">
        <v>0.8</v>
      </c>
      <c r="BG105" s="920" t="e">
        <f t="shared" si="36"/>
        <v>#DIV/0!</v>
      </c>
      <c r="BH105" s="920" t="e">
        <f t="shared" si="37"/>
        <v>#DIV/0!</v>
      </c>
      <c r="BI105" s="920" t="e">
        <f t="shared" si="38"/>
        <v>#DIV/0!</v>
      </c>
      <c r="BJ105" s="920" t="e">
        <f t="shared" si="39"/>
        <v>#DIV/0!</v>
      </c>
      <c r="BK105" s="920" t="e">
        <f t="shared" si="40"/>
        <v>#DIV/0!</v>
      </c>
      <c r="BL105" s="920" t="e">
        <f t="shared" si="41"/>
        <v>#DIV/0!</v>
      </c>
      <c r="BM105" s="920" t="e">
        <f t="shared" si="42"/>
        <v>#DIV/0!</v>
      </c>
      <c r="BN105" s="920" t="e">
        <f t="shared" si="43"/>
        <v>#DIV/0!</v>
      </c>
      <c r="BO105" s="920" t="e">
        <f t="shared" si="44"/>
        <v>#DIV/0!</v>
      </c>
      <c r="BP105" s="920" t="e">
        <f t="shared" si="45"/>
        <v>#DIV/0!</v>
      </c>
      <c r="BQ105" s="920" t="e">
        <f t="shared" si="46"/>
        <v>#DIV/0!</v>
      </c>
      <c r="BR105" s="920" t="e">
        <f t="shared" si="47"/>
        <v>#DIV/0!</v>
      </c>
      <c r="BS105" s="842"/>
      <c r="BT105" s="842"/>
      <c r="BU105" s="842"/>
      <c r="BV105" s="842"/>
      <c r="BW105" s="842"/>
      <c r="BX105" s="842"/>
      <c r="BY105" s="842"/>
      <c r="BZ105" s="842"/>
      <c r="CA105" s="830"/>
      <c r="CB105" s="798"/>
      <c r="CC105" s="922"/>
      <c r="CD105" s="923"/>
      <c r="CE105" s="923"/>
      <c r="CF105" s="974"/>
      <c r="CG105" s="975"/>
      <c r="CH105" s="798"/>
      <c r="CI105" s="798"/>
      <c r="CJ105" s="798"/>
      <c r="CK105" s="798"/>
      <c r="CL105" s="798"/>
      <c r="CM105" s="798"/>
      <c r="CN105" s="798"/>
      <c r="CO105" s="798"/>
      <c r="CP105" s="798"/>
      <c r="CQ105" s="798"/>
      <c r="CR105" s="798"/>
      <c r="CS105" s="798"/>
      <c r="CT105" s="798"/>
    </row>
    <row r="106" spans="1:98" ht="14.25" customHeight="1" thickBot="1">
      <c r="A106" s="1088"/>
      <c r="B106" s="1058"/>
      <c r="C106" s="1059"/>
      <c r="D106" s="1060"/>
      <c r="E106" s="1061"/>
      <c r="F106" s="983"/>
      <c r="G106" s="984"/>
      <c r="H106" s="1062"/>
      <c r="I106" s="1063"/>
      <c r="J106" s="986"/>
      <c r="K106" s="986"/>
      <c r="L106" s="986"/>
      <c r="M106" s="1062"/>
      <c r="N106" s="1064"/>
      <c r="O106" s="987"/>
      <c r="P106" s="985"/>
      <c r="Q106" s="1065"/>
      <c r="R106" s="1066"/>
      <c r="S106" s="1066"/>
      <c r="T106" s="1067"/>
      <c r="U106" s="818"/>
      <c r="V106" s="981">
        <v>10</v>
      </c>
      <c r="W106" s="1068"/>
      <c r="X106" s="1257"/>
      <c r="Y106" s="1257"/>
      <c r="Z106" s="1069"/>
      <c r="AA106" s="1070"/>
      <c r="AB106" s="989"/>
      <c r="AC106" s="989"/>
      <c r="AD106" s="990"/>
      <c r="AE106" s="871"/>
      <c r="AF106" s="1071"/>
      <c r="AG106" s="991"/>
      <c r="AH106" s="991"/>
      <c r="AI106" s="991"/>
      <c r="AJ106" s="992"/>
      <c r="AK106" s="1073"/>
      <c r="AL106" s="994"/>
      <c r="AM106" s="994"/>
      <c r="AN106" s="1074"/>
      <c r="AO106" s="798"/>
      <c r="AP106" s="1075"/>
      <c r="AQ106" s="985"/>
      <c r="AR106" s="881"/>
      <c r="AS106" s="1076" t="e">
        <f t="shared" si="24"/>
        <v>#DIV/0!</v>
      </c>
      <c r="AT106" s="1077" t="e">
        <f t="shared" si="25"/>
        <v>#DIV/0!</v>
      </c>
      <c r="AU106" s="1077" t="e">
        <f t="shared" si="26"/>
        <v>#DIV/0!</v>
      </c>
      <c r="AV106" s="1077" t="e">
        <f t="shared" si="27"/>
        <v>#DIV/0!</v>
      </c>
      <c r="AW106" s="1078" t="e">
        <f t="shared" si="28"/>
        <v>#DIV/0!</v>
      </c>
      <c r="AX106" s="1078" t="e">
        <f t="shared" si="29"/>
        <v>#DIV/0!</v>
      </c>
      <c r="AY106" s="1078" t="e">
        <f t="shared" si="30"/>
        <v>#DIV/0!</v>
      </c>
      <c r="AZ106" s="1078" t="e">
        <f t="shared" si="31"/>
        <v>#DIV/0!</v>
      </c>
      <c r="BA106" s="1079" t="e">
        <f t="shared" si="32"/>
        <v>#DIV/0!</v>
      </c>
      <c r="BB106" s="1079" t="e">
        <f t="shared" si="33"/>
        <v>#DIV/0!</v>
      </c>
      <c r="BC106" s="1079" t="e">
        <f t="shared" si="34"/>
        <v>#DIV/0!</v>
      </c>
      <c r="BD106" s="1079" t="e">
        <f t="shared" si="35"/>
        <v>#DIV/0!</v>
      </c>
      <c r="BE106" s="1080">
        <v>0.2</v>
      </c>
      <c r="BF106" s="1080">
        <v>0.8</v>
      </c>
      <c r="BG106" s="1079" t="e">
        <f t="shared" si="36"/>
        <v>#DIV/0!</v>
      </c>
      <c r="BH106" s="1079" t="e">
        <f t="shared" si="37"/>
        <v>#DIV/0!</v>
      </c>
      <c r="BI106" s="1079" t="e">
        <f t="shared" si="38"/>
        <v>#DIV/0!</v>
      </c>
      <c r="BJ106" s="1079" t="e">
        <f t="shared" si="39"/>
        <v>#DIV/0!</v>
      </c>
      <c r="BK106" s="1079" t="e">
        <f t="shared" si="40"/>
        <v>#DIV/0!</v>
      </c>
      <c r="BL106" s="1079" t="e">
        <f t="shared" si="41"/>
        <v>#DIV/0!</v>
      </c>
      <c r="BM106" s="1079" t="e">
        <f t="shared" si="42"/>
        <v>#DIV/0!</v>
      </c>
      <c r="BN106" s="1079" t="e">
        <f t="shared" si="43"/>
        <v>#DIV/0!</v>
      </c>
      <c r="BO106" s="1079" t="e">
        <f t="shared" si="44"/>
        <v>#DIV/0!</v>
      </c>
      <c r="BP106" s="1079" t="e">
        <f t="shared" si="45"/>
        <v>#DIV/0!</v>
      </c>
      <c r="BQ106" s="1079" t="e">
        <f t="shared" si="46"/>
        <v>#DIV/0!</v>
      </c>
      <c r="BR106" s="1079" t="e">
        <f t="shared" si="47"/>
        <v>#DIV/0!</v>
      </c>
      <c r="BS106" s="838"/>
      <c r="BT106" s="838"/>
      <c r="BU106" s="838"/>
      <c r="BV106" s="838"/>
      <c r="BW106" s="838"/>
      <c r="BX106" s="838"/>
      <c r="BY106" s="838"/>
      <c r="BZ106" s="838"/>
      <c r="CA106" s="839"/>
      <c r="CB106" s="798"/>
      <c r="CC106" s="1081"/>
      <c r="CD106" s="1082"/>
      <c r="CE106" s="1082"/>
      <c r="CF106" s="1083"/>
      <c r="CG106" s="1084"/>
      <c r="CH106" s="798"/>
      <c r="CI106" s="798"/>
      <c r="CJ106" s="798"/>
      <c r="CK106" s="798"/>
      <c r="CL106" s="798"/>
      <c r="CM106" s="798"/>
      <c r="CN106" s="798"/>
      <c r="CO106" s="798"/>
      <c r="CP106" s="798"/>
      <c r="CQ106" s="798"/>
      <c r="CR106" s="798"/>
      <c r="CS106" s="798"/>
      <c r="CT106" s="798"/>
    </row>
    <row r="107" spans="1:98" ht="14.25" customHeight="1">
      <c r="A107" s="853">
        <v>13</v>
      </c>
      <c r="B107" s="1030"/>
      <c r="C107" s="1031"/>
      <c r="D107" s="856"/>
      <c r="E107" s="1032"/>
      <c r="F107" s="858"/>
      <c r="G107" s="950"/>
      <c r="H107" s="1085"/>
      <c r="I107" s="860"/>
      <c r="J107" s="861"/>
      <c r="K107" s="861"/>
      <c r="L107" s="861"/>
      <c r="M107" s="1035"/>
      <c r="N107" s="1036"/>
      <c r="O107" s="954"/>
      <c r="P107" s="951"/>
      <c r="Q107" s="863"/>
      <c r="R107" s="864"/>
      <c r="S107" s="864"/>
      <c r="T107" s="865"/>
      <c r="U107" s="871"/>
      <c r="V107" s="867">
        <v>1</v>
      </c>
      <c r="W107" s="858"/>
      <c r="X107" s="1265"/>
      <c r="Y107" s="1265"/>
      <c r="Z107" s="1101"/>
      <c r="AA107" s="868"/>
      <c r="AB107" s="869"/>
      <c r="AC107" s="869"/>
      <c r="AD107" s="870"/>
      <c r="AE107" s="871"/>
      <c r="AF107" s="1086"/>
      <c r="AG107" s="874"/>
      <c r="AH107" s="874"/>
      <c r="AI107" s="874"/>
      <c r="AJ107" s="875"/>
      <c r="AK107" s="1041"/>
      <c r="AL107" s="877"/>
      <c r="AM107" s="877"/>
      <c r="AN107" s="878"/>
      <c r="AO107" s="1010"/>
      <c r="AP107" s="879"/>
      <c r="AQ107" s="880"/>
      <c r="AR107" s="881"/>
      <c r="AS107" s="882" t="e">
        <f t="shared" si="24"/>
        <v>#DIV/0!</v>
      </c>
      <c r="AT107" s="977" t="e">
        <f t="shared" si="25"/>
        <v>#DIV/0!</v>
      </c>
      <c r="AU107" s="977" t="e">
        <f t="shared" si="26"/>
        <v>#DIV/0!</v>
      </c>
      <c r="AV107" s="977" t="e">
        <f t="shared" si="27"/>
        <v>#DIV/0!</v>
      </c>
      <c r="AW107" s="1014" t="e">
        <f t="shared" si="28"/>
        <v>#DIV/0!</v>
      </c>
      <c r="AX107" s="1014" t="e">
        <f t="shared" si="29"/>
        <v>#DIV/0!</v>
      </c>
      <c r="AY107" s="1014" t="e">
        <f t="shared" si="30"/>
        <v>#DIV/0!</v>
      </c>
      <c r="AZ107" s="1014" t="e">
        <f t="shared" si="31"/>
        <v>#DIV/0!</v>
      </c>
      <c r="BA107" s="978" t="e">
        <f t="shared" si="32"/>
        <v>#DIV/0!</v>
      </c>
      <c r="BB107" s="978" t="e">
        <f t="shared" si="33"/>
        <v>#DIV/0!</v>
      </c>
      <c r="BC107" s="978" t="e">
        <f t="shared" si="34"/>
        <v>#DIV/0!</v>
      </c>
      <c r="BD107" s="978" t="e">
        <f t="shared" si="35"/>
        <v>#DIV/0!</v>
      </c>
      <c r="BE107" s="979">
        <v>0.2</v>
      </c>
      <c r="BF107" s="979">
        <v>0.8</v>
      </c>
      <c r="BG107" s="978" t="e">
        <f t="shared" si="36"/>
        <v>#DIV/0!</v>
      </c>
      <c r="BH107" s="978" t="e">
        <f t="shared" si="37"/>
        <v>#DIV/0!</v>
      </c>
      <c r="BI107" s="978" t="e">
        <f t="shared" si="38"/>
        <v>#DIV/0!</v>
      </c>
      <c r="BJ107" s="978" t="e">
        <f t="shared" si="39"/>
        <v>#DIV/0!</v>
      </c>
      <c r="BK107" s="978" t="e">
        <f t="shared" si="40"/>
        <v>#DIV/0!</v>
      </c>
      <c r="BL107" s="978" t="e">
        <f t="shared" si="41"/>
        <v>#DIV/0!</v>
      </c>
      <c r="BM107" s="978" t="e">
        <f t="shared" si="42"/>
        <v>#DIV/0!</v>
      </c>
      <c r="BN107" s="978" t="e">
        <f t="shared" si="43"/>
        <v>#DIV/0!</v>
      </c>
      <c r="BO107" s="978" t="e">
        <f t="shared" si="44"/>
        <v>#DIV/0!</v>
      </c>
      <c r="BP107" s="885" t="e">
        <f t="shared" si="45"/>
        <v>#DIV/0!</v>
      </c>
      <c r="BQ107" s="885" t="e">
        <f t="shared" si="46"/>
        <v>#DIV/0!</v>
      </c>
      <c r="BR107" s="885" t="e">
        <f t="shared" si="47"/>
        <v>#DIV/0!</v>
      </c>
      <c r="BS107" s="1015" t="e">
        <f>AVERAGEIF(BO107:BO116,"&lt;&gt;#¡DIV/0!")</f>
        <v>#DIV/0!</v>
      </c>
      <c r="BT107" s="1015" t="e">
        <f>AVERAGEIF(BP107:BP116,"&lt;&gt;#¡DIV/0!")</f>
        <v>#DIV/0!</v>
      </c>
      <c r="BU107" s="1015" t="e">
        <f>AVERAGEIF(BQ107:BQ116,"&lt;&gt;#¡DIV/0!")</f>
        <v>#DIV/0!</v>
      </c>
      <c r="BV107" s="1015" t="e">
        <f>AVERAGEIF(BR107:BR116,"&lt;&gt;#¡DIV/0!")</f>
        <v>#DIV/0!</v>
      </c>
      <c r="BW107" s="888" t="e">
        <f>+C107*BS107</f>
        <v>#DIV/0!</v>
      </c>
      <c r="BX107" s="888" t="e">
        <f>+C107*BT107</f>
        <v>#DIV/0!</v>
      </c>
      <c r="BY107" s="888" t="e">
        <f>+C107*BU107</f>
        <v>#DIV/0!</v>
      </c>
      <c r="BZ107" s="888" t="e">
        <f>+C107*BV107</f>
        <v>#DIV/0!</v>
      </c>
      <c r="CA107" s="1016" t="e">
        <f>SUM(BW107:BZ116)</f>
        <v>#DIV/0!</v>
      </c>
      <c r="CB107" s="798"/>
      <c r="CC107" s="890" t="e">
        <f>+Q107/$N$107</f>
        <v>#DIV/0!</v>
      </c>
      <c r="CD107" s="891" t="e">
        <f>+R107/$N$107</f>
        <v>#DIV/0!</v>
      </c>
      <c r="CE107" s="891" t="e">
        <f>+S107/$N$107</f>
        <v>#DIV/0!</v>
      </c>
      <c r="CF107" s="961" t="e">
        <f>+T107/$N$107</f>
        <v>#DIV/0!</v>
      </c>
      <c r="CG107" s="962" t="e">
        <f>AVERAGE(CC107:CF116)</f>
        <v>#DIV/0!</v>
      </c>
      <c r="CH107" s="798"/>
      <c r="CI107" s="798"/>
      <c r="CJ107" s="798"/>
      <c r="CK107" s="798"/>
      <c r="CL107" s="798"/>
      <c r="CM107" s="798"/>
      <c r="CN107" s="798"/>
      <c r="CO107" s="798"/>
      <c r="CP107" s="798"/>
      <c r="CQ107" s="798"/>
      <c r="CR107" s="798"/>
      <c r="CS107" s="798"/>
      <c r="CT107" s="798"/>
    </row>
    <row r="108" spans="1:98" ht="14.25" customHeight="1">
      <c r="A108" s="1042"/>
      <c r="B108" s="1043"/>
      <c r="C108" s="1044"/>
      <c r="D108" s="1045"/>
      <c r="E108" s="1046"/>
      <c r="F108" s="898"/>
      <c r="G108" s="964"/>
      <c r="H108" s="925"/>
      <c r="I108" s="899"/>
      <c r="J108" s="900"/>
      <c r="K108" s="900"/>
      <c r="L108" s="900"/>
      <c r="M108" s="925"/>
      <c r="N108" s="1025"/>
      <c r="O108" s="927"/>
      <c r="P108" s="901"/>
      <c r="Q108" s="903"/>
      <c r="R108" s="904"/>
      <c r="S108" s="904"/>
      <c r="T108" s="905"/>
      <c r="U108" s="818"/>
      <c r="V108" s="906">
        <v>2</v>
      </c>
      <c r="W108" s="1116"/>
      <c r="X108" s="1269"/>
      <c r="Y108" s="1269"/>
      <c r="Z108" s="1101"/>
      <c r="AA108" s="907"/>
      <c r="AB108" s="908"/>
      <c r="AC108" s="908"/>
      <c r="AD108" s="909"/>
      <c r="AE108" s="871"/>
      <c r="AF108" s="1028"/>
      <c r="AG108" s="929"/>
      <c r="AH108" s="929"/>
      <c r="AI108" s="929"/>
      <c r="AJ108" s="930"/>
      <c r="AK108" s="1029"/>
      <c r="AL108" s="914"/>
      <c r="AM108" s="914"/>
      <c r="AN108" s="915"/>
      <c r="AO108" s="798"/>
      <c r="AP108" s="1050"/>
      <c r="AQ108" s="901"/>
      <c r="AR108" s="881"/>
      <c r="AS108" s="917" t="e">
        <f t="shared" si="24"/>
        <v>#DIV/0!</v>
      </c>
      <c r="AT108" s="918" t="e">
        <f t="shared" si="25"/>
        <v>#DIV/0!</v>
      </c>
      <c r="AU108" s="918" t="e">
        <f t="shared" si="26"/>
        <v>#DIV/0!</v>
      </c>
      <c r="AV108" s="918" t="e">
        <f t="shared" si="27"/>
        <v>#DIV/0!</v>
      </c>
      <c r="AW108" s="919" t="e">
        <f t="shared" si="28"/>
        <v>#DIV/0!</v>
      </c>
      <c r="AX108" s="919" t="e">
        <f t="shared" si="29"/>
        <v>#DIV/0!</v>
      </c>
      <c r="AY108" s="919" t="e">
        <f t="shared" si="30"/>
        <v>#DIV/0!</v>
      </c>
      <c r="AZ108" s="919" t="e">
        <f t="shared" si="31"/>
        <v>#DIV/0!</v>
      </c>
      <c r="BA108" s="920" t="e">
        <f t="shared" si="32"/>
        <v>#DIV/0!</v>
      </c>
      <c r="BB108" s="920" t="e">
        <f t="shared" si="33"/>
        <v>#DIV/0!</v>
      </c>
      <c r="BC108" s="920" t="e">
        <f t="shared" si="34"/>
        <v>#DIV/0!</v>
      </c>
      <c r="BD108" s="920" t="e">
        <f t="shared" si="35"/>
        <v>#DIV/0!</v>
      </c>
      <c r="BE108" s="921">
        <v>0.2</v>
      </c>
      <c r="BF108" s="921">
        <v>0.8</v>
      </c>
      <c r="BG108" s="920" t="e">
        <f t="shared" si="36"/>
        <v>#DIV/0!</v>
      </c>
      <c r="BH108" s="920" t="e">
        <f t="shared" si="37"/>
        <v>#DIV/0!</v>
      </c>
      <c r="BI108" s="920" t="e">
        <f t="shared" si="38"/>
        <v>#DIV/0!</v>
      </c>
      <c r="BJ108" s="920" t="e">
        <f t="shared" si="39"/>
        <v>#DIV/0!</v>
      </c>
      <c r="BK108" s="920" t="e">
        <f t="shared" si="40"/>
        <v>#DIV/0!</v>
      </c>
      <c r="BL108" s="920" t="e">
        <f t="shared" si="41"/>
        <v>#DIV/0!</v>
      </c>
      <c r="BM108" s="920" t="e">
        <f t="shared" si="42"/>
        <v>#DIV/0!</v>
      </c>
      <c r="BN108" s="920" t="e">
        <f t="shared" si="43"/>
        <v>#DIV/0!</v>
      </c>
      <c r="BO108" s="920" t="e">
        <f t="shared" si="44"/>
        <v>#DIV/0!</v>
      </c>
      <c r="BP108" s="920" t="e">
        <f t="shared" si="45"/>
        <v>#DIV/0!</v>
      </c>
      <c r="BQ108" s="920" t="e">
        <f t="shared" si="46"/>
        <v>#DIV/0!</v>
      </c>
      <c r="BR108" s="920" t="e">
        <f t="shared" si="47"/>
        <v>#DIV/0!</v>
      </c>
      <c r="BS108" s="842"/>
      <c r="BT108" s="842"/>
      <c r="BU108" s="842"/>
      <c r="BV108" s="842"/>
      <c r="BW108" s="842"/>
      <c r="BX108" s="842"/>
      <c r="BY108" s="842"/>
      <c r="BZ108" s="842"/>
      <c r="CA108" s="830"/>
      <c r="CB108" s="798"/>
      <c r="CC108" s="922"/>
      <c r="CD108" s="923"/>
      <c r="CE108" s="923"/>
      <c r="CF108" s="974"/>
      <c r="CG108" s="975"/>
      <c r="CH108" s="798"/>
      <c r="CI108" s="798"/>
      <c r="CJ108" s="798"/>
      <c r="CK108" s="798"/>
      <c r="CL108" s="798"/>
      <c r="CM108" s="798"/>
      <c r="CN108" s="798"/>
      <c r="CO108" s="798"/>
      <c r="CP108" s="798"/>
      <c r="CQ108" s="798"/>
      <c r="CR108" s="798"/>
      <c r="CS108" s="798"/>
      <c r="CT108" s="798"/>
    </row>
    <row r="109" spans="1:98" ht="14.25" customHeight="1">
      <c r="A109" s="1042"/>
      <c r="B109" s="1043"/>
      <c r="C109" s="1044"/>
      <c r="D109" s="1045"/>
      <c r="E109" s="1046"/>
      <c r="F109" s="898"/>
      <c r="G109" s="964"/>
      <c r="H109" s="925"/>
      <c r="I109" s="899"/>
      <c r="J109" s="900"/>
      <c r="K109" s="900"/>
      <c r="L109" s="900"/>
      <c r="M109" s="925"/>
      <c r="N109" s="1025"/>
      <c r="O109" s="927"/>
      <c r="P109" s="901"/>
      <c r="Q109" s="903"/>
      <c r="R109" s="904"/>
      <c r="S109" s="904"/>
      <c r="T109" s="905"/>
      <c r="U109" s="818"/>
      <c r="V109" s="906">
        <v>3</v>
      </c>
      <c r="W109" s="1116"/>
      <c r="X109" s="1269"/>
      <c r="Y109" s="1269"/>
      <c r="Z109" s="1101"/>
      <c r="AA109" s="907"/>
      <c r="AB109" s="908"/>
      <c r="AC109" s="908"/>
      <c r="AD109" s="909"/>
      <c r="AE109" s="871"/>
      <c r="AF109" s="1028"/>
      <c r="AG109" s="929"/>
      <c r="AH109" s="929"/>
      <c r="AI109" s="929"/>
      <c r="AJ109" s="930"/>
      <c r="AK109" s="1029"/>
      <c r="AL109" s="914"/>
      <c r="AM109" s="914"/>
      <c r="AN109" s="915"/>
      <c r="AO109" s="798"/>
      <c r="AP109" s="1050"/>
      <c r="AQ109" s="901"/>
      <c r="AR109" s="881"/>
      <c r="AS109" s="917" t="e">
        <f t="shared" si="24"/>
        <v>#DIV/0!</v>
      </c>
      <c r="AT109" s="918" t="e">
        <f t="shared" si="25"/>
        <v>#DIV/0!</v>
      </c>
      <c r="AU109" s="918" t="e">
        <f t="shared" si="26"/>
        <v>#DIV/0!</v>
      </c>
      <c r="AV109" s="918" t="e">
        <f t="shared" si="27"/>
        <v>#DIV/0!</v>
      </c>
      <c r="AW109" s="919" t="e">
        <f t="shared" si="28"/>
        <v>#DIV/0!</v>
      </c>
      <c r="AX109" s="919" t="e">
        <f t="shared" si="29"/>
        <v>#DIV/0!</v>
      </c>
      <c r="AY109" s="919" t="e">
        <f t="shared" si="30"/>
        <v>#DIV/0!</v>
      </c>
      <c r="AZ109" s="919" t="e">
        <f t="shared" si="31"/>
        <v>#DIV/0!</v>
      </c>
      <c r="BA109" s="920" t="e">
        <f t="shared" si="32"/>
        <v>#DIV/0!</v>
      </c>
      <c r="BB109" s="920" t="e">
        <f t="shared" si="33"/>
        <v>#DIV/0!</v>
      </c>
      <c r="BC109" s="920" t="e">
        <f t="shared" si="34"/>
        <v>#DIV/0!</v>
      </c>
      <c r="BD109" s="920" t="e">
        <f t="shared" si="35"/>
        <v>#DIV/0!</v>
      </c>
      <c r="BE109" s="921">
        <v>0.2</v>
      </c>
      <c r="BF109" s="921">
        <v>0.8</v>
      </c>
      <c r="BG109" s="920" t="e">
        <f t="shared" si="36"/>
        <v>#DIV/0!</v>
      </c>
      <c r="BH109" s="920" t="e">
        <f t="shared" si="37"/>
        <v>#DIV/0!</v>
      </c>
      <c r="BI109" s="920" t="e">
        <f t="shared" si="38"/>
        <v>#DIV/0!</v>
      </c>
      <c r="BJ109" s="920" t="e">
        <f t="shared" si="39"/>
        <v>#DIV/0!</v>
      </c>
      <c r="BK109" s="920" t="e">
        <f t="shared" si="40"/>
        <v>#DIV/0!</v>
      </c>
      <c r="BL109" s="920" t="e">
        <f t="shared" si="41"/>
        <v>#DIV/0!</v>
      </c>
      <c r="BM109" s="920" t="e">
        <f t="shared" si="42"/>
        <v>#DIV/0!</v>
      </c>
      <c r="BN109" s="920" t="e">
        <f t="shared" si="43"/>
        <v>#DIV/0!</v>
      </c>
      <c r="BO109" s="920" t="e">
        <f t="shared" si="44"/>
        <v>#DIV/0!</v>
      </c>
      <c r="BP109" s="920" t="e">
        <f t="shared" si="45"/>
        <v>#DIV/0!</v>
      </c>
      <c r="BQ109" s="920" t="e">
        <f t="shared" si="46"/>
        <v>#DIV/0!</v>
      </c>
      <c r="BR109" s="920" t="e">
        <f t="shared" si="47"/>
        <v>#DIV/0!</v>
      </c>
      <c r="BS109" s="842"/>
      <c r="BT109" s="842"/>
      <c r="BU109" s="842"/>
      <c r="BV109" s="842"/>
      <c r="BW109" s="842"/>
      <c r="BX109" s="842"/>
      <c r="BY109" s="842"/>
      <c r="BZ109" s="842"/>
      <c r="CA109" s="830"/>
      <c r="CB109" s="798"/>
      <c r="CC109" s="922"/>
      <c r="CD109" s="923"/>
      <c r="CE109" s="923"/>
      <c r="CF109" s="974"/>
      <c r="CG109" s="975"/>
      <c r="CH109" s="798"/>
      <c r="CI109" s="798"/>
      <c r="CJ109" s="798"/>
      <c r="CK109" s="798"/>
      <c r="CL109" s="798"/>
      <c r="CM109" s="798"/>
      <c r="CN109" s="798"/>
      <c r="CO109" s="798"/>
      <c r="CP109" s="798"/>
      <c r="CQ109" s="798"/>
      <c r="CR109" s="798"/>
      <c r="CS109" s="798"/>
      <c r="CT109" s="798"/>
    </row>
    <row r="110" spans="1:98" ht="14.25" customHeight="1">
      <c r="A110" s="1042"/>
      <c r="B110" s="1043"/>
      <c r="C110" s="1044"/>
      <c r="D110" s="1045"/>
      <c r="E110" s="1046"/>
      <c r="F110" s="898"/>
      <c r="G110" s="964"/>
      <c r="H110" s="925"/>
      <c r="I110" s="899"/>
      <c r="J110" s="900"/>
      <c r="K110" s="900"/>
      <c r="L110" s="900"/>
      <c r="M110" s="925"/>
      <c r="N110" s="1025"/>
      <c r="O110" s="927"/>
      <c r="P110" s="901"/>
      <c r="Q110" s="903"/>
      <c r="R110" s="904"/>
      <c r="S110" s="904"/>
      <c r="T110" s="905"/>
      <c r="U110" s="818"/>
      <c r="V110" s="906">
        <v>4</v>
      </c>
      <c r="W110" s="1090"/>
      <c r="X110" s="1286"/>
      <c r="Y110" s="1286"/>
      <c r="Z110" s="1101"/>
      <c r="AA110" s="907"/>
      <c r="AB110" s="908"/>
      <c r="AC110" s="908"/>
      <c r="AD110" s="909"/>
      <c r="AE110" s="871"/>
      <c r="AF110" s="1028"/>
      <c r="AG110" s="929"/>
      <c r="AH110" s="929"/>
      <c r="AI110" s="929"/>
      <c r="AJ110" s="930"/>
      <c r="AK110" s="1029"/>
      <c r="AL110" s="914"/>
      <c r="AM110" s="914"/>
      <c r="AN110" s="915"/>
      <c r="AO110" s="798"/>
      <c r="AP110" s="1050"/>
      <c r="AQ110" s="901"/>
      <c r="AR110" s="881"/>
      <c r="AS110" s="917" t="e">
        <f t="shared" si="24"/>
        <v>#DIV/0!</v>
      </c>
      <c r="AT110" s="918" t="e">
        <f t="shared" si="25"/>
        <v>#DIV/0!</v>
      </c>
      <c r="AU110" s="918" t="e">
        <f t="shared" si="26"/>
        <v>#DIV/0!</v>
      </c>
      <c r="AV110" s="918" t="e">
        <f t="shared" si="27"/>
        <v>#DIV/0!</v>
      </c>
      <c r="AW110" s="919" t="e">
        <f t="shared" si="28"/>
        <v>#DIV/0!</v>
      </c>
      <c r="AX110" s="919" t="e">
        <f t="shared" si="29"/>
        <v>#DIV/0!</v>
      </c>
      <c r="AY110" s="919" t="e">
        <f t="shared" si="30"/>
        <v>#DIV/0!</v>
      </c>
      <c r="AZ110" s="919" t="e">
        <f t="shared" si="31"/>
        <v>#DIV/0!</v>
      </c>
      <c r="BA110" s="920" t="e">
        <f t="shared" si="32"/>
        <v>#DIV/0!</v>
      </c>
      <c r="BB110" s="920" t="e">
        <f t="shared" si="33"/>
        <v>#DIV/0!</v>
      </c>
      <c r="BC110" s="920" t="e">
        <f t="shared" si="34"/>
        <v>#DIV/0!</v>
      </c>
      <c r="BD110" s="920" t="e">
        <f t="shared" si="35"/>
        <v>#DIV/0!</v>
      </c>
      <c r="BE110" s="921">
        <v>0.2</v>
      </c>
      <c r="BF110" s="921">
        <v>0.8</v>
      </c>
      <c r="BG110" s="920" t="e">
        <f t="shared" si="36"/>
        <v>#DIV/0!</v>
      </c>
      <c r="BH110" s="920" t="e">
        <f t="shared" si="37"/>
        <v>#DIV/0!</v>
      </c>
      <c r="BI110" s="920" t="e">
        <f t="shared" si="38"/>
        <v>#DIV/0!</v>
      </c>
      <c r="BJ110" s="920" t="e">
        <f t="shared" si="39"/>
        <v>#DIV/0!</v>
      </c>
      <c r="BK110" s="920" t="e">
        <f t="shared" si="40"/>
        <v>#DIV/0!</v>
      </c>
      <c r="BL110" s="920" t="e">
        <f t="shared" si="41"/>
        <v>#DIV/0!</v>
      </c>
      <c r="BM110" s="920" t="e">
        <f t="shared" si="42"/>
        <v>#DIV/0!</v>
      </c>
      <c r="BN110" s="920" t="e">
        <f t="shared" si="43"/>
        <v>#DIV/0!</v>
      </c>
      <c r="BO110" s="920" t="e">
        <f t="shared" si="44"/>
        <v>#DIV/0!</v>
      </c>
      <c r="BP110" s="920" t="e">
        <f t="shared" si="45"/>
        <v>#DIV/0!</v>
      </c>
      <c r="BQ110" s="920" t="e">
        <f t="shared" si="46"/>
        <v>#DIV/0!</v>
      </c>
      <c r="BR110" s="920" t="e">
        <f t="shared" si="47"/>
        <v>#DIV/0!</v>
      </c>
      <c r="BS110" s="842"/>
      <c r="BT110" s="842"/>
      <c r="BU110" s="842"/>
      <c r="BV110" s="842"/>
      <c r="BW110" s="842"/>
      <c r="BX110" s="842"/>
      <c r="BY110" s="842"/>
      <c r="BZ110" s="842"/>
      <c r="CA110" s="830"/>
      <c r="CB110" s="798"/>
      <c r="CC110" s="922"/>
      <c r="CD110" s="923"/>
      <c r="CE110" s="923"/>
      <c r="CF110" s="974"/>
      <c r="CG110" s="975"/>
      <c r="CH110" s="798"/>
      <c r="CI110" s="798"/>
      <c r="CJ110" s="798"/>
      <c r="CK110" s="798"/>
      <c r="CL110" s="798"/>
      <c r="CM110" s="798"/>
      <c r="CN110" s="798"/>
      <c r="CO110" s="798"/>
      <c r="CP110" s="798"/>
      <c r="CQ110" s="798"/>
      <c r="CR110" s="798"/>
      <c r="CS110" s="798"/>
      <c r="CT110" s="798"/>
    </row>
    <row r="111" spans="1:98" ht="14.25" customHeight="1">
      <c r="A111" s="1042"/>
      <c r="B111" s="1043"/>
      <c r="C111" s="1044"/>
      <c r="D111" s="1045"/>
      <c r="E111" s="1046"/>
      <c r="F111" s="898"/>
      <c r="G111" s="964"/>
      <c r="H111" s="925"/>
      <c r="I111" s="899"/>
      <c r="J111" s="900"/>
      <c r="K111" s="900"/>
      <c r="L111" s="900"/>
      <c r="M111" s="925"/>
      <c r="N111" s="1025"/>
      <c r="O111" s="927"/>
      <c r="P111" s="901"/>
      <c r="Q111" s="903"/>
      <c r="R111" s="904"/>
      <c r="S111" s="904"/>
      <c r="T111" s="905"/>
      <c r="U111" s="818"/>
      <c r="V111" s="906">
        <v>5</v>
      </c>
      <c r="W111" s="1090"/>
      <c r="X111" s="1269"/>
      <c r="Y111" s="1269"/>
      <c r="Z111" s="1101"/>
      <c r="AA111" s="907"/>
      <c r="AB111" s="908"/>
      <c r="AC111" s="908"/>
      <c r="AD111" s="909"/>
      <c r="AE111" s="871"/>
      <c r="AF111" s="1028"/>
      <c r="AG111" s="929"/>
      <c r="AH111" s="929"/>
      <c r="AI111" s="929"/>
      <c r="AJ111" s="930"/>
      <c r="AK111" s="1029"/>
      <c r="AL111" s="914"/>
      <c r="AM111" s="914"/>
      <c r="AN111" s="915"/>
      <c r="AO111" s="798"/>
      <c r="AP111" s="1050"/>
      <c r="AQ111" s="901"/>
      <c r="AR111" s="881"/>
      <c r="AS111" s="917" t="e">
        <f t="shared" si="24"/>
        <v>#DIV/0!</v>
      </c>
      <c r="AT111" s="918" t="e">
        <f t="shared" si="25"/>
        <v>#DIV/0!</v>
      </c>
      <c r="AU111" s="918" t="e">
        <f t="shared" si="26"/>
        <v>#DIV/0!</v>
      </c>
      <c r="AV111" s="918" t="e">
        <f t="shared" si="27"/>
        <v>#DIV/0!</v>
      </c>
      <c r="AW111" s="919" t="e">
        <f t="shared" si="28"/>
        <v>#DIV/0!</v>
      </c>
      <c r="AX111" s="919" t="e">
        <f t="shared" si="29"/>
        <v>#DIV/0!</v>
      </c>
      <c r="AY111" s="919" t="e">
        <f t="shared" si="30"/>
        <v>#DIV/0!</v>
      </c>
      <c r="AZ111" s="919" t="e">
        <f t="shared" si="31"/>
        <v>#DIV/0!</v>
      </c>
      <c r="BA111" s="920" t="e">
        <f t="shared" si="32"/>
        <v>#DIV/0!</v>
      </c>
      <c r="BB111" s="920" t="e">
        <f t="shared" si="33"/>
        <v>#DIV/0!</v>
      </c>
      <c r="BC111" s="920" t="e">
        <f t="shared" si="34"/>
        <v>#DIV/0!</v>
      </c>
      <c r="BD111" s="920" t="e">
        <f t="shared" si="35"/>
        <v>#DIV/0!</v>
      </c>
      <c r="BE111" s="921">
        <v>0.2</v>
      </c>
      <c r="BF111" s="921">
        <v>0.8</v>
      </c>
      <c r="BG111" s="920" t="e">
        <f t="shared" si="36"/>
        <v>#DIV/0!</v>
      </c>
      <c r="BH111" s="920" t="e">
        <f t="shared" si="37"/>
        <v>#DIV/0!</v>
      </c>
      <c r="BI111" s="920" t="e">
        <f t="shared" si="38"/>
        <v>#DIV/0!</v>
      </c>
      <c r="BJ111" s="920" t="e">
        <f t="shared" si="39"/>
        <v>#DIV/0!</v>
      </c>
      <c r="BK111" s="920" t="e">
        <f t="shared" si="40"/>
        <v>#DIV/0!</v>
      </c>
      <c r="BL111" s="920" t="e">
        <f t="shared" si="41"/>
        <v>#DIV/0!</v>
      </c>
      <c r="BM111" s="920" t="e">
        <f t="shared" si="42"/>
        <v>#DIV/0!</v>
      </c>
      <c r="BN111" s="920" t="e">
        <f t="shared" si="43"/>
        <v>#DIV/0!</v>
      </c>
      <c r="BO111" s="920" t="e">
        <f t="shared" si="44"/>
        <v>#DIV/0!</v>
      </c>
      <c r="BP111" s="920" t="e">
        <f t="shared" si="45"/>
        <v>#DIV/0!</v>
      </c>
      <c r="BQ111" s="920" t="e">
        <f t="shared" si="46"/>
        <v>#DIV/0!</v>
      </c>
      <c r="BR111" s="920" t="e">
        <f t="shared" si="47"/>
        <v>#DIV/0!</v>
      </c>
      <c r="BS111" s="842"/>
      <c r="BT111" s="842"/>
      <c r="BU111" s="842"/>
      <c r="BV111" s="842"/>
      <c r="BW111" s="842"/>
      <c r="BX111" s="842"/>
      <c r="BY111" s="842"/>
      <c r="BZ111" s="842"/>
      <c r="CA111" s="830"/>
      <c r="CB111" s="798"/>
      <c r="CC111" s="922"/>
      <c r="CD111" s="923"/>
      <c r="CE111" s="923"/>
      <c r="CF111" s="974"/>
      <c r="CG111" s="975"/>
      <c r="CH111" s="798"/>
      <c r="CI111" s="798"/>
      <c r="CJ111" s="798"/>
      <c r="CK111" s="798"/>
      <c r="CL111" s="798"/>
      <c r="CM111" s="798"/>
      <c r="CN111" s="798"/>
      <c r="CO111" s="798"/>
      <c r="CP111" s="798"/>
      <c r="CQ111" s="798"/>
      <c r="CR111" s="798"/>
      <c r="CS111" s="798"/>
      <c r="CT111" s="798"/>
    </row>
    <row r="112" spans="1:98" ht="14.25" customHeight="1">
      <c r="A112" s="1042"/>
      <c r="B112" s="1043"/>
      <c r="C112" s="1044"/>
      <c r="D112" s="1045"/>
      <c r="E112" s="1046"/>
      <c r="F112" s="898"/>
      <c r="G112" s="964"/>
      <c r="H112" s="925"/>
      <c r="I112" s="899"/>
      <c r="J112" s="900"/>
      <c r="K112" s="900"/>
      <c r="L112" s="900"/>
      <c r="M112" s="925"/>
      <c r="N112" s="1025"/>
      <c r="O112" s="927"/>
      <c r="P112" s="901"/>
      <c r="Q112" s="903"/>
      <c r="R112" s="904"/>
      <c r="S112" s="904"/>
      <c r="T112" s="905"/>
      <c r="U112" s="818"/>
      <c r="V112" s="906">
        <v>6</v>
      </c>
      <c r="W112" s="1090"/>
      <c r="X112" s="1269"/>
      <c r="Y112" s="1269"/>
      <c r="Z112" s="1101"/>
      <c r="AA112" s="907"/>
      <c r="AB112" s="908"/>
      <c r="AC112" s="908"/>
      <c r="AD112" s="909"/>
      <c r="AE112" s="871"/>
      <c r="AF112" s="1028"/>
      <c r="AG112" s="929"/>
      <c r="AH112" s="929"/>
      <c r="AI112" s="929"/>
      <c r="AJ112" s="930"/>
      <c r="AK112" s="1029"/>
      <c r="AL112" s="914"/>
      <c r="AM112" s="914"/>
      <c r="AN112" s="915"/>
      <c r="AO112" s="798"/>
      <c r="AP112" s="1050"/>
      <c r="AQ112" s="901"/>
      <c r="AR112" s="881"/>
      <c r="AS112" s="917" t="e">
        <f t="shared" si="24"/>
        <v>#DIV/0!</v>
      </c>
      <c r="AT112" s="918" t="e">
        <f t="shared" si="25"/>
        <v>#DIV/0!</v>
      </c>
      <c r="AU112" s="918" t="e">
        <f t="shared" si="26"/>
        <v>#DIV/0!</v>
      </c>
      <c r="AV112" s="918" t="e">
        <f t="shared" si="27"/>
        <v>#DIV/0!</v>
      </c>
      <c r="AW112" s="919" t="e">
        <f t="shared" si="28"/>
        <v>#DIV/0!</v>
      </c>
      <c r="AX112" s="919" t="e">
        <f t="shared" si="29"/>
        <v>#DIV/0!</v>
      </c>
      <c r="AY112" s="919" t="e">
        <f t="shared" si="30"/>
        <v>#DIV/0!</v>
      </c>
      <c r="AZ112" s="919" t="e">
        <f t="shared" si="31"/>
        <v>#DIV/0!</v>
      </c>
      <c r="BA112" s="920" t="e">
        <f t="shared" si="32"/>
        <v>#DIV/0!</v>
      </c>
      <c r="BB112" s="920" t="e">
        <f t="shared" si="33"/>
        <v>#DIV/0!</v>
      </c>
      <c r="BC112" s="920" t="e">
        <f t="shared" si="34"/>
        <v>#DIV/0!</v>
      </c>
      <c r="BD112" s="920" t="e">
        <f t="shared" si="35"/>
        <v>#DIV/0!</v>
      </c>
      <c r="BE112" s="921">
        <v>0.2</v>
      </c>
      <c r="BF112" s="921">
        <v>0.8</v>
      </c>
      <c r="BG112" s="920" t="e">
        <f t="shared" si="36"/>
        <v>#DIV/0!</v>
      </c>
      <c r="BH112" s="920" t="e">
        <f t="shared" si="37"/>
        <v>#DIV/0!</v>
      </c>
      <c r="BI112" s="920" t="e">
        <f t="shared" si="38"/>
        <v>#DIV/0!</v>
      </c>
      <c r="BJ112" s="920" t="e">
        <f t="shared" si="39"/>
        <v>#DIV/0!</v>
      </c>
      <c r="BK112" s="920" t="e">
        <f t="shared" si="40"/>
        <v>#DIV/0!</v>
      </c>
      <c r="BL112" s="920" t="e">
        <f t="shared" si="41"/>
        <v>#DIV/0!</v>
      </c>
      <c r="BM112" s="920" t="e">
        <f t="shared" si="42"/>
        <v>#DIV/0!</v>
      </c>
      <c r="BN112" s="920" t="e">
        <f t="shared" si="43"/>
        <v>#DIV/0!</v>
      </c>
      <c r="BO112" s="920" t="e">
        <f t="shared" si="44"/>
        <v>#DIV/0!</v>
      </c>
      <c r="BP112" s="920" t="e">
        <f t="shared" si="45"/>
        <v>#DIV/0!</v>
      </c>
      <c r="BQ112" s="920" t="e">
        <f t="shared" si="46"/>
        <v>#DIV/0!</v>
      </c>
      <c r="BR112" s="920" t="e">
        <f t="shared" si="47"/>
        <v>#DIV/0!</v>
      </c>
      <c r="BS112" s="842"/>
      <c r="BT112" s="842"/>
      <c r="BU112" s="842"/>
      <c r="BV112" s="842"/>
      <c r="BW112" s="842"/>
      <c r="BX112" s="842"/>
      <c r="BY112" s="842"/>
      <c r="BZ112" s="842"/>
      <c r="CA112" s="830"/>
      <c r="CB112" s="798"/>
      <c r="CC112" s="922"/>
      <c r="CD112" s="923"/>
      <c r="CE112" s="923"/>
      <c r="CF112" s="974"/>
      <c r="CG112" s="975"/>
      <c r="CH112" s="798"/>
      <c r="CI112" s="798"/>
      <c r="CJ112" s="798"/>
      <c r="CK112" s="798"/>
      <c r="CL112" s="798"/>
      <c r="CM112" s="798"/>
      <c r="CN112" s="798"/>
      <c r="CO112" s="798"/>
      <c r="CP112" s="798"/>
      <c r="CQ112" s="798"/>
      <c r="CR112" s="798"/>
      <c r="CS112" s="798"/>
      <c r="CT112" s="798"/>
    </row>
    <row r="113" spans="1:98" ht="14.25" customHeight="1">
      <c r="A113" s="1042"/>
      <c r="B113" s="1043"/>
      <c r="C113" s="1044"/>
      <c r="D113" s="1045"/>
      <c r="E113" s="1046"/>
      <c r="F113" s="898"/>
      <c r="G113" s="964"/>
      <c r="H113" s="925"/>
      <c r="I113" s="899"/>
      <c r="J113" s="900"/>
      <c r="K113" s="900"/>
      <c r="L113" s="900"/>
      <c r="M113" s="925"/>
      <c r="N113" s="1025"/>
      <c r="O113" s="927"/>
      <c r="P113" s="901"/>
      <c r="Q113" s="903"/>
      <c r="R113" s="904"/>
      <c r="S113" s="904"/>
      <c r="T113" s="905"/>
      <c r="U113" s="818"/>
      <c r="V113" s="906">
        <v>7</v>
      </c>
      <c r="W113" s="1090"/>
      <c r="X113" s="1269"/>
      <c r="Y113" s="1269"/>
      <c r="Z113" s="1101"/>
      <c r="AA113" s="907"/>
      <c r="AB113" s="908"/>
      <c r="AC113" s="908"/>
      <c r="AD113" s="909"/>
      <c r="AE113" s="871"/>
      <c r="AF113" s="1028"/>
      <c r="AG113" s="929"/>
      <c r="AH113" s="929"/>
      <c r="AI113" s="929"/>
      <c r="AJ113" s="930"/>
      <c r="AK113" s="1029"/>
      <c r="AL113" s="914"/>
      <c r="AM113" s="914"/>
      <c r="AN113" s="915"/>
      <c r="AO113" s="798"/>
      <c r="AP113" s="1050"/>
      <c r="AQ113" s="901"/>
      <c r="AR113" s="881"/>
      <c r="AS113" s="917" t="e">
        <f t="shared" si="24"/>
        <v>#DIV/0!</v>
      </c>
      <c r="AT113" s="918" t="e">
        <f t="shared" si="25"/>
        <v>#DIV/0!</v>
      </c>
      <c r="AU113" s="918" t="e">
        <f t="shared" si="26"/>
        <v>#DIV/0!</v>
      </c>
      <c r="AV113" s="918" t="e">
        <f t="shared" si="27"/>
        <v>#DIV/0!</v>
      </c>
      <c r="AW113" s="919" t="e">
        <f t="shared" si="28"/>
        <v>#DIV/0!</v>
      </c>
      <c r="AX113" s="919" t="e">
        <f t="shared" si="29"/>
        <v>#DIV/0!</v>
      </c>
      <c r="AY113" s="919" t="e">
        <f t="shared" si="30"/>
        <v>#DIV/0!</v>
      </c>
      <c r="AZ113" s="919" t="e">
        <f t="shared" si="31"/>
        <v>#DIV/0!</v>
      </c>
      <c r="BA113" s="920" t="e">
        <f t="shared" si="32"/>
        <v>#DIV/0!</v>
      </c>
      <c r="BB113" s="920" t="e">
        <f t="shared" si="33"/>
        <v>#DIV/0!</v>
      </c>
      <c r="BC113" s="920" t="e">
        <f t="shared" si="34"/>
        <v>#DIV/0!</v>
      </c>
      <c r="BD113" s="920" t="e">
        <f t="shared" si="35"/>
        <v>#DIV/0!</v>
      </c>
      <c r="BE113" s="921">
        <v>0.2</v>
      </c>
      <c r="BF113" s="921">
        <v>0.8</v>
      </c>
      <c r="BG113" s="920" t="e">
        <f t="shared" si="36"/>
        <v>#DIV/0!</v>
      </c>
      <c r="BH113" s="920" t="e">
        <f t="shared" si="37"/>
        <v>#DIV/0!</v>
      </c>
      <c r="BI113" s="920" t="e">
        <f t="shared" si="38"/>
        <v>#DIV/0!</v>
      </c>
      <c r="BJ113" s="920" t="e">
        <f t="shared" si="39"/>
        <v>#DIV/0!</v>
      </c>
      <c r="BK113" s="920" t="e">
        <f t="shared" si="40"/>
        <v>#DIV/0!</v>
      </c>
      <c r="BL113" s="920" t="e">
        <f t="shared" si="41"/>
        <v>#DIV/0!</v>
      </c>
      <c r="BM113" s="920" t="e">
        <f t="shared" si="42"/>
        <v>#DIV/0!</v>
      </c>
      <c r="BN113" s="920" t="e">
        <f t="shared" si="43"/>
        <v>#DIV/0!</v>
      </c>
      <c r="BO113" s="920" t="e">
        <f t="shared" si="44"/>
        <v>#DIV/0!</v>
      </c>
      <c r="BP113" s="920" t="e">
        <f t="shared" si="45"/>
        <v>#DIV/0!</v>
      </c>
      <c r="BQ113" s="920" t="e">
        <f t="shared" si="46"/>
        <v>#DIV/0!</v>
      </c>
      <c r="BR113" s="920" t="e">
        <f t="shared" si="47"/>
        <v>#DIV/0!</v>
      </c>
      <c r="BS113" s="842"/>
      <c r="BT113" s="842"/>
      <c r="BU113" s="842"/>
      <c r="BV113" s="842"/>
      <c r="BW113" s="842"/>
      <c r="BX113" s="842"/>
      <c r="BY113" s="842"/>
      <c r="BZ113" s="842"/>
      <c r="CA113" s="830"/>
      <c r="CB113" s="798"/>
      <c r="CC113" s="922"/>
      <c r="CD113" s="923"/>
      <c r="CE113" s="923"/>
      <c r="CF113" s="974"/>
      <c r="CG113" s="975"/>
      <c r="CH113" s="798"/>
      <c r="CI113" s="798"/>
      <c r="CJ113" s="798"/>
      <c r="CK113" s="798"/>
      <c r="CL113" s="798"/>
      <c r="CM113" s="798"/>
      <c r="CN113" s="798"/>
      <c r="CO113" s="798"/>
      <c r="CP113" s="798"/>
      <c r="CQ113" s="798"/>
      <c r="CR113" s="798"/>
      <c r="CS113" s="798"/>
      <c r="CT113" s="798"/>
    </row>
    <row r="114" spans="1:98" ht="14.25" customHeight="1">
      <c r="A114" s="1042"/>
      <c r="B114" s="1043"/>
      <c r="C114" s="1044"/>
      <c r="D114" s="1045"/>
      <c r="E114" s="1046"/>
      <c r="F114" s="898"/>
      <c r="G114" s="964"/>
      <c r="H114" s="925"/>
      <c r="I114" s="899"/>
      <c r="J114" s="900"/>
      <c r="K114" s="900"/>
      <c r="L114" s="900"/>
      <c r="M114" s="925"/>
      <c r="N114" s="1025"/>
      <c r="O114" s="927"/>
      <c r="P114" s="901"/>
      <c r="Q114" s="903"/>
      <c r="R114" s="904"/>
      <c r="S114" s="904"/>
      <c r="T114" s="905"/>
      <c r="U114" s="818"/>
      <c r="V114" s="906">
        <v>8</v>
      </c>
      <c r="W114" s="1090"/>
      <c r="X114" s="1269"/>
      <c r="Y114" s="1269"/>
      <c r="Z114" s="1101"/>
      <c r="AA114" s="907"/>
      <c r="AB114" s="908"/>
      <c r="AC114" s="908"/>
      <c r="AD114" s="909"/>
      <c r="AE114" s="871"/>
      <c r="AF114" s="1028"/>
      <c r="AG114" s="929"/>
      <c r="AH114" s="929"/>
      <c r="AI114" s="929"/>
      <c r="AJ114" s="930"/>
      <c r="AK114" s="1029"/>
      <c r="AL114" s="914"/>
      <c r="AM114" s="914"/>
      <c r="AN114" s="915"/>
      <c r="AO114" s="798"/>
      <c r="AP114" s="1050"/>
      <c r="AQ114" s="901"/>
      <c r="AR114" s="881"/>
      <c r="AS114" s="917" t="e">
        <f t="shared" si="24"/>
        <v>#DIV/0!</v>
      </c>
      <c r="AT114" s="918" t="e">
        <f t="shared" si="25"/>
        <v>#DIV/0!</v>
      </c>
      <c r="AU114" s="918" t="e">
        <f t="shared" si="26"/>
        <v>#DIV/0!</v>
      </c>
      <c r="AV114" s="918" t="e">
        <f t="shared" si="27"/>
        <v>#DIV/0!</v>
      </c>
      <c r="AW114" s="919" t="e">
        <f t="shared" si="28"/>
        <v>#DIV/0!</v>
      </c>
      <c r="AX114" s="919" t="e">
        <f t="shared" si="29"/>
        <v>#DIV/0!</v>
      </c>
      <c r="AY114" s="919" t="e">
        <f t="shared" si="30"/>
        <v>#DIV/0!</v>
      </c>
      <c r="AZ114" s="919" t="e">
        <f t="shared" si="31"/>
        <v>#DIV/0!</v>
      </c>
      <c r="BA114" s="920" t="e">
        <f t="shared" si="32"/>
        <v>#DIV/0!</v>
      </c>
      <c r="BB114" s="920" t="e">
        <f t="shared" si="33"/>
        <v>#DIV/0!</v>
      </c>
      <c r="BC114" s="920" t="e">
        <f t="shared" si="34"/>
        <v>#DIV/0!</v>
      </c>
      <c r="BD114" s="920" t="e">
        <f t="shared" si="35"/>
        <v>#DIV/0!</v>
      </c>
      <c r="BE114" s="921">
        <v>0.2</v>
      </c>
      <c r="BF114" s="921">
        <v>0.8</v>
      </c>
      <c r="BG114" s="920" t="e">
        <f t="shared" si="36"/>
        <v>#DIV/0!</v>
      </c>
      <c r="BH114" s="920" t="e">
        <f t="shared" si="37"/>
        <v>#DIV/0!</v>
      </c>
      <c r="BI114" s="920" t="e">
        <f t="shared" si="38"/>
        <v>#DIV/0!</v>
      </c>
      <c r="BJ114" s="920" t="e">
        <f t="shared" si="39"/>
        <v>#DIV/0!</v>
      </c>
      <c r="BK114" s="920" t="e">
        <f t="shared" si="40"/>
        <v>#DIV/0!</v>
      </c>
      <c r="BL114" s="920" t="e">
        <f t="shared" si="41"/>
        <v>#DIV/0!</v>
      </c>
      <c r="BM114" s="920" t="e">
        <f t="shared" si="42"/>
        <v>#DIV/0!</v>
      </c>
      <c r="BN114" s="920" t="e">
        <f t="shared" si="43"/>
        <v>#DIV/0!</v>
      </c>
      <c r="BO114" s="920" t="e">
        <f t="shared" si="44"/>
        <v>#DIV/0!</v>
      </c>
      <c r="BP114" s="920" t="e">
        <f t="shared" si="45"/>
        <v>#DIV/0!</v>
      </c>
      <c r="BQ114" s="920" t="e">
        <f t="shared" si="46"/>
        <v>#DIV/0!</v>
      </c>
      <c r="BR114" s="920" t="e">
        <f t="shared" si="47"/>
        <v>#DIV/0!</v>
      </c>
      <c r="BS114" s="842"/>
      <c r="BT114" s="842"/>
      <c r="BU114" s="842"/>
      <c r="BV114" s="842"/>
      <c r="BW114" s="842"/>
      <c r="BX114" s="842"/>
      <c r="BY114" s="842"/>
      <c r="BZ114" s="842"/>
      <c r="CA114" s="830"/>
      <c r="CB114" s="798"/>
      <c r="CC114" s="922"/>
      <c r="CD114" s="923"/>
      <c r="CE114" s="923"/>
      <c r="CF114" s="974"/>
      <c r="CG114" s="975"/>
      <c r="CH114" s="798"/>
      <c r="CI114" s="798"/>
      <c r="CJ114" s="798"/>
      <c r="CK114" s="798"/>
      <c r="CL114" s="798"/>
      <c r="CM114" s="798"/>
      <c r="CN114" s="798"/>
      <c r="CO114" s="798"/>
      <c r="CP114" s="798"/>
      <c r="CQ114" s="798"/>
      <c r="CR114" s="798"/>
      <c r="CS114" s="798"/>
      <c r="CT114" s="798"/>
    </row>
    <row r="115" spans="1:98" ht="14.25" customHeight="1">
      <c r="A115" s="1042"/>
      <c r="B115" s="1043"/>
      <c r="C115" s="1044"/>
      <c r="D115" s="1045"/>
      <c r="E115" s="1046"/>
      <c r="F115" s="898"/>
      <c r="G115" s="964"/>
      <c r="H115" s="925"/>
      <c r="I115" s="899"/>
      <c r="J115" s="900"/>
      <c r="K115" s="900"/>
      <c r="L115" s="900"/>
      <c r="M115" s="925"/>
      <c r="N115" s="1025"/>
      <c r="O115" s="927"/>
      <c r="P115" s="901"/>
      <c r="Q115" s="903"/>
      <c r="R115" s="904"/>
      <c r="S115" s="904"/>
      <c r="T115" s="905"/>
      <c r="U115" s="818"/>
      <c r="V115" s="906">
        <v>9</v>
      </c>
      <c r="W115" s="1090"/>
      <c r="X115" s="1269"/>
      <c r="Y115" s="1269"/>
      <c r="Z115" s="1101"/>
      <c r="AA115" s="907"/>
      <c r="AB115" s="908"/>
      <c r="AC115" s="908"/>
      <c r="AD115" s="909"/>
      <c r="AE115" s="871"/>
      <c r="AF115" s="1028"/>
      <c r="AG115" s="929"/>
      <c r="AH115" s="929"/>
      <c r="AI115" s="929"/>
      <c r="AJ115" s="930"/>
      <c r="AK115" s="1029"/>
      <c r="AL115" s="914"/>
      <c r="AM115" s="914"/>
      <c r="AN115" s="915"/>
      <c r="AO115" s="798"/>
      <c r="AP115" s="1050"/>
      <c r="AQ115" s="901"/>
      <c r="AR115" s="881"/>
      <c r="AS115" s="917" t="e">
        <f t="shared" si="24"/>
        <v>#DIV/0!</v>
      </c>
      <c r="AT115" s="918" t="e">
        <f t="shared" si="25"/>
        <v>#DIV/0!</v>
      </c>
      <c r="AU115" s="918" t="e">
        <f t="shared" si="26"/>
        <v>#DIV/0!</v>
      </c>
      <c r="AV115" s="918" t="e">
        <f t="shared" si="27"/>
        <v>#DIV/0!</v>
      </c>
      <c r="AW115" s="919" t="e">
        <f t="shared" si="28"/>
        <v>#DIV/0!</v>
      </c>
      <c r="AX115" s="919" t="e">
        <f t="shared" si="29"/>
        <v>#DIV/0!</v>
      </c>
      <c r="AY115" s="919" t="e">
        <f t="shared" si="30"/>
        <v>#DIV/0!</v>
      </c>
      <c r="AZ115" s="919" t="e">
        <f t="shared" si="31"/>
        <v>#DIV/0!</v>
      </c>
      <c r="BA115" s="920" t="e">
        <f t="shared" si="32"/>
        <v>#DIV/0!</v>
      </c>
      <c r="BB115" s="920" t="e">
        <f t="shared" si="33"/>
        <v>#DIV/0!</v>
      </c>
      <c r="BC115" s="920" t="e">
        <f t="shared" si="34"/>
        <v>#DIV/0!</v>
      </c>
      <c r="BD115" s="920" t="e">
        <f t="shared" si="35"/>
        <v>#DIV/0!</v>
      </c>
      <c r="BE115" s="921">
        <v>0.2</v>
      </c>
      <c r="BF115" s="921">
        <v>0.8</v>
      </c>
      <c r="BG115" s="920" t="e">
        <f t="shared" si="36"/>
        <v>#DIV/0!</v>
      </c>
      <c r="BH115" s="920" t="e">
        <f t="shared" si="37"/>
        <v>#DIV/0!</v>
      </c>
      <c r="BI115" s="920" t="e">
        <f t="shared" si="38"/>
        <v>#DIV/0!</v>
      </c>
      <c r="BJ115" s="920" t="e">
        <f t="shared" si="39"/>
        <v>#DIV/0!</v>
      </c>
      <c r="BK115" s="920" t="e">
        <f t="shared" si="40"/>
        <v>#DIV/0!</v>
      </c>
      <c r="BL115" s="920" t="e">
        <f t="shared" si="41"/>
        <v>#DIV/0!</v>
      </c>
      <c r="BM115" s="920" t="e">
        <f t="shared" si="42"/>
        <v>#DIV/0!</v>
      </c>
      <c r="BN115" s="920" t="e">
        <f t="shared" si="43"/>
        <v>#DIV/0!</v>
      </c>
      <c r="BO115" s="920" t="e">
        <f t="shared" si="44"/>
        <v>#DIV/0!</v>
      </c>
      <c r="BP115" s="920" t="e">
        <f t="shared" si="45"/>
        <v>#DIV/0!</v>
      </c>
      <c r="BQ115" s="920" t="e">
        <f t="shared" si="46"/>
        <v>#DIV/0!</v>
      </c>
      <c r="BR115" s="920" t="e">
        <f t="shared" si="47"/>
        <v>#DIV/0!</v>
      </c>
      <c r="BS115" s="842"/>
      <c r="BT115" s="842"/>
      <c r="BU115" s="842"/>
      <c r="BV115" s="842"/>
      <c r="BW115" s="842"/>
      <c r="BX115" s="842"/>
      <c r="BY115" s="842"/>
      <c r="BZ115" s="842"/>
      <c r="CA115" s="830"/>
      <c r="CB115" s="798"/>
      <c r="CC115" s="922"/>
      <c r="CD115" s="923"/>
      <c r="CE115" s="923"/>
      <c r="CF115" s="974"/>
      <c r="CG115" s="975"/>
      <c r="CH115" s="798"/>
      <c r="CI115" s="798"/>
      <c r="CJ115" s="798"/>
      <c r="CK115" s="798"/>
      <c r="CL115" s="798"/>
      <c r="CM115" s="798"/>
      <c r="CN115" s="798"/>
      <c r="CO115" s="798"/>
      <c r="CP115" s="798"/>
      <c r="CQ115" s="798"/>
      <c r="CR115" s="798"/>
      <c r="CS115" s="798"/>
      <c r="CT115" s="798"/>
    </row>
    <row r="116" spans="1:98" ht="14.25" customHeight="1" thickBot="1">
      <c r="A116" s="1057"/>
      <c r="B116" s="1058"/>
      <c r="C116" s="1059"/>
      <c r="D116" s="1060"/>
      <c r="E116" s="1061"/>
      <c r="F116" s="983"/>
      <c r="G116" s="984"/>
      <c r="H116" s="1062"/>
      <c r="I116" s="1063"/>
      <c r="J116" s="986"/>
      <c r="K116" s="986"/>
      <c r="L116" s="986"/>
      <c r="M116" s="1062"/>
      <c r="N116" s="1064"/>
      <c r="O116" s="987"/>
      <c r="P116" s="985"/>
      <c r="Q116" s="1065"/>
      <c r="R116" s="1066"/>
      <c r="S116" s="1066"/>
      <c r="T116" s="1067"/>
      <c r="U116" s="818"/>
      <c r="V116" s="981">
        <v>10</v>
      </c>
      <c r="W116" s="1068"/>
      <c r="X116" s="1257"/>
      <c r="Y116" s="1257"/>
      <c r="Z116" s="1069"/>
      <c r="AA116" s="1070"/>
      <c r="AB116" s="989"/>
      <c r="AC116" s="989"/>
      <c r="AD116" s="990"/>
      <c r="AE116" s="871"/>
      <c r="AF116" s="1071"/>
      <c r="AG116" s="991"/>
      <c r="AH116" s="991"/>
      <c r="AI116" s="991"/>
      <c r="AJ116" s="992"/>
      <c r="AK116" s="1073"/>
      <c r="AL116" s="994"/>
      <c r="AM116" s="994"/>
      <c r="AN116" s="1074"/>
      <c r="AO116" s="798"/>
      <c r="AP116" s="1075"/>
      <c r="AQ116" s="985"/>
      <c r="AR116" s="881"/>
      <c r="AS116" s="1076" t="e">
        <f t="shared" si="24"/>
        <v>#DIV/0!</v>
      </c>
      <c r="AT116" s="1077" t="e">
        <f t="shared" si="25"/>
        <v>#DIV/0!</v>
      </c>
      <c r="AU116" s="1077" t="e">
        <f t="shared" si="26"/>
        <v>#DIV/0!</v>
      </c>
      <c r="AV116" s="1077" t="e">
        <f t="shared" si="27"/>
        <v>#DIV/0!</v>
      </c>
      <c r="AW116" s="1078" t="e">
        <f t="shared" si="28"/>
        <v>#DIV/0!</v>
      </c>
      <c r="AX116" s="1078" t="e">
        <f t="shared" si="29"/>
        <v>#DIV/0!</v>
      </c>
      <c r="AY116" s="1078" t="e">
        <f t="shared" si="30"/>
        <v>#DIV/0!</v>
      </c>
      <c r="AZ116" s="1078" t="e">
        <f t="shared" si="31"/>
        <v>#DIV/0!</v>
      </c>
      <c r="BA116" s="1079" t="e">
        <f t="shared" si="32"/>
        <v>#DIV/0!</v>
      </c>
      <c r="BB116" s="1079" t="e">
        <f t="shared" si="33"/>
        <v>#DIV/0!</v>
      </c>
      <c r="BC116" s="1079" t="e">
        <f t="shared" si="34"/>
        <v>#DIV/0!</v>
      </c>
      <c r="BD116" s="1079" t="e">
        <f t="shared" si="35"/>
        <v>#DIV/0!</v>
      </c>
      <c r="BE116" s="1080">
        <v>0.2</v>
      </c>
      <c r="BF116" s="1080">
        <v>0.8</v>
      </c>
      <c r="BG116" s="1079" t="e">
        <f t="shared" si="36"/>
        <v>#DIV/0!</v>
      </c>
      <c r="BH116" s="1079" t="e">
        <f t="shared" si="37"/>
        <v>#DIV/0!</v>
      </c>
      <c r="BI116" s="1079" t="e">
        <f t="shared" si="38"/>
        <v>#DIV/0!</v>
      </c>
      <c r="BJ116" s="1079" t="e">
        <f t="shared" si="39"/>
        <v>#DIV/0!</v>
      </c>
      <c r="BK116" s="1079" t="e">
        <f t="shared" si="40"/>
        <v>#DIV/0!</v>
      </c>
      <c r="BL116" s="1079" t="e">
        <f t="shared" si="41"/>
        <v>#DIV/0!</v>
      </c>
      <c r="BM116" s="1079" t="e">
        <f t="shared" si="42"/>
        <v>#DIV/0!</v>
      </c>
      <c r="BN116" s="1079" t="e">
        <f t="shared" si="43"/>
        <v>#DIV/0!</v>
      </c>
      <c r="BO116" s="1079" t="e">
        <f t="shared" si="44"/>
        <v>#DIV/0!</v>
      </c>
      <c r="BP116" s="1079" t="e">
        <f t="shared" si="45"/>
        <v>#DIV/0!</v>
      </c>
      <c r="BQ116" s="1079" t="e">
        <f t="shared" si="46"/>
        <v>#DIV/0!</v>
      </c>
      <c r="BR116" s="1079" t="e">
        <f t="shared" si="47"/>
        <v>#DIV/0!</v>
      </c>
      <c r="BS116" s="838"/>
      <c r="BT116" s="838"/>
      <c r="BU116" s="838"/>
      <c r="BV116" s="838"/>
      <c r="BW116" s="838"/>
      <c r="BX116" s="838"/>
      <c r="BY116" s="838"/>
      <c r="BZ116" s="838"/>
      <c r="CA116" s="839"/>
      <c r="CB116" s="798"/>
      <c r="CC116" s="1081"/>
      <c r="CD116" s="1082"/>
      <c r="CE116" s="1082"/>
      <c r="CF116" s="1083"/>
      <c r="CG116" s="1084"/>
      <c r="CH116" s="798"/>
      <c r="CI116" s="798"/>
      <c r="CJ116" s="798"/>
      <c r="CK116" s="798"/>
      <c r="CL116" s="798"/>
      <c r="CM116" s="798"/>
      <c r="CN116" s="798"/>
      <c r="CO116" s="798"/>
      <c r="CP116" s="798"/>
      <c r="CQ116" s="798"/>
      <c r="CR116" s="798"/>
      <c r="CS116" s="798"/>
      <c r="CT116" s="798"/>
    </row>
    <row r="117" spans="1:98" ht="14.25" customHeight="1">
      <c r="A117" s="853">
        <v>14</v>
      </c>
      <c r="B117" s="1030"/>
      <c r="C117" s="1031"/>
      <c r="D117" s="856"/>
      <c r="E117" s="1032"/>
      <c r="F117" s="858"/>
      <c r="G117" s="950"/>
      <c r="H117" s="1085"/>
      <c r="I117" s="860"/>
      <c r="J117" s="861"/>
      <c r="K117" s="861"/>
      <c r="L117" s="861"/>
      <c r="M117" s="1035"/>
      <c r="N117" s="1036"/>
      <c r="O117" s="954"/>
      <c r="P117" s="951"/>
      <c r="Q117" s="863"/>
      <c r="R117" s="864"/>
      <c r="S117" s="864"/>
      <c r="T117" s="865"/>
      <c r="U117" s="871"/>
      <c r="V117" s="867">
        <v>1</v>
      </c>
      <c r="W117" s="1117"/>
      <c r="X117" s="1265"/>
      <c r="Y117" s="1265"/>
      <c r="Z117" s="951"/>
      <c r="AA117" s="868"/>
      <c r="AB117" s="869"/>
      <c r="AC117" s="869"/>
      <c r="AD117" s="870"/>
      <c r="AE117" s="871"/>
      <c r="AF117" s="1086"/>
      <c r="AG117" s="874"/>
      <c r="AH117" s="874"/>
      <c r="AI117" s="874"/>
      <c r="AJ117" s="875"/>
      <c r="AK117" s="1041"/>
      <c r="AL117" s="877"/>
      <c r="AM117" s="877"/>
      <c r="AN117" s="878"/>
      <c r="AO117" s="1010"/>
      <c r="AP117" s="879"/>
      <c r="AQ117" s="880"/>
      <c r="AR117" s="881"/>
      <c r="AS117" s="882" t="e">
        <f t="shared" si="24"/>
        <v>#DIV/0!</v>
      </c>
      <c r="AT117" s="977" t="e">
        <f t="shared" si="25"/>
        <v>#DIV/0!</v>
      </c>
      <c r="AU117" s="977" t="e">
        <f t="shared" si="26"/>
        <v>#DIV/0!</v>
      </c>
      <c r="AV117" s="977" t="e">
        <f t="shared" si="27"/>
        <v>#DIV/0!</v>
      </c>
      <c r="AW117" s="1014" t="e">
        <f t="shared" si="28"/>
        <v>#DIV/0!</v>
      </c>
      <c r="AX117" s="1014" t="e">
        <f t="shared" si="29"/>
        <v>#DIV/0!</v>
      </c>
      <c r="AY117" s="1014" t="e">
        <f t="shared" si="30"/>
        <v>#DIV/0!</v>
      </c>
      <c r="AZ117" s="1014" t="e">
        <f t="shared" si="31"/>
        <v>#DIV/0!</v>
      </c>
      <c r="BA117" s="978" t="e">
        <f t="shared" si="32"/>
        <v>#DIV/0!</v>
      </c>
      <c r="BB117" s="978" t="e">
        <f t="shared" si="33"/>
        <v>#DIV/0!</v>
      </c>
      <c r="BC117" s="978" t="e">
        <f t="shared" si="34"/>
        <v>#DIV/0!</v>
      </c>
      <c r="BD117" s="978" t="e">
        <f t="shared" si="35"/>
        <v>#DIV/0!</v>
      </c>
      <c r="BE117" s="979">
        <v>0.2</v>
      </c>
      <c r="BF117" s="979">
        <v>0.8</v>
      </c>
      <c r="BG117" s="978" t="e">
        <f t="shared" si="36"/>
        <v>#DIV/0!</v>
      </c>
      <c r="BH117" s="978" t="e">
        <f t="shared" si="37"/>
        <v>#DIV/0!</v>
      </c>
      <c r="BI117" s="978" t="e">
        <f t="shared" si="38"/>
        <v>#DIV/0!</v>
      </c>
      <c r="BJ117" s="978" t="e">
        <f t="shared" si="39"/>
        <v>#DIV/0!</v>
      </c>
      <c r="BK117" s="978" t="e">
        <f t="shared" si="40"/>
        <v>#DIV/0!</v>
      </c>
      <c r="BL117" s="978" t="e">
        <f t="shared" si="41"/>
        <v>#DIV/0!</v>
      </c>
      <c r="BM117" s="978" t="e">
        <f t="shared" si="42"/>
        <v>#DIV/0!</v>
      </c>
      <c r="BN117" s="978" t="e">
        <f t="shared" si="43"/>
        <v>#DIV/0!</v>
      </c>
      <c r="BO117" s="978" t="e">
        <f t="shared" si="44"/>
        <v>#DIV/0!</v>
      </c>
      <c r="BP117" s="885" t="e">
        <f t="shared" si="45"/>
        <v>#DIV/0!</v>
      </c>
      <c r="BQ117" s="885" t="e">
        <f t="shared" si="46"/>
        <v>#DIV/0!</v>
      </c>
      <c r="BR117" s="885" t="e">
        <f t="shared" si="47"/>
        <v>#DIV/0!</v>
      </c>
      <c r="BS117" s="1015" t="e">
        <f>AVERAGEIF(BO117:BO126,"&lt;&gt;#¡DIV/0!")</f>
        <v>#DIV/0!</v>
      </c>
      <c r="BT117" s="1015" t="e">
        <f>AVERAGEIF(BP117:BP126,"&lt;&gt;#¡DIV/0!")</f>
        <v>#DIV/0!</v>
      </c>
      <c r="BU117" s="1015" t="e">
        <f>AVERAGEIF(BQ117:BQ126,"&lt;&gt;#¡DIV/0!")</f>
        <v>#DIV/0!</v>
      </c>
      <c r="BV117" s="1015" t="e">
        <f>AVERAGEIF(BR117:BR126,"&lt;&gt;#¡DIV/0!")</f>
        <v>#DIV/0!</v>
      </c>
      <c r="BW117" s="888" t="e">
        <f>+C117*BS117</f>
        <v>#DIV/0!</v>
      </c>
      <c r="BX117" s="888" t="e">
        <f>+C117*BT117</f>
        <v>#DIV/0!</v>
      </c>
      <c r="BY117" s="888" t="e">
        <f>+C117*BU117</f>
        <v>#DIV/0!</v>
      </c>
      <c r="BZ117" s="888" t="e">
        <f>+C117*BV117</f>
        <v>#DIV/0!</v>
      </c>
      <c r="CA117" s="1016" t="e">
        <f>SUM(BW117:BZ126)</f>
        <v>#DIV/0!</v>
      </c>
      <c r="CB117" s="798"/>
      <c r="CC117" s="890" t="e">
        <f>+Q117/$N$117</f>
        <v>#DIV/0!</v>
      </c>
      <c r="CD117" s="891" t="e">
        <f>+R117/$N$117</f>
        <v>#DIV/0!</v>
      </c>
      <c r="CE117" s="891" t="e">
        <f>+S117/$N$117</f>
        <v>#DIV/0!</v>
      </c>
      <c r="CF117" s="961" t="e">
        <f>+T117/$N$117</f>
        <v>#DIV/0!</v>
      </c>
      <c r="CG117" s="962" t="e">
        <f>AVERAGE(CC117:CF126)</f>
        <v>#DIV/0!</v>
      </c>
      <c r="CH117" s="798"/>
      <c r="CI117" s="798"/>
      <c r="CJ117" s="798"/>
      <c r="CK117" s="798"/>
      <c r="CL117" s="798"/>
      <c r="CM117" s="798"/>
      <c r="CN117" s="798"/>
      <c r="CO117" s="798"/>
      <c r="CP117" s="798"/>
      <c r="CQ117" s="798"/>
      <c r="CR117" s="798"/>
      <c r="CS117" s="798"/>
      <c r="CT117" s="798"/>
    </row>
    <row r="118" spans="1:98" ht="14.25" customHeight="1">
      <c r="A118" s="1042"/>
      <c r="B118" s="1043"/>
      <c r="C118" s="1044"/>
      <c r="D118" s="1045"/>
      <c r="E118" s="1046"/>
      <c r="F118" s="898"/>
      <c r="G118" s="964"/>
      <c r="H118" s="925"/>
      <c r="I118" s="899"/>
      <c r="J118" s="900"/>
      <c r="K118" s="900"/>
      <c r="L118" s="900"/>
      <c r="M118" s="925"/>
      <c r="N118" s="1025"/>
      <c r="O118" s="927"/>
      <c r="P118" s="901"/>
      <c r="Q118" s="903"/>
      <c r="R118" s="904"/>
      <c r="S118" s="904"/>
      <c r="T118" s="905"/>
      <c r="U118" s="818"/>
      <c r="V118" s="1118">
        <v>2</v>
      </c>
      <c r="W118" s="898"/>
      <c r="X118" s="1269"/>
      <c r="Y118" s="1269"/>
      <c r="Z118" s="969"/>
      <c r="AA118" s="907"/>
      <c r="AB118" s="908"/>
      <c r="AC118" s="908"/>
      <c r="AD118" s="909"/>
      <c r="AE118" s="871"/>
      <c r="AF118" s="1028"/>
      <c r="AG118" s="929"/>
      <c r="AH118" s="929"/>
      <c r="AI118" s="929"/>
      <c r="AJ118" s="930"/>
      <c r="AK118" s="1029"/>
      <c r="AL118" s="914"/>
      <c r="AM118" s="914"/>
      <c r="AN118" s="915"/>
      <c r="AO118" s="798"/>
      <c r="AP118" s="1050"/>
      <c r="AQ118" s="901"/>
      <c r="AR118" s="881"/>
      <c r="AS118" s="917" t="e">
        <f t="shared" si="24"/>
        <v>#DIV/0!</v>
      </c>
      <c r="AT118" s="918" t="e">
        <f t="shared" si="25"/>
        <v>#DIV/0!</v>
      </c>
      <c r="AU118" s="918" t="e">
        <f t="shared" si="26"/>
        <v>#DIV/0!</v>
      </c>
      <c r="AV118" s="918" t="e">
        <f t="shared" si="27"/>
        <v>#DIV/0!</v>
      </c>
      <c r="AW118" s="919" t="e">
        <f t="shared" si="28"/>
        <v>#DIV/0!</v>
      </c>
      <c r="AX118" s="919" t="e">
        <f t="shared" si="29"/>
        <v>#DIV/0!</v>
      </c>
      <c r="AY118" s="919" t="e">
        <f t="shared" si="30"/>
        <v>#DIV/0!</v>
      </c>
      <c r="AZ118" s="919" t="e">
        <f t="shared" si="31"/>
        <v>#DIV/0!</v>
      </c>
      <c r="BA118" s="920" t="e">
        <f t="shared" si="32"/>
        <v>#DIV/0!</v>
      </c>
      <c r="BB118" s="920" t="e">
        <f t="shared" si="33"/>
        <v>#DIV/0!</v>
      </c>
      <c r="BC118" s="920" t="e">
        <f t="shared" si="34"/>
        <v>#DIV/0!</v>
      </c>
      <c r="BD118" s="920" t="e">
        <f t="shared" si="35"/>
        <v>#DIV/0!</v>
      </c>
      <c r="BE118" s="921">
        <v>0.2</v>
      </c>
      <c r="BF118" s="921">
        <v>0.8</v>
      </c>
      <c r="BG118" s="920" t="e">
        <f t="shared" si="36"/>
        <v>#DIV/0!</v>
      </c>
      <c r="BH118" s="920" t="e">
        <f t="shared" si="37"/>
        <v>#DIV/0!</v>
      </c>
      <c r="BI118" s="920" t="e">
        <f t="shared" si="38"/>
        <v>#DIV/0!</v>
      </c>
      <c r="BJ118" s="920" t="e">
        <f t="shared" si="39"/>
        <v>#DIV/0!</v>
      </c>
      <c r="BK118" s="920" t="e">
        <f t="shared" si="40"/>
        <v>#DIV/0!</v>
      </c>
      <c r="BL118" s="920" t="e">
        <f t="shared" si="41"/>
        <v>#DIV/0!</v>
      </c>
      <c r="BM118" s="920" t="e">
        <f t="shared" si="42"/>
        <v>#DIV/0!</v>
      </c>
      <c r="BN118" s="920" t="e">
        <f t="shared" si="43"/>
        <v>#DIV/0!</v>
      </c>
      <c r="BO118" s="920" t="e">
        <f t="shared" si="44"/>
        <v>#DIV/0!</v>
      </c>
      <c r="BP118" s="920" t="e">
        <f t="shared" si="45"/>
        <v>#DIV/0!</v>
      </c>
      <c r="BQ118" s="920" t="e">
        <f t="shared" si="46"/>
        <v>#DIV/0!</v>
      </c>
      <c r="BR118" s="920" t="e">
        <f t="shared" si="47"/>
        <v>#DIV/0!</v>
      </c>
      <c r="BS118" s="842"/>
      <c r="BT118" s="842"/>
      <c r="BU118" s="842"/>
      <c r="BV118" s="842"/>
      <c r="BW118" s="842"/>
      <c r="BX118" s="842"/>
      <c r="BY118" s="842"/>
      <c r="BZ118" s="842"/>
      <c r="CA118" s="830"/>
      <c r="CB118" s="798"/>
      <c r="CC118" s="922"/>
      <c r="CD118" s="923"/>
      <c r="CE118" s="923"/>
      <c r="CF118" s="974"/>
      <c r="CG118" s="975"/>
      <c r="CH118" s="798"/>
      <c r="CI118" s="798"/>
      <c r="CJ118" s="798"/>
      <c r="CK118" s="798"/>
      <c r="CL118" s="798"/>
      <c r="CM118" s="798"/>
      <c r="CN118" s="798"/>
      <c r="CO118" s="798"/>
      <c r="CP118" s="798"/>
      <c r="CQ118" s="798"/>
      <c r="CR118" s="798"/>
      <c r="CS118" s="798"/>
      <c r="CT118" s="798"/>
    </row>
    <row r="119" spans="1:98" ht="14.25" customHeight="1">
      <c r="A119" s="1042"/>
      <c r="B119" s="1043"/>
      <c r="C119" s="1044"/>
      <c r="D119" s="1045"/>
      <c r="E119" s="1046"/>
      <c r="F119" s="898"/>
      <c r="G119" s="964"/>
      <c r="H119" s="925"/>
      <c r="I119" s="899"/>
      <c r="J119" s="900"/>
      <c r="K119" s="900"/>
      <c r="L119" s="900"/>
      <c r="M119" s="925"/>
      <c r="N119" s="1025"/>
      <c r="O119" s="927"/>
      <c r="P119" s="901"/>
      <c r="Q119" s="903"/>
      <c r="R119" s="904"/>
      <c r="S119" s="904"/>
      <c r="T119" s="905"/>
      <c r="U119" s="818"/>
      <c r="V119" s="1118">
        <v>3</v>
      </c>
      <c r="W119" s="898"/>
      <c r="X119" s="1269"/>
      <c r="Y119" s="1269"/>
      <c r="Z119" s="969"/>
      <c r="AA119" s="907"/>
      <c r="AB119" s="908"/>
      <c r="AC119" s="908"/>
      <c r="AD119" s="909"/>
      <c r="AE119" s="871"/>
      <c r="AF119" s="1028"/>
      <c r="AG119" s="929"/>
      <c r="AH119" s="929"/>
      <c r="AI119" s="929"/>
      <c r="AJ119" s="930"/>
      <c r="AK119" s="1029"/>
      <c r="AL119" s="914"/>
      <c r="AM119" s="914"/>
      <c r="AN119" s="915"/>
      <c r="AO119" s="798"/>
      <c r="AP119" s="1050"/>
      <c r="AQ119" s="901"/>
      <c r="AR119" s="881"/>
      <c r="AS119" s="917" t="e">
        <f t="shared" si="24"/>
        <v>#DIV/0!</v>
      </c>
      <c r="AT119" s="918" t="e">
        <f t="shared" si="25"/>
        <v>#DIV/0!</v>
      </c>
      <c r="AU119" s="918" t="e">
        <f t="shared" si="26"/>
        <v>#DIV/0!</v>
      </c>
      <c r="AV119" s="918" t="e">
        <f t="shared" si="27"/>
        <v>#DIV/0!</v>
      </c>
      <c r="AW119" s="919" t="e">
        <f t="shared" si="28"/>
        <v>#DIV/0!</v>
      </c>
      <c r="AX119" s="919" t="e">
        <f t="shared" si="29"/>
        <v>#DIV/0!</v>
      </c>
      <c r="AY119" s="919" t="e">
        <f t="shared" si="30"/>
        <v>#DIV/0!</v>
      </c>
      <c r="AZ119" s="919" t="e">
        <f t="shared" si="31"/>
        <v>#DIV/0!</v>
      </c>
      <c r="BA119" s="920" t="e">
        <f t="shared" si="32"/>
        <v>#DIV/0!</v>
      </c>
      <c r="BB119" s="920" t="e">
        <f t="shared" si="33"/>
        <v>#DIV/0!</v>
      </c>
      <c r="BC119" s="920" t="e">
        <f t="shared" si="34"/>
        <v>#DIV/0!</v>
      </c>
      <c r="BD119" s="920" t="e">
        <f t="shared" si="35"/>
        <v>#DIV/0!</v>
      </c>
      <c r="BE119" s="921">
        <v>0.2</v>
      </c>
      <c r="BF119" s="921">
        <v>0.8</v>
      </c>
      <c r="BG119" s="920" t="e">
        <f t="shared" si="36"/>
        <v>#DIV/0!</v>
      </c>
      <c r="BH119" s="920" t="e">
        <f t="shared" si="37"/>
        <v>#DIV/0!</v>
      </c>
      <c r="BI119" s="920" t="e">
        <f t="shared" si="38"/>
        <v>#DIV/0!</v>
      </c>
      <c r="BJ119" s="920" t="e">
        <f t="shared" si="39"/>
        <v>#DIV/0!</v>
      </c>
      <c r="BK119" s="920" t="e">
        <f t="shared" si="40"/>
        <v>#DIV/0!</v>
      </c>
      <c r="BL119" s="920" t="e">
        <f t="shared" si="41"/>
        <v>#DIV/0!</v>
      </c>
      <c r="BM119" s="920" t="e">
        <f t="shared" si="42"/>
        <v>#DIV/0!</v>
      </c>
      <c r="BN119" s="920" t="e">
        <f t="shared" si="43"/>
        <v>#DIV/0!</v>
      </c>
      <c r="BO119" s="920" t="e">
        <f t="shared" si="44"/>
        <v>#DIV/0!</v>
      </c>
      <c r="BP119" s="920" t="e">
        <f t="shared" si="45"/>
        <v>#DIV/0!</v>
      </c>
      <c r="BQ119" s="920" t="e">
        <f t="shared" si="46"/>
        <v>#DIV/0!</v>
      </c>
      <c r="BR119" s="920" t="e">
        <f t="shared" si="47"/>
        <v>#DIV/0!</v>
      </c>
      <c r="BS119" s="842"/>
      <c r="BT119" s="842"/>
      <c r="BU119" s="842"/>
      <c r="BV119" s="842"/>
      <c r="BW119" s="842"/>
      <c r="BX119" s="842"/>
      <c r="BY119" s="842"/>
      <c r="BZ119" s="842"/>
      <c r="CA119" s="830"/>
      <c r="CB119" s="798"/>
      <c r="CC119" s="922"/>
      <c r="CD119" s="923"/>
      <c r="CE119" s="923"/>
      <c r="CF119" s="974"/>
      <c r="CG119" s="975"/>
      <c r="CH119" s="798"/>
      <c r="CI119" s="798"/>
      <c r="CJ119" s="798"/>
      <c r="CK119" s="798"/>
      <c r="CL119" s="798"/>
      <c r="CM119" s="798"/>
      <c r="CN119" s="798"/>
      <c r="CO119" s="798"/>
      <c r="CP119" s="798"/>
      <c r="CQ119" s="798"/>
      <c r="CR119" s="798"/>
      <c r="CS119" s="798"/>
      <c r="CT119" s="798"/>
    </row>
    <row r="120" spans="1:98" ht="14.25" customHeight="1">
      <c r="A120" s="1042"/>
      <c r="B120" s="1043"/>
      <c r="C120" s="1044"/>
      <c r="D120" s="1045"/>
      <c r="E120" s="1046"/>
      <c r="F120" s="898"/>
      <c r="G120" s="964"/>
      <c r="H120" s="925"/>
      <c r="I120" s="899"/>
      <c r="J120" s="900"/>
      <c r="K120" s="900"/>
      <c r="L120" s="900"/>
      <c r="M120" s="925"/>
      <c r="N120" s="1025"/>
      <c r="O120" s="927"/>
      <c r="P120" s="901"/>
      <c r="Q120" s="903"/>
      <c r="R120" s="904"/>
      <c r="S120" s="904"/>
      <c r="T120" s="905"/>
      <c r="U120" s="818"/>
      <c r="V120" s="1118">
        <v>4</v>
      </c>
      <c r="W120" s="898"/>
      <c r="X120" s="1269"/>
      <c r="Y120" s="1269"/>
      <c r="Z120" s="969"/>
      <c r="AA120" s="907"/>
      <c r="AB120" s="908"/>
      <c r="AC120" s="908"/>
      <c r="AD120" s="909"/>
      <c r="AE120" s="871"/>
      <c r="AF120" s="1028"/>
      <c r="AG120" s="929"/>
      <c r="AH120" s="929"/>
      <c r="AI120" s="929"/>
      <c r="AJ120" s="930"/>
      <c r="AK120" s="1029"/>
      <c r="AL120" s="914"/>
      <c r="AM120" s="914"/>
      <c r="AN120" s="915"/>
      <c r="AO120" s="798"/>
      <c r="AP120" s="1050"/>
      <c r="AQ120" s="901"/>
      <c r="AR120" s="881"/>
      <c r="AS120" s="917" t="e">
        <f t="shared" si="24"/>
        <v>#DIV/0!</v>
      </c>
      <c r="AT120" s="918" t="e">
        <f t="shared" si="25"/>
        <v>#DIV/0!</v>
      </c>
      <c r="AU120" s="918" t="e">
        <f t="shared" si="26"/>
        <v>#DIV/0!</v>
      </c>
      <c r="AV120" s="918" t="e">
        <f t="shared" si="27"/>
        <v>#DIV/0!</v>
      </c>
      <c r="AW120" s="919" t="e">
        <f t="shared" si="28"/>
        <v>#DIV/0!</v>
      </c>
      <c r="AX120" s="919" t="e">
        <f t="shared" si="29"/>
        <v>#DIV/0!</v>
      </c>
      <c r="AY120" s="919" t="e">
        <f t="shared" si="30"/>
        <v>#DIV/0!</v>
      </c>
      <c r="AZ120" s="919" t="e">
        <f t="shared" si="31"/>
        <v>#DIV/0!</v>
      </c>
      <c r="BA120" s="920" t="e">
        <f t="shared" si="32"/>
        <v>#DIV/0!</v>
      </c>
      <c r="BB120" s="920" t="e">
        <f t="shared" si="33"/>
        <v>#DIV/0!</v>
      </c>
      <c r="BC120" s="920" t="e">
        <f t="shared" si="34"/>
        <v>#DIV/0!</v>
      </c>
      <c r="BD120" s="920" t="e">
        <f t="shared" si="35"/>
        <v>#DIV/0!</v>
      </c>
      <c r="BE120" s="921">
        <v>0.2</v>
      </c>
      <c r="BF120" s="921">
        <v>0.8</v>
      </c>
      <c r="BG120" s="920" t="e">
        <f t="shared" si="36"/>
        <v>#DIV/0!</v>
      </c>
      <c r="BH120" s="920" t="e">
        <f t="shared" si="37"/>
        <v>#DIV/0!</v>
      </c>
      <c r="BI120" s="920" t="e">
        <f t="shared" si="38"/>
        <v>#DIV/0!</v>
      </c>
      <c r="BJ120" s="920" t="e">
        <f t="shared" si="39"/>
        <v>#DIV/0!</v>
      </c>
      <c r="BK120" s="920" t="e">
        <f t="shared" si="40"/>
        <v>#DIV/0!</v>
      </c>
      <c r="BL120" s="920" t="e">
        <f t="shared" si="41"/>
        <v>#DIV/0!</v>
      </c>
      <c r="BM120" s="920" t="e">
        <f t="shared" si="42"/>
        <v>#DIV/0!</v>
      </c>
      <c r="BN120" s="920" t="e">
        <f t="shared" si="43"/>
        <v>#DIV/0!</v>
      </c>
      <c r="BO120" s="920" t="e">
        <f t="shared" si="44"/>
        <v>#DIV/0!</v>
      </c>
      <c r="BP120" s="920" t="e">
        <f t="shared" si="45"/>
        <v>#DIV/0!</v>
      </c>
      <c r="BQ120" s="920" t="e">
        <f t="shared" si="46"/>
        <v>#DIV/0!</v>
      </c>
      <c r="BR120" s="920" t="e">
        <f t="shared" si="47"/>
        <v>#DIV/0!</v>
      </c>
      <c r="BS120" s="842"/>
      <c r="BT120" s="842"/>
      <c r="BU120" s="842"/>
      <c r="BV120" s="842"/>
      <c r="BW120" s="842"/>
      <c r="BX120" s="842"/>
      <c r="BY120" s="842"/>
      <c r="BZ120" s="842"/>
      <c r="CA120" s="830"/>
      <c r="CB120" s="798"/>
      <c r="CC120" s="922"/>
      <c r="CD120" s="923"/>
      <c r="CE120" s="923"/>
      <c r="CF120" s="974"/>
      <c r="CG120" s="975"/>
      <c r="CH120" s="798"/>
      <c r="CI120" s="798"/>
      <c r="CJ120" s="798"/>
      <c r="CK120" s="798"/>
      <c r="CL120" s="798"/>
      <c r="CM120" s="798"/>
      <c r="CN120" s="798"/>
      <c r="CO120" s="798"/>
      <c r="CP120" s="798"/>
      <c r="CQ120" s="798"/>
      <c r="CR120" s="798"/>
      <c r="CS120" s="798"/>
      <c r="CT120" s="798"/>
    </row>
    <row r="121" spans="1:98" ht="14.25" customHeight="1">
      <c r="A121" s="1042"/>
      <c r="B121" s="1043"/>
      <c r="C121" s="1044"/>
      <c r="D121" s="1045"/>
      <c r="E121" s="1046"/>
      <c r="F121" s="898"/>
      <c r="G121" s="964"/>
      <c r="H121" s="925"/>
      <c r="I121" s="899"/>
      <c r="J121" s="900"/>
      <c r="K121" s="900"/>
      <c r="L121" s="900"/>
      <c r="M121" s="925"/>
      <c r="N121" s="1025"/>
      <c r="O121" s="927"/>
      <c r="P121" s="901"/>
      <c r="Q121" s="903"/>
      <c r="R121" s="904"/>
      <c r="S121" s="904"/>
      <c r="T121" s="905"/>
      <c r="U121" s="818"/>
      <c r="V121" s="1118">
        <v>5</v>
      </c>
      <c r="W121" s="898"/>
      <c r="X121" s="1269"/>
      <c r="Y121" s="1269"/>
      <c r="Z121" s="969"/>
      <c r="AA121" s="907"/>
      <c r="AB121" s="908"/>
      <c r="AC121" s="908"/>
      <c r="AD121" s="909"/>
      <c r="AE121" s="871"/>
      <c r="AF121" s="1028"/>
      <c r="AG121" s="929"/>
      <c r="AH121" s="929"/>
      <c r="AI121" s="929"/>
      <c r="AJ121" s="930"/>
      <c r="AK121" s="1029"/>
      <c r="AL121" s="914"/>
      <c r="AM121" s="914"/>
      <c r="AN121" s="915"/>
      <c r="AO121" s="798"/>
      <c r="AP121" s="1050"/>
      <c r="AQ121" s="901"/>
      <c r="AR121" s="881"/>
      <c r="AS121" s="917" t="e">
        <f t="shared" si="24"/>
        <v>#DIV/0!</v>
      </c>
      <c r="AT121" s="918" t="e">
        <f t="shared" si="25"/>
        <v>#DIV/0!</v>
      </c>
      <c r="AU121" s="918" t="e">
        <f t="shared" si="26"/>
        <v>#DIV/0!</v>
      </c>
      <c r="AV121" s="918" t="e">
        <f t="shared" si="27"/>
        <v>#DIV/0!</v>
      </c>
      <c r="AW121" s="919" t="e">
        <f t="shared" si="28"/>
        <v>#DIV/0!</v>
      </c>
      <c r="AX121" s="919" t="e">
        <f t="shared" si="29"/>
        <v>#DIV/0!</v>
      </c>
      <c r="AY121" s="919" t="e">
        <f t="shared" si="30"/>
        <v>#DIV/0!</v>
      </c>
      <c r="AZ121" s="919" t="e">
        <f t="shared" si="31"/>
        <v>#DIV/0!</v>
      </c>
      <c r="BA121" s="920" t="e">
        <f t="shared" si="32"/>
        <v>#DIV/0!</v>
      </c>
      <c r="BB121" s="920" t="e">
        <f t="shared" si="33"/>
        <v>#DIV/0!</v>
      </c>
      <c r="BC121" s="920" t="e">
        <f t="shared" si="34"/>
        <v>#DIV/0!</v>
      </c>
      <c r="BD121" s="920" t="e">
        <f t="shared" si="35"/>
        <v>#DIV/0!</v>
      </c>
      <c r="BE121" s="921">
        <v>0.2</v>
      </c>
      <c r="BF121" s="921">
        <v>0.8</v>
      </c>
      <c r="BG121" s="920" t="e">
        <f t="shared" si="36"/>
        <v>#DIV/0!</v>
      </c>
      <c r="BH121" s="920" t="e">
        <f t="shared" si="37"/>
        <v>#DIV/0!</v>
      </c>
      <c r="BI121" s="920" t="e">
        <f t="shared" si="38"/>
        <v>#DIV/0!</v>
      </c>
      <c r="BJ121" s="920" t="e">
        <f t="shared" si="39"/>
        <v>#DIV/0!</v>
      </c>
      <c r="BK121" s="920" t="e">
        <f t="shared" si="40"/>
        <v>#DIV/0!</v>
      </c>
      <c r="BL121" s="920" t="e">
        <f t="shared" si="41"/>
        <v>#DIV/0!</v>
      </c>
      <c r="BM121" s="920" t="e">
        <f t="shared" si="42"/>
        <v>#DIV/0!</v>
      </c>
      <c r="BN121" s="920" t="e">
        <f t="shared" si="43"/>
        <v>#DIV/0!</v>
      </c>
      <c r="BO121" s="920" t="e">
        <f t="shared" si="44"/>
        <v>#DIV/0!</v>
      </c>
      <c r="BP121" s="920" t="e">
        <f t="shared" si="45"/>
        <v>#DIV/0!</v>
      </c>
      <c r="BQ121" s="920" t="e">
        <f t="shared" si="46"/>
        <v>#DIV/0!</v>
      </c>
      <c r="BR121" s="920" t="e">
        <f t="shared" si="47"/>
        <v>#DIV/0!</v>
      </c>
      <c r="BS121" s="842"/>
      <c r="BT121" s="842"/>
      <c r="BU121" s="842"/>
      <c r="BV121" s="842"/>
      <c r="BW121" s="842"/>
      <c r="BX121" s="842"/>
      <c r="BY121" s="842"/>
      <c r="BZ121" s="842"/>
      <c r="CA121" s="830"/>
      <c r="CB121" s="798"/>
      <c r="CC121" s="922"/>
      <c r="CD121" s="923"/>
      <c r="CE121" s="923"/>
      <c r="CF121" s="974"/>
      <c r="CG121" s="975"/>
      <c r="CH121" s="798"/>
      <c r="CI121" s="798"/>
      <c r="CJ121" s="798"/>
      <c r="CK121" s="798"/>
      <c r="CL121" s="798"/>
      <c r="CM121" s="798"/>
      <c r="CN121" s="798"/>
      <c r="CO121" s="798"/>
      <c r="CP121" s="798"/>
      <c r="CQ121" s="798"/>
      <c r="CR121" s="798"/>
      <c r="CS121" s="798"/>
      <c r="CT121" s="798"/>
    </row>
    <row r="122" spans="1:98" ht="14.25" customHeight="1">
      <c r="A122" s="1042"/>
      <c r="B122" s="1043"/>
      <c r="C122" s="1044"/>
      <c r="D122" s="1045"/>
      <c r="E122" s="1046"/>
      <c r="F122" s="898"/>
      <c r="G122" s="964"/>
      <c r="H122" s="925"/>
      <c r="I122" s="899"/>
      <c r="J122" s="900"/>
      <c r="K122" s="900"/>
      <c r="L122" s="900"/>
      <c r="M122" s="925"/>
      <c r="N122" s="1025"/>
      <c r="O122" s="927"/>
      <c r="P122" s="901"/>
      <c r="Q122" s="903"/>
      <c r="R122" s="904"/>
      <c r="S122" s="904"/>
      <c r="T122" s="905"/>
      <c r="U122" s="818"/>
      <c r="V122" s="1118">
        <v>6</v>
      </c>
      <c r="W122" s="898"/>
      <c r="X122" s="1269"/>
      <c r="Y122" s="1269"/>
      <c r="Z122" s="969"/>
      <c r="AA122" s="907"/>
      <c r="AB122" s="908"/>
      <c r="AC122" s="908"/>
      <c r="AD122" s="909"/>
      <c r="AE122" s="871"/>
      <c r="AF122" s="1028"/>
      <c r="AG122" s="929"/>
      <c r="AH122" s="929"/>
      <c r="AI122" s="929"/>
      <c r="AJ122" s="930"/>
      <c r="AK122" s="1029"/>
      <c r="AL122" s="914"/>
      <c r="AM122" s="914"/>
      <c r="AN122" s="915"/>
      <c r="AO122" s="798"/>
      <c r="AP122" s="1050"/>
      <c r="AQ122" s="901"/>
      <c r="AR122" s="881"/>
      <c r="AS122" s="917" t="e">
        <f t="shared" si="24"/>
        <v>#DIV/0!</v>
      </c>
      <c r="AT122" s="918" t="e">
        <f t="shared" si="25"/>
        <v>#DIV/0!</v>
      </c>
      <c r="AU122" s="918" t="e">
        <f t="shared" si="26"/>
        <v>#DIV/0!</v>
      </c>
      <c r="AV122" s="918" t="e">
        <f t="shared" si="27"/>
        <v>#DIV/0!</v>
      </c>
      <c r="AW122" s="919" t="e">
        <f t="shared" si="28"/>
        <v>#DIV/0!</v>
      </c>
      <c r="AX122" s="919" t="e">
        <f t="shared" si="29"/>
        <v>#DIV/0!</v>
      </c>
      <c r="AY122" s="919" t="e">
        <f t="shared" si="30"/>
        <v>#DIV/0!</v>
      </c>
      <c r="AZ122" s="919" t="e">
        <f t="shared" si="31"/>
        <v>#DIV/0!</v>
      </c>
      <c r="BA122" s="920" t="e">
        <f t="shared" si="32"/>
        <v>#DIV/0!</v>
      </c>
      <c r="BB122" s="920" t="e">
        <f t="shared" si="33"/>
        <v>#DIV/0!</v>
      </c>
      <c r="BC122" s="920" t="e">
        <f t="shared" si="34"/>
        <v>#DIV/0!</v>
      </c>
      <c r="BD122" s="920" t="e">
        <f t="shared" si="35"/>
        <v>#DIV/0!</v>
      </c>
      <c r="BE122" s="921">
        <v>0.2</v>
      </c>
      <c r="BF122" s="921">
        <v>0.8</v>
      </c>
      <c r="BG122" s="920" t="e">
        <f t="shared" si="36"/>
        <v>#DIV/0!</v>
      </c>
      <c r="BH122" s="920" t="e">
        <f t="shared" si="37"/>
        <v>#DIV/0!</v>
      </c>
      <c r="BI122" s="920" t="e">
        <f t="shared" si="38"/>
        <v>#DIV/0!</v>
      </c>
      <c r="BJ122" s="920" t="e">
        <f t="shared" si="39"/>
        <v>#DIV/0!</v>
      </c>
      <c r="BK122" s="920" t="e">
        <f t="shared" si="40"/>
        <v>#DIV/0!</v>
      </c>
      <c r="BL122" s="920" t="e">
        <f t="shared" si="41"/>
        <v>#DIV/0!</v>
      </c>
      <c r="BM122" s="920" t="e">
        <f t="shared" si="42"/>
        <v>#DIV/0!</v>
      </c>
      <c r="BN122" s="920" t="e">
        <f t="shared" si="43"/>
        <v>#DIV/0!</v>
      </c>
      <c r="BO122" s="920" t="e">
        <f t="shared" si="44"/>
        <v>#DIV/0!</v>
      </c>
      <c r="BP122" s="920" t="e">
        <f t="shared" si="45"/>
        <v>#DIV/0!</v>
      </c>
      <c r="BQ122" s="920" t="e">
        <f t="shared" si="46"/>
        <v>#DIV/0!</v>
      </c>
      <c r="BR122" s="920" t="e">
        <f t="shared" si="47"/>
        <v>#DIV/0!</v>
      </c>
      <c r="BS122" s="842"/>
      <c r="BT122" s="842"/>
      <c r="BU122" s="842"/>
      <c r="BV122" s="842"/>
      <c r="BW122" s="842"/>
      <c r="BX122" s="842"/>
      <c r="BY122" s="842"/>
      <c r="BZ122" s="842"/>
      <c r="CA122" s="830"/>
      <c r="CB122" s="798"/>
      <c r="CC122" s="922"/>
      <c r="CD122" s="923"/>
      <c r="CE122" s="923"/>
      <c r="CF122" s="974"/>
      <c r="CG122" s="975"/>
      <c r="CH122" s="798"/>
      <c r="CI122" s="798"/>
      <c r="CJ122" s="798"/>
      <c r="CK122" s="798"/>
      <c r="CL122" s="798"/>
      <c r="CM122" s="798"/>
      <c r="CN122" s="798"/>
      <c r="CO122" s="798"/>
      <c r="CP122" s="798"/>
      <c r="CQ122" s="798"/>
      <c r="CR122" s="798"/>
      <c r="CS122" s="798"/>
      <c r="CT122" s="798"/>
    </row>
    <row r="123" spans="1:98" ht="14.25" customHeight="1">
      <c r="A123" s="1042"/>
      <c r="B123" s="1043"/>
      <c r="C123" s="1044"/>
      <c r="D123" s="1045"/>
      <c r="E123" s="1046"/>
      <c r="F123" s="898"/>
      <c r="G123" s="964"/>
      <c r="H123" s="925"/>
      <c r="I123" s="899"/>
      <c r="J123" s="900"/>
      <c r="K123" s="900"/>
      <c r="L123" s="900"/>
      <c r="M123" s="925"/>
      <c r="N123" s="1025"/>
      <c r="O123" s="927"/>
      <c r="P123" s="901"/>
      <c r="Q123" s="903"/>
      <c r="R123" s="904"/>
      <c r="S123" s="904"/>
      <c r="T123" s="905"/>
      <c r="U123" s="818"/>
      <c r="V123" s="906">
        <v>7</v>
      </c>
      <c r="W123" s="999"/>
      <c r="X123" s="1286"/>
      <c r="Y123" s="1286"/>
      <c r="Z123" s="969"/>
      <c r="AA123" s="907"/>
      <c r="AB123" s="908"/>
      <c r="AC123" s="908"/>
      <c r="AD123" s="909"/>
      <c r="AE123" s="871"/>
      <c r="AF123" s="1028"/>
      <c r="AG123" s="929"/>
      <c r="AH123" s="929"/>
      <c r="AI123" s="929"/>
      <c r="AJ123" s="930"/>
      <c r="AK123" s="1029"/>
      <c r="AL123" s="914"/>
      <c r="AM123" s="914"/>
      <c r="AN123" s="915"/>
      <c r="AO123" s="798"/>
      <c r="AP123" s="1050"/>
      <c r="AQ123" s="901"/>
      <c r="AR123" s="881"/>
      <c r="AS123" s="917" t="e">
        <f t="shared" si="24"/>
        <v>#DIV/0!</v>
      </c>
      <c r="AT123" s="918" t="e">
        <f t="shared" si="25"/>
        <v>#DIV/0!</v>
      </c>
      <c r="AU123" s="918" t="e">
        <f t="shared" si="26"/>
        <v>#DIV/0!</v>
      </c>
      <c r="AV123" s="918" t="e">
        <f t="shared" si="27"/>
        <v>#DIV/0!</v>
      </c>
      <c r="AW123" s="919" t="e">
        <f t="shared" si="28"/>
        <v>#DIV/0!</v>
      </c>
      <c r="AX123" s="919" t="e">
        <f t="shared" si="29"/>
        <v>#DIV/0!</v>
      </c>
      <c r="AY123" s="919" t="e">
        <f t="shared" si="30"/>
        <v>#DIV/0!</v>
      </c>
      <c r="AZ123" s="919" t="e">
        <f t="shared" si="31"/>
        <v>#DIV/0!</v>
      </c>
      <c r="BA123" s="920" t="e">
        <f t="shared" si="32"/>
        <v>#DIV/0!</v>
      </c>
      <c r="BB123" s="920" t="e">
        <f t="shared" si="33"/>
        <v>#DIV/0!</v>
      </c>
      <c r="BC123" s="920" t="e">
        <f t="shared" si="34"/>
        <v>#DIV/0!</v>
      </c>
      <c r="BD123" s="920" t="e">
        <f t="shared" si="35"/>
        <v>#DIV/0!</v>
      </c>
      <c r="BE123" s="921">
        <v>0.2</v>
      </c>
      <c r="BF123" s="921">
        <v>0.8</v>
      </c>
      <c r="BG123" s="920" t="e">
        <f t="shared" si="36"/>
        <v>#DIV/0!</v>
      </c>
      <c r="BH123" s="920" t="e">
        <f t="shared" si="37"/>
        <v>#DIV/0!</v>
      </c>
      <c r="BI123" s="920" t="e">
        <f t="shared" si="38"/>
        <v>#DIV/0!</v>
      </c>
      <c r="BJ123" s="920" t="e">
        <f t="shared" si="39"/>
        <v>#DIV/0!</v>
      </c>
      <c r="BK123" s="920" t="e">
        <f t="shared" si="40"/>
        <v>#DIV/0!</v>
      </c>
      <c r="BL123" s="920" t="e">
        <f t="shared" si="41"/>
        <v>#DIV/0!</v>
      </c>
      <c r="BM123" s="920" t="e">
        <f t="shared" si="42"/>
        <v>#DIV/0!</v>
      </c>
      <c r="BN123" s="920" t="e">
        <f t="shared" si="43"/>
        <v>#DIV/0!</v>
      </c>
      <c r="BO123" s="920" t="e">
        <f t="shared" si="44"/>
        <v>#DIV/0!</v>
      </c>
      <c r="BP123" s="920" t="e">
        <f t="shared" si="45"/>
        <v>#DIV/0!</v>
      </c>
      <c r="BQ123" s="920" t="e">
        <f t="shared" si="46"/>
        <v>#DIV/0!</v>
      </c>
      <c r="BR123" s="920" t="e">
        <f t="shared" si="47"/>
        <v>#DIV/0!</v>
      </c>
      <c r="BS123" s="842"/>
      <c r="BT123" s="842"/>
      <c r="BU123" s="842"/>
      <c r="BV123" s="842"/>
      <c r="BW123" s="842"/>
      <c r="BX123" s="842"/>
      <c r="BY123" s="842"/>
      <c r="BZ123" s="842"/>
      <c r="CA123" s="830"/>
      <c r="CB123" s="798"/>
      <c r="CC123" s="922"/>
      <c r="CD123" s="923"/>
      <c r="CE123" s="923"/>
      <c r="CF123" s="974"/>
      <c r="CG123" s="975"/>
      <c r="CH123" s="798"/>
      <c r="CI123" s="798"/>
      <c r="CJ123" s="798"/>
      <c r="CK123" s="798"/>
      <c r="CL123" s="798"/>
      <c r="CM123" s="798"/>
      <c r="CN123" s="798"/>
      <c r="CO123" s="798"/>
      <c r="CP123" s="798"/>
      <c r="CQ123" s="798"/>
      <c r="CR123" s="798"/>
      <c r="CS123" s="798"/>
      <c r="CT123" s="798"/>
    </row>
    <row r="124" spans="1:98" ht="14.25" customHeight="1">
      <c r="A124" s="1042"/>
      <c r="B124" s="1043"/>
      <c r="C124" s="1044"/>
      <c r="D124" s="1045"/>
      <c r="E124" s="1046"/>
      <c r="F124" s="898"/>
      <c r="G124" s="964"/>
      <c r="H124" s="925"/>
      <c r="I124" s="899"/>
      <c r="J124" s="900"/>
      <c r="K124" s="900"/>
      <c r="L124" s="900"/>
      <c r="M124" s="925"/>
      <c r="N124" s="1025"/>
      <c r="O124" s="927"/>
      <c r="P124" s="901"/>
      <c r="Q124" s="903"/>
      <c r="R124" s="904"/>
      <c r="S124" s="904"/>
      <c r="T124" s="905"/>
      <c r="U124" s="818"/>
      <c r="V124" s="906">
        <v>8</v>
      </c>
      <c r="W124" s="898"/>
      <c r="X124" s="1269"/>
      <c r="Y124" s="1269"/>
      <c r="Z124" s="1101"/>
      <c r="AA124" s="907"/>
      <c r="AB124" s="908"/>
      <c r="AC124" s="908"/>
      <c r="AD124" s="909"/>
      <c r="AE124" s="871"/>
      <c r="AF124" s="1028"/>
      <c r="AG124" s="929"/>
      <c r="AH124" s="929"/>
      <c r="AI124" s="929"/>
      <c r="AJ124" s="930"/>
      <c r="AK124" s="1029"/>
      <c r="AL124" s="914"/>
      <c r="AM124" s="914"/>
      <c r="AN124" s="915"/>
      <c r="AO124" s="798"/>
      <c r="AP124" s="1050"/>
      <c r="AQ124" s="901"/>
      <c r="AR124" s="881"/>
      <c r="AS124" s="917" t="e">
        <f t="shared" si="24"/>
        <v>#DIV/0!</v>
      </c>
      <c r="AT124" s="918" t="e">
        <f t="shared" si="25"/>
        <v>#DIV/0!</v>
      </c>
      <c r="AU124" s="918" t="e">
        <f t="shared" si="26"/>
        <v>#DIV/0!</v>
      </c>
      <c r="AV124" s="918" t="e">
        <f t="shared" si="27"/>
        <v>#DIV/0!</v>
      </c>
      <c r="AW124" s="919" t="e">
        <f t="shared" si="28"/>
        <v>#DIV/0!</v>
      </c>
      <c r="AX124" s="919" t="e">
        <f t="shared" si="29"/>
        <v>#DIV/0!</v>
      </c>
      <c r="AY124" s="919" t="e">
        <f t="shared" si="30"/>
        <v>#DIV/0!</v>
      </c>
      <c r="AZ124" s="919" t="e">
        <f t="shared" si="31"/>
        <v>#DIV/0!</v>
      </c>
      <c r="BA124" s="920" t="e">
        <f t="shared" si="32"/>
        <v>#DIV/0!</v>
      </c>
      <c r="BB124" s="920" t="e">
        <f t="shared" si="33"/>
        <v>#DIV/0!</v>
      </c>
      <c r="BC124" s="920" t="e">
        <f t="shared" si="34"/>
        <v>#DIV/0!</v>
      </c>
      <c r="BD124" s="920" t="e">
        <f t="shared" si="35"/>
        <v>#DIV/0!</v>
      </c>
      <c r="BE124" s="921">
        <v>0.2</v>
      </c>
      <c r="BF124" s="921">
        <v>0.8</v>
      </c>
      <c r="BG124" s="920" t="e">
        <f t="shared" si="36"/>
        <v>#DIV/0!</v>
      </c>
      <c r="BH124" s="920" t="e">
        <f t="shared" si="37"/>
        <v>#DIV/0!</v>
      </c>
      <c r="BI124" s="920" t="e">
        <f t="shared" si="38"/>
        <v>#DIV/0!</v>
      </c>
      <c r="BJ124" s="920" t="e">
        <f t="shared" si="39"/>
        <v>#DIV/0!</v>
      </c>
      <c r="BK124" s="920" t="e">
        <f t="shared" si="40"/>
        <v>#DIV/0!</v>
      </c>
      <c r="BL124" s="920" t="e">
        <f t="shared" si="41"/>
        <v>#DIV/0!</v>
      </c>
      <c r="BM124" s="920" t="e">
        <f t="shared" si="42"/>
        <v>#DIV/0!</v>
      </c>
      <c r="BN124" s="920" t="e">
        <f t="shared" si="43"/>
        <v>#DIV/0!</v>
      </c>
      <c r="BO124" s="920" t="e">
        <f t="shared" si="44"/>
        <v>#DIV/0!</v>
      </c>
      <c r="BP124" s="920" t="e">
        <f t="shared" si="45"/>
        <v>#DIV/0!</v>
      </c>
      <c r="BQ124" s="920" t="e">
        <f t="shared" si="46"/>
        <v>#DIV/0!</v>
      </c>
      <c r="BR124" s="920" t="e">
        <f t="shared" si="47"/>
        <v>#DIV/0!</v>
      </c>
      <c r="BS124" s="842"/>
      <c r="BT124" s="842"/>
      <c r="BU124" s="842"/>
      <c r="BV124" s="842"/>
      <c r="BW124" s="842"/>
      <c r="BX124" s="842"/>
      <c r="BY124" s="842"/>
      <c r="BZ124" s="842"/>
      <c r="CA124" s="830"/>
      <c r="CB124" s="798"/>
      <c r="CC124" s="922"/>
      <c r="CD124" s="923"/>
      <c r="CE124" s="923"/>
      <c r="CF124" s="974"/>
      <c r="CG124" s="975"/>
      <c r="CH124" s="798"/>
      <c r="CI124" s="798"/>
      <c r="CJ124" s="798"/>
      <c r="CK124" s="798"/>
      <c r="CL124" s="798"/>
      <c r="CM124" s="798"/>
      <c r="CN124" s="798"/>
      <c r="CO124" s="798"/>
      <c r="CP124" s="798"/>
      <c r="CQ124" s="798"/>
      <c r="CR124" s="798"/>
      <c r="CS124" s="798"/>
      <c r="CT124" s="798"/>
    </row>
    <row r="125" spans="1:98" ht="14.25" customHeight="1">
      <c r="A125" s="1042"/>
      <c r="B125" s="1043"/>
      <c r="C125" s="1044"/>
      <c r="D125" s="1045"/>
      <c r="E125" s="1046"/>
      <c r="F125" s="898"/>
      <c r="G125" s="964"/>
      <c r="H125" s="925"/>
      <c r="I125" s="899"/>
      <c r="J125" s="900"/>
      <c r="K125" s="900"/>
      <c r="L125" s="900"/>
      <c r="M125" s="925"/>
      <c r="N125" s="1025"/>
      <c r="O125" s="927"/>
      <c r="P125" s="901"/>
      <c r="Q125" s="903"/>
      <c r="R125" s="904"/>
      <c r="S125" s="904"/>
      <c r="T125" s="905"/>
      <c r="U125" s="818"/>
      <c r="V125" s="906">
        <v>9</v>
      </c>
      <c r="W125" s="1090"/>
      <c r="X125" s="1269"/>
      <c r="Y125" s="1269"/>
      <c r="Z125" s="1101"/>
      <c r="AA125" s="907"/>
      <c r="AB125" s="908"/>
      <c r="AC125" s="908"/>
      <c r="AD125" s="909"/>
      <c r="AE125" s="871"/>
      <c r="AF125" s="1028"/>
      <c r="AG125" s="929"/>
      <c r="AH125" s="929"/>
      <c r="AI125" s="929"/>
      <c r="AJ125" s="930"/>
      <c r="AK125" s="1029"/>
      <c r="AL125" s="914"/>
      <c r="AM125" s="914"/>
      <c r="AN125" s="915"/>
      <c r="AO125" s="798"/>
      <c r="AP125" s="1050"/>
      <c r="AQ125" s="901"/>
      <c r="AR125" s="881"/>
      <c r="AS125" s="917" t="e">
        <f t="shared" si="24"/>
        <v>#DIV/0!</v>
      </c>
      <c r="AT125" s="918" t="e">
        <f t="shared" si="25"/>
        <v>#DIV/0!</v>
      </c>
      <c r="AU125" s="918" t="e">
        <f t="shared" si="26"/>
        <v>#DIV/0!</v>
      </c>
      <c r="AV125" s="918" t="e">
        <f t="shared" si="27"/>
        <v>#DIV/0!</v>
      </c>
      <c r="AW125" s="919" t="e">
        <f t="shared" si="28"/>
        <v>#DIV/0!</v>
      </c>
      <c r="AX125" s="919" t="e">
        <f t="shared" si="29"/>
        <v>#DIV/0!</v>
      </c>
      <c r="AY125" s="919" t="e">
        <f t="shared" si="30"/>
        <v>#DIV/0!</v>
      </c>
      <c r="AZ125" s="919" t="e">
        <f t="shared" si="31"/>
        <v>#DIV/0!</v>
      </c>
      <c r="BA125" s="920" t="e">
        <f t="shared" si="32"/>
        <v>#DIV/0!</v>
      </c>
      <c r="BB125" s="920" t="e">
        <f t="shared" si="33"/>
        <v>#DIV/0!</v>
      </c>
      <c r="BC125" s="920" t="e">
        <f t="shared" si="34"/>
        <v>#DIV/0!</v>
      </c>
      <c r="BD125" s="920" t="e">
        <f t="shared" si="35"/>
        <v>#DIV/0!</v>
      </c>
      <c r="BE125" s="921">
        <v>0.2</v>
      </c>
      <c r="BF125" s="921">
        <v>0.8</v>
      </c>
      <c r="BG125" s="920" t="e">
        <f t="shared" si="36"/>
        <v>#DIV/0!</v>
      </c>
      <c r="BH125" s="920" t="e">
        <f t="shared" si="37"/>
        <v>#DIV/0!</v>
      </c>
      <c r="BI125" s="920" t="e">
        <f t="shared" si="38"/>
        <v>#DIV/0!</v>
      </c>
      <c r="BJ125" s="920" t="e">
        <f t="shared" si="39"/>
        <v>#DIV/0!</v>
      </c>
      <c r="BK125" s="920" t="e">
        <f t="shared" si="40"/>
        <v>#DIV/0!</v>
      </c>
      <c r="BL125" s="920" t="e">
        <f t="shared" si="41"/>
        <v>#DIV/0!</v>
      </c>
      <c r="BM125" s="920" t="e">
        <f t="shared" si="42"/>
        <v>#DIV/0!</v>
      </c>
      <c r="BN125" s="920" t="e">
        <f t="shared" si="43"/>
        <v>#DIV/0!</v>
      </c>
      <c r="BO125" s="920" t="e">
        <f t="shared" si="44"/>
        <v>#DIV/0!</v>
      </c>
      <c r="BP125" s="920" t="e">
        <f t="shared" si="45"/>
        <v>#DIV/0!</v>
      </c>
      <c r="BQ125" s="920" t="e">
        <f t="shared" si="46"/>
        <v>#DIV/0!</v>
      </c>
      <c r="BR125" s="920" t="e">
        <f t="shared" si="47"/>
        <v>#DIV/0!</v>
      </c>
      <c r="BS125" s="842"/>
      <c r="BT125" s="842"/>
      <c r="BU125" s="842"/>
      <c r="BV125" s="842"/>
      <c r="BW125" s="842"/>
      <c r="BX125" s="842"/>
      <c r="BY125" s="842"/>
      <c r="BZ125" s="842"/>
      <c r="CA125" s="830"/>
      <c r="CB125" s="798"/>
      <c r="CC125" s="922"/>
      <c r="CD125" s="923"/>
      <c r="CE125" s="923"/>
      <c r="CF125" s="974"/>
      <c r="CG125" s="975"/>
      <c r="CH125" s="798"/>
      <c r="CI125" s="798"/>
      <c r="CJ125" s="798"/>
      <c r="CK125" s="798"/>
      <c r="CL125" s="798"/>
      <c r="CM125" s="798"/>
      <c r="CN125" s="798"/>
      <c r="CO125" s="798"/>
      <c r="CP125" s="798"/>
      <c r="CQ125" s="798"/>
      <c r="CR125" s="798"/>
      <c r="CS125" s="798"/>
      <c r="CT125" s="798"/>
    </row>
    <row r="126" spans="1:98" ht="14.25" customHeight="1" thickBot="1">
      <c r="A126" s="1088"/>
      <c r="B126" s="1058"/>
      <c r="C126" s="1059"/>
      <c r="D126" s="1060"/>
      <c r="E126" s="1061"/>
      <c r="F126" s="983"/>
      <c r="G126" s="984"/>
      <c r="H126" s="1062"/>
      <c r="I126" s="1063"/>
      <c r="J126" s="986"/>
      <c r="K126" s="986"/>
      <c r="L126" s="986"/>
      <c r="M126" s="1062"/>
      <c r="N126" s="1064"/>
      <c r="O126" s="987"/>
      <c r="P126" s="985"/>
      <c r="Q126" s="1065"/>
      <c r="R126" s="1066"/>
      <c r="S126" s="1066"/>
      <c r="T126" s="1067"/>
      <c r="U126" s="818"/>
      <c r="V126" s="981">
        <v>10</v>
      </c>
      <c r="W126" s="1068"/>
      <c r="X126" s="1257"/>
      <c r="Y126" s="1257"/>
      <c r="Z126" s="1069"/>
      <c r="AA126" s="1070"/>
      <c r="AB126" s="989"/>
      <c r="AC126" s="989"/>
      <c r="AD126" s="990"/>
      <c r="AE126" s="871"/>
      <c r="AF126" s="1071"/>
      <c r="AG126" s="991"/>
      <c r="AH126" s="991"/>
      <c r="AI126" s="991"/>
      <c r="AJ126" s="992"/>
      <c r="AK126" s="1073"/>
      <c r="AL126" s="994"/>
      <c r="AM126" s="994"/>
      <c r="AN126" s="1074"/>
      <c r="AO126" s="798"/>
      <c r="AP126" s="1075"/>
      <c r="AQ126" s="985"/>
      <c r="AR126" s="881"/>
      <c r="AS126" s="1076" t="e">
        <f t="shared" si="24"/>
        <v>#DIV/0!</v>
      </c>
      <c r="AT126" s="1077" t="e">
        <f t="shared" si="25"/>
        <v>#DIV/0!</v>
      </c>
      <c r="AU126" s="1077" t="e">
        <f t="shared" si="26"/>
        <v>#DIV/0!</v>
      </c>
      <c r="AV126" s="1077" t="e">
        <f t="shared" si="27"/>
        <v>#DIV/0!</v>
      </c>
      <c r="AW126" s="1078" t="e">
        <f t="shared" si="28"/>
        <v>#DIV/0!</v>
      </c>
      <c r="AX126" s="1078" t="e">
        <f t="shared" si="29"/>
        <v>#DIV/0!</v>
      </c>
      <c r="AY126" s="1078" t="e">
        <f t="shared" si="30"/>
        <v>#DIV/0!</v>
      </c>
      <c r="AZ126" s="1078" t="e">
        <f t="shared" si="31"/>
        <v>#DIV/0!</v>
      </c>
      <c r="BA126" s="1079" t="e">
        <f t="shared" si="32"/>
        <v>#DIV/0!</v>
      </c>
      <c r="BB126" s="1079" t="e">
        <f t="shared" si="33"/>
        <v>#DIV/0!</v>
      </c>
      <c r="BC126" s="1079" t="e">
        <f t="shared" si="34"/>
        <v>#DIV/0!</v>
      </c>
      <c r="BD126" s="1079" t="e">
        <f t="shared" si="35"/>
        <v>#DIV/0!</v>
      </c>
      <c r="BE126" s="1080">
        <v>0.2</v>
      </c>
      <c r="BF126" s="1080">
        <v>0.8</v>
      </c>
      <c r="BG126" s="1079" t="e">
        <f t="shared" si="36"/>
        <v>#DIV/0!</v>
      </c>
      <c r="BH126" s="1079" t="e">
        <f t="shared" si="37"/>
        <v>#DIV/0!</v>
      </c>
      <c r="BI126" s="1079" t="e">
        <f t="shared" si="38"/>
        <v>#DIV/0!</v>
      </c>
      <c r="BJ126" s="1079" t="e">
        <f t="shared" si="39"/>
        <v>#DIV/0!</v>
      </c>
      <c r="BK126" s="1079" t="e">
        <f t="shared" si="40"/>
        <v>#DIV/0!</v>
      </c>
      <c r="BL126" s="1079" t="e">
        <f t="shared" si="41"/>
        <v>#DIV/0!</v>
      </c>
      <c r="BM126" s="1079" t="e">
        <f t="shared" si="42"/>
        <v>#DIV/0!</v>
      </c>
      <c r="BN126" s="1079" t="e">
        <f t="shared" si="43"/>
        <v>#DIV/0!</v>
      </c>
      <c r="BO126" s="1079" t="e">
        <f t="shared" si="44"/>
        <v>#DIV/0!</v>
      </c>
      <c r="BP126" s="1079" t="e">
        <f t="shared" si="45"/>
        <v>#DIV/0!</v>
      </c>
      <c r="BQ126" s="1079" t="e">
        <f t="shared" si="46"/>
        <v>#DIV/0!</v>
      </c>
      <c r="BR126" s="1079" t="e">
        <f t="shared" si="47"/>
        <v>#DIV/0!</v>
      </c>
      <c r="BS126" s="838"/>
      <c r="BT126" s="838"/>
      <c r="BU126" s="838"/>
      <c r="BV126" s="838"/>
      <c r="BW126" s="838"/>
      <c r="BX126" s="838"/>
      <c r="BY126" s="838"/>
      <c r="BZ126" s="838"/>
      <c r="CA126" s="839"/>
      <c r="CB126" s="798"/>
      <c r="CC126" s="1081"/>
      <c r="CD126" s="1082"/>
      <c r="CE126" s="1082"/>
      <c r="CF126" s="1083"/>
      <c r="CG126" s="1084"/>
      <c r="CH126" s="798"/>
      <c r="CI126" s="798"/>
      <c r="CJ126" s="798"/>
      <c r="CK126" s="798"/>
      <c r="CL126" s="798"/>
      <c r="CM126" s="798"/>
      <c r="CN126" s="798"/>
      <c r="CO126" s="798"/>
      <c r="CP126" s="798"/>
      <c r="CQ126" s="798"/>
      <c r="CR126" s="798"/>
      <c r="CS126" s="798"/>
      <c r="CT126" s="798"/>
    </row>
    <row r="127" spans="1:98" ht="14.25" customHeight="1">
      <c r="A127" s="853">
        <v>15</v>
      </c>
      <c r="B127" s="1030"/>
      <c r="C127" s="1031"/>
      <c r="D127" s="856"/>
      <c r="E127" s="1032"/>
      <c r="F127" s="1115"/>
      <c r="G127" s="950"/>
      <c r="H127" s="1085"/>
      <c r="I127" s="860"/>
      <c r="J127" s="861"/>
      <c r="K127" s="861"/>
      <c r="L127" s="861"/>
      <c r="M127" s="1035"/>
      <c r="N127" s="1036"/>
      <c r="O127" s="954"/>
      <c r="P127" s="951"/>
      <c r="Q127" s="863"/>
      <c r="R127" s="864"/>
      <c r="S127" s="864"/>
      <c r="T127" s="865"/>
      <c r="U127" s="871"/>
      <c r="V127" s="867">
        <v>1</v>
      </c>
      <c r="W127" s="1037"/>
      <c r="X127" s="1780"/>
      <c r="Y127" s="1780"/>
      <c r="Z127" s="1106"/>
      <c r="AA127" s="868"/>
      <c r="AB127" s="869"/>
      <c r="AC127" s="869"/>
      <c r="AD127" s="870"/>
      <c r="AE127" s="871"/>
      <c r="AF127" s="1086"/>
      <c r="AG127" s="1119"/>
      <c r="AH127" s="1119"/>
      <c r="AI127" s="1119"/>
      <c r="AJ127" s="875"/>
      <c r="AK127" s="1041"/>
      <c r="AL127" s="877"/>
      <c r="AM127" s="877"/>
      <c r="AN127" s="878"/>
      <c r="AO127" s="1010"/>
      <c r="AP127" s="879"/>
      <c r="AQ127" s="880"/>
      <c r="AR127" s="881"/>
      <c r="AS127" s="882" t="e">
        <f t="shared" si="24"/>
        <v>#DIV/0!</v>
      </c>
      <c r="AT127" s="977" t="e">
        <f t="shared" si="25"/>
        <v>#DIV/0!</v>
      </c>
      <c r="AU127" s="977" t="e">
        <f t="shared" si="26"/>
        <v>#DIV/0!</v>
      </c>
      <c r="AV127" s="977" t="e">
        <f t="shared" si="27"/>
        <v>#DIV/0!</v>
      </c>
      <c r="AW127" s="1014" t="e">
        <f t="shared" si="28"/>
        <v>#DIV/0!</v>
      </c>
      <c r="AX127" s="1014" t="e">
        <f t="shared" si="29"/>
        <v>#DIV/0!</v>
      </c>
      <c r="AY127" s="1014" t="e">
        <f t="shared" si="30"/>
        <v>#DIV/0!</v>
      </c>
      <c r="AZ127" s="1014" t="e">
        <f t="shared" si="31"/>
        <v>#DIV/0!</v>
      </c>
      <c r="BA127" s="978" t="e">
        <f t="shared" si="32"/>
        <v>#DIV/0!</v>
      </c>
      <c r="BB127" s="978" t="e">
        <f t="shared" si="33"/>
        <v>#DIV/0!</v>
      </c>
      <c r="BC127" s="978" t="e">
        <f t="shared" si="34"/>
        <v>#DIV/0!</v>
      </c>
      <c r="BD127" s="978" t="e">
        <f t="shared" si="35"/>
        <v>#DIV/0!</v>
      </c>
      <c r="BE127" s="979">
        <v>0.2</v>
      </c>
      <c r="BF127" s="979">
        <v>0.8</v>
      </c>
      <c r="BG127" s="978" t="e">
        <f t="shared" si="36"/>
        <v>#DIV/0!</v>
      </c>
      <c r="BH127" s="978" t="e">
        <f t="shared" si="37"/>
        <v>#DIV/0!</v>
      </c>
      <c r="BI127" s="978" t="e">
        <f t="shared" si="38"/>
        <v>#DIV/0!</v>
      </c>
      <c r="BJ127" s="978" t="e">
        <f t="shared" si="39"/>
        <v>#DIV/0!</v>
      </c>
      <c r="BK127" s="978" t="e">
        <f t="shared" si="40"/>
        <v>#DIV/0!</v>
      </c>
      <c r="BL127" s="978" t="e">
        <f t="shared" si="41"/>
        <v>#DIV/0!</v>
      </c>
      <c r="BM127" s="978" t="e">
        <f t="shared" si="42"/>
        <v>#DIV/0!</v>
      </c>
      <c r="BN127" s="978" t="e">
        <f t="shared" si="43"/>
        <v>#DIV/0!</v>
      </c>
      <c r="BO127" s="978" t="e">
        <f t="shared" si="44"/>
        <v>#DIV/0!</v>
      </c>
      <c r="BP127" s="885" t="e">
        <f t="shared" si="45"/>
        <v>#DIV/0!</v>
      </c>
      <c r="BQ127" s="885" t="e">
        <f t="shared" si="46"/>
        <v>#DIV/0!</v>
      </c>
      <c r="BR127" s="885" t="e">
        <f t="shared" si="47"/>
        <v>#DIV/0!</v>
      </c>
      <c r="BS127" s="1015" t="e">
        <f>AVERAGEIF(BO127:BO136,"&lt;&gt;#¡DIV/0!")</f>
        <v>#DIV/0!</v>
      </c>
      <c r="BT127" s="1015" t="e">
        <f>AVERAGEIF(BP127:BP136,"&lt;&gt;#¡DIV/0!")</f>
        <v>#DIV/0!</v>
      </c>
      <c r="BU127" s="1015" t="e">
        <f>AVERAGEIF(BQ127:BQ136,"&lt;&gt;#¡DIV/0!")</f>
        <v>#DIV/0!</v>
      </c>
      <c r="BV127" s="1015" t="e">
        <f>AVERAGEIF(BR127:BR136,"&lt;&gt;#¡DIV/0!")</f>
        <v>#DIV/0!</v>
      </c>
      <c r="BW127" s="888" t="e">
        <f>+C127*BS127</f>
        <v>#DIV/0!</v>
      </c>
      <c r="BX127" s="888" t="e">
        <f>+C127*BT127</f>
        <v>#DIV/0!</v>
      </c>
      <c r="BY127" s="888" t="e">
        <f>+C127*BU127</f>
        <v>#DIV/0!</v>
      </c>
      <c r="BZ127" s="888" t="e">
        <f>+C127*BV127</f>
        <v>#DIV/0!</v>
      </c>
      <c r="CA127" s="1016" t="e">
        <f>SUM(BW127:BZ136)</f>
        <v>#DIV/0!</v>
      </c>
      <c r="CB127" s="798"/>
      <c r="CC127" s="890" t="e">
        <f>+Q127/$N$127</f>
        <v>#DIV/0!</v>
      </c>
      <c r="CD127" s="891" t="e">
        <f>+R127/$N$127</f>
        <v>#DIV/0!</v>
      </c>
      <c r="CE127" s="891" t="e">
        <f>+S127/$N$127</f>
        <v>#DIV/0!</v>
      </c>
      <c r="CF127" s="961" t="e">
        <f>+T127/$N$127</f>
        <v>#DIV/0!</v>
      </c>
      <c r="CG127" s="962" t="e">
        <f>AVERAGE(CC127:CF136)</f>
        <v>#DIV/0!</v>
      </c>
      <c r="CH127" s="798"/>
      <c r="CI127" s="798"/>
      <c r="CJ127" s="798"/>
      <c r="CK127" s="798"/>
      <c r="CL127" s="798"/>
      <c r="CM127" s="798"/>
      <c r="CN127" s="798"/>
      <c r="CO127" s="798"/>
      <c r="CP127" s="798"/>
      <c r="CQ127" s="798"/>
      <c r="CR127" s="798"/>
      <c r="CS127" s="798"/>
      <c r="CT127" s="798"/>
    </row>
    <row r="128" spans="1:98" ht="14.25" customHeight="1">
      <c r="A128" s="1042"/>
      <c r="B128" s="1043"/>
      <c r="C128" s="1044"/>
      <c r="D128" s="1045"/>
      <c r="E128" s="1046"/>
      <c r="F128" s="1115"/>
      <c r="G128" s="964"/>
      <c r="H128" s="925"/>
      <c r="I128" s="899"/>
      <c r="J128" s="900"/>
      <c r="K128" s="900"/>
      <c r="L128" s="900"/>
      <c r="M128" s="925"/>
      <c r="N128" s="1025"/>
      <c r="O128" s="927"/>
      <c r="P128" s="901"/>
      <c r="Q128" s="903"/>
      <c r="R128" s="904"/>
      <c r="S128" s="904"/>
      <c r="T128" s="905"/>
      <c r="U128" s="818"/>
      <c r="V128" s="906">
        <v>2</v>
      </c>
      <c r="W128" s="1047"/>
      <c r="X128" s="1780"/>
      <c r="Y128" s="1780"/>
      <c r="Z128" s="1106"/>
      <c r="AA128" s="907"/>
      <c r="AB128" s="908"/>
      <c r="AC128" s="908"/>
      <c r="AD128" s="909"/>
      <c r="AE128" s="871"/>
      <c r="AF128" s="1028"/>
      <c r="AG128" s="929"/>
      <c r="AH128" s="929"/>
      <c r="AI128" s="929"/>
      <c r="AJ128" s="930"/>
      <c r="AK128" s="1029"/>
      <c r="AL128" s="914"/>
      <c r="AM128" s="914"/>
      <c r="AN128" s="915"/>
      <c r="AO128" s="798"/>
      <c r="AP128" s="1050"/>
      <c r="AQ128" s="901"/>
      <c r="AR128" s="881"/>
      <c r="AS128" s="917" t="e">
        <f t="shared" si="24"/>
        <v>#DIV/0!</v>
      </c>
      <c r="AT128" s="918" t="e">
        <f t="shared" si="25"/>
        <v>#DIV/0!</v>
      </c>
      <c r="AU128" s="918" t="e">
        <f t="shared" si="26"/>
        <v>#DIV/0!</v>
      </c>
      <c r="AV128" s="918" t="e">
        <f t="shared" si="27"/>
        <v>#DIV/0!</v>
      </c>
      <c r="AW128" s="919" t="e">
        <f t="shared" si="28"/>
        <v>#DIV/0!</v>
      </c>
      <c r="AX128" s="919" t="e">
        <f t="shared" si="29"/>
        <v>#DIV/0!</v>
      </c>
      <c r="AY128" s="919" t="e">
        <f t="shared" si="30"/>
        <v>#DIV/0!</v>
      </c>
      <c r="AZ128" s="919" t="e">
        <f t="shared" si="31"/>
        <v>#DIV/0!</v>
      </c>
      <c r="BA128" s="920" t="e">
        <f t="shared" si="32"/>
        <v>#DIV/0!</v>
      </c>
      <c r="BB128" s="920" t="e">
        <f t="shared" si="33"/>
        <v>#DIV/0!</v>
      </c>
      <c r="BC128" s="920" t="e">
        <f t="shared" si="34"/>
        <v>#DIV/0!</v>
      </c>
      <c r="BD128" s="920" t="e">
        <f t="shared" si="35"/>
        <v>#DIV/0!</v>
      </c>
      <c r="BE128" s="921">
        <v>0.2</v>
      </c>
      <c r="BF128" s="921">
        <v>0.8</v>
      </c>
      <c r="BG128" s="920" t="e">
        <f t="shared" si="36"/>
        <v>#DIV/0!</v>
      </c>
      <c r="BH128" s="920" t="e">
        <f t="shared" si="37"/>
        <v>#DIV/0!</v>
      </c>
      <c r="BI128" s="920" t="e">
        <f t="shared" si="38"/>
        <v>#DIV/0!</v>
      </c>
      <c r="BJ128" s="920" t="e">
        <f t="shared" si="39"/>
        <v>#DIV/0!</v>
      </c>
      <c r="BK128" s="920" t="e">
        <f t="shared" si="40"/>
        <v>#DIV/0!</v>
      </c>
      <c r="BL128" s="920" t="e">
        <f t="shared" si="41"/>
        <v>#DIV/0!</v>
      </c>
      <c r="BM128" s="920" t="e">
        <f t="shared" si="42"/>
        <v>#DIV/0!</v>
      </c>
      <c r="BN128" s="920" t="e">
        <f t="shared" si="43"/>
        <v>#DIV/0!</v>
      </c>
      <c r="BO128" s="920" t="e">
        <f t="shared" si="44"/>
        <v>#DIV/0!</v>
      </c>
      <c r="BP128" s="920" t="e">
        <f t="shared" si="45"/>
        <v>#DIV/0!</v>
      </c>
      <c r="BQ128" s="920" t="e">
        <f t="shared" si="46"/>
        <v>#DIV/0!</v>
      </c>
      <c r="BR128" s="920" t="e">
        <f t="shared" si="47"/>
        <v>#DIV/0!</v>
      </c>
      <c r="BS128" s="842"/>
      <c r="BT128" s="842"/>
      <c r="BU128" s="842"/>
      <c r="BV128" s="842"/>
      <c r="BW128" s="842"/>
      <c r="BX128" s="842"/>
      <c r="BY128" s="842"/>
      <c r="BZ128" s="842"/>
      <c r="CA128" s="830"/>
      <c r="CB128" s="798"/>
      <c r="CC128" s="922"/>
      <c r="CD128" s="923"/>
      <c r="CE128" s="923"/>
      <c r="CF128" s="974"/>
      <c r="CG128" s="975"/>
      <c r="CH128" s="798"/>
      <c r="CI128" s="798"/>
      <c r="CJ128" s="798"/>
      <c r="CK128" s="798"/>
      <c r="CL128" s="798"/>
      <c r="CM128" s="798"/>
      <c r="CN128" s="798"/>
      <c r="CO128" s="798"/>
      <c r="CP128" s="798"/>
      <c r="CQ128" s="798"/>
      <c r="CR128" s="798"/>
      <c r="CS128" s="798"/>
      <c r="CT128" s="798"/>
    </row>
    <row r="129" spans="1:98" ht="14.25" customHeight="1">
      <c r="A129" s="1042"/>
      <c r="B129" s="1043"/>
      <c r="C129" s="1044"/>
      <c r="D129" s="1045"/>
      <c r="E129" s="1046"/>
      <c r="F129" s="1115"/>
      <c r="G129" s="964"/>
      <c r="H129" s="925"/>
      <c r="I129" s="899"/>
      <c r="J129" s="900"/>
      <c r="K129" s="900"/>
      <c r="L129" s="900"/>
      <c r="M129" s="925"/>
      <c r="N129" s="1025"/>
      <c r="O129" s="927"/>
      <c r="P129" s="901"/>
      <c r="Q129" s="903"/>
      <c r="R129" s="904"/>
      <c r="S129" s="904"/>
      <c r="T129" s="905"/>
      <c r="U129" s="818"/>
      <c r="V129" s="906">
        <v>3</v>
      </c>
      <c r="W129" s="1047"/>
      <c r="X129" s="1780"/>
      <c r="Y129" s="1780"/>
      <c r="Z129" s="1106"/>
      <c r="AA129" s="907"/>
      <c r="AB129" s="908"/>
      <c r="AC129" s="908"/>
      <c r="AD129" s="909"/>
      <c r="AE129" s="871"/>
      <c r="AF129" s="1028"/>
      <c r="AG129" s="929"/>
      <c r="AH129" s="929"/>
      <c r="AI129" s="929"/>
      <c r="AJ129" s="930"/>
      <c r="AK129" s="1029"/>
      <c r="AL129" s="914"/>
      <c r="AM129" s="914"/>
      <c r="AN129" s="915"/>
      <c r="AO129" s="798"/>
      <c r="AP129" s="1050"/>
      <c r="AQ129" s="901"/>
      <c r="AR129" s="881"/>
      <c r="AS129" s="917" t="e">
        <f t="shared" si="24"/>
        <v>#DIV/0!</v>
      </c>
      <c r="AT129" s="918" t="e">
        <f t="shared" si="25"/>
        <v>#DIV/0!</v>
      </c>
      <c r="AU129" s="918" t="e">
        <f t="shared" si="26"/>
        <v>#DIV/0!</v>
      </c>
      <c r="AV129" s="918" t="e">
        <f t="shared" si="27"/>
        <v>#DIV/0!</v>
      </c>
      <c r="AW129" s="919" t="e">
        <f t="shared" si="28"/>
        <v>#DIV/0!</v>
      </c>
      <c r="AX129" s="919" t="e">
        <f t="shared" si="29"/>
        <v>#DIV/0!</v>
      </c>
      <c r="AY129" s="919" t="e">
        <f t="shared" si="30"/>
        <v>#DIV/0!</v>
      </c>
      <c r="AZ129" s="919" t="e">
        <f t="shared" si="31"/>
        <v>#DIV/0!</v>
      </c>
      <c r="BA129" s="920" t="e">
        <f t="shared" si="32"/>
        <v>#DIV/0!</v>
      </c>
      <c r="BB129" s="920" t="e">
        <f t="shared" si="33"/>
        <v>#DIV/0!</v>
      </c>
      <c r="BC129" s="920" t="e">
        <f t="shared" si="34"/>
        <v>#DIV/0!</v>
      </c>
      <c r="BD129" s="920" t="e">
        <f t="shared" si="35"/>
        <v>#DIV/0!</v>
      </c>
      <c r="BE129" s="921">
        <v>0.2</v>
      </c>
      <c r="BF129" s="921">
        <v>0.8</v>
      </c>
      <c r="BG129" s="920" t="e">
        <f t="shared" si="36"/>
        <v>#DIV/0!</v>
      </c>
      <c r="BH129" s="920" t="e">
        <f t="shared" si="37"/>
        <v>#DIV/0!</v>
      </c>
      <c r="BI129" s="920" t="e">
        <f t="shared" si="38"/>
        <v>#DIV/0!</v>
      </c>
      <c r="BJ129" s="920" t="e">
        <f t="shared" si="39"/>
        <v>#DIV/0!</v>
      </c>
      <c r="BK129" s="920" t="e">
        <f t="shared" si="40"/>
        <v>#DIV/0!</v>
      </c>
      <c r="BL129" s="920" t="e">
        <f t="shared" si="41"/>
        <v>#DIV/0!</v>
      </c>
      <c r="BM129" s="920" t="e">
        <f t="shared" si="42"/>
        <v>#DIV/0!</v>
      </c>
      <c r="BN129" s="920" t="e">
        <f t="shared" si="43"/>
        <v>#DIV/0!</v>
      </c>
      <c r="BO129" s="920" t="e">
        <f t="shared" si="44"/>
        <v>#DIV/0!</v>
      </c>
      <c r="BP129" s="920" t="e">
        <f t="shared" si="45"/>
        <v>#DIV/0!</v>
      </c>
      <c r="BQ129" s="920" t="e">
        <f t="shared" si="46"/>
        <v>#DIV/0!</v>
      </c>
      <c r="BR129" s="920" t="e">
        <f t="shared" si="47"/>
        <v>#DIV/0!</v>
      </c>
      <c r="BS129" s="842"/>
      <c r="BT129" s="842"/>
      <c r="BU129" s="842"/>
      <c r="BV129" s="842"/>
      <c r="BW129" s="842"/>
      <c r="BX129" s="842"/>
      <c r="BY129" s="842"/>
      <c r="BZ129" s="842"/>
      <c r="CA129" s="830"/>
      <c r="CB129" s="798"/>
      <c r="CC129" s="922"/>
      <c r="CD129" s="923"/>
      <c r="CE129" s="923"/>
      <c r="CF129" s="974"/>
      <c r="CG129" s="975"/>
      <c r="CH129" s="798"/>
      <c r="CI129" s="798"/>
      <c r="CJ129" s="798"/>
      <c r="CK129" s="798"/>
      <c r="CL129" s="798"/>
      <c r="CM129" s="798"/>
      <c r="CN129" s="798"/>
      <c r="CO129" s="798"/>
      <c r="CP129" s="798"/>
      <c r="CQ129" s="798"/>
      <c r="CR129" s="798"/>
      <c r="CS129" s="798"/>
      <c r="CT129" s="798"/>
    </row>
    <row r="130" spans="1:98" ht="14.25" customHeight="1">
      <c r="A130" s="1042"/>
      <c r="B130" s="1043"/>
      <c r="C130" s="1044"/>
      <c r="D130" s="1045"/>
      <c r="E130" s="1046"/>
      <c r="F130" s="1115"/>
      <c r="G130" s="964"/>
      <c r="H130" s="925"/>
      <c r="I130" s="899"/>
      <c r="J130" s="900"/>
      <c r="K130" s="900"/>
      <c r="L130" s="900"/>
      <c r="M130" s="925"/>
      <c r="N130" s="1025"/>
      <c r="O130" s="927"/>
      <c r="P130" s="901"/>
      <c r="Q130" s="903"/>
      <c r="R130" s="904"/>
      <c r="S130" s="904"/>
      <c r="T130" s="905"/>
      <c r="U130" s="818"/>
      <c r="V130" s="906">
        <v>4</v>
      </c>
      <c r="W130" s="1047"/>
      <c r="X130" s="1780"/>
      <c r="Y130" s="1780"/>
      <c r="Z130" s="1106"/>
      <c r="AA130" s="907"/>
      <c r="AB130" s="908"/>
      <c r="AC130" s="908"/>
      <c r="AD130" s="909"/>
      <c r="AE130" s="871"/>
      <c r="AF130" s="1028"/>
      <c r="AG130" s="929"/>
      <c r="AH130" s="929"/>
      <c r="AI130" s="929"/>
      <c r="AJ130" s="930"/>
      <c r="AK130" s="1029"/>
      <c r="AL130" s="914"/>
      <c r="AM130" s="914"/>
      <c r="AN130" s="915"/>
      <c r="AO130" s="798"/>
      <c r="AP130" s="1050"/>
      <c r="AQ130" s="901"/>
      <c r="AR130" s="881"/>
      <c r="AS130" s="917" t="e">
        <f t="shared" si="24"/>
        <v>#DIV/0!</v>
      </c>
      <c r="AT130" s="918" t="e">
        <f t="shared" si="25"/>
        <v>#DIV/0!</v>
      </c>
      <c r="AU130" s="918" t="e">
        <f t="shared" si="26"/>
        <v>#DIV/0!</v>
      </c>
      <c r="AV130" s="918" t="e">
        <f t="shared" si="27"/>
        <v>#DIV/0!</v>
      </c>
      <c r="AW130" s="919" t="e">
        <f t="shared" si="28"/>
        <v>#DIV/0!</v>
      </c>
      <c r="AX130" s="919" t="e">
        <f t="shared" si="29"/>
        <v>#DIV/0!</v>
      </c>
      <c r="AY130" s="919" t="e">
        <f t="shared" si="30"/>
        <v>#DIV/0!</v>
      </c>
      <c r="AZ130" s="919" t="e">
        <f t="shared" si="31"/>
        <v>#DIV/0!</v>
      </c>
      <c r="BA130" s="920" t="e">
        <f t="shared" si="32"/>
        <v>#DIV/0!</v>
      </c>
      <c r="BB130" s="920" t="e">
        <f t="shared" si="33"/>
        <v>#DIV/0!</v>
      </c>
      <c r="BC130" s="920" t="e">
        <f t="shared" si="34"/>
        <v>#DIV/0!</v>
      </c>
      <c r="BD130" s="920" t="e">
        <f t="shared" si="35"/>
        <v>#DIV/0!</v>
      </c>
      <c r="BE130" s="921">
        <v>0.2</v>
      </c>
      <c r="BF130" s="921">
        <v>0.8</v>
      </c>
      <c r="BG130" s="920" t="e">
        <f t="shared" si="36"/>
        <v>#DIV/0!</v>
      </c>
      <c r="BH130" s="920" t="e">
        <f t="shared" si="37"/>
        <v>#DIV/0!</v>
      </c>
      <c r="BI130" s="920" t="e">
        <f t="shared" si="38"/>
        <v>#DIV/0!</v>
      </c>
      <c r="BJ130" s="920" t="e">
        <f t="shared" si="39"/>
        <v>#DIV/0!</v>
      </c>
      <c r="BK130" s="920" t="e">
        <f t="shared" si="40"/>
        <v>#DIV/0!</v>
      </c>
      <c r="BL130" s="920" t="e">
        <f t="shared" si="41"/>
        <v>#DIV/0!</v>
      </c>
      <c r="BM130" s="920" t="e">
        <f t="shared" si="42"/>
        <v>#DIV/0!</v>
      </c>
      <c r="BN130" s="920" t="e">
        <f t="shared" si="43"/>
        <v>#DIV/0!</v>
      </c>
      <c r="BO130" s="920" t="e">
        <f t="shared" si="44"/>
        <v>#DIV/0!</v>
      </c>
      <c r="BP130" s="920" t="e">
        <f t="shared" si="45"/>
        <v>#DIV/0!</v>
      </c>
      <c r="BQ130" s="920" t="e">
        <f t="shared" si="46"/>
        <v>#DIV/0!</v>
      </c>
      <c r="BR130" s="920" t="e">
        <f t="shared" si="47"/>
        <v>#DIV/0!</v>
      </c>
      <c r="BS130" s="842"/>
      <c r="BT130" s="842"/>
      <c r="BU130" s="842"/>
      <c r="BV130" s="842"/>
      <c r="BW130" s="842"/>
      <c r="BX130" s="842"/>
      <c r="BY130" s="842"/>
      <c r="BZ130" s="842"/>
      <c r="CA130" s="830"/>
      <c r="CB130" s="798"/>
      <c r="CC130" s="922"/>
      <c r="CD130" s="923"/>
      <c r="CE130" s="923"/>
      <c r="CF130" s="974"/>
      <c r="CG130" s="975"/>
      <c r="CH130" s="798"/>
      <c r="CI130" s="798"/>
      <c r="CJ130" s="798"/>
      <c r="CK130" s="798"/>
      <c r="CL130" s="798"/>
      <c r="CM130" s="798"/>
      <c r="CN130" s="798"/>
      <c r="CO130" s="798"/>
      <c r="CP130" s="798"/>
      <c r="CQ130" s="798"/>
      <c r="CR130" s="798"/>
      <c r="CS130" s="798"/>
      <c r="CT130" s="798"/>
    </row>
    <row r="131" spans="1:98" ht="14.25" customHeight="1">
      <c r="A131" s="1042"/>
      <c r="B131" s="1043"/>
      <c r="C131" s="1044"/>
      <c r="D131" s="1045"/>
      <c r="E131" s="1046"/>
      <c r="F131" s="898"/>
      <c r="G131" s="964"/>
      <c r="H131" s="925"/>
      <c r="I131" s="899"/>
      <c r="J131" s="900"/>
      <c r="K131" s="900"/>
      <c r="L131" s="900"/>
      <c r="M131" s="925"/>
      <c r="N131" s="1025"/>
      <c r="O131" s="927"/>
      <c r="P131" s="901"/>
      <c r="Q131" s="903"/>
      <c r="R131" s="904"/>
      <c r="S131" s="904"/>
      <c r="T131" s="905"/>
      <c r="U131" s="818"/>
      <c r="V131" s="906">
        <v>5</v>
      </c>
      <c r="W131" s="1090"/>
      <c r="X131" s="1269"/>
      <c r="Y131" s="1269"/>
      <c r="Z131" s="1101"/>
      <c r="AA131" s="907"/>
      <c r="AB131" s="908"/>
      <c r="AC131" s="908"/>
      <c r="AD131" s="909"/>
      <c r="AE131" s="871"/>
      <c r="AF131" s="1028"/>
      <c r="AG131" s="929"/>
      <c r="AH131" s="929"/>
      <c r="AI131" s="929"/>
      <c r="AJ131" s="930"/>
      <c r="AK131" s="1029"/>
      <c r="AL131" s="914"/>
      <c r="AM131" s="914"/>
      <c r="AN131" s="915"/>
      <c r="AO131" s="798"/>
      <c r="AP131" s="1050"/>
      <c r="AQ131" s="901"/>
      <c r="AR131" s="881"/>
      <c r="AS131" s="917" t="e">
        <f t="shared" si="24"/>
        <v>#DIV/0!</v>
      </c>
      <c r="AT131" s="918" t="e">
        <f t="shared" si="25"/>
        <v>#DIV/0!</v>
      </c>
      <c r="AU131" s="918" t="e">
        <f t="shared" si="26"/>
        <v>#DIV/0!</v>
      </c>
      <c r="AV131" s="918" t="e">
        <f t="shared" si="27"/>
        <v>#DIV/0!</v>
      </c>
      <c r="AW131" s="919" t="e">
        <f t="shared" si="28"/>
        <v>#DIV/0!</v>
      </c>
      <c r="AX131" s="919" t="e">
        <f t="shared" si="29"/>
        <v>#DIV/0!</v>
      </c>
      <c r="AY131" s="919" t="e">
        <f t="shared" si="30"/>
        <v>#DIV/0!</v>
      </c>
      <c r="AZ131" s="919" t="e">
        <f t="shared" si="31"/>
        <v>#DIV/0!</v>
      </c>
      <c r="BA131" s="920" t="e">
        <f t="shared" si="32"/>
        <v>#DIV/0!</v>
      </c>
      <c r="BB131" s="920" t="e">
        <f t="shared" si="33"/>
        <v>#DIV/0!</v>
      </c>
      <c r="BC131" s="920" t="e">
        <f t="shared" si="34"/>
        <v>#DIV/0!</v>
      </c>
      <c r="BD131" s="920" t="e">
        <f t="shared" si="35"/>
        <v>#DIV/0!</v>
      </c>
      <c r="BE131" s="921">
        <v>0.2</v>
      </c>
      <c r="BF131" s="921">
        <v>0.8</v>
      </c>
      <c r="BG131" s="920" t="e">
        <f t="shared" si="36"/>
        <v>#DIV/0!</v>
      </c>
      <c r="BH131" s="920" t="e">
        <f t="shared" si="37"/>
        <v>#DIV/0!</v>
      </c>
      <c r="BI131" s="920" t="e">
        <f t="shared" si="38"/>
        <v>#DIV/0!</v>
      </c>
      <c r="BJ131" s="920" t="e">
        <f t="shared" si="39"/>
        <v>#DIV/0!</v>
      </c>
      <c r="BK131" s="920" t="e">
        <f t="shared" si="40"/>
        <v>#DIV/0!</v>
      </c>
      <c r="BL131" s="920" t="e">
        <f t="shared" si="41"/>
        <v>#DIV/0!</v>
      </c>
      <c r="BM131" s="920" t="e">
        <f t="shared" si="42"/>
        <v>#DIV/0!</v>
      </c>
      <c r="BN131" s="920" t="e">
        <f t="shared" si="43"/>
        <v>#DIV/0!</v>
      </c>
      <c r="BO131" s="920" t="e">
        <f t="shared" si="44"/>
        <v>#DIV/0!</v>
      </c>
      <c r="BP131" s="920" t="e">
        <f t="shared" si="45"/>
        <v>#DIV/0!</v>
      </c>
      <c r="BQ131" s="920" t="e">
        <f t="shared" si="46"/>
        <v>#DIV/0!</v>
      </c>
      <c r="BR131" s="920" t="e">
        <f t="shared" si="47"/>
        <v>#DIV/0!</v>
      </c>
      <c r="BS131" s="842"/>
      <c r="BT131" s="842"/>
      <c r="BU131" s="842"/>
      <c r="BV131" s="842"/>
      <c r="BW131" s="842"/>
      <c r="BX131" s="842"/>
      <c r="BY131" s="842"/>
      <c r="BZ131" s="842"/>
      <c r="CA131" s="830"/>
      <c r="CB131" s="798"/>
      <c r="CC131" s="922"/>
      <c r="CD131" s="923"/>
      <c r="CE131" s="923"/>
      <c r="CF131" s="974"/>
      <c r="CG131" s="975"/>
      <c r="CH131" s="798"/>
      <c r="CI131" s="798"/>
      <c r="CJ131" s="798"/>
      <c r="CK131" s="798"/>
      <c r="CL131" s="798"/>
      <c r="CM131" s="798"/>
      <c r="CN131" s="798"/>
      <c r="CO131" s="798"/>
      <c r="CP131" s="798"/>
      <c r="CQ131" s="798"/>
      <c r="CR131" s="798"/>
      <c r="CS131" s="798"/>
      <c r="CT131" s="798"/>
    </row>
    <row r="132" spans="1:98" ht="14.25" customHeight="1">
      <c r="A132" s="1042"/>
      <c r="B132" s="1043"/>
      <c r="C132" s="1044"/>
      <c r="D132" s="1045"/>
      <c r="E132" s="1046"/>
      <c r="F132" s="898"/>
      <c r="G132" s="964"/>
      <c r="H132" s="925"/>
      <c r="I132" s="899"/>
      <c r="J132" s="900"/>
      <c r="K132" s="900"/>
      <c r="L132" s="900"/>
      <c r="M132" s="925"/>
      <c r="N132" s="1025"/>
      <c r="O132" s="927"/>
      <c r="P132" s="901"/>
      <c r="Q132" s="903"/>
      <c r="R132" s="904"/>
      <c r="S132" s="904"/>
      <c r="T132" s="905"/>
      <c r="U132" s="818"/>
      <c r="V132" s="906">
        <v>6</v>
      </c>
      <c r="W132" s="1090"/>
      <c r="X132" s="1269"/>
      <c r="Y132" s="1269"/>
      <c r="Z132" s="1101"/>
      <c r="AA132" s="907"/>
      <c r="AB132" s="908"/>
      <c r="AC132" s="908"/>
      <c r="AD132" s="909"/>
      <c r="AE132" s="871"/>
      <c r="AF132" s="1028"/>
      <c r="AG132" s="929"/>
      <c r="AH132" s="929"/>
      <c r="AI132" s="929"/>
      <c r="AJ132" s="930"/>
      <c r="AK132" s="1029"/>
      <c r="AL132" s="914"/>
      <c r="AM132" s="914"/>
      <c r="AN132" s="915"/>
      <c r="AO132" s="798"/>
      <c r="AP132" s="1050"/>
      <c r="AQ132" s="901"/>
      <c r="AR132" s="881"/>
      <c r="AS132" s="917" t="e">
        <f t="shared" si="24"/>
        <v>#DIV/0!</v>
      </c>
      <c r="AT132" s="918" t="e">
        <f t="shared" si="25"/>
        <v>#DIV/0!</v>
      </c>
      <c r="AU132" s="918" t="e">
        <f t="shared" si="26"/>
        <v>#DIV/0!</v>
      </c>
      <c r="AV132" s="918" t="e">
        <f t="shared" si="27"/>
        <v>#DIV/0!</v>
      </c>
      <c r="AW132" s="919" t="e">
        <f t="shared" si="28"/>
        <v>#DIV/0!</v>
      </c>
      <c r="AX132" s="919" t="e">
        <f t="shared" si="29"/>
        <v>#DIV/0!</v>
      </c>
      <c r="AY132" s="919" t="e">
        <f t="shared" si="30"/>
        <v>#DIV/0!</v>
      </c>
      <c r="AZ132" s="919" t="e">
        <f t="shared" si="31"/>
        <v>#DIV/0!</v>
      </c>
      <c r="BA132" s="920" t="e">
        <f t="shared" si="32"/>
        <v>#DIV/0!</v>
      </c>
      <c r="BB132" s="920" t="e">
        <f t="shared" si="33"/>
        <v>#DIV/0!</v>
      </c>
      <c r="BC132" s="920" t="e">
        <f t="shared" si="34"/>
        <v>#DIV/0!</v>
      </c>
      <c r="BD132" s="920" t="e">
        <f t="shared" si="35"/>
        <v>#DIV/0!</v>
      </c>
      <c r="BE132" s="921">
        <v>0.2</v>
      </c>
      <c r="BF132" s="921">
        <v>0.8</v>
      </c>
      <c r="BG132" s="920" t="e">
        <f t="shared" si="36"/>
        <v>#DIV/0!</v>
      </c>
      <c r="BH132" s="920" t="e">
        <f t="shared" si="37"/>
        <v>#DIV/0!</v>
      </c>
      <c r="BI132" s="920" t="e">
        <f t="shared" si="38"/>
        <v>#DIV/0!</v>
      </c>
      <c r="BJ132" s="920" t="e">
        <f t="shared" si="39"/>
        <v>#DIV/0!</v>
      </c>
      <c r="BK132" s="920" t="e">
        <f t="shared" si="40"/>
        <v>#DIV/0!</v>
      </c>
      <c r="BL132" s="920" t="e">
        <f t="shared" si="41"/>
        <v>#DIV/0!</v>
      </c>
      <c r="BM132" s="920" t="e">
        <f t="shared" si="42"/>
        <v>#DIV/0!</v>
      </c>
      <c r="BN132" s="920" t="e">
        <f t="shared" si="43"/>
        <v>#DIV/0!</v>
      </c>
      <c r="BO132" s="920" t="e">
        <f t="shared" si="44"/>
        <v>#DIV/0!</v>
      </c>
      <c r="BP132" s="920" t="e">
        <f t="shared" si="45"/>
        <v>#DIV/0!</v>
      </c>
      <c r="BQ132" s="920" t="e">
        <f t="shared" si="46"/>
        <v>#DIV/0!</v>
      </c>
      <c r="BR132" s="920" t="e">
        <f t="shared" si="47"/>
        <v>#DIV/0!</v>
      </c>
      <c r="BS132" s="842"/>
      <c r="BT132" s="842"/>
      <c r="BU132" s="842"/>
      <c r="BV132" s="842"/>
      <c r="BW132" s="842"/>
      <c r="BX132" s="842"/>
      <c r="BY132" s="842"/>
      <c r="BZ132" s="842"/>
      <c r="CA132" s="830"/>
      <c r="CB132" s="798"/>
      <c r="CC132" s="922"/>
      <c r="CD132" s="923"/>
      <c r="CE132" s="923"/>
      <c r="CF132" s="974"/>
      <c r="CG132" s="975"/>
      <c r="CH132" s="798"/>
      <c r="CI132" s="798"/>
      <c r="CJ132" s="798"/>
      <c r="CK132" s="798"/>
      <c r="CL132" s="798"/>
      <c r="CM132" s="798"/>
      <c r="CN132" s="798"/>
      <c r="CO132" s="798"/>
      <c r="CP132" s="798"/>
      <c r="CQ132" s="798"/>
      <c r="CR132" s="798"/>
      <c r="CS132" s="798"/>
      <c r="CT132" s="798"/>
    </row>
    <row r="133" spans="1:98" ht="14.25" customHeight="1">
      <c r="A133" s="1042"/>
      <c r="B133" s="1043"/>
      <c r="C133" s="1044"/>
      <c r="D133" s="1045"/>
      <c r="E133" s="1046"/>
      <c r="F133" s="898"/>
      <c r="G133" s="964"/>
      <c r="H133" s="925"/>
      <c r="I133" s="899"/>
      <c r="J133" s="900"/>
      <c r="K133" s="900"/>
      <c r="L133" s="900"/>
      <c r="M133" s="925"/>
      <c r="N133" s="1025"/>
      <c r="O133" s="927"/>
      <c r="P133" s="901"/>
      <c r="Q133" s="903"/>
      <c r="R133" s="904"/>
      <c r="S133" s="904"/>
      <c r="T133" s="905"/>
      <c r="U133" s="818"/>
      <c r="V133" s="906">
        <v>7</v>
      </c>
      <c r="W133" s="1090"/>
      <c r="X133" s="1269"/>
      <c r="Y133" s="1269"/>
      <c r="Z133" s="1101"/>
      <c r="AA133" s="907"/>
      <c r="AB133" s="908"/>
      <c r="AC133" s="908"/>
      <c r="AD133" s="909"/>
      <c r="AE133" s="871"/>
      <c r="AF133" s="1028"/>
      <c r="AG133" s="929"/>
      <c r="AH133" s="929"/>
      <c r="AI133" s="929"/>
      <c r="AJ133" s="930"/>
      <c r="AK133" s="1029"/>
      <c r="AL133" s="914"/>
      <c r="AM133" s="914"/>
      <c r="AN133" s="915"/>
      <c r="AO133" s="798"/>
      <c r="AP133" s="1050"/>
      <c r="AQ133" s="901"/>
      <c r="AR133" s="881"/>
      <c r="AS133" s="917" t="e">
        <f t="shared" si="24"/>
        <v>#DIV/0!</v>
      </c>
      <c r="AT133" s="918" t="e">
        <f t="shared" si="25"/>
        <v>#DIV/0!</v>
      </c>
      <c r="AU133" s="918" t="e">
        <f t="shared" si="26"/>
        <v>#DIV/0!</v>
      </c>
      <c r="AV133" s="918" t="e">
        <f t="shared" si="27"/>
        <v>#DIV/0!</v>
      </c>
      <c r="AW133" s="919" t="e">
        <f t="shared" si="28"/>
        <v>#DIV/0!</v>
      </c>
      <c r="AX133" s="919" t="e">
        <f t="shared" si="29"/>
        <v>#DIV/0!</v>
      </c>
      <c r="AY133" s="919" t="e">
        <f t="shared" si="30"/>
        <v>#DIV/0!</v>
      </c>
      <c r="AZ133" s="919" t="e">
        <f t="shared" si="31"/>
        <v>#DIV/0!</v>
      </c>
      <c r="BA133" s="920" t="e">
        <f t="shared" si="32"/>
        <v>#DIV/0!</v>
      </c>
      <c r="BB133" s="920" t="e">
        <f t="shared" si="33"/>
        <v>#DIV/0!</v>
      </c>
      <c r="BC133" s="920" t="e">
        <f t="shared" si="34"/>
        <v>#DIV/0!</v>
      </c>
      <c r="BD133" s="920" t="e">
        <f t="shared" si="35"/>
        <v>#DIV/0!</v>
      </c>
      <c r="BE133" s="921">
        <v>0.2</v>
      </c>
      <c r="BF133" s="921">
        <v>0.8</v>
      </c>
      <c r="BG133" s="920" t="e">
        <f t="shared" si="36"/>
        <v>#DIV/0!</v>
      </c>
      <c r="BH133" s="920" t="e">
        <f t="shared" si="37"/>
        <v>#DIV/0!</v>
      </c>
      <c r="BI133" s="920" t="e">
        <f t="shared" si="38"/>
        <v>#DIV/0!</v>
      </c>
      <c r="BJ133" s="920" t="e">
        <f t="shared" si="39"/>
        <v>#DIV/0!</v>
      </c>
      <c r="BK133" s="920" t="e">
        <f t="shared" si="40"/>
        <v>#DIV/0!</v>
      </c>
      <c r="BL133" s="920" t="e">
        <f t="shared" si="41"/>
        <v>#DIV/0!</v>
      </c>
      <c r="BM133" s="920" t="e">
        <f t="shared" si="42"/>
        <v>#DIV/0!</v>
      </c>
      <c r="BN133" s="920" t="e">
        <f t="shared" si="43"/>
        <v>#DIV/0!</v>
      </c>
      <c r="BO133" s="920" t="e">
        <f t="shared" si="44"/>
        <v>#DIV/0!</v>
      </c>
      <c r="BP133" s="920" t="e">
        <f t="shared" si="45"/>
        <v>#DIV/0!</v>
      </c>
      <c r="BQ133" s="920" t="e">
        <f t="shared" si="46"/>
        <v>#DIV/0!</v>
      </c>
      <c r="BR133" s="920" t="e">
        <f t="shared" si="47"/>
        <v>#DIV/0!</v>
      </c>
      <c r="BS133" s="842"/>
      <c r="BT133" s="842"/>
      <c r="BU133" s="842"/>
      <c r="BV133" s="842"/>
      <c r="BW133" s="842"/>
      <c r="BX133" s="842"/>
      <c r="BY133" s="842"/>
      <c r="BZ133" s="842"/>
      <c r="CA133" s="830"/>
      <c r="CB133" s="798"/>
      <c r="CC133" s="922"/>
      <c r="CD133" s="923"/>
      <c r="CE133" s="923"/>
      <c r="CF133" s="974"/>
      <c r="CG133" s="975"/>
      <c r="CH133" s="798"/>
      <c r="CI133" s="798"/>
      <c r="CJ133" s="798"/>
      <c r="CK133" s="798"/>
      <c r="CL133" s="798"/>
      <c r="CM133" s="798"/>
      <c r="CN133" s="798"/>
      <c r="CO133" s="798"/>
      <c r="CP133" s="798"/>
      <c r="CQ133" s="798"/>
      <c r="CR133" s="798"/>
      <c r="CS133" s="798"/>
      <c r="CT133" s="798"/>
    </row>
    <row r="134" spans="1:98" ht="14.25" customHeight="1">
      <c r="A134" s="1042"/>
      <c r="B134" s="1043"/>
      <c r="C134" s="1044"/>
      <c r="D134" s="1045"/>
      <c r="E134" s="1046"/>
      <c r="F134" s="898"/>
      <c r="G134" s="964"/>
      <c r="H134" s="925"/>
      <c r="I134" s="899"/>
      <c r="J134" s="900"/>
      <c r="K134" s="900"/>
      <c r="L134" s="900"/>
      <c r="M134" s="925"/>
      <c r="N134" s="1025"/>
      <c r="O134" s="927"/>
      <c r="P134" s="901"/>
      <c r="Q134" s="903"/>
      <c r="R134" s="904"/>
      <c r="S134" s="904"/>
      <c r="T134" s="905"/>
      <c r="U134" s="818"/>
      <c r="V134" s="906">
        <v>8</v>
      </c>
      <c r="W134" s="1090"/>
      <c r="X134" s="1269"/>
      <c r="Y134" s="1269"/>
      <c r="Z134" s="1101"/>
      <c r="AA134" s="907"/>
      <c r="AB134" s="908"/>
      <c r="AC134" s="908"/>
      <c r="AD134" s="909"/>
      <c r="AE134" s="871"/>
      <c r="AF134" s="1028"/>
      <c r="AG134" s="929"/>
      <c r="AH134" s="929"/>
      <c r="AI134" s="929"/>
      <c r="AJ134" s="930"/>
      <c r="AK134" s="1029"/>
      <c r="AL134" s="914"/>
      <c r="AM134" s="914"/>
      <c r="AN134" s="915"/>
      <c r="AO134" s="798"/>
      <c r="AP134" s="1050"/>
      <c r="AQ134" s="901"/>
      <c r="AR134" s="881"/>
      <c r="AS134" s="917" t="e">
        <f t="shared" si="24"/>
        <v>#DIV/0!</v>
      </c>
      <c r="AT134" s="918" t="e">
        <f t="shared" si="25"/>
        <v>#DIV/0!</v>
      </c>
      <c r="AU134" s="918" t="e">
        <f t="shared" si="26"/>
        <v>#DIV/0!</v>
      </c>
      <c r="AV134" s="918" t="e">
        <f t="shared" si="27"/>
        <v>#DIV/0!</v>
      </c>
      <c r="AW134" s="919" t="e">
        <f t="shared" si="28"/>
        <v>#DIV/0!</v>
      </c>
      <c r="AX134" s="919" t="e">
        <f t="shared" si="29"/>
        <v>#DIV/0!</v>
      </c>
      <c r="AY134" s="919" t="e">
        <f t="shared" si="30"/>
        <v>#DIV/0!</v>
      </c>
      <c r="AZ134" s="919" t="e">
        <f t="shared" si="31"/>
        <v>#DIV/0!</v>
      </c>
      <c r="BA134" s="920" t="e">
        <f t="shared" si="32"/>
        <v>#DIV/0!</v>
      </c>
      <c r="BB134" s="920" t="e">
        <f t="shared" si="33"/>
        <v>#DIV/0!</v>
      </c>
      <c r="BC134" s="920" t="e">
        <f t="shared" si="34"/>
        <v>#DIV/0!</v>
      </c>
      <c r="BD134" s="920" t="e">
        <f t="shared" si="35"/>
        <v>#DIV/0!</v>
      </c>
      <c r="BE134" s="921">
        <v>0.2</v>
      </c>
      <c r="BF134" s="921">
        <v>0.8</v>
      </c>
      <c r="BG134" s="920" t="e">
        <f t="shared" si="36"/>
        <v>#DIV/0!</v>
      </c>
      <c r="BH134" s="920" t="e">
        <f t="shared" si="37"/>
        <v>#DIV/0!</v>
      </c>
      <c r="BI134" s="920" t="e">
        <f t="shared" si="38"/>
        <v>#DIV/0!</v>
      </c>
      <c r="BJ134" s="920" t="e">
        <f t="shared" si="39"/>
        <v>#DIV/0!</v>
      </c>
      <c r="BK134" s="920" t="e">
        <f t="shared" si="40"/>
        <v>#DIV/0!</v>
      </c>
      <c r="BL134" s="920" t="e">
        <f t="shared" si="41"/>
        <v>#DIV/0!</v>
      </c>
      <c r="BM134" s="920" t="e">
        <f t="shared" si="42"/>
        <v>#DIV/0!</v>
      </c>
      <c r="BN134" s="920" t="e">
        <f t="shared" si="43"/>
        <v>#DIV/0!</v>
      </c>
      <c r="BO134" s="920" t="e">
        <f t="shared" si="44"/>
        <v>#DIV/0!</v>
      </c>
      <c r="BP134" s="920" t="e">
        <f t="shared" si="45"/>
        <v>#DIV/0!</v>
      </c>
      <c r="BQ134" s="920" t="e">
        <f t="shared" si="46"/>
        <v>#DIV/0!</v>
      </c>
      <c r="BR134" s="920" t="e">
        <f t="shared" si="47"/>
        <v>#DIV/0!</v>
      </c>
      <c r="BS134" s="842"/>
      <c r="BT134" s="842"/>
      <c r="BU134" s="842"/>
      <c r="BV134" s="842"/>
      <c r="BW134" s="842"/>
      <c r="BX134" s="842"/>
      <c r="BY134" s="842"/>
      <c r="BZ134" s="842"/>
      <c r="CA134" s="830"/>
      <c r="CB134" s="798"/>
      <c r="CC134" s="922"/>
      <c r="CD134" s="923"/>
      <c r="CE134" s="923"/>
      <c r="CF134" s="974"/>
      <c r="CG134" s="975"/>
      <c r="CH134" s="798"/>
      <c r="CI134" s="798"/>
      <c r="CJ134" s="798"/>
      <c r="CK134" s="798"/>
      <c r="CL134" s="798"/>
      <c r="CM134" s="798"/>
      <c r="CN134" s="798"/>
      <c r="CO134" s="798"/>
      <c r="CP134" s="798"/>
      <c r="CQ134" s="798"/>
      <c r="CR134" s="798"/>
      <c r="CS134" s="798"/>
      <c r="CT134" s="798"/>
    </row>
    <row r="135" spans="1:98" ht="14.25" customHeight="1">
      <c r="A135" s="1042"/>
      <c r="B135" s="1043"/>
      <c r="C135" s="1044"/>
      <c r="D135" s="1045"/>
      <c r="E135" s="1046"/>
      <c r="F135" s="898"/>
      <c r="G135" s="964"/>
      <c r="H135" s="925"/>
      <c r="I135" s="899"/>
      <c r="J135" s="900"/>
      <c r="K135" s="900"/>
      <c r="L135" s="900"/>
      <c r="M135" s="925"/>
      <c r="N135" s="1025"/>
      <c r="O135" s="927"/>
      <c r="P135" s="901"/>
      <c r="Q135" s="903"/>
      <c r="R135" s="904"/>
      <c r="S135" s="904"/>
      <c r="T135" s="905"/>
      <c r="U135" s="818"/>
      <c r="V135" s="906">
        <v>9</v>
      </c>
      <c r="W135" s="1090"/>
      <c r="X135" s="1269"/>
      <c r="Y135" s="1269"/>
      <c r="Z135" s="1101"/>
      <c r="AA135" s="907"/>
      <c r="AB135" s="908"/>
      <c r="AC135" s="908"/>
      <c r="AD135" s="909"/>
      <c r="AE135" s="871"/>
      <c r="AF135" s="1028"/>
      <c r="AG135" s="929"/>
      <c r="AH135" s="929"/>
      <c r="AI135" s="929"/>
      <c r="AJ135" s="930"/>
      <c r="AK135" s="1029"/>
      <c r="AL135" s="914"/>
      <c r="AM135" s="914"/>
      <c r="AN135" s="915"/>
      <c r="AO135" s="798"/>
      <c r="AP135" s="1050"/>
      <c r="AQ135" s="901"/>
      <c r="AR135" s="881"/>
      <c r="AS135" s="917" t="e">
        <f t="shared" si="24"/>
        <v>#DIV/0!</v>
      </c>
      <c r="AT135" s="918" t="e">
        <f t="shared" si="25"/>
        <v>#DIV/0!</v>
      </c>
      <c r="AU135" s="918" t="e">
        <f t="shared" si="26"/>
        <v>#DIV/0!</v>
      </c>
      <c r="AV135" s="918" t="e">
        <f t="shared" si="27"/>
        <v>#DIV/0!</v>
      </c>
      <c r="AW135" s="919" t="e">
        <f t="shared" si="28"/>
        <v>#DIV/0!</v>
      </c>
      <c r="AX135" s="919" t="e">
        <f t="shared" si="29"/>
        <v>#DIV/0!</v>
      </c>
      <c r="AY135" s="919" t="e">
        <f t="shared" si="30"/>
        <v>#DIV/0!</v>
      </c>
      <c r="AZ135" s="919" t="e">
        <f t="shared" si="31"/>
        <v>#DIV/0!</v>
      </c>
      <c r="BA135" s="920" t="e">
        <f t="shared" si="32"/>
        <v>#DIV/0!</v>
      </c>
      <c r="BB135" s="920" t="e">
        <f t="shared" si="33"/>
        <v>#DIV/0!</v>
      </c>
      <c r="BC135" s="920" t="e">
        <f t="shared" si="34"/>
        <v>#DIV/0!</v>
      </c>
      <c r="BD135" s="920" t="e">
        <f t="shared" si="35"/>
        <v>#DIV/0!</v>
      </c>
      <c r="BE135" s="921">
        <v>0.2</v>
      </c>
      <c r="BF135" s="921">
        <v>0.8</v>
      </c>
      <c r="BG135" s="920" t="e">
        <f t="shared" si="36"/>
        <v>#DIV/0!</v>
      </c>
      <c r="BH135" s="920" t="e">
        <f t="shared" si="37"/>
        <v>#DIV/0!</v>
      </c>
      <c r="BI135" s="920" t="e">
        <f t="shared" si="38"/>
        <v>#DIV/0!</v>
      </c>
      <c r="BJ135" s="920" t="e">
        <f t="shared" si="39"/>
        <v>#DIV/0!</v>
      </c>
      <c r="BK135" s="920" t="e">
        <f t="shared" si="40"/>
        <v>#DIV/0!</v>
      </c>
      <c r="BL135" s="920" t="e">
        <f t="shared" si="41"/>
        <v>#DIV/0!</v>
      </c>
      <c r="BM135" s="920" t="e">
        <f t="shared" si="42"/>
        <v>#DIV/0!</v>
      </c>
      <c r="BN135" s="920" t="e">
        <f t="shared" si="43"/>
        <v>#DIV/0!</v>
      </c>
      <c r="BO135" s="920" t="e">
        <f t="shared" si="44"/>
        <v>#DIV/0!</v>
      </c>
      <c r="BP135" s="920" t="e">
        <f t="shared" si="45"/>
        <v>#DIV/0!</v>
      </c>
      <c r="BQ135" s="920" t="e">
        <f t="shared" si="46"/>
        <v>#DIV/0!</v>
      </c>
      <c r="BR135" s="920" t="e">
        <f t="shared" si="47"/>
        <v>#DIV/0!</v>
      </c>
      <c r="BS135" s="842"/>
      <c r="BT135" s="842"/>
      <c r="BU135" s="842"/>
      <c r="BV135" s="842"/>
      <c r="BW135" s="842"/>
      <c r="BX135" s="842"/>
      <c r="BY135" s="842"/>
      <c r="BZ135" s="842"/>
      <c r="CA135" s="830"/>
      <c r="CB135" s="798"/>
      <c r="CC135" s="922"/>
      <c r="CD135" s="923"/>
      <c r="CE135" s="923"/>
      <c r="CF135" s="974"/>
      <c r="CG135" s="975"/>
      <c r="CH135" s="798"/>
      <c r="CI135" s="798"/>
      <c r="CJ135" s="798"/>
      <c r="CK135" s="798"/>
      <c r="CL135" s="798"/>
      <c r="CM135" s="798"/>
      <c r="CN135" s="798"/>
      <c r="CO135" s="798"/>
      <c r="CP135" s="798"/>
      <c r="CQ135" s="798"/>
      <c r="CR135" s="798"/>
      <c r="CS135" s="798"/>
      <c r="CT135" s="798"/>
    </row>
    <row r="136" spans="1:98" ht="14.25" customHeight="1" thickBot="1">
      <c r="A136" s="1057"/>
      <c r="B136" s="1058"/>
      <c r="C136" s="1059"/>
      <c r="D136" s="1060"/>
      <c r="E136" s="1061"/>
      <c r="F136" s="983"/>
      <c r="G136" s="984"/>
      <c r="H136" s="1062"/>
      <c r="I136" s="1063"/>
      <c r="J136" s="986"/>
      <c r="K136" s="986"/>
      <c r="L136" s="986"/>
      <c r="M136" s="1062"/>
      <c r="N136" s="1064"/>
      <c r="O136" s="987"/>
      <c r="P136" s="985"/>
      <c r="Q136" s="1065"/>
      <c r="R136" s="1066"/>
      <c r="S136" s="1066"/>
      <c r="T136" s="1067"/>
      <c r="U136" s="818"/>
      <c r="V136" s="981">
        <v>10</v>
      </c>
      <c r="W136" s="1068"/>
      <c r="X136" s="1257"/>
      <c r="Y136" s="1257"/>
      <c r="Z136" s="1069"/>
      <c r="AA136" s="1070"/>
      <c r="AB136" s="989"/>
      <c r="AC136" s="989"/>
      <c r="AD136" s="990"/>
      <c r="AE136" s="871"/>
      <c r="AF136" s="1071"/>
      <c r="AG136" s="991"/>
      <c r="AH136" s="991"/>
      <c r="AI136" s="991"/>
      <c r="AJ136" s="992"/>
      <c r="AK136" s="1073"/>
      <c r="AL136" s="994"/>
      <c r="AM136" s="994"/>
      <c r="AN136" s="1074"/>
      <c r="AO136" s="798"/>
      <c r="AP136" s="1075"/>
      <c r="AQ136" s="985"/>
      <c r="AR136" s="881"/>
      <c r="AS136" s="1076" t="e">
        <f t="shared" si="24"/>
        <v>#DIV/0!</v>
      </c>
      <c r="AT136" s="1077" t="e">
        <f t="shared" si="25"/>
        <v>#DIV/0!</v>
      </c>
      <c r="AU136" s="1077" t="e">
        <f t="shared" si="26"/>
        <v>#DIV/0!</v>
      </c>
      <c r="AV136" s="1077" t="e">
        <f t="shared" si="27"/>
        <v>#DIV/0!</v>
      </c>
      <c r="AW136" s="1078" t="e">
        <f t="shared" si="28"/>
        <v>#DIV/0!</v>
      </c>
      <c r="AX136" s="1078" t="e">
        <f t="shared" si="29"/>
        <v>#DIV/0!</v>
      </c>
      <c r="AY136" s="1078" t="e">
        <f t="shared" si="30"/>
        <v>#DIV/0!</v>
      </c>
      <c r="AZ136" s="1078" t="e">
        <f t="shared" si="31"/>
        <v>#DIV/0!</v>
      </c>
      <c r="BA136" s="1079" t="e">
        <f t="shared" si="32"/>
        <v>#DIV/0!</v>
      </c>
      <c r="BB136" s="1079" t="e">
        <f t="shared" si="33"/>
        <v>#DIV/0!</v>
      </c>
      <c r="BC136" s="1079" t="e">
        <f t="shared" si="34"/>
        <v>#DIV/0!</v>
      </c>
      <c r="BD136" s="1079" t="e">
        <f t="shared" si="35"/>
        <v>#DIV/0!</v>
      </c>
      <c r="BE136" s="1080">
        <v>0.2</v>
      </c>
      <c r="BF136" s="1080">
        <v>0.8</v>
      </c>
      <c r="BG136" s="1079" t="e">
        <f t="shared" si="36"/>
        <v>#DIV/0!</v>
      </c>
      <c r="BH136" s="1079" t="e">
        <f t="shared" si="37"/>
        <v>#DIV/0!</v>
      </c>
      <c r="BI136" s="1079" t="e">
        <f t="shared" si="38"/>
        <v>#DIV/0!</v>
      </c>
      <c r="BJ136" s="1079" t="e">
        <f t="shared" si="39"/>
        <v>#DIV/0!</v>
      </c>
      <c r="BK136" s="1079" t="e">
        <f t="shared" si="40"/>
        <v>#DIV/0!</v>
      </c>
      <c r="BL136" s="1079" t="e">
        <f t="shared" si="41"/>
        <v>#DIV/0!</v>
      </c>
      <c r="BM136" s="1079" t="e">
        <f t="shared" si="42"/>
        <v>#DIV/0!</v>
      </c>
      <c r="BN136" s="1079" t="e">
        <f t="shared" si="43"/>
        <v>#DIV/0!</v>
      </c>
      <c r="BO136" s="1079" t="e">
        <f t="shared" si="44"/>
        <v>#DIV/0!</v>
      </c>
      <c r="BP136" s="1079" t="e">
        <f t="shared" si="45"/>
        <v>#DIV/0!</v>
      </c>
      <c r="BQ136" s="1079" t="e">
        <f t="shared" si="46"/>
        <v>#DIV/0!</v>
      </c>
      <c r="BR136" s="1079" t="e">
        <f t="shared" si="47"/>
        <v>#DIV/0!</v>
      </c>
      <c r="BS136" s="838"/>
      <c r="BT136" s="838"/>
      <c r="BU136" s="838"/>
      <c r="BV136" s="838"/>
      <c r="BW136" s="838"/>
      <c r="BX136" s="838"/>
      <c r="BY136" s="838"/>
      <c r="BZ136" s="838"/>
      <c r="CA136" s="839"/>
      <c r="CB136" s="798"/>
      <c r="CC136" s="1081"/>
      <c r="CD136" s="1082"/>
      <c r="CE136" s="1082"/>
      <c r="CF136" s="1083"/>
      <c r="CG136" s="1084"/>
      <c r="CH136" s="798"/>
      <c r="CI136" s="798"/>
      <c r="CJ136" s="798"/>
      <c r="CK136" s="798"/>
      <c r="CL136" s="798"/>
      <c r="CM136" s="798"/>
      <c r="CN136" s="798"/>
      <c r="CO136" s="798"/>
      <c r="CP136" s="798"/>
      <c r="CQ136" s="798"/>
      <c r="CR136" s="798"/>
      <c r="CS136" s="798"/>
      <c r="CT136" s="798"/>
    </row>
    <row r="137" spans="1:98" ht="14.25" customHeight="1">
      <c r="A137" s="853">
        <v>16</v>
      </c>
      <c r="B137" s="1030"/>
      <c r="C137" s="1031"/>
      <c r="D137" s="856"/>
      <c r="E137" s="1032"/>
      <c r="F137" s="858"/>
      <c r="G137" s="950"/>
      <c r="H137" s="1085"/>
      <c r="I137" s="860"/>
      <c r="J137" s="861"/>
      <c r="K137" s="861"/>
      <c r="L137" s="861"/>
      <c r="M137" s="1035"/>
      <c r="N137" s="1036"/>
      <c r="O137" s="954"/>
      <c r="P137" s="951"/>
      <c r="Q137" s="863"/>
      <c r="R137" s="864"/>
      <c r="S137" s="864"/>
      <c r="T137" s="865"/>
      <c r="U137" s="871"/>
      <c r="V137" s="867">
        <v>1</v>
      </c>
      <c r="W137" s="858"/>
      <c r="X137" s="1284"/>
      <c r="Y137" s="1284"/>
      <c r="Z137" s="951"/>
      <c r="AA137" s="868"/>
      <c r="AB137" s="869"/>
      <c r="AC137" s="869"/>
      <c r="AD137" s="870"/>
      <c r="AE137" s="871"/>
      <c r="AF137" s="1086"/>
      <c r="AG137" s="874"/>
      <c r="AH137" s="874"/>
      <c r="AI137" s="874"/>
      <c r="AJ137" s="875"/>
      <c r="AK137" s="1041"/>
      <c r="AL137" s="877"/>
      <c r="AM137" s="877"/>
      <c r="AN137" s="878"/>
      <c r="AO137" s="1010"/>
      <c r="AP137" s="879"/>
      <c r="AQ137" s="880"/>
      <c r="AR137" s="881"/>
      <c r="AS137" s="882" t="e">
        <f t="shared" si="24"/>
        <v>#DIV/0!</v>
      </c>
      <c r="AT137" s="977" t="e">
        <f t="shared" si="25"/>
        <v>#DIV/0!</v>
      </c>
      <c r="AU137" s="977" t="e">
        <f t="shared" si="26"/>
        <v>#DIV/0!</v>
      </c>
      <c r="AV137" s="977" t="e">
        <f t="shared" si="27"/>
        <v>#DIV/0!</v>
      </c>
      <c r="AW137" s="1014" t="e">
        <f t="shared" si="28"/>
        <v>#DIV/0!</v>
      </c>
      <c r="AX137" s="1014" t="e">
        <f t="shared" si="29"/>
        <v>#DIV/0!</v>
      </c>
      <c r="AY137" s="1014" t="e">
        <f t="shared" si="30"/>
        <v>#DIV/0!</v>
      </c>
      <c r="AZ137" s="1014" t="e">
        <f t="shared" si="31"/>
        <v>#DIV/0!</v>
      </c>
      <c r="BA137" s="978" t="e">
        <f t="shared" si="32"/>
        <v>#DIV/0!</v>
      </c>
      <c r="BB137" s="978" t="e">
        <f t="shared" si="33"/>
        <v>#DIV/0!</v>
      </c>
      <c r="BC137" s="978" t="e">
        <f t="shared" si="34"/>
        <v>#DIV/0!</v>
      </c>
      <c r="BD137" s="978" t="e">
        <f t="shared" si="35"/>
        <v>#DIV/0!</v>
      </c>
      <c r="BE137" s="979">
        <v>0.2</v>
      </c>
      <c r="BF137" s="979">
        <v>0.8</v>
      </c>
      <c r="BG137" s="978" t="e">
        <f t="shared" si="36"/>
        <v>#DIV/0!</v>
      </c>
      <c r="BH137" s="978" t="e">
        <f t="shared" si="37"/>
        <v>#DIV/0!</v>
      </c>
      <c r="BI137" s="978" t="e">
        <f t="shared" si="38"/>
        <v>#DIV/0!</v>
      </c>
      <c r="BJ137" s="978" t="e">
        <f t="shared" si="39"/>
        <v>#DIV/0!</v>
      </c>
      <c r="BK137" s="978" t="e">
        <f t="shared" si="40"/>
        <v>#DIV/0!</v>
      </c>
      <c r="BL137" s="978" t="e">
        <f t="shared" si="41"/>
        <v>#DIV/0!</v>
      </c>
      <c r="BM137" s="978" t="e">
        <f t="shared" si="42"/>
        <v>#DIV/0!</v>
      </c>
      <c r="BN137" s="978" t="e">
        <f t="shared" si="43"/>
        <v>#DIV/0!</v>
      </c>
      <c r="BO137" s="978" t="e">
        <f t="shared" si="44"/>
        <v>#DIV/0!</v>
      </c>
      <c r="BP137" s="885" t="e">
        <f t="shared" si="45"/>
        <v>#DIV/0!</v>
      </c>
      <c r="BQ137" s="885" t="e">
        <f t="shared" si="46"/>
        <v>#DIV/0!</v>
      </c>
      <c r="BR137" s="885" t="e">
        <f t="shared" si="47"/>
        <v>#DIV/0!</v>
      </c>
      <c r="BS137" s="1015" t="e">
        <f>AVERAGEIF(BO137:BO146,"&lt;&gt;#¡DIV/0!")</f>
        <v>#DIV/0!</v>
      </c>
      <c r="BT137" s="1015" t="e">
        <f>AVERAGEIF(BP137:BP146,"&lt;&gt;#¡DIV/0!")</f>
        <v>#DIV/0!</v>
      </c>
      <c r="BU137" s="1015" t="e">
        <f>AVERAGEIF(BQ137:BQ146,"&lt;&gt;#¡DIV/0!")</f>
        <v>#DIV/0!</v>
      </c>
      <c r="BV137" s="1015" t="e">
        <f>AVERAGEIF(BR137:BR146,"&lt;&gt;#¡DIV/0!")</f>
        <v>#DIV/0!</v>
      </c>
      <c r="BW137" s="888" t="e">
        <f>+C137*BS137</f>
        <v>#DIV/0!</v>
      </c>
      <c r="BX137" s="888" t="e">
        <f>+C137*BT137</f>
        <v>#DIV/0!</v>
      </c>
      <c r="BY137" s="888" t="e">
        <f>+C137*BU137</f>
        <v>#DIV/0!</v>
      </c>
      <c r="BZ137" s="888" t="e">
        <f>+C137*BV137</f>
        <v>#DIV/0!</v>
      </c>
      <c r="CA137" s="1016" t="e">
        <f>SUM(BW137:BZ146)</f>
        <v>#DIV/0!</v>
      </c>
      <c r="CB137" s="798"/>
      <c r="CC137" s="890" t="e">
        <f>+Q137/$N$137</f>
        <v>#DIV/0!</v>
      </c>
      <c r="CD137" s="891" t="e">
        <f>+R137/$N$137</f>
        <v>#DIV/0!</v>
      </c>
      <c r="CE137" s="891" t="e">
        <f>+S137/$N$137</f>
        <v>#DIV/0!</v>
      </c>
      <c r="CF137" s="961" t="e">
        <f>+T137/$N$137</f>
        <v>#DIV/0!</v>
      </c>
      <c r="CG137" s="962" t="e">
        <f>AVERAGE(CC137:CF146)</f>
        <v>#DIV/0!</v>
      </c>
      <c r="CH137" s="798"/>
      <c r="CI137" s="798"/>
      <c r="CJ137" s="798"/>
      <c r="CK137" s="798"/>
      <c r="CL137" s="798"/>
      <c r="CM137" s="798"/>
      <c r="CN137" s="798"/>
      <c r="CO137" s="798"/>
      <c r="CP137" s="798"/>
      <c r="CQ137" s="798"/>
      <c r="CR137" s="798"/>
      <c r="CS137" s="798"/>
      <c r="CT137" s="798"/>
    </row>
    <row r="138" spans="1:98" ht="14.25" customHeight="1">
      <c r="A138" s="1042"/>
      <c r="B138" s="1043"/>
      <c r="C138" s="1044"/>
      <c r="D138" s="1045"/>
      <c r="E138" s="1046"/>
      <c r="F138" s="898"/>
      <c r="G138" s="964"/>
      <c r="H138" s="925"/>
      <c r="I138" s="899"/>
      <c r="J138" s="900"/>
      <c r="K138" s="900"/>
      <c r="L138" s="900"/>
      <c r="M138" s="925"/>
      <c r="N138" s="1025"/>
      <c r="O138" s="927"/>
      <c r="P138" s="901"/>
      <c r="Q138" s="903"/>
      <c r="R138" s="904"/>
      <c r="S138" s="904"/>
      <c r="T138" s="905"/>
      <c r="U138" s="818"/>
      <c r="V138" s="906">
        <v>2</v>
      </c>
      <c r="W138" s="1090"/>
      <c r="X138" s="1120"/>
      <c r="Y138" s="1120"/>
      <c r="Z138" s="1101"/>
      <c r="AA138" s="907"/>
      <c r="AB138" s="908"/>
      <c r="AC138" s="908"/>
      <c r="AD138" s="909"/>
      <c r="AE138" s="871"/>
      <c r="AF138" s="1028"/>
      <c r="AG138" s="929"/>
      <c r="AH138" s="929"/>
      <c r="AI138" s="929"/>
      <c r="AJ138" s="930"/>
      <c r="AK138" s="1029"/>
      <c r="AL138" s="914"/>
      <c r="AM138" s="914"/>
      <c r="AN138" s="915"/>
      <c r="AO138" s="798"/>
      <c r="AP138" s="1050"/>
      <c r="AQ138" s="901"/>
      <c r="AR138" s="881"/>
      <c r="AS138" s="917" t="e">
        <f t="shared" si="24"/>
        <v>#DIV/0!</v>
      </c>
      <c r="AT138" s="918" t="e">
        <f t="shared" si="25"/>
        <v>#DIV/0!</v>
      </c>
      <c r="AU138" s="918" t="e">
        <f t="shared" si="26"/>
        <v>#DIV/0!</v>
      </c>
      <c r="AV138" s="918" t="e">
        <f t="shared" si="27"/>
        <v>#DIV/0!</v>
      </c>
      <c r="AW138" s="919" t="e">
        <f t="shared" si="28"/>
        <v>#DIV/0!</v>
      </c>
      <c r="AX138" s="919" t="e">
        <f t="shared" si="29"/>
        <v>#DIV/0!</v>
      </c>
      <c r="AY138" s="919" t="e">
        <f t="shared" si="30"/>
        <v>#DIV/0!</v>
      </c>
      <c r="AZ138" s="919" t="e">
        <f t="shared" si="31"/>
        <v>#DIV/0!</v>
      </c>
      <c r="BA138" s="920" t="e">
        <f t="shared" si="32"/>
        <v>#DIV/0!</v>
      </c>
      <c r="BB138" s="920" t="e">
        <f t="shared" si="33"/>
        <v>#DIV/0!</v>
      </c>
      <c r="BC138" s="920" t="e">
        <f t="shared" si="34"/>
        <v>#DIV/0!</v>
      </c>
      <c r="BD138" s="920" t="e">
        <f t="shared" si="35"/>
        <v>#DIV/0!</v>
      </c>
      <c r="BE138" s="921">
        <v>0.2</v>
      </c>
      <c r="BF138" s="921">
        <v>0.8</v>
      </c>
      <c r="BG138" s="920" t="e">
        <f t="shared" si="36"/>
        <v>#DIV/0!</v>
      </c>
      <c r="BH138" s="920" t="e">
        <f t="shared" si="37"/>
        <v>#DIV/0!</v>
      </c>
      <c r="BI138" s="920" t="e">
        <f t="shared" si="38"/>
        <v>#DIV/0!</v>
      </c>
      <c r="BJ138" s="920" t="e">
        <f t="shared" si="39"/>
        <v>#DIV/0!</v>
      </c>
      <c r="BK138" s="920" t="e">
        <f t="shared" si="40"/>
        <v>#DIV/0!</v>
      </c>
      <c r="BL138" s="920" t="e">
        <f t="shared" si="41"/>
        <v>#DIV/0!</v>
      </c>
      <c r="BM138" s="920" t="e">
        <f t="shared" si="42"/>
        <v>#DIV/0!</v>
      </c>
      <c r="BN138" s="920" t="e">
        <f t="shared" si="43"/>
        <v>#DIV/0!</v>
      </c>
      <c r="BO138" s="920" t="e">
        <f t="shared" si="44"/>
        <v>#DIV/0!</v>
      </c>
      <c r="BP138" s="920" t="e">
        <f t="shared" si="45"/>
        <v>#DIV/0!</v>
      </c>
      <c r="BQ138" s="920" t="e">
        <f t="shared" si="46"/>
        <v>#DIV/0!</v>
      </c>
      <c r="BR138" s="920" t="e">
        <f t="shared" si="47"/>
        <v>#DIV/0!</v>
      </c>
      <c r="BS138" s="842"/>
      <c r="BT138" s="842"/>
      <c r="BU138" s="842"/>
      <c r="BV138" s="842"/>
      <c r="BW138" s="842"/>
      <c r="BX138" s="842"/>
      <c r="BY138" s="842"/>
      <c r="BZ138" s="842"/>
      <c r="CA138" s="830"/>
      <c r="CB138" s="798"/>
      <c r="CC138" s="922"/>
      <c r="CD138" s="923"/>
      <c r="CE138" s="923"/>
      <c r="CF138" s="974"/>
      <c r="CG138" s="975"/>
      <c r="CH138" s="798"/>
      <c r="CI138" s="798"/>
      <c r="CJ138" s="798"/>
      <c r="CK138" s="798"/>
      <c r="CL138" s="798"/>
      <c r="CM138" s="798"/>
      <c r="CN138" s="798"/>
      <c r="CO138" s="798"/>
      <c r="CP138" s="798"/>
      <c r="CQ138" s="798"/>
      <c r="CR138" s="798"/>
      <c r="CS138" s="798"/>
      <c r="CT138" s="798"/>
    </row>
    <row r="139" spans="1:98" ht="14.25" customHeight="1">
      <c r="A139" s="1042"/>
      <c r="B139" s="1043"/>
      <c r="C139" s="1044"/>
      <c r="D139" s="1045"/>
      <c r="E139" s="1046"/>
      <c r="F139" s="898"/>
      <c r="G139" s="964"/>
      <c r="H139" s="925"/>
      <c r="I139" s="899"/>
      <c r="J139" s="900"/>
      <c r="K139" s="900"/>
      <c r="L139" s="900"/>
      <c r="M139" s="925"/>
      <c r="N139" s="1025"/>
      <c r="O139" s="927"/>
      <c r="P139" s="901"/>
      <c r="Q139" s="903"/>
      <c r="R139" s="904"/>
      <c r="S139" s="904"/>
      <c r="T139" s="905"/>
      <c r="U139" s="818"/>
      <c r="V139" s="906">
        <v>3</v>
      </c>
      <c r="W139" s="1090"/>
      <c r="X139" s="1120"/>
      <c r="Y139" s="1120"/>
      <c r="Z139" s="1101"/>
      <c r="AA139" s="907"/>
      <c r="AB139" s="908"/>
      <c r="AC139" s="908"/>
      <c r="AD139" s="909"/>
      <c r="AE139" s="871"/>
      <c r="AF139" s="1028"/>
      <c r="AG139" s="929"/>
      <c r="AH139" s="929"/>
      <c r="AI139" s="929"/>
      <c r="AJ139" s="930"/>
      <c r="AK139" s="1029"/>
      <c r="AL139" s="914"/>
      <c r="AM139" s="914"/>
      <c r="AN139" s="915"/>
      <c r="AO139" s="798"/>
      <c r="AP139" s="1050"/>
      <c r="AQ139" s="901"/>
      <c r="AR139" s="881"/>
      <c r="AS139" s="917" t="e">
        <f t="shared" si="24"/>
        <v>#DIV/0!</v>
      </c>
      <c r="AT139" s="918" t="e">
        <f t="shared" si="25"/>
        <v>#DIV/0!</v>
      </c>
      <c r="AU139" s="918" t="e">
        <f t="shared" si="26"/>
        <v>#DIV/0!</v>
      </c>
      <c r="AV139" s="918" t="e">
        <f t="shared" si="27"/>
        <v>#DIV/0!</v>
      </c>
      <c r="AW139" s="919" t="e">
        <f t="shared" si="28"/>
        <v>#DIV/0!</v>
      </c>
      <c r="AX139" s="919" t="e">
        <f t="shared" si="29"/>
        <v>#DIV/0!</v>
      </c>
      <c r="AY139" s="919" t="e">
        <f t="shared" si="30"/>
        <v>#DIV/0!</v>
      </c>
      <c r="AZ139" s="919" t="e">
        <f t="shared" si="31"/>
        <v>#DIV/0!</v>
      </c>
      <c r="BA139" s="920" t="e">
        <f t="shared" si="32"/>
        <v>#DIV/0!</v>
      </c>
      <c r="BB139" s="920" t="e">
        <f t="shared" si="33"/>
        <v>#DIV/0!</v>
      </c>
      <c r="BC139" s="920" t="e">
        <f t="shared" si="34"/>
        <v>#DIV/0!</v>
      </c>
      <c r="BD139" s="920" t="e">
        <f t="shared" si="35"/>
        <v>#DIV/0!</v>
      </c>
      <c r="BE139" s="921">
        <v>0.2</v>
      </c>
      <c r="BF139" s="921">
        <v>0.8</v>
      </c>
      <c r="BG139" s="920" t="e">
        <f t="shared" si="36"/>
        <v>#DIV/0!</v>
      </c>
      <c r="BH139" s="920" t="e">
        <f t="shared" si="37"/>
        <v>#DIV/0!</v>
      </c>
      <c r="BI139" s="920" t="e">
        <f t="shared" si="38"/>
        <v>#DIV/0!</v>
      </c>
      <c r="BJ139" s="920" t="e">
        <f t="shared" si="39"/>
        <v>#DIV/0!</v>
      </c>
      <c r="BK139" s="920" t="e">
        <f t="shared" si="40"/>
        <v>#DIV/0!</v>
      </c>
      <c r="BL139" s="920" t="e">
        <f t="shared" si="41"/>
        <v>#DIV/0!</v>
      </c>
      <c r="BM139" s="920" t="e">
        <f t="shared" si="42"/>
        <v>#DIV/0!</v>
      </c>
      <c r="BN139" s="920" t="e">
        <f t="shared" si="43"/>
        <v>#DIV/0!</v>
      </c>
      <c r="BO139" s="920" t="e">
        <f t="shared" si="44"/>
        <v>#DIV/0!</v>
      </c>
      <c r="BP139" s="920" t="e">
        <f t="shared" si="45"/>
        <v>#DIV/0!</v>
      </c>
      <c r="BQ139" s="920" t="e">
        <f t="shared" si="46"/>
        <v>#DIV/0!</v>
      </c>
      <c r="BR139" s="920" t="e">
        <f t="shared" si="47"/>
        <v>#DIV/0!</v>
      </c>
      <c r="BS139" s="842"/>
      <c r="BT139" s="842"/>
      <c r="BU139" s="842"/>
      <c r="BV139" s="842"/>
      <c r="BW139" s="842"/>
      <c r="BX139" s="842"/>
      <c r="BY139" s="842"/>
      <c r="BZ139" s="842"/>
      <c r="CA139" s="830"/>
      <c r="CB139" s="798"/>
      <c r="CC139" s="922"/>
      <c r="CD139" s="923"/>
      <c r="CE139" s="923"/>
      <c r="CF139" s="974"/>
      <c r="CG139" s="975"/>
      <c r="CH139" s="798"/>
      <c r="CI139" s="798"/>
      <c r="CJ139" s="798"/>
      <c r="CK139" s="798"/>
      <c r="CL139" s="798"/>
      <c r="CM139" s="798"/>
      <c r="CN139" s="798"/>
      <c r="CO139" s="798"/>
      <c r="CP139" s="798"/>
      <c r="CQ139" s="798"/>
      <c r="CR139" s="798"/>
      <c r="CS139" s="798"/>
      <c r="CT139" s="798"/>
    </row>
    <row r="140" spans="1:98" ht="14.25" customHeight="1">
      <c r="A140" s="1042"/>
      <c r="B140" s="1043"/>
      <c r="C140" s="1044"/>
      <c r="D140" s="1045"/>
      <c r="E140" s="1046"/>
      <c r="F140" s="898"/>
      <c r="G140" s="964"/>
      <c r="H140" s="925"/>
      <c r="I140" s="899"/>
      <c r="J140" s="900"/>
      <c r="K140" s="900"/>
      <c r="L140" s="900"/>
      <c r="M140" s="925"/>
      <c r="N140" s="1025"/>
      <c r="O140" s="927"/>
      <c r="P140" s="901"/>
      <c r="Q140" s="903"/>
      <c r="R140" s="904"/>
      <c r="S140" s="904"/>
      <c r="T140" s="905"/>
      <c r="U140" s="818"/>
      <c r="V140" s="906">
        <v>4</v>
      </c>
      <c r="W140" s="1090"/>
      <c r="X140" s="1120"/>
      <c r="Y140" s="1120"/>
      <c r="Z140" s="1101"/>
      <c r="AA140" s="907"/>
      <c r="AB140" s="908"/>
      <c r="AC140" s="908"/>
      <c r="AD140" s="909"/>
      <c r="AE140" s="871"/>
      <c r="AF140" s="1028"/>
      <c r="AG140" s="929"/>
      <c r="AH140" s="929"/>
      <c r="AI140" s="929"/>
      <c r="AJ140" s="930"/>
      <c r="AK140" s="1029"/>
      <c r="AL140" s="914"/>
      <c r="AM140" s="914"/>
      <c r="AN140" s="915"/>
      <c r="AO140" s="798"/>
      <c r="AP140" s="1050"/>
      <c r="AQ140" s="901"/>
      <c r="AR140" s="881"/>
      <c r="AS140" s="917" t="e">
        <f t="shared" si="24"/>
        <v>#DIV/0!</v>
      </c>
      <c r="AT140" s="918" t="e">
        <f t="shared" si="25"/>
        <v>#DIV/0!</v>
      </c>
      <c r="AU140" s="918" t="e">
        <f t="shared" si="26"/>
        <v>#DIV/0!</v>
      </c>
      <c r="AV140" s="918" t="e">
        <f t="shared" si="27"/>
        <v>#DIV/0!</v>
      </c>
      <c r="AW140" s="919" t="e">
        <f t="shared" si="28"/>
        <v>#DIV/0!</v>
      </c>
      <c r="AX140" s="919" t="e">
        <f t="shared" si="29"/>
        <v>#DIV/0!</v>
      </c>
      <c r="AY140" s="919" t="e">
        <f t="shared" si="30"/>
        <v>#DIV/0!</v>
      </c>
      <c r="AZ140" s="919" t="e">
        <f t="shared" si="31"/>
        <v>#DIV/0!</v>
      </c>
      <c r="BA140" s="920" t="e">
        <f t="shared" si="32"/>
        <v>#DIV/0!</v>
      </c>
      <c r="BB140" s="920" t="e">
        <f t="shared" si="33"/>
        <v>#DIV/0!</v>
      </c>
      <c r="BC140" s="920" t="e">
        <f t="shared" si="34"/>
        <v>#DIV/0!</v>
      </c>
      <c r="BD140" s="920" t="e">
        <f t="shared" si="35"/>
        <v>#DIV/0!</v>
      </c>
      <c r="BE140" s="921">
        <v>0.2</v>
      </c>
      <c r="BF140" s="921">
        <v>0.8</v>
      </c>
      <c r="BG140" s="920" t="e">
        <f t="shared" si="36"/>
        <v>#DIV/0!</v>
      </c>
      <c r="BH140" s="920" t="e">
        <f t="shared" si="37"/>
        <v>#DIV/0!</v>
      </c>
      <c r="BI140" s="920" t="e">
        <f t="shared" si="38"/>
        <v>#DIV/0!</v>
      </c>
      <c r="BJ140" s="920" t="e">
        <f t="shared" si="39"/>
        <v>#DIV/0!</v>
      </c>
      <c r="BK140" s="920" t="e">
        <f t="shared" si="40"/>
        <v>#DIV/0!</v>
      </c>
      <c r="BL140" s="920" t="e">
        <f t="shared" si="41"/>
        <v>#DIV/0!</v>
      </c>
      <c r="BM140" s="920" t="e">
        <f t="shared" si="42"/>
        <v>#DIV/0!</v>
      </c>
      <c r="BN140" s="920" t="e">
        <f t="shared" si="43"/>
        <v>#DIV/0!</v>
      </c>
      <c r="BO140" s="920" t="e">
        <f t="shared" si="44"/>
        <v>#DIV/0!</v>
      </c>
      <c r="BP140" s="920" t="e">
        <f t="shared" si="45"/>
        <v>#DIV/0!</v>
      </c>
      <c r="BQ140" s="920" t="e">
        <f t="shared" si="46"/>
        <v>#DIV/0!</v>
      </c>
      <c r="BR140" s="920" t="e">
        <f t="shared" si="47"/>
        <v>#DIV/0!</v>
      </c>
      <c r="BS140" s="842"/>
      <c r="BT140" s="842"/>
      <c r="BU140" s="842"/>
      <c r="BV140" s="842"/>
      <c r="BW140" s="842"/>
      <c r="BX140" s="842"/>
      <c r="BY140" s="842"/>
      <c r="BZ140" s="842"/>
      <c r="CA140" s="830"/>
      <c r="CB140" s="798"/>
      <c r="CC140" s="922"/>
      <c r="CD140" s="923"/>
      <c r="CE140" s="923"/>
      <c r="CF140" s="974"/>
      <c r="CG140" s="975"/>
      <c r="CH140" s="798"/>
      <c r="CI140" s="798"/>
      <c r="CJ140" s="798"/>
      <c r="CK140" s="798"/>
      <c r="CL140" s="798"/>
      <c r="CM140" s="798"/>
      <c r="CN140" s="798"/>
      <c r="CO140" s="798"/>
      <c r="CP140" s="798"/>
      <c r="CQ140" s="798"/>
      <c r="CR140" s="798"/>
      <c r="CS140" s="798"/>
      <c r="CT140" s="798"/>
    </row>
    <row r="141" spans="1:98" ht="14.25" customHeight="1">
      <c r="A141" s="1042"/>
      <c r="B141" s="1043"/>
      <c r="C141" s="1044"/>
      <c r="D141" s="1045"/>
      <c r="E141" s="1046"/>
      <c r="F141" s="898"/>
      <c r="G141" s="964"/>
      <c r="H141" s="925"/>
      <c r="I141" s="899"/>
      <c r="J141" s="900"/>
      <c r="K141" s="900"/>
      <c r="L141" s="900"/>
      <c r="M141" s="925"/>
      <c r="N141" s="1025"/>
      <c r="O141" s="927"/>
      <c r="P141" s="901"/>
      <c r="Q141" s="903"/>
      <c r="R141" s="904"/>
      <c r="S141" s="904"/>
      <c r="T141" s="905"/>
      <c r="U141" s="818"/>
      <c r="V141" s="906">
        <v>5</v>
      </c>
      <c r="W141" s="1090"/>
      <c r="X141" s="1120"/>
      <c r="Y141" s="1120"/>
      <c r="Z141" s="1101"/>
      <c r="AA141" s="907"/>
      <c r="AB141" s="908"/>
      <c r="AC141" s="908"/>
      <c r="AD141" s="909"/>
      <c r="AE141" s="871"/>
      <c r="AF141" s="1028"/>
      <c r="AG141" s="929"/>
      <c r="AH141" s="929"/>
      <c r="AI141" s="929"/>
      <c r="AJ141" s="930"/>
      <c r="AK141" s="1029"/>
      <c r="AL141" s="914"/>
      <c r="AM141" s="914"/>
      <c r="AN141" s="915"/>
      <c r="AO141" s="798"/>
      <c r="AP141" s="1050"/>
      <c r="AQ141" s="901"/>
      <c r="AR141" s="881"/>
      <c r="AS141" s="917" t="e">
        <f t="shared" ref="AS141:AS204" si="48">+I141/G141</f>
        <v>#DIV/0!</v>
      </c>
      <c r="AT141" s="918" t="e">
        <f t="shared" ref="AT141:AT204" si="49">+J141/G141</f>
        <v>#DIV/0!</v>
      </c>
      <c r="AU141" s="918" t="e">
        <f t="shared" ref="AU141:AU204" si="50">+K141/G141</f>
        <v>#DIV/0!</v>
      </c>
      <c r="AV141" s="918" t="e">
        <f t="shared" ref="AV141:AV204" si="51">+L141/G141</f>
        <v>#DIV/0!</v>
      </c>
      <c r="AW141" s="919" t="e">
        <f t="shared" ref="AW141:AW204" si="52">+AA141/COUNTIF(W141,"*")</f>
        <v>#DIV/0!</v>
      </c>
      <c r="AX141" s="919" t="e">
        <f t="shared" ref="AX141:AX204" si="53">+AB141/COUNTIF(W141,"*")</f>
        <v>#DIV/0!</v>
      </c>
      <c r="AY141" s="919" t="e">
        <f t="shared" ref="AY141:AY204" si="54">+AC141/COUNTIF(W141,"*")</f>
        <v>#DIV/0!</v>
      </c>
      <c r="AZ141" s="919" t="e">
        <f t="shared" ref="AZ141:AZ204" si="55">+AD141/COUNTIF(AD141,"*")</f>
        <v>#DIV/0!</v>
      </c>
      <c r="BA141" s="920" t="e">
        <f t="shared" ref="BA141:BA204" si="56">+AK141/AJ141</f>
        <v>#DIV/0!</v>
      </c>
      <c r="BB141" s="920" t="e">
        <f t="shared" ref="BB141:BB204" si="57">+AL141/AJ141</f>
        <v>#DIV/0!</v>
      </c>
      <c r="BC141" s="920" t="e">
        <f t="shared" ref="BC141:BC204" si="58">+AM141/AJ141</f>
        <v>#DIV/0!</v>
      </c>
      <c r="BD141" s="920" t="e">
        <f t="shared" ref="BD141:BD204" si="59">+AN141/AJ141</f>
        <v>#DIV/0!</v>
      </c>
      <c r="BE141" s="921">
        <v>0.2</v>
      </c>
      <c r="BF141" s="921">
        <v>0.8</v>
      </c>
      <c r="BG141" s="920" t="e">
        <f t="shared" ref="BG141:BG204" si="60">+AW141*BE141</f>
        <v>#DIV/0!</v>
      </c>
      <c r="BH141" s="920" t="e">
        <f t="shared" ref="BH141:BH204" si="61">+AX141*BE141</f>
        <v>#DIV/0!</v>
      </c>
      <c r="BI141" s="920" t="e">
        <f t="shared" ref="BI141:BI204" si="62">+AY141*BE141</f>
        <v>#DIV/0!</v>
      </c>
      <c r="BJ141" s="920" t="e">
        <f t="shared" ref="BJ141:BJ204" si="63">+AZ141*BE141</f>
        <v>#DIV/0!</v>
      </c>
      <c r="BK141" s="920" t="e">
        <f t="shared" ref="BK141:BK204" si="64">+BA141*BF141</f>
        <v>#DIV/0!</v>
      </c>
      <c r="BL141" s="920" t="e">
        <f t="shared" ref="BL141:BL204" si="65">+BB141*BF141</f>
        <v>#DIV/0!</v>
      </c>
      <c r="BM141" s="920" t="e">
        <f t="shared" ref="BM141:BM204" si="66">+BC141*BF141</f>
        <v>#DIV/0!</v>
      </c>
      <c r="BN141" s="920" t="e">
        <f t="shared" ref="BN141:BN204" si="67">+BD141*BF141</f>
        <v>#DIV/0!</v>
      </c>
      <c r="BO141" s="920" t="e">
        <f t="shared" ref="BO141:BO204" si="68">+BG141+BK141</f>
        <v>#DIV/0!</v>
      </c>
      <c r="BP141" s="920" t="e">
        <f t="shared" ref="BP141:BP204" si="69">+BH141+BL141</f>
        <v>#DIV/0!</v>
      </c>
      <c r="BQ141" s="920" t="e">
        <f t="shared" ref="BQ141:BQ204" si="70">+BI141+BM141</f>
        <v>#DIV/0!</v>
      </c>
      <c r="BR141" s="920" t="e">
        <f t="shared" ref="BR141:BR204" si="71">+BJ141+BN141</f>
        <v>#DIV/0!</v>
      </c>
      <c r="BS141" s="842"/>
      <c r="BT141" s="842"/>
      <c r="BU141" s="842"/>
      <c r="BV141" s="842"/>
      <c r="BW141" s="842"/>
      <c r="BX141" s="842"/>
      <c r="BY141" s="842"/>
      <c r="BZ141" s="842"/>
      <c r="CA141" s="830"/>
      <c r="CB141" s="798"/>
      <c r="CC141" s="922"/>
      <c r="CD141" s="923"/>
      <c r="CE141" s="923"/>
      <c r="CF141" s="974"/>
      <c r="CG141" s="975"/>
      <c r="CH141" s="798"/>
      <c r="CI141" s="798"/>
      <c r="CJ141" s="798"/>
      <c r="CK141" s="798"/>
      <c r="CL141" s="798"/>
      <c r="CM141" s="798"/>
      <c r="CN141" s="798"/>
      <c r="CO141" s="798"/>
      <c r="CP141" s="798"/>
      <c r="CQ141" s="798"/>
      <c r="CR141" s="798"/>
      <c r="CS141" s="798"/>
      <c r="CT141" s="798"/>
    </row>
    <row r="142" spans="1:98" ht="14.25" customHeight="1">
      <c r="A142" s="1042"/>
      <c r="B142" s="1043"/>
      <c r="C142" s="1044"/>
      <c r="D142" s="1045"/>
      <c r="E142" s="1046"/>
      <c r="F142" s="898"/>
      <c r="G142" s="964"/>
      <c r="H142" s="925"/>
      <c r="I142" s="899"/>
      <c r="J142" s="900"/>
      <c r="K142" s="900"/>
      <c r="L142" s="900"/>
      <c r="M142" s="925"/>
      <c r="N142" s="1025"/>
      <c r="O142" s="927"/>
      <c r="P142" s="901"/>
      <c r="Q142" s="903"/>
      <c r="R142" s="904"/>
      <c r="S142" s="904"/>
      <c r="T142" s="905"/>
      <c r="U142" s="818"/>
      <c r="V142" s="906">
        <v>6</v>
      </c>
      <c r="W142" s="1090"/>
      <c r="X142" s="1120"/>
      <c r="Y142" s="1120"/>
      <c r="Z142" s="1101"/>
      <c r="AA142" s="907"/>
      <c r="AB142" s="908"/>
      <c r="AC142" s="908"/>
      <c r="AD142" s="909"/>
      <c r="AE142" s="871"/>
      <c r="AF142" s="1028"/>
      <c r="AG142" s="929"/>
      <c r="AH142" s="929"/>
      <c r="AI142" s="929"/>
      <c r="AJ142" s="930"/>
      <c r="AK142" s="1029"/>
      <c r="AL142" s="914"/>
      <c r="AM142" s="914"/>
      <c r="AN142" s="915"/>
      <c r="AO142" s="798"/>
      <c r="AP142" s="1050"/>
      <c r="AQ142" s="901"/>
      <c r="AR142" s="881"/>
      <c r="AS142" s="917" t="e">
        <f t="shared" si="48"/>
        <v>#DIV/0!</v>
      </c>
      <c r="AT142" s="918" t="e">
        <f t="shared" si="49"/>
        <v>#DIV/0!</v>
      </c>
      <c r="AU142" s="918" t="e">
        <f t="shared" si="50"/>
        <v>#DIV/0!</v>
      </c>
      <c r="AV142" s="918" t="e">
        <f t="shared" si="51"/>
        <v>#DIV/0!</v>
      </c>
      <c r="AW142" s="919" t="e">
        <f t="shared" si="52"/>
        <v>#DIV/0!</v>
      </c>
      <c r="AX142" s="919" t="e">
        <f t="shared" si="53"/>
        <v>#DIV/0!</v>
      </c>
      <c r="AY142" s="919" t="e">
        <f t="shared" si="54"/>
        <v>#DIV/0!</v>
      </c>
      <c r="AZ142" s="919" t="e">
        <f t="shared" si="55"/>
        <v>#DIV/0!</v>
      </c>
      <c r="BA142" s="920" t="e">
        <f t="shared" si="56"/>
        <v>#DIV/0!</v>
      </c>
      <c r="BB142" s="920" t="e">
        <f t="shared" si="57"/>
        <v>#DIV/0!</v>
      </c>
      <c r="BC142" s="920" t="e">
        <f t="shared" si="58"/>
        <v>#DIV/0!</v>
      </c>
      <c r="BD142" s="920" t="e">
        <f t="shared" si="59"/>
        <v>#DIV/0!</v>
      </c>
      <c r="BE142" s="921">
        <v>0.2</v>
      </c>
      <c r="BF142" s="921">
        <v>0.8</v>
      </c>
      <c r="BG142" s="920" t="e">
        <f t="shared" si="60"/>
        <v>#DIV/0!</v>
      </c>
      <c r="BH142" s="920" t="e">
        <f t="shared" si="61"/>
        <v>#DIV/0!</v>
      </c>
      <c r="BI142" s="920" t="e">
        <f t="shared" si="62"/>
        <v>#DIV/0!</v>
      </c>
      <c r="BJ142" s="920" t="e">
        <f t="shared" si="63"/>
        <v>#DIV/0!</v>
      </c>
      <c r="BK142" s="920" t="e">
        <f t="shared" si="64"/>
        <v>#DIV/0!</v>
      </c>
      <c r="BL142" s="920" t="e">
        <f t="shared" si="65"/>
        <v>#DIV/0!</v>
      </c>
      <c r="BM142" s="920" t="e">
        <f t="shared" si="66"/>
        <v>#DIV/0!</v>
      </c>
      <c r="BN142" s="920" t="e">
        <f t="shared" si="67"/>
        <v>#DIV/0!</v>
      </c>
      <c r="BO142" s="920" t="e">
        <f t="shared" si="68"/>
        <v>#DIV/0!</v>
      </c>
      <c r="BP142" s="920" t="e">
        <f t="shared" si="69"/>
        <v>#DIV/0!</v>
      </c>
      <c r="BQ142" s="920" t="e">
        <f t="shared" si="70"/>
        <v>#DIV/0!</v>
      </c>
      <c r="BR142" s="920" t="e">
        <f t="shared" si="71"/>
        <v>#DIV/0!</v>
      </c>
      <c r="BS142" s="842"/>
      <c r="BT142" s="842"/>
      <c r="BU142" s="842"/>
      <c r="BV142" s="842"/>
      <c r="BW142" s="842"/>
      <c r="BX142" s="842"/>
      <c r="BY142" s="842"/>
      <c r="BZ142" s="842"/>
      <c r="CA142" s="830"/>
      <c r="CB142" s="798"/>
      <c r="CC142" s="922"/>
      <c r="CD142" s="923"/>
      <c r="CE142" s="923"/>
      <c r="CF142" s="974"/>
      <c r="CG142" s="975"/>
      <c r="CH142" s="798"/>
      <c r="CI142" s="798"/>
      <c r="CJ142" s="798"/>
      <c r="CK142" s="798"/>
      <c r="CL142" s="798"/>
      <c r="CM142" s="798"/>
      <c r="CN142" s="798"/>
      <c r="CO142" s="798"/>
      <c r="CP142" s="798"/>
      <c r="CQ142" s="798"/>
      <c r="CR142" s="798"/>
      <c r="CS142" s="798"/>
      <c r="CT142" s="798"/>
    </row>
    <row r="143" spans="1:98" ht="14.25" customHeight="1">
      <c r="A143" s="1042"/>
      <c r="B143" s="1043"/>
      <c r="C143" s="1044"/>
      <c r="D143" s="1045"/>
      <c r="E143" s="1046"/>
      <c r="F143" s="898"/>
      <c r="G143" s="964"/>
      <c r="H143" s="925"/>
      <c r="I143" s="899"/>
      <c r="J143" s="900"/>
      <c r="K143" s="900"/>
      <c r="L143" s="900"/>
      <c r="M143" s="925"/>
      <c r="N143" s="1025"/>
      <c r="O143" s="927"/>
      <c r="P143" s="901"/>
      <c r="Q143" s="903"/>
      <c r="R143" s="904"/>
      <c r="S143" s="904"/>
      <c r="T143" s="905"/>
      <c r="U143" s="818"/>
      <c r="V143" s="906">
        <v>7</v>
      </c>
      <c r="W143" s="1090"/>
      <c r="X143" s="1120"/>
      <c r="Y143" s="1120"/>
      <c r="Z143" s="1101"/>
      <c r="AA143" s="907"/>
      <c r="AB143" s="908"/>
      <c r="AC143" s="908"/>
      <c r="AD143" s="909"/>
      <c r="AE143" s="871"/>
      <c r="AF143" s="1028"/>
      <c r="AG143" s="929"/>
      <c r="AH143" s="929"/>
      <c r="AI143" s="929"/>
      <c r="AJ143" s="930"/>
      <c r="AK143" s="1029"/>
      <c r="AL143" s="914"/>
      <c r="AM143" s="914"/>
      <c r="AN143" s="915"/>
      <c r="AO143" s="798"/>
      <c r="AP143" s="1050"/>
      <c r="AQ143" s="901"/>
      <c r="AR143" s="881"/>
      <c r="AS143" s="917" t="e">
        <f t="shared" si="48"/>
        <v>#DIV/0!</v>
      </c>
      <c r="AT143" s="918" t="e">
        <f t="shared" si="49"/>
        <v>#DIV/0!</v>
      </c>
      <c r="AU143" s="918" t="e">
        <f t="shared" si="50"/>
        <v>#DIV/0!</v>
      </c>
      <c r="AV143" s="918" t="e">
        <f t="shared" si="51"/>
        <v>#DIV/0!</v>
      </c>
      <c r="AW143" s="919" t="e">
        <f t="shared" si="52"/>
        <v>#DIV/0!</v>
      </c>
      <c r="AX143" s="919" t="e">
        <f t="shared" si="53"/>
        <v>#DIV/0!</v>
      </c>
      <c r="AY143" s="919" t="e">
        <f t="shared" si="54"/>
        <v>#DIV/0!</v>
      </c>
      <c r="AZ143" s="919" t="e">
        <f t="shared" si="55"/>
        <v>#DIV/0!</v>
      </c>
      <c r="BA143" s="920" t="e">
        <f t="shared" si="56"/>
        <v>#DIV/0!</v>
      </c>
      <c r="BB143" s="920" t="e">
        <f t="shared" si="57"/>
        <v>#DIV/0!</v>
      </c>
      <c r="BC143" s="920" t="e">
        <f t="shared" si="58"/>
        <v>#DIV/0!</v>
      </c>
      <c r="BD143" s="920" t="e">
        <f t="shared" si="59"/>
        <v>#DIV/0!</v>
      </c>
      <c r="BE143" s="921">
        <v>0.2</v>
      </c>
      <c r="BF143" s="921">
        <v>0.8</v>
      </c>
      <c r="BG143" s="920" t="e">
        <f t="shared" si="60"/>
        <v>#DIV/0!</v>
      </c>
      <c r="BH143" s="920" t="e">
        <f t="shared" si="61"/>
        <v>#DIV/0!</v>
      </c>
      <c r="BI143" s="920" t="e">
        <f t="shared" si="62"/>
        <v>#DIV/0!</v>
      </c>
      <c r="BJ143" s="920" t="e">
        <f t="shared" si="63"/>
        <v>#DIV/0!</v>
      </c>
      <c r="BK143" s="920" t="e">
        <f t="shared" si="64"/>
        <v>#DIV/0!</v>
      </c>
      <c r="BL143" s="920" t="e">
        <f t="shared" si="65"/>
        <v>#DIV/0!</v>
      </c>
      <c r="BM143" s="920" t="e">
        <f t="shared" si="66"/>
        <v>#DIV/0!</v>
      </c>
      <c r="BN143" s="920" t="e">
        <f t="shared" si="67"/>
        <v>#DIV/0!</v>
      </c>
      <c r="BO143" s="920" t="e">
        <f t="shared" si="68"/>
        <v>#DIV/0!</v>
      </c>
      <c r="BP143" s="920" t="e">
        <f t="shared" si="69"/>
        <v>#DIV/0!</v>
      </c>
      <c r="BQ143" s="920" t="e">
        <f t="shared" si="70"/>
        <v>#DIV/0!</v>
      </c>
      <c r="BR143" s="920" t="e">
        <f t="shared" si="71"/>
        <v>#DIV/0!</v>
      </c>
      <c r="BS143" s="842"/>
      <c r="BT143" s="842"/>
      <c r="BU143" s="842"/>
      <c r="BV143" s="842"/>
      <c r="BW143" s="842"/>
      <c r="BX143" s="842"/>
      <c r="BY143" s="842"/>
      <c r="BZ143" s="842"/>
      <c r="CA143" s="830"/>
      <c r="CB143" s="798"/>
      <c r="CC143" s="922"/>
      <c r="CD143" s="923"/>
      <c r="CE143" s="923"/>
      <c r="CF143" s="974"/>
      <c r="CG143" s="975"/>
      <c r="CH143" s="798"/>
      <c r="CI143" s="798"/>
      <c r="CJ143" s="798"/>
      <c r="CK143" s="798"/>
      <c r="CL143" s="798"/>
      <c r="CM143" s="798"/>
      <c r="CN143" s="798"/>
      <c r="CO143" s="798"/>
      <c r="CP143" s="798"/>
      <c r="CQ143" s="798"/>
      <c r="CR143" s="798"/>
      <c r="CS143" s="798"/>
      <c r="CT143" s="798"/>
    </row>
    <row r="144" spans="1:98" ht="14.25" customHeight="1">
      <c r="A144" s="1042"/>
      <c r="B144" s="1043"/>
      <c r="C144" s="1044"/>
      <c r="D144" s="1045"/>
      <c r="E144" s="1046"/>
      <c r="F144" s="898"/>
      <c r="G144" s="964"/>
      <c r="H144" s="925"/>
      <c r="I144" s="899"/>
      <c r="J144" s="900"/>
      <c r="K144" s="900"/>
      <c r="L144" s="900"/>
      <c r="M144" s="925"/>
      <c r="N144" s="1025"/>
      <c r="O144" s="927"/>
      <c r="P144" s="901"/>
      <c r="Q144" s="903"/>
      <c r="R144" s="904"/>
      <c r="S144" s="904"/>
      <c r="T144" s="905"/>
      <c r="U144" s="818"/>
      <c r="V144" s="906">
        <v>8</v>
      </c>
      <c r="W144" s="1090"/>
      <c r="X144" s="1120"/>
      <c r="Y144" s="1120"/>
      <c r="Z144" s="1101"/>
      <c r="AA144" s="907"/>
      <c r="AB144" s="908"/>
      <c r="AC144" s="908"/>
      <c r="AD144" s="909"/>
      <c r="AE144" s="871"/>
      <c r="AF144" s="1028"/>
      <c r="AG144" s="929"/>
      <c r="AH144" s="929"/>
      <c r="AI144" s="929"/>
      <c r="AJ144" s="930"/>
      <c r="AK144" s="1029"/>
      <c r="AL144" s="914"/>
      <c r="AM144" s="914"/>
      <c r="AN144" s="915"/>
      <c r="AO144" s="798"/>
      <c r="AP144" s="1050"/>
      <c r="AQ144" s="901"/>
      <c r="AR144" s="881"/>
      <c r="AS144" s="917" t="e">
        <f t="shared" si="48"/>
        <v>#DIV/0!</v>
      </c>
      <c r="AT144" s="918" t="e">
        <f t="shared" si="49"/>
        <v>#DIV/0!</v>
      </c>
      <c r="AU144" s="918" t="e">
        <f t="shared" si="50"/>
        <v>#DIV/0!</v>
      </c>
      <c r="AV144" s="918" t="e">
        <f t="shared" si="51"/>
        <v>#DIV/0!</v>
      </c>
      <c r="AW144" s="919" t="e">
        <f t="shared" si="52"/>
        <v>#DIV/0!</v>
      </c>
      <c r="AX144" s="919" t="e">
        <f t="shared" si="53"/>
        <v>#DIV/0!</v>
      </c>
      <c r="AY144" s="919" t="e">
        <f t="shared" si="54"/>
        <v>#DIV/0!</v>
      </c>
      <c r="AZ144" s="919" t="e">
        <f t="shared" si="55"/>
        <v>#DIV/0!</v>
      </c>
      <c r="BA144" s="920" t="e">
        <f t="shared" si="56"/>
        <v>#DIV/0!</v>
      </c>
      <c r="BB144" s="920" t="e">
        <f t="shared" si="57"/>
        <v>#DIV/0!</v>
      </c>
      <c r="BC144" s="920" t="e">
        <f t="shared" si="58"/>
        <v>#DIV/0!</v>
      </c>
      <c r="BD144" s="920" t="e">
        <f t="shared" si="59"/>
        <v>#DIV/0!</v>
      </c>
      <c r="BE144" s="921">
        <v>0.2</v>
      </c>
      <c r="BF144" s="921">
        <v>0.8</v>
      </c>
      <c r="BG144" s="920" t="e">
        <f t="shared" si="60"/>
        <v>#DIV/0!</v>
      </c>
      <c r="BH144" s="920" t="e">
        <f t="shared" si="61"/>
        <v>#DIV/0!</v>
      </c>
      <c r="BI144" s="920" t="e">
        <f t="shared" si="62"/>
        <v>#DIV/0!</v>
      </c>
      <c r="BJ144" s="920" t="e">
        <f t="shared" si="63"/>
        <v>#DIV/0!</v>
      </c>
      <c r="BK144" s="920" t="e">
        <f t="shared" si="64"/>
        <v>#DIV/0!</v>
      </c>
      <c r="BL144" s="920" t="e">
        <f t="shared" si="65"/>
        <v>#DIV/0!</v>
      </c>
      <c r="BM144" s="920" t="e">
        <f t="shared" si="66"/>
        <v>#DIV/0!</v>
      </c>
      <c r="BN144" s="920" t="e">
        <f t="shared" si="67"/>
        <v>#DIV/0!</v>
      </c>
      <c r="BO144" s="920" t="e">
        <f t="shared" si="68"/>
        <v>#DIV/0!</v>
      </c>
      <c r="BP144" s="920" t="e">
        <f t="shared" si="69"/>
        <v>#DIV/0!</v>
      </c>
      <c r="BQ144" s="920" t="e">
        <f t="shared" si="70"/>
        <v>#DIV/0!</v>
      </c>
      <c r="BR144" s="920" t="e">
        <f t="shared" si="71"/>
        <v>#DIV/0!</v>
      </c>
      <c r="BS144" s="842"/>
      <c r="BT144" s="842"/>
      <c r="BU144" s="842"/>
      <c r="BV144" s="842"/>
      <c r="BW144" s="842"/>
      <c r="BX144" s="842"/>
      <c r="BY144" s="842"/>
      <c r="BZ144" s="842"/>
      <c r="CA144" s="830"/>
      <c r="CB144" s="798"/>
      <c r="CC144" s="922"/>
      <c r="CD144" s="923"/>
      <c r="CE144" s="923"/>
      <c r="CF144" s="974"/>
      <c r="CG144" s="975"/>
      <c r="CH144" s="798"/>
      <c r="CI144" s="798"/>
      <c r="CJ144" s="798"/>
      <c r="CK144" s="798"/>
      <c r="CL144" s="798"/>
      <c r="CM144" s="798"/>
      <c r="CN144" s="798"/>
      <c r="CO144" s="798"/>
      <c r="CP144" s="798"/>
      <c r="CQ144" s="798"/>
      <c r="CR144" s="798"/>
      <c r="CS144" s="798"/>
      <c r="CT144" s="798"/>
    </row>
    <row r="145" spans="1:98" ht="14.25" customHeight="1">
      <c r="A145" s="1042"/>
      <c r="B145" s="1043"/>
      <c r="C145" s="1044"/>
      <c r="D145" s="1045"/>
      <c r="E145" s="1046"/>
      <c r="F145" s="898"/>
      <c r="G145" s="964"/>
      <c r="H145" s="925"/>
      <c r="I145" s="899"/>
      <c r="J145" s="900"/>
      <c r="K145" s="900"/>
      <c r="L145" s="900"/>
      <c r="M145" s="925"/>
      <c r="N145" s="1025"/>
      <c r="O145" s="927"/>
      <c r="P145" s="901"/>
      <c r="Q145" s="903"/>
      <c r="R145" s="904"/>
      <c r="S145" s="904"/>
      <c r="T145" s="905"/>
      <c r="U145" s="818"/>
      <c r="V145" s="906">
        <v>9</v>
      </c>
      <c r="W145" s="1090"/>
      <c r="X145" s="1120"/>
      <c r="Y145" s="1120"/>
      <c r="Z145" s="1101"/>
      <c r="AA145" s="907"/>
      <c r="AB145" s="908"/>
      <c r="AC145" s="908"/>
      <c r="AD145" s="909"/>
      <c r="AE145" s="871"/>
      <c r="AF145" s="1028"/>
      <c r="AG145" s="929"/>
      <c r="AH145" s="929"/>
      <c r="AI145" s="929"/>
      <c r="AJ145" s="930"/>
      <c r="AK145" s="1029"/>
      <c r="AL145" s="914"/>
      <c r="AM145" s="914"/>
      <c r="AN145" s="915"/>
      <c r="AO145" s="798"/>
      <c r="AP145" s="1050"/>
      <c r="AQ145" s="901"/>
      <c r="AR145" s="881"/>
      <c r="AS145" s="917" t="e">
        <f t="shared" si="48"/>
        <v>#DIV/0!</v>
      </c>
      <c r="AT145" s="918" t="e">
        <f t="shared" si="49"/>
        <v>#DIV/0!</v>
      </c>
      <c r="AU145" s="918" t="e">
        <f t="shared" si="50"/>
        <v>#DIV/0!</v>
      </c>
      <c r="AV145" s="918" t="e">
        <f t="shared" si="51"/>
        <v>#DIV/0!</v>
      </c>
      <c r="AW145" s="919" t="e">
        <f t="shared" si="52"/>
        <v>#DIV/0!</v>
      </c>
      <c r="AX145" s="919" t="e">
        <f t="shared" si="53"/>
        <v>#DIV/0!</v>
      </c>
      <c r="AY145" s="919" t="e">
        <f t="shared" si="54"/>
        <v>#DIV/0!</v>
      </c>
      <c r="AZ145" s="919" t="e">
        <f t="shared" si="55"/>
        <v>#DIV/0!</v>
      </c>
      <c r="BA145" s="920" t="e">
        <f t="shared" si="56"/>
        <v>#DIV/0!</v>
      </c>
      <c r="BB145" s="920" t="e">
        <f t="shared" si="57"/>
        <v>#DIV/0!</v>
      </c>
      <c r="BC145" s="920" t="e">
        <f t="shared" si="58"/>
        <v>#DIV/0!</v>
      </c>
      <c r="BD145" s="920" t="e">
        <f t="shared" si="59"/>
        <v>#DIV/0!</v>
      </c>
      <c r="BE145" s="921">
        <v>0.2</v>
      </c>
      <c r="BF145" s="921">
        <v>0.8</v>
      </c>
      <c r="BG145" s="920" t="e">
        <f t="shared" si="60"/>
        <v>#DIV/0!</v>
      </c>
      <c r="BH145" s="920" t="e">
        <f t="shared" si="61"/>
        <v>#DIV/0!</v>
      </c>
      <c r="BI145" s="920" t="e">
        <f t="shared" si="62"/>
        <v>#DIV/0!</v>
      </c>
      <c r="BJ145" s="920" t="e">
        <f t="shared" si="63"/>
        <v>#DIV/0!</v>
      </c>
      <c r="BK145" s="920" t="e">
        <f t="shared" si="64"/>
        <v>#DIV/0!</v>
      </c>
      <c r="BL145" s="920" t="e">
        <f t="shared" si="65"/>
        <v>#DIV/0!</v>
      </c>
      <c r="BM145" s="920" t="e">
        <f t="shared" si="66"/>
        <v>#DIV/0!</v>
      </c>
      <c r="BN145" s="920" t="e">
        <f t="shared" si="67"/>
        <v>#DIV/0!</v>
      </c>
      <c r="BO145" s="920" t="e">
        <f t="shared" si="68"/>
        <v>#DIV/0!</v>
      </c>
      <c r="BP145" s="920" t="e">
        <f t="shared" si="69"/>
        <v>#DIV/0!</v>
      </c>
      <c r="BQ145" s="920" t="e">
        <f t="shared" si="70"/>
        <v>#DIV/0!</v>
      </c>
      <c r="BR145" s="920" t="e">
        <f t="shared" si="71"/>
        <v>#DIV/0!</v>
      </c>
      <c r="BS145" s="842"/>
      <c r="BT145" s="842"/>
      <c r="BU145" s="842"/>
      <c r="BV145" s="842"/>
      <c r="BW145" s="842"/>
      <c r="BX145" s="842"/>
      <c r="BY145" s="842"/>
      <c r="BZ145" s="842"/>
      <c r="CA145" s="830"/>
      <c r="CB145" s="798"/>
      <c r="CC145" s="922"/>
      <c r="CD145" s="923"/>
      <c r="CE145" s="923"/>
      <c r="CF145" s="974"/>
      <c r="CG145" s="975"/>
      <c r="CH145" s="798"/>
      <c r="CI145" s="798"/>
      <c r="CJ145" s="798"/>
      <c r="CK145" s="798"/>
      <c r="CL145" s="798"/>
      <c r="CM145" s="798"/>
      <c r="CN145" s="798"/>
      <c r="CO145" s="798"/>
      <c r="CP145" s="798"/>
      <c r="CQ145" s="798"/>
      <c r="CR145" s="798"/>
      <c r="CS145" s="798"/>
      <c r="CT145" s="798"/>
    </row>
    <row r="146" spans="1:98" ht="14.25" customHeight="1" thickBot="1">
      <c r="A146" s="1088"/>
      <c r="B146" s="1058"/>
      <c r="C146" s="1059"/>
      <c r="D146" s="1060"/>
      <c r="E146" s="1061"/>
      <c r="F146" s="983"/>
      <c r="G146" s="984"/>
      <c r="H146" s="1062"/>
      <c r="I146" s="1063"/>
      <c r="J146" s="986"/>
      <c r="K146" s="986"/>
      <c r="L146" s="986"/>
      <c r="M146" s="1062"/>
      <c r="N146" s="1064"/>
      <c r="O146" s="987"/>
      <c r="P146" s="985"/>
      <c r="Q146" s="1065"/>
      <c r="R146" s="1066"/>
      <c r="S146" s="1066"/>
      <c r="T146" s="1067"/>
      <c r="U146" s="818"/>
      <c r="V146" s="981">
        <v>10</v>
      </c>
      <c r="W146" s="1068"/>
      <c r="X146" s="1121"/>
      <c r="Y146" s="1121"/>
      <c r="Z146" s="1069"/>
      <c r="AA146" s="1070"/>
      <c r="AB146" s="989"/>
      <c r="AC146" s="989"/>
      <c r="AD146" s="990"/>
      <c r="AE146" s="871"/>
      <c r="AF146" s="1071"/>
      <c r="AG146" s="991"/>
      <c r="AH146" s="991"/>
      <c r="AI146" s="991"/>
      <c r="AJ146" s="992"/>
      <c r="AK146" s="1073"/>
      <c r="AL146" s="994"/>
      <c r="AM146" s="994"/>
      <c r="AN146" s="1074"/>
      <c r="AO146" s="798"/>
      <c r="AP146" s="1075"/>
      <c r="AQ146" s="985"/>
      <c r="AR146" s="881"/>
      <c r="AS146" s="1076" t="e">
        <f t="shared" si="48"/>
        <v>#DIV/0!</v>
      </c>
      <c r="AT146" s="1077" t="e">
        <f t="shared" si="49"/>
        <v>#DIV/0!</v>
      </c>
      <c r="AU146" s="1077" t="e">
        <f t="shared" si="50"/>
        <v>#DIV/0!</v>
      </c>
      <c r="AV146" s="1077" t="e">
        <f t="shared" si="51"/>
        <v>#DIV/0!</v>
      </c>
      <c r="AW146" s="1078" t="e">
        <f t="shared" si="52"/>
        <v>#DIV/0!</v>
      </c>
      <c r="AX146" s="1078" t="e">
        <f t="shared" si="53"/>
        <v>#DIV/0!</v>
      </c>
      <c r="AY146" s="1078" t="e">
        <f t="shared" si="54"/>
        <v>#DIV/0!</v>
      </c>
      <c r="AZ146" s="1078" t="e">
        <f t="shared" si="55"/>
        <v>#DIV/0!</v>
      </c>
      <c r="BA146" s="1079" t="e">
        <f t="shared" si="56"/>
        <v>#DIV/0!</v>
      </c>
      <c r="BB146" s="1079" t="e">
        <f t="shared" si="57"/>
        <v>#DIV/0!</v>
      </c>
      <c r="BC146" s="1079" t="e">
        <f t="shared" si="58"/>
        <v>#DIV/0!</v>
      </c>
      <c r="BD146" s="1079" t="e">
        <f t="shared" si="59"/>
        <v>#DIV/0!</v>
      </c>
      <c r="BE146" s="1080">
        <v>0.2</v>
      </c>
      <c r="BF146" s="1080">
        <v>0.8</v>
      </c>
      <c r="BG146" s="1079" t="e">
        <f t="shared" si="60"/>
        <v>#DIV/0!</v>
      </c>
      <c r="BH146" s="1079" t="e">
        <f t="shared" si="61"/>
        <v>#DIV/0!</v>
      </c>
      <c r="BI146" s="1079" t="e">
        <f t="shared" si="62"/>
        <v>#DIV/0!</v>
      </c>
      <c r="BJ146" s="1079" t="e">
        <f t="shared" si="63"/>
        <v>#DIV/0!</v>
      </c>
      <c r="BK146" s="1079" t="e">
        <f t="shared" si="64"/>
        <v>#DIV/0!</v>
      </c>
      <c r="BL146" s="1079" t="e">
        <f t="shared" si="65"/>
        <v>#DIV/0!</v>
      </c>
      <c r="BM146" s="1079" t="e">
        <f t="shared" si="66"/>
        <v>#DIV/0!</v>
      </c>
      <c r="BN146" s="1079" t="e">
        <f t="shared" si="67"/>
        <v>#DIV/0!</v>
      </c>
      <c r="BO146" s="1079" t="e">
        <f t="shared" si="68"/>
        <v>#DIV/0!</v>
      </c>
      <c r="BP146" s="1079" t="e">
        <f t="shared" si="69"/>
        <v>#DIV/0!</v>
      </c>
      <c r="BQ146" s="1079" t="e">
        <f t="shared" si="70"/>
        <v>#DIV/0!</v>
      </c>
      <c r="BR146" s="1079" t="e">
        <f t="shared" si="71"/>
        <v>#DIV/0!</v>
      </c>
      <c r="BS146" s="838"/>
      <c r="BT146" s="838"/>
      <c r="BU146" s="838"/>
      <c r="BV146" s="838"/>
      <c r="BW146" s="838"/>
      <c r="BX146" s="838"/>
      <c r="BY146" s="838"/>
      <c r="BZ146" s="838"/>
      <c r="CA146" s="839"/>
      <c r="CB146" s="798"/>
      <c r="CC146" s="1081"/>
      <c r="CD146" s="1082"/>
      <c r="CE146" s="1082"/>
      <c r="CF146" s="1083"/>
      <c r="CG146" s="1084"/>
      <c r="CH146" s="798"/>
      <c r="CI146" s="798"/>
      <c r="CJ146" s="798"/>
      <c r="CK146" s="798"/>
      <c r="CL146" s="798"/>
      <c r="CM146" s="798"/>
      <c r="CN146" s="798"/>
      <c r="CO146" s="798"/>
      <c r="CP146" s="798"/>
      <c r="CQ146" s="798"/>
      <c r="CR146" s="798"/>
      <c r="CS146" s="798"/>
      <c r="CT146" s="798"/>
    </row>
    <row r="147" spans="1:98" ht="14.25" customHeight="1">
      <c r="A147" s="853">
        <v>17</v>
      </c>
      <c r="B147" s="1030"/>
      <c r="C147" s="1031"/>
      <c r="D147" s="856"/>
      <c r="E147" s="1032"/>
      <c r="F147" s="858"/>
      <c r="G147" s="950"/>
      <c r="H147" s="1085"/>
      <c r="I147" s="860"/>
      <c r="J147" s="861"/>
      <c r="K147" s="861"/>
      <c r="L147" s="861"/>
      <c r="M147" s="1035"/>
      <c r="N147" s="1036"/>
      <c r="O147" s="954"/>
      <c r="P147" s="951"/>
      <c r="Q147" s="863"/>
      <c r="R147" s="864"/>
      <c r="S147" s="864"/>
      <c r="T147" s="865"/>
      <c r="U147" s="871"/>
      <c r="V147" s="867">
        <v>1</v>
      </c>
      <c r="W147" s="954"/>
      <c r="X147" s="1122"/>
      <c r="Y147" s="1122"/>
      <c r="Z147" s="951"/>
      <c r="AA147" s="868"/>
      <c r="AB147" s="869"/>
      <c r="AC147" s="869"/>
      <c r="AD147" s="870"/>
      <c r="AE147" s="871"/>
      <c r="AF147" s="1086"/>
      <c r="AG147" s="874"/>
      <c r="AH147" s="874"/>
      <c r="AI147" s="874"/>
      <c r="AJ147" s="875"/>
      <c r="AK147" s="1041"/>
      <c r="AL147" s="877"/>
      <c r="AM147" s="877"/>
      <c r="AN147" s="878"/>
      <c r="AO147" s="1010"/>
      <c r="AP147" s="879"/>
      <c r="AQ147" s="880"/>
      <c r="AR147" s="881"/>
      <c r="AS147" s="882" t="e">
        <f t="shared" si="48"/>
        <v>#DIV/0!</v>
      </c>
      <c r="AT147" s="977" t="e">
        <f t="shared" si="49"/>
        <v>#DIV/0!</v>
      </c>
      <c r="AU147" s="977" t="e">
        <f t="shared" si="50"/>
        <v>#DIV/0!</v>
      </c>
      <c r="AV147" s="977" t="e">
        <f t="shared" si="51"/>
        <v>#DIV/0!</v>
      </c>
      <c r="AW147" s="1014" t="e">
        <f t="shared" si="52"/>
        <v>#DIV/0!</v>
      </c>
      <c r="AX147" s="1014" t="e">
        <f t="shared" si="53"/>
        <v>#DIV/0!</v>
      </c>
      <c r="AY147" s="1014" t="e">
        <f t="shared" si="54"/>
        <v>#DIV/0!</v>
      </c>
      <c r="AZ147" s="1014" t="e">
        <f t="shared" si="55"/>
        <v>#DIV/0!</v>
      </c>
      <c r="BA147" s="978" t="e">
        <f t="shared" si="56"/>
        <v>#DIV/0!</v>
      </c>
      <c r="BB147" s="978" t="e">
        <f t="shared" si="57"/>
        <v>#DIV/0!</v>
      </c>
      <c r="BC147" s="978" t="e">
        <f t="shared" si="58"/>
        <v>#DIV/0!</v>
      </c>
      <c r="BD147" s="978" t="e">
        <f t="shared" si="59"/>
        <v>#DIV/0!</v>
      </c>
      <c r="BE147" s="979">
        <v>0.2</v>
      </c>
      <c r="BF147" s="979">
        <v>0.8</v>
      </c>
      <c r="BG147" s="978" t="e">
        <f t="shared" si="60"/>
        <v>#DIV/0!</v>
      </c>
      <c r="BH147" s="978" t="e">
        <f t="shared" si="61"/>
        <v>#DIV/0!</v>
      </c>
      <c r="BI147" s="978" t="e">
        <f t="shared" si="62"/>
        <v>#DIV/0!</v>
      </c>
      <c r="BJ147" s="978" t="e">
        <f t="shared" si="63"/>
        <v>#DIV/0!</v>
      </c>
      <c r="BK147" s="978" t="e">
        <f t="shared" si="64"/>
        <v>#DIV/0!</v>
      </c>
      <c r="BL147" s="978" t="e">
        <f t="shared" si="65"/>
        <v>#DIV/0!</v>
      </c>
      <c r="BM147" s="978" t="e">
        <f t="shared" si="66"/>
        <v>#DIV/0!</v>
      </c>
      <c r="BN147" s="978" t="e">
        <f t="shared" si="67"/>
        <v>#DIV/0!</v>
      </c>
      <c r="BO147" s="978" t="e">
        <f t="shared" si="68"/>
        <v>#DIV/0!</v>
      </c>
      <c r="BP147" s="885" t="e">
        <f t="shared" si="69"/>
        <v>#DIV/0!</v>
      </c>
      <c r="BQ147" s="885" t="e">
        <f t="shared" si="70"/>
        <v>#DIV/0!</v>
      </c>
      <c r="BR147" s="885" t="e">
        <f t="shared" si="71"/>
        <v>#DIV/0!</v>
      </c>
      <c r="BS147" s="1015" t="e">
        <f>AVERAGEIF(BO147:BO156,"&lt;&gt;#¡DIV/0!")</f>
        <v>#DIV/0!</v>
      </c>
      <c r="BT147" s="1015" t="e">
        <f>AVERAGEIF(BP147:BP156,"&lt;&gt;#¡DIV/0!")</f>
        <v>#DIV/0!</v>
      </c>
      <c r="BU147" s="1015" t="e">
        <f>AVERAGEIF(BQ147:BQ156,"&lt;&gt;#¡DIV/0!")</f>
        <v>#DIV/0!</v>
      </c>
      <c r="BV147" s="1015" t="e">
        <f>AVERAGEIF(BR147:BR156,"&lt;&gt;#¡DIV/0!")</f>
        <v>#DIV/0!</v>
      </c>
      <c r="BW147" s="888" t="e">
        <f>+C147*BS147</f>
        <v>#DIV/0!</v>
      </c>
      <c r="BX147" s="888" t="e">
        <f>+C147*BT147</f>
        <v>#DIV/0!</v>
      </c>
      <c r="BY147" s="888" t="e">
        <f>+C147*BU147</f>
        <v>#DIV/0!</v>
      </c>
      <c r="BZ147" s="888" t="e">
        <f>+C147*BV147</f>
        <v>#DIV/0!</v>
      </c>
      <c r="CA147" s="1016" t="e">
        <f>SUM(BW147:BZ156)</f>
        <v>#DIV/0!</v>
      </c>
      <c r="CB147" s="798"/>
      <c r="CC147" s="890" t="e">
        <f>+Q147/$N$147</f>
        <v>#DIV/0!</v>
      </c>
      <c r="CD147" s="891" t="e">
        <f>+R147/$N$147</f>
        <v>#DIV/0!</v>
      </c>
      <c r="CE147" s="891" t="e">
        <f>+S147/$N$147</f>
        <v>#DIV/0!</v>
      </c>
      <c r="CF147" s="961" t="e">
        <f>+T147/$N$147</f>
        <v>#DIV/0!</v>
      </c>
      <c r="CG147" s="962" t="e">
        <f>AVERAGE(CC147:CF156)</f>
        <v>#DIV/0!</v>
      </c>
      <c r="CH147" s="798"/>
      <c r="CI147" s="798"/>
      <c r="CJ147" s="798"/>
      <c r="CK147" s="798"/>
      <c r="CL147" s="798"/>
      <c r="CM147" s="798"/>
      <c r="CN147" s="798"/>
      <c r="CO147" s="798"/>
      <c r="CP147" s="798"/>
      <c r="CQ147" s="798"/>
      <c r="CR147" s="798"/>
      <c r="CS147" s="798"/>
      <c r="CT147" s="798"/>
    </row>
    <row r="148" spans="1:98" ht="14.25" customHeight="1">
      <c r="A148" s="1042"/>
      <c r="B148" s="1043"/>
      <c r="C148" s="1044"/>
      <c r="D148" s="1045"/>
      <c r="E148" s="1046"/>
      <c r="F148" s="898"/>
      <c r="G148" s="964"/>
      <c r="H148" s="925"/>
      <c r="I148" s="899"/>
      <c r="J148" s="900"/>
      <c r="K148" s="900"/>
      <c r="L148" s="900"/>
      <c r="M148" s="925"/>
      <c r="N148" s="1025"/>
      <c r="O148" s="927"/>
      <c r="P148" s="901"/>
      <c r="Q148" s="903"/>
      <c r="R148" s="904"/>
      <c r="S148" s="904"/>
      <c r="T148" s="905"/>
      <c r="U148" s="818"/>
      <c r="V148" s="906">
        <v>2</v>
      </c>
      <c r="W148" s="1090"/>
      <c r="X148" s="1120"/>
      <c r="Y148" s="1120"/>
      <c r="Z148" s="1101"/>
      <c r="AA148" s="907"/>
      <c r="AB148" s="908"/>
      <c r="AC148" s="908"/>
      <c r="AD148" s="909"/>
      <c r="AE148" s="871"/>
      <c r="AF148" s="1028"/>
      <c r="AG148" s="929"/>
      <c r="AH148" s="929"/>
      <c r="AI148" s="929"/>
      <c r="AJ148" s="930"/>
      <c r="AK148" s="1029"/>
      <c r="AL148" s="914"/>
      <c r="AM148" s="914"/>
      <c r="AN148" s="915"/>
      <c r="AO148" s="798"/>
      <c r="AP148" s="1050"/>
      <c r="AQ148" s="901"/>
      <c r="AR148" s="881"/>
      <c r="AS148" s="917" t="e">
        <f t="shared" si="48"/>
        <v>#DIV/0!</v>
      </c>
      <c r="AT148" s="918" t="e">
        <f t="shared" si="49"/>
        <v>#DIV/0!</v>
      </c>
      <c r="AU148" s="918" t="e">
        <f t="shared" si="50"/>
        <v>#DIV/0!</v>
      </c>
      <c r="AV148" s="918" t="e">
        <f t="shared" si="51"/>
        <v>#DIV/0!</v>
      </c>
      <c r="AW148" s="919" t="e">
        <f t="shared" si="52"/>
        <v>#DIV/0!</v>
      </c>
      <c r="AX148" s="919" t="e">
        <f t="shared" si="53"/>
        <v>#DIV/0!</v>
      </c>
      <c r="AY148" s="919" t="e">
        <f t="shared" si="54"/>
        <v>#DIV/0!</v>
      </c>
      <c r="AZ148" s="919" t="e">
        <f t="shared" si="55"/>
        <v>#DIV/0!</v>
      </c>
      <c r="BA148" s="920" t="e">
        <f t="shared" si="56"/>
        <v>#DIV/0!</v>
      </c>
      <c r="BB148" s="920" t="e">
        <f t="shared" si="57"/>
        <v>#DIV/0!</v>
      </c>
      <c r="BC148" s="920" t="e">
        <f t="shared" si="58"/>
        <v>#DIV/0!</v>
      </c>
      <c r="BD148" s="920" t="e">
        <f t="shared" si="59"/>
        <v>#DIV/0!</v>
      </c>
      <c r="BE148" s="921">
        <v>0.2</v>
      </c>
      <c r="BF148" s="921">
        <v>0.8</v>
      </c>
      <c r="BG148" s="920" t="e">
        <f t="shared" si="60"/>
        <v>#DIV/0!</v>
      </c>
      <c r="BH148" s="920" t="e">
        <f t="shared" si="61"/>
        <v>#DIV/0!</v>
      </c>
      <c r="BI148" s="920" t="e">
        <f t="shared" si="62"/>
        <v>#DIV/0!</v>
      </c>
      <c r="BJ148" s="920" t="e">
        <f t="shared" si="63"/>
        <v>#DIV/0!</v>
      </c>
      <c r="BK148" s="920" t="e">
        <f t="shared" si="64"/>
        <v>#DIV/0!</v>
      </c>
      <c r="BL148" s="920" t="e">
        <f t="shared" si="65"/>
        <v>#DIV/0!</v>
      </c>
      <c r="BM148" s="920" t="e">
        <f t="shared" si="66"/>
        <v>#DIV/0!</v>
      </c>
      <c r="BN148" s="920" t="e">
        <f t="shared" si="67"/>
        <v>#DIV/0!</v>
      </c>
      <c r="BO148" s="920" t="e">
        <f t="shared" si="68"/>
        <v>#DIV/0!</v>
      </c>
      <c r="BP148" s="920" t="e">
        <f t="shared" si="69"/>
        <v>#DIV/0!</v>
      </c>
      <c r="BQ148" s="920" t="e">
        <f t="shared" si="70"/>
        <v>#DIV/0!</v>
      </c>
      <c r="BR148" s="920" t="e">
        <f t="shared" si="71"/>
        <v>#DIV/0!</v>
      </c>
      <c r="BS148" s="842"/>
      <c r="BT148" s="842"/>
      <c r="BU148" s="842"/>
      <c r="BV148" s="842"/>
      <c r="BW148" s="842"/>
      <c r="BX148" s="842"/>
      <c r="BY148" s="842"/>
      <c r="BZ148" s="842"/>
      <c r="CA148" s="830"/>
      <c r="CB148" s="798"/>
      <c r="CC148" s="922"/>
      <c r="CD148" s="923"/>
      <c r="CE148" s="923"/>
      <c r="CF148" s="974"/>
      <c r="CG148" s="975"/>
      <c r="CH148" s="798"/>
      <c r="CI148" s="798"/>
      <c r="CJ148" s="798"/>
      <c r="CK148" s="798"/>
      <c r="CL148" s="798"/>
      <c r="CM148" s="798"/>
      <c r="CN148" s="798"/>
      <c r="CO148" s="798"/>
      <c r="CP148" s="798"/>
      <c r="CQ148" s="798"/>
      <c r="CR148" s="798"/>
      <c r="CS148" s="798"/>
      <c r="CT148" s="798"/>
    </row>
    <row r="149" spans="1:98" ht="14.25" customHeight="1">
      <c r="A149" s="1042"/>
      <c r="B149" s="1043"/>
      <c r="C149" s="1044"/>
      <c r="D149" s="1045"/>
      <c r="E149" s="1046"/>
      <c r="F149" s="898"/>
      <c r="G149" s="964"/>
      <c r="H149" s="925"/>
      <c r="I149" s="899"/>
      <c r="J149" s="900"/>
      <c r="K149" s="900"/>
      <c r="L149" s="900"/>
      <c r="M149" s="925"/>
      <c r="N149" s="1025"/>
      <c r="O149" s="927"/>
      <c r="P149" s="901"/>
      <c r="Q149" s="903"/>
      <c r="R149" s="904"/>
      <c r="S149" s="904"/>
      <c r="T149" s="905"/>
      <c r="U149" s="818"/>
      <c r="V149" s="906">
        <v>3</v>
      </c>
      <c r="W149" s="1090"/>
      <c r="X149" s="1120"/>
      <c r="Y149" s="1120"/>
      <c r="Z149" s="1101"/>
      <c r="AA149" s="907"/>
      <c r="AB149" s="908"/>
      <c r="AC149" s="908"/>
      <c r="AD149" s="909"/>
      <c r="AE149" s="871"/>
      <c r="AF149" s="1028"/>
      <c r="AG149" s="929"/>
      <c r="AH149" s="929"/>
      <c r="AI149" s="929"/>
      <c r="AJ149" s="930"/>
      <c r="AK149" s="1029"/>
      <c r="AL149" s="914"/>
      <c r="AM149" s="914"/>
      <c r="AN149" s="915"/>
      <c r="AO149" s="798"/>
      <c r="AP149" s="1050"/>
      <c r="AQ149" s="901"/>
      <c r="AR149" s="881"/>
      <c r="AS149" s="917" t="e">
        <f t="shared" si="48"/>
        <v>#DIV/0!</v>
      </c>
      <c r="AT149" s="918" t="e">
        <f t="shared" si="49"/>
        <v>#DIV/0!</v>
      </c>
      <c r="AU149" s="918" t="e">
        <f t="shared" si="50"/>
        <v>#DIV/0!</v>
      </c>
      <c r="AV149" s="918" t="e">
        <f t="shared" si="51"/>
        <v>#DIV/0!</v>
      </c>
      <c r="AW149" s="919" t="e">
        <f t="shared" si="52"/>
        <v>#DIV/0!</v>
      </c>
      <c r="AX149" s="919" t="e">
        <f t="shared" si="53"/>
        <v>#DIV/0!</v>
      </c>
      <c r="AY149" s="919" t="e">
        <f t="shared" si="54"/>
        <v>#DIV/0!</v>
      </c>
      <c r="AZ149" s="919" t="e">
        <f t="shared" si="55"/>
        <v>#DIV/0!</v>
      </c>
      <c r="BA149" s="920" t="e">
        <f t="shared" si="56"/>
        <v>#DIV/0!</v>
      </c>
      <c r="BB149" s="920" t="e">
        <f t="shared" si="57"/>
        <v>#DIV/0!</v>
      </c>
      <c r="BC149" s="920" t="e">
        <f t="shared" si="58"/>
        <v>#DIV/0!</v>
      </c>
      <c r="BD149" s="920" t="e">
        <f t="shared" si="59"/>
        <v>#DIV/0!</v>
      </c>
      <c r="BE149" s="921">
        <v>0.2</v>
      </c>
      <c r="BF149" s="921">
        <v>0.8</v>
      </c>
      <c r="BG149" s="920" t="e">
        <f t="shared" si="60"/>
        <v>#DIV/0!</v>
      </c>
      <c r="BH149" s="920" t="e">
        <f t="shared" si="61"/>
        <v>#DIV/0!</v>
      </c>
      <c r="BI149" s="920" t="e">
        <f t="shared" si="62"/>
        <v>#DIV/0!</v>
      </c>
      <c r="BJ149" s="920" t="e">
        <f t="shared" si="63"/>
        <v>#DIV/0!</v>
      </c>
      <c r="BK149" s="920" t="e">
        <f t="shared" si="64"/>
        <v>#DIV/0!</v>
      </c>
      <c r="BL149" s="920" t="e">
        <f t="shared" si="65"/>
        <v>#DIV/0!</v>
      </c>
      <c r="BM149" s="920" t="e">
        <f t="shared" si="66"/>
        <v>#DIV/0!</v>
      </c>
      <c r="BN149" s="920" t="e">
        <f t="shared" si="67"/>
        <v>#DIV/0!</v>
      </c>
      <c r="BO149" s="920" t="e">
        <f t="shared" si="68"/>
        <v>#DIV/0!</v>
      </c>
      <c r="BP149" s="920" t="e">
        <f t="shared" si="69"/>
        <v>#DIV/0!</v>
      </c>
      <c r="BQ149" s="920" t="e">
        <f t="shared" si="70"/>
        <v>#DIV/0!</v>
      </c>
      <c r="BR149" s="920" t="e">
        <f t="shared" si="71"/>
        <v>#DIV/0!</v>
      </c>
      <c r="BS149" s="842"/>
      <c r="BT149" s="842"/>
      <c r="BU149" s="842"/>
      <c r="BV149" s="842"/>
      <c r="BW149" s="842"/>
      <c r="BX149" s="842"/>
      <c r="BY149" s="842"/>
      <c r="BZ149" s="842"/>
      <c r="CA149" s="830"/>
      <c r="CB149" s="798"/>
      <c r="CC149" s="922"/>
      <c r="CD149" s="923"/>
      <c r="CE149" s="923"/>
      <c r="CF149" s="974"/>
      <c r="CG149" s="975"/>
      <c r="CH149" s="798"/>
      <c r="CI149" s="798"/>
      <c r="CJ149" s="798"/>
      <c r="CK149" s="798"/>
      <c r="CL149" s="798"/>
      <c r="CM149" s="798"/>
      <c r="CN149" s="798"/>
      <c r="CO149" s="798"/>
      <c r="CP149" s="798"/>
      <c r="CQ149" s="798"/>
      <c r="CR149" s="798"/>
      <c r="CS149" s="798"/>
      <c r="CT149" s="798"/>
    </row>
    <row r="150" spans="1:98" ht="14.25" customHeight="1">
      <c r="A150" s="1042"/>
      <c r="B150" s="1043"/>
      <c r="C150" s="1044"/>
      <c r="D150" s="1045"/>
      <c r="E150" s="1046"/>
      <c r="F150" s="898"/>
      <c r="G150" s="964"/>
      <c r="H150" s="925"/>
      <c r="I150" s="899"/>
      <c r="J150" s="900"/>
      <c r="K150" s="900"/>
      <c r="L150" s="900"/>
      <c r="M150" s="925"/>
      <c r="N150" s="1025"/>
      <c r="O150" s="927"/>
      <c r="P150" s="901"/>
      <c r="Q150" s="903"/>
      <c r="R150" s="904"/>
      <c r="S150" s="904"/>
      <c r="T150" s="905"/>
      <c r="U150" s="818"/>
      <c r="V150" s="906">
        <v>4</v>
      </c>
      <c r="W150" s="1090"/>
      <c r="X150" s="1120"/>
      <c r="Y150" s="1120"/>
      <c r="Z150" s="1101"/>
      <c r="AA150" s="907"/>
      <c r="AB150" s="908"/>
      <c r="AC150" s="908"/>
      <c r="AD150" s="909"/>
      <c r="AE150" s="871"/>
      <c r="AF150" s="1028"/>
      <c r="AG150" s="929"/>
      <c r="AH150" s="929"/>
      <c r="AI150" s="929"/>
      <c r="AJ150" s="930"/>
      <c r="AK150" s="1029"/>
      <c r="AL150" s="914"/>
      <c r="AM150" s="914"/>
      <c r="AN150" s="915"/>
      <c r="AO150" s="798"/>
      <c r="AP150" s="1050"/>
      <c r="AQ150" s="901"/>
      <c r="AR150" s="881"/>
      <c r="AS150" s="917" t="e">
        <f t="shared" si="48"/>
        <v>#DIV/0!</v>
      </c>
      <c r="AT150" s="918" t="e">
        <f t="shared" si="49"/>
        <v>#DIV/0!</v>
      </c>
      <c r="AU150" s="918" t="e">
        <f t="shared" si="50"/>
        <v>#DIV/0!</v>
      </c>
      <c r="AV150" s="918" t="e">
        <f t="shared" si="51"/>
        <v>#DIV/0!</v>
      </c>
      <c r="AW150" s="919" t="e">
        <f t="shared" si="52"/>
        <v>#DIV/0!</v>
      </c>
      <c r="AX150" s="919" t="e">
        <f t="shared" si="53"/>
        <v>#DIV/0!</v>
      </c>
      <c r="AY150" s="919" t="e">
        <f t="shared" si="54"/>
        <v>#DIV/0!</v>
      </c>
      <c r="AZ150" s="919" t="e">
        <f t="shared" si="55"/>
        <v>#DIV/0!</v>
      </c>
      <c r="BA150" s="920" t="e">
        <f t="shared" si="56"/>
        <v>#DIV/0!</v>
      </c>
      <c r="BB150" s="920" t="e">
        <f t="shared" si="57"/>
        <v>#DIV/0!</v>
      </c>
      <c r="BC150" s="920" t="e">
        <f t="shared" si="58"/>
        <v>#DIV/0!</v>
      </c>
      <c r="BD150" s="920" t="e">
        <f t="shared" si="59"/>
        <v>#DIV/0!</v>
      </c>
      <c r="BE150" s="921">
        <v>0.2</v>
      </c>
      <c r="BF150" s="921">
        <v>0.8</v>
      </c>
      <c r="BG150" s="920" t="e">
        <f t="shared" si="60"/>
        <v>#DIV/0!</v>
      </c>
      <c r="BH150" s="920" t="e">
        <f t="shared" si="61"/>
        <v>#DIV/0!</v>
      </c>
      <c r="BI150" s="920" t="e">
        <f t="shared" si="62"/>
        <v>#DIV/0!</v>
      </c>
      <c r="BJ150" s="920" t="e">
        <f t="shared" si="63"/>
        <v>#DIV/0!</v>
      </c>
      <c r="BK150" s="920" t="e">
        <f t="shared" si="64"/>
        <v>#DIV/0!</v>
      </c>
      <c r="BL150" s="920" t="e">
        <f t="shared" si="65"/>
        <v>#DIV/0!</v>
      </c>
      <c r="BM150" s="920" t="e">
        <f t="shared" si="66"/>
        <v>#DIV/0!</v>
      </c>
      <c r="BN150" s="920" t="e">
        <f t="shared" si="67"/>
        <v>#DIV/0!</v>
      </c>
      <c r="BO150" s="920" t="e">
        <f t="shared" si="68"/>
        <v>#DIV/0!</v>
      </c>
      <c r="BP150" s="920" t="e">
        <f t="shared" si="69"/>
        <v>#DIV/0!</v>
      </c>
      <c r="BQ150" s="920" t="e">
        <f t="shared" si="70"/>
        <v>#DIV/0!</v>
      </c>
      <c r="BR150" s="920" t="e">
        <f t="shared" si="71"/>
        <v>#DIV/0!</v>
      </c>
      <c r="BS150" s="842"/>
      <c r="BT150" s="842"/>
      <c r="BU150" s="842"/>
      <c r="BV150" s="842"/>
      <c r="BW150" s="842"/>
      <c r="BX150" s="842"/>
      <c r="BY150" s="842"/>
      <c r="BZ150" s="842"/>
      <c r="CA150" s="830"/>
      <c r="CB150" s="798"/>
      <c r="CC150" s="922"/>
      <c r="CD150" s="923"/>
      <c r="CE150" s="923"/>
      <c r="CF150" s="974"/>
      <c r="CG150" s="975"/>
      <c r="CH150" s="798"/>
      <c r="CI150" s="798"/>
      <c r="CJ150" s="798"/>
      <c r="CK150" s="798"/>
      <c r="CL150" s="798"/>
      <c r="CM150" s="798"/>
      <c r="CN150" s="798"/>
      <c r="CO150" s="798"/>
      <c r="CP150" s="798"/>
      <c r="CQ150" s="798"/>
      <c r="CR150" s="798"/>
      <c r="CS150" s="798"/>
      <c r="CT150" s="798"/>
    </row>
    <row r="151" spans="1:98" ht="14.25" customHeight="1">
      <c r="A151" s="1042"/>
      <c r="B151" s="1043"/>
      <c r="C151" s="1044"/>
      <c r="D151" s="1045"/>
      <c r="E151" s="1046"/>
      <c r="F151" s="898"/>
      <c r="G151" s="964"/>
      <c r="H151" s="925"/>
      <c r="I151" s="899"/>
      <c r="J151" s="900"/>
      <c r="K151" s="900"/>
      <c r="L151" s="900"/>
      <c r="M151" s="925"/>
      <c r="N151" s="1025"/>
      <c r="O151" s="927"/>
      <c r="P151" s="901"/>
      <c r="Q151" s="903"/>
      <c r="R151" s="904"/>
      <c r="S151" s="904"/>
      <c r="T151" s="905"/>
      <c r="U151" s="818"/>
      <c r="V151" s="906">
        <v>5</v>
      </c>
      <c r="W151" s="1090"/>
      <c r="X151" s="1120"/>
      <c r="Y151" s="1120"/>
      <c r="Z151" s="1101"/>
      <c r="AA151" s="907"/>
      <c r="AB151" s="908"/>
      <c r="AC151" s="908"/>
      <c r="AD151" s="909"/>
      <c r="AE151" s="871"/>
      <c r="AF151" s="1028"/>
      <c r="AG151" s="929"/>
      <c r="AH151" s="929"/>
      <c r="AI151" s="929"/>
      <c r="AJ151" s="930"/>
      <c r="AK151" s="1029"/>
      <c r="AL151" s="914"/>
      <c r="AM151" s="914"/>
      <c r="AN151" s="915"/>
      <c r="AO151" s="798"/>
      <c r="AP151" s="1050"/>
      <c r="AQ151" s="901"/>
      <c r="AR151" s="881"/>
      <c r="AS151" s="917" t="e">
        <f t="shared" si="48"/>
        <v>#DIV/0!</v>
      </c>
      <c r="AT151" s="918" t="e">
        <f t="shared" si="49"/>
        <v>#DIV/0!</v>
      </c>
      <c r="AU151" s="918" t="e">
        <f t="shared" si="50"/>
        <v>#DIV/0!</v>
      </c>
      <c r="AV151" s="918" t="e">
        <f t="shared" si="51"/>
        <v>#DIV/0!</v>
      </c>
      <c r="AW151" s="919" t="e">
        <f t="shared" si="52"/>
        <v>#DIV/0!</v>
      </c>
      <c r="AX151" s="919" t="e">
        <f t="shared" si="53"/>
        <v>#DIV/0!</v>
      </c>
      <c r="AY151" s="919" t="e">
        <f t="shared" si="54"/>
        <v>#DIV/0!</v>
      </c>
      <c r="AZ151" s="919" t="e">
        <f t="shared" si="55"/>
        <v>#DIV/0!</v>
      </c>
      <c r="BA151" s="920" t="e">
        <f t="shared" si="56"/>
        <v>#DIV/0!</v>
      </c>
      <c r="BB151" s="920" t="e">
        <f t="shared" si="57"/>
        <v>#DIV/0!</v>
      </c>
      <c r="BC151" s="920" t="e">
        <f t="shared" si="58"/>
        <v>#DIV/0!</v>
      </c>
      <c r="BD151" s="920" t="e">
        <f t="shared" si="59"/>
        <v>#DIV/0!</v>
      </c>
      <c r="BE151" s="921">
        <v>0.2</v>
      </c>
      <c r="BF151" s="921">
        <v>0.8</v>
      </c>
      <c r="BG151" s="920" t="e">
        <f t="shared" si="60"/>
        <v>#DIV/0!</v>
      </c>
      <c r="BH151" s="920" t="e">
        <f t="shared" si="61"/>
        <v>#DIV/0!</v>
      </c>
      <c r="BI151" s="920" t="e">
        <f t="shared" si="62"/>
        <v>#DIV/0!</v>
      </c>
      <c r="BJ151" s="920" t="e">
        <f t="shared" si="63"/>
        <v>#DIV/0!</v>
      </c>
      <c r="BK151" s="920" t="e">
        <f t="shared" si="64"/>
        <v>#DIV/0!</v>
      </c>
      <c r="BL151" s="920" t="e">
        <f t="shared" si="65"/>
        <v>#DIV/0!</v>
      </c>
      <c r="BM151" s="920" t="e">
        <f t="shared" si="66"/>
        <v>#DIV/0!</v>
      </c>
      <c r="BN151" s="920" t="e">
        <f t="shared" si="67"/>
        <v>#DIV/0!</v>
      </c>
      <c r="BO151" s="920" t="e">
        <f t="shared" si="68"/>
        <v>#DIV/0!</v>
      </c>
      <c r="BP151" s="920" t="e">
        <f t="shared" si="69"/>
        <v>#DIV/0!</v>
      </c>
      <c r="BQ151" s="920" t="e">
        <f t="shared" si="70"/>
        <v>#DIV/0!</v>
      </c>
      <c r="BR151" s="920" t="e">
        <f t="shared" si="71"/>
        <v>#DIV/0!</v>
      </c>
      <c r="BS151" s="842"/>
      <c r="BT151" s="842"/>
      <c r="BU151" s="842"/>
      <c r="BV151" s="842"/>
      <c r="BW151" s="842"/>
      <c r="BX151" s="842"/>
      <c r="BY151" s="842"/>
      <c r="BZ151" s="842"/>
      <c r="CA151" s="830"/>
      <c r="CB151" s="798"/>
      <c r="CC151" s="922"/>
      <c r="CD151" s="923"/>
      <c r="CE151" s="923"/>
      <c r="CF151" s="974"/>
      <c r="CG151" s="975"/>
      <c r="CH151" s="798"/>
      <c r="CI151" s="798"/>
      <c r="CJ151" s="798"/>
      <c r="CK151" s="798"/>
      <c r="CL151" s="798"/>
      <c r="CM151" s="798"/>
      <c r="CN151" s="798"/>
      <c r="CO151" s="798"/>
      <c r="CP151" s="798"/>
      <c r="CQ151" s="798"/>
      <c r="CR151" s="798"/>
      <c r="CS151" s="798"/>
      <c r="CT151" s="798"/>
    </row>
    <row r="152" spans="1:98" ht="14.25" customHeight="1">
      <c r="A152" s="1042"/>
      <c r="B152" s="1043"/>
      <c r="C152" s="1044"/>
      <c r="D152" s="1045"/>
      <c r="E152" s="1046"/>
      <c r="F152" s="898"/>
      <c r="G152" s="964"/>
      <c r="H152" s="925"/>
      <c r="I152" s="899"/>
      <c r="J152" s="900"/>
      <c r="K152" s="900"/>
      <c r="L152" s="900"/>
      <c r="M152" s="925"/>
      <c r="N152" s="1025"/>
      <c r="O152" s="927"/>
      <c r="P152" s="901"/>
      <c r="Q152" s="903"/>
      <c r="R152" s="904"/>
      <c r="S152" s="904"/>
      <c r="T152" s="905"/>
      <c r="U152" s="818"/>
      <c r="V152" s="906">
        <v>6</v>
      </c>
      <c r="W152" s="1090"/>
      <c r="X152" s="1120"/>
      <c r="Y152" s="1120"/>
      <c r="Z152" s="1101"/>
      <c r="AA152" s="907"/>
      <c r="AB152" s="908"/>
      <c r="AC152" s="908"/>
      <c r="AD152" s="909"/>
      <c r="AE152" s="871"/>
      <c r="AF152" s="1028"/>
      <c r="AG152" s="929"/>
      <c r="AH152" s="929"/>
      <c r="AI152" s="929"/>
      <c r="AJ152" s="930"/>
      <c r="AK152" s="1029"/>
      <c r="AL152" s="914"/>
      <c r="AM152" s="914"/>
      <c r="AN152" s="915"/>
      <c r="AO152" s="798"/>
      <c r="AP152" s="1050"/>
      <c r="AQ152" s="901"/>
      <c r="AR152" s="881"/>
      <c r="AS152" s="917" t="e">
        <f t="shared" si="48"/>
        <v>#DIV/0!</v>
      </c>
      <c r="AT152" s="918" t="e">
        <f t="shared" si="49"/>
        <v>#DIV/0!</v>
      </c>
      <c r="AU152" s="918" t="e">
        <f t="shared" si="50"/>
        <v>#DIV/0!</v>
      </c>
      <c r="AV152" s="918" t="e">
        <f t="shared" si="51"/>
        <v>#DIV/0!</v>
      </c>
      <c r="AW152" s="919" t="e">
        <f t="shared" si="52"/>
        <v>#DIV/0!</v>
      </c>
      <c r="AX152" s="919" t="e">
        <f t="shared" si="53"/>
        <v>#DIV/0!</v>
      </c>
      <c r="AY152" s="919" t="e">
        <f t="shared" si="54"/>
        <v>#DIV/0!</v>
      </c>
      <c r="AZ152" s="919" t="e">
        <f t="shared" si="55"/>
        <v>#DIV/0!</v>
      </c>
      <c r="BA152" s="920" t="e">
        <f t="shared" si="56"/>
        <v>#DIV/0!</v>
      </c>
      <c r="BB152" s="920" t="e">
        <f t="shared" si="57"/>
        <v>#DIV/0!</v>
      </c>
      <c r="BC152" s="920" t="e">
        <f t="shared" si="58"/>
        <v>#DIV/0!</v>
      </c>
      <c r="BD152" s="920" t="e">
        <f t="shared" si="59"/>
        <v>#DIV/0!</v>
      </c>
      <c r="BE152" s="921">
        <v>0.2</v>
      </c>
      <c r="BF152" s="921">
        <v>0.8</v>
      </c>
      <c r="BG152" s="920" t="e">
        <f t="shared" si="60"/>
        <v>#DIV/0!</v>
      </c>
      <c r="BH152" s="920" t="e">
        <f t="shared" si="61"/>
        <v>#DIV/0!</v>
      </c>
      <c r="BI152" s="920" t="e">
        <f t="shared" si="62"/>
        <v>#DIV/0!</v>
      </c>
      <c r="BJ152" s="920" t="e">
        <f t="shared" si="63"/>
        <v>#DIV/0!</v>
      </c>
      <c r="BK152" s="920" t="e">
        <f t="shared" si="64"/>
        <v>#DIV/0!</v>
      </c>
      <c r="BL152" s="920" t="e">
        <f t="shared" si="65"/>
        <v>#DIV/0!</v>
      </c>
      <c r="BM152" s="920" t="e">
        <f t="shared" si="66"/>
        <v>#DIV/0!</v>
      </c>
      <c r="BN152" s="920" t="e">
        <f t="shared" si="67"/>
        <v>#DIV/0!</v>
      </c>
      <c r="BO152" s="920" t="e">
        <f t="shared" si="68"/>
        <v>#DIV/0!</v>
      </c>
      <c r="BP152" s="920" t="e">
        <f t="shared" si="69"/>
        <v>#DIV/0!</v>
      </c>
      <c r="BQ152" s="920" t="e">
        <f t="shared" si="70"/>
        <v>#DIV/0!</v>
      </c>
      <c r="BR152" s="920" t="e">
        <f t="shared" si="71"/>
        <v>#DIV/0!</v>
      </c>
      <c r="BS152" s="842"/>
      <c r="BT152" s="842"/>
      <c r="BU152" s="842"/>
      <c r="BV152" s="842"/>
      <c r="BW152" s="842"/>
      <c r="BX152" s="842"/>
      <c r="BY152" s="842"/>
      <c r="BZ152" s="842"/>
      <c r="CA152" s="830"/>
      <c r="CB152" s="798"/>
      <c r="CC152" s="922"/>
      <c r="CD152" s="923"/>
      <c r="CE152" s="923"/>
      <c r="CF152" s="974"/>
      <c r="CG152" s="975"/>
      <c r="CH152" s="798"/>
      <c r="CI152" s="798"/>
      <c r="CJ152" s="798"/>
      <c r="CK152" s="798"/>
      <c r="CL152" s="798"/>
      <c r="CM152" s="798"/>
      <c r="CN152" s="798"/>
      <c r="CO152" s="798"/>
      <c r="CP152" s="798"/>
      <c r="CQ152" s="798"/>
      <c r="CR152" s="798"/>
      <c r="CS152" s="798"/>
      <c r="CT152" s="798"/>
    </row>
    <row r="153" spans="1:98" ht="14.25" customHeight="1">
      <c r="A153" s="1042"/>
      <c r="B153" s="1043"/>
      <c r="C153" s="1044"/>
      <c r="D153" s="1045"/>
      <c r="E153" s="1046"/>
      <c r="F153" s="898"/>
      <c r="G153" s="964"/>
      <c r="H153" s="925"/>
      <c r="I153" s="899"/>
      <c r="J153" s="900"/>
      <c r="K153" s="900"/>
      <c r="L153" s="900"/>
      <c r="M153" s="925"/>
      <c r="N153" s="1025"/>
      <c r="O153" s="927"/>
      <c r="P153" s="901"/>
      <c r="Q153" s="903"/>
      <c r="R153" s="904"/>
      <c r="S153" s="904"/>
      <c r="T153" s="905"/>
      <c r="U153" s="818"/>
      <c r="V153" s="906">
        <v>7</v>
      </c>
      <c r="W153" s="1090"/>
      <c r="X153" s="1120"/>
      <c r="Y153" s="1120"/>
      <c r="Z153" s="1101"/>
      <c r="AA153" s="907"/>
      <c r="AB153" s="908"/>
      <c r="AC153" s="908"/>
      <c r="AD153" s="909"/>
      <c r="AE153" s="871"/>
      <c r="AF153" s="1028"/>
      <c r="AG153" s="929"/>
      <c r="AH153" s="929"/>
      <c r="AI153" s="929"/>
      <c r="AJ153" s="930"/>
      <c r="AK153" s="1029"/>
      <c r="AL153" s="914"/>
      <c r="AM153" s="914"/>
      <c r="AN153" s="915"/>
      <c r="AO153" s="798"/>
      <c r="AP153" s="1050"/>
      <c r="AQ153" s="901"/>
      <c r="AR153" s="881"/>
      <c r="AS153" s="917" t="e">
        <f t="shared" si="48"/>
        <v>#DIV/0!</v>
      </c>
      <c r="AT153" s="918" t="e">
        <f t="shared" si="49"/>
        <v>#DIV/0!</v>
      </c>
      <c r="AU153" s="918" t="e">
        <f t="shared" si="50"/>
        <v>#DIV/0!</v>
      </c>
      <c r="AV153" s="918" t="e">
        <f t="shared" si="51"/>
        <v>#DIV/0!</v>
      </c>
      <c r="AW153" s="919" t="e">
        <f t="shared" si="52"/>
        <v>#DIV/0!</v>
      </c>
      <c r="AX153" s="919" t="e">
        <f t="shared" si="53"/>
        <v>#DIV/0!</v>
      </c>
      <c r="AY153" s="919" t="e">
        <f t="shared" si="54"/>
        <v>#DIV/0!</v>
      </c>
      <c r="AZ153" s="919" t="e">
        <f t="shared" si="55"/>
        <v>#DIV/0!</v>
      </c>
      <c r="BA153" s="920" t="e">
        <f t="shared" si="56"/>
        <v>#DIV/0!</v>
      </c>
      <c r="BB153" s="920" t="e">
        <f t="shared" si="57"/>
        <v>#DIV/0!</v>
      </c>
      <c r="BC153" s="920" t="e">
        <f t="shared" si="58"/>
        <v>#DIV/0!</v>
      </c>
      <c r="BD153" s="920" t="e">
        <f t="shared" si="59"/>
        <v>#DIV/0!</v>
      </c>
      <c r="BE153" s="921">
        <v>0.2</v>
      </c>
      <c r="BF153" s="921">
        <v>0.8</v>
      </c>
      <c r="BG153" s="920" t="e">
        <f t="shared" si="60"/>
        <v>#DIV/0!</v>
      </c>
      <c r="BH153" s="920" t="e">
        <f t="shared" si="61"/>
        <v>#DIV/0!</v>
      </c>
      <c r="BI153" s="920" t="e">
        <f t="shared" si="62"/>
        <v>#DIV/0!</v>
      </c>
      <c r="BJ153" s="920" t="e">
        <f t="shared" si="63"/>
        <v>#DIV/0!</v>
      </c>
      <c r="BK153" s="920" t="e">
        <f t="shared" si="64"/>
        <v>#DIV/0!</v>
      </c>
      <c r="BL153" s="920" t="e">
        <f t="shared" si="65"/>
        <v>#DIV/0!</v>
      </c>
      <c r="BM153" s="920" t="e">
        <f t="shared" si="66"/>
        <v>#DIV/0!</v>
      </c>
      <c r="BN153" s="920" t="e">
        <f t="shared" si="67"/>
        <v>#DIV/0!</v>
      </c>
      <c r="BO153" s="920" t="e">
        <f t="shared" si="68"/>
        <v>#DIV/0!</v>
      </c>
      <c r="BP153" s="920" t="e">
        <f t="shared" si="69"/>
        <v>#DIV/0!</v>
      </c>
      <c r="BQ153" s="920" t="e">
        <f t="shared" si="70"/>
        <v>#DIV/0!</v>
      </c>
      <c r="BR153" s="920" t="e">
        <f t="shared" si="71"/>
        <v>#DIV/0!</v>
      </c>
      <c r="BS153" s="842"/>
      <c r="BT153" s="842"/>
      <c r="BU153" s="842"/>
      <c r="BV153" s="842"/>
      <c r="BW153" s="842"/>
      <c r="BX153" s="842"/>
      <c r="BY153" s="842"/>
      <c r="BZ153" s="842"/>
      <c r="CA153" s="830"/>
      <c r="CB153" s="798"/>
      <c r="CC153" s="922"/>
      <c r="CD153" s="923"/>
      <c r="CE153" s="923"/>
      <c r="CF153" s="974"/>
      <c r="CG153" s="975"/>
      <c r="CH153" s="798"/>
      <c r="CI153" s="798"/>
      <c r="CJ153" s="798"/>
      <c r="CK153" s="798"/>
      <c r="CL153" s="798"/>
      <c r="CM153" s="798"/>
      <c r="CN153" s="798"/>
      <c r="CO153" s="798"/>
      <c r="CP153" s="798"/>
      <c r="CQ153" s="798"/>
      <c r="CR153" s="798"/>
      <c r="CS153" s="798"/>
      <c r="CT153" s="798"/>
    </row>
    <row r="154" spans="1:98" ht="14.25" customHeight="1">
      <c r="A154" s="1042"/>
      <c r="B154" s="1043"/>
      <c r="C154" s="1044"/>
      <c r="D154" s="1045"/>
      <c r="E154" s="1046"/>
      <c r="F154" s="898"/>
      <c r="G154" s="964"/>
      <c r="H154" s="925"/>
      <c r="I154" s="899"/>
      <c r="J154" s="900"/>
      <c r="K154" s="900"/>
      <c r="L154" s="900"/>
      <c r="M154" s="925"/>
      <c r="N154" s="1025"/>
      <c r="O154" s="927"/>
      <c r="P154" s="901"/>
      <c r="Q154" s="903"/>
      <c r="R154" s="904"/>
      <c r="S154" s="904"/>
      <c r="T154" s="905"/>
      <c r="U154" s="818"/>
      <c r="V154" s="906">
        <v>8</v>
      </c>
      <c r="W154" s="1090"/>
      <c r="X154" s="1120"/>
      <c r="Y154" s="1120"/>
      <c r="Z154" s="1101"/>
      <c r="AA154" s="907"/>
      <c r="AB154" s="908"/>
      <c r="AC154" s="908"/>
      <c r="AD154" s="909"/>
      <c r="AE154" s="871"/>
      <c r="AF154" s="1028"/>
      <c r="AG154" s="929"/>
      <c r="AH154" s="929"/>
      <c r="AI154" s="929"/>
      <c r="AJ154" s="930"/>
      <c r="AK154" s="1029"/>
      <c r="AL154" s="914"/>
      <c r="AM154" s="914"/>
      <c r="AN154" s="915"/>
      <c r="AO154" s="798"/>
      <c r="AP154" s="1050"/>
      <c r="AQ154" s="901"/>
      <c r="AR154" s="881"/>
      <c r="AS154" s="917" t="e">
        <f t="shared" si="48"/>
        <v>#DIV/0!</v>
      </c>
      <c r="AT154" s="918" t="e">
        <f t="shared" si="49"/>
        <v>#DIV/0!</v>
      </c>
      <c r="AU154" s="918" t="e">
        <f t="shared" si="50"/>
        <v>#DIV/0!</v>
      </c>
      <c r="AV154" s="918" t="e">
        <f t="shared" si="51"/>
        <v>#DIV/0!</v>
      </c>
      <c r="AW154" s="919" t="e">
        <f t="shared" si="52"/>
        <v>#DIV/0!</v>
      </c>
      <c r="AX154" s="919" t="e">
        <f t="shared" si="53"/>
        <v>#DIV/0!</v>
      </c>
      <c r="AY154" s="919" t="e">
        <f t="shared" si="54"/>
        <v>#DIV/0!</v>
      </c>
      <c r="AZ154" s="919" t="e">
        <f t="shared" si="55"/>
        <v>#DIV/0!</v>
      </c>
      <c r="BA154" s="920" t="e">
        <f t="shared" si="56"/>
        <v>#DIV/0!</v>
      </c>
      <c r="BB154" s="920" t="e">
        <f t="shared" si="57"/>
        <v>#DIV/0!</v>
      </c>
      <c r="BC154" s="920" t="e">
        <f t="shared" si="58"/>
        <v>#DIV/0!</v>
      </c>
      <c r="BD154" s="920" t="e">
        <f t="shared" si="59"/>
        <v>#DIV/0!</v>
      </c>
      <c r="BE154" s="921">
        <v>0.2</v>
      </c>
      <c r="BF154" s="921">
        <v>0.8</v>
      </c>
      <c r="BG154" s="920" t="e">
        <f t="shared" si="60"/>
        <v>#DIV/0!</v>
      </c>
      <c r="BH154" s="920" t="e">
        <f t="shared" si="61"/>
        <v>#DIV/0!</v>
      </c>
      <c r="BI154" s="920" t="e">
        <f t="shared" si="62"/>
        <v>#DIV/0!</v>
      </c>
      <c r="BJ154" s="920" t="e">
        <f t="shared" si="63"/>
        <v>#DIV/0!</v>
      </c>
      <c r="BK154" s="920" t="e">
        <f t="shared" si="64"/>
        <v>#DIV/0!</v>
      </c>
      <c r="BL154" s="920" t="e">
        <f t="shared" si="65"/>
        <v>#DIV/0!</v>
      </c>
      <c r="BM154" s="920" t="e">
        <f t="shared" si="66"/>
        <v>#DIV/0!</v>
      </c>
      <c r="BN154" s="920" t="e">
        <f t="shared" si="67"/>
        <v>#DIV/0!</v>
      </c>
      <c r="BO154" s="920" t="e">
        <f t="shared" si="68"/>
        <v>#DIV/0!</v>
      </c>
      <c r="BP154" s="920" t="e">
        <f t="shared" si="69"/>
        <v>#DIV/0!</v>
      </c>
      <c r="BQ154" s="920" t="e">
        <f t="shared" si="70"/>
        <v>#DIV/0!</v>
      </c>
      <c r="BR154" s="920" t="e">
        <f t="shared" si="71"/>
        <v>#DIV/0!</v>
      </c>
      <c r="BS154" s="842"/>
      <c r="BT154" s="842"/>
      <c r="BU154" s="842"/>
      <c r="BV154" s="842"/>
      <c r="BW154" s="842"/>
      <c r="BX154" s="842"/>
      <c r="BY154" s="842"/>
      <c r="BZ154" s="842"/>
      <c r="CA154" s="830"/>
      <c r="CB154" s="798"/>
      <c r="CC154" s="922"/>
      <c r="CD154" s="923"/>
      <c r="CE154" s="923"/>
      <c r="CF154" s="974"/>
      <c r="CG154" s="975"/>
      <c r="CH154" s="798"/>
      <c r="CI154" s="798"/>
      <c r="CJ154" s="798"/>
      <c r="CK154" s="798"/>
      <c r="CL154" s="798"/>
      <c r="CM154" s="798"/>
      <c r="CN154" s="798"/>
      <c r="CO154" s="798"/>
      <c r="CP154" s="798"/>
      <c r="CQ154" s="798"/>
      <c r="CR154" s="798"/>
      <c r="CS154" s="798"/>
      <c r="CT154" s="798"/>
    </row>
    <row r="155" spans="1:98" ht="14.25" customHeight="1">
      <c r="A155" s="1042"/>
      <c r="B155" s="1043"/>
      <c r="C155" s="1044"/>
      <c r="D155" s="1045"/>
      <c r="E155" s="1046"/>
      <c r="F155" s="898"/>
      <c r="G155" s="964"/>
      <c r="H155" s="925"/>
      <c r="I155" s="899"/>
      <c r="J155" s="900"/>
      <c r="K155" s="900"/>
      <c r="L155" s="900"/>
      <c r="M155" s="925"/>
      <c r="N155" s="1025"/>
      <c r="O155" s="927"/>
      <c r="P155" s="901"/>
      <c r="Q155" s="903"/>
      <c r="R155" s="904"/>
      <c r="S155" s="904"/>
      <c r="T155" s="905"/>
      <c r="U155" s="818"/>
      <c r="V155" s="906">
        <v>9</v>
      </c>
      <c r="W155" s="1090"/>
      <c r="X155" s="1120"/>
      <c r="Y155" s="1120"/>
      <c r="Z155" s="1101"/>
      <c r="AA155" s="907"/>
      <c r="AB155" s="908"/>
      <c r="AC155" s="908"/>
      <c r="AD155" s="909"/>
      <c r="AE155" s="871"/>
      <c r="AF155" s="1028"/>
      <c r="AG155" s="929"/>
      <c r="AH155" s="929"/>
      <c r="AI155" s="929"/>
      <c r="AJ155" s="930"/>
      <c r="AK155" s="1029"/>
      <c r="AL155" s="914"/>
      <c r="AM155" s="914"/>
      <c r="AN155" s="915"/>
      <c r="AO155" s="798"/>
      <c r="AP155" s="1050"/>
      <c r="AQ155" s="901"/>
      <c r="AR155" s="881"/>
      <c r="AS155" s="917" t="e">
        <f t="shared" si="48"/>
        <v>#DIV/0!</v>
      </c>
      <c r="AT155" s="918" t="e">
        <f t="shared" si="49"/>
        <v>#DIV/0!</v>
      </c>
      <c r="AU155" s="918" t="e">
        <f t="shared" si="50"/>
        <v>#DIV/0!</v>
      </c>
      <c r="AV155" s="918" t="e">
        <f t="shared" si="51"/>
        <v>#DIV/0!</v>
      </c>
      <c r="AW155" s="919" t="e">
        <f t="shared" si="52"/>
        <v>#DIV/0!</v>
      </c>
      <c r="AX155" s="919" t="e">
        <f t="shared" si="53"/>
        <v>#DIV/0!</v>
      </c>
      <c r="AY155" s="919" t="e">
        <f t="shared" si="54"/>
        <v>#DIV/0!</v>
      </c>
      <c r="AZ155" s="919" t="e">
        <f t="shared" si="55"/>
        <v>#DIV/0!</v>
      </c>
      <c r="BA155" s="920" t="e">
        <f t="shared" si="56"/>
        <v>#DIV/0!</v>
      </c>
      <c r="BB155" s="920" t="e">
        <f t="shared" si="57"/>
        <v>#DIV/0!</v>
      </c>
      <c r="BC155" s="920" t="e">
        <f t="shared" si="58"/>
        <v>#DIV/0!</v>
      </c>
      <c r="BD155" s="920" t="e">
        <f t="shared" si="59"/>
        <v>#DIV/0!</v>
      </c>
      <c r="BE155" s="921">
        <v>0.2</v>
      </c>
      <c r="BF155" s="921">
        <v>0.8</v>
      </c>
      <c r="BG155" s="920" t="e">
        <f t="shared" si="60"/>
        <v>#DIV/0!</v>
      </c>
      <c r="BH155" s="920" t="e">
        <f t="shared" si="61"/>
        <v>#DIV/0!</v>
      </c>
      <c r="BI155" s="920" t="e">
        <f t="shared" si="62"/>
        <v>#DIV/0!</v>
      </c>
      <c r="BJ155" s="920" t="e">
        <f t="shared" si="63"/>
        <v>#DIV/0!</v>
      </c>
      <c r="BK155" s="920" t="e">
        <f t="shared" si="64"/>
        <v>#DIV/0!</v>
      </c>
      <c r="BL155" s="920" t="e">
        <f t="shared" si="65"/>
        <v>#DIV/0!</v>
      </c>
      <c r="BM155" s="920" t="e">
        <f t="shared" si="66"/>
        <v>#DIV/0!</v>
      </c>
      <c r="BN155" s="920" t="e">
        <f t="shared" si="67"/>
        <v>#DIV/0!</v>
      </c>
      <c r="BO155" s="920" t="e">
        <f t="shared" si="68"/>
        <v>#DIV/0!</v>
      </c>
      <c r="BP155" s="920" t="e">
        <f t="shared" si="69"/>
        <v>#DIV/0!</v>
      </c>
      <c r="BQ155" s="920" t="e">
        <f t="shared" si="70"/>
        <v>#DIV/0!</v>
      </c>
      <c r="BR155" s="920" t="e">
        <f t="shared" si="71"/>
        <v>#DIV/0!</v>
      </c>
      <c r="BS155" s="842"/>
      <c r="BT155" s="842"/>
      <c r="BU155" s="842"/>
      <c r="BV155" s="842"/>
      <c r="BW155" s="842"/>
      <c r="BX155" s="842"/>
      <c r="BY155" s="842"/>
      <c r="BZ155" s="842"/>
      <c r="CA155" s="830"/>
      <c r="CB155" s="798"/>
      <c r="CC155" s="922"/>
      <c r="CD155" s="923"/>
      <c r="CE155" s="923"/>
      <c r="CF155" s="974"/>
      <c r="CG155" s="975"/>
      <c r="CH155" s="798"/>
      <c r="CI155" s="798"/>
      <c r="CJ155" s="798"/>
      <c r="CK155" s="798"/>
      <c r="CL155" s="798"/>
      <c r="CM155" s="798"/>
      <c r="CN155" s="798"/>
      <c r="CO155" s="798"/>
      <c r="CP155" s="798"/>
      <c r="CQ155" s="798"/>
      <c r="CR155" s="798"/>
      <c r="CS155" s="798"/>
      <c r="CT155" s="798"/>
    </row>
    <row r="156" spans="1:98" ht="14.25" customHeight="1" thickBot="1">
      <c r="A156" s="1057"/>
      <c r="B156" s="1058"/>
      <c r="C156" s="1059"/>
      <c r="D156" s="1060"/>
      <c r="E156" s="1061"/>
      <c r="F156" s="983"/>
      <c r="G156" s="984"/>
      <c r="H156" s="1062"/>
      <c r="I156" s="1063"/>
      <c r="J156" s="986"/>
      <c r="K156" s="986"/>
      <c r="L156" s="986"/>
      <c r="M156" s="1062"/>
      <c r="N156" s="1064"/>
      <c r="O156" s="987"/>
      <c r="P156" s="985"/>
      <c r="Q156" s="1065"/>
      <c r="R156" s="1066"/>
      <c r="S156" s="1066"/>
      <c r="T156" s="1067"/>
      <c r="U156" s="818"/>
      <c r="V156" s="981">
        <v>10</v>
      </c>
      <c r="W156" s="1068"/>
      <c r="X156" s="1121"/>
      <c r="Y156" s="1121"/>
      <c r="Z156" s="1069"/>
      <c r="AA156" s="1070"/>
      <c r="AB156" s="989"/>
      <c r="AC156" s="989"/>
      <c r="AD156" s="990"/>
      <c r="AE156" s="871"/>
      <c r="AF156" s="1071"/>
      <c r="AG156" s="991"/>
      <c r="AH156" s="991"/>
      <c r="AI156" s="991"/>
      <c r="AJ156" s="992"/>
      <c r="AK156" s="1073"/>
      <c r="AL156" s="994"/>
      <c r="AM156" s="994"/>
      <c r="AN156" s="1074"/>
      <c r="AO156" s="798"/>
      <c r="AP156" s="1075"/>
      <c r="AQ156" s="985"/>
      <c r="AR156" s="881"/>
      <c r="AS156" s="1076" t="e">
        <f t="shared" si="48"/>
        <v>#DIV/0!</v>
      </c>
      <c r="AT156" s="1077" t="e">
        <f t="shared" si="49"/>
        <v>#DIV/0!</v>
      </c>
      <c r="AU156" s="1077" t="e">
        <f t="shared" si="50"/>
        <v>#DIV/0!</v>
      </c>
      <c r="AV156" s="1077" t="e">
        <f t="shared" si="51"/>
        <v>#DIV/0!</v>
      </c>
      <c r="AW156" s="1078" t="e">
        <f t="shared" si="52"/>
        <v>#DIV/0!</v>
      </c>
      <c r="AX156" s="1078" t="e">
        <f t="shared" si="53"/>
        <v>#DIV/0!</v>
      </c>
      <c r="AY156" s="1078" t="e">
        <f t="shared" si="54"/>
        <v>#DIV/0!</v>
      </c>
      <c r="AZ156" s="1078" t="e">
        <f t="shared" si="55"/>
        <v>#DIV/0!</v>
      </c>
      <c r="BA156" s="1079" t="e">
        <f t="shared" si="56"/>
        <v>#DIV/0!</v>
      </c>
      <c r="BB156" s="1079" t="e">
        <f t="shared" si="57"/>
        <v>#DIV/0!</v>
      </c>
      <c r="BC156" s="1079" t="e">
        <f t="shared" si="58"/>
        <v>#DIV/0!</v>
      </c>
      <c r="BD156" s="1079" t="e">
        <f t="shared" si="59"/>
        <v>#DIV/0!</v>
      </c>
      <c r="BE156" s="1080">
        <v>0.2</v>
      </c>
      <c r="BF156" s="1080">
        <v>0.8</v>
      </c>
      <c r="BG156" s="1079" t="e">
        <f t="shared" si="60"/>
        <v>#DIV/0!</v>
      </c>
      <c r="BH156" s="1079" t="e">
        <f t="shared" si="61"/>
        <v>#DIV/0!</v>
      </c>
      <c r="BI156" s="1079" t="e">
        <f t="shared" si="62"/>
        <v>#DIV/0!</v>
      </c>
      <c r="BJ156" s="1079" t="e">
        <f t="shared" si="63"/>
        <v>#DIV/0!</v>
      </c>
      <c r="BK156" s="1079" t="e">
        <f t="shared" si="64"/>
        <v>#DIV/0!</v>
      </c>
      <c r="BL156" s="1079" t="e">
        <f t="shared" si="65"/>
        <v>#DIV/0!</v>
      </c>
      <c r="BM156" s="1079" t="e">
        <f t="shared" si="66"/>
        <v>#DIV/0!</v>
      </c>
      <c r="BN156" s="1079" t="e">
        <f t="shared" si="67"/>
        <v>#DIV/0!</v>
      </c>
      <c r="BO156" s="1079" t="e">
        <f t="shared" si="68"/>
        <v>#DIV/0!</v>
      </c>
      <c r="BP156" s="1079" t="e">
        <f t="shared" si="69"/>
        <v>#DIV/0!</v>
      </c>
      <c r="BQ156" s="1079" t="e">
        <f t="shared" si="70"/>
        <v>#DIV/0!</v>
      </c>
      <c r="BR156" s="1079" t="e">
        <f t="shared" si="71"/>
        <v>#DIV/0!</v>
      </c>
      <c r="BS156" s="838"/>
      <c r="BT156" s="838"/>
      <c r="BU156" s="838"/>
      <c r="BV156" s="838"/>
      <c r="BW156" s="838"/>
      <c r="BX156" s="838"/>
      <c r="BY156" s="838"/>
      <c r="BZ156" s="838"/>
      <c r="CA156" s="839"/>
      <c r="CB156" s="798"/>
      <c r="CC156" s="1081"/>
      <c r="CD156" s="1082"/>
      <c r="CE156" s="1082"/>
      <c r="CF156" s="1083"/>
      <c r="CG156" s="1084"/>
      <c r="CH156" s="798"/>
      <c r="CI156" s="798"/>
      <c r="CJ156" s="798"/>
      <c r="CK156" s="798"/>
      <c r="CL156" s="798"/>
      <c r="CM156" s="798"/>
      <c r="CN156" s="798"/>
      <c r="CO156" s="798"/>
      <c r="CP156" s="798"/>
      <c r="CQ156" s="798"/>
      <c r="CR156" s="798"/>
      <c r="CS156" s="798"/>
      <c r="CT156" s="798"/>
    </row>
    <row r="157" spans="1:98" ht="14.25" customHeight="1">
      <c r="A157" s="853">
        <v>18</v>
      </c>
      <c r="B157" s="1030"/>
      <c r="C157" s="1031"/>
      <c r="D157" s="856"/>
      <c r="E157" s="1032"/>
      <c r="F157" s="858"/>
      <c r="G157" s="950"/>
      <c r="H157" s="1085"/>
      <c r="I157" s="860"/>
      <c r="J157" s="861"/>
      <c r="K157" s="861"/>
      <c r="L157" s="861"/>
      <c r="M157" s="1035"/>
      <c r="N157" s="1036"/>
      <c r="O157" s="954"/>
      <c r="P157" s="951"/>
      <c r="Q157" s="863"/>
      <c r="R157" s="864"/>
      <c r="S157" s="864"/>
      <c r="T157" s="865"/>
      <c r="U157" s="871"/>
      <c r="V157" s="867">
        <v>1</v>
      </c>
      <c r="W157" s="954"/>
      <c r="X157" s="1122"/>
      <c r="Y157" s="1122"/>
      <c r="Z157" s="951"/>
      <c r="AA157" s="868"/>
      <c r="AB157" s="869"/>
      <c r="AC157" s="869"/>
      <c r="AD157" s="870"/>
      <c r="AE157" s="871"/>
      <c r="AF157" s="1086"/>
      <c r="AG157" s="874"/>
      <c r="AH157" s="874"/>
      <c r="AI157" s="874"/>
      <c r="AJ157" s="875"/>
      <c r="AK157" s="1041"/>
      <c r="AL157" s="877"/>
      <c r="AM157" s="877"/>
      <c r="AN157" s="878"/>
      <c r="AO157" s="1010"/>
      <c r="AP157" s="879"/>
      <c r="AQ157" s="880"/>
      <c r="AR157" s="881"/>
      <c r="AS157" s="882" t="e">
        <f t="shared" si="48"/>
        <v>#DIV/0!</v>
      </c>
      <c r="AT157" s="977" t="e">
        <f t="shared" si="49"/>
        <v>#DIV/0!</v>
      </c>
      <c r="AU157" s="977" t="e">
        <f t="shared" si="50"/>
        <v>#DIV/0!</v>
      </c>
      <c r="AV157" s="977" t="e">
        <f t="shared" si="51"/>
        <v>#DIV/0!</v>
      </c>
      <c r="AW157" s="1014" t="e">
        <f t="shared" si="52"/>
        <v>#DIV/0!</v>
      </c>
      <c r="AX157" s="1014" t="e">
        <f t="shared" si="53"/>
        <v>#DIV/0!</v>
      </c>
      <c r="AY157" s="1014" t="e">
        <f t="shared" si="54"/>
        <v>#DIV/0!</v>
      </c>
      <c r="AZ157" s="1014" t="e">
        <f t="shared" si="55"/>
        <v>#DIV/0!</v>
      </c>
      <c r="BA157" s="978" t="e">
        <f t="shared" si="56"/>
        <v>#DIV/0!</v>
      </c>
      <c r="BB157" s="978" t="e">
        <f t="shared" si="57"/>
        <v>#DIV/0!</v>
      </c>
      <c r="BC157" s="978" t="e">
        <f t="shared" si="58"/>
        <v>#DIV/0!</v>
      </c>
      <c r="BD157" s="978" t="e">
        <f t="shared" si="59"/>
        <v>#DIV/0!</v>
      </c>
      <c r="BE157" s="979">
        <v>0.2</v>
      </c>
      <c r="BF157" s="979">
        <v>0.8</v>
      </c>
      <c r="BG157" s="978" t="e">
        <f t="shared" si="60"/>
        <v>#DIV/0!</v>
      </c>
      <c r="BH157" s="978" t="e">
        <f t="shared" si="61"/>
        <v>#DIV/0!</v>
      </c>
      <c r="BI157" s="978" t="e">
        <f t="shared" si="62"/>
        <v>#DIV/0!</v>
      </c>
      <c r="BJ157" s="978" t="e">
        <f t="shared" si="63"/>
        <v>#DIV/0!</v>
      </c>
      <c r="BK157" s="978" t="e">
        <f t="shared" si="64"/>
        <v>#DIV/0!</v>
      </c>
      <c r="BL157" s="978" t="e">
        <f t="shared" si="65"/>
        <v>#DIV/0!</v>
      </c>
      <c r="BM157" s="978" t="e">
        <f t="shared" si="66"/>
        <v>#DIV/0!</v>
      </c>
      <c r="BN157" s="978" t="e">
        <f t="shared" si="67"/>
        <v>#DIV/0!</v>
      </c>
      <c r="BO157" s="978" t="e">
        <f t="shared" si="68"/>
        <v>#DIV/0!</v>
      </c>
      <c r="BP157" s="885" t="e">
        <f t="shared" si="69"/>
        <v>#DIV/0!</v>
      </c>
      <c r="BQ157" s="885" t="e">
        <f t="shared" si="70"/>
        <v>#DIV/0!</v>
      </c>
      <c r="BR157" s="885" t="e">
        <f t="shared" si="71"/>
        <v>#DIV/0!</v>
      </c>
      <c r="BS157" s="1015" t="e">
        <f>AVERAGEIF(BO157:BO166,"&lt;&gt;#¡DIV/0!")</f>
        <v>#DIV/0!</v>
      </c>
      <c r="BT157" s="1015" t="e">
        <f>AVERAGEIF(BP157:BP166,"&lt;&gt;#¡DIV/0!")</f>
        <v>#DIV/0!</v>
      </c>
      <c r="BU157" s="1015" t="e">
        <f>AVERAGEIF(BQ157:BQ166,"&lt;&gt;#¡DIV/0!")</f>
        <v>#DIV/0!</v>
      </c>
      <c r="BV157" s="1015" t="e">
        <f>AVERAGEIF(BR157:BR166,"&lt;&gt;#¡DIV/0!")</f>
        <v>#DIV/0!</v>
      </c>
      <c r="BW157" s="888" t="e">
        <f>+C157*BS157</f>
        <v>#DIV/0!</v>
      </c>
      <c r="BX157" s="888" t="e">
        <f>+C157*BT157</f>
        <v>#DIV/0!</v>
      </c>
      <c r="BY157" s="888" t="e">
        <f>+C157*BU157</f>
        <v>#DIV/0!</v>
      </c>
      <c r="BZ157" s="888" t="e">
        <f>+C157*BV157</f>
        <v>#DIV/0!</v>
      </c>
      <c r="CA157" s="1016" t="e">
        <f>SUM(BW157:BZ166)</f>
        <v>#DIV/0!</v>
      </c>
      <c r="CB157" s="798"/>
      <c r="CC157" s="890" t="e">
        <f>+Q157/$N$157</f>
        <v>#DIV/0!</v>
      </c>
      <c r="CD157" s="891" t="e">
        <f>+R157/$N$157</f>
        <v>#DIV/0!</v>
      </c>
      <c r="CE157" s="891" t="e">
        <f>+S157/$N$157</f>
        <v>#DIV/0!</v>
      </c>
      <c r="CF157" s="961" t="e">
        <f>+T157/$N$157</f>
        <v>#DIV/0!</v>
      </c>
      <c r="CG157" s="962" t="e">
        <f>AVERAGE(CC157:CF166)</f>
        <v>#DIV/0!</v>
      </c>
      <c r="CH157" s="798"/>
      <c r="CI157" s="798"/>
      <c r="CJ157" s="798"/>
      <c r="CK157" s="798"/>
      <c r="CL157" s="798"/>
      <c r="CM157" s="798"/>
      <c r="CN157" s="798"/>
      <c r="CO157" s="798"/>
      <c r="CP157" s="798"/>
      <c r="CQ157" s="798"/>
      <c r="CR157" s="798"/>
      <c r="CS157" s="798"/>
      <c r="CT157" s="798"/>
    </row>
    <row r="158" spans="1:98" ht="14.25" customHeight="1">
      <c r="A158" s="1042"/>
      <c r="B158" s="1043"/>
      <c r="C158" s="1044"/>
      <c r="D158" s="1045"/>
      <c r="E158" s="1046"/>
      <c r="F158" s="898"/>
      <c r="G158" s="964"/>
      <c r="H158" s="925"/>
      <c r="I158" s="899"/>
      <c r="J158" s="900"/>
      <c r="K158" s="900"/>
      <c r="L158" s="900"/>
      <c r="M158" s="925"/>
      <c r="N158" s="1025"/>
      <c r="O158" s="927"/>
      <c r="P158" s="901"/>
      <c r="Q158" s="903"/>
      <c r="R158" s="904"/>
      <c r="S158" s="904"/>
      <c r="T158" s="905"/>
      <c r="U158" s="818"/>
      <c r="V158" s="906">
        <v>2</v>
      </c>
      <c r="W158" s="1090"/>
      <c r="X158" s="1120"/>
      <c r="Y158" s="1120"/>
      <c r="Z158" s="1101"/>
      <c r="AA158" s="907"/>
      <c r="AB158" s="908"/>
      <c r="AC158" s="908"/>
      <c r="AD158" s="909"/>
      <c r="AE158" s="871"/>
      <c r="AF158" s="1028"/>
      <c r="AG158" s="929"/>
      <c r="AH158" s="929"/>
      <c r="AI158" s="929"/>
      <c r="AJ158" s="930"/>
      <c r="AK158" s="1029"/>
      <c r="AL158" s="914"/>
      <c r="AM158" s="914"/>
      <c r="AN158" s="915"/>
      <c r="AO158" s="798"/>
      <c r="AP158" s="1050"/>
      <c r="AQ158" s="901"/>
      <c r="AR158" s="881"/>
      <c r="AS158" s="917" t="e">
        <f t="shared" si="48"/>
        <v>#DIV/0!</v>
      </c>
      <c r="AT158" s="918" t="e">
        <f t="shared" si="49"/>
        <v>#DIV/0!</v>
      </c>
      <c r="AU158" s="918" t="e">
        <f t="shared" si="50"/>
        <v>#DIV/0!</v>
      </c>
      <c r="AV158" s="918" t="e">
        <f t="shared" si="51"/>
        <v>#DIV/0!</v>
      </c>
      <c r="AW158" s="919" t="e">
        <f t="shared" si="52"/>
        <v>#DIV/0!</v>
      </c>
      <c r="AX158" s="919" t="e">
        <f t="shared" si="53"/>
        <v>#DIV/0!</v>
      </c>
      <c r="AY158" s="919" t="e">
        <f t="shared" si="54"/>
        <v>#DIV/0!</v>
      </c>
      <c r="AZ158" s="919" t="e">
        <f t="shared" si="55"/>
        <v>#DIV/0!</v>
      </c>
      <c r="BA158" s="920" t="e">
        <f t="shared" si="56"/>
        <v>#DIV/0!</v>
      </c>
      <c r="BB158" s="920" t="e">
        <f t="shared" si="57"/>
        <v>#DIV/0!</v>
      </c>
      <c r="BC158" s="920" t="e">
        <f t="shared" si="58"/>
        <v>#DIV/0!</v>
      </c>
      <c r="BD158" s="920" t="e">
        <f t="shared" si="59"/>
        <v>#DIV/0!</v>
      </c>
      <c r="BE158" s="921">
        <v>0.2</v>
      </c>
      <c r="BF158" s="921">
        <v>0.8</v>
      </c>
      <c r="BG158" s="920" t="e">
        <f t="shared" si="60"/>
        <v>#DIV/0!</v>
      </c>
      <c r="BH158" s="920" t="e">
        <f t="shared" si="61"/>
        <v>#DIV/0!</v>
      </c>
      <c r="BI158" s="920" t="e">
        <f t="shared" si="62"/>
        <v>#DIV/0!</v>
      </c>
      <c r="BJ158" s="920" t="e">
        <f t="shared" si="63"/>
        <v>#DIV/0!</v>
      </c>
      <c r="BK158" s="920" t="e">
        <f t="shared" si="64"/>
        <v>#DIV/0!</v>
      </c>
      <c r="BL158" s="920" t="e">
        <f t="shared" si="65"/>
        <v>#DIV/0!</v>
      </c>
      <c r="BM158" s="920" t="e">
        <f t="shared" si="66"/>
        <v>#DIV/0!</v>
      </c>
      <c r="BN158" s="920" t="e">
        <f t="shared" si="67"/>
        <v>#DIV/0!</v>
      </c>
      <c r="BO158" s="920" t="e">
        <f t="shared" si="68"/>
        <v>#DIV/0!</v>
      </c>
      <c r="BP158" s="920" t="e">
        <f t="shared" si="69"/>
        <v>#DIV/0!</v>
      </c>
      <c r="BQ158" s="920" t="e">
        <f t="shared" si="70"/>
        <v>#DIV/0!</v>
      </c>
      <c r="BR158" s="920" t="e">
        <f t="shared" si="71"/>
        <v>#DIV/0!</v>
      </c>
      <c r="BS158" s="842"/>
      <c r="BT158" s="842"/>
      <c r="BU158" s="842"/>
      <c r="BV158" s="842"/>
      <c r="BW158" s="842"/>
      <c r="BX158" s="842"/>
      <c r="BY158" s="842"/>
      <c r="BZ158" s="842"/>
      <c r="CA158" s="830"/>
      <c r="CB158" s="798"/>
      <c r="CC158" s="922"/>
      <c r="CD158" s="923"/>
      <c r="CE158" s="923"/>
      <c r="CF158" s="974"/>
      <c r="CG158" s="975"/>
      <c r="CH158" s="798"/>
      <c r="CI158" s="798"/>
      <c r="CJ158" s="798"/>
      <c r="CK158" s="798"/>
      <c r="CL158" s="798"/>
      <c r="CM158" s="798"/>
      <c r="CN158" s="798"/>
      <c r="CO158" s="798"/>
      <c r="CP158" s="798"/>
      <c r="CQ158" s="798"/>
      <c r="CR158" s="798"/>
      <c r="CS158" s="798"/>
      <c r="CT158" s="798"/>
    </row>
    <row r="159" spans="1:98" ht="14.25" customHeight="1">
      <c r="A159" s="1042"/>
      <c r="B159" s="1043"/>
      <c r="C159" s="1044"/>
      <c r="D159" s="1045"/>
      <c r="E159" s="1046"/>
      <c r="F159" s="898"/>
      <c r="G159" s="964"/>
      <c r="H159" s="925"/>
      <c r="I159" s="899"/>
      <c r="J159" s="900"/>
      <c r="K159" s="900"/>
      <c r="L159" s="900"/>
      <c r="M159" s="925"/>
      <c r="N159" s="1025"/>
      <c r="O159" s="927"/>
      <c r="P159" s="901"/>
      <c r="Q159" s="903"/>
      <c r="R159" s="904"/>
      <c r="S159" s="904"/>
      <c r="T159" s="905"/>
      <c r="U159" s="818"/>
      <c r="V159" s="906">
        <v>3</v>
      </c>
      <c r="W159" s="1090"/>
      <c r="X159" s="1120"/>
      <c r="Y159" s="1120"/>
      <c r="Z159" s="1101"/>
      <c r="AA159" s="907"/>
      <c r="AB159" s="908"/>
      <c r="AC159" s="908"/>
      <c r="AD159" s="909"/>
      <c r="AE159" s="871"/>
      <c r="AF159" s="1028"/>
      <c r="AG159" s="929"/>
      <c r="AH159" s="929"/>
      <c r="AI159" s="929"/>
      <c r="AJ159" s="930"/>
      <c r="AK159" s="1029"/>
      <c r="AL159" s="914"/>
      <c r="AM159" s="914"/>
      <c r="AN159" s="915"/>
      <c r="AO159" s="798"/>
      <c r="AP159" s="1050"/>
      <c r="AQ159" s="901"/>
      <c r="AR159" s="881"/>
      <c r="AS159" s="917" t="e">
        <f t="shared" si="48"/>
        <v>#DIV/0!</v>
      </c>
      <c r="AT159" s="918" t="e">
        <f t="shared" si="49"/>
        <v>#DIV/0!</v>
      </c>
      <c r="AU159" s="918" t="e">
        <f t="shared" si="50"/>
        <v>#DIV/0!</v>
      </c>
      <c r="AV159" s="918" t="e">
        <f t="shared" si="51"/>
        <v>#DIV/0!</v>
      </c>
      <c r="AW159" s="919" t="e">
        <f t="shared" si="52"/>
        <v>#DIV/0!</v>
      </c>
      <c r="AX159" s="919" t="e">
        <f t="shared" si="53"/>
        <v>#DIV/0!</v>
      </c>
      <c r="AY159" s="919" t="e">
        <f t="shared" si="54"/>
        <v>#DIV/0!</v>
      </c>
      <c r="AZ159" s="919" t="e">
        <f t="shared" si="55"/>
        <v>#DIV/0!</v>
      </c>
      <c r="BA159" s="920" t="e">
        <f t="shared" si="56"/>
        <v>#DIV/0!</v>
      </c>
      <c r="BB159" s="920" t="e">
        <f t="shared" si="57"/>
        <v>#DIV/0!</v>
      </c>
      <c r="BC159" s="920" t="e">
        <f t="shared" si="58"/>
        <v>#DIV/0!</v>
      </c>
      <c r="BD159" s="920" t="e">
        <f t="shared" si="59"/>
        <v>#DIV/0!</v>
      </c>
      <c r="BE159" s="921">
        <v>0.2</v>
      </c>
      <c r="BF159" s="921">
        <v>0.8</v>
      </c>
      <c r="BG159" s="920" t="e">
        <f t="shared" si="60"/>
        <v>#DIV/0!</v>
      </c>
      <c r="BH159" s="920" t="e">
        <f t="shared" si="61"/>
        <v>#DIV/0!</v>
      </c>
      <c r="BI159" s="920" t="e">
        <f t="shared" si="62"/>
        <v>#DIV/0!</v>
      </c>
      <c r="BJ159" s="920" t="e">
        <f t="shared" si="63"/>
        <v>#DIV/0!</v>
      </c>
      <c r="BK159" s="920" t="e">
        <f t="shared" si="64"/>
        <v>#DIV/0!</v>
      </c>
      <c r="BL159" s="920" t="e">
        <f t="shared" si="65"/>
        <v>#DIV/0!</v>
      </c>
      <c r="BM159" s="920" t="e">
        <f t="shared" si="66"/>
        <v>#DIV/0!</v>
      </c>
      <c r="BN159" s="920" t="e">
        <f t="shared" si="67"/>
        <v>#DIV/0!</v>
      </c>
      <c r="BO159" s="920" t="e">
        <f t="shared" si="68"/>
        <v>#DIV/0!</v>
      </c>
      <c r="BP159" s="920" t="e">
        <f t="shared" si="69"/>
        <v>#DIV/0!</v>
      </c>
      <c r="BQ159" s="920" t="e">
        <f t="shared" si="70"/>
        <v>#DIV/0!</v>
      </c>
      <c r="BR159" s="920" t="e">
        <f t="shared" si="71"/>
        <v>#DIV/0!</v>
      </c>
      <c r="BS159" s="842"/>
      <c r="BT159" s="842"/>
      <c r="BU159" s="842"/>
      <c r="BV159" s="842"/>
      <c r="BW159" s="842"/>
      <c r="BX159" s="842"/>
      <c r="BY159" s="842"/>
      <c r="BZ159" s="842"/>
      <c r="CA159" s="830"/>
      <c r="CB159" s="798"/>
      <c r="CC159" s="922"/>
      <c r="CD159" s="923"/>
      <c r="CE159" s="923"/>
      <c r="CF159" s="974"/>
      <c r="CG159" s="975"/>
      <c r="CH159" s="798"/>
      <c r="CI159" s="798"/>
      <c r="CJ159" s="798"/>
      <c r="CK159" s="798"/>
      <c r="CL159" s="798"/>
      <c r="CM159" s="798"/>
      <c r="CN159" s="798"/>
      <c r="CO159" s="798"/>
      <c r="CP159" s="798"/>
      <c r="CQ159" s="798"/>
      <c r="CR159" s="798"/>
      <c r="CS159" s="798"/>
      <c r="CT159" s="798"/>
    </row>
    <row r="160" spans="1:98" ht="14.25" customHeight="1">
      <c r="A160" s="1042"/>
      <c r="B160" s="1043"/>
      <c r="C160" s="1044"/>
      <c r="D160" s="1045"/>
      <c r="E160" s="1046"/>
      <c r="F160" s="898"/>
      <c r="G160" s="964"/>
      <c r="H160" s="925"/>
      <c r="I160" s="899"/>
      <c r="J160" s="900"/>
      <c r="K160" s="900"/>
      <c r="L160" s="900"/>
      <c r="M160" s="925"/>
      <c r="N160" s="1025"/>
      <c r="O160" s="927"/>
      <c r="P160" s="901"/>
      <c r="Q160" s="903"/>
      <c r="R160" s="904"/>
      <c r="S160" s="904"/>
      <c r="T160" s="905"/>
      <c r="U160" s="818"/>
      <c r="V160" s="906">
        <v>4</v>
      </c>
      <c r="W160" s="1090"/>
      <c r="X160" s="1120"/>
      <c r="Y160" s="1120"/>
      <c r="Z160" s="1101"/>
      <c r="AA160" s="907"/>
      <c r="AB160" s="908"/>
      <c r="AC160" s="908"/>
      <c r="AD160" s="909"/>
      <c r="AE160" s="871"/>
      <c r="AF160" s="1028"/>
      <c r="AG160" s="929"/>
      <c r="AH160" s="929"/>
      <c r="AI160" s="929"/>
      <c r="AJ160" s="930"/>
      <c r="AK160" s="1029"/>
      <c r="AL160" s="914"/>
      <c r="AM160" s="914"/>
      <c r="AN160" s="915"/>
      <c r="AO160" s="798"/>
      <c r="AP160" s="1050"/>
      <c r="AQ160" s="901"/>
      <c r="AR160" s="881"/>
      <c r="AS160" s="917" t="e">
        <f t="shared" si="48"/>
        <v>#DIV/0!</v>
      </c>
      <c r="AT160" s="918" t="e">
        <f t="shared" si="49"/>
        <v>#DIV/0!</v>
      </c>
      <c r="AU160" s="918" t="e">
        <f t="shared" si="50"/>
        <v>#DIV/0!</v>
      </c>
      <c r="AV160" s="918" t="e">
        <f t="shared" si="51"/>
        <v>#DIV/0!</v>
      </c>
      <c r="AW160" s="919" t="e">
        <f t="shared" si="52"/>
        <v>#DIV/0!</v>
      </c>
      <c r="AX160" s="919" t="e">
        <f t="shared" si="53"/>
        <v>#DIV/0!</v>
      </c>
      <c r="AY160" s="919" t="e">
        <f t="shared" si="54"/>
        <v>#DIV/0!</v>
      </c>
      <c r="AZ160" s="919" t="e">
        <f t="shared" si="55"/>
        <v>#DIV/0!</v>
      </c>
      <c r="BA160" s="920" t="e">
        <f t="shared" si="56"/>
        <v>#DIV/0!</v>
      </c>
      <c r="BB160" s="920" t="e">
        <f t="shared" si="57"/>
        <v>#DIV/0!</v>
      </c>
      <c r="BC160" s="920" t="e">
        <f t="shared" si="58"/>
        <v>#DIV/0!</v>
      </c>
      <c r="BD160" s="920" t="e">
        <f t="shared" si="59"/>
        <v>#DIV/0!</v>
      </c>
      <c r="BE160" s="921">
        <v>0.2</v>
      </c>
      <c r="BF160" s="921">
        <v>0.8</v>
      </c>
      <c r="BG160" s="920" t="e">
        <f t="shared" si="60"/>
        <v>#DIV/0!</v>
      </c>
      <c r="BH160" s="920" t="e">
        <f t="shared" si="61"/>
        <v>#DIV/0!</v>
      </c>
      <c r="BI160" s="920" t="e">
        <f t="shared" si="62"/>
        <v>#DIV/0!</v>
      </c>
      <c r="BJ160" s="920" t="e">
        <f t="shared" si="63"/>
        <v>#DIV/0!</v>
      </c>
      <c r="BK160" s="920" t="e">
        <f t="shared" si="64"/>
        <v>#DIV/0!</v>
      </c>
      <c r="BL160" s="920" t="e">
        <f t="shared" si="65"/>
        <v>#DIV/0!</v>
      </c>
      <c r="BM160" s="920" t="e">
        <f t="shared" si="66"/>
        <v>#DIV/0!</v>
      </c>
      <c r="BN160" s="920" t="e">
        <f t="shared" si="67"/>
        <v>#DIV/0!</v>
      </c>
      <c r="BO160" s="920" t="e">
        <f t="shared" si="68"/>
        <v>#DIV/0!</v>
      </c>
      <c r="BP160" s="920" t="e">
        <f t="shared" si="69"/>
        <v>#DIV/0!</v>
      </c>
      <c r="BQ160" s="920" t="e">
        <f t="shared" si="70"/>
        <v>#DIV/0!</v>
      </c>
      <c r="BR160" s="920" t="e">
        <f t="shared" si="71"/>
        <v>#DIV/0!</v>
      </c>
      <c r="BS160" s="842"/>
      <c r="BT160" s="842"/>
      <c r="BU160" s="842"/>
      <c r="BV160" s="842"/>
      <c r="BW160" s="842"/>
      <c r="BX160" s="842"/>
      <c r="BY160" s="842"/>
      <c r="BZ160" s="842"/>
      <c r="CA160" s="830"/>
      <c r="CB160" s="798"/>
      <c r="CC160" s="922"/>
      <c r="CD160" s="923"/>
      <c r="CE160" s="923"/>
      <c r="CF160" s="974"/>
      <c r="CG160" s="975"/>
      <c r="CH160" s="798"/>
      <c r="CI160" s="798"/>
      <c r="CJ160" s="798"/>
      <c r="CK160" s="798"/>
      <c r="CL160" s="798"/>
      <c r="CM160" s="798"/>
      <c r="CN160" s="798"/>
      <c r="CO160" s="798"/>
      <c r="CP160" s="798"/>
      <c r="CQ160" s="798"/>
      <c r="CR160" s="798"/>
      <c r="CS160" s="798"/>
      <c r="CT160" s="798"/>
    </row>
    <row r="161" spans="1:98" ht="14.25" customHeight="1">
      <c r="A161" s="1042"/>
      <c r="B161" s="1043"/>
      <c r="C161" s="1044"/>
      <c r="D161" s="1045"/>
      <c r="E161" s="1046"/>
      <c r="F161" s="898"/>
      <c r="G161" s="964"/>
      <c r="H161" s="925"/>
      <c r="I161" s="899"/>
      <c r="J161" s="900"/>
      <c r="K161" s="900"/>
      <c r="L161" s="900"/>
      <c r="M161" s="925"/>
      <c r="N161" s="1025"/>
      <c r="O161" s="927"/>
      <c r="P161" s="901"/>
      <c r="Q161" s="903"/>
      <c r="R161" s="904"/>
      <c r="S161" s="904"/>
      <c r="T161" s="905"/>
      <c r="U161" s="818"/>
      <c r="V161" s="906">
        <v>5</v>
      </c>
      <c r="W161" s="1090"/>
      <c r="X161" s="1120"/>
      <c r="Y161" s="1120"/>
      <c r="Z161" s="1101"/>
      <c r="AA161" s="907"/>
      <c r="AB161" s="908"/>
      <c r="AC161" s="908"/>
      <c r="AD161" s="909"/>
      <c r="AE161" s="871"/>
      <c r="AF161" s="1028"/>
      <c r="AG161" s="929"/>
      <c r="AH161" s="929"/>
      <c r="AI161" s="929"/>
      <c r="AJ161" s="930"/>
      <c r="AK161" s="1029"/>
      <c r="AL161" s="914"/>
      <c r="AM161" s="914"/>
      <c r="AN161" s="915"/>
      <c r="AO161" s="798"/>
      <c r="AP161" s="1050"/>
      <c r="AQ161" s="901"/>
      <c r="AR161" s="881"/>
      <c r="AS161" s="917" t="e">
        <f t="shared" si="48"/>
        <v>#DIV/0!</v>
      </c>
      <c r="AT161" s="918" t="e">
        <f t="shared" si="49"/>
        <v>#DIV/0!</v>
      </c>
      <c r="AU161" s="918" t="e">
        <f t="shared" si="50"/>
        <v>#DIV/0!</v>
      </c>
      <c r="AV161" s="918" t="e">
        <f t="shared" si="51"/>
        <v>#DIV/0!</v>
      </c>
      <c r="AW161" s="919" t="e">
        <f t="shared" si="52"/>
        <v>#DIV/0!</v>
      </c>
      <c r="AX161" s="919" t="e">
        <f t="shared" si="53"/>
        <v>#DIV/0!</v>
      </c>
      <c r="AY161" s="919" t="e">
        <f t="shared" si="54"/>
        <v>#DIV/0!</v>
      </c>
      <c r="AZ161" s="919" t="e">
        <f t="shared" si="55"/>
        <v>#DIV/0!</v>
      </c>
      <c r="BA161" s="920" t="e">
        <f t="shared" si="56"/>
        <v>#DIV/0!</v>
      </c>
      <c r="BB161" s="920" t="e">
        <f t="shared" si="57"/>
        <v>#DIV/0!</v>
      </c>
      <c r="BC161" s="920" t="e">
        <f t="shared" si="58"/>
        <v>#DIV/0!</v>
      </c>
      <c r="BD161" s="920" t="e">
        <f t="shared" si="59"/>
        <v>#DIV/0!</v>
      </c>
      <c r="BE161" s="921">
        <v>0.2</v>
      </c>
      <c r="BF161" s="921">
        <v>0.8</v>
      </c>
      <c r="BG161" s="920" t="e">
        <f t="shared" si="60"/>
        <v>#DIV/0!</v>
      </c>
      <c r="BH161" s="920" t="e">
        <f t="shared" si="61"/>
        <v>#DIV/0!</v>
      </c>
      <c r="BI161" s="920" t="e">
        <f t="shared" si="62"/>
        <v>#DIV/0!</v>
      </c>
      <c r="BJ161" s="920" t="e">
        <f t="shared" si="63"/>
        <v>#DIV/0!</v>
      </c>
      <c r="BK161" s="920" t="e">
        <f t="shared" si="64"/>
        <v>#DIV/0!</v>
      </c>
      <c r="BL161" s="920" t="e">
        <f t="shared" si="65"/>
        <v>#DIV/0!</v>
      </c>
      <c r="BM161" s="920" t="e">
        <f t="shared" si="66"/>
        <v>#DIV/0!</v>
      </c>
      <c r="BN161" s="920" t="e">
        <f t="shared" si="67"/>
        <v>#DIV/0!</v>
      </c>
      <c r="BO161" s="920" t="e">
        <f t="shared" si="68"/>
        <v>#DIV/0!</v>
      </c>
      <c r="BP161" s="920" t="e">
        <f t="shared" si="69"/>
        <v>#DIV/0!</v>
      </c>
      <c r="BQ161" s="920" t="e">
        <f t="shared" si="70"/>
        <v>#DIV/0!</v>
      </c>
      <c r="BR161" s="920" t="e">
        <f t="shared" si="71"/>
        <v>#DIV/0!</v>
      </c>
      <c r="BS161" s="842"/>
      <c r="BT161" s="842"/>
      <c r="BU161" s="842"/>
      <c r="BV161" s="842"/>
      <c r="BW161" s="842"/>
      <c r="BX161" s="842"/>
      <c r="BY161" s="842"/>
      <c r="BZ161" s="842"/>
      <c r="CA161" s="830"/>
      <c r="CB161" s="798"/>
      <c r="CC161" s="922"/>
      <c r="CD161" s="923"/>
      <c r="CE161" s="923"/>
      <c r="CF161" s="974"/>
      <c r="CG161" s="975"/>
      <c r="CH161" s="798"/>
      <c r="CI161" s="798"/>
      <c r="CJ161" s="798"/>
      <c r="CK161" s="798"/>
      <c r="CL161" s="798"/>
      <c r="CM161" s="798"/>
      <c r="CN161" s="798"/>
      <c r="CO161" s="798"/>
      <c r="CP161" s="798"/>
      <c r="CQ161" s="798"/>
      <c r="CR161" s="798"/>
      <c r="CS161" s="798"/>
      <c r="CT161" s="798"/>
    </row>
    <row r="162" spans="1:98" ht="14.25" customHeight="1">
      <c r="A162" s="1042"/>
      <c r="B162" s="1043"/>
      <c r="C162" s="1044"/>
      <c r="D162" s="1045"/>
      <c r="E162" s="1046"/>
      <c r="F162" s="898"/>
      <c r="G162" s="964"/>
      <c r="H162" s="925"/>
      <c r="I162" s="899"/>
      <c r="J162" s="900"/>
      <c r="K162" s="900"/>
      <c r="L162" s="900"/>
      <c r="M162" s="925"/>
      <c r="N162" s="1025"/>
      <c r="O162" s="927"/>
      <c r="P162" s="901"/>
      <c r="Q162" s="903"/>
      <c r="R162" s="904"/>
      <c r="S162" s="904"/>
      <c r="T162" s="905"/>
      <c r="U162" s="818"/>
      <c r="V162" s="906">
        <v>6</v>
      </c>
      <c r="W162" s="1090"/>
      <c r="X162" s="1120"/>
      <c r="Y162" s="1120"/>
      <c r="Z162" s="1101"/>
      <c r="AA162" s="907"/>
      <c r="AB162" s="908"/>
      <c r="AC162" s="908"/>
      <c r="AD162" s="909"/>
      <c r="AE162" s="871"/>
      <c r="AF162" s="1028"/>
      <c r="AG162" s="929"/>
      <c r="AH162" s="929"/>
      <c r="AI162" s="929"/>
      <c r="AJ162" s="930"/>
      <c r="AK162" s="1029"/>
      <c r="AL162" s="914"/>
      <c r="AM162" s="914"/>
      <c r="AN162" s="915"/>
      <c r="AO162" s="798"/>
      <c r="AP162" s="1050"/>
      <c r="AQ162" s="901"/>
      <c r="AR162" s="881"/>
      <c r="AS162" s="917" t="e">
        <f t="shared" si="48"/>
        <v>#DIV/0!</v>
      </c>
      <c r="AT162" s="918" t="e">
        <f t="shared" si="49"/>
        <v>#DIV/0!</v>
      </c>
      <c r="AU162" s="918" t="e">
        <f t="shared" si="50"/>
        <v>#DIV/0!</v>
      </c>
      <c r="AV162" s="918" t="e">
        <f t="shared" si="51"/>
        <v>#DIV/0!</v>
      </c>
      <c r="AW162" s="919" t="e">
        <f t="shared" si="52"/>
        <v>#DIV/0!</v>
      </c>
      <c r="AX162" s="919" t="e">
        <f t="shared" si="53"/>
        <v>#DIV/0!</v>
      </c>
      <c r="AY162" s="919" t="e">
        <f t="shared" si="54"/>
        <v>#DIV/0!</v>
      </c>
      <c r="AZ162" s="919" t="e">
        <f t="shared" si="55"/>
        <v>#DIV/0!</v>
      </c>
      <c r="BA162" s="920" t="e">
        <f t="shared" si="56"/>
        <v>#DIV/0!</v>
      </c>
      <c r="BB162" s="920" t="e">
        <f t="shared" si="57"/>
        <v>#DIV/0!</v>
      </c>
      <c r="BC162" s="920" t="e">
        <f t="shared" si="58"/>
        <v>#DIV/0!</v>
      </c>
      <c r="BD162" s="920" t="e">
        <f t="shared" si="59"/>
        <v>#DIV/0!</v>
      </c>
      <c r="BE162" s="921">
        <v>0.2</v>
      </c>
      <c r="BF162" s="921">
        <v>0.8</v>
      </c>
      <c r="BG162" s="920" t="e">
        <f t="shared" si="60"/>
        <v>#DIV/0!</v>
      </c>
      <c r="BH162" s="920" t="e">
        <f t="shared" si="61"/>
        <v>#DIV/0!</v>
      </c>
      <c r="BI162" s="920" t="e">
        <f t="shared" si="62"/>
        <v>#DIV/0!</v>
      </c>
      <c r="BJ162" s="920" t="e">
        <f t="shared" si="63"/>
        <v>#DIV/0!</v>
      </c>
      <c r="BK162" s="920" t="e">
        <f t="shared" si="64"/>
        <v>#DIV/0!</v>
      </c>
      <c r="BL162" s="920" t="e">
        <f t="shared" si="65"/>
        <v>#DIV/0!</v>
      </c>
      <c r="BM162" s="920" t="e">
        <f t="shared" si="66"/>
        <v>#DIV/0!</v>
      </c>
      <c r="BN162" s="920" t="e">
        <f t="shared" si="67"/>
        <v>#DIV/0!</v>
      </c>
      <c r="BO162" s="920" t="e">
        <f t="shared" si="68"/>
        <v>#DIV/0!</v>
      </c>
      <c r="BP162" s="920" t="e">
        <f t="shared" si="69"/>
        <v>#DIV/0!</v>
      </c>
      <c r="BQ162" s="920" t="e">
        <f t="shared" si="70"/>
        <v>#DIV/0!</v>
      </c>
      <c r="BR162" s="920" t="e">
        <f t="shared" si="71"/>
        <v>#DIV/0!</v>
      </c>
      <c r="BS162" s="842"/>
      <c r="BT162" s="842"/>
      <c r="BU162" s="842"/>
      <c r="BV162" s="842"/>
      <c r="BW162" s="842"/>
      <c r="BX162" s="842"/>
      <c r="BY162" s="842"/>
      <c r="BZ162" s="842"/>
      <c r="CA162" s="830"/>
      <c r="CB162" s="798"/>
      <c r="CC162" s="922"/>
      <c r="CD162" s="923"/>
      <c r="CE162" s="923"/>
      <c r="CF162" s="974"/>
      <c r="CG162" s="975"/>
      <c r="CH162" s="798"/>
      <c r="CI162" s="798"/>
      <c r="CJ162" s="798"/>
      <c r="CK162" s="798"/>
      <c r="CL162" s="798"/>
      <c r="CM162" s="798"/>
      <c r="CN162" s="798"/>
      <c r="CO162" s="798"/>
      <c r="CP162" s="798"/>
      <c r="CQ162" s="798"/>
      <c r="CR162" s="798"/>
      <c r="CS162" s="798"/>
      <c r="CT162" s="798"/>
    </row>
    <row r="163" spans="1:98" ht="14.25" customHeight="1">
      <c r="A163" s="1042"/>
      <c r="B163" s="1043"/>
      <c r="C163" s="1044"/>
      <c r="D163" s="1045"/>
      <c r="E163" s="1046"/>
      <c r="F163" s="898"/>
      <c r="G163" s="964"/>
      <c r="H163" s="925"/>
      <c r="I163" s="899"/>
      <c r="J163" s="900"/>
      <c r="K163" s="900"/>
      <c r="L163" s="900"/>
      <c r="M163" s="925"/>
      <c r="N163" s="1025"/>
      <c r="O163" s="927"/>
      <c r="P163" s="901"/>
      <c r="Q163" s="903"/>
      <c r="R163" s="904"/>
      <c r="S163" s="904"/>
      <c r="T163" s="905"/>
      <c r="U163" s="818"/>
      <c r="V163" s="906">
        <v>7</v>
      </c>
      <c r="W163" s="1090"/>
      <c r="X163" s="1120"/>
      <c r="Y163" s="1120"/>
      <c r="Z163" s="1101"/>
      <c r="AA163" s="907"/>
      <c r="AB163" s="908"/>
      <c r="AC163" s="908"/>
      <c r="AD163" s="909"/>
      <c r="AE163" s="871"/>
      <c r="AF163" s="1028"/>
      <c r="AG163" s="929"/>
      <c r="AH163" s="929"/>
      <c r="AI163" s="929"/>
      <c r="AJ163" s="930"/>
      <c r="AK163" s="1029"/>
      <c r="AL163" s="914"/>
      <c r="AM163" s="914"/>
      <c r="AN163" s="915"/>
      <c r="AO163" s="798"/>
      <c r="AP163" s="1050"/>
      <c r="AQ163" s="901"/>
      <c r="AR163" s="881"/>
      <c r="AS163" s="917" t="e">
        <f t="shared" si="48"/>
        <v>#DIV/0!</v>
      </c>
      <c r="AT163" s="918" t="e">
        <f t="shared" si="49"/>
        <v>#DIV/0!</v>
      </c>
      <c r="AU163" s="918" t="e">
        <f t="shared" si="50"/>
        <v>#DIV/0!</v>
      </c>
      <c r="AV163" s="918" t="e">
        <f t="shared" si="51"/>
        <v>#DIV/0!</v>
      </c>
      <c r="AW163" s="919" t="e">
        <f t="shared" si="52"/>
        <v>#DIV/0!</v>
      </c>
      <c r="AX163" s="919" t="e">
        <f t="shared" si="53"/>
        <v>#DIV/0!</v>
      </c>
      <c r="AY163" s="919" t="e">
        <f t="shared" si="54"/>
        <v>#DIV/0!</v>
      </c>
      <c r="AZ163" s="919" t="e">
        <f t="shared" si="55"/>
        <v>#DIV/0!</v>
      </c>
      <c r="BA163" s="920" t="e">
        <f t="shared" si="56"/>
        <v>#DIV/0!</v>
      </c>
      <c r="BB163" s="920" t="e">
        <f t="shared" si="57"/>
        <v>#DIV/0!</v>
      </c>
      <c r="BC163" s="920" t="e">
        <f t="shared" si="58"/>
        <v>#DIV/0!</v>
      </c>
      <c r="BD163" s="920" t="e">
        <f t="shared" si="59"/>
        <v>#DIV/0!</v>
      </c>
      <c r="BE163" s="921">
        <v>0.2</v>
      </c>
      <c r="BF163" s="921">
        <v>0.8</v>
      </c>
      <c r="BG163" s="920" t="e">
        <f t="shared" si="60"/>
        <v>#DIV/0!</v>
      </c>
      <c r="BH163" s="920" t="e">
        <f t="shared" si="61"/>
        <v>#DIV/0!</v>
      </c>
      <c r="BI163" s="920" t="e">
        <f t="shared" si="62"/>
        <v>#DIV/0!</v>
      </c>
      <c r="BJ163" s="920" t="e">
        <f t="shared" si="63"/>
        <v>#DIV/0!</v>
      </c>
      <c r="BK163" s="920" t="e">
        <f t="shared" si="64"/>
        <v>#DIV/0!</v>
      </c>
      <c r="BL163" s="920" t="e">
        <f t="shared" si="65"/>
        <v>#DIV/0!</v>
      </c>
      <c r="BM163" s="920" t="e">
        <f t="shared" si="66"/>
        <v>#DIV/0!</v>
      </c>
      <c r="BN163" s="920" t="e">
        <f t="shared" si="67"/>
        <v>#DIV/0!</v>
      </c>
      <c r="BO163" s="920" t="e">
        <f t="shared" si="68"/>
        <v>#DIV/0!</v>
      </c>
      <c r="BP163" s="920" t="e">
        <f t="shared" si="69"/>
        <v>#DIV/0!</v>
      </c>
      <c r="BQ163" s="920" t="e">
        <f t="shared" si="70"/>
        <v>#DIV/0!</v>
      </c>
      <c r="BR163" s="920" t="e">
        <f t="shared" si="71"/>
        <v>#DIV/0!</v>
      </c>
      <c r="BS163" s="842"/>
      <c r="BT163" s="842"/>
      <c r="BU163" s="842"/>
      <c r="BV163" s="842"/>
      <c r="BW163" s="842"/>
      <c r="BX163" s="842"/>
      <c r="BY163" s="842"/>
      <c r="BZ163" s="842"/>
      <c r="CA163" s="830"/>
      <c r="CB163" s="798"/>
      <c r="CC163" s="922"/>
      <c r="CD163" s="923"/>
      <c r="CE163" s="923"/>
      <c r="CF163" s="974"/>
      <c r="CG163" s="975"/>
      <c r="CH163" s="798"/>
      <c r="CI163" s="798"/>
      <c r="CJ163" s="798"/>
      <c r="CK163" s="798"/>
      <c r="CL163" s="798"/>
      <c r="CM163" s="798"/>
      <c r="CN163" s="798"/>
      <c r="CO163" s="798"/>
      <c r="CP163" s="798"/>
      <c r="CQ163" s="798"/>
      <c r="CR163" s="798"/>
      <c r="CS163" s="798"/>
      <c r="CT163" s="798"/>
    </row>
    <row r="164" spans="1:98" ht="14.25" customHeight="1">
      <c r="A164" s="1042"/>
      <c r="B164" s="1043"/>
      <c r="C164" s="1044"/>
      <c r="D164" s="1045"/>
      <c r="E164" s="1046"/>
      <c r="F164" s="898"/>
      <c r="G164" s="964"/>
      <c r="H164" s="925"/>
      <c r="I164" s="899"/>
      <c r="J164" s="900"/>
      <c r="K164" s="900"/>
      <c r="L164" s="900"/>
      <c r="M164" s="925"/>
      <c r="N164" s="1025"/>
      <c r="O164" s="927"/>
      <c r="P164" s="901"/>
      <c r="Q164" s="903"/>
      <c r="R164" s="904"/>
      <c r="S164" s="904"/>
      <c r="T164" s="905"/>
      <c r="U164" s="818"/>
      <c r="V164" s="906">
        <v>8</v>
      </c>
      <c r="W164" s="1090"/>
      <c r="X164" s="1120"/>
      <c r="Y164" s="1120"/>
      <c r="Z164" s="1101"/>
      <c r="AA164" s="907"/>
      <c r="AB164" s="908"/>
      <c r="AC164" s="908"/>
      <c r="AD164" s="909"/>
      <c r="AE164" s="871"/>
      <c r="AF164" s="1028"/>
      <c r="AG164" s="929"/>
      <c r="AH164" s="929"/>
      <c r="AI164" s="929"/>
      <c r="AJ164" s="930"/>
      <c r="AK164" s="1029"/>
      <c r="AL164" s="914"/>
      <c r="AM164" s="914"/>
      <c r="AN164" s="915"/>
      <c r="AO164" s="798"/>
      <c r="AP164" s="1050"/>
      <c r="AQ164" s="901"/>
      <c r="AR164" s="881"/>
      <c r="AS164" s="917" t="e">
        <f t="shared" si="48"/>
        <v>#DIV/0!</v>
      </c>
      <c r="AT164" s="918" t="e">
        <f t="shared" si="49"/>
        <v>#DIV/0!</v>
      </c>
      <c r="AU164" s="918" t="e">
        <f t="shared" si="50"/>
        <v>#DIV/0!</v>
      </c>
      <c r="AV164" s="918" t="e">
        <f t="shared" si="51"/>
        <v>#DIV/0!</v>
      </c>
      <c r="AW164" s="919" t="e">
        <f t="shared" si="52"/>
        <v>#DIV/0!</v>
      </c>
      <c r="AX164" s="919" t="e">
        <f t="shared" si="53"/>
        <v>#DIV/0!</v>
      </c>
      <c r="AY164" s="919" t="e">
        <f t="shared" si="54"/>
        <v>#DIV/0!</v>
      </c>
      <c r="AZ164" s="919" t="e">
        <f t="shared" si="55"/>
        <v>#DIV/0!</v>
      </c>
      <c r="BA164" s="920" t="e">
        <f t="shared" si="56"/>
        <v>#DIV/0!</v>
      </c>
      <c r="BB164" s="920" t="e">
        <f t="shared" si="57"/>
        <v>#DIV/0!</v>
      </c>
      <c r="BC164" s="920" t="e">
        <f t="shared" si="58"/>
        <v>#DIV/0!</v>
      </c>
      <c r="BD164" s="920" t="e">
        <f t="shared" si="59"/>
        <v>#DIV/0!</v>
      </c>
      <c r="BE164" s="921">
        <v>0.2</v>
      </c>
      <c r="BF164" s="921">
        <v>0.8</v>
      </c>
      <c r="BG164" s="920" t="e">
        <f t="shared" si="60"/>
        <v>#DIV/0!</v>
      </c>
      <c r="BH164" s="920" t="e">
        <f t="shared" si="61"/>
        <v>#DIV/0!</v>
      </c>
      <c r="BI164" s="920" t="e">
        <f t="shared" si="62"/>
        <v>#DIV/0!</v>
      </c>
      <c r="BJ164" s="920" t="e">
        <f t="shared" si="63"/>
        <v>#DIV/0!</v>
      </c>
      <c r="BK164" s="920" t="e">
        <f t="shared" si="64"/>
        <v>#DIV/0!</v>
      </c>
      <c r="BL164" s="920" t="e">
        <f t="shared" si="65"/>
        <v>#DIV/0!</v>
      </c>
      <c r="BM164" s="920" t="e">
        <f t="shared" si="66"/>
        <v>#DIV/0!</v>
      </c>
      <c r="BN164" s="920" t="e">
        <f t="shared" si="67"/>
        <v>#DIV/0!</v>
      </c>
      <c r="BO164" s="920" t="e">
        <f t="shared" si="68"/>
        <v>#DIV/0!</v>
      </c>
      <c r="BP164" s="920" t="e">
        <f t="shared" si="69"/>
        <v>#DIV/0!</v>
      </c>
      <c r="BQ164" s="920" t="e">
        <f t="shared" si="70"/>
        <v>#DIV/0!</v>
      </c>
      <c r="BR164" s="920" t="e">
        <f t="shared" si="71"/>
        <v>#DIV/0!</v>
      </c>
      <c r="BS164" s="842"/>
      <c r="BT164" s="842"/>
      <c r="BU164" s="842"/>
      <c r="BV164" s="842"/>
      <c r="BW164" s="842"/>
      <c r="BX164" s="842"/>
      <c r="BY164" s="842"/>
      <c r="BZ164" s="842"/>
      <c r="CA164" s="830"/>
      <c r="CB164" s="798"/>
      <c r="CC164" s="922"/>
      <c r="CD164" s="923"/>
      <c r="CE164" s="923"/>
      <c r="CF164" s="974"/>
      <c r="CG164" s="975"/>
      <c r="CH164" s="798"/>
      <c r="CI164" s="798"/>
      <c r="CJ164" s="798"/>
      <c r="CK164" s="798"/>
      <c r="CL164" s="798"/>
      <c r="CM164" s="798"/>
      <c r="CN164" s="798"/>
      <c r="CO164" s="798"/>
      <c r="CP164" s="798"/>
      <c r="CQ164" s="798"/>
      <c r="CR164" s="798"/>
      <c r="CS164" s="798"/>
      <c r="CT164" s="798"/>
    </row>
    <row r="165" spans="1:98" ht="14.25" customHeight="1">
      <c r="A165" s="1042"/>
      <c r="B165" s="1043"/>
      <c r="C165" s="1044"/>
      <c r="D165" s="1045"/>
      <c r="E165" s="1046"/>
      <c r="F165" s="898"/>
      <c r="G165" s="964"/>
      <c r="H165" s="925"/>
      <c r="I165" s="899"/>
      <c r="J165" s="900"/>
      <c r="K165" s="900"/>
      <c r="L165" s="900"/>
      <c r="M165" s="925"/>
      <c r="N165" s="1025"/>
      <c r="O165" s="927"/>
      <c r="P165" s="901"/>
      <c r="Q165" s="903"/>
      <c r="R165" s="904"/>
      <c r="S165" s="904"/>
      <c r="T165" s="905"/>
      <c r="U165" s="818"/>
      <c r="V165" s="906">
        <v>9</v>
      </c>
      <c r="W165" s="1090"/>
      <c r="X165" s="1120"/>
      <c r="Y165" s="1120"/>
      <c r="Z165" s="1101"/>
      <c r="AA165" s="907"/>
      <c r="AB165" s="908"/>
      <c r="AC165" s="908"/>
      <c r="AD165" s="909"/>
      <c r="AE165" s="871"/>
      <c r="AF165" s="1028"/>
      <c r="AG165" s="929"/>
      <c r="AH165" s="929"/>
      <c r="AI165" s="929"/>
      <c r="AJ165" s="930"/>
      <c r="AK165" s="1029"/>
      <c r="AL165" s="914"/>
      <c r="AM165" s="914"/>
      <c r="AN165" s="915"/>
      <c r="AO165" s="798"/>
      <c r="AP165" s="1050"/>
      <c r="AQ165" s="901"/>
      <c r="AR165" s="881"/>
      <c r="AS165" s="917" t="e">
        <f t="shared" si="48"/>
        <v>#DIV/0!</v>
      </c>
      <c r="AT165" s="918" t="e">
        <f t="shared" si="49"/>
        <v>#DIV/0!</v>
      </c>
      <c r="AU165" s="918" t="e">
        <f t="shared" si="50"/>
        <v>#DIV/0!</v>
      </c>
      <c r="AV165" s="918" t="e">
        <f t="shared" si="51"/>
        <v>#DIV/0!</v>
      </c>
      <c r="AW165" s="919" t="e">
        <f t="shared" si="52"/>
        <v>#DIV/0!</v>
      </c>
      <c r="AX165" s="919" t="e">
        <f t="shared" si="53"/>
        <v>#DIV/0!</v>
      </c>
      <c r="AY165" s="919" t="e">
        <f t="shared" si="54"/>
        <v>#DIV/0!</v>
      </c>
      <c r="AZ165" s="919" t="e">
        <f t="shared" si="55"/>
        <v>#DIV/0!</v>
      </c>
      <c r="BA165" s="920" t="e">
        <f t="shared" si="56"/>
        <v>#DIV/0!</v>
      </c>
      <c r="BB165" s="920" t="e">
        <f t="shared" si="57"/>
        <v>#DIV/0!</v>
      </c>
      <c r="BC165" s="920" t="e">
        <f t="shared" si="58"/>
        <v>#DIV/0!</v>
      </c>
      <c r="BD165" s="920" t="e">
        <f t="shared" si="59"/>
        <v>#DIV/0!</v>
      </c>
      <c r="BE165" s="921">
        <v>0.2</v>
      </c>
      <c r="BF165" s="921">
        <v>0.8</v>
      </c>
      <c r="BG165" s="920" t="e">
        <f t="shared" si="60"/>
        <v>#DIV/0!</v>
      </c>
      <c r="BH165" s="920" t="e">
        <f t="shared" si="61"/>
        <v>#DIV/0!</v>
      </c>
      <c r="BI165" s="920" t="e">
        <f t="shared" si="62"/>
        <v>#DIV/0!</v>
      </c>
      <c r="BJ165" s="920" t="e">
        <f t="shared" si="63"/>
        <v>#DIV/0!</v>
      </c>
      <c r="BK165" s="920" t="e">
        <f t="shared" si="64"/>
        <v>#DIV/0!</v>
      </c>
      <c r="BL165" s="920" t="e">
        <f t="shared" si="65"/>
        <v>#DIV/0!</v>
      </c>
      <c r="BM165" s="920" t="e">
        <f t="shared" si="66"/>
        <v>#DIV/0!</v>
      </c>
      <c r="BN165" s="920" t="e">
        <f t="shared" si="67"/>
        <v>#DIV/0!</v>
      </c>
      <c r="BO165" s="920" t="e">
        <f t="shared" si="68"/>
        <v>#DIV/0!</v>
      </c>
      <c r="BP165" s="920" t="e">
        <f t="shared" si="69"/>
        <v>#DIV/0!</v>
      </c>
      <c r="BQ165" s="920" t="e">
        <f t="shared" si="70"/>
        <v>#DIV/0!</v>
      </c>
      <c r="BR165" s="920" t="e">
        <f t="shared" si="71"/>
        <v>#DIV/0!</v>
      </c>
      <c r="BS165" s="842"/>
      <c r="BT165" s="842"/>
      <c r="BU165" s="842"/>
      <c r="BV165" s="842"/>
      <c r="BW165" s="842"/>
      <c r="BX165" s="842"/>
      <c r="BY165" s="842"/>
      <c r="BZ165" s="842"/>
      <c r="CA165" s="830"/>
      <c r="CB165" s="798"/>
      <c r="CC165" s="922"/>
      <c r="CD165" s="923"/>
      <c r="CE165" s="923"/>
      <c r="CF165" s="974"/>
      <c r="CG165" s="975"/>
      <c r="CH165" s="798"/>
      <c r="CI165" s="798"/>
      <c r="CJ165" s="798"/>
      <c r="CK165" s="798"/>
      <c r="CL165" s="798"/>
      <c r="CM165" s="798"/>
      <c r="CN165" s="798"/>
      <c r="CO165" s="798"/>
      <c r="CP165" s="798"/>
      <c r="CQ165" s="798"/>
      <c r="CR165" s="798"/>
      <c r="CS165" s="798"/>
      <c r="CT165" s="798"/>
    </row>
    <row r="166" spans="1:98" ht="14.25" customHeight="1" thickBot="1">
      <c r="A166" s="1088"/>
      <c r="B166" s="1058"/>
      <c r="C166" s="1059"/>
      <c r="D166" s="1060"/>
      <c r="E166" s="1061"/>
      <c r="F166" s="983"/>
      <c r="G166" s="984"/>
      <c r="H166" s="1062"/>
      <c r="I166" s="1063"/>
      <c r="J166" s="986"/>
      <c r="K166" s="986"/>
      <c r="L166" s="986"/>
      <c r="M166" s="1062"/>
      <c r="N166" s="1064"/>
      <c r="O166" s="987"/>
      <c r="P166" s="985"/>
      <c r="Q166" s="1065"/>
      <c r="R166" s="1066"/>
      <c r="S166" s="1066"/>
      <c r="T166" s="1067"/>
      <c r="U166" s="818"/>
      <c r="V166" s="981">
        <v>10</v>
      </c>
      <c r="W166" s="1068"/>
      <c r="X166" s="1121"/>
      <c r="Y166" s="1121"/>
      <c r="Z166" s="1069"/>
      <c r="AA166" s="1070"/>
      <c r="AB166" s="989"/>
      <c r="AC166" s="989"/>
      <c r="AD166" s="990"/>
      <c r="AE166" s="871"/>
      <c r="AF166" s="1071"/>
      <c r="AG166" s="991"/>
      <c r="AH166" s="991"/>
      <c r="AI166" s="991"/>
      <c r="AJ166" s="992"/>
      <c r="AK166" s="1073"/>
      <c r="AL166" s="994"/>
      <c r="AM166" s="994"/>
      <c r="AN166" s="1074"/>
      <c r="AO166" s="798"/>
      <c r="AP166" s="1075"/>
      <c r="AQ166" s="985"/>
      <c r="AR166" s="881"/>
      <c r="AS166" s="1076" t="e">
        <f t="shared" si="48"/>
        <v>#DIV/0!</v>
      </c>
      <c r="AT166" s="1077" t="e">
        <f t="shared" si="49"/>
        <v>#DIV/0!</v>
      </c>
      <c r="AU166" s="1077" t="e">
        <f t="shared" si="50"/>
        <v>#DIV/0!</v>
      </c>
      <c r="AV166" s="1077" t="e">
        <f t="shared" si="51"/>
        <v>#DIV/0!</v>
      </c>
      <c r="AW166" s="1078" t="e">
        <f t="shared" si="52"/>
        <v>#DIV/0!</v>
      </c>
      <c r="AX166" s="1078" t="e">
        <f t="shared" si="53"/>
        <v>#DIV/0!</v>
      </c>
      <c r="AY166" s="1078" t="e">
        <f t="shared" si="54"/>
        <v>#DIV/0!</v>
      </c>
      <c r="AZ166" s="1078" t="e">
        <f t="shared" si="55"/>
        <v>#DIV/0!</v>
      </c>
      <c r="BA166" s="1079" t="e">
        <f t="shared" si="56"/>
        <v>#DIV/0!</v>
      </c>
      <c r="BB166" s="1079" t="e">
        <f t="shared" si="57"/>
        <v>#DIV/0!</v>
      </c>
      <c r="BC166" s="1079" t="e">
        <f t="shared" si="58"/>
        <v>#DIV/0!</v>
      </c>
      <c r="BD166" s="1079" t="e">
        <f t="shared" si="59"/>
        <v>#DIV/0!</v>
      </c>
      <c r="BE166" s="1080">
        <v>0.2</v>
      </c>
      <c r="BF166" s="1080">
        <v>0.8</v>
      </c>
      <c r="BG166" s="1079" t="e">
        <f t="shared" si="60"/>
        <v>#DIV/0!</v>
      </c>
      <c r="BH166" s="1079" t="e">
        <f t="shared" si="61"/>
        <v>#DIV/0!</v>
      </c>
      <c r="BI166" s="1079" t="e">
        <f t="shared" si="62"/>
        <v>#DIV/0!</v>
      </c>
      <c r="BJ166" s="1079" t="e">
        <f t="shared" si="63"/>
        <v>#DIV/0!</v>
      </c>
      <c r="BK166" s="1079" t="e">
        <f t="shared" si="64"/>
        <v>#DIV/0!</v>
      </c>
      <c r="BL166" s="1079" t="e">
        <f t="shared" si="65"/>
        <v>#DIV/0!</v>
      </c>
      <c r="BM166" s="1079" t="e">
        <f t="shared" si="66"/>
        <v>#DIV/0!</v>
      </c>
      <c r="BN166" s="1079" t="e">
        <f t="shared" si="67"/>
        <v>#DIV/0!</v>
      </c>
      <c r="BO166" s="1079" t="e">
        <f t="shared" si="68"/>
        <v>#DIV/0!</v>
      </c>
      <c r="BP166" s="1079" t="e">
        <f t="shared" si="69"/>
        <v>#DIV/0!</v>
      </c>
      <c r="BQ166" s="1079" t="e">
        <f t="shared" si="70"/>
        <v>#DIV/0!</v>
      </c>
      <c r="BR166" s="1079" t="e">
        <f t="shared" si="71"/>
        <v>#DIV/0!</v>
      </c>
      <c r="BS166" s="838"/>
      <c r="BT166" s="838"/>
      <c r="BU166" s="838"/>
      <c r="BV166" s="838"/>
      <c r="BW166" s="838"/>
      <c r="BX166" s="838"/>
      <c r="BY166" s="838"/>
      <c r="BZ166" s="838"/>
      <c r="CA166" s="839"/>
      <c r="CB166" s="798"/>
      <c r="CC166" s="1081"/>
      <c r="CD166" s="1082"/>
      <c r="CE166" s="1082"/>
      <c r="CF166" s="1083"/>
      <c r="CG166" s="1084"/>
      <c r="CH166" s="798"/>
      <c r="CI166" s="798"/>
      <c r="CJ166" s="798"/>
      <c r="CK166" s="798"/>
      <c r="CL166" s="798"/>
      <c r="CM166" s="798"/>
      <c r="CN166" s="798"/>
      <c r="CO166" s="798"/>
      <c r="CP166" s="798"/>
      <c r="CQ166" s="798"/>
      <c r="CR166" s="798"/>
      <c r="CS166" s="798"/>
      <c r="CT166" s="798"/>
    </row>
    <row r="167" spans="1:98" ht="14.25" customHeight="1">
      <c r="A167" s="853">
        <v>19</v>
      </c>
      <c r="B167" s="1030"/>
      <c r="C167" s="1031"/>
      <c r="D167" s="856"/>
      <c r="E167" s="1032"/>
      <c r="F167" s="858"/>
      <c r="G167" s="950"/>
      <c r="H167" s="1085"/>
      <c r="I167" s="860"/>
      <c r="J167" s="861"/>
      <c r="K167" s="861"/>
      <c r="L167" s="861"/>
      <c r="M167" s="1035"/>
      <c r="N167" s="1036"/>
      <c r="O167" s="954"/>
      <c r="P167" s="951"/>
      <c r="Q167" s="863"/>
      <c r="R167" s="864"/>
      <c r="S167" s="864"/>
      <c r="T167" s="865"/>
      <c r="U167" s="871"/>
      <c r="V167" s="867">
        <v>1</v>
      </c>
      <c r="W167" s="954"/>
      <c r="X167" s="1122"/>
      <c r="Y167" s="1122"/>
      <c r="Z167" s="951"/>
      <c r="AA167" s="868"/>
      <c r="AB167" s="869"/>
      <c r="AC167" s="869"/>
      <c r="AD167" s="870"/>
      <c r="AE167" s="871"/>
      <c r="AF167" s="1086"/>
      <c r="AG167" s="874"/>
      <c r="AH167" s="874"/>
      <c r="AI167" s="874"/>
      <c r="AJ167" s="875"/>
      <c r="AK167" s="1041"/>
      <c r="AL167" s="877"/>
      <c r="AM167" s="877"/>
      <c r="AN167" s="878"/>
      <c r="AO167" s="1010"/>
      <c r="AP167" s="879"/>
      <c r="AQ167" s="880"/>
      <c r="AR167" s="881"/>
      <c r="AS167" s="882" t="e">
        <f t="shared" si="48"/>
        <v>#DIV/0!</v>
      </c>
      <c r="AT167" s="977" t="e">
        <f t="shared" si="49"/>
        <v>#DIV/0!</v>
      </c>
      <c r="AU167" s="977" t="e">
        <f t="shared" si="50"/>
        <v>#DIV/0!</v>
      </c>
      <c r="AV167" s="977" t="e">
        <f t="shared" si="51"/>
        <v>#DIV/0!</v>
      </c>
      <c r="AW167" s="1014" t="e">
        <f t="shared" si="52"/>
        <v>#DIV/0!</v>
      </c>
      <c r="AX167" s="1014" t="e">
        <f t="shared" si="53"/>
        <v>#DIV/0!</v>
      </c>
      <c r="AY167" s="1014" t="e">
        <f t="shared" si="54"/>
        <v>#DIV/0!</v>
      </c>
      <c r="AZ167" s="1014" t="e">
        <f t="shared" si="55"/>
        <v>#DIV/0!</v>
      </c>
      <c r="BA167" s="978" t="e">
        <f t="shared" si="56"/>
        <v>#DIV/0!</v>
      </c>
      <c r="BB167" s="978" t="e">
        <f t="shared" si="57"/>
        <v>#DIV/0!</v>
      </c>
      <c r="BC167" s="978" t="e">
        <f t="shared" si="58"/>
        <v>#DIV/0!</v>
      </c>
      <c r="BD167" s="978" t="e">
        <f t="shared" si="59"/>
        <v>#DIV/0!</v>
      </c>
      <c r="BE167" s="979">
        <v>0.2</v>
      </c>
      <c r="BF167" s="979">
        <v>0.8</v>
      </c>
      <c r="BG167" s="978" t="e">
        <f t="shared" si="60"/>
        <v>#DIV/0!</v>
      </c>
      <c r="BH167" s="978" t="e">
        <f t="shared" si="61"/>
        <v>#DIV/0!</v>
      </c>
      <c r="BI167" s="978" t="e">
        <f t="shared" si="62"/>
        <v>#DIV/0!</v>
      </c>
      <c r="BJ167" s="978" t="e">
        <f t="shared" si="63"/>
        <v>#DIV/0!</v>
      </c>
      <c r="BK167" s="978" t="e">
        <f t="shared" si="64"/>
        <v>#DIV/0!</v>
      </c>
      <c r="BL167" s="978" t="e">
        <f t="shared" si="65"/>
        <v>#DIV/0!</v>
      </c>
      <c r="BM167" s="978" t="e">
        <f t="shared" si="66"/>
        <v>#DIV/0!</v>
      </c>
      <c r="BN167" s="978" t="e">
        <f t="shared" si="67"/>
        <v>#DIV/0!</v>
      </c>
      <c r="BO167" s="978" t="e">
        <f t="shared" si="68"/>
        <v>#DIV/0!</v>
      </c>
      <c r="BP167" s="885" t="e">
        <f t="shared" si="69"/>
        <v>#DIV/0!</v>
      </c>
      <c r="BQ167" s="885" t="e">
        <f t="shared" si="70"/>
        <v>#DIV/0!</v>
      </c>
      <c r="BR167" s="885" t="e">
        <f t="shared" si="71"/>
        <v>#DIV/0!</v>
      </c>
      <c r="BS167" s="1015" t="e">
        <f>AVERAGEIF(BO167:BO176,"&lt;&gt;#¡DIV/0!")</f>
        <v>#DIV/0!</v>
      </c>
      <c r="BT167" s="1015" t="e">
        <f>AVERAGEIF(BP167:BP176,"&lt;&gt;#¡DIV/0!")</f>
        <v>#DIV/0!</v>
      </c>
      <c r="BU167" s="1015" t="e">
        <f>AVERAGEIF(BQ167:BQ176,"&lt;&gt;#¡DIV/0!")</f>
        <v>#DIV/0!</v>
      </c>
      <c r="BV167" s="1015" t="e">
        <f>AVERAGEIF(BR167:BR176,"&lt;&gt;#¡DIV/0!")</f>
        <v>#DIV/0!</v>
      </c>
      <c r="BW167" s="888" t="e">
        <f>+C167*BS167</f>
        <v>#DIV/0!</v>
      </c>
      <c r="BX167" s="888" t="e">
        <f>+C167*BT167</f>
        <v>#DIV/0!</v>
      </c>
      <c r="BY167" s="888" t="e">
        <f>+C167*BU167</f>
        <v>#DIV/0!</v>
      </c>
      <c r="BZ167" s="888" t="e">
        <f>+C167*BV167</f>
        <v>#DIV/0!</v>
      </c>
      <c r="CA167" s="1016" t="e">
        <f>SUM(BW167:BZ176)</f>
        <v>#DIV/0!</v>
      </c>
      <c r="CB167" s="798"/>
      <c r="CC167" s="890" t="e">
        <f>+Q167/$N$167</f>
        <v>#DIV/0!</v>
      </c>
      <c r="CD167" s="891" t="e">
        <f>+R167/$N$167</f>
        <v>#DIV/0!</v>
      </c>
      <c r="CE167" s="891" t="e">
        <f>+S167/$N$167</f>
        <v>#DIV/0!</v>
      </c>
      <c r="CF167" s="961" t="e">
        <f>+T167/$N$167</f>
        <v>#DIV/0!</v>
      </c>
      <c r="CG167" s="962" t="e">
        <f>AVERAGE(CC167:CF176)</f>
        <v>#DIV/0!</v>
      </c>
      <c r="CH167" s="798"/>
      <c r="CI167" s="798"/>
      <c r="CJ167" s="798"/>
      <c r="CK167" s="798"/>
      <c r="CL167" s="798"/>
      <c r="CM167" s="798"/>
      <c r="CN167" s="798"/>
      <c r="CO167" s="798"/>
      <c r="CP167" s="798"/>
      <c r="CQ167" s="798"/>
      <c r="CR167" s="798"/>
      <c r="CS167" s="798"/>
      <c r="CT167" s="798"/>
    </row>
    <row r="168" spans="1:98" ht="14.25" customHeight="1">
      <c r="A168" s="1042"/>
      <c r="B168" s="1043"/>
      <c r="C168" s="1044"/>
      <c r="D168" s="1045"/>
      <c r="E168" s="1046"/>
      <c r="F168" s="898"/>
      <c r="G168" s="964"/>
      <c r="H168" s="925"/>
      <c r="I168" s="899"/>
      <c r="J168" s="900"/>
      <c r="K168" s="900"/>
      <c r="L168" s="900"/>
      <c r="M168" s="925"/>
      <c r="N168" s="1025"/>
      <c r="O168" s="927"/>
      <c r="P168" s="901"/>
      <c r="Q168" s="903"/>
      <c r="R168" s="904"/>
      <c r="S168" s="904"/>
      <c r="T168" s="905"/>
      <c r="U168" s="818"/>
      <c r="V168" s="906">
        <v>2</v>
      </c>
      <c r="W168" s="1090"/>
      <c r="X168" s="1120"/>
      <c r="Y168" s="1120"/>
      <c r="Z168" s="1101"/>
      <c r="AA168" s="907"/>
      <c r="AB168" s="908"/>
      <c r="AC168" s="908"/>
      <c r="AD168" s="909"/>
      <c r="AE168" s="871"/>
      <c r="AF168" s="1028"/>
      <c r="AG168" s="929"/>
      <c r="AH168" s="929"/>
      <c r="AI168" s="929"/>
      <c r="AJ168" s="930"/>
      <c r="AK168" s="1029"/>
      <c r="AL168" s="914"/>
      <c r="AM168" s="914"/>
      <c r="AN168" s="915"/>
      <c r="AO168" s="798"/>
      <c r="AP168" s="1050"/>
      <c r="AQ168" s="901"/>
      <c r="AR168" s="881"/>
      <c r="AS168" s="917" t="e">
        <f t="shared" si="48"/>
        <v>#DIV/0!</v>
      </c>
      <c r="AT168" s="918" t="e">
        <f t="shared" si="49"/>
        <v>#DIV/0!</v>
      </c>
      <c r="AU168" s="918" t="e">
        <f t="shared" si="50"/>
        <v>#DIV/0!</v>
      </c>
      <c r="AV168" s="918" t="e">
        <f t="shared" si="51"/>
        <v>#DIV/0!</v>
      </c>
      <c r="AW168" s="919" t="e">
        <f t="shared" si="52"/>
        <v>#DIV/0!</v>
      </c>
      <c r="AX168" s="919" t="e">
        <f t="shared" si="53"/>
        <v>#DIV/0!</v>
      </c>
      <c r="AY168" s="919" t="e">
        <f t="shared" si="54"/>
        <v>#DIV/0!</v>
      </c>
      <c r="AZ168" s="919" t="e">
        <f t="shared" si="55"/>
        <v>#DIV/0!</v>
      </c>
      <c r="BA168" s="920" t="e">
        <f t="shared" si="56"/>
        <v>#DIV/0!</v>
      </c>
      <c r="BB168" s="920" t="e">
        <f t="shared" si="57"/>
        <v>#DIV/0!</v>
      </c>
      <c r="BC168" s="920" t="e">
        <f t="shared" si="58"/>
        <v>#DIV/0!</v>
      </c>
      <c r="BD168" s="920" t="e">
        <f t="shared" si="59"/>
        <v>#DIV/0!</v>
      </c>
      <c r="BE168" s="921">
        <v>0.2</v>
      </c>
      <c r="BF168" s="921">
        <v>0.8</v>
      </c>
      <c r="BG168" s="920" t="e">
        <f t="shared" si="60"/>
        <v>#DIV/0!</v>
      </c>
      <c r="BH168" s="920" t="e">
        <f t="shared" si="61"/>
        <v>#DIV/0!</v>
      </c>
      <c r="BI168" s="920" t="e">
        <f t="shared" si="62"/>
        <v>#DIV/0!</v>
      </c>
      <c r="BJ168" s="920" t="e">
        <f t="shared" si="63"/>
        <v>#DIV/0!</v>
      </c>
      <c r="BK168" s="920" t="e">
        <f t="shared" si="64"/>
        <v>#DIV/0!</v>
      </c>
      <c r="BL168" s="920" t="e">
        <f t="shared" si="65"/>
        <v>#DIV/0!</v>
      </c>
      <c r="BM168" s="920" t="e">
        <f t="shared" si="66"/>
        <v>#DIV/0!</v>
      </c>
      <c r="BN168" s="920" t="e">
        <f t="shared" si="67"/>
        <v>#DIV/0!</v>
      </c>
      <c r="BO168" s="920" t="e">
        <f t="shared" si="68"/>
        <v>#DIV/0!</v>
      </c>
      <c r="BP168" s="920" t="e">
        <f t="shared" si="69"/>
        <v>#DIV/0!</v>
      </c>
      <c r="BQ168" s="920" t="e">
        <f t="shared" si="70"/>
        <v>#DIV/0!</v>
      </c>
      <c r="BR168" s="920" t="e">
        <f t="shared" si="71"/>
        <v>#DIV/0!</v>
      </c>
      <c r="BS168" s="842"/>
      <c r="BT168" s="842"/>
      <c r="BU168" s="842"/>
      <c r="BV168" s="842"/>
      <c r="BW168" s="842"/>
      <c r="BX168" s="842"/>
      <c r="BY168" s="842"/>
      <c r="BZ168" s="842"/>
      <c r="CA168" s="830"/>
      <c r="CB168" s="798"/>
      <c r="CC168" s="922"/>
      <c r="CD168" s="923"/>
      <c r="CE168" s="923"/>
      <c r="CF168" s="974"/>
      <c r="CG168" s="975"/>
      <c r="CH168" s="798"/>
      <c r="CI168" s="798"/>
      <c r="CJ168" s="798"/>
      <c r="CK168" s="798"/>
      <c r="CL168" s="798"/>
      <c r="CM168" s="798"/>
      <c r="CN168" s="798"/>
      <c r="CO168" s="798"/>
      <c r="CP168" s="798"/>
      <c r="CQ168" s="798"/>
      <c r="CR168" s="798"/>
      <c r="CS168" s="798"/>
      <c r="CT168" s="798"/>
    </row>
    <row r="169" spans="1:98" ht="14.25" customHeight="1">
      <c r="A169" s="1042"/>
      <c r="B169" s="1043"/>
      <c r="C169" s="1044"/>
      <c r="D169" s="1045"/>
      <c r="E169" s="1046"/>
      <c r="F169" s="898"/>
      <c r="G169" s="964"/>
      <c r="H169" s="925"/>
      <c r="I169" s="899"/>
      <c r="J169" s="900"/>
      <c r="K169" s="900"/>
      <c r="L169" s="900"/>
      <c r="M169" s="925"/>
      <c r="N169" s="1025"/>
      <c r="O169" s="927"/>
      <c r="P169" s="901"/>
      <c r="Q169" s="903"/>
      <c r="R169" s="904"/>
      <c r="S169" s="904"/>
      <c r="T169" s="905"/>
      <c r="U169" s="818"/>
      <c r="V169" s="906">
        <v>3</v>
      </c>
      <c r="W169" s="1090"/>
      <c r="X169" s="1120"/>
      <c r="Y169" s="1120"/>
      <c r="Z169" s="1101"/>
      <c r="AA169" s="907"/>
      <c r="AB169" s="908"/>
      <c r="AC169" s="908"/>
      <c r="AD169" s="909"/>
      <c r="AE169" s="871"/>
      <c r="AF169" s="1028"/>
      <c r="AG169" s="929"/>
      <c r="AH169" s="929"/>
      <c r="AI169" s="929"/>
      <c r="AJ169" s="930"/>
      <c r="AK169" s="1029"/>
      <c r="AL169" s="914"/>
      <c r="AM169" s="914"/>
      <c r="AN169" s="915"/>
      <c r="AO169" s="798"/>
      <c r="AP169" s="1050"/>
      <c r="AQ169" s="901"/>
      <c r="AR169" s="881"/>
      <c r="AS169" s="917" t="e">
        <f t="shared" si="48"/>
        <v>#DIV/0!</v>
      </c>
      <c r="AT169" s="918" t="e">
        <f t="shared" si="49"/>
        <v>#DIV/0!</v>
      </c>
      <c r="AU169" s="918" t="e">
        <f t="shared" si="50"/>
        <v>#DIV/0!</v>
      </c>
      <c r="AV169" s="918" t="e">
        <f t="shared" si="51"/>
        <v>#DIV/0!</v>
      </c>
      <c r="AW169" s="919" t="e">
        <f t="shared" si="52"/>
        <v>#DIV/0!</v>
      </c>
      <c r="AX169" s="919" t="e">
        <f t="shared" si="53"/>
        <v>#DIV/0!</v>
      </c>
      <c r="AY169" s="919" t="e">
        <f t="shared" si="54"/>
        <v>#DIV/0!</v>
      </c>
      <c r="AZ169" s="919" t="e">
        <f t="shared" si="55"/>
        <v>#DIV/0!</v>
      </c>
      <c r="BA169" s="920" t="e">
        <f t="shared" si="56"/>
        <v>#DIV/0!</v>
      </c>
      <c r="BB169" s="920" t="e">
        <f t="shared" si="57"/>
        <v>#DIV/0!</v>
      </c>
      <c r="BC169" s="920" t="e">
        <f t="shared" si="58"/>
        <v>#DIV/0!</v>
      </c>
      <c r="BD169" s="920" t="e">
        <f t="shared" si="59"/>
        <v>#DIV/0!</v>
      </c>
      <c r="BE169" s="921">
        <v>0.2</v>
      </c>
      <c r="BF169" s="921">
        <v>0.8</v>
      </c>
      <c r="BG169" s="920" t="e">
        <f t="shared" si="60"/>
        <v>#DIV/0!</v>
      </c>
      <c r="BH169" s="920" t="e">
        <f t="shared" si="61"/>
        <v>#DIV/0!</v>
      </c>
      <c r="BI169" s="920" t="e">
        <f t="shared" si="62"/>
        <v>#DIV/0!</v>
      </c>
      <c r="BJ169" s="920" t="e">
        <f t="shared" si="63"/>
        <v>#DIV/0!</v>
      </c>
      <c r="BK169" s="920" t="e">
        <f t="shared" si="64"/>
        <v>#DIV/0!</v>
      </c>
      <c r="BL169" s="920" t="e">
        <f t="shared" si="65"/>
        <v>#DIV/0!</v>
      </c>
      <c r="BM169" s="920" t="e">
        <f t="shared" si="66"/>
        <v>#DIV/0!</v>
      </c>
      <c r="BN169" s="920" t="e">
        <f t="shared" si="67"/>
        <v>#DIV/0!</v>
      </c>
      <c r="BO169" s="920" t="e">
        <f t="shared" si="68"/>
        <v>#DIV/0!</v>
      </c>
      <c r="BP169" s="920" t="e">
        <f t="shared" si="69"/>
        <v>#DIV/0!</v>
      </c>
      <c r="BQ169" s="920" t="e">
        <f t="shared" si="70"/>
        <v>#DIV/0!</v>
      </c>
      <c r="BR169" s="920" t="e">
        <f t="shared" si="71"/>
        <v>#DIV/0!</v>
      </c>
      <c r="BS169" s="842"/>
      <c r="BT169" s="842"/>
      <c r="BU169" s="842"/>
      <c r="BV169" s="842"/>
      <c r="BW169" s="842"/>
      <c r="BX169" s="842"/>
      <c r="BY169" s="842"/>
      <c r="BZ169" s="842"/>
      <c r="CA169" s="830"/>
      <c r="CB169" s="798"/>
      <c r="CC169" s="922"/>
      <c r="CD169" s="923"/>
      <c r="CE169" s="923"/>
      <c r="CF169" s="974"/>
      <c r="CG169" s="975"/>
      <c r="CH169" s="798"/>
      <c r="CI169" s="798"/>
      <c r="CJ169" s="798"/>
      <c r="CK169" s="798"/>
      <c r="CL169" s="798"/>
      <c r="CM169" s="798"/>
      <c r="CN169" s="798"/>
      <c r="CO169" s="798"/>
      <c r="CP169" s="798"/>
      <c r="CQ169" s="798"/>
      <c r="CR169" s="798"/>
      <c r="CS169" s="798"/>
      <c r="CT169" s="798"/>
    </row>
    <row r="170" spans="1:98" ht="14.25" customHeight="1">
      <c r="A170" s="1042"/>
      <c r="B170" s="1043"/>
      <c r="C170" s="1044"/>
      <c r="D170" s="1045"/>
      <c r="E170" s="1046"/>
      <c r="F170" s="898"/>
      <c r="G170" s="964"/>
      <c r="H170" s="925"/>
      <c r="I170" s="899"/>
      <c r="J170" s="900"/>
      <c r="K170" s="900"/>
      <c r="L170" s="900"/>
      <c r="M170" s="925"/>
      <c r="N170" s="1025"/>
      <c r="O170" s="927"/>
      <c r="P170" s="901"/>
      <c r="Q170" s="903"/>
      <c r="R170" s="904"/>
      <c r="S170" s="904"/>
      <c r="T170" s="905"/>
      <c r="U170" s="818"/>
      <c r="V170" s="906">
        <v>4</v>
      </c>
      <c r="W170" s="1090"/>
      <c r="X170" s="1120"/>
      <c r="Y170" s="1120"/>
      <c r="Z170" s="1101"/>
      <c r="AA170" s="907"/>
      <c r="AB170" s="908"/>
      <c r="AC170" s="908"/>
      <c r="AD170" s="909"/>
      <c r="AE170" s="871"/>
      <c r="AF170" s="1028"/>
      <c r="AG170" s="929"/>
      <c r="AH170" s="929"/>
      <c r="AI170" s="929"/>
      <c r="AJ170" s="930"/>
      <c r="AK170" s="1029"/>
      <c r="AL170" s="914"/>
      <c r="AM170" s="914"/>
      <c r="AN170" s="915"/>
      <c r="AO170" s="798"/>
      <c r="AP170" s="1050"/>
      <c r="AQ170" s="901"/>
      <c r="AR170" s="881"/>
      <c r="AS170" s="917" t="e">
        <f t="shared" si="48"/>
        <v>#DIV/0!</v>
      </c>
      <c r="AT170" s="918" t="e">
        <f t="shared" si="49"/>
        <v>#DIV/0!</v>
      </c>
      <c r="AU170" s="918" t="e">
        <f t="shared" si="50"/>
        <v>#DIV/0!</v>
      </c>
      <c r="AV170" s="918" t="e">
        <f t="shared" si="51"/>
        <v>#DIV/0!</v>
      </c>
      <c r="AW170" s="919" t="e">
        <f t="shared" si="52"/>
        <v>#DIV/0!</v>
      </c>
      <c r="AX170" s="919" t="e">
        <f t="shared" si="53"/>
        <v>#DIV/0!</v>
      </c>
      <c r="AY170" s="919" t="e">
        <f t="shared" si="54"/>
        <v>#DIV/0!</v>
      </c>
      <c r="AZ170" s="919" t="e">
        <f t="shared" si="55"/>
        <v>#DIV/0!</v>
      </c>
      <c r="BA170" s="920" t="e">
        <f t="shared" si="56"/>
        <v>#DIV/0!</v>
      </c>
      <c r="BB170" s="920" t="e">
        <f t="shared" si="57"/>
        <v>#DIV/0!</v>
      </c>
      <c r="BC170" s="920" t="e">
        <f t="shared" si="58"/>
        <v>#DIV/0!</v>
      </c>
      <c r="BD170" s="920" t="e">
        <f t="shared" si="59"/>
        <v>#DIV/0!</v>
      </c>
      <c r="BE170" s="921">
        <v>0.2</v>
      </c>
      <c r="BF170" s="921">
        <v>0.8</v>
      </c>
      <c r="BG170" s="920" t="e">
        <f t="shared" si="60"/>
        <v>#DIV/0!</v>
      </c>
      <c r="BH170" s="920" t="e">
        <f t="shared" si="61"/>
        <v>#DIV/0!</v>
      </c>
      <c r="BI170" s="920" t="e">
        <f t="shared" si="62"/>
        <v>#DIV/0!</v>
      </c>
      <c r="BJ170" s="920" t="e">
        <f t="shared" si="63"/>
        <v>#DIV/0!</v>
      </c>
      <c r="BK170" s="920" t="e">
        <f t="shared" si="64"/>
        <v>#DIV/0!</v>
      </c>
      <c r="BL170" s="920" t="e">
        <f t="shared" si="65"/>
        <v>#DIV/0!</v>
      </c>
      <c r="BM170" s="920" t="e">
        <f t="shared" si="66"/>
        <v>#DIV/0!</v>
      </c>
      <c r="BN170" s="920" t="e">
        <f t="shared" si="67"/>
        <v>#DIV/0!</v>
      </c>
      <c r="BO170" s="920" t="e">
        <f t="shared" si="68"/>
        <v>#DIV/0!</v>
      </c>
      <c r="BP170" s="920" t="e">
        <f t="shared" si="69"/>
        <v>#DIV/0!</v>
      </c>
      <c r="BQ170" s="920" t="e">
        <f t="shared" si="70"/>
        <v>#DIV/0!</v>
      </c>
      <c r="BR170" s="920" t="e">
        <f t="shared" si="71"/>
        <v>#DIV/0!</v>
      </c>
      <c r="BS170" s="842"/>
      <c r="BT170" s="842"/>
      <c r="BU170" s="842"/>
      <c r="BV170" s="842"/>
      <c r="BW170" s="842"/>
      <c r="BX170" s="842"/>
      <c r="BY170" s="842"/>
      <c r="BZ170" s="842"/>
      <c r="CA170" s="830"/>
      <c r="CB170" s="798"/>
      <c r="CC170" s="922"/>
      <c r="CD170" s="923"/>
      <c r="CE170" s="923"/>
      <c r="CF170" s="974"/>
      <c r="CG170" s="975"/>
      <c r="CH170" s="798"/>
      <c r="CI170" s="798"/>
      <c r="CJ170" s="798"/>
      <c r="CK170" s="798"/>
      <c r="CL170" s="798"/>
      <c r="CM170" s="798"/>
      <c r="CN170" s="798"/>
      <c r="CO170" s="798"/>
      <c r="CP170" s="798"/>
      <c r="CQ170" s="798"/>
      <c r="CR170" s="798"/>
      <c r="CS170" s="798"/>
      <c r="CT170" s="798"/>
    </row>
    <row r="171" spans="1:98" ht="14.25" customHeight="1">
      <c r="A171" s="1042"/>
      <c r="B171" s="1043"/>
      <c r="C171" s="1044"/>
      <c r="D171" s="1045"/>
      <c r="E171" s="1046"/>
      <c r="F171" s="898"/>
      <c r="G171" s="964"/>
      <c r="H171" s="925"/>
      <c r="I171" s="899"/>
      <c r="J171" s="900"/>
      <c r="K171" s="900"/>
      <c r="L171" s="900"/>
      <c r="M171" s="925"/>
      <c r="N171" s="1025"/>
      <c r="O171" s="927"/>
      <c r="P171" s="901"/>
      <c r="Q171" s="903"/>
      <c r="R171" s="904"/>
      <c r="S171" s="904"/>
      <c r="T171" s="905"/>
      <c r="U171" s="818"/>
      <c r="V171" s="906">
        <v>5</v>
      </c>
      <c r="W171" s="1090"/>
      <c r="X171" s="1120"/>
      <c r="Y171" s="1120"/>
      <c r="Z171" s="1101"/>
      <c r="AA171" s="907"/>
      <c r="AB171" s="908"/>
      <c r="AC171" s="908"/>
      <c r="AD171" s="909"/>
      <c r="AE171" s="871"/>
      <c r="AF171" s="1028"/>
      <c r="AG171" s="929"/>
      <c r="AH171" s="929"/>
      <c r="AI171" s="929"/>
      <c r="AJ171" s="930"/>
      <c r="AK171" s="1029"/>
      <c r="AL171" s="914"/>
      <c r="AM171" s="914"/>
      <c r="AN171" s="915"/>
      <c r="AO171" s="798"/>
      <c r="AP171" s="1050"/>
      <c r="AQ171" s="901"/>
      <c r="AR171" s="881"/>
      <c r="AS171" s="917" t="e">
        <f t="shared" si="48"/>
        <v>#DIV/0!</v>
      </c>
      <c r="AT171" s="918" t="e">
        <f t="shared" si="49"/>
        <v>#DIV/0!</v>
      </c>
      <c r="AU171" s="918" t="e">
        <f t="shared" si="50"/>
        <v>#DIV/0!</v>
      </c>
      <c r="AV171" s="918" t="e">
        <f t="shared" si="51"/>
        <v>#DIV/0!</v>
      </c>
      <c r="AW171" s="919" t="e">
        <f t="shared" si="52"/>
        <v>#DIV/0!</v>
      </c>
      <c r="AX171" s="919" t="e">
        <f t="shared" si="53"/>
        <v>#DIV/0!</v>
      </c>
      <c r="AY171" s="919" t="e">
        <f t="shared" si="54"/>
        <v>#DIV/0!</v>
      </c>
      <c r="AZ171" s="919" t="e">
        <f t="shared" si="55"/>
        <v>#DIV/0!</v>
      </c>
      <c r="BA171" s="920" t="e">
        <f t="shared" si="56"/>
        <v>#DIV/0!</v>
      </c>
      <c r="BB171" s="920" t="e">
        <f t="shared" si="57"/>
        <v>#DIV/0!</v>
      </c>
      <c r="BC171" s="920" t="e">
        <f t="shared" si="58"/>
        <v>#DIV/0!</v>
      </c>
      <c r="BD171" s="920" t="e">
        <f t="shared" si="59"/>
        <v>#DIV/0!</v>
      </c>
      <c r="BE171" s="921">
        <v>0.2</v>
      </c>
      <c r="BF171" s="921">
        <v>0.8</v>
      </c>
      <c r="BG171" s="920" t="e">
        <f t="shared" si="60"/>
        <v>#DIV/0!</v>
      </c>
      <c r="BH171" s="920" t="e">
        <f t="shared" si="61"/>
        <v>#DIV/0!</v>
      </c>
      <c r="BI171" s="920" t="e">
        <f t="shared" si="62"/>
        <v>#DIV/0!</v>
      </c>
      <c r="BJ171" s="920" t="e">
        <f t="shared" si="63"/>
        <v>#DIV/0!</v>
      </c>
      <c r="BK171" s="920" t="e">
        <f t="shared" si="64"/>
        <v>#DIV/0!</v>
      </c>
      <c r="BL171" s="920" t="e">
        <f t="shared" si="65"/>
        <v>#DIV/0!</v>
      </c>
      <c r="BM171" s="920" t="e">
        <f t="shared" si="66"/>
        <v>#DIV/0!</v>
      </c>
      <c r="BN171" s="920" t="e">
        <f t="shared" si="67"/>
        <v>#DIV/0!</v>
      </c>
      <c r="BO171" s="920" t="e">
        <f t="shared" si="68"/>
        <v>#DIV/0!</v>
      </c>
      <c r="BP171" s="920" t="e">
        <f t="shared" si="69"/>
        <v>#DIV/0!</v>
      </c>
      <c r="BQ171" s="920" t="e">
        <f t="shared" si="70"/>
        <v>#DIV/0!</v>
      </c>
      <c r="BR171" s="920" t="e">
        <f t="shared" si="71"/>
        <v>#DIV/0!</v>
      </c>
      <c r="BS171" s="842"/>
      <c r="BT171" s="842"/>
      <c r="BU171" s="842"/>
      <c r="BV171" s="842"/>
      <c r="BW171" s="842"/>
      <c r="BX171" s="842"/>
      <c r="BY171" s="842"/>
      <c r="BZ171" s="842"/>
      <c r="CA171" s="830"/>
      <c r="CB171" s="798"/>
      <c r="CC171" s="922"/>
      <c r="CD171" s="923"/>
      <c r="CE171" s="923"/>
      <c r="CF171" s="974"/>
      <c r="CG171" s="975"/>
      <c r="CH171" s="798"/>
      <c r="CI171" s="798"/>
      <c r="CJ171" s="798"/>
      <c r="CK171" s="798"/>
      <c r="CL171" s="798"/>
      <c r="CM171" s="798"/>
      <c r="CN171" s="798"/>
      <c r="CO171" s="798"/>
      <c r="CP171" s="798"/>
      <c r="CQ171" s="798"/>
      <c r="CR171" s="798"/>
      <c r="CS171" s="798"/>
      <c r="CT171" s="798"/>
    </row>
    <row r="172" spans="1:98" ht="14.25" customHeight="1">
      <c r="A172" s="1042"/>
      <c r="B172" s="1043"/>
      <c r="C172" s="1044"/>
      <c r="D172" s="1045"/>
      <c r="E172" s="1046"/>
      <c r="F172" s="898"/>
      <c r="G172" s="964"/>
      <c r="H172" s="925"/>
      <c r="I172" s="899"/>
      <c r="J172" s="900"/>
      <c r="K172" s="900"/>
      <c r="L172" s="900"/>
      <c r="M172" s="925"/>
      <c r="N172" s="1025"/>
      <c r="O172" s="927"/>
      <c r="P172" s="901"/>
      <c r="Q172" s="903"/>
      <c r="R172" s="904"/>
      <c r="S172" s="904"/>
      <c r="T172" s="905"/>
      <c r="U172" s="818"/>
      <c r="V172" s="906">
        <v>6</v>
      </c>
      <c r="W172" s="1090"/>
      <c r="X172" s="1120"/>
      <c r="Y172" s="1120"/>
      <c r="Z172" s="1101"/>
      <c r="AA172" s="907"/>
      <c r="AB172" s="908"/>
      <c r="AC172" s="908"/>
      <c r="AD172" s="909"/>
      <c r="AE172" s="871"/>
      <c r="AF172" s="1028"/>
      <c r="AG172" s="929"/>
      <c r="AH172" s="929"/>
      <c r="AI172" s="929"/>
      <c r="AJ172" s="930"/>
      <c r="AK172" s="1029"/>
      <c r="AL172" s="914"/>
      <c r="AM172" s="914"/>
      <c r="AN172" s="915"/>
      <c r="AO172" s="798"/>
      <c r="AP172" s="1050"/>
      <c r="AQ172" s="901"/>
      <c r="AR172" s="881"/>
      <c r="AS172" s="917" t="e">
        <f t="shared" si="48"/>
        <v>#DIV/0!</v>
      </c>
      <c r="AT172" s="918" t="e">
        <f t="shared" si="49"/>
        <v>#DIV/0!</v>
      </c>
      <c r="AU172" s="918" t="e">
        <f t="shared" si="50"/>
        <v>#DIV/0!</v>
      </c>
      <c r="AV172" s="918" t="e">
        <f t="shared" si="51"/>
        <v>#DIV/0!</v>
      </c>
      <c r="AW172" s="919" t="e">
        <f t="shared" si="52"/>
        <v>#DIV/0!</v>
      </c>
      <c r="AX172" s="919" t="e">
        <f t="shared" si="53"/>
        <v>#DIV/0!</v>
      </c>
      <c r="AY172" s="919" t="e">
        <f t="shared" si="54"/>
        <v>#DIV/0!</v>
      </c>
      <c r="AZ172" s="919" t="e">
        <f t="shared" si="55"/>
        <v>#DIV/0!</v>
      </c>
      <c r="BA172" s="920" t="e">
        <f t="shared" si="56"/>
        <v>#DIV/0!</v>
      </c>
      <c r="BB172" s="920" t="e">
        <f t="shared" si="57"/>
        <v>#DIV/0!</v>
      </c>
      <c r="BC172" s="920" t="e">
        <f t="shared" si="58"/>
        <v>#DIV/0!</v>
      </c>
      <c r="BD172" s="920" t="e">
        <f t="shared" si="59"/>
        <v>#DIV/0!</v>
      </c>
      <c r="BE172" s="921">
        <v>0.2</v>
      </c>
      <c r="BF172" s="921">
        <v>0.8</v>
      </c>
      <c r="BG172" s="920" t="e">
        <f t="shared" si="60"/>
        <v>#DIV/0!</v>
      </c>
      <c r="BH172" s="920" t="e">
        <f t="shared" si="61"/>
        <v>#DIV/0!</v>
      </c>
      <c r="BI172" s="920" t="e">
        <f t="shared" si="62"/>
        <v>#DIV/0!</v>
      </c>
      <c r="BJ172" s="920" t="e">
        <f t="shared" si="63"/>
        <v>#DIV/0!</v>
      </c>
      <c r="BK172" s="920" t="e">
        <f t="shared" si="64"/>
        <v>#DIV/0!</v>
      </c>
      <c r="BL172" s="920" t="e">
        <f t="shared" si="65"/>
        <v>#DIV/0!</v>
      </c>
      <c r="BM172" s="920" t="e">
        <f t="shared" si="66"/>
        <v>#DIV/0!</v>
      </c>
      <c r="BN172" s="920" t="e">
        <f t="shared" si="67"/>
        <v>#DIV/0!</v>
      </c>
      <c r="BO172" s="920" t="e">
        <f t="shared" si="68"/>
        <v>#DIV/0!</v>
      </c>
      <c r="BP172" s="920" t="e">
        <f t="shared" si="69"/>
        <v>#DIV/0!</v>
      </c>
      <c r="BQ172" s="920" t="e">
        <f t="shared" si="70"/>
        <v>#DIV/0!</v>
      </c>
      <c r="BR172" s="920" t="e">
        <f t="shared" si="71"/>
        <v>#DIV/0!</v>
      </c>
      <c r="BS172" s="842"/>
      <c r="BT172" s="842"/>
      <c r="BU172" s="842"/>
      <c r="BV172" s="842"/>
      <c r="BW172" s="842"/>
      <c r="BX172" s="842"/>
      <c r="BY172" s="842"/>
      <c r="BZ172" s="842"/>
      <c r="CA172" s="830"/>
      <c r="CB172" s="798"/>
      <c r="CC172" s="922"/>
      <c r="CD172" s="923"/>
      <c r="CE172" s="923"/>
      <c r="CF172" s="974"/>
      <c r="CG172" s="975"/>
      <c r="CH172" s="798"/>
      <c r="CI172" s="798"/>
      <c r="CJ172" s="798"/>
      <c r="CK172" s="798"/>
      <c r="CL172" s="798"/>
      <c r="CM172" s="798"/>
      <c r="CN172" s="798"/>
      <c r="CO172" s="798"/>
      <c r="CP172" s="798"/>
      <c r="CQ172" s="798"/>
      <c r="CR172" s="798"/>
      <c r="CS172" s="798"/>
      <c r="CT172" s="798"/>
    </row>
    <row r="173" spans="1:98" ht="14.25" customHeight="1">
      <c r="A173" s="1042"/>
      <c r="B173" s="1043"/>
      <c r="C173" s="1044"/>
      <c r="D173" s="1045"/>
      <c r="E173" s="1046"/>
      <c r="F173" s="898"/>
      <c r="G173" s="964"/>
      <c r="H173" s="925"/>
      <c r="I173" s="899"/>
      <c r="J173" s="900"/>
      <c r="K173" s="900"/>
      <c r="L173" s="900"/>
      <c r="M173" s="925"/>
      <c r="N173" s="1025"/>
      <c r="O173" s="927"/>
      <c r="P173" s="901"/>
      <c r="Q173" s="903"/>
      <c r="R173" s="904"/>
      <c r="S173" s="904"/>
      <c r="T173" s="905"/>
      <c r="U173" s="818"/>
      <c r="V173" s="906">
        <v>7</v>
      </c>
      <c r="W173" s="1090"/>
      <c r="X173" s="1120"/>
      <c r="Y173" s="1120"/>
      <c r="Z173" s="1101"/>
      <c r="AA173" s="907"/>
      <c r="AB173" s="908"/>
      <c r="AC173" s="908"/>
      <c r="AD173" s="909"/>
      <c r="AE173" s="871"/>
      <c r="AF173" s="1028"/>
      <c r="AG173" s="929"/>
      <c r="AH173" s="929"/>
      <c r="AI173" s="929"/>
      <c r="AJ173" s="930"/>
      <c r="AK173" s="1029"/>
      <c r="AL173" s="914"/>
      <c r="AM173" s="914"/>
      <c r="AN173" s="915"/>
      <c r="AO173" s="798"/>
      <c r="AP173" s="1050"/>
      <c r="AQ173" s="901"/>
      <c r="AR173" s="881"/>
      <c r="AS173" s="917" t="e">
        <f t="shared" si="48"/>
        <v>#DIV/0!</v>
      </c>
      <c r="AT173" s="918" t="e">
        <f t="shared" si="49"/>
        <v>#DIV/0!</v>
      </c>
      <c r="AU173" s="918" t="e">
        <f t="shared" si="50"/>
        <v>#DIV/0!</v>
      </c>
      <c r="AV173" s="918" t="e">
        <f t="shared" si="51"/>
        <v>#DIV/0!</v>
      </c>
      <c r="AW173" s="919" t="e">
        <f t="shared" si="52"/>
        <v>#DIV/0!</v>
      </c>
      <c r="AX173" s="919" t="e">
        <f t="shared" si="53"/>
        <v>#DIV/0!</v>
      </c>
      <c r="AY173" s="919" t="e">
        <f t="shared" si="54"/>
        <v>#DIV/0!</v>
      </c>
      <c r="AZ173" s="919" t="e">
        <f t="shared" si="55"/>
        <v>#DIV/0!</v>
      </c>
      <c r="BA173" s="920" t="e">
        <f t="shared" si="56"/>
        <v>#DIV/0!</v>
      </c>
      <c r="BB173" s="920" t="e">
        <f t="shared" si="57"/>
        <v>#DIV/0!</v>
      </c>
      <c r="BC173" s="920" t="e">
        <f t="shared" si="58"/>
        <v>#DIV/0!</v>
      </c>
      <c r="BD173" s="920" t="e">
        <f t="shared" si="59"/>
        <v>#DIV/0!</v>
      </c>
      <c r="BE173" s="921">
        <v>0.2</v>
      </c>
      <c r="BF173" s="921">
        <v>0.8</v>
      </c>
      <c r="BG173" s="920" t="e">
        <f t="shared" si="60"/>
        <v>#DIV/0!</v>
      </c>
      <c r="BH173" s="920" t="e">
        <f t="shared" si="61"/>
        <v>#DIV/0!</v>
      </c>
      <c r="BI173" s="920" t="e">
        <f t="shared" si="62"/>
        <v>#DIV/0!</v>
      </c>
      <c r="BJ173" s="920" t="e">
        <f t="shared" si="63"/>
        <v>#DIV/0!</v>
      </c>
      <c r="BK173" s="920" t="e">
        <f t="shared" si="64"/>
        <v>#DIV/0!</v>
      </c>
      <c r="BL173" s="920" t="e">
        <f t="shared" si="65"/>
        <v>#DIV/0!</v>
      </c>
      <c r="BM173" s="920" t="e">
        <f t="shared" si="66"/>
        <v>#DIV/0!</v>
      </c>
      <c r="BN173" s="920" t="e">
        <f t="shared" si="67"/>
        <v>#DIV/0!</v>
      </c>
      <c r="BO173" s="920" t="e">
        <f t="shared" si="68"/>
        <v>#DIV/0!</v>
      </c>
      <c r="BP173" s="920" t="e">
        <f t="shared" si="69"/>
        <v>#DIV/0!</v>
      </c>
      <c r="BQ173" s="920" t="e">
        <f t="shared" si="70"/>
        <v>#DIV/0!</v>
      </c>
      <c r="BR173" s="920" t="e">
        <f t="shared" si="71"/>
        <v>#DIV/0!</v>
      </c>
      <c r="BS173" s="842"/>
      <c r="BT173" s="842"/>
      <c r="BU173" s="842"/>
      <c r="BV173" s="842"/>
      <c r="BW173" s="842"/>
      <c r="BX173" s="842"/>
      <c r="BY173" s="842"/>
      <c r="BZ173" s="842"/>
      <c r="CA173" s="830"/>
      <c r="CB173" s="798"/>
      <c r="CC173" s="922"/>
      <c r="CD173" s="923"/>
      <c r="CE173" s="923"/>
      <c r="CF173" s="974"/>
      <c r="CG173" s="975"/>
      <c r="CH173" s="798"/>
      <c r="CI173" s="798"/>
      <c r="CJ173" s="798"/>
      <c r="CK173" s="798"/>
      <c r="CL173" s="798"/>
      <c r="CM173" s="798"/>
      <c r="CN173" s="798"/>
      <c r="CO173" s="798"/>
      <c r="CP173" s="798"/>
      <c r="CQ173" s="798"/>
      <c r="CR173" s="798"/>
      <c r="CS173" s="798"/>
      <c r="CT173" s="798"/>
    </row>
    <row r="174" spans="1:98" ht="14.25" customHeight="1">
      <c r="A174" s="1042"/>
      <c r="B174" s="1043"/>
      <c r="C174" s="1044"/>
      <c r="D174" s="1045"/>
      <c r="E174" s="1046"/>
      <c r="F174" s="898"/>
      <c r="G174" s="964"/>
      <c r="H174" s="925"/>
      <c r="I174" s="899"/>
      <c r="J174" s="900"/>
      <c r="K174" s="900"/>
      <c r="L174" s="900"/>
      <c r="M174" s="925"/>
      <c r="N174" s="1025"/>
      <c r="O174" s="927"/>
      <c r="P174" s="901"/>
      <c r="Q174" s="903"/>
      <c r="R174" s="904"/>
      <c r="S174" s="904"/>
      <c r="T174" s="905"/>
      <c r="U174" s="818"/>
      <c r="V174" s="906">
        <v>8</v>
      </c>
      <c r="W174" s="1090"/>
      <c r="X174" s="1120"/>
      <c r="Y174" s="1120"/>
      <c r="Z174" s="1101"/>
      <c r="AA174" s="907"/>
      <c r="AB174" s="908"/>
      <c r="AC174" s="908"/>
      <c r="AD174" s="909"/>
      <c r="AE174" s="871"/>
      <c r="AF174" s="1028"/>
      <c r="AG174" s="929"/>
      <c r="AH174" s="929"/>
      <c r="AI174" s="929"/>
      <c r="AJ174" s="930"/>
      <c r="AK174" s="1029"/>
      <c r="AL174" s="914"/>
      <c r="AM174" s="914"/>
      <c r="AN174" s="915"/>
      <c r="AO174" s="798"/>
      <c r="AP174" s="1050"/>
      <c r="AQ174" s="901"/>
      <c r="AR174" s="881"/>
      <c r="AS174" s="917" t="e">
        <f t="shared" si="48"/>
        <v>#DIV/0!</v>
      </c>
      <c r="AT174" s="918" t="e">
        <f t="shared" si="49"/>
        <v>#DIV/0!</v>
      </c>
      <c r="AU174" s="918" t="e">
        <f t="shared" si="50"/>
        <v>#DIV/0!</v>
      </c>
      <c r="AV174" s="918" t="e">
        <f t="shared" si="51"/>
        <v>#DIV/0!</v>
      </c>
      <c r="AW174" s="919" t="e">
        <f t="shared" si="52"/>
        <v>#DIV/0!</v>
      </c>
      <c r="AX174" s="919" t="e">
        <f t="shared" si="53"/>
        <v>#DIV/0!</v>
      </c>
      <c r="AY174" s="919" t="e">
        <f t="shared" si="54"/>
        <v>#DIV/0!</v>
      </c>
      <c r="AZ174" s="919" t="e">
        <f t="shared" si="55"/>
        <v>#DIV/0!</v>
      </c>
      <c r="BA174" s="920" t="e">
        <f t="shared" si="56"/>
        <v>#DIV/0!</v>
      </c>
      <c r="BB174" s="920" t="e">
        <f t="shared" si="57"/>
        <v>#DIV/0!</v>
      </c>
      <c r="BC174" s="920" t="e">
        <f t="shared" si="58"/>
        <v>#DIV/0!</v>
      </c>
      <c r="BD174" s="920" t="e">
        <f t="shared" si="59"/>
        <v>#DIV/0!</v>
      </c>
      <c r="BE174" s="921">
        <v>0.2</v>
      </c>
      <c r="BF174" s="921">
        <v>0.8</v>
      </c>
      <c r="BG174" s="920" t="e">
        <f t="shared" si="60"/>
        <v>#DIV/0!</v>
      </c>
      <c r="BH174" s="920" t="e">
        <f t="shared" si="61"/>
        <v>#DIV/0!</v>
      </c>
      <c r="BI174" s="920" t="e">
        <f t="shared" si="62"/>
        <v>#DIV/0!</v>
      </c>
      <c r="BJ174" s="920" t="e">
        <f t="shared" si="63"/>
        <v>#DIV/0!</v>
      </c>
      <c r="BK174" s="920" t="e">
        <f t="shared" si="64"/>
        <v>#DIV/0!</v>
      </c>
      <c r="BL174" s="920" t="e">
        <f t="shared" si="65"/>
        <v>#DIV/0!</v>
      </c>
      <c r="BM174" s="920" t="e">
        <f t="shared" si="66"/>
        <v>#DIV/0!</v>
      </c>
      <c r="BN174" s="920" t="e">
        <f t="shared" si="67"/>
        <v>#DIV/0!</v>
      </c>
      <c r="BO174" s="920" t="e">
        <f t="shared" si="68"/>
        <v>#DIV/0!</v>
      </c>
      <c r="BP174" s="920" t="e">
        <f t="shared" si="69"/>
        <v>#DIV/0!</v>
      </c>
      <c r="BQ174" s="920" t="e">
        <f t="shared" si="70"/>
        <v>#DIV/0!</v>
      </c>
      <c r="BR174" s="920" t="e">
        <f t="shared" si="71"/>
        <v>#DIV/0!</v>
      </c>
      <c r="BS174" s="842"/>
      <c r="BT174" s="842"/>
      <c r="BU174" s="842"/>
      <c r="BV174" s="842"/>
      <c r="BW174" s="842"/>
      <c r="BX174" s="842"/>
      <c r="BY174" s="842"/>
      <c r="BZ174" s="842"/>
      <c r="CA174" s="830"/>
      <c r="CB174" s="798"/>
      <c r="CC174" s="922"/>
      <c r="CD174" s="923"/>
      <c r="CE174" s="923"/>
      <c r="CF174" s="974"/>
      <c r="CG174" s="975"/>
      <c r="CH174" s="798"/>
      <c r="CI174" s="798"/>
      <c r="CJ174" s="798"/>
      <c r="CK174" s="798"/>
      <c r="CL174" s="798"/>
      <c r="CM174" s="798"/>
      <c r="CN174" s="798"/>
      <c r="CO174" s="798"/>
      <c r="CP174" s="798"/>
      <c r="CQ174" s="798"/>
      <c r="CR174" s="798"/>
      <c r="CS174" s="798"/>
      <c r="CT174" s="798"/>
    </row>
    <row r="175" spans="1:98" ht="14.25" customHeight="1">
      <c r="A175" s="1042"/>
      <c r="B175" s="1043"/>
      <c r="C175" s="1044"/>
      <c r="D175" s="1045"/>
      <c r="E175" s="1046"/>
      <c r="F175" s="898"/>
      <c r="G175" s="964"/>
      <c r="H175" s="925"/>
      <c r="I175" s="899"/>
      <c r="J175" s="900"/>
      <c r="K175" s="900"/>
      <c r="L175" s="900"/>
      <c r="M175" s="925"/>
      <c r="N175" s="1025"/>
      <c r="O175" s="927"/>
      <c r="P175" s="901"/>
      <c r="Q175" s="903"/>
      <c r="R175" s="904"/>
      <c r="S175" s="904"/>
      <c r="T175" s="905"/>
      <c r="U175" s="818"/>
      <c r="V175" s="906">
        <v>9</v>
      </c>
      <c r="W175" s="1090"/>
      <c r="X175" s="1120"/>
      <c r="Y175" s="1120"/>
      <c r="Z175" s="1101"/>
      <c r="AA175" s="907"/>
      <c r="AB175" s="908"/>
      <c r="AC175" s="908"/>
      <c r="AD175" s="909"/>
      <c r="AE175" s="871"/>
      <c r="AF175" s="1028"/>
      <c r="AG175" s="929"/>
      <c r="AH175" s="929"/>
      <c r="AI175" s="929"/>
      <c r="AJ175" s="930"/>
      <c r="AK175" s="1029"/>
      <c r="AL175" s="914"/>
      <c r="AM175" s="914"/>
      <c r="AN175" s="915"/>
      <c r="AO175" s="798"/>
      <c r="AP175" s="1050"/>
      <c r="AQ175" s="901"/>
      <c r="AR175" s="881"/>
      <c r="AS175" s="917" t="e">
        <f t="shared" si="48"/>
        <v>#DIV/0!</v>
      </c>
      <c r="AT175" s="918" t="e">
        <f t="shared" si="49"/>
        <v>#DIV/0!</v>
      </c>
      <c r="AU175" s="918" t="e">
        <f t="shared" si="50"/>
        <v>#DIV/0!</v>
      </c>
      <c r="AV175" s="918" t="e">
        <f t="shared" si="51"/>
        <v>#DIV/0!</v>
      </c>
      <c r="AW175" s="919" t="e">
        <f t="shared" si="52"/>
        <v>#DIV/0!</v>
      </c>
      <c r="AX175" s="919" t="e">
        <f t="shared" si="53"/>
        <v>#DIV/0!</v>
      </c>
      <c r="AY175" s="919" t="e">
        <f t="shared" si="54"/>
        <v>#DIV/0!</v>
      </c>
      <c r="AZ175" s="919" t="e">
        <f t="shared" si="55"/>
        <v>#DIV/0!</v>
      </c>
      <c r="BA175" s="920" t="e">
        <f t="shared" si="56"/>
        <v>#DIV/0!</v>
      </c>
      <c r="BB175" s="920" t="e">
        <f t="shared" si="57"/>
        <v>#DIV/0!</v>
      </c>
      <c r="BC175" s="920" t="e">
        <f t="shared" si="58"/>
        <v>#DIV/0!</v>
      </c>
      <c r="BD175" s="920" t="e">
        <f t="shared" si="59"/>
        <v>#DIV/0!</v>
      </c>
      <c r="BE175" s="921">
        <v>0.2</v>
      </c>
      <c r="BF175" s="921">
        <v>0.8</v>
      </c>
      <c r="BG175" s="920" t="e">
        <f t="shared" si="60"/>
        <v>#DIV/0!</v>
      </c>
      <c r="BH175" s="920" t="e">
        <f t="shared" si="61"/>
        <v>#DIV/0!</v>
      </c>
      <c r="BI175" s="920" t="e">
        <f t="shared" si="62"/>
        <v>#DIV/0!</v>
      </c>
      <c r="BJ175" s="920" t="e">
        <f t="shared" si="63"/>
        <v>#DIV/0!</v>
      </c>
      <c r="BK175" s="920" t="e">
        <f t="shared" si="64"/>
        <v>#DIV/0!</v>
      </c>
      <c r="BL175" s="920" t="e">
        <f t="shared" si="65"/>
        <v>#DIV/0!</v>
      </c>
      <c r="BM175" s="920" t="e">
        <f t="shared" si="66"/>
        <v>#DIV/0!</v>
      </c>
      <c r="BN175" s="920" t="e">
        <f t="shared" si="67"/>
        <v>#DIV/0!</v>
      </c>
      <c r="BO175" s="920" t="e">
        <f t="shared" si="68"/>
        <v>#DIV/0!</v>
      </c>
      <c r="BP175" s="920" t="e">
        <f t="shared" si="69"/>
        <v>#DIV/0!</v>
      </c>
      <c r="BQ175" s="920" t="e">
        <f t="shared" si="70"/>
        <v>#DIV/0!</v>
      </c>
      <c r="BR175" s="920" t="e">
        <f t="shared" si="71"/>
        <v>#DIV/0!</v>
      </c>
      <c r="BS175" s="842"/>
      <c r="BT175" s="842"/>
      <c r="BU175" s="842"/>
      <c r="BV175" s="842"/>
      <c r="BW175" s="842"/>
      <c r="BX175" s="842"/>
      <c r="BY175" s="842"/>
      <c r="BZ175" s="842"/>
      <c r="CA175" s="830"/>
      <c r="CB175" s="798"/>
      <c r="CC175" s="922"/>
      <c r="CD175" s="923"/>
      <c r="CE175" s="923"/>
      <c r="CF175" s="974"/>
      <c r="CG175" s="975"/>
      <c r="CH175" s="798"/>
      <c r="CI175" s="798"/>
      <c r="CJ175" s="798"/>
      <c r="CK175" s="798"/>
      <c r="CL175" s="798"/>
      <c r="CM175" s="798"/>
      <c r="CN175" s="798"/>
      <c r="CO175" s="798"/>
      <c r="CP175" s="798"/>
      <c r="CQ175" s="798"/>
      <c r="CR175" s="798"/>
      <c r="CS175" s="798"/>
      <c r="CT175" s="798"/>
    </row>
    <row r="176" spans="1:98" ht="14.25" customHeight="1" thickBot="1">
      <c r="A176" s="1057"/>
      <c r="B176" s="1058"/>
      <c r="C176" s="1059"/>
      <c r="D176" s="1060"/>
      <c r="E176" s="1061"/>
      <c r="F176" s="983"/>
      <c r="G176" s="984"/>
      <c r="H176" s="1062"/>
      <c r="I176" s="1063"/>
      <c r="J176" s="986"/>
      <c r="K176" s="986"/>
      <c r="L176" s="986"/>
      <c r="M176" s="1062"/>
      <c r="N176" s="1064"/>
      <c r="O176" s="987"/>
      <c r="P176" s="985"/>
      <c r="Q176" s="1065"/>
      <c r="R176" s="1066"/>
      <c r="S176" s="1066"/>
      <c r="T176" s="1067"/>
      <c r="U176" s="818"/>
      <c r="V176" s="981">
        <v>10</v>
      </c>
      <c r="W176" s="1068"/>
      <c r="X176" s="1121"/>
      <c r="Y176" s="1121"/>
      <c r="Z176" s="1069"/>
      <c r="AA176" s="1070"/>
      <c r="AB176" s="989"/>
      <c r="AC176" s="989"/>
      <c r="AD176" s="990"/>
      <c r="AE176" s="871"/>
      <c r="AF176" s="1071"/>
      <c r="AG176" s="991"/>
      <c r="AH176" s="991"/>
      <c r="AI176" s="991"/>
      <c r="AJ176" s="992"/>
      <c r="AK176" s="1073"/>
      <c r="AL176" s="994"/>
      <c r="AM176" s="994"/>
      <c r="AN176" s="1074"/>
      <c r="AO176" s="798"/>
      <c r="AP176" s="1075"/>
      <c r="AQ176" s="985"/>
      <c r="AR176" s="881"/>
      <c r="AS176" s="1076" t="e">
        <f t="shared" si="48"/>
        <v>#DIV/0!</v>
      </c>
      <c r="AT176" s="1077" t="e">
        <f t="shared" si="49"/>
        <v>#DIV/0!</v>
      </c>
      <c r="AU176" s="1077" t="e">
        <f t="shared" si="50"/>
        <v>#DIV/0!</v>
      </c>
      <c r="AV176" s="1077" t="e">
        <f t="shared" si="51"/>
        <v>#DIV/0!</v>
      </c>
      <c r="AW176" s="1078" t="e">
        <f t="shared" si="52"/>
        <v>#DIV/0!</v>
      </c>
      <c r="AX176" s="1078" t="e">
        <f t="shared" si="53"/>
        <v>#DIV/0!</v>
      </c>
      <c r="AY176" s="1078" t="e">
        <f t="shared" si="54"/>
        <v>#DIV/0!</v>
      </c>
      <c r="AZ176" s="1078" t="e">
        <f t="shared" si="55"/>
        <v>#DIV/0!</v>
      </c>
      <c r="BA176" s="1079" t="e">
        <f t="shared" si="56"/>
        <v>#DIV/0!</v>
      </c>
      <c r="BB176" s="1079" t="e">
        <f t="shared" si="57"/>
        <v>#DIV/0!</v>
      </c>
      <c r="BC176" s="1079" t="e">
        <f t="shared" si="58"/>
        <v>#DIV/0!</v>
      </c>
      <c r="BD176" s="1079" t="e">
        <f t="shared" si="59"/>
        <v>#DIV/0!</v>
      </c>
      <c r="BE176" s="1080">
        <v>0.2</v>
      </c>
      <c r="BF176" s="1080">
        <v>0.8</v>
      </c>
      <c r="BG176" s="1079" t="e">
        <f t="shared" si="60"/>
        <v>#DIV/0!</v>
      </c>
      <c r="BH176" s="1079" t="e">
        <f t="shared" si="61"/>
        <v>#DIV/0!</v>
      </c>
      <c r="BI176" s="1079" t="e">
        <f t="shared" si="62"/>
        <v>#DIV/0!</v>
      </c>
      <c r="BJ176" s="1079" t="e">
        <f t="shared" si="63"/>
        <v>#DIV/0!</v>
      </c>
      <c r="BK176" s="1079" t="e">
        <f t="shared" si="64"/>
        <v>#DIV/0!</v>
      </c>
      <c r="BL176" s="1079" t="e">
        <f t="shared" si="65"/>
        <v>#DIV/0!</v>
      </c>
      <c r="BM176" s="1079" t="e">
        <f t="shared" si="66"/>
        <v>#DIV/0!</v>
      </c>
      <c r="BN176" s="1079" t="e">
        <f t="shared" si="67"/>
        <v>#DIV/0!</v>
      </c>
      <c r="BO176" s="1079" t="e">
        <f t="shared" si="68"/>
        <v>#DIV/0!</v>
      </c>
      <c r="BP176" s="1079" t="e">
        <f t="shared" si="69"/>
        <v>#DIV/0!</v>
      </c>
      <c r="BQ176" s="1079" t="e">
        <f t="shared" si="70"/>
        <v>#DIV/0!</v>
      </c>
      <c r="BR176" s="1079" t="e">
        <f t="shared" si="71"/>
        <v>#DIV/0!</v>
      </c>
      <c r="BS176" s="838"/>
      <c r="BT176" s="838"/>
      <c r="BU176" s="838"/>
      <c r="BV176" s="838"/>
      <c r="BW176" s="838"/>
      <c r="BX176" s="838"/>
      <c r="BY176" s="838"/>
      <c r="BZ176" s="838"/>
      <c r="CA176" s="839"/>
      <c r="CB176" s="798"/>
      <c r="CC176" s="1081"/>
      <c r="CD176" s="1082"/>
      <c r="CE176" s="1082"/>
      <c r="CF176" s="1083"/>
      <c r="CG176" s="1084"/>
      <c r="CH176" s="798"/>
      <c r="CI176" s="798"/>
      <c r="CJ176" s="798"/>
      <c r="CK176" s="798"/>
      <c r="CL176" s="798"/>
      <c r="CM176" s="798"/>
      <c r="CN176" s="798"/>
      <c r="CO176" s="798"/>
      <c r="CP176" s="798"/>
      <c r="CQ176" s="798"/>
      <c r="CR176" s="798"/>
      <c r="CS176" s="798"/>
      <c r="CT176" s="798"/>
    </row>
    <row r="177" spans="1:98" ht="14.25" customHeight="1">
      <c r="A177" s="853">
        <v>20</v>
      </c>
      <c r="B177" s="1030"/>
      <c r="C177" s="1031"/>
      <c r="D177" s="1123"/>
      <c r="E177" s="1124"/>
      <c r="F177" s="858"/>
      <c r="G177" s="950"/>
      <c r="H177" s="1085"/>
      <c r="I177" s="860"/>
      <c r="J177" s="861"/>
      <c r="K177" s="861"/>
      <c r="L177" s="861"/>
      <c r="M177" s="1035"/>
      <c r="N177" s="1036"/>
      <c r="O177" s="954"/>
      <c r="P177" s="951"/>
      <c r="Q177" s="863"/>
      <c r="R177" s="864"/>
      <c r="S177" s="864"/>
      <c r="T177" s="865"/>
      <c r="U177" s="818"/>
      <c r="V177" s="867">
        <v>1</v>
      </c>
      <c r="W177" s="954"/>
      <c r="X177" s="1122"/>
      <c r="Y177" s="1122"/>
      <c r="Z177" s="951"/>
      <c r="AA177" s="868"/>
      <c r="AB177" s="869"/>
      <c r="AC177" s="869"/>
      <c r="AD177" s="870"/>
      <c r="AE177" s="871"/>
      <c r="AF177" s="1086"/>
      <c r="AG177" s="874"/>
      <c r="AH177" s="874"/>
      <c r="AI177" s="874"/>
      <c r="AJ177" s="875"/>
      <c r="AK177" s="1041"/>
      <c r="AL177" s="877"/>
      <c r="AM177" s="877"/>
      <c r="AN177" s="878"/>
      <c r="AO177" s="798"/>
      <c r="AP177" s="879"/>
      <c r="AQ177" s="880"/>
      <c r="AR177" s="881"/>
      <c r="AS177" s="882" t="e">
        <f t="shared" si="48"/>
        <v>#DIV/0!</v>
      </c>
      <c r="AT177" s="1125" t="e">
        <f t="shared" si="49"/>
        <v>#DIV/0!</v>
      </c>
      <c r="AU177" s="1125" t="e">
        <f t="shared" si="50"/>
        <v>#DIV/0!</v>
      </c>
      <c r="AV177" s="1125" t="e">
        <f t="shared" si="51"/>
        <v>#DIV/0!</v>
      </c>
      <c r="AW177" s="885" t="e">
        <f t="shared" si="52"/>
        <v>#DIV/0!</v>
      </c>
      <c r="AX177" s="885" t="e">
        <f t="shared" si="53"/>
        <v>#DIV/0!</v>
      </c>
      <c r="AY177" s="885" t="e">
        <f t="shared" si="54"/>
        <v>#DIV/0!</v>
      </c>
      <c r="AZ177" s="885" t="e">
        <f t="shared" si="55"/>
        <v>#DIV/0!</v>
      </c>
      <c r="BA177" s="885" t="e">
        <f t="shared" si="56"/>
        <v>#DIV/0!</v>
      </c>
      <c r="BB177" s="885" t="e">
        <f t="shared" si="57"/>
        <v>#DIV/0!</v>
      </c>
      <c r="BC177" s="885" t="e">
        <f t="shared" si="58"/>
        <v>#DIV/0!</v>
      </c>
      <c r="BD177" s="885" t="e">
        <f t="shared" si="59"/>
        <v>#DIV/0!</v>
      </c>
      <c r="BE177" s="886">
        <v>0.2</v>
      </c>
      <c r="BF177" s="886">
        <v>0.8</v>
      </c>
      <c r="BG177" s="885" t="e">
        <f t="shared" si="60"/>
        <v>#DIV/0!</v>
      </c>
      <c r="BH177" s="885" t="e">
        <f t="shared" si="61"/>
        <v>#DIV/0!</v>
      </c>
      <c r="BI177" s="885" t="e">
        <f t="shared" si="62"/>
        <v>#DIV/0!</v>
      </c>
      <c r="BJ177" s="885" t="e">
        <f t="shared" si="63"/>
        <v>#DIV/0!</v>
      </c>
      <c r="BK177" s="885" t="e">
        <f t="shared" si="64"/>
        <v>#DIV/0!</v>
      </c>
      <c r="BL177" s="885" t="e">
        <f t="shared" si="65"/>
        <v>#DIV/0!</v>
      </c>
      <c r="BM177" s="885" t="e">
        <f t="shared" si="66"/>
        <v>#DIV/0!</v>
      </c>
      <c r="BN177" s="885" t="e">
        <f t="shared" si="67"/>
        <v>#DIV/0!</v>
      </c>
      <c r="BO177" s="885" t="e">
        <f t="shared" si="68"/>
        <v>#DIV/0!</v>
      </c>
      <c r="BP177" s="885" t="e">
        <f t="shared" si="69"/>
        <v>#DIV/0!</v>
      </c>
      <c r="BQ177" s="885" t="e">
        <f t="shared" si="70"/>
        <v>#DIV/0!</v>
      </c>
      <c r="BR177" s="885" t="e">
        <f t="shared" si="71"/>
        <v>#DIV/0!</v>
      </c>
      <c r="BS177" s="1126" t="e">
        <f>AVERAGEIF(BO177:BO186,"&lt;&gt;#¡DIV/0!")</f>
        <v>#DIV/0!</v>
      </c>
      <c r="BT177" s="1126" t="e">
        <f>AVERAGEIF(BP177:BP186,"&lt;&gt;#¡DIV/0!")</f>
        <v>#DIV/0!</v>
      </c>
      <c r="BU177" s="1126" t="e">
        <f>AVERAGEIF(BQ177:BQ186,"&lt;&gt;#¡DIV/0!")</f>
        <v>#DIV/0!</v>
      </c>
      <c r="BV177" s="1126" t="e">
        <f>AVERAGEIF(BR177:BR186,"&lt;&gt;#¡DIV/0!")</f>
        <v>#DIV/0!</v>
      </c>
      <c r="BW177" s="1127" t="e">
        <f>+C177*BS177</f>
        <v>#DIV/0!</v>
      </c>
      <c r="BX177" s="1127" t="e">
        <f>+C177*BT177</f>
        <v>#DIV/0!</v>
      </c>
      <c r="BY177" s="1127" t="e">
        <f>+C177*BU177</f>
        <v>#DIV/0!</v>
      </c>
      <c r="BZ177" s="1127" t="e">
        <f>+C177*BV177</f>
        <v>#DIV/0!</v>
      </c>
      <c r="CA177" s="1128" t="e">
        <f>SUM(BW177:BZ186)</f>
        <v>#DIV/0!</v>
      </c>
      <c r="CB177" s="798"/>
      <c r="CC177" s="890" t="e">
        <f>+Q177/$N$177</f>
        <v>#DIV/0!</v>
      </c>
      <c r="CD177" s="891" t="e">
        <f>+R177/$N$177</f>
        <v>#DIV/0!</v>
      </c>
      <c r="CE177" s="891" t="e">
        <f>+S177/$N$177</f>
        <v>#DIV/0!</v>
      </c>
      <c r="CF177" s="961" t="e">
        <f>+T177/$N$177</f>
        <v>#DIV/0!</v>
      </c>
      <c r="CG177" s="962" t="e">
        <f>AVERAGE(CC177:CF186)</f>
        <v>#DIV/0!</v>
      </c>
      <c r="CH177" s="798"/>
      <c r="CI177" s="798"/>
      <c r="CJ177" s="798"/>
      <c r="CK177" s="798"/>
      <c r="CL177" s="798"/>
      <c r="CM177" s="798"/>
      <c r="CN177" s="798"/>
      <c r="CO177" s="798"/>
      <c r="CP177" s="798"/>
      <c r="CQ177" s="798"/>
      <c r="CR177" s="798"/>
      <c r="CS177" s="798"/>
      <c r="CT177" s="798"/>
    </row>
    <row r="178" spans="1:98" ht="14.25" customHeight="1">
      <c r="A178" s="1042"/>
      <c r="B178" s="1043"/>
      <c r="C178" s="1044"/>
      <c r="D178" s="1129"/>
      <c r="E178" s="1130"/>
      <c r="F178" s="898"/>
      <c r="G178" s="964"/>
      <c r="H178" s="925"/>
      <c r="I178" s="899"/>
      <c r="J178" s="900"/>
      <c r="K178" s="900"/>
      <c r="L178" s="900"/>
      <c r="M178" s="925"/>
      <c r="N178" s="1025"/>
      <c r="O178" s="927"/>
      <c r="P178" s="901"/>
      <c r="Q178" s="903"/>
      <c r="R178" s="904"/>
      <c r="S178" s="904"/>
      <c r="T178" s="905"/>
      <c r="U178" s="818"/>
      <c r="V178" s="906">
        <v>2</v>
      </c>
      <c r="W178" s="1090"/>
      <c r="X178" s="1120"/>
      <c r="Y178" s="1120"/>
      <c r="Z178" s="1101"/>
      <c r="AA178" s="907"/>
      <c r="AB178" s="908"/>
      <c r="AC178" s="908"/>
      <c r="AD178" s="909"/>
      <c r="AE178" s="871"/>
      <c r="AF178" s="1028"/>
      <c r="AG178" s="929"/>
      <c r="AH178" s="929"/>
      <c r="AI178" s="929"/>
      <c r="AJ178" s="930"/>
      <c r="AK178" s="1029"/>
      <c r="AL178" s="914"/>
      <c r="AM178" s="914"/>
      <c r="AN178" s="915"/>
      <c r="AO178" s="798"/>
      <c r="AP178" s="1050"/>
      <c r="AQ178" s="901"/>
      <c r="AR178" s="881"/>
      <c r="AS178" s="917" t="e">
        <f t="shared" si="48"/>
        <v>#DIV/0!</v>
      </c>
      <c r="AT178" s="1131" t="e">
        <f t="shared" si="49"/>
        <v>#DIV/0!</v>
      </c>
      <c r="AU178" s="1131" t="e">
        <f t="shared" si="50"/>
        <v>#DIV/0!</v>
      </c>
      <c r="AV178" s="1131" t="e">
        <f t="shared" si="51"/>
        <v>#DIV/0!</v>
      </c>
      <c r="AW178" s="920" t="e">
        <f t="shared" si="52"/>
        <v>#DIV/0!</v>
      </c>
      <c r="AX178" s="920" t="e">
        <f t="shared" si="53"/>
        <v>#DIV/0!</v>
      </c>
      <c r="AY178" s="920" t="e">
        <f t="shared" si="54"/>
        <v>#DIV/0!</v>
      </c>
      <c r="AZ178" s="920" t="e">
        <f t="shared" si="55"/>
        <v>#DIV/0!</v>
      </c>
      <c r="BA178" s="920" t="e">
        <f t="shared" si="56"/>
        <v>#DIV/0!</v>
      </c>
      <c r="BB178" s="920" t="e">
        <f t="shared" si="57"/>
        <v>#DIV/0!</v>
      </c>
      <c r="BC178" s="920" t="e">
        <f t="shared" si="58"/>
        <v>#DIV/0!</v>
      </c>
      <c r="BD178" s="920" t="e">
        <f t="shared" si="59"/>
        <v>#DIV/0!</v>
      </c>
      <c r="BE178" s="921">
        <v>0.2</v>
      </c>
      <c r="BF178" s="921">
        <v>0.8</v>
      </c>
      <c r="BG178" s="920" t="e">
        <f t="shared" si="60"/>
        <v>#DIV/0!</v>
      </c>
      <c r="BH178" s="920" t="e">
        <f t="shared" si="61"/>
        <v>#DIV/0!</v>
      </c>
      <c r="BI178" s="920" t="e">
        <f t="shared" si="62"/>
        <v>#DIV/0!</v>
      </c>
      <c r="BJ178" s="920" t="e">
        <f t="shared" si="63"/>
        <v>#DIV/0!</v>
      </c>
      <c r="BK178" s="920" t="e">
        <f t="shared" si="64"/>
        <v>#DIV/0!</v>
      </c>
      <c r="BL178" s="920" t="e">
        <f t="shared" si="65"/>
        <v>#DIV/0!</v>
      </c>
      <c r="BM178" s="920" t="e">
        <f t="shared" si="66"/>
        <v>#DIV/0!</v>
      </c>
      <c r="BN178" s="920" t="e">
        <f t="shared" si="67"/>
        <v>#DIV/0!</v>
      </c>
      <c r="BO178" s="920" t="e">
        <f t="shared" si="68"/>
        <v>#DIV/0!</v>
      </c>
      <c r="BP178" s="920" t="e">
        <f t="shared" si="69"/>
        <v>#DIV/0!</v>
      </c>
      <c r="BQ178" s="920" t="e">
        <f t="shared" si="70"/>
        <v>#DIV/0!</v>
      </c>
      <c r="BR178" s="920" t="e">
        <f t="shared" si="71"/>
        <v>#DIV/0!</v>
      </c>
      <c r="BS178" s="1132"/>
      <c r="BT178" s="1132"/>
      <c r="BU178" s="1132"/>
      <c r="BV178" s="1132"/>
      <c r="BW178" s="1133"/>
      <c r="BX178" s="1133"/>
      <c r="BY178" s="1133"/>
      <c r="BZ178" s="1133"/>
      <c r="CA178" s="1134"/>
      <c r="CB178" s="798"/>
      <c r="CC178" s="922"/>
      <c r="CD178" s="923"/>
      <c r="CE178" s="923"/>
      <c r="CF178" s="974"/>
      <c r="CG178" s="975"/>
      <c r="CH178" s="798"/>
      <c r="CI178" s="798"/>
      <c r="CJ178" s="798"/>
      <c r="CK178" s="798"/>
      <c r="CL178" s="798"/>
      <c r="CM178" s="798"/>
      <c r="CN178" s="798"/>
      <c r="CO178" s="798"/>
      <c r="CP178" s="798"/>
      <c r="CQ178" s="798"/>
      <c r="CR178" s="798"/>
      <c r="CS178" s="798"/>
      <c r="CT178" s="798"/>
    </row>
    <row r="179" spans="1:98" ht="14.25" customHeight="1">
      <c r="A179" s="1042"/>
      <c r="B179" s="1043"/>
      <c r="C179" s="1044"/>
      <c r="D179" s="1129"/>
      <c r="E179" s="1130"/>
      <c r="F179" s="898"/>
      <c r="G179" s="964"/>
      <c r="H179" s="925"/>
      <c r="I179" s="899"/>
      <c r="J179" s="900"/>
      <c r="K179" s="900"/>
      <c r="L179" s="900"/>
      <c r="M179" s="925"/>
      <c r="N179" s="1025"/>
      <c r="O179" s="927"/>
      <c r="P179" s="901"/>
      <c r="Q179" s="903"/>
      <c r="R179" s="904"/>
      <c r="S179" s="904"/>
      <c r="T179" s="905"/>
      <c r="U179" s="818"/>
      <c r="V179" s="906">
        <v>3</v>
      </c>
      <c r="W179" s="1090"/>
      <c r="X179" s="1120"/>
      <c r="Y179" s="1120"/>
      <c r="Z179" s="1101"/>
      <c r="AA179" s="907"/>
      <c r="AB179" s="908"/>
      <c r="AC179" s="908"/>
      <c r="AD179" s="909"/>
      <c r="AE179" s="871"/>
      <c r="AF179" s="1028"/>
      <c r="AG179" s="929"/>
      <c r="AH179" s="929"/>
      <c r="AI179" s="929"/>
      <c r="AJ179" s="930"/>
      <c r="AK179" s="1029"/>
      <c r="AL179" s="914"/>
      <c r="AM179" s="914"/>
      <c r="AN179" s="915"/>
      <c r="AO179" s="798"/>
      <c r="AP179" s="1050"/>
      <c r="AQ179" s="901"/>
      <c r="AR179" s="881"/>
      <c r="AS179" s="917" t="e">
        <f t="shared" si="48"/>
        <v>#DIV/0!</v>
      </c>
      <c r="AT179" s="1131" t="e">
        <f t="shared" si="49"/>
        <v>#DIV/0!</v>
      </c>
      <c r="AU179" s="1131" t="e">
        <f t="shared" si="50"/>
        <v>#DIV/0!</v>
      </c>
      <c r="AV179" s="1131" t="e">
        <f t="shared" si="51"/>
        <v>#DIV/0!</v>
      </c>
      <c r="AW179" s="920" t="e">
        <f t="shared" si="52"/>
        <v>#DIV/0!</v>
      </c>
      <c r="AX179" s="920" t="e">
        <f t="shared" si="53"/>
        <v>#DIV/0!</v>
      </c>
      <c r="AY179" s="920" t="e">
        <f t="shared" si="54"/>
        <v>#DIV/0!</v>
      </c>
      <c r="AZ179" s="920" t="e">
        <f t="shared" si="55"/>
        <v>#DIV/0!</v>
      </c>
      <c r="BA179" s="920" t="e">
        <f t="shared" si="56"/>
        <v>#DIV/0!</v>
      </c>
      <c r="BB179" s="920" t="e">
        <f t="shared" si="57"/>
        <v>#DIV/0!</v>
      </c>
      <c r="BC179" s="920" t="e">
        <f t="shared" si="58"/>
        <v>#DIV/0!</v>
      </c>
      <c r="BD179" s="920" t="e">
        <f t="shared" si="59"/>
        <v>#DIV/0!</v>
      </c>
      <c r="BE179" s="921">
        <v>0.2</v>
      </c>
      <c r="BF179" s="921">
        <v>0.8</v>
      </c>
      <c r="BG179" s="920" t="e">
        <f t="shared" si="60"/>
        <v>#DIV/0!</v>
      </c>
      <c r="BH179" s="920" t="e">
        <f t="shared" si="61"/>
        <v>#DIV/0!</v>
      </c>
      <c r="BI179" s="920" t="e">
        <f t="shared" si="62"/>
        <v>#DIV/0!</v>
      </c>
      <c r="BJ179" s="920" t="e">
        <f t="shared" si="63"/>
        <v>#DIV/0!</v>
      </c>
      <c r="BK179" s="920" t="e">
        <f t="shared" si="64"/>
        <v>#DIV/0!</v>
      </c>
      <c r="BL179" s="920" t="e">
        <f t="shared" si="65"/>
        <v>#DIV/0!</v>
      </c>
      <c r="BM179" s="920" t="e">
        <f t="shared" si="66"/>
        <v>#DIV/0!</v>
      </c>
      <c r="BN179" s="920" t="e">
        <f t="shared" si="67"/>
        <v>#DIV/0!</v>
      </c>
      <c r="BO179" s="920" t="e">
        <f t="shared" si="68"/>
        <v>#DIV/0!</v>
      </c>
      <c r="BP179" s="920" t="e">
        <f t="shared" si="69"/>
        <v>#DIV/0!</v>
      </c>
      <c r="BQ179" s="920" t="e">
        <f t="shared" si="70"/>
        <v>#DIV/0!</v>
      </c>
      <c r="BR179" s="920" t="e">
        <f t="shared" si="71"/>
        <v>#DIV/0!</v>
      </c>
      <c r="BS179" s="1132"/>
      <c r="BT179" s="1132"/>
      <c r="BU179" s="1132"/>
      <c r="BV179" s="1132"/>
      <c r="BW179" s="1133"/>
      <c r="BX179" s="1133"/>
      <c r="BY179" s="1133"/>
      <c r="BZ179" s="1133"/>
      <c r="CA179" s="1134"/>
      <c r="CB179" s="798"/>
      <c r="CC179" s="922"/>
      <c r="CD179" s="923"/>
      <c r="CE179" s="923"/>
      <c r="CF179" s="974"/>
      <c r="CG179" s="975"/>
      <c r="CH179" s="798"/>
      <c r="CI179" s="798"/>
      <c r="CJ179" s="798"/>
      <c r="CK179" s="798"/>
      <c r="CL179" s="798"/>
      <c r="CM179" s="798"/>
      <c r="CN179" s="798"/>
      <c r="CO179" s="798"/>
      <c r="CP179" s="798"/>
      <c r="CQ179" s="798"/>
      <c r="CR179" s="798"/>
      <c r="CS179" s="798"/>
      <c r="CT179" s="798"/>
    </row>
    <row r="180" spans="1:98" ht="14.25" customHeight="1">
      <c r="A180" s="1042"/>
      <c r="B180" s="1043"/>
      <c r="C180" s="1044"/>
      <c r="D180" s="1129"/>
      <c r="E180" s="1130"/>
      <c r="F180" s="898"/>
      <c r="G180" s="964"/>
      <c r="H180" s="925"/>
      <c r="I180" s="899"/>
      <c r="J180" s="900"/>
      <c r="K180" s="900"/>
      <c r="L180" s="900"/>
      <c r="M180" s="925"/>
      <c r="N180" s="1025"/>
      <c r="O180" s="927"/>
      <c r="P180" s="901"/>
      <c r="Q180" s="903"/>
      <c r="R180" s="904"/>
      <c r="S180" s="904"/>
      <c r="T180" s="905"/>
      <c r="U180" s="818"/>
      <c r="V180" s="906">
        <v>4</v>
      </c>
      <c r="W180" s="1090"/>
      <c r="X180" s="1120"/>
      <c r="Y180" s="1120"/>
      <c r="Z180" s="1101"/>
      <c r="AA180" s="907"/>
      <c r="AB180" s="908"/>
      <c r="AC180" s="908"/>
      <c r="AD180" s="909"/>
      <c r="AE180" s="871"/>
      <c r="AF180" s="1028"/>
      <c r="AG180" s="929"/>
      <c r="AH180" s="929"/>
      <c r="AI180" s="929"/>
      <c r="AJ180" s="930"/>
      <c r="AK180" s="1029"/>
      <c r="AL180" s="914"/>
      <c r="AM180" s="914"/>
      <c r="AN180" s="915"/>
      <c r="AO180" s="798"/>
      <c r="AP180" s="1050"/>
      <c r="AQ180" s="901"/>
      <c r="AR180" s="881"/>
      <c r="AS180" s="917" t="e">
        <f t="shared" si="48"/>
        <v>#DIV/0!</v>
      </c>
      <c r="AT180" s="1131" t="e">
        <f t="shared" si="49"/>
        <v>#DIV/0!</v>
      </c>
      <c r="AU180" s="1131" t="e">
        <f t="shared" si="50"/>
        <v>#DIV/0!</v>
      </c>
      <c r="AV180" s="1131" t="e">
        <f t="shared" si="51"/>
        <v>#DIV/0!</v>
      </c>
      <c r="AW180" s="920" t="e">
        <f t="shared" si="52"/>
        <v>#DIV/0!</v>
      </c>
      <c r="AX180" s="920" t="e">
        <f t="shared" si="53"/>
        <v>#DIV/0!</v>
      </c>
      <c r="AY180" s="920" t="e">
        <f t="shared" si="54"/>
        <v>#DIV/0!</v>
      </c>
      <c r="AZ180" s="920" t="e">
        <f t="shared" si="55"/>
        <v>#DIV/0!</v>
      </c>
      <c r="BA180" s="920" t="e">
        <f t="shared" si="56"/>
        <v>#DIV/0!</v>
      </c>
      <c r="BB180" s="920" t="e">
        <f t="shared" si="57"/>
        <v>#DIV/0!</v>
      </c>
      <c r="BC180" s="920" t="e">
        <f t="shared" si="58"/>
        <v>#DIV/0!</v>
      </c>
      <c r="BD180" s="920" t="e">
        <f t="shared" si="59"/>
        <v>#DIV/0!</v>
      </c>
      <c r="BE180" s="921">
        <v>0.2</v>
      </c>
      <c r="BF180" s="921">
        <v>0.8</v>
      </c>
      <c r="BG180" s="920" t="e">
        <f t="shared" si="60"/>
        <v>#DIV/0!</v>
      </c>
      <c r="BH180" s="920" t="e">
        <f t="shared" si="61"/>
        <v>#DIV/0!</v>
      </c>
      <c r="BI180" s="920" t="e">
        <f t="shared" si="62"/>
        <v>#DIV/0!</v>
      </c>
      <c r="BJ180" s="920" t="e">
        <f t="shared" si="63"/>
        <v>#DIV/0!</v>
      </c>
      <c r="BK180" s="920" t="e">
        <f t="shared" si="64"/>
        <v>#DIV/0!</v>
      </c>
      <c r="BL180" s="920" t="e">
        <f t="shared" si="65"/>
        <v>#DIV/0!</v>
      </c>
      <c r="BM180" s="920" t="e">
        <f t="shared" si="66"/>
        <v>#DIV/0!</v>
      </c>
      <c r="BN180" s="920" t="e">
        <f t="shared" si="67"/>
        <v>#DIV/0!</v>
      </c>
      <c r="BO180" s="920" t="e">
        <f t="shared" si="68"/>
        <v>#DIV/0!</v>
      </c>
      <c r="BP180" s="920" t="e">
        <f t="shared" si="69"/>
        <v>#DIV/0!</v>
      </c>
      <c r="BQ180" s="920" t="e">
        <f t="shared" si="70"/>
        <v>#DIV/0!</v>
      </c>
      <c r="BR180" s="920" t="e">
        <f t="shared" si="71"/>
        <v>#DIV/0!</v>
      </c>
      <c r="BS180" s="1132"/>
      <c r="BT180" s="1132"/>
      <c r="BU180" s="1132"/>
      <c r="BV180" s="1132"/>
      <c r="BW180" s="1133"/>
      <c r="BX180" s="1133"/>
      <c r="BY180" s="1133"/>
      <c r="BZ180" s="1133"/>
      <c r="CA180" s="1134"/>
      <c r="CB180" s="798"/>
      <c r="CC180" s="922"/>
      <c r="CD180" s="923"/>
      <c r="CE180" s="923"/>
      <c r="CF180" s="974"/>
      <c r="CG180" s="975"/>
      <c r="CH180" s="798"/>
      <c r="CI180" s="798"/>
      <c r="CJ180" s="798"/>
      <c r="CK180" s="798"/>
      <c r="CL180" s="798"/>
      <c r="CM180" s="798"/>
      <c r="CN180" s="798"/>
      <c r="CO180" s="798"/>
      <c r="CP180" s="798"/>
      <c r="CQ180" s="798"/>
      <c r="CR180" s="798"/>
      <c r="CS180" s="798"/>
      <c r="CT180" s="798"/>
    </row>
    <row r="181" spans="1:98" ht="14.25" customHeight="1">
      <c r="A181" s="1042"/>
      <c r="B181" s="1043"/>
      <c r="C181" s="1044"/>
      <c r="D181" s="1129"/>
      <c r="E181" s="1130"/>
      <c r="F181" s="898"/>
      <c r="G181" s="964"/>
      <c r="H181" s="925"/>
      <c r="I181" s="899"/>
      <c r="J181" s="900"/>
      <c r="K181" s="900"/>
      <c r="L181" s="900"/>
      <c r="M181" s="925"/>
      <c r="N181" s="1025"/>
      <c r="O181" s="927"/>
      <c r="P181" s="901"/>
      <c r="Q181" s="903"/>
      <c r="R181" s="904"/>
      <c r="S181" s="904"/>
      <c r="T181" s="905"/>
      <c r="U181" s="818"/>
      <c r="V181" s="906">
        <v>5</v>
      </c>
      <c r="W181" s="1090"/>
      <c r="X181" s="1120"/>
      <c r="Y181" s="1120"/>
      <c r="Z181" s="1101"/>
      <c r="AA181" s="907"/>
      <c r="AB181" s="908"/>
      <c r="AC181" s="908"/>
      <c r="AD181" s="909"/>
      <c r="AE181" s="871"/>
      <c r="AF181" s="1028"/>
      <c r="AG181" s="929"/>
      <c r="AH181" s="929"/>
      <c r="AI181" s="929"/>
      <c r="AJ181" s="930"/>
      <c r="AK181" s="1029"/>
      <c r="AL181" s="914"/>
      <c r="AM181" s="914"/>
      <c r="AN181" s="915"/>
      <c r="AO181" s="798"/>
      <c r="AP181" s="1050"/>
      <c r="AQ181" s="901"/>
      <c r="AR181" s="881"/>
      <c r="AS181" s="917" t="e">
        <f t="shared" si="48"/>
        <v>#DIV/0!</v>
      </c>
      <c r="AT181" s="1131" t="e">
        <f t="shared" si="49"/>
        <v>#DIV/0!</v>
      </c>
      <c r="AU181" s="1131" t="e">
        <f t="shared" si="50"/>
        <v>#DIV/0!</v>
      </c>
      <c r="AV181" s="1131" t="e">
        <f t="shared" si="51"/>
        <v>#DIV/0!</v>
      </c>
      <c r="AW181" s="920" t="e">
        <f t="shared" si="52"/>
        <v>#DIV/0!</v>
      </c>
      <c r="AX181" s="920" t="e">
        <f t="shared" si="53"/>
        <v>#DIV/0!</v>
      </c>
      <c r="AY181" s="920" t="e">
        <f t="shared" si="54"/>
        <v>#DIV/0!</v>
      </c>
      <c r="AZ181" s="920" t="e">
        <f t="shared" si="55"/>
        <v>#DIV/0!</v>
      </c>
      <c r="BA181" s="920" t="e">
        <f t="shared" si="56"/>
        <v>#DIV/0!</v>
      </c>
      <c r="BB181" s="920" t="e">
        <f t="shared" si="57"/>
        <v>#DIV/0!</v>
      </c>
      <c r="BC181" s="920" t="e">
        <f t="shared" si="58"/>
        <v>#DIV/0!</v>
      </c>
      <c r="BD181" s="920" t="e">
        <f t="shared" si="59"/>
        <v>#DIV/0!</v>
      </c>
      <c r="BE181" s="921">
        <v>0.2</v>
      </c>
      <c r="BF181" s="921">
        <v>0.8</v>
      </c>
      <c r="BG181" s="920" t="e">
        <f t="shared" si="60"/>
        <v>#DIV/0!</v>
      </c>
      <c r="BH181" s="920" t="e">
        <f t="shared" si="61"/>
        <v>#DIV/0!</v>
      </c>
      <c r="BI181" s="920" t="e">
        <f t="shared" si="62"/>
        <v>#DIV/0!</v>
      </c>
      <c r="BJ181" s="920" t="e">
        <f t="shared" si="63"/>
        <v>#DIV/0!</v>
      </c>
      <c r="BK181" s="920" t="e">
        <f t="shared" si="64"/>
        <v>#DIV/0!</v>
      </c>
      <c r="BL181" s="920" t="e">
        <f t="shared" si="65"/>
        <v>#DIV/0!</v>
      </c>
      <c r="BM181" s="920" t="e">
        <f t="shared" si="66"/>
        <v>#DIV/0!</v>
      </c>
      <c r="BN181" s="920" t="e">
        <f t="shared" si="67"/>
        <v>#DIV/0!</v>
      </c>
      <c r="BO181" s="920" t="e">
        <f t="shared" si="68"/>
        <v>#DIV/0!</v>
      </c>
      <c r="BP181" s="920" t="e">
        <f t="shared" si="69"/>
        <v>#DIV/0!</v>
      </c>
      <c r="BQ181" s="920" t="e">
        <f t="shared" si="70"/>
        <v>#DIV/0!</v>
      </c>
      <c r="BR181" s="920" t="e">
        <f t="shared" si="71"/>
        <v>#DIV/0!</v>
      </c>
      <c r="BS181" s="1132"/>
      <c r="BT181" s="1132"/>
      <c r="BU181" s="1132"/>
      <c r="BV181" s="1132"/>
      <c r="BW181" s="1133"/>
      <c r="BX181" s="1133"/>
      <c r="BY181" s="1133"/>
      <c r="BZ181" s="1133"/>
      <c r="CA181" s="1134"/>
      <c r="CB181" s="798"/>
      <c r="CC181" s="922"/>
      <c r="CD181" s="923"/>
      <c r="CE181" s="923"/>
      <c r="CF181" s="974"/>
      <c r="CG181" s="975"/>
      <c r="CH181" s="798"/>
      <c r="CI181" s="798"/>
      <c r="CJ181" s="798"/>
      <c r="CK181" s="798"/>
      <c r="CL181" s="798"/>
      <c r="CM181" s="798"/>
      <c r="CN181" s="798"/>
      <c r="CO181" s="798"/>
      <c r="CP181" s="798"/>
      <c r="CQ181" s="798"/>
      <c r="CR181" s="798"/>
      <c r="CS181" s="798"/>
      <c r="CT181" s="798"/>
    </row>
    <row r="182" spans="1:98" ht="14.25" customHeight="1">
      <c r="A182" s="1042"/>
      <c r="B182" s="1043"/>
      <c r="C182" s="1044"/>
      <c r="D182" s="1129"/>
      <c r="E182" s="1130"/>
      <c r="F182" s="898"/>
      <c r="G182" s="964"/>
      <c r="H182" s="925"/>
      <c r="I182" s="899"/>
      <c r="J182" s="900"/>
      <c r="K182" s="900"/>
      <c r="L182" s="900"/>
      <c r="M182" s="925"/>
      <c r="N182" s="1025"/>
      <c r="O182" s="927"/>
      <c r="P182" s="901"/>
      <c r="Q182" s="903"/>
      <c r="R182" s="904"/>
      <c r="S182" s="904"/>
      <c r="T182" s="905"/>
      <c r="U182" s="818"/>
      <c r="V182" s="906">
        <v>6</v>
      </c>
      <c r="W182" s="1090"/>
      <c r="X182" s="1120"/>
      <c r="Y182" s="1120"/>
      <c r="Z182" s="1101"/>
      <c r="AA182" s="907"/>
      <c r="AB182" s="908"/>
      <c r="AC182" s="908"/>
      <c r="AD182" s="909"/>
      <c r="AE182" s="871"/>
      <c r="AF182" s="1028"/>
      <c r="AG182" s="929"/>
      <c r="AH182" s="929"/>
      <c r="AI182" s="929"/>
      <c r="AJ182" s="930"/>
      <c r="AK182" s="1029"/>
      <c r="AL182" s="914"/>
      <c r="AM182" s="914"/>
      <c r="AN182" s="915"/>
      <c r="AO182" s="798"/>
      <c r="AP182" s="1050"/>
      <c r="AQ182" s="901"/>
      <c r="AR182" s="881"/>
      <c r="AS182" s="917" t="e">
        <f t="shared" si="48"/>
        <v>#DIV/0!</v>
      </c>
      <c r="AT182" s="1131" t="e">
        <f t="shared" si="49"/>
        <v>#DIV/0!</v>
      </c>
      <c r="AU182" s="1131" t="e">
        <f t="shared" si="50"/>
        <v>#DIV/0!</v>
      </c>
      <c r="AV182" s="1131" t="e">
        <f t="shared" si="51"/>
        <v>#DIV/0!</v>
      </c>
      <c r="AW182" s="920" t="e">
        <f t="shared" si="52"/>
        <v>#DIV/0!</v>
      </c>
      <c r="AX182" s="920" t="e">
        <f t="shared" si="53"/>
        <v>#DIV/0!</v>
      </c>
      <c r="AY182" s="920" t="e">
        <f t="shared" si="54"/>
        <v>#DIV/0!</v>
      </c>
      <c r="AZ182" s="920" t="e">
        <f t="shared" si="55"/>
        <v>#DIV/0!</v>
      </c>
      <c r="BA182" s="920" t="e">
        <f t="shared" si="56"/>
        <v>#DIV/0!</v>
      </c>
      <c r="BB182" s="920" t="e">
        <f t="shared" si="57"/>
        <v>#DIV/0!</v>
      </c>
      <c r="BC182" s="920" t="e">
        <f t="shared" si="58"/>
        <v>#DIV/0!</v>
      </c>
      <c r="BD182" s="920" t="e">
        <f t="shared" si="59"/>
        <v>#DIV/0!</v>
      </c>
      <c r="BE182" s="921">
        <v>0.2</v>
      </c>
      <c r="BF182" s="921">
        <v>0.8</v>
      </c>
      <c r="BG182" s="920" t="e">
        <f t="shared" si="60"/>
        <v>#DIV/0!</v>
      </c>
      <c r="BH182" s="920" t="e">
        <f t="shared" si="61"/>
        <v>#DIV/0!</v>
      </c>
      <c r="BI182" s="920" t="e">
        <f t="shared" si="62"/>
        <v>#DIV/0!</v>
      </c>
      <c r="BJ182" s="920" t="e">
        <f t="shared" si="63"/>
        <v>#DIV/0!</v>
      </c>
      <c r="BK182" s="920" t="e">
        <f t="shared" si="64"/>
        <v>#DIV/0!</v>
      </c>
      <c r="BL182" s="920" t="e">
        <f t="shared" si="65"/>
        <v>#DIV/0!</v>
      </c>
      <c r="BM182" s="920" t="e">
        <f t="shared" si="66"/>
        <v>#DIV/0!</v>
      </c>
      <c r="BN182" s="920" t="e">
        <f t="shared" si="67"/>
        <v>#DIV/0!</v>
      </c>
      <c r="BO182" s="920" t="e">
        <f t="shared" si="68"/>
        <v>#DIV/0!</v>
      </c>
      <c r="BP182" s="920" t="e">
        <f t="shared" si="69"/>
        <v>#DIV/0!</v>
      </c>
      <c r="BQ182" s="920" t="e">
        <f t="shared" si="70"/>
        <v>#DIV/0!</v>
      </c>
      <c r="BR182" s="920" t="e">
        <f t="shared" si="71"/>
        <v>#DIV/0!</v>
      </c>
      <c r="BS182" s="1132"/>
      <c r="BT182" s="1132"/>
      <c r="BU182" s="1132"/>
      <c r="BV182" s="1132"/>
      <c r="BW182" s="1133"/>
      <c r="BX182" s="1133"/>
      <c r="BY182" s="1133"/>
      <c r="BZ182" s="1133"/>
      <c r="CA182" s="1134"/>
      <c r="CB182" s="798"/>
      <c r="CC182" s="922"/>
      <c r="CD182" s="923"/>
      <c r="CE182" s="923"/>
      <c r="CF182" s="974"/>
      <c r="CG182" s="975"/>
      <c r="CH182" s="798"/>
      <c r="CI182" s="798"/>
      <c r="CJ182" s="798"/>
      <c r="CK182" s="798"/>
      <c r="CL182" s="798"/>
      <c r="CM182" s="798"/>
      <c r="CN182" s="798"/>
      <c r="CO182" s="798"/>
      <c r="CP182" s="798"/>
      <c r="CQ182" s="798"/>
      <c r="CR182" s="798"/>
      <c r="CS182" s="798"/>
      <c r="CT182" s="798"/>
    </row>
    <row r="183" spans="1:98" ht="14.25" customHeight="1">
      <c r="A183" s="1042"/>
      <c r="B183" s="1043"/>
      <c r="C183" s="1044"/>
      <c r="D183" s="1129"/>
      <c r="E183" s="1130"/>
      <c r="F183" s="898"/>
      <c r="G183" s="964"/>
      <c r="H183" s="925"/>
      <c r="I183" s="899"/>
      <c r="J183" s="900"/>
      <c r="K183" s="900"/>
      <c r="L183" s="900"/>
      <c r="M183" s="925"/>
      <c r="N183" s="1025"/>
      <c r="O183" s="927"/>
      <c r="P183" s="901"/>
      <c r="Q183" s="903"/>
      <c r="R183" s="904"/>
      <c r="S183" s="904"/>
      <c r="T183" s="905"/>
      <c r="U183" s="818"/>
      <c r="V183" s="906">
        <v>7</v>
      </c>
      <c r="W183" s="1090"/>
      <c r="X183" s="1120"/>
      <c r="Y183" s="1120"/>
      <c r="Z183" s="1101"/>
      <c r="AA183" s="907"/>
      <c r="AB183" s="908"/>
      <c r="AC183" s="908"/>
      <c r="AD183" s="909"/>
      <c r="AE183" s="871"/>
      <c r="AF183" s="1028"/>
      <c r="AG183" s="929"/>
      <c r="AH183" s="929"/>
      <c r="AI183" s="929"/>
      <c r="AJ183" s="930"/>
      <c r="AK183" s="1029"/>
      <c r="AL183" s="914"/>
      <c r="AM183" s="914"/>
      <c r="AN183" s="915"/>
      <c r="AO183" s="798"/>
      <c r="AP183" s="1050"/>
      <c r="AQ183" s="901"/>
      <c r="AR183" s="881"/>
      <c r="AS183" s="917" t="e">
        <f t="shared" si="48"/>
        <v>#DIV/0!</v>
      </c>
      <c r="AT183" s="1131" t="e">
        <f t="shared" si="49"/>
        <v>#DIV/0!</v>
      </c>
      <c r="AU183" s="1131" t="e">
        <f t="shared" si="50"/>
        <v>#DIV/0!</v>
      </c>
      <c r="AV183" s="1131" t="e">
        <f t="shared" si="51"/>
        <v>#DIV/0!</v>
      </c>
      <c r="AW183" s="920" t="e">
        <f t="shared" si="52"/>
        <v>#DIV/0!</v>
      </c>
      <c r="AX183" s="920" t="e">
        <f t="shared" si="53"/>
        <v>#DIV/0!</v>
      </c>
      <c r="AY183" s="920" t="e">
        <f t="shared" si="54"/>
        <v>#DIV/0!</v>
      </c>
      <c r="AZ183" s="920" t="e">
        <f t="shared" si="55"/>
        <v>#DIV/0!</v>
      </c>
      <c r="BA183" s="920" t="e">
        <f t="shared" si="56"/>
        <v>#DIV/0!</v>
      </c>
      <c r="BB183" s="920" t="e">
        <f t="shared" si="57"/>
        <v>#DIV/0!</v>
      </c>
      <c r="BC183" s="920" t="e">
        <f t="shared" si="58"/>
        <v>#DIV/0!</v>
      </c>
      <c r="BD183" s="920" t="e">
        <f t="shared" si="59"/>
        <v>#DIV/0!</v>
      </c>
      <c r="BE183" s="921">
        <v>0.2</v>
      </c>
      <c r="BF183" s="921">
        <v>0.8</v>
      </c>
      <c r="BG183" s="920" t="e">
        <f t="shared" si="60"/>
        <v>#DIV/0!</v>
      </c>
      <c r="BH183" s="920" t="e">
        <f t="shared" si="61"/>
        <v>#DIV/0!</v>
      </c>
      <c r="BI183" s="920" t="e">
        <f t="shared" si="62"/>
        <v>#DIV/0!</v>
      </c>
      <c r="BJ183" s="920" t="e">
        <f t="shared" si="63"/>
        <v>#DIV/0!</v>
      </c>
      <c r="BK183" s="920" t="e">
        <f t="shared" si="64"/>
        <v>#DIV/0!</v>
      </c>
      <c r="BL183" s="920" t="e">
        <f t="shared" si="65"/>
        <v>#DIV/0!</v>
      </c>
      <c r="BM183" s="920" t="e">
        <f t="shared" si="66"/>
        <v>#DIV/0!</v>
      </c>
      <c r="BN183" s="920" t="e">
        <f t="shared" si="67"/>
        <v>#DIV/0!</v>
      </c>
      <c r="BO183" s="920" t="e">
        <f t="shared" si="68"/>
        <v>#DIV/0!</v>
      </c>
      <c r="BP183" s="920" t="e">
        <f t="shared" si="69"/>
        <v>#DIV/0!</v>
      </c>
      <c r="BQ183" s="920" t="e">
        <f t="shared" si="70"/>
        <v>#DIV/0!</v>
      </c>
      <c r="BR183" s="920" t="e">
        <f t="shared" si="71"/>
        <v>#DIV/0!</v>
      </c>
      <c r="BS183" s="1132"/>
      <c r="BT183" s="1132"/>
      <c r="BU183" s="1132"/>
      <c r="BV183" s="1132"/>
      <c r="BW183" s="1133"/>
      <c r="BX183" s="1133"/>
      <c r="BY183" s="1133"/>
      <c r="BZ183" s="1133"/>
      <c r="CA183" s="1134"/>
      <c r="CB183" s="798"/>
      <c r="CC183" s="922"/>
      <c r="CD183" s="923"/>
      <c r="CE183" s="923"/>
      <c r="CF183" s="974"/>
      <c r="CG183" s="975"/>
      <c r="CH183" s="798"/>
      <c r="CI183" s="798"/>
      <c r="CJ183" s="798"/>
      <c r="CK183" s="798"/>
      <c r="CL183" s="798"/>
      <c r="CM183" s="798"/>
      <c r="CN183" s="798"/>
      <c r="CO183" s="798"/>
      <c r="CP183" s="798"/>
      <c r="CQ183" s="798"/>
      <c r="CR183" s="798"/>
      <c r="CS183" s="798"/>
      <c r="CT183" s="798"/>
    </row>
    <row r="184" spans="1:98" ht="14.25" customHeight="1">
      <c r="A184" s="1042"/>
      <c r="B184" s="1043"/>
      <c r="C184" s="1044"/>
      <c r="D184" s="1129"/>
      <c r="E184" s="1130"/>
      <c r="F184" s="898"/>
      <c r="G184" s="964"/>
      <c r="H184" s="925"/>
      <c r="I184" s="899"/>
      <c r="J184" s="900"/>
      <c r="K184" s="900"/>
      <c r="L184" s="900"/>
      <c r="M184" s="925"/>
      <c r="N184" s="1025"/>
      <c r="O184" s="927"/>
      <c r="P184" s="901"/>
      <c r="Q184" s="903"/>
      <c r="R184" s="904"/>
      <c r="S184" s="904"/>
      <c r="T184" s="905"/>
      <c r="U184" s="818"/>
      <c r="V184" s="906">
        <v>8</v>
      </c>
      <c r="W184" s="1090"/>
      <c r="X184" s="1120"/>
      <c r="Y184" s="1120"/>
      <c r="Z184" s="1101"/>
      <c r="AA184" s="907"/>
      <c r="AB184" s="908"/>
      <c r="AC184" s="908"/>
      <c r="AD184" s="909"/>
      <c r="AE184" s="871"/>
      <c r="AF184" s="1028"/>
      <c r="AG184" s="929"/>
      <c r="AH184" s="929"/>
      <c r="AI184" s="929"/>
      <c r="AJ184" s="930"/>
      <c r="AK184" s="1029"/>
      <c r="AL184" s="914"/>
      <c r="AM184" s="914"/>
      <c r="AN184" s="915"/>
      <c r="AO184" s="798"/>
      <c r="AP184" s="1050"/>
      <c r="AQ184" s="901"/>
      <c r="AR184" s="881"/>
      <c r="AS184" s="917" t="e">
        <f t="shared" si="48"/>
        <v>#DIV/0!</v>
      </c>
      <c r="AT184" s="1131" t="e">
        <f t="shared" si="49"/>
        <v>#DIV/0!</v>
      </c>
      <c r="AU184" s="1131" t="e">
        <f t="shared" si="50"/>
        <v>#DIV/0!</v>
      </c>
      <c r="AV184" s="1131" t="e">
        <f t="shared" si="51"/>
        <v>#DIV/0!</v>
      </c>
      <c r="AW184" s="920" t="e">
        <f t="shared" si="52"/>
        <v>#DIV/0!</v>
      </c>
      <c r="AX184" s="920" t="e">
        <f t="shared" si="53"/>
        <v>#DIV/0!</v>
      </c>
      <c r="AY184" s="920" t="e">
        <f t="shared" si="54"/>
        <v>#DIV/0!</v>
      </c>
      <c r="AZ184" s="920" t="e">
        <f t="shared" si="55"/>
        <v>#DIV/0!</v>
      </c>
      <c r="BA184" s="920" t="e">
        <f t="shared" si="56"/>
        <v>#DIV/0!</v>
      </c>
      <c r="BB184" s="920" t="e">
        <f t="shared" si="57"/>
        <v>#DIV/0!</v>
      </c>
      <c r="BC184" s="920" t="e">
        <f t="shared" si="58"/>
        <v>#DIV/0!</v>
      </c>
      <c r="BD184" s="920" t="e">
        <f t="shared" si="59"/>
        <v>#DIV/0!</v>
      </c>
      <c r="BE184" s="921">
        <v>0.2</v>
      </c>
      <c r="BF184" s="921">
        <v>0.8</v>
      </c>
      <c r="BG184" s="920" t="e">
        <f t="shared" si="60"/>
        <v>#DIV/0!</v>
      </c>
      <c r="BH184" s="920" t="e">
        <f t="shared" si="61"/>
        <v>#DIV/0!</v>
      </c>
      <c r="BI184" s="920" t="e">
        <f t="shared" si="62"/>
        <v>#DIV/0!</v>
      </c>
      <c r="BJ184" s="920" t="e">
        <f t="shared" si="63"/>
        <v>#DIV/0!</v>
      </c>
      <c r="BK184" s="920" t="e">
        <f t="shared" si="64"/>
        <v>#DIV/0!</v>
      </c>
      <c r="BL184" s="920" t="e">
        <f t="shared" si="65"/>
        <v>#DIV/0!</v>
      </c>
      <c r="BM184" s="920" t="e">
        <f t="shared" si="66"/>
        <v>#DIV/0!</v>
      </c>
      <c r="BN184" s="920" t="e">
        <f t="shared" si="67"/>
        <v>#DIV/0!</v>
      </c>
      <c r="BO184" s="920" t="e">
        <f t="shared" si="68"/>
        <v>#DIV/0!</v>
      </c>
      <c r="BP184" s="920" t="e">
        <f t="shared" si="69"/>
        <v>#DIV/0!</v>
      </c>
      <c r="BQ184" s="920" t="e">
        <f t="shared" si="70"/>
        <v>#DIV/0!</v>
      </c>
      <c r="BR184" s="920" t="e">
        <f t="shared" si="71"/>
        <v>#DIV/0!</v>
      </c>
      <c r="BS184" s="1132"/>
      <c r="BT184" s="1132"/>
      <c r="BU184" s="1132"/>
      <c r="BV184" s="1132"/>
      <c r="BW184" s="1133"/>
      <c r="BX184" s="1133"/>
      <c r="BY184" s="1133"/>
      <c r="BZ184" s="1133"/>
      <c r="CA184" s="1134"/>
      <c r="CB184" s="798"/>
      <c r="CC184" s="922"/>
      <c r="CD184" s="923"/>
      <c r="CE184" s="923"/>
      <c r="CF184" s="974"/>
      <c r="CG184" s="975"/>
      <c r="CH184" s="798"/>
      <c r="CI184" s="798"/>
      <c r="CJ184" s="798"/>
      <c r="CK184" s="798"/>
      <c r="CL184" s="798"/>
      <c r="CM184" s="798"/>
      <c r="CN184" s="798"/>
      <c r="CO184" s="798"/>
      <c r="CP184" s="798"/>
      <c r="CQ184" s="798"/>
      <c r="CR184" s="798"/>
      <c r="CS184" s="798"/>
      <c r="CT184" s="798"/>
    </row>
    <row r="185" spans="1:98" ht="14.25" customHeight="1">
      <c r="A185" s="1042"/>
      <c r="B185" s="1043"/>
      <c r="C185" s="1044"/>
      <c r="D185" s="1129"/>
      <c r="E185" s="1130"/>
      <c r="F185" s="898"/>
      <c r="G185" s="964"/>
      <c r="H185" s="925"/>
      <c r="I185" s="899"/>
      <c r="J185" s="900"/>
      <c r="K185" s="900"/>
      <c r="L185" s="900"/>
      <c r="M185" s="925"/>
      <c r="N185" s="1025"/>
      <c r="O185" s="927"/>
      <c r="P185" s="901"/>
      <c r="Q185" s="903"/>
      <c r="R185" s="904"/>
      <c r="S185" s="904"/>
      <c r="T185" s="905"/>
      <c r="U185" s="818"/>
      <c r="V185" s="906">
        <v>9</v>
      </c>
      <c r="W185" s="1090"/>
      <c r="X185" s="1120"/>
      <c r="Y185" s="1120"/>
      <c r="Z185" s="1101"/>
      <c r="AA185" s="907"/>
      <c r="AB185" s="908"/>
      <c r="AC185" s="908"/>
      <c r="AD185" s="909"/>
      <c r="AE185" s="871"/>
      <c r="AF185" s="1028"/>
      <c r="AG185" s="929"/>
      <c r="AH185" s="929"/>
      <c r="AI185" s="929"/>
      <c r="AJ185" s="930"/>
      <c r="AK185" s="1029"/>
      <c r="AL185" s="914"/>
      <c r="AM185" s="914"/>
      <c r="AN185" s="915"/>
      <c r="AO185" s="798"/>
      <c r="AP185" s="1050"/>
      <c r="AQ185" s="901"/>
      <c r="AR185" s="881"/>
      <c r="AS185" s="917" t="e">
        <f t="shared" si="48"/>
        <v>#DIV/0!</v>
      </c>
      <c r="AT185" s="1131" t="e">
        <f t="shared" si="49"/>
        <v>#DIV/0!</v>
      </c>
      <c r="AU185" s="1131" t="e">
        <f t="shared" si="50"/>
        <v>#DIV/0!</v>
      </c>
      <c r="AV185" s="1131" t="e">
        <f t="shared" si="51"/>
        <v>#DIV/0!</v>
      </c>
      <c r="AW185" s="920" t="e">
        <f t="shared" si="52"/>
        <v>#DIV/0!</v>
      </c>
      <c r="AX185" s="920" t="e">
        <f t="shared" si="53"/>
        <v>#DIV/0!</v>
      </c>
      <c r="AY185" s="920" t="e">
        <f t="shared" si="54"/>
        <v>#DIV/0!</v>
      </c>
      <c r="AZ185" s="920" t="e">
        <f t="shared" si="55"/>
        <v>#DIV/0!</v>
      </c>
      <c r="BA185" s="920" t="e">
        <f t="shared" si="56"/>
        <v>#DIV/0!</v>
      </c>
      <c r="BB185" s="920" t="e">
        <f t="shared" si="57"/>
        <v>#DIV/0!</v>
      </c>
      <c r="BC185" s="920" t="e">
        <f t="shared" si="58"/>
        <v>#DIV/0!</v>
      </c>
      <c r="BD185" s="920" t="e">
        <f t="shared" si="59"/>
        <v>#DIV/0!</v>
      </c>
      <c r="BE185" s="921">
        <v>0.2</v>
      </c>
      <c r="BF185" s="921">
        <v>0.8</v>
      </c>
      <c r="BG185" s="920" t="e">
        <f t="shared" si="60"/>
        <v>#DIV/0!</v>
      </c>
      <c r="BH185" s="920" t="e">
        <f t="shared" si="61"/>
        <v>#DIV/0!</v>
      </c>
      <c r="BI185" s="920" t="e">
        <f t="shared" si="62"/>
        <v>#DIV/0!</v>
      </c>
      <c r="BJ185" s="920" t="e">
        <f t="shared" si="63"/>
        <v>#DIV/0!</v>
      </c>
      <c r="BK185" s="920" t="e">
        <f t="shared" si="64"/>
        <v>#DIV/0!</v>
      </c>
      <c r="BL185" s="920" t="e">
        <f t="shared" si="65"/>
        <v>#DIV/0!</v>
      </c>
      <c r="BM185" s="920" t="e">
        <f t="shared" si="66"/>
        <v>#DIV/0!</v>
      </c>
      <c r="BN185" s="920" t="e">
        <f t="shared" si="67"/>
        <v>#DIV/0!</v>
      </c>
      <c r="BO185" s="920" t="e">
        <f t="shared" si="68"/>
        <v>#DIV/0!</v>
      </c>
      <c r="BP185" s="920" t="e">
        <f t="shared" si="69"/>
        <v>#DIV/0!</v>
      </c>
      <c r="BQ185" s="920" t="e">
        <f t="shared" si="70"/>
        <v>#DIV/0!</v>
      </c>
      <c r="BR185" s="920" t="e">
        <f t="shared" si="71"/>
        <v>#DIV/0!</v>
      </c>
      <c r="BS185" s="1132"/>
      <c r="BT185" s="1132"/>
      <c r="BU185" s="1132"/>
      <c r="BV185" s="1132"/>
      <c r="BW185" s="1133"/>
      <c r="BX185" s="1133"/>
      <c r="BY185" s="1133"/>
      <c r="BZ185" s="1133"/>
      <c r="CA185" s="1134"/>
      <c r="CB185" s="798"/>
      <c r="CC185" s="922"/>
      <c r="CD185" s="923"/>
      <c r="CE185" s="923"/>
      <c r="CF185" s="974"/>
      <c r="CG185" s="975"/>
      <c r="CH185" s="798"/>
      <c r="CI185" s="798"/>
      <c r="CJ185" s="798"/>
      <c r="CK185" s="798"/>
      <c r="CL185" s="798"/>
      <c r="CM185" s="798"/>
      <c r="CN185" s="798"/>
      <c r="CO185" s="798"/>
      <c r="CP185" s="798"/>
      <c r="CQ185" s="798"/>
      <c r="CR185" s="798"/>
      <c r="CS185" s="798"/>
      <c r="CT185" s="798"/>
    </row>
    <row r="186" spans="1:98" ht="14.25" customHeight="1" thickBot="1">
      <c r="A186" s="1042"/>
      <c r="B186" s="1043"/>
      <c r="C186" s="1044"/>
      <c r="D186" s="1129"/>
      <c r="E186" s="1130"/>
      <c r="F186" s="933"/>
      <c r="G186" s="1051"/>
      <c r="H186" s="1062"/>
      <c r="I186" s="1063"/>
      <c r="J186" s="986"/>
      <c r="K186" s="986"/>
      <c r="L186" s="986"/>
      <c r="M186" s="1062"/>
      <c r="N186" s="1064"/>
      <c r="O186" s="987"/>
      <c r="P186" s="985"/>
      <c r="Q186" s="1065"/>
      <c r="R186" s="1066"/>
      <c r="S186" s="1066"/>
      <c r="T186" s="1067"/>
      <c r="U186" s="818"/>
      <c r="V186" s="981">
        <v>10</v>
      </c>
      <c r="W186" s="1068"/>
      <c r="X186" s="1121"/>
      <c r="Y186" s="1121"/>
      <c r="Z186" s="1069"/>
      <c r="AA186" s="1070"/>
      <c r="AB186" s="989"/>
      <c r="AC186" s="989"/>
      <c r="AD186" s="990"/>
      <c r="AE186" s="871"/>
      <c r="AF186" s="1071"/>
      <c r="AG186" s="991"/>
      <c r="AH186" s="991"/>
      <c r="AI186" s="991"/>
      <c r="AJ186" s="992"/>
      <c r="AK186" s="1073"/>
      <c r="AL186" s="994"/>
      <c r="AM186" s="994"/>
      <c r="AN186" s="1074"/>
      <c r="AO186" s="798"/>
      <c r="AP186" s="1075"/>
      <c r="AQ186" s="985"/>
      <c r="AR186" s="881"/>
      <c r="AS186" s="1076" t="e">
        <f t="shared" si="48"/>
        <v>#DIV/0!</v>
      </c>
      <c r="AT186" s="1135" t="e">
        <f t="shared" si="49"/>
        <v>#DIV/0!</v>
      </c>
      <c r="AU186" s="1135" t="e">
        <f t="shared" si="50"/>
        <v>#DIV/0!</v>
      </c>
      <c r="AV186" s="1135" t="e">
        <f t="shared" si="51"/>
        <v>#DIV/0!</v>
      </c>
      <c r="AW186" s="1079" t="e">
        <f t="shared" si="52"/>
        <v>#DIV/0!</v>
      </c>
      <c r="AX186" s="1079" t="e">
        <f t="shared" si="53"/>
        <v>#DIV/0!</v>
      </c>
      <c r="AY186" s="1079" t="e">
        <f t="shared" si="54"/>
        <v>#DIV/0!</v>
      </c>
      <c r="AZ186" s="1079" t="e">
        <f t="shared" si="55"/>
        <v>#DIV/0!</v>
      </c>
      <c r="BA186" s="1079" t="e">
        <f t="shared" si="56"/>
        <v>#DIV/0!</v>
      </c>
      <c r="BB186" s="1079" t="e">
        <f t="shared" si="57"/>
        <v>#DIV/0!</v>
      </c>
      <c r="BC186" s="1079" t="e">
        <f t="shared" si="58"/>
        <v>#DIV/0!</v>
      </c>
      <c r="BD186" s="1079" t="e">
        <f t="shared" si="59"/>
        <v>#DIV/0!</v>
      </c>
      <c r="BE186" s="1080">
        <v>0.2</v>
      </c>
      <c r="BF186" s="1080">
        <v>0.8</v>
      </c>
      <c r="BG186" s="1079" t="e">
        <f t="shared" si="60"/>
        <v>#DIV/0!</v>
      </c>
      <c r="BH186" s="1079" t="e">
        <f t="shared" si="61"/>
        <v>#DIV/0!</v>
      </c>
      <c r="BI186" s="1079" t="e">
        <f t="shared" si="62"/>
        <v>#DIV/0!</v>
      </c>
      <c r="BJ186" s="1079" t="e">
        <f t="shared" si="63"/>
        <v>#DIV/0!</v>
      </c>
      <c r="BK186" s="1079" t="e">
        <f t="shared" si="64"/>
        <v>#DIV/0!</v>
      </c>
      <c r="BL186" s="1079" t="e">
        <f t="shared" si="65"/>
        <v>#DIV/0!</v>
      </c>
      <c r="BM186" s="1079" t="e">
        <f t="shared" si="66"/>
        <v>#DIV/0!</v>
      </c>
      <c r="BN186" s="1079" t="e">
        <f t="shared" si="67"/>
        <v>#DIV/0!</v>
      </c>
      <c r="BO186" s="1079" t="e">
        <f t="shared" si="68"/>
        <v>#DIV/0!</v>
      </c>
      <c r="BP186" s="1079" t="e">
        <f t="shared" si="69"/>
        <v>#DIV/0!</v>
      </c>
      <c r="BQ186" s="1079" t="e">
        <f t="shared" si="70"/>
        <v>#DIV/0!</v>
      </c>
      <c r="BR186" s="1079" t="e">
        <f t="shared" si="71"/>
        <v>#DIV/0!</v>
      </c>
      <c r="BS186" s="1136"/>
      <c r="BT186" s="1136"/>
      <c r="BU186" s="1136"/>
      <c r="BV186" s="1136"/>
      <c r="BW186" s="1137"/>
      <c r="BX186" s="1137"/>
      <c r="BY186" s="1137"/>
      <c r="BZ186" s="1137"/>
      <c r="CA186" s="1138"/>
      <c r="CB186" s="798"/>
      <c r="CC186" s="1081"/>
      <c r="CD186" s="1082"/>
      <c r="CE186" s="1082"/>
      <c r="CF186" s="1083"/>
      <c r="CG186" s="1084"/>
      <c r="CH186" s="798"/>
      <c r="CI186" s="798"/>
      <c r="CJ186" s="798"/>
      <c r="CK186" s="798"/>
      <c r="CL186" s="798"/>
      <c r="CM186" s="798"/>
      <c r="CN186" s="798"/>
      <c r="CO186" s="798"/>
      <c r="CP186" s="798"/>
      <c r="CQ186" s="798"/>
      <c r="CR186" s="798"/>
      <c r="CS186" s="798"/>
      <c r="CT186" s="798"/>
    </row>
    <row r="187" spans="1:98" ht="14.25" customHeight="1">
      <c r="A187" s="4206">
        <v>21</v>
      </c>
      <c r="B187" s="4207"/>
      <c r="C187" s="4208"/>
      <c r="D187" s="4213"/>
      <c r="E187" s="4208"/>
      <c r="F187" s="858"/>
      <c r="G187" s="950"/>
      <c r="H187" s="4214"/>
      <c r="I187" s="860"/>
      <c r="J187" s="861"/>
      <c r="K187" s="861"/>
      <c r="L187" s="861"/>
      <c r="M187" s="4215"/>
      <c r="N187" s="4198"/>
      <c r="O187" s="954"/>
      <c r="P187" s="951"/>
      <c r="Q187" s="4199"/>
      <c r="R187" s="4200"/>
      <c r="S187" s="4200"/>
      <c r="T187" s="4201"/>
      <c r="U187" s="818"/>
      <c r="V187" s="867">
        <v>1</v>
      </c>
      <c r="W187" s="954"/>
      <c r="X187" s="1122"/>
      <c r="Y187" s="1122"/>
      <c r="Z187" s="858"/>
      <c r="AA187" s="869"/>
      <c r="AB187" s="869"/>
      <c r="AC187" s="869"/>
      <c r="AD187" s="870"/>
      <c r="AE187" s="871"/>
      <c r="AF187" s="1086"/>
      <c r="AG187" s="874"/>
      <c r="AH187" s="874"/>
      <c r="AI187" s="874"/>
      <c r="AJ187" s="875"/>
      <c r="AK187" s="1041"/>
      <c r="AL187" s="877"/>
      <c r="AM187" s="877"/>
      <c r="AN187" s="878"/>
      <c r="AO187" s="798"/>
      <c r="AP187" s="879"/>
      <c r="AQ187" s="880"/>
      <c r="AR187" s="881"/>
      <c r="AS187" s="1139" t="e">
        <f t="shared" si="48"/>
        <v>#DIV/0!</v>
      </c>
      <c r="AT187" s="1140" t="e">
        <f t="shared" si="49"/>
        <v>#DIV/0!</v>
      </c>
      <c r="AU187" s="1140" t="e">
        <f t="shared" si="50"/>
        <v>#DIV/0!</v>
      </c>
      <c r="AV187" s="1140" t="e">
        <f t="shared" si="51"/>
        <v>#DIV/0!</v>
      </c>
      <c r="AW187" s="1141" t="e">
        <f t="shared" si="52"/>
        <v>#DIV/0!</v>
      </c>
      <c r="AX187" s="1141" t="e">
        <f t="shared" si="53"/>
        <v>#DIV/0!</v>
      </c>
      <c r="AY187" s="1141" t="e">
        <f t="shared" si="54"/>
        <v>#DIV/0!</v>
      </c>
      <c r="AZ187" s="1141" t="e">
        <f t="shared" si="55"/>
        <v>#DIV/0!</v>
      </c>
      <c r="BA187" s="1142" t="e">
        <f t="shared" si="56"/>
        <v>#DIV/0!</v>
      </c>
      <c r="BB187" s="1142" t="e">
        <f t="shared" si="57"/>
        <v>#DIV/0!</v>
      </c>
      <c r="BC187" s="1142" t="e">
        <f t="shared" si="58"/>
        <v>#DIV/0!</v>
      </c>
      <c r="BD187" s="1142" t="e">
        <f t="shared" si="59"/>
        <v>#DIV/0!</v>
      </c>
      <c r="BE187" s="886">
        <v>0.2</v>
      </c>
      <c r="BF187" s="886">
        <v>0.8</v>
      </c>
      <c r="BG187" s="1142" t="e">
        <f t="shared" si="60"/>
        <v>#DIV/0!</v>
      </c>
      <c r="BH187" s="1142" t="e">
        <f t="shared" si="61"/>
        <v>#DIV/0!</v>
      </c>
      <c r="BI187" s="1142" t="e">
        <f t="shared" si="62"/>
        <v>#DIV/0!</v>
      </c>
      <c r="BJ187" s="1142" t="e">
        <f t="shared" si="63"/>
        <v>#DIV/0!</v>
      </c>
      <c r="BK187" s="1142" t="e">
        <f t="shared" si="64"/>
        <v>#DIV/0!</v>
      </c>
      <c r="BL187" s="1142" t="e">
        <f t="shared" si="65"/>
        <v>#DIV/0!</v>
      </c>
      <c r="BM187" s="1142" t="e">
        <f t="shared" si="66"/>
        <v>#DIV/0!</v>
      </c>
      <c r="BN187" s="1142" t="e">
        <f t="shared" si="67"/>
        <v>#DIV/0!</v>
      </c>
      <c r="BO187" s="1142" t="e">
        <f t="shared" si="68"/>
        <v>#DIV/0!</v>
      </c>
      <c r="BP187" s="1142" t="e">
        <f t="shared" si="69"/>
        <v>#DIV/0!</v>
      </c>
      <c r="BQ187" s="1142" t="e">
        <f t="shared" si="70"/>
        <v>#DIV/0!</v>
      </c>
      <c r="BR187" s="1142" t="e">
        <f t="shared" si="71"/>
        <v>#DIV/0!</v>
      </c>
      <c r="BS187" s="4197" t="e">
        <f>AVERAGEIF(BO187:BO196,"&lt;&gt;#¡DIV/0!")</f>
        <v>#DIV/0!</v>
      </c>
      <c r="BT187" s="4197" t="e">
        <f>AVERAGEIF(BP187:BP196,"&lt;&gt;#¡DIV/0!")</f>
        <v>#DIV/0!</v>
      </c>
      <c r="BU187" s="4197" t="e">
        <f>AVERAGEIF(BQ187:BQ196,"&lt;&gt;#¡DIV/0!")</f>
        <v>#DIV/0!</v>
      </c>
      <c r="BV187" s="4197" t="e">
        <f>AVERAGEIF(BR187:BR196,"&lt;&gt;#¡DIV/0!")</f>
        <v>#DIV/0!</v>
      </c>
      <c r="BW187" s="4187" t="e">
        <f>+C187*BS187</f>
        <v>#DIV/0!</v>
      </c>
      <c r="BX187" s="4187" t="e">
        <f>+C187*BT187</f>
        <v>#DIV/0!</v>
      </c>
      <c r="BY187" s="4187" t="e">
        <f>+C187*BU187</f>
        <v>#DIV/0!</v>
      </c>
      <c r="BZ187" s="4187" t="e">
        <f>+C187*BV187</f>
        <v>#DIV/0!</v>
      </c>
      <c r="CA187" s="4190" t="e">
        <f>SUM(BW187:BZ196)</f>
        <v>#DIV/0!</v>
      </c>
      <c r="CB187" s="798"/>
      <c r="CC187" s="4193" t="e">
        <f>+Q187/$N$187</f>
        <v>#DIV/0!</v>
      </c>
      <c r="CD187" s="4196" t="e">
        <f>+R187/$N$187</f>
        <v>#DIV/0!</v>
      </c>
      <c r="CE187" s="4196" t="e">
        <f>+S187/$N$187</f>
        <v>#DIV/0!</v>
      </c>
      <c r="CF187" s="4202" t="e">
        <f>+T187/$N$187</f>
        <v>#DIV/0!</v>
      </c>
      <c r="CG187" s="4203" t="e">
        <f>AVERAGE(CC187:CF196)</f>
        <v>#DIV/0!</v>
      </c>
      <c r="CH187" s="798"/>
      <c r="CI187" s="798"/>
      <c r="CJ187" s="798"/>
      <c r="CK187" s="798"/>
      <c r="CL187" s="798"/>
      <c r="CM187" s="798"/>
      <c r="CN187" s="798"/>
      <c r="CO187" s="798"/>
      <c r="CP187" s="798"/>
      <c r="CQ187" s="798"/>
      <c r="CR187" s="798"/>
      <c r="CS187" s="798"/>
      <c r="CT187" s="798"/>
    </row>
    <row r="188" spans="1:98" ht="14.25" customHeight="1">
      <c r="A188" s="4194"/>
      <c r="B188" s="4209"/>
      <c r="C188" s="4210"/>
      <c r="D188" s="4209"/>
      <c r="E188" s="4210"/>
      <c r="F188" s="898"/>
      <c r="G188" s="964"/>
      <c r="H188" s="4191"/>
      <c r="I188" s="899"/>
      <c r="J188" s="900"/>
      <c r="K188" s="900"/>
      <c r="L188" s="900"/>
      <c r="M188" s="4191"/>
      <c r="N188" s="4194"/>
      <c r="O188" s="927"/>
      <c r="P188" s="901"/>
      <c r="Q188" s="4194"/>
      <c r="R188" s="4188"/>
      <c r="S188" s="4188"/>
      <c r="T188" s="4191"/>
      <c r="U188" s="818"/>
      <c r="V188" s="906">
        <v>2</v>
      </c>
      <c r="W188" s="1090"/>
      <c r="X188" s="1120"/>
      <c r="Y188" s="1120"/>
      <c r="Z188" s="898"/>
      <c r="AA188" s="908"/>
      <c r="AB188" s="908"/>
      <c r="AC188" s="908"/>
      <c r="AD188" s="909"/>
      <c r="AE188" s="871"/>
      <c r="AF188" s="1028"/>
      <c r="AG188" s="929"/>
      <c r="AH188" s="929"/>
      <c r="AI188" s="929"/>
      <c r="AJ188" s="930"/>
      <c r="AK188" s="1029"/>
      <c r="AL188" s="914"/>
      <c r="AM188" s="914"/>
      <c r="AN188" s="915"/>
      <c r="AO188" s="798"/>
      <c r="AP188" s="1050"/>
      <c r="AQ188" s="901"/>
      <c r="AR188" s="881"/>
      <c r="AS188" s="1143" t="e">
        <f t="shared" si="48"/>
        <v>#DIV/0!</v>
      </c>
      <c r="AT188" s="1144" t="e">
        <f t="shared" si="49"/>
        <v>#DIV/0!</v>
      </c>
      <c r="AU188" s="1144" t="e">
        <f t="shared" si="50"/>
        <v>#DIV/0!</v>
      </c>
      <c r="AV188" s="1144" t="e">
        <f t="shared" si="51"/>
        <v>#DIV/0!</v>
      </c>
      <c r="AW188" s="1145" t="e">
        <f t="shared" si="52"/>
        <v>#DIV/0!</v>
      </c>
      <c r="AX188" s="1145" t="e">
        <f t="shared" si="53"/>
        <v>#DIV/0!</v>
      </c>
      <c r="AY188" s="1145" t="e">
        <f t="shared" si="54"/>
        <v>#DIV/0!</v>
      </c>
      <c r="AZ188" s="1145" t="e">
        <f t="shared" si="55"/>
        <v>#DIV/0!</v>
      </c>
      <c r="BA188" s="1146" t="e">
        <f t="shared" si="56"/>
        <v>#DIV/0!</v>
      </c>
      <c r="BB188" s="1146" t="e">
        <f t="shared" si="57"/>
        <v>#DIV/0!</v>
      </c>
      <c r="BC188" s="1146" t="e">
        <f t="shared" si="58"/>
        <v>#DIV/0!</v>
      </c>
      <c r="BD188" s="1146" t="e">
        <f t="shared" si="59"/>
        <v>#DIV/0!</v>
      </c>
      <c r="BE188" s="921">
        <v>0.2</v>
      </c>
      <c r="BF188" s="921">
        <v>0.8</v>
      </c>
      <c r="BG188" s="1146" t="e">
        <f t="shared" si="60"/>
        <v>#DIV/0!</v>
      </c>
      <c r="BH188" s="1146" t="e">
        <f t="shared" si="61"/>
        <v>#DIV/0!</v>
      </c>
      <c r="BI188" s="1146" t="e">
        <f t="shared" si="62"/>
        <v>#DIV/0!</v>
      </c>
      <c r="BJ188" s="1146" t="e">
        <f t="shared" si="63"/>
        <v>#DIV/0!</v>
      </c>
      <c r="BK188" s="1146" t="e">
        <f t="shared" si="64"/>
        <v>#DIV/0!</v>
      </c>
      <c r="BL188" s="1146" t="e">
        <f t="shared" si="65"/>
        <v>#DIV/0!</v>
      </c>
      <c r="BM188" s="1146" t="e">
        <f t="shared" si="66"/>
        <v>#DIV/0!</v>
      </c>
      <c r="BN188" s="1146" t="e">
        <f t="shared" si="67"/>
        <v>#DIV/0!</v>
      </c>
      <c r="BO188" s="1146" t="e">
        <f t="shared" si="68"/>
        <v>#DIV/0!</v>
      </c>
      <c r="BP188" s="1146" t="e">
        <f t="shared" si="69"/>
        <v>#DIV/0!</v>
      </c>
      <c r="BQ188" s="1146" t="e">
        <f t="shared" si="70"/>
        <v>#DIV/0!</v>
      </c>
      <c r="BR188" s="1146" t="e">
        <f t="shared" si="71"/>
        <v>#DIV/0!</v>
      </c>
      <c r="BS188" s="4188"/>
      <c r="BT188" s="4188"/>
      <c r="BU188" s="4188"/>
      <c r="BV188" s="4188"/>
      <c r="BW188" s="4188"/>
      <c r="BX188" s="4188"/>
      <c r="BY188" s="4188"/>
      <c r="BZ188" s="4188"/>
      <c r="CA188" s="4191"/>
      <c r="CB188" s="798"/>
      <c r="CC188" s="4194"/>
      <c r="CD188" s="4188"/>
      <c r="CE188" s="4188"/>
      <c r="CF188" s="4191"/>
      <c r="CG188" s="4204"/>
      <c r="CH188" s="798"/>
      <c r="CI188" s="798"/>
      <c r="CJ188" s="798"/>
      <c r="CK188" s="798"/>
      <c r="CL188" s="798"/>
      <c r="CM188" s="798"/>
      <c r="CN188" s="798"/>
      <c r="CO188" s="798"/>
      <c r="CP188" s="798"/>
      <c r="CQ188" s="798"/>
      <c r="CR188" s="798"/>
      <c r="CS188" s="798"/>
      <c r="CT188" s="798"/>
    </row>
    <row r="189" spans="1:98" ht="13.5" customHeight="1">
      <c r="A189" s="4194"/>
      <c r="B189" s="4209"/>
      <c r="C189" s="4210"/>
      <c r="D189" s="4209"/>
      <c r="E189" s="4210"/>
      <c r="F189" s="898"/>
      <c r="G189" s="964"/>
      <c r="H189" s="4191"/>
      <c r="I189" s="899"/>
      <c r="J189" s="900"/>
      <c r="K189" s="900"/>
      <c r="L189" s="900"/>
      <c r="M189" s="4191"/>
      <c r="N189" s="4194"/>
      <c r="O189" s="927"/>
      <c r="P189" s="901"/>
      <c r="Q189" s="4194"/>
      <c r="R189" s="4188"/>
      <c r="S189" s="4188"/>
      <c r="T189" s="4191"/>
      <c r="U189" s="818"/>
      <c r="V189" s="906">
        <v>3</v>
      </c>
      <c r="W189" s="1090"/>
      <c r="X189" s="1120"/>
      <c r="Y189" s="1120"/>
      <c r="Z189" s="898"/>
      <c r="AA189" s="908"/>
      <c r="AB189" s="908"/>
      <c r="AC189" s="908"/>
      <c r="AD189" s="909"/>
      <c r="AE189" s="871"/>
      <c r="AF189" s="1028"/>
      <c r="AG189" s="929"/>
      <c r="AH189" s="929"/>
      <c r="AI189" s="929"/>
      <c r="AJ189" s="930"/>
      <c r="AK189" s="1029"/>
      <c r="AL189" s="914"/>
      <c r="AM189" s="914"/>
      <c r="AN189" s="915"/>
      <c r="AO189" s="798"/>
      <c r="AP189" s="1050"/>
      <c r="AQ189" s="901"/>
      <c r="AR189" s="881"/>
      <c r="AS189" s="1143" t="e">
        <f t="shared" si="48"/>
        <v>#DIV/0!</v>
      </c>
      <c r="AT189" s="1144" t="e">
        <f t="shared" si="49"/>
        <v>#DIV/0!</v>
      </c>
      <c r="AU189" s="1144" t="e">
        <f t="shared" si="50"/>
        <v>#DIV/0!</v>
      </c>
      <c r="AV189" s="1144" t="e">
        <f t="shared" si="51"/>
        <v>#DIV/0!</v>
      </c>
      <c r="AW189" s="1145" t="e">
        <f t="shared" si="52"/>
        <v>#DIV/0!</v>
      </c>
      <c r="AX189" s="1145" t="e">
        <f t="shared" si="53"/>
        <v>#DIV/0!</v>
      </c>
      <c r="AY189" s="1145" t="e">
        <f t="shared" si="54"/>
        <v>#DIV/0!</v>
      </c>
      <c r="AZ189" s="1145" t="e">
        <f t="shared" si="55"/>
        <v>#DIV/0!</v>
      </c>
      <c r="BA189" s="1146" t="e">
        <f t="shared" si="56"/>
        <v>#DIV/0!</v>
      </c>
      <c r="BB189" s="1146" t="e">
        <f t="shared" si="57"/>
        <v>#DIV/0!</v>
      </c>
      <c r="BC189" s="1146" t="e">
        <f t="shared" si="58"/>
        <v>#DIV/0!</v>
      </c>
      <c r="BD189" s="1146" t="e">
        <f t="shared" si="59"/>
        <v>#DIV/0!</v>
      </c>
      <c r="BE189" s="921">
        <v>0.2</v>
      </c>
      <c r="BF189" s="921">
        <v>0.8</v>
      </c>
      <c r="BG189" s="1146" t="e">
        <f t="shared" si="60"/>
        <v>#DIV/0!</v>
      </c>
      <c r="BH189" s="1146" t="e">
        <f t="shared" si="61"/>
        <v>#DIV/0!</v>
      </c>
      <c r="BI189" s="1146" t="e">
        <f t="shared" si="62"/>
        <v>#DIV/0!</v>
      </c>
      <c r="BJ189" s="1146" t="e">
        <f t="shared" si="63"/>
        <v>#DIV/0!</v>
      </c>
      <c r="BK189" s="1146" t="e">
        <f t="shared" si="64"/>
        <v>#DIV/0!</v>
      </c>
      <c r="BL189" s="1146" t="e">
        <f t="shared" si="65"/>
        <v>#DIV/0!</v>
      </c>
      <c r="BM189" s="1146" t="e">
        <f t="shared" si="66"/>
        <v>#DIV/0!</v>
      </c>
      <c r="BN189" s="1146" t="e">
        <f t="shared" si="67"/>
        <v>#DIV/0!</v>
      </c>
      <c r="BO189" s="1146" t="e">
        <f t="shared" si="68"/>
        <v>#DIV/0!</v>
      </c>
      <c r="BP189" s="1146" t="e">
        <f t="shared" si="69"/>
        <v>#DIV/0!</v>
      </c>
      <c r="BQ189" s="1146" t="e">
        <f t="shared" si="70"/>
        <v>#DIV/0!</v>
      </c>
      <c r="BR189" s="1146" t="e">
        <f t="shared" si="71"/>
        <v>#DIV/0!</v>
      </c>
      <c r="BS189" s="4188"/>
      <c r="BT189" s="4188"/>
      <c r="BU189" s="4188"/>
      <c r="BV189" s="4188"/>
      <c r="BW189" s="4188"/>
      <c r="BX189" s="4188"/>
      <c r="BY189" s="4188"/>
      <c r="BZ189" s="4188"/>
      <c r="CA189" s="4191"/>
      <c r="CB189" s="798"/>
      <c r="CC189" s="4194"/>
      <c r="CD189" s="4188"/>
      <c r="CE189" s="4188"/>
      <c r="CF189" s="4191"/>
      <c r="CG189" s="4204"/>
      <c r="CH189" s="798"/>
      <c r="CI189" s="798"/>
      <c r="CJ189" s="798"/>
      <c r="CK189" s="798"/>
      <c r="CL189" s="798"/>
      <c r="CM189" s="798"/>
      <c r="CN189" s="798"/>
      <c r="CO189" s="798"/>
      <c r="CP189" s="798"/>
      <c r="CQ189" s="798"/>
      <c r="CR189" s="798"/>
      <c r="CS189" s="798"/>
      <c r="CT189" s="798"/>
    </row>
    <row r="190" spans="1:98" ht="13.5" customHeight="1">
      <c r="A190" s="4194"/>
      <c r="B190" s="4209"/>
      <c r="C190" s="4210"/>
      <c r="D190" s="4209"/>
      <c r="E190" s="4210"/>
      <c r="F190" s="898"/>
      <c r="G190" s="964"/>
      <c r="H190" s="4191"/>
      <c r="I190" s="899"/>
      <c r="J190" s="900"/>
      <c r="K190" s="900"/>
      <c r="L190" s="900"/>
      <c r="M190" s="4191"/>
      <c r="N190" s="4194"/>
      <c r="O190" s="927"/>
      <c r="P190" s="901"/>
      <c r="Q190" s="4194"/>
      <c r="R190" s="4188"/>
      <c r="S190" s="4188"/>
      <c r="T190" s="4191"/>
      <c r="U190" s="818"/>
      <c r="V190" s="906">
        <v>4</v>
      </c>
      <c r="W190" s="1090"/>
      <c r="X190" s="1120"/>
      <c r="Y190" s="1120"/>
      <c r="Z190" s="898"/>
      <c r="AA190" s="908"/>
      <c r="AB190" s="908"/>
      <c r="AC190" s="908"/>
      <c r="AD190" s="909"/>
      <c r="AE190" s="871"/>
      <c r="AF190" s="1028"/>
      <c r="AG190" s="929"/>
      <c r="AH190" s="929"/>
      <c r="AI190" s="929"/>
      <c r="AJ190" s="930"/>
      <c r="AK190" s="1029"/>
      <c r="AL190" s="914"/>
      <c r="AM190" s="914"/>
      <c r="AN190" s="915"/>
      <c r="AO190" s="798"/>
      <c r="AP190" s="1050"/>
      <c r="AQ190" s="901"/>
      <c r="AR190" s="881"/>
      <c r="AS190" s="1143" t="e">
        <f t="shared" si="48"/>
        <v>#DIV/0!</v>
      </c>
      <c r="AT190" s="1144" t="e">
        <f t="shared" si="49"/>
        <v>#DIV/0!</v>
      </c>
      <c r="AU190" s="1144" t="e">
        <f t="shared" si="50"/>
        <v>#DIV/0!</v>
      </c>
      <c r="AV190" s="1144" t="e">
        <f t="shared" si="51"/>
        <v>#DIV/0!</v>
      </c>
      <c r="AW190" s="1145" t="e">
        <f t="shared" si="52"/>
        <v>#DIV/0!</v>
      </c>
      <c r="AX190" s="1145" t="e">
        <f t="shared" si="53"/>
        <v>#DIV/0!</v>
      </c>
      <c r="AY190" s="1145" t="e">
        <f t="shared" si="54"/>
        <v>#DIV/0!</v>
      </c>
      <c r="AZ190" s="1145" t="e">
        <f t="shared" si="55"/>
        <v>#DIV/0!</v>
      </c>
      <c r="BA190" s="1146" t="e">
        <f t="shared" si="56"/>
        <v>#DIV/0!</v>
      </c>
      <c r="BB190" s="1146" t="e">
        <f t="shared" si="57"/>
        <v>#DIV/0!</v>
      </c>
      <c r="BC190" s="1146" t="e">
        <f t="shared" si="58"/>
        <v>#DIV/0!</v>
      </c>
      <c r="BD190" s="1146" t="e">
        <f t="shared" si="59"/>
        <v>#DIV/0!</v>
      </c>
      <c r="BE190" s="921">
        <v>0.2</v>
      </c>
      <c r="BF190" s="921">
        <v>0.8</v>
      </c>
      <c r="BG190" s="1146" t="e">
        <f t="shared" si="60"/>
        <v>#DIV/0!</v>
      </c>
      <c r="BH190" s="1146" t="e">
        <f t="shared" si="61"/>
        <v>#DIV/0!</v>
      </c>
      <c r="BI190" s="1146" t="e">
        <f t="shared" si="62"/>
        <v>#DIV/0!</v>
      </c>
      <c r="BJ190" s="1146" t="e">
        <f t="shared" si="63"/>
        <v>#DIV/0!</v>
      </c>
      <c r="BK190" s="1146" t="e">
        <f t="shared" si="64"/>
        <v>#DIV/0!</v>
      </c>
      <c r="BL190" s="1146" t="e">
        <f t="shared" si="65"/>
        <v>#DIV/0!</v>
      </c>
      <c r="BM190" s="1146" t="e">
        <f t="shared" si="66"/>
        <v>#DIV/0!</v>
      </c>
      <c r="BN190" s="1146" t="e">
        <f t="shared" si="67"/>
        <v>#DIV/0!</v>
      </c>
      <c r="BO190" s="1146" t="e">
        <f t="shared" si="68"/>
        <v>#DIV/0!</v>
      </c>
      <c r="BP190" s="1146" t="e">
        <f t="shared" si="69"/>
        <v>#DIV/0!</v>
      </c>
      <c r="BQ190" s="1146" t="e">
        <f t="shared" si="70"/>
        <v>#DIV/0!</v>
      </c>
      <c r="BR190" s="1146" t="e">
        <f t="shared" si="71"/>
        <v>#DIV/0!</v>
      </c>
      <c r="BS190" s="4188"/>
      <c r="BT190" s="4188"/>
      <c r="BU190" s="4188"/>
      <c r="BV190" s="4188"/>
      <c r="BW190" s="4188"/>
      <c r="BX190" s="4188"/>
      <c r="BY190" s="4188"/>
      <c r="BZ190" s="4188"/>
      <c r="CA190" s="4191"/>
      <c r="CB190" s="798"/>
      <c r="CC190" s="4194"/>
      <c r="CD190" s="4188"/>
      <c r="CE190" s="4188"/>
      <c r="CF190" s="4191"/>
      <c r="CG190" s="4204"/>
      <c r="CH190" s="798"/>
      <c r="CI190" s="798"/>
      <c r="CJ190" s="798"/>
      <c r="CK190" s="798"/>
      <c r="CL190" s="798"/>
      <c r="CM190" s="798"/>
      <c r="CN190" s="798"/>
      <c r="CO190" s="798"/>
      <c r="CP190" s="798"/>
      <c r="CQ190" s="798"/>
      <c r="CR190" s="798"/>
      <c r="CS190" s="798"/>
      <c r="CT190" s="798"/>
    </row>
    <row r="191" spans="1:98" ht="13.5" customHeight="1">
      <c r="A191" s="4194"/>
      <c r="B191" s="4209"/>
      <c r="C191" s="4210"/>
      <c r="D191" s="4209"/>
      <c r="E191" s="4210"/>
      <c r="F191" s="898"/>
      <c r="G191" s="964"/>
      <c r="H191" s="4191"/>
      <c r="I191" s="899"/>
      <c r="J191" s="900"/>
      <c r="K191" s="900"/>
      <c r="L191" s="900"/>
      <c r="M191" s="4191"/>
      <c r="N191" s="4194"/>
      <c r="O191" s="927"/>
      <c r="P191" s="901"/>
      <c r="Q191" s="4194"/>
      <c r="R191" s="4188"/>
      <c r="S191" s="4188"/>
      <c r="T191" s="4191"/>
      <c r="U191" s="818"/>
      <c r="V191" s="906">
        <v>5</v>
      </c>
      <c r="W191" s="1090"/>
      <c r="X191" s="1120"/>
      <c r="Y191" s="1120"/>
      <c r="Z191" s="898"/>
      <c r="AA191" s="908"/>
      <c r="AB191" s="908"/>
      <c r="AC191" s="908"/>
      <c r="AD191" s="909"/>
      <c r="AE191" s="871"/>
      <c r="AF191" s="1028"/>
      <c r="AG191" s="929"/>
      <c r="AH191" s="929"/>
      <c r="AI191" s="929"/>
      <c r="AJ191" s="930"/>
      <c r="AK191" s="1029"/>
      <c r="AL191" s="914"/>
      <c r="AM191" s="914"/>
      <c r="AN191" s="915"/>
      <c r="AO191" s="798"/>
      <c r="AP191" s="1050"/>
      <c r="AQ191" s="901"/>
      <c r="AR191" s="881"/>
      <c r="AS191" s="1143" t="e">
        <f t="shared" si="48"/>
        <v>#DIV/0!</v>
      </c>
      <c r="AT191" s="1144" t="e">
        <f t="shared" si="49"/>
        <v>#DIV/0!</v>
      </c>
      <c r="AU191" s="1144" t="e">
        <f t="shared" si="50"/>
        <v>#DIV/0!</v>
      </c>
      <c r="AV191" s="1144" t="e">
        <f t="shared" si="51"/>
        <v>#DIV/0!</v>
      </c>
      <c r="AW191" s="1145" t="e">
        <f t="shared" si="52"/>
        <v>#DIV/0!</v>
      </c>
      <c r="AX191" s="1145" t="e">
        <f t="shared" si="53"/>
        <v>#DIV/0!</v>
      </c>
      <c r="AY191" s="1145" t="e">
        <f t="shared" si="54"/>
        <v>#DIV/0!</v>
      </c>
      <c r="AZ191" s="1145" t="e">
        <f t="shared" si="55"/>
        <v>#DIV/0!</v>
      </c>
      <c r="BA191" s="1146" t="e">
        <f t="shared" si="56"/>
        <v>#DIV/0!</v>
      </c>
      <c r="BB191" s="1146" t="e">
        <f t="shared" si="57"/>
        <v>#DIV/0!</v>
      </c>
      <c r="BC191" s="1146" t="e">
        <f t="shared" si="58"/>
        <v>#DIV/0!</v>
      </c>
      <c r="BD191" s="1146" t="e">
        <f t="shared" si="59"/>
        <v>#DIV/0!</v>
      </c>
      <c r="BE191" s="921">
        <v>0.2</v>
      </c>
      <c r="BF191" s="921">
        <v>0.8</v>
      </c>
      <c r="BG191" s="1146" t="e">
        <f t="shared" si="60"/>
        <v>#DIV/0!</v>
      </c>
      <c r="BH191" s="1146" t="e">
        <f t="shared" si="61"/>
        <v>#DIV/0!</v>
      </c>
      <c r="BI191" s="1146" t="e">
        <f t="shared" si="62"/>
        <v>#DIV/0!</v>
      </c>
      <c r="BJ191" s="1146" t="e">
        <f t="shared" si="63"/>
        <v>#DIV/0!</v>
      </c>
      <c r="BK191" s="1146" t="e">
        <f t="shared" si="64"/>
        <v>#DIV/0!</v>
      </c>
      <c r="BL191" s="1146" t="e">
        <f t="shared" si="65"/>
        <v>#DIV/0!</v>
      </c>
      <c r="BM191" s="1146" t="e">
        <f t="shared" si="66"/>
        <v>#DIV/0!</v>
      </c>
      <c r="BN191" s="1146" t="e">
        <f t="shared" si="67"/>
        <v>#DIV/0!</v>
      </c>
      <c r="BO191" s="1146" t="e">
        <f t="shared" si="68"/>
        <v>#DIV/0!</v>
      </c>
      <c r="BP191" s="1146" t="e">
        <f t="shared" si="69"/>
        <v>#DIV/0!</v>
      </c>
      <c r="BQ191" s="1146" t="e">
        <f t="shared" si="70"/>
        <v>#DIV/0!</v>
      </c>
      <c r="BR191" s="1146" t="e">
        <f t="shared" si="71"/>
        <v>#DIV/0!</v>
      </c>
      <c r="BS191" s="4188"/>
      <c r="BT191" s="4188"/>
      <c r="BU191" s="4188"/>
      <c r="BV191" s="4188"/>
      <c r="BW191" s="4188"/>
      <c r="BX191" s="4188"/>
      <c r="BY191" s="4188"/>
      <c r="BZ191" s="4188"/>
      <c r="CA191" s="4191"/>
      <c r="CB191" s="798"/>
      <c r="CC191" s="4194"/>
      <c r="CD191" s="4188"/>
      <c r="CE191" s="4188"/>
      <c r="CF191" s="4191"/>
      <c r="CG191" s="4204"/>
      <c r="CH191" s="798"/>
      <c r="CI191" s="798"/>
      <c r="CJ191" s="798"/>
      <c r="CK191" s="798"/>
      <c r="CL191" s="798"/>
      <c r="CM191" s="798"/>
      <c r="CN191" s="798"/>
      <c r="CO191" s="798"/>
      <c r="CP191" s="798"/>
      <c r="CQ191" s="798"/>
      <c r="CR191" s="798"/>
      <c r="CS191" s="798"/>
      <c r="CT191" s="798"/>
    </row>
    <row r="192" spans="1:98" ht="13.5" customHeight="1">
      <c r="A192" s="4194"/>
      <c r="B192" s="4209"/>
      <c r="C192" s="4210"/>
      <c r="D192" s="4209"/>
      <c r="E192" s="4210"/>
      <c r="F192" s="898"/>
      <c r="G192" s="964"/>
      <c r="H192" s="4191"/>
      <c r="I192" s="899"/>
      <c r="J192" s="900"/>
      <c r="K192" s="900"/>
      <c r="L192" s="900"/>
      <c r="M192" s="4191"/>
      <c r="N192" s="4194"/>
      <c r="O192" s="927"/>
      <c r="P192" s="901"/>
      <c r="Q192" s="4194"/>
      <c r="R192" s="4188"/>
      <c r="S192" s="4188"/>
      <c r="T192" s="4191"/>
      <c r="U192" s="818"/>
      <c r="V192" s="906">
        <v>6</v>
      </c>
      <c r="W192" s="1090"/>
      <c r="X192" s="1120"/>
      <c r="Y192" s="1120"/>
      <c r="Z192" s="898"/>
      <c r="AA192" s="908"/>
      <c r="AB192" s="908"/>
      <c r="AC192" s="908"/>
      <c r="AD192" s="909"/>
      <c r="AE192" s="871"/>
      <c r="AF192" s="1028"/>
      <c r="AG192" s="929"/>
      <c r="AH192" s="929"/>
      <c r="AI192" s="929"/>
      <c r="AJ192" s="930"/>
      <c r="AK192" s="1029"/>
      <c r="AL192" s="914"/>
      <c r="AM192" s="914"/>
      <c r="AN192" s="915"/>
      <c r="AO192" s="798"/>
      <c r="AP192" s="1050"/>
      <c r="AQ192" s="901"/>
      <c r="AR192" s="881"/>
      <c r="AS192" s="1143" t="e">
        <f t="shared" si="48"/>
        <v>#DIV/0!</v>
      </c>
      <c r="AT192" s="1144" t="e">
        <f t="shared" si="49"/>
        <v>#DIV/0!</v>
      </c>
      <c r="AU192" s="1144" t="e">
        <f t="shared" si="50"/>
        <v>#DIV/0!</v>
      </c>
      <c r="AV192" s="1144" t="e">
        <f t="shared" si="51"/>
        <v>#DIV/0!</v>
      </c>
      <c r="AW192" s="1145" t="e">
        <f t="shared" si="52"/>
        <v>#DIV/0!</v>
      </c>
      <c r="AX192" s="1145" t="e">
        <f t="shared" si="53"/>
        <v>#DIV/0!</v>
      </c>
      <c r="AY192" s="1145" t="e">
        <f t="shared" si="54"/>
        <v>#DIV/0!</v>
      </c>
      <c r="AZ192" s="1145" t="e">
        <f t="shared" si="55"/>
        <v>#DIV/0!</v>
      </c>
      <c r="BA192" s="1146" t="e">
        <f t="shared" si="56"/>
        <v>#DIV/0!</v>
      </c>
      <c r="BB192" s="1146" t="e">
        <f t="shared" si="57"/>
        <v>#DIV/0!</v>
      </c>
      <c r="BC192" s="1146" t="e">
        <f t="shared" si="58"/>
        <v>#DIV/0!</v>
      </c>
      <c r="BD192" s="1146" t="e">
        <f t="shared" si="59"/>
        <v>#DIV/0!</v>
      </c>
      <c r="BE192" s="921">
        <v>0.2</v>
      </c>
      <c r="BF192" s="921">
        <v>0.8</v>
      </c>
      <c r="BG192" s="1146" t="e">
        <f t="shared" si="60"/>
        <v>#DIV/0!</v>
      </c>
      <c r="BH192" s="1146" t="e">
        <f t="shared" si="61"/>
        <v>#DIV/0!</v>
      </c>
      <c r="BI192" s="1146" t="e">
        <f t="shared" si="62"/>
        <v>#DIV/0!</v>
      </c>
      <c r="BJ192" s="1146" t="e">
        <f t="shared" si="63"/>
        <v>#DIV/0!</v>
      </c>
      <c r="BK192" s="1146" t="e">
        <f t="shared" si="64"/>
        <v>#DIV/0!</v>
      </c>
      <c r="BL192" s="1146" t="e">
        <f t="shared" si="65"/>
        <v>#DIV/0!</v>
      </c>
      <c r="BM192" s="1146" t="e">
        <f t="shared" si="66"/>
        <v>#DIV/0!</v>
      </c>
      <c r="BN192" s="1146" t="e">
        <f t="shared" si="67"/>
        <v>#DIV/0!</v>
      </c>
      <c r="BO192" s="1146" t="e">
        <f t="shared" si="68"/>
        <v>#DIV/0!</v>
      </c>
      <c r="BP192" s="1146" t="e">
        <f t="shared" si="69"/>
        <v>#DIV/0!</v>
      </c>
      <c r="BQ192" s="1146" t="e">
        <f t="shared" si="70"/>
        <v>#DIV/0!</v>
      </c>
      <c r="BR192" s="1146" t="e">
        <f t="shared" si="71"/>
        <v>#DIV/0!</v>
      </c>
      <c r="BS192" s="4188"/>
      <c r="BT192" s="4188"/>
      <c r="BU192" s="4188"/>
      <c r="BV192" s="4188"/>
      <c r="BW192" s="4188"/>
      <c r="BX192" s="4188"/>
      <c r="BY192" s="4188"/>
      <c r="BZ192" s="4188"/>
      <c r="CA192" s="4191"/>
      <c r="CB192" s="798"/>
      <c r="CC192" s="4194"/>
      <c r="CD192" s="4188"/>
      <c r="CE192" s="4188"/>
      <c r="CF192" s="4191"/>
      <c r="CG192" s="4204"/>
      <c r="CH192" s="798"/>
      <c r="CI192" s="798"/>
      <c r="CJ192" s="798"/>
      <c r="CK192" s="798"/>
      <c r="CL192" s="798"/>
      <c r="CM192" s="798"/>
      <c r="CN192" s="798"/>
      <c r="CO192" s="798"/>
      <c r="CP192" s="798"/>
      <c r="CQ192" s="798"/>
      <c r="CR192" s="798"/>
      <c r="CS192" s="798"/>
      <c r="CT192" s="798"/>
    </row>
    <row r="193" spans="1:98" ht="13.5" customHeight="1">
      <c r="A193" s="4194"/>
      <c r="B193" s="4209"/>
      <c r="C193" s="4210"/>
      <c r="D193" s="4209"/>
      <c r="E193" s="4210"/>
      <c r="F193" s="898"/>
      <c r="G193" s="964"/>
      <c r="H193" s="4191"/>
      <c r="I193" s="899"/>
      <c r="J193" s="900"/>
      <c r="K193" s="900"/>
      <c r="L193" s="900"/>
      <c r="M193" s="4191"/>
      <c r="N193" s="4194"/>
      <c r="O193" s="927"/>
      <c r="P193" s="901"/>
      <c r="Q193" s="4194"/>
      <c r="R193" s="4188"/>
      <c r="S193" s="4188"/>
      <c r="T193" s="4191"/>
      <c r="U193" s="818"/>
      <c r="V193" s="906">
        <v>7</v>
      </c>
      <c r="W193" s="1090"/>
      <c r="X193" s="1120"/>
      <c r="Y193" s="1120"/>
      <c r="Z193" s="898"/>
      <c r="AA193" s="908"/>
      <c r="AB193" s="908"/>
      <c r="AC193" s="908"/>
      <c r="AD193" s="909"/>
      <c r="AE193" s="871"/>
      <c r="AF193" s="1028"/>
      <c r="AG193" s="929"/>
      <c r="AH193" s="929"/>
      <c r="AI193" s="929"/>
      <c r="AJ193" s="930"/>
      <c r="AK193" s="1029"/>
      <c r="AL193" s="914"/>
      <c r="AM193" s="914"/>
      <c r="AN193" s="915"/>
      <c r="AO193" s="798"/>
      <c r="AP193" s="1050"/>
      <c r="AQ193" s="901"/>
      <c r="AR193" s="881"/>
      <c r="AS193" s="1143" t="e">
        <f t="shared" si="48"/>
        <v>#DIV/0!</v>
      </c>
      <c r="AT193" s="1144" t="e">
        <f t="shared" si="49"/>
        <v>#DIV/0!</v>
      </c>
      <c r="AU193" s="1144" t="e">
        <f t="shared" si="50"/>
        <v>#DIV/0!</v>
      </c>
      <c r="AV193" s="1144" t="e">
        <f t="shared" si="51"/>
        <v>#DIV/0!</v>
      </c>
      <c r="AW193" s="1145" t="e">
        <f t="shared" si="52"/>
        <v>#DIV/0!</v>
      </c>
      <c r="AX193" s="1145" t="e">
        <f t="shared" si="53"/>
        <v>#DIV/0!</v>
      </c>
      <c r="AY193" s="1145" t="e">
        <f t="shared" si="54"/>
        <v>#DIV/0!</v>
      </c>
      <c r="AZ193" s="1145" t="e">
        <f t="shared" si="55"/>
        <v>#DIV/0!</v>
      </c>
      <c r="BA193" s="1146" t="e">
        <f t="shared" si="56"/>
        <v>#DIV/0!</v>
      </c>
      <c r="BB193" s="1146" t="e">
        <f t="shared" si="57"/>
        <v>#DIV/0!</v>
      </c>
      <c r="BC193" s="1146" t="e">
        <f t="shared" si="58"/>
        <v>#DIV/0!</v>
      </c>
      <c r="BD193" s="1146" t="e">
        <f t="shared" si="59"/>
        <v>#DIV/0!</v>
      </c>
      <c r="BE193" s="921">
        <v>0.2</v>
      </c>
      <c r="BF193" s="921">
        <v>0.8</v>
      </c>
      <c r="BG193" s="1146" t="e">
        <f t="shared" si="60"/>
        <v>#DIV/0!</v>
      </c>
      <c r="BH193" s="1146" t="e">
        <f t="shared" si="61"/>
        <v>#DIV/0!</v>
      </c>
      <c r="BI193" s="1146" t="e">
        <f t="shared" si="62"/>
        <v>#DIV/0!</v>
      </c>
      <c r="BJ193" s="1146" t="e">
        <f t="shared" si="63"/>
        <v>#DIV/0!</v>
      </c>
      <c r="BK193" s="1146" t="e">
        <f t="shared" si="64"/>
        <v>#DIV/0!</v>
      </c>
      <c r="BL193" s="1146" t="e">
        <f t="shared" si="65"/>
        <v>#DIV/0!</v>
      </c>
      <c r="BM193" s="1146" t="e">
        <f t="shared" si="66"/>
        <v>#DIV/0!</v>
      </c>
      <c r="BN193" s="1146" t="e">
        <f t="shared" si="67"/>
        <v>#DIV/0!</v>
      </c>
      <c r="BO193" s="1146" t="e">
        <f t="shared" si="68"/>
        <v>#DIV/0!</v>
      </c>
      <c r="BP193" s="1146" t="e">
        <f t="shared" si="69"/>
        <v>#DIV/0!</v>
      </c>
      <c r="BQ193" s="1146" t="e">
        <f t="shared" si="70"/>
        <v>#DIV/0!</v>
      </c>
      <c r="BR193" s="1146" t="e">
        <f t="shared" si="71"/>
        <v>#DIV/0!</v>
      </c>
      <c r="BS193" s="4188"/>
      <c r="BT193" s="4188"/>
      <c r="BU193" s="4188"/>
      <c r="BV193" s="4188"/>
      <c r="BW193" s="4188"/>
      <c r="BX193" s="4188"/>
      <c r="BY193" s="4188"/>
      <c r="BZ193" s="4188"/>
      <c r="CA193" s="4191"/>
      <c r="CB193" s="798"/>
      <c r="CC193" s="4194"/>
      <c r="CD193" s="4188"/>
      <c r="CE193" s="4188"/>
      <c r="CF193" s="4191"/>
      <c r="CG193" s="4204"/>
      <c r="CH193" s="798"/>
      <c r="CI193" s="798"/>
      <c r="CJ193" s="798"/>
      <c r="CK193" s="798"/>
      <c r="CL193" s="798"/>
      <c r="CM193" s="798"/>
      <c r="CN193" s="798"/>
      <c r="CO193" s="798"/>
      <c r="CP193" s="798"/>
      <c r="CQ193" s="798"/>
      <c r="CR193" s="798"/>
      <c r="CS193" s="798"/>
      <c r="CT193" s="798"/>
    </row>
    <row r="194" spans="1:98" ht="13.5" customHeight="1">
      <c r="A194" s="4194"/>
      <c r="B194" s="4209"/>
      <c r="C194" s="4210"/>
      <c r="D194" s="4209"/>
      <c r="E194" s="4210"/>
      <c r="F194" s="898"/>
      <c r="G194" s="964"/>
      <c r="H194" s="4191"/>
      <c r="I194" s="899"/>
      <c r="J194" s="900"/>
      <c r="K194" s="900"/>
      <c r="L194" s="900"/>
      <c r="M194" s="4191"/>
      <c r="N194" s="4194"/>
      <c r="O194" s="927"/>
      <c r="P194" s="901"/>
      <c r="Q194" s="4194"/>
      <c r="R194" s="4188"/>
      <c r="S194" s="4188"/>
      <c r="T194" s="4191"/>
      <c r="U194" s="818"/>
      <c r="V194" s="906">
        <v>8</v>
      </c>
      <c r="W194" s="1090"/>
      <c r="X194" s="1120"/>
      <c r="Y194" s="1120"/>
      <c r="Z194" s="898"/>
      <c r="AA194" s="908"/>
      <c r="AB194" s="908"/>
      <c r="AC194" s="908"/>
      <c r="AD194" s="909"/>
      <c r="AE194" s="871"/>
      <c r="AF194" s="1028"/>
      <c r="AG194" s="929"/>
      <c r="AH194" s="929"/>
      <c r="AI194" s="929"/>
      <c r="AJ194" s="930"/>
      <c r="AK194" s="1029"/>
      <c r="AL194" s="914"/>
      <c r="AM194" s="914"/>
      <c r="AN194" s="915"/>
      <c r="AO194" s="798"/>
      <c r="AP194" s="1050"/>
      <c r="AQ194" s="901"/>
      <c r="AR194" s="881"/>
      <c r="AS194" s="1143" t="e">
        <f t="shared" si="48"/>
        <v>#DIV/0!</v>
      </c>
      <c r="AT194" s="1144" t="e">
        <f t="shared" si="49"/>
        <v>#DIV/0!</v>
      </c>
      <c r="AU194" s="1144" t="e">
        <f t="shared" si="50"/>
        <v>#DIV/0!</v>
      </c>
      <c r="AV194" s="1144" t="e">
        <f t="shared" si="51"/>
        <v>#DIV/0!</v>
      </c>
      <c r="AW194" s="1145" t="e">
        <f t="shared" si="52"/>
        <v>#DIV/0!</v>
      </c>
      <c r="AX194" s="1145" t="e">
        <f t="shared" si="53"/>
        <v>#DIV/0!</v>
      </c>
      <c r="AY194" s="1145" t="e">
        <f t="shared" si="54"/>
        <v>#DIV/0!</v>
      </c>
      <c r="AZ194" s="1145" t="e">
        <f t="shared" si="55"/>
        <v>#DIV/0!</v>
      </c>
      <c r="BA194" s="1146" t="e">
        <f t="shared" si="56"/>
        <v>#DIV/0!</v>
      </c>
      <c r="BB194" s="1146" t="e">
        <f t="shared" si="57"/>
        <v>#DIV/0!</v>
      </c>
      <c r="BC194" s="1146" t="e">
        <f t="shared" si="58"/>
        <v>#DIV/0!</v>
      </c>
      <c r="BD194" s="1146" t="e">
        <f t="shared" si="59"/>
        <v>#DIV/0!</v>
      </c>
      <c r="BE194" s="921">
        <v>0.2</v>
      </c>
      <c r="BF194" s="921">
        <v>0.8</v>
      </c>
      <c r="BG194" s="1146" t="e">
        <f t="shared" si="60"/>
        <v>#DIV/0!</v>
      </c>
      <c r="BH194" s="1146" t="e">
        <f t="shared" si="61"/>
        <v>#DIV/0!</v>
      </c>
      <c r="BI194" s="1146" t="e">
        <f t="shared" si="62"/>
        <v>#DIV/0!</v>
      </c>
      <c r="BJ194" s="1146" t="e">
        <f t="shared" si="63"/>
        <v>#DIV/0!</v>
      </c>
      <c r="BK194" s="1146" t="e">
        <f t="shared" si="64"/>
        <v>#DIV/0!</v>
      </c>
      <c r="BL194" s="1146" t="e">
        <f t="shared" si="65"/>
        <v>#DIV/0!</v>
      </c>
      <c r="BM194" s="1146" t="e">
        <f t="shared" si="66"/>
        <v>#DIV/0!</v>
      </c>
      <c r="BN194" s="1146" t="e">
        <f t="shared" si="67"/>
        <v>#DIV/0!</v>
      </c>
      <c r="BO194" s="1146" t="e">
        <f t="shared" si="68"/>
        <v>#DIV/0!</v>
      </c>
      <c r="BP194" s="1146" t="e">
        <f t="shared" si="69"/>
        <v>#DIV/0!</v>
      </c>
      <c r="BQ194" s="1146" t="e">
        <f t="shared" si="70"/>
        <v>#DIV/0!</v>
      </c>
      <c r="BR194" s="1146" t="e">
        <f t="shared" si="71"/>
        <v>#DIV/0!</v>
      </c>
      <c r="BS194" s="4188"/>
      <c r="BT194" s="4188"/>
      <c r="BU194" s="4188"/>
      <c r="BV194" s="4188"/>
      <c r="BW194" s="4188"/>
      <c r="BX194" s="4188"/>
      <c r="BY194" s="4188"/>
      <c r="BZ194" s="4188"/>
      <c r="CA194" s="4191"/>
      <c r="CB194" s="798"/>
      <c r="CC194" s="4194"/>
      <c r="CD194" s="4188"/>
      <c r="CE194" s="4188"/>
      <c r="CF194" s="4191"/>
      <c r="CG194" s="4204"/>
      <c r="CH194" s="798"/>
      <c r="CI194" s="798"/>
      <c r="CJ194" s="798"/>
      <c r="CK194" s="798"/>
      <c r="CL194" s="798"/>
      <c r="CM194" s="798"/>
      <c r="CN194" s="798"/>
      <c r="CO194" s="798"/>
      <c r="CP194" s="798"/>
      <c r="CQ194" s="798"/>
      <c r="CR194" s="798"/>
      <c r="CS194" s="798"/>
      <c r="CT194" s="798"/>
    </row>
    <row r="195" spans="1:98" ht="13.5" customHeight="1">
      <c r="A195" s="4194"/>
      <c r="B195" s="4209"/>
      <c r="C195" s="4210"/>
      <c r="D195" s="4209"/>
      <c r="E195" s="4210"/>
      <c r="F195" s="898"/>
      <c r="G195" s="964"/>
      <c r="H195" s="4191"/>
      <c r="I195" s="899"/>
      <c r="J195" s="900"/>
      <c r="K195" s="900"/>
      <c r="L195" s="900"/>
      <c r="M195" s="4191"/>
      <c r="N195" s="4194"/>
      <c r="O195" s="927"/>
      <c r="P195" s="901"/>
      <c r="Q195" s="4194"/>
      <c r="R195" s="4188"/>
      <c r="S195" s="4188"/>
      <c r="T195" s="4191"/>
      <c r="U195" s="818"/>
      <c r="V195" s="906">
        <v>9</v>
      </c>
      <c r="W195" s="1090"/>
      <c r="X195" s="1120"/>
      <c r="Y195" s="1120"/>
      <c r="Z195" s="898"/>
      <c r="AA195" s="908"/>
      <c r="AB195" s="908"/>
      <c r="AC195" s="908"/>
      <c r="AD195" s="909"/>
      <c r="AE195" s="871"/>
      <c r="AF195" s="1028"/>
      <c r="AG195" s="929"/>
      <c r="AH195" s="929"/>
      <c r="AI195" s="929"/>
      <c r="AJ195" s="930"/>
      <c r="AK195" s="1029"/>
      <c r="AL195" s="914"/>
      <c r="AM195" s="914"/>
      <c r="AN195" s="915"/>
      <c r="AO195" s="798"/>
      <c r="AP195" s="1050"/>
      <c r="AQ195" s="901"/>
      <c r="AR195" s="881"/>
      <c r="AS195" s="1143" t="e">
        <f t="shared" si="48"/>
        <v>#DIV/0!</v>
      </c>
      <c r="AT195" s="1144" t="e">
        <f t="shared" si="49"/>
        <v>#DIV/0!</v>
      </c>
      <c r="AU195" s="1144" t="e">
        <f t="shared" si="50"/>
        <v>#DIV/0!</v>
      </c>
      <c r="AV195" s="1144" t="e">
        <f t="shared" si="51"/>
        <v>#DIV/0!</v>
      </c>
      <c r="AW195" s="1145" t="e">
        <f t="shared" si="52"/>
        <v>#DIV/0!</v>
      </c>
      <c r="AX195" s="1145" t="e">
        <f t="shared" si="53"/>
        <v>#DIV/0!</v>
      </c>
      <c r="AY195" s="1145" t="e">
        <f t="shared" si="54"/>
        <v>#DIV/0!</v>
      </c>
      <c r="AZ195" s="1145" t="e">
        <f t="shared" si="55"/>
        <v>#DIV/0!</v>
      </c>
      <c r="BA195" s="1146" t="e">
        <f t="shared" si="56"/>
        <v>#DIV/0!</v>
      </c>
      <c r="BB195" s="1146" t="e">
        <f t="shared" si="57"/>
        <v>#DIV/0!</v>
      </c>
      <c r="BC195" s="1146" t="e">
        <f t="shared" si="58"/>
        <v>#DIV/0!</v>
      </c>
      <c r="BD195" s="1146" t="e">
        <f t="shared" si="59"/>
        <v>#DIV/0!</v>
      </c>
      <c r="BE195" s="921">
        <v>0.2</v>
      </c>
      <c r="BF195" s="921">
        <v>0.8</v>
      </c>
      <c r="BG195" s="1146" t="e">
        <f t="shared" si="60"/>
        <v>#DIV/0!</v>
      </c>
      <c r="BH195" s="1146" t="e">
        <f t="shared" si="61"/>
        <v>#DIV/0!</v>
      </c>
      <c r="BI195" s="1146" t="e">
        <f t="shared" si="62"/>
        <v>#DIV/0!</v>
      </c>
      <c r="BJ195" s="1146" t="e">
        <f t="shared" si="63"/>
        <v>#DIV/0!</v>
      </c>
      <c r="BK195" s="1146" t="e">
        <f t="shared" si="64"/>
        <v>#DIV/0!</v>
      </c>
      <c r="BL195" s="1146" t="e">
        <f t="shared" si="65"/>
        <v>#DIV/0!</v>
      </c>
      <c r="BM195" s="1146" t="e">
        <f t="shared" si="66"/>
        <v>#DIV/0!</v>
      </c>
      <c r="BN195" s="1146" t="e">
        <f t="shared" si="67"/>
        <v>#DIV/0!</v>
      </c>
      <c r="BO195" s="1146" t="e">
        <f t="shared" si="68"/>
        <v>#DIV/0!</v>
      </c>
      <c r="BP195" s="1146" t="e">
        <f t="shared" si="69"/>
        <v>#DIV/0!</v>
      </c>
      <c r="BQ195" s="1146" t="e">
        <f t="shared" si="70"/>
        <v>#DIV/0!</v>
      </c>
      <c r="BR195" s="1146" t="e">
        <f t="shared" si="71"/>
        <v>#DIV/0!</v>
      </c>
      <c r="BS195" s="4188"/>
      <c r="BT195" s="4188"/>
      <c r="BU195" s="4188"/>
      <c r="BV195" s="4188"/>
      <c r="BW195" s="4188"/>
      <c r="BX195" s="4188"/>
      <c r="BY195" s="4188"/>
      <c r="BZ195" s="4188"/>
      <c r="CA195" s="4191"/>
      <c r="CB195" s="798"/>
      <c r="CC195" s="4194"/>
      <c r="CD195" s="4188"/>
      <c r="CE195" s="4188"/>
      <c r="CF195" s="4191"/>
      <c r="CG195" s="4204"/>
      <c r="CH195" s="798"/>
      <c r="CI195" s="798"/>
      <c r="CJ195" s="798"/>
      <c r="CK195" s="798"/>
      <c r="CL195" s="798"/>
      <c r="CM195" s="798"/>
      <c r="CN195" s="798"/>
      <c r="CO195" s="798"/>
      <c r="CP195" s="798"/>
      <c r="CQ195" s="798"/>
      <c r="CR195" s="798"/>
      <c r="CS195" s="798"/>
      <c r="CT195" s="798"/>
    </row>
    <row r="196" spans="1:98" ht="15" customHeight="1" thickBot="1">
      <c r="A196" s="4195"/>
      <c r="B196" s="4211"/>
      <c r="C196" s="4212"/>
      <c r="D196" s="4211"/>
      <c r="E196" s="4212"/>
      <c r="F196" s="983"/>
      <c r="G196" s="984"/>
      <c r="H196" s="4192"/>
      <c r="I196" s="1063"/>
      <c r="J196" s="986"/>
      <c r="K196" s="986"/>
      <c r="L196" s="986"/>
      <c r="M196" s="4192"/>
      <c r="N196" s="4195"/>
      <c r="O196" s="987"/>
      <c r="P196" s="985"/>
      <c r="Q196" s="4195"/>
      <c r="R196" s="4189"/>
      <c r="S196" s="4189"/>
      <c r="T196" s="4192"/>
      <c r="U196" s="818"/>
      <c r="V196" s="981">
        <v>10</v>
      </c>
      <c r="W196" s="1068"/>
      <c r="X196" s="1121"/>
      <c r="Y196" s="1121"/>
      <c r="Z196" s="983"/>
      <c r="AA196" s="989"/>
      <c r="AB196" s="989"/>
      <c r="AC196" s="989"/>
      <c r="AD196" s="990"/>
      <c r="AE196" s="871"/>
      <c r="AF196" s="1071"/>
      <c r="AG196" s="991"/>
      <c r="AH196" s="991"/>
      <c r="AI196" s="991"/>
      <c r="AJ196" s="992"/>
      <c r="AK196" s="1073"/>
      <c r="AL196" s="994"/>
      <c r="AM196" s="994"/>
      <c r="AN196" s="1074"/>
      <c r="AO196" s="798"/>
      <c r="AP196" s="1075"/>
      <c r="AQ196" s="985"/>
      <c r="AR196" s="881"/>
      <c r="AS196" s="1147" t="e">
        <f t="shared" si="48"/>
        <v>#DIV/0!</v>
      </c>
      <c r="AT196" s="1148" t="e">
        <f t="shared" si="49"/>
        <v>#DIV/0!</v>
      </c>
      <c r="AU196" s="1148" t="e">
        <f t="shared" si="50"/>
        <v>#DIV/0!</v>
      </c>
      <c r="AV196" s="1148" t="e">
        <f t="shared" si="51"/>
        <v>#DIV/0!</v>
      </c>
      <c r="AW196" s="1149" t="e">
        <f t="shared" si="52"/>
        <v>#DIV/0!</v>
      </c>
      <c r="AX196" s="1149" t="e">
        <f t="shared" si="53"/>
        <v>#DIV/0!</v>
      </c>
      <c r="AY196" s="1149" t="e">
        <f t="shared" si="54"/>
        <v>#DIV/0!</v>
      </c>
      <c r="AZ196" s="1149" t="e">
        <f t="shared" si="55"/>
        <v>#DIV/0!</v>
      </c>
      <c r="BA196" s="1150" t="e">
        <f t="shared" si="56"/>
        <v>#DIV/0!</v>
      </c>
      <c r="BB196" s="1150" t="e">
        <f t="shared" si="57"/>
        <v>#DIV/0!</v>
      </c>
      <c r="BC196" s="1150" t="e">
        <f t="shared" si="58"/>
        <v>#DIV/0!</v>
      </c>
      <c r="BD196" s="1150" t="e">
        <f t="shared" si="59"/>
        <v>#DIV/0!</v>
      </c>
      <c r="BE196" s="1080">
        <v>0.2</v>
      </c>
      <c r="BF196" s="1080">
        <v>0.8</v>
      </c>
      <c r="BG196" s="1150" t="e">
        <f t="shared" si="60"/>
        <v>#DIV/0!</v>
      </c>
      <c r="BH196" s="1150" t="e">
        <f t="shared" si="61"/>
        <v>#DIV/0!</v>
      </c>
      <c r="BI196" s="1150" t="e">
        <f t="shared" si="62"/>
        <v>#DIV/0!</v>
      </c>
      <c r="BJ196" s="1150" t="e">
        <f t="shared" si="63"/>
        <v>#DIV/0!</v>
      </c>
      <c r="BK196" s="1150" t="e">
        <f t="shared" si="64"/>
        <v>#DIV/0!</v>
      </c>
      <c r="BL196" s="1150" t="e">
        <f t="shared" si="65"/>
        <v>#DIV/0!</v>
      </c>
      <c r="BM196" s="1150" t="e">
        <f t="shared" si="66"/>
        <v>#DIV/0!</v>
      </c>
      <c r="BN196" s="1150" t="e">
        <f t="shared" si="67"/>
        <v>#DIV/0!</v>
      </c>
      <c r="BO196" s="1150" t="e">
        <f t="shared" si="68"/>
        <v>#DIV/0!</v>
      </c>
      <c r="BP196" s="1150" t="e">
        <f t="shared" si="69"/>
        <v>#DIV/0!</v>
      </c>
      <c r="BQ196" s="1150" t="e">
        <f t="shared" si="70"/>
        <v>#DIV/0!</v>
      </c>
      <c r="BR196" s="1150" t="e">
        <f t="shared" si="71"/>
        <v>#DIV/0!</v>
      </c>
      <c r="BS196" s="4189"/>
      <c r="BT196" s="4189"/>
      <c r="BU196" s="4189"/>
      <c r="BV196" s="4189"/>
      <c r="BW196" s="4189"/>
      <c r="BX196" s="4189"/>
      <c r="BY196" s="4189"/>
      <c r="BZ196" s="4189"/>
      <c r="CA196" s="4192"/>
      <c r="CB196" s="798"/>
      <c r="CC196" s="4195"/>
      <c r="CD196" s="4189"/>
      <c r="CE196" s="4189"/>
      <c r="CF196" s="4192"/>
      <c r="CG196" s="4205"/>
      <c r="CH196" s="798"/>
      <c r="CI196" s="798"/>
      <c r="CJ196" s="798"/>
      <c r="CK196" s="798"/>
      <c r="CL196" s="798"/>
      <c r="CM196" s="798"/>
      <c r="CN196" s="798"/>
      <c r="CO196" s="798"/>
      <c r="CP196" s="798"/>
      <c r="CQ196" s="798"/>
      <c r="CR196" s="798"/>
      <c r="CS196" s="798"/>
      <c r="CT196" s="798"/>
    </row>
    <row r="197" spans="1:98" ht="14.25" customHeight="1">
      <c r="A197" s="4206">
        <v>22</v>
      </c>
      <c r="B197" s="4207"/>
      <c r="C197" s="4208"/>
      <c r="D197" s="4213"/>
      <c r="E197" s="4208"/>
      <c r="F197" s="858"/>
      <c r="G197" s="950"/>
      <c r="H197" s="4214"/>
      <c r="I197" s="860"/>
      <c r="J197" s="861"/>
      <c r="K197" s="861"/>
      <c r="L197" s="861"/>
      <c r="M197" s="4215"/>
      <c r="N197" s="4198"/>
      <c r="O197" s="954"/>
      <c r="P197" s="951"/>
      <c r="Q197" s="4199"/>
      <c r="R197" s="4200"/>
      <c r="S197" s="4200"/>
      <c r="T197" s="4201"/>
      <c r="U197" s="818"/>
      <c r="V197" s="867">
        <v>1</v>
      </c>
      <c r="W197" s="954"/>
      <c r="X197" s="1122"/>
      <c r="Y197" s="1122"/>
      <c r="Z197" s="858"/>
      <c r="AA197" s="869"/>
      <c r="AB197" s="869"/>
      <c r="AC197" s="869"/>
      <c r="AD197" s="870"/>
      <c r="AE197" s="871"/>
      <c r="AF197" s="1086"/>
      <c r="AG197" s="874"/>
      <c r="AH197" s="874"/>
      <c r="AI197" s="874"/>
      <c r="AJ197" s="875"/>
      <c r="AK197" s="1041"/>
      <c r="AL197" s="877"/>
      <c r="AM197" s="877"/>
      <c r="AN197" s="878"/>
      <c r="AO197" s="798"/>
      <c r="AP197" s="879"/>
      <c r="AQ197" s="880"/>
      <c r="AR197" s="881"/>
      <c r="AS197" s="1139" t="e">
        <f t="shared" si="48"/>
        <v>#DIV/0!</v>
      </c>
      <c r="AT197" s="1140" t="e">
        <f t="shared" si="49"/>
        <v>#DIV/0!</v>
      </c>
      <c r="AU197" s="1140" t="e">
        <f t="shared" si="50"/>
        <v>#DIV/0!</v>
      </c>
      <c r="AV197" s="1140" t="e">
        <f t="shared" si="51"/>
        <v>#DIV/0!</v>
      </c>
      <c r="AW197" s="1141" t="e">
        <f t="shared" si="52"/>
        <v>#DIV/0!</v>
      </c>
      <c r="AX197" s="1141" t="e">
        <f t="shared" si="53"/>
        <v>#DIV/0!</v>
      </c>
      <c r="AY197" s="1141" t="e">
        <f t="shared" si="54"/>
        <v>#DIV/0!</v>
      </c>
      <c r="AZ197" s="1141" t="e">
        <f t="shared" si="55"/>
        <v>#DIV/0!</v>
      </c>
      <c r="BA197" s="1142" t="e">
        <f t="shared" si="56"/>
        <v>#DIV/0!</v>
      </c>
      <c r="BB197" s="1142" t="e">
        <f t="shared" si="57"/>
        <v>#DIV/0!</v>
      </c>
      <c r="BC197" s="1142" t="e">
        <f t="shared" si="58"/>
        <v>#DIV/0!</v>
      </c>
      <c r="BD197" s="1142" t="e">
        <f t="shared" si="59"/>
        <v>#DIV/0!</v>
      </c>
      <c r="BE197" s="886">
        <v>0.2</v>
      </c>
      <c r="BF197" s="886">
        <v>0.8</v>
      </c>
      <c r="BG197" s="1142" t="e">
        <f t="shared" si="60"/>
        <v>#DIV/0!</v>
      </c>
      <c r="BH197" s="1142" t="e">
        <f t="shared" si="61"/>
        <v>#DIV/0!</v>
      </c>
      <c r="BI197" s="1142" t="e">
        <f t="shared" si="62"/>
        <v>#DIV/0!</v>
      </c>
      <c r="BJ197" s="1142" t="e">
        <f t="shared" si="63"/>
        <v>#DIV/0!</v>
      </c>
      <c r="BK197" s="1142" t="e">
        <f t="shared" si="64"/>
        <v>#DIV/0!</v>
      </c>
      <c r="BL197" s="1142" t="e">
        <f t="shared" si="65"/>
        <v>#DIV/0!</v>
      </c>
      <c r="BM197" s="1142" t="e">
        <f t="shared" si="66"/>
        <v>#DIV/0!</v>
      </c>
      <c r="BN197" s="1142" t="e">
        <f t="shared" si="67"/>
        <v>#DIV/0!</v>
      </c>
      <c r="BO197" s="1142" t="e">
        <f t="shared" si="68"/>
        <v>#DIV/0!</v>
      </c>
      <c r="BP197" s="1142" t="e">
        <f t="shared" si="69"/>
        <v>#DIV/0!</v>
      </c>
      <c r="BQ197" s="1142" t="e">
        <f t="shared" si="70"/>
        <v>#DIV/0!</v>
      </c>
      <c r="BR197" s="1142" t="e">
        <f t="shared" si="71"/>
        <v>#DIV/0!</v>
      </c>
      <c r="BS197" s="4197" t="e">
        <f>AVERAGEIF(BO197:BO206,"&lt;&gt;#¡DIV/0!")</f>
        <v>#DIV/0!</v>
      </c>
      <c r="BT197" s="4197" t="e">
        <f>AVERAGEIF(BP197:BP206,"&lt;&gt;#¡DIV/0!")</f>
        <v>#DIV/0!</v>
      </c>
      <c r="BU197" s="4197" t="e">
        <f>AVERAGEIF(BQ197:BQ206,"&lt;&gt;#¡DIV/0!")</f>
        <v>#DIV/0!</v>
      </c>
      <c r="BV197" s="4197" t="e">
        <f>AVERAGEIF(BR197:BR206,"&lt;&gt;#¡DIV/0!")</f>
        <v>#DIV/0!</v>
      </c>
      <c r="BW197" s="4187" t="e">
        <f>+C197*BS197</f>
        <v>#DIV/0!</v>
      </c>
      <c r="BX197" s="4187" t="e">
        <f>+C197*BT197</f>
        <v>#DIV/0!</v>
      </c>
      <c r="BY197" s="4187" t="e">
        <f>+C197*BU197</f>
        <v>#DIV/0!</v>
      </c>
      <c r="BZ197" s="4187" t="e">
        <f>+C197*BV197</f>
        <v>#DIV/0!</v>
      </c>
      <c r="CA197" s="4190" t="e">
        <f>SUM(BW197:BZ206)</f>
        <v>#DIV/0!</v>
      </c>
      <c r="CB197" s="798"/>
      <c r="CC197" s="4193" t="e">
        <f>+Q197/$N$197</f>
        <v>#DIV/0!</v>
      </c>
      <c r="CD197" s="4196" t="e">
        <f>+R197/$N$197</f>
        <v>#DIV/0!</v>
      </c>
      <c r="CE197" s="4196" t="e">
        <f>+S197/$N$197</f>
        <v>#DIV/0!</v>
      </c>
      <c r="CF197" s="4202" t="e">
        <f>+T197/$N$197</f>
        <v>#DIV/0!</v>
      </c>
      <c r="CG197" s="4203" t="e">
        <f>AVERAGE(CC197:CF206)</f>
        <v>#DIV/0!</v>
      </c>
      <c r="CH197" s="798"/>
      <c r="CI197" s="798"/>
      <c r="CJ197" s="798"/>
      <c r="CK197" s="798"/>
      <c r="CL197" s="798"/>
      <c r="CM197" s="798"/>
      <c r="CN197" s="798"/>
      <c r="CO197" s="798"/>
      <c r="CP197" s="798"/>
      <c r="CQ197" s="798"/>
      <c r="CR197" s="798"/>
      <c r="CS197" s="798"/>
      <c r="CT197" s="798"/>
    </row>
    <row r="198" spans="1:98" ht="14.25" customHeight="1">
      <c r="A198" s="4194"/>
      <c r="B198" s="4209"/>
      <c r="C198" s="4210"/>
      <c r="D198" s="4209"/>
      <c r="E198" s="4210"/>
      <c r="F198" s="898"/>
      <c r="G198" s="964"/>
      <c r="H198" s="4191"/>
      <c r="I198" s="899"/>
      <c r="J198" s="900"/>
      <c r="K198" s="900"/>
      <c r="L198" s="900"/>
      <c r="M198" s="4191"/>
      <c r="N198" s="4194"/>
      <c r="O198" s="927"/>
      <c r="P198" s="901"/>
      <c r="Q198" s="4194"/>
      <c r="R198" s="4188"/>
      <c r="S198" s="4188"/>
      <c r="T198" s="4191"/>
      <c r="U198" s="818"/>
      <c r="V198" s="906">
        <v>2</v>
      </c>
      <c r="W198" s="1090"/>
      <c r="X198" s="1120"/>
      <c r="Y198" s="1120"/>
      <c r="Z198" s="898"/>
      <c r="AA198" s="908"/>
      <c r="AB198" s="908"/>
      <c r="AC198" s="908"/>
      <c r="AD198" s="909"/>
      <c r="AE198" s="871"/>
      <c r="AF198" s="1028"/>
      <c r="AG198" s="929"/>
      <c r="AH198" s="929"/>
      <c r="AI198" s="929"/>
      <c r="AJ198" s="930"/>
      <c r="AK198" s="1029"/>
      <c r="AL198" s="914"/>
      <c r="AM198" s="914"/>
      <c r="AN198" s="915"/>
      <c r="AO198" s="798"/>
      <c r="AP198" s="1050"/>
      <c r="AQ198" s="901"/>
      <c r="AR198" s="881"/>
      <c r="AS198" s="1143" t="e">
        <f t="shared" si="48"/>
        <v>#DIV/0!</v>
      </c>
      <c r="AT198" s="1144" t="e">
        <f t="shared" si="49"/>
        <v>#DIV/0!</v>
      </c>
      <c r="AU198" s="1144" t="e">
        <f t="shared" si="50"/>
        <v>#DIV/0!</v>
      </c>
      <c r="AV198" s="1144" t="e">
        <f t="shared" si="51"/>
        <v>#DIV/0!</v>
      </c>
      <c r="AW198" s="1145" t="e">
        <f t="shared" si="52"/>
        <v>#DIV/0!</v>
      </c>
      <c r="AX198" s="1145" t="e">
        <f t="shared" si="53"/>
        <v>#DIV/0!</v>
      </c>
      <c r="AY198" s="1145" t="e">
        <f t="shared" si="54"/>
        <v>#DIV/0!</v>
      </c>
      <c r="AZ198" s="1145" t="e">
        <f t="shared" si="55"/>
        <v>#DIV/0!</v>
      </c>
      <c r="BA198" s="1146" t="e">
        <f t="shared" si="56"/>
        <v>#DIV/0!</v>
      </c>
      <c r="BB198" s="1146" t="e">
        <f t="shared" si="57"/>
        <v>#DIV/0!</v>
      </c>
      <c r="BC198" s="1146" t="e">
        <f t="shared" si="58"/>
        <v>#DIV/0!</v>
      </c>
      <c r="BD198" s="1146" t="e">
        <f t="shared" si="59"/>
        <v>#DIV/0!</v>
      </c>
      <c r="BE198" s="921">
        <v>0.2</v>
      </c>
      <c r="BF198" s="921">
        <v>0.8</v>
      </c>
      <c r="BG198" s="1146" t="e">
        <f t="shared" si="60"/>
        <v>#DIV/0!</v>
      </c>
      <c r="BH198" s="1146" t="e">
        <f t="shared" si="61"/>
        <v>#DIV/0!</v>
      </c>
      <c r="BI198" s="1146" t="e">
        <f t="shared" si="62"/>
        <v>#DIV/0!</v>
      </c>
      <c r="BJ198" s="1146" t="e">
        <f t="shared" si="63"/>
        <v>#DIV/0!</v>
      </c>
      <c r="BK198" s="1146" t="e">
        <f t="shared" si="64"/>
        <v>#DIV/0!</v>
      </c>
      <c r="BL198" s="1146" t="e">
        <f t="shared" si="65"/>
        <v>#DIV/0!</v>
      </c>
      <c r="BM198" s="1146" t="e">
        <f t="shared" si="66"/>
        <v>#DIV/0!</v>
      </c>
      <c r="BN198" s="1146" t="e">
        <f t="shared" si="67"/>
        <v>#DIV/0!</v>
      </c>
      <c r="BO198" s="1146" t="e">
        <f t="shared" si="68"/>
        <v>#DIV/0!</v>
      </c>
      <c r="BP198" s="1146" t="e">
        <f t="shared" si="69"/>
        <v>#DIV/0!</v>
      </c>
      <c r="BQ198" s="1146" t="e">
        <f t="shared" si="70"/>
        <v>#DIV/0!</v>
      </c>
      <c r="BR198" s="1146" t="e">
        <f t="shared" si="71"/>
        <v>#DIV/0!</v>
      </c>
      <c r="BS198" s="4188"/>
      <c r="BT198" s="4188"/>
      <c r="BU198" s="4188"/>
      <c r="BV198" s="4188"/>
      <c r="BW198" s="4188"/>
      <c r="BX198" s="4188"/>
      <c r="BY198" s="4188"/>
      <c r="BZ198" s="4188"/>
      <c r="CA198" s="4191"/>
      <c r="CB198" s="798"/>
      <c r="CC198" s="4194"/>
      <c r="CD198" s="4188"/>
      <c r="CE198" s="4188"/>
      <c r="CF198" s="4191"/>
      <c r="CG198" s="4204"/>
      <c r="CH198" s="798"/>
      <c r="CI198" s="798"/>
      <c r="CJ198" s="798"/>
      <c r="CK198" s="798"/>
      <c r="CL198" s="798"/>
      <c r="CM198" s="798"/>
      <c r="CN198" s="798"/>
      <c r="CO198" s="798"/>
      <c r="CP198" s="798"/>
      <c r="CQ198" s="798"/>
      <c r="CR198" s="798"/>
      <c r="CS198" s="798"/>
      <c r="CT198" s="798"/>
    </row>
    <row r="199" spans="1:98" ht="14.25" customHeight="1">
      <c r="A199" s="4194"/>
      <c r="B199" s="4209"/>
      <c r="C199" s="4210"/>
      <c r="D199" s="4209"/>
      <c r="E199" s="4210"/>
      <c r="F199" s="898"/>
      <c r="G199" s="964"/>
      <c r="H199" s="4191"/>
      <c r="I199" s="899"/>
      <c r="J199" s="900"/>
      <c r="K199" s="900"/>
      <c r="L199" s="900"/>
      <c r="M199" s="4191"/>
      <c r="N199" s="4194"/>
      <c r="O199" s="927"/>
      <c r="P199" s="901"/>
      <c r="Q199" s="4194"/>
      <c r="R199" s="4188"/>
      <c r="S199" s="4188"/>
      <c r="T199" s="4191"/>
      <c r="U199" s="818"/>
      <c r="V199" s="906">
        <v>3</v>
      </c>
      <c r="W199" s="1090"/>
      <c r="X199" s="1120"/>
      <c r="Y199" s="1120"/>
      <c r="Z199" s="898"/>
      <c r="AA199" s="908"/>
      <c r="AB199" s="908"/>
      <c r="AC199" s="908"/>
      <c r="AD199" s="909"/>
      <c r="AE199" s="871"/>
      <c r="AF199" s="1028"/>
      <c r="AG199" s="929"/>
      <c r="AH199" s="929"/>
      <c r="AI199" s="929"/>
      <c r="AJ199" s="930"/>
      <c r="AK199" s="1029"/>
      <c r="AL199" s="914"/>
      <c r="AM199" s="914"/>
      <c r="AN199" s="915"/>
      <c r="AO199" s="798"/>
      <c r="AP199" s="1050"/>
      <c r="AQ199" s="901"/>
      <c r="AR199" s="881"/>
      <c r="AS199" s="1143" t="e">
        <f t="shared" si="48"/>
        <v>#DIV/0!</v>
      </c>
      <c r="AT199" s="1144" t="e">
        <f t="shared" si="49"/>
        <v>#DIV/0!</v>
      </c>
      <c r="AU199" s="1144" t="e">
        <f t="shared" si="50"/>
        <v>#DIV/0!</v>
      </c>
      <c r="AV199" s="1144" t="e">
        <f t="shared" si="51"/>
        <v>#DIV/0!</v>
      </c>
      <c r="AW199" s="1145" t="e">
        <f t="shared" si="52"/>
        <v>#DIV/0!</v>
      </c>
      <c r="AX199" s="1145" t="e">
        <f t="shared" si="53"/>
        <v>#DIV/0!</v>
      </c>
      <c r="AY199" s="1145" t="e">
        <f t="shared" si="54"/>
        <v>#DIV/0!</v>
      </c>
      <c r="AZ199" s="1145" t="e">
        <f t="shared" si="55"/>
        <v>#DIV/0!</v>
      </c>
      <c r="BA199" s="1146" t="e">
        <f t="shared" si="56"/>
        <v>#DIV/0!</v>
      </c>
      <c r="BB199" s="1146" t="e">
        <f t="shared" si="57"/>
        <v>#DIV/0!</v>
      </c>
      <c r="BC199" s="1146" t="e">
        <f t="shared" si="58"/>
        <v>#DIV/0!</v>
      </c>
      <c r="BD199" s="1146" t="e">
        <f t="shared" si="59"/>
        <v>#DIV/0!</v>
      </c>
      <c r="BE199" s="921">
        <v>0.2</v>
      </c>
      <c r="BF199" s="921">
        <v>0.8</v>
      </c>
      <c r="BG199" s="1146" t="e">
        <f t="shared" si="60"/>
        <v>#DIV/0!</v>
      </c>
      <c r="BH199" s="1146" t="e">
        <f t="shared" si="61"/>
        <v>#DIV/0!</v>
      </c>
      <c r="BI199" s="1146" t="e">
        <f t="shared" si="62"/>
        <v>#DIV/0!</v>
      </c>
      <c r="BJ199" s="1146" t="e">
        <f t="shared" si="63"/>
        <v>#DIV/0!</v>
      </c>
      <c r="BK199" s="1146" t="e">
        <f t="shared" si="64"/>
        <v>#DIV/0!</v>
      </c>
      <c r="BL199" s="1146" t="e">
        <f t="shared" si="65"/>
        <v>#DIV/0!</v>
      </c>
      <c r="BM199" s="1146" t="e">
        <f t="shared" si="66"/>
        <v>#DIV/0!</v>
      </c>
      <c r="BN199" s="1146" t="e">
        <f t="shared" si="67"/>
        <v>#DIV/0!</v>
      </c>
      <c r="BO199" s="1146" t="e">
        <f t="shared" si="68"/>
        <v>#DIV/0!</v>
      </c>
      <c r="BP199" s="1146" t="e">
        <f t="shared" si="69"/>
        <v>#DIV/0!</v>
      </c>
      <c r="BQ199" s="1146" t="e">
        <f t="shared" si="70"/>
        <v>#DIV/0!</v>
      </c>
      <c r="BR199" s="1146" t="e">
        <f t="shared" si="71"/>
        <v>#DIV/0!</v>
      </c>
      <c r="BS199" s="4188"/>
      <c r="BT199" s="4188"/>
      <c r="BU199" s="4188"/>
      <c r="BV199" s="4188"/>
      <c r="BW199" s="4188"/>
      <c r="BX199" s="4188"/>
      <c r="BY199" s="4188"/>
      <c r="BZ199" s="4188"/>
      <c r="CA199" s="4191"/>
      <c r="CB199" s="798"/>
      <c r="CC199" s="4194"/>
      <c r="CD199" s="4188"/>
      <c r="CE199" s="4188"/>
      <c r="CF199" s="4191"/>
      <c r="CG199" s="4204"/>
      <c r="CH199" s="798"/>
      <c r="CI199" s="798"/>
      <c r="CJ199" s="798"/>
      <c r="CK199" s="798"/>
      <c r="CL199" s="798"/>
      <c r="CM199" s="798"/>
      <c r="CN199" s="798"/>
      <c r="CO199" s="798"/>
      <c r="CP199" s="798"/>
      <c r="CQ199" s="798"/>
      <c r="CR199" s="798"/>
      <c r="CS199" s="798"/>
      <c r="CT199" s="798"/>
    </row>
    <row r="200" spans="1:98" ht="14.25" customHeight="1">
      <c r="A200" s="4194"/>
      <c r="B200" s="4209"/>
      <c r="C200" s="4210"/>
      <c r="D200" s="4209"/>
      <c r="E200" s="4210"/>
      <c r="F200" s="898"/>
      <c r="G200" s="964"/>
      <c r="H200" s="4191"/>
      <c r="I200" s="899"/>
      <c r="J200" s="900"/>
      <c r="K200" s="900"/>
      <c r="L200" s="900"/>
      <c r="M200" s="4191"/>
      <c r="N200" s="4194"/>
      <c r="O200" s="927"/>
      <c r="P200" s="901"/>
      <c r="Q200" s="4194"/>
      <c r="R200" s="4188"/>
      <c r="S200" s="4188"/>
      <c r="T200" s="4191"/>
      <c r="U200" s="818"/>
      <c r="V200" s="906">
        <v>4</v>
      </c>
      <c r="W200" s="1090"/>
      <c r="X200" s="1120"/>
      <c r="Y200" s="1120"/>
      <c r="Z200" s="898"/>
      <c r="AA200" s="908"/>
      <c r="AB200" s="908"/>
      <c r="AC200" s="908"/>
      <c r="AD200" s="909"/>
      <c r="AE200" s="871"/>
      <c r="AF200" s="1028"/>
      <c r="AG200" s="929"/>
      <c r="AH200" s="929"/>
      <c r="AI200" s="929"/>
      <c r="AJ200" s="930"/>
      <c r="AK200" s="1029"/>
      <c r="AL200" s="914"/>
      <c r="AM200" s="914"/>
      <c r="AN200" s="915"/>
      <c r="AO200" s="798"/>
      <c r="AP200" s="1050"/>
      <c r="AQ200" s="901"/>
      <c r="AR200" s="881"/>
      <c r="AS200" s="1143" t="e">
        <f t="shared" si="48"/>
        <v>#DIV/0!</v>
      </c>
      <c r="AT200" s="1144" t="e">
        <f t="shared" si="49"/>
        <v>#DIV/0!</v>
      </c>
      <c r="AU200" s="1144" t="e">
        <f t="shared" si="50"/>
        <v>#DIV/0!</v>
      </c>
      <c r="AV200" s="1144" t="e">
        <f t="shared" si="51"/>
        <v>#DIV/0!</v>
      </c>
      <c r="AW200" s="1145" t="e">
        <f t="shared" si="52"/>
        <v>#DIV/0!</v>
      </c>
      <c r="AX200" s="1145" t="e">
        <f t="shared" si="53"/>
        <v>#DIV/0!</v>
      </c>
      <c r="AY200" s="1145" t="e">
        <f t="shared" si="54"/>
        <v>#DIV/0!</v>
      </c>
      <c r="AZ200" s="1145" t="e">
        <f t="shared" si="55"/>
        <v>#DIV/0!</v>
      </c>
      <c r="BA200" s="1146" t="e">
        <f t="shared" si="56"/>
        <v>#DIV/0!</v>
      </c>
      <c r="BB200" s="1146" t="e">
        <f t="shared" si="57"/>
        <v>#DIV/0!</v>
      </c>
      <c r="BC200" s="1146" t="e">
        <f t="shared" si="58"/>
        <v>#DIV/0!</v>
      </c>
      <c r="BD200" s="1146" t="e">
        <f t="shared" si="59"/>
        <v>#DIV/0!</v>
      </c>
      <c r="BE200" s="921">
        <v>0.2</v>
      </c>
      <c r="BF200" s="921">
        <v>0.8</v>
      </c>
      <c r="BG200" s="1146" t="e">
        <f t="shared" si="60"/>
        <v>#DIV/0!</v>
      </c>
      <c r="BH200" s="1146" t="e">
        <f t="shared" si="61"/>
        <v>#DIV/0!</v>
      </c>
      <c r="BI200" s="1146" t="e">
        <f t="shared" si="62"/>
        <v>#DIV/0!</v>
      </c>
      <c r="BJ200" s="1146" t="e">
        <f t="shared" si="63"/>
        <v>#DIV/0!</v>
      </c>
      <c r="BK200" s="1146" t="e">
        <f t="shared" si="64"/>
        <v>#DIV/0!</v>
      </c>
      <c r="BL200" s="1146" t="e">
        <f t="shared" si="65"/>
        <v>#DIV/0!</v>
      </c>
      <c r="BM200" s="1146" t="e">
        <f t="shared" si="66"/>
        <v>#DIV/0!</v>
      </c>
      <c r="BN200" s="1146" t="e">
        <f t="shared" si="67"/>
        <v>#DIV/0!</v>
      </c>
      <c r="BO200" s="1146" t="e">
        <f t="shared" si="68"/>
        <v>#DIV/0!</v>
      </c>
      <c r="BP200" s="1146" t="e">
        <f t="shared" si="69"/>
        <v>#DIV/0!</v>
      </c>
      <c r="BQ200" s="1146" t="e">
        <f t="shared" si="70"/>
        <v>#DIV/0!</v>
      </c>
      <c r="BR200" s="1146" t="e">
        <f t="shared" si="71"/>
        <v>#DIV/0!</v>
      </c>
      <c r="BS200" s="4188"/>
      <c r="BT200" s="4188"/>
      <c r="BU200" s="4188"/>
      <c r="BV200" s="4188"/>
      <c r="BW200" s="4188"/>
      <c r="BX200" s="4188"/>
      <c r="BY200" s="4188"/>
      <c r="BZ200" s="4188"/>
      <c r="CA200" s="4191"/>
      <c r="CB200" s="798"/>
      <c r="CC200" s="4194"/>
      <c r="CD200" s="4188"/>
      <c r="CE200" s="4188"/>
      <c r="CF200" s="4191"/>
      <c r="CG200" s="4204"/>
      <c r="CH200" s="798"/>
      <c r="CI200" s="798"/>
      <c r="CJ200" s="798"/>
      <c r="CK200" s="798"/>
      <c r="CL200" s="798"/>
      <c r="CM200" s="798"/>
      <c r="CN200" s="798"/>
      <c r="CO200" s="798"/>
      <c r="CP200" s="798"/>
      <c r="CQ200" s="798"/>
      <c r="CR200" s="798"/>
      <c r="CS200" s="798"/>
      <c r="CT200" s="798"/>
    </row>
    <row r="201" spans="1:98" ht="14.25" customHeight="1">
      <c r="A201" s="4194"/>
      <c r="B201" s="4209"/>
      <c r="C201" s="4210"/>
      <c r="D201" s="4209"/>
      <c r="E201" s="4210"/>
      <c r="F201" s="898"/>
      <c r="G201" s="964"/>
      <c r="H201" s="4191"/>
      <c r="I201" s="899"/>
      <c r="J201" s="900"/>
      <c r="K201" s="900"/>
      <c r="L201" s="900"/>
      <c r="M201" s="4191"/>
      <c r="N201" s="4194"/>
      <c r="O201" s="927"/>
      <c r="P201" s="901"/>
      <c r="Q201" s="4194"/>
      <c r="R201" s="4188"/>
      <c r="S201" s="4188"/>
      <c r="T201" s="4191"/>
      <c r="U201" s="818"/>
      <c r="V201" s="906">
        <v>5</v>
      </c>
      <c r="W201" s="1090"/>
      <c r="X201" s="1120"/>
      <c r="Y201" s="1120"/>
      <c r="Z201" s="898"/>
      <c r="AA201" s="908"/>
      <c r="AB201" s="908"/>
      <c r="AC201" s="908"/>
      <c r="AD201" s="909"/>
      <c r="AE201" s="871"/>
      <c r="AF201" s="1028"/>
      <c r="AG201" s="929"/>
      <c r="AH201" s="929"/>
      <c r="AI201" s="929"/>
      <c r="AJ201" s="930"/>
      <c r="AK201" s="1029"/>
      <c r="AL201" s="914"/>
      <c r="AM201" s="914"/>
      <c r="AN201" s="915"/>
      <c r="AO201" s="798"/>
      <c r="AP201" s="1050"/>
      <c r="AQ201" s="901"/>
      <c r="AR201" s="881"/>
      <c r="AS201" s="1143" t="e">
        <f t="shared" si="48"/>
        <v>#DIV/0!</v>
      </c>
      <c r="AT201" s="1144" t="e">
        <f t="shared" si="49"/>
        <v>#DIV/0!</v>
      </c>
      <c r="AU201" s="1144" t="e">
        <f t="shared" si="50"/>
        <v>#DIV/0!</v>
      </c>
      <c r="AV201" s="1144" t="e">
        <f t="shared" si="51"/>
        <v>#DIV/0!</v>
      </c>
      <c r="AW201" s="1145" t="e">
        <f t="shared" si="52"/>
        <v>#DIV/0!</v>
      </c>
      <c r="AX201" s="1145" t="e">
        <f t="shared" si="53"/>
        <v>#DIV/0!</v>
      </c>
      <c r="AY201" s="1145" t="e">
        <f t="shared" si="54"/>
        <v>#DIV/0!</v>
      </c>
      <c r="AZ201" s="1145" t="e">
        <f t="shared" si="55"/>
        <v>#DIV/0!</v>
      </c>
      <c r="BA201" s="1146" t="e">
        <f t="shared" si="56"/>
        <v>#DIV/0!</v>
      </c>
      <c r="BB201" s="1146" t="e">
        <f t="shared" si="57"/>
        <v>#DIV/0!</v>
      </c>
      <c r="BC201" s="1146" t="e">
        <f t="shared" si="58"/>
        <v>#DIV/0!</v>
      </c>
      <c r="BD201" s="1146" t="e">
        <f t="shared" si="59"/>
        <v>#DIV/0!</v>
      </c>
      <c r="BE201" s="921">
        <v>0.2</v>
      </c>
      <c r="BF201" s="921">
        <v>0.8</v>
      </c>
      <c r="BG201" s="1146" t="e">
        <f t="shared" si="60"/>
        <v>#DIV/0!</v>
      </c>
      <c r="BH201" s="1146" t="e">
        <f t="shared" si="61"/>
        <v>#DIV/0!</v>
      </c>
      <c r="BI201" s="1146" t="e">
        <f t="shared" si="62"/>
        <v>#DIV/0!</v>
      </c>
      <c r="BJ201" s="1146" t="e">
        <f t="shared" si="63"/>
        <v>#DIV/0!</v>
      </c>
      <c r="BK201" s="1146" t="e">
        <f t="shared" si="64"/>
        <v>#DIV/0!</v>
      </c>
      <c r="BL201" s="1146" t="e">
        <f t="shared" si="65"/>
        <v>#DIV/0!</v>
      </c>
      <c r="BM201" s="1146" t="e">
        <f t="shared" si="66"/>
        <v>#DIV/0!</v>
      </c>
      <c r="BN201" s="1146" t="e">
        <f t="shared" si="67"/>
        <v>#DIV/0!</v>
      </c>
      <c r="BO201" s="1146" t="e">
        <f t="shared" si="68"/>
        <v>#DIV/0!</v>
      </c>
      <c r="BP201" s="1146" t="e">
        <f t="shared" si="69"/>
        <v>#DIV/0!</v>
      </c>
      <c r="BQ201" s="1146" t="e">
        <f t="shared" si="70"/>
        <v>#DIV/0!</v>
      </c>
      <c r="BR201" s="1146" t="e">
        <f t="shared" si="71"/>
        <v>#DIV/0!</v>
      </c>
      <c r="BS201" s="4188"/>
      <c r="BT201" s="4188"/>
      <c r="BU201" s="4188"/>
      <c r="BV201" s="4188"/>
      <c r="BW201" s="4188"/>
      <c r="BX201" s="4188"/>
      <c r="BY201" s="4188"/>
      <c r="BZ201" s="4188"/>
      <c r="CA201" s="4191"/>
      <c r="CB201" s="798"/>
      <c r="CC201" s="4194"/>
      <c r="CD201" s="4188"/>
      <c r="CE201" s="4188"/>
      <c r="CF201" s="4191"/>
      <c r="CG201" s="4204"/>
      <c r="CH201" s="798"/>
      <c r="CI201" s="798"/>
      <c r="CJ201" s="798"/>
      <c r="CK201" s="798"/>
      <c r="CL201" s="798"/>
      <c r="CM201" s="798"/>
      <c r="CN201" s="798"/>
      <c r="CO201" s="798"/>
      <c r="CP201" s="798"/>
      <c r="CQ201" s="798"/>
      <c r="CR201" s="798"/>
      <c r="CS201" s="798"/>
      <c r="CT201" s="798"/>
    </row>
    <row r="202" spans="1:98" ht="14.25" customHeight="1">
      <c r="A202" s="4194"/>
      <c r="B202" s="4209"/>
      <c r="C202" s="4210"/>
      <c r="D202" s="4209"/>
      <c r="E202" s="4210"/>
      <c r="F202" s="898"/>
      <c r="G202" s="964"/>
      <c r="H202" s="4191"/>
      <c r="I202" s="899"/>
      <c r="J202" s="900"/>
      <c r="K202" s="900"/>
      <c r="L202" s="900"/>
      <c r="M202" s="4191"/>
      <c r="N202" s="4194"/>
      <c r="O202" s="927"/>
      <c r="P202" s="901"/>
      <c r="Q202" s="4194"/>
      <c r="R202" s="4188"/>
      <c r="S202" s="4188"/>
      <c r="T202" s="4191"/>
      <c r="U202" s="818"/>
      <c r="V202" s="906">
        <v>6</v>
      </c>
      <c r="W202" s="1090"/>
      <c r="X202" s="1120"/>
      <c r="Y202" s="1120"/>
      <c r="Z202" s="898"/>
      <c r="AA202" s="908"/>
      <c r="AB202" s="908"/>
      <c r="AC202" s="908"/>
      <c r="AD202" s="909"/>
      <c r="AE202" s="871"/>
      <c r="AF202" s="1028"/>
      <c r="AG202" s="929"/>
      <c r="AH202" s="929"/>
      <c r="AI202" s="929"/>
      <c r="AJ202" s="930"/>
      <c r="AK202" s="1029"/>
      <c r="AL202" s="914"/>
      <c r="AM202" s="914"/>
      <c r="AN202" s="915"/>
      <c r="AO202" s="798"/>
      <c r="AP202" s="1050"/>
      <c r="AQ202" s="901"/>
      <c r="AR202" s="881"/>
      <c r="AS202" s="1143" t="e">
        <f t="shared" si="48"/>
        <v>#DIV/0!</v>
      </c>
      <c r="AT202" s="1144" t="e">
        <f t="shared" si="49"/>
        <v>#DIV/0!</v>
      </c>
      <c r="AU202" s="1144" t="e">
        <f t="shared" si="50"/>
        <v>#DIV/0!</v>
      </c>
      <c r="AV202" s="1144" t="e">
        <f t="shared" si="51"/>
        <v>#DIV/0!</v>
      </c>
      <c r="AW202" s="1145" t="e">
        <f t="shared" si="52"/>
        <v>#DIV/0!</v>
      </c>
      <c r="AX202" s="1145" t="e">
        <f t="shared" si="53"/>
        <v>#DIV/0!</v>
      </c>
      <c r="AY202" s="1145" t="e">
        <f t="shared" si="54"/>
        <v>#DIV/0!</v>
      </c>
      <c r="AZ202" s="1145" t="e">
        <f t="shared" si="55"/>
        <v>#DIV/0!</v>
      </c>
      <c r="BA202" s="1146" t="e">
        <f t="shared" si="56"/>
        <v>#DIV/0!</v>
      </c>
      <c r="BB202" s="1146" t="e">
        <f t="shared" si="57"/>
        <v>#DIV/0!</v>
      </c>
      <c r="BC202" s="1146" t="e">
        <f t="shared" si="58"/>
        <v>#DIV/0!</v>
      </c>
      <c r="BD202" s="1146" t="e">
        <f t="shared" si="59"/>
        <v>#DIV/0!</v>
      </c>
      <c r="BE202" s="921">
        <v>0.2</v>
      </c>
      <c r="BF202" s="921">
        <v>0.8</v>
      </c>
      <c r="BG202" s="1146" t="e">
        <f t="shared" si="60"/>
        <v>#DIV/0!</v>
      </c>
      <c r="BH202" s="1146" t="e">
        <f t="shared" si="61"/>
        <v>#DIV/0!</v>
      </c>
      <c r="BI202" s="1146" t="e">
        <f t="shared" si="62"/>
        <v>#DIV/0!</v>
      </c>
      <c r="BJ202" s="1146" t="e">
        <f t="shared" si="63"/>
        <v>#DIV/0!</v>
      </c>
      <c r="BK202" s="1146" t="e">
        <f t="shared" si="64"/>
        <v>#DIV/0!</v>
      </c>
      <c r="BL202" s="1146" t="e">
        <f t="shared" si="65"/>
        <v>#DIV/0!</v>
      </c>
      <c r="BM202" s="1146" t="e">
        <f t="shared" si="66"/>
        <v>#DIV/0!</v>
      </c>
      <c r="BN202" s="1146" t="e">
        <f t="shared" si="67"/>
        <v>#DIV/0!</v>
      </c>
      <c r="BO202" s="1146" t="e">
        <f t="shared" si="68"/>
        <v>#DIV/0!</v>
      </c>
      <c r="BP202" s="1146" t="e">
        <f t="shared" si="69"/>
        <v>#DIV/0!</v>
      </c>
      <c r="BQ202" s="1146" t="e">
        <f t="shared" si="70"/>
        <v>#DIV/0!</v>
      </c>
      <c r="BR202" s="1146" t="e">
        <f t="shared" si="71"/>
        <v>#DIV/0!</v>
      </c>
      <c r="BS202" s="4188"/>
      <c r="BT202" s="4188"/>
      <c r="BU202" s="4188"/>
      <c r="BV202" s="4188"/>
      <c r="BW202" s="4188"/>
      <c r="BX202" s="4188"/>
      <c r="BY202" s="4188"/>
      <c r="BZ202" s="4188"/>
      <c r="CA202" s="4191"/>
      <c r="CB202" s="798"/>
      <c r="CC202" s="4194"/>
      <c r="CD202" s="4188"/>
      <c r="CE202" s="4188"/>
      <c r="CF202" s="4191"/>
      <c r="CG202" s="4204"/>
      <c r="CH202" s="798"/>
      <c r="CI202" s="798"/>
      <c r="CJ202" s="798"/>
      <c r="CK202" s="798"/>
      <c r="CL202" s="798"/>
      <c r="CM202" s="798"/>
      <c r="CN202" s="798"/>
      <c r="CO202" s="798"/>
      <c r="CP202" s="798"/>
      <c r="CQ202" s="798"/>
      <c r="CR202" s="798"/>
      <c r="CS202" s="798"/>
      <c r="CT202" s="798"/>
    </row>
    <row r="203" spans="1:98" ht="14.25" customHeight="1">
      <c r="A203" s="4194"/>
      <c r="B203" s="4209"/>
      <c r="C203" s="4210"/>
      <c r="D203" s="4209"/>
      <c r="E203" s="4210"/>
      <c r="F203" s="898"/>
      <c r="G203" s="964"/>
      <c r="H203" s="4191"/>
      <c r="I203" s="899"/>
      <c r="J203" s="900"/>
      <c r="K203" s="900"/>
      <c r="L203" s="900"/>
      <c r="M203" s="4191"/>
      <c r="N203" s="4194"/>
      <c r="O203" s="927"/>
      <c r="P203" s="901"/>
      <c r="Q203" s="4194"/>
      <c r="R203" s="4188"/>
      <c r="S203" s="4188"/>
      <c r="T203" s="4191"/>
      <c r="U203" s="818"/>
      <c r="V203" s="906">
        <v>7</v>
      </c>
      <c r="W203" s="1090"/>
      <c r="X203" s="1120"/>
      <c r="Y203" s="1120"/>
      <c r="Z203" s="898"/>
      <c r="AA203" s="908"/>
      <c r="AB203" s="908"/>
      <c r="AC203" s="908"/>
      <c r="AD203" s="909"/>
      <c r="AE203" s="871"/>
      <c r="AF203" s="1028"/>
      <c r="AG203" s="929"/>
      <c r="AH203" s="929"/>
      <c r="AI203" s="929"/>
      <c r="AJ203" s="930"/>
      <c r="AK203" s="1029"/>
      <c r="AL203" s="914"/>
      <c r="AM203" s="914"/>
      <c r="AN203" s="915"/>
      <c r="AO203" s="798"/>
      <c r="AP203" s="1050"/>
      <c r="AQ203" s="901"/>
      <c r="AR203" s="881"/>
      <c r="AS203" s="1143" t="e">
        <f t="shared" si="48"/>
        <v>#DIV/0!</v>
      </c>
      <c r="AT203" s="1144" t="e">
        <f t="shared" si="49"/>
        <v>#DIV/0!</v>
      </c>
      <c r="AU203" s="1144" t="e">
        <f t="shared" si="50"/>
        <v>#DIV/0!</v>
      </c>
      <c r="AV203" s="1144" t="e">
        <f t="shared" si="51"/>
        <v>#DIV/0!</v>
      </c>
      <c r="AW203" s="1145" t="e">
        <f t="shared" si="52"/>
        <v>#DIV/0!</v>
      </c>
      <c r="AX203" s="1145" t="e">
        <f t="shared" si="53"/>
        <v>#DIV/0!</v>
      </c>
      <c r="AY203" s="1145" t="e">
        <f t="shared" si="54"/>
        <v>#DIV/0!</v>
      </c>
      <c r="AZ203" s="1145" t="e">
        <f t="shared" si="55"/>
        <v>#DIV/0!</v>
      </c>
      <c r="BA203" s="1146" t="e">
        <f t="shared" si="56"/>
        <v>#DIV/0!</v>
      </c>
      <c r="BB203" s="1146" t="e">
        <f t="shared" si="57"/>
        <v>#DIV/0!</v>
      </c>
      <c r="BC203" s="1146" t="e">
        <f t="shared" si="58"/>
        <v>#DIV/0!</v>
      </c>
      <c r="BD203" s="1146" t="e">
        <f t="shared" si="59"/>
        <v>#DIV/0!</v>
      </c>
      <c r="BE203" s="921">
        <v>0.2</v>
      </c>
      <c r="BF203" s="921">
        <v>0.8</v>
      </c>
      <c r="BG203" s="1146" t="e">
        <f t="shared" si="60"/>
        <v>#DIV/0!</v>
      </c>
      <c r="BH203" s="1146" t="e">
        <f t="shared" si="61"/>
        <v>#DIV/0!</v>
      </c>
      <c r="BI203" s="1146" t="e">
        <f t="shared" si="62"/>
        <v>#DIV/0!</v>
      </c>
      <c r="BJ203" s="1146" t="e">
        <f t="shared" si="63"/>
        <v>#DIV/0!</v>
      </c>
      <c r="BK203" s="1146" t="e">
        <f t="shared" si="64"/>
        <v>#DIV/0!</v>
      </c>
      <c r="BL203" s="1146" t="e">
        <f t="shared" si="65"/>
        <v>#DIV/0!</v>
      </c>
      <c r="BM203" s="1146" t="e">
        <f t="shared" si="66"/>
        <v>#DIV/0!</v>
      </c>
      <c r="BN203" s="1146" t="e">
        <f t="shared" si="67"/>
        <v>#DIV/0!</v>
      </c>
      <c r="BO203" s="1146" t="e">
        <f t="shared" si="68"/>
        <v>#DIV/0!</v>
      </c>
      <c r="BP203" s="1146" t="e">
        <f t="shared" si="69"/>
        <v>#DIV/0!</v>
      </c>
      <c r="BQ203" s="1146" t="e">
        <f t="shared" si="70"/>
        <v>#DIV/0!</v>
      </c>
      <c r="BR203" s="1146" t="e">
        <f t="shared" si="71"/>
        <v>#DIV/0!</v>
      </c>
      <c r="BS203" s="4188"/>
      <c r="BT203" s="4188"/>
      <c r="BU203" s="4188"/>
      <c r="BV203" s="4188"/>
      <c r="BW203" s="4188"/>
      <c r="BX203" s="4188"/>
      <c r="BY203" s="4188"/>
      <c r="BZ203" s="4188"/>
      <c r="CA203" s="4191"/>
      <c r="CB203" s="798"/>
      <c r="CC203" s="4194"/>
      <c r="CD203" s="4188"/>
      <c r="CE203" s="4188"/>
      <c r="CF203" s="4191"/>
      <c r="CG203" s="4204"/>
      <c r="CH203" s="798"/>
      <c r="CI203" s="798"/>
      <c r="CJ203" s="798"/>
      <c r="CK203" s="798"/>
      <c r="CL203" s="798"/>
      <c r="CM203" s="798"/>
      <c r="CN203" s="798"/>
      <c r="CO203" s="798"/>
      <c r="CP203" s="798"/>
      <c r="CQ203" s="798"/>
      <c r="CR203" s="798"/>
      <c r="CS203" s="798"/>
      <c r="CT203" s="798"/>
    </row>
    <row r="204" spans="1:98" ht="14.25" customHeight="1">
      <c r="A204" s="4194"/>
      <c r="B204" s="4209"/>
      <c r="C204" s="4210"/>
      <c r="D204" s="4209"/>
      <c r="E204" s="4210"/>
      <c r="F204" s="898"/>
      <c r="G204" s="964"/>
      <c r="H204" s="4191"/>
      <c r="I204" s="899"/>
      <c r="J204" s="900"/>
      <c r="K204" s="900"/>
      <c r="L204" s="900"/>
      <c r="M204" s="4191"/>
      <c r="N204" s="4194"/>
      <c r="O204" s="927"/>
      <c r="P204" s="901"/>
      <c r="Q204" s="4194"/>
      <c r="R204" s="4188"/>
      <c r="S204" s="4188"/>
      <c r="T204" s="4191"/>
      <c r="U204" s="818"/>
      <c r="V204" s="906">
        <v>8</v>
      </c>
      <c r="W204" s="1090"/>
      <c r="X204" s="1120"/>
      <c r="Y204" s="1120"/>
      <c r="Z204" s="898"/>
      <c r="AA204" s="908"/>
      <c r="AB204" s="908"/>
      <c r="AC204" s="908"/>
      <c r="AD204" s="909"/>
      <c r="AE204" s="871"/>
      <c r="AF204" s="1028"/>
      <c r="AG204" s="929"/>
      <c r="AH204" s="929"/>
      <c r="AI204" s="929"/>
      <c r="AJ204" s="930"/>
      <c r="AK204" s="1029"/>
      <c r="AL204" s="914"/>
      <c r="AM204" s="914"/>
      <c r="AN204" s="915"/>
      <c r="AO204" s="798"/>
      <c r="AP204" s="1050"/>
      <c r="AQ204" s="901"/>
      <c r="AR204" s="881"/>
      <c r="AS204" s="1143" t="e">
        <f t="shared" si="48"/>
        <v>#DIV/0!</v>
      </c>
      <c r="AT204" s="1144" t="e">
        <f t="shared" si="49"/>
        <v>#DIV/0!</v>
      </c>
      <c r="AU204" s="1144" t="e">
        <f t="shared" si="50"/>
        <v>#DIV/0!</v>
      </c>
      <c r="AV204" s="1144" t="e">
        <f t="shared" si="51"/>
        <v>#DIV/0!</v>
      </c>
      <c r="AW204" s="1145" t="e">
        <f t="shared" si="52"/>
        <v>#DIV/0!</v>
      </c>
      <c r="AX204" s="1145" t="e">
        <f t="shared" si="53"/>
        <v>#DIV/0!</v>
      </c>
      <c r="AY204" s="1145" t="e">
        <f t="shared" si="54"/>
        <v>#DIV/0!</v>
      </c>
      <c r="AZ204" s="1145" t="e">
        <f t="shared" si="55"/>
        <v>#DIV/0!</v>
      </c>
      <c r="BA204" s="1146" t="e">
        <f t="shared" si="56"/>
        <v>#DIV/0!</v>
      </c>
      <c r="BB204" s="1146" t="e">
        <f t="shared" si="57"/>
        <v>#DIV/0!</v>
      </c>
      <c r="BC204" s="1146" t="e">
        <f t="shared" si="58"/>
        <v>#DIV/0!</v>
      </c>
      <c r="BD204" s="1146" t="e">
        <f t="shared" si="59"/>
        <v>#DIV/0!</v>
      </c>
      <c r="BE204" s="921">
        <v>0.2</v>
      </c>
      <c r="BF204" s="921">
        <v>0.8</v>
      </c>
      <c r="BG204" s="1146" t="e">
        <f t="shared" si="60"/>
        <v>#DIV/0!</v>
      </c>
      <c r="BH204" s="1146" t="e">
        <f t="shared" si="61"/>
        <v>#DIV/0!</v>
      </c>
      <c r="BI204" s="1146" t="e">
        <f t="shared" si="62"/>
        <v>#DIV/0!</v>
      </c>
      <c r="BJ204" s="1146" t="e">
        <f t="shared" si="63"/>
        <v>#DIV/0!</v>
      </c>
      <c r="BK204" s="1146" t="e">
        <f t="shared" si="64"/>
        <v>#DIV/0!</v>
      </c>
      <c r="BL204" s="1146" t="e">
        <f t="shared" si="65"/>
        <v>#DIV/0!</v>
      </c>
      <c r="BM204" s="1146" t="e">
        <f t="shared" si="66"/>
        <v>#DIV/0!</v>
      </c>
      <c r="BN204" s="1146" t="e">
        <f t="shared" si="67"/>
        <v>#DIV/0!</v>
      </c>
      <c r="BO204" s="1146" t="e">
        <f t="shared" si="68"/>
        <v>#DIV/0!</v>
      </c>
      <c r="BP204" s="1146" t="e">
        <f t="shared" si="69"/>
        <v>#DIV/0!</v>
      </c>
      <c r="BQ204" s="1146" t="e">
        <f t="shared" si="70"/>
        <v>#DIV/0!</v>
      </c>
      <c r="BR204" s="1146" t="e">
        <f t="shared" si="71"/>
        <v>#DIV/0!</v>
      </c>
      <c r="BS204" s="4188"/>
      <c r="BT204" s="4188"/>
      <c r="BU204" s="4188"/>
      <c r="BV204" s="4188"/>
      <c r="BW204" s="4188"/>
      <c r="BX204" s="4188"/>
      <c r="BY204" s="4188"/>
      <c r="BZ204" s="4188"/>
      <c r="CA204" s="4191"/>
      <c r="CB204" s="798"/>
      <c r="CC204" s="4194"/>
      <c r="CD204" s="4188"/>
      <c r="CE204" s="4188"/>
      <c r="CF204" s="4191"/>
      <c r="CG204" s="4204"/>
      <c r="CH204" s="798"/>
      <c r="CI204" s="798"/>
      <c r="CJ204" s="798"/>
      <c r="CK204" s="798"/>
      <c r="CL204" s="798"/>
      <c r="CM204" s="798"/>
      <c r="CN204" s="798"/>
      <c r="CO204" s="798"/>
      <c r="CP204" s="798"/>
      <c r="CQ204" s="798"/>
      <c r="CR204" s="798"/>
      <c r="CS204" s="798"/>
      <c r="CT204" s="798"/>
    </row>
    <row r="205" spans="1:98" ht="14.25" customHeight="1">
      <c r="A205" s="4194"/>
      <c r="B205" s="4209"/>
      <c r="C205" s="4210"/>
      <c r="D205" s="4209"/>
      <c r="E205" s="4210"/>
      <c r="F205" s="898"/>
      <c r="G205" s="964"/>
      <c r="H205" s="4191"/>
      <c r="I205" s="899"/>
      <c r="J205" s="900"/>
      <c r="K205" s="900"/>
      <c r="L205" s="900"/>
      <c r="M205" s="4191"/>
      <c r="N205" s="4194"/>
      <c r="O205" s="927"/>
      <c r="P205" s="901"/>
      <c r="Q205" s="4194"/>
      <c r="R205" s="4188"/>
      <c r="S205" s="4188"/>
      <c r="T205" s="4191"/>
      <c r="U205" s="818"/>
      <c r="V205" s="906">
        <v>9</v>
      </c>
      <c r="W205" s="1090"/>
      <c r="X205" s="1120"/>
      <c r="Y205" s="1120"/>
      <c r="Z205" s="898"/>
      <c r="AA205" s="908"/>
      <c r="AB205" s="908"/>
      <c r="AC205" s="908"/>
      <c r="AD205" s="909"/>
      <c r="AE205" s="871"/>
      <c r="AF205" s="1028"/>
      <c r="AG205" s="929"/>
      <c r="AH205" s="929"/>
      <c r="AI205" s="929"/>
      <c r="AJ205" s="930"/>
      <c r="AK205" s="1029"/>
      <c r="AL205" s="914"/>
      <c r="AM205" s="914"/>
      <c r="AN205" s="915"/>
      <c r="AO205" s="798"/>
      <c r="AP205" s="1050"/>
      <c r="AQ205" s="901"/>
      <c r="AR205" s="881"/>
      <c r="AS205" s="1143" t="e">
        <f t="shared" ref="AS205:AS268" si="72">+I205/G205</f>
        <v>#DIV/0!</v>
      </c>
      <c r="AT205" s="1144" t="e">
        <f t="shared" ref="AT205:AT268" si="73">+J205/G205</f>
        <v>#DIV/0!</v>
      </c>
      <c r="AU205" s="1144" t="e">
        <f t="shared" ref="AU205:AU268" si="74">+K205/G205</f>
        <v>#DIV/0!</v>
      </c>
      <c r="AV205" s="1144" t="e">
        <f t="shared" ref="AV205:AV268" si="75">+L205/G205</f>
        <v>#DIV/0!</v>
      </c>
      <c r="AW205" s="1145" t="e">
        <f t="shared" ref="AW205:AW268" si="76">+AA205/COUNTIF(W205,"*")</f>
        <v>#DIV/0!</v>
      </c>
      <c r="AX205" s="1145" t="e">
        <f t="shared" ref="AX205:AX268" si="77">+AB205/COUNTIF(W205,"*")</f>
        <v>#DIV/0!</v>
      </c>
      <c r="AY205" s="1145" t="e">
        <f t="shared" ref="AY205:AY268" si="78">+AC205/COUNTIF(W205,"*")</f>
        <v>#DIV/0!</v>
      </c>
      <c r="AZ205" s="1145" t="e">
        <f t="shared" ref="AZ205:AZ268" si="79">+AD205/COUNTIF(AD205,"*")</f>
        <v>#DIV/0!</v>
      </c>
      <c r="BA205" s="1146" t="e">
        <f t="shared" ref="BA205:BA268" si="80">+AK205/AJ205</f>
        <v>#DIV/0!</v>
      </c>
      <c r="BB205" s="1146" t="e">
        <f t="shared" ref="BB205:BB268" si="81">+AL205/AJ205</f>
        <v>#DIV/0!</v>
      </c>
      <c r="BC205" s="1146" t="e">
        <f t="shared" ref="BC205:BC268" si="82">+AM205/AJ205</f>
        <v>#DIV/0!</v>
      </c>
      <c r="BD205" s="1146" t="e">
        <f t="shared" ref="BD205:BD268" si="83">+AN205/AJ205</f>
        <v>#DIV/0!</v>
      </c>
      <c r="BE205" s="921">
        <v>0.2</v>
      </c>
      <c r="BF205" s="921">
        <v>0.8</v>
      </c>
      <c r="BG205" s="1146" t="e">
        <f t="shared" ref="BG205:BG268" si="84">+AW205*BE205</f>
        <v>#DIV/0!</v>
      </c>
      <c r="BH205" s="1146" t="e">
        <f t="shared" ref="BH205:BH268" si="85">+AX205*BE205</f>
        <v>#DIV/0!</v>
      </c>
      <c r="BI205" s="1146" t="e">
        <f t="shared" ref="BI205:BI268" si="86">+AY205*BE205</f>
        <v>#DIV/0!</v>
      </c>
      <c r="BJ205" s="1146" t="e">
        <f t="shared" ref="BJ205:BJ268" si="87">+AZ205*BE205</f>
        <v>#DIV/0!</v>
      </c>
      <c r="BK205" s="1146" t="e">
        <f t="shared" ref="BK205:BK268" si="88">+BA205*BF205</f>
        <v>#DIV/0!</v>
      </c>
      <c r="BL205" s="1146" t="e">
        <f t="shared" ref="BL205:BL268" si="89">+BB205*BF205</f>
        <v>#DIV/0!</v>
      </c>
      <c r="BM205" s="1146" t="e">
        <f t="shared" ref="BM205:BM268" si="90">+BC205*BF205</f>
        <v>#DIV/0!</v>
      </c>
      <c r="BN205" s="1146" t="e">
        <f t="shared" ref="BN205:BN268" si="91">+BD205*BF205</f>
        <v>#DIV/0!</v>
      </c>
      <c r="BO205" s="1146" t="e">
        <f t="shared" ref="BO205:BO268" si="92">+BG205+BK205</f>
        <v>#DIV/0!</v>
      </c>
      <c r="BP205" s="1146" t="e">
        <f t="shared" ref="BP205:BP268" si="93">+BH205+BL205</f>
        <v>#DIV/0!</v>
      </c>
      <c r="BQ205" s="1146" t="e">
        <f t="shared" ref="BQ205:BQ268" si="94">+BI205+BM205</f>
        <v>#DIV/0!</v>
      </c>
      <c r="BR205" s="1146" t="e">
        <f t="shared" ref="BR205:BR268" si="95">+BJ205+BN205</f>
        <v>#DIV/0!</v>
      </c>
      <c r="BS205" s="4188"/>
      <c r="BT205" s="4188"/>
      <c r="BU205" s="4188"/>
      <c r="BV205" s="4188"/>
      <c r="BW205" s="4188"/>
      <c r="BX205" s="4188"/>
      <c r="BY205" s="4188"/>
      <c r="BZ205" s="4188"/>
      <c r="CA205" s="4191"/>
      <c r="CB205" s="798"/>
      <c r="CC205" s="4194"/>
      <c r="CD205" s="4188"/>
      <c r="CE205" s="4188"/>
      <c r="CF205" s="4191"/>
      <c r="CG205" s="4204"/>
      <c r="CH205" s="798"/>
      <c r="CI205" s="798"/>
      <c r="CJ205" s="798"/>
      <c r="CK205" s="798"/>
      <c r="CL205" s="798"/>
      <c r="CM205" s="798"/>
      <c r="CN205" s="798"/>
      <c r="CO205" s="798"/>
      <c r="CP205" s="798"/>
      <c r="CQ205" s="798"/>
      <c r="CR205" s="798"/>
      <c r="CS205" s="798"/>
      <c r="CT205" s="798"/>
    </row>
    <row r="206" spans="1:98" ht="14.25" customHeight="1" thickBot="1">
      <c r="A206" s="4195"/>
      <c r="B206" s="4211"/>
      <c r="C206" s="4212"/>
      <c r="D206" s="4211"/>
      <c r="E206" s="4212"/>
      <c r="F206" s="983"/>
      <c r="G206" s="984"/>
      <c r="H206" s="4192"/>
      <c r="I206" s="1063"/>
      <c r="J206" s="986"/>
      <c r="K206" s="986"/>
      <c r="L206" s="986"/>
      <c r="M206" s="4192"/>
      <c r="N206" s="4195"/>
      <c r="O206" s="987"/>
      <c r="P206" s="985"/>
      <c r="Q206" s="4195"/>
      <c r="R206" s="4189"/>
      <c r="S206" s="4189"/>
      <c r="T206" s="4192"/>
      <c r="U206" s="818"/>
      <c r="V206" s="981">
        <v>10</v>
      </c>
      <c r="W206" s="1068"/>
      <c r="X206" s="1121"/>
      <c r="Y206" s="1121"/>
      <c r="Z206" s="983"/>
      <c r="AA206" s="989"/>
      <c r="AB206" s="989"/>
      <c r="AC206" s="989"/>
      <c r="AD206" s="990"/>
      <c r="AE206" s="871"/>
      <c r="AF206" s="1071"/>
      <c r="AG206" s="991"/>
      <c r="AH206" s="991"/>
      <c r="AI206" s="991"/>
      <c r="AJ206" s="992"/>
      <c r="AK206" s="1073"/>
      <c r="AL206" s="994"/>
      <c r="AM206" s="994"/>
      <c r="AN206" s="1074"/>
      <c r="AO206" s="798"/>
      <c r="AP206" s="1075"/>
      <c r="AQ206" s="985"/>
      <c r="AR206" s="881"/>
      <c r="AS206" s="1147" t="e">
        <f t="shared" si="72"/>
        <v>#DIV/0!</v>
      </c>
      <c r="AT206" s="1148" t="e">
        <f t="shared" si="73"/>
        <v>#DIV/0!</v>
      </c>
      <c r="AU206" s="1148" t="e">
        <f t="shared" si="74"/>
        <v>#DIV/0!</v>
      </c>
      <c r="AV206" s="1148" t="e">
        <f t="shared" si="75"/>
        <v>#DIV/0!</v>
      </c>
      <c r="AW206" s="1149" t="e">
        <f t="shared" si="76"/>
        <v>#DIV/0!</v>
      </c>
      <c r="AX206" s="1149" t="e">
        <f t="shared" si="77"/>
        <v>#DIV/0!</v>
      </c>
      <c r="AY206" s="1149" t="e">
        <f t="shared" si="78"/>
        <v>#DIV/0!</v>
      </c>
      <c r="AZ206" s="1149" t="e">
        <f t="shared" si="79"/>
        <v>#DIV/0!</v>
      </c>
      <c r="BA206" s="1150" t="e">
        <f t="shared" si="80"/>
        <v>#DIV/0!</v>
      </c>
      <c r="BB206" s="1150" t="e">
        <f t="shared" si="81"/>
        <v>#DIV/0!</v>
      </c>
      <c r="BC206" s="1150" t="e">
        <f t="shared" si="82"/>
        <v>#DIV/0!</v>
      </c>
      <c r="BD206" s="1150" t="e">
        <f t="shared" si="83"/>
        <v>#DIV/0!</v>
      </c>
      <c r="BE206" s="1080">
        <v>0.2</v>
      </c>
      <c r="BF206" s="1080">
        <v>0.8</v>
      </c>
      <c r="BG206" s="1150" t="e">
        <f t="shared" si="84"/>
        <v>#DIV/0!</v>
      </c>
      <c r="BH206" s="1150" t="e">
        <f t="shared" si="85"/>
        <v>#DIV/0!</v>
      </c>
      <c r="BI206" s="1150" t="e">
        <f t="shared" si="86"/>
        <v>#DIV/0!</v>
      </c>
      <c r="BJ206" s="1150" t="e">
        <f t="shared" si="87"/>
        <v>#DIV/0!</v>
      </c>
      <c r="BK206" s="1150" t="e">
        <f t="shared" si="88"/>
        <v>#DIV/0!</v>
      </c>
      <c r="BL206" s="1150" t="e">
        <f t="shared" si="89"/>
        <v>#DIV/0!</v>
      </c>
      <c r="BM206" s="1150" t="e">
        <f t="shared" si="90"/>
        <v>#DIV/0!</v>
      </c>
      <c r="BN206" s="1150" t="e">
        <f t="shared" si="91"/>
        <v>#DIV/0!</v>
      </c>
      <c r="BO206" s="1150" t="e">
        <f t="shared" si="92"/>
        <v>#DIV/0!</v>
      </c>
      <c r="BP206" s="1150" t="e">
        <f t="shared" si="93"/>
        <v>#DIV/0!</v>
      </c>
      <c r="BQ206" s="1150" t="e">
        <f t="shared" si="94"/>
        <v>#DIV/0!</v>
      </c>
      <c r="BR206" s="1150" t="e">
        <f t="shared" si="95"/>
        <v>#DIV/0!</v>
      </c>
      <c r="BS206" s="4189"/>
      <c r="BT206" s="4189"/>
      <c r="BU206" s="4189"/>
      <c r="BV206" s="4189"/>
      <c r="BW206" s="4189"/>
      <c r="BX206" s="4189"/>
      <c r="BY206" s="4189"/>
      <c r="BZ206" s="4189"/>
      <c r="CA206" s="4192"/>
      <c r="CB206" s="798"/>
      <c r="CC206" s="4195"/>
      <c r="CD206" s="4189"/>
      <c r="CE206" s="4189"/>
      <c r="CF206" s="4192"/>
      <c r="CG206" s="4205"/>
      <c r="CH206" s="798"/>
      <c r="CI206" s="798"/>
      <c r="CJ206" s="798"/>
      <c r="CK206" s="798"/>
      <c r="CL206" s="798"/>
      <c r="CM206" s="798"/>
      <c r="CN206" s="798"/>
      <c r="CO206" s="798"/>
      <c r="CP206" s="798"/>
      <c r="CQ206" s="798"/>
      <c r="CR206" s="798"/>
      <c r="CS206" s="798"/>
      <c r="CT206" s="798"/>
    </row>
    <row r="207" spans="1:98" ht="14.25" customHeight="1">
      <c r="A207" s="4206">
        <v>23</v>
      </c>
      <c r="B207" s="4207"/>
      <c r="C207" s="4208"/>
      <c r="D207" s="4213"/>
      <c r="E207" s="4208"/>
      <c r="F207" s="858"/>
      <c r="G207" s="950"/>
      <c r="H207" s="4214"/>
      <c r="I207" s="860"/>
      <c r="J207" s="861"/>
      <c r="K207" s="861"/>
      <c r="L207" s="861"/>
      <c r="M207" s="4215"/>
      <c r="N207" s="4198"/>
      <c r="O207" s="954"/>
      <c r="P207" s="951"/>
      <c r="Q207" s="4199"/>
      <c r="R207" s="4200"/>
      <c r="S207" s="4200"/>
      <c r="T207" s="4201"/>
      <c r="U207" s="818"/>
      <c r="V207" s="867">
        <v>1</v>
      </c>
      <c r="W207" s="954"/>
      <c r="X207" s="1122"/>
      <c r="Y207" s="1122"/>
      <c r="Z207" s="858"/>
      <c r="AA207" s="869"/>
      <c r="AB207" s="869"/>
      <c r="AC207" s="869"/>
      <c r="AD207" s="870"/>
      <c r="AE207" s="871"/>
      <c r="AF207" s="1086"/>
      <c r="AG207" s="874"/>
      <c r="AH207" s="874"/>
      <c r="AI207" s="874"/>
      <c r="AJ207" s="875"/>
      <c r="AK207" s="1041"/>
      <c r="AL207" s="877"/>
      <c r="AM207" s="877"/>
      <c r="AN207" s="878"/>
      <c r="AO207" s="798"/>
      <c r="AP207" s="879"/>
      <c r="AQ207" s="880"/>
      <c r="AR207" s="881"/>
      <c r="AS207" s="1139" t="e">
        <f t="shared" si="72"/>
        <v>#DIV/0!</v>
      </c>
      <c r="AT207" s="1140" t="e">
        <f t="shared" si="73"/>
        <v>#DIV/0!</v>
      </c>
      <c r="AU207" s="1140" t="e">
        <f t="shared" si="74"/>
        <v>#DIV/0!</v>
      </c>
      <c r="AV207" s="1140" t="e">
        <f t="shared" si="75"/>
        <v>#DIV/0!</v>
      </c>
      <c r="AW207" s="1141" t="e">
        <f t="shared" si="76"/>
        <v>#DIV/0!</v>
      </c>
      <c r="AX207" s="1141" t="e">
        <f t="shared" si="77"/>
        <v>#DIV/0!</v>
      </c>
      <c r="AY207" s="1141" t="e">
        <f t="shared" si="78"/>
        <v>#DIV/0!</v>
      </c>
      <c r="AZ207" s="1141" t="e">
        <f t="shared" si="79"/>
        <v>#DIV/0!</v>
      </c>
      <c r="BA207" s="1142" t="e">
        <f t="shared" si="80"/>
        <v>#DIV/0!</v>
      </c>
      <c r="BB207" s="1142" t="e">
        <f t="shared" si="81"/>
        <v>#DIV/0!</v>
      </c>
      <c r="BC207" s="1142" t="e">
        <f t="shared" si="82"/>
        <v>#DIV/0!</v>
      </c>
      <c r="BD207" s="1142" t="e">
        <f t="shared" si="83"/>
        <v>#DIV/0!</v>
      </c>
      <c r="BE207" s="886">
        <v>0.2</v>
      </c>
      <c r="BF207" s="886">
        <v>0.8</v>
      </c>
      <c r="BG207" s="1142" t="e">
        <f t="shared" si="84"/>
        <v>#DIV/0!</v>
      </c>
      <c r="BH207" s="1142" t="e">
        <f t="shared" si="85"/>
        <v>#DIV/0!</v>
      </c>
      <c r="BI207" s="1142" t="e">
        <f t="shared" si="86"/>
        <v>#DIV/0!</v>
      </c>
      <c r="BJ207" s="1142" t="e">
        <f t="shared" si="87"/>
        <v>#DIV/0!</v>
      </c>
      <c r="BK207" s="1142" t="e">
        <f t="shared" si="88"/>
        <v>#DIV/0!</v>
      </c>
      <c r="BL207" s="1142" t="e">
        <f t="shared" si="89"/>
        <v>#DIV/0!</v>
      </c>
      <c r="BM207" s="1142" t="e">
        <f t="shared" si="90"/>
        <v>#DIV/0!</v>
      </c>
      <c r="BN207" s="1142" t="e">
        <f t="shared" si="91"/>
        <v>#DIV/0!</v>
      </c>
      <c r="BO207" s="1142" t="e">
        <f t="shared" si="92"/>
        <v>#DIV/0!</v>
      </c>
      <c r="BP207" s="1142" t="e">
        <f t="shared" si="93"/>
        <v>#DIV/0!</v>
      </c>
      <c r="BQ207" s="1142" t="e">
        <f t="shared" si="94"/>
        <v>#DIV/0!</v>
      </c>
      <c r="BR207" s="1142" t="e">
        <f t="shared" si="95"/>
        <v>#DIV/0!</v>
      </c>
      <c r="BS207" s="4197" t="e">
        <f>AVERAGEIF(BO207:BO216,"&lt;&gt;#¡DIV/0!")</f>
        <v>#DIV/0!</v>
      </c>
      <c r="BT207" s="4197" t="e">
        <f>AVERAGEIF(BP207:BP216,"&lt;&gt;#¡DIV/0!")</f>
        <v>#DIV/0!</v>
      </c>
      <c r="BU207" s="4197" t="e">
        <f>AVERAGEIF(BQ207:BQ216,"&lt;&gt;#¡DIV/0!")</f>
        <v>#DIV/0!</v>
      </c>
      <c r="BV207" s="4197" t="e">
        <f>AVERAGEIF(BR207:BR216,"&lt;&gt;#¡DIV/0!")</f>
        <v>#DIV/0!</v>
      </c>
      <c r="BW207" s="4187" t="e">
        <f>+C207*BS207</f>
        <v>#DIV/0!</v>
      </c>
      <c r="BX207" s="4187" t="e">
        <f>+C207*BT207</f>
        <v>#DIV/0!</v>
      </c>
      <c r="BY207" s="4187" t="e">
        <f>+C207*BU207</f>
        <v>#DIV/0!</v>
      </c>
      <c r="BZ207" s="4187" t="e">
        <f>+C207*BV207</f>
        <v>#DIV/0!</v>
      </c>
      <c r="CA207" s="4190" t="e">
        <f>SUM(BW207:BZ216)</f>
        <v>#DIV/0!</v>
      </c>
      <c r="CB207" s="1151"/>
      <c r="CC207" s="4193" t="e">
        <f>+Q207/$N$207</f>
        <v>#DIV/0!</v>
      </c>
      <c r="CD207" s="4196" t="e">
        <f>+R207/$N$207</f>
        <v>#DIV/0!</v>
      </c>
      <c r="CE207" s="4196" t="e">
        <f>+S207/$N$207</f>
        <v>#DIV/0!</v>
      </c>
      <c r="CF207" s="4202" t="e">
        <f>+T207/$N$207</f>
        <v>#DIV/0!</v>
      </c>
      <c r="CG207" s="4203" t="e">
        <f>AVERAGE(CC207:CF216)</f>
        <v>#DIV/0!</v>
      </c>
      <c r="CH207" s="1151"/>
      <c r="CI207" s="1151"/>
      <c r="CJ207" s="1151"/>
      <c r="CK207" s="1151"/>
      <c r="CL207" s="1151"/>
      <c r="CM207" s="1151"/>
      <c r="CN207" s="1151"/>
      <c r="CO207" s="1151"/>
      <c r="CP207" s="1151"/>
      <c r="CQ207" s="1151"/>
      <c r="CR207" s="1151"/>
      <c r="CS207" s="1151"/>
      <c r="CT207" s="1151"/>
    </row>
    <row r="208" spans="1:98" ht="14.25" customHeight="1">
      <c r="A208" s="4194"/>
      <c r="B208" s="4209"/>
      <c r="C208" s="4210"/>
      <c r="D208" s="4209"/>
      <c r="E208" s="4210"/>
      <c r="F208" s="898"/>
      <c r="G208" s="964"/>
      <c r="H208" s="4191"/>
      <c r="I208" s="899"/>
      <c r="J208" s="900"/>
      <c r="K208" s="900"/>
      <c r="L208" s="900"/>
      <c r="M208" s="4191"/>
      <c r="N208" s="4194"/>
      <c r="O208" s="927"/>
      <c r="P208" s="901"/>
      <c r="Q208" s="4194"/>
      <c r="R208" s="4188"/>
      <c r="S208" s="4188"/>
      <c r="T208" s="4191"/>
      <c r="U208" s="818"/>
      <c r="V208" s="906">
        <v>2</v>
      </c>
      <c r="W208" s="1090"/>
      <c r="X208" s="1120"/>
      <c r="Y208" s="1120"/>
      <c r="Z208" s="898"/>
      <c r="AA208" s="908"/>
      <c r="AB208" s="908"/>
      <c r="AC208" s="908"/>
      <c r="AD208" s="909"/>
      <c r="AE208" s="871"/>
      <c r="AF208" s="1028"/>
      <c r="AG208" s="929"/>
      <c r="AH208" s="929"/>
      <c r="AI208" s="929"/>
      <c r="AJ208" s="930"/>
      <c r="AK208" s="1029"/>
      <c r="AL208" s="914"/>
      <c r="AM208" s="914"/>
      <c r="AN208" s="915"/>
      <c r="AO208" s="798"/>
      <c r="AP208" s="1050"/>
      <c r="AQ208" s="901"/>
      <c r="AR208" s="881"/>
      <c r="AS208" s="1143" t="e">
        <f t="shared" si="72"/>
        <v>#DIV/0!</v>
      </c>
      <c r="AT208" s="1144" t="e">
        <f t="shared" si="73"/>
        <v>#DIV/0!</v>
      </c>
      <c r="AU208" s="1144" t="e">
        <f t="shared" si="74"/>
        <v>#DIV/0!</v>
      </c>
      <c r="AV208" s="1144" t="e">
        <f t="shared" si="75"/>
        <v>#DIV/0!</v>
      </c>
      <c r="AW208" s="1145" t="e">
        <f t="shared" si="76"/>
        <v>#DIV/0!</v>
      </c>
      <c r="AX208" s="1145" t="e">
        <f t="shared" si="77"/>
        <v>#DIV/0!</v>
      </c>
      <c r="AY208" s="1145" t="e">
        <f t="shared" si="78"/>
        <v>#DIV/0!</v>
      </c>
      <c r="AZ208" s="1145" t="e">
        <f t="shared" si="79"/>
        <v>#DIV/0!</v>
      </c>
      <c r="BA208" s="1146" t="e">
        <f t="shared" si="80"/>
        <v>#DIV/0!</v>
      </c>
      <c r="BB208" s="1146" t="e">
        <f t="shared" si="81"/>
        <v>#DIV/0!</v>
      </c>
      <c r="BC208" s="1146" t="e">
        <f t="shared" si="82"/>
        <v>#DIV/0!</v>
      </c>
      <c r="BD208" s="1146" t="e">
        <f t="shared" si="83"/>
        <v>#DIV/0!</v>
      </c>
      <c r="BE208" s="921">
        <v>0.2</v>
      </c>
      <c r="BF208" s="921">
        <v>0.8</v>
      </c>
      <c r="BG208" s="1146" t="e">
        <f t="shared" si="84"/>
        <v>#DIV/0!</v>
      </c>
      <c r="BH208" s="1146" t="e">
        <f t="shared" si="85"/>
        <v>#DIV/0!</v>
      </c>
      <c r="BI208" s="1146" t="e">
        <f t="shared" si="86"/>
        <v>#DIV/0!</v>
      </c>
      <c r="BJ208" s="1146" t="e">
        <f t="shared" si="87"/>
        <v>#DIV/0!</v>
      </c>
      <c r="BK208" s="1146" t="e">
        <f t="shared" si="88"/>
        <v>#DIV/0!</v>
      </c>
      <c r="BL208" s="1146" t="e">
        <f t="shared" si="89"/>
        <v>#DIV/0!</v>
      </c>
      <c r="BM208" s="1146" t="e">
        <f t="shared" si="90"/>
        <v>#DIV/0!</v>
      </c>
      <c r="BN208" s="1146" t="e">
        <f t="shared" si="91"/>
        <v>#DIV/0!</v>
      </c>
      <c r="BO208" s="1146" t="e">
        <f t="shared" si="92"/>
        <v>#DIV/0!</v>
      </c>
      <c r="BP208" s="1146" t="e">
        <f t="shared" si="93"/>
        <v>#DIV/0!</v>
      </c>
      <c r="BQ208" s="1146" t="e">
        <f t="shared" si="94"/>
        <v>#DIV/0!</v>
      </c>
      <c r="BR208" s="1146" t="e">
        <f t="shared" si="95"/>
        <v>#DIV/0!</v>
      </c>
      <c r="BS208" s="4188"/>
      <c r="BT208" s="4188"/>
      <c r="BU208" s="4188"/>
      <c r="BV208" s="4188"/>
      <c r="BW208" s="4188"/>
      <c r="BX208" s="4188"/>
      <c r="BY208" s="4188"/>
      <c r="BZ208" s="4188"/>
      <c r="CA208" s="4191"/>
      <c r="CC208" s="4194"/>
      <c r="CD208" s="4188"/>
      <c r="CE208" s="4188"/>
      <c r="CF208" s="4191"/>
      <c r="CG208" s="4204"/>
    </row>
    <row r="209" spans="1:85" ht="14.25" customHeight="1">
      <c r="A209" s="4194"/>
      <c r="B209" s="4209"/>
      <c r="C209" s="4210"/>
      <c r="D209" s="4209"/>
      <c r="E209" s="4210"/>
      <c r="F209" s="898"/>
      <c r="G209" s="964"/>
      <c r="H209" s="4191"/>
      <c r="I209" s="899"/>
      <c r="J209" s="900"/>
      <c r="K209" s="900"/>
      <c r="L209" s="900"/>
      <c r="M209" s="4191"/>
      <c r="N209" s="4194"/>
      <c r="O209" s="927"/>
      <c r="P209" s="901"/>
      <c r="Q209" s="4194"/>
      <c r="R209" s="4188"/>
      <c r="S209" s="4188"/>
      <c r="T209" s="4191"/>
      <c r="U209" s="818"/>
      <c r="V209" s="906">
        <v>3</v>
      </c>
      <c r="W209" s="1090"/>
      <c r="X209" s="1120"/>
      <c r="Y209" s="1120"/>
      <c r="Z209" s="898"/>
      <c r="AA209" s="908"/>
      <c r="AB209" s="908"/>
      <c r="AC209" s="908"/>
      <c r="AD209" s="909"/>
      <c r="AE209" s="871"/>
      <c r="AF209" s="1028"/>
      <c r="AG209" s="929"/>
      <c r="AH209" s="929"/>
      <c r="AI209" s="929"/>
      <c r="AJ209" s="930"/>
      <c r="AK209" s="1029"/>
      <c r="AL209" s="914"/>
      <c r="AM209" s="914"/>
      <c r="AN209" s="915"/>
      <c r="AO209" s="798"/>
      <c r="AP209" s="1050"/>
      <c r="AQ209" s="901"/>
      <c r="AR209" s="881"/>
      <c r="AS209" s="1143" t="e">
        <f t="shared" si="72"/>
        <v>#DIV/0!</v>
      </c>
      <c r="AT209" s="1144" t="e">
        <f t="shared" si="73"/>
        <v>#DIV/0!</v>
      </c>
      <c r="AU209" s="1144" t="e">
        <f t="shared" si="74"/>
        <v>#DIV/0!</v>
      </c>
      <c r="AV209" s="1144" t="e">
        <f t="shared" si="75"/>
        <v>#DIV/0!</v>
      </c>
      <c r="AW209" s="1145" t="e">
        <f t="shared" si="76"/>
        <v>#DIV/0!</v>
      </c>
      <c r="AX209" s="1145" t="e">
        <f t="shared" si="77"/>
        <v>#DIV/0!</v>
      </c>
      <c r="AY209" s="1145" t="e">
        <f t="shared" si="78"/>
        <v>#DIV/0!</v>
      </c>
      <c r="AZ209" s="1145" t="e">
        <f t="shared" si="79"/>
        <v>#DIV/0!</v>
      </c>
      <c r="BA209" s="1146" t="e">
        <f t="shared" si="80"/>
        <v>#DIV/0!</v>
      </c>
      <c r="BB209" s="1146" t="e">
        <f t="shared" si="81"/>
        <v>#DIV/0!</v>
      </c>
      <c r="BC209" s="1146" t="e">
        <f t="shared" si="82"/>
        <v>#DIV/0!</v>
      </c>
      <c r="BD209" s="1146" t="e">
        <f t="shared" si="83"/>
        <v>#DIV/0!</v>
      </c>
      <c r="BE209" s="921">
        <v>0.2</v>
      </c>
      <c r="BF209" s="921">
        <v>0.8</v>
      </c>
      <c r="BG209" s="1146" t="e">
        <f t="shared" si="84"/>
        <v>#DIV/0!</v>
      </c>
      <c r="BH209" s="1146" t="e">
        <f t="shared" si="85"/>
        <v>#DIV/0!</v>
      </c>
      <c r="BI209" s="1146" t="e">
        <f t="shared" si="86"/>
        <v>#DIV/0!</v>
      </c>
      <c r="BJ209" s="1146" t="e">
        <f t="shared" si="87"/>
        <v>#DIV/0!</v>
      </c>
      <c r="BK209" s="1146" t="e">
        <f t="shared" si="88"/>
        <v>#DIV/0!</v>
      </c>
      <c r="BL209" s="1146" t="e">
        <f t="shared" si="89"/>
        <v>#DIV/0!</v>
      </c>
      <c r="BM209" s="1146" t="e">
        <f t="shared" si="90"/>
        <v>#DIV/0!</v>
      </c>
      <c r="BN209" s="1146" t="e">
        <f t="shared" si="91"/>
        <v>#DIV/0!</v>
      </c>
      <c r="BO209" s="1146" t="e">
        <f t="shared" si="92"/>
        <v>#DIV/0!</v>
      </c>
      <c r="BP209" s="1146" t="e">
        <f t="shared" si="93"/>
        <v>#DIV/0!</v>
      </c>
      <c r="BQ209" s="1146" t="e">
        <f t="shared" si="94"/>
        <v>#DIV/0!</v>
      </c>
      <c r="BR209" s="1146" t="e">
        <f t="shared" si="95"/>
        <v>#DIV/0!</v>
      </c>
      <c r="BS209" s="4188"/>
      <c r="BT209" s="4188"/>
      <c r="BU209" s="4188"/>
      <c r="BV209" s="4188"/>
      <c r="BW209" s="4188"/>
      <c r="BX209" s="4188"/>
      <c r="BY209" s="4188"/>
      <c r="BZ209" s="4188"/>
      <c r="CA209" s="4191"/>
      <c r="CC209" s="4194"/>
      <c r="CD209" s="4188"/>
      <c r="CE209" s="4188"/>
      <c r="CF209" s="4191"/>
      <c r="CG209" s="4204"/>
    </row>
    <row r="210" spans="1:85" ht="14.25" customHeight="1">
      <c r="A210" s="4194"/>
      <c r="B210" s="4209"/>
      <c r="C210" s="4210"/>
      <c r="D210" s="4209"/>
      <c r="E210" s="4210"/>
      <c r="F210" s="898"/>
      <c r="G210" s="964"/>
      <c r="H210" s="4191"/>
      <c r="I210" s="899"/>
      <c r="J210" s="900"/>
      <c r="K210" s="900"/>
      <c r="L210" s="900"/>
      <c r="M210" s="4191"/>
      <c r="N210" s="4194"/>
      <c r="O210" s="927"/>
      <c r="P210" s="901"/>
      <c r="Q210" s="4194"/>
      <c r="R210" s="4188"/>
      <c r="S210" s="4188"/>
      <c r="T210" s="4191"/>
      <c r="U210" s="818"/>
      <c r="V210" s="906">
        <v>4</v>
      </c>
      <c r="W210" s="1090"/>
      <c r="X210" s="1120"/>
      <c r="Y210" s="1120"/>
      <c r="Z210" s="898"/>
      <c r="AA210" s="908"/>
      <c r="AB210" s="908"/>
      <c r="AC210" s="908"/>
      <c r="AD210" s="909"/>
      <c r="AE210" s="871"/>
      <c r="AF210" s="1028"/>
      <c r="AG210" s="929"/>
      <c r="AH210" s="929"/>
      <c r="AI210" s="929"/>
      <c r="AJ210" s="930"/>
      <c r="AK210" s="1029"/>
      <c r="AL210" s="914"/>
      <c r="AM210" s="914"/>
      <c r="AN210" s="915"/>
      <c r="AO210" s="798"/>
      <c r="AP210" s="1050"/>
      <c r="AQ210" s="901"/>
      <c r="AR210" s="881"/>
      <c r="AS210" s="1143" t="e">
        <f t="shared" si="72"/>
        <v>#DIV/0!</v>
      </c>
      <c r="AT210" s="1144" t="e">
        <f t="shared" si="73"/>
        <v>#DIV/0!</v>
      </c>
      <c r="AU210" s="1144" t="e">
        <f t="shared" si="74"/>
        <v>#DIV/0!</v>
      </c>
      <c r="AV210" s="1144" t="e">
        <f t="shared" si="75"/>
        <v>#DIV/0!</v>
      </c>
      <c r="AW210" s="1145" t="e">
        <f t="shared" si="76"/>
        <v>#DIV/0!</v>
      </c>
      <c r="AX210" s="1145" t="e">
        <f t="shared" si="77"/>
        <v>#DIV/0!</v>
      </c>
      <c r="AY210" s="1145" t="e">
        <f t="shared" si="78"/>
        <v>#DIV/0!</v>
      </c>
      <c r="AZ210" s="1145" t="e">
        <f t="shared" si="79"/>
        <v>#DIV/0!</v>
      </c>
      <c r="BA210" s="1146" t="e">
        <f t="shared" si="80"/>
        <v>#DIV/0!</v>
      </c>
      <c r="BB210" s="1146" t="e">
        <f t="shared" si="81"/>
        <v>#DIV/0!</v>
      </c>
      <c r="BC210" s="1146" t="e">
        <f t="shared" si="82"/>
        <v>#DIV/0!</v>
      </c>
      <c r="BD210" s="1146" t="e">
        <f t="shared" si="83"/>
        <v>#DIV/0!</v>
      </c>
      <c r="BE210" s="921">
        <v>0.2</v>
      </c>
      <c r="BF210" s="921">
        <v>0.8</v>
      </c>
      <c r="BG210" s="1146" t="e">
        <f t="shared" si="84"/>
        <v>#DIV/0!</v>
      </c>
      <c r="BH210" s="1146" t="e">
        <f t="shared" si="85"/>
        <v>#DIV/0!</v>
      </c>
      <c r="BI210" s="1146" t="e">
        <f t="shared" si="86"/>
        <v>#DIV/0!</v>
      </c>
      <c r="BJ210" s="1146" t="e">
        <f t="shared" si="87"/>
        <v>#DIV/0!</v>
      </c>
      <c r="BK210" s="1146" t="e">
        <f t="shared" si="88"/>
        <v>#DIV/0!</v>
      </c>
      <c r="BL210" s="1146" t="e">
        <f t="shared" si="89"/>
        <v>#DIV/0!</v>
      </c>
      <c r="BM210" s="1146" t="e">
        <f t="shared" si="90"/>
        <v>#DIV/0!</v>
      </c>
      <c r="BN210" s="1146" t="e">
        <f t="shared" si="91"/>
        <v>#DIV/0!</v>
      </c>
      <c r="BO210" s="1146" t="e">
        <f t="shared" si="92"/>
        <v>#DIV/0!</v>
      </c>
      <c r="BP210" s="1146" t="e">
        <f t="shared" si="93"/>
        <v>#DIV/0!</v>
      </c>
      <c r="BQ210" s="1146" t="e">
        <f t="shared" si="94"/>
        <v>#DIV/0!</v>
      </c>
      <c r="BR210" s="1146" t="e">
        <f t="shared" si="95"/>
        <v>#DIV/0!</v>
      </c>
      <c r="BS210" s="4188"/>
      <c r="BT210" s="4188"/>
      <c r="BU210" s="4188"/>
      <c r="BV210" s="4188"/>
      <c r="BW210" s="4188"/>
      <c r="BX210" s="4188"/>
      <c r="BY210" s="4188"/>
      <c r="BZ210" s="4188"/>
      <c r="CA210" s="4191"/>
      <c r="CC210" s="4194"/>
      <c r="CD210" s="4188"/>
      <c r="CE210" s="4188"/>
      <c r="CF210" s="4191"/>
      <c r="CG210" s="4204"/>
    </row>
    <row r="211" spans="1:85" ht="14.25" customHeight="1">
      <c r="A211" s="4194"/>
      <c r="B211" s="4209"/>
      <c r="C211" s="4210"/>
      <c r="D211" s="4209"/>
      <c r="E211" s="4210"/>
      <c r="F211" s="898"/>
      <c r="G211" s="964"/>
      <c r="H211" s="4191"/>
      <c r="I211" s="899"/>
      <c r="J211" s="900"/>
      <c r="K211" s="900"/>
      <c r="L211" s="900"/>
      <c r="M211" s="4191"/>
      <c r="N211" s="4194"/>
      <c r="O211" s="927"/>
      <c r="P211" s="901"/>
      <c r="Q211" s="4194"/>
      <c r="R211" s="4188"/>
      <c r="S211" s="4188"/>
      <c r="T211" s="4191"/>
      <c r="U211" s="818"/>
      <c r="V211" s="906">
        <v>5</v>
      </c>
      <c r="W211" s="1090"/>
      <c r="X211" s="1120"/>
      <c r="Y211" s="1120"/>
      <c r="Z211" s="898"/>
      <c r="AA211" s="908"/>
      <c r="AB211" s="908"/>
      <c r="AC211" s="908"/>
      <c r="AD211" s="909"/>
      <c r="AE211" s="871"/>
      <c r="AF211" s="1028"/>
      <c r="AG211" s="929"/>
      <c r="AH211" s="929"/>
      <c r="AI211" s="929"/>
      <c r="AJ211" s="930"/>
      <c r="AK211" s="1029"/>
      <c r="AL211" s="914"/>
      <c r="AM211" s="914"/>
      <c r="AN211" s="915"/>
      <c r="AO211" s="798"/>
      <c r="AP211" s="1050"/>
      <c r="AQ211" s="901"/>
      <c r="AR211" s="881"/>
      <c r="AS211" s="1143" t="e">
        <f t="shared" si="72"/>
        <v>#DIV/0!</v>
      </c>
      <c r="AT211" s="1144" t="e">
        <f t="shared" si="73"/>
        <v>#DIV/0!</v>
      </c>
      <c r="AU211" s="1144" t="e">
        <f t="shared" si="74"/>
        <v>#DIV/0!</v>
      </c>
      <c r="AV211" s="1144" t="e">
        <f t="shared" si="75"/>
        <v>#DIV/0!</v>
      </c>
      <c r="AW211" s="1145" t="e">
        <f t="shared" si="76"/>
        <v>#DIV/0!</v>
      </c>
      <c r="AX211" s="1145" t="e">
        <f t="shared" si="77"/>
        <v>#DIV/0!</v>
      </c>
      <c r="AY211" s="1145" t="e">
        <f t="shared" si="78"/>
        <v>#DIV/0!</v>
      </c>
      <c r="AZ211" s="1145" t="e">
        <f t="shared" si="79"/>
        <v>#DIV/0!</v>
      </c>
      <c r="BA211" s="1146" t="e">
        <f t="shared" si="80"/>
        <v>#DIV/0!</v>
      </c>
      <c r="BB211" s="1146" t="e">
        <f t="shared" si="81"/>
        <v>#DIV/0!</v>
      </c>
      <c r="BC211" s="1146" t="e">
        <f t="shared" si="82"/>
        <v>#DIV/0!</v>
      </c>
      <c r="BD211" s="1146" t="e">
        <f t="shared" si="83"/>
        <v>#DIV/0!</v>
      </c>
      <c r="BE211" s="921">
        <v>0.2</v>
      </c>
      <c r="BF211" s="921">
        <v>0.8</v>
      </c>
      <c r="BG211" s="1146" t="e">
        <f t="shared" si="84"/>
        <v>#DIV/0!</v>
      </c>
      <c r="BH211" s="1146" t="e">
        <f t="shared" si="85"/>
        <v>#DIV/0!</v>
      </c>
      <c r="BI211" s="1146" t="e">
        <f t="shared" si="86"/>
        <v>#DIV/0!</v>
      </c>
      <c r="BJ211" s="1146" t="e">
        <f t="shared" si="87"/>
        <v>#DIV/0!</v>
      </c>
      <c r="BK211" s="1146" t="e">
        <f t="shared" si="88"/>
        <v>#DIV/0!</v>
      </c>
      <c r="BL211" s="1146" t="e">
        <f t="shared" si="89"/>
        <v>#DIV/0!</v>
      </c>
      <c r="BM211" s="1146" t="e">
        <f t="shared" si="90"/>
        <v>#DIV/0!</v>
      </c>
      <c r="BN211" s="1146" t="e">
        <f t="shared" si="91"/>
        <v>#DIV/0!</v>
      </c>
      <c r="BO211" s="1146" t="e">
        <f t="shared" si="92"/>
        <v>#DIV/0!</v>
      </c>
      <c r="BP211" s="1146" t="e">
        <f t="shared" si="93"/>
        <v>#DIV/0!</v>
      </c>
      <c r="BQ211" s="1146" t="e">
        <f t="shared" si="94"/>
        <v>#DIV/0!</v>
      </c>
      <c r="BR211" s="1146" t="e">
        <f t="shared" si="95"/>
        <v>#DIV/0!</v>
      </c>
      <c r="BS211" s="4188"/>
      <c r="BT211" s="4188"/>
      <c r="BU211" s="4188"/>
      <c r="BV211" s="4188"/>
      <c r="BW211" s="4188"/>
      <c r="BX211" s="4188"/>
      <c r="BY211" s="4188"/>
      <c r="BZ211" s="4188"/>
      <c r="CA211" s="4191"/>
      <c r="CC211" s="4194"/>
      <c r="CD211" s="4188"/>
      <c r="CE211" s="4188"/>
      <c r="CF211" s="4191"/>
      <c r="CG211" s="4204"/>
    </row>
    <row r="212" spans="1:85" ht="14.25" customHeight="1">
      <c r="A212" s="4194"/>
      <c r="B212" s="4209"/>
      <c r="C212" s="4210"/>
      <c r="D212" s="4209"/>
      <c r="E212" s="4210"/>
      <c r="F212" s="898"/>
      <c r="G212" s="964"/>
      <c r="H212" s="4191"/>
      <c r="I212" s="899"/>
      <c r="J212" s="900"/>
      <c r="K212" s="900"/>
      <c r="L212" s="900"/>
      <c r="M212" s="4191"/>
      <c r="N212" s="4194"/>
      <c r="O212" s="927"/>
      <c r="P212" s="901"/>
      <c r="Q212" s="4194"/>
      <c r="R212" s="4188"/>
      <c r="S212" s="4188"/>
      <c r="T212" s="4191"/>
      <c r="U212" s="818"/>
      <c r="V212" s="906">
        <v>6</v>
      </c>
      <c r="W212" s="1090"/>
      <c r="X212" s="1120"/>
      <c r="Y212" s="1120"/>
      <c r="Z212" s="898"/>
      <c r="AA212" s="908"/>
      <c r="AB212" s="908"/>
      <c r="AC212" s="908"/>
      <c r="AD212" s="909"/>
      <c r="AE212" s="871"/>
      <c r="AF212" s="1028"/>
      <c r="AG212" s="929"/>
      <c r="AH212" s="929"/>
      <c r="AI212" s="929"/>
      <c r="AJ212" s="930"/>
      <c r="AK212" s="1029"/>
      <c r="AL212" s="914"/>
      <c r="AM212" s="914"/>
      <c r="AN212" s="915"/>
      <c r="AO212" s="798"/>
      <c r="AP212" s="1050"/>
      <c r="AQ212" s="901"/>
      <c r="AR212" s="881"/>
      <c r="AS212" s="1143" t="e">
        <f t="shared" si="72"/>
        <v>#DIV/0!</v>
      </c>
      <c r="AT212" s="1144" t="e">
        <f t="shared" si="73"/>
        <v>#DIV/0!</v>
      </c>
      <c r="AU212" s="1144" t="e">
        <f t="shared" si="74"/>
        <v>#DIV/0!</v>
      </c>
      <c r="AV212" s="1144" t="e">
        <f t="shared" si="75"/>
        <v>#DIV/0!</v>
      </c>
      <c r="AW212" s="1145" t="e">
        <f t="shared" si="76"/>
        <v>#DIV/0!</v>
      </c>
      <c r="AX212" s="1145" t="e">
        <f t="shared" si="77"/>
        <v>#DIV/0!</v>
      </c>
      <c r="AY212" s="1145" t="e">
        <f t="shared" si="78"/>
        <v>#DIV/0!</v>
      </c>
      <c r="AZ212" s="1145" t="e">
        <f t="shared" si="79"/>
        <v>#DIV/0!</v>
      </c>
      <c r="BA212" s="1146" t="e">
        <f t="shared" si="80"/>
        <v>#DIV/0!</v>
      </c>
      <c r="BB212" s="1146" t="e">
        <f t="shared" si="81"/>
        <v>#DIV/0!</v>
      </c>
      <c r="BC212" s="1146" t="e">
        <f t="shared" si="82"/>
        <v>#DIV/0!</v>
      </c>
      <c r="BD212" s="1146" t="e">
        <f t="shared" si="83"/>
        <v>#DIV/0!</v>
      </c>
      <c r="BE212" s="921">
        <v>0.2</v>
      </c>
      <c r="BF212" s="921">
        <v>0.8</v>
      </c>
      <c r="BG212" s="1146" t="e">
        <f t="shared" si="84"/>
        <v>#DIV/0!</v>
      </c>
      <c r="BH212" s="1146" t="e">
        <f t="shared" si="85"/>
        <v>#DIV/0!</v>
      </c>
      <c r="BI212" s="1146" t="e">
        <f t="shared" si="86"/>
        <v>#DIV/0!</v>
      </c>
      <c r="BJ212" s="1146" t="e">
        <f t="shared" si="87"/>
        <v>#DIV/0!</v>
      </c>
      <c r="BK212" s="1146" t="e">
        <f t="shared" si="88"/>
        <v>#DIV/0!</v>
      </c>
      <c r="BL212" s="1146" t="e">
        <f t="shared" si="89"/>
        <v>#DIV/0!</v>
      </c>
      <c r="BM212" s="1146" t="e">
        <f t="shared" si="90"/>
        <v>#DIV/0!</v>
      </c>
      <c r="BN212" s="1146" t="e">
        <f t="shared" si="91"/>
        <v>#DIV/0!</v>
      </c>
      <c r="BO212" s="1146" t="e">
        <f t="shared" si="92"/>
        <v>#DIV/0!</v>
      </c>
      <c r="BP212" s="1146" t="e">
        <f t="shared" si="93"/>
        <v>#DIV/0!</v>
      </c>
      <c r="BQ212" s="1146" t="e">
        <f t="shared" si="94"/>
        <v>#DIV/0!</v>
      </c>
      <c r="BR212" s="1146" t="e">
        <f t="shared" si="95"/>
        <v>#DIV/0!</v>
      </c>
      <c r="BS212" s="4188"/>
      <c r="BT212" s="4188"/>
      <c r="BU212" s="4188"/>
      <c r="BV212" s="4188"/>
      <c r="BW212" s="4188"/>
      <c r="BX212" s="4188"/>
      <c r="BY212" s="4188"/>
      <c r="BZ212" s="4188"/>
      <c r="CA212" s="4191"/>
      <c r="CC212" s="4194"/>
      <c r="CD212" s="4188"/>
      <c r="CE212" s="4188"/>
      <c r="CF212" s="4191"/>
      <c r="CG212" s="4204"/>
    </row>
    <row r="213" spans="1:85" ht="14.25" customHeight="1">
      <c r="A213" s="4194"/>
      <c r="B213" s="4209"/>
      <c r="C213" s="4210"/>
      <c r="D213" s="4209"/>
      <c r="E213" s="4210"/>
      <c r="F213" s="898"/>
      <c r="G213" s="964"/>
      <c r="H213" s="4191"/>
      <c r="I213" s="899"/>
      <c r="J213" s="900"/>
      <c r="K213" s="900"/>
      <c r="L213" s="900"/>
      <c r="M213" s="4191"/>
      <c r="N213" s="4194"/>
      <c r="O213" s="927"/>
      <c r="P213" s="901"/>
      <c r="Q213" s="4194"/>
      <c r="R213" s="4188"/>
      <c r="S213" s="4188"/>
      <c r="T213" s="4191"/>
      <c r="U213" s="818"/>
      <c r="V213" s="906">
        <v>7</v>
      </c>
      <c r="W213" s="1090"/>
      <c r="X213" s="1120"/>
      <c r="Y213" s="1120"/>
      <c r="Z213" s="898"/>
      <c r="AA213" s="908"/>
      <c r="AB213" s="908"/>
      <c r="AC213" s="908"/>
      <c r="AD213" s="909"/>
      <c r="AE213" s="871"/>
      <c r="AF213" s="1028"/>
      <c r="AG213" s="929"/>
      <c r="AH213" s="929"/>
      <c r="AI213" s="929"/>
      <c r="AJ213" s="930"/>
      <c r="AK213" s="1029"/>
      <c r="AL213" s="914"/>
      <c r="AM213" s="914"/>
      <c r="AN213" s="915"/>
      <c r="AO213" s="798"/>
      <c r="AP213" s="1050"/>
      <c r="AQ213" s="901"/>
      <c r="AR213" s="881"/>
      <c r="AS213" s="1143" t="e">
        <f t="shared" si="72"/>
        <v>#DIV/0!</v>
      </c>
      <c r="AT213" s="1144" t="e">
        <f t="shared" si="73"/>
        <v>#DIV/0!</v>
      </c>
      <c r="AU213" s="1144" t="e">
        <f t="shared" si="74"/>
        <v>#DIV/0!</v>
      </c>
      <c r="AV213" s="1144" t="e">
        <f t="shared" si="75"/>
        <v>#DIV/0!</v>
      </c>
      <c r="AW213" s="1145" t="e">
        <f t="shared" si="76"/>
        <v>#DIV/0!</v>
      </c>
      <c r="AX213" s="1145" t="e">
        <f t="shared" si="77"/>
        <v>#DIV/0!</v>
      </c>
      <c r="AY213" s="1145" t="e">
        <f t="shared" si="78"/>
        <v>#DIV/0!</v>
      </c>
      <c r="AZ213" s="1145" t="e">
        <f t="shared" si="79"/>
        <v>#DIV/0!</v>
      </c>
      <c r="BA213" s="1146" t="e">
        <f t="shared" si="80"/>
        <v>#DIV/0!</v>
      </c>
      <c r="BB213" s="1146" t="e">
        <f t="shared" si="81"/>
        <v>#DIV/0!</v>
      </c>
      <c r="BC213" s="1146" t="e">
        <f t="shared" si="82"/>
        <v>#DIV/0!</v>
      </c>
      <c r="BD213" s="1146" t="e">
        <f t="shared" si="83"/>
        <v>#DIV/0!</v>
      </c>
      <c r="BE213" s="921">
        <v>0.2</v>
      </c>
      <c r="BF213" s="921">
        <v>0.8</v>
      </c>
      <c r="BG213" s="1146" t="e">
        <f t="shared" si="84"/>
        <v>#DIV/0!</v>
      </c>
      <c r="BH213" s="1146" t="e">
        <f t="shared" si="85"/>
        <v>#DIV/0!</v>
      </c>
      <c r="BI213" s="1146" t="e">
        <f t="shared" si="86"/>
        <v>#DIV/0!</v>
      </c>
      <c r="BJ213" s="1146" t="e">
        <f t="shared" si="87"/>
        <v>#DIV/0!</v>
      </c>
      <c r="BK213" s="1146" t="e">
        <f t="shared" si="88"/>
        <v>#DIV/0!</v>
      </c>
      <c r="BL213" s="1146" t="e">
        <f t="shared" si="89"/>
        <v>#DIV/0!</v>
      </c>
      <c r="BM213" s="1146" t="e">
        <f t="shared" si="90"/>
        <v>#DIV/0!</v>
      </c>
      <c r="BN213" s="1146" t="e">
        <f t="shared" si="91"/>
        <v>#DIV/0!</v>
      </c>
      <c r="BO213" s="1146" t="e">
        <f t="shared" si="92"/>
        <v>#DIV/0!</v>
      </c>
      <c r="BP213" s="1146" t="e">
        <f t="shared" si="93"/>
        <v>#DIV/0!</v>
      </c>
      <c r="BQ213" s="1146" t="e">
        <f t="shared" si="94"/>
        <v>#DIV/0!</v>
      </c>
      <c r="BR213" s="1146" t="e">
        <f t="shared" si="95"/>
        <v>#DIV/0!</v>
      </c>
      <c r="BS213" s="4188"/>
      <c r="BT213" s="4188"/>
      <c r="BU213" s="4188"/>
      <c r="BV213" s="4188"/>
      <c r="BW213" s="4188"/>
      <c r="BX213" s="4188"/>
      <c r="BY213" s="4188"/>
      <c r="BZ213" s="4188"/>
      <c r="CA213" s="4191"/>
      <c r="CC213" s="4194"/>
      <c r="CD213" s="4188"/>
      <c r="CE213" s="4188"/>
      <c r="CF213" s="4191"/>
      <c r="CG213" s="4204"/>
    </row>
    <row r="214" spans="1:85" ht="14.25" customHeight="1">
      <c r="A214" s="4194"/>
      <c r="B214" s="4209"/>
      <c r="C214" s="4210"/>
      <c r="D214" s="4209"/>
      <c r="E214" s="4210"/>
      <c r="F214" s="898"/>
      <c r="G214" s="964"/>
      <c r="H214" s="4191"/>
      <c r="I214" s="899"/>
      <c r="J214" s="900"/>
      <c r="K214" s="900"/>
      <c r="L214" s="900"/>
      <c r="M214" s="4191"/>
      <c r="N214" s="4194"/>
      <c r="O214" s="927"/>
      <c r="P214" s="901"/>
      <c r="Q214" s="4194"/>
      <c r="R214" s="4188"/>
      <c r="S214" s="4188"/>
      <c r="T214" s="4191"/>
      <c r="U214" s="818"/>
      <c r="V214" s="906">
        <v>8</v>
      </c>
      <c r="W214" s="1090"/>
      <c r="X214" s="1120"/>
      <c r="Y214" s="1120"/>
      <c r="Z214" s="898"/>
      <c r="AA214" s="908"/>
      <c r="AB214" s="908"/>
      <c r="AC214" s="908"/>
      <c r="AD214" s="909"/>
      <c r="AE214" s="871"/>
      <c r="AF214" s="1028"/>
      <c r="AG214" s="929"/>
      <c r="AH214" s="929"/>
      <c r="AI214" s="929"/>
      <c r="AJ214" s="930"/>
      <c r="AK214" s="1029"/>
      <c r="AL214" s="914"/>
      <c r="AM214" s="914"/>
      <c r="AN214" s="915"/>
      <c r="AO214" s="798"/>
      <c r="AP214" s="1050"/>
      <c r="AQ214" s="901"/>
      <c r="AR214" s="881"/>
      <c r="AS214" s="1143" t="e">
        <f t="shared" si="72"/>
        <v>#DIV/0!</v>
      </c>
      <c r="AT214" s="1144" t="e">
        <f t="shared" si="73"/>
        <v>#DIV/0!</v>
      </c>
      <c r="AU214" s="1144" t="e">
        <f t="shared" si="74"/>
        <v>#DIV/0!</v>
      </c>
      <c r="AV214" s="1144" t="e">
        <f t="shared" si="75"/>
        <v>#DIV/0!</v>
      </c>
      <c r="AW214" s="1145" t="e">
        <f t="shared" si="76"/>
        <v>#DIV/0!</v>
      </c>
      <c r="AX214" s="1145" t="e">
        <f t="shared" si="77"/>
        <v>#DIV/0!</v>
      </c>
      <c r="AY214" s="1145" t="e">
        <f t="shared" si="78"/>
        <v>#DIV/0!</v>
      </c>
      <c r="AZ214" s="1145" t="e">
        <f t="shared" si="79"/>
        <v>#DIV/0!</v>
      </c>
      <c r="BA214" s="1146" t="e">
        <f t="shared" si="80"/>
        <v>#DIV/0!</v>
      </c>
      <c r="BB214" s="1146" t="e">
        <f t="shared" si="81"/>
        <v>#DIV/0!</v>
      </c>
      <c r="BC214" s="1146" t="e">
        <f t="shared" si="82"/>
        <v>#DIV/0!</v>
      </c>
      <c r="BD214" s="1146" t="e">
        <f t="shared" si="83"/>
        <v>#DIV/0!</v>
      </c>
      <c r="BE214" s="921">
        <v>0.2</v>
      </c>
      <c r="BF214" s="921">
        <v>0.8</v>
      </c>
      <c r="BG214" s="1146" t="e">
        <f t="shared" si="84"/>
        <v>#DIV/0!</v>
      </c>
      <c r="BH214" s="1146" t="e">
        <f t="shared" si="85"/>
        <v>#DIV/0!</v>
      </c>
      <c r="BI214" s="1146" t="e">
        <f t="shared" si="86"/>
        <v>#DIV/0!</v>
      </c>
      <c r="BJ214" s="1146" t="e">
        <f t="shared" si="87"/>
        <v>#DIV/0!</v>
      </c>
      <c r="BK214" s="1146" t="e">
        <f t="shared" si="88"/>
        <v>#DIV/0!</v>
      </c>
      <c r="BL214" s="1146" t="e">
        <f t="shared" si="89"/>
        <v>#DIV/0!</v>
      </c>
      <c r="BM214" s="1146" t="e">
        <f t="shared" si="90"/>
        <v>#DIV/0!</v>
      </c>
      <c r="BN214" s="1146" t="e">
        <f t="shared" si="91"/>
        <v>#DIV/0!</v>
      </c>
      <c r="BO214" s="1146" t="e">
        <f t="shared" si="92"/>
        <v>#DIV/0!</v>
      </c>
      <c r="BP214" s="1146" t="e">
        <f t="shared" si="93"/>
        <v>#DIV/0!</v>
      </c>
      <c r="BQ214" s="1146" t="e">
        <f t="shared" si="94"/>
        <v>#DIV/0!</v>
      </c>
      <c r="BR214" s="1146" t="e">
        <f t="shared" si="95"/>
        <v>#DIV/0!</v>
      </c>
      <c r="BS214" s="4188"/>
      <c r="BT214" s="4188"/>
      <c r="BU214" s="4188"/>
      <c r="BV214" s="4188"/>
      <c r="BW214" s="4188"/>
      <c r="BX214" s="4188"/>
      <c r="BY214" s="4188"/>
      <c r="BZ214" s="4188"/>
      <c r="CA214" s="4191"/>
      <c r="CC214" s="4194"/>
      <c r="CD214" s="4188"/>
      <c r="CE214" s="4188"/>
      <c r="CF214" s="4191"/>
      <c r="CG214" s="4204"/>
    </row>
    <row r="215" spans="1:85" ht="14.25" customHeight="1">
      <c r="A215" s="4194"/>
      <c r="B215" s="4209"/>
      <c r="C215" s="4210"/>
      <c r="D215" s="4209"/>
      <c r="E215" s="4210"/>
      <c r="F215" s="898"/>
      <c r="G215" s="964"/>
      <c r="H215" s="4191"/>
      <c r="I215" s="899"/>
      <c r="J215" s="900"/>
      <c r="K215" s="900"/>
      <c r="L215" s="900"/>
      <c r="M215" s="4191"/>
      <c r="N215" s="4194"/>
      <c r="O215" s="927"/>
      <c r="P215" s="901"/>
      <c r="Q215" s="4194"/>
      <c r="R215" s="4188"/>
      <c r="S215" s="4188"/>
      <c r="T215" s="4191"/>
      <c r="U215" s="818"/>
      <c r="V215" s="906">
        <v>9</v>
      </c>
      <c r="W215" s="1090"/>
      <c r="X215" s="1120"/>
      <c r="Y215" s="1120"/>
      <c r="Z215" s="898"/>
      <c r="AA215" s="908"/>
      <c r="AB215" s="908"/>
      <c r="AC215" s="908"/>
      <c r="AD215" s="909"/>
      <c r="AE215" s="871"/>
      <c r="AF215" s="1028"/>
      <c r="AG215" s="929"/>
      <c r="AH215" s="929"/>
      <c r="AI215" s="929"/>
      <c r="AJ215" s="930"/>
      <c r="AK215" s="1029"/>
      <c r="AL215" s="914"/>
      <c r="AM215" s="914"/>
      <c r="AN215" s="915"/>
      <c r="AO215" s="798"/>
      <c r="AP215" s="1050"/>
      <c r="AQ215" s="901"/>
      <c r="AR215" s="881"/>
      <c r="AS215" s="1143" t="e">
        <f t="shared" si="72"/>
        <v>#DIV/0!</v>
      </c>
      <c r="AT215" s="1144" t="e">
        <f t="shared" si="73"/>
        <v>#DIV/0!</v>
      </c>
      <c r="AU215" s="1144" t="e">
        <f t="shared" si="74"/>
        <v>#DIV/0!</v>
      </c>
      <c r="AV215" s="1144" t="e">
        <f t="shared" si="75"/>
        <v>#DIV/0!</v>
      </c>
      <c r="AW215" s="1145" t="e">
        <f t="shared" si="76"/>
        <v>#DIV/0!</v>
      </c>
      <c r="AX215" s="1145" t="e">
        <f t="shared" si="77"/>
        <v>#DIV/0!</v>
      </c>
      <c r="AY215" s="1145" t="e">
        <f t="shared" si="78"/>
        <v>#DIV/0!</v>
      </c>
      <c r="AZ215" s="1145" t="e">
        <f t="shared" si="79"/>
        <v>#DIV/0!</v>
      </c>
      <c r="BA215" s="1146" t="e">
        <f t="shared" si="80"/>
        <v>#DIV/0!</v>
      </c>
      <c r="BB215" s="1146" t="e">
        <f t="shared" si="81"/>
        <v>#DIV/0!</v>
      </c>
      <c r="BC215" s="1146" t="e">
        <f t="shared" si="82"/>
        <v>#DIV/0!</v>
      </c>
      <c r="BD215" s="1146" t="e">
        <f t="shared" si="83"/>
        <v>#DIV/0!</v>
      </c>
      <c r="BE215" s="921">
        <v>0.2</v>
      </c>
      <c r="BF215" s="921">
        <v>0.8</v>
      </c>
      <c r="BG215" s="1146" t="e">
        <f t="shared" si="84"/>
        <v>#DIV/0!</v>
      </c>
      <c r="BH215" s="1146" t="e">
        <f t="shared" si="85"/>
        <v>#DIV/0!</v>
      </c>
      <c r="BI215" s="1146" t="e">
        <f t="shared" si="86"/>
        <v>#DIV/0!</v>
      </c>
      <c r="BJ215" s="1146" t="e">
        <f t="shared" si="87"/>
        <v>#DIV/0!</v>
      </c>
      <c r="BK215" s="1146" t="e">
        <f t="shared" si="88"/>
        <v>#DIV/0!</v>
      </c>
      <c r="BL215" s="1146" t="e">
        <f t="shared" si="89"/>
        <v>#DIV/0!</v>
      </c>
      <c r="BM215" s="1146" t="e">
        <f t="shared" si="90"/>
        <v>#DIV/0!</v>
      </c>
      <c r="BN215" s="1146" t="e">
        <f t="shared" si="91"/>
        <v>#DIV/0!</v>
      </c>
      <c r="BO215" s="1146" t="e">
        <f t="shared" si="92"/>
        <v>#DIV/0!</v>
      </c>
      <c r="BP215" s="1146" t="e">
        <f t="shared" si="93"/>
        <v>#DIV/0!</v>
      </c>
      <c r="BQ215" s="1146" t="e">
        <f t="shared" si="94"/>
        <v>#DIV/0!</v>
      </c>
      <c r="BR215" s="1146" t="e">
        <f t="shared" si="95"/>
        <v>#DIV/0!</v>
      </c>
      <c r="BS215" s="4188"/>
      <c r="BT215" s="4188"/>
      <c r="BU215" s="4188"/>
      <c r="BV215" s="4188"/>
      <c r="BW215" s="4188"/>
      <c r="BX215" s="4188"/>
      <c r="BY215" s="4188"/>
      <c r="BZ215" s="4188"/>
      <c r="CA215" s="4191"/>
      <c r="CC215" s="4194"/>
      <c r="CD215" s="4188"/>
      <c r="CE215" s="4188"/>
      <c r="CF215" s="4191"/>
      <c r="CG215" s="4204"/>
    </row>
    <row r="216" spans="1:85" ht="14.25" customHeight="1" thickBot="1">
      <c r="A216" s="4195"/>
      <c r="B216" s="4211"/>
      <c r="C216" s="4212"/>
      <c r="D216" s="4211"/>
      <c r="E216" s="4212"/>
      <c r="F216" s="983"/>
      <c r="G216" s="984"/>
      <c r="H216" s="4192"/>
      <c r="I216" s="1063"/>
      <c r="J216" s="986"/>
      <c r="K216" s="986"/>
      <c r="L216" s="986"/>
      <c r="M216" s="4192"/>
      <c r="N216" s="4195"/>
      <c r="O216" s="987"/>
      <c r="P216" s="985"/>
      <c r="Q216" s="4195"/>
      <c r="R216" s="4189"/>
      <c r="S216" s="4189"/>
      <c r="T216" s="4192"/>
      <c r="U216" s="818"/>
      <c r="V216" s="981">
        <v>10</v>
      </c>
      <c r="W216" s="1068"/>
      <c r="X216" s="1121"/>
      <c r="Y216" s="1121"/>
      <c r="Z216" s="983"/>
      <c r="AA216" s="989"/>
      <c r="AB216" s="989"/>
      <c r="AC216" s="989"/>
      <c r="AD216" s="990"/>
      <c r="AE216" s="871"/>
      <c r="AF216" s="1071"/>
      <c r="AG216" s="991"/>
      <c r="AH216" s="991"/>
      <c r="AI216" s="991"/>
      <c r="AJ216" s="992"/>
      <c r="AK216" s="1073"/>
      <c r="AL216" s="994"/>
      <c r="AM216" s="994"/>
      <c r="AN216" s="1074"/>
      <c r="AO216" s="798"/>
      <c r="AP216" s="1075"/>
      <c r="AQ216" s="985"/>
      <c r="AR216" s="881"/>
      <c r="AS216" s="1147" t="e">
        <f t="shared" si="72"/>
        <v>#DIV/0!</v>
      </c>
      <c r="AT216" s="1148" t="e">
        <f t="shared" si="73"/>
        <v>#DIV/0!</v>
      </c>
      <c r="AU216" s="1148" t="e">
        <f t="shared" si="74"/>
        <v>#DIV/0!</v>
      </c>
      <c r="AV216" s="1148" t="e">
        <f t="shared" si="75"/>
        <v>#DIV/0!</v>
      </c>
      <c r="AW216" s="1149" t="e">
        <f t="shared" si="76"/>
        <v>#DIV/0!</v>
      </c>
      <c r="AX216" s="1149" t="e">
        <f t="shared" si="77"/>
        <v>#DIV/0!</v>
      </c>
      <c r="AY216" s="1149" t="e">
        <f t="shared" si="78"/>
        <v>#DIV/0!</v>
      </c>
      <c r="AZ216" s="1149" t="e">
        <f t="shared" si="79"/>
        <v>#DIV/0!</v>
      </c>
      <c r="BA216" s="1150" t="e">
        <f t="shared" si="80"/>
        <v>#DIV/0!</v>
      </c>
      <c r="BB216" s="1150" t="e">
        <f t="shared" si="81"/>
        <v>#DIV/0!</v>
      </c>
      <c r="BC216" s="1150" t="e">
        <f t="shared" si="82"/>
        <v>#DIV/0!</v>
      </c>
      <c r="BD216" s="1150" t="e">
        <f t="shared" si="83"/>
        <v>#DIV/0!</v>
      </c>
      <c r="BE216" s="1080">
        <v>0.2</v>
      </c>
      <c r="BF216" s="1080">
        <v>0.8</v>
      </c>
      <c r="BG216" s="1150" t="e">
        <f t="shared" si="84"/>
        <v>#DIV/0!</v>
      </c>
      <c r="BH216" s="1150" t="e">
        <f t="shared" si="85"/>
        <v>#DIV/0!</v>
      </c>
      <c r="BI216" s="1150" t="e">
        <f t="shared" si="86"/>
        <v>#DIV/0!</v>
      </c>
      <c r="BJ216" s="1150" t="e">
        <f t="shared" si="87"/>
        <v>#DIV/0!</v>
      </c>
      <c r="BK216" s="1150" t="e">
        <f t="shared" si="88"/>
        <v>#DIV/0!</v>
      </c>
      <c r="BL216" s="1150" t="e">
        <f t="shared" si="89"/>
        <v>#DIV/0!</v>
      </c>
      <c r="BM216" s="1150" t="e">
        <f t="shared" si="90"/>
        <v>#DIV/0!</v>
      </c>
      <c r="BN216" s="1150" t="e">
        <f t="shared" si="91"/>
        <v>#DIV/0!</v>
      </c>
      <c r="BO216" s="1150" t="e">
        <f t="shared" si="92"/>
        <v>#DIV/0!</v>
      </c>
      <c r="BP216" s="1150" t="e">
        <f t="shared" si="93"/>
        <v>#DIV/0!</v>
      </c>
      <c r="BQ216" s="1150" t="e">
        <f t="shared" si="94"/>
        <v>#DIV/0!</v>
      </c>
      <c r="BR216" s="1150" t="e">
        <f t="shared" si="95"/>
        <v>#DIV/0!</v>
      </c>
      <c r="BS216" s="4189"/>
      <c r="BT216" s="4189"/>
      <c r="BU216" s="4189"/>
      <c r="BV216" s="4189"/>
      <c r="BW216" s="4189"/>
      <c r="BX216" s="4189"/>
      <c r="BY216" s="4189"/>
      <c r="BZ216" s="4189"/>
      <c r="CA216" s="4192"/>
      <c r="CC216" s="4195"/>
      <c r="CD216" s="4189"/>
      <c r="CE216" s="4189"/>
      <c r="CF216" s="4192"/>
      <c r="CG216" s="4205"/>
    </row>
    <row r="217" spans="1:85" ht="14.25" customHeight="1">
      <c r="A217" s="4206">
        <v>24</v>
      </c>
      <c r="B217" s="4207"/>
      <c r="C217" s="4208"/>
      <c r="D217" s="4213"/>
      <c r="E217" s="4208"/>
      <c r="F217" s="858"/>
      <c r="G217" s="950"/>
      <c r="H217" s="4214"/>
      <c r="I217" s="860"/>
      <c r="J217" s="861"/>
      <c r="K217" s="861"/>
      <c r="L217" s="861"/>
      <c r="M217" s="4215"/>
      <c r="N217" s="4198"/>
      <c r="O217" s="954"/>
      <c r="P217" s="951"/>
      <c r="Q217" s="4199"/>
      <c r="R217" s="4200"/>
      <c r="S217" s="4200"/>
      <c r="T217" s="4201"/>
      <c r="U217" s="818"/>
      <c r="V217" s="867">
        <v>1</v>
      </c>
      <c r="W217" s="954"/>
      <c r="X217" s="1122"/>
      <c r="Y217" s="1122"/>
      <c r="Z217" s="858"/>
      <c r="AA217" s="869"/>
      <c r="AB217" s="869"/>
      <c r="AC217" s="869"/>
      <c r="AD217" s="870"/>
      <c r="AE217" s="871"/>
      <c r="AF217" s="1086"/>
      <c r="AG217" s="874"/>
      <c r="AH217" s="874"/>
      <c r="AI217" s="874"/>
      <c r="AJ217" s="875"/>
      <c r="AK217" s="1041"/>
      <c r="AL217" s="877"/>
      <c r="AM217" s="877"/>
      <c r="AN217" s="878"/>
      <c r="AO217" s="798"/>
      <c r="AP217" s="879"/>
      <c r="AQ217" s="880"/>
      <c r="AR217" s="881"/>
      <c r="AS217" s="1139" t="e">
        <f t="shared" si="72"/>
        <v>#DIV/0!</v>
      </c>
      <c r="AT217" s="1140" t="e">
        <f t="shared" si="73"/>
        <v>#DIV/0!</v>
      </c>
      <c r="AU217" s="1140" t="e">
        <f t="shared" si="74"/>
        <v>#DIV/0!</v>
      </c>
      <c r="AV217" s="1140" t="e">
        <f t="shared" si="75"/>
        <v>#DIV/0!</v>
      </c>
      <c r="AW217" s="1141" t="e">
        <f t="shared" si="76"/>
        <v>#DIV/0!</v>
      </c>
      <c r="AX217" s="1141" t="e">
        <f t="shared" si="77"/>
        <v>#DIV/0!</v>
      </c>
      <c r="AY217" s="1141" t="e">
        <f t="shared" si="78"/>
        <v>#DIV/0!</v>
      </c>
      <c r="AZ217" s="1141" t="e">
        <f t="shared" si="79"/>
        <v>#DIV/0!</v>
      </c>
      <c r="BA217" s="1142" t="e">
        <f t="shared" si="80"/>
        <v>#DIV/0!</v>
      </c>
      <c r="BB217" s="1142" t="e">
        <f t="shared" si="81"/>
        <v>#DIV/0!</v>
      </c>
      <c r="BC217" s="1142" t="e">
        <f t="shared" si="82"/>
        <v>#DIV/0!</v>
      </c>
      <c r="BD217" s="1142" t="e">
        <f t="shared" si="83"/>
        <v>#DIV/0!</v>
      </c>
      <c r="BE217" s="886">
        <v>0.2</v>
      </c>
      <c r="BF217" s="886">
        <v>0.8</v>
      </c>
      <c r="BG217" s="1142" t="e">
        <f t="shared" si="84"/>
        <v>#DIV/0!</v>
      </c>
      <c r="BH217" s="1142" t="e">
        <f t="shared" si="85"/>
        <v>#DIV/0!</v>
      </c>
      <c r="BI217" s="1142" t="e">
        <f t="shared" si="86"/>
        <v>#DIV/0!</v>
      </c>
      <c r="BJ217" s="1142" t="e">
        <f t="shared" si="87"/>
        <v>#DIV/0!</v>
      </c>
      <c r="BK217" s="1142" t="e">
        <f t="shared" si="88"/>
        <v>#DIV/0!</v>
      </c>
      <c r="BL217" s="1142" t="e">
        <f t="shared" si="89"/>
        <v>#DIV/0!</v>
      </c>
      <c r="BM217" s="1142" t="e">
        <f t="shared" si="90"/>
        <v>#DIV/0!</v>
      </c>
      <c r="BN217" s="1142" t="e">
        <f t="shared" si="91"/>
        <v>#DIV/0!</v>
      </c>
      <c r="BO217" s="1142" t="e">
        <f t="shared" si="92"/>
        <v>#DIV/0!</v>
      </c>
      <c r="BP217" s="1142" t="e">
        <f t="shared" si="93"/>
        <v>#DIV/0!</v>
      </c>
      <c r="BQ217" s="1142" t="e">
        <f t="shared" si="94"/>
        <v>#DIV/0!</v>
      </c>
      <c r="BR217" s="1142" t="e">
        <f t="shared" si="95"/>
        <v>#DIV/0!</v>
      </c>
      <c r="BS217" s="4197" t="e">
        <f>AVERAGEIF(BO217:BO226,"&lt;&gt;#¡DIV/0!")</f>
        <v>#DIV/0!</v>
      </c>
      <c r="BT217" s="4197" t="e">
        <f>AVERAGEIF(BP217:BP226,"&lt;&gt;#¡DIV/0!")</f>
        <v>#DIV/0!</v>
      </c>
      <c r="BU217" s="4197" t="e">
        <f>AVERAGEIF(BQ217:BQ226,"&lt;&gt;#¡DIV/0!")</f>
        <v>#DIV/0!</v>
      </c>
      <c r="BV217" s="4197" t="e">
        <f>AVERAGEIF(BR217:BR226,"&lt;&gt;#¡DIV/0!")</f>
        <v>#DIV/0!</v>
      </c>
      <c r="BW217" s="4187" t="e">
        <f>+C217*BS217</f>
        <v>#DIV/0!</v>
      </c>
      <c r="BX217" s="4187" t="e">
        <f>+C217*BT217</f>
        <v>#DIV/0!</v>
      </c>
      <c r="BY217" s="4187" t="e">
        <f>+C217*BU217</f>
        <v>#DIV/0!</v>
      </c>
      <c r="BZ217" s="4187" t="e">
        <f>+C217*BV217</f>
        <v>#DIV/0!</v>
      </c>
      <c r="CA217" s="4190" t="e">
        <f>SUM(BW217:BZ226)</f>
        <v>#DIV/0!</v>
      </c>
      <c r="CC217" s="4193" t="e">
        <f>+Q217/$N$217</f>
        <v>#DIV/0!</v>
      </c>
      <c r="CD217" s="4196" t="e">
        <f>+R217/$N$217</f>
        <v>#DIV/0!</v>
      </c>
      <c r="CE217" s="4196" t="e">
        <f>+S217/$N$217</f>
        <v>#DIV/0!</v>
      </c>
      <c r="CF217" s="4202" t="e">
        <f>+T217/$N$217</f>
        <v>#DIV/0!</v>
      </c>
      <c r="CG217" s="4203" t="e">
        <f>AVERAGE(CC217:CF226)</f>
        <v>#DIV/0!</v>
      </c>
    </row>
    <row r="218" spans="1:85" ht="14.25" customHeight="1">
      <c r="A218" s="4194"/>
      <c r="B218" s="4209"/>
      <c r="C218" s="4210"/>
      <c r="D218" s="4209"/>
      <c r="E218" s="4210"/>
      <c r="F218" s="898"/>
      <c r="G218" s="964"/>
      <c r="H218" s="4191"/>
      <c r="I218" s="899"/>
      <c r="J218" s="900"/>
      <c r="K218" s="900"/>
      <c r="L218" s="900"/>
      <c r="M218" s="4191"/>
      <c r="N218" s="4194"/>
      <c r="O218" s="927"/>
      <c r="P218" s="901"/>
      <c r="Q218" s="4194"/>
      <c r="R218" s="4188"/>
      <c r="S218" s="4188"/>
      <c r="T218" s="4191"/>
      <c r="U218" s="818"/>
      <c r="V218" s="906">
        <v>2</v>
      </c>
      <c r="W218" s="1090"/>
      <c r="X218" s="1120"/>
      <c r="Y218" s="1120"/>
      <c r="Z218" s="898"/>
      <c r="AA218" s="908"/>
      <c r="AB218" s="908"/>
      <c r="AC218" s="908"/>
      <c r="AD218" s="909"/>
      <c r="AE218" s="871"/>
      <c r="AF218" s="1028"/>
      <c r="AG218" s="929"/>
      <c r="AH218" s="929"/>
      <c r="AI218" s="929"/>
      <c r="AJ218" s="930"/>
      <c r="AK218" s="1029"/>
      <c r="AL218" s="914"/>
      <c r="AM218" s="914"/>
      <c r="AN218" s="915"/>
      <c r="AO218" s="798"/>
      <c r="AP218" s="1050"/>
      <c r="AQ218" s="901"/>
      <c r="AR218" s="881"/>
      <c r="AS218" s="1143" t="e">
        <f t="shared" si="72"/>
        <v>#DIV/0!</v>
      </c>
      <c r="AT218" s="1144" t="e">
        <f t="shared" si="73"/>
        <v>#DIV/0!</v>
      </c>
      <c r="AU218" s="1144" t="e">
        <f t="shared" si="74"/>
        <v>#DIV/0!</v>
      </c>
      <c r="AV218" s="1144" t="e">
        <f t="shared" si="75"/>
        <v>#DIV/0!</v>
      </c>
      <c r="AW218" s="1145" t="e">
        <f t="shared" si="76"/>
        <v>#DIV/0!</v>
      </c>
      <c r="AX218" s="1145" t="e">
        <f t="shared" si="77"/>
        <v>#DIV/0!</v>
      </c>
      <c r="AY218" s="1145" t="e">
        <f t="shared" si="78"/>
        <v>#DIV/0!</v>
      </c>
      <c r="AZ218" s="1145" t="e">
        <f t="shared" si="79"/>
        <v>#DIV/0!</v>
      </c>
      <c r="BA218" s="1146" t="e">
        <f t="shared" si="80"/>
        <v>#DIV/0!</v>
      </c>
      <c r="BB218" s="1146" t="e">
        <f t="shared" si="81"/>
        <v>#DIV/0!</v>
      </c>
      <c r="BC218" s="1146" t="e">
        <f t="shared" si="82"/>
        <v>#DIV/0!</v>
      </c>
      <c r="BD218" s="1146" t="e">
        <f t="shared" si="83"/>
        <v>#DIV/0!</v>
      </c>
      <c r="BE218" s="921">
        <v>0.2</v>
      </c>
      <c r="BF218" s="921">
        <v>0.8</v>
      </c>
      <c r="BG218" s="1146" t="e">
        <f t="shared" si="84"/>
        <v>#DIV/0!</v>
      </c>
      <c r="BH218" s="1146" t="e">
        <f t="shared" si="85"/>
        <v>#DIV/0!</v>
      </c>
      <c r="BI218" s="1146" t="e">
        <f t="shared" si="86"/>
        <v>#DIV/0!</v>
      </c>
      <c r="BJ218" s="1146" t="e">
        <f t="shared" si="87"/>
        <v>#DIV/0!</v>
      </c>
      <c r="BK218" s="1146" t="e">
        <f t="shared" si="88"/>
        <v>#DIV/0!</v>
      </c>
      <c r="BL218" s="1146" t="e">
        <f t="shared" si="89"/>
        <v>#DIV/0!</v>
      </c>
      <c r="BM218" s="1146" t="e">
        <f t="shared" si="90"/>
        <v>#DIV/0!</v>
      </c>
      <c r="BN218" s="1146" t="e">
        <f t="shared" si="91"/>
        <v>#DIV/0!</v>
      </c>
      <c r="BO218" s="1146" t="e">
        <f t="shared" si="92"/>
        <v>#DIV/0!</v>
      </c>
      <c r="BP218" s="1146" t="e">
        <f t="shared" si="93"/>
        <v>#DIV/0!</v>
      </c>
      <c r="BQ218" s="1146" t="e">
        <f t="shared" si="94"/>
        <v>#DIV/0!</v>
      </c>
      <c r="BR218" s="1146" t="e">
        <f t="shared" si="95"/>
        <v>#DIV/0!</v>
      </c>
      <c r="BS218" s="4188"/>
      <c r="BT218" s="4188"/>
      <c r="BU218" s="4188"/>
      <c r="BV218" s="4188"/>
      <c r="BW218" s="4188"/>
      <c r="BX218" s="4188"/>
      <c r="BY218" s="4188"/>
      <c r="BZ218" s="4188"/>
      <c r="CA218" s="4191"/>
      <c r="CC218" s="4194"/>
      <c r="CD218" s="4188"/>
      <c r="CE218" s="4188"/>
      <c r="CF218" s="4191"/>
      <c r="CG218" s="4204"/>
    </row>
    <row r="219" spans="1:85" ht="14.25" customHeight="1">
      <c r="A219" s="4194"/>
      <c r="B219" s="4209"/>
      <c r="C219" s="4210"/>
      <c r="D219" s="4209"/>
      <c r="E219" s="4210"/>
      <c r="F219" s="898"/>
      <c r="G219" s="964"/>
      <c r="H219" s="4191"/>
      <c r="I219" s="899"/>
      <c r="J219" s="900"/>
      <c r="K219" s="900"/>
      <c r="L219" s="900"/>
      <c r="M219" s="4191"/>
      <c r="N219" s="4194"/>
      <c r="O219" s="927"/>
      <c r="P219" s="901"/>
      <c r="Q219" s="4194"/>
      <c r="R219" s="4188"/>
      <c r="S219" s="4188"/>
      <c r="T219" s="4191"/>
      <c r="U219" s="818"/>
      <c r="V219" s="906">
        <v>3</v>
      </c>
      <c r="W219" s="1090"/>
      <c r="X219" s="1120"/>
      <c r="Y219" s="1120"/>
      <c r="Z219" s="898"/>
      <c r="AA219" s="908"/>
      <c r="AB219" s="908"/>
      <c r="AC219" s="908"/>
      <c r="AD219" s="909"/>
      <c r="AE219" s="871"/>
      <c r="AF219" s="1028"/>
      <c r="AG219" s="929"/>
      <c r="AH219" s="929"/>
      <c r="AI219" s="929"/>
      <c r="AJ219" s="930"/>
      <c r="AK219" s="1029"/>
      <c r="AL219" s="914"/>
      <c r="AM219" s="914"/>
      <c r="AN219" s="915"/>
      <c r="AO219" s="798"/>
      <c r="AP219" s="1050"/>
      <c r="AQ219" s="901"/>
      <c r="AR219" s="881"/>
      <c r="AS219" s="1143" t="e">
        <f t="shared" si="72"/>
        <v>#DIV/0!</v>
      </c>
      <c r="AT219" s="1144" t="e">
        <f t="shared" si="73"/>
        <v>#DIV/0!</v>
      </c>
      <c r="AU219" s="1144" t="e">
        <f t="shared" si="74"/>
        <v>#DIV/0!</v>
      </c>
      <c r="AV219" s="1144" t="e">
        <f t="shared" si="75"/>
        <v>#DIV/0!</v>
      </c>
      <c r="AW219" s="1145" t="e">
        <f t="shared" si="76"/>
        <v>#DIV/0!</v>
      </c>
      <c r="AX219" s="1145" t="e">
        <f t="shared" si="77"/>
        <v>#DIV/0!</v>
      </c>
      <c r="AY219" s="1145" t="e">
        <f t="shared" si="78"/>
        <v>#DIV/0!</v>
      </c>
      <c r="AZ219" s="1145" t="e">
        <f t="shared" si="79"/>
        <v>#DIV/0!</v>
      </c>
      <c r="BA219" s="1146" t="e">
        <f t="shared" si="80"/>
        <v>#DIV/0!</v>
      </c>
      <c r="BB219" s="1146" t="e">
        <f t="shared" si="81"/>
        <v>#DIV/0!</v>
      </c>
      <c r="BC219" s="1146" t="e">
        <f t="shared" si="82"/>
        <v>#DIV/0!</v>
      </c>
      <c r="BD219" s="1146" t="e">
        <f t="shared" si="83"/>
        <v>#DIV/0!</v>
      </c>
      <c r="BE219" s="921">
        <v>0.2</v>
      </c>
      <c r="BF219" s="921">
        <v>0.8</v>
      </c>
      <c r="BG219" s="1146" t="e">
        <f t="shared" si="84"/>
        <v>#DIV/0!</v>
      </c>
      <c r="BH219" s="1146" t="e">
        <f t="shared" si="85"/>
        <v>#DIV/0!</v>
      </c>
      <c r="BI219" s="1146" t="e">
        <f t="shared" si="86"/>
        <v>#DIV/0!</v>
      </c>
      <c r="BJ219" s="1146" t="e">
        <f t="shared" si="87"/>
        <v>#DIV/0!</v>
      </c>
      <c r="BK219" s="1146" t="e">
        <f t="shared" si="88"/>
        <v>#DIV/0!</v>
      </c>
      <c r="BL219" s="1146" t="e">
        <f t="shared" si="89"/>
        <v>#DIV/0!</v>
      </c>
      <c r="BM219" s="1146" t="e">
        <f t="shared" si="90"/>
        <v>#DIV/0!</v>
      </c>
      <c r="BN219" s="1146" t="e">
        <f t="shared" si="91"/>
        <v>#DIV/0!</v>
      </c>
      <c r="BO219" s="1146" t="e">
        <f t="shared" si="92"/>
        <v>#DIV/0!</v>
      </c>
      <c r="BP219" s="1146" t="e">
        <f t="shared" si="93"/>
        <v>#DIV/0!</v>
      </c>
      <c r="BQ219" s="1146" t="e">
        <f t="shared" si="94"/>
        <v>#DIV/0!</v>
      </c>
      <c r="BR219" s="1146" t="e">
        <f t="shared" si="95"/>
        <v>#DIV/0!</v>
      </c>
      <c r="BS219" s="4188"/>
      <c r="BT219" s="4188"/>
      <c r="BU219" s="4188"/>
      <c r="BV219" s="4188"/>
      <c r="BW219" s="4188"/>
      <c r="BX219" s="4188"/>
      <c r="BY219" s="4188"/>
      <c r="BZ219" s="4188"/>
      <c r="CA219" s="4191"/>
      <c r="CC219" s="4194"/>
      <c r="CD219" s="4188"/>
      <c r="CE219" s="4188"/>
      <c r="CF219" s="4191"/>
      <c r="CG219" s="4204"/>
    </row>
    <row r="220" spans="1:85" ht="14.25" customHeight="1">
      <c r="A220" s="4194"/>
      <c r="B220" s="4209"/>
      <c r="C220" s="4210"/>
      <c r="D220" s="4209"/>
      <c r="E220" s="4210"/>
      <c r="F220" s="898"/>
      <c r="G220" s="964"/>
      <c r="H220" s="4191"/>
      <c r="I220" s="899"/>
      <c r="J220" s="900"/>
      <c r="K220" s="900"/>
      <c r="L220" s="900"/>
      <c r="M220" s="4191"/>
      <c r="N220" s="4194"/>
      <c r="O220" s="927"/>
      <c r="P220" s="901"/>
      <c r="Q220" s="4194"/>
      <c r="R220" s="4188"/>
      <c r="S220" s="4188"/>
      <c r="T220" s="4191"/>
      <c r="U220" s="818"/>
      <c r="V220" s="906">
        <v>4</v>
      </c>
      <c r="W220" s="1090"/>
      <c r="X220" s="1120"/>
      <c r="Y220" s="1120"/>
      <c r="Z220" s="898"/>
      <c r="AA220" s="908"/>
      <c r="AB220" s="908"/>
      <c r="AC220" s="908"/>
      <c r="AD220" s="909"/>
      <c r="AE220" s="871"/>
      <c r="AF220" s="1028"/>
      <c r="AG220" s="929"/>
      <c r="AH220" s="929"/>
      <c r="AI220" s="929"/>
      <c r="AJ220" s="930"/>
      <c r="AK220" s="1029"/>
      <c r="AL220" s="914"/>
      <c r="AM220" s="914"/>
      <c r="AN220" s="915"/>
      <c r="AO220" s="798"/>
      <c r="AP220" s="1050"/>
      <c r="AQ220" s="901"/>
      <c r="AR220" s="881"/>
      <c r="AS220" s="1143" t="e">
        <f t="shared" si="72"/>
        <v>#DIV/0!</v>
      </c>
      <c r="AT220" s="1144" t="e">
        <f t="shared" si="73"/>
        <v>#DIV/0!</v>
      </c>
      <c r="AU220" s="1144" t="e">
        <f t="shared" si="74"/>
        <v>#DIV/0!</v>
      </c>
      <c r="AV220" s="1144" t="e">
        <f t="shared" si="75"/>
        <v>#DIV/0!</v>
      </c>
      <c r="AW220" s="1145" t="e">
        <f t="shared" si="76"/>
        <v>#DIV/0!</v>
      </c>
      <c r="AX220" s="1145" t="e">
        <f t="shared" si="77"/>
        <v>#DIV/0!</v>
      </c>
      <c r="AY220" s="1145" t="e">
        <f t="shared" si="78"/>
        <v>#DIV/0!</v>
      </c>
      <c r="AZ220" s="1145" t="e">
        <f t="shared" si="79"/>
        <v>#DIV/0!</v>
      </c>
      <c r="BA220" s="1146" t="e">
        <f t="shared" si="80"/>
        <v>#DIV/0!</v>
      </c>
      <c r="BB220" s="1146" t="e">
        <f t="shared" si="81"/>
        <v>#DIV/0!</v>
      </c>
      <c r="BC220" s="1146" t="e">
        <f t="shared" si="82"/>
        <v>#DIV/0!</v>
      </c>
      <c r="BD220" s="1146" t="e">
        <f t="shared" si="83"/>
        <v>#DIV/0!</v>
      </c>
      <c r="BE220" s="921">
        <v>0.2</v>
      </c>
      <c r="BF220" s="921">
        <v>0.8</v>
      </c>
      <c r="BG220" s="1146" t="e">
        <f t="shared" si="84"/>
        <v>#DIV/0!</v>
      </c>
      <c r="BH220" s="1146" t="e">
        <f t="shared" si="85"/>
        <v>#DIV/0!</v>
      </c>
      <c r="BI220" s="1146" t="e">
        <f t="shared" si="86"/>
        <v>#DIV/0!</v>
      </c>
      <c r="BJ220" s="1146" t="e">
        <f t="shared" si="87"/>
        <v>#DIV/0!</v>
      </c>
      <c r="BK220" s="1146" t="e">
        <f t="shared" si="88"/>
        <v>#DIV/0!</v>
      </c>
      <c r="BL220" s="1146" t="e">
        <f t="shared" si="89"/>
        <v>#DIV/0!</v>
      </c>
      <c r="BM220" s="1146" t="e">
        <f t="shared" si="90"/>
        <v>#DIV/0!</v>
      </c>
      <c r="BN220" s="1146" t="e">
        <f t="shared" si="91"/>
        <v>#DIV/0!</v>
      </c>
      <c r="BO220" s="1146" t="e">
        <f t="shared" si="92"/>
        <v>#DIV/0!</v>
      </c>
      <c r="BP220" s="1146" t="e">
        <f t="shared" si="93"/>
        <v>#DIV/0!</v>
      </c>
      <c r="BQ220" s="1146" t="e">
        <f t="shared" si="94"/>
        <v>#DIV/0!</v>
      </c>
      <c r="BR220" s="1146" t="e">
        <f t="shared" si="95"/>
        <v>#DIV/0!</v>
      </c>
      <c r="BS220" s="4188"/>
      <c r="BT220" s="4188"/>
      <c r="BU220" s="4188"/>
      <c r="BV220" s="4188"/>
      <c r="BW220" s="4188"/>
      <c r="BX220" s="4188"/>
      <c r="BY220" s="4188"/>
      <c r="BZ220" s="4188"/>
      <c r="CA220" s="4191"/>
      <c r="CC220" s="4194"/>
      <c r="CD220" s="4188"/>
      <c r="CE220" s="4188"/>
      <c r="CF220" s="4191"/>
      <c r="CG220" s="4204"/>
    </row>
    <row r="221" spans="1:85" ht="14.25" customHeight="1">
      <c r="A221" s="4194"/>
      <c r="B221" s="4209"/>
      <c r="C221" s="4210"/>
      <c r="D221" s="4209"/>
      <c r="E221" s="4210"/>
      <c r="F221" s="898"/>
      <c r="G221" s="964"/>
      <c r="H221" s="4191"/>
      <c r="I221" s="899"/>
      <c r="J221" s="900"/>
      <c r="K221" s="900"/>
      <c r="L221" s="900"/>
      <c r="M221" s="4191"/>
      <c r="N221" s="4194"/>
      <c r="O221" s="927"/>
      <c r="P221" s="901"/>
      <c r="Q221" s="4194"/>
      <c r="R221" s="4188"/>
      <c r="S221" s="4188"/>
      <c r="T221" s="4191"/>
      <c r="U221" s="818"/>
      <c r="V221" s="906">
        <v>5</v>
      </c>
      <c r="W221" s="1090"/>
      <c r="X221" s="1120"/>
      <c r="Y221" s="1120"/>
      <c r="Z221" s="898"/>
      <c r="AA221" s="908"/>
      <c r="AB221" s="908"/>
      <c r="AC221" s="908"/>
      <c r="AD221" s="909"/>
      <c r="AE221" s="871"/>
      <c r="AF221" s="1028"/>
      <c r="AG221" s="929"/>
      <c r="AH221" s="929"/>
      <c r="AI221" s="929"/>
      <c r="AJ221" s="930"/>
      <c r="AK221" s="1029"/>
      <c r="AL221" s="914"/>
      <c r="AM221" s="914"/>
      <c r="AN221" s="915"/>
      <c r="AO221" s="798"/>
      <c r="AP221" s="1050"/>
      <c r="AQ221" s="901"/>
      <c r="AR221" s="881"/>
      <c r="AS221" s="1143" t="e">
        <f t="shared" si="72"/>
        <v>#DIV/0!</v>
      </c>
      <c r="AT221" s="1144" t="e">
        <f t="shared" si="73"/>
        <v>#DIV/0!</v>
      </c>
      <c r="AU221" s="1144" t="e">
        <f t="shared" si="74"/>
        <v>#DIV/0!</v>
      </c>
      <c r="AV221" s="1144" t="e">
        <f t="shared" si="75"/>
        <v>#DIV/0!</v>
      </c>
      <c r="AW221" s="1145" t="e">
        <f t="shared" si="76"/>
        <v>#DIV/0!</v>
      </c>
      <c r="AX221" s="1145" t="e">
        <f t="shared" si="77"/>
        <v>#DIV/0!</v>
      </c>
      <c r="AY221" s="1145" t="e">
        <f t="shared" si="78"/>
        <v>#DIV/0!</v>
      </c>
      <c r="AZ221" s="1145" t="e">
        <f t="shared" si="79"/>
        <v>#DIV/0!</v>
      </c>
      <c r="BA221" s="1146" t="e">
        <f t="shared" si="80"/>
        <v>#DIV/0!</v>
      </c>
      <c r="BB221" s="1146" t="e">
        <f t="shared" si="81"/>
        <v>#DIV/0!</v>
      </c>
      <c r="BC221" s="1146" t="e">
        <f t="shared" si="82"/>
        <v>#DIV/0!</v>
      </c>
      <c r="BD221" s="1146" t="e">
        <f t="shared" si="83"/>
        <v>#DIV/0!</v>
      </c>
      <c r="BE221" s="921">
        <v>0.2</v>
      </c>
      <c r="BF221" s="921">
        <v>0.8</v>
      </c>
      <c r="BG221" s="1146" t="e">
        <f t="shared" si="84"/>
        <v>#DIV/0!</v>
      </c>
      <c r="BH221" s="1146" t="e">
        <f t="shared" si="85"/>
        <v>#DIV/0!</v>
      </c>
      <c r="BI221" s="1146" t="e">
        <f t="shared" si="86"/>
        <v>#DIV/0!</v>
      </c>
      <c r="BJ221" s="1146" t="e">
        <f t="shared" si="87"/>
        <v>#DIV/0!</v>
      </c>
      <c r="BK221" s="1146" t="e">
        <f t="shared" si="88"/>
        <v>#DIV/0!</v>
      </c>
      <c r="BL221" s="1146" t="e">
        <f t="shared" si="89"/>
        <v>#DIV/0!</v>
      </c>
      <c r="BM221" s="1146" t="e">
        <f t="shared" si="90"/>
        <v>#DIV/0!</v>
      </c>
      <c r="BN221" s="1146" t="e">
        <f t="shared" si="91"/>
        <v>#DIV/0!</v>
      </c>
      <c r="BO221" s="1146" t="e">
        <f t="shared" si="92"/>
        <v>#DIV/0!</v>
      </c>
      <c r="BP221" s="1146" t="e">
        <f t="shared" si="93"/>
        <v>#DIV/0!</v>
      </c>
      <c r="BQ221" s="1146" t="e">
        <f t="shared" si="94"/>
        <v>#DIV/0!</v>
      </c>
      <c r="BR221" s="1146" t="e">
        <f t="shared" si="95"/>
        <v>#DIV/0!</v>
      </c>
      <c r="BS221" s="4188"/>
      <c r="BT221" s="4188"/>
      <c r="BU221" s="4188"/>
      <c r="BV221" s="4188"/>
      <c r="BW221" s="4188"/>
      <c r="BX221" s="4188"/>
      <c r="BY221" s="4188"/>
      <c r="BZ221" s="4188"/>
      <c r="CA221" s="4191"/>
      <c r="CC221" s="4194"/>
      <c r="CD221" s="4188"/>
      <c r="CE221" s="4188"/>
      <c r="CF221" s="4191"/>
      <c r="CG221" s="4204"/>
    </row>
    <row r="222" spans="1:85" ht="14.25" customHeight="1">
      <c r="A222" s="4194"/>
      <c r="B222" s="4209"/>
      <c r="C222" s="4210"/>
      <c r="D222" s="4209"/>
      <c r="E222" s="4210"/>
      <c r="F222" s="898"/>
      <c r="G222" s="964"/>
      <c r="H222" s="4191"/>
      <c r="I222" s="899"/>
      <c r="J222" s="900"/>
      <c r="K222" s="900"/>
      <c r="L222" s="900"/>
      <c r="M222" s="4191"/>
      <c r="N222" s="4194"/>
      <c r="O222" s="927"/>
      <c r="P222" s="901"/>
      <c r="Q222" s="4194"/>
      <c r="R222" s="4188"/>
      <c r="S222" s="4188"/>
      <c r="T222" s="4191"/>
      <c r="U222" s="818"/>
      <c r="V222" s="906">
        <v>6</v>
      </c>
      <c r="W222" s="1090"/>
      <c r="X222" s="1120"/>
      <c r="Y222" s="1120"/>
      <c r="Z222" s="898"/>
      <c r="AA222" s="908"/>
      <c r="AB222" s="908"/>
      <c r="AC222" s="908"/>
      <c r="AD222" s="909"/>
      <c r="AE222" s="871"/>
      <c r="AF222" s="1028"/>
      <c r="AG222" s="929"/>
      <c r="AH222" s="929"/>
      <c r="AI222" s="929"/>
      <c r="AJ222" s="930"/>
      <c r="AK222" s="1029"/>
      <c r="AL222" s="914"/>
      <c r="AM222" s="914"/>
      <c r="AN222" s="915"/>
      <c r="AO222" s="798"/>
      <c r="AP222" s="1050"/>
      <c r="AQ222" s="901"/>
      <c r="AR222" s="881"/>
      <c r="AS222" s="1143" t="e">
        <f t="shared" si="72"/>
        <v>#DIV/0!</v>
      </c>
      <c r="AT222" s="1144" t="e">
        <f t="shared" si="73"/>
        <v>#DIV/0!</v>
      </c>
      <c r="AU222" s="1144" t="e">
        <f t="shared" si="74"/>
        <v>#DIV/0!</v>
      </c>
      <c r="AV222" s="1144" t="e">
        <f t="shared" si="75"/>
        <v>#DIV/0!</v>
      </c>
      <c r="AW222" s="1145" t="e">
        <f t="shared" si="76"/>
        <v>#DIV/0!</v>
      </c>
      <c r="AX222" s="1145" t="e">
        <f t="shared" si="77"/>
        <v>#DIV/0!</v>
      </c>
      <c r="AY222" s="1145" t="e">
        <f t="shared" si="78"/>
        <v>#DIV/0!</v>
      </c>
      <c r="AZ222" s="1145" t="e">
        <f t="shared" si="79"/>
        <v>#DIV/0!</v>
      </c>
      <c r="BA222" s="1146" t="e">
        <f t="shared" si="80"/>
        <v>#DIV/0!</v>
      </c>
      <c r="BB222" s="1146" t="e">
        <f t="shared" si="81"/>
        <v>#DIV/0!</v>
      </c>
      <c r="BC222" s="1146" t="e">
        <f t="shared" si="82"/>
        <v>#DIV/0!</v>
      </c>
      <c r="BD222" s="1146" t="e">
        <f t="shared" si="83"/>
        <v>#DIV/0!</v>
      </c>
      <c r="BE222" s="921">
        <v>0.2</v>
      </c>
      <c r="BF222" s="921">
        <v>0.8</v>
      </c>
      <c r="BG222" s="1146" t="e">
        <f t="shared" si="84"/>
        <v>#DIV/0!</v>
      </c>
      <c r="BH222" s="1146" t="e">
        <f t="shared" si="85"/>
        <v>#DIV/0!</v>
      </c>
      <c r="BI222" s="1146" t="e">
        <f t="shared" si="86"/>
        <v>#DIV/0!</v>
      </c>
      <c r="BJ222" s="1146" t="e">
        <f t="shared" si="87"/>
        <v>#DIV/0!</v>
      </c>
      <c r="BK222" s="1146" t="e">
        <f t="shared" si="88"/>
        <v>#DIV/0!</v>
      </c>
      <c r="BL222" s="1146" t="e">
        <f t="shared" si="89"/>
        <v>#DIV/0!</v>
      </c>
      <c r="BM222" s="1146" t="e">
        <f t="shared" si="90"/>
        <v>#DIV/0!</v>
      </c>
      <c r="BN222" s="1146" t="e">
        <f t="shared" si="91"/>
        <v>#DIV/0!</v>
      </c>
      <c r="BO222" s="1146" t="e">
        <f t="shared" si="92"/>
        <v>#DIV/0!</v>
      </c>
      <c r="BP222" s="1146" t="e">
        <f t="shared" si="93"/>
        <v>#DIV/0!</v>
      </c>
      <c r="BQ222" s="1146" t="e">
        <f t="shared" si="94"/>
        <v>#DIV/0!</v>
      </c>
      <c r="BR222" s="1146" t="e">
        <f t="shared" si="95"/>
        <v>#DIV/0!</v>
      </c>
      <c r="BS222" s="4188"/>
      <c r="BT222" s="4188"/>
      <c r="BU222" s="4188"/>
      <c r="BV222" s="4188"/>
      <c r="BW222" s="4188"/>
      <c r="BX222" s="4188"/>
      <c r="BY222" s="4188"/>
      <c r="BZ222" s="4188"/>
      <c r="CA222" s="4191"/>
      <c r="CC222" s="4194"/>
      <c r="CD222" s="4188"/>
      <c r="CE222" s="4188"/>
      <c r="CF222" s="4191"/>
      <c r="CG222" s="4204"/>
    </row>
    <row r="223" spans="1:85" ht="14.25" customHeight="1">
      <c r="A223" s="4194"/>
      <c r="B223" s="4209"/>
      <c r="C223" s="4210"/>
      <c r="D223" s="4209"/>
      <c r="E223" s="4210"/>
      <c r="F223" s="898"/>
      <c r="G223" s="964"/>
      <c r="H223" s="4191"/>
      <c r="I223" s="899"/>
      <c r="J223" s="900"/>
      <c r="K223" s="900"/>
      <c r="L223" s="900"/>
      <c r="M223" s="4191"/>
      <c r="N223" s="4194"/>
      <c r="O223" s="927"/>
      <c r="P223" s="901"/>
      <c r="Q223" s="4194"/>
      <c r="R223" s="4188"/>
      <c r="S223" s="4188"/>
      <c r="T223" s="4191"/>
      <c r="U223" s="818"/>
      <c r="V223" s="906">
        <v>7</v>
      </c>
      <c r="W223" s="1090"/>
      <c r="X223" s="1120"/>
      <c r="Y223" s="1120"/>
      <c r="Z223" s="898"/>
      <c r="AA223" s="908"/>
      <c r="AB223" s="908"/>
      <c r="AC223" s="908"/>
      <c r="AD223" s="909"/>
      <c r="AE223" s="871"/>
      <c r="AF223" s="1028"/>
      <c r="AG223" s="929"/>
      <c r="AH223" s="929"/>
      <c r="AI223" s="929"/>
      <c r="AJ223" s="930"/>
      <c r="AK223" s="1029"/>
      <c r="AL223" s="914"/>
      <c r="AM223" s="914"/>
      <c r="AN223" s="915"/>
      <c r="AO223" s="798"/>
      <c r="AP223" s="1050"/>
      <c r="AQ223" s="901"/>
      <c r="AR223" s="881"/>
      <c r="AS223" s="1143" t="e">
        <f t="shared" si="72"/>
        <v>#DIV/0!</v>
      </c>
      <c r="AT223" s="1144" t="e">
        <f t="shared" si="73"/>
        <v>#DIV/0!</v>
      </c>
      <c r="AU223" s="1144" t="e">
        <f t="shared" si="74"/>
        <v>#DIV/0!</v>
      </c>
      <c r="AV223" s="1144" t="e">
        <f t="shared" si="75"/>
        <v>#DIV/0!</v>
      </c>
      <c r="AW223" s="1145" t="e">
        <f t="shared" si="76"/>
        <v>#DIV/0!</v>
      </c>
      <c r="AX223" s="1145" t="e">
        <f t="shared" si="77"/>
        <v>#DIV/0!</v>
      </c>
      <c r="AY223" s="1145" t="e">
        <f t="shared" si="78"/>
        <v>#DIV/0!</v>
      </c>
      <c r="AZ223" s="1145" t="e">
        <f t="shared" si="79"/>
        <v>#DIV/0!</v>
      </c>
      <c r="BA223" s="1146" t="e">
        <f t="shared" si="80"/>
        <v>#DIV/0!</v>
      </c>
      <c r="BB223" s="1146" t="e">
        <f t="shared" si="81"/>
        <v>#DIV/0!</v>
      </c>
      <c r="BC223" s="1146" t="e">
        <f t="shared" si="82"/>
        <v>#DIV/0!</v>
      </c>
      <c r="BD223" s="1146" t="e">
        <f t="shared" si="83"/>
        <v>#DIV/0!</v>
      </c>
      <c r="BE223" s="921">
        <v>0.2</v>
      </c>
      <c r="BF223" s="921">
        <v>0.8</v>
      </c>
      <c r="BG223" s="1146" t="e">
        <f t="shared" si="84"/>
        <v>#DIV/0!</v>
      </c>
      <c r="BH223" s="1146" t="e">
        <f t="shared" si="85"/>
        <v>#DIV/0!</v>
      </c>
      <c r="BI223" s="1146" t="e">
        <f t="shared" si="86"/>
        <v>#DIV/0!</v>
      </c>
      <c r="BJ223" s="1146" t="e">
        <f t="shared" si="87"/>
        <v>#DIV/0!</v>
      </c>
      <c r="BK223" s="1146" t="e">
        <f t="shared" si="88"/>
        <v>#DIV/0!</v>
      </c>
      <c r="BL223" s="1146" t="e">
        <f t="shared" si="89"/>
        <v>#DIV/0!</v>
      </c>
      <c r="BM223" s="1146" t="e">
        <f t="shared" si="90"/>
        <v>#DIV/0!</v>
      </c>
      <c r="BN223" s="1146" t="e">
        <f t="shared" si="91"/>
        <v>#DIV/0!</v>
      </c>
      <c r="BO223" s="1146" t="e">
        <f t="shared" si="92"/>
        <v>#DIV/0!</v>
      </c>
      <c r="BP223" s="1146" t="e">
        <f t="shared" si="93"/>
        <v>#DIV/0!</v>
      </c>
      <c r="BQ223" s="1146" t="e">
        <f t="shared" si="94"/>
        <v>#DIV/0!</v>
      </c>
      <c r="BR223" s="1146" t="e">
        <f t="shared" si="95"/>
        <v>#DIV/0!</v>
      </c>
      <c r="BS223" s="4188"/>
      <c r="BT223" s="4188"/>
      <c r="BU223" s="4188"/>
      <c r="BV223" s="4188"/>
      <c r="BW223" s="4188"/>
      <c r="BX223" s="4188"/>
      <c r="BY223" s="4188"/>
      <c r="BZ223" s="4188"/>
      <c r="CA223" s="4191"/>
      <c r="CC223" s="4194"/>
      <c r="CD223" s="4188"/>
      <c r="CE223" s="4188"/>
      <c r="CF223" s="4191"/>
      <c r="CG223" s="4204"/>
    </row>
    <row r="224" spans="1:85" ht="14.25" customHeight="1">
      <c r="A224" s="4194"/>
      <c r="B224" s="4209"/>
      <c r="C224" s="4210"/>
      <c r="D224" s="4209"/>
      <c r="E224" s="4210"/>
      <c r="F224" s="898"/>
      <c r="G224" s="964"/>
      <c r="H224" s="4191"/>
      <c r="I224" s="899"/>
      <c r="J224" s="900"/>
      <c r="K224" s="900"/>
      <c r="L224" s="900"/>
      <c r="M224" s="4191"/>
      <c r="N224" s="4194"/>
      <c r="O224" s="927"/>
      <c r="P224" s="901"/>
      <c r="Q224" s="4194"/>
      <c r="R224" s="4188"/>
      <c r="S224" s="4188"/>
      <c r="T224" s="4191"/>
      <c r="U224" s="818"/>
      <c r="V224" s="906">
        <v>8</v>
      </c>
      <c r="W224" s="1090"/>
      <c r="X224" s="1120"/>
      <c r="Y224" s="1120"/>
      <c r="Z224" s="898"/>
      <c r="AA224" s="908"/>
      <c r="AB224" s="908"/>
      <c r="AC224" s="908"/>
      <c r="AD224" s="909"/>
      <c r="AE224" s="871"/>
      <c r="AF224" s="1028"/>
      <c r="AG224" s="929"/>
      <c r="AH224" s="929"/>
      <c r="AI224" s="929"/>
      <c r="AJ224" s="930"/>
      <c r="AK224" s="1029"/>
      <c r="AL224" s="914"/>
      <c r="AM224" s="914"/>
      <c r="AN224" s="915"/>
      <c r="AO224" s="798"/>
      <c r="AP224" s="1050"/>
      <c r="AQ224" s="901"/>
      <c r="AR224" s="881"/>
      <c r="AS224" s="1143" t="e">
        <f t="shared" si="72"/>
        <v>#DIV/0!</v>
      </c>
      <c r="AT224" s="1144" t="e">
        <f t="shared" si="73"/>
        <v>#DIV/0!</v>
      </c>
      <c r="AU224" s="1144" t="e">
        <f t="shared" si="74"/>
        <v>#DIV/0!</v>
      </c>
      <c r="AV224" s="1144" t="e">
        <f t="shared" si="75"/>
        <v>#DIV/0!</v>
      </c>
      <c r="AW224" s="1145" t="e">
        <f t="shared" si="76"/>
        <v>#DIV/0!</v>
      </c>
      <c r="AX224" s="1145" t="e">
        <f t="shared" si="77"/>
        <v>#DIV/0!</v>
      </c>
      <c r="AY224" s="1145" t="e">
        <f t="shared" si="78"/>
        <v>#DIV/0!</v>
      </c>
      <c r="AZ224" s="1145" t="e">
        <f t="shared" si="79"/>
        <v>#DIV/0!</v>
      </c>
      <c r="BA224" s="1146" t="e">
        <f t="shared" si="80"/>
        <v>#DIV/0!</v>
      </c>
      <c r="BB224" s="1146" t="e">
        <f t="shared" si="81"/>
        <v>#DIV/0!</v>
      </c>
      <c r="BC224" s="1146" t="e">
        <f t="shared" si="82"/>
        <v>#DIV/0!</v>
      </c>
      <c r="BD224" s="1146" t="e">
        <f t="shared" si="83"/>
        <v>#DIV/0!</v>
      </c>
      <c r="BE224" s="921">
        <v>0.2</v>
      </c>
      <c r="BF224" s="921">
        <v>0.8</v>
      </c>
      <c r="BG224" s="1146" t="e">
        <f t="shared" si="84"/>
        <v>#DIV/0!</v>
      </c>
      <c r="BH224" s="1146" t="e">
        <f t="shared" si="85"/>
        <v>#DIV/0!</v>
      </c>
      <c r="BI224" s="1146" t="e">
        <f t="shared" si="86"/>
        <v>#DIV/0!</v>
      </c>
      <c r="BJ224" s="1146" t="e">
        <f t="shared" si="87"/>
        <v>#DIV/0!</v>
      </c>
      <c r="BK224" s="1146" t="e">
        <f t="shared" si="88"/>
        <v>#DIV/0!</v>
      </c>
      <c r="BL224" s="1146" t="e">
        <f t="shared" si="89"/>
        <v>#DIV/0!</v>
      </c>
      <c r="BM224" s="1146" t="e">
        <f t="shared" si="90"/>
        <v>#DIV/0!</v>
      </c>
      <c r="BN224" s="1146" t="e">
        <f t="shared" si="91"/>
        <v>#DIV/0!</v>
      </c>
      <c r="BO224" s="1146" t="e">
        <f t="shared" si="92"/>
        <v>#DIV/0!</v>
      </c>
      <c r="BP224" s="1146" t="e">
        <f t="shared" si="93"/>
        <v>#DIV/0!</v>
      </c>
      <c r="BQ224" s="1146" t="e">
        <f t="shared" si="94"/>
        <v>#DIV/0!</v>
      </c>
      <c r="BR224" s="1146" t="e">
        <f t="shared" si="95"/>
        <v>#DIV/0!</v>
      </c>
      <c r="BS224" s="4188"/>
      <c r="BT224" s="4188"/>
      <c r="BU224" s="4188"/>
      <c r="BV224" s="4188"/>
      <c r="BW224" s="4188"/>
      <c r="BX224" s="4188"/>
      <c r="BY224" s="4188"/>
      <c r="BZ224" s="4188"/>
      <c r="CA224" s="4191"/>
      <c r="CC224" s="4194"/>
      <c r="CD224" s="4188"/>
      <c r="CE224" s="4188"/>
      <c r="CF224" s="4191"/>
      <c r="CG224" s="4204"/>
    </row>
    <row r="225" spans="1:85" ht="14.25" customHeight="1">
      <c r="A225" s="4194"/>
      <c r="B225" s="4209"/>
      <c r="C225" s="4210"/>
      <c r="D225" s="4209"/>
      <c r="E225" s="4210"/>
      <c r="F225" s="898"/>
      <c r="G225" s="964"/>
      <c r="H225" s="4191"/>
      <c r="I225" s="899"/>
      <c r="J225" s="900"/>
      <c r="K225" s="900"/>
      <c r="L225" s="900"/>
      <c r="M225" s="4191"/>
      <c r="N225" s="4194"/>
      <c r="O225" s="927"/>
      <c r="P225" s="901"/>
      <c r="Q225" s="4194"/>
      <c r="R225" s="4188"/>
      <c r="S225" s="4188"/>
      <c r="T225" s="4191"/>
      <c r="U225" s="818"/>
      <c r="V225" s="906">
        <v>9</v>
      </c>
      <c r="W225" s="1090"/>
      <c r="X225" s="1120"/>
      <c r="Y225" s="1120"/>
      <c r="Z225" s="898"/>
      <c r="AA225" s="908"/>
      <c r="AB225" s="908"/>
      <c r="AC225" s="908"/>
      <c r="AD225" s="909"/>
      <c r="AE225" s="871"/>
      <c r="AF225" s="1028"/>
      <c r="AG225" s="929"/>
      <c r="AH225" s="929"/>
      <c r="AI225" s="929"/>
      <c r="AJ225" s="930"/>
      <c r="AK225" s="1029"/>
      <c r="AL225" s="914"/>
      <c r="AM225" s="914"/>
      <c r="AN225" s="915"/>
      <c r="AO225" s="798"/>
      <c r="AP225" s="1050"/>
      <c r="AQ225" s="901"/>
      <c r="AR225" s="881"/>
      <c r="AS225" s="1143" t="e">
        <f t="shared" si="72"/>
        <v>#DIV/0!</v>
      </c>
      <c r="AT225" s="1144" t="e">
        <f t="shared" si="73"/>
        <v>#DIV/0!</v>
      </c>
      <c r="AU225" s="1144" t="e">
        <f t="shared" si="74"/>
        <v>#DIV/0!</v>
      </c>
      <c r="AV225" s="1144" t="e">
        <f t="shared" si="75"/>
        <v>#DIV/0!</v>
      </c>
      <c r="AW225" s="1145" t="e">
        <f t="shared" si="76"/>
        <v>#DIV/0!</v>
      </c>
      <c r="AX225" s="1145" t="e">
        <f t="shared" si="77"/>
        <v>#DIV/0!</v>
      </c>
      <c r="AY225" s="1145" t="e">
        <f t="shared" si="78"/>
        <v>#DIV/0!</v>
      </c>
      <c r="AZ225" s="1145" t="e">
        <f t="shared" si="79"/>
        <v>#DIV/0!</v>
      </c>
      <c r="BA225" s="1146" t="e">
        <f t="shared" si="80"/>
        <v>#DIV/0!</v>
      </c>
      <c r="BB225" s="1146" t="e">
        <f t="shared" si="81"/>
        <v>#DIV/0!</v>
      </c>
      <c r="BC225" s="1146" t="e">
        <f t="shared" si="82"/>
        <v>#DIV/0!</v>
      </c>
      <c r="BD225" s="1146" t="e">
        <f t="shared" si="83"/>
        <v>#DIV/0!</v>
      </c>
      <c r="BE225" s="921">
        <v>0.2</v>
      </c>
      <c r="BF225" s="921">
        <v>0.8</v>
      </c>
      <c r="BG225" s="1146" t="e">
        <f t="shared" si="84"/>
        <v>#DIV/0!</v>
      </c>
      <c r="BH225" s="1146" t="e">
        <f t="shared" si="85"/>
        <v>#DIV/0!</v>
      </c>
      <c r="BI225" s="1146" t="e">
        <f t="shared" si="86"/>
        <v>#DIV/0!</v>
      </c>
      <c r="BJ225" s="1146" t="e">
        <f t="shared" si="87"/>
        <v>#DIV/0!</v>
      </c>
      <c r="BK225" s="1146" t="e">
        <f t="shared" si="88"/>
        <v>#DIV/0!</v>
      </c>
      <c r="BL225" s="1146" t="e">
        <f t="shared" si="89"/>
        <v>#DIV/0!</v>
      </c>
      <c r="BM225" s="1146" t="e">
        <f t="shared" si="90"/>
        <v>#DIV/0!</v>
      </c>
      <c r="BN225" s="1146" t="e">
        <f t="shared" si="91"/>
        <v>#DIV/0!</v>
      </c>
      <c r="BO225" s="1146" t="e">
        <f t="shared" si="92"/>
        <v>#DIV/0!</v>
      </c>
      <c r="BP225" s="1146" t="e">
        <f t="shared" si="93"/>
        <v>#DIV/0!</v>
      </c>
      <c r="BQ225" s="1146" t="e">
        <f t="shared" si="94"/>
        <v>#DIV/0!</v>
      </c>
      <c r="BR225" s="1146" t="e">
        <f t="shared" si="95"/>
        <v>#DIV/0!</v>
      </c>
      <c r="BS225" s="4188"/>
      <c r="BT225" s="4188"/>
      <c r="BU225" s="4188"/>
      <c r="BV225" s="4188"/>
      <c r="BW225" s="4188"/>
      <c r="BX225" s="4188"/>
      <c r="BY225" s="4188"/>
      <c r="BZ225" s="4188"/>
      <c r="CA225" s="4191"/>
      <c r="CC225" s="4194"/>
      <c r="CD225" s="4188"/>
      <c r="CE225" s="4188"/>
      <c r="CF225" s="4191"/>
      <c r="CG225" s="4204"/>
    </row>
    <row r="226" spans="1:85" ht="14.25" customHeight="1" thickBot="1">
      <c r="A226" s="4195"/>
      <c r="B226" s="4211"/>
      <c r="C226" s="4212"/>
      <c r="D226" s="4211"/>
      <c r="E226" s="4212"/>
      <c r="F226" s="983"/>
      <c r="G226" s="984"/>
      <c r="H226" s="4192"/>
      <c r="I226" s="1063"/>
      <c r="J226" s="986"/>
      <c r="K226" s="986"/>
      <c r="L226" s="986"/>
      <c r="M226" s="4192"/>
      <c r="N226" s="4195"/>
      <c r="O226" s="987"/>
      <c r="P226" s="985"/>
      <c r="Q226" s="4195"/>
      <c r="R226" s="4189"/>
      <c r="S226" s="4189"/>
      <c r="T226" s="4192"/>
      <c r="U226" s="818"/>
      <c r="V226" s="981">
        <v>10</v>
      </c>
      <c r="W226" s="1068"/>
      <c r="X226" s="1121"/>
      <c r="Y226" s="1121"/>
      <c r="Z226" s="983"/>
      <c r="AA226" s="989"/>
      <c r="AB226" s="989"/>
      <c r="AC226" s="989"/>
      <c r="AD226" s="990"/>
      <c r="AE226" s="871"/>
      <c r="AF226" s="1071"/>
      <c r="AG226" s="991"/>
      <c r="AH226" s="991"/>
      <c r="AI226" s="991"/>
      <c r="AJ226" s="992"/>
      <c r="AK226" s="1073"/>
      <c r="AL226" s="994"/>
      <c r="AM226" s="994"/>
      <c r="AN226" s="1074"/>
      <c r="AO226" s="798"/>
      <c r="AP226" s="1075"/>
      <c r="AQ226" s="985"/>
      <c r="AR226" s="881"/>
      <c r="AS226" s="1147" t="e">
        <f t="shared" si="72"/>
        <v>#DIV/0!</v>
      </c>
      <c r="AT226" s="1148" t="e">
        <f t="shared" si="73"/>
        <v>#DIV/0!</v>
      </c>
      <c r="AU226" s="1148" t="e">
        <f t="shared" si="74"/>
        <v>#DIV/0!</v>
      </c>
      <c r="AV226" s="1148" t="e">
        <f t="shared" si="75"/>
        <v>#DIV/0!</v>
      </c>
      <c r="AW226" s="1149" t="e">
        <f t="shared" si="76"/>
        <v>#DIV/0!</v>
      </c>
      <c r="AX226" s="1149" t="e">
        <f t="shared" si="77"/>
        <v>#DIV/0!</v>
      </c>
      <c r="AY226" s="1149" t="e">
        <f t="shared" si="78"/>
        <v>#DIV/0!</v>
      </c>
      <c r="AZ226" s="1149" t="e">
        <f t="shared" si="79"/>
        <v>#DIV/0!</v>
      </c>
      <c r="BA226" s="1150" t="e">
        <f t="shared" si="80"/>
        <v>#DIV/0!</v>
      </c>
      <c r="BB226" s="1150" t="e">
        <f t="shared" si="81"/>
        <v>#DIV/0!</v>
      </c>
      <c r="BC226" s="1150" t="e">
        <f t="shared" si="82"/>
        <v>#DIV/0!</v>
      </c>
      <c r="BD226" s="1150" t="e">
        <f t="shared" si="83"/>
        <v>#DIV/0!</v>
      </c>
      <c r="BE226" s="1080">
        <v>0.2</v>
      </c>
      <c r="BF226" s="1080">
        <v>0.8</v>
      </c>
      <c r="BG226" s="1150" t="e">
        <f t="shared" si="84"/>
        <v>#DIV/0!</v>
      </c>
      <c r="BH226" s="1150" t="e">
        <f t="shared" si="85"/>
        <v>#DIV/0!</v>
      </c>
      <c r="BI226" s="1150" t="e">
        <f t="shared" si="86"/>
        <v>#DIV/0!</v>
      </c>
      <c r="BJ226" s="1150" t="e">
        <f t="shared" si="87"/>
        <v>#DIV/0!</v>
      </c>
      <c r="BK226" s="1150" t="e">
        <f t="shared" si="88"/>
        <v>#DIV/0!</v>
      </c>
      <c r="BL226" s="1150" t="e">
        <f t="shared" si="89"/>
        <v>#DIV/0!</v>
      </c>
      <c r="BM226" s="1150" t="e">
        <f t="shared" si="90"/>
        <v>#DIV/0!</v>
      </c>
      <c r="BN226" s="1150" t="e">
        <f t="shared" si="91"/>
        <v>#DIV/0!</v>
      </c>
      <c r="BO226" s="1150" t="e">
        <f t="shared" si="92"/>
        <v>#DIV/0!</v>
      </c>
      <c r="BP226" s="1150" t="e">
        <f t="shared" si="93"/>
        <v>#DIV/0!</v>
      </c>
      <c r="BQ226" s="1150" t="e">
        <f t="shared" si="94"/>
        <v>#DIV/0!</v>
      </c>
      <c r="BR226" s="1150" t="e">
        <f t="shared" si="95"/>
        <v>#DIV/0!</v>
      </c>
      <c r="BS226" s="4189"/>
      <c r="BT226" s="4189"/>
      <c r="BU226" s="4189"/>
      <c r="BV226" s="4189"/>
      <c r="BW226" s="4189"/>
      <c r="BX226" s="4189"/>
      <c r="BY226" s="4189"/>
      <c r="BZ226" s="4189"/>
      <c r="CA226" s="4192"/>
      <c r="CC226" s="4195"/>
      <c r="CD226" s="4189"/>
      <c r="CE226" s="4189"/>
      <c r="CF226" s="4192"/>
      <c r="CG226" s="4205"/>
    </row>
    <row r="227" spans="1:85" ht="14.25" customHeight="1">
      <c r="A227" s="4206">
        <v>25</v>
      </c>
      <c r="B227" s="4207"/>
      <c r="C227" s="4208"/>
      <c r="D227" s="4213"/>
      <c r="E227" s="4208"/>
      <c r="F227" s="858"/>
      <c r="G227" s="950"/>
      <c r="H227" s="4214"/>
      <c r="I227" s="860"/>
      <c r="J227" s="861"/>
      <c r="K227" s="861"/>
      <c r="L227" s="861"/>
      <c r="M227" s="4215"/>
      <c r="N227" s="4198"/>
      <c r="O227" s="954"/>
      <c r="P227" s="951"/>
      <c r="Q227" s="4199"/>
      <c r="R227" s="4200"/>
      <c r="S227" s="4200"/>
      <c r="T227" s="4201"/>
      <c r="U227" s="818"/>
      <c r="V227" s="867">
        <v>1</v>
      </c>
      <c r="W227" s="954"/>
      <c r="X227" s="1122"/>
      <c r="Y227" s="1122"/>
      <c r="Z227" s="858"/>
      <c r="AA227" s="869"/>
      <c r="AB227" s="869"/>
      <c r="AC227" s="869"/>
      <c r="AD227" s="870"/>
      <c r="AE227" s="871"/>
      <c r="AF227" s="1086"/>
      <c r="AG227" s="874"/>
      <c r="AH227" s="874"/>
      <c r="AI227" s="874"/>
      <c r="AJ227" s="875"/>
      <c r="AK227" s="1041"/>
      <c r="AL227" s="877"/>
      <c r="AM227" s="877"/>
      <c r="AN227" s="878"/>
      <c r="AO227" s="798"/>
      <c r="AP227" s="879"/>
      <c r="AQ227" s="880"/>
      <c r="AR227" s="881"/>
      <c r="AS227" s="1139" t="e">
        <f t="shared" si="72"/>
        <v>#DIV/0!</v>
      </c>
      <c r="AT227" s="1140" t="e">
        <f t="shared" si="73"/>
        <v>#DIV/0!</v>
      </c>
      <c r="AU227" s="1140" t="e">
        <f t="shared" si="74"/>
        <v>#DIV/0!</v>
      </c>
      <c r="AV227" s="1140" t="e">
        <f t="shared" si="75"/>
        <v>#DIV/0!</v>
      </c>
      <c r="AW227" s="1141" t="e">
        <f t="shared" si="76"/>
        <v>#DIV/0!</v>
      </c>
      <c r="AX227" s="1141" t="e">
        <f t="shared" si="77"/>
        <v>#DIV/0!</v>
      </c>
      <c r="AY227" s="1141" t="e">
        <f t="shared" si="78"/>
        <v>#DIV/0!</v>
      </c>
      <c r="AZ227" s="1141" t="e">
        <f t="shared" si="79"/>
        <v>#DIV/0!</v>
      </c>
      <c r="BA227" s="1142" t="e">
        <f t="shared" si="80"/>
        <v>#DIV/0!</v>
      </c>
      <c r="BB227" s="1142" t="e">
        <f t="shared" si="81"/>
        <v>#DIV/0!</v>
      </c>
      <c r="BC227" s="1142" t="e">
        <f t="shared" si="82"/>
        <v>#DIV/0!</v>
      </c>
      <c r="BD227" s="1142" t="e">
        <f t="shared" si="83"/>
        <v>#DIV/0!</v>
      </c>
      <c r="BE227" s="886">
        <v>0.2</v>
      </c>
      <c r="BF227" s="886">
        <v>0.8</v>
      </c>
      <c r="BG227" s="1142" t="e">
        <f t="shared" si="84"/>
        <v>#DIV/0!</v>
      </c>
      <c r="BH227" s="1142" t="e">
        <f t="shared" si="85"/>
        <v>#DIV/0!</v>
      </c>
      <c r="BI227" s="1142" t="e">
        <f t="shared" si="86"/>
        <v>#DIV/0!</v>
      </c>
      <c r="BJ227" s="1142" t="e">
        <f t="shared" si="87"/>
        <v>#DIV/0!</v>
      </c>
      <c r="BK227" s="1142" t="e">
        <f t="shared" si="88"/>
        <v>#DIV/0!</v>
      </c>
      <c r="BL227" s="1142" t="e">
        <f t="shared" si="89"/>
        <v>#DIV/0!</v>
      </c>
      <c r="BM227" s="1142" t="e">
        <f t="shared" si="90"/>
        <v>#DIV/0!</v>
      </c>
      <c r="BN227" s="1142" t="e">
        <f t="shared" si="91"/>
        <v>#DIV/0!</v>
      </c>
      <c r="BO227" s="1142" t="e">
        <f t="shared" si="92"/>
        <v>#DIV/0!</v>
      </c>
      <c r="BP227" s="1142" t="e">
        <f t="shared" si="93"/>
        <v>#DIV/0!</v>
      </c>
      <c r="BQ227" s="1142" t="e">
        <f t="shared" si="94"/>
        <v>#DIV/0!</v>
      </c>
      <c r="BR227" s="1142" t="e">
        <f t="shared" si="95"/>
        <v>#DIV/0!</v>
      </c>
      <c r="BS227" s="4197" t="e">
        <f>AVERAGEIF(BO227:BO236,"&lt;&gt;#¡DIV/0!")</f>
        <v>#DIV/0!</v>
      </c>
      <c r="BT227" s="4197" t="e">
        <f>AVERAGEIF(BP227:BP236,"&lt;&gt;#¡DIV/0!")</f>
        <v>#DIV/0!</v>
      </c>
      <c r="BU227" s="4197" t="e">
        <f>AVERAGEIF(BQ227:BQ236,"&lt;&gt;#¡DIV/0!")</f>
        <v>#DIV/0!</v>
      </c>
      <c r="BV227" s="4197" t="e">
        <f>AVERAGEIF(BR227:BR236,"&lt;&gt;#¡DIV/0!")</f>
        <v>#DIV/0!</v>
      </c>
      <c r="BW227" s="4187" t="e">
        <f>+C227*BS227</f>
        <v>#DIV/0!</v>
      </c>
      <c r="BX227" s="4187" t="e">
        <f>+C227*BT227</f>
        <v>#DIV/0!</v>
      </c>
      <c r="BY227" s="4187" t="e">
        <f>+C227*BU227</f>
        <v>#DIV/0!</v>
      </c>
      <c r="BZ227" s="4187" t="e">
        <f>+C227*BV227</f>
        <v>#DIV/0!</v>
      </c>
      <c r="CA227" s="4190" t="e">
        <f>SUM(BW227:BZ236)</f>
        <v>#DIV/0!</v>
      </c>
      <c r="CC227" s="4193" t="e">
        <f>+Q227/$N$227</f>
        <v>#DIV/0!</v>
      </c>
      <c r="CD227" s="4196" t="e">
        <f>+R227/$N$227</f>
        <v>#DIV/0!</v>
      </c>
      <c r="CE227" s="4196" t="e">
        <f>+S227/$N$227</f>
        <v>#DIV/0!</v>
      </c>
      <c r="CF227" s="4202" t="e">
        <f>+T227/$N$227</f>
        <v>#DIV/0!</v>
      </c>
      <c r="CG227" s="4203" t="e">
        <f>AVERAGE(CC227:CF236)</f>
        <v>#DIV/0!</v>
      </c>
    </row>
    <row r="228" spans="1:85" ht="14.25" customHeight="1">
      <c r="A228" s="4194"/>
      <c r="B228" s="4209"/>
      <c r="C228" s="4210"/>
      <c r="D228" s="4209"/>
      <c r="E228" s="4210"/>
      <c r="F228" s="898"/>
      <c r="G228" s="964"/>
      <c r="H228" s="4191"/>
      <c r="I228" s="899"/>
      <c r="J228" s="900"/>
      <c r="K228" s="900"/>
      <c r="L228" s="900"/>
      <c r="M228" s="4191"/>
      <c r="N228" s="4194"/>
      <c r="O228" s="927"/>
      <c r="P228" s="901"/>
      <c r="Q228" s="4194"/>
      <c r="R228" s="4188"/>
      <c r="S228" s="4188"/>
      <c r="T228" s="4191"/>
      <c r="U228" s="818"/>
      <c r="V228" s="906">
        <v>2</v>
      </c>
      <c r="W228" s="1090"/>
      <c r="X228" s="1120"/>
      <c r="Y228" s="1120"/>
      <c r="Z228" s="898"/>
      <c r="AA228" s="908"/>
      <c r="AB228" s="908"/>
      <c r="AC228" s="908"/>
      <c r="AD228" s="909"/>
      <c r="AE228" s="871"/>
      <c r="AF228" s="1028"/>
      <c r="AG228" s="929"/>
      <c r="AH228" s="929"/>
      <c r="AI228" s="929"/>
      <c r="AJ228" s="930"/>
      <c r="AK228" s="1029"/>
      <c r="AL228" s="914"/>
      <c r="AM228" s="914"/>
      <c r="AN228" s="915"/>
      <c r="AO228" s="798"/>
      <c r="AP228" s="1050"/>
      <c r="AQ228" s="901"/>
      <c r="AR228" s="881"/>
      <c r="AS228" s="1143" t="e">
        <f t="shared" si="72"/>
        <v>#DIV/0!</v>
      </c>
      <c r="AT228" s="1144" t="e">
        <f t="shared" si="73"/>
        <v>#DIV/0!</v>
      </c>
      <c r="AU228" s="1144" t="e">
        <f t="shared" si="74"/>
        <v>#DIV/0!</v>
      </c>
      <c r="AV228" s="1144" t="e">
        <f t="shared" si="75"/>
        <v>#DIV/0!</v>
      </c>
      <c r="AW228" s="1145" t="e">
        <f t="shared" si="76"/>
        <v>#DIV/0!</v>
      </c>
      <c r="AX228" s="1145" t="e">
        <f t="shared" si="77"/>
        <v>#DIV/0!</v>
      </c>
      <c r="AY228" s="1145" t="e">
        <f t="shared" si="78"/>
        <v>#DIV/0!</v>
      </c>
      <c r="AZ228" s="1145" t="e">
        <f t="shared" si="79"/>
        <v>#DIV/0!</v>
      </c>
      <c r="BA228" s="1146" t="e">
        <f t="shared" si="80"/>
        <v>#DIV/0!</v>
      </c>
      <c r="BB228" s="1146" t="e">
        <f t="shared" si="81"/>
        <v>#DIV/0!</v>
      </c>
      <c r="BC228" s="1146" t="e">
        <f t="shared" si="82"/>
        <v>#DIV/0!</v>
      </c>
      <c r="BD228" s="1146" t="e">
        <f t="shared" si="83"/>
        <v>#DIV/0!</v>
      </c>
      <c r="BE228" s="921">
        <v>0.2</v>
      </c>
      <c r="BF228" s="921">
        <v>0.8</v>
      </c>
      <c r="BG228" s="1146" t="e">
        <f t="shared" si="84"/>
        <v>#DIV/0!</v>
      </c>
      <c r="BH228" s="1146" t="e">
        <f t="shared" si="85"/>
        <v>#DIV/0!</v>
      </c>
      <c r="BI228" s="1146" t="e">
        <f t="shared" si="86"/>
        <v>#DIV/0!</v>
      </c>
      <c r="BJ228" s="1146" t="e">
        <f t="shared" si="87"/>
        <v>#DIV/0!</v>
      </c>
      <c r="BK228" s="1146" t="e">
        <f t="shared" si="88"/>
        <v>#DIV/0!</v>
      </c>
      <c r="BL228" s="1146" t="e">
        <f t="shared" si="89"/>
        <v>#DIV/0!</v>
      </c>
      <c r="BM228" s="1146" t="e">
        <f t="shared" si="90"/>
        <v>#DIV/0!</v>
      </c>
      <c r="BN228" s="1146" t="e">
        <f t="shared" si="91"/>
        <v>#DIV/0!</v>
      </c>
      <c r="BO228" s="1146" t="e">
        <f t="shared" si="92"/>
        <v>#DIV/0!</v>
      </c>
      <c r="BP228" s="1146" t="e">
        <f t="shared" si="93"/>
        <v>#DIV/0!</v>
      </c>
      <c r="BQ228" s="1146" t="e">
        <f t="shared" si="94"/>
        <v>#DIV/0!</v>
      </c>
      <c r="BR228" s="1146" t="e">
        <f t="shared" si="95"/>
        <v>#DIV/0!</v>
      </c>
      <c r="BS228" s="4188"/>
      <c r="BT228" s="4188"/>
      <c r="BU228" s="4188"/>
      <c r="BV228" s="4188"/>
      <c r="BW228" s="4188"/>
      <c r="BX228" s="4188"/>
      <c r="BY228" s="4188"/>
      <c r="BZ228" s="4188"/>
      <c r="CA228" s="4191"/>
      <c r="CC228" s="4194"/>
      <c r="CD228" s="4188"/>
      <c r="CE228" s="4188"/>
      <c r="CF228" s="4191"/>
      <c r="CG228" s="4204"/>
    </row>
    <row r="229" spans="1:85" ht="14.25" customHeight="1">
      <c r="A229" s="4194"/>
      <c r="B229" s="4209"/>
      <c r="C229" s="4210"/>
      <c r="D229" s="4209"/>
      <c r="E229" s="4210"/>
      <c r="F229" s="898"/>
      <c r="G229" s="964"/>
      <c r="H229" s="4191"/>
      <c r="I229" s="899"/>
      <c r="J229" s="900"/>
      <c r="K229" s="900"/>
      <c r="L229" s="900"/>
      <c r="M229" s="4191"/>
      <c r="N229" s="4194"/>
      <c r="O229" s="927"/>
      <c r="P229" s="901"/>
      <c r="Q229" s="4194"/>
      <c r="R229" s="4188"/>
      <c r="S229" s="4188"/>
      <c r="T229" s="4191"/>
      <c r="U229" s="818"/>
      <c r="V229" s="906">
        <v>3</v>
      </c>
      <c r="W229" s="1090"/>
      <c r="X229" s="1120"/>
      <c r="Y229" s="1120"/>
      <c r="Z229" s="898"/>
      <c r="AA229" s="908"/>
      <c r="AB229" s="908"/>
      <c r="AC229" s="908"/>
      <c r="AD229" s="909"/>
      <c r="AE229" s="871"/>
      <c r="AF229" s="1028"/>
      <c r="AG229" s="929"/>
      <c r="AH229" s="929"/>
      <c r="AI229" s="929"/>
      <c r="AJ229" s="930"/>
      <c r="AK229" s="1029"/>
      <c r="AL229" s="914"/>
      <c r="AM229" s="914"/>
      <c r="AN229" s="915"/>
      <c r="AO229" s="798"/>
      <c r="AP229" s="1050"/>
      <c r="AQ229" s="901"/>
      <c r="AR229" s="881"/>
      <c r="AS229" s="1143" t="e">
        <f t="shared" si="72"/>
        <v>#DIV/0!</v>
      </c>
      <c r="AT229" s="1144" t="e">
        <f t="shared" si="73"/>
        <v>#DIV/0!</v>
      </c>
      <c r="AU229" s="1144" t="e">
        <f t="shared" si="74"/>
        <v>#DIV/0!</v>
      </c>
      <c r="AV229" s="1144" t="e">
        <f t="shared" si="75"/>
        <v>#DIV/0!</v>
      </c>
      <c r="AW229" s="1145" t="e">
        <f t="shared" si="76"/>
        <v>#DIV/0!</v>
      </c>
      <c r="AX229" s="1145" t="e">
        <f t="shared" si="77"/>
        <v>#DIV/0!</v>
      </c>
      <c r="AY229" s="1145" t="e">
        <f t="shared" si="78"/>
        <v>#DIV/0!</v>
      </c>
      <c r="AZ229" s="1145" t="e">
        <f t="shared" si="79"/>
        <v>#DIV/0!</v>
      </c>
      <c r="BA229" s="1146" t="e">
        <f t="shared" si="80"/>
        <v>#DIV/0!</v>
      </c>
      <c r="BB229" s="1146" t="e">
        <f t="shared" si="81"/>
        <v>#DIV/0!</v>
      </c>
      <c r="BC229" s="1146" t="e">
        <f t="shared" si="82"/>
        <v>#DIV/0!</v>
      </c>
      <c r="BD229" s="1146" t="e">
        <f t="shared" si="83"/>
        <v>#DIV/0!</v>
      </c>
      <c r="BE229" s="921">
        <v>0.2</v>
      </c>
      <c r="BF229" s="921">
        <v>0.8</v>
      </c>
      <c r="BG229" s="1146" t="e">
        <f t="shared" si="84"/>
        <v>#DIV/0!</v>
      </c>
      <c r="BH229" s="1146" t="e">
        <f t="shared" si="85"/>
        <v>#DIV/0!</v>
      </c>
      <c r="BI229" s="1146" t="e">
        <f t="shared" si="86"/>
        <v>#DIV/0!</v>
      </c>
      <c r="BJ229" s="1146" t="e">
        <f t="shared" si="87"/>
        <v>#DIV/0!</v>
      </c>
      <c r="BK229" s="1146" t="e">
        <f t="shared" si="88"/>
        <v>#DIV/0!</v>
      </c>
      <c r="BL229" s="1146" t="e">
        <f t="shared" si="89"/>
        <v>#DIV/0!</v>
      </c>
      <c r="BM229" s="1146" t="e">
        <f t="shared" si="90"/>
        <v>#DIV/0!</v>
      </c>
      <c r="BN229" s="1146" t="e">
        <f t="shared" si="91"/>
        <v>#DIV/0!</v>
      </c>
      <c r="BO229" s="1146" t="e">
        <f t="shared" si="92"/>
        <v>#DIV/0!</v>
      </c>
      <c r="BP229" s="1146" t="e">
        <f t="shared" si="93"/>
        <v>#DIV/0!</v>
      </c>
      <c r="BQ229" s="1146" t="e">
        <f t="shared" si="94"/>
        <v>#DIV/0!</v>
      </c>
      <c r="BR229" s="1146" t="e">
        <f t="shared" si="95"/>
        <v>#DIV/0!</v>
      </c>
      <c r="BS229" s="4188"/>
      <c r="BT229" s="4188"/>
      <c r="BU229" s="4188"/>
      <c r="BV229" s="4188"/>
      <c r="BW229" s="4188"/>
      <c r="BX229" s="4188"/>
      <c r="BY229" s="4188"/>
      <c r="BZ229" s="4188"/>
      <c r="CA229" s="4191"/>
      <c r="CC229" s="4194"/>
      <c r="CD229" s="4188"/>
      <c r="CE229" s="4188"/>
      <c r="CF229" s="4191"/>
      <c r="CG229" s="4204"/>
    </row>
    <row r="230" spans="1:85" ht="14.25" customHeight="1">
      <c r="A230" s="4194"/>
      <c r="B230" s="4209"/>
      <c r="C230" s="4210"/>
      <c r="D230" s="4209"/>
      <c r="E230" s="4210"/>
      <c r="F230" s="898"/>
      <c r="G230" s="964"/>
      <c r="H230" s="4191"/>
      <c r="I230" s="899"/>
      <c r="J230" s="900"/>
      <c r="K230" s="900"/>
      <c r="L230" s="900"/>
      <c r="M230" s="4191"/>
      <c r="N230" s="4194"/>
      <c r="O230" s="927"/>
      <c r="P230" s="901"/>
      <c r="Q230" s="4194"/>
      <c r="R230" s="4188"/>
      <c r="S230" s="4188"/>
      <c r="T230" s="4191"/>
      <c r="U230" s="818"/>
      <c r="V230" s="906">
        <v>4</v>
      </c>
      <c r="W230" s="1090"/>
      <c r="X230" s="1120"/>
      <c r="Y230" s="1120"/>
      <c r="Z230" s="898"/>
      <c r="AA230" s="908"/>
      <c r="AB230" s="908"/>
      <c r="AC230" s="908"/>
      <c r="AD230" s="909"/>
      <c r="AE230" s="871"/>
      <c r="AF230" s="1028"/>
      <c r="AG230" s="929"/>
      <c r="AH230" s="929"/>
      <c r="AI230" s="929"/>
      <c r="AJ230" s="930"/>
      <c r="AK230" s="1029"/>
      <c r="AL230" s="914"/>
      <c r="AM230" s="914"/>
      <c r="AN230" s="915"/>
      <c r="AO230" s="798"/>
      <c r="AP230" s="1050"/>
      <c r="AQ230" s="901"/>
      <c r="AR230" s="881"/>
      <c r="AS230" s="1143" t="e">
        <f t="shared" si="72"/>
        <v>#DIV/0!</v>
      </c>
      <c r="AT230" s="1144" t="e">
        <f t="shared" si="73"/>
        <v>#DIV/0!</v>
      </c>
      <c r="AU230" s="1144" t="e">
        <f t="shared" si="74"/>
        <v>#DIV/0!</v>
      </c>
      <c r="AV230" s="1144" t="e">
        <f t="shared" si="75"/>
        <v>#DIV/0!</v>
      </c>
      <c r="AW230" s="1145" t="e">
        <f t="shared" si="76"/>
        <v>#DIV/0!</v>
      </c>
      <c r="AX230" s="1145" t="e">
        <f t="shared" si="77"/>
        <v>#DIV/0!</v>
      </c>
      <c r="AY230" s="1145" t="e">
        <f t="shared" si="78"/>
        <v>#DIV/0!</v>
      </c>
      <c r="AZ230" s="1145" t="e">
        <f t="shared" si="79"/>
        <v>#DIV/0!</v>
      </c>
      <c r="BA230" s="1146" t="e">
        <f t="shared" si="80"/>
        <v>#DIV/0!</v>
      </c>
      <c r="BB230" s="1146" t="e">
        <f t="shared" si="81"/>
        <v>#DIV/0!</v>
      </c>
      <c r="BC230" s="1146" t="e">
        <f t="shared" si="82"/>
        <v>#DIV/0!</v>
      </c>
      <c r="BD230" s="1146" t="e">
        <f t="shared" si="83"/>
        <v>#DIV/0!</v>
      </c>
      <c r="BE230" s="921">
        <v>0.2</v>
      </c>
      <c r="BF230" s="921">
        <v>0.8</v>
      </c>
      <c r="BG230" s="1146" t="e">
        <f t="shared" si="84"/>
        <v>#DIV/0!</v>
      </c>
      <c r="BH230" s="1146" t="e">
        <f t="shared" si="85"/>
        <v>#DIV/0!</v>
      </c>
      <c r="BI230" s="1146" t="e">
        <f t="shared" si="86"/>
        <v>#DIV/0!</v>
      </c>
      <c r="BJ230" s="1146" t="e">
        <f t="shared" si="87"/>
        <v>#DIV/0!</v>
      </c>
      <c r="BK230" s="1146" t="e">
        <f t="shared" si="88"/>
        <v>#DIV/0!</v>
      </c>
      <c r="BL230" s="1146" t="e">
        <f t="shared" si="89"/>
        <v>#DIV/0!</v>
      </c>
      <c r="BM230" s="1146" t="e">
        <f t="shared" si="90"/>
        <v>#DIV/0!</v>
      </c>
      <c r="BN230" s="1146" t="e">
        <f t="shared" si="91"/>
        <v>#DIV/0!</v>
      </c>
      <c r="BO230" s="1146" t="e">
        <f t="shared" si="92"/>
        <v>#DIV/0!</v>
      </c>
      <c r="BP230" s="1146" t="e">
        <f t="shared" si="93"/>
        <v>#DIV/0!</v>
      </c>
      <c r="BQ230" s="1146" t="e">
        <f t="shared" si="94"/>
        <v>#DIV/0!</v>
      </c>
      <c r="BR230" s="1146" t="e">
        <f t="shared" si="95"/>
        <v>#DIV/0!</v>
      </c>
      <c r="BS230" s="4188"/>
      <c r="BT230" s="4188"/>
      <c r="BU230" s="4188"/>
      <c r="BV230" s="4188"/>
      <c r="BW230" s="4188"/>
      <c r="BX230" s="4188"/>
      <c r="BY230" s="4188"/>
      <c r="BZ230" s="4188"/>
      <c r="CA230" s="4191"/>
      <c r="CC230" s="4194"/>
      <c r="CD230" s="4188"/>
      <c r="CE230" s="4188"/>
      <c r="CF230" s="4191"/>
      <c r="CG230" s="4204"/>
    </row>
    <row r="231" spans="1:85" ht="14.25" customHeight="1">
      <c r="A231" s="4194"/>
      <c r="B231" s="4209"/>
      <c r="C231" s="4210"/>
      <c r="D231" s="4209"/>
      <c r="E231" s="4210"/>
      <c r="F231" s="898"/>
      <c r="G231" s="964"/>
      <c r="H231" s="4191"/>
      <c r="I231" s="899"/>
      <c r="J231" s="900"/>
      <c r="K231" s="900"/>
      <c r="L231" s="900"/>
      <c r="M231" s="4191"/>
      <c r="N231" s="4194"/>
      <c r="O231" s="927"/>
      <c r="P231" s="901"/>
      <c r="Q231" s="4194"/>
      <c r="R231" s="4188"/>
      <c r="S231" s="4188"/>
      <c r="T231" s="4191"/>
      <c r="U231" s="818"/>
      <c r="V231" s="906">
        <v>5</v>
      </c>
      <c r="W231" s="1090"/>
      <c r="X231" s="1120"/>
      <c r="Y231" s="1120"/>
      <c r="Z231" s="898"/>
      <c r="AA231" s="908"/>
      <c r="AB231" s="908"/>
      <c r="AC231" s="908"/>
      <c r="AD231" s="909"/>
      <c r="AE231" s="871"/>
      <c r="AF231" s="1028"/>
      <c r="AG231" s="929"/>
      <c r="AH231" s="929"/>
      <c r="AI231" s="929"/>
      <c r="AJ231" s="930"/>
      <c r="AK231" s="1029"/>
      <c r="AL231" s="914"/>
      <c r="AM231" s="914"/>
      <c r="AN231" s="915"/>
      <c r="AO231" s="798"/>
      <c r="AP231" s="1050"/>
      <c r="AQ231" s="901"/>
      <c r="AR231" s="881"/>
      <c r="AS231" s="1143" t="e">
        <f t="shared" si="72"/>
        <v>#DIV/0!</v>
      </c>
      <c r="AT231" s="1144" t="e">
        <f t="shared" si="73"/>
        <v>#DIV/0!</v>
      </c>
      <c r="AU231" s="1144" t="e">
        <f t="shared" si="74"/>
        <v>#DIV/0!</v>
      </c>
      <c r="AV231" s="1144" t="e">
        <f t="shared" si="75"/>
        <v>#DIV/0!</v>
      </c>
      <c r="AW231" s="1145" t="e">
        <f t="shared" si="76"/>
        <v>#DIV/0!</v>
      </c>
      <c r="AX231" s="1145" t="e">
        <f t="shared" si="77"/>
        <v>#DIV/0!</v>
      </c>
      <c r="AY231" s="1145" t="e">
        <f t="shared" si="78"/>
        <v>#DIV/0!</v>
      </c>
      <c r="AZ231" s="1145" t="e">
        <f t="shared" si="79"/>
        <v>#DIV/0!</v>
      </c>
      <c r="BA231" s="1146" t="e">
        <f t="shared" si="80"/>
        <v>#DIV/0!</v>
      </c>
      <c r="BB231" s="1146" t="e">
        <f t="shared" si="81"/>
        <v>#DIV/0!</v>
      </c>
      <c r="BC231" s="1146" t="e">
        <f t="shared" si="82"/>
        <v>#DIV/0!</v>
      </c>
      <c r="BD231" s="1146" t="e">
        <f t="shared" si="83"/>
        <v>#DIV/0!</v>
      </c>
      <c r="BE231" s="921">
        <v>0.2</v>
      </c>
      <c r="BF231" s="921">
        <v>0.8</v>
      </c>
      <c r="BG231" s="1146" t="e">
        <f t="shared" si="84"/>
        <v>#DIV/0!</v>
      </c>
      <c r="BH231" s="1146" t="e">
        <f t="shared" si="85"/>
        <v>#DIV/0!</v>
      </c>
      <c r="BI231" s="1146" t="e">
        <f t="shared" si="86"/>
        <v>#DIV/0!</v>
      </c>
      <c r="BJ231" s="1146" t="e">
        <f t="shared" si="87"/>
        <v>#DIV/0!</v>
      </c>
      <c r="BK231" s="1146" t="e">
        <f t="shared" si="88"/>
        <v>#DIV/0!</v>
      </c>
      <c r="BL231" s="1146" t="e">
        <f t="shared" si="89"/>
        <v>#DIV/0!</v>
      </c>
      <c r="BM231" s="1146" t="e">
        <f t="shared" si="90"/>
        <v>#DIV/0!</v>
      </c>
      <c r="BN231" s="1146" t="e">
        <f t="shared" si="91"/>
        <v>#DIV/0!</v>
      </c>
      <c r="BO231" s="1146" t="e">
        <f t="shared" si="92"/>
        <v>#DIV/0!</v>
      </c>
      <c r="BP231" s="1146" t="e">
        <f t="shared" si="93"/>
        <v>#DIV/0!</v>
      </c>
      <c r="BQ231" s="1146" t="e">
        <f t="shared" si="94"/>
        <v>#DIV/0!</v>
      </c>
      <c r="BR231" s="1146" t="e">
        <f t="shared" si="95"/>
        <v>#DIV/0!</v>
      </c>
      <c r="BS231" s="4188"/>
      <c r="BT231" s="4188"/>
      <c r="BU231" s="4188"/>
      <c r="BV231" s="4188"/>
      <c r="BW231" s="4188"/>
      <c r="BX231" s="4188"/>
      <c r="BY231" s="4188"/>
      <c r="BZ231" s="4188"/>
      <c r="CA231" s="4191"/>
      <c r="CC231" s="4194"/>
      <c r="CD231" s="4188"/>
      <c r="CE231" s="4188"/>
      <c r="CF231" s="4191"/>
      <c r="CG231" s="4204"/>
    </row>
    <row r="232" spans="1:85" ht="14.25" customHeight="1">
      <c r="A232" s="4194"/>
      <c r="B232" s="4209"/>
      <c r="C232" s="4210"/>
      <c r="D232" s="4209"/>
      <c r="E232" s="4210"/>
      <c r="F232" s="898"/>
      <c r="G232" s="964"/>
      <c r="H232" s="4191"/>
      <c r="I232" s="899"/>
      <c r="J232" s="900"/>
      <c r="K232" s="900"/>
      <c r="L232" s="900"/>
      <c r="M232" s="4191"/>
      <c r="N232" s="4194"/>
      <c r="O232" s="927"/>
      <c r="P232" s="901"/>
      <c r="Q232" s="4194"/>
      <c r="R232" s="4188"/>
      <c r="S232" s="4188"/>
      <c r="T232" s="4191"/>
      <c r="U232" s="818"/>
      <c r="V232" s="906">
        <v>6</v>
      </c>
      <c r="W232" s="1090"/>
      <c r="X232" s="1120"/>
      <c r="Y232" s="1120"/>
      <c r="Z232" s="898"/>
      <c r="AA232" s="908"/>
      <c r="AB232" s="908"/>
      <c r="AC232" s="908"/>
      <c r="AD232" s="909"/>
      <c r="AE232" s="871"/>
      <c r="AF232" s="1028"/>
      <c r="AG232" s="929"/>
      <c r="AH232" s="929"/>
      <c r="AI232" s="929"/>
      <c r="AJ232" s="930"/>
      <c r="AK232" s="1029"/>
      <c r="AL232" s="914"/>
      <c r="AM232" s="914"/>
      <c r="AN232" s="915"/>
      <c r="AO232" s="798"/>
      <c r="AP232" s="1050"/>
      <c r="AQ232" s="901"/>
      <c r="AR232" s="881"/>
      <c r="AS232" s="1143" t="e">
        <f t="shared" si="72"/>
        <v>#DIV/0!</v>
      </c>
      <c r="AT232" s="1144" t="e">
        <f t="shared" si="73"/>
        <v>#DIV/0!</v>
      </c>
      <c r="AU232" s="1144" t="e">
        <f t="shared" si="74"/>
        <v>#DIV/0!</v>
      </c>
      <c r="AV232" s="1144" t="e">
        <f t="shared" si="75"/>
        <v>#DIV/0!</v>
      </c>
      <c r="AW232" s="1145" t="e">
        <f t="shared" si="76"/>
        <v>#DIV/0!</v>
      </c>
      <c r="AX232" s="1145" t="e">
        <f t="shared" si="77"/>
        <v>#DIV/0!</v>
      </c>
      <c r="AY232" s="1145" t="e">
        <f t="shared" si="78"/>
        <v>#DIV/0!</v>
      </c>
      <c r="AZ232" s="1145" t="e">
        <f t="shared" si="79"/>
        <v>#DIV/0!</v>
      </c>
      <c r="BA232" s="1146" t="e">
        <f t="shared" si="80"/>
        <v>#DIV/0!</v>
      </c>
      <c r="BB232" s="1146" t="e">
        <f t="shared" si="81"/>
        <v>#DIV/0!</v>
      </c>
      <c r="BC232" s="1146" t="e">
        <f t="shared" si="82"/>
        <v>#DIV/0!</v>
      </c>
      <c r="BD232" s="1146" t="e">
        <f t="shared" si="83"/>
        <v>#DIV/0!</v>
      </c>
      <c r="BE232" s="921">
        <v>0.2</v>
      </c>
      <c r="BF232" s="921">
        <v>0.8</v>
      </c>
      <c r="BG232" s="1146" t="e">
        <f t="shared" si="84"/>
        <v>#DIV/0!</v>
      </c>
      <c r="BH232" s="1146" t="e">
        <f t="shared" si="85"/>
        <v>#DIV/0!</v>
      </c>
      <c r="BI232" s="1146" t="e">
        <f t="shared" si="86"/>
        <v>#DIV/0!</v>
      </c>
      <c r="BJ232" s="1146" t="e">
        <f t="shared" si="87"/>
        <v>#DIV/0!</v>
      </c>
      <c r="BK232" s="1146" t="e">
        <f t="shared" si="88"/>
        <v>#DIV/0!</v>
      </c>
      <c r="BL232" s="1146" t="e">
        <f t="shared" si="89"/>
        <v>#DIV/0!</v>
      </c>
      <c r="BM232" s="1146" t="e">
        <f t="shared" si="90"/>
        <v>#DIV/0!</v>
      </c>
      <c r="BN232" s="1146" t="e">
        <f t="shared" si="91"/>
        <v>#DIV/0!</v>
      </c>
      <c r="BO232" s="1146" t="e">
        <f t="shared" si="92"/>
        <v>#DIV/0!</v>
      </c>
      <c r="BP232" s="1146" t="e">
        <f t="shared" si="93"/>
        <v>#DIV/0!</v>
      </c>
      <c r="BQ232" s="1146" t="e">
        <f t="shared" si="94"/>
        <v>#DIV/0!</v>
      </c>
      <c r="BR232" s="1146" t="e">
        <f t="shared" si="95"/>
        <v>#DIV/0!</v>
      </c>
      <c r="BS232" s="4188"/>
      <c r="BT232" s="4188"/>
      <c r="BU232" s="4188"/>
      <c r="BV232" s="4188"/>
      <c r="BW232" s="4188"/>
      <c r="BX232" s="4188"/>
      <c r="BY232" s="4188"/>
      <c r="BZ232" s="4188"/>
      <c r="CA232" s="4191"/>
      <c r="CC232" s="4194"/>
      <c r="CD232" s="4188"/>
      <c r="CE232" s="4188"/>
      <c r="CF232" s="4191"/>
      <c r="CG232" s="4204"/>
    </row>
    <row r="233" spans="1:85" ht="14.25" customHeight="1">
      <c r="A233" s="4194"/>
      <c r="B233" s="4209"/>
      <c r="C233" s="4210"/>
      <c r="D233" s="4209"/>
      <c r="E233" s="4210"/>
      <c r="F233" s="898"/>
      <c r="G233" s="964"/>
      <c r="H233" s="4191"/>
      <c r="I233" s="899"/>
      <c r="J233" s="900"/>
      <c r="K233" s="900"/>
      <c r="L233" s="900"/>
      <c r="M233" s="4191"/>
      <c r="N233" s="4194"/>
      <c r="O233" s="927"/>
      <c r="P233" s="901"/>
      <c r="Q233" s="4194"/>
      <c r="R233" s="4188"/>
      <c r="S233" s="4188"/>
      <c r="T233" s="4191"/>
      <c r="U233" s="818"/>
      <c r="V233" s="906">
        <v>7</v>
      </c>
      <c r="W233" s="1090"/>
      <c r="X233" s="1120"/>
      <c r="Y233" s="1120"/>
      <c r="Z233" s="898"/>
      <c r="AA233" s="908"/>
      <c r="AB233" s="908"/>
      <c r="AC233" s="908"/>
      <c r="AD233" s="909"/>
      <c r="AE233" s="871"/>
      <c r="AF233" s="1028"/>
      <c r="AG233" s="929"/>
      <c r="AH233" s="929"/>
      <c r="AI233" s="929"/>
      <c r="AJ233" s="930"/>
      <c r="AK233" s="1029"/>
      <c r="AL233" s="914"/>
      <c r="AM233" s="914"/>
      <c r="AN233" s="915"/>
      <c r="AO233" s="798"/>
      <c r="AP233" s="1050"/>
      <c r="AQ233" s="901"/>
      <c r="AR233" s="881"/>
      <c r="AS233" s="1143" t="e">
        <f t="shared" si="72"/>
        <v>#DIV/0!</v>
      </c>
      <c r="AT233" s="1144" t="e">
        <f t="shared" si="73"/>
        <v>#DIV/0!</v>
      </c>
      <c r="AU233" s="1144" t="e">
        <f t="shared" si="74"/>
        <v>#DIV/0!</v>
      </c>
      <c r="AV233" s="1144" t="e">
        <f t="shared" si="75"/>
        <v>#DIV/0!</v>
      </c>
      <c r="AW233" s="1145" t="e">
        <f t="shared" si="76"/>
        <v>#DIV/0!</v>
      </c>
      <c r="AX233" s="1145" t="e">
        <f t="shared" si="77"/>
        <v>#DIV/0!</v>
      </c>
      <c r="AY233" s="1145" t="e">
        <f t="shared" si="78"/>
        <v>#DIV/0!</v>
      </c>
      <c r="AZ233" s="1145" t="e">
        <f t="shared" si="79"/>
        <v>#DIV/0!</v>
      </c>
      <c r="BA233" s="1146" t="e">
        <f t="shared" si="80"/>
        <v>#DIV/0!</v>
      </c>
      <c r="BB233" s="1146" t="e">
        <f t="shared" si="81"/>
        <v>#DIV/0!</v>
      </c>
      <c r="BC233" s="1146" t="e">
        <f t="shared" si="82"/>
        <v>#DIV/0!</v>
      </c>
      <c r="BD233" s="1146" t="e">
        <f t="shared" si="83"/>
        <v>#DIV/0!</v>
      </c>
      <c r="BE233" s="921">
        <v>0.2</v>
      </c>
      <c r="BF233" s="921">
        <v>0.8</v>
      </c>
      <c r="BG233" s="1146" t="e">
        <f t="shared" si="84"/>
        <v>#DIV/0!</v>
      </c>
      <c r="BH233" s="1146" t="e">
        <f t="shared" si="85"/>
        <v>#DIV/0!</v>
      </c>
      <c r="BI233" s="1146" t="e">
        <f t="shared" si="86"/>
        <v>#DIV/0!</v>
      </c>
      <c r="BJ233" s="1146" t="e">
        <f t="shared" si="87"/>
        <v>#DIV/0!</v>
      </c>
      <c r="BK233" s="1146" t="e">
        <f t="shared" si="88"/>
        <v>#DIV/0!</v>
      </c>
      <c r="BL233" s="1146" t="e">
        <f t="shared" si="89"/>
        <v>#DIV/0!</v>
      </c>
      <c r="BM233" s="1146" t="e">
        <f t="shared" si="90"/>
        <v>#DIV/0!</v>
      </c>
      <c r="BN233" s="1146" t="e">
        <f t="shared" si="91"/>
        <v>#DIV/0!</v>
      </c>
      <c r="BO233" s="1146" t="e">
        <f t="shared" si="92"/>
        <v>#DIV/0!</v>
      </c>
      <c r="BP233" s="1146" t="e">
        <f t="shared" si="93"/>
        <v>#DIV/0!</v>
      </c>
      <c r="BQ233" s="1146" t="e">
        <f t="shared" si="94"/>
        <v>#DIV/0!</v>
      </c>
      <c r="BR233" s="1146" t="e">
        <f t="shared" si="95"/>
        <v>#DIV/0!</v>
      </c>
      <c r="BS233" s="4188"/>
      <c r="BT233" s="4188"/>
      <c r="BU233" s="4188"/>
      <c r="BV233" s="4188"/>
      <c r="BW233" s="4188"/>
      <c r="BX233" s="4188"/>
      <c r="BY233" s="4188"/>
      <c r="BZ233" s="4188"/>
      <c r="CA233" s="4191"/>
      <c r="CC233" s="4194"/>
      <c r="CD233" s="4188"/>
      <c r="CE233" s="4188"/>
      <c r="CF233" s="4191"/>
      <c r="CG233" s="4204"/>
    </row>
    <row r="234" spans="1:85" ht="14.25" customHeight="1">
      <c r="A234" s="4194"/>
      <c r="B234" s="4209"/>
      <c r="C234" s="4210"/>
      <c r="D234" s="4209"/>
      <c r="E234" s="4210"/>
      <c r="F234" s="898"/>
      <c r="G234" s="964"/>
      <c r="H234" s="4191"/>
      <c r="I234" s="899"/>
      <c r="J234" s="900"/>
      <c r="K234" s="900"/>
      <c r="L234" s="900"/>
      <c r="M234" s="4191"/>
      <c r="N234" s="4194"/>
      <c r="O234" s="927"/>
      <c r="P234" s="901"/>
      <c r="Q234" s="4194"/>
      <c r="R234" s="4188"/>
      <c r="S234" s="4188"/>
      <c r="T234" s="4191"/>
      <c r="U234" s="818"/>
      <c r="V234" s="906">
        <v>8</v>
      </c>
      <c r="W234" s="1090"/>
      <c r="X234" s="1120"/>
      <c r="Y234" s="1120"/>
      <c r="Z234" s="898"/>
      <c r="AA234" s="908"/>
      <c r="AB234" s="908"/>
      <c r="AC234" s="908"/>
      <c r="AD234" s="909"/>
      <c r="AE234" s="871"/>
      <c r="AF234" s="1028"/>
      <c r="AG234" s="929"/>
      <c r="AH234" s="929"/>
      <c r="AI234" s="929"/>
      <c r="AJ234" s="930"/>
      <c r="AK234" s="1029"/>
      <c r="AL234" s="914"/>
      <c r="AM234" s="914"/>
      <c r="AN234" s="915"/>
      <c r="AO234" s="798"/>
      <c r="AP234" s="1050"/>
      <c r="AQ234" s="901"/>
      <c r="AR234" s="881"/>
      <c r="AS234" s="1143" t="e">
        <f t="shared" si="72"/>
        <v>#DIV/0!</v>
      </c>
      <c r="AT234" s="1144" t="e">
        <f t="shared" si="73"/>
        <v>#DIV/0!</v>
      </c>
      <c r="AU234" s="1144" t="e">
        <f t="shared" si="74"/>
        <v>#DIV/0!</v>
      </c>
      <c r="AV234" s="1144" t="e">
        <f t="shared" si="75"/>
        <v>#DIV/0!</v>
      </c>
      <c r="AW234" s="1145" t="e">
        <f t="shared" si="76"/>
        <v>#DIV/0!</v>
      </c>
      <c r="AX234" s="1145" t="e">
        <f t="shared" si="77"/>
        <v>#DIV/0!</v>
      </c>
      <c r="AY234" s="1145" t="e">
        <f t="shared" si="78"/>
        <v>#DIV/0!</v>
      </c>
      <c r="AZ234" s="1145" t="e">
        <f t="shared" si="79"/>
        <v>#DIV/0!</v>
      </c>
      <c r="BA234" s="1146" t="e">
        <f t="shared" si="80"/>
        <v>#DIV/0!</v>
      </c>
      <c r="BB234" s="1146" t="e">
        <f t="shared" si="81"/>
        <v>#DIV/0!</v>
      </c>
      <c r="BC234" s="1146" t="e">
        <f t="shared" si="82"/>
        <v>#DIV/0!</v>
      </c>
      <c r="BD234" s="1146" t="e">
        <f t="shared" si="83"/>
        <v>#DIV/0!</v>
      </c>
      <c r="BE234" s="921">
        <v>0.2</v>
      </c>
      <c r="BF234" s="921">
        <v>0.8</v>
      </c>
      <c r="BG234" s="1146" t="e">
        <f t="shared" si="84"/>
        <v>#DIV/0!</v>
      </c>
      <c r="BH234" s="1146" t="e">
        <f t="shared" si="85"/>
        <v>#DIV/0!</v>
      </c>
      <c r="BI234" s="1146" t="e">
        <f t="shared" si="86"/>
        <v>#DIV/0!</v>
      </c>
      <c r="BJ234" s="1146" t="e">
        <f t="shared" si="87"/>
        <v>#DIV/0!</v>
      </c>
      <c r="BK234" s="1146" t="e">
        <f t="shared" si="88"/>
        <v>#DIV/0!</v>
      </c>
      <c r="BL234" s="1146" t="e">
        <f t="shared" si="89"/>
        <v>#DIV/0!</v>
      </c>
      <c r="BM234" s="1146" t="e">
        <f t="shared" si="90"/>
        <v>#DIV/0!</v>
      </c>
      <c r="BN234" s="1146" t="e">
        <f t="shared" si="91"/>
        <v>#DIV/0!</v>
      </c>
      <c r="BO234" s="1146" t="e">
        <f t="shared" si="92"/>
        <v>#DIV/0!</v>
      </c>
      <c r="BP234" s="1146" t="e">
        <f t="shared" si="93"/>
        <v>#DIV/0!</v>
      </c>
      <c r="BQ234" s="1146" t="e">
        <f t="shared" si="94"/>
        <v>#DIV/0!</v>
      </c>
      <c r="BR234" s="1146" t="e">
        <f t="shared" si="95"/>
        <v>#DIV/0!</v>
      </c>
      <c r="BS234" s="4188"/>
      <c r="BT234" s="4188"/>
      <c r="BU234" s="4188"/>
      <c r="BV234" s="4188"/>
      <c r="BW234" s="4188"/>
      <c r="BX234" s="4188"/>
      <c r="BY234" s="4188"/>
      <c r="BZ234" s="4188"/>
      <c r="CA234" s="4191"/>
      <c r="CC234" s="4194"/>
      <c r="CD234" s="4188"/>
      <c r="CE234" s="4188"/>
      <c r="CF234" s="4191"/>
      <c r="CG234" s="4204"/>
    </row>
    <row r="235" spans="1:85" ht="14.25" customHeight="1">
      <c r="A235" s="4194"/>
      <c r="B235" s="4209"/>
      <c r="C235" s="4210"/>
      <c r="D235" s="4209"/>
      <c r="E235" s="4210"/>
      <c r="F235" s="898"/>
      <c r="G235" s="964"/>
      <c r="H235" s="4191"/>
      <c r="I235" s="899"/>
      <c r="J235" s="900"/>
      <c r="K235" s="900"/>
      <c r="L235" s="900"/>
      <c r="M235" s="4191"/>
      <c r="N235" s="4194"/>
      <c r="O235" s="927"/>
      <c r="P235" s="901"/>
      <c r="Q235" s="4194"/>
      <c r="R235" s="4188"/>
      <c r="S235" s="4188"/>
      <c r="T235" s="4191"/>
      <c r="U235" s="818"/>
      <c r="V235" s="906">
        <v>9</v>
      </c>
      <c r="W235" s="1090"/>
      <c r="X235" s="1120"/>
      <c r="Y235" s="1120"/>
      <c r="Z235" s="898"/>
      <c r="AA235" s="908"/>
      <c r="AB235" s="908"/>
      <c r="AC235" s="908"/>
      <c r="AD235" s="909"/>
      <c r="AE235" s="871"/>
      <c r="AF235" s="1028"/>
      <c r="AG235" s="929"/>
      <c r="AH235" s="929"/>
      <c r="AI235" s="929"/>
      <c r="AJ235" s="930"/>
      <c r="AK235" s="1029"/>
      <c r="AL235" s="914"/>
      <c r="AM235" s="914"/>
      <c r="AN235" s="915"/>
      <c r="AO235" s="798"/>
      <c r="AP235" s="1050"/>
      <c r="AQ235" s="901"/>
      <c r="AR235" s="881"/>
      <c r="AS235" s="1143" t="e">
        <f t="shared" si="72"/>
        <v>#DIV/0!</v>
      </c>
      <c r="AT235" s="1144" t="e">
        <f t="shared" si="73"/>
        <v>#DIV/0!</v>
      </c>
      <c r="AU235" s="1144" t="e">
        <f t="shared" si="74"/>
        <v>#DIV/0!</v>
      </c>
      <c r="AV235" s="1144" t="e">
        <f t="shared" si="75"/>
        <v>#DIV/0!</v>
      </c>
      <c r="AW235" s="1145" t="e">
        <f t="shared" si="76"/>
        <v>#DIV/0!</v>
      </c>
      <c r="AX235" s="1145" t="e">
        <f t="shared" si="77"/>
        <v>#DIV/0!</v>
      </c>
      <c r="AY235" s="1145" t="e">
        <f t="shared" si="78"/>
        <v>#DIV/0!</v>
      </c>
      <c r="AZ235" s="1145" t="e">
        <f t="shared" si="79"/>
        <v>#DIV/0!</v>
      </c>
      <c r="BA235" s="1146" t="e">
        <f t="shared" si="80"/>
        <v>#DIV/0!</v>
      </c>
      <c r="BB235" s="1146" t="e">
        <f t="shared" si="81"/>
        <v>#DIV/0!</v>
      </c>
      <c r="BC235" s="1146" t="e">
        <f t="shared" si="82"/>
        <v>#DIV/0!</v>
      </c>
      <c r="BD235" s="1146" t="e">
        <f t="shared" si="83"/>
        <v>#DIV/0!</v>
      </c>
      <c r="BE235" s="921">
        <v>0.2</v>
      </c>
      <c r="BF235" s="921">
        <v>0.8</v>
      </c>
      <c r="BG235" s="1146" t="e">
        <f t="shared" si="84"/>
        <v>#DIV/0!</v>
      </c>
      <c r="BH235" s="1146" t="e">
        <f t="shared" si="85"/>
        <v>#DIV/0!</v>
      </c>
      <c r="BI235" s="1146" t="e">
        <f t="shared" si="86"/>
        <v>#DIV/0!</v>
      </c>
      <c r="BJ235" s="1146" t="e">
        <f t="shared" si="87"/>
        <v>#DIV/0!</v>
      </c>
      <c r="BK235" s="1146" t="e">
        <f t="shared" si="88"/>
        <v>#DIV/0!</v>
      </c>
      <c r="BL235" s="1146" t="e">
        <f t="shared" si="89"/>
        <v>#DIV/0!</v>
      </c>
      <c r="BM235" s="1146" t="e">
        <f t="shared" si="90"/>
        <v>#DIV/0!</v>
      </c>
      <c r="BN235" s="1146" t="e">
        <f t="shared" si="91"/>
        <v>#DIV/0!</v>
      </c>
      <c r="BO235" s="1146" t="e">
        <f t="shared" si="92"/>
        <v>#DIV/0!</v>
      </c>
      <c r="BP235" s="1146" t="e">
        <f t="shared" si="93"/>
        <v>#DIV/0!</v>
      </c>
      <c r="BQ235" s="1146" t="e">
        <f t="shared" si="94"/>
        <v>#DIV/0!</v>
      </c>
      <c r="BR235" s="1146" t="e">
        <f t="shared" si="95"/>
        <v>#DIV/0!</v>
      </c>
      <c r="BS235" s="4188"/>
      <c r="BT235" s="4188"/>
      <c r="BU235" s="4188"/>
      <c r="BV235" s="4188"/>
      <c r="BW235" s="4188"/>
      <c r="BX235" s="4188"/>
      <c r="BY235" s="4188"/>
      <c r="BZ235" s="4188"/>
      <c r="CA235" s="4191"/>
      <c r="CC235" s="4194"/>
      <c r="CD235" s="4188"/>
      <c r="CE235" s="4188"/>
      <c r="CF235" s="4191"/>
      <c r="CG235" s="4204"/>
    </row>
    <row r="236" spans="1:85" ht="14.25" customHeight="1" thickBot="1">
      <c r="A236" s="4195"/>
      <c r="B236" s="4211"/>
      <c r="C236" s="4212"/>
      <c r="D236" s="4211"/>
      <c r="E236" s="4212"/>
      <c r="F236" s="983"/>
      <c r="G236" s="984"/>
      <c r="H236" s="4192"/>
      <c r="I236" s="1063"/>
      <c r="J236" s="986"/>
      <c r="K236" s="986"/>
      <c r="L236" s="986"/>
      <c r="M236" s="4192"/>
      <c r="N236" s="4195"/>
      <c r="O236" s="987"/>
      <c r="P236" s="985"/>
      <c r="Q236" s="4195"/>
      <c r="R236" s="4189"/>
      <c r="S236" s="4189"/>
      <c r="T236" s="4192"/>
      <c r="U236" s="818"/>
      <c r="V236" s="981">
        <v>10</v>
      </c>
      <c r="W236" s="1068"/>
      <c r="X236" s="1121"/>
      <c r="Y236" s="1121"/>
      <c r="Z236" s="983"/>
      <c r="AA236" s="989"/>
      <c r="AB236" s="989"/>
      <c r="AC236" s="989"/>
      <c r="AD236" s="990"/>
      <c r="AE236" s="871"/>
      <c r="AF236" s="1071"/>
      <c r="AG236" s="991"/>
      <c r="AH236" s="991"/>
      <c r="AI236" s="991"/>
      <c r="AJ236" s="992"/>
      <c r="AK236" s="1073"/>
      <c r="AL236" s="994"/>
      <c r="AM236" s="994"/>
      <c r="AN236" s="1074"/>
      <c r="AO236" s="798"/>
      <c r="AP236" s="1075"/>
      <c r="AQ236" s="985"/>
      <c r="AR236" s="881"/>
      <c r="AS236" s="1147" t="e">
        <f t="shared" si="72"/>
        <v>#DIV/0!</v>
      </c>
      <c r="AT236" s="1148" t="e">
        <f t="shared" si="73"/>
        <v>#DIV/0!</v>
      </c>
      <c r="AU236" s="1148" t="e">
        <f t="shared" si="74"/>
        <v>#DIV/0!</v>
      </c>
      <c r="AV236" s="1148" t="e">
        <f t="shared" si="75"/>
        <v>#DIV/0!</v>
      </c>
      <c r="AW236" s="1149" t="e">
        <f t="shared" si="76"/>
        <v>#DIV/0!</v>
      </c>
      <c r="AX236" s="1149" t="e">
        <f t="shared" si="77"/>
        <v>#DIV/0!</v>
      </c>
      <c r="AY236" s="1149" t="e">
        <f t="shared" si="78"/>
        <v>#DIV/0!</v>
      </c>
      <c r="AZ236" s="1149" t="e">
        <f t="shared" si="79"/>
        <v>#DIV/0!</v>
      </c>
      <c r="BA236" s="1150" t="e">
        <f t="shared" si="80"/>
        <v>#DIV/0!</v>
      </c>
      <c r="BB236" s="1150" t="e">
        <f t="shared" si="81"/>
        <v>#DIV/0!</v>
      </c>
      <c r="BC236" s="1150" t="e">
        <f t="shared" si="82"/>
        <v>#DIV/0!</v>
      </c>
      <c r="BD236" s="1150" t="e">
        <f t="shared" si="83"/>
        <v>#DIV/0!</v>
      </c>
      <c r="BE236" s="1080">
        <v>0.2</v>
      </c>
      <c r="BF236" s="1080">
        <v>0.8</v>
      </c>
      <c r="BG236" s="1150" t="e">
        <f t="shared" si="84"/>
        <v>#DIV/0!</v>
      </c>
      <c r="BH236" s="1150" t="e">
        <f t="shared" si="85"/>
        <v>#DIV/0!</v>
      </c>
      <c r="BI236" s="1150" t="e">
        <f t="shared" si="86"/>
        <v>#DIV/0!</v>
      </c>
      <c r="BJ236" s="1150" t="e">
        <f t="shared" si="87"/>
        <v>#DIV/0!</v>
      </c>
      <c r="BK236" s="1150" t="e">
        <f t="shared" si="88"/>
        <v>#DIV/0!</v>
      </c>
      <c r="BL236" s="1150" t="e">
        <f t="shared" si="89"/>
        <v>#DIV/0!</v>
      </c>
      <c r="BM236" s="1150" t="e">
        <f t="shared" si="90"/>
        <v>#DIV/0!</v>
      </c>
      <c r="BN236" s="1150" t="e">
        <f t="shared" si="91"/>
        <v>#DIV/0!</v>
      </c>
      <c r="BO236" s="1150" t="e">
        <f t="shared" si="92"/>
        <v>#DIV/0!</v>
      </c>
      <c r="BP236" s="1150" t="e">
        <f t="shared" si="93"/>
        <v>#DIV/0!</v>
      </c>
      <c r="BQ236" s="1150" t="e">
        <f t="shared" si="94"/>
        <v>#DIV/0!</v>
      </c>
      <c r="BR236" s="1150" t="e">
        <f t="shared" si="95"/>
        <v>#DIV/0!</v>
      </c>
      <c r="BS236" s="4189"/>
      <c r="BT236" s="4189"/>
      <c r="BU236" s="4189"/>
      <c r="BV236" s="4189"/>
      <c r="BW236" s="4189"/>
      <c r="BX236" s="4189"/>
      <c r="BY236" s="4189"/>
      <c r="BZ236" s="4189"/>
      <c r="CA236" s="4192"/>
      <c r="CC236" s="4195"/>
      <c r="CD236" s="4189"/>
      <c r="CE236" s="4189"/>
      <c r="CF236" s="4192"/>
      <c r="CG236" s="4205"/>
    </row>
    <row r="237" spans="1:85" ht="14.25" customHeight="1">
      <c r="A237" s="4206">
        <v>26</v>
      </c>
      <c r="B237" s="4207"/>
      <c r="C237" s="4208"/>
      <c r="D237" s="4213"/>
      <c r="E237" s="4208"/>
      <c r="F237" s="858"/>
      <c r="G237" s="950"/>
      <c r="H237" s="4214"/>
      <c r="I237" s="860"/>
      <c r="J237" s="861"/>
      <c r="K237" s="861"/>
      <c r="L237" s="861"/>
      <c r="M237" s="4215"/>
      <c r="N237" s="4198"/>
      <c r="O237" s="954"/>
      <c r="P237" s="951"/>
      <c r="Q237" s="4199"/>
      <c r="R237" s="4200"/>
      <c r="S237" s="4200"/>
      <c r="T237" s="4201"/>
      <c r="U237" s="818"/>
      <c r="V237" s="867">
        <v>1</v>
      </c>
      <c r="W237" s="954"/>
      <c r="X237" s="1122"/>
      <c r="Y237" s="1122"/>
      <c r="Z237" s="858"/>
      <c r="AA237" s="869"/>
      <c r="AB237" s="869"/>
      <c r="AC237" s="869"/>
      <c r="AD237" s="870"/>
      <c r="AE237" s="871"/>
      <c r="AF237" s="1086"/>
      <c r="AG237" s="874"/>
      <c r="AH237" s="874"/>
      <c r="AI237" s="874"/>
      <c r="AJ237" s="875"/>
      <c r="AK237" s="1041"/>
      <c r="AL237" s="877"/>
      <c r="AM237" s="877"/>
      <c r="AN237" s="878"/>
      <c r="AO237" s="798"/>
      <c r="AP237" s="879"/>
      <c r="AQ237" s="880"/>
      <c r="AR237" s="881"/>
      <c r="AS237" s="1139" t="e">
        <f t="shared" si="72"/>
        <v>#DIV/0!</v>
      </c>
      <c r="AT237" s="1140" t="e">
        <f t="shared" si="73"/>
        <v>#DIV/0!</v>
      </c>
      <c r="AU237" s="1140" t="e">
        <f t="shared" si="74"/>
        <v>#DIV/0!</v>
      </c>
      <c r="AV237" s="1140" t="e">
        <f t="shared" si="75"/>
        <v>#DIV/0!</v>
      </c>
      <c r="AW237" s="1141" t="e">
        <f t="shared" si="76"/>
        <v>#DIV/0!</v>
      </c>
      <c r="AX237" s="1141" t="e">
        <f t="shared" si="77"/>
        <v>#DIV/0!</v>
      </c>
      <c r="AY237" s="1141" t="e">
        <f t="shared" si="78"/>
        <v>#DIV/0!</v>
      </c>
      <c r="AZ237" s="1141" t="e">
        <f t="shared" si="79"/>
        <v>#DIV/0!</v>
      </c>
      <c r="BA237" s="1142" t="e">
        <f t="shared" si="80"/>
        <v>#DIV/0!</v>
      </c>
      <c r="BB237" s="1142" t="e">
        <f t="shared" si="81"/>
        <v>#DIV/0!</v>
      </c>
      <c r="BC237" s="1142" t="e">
        <f t="shared" si="82"/>
        <v>#DIV/0!</v>
      </c>
      <c r="BD237" s="1142" t="e">
        <f t="shared" si="83"/>
        <v>#DIV/0!</v>
      </c>
      <c r="BE237" s="886">
        <v>0.2</v>
      </c>
      <c r="BF237" s="886">
        <v>0.8</v>
      </c>
      <c r="BG237" s="1142" t="e">
        <f t="shared" si="84"/>
        <v>#DIV/0!</v>
      </c>
      <c r="BH237" s="1142" t="e">
        <f t="shared" si="85"/>
        <v>#DIV/0!</v>
      </c>
      <c r="BI237" s="1142" t="e">
        <f t="shared" si="86"/>
        <v>#DIV/0!</v>
      </c>
      <c r="BJ237" s="1142" t="e">
        <f t="shared" si="87"/>
        <v>#DIV/0!</v>
      </c>
      <c r="BK237" s="1142" t="e">
        <f t="shared" si="88"/>
        <v>#DIV/0!</v>
      </c>
      <c r="BL237" s="1142" t="e">
        <f t="shared" si="89"/>
        <v>#DIV/0!</v>
      </c>
      <c r="BM237" s="1142" t="e">
        <f t="shared" si="90"/>
        <v>#DIV/0!</v>
      </c>
      <c r="BN237" s="1142" t="e">
        <f t="shared" si="91"/>
        <v>#DIV/0!</v>
      </c>
      <c r="BO237" s="1142" t="e">
        <f t="shared" si="92"/>
        <v>#DIV/0!</v>
      </c>
      <c r="BP237" s="1142" t="e">
        <f t="shared" si="93"/>
        <v>#DIV/0!</v>
      </c>
      <c r="BQ237" s="1142" t="e">
        <f t="shared" si="94"/>
        <v>#DIV/0!</v>
      </c>
      <c r="BR237" s="1142" t="e">
        <f t="shared" si="95"/>
        <v>#DIV/0!</v>
      </c>
      <c r="BS237" s="4197" t="e">
        <f>AVERAGEIF(BO237:BO246,"&lt;&gt;#¡DIV/0!")</f>
        <v>#DIV/0!</v>
      </c>
      <c r="BT237" s="4197" t="e">
        <f>AVERAGEIF(BP237:BP246,"&lt;&gt;#¡DIV/0!")</f>
        <v>#DIV/0!</v>
      </c>
      <c r="BU237" s="4197" t="e">
        <f>AVERAGEIF(BQ237:BQ246,"&lt;&gt;#¡DIV/0!")</f>
        <v>#DIV/0!</v>
      </c>
      <c r="BV237" s="4197" t="e">
        <f>AVERAGEIF(BR237:BR246,"&lt;&gt;#¡DIV/0!")</f>
        <v>#DIV/0!</v>
      </c>
      <c r="BW237" s="4187" t="e">
        <f>+C237*BS237</f>
        <v>#DIV/0!</v>
      </c>
      <c r="BX237" s="4187" t="e">
        <f>+C237*BT237</f>
        <v>#DIV/0!</v>
      </c>
      <c r="BY237" s="4187" t="e">
        <f>+C237*BU237</f>
        <v>#DIV/0!</v>
      </c>
      <c r="BZ237" s="4187" t="e">
        <f>+C237*BV237</f>
        <v>#DIV/0!</v>
      </c>
      <c r="CA237" s="4190" t="e">
        <f>SUM(BW237:BZ246)</f>
        <v>#DIV/0!</v>
      </c>
      <c r="CC237" s="4193" t="e">
        <f>+Q237/$N$237</f>
        <v>#DIV/0!</v>
      </c>
      <c r="CD237" s="4196" t="e">
        <f>+R237/$N$237</f>
        <v>#DIV/0!</v>
      </c>
      <c r="CE237" s="4196" t="e">
        <f>+S237/$N$237</f>
        <v>#DIV/0!</v>
      </c>
      <c r="CF237" s="4202" t="e">
        <f>+T237/$N$237</f>
        <v>#DIV/0!</v>
      </c>
      <c r="CG237" s="4203" t="e">
        <f>AVERAGE(CC237:CF246)</f>
        <v>#DIV/0!</v>
      </c>
    </row>
    <row r="238" spans="1:85" ht="14.25" customHeight="1">
      <c r="A238" s="4194"/>
      <c r="B238" s="4209"/>
      <c r="C238" s="4210"/>
      <c r="D238" s="4209"/>
      <c r="E238" s="4210"/>
      <c r="F238" s="898"/>
      <c r="G238" s="964"/>
      <c r="H238" s="4191"/>
      <c r="I238" s="899"/>
      <c r="J238" s="900"/>
      <c r="K238" s="900"/>
      <c r="L238" s="900"/>
      <c r="M238" s="4191"/>
      <c r="N238" s="4194"/>
      <c r="O238" s="927"/>
      <c r="P238" s="901"/>
      <c r="Q238" s="4194"/>
      <c r="R238" s="4188"/>
      <c r="S238" s="4188"/>
      <c r="T238" s="4191"/>
      <c r="U238" s="818"/>
      <c r="V238" s="906">
        <v>2</v>
      </c>
      <c r="W238" s="1090"/>
      <c r="X238" s="1120"/>
      <c r="Y238" s="1120"/>
      <c r="Z238" s="898"/>
      <c r="AA238" s="908"/>
      <c r="AB238" s="908"/>
      <c r="AC238" s="908"/>
      <c r="AD238" s="909"/>
      <c r="AE238" s="871"/>
      <c r="AF238" s="1028"/>
      <c r="AG238" s="929"/>
      <c r="AH238" s="929"/>
      <c r="AI238" s="929"/>
      <c r="AJ238" s="930"/>
      <c r="AK238" s="1029"/>
      <c r="AL238" s="914"/>
      <c r="AM238" s="914"/>
      <c r="AN238" s="915"/>
      <c r="AO238" s="798"/>
      <c r="AP238" s="1050"/>
      <c r="AQ238" s="901"/>
      <c r="AR238" s="881"/>
      <c r="AS238" s="1143" t="e">
        <f t="shared" si="72"/>
        <v>#DIV/0!</v>
      </c>
      <c r="AT238" s="1144" t="e">
        <f t="shared" si="73"/>
        <v>#DIV/0!</v>
      </c>
      <c r="AU238" s="1144" t="e">
        <f t="shared" si="74"/>
        <v>#DIV/0!</v>
      </c>
      <c r="AV238" s="1144" t="e">
        <f t="shared" si="75"/>
        <v>#DIV/0!</v>
      </c>
      <c r="AW238" s="1145" t="e">
        <f t="shared" si="76"/>
        <v>#DIV/0!</v>
      </c>
      <c r="AX238" s="1145" t="e">
        <f t="shared" si="77"/>
        <v>#DIV/0!</v>
      </c>
      <c r="AY238" s="1145" t="e">
        <f t="shared" si="78"/>
        <v>#DIV/0!</v>
      </c>
      <c r="AZ238" s="1145" t="e">
        <f t="shared" si="79"/>
        <v>#DIV/0!</v>
      </c>
      <c r="BA238" s="1146" t="e">
        <f t="shared" si="80"/>
        <v>#DIV/0!</v>
      </c>
      <c r="BB238" s="1146" t="e">
        <f t="shared" si="81"/>
        <v>#DIV/0!</v>
      </c>
      <c r="BC238" s="1146" t="e">
        <f t="shared" si="82"/>
        <v>#DIV/0!</v>
      </c>
      <c r="BD238" s="1146" t="e">
        <f t="shared" si="83"/>
        <v>#DIV/0!</v>
      </c>
      <c r="BE238" s="921">
        <v>0.2</v>
      </c>
      <c r="BF238" s="921">
        <v>0.8</v>
      </c>
      <c r="BG238" s="1146" t="e">
        <f t="shared" si="84"/>
        <v>#DIV/0!</v>
      </c>
      <c r="BH238" s="1146" t="e">
        <f t="shared" si="85"/>
        <v>#DIV/0!</v>
      </c>
      <c r="BI238" s="1146" t="e">
        <f t="shared" si="86"/>
        <v>#DIV/0!</v>
      </c>
      <c r="BJ238" s="1146" t="e">
        <f t="shared" si="87"/>
        <v>#DIV/0!</v>
      </c>
      <c r="BK238" s="1146" t="e">
        <f t="shared" si="88"/>
        <v>#DIV/0!</v>
      </c>
      <c r="BL238" s="1146" t="e">
        <f t="shared" si="89"/>
        <v>#DIV/0!</v>
      </c>
      <c r="BM238" s="1146" t="e">
        <f t="shared" si="90"/>
        <v>#DIV/0!</v>
      </c>
      <c r="BN238" s="1146" t="e">
        <f t="shared" si="91"/>
        <v>#DIV/0!</v>
      </c>
      <c r="BO238" s="1146" t="e">
        <f t="shared" si="92"/>
        <v>#DIV/0!</v>
      </c>
      <c r="BP238" s="1146" t="e">
        <f t="shared" si="93"/>
        <v>#DIV/0!</v>
      </c>
      <c r="BQ238" s="1146" t="e">
        <f t="shared" si="94"/>
        <v>#DIV/0!</v>
      </c>
      <c r="BR238" s="1146" t="e">
        <f t="shared" si="95"/>
        <v>#DIV/0!</v>
      </c>
      <c r="BS238" s="4188"/>
      <c r="BT238" s="4188"/>
      <c r="BU238" s="4188"/>
      <c r="BV238" s="4188"/>
      <c r="BW238" s="4188"/>
      <c r="BX238" s="4188"/>
      <c r="BY238" s="4188"/>
      <c r="BZ238" s="4188"/>
      <c r="CA238" s="4191"/>
      <c r="CC238" s="4194"/>
      <c r="CD238" s="4188"/>
      <c r="CE238" s="4188"/>
      <c r="CF238" s="4191"/>
      <c r="CG238" s="4204"/>
    </row>
    <row r="239" spans="1:85" ht="14.25" customHeight="1">
      <c r="A239" s="4194"/>
      <c r="B239" s="4209"/>
      <c r="C239" s="4210"/>
      <c r="D239" s="4209"/>
      <c r="E239" s="4210"/>
      <c r="F239" s="898"/>
      <c r="G239" s="964"/>
      <c r="H239" s="4191"/>
      <c r="I239" s="899"/>
      <c r="J239" s="900"/>
      <c r="K239" s="900"/>
      <c r="L239" s="900"/>
      <c r="M239" s="4191"/>
      <c r="N239" s="4194"/>
      <c r="O239" s="927"/>
      <c r="P239" s="901"/>
      <c r="Q239" s="4194"/>
      <c r="R239" s="4188"/>
      <c r="S239" s="4188"/>
      <c r="T239" s="4191"/>
      <c r="U239" s="818"/>
      <c r="V239" s="906">
        <v>3</v>
      </c>
      <c r="W239" s="1090"/>
      <c r="X239" s="1120"/>
      <c r="Y239" s="1120"/>
      <c r="Z239" s="898"/>
      <c r="AA239" s="908"/>
      <c r="AB239" s="908"/>
      <c r="AC239" s="908"/>
      <c r="AD239" s="909"/>
      <c r="AE239" s="871"/>
      <c r="AF239" s="1028"/>
      <c r="AG239" s="929"/>
      <c r="AH239" s="929"/>
      <c r="AI239" s="929"/>
      <c r="AJ239" s="930"/>
      <c r="AK239" s="1029"/>
      <c r="AL239" s="914"/>
      <c r="AM239" s="914"/>
      <c r="AN239" s="915"/>
      <c r="AO239" s="798"/>
      <c r="AP239" s="1050"/>
      <c r="AQ239" s="901"/>
      <c r="AR239" s="881"/>
      <c r="AS239" s="1143" t="e">
        <f t="shared" si="72"/>
        <v>#DIV/0!</v>
      </c>
      <c r="AT239" s="1144" t="e">
        <f t="shared" si="73"/>
        <v>#DIV/0!</v>
      </c>
      <c r="AU239" s="1144" t="e">
        <f t="shared" si="74"/>
        <v>#DIV/0!</v>
      </c>
      <c r="AV239" s="1144" t="e">
        <f t="shared" si="75"/>
        <v>#DIV/0!</v>
      </c>
      <c r="AW239" s="1145" t="e">
        <f t="shared" si="76"/>
        <v>#DIV/0!</v>
      </c>
      <c r="AX239" s="1145" t="e">
        <f t="shared" si="77"/>
        <v>#DIV/0!</v>
      </c>
      <c r="AY239" s="1145" t="e">
        <f t="shared" si="78"/>
        <v>#DIV/0!</v>
      </c>
      <c r="AZ239" s="1145" t="e">
        <f t="shared" si="79"/>
        <v>#DIV/0!</v>
      </c>
      <c r="BA239" s="1146" t="e">
        <f t="shared" si="80"/>
        <v>#DIV/0!</v>
      </c>
      <c r="BB239" s="1146" t="e">
        <f t="shared" si="81"/>
        <v>#DIV/0!</v>
      </c>
      <c r="BC239" s="1146" t="e">
        <f t="shared" si="82"/>
        <v>#DIV/0!</v>
      </c>
      <c r="BD239" s="1146" t="e">
        <f t="shared" si="83"/>
        <v>#DIV/0!</v>
      </c>
      <c r="BE239" s="921">
        <v>0.2</v>
      </c>
      <c r="BF239" s="921">
        <v>0.8</v>
      </c>
      <c r="BG239" s="1146" t="e">
        <f t="shared" si="84"/>
        <v>#DIV/0!</v>
      </c>
      <c r="BH239" s="1146" t="e">
        <f t="shared" si="85"/>
        <v>#DIV/0!</v>
      </c>
      <c r="BI239" s="1146" t="e">
        <f t="shared" si="86"/>
        <v>#DIV/0!</v>
      </c>
      <c r="BJ239" s="1146" t="e">
        <f t="shared" si="87"/>
        <v>#DIV/0!</v>
      </c>
      <c r="BK239" s="1146" t="e">
        <f t="shared" si="88"/>
        <v>#DIV/0!</v>
      </c>
      <c r="BL239" s="1146" t="e">
        <f t="shared" si="89"/>
        <v>#DIV/0!</v>
      </c>
      <c r="BM239" s="1146" t="e">
        <f t="shared" si="90"/>
        <v>#DIV/0!</v>
      </c>
      <c r="BN239" s="1146" t="e">
        <f t="shared" si="91"/>
        <v>#DIV/0!</v>
      </c>
      <c r="BO239" s="1146" t="e">
        <f t="shared" si="92"/>
        <v>#DIV/0!</v>
      </c>
      <c r="BP239" s="1146" t="e">
        <f t="shared" si="93"/>
        <v>#DIV/0!</v>
      </c>
      <c r="BQ239" s="1146" t="e">
        <f t="shared" si="94"/>
        <v>#DIV/0!</v>
      </c>
      <c r="BR239" s="1146" t="e">
        <f t="shared" si="95"/>
        <v>#DIV/0!</v>
      </c>
      <c r="BS239" s="4188"/>
      <c r="BT239" s="4188"/>
      <c r="BU239" s="4188"/>
      <c r="BV239" s="4188"/>
      <c r="BW239" s="4188"/>
      <c r="BX239" s="4188"/>
      <c r="BY239" s="4188"/>
      <c r="BZ239" s="4188"/>
      <c r="CA239" s="4191"/>
      <c r="CC239" s="4194"/>
      <c r="CD239" s="4188"/>
      <c r="CE239" s="4188"/>
      <c r="CF239" s="4191"/>
      <c r="CG239" s="4204"/>
    </row>
    <row r="240" spans="1:85" ht="14.25" customHeight="1">
      <c r="A240" s="4194"/>
      <c r="B240" s="4209"/>
      <c r="C240" s="4210"/>
      <c r="D240" s="4209"/>
      <c r="E240" s="4210"/>
      <c r="F240" s="898"/>
      <c r="G240" s="964"/>
      <c r="H240" s="4191"/>
      <c r="I240" s="899"/>
      <c r="J240" s="900"/>
      <c r="K240" s="900"/>
      <c r="L240" s="900"/>
      <c r="M240" s="4191"/>
      <c r="N240" s="4194"/>
      <c r="O240" s="927"/>
      <c r="P240" s="901"/>
      <c r="Q240" s="4194"/>
      <c r="R240" s="4188"/>
      <c r="S240" s="4188"/>
      <c r="T240" s="4191"/>
      <c r="U240" s="818"/>
      <c r="V240" s="906">
        <v>4</v>
      </c>
      <c r="W240" s="1090"/>
      <c r="X240" s="1120"/>
      <c r="Y240" s="1120"/>
      <c r="Z240" s="898"/>
      <c r="AA240" s="908"/>
      <c r="AB240" s="908"/>
      <c r="AC240" s="908"/>
      <c r="AD240" s="909"/>
      <c r="AE240" s="871"/>
      <c r="AF240" s="1028"/>
      <c r="AG240" s="929"/>
      <c r="AH240" s="929"/>
      <c r="AI240" s="929"/>
      <c r="AJ240" s="930"/>
      <c r="AK240" s="1029"/>
      <c r="AL240" s="914"/>
      <c r="AM240" s="914"/>
      <c r="AN240" s="915"/>
      <c r="AO240" s="798"/>
      <c r="AP240" s="1050"/>
      <c r="AQ240" s="901"/>
      <c r="AR240" s="881"/>
      <c r="AS240" s="1143" t="e">
        <f t="shared" si="72"/>
        <v>#DIV/0!</v>
      </c>
      <c r="AT240" s="1144" t="e">
        <f t="shared" si="73"/>
        <v>#DIV/0!</v>
      </c>
      <c r="AU240" s="1144" t="e">
        <f t="shared" si="74"/>
        <v>#DIV/0!</v>
      </c>
      <c r="AV240" s="1144" t="e">
        <f t="shared" si="75"/>
        <v>#DIV/0!</v>
      </c>
      <c r="AW240" s="1145" t="e">
        <f t="shared" si="76"/>
        <v>#DIV/0!</v>
      </c>
      <c r="AX240" s="1145" t="e">
        <f t="shared" si="77"/>
        <v>#DIV/0!</v>
      </c>
      <c r="AY240" s="1145" t="e">
        <f t="shared" si="78"/>
        <v>#DIV/0!</v>
      </c>
      <c r="AZ240" s="1145" t="e">
        <f t="shared" si="79"/>
        <v>#DIV/0!</v>
      </c>
      <c r="BA240" s="1146" t="e">
        <f t="shared" si="80"/>
        <v>#DIV/0!</v>
      </c>
      <c r="BB240" s="1146" t="e">
        <f t="shared" si="81"/>
        <v>#DIV/0!</v>
      </c>
      <c r="BC240" s="1146" t="e">
        <f t="shared" si="82"/>
        <v>#DIV/0!</v>
      </c>
      <c r="BD240" s="1146" t="e">
        <f t="shared" si="83"/>
        <v>#DIV/0!</v>
      </c>
      <c r="BE240" s="921">
        <v>0.2</v>
      </c>
      <c r="BF240" s="921">
        <v>0.8</v>
      </c>
      <c r="BG240" s="1146" t="e">
        <f t="shared" si="84"/>
        <v>#DIV/0!</v>
      </c>
      <c r="BH240" s="1146" t="e">
        <f t="shared" si="85"/>
        <v>#DIV/0!</v>
      </c>
      <c r="BI240" s="1146" t="e">
        <f t="shared" si="86"/>
        <v>#DIV/0!</v>
      </c>
      <c r="BJ240" s="1146" t="e">
        <f t="shared" si="87"/>
        <v>#DIV/0!</v>
      </c>
      <c r="BK240" s="1146" t="e">
        <f t="shared" si="88"/>
        <v>#DIV/0!</v>
      </c>
      <c r="BL240" s="1146" t="e">
        <f t="shared" si="89"/>
        <v>#DIV/0!</v>
      </c>
      <c r="BM240" s="1146" t="e">
        <f t="shared" si="90"/>
        <v>#DIV/0!</v>
      </c>
      <c r="BN240" s="1146" t="e">
        <f t="shared" si="91"/>
        <v>#DIV/0!</v>
      </c>
      <c r="BO240" s="1146" t="e">
        <f t="shared" si="92"/>
        <v>#DIV/0!</v>
      </c>
      <c r="BP240" s="1146" t="e">
        <f t="shared" si="93"/>
        <v>#DIV/0!</v>
      </c>
      <c r="BQ240" s="1146" t="e">
        <f t="shared" si="94"/>
        <v>#DIV/0!</v>
      </c>
      <c r="BR240" s="1146" t="e">
        <f t="shared" si="95"/>
        <v>#DIV/0!</v>
      </c>
      <c r="BS240" s="4188"/>
      <c r="BT240" s="4188"/>
      <c r="BU240" s="4188"/>
      <c r="BV240" s="4188"/>
      <c r="BW240" s="4188"/>
      <c r="BX240" s="4188"/>
      <c r="BY240" s="4188"/>
      <c r="BZ240" s="4188"/>
      <c r="CA240" s="4191"/>
      <c r="CC240" s="4194"/>
      <c r="CD240" s="4188"/>
      <c r="CE240" s="4188"/>
      <c r="CF240" s="4191"/>
      <c r="CG240" s="4204"/>
    </row>
    <row r="241" spans="1:85" ht="14.25" customHeight="1">
      <c r="A241" s="4194"/>
      <c r="B241" s="4209"/>
      <c r="C241" s="4210"/>
      <c r="D241" s="4209"/>
      <c r="E241" s="4210"/>
      <c r="F241" s="898"/>
      <c r="G241" s="964"/>
      <c r="H241" s="4191"/>
      <c r="I241" s="899"/>
      <c r="J241" s="900"/>
      <c r="K241" s="900"/>
      <c r="L241" s="900"/>
      <c r="M241" s="4191"/>
      <c r="N241" s="4194"/>
      <c r="O241" s="927"/>
      <c r="P241" s="901"/>
      <c r="Q241" s="4194"/>
      <c r="R241" s="4188"/>
      <c r="S241" s="4188"/>
      <c r="T241" s="4191"/>
      <c r="U241" s="818"/>
      <c r="V241" s="906">
        <v>5</v>
      </c>
      <c r="W241" s="1090"/>
      <c r="X241" s="1120"/>
      <c r="Y241" s="1120"/>
      <c r="Z241" s="898"/>
      <c r="AA241" s="908"/>
      <c r="AB241" s="908"/>
      <c r="AC241" s="908"/>
      <c r="AD241" s="909"/>
      <c r="AE241" s="871"/>
      <c r="AF241" s="1028"/>
      <c r="AG241" s="929"/>
      <c r="AH241" s="929"/>
      <c r="AI241" s="929"/>
      <c r="AJ241" s="930"/>
      <c r="AK241" s="1029"/>
      <c r="AL241" s="914"/>
      <c r="AM241" s="914"/>
      <c r="AN241" s="915"/>
      <c r="AO241" s="798"/>
      <c r="AP241" s="1050"/>
      <c r="AQ241" s="901"/>
      <c r="AR241" s="881"/>
      <c r="AS241" s="1143" t="e">
        <f t="shared" si="72"/>
        <v>#DIV/0!</v>
      </c>
      <c r="AT241" s="1144" t="e">
        <f t="shared" si="73"/>
        <v>#DIV/0!</v>
      </c>
      <c r="AU241" s="1144" t="e">
        <f t="shared" si="74"/>
        <v>#DIV/0!</v>
      </c>
      <c r="AV241" s="1144" t="e">
        <f t="shared" si="75"/>
        <v>#DIV/0!</v>
      </c>
      <c r="AW241" s="1145" t="e">
        <f t="shared" si="76"/>
        <v>#DIV/0!</v>
      </c>
      <c r="AX241" s="1145" t="e">
        <f t="shared" si="77"/>
        <v>#DIV/0!</v>
      </c>
      <c r="AY241" s="1145" t="e">
        <f t="shared" si="78"/>
        <v>#DIV/0!</v>
      </c>
      <c r="AZ241" s="1145" t="e">
        <f t="shared" si="79"/>
        <v>#DIV/0!</v>
      </c>
      <c r="BA241" s="1146" t="e">
        <f t="shared" si="80"/>
        <v>#DIV/0!</v>
      </c>
      <c r="BB241" s="1146" t="e">
        <f t="shared" si="81"/>
        <v>#DIV/0!</v>
      </c>
      <c r="BC241" s="1146" t="e">
        <f t="shared" si="82"/>
        <v>#DIV/0!</v>
      </c>
      <c r="BD241" s="1146" t="e">
        <f t="shared" si="83"/>
        <v>#DIV/0!</v>
      </c>
      <c r="BE241" s="921">
        <v>0.2</v>
      </c>
      <c r="BF241" s="921">
        <v>0.8</v>
      </c>
      <c r="BG241" s="1146" t="e">
        <f t="shared" si="84"/>
        <v>#DIV/0!</v>
      </c>
      <c r="BH241" s="1146" t="e">
        <f t="shared" si="85"/>
        <v>#DIV/0!</v>
      </c>
      <c r="BI241" s="1146" t="e">
        <f t="shared" si="86"/>
        <v>#DIV/0!</v>
      </c>
      <c r="BJ241" s="1146" t="e">
        <f t="shared" si="87"/>
        <v>#DIV/0!</v>
      </c>
      <c r="BK241" s="1146" t="e">
        <f t="shared" si="88"/>
        <v>#DIV/0!</v>
      </c>
      <c r="BL241" s="1146" t="e">
        <f t="shared" si="89"/>
        <v>#DIV/0!</v>
      </c>
      <c r="BM241" s="1146" t="e">
        <f t="shared" si="90"/>
        <v>#DIV/0!</v>
      </c>
      <c r="BN241" s="1146" t="e">
        <f t="shared" si="91"/>
        <v>#DIV/0!</v>
      </c>
      <c r="BO241" s="1146" t="e">
        <f t="shared" si="92"/>
        <v>#DIV/0!</v>
      </c>
      <c r="BP241" s="1146" t="e">
        <f t="shared" si="93"/>
        <v>#DIV/0!</v>
      </c>
      <c r="BQ241" s="1146" t="e">
        <f t="shared" si="94"/>
        <v>#DIV/0!</v>
      </c>
      <c r="BR241" s="1146" t="e">
        <f t="shared" si="95"/>
        <v>#DIV/0!</v>
      </c>
      <c r="BS241" s="4188"/>
      <c r="BT241" s="4188"/>
      <c r="BU241" s="4188"/>
      <c r="BV241" s="4188"/>
      <c r="BW241" s="4188"/>
      <c r="BX241" s="4188"/>
      <c r="BY241" s="4188"/>
      <c r="BZ241" s="4188"/>
      <c r="CA241" s="4191"/>
      <c r="CC241" s="4194"/>
      <c r="CD241" s="4188"/>
      <c r="CE241" s="4188"/>
      <c r="CF241" s="4191"/>
      <c r="CG241" s="4204"/>
    </row>
    <row r="242" spans="1:85" ht="14.25" customHeight="1">
      <c r="A242" s="4194"/>
      <c r="B242" s="4209"/>
      <c r="C242" s="4210"/>
      <c r="D242" s="4209"/>
      <c r="E242" s="4210"/>
      <c r="F242" s="898"/>
      <c r="G242" s="964"/>
      <c r="H242" s="4191"/>
      <c r="I242" s="899"/>
      <c r="J242" s="900"/>
      <c r="K242" s="900"/>
      <c r="L242" s="900"/>
      <c r="M242" s="4191"/>
      <c r="N242" s="4194"/>
      <c r="O242" s="927"/>
      <c r="P242" s="901"/>
      <c r="Q242" s="4194"/>
      <c r="R242" s="4188"/>
      <c r="S242" s="4188"/>
      <c r="T242" s="4191"/>
      <c r="U242" s="818"/>
      <c r="V242" s="906">
        <v>6</v>
      </c>
      <c r="W242" s="1090"/>
      <c r="X242" s="1120"/>
      <c r="Y242" s="1120"/>
      <c r="Z242" s="898"/>
      <c r="AA242" s="908"/>
      <c r="AB242" s="908"/>
      <c r="AC242" s="908"/>
      <c r="AD242" s="909"/>
      <c r="AE242" s="871"/>
      <c r="AF242" s="1028"/>
      <c r="AG242" s="929"/>
      <c r="AH242" s="929"/>
      <c r="AI242" s="929"/>
      <c r="AJ242" s="930"/>
      <c r="AK242" s="1029"/>
      <c r="AL242" s="914"/>
      <c r="AM242" s="914"/>
      <c r="AN242" s="915"/>
      <c r="AO242" s="798"/>
      <c r="AP242" s="1050"/>
      <c r="AQ242" s="901"/>
      <c r="AR242" s="881"/>
      <c r="AS242" s="1143" t="e">
        <f t="shared" si="72"/>
        <v>#DIV/0!</v>
      </c>
      <c r="AT242" s="1144" t="e">
        <f t="shared" si="73"/>
        <v>#DIV/0!</v>
      </c>
      <c r="AU242" s="1144" t="e">
        <f t="shared" si="74"/>
        <v>#DIV/0!</v>
      </c>
      <c r="AV242" s="1144" t="e">
        <f t="shared" si="75"/>
        <v>#DIV/0!</v>
      </c>
      <c r="AW242" s="1145" t="e">
        <f t="shared" si="76"/>
        <v>#DIV/0!</v>
      </c>
      <c r="AX242" s="1145" t="e">
        <f t="shared" si="77"/>
        <v>#DIV/0!</v>
      </c>
      <c r="AY242" s="1145" t="e">
        <f t="shared" si="78"/>
        <v>#DIV/0!</v>
      </c>
      <c r="AZ242" s="1145" t="e">
        <f t="shared" si="79"/>
        <v>#DIV/0!</v>
      </c>
      <c r="BA242" s="1146" t="e">
        <f t="shared" si="80"/>
        <v>#DIV/0!</v>
      </c>
      <c r="BB242" s="1146" t="e">
        <f t="shared" si="81"/>
        <v>#DIV/0!</v>
      </c>
      <c r="BC242" s="1146" t="e">
        <f t="shared" si="82"/>
        <v>#DIV/0!</v>
      </c>
      <c r="BD242" s="1146" t="e">
        <f t="shared" si="83"/>
        <v>#DIV/0!</v>
      </c>
      <c r="BE242" s="921">
        <v>0.2</v>
      </c>
      <c r="BF242" s="921">
        <v>0.8</v>
      </c>
      <c r="BG242" s="1146" t="e">
        <f t="shared" si="84"/>
        <v>#DIV/0!</v>
      </c>
      <c r="BH242" s="1146" t="e">
        <f t="shared" si="85"/>
        <v>#DIV/0!</v>
      </c>
      <c r="BI242" s="1146" t="e">
        <f t="shared" si="86"/>
        <v>#DIV/0!</v>
      </c>
      <c r="BJ242" s="1146" t="e">
        <f t="shared" si="87"/>
        <v>#DIV/0!</v>
      </c>
      <c r="BK242" s="1146" t="e">
        <f t="shared" si="88"/>
        <v>#DIV/0!</v>
      </c>
      <c r="BL242" s="1146" t="e">
        <f t="shared" si="89"/>
        <v>#DIV/0!</v>
      </c>
      <c r="BM242" s="1146" t="e">
        <f t="shared" si="90"/>
        <v>#DIV/0!</v>
      </c>
      <c r="BN242" s="1146" t="e">
        <f t="shared" si="91"/>
        <v>#DIV/0!</v>
      </c>
      <c r="BO242" s="1146" t="e">
        <f t="shared" si="92"/>
        <v>#DIV/0!</v>
      </c>
      <c r="BP242" s="1146" t="e">
        <f t="shared" si="93"/>
        <v>#DIV/0!</v>
      </c>
      <c r="BQ242" s="1146" t="e">
        <f t="shared" si="94"/>
        <v>#DIV/0!</v>
      </c>
      <c r="BR242" s="1146" t="e">
        <f t="shared" si="95"/>
        <v>#DIV/0!</v>
      </c>
      <c r="BS242" s="4188"/>
      <c r="BT242" s="4188"/>
      <c r="BU242" s="4188"/>
      <c r="BV242" s="4188"/>
      <c r="BW242" s="4188"/>
      <c r="BX242" s="4188"/>
      <c r="BY242" s="4188"/>
      <c r="BZ242" s="4188"/>
      <c r="CA242" s="4191"/>
      <c r="CC242" s="4194"/>
      <c r="CD242" s="4188"/>
      <c r="CE242" s="4188"/>
      <c r="CF242" s="4191"/>
      <c r="CG242" s="4204"/>
    </row>
    <row r="243" spans="1:85" ht="14.25" customHeight="1">
      <c r="A243" s="4194"/>
      <c r="B243" s="4209"/>
      <c r="C243" s="4210"/>
      <c r="D243" s="4209"/>
      <c r="E243" s="4210"/>
      <c r="F243" s="898"/>
      <c r="G243" s="964"/>
      <c r="H243" s="4191"/>
      <c r="I243" s="899"/>
      <c r="J243" s="900"/>
      <c r="K243" s="900"/>
      <c r="L243" s="900"/>
      <c r="M243" s="4191"/>
      <c r="N243" s="4194"/>
      <c r="O243" s="927"/>
      <c r="P243" s="901"/>
      <c r="Q243" s="4194"/>
      <c r="R243" s="4188"/>
      <c r="S243" s="4188"/>
      <c r="T243" s="4191"/>
      <c r="U243" s="818"/>
      <c r="V243" s="906">
        <v>7</v>
      </c>
      <c r="W243" s="1090"/>
      <c r="X243" s="1120"/>
      <c r="Y243" s="1120"/>
      <c r="Z243" s="898"/>
      <c r="AA243" s="908"/>
      <c r="AB243" s="908"/>
      <c r="AC243" s="908"/>
      <c r="AD243" s="909"/>
      <c r="AE243" s="871"/>
      <c r="AF243" s="1028"/>
      <c r="AG243" s="929"/>
      <c r="AH243" s="929"/>
      <c r="AI243" s="929"/>
      <c r="AJ243" s="930"/>
      <c r="AK243" s="1029"/>
      <c r="AL243" s="914"/>
      <c r="AM243" s="914"/>
      <c r="AN243" s="915"/>
      <c r="AO243" s="798"/>
      <c r="AP243" s="1050"/>
      <c r="AQ243" s="901"/>
      <c r="AR243" s="881"/>
      <c r="AS243" s="1143" t="e">
        <f t="shared" si="72"/>
        <v>#DIV/0!</v>
      </c>
      <c r="AT243" s="1144" t="e">
        <f t="shared" si="73"/>
        <v>#DIV/0!</v>
      </c>
      <c r="AU243" s="1144" t="e">
        <f t="shared" si="74"/>
        <v>#DIV/0!</v>
      </c>
      <c r="AV243" s="1144" t="e">
        <f t="shared" si="75"/>
        <v>#DIV/0!</v>
      </c>
      <c r="AW243" s="1145" t="e">
        <f t="shared" si="76"/>
        <v>#DIV/0!</v>
      </c>
      <c r="AX243" s="1145" t="e">
        <f t="shared" si="77"/>
        <v>#DIV/0!</v>
      </c>
      <c r="AY243" s="1145" t="e">
        <f t="shared" si="78"/>
        <v>#DIV/0!</v>
      </c>
      <c r="AZ243" s="1145" t="e">
        <f t="shared" si="79"/>
        <v>#DIV/0!</v>
      </c>
      <c r="BA243" s="1146" t="e">
        <f t="shared" si="80"/>
        <v>#DIV/0!</v>
      </c>
      <c r="BB243" s="1146" t="e">
        <f t="shared" si="81"/>
        <v>#DIV/0!</v>
      </c>
      <c r="BC243" s="1146" t="e">
        <f t="shared" si="82"/>
        <v>#DIV/0!</v>
      </c>
      <c r="BD243" s="1146" t="e">
        <f t="shared" si="83"/>
        <v>#DIV/0!</v>
      </c>
      <c r="BE243" s="921">
        <v>0.2</v>
      </c>
      <c r="BF243" s="921">
        <v>0.8</v>
      </c>
      <c r="BG243" s="1146" t="e">
        <f t="shared" si="84"/>
        <v>#DIV/0!</v>
      </c>
      <c r="BH243" s="1146" t="e">
        <f t="shared" si="85"/>
        <v>#DIV/0!</v>
      </c>
      <c r="BI243" s="1146" t="e">
        <f t="shared" si="86"/>
        <v>#DIV/0!</v>
      </c>
      <c r="BJ243" s="1146" t="e">
        <f t="shared" si="87"/>
        <v>#DIV/0!</v>
      </c>
      <c r="BK243" s="1146" t="e">
        <f t="shared" si="88"/>
        <v>#DIV/0!</v>
      </c>
      <c r="BL243" s="1146" t="e">
        <f t="shared" si="89"/>
        <v>#DIV/0!</v>
      </c>
      <c r="BM243" s="1146" t="e">
        <f t="shared" si="90"/>
        <v>#DIV/0!</v>
      </c>
      <c r="BN243" s="1146" t="e">
        <f t="shared" si="91"/>
        <v>#DIV/0!</v>
      </c>
      <c r="BO243" s="1146" t="e">
        <f t="shared" si="92"/>
        <v>#DIV/0!</v>
      </c>
      <c r="BP243" s="1146" t="e">
        <f t="shared" si="93"/>
        <v>#DIV/0!</v>
      </c>
      <c r="BQ243" s="1146" t="e">
        <f t="shared" si="94"/>
        <v>#DIV/0!</v>
      </c>
      <c r="BR243" s="1146" t="e">
        <f t="shared" si="95"/>
        <v>#DIV/0!</v>
      </c>
      <c r="BS243" s="4188"/>
      <c r="BT243" s="4188"/>
      <c r="BU243" s="4188"/>
      <c r="BV243" s="4188"/>
      <c r="BW243" s="4188"/>
      <c r="BX243" s="4188"/>
      <c r="BY243" s="4188"/>
      <c r="BZ243" s="4188"/>
      <c r="CA243" s="4191"/>
      <c r="CC243" s="4194"/>
      <c r="CD243" s="4188"/>
      <c r="CE243" s="4188"/>
      <c r="CF243" s="4191"/>
      <c r="CG243" s="4204"/>
    </row>
    <row r="244" spans="1:85" ht="14.25" customHeight="1">
      <c r="A244" s="4194"/>
      <c r="B244" s="4209"/>
      <c r="C244" s="4210"/>
      <c r="D244" s="4209"/>
      <c r="E244" s="4210"/>
      <c r="F244" s="898"/>
      <c r="G244" s="964"/>
      <c r="H244" s="4191"/>
      <c r="I244" s="899"/>
      <c r="J244" s="900"/>
      <c r="K244" s="900"/>
      <c r="L244" s="900"/>
      <c r="M244" s="4191"/>
      <c r="N244" s="4194"/>
      <c r="O244" s="927"/>
      <c r="P244" s="901"/>
      <c r="Q244" s="4194"/>
      <c r="R244" s="4188"/>
      <c r="S244" s="4188"/>
      <c r="T244" s="4191"/>
      <c r="U244" s="818"/>
      <c r="V244" s="906">
        <v>8</v>
      </c>
      <c r="W244" s="1090"/>
      <c r="X244" s="1120"/>
      <c r="Y244" s="1120"/>
      <c r="Z244" s="898"/>
      <c r="AA244" s="908"/>
      <c r="AB244" s="908"/>
      <c r="AC244" s="908"/>
      <c r="AD244" s="909"/>
      <c r="AE244" s="871"/>
      <c r="AF244" s="1028"/>
      <c r="AG244" s="929"/>
      <c r="AH244" s="929"/>
      <c r="AI244" s="929"/>
      <c r="AJ244" s="930"/>
      <c r="AK244" s="1029"/>
      <c r="AL244" s="914"/>
      <c r="AM244" s="914"/>
      <c r="AN244" s="915"/>
      <c r="AO244" s="798"/>
      <c r="AP244" s="1050"/>
      <c r="AQ244" s="901"/>
      <c r="AR244" s="881"/>
      <c r="AS244" s="1143" t="e">
        <f t="shared" si="72"/>
        <v>#DIV/0!</v>
      </c>
      <c r="AT244" s="1144" t="e">
        <f t="shared" si="73"/>
        <v>#DIV/0!</v>
      </c>
      <c r="AU244" s="1144" t="e">
        <f t="shared" si="74"/>
        <v>#DIV/0!</v>
      </c>
      <c r="AV244" s="1144" t="e">
        <f t="shared" si="75"/>
        <v>#DIV/0!</v>
      </c>
      <c r="AW244" s="1145" t="e">
        <f t="shared" si="76"/>
        <v>#DIV/0!</v>
      </c>
      <c r="AX244" s="1145" t="e">
        <f t="shared" si="77"/>
        <v>#DIV/0!</v>
      </c>
      <c r="AY244" s="1145" t="e">
        <f t="shared" si="78"/>
        <v>#DIV/0!</v>
      </c>
      <c r="AZ244" s="1145" t="e">
        <f t="shared" si="79"/>
        <v>#DIV/0!</v>
      </c>
      <c r="BA244" s="1146" t="e">
        <f t="shared" si="80"/>
        <v>#DIV/0!</v>
      </c>
      <c r="BB244" s="1146" t="e">
        <f t="shared" si="81"/>
        <v>#DIV/0!</v>
      </c>
      <c r="BC244" s="1146" t="e">
        <f t="shared" si="82"/>
        <v>#DIV/0!</v>
      </c>
      <c r="BD244" s="1146" t="e">
        <f t="shared" si="83"/>
        <v>#DIV/0!</v>
      </c>
      <c r="BE244" s="921">
        <v>0.2</v>
      </c>
      <c r="BF244" s="921">
        <v>0.8</v>
      </c>
      <c r="BG244" s="1146" t="e">
        <f t="shared" si="84"/>
        <v>#DIV/0!</v>
      </c>
      <c r="BH244" s="1146" t="e">
        <f t="shared" si="85"/>
        <v>#DIV/0!</v>
      </c>
      <c r="BI244" s="1146" t="e">
        <f t="shared" si="86"/>
        <v>#DIV/0!</v>
      </c>
      <c r="BJ244" s="1146" t="e">
        <f t="shared" si="87"/>
        <v>#DIV/0!</v>
      </c>
      <c r="BK244" s="1146" t="e">
        <f t="shared" si="88"/>
        <v>#DIV/0!</v>
      </c>
      <c r="BL244" s="1146" t="e">
        <f t="shared" si="89"/>
        <v>#DIV/0!</v>
      </c>
      <c r="BM244" s="1146" t="e">
        <f t="shared" si="90"/>
        <v>#DIV/0!</v>
      </c>
      <c r="BN244" s="1146" t="e">
        <f t="shared" si="91"/>
        <v>#DIV/0!</v>
      </c>
      <c r="BO244" s="1146" t="e">
        <f t="shared" si="92"/>
        <v>#DIV/0!</v>
      </c>
      <c r="BP244" s="1146" t="e">
        <f t="shared" si="93"/>
        <v>#DIV/0!</v>
      </c>
      <c r="BQ244" s="1146" t="e">
        <f t="shared" si="94"/>
        <v>#DIV/0!</v>
      </c>
      <c r="BR244" s="1146" t="e">
        <f t="shared" si="95"/>
        <v>#DIV/0!</v>
      </c>
      <c r="BS244" s="4188"/>
      <c r="BT244" s="4188"/>
      <c r="BU244" s="4188"/>
      <c r="BV244" s="4188"/>
      <c r="BW244" s="4188"/>
      <c r="BX244" s="4188"/>
      <c r="BY244" s="4188"/>
      <c r="BZ244" s="4188"/>
      <c r="CA244" s="4191"/>
      <c r="CC244" s="4194"/>
      <c r="CD244" s="4188"/>
      <c r="CE244" s="4188"/>
      <c r="CF244" s="4191"/>
      <c r="CG244" s="4204"/>
    </row>
    <row r="245" spans="1:85" ht="14.25" customHeight="1">
      <c r="A245" s="4194"/>
      <c r="B245" s="4209"/>
      <c r="C245" s="4210"/>
      <c r="D245" s="4209"/>
      <c r="E245" s="4210"/>
      <c r="F245" s="898"/>
      <c r="G245" s="964"/>
      <c r="H245" s="4191"/>
      <c r="I245" s="899"/>
      <c r="J245" s="900"/>
      <c r="K245" s="900"/>
      <c r="L245" s="900"/>
      <c r="M245" s="4191"/>
      <c r="N245" s="4194"/>
      <c r="O245" s="927"/>
      <c r="P245" s="901"/>
      <c r="Q245" s="4194"/>
      <c r="R245" s="4188"/>
      <c r="S245" s="4188"/>
      <c r="T245" s="4191"/>
      <c r="U245" s="818"/>
      <c r="V245" s="906">
        <v>9</v>
      </c>
      <c r="W245" s="1090"/>
      <c r="X245" s="1120"/>
      <c r="Y245" s="1120"/>
      <c r="Z245" s="898"/>
      <c r="AA245" s="908"/>
      <c r="AB245" s="908"/>
      <c r="AC245" s="908"/>
      <c r="AD245" s="909"/>
      <c r="AE245" s="871"/>
      <c r="AF245" s="1028"/>
      <c r="AG245" s="929"/>
      <c r="AH245" s="929"/>
      <c r="AI245" s="929"/>
      <c r="AJ245" s="930"/>
      <c r="AK245" s="1029"/>
      <c r="AL245" s="914"/>
      <c r="AM245" s="914"/>
      <c r="AN245" s="915"/>
      <c r="AO245" s="798"/>
      <c r="AP245" s="1050"/>
      <c r="AQ245" s="901"/>
      <c r="AR245" s="881"/>
      <c r="AS245" s="1143" t="e">
        <f t="shared" si="72"/>
        <v>#DIV/0!</v>
      </c>
      <c r="AT245" s="1144" t="e">
        <f t="shared" si="73"/>
        <v>#DIV/0!</v>
      </c>
      <c r="AU245" s="1144" t="e">
        <f t="shared" si="74"/>
        <v>#DIV/0!</v>
      </c>
      <c r="AV245" s="1144" t="e">
        <f t="shared" si="75"/>
        <v>#DIV/0!</v>
      </c>
      <c r="AW245" s="1145" t="e">
        <f t="shared" si="76"/>
        <v>#DIV/0!</v>
      </c>
      <c r="AX245" s="1145" t="e">
        <f t="shared" si="77"/>
        <v>#DIV/0!</v>
      </c>
      <c r="AY245" s="1145" t="e">
        <f t="shared" si="78"/>
        <v>#DIV/0!</v>
      </c>
      <c r="AZ245" s="1145" t="e">
        <f t="shared" si="79"/>
        <v>#DIV/0!</v>
      </c>
      <c r="BA245" s="1146" t="e">
        <f t="shared" si="80"/>
        <v>#DIV/0!</v>
      </c>
      <c r="BB245" s="1146" t="e">
        <f t="shared" si="81"/>
        <v>#DIV/0!</v>
      </c>
      <c r="BC245" s="1146" t="e">
        <f t="shared" si="82"/>
        <v>#DIV/0!</v>
      </c>
      <c r="BD245" s="1146" t="e">
        <f t="shared" si="83"/>
        <v>#DIV/0!</v>
      </c>
      <c r="BE245" s="921">
        <v>0.2</v>
      </c>
      <c r="BF245" s="921">
        <v>0.8</v>
      </c>
      <c r="BG245" s="1146" t="e">
        <f t="shared" si="84"/>
        <v>#DIV/0!</v>
      </c>
      <c r="BH245" s="1146" t="e">
        <f t="shared" si="85"/>
        <v>#DIV/0!</v>
      </c>
      <c r="BI245" s="1146" t="e">
        <f t="shared" si="86"/>
        <v>#DIV/0!</v>
      </c>
      <c r="BJ245" s="1146" t="e">
        <f t="shared" si="87"/>
        <v>#DIV/0!</v>
      </c>
      <c r="BK245" s="1146" t="e">
        <f t="shared" si="88"/>
        <v>#DIV/0!</v>
      </c>
      <c r="BL245" s="1146" t="e">
        <f t="shared" si="89"/>
        <v>#DIV/0!</v>
      </c>
      <c r="BM245" s="1146" t="e">
        <f t="shared" si="90"/>
        <v>#DIV/0!</v>
      </c>
      <c r="BN245" s="1146" t="e">
        <f t="shared" si="91"/>
        <v>#DIV/0!</v>
      </c>
      <c r="BO245" s="1146" t="e">
        <f t="shared" si="92"/>
        <v>#DIV/0!</v>
      </c>
      <c r="BP245" s="1146" t="e">
        <f t="shared" si="93"/>
        <v>#DIV/0!</v>
      </c>
      <c r="BQ245" s="1146" t="e">
        <f t="shared" si="94"/>
        <v>#DIV/0!</v>
      </c>
      <c r="BR245" s="1146" t="e">
        <f t="shared" si="95"/>
        <v>#DIV/0!</v>
      </c>
      <c r="BS245" s="4188"/>
      <c r="BT245" s="4188"/>
      <c r="BU245" s="4188"/>
      <c r="BV245" s="4188"/>
      <c r="BW245" s="4188"/>
      <c r="BX245" s="4188"/>
      <c r="BY245" s="4188"/>
      <c r="BZ245" s="4188"/>
      <c r="CA245" s="4191"/>
      <c r="CC245" s="4194"/>
      <c r="CD245" s="4188"/>
      <c r="CE245" s="4188"/>
      <c r="CF245" s="4191"/>
      <c r="CG245" s="4204"/>
    </row>
    <row r="246" spans="1:85" ht="14.25" customHeight="1" thickBot="1">
      <c r="A246" s="4195"/>
      <c r="B246" s="4211"/>
      <c r="C246" s="4212"/>
      <c r="D246" s="4211"/>
      <c r="E246" s="4212"/>
      <c r="F246" s="983"/>
      <c r="G246" s="984"/>
      <c r="H246" s="4192"/>
      <c r="I246" s="1063"/>
      <c r="J246" s="986"/>
      <c r="K246" s="986"/>
      <c r="L246" s="986"/>
      <c r="M246" s="4192"/>
      <c r="N246" s="4195"/>
      <c r="O246" s="987"/>
      <c r="P246" s="985"/>
      <c r="Q246" s="4195"/>
      <c r="R246" s="4189"/>
      <c r="S246" s="4189"/>
      <c r="T246" s="4192"/>
      <c r="U246" s="818"/>
      <c r="V246" s="981">
        <v>10</v>
      </c>
      <c r="W246" s="1068"/>
      <c r="X246" s="1121"/>
      <c r="Y246" s="1121"/>
      <c r="Z246" s="983"/>
      <c r="AA246" s="989"/>
      <c r="AB246" s="989"/>
      <c r="AC246" s="989"/>
      <c r="AD246" s="990"/>
      <c r="AE246" s="871"/>
      <c r="AF246" s="1071"/>
      <c r="AG246" s="991"/>
      <c r="AH246" s="991"/>
      <c r="AI246" s="991"/>
      <c r="AJ246" s="992"/>
      <c r="AK246" s="1073"/>
      <c r="AL246" s="994"/>
      <c r="AM246" s="994"/>
      <c r="AN246" s="1074"/>
      <c r="AO246" s="798"/>
      <c r="AP246" s="1075"/>
      <c r="AQ246" s="985"/>
      <c r="AR246" s="881"/>
      <c r="AS246" s="1147" t="e">
        <f t="shared" si="72"/>
        <v>#DIV/0!</v>
      </c>
      <c r="AT246" s="1148" t="e">
        <f t="shared" si="73"/>
        <v>#DIV/0!</v>
      </c>
      <c r="AU246" s="1148" t="e">
        <f t="shared" si="74"/>
        <v>#DIV/0!</v>
      </c>
      <c r="AV246" s="1148" t="e">
        <f t="shared" si="75"/>
        <v>#DIV/0!</v>
      </c>
      <c r="AW246" s="1149" t="e">
        <f t="shared" si="76"/>
        <v>#DIV/0!</v>
      </c>
      <c r="AX246" s="1149" t="e">
        <f t="shared" si="77"/>
        <v>#DIV/0!</v>
      </c>
      <c r="AY246" s="1149" t="e">
        <f t="shared" si="78"/>
        <v>#DIV/0!</v>
      </c>
      <c r="AZ246" s="1149" t="e">
        <f t="shared" si="79"/>
        <v>#DIV/0!</v>
      </c>
      <c r="BA246" s="1150" t="e">
        <f t="shared" si="80"/>
        <v>#DIV/0!</v>
      </c>
      <c r="BB246" s="1150" t="e">
        <f t="shared" si="81"/>
        <v>#DIV/0!</v>
      </c>
      <c r="BC246" s="1150" t="e">
        <f t="shared" si="82"/>
        <v>#DIV/0!</v>
      </c>
      <c r="BD246" s="1150" t="e">
        <f t="shared" si="83"/>
        <v>#DIV/0!</v>
      </c>
      <c r="BE246" s="1080">
        <v>0.2</v>
      </c>
      <c r="BF246" s="1080">
        <v>0.8</v>
      </c>
      <c r="BG246" s="1150" t="e">
        <f t="shared" si="84"/>
        <v>#DIV/0!</v>
      </c>
      <c r="BH246" s="1150" t="e">
        <f t="shared" si="85"/>
        <v>#DIV/0!</v>
      </c>
      <c r="BI246" s="1150" t="e">
        <f t="shared" si="86"/>
        <v>#DIV/0!</v>
      </c>
      <c r="BJ246" s="1150" t="e">
        <f t="shared" si="87"/>
        <v>#DIV/0!</v>
      </c>
      <c r="BK246" s="1150" t="e">
        <f t="shared" si="88"/>
        <v>#DIV/0!</v>
      </c>
      <c r="BL246" s="1150" t="e">
        <f t="shared" si="89"/>
        <v>#DIV/0!</v>
      </c>
      <c r="BM246" s="1150" t="e">
        <f t="shared" si="90"/>
        <v>#DIV/0!</v>
      </c>
      <c r="BN246" s="1150" t="e">
        <f t="shared" si="91"/>
        <v>#DIV/0!</v>
      </c>
      <c r="BO246" s="1150" t="e">
        <f t="shared" si="92"/>
        <v>#DIV/0!</v>
      </c>
      <c r="BP246" s="1150" t="e">
        <f t="shared" si="93"/>
        <v>#DIV/0!</v>
      </c>
      <c r="BQ246" s="1150" t="e">
        <f t="shared" si="94"/>
        <v>#DIV/0!</v>
      </c>
      <c r="BR246" s="1150" t="e">
        <f t="shared" si="95"/>
        <v>#DIV/0!</v>
      </c>
      <c r="BS246" s="4189"/>
      <c r="BT246" s="4189"/>
      <c r="BU246" s="4189"/>
      <c r="BV246" s="4189"/>
      <c r="BW246" s="4189"/>
      <c r="BX246" s="4189"/>
      <c r="BY246" s="4189"/>
      <c r="BZ246" s="4189"/>
      <c r="CA246" s="4192"/>
      <c r="CC246" s="4195"/>
      <c r="CD246" s="4189"/>
      <c r="CE246" s="4189"/>
      <c r="CF246" s="4192"/>
      <c r="CG246" s="4205"/>
    </row>
    <row r="247" spans="1:85" ht="14.25" customHeight="1">
      <c r="A247" s="4206">
        <v>27</v>
      </c>
      <c r="B247" s="4207"/>
      <c r="C247" s="4208"/>
      <c r="D247" s="4213"/>
      <c r="E247" s="4208"/>
      <c r="F247" s="858"/>
      <c r="G247" s="950"/>
      <c r="H247" s="4214"/>
      <c r="I247" s="860"/>
      <c r="J247" s="861"/>
      <c r="K247" s="861"/>
      <c r="L247" s="861"/>
      <c r="M247" s="4215"/>
      <c r="N247" s="4198"/>
      <c r="O247" s="954"/>
      <c r="P247" s="951"/>
      <c r="Q247" s="4199"/>
      <c r="R247" s="4200"/>
      <c r="S247" s="4200"/>
      <c r="T247" s="4201"/>
      <c r="U247" s="818"/>
      <c r="V247" s="867">
        <v>1</v>
      </c>
      <c r="W247" s="954"/>
      <c r="X247" s="1122"/>
      <c r="Y247" s="1122"/>
      <c r="Z247" s="858"/>
      <c r="AA247" s="869"/>
      <c r="AB247" s="869"/>
      <c r="AC247" s="869"/>
      <c r="AD247" s="870"/>
      <c r="AE247" s="871"/>
      <c r="AF247" s="1086"/>
      <c r="AG247" s="874"/>
      <c r="AH247" s="874"/>
      <c r="AI247" s="874"/>
      <c r="AJ247" s="875"/>
      <c r="AK247" s="1041"/>
      <c r="AL247" s="877"/>
      <c r="AM247" s="877"/>
      <c r="AN247" s="878"/>
      <c r="AO247" s="798"/>
      <c r="AP247" s="879"/>
      <c r="AQ247" s="880"/>
      <c r="AR247" s="881"/>
      <c r="AS247" s="1139" t="e">
        <f t="shared" si="72"/>
        <v>#DIV/0!</v>
      </c>
      <c r="AT247" s="1140" t="e">
        <f t="shared" si="73"/>
        <v>#DIV/0!</v>
      </c>
      <c r="AU247" s="1140" t="e">
        <f t="shared" si="74"/>
        <v>#DIV/0!</v>
      </c>
      <c r="AV247" s="1140" t="e">
        <f t="shared" si="75"/>
        <v>#DIV/0!</v>
      </c>
      <c r="AW247" s="1141" t="e">
        <f t="shared" si="76"/>
        <v>#DIV/0!</v>
      </c>
      <c r="AX247" s="1141" t="e">
        <f t="shared" si="77"/>
        <v>#DIV/0!</v>
      </c>
      <c r="AY247" s="1141" t="e">
        <f t="shared" si="78"/>
        <v>#DIV/0!</v>
      </c>
      <c r="AZ247" s="1141" t="e">
        <f t="shared" si="79"/>
        <v>#DIV/0!</v>
      </c>
      <c r="BA247" s="1142" t="e">
        <f t="shared" si="80"/>
        <v>#DIV/0!</v>
      </c>
      <c r="BB247" s="1142" t="e">
        <f t="shared" si="81"/>
        <v>#DIV/0!</v>
      </c>
      <c r="BC247" s="1142" t="e">
        <f t="shared" si="82"/>
        <v>#DIV/0!</v>
      </c>
      <c r="BD247" s="1142" t="e">
        <f t="shared" si="83"/>
        <v>#DIV/0!</v>
      </c>
      <c r="BE247" s="886">
        <v>0.2</v>
      </c>
      <c r="BF247" s="886">
        <v>0.8</v>
      </c>
      <c r="BG247" s="1142" t="e">
        <f t="shared" si="84"/>
        <v>#DIV/0!</v>
      </c>
      <c r="BH247" s="1142" t="e">
        <f t="shared" si="85"/>
        <v>#DIV/0!</v>
      </c>
      <c r="BI247" s="1142" t="e">
        <f t="shared" si="86"/>
        <v>#DIV/0!</v>
      </c>
      <c r="BJ247" s="1142" t="e">
        <f t="shared" si="87"/>
        <v>#DIV/0!</v>
      </c>
      <c r="BK247" s="1142" t="e">
        <f t="shared" si="88"/>
        <v>#DIV/0!</v>
      </c>
      <c r="BL247" s="1142" t="e">
        <f t="shared" si="89"/>
        <v>#DIV/0!</v>
      </c>
      <c r="BM247" s="1142" t="e">
        <f t="shared" si="90"/>
        <v>#DIV/0!</v>
      </c>
      <c r="BN247" s="1142" t="e">
        <f t="shared" si="91"/>
        <v>#DIV/0!</v>
      </c>
      <c r="BO247" s="1142" t="e">
        <f t="shared" si="92"/>
        <v>#DIV/0!</v>
      </c>
      <c r="BP247" s="1142" t="e">
        <f t="shared" si="93"/>
        <v>#DIV/0!</v>
      </c>
      <c r="BQ247" s="1142" t="e">
        <f t="shared" si="94"/>
        <v>#DIV/0!</v>
      </c>
      <c r="BR247" s="1142" t="e">
        <f t="shared" si="95"/>
        <v>#DIV/0!</v>
      </c>
      <c r="BS247" s="4197" t="e">
        <f>AVERAGEIF(BO247:BO256,"&lt;&gt;#¡DIV/0!")</f>
        <v>#DIV/0!</v>
      </c>
      <c r="BT247" s="4197" t="e">
        <f>AVERAGEIF(BP247:BP256,"&lt;&gt;#¡DIV/0!")</f>
        <v>#DIV/0!</v>
      </c>
      <c r="BU247" s="4197" t="e">
        <f>AVERAGEIF(BQ247:BQ256,"&lt;&gt;#¡DIV/0!")</f>
        <v>#DIV/0!</v>
      </c>
      <c r="BV247" s="4197" t="e">
        <f>AVERAGEIF(BR247:BR256,"&lt;&gt;#¡DIV/0!")</f>
        <v>#DIV/0!</v>
      </c>
      <c r="BW247" s="4187" t="e">
        <f>+C247*BS247</f>
        <v>#DIV/0!</v>
      </c>
      <c r="BX247" s="4187" t="e">
        <f>+C247*BT247</f>
        <v>#DIV/0!</v>
      </c>
      <c r="BY247" s="4187" t="e">
        <f>+C247*BU247</f>
        <v>#DIV/0!</v>
      </c>
      <c r="BZ247" s="4187" t="e">
        <f>+C247*BV247</f>
        <v>#DIV/0!</v>
      </c>
      <c r="CA247" s="4190" t="e">
        <f>SUM(BW247:BZ256)</f>
        <v>#DIV/0!</v>
      </c>
      <c r="CC247" s="4193" t="e">
        <f>+Q247/$N$247</f>
        <v>#DIV/0!</v>
      </c>
      <c r="CD247" s="4196" t="e">
        <f>+R247/$N$247</f>
        <v>#DIV/0!</v>
      </c>
      <c r="CE247" s="4196" t="e">
        <f>+S247/$N$247</f>
        <v>#DIV/0!</v>
      </c>
      <c r="CF247" s="4202" t="e">
        <f>+T247/$N$247</f>
        <v>#DIV/0!</v>
      </c>
      <c r="CG247" s="4203" t="e">
        <f>AVERAGE(CC247:CF256)</f>
        <v>#DIV/0!</v>
      </c>
    </row>
    <row r="248" spans="1:85" ht="14.25" customHeight="1">
      <c r="A248" s="4194"/>
      <c r="B248" s="4209"/>
      <c r="C248" s="4210"/>
      <c r="D248" s="4209"/>
      <c r="E248" s="4210"/>
      <c r="F248" s="898"/>
      <c r="G248" s="964"/>
      <c r="H248" s="4191"/>
      <c r="I248" s="899"/>
      <c r="J248" s="900"/>
      <c r="K248" s="900"/>
      <c r="L248" s="900"/>
      <c r="M248" s="4191"/>
      <c r="N248" s="4194"/>
      <c r="O248" s="927"/>
      <c r="P248" s="901"/>
      <c r="Q248" s="4194"/>
      <c r="R248" s="4188"/>
      <c r="S248" s="4188"/>
      <c r="T248" s="4191"/>
      <c r="U248" s="818"/>
      <c r="V248" s="906">
        <v>2</v>
      </c>
      <c r="W248" s="1090"/>
      <c r="X248" s="1120"/>
      <c r="Y248" s="1120"/>
      <c r="Z248" s="898"/>
      <c r="AA248" s="908"/>
      <c r="AB248" s="908"/>
      <c r="AC248" s="908"/>
      <c r="AD248" s="909"/>
      <c r="AE248" s="871"/>
      <c r="AF248" s="1028"/>
      <c r="AG248" s="929"/>
      <c r="AH248" s="929"/>
      <c r="AI248" s="929"/>
      <c r="AJ248" s="930"/>
      <c r="AK248" s="1029"/>
      <c r="AL248" s="914"/>
      <c r="AM248" s="914"/>
      <c r="AN248" s="915"/>
      <c r="AO248" s="798"/>
      <c r="AP248" s="1050"/>
      <c r="AQ248" s="901"/>
      <c r="AR248" s="881"/>
      <c r="AS248" s="1143" t="e">
        <f t="shared" si="72"/>
        <v>#DIV/0!</v>
      </c>
      <c r="AT248" s="1144" t="e">
        <f t="shared" si="73"/>
        <v>#DIV/0!</v>
      </c>
      <c r="AU248" s="1144" t="e">
        <f t="shared" si="74"/>
        <v>#DIV/0!</v>
      </c>
      <c r="AV248" s="1144" t="e">
        <f t="shared" si="75"/>
        <v>#DIV/0!</v>
      </c>
      <c r="AW248" s="1145" t="e">
        <f t="shared" si="76"/>
        <v>#DIV/0!</v>
      </c>
      <c r="AX248" s="1145" t="e">
        <f t="shared" si="77"/>
        <v>#DIV/0!</v>
      </c>
      <c r="AY248" s="1145" t="e">
        <f t="shared" si="78"/>
        <v>#DIV/0!</v>
      </c>
      <c r="AZ248" s="1145" t="e">
        <f t="shared" si="79"/>
        <v>#DIV/0!</v>
      </c>
      <c r="BA248" s="1146" t="e">
        <f t="shared" si="80"/>
        <v>#DIV/0!</v>
      </c>
      <c r="BB248" s="1146" t="e">
        <f t="shared" si="81"/>
        <v>#DIV/0!</v>
      </c>
      <c r="BC248" s="1146" t="e">
        <f t="shared" si="82"/>
        <v>#DIV/0!</v>
      </c>
      <c r="BD248" s="1146" t="e">
        <f t="shared" si="83"/>
        <v>#DIV/0!</v>
      </c>
      <c r="BE248" s="921">
        <v>0.2</v>
      </c>
      <c r="BF248" s="921">
        <v>0.8</v>
      </c>
      <c r="BG248" s="1146" t="e">
        <f t="shared" si="84"/>
        <v>#DIV/0!</v>
      </c>
      <c r="BH248" s="1146" t="e">
        <f t="shared" si="85"/>
        <v>#DIV/0!</v>
      </c>
      <c r="BI248" s="1146" t="e">
        <f t="shared" si="86"/>
        <v>#DIV/0!</v>
      </c>
      <c r="BJ248" s="1146" t="e">
        <f t="shared" si="87"/>
        <v>#DIV/0!</v>
      </c>
      <c r="BK248" s="1146" t="e">
        <f t="shared" si="88"/>
        <v>#DIV/0!</v>
      </c>
      <c r="BL248" s="1146" t="e">
        <f t="shared" si="89"/>
        <v>#DIV/0!</v>
      </c>
      <c r="BM248" s="1146" t="e">
        <f t="shared" si="90"/>
        <v>#DIV/0!</v>
      </c>
      <c r="BN248" s="1146" t="e">
        <f t="shared" si="91"/>
        <v>#DIV/0!</v>
      </c>
      <c r="BO248" s="1146" t="e">
        <f t="shared" si="92"/>
        <v>#DIV/0!</v>
      </c>
      <c r="BP248" s="1146" t="e">
        <f t="shared" si="93"/>
        <v>#DIV/0!</v>
      </c>
      <c r="BQ248" s="1146" t="e">
        <f t="shared" si="94"/>
        <v>#DIV/0!</v>
      </c>
      <c r="BR248" s="1146" t="e">
        <f t="shared" si="95"/>
        <v>#DIV/0!</v>
      </c>
      <c r="BS248" s="4188"/>
      <c r="BT248" s="4188"/>
      <c r="BU248" s="4188"/>
      <c r="BV248" s="4188"/>
      <c r="BW248" s="4188"/>
      <c r="BX248" s="4188"/>
      <c r="BY248" s="4188"/>
      <c r="BZ248" s="4188"/>
      <c r="CA248" s="4191"/>
      <c r="CC248" s="4194"/>
      <c r="CD248" s="4188"/>
      <c r="CE248" s="4188"/>
      <c r="CF248" s="4191"/>
      <c r="CG248" s="4204"/>
    </row>
    <row r="249" spans="1:85" ht="14.25" customHeight="1">
      <c r="A249" s="4194"/>
      <c r="B249" s="4209"/>
      <c r="C249" s="4210"/>
      <c r="D249" s="4209"/>
      <c r="E249" s="4210"/>
      <c r="F249" s="898"/>
      <c r="G249" s="964"/>
      <c r="H249" s="4191"/>
      <c r="I249" s="899"/>
      <c r="J249" s="900"/>
      <c r="K249" s="900"/>
      <c r="L249" s="900"/>
      <c r="M249" s="4191"/>
      <c r="N249" s="4194"/>
      <c r="O249" s="927"/>
      <c r="P249" s="901"/>
      <c r="Q249" s="4194"/>
      <c r="R249" s="4188"/>
      <c r="S249" s="4188"/>
      <c r="T249" s="4191"/>
      <c r="U249" s="818"/>
      <c r="V249" s="906">
        <v>3</v>
      </c>
      <c r="W249" s="1090"/>
      <c r="X249" s="1120"/>
      <c r="Y249" s="1120"/>
      <c r="Z249" s="898"/>
      <c r="AA249" s="908"/>
      <c r="AB249" s="908"/>
      <c r="AC249" s="908"/>
      <c r="AD249" s="909"/>
      <c r="AE249" s="871"/>
      <c r="AF249" s="1028"/>
      <c r="AG249" s="929"/>
      <c r="AH249" s="929"/>
      <c r="AI249" s="929"/>
      <c r="AJ249" s="930"/>
      <c r="AK249" s="1029"/>
      <c r="AL249" s="914"/>
      <c r="AM249" s="914"/>
      <c r="AN249" s="915"/>
      <c r="AO249" s="798"/>
      <c r="AP249" s="1050"/>
      <c r="AQ249" s="901"/>
      <c r="AR249" s="881"/>
      <c r="AS249" s="1143" t="e">
        <f t="shared" si="72"/>
        <v>#DIV/0!</v>
      </c>
      <c r="AT249" s="1144" t="e">
        <f t="shared" si="73"/>
        <v>#DIV/0!</v>
      </c>
      <c r="AU249" s="1144" t="e">
        <f t="shared" si="74"/>
        <v>#DIV/0!</v>
      </c>
      <c r="AV249" s="1144" t="e">
        <f t="shared" si="75"/>
        <v>#DIV/0!</v>
      </c>
      <c r="AW249" s="1145" t="e">
        <f t="shared" si="76"/>
        <v>#DIV/0!</v>
      </c>
      <c r="AX249" s="1145" t="e">
        <f t="shared" si="77"/>
        <v>#DIV/0!</v>
      </c>
      <c r="AY249" s="1145" t="e">
        <f t="shared" si="78"/>
        <v>#DIV/0!</v>
      </c>
      <c r="AZ249" s="1145" t="e">
        <f t="shared" si="79"/>
        <v>#DIV/0!</v>
      </c>
      <c r="BA249" s="1146" t="e">
        <f t="shared" si="80"/>
        <v>#DIV/0!</v>
      </c>
      <c r="BB249" s="1146" t="e">
        <f t="shared" si="81"/>
        <v>#DIV/0!</v>
      </c>
      <c r="BC249" s="1146" t="e">
        <f t="shared" si="82"/>
        <v>#DIV/0!</v>
      </c>
      <c r="BD249" s="1146" t="e">
        <f t="shared" si="83"/>
        <v>#DIV/0!</v>
      </c>
      <c r="BE249" s="921">
        <v>0.2</v>
      </c>
      <c r="BF249" s="921">
        <v>0.8</v>
      </c>
      <c r="BG249" s="1146" t="e">
        <f t="shared" si="84"/>
        <v>#DIV/0!</v>
      </c>
      <c r="BH249" s="1146" t="e">
        <f t="shared" si="85"/>
        <v>#DIV/0!</v>
      </c>
      <c r="BI249" s="1146" t="e">
        <f t="shared" si="86"/>
        <v>#DIV/0!</v>
      </c>
      <c r="BJ249" s="1146" t="e">
        <f t="shared" si="87"/>
        <v>#DIV/0!</v>
      </c>
      <c r="BK249" s="1146" t="e">
        <f t="shared" si="88"/>
        <v>#DIV/0!</v>
      </c>
      <c r="BL249" s="1146" t="e">
        <f t="shared" si="89"/>
        <v>#DIV/0!</v>
      </c>
      <c r="BM249" s="1146" t="e">
        <f t="shared" si="90"/>
        <v>#DIV/0!</v>
      </c>
      <c r="BN249" s="1146" t="e">
        <f t="shared" si="91"/>
        <v>#DIV/0!</v>
      </c>
      <c r="BO249" s="1146" t="e">
        <f t="shared" si="92"/>
        <v>#DIV/0!</v>
      </c>
      <c r="BP249" s="1146" t="e">
        <f t="shared" si="93"/>
        <v>#DIV/0!</v>
      </c>
      <c r="BQ249" s="1146" t="e">
        <f t="shared" si="94"/>
        <v>#DIV/0!</v>
      </c>
      <c r="BR249" s="1146" t="e">
        <f t="shared" si="95"/>
        <v>#DIV/0!</v>
      </c>
      <c r="BS249" s="4188"/>
      <c r="BT249" s="4188"/>
      <c r="BU249" s="4188"/>
      <c r="BV249" s="4188"/>
      <c r="BW249" s="4188"/>
      <c r="BX249" s="4188"/>
      <c r="BY249" s="4188"/>
      <c r="BZ249" s="4188"/>
      <c r="CA249" s="4191"/>
      <c r="CC249" s="4194"/>
      <c r="CD249" s="4188"/>
      <c r="CE249" s="4188"/>
      <c r="CF249" s="4191"/>
      <c r="CG249" s="4204"/>
    </row>
    <row r="250" spans="1:85" ht="14.25" customHeight="1">
      <c r="A250" s="4194"/>
      <c r="B250" s="4209"/>
      <c r="C250" s="4210"/>
      <c r="D250" s="4209"/>
      <c r="E250" s="4210"/>
      <c r="F250" s="898"/>
      <c r="G250" s="964"/>
      <c r="H250" s="4191"/>
      <c r="I250" s="899"/>
      <c r="J250" s="900"/>
      <c r="K250" s="900"/>
      <c r="L250" s="900"/>
      <c r="M250" s="4191"/>
      <c r="N250" s="4194"/>
      <c r="O250" s="927"/>
      <c r="P250" s="901"/>
      <c r="Q250" s="4194"/>
      <c r="R250" s="4188"/>
      <c r="S250" s="4188"/>
      <c r="T250" s="4191"/>
      <c r="U250" s="818"/>
      <c r="V250" s="906">
        <v>4</v>
      </c>
      <c r="W250" s="1090"/>
      <c r="X250" s="1120"/>
      <c r="Y250" s="1120"/>
      <c r="Z250" s="898"/>
      <c r="AA250" s="908"/>
      <c r="AB250" s="908"/>
      <c r="AC250" s="908"/>
      <c r="AD250" s="909"/>
      <c r="AE250" s="871"/>
      <c r="AF250" s="1028"/>
      <c r="AG250" s="929"/>
      <c r="AH250" s="929"/>
      <c r="AI250" s="929"/>
      <c r="AJ250" s="930"/>
      <c r="AK250" s="1029"/>
      <c r="AL250" s="914"/>
      <c r="AM250" s="914"/>
      <c r="AN250" s="915"/>
      <c r="AO250" s="798"/>
      <c r="AP250" s="1050"/>
      <c r="AQ250" s="901"/>
      <c r="AR250" s="881"/>
      <c r="AS250" s="1143" t="e">
        <f t="shared" si="72"/>
        <v>#DIV/0!</v>
      </c>
      <c r="AT250" s="1144" t="e">
        <f t="shared" si="73"/>
        <v>#DIV/0!</v>
      </c>
      <c r="AU250" s="1144" t="e">
        <f t="shared" si="74"/>
        <v>#DIV/0!</v>
      </c>
      <c r="AV250" s="1144" t="e">
        <f t="shared" si="75"/>
        <v>#DIV/0!</v>
      </c>
      <c r="AW250" s="1145" t="e">
        <f t="shared" si="76"/>
        <v>#DIV/0!</v>
      </c>
      <c r="AX250" s="1145" t="e">
        <f t="shared" si="77"/>
        <v>#DIV/0!</v>
      </c>
      <c r="AY250" s="1145" t="e">
        <f t="shared" si="78"/>
        <v>#DIV/0!</v>
      </c>
      <c r="AZ250" s="1145" t="e">
        <f t="shared" si="79"/>
        <v>#DIV/0!</v>
      </c>
      <c r="BA250" s="1146" t="e">
        <f t="shared" si="80"/>
        <v>#DIV/0!</v>
      </c>
      <c r="BB250" s="1146" t="e">
        <f t="shared" si="81"/>
        <v>#DIV/0!</v>
      </c>
      <c r="BC250" s="1146" t="e">
        <f t="shared" si="82"/>
        <v>#DIV/0!</v>
      </c>
      <c r="BD250" s="1146" t="e">
        <f t="shared" si="83"/>
        <v>#DIV/0!</v>
      </c>
      <c r="BE250" s="921">
        <v>0.2</v>
      </c>
      <c r="BF250" s="921">
        <v>0.8</v>
      </c>
      <c r="BG250" s="1146" t="e">
        <f t="shared" si="84"/>
        <v>#DIV/0!</v>
      </c>
      <c r="BH250" s="1146" t="e">
        <f t="shared" si="85"/>
        <v>#DIV/0!</v>
      </c>
      <c r="BI250" s="1146" t="e">
        <f t="shared" si="86"/>
        <v>#DIV/0!</v>
      </c>
      <c r="BJ250" s="1146" t="e">
        <f t="shared" si="87"/>
        <v>#DIV/0!</v>
      </c>
      <c r="BK250" s="1146" t="e">
        <f t="shared" si="88"/>
        <v>#DIV/0!</v>
      </c>
      <c r="BL250" s="1146" t="e">
        <f t="shared" si="89"/>
        <v>#DIV/0!</v>
      </c>
      <c r="BM250" s="1146" t="e">
        <f t="shared" si="90"/>
        <v>#DIV/0!</v>
      </c>
      <c r="BN250" s="1146" t="e">
        <f t="shared" si="91"/>
        <v>#DIV/0!</v>
      </c>
      <c r="BO250" s="1146" t="e">
        <f t="shared" si="92"/>
        <v>#DIV/0!</v>
      </c>
      <c r="BP250" s="1146" t="e">
        <f t="shared" si="93"/>
        <v>#DIV/0!</v>
      </c>
      <c r="BQ250" s="1146" t="e">
        <f t="shared" si="94"/>
        <v>#DIV/0!</v>
      </c>
      <c r="BR250" s="1146" t="e">
        <f t="shared" si="95"/>
        <v>#DIV/0!</v>
      </c>
      <c r="BS250" s="4188"/>
      <c r="BT250" s="4188"/>
      <c r="BU250" s="4188"/>
      <c r="BV250" s="4188"/>
      <c r="BW250" s="4188"/>
      <c r="BX250" s="4188"/>
      <c r="BY250" s="4188"/>
      <c r="BZ250" s="4188"/>
      <c r="CA250" s="4191"/>
      <c r="CC250" s="4194"/>
      <c r="CD250" s="4188"/>
      <c r="CE250" s="4188"/>
      <c r="CF250" s="4191"/>
      <c r="CG250" s="4204"/>
    </row>
    <row r="251" spans="1:85" ht="14.25" customHeight="1">
      <c r="A251" s="4194"/>
      <c r="B251" s="4209"/>
      <c r="C251" s="4210"/>
      <c r="D251" s="4209"/>
      <c r="E251" s="4210"/>
      <c r="F251" s="898"/>
      <c r="G251" s="964"/>
      <c r="H251" s="4191"/>
      <c r="I251" s="899"/>
      <c r="J251" s="900"/>
      <c r="K251" s="900"/>
      <c r="L251" s="900"/>
      <c r="M251" s="4191"/>
      <c r="N251" s="4194"/>
      <c r="O251" s="927"/>
      <c r="P251" s="901"/>
      <c r="Q251" s="4194"/>
      <c r="R251" s="4188"/>
      <c r="S251" s="4188"/>
      <c r="T251" s="4191"/>
      <c r="U251" s="818"/>
      <c r="V251" s="906">
        <v>5</v>
      </c>
      <c r="W251" s="1090"/>
      <c r="X251" s="1120"/>
      <c r="Y251" s="1120"/>
      <c r="Z251" s="898"/>
      <c r="AA251" s="908"/>
      <c r="AB251" s="908"/>
      <c r="AC251" s="908"/>
      <c r="AD251" s="909"/>
      <c r="AE251" s="871"/>
      <c r="AF251" s="1028"/>
      <c r="AG251" s="929"/>
      <c r="AH251" s="929"/>
      <c r="AI251" s="929"/>
      <c r="AJ251" s="930"/>
      <c r="AK251" s="1029"/>
      <c r="AL251" s="914"/>
      <c r="AM251" s="914"/>
      <c r="AN251" s="915"/>
      <c r="AO251" s="798"/>
      <c r="AP251" s="1050"/>
      <c r="AQ251" s="901"/>
      <c r="AR251" s="881"/>
      <c r="AS251" s="1143" t="e">
        <f t="shared" si="72"/>
        <v>#DIV/0!</v>
      </c>
      <c r="AT251" s="1144" t="e">
        <f t="shared" si="73"/>
        <v>#DIV/0!</v>
      </c>
      <c r="AU251" s="1144" t="e">
        <f t="shared" si="74"/>
        <v>#DIV/0!</v>
      </c>
      <c r="AV251" s="1144" t="e">
        <f t="shared" si="75"/>
        <v>#DIV/0!</v>
      </c>
      <c r="AW251" s="1145" t="e">
        <f t="shared" si="76"/>
        <v>#DIV/0!</v>
      </c>
      <c r="AX251" s="1145" t="e">
        <f t="shared" si="77"/>
        <v>#DIV/0!</v>
      </c>
      <c r="AY251" s="1145" t="e">
        <f t="shared" si="78"/>
        <v>#DIV/0!</v>
      </c>
      <c r="AZ251" s="1145" t="e">
        <f t="shared" si="79"/>
        <v>#DIV/0!</v>
      </c>
      <c r="BA251" s="1146" t="e">
        <f t="shared" si="80"/>
        <v>#DIV/0!</v>
      </c>
      <c r="BB251" s="1146" t="e">
        <f t="shared" si="81"/>
        <v>#DIV/0!</v>
      </c>
      <c r="BC251" s="1146" t="e">
        <f t="shared" si="82"/>
        <v>#DIV/0!</v>
      </c>
      <c r="BD251" s="1146" t="e">
        <f t="shared" si="83"/>
        <v>#DIV/0!</v>
      </c>
      <c r="BE251" s="921">
        <v>0.2</v>
      </c>
      <c r="BF251" s="921">
        <v>0.8</v>
      </c>
      <c r="BG251" s="1146" t="e">
        <f t="shared" si="84"/>
        <v>#DIV/0!</v>
      </c>
      <c r="BH251" s="1146" t="e">
        <f t="shared" si="85"/>
        <v>#DIV/0!</v>
      </c>
      <c r="BI251" s="1146" t="e">
        <f t="shared" si="86"/>
        <v>#DIV/0!</v>
      </c>
      <c r="BJ251" s="1146" t="e">
        <f t="shared" si="87"/>
        <v>#DIV/0!</v>
      </c>
      <c r="BK251" s="1146" t="e">
        <f t="shared" si="88"/>
        <v>#DIV/0!</v>
      </c>
      <c r="BL251" s="1146" t="e">
        <f t="shared" si="89"/>
        <v>#DIV/0!</v>
      </c>
      <c r="BM251" s="1146" t="e">
        <f t="shared" si="90"/>
        <v>#DIV/0!</v>
      </c>
      <c r="BN251" s="1146" t="e">
        <f t="shared" si="91"/>
        <v>#DIV/0!</v>
      </c>
      <c r="BO251" s="1146" t="e">
        <f t="shared" si="92"/>
        <v>#DIV/0!</v>
      </c>
      <c r="BP251" s="1146" t="e">
        <f t="shared" si="93"/>
        <v>#DIV/0!</v>
      </c>
      <c r="BQ251" s="1146" t="e">
        <f t="shared" si="94"/>
        <v>#DIV/0!</v>
      </c>
      <c r="BR251" s="1146" t="e">
        <f t="shared" si="95"/>
        <v>#DIV/0!</v>
      </c>
      <c r="BS251" s="4188"/>
      <c r="BT251" s="4188"/>
      <c r="BU251" s="4188"/>
      <c r="BV251" s="4188"/>
      <c r="BW251" s="4188"/>
      <c r="BX251" s="4188"/>
      <c r="BY251" s="4188"/>
      <c r="BZ251" s="4188"/>
      <c r="CA251" s="4191"/>
      <c r="CC251" s="4194"/>
      <c r="CD251" s="4188"/>
      <c r="CE251" s="4188"/>
      <c r="CF251" s="4191"/>
      <c r="CG251" s="4204"/>
    </row>
    <row r="252" spans="1:85" ht="14.25" customHeight="1">
      <c r="A252" s="4194"/>
      <c r="B252" s="4209"/>
      <c r="C252" s="4210"/>
      <c r="D252" s="4209"/>
      <c r="E252" s="4210"/>
      <c r="F252" s="898"/>
      <c r="G252" s="964"/>
      <c r="H252" s="4191"/>
      <c r="I252" s="899"/>
      <c r="J252" s="900"/>
      <c r="K252" s="900"/>
      <c r="L252" s="900"/>
      <c r="M252" s="4191"/>
      <c r="N252" s="4194"/>
      <c r="O252" s="927"/>
      <c r="P252" s="901"/>
      <c r="Q252" s="4194"/>
      <c r="R252" s="4188"/>
      <c r="S252" s="4188"/>
      <c r="T252" s="4191"/>
      <c r="U252" s="818"/>
      <c r="V252" s="906">
        <v>6</v>
      </c>
      <c r="W252" s="1090"/>
      <c r="X252" s="1120"/>
      <c r="Y252" s="1120"/>
      <c r="Z252" s="898"/>
      <c r="AA252" s="908"/>
      <c r="AB252" s="908"/>
      <c r="AC252" s="908"/>
      <c r="AD252" s="909"/>
      <c r="AE252" s="871"/>
      <c r="AF252" s="1028"/>
      <c r="AG252" s="929"/>
      <c r="AH252" s="929"/>
      <c r="AI252" s="929"/>
      <c r="AJ252" s="930"/>
      <c r="AK252" s="1029"/>
      <c r="AL252" s="914"/>
      <c r="AM252" s="914"/>
      <c r="AN252" s="915"/>
      <c r="AO252" s="798"/>
      <c r="AP252" s="1050"/>
      <c r="AQ252" s="901"/>
      <c r="AR252" s="881"/>
      <c r="AS252" s="1143" t="e">
        <f t="shared" si="72"/>
        <v>#DIV/0!</v>
      </c>
      <c r="AT252" s="1144" t="e">
        <f t="shared" si="73"/>
        <v>#DIV/0!</v>
      </c>
      <c r="AU252" s="1144" t="e">
        <f t="shared" si="74"/>
        <v>#DIV/0!</v>
      </c>
      <c r="AV252" s="1144" t="e">
        <f t="shared" si="75"/>
        <v>#DIV/0!</v>
      </c>
      <c r="AW252" s="1145" t="e">
        <f t="shared" si="76"/>
        <v>#DIV/0!</v>
      </c>
      <c r="AX252" s="1145" t="e">
        <f t="shared" si="77"/>
        <v>#DIV/0!</v>
      </c>
      <c r="AY252" s="1145" t="e">
        <f t="shared" si="78"/>
        <v>#DIV/0!</v>
      </c>
      <c r="AZ252" s="1145" t="e">
        <f t="shared" si="79"/>
        <v>#DIV/0!</v>
      </c>
      <c r="BA252" s="1146" t="e">
        <f t="shared" si="80"/>
        <v>#DIV/0!</v>
      </c>
      <c r="BB252" s="1146" t="e">
        <f t="shared" si="81"/>
        <v>#DIV/0!</v>
      </c>
      <c r="BC252" s="1146" t="e">
        <f t="shared" si="82"/>
        <v>#DIV/0!</v>
      </c>
      <c r="BD252" s="1146" t="e">
        <f t="shared" si="83"/>
        <v>#DIV/0!</v>
      </c>
      <c r="BE252" s="921">
        <v>0.2</v>
      </c>
      <c r="BF252" s="921">
        <v>0.8</v>
      </c>
      <c r="BG252" s="1146" t="e">
        <f t="shared" si="84"/>
        <v>#DIV/0!</v>
      </c>
      <c r="BH252" s="1146" t="e">
        <f t="shared" si="85"/>
        <v>#DIV/0!</v>
      </c>
      <c r="BI252" s="1146" t="e">
        <f t="shared" si="86"/>
        <v>#DIV/0!</v>
      </c>
      <c r="BJ252" s="1146" t="e">
        <f t="shared" si="87"/>
        <v>#DIV/0!</v>
      </c>
      <c r="BK252" s="1146" t="e">
        <f t="shared" si="88"/>
        <v>#DIV/0!</v>
      </c>
      <c r="BL252" s="1146" t="e">
        <f t="shared" si="89"/>
        <v>#DIV/0!</v>
      </c>
      <c r="BM252" s="1146" t="e">
        <f t="shared" si="90"/>
        <v>#DIV/0!</v>
      </c>
      <c r="BN252" s="1146" t="e">
        <f t="shared" si="91"/>
        <v>#DIV/0!</v>
      </c>
      <c r="BO252" s="1146" t="e">
        <f t="shared" si="92"/>
        <v>#DIV/0!</v>
      </c>
      <c r="BP252" s="1146" t="e">
        <f t="shared" si="93"/>
        <v>#DIV/0!</v>
      </c>
      <c r="BQ252" s="1146" t="e">
        <f t="shared" si="94"/>
        <v>#DIV/0!</v>
      </c>
      <c r="BR252" s="1146" t="e">
        <f t="shared" si="95"/>
        <v>#DIV/0!</v>
      </c>
      <c r="BS252" s="4188"/>
      <c r="BT252" s="4188"/>
      <c r="BU252" s="4188"/>
      <c r="BV252" s="4188"/>
      <c r="BW252" s="4188"/>
      <c r="BX252" s="4188"/>
      <c r="BY252" s="4188"/>
      <c r="BZ252" s="4188"/>
      <c r="CA252" s="4191"/>
      <c r="CC252" s="4194"/>
      <c r="CD252" s="4188"/>
      <c r="CE252" s="4188"/>
      <c r="CF252" s="4191"/>
      <c r="CG252" s="4204"/>
    </row>
    <row r="253" spans="1:85" ht="14.25" customHeight="1">
      <c r="A253" s="4194"/>
      <c r="B253" s="4209"/>
      <c r="C253" s="4210"/>
      <c r="D253" s="4209"/>
      <c r="E253" s="4210"/>
      <c r="F253" s="898"/>
      <c r="G253" s="964"/>
      <c r="H253" s="4191"/>
      <c r="I253" s="899"/>
      <c r="J253" s="900"/>
      <c r="K253" s="900"/>
      <c r="L253" s="900"/>
      <c r="M253" s="4191"/>
      <c r="N253" s="4194"/>
      <c r="O253" s="927"/>
      <c r="P253" s="901"/>
      <c r="Q253" s="4194"/>
      <c r="R253" s="4188"/>
      <c r="S253" s="4188"/>
      <c r="T253" s="4191"/>
      <c r="U253" s="818"/>
      <c r="V253" s="906">
        <v>7</v>
      </c>
      <c r="W253" s="1090"/>
      <c r="X253" s="1120"/>
      <c r="Y253" s="1120"/>
      <c r="Z253" s="898"/>
      <c r="AA253" s="908"/>
      <c r="AB253" s="908"/>
      <c r="AC253" s="908"/>
      <c r="AD253" s="909"/>
      <c r="AE253" s="871"/>
      <c r="AF253" s="1028"/>
      <c r="AG253" s="929"/>
      <c r="AH253" s="929"/>
      <c r="AI253" s="929"/>
      <c r="AJ253" s="930"/>
      <c r="AK253" s="1029"/>
      <c r="AL253" s="914"/>
      <c r="AM253" s="914"/>
      <c r="AN253" s="915"/>
      <c r="AO253" s="798"/>
      <c r="AP253" s="1050"/>
      <c r="AQ253" s="901"/>
      <c r="AR253" s="881"/>
      <c r="AS253" s="1143" t="e">
        <f t="shared" si="72"/>
        <v>#DIV/0!</v>
      </c>
      <c r="AT253" s="1144" t="e">
        <f t="shared" si="73"/>
        <v>#DIV/0!</v>
      </c>
      <c r="AU253" s="1144" t="e">
        <f t="shared" si="74"/>
        <v>#DIV/0!</v>
      </c>
      <c r="AV253" s="1144" t="e">
        <f t="shared" si="75"/>
        <v>#DIV/0!</v>
      </c>
      <c r="AW253" s="1145" t="e">
        <f t="shared" si="76"/>
        <v>#DIV/0!</v>
      </c>
      <c r="AX253" s="1145" t="e">
        <f t="shared" si="77"/>
        <v>#DIV/0!</v>
      </c>
      <c r="AY253" s="1145" t="e">
        <f t="shared" si="78"/>
        <v>#DIV/0!</v>
      </c>
      <c r="AZ253" s="1145" t="e">
        <f t="shared" si="79"/>
        <v>#DIV/0!</v>
      </c>
      <c r="BA253" s="1146" t="e">
        <f t="shared" si="80"/>
        <v>#DIV/0!</v>
      </c>
      <c r="BB253" s="1146" t="e">
        <f t="shared" si="81"/>
        <v>#DIV/0!</v>
      </c>
      <c r="BC253" s="1146" t="e">
        <f t="shared" si="82"/>
        <v>#DIV/0!</v>
      </c>
      <c r="BD253" s="1146" t="e">
        <f t="shared" si="83"/>
        <v>#DIV/0!</v>
      </c>
      <c r="BE253" s="921">
        <v>0.2</v>
      </c>
      <c r="BF253" s="921">
        <v>0.8</v>
      </c>
      <c r="BG253" s="1146" t="e">
        <f t="shared" si="84"/>
        <v>#DIV/0!</v>
      </c>
      <c r="BH253" s="1146" t="e">
        <f t="shared" si="85"/>
        <v>#DIV/0!</v>
      </c>
      <c r="BI253" s="1146" t="e">
        <f t="shared" si="86"/>
        <v>#DIV/0!</v>
      </c>
      <c r="BJ253" s="1146" t="e">
        <f t="shared" si="87"/>
        <v>#DIV/0!</v>
      </c>
      <c r="BK253" s="1146" t="e">
        <f t="shared" si="88"/>
        <v>#DIV/0!</v>
      </c>
      <c r="BL253" s="1146" t="e">
        <f t="shared" si="89"/>
        <v>#DIV/0!</v>
      </c>
      <c r="BM253" s="1146" t="e">
        <f t="shared" si="90"/>
        <v>#DIV/0!</v>
      </c>
      <c r="BN253" s="1146" t="e">
        <f t="shared" si="91"/>
        <v>#DIV/0!</v>
      </c>
      <c r="BO253" s="1146" t="e">
        <f t="shared" si="92"/>
        <v>#DIV/0!</v>
      </c>
      <c r="BP253" s="1146" t="e">
        <f t="shared" si="93"/>
        <v>#DIV/0!</v>
      </c>
      <c r="BQ253" s="1146" t="e">
        <f t="shared" si="94"/>
        <v>#DIV/0!</v>
      </c>
      <c r="BR253" s="1146" t="e">
        <f t="shared" si="95"/>
        <v>#DIV/0!</v>
      </c>
      <c r="BS253" s="4188"/>
      <c r="BT253" s="4188"/>
      <c r="BU253" s="4188"/>
      <c r="BV253" s="4188"/>
      <c r="BW253" s="4188"/>
      <c r="BX253" s="4188"/>
      <c r="BY253" s="4188"/>
      <c r="BZ253" s="4188"/>
      <c r="CA253" s="4191"/>
      <c r="CC253" s="4194"/>
      <c r="CD253" s="4188"/>
      <c r="CE253" s="4188"/>
      <c r="CF253" s="4191"/>
      <c r="CG253" s="4204"/>
    </row>
    <row r="254" spans="1:85" ht="14.25" customHeight="1">
      <c r="A254" s="4194"/>
      <c r="B254" s="4209"/>
      <c r="C254" s="4210"/>
      <c r="D254" s="4209"/>
      <c r="E254" s="4210"/>
      <c r="F254" s="898"/>
      <c r="G254" s="964"/>
      <c r="H254" s="4191"/>
      <c r="I254" s="899"/>
      <c r="J254" s="900"/>
      <c r="K254" s="900"/>
      <c r="L254" s="900"/>
      <c r="M254" s="4191"/>
      <c r="N254" s="4194"/>
      <c r="O254" s="927"/>
      <c r="P254" s="901"/>
      <c r="Q254" s="4194"/>
      <c r="R254" s="4188"/>
      <c r="S254" s="4188"/>
      <c r="T254" s="4191"/>
      <c r="U254" s="818"/>
      <c r="V254" s="906">
        <v>8</v>
      </c>
      <c r="W254" s="1090"/>
      <c r="X254" s="1120"/>
      <c r="Y254" s="1120"/>
      <c r="Z254" s="898"/>
      <c r="AA254" s="908"/>
      <c r="AB254" s="908"/>
      <c r="AC254" s="908"/>
      <c r="AD254" s="909"/>
      <c r="AE254" s="871"/>
      <c r="AF254" s="1028"/>
      <c r="AG254" s="929"/>
      <c r="AH254" s="929"/>
      <c r="AI254" s="929"/>
      <c r="AJ254" s="930"/>
      <c r="AK254" s="1029"/>
      <c r="AL254" s="914"/>
      <c r="AM254" s="914"/>
      <c r="AN254" s="915"/>
      <c r="AO254" s="798"/>
      <c r="AP254" s="1050"/>
      <c r="AQ254" s="901"/>
      <c r="AR254" s="881"/>
      <c r="AS254" s="1143" t="e">
        <f t="shared" si="72"/>
        <v>#DIV/0!</v>
      </c>
      <c r="AT254" s="1144" t="e">
        <f t="shared" si="73"/>
        <v>#DIV/0!</v>
      </c>
      <c r="AU254" s="1144" t="e">
        <f t="shared" si="74"/>
        <v>#DIV/0!</v>
      </c>
      <c r="AV254" s="1144" t="e">
        <f t="shared" si="75"/>
        <v>#DIV/0!</v>
      </c>
      <c r="AW254" s="1145" t="e">
        <f t="shared" si="76"/>
        <v>#DIV/0!</v>
      </c>
      <c r="AX254" s="1145" t="e">
        <f t="shared" si="77"/>
        <v>#DIV/0!</v>
      </c>
      <c r="AY254" s="1145" t="e">
        <f t="shared" si="78"/>
        <v>#DIV/0!</v>
      </c>
      <c r="AZ254" s="1145" t="e">
        <f t="shared" si="79"/>
        <v>#DIV/0!</v>
      </c>
      <c r="BA254" s="1146" t="e">
        <f t="shared" si="80"/>
        <v>#DIV/0!</v>
      </c>
      <c r="BB254" s="1146" t="e">
        <f t="shared" si="81"/>
        <v>#DIV/0!</v>
      </c>
      <c r="BC254" s="1146" t="e">
        <f t="shared" si="82"/>
        <v>#DIV/0!</v>
      </c>
      <c r="BD254" s="1146" t="e">
        <f t="shared" si="83"/>
        <v>#DIV/0!</v>
      </c>
      <c r="BE254" s="921">
        <v>0.2</v>
      </c>
      <c r="BF254" s="921">
        <v>0.8</v>
      </c>
      <c r="BG254" s="1146" t="e">
        <f t="shared" si="84"/>
        <v>#DIV/0!</v>
      </c>
      <c r="BH254" s="1146" t="e">
        <f t="shared" si="85"/>
        <v>#DIV/0!</v>
      </c>
      <c r="BI254" s="1146" t="e">
        <f t="shared" si="86"/>
        <v>#DIV/0!</v>
      </c>
      <c r="BJ254" s="1146" t="e">
        <f t="shared" si="87"/>
        <v>#DIV/0!</v>
      </c>
      <c r="BK254" s="1146" t="e">
        <f t="shared" si="88"/>
        <v>#DIV/0!</v>
      </c>
      <c r="BL254" s="1146" t="e">
        <f t="shared" si="89"/>
        <v>#DIV/0!</v>
      </c>
      <c r="BM254" s="1146" t="e">
        <f t="shared" si="90"/>
        <v>#DIV/0!</v>
      </c>
      <c r="BN254" s="1146" t="e">
        <f t="shared" si="91"/>
        <v>#DIV/0!</v>
      </c>
      <c r="BO254" s="1146" t="e">
        <f t="shared" si="92"/>
        <v>#DIV/0!</v>
      </c>
      <c r="BP254" s="1146" t="e">
        <f t="shared" si="93"/>
        <v>#DIV/0!</v>
      </c>
      <c r="BQ254" s="1146" t="e">
        <f t="shared" si="94"/>
        <v>#DIV/0!</v>
      </c>
      <c r="BR254" s="1146" t="e">
        <f t="shared" si="95"/>
        <v>#DIV/0!</v>
      </c>
      <c r="BS254" s="4188"/>
      <c r="BT254" s="4188"/>
      <c r="BU254" s="4188"/>
      <c r="BV254" s="4188"/>
      <c r="BW254" s="4188"/>
      <c r="BX254" s="4188"/>
      <c r="BY254" s="4188"/>
      <c r="BZ254" s="4188"/>
      <c r="CA254" s="4191"/>
      <c r="CC254" s="4194"/>
      <c r="CD254" s="4188"/>
      <c r="CE254" s="4188"/>
      <c r="CF254" s="4191"/>
      <c r="CG254" s="4204"/>
    </row>
    <row r="255" spans="1:85" ht="14.25" customHeight="1">
      <c r="A255" s="4194"/>
      <c r="B255" s="4209"/>
      <c r="C255" s="4210"/>
      <c r="D255" s="4209"/>
      <c r="E255" s="4210"/>
      <c r="F255" s="898"/>
      <c r="G255" s="964"/>
      <c r="H255" s="4191"/>
      <c r="I255" s="899"/>
      <c r="J255" s="900"/>
      <c r="K255" s="900"/>
      <c r="L255" s="900"/>
      <c r="M255" s="4191"/>
      <c r="N255" s="4194"/>
      <c r="O255" s="927"/>
      <c r="P255" s="901"/>
      <c r="Q255" s="4194"/>
      <c r="R255" s="4188"/>
      <c r="S255" s="4188"/>
      <c r="T255" s="4191"/>
      <c r="U255" s="818"/>
      <c r="V255" s="906">
        <v>9</v>
      </c>
      <c r="W255" s="1090"/>
      <c r="X255" s="1120"/>
      <c r="Y255" s="1120"/>
      <c r="Z255" s="898"/>
      <c r="AA255" s="908"/>
      <c r="AB255" s="908"/>
      <c r="AC255" s="908"/>
      <c r="AD255" s="909"/>
      <c r="AE255" s="871"/>
      <c r="AF255" s="1028"/>
      <c r="AG255" s="929"/>
      <c r="AH255" s="929"/>
      <c r="AI255" s="929"/>
      <c r="AJ255" s="930"/>
      <c r="AK255" s="1029"/>
      <c r="AL255" s="914"/>
      <c r="AM255" s="914"/>
      <c r="AN255" s="915"/>
      <c r="AO255" s="798"/>
      <c r="AP255" s="1050"/>
      <c r="AQ255" s="901"/>
      <c r="AR255" s="881"/>
      <c r="AS255" s="1143" t="e">
        <f t="shared" si="72"/>
        <v>#DIV/0!</v>
      </c>
      <c r="AT255" s="1144" t="e">
        <f t="shared" si="73"/>
        <v>#DIV/0!</v>
      </c>
      <c r="AU255" s="1144" t="e">
        <f t="shared" si="74"/>
        <v>#DIV/0!</v>
      </c>
      <c r="AV255" s="1144" t="e">
        <f t="shared" si="75"/>
        <v>#DIV/0!</v>
      </c>
      <c r="AW255" s="1145" t="e">
        <f t="shared" si="76"/>
        <v>#DIV/0!</v>
      </c>
      <c r="AX255" s="1145" t="e">
        <f t="shared" si="77"/>
        <v>#DIV/0!</v>
      </c>
      <c r="AY255" s="1145" t="e">
        <f t="shared" si="78"/>
        <v>#DIV/0!</v>
      </c>
      <c r="AZ255" s="1145" t="e">
        <f t="shared" si="79"/>
        <v>#DIV/0!</v>
      </c>
      <c r="BA255" s="1146" t="e">
        <f t="shared" si="80"/>
        <v>#DIV/0!</v>
      </c>
      <c r="BB255" s="1146" t="e">
        <f t="shared" si="81"/>
        <v>#DIV/0!</v>
      </c>
      <c r="BC255" s="1146" t="e">
        <f t="shared" si="82"/>
        <v>#DIV/0!</v>
      </c>
      <c r="BD255" s="1146" t="e">
        <f t="shared" si="83"/>
        <v>#DIV/0!</v>
      </c>
      <c r="BE255" s="921">
        <v>0.2</v>
      </c>
      <c r="BF255" s="921">
        <v>0.8</v>
      </c>
      <c r="BG255" s="1146" t="e">
        <f t="shared" si="84"/>
        <v>#DIV/0!</v>
      </c>
      <c r="BH255" s="1146" t="e">
        <f t="shared" si="85"/>
        <v>#DIV/0!</v>
      </c>
      <c r="BI255" s="1146" t="e">
        <f t="shared" si="86"/>
        <v>#DIV/0!</v>
      </c>
      <c r="BJ255" s="1146" t="e">
        <f t="shared" si="87"/>
        <v>#DIV/0!</v>
      </c>
      <c r="BK255" s="1146" t="e">
        <f t="shared" si="88"/>
        <v>#DIV/0!</v>
      </c>
      <c r="BL255" s="1146" t="e">
        <f t="shared" si="89"/>
        <v>#DIV/0!</v>
      </c>
      <c r="BM255" s="1146" t="e">
        <f t="shared" si="90"/>
        <v>#DIV/0!</v>
      </c>
      <c r="BN255" s="1146" t="e">
        <f t="shared" si="91"/>
        <v>#DIV/0!</v>
      </c>
      <c r="BO255" s="1146" t="e">
        <f t="shared" si="92"/>
        <v>#DIV/0!</v>
      </c>
      <c r="BP255" s="1146" t="e">
        <f t="shared" si="93"/>
        <v>#DIV/0!</v>
      </c>
      <c r="BQ255" s="1146" t="e">
        <f t="shared" si="94"/>
        <v>#DIV/0!</v>
      </c>
      <c r="BR255" s="1146" t="e">
        <f t="shared" si="95"/>
        <v>#DIV/0!</v>
      </c>
      <c r="BS255" s="4188"/>
      <c r="BT255" s="4188"/>
      <c r="BU255" s="4188"/>
      <c r="BV255" s="4188"/>
      <c r="BW255" s="4188"/>
      <c r="BX255" s="4188"/>
      <c r="BY255" s="4188"/>
      <c r="BZ255" s="4188"/>
      <c r="CA255" s="4191"/>
      <c r="CC255" s="4194"/>
      <c r="CD255" s="4188"/>
      <c r="CE255" s="4188"/>
      <c r="CF255" s="4191"/>
      <c r="CG255" s="4204"/>
    </row>
    <row r="256" spans="1:85" ht="14.25" customHeight="1" thickBot="1">
      <c r="A256" s="4195"/>
      <c r="B256" s="4211"/>
      <c r="C256" s="4212"/>
      <c r="D256" s="4211"/>
      <c r="E256" s="4212"/>
      <c r="F256" s="983"/>
      <c r="G256" s="984"/>
      <c r="H256" s="4192"/>
      <c r="I256" s="1063"/>
      <c r="J256" s="986"/>
      <c r="K256" s="986"/>
      <c r="L256" s="986"/>
      <c r="M256" s="4192"/>
      <c r="N256" s="4195"/>
      <c r="O256" s="987"/>
      <c r="P256" s="985"/>
      <c r="Q256" s="4195"/>
      <c r="R256" s="4189"/>
      <c r="S256" s="4189"/>
      <c r="T256" s="4192"/>
      <c r="U256" s="818"/>
      <c r="V256" s="981">
        <v>10</v>
      </c>
      <c r="W256" s="1068"/>
      <c r="X256" s="1121"/>
      <c r="Y256" s="1121"/>
      <c r="Z256" s="983"/>
      <c r="AA256" s="989"/>
      <c r="AB256" s="989"/>
      <c r="AC256" s="989"/>
      <c r="AD256" s="990"/>
      <c r="AE256" s="871"/>
      <c r="AF256" s="1071"/>
      <c r="AG256" s="991"/>
      <c r="AH256" s="991"/>
      <c r="AI256" s="991"/>
      <c r="AJ256" s="992"/>
      <c r="AK256" s="1073"/>
      <c r="AL256" s="994"/>
      <c r="AM256" s="994"/>
      <c r="AN256" s="1074"/>
      <c r="AO256" s="798"/>
      <c r="AP256" s="1075"/>
      <c r="AQ256" s="985"/>
      <c r="AR256" s="881"/>
      <c r="AS256" s="1147" t="e">
        <f t="shared" si="72"/>
        <v>#DIV/0!</v>
      </c>
      <c r="AT256" s="1148" t="e">
        <f t="shared" si="73"/>
        <v>#DIV/0!</v>
      </c>
      <c r="AU256" s="1148" t="e">
        <f t="shared" si="74"/>
        <v>#DIV/0!</v>
      </c>
      <c r="AV256" s="1148" t="e">
        <f t="shared" si="75"/>
        <v>#DIV/0!</v>
      </c>
      <c r="AW256" s="1149" t="e">
        <f t="shared" si="76"/>
        <v>#DIV/0!</v>
      </c>
      <c r="AX256" s="1149" t="e">
        <f t="shared" si="77"/>
        <v>#DIV/0!</v>
      </c>
      <c r="AY256" s="1149" t="e">
        <f t="shared" si="78"/>
        <v>#DIV/0!</v>
      </c>
      <c r="AZ256" s="1149" t="e">
        <f t="shared" si="79"/>
        <v>#DIV/0!</v>
      </c>
      <c r="BA256" s="1150" t="e">
        <f t="shared" si="80"/>
        <v>#DIV/0!</v>
      </c>
      <c r="BB256" s="1150" t="e">
        <f t="shared" si="81"/>
        <v>#DIV/0!</v>
      </c>
      <c r="BC256" s="1150" t="e">
        <f t="shared" si="82"/>
        <v>#DIV/0!</v>
      </c>
      <c r="BD256" s="1150" t="e">
        <f t="shared" si="83"/>
        <v>#DIV/0!</v>
      </c>
      <c r="BE256" s="1080">
        <v>0.2</v>
      </c>
      <c r="BF256" s="1080">
        <v>0.8</v>
      </c>
      <c r="BG256" s="1150" t="e">
        <f t="shared" si="84"/>
        <v>#DIV/0!</v>
      </c>
      <c r="BH256" s="1150" t="e">
        <f t="shared" si="85"/>
        <v>#DIV/0!</v>
      </c>
      <c r="BI256" s="1150" t="e">
        <f t="shared" si="86"/>
        <v>#DIV/0!</v>
      </c>
      <c r="BJ256" s="1150" t="e">
        <f t="shared" si="87"/>
        <v>#DIV/0!</v>
      </c>
      <c r="BK256" s="1150" t="e">
        <f t="shared" si="88"/>
        <v>#DIV/0!</v>
      </c>
      <c r="BL256" s="1150" t="e">
        <f t="shared" si="89"/>
        <v>#DIV/0!</v>
      </c>
      <c r="BM256" s="1150" t="e">
        <f t="shared" si="90"/>
        <v>#DIV/0!</v>
      </c>
      <c r="BN256" s="1150" t="e">
        <f t="shared" si="91"/>
        <v>#DIV/0!</v>
      </c>
      <c r="BO256" s="1150" t="e">
        <f t="shared" si="92"/>
        <v>#DIV/0!</v>
      </c>
      <c r="BP256" s="1150" t="e">
        <f t="shared" si="93"/>
        <v>#DIV/0!</v>
      </c>
      <c r="BQ256" s="1150" t="e">
        <f t="shared" si="94"/>
        <v>#DIV/0!</v>
      </c>
      <c r="BR256" s="1150" t="e">
        <f t="shared" si="95"/>
        <v>#DIV/0!</v>
      </c>
      <c r="BS256" s="4189"/>
      <c r="BT256" s="4189"/>
      <c r="BU256" s="4189"/>
      <c r="BV256" s="4189"/>
      <c r="BW256" s="4189"/>
      <c r="BX256" s="4189"/>
      <c r="BY256" s="4189"/>
      <c r="BZ256" s="4189"/>
      <c r="CA256" s="4192"/>
      <c r="CC256" s="4195"/>
      <c r="CD256" s="4189"/>
      <c r="CE256" s="4189"/>
      <c r="CF256" s="4192"/>
      <c r="CG256" s="4205"/>
    </row>
    <row r="257" spans="1:85" ht="14.25" customHeight="1">
      <c r="A257" s="4206">
        <v>28</v>
      </c>
      <c r="B257" s="4207"/>
      <c r="C257" s="4208"/>
      <c r="D257" s="4213"/>
      <c r="E257" s="4208"/>
      <c r="F257" s="858"/>
      <c r="G257" s="950"/>
      <c r="H257" s="4214"/>
      <c r="I257" s="860"/>
      <c r="J257" s="861"/>
      <c r="K257" s="861"/>
      <c r="L257" s="861"/>
      <c r="M257" s="4215"/>
      <c r="N257" s="4198"/>
      <c r="O257" s="954"/>
      <c r="P257" s="951"/>
      <c r="Q257" s="4199"/>
      <c r="R257" s="4200"/>
      <c r="S257" s="4200"/>
      <c r="T257" s="4201"/>
      <c r="U257" s="818"/>
      <c r="V257" s="867">
        <v>1</v>
      </c>
      <c r="W257" s="954"/>
      <c r="X257" s="1122"/>
      <c r="Y257" s="1122"/>
      <c r="Z257" s="858"/>
      <c r="AA257" s="869"/>
      <c r="AB257" s="869"/>
      <c r="AC257" s="869"/>
      <c r="AD257" s="870"/>
      <c r="AE257" s="871"/>
      <c r="AF257" s="1086"/>
      <c r="AG257" s="874"/>
      <c r="AH257" s="874"/>
      <c r="AI257" s="874"/>
      <c r="AJ257" s="875"/>
      <c r="AK257" s="1041"/>
      <c r="AL257" s="877"/>
      <c r="AM257" s="877"/>
      <c r="AN257" s="878"/>
      <c r="AO257" s="798"/>
      <c r="AP257" s="879"/>
      <c r="AQ257" s="880"/>
      <c r="AR257" s="881"/>
      <c r="AS257" s="1139" t="e">
        <f t="shared" si="72"/>
        <v>#DIV/0!</v>
      </c>
      <c r="AT257" s="1140" t="e">
        <f t="shared" si="73"/>
        <v>#DIV/0!</v>
      </c>
      <c r="AU257" s="1140" t="e">
        <f t="shared" si="74"/>
        <v>#DIV/0!</v>
      </c>
      <c r="AV257" s="1140" t="e">
        <f t="shared" si="75"/>
        <v>#DIV/0!</v>
      </c>
      <c r="AW257" s="1141" t="e">
        <f t="shared" si="76"/>
        <v>#DIV/0!</v>
      </c>
      <c r="AX257" s="1141" t="e">
        <f t="shared" si="77"/>
        <v>#DIV/0!</v>
      </c>
      <c r="AY257" s="1141" t="e">
        <f t="shared" si="78"/>
        <v>#DIV/0!</v>
      </c>
      <c r="AZ257" s="1141" t="e">
        <f t="shared" si="79"/>
        <v>#DIV/0!</v>
      </c>
      <c r="BA257" s="1142" t="e">
        <f t="shared" si="80"/>
        <v>#DIV/0!</v>
      </c>
      <c r="BB257" s="1142" t="e">
        <f t="shared" si="81"/>
        <v>#DIV/0!</v>
      </c>
      <c r="BC257" s="1142" t="e">
        <f t="shared" si="82"/>
        <v>#DIV/0!</v>
      </c>
      <c r="BD257" s="1142" t="e">
        <f t="shared" si="83"/>
        <v>#DIV/0!</v>
      </c>
      <c r="BE257" s="886">
        <v>0.2</v>
      </c>
      <c r="BF257" s="886">
        <v>0.8</v>
      </c>
      <c r="BG257" s="1142" t="e">
        <f t="shared" si="84"/>
        <v>#DIV/0!</v>
      </c>
      <c r="BH257" s="1142" t="e">
        <f t="shared" si="85"/>
        <v>#DIV/0!</v>
      </c>
      <c r="BI257" s="1142" t="e">
        <f t="shared" si="86"/>
        <v>#DIV/0!</v>
      </c>
      <c r="BJ257" s="1142" t="e">
        <f t="shared" si="87"/>
        <v>#DIV/0!</v>
      </c>
      <c r="BK257" s="1142" t="e">
        <f t="shared" si="88"/>
        <v>#DIV/0!</v>
      </c>
      <c r="BL257" s="1142" t="e">
        <f t="shared" si="89"/>
        <v>#DIV/0!</v>
      </c>
      <c r="BM257" s="1142" t="e">
        <f t="shared" si="90"/>
        <v>#DIV/0!</v>
      </c>
      <c r="BN257" s="1142" t="e">
        <f t="shared" si="91"/>
        <v>#DIV/0!</v>
      </c>
      <c r="BO257" s="1142" t="e">
        <f t="shared" si="92"/>
        <v>#DIV/0!</v>
      </c>
      <c r="BP257" s="1142" t="e">
        <f t="shared" si="93"/>
        <v>#DIV/0!</v>
      </c>
      <c r="BQ257" s="1142" t="e">
        <f t="shared" si="94"/>
        <v>#DIV/0!</v>
      </c>
      <c r="BR257" s="1142" t="e">
        <f t="shared" si="95"/>
        <v>#DIV/0!</v>
      </c>
      <c r="BS257" s="4197" t="e">
        <f>AVERAGEIF(BO257:BO266,"&lt;&gt;#¡DIV/0!")</f>
        <v>#DIV/0!</v>
      </c>
      <c r="BT257" s="4197" t="e">
        <f>AVERAGEIF(BP257:BP266,"&lt;&gt;#¡DIV/0!")</f>
        <v>#DIV/0!</v>
      </c>
      <c r="BU257" s="4197" t="e">
        <f>AVERAGEIF(BQ257:BQ266,"&lt;&gt;#¡DIV/0!")</f>
        <v>#DIV/0!</v>
      </c>
      <c r="BV257" s="4197" t="e">
        <f>AVERAGEIF(BR257:BR266,"&lt;&gt;#¡DIV/0!")</f>
        <v>#DIV/0!</v>
      </c>
      <c r="BW257" s="4187" t="e">
        <f>+C257*BS257</f>
        <v>#DIV/0!</v>
      </c>
      <c r="BX257" s="4187" t="e">
        <f>+C257*BT257</f>
        <v>#DIV/0!</v>
      </c>
      <c r="BY257" s="4187" t="e">
        <f>+C257*BU257</f>
        <v>#DIV/0!</v>
      </c>
      <c r="BZ257" s="4187" t="e">
        <f>+C257*BV257</f>
        <v>#DIV/0!</v>
      </c>
      <c r="CA257" s="4190" t="e">
        <f>SUM(BW257:BZ266)</f>
        <v>#DIV/0!</v>
      </c>
      <c r="CC257" s="4193" t="e">
        <f>+Q257/$N$257</f>
        <v>#DIV/0!</v>
      </c>
      <c r="CD257" s="4196" t="e">
        <f>+R257/$N$257</f>
        <v>#DIV/0!</v>
      </c>
      <c r="CE257" s="4196" t="e">
        <f>+S257/$N$257</f>
        <v>#DIV/0!</v>
      </c>
      <c r="CF257" s="4202" t="e">
        <f>+T257/$N$257</f>
        <v>#DIV/0!</v>
      </c>
      <c r="CG257" s="4203" t="e">
        <f>AVERAGE(CC257:CF266)</f>
        <v>#DIV/0!</v>
      </c>
    </row>
    <row r="258" spans="1:85" ht="14.25" customHeight="1">
      <c r="A258" s="4194"/>
      <c r="B258" s="4209"/>
      <c r="C258" s="4210"/>
      <c r="D258" s="4209"/>
      <c r="E258" s="4210"/>
      <c r="F258" s="898"/>
      <c r="G258" s="964"/>
      <c r="H258" s="4191"/>
      <c r="I258" s="899"/>
      <c r="J258" s="900"/>
      <c r="K258" s="900"/>
      <c r="L258" s="900"/>
      <c r="M258" s="4191"/>
      <c r="N258" s="4194"/>
      <c r="O258" s="927"/>
      <c r="P258" s="901"/>
      <c r="Q258" s="4194"/>
      <c r="R258" s="4188"/>
      <c r="S258" s="4188"/>
      <c r="T258" s="4191"/>
      <c r="U258" s="818"/>
      <c r="V258" s="906">
        <v>2</v>
      </c>
      <c r="W258" s="1090"/>
      <c r="X258" s="1120"/>
      <c r="Y258" s="1120"/>
      <c r="Z258" s="898"/>
      <c r="AA258" s="908"/>
      <c r="AB258" s="908"/>
      <c r="AC258" s="908"/>
      <c r="AD258" s="909"/>
      <c r="AE258" s="871"/>
      <c r="AF258" s="1028"/>
      <c r="AG258" s="929"/>
      <c r="AH258" s="929"/>
      <c r="AI258" s="929"/>
      <c r="AJ258" s="930"/>
      <c r="AK258" s="1029"/>
      <c r="AL258" s="914"/>
      <c r="AM258" s="914"/>
      <c r="AN258" s="915"/>
      <c r="AO258" s="798"/>
      <c r="AP258" s="1050"/>
      <c r="AQ258" s="901"/>
      <c r="AR258" s="881"/>
      <c r="AS258" s="1143" t="e">
        <f t="shared" si="72"/>
        <v>#DIV/0!</v>
      </c>
      <c r="AT258" s="1144" t="e">
        <f t="shared" si="73"/>
        <v>#DIV/0!</v>
      </c>
      <c r="AU258" s="1144" t="e">
        <f t="shared" si="74"/>
        <v>#DIV/0!</v>
      </c>
      <c r="AV258" s="1144" t="e">
        <f t="shared" si="75"/>
        <v>#DIV/0!</v>
      </c>
      <c r="AW258" s="1145" t="e">
        <f t="shared" si="76"/>
        <v>#DIV/0!</v>
      </c>
      <c r="AX258" s="1145" t="e">
        <f t="shared" si="77"/>
        <v>#DIV/0!</v>
      </c>
      <c r="AY258" s="1145" t="e">
        <f t="shared" si="78"/>
        <v>#DIV/0!</v>
      </c>
      <c r="AZ258" s="1145" t="e">
        <f t="shared" si="79"/>
        <v>#DIV/0!</v>
      </c>
      <c r="BA258" s="1146" t="e">
        <f t="shared" si="80"/>
        <v>#DIV/0!</v>
      </c>
      <c r="BB258" s="1146" t="e">
        <f t="shared" si="81"/>
        <v>#DIV/0!</v>
      </c>
      <c r="BC258" s="1146" t="e">
        <f t="shared" si="82"/>
        <v>#DIV/0!</v>
      </c>
      <c r="BD258" s="1146" t="e">
        <f t="shared" si="83"/>
        <v>#DIV/0!</v>
      </c>
      <c r="BE258" s="921">
        <v>0.2</v>
      </c>
      <c r="BF258" s="921">
        <v>0.8</v>
      </c>
      <c r="BG258" s="1146" t="e">
        <f t="shared" si="84"/>
        <v>#DIV/0!</v>
      </c>
      <c r="BH258" s="1146" t="e">
        <f t="shared" si="85"/>
        <v>#DIV/0!</v>
      </c>
      <c r="BI258" s="1146" t="e">
        <f t="shared" si="86"/>
        <v>#DIV/0!</v>
      </c>
      <c r="BJ258" s="1146" t="e">
        <f t="shared" si="87"/>
        <v>#DIV/0!</v>
      </c>
      <c r="BK258" s="1146" t="e">
        <f t="shared" si="88"/>
        <v>#DIV/0!</v>
      </c>
      <c r="BL258" s="1146" t="e">
        <f t="shared" si="89"/>
        <v>#DIV/0!</v>
      </c>
      <c r="BM258" s="1146" t="e">
        <f t="shared" si="90"/>
        <v>#DIV/0!</v>
      </c>
      <c r="BN258" s="1146" t="e">
        <f t="shared" si="91"/>
        <v>#DIV/0!</v>
      </c>
      <c r="BO258" s="1146" t="e">
        <f t="shared" si="92"/>
        <v>#DIV/0!</v>
      </c>
      <c r="BP258" s="1146" t="e">
        <f t="shared" si="93"/>
        <v>#DIV/0!</v>
      </c>
      <c r="BQ258" s="1146" t="e">
        <f t="shared" si="94"/>
        <v>#DIV/0!</v>
      </c>
      <c r="BR258" s="1146" t="e">
        <f t="shared" si="95"/>
        <v>#DIV/0!</v>
      </c>
      <c r="BS258" s="4188"/>
      <c r="BT258" s="4188"/>
      <c r="BU258" s="4188"/>
      <c r="BV258" s="4188"/>
      <c r="BW258" s="4188"/>
      <c r="BX258" s="4188"/>
      <c r="BY258" s="4188"/>
      <c r="BZ258" s="4188"/>
      <c r="CA258" s="4191"/>
      <c r="CC258" s="4194"/>
      <c r="CD258" s="4188"/>
      <c r="CE258" s="4188"/>
      <c r="CF258" s="4191"/>
      <c r="CG258" s="4204"/>
    </row>
    <row r="259" spans="1:85" ht="14.25" customHeight="1">
      <c r="A259" s="4194"/>
      <c r="B259" s="4209"/>
      <c r="C259" s="4210"/>
      <c r="D259" s="4209"/>
      <c r="E259" s="4210"/>
      <c r="F259" s="898"/>
      <c r="G259" s="964"/>
      <c r="H259" s="4191"/>
      <c r="I259" s="899"/>
      <c r="J259" s="900"/>
      <c r="K259" s="900"/>
      <c r="L259" s="900"/>
      <c r="M259" s="4191"/>
      <c r="N259" s="4194"/>
      <c r="O259" s="927"/>
      <c r="P259" s="901"/>
      <c r="Q259" s="4194"/>
      <c r="R259" s="4188"/>
      <c r="S259" s="4188"/>
      <c r="T259" s="4191"/>
      <c r="U259" s="818"/>
      <c r="V259" s="906">
        <v>3</v>
      </c>
      <c r="W259" s="1090"/>
      <c r="X259" s="1120"/>
      <c r="Y259" s="1120"/>
      <c r="Z259" s="898"/>
      <c r="AA259" s="908"/>
      <c r="AB259" s="908"/>
      <c r="AC259" s="908"/>
      <c r="AD259" s="909"/>
      <c r="AE259" s="871"/>
      <c r="AF259" s="1028"/>
      <c r="AG259" s="929"/>
      <c r="AH259" s="929"/>
      <c r="AI259" s="929"/>
      <c r="AJ259" s="930"/>
      <c r="AK259" s="1029"/>
      <c r="AL259" s="914"/>
      <c r="AM259" s="914"/>
      <c r="AN259" s="915"/>
      <c r="AO259" s="798"/>
      <c r="AP259" s="1050"/>
      <c r="AQ259" s="901"/>
      <c r="AR259" s="881"/>
      <c r="AS259" s="1143" t="e">
        <f t="shared" si="72"/>
        <v>#DIV/0!</v>
      </c>
      <c r="AT259" s="1144" t="e">
        <f t="shared" si="73"/>
        <v>#DIV/0!</v>
      </c>
      <c r="AU259" s="1144" t="e">
        <f t="shared" si="74"/>
        <v>#DIV/0!</v>
      </c>
      <c r="AV259" s="1144" t="e">
        <f t="shared" si="75"/>
        <v>#DIV/0!</v>
      </c>
      <c r="AW259" s="1145" t="e">
        <f t="shared" si="76"/>
        <v>#DIV/0!</v>
      </c>
      <c r="AX259" s="1145" t="e">
        <f t="shared" si="77"/>
        <v>#DIV/0!</v>
      </c>
      <c r="AY259" s="1145" t="e">
        <f t="shared" si="78"/>
        <v>#DIV/0!</v>
      </c>
      <c r="AZ259" s="1145" t="e">
        <f t="shared" si="79"/>
        <v>#DIV/0!</v>
      </c>
      <c r="BA259" s="1146" t="e">
        <f t="shared" si="80"/>
        <v>#DIV/0!</v>
      </c>
      <c r="BB259" s="1146" t="e">
        <f t="shared" si="81"/>
        <v>#DIV/0!</v>
      </c>
      <c r="BC259" s="1146" t="e">
        <f t="shared" si="82"/>
        <v>#DIV/0!</v>
      </c>
      <c r="BD259" s="1146" t="e">
        <f t="shared" si="83"/>
        <v>#DIV/0!</v>
      </c>
      <c r="BE259" s="921">
        <v>0.2</v>
      </c>
      <c r="BF259" s="921">
        <v>0.8</v>
      </c>
      <c r="BG259" s="1146" t="e">
        <f t="shared" si="84"/>
        <v>#DIV/0!</v>
      </c>
      <c r="BH259" s="1146" t="e">
        <f t="shared" si="85"/>
        <v>#DIV/0!</v>
      </c>
      <c r="BI259" s="1146" t="e">
        <f t="shared" si="86"/>
        <v>#DIV/0!</v>
      </c>
      <c r="BJ259" s="1146" t="e">
        <f t="shared" si="87"/>
        <v>#DIV/0!</v>
      </c>
      <c r="BK259" s="1146" t="e">
        <f t="shared" si="88"/>
        <v>#DIV/0!</v>
      </c>
      <c r="BL259" s="1146" t="e">
        <f t="shared" si="89"/>
        <v>#DIV/0!</v>
      </c>
      <c r="BM259" s="1146" t="e">
        <f t="shared" si="90"/>
        <v>#DIV/0!</v>
      </c>
      <c r="BN259" s="1146" t="e">
        <f t="shared" si="91"/>
        <v>#DIV/0!</v>
      </c>
      <c r="BO259" s="1146" t="e">
        <f t="shared" si="92"/>
        <v>#DIV/0!</v>
      </c>
      <c r="BP259" s="1146" t="e">
        <f t="shared" si="93"/>
        <v>#DIV/0!</v>
      </c>
      <c r="BQ259" s="1146" t="e">
        <f t="shared" si="94"/>
        <v>#DIV/0!</v>
      </c>
      <c r="BR259" s="1146" t="e">
        <f t="shared" si="95"/>
        <v>#DIV/0!</v>
      </c>
      <c r="BS259" s="4188"/>
      <c r="BT259" s="4188"/>
      <c r="BU259" s="4188"/>
      <c r="BV259" s="4188"/>
      <c r="BW259" s="4188"/>
      <c r="BX259" s="4188"/>
      <c r="BY259" s="4188"/>
      <c r="BZ259" s="4188"/>
      <c r="CA259" s="4191"/>
      <c r="CC259" s="4194"/>
      <c r="CD259" s="4188"/>
      <c r="CE259" s="4188"/>
      <c r="CF259" s="4191"/>
      <c r="CG259" s="4204"/>
    </row>
    <row r="260" spans="1:85" ht="14.25" customHeight="1">
      <c r="A260" s="4194"/>
      <c r="B260" s="4209"/>
      <c r="C260" s="4210"/>
      <c r="D260" s="4209"/>
      <c r="E260" s="4210"/>
      <c r="F260" s="898"/>
      <c r="G260" s="964"/>
      <c r="H260" s="4191"/>
      <c r="I260" s="899"/>
      <c r="J260" s="900"/>
      <c r="K260" s="900"/>
      <c r="L260" s="900"/>
      <c r="M260" s="4191"/>
      <c r="N260" s="4194"/>
      <c r="O260" s="927"/>
      <c r="P260" s="901"/>
      <c r="Q260" s="4194"/>
      <c r="R260" s="4188"/>
      <c r="S260" s="4188"/>
      <c r="T260" s="4191"/>
      <c r="U260" s="818"/>
      <c r="V260" s="906">
        <v>4</v>
      </c>
      <c r="W260" s="1090"/>
      <c r="X260" s="1120"/>
      <c r="Y260" s="1120"/>
      <c r="Z260" s="898"/>
      <c r="AA260" s="908"/>
      <c r="AB260" s="908"/>
      <c r="AC260" s="908"/>
      <c r="AD260" s="909"/>
      <c r="AE260" s="871"/>
      <c r="AF260" s="1028"/>
      <c r="AG260" s="929"/>
      <c r="AH260" s="929"/>
      <c r="AI260" s="929"/>
      <c r="AJ260" s="930"/>
      <c r="AK260" s="1029"/>
      <c r="AL260" s="914"/>
      <c r="AM260" s="914"/>
      <c r="AN260" s="915"/>
      <c r="AO260" s="798"/>
      <c r="AP260" s="1050"/>
      <c r="AQ260" s="901"/>
      <c r="AR260" s="881"/>
      <c r="AS260" s="1143" t="e">
        <f t="shared" si="72"/>
        <v>#DIV/0!</v>
      </c>
      <c r="AT260" s="1144" t="e">
        <f t="shared" si="73"/>
        <v>#DIV/0!</v>
      </c>
      <c r="AU260" s="1144" t="e">
        <f t="shared" si="74"/>
        <v>#DIV/0!</v>
      </c>
      <c r="AV260" s="1144" t="e">
        <f t="shared" si="75"/>
        <v>#DIV/0!</v>
      </c>
      <c r="AW260" s="1145" t="e">
        <f t="shared" si="76"/>
        <v>#DIV/0!</v>
      </c>
      <c r="AX260" s="1145" t="e">
        <f t="shared" si="77"/>
        <v>#DIV/0!</v>
      </c>
      <c r="AY260" s="1145" t="e">
        <f t="shared" si="78"/>
        <v>#DIV/0!</v>
      </c>
      <c r="AZ260" s="1145" t="e">
        <f t="shared" si="79"/>
        <v>#DIV/0!</v>
      </c>
      <c r="BA260" s="1146" t="e">
        <f t="shared" si="80"/>
        <v>#DIV/0!</v>
      </c>
      <c r="BB260" s="1146" t="e">
        <f t="shared" si="81"/>
        <v>#DIV/0!</v>
      </c>
      <c r="BC260" s="1146" t="e">
        <f t="shared" si="82"/>
        <v>#DIV/0!</v>
      </c>
      <c r="BD260" s="1146" t="e">
        <f t="shared" si="83"/>
        <v>#DIV/0!</v>
      </c>
      <c r="BE260" s="921">
        <v>0.2</v>
      </c>
      <c r="BF260" s="921">
        <v>0.8</v>
      </c>
      <c r="BG260" s="1146" t="e">
        <f t="shared" si="84"/>
        <v>#DIV/0!</v>
      </c>
      <c r="BH260" s="1146" t="e">
        <f t="shared" si="85"/>
        <v>#DIV/0!</v>
      </c>
      <c r="BI260" s="1146" t="e">
        <f t="shared" si="86"/>
        <v>#DIV/0!</v>
      </c>
      <c r="BJ260" s="1146" t="e">
        <f t="shared" si="87"/>
        <v>#DIV/0!</v>
      </c>
      <c r="BK260" s="1146" t="e">
        <f t="shared" si="88"/>
        <v>#DIV/0!</v>
      </c>
      <c r="BL260" s="1146" t="e">
        <f t="shared" si="89"/>
        <v>#DIV/0!</v>
      </c>
      <c r="BM260" s="1146" t="e">
        <f t="shared" si="90"/>
        <v>#DIV/0!</v>
      </c>
      <c r="BN260" s="1146" t="e">
        <f t="shared" si="91"/>
        <v>#DIV/0!</v>
      </c>
      <c r="BO260" s="1146" t="e">
        <f t="shared" si="92"/>
        <v>#DIV/0!</v>
      </c>
      <c r="BP260" s="1146" t="e">
        <f t="shared" si="93"/>
        <v>#DIV/0!</v>
      </c>
      <c r="BQ260" s="1146" t="e">
        <f t="shared" si="94"/>
        <v>#DIV/0!</v>
      </c>
      <c r="BR260" s="1146" t="e">
        <f t="shared" si="95"/>
        <v>#DIV/0!</v>
      </c>
      <c r="BS260" s="4188"/>
      <c r="BT260" s="4188"/>
      <c r="BU260" s="4188"/>
      <c r="BV260" s="4188"/>
      <c r="BW260" s="4188"/>
      <c r="BX260" s="4188"/>
      <c r="BY260" s="4188"/>
      <c r="BZ260" s="4188"/>
      <c r="CA260" s="4191"/>
      <c r="CC260" s="4194"/>
      <c r="CD260" s="4188"/>
      <c r="CE260" s="4188"/>
      <c r="CF260" s="4191"/>
      <c r="CG260" s="4204"/>
    </row>
    <row r="261" spans="1:85" ht="14.25" customHeight="1">
      <c r="A261" s="4194"/>
      <c r="B261" s="4209"/>
      <c r="C261" s="4210"/>
      <c r="D261" s="4209"/>
      <c r="E261" s="4210"/>
      <c r="F261" s="898"/>
      <c r="G261" s="964"/>
      <c r="H261" s="4191"/>
      <c r="I261" s="899"/>
      <c r="J261" s="900"/>
      <c r="K261" s="900"/>
      <c r="L261" s="900"/>
      <c r="M261" s="4191"/>
      <c r="N261" s="4194"/>
      <c r="O261" s="927"/>
      <c r="P261" s="901"/>
      <c r="Q261" s="4194"/>
      <c r="R261" s="4188"/>
      <c r="S261" s="4188"/>
      <c r="T261" s="4191"/>
      <c r="U261" s="818"/>
      <c r="V261" s="906">
        <v>5</v>
      </c>
      <c r="W261" s="1090"/>
      <c r="X261" s="1120"/>
      <c r="Y261" s="1120"/>
      <c r="Z261" s="898"/>
      <c r="AA261" s="908"/>
      <c r="AB261" s="908"/>
      <c r="AC261" s="908"/>
      <c r="AD261" s="909"/>
      <c r="AE261" s="871"/>
      <c r="AF261" s="1028"/>
      <c r="AG261" s="929"/>
      <c r="AH261" s="929"/>
      <c r="AI261" s="929"/>
      <c r="AJ261" s="930"/>
      <c r="AK261" s="1029"/>
      <c r="AL261" s="914"/>
      <c r="AM261" s="914"/>
      <c r="AN261" s="915"/>
      <c r="AO261" s="798"/>
      <c r="AP261" s="1050"/>
      <c r="AQ261" s="901"/>
      <c r="AR261" s="881"/>
      <c r="AS261" s="1143" t="e">
        <f t="shared" si="72"/>
        <v>#DIV/0!</v>
      </c>
      <c r="AT261" s="1144" t="e">
        <f t="shared" si="73"/>
        <v>#DIV/0!</v>
      </c>
      <c r="AU261" s="1144" t="e">
        <f t="shared" si="74"/>
        <v>#DIV/0!</v>
      </c>
      <c r="AV261" s="1144" t="e">
        <f t="shared" si="75"/>
        <v>#DIV/0!</v>
      </c>
      <c r="AW261" s="1145" t="e">
        <f t="shared" si="76"/>
        <v>#DIV/0!</v>
      </c>
      <c r="AX261" s="1145" t="e">
        <f t="shared" si="77"/>
        <v>#DIV/0!</v>
      </c>
      <c r="AY261" s="1145" t="e">
        <f t="shared" si="78"/>
        <v>#DIV/0!</v>
      </c>
      <c r="AZ261" s="1145" t="e">
        <f t="shared" si="79"/>
        <v>#DIV/0!</v>
      </c>
      <c r="BA261" s="1146" t="e">
        <f t="shared" si="80"/>
        <v>#DIV/0!</v>
      </c>
      <c r="BB261" s="1146" t="e">
        <f t="shared" si="81"/>
        <v>#DIV/0!</v>
      </c>
      <c r="BC261" s="1146" t="e">
        <f t="shared" si="82"/>
        <v>#DIV/0!</v>
      </c>
      <c r="BD261" s="1146" t="e">
        <f t="shared" si="83"/>
        <v>#DIV/0!</v>
      </c>
      <c r="BE261" s="921">
        <v>0.2</v>
      </c>
      <c r="BF261" s="921">
        <v>0.8</v>
      </c>
      <c r="BG261" s="1146" t="e">
        <f t="shared" si="84"/>
        <v>#DIV/0!</v>
      </c>
      <c r="BH261" s="1146" t="e">
        <f t="shared" si="85"/>
        <v>#DIV/0!</v>
      </c>
      <c r="BI261" s="1146" t="e">
        <f t="shared" si="86"/>
        <v>#DIV/0!</v>
      </c>
      <c r="BJ261" s="1146" t="e">
        <f t="shared" si="87"/>
        <v>#DIV/0!</v>
      </c>
      <c r="BK261" s="1146" t="e">
        <f t="shared" si="88"/>
        <v>#DIV/0!</v>
      </c>
      <c r="BL261" s="1146" t="e">
        <f t="shared" si="89"/>
        <v>#DIV/0!</v>
      </c>
      <c r="BM261" s="1146" t="e">
        <f t="shared" si="90"/>
        <v>#DIV/0!</v>
      </c>
      <c r="BN261" s="1146" t="e">
        <f t="shared" si="91"/>
        <v>#DIV/0!</v>
      </c>
      <c r="BO261" s="1146" t="e">
        <f t="shared" si="92"/>
        <v>#DIV/0!</v>
      </c>
      <c r="BP261" s="1146" t="e">
        <f t="shared" si="93"/>
        <v>#DIV/0!</v>
      </c>
      <c r="BQ261" s="1146" t="e">
        <f t="shared" si="94"/>
        <v>#DIV/0!</v>
      </c>
      <c r="BR261" s="1146" t="e">
        <f t="shared" si="95"/>
        <v>#DIV/0!</v>
      </c>
      <c r="BS261" s="4188"/>
      <c r="BT261" s="4188"/>
      <c r="BU261" s="4188"/>
      <c r="BV261" s="4188"/>
      <c r="BW261" s="4188"/>
      <c r="BX261" s="4188"/>
      <c r="BY261" s="4188"/>
      <c r="BZ261" s="4188"/>
      <c r="CA261" s="4191"/>
      <c r="CC261" s="4194"/>
      <c r="CD261" s="4188"/>
      <c r="CE261" s="4188"/>
      <c r="CF261" s="4191"/>
      <c r="CG261" s="4204"/>
    </row>
    <row r="262" spans="1:85" ht="14.25" customHeight="1">
      <c r="A262" s="4194"/>
      <c r="B262" s="4209"/>
      <c r="C262" s="4210"/>
      <c r="D262" s="4209"/>
      <c r="E262" s="4210"/>
      <c r="F262" s="898"/>
      <c r="G262" s="964"/>
      <c r="H262" s="4191"/>
      <c r="I262" s="899"/>
      <c r="J262" s="900"/>
      <c r="K262" s="900"/>
      <c r="L262" s="900"/>
      <c r="M262" s="4191"/>
      <c r="N262" s="4194"/>
      <c r="O262" s="927"/>
      <c r="P262" s="901"/>
      <c r="Q262" s="4194"/>
      <c r="R262" s="4188"/>
      <c r="S262" s="4188"/>
      <c r="T262" s="4191"/>
      <c r="U262" s="818"/>
      <c r="V262" s="906">
        <v>6</v>
      </c>
      <c r="W262" s="1090"/>
      <c r="X262" s="1120"/>
      <c r="Y262" s="1120"/>
      <c r="Z262" s="898"/>
      <c r="AA262" s="908"/>
      <c r="AB262" s="908"/>
      <c r="AC262" s="908"/>
      <c r="AD262" s="909"/>
      <c r="AE262" s="871"/>
      <c r="AF262" s="1028"/>
      <c r="AG262" s="929"/>
      <c r="AH262" s="929"/>
      <c r="AI262" s="929"/>
      <c r="AJ262" s="930"/>
      <c r="AK262" s="1029"/>
      <c r="AL262" s="914"/>
      <c r="AM262" s="914"/>
      <c r="AN262" s="915"/>
      <c r="AO262" s="798"/>
      <c r="AP262" s="1050"/>
      <c r="AQ262" s="901"/>
      <c r="AR262" s="881"/>
      <c r="AS262" s="1143" t="e">
        <f t="shared" si="72"/>
        <v>#DIV/0!</v>
      </c>
      <c r="AT262" s="1144" t="e">
        <f t="shared" si="73"/>
        <v>#DIV/0!</v>
      </c>
      <c r="AU262" s="1144" t="e">
        <f t="shared" si="74"/>
        <v>#DIV/0!</v>
      </c>
      <c r="AV262" s="1144" t="e">
        <f t="shared" si="75"/>
        <v>#DIV/0!</v>
      </c>
      <c r="AW262" s="1145" t="e">
        <f t="shared" si="76"/>
        <v>#DIV/0!</v>
      </c>
      <c r="AX262" s="1145" t="e">
        <f t="shared" si="77"/>
        <v>#DIV/0!</v>
      </c>
      <c r="AY262" s="1145" t="e">
        <f t="shared" si="78"/>
        <v>#DIV/0!</v>
      </c>
      <c r="AZ262" s="1145" t="e">
        <f t="shared" si="79"/>
        <v>#DIV/0!</v>
      </c>
      <c r="BA262" s="1146" t="e">
        <f t="shared" si="80"/>
        <v>#DIV/0!</v>
      </c>
      <c r="BB262" s="1146" t="e">
        <f t="shared" si="81"/>
        <v>#DIV/0!</v>
      </c>
      <c r="BC262" s="1146" t="e">
        <f t="shared" si="82"/>
        <v>#DIV/0!</v>
      </c>
      <c r="BD262" s="1146" t="e">
        <f t="shared" si="83"/>
        <v>#DIV/0!</v>
      </c>
      <c r="BE262" s="921">
        <v>0.2</v>
      </c>
      <c r="BF262" s="921">
        <v>0.8</v>
      </c>
      <c r="BG262" s="1146" t="e">
        <f t="shared" si="84"/>
        <v>#DIV/0!</v>
      </c>
      <c r="BH262" s="1146" t="e">
        <f t="shared" si="85"/>
        <v>#DIV/0!</v>
      </c>
      <c r="BI262" s="1146" t="e">
        <f t="shared" si="86"/>
        <v>#DIV/0!</v>
      </c>
      <c r="BJ262" s="1146" t="e">
        <f t="shared" si="87"/>
        <v>#DIV/0!</v>
      </c>
      <c r="BK262" s="1146" t="e">
        <f t="shared" si="88"/>
        <v>#DIV/0!</v>
      </c>
      <c r="BL262" s="1146" t="e">
        <f t="shared" si="89"/>
        <v>#DIV/0!</v>
      </c>
      <c r="BM262" s="1146" t="e">
        <f t="shared" si="90"/>
        <v>#DIV/0!</v>
      </c>
      <c r="BN262" s="1146" t="e">
        <f t="shared" si="91"/>
        <v>#DIV/0!</v>
      </c>
      <c r="BO262" s="1146" t="e">
        <f t="shared" si="92"/>
        <v>#DIV/0!</v>
      </c>
      <c r="BP262" s="1146" t="e">
        <f t="shared" si="93"/>
        <v>#DIV/0!</v>
      </c>
      <c r="BQ262" s="1146" t="e">
        <f t="shared" si="94"/>
        <v>#DIV/0!</v>
      </c>
      <c r="BR262" s="1146" t="e">
        <f t="shared" si="95"/>
        <v>#DIV/0!</v>
      </c>
      <c r="BS262" s="4188"/>
      <c r="BT262" s="4188"/>
      <c r="BU262" s="4188"/>
      <c r="BV262" s="4188"/>
      <c r="BW262" s="4188"/>
      <c r="BX262" s="4188"/>
      <c r="BY262" s="4188"/>
      <c r="BZ262" s="4188"/>
      <c r="CA262" s="4191"/>
      <c r="CC262" s="4194"/>
      <c r="CD262" s="4188"/>
      <c r="CE262" s="4188"/>
      <c r="CF262" s="4191"/>
      <c r="CG262" s="4204"/>
    </row>
    <row r="263" spans="1:85" ht="14.25" customHeight="1">
      <c r="A263" s="4194"/>
      <c r="B263" s="4209"/>
      <c r="C263" s="4210"/>
      <c r="D263" s="4209"/>
      <c r="E263" s="4210"/>
      <c r="F263" s="898"/>
      <c r="G263" s="964"/>
      <c r="H263" s="4191"/>
      <c r="I263" s="899"/>
      <c r="J263" s="900"/>
      <c r="K263" s="900"/>
      <c r="L263" s="900"/>
      <c r="M263" s="4191"/>
      <c r="N263" s="4194"/>
      <c r="O263" s="927"/>
      <c r="P263" s="901"/>
      <c r="Q263" s="4194"/>
      <c r="R263" s="4188"/>
      <c r="S263" s="4188"/>
      <c r="T263" s="4191"/>
      <c r="U263" s="818"/>
      <c r="V263" s="906">
        <v>7</v>
      </c>
      <c r="W263" s="1090"/>
      <c r="X263" s="1120"/>
      <c r="Y263" s="1120"/>
      <c r="Z263" s="898"/>
      <c r="AA263" s="908"/>
      <c r="AB263" s="908"/>
      <c r="AC263" s="908"/>
      <c r="AD263" s="909"/>
      <c r="AE263" s="871"/>
      <c r="AF263" s="1028"/>
      <c r="AG263" s="929"/>
      <c r="AH263" s="929"/>
      <c r="AI263" s="929"/>
      <c r="AJ263" s="930"/>
      <c r="AK263" s="1029"/>
      <c r="AL263" s="914"/>
      <c r="AM263" s="914"/>
      <c r="AN263" s="915"/>
      <c r="AO263" s="798"/>
      <c r="AP263" s="1050"/>
      <c r="AQ263" s="901"/>
      <c r="AR263" s="881"/>
      <c r="AS263" s="1143" t="e">
        <f t="shared" si="72"/>
        <v>#DIV/0!</v>
      </c>
      <c r="AT263" s="1144" t="e">
        <f t="shared" si="73"/>
        <v>#DIV/0!</v>
      </c>
      <c r="AU263" s="1144" t="e">
        <f t="shared" si="74"/>
        <v>#DIV/0!</v>
      </c>
      <c r="AV263" s="1144" t="e">
        <f t="shared" si="75"/>
        <v>#DIV/0!</v>
      </c>
      <c r="AW263" s="1145" t="e">
        <f t="shared" si="76"/>
        <v>#DIV/0!</v>
      </c>
      <c r="AX263" s="1145" t="e">
        <f t="shared" si="77"/>
        <v>#DIV/0!</v>
      </c>
      <c r="AY263" s="1145" t="e">
        <f t="shared" si="78"/>
        <v>#DIV/0!</v>
      </c>
      <c r="AZ263" s="1145" t="e">
        <f t="shared" si="79"/>
        <v>#DIV/0!</v>
      </c>
      <c r="BA263" s="1146" t="e">
        <f t="shared" si="80"/>
        <v>#DIV/0!</v>
      </c>
      <c r="BB263" s="1146" t="e">
        <f t="shared" si="81"/>
        <v>#DIV/0!</v>
      </c>
      <c r="BC263" s="1146" t="e">
        <f t="shared" si="82"/>
        <v>#DIV/0!</v>
      </c>
      <c r="BD263" s="1146" t="e">
        <f t="shared" si="83"/>
        <v>#DIV/0!</v>
      </c>
      <c r="BE263" s="921">
        <v>0.2</v>
      </c>
      <c r="BF263" s="921">
        <v>0.8</v>
      </c>
      <c r="BG263" s="1146" t="e">
        <f t="shared" si="84"/>
        <v>#DIV/0!</v>
      </c>
      <c r="BH263" s="1146" t="e">
        <f t="shared" si="85"/>
        <v>#DIV/0!</v>
      </c>
      <c r="BI263" s="1146" t="e">
        <f t="shared" si="86"/>
        <v>#DIV/0!</v>
      </c>
      <c r="BJ263" s="1146" t="e">
        <f t="shared" si="87"/>
        <v>#DIV/0!</v>
      </c>
      <c r="BK263" s="1146" t="e">
        <f t="shared" si="88"/>
        <v>#DIV/0!</v>
      </c>
      <c r="BL263" s="1146" t="e">
        <f t="shared" si="89"/>
        <v>#DIV/0!</v>
      </c>
      <c r="BM263" s="1146" t="e">
        <f t="shared" si="90"/>
        <v>#DIV/0!</v>
      </c>
      <c r="BN263" s="1146" t="e">
        <f t="shared" si="91"/>
        <v>#DIV/0!</v>
      </c>
      <c r="BO263" s="1146" t="e">
        <f t="shared" si="92"/>
        <v>#DIV/0!</v>
      </c>
      <c r="BP263" s="1146" t="e">
        <f t="shared" si="93"/>
        <v>#DIV/0!</v>
      </c>
      <c r="BQ263" s="1146" t="e">
        <f t="shared" si="94"/>
        <v>#DIV/0!</v>
      </c>
      <c r="BR263" s="1146" t="e">
        <f t="shared" si="95"/>
        <v>#DIV/0!</v>
      </c>
      <c r="BS263" s="4188"/>
      <c r="BT263" s="4188"/>
      <c r="BU263" s="4188"/>
      <c r="BV263" s="4188"/>
      <c r="BW263" s="4188"/>
      <c r="BX263" s="4188"/>
      <c r="BY263" s="4188"/>
      <c r="BZ263" s="4188"/>
      <c r="CA263" s="4191"/>
      <c r="CC263" s="4194"/>
      <c r="CD263" s="4188"/>
      <c r="CE263" s="4188"/>
      <c r="CF263" s="4191"/>
      <c r="CG263" s="4204"/>
    </row>
    <row r="264" spans="1:85" ht="14.25" customHeight="1">
      <c r="A264" s="4194"/>
      <c r="B264" s="4209"/>
      <c r="C264" s="4210"/>
      <c r="D264" s="4209"/>
      <c r="E264" s="4210"/>
      <c r="F264" s="898"/>
      <c r="G264" s="964"/>
      <c r="H264" s="4191"/>
      <c r="I264" s="899"/>
      <c r="J264" s="900"/>
      <c r="K264" s="900"/>
      <c r="L264" s="900"/>
      <c r="M264" s="4191"/>
      <c r="N264" s="4194"/>
      <c r="O264" s="927"/>
      <c r="P264" s="901"/>
      <c r="Q264" s="4194"/>
      <c r="R264" s="4188"/>
      <c r="S264" s="4188"/>
      <c r="T264" s="4191"/>
      <c r="U264" s="818"/>
      <c r="V264" s="906">
        <v>8</v>
      </c>
      <c r="W264" s="1090"/>
      <c r="X264" s="1120"/>
      <c r="Y264" s="1120"/>
      <c r="Z264" s="898"/>
      <c r="AA264" s="908"/>
      <c r="AB264" s="908"/>
      <c r="AC264" s="908"/>
      <c r="AD264" s="909"/>
      <c r="AE264" s="871"/>
      <c r="AF264" s="1028"/>
      <c r="AG264" s="929"/>
      <c r="AH264" s="929"/>
      <c r="AI264" s="929"/>
      <c r="AJ264" s="930"/>
      <c r="AK264" s="1029"/>
      <c r="AL264" s="914"/>
      <c r="AM264" s="914"/>
      <c r="AN264" s="915"/>
      <c r="AO264" s="798"/>
      <c r="AP264" s="1050"/>
      <c r="AQ264" s="901"/>
      <c r="AR264" s="881"/>
      <c r="AS264" s="1143" t="e">
        <f t="shared" si="72"/>
        <v>#DIV/0!</v>
      </c>
      <c r="AT264" s="1144" t="e">
        <f t="shared" si="73"/>
        <v>#DIV/0!</v>
      </c>
      <c r="AU264" s="1144" t="e">
        <f t="shared" si="74"/>
        <v>#DIV/0!</v>
      </c>
      <c r="AV264" s="1144" t="e">
        <f t="shared" si="75"/>
        <v>#DIV/0!</v>
      </c>
      <c r="AW264" s="1145" t="e">
        <f t="shared" si="76"/>
        <v>#DIV/0!</v>
      </c>
      <c r="AX264" s="1145" t="e">
        <f t="shared" si="77"/>
        <v>#DIV/0!</v>
      </c>
      <c r="AY264" s="1145" t="e">
        <f t="shared" si="78"/>
        <v>#DIV/0!</v>
      </c>
      <c r="AZ264" s="1145" t="e">
        <f t="shared" si="79"/>
        <v>#DIV/0!</v>
      </c>
      <c r="BA264" s="1146" t="e">
        <f t="shared" si="80"/>
        <v>#DIV/0!</v>
      </c>
      <c r="BB264" s="1146" t="e">
        <f t="shared" si="81"/>
        <v>#DIV/0!</v>
      </c>
      <c r="BC264" s="1146" t="e">
        <f t="shared" si="82"/>
        <v>#DIV/0!</v>
      </c>
      <c r="BD264" s="1146" t="e">
        <f t="shared" si="83"/>
        <v>#DIV/0!</v>
      </c>
      <c r="BE264" s="921">
        <v>0.2</v>
      </c>
      <c r="BF264" s="921">
        <v>0.8</v>
      </c>
      <c r="BG264" s="1146" t="e">
        <f t="shared" si="84"/>
        <v>#DIV/0!</v>
      </c>
      <c r="BH264" s="1146" t="e">
        <f t="shared" si="85"/>
        <v>#DIV/0!</v>
      </c>
      <c r="BI264" s="1146" t="e">
        <f t="shared" si="86"/>
        <v>#DIV/0!</v>
      </c>
      <c r="BJ264" s="1146" t="e">
        <f t="shared" si="87"/>
        <v>#DIV/0!</v>
      </c>
      <c r="BK264" s="1146" t="e">
        <f t="shared" si="88"/>
        <v>#DIV/0!</v>
      </c>
      <c r="BL264" s="1146" t="e">
        <f t="shared" si="89"/>
        <v>#DIV/0!</v>
      </c>
      <c r="BM264" s="1146" t="e">
        <f t="shared" si="90"/>
        <v>#DIV/0!</v>
      </c>
      <c r="BN264" s="1146" t="e">
        <f t="shared" si="91"/>
        <v>#DIV/0!</v>
      </c>
      <c r="BO264" s="1146" t="e">
        <f t="shared" si="92"/>
        <v>#DIV/0!</v>
      </c>
      <c r="BP264" s="1146" t="e">
        <f t="shared" si="93"/>
        <v>#DIV/0!</v>
      </c>
      <c r="BQ264" s="1146" t="e">
        <f t="shared" si="94"/>
        <v>#DIV/0!</v>
      </c>
      <c r="BR264" s="1146" t="e">
        <f t="shared" si="95"/>
        <v>#DIV/0!</v>
      </c>
      <c r="BS264" s="4188"/>
      <c r="BT264" s="4188"/>
      <c r="BU264" s="4188"/>
      <c r="BV264" s="4188"/>
      <c r="BW264" s="4188"/>
      <c r="BX264" s="4188"/>
      <c r="BY264" s="4188"/>
      <c r="BZ264" s="4188"/>
      <c r="CA264" s="4191"/>
      <c r="CC264" s="4194"/>
      <c r="CD264" s="4188"/>
      <c r="CE264" s="4188"/>
      <c r="CF264" s="4191"/>
      <c r="CG264" s="4204"/>
    </row>
    <row r="265" spans="1:85" ht="14.25" customHeight="1">
      <c r="A265" s="4194"/>
      <c r="B265" s="4209"/>
      <c r="C265" s="4210"/>
      <c r="D265" s="4209"/>
      <c r="E265" s="4210"/>
      <c r="F265" s="898"/>
      <c r="G265" s="964"/>
      <c r="H265" s="4191"/>
      <c r="I265" s="899"/>
      <c r="J265" s="900"/>
      <c r="K265" s="900"/>
      <c r="L265" s="900"/>
      <c r="M265" s="4191"/>
      <c r="N265" s="4194"/>
      <c r="O265" s="927"/>
      <c r="P265" s="901"/>
      <c r="Q265" s="4194"/>
      <c r="R265" s="4188"/>
      <c r="S265" s="4188"/>
      <c r="T265" s="4191"/>
      <c r="U265" s="818"/>
      <c r="V265" s="906">
        <v>9</v>
      </c>
      <c r="W265" s="1090"/>
      <c r="X265" s="1120"/>
      <c r="Y265" s="1120"/>
      <c r="Z265" s="898"/>
      <c r="AA265" s="908"/>
      <c r="AB265" s="908"/>
      <c r="AC265" s="908"/>
      <c r="AD265" s="909"/>
      <c r="AE265" s="871"/>
      <c r="AF265" s="1028"/>
      <c r="AG265" s="929"/>
      <c r="AH265" s="929"/>
      <c r="AI265" s="929"/>
      <c r="AJ265" s="930"/>
      <c r="AK265" s="1029"/>
      <c r="AL265" s="914"/>
      <c r="AM265" s="914"/>
      <c r="AN265" s="915"/>
      <c r="AO265" s="798"/>
      <c r="AP265" s="1050"/>
      <c r="AQ265" s="901"/>
      <c r="AR265" s="881"/>
      <c r="AS265" s="1143" t="e">
        <f t="shared" si="72"/>
        <v>#DIV/0!</v>
      </c>
      <c r="AT265" s="1144" t="e">
        <f t="shared" si="73"/>
        <v>#DIV/0!</v>
      </c>
      <c r="AU265" s="1144" t="e">
        <f t="shared" si="74"/>
        <v>#DIV/0!</v>
      </c>
      <c r="AV265" s="1144" t="e">
        <f t="shared" si="75"/>
        <v>#DIV/0!</v>
      </c>
      <c r="AW265" s="1145" t="e">
        <f t="shared" si="76"/>
        <v>#DIV/0!</v>
      </c>
      <c r="AX265" s="1145" t="e">
        <f t="shared" si="77"/>
        <v>#DIV/0!</v>
      </c>
      <c r="AY265" s="1145" t="e">
        <f t="shared" si="78"/>
        <v>#DIV/0!</v>
      </c>
      <c r="AZ265" s="1145" t="e">
        <f t="shared" si="79"/>
        <v>#DIV/0!</v>
      </c>
      <c r="BA265" s="1146" t="e">
        <f t="shared" si="80"/>
        <v>#DIV/0!</v>
      </c>
      <c r="BB265" s="1146" t="e">
        <f t="shared" si="81"/>
        <v>#DIV/0!</v>
      </c>
      <c r="BC265" s="1146" t="e">
        <f t="shared" si="82"/>
        <v>#DIV/0!</v>
      </c>
      <c r="BD265" s="1146" t="e">
        <f t="shared" si="83"/>
        <v>#DIV/0!</v>
      </c>
      <c r="BE265" s="921">
        <v>0.2</v>
      </c>
      <c r="BF265" s="921">
        <v>0.8</v>
      </c>
      <c r="BG265" s="1146" t="e">
        <f t="shared" si="84"/>
        <v>#DIV/0!</v>
      </c>
      <c r="BH265" s="1146" t="e">
        <f t="shared" si="85"/>
        <v>#DIV/0!</v>
      </c>
      <c r="BI265" s="1146" t="e">
        <f t="shared" si="86"/>
        <v>#DIV/0!</v>
      </c>
      <c r="BJ265" s="1146" t="e">
        <f t="shared" si="87"/>
        <v>#DIV/0!</v>
      </c>
      <c r="BK265" s="1146" t="e">
        <f t="shared" si="88"/>
        <v>#DIV/0!</v>
      </c>
      <c r="BL265" s="1146" t="e">
        <f t="shared" si="89"/>
        <v>#DIV/0!</v>
      </c>
      <c r="BM265" s="1146" t="e">
        <f t="shared" si="90"/>
        <v>#DIV/0!</v>
      </c>
      <c r="BN265" s="1146" t="e">
        <f t="shared" si="91"/>
        <v>#DIV/0!</v>
      </c>
      <c r="BO265" s="1146" t="e">
        <f t="shared" si="92"/>
        <v>#DIV/0!</v>
      </c>
      <c r="BP265" s="1146" t="e">
        <f t="shared" si="93"/>
        <v>#DIV/0!</v>
      </c>
      <c r="BQ265" s="1146" t="e">
        <f t="shared" si="94"/>
        <v>#DIV/0!</v>
      </c>
      <c r="BR265" s="1146" t="e">
        <f t="shared" si="95"/>
        <v>#DIV/0!</v>
      </c>
      <c r="BS265" s="4188"/>
      <c r="BT265" s="4188"/>
      <c r="BU265" s="4188"/>
      <c r="BV265" s="4188"/>
      <c r="BW265" s="4188"/>
      <c r="BX265" s="4188"/>
      <c r="BY265" s="4188"/>
      <c r="BZ265" s="4188"/>
      <c r="CA265" s="4191"/>
      <c r="CC265" s="4194"/>
      <c r="CD265" s="4188"/>
      <c r="CE265" s="4188"/>
      <c r="CF265" s="4191"/>
      <c r="CG265" s="4204"/>
    </row>
    <row r="266" spans="1:85" ht="14.25" customHeight="1" thickBot="1">
      <c r="A266" s="4195"/>
      <c r="B266" s="4211"/>
      <c r="C266" s="4212"/>
      <c r="D266" s="4211"/>
      <c r="E266" s="4212"/>
      <c r="F266" s="983"/>
      <c r="G266" s="984"/>
      <c r="H266" s="4192"/>
      <c r="I266" s="1063"/>
      <c r="J266" s="986"/>
      <c r="K266" s="986"/>
      <c r="L266" s="986"/>
      <c r="M266" s="4192"/>
      <c r="N266" s="4195"/>
      <c r="O266" s="987"/>
      <c r="P266" s="985"/>
      <c r="Q266" s="4195"/>
      <c r="R266" s="4189"/>
      <c r="S266" s="4189"/>
      <c r="T266" s="4192"/>
      <c r="U266" s="818"/>
      <c r="V266" s="981">
        <v>10</v>
      </c>
      <c r="W266" s="1068"/>
      <c r="X266" s="1121"/>
      <c r="Y266" s="1121"/>
      <c r="Z266" s="983"/>
      <c r="AA266" s="989"/>
      <c r="AB266" s="989"/>
      <c r="AC266" s="989"/>
      <c r="AD266" s="990"/>
      <c r="AE266" s="871"/>
      <c r="AF266" s="1071"/>
      <c r="AG266" s="991"/>
      <c r="AH266" s="991"/>
      <c r="AI266" s="991"/>
      <c r="AJ266" s="992"/>
      <c r="AK266" s="1073"/>
      <c r="AL266" s="994"/>
      <c r="AM266" s="994"/>
      <c r="AN266" s="1074"/>
      <c r="AO266" s="798"/>
      <c r="AP266" s="1075"/>
      <c r="AQ266" s="985"/>
      <c r="AR266" s="881"/>
      <c r="AS266" s="1147" t="e">
        <f t="shared" si="72"/>
        <v>#DIV/0!</v>
      </c>
      <c r="AT266" s="1148" t="e">
        <f t="shared" si="73"/>
        <v>#DIV/0!</v>
      </c>
      <c r="AU266" s="1148" t="e">
        <f t="shared" si="74"/>
        <v>#DIV/0!</v>
      </c>
      <c r="AV266" s="1148" t="e">
        <f t="shared" si="75"/>
        <v>#DIV/0!</v>
      </c>
      <c r="AW266" s="1149" t="e">
        <f t="shared" si="76"/>
        <v>#DIV/0!</v>
      </c>
      <c r="AX266" s="1149" t="e">
        <f t="shared" si="77"/>
        <v>#DIV/0!</v>
      </c>
      <c r="AY266" s="1149" t="e">
        <f t="shared" si="78"/>
        <v>#DIV/0!</v>
      </c>
      <c r="AZ266" s="1149" t="e">
        <f t="shared" si="79"/>
        <v>#DIV/0!</v>
      </c>
      <c r="BA266" s="1150" t="e">
        <f t="shared" si="80"/>
        <v>#DIV/0!</v>
      </c>
      <c r="BB266" s="1150" t="e">
        <f t="shared" si="81"/>
        <v>#DIV/0!</v>
      </c>
      <c r="BC266" s="1150" t="e">
        <f t="shared" si="82"/>
        <v>#DIV/0!</v>
      </c>
      <c r="BD266" s="1150" t="e">
        <f t="shared" si="83"/>
        <v>#DIV/0!</v>
      </c>
      <c r="BE266" s="1080">
        <v>0.2</v>
      </c>
      <c r="BF266" s="1080">
        <v>0.8</v>
      </c>
      <c r="BG266" s="1150" t="e">
        <f t="shared" si="84"/>
        <v>#DIV/0!</v>
      </c>
      <c r="BH266" s="1150" t="e">
        <f t="shared" si="85"/>
        <v>#DIV/0!</v>
      </c>
      <c r="BI266" s="1150" t="e">
        <f t="shared" si="86"/>
        <v>#DIV/0!</v>
      </c>
      <c r="BJ266" s="1150" t="e">
        <f t="shared" si="87"/>
        <v>#DIV/0!</v>
      </c>
      <c r="BK266" s="1150" t="e">
        <f t="shared" si="88"/>
        <v>#DIV/0!</v>
      </c>
      <c r="BL266" s="1150" t="e">
        <f t="shared" si="89"/>
        <v>#DIV/0!</v>
      </c>
      <c r="BM266" s="1150" t="e">
        <f t="shared" si="90"/>
        <v>#DIV/0!</v>
      </c>
      <c r="BN266" s="1150" t="e">
        <f t="shared" si="91"/>
        <v>#DIV/0!</v>
      </c>
      <c r="BO266" s="1150" t="e">
        <f t="shared" si="92"/>
        <v>#DIV/0!</v>
      </c>
      <c r="BP266" s="1150" t="e">
        <f t="shared" si="93"/>
        <v>#DIV/0!</v>
      </c>
      <c r="BQ266" s="1150" t="e">
        <f t="shared" si="94"/>
        <v>#DIV/0!</v>
      </c>
      <c r="BR266" s="1150" t="e">
        <f t="shared" si="95"/>
        <v>#DIV/0!</v>
      </c>
      <c r="BS266" s="4189"/>
      <c r="BT266" s="4189"/>
      <c r="BU266" s="4189"/>
      <c r="BV266" s="4189"/>
      <c r="BW266" s="4189"/>
      <c r="BX266" s="4189"/>
      <c r="BY266" s="4189"/>
      <c r="BZ266" s="4189"/>
      <c r="CA266" s="4192"/>
      <c r="CC266" s="4195"/>
      <c r="CD266" s="4189"/>
      <c r="CE266" s="4189"/>
      <c r="CF266" s="4192"/>
      <c r="CG266" s="4205"/>
    </row>
    <row r="267" spans="1:85" ht="14.25" customHeight="1">
      <c r="A267" s="4206">
        <v>29</v>
      </c>
      <c r="B267" s="4207"/>
      <c r="C267" s="4208"/>
      <c r="D267" s="4213"/>
      <c r="E267" s="4208"/>
      <c r="F267" s="858"/>
      <c r="G267" s="950"/>
      <c r="H267" s="4214"/>
      <c r="I267" s="860"/>
      <c r="J267" s="861"/>
      <c r="K267" s="861"/>
      <c r="L267" s="861"/>
      <c r="M267" s="4215"/>
      <c r="N267" s="4198"/>
      <c r="O267" s="954"/>
      <c r="P267" s="951"/>
      <c r="Q267" s="4199"/>
      <c r="R267" s="4200"/>
      <c r="S267" s="4200"/>
      <c r="T267" s="4201"/>
      <c r="U267" s="818"/>
      <c r="V267" s="867">
        <v>1</v>
      </c>
      <c r="W267" s="954"/>
      <c r="X267" s="1122"/>
      <c r="Y267" s="1122"/>
      <c r="Z267" s="858"/>
      <c r="AA267" s="869"/>
      <c r="AB267" s="869"/>
      <c r="AC267" s="869"/>
      <c r="AD267" s="870"/>
      <c r="AE267" s="871"/>
      <c r="AF267" s="1086"/>
      <c r="AG267" s="874"/>
      <c r="AH267" s="874"/>
      <c r="AI267" s="874"/>
      <c r="AJ267" s="875"/>
      <c r="AK267" s="1041"/>
      <c r="AL267" s="877"/>
      <c r="AM267" s="877"/>
      <c r="AN267" s="878"/>
      <c r="AO267" s="798"/>
      <c r="AP267" s="879"/>
      <c r="AQ267" s="880"/>
      <c r="AR267" s="881"/>
      <c r="AS267" s="1139" t="e">
        <f t="shared" si="72"/>
        <v>#DIV/0!</v>
      </c>
      <c r="AT267" s="1140" t="e">
        <f t="shared" si="73"/>
        <v>#DIV/0!</v>
      </c>
      <c r="AU267" s="1140" t="e">
        <f t="shared" si="74"/>
        <v>#DIV/0!</v>
      </c>
      <c r="AV267" s="1140" t="e">
        <f t="shared" si="75"/>
        <v>#DIV/0!</v>
      </c>
      <c r="AW267" s="1141" t="e">
        <f t="shared" si="76"/>
        <v>#DIV/0!</v>
      </c>
      <c r="AX267" s="1141" t="e">
        <f t="shared" si="77"/>
        <v>#DIV/0!</v>
      </c>
      <c r="AY267" s="1141" t="e">
        <f t="shared" si="78"/>
        <v>#DIV/0!</v>
      </c>
      <c r="AZ267" s="1141" t="e">
        <f t="shared" si="79"/>
        <v>#DIV/0!</v>
      </c>
      <c r="BA267" s="1142" t="e">
        <f t="shared" si="80"/>
        <v>#DIV/0!</v>
      </c>
      <c r="BB267" s="1142" t="e">
        <f t="shared" si="81"/>
        <v>#DIV/0!</v>
      </c>
      <c r="BC267" s="1142" t="e">
        <f t="shared" si="82"/>
        <v>#DIV/0!</v>
      </c>
      <c r="BD267" s="1142" t="e">
        <f t="shared" si="83"/>
        <v>#DIV/0!</v>
      </c>
      <c r="BE267" s="886">
        <v>0.2</v>
      </c>
      <c r="BF267" s="886">
        <v>0.8</v>
      </c>
      <c r="BG267" s="1142" t="e">
        <f t="shared" si="84"/>
        <v>#DIV/0!</v>
      </c>
      <c r="BH267" s="1142" t="e">
        <f t="shared" si="85"/>
        <v>#DIV/0!</v>
      </c>
      <c r="BI267" s="1142" t="e">
        <f t="shared" si="86"/>
        <v>#DIV/0!</v>
      </c>
      <c r="BJ267" s="1142" t="e">
        <f t="shared" si="87"/>
        <v>#DIV/0!</v>
      </c>
      <c r="BK267" s="1142" t="e">
        <f t="shared" si="88"/>
        <v>#DIV/0!</v>
      </c>
      <c r="BL267" s="1142" t="e">
        <f t="shared" si="89"/>
        <v>#DIV/0!</v>
      </c>
      <c r="BM267" s="1142" t="e">
        <f t="shared" si="90"/>
        <v>#DIV/0!</v>
      </c>
      <c r="BN267" s="1142" t="e">
        <f t="shared" si="91"/>
        <v>#DIV/0!</v>
      </c>
      <c r="BO267" s="1142" t="e">
        <f t="shared" si="92"/>
        <v>#DIV/0!</v>
      </c>
      <c r="BP267" s="1142" t="e">
        <f t="shared" si="93"/>
        <v>#DIV/0!</v>
      </c>
      <c r="BQ267" s="1142" t="e">
        <f t="shared" si="94"/>
        <v>#DIV/0!</v>
      </c>
      <c r="BR267" s="1142" t="e">
        <f t="shared" si="95"/>
        <v>#DIV/0!</v>
      </c>
      <c r="BS267" s="4197" t="e">
        <f>AVERAGEIF(BO267:BO276,"&lt;&gt;#¡DIV/0!")</f>
        <v>#DIV/0!</v>
      </c>
      <c r="BT267" s="4197" t="e">
        <f>AVERAGEIF(BP267:BP276,"&lt;&gt;#¡DIV/0!")</f>
        <v>#DIV/0!</v>
      </c>
      <c r="BU267" s="4197" t="e">
        <f>AVERAGEIF(BQ267:BQ276,"&lt;&gt;#¡DIV/0!")</f>
        <v>#DIV/0!</v>
      </c>
      <c r="BV267" s="4197" t="e">
        <f>AVERAGEIF(BR267:BR276,"&lt;&gt;#¡DIV/0!")</f>
        <v>#DIV/0!</v>
      </c>
      <c r="BW267" s="4187" t="e">
        <f>+C267*BS267</f>
        <v>#DIV/0!</v>
      </c>
      <c r="BX267" s="4187" t="e">
        <f>+C267*BT267</f>
        <v>#DIV/0!</v>
      </c>
      <c r="BY267" s="4187" t="e">
        <f>+C267*BU267</f>
        <v>#DIV/0!</v>
      </c>
      <c r="BZ267" s="4187" t="e">
        <f>+C267*BV267</f>
        <v>#DIV/0!</v>
      </c>
      <c r="CA267" s="4190" t="e">
        <f>SUM(BW267:BZ276)</f>
        <v>#DIV/0!</v>
      </c>
      <c r="CC267" s="4193" t="e">
        <f>+Q267/$N$267</f>
        <v>#DIV/0!</v>
      </c>
      <c r="CD267" s="4196" t="e">
        <f>+R267/$N$267</f>
        <v>#DIV/0!</v>
      </c>
      <c r="CE267" s="4196" t="e">
        <f>+S267/$N$267</f>
        <v>#DIV/0!</v>
      </c>
      <c r="CF267" s="4202" t="e">
        <f>+T267/$N$267</f>
        <v>#DIV/0!</v>
      </c>
      <c r="CG267" s="4203" t="e">
        <f>AVERAGE(CC267:CF276)</f>
        <v>#DIV/0!</v>
      </c>
    </row>
    <row r="268" spans="1:85" ht="14.25" customHeight="1">
      <c r="A268" s="4194"/>
      <c r="B268" s="4209"/>
      <c r="C268" s="4210"/>
      <c r="D268" s="4209"/>
      <c r="E268" s="4210"/>
      <c r="F268" s="898"/>
      <c r="G268" s="964"/>
      <c r="H268" s="4191"/>
      <c r="I268" s="899"/>
      <c r="J268" s="900"/>
      <c r="K268" s="900"/>
      <c r="L268" s="900"/>
      <c r="M268" s="4191"/>
      <c r="N268" s="4194"/>
      <c r="O268" s="927"/>
      <c r="P268" s="901"/>
      <c r="Q268" s="4194"/>
      <c r="R268" s="4188"/>
      <c r="S268" s="4188"/>
      <c r="T268" s="4191"/>
      <c r="U268" s="818"/>
      <c r="V268" s="906">
        <v>2</v>
      </c>
      <c r="W268" s="1090"/>
      <c r="X268" s="1120"/>
      <c r="Y268" s="1120"/>
      <c r="Z268" s="898"/>
      <c r="AA268" s="908"/>
      <c r="AB268" s="908"/>
      <c r="AC268" s="908"/>
      <c r="AD268" s="909"/>
      <c r="AE268" s="871"/>
      <c r="AF268" s="1028"/>
      <c r="AG268" s="929"/>
      <c r="AH268" s="929"/>
      <c r="AI268" s="929"/>
      <c r="AJ268" s="930"/>
      <c r="AK268" s="1029"/>
      <c r="AL268" s="914"/>
      <c r="AM268" s="914"/>
      <c r="AN268" s="915"/>
      <c r="AO268" s="798"/>
      <c r="AP268" s="1050"/>
      <c r="AQ268" s="901"/>
      <c r="AR268" s="881"/>
      <c r="AS268" s="1143" t="e">
        <f t="shared" si="72"/>
        <v>#DIV/0!</v>
      </c>
      <c r="AT268" s="1144" t="e">
        <f t="shared" si="73"/>
        <v>#DIV/0!</v>
      </c>
      <c r="AU268" s="1144" t="e">
        <f t="shared" si="74"/>
        <v>#DIV/0!</v>
      </c>
      <c r="AV268" s="1144" t="e">
        <f t="shared" si="75"/>
        <v>#DIV/0!</v>
      </c>
      <c r="AW268" s="1145" t="e">
        <f t="shared" si="76"/>
        <v>#DIV/0!</v>
      </c>
      <c r="AX268" s="1145" t="e">
        <f t="shared" si="77"/>
        <v>#DIV/0!</v>
      </c>
      <c r="AY268" s="1145" t="e">
        <f t="shared" si="78"/>
        <v>#DIV/0!</v>
      </c>
      <c r="AZ268" s="1145" t="e">
        <f t="shared" si="79"/>
        <v>#DIV/0!</v>
      </c>
      <c r="BA268" s="1146" t="e">
        <f t="shared" si="80"/>
        <v>#DIV/0!</v>
      </c>
      <c r="BB268" s="1146" t="e">
        <f t="shared" si="81"/>
        <v>#DIV/0!</v>
      </c>
      <c r="BC268" s="1146" t="e">
        <f t="shared" si="82"/>
        <v>#DIV/0!</v>
      </c>
      <c r="BD268" s="1146" t="e">
        <f t="shared" si="83"/>
        <v>#DIV/0!</v>
      </c>
      <c r="BE268" s="921">
        <v>0.2</v>
      </c>
      <c r="BF268" s="921">
        <v>0.8</v>
      </c>
      <c r="BG268" s="1146" t="e">
        <f t="shared" si="84"/>
        <v>#DIV/0!</v>
      </c>
      <c r="BH268" s="1146" t="e">
        <f t="shared" si="85"/>
        <v>#DIV/0!</v>
      </c>
      <c r="BI268" s="1146" t="e">
        <f t="shared" si="86"/>
        <v>#DIV/0!</v>
      </c>
      <c r="BJ268" s="1146" t="e">
        <f t="shared" si="87"/>
        <v>#DIV/0!</v>
      </c>
      <c r="BK268" s="1146" t="e">
        <f t="shared" si="88"/>
        <v>#DIV/0!</v>
      </c>
      <c r="BL268" s="1146" t="e">
        <f t="shared" si="89"/>
        <v>#DIV/0!</v>
      </c>
      <c r="BM268" s="1146" t="e">
        <f t="shared" si="90"/>
        <v>#DIV/0!</v>
      </c>
      <c r="BN268" s="1146" t="e">
        <f t="shared" si="91"/>
        <v>#DIV/0!</v>
      </c>
      <c r="BO268" s="1146" t="e">
        <f t="shared" si="92"/>
        <v>#DIV/0!</v>
      </c>
      <c r="BP268" s="1146" t="e">
        <f t="shared" si="93"/>
        <v>#DIV/0!</v>
      </c>
      <c r="BQ268" s="1146" t="e">
        <f t="shared" si="94"/>
        <v>#DIV/0!</v>
      </c>
      <c r="BR268" s="1146" t="e">
        <f t="shared" si="95"/>
        <v>#DIV/0!</v>
      </c>
      <c r="BS268" s="4188"/>
      <c r="BT268" s="4188"/>
      <c r="BU268" s="4188"/>
      <c r="BV268" s="4188"/>
      <c r="BW268" s="4188"/>
      <c r="BX268" s="4188"/>
      <c r="BY268" s="4188"/>
      <c r="BZ268" s="4188"/>
      <c r="CA268" s="4191"/>
      <c r="CC268" s="4194"/>
      <c r="CD268" s="4188"/>
      <c r="CE268" s="4188"/>
      <c r="CF268" s="4191"/>
      <c r="CG268" s="4204"/>
    </row>
    <row r="269" spans="1:85" ht="14.25" customHeight="1">
      <c r="A269" s="4194"/>
      <c r="B269" s="4209"/>
      <c r="C269" s="4210"/>
      <c r="D269" s="4209"/>
      <c r="E269" s="4210"/>
      <c r="F269" s="898"/>
      <c r="G269" s="964"/>
      <c r="H269" s="4191"/>
      <c r="I269" s="899"/>
      <c r="J269" s="900"/>
      <c r="K269" s="900"/>
      <c r="L269" s="900"/>
      <c r="M269" s="4191"/>
      <c r="N269" s="4194"/>
      <c r="O269" s="927"/>
      <c r="P269" s="901"/>
      <c r="Q269" s="4194"/>
      <c r="R269" s="4188"/>
      <c r="S269" s="4188"/>
      <c r="T269" s="4191"/>
      <c r="U269" s="818"/>
      <c r="V269" s="906">
        <v>3</v>
      </c>
      <c r="W269" s="1090"/>
      <c r="X269" s="1120"/>
      <c r="Y269" s="1120"/>
      <c r="Z269" s="898"/>
      <c r="AA269" s="908"/>
      <c r="AB269" s="908"/>
      <c r="AC269" s="908"/>
      <c r="AD269" s="909"/>
      <c r="AE269" s="871"/>
      <c r="AF269" s="1028"/>
      <c r="AG269" s="929"/>
      <c r="AH269" s="929"/>
      <c r="AI269" s="929"/>
      <c r="AJ269" s="930"/>
      <c r="AK269" s="1029"/>
      <c r="AL269" s="914"/>
      <c r="AM269" s="914"/>
      <c r="AN269" s="915"/>
      <c r="AO269" s="798"/>
      <c r="AP269" s="1050"/>
      <c r="AQ269" s="901"/>
      <c r="AR269" s="881"/>
      <c r="AS269" s="1143" t="e">
        <f t="shared" ref="AS269:AS287" si="96">+I269/G269</f>
        <v>#DIV/0!</v>
      </c>
      <c r="AT269" s="1144" t="e">
        <f t="shared" ref="AT269:AT287" si="97">+J269/G269</f>
        <v>#DIV/0!</v>
      </c>
      <c r="AU269" s="1144" t="e">
        <f t="shared" ref="AU269:AU287" si="98">+K269/G269</f>
        <v>#DIV/0!</v>
      </c>
      <c r="AV269" s="1144" t="e">
        <f t="shared" ref="AV269:AV287" si="99">+L269/G269</f>
        <v>#DIV/0!</v>
      </c>
      <c r="AW269" s="1145" t="e">
        <f t="shared" ref="AW269:AW286" si="100">+AA269/COUNTIF(W269,"*")</f>
        <v>#DIV/0!</v>
      </c>
      <c r="AX269" s="1145" t="e">
        <f t="shared" ref="AX269:AX286" si="101">+AB269/COUNTIF(W269,"*")</f>
        <v>#DIV/0!</v>
      </c>
      <c r="AY269" s="1145" t="e">
        <f t="shared" ref="AY269:AY286" si="102">+AC269/COUNTIF(W269,"*")</f>
        <v>#DIV/0!</v>
      </c>
      <c r="AZ269" s="1145" t="e">
        <f t="shared" ref="AZ269:AZ286" si="103">+AD269/COUNTIF(AD269,"*")</f>
        <v>#DIV/0!</v>
      </c>
      <c r="BA269" s="1146" t="e">
        <f t="shared" ref="BA269:BA286" si="104">+AK269/AJ269</f>
        <v>#DIV/0!</v>
      </c>
      <c r="BB269" s="1146" t="e">
        <f t="shared" ref="BB269:BB286" si="105">+AL269/AJ269</f>
        <v>#DIV/0!</v>
      </c>
      <c r="BC269" s="1146" t="e">
        <f t="shared" ref="BC269:BC286" si="106">+AM269/AJ269</f>
        <v>#DIV/0!</v>
      </c>
      <c r="BD269" s="1146" t="e">
        <f t="shared" ref="BD269:BD286" si="107">+AN269/AJ269</f>
        <v>#DIV/0!</v>
      </c>
      <c r="BE269" s="921">
        <v>0.2</v>
      </c>
      <c r="BF269" s="921">
        <v>0.8</v>
      </c>
      <c r="BG269" s="1146" t="e">
        <f t="shared" ref="BG269:BG286" si="108">+AW269*BE269</f>
        <v>#DIV/0!</v>
      </c>
      <c r="BH269" s="1146" t="e">
        <f t="shared" ref="BH269:BH286" si="109">+AX269*BE269</f>
        <v>#DIV/0!</v>
      </c>
      <c r="BI269" s="1146" t="e">
        <f t="shared" ref="BI269:BI286" si="110">+AY269*BE269</f>
        <v>#DIV/0!</v>
      </c>
      <c r="BJ269" s="1146" t="e">
        <f t="shared" ref="BJ269:BJ286" si="111">+AZ269*BE269</f>
        <v>#DIV/0!</v>
      </c>
      <c r="BK269" s="1146" t="e">
        <f t="shared" ref="BK269:BK286" si="112">+BA269*BF269</f>
        <v>#DIV/0!</v>
      </c>
      <c r="BL269" s="1146" t="e">
        <f t="shared" ref="BL269:BL286" si="113">+BB269*BF269</f>
        <v>#DIV/0!</v>
      </c>
      <c r="BM269" s="1146" t="e">
        <f t="shared" ref="BM269:BM286" si="114">+BC269*BF269</f>
        <v>#DIV/0!</v>
      </c>
      <c r="BN269" s="1146" t="e">
        <f t="shared" ref="BN269:BN286" si="115">+BD269*BF269</f>
        <v>#DIV/0!</v>
      </c>
      <c r="BO269" s="1146" t="e">
        <f t="shared" ref="BO269:BO286" si="116">+BG269+BK269</f>
        <v>#DIV/0!</v>
      </c>
      <c r="BP269" s="1146" t="e">
        <f t="shared" ref="BP269:BP286" si="117">+BH269+BL269</f>
        <v>#DIV/0!</v>
      </c>
      <c r="BQ269" s="1146" t="e">
        <f t="shared" ref="BQ269:BQ286" si="118">+BI269+BM269</f>
        <v>#DIV/0!</v>
      </c>
      <c r="BR269" s="1146" t="e">
        <f t="shared" ref="BR269:BR286" si="119">+BJ269+BN269</f>
        <v>#DIV/0!</v>
      </c>
      <c r="BS269" s="4188"/>
      <c r="BT269" s="4188"/>
      <c r="BU269" s="4188"/>
      <c r="BV269" s="4188"/>
      <c r="BW269" s="4188"/>
      <c r="BX269" s="4188"/>
      <c r="BY269" s="4188"/>
      <c r="BZ269" s="4188"/>
      <c r="CA269" s="4191"/>
      <c r="CC269" s="4194"/>
      <c r="CD269" s="4188"/>
      <c r="CE269" s="4188"/>
      <c r="CF269" s="4191"/>
      <c r="CG269" s="4204"/>
    </row>
    <row r="270" spans="1:85" ht="14.25" customHeight="1">
      <c r="A270" s="4194"/>
      <c r="B270" s="4209"/>
      <c r="C270" s="4210"/>
      <c r="D270" s="4209"/>
      <c r="E270" s="4210"/>
      <c r="F270" s="898"/>
      <c r="G270" s="964"/>
      <c r="H270" s="4191"/>
      <c r="I270" s="899"/>
      <c r="J270" s="900"/>
      <c r="K270" s="900"/>
      <c r="L270" s="900"/>
      <c r="M270" s="4191"/>
      <c r="N270" s="4194"/>
      <c r="O270" s="927"/>
      <c r="P270" s="901"/>
      <c r="Q270" s="4194"/>
      <c r="R270" s="4188"/>
      <c r="S270" s="4188"/>
      <c r="T270" s="4191"/>
      <c r="U270" s="818"/>
      <c r="V270" s="906">
        <v>4</v>
      </c>
      <c r="W270" s="1090"/>
      <c r="X270" s="1120"/>
      <c r="Y270" s="1120"/>
      <c r="Z270" s="898"/>
      <c r="AA270" s="908"/>
      <c r="AB270" s="908"/>
      <c r="AC270" s="908"/>
      <c r="AD270" s="909"/>
      <c r="AE270" s="871"/>
      <c r="AF270" s="1028"/>
      <c r="AG270" s="929"/>
      <c r="AH270" s="929"/>
      <c r="AI270" s="929"/>
      <c r="AJ270" s="930"/>
      <c r="AK270" s="1029"/>
      <c r="AL270" s="914"/>
      <c r="AM270" s="914"/>
      <c r="AN270" s="915"/>
      <c r="AO270" s="798"/>
      <c r="AP270" s="1050"/>
      <c r="AQ270" s="901"/>
      <c r="AR270" s="881"/>
      <c r="AS270" s="1143" t="e">
        <f t="shared" si="96"/>
        <v>#DIV/0!</v>
      </c>
      <c r="AT270" s="1144" t="e">
        <f t="shared" si="97"/>
        <v>#DIV/0!</v>
      </c>
      <c r="AU270" s="1144" t="e">
        <f t="shared" si="98"/>
        <v>#DIV/0!</v>
      </c>
      <c r="AV270" s="1144" t="e">
        <f t="shared" si="99"/>
        <v>#DIV/0!</v>
      </c>
      <c r="AW270" s="1145" t="e">
        <f t="shared" si="100"/>
        <v>#DIV/0!</v>
      </c>
      <c r="AX270" s="1145" t="e">
        <f t="shared" si="101"/>
        <v>#DIV/0!</v>
      </c>
      <c r="AY270" s="1145" t="e">
        <f t="shared" si="102"/>
        <v>#DIV/0!</v>
      </c>
      <c r="AZ270" s="1145" t="e">
        <f t="shared" si="103"/>
        <v>#DIV/0!</v>
      </c>
      <c r="BA270" s="1146" t="e">
        <f t="shared" si="104"/>
        <v>#DIV/0!</v>
      </c>
      <c r="BB270" s="1146" t="e">
        <f t="shared" si="105"/>
        <v>#DIV/0!</v>
      </c>
      <c r="BC270" s="1146" t="e">
        <f t="shared" si="106"/>
        <v>#DIV/0!</v>
      </c>
      <c r="BD270" s="1146" t="e">
        <f t="shared" si="107"/>
        <v>#DIV/0!</v>
      </c>
      <c r="BE270" s="921">
        <v>0.2</v>
      </c>
      <c r="BF270" s="921">
        <v>0.8</v>
      </c>
      <c r="BG270" s="1146" t="e">
        <f t="shared" si="108"/>
        <v>#DIV/0!</v>
      </c>
      <c r="BH270" s="1146" t="e">
        <f t="shared" si="109"/>
        <v>#DIV/0!</v>
      </c>
      <c r="BI270" s="1146" t="e">
        <f t="shared" si="110"/>
        <v>#DIV/0!</v>
      </c>
      <c r="BJ270" s="1146" t="e">
        <f t="shared" si="111"/>
        <v>#DIV/0!</v>
      </c>
      <c r="BK270" s="1146" t="e">
        <f t="shared" si="112"/>
        <v>#DIV/0!</v>
      </c>
      <c r="BL270" s="1146" t="e">
        <f t="shared" si="113"/>
        <v>#DIV/0!</v>
      </c>
      <c r="BM270" s="1146" t="e">
        <f t="shared" si="114"/>
        <v>#DIV/0!</v>
      </c>
      <c r="BN270" s="1146" t="e">
        <f t="shared" si="115"/>
        <v>#DIV/0!</v>
      </c>
      <c r="BO270" s="1146" t="e">
        <f t="shared" si="116"/>
        <v>#DIV/0!</v>
      </c>
      <c r="BP270" s="1146" t="e">
        <f t="shared" si="117"/>
        <v>#DIV/0!</v>
      </c>
      <c r="BQ270" s="1146" t="e">
        <f t="shared" si="118"/>
        <v>#DIV/0!</v>
      </c>
      <c r="BR270" s="1146" t="e">
        <f t="shared" si="119"/>
        <v>#DIV/0!</v>
      </c>
      <c r="BS270" s="4188"/>
      <c r="BT270" s="4188"/>
      <c r="BU270" s="4188"/>
      <c r="BV270" s="4188"/>
      <c r="BW270" s="4188"/>
      <c r="BX270" s="4188"/>
      <c r="BY270" s="4188"/>
      <c r="BZ270" s="4188"/>
      <c r="CA270" s="4191"/>
      <c r="CC270" s="4194"/>
      <c r="CD270" s="4188"/>
      <c r="CE270" s="4188"/>
      <c r="CF270" s="4191"/>
      <c r="CG270" s="4204"/>
    </row>
    <row r="271" spans="1:85" ht="14.25" customHeight="1">
      <c r="A271" s="4194"/>
      <c r="B271" s="4209"/>
      <c r="C271" s="4210"/>
      <c r="D271" s="4209"/>
      <c r="E271" s="4210"/>
      <c r="F271" s="898"/>
      <c r="G271" s="964"/>
      <c r="H271" s="4191"/>
      <c r="I271" s="899"/>
      <c r="J271" s="900"/>
      <c r="K271" s="900"/>
      <c r="L271" s="900"/>
      <c r="M271" s="4191"/>
      <c r="N271" s="4194"/>
      <c r="O271" s="927"/>
      <c r="P271" s="901"/>
      <c r="Q271" s="4194"/>
      <c r="R271" s="4188"/>
      <c r="S271" s="4188"/>
      <c r="T271" s="4191"/>
      <c r="U271" s="818"/>
      <c r="V271" s="906">
        <v>5</v>
      </c>
      <c r="W271" s="1090"/>
      <c r="X271" s="1120"/>
      <c r="Y271" s="1120"/>
      <c r="Z271" s="898"/>
      <c r="AA271" s="908"/>
      <c r="AB271" s="908"/>
      <c r="AC271" s="908"/>
      <c r="AD271" s="909"/>
      <c r="AE271" s="871"/>
      <c r="AF271" s="1028"/>
      <c r="AG271" s="929"/>
      <c r="AH271" s="929"/>
      <c r="AI271" s="929"/>
      <c r="AJ271" s="930"/>
      <c r="AK271" s="1029"/>
      <c r="AL271" s="914"/>
      <c r="AM271" s="914"/>
      <c r="AN271" s="915"/>
      <c r="AO271" s="798"/>
      <c r="AP271" s="1050"/>
      <c r="AQ271" s="901"/>
      <c r="AR271" s="881"/>
      <c r="AS271" s="1143" t="e">
        <f t="shared" si="96"/>
        <v>#DIV/0!</v>
      </c>
      <c r="AT271" s="1144" t="e">
        <f t="shared" si="97"/>
        <v>#DIV/0!</v>
      </c>
      <c r="AU271" s="1144" t="e">
        <f t="shared" si="98"/>
        <v>#DIV/0!</v>
      </c>
      <c r="AV271" s="1144" t="e">
        <f t="shared" si="99"/>
        <v>#DIV/0!</v>
      </c>
      <c r="AW271" s="1145" t="e">
        <f t="shared" si="100"/>
        <v>#DIV/0!</v>
      </c>
      <c r="AX271" s="1145" t="e">
        <f t="shared" si="101"/>
        <v>#DIV/0!</v>
      </c>
      <c r="AY271" s="1145" t="e">
        <f t="shared" si="102"/>
        <v>#DIV/0!</v>
      </c>
      <c r="AZ271" s="1145" t="e">
        <f t="shared" si="103"/>
        <v>#DIV/0!</v>
      </c>
      <c r="BA271" s="1146" t="e">
        <f t="shared" si="104"/>
        <v>#DIV/0!</v>
      </c>
      <c r="BB271" s="1146" t="e">
        <f t="shared" si="105"/>
        <v>#DIV/0!</v>
      </c>
      <c r="BC271" s="1146" t="e">
        <f t="shared" si="106"/>
        <v>#DIV/0!</v>
      </c>
      <c r="BD271" s="1146" t="e">
        <f t="shared" si="107"/>
        <v>#DIV/0!</v>
      </c>
      <c r="BE271" s="921">
        <v>0.2</v>
      </c>
      <c r="BF271" s="921">
        <v>0.8</v>
      </c>
      <c r="BG271" s="1146" t="e">
        <f t="shared" si="108"/>
        <v>#DIV/0!</v>
      </c>
      <c r="BH271" s="1146" t="e">
        <f t="shared" si="109"/>
        <v>#DIV/0!</v>
      </c>
      <c r="BI271" s="1146" t="e">
        <f t="shared" si="110"/>
        <v>#DIV/0!</v>
      </c>
      <c r="BJ271" s="1146" t="e">
        <f t="shared" si="111"/>
        <v>#DIV/0!</v>
      </c>
      <c r="BK271" s="1146" t="e">
        <f t="shared" si="112"/>
        <v>#DIV/0!</v>
      </c>
      <c r="BL271" s="1146" t="e">
        <f t="shared" si="113"/>
        <v>#DIV/0!</v>
      </c>
      <c r="BM271" s="1146" t="e">
        <f t="shared" si="114"/>
        <v>#DIV/0!</v>
      </c>
      <c r="BN271" s="1146" t="e">
        <f t="shared" si="115"/>
        <v>#DIV/0!</v>
      </c>
      <c r="BO271" s="1146" t="e">
        <f t="shared" si="116"/>
        <v>#DIV/0!</v>
      </c>
      <c r="BP271" s="1146" t="e">
        <f t="shared" si="117"/>
        <v>#DIV/0!</v>
      </c>
      <c r="BQ271" s="1146" t="e">
        <f t="shared" si="118"/>
        <v>#DIV/0!</v>
      </c>
      <c r="BR271" s="1146" t="e">
        <f t="shared" si="119"/>
        <v>#DIV/0!</v>
      </c>
      <c r="BS271" s="4188"/>
      <c r="BT271" s="4188"/>
      <c r="BU271" s="4188"/>
      <c r="BV271" s="4188"/>
      <c r="BW271" s="4188"/>
      <c r="BX271" s="4188"/>
      <c r="BY271" s="4188"/>
      <c r="BZ271" s="4188"/>
      <c r="CA271" s="4191"/>
      <c r="CC271" s="4194"/>
      <c r="CD271" s="4188"/>
      <c r="CE271" s="4188"/>
      <c r="CF271" s="4191"/>
      <c r="CG271" s="4204"/>
    </row>
    <row r="272" spans="1:85" ht="14.25" customHeight="1">
      <c r="A272" s="4194"/>
      <c r="B272" s="4209"/>
      <c r="C272" s="4210"/>
      <c r="D272" s="4209"/>
      <c r="E272" s="4210"/>
      <c r="F272" s="898"/>
      <c r="G272" s="964"/>
      <c r="H272" s="4191"/>
      <c r="I272" s="899"/>
      <c r="J272" s="900"/>
      <c r="K272" s="900"/>
      <c r="L272" s="900"/>
      <c r="M272" s="4191"/>
      <c r="N272" s="4194"/>
      <c r="O272" s="927"/>
      <c r="P272" s="901"/>
      <c r="Q272" s="4194"/>
      <c r="R272" s="4188"/>
      <c r="S272" s="4188"/>
      <c r="T272" s="4191"/>
      <c r="U272" s="818"/>
      <c r="V272" s="906">
        <v>6</v>
      </c>
      <c r="W272" s="1090"/>
      <c r="X272" s="1120"/>
      <c r="Y272" s="1120"/>
      <c r="Z272" s="898"/>
      <c r="AA272" s="908"/>
      <c r="AB272" s="908"/>
      <c r="AC272" s="908"/>
      <c r="AD272" s="909"/>
      <c r="AE272" s="871"/>
      <c r="AF272" s="1028"/>
      <c r="AG272" s="929"/>
      <c r="AH272" s="929"/>
      <c r="AI272" s="929"/>
      <c r="AJ272" s="930"/>
      <c r="AK272" s="1029"/>
      <c r="AL272" s="914"/>
      <c r="AM272" s="914"/>
      <c r="AN272" s="915"/>
      <c r="AO272" s="798"/>
      <c r="AP272" s="1050"/>
      <c r="AQ272" s="901"/>
      <c r="AR272" s="881"/>
      <c r="AS272" s="1143" t="e">
        <f t="shared" si="96"/>
        <v>#DIV/0!</v>
      </c>
      <c r="AT272" s="1144" t="e">
        <f t="shared" si="97"/>
        <v>#DIV/0!</v>
      </c>
      <c r="AU272" s="1144" t="e">
        <f t="shared" si="98"/>
        <v>#DIV/0!</v>
      </c>
      <c r="AV272" s="1144" t="e">
        <f t="shared" si="99"/>
        <v>#DIV/0!</v>
      </c>
      <c r="AW272" s="1145" t="e">
        <f t="shared" si="100"/>
        <v>#DIV/0!</v>
      </c>
      <c r="AX272" s="1145" t="e">
        <f t="shared" si="101"/>
        <v>#DIV/0!</v>
      </c>
      <c r="AY272" s="1145" t="e">
        <f t="shared" si="102"/>
        <v>#DIV/0!</v>
      </c>
      <c r="AZ272" s="1145" t="e">
        <f t="shared" si="103"/>
        <v>#DIV/0!</v>
      </c>
      <c r="BA272" s="1146" t="e">
        <f t="shared" si="104"/>
        <v>#DIV/0!</v>
      </c>
      <c r="BB272" s="1146" t="e">
        <f t="shared" si="105"/>
        <v>#DIV/0!</v>
      </c>
      <c r="BC272" s="1146" t="e">
        <f t="shared" si="106"/>
        <v>#DIV/0!</v>
      </c>
      <c r="BD272" s="1146" t="e">
        <f t="shared" si="107"/>
        <v>#DIV/0!</v>
      </c>
      <c r="BE272" s="921">
        <v>0.2</v>
      </c>
      <c r="BF272" s="921">
        <v>0.8</v>
      </c>
      <c r="BG272" s="1146" t="e">
        <f t="shared" si="108"/>
        <v>#DIV/0!</v>
      </c>
      <c r="BH272" s="1146" t="e">
        <f t="shared" si="109"/>
        <v>#DIV/0!</v>
      </c>
      <c r="BI272" s="1146" t="e">
        <f t="shared" si="110"/>
        <v>#DIV/0!</v>
      </c>
      <c r="BJ272" s="1146" t="e">
        <f t="shared" si="111"/>
        <v>#DIV/0!</v>
      </c>
      <c r="BK272" s="1146" t="e">
        <f t="shared" si="112"/>
        <v>#DIV/0!</v>
      </c>
      <c r="BL272" s="1146" t="e">
        <f t="shared" si="113"/>
        <v>#DIV/0!</v>
      </c>
      <c r="BM272" s="1146" t="e">
        <f t="shared" si="114"/>
        <v>#DIV/0!</v>
      </c>
      <c r="BN272" s="1146" t="e">
        <f t="shared" si="115"/>
        <v>#DIV/0!</v>
      </c>
      <c r="BO272" s="1146" t="e">
        <f t="shared" si="116"/>
        <v>#DIV/0!</v>
      </c>
      <c r="BP272" s="1146" t="e">
        <f t="shared" si="117"/>
        <v>#DIV/0!</v>
      </c>
      <c r="BQ272" s="1146" t="e">
        <f t="shared" si="118"/>
        <v>#DIV/0!</v>
      </c>
      <c r="BR272" s="1146" t="e">
        <f t="shared" si="119"/>
        <v>#DIV/0!</v>
      </c>
      <c r="BS272" s="4188"/>
      <c r="BT272" s="4188"/>
      <c r="BU272" s="4188"/>
      <c r="BV272" s="4188"/>
      <c r="BW272" s="4188"/>
      <c r="BX272" s="4188"/>
      <c r="BY272" s="4188"/>
      <c r="BZ272" s="4188"/>
      <c r="CA272" s="4191"/>
      <c r="CC272" s="4194"/>
      <c r="CD272" s="4188"/>
      <c r="CE272" s="4188"/>
      <c r="CF272" s="4191"/>
      <c r="CG272" s="4204"/>
    </row>
    <row r="273" spans="1:85" ht="14.25" customHeight="1">
      <c r="A273" s="4194"/>
      <c r="B273" s="4209"/>
      <c r="C273" s="4210"/>
      <c r="D273" s="4209"/>
      <c r="E273" s="4210"/>
      <c r="F273" s="898"/>
      <c r="G273" s="964"/>
      <c r="H273" s="4191"/>
      <c r="I273" s="899"/>
      <c r="J273" s="900"/>
      <c r="K273" s="900"/>
      <c r="L273" s="900"/>
      <c r="M273" s="4191"/>
      <c r="N273" s="4194"/>
      <c r="O273" s="927"/>
      <c r="P273" s="901"/>
      <c r="Q273" s="4194"/>
      <c r="R273" s="4188"/>
      <c r="S273" s="4188"/>
      <c r="T273" s="4191"/>
      <c r="U273" s="818"/>
      <c r="V273" s="906">
        <v>7</v>
      </c>
      <c r="W273" s="1090"/>
      <c r="X273" s="1120"/>
      <c r="Y273" s="1120"/>
      <c r="Z273" s="898"/>
      <c r="AA273" s="908"/>
      <c r="AB273" s="908"/>
      <c r="AC273" s="908"/>
      <c r="AD273" s="909"/>
      <c r="AE273" s="871"/>
      <c r="AF273" s="1028"/>
      <c r="AG273" s="929"/>
      <c r="AH273" s="929"/>
      <c r="AI273" s="929"/>
      <c r="AJ273" s="930"/>
      <c r="AK273" s="1029"/>
      <c r="AL273" s="914"/>
      <c r="AM273" s="914"/>
      <c r="AN273" s="915"/>
      <c r="AO273" s="798"/>
      <c r="AP273" s="1050"/>
      <c r="AQ273" s="901"/>
      <c r="AR273" s="881"/>
      <c r="AS273" s="1143" t="e">
        <f t="shared" si="96"/>
        <v>#DIV/0!</v>
      </c>
      <c r="AT273" s="1144" t="e">
        <f t="shared" si="97"/>
        <v>#DIV/0!</v>
      </c>
      <c r="AU273" s="1144" t="e">
        <f t="shared" si="98"/>
        <v>#DIV/0!</v>
      </c>
      <c r="AV273" s="1144" t="e">
        <f t="shared" si="99"/>
        <v>#DIV/0!</v>
      </c>
      <c r="AW273" s="1145" t="e">
        <f t="shared" si="100"/>
        <v>#DIV/0!</v>
      </c>
      <c r="AX273" s="1145" t="e">
        <f t="shared" si="101"/>
        <v>#DIV/0!</v>
      </c>
      <c r="AY273" s="1145" t="e">
        <f t="shared" si="102"/>
        <v>#DIV/0!</v>
      </c>
      <c r="AZ273" s="1145" t="e">
        <f t="shared" si="103"/>
        <v>#DIV/0!</v>
      </c>
      <c r="BA273" s="1146" t="e">
        <f t="shared" si="104"/>
        <v>#DIV/0!</v>
      </c>
      <c r="BB273" s="1146" t="e">
        <f t="shared" si="105"/>
        <v>#DIV/0!</v>
      </c>
      <c r="BC273" s="1146" t="e">
        <f t="shared" si="106"/>
        <v>#DIV/0!</v>
      </c>
      <c r="BD273" s="1146" t="e">
        <f t="shared" si="107"/>
        <v>#DIV/0!</v>
      </c>
      <c r="BE273" s="921">
        <v>0.2</v>
      </c>
      <c r="BF273" s="921">
        <v>0.8</v>
      </c>
      <c r="BG273" s="1146" t="e">
        <f t="shared" si="108"/>
        <v>#DIV/0!</v>
      </c>
      <c r="BH273" s="1146" t="e">
        <f t="shared" si="109"/>
        <v>#DIV/0!</v>
      </c>
      <c r="BI273" s="1146" t="e">
        <f t="shared" si="110"/>
        <v>#DIV/0!</v>
      </c>
      <c r="BJ273" s="1146" t="e">
        <f t="shared" si="111"/>
        <v>#DIV/0!</v>
      </c>
      <c r="BK273" s="1146" t="e">
        <f t="shared" si="112"/>
        <v>#DIV/0!</v>
      </c>
      <c r="BL273" s="1146" t="e">
        <f t="shared" si="113"/>
        <v>#DIV/0!</v>
      </c>
      <c r="BM273" s="1146" t="e">
        <f t="shared" si="114"/>
        <v>#DIV/0!</v>
      </c>
      <c r="BN273" s="1146" t="e">
        <f t="shared" si="115"/>
        <v>#DIV/0!</v>
      </c>
      <c r="BO273" s="1146" t="e">
        <f t="shared" si="116"/>
        <v>#DIV/0!</v>
      </c>
      <c r="BP273" s="1146" t="e">
        <f t="shared" si="117"/>
        <v>#DIV/0!</v>
      </c>
      <c r="BQ273" s="1146" t="e">
        <f t="shared" si="118"/>
        <v>#DIV/0!</v>
      </c>
      <c r="BR273" s="1146" t="e">
        <f t="shared" si="119"/>
        <v>#DIV/0!</v>
      </c>
      <c r="BS273" s="4188"/>
      <c r="BT273" s="4188"/>
      <c r="BU273" s="4188"/>
      <c r="BV273" s="4188"/>
      <c r="BW273" s="4188"/>
      <c r="BX273" s="4188"/>
      <c r="BY273" s="4188"/>
      <c r="BZ273" s="4188"/>
      <c r="CA273" s="4191"/>
      <c r="CC273" s="4194"/>
      <c r="CD273" s="4188"/>
      <c r="CE273" s="4188"/>
      <c r="CF273" s="4191"/>
      <c r="CG273" s="4204"/>
    </row>
    <row r="274" spans="1:85" ht="14.25" customHeight="1">
      <c r="A274" s="4194"/>
      <c r="B274" s="4209"/>
      <c r="C274" s="4210"/>
      <c r="D274" s="4209"/>
      <c r="E274" s="4210"/>
      <c r="F274" s="898"/>
      <c r="G274" s="964"/>
      <c r="H274" s="4191"/>
      <c r="I274" s="899"/>
      <c r="J274" s="900"/>
      <c r="K274" s="900"/>
      <c r="L274" s="900"/>
      <c r="M274" s="4191"/>
      <c r="N274" s="4194"/>
      <c r="O274" s="927"/>
      <c r="P274" s="901"/>
      <c r="Q274" s="4194"/>
      <c r="R274" s="4188"/>
      <c r="S274" s="4188"/>
      <c r="T274" s="4191"/>
      <c r="U274" s="818"/>
      <c r="V274" s="906">
        <v>8</v>
      </c>
      <c r="W274" s="1090"/>
      <c r="X274" s="1120"/>
      <c r="Y274" s="1120"/>
      <c r="Z274" s="898"/>
      <c r="AA274" s="908"/>
      <c r="AB274" s="908"/>
      <c r="AC274" s="908"/>
      <c r="AD274" s="909"/>
      <c r="AE274" s="871"/>
      <c r="AF274" s="1028"/>
      <c r="AG274" s="929"/>
      <c r="AH274" s="929"/>
      <c r="AI274" s="929"/>
      <c r="AJ274" s="930"/>
      <c r="AK274" s="1029"/>
      <c r="AL274" s="914"/>
      <c r="AM274" s="914"/>
      <c r="AN274" s="915"/>
      <c r="AO274" s="798"/>
      <c r="AP274" s="1050"/>
      <c r="AQ274" s="901"/>
      <c r="AR274" s="881"/>
      <c r="AS274" s="1143" t="e">
        <f t="shared" si="96"/>
        <v>#DIV/0!</v>
      </c>
      <c r="AT274" s="1144" t="e">
        <f t="shared" si="97"/>
        <v>#DIV/0!</v>
      </c>
      <c r="AU274" s="1144" t="e">
        <f t="shared" si="98"/>
        <v>#DIV/0!</v>
      </c>
      <c r="AV274" s="1144" t="e">
        <f t="shared" si="99"/>
        <v>#DIV/0!</v>
      </c>
      <c r="AW274" s="1145" t="e">
        <f t="shared" si="100"/>
        <v>#DIV/0!</v>
      </c>
      <c r="AX274" s="1145" t="e">
        <f t="shared" si="101"/>
        <v>#DIV/0!</v>
      </c>
      <c r="AY274" s="1145" t="e">
        <f t="shared" si="102"/>
        <v>#DIV/0!</v>
      </c>
      <c r="AZ274" s="1145" t="e">
        <f t="shared" si="103"/>
        <v>#DIV/0!</v>
      </c>
      <c r="BA274" s="1146" t="e">
        <f t="shared" si="104"/>
        <v>#DIV/0!</v>
      </c>
      <c r="BB274" s="1146" t="e">
        <f t="shared" si="105"/>
        <v>#DIV/0!</v>
      </c>
      <c r="BC274" s="1146" t="e">
        <f t="shared" si="106"/>
        <v>#DIV/0!</v>
      </c>
      <c r="BD274" s="1146" t="e">
        <f t="shared" si="107"/>
        <v>#DIV/0!</v>
      </c>
      <c r="BE274" s="921">
        <v>0.2</v>
      </c>
      <c r="BF274" s="921">
        <v>0.8</v>
      </c>
      <c r="BG274" s="1146" t="e">
        <f t="shared" si="108"/>
        <v>#DIV/0!</v>
      </c>
      <c r="BH274" s="1146" t="e">
        <f t="shared" si="109"/>
        <v>#DIV/0!</v>
      </c>
      <c r="BI274" s="1146" t="e">
        <f t="shared" si="110"/>
        <v>#DIV/0!</v>
      </c>
      <c r="BJ274" s="1146" t="e">
        <f t="shared" si="111"/>
        <v>#DIV/0!</v>
      </c>
      <c r="BK274" s="1146" t="e">
        <f t="shared" si="112"/>
        <v>#DIV/0!</v>
      </c>
      <c r="BL274" s="1146" t="e">
        <f t="shared" si="113"/>
        <v>#DIV/0!</v>
      </c>
      <c r="BM274" s="1146" t="e">
        <f t="shared" si="114"/>
        <v>#DIV/0!</v>
      </c>
      <c r="BN274" s="1146" t="e">
        <f t="shared" si="115"/>
        <v>#DIV/0!</v>
      </c>
      <c r="BO274" s="1146" t="e">
        <f t="shared" si="116"/>
        <v>#DIV/0!</v>
      </c>
      <c r="BP274" s="1146" t="e">
        <f t="shared" si="117"/>
        <v>#DIV/0!</v>
      </c>
      <c r="BQ274" s="1146" t="e">
        <f t="shared" si="118"/>
        <v>#DIV/0!</v>
      </c>
      <c r="BR274" s="1146" t="e">
        <f t="shared" si="119"/>
        <v>#DIV/0!</v>
      </c>
      <c r="BS274" s="4188"/>
      <c r="BT274" s="4188"/>
      <c r="BU274" s="4188"/>
      <c r="BV274" s="4188"/>
      <c r="BW274" s="4188"/>
      <c r="BX274" s="4188"/>
      <c r="BY274" s="4188"/>
      <c r="BZ274" s="4188"/>
      <c r="CA274" s="4191"/>
      <c r="CC274" s="4194"/>
      <c r="CD274" s="4188"/>
      <c r="CE274" s="4188"/>
      <c r="CF274" s="4191"/>
      <c r="CG274" s="4204"/>
    </row>
    <row r="275" spans="1:85" ht="14.25" customHeight="1">
      <c r="A275" s="4194"/>
      <c r="B275" s="4209"/>
      <c r="C275" s="4210"/>
      <c r="D275" s="4209"/>
      <c r="E275" s="4210"/>
      <c r="F275" s="898"/>
      <c r="G275" s="964"/>
      <c r="H275" s="4191"/>
      <c r="I275" s="899"/>
      <c r="J275" s="900"/>
      <c r="K275" s="900"/>
      <c r="L275" s="900"/>
      <c r="M275" s="4191"/>
      <c r="N275" s="4194"/>
      <c r="O275" s="927"/>
      <c r="P275" s="901"/>
      <c r="Q275" s="4194"/>
      <c r="R275" s="4188"/>
      <c r="S275" s="4188"/>
      <c r="T275" s="4191"/>
      <c r="U275" s="818"/>
      <c r="V275" s="906">
        <v>9</v>
      </c>
      <c r="W275" s="1090"/>
      <c r="X275" s="1120"/>
      <c r="Y275" s="1120"/>
      <c r="Z275" s="898"/>
      <c r="AA275" s="908"/>
      <c r="AB275" s="908"/>
      <c r="AC275" s="908"/>
      <c r="AD275" s="909"/>
      <c r="AE275" s="871"/>
      <c r="AF275" s="1028"/>
      <c r="AG275" s="929"/>
      <c r="AH275" s="929"/>
      <c r="AI275" s="929"/>
      <c r="AJ275" s="930"/>
      <c r="AK275" s="1029"/>
      <c r="AL275" s="914"/>
      <c r="AM275" s="914"/>
      <c r="AN275" s="915"/>
      <c r="AO275" s="798"/>
      <c r="AP275" s="1050"/>
      <c r="AQ275" s="901"/>
      <c r="AR275" s="881"/>
      <c r="AS275" s="1143" t="e">
        <f t="shared" si="96"/>
        <v>#DIV/0!</v>
      </c>
      <c r="AT275" s="1144" t="e">
        <f t="shared" si="97"/>
        <v>#DIV/0!</v>
      </c>
      <c r="AU275" s="1144" t="e">
        <f t="shared" si="98"/>
        <v>#DIV/0!</v>
      </c>
      <c r="AV275" s="1144" t="e">
        <f t="shared" si="99"/>
        <v>#DIV/0!</v>
      </c>
      <c r="AW275" s="1145" t="e">
        <f t="shared" si="100"/>
        <v>#DIV/0!</v>
      </c>
      <c r="AX275" s="1145" t="e">
        <f t="shared" si="101"/>
        <v>#DIV/0!</v>
      </c>
      <c r="AY275" s="1145" t="e">
        <f t="shared" si="102"/>
        <v>#DIV/0!</v>
      </c>
      <c r="AZ275" s="1145" t="e">
        <f t="shared" si="103"/>
        <v>#DIV/0!</v>
      </c>
      <c r="BA275" s="1146" t="e">
        <f t="shared" si="104"/>
        <v>#DIV/0!</v>
      </c>
      <c r="BB275" s="1146" t="e">
        <f t="shared" si="105"/>
        <v>#DIV/0!</v>
      </c>
      <c r="BC275" s="1146" t="e">
        <f t="shared" si="106"/>
        <v>#DIV/0!</v>
      </c>
      <c r="BD275" s="1146" t="e">
        <f t="shared" si="107"/>
        <v>#DIV/0!</v>
      </c>
      <c r="BE275" s="921">
        <v>0.2</v>
      </c>
      <c r="BF275" s="921">
        <v>0.8</v>
      </c>
      <c r="BG275" s="1146" t="e">
        <f t="shared" si="108"/>
        <v>#DIV/0!</v>
      </c>
      <c r="BH275" s="1146" t="e">
        <f t="shared" si="109"/>
        <v>#DIV/0!</v>
      </c>
      <c r="BI275" s="1146" t="e">
        <f t="shared" si="110"/>
        <v>#DIV/0!</v>
      </c>
      <c r="BJ275" s="1146" t="e">
        <f t="shared" si="111"/>
        <v>#DIV/0!</v>
      </c>
      <c r="BK275" s="1146" t="e">
        <f t="shared" si="112"/>
        <v>#DIV/0!</v>
      </c>
      <c r="BL275" s="1146" t="e">
        <f t="shared" si="113"/>
        <v>#DIV/0!</v>
      </c>
      <c r="BM275" s="1146" t="e">
        <f t="shared" si="114"/>
        <v>#DIV/0!</v>
      </c>
      <c r="BN275" s="1146" t="e">
        <f t="shared" si="115"/>
        <v>#DIV/0!</v>
      </c>
      <c r="BO275" s="1146" t="e">
        <f t="shared" si="116"/>
        <v>#DIV/0!</v>
      </c>
      <c r="BP275" s="1146" t="e">
        <f t="shared" si="117"/>
        <v>#DIV/0!</v>
      </c>
      <c r="BQ275" s="1146" t="e">
        <f t="shared" si="118"/>
        <v>#DIV/0!</v>
      </c>
      <c r="BR275" s="1146" t="e">
        <f t="shared" si="119"/>
        <v>#DIV/0!</v>
      </c>
      <c r="BS275" s="4188"/>
      <c r="BT275" s="4188"/>
      <c r="BU275" s="4188"/>
      <c r="BV275" s="4188"/>
      <c r="BW275" s="4188"/>
      <c r="BX275" s="4188"/>
      <c r="BY275" s="4188"/>
      <c r="BZ275" s="4188"/>
      <c r="CA275" s="4191"/>
      <c r="CC275" s="4194"/>
      <c r="CD275" s="4188"/>
      <c r="CE275" s="4188"/>
      <c r="CF275" s="4191"/>
      <c r="CG275" s="4204"/>
    </row>
    <row r="276" spans="1:85" ht="14.25" customHeight="1" thickBot="1">
      <c r="A276" s="4195"/>
      <c r="B276" s="4211"/>
      <c r="C276" s="4212"/>
      <c r="D276" s="4211"/>
      <c r="E276" s="4212"/>
      <c r="F276" s="983"/>
      <c r="G276" s="984"/>
      <c r="H276" s="4192"/>
      <c r="I276" s="1063"/>
      <c r="J276" s="986"/>
      <c r="K276" s="986"/>
      <c r="L276" s="986"/>
      <c r="M276" s="4192"/>
      <c r="N276" s="4195"/>
      <c r="O276" s="987"/>
      <c r="P276" s="985"/>
      <c r="Q276" s="4195"/>
      <c r="R276" s="4189"/>
      <c r="S276" s="4189"/>
      <c r="T276" s="4192"/>
      <c r="U276" s="818"/>
      <c r="V276" s="981">
        <v>10</v>
      </c>
      <c r="W276" s="1068"/>
      <c r="X276" s="1121"/>
      <c r="Y276" s="1121"/>
      <c r="Z276" s="983"/>
      <c r="AA276" s="989"/>
      <c r="AB276" s="989"/>
      <c r="AC276" s="989"/>
      <c r="AD276" s="990"/>
      <c r="AE276" s="871"/>
      <c r="AF276" s="1071"/>
      <c r="AG276" s="991"/>
      <c r="AH276" s="991"/>
      <c r="AI276" s="991"/>
      <c r="AJ276" s="992"/>
      <c r="AK276" s="1073"/>
      <c r="AL276" s="994"/>
      <c r="AM276" s="994"/>
      <c r="AN276" s="1074"/>
      <c r="AO276" s="798"/>
      <c r="AP276" s="1075"/>
      <c r="AQ276" s="985"/>
      <c r="AR276" s="881"/>
      <c r="AS276" s="1147" t="e">
        <f t="shared" si="96"/>
        <v>#DIV/0!</v>
      </c>
      <c r="AT276" s="1148" t="e">
        <f t="shared" si="97"/>
        <v>#DIV/0!</v>
      </c>
      <c r="AU276" s="1148" t="e">
        <f t="shared" si="98"/>
        <v>#DIV/0!</v>
      </c>
      <c r="AV276" s="1148" t="e">
        <f t="shared" si="99"/>
        <v>#DIV/0!</v>
      </c>
      <c r="AW276" s="1149" t="e">
        <f t="shared" si="100"/>
        <v>#DIV/0!</v>
      </c>
      <c r="AX276" s="1149" t="e">
        <f t="shared" si="101"/>
        <v>#DIV/0!</v>
      </c>
      <c r="AY276" s="1149" t="e">
        <f t="shared" si="102"/>
        <v>#DIV/0!</v>
      </c>
      <c r="AZ276" s="1149" t="e">
        <f t="shared" si="103"/>
        <v>#DIV/0!</v>
      </c>
      <c r="BA276" s="1150" t="e">
        <f t="shared" si="104"/>
        <v>#DIV/0!</v>
      </c>
      <c r="BB276" s="1150" t="e">
        <f t="shared" si="105"/>
        <v>#DIV/0!</v>
      </c>
      <c r="BC276" s="1150" t="e">
        <f t="shared" si="106"/>
        <v>#DIV/0!</v>
      </c>
      <c r="BD276" s="1150" t="e">
        <f t="shared" si="107"/>
        <v>#DIV/0!</v>
      </c>
      <c r="BE276" s="1080">
        <v>0.2</v>
      </c>
      <c r="BF276" s="1080">
        <v>0.8</v>
      </c>
      <c r="BG276" s="1150" t="e">
        <f t="shared" si="108"/>
        <v>#DIV/0!</v>
      </c>
      <c r="BH276" s="1150" t="e">
        <f t="shared" si="109"/>
        <v>#DIV/0!</v>
      </c>
      <c r="BI276" s="1150" t="e">
        <f t="shared" si="110"/>
        <v>#DIV/0!</v>
      </c>
      <c r="BJ276" s="1150" t="e">
        <f t="shared" si="111"/>
        <v>#DIV/0!</v>
      </c>
      <c r="BK276" s="1150" t="e">
        <f t="shared" si="112"/>
        <v>#DIV/0!</v>
      </c>
      <c r="BL276" s="1150" t="e">
        <f t="shared" si="113"/>
        <v>#DIV/0!</v>
      </c>
      <c r="BM276" s="1150" t="e">
        <f t="shared" si="114"/>
        <v>#DIV/0!</v>
      </c>
      <c r="BN276" s="1150" t="e">
        <f t="shared" si="115"/>
        <v>#DIV/0!</v>
      </c>
      <c r="BO276" s="1150" t="e">
        <f t="shared" si="116"/>
        <v>#DIV/0!</v>
      </c>
      <c r="BP276" s="1150" t="e">
        <f t="shared" si="117"/>
        <v>#DIV/0!</v>
      </c>
      <c r="BQ276" s="1150" t="e">
        <f t="shared" si="118"/>
        <v>#DIV/0!</v>
      </c>
      <c r="BR276" s="1150" t="e">
        <f t="shared" si="119"/>
        <v>#DIV/0!</v>
      </c>
      <c r="BS276" s="4189"/>
      <c r="BT276" s="4189"/>
      <c r="BU276" s="4189"/>
      <c r="BV276" s="4189"/>
      <c r="BW276" s="4189"/>
      <c r="BX276" s="4189"/>
      <c r="BY276" s="4189"/>
      <c r="BZ276" s="4189"/>
      <c r="CA276" s="4192"/>
      <c r="CC276" s="4195"/>
      <c r="CD276" s="4189"/>
      <c r="CE276" s="4189"/>
      <c r="CF276" s="4192"/>
      <c r="CG276" s="4205"/>
    </row>
    <row r="277" spans="1:85" ht="14.25" customHeight="1">
      <c r="A277" s="4206">
        <v>30</v>
      </c>
      <c r="B277" s="4207"/>
      <c r="C277" s="4208"/>
      <c r="D277" s="4213"/>
      <c r="E277" s="4208"/>
      <c r="F277" s="858"/>
      <c r="G277" s="950"/>
      <c r="H277" s="4214"/>
      <c r="I277" s="860"/>
      <c r="J277" s="861"/>
      <c r="K277" s="861"/>
      <c r="L277" s="861"/>
      <c r="M277" s="4215"/>
      <c r="N277" s="4198"/>
      <c r="O277" s="954"/>
      <c r="P277" s="951"/>
      <c r="Q277" s="4199"/>
      <c r="R277" s="4200"/>
      <c r="S277" s="4200"/>
      <c r="T277" s="4201"/>
      <c r="U277" s="818"/>
      <c r="V277" s="867">
        <v>1</v>
      </c>
      <c r="W277" s="954"/>
      <c r="X277" s="1122"/>
      <c r="Y277" s="1122"/>
      <c r="Z277" s="858"/>
      <c r="AA277" s="869"/>
      <c r="AB277" s="869"/>
      <c r="AC277" s="869"/>
      <c r="AD277" s="870"/>
      <c r="AE277" s="871"/>
      <c r="AF277" s="1086"/>
      <c r="AG277" s="874"/>
      <c r="AH277" s="874"/>
      <c r="AI277" s="874"/>
      <c r="AJ277" s="875"/>
      <c r="AK277" s="1041"/>
      <c r="AL277" s="877"/>
      <c r="AM277" s="877"/>
      <c r="AN277" s="878"/>
      <c r="AO277" s="798"/>
      <c r="AP277" s="879"/>
      <c r="AQ277" s="880"/>
      <c r="AR277" s="881"/>
      <c r="AS277" s="1139" t="e">
        <f t="shared" si="96"/>
        <v>#DIV/0!</v>
      </c>
      <c r="AT277" s="1140" t="e">
        <f t="shared" si="97"/>
        <v>#DIV/0!</v>
      </c>
      <c r="AU277" s="1140" t="e">
        <f t="shared" si="98"/>
        <v>#DIV/0!</v>
      </c>
      <c r="AV277" s="1140" t="e">
        <f t="shared" si="99"/>
        <v>#DIV/0!</v>
      </c>
      <c r="AW277" s="1141" t="e">
        <f t="shared" si="100"/>
        <v>#DIV/0!</v>
      </c>
      <c r="AX277" s="1141" t="e">
        <f t="shared" si="101"/>
        <v>#DIV/0!</v>
      </c>
      <c r="AY277" s="1141" t="e">
        <f t="shared" si="102"/>
        <v>#DIV/0!</v>
      </c>
      <c r="AZ277" s="1141" t="e">
        <f t="shared" si="103"/>
        <v>#DIV/0!</v>
      </c>
      <c r="BA277" s="1142" t="e">
        <f t="shared" si="104"/>
        <v>#DIV/0!</v>
      </c>
      <c r="BB277" s="1142" t="e">
        <f t="shared" si="105"/>
        <v>#DIV/0!</v>
      </c>
      <c r="BC277" s="1142" t="e">
        <f t="shared" si="106"/>
        <v>#DIV/0!</v>
      </c>
      <c r="BD277" s="1142" t="e">
        <f t="shared" si="107"/>
        <v>#DIV/0!</v>
      </c>
      <c r="BE277" s="886">
        <v>0.2</v>
      </c>
      <c r="BF277" s="886">
        <v>0.8</v>
      </c>
      <c r="BG277" s="1142" t="e">
        <f t="shared" si="108"/>
        <v>#DIV/0!</v>
      </c>
      <c r="BH277" s="1142" t="e">
        <f t="shared" si="109"/>
        <v>#DIV/0!</v>
      </c>
      <c r="BI277" s="1142" t="e">
        <f t="shared" si="110"/>
        <v>#DIV/0!</v>
      </c>
      <c r="BJ277" s="1142" t="e">
        <f t="shared" si="111"/>
        <v>#DIV/0!</v>
      </c>
      <c r="BK277" s="1142" t="e">
        <f t="shared" si="112"/>
        <v>#DIV/0!</v>
      </c>
      <c r="BL277" s="1142" t="e">
        <f t="shared" si="113"/>
        <v>#DIV/0!</v>
      </c>
      <c r="BM277" s="1142" t="e">
        <f t="shared" si="114"/>
        <v>#DIV/0!</v>
      </c>
      <c r="BN277" s="1142" t="e">
        <f t="shared" si="115"/>
        <v>#DIV/0!</v>
      </c>
      <c r="BO277" s="1142" t="e">
        <f t="shared" si="116"/>
        <v>#DIV/0!</v>
      </c>
      <c r="BP277" s="1142" t="e">
        <f t="shared" si="117"/>
        <v>#DIV/0!</v>
      </c>
      <c r="BQ277" s="1142" t="e">
        <f t="shared" si="118"/>
        <v>#DIV/0!</v>
      </c>
      <c r="BR277" s="1142" t="e">
        <f t="shared" si="119"/>
        <v>#DIV/0!</v>
      </c>
      <c r="BS277" s="4197" t="e">
        <f>AVERAGEIF(BO277:BO286,"&lt;&gt;#¡DIV/0!")</f>
        <v>#DIV/0!</v>
      </c>
      <c r="BT277" s="4197" t="e">
        <f>AVERAGEIF(BP277:BP286,"&lt;&gt;#¡DIV/0!")</f>
        <v>#DIV/0!</v>
      </c>
      <c r="BU277" s="4197" t="e">
        <f>AVERAGEIF(BQ277:BQ286,"&lt;&gt;#¡DIV/0!")</f>
        <v>#DIV/0!</v>
      </c>
      <c r="BV277" s="4197" t="e">
        <f>AVERAGEIF(BR277:BR286,"&lt;&gt;#¡DIV/0!")</f>
        <v>#DIV/0!</v>
      </c>
      <c r="BW277" s="4187" t="e">
        <f>+C277*BS277</f>
        <v>#DIV/0!</v>
      </c>
      <c r="BX277" s="4187" t="e">
        <f>+C277*BT277</f>
        <v>#DIV/0!</v>
      </c>
      <c r="BY277" s="4187" t="e">
        <f>+C277*BU277</f>
        <v>#DIV/0!</v>
      </c>
      <c r="BZ277" s="4187" t="e">
        <f>+C277*BV277</f>
        <v>#DIV/0!</v>
      </c>
      <c r="CA277" s="4190" t="e">
        <f>SUM(BW277:BZ286)</f>
        <v>#DIV/0!</v>
      </c>
      <c r="CC277" s="4193" t="e">
        <f>+Q277/$N$277</f>
        <v>#DIV/0!</v>
      </c>
      <c r="CD277" s="4196" t="e">
        <f>+R277/$N$277</f>
        <v>#DIV/0!</v>
      </c>
      <c r="CE277" s="4196" t="e">
        <f>+S277/$N$277</f>
        <v>#DIV/0!</v>
      </c>
      <c r="CF277" s="4202" t="e">
        <f>+T277/$N$277</f>
        <v>#DIV/0!</v>
      </c>
      <c r="CG277" s="4203" t="e">
        <f>AVERAGE(CC277:CF286)</f>
        <v>#DIV/0!</v>
      </c>
    </row>
    <row r="278" spans="1:85" ht="14.25" customHeight="1">
      <c r="A278" s="4194"/>
      <c r="B278" s="4209"/>
      <c r="C278" s="4210"/>
      <c r="D278" s="4209"/>
      <c r="E278" s="4210"/>
      <c r="F278" s="898"/>
      <c r="G278" s="964"/>
      <c r="H278" s="4191"/>
      <c r="I278" s="899"/>
      <c r="J278" s="900"/>
      <c r="K278" s="900"/>
      <c r="L278" s="900"/>
      <c r="M278" s="4191"/>
      <c r="N278" s="4194"/>
      <c r="O278" s="927"/>
      <c r="P278" s="901"/>
      <c r="Q278" s="4194"/>
      <c r="R278" s="4188"/>
      <c r="S278" s="4188"/>
      <c r="T278" s="4191"/>
      <c r="U278" s="818"/>
      <c r="V278" s="906">
        <v>2</v>
      </c>
      <c r="W278" s="1090"/>
      <c r="X278" s="1120"/>
      <c r="Y278" s="1120"/>
      <c r="Z278" s="898"/>
      <c r="AA278" s="908"/>
      <c r="AB278" s="908"/>
      <c r="AC278" s="908"/>
      <c r="AD278" s="909"/>
      <c r="AE278" s="871"/>
      <c r="AF278" s="1028"/>
      <c r="AG278" s="929"/>
      <c r="AH278" s="929"/>
      <c r="AI278" s="929"/>
      <c r="AJ278" s="930"/>
      <c r="AK278" s="1029"/>
      <c r="AL278" s="914"/>
      <c r="AM278" s="914"/>
      <c r="AN278" s="915"/>
      <c r="AO278" s="798"/>
      <c r="AP278" s="1050"/>
      <c r="AQ278" s="901"/>
      <c r="AR278" s="881"/>
      <c r="AS278" s="1143" t="e">
        <f t="shared" si="96"/>
        <v>#DIV/0!</v>
      </c>
      <c r="AT278" s="1144" t="e">
        <f t="shared" si="97"/>
        <v>#DIV/0!</v>
      </c>
      <c r="AU278" s="1144" t="e">
        <f t="shared" si="98"/>
        <v>#DIV/0!</v>
      </c>
      <c r="AV278" s="1144" t="e">
        <f t="shared" si="99"/>
        <v>#DIV/0!</v>
      </c>
      <c r="AW278" s="1145" t="e">
        <f t="shared" si="100"/>
        <v>#DIV/0!</v>
      </c>
      <c r="AX278" s="1145" t="e">
        <f t="shared" si="101"/>
        <v>#DIV/0!</v>
      </c>
      <c r="AY278" s="1145" t="e">
        <f t="shared" si="102"/>
        <v>#DIV/0!</v>
      </c>
      <c r="AZ278" s="1145" t="e">
        <f t="shared" si="103"/>
        <v>#DIV/0!</v>
      </c>
      <c r="BA278" s="1146" t="e">
        <f t="shared" si="104"/>
        <v>#DIV/0!</v>
      </c>
      <c r="BB278" s="1146" t="e">
        <f t="shared" si="105"/>
        <v>#DIV/0!</v>
      </c>
      <c r="BC278" s="1146" t="e">
        <f t="shared" si="106"/>
        <v>#DIV/0!</v>
      </c>
      <c r="BD278" s="1146" t="e">
        <f t="shared" si="107"/>
        <v>#DIV/0!</v>
      </c>
      <c r="BE278" s="921">
        <v>0.2</v>
      </c>
      <c r="BF278" s="921">
        <v>0.8</v>
      </c>
      <c r="BG278" s="1146" t="e">
        <f t="shared" si="108"/>
        <v>#DIV/0!</v>
      </c>
      <c r="BH278" s="1146" t="e">
        <f t="shared" si="109"/>
        <v>#DIV/0!</v>
      </c>
      <c r="BI278" s="1146" t="e">
        <f t="shared" si="110"/>
        <v>#DIV/0!</v>
      </c>
      <c r="BJ278" s="1146" t="e">
        <f t="shared" si="111"/>
        <v>#DIV/0!</v>
      </c>
      <c r="BK278" s="1146" t="e">
        <f t="shared" si="112"/>
        <v>#DIV/0!</v>
      </c>
      <c r="BL278" s="1146" t="e">
        <f t="shared" si="113"/>
        <v>#DIV/0!</v>
      </c>
      <c r="BM278" s="1146" t="e">
        <f t="shared" si="114"/>
        <v>#DIV/0!</v>
      </c>
      <c r="BN278" s="1146" t="e">
        <f t="shared" si="115"/>
        <v>#DIV/0!</v>
      </c>
      <c r="BO278" s="1146" t="e">
        <f t="shared" si="116"/>
        <v>#DIV/0!</v>
      </c>
      <c r="BP278" s="1146" t="e">
        <f t="shared" si="117"/>
        <v>#DIV/0!</v>
      </c>
      <c r="BQ278" s="1146" t="e">
        <f t="shared" si="118"/>
        <v>#DIV/0!</v>
      </c>
      <c r="BR278" s="1146" t="e">
        <f t="shared" si="119"/>
        <v>#DIV/0!</v>
      </c>
      <c r="BS278" s="4188"/>
      <c r="BT278" s="4188"/>
      <c r="BU278" s="4188"/>
      <c r="BV278" s="4188"/>
      <c r="BW278" s="4188"/>
      <c r="BX278" s="4188"/>
      <c r="BY278" s="4188"/>
      <c r="BZ278" s="4188"/>
      <c r="CA278" s="4191"/>
      <c r="CC278" s="4194"/>
      <c r="CD278" s="4188"/>
      <c r="CE278" s="4188"/>
      <c r="CF278" s="4191"/>
      <c r="CG278" s="4204"/>
    </row>
    <row r="279" spans="1:85" ht="14.25" customHeight="1">
      <c r="A279" s="4194"/>
      <c r="B279" s="4209"/>
      <c r="C279" s="4210"/>
      <c r="D279" s="4209"/>
      <c r="E279" s="4210"/>
      <c r="F279" s="898"/>
      <c r="G279" s="964"/>
      <c r="H279" s="4191"/>
      <c r="I279" s="899"/>
      <c r="J279" s="900"/>
      <c r="K279" s="900"/>
      <c r="L279" s="900"/>
      <c r="M279" s="4191"/>
      <c r="N279" s="4194"/>
      <c r="O279" s="927"/>
      <c r="P279" s="901"/>
      <c r="Q279" s="4194"/>
      <c r="R279" s="4188"/>
      <c r="S279" s="4188"/>
      <c r="T279" s="4191"/>
      <c r="U279" s="818"/>
      <c r="V279" s="906">
        <v>3</v>
      </c>
      <c r="W279" s="1090"/>
      <c r="X279" s="1120"/>
      <c r="Y279" s="1120"/>
      <c r="Z279" s="898"/>
      <c r="AA279" s="908"/>
      <c r="AB279" s="908"/>
      <c r="AC279" s="908"/>
      <c r="AD279" s="909"/>
      <c r="AE279" s="871"/>
      <c r="AF279" s="1028"/>
      <c r="AG279" s="929"/>
      <c r="AH279" s="929"/>
      <c r="AI279" s="929"/>
      <c r="AJ279" s="930"/>
      <c r="AK279" s="1029"/>
      <c r="AL279" s="914"/>
      <c r="AM279" s="914"/>
      <c r="AN279" s="915"/>
      <c r="AO279" s="798"/>
      <c r="AP279" s="1050"/>
      <c r="AQ279" s="901"/>
      <c r="AR279" s="881"/>
      <c r="AS279" s="1143" t="e">
        <f t="shared" si="96"/>
        <v>#DIV/0!</v>
      </c>
      <c r="AT279" s="1144" t="e">
        <f t="shared" si="97"/>
        <v>#DIV/0!</v>
      </c>
      <c r="AU279" s="1144" t="e">
        <f t="shared" si="98"/>
        <v>#DIV/0!</v>
      </c>
      <c r="AV279" s="1144" t="e">
        <f t="shared" si="99"/>
        <v>#DIV/0!</v>
      </c>
      <c r="AW279" s="1145" t="e">
        <f t="shared" si="100"/>
        <v>#DIV/0!</v>
      </c>
      <c r="AX279" s="1145" t="e">
        <f t="shared" si="101"/>
        <v>#DIV/0!</v>
      </c>
      <c r="AY279" s="1145" t="e">
        <f t="shared" si="102"/>
        <v>#DIV/0!</v>
      </c>
      <c r="AZ279" s="1145" t="e">
        <f t="shared" si="103"/>
        <v>#DIV/0!</v>
      </c>
      <c r="BA279" s="1146" t="e">
        <f t="shared" si="104"/>
        <v>#DIV/0!</v>
      </c>
      <c r="BB279" s="1146" t="e">
        <f t="shared" si="105"/>
        <v>#DIV/0!</v>
      </c>
      <c r="BC279" s="1146" t="e">
        <f t="shared" si="106"/>
        <v>#DIV/0!</v>
      </c>
      <c r="BD279" s="1146" t="e">
        <f t="shared" si="107"/>
        <v>#DIV/0!</v>
      </c>
      <c r="BE279" s="921">
        <v>0.2</v>
      </c>
      <c r="BF279" s="921">
        <v>0.8</v>
      </c>
      <c r="BG279" s="1146" t="e">
        <f t="shared" si="108"/>
        <v>#DIV/0!</v>
      </c>
      <c r="BH279" s="1146" t="e">
        <f t="shared" si="109"/>
        <v>#DIV/0!</v>
      </c>
      <c r="BI279" s="1146" t="e">
        <f t="shared" si="110"/>
        <v>#DIV/0!</v>
      </c>
      <c r="BJ279" s="1146" t="e">
        <f t="shared" si="111"/>
        <v>#DIV/0!</v>
      </c>
      <c r="BK279" s="1146" t="e">
        <f t="shared" si="112"/>
        <v>#DIV/0!</v>
      </c>
      <c r="BL279" s="1146" t="e">
        <f t="shared" si="113"/>
        <v>#DIV/0!</v>
      </c>
      <c r="BM279" s="1146" t="e">
        <f t="shared" si="114"/>
        <v>#DIV/0!</v>
      </c>
      <c r="BN279" s="1146" t="e">
        <f t="shared" si="115"/>
        <v>#DIV/0!</v>
      </c>
      <c r="BO279" s="1146" t="e">
        <f t="shared" si="116"/>
        <v>#DIV/0!</v>
      </c>
      <c r="BP279" s="1146" t="e">
        <f t="shared" si="117"/>
        <v>#DIV/0!</v>
      </c>
      <c r="BQ279" s="1146" t="e">
        <f t="shared" si="118"/>
        <v>#DIV/0!</v>
      </c>
      <c r="BR279" s="1146" t="e">
        <f t="shared" si="119"/>
        <v>#DIV/0!</v>
      </c>
      <c r="BS279" s="4188"/>
      <c r="BT279" s="4188"/>
      <c r="BU279" s="4188"/>
      <c r="BV279" s="4188"/>
      <c r="BW279" s="4188"/>
      <c r="BX279" s="4188"/>
      <c r="BY279" s="4188"/>
      <c r="BZ279" s="4188"/>
      <c r="CA279" s="4191"/>
      <c r="CC279" s="4194"/>
      <c r="CD279" s="4188"/>
      <c r="CE279" s="4188"/>
      <c r="CF279" s="4191"/>
      <c r="CG279" s="4204"/>
    </row>
    <row r="280" spans="1:85" ht="14.25" customHeight="1">
      <c r="A280" s="4194"/>
      <c r="B280" s="4209"/>
      <c r="C280" s="4210"/>
      <c r="D280" s="4209"/>
      <c r="E280" s="4210"/>
      <c r="F280" s="898"/>
      <c r="G280" s="964"/>
      <c r="H280" s="4191"/>
      <c r="I280" s="899"/>
      <c r="J280" s="900"/>
      <c r="K280" s="900"/>
      <c r="L280" s="900"/>
      <c r="M280" s="4191"/>
      <c r="N280" s="4194"/>
      <c r="O280" s="927"/>
      <c r="P280" s="901"/>
      <c r="Q280" s="4194"/>
      <c r="R280" s="4188"/>
      <c r="S280" s="4188"/>
      <c r="T280" s="4191"/>
      <c r="U280" s="818"/>
      <c r="V280" s="906">
        <v>4</v>
      </c>
      <c r="W280" s="1090"/>
      <c r="X280" s="1120"/>
      <c r="Y280" s="1120"/>
      <c r="Z280" s="898"/>
      <c r="AA280" s="908"/>
      <c r="AB280" s="908"/>
      <c r="AC280" s="908"/>
      <c r="AD280" s="909"/>
      <c r="AE280" s="871"/>
      <c r="AF280" s="1028"/>
      <c r="AG280" s="929"/>
      <c r="AH280" s="929"/>
      <c r="AI280" s="929"/>
      <c r="AJ280" s="930"/>
      <c r="AK280" s="1029"/>
      <c r="AL280" s="914"/>
      <c r="AM280" s="914"/>
      <c r="AN280" s="915"/>
      <c r="AO280" s="798"/>
      <c r="AP280" s="1050"/>
      <c r="AQ280" s="901"/>
      <c r="AR280" s="881"/>
      <c r="AS280" s="1143" t="e">
        <f t="shared" si="96"/>
        <v>#DIV/0!</v>
      </c>
      <c r="AT280" s="1144" t="e">
        <f t="shared" si="97"/>
        <v>#DIV/0!</v>
      </c>
      <c r="AU280" s="1144" t="e">
        <f t="shared" si="98"/>
        <v>#DIV/0!</v>
      </c>
      <c r="AV280" s="1144" t="e">
        <f t="shared" si="99"/>
        <v>#DIV/0!</v>
      </c>
      <c r="AW280" s="1145" t="e">
        <f t="shared" si="100"/>
        <v>#DIV/0!</v>
      </c>
      <c r="AX280" s="1145" t="e">
        <f t="shared" si="101"/>
        <v>#DIV/0!</v>
      </c>
      <c r="AY280" s="1145" t="e">
        <f t="shared" si="102"/>
        <v>#DIV/0!</v>
      </c>
      <c r="AZ280" s="1145" t="e">
        <f t="shared" si="103"/>
        <v>#DIV/0!</v>
      </c>
      <c r="BA280" s="1146" t="e">
        <f t="shared" si="104"/>
        <v>#DIV/0!</v>
      </c>
      <c r="BB280" s="1146" t="e">
        <f t="shared" si="105"/>
        <v>#DIV/0!</v>
      </c>
      <c r="BC280" s="1146" t="e">
        <f t="shared" si="106"/>
        <v>#DIV/0!</v>
      </c>
      <c r="BD280" s="1146" t="e">
        <f t="shared" si="107"/>
        <v>#DIV/0!</v>
      </c>
      <c r="BE280" s="921">
        <v>0.2</v>
      </c>
      <c r="BF280" s="921">
        <v>0.8</v>
      </c>
      <c r="BG280" s="1146" t="e">
        <f t="shared" si="108"/>
        <v>#DIV/0!</v>
      </c>
      <c r="BH280" s="1146" t="e">
        <f t="shared" si="109"/>
        <v>#DIV/0!</v>
      </c>
      <c r="BI280" s="1146" t="e">
        <f t="shared" si="110"/>
        <v>#DIV/0!</v>
      </c>
      <c r="BJ280" s="1146" t="e">
        <f t="shared" si="111"/>
        <v>#DIV/0!</v>
      </c>
      <c r="BK280" s="1146" t="e">
        <f t="shared" si="112"/>
        <v>#DIV/0!</v>
      </c>
      <c r="BL280" s="1146" t="e">
        <f t="shared" si="113"/>
        <v>#DIV/0!</v>
      </c>
      <c r="BM280" s="1146" t="e">
        <f t="shared" si="114"/>
        <v>#DIV/0!</v>
      </c>
      <c r="BN280" s="1146" t="e">
        <f t="shared" si="115"/>
        <v>#DIV/0!</v>
      </c>
      <c r="BO280" s="1146" t="e">
        <f t="shared" si="116"/>
        <v>#DIV/0!</v>
      </c>
      <c r="BP280" s="1146" t="e">
        <f t="shared" si="117"/>
        <v>#DIV/0!</v>
      </c>
      <c r="BQ280" s="1146" t="e">
        <f t="shared" si="118"/>
        <v>#DIV/0!</v>
      </c>
      <c r="BR280" s="1146" t="e">
        <f t="shared" si="119"/>
        <v>#DIV/0!</v>
      </c>
      <c r="BS280" s="4188"/>
      <c r="BT280" s="4188"/>
      <c r="BU280" s="4188"/>
      <c r="BV280" s="4188"/>
      <c r="BW280" s="4188"/>
      <c r="BX280" s="4188"/>
      <c r="BY280" s="4188"/>
      <c r="BZ280" s="4188"/>
      <c r="CA280" s="4191"/>
      <c r="CC280" s="4194"/>
      <c r="CD280" s="4188"/>
      <c r="CE280" s="4188"/>
      <c r="CF280" s="4191"/>
      <c r="CG280" s="4204"/>
    </row>
    <row r="281" spans="1:85" ht="14.25" customHeight="1">
      <c r="A281" s="4194"/>
      <c r="B281" s="4209"/>
      <c r="C281" s="4210"/>
      <c r="D281" s="4209"/>
      <c r="E281" s="4210"/>
      <c r="F281" s="898"/>
      <c r="G281" s="964"/>
      <c r="H281" s="4191"/>
      <c r="I281" s="899"/>
      <c r="J281" s="900"/>
      <c r="K281" s="900"/>
      <c r="L281" s="900"/>
      <c r="M281" s="4191"/>
      <c r="N281" s="4194"/>
      <c r="O281" s="927"/>
      <c r="P281" s="901"/>
      <c r="Q281" s="4194"/>
      <c r="R281" s="4188"/>
      <c r="S281" s="4188"/>
      <c r="T281" s="4191"/>
      <c r="U281" s="818"/>
      <c r="V281" s="906">
        <v>5</v>
      </c>
      <c r="W281" s="1090"/>
      <c r="X281" s="1120"/>
      <c r="Y281" s="1120"/>
      <c r="Z281" s="898"/>
      <c r="AA281" s="908"/>
      <c r="AB281" s="908"/>
      <c r="AC281" s="908"/>
      <c r="AD281" s="909"/>
      <c r="AE281" s="871"/>
      <c r="AF281" s="1028"/>
      <c r="AG281" s="929"/>
      <c r="AH281" s="929"/>
      <c r="AI281" s="929"/>
      <c r="AJ281" s="930"/>
      <c r="AK281" s="1029"/>
      <c r="AL281" s="914"/>
      <c r="AM281" s="914"/>
      <c r="AN281" s="915"/>
      <c r="AO281" s="798"/>
      <c r="AP281" s="1050"/>
      <c r="AQ281" s="901"/>
      <c r="AR281" s="881"/>
      <c r="AS281" s="1143" t="e">
        <f t="shared" si="96"/>
        <v>#DIV/0!</v>
      </c>
      <c r="AT281" s="1144" t="e">
        <f t="shared" si="97"/>
        <v>#DIV/0!</v>
      </c>
      <c r="AU281" s="1144" t="e">
        <f t="shared" si="98"/>
        <v>#DIV/0!</v>
      </c>
      <c r="AV281" s="1144" t="e">
        <f t="shared" si="99"/>
        <v>#DIV/0!</v>
      </c>
      <c r="AW281" s="1145" t="e">
        <f t="shared" si="100"/>
        <v>#DIV/0!</v>
      </c>
      <c r="AX281" s="1145" t="e">
        <f t="shared" si="101"/>
        <v>#DIV/0!</v>
      </c>
      <c r="AY281" s="1145" t="e">
        <f t="shared" si="102"/>
        <v>#DIV/0!</v>
      </c>
      <c r="AZ281" s="1145" t="e">
        <f t="shared" si="103"/>
        <v>#DIV/0!</v>
      </c>
      <c r="BA281" s="1146" t="e">
        <f t="shared" si="104"/>
        <v>#DIV/0!</v>
      </c>
      <c r="BB281" s="1146" t="e">
        <f t="shared" si="105"/>
        <v>#DIV/0!</v>
      </c>
      <c r="BC281" s="1146" t="e">
        <f t="shared" si="106"/>
        <v>#DIV/0!</v>
      </c>
      <c r="BD281" s="1146" t="e">
        <f t="shared" si="107"/>
        <v>#DIV/0!</v>
      </c>
      <c r="BE281" s="921">
        <v>0.2</v>
      </c>
      <c r="BF281" s="921">
        <v>0.8</v>
      </c>
      <c r="BG281" s="1146" t="e">
        <f t="shared" si="108"/>
        <v>#DIV/0!</v>
      </c>
      <c r="BH281" s="1146" t="e">
        <f t="shared" si="109"/>
        <v>#DIV/0!</v>
      </c>
      <c r="BI281" s="1146" t="e">
        <f t="shared" si="110"/>
        <v>#DIV/0!</v>
      </c>
      <c r="BJ281" s="1146" t="e">
        <f t="shared" si="111"/>
        <v>#DIV/0!</v>
      </c>
      <c r="BK281" s="1146" t="e">
        <f t="shared" si="112"/>
        <v>#DIV/0!</v>
      </c>
      <c r="BL281" s="1146" t="e">
        <f t="shared" si="113"/>
        <v>#DIV/0!</v>
      </c>
      <c r="BM281" s="1146" t="e">
        <f t="shared" si="114"/>
        <v>#DIV/0!</v>
      </c>
      <c r="BN281" s="1146" t="e">
        <f t="shared" si="115"/>
        <v>#DIV/0!</v>
      </c>
      <c r="BO281" s="1146" t="e">
        <f t="shared" si="116"/>
        <v>#DIV/0!</v>
      </c>
      <c r="BP281" s="1146" t="e">
        <f t="shared" si="117"/>
        <v>#DIV/0!</v>
      </c>
      <c r="BQ281" s="1146" t="e">
        <f t="shared" si="118"/>
        <v>#DIV/0!</v>
      </c>
      <c r="BR281" s="1146" t="e">
        <f t="shared" si="119"/>
        <v>#DIV/0!</v>
      </c>
      <c r="BS281" s="4188"/>
      <c r="BT281" s="4188"/>
      <c r="BU281" s="4188"/>
      <c r="BV281" s="4188"/>
      <c r="BW281" s="4188"/>
      <c r="BX281" s="4188"/>
      <c r="BY281" s="4188"/>
      <c r="BZ281" s="4188"/>
      <c r="CA281" s="4191"/>
      <c r="CC281" s="4194"/>
      <c r="CD281" s="4188"/>
      <c r="CE281" s="4188"/>
      <c r="CF281" s="4191"/>
      <c r="CG281" s="4204"/>
    </row>
    <row r="282" spans="1:85" ht="14.25" customHeight="1">
      <c r="A282" s="4194"/>
      <c r="B282" s="4209"/>
      <c r="C282" s="4210"/>
      <c r="D282" s="4209"/>
      <c r="E282" s="4210"/>
      <c r="F282" s="898"/>
      <c r="G282" s="964"/>
      <c r="H282" s="4191"/>
      <c r="I282" s="899"/>
      <c r="J282" s="900"/>
      <c r="K282" s="900"/>
      <c r="L282" s="900"/>
      <c r="M282" s="4191"/>
      <c r="N282" s="4194"/>
      <c r="O282" s="927"/>
      <c r="P282" s="901"/>
      <c r="Q282" s="4194"/>
      <c r="R282" s="4188"/>
      <c r="S282" s="4188"/>
      <c r="T282" s="4191"/>
      <c r="U282" s="818"/>
      <c r="V282" s="906">
        <v>6</v>
      </c>
      <c r="W282" s="1090"/>
      <c r="X282" s="1120"/>
      <c r="Y282" s="1120"/>
      <c r="Z282" s="898"/>
      <c r="AA282" s="908"/>
      <c r="AB282" s="908"/>
      <c r="AC282" s="908"/>
      <c r="AD282" s="909"/>
      <c r="AE282" s="871"/>
      <c r="AF282" s="1028"/>
      <c r="AG282" s="929"/>
      <c r="AH282" s="929"/>
      <c r="AI282" s="929"/>
      <c r="AJ282" s="930"/>
      <c r="AK282" s="1029"/>
      <c r="AL282" s="914"/>
      <c r="AM282" s="914"/>
      <c r="AN282" s="915"/>
      <c r="AO282" s="798"/>
      <c r="AP282" s="1050"/>
      <c r="AQ282" s="901"/>
      <c r="AR282" s="881"/>
      <c r="AS282" s="1143" t="e">
        <f t="shared" si="96"/>
        <v>#DIV/0!</v>
      </c>
      <c r="AT282" s="1144" t="e">
        <f t="shared" si="97"/>
        <v>#DIV/0!</v>
      </c>
      <c r="AU282" s="1144" t="e">
        <f t="shared" si="98"/>
        <v>#DIV/0!</v>
      </c>
      <c r="AV282" s="1144" t="e">
        <f t="shared" si="99"/>
        <v>#DIV/0!</v>
      </c>
      <c r="AW282" s="1145" t="e">
        <f t="shared" si="100"/>
        <v>#DIV/0!</v>
      </c>
      <c r="AX282" s="1145" t="e">
        <f t="shared" si="101"/>
        <v>#DIV/0!</v>
      </c>
      <c r="AY282" s="1145" t="e">
        <f t="shared" si="102"/>
        <v>#DIV/0!</v>
      </c>
      <c r="AZ282" s="1145" t="e">
        <f t="shared" si="103"/>
        <v>#DIV/0!</v>
      </c>
      <c r="BA282" s="1146" t="e">
        <f t="shared" si="104"/>
        <v>#DIV/0!</v>
      </c>
      <c r="BB282" s="1146" t="e">
        <f t="shared" si="105"/>
        <v>#DIV/0!</v>
      </c>
      <c r="BC282" s="1146" t="e">
        <f t="shared" si="106"/>
        <v>#DIV/0!</v>
      </c>
      <c r="BD282" s="1146" t="e">
        <f t="shared" si="107"/>
        <v>#DIV/0!</v>
      </c>
      <c r="BE282" s="921">
        <v>0.2</v>
      </c>
      <c r="BF282" s="921">
        <v>0.8</v>
      </c>
      <c r="BG282" s="1146" t="e">
        <f t="shared" si="108"/>
        <v>#DIV/0!</v>
      </c>
      <c r="BH282" s="1146" t="e">
        <f t="shared" si="109"/>
        <v>#DIV/0!</v>
      </c>
      <c r="BI282" s="1146" t="e">
        <f t="shared" si="110"/>
        <v>#DIV/0!</v>
      </c>
      <c r="BJ282" s="1146" t="e">
        <f t="shared" si="111"/>
        <v>#DIV/0!</v>
      </c>
      <c r="BK282" s="1146" t="e">
        <f t="shared" si="112"/>
        <v>#DIV/0!</v>
      </c>
      <c r="BL282" s="1146" t="e">
        <f t="shared" si="113"/>
        <v>#DIV/0!</v>
      </c>
      <c r="BM282" s="1146" t="e">
        <f t="shared" si="114"/>
        <v>#DIV/0!</v>
      </c>
      <c r="BN282" s="1146" t="e">
        <f t="shared" si="115"/>
        <v>#DIV/0!</v>
      </c>
      <c r="BO282" s="1146" t="e">
        <f t="shared" si="116"/>
        <v>#DIV/0!</v>
      </c>
      <c r="BP282" s="1146" t="e">
        <f t="shared" si="117"/>
        <v>#DIV/0!</v>
      </c>
      <c r="BQ282" s="1146" t="e">
        <f t="shared" si="118"/>
        <v>#DIV/0!</v>
      </c>
      <c r="BR282" s="1146" t="e">
        <f t="shared" si="119"/>
        <v>#DIV/0!</v>
      </c>
      <c r="BS282" s="4188"/>
      <c r="BT282" s="4188"/>
      <c r="BU282" s="4188"/>
      <c r="BV282" s="4188"/>
      <c r="BW282" s="4188"/>
      <c r="BX282" s="4188"/>
      <c r="BY282" s="4188"/>
      <c r="BZ282" s="4188"/>
      <c r="CA282" s="4191"/>
      <c r="CC282" s="4194"/>
      <c r="CD282" s="4188"/>
      <c r="CE282" s="4188"/>
      <c r="CF282" s="4191"/>
      <c r="CG282" s="4204"/>
    </row>
    <row r="283" spans="1:85" ht="14.25" customHeight="1">
      <c r="A283" s="4194"/>
      <c r="B283" s="4209"/>
      <c r="C283" s="4210"/>
      <c r="D283" s="4209"/>
      <c r="E283" s="4210"/>
      <c r="F283" s="898"/>
      <c r="G283" s="964"/>
      <c r="H283" s="4191"/>
      <c r="I283" s="899"/>
      <c r="J283" s="900"/>
      <c r="K283" s="900"/>
      <c r="L283" s="900"/>
      <c r="M283" s="4191"/>
      <c r="N283" s="4194"/>
      <c r="O283" s="927"/>
      <c r="P283" s="901"/>
      <c r="Q283" s="4194"/>
      <c r="R283" s="4188"/>
      <c r="S283" s="4188"/>
      <c r="T283" s="4191"/>
      <c r="U283" s="818"/>
      <c r="V283" s="906">
        <v>7</v>
      </c>
      <c r="W283" s="1090"/>
      <c r="X283" s="1120"/>
      <c r="Y283" s="1120"/>
      <c r="Z283" s="898"/>
      <c r="AA283" s="908"/>
      <c r="AB283" s="908"/>
      <c r="AC283" s="908"/>
      <c r="AD283" s="909"/>
      <c r="AE283" s="871"/>
      <c r="AF283" s="1028"/>
      <c r="AG283" s="929"/>
      <c r="AH283" s="929"/>
      <c r="AI283" s="929"/>
      <c r="AJ283" s="930"/>
      <c r="AK283" s="1029"/>
      <c r="AL283" s="914"/>
      <c r="AM283" s="914"/>
      <c r="AN283" s="915"/>
      <c r="AO283" s="798"/>
      <c r="AP283" s="1050"/>
      <c r="AQ283" s="901"/>
      <c r="AR283" s="881"/>
      <c r="AS283" s="1143" t="e">
        <f t="shared" si="96"/>
        <v>#DIV/0!</v>
      </c>
      <c r="AT283" s="1144" t="e">
        <f t="shared" si="97"/>
        <v>#DIV/0!</v>
      </c>
      <c r="AU283" s="1144" t="e">
        <f t="shared" si="98"/>
        <v>#DIV/0!</v>
      </c>
      <c r="AV283" s="1144" t="e">
        <f t="shared" si="99"/>
        <v>#DIV/0!</v>
      </c>
      <c r="AW283" s="1145" t="e">
        <f t="shared" si="100"/>
        <v>#DIV/0!</v>
      </c>
      <c r="AX283" s="1145" t="e">
        <f t="shared" si="101"/>
        <v>#DIV/0!</v>
      </c>
      <c r="AY283" s="1145" t="e">
        <f t="shared" si="102"/>
        <v>#DIV/0!</v>
      </c>
      <c r="AZ283" s="1145" t="e">
        <f t="shared" si="103"/>
        <v>#DIV/0!</v>
      </c>
      <c r="BA283" s="1146" t="e">
        <f t="shared" si="104"/>
        <v>#DIV/0!</v>
      </c>
      <c r="BB283" s="1146" t="e">
        <f t="shared" si="105"/>
        <v>#DIV/0!</v>
      </c>
      <c r="BC283" s="1146" t="e">
        <f t="shared" si="106"/>
        <v>#DIV/0!</v>
      </c>
      <c r="BD283" s="1146" t="e">
        <f t="shared" si="107"/>
        <v>#DIV/0!</v>
      </c>
      <c r="BE283" s="921">
        <v>0.2</v>
      </c>
      <c r="BF283" s="921">
        <v>0.8</v>
      </c>
      <c r="BG283" s="1146" t="e">
        <f t="shared" si="108"/>
        <v>#DIV/0!</v>
      </c>
      <c r="BH283" s="1146" t="e">
        <f t="shared" si="109"/>
        <v>#DIV/0!</v>
      </c>
      <c r="BI283" s="1146" t="e">
        <f t="shared" si="110"/>
        <v>#DIV/0!</v>
      </c>
      <c r="BJ283" s="1146" t="e">
        <f t="shared" si="111"/>
        <v>#DIV/0!</v>
      </c>
      <c r="BK283" s="1146" t="e">
        <f t="shared" si="112"/>
        <v>#DIV/0!</v>
      </c>
      <c r="BL283" s="1146" t="e">
        <f t="shared" si="113"/>
        <v>#DIV/0!</v>
      </c>
      <c r="BM283" s="1146" t="e">
        <f t="shared" si="114"/>
        <v>#DIV/0!</v>
      </c>
      <c r="BN283" s="1146" t="e">
        <f t="shared" si="115"/>
        <v>#DIV/0!</v>
      </c>
      <c r="BO283" s="1146" t="e">
        <f t="shared" si="116"/>
        <v>#DIV/0!</v>
      </c>
      <c r="BP283" s="1146" t="e">
        <f t="shared" si="117"/>
        <v>#DIV/0!</v>
      </c>
      <c r="BQ283" s="1146" t="e">
        <f t="shared" si="118"/>
        <v>#DIV/0!</v>
      </c>
      <c r="BR283" s="1146" t="e">
        <f t="shared" si="119"/>
        <v>#DIV/0!</v>
      </c>
      <c r="BS283" s="4188"/>
      <c r="BT283" s="4188"/>
      <c r="BU283" s="4188"/>
      <c r="BV283" s="4188"/>
      <c r="BW283" s="4188"/>
      <c r="BX283" s="4188"/>
      <c r="BY283" s="4188"/>
      <c r="BZ283" s="4188"/>
      <c r="CA283" s="4191"/>
      <c r="CC283" s="4194"/>
      <c r="CD283" s="4188"/>
      <c r="CE283" s="4188"/>
      <c r="CF283" s="4191"/>
      <c r="CG283" s="4204"/>
    </row>
    <row r="284" spans="1:85" ht="14.25" customHeight="1">
      <c r="A284" s="4194"/>
      <c r="B284" s="4209"/>
      <c r="C284" s="4210"/>
      <c r="D284" s="4209"/>
      <c r="E284" s="4210"/>
      <c r="F284" s="898"/>
      <c r="G284" s="964"/>
      <c r="H284" s="4191"/>
      <c r="I284" s="899"/>
      <c r="J284" s="900"/>
      <c r="K284" s="900"/>
      <c r="L284" s="900"/>
      <c r="M284" s="4191"/>
      <c r="N284" s="4194"/>
      <c r="O284" s="927"/>
      <c r="P284" s="901"/>
      <c r="Q284" s="4194"/>
      <c r="R284" s="4188"/>
      <c r="S284" s="4188"/>
      <c r="T284" s="4191"/>
      <c r="U284" s="818"/>
      <c r="V284" s="906">
        <v>8</v>
      </c>
      <c r="W284" s="1090"/>
      <c r="X284" s="1120"/>
      <c r="Y284" s="1120"/>
      <c r="Z284" s="898"/>
      <c r="AA284" s="908"/>
      <c r="AB284" s="908"/>
      <c r="AC284" s="908"/>
      <c r="AD284" s="909"/>
      <c r="AE284" s="871"/>
      <c r="AF284" s="1028"/>
      <c r="AG284" s="929"/>
      <c r="AH284" s="929"/>
      <c r="AI284" s="929"/>
      <c r="AJ284" s="930"/>
      <c r="AK284" s="1029"/>
      <c r="AL284" s="914"/>
      <c r="AM284" s="914"/>
      <c r="AN284" s="915"/>
      <c r="AO284" s="798"/>
      <c r="AP284" s="1050"/>
      <c r="AQ284" s="901"/>
      <c r="AR284" s="881"/>
      <c r="AS284" s="1143" t="e">
        <f t="shared" si="96"/>
        <v>#DIV/0!</v>
      </c>
      <c r="AT284" s="1144" t="e">
        <f t="shared" si="97"/>
        <v>#DIV/0!</v>
      </c>
      <c r="AU284" s="1144" t="e">
        <f t="shared" si="98"/>
        <v>#DIV/0!</v>
      </c>
      <c r="AV284" s="1144" t="e">
        <f t="shared" si="99"/>
        <v>#DIV/0!</v>
      </c>
      <c r="AW284" s="1145" t="e">
        <f t="shared" si="100"/>
        <v>#DIV/0!</v>
      </c>
      <c r="AX284" s="1145" t="e">
        <f t="shared" si="101"/>
        <v>#DIV/0!</v>
      </c>
      <c r="AY284" s="1145" t="e">
        <f t="shared" si="102"/>
        <v>#DIV/0!</v>
      </c>
      <c r="AZ284" s="1145" t="e">
        <f t="shared" si="103"/>
        <v>#DIV/0!</v>
      </c>
      <c r="BA284" s="1146" t="e">
        <f t="shared" si="104"/>
        <v>#DIV/0!</v>
      </c>
      <c r="BB284" s="1146" t="e">
        <f t="shared" si="105"/>
        <v>#DIV/0!</v>
      </c>
      <c r="BC284" s="1146" t="e">
        <f t="shared" si="106"/>
        <v>#DIV/0!</v>
      </c>
      <c r="BD284" s="1146" t="e">
        <f t="shared" si="107"/>
        <v>#DIV/0!</v>
      </c>
      <c r="BE284" s="921">
        <v>0.2</v>
      </c>
      <c r="BF284" s="921">
        <v>0.8</v>
      </c>
      <c r="BG284" s="1146" t="e">
        <f t="shared" si="108"/>
        <v>#DIV/0!</v>
      </c>
      <c r="BH284" s="1146" t="e">
        <f t="shared" si="109"/>
        <v>#DIV/0!</v>
      </c>
      <c r="BI284" s="1146" t="e">
        <f t="shared" si="110"/>
        <v>#DIV/0!</v>
      </c>
      <c r="BJ284" s="1146" t="e">
        <f t="shared" si="111"/>
        <v>#DIV/0!</v>
      </c>
      <c r="BK284" s="1146" t="e">
        <f t="shared" si="112"/>
        <v>#DIV/0!</v>
      </c>
      <c r="BL284" s="1146" t="e">
        <f t="shared" si="113"/>
        <v>#DIV/0!</v>
      </c>
      <c r="BM284" s="1146" t="e">
        <f t="shared" si="114"/>
        <v>#DIV/0!</v>
      </c>
      <c r="BN284" s="1146" t="e">
        <f t="shared" si="115"/>
        <v>#DIV/0!</v>
      </c>
      <c r="BO284" s="1146" t="e">
        <f t="shared" si="116"/>
        <v>#DIV/0!</v>
      </c>
      <c r="BP284" s="1146" t="e">
        <f t="shared" si="117"/>
        <v>#DIV/0!</v>
      </c>
      <c r="BQ284" s="1146" t="e">
        <f t="shared" si="118"/>
        <v>#DIV/0!</v>
      </c>
      <c r="BR284" s="1146" t="e">
        <f t="shared" si="119"/>
        <v>#DIV/0!</v>
      </c>
      <c r="BS284" s="4188"/>
      <c r="BT284" s="4188"/>
      <c r="BU284" s="4188"/>
      <c r="BV284" s="4188"/>
      <c r="BW284" s="4188"/>
      <c r="BX284" s="4188"/>
      <c r="BY284" s="4188"/>
      <c r="BZ284" s="4188"/>
      <c r="CA284" s="4191"/>
      <c r="CC284" s="4194"/>
      <c r="CD284" s="4188"/>
      <c r="CE284" s="4188"/>
      <c r="CF284" s="4191"/>
      <c r="CG284" s="4204"/>
    </row>
    <row r="285" spans="1:85" ht="14.25" customHeight="1">
      <c r="A285" s="4194"/>
      <c r="B285" s="4209"/>
      <c r="C285" s="4210"/>
      <c r="D285" s="4209"/>
      <c r="E285" s="4210"/>
      <c r="F285" s="898"/>
      <c r="G285" s="964"/>
      <c r="H285" s="4191"/>
      <c r="I285" s="899"/>
      <c r="J285" s="900"/>
      <c r="K285" s="900"/>
      <c r="L285" s="900"/>
      <c r="M285" s="4191"/>
      <c r="N285" s="4194"/>
      <c r="O285" s="927"/>
      <c r="P285" s="901"/>
      <c r="Q285" s="4194"/>
      <c r="R285" s="4188"/>
      <c r="S285" s="4188"/>
      <c r="T285" s="4191"/>
      <c r="U285" s="818"/>
      <c r="V285" s="906">
        <v>9</v>
      </c>
      <c r="W285" s="1090"/>
      <c r="X285" s="1120"/>
      <c r="Y285" s="1120"/>
      <c r="Z285" s="898"/>
      <c r="AA285" s="908"/>
      <c r="AB285" s="908"/>
      <c r="AC285" s="908"/>
      <c r="AD285" s="909"/>
      <c r="AE285" s="871"/>
      <c r="AF285" s="1028"/>
      <c r="AG285" s="929"/>
      <c r="AH285" s="929"/>
      <c r="AI285" s="929"/>
      <c r="AJ285" s="930"/>
      <c r="AK285" s="1029"/>
      <c r="AL285" s="914"/>
      <c r="AM285" s="914"/>
      <c r="AN285" s="915"/>
      <c r="AO285" s="798"/>
      <c r="AP285" s="1050"/>
      <c r="AQ285" s="901"/>
      <c r="AR285" s="881"/>
      <c r="AS285" s="1143" t="e">
        <f t="shared" si="96"/>
        <v>#DIV/0!</v>
      </c>
      <c r="AT285" s="1144" t="e">
        <f t="shared" si="97"/>
        <v>#DIV/0!</v>
      </c>
      <c r="AU285" s="1144" t="e">
        <f t="shared" si="98"/>
        <v>#DIV/0!</v>
      </c>
      <c r="AV285" s="1144" t="e">
        <f t="shared" si="99"/>
        <v>#DIV/0!</v>
      </c>
      <c r="AW285" s="1145" t="e">
        <f t="shared" si="100"/>
        <v>#DIV/0!</v>
      </c>
      <c r="AX285" s="1145" t="e">
        <f t="shared" si="101"/>
        <v>#DIV/0!</v>
      </c>
      <c r="AY285" s="1145" t="e">
        <f t="shared" si="102"/>
        <v>#DIV/0!</v>
      </c>
      <c r="AZ285" s="1145" t="e">
        <f t="shared" si="103"/>
        <v>#DIV/0!</v>
      </c>
      <c r="BA285" s="1146" t="e">
        <f t="shared" si="104"/>
        <v>#DIV/0!</v>
      </c>
      <c r="BB285" s="1146" t="e">
        <f t="shared" si="105"/>
        <v>#DIV/0!</v>
      </c>
      <c r="BC285" s="1146" t="e">
        <f t="shared" si="106"/>
        <v>#DIV/0!</v>
      </c>
      <c r="BD285" s="1146" t="e">
        <f t="shared" si="107"/>
        <v>#DIV/0!</v>
      </c>
      <c r="BE285" s="921">
        <v>0.2</v>
      </c>
      <c r="BF285" s="921">
        <v>0.8</v>
      </c>
      <c r="BG285" s="1146" t="e">
        <f t="shared" si="108"/>
        <v>#DIV/0!</v>
      </c>
      <c r="BH285" s="1146" t="e">
        <f t="shared" si="109"/>
        <v>#DIV/0!</v>
      </c>
      <c r="BI285" s="1146" t="e">
        <f t="shared" si="110"/>
        <v>#DIV/0!</v>
      </c>
      <c r="BJ285" s="1146" t="e">
        <f t="shared" si="111"/>
        <v>#DIV/0!</v>
      </c>
      <c r="BK285" s="1146" t="e">
        <f t="shared" si="112"/>
        <v>#DIV/0!</v>
      </c>
      <c r="BL285" s="1146" t="e">
        <f t="shared" si="113"/>
        <v>#DIV/0!</v>
      </c>
      <c r="BM285" s="1146" t="e">
        <f t="shared" si="114"/>
        <v>#DIV/0!</v>
      </c>
      <c r="BN285" s="1146" t="e">
        <f t="shared" si="115"/>
        <v>#DIV/0!</v>
      </c>
      <c r="BO285" s="1146" t="e">
        <f t="shared" si="116"/>
        <v>#DIV/0!</v>
      </c>
      <c r="BP285" s="1146" t="e">
        <f t="shared" si="117"/>
        <v>#DIV/0!</v>
      </c>
      <c r="BQ285" s="1146" t="e">
        <f t="shared" si="118"/>
        <v>#DIV/0!</v>
      </c>
      <c r="BR285" s="1146" t="e">
        <f t="shared" si="119"/>
        <v>#DIV/0!</v>
      </c>
      <c r="BS285" s="4188"/>
      <c r="BT285" s="4188"/>
      <c r="BU285" s="4188"/>
      <c r="BV285" s="4188"/>
      <c r="BW285" s="4188"/>
      <c r="BX285" s="4188"/>
      <c r="BY285" s="4188"/>
      <c r="BZ285" s="4188"/>
      <c r="CA285" s="4191"/>
      <c r="CC285" s="4194"/>
      <c r="CD285" s="4188"/>
      <c r="CE285" s="4188"/>
      <c r="CF285" s="4191"/>
      <c r="CG285" s="4204"/>
    </row>
    <row r="286" spans="1:85" ht="14.25" customHeight="1" thickBot="1">
      <c r="A286" s="4195"/>
      <c r="B286" s="4211"/>
      <c r="C286" s="4212"/>
      <c r="D286" s="4211"/>
      <c r="E286" s="4212"/>
      <c r="F286" s="983"/>
      <c r="G286" s="984"/>
      <c r="H286" s="4192"/>
      <c r="I286" s="1063"/>
      <c r="J286" s="986"/>
      <c r="K286" s="986"/>
      <c r="L286" s="986"/>
      <c r="M286" s="4192"/>
      <c r="N286" s="4195"/>
      <c r="O286" s="987"/>
      <c r="P286" s="985"/>
      <c r="Q286" s="4195"/>
      <c r="R286" s="4189"/>
      <c r="S286" s="4189"/>
      <c r="T286" s="4192"/>
      <c r="U286" s="818"/>
      <c r="V286" s="981">
        <v>10</v>
      </c>
      <c r="W286" s="1068"/>
      <c r="X286" s="1121"/>
      <c r="Y286" s="1121"/>
      <c r="Z286" s="983"/>
      <c r="AA286" s="989"/>
      <c r="AB286" s="989"/>
      <c r="AC286" s="989"/>
      <c r="AD286" s="990"/>
      <c r="AE286" s="871"/>
      <c r="AF286" s="1071"/>
      <c r="AG286" s="991"/>
      <c r="AH286" s="991"/>
      <c r="AI286" s="991"/>
      <c r="AJ286" s="992"/>
      <c r="AK286" s="1073"/>
      <c r="AL286" s="994"/>
      <c r="AM286" s="994"/>
      <c r="AN286" s="1074"/>
      <c r="AO286" s="798"/>
      <c r="AP286" s="1075"/>
      <c r="AQ286" s="985"/>
      <c r="AR286" s="881"/>
      <c r="AS286" s="1147" t="e">
        <f t="shared" si="96"/>
        <v>#DIV/0!</v>
      </c>
      <c r="AT286" s="1148" t="e">
        <f t="shared" si="97"/>
        <v>#DIV/0!</v>
      </c>
      <c r="AU286" s="1148" t="e">
        <f t="shared" si="98"/>
        <v>#DIV/0!</v>
      </c>
      <c r="AV286" s="1148" t="e">
        <f t="shared" si="99"/>
        <v>#DIV/0!</v>
      </c>
      <c r="AW286" s="1149" t="e">
        <f t="shared" si="100"/>
        <v>#DIV/0!</v>
      </c>
      <c r="AX286" s="1149" t="e">
        <f t="shared" si="101"/>
        <v>#DIV/0!</v>
      </c>
      <c r="AY286" s="1149" t="e">
        <f t="shared" si="102"/>
        <v>#DIV/0!</v>
      </c>
      <c r="AZ286" s="1149" t="e">
        <f t="shared" si="103"/>
        <v>#DIV/0!</v>
      </c>
      <c r="BA286" s="1150" t="e">
        <f t="shared" si="104"/>
        <v>#DIV/0!</v>
      </c>
      <c r="BB286" s="1150" t="e">
        <f t="shared" si="105"/>
        <v>#DIV/0!</v>
      </c>
      <c r="BC286" s="1150" t="e">
        <f t="shared" si="106"/>
        <v>#DIV/0!</v>
      </c>
      <c r="BD286" s="1150" t="e">
        <f t="shared" si="107"/>
        <v>#DIV/0!</v>
      </c>
      <c r="BE286" s="1080">
        <v>0.2</v>
      </c>
      <c r="BF286" s="1080">
        <v>0.8</v>
      </c>
      <c r="BG286" s="1150" t="e">
        <f t="shared" si="108"/>
        <v>#DIV/0!</v>
      </c>
      <c r="BH286" s="1150" t="e">
        <f t="shared" si="109"/>
        <v>#DIV/0!</v>
      </c>
      <c r="BI286" s="1150" t="e">
        <f t="shared" si="110"/>
        <v>#DIV/0!</v>
      </c>
      <c r="BJ286" s="1150" t="e">
        <f t="shared" si="111"/>
        <v>#DIV/0!</v>
      </c>
      <c r="BK286" s="1150" t="e">
        <f t="shared" si="112"/>
        <v>#DIV/0!</v>
      </c>
      <c r="BL286" s="1150" t="e">
        <f t="shared" si="113"/>
        <v>#DIV/0!</v>
      </c>
      <c r="BM286" s="1150" t="e">
        <f t="shared" si="114"/>
        <v>#DIV/0!</v>
      </c>
      <c r="BN286" s="1150" t="e">
        <f t="shared" si="115"/>
        <v>#DIV/0!</v>
      </c>
      <c r="BO286" s="1150" t="e">
        <f t="shared" si="116"/>
        <v>#DIV/0!</v>
      </c>
      <c r="BP286" s="1150" t="e">
        <f t="shared" si="117"/>
        <v>#DIV/0!</v>
      </c>
      <c r="BQ286" s="1150" t="e">
        <f t="shared" si="118"/>
        <v>#DIV/0!</v>
      </c>
      <c r="BR286" s="1150" t="e">
        <f t="shared" si="119"/>
        <v>#DIV/0!</v>
      </c>
      <c r="BS286" s="4189"/>
      <c r="BT286" s="4189"/>
      <c r="BU286" s="4189"/>
      <c r="BV286" s="4189"/>
      <c r="BW286" s="4189"/>
      <c r="BX286" s="4189"/>
      <c r="BY286" s="4189"/>
      <c r="BZ286" s="4189"/>
      <c r="CA286" s="4192"/>
      <c r="CC286" s="4195"/>
      <c r="CD286" s="4189"/>
      <c r="CE286" s="4189"/>
      <c r="CF286" s="4192"/>
      <c r="CG286" s="4205"/>
    </row>
    <row r="287" spans="1:85" ht="14.25" customHeight="1" thickBot="1">
      <c r="A287" s="1152"/>
      <c r="B287" s="4180"/>
      <c r="C287" s="4181"/>
      <c r="D287" s="4483"/>
      <c r="E287" s="4183"/>
      <c r="F287" s="4181"/>
      <c r="G287" s="1153">
        <f>SUM(G13:G286)</f>
        <v>6584438</v>
      </c>
      <c r="H287" s="1154"/>
      <c r="I287" s="1155">
        <f>SUM(I13:I286)</f>
        <v>0</v>
      </c>
      <c r="J287" s="1156">
        <f>SUM(J13:J286)</f>
        <v>0</v>
      </c>
      <c r="K287" s="1156">
        <f>SUM(K13:K286)</f>
        <v>0</v>
      </c>
      <c r="L287" s="1156">
        <f>SUM(L13:L286)</f>
        <v>0</v>
      </c>
      <c r="M287" s="1157"/>
      <c r="N287" s="1153">
        <f>SUM(N13:N286)</f>
        <v>5330669054</v>
      </c>
      <c r="O287" s="1158"/>
      <c r="P287" s="1154"/>
      <c r="Q287" s="1159">
        <f>SUM(Q13:Q286)</f>
        <v>0</v>
      </c>
      <c r="R287" s="1160">
        <f>SUM(R13:R286)</f>
        <v>0</v>
      </c>
      <c r="S287" s="1160">
        <f>SUM(S13:S286)</f>
        <v>0</v>
      </c>
      <c r="T287" s="1161">
        <f>SUM(T13:T286)</f>
        <v>0</v>
      </c>
      <c r="U287" s="1162"/>
      <c r="V287" s="1163"/>
      <c r="W287" s="1164">
        <f>COUNTIF(W13:W286,"*")</f>
        <v>15</v>
      </c>
      <c r="X287" s="4484"/>
      <c r="Y287" s="4183"/>
      <c r="Z287" s="4185"/>
      <c r="AA287" s="1165">
        <f>COUNTIFS(AA13:AA286,1)</f>
        <v>0</v>
      </c>
      <c r="AB287" s="1166">
        <f>COUNTIFS(AB13:AB286,1)</f>
        <v>7</v>
      </c>
      <c r="AC287" s="1166">
        <f>COUNTIFS(AC13:AC286,1)</f>
        <v>0</v>
      </c>
      <c r="AD287" s="1167">
        <f>COUNTIFS(AD13:AD286,1)</f>
        <v>0</v>
      </c>
      <c r="AE287" s="1151"/>
      <c r="AF287" s="1168"/>
      <c r="AG287" s="1169"/>
      <c r="AH287" s="1164">
        <f>COUNTIF(AH13:AH286,"*")</f>
        <v>15</v>
      </c>
      <c r="AI287" s="1169"/>
      <c r="AJ287" s="1170"/>
      <c r="AK287" s="4485"/>
      <c r="AL287" s="4183"/>
      <c r="AM287" s="4183"/>
      <c r="AN287" s="4185"/>
      <c r="AO287" s="1151"/>
      <c r="AP287" s="1171"/>
      <c r="AQ287" s="1172"/>
      <c r="AR287" s="1173"/>
      <c r="AS287" s="1174">
        <f t="shared" si="96"/>
        <v>0</v>
      </c>
      <c r="AT287" s="1175">
        <f t="shared" si="97"/>
        <v>0</v>
      </c>
      <c r="AU287" s="1175">
        <f t="shared" si="98"/>
        <v>0</v>
      </c>
      <c r="AV287" s="1175">
        <f t="shared" si="99"/>
        <v>0</v>
      </c>
      <c r="AW287" s="1169"/>
      <c r="AX287" s="1169"/>
      <c r="AY287" s="1169"/>
      <c r="AZ287" s="1169"/>
      <c r="BA287" s="1169"/>
      <c r="BB287" s="1169"/>
      <c r="BC287" s="1169"/>
      <c r="BD287" s="1169"/>
      <c r="BE287" s="1169"/>
      <c r="BF287" s="1169"/>
      <c r="BG287" s="1169"/>
      <c r="BH287" s="1169"/>
      <c r="BI287" s="1169"/>
      <c r="BJ287" s="1169"/>
      <c r="BK287" s="1169"/>
      <c r="BL287" s="1169"/>
      <c r="BM287" s="1169"/>
      <c r="BN287" s="1169"/>
      <c r="BO287" s="1169"/>
      <c r="BP287" s="1169"/>
      <c r="BQ287" s="1169"/>
      <c r="BR287" s="1169"/>
      <c r="BS287" s="1176">
        <f>AVERAGEIF(BS13:BS286,"&lt;&gt;#¡DIV/0!")</f>
        <v>0</v>
      </c>
      <c r="BT287" s="1176">
        <f>AVERAGEIF(BT13:BT286,"&lt;&gt;#¡DIV/0!")</f>
        <v>0.45166666666666666</v>
      </c>
      <c r="BU287" s="1176">
        <f>AVERAGEIF(BU13:BU286,"&lt;&gt;#¡DIV/0!")</f>
        <v>0</v>
      </c>
      <c r="BV287" s="1176" t="e">
        <f>AVERAGEIF(BV13:BV286,"&lt;&gt;#¡DIV/0!")</f>
        <v>#DIV/0!</v>
      </c>
      <c r="BW287" s="1177" t="e">
        <f>SUM(BW13:BW286)</f>
        <v>#DIV/0!</v>
      </c>
      <c r="BX287" s="1177" t="e">
        <f>SUM(BX13:BX286)</f>
        <v>#DIV/0!</v>
      </c>
      <c r="BY287" s="1177" t="e">
        <f>SUM(BY13:BY286)</f>
        <v>#DIV/0!</v>
      </c>
      <c r="BZ287" s="1177" t="e">
        <f>SUM(BZ13:BZ286)</f>
        <v>#DIV/0!</v>
      </c>
      <c r="CA287" s="1178" t="e">
        <f>SUM(CA13:CA286)</f>
        <v>#DIV/0!</v>
      </c>
      <c r="CC287" s="1179" t="e">
        <f>AVERAGE(CC13:CC286)</f>
        <v>#REF!</v>
      </c>
      <c r="CD287" s="1179" t="e">
        <f>AVERAGE(CD13:CD286)</f>
        <v>#REF!</v>
      </c>
      <c r="CE287" s="1179" t="e">
        <f>AVERAGE(CE13:CE286)</f>
        <v>#REF!</v>
      </c>
      <c r="CF287" s="1179" t="e">
        <f>AVERAGE(CF13:CF286)</f>
        <v>#REF!</v>
      </c>
      <c r="CG287" s="1180" t="e">
        <f>AVERAGE(CG13:CG286)</f>
        <v>#REF!</v>
      </c>
    </row>
  </sheetData>
  <autoFilter ref="A12:CT186" xr:uid="{00000000-0009-0000-0000-000000000000}"/>
  <mergeCells count="279">
    <mergeCell ref="R247:R256"/>
    <mergeCell ref="S247:S256"/>
    <mergeCell ref="T247:T256"/>
    <mergeCell ref="A247:A256"/>
    <mergeCell ref="B247:C256"/>
    <mergeCell ref="D247:E256"/>
    <mergeCell ref="H247:H256"/>
    <mergeCell ref="M247:M256"/>
    <mergeCell ref="N247:N256"/>
    <mergeCell ref="Q247:Q256"/>
    <mergeCell ref="R257:R266"/>
    <mergeCell ref="S257:S266"/>
    <mergeCell ref="T257:T266"/>
    <mergeCell ref="A257:A266"/>
    <mergeCell ref="B257:C266"/>
    <mergeCell ref="D257:E266"/>
    <mergeCell ref="H257:H266"/>
    <mergeCell ref="M257:M266"/>
    <mergeCell ref="N257:N266"/>
    <mergeCell ref="Q257:Q266"/>
    <mergeCell ref="A267:A276"/>
    <mergeCell ref="B267:C276"/>
    <mergeCell ref="D267:E276"/>
    <mergeCell ref="H267:H276"/>
    <mergeCell ref="M267:M276"/>
    <mergeCell ref="N267:N276"/>
    <mergeCell ref="Q267:Q276"/>
    <mergeCell ref="N277:N286"/>
    <mergeCell ref="Q277:Q286"/>
    <mergeCell ref="A277:A286"/>
    <mergeCell ref="B287:C287"/>
    <mergeCell ref="D287:F287"/>
    <mergeCell ref="R267:R276"/>
    <mergeCell ref="S267:S276"/>
    <mergeCell ref="R277:R286"/>
    <mergeCell ref="S277:S286"/>
    <mergeCell ref="T277:T286"/>
    <mergeCell ref="X287:Z287"/>
    <mergeCell ref="AK287:AN287"/>
    <mergeCell ref="B277:C286"/>
    <mergeCell ref="D277:E286"/>
    <mergeCell ref="H277:H286"/>
    <mergeCell ref="M277:M286"/>
    <mergeCell ref="T267:T276"/>
    <mergeCell ref="R197:R206"/>
    <mergeCell ref="S197:S206"/>
    <mergeCell ref="T197:T206"/>
    <mergeCell ref="A197:A206"/>
    <mergeCell ref="B197:C206"/>
    <mergeCell ref="D197:E206"/>
    <mergeCell ref="H197:H206"/>
    <mergeCell ref="M197:M206"/>
    <mergeCell ref="N197:N206"/>
    <mergeCell ref="Q197:Q206"/>
    <mergeCell ref="R207:R216"/>
    <mergeCell ref="S207:S216"/>
    <mergeCell ref="T207:T216"/>
    <mergeCell ref="A207:A216"/>
    <mergeCell ref="B207:C216"/>
    <mergeCell ref="D207:E216"/>
    <mergeCell ref="H207:H216"/>
    <mergeCell ref="M207:M216"/>
    <mergeCell ref="N207:N216"/>
    <mergeCell ref="Q207:Q216"/>
    <mergeCell ref="R217:R226"/>
    <mergeCell ref="S217:S226"/>
    <mergeCell ref="T217:T226"/>
    <mergeCell ref="A217:A226"/>
    <mergeCell ref="B217:C226"/>
    <mergeCell ref="D217:E226"/>
    <mergeCell ref="H217:H226"/>
    <mergeCell ref="M217:M226"/>
    <mergeCell ref="N217:N226"/>
    <mergeCell ref="Q217:Q226"/>
    <mergeCell ref="CG257:CG266"/>
    <mergeCell ref="BS257:BS266"/>
    <mergeCell ref="BT257:BT266"/>
    <mergeCell ref="BU257:BU266"/>
    <mergeCell ref="BV257:BV266"/>
    <mergeCell ref="BW257:BW266"/>
    <mergeCell ref="BX257:BX266"/>
    <mergeCell ref="BY257:BY266"/>
    <mergeCell ref="BZ257:BZ266"/>
    <mergeCell ref="CA257:CA266"/>
    <mergeCell ref="CC257:CC266"/>
    <mergeCell ref="CD257:CD266"/>
    <mergeCell ref="CE257:CE266"/>
    <mergeCell ref="CF257:CF266"/>
    <mergeCell ref="CG267:CG276"/>
    <mergeCell ref="BS267:BS276"/>
    <mergeCell ref="BT267:BT276"/>
    <mergeCell ref="BU267:BU276"/>
    <mergeCell ref="BV267:BV276"/>
    <mergeCell ref="BW267:BW276"/>
    <mergeCell ref="BX267:BX276"/>
    <mergeCell ref="BY267:BY276"/>
    <mergeCell ref="BZ267:BZ276"/>
    <mergeCell ref="CA267:CA276"/>
    <mergeCell ref="CC267:CC276"/>
    <mergeCell ref="CD267:CD276"/>
    <mergeCell ref="CE267:CE276"/>
    <mergeCell ref="CF267:CF276"/>
    <mergeCell ref="CG197:CG206"/>
    <mergeCell ref="BS197:BS206"/>
    <mergeCell ref="BT197:BT206"/>
    <mergeCell ref="BU197:BU206"/>
    <mergeCell ref="BV197:BV206"/>
    <mergeCell ref="BW197:BW206"/>
    <mergeCell ref="BX197:BX206"/>
    <mergeCell ref="BY197:BY206"/>
    <mergeCell ref="BZ197:BZ206"/>
    <mergeCell ref="CA197:CA206"/>
    <mergeCell ref="CC197:CC206"/>
    <mergeCell ref="CD197:CD206"/>
    <mergeCell ref="CE197:CE206"/>
    <mergeCell ref="CF197:CF206"/>
    <mergeCell ref="CG207:CG216"/>
    <mergeCell ref="BS207:BS216"/>
    <mergeCell ref="BT207:BT216"/>
    <mergeCell ref="BU207:BU216"/>
    <mergeCell ref="BV207:BV216"/>
    <mergeCell ref="BW207:BW216"/>
    <mergeCell ref="BX207:BX216"/>
    <mergeCell ref="BY207:BY216"/>
    <mergeCell ref="BZ207:BZ216"/>
    <mergeCell ref="CA207:CA216"/>
    <mergeCell ref="CC207:CC216"/>
    <mergeCell ref="CD207:CD216"/>
    <mergeCell ref="CE207:CE216"/>
    <mergeCell ref="CF207:CF216"/>
    <mergeCell ref="CG277:CG286"/>
    <mergeCell ref="BS277:BS286"/>
    <mergeCell ref="BT277:BT286"/>
    <mergeCell ref="BU277:BU286"/>
    <mergeCell ref="BV277:BV286"/>
    <mergeCell ref="BW277:BW286"/>
    <mergeCell ref="BX277:BX286"/>
    <mergeCell ref="BY277:BY286"/>
    <mergeCell ref="BZ277:BZ286"/>
    <mergeCell ref="CA277:CA286"/>
    <mergeCell ref="CC277:CC286"/>
    <mergeCell ref="CD277:CD286"/>
    <mergeCell ref="CE277:CE286"/>
    <mergeCell ref="CF277:CF286"/>
    <mergeCell ref="AS11:AV11"/>
    <mergeCell ref="BA11:BD11"/>
    <mergeCell ref="BG11:BJ11"/>
    <mergeCell ref="CC9:CG9"/>
    <mergeCell ref="V10:AD10"/>
    <mergeCell ref="AF10:AN10"/>
    <mergeCell ref="AP10:AQ10"/>
    <mergeCell ref="AS10:BD10"/>
    <mergeCell ref="BE10:BR10"/>
    <mergeCell ref="BS10:CA10"/>
    <mergeCell ref="CC10:CG10"/>
    <mergeCell ref="CC11:CG11"/>
    <mergeCell ref="BK11:BN11"/>
    <mergeCell ref="BO11:BR11"/>
    <mergeCell ref="BS11:BV11"/>
    <mergeCell ref="BW11:CA11"/>
    <mergeCell ref="A7:B7"/>
    <mergeCell ref="A8:B8"/>
    <mergeCell ref="C8:G8"/>
    <mergeCell ref="M13:M18"/>
    <mergeCell ref="AW11:AZ11"/>
    <mergeCell ref="AS9:CA9"/>
    <mergeCell ref="CD187:CD196"/>
    <mergeCell ref="A1:G1"/>
    <mergeCell ref="A2:B5"/>
    <mergeCell ref="E2:E5"/>
    <mergeCell ref="X2:Z2"/>
    <mergeCell ref="A6:B6"/>
    <mergeCell ref="C6:G6"/>
    <mergeCell ref="C7:G7"/>
    <mergeCell ref="R187:R196"/>
    <mergeCell ref="S187:S196"/>
    <mergeCell ref="N187:N196"/>
    <mergeCell ref="Q187:Q196"/>
    <mergeCell ref="A10:T10"/>
    <mergeCell ref="F11:G11"/>
    <mergeCell ref="I11:L11"/>
    <mergeCell ref="Q11:T11"/>
    <mergeCell ref="AA11:AD11"/>
    <mergeCell ref="AK11:AN11"/>
    <mergeCell ref="BY187:BY196"/>
    <mergeCell ref="BZ187:BZ196"/>
    <mergeCell ref="CA187:CA196"/>
    <mergeCell ref="CC187:CC196"/>
    <mergeCell ref="BS187:BS196"/>
    <mergeCell ref="BT187:BT196"/>
    <mergeCell ref="BU187:BU196"/>
    <mergeCell ref="BV187:BV196"/>
    <mergeCell ref="T187:T196"/>
    <mergeCell ref="CG187:CG196"/>
    <mergeCell ref="A187:A196"/>
    <mergeCell ref="B187:C196"/>
    <mergeCell ref="D187:E196"/>
    <mergeCell ref="H187:H196"/>
    <mergeCell ref="M187:M196"/>
    <mergeCell ref="CG217:CG226"/>
    <mergeCell ref="BS217:BS226"/>
    <mergeCell ref="BT217:BT226"/>
    <mergeCell ref="BU217:BU226"/>
    <mergeCell ref="BV217:BV226"/>
    <mergeCell ref="BW217:BW226"/>
    <mergeCell ref="BX217:BX226"/>
    <mergeCell ref="BY217:BY226"/>
    <mergeCell ref="BZ217:BZ226"/>
    <mergeCell ref="CA217:CA226"/>
    <mergeCell ref="CC217:CC226"/>
    <mergeCell ref="CD217:CD226"/>
    <mergeCell ref="CE217:CE226"/>
    <mergeCell ref="CF217:CF226"/>
    <mergeCell ref="CE187:CE196"/>
    <mergeCell ref="CF187:CF196"/>
    <mergeCell ref="BW187:BW196"/>
    <mergeCell ref="BX187:BX196"/>
    <mergeCell ref="R227:R236"/>
    <mergeCell ref="S227:S236"/>
    <mergeCell ref="T227:T236"/>
    <mergeCell ref="A227:A236"/>
    <mergeCell ref="B227:C236"/>
    <mergeCell ref="D227:E236"/>
    <mergeCell ref="H227:H236"/>
    <mergeCell ref="M227:M236"/>
    <mergeCell ref="N227:N236"/>
    <mergeCell ref="Q227:Q236"/>
    <mergeCell ref="CG227:CG236"/>
    <mergeCell ref="BS227:BS236"/>
    <mergeCell ref="BT227:BT236"/>
    <mergeCell ref="BU227:BU236"/>
    <mergeCell ref="BV227:BV236"/>
    <mergeCell ref="BW227:BW236"/>
    <mergeCell ref="BX227:BX236"/>
    <mergeCell ref="BY227:BY236"/>
    <mergeCell ref="BZ227:BZ236"/>
    <mergeCell ref="CA227:CA236"/>
    <mergeCell ref="CC227:CC236"/>
    <mergeCell ref="CD227:CD236"/>
    <mergeCell ref="CE227:CE236"/>
    <mergeCell ref="CF227:CF236"/>
    <mergeCell ref="R237:R246"/>
    <mergeCell ref="S237:S246"/>
    <mergeCell ref="T237:T246"/>
    <mergeCell ref="A237:A246"/>
    <mergeCell ref="B237:C246"/>
    <mergeCell ref="D237:E246"/>
    <mergeCell ref="H237:H246"/>
    <mergeCell ref="M237:M246"/>
    <mergeCell ref="N237:N246"/>
    <mergeCell ref="Q237:Q246"/>
    <mergeCell ref="CG237:CG246"/>
    <mergeCell ref="BS237:BS246"/>
    <mergeCell ref="BT237:BT246"/>
    <mergeCell ref="BU237:BU246"/>
    <mergeCell ref="BV237:BV246"/>
    <mergeCell ref="BW237:BW246"/>
    <mergeCell ref="BX237:BX246"/>
    <mergeCell ref="BY237:BY246"/>
    <mergeCell ref="BZ237:BZ246"/>
    <mergeCell ref="CA237:CA246"/>
    <mergeCell ref="CC237:CC246"/>
    <mergeCell ref="CD237:CD246"/>
    <mergeCell ref="CE237:CE246"/>
    <mergeCell ref="CF237:CF246"/>
    <mergeCell ref="CG247:CG256"/>
    <mergeCell ref="BS247:BS256"/>
    <mergeCell ref="BT247:BT256"/>
    <mergeCell ref="BU247:BU256"/>
    <mergeCell ref="BV247:BV256"/>
    <mergeCell ref="BW247:BW256"/>
    <mergeCell ref="BX247:BX256"/>
    <mergeCell ref="BY247:BY256"/>
    <mergeCell ref="BZ247:BZ256"/>
    <mergeCell ref="CA247:CA256"/>
    <mergeCell ref="CC247:CC256"/>
    <mergeCell ref="CD247:CD256"/>
    <mergeCell ref="CE247:CE256"/>
    <mergeCell ref="CF247:CF256"/>
  </mergeCells>
  <pageMargins left="0.7" right="0.7" top="0.75" bottom="0.75"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4DC80-A994-4785-B2CA-38309A9B0CE0}">
  <dimension ref="A1:CT288"/>
  <sheetViews>
    <sheetView showGridLines="0" zoomScale="90" zoomScaleNormal="90" workbookViewId="0">
      <pane ySplit="12" topLeftCell="A13" activePane="bottomLeft" state="frozen"/>
      <selection pane="bottomLeft" sqref="A1:G1"/>
    </sheetView>
  </sheetViews>
  <sheetFormatPr baseColWidth="10" defaultColWidth="14.44140625" defaultRowHeight="15" customHeight="1" outlineLevelCol="1"/>
  <cols>
    <col min="1" max="1" width="4.109375" customWidth="1"/>
    <col min="2" max="2" width="25.109375" customWidth="1"/>
    <col min="3" max="3" width="11.5546875" customWidth="1"/>
    <col min="4" max="4" width="14.33203125" customWidth="1"/>
    <col min="5" max="5" width="15.88671875" customWidth="1"/>
    <col min="6" max="6" width="16.6640625" customWidth="1"/>
    <col min="7" max="7" width="15.33203125" customWidth="1"/>
    <col min="8" max="8" width="28.44140625" customWidth="1"/>
    <col min="9" max="9" width="6.33203125" bestFit="1" customWidth="1" outlineLevel="1"/>
    <col min="10" max="10" width="6.6640625" bestFit="1" customWidth="1" outlineLevel="1"/>
    <col min="11" max="11" width="7.33203125" bestFit="1" customWidth="1" outlineLevel="1"/>
    <col min="12" max="12" width="7.44140625" bestFit="1" customWidth="1" outlineLevel="1"/>
    <col min="13" max="13" width="28.44140625" customWidth="1" outlineLevel="1"/>
    <col min="14" max="14" width="28.44140625" customWidth="1"/>
    <col min="15" max="15" width="18.6640625" customWidth="1"/>
    <col min="16" max="16" width="19.33203125" customWidth="1"/>
    <col min="17" max="20" width="13.6640625" customWidth="1" outlineLevel="1"/>
    <col min="21" max="21" width="1.33203125" customWidth="1"/>
    <col min="22" max="22" width="6.109375" bestFit="1" customWidth="1"/>
    <col min="23" max="23" width="36.88671875" customWidth="1"/>
    <col min="24" max="24" width="18.44140625" customWidth="1"/>
    <col min="25" max="25" width="16.44140625" customWidth="1"/>
    <col min="26" max="26" width="18.33203125" customWidth="1"/>
    <col min="27" max="27" width="6.33203125" bestFit="1" customWidth="1" outlineLevel="1"/>
    <col min="28" max="28" width="6.6640625" bestFit="1" customWidth="1" outlineLevel="1"/>
    <col min="29" max="29" width="7.33203125" bestFit="1" customWidth="1" outlineLevel="1"/>
    <col min="30" max="30" width="7.44140625" bestFit="1"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5042" t="s">
        <v>0</v>
      </c>
      <c r="B1" s="4514"/>
      <c r="C1" s="4514"/>
      <c r="D1" s="4514"/>
      <c r="E1" s="4514"/>
      <c r="F1" s="4514"/>
      <c r="G1" s="504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c r="AT1" s="2"/>
      <c r="AU1" s="2"/>
      <c r="AV1" s="2"/>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3"/>
      <c r="CC1" s="3"/>
      <c r="CD1" s="3"/>
      <c r="CE1" s="3"/>
      <c r="CF1" s="3"/>
      <c r="CG1" s="3"/>
      <c r="CH1" s="3"/>
      <c r="CI1" s="3"/>
      <c r="CJ1" s="3"/>
      <c r="CK1" s="3"/>
      <c r="CL1" s="3"/>
      <c r="CM1" s="3"/>
      <c r="CN1" s="3"/>
      <c r="CO1" s="3"/>
      <c r="CP1" s="3"/>
      <c r="CQ1" s="3"/>
      <c r="CR1" s="3"/>
      <c r="CS1" s="3"/>
      <c r="CT1" s="3"/>
    </row>
    <row r="2" spans="1:98" ht="14.25" customHeight="1">
      <c r="A2" s="5044" t="s">
        <v>1</v>
      </c>
      <c r="B2" s="5045"/>
      <c r="C2" s="312">
        <v>2024</v>
      </c>
      <c r="D2" s="312"/>
      <c r="E2" s="5077" t="s">
        <v>2</v>
      </c>
      <c r="F2" s="313" t="s">
        <v>3</v>
      </c>
      <c r="G2" s="314"/>
      <c r="H2" s="8"/>
      <c r="I2" s="9"/>
      <c r="J2" s="9"/>
      <c r="K2" s="9"/>
      <c r="L2" s="9"/>
      <c r="M2" s="9"/>
      <c r="N2" s="9"/>
      <c r="O2" s="9"/>
      <c r="P2" s="9"/>
      <c r="Q2" s="9"/>
      <c r="R2" s="9"/>
      <c r="S2" s="9"/>
      <c r="T2" s="9"/>
      <c r="U2" s="9"/>
      <c r="V2" s="9"/>
      <c r="W2" s="10"/>
      <c r="X2" s="5050"/>
      <c r="Y2" s="5051"/>
      <c r="Z2" s="5051"/>
      <c r="AA2" s="10"/>
      <c r="AB2" s="10"/>
      <c r="AC2" s="10"/>
      <c r="AD2" s="10"/>
      <c r="AE2" s="11"/>
      <c r="AF2" s="11"/>
      <c r="AG2" s="11"/>
      <c r="AH2" s="11"/>
      <c r="AI2" s="11"/>
      <c r="AJ2" s="11"/>
      <c r="AK2" s="11"/>
      <c r="AL2" s="11"/>
      <c r="AM2" s="11"/>
      <c r="AN2" s="11"/>
      <c r="AO2" s="11"/>
      <c r="AP2" s="12"/>
      <c r="AQ2" s="12"/>
      <c r="AR2" s="11"/>
      <c r="AS2" s="11"/>
      <c r="AT2" s="11"/>
      <c r="AU2" s="11"/>
      <c r="AV2" s="11"/>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9"/>
      <c r="CB2" s="13"/>
      <c r="CC2" s="13"/>
      <c r="CD2" s="13"/>
      <c r="CE2" s="13"/>
      <c r="CF2" s="13"/>
      <c r="CG2" s="13"/>
      <c r="CH2" s="13"/>
      <c r="CI2" s="13"/>
      <c r="CJ2" s="13"/>
      <c r="CK2" s="13"/>
      <c r="CL2" s="13"/>
      <c r="CM2" s="13"/>
      <c r="CN2" s="13"/>
      <c r="CO2" s="13"/>
      <c r="CP2" s="13"/>
      <c r="CQ2" s="13"/>
      <c r="CR2" s="13"/>
      <c r="CS2" s="13"/>
      <c r="CT2" s="13"/>
    </row>
    <row r="3" spans="1:98" ht="14.25" customHeight="1">
      <c r="A3" s="5046"/>
      <c r="B3" s="5047"/>
      <c r="C3" s="315">
        <v>2025</v>
      </c>
      <c r="D3" s="315" t="s">
        <v>4</v>
      </c>
      <c r="E3" s="5049"/>
      <c r="F3" s="316" t="s">
        <v>5</v>
      </c>
      <c r="G3" s="317"/>
      <c r="H3" s="17"/>
      <c r="I3" s="10"/>
      <c r="J3" s="10"/>
      <c r="K3" s="10"/>
      <c r="L3" s="10"/>
      <c r="M3" s="10"/>
      <c r="N3" s="10"/>
      <c r="O3" s="10"/>
      <c r="P3" s="10"/>
      <c r="Q3" s="10"/>
      <c r="R3" s="10"/>
      <c r="S3" s="10"/>
      <c r="T3" s="10"/>
      <c r="U3" s="10"/>
      <c r="V3" s="10"/>
      <c r="W3" s="10"/>
      <c r="X3" s="10"/>
      <c r="Y3" s="10"/>
      <c r="Z3" s="10"/>
      <c r="AA3" s="10"/>
      <c r="AB3" s="10"/>
      <c r="AC3" s="10"/>
      <c r="AD3" s="10"/>
      <c r="AE3" s="11"/>
      <c r="AF3" s="11"/>
      <c r="AG3" s="11"/>
      <c r="AH3" s="11"/>
      <c r="AI3" s="11"/>
      <c r="AJ3" s="11"/>
      <c r="AK3" s="11"/>
      <c r="AL3" s="11"/>
      <c r="AM3" s="11"/>
      <c r="AN3" s="11"/>
      <c r="AO3" s="11"/>
      <c r="AP3" s="12"/>
      <c r="AQ3" s="12"/>
      <c r="AR3" s="11"/>
      <c r="AS3" s="11"/>
      <c r="AT3" s="11"/>
      <c r="AU3" s="11"/>
      <c r="AV3" s="11"/>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9"/>
      <c r="CB3" s="13"/>
      <c r="CC3" s="13"/>
      <c r="CD3" s="13"/>
      <c r="CE3" s="13"/>
      <c r="CF3" s="13"/>
      <c r="CG3" s="13"/>
      <c r="CH3" s="13"/>
      <c r="CI3" s="13"/>
      <c r="CJ3" s="13"/>
      <c r="CK3" s="13"/>
      <c r="CL3" s="13"/>
      <c r="CM3" s="13"/>
      <c r="CN3" s="13"/>
      <c r="CO3" s="13"/>
      <c r="CP3" s="13"/>
      <c r="CQ3" s="13"/>
      <c r="CR3" s="13"/>
      <c r="CS3" s="13"/>
      <c r="CT3" s="13"/>
    </row>
    <row r="4" spans="1:98" ht="14.25" customHeight="1">
      <c r="A4" s="5046"/>
      <c r="B4" s="5047"/>
      <c r="C4" s="315">
        <v>2026</v>
      </c>
      <c r="D4" s="315"/>
      <c r="E4" s="5049"/>
      <c r="F4" s="316" t="s">
        <v>7</v>
      </c>
      <c r="G4" s="317"/>
      <c r="H4" s="17"/>
      <c r="I4" s="10"/>
      <c r="J4" s="10"/>
      <c r="K4" s="10"/>
      <c r="L4" s="10"/>
      <c r="M4" s="10"/>
      <c r="N4" s="10"/>
      <c r="O4" s="10"/>
      <c r="P4" s="10"/>
      <c r="Q4" s="10"/>
      <c r="R4" s="10"/>
      <c r="S4" s="10"/>
      <c r="T4" s="10"/>
      <c r="U4" s="10"/>
      <c r="V4" s="10"/>
      <c r="W4" s="10"/>
      <c r="X4" s="10"/>
      <c r="Y4" s="10"/>
      <c r="Z4" s="10"/>
      <c r="AA4" s="10"/>
      <c r="AB4" s="10"/>
      <c r="AC4" s="10"/>
      <c r="AD4" s="10"/>
      <c r="AE4" s="11"/>
      <c r="AF4" s="11"/>
      <c r="AG4" s="11"/>
      <c r="AH4" s="11"/>
      <c r="AI4" s="11"/>
      <c r="AJ4" s="11"/>
      <c r="AK4" s="11"/>
      <c r="AL4" s="11"/>
      <c r="AM4" s="11"/>
      <c r="AN4" s="11"/>
      <c r="AO4" s="11"/>
      <c r="AP4" s="12"/>
      <c r="AQ4" s="12"/>
      <c r="AR4" s="11"/>
      <c r="AS4" s="11"/>
      <c r="AT4" s="11"/>
      <c r="AU4" s="11"/>
      <c r="AV4" s="11"/>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9"/>
      <c r="CB4" s="13"/>
      <c r="CC4" s="13"/>
      <c r="CD4" s="13"/>
      <c r="CE4" s="13"/>
      <c r="CF4" s="13"/>
      <c r="CG4" s="13"/>
      <c r="CH4" s="13"/>
      <c r="CI4" s="13"/>
      <c r="CJ4" s="13"/>
      <c r="CK4" s="13"/>
      <c r="CL4" s="13"/>
      <c r="CM4" s="13"/>
      <c r="CN4" s="13"/>
      <c r="CO4" s="13"/>
      <c r="CP4" s="13"/>
      <c r="CQ4" s="13"/>
      <c r="CR4" s="13"/>
      <c r="CS4" s="13"/>
      <c r="CT4" s="13"/>
    </row>
    <row r="5" spans="1:98" ht="14.25" customHeight="1" thickBot="1">
      <c r="A5" s="5046"/>
      <c r="B5" s="5047"/>
      <c r="C5" s="318">
        <v>2027</v>
      </c>
      <c r="D5" s="318"/>
      <c r="E5" s="5049"/>
      <c r="F5" s="319" t="s">
        <v>8</v>
      </c>
      <c r="G5" s="320" t="s">
        <v>6</v>
      </c>
      <c r="H5" s="17"/>
      <c r="I5" s="10"/>
      <c r="J5" s="10"/>
      <c r="K5" s="10"/>
      <c r="L5" s="10"/>
      <c r="M5" s="10"/>
      <c r="N5" s="10"/>
      <c r="O5" s="10"/>
      <c r="P5" s="10"/>
      <c r="Q5" s="10"/>
      <c r="R5" s="10"/>
      <c r="S5" s="10"/>
      <c r="T5" s="10"/>
      <c r="U5" s="10"/>
      <c r="V5" s="10"/>
      <c r="W5" s="10"/>
      <c r="X5" s="10"/>
      <c r="Y5" s="10"/>
      <c r="Z5" s="10"/>
      <c r="AA5" s="10"/>
      <c r="AB5" s="10"/>
      <c r="AC5" s="10"/>
      <c r="AD5" s="10"/>
      <c r="AE5" s="11"/>
      <c r="AF5" s="11"/>
      <c r="AG5" s="11"/>
      <c r="AH5" s="11"/>
      <c r="AI5" s="11"/>
      <c r="AJ5" s="11"/>
      <c r="AK5" s="11"/>
      <c r="AL5" s="11"/>
      <c r="AM5" s="11"/>
      <c r="AN5" s="11"/>
      <c r="AO5" s="11"/>
      <c r="AP5" s="12"/>
      <c r="AQ5" s="12"/>
      <c r="AR5" s="11"/>
      <c r="AS5" s="11"/>
      <c r="AT5" s="11"/>
      <c r="AU5" s="11"/>
      <c r="AV5" s="11"/>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9"/>
      <c r="CB5" s="13"/>
      <c r="CC5" s="13"/>
      <c r="CD5" s="13"/>
      <c r="CE5" s="13"/>
      <c r="CF5" s="13"/>
      <c r="CG5" s="13"/>
      <c r="CH5" s="13"/>
      <c r="CI5" s="13"/>
      <c r="CJ5" s="13"/>
      <c r="CK5" s="13"/>
      <c r="CL5" s="13"/>
      <c r="CM5" s="13"/>
      <c r="CN5" s="13"/>
      <c r="CO5" s="13"/>
      <c r="CP5" s="13"/>
      <c r="CQ5" s="13"/>
      <c r="CR5" s="13"/>
      <c r="CS5" s="13"/>
      <c r="CT5" s="13"/>
    </row>
    <row r="6" spans="1:98" ht="14.25" customHeight="1">
      <c r="A6" s="5078" t="s">
        <v>9</v>
      </c>
      <c r="B6" s="5053"/>
      <c r="C6" s="5079" t="s">
        <v>487</v>
      </c>
      <c r="D6" s="5020"/>
      <c r="E6" s="5020"/>
      <c r="F6" s="5020"/>
      <c r="G6" s="5021"/>
      <c r="H6" s="8"/>
      <c r="I6" s="9"/>
      <c r="J6" s="9"/>
      <c r="K6" s="9"/>
      <c r="L6" s="9"/>
      <c r="M6" s="9"/>
      <c r="N6" s="9"/>
      <c r="O6" s="9"/>
      <c r="P6" s="9"/>
      <c r="Q6" s="9"/>
      <c r="R6" s="9"/>
      <c r="S6" s="9"/>
      <c r="T6" s="9"/>
      <c r="U6" s="9"/>
      <c r="V6" s="9"/>
      <c r="W6" s="11"/>
      <c r="X6" s="11"/>
      <c r="Y6" s="11"/>
      <c r="Z6" s="11"/>
      <c r="AA6" s="11"/>
      <c r="AB6" s="11"/>
      <c r="AC6" s="11"/>
      <c r="AD6" s="11"/>
      <c r="AE6" s="11"/>
      <c r="AF6" s="11"/>
      <c r="AG6" s="11"/>
      <c r="AH6" s="11"/>
      <c r="AI6" s="11"/>
      <c r="AJ6" s="11"/>
      <c r="AK6" s="11"/>
      <c r="AL6" s="11"/>
      <c r="AM6" s="11"/>
      <c r="AN6" s="11"/>
      <c r="AO6" s="11"/>
      <c r="AP6" s="12"/>
      <c r="AQ6" s="12"/>
      <c r="AR6" s="11"/>
      <c r="AS6" s="11"/>
      <c r="AT6" s="11"/>
      <c r="AU6" s="11"/>
      <c r="AV6" s="11"/>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9"/>
      <c r="CB6" s="13"/>
      <c r="CC6" s="13"/>
      <c r="CD6" s="13"/>
      <c r="CE6" s="13"/>
      <c r="CF6" s="13"/>
      <c r="CG6" s="13"/>
      <c r="CH6" s="13"/>
      <c r="CI6" s="13"/>
      <c r="CJ6" s="13"/>
      <c r="CK6" s="13"/>
      <c r="CL6" s="13"/>
      <c r="CM6" s="13"/>
      <c r="CN6" s="13"/>
      <c r="CO6" s="13"/>
      <c r="CP6" s="13"/>
      <c r="CQ6" s="13"/>
      <c r="CR6" s="13"/>
      <c r="CS6" s="13"/>
      <c r="CT6" s="13"/>
    </row>
    <row r="7" spans="1:98" ht="14.25" customHeight="1">
      <c r="A7" s="5073" t="s">
        <v>11</v>
      </c>
      <c r="B7" s="5031"/>
      <c r="C7" s="5074" t="s">
        <v>488</v>
      </c>
      <c r="D7" s="5032"/>
      <c r="E7" s="5032"/>
      <c r="F7" s="5032"/>
      <c r="G7" s="5033"/>
      <c r="H7" s="8"/>
      <c r="I7" s="9"/>
      <c r="J7" s="9"/>
      <c r="K7" s="9"/>
      <c r="L7" s="9"/>
      <c r="M7" s="9"/>
      <c r="N7" s="9"/>
      <c r="O7" s="9"/>
      <c r="P7" s="9"/>
      <c r="Q7" s="9"/>
      <c r="R7" s="9"/>
      <c r="S7" s="9"/>
      <c r="T7" s="9"/>
      <c r="U7" s="9"/>
      <c r="V7" s="9"/>
      <c r="W7" s="13"/>
      <c r="X7" s="13"/>
      <c r="Y7" s="13"/>
      <c r="Z7" s="13"/>
      <c r="AA7" s="11"/>
      <c r="AB7" s="11"/>
      <c r="AC7" s="11"/>
      <c r="AD7" s="11"/>
      <c r="AE7" s="13"/>
      <c r="AF7" s="13"/>
      <c r="AG7" s="13"/>
      <c r="AH7" s="13"/>
      <c r="AI7" s="13"/>
      <c r="AJ7" s="13"/>
      <c r="AK7" s="13"/>
      <c r="AL7" s="13"/>
      <c r="AM7" s="13"/>
      <c r="AN7" s="13"/>
      <c r="AO7" s="13"/>
      <c r="AP7" s="12"/>
      <c r="AQ7" s="12"/>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9"/>
      <c r="CB7" s="13"/>
      <c r="CC7" s="13"/>
      <c r="CD7" s="13"/>
      <c r="CE7" s="13"/>
      <c r="CF7" s="13"/>
      <c r="CG7" s="13"/>
      <c r="CH7" s="13"/>
      <c r="CI7" s="13"/>
      <c r="CJ7" s="13"/>
      <c r="CK7" s="13"/>
      <c r="CL7" s="13"/>
      <c r="CM7" s="13"/>
      <c r="CN7" s="13"/>
      <c r="CO7" s="13"/>
      <c r="CP7" s="13"/>
      <c r="CQ7" s="13"/>
      <c r="CR7" s="13"/>
      <c r="CS7" s="13"/>
      <c r="CT7" s="13"/>
    </row>
    <row r="8" spans="1:98" ht="14.25" customHeight="1" thickBot="1">
      <c r="A8" s="5075" t="s">
        <v>12</v>
      </c>
      <c r="B8" s="5035"/>
      <c r="C8" s="5076" t="s">
        <v>2461</v>
      </c>
      <c r="D8" s="5037"/>
      <c r="E8" s="5037"/>
      <c r="F8" s="5037"/>
      <c r="G8" s="5038"/>
      <c r="H8" s="9"/>
      <c r="I8" s="9"/>
      <c r="J8" s="9"/>
      <c r="K8" s="9"/>
      <c r="L8" s="9"/>
      <c r="M8" s="9"/>
      <c r="N8" s="9"/>
      <c r="O8" s="9"/>
      <c r="P8" s="9"/>
      <c r="Q8" s="9"/>
      <c r="R8" s="9"/>
      <c r="S8" s="9"/>
      <c r="T8" s="9"/>
      <c r="U8" s="9"/>
      <c r="V8" s="9"/>
      <c r="W8" s="13"/>
      <c r="X8" s="13"/>
      <c r="Y8" s="13"/>
      <c r="Z8" s="13"/>
      <c r="AA8" s="11"/>
      <c r="AB8" s="11"/>
      <c r="AC8" s="11"/>
      <c r="AD8" s="11"/>
      <c r="AE8" s="13"/>
      <c r="AF8" s="13"/>
      <c r="AG8" s="13"/>
      <c r="AH8" s="13"/>
      <c r="AI8" s="13"/>
      <c r="AJ8" s="13"/>
      <c r="AK8" s="13"/>
      <c r="AL8" s="13"/>
      <c r="AM8" s="13"/>
      <c r="AN8" s="13"/>
      <c r="AO8" s="13"/>
      <c r="AP8" s="12"/>
      <c r="AQ8" s="12"/>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9"/>
      <c r="CB8" s="13"/>
      <c r="CC8" s="13"/>
      <c r="CD8" s="13"/>
      <c r="CE8" s="13"/>
      <c r="CF8" s="13"/>
      <c r="CG8" s="13"/>
      <c r="CH8" s="13"/>
      <c r="CI8" s="13"/>
      <c r="CJ8" s="13"/>
      <c r="CK8" s="13"/>
      <c r="CL8" s="13"/>
      <c r="CM8" s="13"/>
      <c r="CN8" s="13"/>
      <c r="CO8" s="13"/>
      <c r="CP8" s="13"/>
      <c r="CQ8" s="13"/>
      <c r="CR8" s="13"/>
      <c r="CS8" s="13"/>
      <c r="CT8" s="13"/>
    </row>
    <row r="9" spans="1:98" ht="14.25" customHeight="1" thickBot="1">
      <c r="A9" s="3"/>
      <c r="B9" s="3"/>
      <c r="C9" s="21"/>
      <c r="D9" s="21"/>
      <c r="E9" s="3"/>
      <c r="F9" s="3"/>
      <c r="G9" s="3"/>
      <c r="H9" s="3"/>
      <c r="I9" s="3"/>
      <c r="J9" s="3"/>
      <c r="K9" s="3"/>
      <c r="L9" s="3"/>
      <c r="M9" s="3"/>
      <c r="N9" s="3"/>
      <c r="O9" s="3"/>
      <c r="P9" s="3"/>
      <c r="Q9" s="3"/>
      <c r="R9" s="3"/>
      <c r="S9" s="3"/>
      <c r="T9" s="3"/>
      <c r="U9" s="3"/>
      <c r="V9" s="21"/>
      <c r="W9" s="3"/>
      <c r="X9" s="3"/>
      <c r="Y9" s="3"/>
      <c r="Z9" s="3"/>
      <c r="AA9" s="21"/>
      <c r="AB9" s="21"/>
      <c r="AC9" s="21"/>
      <c r="AD9" s="21"/>
      <c r="AE9" s="3"/>
      <c r="AF9" s="3"/>
      <c r="AG9" s="3"/>
      <c r="AH9" s="3"/>
      <c r="AI9" s="3"/>
      <c r="AJ9" s="3"/>
      <c r="AK9" s="3"/>
      <c r="AL9" s="3"/>
      <c r="AM9" s="3"/>
      <c r="AN9" s="3"/>
      <c r="AO9" s="3"/>
      <c r="AP9" s="22"/>
      <c r="AQ9" s="22"/>
      <c r="AR9" s="3"/>
      <c r="AS9" s="5039" t="s">
        <v>13</v>
      </c>
      <c r="AT9" s="5020"/>
      <c r="AU9" s="5020"/>
      <c r="AV9" s="5020"/>
      <c r="AW9" s="5020"/>
      <c r="AX9" s="5020"/>
      <c r="AY9" s="5020"/>
      <c r="AZ9" s="5020"/>
      <c r="BA9" s="5020"/>
      <c r="BB9" s="5020"/>
      <c r="BC9" s="5020"/>
      <c r="BD9" s="5020"/>
      <c r="BE9" s="5020"/>
      <c r="BF9" s="5020"/>
      <c r="BG9" s="5020"/>
      <c r="BH9" s="5020"/>
      <c r="BI9" s="5020"/>
      <c r="BJ9" s="5020"/>
      <c r="BK9" s="5020"/>
      <c r="BL9" s="5020"/>
      <c r="BM9" s="5020"/>
      <c r="BN9" s="5020"/>
      <c r="BO9" s="5020"/>
      <c r="BP9" s="5020"/>
      <c r="BQ9" s="5020"/>
      <c r="BR9" s="5020"/>
      <c r="BS9" s="5020"/>
      <c r="BT9" s="5020"/>
      <c r="BU9" s="5020"/>
      <c r="BV9" s="5020"/>
      <c r="BW9" s="5020"/>
      <c r="BX9" s="5020"/>
      <c r="BY9" s="5020"/>
      <c r="BZ9" s="5020"/>
      <c r="CA9" s="5021"/>
      <c r="CB9" s="3"/>
      <c r="CC9" s="5039" t="s">
        <v>13</v>
      </c>
      <c r="CD9" s="5020"/>
      <c r="CE9" s="5020"/>
      <c r="CF9" s="5020"/>
      <c r="CG9" s="5021"/>
      <c r="CH9" s="3"/>
      <c r="CI9" s="3"/>
      <c r="CJ9" s="3"/>
      <c r="CK9" s="3"/>
      <c r="CL9" s="3"/>
      <c r="CM9" s="3"/>
      <c r="CN9" s="3"/>
      <c r="CO9" s="3"/>
      <c r="CP9" s="3"/>
      <c r="CQ9" s="3"/>
      <c r="CR9" s="3"/>
      <c r="CS9" s="3"/>
      <c r="CT9" s="3"/>
    </row>
    <row r="10" spans="1:98" ht="20.25" customHeight="1" thickBot="1">
      <c r="A10" s="5460" t="s">
        <v>14</v>
      </c>
      <c r="B10" s="5461"/>
      <c r="C10" s="5461"/>
      <c r="D10" s="5461"/>
      <c r="E10" s="5461"/>
      <c r="F10" s="5461"/>
      <c r="G10" s="5461"/>
      <c r="H10" s="5461"/>
      <c r="I10" s="5461"/>
      <c r="J10" s="5461"/>
      <c r="K10" s="5461"/>
      <c r="L10" s="5461"/>
      <c r="M10" s="5461"/>
      <c r="N10" s="5461"/>
      <c r="O10" s="5461"/>
      <c r="P10" s="5461"/>
      <c r="Q10" s="5461"/>
      <c r="R10" s="5461"/>
      <c r="S10" s="5461"/>
      <c r="T10" s="5462"/>
      <c r="U10" s="23"/>
      <c r="V10" s="5460" t="s">
        <v>15</v>
      </c>
      <c r="W10" s="5461"/>
      <c r="X10" s="5461"/>
      <c r="Y10" s="5461"/>
      <c r="Z10" s="5461"/>
      <c r="AA10" s="5461"/>
      <c r="AB10" s="5461"/>
      <c r="AC10" s="5461"/>
      <c r="AD10" s="5462"/>
      <c r="AE10" s="3"/>
      <c r="AF10" s="5460" t="s">
        <v>16</v>
      </c>
      <c r="AG10" s="5461"/>
      <c r="AH10" s="5461"/>
      <c r="AI10" s="5461"/>
      <c r="AJ10" s="5461"/>
      <c r="AK10" s="5461"/>
      <c r="AL10" s="5461"/>
      <c r="AM10" s="5461"/>
      <c r="AN10" s="5462"/>
      <c r="AO10" s="23"/>
      <c r="AP10" s="5460" t="s">
        <v>17</v>
      </c>
      <c r="AQ10" s="5462"/>
      <c r="AR10" s="3"/>
      <c r="AS10" s="5094" t="s">
        <v>18</v>
      </c>
      <c r="AT10" s="5032"/>
      <c r="AU10" s="5032"/>
      <c r="AV10" s="5032"/>
      <c r="AW10" s="5032"/>
      <c r="AX10" s="5032"/>
      <c r="AY10" s="5032"/>
      <c r="AZ10" s="5032"/>
      <c r="BA10" s="5032"/>
      <c r="BB10" s="5032"/>
      <c r="BC10" s="5032"/>
      <c r="BD10" s="5031"/>
      <c r="BE10" s="5095" t="s">
        <v>19</v>
      </c>
      <c r="BF10" s="5032"/>
      <c r="BG10" s="5032"/>
      <c r="BH10" s="5032"/>
      <c r="BI10" s="5032"/>
      <c r="BJ10" s="5032"/>
      <c r="BK10" s="5032"/>
      <c r="BL10" s="5032"/>
      <c r="BM10" s="5032"/>
      <c r="BN10" s="5032"/>
      <c r="BO10" s="5032"/>
      <c r="BP10" s="5032"/>
      <c r="BQ10" s="5032"/>
      <c r="BR10" s="5031"/>
      <c r="BS10" s="5003" t="s">
        <v>20</v>
      </c>
      <c r="BT10" s="5032"/>
      <c r="BU10" s="5032"/>
      <c r="BV10" s="5032"/>
      <c r="BW10" s="5032"/>
      <c r="BX10" s="5032"/>
      <c r="BY10" s="5032"/>
      <c r="BZ10" s="5032"/>
      <c r="CA10" s="5033"/>
      <c r="CB10" s="3"/>
      <c r="CC10" s="5006" t="s">
        <v>21</v>
      </c>
      <c r="CD10" s="5032"/>
      <c r="CE10" s="5032"/>
      <c r="CF10" s="5032"/>
      <c r="CG10" s="5033"/>
      <c r="CH10" s="3"/>
      <c r="CI10" s="3"/>
      <c r="CJ10" s="3"/>
      <c r="CK10" s="3"/>
      <c r="CL10" s="3"/>
      <c r="CM10" s="3"/>
      <c r="CN10" s="3"/>
      <c r="CO10" s="3"/>
      <c r="CP10" s="3"/>
      <c r="CQ10" s="3"/>
      <c r="CR10" s="3"/>
      <c r="CS10" s="3"/>
      <c r="CT10" s="3"/>
    </row>
    <row r="11" spans="1:98" ht="27.6">
      <c r="A11" s="3722" t="s">
        <v>22</v>
      </c>
      <c r="B11" s="5456" t="s">
        <v>23</v>
      </c>
      <c r="C11" s="5045"/>
      <c r="D11" s="5456" t="s">
        <v>24</v>
      </c>
      <c r="E11" s="5045"/>
      <c r="F11" s="5457" t="s">
        <v>25</v>
      </c>
      <c r="G11" s="5053"/>
      <c r="H11" s="3723" t="s">
        <v>26</v>
      </c>
      <c r="I11" s="5458" t="s">
        <v>27</v>
      </c>
      <c r="J11" s="5020"/>
      <c r="K11" s="5020"/>
      <c r="L11" s="5053"/>
      <c r="M11" s="3724" t="s">
        <v>28</v>
      </c>
      <c r="N11" s="3722" t="s">
        <v>29</v>
      </c>
      <c r="O11" s="3725" t="s">
        <v>30</v>
      </c>
      <c r="P11" s="3723" t="s">
        <v>31</v>
      </c>
      <c r="Q11" s="5459" t="s">
        <v>32</v>
      </c>
      <c r="R11" s="5020"/>
      <c r="S11" s="5020"/>
      <c r="T11" s="5021"/>
      <c r="U11" s="3726"/>
      <c r="V11" s="3722" t="s">
        <v>33</v>
      </c>
      <c r="W11" s="3725" t="s">
        <v>34</v>
      </c>
      <c r="X11" s="3725" t="s">
        <v>35</v>
      </c>
      <c r="Y11" s="3725" t="s">
        <v>36</v>
      </c>
      <c r="Z11" s="3723" t="s">
        <v>37</v>
      </c>
      <c r="AA11" s="5459" t="s">
        <v>38</v>
      </c>
      <c r="AB11" s="5020"/>
      <c r="AC11" s="5020"/>
      <c r="AD11" s="5021"/>
      <c r="AE11" s="3726"/>
      <c r="AF11" s="3722" t="s">
        <v>39</v>
      </c>
      <c r="AG11" s="3725" t="s">
        <v>40</v>
      </c>
      <c r="AH11" s="3725" t="s">
        <v>41</v>
      </c>
      <c r="AI11" s="3725" t="s">
        <v>42</v>
      </c>
      <c r="AJ11" s="3723" t="s">
        <v>43</v>
      </c>
      <c r="AK11" s="5459" t="s">
        <v>44</v>
      </c>
      <c r="AL11" s="5020"/>
      <c r="AM11" s="5020"/>
      <c r="AN11" s="5021"/>
      <c r="AO11" s="3726"/>
      <c r="AP11" s="3722" t="s">
        <v>45</v>
      </c>
      <c r="AQ11" s="3723" t="s">
        <v>46</v>
      </c>
      <c r="AR11" s="28"/>
      <c r="AS11" s="5090" t="s">
        <v>47</v>
      </c>
      <c r="AT11" s="5032"/>
      <c r="AU11" s="5032"/>
      <c r="AV11" s="5031"/>
      <c r="AW11" s="5080" t="s">
        <v>48</v>
      </c>
      <c r="AX11" s="5032"/>
      <c r="AY11" s="5032"/>
      <c r="AZ11" s="5031"/>
      <c r="BA11" s="5080" t="s">
        <v>49</v>
      </c>
      <c r="BB11" s="5032"/>
      <c r="BC11" s="5032"/>
      <c r="BD11" s="5031"/>
      <c r="BE11" s="327" t="s">
        <v>50</v>
      </c>
      <c r="BF11" s="327" t="s">
        <v>51</v>
      </c>
      <c r="BG11" s="5080" t="s">
        <v>52</v>
      </c>
      <c r="BH11" s="5032"/>
      <c r="BI11" s="5032"/>
      <c r="BJ11" s="5031"/>
      <c r="BK11" s="5080" t="s">
        <v>49</v>
      </c>
      <c r="BL11" s="5032"/>
      <c r="BM11" s="5032"/>
      <c r="BN11" s="5031"/>
      <c r="BO11" s="5080" t="s">
        <v>53</v>
      </c>
      <c r="BP11" s="5032"/>
      <c r="BQ11" s="5032"/>
      <c r="BR11" s="5031"/>
      <c r="BS11" s="5027" t="s">
        <v>54</v>
      </c>
      <c r="BT11" s="5032"/>
      <c r="BU11" s="5032"/>
      <c r="BV11" s="5031"/>
      <c r="BW11" s="4968" t="s">
        <v>55</v>
      </c>
      <c r="BX11" s="5032"/>
      <c r="BY11" s="5032"/>
      <c r="BZ11" s="5032"/>
      <c r="CA11" s="5033"/>
      <c r="CB11" s="29"/>
      <c r="CC11" s="5096" t="s">
        <v>56</v>
      </c>
      <c r="CD11" s="5032"/>
      <c r="CE11" s="5032"/>
      <c r="CF11" s="5032"/>
      <c r="CG11" s="5033"/>
      <c r="CH11" s="29"/>
      <c r="CI11" s="29"/>
      <c r="CJ11" s="29"/>
      <c r="CK11" s="29"/>
      <c r="CL11" s="29"/>
      <c r="CM11" s="29"/>
      <c r="CN11" s="29"/>
      <c r="CO11" s="29"/>
      <c r="CP11" s="29"/>
      <c r="CQ11" s="29"/>
      <c r="CR11" s="29"/>
      <c r="CS11" s="29"/>
      <c r="CT11" s="29"/>
    </row>
    <row r="12" spans="1:98" ht="14.25" customHeight="1" thickBot="1">
      <c r="A12" s="30"/>
      <c r="B12" s="5444"/>
      <c r="C12" s="5047"/>
      <c r="D12" s="5445"/>
      <c r="E12" s="5047"/>
      <c r="F12" s="326" t="s">
        <v>57</v>
      </c>
      <c r="G12" s="326" t="s">
        <v>58</v>
      </c>
      <c r="H12" s="33"/>
      <c r="I12" s="3727" t="s">
        <v>59</v>
      </c>
      <c r="J12" s="3728" t="s">
        <v>60</v>
      </c>
      <c r="K12" s="3728" t="s">
        <v>61</v>
      </c>
      <c r="L12" s="3728" t="s">
        <v>62</v>
      </c>
      <c r="M12" s="33"/>
      <c r="N12" s="3729"/>
      <c r="O12" s="3730"/>
      <c r="P12" s="3731"/>
      <c r="Q12" s="3732" t="s">
        <v>59</v>
      </c>
      <c r="R12" s="3728" t="s">
        <v>60</v>
      </c>
      <c r="S12" s="3728" t="s">
        <v>61</v>
      </c>
      <c r="T12" s="3728" t="s">
        <v>62</v>
      </c>
      <c r="U12" s="26"/>
      <c r="V12" s="328"/>
      <c r="W12" s="39"/>
      <c r="X12" s="39"/>
      <c r="Y12" s="39"/>
      <c r="Z12" s="332"/>
      <c r="AA12" s="333" t="s">
        <v>59</v>
      </c>
      <c r="AB12" s="334" t="s">
        <v>60</v>
      </c>
      <c r="AC12" s="334" t="s">
        <v>61</v>
      </c>
      <c r="AD12" s="338" t="s">
        <v>62</v>
      </c>
      <c r="AE12" s="26"/>
      <c r="AF12" s="30"/>
      <c r="AG12" s="34"/>
      <c r="AH12" s="34"/>
      <c r="AI12" s="34"/>
      <c r="AJ12" s="33"/>
      <c r="AK12" s="333" t="s">
        <v>59</v>
      </c>
      <c r="AL12" s="334" t="s">
        <v>60</v>
      </c>
      <c r="AM12" s="334" t="s">
        <v>61</v>
      </c>
      <c r="AN12" s="338" t="s">
        <v>62</v>
      </c>
      <c r="AO12" s="26"/>
      <c r="AP12" s="328"/>
      <c r="AQ12" s="332"/>
      <c r="AR12" s="28"/>
      <c r="AS12" s="340" t="s">
        <v>59</v>
      </c>
      <c r="AT12" s="341" t="s">
        <v>60</v>
      </c>
      <c r="AU12" s="341" t="s">
        <v>61</v>
      </c>
      <c r="AV12" s="342" t="s">
        <v>62</v>
      </c>
      <c r="AW12" s="341" t="s">
        <v>59</v>
      </c>
      <c r="AX12" s="341" t="s">
        <v>60</v>
      </c>
      <c r="AY12" s="341" t="s">
        <v>61</v>
      </c>
      <c r="AZ12" s="341" t="s">
        <v>62</v>
      </c>
      <c r="BA12" s="341" t="s">
        <v>59</v>
      </c>
      <c r="BB12" s="341" t="s">
        <v>60</v>
      </c>
      <c r="BC12" s="341" t="s">
        <v>61</v>
      </c>
      <c r="BD12" s="341" t="s">
        <v>62</v>
      </c>
      <c r="BE12" s="39"/>
      <c r="BF12" s="39"/>
      <c r="BG12" s="341" t="s">
        <v>59</v>
      </c>
      <c r="BH12" s="341" t="s">
        <v>60</v>
      </c>
      <c r="BI12" s="341" t="s">
        <v>61</v>
      </c>
      <c r="BJ12" s="341" t="s">
        <v>62</v>
      </c>
      <c r="BK12" s="341" t="s">
        <v>59</v>
      </c>
      <c r="BL12" s="341" t="s">
        <v>60</v>
      </c>
      <c r="BM12" s="341" t="s">
        <v>61</v>
      </c>
      <c r="BN12" s="341" t="s">
        <v>62</v>
      </c>
      <c r="BO12" s="343" t="s">
        <v>59</v>
      </c>
      <c r="BP12" s="343" t="s">
        <v>60</v>
      </c>
      <c r="BQ12" s="343" t="s">
        <v>61</v>
      </c>
      <c r="BR12" s="343" t="s">
        <v>62</v>
      </c>
      <c r="BS12" s="344" t="s">
        <v>59</v>
      </c>
      <c r="BT12" s="344" t="s">
        <v>60</v>
      </c>
      <c r="BU12" s="344" t="s">
        <v>61</v>
      </c>
      <c r="BV12" s="344" t="s">
        <v>62</v>
      </c>
      <c r="BW12" s="345" t="s">
        <v>59</v>
      </c>
      <c r="BX12" s="345" t="s">
        <v>60</v>
      </c>
      <c r="BY12" s="345" t="s">
        <v>61</v>
      </c>
      <c r="BZ12" s="345" t="s">
        <v>62</v>
      </c>
      <c r="CA12" s="346" t="s">
        <v>63</v>
      </c>
      <c r="CB12" s="29"/>
      <c r="CC12" s="41" t="s">
        <v>59</v>
      </c>
      <c r="CD12" s="347" t="s">
        <v>60</v>
      </c>
      <c r="CE12" s="347" t="s">
        <v>61</v>
      </c>
      <c r="CF12" s="347" t="s">
        <v>62</v>
      </c>
      <c r="CG12" s="348" t="s">
        <v>63</v>
      </c>
      <c r="CH12" s="29"/>
      <c r="CI12" s="29"/>
      <c r="CJ12" s="29"/>
      <c r="CK12" s="29"/>
      <c r="CL12" s="29"/>
      <c r="CM12" s="29"/>
      <c r="CN12" s="29"/>
      <c r="CO12" s="29"/>
      <c r="CP12" s="29"/>
      <c r="CQ12" s="29"/>
      <c r="CR12" s="29"/>
      <c r="CS12" s="29"/>
      <c r="CT12" s="29"/>
    </row>
    <row r="13" spans="1:98" ht="263.25" customHeight="1" thickBot="1">
      <c r="A13" s="3733">
        <v>1</v>
      </c>
      <c r="B13" s="4665" t="s">
        <v>489</v>
      </c>
      <c r="C13" s="4666"/>
      <c r="D13" s="3506">
        <v>2024002470098</v>
      </c>
      <c r="E13" s="3507"/>
      <c r="F13" s="3734" t="s">
        <v>81</v>
      </c>
      <c r="G13" s="3735">
        <v>12135</v>
      </c>
      <c r="H13" s="3736" t="s">
        <v>490</v>
      </c>
      <c r="I13" s="3737" t="s">
        <v>280</v>
      </c>
      <c r="J13" s="3738" t="s">
        <v>280</v>
      </c>
      <c r="K13" s="3738"/>
      <c r="L13" s="3739"/>
      <c r="M13" s="5446" t="s">
        <v>280</v>
      </c>
      <c r="N13" s="5448">
        <v>471353344</v>
      </c>
      <c r="O13" s="4621" t="s">
        <v>68</v>
      </c>
      <c r="P13" s="5451" t="s">
        <v>491</v>
      </c>
      <c r="Q13" s="5454">
        <v>0</v>
      </c>
      <c r="R13" s="5423">
        <v>0</v>
      </c>
      <c r="S13" s="3740"/>
      <c r="T13" s="3741"/>
      <c r="U13" s="217"/>
      <c r="V13" s="364">
        <v>1</v>
      </c>
      <c r="W13" s="3742" t="s">
        <v>492</v>
      </c>
      <c r="X13" s="3743">
        <v>45698</v>
      </c>
      <c r="Y13" s="3744">
        <v>45835</v>
      </c>
      <c r="Z13" s="3745" t="s">
        <v>487</v>
      </c>
      <c r="AA13" s="751">
        <v>0</v>
      </c>
      <c r="AB13" s="752">
        <v>0</v>
      </c>
      <c r="AC13" s="752"/>
      <c r="AD13" s="753"/>
      <c r="AE13" s="140"/>
      <c r="AF13" s="3746">
        <v>240802400</v>
      </c>
      <c r="AG13" s="2769" t="s">
        <v>493</v>
      </c>
      <c r="AH13" s="2770" t="s">
        <v>494</v>
      </c>
      <c r="AI13" s="754" t="s">
        <v>73</v>
      </c>
      <c r="AJ13" s="755">
        <v>1</v>
      </c>
      <c r="AK13" s="2814"/>
      <c r="AL13" s="757"/>
      <c r="AM13" s="757"/>
      <c r="AN13" s="758"/>
      <c r="AO13" s="3"/>
      <c r="AP13" s="759" t="s">
        <v>97</v>
      </c>
      <c r="AQ13" s="760" t="s">
        <v>356</v>
      </c>
      <c r="AR13" s="52"/>
      <c r="AS13" s="82">
        <f t="shared" ref="AS13:AS19" si="0">+I13/G13</f>
        <v>0</v>
      </c>
      <c r="AT13" s="83">
        <f t="shared" ref="AT13:AT267" si="1">+J13/G13</f>
        <v>0</v>
      </c>
      <c r="AU13" s="83">
        <f t="shared" ref="AU13:AU267" si="2">+K13/G13</f>
        <v>0</v>
      </c>
      <c r="AV13" s="83">
        <f t="shared" ref="AV13:AV267" si="3">+L13/G13</f>
        <v>0</v>
      </c>
      <c r="AW13" s="84">
        <f t="shared" ref="AW13:AW267" si="4">+AA13/COUNTIF(W13,"*")</f>
        <v>0</v>
      </c>
      <c r="AX13" s="84">
        <f t="shared" ref="AX13:AX267" si="5">+AB13/COUNTIF(W13,"*")</f>
        <v>0</v>
      </c>
      <c r="AY13" s="84">
        <f t="shared" ref="AY13:AY267" si="6">+AC13/COUNTIF(W13,"*")</f>
        <v>0</v>
      </c>
      <c r="AZ13" s="84" t="e">
        <f t="shared" ref="AZ13:AZ267" si="7">+AD13/COUNTIF(AD13,"*")</f>
        <v>#DIV/0!</v>
      </c>
      <c r="BA13" s="85">
        <f t="shared" ref="BA13:BA267" si="8">+AK13/AJ13</f>
        <v>0</v>
      </c>
      <c r="BB13" s="85">
        <f t="shared" ref="BB13:BB267" si="9">+AL13/AJ13</f>
        <v>0</v>
      </c>
      <c r="BC13" s="85">
        <f t="shared" ref="BC13:BC267" si="10">+AM13/AJ13</f>
        <v>0</v>
      </c>
      <c r="BD13" s="85">
        <f t="shared" ref="BD13:BD267" si="11">+AN13/AJ13</f>
        <v>0</v>
      </c>
      <c r="BE13" s="86">
        <v>0.2</v>
      </c>
      <c r="BF13" s="86">
        <v>0.8</v>
      </c>
      <c r="BG13" s="85">
        <f t="shared" ref="BG13:BG267" si="12">+AW13*BE13</f>
        <v>0</v>
      </c>
      <c r="BH13" s="85">
        <f t="shared" ref="BH13:BH267" si="13">+AX13*BE13</f>
        <v>0</v>
      </c>
      <c r="BI13" s="85">
        <f t="shared" ref="BI13:BI267" si="14">+AY13*BE13</f>
        <v>0</v>
      </c>
      <c r="BJ13" s="85" t="e">
        <f t="shared" ref="BJ13:BK28" si="15">+AZ13*BE13</f>
        <v>#DIV/0!</v>
      </c>
      <c r="BK13" s="85">
        <f t="shared" si="15"/>
        <v>0</v>
      </c>
      <c r="BL13" s="85">
        <f t="shared" ref="BL13:BL267" si="16">+BB13*BF13</f>
        <v>0</v>
      </c>
      <c r="BM13" s="85">
        <f t="shared" ref="BM13:BM267" si="17">+BC13*BF13</f>
        <v>0</v>
      </c>
      <c r="BN13" s="85">
        <f t="shared" ref="BN13:BN267" si="18">+BD13*BF13</f>
        <v>0</v>
      </c>
      <c r="BO13" s="85">
        <f t="shared" ref="BO13:BR28" si="19">+BG13+BK13</f>
        <v>0</v>
      </c>
      <c r="BP13" s="85">
        <f t="shared" si="19"/>
        <v>0</v>
      </c>
      <c r="BQ13" s="85">
        <f t="shared" si="19"/>
        <v>0</v>
      </c>
      <c r="BR13" s="85" t="e">
        <f t="shared" si="19"/>
        <v>#DIV/0!</v>
      </c>
      <c r="BS13" s="549">
        <f t="shared" ref="BS13:BV13" si="20">AVERAGEIF(BO13:BO19,"&lt;&gt;#¡DIV/0!")</f>
        <v>2.8571428571428574E-2</v>
      </c>
      <c r="BT13" s="549">
        <f t="shared" si="20"/>
        <v>2.8571428571428574E-2</v>
      </c>
      <c r="BU13" s="549">
        <f t="shared" si="20"/>
        <v>0</v>
      </c>
      <c r="BV13" s="549" t="e">
        <f t="shared" si="20"/>
        <v>#DIV/0!</v>
      </c>
      <c r="BW13" s="550">
        <f>+C13*BS13</f>
        <v>0</v>
      </c>
      <c r="BX13" s="550">
        <f>+C13*BT13</f>
        <v>0</v>
      </c>
      <c r="BY13" s="550">
        <f>+C13*BU13</f>
        <v>0</v>
      </c>
      <c r="BZ13" s="550" t="e">
        <f>+C13*BV13</f>
        <v>#DIV/0!</v>
      </c>
      <c r="CA13" s="551" t="e">
        <f>SUM(BW13:BZ19)</f>
        <v>#DIV/0!</v>
      </c>
      <c r="CB13" s="3"/>
      <c r="CC13" s="552">
        <f t="shared" ref="CC13:CF13" si="21">+Q13/$N$13</f>
        <v>0</v>
      </c>
      <c r="CD13" s="553">
        <f t="shared" si="21"/>
        <v>0</v>
      </c>
      <c r="CE13" s="553">
        <f t="shared" si="21"/>
        <v>0</v>
      </c>
      <c r="CF13" s="553">
        <f t="shared" si="21"/>
        <v>0</v>
      </c>
      <c r="CG13" s="554">
        <f>AVERAGE(CC13:CF19)</f>
        <v>0</v>
      </c>
      <c r="CH13" s="3"/>
      <c r="CI13" s="3"/>
      <c r="CJ13" s="3"/>
      <c r="CK13" s="3"/>
      <c r="CL13" s="3"/>
      <c r="CM13" s="3"/>
      <c r="CN13" s="3"/>
      <c r="CO13" s="3"/>
      <c r="CP13" s="3"/>
      <c r="CQ13" s="3"/>
      <c r="CR13" s="3"/>
      <c r="CS13" s="3"/>
      <c r="CT13" s="3"/>
    </row>
    <row r="14" spans="1:98" ht="88.5" customHeight="1" thickBot="1">
      <c r="A14" s="3747"/>
      <c r="B14" s="5437" t="s">
        <v>2462</v>
      </c>
      <c r="C14" s="5438"/>
      <c r="D14" s="3508"/>
      <c r="E14" s="3509"/>
      <c r="F14" s="440" t="s">
        <v>273</v>
      </c>
      <c r="G14" s="439">
        <v>34837</v>
      </c>
      <c r="H14" s="572" t="s">
        <v>490</v>
      </c>
      <c r="I14" s="529" t="s">
        <v>280</v>
      </c>
      <c r="J14" s="530" t="s">
        <v>280</v>
      </c>
      <c r="K14" s="562"/>
      <c r="L14" s="3748"/>
      <c r="M14" s="5447"/>
      <c r="N14" s="5449"/>
      <c r="O14" s="4546"/>
      <c r="P14" s="5452"/>
      <c r="Q14" s="5455"/>
      <c r="R14" s="5424"/>
      <c r="S14" s="721"/>
      <c r="T14" s="3750"/>
      <c r="U14" s="217"/>
      <c r="V14" s="384">
        <v>2</v>
      </c>
      <c r="W14" s="3751" t="s">
        <v>495</v>
      </c>
      <c r="X14" s="3743">
        <v>45698</v>
      </c>
      <c r="Y14" s="3743">
        <v>45835</v>
      </c>
      <c r="Z14" s="3752" t="s">
        <v>487</v>
      </c>
      <c r="AA14" s="724">
        <v>0</v>
      </c>
      <c r="AB14" s="725">
        <v>0</v>
      </c>
      <c r="AC14" s="725"/>
      <c r="AD14" s="726"/>
      <c r="AE14" s="140"/>
      <c r="AF14" s="3753">
        <v>240802400</v>
      </c>
      <c r="AG14" s="2775" t="s">
        <v>496</v>
      </c>
      <c r="AH14" s="2776" t="s">
        <v>494</v>
      </c>
      <c r="AI14" s="2776" t="s">
        <v>73</v>
      </c>
      <c r="AJ14" s="144">
        <v>1</v>
      </c>
      <c r="AK14" s="2819"/>
      <c r="AL14" s="728"/>
      <c r="AM14" s="728"/>
      <c r="AN14" s="729"/>
      <c r="AO14" s="3"/>
      <c r="AP14" s="3754" t="s">
        <v>97</v>
      </c>
      <c r="AQ14" s="3755" t="s">
        <v>356</v>
      </c>
      <c r="AR14" s="52"/>
      <c r="AS14" s="104">
        <f t="shared" si="0"/>
        <v>0</v>
      </c>
      <c r="AT14" s="105">
        <f t="shared" si="1"/>
        <v>0</v>
      </c>
      <c r="AU14" s="105">
        <f t="shared" si="2"/>
        <v>0</v>
      </c>
      <c r="AV14" s="105">
        <f t="shared" si="3"/>
        <v>0</v>
      </c>
      <c r="AW14" s="106">
        <f t="shared" si="4"/>
        <v>0</v>
      </c>
      <c r="AX14" s="106">
        <f t="shared" si="5"/>
        <v>0</v>
      </c>
      <c r="AY14" s="106">
        <f t="shared" si="6"/>
        <v>0</v>
      </c>
      <c r="AZ14" s="106" t="e">
        <f t="shared" si="7"/>
        <v>#DIV/0!</v>
      </c>
      <c r="BA14" s="107">
        <f t="shared" si="8"/>
        <v>0</v>
      </c>
      <c r="BB14" s="107">
        <f t="shared" si="9"/>
        <v>0</v>
      </c>
      <c r="BC14" s="107">
        <f t="shared" si="10"/>
        <v>0</v>
      </c>
      <c r="BD14" s="107">
        <f t="shared" si="11"/>
        <v>0</v>
      </c>
      <c r="BE14" s="108">
        <v>0.2</v>
      </c>
      <c r="BF14" s="108">
        <v>0.8</v>
      </c>
      <c r="BG14" s="107">
        <f t="shared" si="12"/>
        <v>0</v>
      </c>
      <c r="BH14" s="107">
        <f t="shared" si="13"/>
        <v>0</v>
      </c>
      <c r="BI14" s="107">
        <f t="shared" si="14"/>
        <v>0</v>
      </c>
      <c r="BJ14" s="107" t="e">
        <f t="shared" si="15"/>
        <v>#DIV/0!</v>
      </c>
      <c r="BK14" s="107">
        <f t="shared" si="15"/>
        <v>0</v>
      </c>
      <c r="BL14" s="107">
        <f t="shared" si="16"/>
        <v>0</v>
      </c>
      <c r="BM14" s="107">
        <f t="shared" si="17"/>
        <v>0</v>
      </c>
      <c r="BN14" s="107">
        <f t="shared" si="18"/>
        <v>0</v>
      </c>
      <c r="BO14" s="107">
        <f t="shared" si="19"/>
        <v>0</v>
      </c>
      <c r="BP14" s="107">
        <f t="shared" si="19"/>
        <v>0</v>
      </c>
      <c r="BQ14" s="107">
        <f t="shared" si="19"/>
        <v>0</v>
      </c>
      <c r="BR14" s="107" t="e">
        <f t="shared" si="19"/>
        <v>#DIV/0!</v>
      </c>
      <c r="BS14" s="34"/>
      <c r="BT14" s="34"/>
      <c r="BU14" s="34"/>
      <c r="BV14" s="34"/>
      <c r="BW14" s="34"/>
      <c r="BX14" s="34"/>
      <c r="BY14" s="34"/>
      <c r="BZ14" s="34"/>
      <c r="CA14" s="33"/>
      <c r="CB14" s="3"/>
      <c r="CC14" s="584"/>
      <c r="CD14" s="585"/>
      <c r="CE14" s="585"/>
      <c r="CF14" s="585"/>
      <c r="CG14" s="586"/>
      <c r="CH14" s="3"/>
      <c r="CI14" s="3"/>
      <c r="CJ14" s="3"/>
      <c r="CK14" s="3"/>
      <c r="CL14" s="3"/>
      <c r="CM14" s="3"/>
      <c r="CN14" s="3"/>
      <c r="CO14" s="3"/>
      <c r="CP14" s="3"/>
      <c r="CQ14" s="3"/>
      <c r="CR14" s="3"/>
      <c r="CS14" s="3"/>
      <c r="CT14" s="3"/>
    </row>
    <row r="15" spans="1:98" ht="54" customHeight="1" thickBot="1">
      <c r="A15" s="3747"/>
      <c r="B15" s="258"/>
      <c r="C15" s="3499"/>
      <c r="D15" s="3508"/>
      <c r="E15" s="3509"/>
      <c r="F15" s="440" t="s">
        <v>84</v>
      </c>
      <c r="G15" s="439">
        <v>20000</v>
      </c>
      <c r="H15" s="572" t="s">
        <v>490</v>
      </c>
      <c r="I15" s="529" t="s">
        <v>280</v>
      </c>
      <c r="J15" s="530" t="s">
        <v>280</v>
      </c>
      <c r="K15" s="562"/>
      <c r="L15" s="562"/>
      <c r="M15" s="5447"/>
      <c r="N15" s="5449"/>
      <c r="O15" s="4546"/>
      <c r="P15" s="5452"/>
      <c r="Q15" s="5455"/>
      <c r="R15" s="5424"/>
      <c r="S15" s="721"/>
      <c r="T15" s="3750"/>
      <c r="U15" s="217"/>
      <c r="V15" s="384">
        <v>3</v>
      </c>
      <c r="W15" s="3756" t="s">
        <v>497</v>
      </c>
      <c r="X15" s="3743">
        <v>45698</v>
      </c>
      <c r="Y15" s="3743">
        <v>45835</v>
      </c>
      <c r="Z15" s="3752" t="s">
        <v>487</v>
      </c>
      <c r="AA15" s="724">
        <v>0</v>
      </c>
      <c r="AB15" s="725">
        <v>0</v>
      </c>
      <c r="AC15" s="725"/>
      <c r="AD15" s="726"/>
      <c r="AE15" s="140"/>
      <c r="AF15" s="3753">
        <v>240802400</v>
      </c>
      <c r="AG15" s="2779" t="s">
        <v>498</v>
      </c>
      <c r="AH15" s="143" t="s">
        <v>494</v>
      </c>
      <c r="AI15" s="143" t="s">
        <v>73</v>
      </c>
      <c r="AJ15" s="146">
        <v>1</v>
      </c>
      <c r="AK15" s="2819"/>
      <c r="AL15" s="728"/>
      <c r="AM15" s="728"/>
      <c r="AN15" s="729"/>
      <c r="AO15" s="3"/>
      <c r="AP15" s="3754" t="s">
        <v>97</v>
      </c>
      <c r="AQ15" s="3755" t="s">
        <v>356</v>
      </c>
      <c r="AR15" s="52"/>
      <c r="AS15" s="104">
        <f t="shared" si="0"/>
        <v>0</v>
      </c>
      <c r="AT15" s="105">
        <f t="shared" si="1"/>
        <v>0</v>
      </c>
      <c r="AU15" s="105">
        <f t="shared" si="2"/>
        <v>0</v>
      </c>
      <c r="AV15" s="105">
        <f t="shared" si="3"/>
        <v>0</v>
      </c>
      <c r="AW15" s="106">
        <f t="shared" si="4"/>
        <v>0</v>
      </c>
      <c r="AX15" s="106">
        <f t="shared" si="5"/>
        <v>0</v>
      </c>
      <c r="AY15" s="106">
        <f t="shared" si="6"/>
        <v>0</v>
      </c>
      <c r="AZ15" s="106" t="e">
        <f t="shared" si="7"/>
        <v>#DIV/0!</v>
      </c>
      <c r="BA15" s="107">
        <f t="shared" si="8"/>
        <v>0</v>
      </c>
      <c r="BB15" s="107">
        <f t="shared" si="9"/>
        <v>0</v>
      </c>
      <c r="BC15" s="107">
        <f t="shared" si="10"/>
        <v>0</v>
      </c>
      <c r="BD15" s="107">
        <f t="shared" si="11"/>
        <v>0</v>
      </c>
      <c r="BE15" s="108">
        <v>0.2</v>
      </c>
      <c r="BF15" s="108">
        <v>0.8</v>
      </c>
      <c r="BG15" s="107">
        <f t="shared" si="12"/>
        <v>0</v>
      </c>
      <c r="BH15" s="107">
        <f t="shared" si="13"/>
        <v>0</v>
      </c>
      <c r="BI15" s="107">
        <f t="shared" si="14"/>
        <v>0</v>
      </c>
      <c r="BJ15" s="107" t="e">
        <f t="shared" si="15"/>
        <v>#DIV/0!</v>
      </c>
      <c r="BK15" s="107">
        <f t="shared" si="15"/>
        <v>0</v>
      </c>
      <c r="BL15" s="107">
        <f t="shared" si="16"/>
        <v>0</v>
      </c>
      <c r="BM15" s="107">
        <f t="shared" si="17"/>
        <v>0</v>
      </c>
      <c r="BN15" s="107">
        <f t="shared" si="18"/>
        <v>0</v>
      </c>
      <c r="BO15" s="107">
        <f t="shared" si="19"/>
        <v>0</v>
      </c>
      <c r="BP15" s="107">
        <f t="shared" si="19"/>
        <v>0</v>
      </c>
      <c r="BQ15" s="107">
        <f t="shared" si="19"/>
        <v>0</v>
      </c>
      <c r="BR15" s="107" t="e">
        <f t="shared" si="19"/>
        <v>#DIV/0!</v>
      </c>
      <c r="BS15" s="34"/>
      <c r="BT15" s="34"/>
      <c r="BU15" s="34"/>
      <c r="BV15" s="34"/>
      <c r="BW15" s="34"/>
      <c r="BX15" s="34"/>
      <c r="BY15" s="34"/>
      <c r="BZ15" s="34"/>
      <c r="CA15" s="33"/>
      <c r="CB15" s="3"/>
      <c r="CC15" s="584"/>
      <c r="CD15" s="585"/>
      <c r="CE15" s="585"/>
      <c r="CF15" s="585"/>
      <c r="CG15" s="586"/>
      <c r="CH15" s="3"/>
      <c r="CI15" s="3"/>
      <c r="CJ15" s="3"/>
      <c r="CK15" s="3"/>
      <c r="CL15" s="3"/>
      <c r="CM15" s="3"/>
      <c r="CN15" s="3"/>
      <c r="CO15" s="3"/>
      <c r="CP15" s="3"/>
      <c r="CQ15" s="3"/>
      <c r="CR15" s="3"/>
      <c r="CS15" s="3"/>
      <c r="CT15" s="3"/>
    </row>
    <row r="16" spans="1:98" ht="56.25" customHeight="1" thickBot="1">
      <c r="A16" s="3747"/>
      <c r="B16" s="258"/>
      <c r="C16" s="3499"/>
      <c r="D16" s="3508"/>
      <c r="E16" s="3509"/>
      <c r="F16" s="440" t="s">
        <v>265</v>
      </c>
      <c r="G16" s="439">
        <v>12000</v>
      </c>
      <c r="H16" s="572" t="s">
        <v>490</v>
      </c>
      <c r="I16" s="529" t="s">
        <v>280</v>
      </c>
      <c r="J16" s="530" t="s">
        <v>280</v>
      </c>
      <c r="K16" s="562"/>
      <c r="L16" s="3748"/>
      <c r="M16" s="5447"/>
      <c r="N16" s="5449"/>
      <c r="O16" s="4546"/>
      <c r="P16" s="5452"/>
      <c r="Q16" s="5455"/>
      <c r="R16" s="5424"/>
      <c r="S16" s="721"/>
      <c r="T16" s="3750"/>
      <c r="U16" s="217"/>
      <c r="V16" s="384">
        <v>4</v>
      </c>
      <c r="W16" s="3757" t="s">
        <v>499</v>
      </c>
      <c r="X16" s="3758">
        <v>45698</v>
      </c>
      <c r="Y16" s="3743">
        <v>45835</v>
      </c>
      <c r="Z16" s="3759" t="s">
        <v>487</v>
      </c>
      <c r="AA16" s="3760">
        <v>0</v>
      </c>
      <c r="AB16" s="725">
        <v>0</v>
      </c>
      <c r="AC16" s="725"/>
      <c r="AD16" s="726"/>
      <c r="AE16" s="140"/>
      <c r="AF16" s="3753">
        <v>240802400</v>
      </c>
      <c r="AG16" s="2779" t="s">
        <v>500</v>
      </c>
      <c r="AH16" s="143" t="s">
        <v>501</v>
      </c>
      <c r="AI16" s="143" t="s">
        <v>502</v>
      </c>
      <c r="AJ16" s="146">
        <v>1</v>
      </c>
      <c r="AK16" s="2819"/>
      <c r="AL16" s="728"/>
      <c r="AM16" s="728"/>
      <c r="AN16" s="729"/>
      <c r="AO16" s="3"/>
      <c r="AP16" s="3754" t="s">
        <v>97</v>
      </c>
      <c r="AQ16" s="3755" t="s">
        <v>356</v>
      </c>
      <c r="AR16" s="52"/>
      <c r="AS16" s="104">
        <f t="shared" si="0"/>
        <v>0</v>
      </c>
      <c r="AT16" s="105">
        <f t="shared" si="1"/>
        <v>0</v>
      </c>
      <c r="AU16" s="105">
        <f t="shared" si="2"/>
        <v>0</v>
      </c>
      <c r="AV16" s="105">
        <f t="shared" si="3"/>
        <v>0</v>
      </c>
      <c r="AW16" s="106">
        <f t="shared" si="4"/>
        <v>0</v>
      </c>
      <c r="AX16" s="106">
        <f t="shared" si="5"/>
        <v>0</v>
      </c>
      <c r="AY16" s="106">
        <f t="shared" si="6"/>
        <v>0</v>
      </c>
      <c r="AZ16" s="106" t="e">
        <f t="shared" si="7"/>
        <v>#DIV/0!</v>
      </c>
      <c r="BA16" s="107">
        <f t="shared" si="8"/>
        <v>0</v>
      </c>
      <c r="BB16" s="107">
        <f t="shared" si="9"/>
        <v>0</v>
      </c>
      <c r="BC16" s="107">
        <f t="shared" si="10"/>
        <v>0</v>
      </c>
      <c r="BD16" s="107">
        <f t="shared" si="11"/>
        <v>0</v>
      </c>
      <c r="BE16" s="108">
        <v>0.2</v>
      </c>
      <c r="BF16" s="108">
        <v>0.8</v>
      </c>
      <c r="BG16" s="107">
        <f t="shared" si="12"/>
        <v>0</v>
      </c>
      <c r="BH16" s="107">
        <f t="shared" si="13"/>
        <v>0</v>
      </c>
      <c r="BI16" s="107">
        <f t="shared" si="14"/>
        <v>0</v>
      </c>
      <c r="BJ16" s="107" t="e">
        <f t="shared" si="15"/>
        <v>#DIV/0!</v>
      </c>
      <c r="BK16" s="107">
        <f t="shared" si="15"/>
        <v>0</v>
      </c>
      <c r="BL16" s="107">
        <f t="shared" si="16"/>
        <v>0</v>
      </c>
      <c r="BM16" s="107">
        <f t="shared" si="17"/>
        <v>0</v>
      </c>
      <c r="BN16" s="107">
        <f t="shared" si="18"/>
        <v>0</v>
      </c>
      <c r="BO16" s="107">
        <f t="shared" si="19"/>
        <v>0</v>
      </c>
      <c r="BP16" s="107">
        <f t="shared" si="19"/>
        <v>0</v>
      </c>
      <c r="BQ16" s="107">
        <f t="shared" si="19"/>
        <v>0</v>
      </c>
      <c r="BR16" s="107" t="e">
        <f t="shared" si="19"/>
        <v>#DIV/0!</v>
      </c>
      <c r="BS16" s="34"/>
      <c r="BT16" s="34"/>
      <c r="BU16" s="34"/>
      <c r="BV16" s="34"/>
      <c r="BW16" s="34"/>
      <c r="BX16" s="34"/>
      <c r="BY16" s="34"/>
      <c r="BZ16" s="34"/>
      <c r="CA16" s="33"/>
      <c r="CB16" s="3"/>
      <c r="CC16" s="584"/>
      <c r="CD16" s="585"/>
      <c r="CE16" s="585"/>
      <c r="CF16" s="585"/>
      <c r="CG16" s="586"/>
      <c r="CH16" s="3"/>
      <c r="CI16" s="3"/>
      <c r="CJ16" s="3"/>
      <c r="CK16" s="3"/>
      <c r="CL16" s="3"/>
      <c r="CM16" s="3"/>
      <c r="CN16" s="3"/>
      <c r="CO16" s="3"/>
      <c r="CP16" s="3"/>
      <c r="CQ16" s="3"/>
      <c r="CR16" s="3"/>
      <c r="CS16" s="3"/>
      <c r="CT16" s="3"/>
    </row>
    <row r="17" spans="1:98" ht="89.25" customHeight="1" thickBot="1">
      <c r="A17" s="3747"/>
      <c r="B17" s="258"/>
      <c r="C17" s="3499"/>
      <c r="D17" s="3508"/>
      <c r="E17" s="3509"/>
      <c r="F17" s="440" t="s">
        <v>385</v>
      </c>
      <c r="G17" s="439">
        <v>10000</v>
      </c>
      <c r="H17" s="572" t="s">
        <v>490</v>
      </c>
      <c r="I17" s="529" t="s">
        <v>280</v>
      </c>
      <c r="J17" s="530" t="s">
        <v>280</v>
      </c>
      <c r="K17" s="2785"/>
      <c r="L17" s="3761"/>
      <c r="M17" s="5447"/>
      <c r="N17" s="5449"/>
      <c r="O17" s="4546"/>
      <c r="P17" s="5452"/>
      <c r="Q17" s="5455"/>
      <c r="R17" s="5424"/>
      <c r="S17" s="721"/>
      <c r="T17" s="3750"/>
      <c r="U17" s="217"/>
      <c r="V17" s="384">
        <v>5</v>
      </c>
      <c r="W17" s="3762" t="s">
        <v>503</v>
      </c>
      <c r="X17" s="3743">
        <v>45698</v>
      </c>
      <c r="Y17" s="3743">
        <v>45835</v>
      </c>
      <c r="Z17" s="3759" t="s">
        <v>487</v>
      </c>
      <c r="AA17" s="3760">
        <v>0</v>
      </c>
      <c r="AB17" s="725">
        <v>0</v>
      </c>
      <c r="AC17" s="725"/>
      <c r="AD17" s="726"/>
      <c r="AE17" s="140"/>
      <c r="AF17" s="3753">
        <v>240802400</v>
      </c>
      <c r="AG17" s="2779" t="s">
        <v>504</v>
      </c>
      <c r="AH17" s="143" t="s">
        <v>505</v>
      </c>
      <c r="AI17" s="143" t="s">
        <v>502</v>
      </c>
      <c r="AJ17" s="146">
        <v>1</v>
      </c>
      <c r="AK17" s="2819"/>
      <c r="AL17" s="728"/>
      <c r="AM17" s="728"/>
      <c r="AN17" s="729"/>
      <c r="AO17" s="3"/>
      <c r="AP17" s="3754" t="s">
        <v>97</v>
      </c>
      <c r="AQ17" s="3755" t="s">
        <v>356</v>
      </c>
      <c r="AR17" s="52"/>
      <c r="AS17" s="104">
        <f t="shared" si="0"/>
        <v>0</v>
      </c>
      <c r="AT17" s="105">
        <f t="shared" si="1"/>
        <v>0</v>
      </c>
      <c r="AU17" s="105">
        <f t="shared" si="2"/>
        <v>0</v>
      </c>
      <c r="AV17" s="105">
        <f t="shared" si="3"/>
        <v>0</v>
      </c>
      <c r="AW17" s="106">
        <f t="shared" si="4"/>
        <v>0</v>
      </c>
      <c r="AX17" s="106">
        <f t="shared" si="5"/>
        <v>0</v>
      </c>
      <c r="AY17" s="106">
        <f t="shared" si="6"/>
        <v>0</v>
      </c>
      <c r="AZ17" s="106" t="e">
        <f t="shared" si="7"/>
        <v>#DIV/0!</v>
      </c>
      <c r="BA17" s="107">
        <f t="shared" si="8"/>
        <v>0</v>
      </c>
      <c r="BB17" s="107">
        <f t="shared" si="9"/>
        <v>0</v>
      </c>
      <c r="BC17" s="107">
        <f t="shared" si="10"/>
        <v>0</v>
      </c>
      <c r="BD17" s="107">
        <f t="shared" si="11"/>
        <v>0</v>
      </c>
      <c r="BE17" s="108">
        <v>0.2</v>
      </c>
      <c r="BF17" s="108">
        <v>0.8</v>
      </c>
      <c r="BG17" s="107">
        <f t="shared" si="12"/>
        <v>0</v>
      </c>
      <c r="BH17" s="107">
        <f t="shared" si="13"/>
        <v>0</v>
      </c>
      <c r="BI17" s="107">
        <f t="shared" si="14"/>
        <v>0</v>
      </c>
      <c r="BJ17" s="107" t="e">
        <f t="shared" si="15"/>
        <v>#DIV/0!</v>
      </c>
      <c r="BK17" s="107">
        <f t="shared" si="15"/>
        <v>0</v>
      </c>
      <c r="BL17" s="107">
        <f t="shared" si="16"/>
        <v>0</v>
      </c>
      <c r="BM17" s="107">
        <f t="shared" si="17"/>
        <v>0</v>
      </c>
      <c r="BN17" s="107">
        <f t="shared" si="18"/>
        <v>0</v>
      </c>
      <c r="BO17" s="107">
        <f t="shared" si="19"/>
        <v>0</v>
      </c>
      <c r="BP17" s="107">
        <f t="shared" si="19"/>
        <v>0</v>
      </c>
      <c r="BQ17" s="107">
        <f t="shared" si="19"/>
        <v>0</v>
      </c>
      <c r="BR17" s="107" t="e">
        <f t="shared" si="19"/>
        <v>#DIV/0!</v>
      </c>
      <c r="BS17" s="34"/>
      <c r="BT17" s="34"/>
      <c r="BU17" s="34"/>
      <c r="BV17" s="34"/>
      <c r="BW17" s="34"/>
      <c r="BX17" s="34"/>
      <c r="BY17" s="34"/>
      <c r="BZ17" s="34"/>
      <c r="CA17" s="33"/>
      <c r="CB17" s="3"/>
      <c r="CC17" s="584"/>
      <c r="CD17" s="585"/>
      <c r="CE17" s="585"/>
      <c r="CF17" s="585"/>
      <c r="CG17" s="586"/>
      <c r="CH17" s="3"/>
      <c r="CI17" s="3"/>
      <c r="CJ17" s="3"/>
      <c r="CK17" s="3"/>
      <c r="CL17" s="3"/>
      <c r="CM17" s="3"/>
      <c r="CN17" s="3"/>
      <c r="CO17" s="3"/>
      <c r="CP17" s="3"/>
      <c r="CQ17" s="3"/>
      <c r="CR17" s="3"/>
      <c r="CS17" s="3"/>
      <c r="CT17" s="3"/>
    </row>
    <row r="18" spans="1:98" ht="77.25" customHeight="1" thickBot="1">
      <c r="A18" s="3747"/>
      <c r="B18" s="258"/>
      <c r="C18" s="3499"/>
      <c r="D18" s="3508"/>
      <c r="E18" s="3509"/>
      <c r="F18" s="651" t="s">
        <v>223</v>
      </c>
      <c r="G18" s="3763">
        <v>14431</v>
      </c>
      <c r="H18" s="5439" t="s">
        <v>490</v>
      </c>
      <c r="I18" s="5440" t="s">
        <v>280</v>
      </c>
      <c r="J18" s="5442" t="s">
        <v>280</v>
      </c>
      <c r="K18" s="5442"/>
      <c r="L18" s="5442"/>
      <c r="M18" s="5447"/>
      <c r="N18" s="5449"/>
      <c r="O18" s="4546"/>
      <c r="P18" s="5452"/>
      <c r="Q18" s="5455"/>
      <c r="R18" s="5424"/>
      <c r="S18" s="721"/>
      <c r="T18" s="3750"/>
      <c r="U18" s="217"/>
      <c r="V18" s="384">
        <v>6</v>
      </c>
      <c r="W18" s="3757" t="s">
        <v>506</v>
      </c>
      <c r="X18" s="3764">
        <v>45778</v>
      </c>
      <c r="Y18" s="3743">
        <v>45835</v>
      </c>
      <c r="Z18" s="3759" t="s">
        <v>487</v>
      </c>
      <c r="AA18" s="3760">
        <v>0</v>
      </c>
      <c r="AB18" s="725">
        <v>0</v>
      </c>
      <c r="AC18" s="725"/>
      <c r="AD18" s="726"/>
      <c r="AE18" s="140"/>
      <c r="AF18" s="3753">
        <v>240802400</v>
      </c>
      <c r="AG18" s="2779" t="s">
        <v>507</v>
      </c>
      <c r="AH18" s="143" t="s">
        <v>505</v>
      </c>
      <c r="AI18" s="143" t="s">
        <v>502</v>
      </c>
      <c r="AJ18" s="146">
        <v>1</v>
      </c>
      <c r="AK18" s="2819"/>
      <c r="AL18" s="728"/>
      <c r="AM18" s="728"/>
      <c r="AN18" s="729"/>
      <c r="AO18" s="3"/>
      <c r="AP18" s="3754" t="s">
        <v>97</v>
      </c>
      <c r="AQ18" s="3755" t="s">
        <v>356</v>
      </c>
      <c r="AR18" s="52"/>
      <c r="AS18" s="104">
        <f t="shared" si="0"/>
        <v>0</v>
      </c>
      <c r="AT18" s="105">
        <f t="shared" si="1"/>
        <v>0</v>
      </c>
      <c r="AU18" s="105">
        <f t="shared" si="2"/>
        <v>0</v>
      </c>
      <c r="AV18" s="105">
        <f t="shared" si="3"/>
        <v>0</v>
      </c>
      <c r="AW18" s="106">
        <f t="shared" si="4"/>
        <v>0</v>
      </c>
      <c r="AX18" s="106">
        <f t="shared" si="5"/>
        <v>0</v>
      </c>
      <c r="AY18" s="106">
        <f t="shared" si="6"/>
        <v>0</v>
      </c>
      <c r="AZ18" s="106" t="e">
        <f t="shared" si="7"/>
        <v>#DIV/0!</v>
      </c>
      <c r="BA18" s="107">
        <f t="shared" si="8"/>
        <v>0</v>
      </c>
      <c r="BB18" s="107">
        <f t="shared" si="9"/>
        <v>0</v>
      </c>
      <c r="BC18" s="107">
        <f t="shared" si="10"/>
        <v>0</v>
      </c>
      <c r="BD18" s="107">
        <f t="shared" si="11"/>
        <v>0</v>
      </c>
      <c r="BE18" s="108">
        <v>0.2</v>
      </c>
      <c r="BF18" s="108">
        <v>0.8</v>
      </c>
      <c r="BG18" s="107">
        <f t="shared" si="12"/>
        <v>0</v>
      </c>
      <c r="BH18" s="107">
        <f t="shared" si="13"/>
        <v>0</v>
      </c>
      <c r="BI18" s="107">
        <f t="shared" si="14"/>
        <v>0</v>
      </c>
      <c r="BJ18" s="107" t="e">
        <f t="shared" si="15"/>
        <v>#DIV/0!</v>
      </c>
      <c r="BK18" s="107">
        <f t="shared" si="15"/>
        <v>0</v>
      </c>
      <c r="BL18" s="107">
        <f t="shared" si="16"/>
        <v>0</v>
      </c>
      <c r="BM18" s="107">
        <f t="shared" si="17"/>
        <v>0</v>
      </c>
      <c r="BN18" s="107">
        <f t="shared" si="18"/>
        <v>0</v>
      </c>
      <c r="BO18" s="107">
        <f t="shared" si="19"/>
        <v>0</v>
      </c>
      <c r="BP18" s="107">
        <f t="shared" si="19"/>
        <v>0</v>
      </c>
      <c r="BQ18" s="107">
        <f t="shared" si="19"/>
        <v>0</v>
      </c>
      <c r="BR18" s="107" t="e">
        <f t="shared" si="19"/>
        <v>#DIV/0!</v>
      </c>
      <c r="BS18" s="34"/>
      <c r="BT18" s="34"/>
      <c r="BU18" s="34"/>
      <c r="BV18" s="34"/>
      <c r="BW18" s="34"/>
      <c r="BX18" s="34"/>
      <c r="BY18" s="34"/>
      <c r="BZ18" s="34"/>
      <c r="CA18" s="33"/>
      <c r="CB18" s="3"/>
      <c r="CC18" s="584"/>
      <c r="CD18" s="585"/>
      <c r="CE18" s="585"/>
      <c r="CF18" s="585"/>
      <c r="CG18" s="586"/>
      <c r="CH18" s="3"/>
      <c r="CI18" s="3"/>
      <c r="CJ18" s="3"/>
      <c r="CK18" s="3"/>
      <c r="CL18" s="3"/>
      <c r="CM18" s="3"/>
      <c r="CN18" s="3"/>
      <c r="CO18" s="3"/>
      <c r="CP18" s="3"/>
      <c r="CQ18" s="3"/>
      <c r="CR18" s="3"/>
      <c r="CS18" s="3"/>
      <c r="CT18" s="3"/>
    </row>
    <row r="19" spans="1:98" ht="40.5" customHeight="1" thickBot="1">
      <c r="A19" s="3747"/>
      <c r="B19" s="258"/>
      <c r="C19" s="3499"/>
      <c r="D19" s="3508"/>
      <c r="E19" s="3509"/>
      <c r="F19" s="565"/>
      <c r="G19" s="3765"/>
      <c r="H19" s="5100"/>
      <c r="I19" s="5441"/>
      <c r="J19" s="5443"/>
      <c r="K19" s="5443"/>
      <c r="L19" s="5443"/>
      <c r="M19" s="5447"/>
      <c r="N19" s="5450"/>
      <c r="O19" s="4622"/>
      <c r="P19" s="5453"/>
      <c r="Q19" s="5455"/>
      <c r="R19" s="5424"/>
      <c r="S19" s="721"/>
      <c r="T19" s="3750"/>
      <c r="U19" s="217"/>
      <c r="V19" s="402">
        <v>7</v>
      </c>
      <c r="W19" s="3766" t="s">
        <v>508</v>
      </c>
      <c r="X19" s="3743">
        <v>45698</v>
      </c>
      <c r="Y19" s="3743">
        <v>45835</v>
      </c>
      <c r="Z19" s="3767" t="s">
        <v>487</v>
      </c>
      <c r="AA19" s="3768">
        <v>1</v>
      </c>
      <c r="AB19" s="2790">
        <v>1</v>
      </c>
      <c r="AC19" s="2790"/>
      <c r="AD19" s="2855"/>
      <c r="AE19" s="140"/>
      <c r="AF19" s="2842"/>
      <c r="AG19" s="2792" t="s">
        <v>509</v>
      </c>
      <c r="AH19" s="2793" t="s">
        <v>510</v>
      </c>
      <c r="AI19" s="2793" t="s">
        <v>502</v>
      </c>
      <c r="AJ19" s="2794">
        <v>4</v>
      </c>
      <c r="AK19" s="2896"/>
      <c r="AL19" s="2796"/>
      <c r="AM19" s="2796"/>
      <c r="AN19" s="2797"/>
      <c r="AO19" s="3"/>
      <c r="AP19" s="3769" t="s">
        <v>97</v>
      </c>
      <c r="AQ19" s="3770" t="s">
        <v>356</v>
      </c>
      <c r="AR19" s="52"/>
      <c r="AS19" s="104" t="e">
        <f t="shared" si="0"/>
        <v>#DIV/0!</v>
      </c>
      <c r="AT19" s="105" t="e">
        <f t="shared" si="1"/>
        <v>#DIV/0!</v>
      </c>
      <c r="AU19" s="105" t="e">
        <f t="shared" si="2"/>
        <v>#DIV/0!</v>
      </c>
      <c r="AV19" s="105" t="e">
        <f t="shared" si="3"/>
        <v>#DIV/0!</v>
      </c>
      <c r="AW19" s="106">
        <f t="shared" si="4"/>
        <v>1</v>
      </c>
      <c r="AX19" s="106">
        <f t="shared" si="5"/>
        <v>1</v>
      </c>
      <c r="AY19" s="106">
        <f t="shared" si="6"/>
        <v>0</v>
      </c>
      <c r="AZ19" s="106" t="e">
        <f t="shared" si="7"/>
        <v>#DIV/0!</v>
      </c>
      <c r="BA19" s="107">
        <f t="shared" si="8"/>
        <v>0</v>
      </c>
      <c r="BB19" s="107">
        <f t="shared" si="9"/>
        <v>0</v>
      </c>
      <c r="BC19" s="107">
        <f t="shared" si="10"/>
        <v>0</v>
      </c>
      <c r="BD19" s="107">
        <f t="shared" si="11"/>
        <v>0</v>
      </c>
      <c r="BE19" s="108">
        <v>0.2</v>
      </c>
      <c r="BF19" s="108">
        <v>0.8</v>
      </c>
      <c r="BG19" s="107">
        <f t="shared" si="12"/>
        <v>0.2</v>
      </c>
      <c r="BH19" s="107">
        <f t="shared" si="13"/>
        <v>0.2</v>
      </c>
      <c r="BI19" s="107">
        <f t="shared" si="14"/>
        <v>0</v>
      </c>
      <c r="BJ19" s="107" t="e">
        <f t="shared" si="15"/>
        <v>#DIV/0!</v>
      </c>
      <c r="BK19" s="107">
        <f t="shared" si="15"/>
        <v>0</v>
      </c>
      <c r="BL19" s="107">
        <f t="shared" si="16"/>
        <v>0</v>
      </c>
      <c r="BM19" s="107">
        <f t="shared" si="17"/>
        <v>0</v>
      </c>
      <c r="BN19" s="107">
        <f t="shared" si="18"/>
        <v>0</v>
      </c>
      <c r="BO19" s="107">
        <f t="shared" si="19"/>
        <v>0.2</v>
      </c>
      <c r="BP19" s="107">
        <f t="shared" si="19"/>
        <v>0.2</v>
      </c>
      <c r="BQ19" s="107">
        <f t="shared" si="19"/>
        <v>0</v>
      </c>
      <c r="BR19" s="107" t="e">
        <f t="shared" si="19"/>
        <v>#DIV/0!</v>
      </c>
      <c r="BS19" s="34"/>
      <c r="BT19" s="34"/>
      <c r="BU19" s="34"/>
      <c r="BV19" s="34"/>
      <c r="BW19" s="34"/>
      <c r="BX19" s="34"/>
      <c r="BY19" s="34"/>
      <c r="BZ19" s="34"/>
      <c r="CA19" s="33"/>
      <c r="CB19" s="3"/>
      <c r="CC19" s="584"/>
      <c r="CD19" s="585"/>
      <c r="CE19" s="585"/>
      <c r="CF19" s="585"/>
      <c r="CG19" s="586"/>
      <c r="CH19" s="3"/>
      <c r="CI19" s="3"/>
      <c r="CJ19" s="3"/>
      <c r="CK19" s="3"/>
      <c r="CL19" s="3"/>
      <c r="CM19" s="3"/>
      <c r="CN19" s="3"/>
      <c r="CO19" s="3"/>
      <c r="CP19" s="3"/>
      <c r="CQ19" s="3"/>
      <c r="CR19" s="3"/>
      <c r="CS19" s="3"/>
      <c r="CT19" s="3"/>
    </row>
    <row r="20" spans="1:98" ht="67.5" customHeight="1">
      <c r="A20" s="218">
        <v>2</v>
      </c>
      <c r="B20" s="5426" t="s">
        <v>511</v>
      </c>
      <c r="C20" s="4746"/>
      <c r="D20" s="5427" t="s">
        <v>2463</v>
      </c>
      <c r="E20" s="5428"/>
      <c r="F20" s="3771" t="s">
        <v>374</v>
      </c>
      <c r="G20" s="3772">
        <v>867</v>
      </c>
      <c r="H20" s="3773" t="s">
        <v>515</v>
      </c>
      <c r="I20" s="3774">
        <v>1</v>
      </c>
      <c r="J20" s="3775" t="s">
        <v>280</v>
      </c>
      <c r="K20" s="3775"/>
      <c r="L20" s="3775"/>
      <c r="M20" s="5429" t="s">
        <v>2464</v>
      </c>
      <c r="N20" s="5432">
        <v>6000000</v>
      </c>
      <c r="O20" s="3776" t="s">
        <v>91</v>
      </c>
      <c r="P20" s="5433" t="s">
        <v>2465</v>
      </c>
      <c r="Q20" s="5434">
        <v>6000000</v>
      </c>
      <c r="R20" s="5423">
        <v>0</v>
      </c>
      <c r="S20" s="3777"/>
      <c r="T20" s="3778"/>
      <c r="U20" s="3779"/>
      <c r="V20" s="3780">
        <v>1</v>
      </c>
      <c r="W20" s="3734" t="s">
        <v>512</v>
      </c>
      <c r="X20" s="3781">
        <v>45703</v>
      </c>
      <c r="Y20" s="3781">
        <v>46022</v>
      </c>
      <c r="Z20" s="3734" t="s">
        <v>487</v>
      </c>
      <c r="AA20" s="3782">
        <v>1</v>
      </c>
      <c r="AB20" s="3782">
        <v>1</v>
      </c>
      <c r="AC20" s="3782"/>
      <c r="AD20" s="3783"/>
      <c r="AE20" s="3784"/>
      <c r="AF20" s="3785"/>
      <c r="AG20" s="3786" t="s">
        <v>2466</v>
      </c>
      <c r="AH20" s="2812" t="s">
        <v>513</v>
      </c>
      <c r="AI20" s="2812" t="s">
        <v>73</v>
      </c>
      <c r="AJ20" s="3787">
        <v>4</v>
      </c>
      <c r="AK20" s="3788"/>
      <c r="AL20" s="3789"/>
      <c r="AM20" s="3789"/>
      <c r="AN20" s="3789"/>
      <c r="AO20" s="3790"/>
      <c r="AP20" s="3791" t="s">
        <v>514</v>
      </c>
      <c r="AQ20" s="3792" t="s">
        <v>356</v>
      </c>
      <c r="AR20" s="432"/>
      <c r="AS20" s="82" t="e">
        <f>+#REF!/G20</f>
        <v>#REF!</v>
      </c>
      <c r="AT20" s="83">
        <f t="shared" si="1"/>
        <v>0</v>
      </c>
      <c r="AU20" s="83">
        <f t="shared" si="2"/>
        <v>0</v>
      </c>
      <c r="AV20" s="83">
        <f t="shared" si="3"/>
        <v>0</v>
      </c>
      <c r="AW20" s="84">
        <f t="shared" si="4"/>
        <v>1</v>
      </c>
      <c r="AX20" s="84">
        <f t="shared" si="5"/>
        <v>1</v>
      </c>
      <c r="AY20" s="84">
        <f t="shared" si="6"/>
        <v>0</v>
      </c>
      <c r="AZ20" s="84" t="e">
        <f t="shared" si="7"/>
        <v>#DIV/0!</v>
      </c>
      <c r="BA20" s="85">
        <f t="shared" si="8"/>
        <v>0</v>
      </c>
      <c r="BB20" s="85">
        <f t="shared" si="9"/>
        <v>0</v>
      </c>
      <c r="BC20" s="85">
        <f t="shared" si="10"/>
        <v>0</v>
      </c>
      <c r="BD20" s="85">
        <f t="shared" si="11"/>
        <v>0</v>
      </c>
      <c r="BE20" s="86">
        <v>0.2</v>
      </c>
      <c r="BF20" s="86">
        <v>0.8</v>
      </c>
      <c r="BG20" s="85">
        <f t="shared" si="12"/>
        <v>0.2</v>
      </c>
      <c r="BH20" s="85">
        <f t="shared" si="13"/>
        <v>0.2</v>
      </c>
      <c r="BI20" s="85">
        <f t="shared" si="14"/>
        <v>0</v>
      </c>
      <c r="BJ20" s="85" t="e">
        <f t="shared" si="15"/>
        <v>#DIV/0!</v>
      </c>
      <c r="BK20" s="85">
        <f t="shared" si="15"/>
        <v>0</v>
      </c>
      <c r="BL20" s="85">
        <f t="shared" si="16"/>
        <v>0</v>
      </c>
      <c r="BM20" s="85">
        <f t="shared" si="17"/>
        <v>0</v>
      </c>
      <c r="BN20" s="85">
        <f t="shared" si="18"/>
        <v>0</v>
      </c>
      <c r="BO20" s="85">
        <f t="shared" si="19"/>
        <v>0.2</v>
      </c>
      <c r="BP20" s="85">
        <f t="shared" si="19"/>
        <v>0.2</v>
      </c>
      <c r="BQ20" s="85">
        <f t="shared" si="19"/>
        <v>0</v>
      </c>
      <c r="BR20" s="85" t="e">
        <f t="shared" si="19"/>
        <v>#DIV/0!</v>
      </c>
      <c r="BS20" s="549">
        <f>AVERAGEIF(BO20:BO25,"&lt;&gt;#¡DIV/0!")</f>
        <v>0.2</v>
      </c>
      <c r="BT20" s="549">
        <f>AVERAGEIF(BP20:BP25,"&lt;&gt;#¡DIV/0!")</f>
        <v>0.2</v>
      </c>
      <c r="BU20" s="549">
        <f>AVERAGEIF(BQ20:BQ25,"&lt;&gt;#¡DIV/0!")</f>
        <v>0</v>
      </c>
      <c r="BV20" s="549" t="e">
        <f>AVERAGEIF(BR20:BR25,"&lt;&gt;#¡DIV/0!")</f>
        <v>#DIV/0!</v>
      </c>
      <c r="BW20" s="550">
        <f>+C20*BS20</f>
        <v>0</v>
      </c>
      <c r="BX20" s="550">
        <f>+C20*BT20</f>
        <v>0</v>
      </c>
      <c r="BY20" s="550">
        <f>+C20*BU20</f>
        <v>0</v>
      </c>
      <c r="BZ20" s="550" t="e">
        <f>+C20*BV20</f>
        <v>#DIV/0!</v>
      </c>
      <c r="CA20" s="551" t="e">
        <f>SUM(BW20:BZ25)</f>
        <v>#DIV/0!</v>
      </c>
      <c r="CB20" s="3"/>
      <c r="CC20" s="552">
        <f t="shared" ref="CC20:CF20" si="22">+Q20/$N$20</f>
        <v>1</v>
      </c>
      <c r="CD20" s="553">
        <f t="shared" si="22"/>
        <v>0</v>
      </c>
      <c r="CE20" s="553">
        <f t="shared" si="22"/>
        <v>0</v>
      </c>
      <c r="CF20" s="622">
        <f t="shared" si="22"/>
        <v>0</v>
      </c>
      <c r="CG20" s="623">
        <f>AVERAGE(CC20:CF25)</f>
        <v>0.25</v>
      </c>
      <c r="CH20" s="3"/>
      <c r="CI20" s="3"/>
      <c r="CJ20" s="3"/>
      <c r="CK20" s="3"/>
      <c r="CL20" s="3"/>
      <c r="CM20" s="3"/>
      <c r="CN20" s="3"/>
      <c r="CO20" s="3"/>
      <c r="CP20" s="3"/>
      <c r="CQ20" s="3"/>
      <c r="CR20" s="3"/>
      <c r="CS20" s="3"/>
      <c r="CT20" s="3"/>
    </row>
    <row r="21" spans="1:98" ht="180" customHeight="1">
      <c r="A21" s="3793"/>
      <c r="B21" s="3502"/>
      <c r="C21" s="21"/>
      <c r="D21" s="3500"/>
      <c r="E21" s="3501"/>
      <c r="F21" s="376" t="s">
        <v>65</v>
      </c>
      <c r="G21" s="377">
        <v>4000</v>
      </c>
      <c r="H21" s="381" t="s">
        <v>518</v>
      </c>
      <c r="I21" s="3794">
        <v>1</v>
      </c>
      <c r="J21" s="3795" t="s">
        <v>280</v>
      </c>
      <c r="K21" s="3795"/>
      <c r="L21" s="3795"/>
      <c r="M21" s="5430"/>
      <c r="N21" s="5432"/>
      <c r="O21" s="3796" t="s">
        <v>91</v>
      </c>
      <c r="P21" s="5433"/>
      <c r="Q21" s="5435"/>
      <c r="R21" s="5424"/>
      <c r="S21" s="3797"/>
      <c r="T21" s="3798"/>
      <c r="U21" s="709"/>
      <c r="V21" s="3799">
        <v>2</v>
      </c>
      <c r="W21" s="390" t="s">
        <v>516</v>
      </c>
      <c r="X21" s="3800">
        <v>45703</v>
      </c>
      <c r="Y21" s="3800">
        <v>46022</v>
      </c>
      <c r="Z21" s="440" t="s">
        <v>487</v>
      </c>
      <c r="AA21" s="725">
        <v>1</v>
      </c>
      <c r="AB21" s="725">
        <v>1</v>
      </c>
      <c r="AC21" s="725"/>
      <c r="AD21" s="726"/>
      <c r="AE21" s="3801"/>
      <c r="AF21" s="441"/>
      <c r="AG21" s="440" t="s">
        <v>517</v>
      </c>
      <c r="AH21" s="143" t="s">
        <v>513</v>
      </c>
      <c r="AI21" s="143" t="s">
        <v>73</v>
      </c>
      <c r="AJ21" s="146">
        <v>6</v>
      </c>
      <c r="AK21" s="2819"/>
      <c r="AL21" s="728"/>
      <c r="AM21" s="728"/>
      <c r="AN21" s="728"/>
      <c r="AO21" s="3802"/>
      <c r="AP21" s="3803" t="s">
        <v>514</v>
      </c>
      <c r="AQ21" s="3804" t="s">
        <v>356</v>
      </c>
      <c r="AR21" s="432"/>
      <c r="AS21" s="104">
        <f>+I20/G21</f>
        <v>2.5000000000000001E-4</v>
      </c>
      <c r="AT21" s="105">
        <f t="shared" si="1"/>
        <v>0</v>
      </c>
      <c r="AU21" s="105">
        <f t="shared" si="2"/>
        <v>0</v>
      </c>
      <c r="AV21" s="105">
        <f t="shared" si="3"/>
        <v>0</v>
      </c>
      <c r="AW21" s="106">
        <f t="shared" si="4"/>
        <v>1</v>
      </c>
      <c r="AX21" s="106">
        <f t="shared" si="5"/>
        <v>1</v>
      </c>
      <c r="AY21" s="106">
        <f t="shared" si="6"/>
        <v>0</v>
      </c>
      <c r="AZ21" s="106" t="e">
        <f t="shared" si="7"/>
        <v>#DIV/0!</v>
      </c>
      <c r="BA21" s="107">
        <f t="shared" si="8"/>
        <v>0</v>
      </c>
      <c r="BB21" s="107">
        <f t="shared" si="9"/>
        <v>0</v>
      </c>
      <c r="BC21" s="107">
        <f t="shared" si="10"/>
        <v>0</v>
      </c>
      <c r="BD21" s="107">
        <f t="shared" si="11"/>
        <v>0</v>
      </c>
      <c r="BE21" s="108">
        <v>0.2</v>
      </c>
      <c r="BF21" s="108">
        <v>0.8</v>
      </c>
      <c r="BG21" s="107">
        <f t="shared" si="12"/>
        <v>0.2</v>
      </c>
      <c r="BH21" s="107">
        <f t="shared" si="13"/>
        <v>0.2</v>
      </c>
      <c r="BI21" s="107">
        <f t="shared" si="14"/>
        <v>0</v>
      </c>
      <c r="BJ21" s="107" t="e">
        <f t="shared" si="15"/>
        <v>#DIV/0!</v>
      </c>
      <c r="BK21" s="107">
        <f t="shared" si="15"/>
        <v>0</v>
      </c>
      <c r="BL21" s="107">
        <f t="shared" si="16"/>
        <v>0</v>
      </c>
      <c r="BM21" s="107">
        <f t="shared" si="17"/>
        <v>0</v>
      </c>
      <c r="BN21" s="107">
        <f t="shared" si="18"/>
        <v>0</v>
      </c>
      <c r="BO21" s="107">
        <f t="shared" si="19"/>
        <v>0.2</v>
      </c>
      <c r="BP21" s="107">
        <f t="shared" si="19"/>
        <v>0.2</v>
      </c>
      <c r="BQ21" s="107">
        <f t="shared" si="19"/>
        <v>0</v>
      </c>
      <c r="BR21" s="107" t="e">
        <f t="shared" si="19"/>
        <v>#DIV/0!</v>
      </c>
      <c r="BS21" s="34"/>
      <c r="BT21" s="34"/>
      <c r="BU21" s="34"/>
      <c r="BV21" s="34"/>
      <c r="BW21" s="34"/>
      <c r="BX21" s="34"/>
      <c r="BY21" s="34"/>
      <c r="BZ21" s="34"/>
      <c r="CA21" s="33"/>
      <c r="CB21" s="3"/>
      <c r="CC21" s="584"/>
      <c r="CD21" s="585"/>
      <c r="CE21" s="585"/>
      <c r="CF21" s="630"/>
      <c r="CG21" s="631"/>
      <c r="CH21" s="3"/>
      <c r="CI21" s="3"/>
      <c r="CJ21" s="3"/>
      <c r="CK21" s="3"/>
      <c r="CL21" s="3"/>
      <c r="CM21" s="3"/>
      <c r="CN21" s="3"/>
      <c r="CO21" s="3"/>
      <c r="CP21" s="3"/>
      <c r="CQ21" s="3"/>
      <c r="CR21" s="3"/>
      <c r="CS21" s="3"/>
      <c r="CT21" s="3"/>
    </row>
    <row r="22" spans="1:98" ht="48.75" customHeight="1">
      <c r="A22" s="3793"/>
      <c r="B22" s="3502"/>
      <c r="C22" s="21"/>
      <c r="D22" s="3500"/>
      <c r="E22" s="3501"/>
      <c r="F22" s="376" t="s">
        <v>81</v>
      </c>
      <c r="G22" s="377">
        <v>1000</v>
      </c>
      <c r="H22" s="381" t="s">
        <v>515</v>
      </c>
      <c r="I22" s="3805">
        <v>1</v>
      </c>
      <c r="J22" s="562" t="s">
        <v>280</v>
      </c>
      <c r="K22" s="562"/>
      <c r="L22" s="562"/>
      <c r="M22" s="5430"/>
      <c r="N22" s="3806"/>
      <c r="O22" s="3807"/>
      <c r="P22" s="3808"/>
      <c r="Q22" s="5435"/>
      <c r="R22" s="5424"/>
      <c r="S22" s="3797"/>
      <c r="T22" s="3798"/>
      <c r="U22" s="709"/>
      <c r="V22" s="3799">
        <v>3</v>
      </c>
      <c r="W22" s="440" t="s">
        <v>519</v>
      </c>
      <c r="X22" s="3800">
        <v>45703</v>
      </c>
      <c r="Y22" s="3800">
        <v>46022</v>
      </c>
      <c r="Z22" s="440" t="s">
        <v>487</v>
      </c>
      <c r="AA22" s="725">
        <v>1</v>
      </c>
      <c r="AB22" s="725">
        <v>1</v>
      </c>
      <c r="AC22" s="725"/>
      <c r="AD22" s="726"/>
      <c r="AE22" s="3801"/>
      <c r="AF22" s="441"/>
      <c r="AG22" s="366" t="s">
        <v>520</v>
      </c>
      <c r="AH22" s="143" t="s">
        <v>513</v>
      </c>
      <c r="AI22" s="143" t="s">
        <v>73</v>
      </c>
      <c r="AJ22" s="146">
        <v>4</v>
      </c>
      <c r="AK22" s="2819"/>
      <c r="AL22" s="728"/>
      <c r="AM22" s="728"/>
      <c r="AN22" s="728"/>
      <c r="AO22" s="391"/>
      <c r="AP22" s="3803" t="s">
        <v>514</v>
      </c>
      <c r="AQ22" s="3804" t="s">
        <v>75</v>
      </c>
      <c r="AR22" s="432"/>
      <c r="AS22" s="104">
        <f t="shared" ref="AS22:AS276" si="23">+I22/G22</f>
        <v>1E-3</v>
      </c>
      <c r="AT22" s="105">
        <f t="shared" si="1"/>
        <v>0</v>
      </c>
      <c r="AU22" s="105">
        <f t="shared" si="2"/>
        <v>0</v>
      </c>
      <c r="AV22" s="105">
        <f t="shared" si="3"/>
        <v>0</v>
      </c>
      <c r="AW22" s="106">
        <f t="shared" si="4"/>
        <v>1</v>
      </c>
      <c r="AX22" s="106">
        <f t="shared" si="5"/>
        <v>1</v>
      </c>
      <c r="AY22" s="106">
        <f t="shared" si="6"/>
        <v>0</v>
      </c>
      <c r="AZ22" s="106" t="e">
        <f t="shared" si="7"/>
        <v>#DIV/0!</v>
      </c>
      <c r="BA22" s="107">
        <f t="shared" si="8"/>
        <v>0</v>
      </c>
      <c r="BB22" s="107">
        <f t="shared" si="9"/>
        <v>0</v>
      </c>
      <c r="BC22" s="107">
        <f t="shared" si="10"/>
        <v>0</v>
      </c>
      <c r="BD22" s="107">
        <f t="shared" si="11"/>
        <v>0</v>
      </c>
      <c r="BE22" s="108">
        <v>0.2</v>
      </c>
      <c r="BF22" s="108">
        <v>0.8</v>
      </c>
      <c r="BG22" s="107">
        <f t="shared" si="12"/>
        <v>0.2</v>
      </c>
      <c r="BH22" s="107">
        <f t="shared" si="13"/>
        <v>0.2</v>
      </c>
      <c r="BI22" s="107">
        <f t="shared" si="14"/>
        <v>0</v>
      </c>
      <c r="BJ22" s="107" t="e">
        <f t="shared" si="15"/>
        <v>#DIV/0!</v>
      </c>
      <c r="BK22" s="107">
        <f t="shared" si="15"/>
        <v>0</v>
      </c>
      <c r="BL22" s="107">
        <f t="shared" si="16"/>
        <v>0</v>
      </c>
      <c r="BM22" s="107">
        <f t="shared" si="17"/>
        <v>0</v>
      </c>
      <c r="BN22" s="107">
        <f t="shared" si="18"/>
        <v>0</v>
      </c>
      <c r="BO22" s="107">
        <f t="shared" si="19"/>
        <v>0.2</v>
      </c>
      <c r="BP22" s="107">
        <f t="shared" si="19"/>
        <v>0.2</v>
      </c>
      <c r="BQ22" s="107">
        <f t="shared" si="19"/>
        <v>0</v>
      </c>
      <c r="BR22" s="107" t="e">
        <f t="shared" si="19"/>
        <v>#DIV/0!</v>
      </c>
      <c r="BS22" s="34"/>
      <c r="BT22" s="34"/>
      <c r="BU22" s="34"/>
      <c r="BV22" s="34"/>
      <c r="BW22" s="34"/>
      <c r="BX22" s="34"/>
      <c r="BY22" s="34"/>
      <c r="BZ22" s="34"/>
      <c r="CA22" s="33"/>
      <c r="CB22" s="3"/>
      <c r="CC22" s="584"/>
      <c r="CD22" s="585"/>
      <c r="CE22" s="585"/>
      <c r="CF22" s="630"/>
      <c r="CG22" s="631"/>
      <c r="CH22" s="3"/>
      <c r="CI22" s="3"/>
      <c r="CJ22" s="3"/>
      <c r="CK22" s="3"/>
      <c r="CL22" s="3"/>
      <c r="CM22" s="3"/>
      <c r="CN22" s="3"/>
      <c r="CO22" s="3"/>
      <c r="CP22" s="3"/>
      <c r="CQ22" s="3"/>
      <c r="CR22" s="3"/>
      <c r="CS22" s="3"/>
      <c r="CT22" s="3"/>
    </row>
    <row r="23" spans="1:98" ht="25.5" customHeight="1">
      <c r="A23" s="3793"/>
      <c r="B23" s="3502"/>
      <c r="C23" s="21"/>
      <c r="D23" s="3500"/>
      <c r="E23" s="3501"/>
      <c r="F23" s="376" t="s">
        <v>265</v>
      </c>
      <c r="G23" s="377">
        <v>1513</v>
      </c>
      <c r="H23" s="381" t="s">
        <v>515</v>
      </c>
      <c r="I23" s="3805">
        <v>1</v>
      </c>
      <c r="J23" s="562" t="s">
        <v>280</v>
      </c>
      <c r="K23" s="562"/>
      <c r="L23" s="562"/>
      <c r="M23" s="5430"/>
      <c r="N23" s="3806"/>
      <c r="O23" s="3807"/>
      <c r="P23" s="3808"/>
      <c r="Q23" s="5435"/>
      <c r="R23" s="5424"/>
      <c r="S23" s="3797"/>
      <c r="T23" s="3798"/>
      <c r="U23" s="709"/>
      <c r="V23" s="3799">
        <v>4</v>
      </c>
      <c r="W23" s="440" t="s">
        <v>521</v>
      </c>
      <c r="X23" s="3800">
        <v>45703</v>
      </c>
      <c r="Y23" s="3800">
        <v>46022</v>
      </c>
      <c r="Z23" s="440" t="s">
        <v>487</v>
      </c>
      <c r="AA23" s="725">
        <v>1</v>
      </c>
      <c r="AB23" s="725">
        <v>1</v>
      </c>
      <c r="AC23" s="725"/>
      <c r="AD23" s="726"/>
      <c r="AE23" s="3801"/>
      <c r="AF23" s="441"/>
      <c r="AG23" s="366" t="s">
        <v>522</v>
      </c>
      <c r="AH23" s="143" t="s">
        <v>513</v>
      </c>
      <c r="AI23" s="143" t="s">
        <v>73</v>
      </c>
      <c r="AJ23" s="146">
        <v>4</v>
      </c>
      <c r="AK23" s="2819"/>
      <c r="AL23" s="728"/>
      <c r="AM23" s="728"/>
      <c r="AN23" s="728"/>
      <c r="AO23" s="391"/>
      <c r="AP23" s="3803" t="s">
        <v>514</v>
      </c>
      <c r="AQ23" s="3804" t="s">
        <v>75</v>
      </c>
      <c r="AR23" s="432"/>
      <c r="AS23" s="104">
        <f t="shared" si="23"/>
        <v>6.6093853271645734E-4</v>
      </c>
      <c r="AT23" s="105">
        <f t="shared" si="1"/>
        <v>0</v>
      </c>
      <c r="AU23" s="105">
        <f t="shared" si="2"/>
        <v>0</v>
      </c>
      <c r="AV23" s="105">
        <f t="shared" si="3"/>
        <v>0</v>
      </c>
      <c r="AW23" s="106">
        <f t="shared" si="4"/>
        <v>1</v>
      </c>
      <c r="AX23" s="106">
        <f t="shared" si="5"/>
        <v>1</v>
      </c>
      <c r="AY23" s="106">
        <f t="shared" si="6"/>
        <v>0</v>
      </c>
      <c r="AZ23" s="106" t="e">
        <f t="shared" si="7"/>
        <v>#DIV/0!</v>
      </c>
      <c r="BA23" s="107">
        <f t="shared" si="8"/>
        <v>0</v>
      </c>
      <c r="BB23" s="107">
        <f t="shared" si="9"/>
        <v>0</v>
      </c>
      <c r="BC23" s="107">
        <f t="shared" si="10"/>
        <v>0</v>
      </c>
      <c r="BD23" s="107">
        <f t="shared" si="11"/>
        <v>0</v>
      </c>
      <c r="BE23" s="108">
        <v>0.2</v>
      </c>
      <c r="BF23" s="108">
        <v>0.8</v>
      </c>
      <c r="BG23" s="107">
        <f t="shared" si="12"/>
        <v>0.2</v>
      </c>
      <c r="BH23" s="107">
        <f t="shared" si="13"/>
        <v>0.2</v>
      </c>
      <c r="BI23" s="107">
        <f t="shared" si="14"/>
        <v>0</v>
      </c>
      <c r="BJ23" s="107" t="e">
        <f t="shared" si="15"/>
        <v>#DIV/0!</v>
      </c>
      <c r="BK23" s="107">
        <f t="shared" si="15"/>
        <v>0</v>
      </c>
      <c r="BL23" s="107">
        <f t="shared" si="16"/>
        <v>0</v>
      </c>
      <c r="BM23" s="107">
        <f t="shared" si="17"/>
        <v>0</v>
      </c>
      <c r="BN23" s="107">
        <f t="shared" si="18"/>
        <v>0</v>
      </c>
      <c r="BO23" s="107">
        <f t="shared" si="19"/>
        <v>0.2</v>
      </c>
      <c r="BP23" s="107">
        <f t="shared" si="19"/>
        <v>0.2</v>
      </c>
      <c r="BQ23" s="107">
        <f t="shared" si="19"/>
        <v>0</v>
      </c>
      <c r="BR23" s="107" t="e">
        <f t="shared" si="19"/>
        <v>#DIV/0!</v>
      </c>
      <c r="BS23" s="34"/>
      <c r="BT23" s="34"/>
      <c r="BU23" s="34"/>
      <c r="BV23" s="34"/>
      <c r="BW23" s="34"/>
      <c r="BX23" s="34"/>
      <c r="BY23" s="34"/>
      <c r="BZ23" s="34"/>
      <c r="CA23" s="33"/>
      <c r="CB23" s="3"/>
      <c r="CC23" s="584"/>
      <c r="CD23" s="585"/>
      <c r="CE23" s="585"/>
      <c r="CF23" s="630"/>
      <c r="CG23" s="631"/>
      <c r="CH23" s="3"/>
      <c r="CI23" s="3"/>
      <c r="CJ23" s="3"/>
      <c r="CK23" s="3"/>
      <c r="CL23" s="3"/>
      <c r="CM23" s="3"/>
      <c r="CN23" s="3"/>
      <c r="CO23" s="3"/>
      <c r="CP23" s="3"/>
      <c r="CQ23" s="3"/>
      <c r="CR23" s="3"/>
      <c r="CS23" s="3"/>
      <c r="CT23" s="3"/>
    </row>
    <row r="24" spans="1:98" ht="14.25" customHeight="1">
      <c r="A24" s="3793"/>
      <c r="B24" s="3502"/>
      <c r="C24" s="21"/>
      <c r="D24" s="3500"/>
      <c r="E24" s="3501"/>
      <c r="F24" s="376" t="s">
        <v>84</v>
      </c>
      <c r="G24" s="377">
        <v>1000</v>
      </c>
      <c r="H24" s="381" t="s">
        <v>515</v>
      </c>
      <c r="I24" s="3805">
        <v>1</v>
      </c>
      <c r="J24" s="562" t="s">
        <v>280</v>
      </c>
      <c r="K24" s="562"/>
      <c r="L24" s="562"/>
      <c r="M24" s="5430"/>
      <c r="N24" s="3806"/>
      <c r="O24" s="3807"/>
      <c r="P24" s="3808"/>
      <c r="Q24" s="5435"/>
      <c r="R24" s="5424"/>
      <c r="S24" s="3797"/>
      <c r="T24" s="3798"/>
      <c r="U24" s="709"/>
      <c r="V24" s="3799">
        <v>5</v>
      </c>
      <c r="W24" s="440"/>
      <c r="X24" s="3800"/>
      <c r="Y24" s="3800"/>
      <c r="Z24" s="440"/>
      <c r="AA24" s="725"/>
      <c r="AB24" s="725"/>
      <c r="AC24" s="725"/>
      <c r="AD24" s="726"/>
      <c r="AE24" s="3801"/>
      <c r="AF24" s="441"/>
      <c r="AG24" s="143"/>
      <c r="AH24" s="143"/>
      <c r="AI24" s="143"/>
      <c r="AJ24" s="146"/>
      <c r="AK24" s="2819"/>
      <c r="AL24" s="728"/>
      <c r="AM24" s="728"/>
      <c r="AN24" s="728"/>
      <c r="AO24" s="391"/>
      <c r="AP24" s="3809"/>
      <c r="AQ24" s="3810"/>
      <c r="AR24" s="432"/>
      <c r="AS24" s="104">
        <f t="shared" si="23"/>
        <v>1E-3</v>
      </c>
      <c r="AT24" s="94">
        <f t="shared" si="1"/>
        <v>0</v>
      </c>
      <c r="AU24" s="94">
        <f t="shared" si="2"/>
        <v>0</v>
      </c>
      <c r="AV24" s="94">
        <f t="shared" si="3"/>
        <v>0</v>
      </c>
      <c r="AW24" s="96" t="e">
        <f t="shared" si="4"/>
        <v>#DIV/0!</v>
      </c>
      <c r="AX24" s="96" t="e">
        <f t="shared" si="5"/>
        <v>#DIV/0!</v>
      </c>
      <c r="AY24" s="96" t="e">
        <f t="shared" si="6"/>
        <v>#DIV/0!</v>
      </c>
      <c r="AZ24" s="96" t="e">
        <f t="shared" si="7"/>
        <v>#DIV/0!</v>
      </c>
      <c r="BA24" s="107" t="e">
        <f t="shared" si="8"/>
        <v>#DIV/0!</v>
      </c>
      <c r="BB24" s="96" t="e">
        <f t="shared" si="9"/>
        <v>#DIV/0!</v>
      </c>
      <c r="BC24" s="96" t="e">
        <f t="shared" si="10"/>
        <v>#DIV/0!</v>
      </c>
      <c r="BD24" s="96" t="e">
        <f t="shared" si="11"/>
        <v>#DIV/0!</v>
      </c>
      <c r="BE24" s="97">
        <v>0.2</v>
      </c>
      <c r="BF24" s="97">
        <v>0.8</v>
      </c>
      <c r="BG24" s="96" t="e">
        <f t="shared" si="12"/>
        <v>#DIV/0!</v>
      </c>
      <c r="BH24" s="96" t="e">
        <f t="shared" si="13"/>
        <v>#DIV/0!</v>
      </c>
      <c r="BI24" s="96" t="e">
        <f t="shared" si="14"/>
        <v>#DIV/0!</v>
      </c>
      <c r="BJ24" s="96" t="e">
        <f t="shared" si="15"/>
        <v>#DIV/0!</v>
      </c>
      <c r="BK24" s="107" t="e">
        <f t="shared" si="15"/>
        <v>#DIV/0!</v>
      </c>
      <c r="BL24" s="96" t="e">
        <f t="shared" si="16"/>
        <v>#DIV/0!</v>
      </c>
      <c r="BM24" s="96" t="e">
        <f t="shared" si="17"/>
        <v>#DIV/0!</v>
      </c>
      <c r="BN24" s="96" t="e">
        <f t="shared" si="18"/>
        <v>#DIV/0!</v>
      </c>
      <c r="BO24" s="96" t="e">
        <f t="shared" si="19"/>
        <v>#DIV/0!</v>
      </c>
      <c r="BP24" s="107" t="e">
        <f t="shared" si="19"/>
        <v>#DIV/0!</v>
      </c>
      <c r="BQ24" s="107" t="e">
        <f t="shared" si="19"/>
        <v>#DIV/0!</v>
      </c>
      <c r="BR24" s="107" t="e">
        <f t="shared" si="19"/>
        <v>#DIV/0!</v>
      </c>
      <c r="BS24" s="34"/>
      <c r="BT24" s="34"/>
      <c r="BU24" s="34"/>
      <c r="BV24" s="34"/>
      <c r="BW24" s="34"/>
      <c r="BX24" s="34"/>
      <c r="BY24" s="34"/>
      <c r="BZ24" s="34"/>
      <c r="CA24" s="33"/>
      <c r="CB24" s="3"/>
      <c r="CC24" s="584"/>
      <c r="CD24" s="585"/>
      <c r="CE24" s="585"/>
      <c r="CF24" s="630"/>
      <c r="CG24" s="631"/>
      <c r="CH24" s="3"/>
      <c r="CI24" s="3"/>
      <c r="CJ24" s="3"/>
      <c r="CK24" s="3"/>
      <c r="CL24" s="3"/>
      <c r="CM24" s="3"/>
      <c r="CN24" s="3"/>
      <c r="CO24" s="3"/>
      <c r="CP24" s="3"/>
      <c r="CQ24" s="3"/>
      <c r="CR24" s="3"/>
      <c r="CS24" s="3"/>
      <c r="CT24" s="3"/>
    </row>
    <row r="25" spans="1:98" ht="14.25" customHeight="1" thickBot="1">
      <c r="A25" s="3811"/>
      <c r="B25" s="3503"/>
      <c r="C25" s="3498"/>
      <c r="D25" s="3503"/>
      <c r="E25" s="3498"/>
      <c r="F25" s="3812" t="s">
        <v>223</v>
      </c>
      <c r="G25" s="3813">
        <v>1000</v>
      </c>
      <c r="H25" s="3814" t="s">
        <v>515</v>
      </c>
      <c r="I25" s="3815">
        <v>1</v>
      </c>
      <c r="J25" s="3816" t="s">
        <v>280</v>
      </c>
      <c r="K25" s="3816"/>
      <c r="L25" s="3816"/>
      <c r="M25" s="5431"/>
      <c r="N25" s="3817"/>
      <c r="O25" s="3818"/>
      <c r="P25" s="3819"/>
      <c r="Q25" s="5436"/>
      <c r="R25" s="5425"/>
      <c r="S25" s="3820"/>
      <c r="T25" s="3821"/>
      <c r="U25" s="3822"/>
      <c r="V25" s="3823">
        <v>6</v>
      </c>
      <c r="W25" s="2904"/>
      <c r="X25" s="3824"/>
      <c r="Y25" s="3824"/>
      <c r="Z25" s="2904"/>
      <c r="AA25" s="2804"/>
      <c r="AB25" s="2804"/>
      <c r="AC25" s="2804"/>
      <c r="AD25" s="3825"/>
      <c r="AE25" s="3826"/>
      <c r="AF25" s="3827"/>
      <c r="AG25" s="2825"/>
      <c r="AH25" s="2825"/>
      <c r="AI25" s="2825"/>
      <c r="AJ25" s="3564"/>
      <c r="AK25" s="3828"/>
      <c r="AL25" s="3829"/>
      <c r="AM25" s="3829"/>
      <c r="AN25" s="3829"/>
      <c r="AO25" s="3830"/>
      <c r="AP25" s="3831"/>
      <c r="AQ25" s="3832"/>
      <c r="AR25" s="445"/>
      <c r="AS25" s="104">
        <f t="shared" si="23"/>
        <v>1E-3</v>
      </c>
      <c r="AT25" s="94">
        <f t="shared" si="1"/>
        <v>0</v>
      </c>
      <c r="AU25" s="94">
        <f t="shared" si="2"/>
        <v>0</v>
      </c>
      <c r="AV25" s="94">
        <f t="shared" si="3"/>
        <v>0</v>
      </c>
      <c r="AW25" s="96" t="e">
        <f t="shared" si="4"/>
        <v>#DIV/0!</v>
      </c>
      <c r="AX25" s="96" t="e">
        <f t="shared" si="5"/>
        <v>#DIV/0!</v>
      </c>
      <c r="AY25" s="96" t="e">
        <f t="shared" si="6"/>
        <v>#DIV/0!</v>
      </c>
      <c r="AZ25" s="96" t="e">
        <f t="shared" si="7"/>
        <v>#DIV/0!</v>
      </c>
      <c r="BA25" s="107" t="e">
        <f t="shared" si="8"/>
        <v>#DIV/0!</v>
      </c>
      <c r="BB25" s="96" t="e">
        <f t="shared" si="9"/>
        <v>#DIV/0!</v>
      </c>
      <c r="BC25" s="96" t="e">
        <f t="shared" si="10"/>
        <v>#DIV/0!</v>
      </c>
      <c r="BD25" s="96" t="e">
        <f t="shared" si="11"/>
        <v>#DIV/0!</v>
      </c>
      <c r="BE25" s="97">
        <v>0.2</v>
      </c>
      <c r="BF25" s="97">
        <v>0.8</v>
      </c>
      <c r="BG25" s="96" t="e">
        <f t="shared" si="12"/>
        <v>#DIV/0!</v>
      </c>
      <c r="BH25" s="96" t="e">
        <f t="shared" si="13"/>
        <v>#DIV/0!</v>
      </c>
      <c r="BI25" s="96" t="e">
        <f t="shared" si="14"/>
        <v>#DIV/0!</v>
      </c>
      <c r="BJ25" s="96" t="e">
        <f t="shared" si="15"/>
        <v>#DIV/0!</v>
      </c>
      <c r="BK25" s="107" t="e">
        <f t="shared" si="15"/>
        <v>#DIV/0!</v>
      </c>
      <c r="BL25" s="96" t="e">
        <f t="shared" si="16"/>
        <v>#DIV/0!</v>
      </c>
      <c r="BM25" s="96" t="e">
        <f t="shared" si="17"/>
        <v>#DIV/0!</v>
      </c>
      <c r="BN25" s="96" t="e">
        <f t="shared" si="18"/>
        <v>#DIV/0!</v>
      </c>
      <c r="BO25" s="96" t="e">
        <f t="shared" si="19"/>
        <v>#DIV/0!</v>
      </c>
      <c r="BP25" s="107" t="e">
        <f t="shared" si="19"/>
        <v>#DIV/0!</v>
      </c>
      <c r="BQ25" s="107" t="e">
        <f t="shared" si="19"/>
        <v>#DIV/0!</v>
      </c>
      <c r="BR25" s="107" t="e">
        <f t="shared" si="19"/>
        <v>#DIV/0!</v>
      </c>
      <c r="BS25" s="34"/>
      <c r="BT25" s="34"/>
      <c r="BU25" s="34"/>
      <c r="BV25" s="34"/>
      <c r="BW25" s="34"/>
      <c r="BX25" s="34"/>
      <c r="BY25" s="34"/>
      <c r="BZ25" s="34"/>
      <c r="CA25" s="33"/>
      <c r="CB25" s="3"/>
      <c r="CC25" s="584"/>
      <c r="CD25" s="585"/>
      <c r="CE25" s="585"/>
      <c r="CF25" s="630"/>
      <c r="CG25" s="631"/>
      <c r="CH25" s="3"/>
      <c r="CI25" s="3"/>
      <c r="CJ25" s="3"/>
      <c r="CK25" s="3"/>
      <c r="CL25" s="3"/>
      <c r="CM25" s="3"/>
      <c r="CN25" s="3"/>
      <c r="CO25" s="3"/>
      <c r="CP25" s="3"/>
      <c r="CQ25" s="3"/>
      <c r="CR25" s="3"/>
      <c r="CS25" s="3"/>
      <c r="CT25" s="3"/>
    </row>
    <row r="26" spans="1:98" ht="113.25" customHeight="1">
      <c r="A26" s="3733">
        <v>3</v>
      </c>
      <c r="B26" s="3516" t="s">
        <v>523</v>
      </c>
      <c r="C26" s="3504"/>
      <c r="D26" s="3506" t="s">
        <v>524</v>
      </c>
      <c r="E26" s="3507"/>
      <c r="F26" s="3512" t="s">
        <v>295</v>
      </c>
      <c r="G26" s="3513">
        <v>600</v>
      </c>
      <c r="H26" s="3833" t="s">
        <v>525</v>
      </c>
      <c r="I26" s="3834" t="s">
        <v>280</v>
      </c>
      <c r="J26" s="3835" t="s">
        <v>96</v>
      </c>
      <c r="K26" s="3835"/>
      <c r="L26" s="3835"/>
      <c r="M26" s="3749" t="s">
        <v>280</v>
      </c>
      <c r="N26" s="3836">
        <f>+(7*4000000*1.7)+1500000</f>
        <v>49100000</v>
      </c>
      <c r="O26" s="577" t="s">
        <v>296</v>
      </c>
      <c r="P26" s="3837">
        <f>N26</f>
        <v>49100000</v>
      </c>
      <c r="Q26" s="3465">
        <v>0</v>
      </c>
      <c r="R26" s="3465">
        <v>0</v>
      </c>
      <c r="S26" s="721"/>
      <c r="T26" s="722"/>
      <c r="U26" s="217"/>
      <c r="V26" s="2871">
        <v>1</v>
      </c>
      <c r="W26" s="565" t="s">
        <v>526</v>
      </c>
      <c r="X26" s="3838">
        <v>45792</v>
      </c>
      <c r="Y26" s="3838">
        <v>45930</v>
      </c>
      <c r="Z26" s="634" t="s">
        <v>487</v>
      </c>
      <c r="AA26" s="751">
        <v>0</v>
      </c>
      <c r="AB26" s="725">
        <v>1</v>
      </c>
      <c r="AC26" s="2808"/>
      <c r="AD26" s="2809"/>
      <c r="AE26" s="140"/>
      <c r="AF26" s="576"/>
      <c r="AG26" s="3839" t="s">
        <v>527</v>
      </c>
      <c r="AH26" s="3839" t="s">
        <v>528</v>
      </c>
      <c r="AI26" s="2776" t="s">
        <v>73</v>
      </c>
      <c r="AJ26" s="144">
        <v>1</v>
      </c>
      <c r="AK26" s="3840"/>
      <c r="AL26" s="3841"/>
      <c r="AM26" s="3841"/>
      <c r="AN26" s="3842"/>
      <c r="AO26" s="222"/>
      <c r="AP26" s="3843" t="s">
        <v>529</v>
      </c>
      <c r="AQ26" s="3844" t="s">
        <v>530</v>
      </c>
      <c r="AR26" s="52"/>
      <c r="AS26" s="93">
        <f t="shared" si="23"/>
        <v>0</v>
      </c>
      <c r="AT26" s="94">
        <f t="shared" si="1"/>
        <v>1.6666666666666668E-3</v>
      </c>
      <c r="AU26" s="94">
        <f t="shared" si="2"/>
        <v>0</v>
      </c>
      <c r="AV26" s="94">
        <f t="shared" si="3"/>
        <v>0</v>
      </c>
      <c r="AW26" s="95">
        <f t="shared" si="4"/>
        <v>0</v>
      </c>
      <c r="AX26" s="95">
        <f t="shared" si="5"/>
        <v>1</v>
      </c>
      <c r="AY26" s="95">
        <f t="shared" si="6"/>
        <v>0</v>
      </c>
      <c r="AZ26" s="95" t="e">
        <f t="shared" si="7"/>
        <v>#DIV/0!</v>
      </c>
      <c r="BA26" s="96">
        <f t="shared" si="8"/>
        <v>0</v>
      </c>
      <c r="BB26" s="96">
        <f t="shared" si="9"/>
        <v>0</v>
      </c>
      <c r="BC26" s="96">
        <f t="shared" si="10"/>
        <v>0</v>
      </c>
      <c r="BD26" s="96">
        <f t="shared" si="11"/>
        <v>0</v>
      </c>
      <c r="BE26" s="97">
        <v>0.2</v>
      </c>
      <c r="BF26" s="97">
        <v>0.8</v>
      </c>
      <c r="BG26" s="96">
        <f t="shared" si="12"/>
        <v>0</v>
      </c>
      <c r="BH26" s="96">
        <f t="shared" si="13"/>
        <v>0.2</v>
      </c>
      <c r="BI26" s="96">
        <f t="shared" si="14"/>
        <v>0</v>
      </c>
      <c r="BJ26" s="96" t="e">
        <f t="shared" si="15"/>
        <v>#DIV/0!</v>
      </c>
      <c r="BK26" s="96">
        <f t="shared" si="15"/>
        <v>0</v>
      </c>
      <c r="BL26" s="96">
        <f t="shared" si="16"/>
        <v>0</v>
      </c>
      <c r="BM26" s="96">
        <f t="shared" si="17"/>
        <v>0</v>
      </c>
      <c r="BN26" s="96">
        <f t="shared" si="18"/>
        <v>0</v>
      </c>
      <c r="BO26" s="96">
        <f t="shared" si="19"/>
        <v>0</v>
      </c>
      <c r="BP26" s="85">
        <f t="shared" si="19"/>
        <v>0.2</v>
      </c>
      <c r="BQ26" s="85">
        <f t="shared" si="19"/>
        <v>0</v>
      </c>
      <c r="BR26" s="85" t="e">
        <f t="shared" si="19"/>
        <v>#DIV/0!</v>
      </c>
      <c r="BS26" s="644">
        <f t="shared" ref="BS26:BV26" si="24">AVERAGEIF(BO26:BO27,"&lt;&gt;#¡DIV/0!")</f>
        <v>0</v>
      </c>
      <c r="BT26" s="644">
        <f t="shared" si="24"/>
        <v>0.1</v>
      </c>
      <c r="BU26" s="644">
        <f t="shared" si="24"/>
        <v>0</v>
      </c>
      <c r="BV26" s="644" t="e">
        <f t="shared" si="24"/>
        <v>#DIV/0!</v>
      </c>
      <c r="BW26" s="550">
        <f>+C26*BS26</f>
        <v>0</v>
      </c>
      <c r="BX26" s="550">
        <f>+C26*BT26</f>
        <v>0</v>
      </c>
      <c r="BY26" s="550">
        <f>+C26*BU26</f>
        <v>0</v>
      </c>
      <c r="BZ26" s="550" t="e">
        <f>+C26*BV26</f>
        <v>#DIV/0!</v>
      </c>
      <c r="CA26" s="645" t="e">
        <f>SUM(BW26:BZ27)</f>
        <v>#DIV/0!</v>
      </c>
      <c r="CB26" s="3"/>
      <c r="CC26" s="552">
        <f t="shared" ref="CC26:CF26" si="25">+Q26/$N$26</f>
        <v>0</v>
      </c>
      <c r="CD26" s="553">
        <f t="shared" si="25"/>
        <v>0</v>
      </c>
      <c r="CE26" s="553">
        <f t="shared" si="25"/>
        <v>0</v>
      </c>
      <c r="CF26" s="622">
        <f t="shared" si="25"/>
        <v>0</v>
      </c>
      <c r="CG26" s="623">
        <f>AVERAGE(CC26:CF27)</f>
        <v>0</v>
      </c>
      <c r="CH26" s="3"/>
      <c r="CI26" s="3"/>
      <c r="CJ26" s="3"/>
      <c r="CK26" s="3"/>
      <c r="CL26" s="3"/>
      <c r="CM26" s="3"/>
      <c r="CN26" s="3"/>
      <c r="CO26" s="3"/>
      <c r="CP26" s="3"/>
      <c r="CQ26" s="3"/>
      <c r="CR26" s="3"/>
      <c r="CS26" s="3"/>
      <c r="CT26" s="3"/>
    </row>
    <row r="27" spans="1:98" ht="28.8" thickBot="1">
      <c r="A27" s="253"/>
      <c r="B27" s="3515"/>
      <c r="C27" s="3505"/>
      <c r="D27" s="3510"/>
      <c r="E27" s="3511"/>
      <c r="F27" s="73"/>
      <c r="G27" s="3514"/>
      <c r="H27" s="257"/>
      <c r="I27" s="3845"/>
      <c r="J27" s="3846"/>
      <c r="K27" s="3846"/>
      <c r="L27" s="3846"/>
      <c r="M27" s="3847"/>
      <c r="N27" s="379"/>
      <c r="O27" s="3848"/>
      <c r="P27" s="3849"/>
      <c r="Q27" s="720"/>
      <c r="R27" s="721"/>
      <c r="S27" s="721"/>
      <c r="T27" s="722"/>
      <c r="U27" s="217"/>
      <c r="V27" s="384">
        <v>2</v>
      </c>
      <c r="W27" s="651" t="s">
        <v>531</v>
      </c>
      <c r="X27" s="3800">
        <v>45931</v>
      </c>
      <c r="Y27" s="3800">
        <v>46022</v>
      </c>
      <c r="Z27" s="572" t="s">
        <v>487</v>
      </c>
      <c r="AA27" s="724">
        <v>0</v>
      </c>
      <c r="AB27" s="725">
        <v>0</v>
      </c>
      <c r="AC27" s="725"/>
      <c r="AD27" s="726"/>
      <c r="AE27" s="140"/>
      <c r="AF27" s="141"/>
      <c r="AG27" s="2779" t="s">
        <v>532</v>
      </c>
      <c r="AH27" s="143" t="s">
        <v>528</v>
      </c>
      <c r="AI27" s="143" t="s">
        <v>73</v>
      </c>
      <c r="AJ27" s="146">
        <v>1</v>
      </c>
      <c r="AK27" s="727"/>
      <c r="AL27" s="728"/>
      <c r="AM27" s="728"/>
      <c r="AN27" s="729"/>
      <c r="AO27" s="3"/>
      <c r="AP27" s="3850" t="s">
        <v>529</v>
      </c>
      <c r="AQ27" s="3755" t="s">
        <v>530</v>
      </c>
      <c r="AR27" s="52"/>
      <c r="AS27" s="104" t="e">
        <f t="shared" si="23"/>
        <v>#DIV/0!</v>
      </c>
      <c r="AT27" s="105" t="e">
        <f t="shared" si="1"/>
        <v>#DIV/0!</v>
      </c>
      <c r="AU27" s="105" t="e">
        <f t="shared" si="2"/>
        <v>#DIV/0!</v>
      </c>
      <c r="AV27" s="105" t="e">
        <f t="shared" si="3"/>
        <v>#DIV/0!</v>
      </c>
      <c r="AW27" s="106">
        <f t="shared" si="4"/>
        <v>0</v>
      </c>
      <c r="AX27" s="106">
        <f t="shared" si="5"/>
        <v>0</v>
      </c>
      <c r="AY27" s="106">
        <f t="shared" si="6"/>
        <v>0</v>
      </c>
      <c r="AZ27" s="106" t="e">
        <f t="shared" si="7"/>
        <v>#DIV/0!</v>
      </c>
      <c r="BA27" s="107">
        <f t="shared" si="8"/>
        <v>0</v>
      </c>
      <c r="BB27" s="107">
        <f t="shared" si="9"/>
        <v>0</v>
      </c>
      <c r="BC27" s="107">
        <f t="shared" si="10"/>
        <v>0</v>
      </c>
      <c r="BD27" s="107">
        <f t="shared" si="11"/>
        <v>0</v>
      </c>
      <c r="BE27" s="108">
        <v>0.2</v>
      </c>
      <c r="BF27" s="108">
        <v>0.8</v>
      </c>
      <c r="BG27" s="107">
        <f t="shared" si="12"/>
        <v>0</v>
      </c>
      <c r="BH27" s="107">
        <f t="shared" si="13"/>
        <v>0</v>
      </c>
      <c r="BI27" s="107">
        <f t="shared" si="14"/>
        <v>0</v>
      </c>
      <c r="BJ27" s="107" t="e">
        <f t="shared" si="15"/>
        <v>#DIV/0!</v>
      </c>
      <c r="BK27" s="107">
        <f t="shared" si="15"/>
        <v>0</v>
      </c>
      <c r="BL27" s="107">
        <f t="shared" si="16"/>
        <v>0</v>
      </c>
      <c r="BM27" s="107">
        <f t="shared" si="17"/>
        <v>0</v>
      </c>
      <c r="BN27" s="107">
        <f t="shared" si="18"/>
        <v>0</v>
      </c>
      <c r="BO27" s="107">
        <f t="shared" si="19"/>
        <v>0</v>
      </c>
      <c r="BP27" s="107">
        <f t="shared" si="19"/>
        <v>0</v>
      </c>
      <c r="BQ27" s="107">
        <f t="shared" si="19"/>
        <v>0</v>
      </c>
      <c r="BR27" s="107" t="e">
        <f t="shared" si="19"/>
        <v>#DIV/0!</v>
      </c>
      <c r="BS27" s="34"/>
      <c r="BT27" s="34"/>
      <c r="BU27" s="34"/>
      <c r="BV27" s="34"/>
      <c r="BW27" s="34"/>
      <c r="BX27" s="34"/>
      <c r="BY27" s="34"/>
      <c r="BZ27" s="34"/>
      <c r="CA27" s="33"/>
      <c r="CB27" s="3"/>
      <c r="CC27" s="584"/>
      <c r="CD27" s="585"/>
      <c r="CE27" s="585"/>
      <c r="CF27" s="630"/>
      <c r="CG27" s="631"/>
      <c r="CH27" s="3"/>
      <c r="CI27" s="3"/>
      <c r="CJ27" s="3"/>
      <c r="CK27" s="3"/>
      <c r="CL27" s="3"/>
      <c r="CM27" s="3"/>
      <c r="CN27" s="3"/>
      <c r="CO27" s="3"/>
      <c r="CP27" s="3"/>
      <c r="CQ27" s="3"/>
      <c r="CR27" s="3"/>
      <c r="CS27" s="3"/>
      <c r="CT27" s="3"/>
    </row>
    <row r="28" spans="1:98" ht="14.25" customHeight="1">
      <c r="A28" s="457">
        <v>4</v>
      </c>
      <c r="B28" s="556"/>
      <c r="C28" s="557"/>
      <c r="D28" s="3508"/>
      <c r="E28" s="719"/>
      <c r="F28" s="577"/>
      <c r="G28" s="454"/>
      <c r="H28" s="464"/>
      <c r="I28" s="529"/>
      <c r="J28" s="530"/>
      <c r="K28" s="530"/>
      <c r="L28" s="530"/>
      <c r="M28" s="531"/>
      <c r="N28" s="360"/>
      <c r="O28" s="358"/>
      <c r="P28" s="361"/>
      <c r="Q28" s="747"/>
      <c r="R28" s="748"/>
      <c r="S28" s="748"/>
      <c r="T28" s="749"/>
      <c r="U28" s="217"/>
      <c r="V28" s="364">
        <v>1</v>
      </c>
      <c r="W28" s="3585"/>
      <c r="X28" s="3838"/>
      <c r="Y28" s="3838"/>
      <c r="Z28" s="634"/>
      <c r="AA28" s="751"/>
      <c r="AB28" s="752"/>
      <c r="AC28" s="752"/>
      <c r="AD28" s="753"/>
      <c r="AE28" s="140"/>
      <c r="AF28" s="3851"/>
      <c r="AG28" s="3565"/>
      <c r="AH28" s="3565"/>
      <c r="AI28" s="366"/>
      <c r="AJ28" s="3852"/>
      <c r="AK28" s="756"/>
      <c r="AL28" s="757"/>
      <c r="AM28" s="757"/>
      <c r="AN28" s="758"/>
      <c r="AO28" s="3"/>
      <c r="AP28" s="759"/>
      <c r="AQ28" s="760"/>
      <c r="AR28" s="52"/>
      <c r="AS28" s="82" t="e">
        <f t="shared" si="23"/>
        <v>#DIV/0!</v>
      </c>
      <c r="AT28" s="94" t="e">
        <f t="shared" si="1"/>
        <v>#DIV/0!</v>
      </c>
      <c r="AU28" s="94" t="e">
        <f t="shared" si="2"/>
        <v>#DIV/0!</v>
      </c>
      <c r="AV28" s="94" t="e">
        <f t="shared" si="3"/>
        <v>#DIV/0!</v>
      </c>
      <c r="AW28" s="95" t="e">
        <f t="shared" si="4"/>
        <v>#DIV/0!</v>
      </c>
      <c r="AX28" s="95" t="e">
        <f t="shared" si="5"/>
        <v>#DIV/0!</v>
      </c>
      <c r="AY28" s="95" t="e">
        <f t="shared" si="6"/>
        <v>#DIV/0!</v>
      </c>
      <c r="AZ28" s="95" t="e">
        <f t="shared" si="7"/>
        <v>#DIV/0!</v>
      </c>
      <c r="BA28" s="96" t="e">
        <f t="shared" si="8"/>
        <v>#DIV/0!</v>
      </c>
      <c r="BB28" s="96" t="e">
        <f t="shared" si="9"/>
        <v>#DIV/0!</v>
      </c>
      <c r="BC28" s="96" t="e">
        <f t="shared" si="10"/>
        <v>#DIV/0!</v>
      </c>
      <c r="BD28" s="96" t="e">
        <f t="shared" si="11"/>
        <v>#DIV/0!</v>
      </c>
      <c r="BE28" s="97">
        <v>0.2</v>
      </c>
      <c r="BF28" s="97">
        <v>0.8</v>
      </c>
      <c r="BG28" s="96" t="e">
        <f t="shared" si="12"/>
        <v>#DIV/0!</v>
      </c>
      <c r="BH28" s="96" t="e">
        <f t="shared" si="13"/>
        <v>#DIV/0!</v>
      </c>
      <c r="BI28" s="96" t="e">
        <f t="shared" si="14"/>
        <v>#DIV/0!</v>
      </c>
      <c r="BJ28" s="96" t="e">
        <f t="shared" si="15"/>
        <v>#DIV/0!</v>
      </c>
      <c r="BK28" s="96" t="e">
        <f t="shared" si="15"/>
        <v>#DIV/0!</v>
      </c>
      <c r="BL28" s="96" t="e">
        <f t="shared" si="16"/>
        <v>#DIV/0!</v>
      </c>
      <c r="BM28" s="96" t="e">
        <f t="shared" si="17"/>
        <v>#DIV/0!</v>
      </c>
      <c r="BN28" s="96" t="e">
        <f t="shared" si="18"/>
        <v>#DIV/0!</v>
      </c>
      <c r="BO28" s="96" t="e">
        <f t="shared" si="19"/>
        <v>#DIV/0!</v>
      </c>
      <c r="BP28" s="85" t="e">
        <f t="shared" si="19"/>
        <v>#DIV/0!</v>
      </c>
      <c r="BQ28" s="85" t="e">
        <f t="shared" si="19"/>
        <v>#DIV/0!</v>
      </c>
      <c r="BR28" s="85" t="e">
        <f t="shared" si="19"/>
        <v>#DIV/0!</v>
      </c>
      <c r="BS28" s="644" t="e">
        <f t="shared" ref="BS28:BV28" si="26">AVERAGEIF(BO28:BO37,"&lt;&gt;#¡DIV/0!")</f>
        <v>#DIV/0!</v>
      </c>
      <c r="BT28" s="644" t="e">
        <f t="shared" si="26"/>
        <v>#DIV/0!</v>
      </c>
      <c r="BU28" s="644" t="e">
        <f t="shared" si="26"/>
        <v>#DIV/0!</v>
      </c>
      <c r="BV28" s="644" t="e">
        <f t="shared" si="26"/>
        <v>#DIV/0!</v>
      </c>
      <c r="BW28" s="550" t="e">
        <f>+C28*BS28</f>
        <v>#DIV/0!</v>
      </c>
      <c r="BX28" s="550" t="e">
        <f>+C28*BT28</f>
        <v>#DIV/0!</v>
      </c>
      <c r="BY28" s="550" t="e">
        <f>+C28*BU28</f>
        <v>#DIV/0!</v>
      </c>
      <c r="BZ28" s="550" t="e">
        <f>+C28*BV28</f>
        <v>#DIV/0!</v>
      </c>
      <c r="CA28" s="645" t="e">
        <f>SUM(BW28:BZ37)</f>
        <v>#DIV/0!</v>
      </c>
      <c r="CB28" s="3"/>
      <c r="CC28" s="552" t="e">
        <f t="shared" ref="CC28:CF28" si="27">+Q28/$N$28</f>
        <v>#DIV/0!</v>
      </c>
      <c r="CD28" s="553" t="e">
        <f t="shared" si="27"/>
        <v>#DIV/0!</v>
      </c>
      <c r="CE28" s="553" t="e">
        <f t="shared" si="27"/>
        <v>#DIV/0!</v>
      </c>
      <c r="CF28" s="622" t="e">
        <f t="shared" si="27"/>
        <v>#DIV/0!</v>
      </c>
      <c r="CG28" s="623" t="e">
        <f>AVERAGE(CC28:CF37)</f>
        <v>#DIV/0!</v>
      </c>
      <c r="CH28" s="3"/>
      <c r="CI28" s="3"/>
      <c r="CJ28" s="3"/>
      <c r="CK28" s="3"/>
      <c r="CL28" s="3"/>
      <c r="CM28" s="3"/>
      <c r="CN28" s="3"/>
      <c r="CO28" s="3"/>
      <c r="CP28" s="3"/>
      <c r="CQ28" s="3"/>
      <c r="CR28" s="3"/>
      <c r="CS28" s="3"/>
      <c r="CT28" s="3"/>
    </row>
    <row r="29" spans="1:98" ht="14.25" customHeight="1">
      <c r="A29" s="761"/>
      <c r="B29" s="556"/>
      <c r="C29" s="557"/>
      <c r="D29" s="283"/>
      <c r="E29" s="719"/>
      <c r="F29" s="440"/>
      <c r="G29" s="377"/>
      <c r="H29" s="378"/>
      <c r="I29" s="561"/>
      <c r="J29" s="562"/>
      <c r="K29" s="562"/>
      <c r="L29" s="562"/>
      <c r="M29" s="378"/>
      <c r="N29" s="379"/>
      <c r="O29" s="380"/>
      <c r="P29" s="381"/>
      <c r="Q29" s="720"/>
      <c r="R29" s="721"/>
      <c r="S29" s="721"/>
      <c r="T29" s="722"/>
      <c r="U29" s="217"/>
      <c r="V29" s="384">
        <v>2</v>
      </c>
      <c r="W29" s="3466"/>
      <c r="X29" s="3838"/>
      <c r="Y29" s="3838"/>
      <c r="Z29" s="634"/>
      <c r="AA29" s="724"/>
      <c r="AB29" s="725"/>
      <c r="AC29" s="725"/>
      <c r="AD29" s="726"/>
      <c r="AE29" s="140"/>
      <c r="AF29" s="141"/>
      <c r="AG29" s="3550"/>
      <c r="AH29" s="3568"/>
      <c r="AI29" s="2776"/>
      <c r="AJ29" s="144"/>
      <c r="AK29" s="727"/>
      <c r="AL29" s="728"/>
      <c r="AM29" s="728"/>
      <c r="AN29" s="729"/>
      <c r="AO29" s="3"/>
      <c r="AP29" s="399"/>
      <c r="AQ29" s="381"/>
      <c r="AR29" s="52"/>
      <c r="AS29" s="104" t="e">
        <f t="shared" si="23"/>
        <v>#DIV/0!</v>
      </c>
      <c r="AT29" s="105" t="e">
        <f t="shared" si="1"/>
        <v>#DIV/0!</v>
      </c>
      <c r="AU29" s="105" t="e">
        <f t="shared" si="2"/>
        <v>#DIV/0!</v>
      </c>
      <c r="AV29" s="105" t="e">
        <f t="shared" si="3"/>
        <v>#DIV/0!</v>
      </c>
      <c r="AW29" s="106" t="e">
        <f t="shared" si="4"/>
        <v>#DIV/0!</v>
      </c>
      <c r="AX29" s="106" t="e">
        <f t="shared" si="5"/>
        <v>#DIV/0!</v>
      </c>
      <c r="AY29" s="106" t="e">
        <f t="shared" si="6"/>
        <v>#DIV/0!</v>
      </c>
      <c r="AZ29" s="106" t="e">
        <f t="shared" si="7"/>
        <v>#DIV/0!</v>
      </c>
      <c r="BA29" s="107" t="e">
        <f t="shared" si="8"/>
        <v>#DIV/0!</v>
      </c>
      <c r="BB29" s="107" t="e">
        <f t="shared" si="9"/>
        <v>#DIV/0!</v>
      </c>
      <c r="BC29" s="107" t="e">
        <f t="shared" si="10"/>
        <v>#DIV/0!</v>
      </c>
      <c r="BD29" s="107" t="e">
        <f t="shared" si="11"/>
        <v>#DIV/0!</v>
      </c>
      <c r="BE29" s="108">
        <v>0.2</v>
      </c>
      <c r="BF29" s="108">
        <v>0.8</v>
      </c>
      <c r="BG29" s="107" t="e">
        <f t="shared" si="12"/>
        <v>#DIV/0!</v>
      </c>
      <c r="BH29" s="107" t="e">
        <f t="shared" si="13"/>
        <v>#DIV/0!</v>
      </c>
      <c r="BI29" s="107" t="e">
        <f t="shared" si="14"/>
        <v>#DIV/0!</v>
      </c>
      <c r="BJ29" s="107" t="e">
        <f t="shared" ref="BJ29:BK44" si="28">+AZ29*BE29</f>
        <v>#DIV/0!</v>
      </c>
      <c r="BK29" s="107" t="e">
        <f t="shared" si="28"/>
        <v>#DIV/0!</v>
      </c>
      <c r="BL29" s="107" t="e">
        <f t="shared" si="16"/>
        <v>#DIV/0!</v>
      </c>
      <c r="BM29" s="107" t="e">
        <f t="shared" si="17"/>
        <v>#DIV/0!</v>
      </c>
      <c r="BN29" s="107" t="e">
        <f t="shared" si="18"/>
        <v>#DIV/0!</v>
      </c>
      <c r="BO29" s="107" t="e">
        <f t="shared" ref="BO29:BR44" si="29">+BG29+BK29</f>
        <v>#DIV/0!</v>
      </c>
      <c r="BP29" s="107" t="e">
        <f t="shared" si="29"/>
        <v>#DIV/0!</v>
      </c>
      <c r="BQ29" s="107" t="e">
        <f t="shared" si="29"/>
        <v>#DIV/0!</v>
      </c>
      <c r="BR29" s="107" t="e">
        <f t="shared" si="29"/>
        <v>#DIV/0!</v>
      </c>
      <c r="BS29" s="34"/>
      <c r="BT29" s="34"/>
      <c r="BU29" s="34"/>
      <c r="BV29" s="34"/>
      <c r="BW29" s="34"/>
      <c r="BX29" s="34"/>
      <c r="BY29" s="34"/>
      <c r="BZ29" s="34"/>
      <c r="CA29" s="33"/>
      <c r="CB29" s="3"/>
      <c r="CC29" s="584"/>
      <c r="CD29" s="585"/>
      <c r="CE29" s="585"/>
      <c r="CF29" s="630"/>
      <c r="CG29" s="631"/>
      <c r="CH29" s="3"/>
      <c r="CI29" s="3"/>
      <c r="CJ29" s="3"/>
      <c r="CK29" s="3"/>
      <c r="CL29" s="3"/>
      <c r="CM29" s="3"/>
      <c r="CN29" s="3"/>
      <c r="CO29" s="3"/>
      <c r="CP29" s="3"/>
      <c r="CQ29" s="3"/>
      <c r="CR29" s="3"/>
      <c r="CS29" s="3"/>
      <c r="CT29" s="3"/>
    </row>
    <row r="30" spans="1:98" ht="14.25" customHeight="1">
      <c r="A30" s="761"/>
      <c r="B30" s="556"/>
      <c r="C30" s="557"/>
      <c r="D30" s="283"/>
      <c r="E30" s="719"/>
      <c r="F30" s="651"/>
      <c r="G30" s="774"/>
      <c r="H30" s="378"/>
      <c r="I30" s="561"/>
      <c r="J30" s="562"/>
      <c r="K30" s="562"/>
      <c r="L30" s="562"/>
      <c r="M30" s="378"/>
      <c r="N30" s="379"/>
      <c r="O30" s="380"/>
      <c r="P30" s="381"/>
      <c r="Q30" s="720"/>
      <c r="R30" s="721"/>
      <c r="S30" s="721"/>
      <c r="T30" s="722"/>
      <c r="U30" s="217"/>
      <c r="V30" s="384">
        <v>3</v>
      </c>
      <c r="W30" s="3466"/>
      <c r="X30" s="3838"/>
      <c r="Y30" s="3838"/>
      <c r="Z30" s="634"/>
      <c r="AA30" s="724"/>
      <c r="AB30" s="725"/>
      <c r="AC30" s="725"/>
      <c r="AD30" s="726"/>
      <c r="AE30" s="140"/>
      <c r="AF30" s="657"/>
      <c r="AG30" s="2843"/>
      <c r="AH30" s="2844"/>
      <c r="AI30" s="2845"/>
      <c r="AJ30" s="2846"/>
      <c r="AK30" s="727"/>
      <c r="AL30" s="728"/>
      <c r="AM30" s="728"/>
      <c r="AN30" s="729"/>
      <c r="AO30" s="3"/>
      <c r="AP30" s="399"/>
      <c r="AQ30" s="381"/>
      <c r="AR30" s="52"/>
      <c r="AS30" s="104" t="e">
        <f t="shared" si="23"/>
        <v>#DIV/0!</v>
      </c>
      <c r="AT30" s="105" t="e">
        <f t="shared" si="1"/>
        <v>#DIV/0!</v>
      </c>
      <c r="AU30" s="105" t="e">
        <f t="shared" si="2"/>
        <v>#DIV/0!</v>
      </c>
      <c r="AV30" s="105" t="e">
        <f t="shared" si="3"/>
        <v>#DIV/0!</v>
      </c>
      <c r="AW30" s="106" t="e">
        <f t="shared" si="4"/>
        <v>#DIV/0!</v>
      </c>
      <c r="AX30" s="106" t="e">
        <f t="shared" si="5"/>
        <v>#DIV/0!</v>
      </c>
      <c r="AY30" s="106" t="e">
        <f t="shared" si="6"/>
        <v>#DIV/0!</v>
      </c>
      <c r="AZ30" s="106" t="e">
        <f t="shared" si="7"/>
        <v>#DIV/0!</v>
      </c>
      <c r="BA30" s="107" t="e">
        <f t="shared" si="8"/>
        <v>#DIV/0!</v>
      </c>
      <c r="BB30" s="107" t="e">
        <f t="shared" si="9"/>
        <v>#DIV/0!</v>
      </c>
      <c r="BC30" s="107" t="e">
        <f t="shared" si="10"/>
        <v>#DIV/0!</v>
      </c>
      <c r="BD30" s="107" t="e">
        <f t="shared" si="11"/>
        <v>#DIV/0!</v>
      </c>
      <c r="BE30" s="108">
        <v>0.2</v>
      </c>
      <c r="BF30" s="108">
        <v>0.8</v>
      </c>
      <c r="BG30" s="107" t="e">
        <f t="shared" si="12"/>
        <v>#DIV/0!</v>
      </c>
      <c r="BH30" s="107" t="e">
        <f t="shared" si="13"/>
        <v>#DIV/0!</v>
      </c>
      <c r="BI30" s="107" t="e">
        <f t="shared" si="14"/>
        <v>#DIV/0!</v>
      </c>
      <c r="BJ30" s="107" t="e">
        <f t="shared" si="28"/>
        <v>#DIV/0!</v>
      </c>
      <c r="BK30" s="107" t="e">
        <f t="shared" si="28"/>
        <v>#DIV/0!</v>
      </c>
      <c r="BL30" s="107" t="e">
        <f t="shared" si="16"/>
        <v>#DIV/0!</v>
      </c>
      <c r="BM30" s="107" t="e">
        <f t="shared" si="17"/>
        <v>#DIV/0!</v>
      </c>
      <c r="BN30" s="107" t="e">
        <f t="shared" si="18"/>
        <v>#DIV/0!</v>
      </c>
      <c r="BO30" s="107" t="e">
        <f t="shared" si="29"/>
        <v>#DIV/0!</v>
      </c>
      <c r="BP30" s="107" t="e">
        <f t="shared" si="29"/>
        <v>#DIV/0!</v>
      </c>
      <c r="BQ30" s="107" t="e">
        <f t="shared" si="29"/>
        <v>#DIV/0!</v>
      </c>
      <c r="BR30" s="107" t="e">
        <f t="shared" si="29"/>
        <v>#DIV/0!</v>
      </c>
      <c r="BS30" s="34"/>
      <c r="BT30" s="34"/>
      <c r="BU30" s="34"/>
      <c r="BV30" s="34"/>
      <c r="BW30" s="34"/>
      <c r="BX30" s="34"/>
      <c r="BY30" s="34"/>
      <c r="BZ30" s="34"/>
      <c r="CA30" s="33"/>
      <c r="CB30" s="3"/>
      <c r="CC30" s="584"/>
      <c r="CD30" s="585"/>
      <c r="CE30" s="585"/>
      <c r="CF30" s="630"/>
      <c r="CG30" s="631"/>
      <c r="CH30" s="3"/>
      <c r="CI30" s="3"/>
      <c r="CJ30" s="3"/>
      <c r="CK30" s="3"/>
      <c r="CL30" s="3"/>
      <c r="CM30" s="3"/>
      <c r="CN30" s="3"/>
      <c r="CO30" s="3"/>
      <c r="CP30" s="3"/>
      <c r="CQ30" s="3"/>
      <c r="CR30" s="3"/>
      <c r="CS30" s="3"/>
      <c r="CT30" s="3"/>
    </row>
    <row r="31" spans="1:98" ht="14.25" customHeight="1">
      <c r="A31" s="761"/>
      <c r="B31" s="556"/>
      <c r="C31" s="557"/>
      <c r="D31" s="283"/>
      <c r="E31" s="719"/>
      <c r="F31" s="651"/>
      <c r="G31" s="774"/>
      <c r="H31" s="378"/>
      <c r="I31" s="561"/>
      <c r="J31" s="562"/>
      <c r="K31" s="562"/>
      <c r="L31" s="562"/>
      <c r="M31" s="378"/>
      <c r="N31" s="379"/>
      <c r="O31" s="380"/>
      <c r="P31" s="381"/>
      <c r="Q31" s="720"/>
      <c r="R31" s="721"/>
      <c r="S31" s="721"/>
      <c r="T31" s="722"/>
      <c r="U31" s="217"/>
      <c r="V31" s="384">
        <v>4</v>
      </c>
      <c r="W31" s="3466"/>
      <c r="X31" s="3838"/>
      <c r="Y31" s="3838"/>
      <c r="Z31" s="634"/>
      <c r="AA31" s="724"/>
      <c r="AB31" s="725"/>
      <c r="AC31" s="725"/>
      <c r="AD31" s="726"/>
      <c r="AE31" s="140"/>
      <c r="AF31" s="657"/>
      <c r="AG31" s="366"/>
      <c r="AH31" s="366"/>
      <c r="AI31" s="143"/>
      <c r="AJ31" s="146"/>
      <c r="AK31" s="727"/>
      <c r="AL31" s="728"/>
      <c r="AM31" s="728"/>
      <c r="AN31" s="729"/>
      <c r="AO31" s="3"/>
      <c r="AP31" s="399"/>
      <c r="AQ31" s="381"/>
      <c r="AR31" s="52"/>
      <c r="AS31" s="104" t="e">
        <f t="shared" si="23"/>
        <v>#DIV/0!</v>
      </c>
      <c r="AT31" s="105" t="e">
        <f t="shared" si="1"/>
        <v>#DIV/0!</v>
      </c>
      <c r="AU31" s="105" t="e">
        <f t="shared" si="2"/>
        <v>#DIV/0!</v>
      </c>
      <c r="AV31" s="105" t="e">
        <f t="shared" si="3"/>
        <v>#DIV/0!</v>
      </c>
      <c r="AW31" s="106" t="e">
        <f t="shared" si="4"/>
        <v>#DIV/0!</v>
      </c>
      <c r="AX31" s="106" t="e">
        <f t="shared" si="5"/>
        <v>#DIV/0!</v>
      </c>
      <c r="AY31" s="106" t="e">
        <f t="shared" si="6"/>
        <v>#DIV/0!</v>
      </c>
      <c r="AZ31" s="106" t="e">
        <f t="shared" si="7"/>
        <v>#DIV/0!</v>
      </c>
      <c r="BA31" s="107" t="e">
        <f t="shared" si="8"/>
        <v>#DIV/0!</v>
      </c>
      <c r="BB31" s="107" t="e">
        <f t="shared" si="9"/>
        <v>#DIV/0!</v>
      </c>
      <c r="BC31" s="107" t="e">
        <f t="shared" si="10"/>
        <v>#DIV/0!</v>
      </c>
      <c r="BD31" s="107" t="e">
        <f t="shared" si="11"/>
        <v>#DIV/0!</v>
      </c>
      <c r="BE31" s="108">
        <v>0.2</v>
      </c>
      <c r="BF31" s="108">
        <v>0.8</v>
      </c>
      <c r="BG31" s="107" t="e">
        <f t="shared" si="12"/>
        <v>#DIV/0!</v>
      </c>
      <c r="BH31" s="107" t="e">
        <f t="shared" si="13"/>
        <v>#DIV/0!</v>
      </c>
      <c r="BI31" s="107" t="e">
        <f t="shared" si="14"/>
        <v>#DIV/0!</v>
      </c>
      <c r="BJ31" s="107" t="e">
        <f t="shared" si="28"/>
        <v>#DIV/0!</v>
      </c>
      <c r="BK31" s="107" t="e">
        <f t="shared" si="28"/>
        <v>#DIV/0!</v>
      </c>
      <c r="BL31" s="107" t="e">
        <f t="shared" si="16"/>
        <v>#DIV/0!</v>
      </c>
      <c r="BM31" s="107" t="e">
        <f t="shared" si="17"/>
        <v>#DIV/0!</v>
      </c>
      <c r="BN31" s="107" t="e">
        <f t="shared" si="18"/>
        <v>#DIV/0!</v>
      </c>
      <c r="BO31" s="107" t="e">
        <f t="shared" si="29"/>
        <v>#DIV/0!</v>
      </c>
      <c r="BP31" s="107" t="e">
        <f t="shared" si="29"/>
        <v>#DIV/0!</v>
      </c>
      <c r="BQ31" s="107" t="e">
        <f t="shared" si="29"/>
        <v>#DIV/0!</v>
      </c>
      <c r="BR31" s="107" t="e">
        <f t="shared" si="29"/>
        <v>#DIV/0!</v>
      </c>
      <c r="BS31" s="34"/>
      <c r="BT31" s="34"/>
      <c r="BU31" s="34"/>
      <c r="BV31" s="34"/>
      <c r="BW31" s="34"/>
      <c r="BX31" s="34"/>
      <c r="BY31" s="34"/>
      <c r="BZ31" s="34"/>
      <c r="CA31" s="33"/>
      <c r="CB31" s="3"/>
      <c r="CC31" s="584"/>
      <c r="CD31" s="585"/>
      <c r="CE31" s="585"/>
      <c r="CF31" s="630"/>
      <c r="CG31" s="631"/>
      <c r="CH31" s="3"/>
      <c r="CI31" s="3"/>
      <c r="CJ31" s="3"/>
      <c r="CK31" s="3"/>
      <c r="CL31" s="3"/>
      <c r="CM31" s="3"/>
      <c r="CN31" s="3"/>
      <c r="CO31" s="3"/>
      <c r="CP31" s="3"/>
      <c r="CQ31" s="3"/>
      <c r="CR31" s="3"/>
      <c r="CS31" s="3"/>
      <c r="CT31" s="3"/>
    </row>
    <row r="32" spans="1:98" ht="14.25" customHeight="1">
      <c r="A32" s="761"/>
      <c r="B32" s="556"/>
      <c r="C32" s="557"/>
      <c r="D32" s="283"/>
      <c r="E32" s="719"/>
      <c r="F32" s="651"/>
      <c r="G32" s="774"/>
      <c r="H32" s="378"/>
      <c r="I32" s="561"/>
      <c r="J32" s="562"/>
      <c r="K32" s="562"/>
      <c r="L32" s="562"/>
      <c r="M32" s="378"/>
      <c r="N32" s="379"/>
      <c r="O32" s="380"/>
      <c r="P32" s="381"/>
      <c r="Q32" s="720"/>
      <c r="R32" s="721"/>
      <c r="S32" s="721"/>
      <c r="T32" s="722"/>
      <c r="U32" s="217"/>
      <c r="V32" s="384">
        <v>5</v>
      </c>
      <c r="W32" s="3466"/>
      <c r="X32" s="3838"/>
      <c r="Y32" s="3838"/>
      <c r="Z32" s="634"/>
      <c r="AA32" s="724"/>
      <c r="AB32" s="725"/>
      <c r="AC32" s="725"/>
      <c r="AD32" s="726"/>
      <c r="AE32" s="140"/>
      <c r="AF32" s="657"/>
      <c r="AG32" s="366"/>
      <c r="AH32" s="366"/>
      <c r="AI32" s="143"/>
      <c r="AJ32" s="146"/>
      <c r="AK32" s="727"/>
      <c r="AL32" s="728"/>
      <c r="AM32" s="728"/>
      <c r="AN32" s="729"/>
      <c r="AO32" s="3"/>
      <c r="AP32" s="399"/>
      <c r="AQ32" s="381"/>
      <c r="AR32" s="52"/>
      <c r="AS32" s="104" t="e">
        <f t="shared" si="23"/>
        <v>#DIV/0!</v>
      </c>
      <c r="AT32" s="105" t="e">
        <f t="shared" si="1"/>
        <v>#DIV/0!</v>
      </c>
      <c r="AU32" s="105" t="e">
        <f t="shared" si="2"/>
        <v>#DIV/0!</v>
      </c>
      <c r="AV32" s="105" t="e">
        <f t="shared" si="3"/>
        <v>#DIV/0!</v>
      </c>
      <c r="AW32" s="106" t="e">
        <f t="shared" si="4"/>
        <v>#DIV/0!</v>
      </c>
      <c r="AX32" s="106" t="e">
        <f t="shared" si="5"/>
        <v>#DIV/0!</v>
      </c>
      <c r="AY32" s="106" t="e">
        <f t="shared" si="6"/>
        <v>#DIV/0!</v>
      </c>
      <c r="AZ32" s="106" t="e">
        <f t="shared" si="7"/>
        <v>#DIV/0!</v>
      </c>
      <c r="BA32" s="107" t="e">
        <f t="shared" si="8"/>
        <v>#DIV/0!</v>
      </c>
      <c r="BB32" s="107" t="e">
        <f t="shared" si="9"/>
        <v>#DIV/0!</v>
      </c>
      <c r="BC32" s="107" t="e">
        <f t="shared" si="10"/>
        <v>#DIV/0!</v>
      </c>
      <c r="BD32" s="107" t="e">
        <f t="shared" si="11"/>
        <v>#DIV/0!</v>
      </c>
      <c r="BE32" s="108">
        <v>0.2</v>
      </c>
      <c r="BF32" s="108">
        <v>0.8</v>
      </c>
      <c r="BG32" s="107" t="e">
        <f t="shared" si="12"/>
        <v>#DIV/0!</v>
      </c>
      <c r="BH32" s="107" t="e">
        <f t="shared" si="13"/>
        <v>#DIV/0!</v>
      </c>
      <c r="BI32" s="107" t="e">
        <f t="shared" si="14"/>
        <v>#DIV/0!</v>
      </c>
      <c r="BJ32" s="107" t="e">
        <f t="shared" si="28"/>
        <v>#DIV/0!</v>
      </c>
      <c r="BK32" s="107" t="e">
        <f t="shared" si="28"/>
        <v>#DIV/0!</v>
      </c>
      <c r="BL32" s="107" t="e">
        <f t="shared" si="16"/>
        <v>#DIV/0!</v>
      </c>
      <c r="BM32" s="107" t="e">
        <f t="shared" si="17"/>
        <v>#DIV/0!</v>
      </c>
      <c r="BN32" s="107" t="e">
        <f t="shared" si="18"/>
        <v>#DIV/0!</v>
      </c>
      <c r="BO32" s="107" t="e">
        <f t="shared" si="29"/>
        <v>#DIV/0!</v>
      </c>
      <c r="BP32" s="107" t="e">
        <f t="shared" si="29"/>
        <v>#DIV/0!</v>
      </c>
      <c r="BQ32" s="107" t="e">
        <f t="shared" si="29"/>
        <v>#DIV/0!</v>
      </c>
      <c r="BR32" s="107" t="e">
        <f t="shared" si="29"/>
        <v>#DIV/0!</v>
      </c>
      <c r="BS32" s="34"/>
      <c r="BT32" s="34"/>
      <c r="BU32" s="34"/>
      <c r="BV32" s="34"/>
      <c r="BW32" s="34"/>
      <c r="BX32" s="34"/>
      <c r="BY32" s="34"/>
      <c r="BZ32" s="34"/>
      <c r="CA32" s="33"/>
      <c r="CB32" s="3"/>
      <c r="CC32" s="584"/>
      <c r="CD32" s="585"/>
      <c r="CE32" s="585"/>
      <c r="CF32" s="630"/>
      <c r="CG32" s="631"/>
      <c r="CH32" s="3"/>
      <c r="CI32" s="3"/>
      <c r="CJ32" s="3"/>
      <c r="CK32" s="3"/>
      <c r="CL32" s="3"/>
      <c r="CM32" s="3"/>
      <c r="CN32" s="3"/>
      <c r="CO32" s="3"/>
      <c r="CP32" s="3"/>
      <c r="CQ32" s="3"/>
      <c r="CR32" s="3"/>
      <c r="CS32" s="3"/>
      <c r="CT32" s="3"/>
    </row>
    <row r="33" spans="1:98" ht="14.25" customHeight="1">
      <c r="A33" s="761"/>
      <c r="B33" s="556"/>
      <c r="C33" s="557"/>
      <c r="D33" s="283"/>
      <c r="E33" s="719"/>
      <c r="F33" s="651"/>
      <c r="G33" s="774"/>
      <c r="H33" s="378"/>
      <c r="I33" s="561"/>
      <c r="J33" s="562"/>
      <c r="K33" s="562"/>
      <c r="L33" s="562"/>
      <c r="M33" s="378"/>
      <c r="N33" s="379"/>
      <c r="O33" s="380"/>
      <c r="P33" s="381"/>
      <c r="Q33" s="720"/>
      <c r="R33" s="721"/>
      <c r="S33" s="721"/>
      <c r="T33" s="722"/>
      <c r="U33" s="217"/>
      <c r="V33" s="384">
        <v>6</v>
      </c>
      <c r="W33" s="3466"/>
      <c r="X33" s="3838"/>
      <c r="Y33" s="3838"/>
      <c r="Z33" s="634"/>
      <c r="AA33" s="724"/>
      <c r="AB33" s="725"/>
      <c r="AC33" s="725"/>
      <c r="AD33" s="726"/>
      <c r="AE33" s="140"/>
      <c r="AF33" s="657"/>
      <c r="AG33" s="366"/>
      <c r="AH33" s="366"/>
      <c r="AI33" s="143"/>
      <c r="AJ33" s="146"/>
      <c r="AK33" s="727"/>
      <c r="AL33" s="728"/>
      <c r="AM33" s="728"/>
      <c r="AN33" s="729"/>
      <c r="AO33" s="3"/>
      <c r="AP33" s="399"/>
      <c r="AQ33" s="381"/>
      <c r="AR33" s="52"/>
      <c r="AS33" s="104" t="e">
        <f t="shared" si="23"/>
        <v>#DIV/0!</v>
      </c>
      <c r="AT33" s="105" t="e">
        <f t="shared" si="1"/>
        <v>#DIV/0!</v>
      </c>
      <c r="AU33" s="105" t="e">
        <f t="shared" si="2"/>
        <v>#DIV/0!</v>
      </c>
      <c r="AV33" s="105" t="e">
        <f t="shared" si="3"/>
        <v>#DIV/0!</v>
      </c>
      <c r="AW33" s="106" t="e">
        <f t="shared" si="4"/>
        <v>#DIV/0!</v>
      </c>
      <c r="AX33" s="106" t="e">
        <f t="shared" si="5"/>
        <v>#DIV/0!</v>
      </c>
      <c r="AY33" s="106" t="e">
        <f t="shared" si="6"/>
        <v>#DIV/0!</v>
      </c>
      <c r="AZ33" s="106" t="e">
        <f t="shared" si="7"/>
        <v>#DIV/0!</v>
      </c>
      <c r="BA33" s="107" t="e">
        <f t="shared" si="8"/>
        <v>#DIV/0!</v>
      </c>
      <c r="BB33" s="107" t="e">
        <f t="shared" si="9"/>
        <v>#DIV/0!</v>
      </c>
      <c r="BC33" s="107" t="e">
        <f t="shared" si="10"/>
        <v>#DIV/0!</v>
      </c>
      <c r="BD33" s="107" t="e">
        <f t="shared" si="11"/>
        <v>#DIV/0!</v>
      </c>
      <c r="BE33" s="108">
        <v>0.2</v>
      </c>
      <c r="BF33" s="108">
        <v>0.8</v>
      </c>
      <c r="BG33" s="107" t="e">
        <f t="shared" si="12"/>
        <v>#DIV/0!</v>
      </c>
      <c r="BH33" s="107" t="e">
        <f t="shared" si="13"/>
        <v>#DIV/0!</v>
      </c>
      <c r="BI33" s="107" t="e">
        <f t="shared" si="14"/>
        <v>#DIV/0!</v>
      </c>
      <c r="BJ33" s="107" t="e">
        <f t="shared" si="28"/>
        <v>#DIV/0!</v>
      </c>
      <c r="BK33" s="107" t="e">
        <f t="shared" si="28"/>
        <v>#DIV/0!</v>
      </c>
      <c r="BL33" s="107" t="e">
        <f t="shared" si="16"/>
        <v>#DIV/0!</v>
      </c>
      <c r="BM33" s="107" t="e">
        <f t="shared" si="17"/>
        <v>#DIV/0!</v>
      </c>
      <c r="BN33" s="107" t="e">
        <f t="shared" si="18"/>
        <v>#DIV/0!</v>
      </c>
      <c r="BO33" s="107" t="e">
        <f t="shared" si="29"/>
        <v>#DIV/0!</v>
      </c>
      <c r="BP33" s="107" t="e">
        <f t="shared" si="29"/>
        <v>#DIV/0!</v>
      </c>
      <c r="BQ33" s="107" t="e">
        <f t="shared" si="29"/>
        <v>#DIV/0!</v>
      </c>
      <c r="BR33" s="107" t="e">
        <f t="shared" si="29"/>
        <v>#DIV/0!</v>
      </c>
      <c r="BS33" s="34"/>
      <c r="BT33" s="34"/>
      <c r="BU33" s="34"/>
      <c r="BV33" s="34"/>
      <c r="BW33" s="34"/>
      <c r="BX33" s="34"/>
      <c r="BY33" s="34"/>
      <c r="BZ33" s="34"/>
      <c r="CA33" s="33"/>
      <c r="CB33" s="3"/>
      <c r="CC33" s="584"/>
      <c r="CD33" s="585"/>
      <c r="CE33" s="585"/>
      <c r="CF33" s="630"/>
      <c r="CG33" s="631"/>
      <c r="CH33" s="3"/>
      <c r="CI33" s="3"/>
      <c r="CJ33" s="3"/>
      <c r="CK33" s="3"/>
      <c r="CL33" s="3"/>
      <c r="CM33" s="3"/>
      <c r="CN33" s="3"/>
      <c r="CO33" s="3"/>
      <c r="CP33" s="3"/>
      <c r="CQ33" s="3"/>
      <c r="CR33" s="3"/>
      <c r="CS33" s="3"/>
      <c r="CT33" s="3"/>
    </row>
    <row r="34" spans="1:98" ht="14.25" customHeight="1">
      <c r="A34" s="761"/>
      <c r="B34" s="556"/>
      <c r="C34" s="557"/>
      <c r="D34" s="283"/>
      <c r="E34" s="719"/>
      <c r="F34" s="651"/>
      <c r="G34" s="774"/>
      <c r="H34" s="378"/>
      <c r="I34" s="561"/>
      <c r="J34" s="562"/>
      <c r="K34" s="562"/>
      <c r="L34" s="562"/>
      <c r="M34" s="378"/>
      <c r="N34" s="379"/>
      <c r="O34" s="380"/>
      <c r="P34" s="381"/>
      <c r="Q34" s="720"/>
      <c r="R34" s="721"/>
      <c r="S34" s="721"/>
      <c r="T34" s="722"/>
      <c r="U34" s="217"/>
      <c r="V34" s="384">
        <v>7</v>
      </c>
      <c r="W34" s="3466"/>
      <c r="X34" s="3838"/>
      <c r="Y34" s="3838"/>
      <c r="Z34" s="634"/>
      <c r="AA34" s="724"/>
      <c r="AB34" s="725"/>
      <c r="AC34" s="725"/>
      <c r="AD34" s="726"/>
      <c r="AE34" s="140"/>
      <c r="AF34" s="657"/>
      <c r="AG34" s="366"/>
      <c r="AH34" s="366"/>
      <c r="AI34" s="143"/>
      <c r="AJ34" s="146"/>
      <c r="AK34" s="727"/>
      <c r="AL34" s="728"/>
      <c r="AM34" s="728"/>
      <c r="AN34" s="729"/>
      <c r="AO34" s="3"/>
      <c r="AP34" s="399"/>
      <c r="AQ34" s="381"/>
      <c r="AR34" s="52"/>
      <c r="AS34" s="104" t="e">
        <f t="shared" si="23"/>
        <v>#DIV/0!</v>
      </c>
      <c r="AT34" s="105" t="e">
        <f t="shared" si="1"/>
        <v>#DIV/0!</v>
      </c>
      <c r="AU34" s="105" t="e">
        <f t="shared" si="2"/>
        <v>#DIV/0!</v>
      </c>
      <c r="AV34" s="105" t="e">
        <f t="shared" si="3"/>
        <v>#DIV/0!</v>
      </c>
      <c r="AW34" s="106" t="e">
        <f t="shared" si="4"/>
        <v>#DIV/0!</v>
      </c>
      <c r="AX34" s="106" t="e">
        <f t="shared" si="5"/>
        <v>#DIV/0!</v>
      </c>
      <c r="AY34" s="106" t="e">
        <f t="shared" si="6"/>
        <v>#DIV/0!</v>
      </c>
      <c r="AZ34" s="106" t="e">
        <f t="shared" si="7"/>
        <v>#DIV/0!</v>
      </c>
      <c r="BA34" s="107" t="e">
        <f t="shared" si="8"/>
        <v>#DIV/0!</v>
      </c>
      <c r="BB34" s="107" t="e">
        <f t="shared" si="9"/>
        <v>#DIV/0!</v>
      </c>
      <c r="BC34" s="107" t="e">
        <f t="shared" si="10"/>
        <v>#DIV/0!</v>
      </c>
      <c r="BD34" s="107" t="e">
        <f t="shared" si="11"/>
        <v>#DIV/0!</v>
      </c>
      <c r="BE34" s="108">
        <v>0.2</v>
      </c>
      <c r="BF34" s="108">
        <v>0.8</v>
      </c>
      <c r="BG34" s="107" t="e">
        <f t="shared" si="12"/>
        <v>#DIV/0!</v>
      </c>
      <c r="BH34" s="107" t="e">
        <f t="shared" si="13"/>
        <v>#DIV/0!</v>
      </c>
      <c r="BI34" s="107" t="e">
        <f t="shared" si="14"/>
        <v>#DIV/0!</v>
      </c>
      <c r="BJ34" s="107" t="e">
        <f t="shared" si="28"/>
        <v>#DIV/0!</v>
      </c>
      <c r="BK34" s="107" t="e">
        <f t="shared" si="28"/>
        <v>#DIV/0!</v>
      </c>
      <c r="BL34" s="107" t="e">
        <f t="shared" si="16"/>
        <v>#DIV/0!</v>
      </c>
      <c r="BM34" s="107" t="e">
        <f t="shared" si="17"/>
        <v>#DIV/0!</v>
      </c>
      <c r="BN34" s="107" t="e">
        <f t="shared" si="18"/>
        <v>#DIV/0!</v>
      </c>
      <c r="BO34" s="107" t="e">
        <f t="shared" si="29"/>
        <v>#DIV/0!</v>
      </c>
      <c r="BP34" s="107" t="e">
        <f t="shared" si="29"/>
        <v>#DIV/0!</v>
      </c>
      <c r="BQ34" s="107" t="e">
        <f t="shared" si="29"/>
        <v>#DIV/0!</v>
      </c>
      <c r="BR34" s="107" t="e">
        <f t="shared" si="29"/>
        <v>#DIV/0!</v>
      </c>
      <c r="BS34" s="34"/>
      <c r="BT34" s="34"/>
      <c r="BU34" s="34"/>
      <c r="BV34" s="34"/>
      <c r="BW34" s="34"/>
      <c r="BX34" s="34"/>
      <c r="BY34" s="34"/>
      <c r="BZ34" s="34"/>
      <c r="CA34" s="33"/>
      <c r="CB34" s="3"/>
      <c r="CC34" s="584"/>
      <c r="CD34" s="585"/>
      <c r="CE34" s="585"/>
      <c r="CF34" s="630"/>
      <c r="CG34" s="631"/>
      <c r="CH34" s="3"/>
      <c r="CI34" s="3"/>
      <c r="CJ34" s="3"/>
      <c r="CK34" s="3"/>
      <c r="CL34" s="3"/>
      <c r="CM34" s="3"/>
      <c r="CN34" s="3"/>
      <c r="CO34" s="3"/>
      <c r="CP34" s="3"/>
      <c r="CQ34" s="3"/>
      <c r="CR34" s="3"/>
      <c r="CS34" s="3"/>
      <c r="CT34" s="3"/>
    </row>
    <row r="35" spans="1:98" ht="14.25" customHeight="1">
      <c r="A35" s="761"/>
      <c r="B35" s="556"/>
      <c r="C35" s="557"/>
      <c r="D35" s="283"/>
      <c r="E35" s="719"/>
      <c r="F35" s="651"/>
      <c r="G35" s="774"/>
      <c r="H35" s="378"/>
      <c r="I35" s="561"/>
      <c r="J35" s="562"/>
      <c r="K35" s="562"/>
      <c r="L35" s="562"/>
      <c r="M35" s="378"/>
      <c r="N35" s="379"/>
      <c r="O35" s="380"/>
      <c r="P35" s="381"/>
      <c r="Q35" s="720"/>
      <c r="R35" s="721"/>
      <c r="S35" s="721"/>
      <c r="T35" s="722"/>
      <c r="U35" s="217"/>
      <c r="V35" s="384">
        <v>8</v>
      </c>
      <c r="W35" s="440"/>
      <c r="X35" s="3800"/>
      <c r="Y35" s="3800"/>
      <c r="Z35" s="572"/>
      <c r="AA35" s="724"/>
      <c r="AB35" s="725"/>
      <c r="AC35" s="725"/>
      <c r="AD35" s="726"/>
      <c r="AE35" s="140"/>
      <c r="AF35" s="657"/>
      <c r="AG35" s="366"/>
      <c r="AH35" s="366"/>
      <c r="AI35" s="143"/>
      <c r="AJ35" s="146"/>
      <c r="AK35" s="727"/>
      <c r="AL35" s="728"/>
      <c r="AM35" s="728"/>
      <c r="AN35" s="729"/>
      <c r="AO35" s="3"/>
      <c r="AP35" s="399"/>
      <c r="AQ35" s="381"/>
      <c r="AR35" s="52"/>
      <c r="AS35" s="104" t="e">
        <f t="shared" si="23"/>
        <v>#DIV/0!</v>
      </c>
      <c r="AT35" s="105" t="e">
        <f t="shared" si="1"/>
        <v>#DIV/0!</v>
      </c>
      <c r="AU35" s="105" t="e">
        <f t="shared" si="2"/>
        <v>#DIV/0!</v>
      </c>
      <c r="AV35" s="105" t="e">
        <f t="shared" si="3"/>
        <v>#DIV/0!</v>
      </c>
      <c r="AW35" s="106" t="e">
        <f t="shared" si="4"/>
        <v>#DIV/0!</v>
      </c>
      <c r="AX35" s="106" t="e">
        <f t="shared" si="5"/>
        <v>#DIV/0!</v>
      </c>
      <c r="AY35" s="106" t="e">
        <f t="shared" si="6"/>
        <v>#DIV/0!</v>
      </c>
      <c r="AZ35" s="106" t="e">
        <f t="shared" si="7"/>
        <v>#DIV/0!</v>
      </c>
      <c r="BA35" s="107" t="e">
        <f t="shared" si="8"/>
        <v>#DIV/0!</v>
      </c>
      <c r="BB35" s="107" t="e">
        <f t="shared" si="9"/>
        <v>#DIV/0!</v>
      </c>
      <c r="BC35" s="107" t="e">
        <f t="shared" si="10"/>
        <v>#DIV/0!</v>
      </c>
      <c r="BD35" s="107" t="e">
        <f t="shared" si="11"/>
        <v>#DIV/0!</v>
      </c>
      <c r="BE35" s="108">
        <v>0.2</v>
      </c>
      <c r="BF35" s="108">
        <v>0.8</v>
      </c>
      <c r="BG35" s="107" t="e">
        <f t="shared" si="12"/>
        <v>#DIV/0!</v>
      </c>
      <c r="BH35" s="107" t="e">
        <f t="shared" si="13"/>
        <v>#DIV/0!</v>
      </c>
      <c r="BI35" s="107" t="e">
        <f t="shared" si="14"/>
        <v>#DIV/0!</v>
      </c>
      <c r="BJ35" s="107" t="e">
        <f t="shared" si="28"/>
        <v>#DIV/0!</v>
      </c>
      <c r="BK35" s="107" t="e">
        <f t="shared" si="28"/>
        <v>#DIV/0!</v>
      </c>
      <c r="BL35" s="107" t="e">
        <f t="shared" si="16"/>
        <v>#DIV/0!</v>
      </c>
      <c r="BM35" s="107" t="e">
        <f t="shared" si="17"/>
        <v>#DIV/0!</v>
      </c>
      <c r="BN35" s="107" t="e">
        <f t="shared" si="18"/>
        <v>#DIV/0!</v>
      </c>
      <c r="BO35" s="107" t="e">
        <f t="shared" si="29"/>
        <v>#DIV/0!</v>
      </c>
      <c r="BP35" s="107" t="e">
        <f t="shared" si="29"/>
        <v>#DIV/0!</v>
      </c>
      <c r="BQ35" s="107" t="e">
        <f t="shared" si="29"/>
        <v>#DIV/0!</v>
      </c>
      <c r="BR35" s="107" t="e">
        <f t="shared" si="29"/>
        <v>#DIV/0!</v>
      </c>
      <c r="BS35" s="34"/>
      <c r="BT35" s="34"/>
      <c r="BU35" s="34"/>
      <c r="BV35" s="34"/>
      <c r="BW35" s="34"/>
      <c r="BX35" s="34"/>
      <c r="BY35" s="34"/>
      <c r="BZ35" s="34"/>
      <c r="CA35" s="33"/>
      <c r="CB35" s="3"/>
      <c r="CC35" s="584"/>
      <c r="CD35" s="585"/>
      <c r="CE35" s="585"/>
      <c r="CF35" s="630"/>
      <c r="CG35" s="631"/>
      <c r="CH35" s="3"/>
      <c r="CI35" s="3"/>
      <c r="CJ35" s="3"/>
      <c r="CK35" s="3"/>
      <c r="CL35" s="3"/>
      <c r="CM35" s="3"/>
      <c r="CN35" s="3"/>
      <c r="CO35" s="3"/>
      <c r="CP35" s="3"/>
      <c r="CQ35" s="3"/>
      <c r="CR35" s="3"/>
      <c r="CS35" s="3"/>
      <c r="CT35" s="3"/>
    </row>
    <row r="36" spans="1:98" ht="14.25" customHeight="1">
      <c r="A36" s="761"/>
      <c r="B36" s="556"/>
      <c r="C36" s="557"/>
      <c r="D36" s="283"/>
      <c r="E36" s="719"/>
      <c r="F36" s="651"/>
      <c r="G36" s="774"/>
      <c r="H36" s="378"/>
      <c r="I36" s="561"/>
      <c r="J36" s="562"/>
      <c r="K36" s="562"/>
      <c r="L36" s="562"/>
      <c r="M36" s="378"/>
      <c r="N36" s="379"/>
      <c r="O36" s="380"/>
      <c r="P36" s="381"/>
      <c r="Q36" s="720"/>
      <c r="R36" s="721"/>
      <c r="S36" s="721"/>
      <c r="T36" s="722"/>
      <c r="U36" s="217"/>
      <c r="V36" s="384">
        <v>9</v>
      </c>
      <c r="W36" s="440"/>
      <c r="X36" s="3800"/>
      <c r="Y36" s="3800"/>
      <c r="Z36" s="572"/>
      <c r="AA36" s="724"/>
      <c r="AB36" s="725"/>
      <c r="AC36" s="725"/>
      <c r="AD36" s="726"/>
      <c r="AE36" s="140"/>
      <c r="AF36" s="657"/>
      <c r="AG36" s="366"/>
      <c r="AH36" s="366"/>
      <c r="AI36" s="143"/>
      <c r="AJ36" s="146"/>
      <c r="AK36" s="727"/>
      <c r="AL36" s="728"/>
      <c r="AM36" s="728"/>
      <c r="AN36" s="729"/>
      <c r="AO36" s="3"/>
      <c r="AP36" s="399"/>
      <c r="AQ36" s="381"/>
      <c r="AR36" s="52"/>
      <c r="AS36" s="104" t="e">
        <f t="shared" si="23"/>
        <v>#DIV/0!</v>
      </c>
      <c r="AT36" s="105" t="e">
        <f t="shared" si="1"/>
        <v>#DIV/0!</v>
      </c>
      <c r="AU36" s="105" t="e">
        <f t="shared" si="2"/>
        <v>#DIV/0!</v>
      </c>
      <c r="AV36" s="105" t="e">
        <f t="shared" si="3"/>
        <v>#DIV/0!</v>
      </c>
      <c r="AW36" s="106" t="e">
        <f t="shared" si="4"/>
        <v>#DIV/0!</v>
      </c>
      <c r="AX36" s="106" t="e">
        <f t="shared" si="5"/>
        <v>#DIV/0!</v>
      </c>
      <c r="AY36" s="106" t="e">
        <f t="shared" si="6"/>
        <v>#DIV/0!</v>
      </c>
      <c r="AZ36" s="106" t="e">
        <f t="shared" si="7"/>
        <v>#DIV/0!</v>
      </c>
      <c r="BA36" s="107" t="e">
        <f t="shared" si="8"/>
        <v>#DIV/0!</v>
      </c>
      <c r="BB36" s="107" t="e">
        <f t="shared" si="9"/>
        <v>#DIV/0!</v>
      </c>
      <c r="BC36" s="107" t="e">
        <f t="shared" si="10"/>
        <v>#DIV/0!</v>
      </c>
      <c r="BD36" s="107" t="e">
        <f t="shared" si="11"/>
        <v>#DIV/0!</v>
      </c>
      <c r="BE36" s="108">
        <v>0.2</v>
      </c>
      <c r="BF36" s="108">
        <v>0.8</v>
      </c>
      <c r="BG36" s="107" t="e">
        <f t="shared" si="12"/>
        <v>#DIV/0!</v>
      </c>
      <c r="BH36" s="107" t="e">
        <f t="shared" si="13"/>
        <v>#DIV/0!</v>
      </c>
      <c r="BI36" s="107" t="e">
        <f t="shared" si="14"/>
        <v>#DIV/0!</v>
      </c>
      <c r="BJ36" s="107" t="e">
        <f t="shared" si="28"/>
        <v>#DIV/0!</v>
      </c>
      <c r="BK36" s="107" t="e">
        <f t="shared" si="28"/>
        <v>#DIV/0!</v>
      </c>
      <c r="BL36" s="107" t="e">
        <f t="shared" si="16"/>
        <v>#DIV/0!</v>
      </c>
      <c r="BM36" s="107" t="e">
        <f t="shared" si="17"/>
        <v>#DIV/0!</v>
      </c>
      <c r="BN36" s="107" t="e">
        <f t="shared" si="18"/>
        <v>#DIV/0!</v>
      </c>
      <c r="BO36" s="107" t="e">
        <f t="shared" si="29"/>
        <v>#DIV/0!</v>
      </c>
      <c r="BP36" s="107" t="e">
        <f t="shared" si="29"/>
        <v>#DIV/0!</v>
      </c>
      <c r="BQ36" s="107" t="e">
        <f t="shared" si="29"/>
        <v>#DIV/0!</v>
      </c>
      <c r="BR36" s="107" t="e">
        <f t="shared" si="29"/>
        <v>#DIV/0!</v>
      </c>
      <c r="BS36" s="34"/>
      <c r="BT36" s="34"/>
      <c r="BU36" s="34"/>
      <c r="BV36" s="34"/>
      <c r="BW36" s="34"/>
      <c r="BX36" s="34"/>
      <c r="BY36" s="34"/>
      <c r="BZ36" s="34"/>
      <c r="CA36" s="33"/>
      <c r="CB36" s="3"/>
      <c r="CC36" s="584"/>
      <c r="CD36" s="585"/>
      <c r="CE36" s="585"/>
      <c r="CF36" s="630"/>
      <c r="CG36" s="631"/>
      <c r="CH36" s="3"/>
      <c r="CI36" s="3"/>
      <c r="CJ36" s="3"/>
      <c r="CK36" s="3"/>
      <c r="CL36" s="3"/>
      <c r="CM36" s="3"/>
      <c r="CN36" s="3"/>
      <c r="CO36" s="3"/>
      <c r="CP36" s="3"/>
      <c r="CQ36" s="3"/>
      <c r="CR36" s="3"/>
      <c r="CS36" s="3"/>
      <c r="CT36" s="3"/>
    </row>
    <row r="37" spans="1:98" ht="14.25" customHeight="1" thickBot="1">
      <c r="A37" s="763"/>
      <c r="B37" s="589"/>
      <c r="C37" s="590"/>
      <c r="D37" s="288"/>
      <c r="E37" s="731"/>
      <c r="F37" s="593"/>
      <c r="G37" s="411"/>
      <c r="H37" s="412"/>
      <c r="I37" s="596"/>
      <c r="J37" s="597"/>
      <c r="K37" s="597"/>
      <c r="L37" s="597"/>
      <c r="M37" s="412"/>
      <c r="N37" s="415"/>
      <c r="O37" s="416"/>
      <c r="P37" s="417"/>
      <c r="Q37" s="732"/>
      <c r="R37" s="733"/>
      <c r="S37" s="733"/>
      <c r="T37" s="734"/>
      <c r="U37" s="217"/>
      <c r="V37" s="449">
        <v>10</v>
      </c>
      <c r="W37" s="414"/>
      <c r="X37" s="3853"/>
      <c r="Y37" s="3853"/>
      <c r="Z37" s="606"/>
      <c r="AA37" s="736"/>
      <c r="AB37" s="737"/>
      <c r="AC37" s="737"/>
      <c r="AD37" s="738"/>
      <c r="AE37" s="140"/>
      <c r="AF37" s="413"/>
      <c r="AG37" s="2847"/>
      <c r="AH37" s="739"/>
      <c r="AI37" s="739"/>
      <c r="AJ37" s="740"/>
      <c r="AK37" s="741"/>
      <c r="AL37" s="742"/>
      <c r="AM37" s="742"/>
      <c r="AN37" s="743"/>
      <c r="AO37" s="3"/>
      <c r="AP37" s="744"/>
      <c r="AQ37" s="417"/>
      <c r="AR37" s="52"/>
      <c r="AS37" s="426" t="e">
        <f t="shared" si="23"/>
        <v>#DIV/0!</v>
      </c>
      <c r="AT37" s="450" t="e">
        <f t="shared" si="1"/>
        <v>#DIV/0!</v>
      </c>
      <c r="AU37" s="450" t="e">
        <f t="shared" si="2"/>
        <v>#DIV/0!</v>
      </c>
      <c r="AV37" s="450" t="e">
        <f t="shared" si="3"/>
        <v>#DIV/0!</v>
      </c>
      <c r="AW37" s="463" t="e">
        <f t="shared" si="4"/>
        <v>#DIV/0!</v>
      </c>
      <c r="AX37" s="463" t="e">
        <f t="shared" si="5"/>
        <v>#DIV/0!</v>
      </c>
      <c r="AY37" s="463" t="e">
        <f t="shared" si="6"/>
        <v>#DIV/0!</v>
      </c>
      <c r="AZ37" s="463" t="e">
        <f t="shared" si="7"/>
        <v>#DIV/0!</v>
      </c>
      <c r="BA37" s="428" t="e">
        <f t="shared" si="8"/>
        <v>#DIV/0!</v>
      </c>
      <c r="BB37" s="428" t="e">
        <f t="shared" si="9"/>
        <v>#DIV/0!</v>
      </c>
      <c r="BC37" s="428" t="e">
        <f t="shared" si="10"/>
        <v>#DIV/0!</v>
      </c>
      <c r="BD37" s="428" t="e">
        <f t="shared" si="11"/>
        <v>#DIV/0!</v>
      </c>
      <c r="BE37" s="427">
        <v>0.2</v>
      </c>
      <c r="BF37" s="427">
        <v>0.8</v>
      </c>
      <c r="BG37" s="428" t="e">
        <f t="shared" si="12"/>
        <v>#DIV/0!</v>
      </c>
      <c r="BH37" s="428" t="e">
        <f t="shared" si="13"/>
        <v>#DIV/0!</v>
      </c>
      <c r="BI37" s="428" t="e">
        <f t="shared" si="14"/>
        <v>#DIV/0!</v>
      </c>
      <c r="BJ37" s="428" t="e">
        <f t="shared" si="28"/>
        <v>#DIV/0!</v>
      </c>
      <c r="BK37" s="428" t="e">
        <f t="shared" si="28"/>
        <v>#DIV/0!</v>
      </c>
      <c r="BL37" s="428" t="e">
        <f t="shared" si="16"/>
        <v>#DIV/0!</v>
      </c>
      <c r="BM37" s="428" t="e">
        <f t="shared" si="17"/>
        <v>#DIV/0!</v>
      </c>
      <c r="BN37" s="428" t="e">
        <f t="shared" si="18"/>
        <v>#DIV/0!</v>
      </c>
      <c r="BO37" s="428" t="e">
        <f t="shared" si="29"/>
        <v>#DIV/0!</v>
      </c>
      <c r="BP37" s="428" t="e">
        <f t="shared" si="29"/>
        <v>#DIV/0!</v>
      </c>
      <c r="BQ37" s="428" t="e">
        <f t="shared" si="29"/>
        <v>#DIV/0!</v>
      </c>
      <c r="BR37" s="428" t="e">
        <f t="shared" si="29"/>
        <v>#DIV/0!</v>
      </c>
      <c r="BS37" s="39"/>
      <c r="BT37" s="39"/>
      <c r="BU37" s="39"/>
      <c r="BV37" s="39"/>
      <c r="BW37" s="39"/>
      <c r="BX37" s="39"/>
      <c r="BY37" s="39"/>
      <c r="BZ37" s="39"/>
      <c r="CA37" s="332"/>
      <c r="CB37" s="3"/>
      <c r="CC37" s="616"/>
      <c r="CD37" s="617"/>
      <c r="CE37" s="617"/>
      <c r="CF37" s="640"/>
      <c r="CG37" s="641"/>
      <c r="CH37" s="3"/>
      <c r="CI37" s="3"/>
      <c r="CJ37" s="3"/>
      <c r="CK37" s="3"/>
      <c r="CL37" s="3"/>
      <c r="CM37" s="3"/>
      <c r="CN37" s="3"/>
      <c r="CO37" s="3"/>
      <c r="CP37" s="3"/>
      <c r="CQ37" s="3"/>
      <c r="CR37" s="3"/>
      <c r="CS37" s="3"/>
      <c r="CT37" s="3"/>
    </row>
    <row r="38" spans="1:98" ht="14.25" customHeight="1">
      <c r="A38" s="349">
        <v>5</v>
      </c>
      <c r="B38" s="523"/>
      <c r="C38" s="524"/>
      <c r="D38" s="745"/>
      <c r="E38" s="746"/>
      <c r="F38" s="577"/>
      <c r="G38" s="454"/>
      <c r="H38" s="356"/>
      <c r="I38" s="529"/>
      <c r="J38" s="530"/>
      <c r="K38" s="530"/>
      <c r="L38" s="530"/>
      <c r="M38" s="531"/>
      <c r="N38" s="360"/>
      <c r="O38" s="358"/>
      <c r="P38" s="361"/>
      <c r="Q38" s="747"/>
      <c r="R38" s="748"/>
      <c r="S38" s="748"/>
      <c r="T38" s="749"/>
      <c r="U38" s="140"/>
      <c r="V38" s="364">
        <v>1</v>
      </c>
      <c r="W38" s="577"/>
      <c r="X38" s="3838"/>
      <c r="Y38" s="3838"/>
      <c r="Z38" s="634"/>
      <c r="AA38" s="751"/>
      <c r="AB38" s="752"/>
      <c r="AC38" s="752"/>
      <c r="AD38" s="753"/>
      <c r="AE38" s="140"/>
      <c r="AF38" s="357"/>
      <c r="AG38" s="577"/>
      <c r="AH38" s="577"/>
      <c r="AI38" s="2776"/>
      <c r="AJ38" s="144"/>
      <c r="AK38" s="756"/>
      <c r="AL38" s="757"/>
      <c r="AM38" s="757"/>
      <c r="AN38" s="758"/>
      <c r="AO38" s="3"/>
      <c r="AP38" s="759"/>
      <c r="AQ38" s="760"/>
      <c r="AR38" s="52"/>
      <c r="AS38" s="82" t="e">
        <f t="shared" si="23"/>
        <v>#DIV/0!</v>
      </c>
      <c r="AT38" s="94" t="e">
        <f t="shared" si="1"/>
        <v>#DIV/0!</v>
      </c>
      <c r="AU38" s="94" t="e">
        <f t="shared" si="2"/>
        <v>#DIV/0!</v>
      </c>
      <c r="AV38" s="94" t="e">
        <f t="shared" si="3"/>
        <v>#DIV/0!</v>
      </c>
      <c r="AW38" s="95" t="e">
        <f t="shared" si="4"/>
        <v>#DIV/0!</v>
      </c>
      <c r="AX38" s="95" t="e">
        <f t="shared" si="5"/>
        <v>#DIV/0!</v>
      </c>
      <c r="AY38" s="95" t="e">
        <f t="shared" si="6"/>
        <v>#DIV/0!</v>
      </c>
      <c r="AZ38" s="95" t="e">
        <f t="shared" si="7"/>
        <v>#DIV/0!</v>
      </c>
      <c r="BA38" s="96" t="e">
        <f t="shared" si="8"/>
        <v>#DIV/0!</v>
      </c>
      <c r="BB38" s="96" t="e">
        <f t="shared" si="9"/>
        <v>#DIV/0!</v>
      </c>
      <c r="BC38" s="96" t="e">
        <f t="shared" si="10"/>
        <v>#DIV/0!</v>
      </c>
      <c r="BD38" s="96" t="e">
        <f t="shared" si="11"/>
        <v>#DIV/0!</v>
      </c>
      <c r="BE38" s="97">
        <v>0.2</v>
      </c>
      <c r="BF38" s="97">
        <v>0.8</v>
      </c>
      <c r="BG38" s="96" t="e">
        <f t="shared" si="12"/>
        <v>#DIV/0!</v>
      </c>
      <c r="BH38" s="96" t="e">
        <f t="shared" si="13"/>
        <v>#DIV/0!</v>
      </c>
      <c r="BI38" s="96" t="e">
        <f t="shared" si="14"/>
        <v>#DIV/0!</v>
      </c>
      <c r="BJ38" s="96" t="e">
        <f t="shared" si="28"/>
        <v>#DIV/0!</v>
      </c>
      <c r="BK38" s="96" t="e">
        <f t="shared" si="28"/>
        <v>#DIV/0!</v>
      </c>
      <c r="BL38" s="96" t="e">
        <f t="shared" si="16"/>
        <v>#DIV/0!</v>
      </c>
      <c r="BM38" s="96" t="e">
        <f t="shared" si="17"/>
        <v>#DIV/0!</v>
      </c>
      <c r="BN38" s="96" t="e">
        <f t="shared" si="18"/>
        <v>#DIV/0!</v>
      </c>
      <c r="BO38" s="96" t="e">
        <f t="shared" si="29"/>
        <v>#DIV/0!</v>
      </c>
      <c r="BP38" s="85" t="e">
        <f t="shared" si="29"/>
        <v>#DIV/0!</v>
      </c>
      <c r="BQ38" s="85" t="e">
        <f t="shared" si="29"/>
        <v>#DIV/0!</v>
      </c>
      <c r="BR38" s="85" t="e">
        <f t="shared" si="29"/>
        <v>#DIV/0!</v>
      </c>
      <c r="BS38" s="644" t="e">
        <f t="shared" ref="BS38:BV38" si="30">AVERAGEIF(BO38:BO47,"&lt;&gt;#¡DIV/0!")</f>
        <v>#DIV/0!</v>
      </c>
      <c r="BT38" s="644" t="e">
        <f t="shared" si="30"/>
        <v>#DIV/0!</v>
      </c>
      <c r="BU38" s="644" t="e">
        <f t="shared" si="30"/>
        <v>#DIV/0!</v>
      </c>
      <c r="BV38" s="644" t="e">
        <f t="shared" si="30"/>
        <v>#DIV/0!</v>
      </c>
      <c r="BW38" s="550" t="e">
        <f>+C38*BS38</f>
        <v>#DIV/0!</v>
      </c>
      <c r="BX38" s="550" t="e">
        <f>+C38*BT38</f>
        <v>#DIV/0!</v>
      </c>
      <c r="BY38" s="550" t="e">
        <f>+C38*BU38</f>
        <v>#DIV/0!</v>
      </c>
      <c r="BZ38" s="550" t="e">
        <f>+C38*BV38</f>
        <v>#DIV/0!</v>
      </c>
      <c r="CA38" s="645" t="e">
        <f>SUM(BW38:BZ47)</f>
        <v>#DIV/0!</v>
      </c>
      <c r="CB38" s="3"/>
      <c r="CC38" s="552" t="e">
        <f t="shared" ref="CC38:CF38" si="31">+Q38/$N$38</f>
        <v>#DIV/0!</v>
      </c>
      <c r="CD38" s="553" t="e">
        <f t="shared" si="31"/>
        <v>#DIV/0!</v>
      </c>
      <c r="CE38" s="553" t="e">
        <f t="shared" si="31"/>
        <v>#DIV/0!</v>
      </c>
      <c r="CF38" s="622" t="e">
        <f t="shared" si="31"/>
        <v>#DIV/0!</v>
      </c>
      <c r="CG38" s="623" t="e">
        <f>AVERAGE(CC38:CF47)</f>
        <v>#DIV/0!</v>
      </c>
      <c r="CH38" s="3"/>
      <c r="CI38" s="3"/>
      <c r="CJ38" s="3"/>
      <c r="CK38" s="3"/>
      <c r="CL38" s="3"/>
      <c r="CM38" s="3"/>
      <c r="CN38" s="3"/>
      <c r="CO38" s="3"/>
      <c r="CP38" s="3"/>
      <c r="CQ38" s="3"/>
      <c r="CR38" s="3"/>
      <c r="CS38" s="3"/>
      <c r="CT38" s="3"/>
    </row>
    <row r="39" spans="1:98" ht="14.25" customHeight="1">
      <c r="A39" s="761"/>
      <c r="B39" s="556"/>
      <c r="C39" s="557"/>
      <c r="D39" s="283"/>
      <c r="E39" s="719"/>
      <c r="F39" s="440"/>
      <c r="G39" s="377"/>
      <c r="H39" s="378"/>
      <c r="I39" s="561"/>
      <c r="J39" s="562"/>
      <c r="K39" s="562"/>
      <c r="L39" s="562"/>
      <c r="M39" s="378"/>
      <c r="N39" s="379"/>
      <c r="O39" s="380"/>
      <c r="P39" s="381"/>
      <c r="Q39" s="720"/>
      <c r="R39" s="721"/>
      <c r="S39" s="721"/>
      <c r="T39" s="722"/>
      <c r="U39" s="140"/>
      <c r="V39" s="384">
        <v>2</v>
      </c>
      <c r="W39" s="577"/>
      <c r="X39" s="3800"/>
      <c r="Y39" s="3800"/>
      <c r="Z39" s="634"/>
      <c r="AA39" s="724"/>
      <c r="AB39" s="725"/>
      <c r="AC39" s="725"/>
      <c r="AD39" s="726"/>
      <c r="AE39" s="140"/>
      <c r="AF39" s="141"/>
      <c r="AG39" s="2779"/>
      <c r="AH39" s="143"/>
      <c r="AI39" s="143"/>
      <c r="AJ39" s="146"/>
      <c r="AK39" s="727"/>
      <c r="AL39" s="728"/>
      <c r="AM39" s="728"/>
      <c r="AN39" s="729"/>
      <c r="AO39" s="3"/>
      <c r="AP39" s="399"/>
      <c r="AQ39" s="381"/>
      <c r="AR39" s="52"/>
      <c r="AS39" s="104" t="e">
        <f t="shared" si="23"/>
        <v>#DIV/0!</v>
      </c>
      <c r="AT39" s="105" t="e">
        <f t="shared" si="1"/>
        <v>#DIV/0!</v>
      </c>
      <c r="AU39" s="105" t="e">
        <f t="shared" si="2"/>
        <v>#DIV/0!</v>
      </c>
      <c r="AV39" s="105" t="e">
        <f t="shared" si="3"/>
        <v>#DIV/0!</v>
      </c>
      <c r="AW39" s="106" t="e">
        <f t="shared" si="4"/>
        <v>#DIV/0!</v>
      </c>
      <c r="AX39" s="106" t="e">
        <f t="shared" si="5"/>
        <v>#DIV/0!</v>
      </c>
      <c r="AY39" s="106" t="e">
        <f t="shared" si="6"/>
        <v>#DIV/0!</v>
      </c>
      <c r="AZ39" s="106" t="e">
        <f t="shared" si="7"/>
        <v>#DIV/0!</v>
      </c>
      <c r="BA39" s="107" t="e">
        <f t="shared" si="8"/>
        <v>#DIV/0!</v>
      </c>
      <c r="BB39" s="107" t="e">
        <f t="shared" si="9"/>
        <v>#DIV/0!</v>
      </c>
      <c r="BC39" s="107" t="e">
        <f t="shared" si="10"/>
        <v>#DIV/0!</v>
      </c>
      <c r="BD39" s="107" t="e">
        <f t="shared" si="11"/>
        <v>#DIV/0!</v>
      </c>
      <c r="BE39" s="108">
        <v>0.2</v>
      </c>
      <c r="BF39" s="108">
        <v>0.8</v>
      </c>
      <c r="BG39" s="107" t="e">
        <f t="shared" si="12"/>
        <v>#DIV/0!</v>
      </c>
      <c r="BH39" s="107" t="e">
        <f t="shared" si="13"/>
        <v>#DIV/0!</v>
      </c>
      <c r="BI39" s="107" t="e">
        <f t="shared" si="14"/>
        <v>#DIV/0!</v>
      </c>
      <c r="BJ39" s="107" t="e">
        <f t="shared" si="28"/>
        <v>#DIV/0!</v>
      </c>
      <c r="BK39" s="107" t="e">
        <f t="shared" si="28"/>
        <v>#DIV/0!</v>
      </c>
      <c r="BL39" s="107" t="e">
        <f t="shared" si="16"/>
        <v>#DIV/0!</v>
      </c>
      <c r="BM39" s="107" t="e">
        <f t="shared" si="17"/>
        <v>#DIV/0!</v>
      </c>
      <c r="BN39" s="107" t="e">
        <f t="shared" si="18"/>
        <v>#DIV/0!</v>
      </c>
      <c r="BO39" s="107" t="e">
        <f t="shared" si="29"/>
        <v>#DIV/0!</v>
      </c>
      <c r="BP39" s="107" t="e">
        <f t="shared" si="29"/>
        <v>#DIV/0!</v>
      </c>
      <c r="BQ39" s="107" t="e">
        <f t="shared" si="29"/>
        <v>#DIV/0!</v>
      </c>
      <c r="BR39" s="107" t="e">
        <f t="shared" si="29"/>
        <v>#DIV/0!</v>
      </c>
      <c r="BS39" s="34"/>
      <c r="BT39" s="34"/>
      <c r="BU39" s="34"/>
      <c r="BV39" s="34"/>
      <c r="BW39" s="34"/>
      <c r="BX39" s="34"/>
      <c r="BY39" s="34"/>
      <c r="BZ39" s="34"/>
      <c r="CA39" s="33"/>
      <c r="CB39" s="3"/>
      <c r="CC39" s="584"/>
      <c r="CD39" s="585"/>
      <c r="CE39" s="585"/>
      <c r="CF39" s="630"/>
      <c r="CG39" s="631"/>
      <c r="CH39" s="3"/>
      <c r="CI39" s="3"/>
      <c r="CJ39" s="3"/>
      <c r="CK39" s="3"/>
      <c r="CL39" s="3"/>
      <c r="CM39" s="3"/>
      <c r="CN39" s="3"/>
      <c r="CO39" s="3"/>
      <c r="CP39" s="3"/>
      <c r="CQ39" s="3"/>
      <c r="CR39" s="3"/>
      <c r="CS39" s="3"/>
      <c r="CT39" s="3"/>
    </row>
    <row r="40" spans="1:98" ht="14.25" customHeight="1">
      <c r="A40" s="761"/>
      <c r="B40" s="556"/>
      <c r="C40" s="557"/>
      <c r="D40" s="283"/>
      <c r="E40" s="719"/>
      <c r="F40" s="440"/>
      <c r="G40" s="377"/>
      <c r="H40" s="378"/>
      <c r="I40" s="561"/>
      <c r="J40" s="562"/>
      <c r="K40" s="562"/>
      <c r="L40" s="562"/>
      <c r="M40" s="378"/>
      <c r="N40" s="379"/>
      <c r="O40" s="380"/>
      <c r="P40" s="381"/>
      <c r="Q40" s="720"/>
      <c r="R40" s="721"/>
      <c r="S40" s="721"/>
      <c r="T40" s="722"/>
      <c r="U40" s="140"/>
      <c r="V40" s="384">
        <v>3</v>
      </c>
      <c r="W40" s="577"/>
      <c r="X40" s="3800"/>
      <c r="Y40" s="3800"/>
      <c r="Z40" s="634"/>
      <c r="AA40" s="724"/>
      <c r="AB40" s="725"/>
      <c r="AC40" s="725"/>
      <c r="AD40" s="726"/>
      <c r="AE40" s="140"/>
      <c r="AF40" s="141"/>
      <c r="AG40" s="2779"/>
      <c r="AH40" s="143"/>
      <c r="AI40" s="143"/>
      <c r="AJ40" s="146"/>
      <c r="AK40" s="727"/>
      <c r="AL40" s="728"/>
      <c r="AM40" s="728"/>
      <c r="AN40" s="729"/>
      <c r="AO40" s="3"/>
      <c r="AP40" s="399"/>
      <c r="AQ40" s="381"/>
      <c r="AR40" s="52"/>
      <c r="AS40" s="104" t="e">
        <f t="shared" si="23"/>
        <v>#DIV/0!</v>
      </c>
      <c r="AT40" s="105" t="e">
        <f t="shared" si="1"/>
        <v>#DIV/0!</v>
      </c>
      <c r="AU40" s="105" t="e">
        <f t="shared" si="2"/>
        <v>#DIV/0!</v>
      </c>
      <c r="AV40" s="105" t="e">
        <f t="shared" si="3"/>
        <v>#DIV/0!</v>
      </c>
      <c r="AW40" s="106" t="e">
        <f t="shared" si="4"/>
        <v>#DIV/0!</v>
      </c>
      <c r="AX40" s="106" t="e">
        <f t="shared" si="5"/>
        <v>#DIV/0!</v>
      </c>
      <c r="AY40" s="106" t="e">
        <f t="shared" si="6"/>
        <v>#DIV/0!</v>
      </c>
      <c r="AZ40" s="106" t="e">
        <f t="shared" si="7"/>
        <v>#DIV/0!</v>
      </c>
      <c r="BA40" s="107" t="e">
        <f t="shared" si="8"/>
        <v>#DIV/0!</v>
      </c>
      <c r="BB40" s="107" t="e">
        <f t="shared" si="9"/>
        <v>#DIV/0!</v>
      </c>
      <c r="BC40" s="107" t="e">
        <f t="shared" si="10"/>
        <v>#DIV/0!</v>
      </c>
      <c r="BD40" s="107" t="e">
        <f t="shared" si="11"/>
        <v>#DIV/0!</v>
      </c>
      <c r="BE40" s="108">
        <v>0.2</v>
      </c>
      <c r="BF40" s="108">
        <v>0.8</v>
      </c>
      <c r="BG40" s="107" t="e">
        <f t="shared" si="12"/>
        <v>#DIV/0!</v>
      </c>
      <c r="BH40" s="107" t="e">
        <f t="shared" si="13"/>
        <v>#DIV/0!</v>
      </c>
      <c r="BI40" s="107" t="e">
        <f t="shared" si="14"/>
        <v>#DIV/0!</v>
      </c>
      <c r="BJ40" s="107" t="e">
        <f t="shared" si="28"/>
        <v>#DIV/0!</v>
      </c>
      <c r="BK40" s="107" t="e">
        <f t="shared" si="28"/>
        <v>#DIV/0!</v>
      </c>
      <c r="BL40" s="107" t="e">
        <f t="shared" si="16"/>
        <v>#DIV/0!</v>
      </c>
      <c r="BM40" s="107" t="e">
        <f t="shared" si="17"/>
        <v>#DIV/0!</v>
      </c>
      <c r="BN40" s="107" t="e">
        <f t="shared" si="18"/>
        <v>#DIV/0!</v>
      </c>
      <c r="BO40" s="107" t="e">
        <f t="shared" si="29"/>
        <v>#DIV/0!</v>
      </c>
      <c r="BP40" s="107" t="e">
        <f t="shared" si="29"/>
        <v>#DIV/0!</v>
      </c>
      <c r="BQ40" s="107" t="e">
        <f t="shared" si="29"/>
        <v>#DIV/0!</v>
      </c>
      <c r="BR40" s="107" t="e">
        <f t="shared" si="29"/>
        <v>#DIV/0!</v>
      </c>
      <c r="BS40" s="34"/>
      <c r="BT40" s="34"/>
      <c r="BU40" s="34"/>
      <c r="BV40" s="34"/>
      <c r="BW40" s="34"/>
      <c r="BX40" s="34"/>
      <c r="BY40" s="34"/>
      <c r="BZ40" s="34"/>
      <c r="CA40" s="33"/>
      <c r="CB40" s="3"/>
      <c r="CC40" s="584"/>
      <c r="CD40" s="585"/>
      <c r="CE40" s="585"/>
      <c r="CF40" s="630"/>
      <c r="CG40" s="631"/>
      <c r="CH40" s="3"/>
      <c r="CI40" s="3"/>
      <c r="CJ40" s="3"/>
      <c r="CK40" s="3"/>
      <c r="CL40" s="3"/>
      <c r="CM40" s="3"/>
      <c r="CN40" s="3"/>
      <c r="CO40" s="3"/>
      <c r="CP40" s="3"/>
      <c r="CQ40" s="3"/>
      <c r="CR40" s="3"/>
      <c r="CS40" s="3"/>
      <c r="CT40" s="3"/>
    </row>
    <row r="41" spans="1:98" ht="14.25" customHeight="1">
      <c r="A41" s="761"/>
      <c r="B41" s="556"/>
      <c r="C41" s="557"/>
      <c r="D41" s="283"/>
      <c r="E41" s="719"/>
      <c r="F41" s="651"/>
      <c r="G41" s="774"/>
      <c r="H41" s="378"/>
      <c r="I41" s="561"/>
      <c r="J41" s="562"/>
      <c r="K41" s="562"/>
      <c r="L41" s="562"/>
      <c r="M41" s="378"/>
      <c r="N41" s="379"/>
      <c r="O41" s="380"/>
      <c r="P41" s="381"/>
      <c r="Q41" s="720"/>
      <c r="R41" s="721"/>
      <c r="S41" s="721"/>
      <c r="T41" s="722"/>
      <c r="U41" s="140"/>
      <c r="V41" s="384">
        <v>4</v>
      </c>
      <c r="W41" s="440"/>
      <c r="X41" s="3854"/>
      <c r="Y41" s="3854"/>
      <c r="Z41" s="572"/>
      <c r="AA41" s="724"/>
      <c r="AB41" s="725"/>
      <c r="AC41" s="725"/>
      <c r="AD41" s="726"/>
      <c r="AE41" s="140"/>
      <c r="AF41" s="657"/>
      <c r="AG41" s="2792"/>
      <c r="AH41" s="2793"/>
      <c r="AI41" s="2793"/>
      <c r="AJ41" s="2794"/>
      <c r="AK41" s="727"/>
      <c r="AL41" s="728"/>
      <c r="AM41" s="728"/>
      <c r="AN41" s="729"/>
      <c r="AO41" s="3"/>
      <c r="AP41" s="399"/>
      <c r="AQ41" s="381"/>
      <c r="AR41" s="52"/>
      <c r="AS41" s="104" t="e">
        <f t="shared" si="23"/>
        <v>#DIV/0!</v>
      </c>
      <c r="AT41" s="105" t="e">
        <f t="shared" si="1"/>
        <v>#DIV/0!</v>
      </c>
      <c r="AU41" s="105" t="e">
        <f t="shared" si="2"/>
        <v>#DIV/0!</v>
      </c>
      <c r="AV41" s="105" t="e">
        <f t="shared" si="3"/>
        <v>#DIV/0!</v>
      </c>
      <c r="AW41" s="106" t="e">
        <f t="shared" si="4"/>
        <v>#DIV/0!</v>
      </c>
      <c r="AX41" s="106" t="e">
        <f t="shared" si="5"/>
        <v>#DIV/0!</v>
      </c>
      <c r="AY41" s="106" t="e">
        <f t="shared" si="6"/>
        <v>#DIV/0!</v>
      </c>
      <c r="AZ41" s="106" t="e">
        <f t="shared" si="7"/>
        <v>#DIV/0!</v>
      </c>
      <c r="BA41" s="107" t="e">
        <f t="shared" si="8"/>
        <v>#DIV/0!</v>
      </c>
      <c r="BB41" s="107" t="e">
        <f t="shared" si="9"/>
        <v>#DIV/0!</v>
      </c>
      <c r="BC41" s="107" t="e">
        <f t="shared" si="10"/>
        <v>#DIV/0!</v>
      </c>
      <c r="BD41" s="107" t="e">
        <f t="shared" si="11"/>
        <v>#DIV/0!</v>
      </c>
      <c r="BE41" s="108">
        <v>0.2</v>
      </c>
      <c r="BF41" s="108">
        <v>0.8</v>
      </c>
      <c r="BG41" s="107" t="e">
        <f t="shared" si="12"/>
        <v>#DIV/0!</v>
      </c>
      <c r="BH41" s="107" t="e">
        <f t="shared" si="13"/>
        <v>#DIV/0!</v>
      </c>
      <c r="BI41" s="107" t="e">
        <f t="shared" si="14"/>
        <v>#DIV/0!</v>
      </c>
      <c r="BJ41" s="107" t="e">
        <f t="shared" si="28"/>
        <v>#DIV/0!</v>
      </c>
      <c r="BK41" s="107" t="e">
        <f t="shared" si="28"/>
        <v>#DIV/0!</v>
      </c>
      <c r="BL41" s="107" t="e">
        <f t="shared" si="16"/>
        <v>#DIV/0!</v>
      </c>
      <c r="BM41" s="107" t="e">
        <f t="shared" si="17"/>
        <v>#DIV/0!</v>
      </c>
      <c r="BN41" s="107" t="e">
        <f t="shared" si="18"/>
        <v>#DIV/0!</v>
      </c>
      <c r="BO41" s="107" t="e">
        <f t="shared" si="29"/>
        <v>#DIV/0!</v>
      </c>
      <c r="BP41" s="107" t="e">
        <f t="shared" si="29"/>
        <v>#DIV/0!</v>
      </c>
      <c r="BQ41" s="107" t="e">
        <f t="shared" si="29"/>
        <v>#DIV/0!</v>
      </c>
      <c r="BR41" s="107" t="e">
        <f t="shared" si="29"/>
        <v>#DIV/0!</v>
      </c>
      <c r="BS41" s="34"/>
      <c r="BT41" s="34"/>
      <c r="BU41" s="34"/>
      <c r="BV41" s="34"/>
      <c r="BW41" s="34"/>
      <c r="BX41" s="34"/>
      <c r="BY41" s="34"/>
      <c r="BZ41" s="34"/>
      <c r="CA41" s="33"/>
      <c r="CB41" s="3"/>
      <c r="CC41" s="584"/>
      <c r="CD41" s="585"/>
      <c r="CE41" s="585"/>
      <c r="CF41" s="630"/>
      <c r="CG41" s="631"/>
      <c r="CH41" s="3"/>
      <c r="CI41" s="3"/>
      <c r="CJ41" s="3"/>
      <c r="CK41" s="3"/>
      <c r="CL41" s="3"/>
      <c r="CM41" s="3"/>
      <c r="CN41" s="3"/>
      <c r="CO41" s="3"/>
      <c r="CP41" s="3"/>
      <c r="CQ41" s="3"/>
      <c r="CR41" s="3"/>
      <c r="CS41" s="3"/>
      <c r="CT41" s="3"/>
    </row>
    <row r="42" spans="1:98" ht="14.25" customHeight="1">
      <c r="A42" s="761"/>
      <c r="B42" s="556"/>
      <c r="C42" s="557"/>
      <c r="D42" s="283"/>
      <c r="E42" s="719"/>
      <c r="F42" s="651"/>
      <c r="G42" s="774"/>
      <c r="H42" s="378"/>
      <c r="I42" s="561"/>
      <c r="J42" s="562"/>
      <c r="K42" s="562"/>
      <c r="L42" s="562"/>
      <c r="M42" s="378"/>
      <c r="N42" s="379"/>
      <c r="O42" s="380"/>
      <c r="P42" s="381"/>
      <c r="Q42" s="720"/>
      <c r="R42" s="721"/>
      <c r="S42" s="721"/>
      <c r="T42" s="722"/>
      <c r="U42" s="140"/>
      <c r="V42" s="384">
        <v>5</v>
      </c>
      <c r="W42" s="440"/>
      <c r="X42" s="3854"/>
      <c r="Y42" s="3854"/>
      <c r="Z42" s="572"/>
      <c r="AA42" s="724"/>
      <c r="AB42" s="725"/>
      <c r="AC42" s="725"/>
      <c r="AD42" s="726"/>
      <c r="AE42" s="140"/>
      <c r="AF42" s="657"/>
      <c r="AG42" s="2792"/>
      <c r="AH42" s="2793"/>
      <c r="AI42" s="2793"/>
      <c r="AJ42" s="2794"/>
      <c r="AK42" s="727"/>
      <c r="AL42" s="728"/>
      <c r="AM42" s="728"/>
      <c r="AN42" s="729"/>
      <c r="AO42" s="3"/>
      <c r="AP42" s="399"/>
      <c r="AQ42" s="381"/>
      <c r="AR42" s="52"/>
      <c r="AS42" s="104" t="e">
        <f t="shared" si="23"/>
        <v>#DIV/0!</v>
      </c>
      <c r="AT42" s="105" t="e">
        <f t="shared" si="1"/>
        <v>#DIV/0!</v>
      </c>
      <c r="AU42" s="105" t="e">
        <f t="shared" si="2"/>
        <v>#DIV/0!</v>
      </c>
      <c r="AV42" s="105" t="e">
        <f t="shared" si="3"/>
        <v>#DIV/0!</v>
      </c>
      <c r="AW42" s="106" t="e">
        <f t="shared" si="4"/>
        <v>#DIV/0!</v>
      </c>
      <c r="AX42" s="106" t="e">
        <f t="shared" si="5"/>
        <v>#DIV/0!</v>
      </c>
      <c r="AY42" s="106" t="e">
        <f t="shared" si="6"/>
        <v>#DIV/0!</v>
      </c>
      <c r="AZ42" s="106" t="e">
        <f t="shared" si="7"/>
        <v>#DIV/0!</v>
      </c>
      <c r="BA42" s="107" t="e">
        <f t="shared" si="8"/>
        <v>#DIV/0!</v>
      </c>
      <c r="BB42" s="107" t="e">
        <f t="shared" si="9"/>
        <v>#DIV/0!</v>
      </c>
      <c r="BC42" s="107" t="e">
        <f t="shared" si="10"/>
        <v>#DIV/0!</v>
      </c>
      <c r="BD42" s="107" t="e">
        <f t="shared" si="11"/>
        <v>#DIV/0!</v>
      </c>
      <c r="BE42" s="108">
        <v>0.2</v>
      </c>
      <c r="BF42" s="108">
        <v>0.8</v>
      </c>
      <c r="BG42" s="107" t="e">
        <f t="shared" si="12"/>
        <v>#DIV/0!</v>
      </c>
      <c r="BH42" s="107" t="e">
        <f t="shared" si="13"/>
        <v>#DIV/0!</v>
      </c>
      <c r="BI42" s="107" t="e">
        <f t="shared" si="14"/>
        <v>#DIV/0!</v>
      </c>
      <c r="BJ42" s="107" t="e">
        <f t="shared" si="28"/>
        <v>#DIV/0!</v>
      </c>
      <c r="BK42" s="107" t="e">
        <f t="shared" si="28"/>
        <v>#DIV/0!</v>
      </c>
      <c r="BL42" s="107" t="e">
        <f t="shared" si="16"/>
        <v>#DIV/0!</v>
      </c>
      <c r="BM42" s="107" t="e">
        <f t="shared" si="17"/>
        <v>#DIV/0!</v>
      </c>
      <c r="BN42" s="107" t="e">
        <f t="shared" si="18"/>
        <v>#DIV/0!</v>
      </c>
      <c r="BO42" s="107" t="e">
        <f t="shared" si="29"/>
        <v>#DIV/0!</v>
      </c>
      <c r="BP42" s="107" t="e">
        <f t="shared" si="29"/>
        <v>#DIV/0!</v>
      </c>
      <c r="BQ42" s="107" t="e">
        <f t="shared" si="29"/>
        <v>#DIV/0!</v>
      </c>
      <c r="BR42" s="107" t="e">
        <f t="shared" si="29"/>
        <v>#DIV/0!</v>
      </c>
      <c r="BS42" s="34"/>
      <c r="BT42" s="34"/>
      <c r="BU42" s="34"/>
      <c r="BV42" s="34"/>
      <c r="BW42" s="34"/>
      <c r="BX42" s="34"/>
      <c r="BY42" s="34"/>
      <c r="BZ42" s="34"/>
      <c r="CA42" s="33"/>
      <c r="CB42" s="3"/>
      <c r="CC42" s="584"/>
      <c r="CD42" s="585"/>
      <c r="CE42" s="585"/>
      <c r="CF42" s="630"/>
      <c r="CG42" s="631"/>
      <c r="CH42" s="3"/>
      <c r="CI42" s="3"/>
      <c r="CJ42" s="3"/>
      <c r="CK42" s="3"/>
      <c r="CL42" s="3"/>
      <c r="CM42" s="3"/>
      <c r="CN42" s="3"/>
      <c r="CO42" s="3"/>
      <c r="CP42" s="3"/>
      <c r="CQ42" s="3"/>
      <c r="CR42" s="3"/>
      <c r="CS42" s="3"/>
      <c r="CT42" s="3"/>
    </row>
    <row r="43" spans="1:98" ht="14.25" customHeight="1">
      <c r="A43" s="761"/>
      <c r="B43" s="556"/>
      <c r="C43" s="557"/>
      <c r="D43" s="283"/>
      <c r="E43" s="719"/>
      <c r="F43" s="651"/>
      <c r="G43" s="774"/>
      <c r="H43" s="378"/>
      <c r="I43" s="561"/>
      <c r="J43" s="562"/>
      <c r="K43" s="562"/>
      <c r="L43" s="562"/>
      <c r="M43" s="378"/>
      <c r="N43" s="379"/>
      <c r="O43" s="380"/>
      <c r="P43" s="381"/>
      <c r="Q43" s="720"/>
      <c r="R43" s="721"/>
      <c r="S43" s="721"/>
      <c r="T43" s="722"/>
      <c r="U43" s="140"/>
      <c r="V43" s="384">
        <v>6</v>
      </c>
      <c r="W43" s="440"/>
      <c r="X43" s="3854"/>
      <c r="Y43" s="3854"/>
      <c r="Z43" s="572"/>
      <c r="AA43" s="724"/>
      <c r="AB43" s="725"/>
      <c r="AC43" s="725"/>
      <c r="AD43" s="726"/>
      <c r="AE43" s="140"/>
      <c r="AF43" s="657"/>
      <c r="AG43" s="2792"/>
      <c r="AH43" s="2793"/>
      <c r="AI43" s="2793"/>
      <c r="AJ43" s="2794"/>
      <c r="AK43" s="727"/>
      <c r="AL43" s="728"/>
      <c r="AM43" s="728"/>
      <c r="AN43" s="729"/>
      <c r="AO43" s="3"/>
      <c r="AP43" s="399"/>
      <c r="AQ43" s="381"/>
      <c r="AR43" s="52"/>
      <c r="AS43" s="104" t="e">
        <f t="shared" si="23"/>
        <v>#DIV/0!</v>
      </c>
      <c r="AT43" s="105" t="e">
        <f t="shared" si="1"/>
        <v>#DIV/0!</v>
      </c>
      <c r="AU43" s="105" t="e">
        <f t="shared" si="2"/>
        <v>#DIV/0!</v>
      </c>
      <c r="AV43" s="105" t="e">
        <f t="shared" si="3"/>
        <v>#DIV/0!</v>
      </c>
      <c r="AW43" s="106" t="e">
        <f t="shared" si="4"/>
        <v>#DIV/0!</v>
      </c>
      <c r="AX43" s="106" t="e">
        <f t="shared" si="5"/>
        <v>#DIV/0!</v>
      </c>
      <c r="AY43" s="106" t="e">
        <f t="shared" si="6"/>
        <v>#DIV/0!</v>
      </c>
      <c r="AZ43" s="106" t="e">
        <f t="shared" si="7"/>
        <v>#DIV/0!</v>
      </c>
      <c r="BA43" s="107" t="e">
        <f t="shared" si="8"/>
        <v>#DIV/0!</v>
      </c>
      <c r="BB43" s="107" t="e">
        <f t="shared" si="9"/>
        <v>#DIV/0!</v>
      </c>
      <c r="BC43" s="107" t="e">
        <f t="shared" si="10"/>
        <v>#DIV/0!</v>
      </c>
      <c r="BD43" s="107" t="e">
        <f t="shared" si="11"/>
        <v>#DIV/0!</v>
      </c>
      <c r="BE43" s="108">
        <v>0.2</v>
      </c>
      <c r="BF43" s="108">
        <v>0.8</v>
      </c>
      <c r="BG43" s="107" t="e">
        <f t="shared" si="12"/>
        <v>#DIV/0!</v>
      </c>
      <c r="BH43" s="107" t="e">
        <f t="shared" si="13"/>
        <v>#DIV/0!</v>
      </c>
      <c r="BI43" s="107" t="e">
        <f t="shared" si="14"/>
        <v>#DIV/0!</v>
      </c>
      <c r="BJ43" s="107" t="e">
        <f t="shared" si="28"/>
        <v>#DIV/0!</v>
      </c>
      <c r="BK43" s="107" t="e">
        <f t="shared" si="28"/>
        <v>#DIV/0!</v>
      </c>
      <c r="BL43" s="107" t="e">
        <f t="shared" si="16"/>
        <v>#DIV/0!</v>
      </c>
      <c r="BM43" s="107" t="e">
        <f t="shared" si="17"/>
        <v>#DIV/0!</v>
      </c>
      <c r="BN43" s="107" t="e">
        <f t="shared" si="18"/>
        <v>#DIV/0!</v>
      </c>
      <c r="BO43" s="107" t="e">
        <f t="shared" si="29"/>
        <v>#DIV/0!</v>
      </c>
      <c r="BP43" s="107" t="e">
        <f t="shared" si="29"/>
        <v>#DIV/0!</v>
      </c>
      <c r="BQ43" s="107" t="e">
        <f t="shared" si="29"/>
        <v>#DIV/0!</v>
      </c>
      <c r="BR43" s="107" t="e">
        <f t="shared" si="29"/>
        <v>#DIV/0!</v>
      </c>
      <c r="BS43" s="34"/>
      <c r="BT43" s="34"/>
      <c r="BU43" s="34"/>
      <c r="BV43" s="34"/>
      <c r="BW43" s="34"/>
      <c r="BX43" s="34"/>
      <c r="BY43" s="34"/>
      <c r="BZ43" s="34"/>
      <c r="CA43" s="33"/>
      <c r="CB43" s="3"/>
      <c r="CC43" s="584"/>
      <c r="CD43" s="585"/>
      <c r="CE43" s="585"/>
      <c r="CF43" s="630"/>
      <c r="CG43" s="631"/>
      <c r="CH43" s="3"/>
      <c r="CI43" s="3"/>
      <c r="CJ43" s="3"/>
      <c r="CK43" s="3"/>
      <c r="CL43" s="3"/>
      <c r="CM43" s="3"/>
      <c r="CN43" s="3"/>
      <c r="CO43" s="3"/>
      <c r="CP43" s="3"/>
      <c r="CQ43" s="3"/>
      <c r="CR43" s="3"/>
      <c r="CS43" s="3"/>
      <c r="CT43" s="3"/>
    </row>
    <row r="44" spans="1:98" ht="14.25" customHeight="1">
      <c r="A44" s="761"/>
      <c r="B44" s="556"/>
      <c r="C44" s="557"/>
      <c r="D44" s="283"/>
      <c r="E44" s="719"/>
      <c r="F44" s="651"/>
      <c r="G44" s="774"/>
      <c r="H44" s="378"/>
      <c r="I44" s="561"/>
      <c r="J44" s="562"/>
      <c r="K44" s="562"/>
      <c r="L44" s="562"/>
      <c r="M44" s="378"/>
      <c r="N44" s="379"/>
      <c r="O44" s="380"/>
      <c r="P44" s="381"/>
      <c r="Q44" s="720"/>
      <c r="R44" s="721"/>
      <c r="S44" s="721"/>
      <c r="T44" s="722"/>
      <c r="U44" s="140"/>
      <c r="V44" s="384">
        <v>7</v>
      </c>
      <c r="W44" s="440"/>
      <c r="X44" s="3854"/>
      <c r="Y44" s="3854"/>
      <c r="Z44" s="572"/>
      <c r="AA44" s="724"/>
      <c r="AB44" s="725"/>
      <c r="AC44" s="725"/>
      <c r="AD44" s="726"/>
      <c r="AE44" s="140"/>
      <c r="AF44" s="657"/>
      <c r="AG44" s="2792"/>
      <c r="AH44" s="2793"/>
      <c r="AI44" s="2793"/>
      <c r="AJ44" s="2794"/>
      <c r="AK44" s="727"/>
      <c r="AL44" s="728"/>
      <c r="AM44" s="728"/>
      <c r="AN44" s="729"/>
      <c r="AO44" s="3"/>
      <c r="AP44" s="399"/>
      <c r="AQ44" s="381"/>
      <c r="AR44" s="52"/>
      <c r="AS44" s="104" t="e">
        <f t="shared" si="23"/>
        <v>#DIV/0!</v>
      </c>
      <c r="AT44" s="105" t="e">
        <f t="shared" si="1"/>
        <v>#DIV/0!</v>
      </c>
      <c r="AU44" s="105" t="e">
        <f t="shared" si="2"/>
        <v>#DIV/0!</v>
      </c>
      <c r="AV44" s="105" t="e">
        <f t="shared" si="3"/>
        <v>#DIV/0!</v>
      </c>
      <c r="AW44" s="106" t="e">
        <f t="shared" si="4"/>
        <v>#DIV/0!</v>
      </c>
      <c r="AX44" s="106" t="e">
        <f t="shared" si="5"/>
        <v>#DIV/0!</v>
      </c>
      <c r="AY44" s="106" t="e">
        <f t="shared" si="6"/>
        <v>#DIV/0!</v>
      </c>
      <c r="AZ44" s="106" t="e">
        <f t="shared" si="7"/>
        <v>#DIV/0!</v>
      </c>
      <c r="BA44" s="107" t="e">
        <f t="shared" si="8"/>
        <v>#DIV/0!</v>
      </c>
      <c r="BB44" s="107" t="e">
        <f t="shared" si="9"/>
        <v>#DIV/0!</v>
      </c>
      <c r="BC44" s="107" t="e">
        <f t="shared" si="10"/>
        <v>#DIV/0!</v>
      </c>
      <c r="BD44" s="107" t="e">
        <f t="shared" si="11"/>
        <v>#DIV/0!</v>
      </c>
      <c r="BE44" s="108">
        <v>0.2</v>
      </c>
      <c r="BF44" s="108">
        <v>0.8</v>
      </c>
      <c r="BG44" s="107" t="e">
        <f t="shared" si="12"/>
        <v>#DIV/0!</v>
      </c>
      <c r="BH44" s="107" t="e">
        <f t="shared" si="13"/>
        <v>#DIV/0!</v>
      </c>
      <c r="BI44" s="107" t="e">
        <f t="shared" si="14"/>
        <v>#DIV/0!</v>
      </c>
      <c r="BJ44" s="107" t="e">
        <f t="shared" si="28"/>
        <v>#DIV/0!</v>
      </c>
      <c r="BK44" s="107" t="e">
        <f t="shared" si="28"/>
        <v>#DIV/0!</v>
      </c>
      <c r="BL44" s="107" t="e">
        <f t="shared" si="16"/>
        <v>#DIV/0!</v>
      </c>
      <c r="BM44" s="107" t="e">
        <f t="shared" si="17"/>
        <v>#DIV/0!</v>
      </c>
      <c r="BN44" s="107" t="e">
        <f t="shared" si="18"/>
        <v>#DIV/0!</v>
      </c>
      <c r="BO44" s="107" t="e">
        <f t="shared" si="29"/>
        <v>#DIV/0!</v>
      </c>
      <c r="BP44" s="107" t="e">
        <f t="shared" si="29"/>
        <v>#DIV/0!</v>
      </c>
      <c r="BQ44" s="107" t="e">
        <f t="shared" si="29"/>
        <v>#DIV/0!</v>
      </c>
      <c r="BR44" s="107" t="e">
        <f t="shared" si="29"/>
        <v>#DIV/0!</v>
      </c>
      <c r="BS44" s="34"/>
      <c r="BT44" s="34"/>
      <c r="BU44" s="34"/>
      <c r="BV44" s="34"/>
      <c r="BW44" s="34"/>
      <c r="BX44" s="34"/>
      <c r="BY44" s="34"/>
      <c r="BZ44" s="34"/>
      <c r="CA44" s="33"/>
      <c r="CB44" s="3"/>
      <c r="CC44" s="584"/>
      <c r="CD44" s="585"/>
      <c r="CE44" s="585"/>
      <c r="CF44" s="630"/>
      <c r="CG44" s="631"/>
      <c r="CH44" s="3"/>
      <c r="CI44" s="3"/>
      <c r="CJ44" s="3"/>
      <c r="CK44" s="3"/>
      <c r="CL44" s="3"/>
      <c r="CM44" s="3"/>
      <c r="CN44" s="3"/>
      <c r="CO44" s="3"/>
      <c r="CP44" s="3"/>
      <c r="CQ44" s="3"/>
      <c r="CR44" s="3"/>
      <c r="CS44" s="3"/>
      <c r="CT44" s="3"/>
    </row>
    <row r="45" spans="1:98" ht="14.25" customHeight="1">
      <c r="A45" s="761"/>
      <c r="B45" s="556"/>
      <c r="C45" s="557"/>
      <c r="D45" s="283"/>
      <c r="E45" s="719"/>
      <c r="F45" s="651"/>
      <c r="G45" s="774"/>
      <c r="H45" s="378"/>
      <c r="I45" s="561"/>
      <c r="J45" s="562"/>
      <c r="K45" s="562"/>
      <c r="L45" s="562"/>
      <c r="M45" s="378"/>
      <c r="N45" s="379"/>
      <c r="O45" s="380"/>
      <c r="P45" s="381"/>
      <c r="Q45" s="720"/>
      <c r="R45" s="721"/>
      <c r="S45" s="721"/>
      <c r="T45" s="722"/>
      <c r="U45" s="140"/>
      <c r="V45" s="384">
        <v>8</v>
      </c>
      <c r="W45" s="440"/>
      <c r="X45" s="3854"/>
      <c r="Y45" s="3854"/>
      <c r="Z45" s="572"/>
      <c r="AA45" s="724"/>
      <c r="AB45" s="725"/>
      <c r="AC45" s="725"/>
      <c r="AD45" s="726"/>
      <c r="AE45" s="140"/>
      <c r="AF45" s="657"/>
      <c r="AG45" s="2792"/>
      <c r="AH45" s="2793"/>
      <c r="AI45" s="2793"/>
      <c r="AJ45" s="2794"/>
      <c r="AK45" s="727"/>
      <c r="AL45" s="728"/>
      <c r="AM45" s="728"/>
      <c r="AN45" s="729"/>
      <c r="AO45" s="3"/>
      <c r="AP45" s="399"/>
      <c r="AQ45" s="381"/>
      <c r="AR45" s="52"/>
      <c r="AS45" s="104" t="e">
        <f t="shared" si="23"/>
        <v>#DIV/0!</v>
      </c>
      <c r="AT45" s="105" t="e">
        <f t="shared" si="1"/>
        <v>#DIV/0!</v>
      </c>
      <c r="AU45" s="105" t="e">
        <f t="shared" si="2"/>
        <v>#DIV/0!</v>
      </c>
      <c r="AV45" s="105" t="e">
        <f t="shared" si="3"/>
        <v>#DIV/0!</v>
      </c>
      <c r="AW45" s="106" t="e">
        <f t="shared" si="4"/>
        <v>#DIV/0!</v>
      </c>
      <c r="AX45" s="106" t="e">
        <f t="shared" si="5"/>
        <v>#DIV/0!</v>
      </c>
      <c r="AY45" s="106" t="e">
        <f t="shared" si="6"/>
        <v>#DIV/0!</v>
      </c>
      <c r="AZ45" s="106" t="e">
        <f t="shared" si="7"/>
        <v>#DIV/0!</v>
      </c>
      <c r="BA45" s="107" t="e">
        <f t="shared" si="8"/>
        <v>#DIV/0!</v>
      </c>
      <c r="BB45" s="107" t="e">
        <f t="shared" si="9"/>
        <v>#DIV/0!</v>
      </c>
      <c r="BC45" s="107" t="e">
        <f t="shared" si="10"/>
        <v>#DIV/0!</v>
      </c>
      <c r="BD45" s="107" t="e">
        <f t="shared" si="11"/>
        <v>#DIV/0!</v>
      </c>
      <c r="BE45" s="108">
        <v>0.2</v>
      </c>
      <c r="BF45" s="108">
        <v>0.8</v>
      </c>
      <c r="BG45" s="107" t="e">
        <f t="shared" si="12"/>
        <v>#DIV/0!</v>
      </c>
      <c r="BH45" s="107" t="e">
        <f t="shared" si="13"/>
        <v>#DIV/0!</v>
      </c>
      <c r="BI45" s="107" t="e">
        <f t="shared" si="14"/>
        <v>#DIV/0!</v>
      </c>
      <c r="BJ45" s="107" t="e">
        <f t="shared" ref="BJ45:BK60" si="32">+AZ45*BE45</f>
        <v>#DIV/0!</v>
      </c>
      <c r="BK45" s="107" t="e">
        <f t="shared" si="32"/>
        <v>#DIV/0!</v>
      </c>
      <c r="BL45" s="107" t="e">
        <f t="shared" si="16"/>
        <v>#DIV/0!</v>
      </c>
      <c r="BM45" s="107" t="e">
        <f t="shared" si="17"/>
        <v>#DIV/0!</v>
      </c>
      <c r="BN45" s="107" t="e">
        <f t="shared" si="18"/>
        <v>#DIV/0!</v>
      </c>
      <c r="BO45" s="107" t="e">
        <f t="shared" ref="BO45:BR60" si="33">+BG45+BK45</f>
        <v>#DIV/0!</v>
      </c>
      <c r="BP45" s="107" t="e">
        <f t="shared" si="33"/>
        <v>#DIV/0!</v>
      </c>
      <c r="BQ45" s="107" t="e">
        <f t="shared" si="33"/>
        <v>#DIV/0!</v>
      </c>
      <c r="BR45" s="107" t="e">
        <f t="shared" si="33"/>
        <v>#DIV/0!</v>
      </c>
      <c r="BS45" s="34"/>
      <c r="BT45" s="34"/>
      <c r="BU45" s="34"/>
      <c r="BV45" s="34"/>
      <c r="BW45" s="34"/>
      <c r="BX45" s="34"/>
      <c r="BY45" s="34"/>
      <c r="BZ45" s="34"/>
      <c r="CA45" s="33"/>
      <c r="CB45" s="3"/>
      <c r="CC45" s="584"/>
      <c r="CD45" s="585"/>
      <c r="CE45" s="585"/>
      <c r="CF45" s="630"/>
      <c r="CG45" s="631"/>
      <c r="CH45" s="3"/>
      <c r="CI45" s="3"/>
      <c r="CJ45" s="3"/>
      <c r="CK45" s="3"/>
      <c r="CL45" s="3"/>
      <c r="CM45" s="3"/>
      <c r="CN45" s="3"/>
      <c r="CO45" s="3"/>
      <c r="CP45" s="3"/>
      <c r="CQ45" s="3"/>
      <c r="CR45" s="3"/>
      <c r="CS45" s="3"/>
      <c r="CT45" s="3"/>
    </row>
    <row r="46" spans="1:98" ht="14.25" customHeight="1">
      <c r="A46" s="761"/>
      <c r="B46" s="556"/>
      <c r="C46" s="557"/>
      <c r="D46" s="283"/>
      <c r="E46" s="719"/>
      <c r="F46" s="651"/>
      <c r="G46" s="774"/>
      <c r="H46" s="378"/>
      <c r="I46" s="561"/>
      <c r="J46" s="562"/>
      <c r="K46" s="562"/>
      <c r="L46" s="562"/>
      <c r="M46" s="378"/>
      <c r="N46" s="379"/>
      <c r="O46" s="380"/>
      <c r="P46" s="381"/>
      <c r="Q46" s="720"/>
      <c r="R46" s="721"/>
      <c r="S46" s="721"/>
      <c r="T46" s="722"/>
      <c r="U46" s="140"/>
      <c r="V46" s="384">
        <v>9</v>
      </c>
      <c r="W46" s="440"/>
      <c r="X46" s="3854"/>
      <c r="Y46" s="3854"/>
      <c r="Z46" s="572"/>
      <c r="AA46" s="724"/>
      <c r="AB46" s="725"/>
      <c r="AC46" s="725"/>
      <c r="AD46" s="726"/>
      <c r="AE46" s="140"/>
      <c r="AF46" s="657"/>
      <c r="AG46" s="2792"/>
      <c r="AH46" s="2793"/>
      <c r="AI46" s="2793"/>
      <c r="AJ46" s="2794"/>
      <c r="AK46" s="727"/>
      <c r="AL46" s="728"/>
      <c r="AM46" s="728"/>
      <c r="AN46" s="729"/>
      <c r="AO46" s="3"/>
      <c r="AP46" s="399"/>
      <c r="AQ46" s="381"/>
      <c r="AR46" s="52"/>
      <c r="AS46" s="104" t="e">
        <f t="shared" si="23"/>
        <v>#DIV/0!</v>
      </c>
      <c r="AT46" s="105" t="e">
        <f t="shared" si="1"/>
        <v>#DIV/0!</v>
      </c>
      <c r="AU46" s="105" t="e">
        <f t="shared" si="2"/>
        <v>#DIV/0!</v>
      </c>
      <c r="AV46" s="105" t="e">
        <f t="shared" si="3"/>
        <v>#DIV/0!</v>
      </c>
      <c r="AW46" s="106" t="e">
        <f t="shared" si="4"/>
        <v>#DIV/0!</v>
      </c>
      <c r="AX46" s="106" t="e">
        <f t="shared" si="5"/>
        <v>#DIV/0!</v>
      </c>
      <c r="AY46" s="106" t="e">
        <f t="shared" si="6"/>
        <v>#DIV/0!</v>
      </c>
      <c r="AZ46" s="106" t="e">
        <f t="shared" si="7"/>
        <v>#DIV/0!</v>
      </c>
      <c r="BA46" s="107" t="e">
        <f t="shared" si="8"/>
        <v>#DIV/0!</v>
      </c>
      <c r="BB46" s="107" t="e">
        <f t="shared" si="9"/>
        <v>#DIV/0!</v>
      </c>
      <c r="BC46" s="107" t="e">
        <f t="shared" si="10"/>
        <v>#DIV/0!</v>
      </c>
      <c r="BD46" s="107" t="e">
        <f t="shared" si="11"/>
        <v>#DIV/0!</v>
      </c>
      <c r="BE46" s="108">
        <v>0.2</v>
      </c>
      <c r="BF46" s="108">
        <v>0.8</v>
      </c>
      <c r="BG46" s="107" t="e">
        <f t="shared" si="12"/>
        <v>#DIV/0!</v>
      </c>
      <c r="BH46" s="107" t="e">
        <f t="shared" si="13"/>
        <v>#DIV/0!</v>
      </c>
      <c r="BI46" s="107" t="e">
        <f t="shared" si="14"/>
        <v>#DIV/0!</v>
      </c>
      <c r="BJ46" s="107" t="e">
        <f t="shared" si="32"/>
        <v>#DIV/0!</v>
      </c>
      <c r="BK46" s="107" t="e">
        <f t="shared" si="32"/>
        <v>#DIV/0!</v>
      </c>
      <c r="BL46" s="107" t="e">
        <f t="shared" si="16"/>
        <v>#DIV/0!</v>
      </c>
      <c r="BM46" s="107" t="e">
        <f t="shared" si="17"/>
        <v>#DIV/0!</v>
      </c>
      <c r="BN46" s="107" t="e">
        <f t="shared" si="18"/>
        <v>#DIV/0!</v>
      </c>
      <c r="BO46" s="107" t="e">
        <f t="shared" si="33"/>
        <v>#DIV/0!</v>
      </c>
      <c r="BP46" s="107" t="e">
        <f t="shared" si="33"/>
        <v>#DIV/0!</v>
      </c>
      <c r="BQ46" s="107" t="e">
        <f t="shared" si="33"/>
        <v>#DIV/0!</v>
      </c>
      <c r="BR46" s="107" t="e">
        <f t="shared" si="33"/>
        <v>#DIV/0!</v>
      </c>
      <c r="BS46" s="34"/>
      <c r="BT46" s="34"/>
      <c r="BU46" s="34"/>
      <c r="BV46" s="34"/>
      <c r="BW46" s="34"/>
      <c r="BX46" s="34"/>
      <c r="BY46" s="34"/>
      <c r="BZ46" s="34"/>
      <c r="CA46" s="33"/>
      <c r="CB46" s="3"/>
      <c r="CC46" s="584"/>
      <c r="CD46" s="585"/>
      <c r="CE46" s="585"/>
      <c r="CF46" s="630"/>
      <c r="CG46" s="631"/>
      <c r="CH46" s="3"/>
      <c r="CI46" s="3"/>
      <c r="CJ46" s="3"/>
      <c r="CK46" s="3"/>
      <c r="CL46" s="3"/>
      <c r="CM46" s="3"/>
      <c r="CN46" s="3"/>
      <c r="CO46" s="3"/>
      <c r="CP46" s="3"/>
      <c r="CQ46" s="3"/>
      <c r="CR46" s="3"/>
      <c r="CS46" s="3"/>
      <c r="CT46" s="3"/>
    </row>
    <row r="47" spans="1:98" ht="14.25" customHeight="1" thickBot="1">
      <c r="A47" s="762"/>
      <c r="B47" s="589"/>
      <c r="C47" s="590"/>
      <c r="D47" s="288"/>
      <c r="E47" s="731"/>
      <c r="F47" s="593"/>
      <c r="G47" s="411"/>
      <c r="H47" s="412"/>
      <c r="I47" s="596"/>
      <c r="J47" s="597"/>
      <c r="K47" s="597"/>
      <c r="L47" s="597"/>
      <c r="M47" s="412"/>
      <c r="N47" s="415"/>
      <c r="O47" s="416"/>
      <c r="P47" s="417"/>
      <c r="Q47" s="732"/>
      <c r="R47" s="733"/>
      <c r="S47" s="733"/>
      <c r="T47" s="734"/>
      <c r="U47" s="140"/>
      <c r="V47" s="449">
        <v>10</v>
      </c>
      <c r="W47" s="593"/>
      <c r="X47" s="3853"/>
      <c r="Y47" s="3853"/>
      <c r="Z47" s="606"/>
      <c r="AA47" s="736"/>
      <c r="AB47" s="737"/>
      <c r="AC47" s="737"/>
      <c r="AD47" s="738"/>
      <c r="AE47" s="140"/>
      <c r="AF47" s="657"/>
      <c r="AG47" s="2792"/>
      <c r="AH47" s="2793"/>
      <c r="AI47" s="2793"/>
      <c r="AJ47" s="2794"/>
      <c r="AK47" s="741"/>
      <c r="AL47" s="742"/>
      <c r="AM47" s="742"/>
      <c r="AN47" s="743"/>
      <c r="AO47" s="3"/>
      <c r="AP47" s="744"/>
      <c r="AQ47" s="417"/>
      <c r="AR47" s="52"/>
      <c r="AS47" s="426" t="e">
        <f t="shared" si="23"/>
        <v>#DIV/0!</v>
      </c>
      <c r="AT47" s="450" t="e">
        <f t="shared" si="1"/>
        <v>#DIV/0!</v>
      </c>
      <c r="AU47" s="450" t="e">
        <f t="shared" si="2"/>
        <v>#DIV/0!</v>
      </c>
      <c r="AV47" s="450" t="e">
        <f t="shared" si="3"/>
        <v>#DIV/0!</v>
      </c>
      <c r="AW47" s="463" t="e">
        <f t="shared" si="4"/>
        <v>#DIV/0!</v>
      </c>
      <c r="AX47" s="463" t="e">
        <f t="shared" si="5"/>
        <v>#DIV/0!</v>
      </c>
      <c r="AY47" s="463" t="e">
        <f t="shared" si="6"/>
        <v>#DIV/0!</v>
      </c>
      <c r="AZ47" s="463" t="e">
        <f t="shared" si="7"/>
        <v>#DIV/0!</v>
      </c>
      <c r="BA47" s="428" t="e">
        <f t="shared" si="8"/>
        <v>#DIV/0!</v>
      </c>
      <c r="BB47" s="428" t="e">
        <f t="shared" si="9"/>
        <v>#DIV/0!</v>
      </c>
      <c r="BC47" s="428" t="e">
        <f t="shared" si="10"/>
        <v>#DIV/0!</v>
      </c>
      <c r="BD47" s="428" t="e">
        <f t="shared" si="11"/>
        <v>#DIV/0!</v>
      </c>
      <c r="BE47" s="427">
        <v>0.2</v>
      </c>
      <c r="BF47" s="427">
        <v>0.8</v>
      </c>
      <c r="BG47" s="428" t="e">
        <f t="shared" si="12"/>
        <v>#DIV/0!</v>
      </c>
      <c r="BH47" s="428" t="e">
        <f t="shared" si="13"/>
        <v>#DIV/0!</v>
      </c>
      <c r="BI47" s="428" t="e">
        <f t="shared" si="14"/>
        <v>#DIV/0!</v>
      </c>
      <c r="BJ47" s="428" t="e">
        <f t="shared" si="32"/>
        <v>#DIV/0!</v>
      </c>
      <c r="BK47" s="428" t="e">
        <f t="shared" si="32"/>
        <v>#DIV/0!</v>
      </c>
      <c r="BL47" s="428" t="e">
        <f t="shared" si="16"/>
        <v>#DIV/0!</v>
      </c>
      <c r="BM47" s="428" t="e">
        <f t="shared" si="17"/>
        <v>#DIV/0!</v>
      </c>
      <c r="BN47" s="428" t="e">
        <f t="shared" si="18"/>
        <v>#DIV/0!</v>
      </c>
      <c r="BO47" s="428" t="e">
        <f t="shared" si="33"/>
        <v>#DIV/0!</v>
      </c>
      <c r="BP47" s="428" t="e">
        <f t="shared" si="33"/>
        <v>#DIV/0!</v>
      </c>
      <c r="BQ47" s="428" t="e">
        <f t="shared" si="33"/>
        <v>#DIV/0!</v>
      </c>
      <c r="BR47" s="428" t="e">
        <f t="shared" si="33"/>
        <v>#DIV/0!</v>
      </c>
      <c r="BS47" s="39"/>
      <c r="BT47" s="39"/>
      <c r="BU47" s="39"/>
      <c r="BV47" s="39"/>
      <c r="BW47" s="39"/>
      <c r="BX47" s="39"/>
      <c r="BY47" s="39"/>
      <c r="BZ47" s="39"/>
      <c r="CA47" s="332"/>
      <c r="CB47" s="3"/>
      <c r="CC47" s="616"/>
      <c r="CD47" s="617"/>
      <c r="CE47" s="617"/>
      <c r="CF47" s="640"/>
      <c r="CG47" s="641"/>
      <c r="CH47" s="3"/>
      <c r="CI47" s="3"/>
      <c r="CJ47" s="3"/>
      <c r="CK47" s="3"/>
      <c r="CL47" s="3"/>
      <c r="CM47" s="3"/>
      <c r="CN47" s="3"/>
      <c r="CO47" s="3"/>
      <c r="CP47" s="3"/>
      <c r="CQ47" s="3"/>
      <c r="CR47" s="3"/>
      <c r="CS47" s="3"/>
      <c r="CT47" s="3"/>
    </row>
    <row r="48" spans="1:98" ht="14.25" customHeight="1">
      <c r="A48" s="349">
        <v>6</v>
      </c>
      <c r="B48" s="523"/>
      <c r="C48" s="524"/>
      <c r="D48" s="745"/>
      <c r="E48" s="746"/>
      <c r="F48" s="527"/>
      <c r="G48" s="355"/>
      <c r="H48" s="356"/>
      <c r="I48" s="529"/>
      <c r="J48" s="530"/>
      <c r="K48" s="530"/>
      <c r="L48" s="530"/>
      <c r="M48" s="531"/>
      <c r="N48" s="360"/>
      <c r="O48" s="358"/>
      <c r="P48" s="361"/>
      <c r="Q48" s="747"/>
      <c r="R48" s="748"/>
      <c r="S48" s="748"/>
      <c r="T48" s="749"/>
      <c r="U48" s="140"/>
      <c r="V48" s="364">
        <v>1</v>
      </c>
      <c r="W48" s="527"/>
      <c r="X48" s="3855"/>
      <c r="Y48" s="3855"/>
      <c r="Z48" s="540"/>
      <c r="AA48" s="751"/>
      <c r="AB48" s="752"/>
      <c r="AC48" s="752"/>
      <c r="AD48" s="753"/>
      <c r="AE48" s="140"/>
      <c r="AF48" s="357"/>
      <c r="AG48" s="2770"/>
      <c r="AH48" s="2770"/>
      <c r="AI48" s="754"/>
      <c r="AJ48" s="755"/>
      <c r="AK48" s="756"/>
      <c r="AL48" s="757"/>
      <c r="AM48" s="757"/>
      <c r="AN48" s="758"/>
      <c r="AO48" s="222"/>
      <c r="AP48" s="759"/>
      <c r="AQ48" s="760"/>
      <c r="AR48" s="52"/>
      <c r="AS48" s="82" t="e">
        <f t="shared" si="23"/>
        <v>#DIV/0!</v>
      </c>
      <c r="AT48" s="94" t="e">
        <f t="shared" si="1"/>
        <v>#DIV/0!</v>
      </c>
      <c r="AU48" s="94" t="e">
        <f t="shared" si="2"/>
        <v>#DIV/0!</v>
      </c>
      <c r="AV48" s="94" t="e">
        <f t="shared" si="3"/>
        <v>#DIV/0!</v>
      </c>
      <c r="AW48" s="95" t="e">
        <f t="shared" si="4"/>
        <v>#DIV/0!</v>
      </c>
      <c r="AX48" s="95" t="e">
        <f t="shared" si="5"/>
        <v>#DIV/0!</v>
      </c>
      <c r="AY48" s="95" t="e">
        <f t="shared" si="6"/>
        <v>#DIV/0!</v>
      </c>
      <c r="AZ48" s="95" t="e">
        <f t="shared" si="7"/>
        <v>#DIV/0!</v>
      </c>
      <c r="BA48" s="96" t="e">
        <f t="shared" si="8"/>
        <v>#DIV/0!</v>
      </c>
      <c r="BB48" s="96" t="e">
        <f t="shared" si="9"/>
        <v>#DIV/0!</v>
      </c>
      <c r="BC48" s="96" t="e">
        <f t="shared" si="10"/>
        <v>#DIV/0!</v>
      </c>
      <c r="BD48" s="96" t="e">
        <f t="shared" si="11"/>
        <v>#DIV/0!</v>
      </c>
      <c r="BE48" s="97">
        <v>0.2</v>
      </c>
      <c r="BF48" s="97">
        <v>0.8</v>
      </c>
      <c r="BG48" s="96" t="e">
        <f t="shared" si="12"/>
        <v>#DIV/0!</v>
      </c>
      <c r="BH48" s="96" t="e">
        <f t="shared" si="13"/>
        <v>#DIV/0!</v>
      </c>
      <c r="BI48" s="96" t="e">
        <f t="shared" si="14"/>
        <v>#DIV/0!</v>
      </c>
      <c r="BJ48" s="96" t="e">
        <f t="shared" si="32"/>
        <v>#DIV/0!</v>
      </c>
      <c r="BK48" s="96" t="e">
        <f t="shared" si="32"/>
        <v>#DIV/0!</v>
      </c>
      <c r="BL48" s="96" t="e">
        <f t="shared" si="16"/>
        <v>#DIV/0!</v>
      </c>
      <c r="BM48" s="96" t="e">
        <f t="shared" si="17"/>
        <v>#DIV/0!</v>
      </c>
      <c r="BN48" s="96" t="e">
        <f t="shared" si="18"/>
        <v>#DIV/0!</v>
      </c>
      <c r="BO48" s="96" t="e">
        <f t="shared" si="33"/>
        <v>#DIV/0!</v>
      </c>
      <c r="BP48" s="85" t="e">
        <f t="shared" si="33"/>
        <v>#DIV/0!</v>
      </c>
      <c r="BQ48" s="85" t="e">
        <f t="shared" si="33"/>
        <v>#DIV/0!</v>
      </c>
      <c r="BR48" s="85" t="e">
        <f t="shared" si="33"/>
        <v>#DIV/0!</v>
      </c>
      <c r="BS48" s="644" t="e">
        <f t="shared" ref="BS48:BV48" si="34">AVERAGEIF(BO48:BO57,"&lt;&gt;#¡DIV/0!")</f>
        <v>#DIV/0!</v>
      </c>
      <c r="BT48" s="644" t="e">
        <f t="shared" si="34"/>
        <v>#DIV/0!</v>
      </c>
      <c r="BU48" s="644" t="e">
        <f t="shared" si="34"/>
        <v>#DIV/0!</v>
      </c>
      <c r="BV48" s="644" t="e">
        <f t="shared" si="34"/>
        <v>#DIV/0!</v>
      </c>
      <c r="BW48" s="550" t="e">
        <f>+C48*BS48</f>
        <v>#DIV/0!</v>
      </c>
      <c r="BX48" s="550" t="e">
        <f>+C48*BT48</f>
        <v>#DIV/0!</v>
      </c>
      <c r="BY48" s="550" t="e">
        <f>+C48*BU48</f>
        <v>#DIV/0!</v>
      </c>
      <c r="BZ48" s="550" t="e">
        <f>+C48*BV48</f>
        <v>#DIV/0!</v>
      </c>
      <c r="CA48" s="645" t="e">
        <f>SUM(BW48:BZ57)</f>
        <v>#DIV/0!</v>
      </c>
      <c r="CB48" s="3"/>
      <c r="CC48" s="552" t="e">
        <f t="shared" ref="CC48:CF48" si="35">+Q48/$N$48</f>
        <v>#DIV/0!</v>
      </c>
      <c r="CD48" s="553" t="e">
        <f t="shared" si="35"/>
        <v>#DIV/0!</v>
      </c>
      <c r="CE48" s="553" t="e">
        <f t="shared" si="35"/>
        <v>#DIV/0!</v>
      </c>
      <c r="CF48" s="622" t="e">
        <f t="shared" si="35"/>
        <v>#DIV/0!</v>
      </c>
      <c r="CG48" s="623" t="e">
        <f>AVERAGE(CC48:CF57)</f>
        <v>#DIV/0!</v>
      </c>
      <c r="CH48" s="3"/>
      <c r="CI48" s="3"/>
      <c r="CJ48" s="3"/>
      <c r="CK48" s="3"/>
      <c r="CL48" s="3"/>
      <c r="CM48" s="3"/>
      <c r="CN48" s="3"/>
      <c r="CO48" s="3"/>
      <c r="CP48" s="3"/>
      <c r="CQ48" s="3"/>
      <c r="CR48" s="3"/>
      <c r="CS48" s="3"/>
      <c r="CT48" s="3"/>
    </row>
    <row r="49" spans="1:98" ht="14.25" customHeight="1">
      <c r="A49" s="761"/>
      <c r="B49" s="556"/>
      <c r="C49" s="557"/>
      <c r="D49" s="283"/>
      <c r="E49" s="719"/>
      <c r="F49" s="440"/>
      <c r="G49" s="377"/>
      <c r="H49" s="378"/>
      <c r="I49" s="561"/>
      <c r="J49" s="562"/>
      <c r="K49" s="562"/>
      <c r="L49" s="562"/>
      <c r="M49" s="378"/>
      <c r="N49" s="379"/>
      <c r="O49" s="380"/>
      <c r="P49" s="381"/>
      <c r="Q49" s="720"/>
      <c r="R49" s="721"/>
      <c r="S49" s="721"/>
      <c r="T49" s="722"/>
      <c r="U49" s="140"/>
      <c r="V49" s="384">
        <v>2</v>
      </c>
      <c r="W49" s="145"/>
      <c r="X49" s="3800"/>
      <c r="Y49" s="3800"/>
      <c r="Z49" s="572"/>
      <c r="AA49" s="724"/>
      <c r="AB49" s="725"/>
      <c r="AC49" s="725"/>
      <c r="AD49" s="726"/>
      <c r="AE49" s="140"/>
      <c r="AF49" s="141"/>
      <c r="AG49" s="143"/>
      <c r="AH49" s="143"/>
      <c r="AI49" s="143"/>
      <c r="AJ49" s="146"/>
      <c r="AK49" s="727"/>
      <c r="AL49" s="728"/>
      <c r="AM49" s="728"/>
      <c r="AN49" s="729"/>
      <c r="AO49" s="3"/>
      <c r="AP49" s="399"/>
      <c r="AQ49" s="381"/>
      <c r="AR49" s="52"/>
      <c r="AS49" s="104" t="e">
        <f t="shared" si="23"/>
        <v>#DIV/0!</v>
      </c>
      <c r="AT49" s="105" t="e">
        <f t="shared" si="1"/>
        <v>#DIV/0!</v>
      </c>
      <c r="AU49" s="105" t="e">
        <f t="shared" si="2"/>
        <v>#DIV/0!</v>
      </c>
      <c r="AV49" s="105" t="e">
        <f t="shared" si="3"/>
        <v>#DIV/0!</v>
      </c>
      <c r="AW49" s="106" t="e">
        <f t="shared" si="4"/>
        <v>#DIV/0!</v>
      </c>
      <c r="AX49" s="106" t="e">
        <f t="shared" si="5"/>
        <v>#DIV/0!</v>
      </c>
      <c r="AY49" s="106" t="e">
        <f t="shared" si="6"/>
        <v>#DIV/0!</v>
      </c>
      <c r="AZ49" s="106" t="e">
        <f t="shared" si="7"/>
        <v>#DIV/0!</v>
      </c>
      <c r="BA49" s="107" t="e">
        <f t="shared" si="8"/>
        <v>#DIV/0!</v>
      </c>
      <c r="BB49" s="107" t="e">
        <f t="shared" si="9"/>
        <v>#DIV/0!</v>
      </c>
      <c r="BC49" s="107" t="e">
        <f t="shared" si="10"/>
        <v>#DIV/0!</v>
      </c>
      <c r="BD49" s="107" t="e">
        <f t="shared" si="11"/>
        <v>#DIV/0!</v>
      </c>
      <c r="BE49" s="108">
        <v>0.2</v>
      </c>
      <c r="BF49" s="108">
        <v>0.8</v>
      </c>
      <c r="BG49" s="107" t="e">
        <f t="shared" si="12"/>
        <v>#DIV/0!</v>
      </c>
      <c r="BH49" s="107" t="e">
        <f t="shared" si="13"/>
        <v>#DIV/0!</v>
      </c>
      <c r="BI49" s="107" t="e">
        <f t="shared" si="14"/>
        <v>#DIV/0!</v>
      </c>
      <c r="BJ49" s="107" t="e">
        <f t="shared" si="32"/>
        <v>#DIV/0!</v>
      </c>
      <c r="BK49" s="107" t="e">
        <f t="shared" si="32"/>
        <v>#DIV/0!</v>
      </c>
      <c r="BL49" s="107" t="e">
        <f t="shared" si="16"/>
        <v>#DIV/0!</v>
      </c>
      <c r="BM49" s="107" t="e">
        <f t="shared" si="17"/>
        <v>#DIV/0!</v>
      </c>
      <c r="BN49" s="107" t="e">
        <f t="shared" si="18"/>
        <v>#DIV/0!</v>
      </c>
      <c r="BO49" s="107" t="e">
        <f t="shared" si="33"/>
        <v>#DIV/0!</v>
      </c>
      <c r="BP49" s="107" t="e">
        <f t="shared" si="33"/>
        <v>#DIV/0!</v>
      </c>
      <c r="BQ49" s="107" t="e">
        <f t="shared" si="33"/>
        <v>#DIV/0!</v>
      </c>
      <c r="BR49" s="107" t="e">
        <f t="shared" si="33"/>
        <v>#DIV/0!</v>
      </c>
      <c r="BS49" s="34"/>
      <c r="BT49" s="34"/>
      <c r="BU49" s="34"/>
      <c r="BV49" s="34"/>
      <c r="BW49" s="34"/>
      <c r="BX49" s="34"/>
      <c r="BY49" s="34"/>
      <c r="BZ49" s="34"/>
      <c r="CA49" s="33"/>
      <c r="CB49" s="3"/>
      <c r="CC49" s="584"/>
      <c r="CD49" s="585"/>
      <c r="CE49" s="585"/>
      <c r="CF49" s="630"/>
      <c r="CG49" s="631"/>
      <c r="CH49" s="3"/>
      <c r="CI49" s="3"/>
      <c r="CJ49" s="3"/>
      <c r="CK49" s="3"/>
      <c r="CL49" s="3"/>
      <c r="CM49" s="3"/>
      <c r="CN49" s="3"/>
      <c r="CO49" s="3"/>
      <c r="CP49" s="3"/>
      <c r="CQ49" s="3"/>
      <c r="CR49" s="3"/>
      <c r="CS49" s="3"/>
      <c r="CT49" s="3"/>
    </row>
    <row r="50" spans="1:98" ht="14.25" customHeight="1">
      <c r="A50" s="761"/>
      <c r="B50" s="556"/>
      <c r="C50" s="557"/>
      <c r="D50" s="283"/>
      <c r="E50" s="719"/>
      <c r="F50" s="440"/>
      <c r="G50" s="377"/>
      <c r="H50" s="378"/>
      <c r="I50" s="561"/>
      <c r="J50" s="562"/>
      <c r="K50" s="562"/>
      <c r="L50" s="562"/>
      <c r="M50" s="378"/>
      <c r="N50" s="379"/>
      <c r="O50" s="380"/>
      <c r="P50" s="381"/>
      <c r="Q50" s="720"/>
      <c r="R50" s="721"/>
      <c r="S50" s="721"/>
      <c r="T50" s="722"/>
      <c r="U50" s="140"/>
      <c r="V50" s="384">
        <v>3</v>
      </c>
      <c r="W50" s="440"/>
      <c r="X50" s="3800"/>
      <c r="Y50" s="3800"/>
      <c r="Z50" s="572"/>
      <c r="AA50" s="724"/>
      <c r="AB50" s="725"/>
      <c r="AC50" s="725"/>
      <c r="AD50" s="726"/>
      <c r="AE50" s="140"/>
      <c r="AF50" s="141"/>
      <c r="AG50" s="143"/>
      <c r="AH50" s="143"/>
      <c r="AI50" s="143"/>
      <c r="AJ50" s="146"/>
      <c r="AK50" s="727"/>
      <c r="AL50" s="728"/>
      <c r="AM50" s="728"/>
      <c r="AN50" s="729"/>
      <c r="AO50" s="3"/>
      <c r="AP50" s="399"/>
      <c r="AQ50" s="381"/>
      <c r="AR50" s="52"/>
      <c r="AS50" s="104" t="e">
        <f t="shared" si="23"/>
        <v>#DIV/0!</v>
      </c>
      <c r="AT50" s="105" t="e">
        <f t="shared" si="1"/>
        <v>#DIV/0!</v>
      </c>
      <c r="AU50" s="105" t="e">
        <f t="shared" si="2"/>
        <v>#DIV/0!</v>
      </c>
      <c r="AV50" s="105" t="e">
        <f t="shared" si="3"/>
        <v>#DIV/0!</v>
      </c>
      <c r="AW50" s="106" t="e">
        <f t="shared" si="4"/>
        <v>#DIV/0!</v>
      </c>
      <c r="AX50" s="106" t="e">
        <f t="shared" si="5"/>
        <v>#DIV/0!</v>
      </c>
      <c r="AY50" s="106" t="e">
        <f t="shared" si="6"/>
        <v>#DIV/0!</v>
      </c>
      <c r="AZ50" s="106" t="e">
        <f t="shared" si="7"/>
        <v>#DIV/0!</v>
      </c>
      <c r="BA50" s="107" t="e">
        <f t="shared" si="8"/>
        <v>#DIV/0!</v>
      </c>
      <c r="BB50" s="107" t="e">
        <f t="shared" si="9"/>
        <v>#DIV/0!</v>
      </c>
      <c r="BC50" s="107" t="e">
        <f t="shared" si="10"/>
        <v>#DIV/0!</v>
      </c>
      <c r="BD50" s="107" t="e">
        <f t="shared" si="11"/>
        <v>#DIV/0!</v>
      </c>
      <c r="BE50" s="108">
        <v>0.2</v>
      </c>
      <c r="BF50" s="108">
        <v>0.8</v>
      </c>
      <c r="BG50" s="107" t="e">
        <f t="shared" si="12"/>
        <v>#DIV/0!</v>
      </c>
      <c r="BH50" s="107" t="e">
        <f t="shared" si="13"/>
        <v>#DIV/0!</v>
      </c>
      <c r="BI50" s="107" t="e">
        <f t="shared" si="14"/>
        <v>#DIV/0!</v>
      </c>
      <c r="BJ50" s="107" t="e">
        <f t="shared" si="32"/>
        <v>#DIV/0!</v>
      </c>
      <c r="BK50" s="107" t="e">
        <f t="shared" si="32"/>
        <v>#DIV/0!</v>
      </c>
      <c r="BL50" s="107" t="e">
        <f t="shared" si="16"/>
        <v>#DIV/0!</v>
      </c>
      <c r="BM50" s="107" t="e">
        <f t="shared" si="17"/>
        <v>#DIV/0!</v>
      </c>
      <c r="BN50" s="107" t="e">
        <f t="shared" si="18"/>
        <v>#DIV/0!</v>
      </c>
      <c r="BO50" s="107" t="e">
        <f t="shared" si="33"/>
        <v>#DIV/0!</v>
      </c>
      <c r="BP50" s="107" t="e">
        <f t="shared" si="33"/>
        <v>#DIV/0!</v>
      </c>
      <c r="BQ50" s="107" t="e">
        <f t="shared" si="33"/>
        <v>#DIV/0!</v>
      </c>
      <c r="BR50" s="107" t="e">
        <f t="shared" si="33"/>
        <v>#DIV/0!</v>
      </c>
      <c r="BS50" s="34"/>
      <c r="BT50" s="34"/>
      <c r="BU50" s="34"/>
      <c r="BV50" s="34"/>
      <c r="BW50" s="34"/>
      <c r="BX50" s="34"/>
      <c r="BY50" s="34"/>
      <c r="BZ50" s="34"/>
      <c r="CA50" s="33"/>
      <c r="CB50" s="3"/>
      <c r="CC50" s="584"/>
      <c r="CD50" s="585"/>
      <c r="CE50" s="585"/>
      <c r="CF50" s="630"/>
      <c r="CG50" s="631"/>
      <c r="CH50" s="3"/>
      <c r="CI50" s="3"/>
      <c r="CJ50" s="3"/>
      <c r="CK50" s="3"/>
      <c r="CL50" s="3"/>
      <c r="CM50" s="3"/>
      <c r="CN50" s="3"/>
      <c r="CO50" s="3"/>
      <c r="CP50" s="3"/>
      <c r="CQ50" s="3"/>
      <c r="CR50" s="3"/>
      <c r="CS50" s="3"/>
      <c r="CT50" s="3"/>
    </row>
    <row r="51" spans="1:98" ht="14.25" customHeight="1">
      <c r="A51" s="761"/>
      <c r="B51" s="556"/>
      <c r="C51" s="557"/>
      <c r="D51" s="283"/>
      <c r="E51" s="719"/>
      <c r="F51" s="440"/>
      <c r="G51" s="377"/>
      <c r="H51" s="378"/>
      <c r="I51" s="561"/>
      <c r="J51" s="562"/>
      <c r="K51" s="562"/>
      <c r="L51" s="562"/>
      <c r="M51" s="378"/>
      <c r="N51" s="379"/>
      <c r="O51" s="380"/>
      <c r="P51" s="381"/>
      <c r="Q51" s="720"/>
      <c r="R51" s="721"/>
      <c r="S51" s="721"/>
      <c r="T51" s="722"/>
      <c r="U51" s="140"/>
      <c r="V51" s="384">
        <v>4</v>
      </c>
      <c r="W51" s="145"/>
      <c r="X51" s="3800"/>
      <c r="Y51" s="3800"/>
      <c r="Z51" s="572"/>
      <c r="AA51" s="724"/>
      <c r="AB51" s="725"/>
      <c r="AC51" s="725"/>
      <c r="AD51" s="726"/>
      <c r="AE51" s="140"/>
      <c r="AF51" s="141"/>
      <c r="AG51" s="143"/>
      <c r="AH51" s="143"/>
      <c r="AI51" s="143"/>
      <c r="AJ51" s="146"/>
      <c r="AK51" s="727"/>
      <c r="AL51" s="728"/>
      <c r="AM51" s="728"/>
      <c r="AN51" s="729"/>
      <c r="AO51" s="3"/>
      <c r="AP51" s="399"/>
      <c r="AQ51" s="381"/>
      <c r="AR51" s="52"/>
      <c r="AS51" s="104" t="e">
        <f t="shared" si="23"/>
        <v>#DIV/0!</v>
      </c>
      <c r="AT51" s="105" t="e">
        <f t="shared" si="1"/>
        <v>#DIV/0!</v>
      </c>
      <c r="AU51" s="105" t="e">
        <f t="shared" si="2"/>
        <v>#DIV/0!</v>
      </c>
      <c r="AV51" s="105" t="e">
        <f t="shared" si="3"/>
        <v>#DIV/0!</v>
      </c>
      <c r="AW51" s="106" t="e">
        <f t="shared" si="4"/>
        <v>#DIV/0!</v>
      </c>
      <c r="AX51" s="106" t="e">
        <f t="shared" si="5"/>
        <v>#DIV/0!</v>
      </c>
      <c r="AY51" s="106" t="e">
        <f t="shared" si="6"/>
        <v>#DIV/0!</v>
      </c>
      <c r="AZ51" s="106" t="e">
        <f t="shared" si="7"/>
        <v>#DIV/0!</v>
      </c>
      <c r="BA51" s="107" t="e">
        <f t="shared" si="8"/>
        <v>#DIV/0!</v>
      </c>
      <c r="BB51" s="107" t="e">
        <f t="shared" si="9"/>
        <v>#DIV/0!</v>
      </c>
      <c r="BC51" s="107" t="e">
        <f t="shared" si="10"/>
        <v>#DIV/0!</v>
      </c>
      <c r="BD51" s="107" t="e">
        <f t="shared" si="11"/>
        <v>#DIV/0!</v>
      </c>
      <c r="BE51" s="108">
        <v>0.2</v>
      </c>
      <c r="BF51" s="108">
        <v>0.8</v>
      </c>
      <c r="BG51" s="107" t="e">
        <f t="shared" si="12"/>
        <v>#DIV/0!</v>
      </c>
      <c r="BH51" s="107" t="e">
        <f t="shared" si="13"/>
        <v>#DIV/0!</v>
      </c>
      <c r="BI51" s="107" t="e">
        <f t="shared" si="14"/>
        <v>#DIV/0!</v>
      </c>
      <c r="BJ51" s="107" t="e">
        <f t="shared" si="32"/>
        <v>#DIV/0!</v>
      </c>
      <c r="BK51" s="107" t="e">
        <f t="shared" si="32"/>
        <v>#DIV/0!</v>
      </c>
      <c r="BL51" s="107" t="e">
        <f t="shared" si="16"/>
        <v>#DIV/0!</v>
      </c>
      <c r="BM51" s="107" t="e">
        <f t="shared" si="17"/>
        <v>#DIV/0!</v>
      </c>
      <c r="BN51" s="107" t="e">
        <f t="shared" si="18"/>
        <v>#DIV/0!</v>
      </c>
      <c r="BO51" s="107" t="e">
        <f t="shared" si="33"/>
        <v>#DIV/0!</v>
      </c>
      <c r="BP51" s="107" t="e">
        <f t="shared" si="33"/>
        <v>#DIV/0!</v>
      </c>
      <c r="BQ51" s="107" t="e">
        <f t="shared" si="33"/>
        <v>#DIV/0!</v>
      </c>
      <c r="BR51" s="107" t="e">
        <f t="shared" si="33"/>
        <v>#DIV/0!</v>
      </c>
      <c r="BS51" s="34"/>
      <c r="BT51" s="34"/>
      <c r="BU51" s="34"/>
      <c r="BV51" s="34"/>
      <c r="BW51" s="34"/>
      <c r="BX51" s="34"/>
      <c r="BY51" s="34"/>
      <c r="BZ51" s="34"/>
      <c r="CA51" s="33"/>
      <c r="CB51" s="3"/>
      <c r="CC51" s="584"/>
      <c r="CD51" s="585"/>
      <c r="CE51" s="585"/>
      <c r="CF51" s="630"/>
      <c r="CG51" s="631"/>
      <c r="CH51" s="3"/>
      <c r="CI51" s="3"/>
      <c r="CJ51" s="3"/>
      <c r="CK51" s="3"/>
      <c r="CL51" s="3"/>
      <c r="CM51" s="3"/>
      <c r="CN51" s="3"/>
      <c r="CO51" s="3"/>
      <c r="CP51" s="3"/>
      <c r="CQ51" s="3"/>
      <c r="CR51" s="3"/>
      <c r="CS51" s="3"/>
      <c r="CT51" s="3"/>
    </row>
    <row r="52" spans="1:98" ht="14.25" customHeight="1">
      <c r="A52" s="761"/>
      <c r="B52" s="556"/>
      <c r="C52" s="557"/>
      <c r="D52" s="283"/>
      <c r="E52" s="719"/>
      <c r="F52" s="651"/>
      <c r="G52" s="774"/>
      <c r="H52" s="378"/>
      <c r="I52" s="561"/>
      <c r="J52" s="562"/>
      <c r="K52" s="562"/>
      <c r="L52" s="562"/>
      <c r="M52" s="378"/>
      <c r="N52" s="379"/>
      <c r="O52" s="380"/>
      <c r="P52" s="381"/>
      <c r="Q52" s="720"/>
      <c r="R52" s="721"/>
      <c r="S52" s="721"/>
      <c r="T52" s="722"/>
      <c r="U52" s="140"/>
      <c r="V52" s="384">
        <v>5</v>
      </c>
      <c r="W52" s="668"/>
      <c r="X52" s="3854"/>
      <c r="Y52" s="3854"/>
      <c r="Z52" s="674"/>
      <c r="AA52" s="724"/>
      <c r="AB52" s="725"/>
      <c r="AC52" s="725"/>
      <c r="AD52" s="726"/>
      <c r="AE52" s="140"/>
      <c r="AF52" s="657"/>
      <c r="AG52" s="2793"/>
      <c r="AH52" s="2793"/>
      <c r="AI52" s="2793"/>
      <c r="AJ52" s="2794"/>
      <c r="AK52" s="727"/>
      <c r="AL52" s="728"/>
      <c r="AM52" s="728"/>
      <c r="AN52" s="729"/>
      <c r="AO52" s="3"/>
      <c r="AP52" s="399"/>
      <c r="AQ52" s="381"/>
      <c r="AR52" s="52"/>
      <c r="AS52" s="104" t="e">
        <f t="shared" si="23"/>
        <v>#DIV/0!</v>
      </c>
      <c r="AT52" s="105" t="e">
        <f t="shared" si="1"/>
        <v>#DIV/0!</v>
      </c>
      <c r="AU52" s="105" t="e">
        <f t="shared" si="2"/>
        <v>#DIV/0!</v>
      </c>
      <c r="AV52" s="105" t="e">
        <f t="shared" si="3"/>
        <v>#DIV/0!</v>
      </c>
      <c r="AW52" s="106" t="e">
        <f t="shared" si="4"/>
        <v>#DIV/0!</v>
      </c>
      <c r="AX52" s="106" t="e">
        <f t="shared" si="5"/>
        <v>#DIV/0!</v>
      </c>
      <c r="AY52" s="106" t="e">
        <f t="shared" si="6"/>
        <v>#DIV/0!</v>
      </c>
      <c r="AZ52" s="106" t="e">
        <f t="shared" si="7"/>
        <v>#DIV/0!</v>
      </c>
      <c r="BA52" s="107" t="e">
        <f t="shared" si="8"/>
        <v>#DIV/0!</v>
      </c>
      <c r="BB52" s="107" t="e">
        <f t="shared" si="9"/>
        <v>#DIV/0!</v>
      </c>
      <c r="BC52" s="107" t="e">
        <f t="shared" si="10"/>
        <v>#DIV/0!</v>
      </c>
      <c r="BD52" s="107" t="e">
        <f t="shared" si="11"/>
        <v>#DIV/0!</v>
      </c>
      <c r="BE52" s="108">
        <v>0.2</v>
      </c>
      <c r="BF52" s="108">
        <v>0.8</v>
      </c>
      <c r="BG52" s="107" t="e">
        <f t="shared" si="12"/>
        <v>#DIV/0!</v>
      </c>
      <c r="BH52" s="107" t="e">
        <f t="shared" si="13"/>
        <v>#DIV/0!</v>
      </c>
      <c r="BI52" s="107" t="e">
        <f t="shared" si="14"/>
        <v>#DIV/0!</v>
      </c>
      <c r="BJ52" s="107" t="e">
        <f t="shared" si="32"/>
        <v>#DIV/0!</v>
      </c>
      <c r="BK52" s="107" t="e">
        <f t="shared" si="32"/>
        <v>#DIV/0!</v>
      </c>
      <c r="BL52" s="107" t="e">
        <f t="shared" si="16"/>
        <v>#DIV/0!</v>
      </c>
      <c r="BM52" s="107" t="e">
        <f t="shared" si="17"/>
        <v>#DIV/0!</v>
      </c>
      <c r="BN52" s="107" t="e">
        <f t="shared" si="18"/>
        <v>#DIV/0!</v>
      </c>
      <c r="BO52" s="107" t="e">
        <f t="shared" si="33"/>
        <v>#DIV/0!</v>
      </c>
      <c r="BP52" s="107" t="e">
        <f t="shared" si="33"/>
        <v>#DIV/0!</v>
      </c>
      <c r="BQ52" s="107" t="e">
        <f t="shared" si="33"/>
        <v>#DIV/0!</v>
      </c>
      <c r="BR52" s="107" t="e">
        <f t="shared" si="33"/>
        <v>#DIV/0!</v>
      </c>
      <c r="BS52" s="34"/>
      <c r="BT52" s="34"/>
      <c r="BU52" s="34"/>
      <c r="BV52" s="34"/>
      <c r="BW52" s="34"/>
      <c r="BX52" s="34"/>
      <c r="BY52" s="34"/>
      <c r="BZ52" s="34"/>
      <c r="CA52" s="33"/>
      <c r="CB52" s="3"/>
      <c r="CC52" s="584"/>
      <c r="CD52" s="585"/>
      <c r="CE52" s="585"/>
      <c r="CF52" s="630"/>
      <c r="CG52" s="631"/>
      <c r="CH52" s="3"/>
      <c r="CI52" s="3"/>
      <c r="CJ52" s="3"/>
      <c r="CK52" s="3"/>
      <c r="CL52" s="3"/>
      <c r="CM52" s="3"/>
      <c r="CN52" s="3"/>
      <c r="CO52" s="3"/>
      <c r="CP52" s="3"/>
      <c r="CQ52" s="3"/>
      <c r="CR52" s="3"/>
      <c r="CS52" s="3"/>
      <c r="CT52" s="3"/>
    </row>
    <row r="53" spans="1:98" ht="14.25" customHeight="1">
      <c r="A53" s="761"/>
      <c r="B53" s="556"/>
      <c r="C53" s="557"/>
      <c r="D53" s="283"/>
      <c r="E53" s="719"/>
      <c r="F53" s="651"/>
      <c r="G53" s="774"/>
      <c r="H53" s="378"/>
      <c r="I53" s="561"/>
      <c r="J53" s="562"/>
      <c r="K53" s="562"/>
      <c r="L53" s="562"/>
      <c r="M53" s="378"/>
      <c r="N53" s="379"/>
      <c r="O53" s="380"/>
      <c r="P53" s="381"/>
      <c r="Q53" s="720"/>
      <c r="R53" s="721"/>
      <c r="S53" s="721"/>
      <c r="T53" s="722"/>
      <c r="U53" s="140"/>
      <c r="V53" s="384">
        <v>6</v>
      </c>
      <c r="W53" s="668"/>
      <c r="X53" s="3854"/>
      <c r="Y53" s="3854"/>
      <c r="Z53" s="674"/>
      <c r="AA53" s="724"/>
      <c r="AB53" s="725"/>
      <c r="AC53" s="725"/>
      <c r="AD53" s="726"/>
      <c r="AE53" s="140"/>
      <c r="AF53" s="657"/>
      <c r="AG53" s="2793"/>
      <c r="AH53" s="2793"/>
      <c r="AI53" s="2793"/>
      <c r="AJ53" s="2794"/>
      <c r="AK53" s="727"/>
      <c r="AL53" s="728"/>
      <c r="AM53" s="728"/>
      <c r="AN53" s="729"/>
      <c r="AO53" s="3"/>
      <c r="AP53" s="399"/>
      <c r="AQ53" s="381"/>
      <c r="AR53" s="52"/>
      <c r="AS53" s="104" t="e">
        <f t="shared" si="23"/>
        <v>#DIV/0!</v>
      </c>
      <c r="AT53" s="105" t="e">
        <f t="shared" si="1"/>
        <v>#DIV/0!</v>
      </c>
      <c r="AU53" s="105" t="e">
        <f t="shared" si="2"/>
        <v>#DIV/0!</v>
      </c>
      <c r="AV53" s="105" t="e">
        <f t="shared" si="3"/>
        <v>#DIV/0!</v>
      </c>
      <c r="AW53" s="106" t="e">
        <f t="shared" si="4"/>
        <v>#DIV/0!</v>
      </c>
      <c r="AX53" s="106" t="e">
        <f t="shared" si="5"/>
        <v>#DIV/0!</v>
      </c>
      <c r="AY53" s="106" t="e">
        <f t="shared" si="6"/>
        <v>#DIV/0!</v>
      </c>
      <c r="AZ53" s="106" t="e">
        <f t="shared" si="7"/>
        <v>#DIV/0!</v>
      </c>
      <c r="BA53" s="107" t="e">
        <f t="shared" si="8"/>
        <v>#DIV/0!</v>
      </c>
      <c r="BB53" s="107" t="e">
        <f t="shared" si="9"/>
        <v>#DIV/0!</v>
      </c>
      <c r="BC53" s="107" t="e">
        <f t="shared" si="10"/>
        <v>#DIV/0!</v>
      </c>
      <c r="BD53" s="107" t="e">
        <f t="shared" si="11"/>
        <v>#DIV/0!</v>
      </c>
      <c r="BE53" s="108">
        <v>0.2</v>
      </c>
      <c r="BF53" s="108">
        <v>0.8</v>
      </c>
      <c r="BG53" s="107" t="e">
        <f t="shared" si="12"/>
        <v>#DIV/0!</v>
      </c>
      <c r="BH53" s="107" t="e">
        <f t="shared" si="13"/>
        <v>#DIV/0!</v>
      </c>
      <c r="BI53" s="107" t="e">
        <f t="shared" si="14"/>
        <v>#DIV/0!</v>
      </c>
      <c r="BJ53" s="107" t="e">
        <f t="shared" si="32"/>
        <v>#DIV/0!</v>
      </c>
      <c r="BK53" s="107" t="e">
        <f t="shared" si="32"/>
        <v>#DIV/0!</v>
      </c>
      <c r="BL53" s="107" t="e">
        <f t="shared" si="16"/>
        <v>#DIV/0!</v>
      </c>
      <c r="BM53" s="107" t="e">
        <f t="shared" si="17"/>
        <v>#DIV/0!</v>
      </c>
      <c r="BN53" s="107" t="e">
        <f t="shared" si="18"/>
        <v>#DIV/0!</v>
      </c>
      <c r="BO53" s="107" t="e">
        <f t="shared" si="33"/>
        <v>#DIV/0!</v>
      </c>
      <c r="BP53" s="107" t="e">
        <f t="shared" si="33"/>
        <v>#DIV/0!</v>
      </c>
      <c r="BQ53" s="107" t="e">
        <f t="shared" si="33"/>
        <v>#DIV/0!</v>
      </c>
      <c r="BR53" s="107" t="e">
        <f t="shared" si="33"/>
        <v>#DIV/0!</v>
      </c>
      <c r="BS53" s="34"/>
      <c r="BT53" s="34"/>
      <c r="BU53" s="34"/>
      <c r="BV53" s="34"/>
      <c r="BW53" s="34"/>
      <c r="BX53" s="34"/>
      <c r="BY53" s="34"/>
      <c r="BZ53" s="34"/>
      <c r="CA53" s="33"/>
      <c r="CB53" s="3"/>
      <c r="CC53" s="584"/>
      <c r="CD53" s="585"/>
      <c r="CE53" s="585"/>
      <c r="CF53" s="630"/>
      <c r="CG53" s="631"/>
      <c r="CH53" s="3"/>
      <c r="CI53" s="3"/>
      <c r="CJ53" s="3"/>
      <c r="CK53" s="3"/>
      <c r="CL53" s="3"/>
      <c r="CM53" s="3"/>
      <c r="CN53" s="3"/>
      <c r="CO53" s="3"/>
      <c r="CP53" s="3"/>
      <c r="CQ53" s="3"/>
      <c r="CR53" s="3"/>
      <c r="CS53" s="3"/>
      <c r="CT53" s="3"/>
    </row>
    <row r="54" spans="1:98" ht="14.25" customHeight="1">
      <c r="A54" s="761"/>
      <c r="B54" s="556"/>
      <c r="C54" s="557"/>
      <c r="D54" s="283"/>
      <c r="E54" s="719"/>
      <c r="F54" s="651"/>
      <c r="G54" s="774"/>
      <c r="H54" s="378"/>
      <c r="I54" s="561"/>
      <c r="J54" s="562"/>
      <c r="K54" s="562"/>
      <c r="L54" s="562"/>
      <c r="M54" s="378"/>
      <c r="N54" s="379"/>
      <c r="O54" s="380"/>
      <c r="P54" s="381"/>
      <c r="Q54" s="720"/>
      <c r="R54" s="721"/>
      <c r="S54" s="721"/>
      <c r="T54" s="722"/>
      <c r="U54" s="140"/>
      <c r="V54" s="384">
        <v>7</v>
      </c>
      <c r="W54" s="668"/>
      <c r="X54" s="3854"/>
      <c r="Y54" s="3854"/>
      <c r="Z54" s="674"/>
      <c r="AA54" s="724"/>
      <c r="AB54" s="725"/>
      <c r="AC54" s="725"/>
      <c r="AD54" s="726"/>
      <c r="AE54" s="140"/>
      <c r="AF54" s="657"/>
      <c r="AG54" s="2793"/>
      <c r="AH54" s="2793"/>
      <c r="AI54" s="2793"/>
      <c r="AJ54" s="2794"/>
      <c r="AK54" s="727"/>
      <c r="AL54" s="728"/>
      <c r="AM54" s="728"/>
      <c r="AN54" s="729"/>
      <c r="AO54" s="3"/>
      <c r="AP54" s="399"/>
      <c r="AQ54" s="381"/>
      <c r="AR54" s="52"/>
      <c r="AS54" s="104" t="e">
        <f t="shared" si="23"/>
        <v>#DIV/0!</v>
      </c>
      <c r="AT54" s="105" t="e">
        <f t="shared" si="1"/>
        <v>#DIV/0!</v>
      </c>
      <c r="AU54" s="105" t="e">
        <f t="shared" si="2"/>
        <v>#DIV/0!</v>
      </c>
      <c r="AV54" s="105" t="e">
        <f t="shared" si="3"/>
        <v>#DIV/0!</v>
      </c>
      <c r="AW54" s="106" t="e">
        <f t="shared" si="4"/>
        <v>#DIV/0!</v>
      </c>
      <c r="AX54" s="106" t="e">
        <f t="shared" si="5"/>
        <v>#DIV/0!</v>
      </c>
      <c r="AY54" s="106" t="e">
        <f t="shared" si="6"/>
        <v>#DIV/0!</v>
      </c>
      <c r="AZ54" s="106" t="e">
        <f t="shared" si="7"/>
        <v>#DIV/0!</v>
      </c>
      <c r="BA54" s="107" t="e">
        <f t="shared" si="8"/>
        <v>#DIV/0!</v>
      </c>
      <c r="BB54" s="107" t="e">
        <f t="shared" si="9"/>
        <v>#DIV/0!</v>
      </c>
      <c r="BC54" s="107" t="e">
        <f t="shared" si="10"/>
        <v>#DIV/0!</v>
      </c>
      <c r="BD54" s="107" t="e">
        <f t="shared" si="11"/>
        <v>#DIV/0!</v>
      </c>
      <c r="BE54" s="108">
        <v>0.2</v>
      </c>
      <c r="BF54" s="108">
        <v>0.8</v>
      </c>
      <c r="BG54" s="107" t="e">
        <f t="shared" si="12"/>
        <v>#DIV/0!</v>
      </c>
      <c r="BH54" s="107" t="e">
        <f t="shared" si="13"/>
        <v>#DIV/0!</v>
      </c>
      <c r="BI54" s="107" t="e">
        <f t="shared" si="14"/>
        <v>#DIV/0!</v>
      </c>
      <c r="BJ54" s="107" t="e">
        <f t="shared" si="32"/>
        <v>#DIV/0!</v>
      </c>
      <c r="BK54" s="107" t="e">
        <f t="shared" si="32"/>
        <v>#DIV/0!</v>
      </c>
      <c r="BL54" s="107" t="e">
        <f t="shared" si="16"/>
        <v>#DIV/0!</v>
      </c>
      <c r="BM54" s="107" t="e">
        <f t="shared" si="17"/>
        <v>#DIV/0!</v>
      </c>
      <c r="BN54" s="107" t="e">
        <f t="shared" si="18"/>
        <v>#DIV/0!</v>
      </c>
      <c r="BO54" s="107" t="e">
        <f t="shared" si="33"/>
        <v>#DIV/0!</v>
      </c>
      <c r="BP54" s="107" t="e">
        <f t="shared" si="33"/>
        <v>#DIV/0!</v>
      </c>
      <c r="BQ54" s="107" t="e">
        <f t="shared" si="33"/>
        <v>#DIV/0!</v>
      </c>
      <c r="BR54" s="107" t="e">
        <f t="shared" si="33"/>
        <v>#DIV/0!</v>
      </c>
      <c r="BS54" s="34"/>
      <c r="BT54" s="34"/>
      <c r="BU54" s="34"/>
      <c r="BV54" s="34"/>
      <c r="BW54" s="34"/>
      <c r="BX54" s="34"/>
      <c r="BY54" s="34"/>
      <c r="BZ54" s="34"/>
      <c r="CA54" s="33"/>
      <c r="CB54" s="3"/>
      <c r="CC54" s="584"/>
      <c r="CD54" s="585"/>
      <c r="CE54" s="585"/>
      <c r="CF54" s="630"/>
      <c r="CG54" s="631"/>
      <c r="CH54" s="3"/>
      <c r="CI54" s="3"/>
      <c r="CJ54" s="3"/>
      <c r="CK54" s="3"/>
      <c r="CL54" s="3"/>
      <c r="CM54" s="3"/>
      <c r="CN54" s="3"/>
      <c r="CO54" s="3"/>
      <c r="CP54" s="3"/>
      <c r="CQ54" s="3"/>
      <c r="CR54" s="3"/>
      <c r="CS54" s="3"/>
      <c r="CT54" s="3"/>
    </row>
    <row r="55" spans="1:98" ht="14.25" customHeight="1">
      <c r="A55" s="761"/>
      <c r="B55" s="556"/>
      <c r="C55" s="557"/>
      <c r="D55" s="283"/>
      <c r="E55" s="719"/>
      <c r="F55" s="651"/>
      <c r="G55" s="774"/>
      <c r="H55" s="378"/>
      <c r="I55" s="561"/>
      <c r="J55" s="562"/>
      <c r="K55" s="562"/>
      <c r="L55" s="562"/>
      <c r="M55" s="378"/>
      <c r="N55" s="379"/>
      <c r="O55" s="380"/>
      <c r="P55" s="381"/>
      <c r="Q55" s="720"/>
      <c r="R55" s="721"/>
      <c r="S55" s="721"/>
      <c r="T55" s="722"/>
      <c r="U55" s="140"/>
      <c r="V55" s="384">
        <v>8</v>
      </c>
      <c r="W55" s="668"/>
      <c r="X55" s="3854"/>
      <c r="Y55" s="3854"/>
      <c r="Z55" s="674"/>
      <c r="AA55" s="724"/>
      <c r="AB55" s="725"/>
      <c r="AC55" s="725"/>
      <c r="AD55" s="726"/>
      <c r="AE55" s="140"/>
      <c r="AF55" s="657"/>
      <c r="AG55" s="2793"/>
      <c r="AH55" s="2793"/>
      <c r="AI55" s="2793"/>
      <c r="AJ55" s="2794"/>
      <c r="AK55" s="727"/>
      <c r="AL55" s="728"/>
      <c r="AM55" s="728"/>
      <c r="AN55" s="729"/>
      <c r="AO55" s="3"/>
      <c r="AP55" s="399"/>
      <c r="AQ55" s="381"/>
      <c r="AR55" s="52"/>
      <c r="AS55" s="104" t="e">
        <f t="shared" si="23"/>
        <v>#DIV/0!</v>
      </c>
      <c r="AT55" s="105" t="e">
        <f t="shared" si="1"/>
        <v>#DIV/0!</v>
      </c>
      <c r="AU55" s="105" t="e">
        <f t="shared" si="2"/>
        <v>#DIV/0!</v>
      </c>
      <c r="AV55" s="105" t="e">
        <f t="shared" si="3"/>
        <v>#DIV/0!</v>
      </c>
      <c r="AW55" s="106" t="e">
        <f t="shared" si="4"/>
        <v>#DIV/0!</v>
      </c>
      <c r="AX55" s="106" t="e">
        <f t="shared" si="5"/>
        <v>#DIV/0!</v>
      </c>
      <c r="AY55" s="106" t="e">
        <f t="shared" si="6"/>
        <v>#DIV/0!</v>
      </c>
      <c r="AZ55" s="106" t="e">
        <f t="shared" si="7"/>
        <v>#DIV/0!</v>
      </c>
      <c r="BA55" s="107" t="e">
        <f t="shared" si="8"/>
        <v>#DIV/0!</v>
      </c>
      <c r="BB55" s="107" t="e">
        <f t="shared" si="9"/>
        <v>#DIV/0!</v>
      </c>
      <c r="BC55" s="107" t="e">
        <f t="shared" si="10"/>
        <v>#DIV/0!</v>
      </c>
      <c r="BD55" s="107" t="e">
        <f t="shared" si="11"/>
        <v>#DIV/0!</v>
      </c>
      <c r="BE55" s="108">
        <v>0.2</v>
      </c>
      <c r="BF55" s="108">
        <v>0.8</v>
      </c>
      <c r="BG55" s="107" t="e">
        <f t="shared" si="12"/>
        <v>#DIV/0!</v>
      </c>
      <c r="BH55" s="107" t="e">
        <f t="shared" si="13"/>
        <v>#DIV/0!</v>
      </c>
      <c r="BI55" s="107" t="e">
        <f t="shared" si="14"/>
        <v>#DIV/0!</v>
      </c>
      <c r="BJ55" s="107" t="e">
        <f t="shared" si="32"/>
        <v>#DIV/0!</v>
      </c>
      <c r="BK55" s="107" t="e">
        <f t="shared" si="32"/>
        <v>#DIV/0!</v>
      </c>
      <c r="BL55" s="107" t="e">
        <f t="shared" si="16"/>
        <v>#DIV/0!</v>
      </c>
      <c r="BM55" s="107" t="e">
        <f t="shared" si="17"/>
        <v>#DIV/0!</v>
      </c>
      <c r="BN55" s="107" t="e">
        <f t="shared" si="18"/>
        <v>#DIV/0!</v>
      </c>
      <c r="BO55" s="107" t="e">
        <f t="shared" si="33"/>
        <v>#DIV/0!</v>
      </c>
      <c r="BP55" s="107" t="e">
        <f t="shared" si="33"/>
        <v>#DIV/0!</v>
      </c>
      <c r="BQ55" s="107" t="e">
        <f t="shared" si="33"/>
        <v>#DIV/0!</v>
      </c>
      <c r="BR55" s="107" t="e">
        <f t="shared" si="33"/>
        <v>#DIV/0!</v>
      </c>
      <c r="BS55" s="34"/>
      <c r="BT55" s="34"/>
      <c r="BU55" s="34"/>
      <c r="BV55" s="34"/>
      <c r="BW55" s="34"/>
      <c r="BX55" s="34"/>
      <c r="BY55" s="34"/>
      <c r="BZ55" s="34"/>
      <c r="CA55" s="33"/>
      <c r="CB55" s="3"/>
      <c r="CC55" s="584"/>
      <c r="CD55" s="585"/>
      <c r="CE55" s="585"/>
      <c r="CF55" s="630"/>
      <c r="CG55" s="631"/>
      <c r="CH55" s="3"/>
      <c r="CI55" s="3"/>
      <c r="CJ55" s="3"/>
      <c r="CK55" s="3"/>
      <c r="CL55" s="3"/>
      <c r="CM55" s="3"/>
      <c r="CN55" s="3"/>
      <c r="CO55" s="3"/>
      <c r="CP55" s="3"/>
      <c r="CQ55" s="3"/>
      <c r="CR55" s="3"/>
      <c r="CS55" s="3"/>
      <c r="CT55" s="3"/>
    </row>
    <row r="56" spans="1:98" ht="14.25" customHeight="1">
      <c r="A56" s="761"/>
      <c r="B56" s="556"/>
      <c r="C56" s="557"/>
      <c r="D56" s="283"/>
      <c r="E56" s="719"/>
      <c r="F56" s="651"/>
      <c r="G56" s="774"/>
      <c r="H56" s="378"/>
      <c r="I56" s="561"/>
      <c r="J56" s="562"/>
      <c r="K56" s="562"/>
      <c r="L56" s="562"/>
      <c r="M56" s="378"/>
      <c r="N56" s="379"/>
      <c r="O56" s="380"/>
      <c r="P56" s="381"/>
      <c r="Q56" s="720"/>
      <c r="R56" s="721"/>
      <c r="S56" s="721"/>
      <c r="T56" s="722"/>
      <c r="U56" s="140"/>
      <c r="V56" s="384">
        <v>9</v>
      </c>
      <c r="W56" s="668"/>
      <c r="X56" s="3854"/>
      <c r="Y56" s="3854"/>
      <c r="Z56" s="674"/>
      <c r="AA56" s="724"/>
      <c r="AB56" s="725"/>
      <c r="AC56" s="725"/>
      <c r="AD56" s="726"/>
      <c r="AE56" s="140"/>
      <c r="AF56" s="657"/>
      <c r="AG56" s="2793"/>
      <c r="AH56" s="2793"/>
      <c r="AI56" s="2793"/>
      <c r="AJ56" s="2794"/>
      <c r="AK56" s="727"/>
      <c r="AL56" s="728"/>
      <c r="AM56" s="728"/>
      <c r="AN56" s="729"/>
      <c r="AO56" s="3"/>
      <c r="AP56" s="399"/>
      <c r="AQ56" s="381"/>
      <c r="AR56" s="52"/>
      <c r="AS56" s="104" t="e">
        <f t="shared" si="23"/>
        <v>#DIV/0!</v>
      </c>
      <c r="AT56" s="105" t="e">
        <f t="shared" si="1"/>
        <v>#DIV/0!</v>
      </c>
      <c r="AU56" s="105" t="e">
        <f t="shared" si="2"/>
        <v>#DIV/0!</v>
      </c>
      <c r="AV56" s="105" t="e">
        <f t="shared" si="3"/>
        <v>#DIV/0!</v>
      </c>
      <c r="AW56" s="106" t="e">
        <f t="shared" si="4"/>
        <v>#DIV/0!</v>
      </c>
      <c r="AX56" s="106" t="e">
        <f t="shared" si="5"/>
        <v>#DIV/0!</v>
      </c>
      <c r="AY56" s="106" t="e">
        <f t="shared" si="6"/>
        <v>#DIV/0!</v>
      </c>
      <c r="AZ56" s="106" t="e">
        <f t="shared" si="7"/>
        <v>#DIV/0!</v>
      </c>
      <c r="BA56" s="107" t="e">
        <f t="shared" si="8"/>
        <v>#DIV/0!</v>
      </c>
      <c r="BB56" s="107" t="e">
        <f t="shared" si="9"/>
        <v>#DIV/0!</v>
      </c>
      <c r="BC56" s="107" t="e">
        <f t="shared" si="10"/>
        <v>#DIV/0!</v>
      </c>
      <c r="BD56" s="107" t="e">
        <f t="shared" si="11"/>
        <v>#DIV/0!</v>
      </c>
      <c r="BE56" s="108">
        <v>0.2</v>
      </c>
      <c r="BF56" s="108">
        <v>0.8</v>
      </c>
      <c r="BG56" s="107" t="e">
        <f t="shared" si="12"/>
        <v>#DIV/0!</v>
      </c>
      <c r="BH56" s="107" t="e">
        <f t="shared" si="13"/>
        <v>#DIV/0!</v>
      </c>
      <c r="BI56" s="107" t="e">
        <f t="shared" si="14"/>
        <v>#DIV/0!</v>
      </c>
      <c r="BJ56" s="107" t="e">
        <f t="shared" si="32"/>
        <v>#DIV/0!</v>
      </c>
      <c r="BK56" s="107" t="e">
        <f t="shared" si="32"/>
        <v>#DIV/0!</v>
      </c>
      <c r="BL56" s="107" t="e">
        <f t="shared" si="16"/>
        <v>#DIV/0!</v>
      </c>
      <c r="BM56" s="107" t="e">
        <f t="shared" si="17"/>
        <v>#DIV/0!</v>
      </c>
      <c r="BN56" s="107" t="e">
        <f t="shared" si="18"/>
        <v>#DIV/0!</v>
      </c>
      <c r="BO56" s="107" t="e">
        <f t="shared" si="33"/>
        <v>#DIV/0!</v>
      </c>
      <c r="BP56" s="107" t="e">
        <f t="shared" si="33"/>
        <v>#DIV/0!</v>
      </c>
      <c r="BQ56" s="107" t="e">
        <f t="shared" si="33"/>
        <v>#DIV/0!</v>
      </c>
      <c r="BR56" s="107" t="e">
        <f t="shared" si="33"/>
        <v>#DIV/0!</v>
      </c>
      <c r="BS56" s="34"/>
      <c r="BT56" s="34"/>
      <c r="BU56" s="34"/>
      <c r="BV56" s="34"/>
      <c r="BW56" s="34"/>
      <c r="BX56" s="34"/>
      <c r="BY56" s="34"/>
      <c r="BZ56" s="34"/>
      <c r="CA56" s="33"/>
      <c r="CB56" s="3"/>
      <c r="CC56" s="584"/>
      <c r="CD56" s="585"/>
      <c r="CE56" s="585"/>
      <c r="CF56" s="630"/>
      <c r="CG56" s="631"/>
      <c r="CH56" s="3"/>
      <c r="CI56" s="3"/>
      <c r="CJ56" s="3"/>
      <c r="CK56" s="3"/>
      <c r="CL56" s="3"/>
      <c r="CM56" s="3"/>
      <c r="CN56" s="3"/>
      <c r="CO56" s="3"/>
      <c r="CP56" s="3"/>
      <c r="CQ56" s="3"/>
      <c r="CR56" s="3"/>
      <c r="CS56" s="3"/>
      <c r="CT56" s="3"/>
    </row>
    <row r="57" spans="1:98" ht="14.25" customHeight="1" thickBot="1">
      <c r="A57" s="763"/>
      <c r="B57" s="589"/>
      <c r="C57" s="590"/>
      <c r="D57" s="288"/>
      <c r="E57" s="731"/>
      <c r="F57" s="593"/>
      <c r="G57" s="411"/>
      <c r="H57" s="412"/>
      <c r="I57" s="596"/>
      <c r="J57" s="597"/>
      <c r="K57" s="597"/>
      <c r="L57" s="597"/>
      <c r="M57" s="412"/>
      <c r="N57" s="415"/>
      <c r="O57" s="416"/>
      <c r="P57" s="417"/>
      <c r="Q57" s="732"/>
      <c r="R57" s="733"/>
      <c r="S57" s="733"/>
      <c r="T57" s="734"/>
      <c r="U57" s="140"/>
      <c r="V57" s="449">
        <v>10</v>
      </c>
      <c r="W57" s="414"/>
      <c r="X57" s="3853"/>
      <c r="Y57" s="3853"/>
      <c r="Z57" s="606"/>
      <c r="AA57" s="736"/>
      <c r="AB57" s="737"/>
      <c r="AC57" s="737"/>
      <c r="AD57" s="738"/>
      <c r="AE57" s="140"/>
      <c r="AF57" s="413"/>
      <c r="AG57" s="739"/>
      <c r="AH57" s="739"/>
      <c r="AI57" s="739"/>
      <c r="AJ57" s="740"/>
      <c r="AK57" s="741"/>
      <c r="AL57" s="742"/>
      <c r="AM57" s="742"/>
      <c r="AN57" s="743"/>
      <c r="AO57" s="3"/>
      <c r="AP57" s="744"/>
      <c r="AQ57" s="417"/>
      <c r="AR57" s="52"/>
      <c r="AS57" s="426" t="e">
        <f t="shared" si="23"/>
        <v>#DIV/0!</v>
      </c>
      <c r="AT57" s="450" t="e">
        <f t="shared" si="1"/>
        <v>#DIV/0!</v>
      </c>
      <c r="AU57" s="450" t="e">
        <f t="shared" si="2"/>
        <v>#DIV/0!</v>
      </c>
      <c r="AV57" s="450" t="e">
        <f t="shared" si="3"/>
        <v>#DIV/0!</v>
      </c>
      <c r="AW57" s="463" t="e">
        <f t="shared" si="4"/>
        <v>#DIV/0!</v>
      </c>
      <c r="AX57" s="463" t="e">
        <f t="shared" si="5"/>
        <v>#DIV/0!</v>
      </c>
      <c r="AY57" s="463" t="e">
        <f t="shared" si="6"/>
        <v>#DIV/0!</v>
      </c>
      <c r="AZ57" s="463" t="e">
        <f t="shared" si="7"/>
        <v>#DIV/0!</v>
      </c>
      <c r="BA57" s="428" t="e">
        <f t="shared" si="8"/>
        <v>#DIV/0!</v>
      </c>
      <c r="BB57" s="428" t="e">
        <f t="shared" si="9"/>
        <v>#DIV/0!</v>
      </c>
      <c r="BC57" s="428" t="e">
        <f t="shared" si="10"/>
        <v>#DIV/0!</v>
      </c>
      <c r="BD57" s="428" t="e">
        <f t="shared" si="11"/>
        <v>#DIV/0!</v>
      </c>
      <c r="BE57" s="427">
        <v>0.2</v>
      </c>
      <c r="BF57" s="427">
        <v>0.8</v>
      </c>
      <c r="BG57" s="428" t="e">
        <f t="shared" si="12"/>
        <v>#DIV/0!</v>
      </c>
      <c r="BH57" s="428" t="e">
        <f t="shared" si="13"/>
        <v>#DIV/0!</v>
      </c>
      <c r="BI57" s="428" t="e">
        <f t="shared" si="14"/>
        <v>#DIV/0!</v>
      </c>
      <c r="BJ57" s="428" t="e">
        <f t="shared" si="32"/>
        <v>#DIV/0!</v>
      </c>
      <c r="BK57" s="428" t="e">
        <f t="shared" si="32"/>
        <v>#DIV/0!</v>
      </c>
      <c r="BL57" s="428" t="e">
        <f t="shared" si="16"/>
        <v>#DIV/0!</v>
      </c>
      <c r="BM57" s="428" t="e">
        <f t="shared" si="17"/>
        <v>#DIV/0!</v>
      </c>
      <c r="BN57" s="428" t="e">
        <f t="shared" si="18"/>
        <v>#DIV/0!</v>
      </c>
      <c r="BO57" s="428" t="e">
        <f t="shared" si="33"/>
        <v>#DIV/0!</v>
      </c>
      <c r="BP57" s="428" t="e">
        <f t="shared" si="33"/>
        <v>#DIV/0!</v>
      </c>
      <c r="BQ57" s="428" t="e">
        <f t="shared" si="33"/>
        <v>#DIV/0!</v>
      </c>
      <c r="BR57" s="428" t="e">
        <f t="shared" si="33"/>
        <v>#DIV/0!</v>
      </c>
      <c r="BS57" s="39"/>
      <c r="BT57" s="39"/>
      <c r="BU57" s="39"/>
      <c r="BV57" s="39"/>
      <c r="BW57" s="39"/>
      <c r="BX57" s="39"/>
      <c r="BY57" s="39"/>
      <c r="BZ57" s="39"/>
      <c r="CA57" s="332"/>
      <c r="CB57" s="3"/>
      <c r="CC57" s="616"/>
      <c r="CD57" s="617"/>
      <c r="CE57" s="617"/>
      <c r="CF57" s="640"/>
      <c r="CG57" s="641"/>
      <c r="CH57" s="3"/>
      <c r="CI57" s="3"/>
      <c r="CJ57" s="3"/>
      <c r="CK57" s="3"/>
      <c r="CL57" s="3"/>
      <c r="CM57" s="3"/>
      <c r="CN57" s="3"/>
      <c r="CO57" s="3"/>
      <c r="CP57" s="3"/>
      <c r="CQ57" s="3"/>
      <c r="CR57" s="3"/>
      <c r="CS57" s="3"/>
      <c r="CT57" s="3"/>
    </row>
    <row r="58" spans="1:98" ht="14.25" customHeight="1">
      <c r="A58" s="349">
        <v>7</v>
      </c>
      <c r="B58" s="523"/>
      <c r="C58" s="524"/>
      <c r="D58" s="745"/>
      <c r="E58" s="746"/>
      <c r="F58" s="2770"/>
      <c r="G58" s="355"/>
      <c r="H58" s="356"/>
      <c r="I58" s="529"/>
      <c r="J58" s="530"/>
      <c r="K58" s="530"/>
      <c r="L58" s="530"/>
      <c r="M58" s="531"/>
      <c r="N58" s="360"/>
      <c r="O58" s="358"/>
      <c r="P58" s="361"/>
      <c r="Q58" s="747"/>
      <c r="R58" s="748"/>
      <c r="S58" s="748"/>
      <c r="T58" s="749"/>
      <c r="U58" s="140"/>
      <c r="V58" s="364">
        <v>1</v>
      </c>
      <c r="W58" s="3476"/>
      <c r="X58" s="3856"/>
      <c r="Y58" s="3856"/>
      <c r="Z58" s="540"/>
      <c r="AA58" s="751"/>
      <c r="AB58" s="752"/>
      <c r="AC58" s="752"/>
      <c r="AD58" s="753"/>
      <c r="AE58" s="140"/>
      <c r="AF58" s="3572"/>
      <c r="AG58" s="3573"/>
      <c r="AH58" s="3573"/>
      <c r="AI58" s="3573"/>
      <c r="AJ58" s="3574"/>
      <c r="AK58" s="756"/>
      <c r="AL58" s="757"/>
      <c r="AM58" s="757"/>
      <c r="AN58" s="758"/>
      <c r="AO58" s="3"/>
      <c r="AP58" s="759"/>
      <c r="AQ58" s="760"/>
      <c r="AR58" s="52"/>
      <c r="AS58" s="82" t="e">
        <f t="shared" si="23"/>
        <v>#DIV/0!</v>
      </c>
      <c r="AT58" s="94" t="e">
        <f t="shared" si="1"/>
        <v>#DIV/0!</v>
      </c>
      <c r="AU58" s="94" t="e">
        <f t="shared" si="2"/>
        <v>#DIV/0!</v>
      </c>
      <c r="AV58" s="94" t="e">
        <f t="shared" si="3"/>
        <v>#DIV/0!</v>
      </c>
      <c r="AW58" s="95" t="e">
        <f t="shared" si="4"/>
        <v>#DIV/0!</v>
      </c>
      <c r="AX58" s="95" t="e">
        <f t="shared" si="5"/>
        <v>#DIV/0!</v>
      </c>
      <c r="AY58" s="95" t="e">
        <f t="shared" si="6"/>
        <v>#DIV/0!</v>
      </c>
      <c r="AZ58" s="95" t="e">
        <f t="shared" si="7"/>
        <v>#DIV/0!</v>
      </c>
      <c r="BA58" s="96" t="e">
        <f t="shared" si="8"/>
        <v>#DIV/0!</v>
      </c>
      <c r="BB58" s="96" t="e">
        <f t="shared" si="9"/>
        <v>#DIV/0!</v>
      </c>
      <c r="BC58" s="96" t="e">
        <f t="shared" si="10"/>
        <v>#DIV/0!</v>
      </c>
      <c r="BD58" s="96" t="e">
        <f t="shared" si="11"/>
        <v>#DIV/0!</v>
      </c>
      <c r="BE58" s="97">
        <v>0.2</v>
      </c>
      <c r="BF58" s="97">
        <v>0.8</v>
      </c>
      <c r="BG58" s="96" t="e">
        <f t="shared" si="12"/>
        <v>#DIV/0!</v>
      </c>
      <c r="BH58" s="96" t="e">
        <f t="shared" si="13"/>
        <v>#DIV/0!</v>
      </c>
      <c r="BI58" s="96" t="e">
        <f t="shared" si="14"/>
        <v>#DIV/0!</v>
      </c>
      <c r="BJ58" s="96" t="e">
        <f t="shared" si="32"/>
        <v>#DIV/0!</v>
      </c>
      <c r="BK58" s="96" t="e">
        <f t="shared" si="32"/>
        <v>#DIV/0!</v>
      </c>
      <c r="BL58" s="96" t="e">
        <f t="shared" si="16"/>
        <v>#DIV/0!</v>
      </c>
      <c r="BM58" s="96" t="e">
        <f t="shared" si="17"/>
        <v>#DIV/0!</v>
      </c>
      <c r="BN58" s="96" t="e">
        <f t="shared" si="18"/>
        <v>#DIV/0!</v>
      </c>
      <c r="BO58" s="96" t="e">
        <f t="shared" si="33"/>
        <v>#DIV/0!</v>
      </c>
      <c r="BP58" s="85" t="e">
        <f t="shared" si="33"/>
        <v>#DIV/0!</v>
      </c>
      <c r="BQ58" s="85" t="e">
        <f t="shared" si="33"/>
        <v>#DIV/0!</v>
      </c>
      <c r="BR58" s="85" t="e">
        <f t="shared" si="33"/>
        <v>#DIV/0!</v>
      </c>
      <c r="BS58" s="644" t="e">
        <f t="shared" ref="BS58:BV58" si="36">AVERAGEIF(BO58:BO67,"&lt;&gt;#¡DIV/0!")</f>
        <v>#DIV/0!</v>
      </c>
      <c r="BT58" s="644" t="e">
        <f t="shared" si="36"/>
        <v>#DIV/0!</v>
      </c>
      <c r="BU58" s="644" t="e">
        <f t="shared" si="36"/>
        <v>#DIV/0!</v>
      </c>
      <c r="BV58" s="644" t="e">
        <f t="shared" si="36"/>
        <v>#DIV/0!</v>
      </c>
      <c r="BW58" s="550" t="e">
        <f>+C58*BS58</f>
        <v>#DIV/0!</v>
      </c>
      <c r="BX58" s="550" t="e">
        <f>+C58*BT58</f>
        <v>#DIV/0!</v>
      </c>
      <c r="BY58" s="550" t="e">
        <f>+C58*BU58</f>
        <v>#DIV/0!</v>
      </c>
      <c r="BZ58" s="550" t="e">
        <f>+C58*BV58</f>
        <v>#DIV/0!</v>
      </c>
      <c r="CA58" s="645" t="e">
        <f>SUM(BW58:BZ67)</f>
        <v>#DIV/0!</v>
      </c>
      <c r="CB58" s="3"/>
      <c r="CC58" s="552" t="e">
        <f t="shared" ref="CC58:CF58" si="37">+Q58/$N$58</f>
        <v>#DIV/0!</v>
      </c>
      <c r="CD58" s="553" t="e">
        <f t="shared" si="37"/>
        <v>#DIV/0!</v>
      </c>
      <c r="CE58" s="553" t="e">
        <f t="shared" si="37"/>
        <v>#DIV/0!</v>
      </c>
      <c r="CF58" s="622" t="e">
        <f t="shared" si="37"/>
        <v>#DIV/0!</v>
      </c>
      <c r="CG58" s="623" t="e">
        <f>AVERAGE(CC58:CF67)</f>
        <v>#DIV/0!</v>
      </c>
      <c r="CH58" s="3"/>
      <c r="CI58" s="3"/>
      <c r="CJ58" s="3"/>
      <c r="CK58" s="3"/>
      <c r="CL58" s="3"/>
      <c r="CM58" s="3"/>
      <c r="CN58" s="3"/>
      <c r="CO58" s="3"/>
      <c r="CP58" s="3"/>
      <c r="CQ58" s="3"/>
      <c r="CR58" s="3"/>
      <c r="CS58" s="3"/>
      <c r="CT58" s="3"/>
    </row>
    <row r="59" spans="1:98" ht="14.25" customHeight="1">
      <c r="A59" s="761"/>
      <c r="B59" s="556"/>
      <c r="C59" s="557"/>
      <c r="D59" s="283"/>
      <c r="E59" s="719"/>
      <c r="F59" s="380"/>
      <c r="G59" s="380"/>
      <c r="H59" s="378"/>
      <c r="I59" s="561"/>
      <c r="J59" s="562"/>
      <c r="K59" s="562"/>
      <c r="L59" s="562"/>
      <c r="M59" s="378"/>
      <c r="N59" s="379"/>
      <c r="O59" s="380"/>
      <c r="P59" s="381"/>
      <c r="Q59" s="720"/>
      <c r="R59" s="721"/>
      <c r="S59" s="721"/>
      <c r="T59" s="722"/>
      <c r="U59" s="140"/>
      <c r="V59" s="384">
        <v>2</v>
      </c>
      <c r="W59" s="2877"/>
      <c r="X59" s="3857"/>
      <c r="Y59" s="3857"/>
      <c r="Z59" s="572"/>
      <c r="AA59" s="724"/>
      <c r="AB59" s="725"/>
      <c r="AC59" s="725"/>
      <c r="AD59" s="726"/>
      <c r="AE59" s="140"/>
      <c r="AF59" s="399"/>
      <c r="AG59" s="380"/>
      <c r="AH59" s="380"/>
      <c r="AI59" s="380"/>
      <c r="AJ59" s="381"/>
      <c r="AK59" s="727"/>
      <c r="AL59" s="728"/>
      <c r="AM59" s="728"/>
      <c r="AN59" s="729"/>
      <c r="AO59" s="3"/>
      <c r="AP59" s="399"/>
      <c r="AQ59" s="381"/>
      <c r="AR59" s="52"/>
      <c r="AS59" s="104" t="e">
        <f t="shared" si="23"/>
        <v>#DIV/0!</v>
      </c>
      <c r="AT59" s="105" t="e">
        <f t="shared" si="1"/>
        <v>#DIV/0!</v>
      </c>
      <c r="AU59" s="105" t="e">
        <f t="shared" si="2"/>
        <v>#DIV/0!</v>
      </c>
      <c r="AV59" s="105" t="e">
        <f t="shared" si="3"/>
        <v>#DIV/0!</v>
      </c>
      <c r="AW59" s="106" t="e">
        <f t="shared" si="4"/>
        <v>#DIV/0!</v>
      </c>
      <c r="AX59" s="106" t="e">
        <f t="shared" si="5"/>
        <v>#DIV/0!</v>
      </c>
      <c r="AY59" s="106" t="e">
        <f t="shared" si="6"/>
        <v>#DIV/0!</v>
      </c>
      <c r="AZ59" s="106" t="e">
        <f t="shared" si="7"/>
        <v>#DIV/0!</v>
      </c>
      <c r="BA59" s="107" t="e">
        <f t="shared" si="8"/>
        <v>#DIV/0!</v>
      </c>
      <c r="BB59" s="107" t="e">
        <f t="shared" si="9"/>
        <v>#DIV/0!</v>
      </c>
      <c r="BC59" s="107" t="e">
        <f t="shared" si="10"/>
        <v>#DIV/0!</v>
      </c>
      <c r="BD59" s="107" t="e">
        <f t="shared" si="11"/>
        <v>#DIV/0!</v>
      </c>
      <c r="BE59" s="108">
        <v>0.2</v>
      </c>
      <c r="BF59" s="108">
        <v>0.8</v>
      </c>
      <c r="BG59" s="107" t="e">
        <f t="shared" si="12"/>
        <v>#DIV/0!</v>
      </c>
      <c r="BH59" s="107" t="e">
        <f t="shared" si="13"/>
        <v>#DIV/0!</v>
      </c>
      <c r="BI59" s="107" t="e">
        <f t="shared" si="14"/>
        <v>#DIV/0!</v>
      </c>
      <c r="BJ59" s="107" t="e">
        <f t="shared" si="32"/>
        <v>#DIV/0!</v>
      </c>
      <c r="BK59" s="107" t="e">
        <f t="shared" si="32"/>
        <v>#DIV/0!</v>
      </c>
      <c r="BL59" s="107" t="e">
        <f t="shared" si="16"/>
        <v>#DIV/0!</v>
      </c>
      <c r="BM59" s="107" t="e">
        <f t="shared" si="17"/>
        <v>#DIV/0!</v>
      </c>
      <c r="BN59" s="107" t="e">
        <f t="shared" si="18"/>
        <v>#DIV/0!</v>
      </c>
      <c r="BO59" s="107" t="e">
        <f t="shared" si="33"/>
        <v>#DIV/0!</v>
      </c>
      <c r="BP59" s="107" t="e">
        <f t="shared" si="33"/>
        <v>#DIV/0!</v>
      </c>
      <c r="BQ59" s="107" t="e">
        <f t="shared" si="33"/>
        <v>#DIV/0!</v>
      </c>
      <c r="BR59" s="107" t="e">
        <f t="shared" si="33"/>
        <v>#DIV/0!</v>
      </c>
      <c r="BS59" s="34"/>
      <c r="BT59" s="34"/>
      <c r="BU59" s="34"/>
      <c r="BV59" s="34"/>
      <c r="BW59" s="34"/>
      <c r="BX59" s="34"/>
      <c r="BY59" s="34"/>
      <c r="BZ59" s="34"/>
      <c r="CA59" s="33"/>
      <c r="CB59" s="3"/>
      <c r="CC59" s="584"/>
      <c r="CD59" s="585"/>
      <c r="CE59" s="585"/>
      <c r="CF59" s="630"/>
      <c r="CG59" s="631"/>
      <c r="CH59" s="3"/>
      <c r="CI59" s="3"/>
      <c r="CJ59" s="3"/>
      <c r="CK59" s="3"/>
      <c r="CL59" s="3"/>
      <c r="CM59" s="3"/>
      <c r="CN59" s="3"/>
      <c r="CO59" s="3"/>
      <c r="CP59" s="3"/>
      <c r="CQ59" s="3"/>
      <c r="CR59" s="3"/>
      <c r="CS59" s="3"/>
      <c r="CT59" s="3"/>
    </row>
    <row r="60" spans="1:98" ht="14.25" customHeight="1">
      <c r="A60" s="761"/>
      <c r="B60" s="556"/>
      <c r="C60" s="557"/>
      <c r="D60" s="283"/>
      <c r="E60" s="719"/>
      <c r="F60" s="380"/>
      <c r="G60" s="380"/>
      <c r="H60" s="378"/>
      <c r="I60" s="561"/>
      <c r="J60" s="562"/>
      <c r="K60" s="562"/>
      <c r="L60" s="562"/>
      <c r="M60" s="378"/>
      <c r="N60" s="379"/>
      <c r="O60" s="380"/>
      <c r="P60" s="381"/>
      <c r="Q60" s="720"/>
      <c r="R60" s="721"/>
      <c r="S60" s="721"/>
      <c r="T60" s="722"/>
      <c r="U60" s="140"/>
      <c r="V60" s="384">
        <v>3</v>
      </c>
      <c r="W60" s="2877"/>
      <c r="X60" s="3857"/>
      <c r="Y60" s="3857"/>
      <c r="Z60" s="572"/>
      <c r="AA60" s="724"/>
      <c r="AB60" s="725"/>
      <c r="AC60" s="725"/>
      <c r="AD60" s="726"/>
      <c r="AE60" s="140"/>
      <c r="AF60" s="399"/>
      <c r="AG60" s="380"/>
      <c r="AH60" s="380"/>
      <c r="AI60" s="380"/>
      <c r="AJ60" s="381"/>
      <c r="AK60" s="727"/>
      <c r="AL60" s="728"/>
      <c r="AM60" s="728"/>
      <c r="AN60" s="729"/>
      <c r="AO60" s="3"/>
      <c r="AP60" s="399"/>
      <c r="AQ60" s="381"/>
      <c r="AR60" s="52"/>
      <c r="AS60" s="104" t="e">
        <f t="shared" si="23"/>
        <v>#DIV/0!</v>
      </c>
      <c r="AT60" s="105" t="e">
        <f t="shared" si="1"/>
        <v>#DIV/0!</v>
      </c>
      <c r="AU60" s="105" t="e">
        <f t="shared" si="2"/>
        <v>#DIV/0!</v>
      </c>
      <c r="AV60" s="105" t="e">
        <f t="shared" si="3"/>
        <v>#DIV/0!</v>
      </c>
      <c r="AW60" s="106" t="e">
        <f t="shared" si="4"/>
        <v>#DIV/0!</v>
      </c>
      <c r="AX60" s="106" t="e">
        <f t="shared" si="5"/>
        <v>#DIV/0!</v>
      </c>
      <c r="AY60" s="106" t="e">
        <f t="shared" si="6"/>
        <v>#DIV/0!</v>
      </c>
      <c r="AZ60" s="106" t="e">
        <f t="shared" si="7"/>
        <v>#DIV/0!</v>
      </c>
      <c r="BA60" s="107" t="e">
        <f t="shared" si="8"/>
        <v>#DIV/0!</v>
      </c>
      <c r="BB60" s="107" t="e">
        <f t="shared" si="9"/>
        <v>#DIV/0!</v>
      </c>
      <c r="BC60" s="107" t="e">
        <f t="shared" si="10"/>
        <v>#DIV/0!</v>
      </c>
      <c r="BD60" s="107" t="e">
        <f t="shared" si="11"/>
        <v>#DIV/0!</v>
      </c>
      <c r="BE60" s="108">
        <v>0.2</v>
      </c>
      <c r="BF60" s="108">
        <v>0.8</v>
      </c>
      <c r="BG60" s="107" t="e">
        <f t="shared" si="12"/>
        <v>#DIV/0!</v>
      </c>
      <c r="BH60" s="107" t="e">
        <f t="shared" si="13"/>
        <v>#DIV/0!</v>
      </c>
      <c r="BI60" s="107" t="e">
        <f t="shared" si="14"/>
        <v>#DIV/0!</v>
      </c>
      <c r="BJ60" s="107" t="e">
        <f t="shared" si="32"/>
        <v>#DIV/0!</v>
      </c>
      <c r="BK60" s="107" t="e">
        <f t="shared" si="32"/>
        <v>#DIV/0!</v>
      </c>
      <c r="BL60" s="107" t="e">
        <f t="shared" si="16"/>
        <v>#DIV/0!</v>
      </c>
      <c r="BM60" s="107" t="e">
        <f t="shared" si="17"/>
        <v>#DIV/0!</v>
      </c>
      <c r="BN60" s="107" t="e">
        <f t="shared" si="18"/>
        <v>#DIV/0!</v>
      </c>
      <c r="BO60" s="107" t="e">
        <f t="shared" si="33"/>
        <v>#DIV/0!</v>
      </c>
      <c r="BP60" s="107" t="e">
        <f t="shared" si="33"/>
        <v>#DIV/0!</v>
      </c>
      <c r="BQ60" s="107" t="e">
        <f t="shared" si="33"/>
        <v>#DIV/0!</v>
      </c>
      <c r="BR60" s="107" t="e">
        <f t="shared" si="33"/>
        <v>#DIV/0!</v>
      </c>
      <c r="BS60" s="34"/>
      <c r="BT60" s="34"/>
      <c r="BU60" s="34"/>
      <c r="BV60" s="34"/>
      <c r="BW60" s="34"/>
      <c r="BX60" s="34"/>
      <c r="BY60" s="34"/>
      <c r="BZ60" s="34"/>
      <c r="CA60" s="33"/>
      <c r="CB60" s="3"/>
      <c r="CC60" s="584"/>
      <c r="CD60" s="585"/>
      <c r="CE60" s="585"/>
      <c r="CF60" s="630"/>
      <c r="CG60" s="631"/>
      <c r="CH60" s="3"/>
      <c r="CI60" s="3"/>
      <c r="CJ60" s="3"/>
      <c r="CK60" s="3"/>
      <c r="CL60" s="3"/>
      <c r="CM60" s="3"/>
      <c r="CN60" s="3"/>
      <c r="CO60" s="3"/>
      <c r="CP60" s="3"/>
      <c r="CQ60" s="3"/>
      <c r="CR60" s="3"/>
      <c r="CS60" s="3"/>
      <c r="CT60" s="3"/>
    </row>
    <row r="61" spans="1:98" ht="14.25" customHeight="1">
      <c r="A61" s="761"/>
      <c r="B61" s="556"/>
      <c r="C61" s="557"/>
      <c r="D61" s="283"/>
      <c r="E61" s="719"/>
      <c r="F61" s="380"/>
      <c r="G61" s="380"/>
      <c r="H61" s="378"/>
      <c r="I61" s="561"/>
      <c r="J61" s="562"/>
      <c r="K61" s="562"/>
      <c r="L61" s="562"/>
      <c r="M61" s="378"/>
      <c r="N61" s="379"/>
      <c r="O61" s="380"/>
      <c r="P61" s="381"/>
      <c r="Q61" s="720"/>
      <c r="R61" s="721"/>
      <c r="S61" s="721"/>
      <c r="T61" s="722"/>
      <c r="U61" s="140"/>
      <c r="V61" s="384">
        <v>4</v>
      </c>
      <c r="W61" s="655"/>
      <c r="X61" s="3857"/>
      <c r="Y61" s="3857"/>
      <c r="Z61" s="572"/>
      <c r="AA61" s="724"/>
      <c r="AB61" s="725"/>
      <c r="AC61" s="725"/>
      <c r="AD61" s="726"/>
      <c r="AE61" s="140"/>
      <c r="AF61" s="399"/>
      <c r="AG61" s="380"/>
      <c r="AH61" s="380"/>
      <c r="AI61" s="380"/>
      <c r="AJ61" s="381"/>
      <c r="AK61" s="727"/>
      <c r="AL61" s="728"/>
      <c r="AM61" s="728"/>
      <c r="AN61" s="729"/>
      <c r="AO61" s="3"/>
      <c r="AP61" s="399"/>
      <c r="AQ61" s="381"/>
      <c r="AR61" s="52"/>
      <c r="AS61" s="104" t="e">
        <f t="shared" si="23"/>
        <v>#DIV/0!</v>
      </c>
      <c r="AT61" s="105" t="e">
        <f t="shared" si="1"/>
        <v>#DIV/0!</v>
      </c>
      <c r="AU61" s="105" t="e">
        <f t="shared" si="2"/>
        <v>#DIV/0!</v>
      </c>
      <c r="AV61" s="105" t="e">
        <f t="shared" si="3"/>
        <v>#DIV/0!</v>
      </c>
      <c r="AW61" s="106" t="e">
        <f t="shared" si="4"/>
        <v>#DIV/0!</v>
      </c>
      <c r="AX61" s="106" t="e">
        <f t="shared" si="5"/>
        <v>#DIV/0!</v>
      </c>
      <c r="AY61" s="106" t="e">
        <f t="shared" si="6"/>
        <v>#DIV/0!</v>
      </c>
      <c r="AZ61" s="106" t="e">
        <f t="shared" si="7"/>
        <v>#DIV/0!</v>
      </c>
      <c r="BA61" s="107" t="e">
        <f t="shared" si="8"/>
        <v>#DIV/0!</v>
      </c>
      <c r="BB61" s="107" t="e">
        <f t="shared" si="9"/>
        <v>#DIV/0!</v>
      </c>
      <c r="BC61" s="107" t="e">
        <f t="shared" si="10"/>
        <v>#DIV/0!</v>
      </c>
      <c r="BD61" s="107" t="e">
        <f t="shared" si="11"/>
        <v>#DIV/0!</v>
      </c>
      <c r="BE61" s="108">
        <v>0.2</v>
      </c>
      <c r="BF61" s="108">
        <v>0.8</v>
      </c>
      <c r="BG61" s="107" t="e">
        <f t="shared" si="12"/>
        <v>#DIV/0!</v>
      </c>
      <c r="BH61" s="107" t="e">
        <f t="shared" si="13"/>
        <v>#DIV/0!</v>
      </c>
      <c r="BI61" s="107" t="e">
        <f t="shared" si="14"/>
        <v>#DIV/0!</v>
      </c>
      <c r="BJ61" s="107" t="e">
        <f t="shared" ref="BJ61:BK76" si="38">+AZ61*BE61</f>
        <v>#DIV/0!</v>
      </c>
      <c r="BK61" s="107" t="e">
        <f t="shared" si="38"/>
        <v>#DIV/0!</v>
      </c>
      <c r="BL61" s="107" t="e">
        <f t="shared" si="16"/>
        <v>#DIV/0!</v>
      </c>
      <c r="BM61" s="107" t="e">
        <f t="shared" si="17"/>
        <v>#DIV/0!</v>
      </c>
      <c r="BN61" s="107" t="e">
        <f t="shared" si="18"/>
        <v>#DIV/0!</v>
      </c>
      <c r="BO61" s="107" t="e">
        <f t="shared" ref="BO61:BR76" si="39">+BG61+BK61</f>
        <v>#DIV/0!</v>
      </c>
      <c r="BP61" s="107" t="e">
        <f t="shared" si="39"/>
        <v>#DIV/0!</v>
      </c>
      <c r="BQ61" s="107" t="e">
        <f t="shared" si="39"/>
        <v>#DIV/0!</v>
      </c>
      <c r="BR61" s="107" t="e">
        <f t="shared" si="39"/>
        <v>#DIV/0!</v>
      </c>
      <c r="BS61" s="34"/>
      <c r="BT61" s="34"/>
      <c r="BU61" s="34"/>
      <c r="BV61" s="34"/>
      <c r="BW61" s="34"/>
      <c r="BX61" s="34"/>
      <c r="BY61" s="34"/>
      <c r="BZ61" s="34"/>
      <c r="CA61" s="33"/>
      <c r="CB61" s="3"/>
      <c r="CC61" s="584"/>
      <c r="CD61" s="585"/>
      <c r="CE61" s="585"/>
      <c r="CF61" s="630"/>
      <c r="CG61" s="631"/>
      <c r="CH61" s="3"/>
      <c r="CI61" s="3"/>
      <c r="CJ61" s="3"/>
      <c r="CK61" s="3"/>
      <c r="CL61" s="3"/>
      <c r="CM61" s="3"/>
      <c r="CN61" s="3"/>
      <c r="CO61" s="3"/>
      <c r="CP61" s="3"/>
      <c r="CQ61" s="3"/>
      <c r="CR61" s="3"/>
      <c r="CS61" s="3"/>
      <c r="CT61" s="3"/>
    </row>
    <row r="62" spans="1:98" ht="14.25" customHeight="1">
      <c r="A62" s="761"/>
      <c r="B62" s="556"/>
      <c r="C62" s="557"/>
      <c r="D62" s="283"/>
      <c r="E62" s="719"/>
      <c r="F62" s="380"/>
      <c r="G62" s="380"/>
      <c r="H62" s="378"/>
      <c r="I62" s="561"/>
      <c r="J62" s="562"/>
      <c r="K62" s="562"/>
      <c r="L62" s="562"/>
      <c r="M62" s="378"/>
      <c r="N62" s="379"/>
      <c r="O62" s="380"/>
      <c r="P62" s="381"/>
      <c r="Q62" s="720"/>
      <c r="R62" s="721"/>
      <c r="S62" s="721"/>
      <c r="T62" s="722"/>
      <c r="U62" s="140"/>
      <c r="V62" s="384">
        <v>5</v>
      </c>
      <c r="W62" s="2877"/>
      <c r="X62" s="3857"/>
      <c r="Y62" s="3857"/>
      <c r="Z62" s="572"/>
      <c r="AA62" s="724"/>
      <c r="AB62" s="725"/>
      <c r="AC62" s="725"/>
      <c r="AD62" s="726"/>
      <c r="AE62" s="140"/>
      <c r="AF62" s="399"/>
      <c r="AG62" s="380"/>
      <c r="AH62" s="380"/>
      <c r="AI62" s="380"/>
      <c r="AJ62" s="381"/>
      <c r="AK62" s="727"/>
      <c r="AL62" s="728"/>
      <c r="AM62" s="728"/>
      <c r="AN62" s="729"/>
      <c r="AO62" s="3"/>
      <c r="AP62" s="399"/>
      <c r="AQ62" s="381"/>
      <c r="AR62" s="52"/>
      <c r="AS62" s="104" t="e">
        <f t="shared" si="23"/>
        <v>#DIV/0!</v>
      </c>
      <c r="AT62" s="105" t="e">
        <f t="shared" si="1"/>
        <v>#DIV/0!</v>
      </c>
      <c r="AU62" s="105" t="e">
        <f t="shared" si="2"/>
        <v>#DIV/0!</v>
      </c>
      <c r="AV62" s="105" t="e">
        <f t="shared" si="3"/>
        <v>#DIV/0!</v>
      </c>
      <c r="AW62" s="106" t="e">
        <f t="shared" si="4"/>
        <v>#DIV/0!</v>
      </c>
      <c r="AX62" s="106" t="e">
        <f t="shared" si="5"/>
        <v>#DIV/0!</v>
      </c>
      <c r="AY62" s="106" t="e">
        <f t="shared" si="6"/>
        <v>#DIV/0!</v>
      </c>
      <c r="AZ62" s="106" t="e">
        <f t="shared" si="7"/>
        <v>#DIV/0!</v>
      </c>
      <c r="BA62" s="107" t="e">
        <f t="shared" si="8"/>
        <v>#DIV/0!</v>
      </c>
      <c r="BB62" s="107" t="e">
        <f t="shared" si="9"/>
        <v>#DIV/0!</v>
      </c>
      <c r="BC62" s="107" t="e">
        <f t="shared" si="10"/>
        <v>#DIV/0!</v>
      </c>
      <c r="BD62" s="107" t="e">
        <f t="shared" si="11"/>
        <v>#DIV/0!</v>
      </c>
      <c r="BE62" s="108">
        <v>0.2</v>
      </c>
      <c r="BF62" s="108">
        <v>0.8</v>
      </c>
      <c r="BG62" s="107" t="e">
        <f t="shared" si="12"/>
        <v>#DIV/0!</v>
      </c>
      <c r="BH62" s="107" t="e">
        <f t="shared" si="13"/>
        <v>#DIV/0!</v>
      </c>
      <c r="BI62" s="107" t="e">
        <f t="shared" si="14"/>
        <v>#DIV/0!</v>
      </c>
      <c r="BJ62" s="107" t="e">
        <f t="shared" si="38"/>
        <v>#DIV/0!</v>
      </c>
      <c r="BK62" s="107" t="e">
        <f t="shared" si="38"/>
        <v>#DIV/0!</v>
      </c>
      <c r="BL62" s="107" t="e">
        <f t="shared" si="16"/>
        <v>#DIV/0!</v>
      </c>
      <c r="BM62" s="107" t="e">
        <f t="shared" si="17"/>
        <v>#DIV/0!</v>
      </c>
      <c r="BN62" s="107" t="e">
        <f t="shared" si="18"/>
        <v>#DIV/0!</v>
      </c>
      <c r="BO62" s="107" t="e">
        <f t="shared" si="39"/>
        <v>#DIV/0!</v>
      </c>
      <c r="BP62" s="107" t="e">
        <f t="shared" si="39"/>
        <v>#DIV/0!</v>
      </c>
      <c r="BQ62" s="107" t="e">
        <f t="shared" si="39"/>
        <v>#DIV/0!</v>
      </c>
      <c r="BR62" s="107" t="e">
        <f t="shared" si="39"/>
        <v>#DIV/0!</v>
      </c>
      <c r="BS62" s="34"/>
      <c r="BT62" s="34"/>
      <c r="BU62" s="34"/>
      <c r="BV62" s="34"/>
      <c r="BW62" s="34"/>
      <c r="BX62" s="34"/>
      <c r="BY62" s="34"/>
      <c r="BZ62" s="34"/>
      <c r="CA62" s="33"/>
      <c r="CB62" s="3"/>
      <c r="CC62" s="584"/>
      <c r="CD62" s="585"/>
      <c r="CE62" s="585"/>
      <c r="CF62" s="630"/>
      <c r="CG62" s="631"/>
      <c r="CH62" s="3"/>
      <c r="CI62" s="3"/>
      <c r="CJ62" s="3"/>
      <c r="CK62" s="3"/>
      <c r="CL62" s="3"/>
      <c r="CM62" s="3"/>
      <c r="CN62" s="3"/>
      <c r="CO62" s="3"/>
      <c r="CP62" s="3"/>
      <c r="CQ62" s="3"/>
      <c r="CR62" s="3"/>
      <c r="CS62" s="3"/>
      <c r="CT62" s="3"/>
    </row>
    <row r="63" spans="1:98" ht="14.25" customHeight="1">
      <c r="A63" s="761"/>
      <c r="B63" s="556"/>
      <c r="C63" s="557"/>
      <c r="D63" s="283"/>
      <c r="E63" s="719"/>
      <c r="F63" s="380"/>
      <c r="G63" s="380"/>
      <c r="H63" s="378"/>
      <c r="I63" s="561"/>
      <c r="J63" s="562"/>
      <c r="K63" s="562"/>
      <c r="L63" s="562"/>
      <c r="M63" s="378"/>
      <c r="N63" s="379"/>
      <c r="O63" s="380"/>
      <c r="P63" s="381"/>
      <c r="Q63" s="720"/>
      <c r="R63" s="721"/>
      <c r="S63" s="721"/>
      <c r="T63" s="722"/>
      <c r="U63" s="140"/>
      <c r="V63" s="384">
        <v>6</v>
      </c>
      <c r="W63" s="2877"/>
      <c r="X63" s="3857"/>
      <c r="Y63" s="3857"/>
      <c r="Z63" s="572"/>
      <c r="AA63" s="724"/>
      <c r="AB63" s="725"/>
      <c r="AC63" s="725"/>
      <c r="AD63" s="726"/>
      <c r="AE63" s="140"/>
      <c r="AF63" s="2874"/>
      <c r="AG63" s="2875"/>
      <c r="AH63" s="2875"/>
      <c r="AI63" s="2875"/>
      <c r="AJ63" s="2876"/>
      <c r="AK63" s="727"/>
      <c r="AL63" s="728"/>
      <c r="AM63" s="728"/>
      <c r="AN63" s="729"/>
      <c r="AO63" s="3"/>
      <c r="AP63" s="399"/>
      <c r="AQ63" s="381"/>
      <c r="AR63" s="52"/>
      <c r="AS63" s="104" t="e">
        <f t="shared" si="23"/>
        <v>#DIV/0!</v>
      </c>
      <c r="AT63" s="105" t="e">
        <f t="shared" si="1"/>
        <v>#DIV/0!</v>
      </c>
      <c r="AU63" s="105" t="e">
        <f t="shared" si="2"/>
        <v>#DIV/0!</v>
      </c>
      <c r="AV63" s="105" t="e">
        <f t="shared" si="3"/>
        <v>#DIV/0!</v>
      </c>
      <c r="AW63" s="106" t="e">
        <f t="shared" si="4"/>
        <v>#DIV/0!</v>
      </c>
      <c r="AX63" s="106" t="e">
        <f t="shared" si="5"/>
        <v>#DIV/0!</v>
      </c>
      <c r="AY63" s="106" t="e">
        <f t="shared" si="6"/>
        <v>#DIV/0!</v>
      </c>
      <c r="AZ63" s="106" t="e">
        <f t="shared" si="7"/>
        <v>#DIV/0!</v>
      </c>
      <c r="BA63" s="107" t="e">
        <f t="shared" si="8"/>
        <v>#DIV/0!</v>
      </c>
      <c r="BB63" s="107" t="e">
        <f t="shared" si="9"/>
        <v>#DIV/0!</v>
      </c>
      <c r="BC63" s="107" t="e">
        <f t="shared" si="10"/>
        <v>#DIV/0!</v>
      </c>
      <c r="BD63" s="107" t="e">
        <f t="shared" si="11"/>
        <v>#DIV/0!</v>
      </c>
      <c r="BE63" s="108">
        <v>0.2</v>
      </c>
      <c r="BF63" s="108">
        <v>0.8</v>
      </c>
      <c r="BG63" s="107" t="e">
        <f t="shared" si="12"/>
        <v>#DIV/0!</v>
      </c>
      <c r="BH63" s="107" t="e">
        <f t="shared" si="13"/>
        <v>#DIV/0!</v>
      </c>
      <c r="BI63" s="107" t="e">
        <f t="shared" si="14"/>
        <v>#DIV/0!</v>
      </c>
      <c r="BJ63" s="107" t="e">
        <f t="shared" si="38"/>
        <v>#DIV/0!</v>
      </c>
      <c r="BK63" s="107" t="e">
        <f t="shared" si="38"/>
        <v>#DIV/0!</v>
      </c>
      <c r="BL63" s="107" t="e">
        <f t="shared" si="16"/>
        <v>#DIV/0!</v>
      </c>
      <c r="BM63" s="107" t="e">
        <f t="shared" si="17"/>
        <v>#DIV/0!</v>
      </c>
      <c r="BN63" s="107" t="e">
        <f t="shared" si="18"/>
        <v>#DIV/0!</v>
      </c>
      <c r="BO63" s="107" t="e">
        <f t="shared" si="39"/>
        <v>#DIV/0!</v>
      </c>
      <c r="BP63" s="107" t="e">
        <f t="shared" si="39"/>
        <v>#DIV/0!</v>
      </c>
      <c r="BQ63" s="107" t="e">
        <f t="shared" si="39"/>
        <v>#DIV/0!</v>
      </c>
      <c r="BR63" s="107" t="e">
        <f t="shared" si="39"/>
        <v>#DIV/0!</v>
      </c>
      <c r="BS63" s="34"/>
      <c r="BT63" s="34"/>
      <c r="BU63" s="34"/>
      <c r="BV63" s="34"/>
      <c r="BW63" s="34"/>
      <c r="BX63" s="34"/>
      <c r="BY63" s="34"/>
      <c r="BZ63" s="34"/>
      <c r="CA63" s="33"/>
      <c r="CB63" s="3"/>
      <c r="CC63" s="584"/>
      <c r="CD63" s="585"/>
      <c r="CE63" s="585"/>
      <c r="CF63" s="630"/>
      <c r="CG63" s="631"/>
      <c r="CH63" s="3"/>
      <c r="CI63" s="3"/>
      <c r="CJ63" s="3"/>
      <c r="CK63" s="3"/>
      <c r="CL63" s="3"/>
      <c r="CM63" s="3"/>
      <c r="CN63" s="3"/>
      <c r="CO63" s="3"/>
      <c r="CP63" s="3"/>
      <c r="CQ63" s="3"/>
      <c r="CR63" s="3"/>
      <c r="CS63" s="3"/>
      <c r="CT63" s="3"/>
    </row>
    <row r="64" spans="1:98" ht="14.25" customHeight="1">
      <c r="A64" s="761"/>
      <c r="B64" s="556"/>
      <c r="C64" s="557"/>
      <c r="D64" s="283"/>
      <c r="E64" s="719"/>
      <c r="F64" s="380"/>
      <c r="G64" s="380"/>
      <c r="H64" s="378"/>
      <c r="I64" s="561"/>
      <c r="J64" s="562"/>
      <c r="K64" s="562"/>
      <c r="L64" s="562"/>
      <c r="M64" s="378"/>
      <c r="N64" s="379"/>
      <c r="O64" s="380"/>
      <c r="P64" s="381"/>
      <c r="Q64" s="720"/>
      <c r="R64" s="721"/>
      <c r="S64" s="721"/>
      <c r="T64" s="722"/>
      <c r="U64" s="140"/>
      <c r="V64" s="384">
        <v>7</v>
      </c>
      <c r="W64" s="2877"/>
      <c r="X64" s="3857"/>
      <c r="Y64" s="3857"/>
      <c r="Z64" s="572"/>
      <c r="AA64" s="724"/>
      <c r="AB64" s="725"/>
      <c r="AC64" s="725"/>
      <c r="AD64" s="726"/>
      <c r="AE64" s="140"/>
      <c r="AF64" s="399"/>
      <c r="AG64" s="380"/>
      <c r="AH64" s="380"/>
      <c r="AI64" s="380"/>
      <c r="AJ64" s="381"/>
      <c r="AK64" s="727"/>
      <c r="AL64" s="728"/>
      <c r="AM64" s="728"/>
      <c r="AN64" s="729"/>
      <c r="AO64" s="3"/>
      <c r="AP64" s="399"/>
      <c r="AQ64" s="381"/>
      <c r="AR64" s="52"/>
      <c r="AS64" s="104" t="e">
        <f t="shared" si="23"/>
        <v>#DIV/0!</v>
      </c>
      <c r="AT64" s="105" t="e">
        <f t="shared" si="1"/>
        <v>#DIV/0!</v>
      </c>
      <c r="AU64" s="105" t="e">
        <f t="shared" si="2"/>
        <v>#DIV/0!</v>
      </c>
      <c r="AV64" s="105" t="e">
        <f t="shared" si="3"/>
        <v>#DIV/0!</v>
      </c>
      <c r="AW64" s="106" t="e">
        <f t="shared" si="4"/>
        <v>#DIV/0!</v>
      </c>
      <c r="AX64" s="106" t="e">
        <f t="shared" si="5"/>
        <v>#DIV/0!</v>
      </c>
      <c r="AY64" s="106" t="e">
        <f t="shared" si="6"/>
        <v>#DIV/0!</v>
      </c>
      <c r="AZ64" s="106" t="e">
        <f t="shared" si="7"/>
        <v>#DIV/0!</v>
      </c>
      <c r="BA64" s="107" t="e">
        <f t="shared" si="8"/>
        <v>#DIV/0!</v>
      </c>
      <c r="BB64" s="107" t="e">
        <f t="shared" si="9"/>
        <v>#DIV/0!</v>
      </c>
      <c r="BC64" s="107" t="e">
        <f t="shared" si="10"/>
        <v>#DIV/0!</v>
      </c>
      <c r="BD64" s="107" t="e">
        <f t="shared" si="11"/>
        <v>#DIV/0!</v>
      </c>
      <c r="BE64" s="108">
        <v>0.2</v>
      </c>
      <c r="BF64" s="108">
        <v>0.8</v>
      </c>
      <c r="BG64" s="107" t="e">
        <f t="shared" si="12"/>
        <v>#DIV/0!</v>
      </c>
      <c r="BH64" s="107" t="e">
        <f t="shared" si="13"/>
        <v>#DIV/0!</v>
      </c>
      <c r="BI64" s="107" t="e">
        <f t="shared" si="14"/>
        <v>#DIV/0!</v>
      </c>
      <c r="BJ64" s="107" t="e">
        <f t="shared" si="38"/>
        <v>#DIV/0!</v>
      </c>
      <c r="BK64" s="107" t="e">
        <f t="shared" si="38"/>
        <v>#DIV/0!</v>
      </c>
      <c r="BL64" s="107" t="e">
        <f t="shared" si="16"/>
        <v>#DIV/0!</v>
      </c>
      <c r="BM64" s="107" t="e">
        <f t="shared" si="17"/>
        <v>#DIV/0!</v>
      </c>
      <c r="BN64" s="107" t="e">
        <f t="shared" si="18"/>
        <v>#DIV/0!</v>
      </c>
      <c r="BO64" s="107" t="e">
        <f t="shared" si="39"/>
        <v>#DIV/0!</v>
      </c>
      <c r="BP64" s="107" t="e">
        <f t="shared" si="39"/>
        <v>#DIV/0!</v>
      </c>
      <c r="BQ64" s="107" t="e">
        <f t="shared" si="39"/>
        <v>#DIV/0!</v>
      </c>
      <c r="BR64" s="107" t="e">
        <f t="shared" si="39"/>
        <v>#DIV/0!</v>
      </c>
      <c r="BS64" s="34"/>
      <c r="BT64" s="34"/>
      <c r="BU64" s="34"/>
      <c r="BV64" s="34"/>
      <c r="BW64" s="34"/>
      <c r="BX64" s="34"/>
      <c r="BY64" s="34"/>
      <c r="BZ64" s="34"/>
      <c r="CA64" s="33"/>
      <c r="CB64" s="3"/>
      <c r="CC64" s="584"/>
      <c r="CD64" s="585"/>
      <c r="CE64" s="585"/>
      <c r="CF64" s="630"/>
      <c r="CG64" s="631"/>
      <c r="CH64" s="3"/>
      <c r="CI64" s="3"/>
      <c r="CJ64" s="3"/>
      <c r="CK64" s="3"/>
      <c r="CL64" s="3"/>
      <c r="CM64" s="3"/>
      <c r="CN64" s="3"/>
      <c r="CO64" s="3"/>
      <c r="CP64" s="3"/>
      <c r="CQ64" s="3"/>
      <c r="CR64" s="3"/>
      <c r="CS64" s="3"/>
      <c r="CT64" s="3"/>
    </row>
    <row r="65" spans="1:98" ht="14.25" customHeight="1">
      <c r="A65" s="761"/>
      <c r="B65" s="556"/>
      <c r="C65" s="557"/>
      <c r="D65" s="283"/>
      <c r="E65" s="719"/>
      <c r="F65" s="380"/>
      <c r="G65" s="380"/>
      <c r="H65" s="378"/>
      <c r="I65" s="561"/>
      <c r="J65" s="562"/>
      <c r="K65" s="562"/>
      <c r="L65" s="562"/>
      <c r="M65" s="378"/>
      <c r="N65" s="379"/>
      <c r="O65" s="380"/>
      <c r="P65" s="381"/>
      <c r="Q65" s="720"/>
      <c r="R65" s="721"/>
      <c r="S65" s="721"/>
      <c r="T65" s="722"/>
      <c r="U65" s="140"/>
      <c r="V65" s="384">
        <v>8</v>
      </c>
      <c r="W65" s="2877"/>
      <c r="X65" s="3857"/>
      <c r="Y65" s="3857"/>
      <c r="Z65" s="572"/>
      <c r="AA65" s="724"/>
      <c r="AB65" s="725"/>
      <c r="AC65" s="725"/>
      <c r="AD65" s="726"/>
      <c r="AE65" s="140"/>
      <c r="AF65" s="399"/>
      <c r="AG65" s="380"/>
      <c r="AH65" s="380"/>
      <c r="AI65" s="380"/>
      <c r="AJ65" s="381"/>
      <c r="AK65" s="727"/>
      <c r="AL65" s="728"/>
      <c r="AM65" s="728"/>
      <c r="AN65" s="729"/>
      <c r="AO65" s="3"/>
      <c r="AP65" s="399"/>
      <c r="AQ65" s="381"/>
      <c r="AR65" s="52"/>
      <c r="AS65" s="104" t="e">
        <f t="shared" si="23"/>
        <v>#DIV/0!</v>
      </c>
      <c r="AT65" s="105" t="e">
        <f t="shared" si="1"/>
        <v>#DIV/0!</v>
      </c>
      <c r="AU65" s="105" t="e">
        <f t="shared" si="2"/>
        <v>#DIV/0!</v>
      </c>
      <c r="AV65" s="105" t="e">
        <f t="shared" si="3"/>
        <v>#DIV/0!</v>
      </c>
      <c r="AW65" s="106" t="e">
        <f t="shared" si="4"/>
        <v>#DIV/0!</v>
      </c>
      <c r="AX65" s="106" t="e">
        <f t="shared" si="5"/>
        <v>#DIV/0!</v>
      </c>
      <c r="AY65" s="106" t="e">
        <f t="shared" si="6"/>
        <v>#DIV/0!</v>
      </c>
      <c r="AZ65" s="106" t="e">
        <f t="shared" si="7"/>
        <v>#DIV/0!</v>
      </c>
      <c r="BA65" s="107" t="e">
        <f t="shared" si="8"/>
        <v>#DIV/0!</v>
      </c>
      <c r="BB65" s="107" t="e">
        <f t="shared" si="9"/>
        <v>#DIV/0!</v>
      </c>
      <c r="BC65" s="107" t="e">
        <f t="shared" si="10"/>
        <v>#DIV/0!</v>
      </c>
      <c r="BD65" s="107" t="e">
        <f t="shared" si="11"/>
        <v>#DIV/0!</v>
      </c>
      <c r="BE65" s="108">
        <v>0.2</v>
      </c>
      <c r="BF65" s="108">
        <v>0.8</v>
      </c>
      <c r="BG65" s="107" t="e">
        <f t="shared" si="12"/>
        <v>#DIV/0!</v>
      </c>
      <c r="BH65" s="107" t="e">
        <f t="shared" si="13"/>
        <v>#DIV/0!</v>
      </c>
      <c r="BI65" s="107" t="e">
        <f t="shared" si="14"/>
        <v>#DIV/0!</v>
      </c>
      <c r="BJ65" s="107" t="e">
        <f t="shared" si="38"/>
        <v>#DIV/0!</v>
      </c>
      <c r="BK65" s="107" t="e">
        <f t="shared" si="38"/>
        <v>#DIV/0!</v>
      </c>
      <c r="BL65" s="107" t="e">
        <f t="shared" si="16"/>
        <v>#DIV/0!</v>
      </c>
      <c r="BM65" s="107" t="e">
        <f t="shared" si="17"/>
        <v>#DIV/0!</v>
      </c>
      <c r="BN65" s="107" t="e">
        <f t="shared" si="18"/>
        <v>#DIV/0!</v>
      </c>
      <c r="BO65" s="107" t="e">
        <f t="shared" si="39"/>
        <v>#DIV/0!</v>
      </c>
      <c r="BP65" s="107" t="e">
        <f t="shared" si="39"/>
        <v>#DIV/0!</v>
      </c>
      <c r="BQ65" s="107" t="e">
        <f t="shared" si="39"/>
        <v>#DIV/0!</v>
      </c>
      <c r="BR65" s="107" t="e">
        <f t="shared" si="39"/>
        <v>#DIV/0!</v>
      </c>
      <c r="BS65" s="34"/>
      <c r="BT65" s="34"/>
      <c r="BU65" s="34"/>
      <c r="BV65" s="34"/>
      <c r="BW65" s="34"/>
      <c r="BX65" s="34"/>
      <c r="BY65" s="34"/>
      <c r="BZ65" s="34"/>
      <c r="CA65" s="33"/>
      <c r="CB65" s="3"/>
      <c r="CC65" s="584"/>
      <c r="CD65" s="585"/>
      <c r="CE65" s="585"/>
      <c r="CF65" s="630"/>
      <c r="CG65" s="631"/>
      <c r="CH65" s="3"/>
      <c r="CI65" s="3"/>
      <c r="CJ65" s="3"/>
      <c r="CK65" s="3"/>
      <c r="CL65" s="3"/>
      <c r="CM65" s="3"/>
      <c r="CN65" s="3"/>
      <c r="CO65" s="3"/>
      <c r="CP65" s="3"/>
      <c r="CQ65" s="3"/>
      <c r="CR65" s="3"/>
      <c r="CS65" s="3"/>
      <c r="CT65" s="3"/>
    </row>
    <row r="66" spans="1:98" ht="14.25" customHeight="1">
      <c r="A66" s="761"/>
      <c r="B66" s="556"/>
      <c r="C66" s="557"/>
      <c r="D66" s="283"/>
      <c r="E66" s="719"/>
      <c r="F66" s="380"/>
      <c r="G66" s="380"/>
      <c r="H66" s="378"/>
      <c r="I66" s="561"/>
      <c r="J66" s="562"/>
      <c r="K66" s="562"/>
      <c r="L66" s="562"/>
      <c r="M66" s="378"/>
      <c r="N66" s="379"/>
      <c r="O66" s="380"/>
      <c r="P66" s="381"/>
      <c r="Q66" s="720"/>
      <c r="R66" s="721"/>
      <c r="S66" s="721"/>
      <c r="T66" s="722"/>
      <c r="U66" s="140"/>
      <c r="V66" s="384">
        <v>9</v>
      </c>
      <c r="W66" s="668"/>
      <c r="X66" s="3854"/>
      <c r="Y66" s="3854"/>
      <c r="Z66" s="674"/>
      <c r="AA66" s="724"/>
      <c r="AB66" s="725"/>
      <c r="AC66" s="725"/>
      <c r="AD66" s="726"/>
      <c r="AE66" s="140"/>
      <c r="AF66" s="657"/>
      <c r="AG66" s="2793"/>
      <c r="AH66" s="2793"/>
      <c r="AI66" s="2793"/>
      <c r="AJ66" s="2794"/>
      <c r="AK66" s="727"/>
      <c r="AL66" s="728"/>
      <c r="AM66" s="728"/>
      <c r="AN66" s="729"/>
      <c r="AO66" s="3"/>
      <c r="AP66" s="399"/>
      <c r="AQ66" s="381"/>
      <c r="AR66" s="52"/>
      <c r="AS66" s="104" t="e">
        <f t="shared" si="23"/>
        <v>#DIV/0!</v>
      </c>
      <c r="AT66" s="105" t="e">
        <f t="shared" si="1"/>
        <v>#DIV/0!</v>
      </c>
      <c r="AU66" s="105" t="e">
        <f t="shared" si="2"/>
        <v>#DIV/0!</v>
      </c>
      <c r="AV66" s="105" t="e">
        <f t="shared" si="3"/>
        <v>#DIV/0!</v>
      </c>
      <c r="AW66" s="106" t="e">
        <f t="shared" si="4"/>
        <v>#DIV/0!</v>
      </c>
      <c r="AX66" s="106" t="e">
        <f t="shared" si="5"/>
        <v>#DIV/0!</v>
      </c>
      <c r="AY66" s="106" t="e">
        <f t="shared" si="6"/>
        <v>#DIV/0!</v>
      </c>
      <c r="AZ66" s="106" t="e">
        <f t="shared" si="7"/>
        <v>#DIV/0!</v>
      </c>
      <c r="BA66" s="107" t="e">
        <f t="shared" si="8"/>
        <v>#DIV/0!</v>
      </c>
      <c r="BB66" s="107" t="e">
        <f t="shared" si="9"/>
        <v>#DIV/0!</v>
      </c>
      <c r="BC66" s="107" t="e">
        <f t="shared" si="10"/>
        <v>#DIV/0!</v>
      </c>
      <c r="BD66" s="107" t="e">
        <f t="shared" si="11"/>
        <v>#DIV/0!</v>
      </c>
      <c r="BE66" s="108">
        <v>0.2</v>
      </c>
      <c r="BF66" s="108">
        <v>0.8</v>
      </c>
      <c r="BG66" s="107" t="e">
        <f t="shared" si="12"/>
        <v>#DIV/0!</v>
      </c>
      <c r="BH66" s="107" t="e">
        <f t="shared" si="13"/>
        <v>#DIV/0!</v>
      </c>
      <c r="BI66" s="107" t="e">
        <f t="shared" si="14"/>
        <v>#DIV/0!</v>
      </c>
      <c r="BJ66" s="107" t="e">
        <f t="shared" si="38"/>
        <v>#DIV/0!</v>
      </c>
      <c r="BK66" s="107" t="e">
        <f t="shared" si="38"/>
        <v>#DIV/0!</v>
      </c>
      <c r="BL66" s="107" t="e">
        <f t="shared" si="16"/>
        <v>#DIV/0!</v>
      </c>
      <c r="BM66" s="107" t="e">
        <f t="shared" si="17"/>
        <v>#DIV/0!</v>
      </c>
      <c r="BN66" s="107" t="e">
        <f t="shared" si="18"/>
        <v>#DIV/0!</v>
      </c>
      <c r="BO66" s="107" t="e">
        <f t="shared" si="39"/>
        <v>#DIV/0!</v>
      </c>
      <c r="BP66" s="107" t="e">
        <f t="shared" si="39"/>
        <v>#DIV/0!</v>
      </c>
      <c r="BQ66" s="107" t="e">
        <f t="shared" si="39"/>
        <v>#DIV/0!</v>
      </c>
      <c r="BR66" s="107" t="e">
        <f t="shared" si="39"/>
        <v>#DIV/0!</v>
      </c>
      <c r="BS66" s="34"/>
      <c r="BT66" s="34"/>
      <c r="BU66" s="34"/>
      <c r="BV66" s="34"/>
      <c r="BW66" s="34"/>
      <c r="BX66" s="34"/>
      <c r="BY66" s="34"/>
      <c r="BZ66" s="34"/>
      <c r="CA66" s="33"/>
      <c r="CB66" s="3"/>
      <c r="CC66" s="584"/>
      <c r="CD66" s="585"/>
      <c r="CE66" s="585"/>
      <c r="CF66" s="630"/>
      <c r="CG66" s="631"/>
      <c r="CH66" s="3"/>
      <c r="CI66" s="3"/>
      <c r="CJ66" s="3"/>
      <c r="CK66" s="3"/>
      <c r="CL66" s="3"/>
      <c r="CM66" s="3"/>
      <c r="CN66" s="3"/>
      <c r="CO66" s="3"/>
      <c r="CP66" s="3"/>
      <c r="CQ66" s="3"/>
      <c r="CR66" s="3"/>
      <c r="CS66" s="3"/>
      <c r="CT66" s="3"/>
    </row>
    <row r="67" spans="1:98" ht="14.25" customHeight="1" thickBot="1">
      <c r="A67" s="762"/>
      <c r="B67" s="589"/>
      <c r="C67" s="590"/>
      <c r="D67" s="288"/>
      <c r="E67" s="731"/>
      <c r="F67" s="416"/>
      <c r="G67" s="416"/>
      <c r="H67" s="412"/>
      <c r="I67" s="596"/>
      <c r="J67" s="597"/>
      <c r="K67" s="597"/>
      <c r="L67" s="597"/>
      <c r="M67" s="412"/>
      <c r="N67" s="415"/>
      <c r="O67" s="416"/>
      <c r="P67" s="417"/>
      <c r="Q67" s="732"/>
      <c r="R67" s="733"/>
      <c r="S67" s="733"/>
      <c r="T67" s="734"/>
      <c r="U67" s="140"/>
      <c r="V67" s="449">
        <v>10</v>
      </c>
      <c r="W67" s="414"/>
      <c r="X67" s="3853"/>
      <c r="Y67" s="3853"/>
      <c r="Z67" s="606"/>
      <c r="AA67" s="736"/>
      <c r="AB67" s="737"/>
      <c r="AC67" s="737"/>
      <c r="AD67" s="738"/>
      <c r="AE67" s="140"/>
      <c r="AF67" s="413"/>
      <c r="AG67" s="739"/>
      <c r="AH67" s="739"/>
      <c r="AI67" s="739"/>
      <c r="AJ67" s="740"/>
      <c r="AK67" s="741"/>
      <c r="AL67" s="742"/>
      <c r="AM67" s="742"/>
      <c r="AN67" s="743"/>
      <c r="AO67" s="3"/>
      <c r="AP67" s="744"/>
      <c r="AQ67" s="417"/>
      <c r="AR67" s="52"/>
      <c r="AS67" s="426" t="e">
        <f t="shared" si="23"/>
        <v>#DIV/0!</v>
      </c>
      <c r="AT67" s="450" t="e">
        <f t="shared" si="1"/>
        <v>#DIV/0!</v>
      </c>
      <c r="AU67" s="450" t="e">
        <f t="shared" si="2"/>
        <v>#DIV/0!</v>
      </c>
      <c r="AV67" s="450" t="e">
        <f t="shared" si="3"/>
        <v>#DIV/0!</v>
      </c>
      <c r="AW67" s="463" t="e">
        <f t="shared" si="4"/>
        <v>#DIV/0!</v>
      </c>
      <c r="AX67" s="463" t="e">
        <f t="shared" si="5"/>
        <v>#DIV/0!</v>
      </c>
      <c r="AY67" s="463" t="e">
        <f t="shared" si="6"/>
        <v>#DIV/0!</v>
      </c>
      <c r="AZ67" s="463" t="e">
        <f t="shared" si="7"/>
        <v>#DIV/0!</v>
      </c>
      <c r="BA67" s="428" t="e">
        <f t="shared" si="8"/>
        <v>#DIV/0!</v>
      </c>
      <c r="BB67" s="428" t="e">
        <f t="shared" si="9"/>
        <v>#DIV/0!</v>
      </c>
      <c r="BC67" s="428" t="e">
        <f t="shared" si="10"/>
        <v>#DIV/0!</v>
      </c>
      <c r="BD67" s="428" t="e">
        <f t="shared" si="11"/>
        <v>#DIV/0!</v>
      </c>
      <c r="BE67" s="427">
        <v>0.2</v>
      </c>
      <c r="BF67" s="427">
        <v>0.8</v>
      </c>
      <c r="BG67" s="428" t="e">
        <f t="shared" si="12"/>
        <v>#DIV/0!</v>
      </c>
      <c r="BH67" s="428" t="e">
        <f t="shared" si="13"/>
        <v>#DIV/0!</v>
      </c>
      <c r="BI67" s="428" t="e">
        <f t="shared" si="14"/>
        <v>#DIV/0!</v>
      </c>
      <c r="BJ67" s="428" t="e">
        <f t="shared" si="38"/>
        <v>#DIV/0!</v>
      </c>
      <c r="BK67" s="428" t="e">
        <f t="shared" si="38"/>
        <v>#DIV/0!</v>
      </c>
      <c r="BL67" s="428" t="e">
        <f t="shared" si="16"/>
        <v>#DIV/0!</v>
      </c>
      <c r="BM67" s="428" t="e">
        <f t="shared" si="17"/>
        <v>#DIV/0!</v>
      </c>
      <c r="BN67" s="428" t="e">
        <f t="shared" si="18"/>
        <v>#DIV/0!</v>
      </c>
      <c r="BO67" s="428" t="e">
        <f t="shared" si="39"/>
        <v>#DIV/0!</v>
      </c>
      <c r="BP67" s="428" t="e">
        <f t="shared" si="39"/>
        <v>#DIV/0!</v>
      </c>
      <c r="BQ67" s="428" t="e">
        <f t="shared" si="39"/>
        <v>#DIV/0!</v>
      </c>
      <c r="BR67" s="428" t="e">
        <f t="shared" si="39"/>
        <v>#DIV/0!</v>
      </c>
      <c r="BS67" s="39"/>
      <c r="BT67" s="39"/>
      <c r="BU67" s="39"/>
      <c r="BV67" s="39"/>
      <c r="BW67" s="39"/>
      <c r="BX67" s="39"/>
      <c r="BY67" s="39"/>
      <c r="BZ67" s="39"/>
      <c r="CA67" s="332"/>
      <c r="CB67" s="3"/>
      <c r="CC67" s="616"/>
      <c r="CD67" s="617"/>
      <c r="CE67" s="617"/>
      <c r="CF67" s="640"/>
      <c r="CG67" s="641"/>
      <c r="CH67" s="3"/>
      <c r="CI67" s="3"/>
      <c r="CJ67" s="3"/>
      <c r="CK67" s="3"/>
      <c r="CL67" s="3"/>
      <c r="CM67" s="3"/>
      <c r="CN67" s="3"/>
      <c r="CO67" s="3"/>
      <c r="CP67" s="3"/>
      <c r="CQ67" s="3"/>
      <c r="CR67" s="3"/>
      <c r="CS67" s="3"/>
      <c r="CT67" s="3"/>
    </row>
    <row r="68" spans="1:98" ht="14.25" customHeight="1">
      <c r="A68" s="349">
        <v>8</v>
      </c>
      <c r="B68" s="523"/>
      <c r="C68" s="524"/>
      <c r="D68" s="745"/>
      <c r="E68" s="746"/>
      <c r="F68" s="2770"/>
      <c r="G68" s="355"/>
      <c r="H68" s="356"/>
      <c r="I68" s="529"/>
      <c r="J68" s="530"/>
      <c r="K68" s="530"/>
      <c r="L68" s="530"/>
      <c r="M68" s="531"/>
      <c r="N68" s="360"/>
      <c r="O68" s="358"/>
      <c r="P68" s="361"/>
      <c r="Q68" s="747"/>
      <c r="R68" s="748"/>
      <c r="S68" s="748"/>
      <c r="T68" s="749"/>
      <c r="U68" s="140"/>
      <c r="V68" s="364">
        <v>1</v>
      </c>
      <c r="W68" s="3476"/>
      <c r="X68" s="3857"/>
      <c r="Y68" s="3857"/>
      <c r="Z68" s="572"/>
      <c r="AA68" s="751"/>
      <c r="AB68" s="752"/>
      <c r="AC68" s="752"/>
      <c r="AD68" s="753"/>
      <c r="AE68" s="140"/>
      <c r="AF68" s="3572"/>
      <c r="AG68" s="3573"/>
      <c r="AH68" s="3573"/>
      <c r="AI68" s="3573"/>
      <c r="AJ68" s="3574"/>
      <c r="AK68" s="756"/>
      <c r="AL68" s="757"/>
      <c r="AM68" s="757"/>
      <c r="AN68" s="758"/>
      <c r="AO68" s="222"/>
      <c r="AP68" s="759"/>
      <c r="AQ68" s="760"/>
      <c r="AR68" s="52"/>
      <c r="AS68" s="82" t="e">
        <f t="shared" si="23"/>
        <v>#DIV/0!</v>
      </c>
      <c r="AT68" s="94" t="e">
        <f t="shared" si="1"/>
        <v>#DIV/0!</v>
      </c>
      <c r="AU68" s="94" t="e">
        <f t="shared" si="2"/>
        <v>#DIV/0!</v>
      </c>
      <c r="AV68" s="94" t="e">
        <f t="shared" si="3"/>
        <v>#DIV/0!</v>
      </c>
      <c r="AW68" s="95" t="e">
        <f t="shared" si="4"/>
        <v>#DIV/0!</v>
      </c>
      <c r="AX68" s="95" t="e">
        <f t="shared" si="5"/>
        <v>#DIV/0!</v>
      </c>
      <c r="AY68" s="95" t="e">
        <f t="shared" si="6"/>
        <v>#DIV/0!</v>
      </c>
      <c r="AZ68" s="95" t="e">
        <f t="shared" si="7"/>
        <v>#DIV/0!</v>
      </c>
      <c r="BA68" s="96" t="e">
        <f t="shared" si="8"/>
        <v>#DIV/0!</v>
      </c>
      <c r="BB68" s="96" t="e">
        <f t="shared" si="9"/>
        <v>#DIV/0!</v>
      </c>
      <c r="BC68" s="96" t="e">
        <f t="shared" si="10"/>
        <v>#DIV/0!</v>
      </c>
      <c r="BD68" s="96" t="e">
        <f t="shared" si="11"/>
        <v>#DIV/0!</v>
      </c>
      <c r="BE68" s="97">
        <v>0.2</v>
      </c>
      <c r="BF68" s="97">
        <v>0.8</v>
      </c>
      <c r="BG68" s="96" t="e">
        <f t="shared" si="12"/>
        <v>#DIV/0!</v>
      </c>
      <c r="BH68" s="96" t="e">
        <f t="shared" si="13"/>
        <v>#DIV/0!</v>
      </c>
      <c r="BI68" s="96" t="e">
        <f t="shared" si="14"/>
        <v>#DIV/0!</v>
      </c>
      <c r="BJ68" s="96" t="e">
        <f t="shared" si="38"/>
        <v>#DIV/0!</v>
      </c>
      <c r="BK68" s="96" t="e">
        <f t="shared" si="38"/>
        <v>#DIV/0!</v>
      </c>
      <c r="BL68" s="96" t="e">
        <f t="shared" si="16"/>
        <v>#DIV/0!</v>
      </c>
      <c r="BM68" s="96" t="e">
        <f t="shared" si="17"/>
        <v>#DIV/0!</v>
      </c>
      <c r="BN68" s="96" t="e">
        <f t="shared" si="18"/>
        <v>#DIV/0!</v>
      </c>
      <c r="BO68" s="96" t="e">
        <f t="shared" si="39"/>
        <v>#DIV/0!</v>
      </c>
      <c r="BP68" s="85" t="e">
        <f t="shared" si="39"/>
        <v>#DIV/0!</v>
      </c>
      <c r="BQ68" s="85" t="e">
        <f t="shared" si="39"/>
        <v>#DIV/0!</v>
      </c>
      <c r="BR68" s="85" t="e">
        <f t="shared" si="39"/>
        <v>#DIV/0!</v>
      </c>
      <c r="BS68" s="644" t="e">
        <f t="shared" ref="BS68:BV68" si="40">AVERAGEIF(BO68:BO77,"&lt;&gt;#¡DIV/0!")</f>
        <v>#DIV/0!</v>
      </c>
      <c r="BT68" s="644" t="e">
        <f t="shared" si="40"/>
        <v>#DIV/0!</v>
      </c>
      <c r="BU68" s="644" t="e">
        <f t="shared" si="40"/>
        <v>#DIV/0!</v>
      </c>
      <c r="BV68" s="644" t="e">
        <f t="shared" si="40"/>
        <v>#DIV/0!</v>
      </c>
      <c r="BW68" s="550" t="e">
        <f>+C68*BS68</f>
        <v>#DIV/0!</v>
      </c>
      <c r="BX68" s="550" t="e">
        <f>+C68*BT68</f>
        <v>#DIV/0!</v>
      </c>
      <c r="BY68" s="550" t="e">
        <f>+C68*BU68</f>
        <v>#DIV/0!</v>
      </c>
      <c r="BZ68" s="550" t="e">
        <f>+C68*BV68</f>
        <v>#DIV/0!</v>
      </c>
      <c r="CA68" s="645" t="e">
        <f>SUM(BW68:BZ77)</f>
        <v>#DIV/0!</v>
      </c>
      <c r="CB68" s="3"/>
      <c r="CC68" s="552" t="e">
        <f t="shared" ref="CC68:CF68" si="41">+Q68/$N$68</f>
        <v>#DIV/0!</v>
      </c>
      <c r="CD68" s="553" t="e">
        <f t="shared" si="41"/>
        <v>#DIV/0!</v>
      </c>
      <c r="CE68" s="553" t="e">
        <f t="shared" si="41"/>
        <v>#DIV/0!</v>
      </c>
      <c r="CF68" s="622" t="e">
        <f t="shared" si="41"/>
        <v>#DIV/0!</v>
      </c>
      <c r="CG68" s="623" t="e">
        <f>AVERAGE(CC68:CF77)</f>
        <v>#DIV/0!</v>
      </c>
      <c r="CH68" s="3"/>
      <c r="CI68" s="3"/>
      <c r="CJ68" s="3"/>
      <c r="CK68" s="3"/>
      <c r="CL68" s="3"/>
      <c r="CM68" s="3"/>
      <c r="CN68" s="3"/>
      <c r="CO68" s="3"/>
      <c r="CP68" s="3"/>
      <c r="CQ68" s="3"/>
      <c r="CR68" s="3"/>
      <c r="CS68" s="3"/>
      <c r="CT68" s="3"/>
    </row>
    <row r="69" spans="1:98" ht="14.25" customHeight="1">
      <c r="A69" s="761"/>
      <c r="B69" s="556"/>
      <c r="C69" s="557"/>
      <c r="D69" s="283"/>
      <c r="E69" s="719"/>
      <c r="F69" s="380"/>
      <c r="G69" s="380"/>
      <c r="H69" s="378"/>
      <c r="I69" s="561"/>
      <c r="J69" s="562"/>
      <c r="K69" s="562"/>
      <c r="L69" s="562"/>
      <c r="M69" s="378"/>
      <c r="N69" s="379"/>
      <c r="O69" s="380"/>
      <c r="P69" s="381"/>
      <c r="Q69" s="720"/>
      <c r="R69" s="721"/>
      <c r="S69" s="721"/>
      <c r="T69" s="722"/>
      <c r="U69" s="140"/>
      <c r="V69" s="384">
        <v>2</v>
      </c>
      <c r="W69" s="2877"/>
      <c r="X69" s="3857"/>
      <c r="Y69" s="3857"/>
      <c r="Z69" s="572"/>
      <c r="AA69" s="724"/>
      <c r="AB69" s="725"/>
      <c r="AC69" s="725"/>
      <c r="AD69" s="726"/>
      <c r="AE69" s="140"/>
      <c r="AF69" s="399"/>
      <c r="AG69" s="380"/>
      <c r="AH69" s="380"/>
      <c r="AI69" s="380"/>
      <c r="AJ69" s="381"/>
      <c r="AK69" s="727"/>
      <c r="AL69" s="728"/>
      <c r="AM69" s="728"/>
      <c r="AN69" s="729"/>
      <c r="AO69" s="3"/>
      <c r="AP69" s="399"/>
      <c r="AQ69" s="381"/>
      <c r="AR69" s="52"/>
      <c r="AS69" s="104" t="e">
        <f t="shared" si="23"/>
        <v>#DIV/0!</v>
      </c>
      <c r="AT69" s="105" t="e">
        <f t="shared" si="1"/>
        <v>#DIV/0!</v>
      </c>
      <c r="AU69" s="105" t="e">
        <f t="shared" si="2"/>
        <v>#DIV/0!</v>
      </c>
      <c r="AV69" s="105" t="e">
        <f t="shared" si="3"/>
        <v>#DIV/0!</v>
      </c>
      <c r="AW69" s="106" t="e">
        <f t="shared" si="4"/>
        <v>#DIV/0!</v>
      </c>
      <c r="AX69" s="106" t="e">
        <f t="shared" si="5"/>
        <v>#DIV/0!</v>
      </c>
      <c r="AY69" s="106" t="e">
        <f t="shared" si="6"/>
        <v>#DIV/0!</v>
      </c>
      <c r="AZ69" s="106" t="e">
        <f t="shared" si="7"/>
        <v>#DIV/0!</v>
      </c>
      <c r="BA69" s="107" t="e">
        <f t="shared" si="8"/>
        <v>#DIV/0!</v>
      </c>
      <c r="BB69" s="107" t="e">
        <f t="shared" si="9"/>
        <v>#DIV/0!</v>
      </c>
      <c r="BC69" s="107" t="e">
        <f t="shared" si="10"/>
        <v>#DIV/0!</v>
      </c>
      <c r="BD69" s="107" t="e">
        <f t="shared" si="11"/>
        <v>#DIV/0!</v>
      </c>
      <c r="BE69" s="108">
        <v>0.2</v>
      </c>
      <c r="BF69" s="108">
        <v>0.8</v>
      </c>
      <c r="BG69" s="107" t="e">
        <f t="shared" si="12"/>
        <v>#DIV/0!</v>
      </c>
      <c r="BH69" s="107" t="e">
        <f t="shared" si="13"/>
        <v>#DIV/0!</v>
      </c>
      <c r="BI69" s="107" t="e">
        <f t="shared" si="14"/>
        <v>#DIV/0!</v>
      </c>
      <c r="BJ69" s="107" t="e">
        <f t="shared" si="38"/>
        <v>#DIV/0!</v>
      </c>
      <c r="BK69" s="107" t="e">
        <f t="shared" si="38"/>
        <v>#DIV/0!</v>
      </c>
      <c r="BL69" s="107" t="e">
        <f t="shared" si="16"/>
        <v>#DIV/0!</v>
      </c>
      <c r="BM69" s="107" t="e">
        <f t="shared" si="17"/>
        <v>#DIV/0!</v>
      </c>
      <c r="BN69" s="107" t="e">
        <f t="shared" si="18"/>
        <v>#DIV/0!</v>
      </c>
      <c r="BO69" s="107" t="e">
        <f t="shared" si="39"/>
        <v>#DIV/0!</v>
      </c>
      <c r="BP69" s="107" t="e">
        <f t="shared" si="39"/>
        <v>#DIV/0!</v>
      </c>
      <c r="BQ69" s="107" t="e">
        <f t="shared" si="39"/>
        <v>#DIV/0!</v>
      </c>
      <c r="BR69" s="107" t="e">
        <f t="shared" si="39"/>
        <v>#DIV/0!</v>
      </c>
      <c r="BS69" s="34"/>
      <c r="BT69" s="34"/>
      <c r="BU69" s="34"/>
      <c r="BV69" s="34"/>
      <c r="BW69" s="34"/>
      <c r="BX69" s="34"/>
      <c r="BY69" s="34"/>
      <c r="BZ69" s="34"/>
      <c r="CA69" s="33"/>
      <c r="CB69" s="3"/>
      <c r="CC69" s="584"/>
      <c r="CD69" s="585"/>
      <c r="CE69" s="585"/>
      <c r="CF69" s="630"/>
      <c r="CG69" s="631"/>
      <c r="CH69" s="3"/>
      <c r="CI69" s="3"/>
      <c r="CJ69" s="3"/>
      <c r="CK69" s="3"/>
      <c r="CL69" s="3"/>
      <c r="CM69" s="3"/>
      <c r="CN69" s="3"/>
      <c r="CO69" s="3"/>
      <c r="CP69" s="3"/>
      <c r="CQ69" s="3"/>
      <c r="CR69" s="3"/>
      <c r="CS69" s="3"/>
      <c r="CT69" s="3"/>
    </row>
    <row r="70" spans="1:98" ht="14.25" customHeight="1">
      <c r="A70" s="761"/>
      <c r="B70" s="556"/>
      <c r="C70" s="557"/>
      <c r="D70" s="283"/>
      <c r="E70" s="719"/>
      <c r="F70" s="380"/>
      <c r="G70" s="380"/>
      <c r="H70" s="378"/>
      <c r="I70" s="561"/>
      <c r="J70" s="562"/>
      <c r="K70" s="562"/>
      <c r="L70" s="562"/>
      <c r="M70" s="378"/>
      <c r="N70" s="379"/>
      <c r="O70" s="380"/>
      <c r="P70" s="381"/>
      <c r="Q70" s="720"/>
      <c r="R70" s="721"/>
      <c r="S70" s="721"/>
      <c r="T70" s="722"/>
      <c r="U70" s="140"/>
      <c r="V70" s="384">
        <v>3</v>
      </c>
      <c r="W70" s="2877"/>
      <c r="X70" s="3857"/>
      <c r="Y70" s="3857"/>
      <c r="Z70" s="572"/>
      <c r="AA70" s="724"/>
      <c r="AB70" s="725"/>
      <c r="AC70" s="725"/>
      <c r="AD70" s="726"/>
      <c r="AE70" s="140"/>
      <c r="AF70" s="399"/>
      <c r="AG70" s="380"/>
      <c r="AH70" s="380"/>
      <c r="AI70" s="380"/>
      <c r="AJ70" s="381"/>
      <c r="AK70" s="727"/>
      <c r="AL70" s="728"/>
      <c r="AM70" s="728"/>
      <c r="AN70" s="729"/>
      <c r="AO70" s="3"/>
      <c r="AP70" s="399"/>
      <c r="AQ70" s="381"/>
      <c r="AR70" s="52"/>
      <c r="AS70" s="104" t="e">
        <f t="shared" si="23"/>
        <v>#DIV/0!</v>
      </c>
      <c r="AT70" s="105" t="e">
        <f t="shared" si="1"/>
        <v>#DIV/0!</v>
      </c>
      <c r="AU70" s="105" t="e">
        <f t="shared" si="2"/>
        <v>#DIV/0!</v>
      </c>
      <c r="AV70" s="105" t="e">
        <f t="shared" si="3"/>
        <v>#DIV/0!</v>
      </c>
      <c r="AW70" s="106" t="e">
        <f t="shared" si="4"/>
        <v>#DIV/0!</v>
      </c>
      <c r="AX70" s="106" t="e">
        <f t="shared" si="5"/>
        <v>#DIV/0!</v>
      </c>
      <c r="AY70" s="106" t="e">
        <f t="shared" si="6"/>
        <v>#DIV/0!</v>
      </c>
      <c r="AZ70" s="106" t="e">
        <f t="shared" si="7"/>
        <v>#DIV/0!</v>
      </c>
      <c r="BA70" s="107" t="e">
        <f t="shared" si="8"/>
        <v>#DIV/0!</v>
      </c>
      <c r="BB70" s="107" t="e">
        <f t="shared" si="9"/>
        <v>#DIV/0!</v>
      </c>
      <c r="BC70" s="107" t="e">
        <f t="shared" si="10"/>
        <v>#DIV/0!</v>
      </c>
      <c r="BD70" s="107" t="e">
        <f t="shared" si="11"/>
        <v>#DIV/0!</v>
      </c>
      <c r="BE70" s="108">
        <v>0.2</v>
      </c>
      <c r="BF70" s="108">
        <v>0.8</v>
      </c>
      <c r="BG70" s="107" t="e">
        <f t="shared" si="12"/>
        <v>#DIV/0!</v>
      </c>
      <c r="BH70" s="107" t="e">
        <f t="shared" si="13"/>
        <v>#DIV/0!</v>
      </c>
      <c r="BI70" s="107" t="e">
        <f t="shared" si="14"/>
        <v>#DIV/0!</v>
      </c>
      <c r="BJ70" s="107" t="e">
        <f t="shared" si="38"/>
        <v>#DIV/0!</v>
      </c>
      <c r="BK70" s="107" t="e">
        <f t="shared" si="38"/>
        <v>#DIV/0!</v>
      </c>
      <c r="BL70" s="107" t="e">
        <f t="shared" si="16"/>
        <v>#DIV/0!</v>
      </c>
      <c r="BM70" s="107" t="e">
        <f t="shared" si="17"/>
        <v>#DIV/0!</v>
      </c>
      <c r="BN70" s="107" t="e">
        <f t="shared" si="18"/>
        <v>#DIV/0!</v>
      </c>
      <c r="BO70" s="107" t="e">
        <f t="shared" si="39"/>
        <v>#DIV/0!</v>
      </c>
      <c r="BP70" s="107" t="e">
        <f t="shared" si="39"/>
        <v>#DIV/0!</v>
      </c>
      <c r="BQ70" s="107" t="e">
        <f t="shared" si="39"/>
        <v>#DIV/0!</v>
      </c>
      <c r="BR70" s="107" t="e">
        <f t="shared" si="39"/>
        <v>#DIV/0!</v>
      </c>
      <c r="BS70" s="34"/>
      <c r="BT70" s="34"/>
      <c r="BU70" s="34"/>
      <c r="BV70" s="34"/>
      <c r="BW70" s="34"/>
      <c r="BX70" s="34"/>
      <c r="BY70" s="34"/>
      <c r="BZ70" s="34"/>
      <c r="CA70" s="33"/>
      <c r="CB70" s="3"/>
      <c r="CC70" s="584"/>
      <c r="CD70" s="585"/>
      <c r="CE70" s="585"/>
      <c r="CF70" s="630"/>
      <c r="CG70" s="631"/>
      <c r="CH70" s="3"/>
      <c r="CI70" s="3"/>
      <c r="CJ70" s="3"/>
      <c r="CK70" s="3"/>
      <c r="CL70" s="3"/>
      <c r="CM70" s="3"/>
      <c r="CN70" s="3"/>
      <c r="CO70" s="3"/>
      <c r="CP70" s="3"/>
      <c r="CQ70" s="3"/>
      <c r="CR70" s="3"/>
      <c r="CS70" s="3"/>
      <c r="CT70" s="3"/>
    </row>
    <row r="71" spans="1:98" ht="14.25" customHeight="1">
      <c r="A71" s="761"/>
      <c r="B71" s="556"/>
      <c r="C71" s="557"/>
      <c r="D71" s="283"/>
      <c r="E71" s="719"/>
      <c r="F71" s="380"/>
      <c r="G71" s="380"/>
      <c r="H71" s="378"/>
      <c r="I71" s="561"/>
      <c r="J71" s="562"/>
      <c r="K71" s="562"/>
      <c r="L71" s="562"/>
      <c r="M71" s="378"/>
      <c r="N71" s="379"/>
      <c r="O71" s="380"/>
      <c r="P71" s="381"/>
      <c r="Q71" s="720"/>
      <c r="R71" s="721"/>
      <c r="S71" s="721"/>
      <c r="T71" s="722"/>
      <c r="U71" s="140"/>
      <c r="V71" s="384">
        <v>4</v>
      </c>
      <c r="W71" s="2877"/>
      <c r="X71" s="3857"/>
      <c r="Y71" s="3857"/>
      <c r="Z71" s="572"/>
      <c r="AA71" s="724"/>
      <c r="AB71" s="725"/>
      <c r="AC71" s="725"/>
      <c r="AD71" s="726"/>
      <c r="AE71" s="140"/>
      <c r="AF71" s="399"/>
      <c r="AG71" s="380"/>
      <c r="AH71" s="380"/>
      <c r="AI71" s="380"/>
      <c r="AJ71" s="381"/>
      <c r="AK71" s="727"/>
      <c r="AL71" s="728"/>
      <c r="AM71" s="728"/>
      <c r="AN71" s="729"/>
      <c r="AO71" s="3"/>
      <c r="AP71" s="399"/>
      <c r="AQ71" s="381"/>
      <c r="AR71" s="52"/>
      <c r="AS71" s="104" t="e">
        <f t="shared" si="23"/>
        <v>#DIV/0!</v>
      </c>
      <c r="AT71" s="105" t="e">
        <f t="shared" si="1"/>
        <v>#DIV/0!</v>
      </c>
      <c r="AU71" s="105" t="e">
        <f t="shared" si="2"/>
        <v>#DIV/0!</v>
      </c>
      <c r="AV71" s="105" t="e">
        <f t="shared" si="3"/>
        <v>#DIV/0!</v>
      </c>
      <c r="AW71" s="106" t="e">
        <f t="shared" si="4"/>
        <v>#DIV/0!</v>
      </c>
      <c r="AX71" s="106" t="e">
        <f t="shared" si="5"/>
        <v>#DIV/0!</v>
      </c>
      <c r="AY71" s="106" t="e">
        <f t="shared" si="6"/>
        <v>#DIV/0!</v>
      </c>
      <c r="AZ71" s="106" t="e">
        <f t="shared" si="7"/>
        <v>#DIV/0!</v>
      </c>
      <c r="BA71" s="107" t="e">
        <f t="shared" si="8"/>
        <v>#DIV/0!</v>
      </c>
      <c r="BB71" s="107" t="e">
        <f t="shared" si="9"/>
        <v>#DIV/0!</v>
      </c>
      <c r="BC71" s="107" t="e">
        <f t="shared" si="10"/>
        <v>#DIV/0!</v>
      </c>
      <c r="BD71" s="107" t="e">
        <f t="shared" si="11"/>
        <v>#DIV/0!</v>
      </c>
      <c r="BE71" s="108">
        <v>0.2</v>
      </c>
      <c r="BF71" s="108">
        <v>0.8</v>
      </c>
      <c r="BG71" s="107" t="e">
        <f t="shared" si="12"/>
        <v>#DIV/0!</v>
      </c>
      <c r="BH71" s="107" t="e">
        <f t="shared" si="13"/>
        <v>#DIV/0!</v>
      </c>
      <c r="BI71" s="107" t="e">
        <f t="shared" si="14"/>
        <v>#DIV/0!</v>
      </c>
      <c r="BJ71" s="107" t="e">
        <f t="shared" si="38"/>
        <v>#DIV/0!</v>
      </c>
      <c r="BK71" s="107" t="e">
        <f t="shared" si="38"/>
        <v>#DIV/0!</v>
      </c>
      <c r="BL71" s="107" t="e">
        <f t="shared" si="16"/>
        <v>#DIV/0!</v>
      </c>
      <c r="BM71" s="107" t="e">
        <f t="shared" si="17"/>
        <v>#DIV/0!</v>
      </c>
      <c r="BN71" s="107" t="e">
        <f t="shared" si="18"/>
        <v>#DIV/0!</v>
      </c>
      <c r="BO71" s="107" t="e">
        <f t="shared" si="39"/>
        <v>#DIV/0!</v>
      </c>
      <c r="BP71" s="107" t="e">
        <f t="shared" si="39"/>
        <v>#DIV/0!</v>
      </c>
      <c r="BQ71" s="107" t="e">
        <f t="shared" si="39"/>
        <v>#DIV/0!</v>
      </c>
      <c r="BR71" s="107" t="e">
        <f t="shared" si="39"/>
        <v>#DIV/0!</v>
      </c>
      <c r="BS71" s="34"/>
      <c r="BT71" s="34"/>
      <c r="BU71" s="34"/>
      <c r="BV71" s="34"/>
      <c r="BW71" s="34"/>
      <c r="BX71" s="34"/>
      <c r="BY71" s="34"/>
      <c r="BZ71" s="34"/>
      <c r="CA71" s="33"/>
      <c r="CB71" s="3"/>
      <c r="CC71" s="584"/>
      <c r="CD71" s="585"/>
      <c r="CE71" s="585"/>
      <c r="CF71" s="630"/>
      <c r="CG71" s="631"/>
      <c r="CH71" s="3"/>
      <c r="CI71" s="3"/>
      <c r="CJ71" s="3"/>
      <c r="CK71" s="3"/>
      <c r="CL71" s="3"/>
      <c r="CM71" s="3"/>
      <c r="CN71" s="3"/>
      <c r="CO71" s="3"/>
      <c r="CP71" s="3"/>
      <c r="CQ71" s="3"/>
      <c r="CR71" s="3"/>
      <c r="CS71" s="3"/>
      <c r="CT71" s="3"/>
    </row>
    <row r="72" spans="1:98" ht="14.25" customHeight="1">
      <c r="A72" s="761"/>
      <c r="B72" s="556"/>
      <c r="C72" s="557"/>
      <c r="D72" s="283"/>
      <c r="E72" s="719"/>
      <c r="F72" s="380"/>
      <c r="G72" s="380"/>
      <c r="H72" s="378"/>
      <c r="I72" s="561"/>
      <c r="J72" s="562"/>
      <c r="K72" s="562"/>
      <c r="L72" s="562"/>
      <c r="M72" s="378"/>
      <c r="N72" s="379"/>
      <c r="O72" s="380"/>
      <c r="P72" s="381"/>
      <c r="Q72" s="720"/>
      <c r="R72" s="721"/>
      <c r="S72" s="721"/>
      <c r="T72" s="722"/>
      <c r="U72" s="140"/>
      <c r="V72" s="384">
        <v>5</v>
      </c>
      <c r="W72" s="2877"/>
      <c r="X72" s="3857"/>
      <c r="Y72" s="3857"/>
      <c r="Z72" s="572"/>
      <c r="AA72" s="724"/>
      <c r="AB72" s="725"/>
      <c r="AC72" s="725"/>
      <c r="AD72" s="726"/>
      <c r="AE72" s="140"/>
      <c r="AF72" s="2874"/>
      <c r="AG72" s="2875"/>
      <c r="AH72" s="2875"/>
      <c r="AI72" s="2875"/>
      <c r="AJ72" s="2876"/>
      <c r="AK72" s="727"/>
      <c r="AL72" s="728"/>
      <c r="AM72" s="728"/>
      <c r="AN72" s="729"/>
      <c r="AO72" s="3"/>
      <c r="AP72" s="399"/>
      <c r="AQ72" s="381"/>
      <c r="AR72" s="52"/>
      <c r="AS72" s="104" t="e">
        <f t="shared" si="23"/>
        <v>#DIV/0!</v>
      </c>
      <c r="AT72" s="105" t="e">
        <f t="shared" si="1"/>
        <v>#DIV/0!</v>
      </c>
      <c r="AU72" s="105" t="e">
        <f t="shared" si="2"/>
        <v>#DIV/0!</v>
      </c>
      <c r="AV72" s="105" t="e">
        <f t="shared" si="3"/>
        <v>#DIV/0!</v>
      </c>
      <c r="AW72" s="106" t="e">
        <f t="shared" si="4"/>
        <v>#DIV/0!</v>
      </c>
      <c r="AX72" s="106" t="e">
        <f t="shared" si="5"/>
        <v>#DIV/0!</v>
      </c>
      <c r="AY72" s="106" t="e">
        <f t="shared" si="6"/>
        <v>#DIV/0!</v>
      </c>
      <c r="AZ72" s="106" t="e">
        <f t="shared" si="7"/>
        <v>#DIV/0!</v>
      </c>
      <c r="BA72" s="107" t="e">
        <f t="shared" si="8"/>
        <v>#DIV/0!</v>
      </c>
      <c r="BB72" s="107" t="e">
        <f t="shared" si="9"/>
        <v>#DIV/0!</v>
      </c>
      <c r="BC72" s="107" t="e">
        <f t="shared" si="10"/>
        <v>#DIV/0!</v>
      </c>
      <c r="BD72" s="107" t="e">
        <f t="shared" si="11"/>
        <v>#DIV/0!</v>
      </c>
      <c r="BE72" s="108">
        <v>0.2</v>
      </c>
      <c r="BF72" s="108">
        <v>0.8</v>
      </c>
      <c r="BG72" s="107" t="e">
        <f t="shared" si="12"/>
        <v>#DIV/0!</v>
      </c>
      <c r="BH72" s="107" t="e">
        <f t="shared" si="13"/>
        <v>#DIV/0!</v>
      </c>
      <c r="BI72" s="107" t="e">
        <f t="shared" si="14"/>
        <v>#DIV/0!</v>
      </c>
      <c r="BJ72" s="107" t="e">
        <f t="shared" si="38"/>
        <v>#DIV/0!</v>
      </c>
      <c r="BK72" s="107" t="e">
        <f t="shared" si="38"/>
        <v>#DIV/0!</v>
      </c>
      <c r="BL72" s="107" t="e">
        <f t="shared" si="16"/>
        <v>#DIV/0!</v>
      </c>
      <c r="BM72" s="107" t="e">
        <f t="shared" si="17"/>
        <v>#DIV/0!</v>
      </c>
      <c r="BN72" s="107" t="e">
        <f t="shared" si="18"/>
        <v>#DIV/0!</v>
      </c>
      <c r="BO72" s="107" t="e">
        <f t="shared" si="39"/>
        <v>#DIV/0!</v>
      </c>
      <c r="BP72" s="107" t="e">
        <f t="shared" si="39"/>
        <v>#DIV/0!</v>
      </c>
      <c r="BQ72" s="107" t="e">
        <f t="shared" si="39"/>
        <v>#DIV/0!</v>
      </c>
      <c r="BR72" s="107" t="e">
        <f t="shared" si="39"/>
        <v>#DIV/0!</v>
      </c>
      <c r="BS72" s="34"/>
      <c r="BT72" s="34"/>
      <c r="BU72" s="34"/>
      <c r="BV72" s="34"/>
      <c r="BW72" s="34"/>
      <c r="BX72" s="34"/>
      <c r="BY72" s="34"/>
      <c r="BZ72" s="34"/>
      <c r="CA72" s="33"/>
      <c r="CB72" s="3"/>
      <c r="CC72" s="584"/>
      <c r="CD72" s="585"/>
      <c r="CE72" s="585"/>
      <c r="CF72" s="630"/>
      <c r="CG72" s="631"/>
      <c r="CH72" s="3"/>
      <c r="CI72" s="3"/>
      <c r="CJ72" s="3"/>
      <c r="CK72" s="3"/>
      <c r="CL72" s="3"/>
      <c r="CM72" s="3"/>
      <c r="CN72" s="3"/>
      <c r="CO72" s="3"/>
      <c r="CP72" s="3"/>
      <c r="CQ72" s="3"/>
      <c r="CR72" s="3"/>
      <c r="CS72" s="3"/>
      <c r="CT72" s="3"/>
    </row>
    <row r="73" spans="1:98" ht="14.25" customHeight="1">
      <c r="A73" s="761"/>
      <c r="B73" s="556"/>
      <c r="C73" s="557"/>
      <c r="D73" s="283"/>
      <c r="E73" s="719"/>
      <c r="F73" s="380"/>
      <c r="G73" s="380"/>
      <c r="H73" s="378"/>
      <c r="I73" s="561"/>
      <c r="J73" s="562"/>
      <c r="K73" s="562"/>
      <c r="L73" s="562"/>
      <c r="M73" s="378"/>
      <c r="N73" s="379"/>
      <c r="O73" s="380"/>
      <c r="P73" s="381"/>
      <c r="Q73" s="720"/>
      <c r="R73" s="721"/>
      <c r="S73" s="721"/>
      <c r="T73" s="722"/>
      <c r="U73" s="140"/>
      <c r="V73" s="384">
        <v>6</v>
      </c>
      <c r="W73" s="2877"/>
      <c r="X73" s="3857"/>
      <c r="Y73" s="3857"/>
      <c r="Z73" s="572"/>
      <c r="AA73" s="724"/>
      <c r="AB73" s="725"/>
      <c r="AC73" s="725"/>
      <c r="AD73" s="726"/>
      <c r="AE73" s="140"/>
      <c r="AF73" s="399"/>
      <c r="AG73" s="380"/>
      <c r="AH73" s="380"/>
      <c r="AI73" s="380"/>
      <c r="AJ73" s="381"/>
      <c r="AK73" s="727"/>
      <c r="AL73" s="728"/>
      <c r="AM73" s="728"/>
      <c r="AN73" s="729"/>
      <c r="AO73" s="3"/>
      <c r="AP73" s="399"/>
      <c r="AQ73" s="381"/>
      <c r="AR73" s="52"/>
      <c r="AS73" s="104" t="e">
        <f t="shared" si="23"/>
        <v>#DIV/0!</v>
      </c>
      <c r="AT73" s="105" t="e">
        <f t="shared" si="1"/>
        <v>#DIV/0!</v>
      </c>
      <c r="AU73" s="105" t="e">
        <f t="shared" si="2"/>
        <v>#DIV/0!</v>
      </c>
      <c r="AV73" s="105" t="e">
        <f t="shared" si="3"/>
        <v>#DIV/0!</v>
      </c>
      <c r="AW73" s="106" t="e">
        <f t="shared" si="4"/>
        <v>#DIV/0!</v>
      </c>
      <c r="AX73" s="106" t="e">
        <f t="shared" si="5"/>
        <v>#DIV/0!</v>
      </c>
      <c r="AY73" s="106" t="e">
        <f t="shared" si="6"/>
        <v>#DIV/0!</v>
      </c>
      <c r="AZ73" s="106" t="e">
        <f t="shared" si="7"/>
        <v>#DIV/0!</v>
      </c>
      <c r="BA73" s="107" t="e">
        <f t="shared" si="8"/>
        <v>#DIV/0!</v>
      </c>
      <c r="BB73" s="107" t="e">
        <f t="shared" si="9"/>
        <v>#DIV/0!</v>
      </c>
      <c r="BC73" s="107" t="e">
        <f t="shared" si="10"/>
        <v>#DIV/0!</v>
      </c>
      <c r="BD73" s="107" t="e">
        <f t="shared" si="11"/>
        <v>#DIV/0!</v>
      </c>
      <c r="BE73" s="108">
        <v>0.2</v>
      </c>
      <c r="BF73" s="108">
        <v>0.8</v>
      </c>
      <c r="BG73" s="107" t="e">
        <f t="shared" si="12"/>
        <v>#DIV/0!</v>
      </c>
      <c r="BH73" s="107" t="e">
        <f t="shared" si="13"/>
        <v>#DIV/0!</v>
      </c>
      <c r="BI73" s="107" t="e">
        <f t="shared" si="14"/>
        <v>#DIV/0!</v>
      </c>
      <c r="BJ73" s="107" t="e">
        <f t="shared" si="38"/>
        <v>#DIV/0!</v>
      </c>
      <c r="BK73" s="107" t="e">
        <f t="shared" si="38"/>
        <v>#DIV/0!</v>
      </c>
      <c r="BL73" s="107" t="e">
        <f t="shared" si="16"/>
        <v>#DIV/0!</v>
      </c>
      <c r="BM73" s="107" t="e">
        <f t="shared" si="17"/>
        <v>#DIV/0!</v>
      </c>
      <c r="BN73" s="107" t="e">
        <f t="shared" si="18"/>
        <v>#DIV/0!</v>
      </c>
      <c r="BO73" s="107" t="e">
        <f t="shared" si="39"/>
        <v>#DIV/0!</v>
      </c>
      <c r="BP73" s="107" t="e">
        <f t="shared" si="39"/>
        <v>#DIV/0!</v>
      </c>
      <c r="BQ73" s="107" t="e">
        <f t="shared" si="39"/>
        <v>#DIV/0!</v>
      </c>
      <c r="BR73" s="107" t="e">
        <f t="shared" si="39"/>
        <v>#DIV/0!</v>
      </c>
      <c r="BS73" s="34"/>
      <c r="BT73" s="34"/>
      <c r="BU73" s="34"/>
      <c r="BV73" s="34"/>
      <c r="BW73" s="34"/>
      <c r="BX73" s="34"/>
      <c r="BY73" s="34"/>
      <c r="BZ73" s="34"/>
      <c r="CA73" s="33"/>
      <c r="CB73" s="3"/>
      <c r="CC73" s="584"/>
      <c r="CD73" s="585"/>
      <c r="CE73" s="585"/>
      <c r="CF73" s="630"/>
      <c r="CG73" s="631"/>
      <c r="CH73" s="3"/>
      <c r="CI73" s="3"/>
      <c r="CJ73" s="3"/>
      <c r="CK73" s="3"/>
      <c r="CL73" s="3"/>
      <c r="CM73" s="3"/>
      <c r="CN73" s="3"/>
      <c r="CO73" s="3"/>
      <c r="CP73" s="3"/>
      <c r="CQ73" s="3"/>
      <c r="CR73" s="3"/>
      <c r="CS73" s="3"/>
      <c r="CT73" s="3"/>
    </row>
    <row r="74" spans="1:98" ht="14.25" customHeight="1">
      <c r="A74" s="761"/>
      <c r="B74" s="556"/>
      <c r="C74" s="557"/>
      <c r="D74" s="283"/>
      <c r="E74" s="719"/>
      <c r="F74" s="380"/>
      <c r="G74" s="380"/>
      <c r="H74" s="378"/>
      <c r="I74" s="561"/>
      <c r="J74" s="562"/>
      <c r="K74" s="562"/>
      <c r="L74" s="562"/>
      <c r="M74" s="378"/>
      <c r="N74" s="379"/>
      <c r="O74" s="380"/>
      <c r="P74" s="381"/>
      <c r="Q74" s="720"/>
      <c r="R74" s="721"/>
      <c r="S74" s="721"/>
      <c r="T74" s="722"/>
      <c r="U74" s="140"/>
      <c r="V74" s="384">
        <v>7</v>
      </c>
      <c r="W74" s="2877"/>
      <c r="X74" s="3857"/>
      <c r="Y74" s="3857"/>
      <c r="Z74" s="572"/>
      <c r="AA74" s="724"/>
      <c r="AB74" s="725"/>
      <c r="AC74" s="725"/>
      <c r="AD74" s="726"/>
      <c r="AE74" s="140"/>
      <c r="AF74" s="399"/>
      <c r="AG74" s="380"/>
      <c r="AH74" s="380"/>
      <c r="AI74" s="380"/>
      <c r="AJ74" s="381"/>
      <c r="AK74" s="727"/>
      <c r="AL74" s="728"/>
      <c r="AM74" s="728"/>
      <c r="AN74" s="729"/>
      <c r="AO74" s="3"/>
      <c r="AP74" s="399"/>
      <c r="AQ74" s="381"/>
      <c r="AR74" s="52"/>
      <c r="AS74" s="104" t="e">
        <f t="shared" si="23"/>
        <v>#DIV/0!</v>
      </c>
      <c r="AT74" s="105" t="e">
        <f t="shared" si="1"/>
        <v>#DIV/0!</v>
      </c>
      <c r="AU74" s="105" t="e">
        <f t="shared" si="2"/>
        <v>#DIV/0!</v>
      </c>
      <c r="AV74" s="105" t="e">
        <f t="shared" si="3"/>
        <v>#DIV/0!</v>
      </c>
      <c r="AW74" s="106" t="e">
        <f t="shared" si="4"/>
        <v>#DIV/0!</v>
      </c>
      <c r="AX74" s="106" t="e">
        <f t="shared" si="5"/>
        <v>#DIV/0!</v>
      </c>
      <c r="AY74" s="106" t="e">
        <f t="shared" si="6"/>
        <v>#DIV/0!</v>
      </c>
      <c r="AZ74" s="106" t="e">
        <f t="shared" si="7"/>
        <v>#DIV/0!</v>
      </c>
      <c r="BA74" s="107" t="e">
        <f t="shared" si="8"/>
        <v>#DIV/0!</v>
      </c>
      <c r="BB74" s="107" t="e">
        <f t="shared" si="9"/>
        <v>#DIV/0!</v>
      </c>
      <c r="BC74" s="107" t="e">
        <f t="shared" si="10"/>
        <v>#DIV/0!</v>
      </c>
      <c r="BD74" s="107" t="e">
        <f t="shared" si="11"/>
        <v>#DIV/0!</v>
      </c>
      <c r="BE74" s="108">
        <v>0.2</v>
      </c>
      <c r="BF74" s="108">
        <v>0.8</v>
      </c>
      <c r="BG74" s="107" t="e">
        <f t="shared" si="12"/>
        <v>#DIV/0!</v>
      </c>
      <c r="BH74" s="107" t="e">
        <f t="shared" si="13"/>
        <v>#DIV/0!</v>
      </c>
      <c r="BI74" s="107" t="e">
        <f t="shared" si="14"/>
        <v>#DIV/0!</v>
      </c>
      <c r="BJ74" s="107" t="e">
        <f t="shared" si="38"/>
        <v>#DIV/0!</v>
      </c>
      <c r="BK74" s="107" t="e">
        <f t="shared" si="38"/>
        <v>#DIV/0!</v>
      </c>
      <c r="BL74" s="107" t="e">
        <f t="shared" si="16"/>
        <v>#DIV/0!</v>
      </c>
      <c r="BM74" s="107" t="e">
        <f t="shared" si="17"/>
        <v>#DIV/0!</v>
      </c>
      <c r="BN74" s="107" t="e">
        <f t="shared" si="18"/>
        <v>#DIV/0!</v>
      </c>
      <c r="BO74" s="107" t="e">
        <f t="shared" si="39"/>
        <v>#DIV/0!</v>
      </c>
      <c r="BP74" s="107" t="e">
        <f t="shared" si="39"/>
        <v>#DIV/0!</v>
      </c>
      <c r="BQ74" s="107" t="e">
        <f t="shared" si="39"/>
        <v>#DIV/0!</v>
      </c>
      <c r="BR74" s="107" t="e">
        <f t="shared" si="39"/>
        <v>#DIV/0!</v>
      </c>
      <c r="BS74" s="34"/>
      <c r="BT74" s="34"/>
      <c r="BU74" s="34"/>
      <c r="BV74" s="34"/>
      <c r="BW74" s="34"/>
      <c r="BX74" s="34"/>
      <c r="BY74" s="34"/>
      <c r="BZ74" s="34"/>
      <c r="CA74" s="33"/>
      <c r="CB74" s="3"/>
      <c r="CC74" s="584"/>
      <c r="CD74" s="585"/>
      <c r="CE74" s="585"/>
      <c r="CF74" s="630"/>
      <c r="CG74" s="631"/>
      <c r="CH74" s="3"/>
      <c r="CI74" s="3"/>
      <c r="CJ74" s="3"/>
      <c r="CK74" s="3"/>
      <c r="CL74" s="3"/>
      <c r="CM74" s="3"/>
      <c r="CN74" s="3"/>
      <c r="CO74" s="3"/>
      <c r="CP74" s="3"/>
      <c r="CQ74" s="3"/>
      <c r="CR74" s="3"/>
      <c r="CS74" s="3"/>
      <c r="CT74" s="3"/>
    </row>
    <row r="75" spans="1:98" ht="14.25" customHeight="1">
      <c r="A75" s="761"/>
      <c r="B75" s="556"/>
      <c r="C75" s="557"/>
      <c r="D75" s="283"/>
      <c r="E75" s="719"/>
      <c r="F75" s="380"/>
      <c r="G75" s="380"/>
      <c r="H75" s="378"/>
      <c r="I75" s="561"/>
      <c r="J75" s="562"/>
      <c r="K75" s="562"/>
      <c r="L75" s="562"/>
      <c r="M75" s="378"/>
      <c r="N75" s="379"/>
      <c r="O75" s="380"/>
      <c r="P75" s="381"/>
      <c r="Q75" s="720"/>
      <c r="R75" s="721"/>
      <c r="S75" s="721"/>
      <c r="T75" s="722"/>
      <c r="U75" s="140"/>
      <c r="V75" s="384">
        <v>8</v>
      </c>
      <c r="W75" s="145"/>
      <c r="X75" s="3857"/>
      <c r="Y75" s="3857"/>
      <c r="Z75" s="572"/>
      <c r="AA75" s="724"/>
      <c r="AB75" s="725"/>
      <c r="AC75" s="725"/>
      <c r="AD75" s="726"/>
      <c r="AE75" s="140"/>
      <c r="AF75" s="141"/>
      <c r="AG75" s="143"/>
      <c r="AH75" s="143"/>
      <c r="AI75" s="143"/>
      <c r="AJ75" s="146"/>
      <c r="AK75" s="727"/>
      <c r="AL75" s="728"/>
      <c r="AM75" s="728"/>
      <c r="AN75" s="729"/>
      <c r="AO75" s="3"/>
      <c r="AP75" s="399"/>
      <c r="AQ75" s="381"/>
      <c r="AR75" s="52"/>
      <c r="AS75" s="104" t="e">
        <f t="shared" si="23"/>
        <v>#DIV/0!</v>
      </c>
      <c r="AT75" s="105" t="e">
        <f t="shared" si="1"/>
        <v>#DIV/0!</v>
      </c>
      <c r="AU75" s="105" t="e">
        <f t="shared" si="2"/>
        <v>#DIV/0!</v>
      </c>
      <c r="AV75" s="105" t="e">
        <f t="shared" si="3"/>
        <v>#DIV/0!</v>
      </c>
      <c r="AW75" s="106" t="e">
        <f t="shared" si="4"/>
        <v>#DIV/0!</v>
      </c>
      <c r="AX75" s="106" t="e">
        <f t="shared" si="5"/>
        <v>#DIV/0!</v>
      </c>
      <c r="AY75" s="106" t="e">
        <f t="shared" si="6"/>
        <v>#DIV/0!</v>
      </c>
      <c r="AZ75" s="106" t="e">
        <f t="shared" si="7"/>
        <v>#DIV/0!</v>
      </c>
      <c r="BA75" s="107" t="e">
        <f t="shared" si="8"/>
        <v>#DIV/0!</v>
      </c>
      <c r="BB75" s="107" t="e">
        <f t="shared" si="9"/>
        <v>#DIV/0!</v>
      </c>
      <c r="BC75" s="107" t="e">
        <f t="shared" si="10"/>
        <v>#DIV/0!</v>
      </c>
      <c r="BD75" s="107" t="e">
        <f t="shared" si="11"/>
        <v>#DIV/0!</v>
      </c>
      <c r="BE75" s="108">
        <v>0.2</v>
      </c>
      <c r="BF75" s="108">
        <v>0.8</v>
      </c>
      <c r="BG75" s="107" t="e">
        <f t="shared" si="12"/>
        <v>#DIV/0!</v>
      </c>
      <c r="BH75" s="107" t="e">
        <f t="shared" si="13"/>
        <v>#DIV/0!</v>
      </c>
      <c r="BI75" s="107" t="e">
        <f t="shared" si="14"/>
        <v>#DIV/0!</v>
      </c>
      <c r="BJ75" s="107" t="e">
        <f t="shared" si="38"/>
        <v>#DIV/0!</v>
      </c>
      <c r="BK75" s="107" t="e">
        <f t="shared" si="38"/>
        <v>#DIV/0!</v>
      </c>
      <c r="BL75" s="107" t="e">
        <f t="shared" si="16"/>
        <v>#DIV/0!</v>
      </c>
      <c r="BM75" s="107" t="e">
        <f t="shared" si="17"/>
        <v>#DIV/0!</v>
      </c>
      <c r="BN75" s="107" t="e">
        <f t="shared" si="18"/>
        <v>#DIV/0!</v>
      </c>
      <c r="BO75" s="107" t="e">
        <f t="shared" si="39"/>
        <v>#DIV/0!</v>
      </c>
      <c r="BP75" s="107" t="e">
        <f t="shared" si="39"/>
        <v>#DIV/0!</v>
      </c>
      <c r="BQ75" s="107" t="e">
        <f t="shared" si="39"/>
        <v>#DIV/0!</v>
      </c>
      <c r="BR75" s="107" t="e">
        <f t="shared" si="39"/>
        <v>#DIV/0!</v>
      </c>
      <c r="BS75" s="34"/>
      <c r="BT75" s="34"/>
      <c r="BU75" s="34"/>
      <c r="BV75" s="34"/>
      <c r="BW75" s="34"/>
      <c r="BX75" s="34"/>
      <c r="BY75" s="34"/>
      <c r="BZ75" s="34"/>
      <c r="CA75" s="33"/>
      <c r="CB75" s="3"/>
      <c r="CC75" s="584"/>
      <c r="CD75" s="585"/>
      <c r="CE75" s="585"/>
      <c r="CF75" s="630"/>
      <c r="CG75" s="631"/>
      <c r="CH75" s="3"/>
      <c r="CI75" s="3"/>
      <c r="CJ75" s="3"/>
      <c r="CK75" s="3"/>
      <c r="CL75" s="3"/>
      <c r="CM75" s="3"/>
      <c r="CN75" s="3"/>
      <c r="CO75" s="3"/>
      <c r="CP75" s="3"/>
      <c r="CQ75" s="3"/>
      <c r="CR75" s="3"/>
      <c r="CS75" s="3"/>
      <c r="CT75" s="3"/>
    </row>
    <row r="76" spans="1:98" ht="14.25" customHeight="1">
      <c r="A76" s="761"/>
      <c r="B76" s="556"/>
      <c r="C76" s="557"/>
      <c r="D76" s="283"/>
      <c r="E76" s="719"/>
      <c r="F76" s="380"/>
      <c r="G76" s="380"/>
      <c r="H76" s="378"/>
      <c r="I76" s="561"/>
      <c r="J76" s="562"/>
      <c r="K76" s="562"/>
      <c r="L76" s="562"/>
      <c r="M76" s="378"/>
      <c r="N76" s="379"/>
      <c r="O76" s="380"/>
      <c r="P76" s="381"/>
      <c r="Q76" s="720"/>
      <c r="R76" s="721"/>
      <c r="S76" s="721"/>
      <c r="T76" s="722"/>
      <c r="U76" s="140"/>
      <c r="V76" s="384">
        <v>9</v>
      </c>
      <c r="W76" s="145"/>
      <c r="X76" s="3857"/>
      <c r="Y76" s="3857"/>
      <c r="Z76" s="572"/>
      <c r="AA76" s="724"/>
      <c r="AB76" s="725"/>
      <c r="AC76" s="725"/>
      <c r="AD76" s="726"/>
      <c r="AE76" s="140"/>
      <c r="AF76" s="141"/>
      <c r="AG76" s="143"/>
      <c r="AH76" s="143"/>
      <c r="AI76" s="143"/>
      <c r="AJ76" s="146"/>
      <c r="AK76" s="727"/>
      <c r="AL76" s="728"/>
      <c r="AM76" s="728"/>
      <c r="AN76" s="729"/>
      <c r="AO76" s="3"/>
      <c r="AP76" s="399"/>
      <c r="AQ76" s="381"/>
      <c r="AR76" s="52"/>
      <c r="AS76" s="104" t="e">
        <f t="shared" si="23"/>
        <v>#DIV/0!</v>
      </c>
      <c r="AT76" s="105" t="e">
        <f t="shared" si="1"/>
        <v>#DIV/0!</v>
      </c>
      <c r="AU76" s="105" t="e">
        <f t="shared" si="2"/>
        <v>#DIV/0!</v>
      </c>
      <c r="AV76" s="105" t="e">
        <f t="shared" si="3"/>
        <v>#DIV/0!</v>
      </c>
      <c r="AW76" s="106" t="e">
        <f t="shared" si="4"/>
        <v>#DIV/0!</v>
      </c>
      <c r="AX76" s="106" t="e">
        <f t="shared" si="5"/>
        <v>#DIV/0!</v>
      </c>
      <c r="AY76" s="106" t="e">
        <f t="shared" si="6"/>
        <v>#DIV/0!</v>
      </c>
      <c r="AZ76" s="106" t="e">
        <f t="shared" si="7"/>
        <v>#DIV/0!</v>
      </c>
      <c r="BA76" s="107" t="e">
        <f t="shared" si="8"/>
        <v>#DIV/0!</v>
      </c>
      <c r="BB76" s="107" t="e">
        <f t="shared" si="9"/>
        <v>#DIV/0!</v>
      </c>
      <c r="BC76" s="107" t="e">
        <f t="shared" si="10"/>
        <v>#DIV/0!</v>
      </c>
      <c r="BD76" s="107" t="e">
        <f t="shared" si="11"/>
        <v>#DIV/0!</v>
      </c>
      <c r="BE76" s="108">
        <v>0.2</v>
      </c>
      <c r="BF76" s="108">
        <v>0.8</v>
      </c>
      <c r="BG76" s="107" t="e">
        <f t="shared" si="12"/>
        <v>#DIV/0!</v>
      </c>
      <c r="BH76" s="107" t="e">
        <f t="shared" si="13"/>
        <v>#DIV/0!</v>
      </c>
      <c r="BI76" s="107" t="e">
        <f t="shared" si="14"/>
        <v>#DIV/0!</v>
      </c>
      <c r="BJ76" s="107" t="e">
        <f t="shared" si="38"/>
        <v>#DIV/0!</v>
      </c>
      <c r="BK76" s="107" t="e">
        <f t="shared" si="38"/>
        <v>#DIV/0!</v>
      </c>
      <c r="BL76" s="107" t="e">
        <f t="shared" si="16"/>
        <v>#DIV/0!</v>
      </c>
      <c r="BM76" s="107" t="e">
        <f t="shared" si="17"/>
        <v>#DIV/0!</v>
      </c>
      <c r="BN76" s="107" t="e">
        <f t="shared" si="18"/>
        <v>#DIV/0!</v>
      </c>
      <c r="BO76" s="107" t="e">
        <f t="shared" si="39"/>
        <v>#DIV/0!</v>
      </c>
      <c r="BP76" s="107" t="e">
        <f t="shared" si="39"/>
        <v>#DIV/0!</v>
      </c>
      <c r="BQ76" s="107" t="e">
        <f t="shared" si="39"/>
        <v>#DIV/0!</v>
      </c>
      <c r="BR76" s="107" t="e">
        <f t="shared" si="39"/>
        <v>#DIV/0!</v>
      </c>
      <c r="BS76" s="34"/>
      <c r="BT76" s="34"/>
      <c r="BU76" s="34"/>
      <c r="BV76" s="34"/>
      <c r="BW76" s="34"/>
      <c r="BX76" s="34"/>
      <c r="BY76" s="34"/>
      <c r="BZ76" s="34"/>
      <c r="CA76" s="33"/>
      <c r="CB76" s="3"/>
      <c r="CC76" s="584"/>
      <c r="CD76" s="585"/>
      <c r="CE76" s="585"/>
      <c r="CF76" s="630"/>
      <c r="CG76" s="631"/>
      <c r="CH76" s="3"/>
      <c r="CI76" s="3"/>
      <c r="CJ76" s="3"/>
      <c r="CK76" s="3"/>
      <c r="CL76" s="3"/>
      <c r="CM76" s="3"/>
      <c r="CN76" s="3"/>
      <c r="CO76" s="3"/>
      <c r="CP76" s="3"/>
      <c r="CQ76" s="3"/>
      <c r="CR76" s="3"/>
      <c r="CS76" s="3"/>
      <c r="CT76" s="3"/>
    </row>
    <row r="77" spans="1:98" ht="14.25" customHeight="1" thickBot="1">
      <c r="A77" s="763"/>
      <c r="B77" s="589"/>
      <c r="C77" s="590"/>
      <c r="D77" s="288"/>
      <c r="E77" s="731"/>
      <c r="F77" s="416"/>
      <c r="G77" s="416"/>
      <c r="H77" s="412"/>
      <c r="I77" s="596"/>
      <c r="J77" s="597"/>
      <c r="K77" s="597"/>
      <c r="L77" s="597"/>
      <c r="M77" s="412"/>
      <c r="N77" s="415"/>
      <c r="O77" s="416"/>
      <c r="P77" s="417"/>
      <c r="Q77" s="732"/>
      <c r="R77" s="733"/>
      <c r="S77" s="733"/>
      <c r="T77" s="734"/>
      <c r="U77" s="140"/>
      <c r="V77" s="449">
        <v>10</v>
      </c>
      <c r="W77" s="414"/>
      <c r="X77" s="3857"/>
      <c r="Y77" s="3857"/>
      <c r="Z77" s="572"/>
      <c r="AA77" s="736"/>
      <c r="AB77" s="737"/>
      <c r="AC77" s="737"/>
      <c r="AD77" s="738"/>
      <c r="AE77" s="140"/>
      <c r="AF77" s="413"/>
      <c r="AG77" s="739"/>
      <c r="AH77" s="739"/>
      <c r="AI77" s="739"/>
      <c r="AJ77" s="740"/>
      <c r="AK77" s="741"/>
      <c r="AL77" s="742"/>
      <c r="AM77" s="742"/>
      <c r="AN77" s="743"/>
      <c r="AO77" s="3"/>
      <c r="AP77" s="744"/>
      <c r="AQ77" s="417"/>
      <c r="AR77" s="52"/>
      <c r="AS77" s="426" t="e">
        <f t="shared" si="23"/>
        <v>#DIV/0!</v>
      </c>
      <c r="AT77" s="450" t="e">
        <f t="shared" si="1"/>
        <v>#DIV/0!</v>
      </c>
      <c r="AU77" s="450" t="e">
        <f t="shared" si="2"/>
        <v>#DIV/0!</v>
      </c>
      <c r="AV77" s="450" t="e">
        <f t="shared" si="3"/>
        <v>#DIV/0!</v>
      </c>
      <c r="AW77" s="463" t="e">
        <f t="shared" si="4"/>
        <v>#DIV/0!</v>
      </c>
      <c r="AX77" s="463" t="e">
        <f t="shared" si="5"/>
        <v>#DIV/0!</v>
      </c>
      <c r="AY77" s="463" t="e">
        <f t="shared" si="6"/>
        <v>#DIV/0!</v>
      </c>
      <c r="AZ77" s="463" t="e">
        <f t="shared" si="7"/>
        <v>#DIV/0!</v>
      </c>
      <c r="BA77" s="428" t="e">
        <f t="shared" si="8"/>
        <v>#DIV/0!</v>
      </c>
      <c r="BB77" s="428" t="e">
        <f t="shared" si="9"/>
        <v>#DIV/0!</v>
      </c>
      <c r="BC77" s="428" t="e">
        <f t="shared" si="10"/>
        <v>#DIV/0!</v>
      </c>
      <c r="BD77" s="428" t="e">
        <f t="shared" si="11"/>
        <v>#DIV/0!</v>
      </c>
      <c r="BE77" s="427">
        <v>0.2</v>
      </c>
      <c r="BF77" s="427">
        <v>0.8</v>
      </c>
      <c r="BG77" s="428" t="e">
        <f t="shared" si="12"/>
        <v>#DIV/0!</v>
      </c>
      <c r="BH77" s="428" t="e">
        <f t="shared" si="13"/>
        <v>#DIV/0!</v>
      </c>
      <c r="BI77" s="428" t="e">
        <f t="shared" si="14"/>
        <v>#DIV/0!</v>
      </c>
      <c r="BJ77" s="428" t="e">
        <f t="shared" ref="BJ77:BK92" si="42">+AZ77*BE77</f>
        <v>#DIV/0!</v>
      </c>
      <c r="BK77" s="428" t="e">
        <f t="shared" si="42"/>
        <v>#DIV/0!</v>
      </c>
      <c r="BL77" s="428" t="e">
        <f t="shared" si="16"/>
        <v>#DIV/0!</v>
      </c>
      <c r="BM77" s="428" t="e">
        <f t="shared" si="17"/>
        <v>#DIV/0!</v>
      </c>
      <c r="BN77" s="428" t="e">
        <f t="shared" si="18"/>
        <v>#DIV/0!</v>
      </c>
      <c r="BO77" s="428" t="e">
        <f t="shared" ref="BO77:BR92" si="43">+BG77+BK77</f>
        <v>#DIV/0!</v>
      </c>
      <c r="BP77" s="428" t="e">
        <f t="shared" si="43"/>
        <v>#DIV/0!</v>
      </c>
      <c r="BQ77" s="428" t="e">
        <f t="shared" si="43"/>
        <v>#DIV/0!</v>
      </c>
      <c r="BR77" s="428" t="e">
        <f t="shared" si="43"/>
        <v>#DIV/0!</v>
      </c>
      <c r="BS77" s="39"/>
      <c r="BT77" s="39"/>
      <c r="BU77" s="39"/>
      <c r="BV77" s="39"/>
      <c r="BW77" s="39"/>
      <c r="BX77" s="39"/>
      <c r="BY77" s="39"/>
      <c r="BZ77" s="39"/>
      <c r="CA77" s="332"/>
      <c r="CB77" s="3"/>
      <c r="CC77" s="616"/>
      <c r="CD77" s="617"/>
      <c r="CE77" s="617"/>
      <c r="CF77" s="640"/>
      <c r="CG77" s="641"/>
      <c r="CH77" s="3"/>
      <c r="CI77" s="3"/>
      <c r="CJ77" s="3"/>
      <c r="CK77" s="3"/>
      <c r="CL77" s="3"/>
      <c r="CM77" s="3"/>
      <c r="CN77" s="3"/>
      <c r="CO77" s="3"/>
      <c r="CP77" s="3"/>
      <c r="CQ77" s="3"/>
      <c r="CR77" s="3"/>
      <c r="CS77" s="3"/>
      <c r="CT77" s="3"/>
    </row>
    <row r="78" spans="1:98" ht="14.25" customHeight="1">
      <c r="A78" s="349">
        <v>9</v>
      </c>
      <c r="B78" s="523"/>
      <c r="C78" s="524"/>
      <c r="D78" s="745"/>
      <c r="E78" s="746"/>
      <c r="F78" s="527"/>
      <c r="G78" s="355"/>
      <c r="H78" s="356"/>
      <c r="I78" s="529"/>
      <c r="J78" s="530"/>
      <c r="K78" s="530"/>
      <c r="L78" s="530"/>
      <c r="M78" s="531"/>
      <c r="N78" s="360"/>
      <c r="O78" s="358"/>
      <c r="P78" s="361"/>
      <c r="Q78" s="747"/>
      <c r="R78" s="748"/>
      <c r="S78" s="748"/>
      <c r="T78" s="749"/>
      <c r="U78" s="140"/>
      <c r="V78" s="364">
        <v>1</v>
      </c>
      <c r="W78" s="527"/>
      <c r="X78" s="3855"/>
      <c r="Y78" s="3855"/>
      <c r="Z78" s="361"/>
      <c r="AA78" s="751"/>
      <c r="AB78" s="752"/>
      <c r="AC78" s="752"/>
      <c r="AD78" s="753"/>
      <c r="AE78" s="140"/>
      <c r="AF78" s="357"/>
      <c r="AG78" s="754"/>
      <c r="AH78" s="2770"/>
      <c r="AI78" s="754"/>
      <c r="AJ78" s="755"/>
      <c r="AK78" s="756"/>
      <c r="AL78" s="757"/>
      <c r="AM78" s="757"/>
      <c r="AN78" s="758"/>
      <c r="AO78" s="222"/>
      <c r="AP78" s="759"/>
      <c r="AQ78" s="760"/>
      <c r="AR78" s="52"/>
      <c r="AS78" s="82" t="e">
        <f t="shared" si="23"/>
        <v>#DIV/0!</v>
      </c>
      <c r="AT78" s="94" t="e">
        <f t="shared" si="1"/>
        <v>#DIV/0!</v>
      </c>
      <c r="AU78" s="94" t="e">
        <f t="shared" si="2"/>
        <v>#DIV/0!</v>
      </c>
      <c r="AV78" s="94" t="e">
        <f t="shared" si="3"/>
        <v>#DIV/0!</v>
      </c>
      <c r="AW78" s="95" t="e">
        <f t="shared" si="4"/>
        <v>#DIV/0!</v>
      </c>
      <c r="AX78" s="95" t="e">
        <f t="shared" si="5"/>
        <v>#DIV/0!</v>
      </c>
      <c r="AY78" s="95" t="e">
        <f t="shared" si="6"/>
        <v>#DIV/0!</v>
      </c>
      <c r="AZ78" s="95" t="e">
        <f t="shared" si="7"/>
        <v>#DIV/0!</v>
      </c>
      <c r="BA78" s="96" t="e">
        <f t="shared" si="8"/>
        <v>#DIV/0!</v>
      </c>
      <c r="BB78" s="96" t="e">
        <f t="shared" si="9"/>
        <v>#DIV/0!</v>
      </c>
      <c r="BC78" s="96" t="e">
        <f t="shared" si="10"/>
        <v>#DIV/0!</v>
      </c>
      <c r="BD78" s="96" t="e">
        <f t="shared" si="11"/>
        <v>#DIV/0!</v>
      </c>
      <c r="BE78" s="97">
        <v>0.2</v>
      </c>
      <c r="BF78" s="97">
        <v>0.8</v>
      </c>
      <c r="BG78" s="96" t="e">
        <f t="shared" si="12"/>
        <v>#DIV/0!</v>
      </c>
      <c r="BH78" s="96" t="e">
        <f t="shared" si="13"/>
        <v>#DIV/0!</v>
      </c>
      <c r="BI78" s="96" t="e">
        <f t="shared" si="14"/>
        <v>#DIV/0!</v>
      </c>
      <c r="BJ78" s="96" t="e">
        <f t="shared" si="42"/>
        <v>#DIV/0!</v>
      </c>
      <c r="BK78" s="96" t="e">
        <f t="shared" si="42"/>
        <v>#DIV/0!</v>
      </c>
      <c r="BL78" s="96" t="e">
        <f t="shared" si="16"/>
        <v>#DIV/0!</v>
      </c>
      <c r="BM78" s="96" t="e">
        <f t="shared" si="17"/>
        <v>#DIV/0!</v>
      </c>
      <c r="BN78" s="96" t="e">
        <f t="shared" si="18"/>
        <v>#DIV/0!</v>
      </c>
      <c r="BO78" s="96" t="e">
        <f t="shared" si="43"/>
        <v>#DIV/0!</v>
      </c>
      <c r="BP78" s="85" t="e">
        <f t="shared" si="43"/>
        <v>#DIV/0!</v>
      </c>
      <c r="BQ78" s="85" t="e">
        <f t="shared" si="43"/>
        <v>#DIV/0!</v>
      </c>
      <c r="BR78" s="85" t="e">
        <f t="shared" si="43"/>
        <v>#DIV/0!</v>
      </c>
      <c r="BS78" s="644" t="e">
        <f t="shared" ref="BS78:BV78" si="44">AVERAGEIF(BO78:BO87,"&lt;&gt;#¡DIV/0!")</f>
        <v>#DIV/0!</v>
      </c>
      <c r="BT78" s="644" t="e">
        <f t="shared" si="44"/>
        <v>#DIV/0!</v>
      </c>
      <c r="BU78" s="644" t="e">
        <f t="shared" si="44"/>
        <v>#DIV/0!</v>
      </c>
      <c r="BV78" s="644" t="e">
        <f t="shared" si="44"/>
        <v>#DIV/0!</v>
      </c>
      <c r="BW78" s="550" t="e">
        <f>+C78*BS78</f>
        <v>#DIV/0!</v>
      </c>
      <c r="BX78" s="550" t="e">
        <f>+C78*BT78</f>
        <v>#DIV/0!</v>
      </c>
      <c r="BY78" s="550" t="e">
        <f>+C78*BU78</f>
        <v>#DIV/0!</v>
      </c>
      <c r="BZ78" s="550" t="e">
        <f>+C78*BV78</f>
        <v>#DIV/0!</v>
      </c>
      <c r="CA78" s="645" t="e">
        <f>SUM(BW78:BZ87)</f>
        <v>#DIV/0!</v>
      </c>
      <c r="CB78" s="3"/>
      <c r="CC78" s="552" t="e">
        <f t="shared" ref="CC78:CF78" si="45">+Q78/$N$78</f>
        <v>#DIV/0!</v>
      </c>
      <c r="CD78" s="553" t="e">
        <f t="shared" si="45"/>
        <v>#DIV/0!</v>
      </c>
      <c r="CE78" s="553" t="e">
        <f t="shared" si="45"/>
        <v>#DIV/0!</v>
      </c>
      <c r="CF78" s="622" t="e">
        <f t="shared" si="45"/>
        <v>#DIV/0!</v>
      </c>
      <c r="CG78" s="623" t="e">
        <f>AVERAGE(CC78:CF87)</f>
        <v>#DIV/0!</v>
      </c>
      <c r="CH78" s="3"/>
      <c r="CI78" s="3"/>
      <c r="CJ78" s="3"/>
      <c r="CK78" s="3"/>
      <c r="CL78" s="3"/>
      <c r="CM78" s="3"/>
      <c r="CN78" s="3"/>
      <c r="CO78" s="3"/>
      <c r="CP78" s="3"/>
      <c r="CQ78" s="3"/>
      <c r="CR78" s="3"/>
      <c r="CS78" s="3"/>
      <c r="CT78" s="3"/>
    </row>
    <row r="79" spans="1:98" ht="14.25" customHeight="1">
      <c r="A79" s="761"/>
      <c r="B79" s="556"/>
      <c r="C79" s="557"/>
      <c r="D79" s="283"/>
      <c r="E79" s="719"/>
      <c r="F79" s="440"/>
      <c r="G79" s="377"/>
      <c r="H79" s="378"/>
      <c r="I79" s="561"/>
      <c r="J79" s="562"/>
      <c r="K79" s="562"/>
      <c r="L79" s="562"/>
      <c r="M79" s="378"/>
      <c r="N79" s="379"/>
      <c r="O79" s="380"/>
      <c r="P79" s="381"/>
      <c r="Q79" s="720"/>
      <c r="R79" s="721"/>
      <c r="S79" s="721"/>
      <c r="T79" s="722"/>
      <c r="U79" s="22"/>
      <c r="V79" s="384">
        <v>2</v>
      </c>
      <c r="W79" s="440"/>
      <c r="X79" s="3800"/>
      <c r="Y79" s="3800"/>
      <c r="Z79" s="683"/>
      <c r="AA79" s="724"/>
      <c r="AB79" s="725"/>
      <c r="AC79" s="725"/>
      <c r="AD79" s="726"/>
      <c r="AE79" s="140"/>
      <c r="AF79" s="141"/>
      <c r="AG79" s="143"/>
      <c r="AH79" s="143"/>
      <c r="AI79" s="143"/>
      <c r="AJ79" s="146"/>
      <c r="AK79" s="727"/>
      <c r="AL79" s="728"/>
      <c r="AM79" s="728"/>
      <c r="AN79" s="729"/>
      <c r="AO79" s="3"/>
      <c r="AP79" s="399"/>
      <c r="AQ79" s="381"/>
      <c r="AR79" s="52"/>
      <c r="AS79" s="104" t="e">
        <f t="shared" si="23"/>
        <v>#DIV/0!</v>
      </c>
      <c r="AT79" s="105" t="e">
        <f t="shared" si="1"/>
        <v>#DIV/0!</v>
      </c>
      <c r="AU79" s="105" t="e">
        <f t="shared" si="2"/>
        <v>#DIV/0!</v>
      </c>
      <c r="AV79" s="105" t="e">
        <f t="shared" si="3"/>
        <v>#DIV/0!</v>
      </c>
      <c r="AW79" s="106" t="e">
        <f t="shared" si="4"/>
        <v>#DIV/0!</v>
      </c>
      <c r="AX79" s="106" t="e">
        <f t="shared" si="5"/>
        <v>#DIV/0!</v>
      </c>
      <c r="AY79" s="106" t="e">
        <f t="shared" si="6"/>
        <v>#DIV/0!</v>
      </c>
      <c r="AZ79" s="106" t="e">
        <f t="shared" si="7"/>
        <v>#DIV/0!</v>
      </c>
      <c r="BA79" s="107" t="e">
        <f t="shared" si="8"/>
        <v>#DIV/0!</v>
      </c>
      <c r="BB79" s="107" t="e">
        <f t="shared" si="9"/>
        <v>#DIV/0!</v>
      </c>
      <c r="BC79" s="107" t="e">
        <f t="shared" si="10"/>
        <v>#DIV/0!</v>
      </c>
      <c r="BD79" s="107" t="e">
        <f t="shared" si="11"/>
        <v>#DIV/0!</v>
      </c>
      <c r="BE79" s="108">
        <v>0.2</v>
      </c>
      <c r="BF79" s="108">
        <v>0.8</v>
      </c>
      <c r="BG79" s="107" t="e">
        <f t="shared" si="12"/>
        <v>#DIV/0!</v>
      </c>
      <c r="BH79" s="107" t="e">
        <f t="shared" si="13"/>
        <v>#DIV/0!</v>
      </c>
      <c r="BI79" s="107" t="e">
        <f t="shared" si="14"/>
        <v>#DIV/0!</v>
      </c>
      <c r="BJ79" s="107" t="e">
        <f t="shared" si="42"/>
        <v>#DIV/0!</v>
      </c>
      <c r="BK79" s="107" t="e">
        <f t="shared" si="42"/>
        <v>#DIV/0!</v>
      </c>
      <c r="BL79" s="107" t="e">
        <f t="shared" si="16"/>
        <v>#DIV/0!</v>
      </c>
      <c r="BM79" s="107" t="e">
        <f t="shared" si="17"/>
        <v>#DIV/0!</v>
      </c>
      <c r="BN79" s="107" t="e">
        <f t="shared" si="18"/>
        <v>#DIV/0!</v>
      </c>
      <c r="BO79" s="107" t="e">
        <f t="shared" si="43"/>
        <v>#DIV/0!</v>
      </c>
      <c r="BP79" s="107" t="e">
        <f t="shared" si="43"/>
        <v>#DIV/0!</v>
      </c>
      <c r="BQ79" s="107" t="e">
        <f t="shared" si="43"/>
        <v>#DIV/0!</v>
      </c>
      <c r="BR79" s="107" t="e">
        <f t="shared" si="43"/>
        <v>#DIV/0!</v>
      </c>
      <c r="BS79" s="34"/>
      <c r="BT79" s="34"/>
      <c r="BU79" s="34"/>
      <c r="BV79" s="34"/>
      <c r="BW79" s="34"/>
      <c r="BX79" s="34"/>
      <c r="BY79" s="34"/>
      <c r="BZ79" s="34"/>
      <c r="CA79" s="33"/>
      <c r="CB79" s="3"/>
      <c r="CC79" s="584"/>
      <c r="CD79" s="585"/>
      <c r="CE79" s="585"/>
      <c r="CF79" s="630"/>
      <c r="CG79" s="631"/>
      <c r="CH79" s="3"/>
      <c r="CI79" s="3"/>
      <c r="CJ79" s="3"/>
      <c r="CK79" s="3"/>
      <c r="CL79" s="3"/>
      <c r="CM79" s="3"/>
      <c r="CN79" s="3"/>
      <c r="CO79" s="3"/>
      <c r="CP79" s="3"/>
      <c r="CQ79" s="3"/>
      <c r="CR79" s="3"/>
      <c r="CS79" s="3"/>
      <c r="CT79" s="3"/>
    </row>
    <row r="80" spans="1:98" ht="14.25" customHeight="1">
      <c r="A80" s="761"/>
      <c r="B80" s="556"/>
      <c r="C80" s="557"/>
      <c r="D80" s="283"/>
      <c r="E80" s="719"/>
      <c r="F80" s="440"/>
      <c r="G80" s="377"/>
      <c r="H80" s="378"/>
      <c r="I80" s="561"/>
      <c r="J80" s="562"/>
      <c r="K80" s="562"/>
      <c r="L80" s="562"/>
      <c r="M80" s="378"/>
      <c r="N80" s="379"/>
      <c r="O80" s="380"/>
      <c r="P80" s="381"/>
      <c r="Q80" s="720"/>
      <c r="R80" s="721"/>
      <c r="S80" s="721"/>
      <c r="T80" s="722"/>
      <c r="U80" s="22"/>
      <c r="V80" s="384">
        <v>3</v>
      </c>
      <c r="W80" s="440"/>
      <c r="X80" s="3800"/>
      <c r="Y80" s="3800"/>
      <c r="Z80" s="683"/>
      <c r="AA80" s="724"/>
      <c r="AB80" s="725"/>
      <c r="AC80" s="725"/>
      <c r="AD80" s="726"/>
      <c r="AE80" s="140"/>
      <c r="AF80" s="141"/>
      <c r="AG80" s="143"/>
      <c r="AH80" s="143"/>
      <c r="AI80" s="143"/>
      <c r="AJ80" s="146"/>
      <c r="AK80" s="727"/>
      <c r="AL80" s="728"/>
      <c r="AM80" s="728"/>
      <c r="AN80" s="729"/>
      <c r="AO80" s="3"/>
      <c r="AP80" s="399"/>
      <c r="AQ80" s="381"/>
      <c r="AR80" s="52"/>
      <c r="AS80" s="104" t="e">
        <f t="shared" si="23"/>
        <v>#DIV/0!</v>
      </c>
      <c r="AT80" s="105" t="e">
        <f t="shared" si="1"/>
        <v>#DIV/0!</v>
      </c>
      <c r="AU80" s="105" t="e">
        <f t="shared" si="2"/>
        <v>#DIV/0!</v>
      </c>
      <c r="AV80" s="105" t="e">
        <f t="shared" si="3"/>
        <v>#DIV/0!</v>
      </c>
      <c r="AW80" s="106" t="e">
        <f t="shared" si="4"/>
        <v>#DIV/0!</v>
      </c>
      <c r="AX80" s="106" t="e">
        <f t="shared" si="5"/>
        <v>#DIV/0!</v>
      </c>
      <c r="AY80" s="106" t="e">
        <f t="shared" si="6"/>
        <v>#DIV/0!</v>
      </c>
      <c r="AZ80" s="106" t="e">
        <f t="shared" si="7"/>
        <v>#DIV/0!</v>
      </c>
      <c r="BA80" s="107" t="e">
        <f t="shared" si="8"/>
        <v>#DIV/0!</v>
      </c>
      <c r="BB80" s="107" t="e">
        <f t="shared" si="9"/>
        <v>#DIV/0!</v>
      </c>
      <c r="BC80" s="107" t="e">
        <f t="shared" si="10"/>
        <v>#DIV/0!</v>
      </c>
      <c r="BD80" s="107" t="e">
        <f t="shared" si="11"/>
        <v>#DIV/0!</v>
      </c>
      <c r="BE80" s="108">
        <v>0.2</v>
      </c>
      <c r="BF80" s="108">
        <v>0.8</v>
      </c>
      <c r="BG80" s="107" t="e">
        <f t="shared" si="12"/>
        <v>#DIV/0!</v>
      </c>
      <c r="BH80" s="107" t="e">
        <f t="shared" si="13"/>
        <v>#DIV/0!</v>
      </c>
      <c r="BI80" s="107" t="e">
        <f t="shared" si="14"/>
        <v>#DIV/0!</v>
      </c>
      <c r="BJ80" s="107" t="e">
        <f t="shared" si="42"/>
        <v>#DIV/0!</v>
      </c>
      <c r="BK80" s="107" t="e">
        <f t="shared" si="42"/>
        <v>#DIV/0!</v>
      </c>
      <c r="BL80" s="107" t="e">
        <f t="shared" si="16"/>
        <v>#DIV/0!</v>
      </c>
      <c r="BM80" s="107" t="e">
        <f t="shared" si="17"/>
        <v>#DIV/0!</v>
      </c>
      <c r="BN80" s="107" t="e">
        <f t="shared" si="18"/>
        <v>#DIV/0!</v>
      </c>
      <c r="BO80" s="107" t="e">
        <f t="shared" si="43"/>
        <v>#DIV/0!</v>
      </c>
      <c r="BP80" s="107" t="e">
        <f t="shared" si="43"/>
        <v>#DIV/0!</v>
      </c>
      <c r="BQ80" s="107" t="e">
        <f t="shared" si="43"/>
        <v>#DIV/0!</v>
      </c>
      <c r="BR80" s="107" t="e">
        <f t="shared" si="43"/>
        <v>#DIV/0!</v>
      </c>
      <c r="BS80" s="34"/>
      <c r="BT80" s="34"/>
      <c r="BU80" s="34"/>
      <c r="BV80" s="34"/>
      <c r="BW80" s="34"/>
      <c r="BX80" s="34"/>
      <c r="BY80" s="34"/>
      <c r="BZ80" s="34"/>
      <c r="CA80" s="33"/>
      <c r="CB80" s="3"/>
      <c r="CC80" s="584"/>
      <c r="CD80" s="585"/>
      <c r="CE80" s="585"/>
      <c r="CF80" s="630"/>
      <c r="CG80" s="631"/>
      <c r="CH80" s="3"/>
      <c r="CI80" s="3"/>
      <c r="CJ80" s="3"/>
      <c r="CK80" s="3"/>
      <c r="CL80" s="3"/>
      <c r="CM80" s="3"/>
      <c r="CN80" s="3"/>
      <c r="CO80" s="3"/>
      <c r="CP80" s="3"/>
      <c r="CQ80" s="3"/>
      <c r="CR80" s="3"/>
      <c r="CS80" s="3"/>
      <c r="CT80" s="3"/>
    </row>
    <row r="81" spans="1:98" ht="14.25" customHeight="1">
      <c r="A81" s="761"/>
      <c r="B81" s="556"/>
      <c r="C81" s="557"/>
      <c r="D81" s="283"/>
      <c r="E81" s="719"/>
      <c r="F81" s="440"/>
      <c r="G81" s="377"/>
      <c r="H81" s="378"/>
      <c r="I81" s="561"/>
      <c r="J81" s="562"/>
      <c r="K81" s="562"/>
      <c r="L81" s="562"/>
      <c r="M81" s="378"/>
      <c r="N81" s="379"/>
      <c r="O81" s="380"/>
      <c r="P81" s="381"/>
      <c r="Q81" s="720"/>
      <c r="R81" s="721"/>
      <c r="S81" s="721"/>
      <c r="T81" s="722"/>
      <c r="U81" s="22"/>
      <c r="V81" s="384">
        <v>4</v>
      </c>
      <c r="W81" s="440"/>
      <c r="X81" s="3800"/>
      <c r="Y81" s="3800"/>
      <c r="Z81" s="683"/>
      <c r="AA81" s="724"/>
      <c r="AB81" s="725"/>
      <c r="AC81" s="725"/>
      <c r="AD81" s="726"/>
      <c r="AE81" s="140"/>
      <c r="AF81" s="141"/>
      <c r="AG81" s="143"/>
      <c r="AH81" s="143"/>
      <c r="AI81" s="143"/>
      <c r="AJ81" s="146"/>
      <c r="AK81" s="727"/>
      <c r="AL81" s="728"/>
      <c r="AM81" s="728"/>
      <c r="AN81" s="729"/>
      <c r="AO81" s="3"/>
      <c r="AP81" s="399"/>
      <c r="AQ81" s="381"/>
      <c r="AR81" s="52"/>
      <c r="AS81" s="104" t="e">
        <f t="shared" si="23"/>
        <v>#DIV/0!</v>
      </c>
      <c r="AT81" s="105" t="e">
        <f t="shared" si="1"/>
        <v>#DIV/0!</v>
      </c>
      <c r="AU81" s="105" t="e">
        <f t="shared" si="2"/>
        <v>#DIV/0!</v>
      </c>
      <c r="AV81" s="105" t="e">
        <f t="shared" si="3"/>
        <v>#DIV/0!</v>
      </c>
      <c r="AW81" s="106" t="e">
        <f t="shared" si="4"/>
        <v>#DIV/0!</v>
      </c>
      <c r="AX81" s="106" t="e">
        <f t="shared" si="5"/>
        <v>#DIV/0!</v>
      </c>
      <c r="AY81" s="106" t="e">
        <f t="shared" si="6"/>
        <v>#DIV/0!</v>
      </c>
      <c r="AZ81" s="106" t="e">
        <f t="shared" si="7"/>
        <v>#DIV/0!</v>
      </c>
      <c r="BA81" s="107" t="e">
        <f t="shared" si="8"/>
        <v>#DIV/0!</v>
      </c>
      <c r="BB81" s="107" t="e">
        <f t="shared" si="9"/>
        <v>#DIV/0!</v>
      </c>
      <c r="BC81" s="107" t="e">
        <f t="shared" si="10"/>
        <v>#DIV/0!</v>
      </c>
      <c r="BD81" s="107" t="e">
        <f t="shared" si="11"/>
        <v>#DIV/0!</v>
      </c>
      <c r="BE81" s="108">
        <v>0.2</v>
      </c>
      <c r="BF81" s="108">
        <v>0.8</v>
      </c>
      <c r="BG81" s="107" t="e">
        <f t="shared" si="12"/>
        <v>#DIV/0!</v>
      </c>
      <c r="BH81" s="107" t="e">
        <f t="shared" si="13"/>
        <v>#DIV/0!</v>
      </c>
      <c r="BI81" s="107" t="e">
        <f t="shared" si="14"/>
        <v>#DIV/0!</v>
      </c>
      <c r="BJ81" s="107" t="e">
        <f t="shared" si="42"/>
        <v>#DIV/0!</v>
      </c>
      <c r="BK81" s="107" t="e">
        <f t="shared" si="42"/>
        <v>#DIV/0!</v>
      </c>
      <c r="BL81" s="107" t="e">
        <f t="shared" si="16"/>
        <v>#DIV/0!</v>
      </c>
      <c r="BM81" s="107" t="e">
        <f t="shared" si="17"/>
        <v>#DIV/0!</v>
      </c>
      <c r="BN81" s="107" t="e">
        <f t="shared" si="18"/>
        <v>#DIV/0!</v>
      </c>
      <c r="BO81" s="107" t="e">
        <f t="shared" si="43"/>
        <v>#DIV/0!</v>
      </c>
      <c r="BP81" s="107" t="e">
        <f t="shared" si="43"/>
        <v>#DIV/0!</v>
      </c>
      <c r="BQ81" s="107" t="e">
        <f t="shared" si="43"/>
        <v>#DIV/0!</v>
      </c>
      <c r="BR81" s="107" t="e">
        <f t="shared" si="43"/>
        <v>#DIV/0!</v>
      </c>
      <c r="BS81" s="34"/>
      <c r="BT81" s="34"/>
      <c r="BU81" s="34"/>
      <c r="BV81" s="34"/>
      <c r="BW81" s="34"/>
      <c r="BX81" s="34"/>
      <c r="BY81" s="34"/>
      <c r="BZ81" s="34"/>
      <c r="CA81" s="33"/>
      <c r="CB81" s="3"/>
      <c r="CC81" s="584"/>
      <c r="CD81" s="585"/>
      <c r="CE81" s="585"/>
      <c r="CF81" s="630"/>
      <c r="CG81" s="631"/>
      <c r="CH81" s="3"/>
      <c r="CI81" s="3"/>
      <c r="CJ81" s="3"/>
      <c r="CK81" s="3"/>
      <c r="CL81" s="3"/>
      <c r="CM81" s="3"/>
      <c r="CN81" s="3"/>
      <c r="CO81" s="3"/>
      <c r="CP81" s="3"/>
      <c r="CQ81" s="3"/>
      <c r="CR81" s="3"/>
      <c r="CS81" s="3"/>
      <c r="CT81" s="3"/>
    </row>
    <row r="82" spans="1:98" ht="14.25" customHeight="1">
      <c r="A82" s="761"/>
      <c r="B82" s="556"/>
      <c r="C82" s="557"/>
      <c r="D82" s="283"/>
      <c r="E82" s="719"/>
      <c r="F82" s="440"/>
      <c r="G82" s="377"/>
      <c r="H82" s="378"/>
      <c r="I82" s="561"/>
      <c r="J82" s="562"/>
      <c r="K82" s="562"/>
      <c r="L82" s="562"/>
      <c r="M82" s="378"/>
      <c r="N82" s="379"/>
      <c r="O82" s="380"/>
      <c r="P82" s="381"/>
      <c r="Q82" s="720"/>
      <c r="R82" s="721"/>
      <c r="S82" s="721"/>
      <c r="T82" s="722"/>
      <c r="U82" s="22"/>
      <c r="V82" s="384">
        <v>5</v>
      </c>
      <c r="W82" s="440"/>
      <c r="X82" s="3800"/>
      <c r="Y82" s="3800"/>
      <c r="Z82" s="683"/>
      <c r="AA82" s="724"/>
      <c r="AB82" s="725"/>
      <c r="AC82" s="725"/>
      <c r="AD82" s="726"/>
      <c r="AE82" s="140"/>
      <c r="AF82" s="141"/>
      <c r="AG82" s="143"/>
      <c r="AH82" s="143"/>
      <c r="AI82" s="143"/>
      <c r="AJ82" s="146"/>
      <c r="AK82" s="727"/>
      <c r="AL82" s="728"/>
      <c r="AM82" s="728"/>
      <c r="AN82" s="729"/>
      <c r="AO82" s="3"/>
      <c r="AP82" s="399"/>
      <c r="AQ82" s="381"/>
      <c r="AR82" s="52"/>
      <c r="AS82" s="104" t="e">
        <f t="shared" si="23"/>
        <v>#DIV/0!</v>
      </c>
      <c r="AT82" s="105" t="e">
        <f t="shared" si="1"/>
        <v>#DIV/0!</v>
      </c>
      <c r="AU82" s="105" t="e">
        <f t="shared" si="2"/>
        <v>#DIV/0!</v>
      </c>
      <c r="AV82" s="105" t="e">
        <f t="shared" si="3"/>
        <v>#DIV/0!</v>
      </c>
      <c r="AW82" s="106" t="e">
        <f t="shared" si="4"/>
        <v>#DIV/0!</v>
      </c>
      <c r="AX82" s="106" t="e">
        <f t="shared" si="5"/>
        <v>#DIV/0!</v>
      </c>
      <c r="AY82" s="106" t="e">
        <f t="shared" si="6"/>
        <v>#DIV/0!</v>
      </c>
      <c r="AZ82" s="106" t="e">
        <f t="shared" si="7"/>
        <v>#DIV/0!</v>
      </c>
      <c r="BA82" s="107" t="e">
        <f t="shared" si="8"/>
        <v>#DIV/0!</v>
      </c>
      <c r="BB82" s="107" t="e">
        <f t="shared" si="9"/>
        <v>#DIV/0!</v>
      </c>
      <c r="BC82" s="107" t="e">
        <f t="shared" si="10"/>
        <v>#DIV/0!</v>
      </c>
      <c r="BD82" s="107" t="e">
        <f t="shared" si="11"/>
        <v>#DIV/0!</v>
      </c>
      <c r="BE82" s="108">
        <v>0.2</v>
      </c>
      <c r="BF82" s="108">
        <v>0.8</v>
      </c>
      <c r="BG82" s="107" t="e">
        <f t="shared" si="12"/>
        <v>#DIV/0!</v>
      </c>
      <c r="BH82" s="107" t="e">
        <f t="shared" si="13"/>
        <v>#DIV/0!</v>
      </c>
      <c r="BI82" s="107" t="e">
        <f t="shared" si="14"/>
        <v>#DIV/0!</v>
      </c>
      <c r="BJ82" s="107" t="e">
        <f t="shared" si="42"/>
        <v>#DIV/0!</v>
      </c>
      <c r="BK82" s="107" t="e">
        <f t="shared" si="42"/>
        <v>#DIV/0!</v>
      </c>
      <c r="BL82" s="107" t="e">
        <f t="shared" si="16"/>
        <v>#DIV/0!</v>
      </c>
      <c r="BM82" s="107" t="e">
        <f t="shared" si="17"/>
        <v>#DIV/0!</v>
      </c>
      <c r="BN82" s="107" t="e">
        <f t="shared" si="18"/>
        <v>#DIV/0!</v>
      </c>
      <c r="BO82" s="107" t="e">
        <f t="shared" si="43"/>
        <v>#DIV/0!</v>
      </c>
      <c r="BP82" s="107" t="e">
        <f t="shared" si="43"/>
        <v>#DIV/0!</v>
      </c>
      <c r="BQ82" s="107" t="e">
        <f t="shared" si="43"/>
        <v>#DIV/0!</v>
      </c>
      <c r="BR82" s="107" t="e">
        <f t="shared" si="43"/>
        <v>#DIV/0!</v>
      </c>
      <c r="BS82" s="34"/>
      <c r="BT82" s="34"/>
      <c r="BU82" s="34"/>
      <c r="BV82" s="34"/>
      <c r="BW82" s="34"/>
      <c r="BX82" s="34"/>
      <c r="BY82" s="34"/>
      <c r="BZ82" s="34"/>
      <c r="CA82" s="33"/>
      <c r="CB82" s="3"/>
      <c r="CC82" s="584"/>
      <c r="CD82" s="585"/>
      <c r="CE82" s="585"/>
      <c r="CF82" s="630"/>
      <c r="CG82" s="631"/>
      <c r="CH82" s="3"/>
      <c r="CI82" s="3"/>
      <c r="CJ82" s="3"/>
      <c r="CK82" s="3"/>
      <c r="CL82" s="3"/>
      <c r="CM82" s="3"/>
      <c r="CN82" s="3"/>
      <c r="CO82" s="3"/>
      <c r="CP82" s="3"/>
      <c r="CQ82" s="3"/>
      <c r="CR82" s="3"/>
      <c r="CS82" s="3"/>
      <c r="CT82" s="3"/>
    </row>
    <row r="83" spans="1:98" ht="14.25" customHeight="1">
      <c r="A83" s="761"/>
      <c r="B83" s="556"/>
      <c r="C83" s="557"/>
      <c r="D83" s="283"/>
      <c r="E83" s="719"/>
      <c r="F83" s="440"/>
      <c r="G83" s="377"/>
      <c r="H83" s="378"/>
      <c r="I83" s="561"/>
      <c r="J83" s="562"/>
      <c r="K83" s="562"/>
      <c r="L83" s="562"/>
      <c r="M83" s="378"/>
      <c r="N83" s="379"/>
      <c r="O83" s="380"/>
      <c r="P83" s="381"/>
      <c r="Q83" s="720"/>
      <c r="R83" s="721"/>
      <c r="S83" s="721"/>
      <c r="T83" s="722"/>
      <c r="U83" s="22"/>
      <c r="V83" s="384">
        <v>6</v>
      </c>
      <c r="W83" s="145"/>
      <c r="X83" s="3800"/>
      <c r="Y83" s="3800"/>
      <c r="Z83" s="683"/>
      <c r="AA83" s="724"/>
      <c r="AB83" s="725"/>
      <c r="AC83" s="725"/>
      <c r="AD83" s="726"/>
      <c r="AE83" s="140"/>
      <c r="AF83" s="141"/>
      <c r="AG83" s="143"/>
      <c r="AH83" s="143"/>
      <c r="AI83" s="143"/>
      <c r="AJ83" s="146"/>
      <c r="AK83" s="727"/>
      <c r="AL83" s="728"/>
      <c r="AM83" s="728"/>
      <c r="AN83" s="729"/>
      <c r="AO83" s="3"/>
      <c r="AP83" s="399"/>
      <c r="AQ83" s="381"/>
      <c r="AR83" s="52"/>
      <c r="AS83" s="104" t="e">
        <f t="shared" si="23"/>
        <v>#DIV/0!</v>
      </c>
      <c r="AT83" s="105" t="e">
        <f t="shared" si="1"/>
        <v>#DIV/0!</v>
      </c>
      <c r="AU83" s="105" t="e">
        <f t="shared" si="2"/>
        <v>#DIV/0!</v>
      </c>
      <c r="AV83" s="105" t="e">
        <f t="shared" si="3"/>
        <v>#DIV/0!</v>
      </c>
      <c r="AW83" s="106" t="e">
        <f t="shared" si="4"/>
        <v>#DIV/0!</v>
      </c>
      <c r="AX83" s="106" t="e">
        <f t="shared" si="5"/>
        <v>#DIV/0!</v>
      </c>
      <c r="AY83" s="106" t="e">
        <f t="shared" si="6"/>
        <v>#DIV/0!</v>
      </c>
      <c r="AZ83" s="106" t="e">
        <f t="shared" si="7"/>
        <v>#DIV/0!</v>
      </c>
      <c r="BA83" s="107" t="e">
        <f t="shared" si="8"/>
        <v>#DIV/0!</v>
      </c>
      <c r="BB83" s="107" t="e">
        <f t="shared" si="9"/>
        <v>#DIV/0!</v>
      </c>
      <c r="BC83" s="107" t="e">
        <f t="shared" si="10"/>
        <v>#DIV/0!</v>
      </c>
      <c r="BD83" s="107" t="e">
        <f t="shared" si="11"/>
        <v>#DIV/0!</v>
      </c>
      <c r="BE83" s="108">
        <v>0.2</v>
      </c>
      <c r="BF83" s="108">
        <v>0.8</v>
      </c>
      <c r="BG83" s="107" t="e">
        <f t="shared" si="12"/>
        <v>#DIV/0!</v>
      </c>
      <c r="BH83" s="107" t="e">
        <f t="shared" si="13"/>
        <v>#DIV/0!</v>
      </c>
      <c r="BI83" s="107" t="e">
        <f t="shared" si="14"/>
        <v>#DIV/0!</v>
      </c>
      <c r="BJ83" s="107" t="e">
        <f t="shared" si="42"/>
        <v>#DIV/0!</v>
      </c>
      <c r="BK83" s="107" t="e">
        <f t="shared" si="42"/>
        <v>#DIV/0!</v>
      </c>
      <c r="BL83" s="107" t="e">
        <f t="shared" si="16"/>
        <v>#DIV/0!</v>
      </c>
      <c r="BM83" s="107" t="e">
        <f t="shared" si="17"/>
        <v>#DIV/0!</v>
      </c>
      <c r="BN83" s="107" t="e">
        <f t="shared" si="18"/>
        <v>#DIV/0!</v>
      </c>
      <c r="BO83" s="107" t="e">
        <f t="shared" si="43"/>
        <v>#DIV/0!</v>
      </c>
      <c r="BP83" s="107" t="e">
        <f t="shared" si="43"/>
        <v>#DIV/0!</v>
      </c>
      <c r="BQ83" s="107" t="e">
        <f t="shared" si="43"/>
        <v>#DIV/0!</v>
      </c>
      <c r="BR83" s="107" t="e">
        <f t="shared" si="43"/>
        <v>#DIV/0!</v>
      </c>
      <c r="BS83" s="34"/>
      <c r="BT83" s="34"/>
      <c r="BU83" s="34"/>
      <c r="BV83" s="34"/>
      <c r="BW83" s="34"/>
      <c r="BX83" s="34"/>
      <c r="BY83" s="34"/>
      <c r="BZ83" s="34"/>
      <c r="CA83" s="33"/>
      <c r="CB83" s="3"/>
      <c r="CC83" s="584"/>
      <c r="CD83" s="585"/>
      <c r="CE83" s="585"/>
      <c r="CF83" s="630"/>
      <c r="CG83" s="631"/>
      <c r="CH83" s="3"/>
      <c r="CI83" s="3"/>
      <c r="CJ83" s="3"/>
      <c r="CK83" s="3"/>
      <c r="CL83" s="3"/>
      <c r="CM83" s="3"/>
      <c r="CN83" s="3"/>
      <c r="CO83" s="3"/>
      <c r="CP83" s="3"/>
      <c r="CQ83" s="3"/>
      <c r="CR83" s="3"/>
      <c r="CS83" s="3"/>
      <c r="CT83" s="3"/>
    </row>
    <row r="84" spans="1:98" ht="14.25" customHeight="1">
      <c r="A84" s="761"/>
      <c r="B84" s="556"/>
      <c r="C84" s="557"/>
      <c r="D84" s="283"/>
      <c r="E84" s="719"/>
      <c r="F84" s="440"/>
      <c r="G84" s="377"/>
      <c r="H84" s="378"/>
      <c r="I84" s="561"/>
      <c r="J84" s="562"/>
      <c r="K84" s="562"/>
      <c r="L84" s="562"/>
      <c r="M84" s="378"/>
      <c r="N84" s="379"/>
      <c r="O84" s="380"/>
      <c r="P84" s="381"/>
      <c r="Q84" s="720"/>
      <c r="R84" s="721"/>
      <c r="S84" s="721"/>
      <c r="T84" s="722"/>
      <c r="U84" s="22"/>
      <c r="V84" s="384">
        <v>7</v>
      </c>
      <c r="W84" s="145"/>
      <c r="X84" s="3800"/>
      <c r="Y84" s="3800"/>
      <c r="Z84" s="683"/>
      <c r="AA84" s="724"/>
      <c r="AB84" s="725"/>
      <c r="AC84" s="725"/>
      <c r="AD84" s="726"/>
      <c r="AE84" s="140"/>
      <c r="AF84" s="141"/>
      <c r="AG84" s="143"/>
      <c r="AH84" s="143"/>
      <c r="AI84" s="143"/>
      <c r="AJ84" s="146"/>
      <c r="AK84" s="727"/>
      <c r="AL84" s="728"/>
      <c r="AM84" s="728"/>
      <c r="AN84" s="729"/>
      <c r="AO84" s="3"/>
      <c r="AP84" s="399"/>
      <c r="AQ84" s="381"/>
      <c r="AR84" s="52"/>
      <c r="AS84" s="104" t="e">
        <f t="shared" si="23"/>
        <v>#DIV/0!</v>
      </c>
      <c r="AT84" s="105" t="e">
        <f t="shared" si="1"/>
        <v>#DIV/0!</v>
      </c>
      <c r="AU84" s="105" t="e">
        <f t="shared" si="2"/>
        <v>#DIV/0!</v>
      </c>
      <c r="AV84" s="105" t="e">
        <f t="shared" si="3"/>
        <v>#DIV/0!</v>
      </c>
      <c r="AW84" s="106" t="e">
        <f t="shared" si="4"/>
        <v>#DIV/0!</v>
      </c>
      <c r="AX84" s="106" t="e">
        <f t="shared" si="5"/>
        <v>#DIV/0!</v>
      </c>
      <c r="AY84" s="106" t="e">
        <f t="shared" si="6"/>
        <v>#DIV/0!</v>
      </c>
      <c r="AZ84" s="106" t="e">
        <f t="shared" si="7"/>
        <v>#DIV/0!</v>
      </c>
      <c r="BA84" s="107" t="e">
        <f t="shared" si="8"/>
        <v>#DIV/0!</v>
      </c>
      <c r="BB84" s="107" t="e">
        <f t="shared" si="9"/>
        <v>#DIV/0!</v>
      </c>
      <c r="BC84" s="107" t="e">
        <f t="shared" si="10"/>
        <v>#DIV/0!</v>
      </c>
      <c r="BD84" s="107" t="e">
        <f t="shared" si="11"/>
        <v>#DIV/0!</v>
      </c>
      <c r="BE84" s="108">
        <v>0.2</v>
      </c>
      <c r="BF84" s="108">
        <v>0.8</v>
      </c>
      <c r="BG84" s="107" t="e">
        <f t="shared" si="12"/>
        <v>#DIV/0!</v>
      </c>
      <c r="BH84" s="107" t="e">
        <f t="shared" si="13"/>
        <v>#DIV/0!</v>
      </c>
      <c r="BI84" s="107" t="e">
        <f t="shared" si="14"/>
        <v>#DIV/0!</v>
      </c>
      <c r="BJ84" s="107" t="e">
        <f t="shared" si="42"/>
        <v>#DIV/0!</v>
      </c>
      <c r="BK84" s="107" t="e">
        <f t="shared" si="42"/>
        <v>#DIV/0!</v>
      </c>
      <c r="BL84" s="107" t="e">
        <f t="shared" si="16"/>
        <v>#DIV/0!</v>
      </c>
      <c r="BM84" s="107" t="e">
        <f t="shared" si="17"/>
        <v>#DIV/0!</v>
      </c>
      <c r="BN84" s="107" t="e">
        <f t="shared" si="18"/>
        <v>#DIV/0!</v>
      </c>
      <c r="BO84" s="107" t="e">
        <f t="shared" si="43"/>
        <v>#DIV/0!</v>
      </c>
      <c r="BP84" s="107" t="e">
        <f t="shared" si="43"/>
        <v>#DIV/0!</v>
      </c>
      <c r="BQ84" s="107" t="e">
        <f t="shared" si="43"/>
        <v>#DIV/0!</v>
      </c>
      <c r="BR84" s="107" t="e">
        <f t="shared" si="43"/>
        <v>#DIV/0!</v>
      </c>
      <c r="BS84" s="34"/>
      <c r="BT84" s="34"/>
      <c r="BU84" s="34"/>
      <c r="BV84" s="34"/>
      <c r="BW84" s="34"/>
      <c r="BX84" s="34"/>
      <c r="BY84" s="34"/>
      <c r="BZ84" s="34"/>
      <c r="CA84" s="33"/>
      <c r="CB84" s="3"/>
      <c r="CC84" s="584"/>
      <c r="CD84" s="585"/>
      <c r="CE84" s="585"/>
      <c r="CF84" s="630"/>
      <c r="CG84" s="631"/>
      <c r="CH84" s="3"/>
      <c r="CI84" s="3"/>
      <c r="CJ84" s="3"/>
      <c r="CK84" s="3"/>
      <c r="CL84" s="3"/>
      <c r="CM84" s="3"/>
      <c r="CN84" s="3"/>
      <c r="CO84" s="3"/>
      <c r="CP84" s="3"/>
      <c r="CQ84" s="3"/>
      <c r="CR84" s="3"/>
      <c r="CS84" s="3"/>
      <c r="CT84" s="3"/>
    </row>
    <row r="85" spans="1:98" ht="14.25" customHeight="1">
      <c r="A85" s="761"/>
      <c r="B85" s="556"/>
      <c r="C85" s="557"/>
      <c r="D85" s="283"/>
      <c r="E85" s="719"/>
      <c r="F85" s="440"/>
      <c r="G85" s="377"/>
      <c r="H85" s="378"/>
      <c r="I85" s="561"/>
      <c r="J85" s="562"/>
      <c r="K85" s="562"/>
      <c r="L85" s="562"/>
      <c r="M85" s="378"/>
      <c r="N85" s="379"/>
      <c r="O85" s="380"/>
      <c r="P85" s="381"/>
      <c r="Q85" s="720"/>
      <c r="R85" s="721"/>
      <c r="S85" s="721"/>
      <c r="T85" s="722"/>
      <c r="U85" s="22"/>
      <c r="V85" s="384">
        <v>8</v>
      </c>
      <c r="W85" s="145"/>
      <c r="X85" s="3800"/>
      <c r="Y85" s="3800"/>
      <c r="Z85" s="683"/>
      <c r="AA85" s="724"/>
      <c r="AB85" s="725"/>
      <c r="AC85" s="725"/>
      <c r="AD85" s="726"/>
      <c r="AE85" s="140"/>
      <c r="AF85" s="141"/>
      <c r="AG85" s="143"/>
      <c r="AH85" s="143"/>
      <c r="AI85" s="143"/>
      <c r="AJ85" s="146"/>
      <c r="AK85" s="727"/>
      <c r="AL85" s="728"/>
      <c r="AM85" s="728"/>
      <c r="AN85" s="729"/>
      <c r="AO85" s="3"/>
      <c r="AP85" s="399"/>
      <c r="AQ85" s="381"/>
      <c r="AR85" s="52"/>
      <c r="AS85" s="104" t="e">
        <f t="shared" si="23"/>
        <v>#DIV/0!</v>
      </c>
      <c r="AT85" s="105" t="e">
        <f t="shared" si="1"/>
        <v>#DIV/0!</v>
      </c>
      <c r="AU85" s="105" t="e">
        <f t="shared" si="2"/>
        <v>#DIV/0!</v>
      </c>
      <c r="AV85" s="105" t="e">
        <f t="shared" si="3"/>
        <v>#DIV/0!</v>
      </c>
      <c r="AW85" s="106" t="e">
        <f t="shared" si="4"/>
        <v>#DIV/0!</v>
      </c>
      <c r="AX85" s="106" t="e">
        <f t="shared" si="5"/>
        <v>#DIV/0!</v>
      </c>
      <c r="AY85" s="106" t="e">
        <f t="shared" si="6"/>
        <v>#DIV/0!</v>
      </c>
      <c r="AZ85" s="106" t="e">
        <f t="shared" si="7"/>
        <v>#DIV/0!</v>
      </c>
      <c r="BA85" s="107" t="e">
        <f t="shared" si="8"/>
        <v>#DIV/0!</v>
      </c>
      <c r="BB85" s="107" t="e">
        <f t="shared" si="9"/>
        <v>#DIV/0!</v>
      </c>
      <c r="BC85" s="107" t="e">
        <f t="shared" si="10"/>
        <v>#DIV/0!</v>
      </c>
      <c r="BD85" s="107" t="e">
        <f t="shared" si="11"/>
        <v>#DIV/0!</v>
      </c>
      <c r="BE85" s="108">
        <v>0.2</v>
      </c>
      <c r="BF85" s="108">
        <v>0.8</v>
      </c>
      <c r="BG85" s="107" t="e">
        <f t="shared" si="12"/>
        <v>#DIV/0!</v>
      </c>
      <c r="BH85" s="107" t="e">
        <f t="shared" si="13"/>
        <v>#DIV/0!</v>
      </c>
      <c r="BI85" s="107" t="e">
        <f t="shared" si="14"/>
        <v>#DIV/0!</v>
      </c>
      <c r="BJ85" s="107" t="e">
        <f t="shared" si="42"/>
        <v>#DIV/0!</v>
      </c>
      <c r="BK85" s="107" t="e">
        <f t="shared" si="42"/>
        <v>#DIV/0!</v>
      </c>
      <c r="BL85" s="107" t="e">
        <f t="shared" si="16"/>
        <v>#DIV/0!</v>
      </c>
      <c r="BM85" s="107" t="e">
        <f t="shared" si="17"/>
        <v>#DIV/0!</v>
      </c>
      <c r="BN85" s="107" t="e">
        <f t="shared" si="18"/>
        <v>#DIV/0!</v>
      </c>
      <c r="BO85" s="107" t="e">
        <f t="shared" si="43"/>
        <v>#DIV/0!</v>
      </c>
      <c r="BP85" s="107" t="e">
        <f t="shared" si="43"/>
        <v>#DIV/0!</v>
      </c>
      <c r="BQ85" s="107" t="e">
        <f t="shared" si="43"/>
        <v>#DIV/0!</v>
      </c>
      <c r="BR85" s="107" t="e">
        <f t="shared" si="43"/>
        <v>#DIV/0!</v>
      </c>
      <c r="BS85" s="34"/>
      <c r="BT85" s="34"/>
      <c r="BU85" s="34"/>
      <c r="BV85" s="34"/>
      <c r="BW85" s="34"/>
      <c r="BX85" s="34"/>
      <c r="BY85" s="34"/>
      <c r="BZ85" s="34"/>
      <c r="CA85" s="33"/>
      <c r="CB85" s="3"/>
      <c r="CC85" s="584"/>
      <c r="CD85" s="585"/>
      <c r="CE85" s="585"/>
      <c r="CF85" s="630"/>
      <c r="CG85" s="631"/>
      <c r="CH85" s="3"/>
      <c r="CI85" s="3"/>
      <c r="CJ85" s="3"/>
      <c r="CK85" s="3"/>
      <c r="CL85" s="3"/>
      <c r="CM85" s="3"/>
      <c r="CN85" s="3"/>
      <c r="CO85" s="3"/>
      <c r="CP85" s="3"/>
      <c r="CQ85" s="3"/>
      <c r="CR85" s="3"/>
      <c r="CS85" s="3"/>
      <c r="CT85" s="3"/>
    </row>
    <row r="86" spans="1:98" ht="14.25" customHeight="1">
      <c r="A86" s="761"/>
      <c r="B86" s="556"/>
      <c r="C86" s="557"/>
      <c r="D86" s="283"/>
      <c r="E86" s="719"/>
      <c r="F86" s="440"/>
      <c r="G86" s="377"/>
      <c r="H86" s="378"/>
      <c r="I86" s="561"/>
      <c r="J86" s="562"/>
      <c r="K86" s="562"/>
      <c r="L86" s="562"/>
      <c r="M86" s="378"/>
      <c r="N86" s="379"/>
      <c r="O86" s="380"/>
      <c r="P86" s="381"/>
      <c r="Q86" s="720"/>
      <c r="R86" s="721"/>
      <c r="S86" s="721"/>
      <c r="T86" s="722"/>
      <c r="U86" s="22"/>
      <c r="V86" s="384">
        <v>9</v>
      </c>
      <c r="W86" s="145"/>
      <c r="X86" s="3800"/>
      <c r="Y86" s="3800"/>
      <c r="Z86" s="683"/>
      <c r="AA86" s="724"/>
      <c r="AB86" s="725"/>
      <c r="AC86" s="725"/>
      <c r="AD86" s="726"/>
      <c r="AE86" s="140"/>
      <c r="AF86" s="141"/>
      <c r="AG86" s="143"/>
      <c r="AH86" s="143"/>
      <c r="AI86" s="143"/>
      <c r="AJ86" s="146"/>
      <c r="AK86" s="727"/>
      <c r="AL86" s="728"/>
      <c r="AM86" s="728"/>
      <c r="AN86" s="729"/>
      <c r="AO86" s="3"/>
      <c r="AP86" s="399"/>
      <c r="AQ86" s="381"/>
      <c r="AR86" s="52"/>
      <c r="AS86" s="104" t="e">
        <f t="shared" si="23"/>
        <v>#DIV/0!</v>
      </c>
      <c r="AT86" s="105" t="e">
        <f t="shared" si="1"/>
        <v>#DIV/0!</v>
      </c>
      <c r="AU86" s="105" t="e">
        <f t="shared" si="2"/>
        <v>#DIV/0!</v>
      </c>
      <c r="AV86" s="105" t="e">
        <f t="shared" si="3"/>
        <v>#DIV/0!</v>
      </c>
      <c r="AW86" s="106" t="e">
        <f t="shared" si="4"/>
        <v>#DIV/0!</v>
      </c>
      <c r="AX86" s="106" t="e">
        <f t="shared" si="5"/>
        <v>#DIV/0!</v>
      </c>
      <c r="AY86" s="106" t="e">
        <f t="shared" si="6"/>
        <v>#DIV/0!</v>
      </c>
      <c r="AZ86" s="106" t="e">
        <f t="shared" si="7"/>
        <v>#DIV/0!</v>
      </c>
      <c r="BA86" s="107" t="e">
        <f t="shared" si="8"/>
        <v>#DIV/0!</v>
      </c>
      <c r="BB86" s="107" t="e">
        <f t="shared" si="9"/>
        <v>#DIV/0!</v>
      </c>
      <c r="BC86" s="107" t="e">
        <f t="shared" si="10"/>
        <v>#DIV/0!</v>
      </c>
      <c r="BD86" s="107" t="e">
        <f t="shared" si="11"/>
        <v>#DIV/0!</v>
      </c>
      <c r="BE86" s="108">
        <v>0.2</v>
      </c>
      <c r="BF86" s="108">
        <v>0.8</v>
      </c>
      <c r="BG86" s="107" t="e">
        <f t="shared" si="12"/>
        <v>#DIV/0!</v>
      </c>
      <c r="BH86" s="107" t="e">
        <f t="shared" si="13"/>
        <v>#DIV/0!</v>
      </c>
      <c r="BI86" s="107" t="e">
        <f t="shared" si="14"/>
        <v>#DIV/0!</v>
      </c>
      <c r="BJ86" s="107" t="e">
        <f t="shared" si="42"/>
        <v>#DIV/0!</v>
      </c>
      <c r="BK86" s="107" t="e">
        <f t="shared" si="42"/>
        <v>#DIV/0!</v>
      </c>
      <c r="BL86" s="107" t="e">
        <f t="shared" si="16"/>
        <v>#DIV/0!</v>
      </c>
      <c r="BM86" s="107" t="e">
        <f t="shared" si="17"/>
        <v>#DIV/0!</v>
      </c>
      <c r="BN86" s="107" t="e">
        <f t="shared" si="18"/>
        <v>#DIV/0!</v>
      </c>
      <c r="BO86" s="107" t="e">
        <f t="shared" si="43"/>
        <v>#DIV/0!</v>
      </c>
      <c r="BP86" s="107" t="e">
        <f t="shared" si="43"/>
        <v>#DIV/0!</v>
      </c>
      <c r="BQ86" s="107" t="e">
        <f t="shared" si="43"/>
        <v>#DIV/0!</v>
      </c>
      <c r="BR86" s="107" t="e">
        <f t="shared" si="43"/>
        <v>#DIV/0!</v>
      </c>
      <c r="BS86" s="34"/>
      <c r="BT86" s="34"/>
      <c r="BU86" s="34"/>
      <c r="BV86" s="34"/>
      <c r="BW86" s="34"/>
      <c r="BX86" s="34"/>
      <c r="BY86" s="34"/>
      <c r="BZ86" s="34"/>
      <c r="CA86" s="33"/>
      <c r="CB86" s="3"/>
      <c r="CC86" s="584"/>
      <c r="CD86" s="585"/>
      <c r="CE86" s="585"/>
      <c r="CF86" s="630"/>
      <c r="CG86" s="631"/>
      <c r="CH86" s="3"/>
      <c r="CI86" s="3"/>
      <c r="CJ86" s="3"/>
      <c r="CK86" s="3"/>
      <c r="CL86" s="3"/>
      <c r="CM86" s="3"/>
      <c r="CN86" s="3"/>
      <c r="CO86" s="3"/>
      <c r="CP86" s="3"/>
      <c r="CQ86" s="3"/>
      <c r="CR86" s="3"/>
      <c r="CS86" s="3"/>
      <c r="CT86" s="3"/>
    </row>
    <row r="87" spans="1:98" ht="14.25" customHeight="1" thickBot="1">
      <c r="A87" s="762"/>
      <c r="B87" s="589"/>
      <c r="C87" s="590"/>
      <c r="D87" s="288"/>
      <c r="E87" s="731"/>
      <c r="F87" s="593"/>
      <c r="G87" s="411"/>
      <c r="H87" s="412"/>
      <c r="I87" s="596"/>
      <c r="J87" s="597"/>
      <c r="K87" s="597"/>
      <c r="L87" s="597"/>
      <c r="M87" s="412"/>
      <c r="N87" s="415"/>
      <c r="O87" s="416"/>
      <c r="P87" s="417"/>
      <c r="Q87" s="732"/>
      <c r="R87" s="733"/>
      <c r="S87" s="733"/>
      <c r="T87" s="734"/>
      <c r="U87" s="22"/>
      <c r="V87" s="449">
        <v>10</v>
      </c>
      <c r="W87" s="414"/>
      <c r="X87" s="3853"/>
      <c r="Y87" s="3853"/>
      <c r="Z87" s="606"/>
      <c r="AA87" s="736"/>
      <c r="AB87" s="737"/>
      <c r="AC87" s="737"/>
      <c r="AD87" s="738"/>
      <c r="AE87" s="140"/>
      <c r="AF87" s="413"/>
      <c r="AG87" s="739"/>
      <c r="AH87" s="739"/>
      <c r="AI87" s="739"/>
      <c r="AJ87" s="740"/>
      <c r="AK87" s="741"/>
      <c r="AL87" s="742"/>
      <c r="AM87" s="742"/>
      <c r="AN87" s="743"/>
      <c r="AO87" s="3"/>
      <c r="AP87" s="744"/>
      <c r="AQ87" s="417"/>
      <c r="AR87" s="52"/>
      <c r="AS87" s="426" t="e">
        <f t="shared" si="23"/>
        <v>#DIV/0!</v>
      </c>
      <c r="AT87" s="450" t="e">
        <f t="shared" si="1"/>
        <v>#DIV/0!</v>
      </c>
      <c r="AU87" s="450" t="e">
        <f t="shared" si="2"/>
        <v>#DIV/0!</v>
      </c>
      <c r="AV87" s="450" t="e">
        <f t="shared" si="3"/>
        <v>#DIV/0!</v>
      </c>
      <c r="AW87" s="463" t="e">
        <f t="shared" si="4"/>
        <v>#DIV/0!</v>
      </c>
      <c r="AX87" s="463" t="e">
        <f t="shared" si="5"/>
        <v>#DIV/0!</v>
      </c>
      <c r="AY87" s="463" t="e">
        <f t="shared" si="6"/>
        <v>#DIV/0!</v>
      </c>
      <c r="AZ87" s="463" t="e">
        <f t="shared" si="7"/>
        <v>#DIV/0!</v>
      </c>
      <c r="BA87" s="428" t="e">
        <f t="shared" si="8"/>
        <v>#DIV/0!</v>
      </c>
      <c r="BB87" s="428" t="e">
        <f t="shared" si="9"/>
        <v>#DIV/0!</v>
      </c>
      <c r="BC87" s="428" t="e">
        <f t="shared" si="10"/>
        <v>#DIV/0!</v>
      </c>
      <c r="BD87" s="428" t="e">
        <f t="shared" si="11"/>
        <v>#DIV/0!</v>
      </c>
      <c r="BE87" s="427">
        <v>0.2</v>
      </c>
      <c r="BF87" s="427">
        <v>0.8</v>
      </c>
      <c r="BG87" s="428" t="e">
        <f t="shared" si="12"/>
        <v>#DIV/0!</v>
      </c>
      <c r="BH87" s="428" t="e">
        <f t="shared" si="13"/>
        <v>#DIV/0!</v>
      </c>
      <c r="BI87" s="428" t="e">
        <f t="shared" si="14"/>
        <v>#DIV/0!</v>
      </c>
      <c r="BJ87" s="428" t="e">
        <f t="shared" si="42"/>
        <v>#DIV/0!</v>
      </c>
      <c r="BK87" s="428" t="e">
        <f t="shared" si="42"/>
        <v>#DIV/0!</v>
      </c>
      <c r="BL87" s="428" t="e">
        <f t="shared" si="16"/>
        <v>#DIV/0!</v>
      </c>
      <c r="BM87" s="428" t="e">
        <f t="shared" si="17"/>
        <v>#DIV/0!</v>
      </c>
      <c r="BN87" s="428" t="e">
        <f t="shared" si="18"/>
        <v>#DIV/0!</v>
      </c>
      <c r="BO87" s="428" t="e">
        <f t="shared" si="43"/>
        <v>#DIV/0!</v>
      </c>
      <c r="BP87" s="428" t="e">
        <f t="shared" si="43"/>
        <v>#DIV/0!</v>
      </c>
      <c r="BQ87" s="428" t="e">
        <f t="shared" si="43"/>
        <v>#DIV/0!</v>
      </c>
      <c r="BR87" s="428" t="e">
        <f t="shared" si="43"/>
        <v>#DIV/0!</v>
      </c>
      <c r="BS87" s="39"/>
      <c r="BT87" s="39"/>
      <c r="BU87" s="39"/>
      <c r="BV87" s="39"/>
      <c r="BW87" s="39"/>
      <c r="BX87" s="39"/>
      <c r="BY87" s="39"/>
      <c r="BZ87" s="39"/>
      <c r="CA87" s="332"/>
      <c r="CB87" s="3"/>
      <c r="CC87" s="616"/>
      <c r="CD87" s="617"/>
      <c r="CE87" s="617"/>
      <c r="CF87" s="640"/>
      <c r="CG87" s="641"/>
      <c r="CH87" s="3"/>
      <c r="CI87" s="3"/>
      <c r="CJ87" s="3"/>
      <c r="CK87" s="3"/>
      <c r="CL87" s="3"/>
      <c r="CM87" s="3"/>
      <c r="CN87" s="3"/>
      <c r="CO87" s="3"/>
      <c r="CP87" s="3"/>
      <c r="CQ87" s="3"/>
      <c r="CR87" s="3"/>
      <c r="CS87" s="3"/>
      <c r="CT87" s="3"/>
    </row>
    <row r="88" spans="1:98" ht="14.25" customHeight="1">
      <c r="A88" s="349">
        <v>10</v>
      </c>
      <c r="B88" s="523"/>
      <c r="C88" s="524"/>
      <c r="D88" s="745"/>
      <c r="E88" s="746"/>
      <c r="F88" s="527"/>
      <c r="G88" s="355"/>
      <c r="H88" s="356"/>
      <c r="I88" s="529"/>
      <c r="J88" s="530"/>
      <c r="K88" s="530"/>
      <c r="L88" s="530"/>
      <c r="M88" s="531"/>
      <c r="N88" s="360"/>
      <c r="O88" s="358"/>
      <c r="P88" s="361"/>
      <c r="Q88" s="747"/>
      <c r="R88" s="748"/>
      <c r="S88" s="748"/>
      <c r="T88" s="749"/>
      <c r="U88" s="140"/>
      <c r="V88" s="364">
        <v>1</v>
      </c>
      <c r="W88" s="3466"/>
      <c r="X88" s="3858"/>
      <c r="Y88" s="3858"/>
      <c r="Z88" s="2911"/>
      <c r="AA88" s="3576"/>
      <c r="AB88" s="2909"/>
      <c r="AC88" s="2909"/>
      <c r="AD88" s="2910"/>
      <c r="AE88" s="3577"/>
      <c r="AF88" s="3578"/>
      <c r="AG88" s="3577"/>
      <c r="AH88" s="3577"/>
      <c r="AI88" s="3577"/>
      <c r="AJ88" s="3579"/>
      <c r="AK88" s="756"/>
      <c r="AL88" s="757"/>
      <c r="AM88" s="757"/>
      <c r="AN88" s="758"/>
      <c r="AO88" s="222"/>
      <c r="AP88" s="759"/>
      <c r="AQ88" s="760"/>
      <c r="AR88" s="52"/>
      <c r="AS88" s="82" t="e">
        <f t="shared" si="23"/>
        <v>#DIV/0!</v>
      </c>
      <c r="AT88" s="94" t="e">
        <f t="shared" si="1"/>
        <v>#DIV/0!</v>
      </c>
      <c r="AU88" s="94" t="e">
        <f t="shared" si="2"/>
        <v>#DIV/0!</v>
      </c>
      <c r="AV88" s="94" t="e">
        <f t="shared" si="3"/>
        <v>#DIV/0!</v>
      </c>
      <c r="AW88" s="95" t="e">
        <f t="shared" si="4"/>
        <v>#DIV/0!</v>
      </c>
      <c r="AX88" s="95" t="e">
        <f t="shared" si="5"/>
        <v>#DIV/0!</v>
      </c>
      <c r="AY88" s="95" t="e">
        <f t="shared" si="6"/>
        <v>#DIV/0!</v>
      </c>
      <c r="AZ88" s="95" t="e">
        <f t="shared" si="7"/>
        <v>#DIV/0!</v>
      </c>
      <c r="BA88" s="96" t="e">
        <f t="shared" si="8"/>
        <v>#DIV/0!</v>
      </c>
      <c r="BB88" s="96" t="e">
        <f t="shared" si="9"/>
        <v>#DIV/0!</v>
      </c>
      <c r="BC88" s="96" t="e">
        <f t="shared" si="10"/>
        <v>#DIV/0!</v>
      </c>
      <c r="BD88" s="96" t="e">
        <f t="shared" si="11"/>
        <v>#DIV/0!</v>
      </c>
      <c r="BE88" s="97">
        <v>0.2</v>
      </c>
      <c r="BF88" s="97">
        <v>0.8</v>
      </c>
      <c r="BG88" s="96" t="e">
        <f t="shared" si="12"/>
        <v>#DIV/0!</v>
      </c>
      <c r="BH88" s="96" t="e">
        <f t="shared" si="13"/>
        <v>#DIV/0!</v>
      </c>
      <c r="BI88" s="96" t="e">
        <f t="shared" si="14"/>
        <v>#DIV/0!</v>
      </c>
      <c r="BJ88" s="96" t="e">
        <f t="shared" si="42"/>
        <v>#DIV/0!</v>
      </c>
      <c r="BK88" s="96" t="e">
        <f t="shared" si="42"/>
        <v>#DIV/0!</v>
      </c>
      <c r="BL88" s="96" t="e">
        <f t="shared" si="16"/>
        <v>#DIV/0!</v>
      </c>
      <c r="BM88" s="96" t="e">
        <f t="shared" si="17"/>
        <v>#DIV/0!</v>
      </c>
      <c r="BN88" s="96" t="e">
        <f t="shared" si="18"/>
        <v>#DIV/0!</v>
      </c>
      <c r="BO88" s="96" t="e">
        <f t="shared" si="43"/>
        <v>#DIV/0!</v>
      </c>
      <c r="BP88" s="85" t="e">
        <f t="shared" si="43"/>
        <v>#DIV/0!</v>
      </c>
      <c r="BQ88" s="85" t="e">
        <f t="shared" si="43"/>
        <v>#DIV/0!</v>
      </c>
      <c r="BR88" s="85" t="e">
        <f t="shared" si="43"/>
        <v>#DIV/0!</v>
      </c>
      <c r="BS88" s="644" t="e">
        <f t="shared" ref="BS88:BV88" si="46">AVERAGEIF(BO88:BO97,"&lt;&gt;#¡DIV/0!")</f>
        <v>#DIV/0!</v>
      </c>
      <c r="BT88" s="644" t="e">
        <f t="shared" si="46"/>
        <v>#DIV/0!</v>
      </c>
      <c r="BU88" s="644" t="e">
        <f t="shared" si="46"/>
        <v>#DIV/0!</v>
      </c>
      <c r="BV88" s="644" t="e">
        <f t="shared" si="46"/>
        <v>#DIV/0!</v>
      </c>
      <c r="BW88" s="550" t="e">
        <f>+C88*BS88</f>
        <v>#DIV/0!</v>
      </c>
      <c r="BX88" s="550" t="e">
        <f>+C88*BT88</f>
        <v>#DIV/0!</v>
      </c>
      <c r="BY88" s="550" t="e">
        <f>+C88*BU88</f>
        <v>#DIV/0!</v>
      </c>
      <c r="BZ88" s="550" t="e">
        <f>+C88*BV88</f>
        <v>#DIV/0!</v>
      </c>
      <c r="CA88" s="645" t="e">
        <f>SUM(BW88:BZ97)</f>
        <v>#DIV/0!</v>
      </c>
      <c r="CB88" s="3"/>
      <c r="CC88" s="552" t="e">
        <f t="shared" ref="CC88:CF88" si="47">+Q88/$N$88</f>
        <v>#DIV/0!</v>
      </c>
      <c r="CD88" s="553" t="e">
        <f t="shared" si="47"/>
        <v>#DIV/0!</v>
      </c>
      <c r="CE88" s="553" t="e">
        <f t="shared" si="47"/>
        <v>#DIV/0!</v>
      </c>
      <c r="CF88" s="622" t="e">
        <f t="shared" si="47"/>
        <v>#DIV/0!</v>
      </c>
      <c r="CG88" s="623" t="e">
        <f>AVERAGE(CC88:CF97)</f>
        <v>#DIV/0!</v>
      </c>
      <c r="CH88" s="3"/>
      <c r="CI88" s="3"/>
      <c r="CJ88" s="3"/>
      <c r="CK88" s="3"/>
      <c r="CL88" s="3"/>
      <c r="CM88" s="3"/>
      <c r="CN88" s="3"/>
      <c r="CO88" s="3"/>
      <c r="CP88" s="3"/>
      <c r="CQ88" s="3"/>
      <c r="CR88" s="3"/>
      <c r="CS88" s="3"/>
      <c r="CT88" s="3"/>
    </row>
    <row r="89" spans="1:98" ht="14.25" customHeight="1">
      <c r="A89" s="761"/>
      <c r="B89" s="556"/>
      <c r="C89" s="557"/>
      <c r="D89" s="283"/>
      <c r="E89" s="719"/>
      <c r="F89" s="440"/>
      <c r="G89" s="377"/>
      <c r="H89" s="378"/>
      <c r="I89" s="561"/>
      <c r="J89" s="562"/>
      <c r="K89" s="562"/>
      <c r="L89" s="562"/>
      <c r="M89" s="378"/>
      <c r="N89" s="379"/>
      <c r="O89" s="380"/>
      <c r="P89" s="381"/>
      <c r="Q89" s="720"/>
      <c r="R89" s="721"/>
      <c r="S89" s="721"/>
      <c r="T89" s="722"/>
      <c r="U89" s="22"/>
      <c r="V89" s="384">
        <v>2</v>
      </c>
      <c r="W89" s="3466"/>
      <c r="X89" s="3858"/>
      <c r="Y89" s="3858"/>
      <c r="Z89" s="2911"/>
      <c r="AA89" s="3580"/>
      <c r="AB89" s="2920"/>
      <c r="AC89" s="2915"/>
      <c r="AD89" s="2916"/>
      <c r="AE89" s="3581"/>
      <c r="AF89" s="3581"/>
      <c r="AG89" s="3582"/>
      <c r="AH89" s="3582"/>
      <c r="AI89" s="143"/>
      <c r="AJ89" s="377"/>
      <c r="AK89" s="2819"/>
      <c r="AL89" s="728"/>
      <c r="AM89" s="728"/>
      <c r="AN89" s="729"/>
      <c r="AO89" s="3"/>
      <c r="AP89" s="399"/>
      <c r="AQ89" s="381"/>
      <c r="AR89" s="52"/>
      <c r="AS89" s="104" t="e">
        <f t="shared" si="23"/>
        <v>#DIV/0!</v>
      </c>
      <c r="AT89" s="105" t="e">
        <f t="shared" si="1"/>
        <v>#DIV/0!</v>
      </c>
      <c r="AU89" s="105" t="e">
        <f t="shared" si="2"/>
        <v>#DIV/0!</v>
      </c>
      <c r="AV89" s="105" t="e">
        <f t="shared" si="3"/>
        <v>#DIV/0!</v>
      </c>
      <c r="AW89" s="106" t="e">
        <f t="shared" si="4"/>
        <v>#DIV/0!</v>
      </c>
      <c r="AX89" s="106" t="e">
        <f t="shared" si="5"/>
        <v>#DIV/0!</v>
      </c>
      <c r="AY89" s="106" t="e">
        <f t="shared" si="6"/>
        <v>#DIV/0!</v>
      </c>
      <c r="AZ89" s="106" t="e">
        <f t="shared" si="7"/>
        <v>#DIV/0!</v>
      </c>
      <c r="BA89" s="107" t="e">
        <f t="shared" si="8"/>
        <v>#DIV/0!</v>
      </c>
      <c r="BB89" s="107" t="e">
        <f t="shared" si="9"/>
        <v>#DIV/0!</v>
      </c>
      <c r="BC89" s="107" t="e">
        <f t="shared" si="10"/>
        <v>#DIV/0!</v>
      </c>
      <c r="BD89" s="107" t="e">
        <f t="shared" si="11"/>
        <v>#DIV/0!</v>
      </c>
      <c r="BE89" s="108">
        <v>0.2</v>
      </c>
      <c r="BF89" s="108">
        <v>0.8</v>
      </c>
      <c r="BG89" s="107" t="e">
        <f t="shared" si="12"/>
        <v>#DIV/0!</v>
      </c>
      <c r="BH89" s="107" t="e">
        <f t="shared" si="13"/>
        <v>#DIV/0!</v>
      </c>
      <c r="BI89" s="107" t="e">
        <f t="shared" si="14"/>
        <v>#DIV/0!</v>
      </c>
      <c r="BJ89" s="107" t="e">
        <f t="shared" si="42"/>
        <v>#DIV/0!</v>
      </c>
      <c r="BK89" s="107" t="e">
        <f t="shared" si="42"/>
        <v>#DIV/0!</v>
      </c>
      <c r="BL89" s="107" t="e">
        <f t="shared" si="16"/>
        <v>#DIV/0!</v>
      </c>
      <c r="BM89" s="107" t="e">
        <f t="shared" si="17"/>
        <v>#DIV/0!</v>
      </c>
      <c r="BN89" s="107" t="e">
        <f t="shared" si="18"/>
        <v>#DIV/0!</v>
      </c>
      <c r="BO89" s="107" t="e">
        <f t="shared" si="43"/>
        <v>#DIV/0!</v>
      </c>
      <c r="BP89" s="107" t="e">
        <f t="shared" si="43"/>
        <v>#DIV/0!</v>
      </c>
      <c r="BQ89" s="107" t="e">
        <f t="shared" si="43"/>
        <v>#DIV/0!</v>
      </c>
      <c r="BR89" s="107" t="e">
        <f t="shared" si="43"/>
        <v>#DIV/0!</v>
      </c>
      <c r="BS89" s="34"/>
      <c r="BT89" s="34"/>
      <c r="BU89" s="34"/>
      <c r="BV89" s="34"/>
      <c r="BW89" s="34"/>
      <c r="BX89" s="34"/>
      <c r="BY89" s="34"/>
      <c r="BZ89" s="34"/>
      <c r="CA89" s="33"/>
      <c r="CB89" s="3"/>
      <c r="CC89" s="584"/>
      <c r="CD89" s="585"/>
      <c r="CE89" s="585"/>
      <c r="CF89" s="630"/>
      <c r="CG89" s="631"/>
      <c r="CH89" s="3"/>
      <c r="CI89" s="3"/>
      <c r="CJ89" s="3"/>
      <c r="CK89" s="3"/>
      <c r="CL89" s="3"/>
      <c r="CM89" s="3"/>
      <c r="CN89" s="3"/>
      <c r="CO89" s="3"/>
      <c r="CP89" s="3"/>
      <c r="CQ89" s="3"/>
      <c r="CR89" s="3"/>
      <c r="CS89" s="3"/>
      <c r="CT89" s="3"/>
    </row>
    <row r="90" spans="1:98" ht="14.25" customHeight="1">
      <c r="A90" s="761"/>
      <c r="B90" s="556"/>
      <c r="C90" s="557"/>
      <c r="D90" s="283"/>
      <c r="E90" s="719"/>
      <c r="F90" s="440"/>
      <c r="G90" s="377"/>
      <c r="H90" s="378"/>
      <c r="I90" s="561"/>
      <c r="J90" s="562"/>
      <c r="K90" s="562"/>
      <c r="L90" s="562"/>
      <c r="M90" s="378"/>
      <c r="N90" s="379"/>
      <c r="O90" s="380"/>
      <c r="P90" s="381"/>
      <c r="Q90" s="720"/>
      <c r="R90" s="721"/>
      <c r="S90" s="721"/>
      <c r="T90" s="722"/>
      <c r="U90" s="22"/>
      <c r="V90" s="384">
        <v>3</v>
      </c>
      <c r="W90" s="3466"/>
      <c r="X90" s="3858"/>
      <c r="Y90" s="3858"/>
      <c r="Z90" s="2911"/>
      <c r="AA90" s="3580"/>
      <c r="AB90" s="2920"/>
      <c r="AC90" s="2915"/>
      <c r="AD90" s="2916"/>
      <c r="AE90" s="3581"/>
      <c r="AF90" s="3581"/>
      <c r="AG90" s="3582"/>
      <c r="AH90" s="3582"/>
      <c r="AI90" s="143"/>
      <c r="AJ90" s="377"/>
      <c r="AK90" s="2819"/>
      <c r="AL90" s="728"/>
      <c r="AM90" s="728"/>
      <c r="AN90" s="729"/>
      <c r="AO90" s="3"/>
      <c r="AP90" s="399"/>
      <c r="AQ90" s="381"/>
      <c r="AR90" s="52"/>
      <c r="AS90" s="104" t="e">
        <f t="shared" si="23"/>
        <v>#DIV/0!</v>
      </c>
      <c r="AT90" s="105" t="e">
        <f t="shared" si="1"/>
        <v>#DIV/0!</v>
      </c>
      <c r="AU90" s="105" t="e">
        <f t="shared" si="2"/>
        <v>#DIV/0!</v>
      </c>
      <c r="AV90" s="105" t="e">
        <f t="shared" si="3"/>
        <v>#DIV/0!</v>
      </c>
      <c r="AW90" s="106" t="e">
        <f t="shared" si="4"/>
        <v>#DIV/0!</v>
      </c>
      <c r="AX90" s="106" t="e">
        <f t="shared" si="5"/>
        <v>#DIV/0!</v>
      </c>
      <c r="AY90" s="106" t="e">
        <f t="shared" si="6"/>
        <v>#DIV/0!</v>
      </c>
      <c r="AZ90" s="106" t="e">
        <f t="shared" si="7"/>
        <v>#DIV/0!</v>
      </c>
      <c r="BA90" s="107" t="e">
        <f t="shared" si="8"/>
        <v>#DIV/0!</v>
      </c>
      <c r="BB90" s="107" t="e">
        <f t="shared" si="9"/>
        <v>#DIV/0!</v>
      </c>
      <c r="BC90" s="107" t="e">
        <f t="shared" si="10"/>
        <v>#DIV/0!</v>
      </c>
      <c r="BD90" s="107" t="e">
        <f t="shared" si="11"/>
        <v>#DIV/0!</v>
      </c>
      <c r="BE90" s="108">
        <v>0.2</v>
      </c>
      <c r="BF90" s="108">
        <v>0.8</v>
      </c>
      <c r="BG90" s="107" t="e">
        <f t="shared" si="12"/>
        <v>#DIV/0!</v>
      </c>
      <c r="BH90" s="107" t="e">
        <f t="shared" si="13"/>
        <v>#DIV/0!</v>
      </c>
      <c r="BI90" s="107" t="e">
        <f t="shared" si="14"/>
        <v>#DIV/0!</v>
      </c>
      <c r="BJ90" s="107" t="e">
        <f t="shared" si="42"/>
        <v>#DIV/0!</v>
      </c>
      <c r="BK90" s="107" t="e">
        <f t="shared" si="42"/>
        <v>#DIV/0!</v>
      </c>
      <c r="BL90" s="107" t="e">
        <f t="shared" si="16"/>
        <v>#DIV/0!</v>
      </c>
      <c r="BM90" s="107" t="e">
        <f t="shared" si="17"/>
        <v>#DIV/0!</v>
      </c>
      <c r="BN90" s="107" t="e">
        <f t="shared" si="18"/>
        <v>#DIV/0!</v>
      </c>
      <c r="BO90" s="107" t="e">
        <f t="shared" si="43"/>
        <v>#DIV/0!</v>
      </c>
      <c r="BP90" s="107" t="e">
        <f t="shared" si="43"/>
        <v>#DIV/0!</v>
      </c>
      <c r="BQ90" s="107" t="e">
        <f t="shared" si="43"/>
        <v>#DIV/0!</v>
      </c>
      <c r="BR90" s="107" t="e">
        <f t="shared" si="43"/>
        <v>#DIV/0!</v>
      </c>
      <c r="BS90" s="34"/>
      <c r="BT90" s="34"/>
      <c r="BU90" s="34"/>
      <c r="BV90" s="34"/>
      <c r="BW90" s="34"/>
      <c r="BX90" s="34"/>
      <c r="BY90" s="34"/>
      <c r="BZ90" s="34"/>
      <c r="CA90" s="33"/>
      <c r="CB90" s="3"/>
      <c r="CC90" s="584"/>
      <c r="CD90" s="585"/>
      <c r="CE90" s="585"/>
      <c r="CF90" s="630"/>
      <c r="CG90" s="631"/>
      <c r="CH90" s="3"/>
      <c r="CI90" s="3"/>
      <c r="CJ90" s="3"/>
      <c r="CK90" s="3"/>
      <c r="CL90" s="3"/>
      <c r="CM90" s="3"/>
      <c r="CN90" s="3"/>
      <c r="CO90" s="3"/>
      <c r="CP90" s="3"/>
      <c r="CQ90" s="3"/>
      <c r="CR90" s="3"/>
      <c r="CS90" s="3"/>
      <c r="CT90" s="3"/>
    </row>
    <row r="91" spans="1:98" ht="14.25" customHeight="1">
      <c r="A91" s="761"/>
      <c r="B91" s="556"/>
      <c r="C91" s="557"/>
      <c r="D91" s="283"/>
      <c r="E91" s="719"/>
      <c r="F91" s="440"/>
      <c r="G91" s="377"/>
      <c r="H91" s="378"/>
      <c r="I91" s="561"/>
      <c r="J91" s="562"/>
      <c r="K91" s="562"/>
      <c r="L91" s="562"/>
      <c r="M91" s="378"/>
      <c r="N91" s="379"/>
      <c r="O91" s="380"/>
      <c r="P91" s="381"/>
      <c r="Q91" s="720"/>
      <c r="R91" s="721"/>
      <c r="S91" s="721"/>
      <c r="T91" s="722"/>
      <c r="U91" s="22"/>
      <c r="V91" s="384">
        <v>4</v>
      </c>
      <c r="W91" s="3466"/>
      <c r="X91" s="3858"/>
      <c r="Y91" s="3858"/>
      <c r="Z91" s="2911"/>
      <c r="AA91" s="3580"/>
      <c r="AB91" s="2920"/>
      <c r="AC91" s="2915"/>
      <c r="AD91" s="2916"/>
      <c r="AE91" s="3581"/>
      <c r="AF91" s="3581"/>
      <c r="AG91" s="3582"/>
      <c r="AH91" s="3582"/>
      <c r="AI91" s="143"/>
      <c r="AJ91" s="377"/>
      <c r="AK91" s="2819"/>
      <c r="AL91" s="728"/>
      <c r="AM91" s="728"/>
      <c r="AN91" s="729"/>
      <c r="AO91" s="3"/>
      <c r="AP91" s="399"/>
      <c r="AQ91" s="381"/>
      <c r="AR91" s="52"/>
      <c r="AS91" s="104" t="e">
        <f t="shared" si="23"/>
        <v>#DIV/0!</v>
      </c>
      <c r="AT91" s="105" t="e">
        <f t="shared" si="1"/>
        <v>#DIV/0!</v>
      </c>
      <c r="AU91" s="105" t="e">
        <f t="shared" si="2"/>
        <v>#DIV/0!</v>
      </c>
      <c r="AV91" s="105" t="e">
        <f t="shared" si="3"/>
        <v>#DIV/0!</v>
      </c>
      <c r="AW91" s="106" t="e">
        <f t="shared" si="4"/>
        <v>#DIV/0!</v>
      </c>
      <c r="AX91" s="106" t="e">
        <f t="shared" si="5"/>
        <v>#DIV/0!</v>
      </c>
      <c r="AY91" s="106" t="e">
        <f t="shared" si="6"/>
        <v>#DIV/0!</v>
      </c>
      <c r="AZ91" s="106" t="e">
        <f t="shared" si="7"/>
        <v>#DIV/0!</v>
      </c>
      <c r="BA91" s="107" t="e">
        <f t="shared" si="8"/>
        <v>#DIV/0!</v>
      </c>
      <c r="BB91" s="107" t="e">
        <f t="shared" si="9"/>
        <v>#DIV/0!</v>
      </c>
      <c r="BC91" s="107" t="e">
        <f t="shared" si="10"/>
        <v>#DIV/0!</v>
      </c>
      <c r="BD91" s="107" t="e">
        <f t="shared" si="11"/>
        <v>#DIV/0!</v>
      </c>
      <c r="BE91" s="108">
        <v>0.2</v>
      </c>
      <c r="BF91" s="108">
        <v>0.8</v>
      </c>
      <c r="BG91" s="107" t="e">
        <f t="shared" si="12"/>
        <v>#DIV/0!</v>
      </c>
      <c r="BH91" s="107" t="e">
        <f t="shared" si="13"/>
        <v>#DIV/0!</v>
      </c>
      <c r="BI91" s="107" t="e">
        <f t="shared" si="14"/>
        <v>#DIV/0!</v>
      </c>
      <c r="BJ91" s="107" t="e">
        <f t="shared" si="42"/>
        <v>#DIV/0!</v>
      </c>
      <c r="BK91" s="107" t="e">
        <f t="shared" si="42"/>
        <v>#DIV/0!</v>
      </c>
      <c r="BL91" s="107" t="e">
        <f t="shared" si="16"/>
        <v>#DIV/0!</v>
      </c>
      <c r="BM91" s="107" t="e">
        <f t="shared" si="17"/>
        <v>#DIV/0!</v>
      </c>
      <c r="BN91" s="107" t="e">
        <f t="shared" si="18"/>
        <v>#DIV/0!</v>
      </c>
      <c r="BO91" s="107" t="e">
        <f t="shared" si="43"/>
        <v>#DIV/0!</v>
      </c>
      <c r="BP91" s="107" t="e">
        <f t="shared" si="43"/>
        <v>#DIV/0!</v>
      </c>
      <c r="BQ91" s="107" t="e">
        <f t="shared" si="43"/>
        <v>#DIV/0!</v>
      </c>
      <c r="BR91" s="107" t="e">
        <f t="shared" si="43"/>
        <v>#DIV/0!</v>
      </c>
      <c r="BS91" s="34"/>
      <c r="BT91" s="34"/>
      <c r="BU91" s="34"/>
      <c r="BV91" s="34"/>
      <c r="BW91" s="34"/>
      <c r="BX91" s="34"/>
      <c r="BY91" s="34"/>
      <c r="BZ91" s="34"/>
      <c r="CA91" s="33"/>
      <c r="CB91" s="3"/>
      <c r="CC91" s="584"/>
      <c r="CD91" s="585"/>
      <c r="CE91" s="585"/>
      <c r="CF91" s="630"/>
      <c r="CG91" s="631"/>
      <c r="CH91" s="3"/>
      <c r="CI91" s="3"/>
      <c r="CJ91" s="3"/>
      <c r="CK91" s="3"/>
      <c r="CL91" s="3"/>
      <c r="CM91" s="3"/>
      <c r="CN91" s="3"/>
      <c r="CO91" s="3"/>
      <c r="CP91" s="3"/>
      <c r="CQ91" s="3"/>
      <c r="CR91" s="3"/>
      <c r="CS91" s="3"/>
      <c r="CT91" s="3"/>
    </row>
    <row r="92" spans="1:98" ht="14.25" customHeight="1">
      <c r="A92" s="761"/>
      <c r="B92" s="556"/>
      <c r="C92" s="557"/>
      <c r="D92" s="283"/>
      <c r="E92" s="719"/>
      <c r="F92" s="440"/>
      <c r="G92" s="377"/>
      <c r="H92" s="378"/>
      <c r="I92" s="561"/>
      <c r="J92" s="562"/>
      <c r="K92" s="562"/>
      <c r="L92" s="562"/>
      <c r="M92" s="378"/>
      <c r="N92" s="379"/>
      <c r="O92" s="380"/>
      <c r="P92" s="381"/>
      <c r="Q92" s="720"/>
      <c r="R92" s="721"/>
      <c r="S92" s="721"/>
      <c r="T92" s="722"/>
      <c r="U92" s="22"/>
      <c r="V92" s="384">
        <v>5</v>
      </c>
      <c r="W92" s="3466"/>
      <c r="X92" s="3858"/>
      <c r="Y92" s="3858"/>
      <c r="Z92" s="2911"/>
      <c r="AA92" s="3580"/>
      <c r="AB92" s="2920"/>
      <c r="AC92" s="2915"/>
      <c r="AD92" s="2916"/>
      <c r="AE92" s="3581"/>
      <c r="AF92" s="3581"/>
      <c r="AG92" s="3582"/>
      <c r="AH92" s="3582"/>
      <c r="AI92" s="143"/>
      <c r="AJ92" s="377"/>
      <c r="AK92" s="2819"/>
      <c r="AL92" s="728"/>
      <c r="AM92" s="728"/>
      <c r="AN92" s="729"/>
      <c r="AO92" s="3"/>
      <c r="AP92" s="399"/>
      <c r="AQ92" s="381"/>
      <c r="AR92" s="52"/>
      <c r="AS92" s="104" t="e">
        <f t="shared" si="23"/>
        <v>#DIV/0!</v>
      </c>
      <c r="AT92" s="105" t="e">
        <f t="shared" si="1"/>
        <v>#DIV/0!</v>
      </c>
      <c r="AU92" s="105" t="e">
        <f t="shared" si="2"/>
        <v>#DIV/0!</v>
      </c>
      <c r="AV92" s="105" t="e">
        <f t="shared" si="3"/>
        <v>#DIV/0!</v>
      </c>
      <c r="AW92" s="106" t="e">
        <f t="shared" si="4"/>
        <v>#DIV/0!</v>
      </c>
      <c r="AX92" s="106" t="e">
        <f t="shared" si="5"/>
        <v>#DIV/0!</v>
      </c>
      <c r="AY92" s="106" t="e">
        <f t="shared" si="6"/>
        <v>#DIV/0!</v>
      </c>
      <c r="AZ92" s="106" t="e">
        <f t="shared" si="7"/>
        <v>#DIV/0!</v>
      </c>
      <c r="BA92" s="107" t="e">
        <f t="shared" si="8"/>
        <v>#DIV/0!</v>
      </c>
      <c r="BB92" s="107" t="e">
        <f t="shared" si="9"/>
        <v>#DIV/0!</v>
      </c>
      <c r="BC92" s="107" t="e">
        <f t="shared" si="10"/>
        <v>#DIV/0!</v>
      </c>
      <c r="BD92" s="107" t="e">
        <f t="shared" si="11"/>
        <v>#DIV/0!</v>
      </c>
      <c r="BE92" s="108">
        <v>0.2</v>
      </c>
      <c r="BF92" s="108">
        <v>0.8</v>
      </c>
      <c r="BG92" s="107" t="e">
        <f t="shared" si="12"/>
        <v>#DIV/0!</v>
      </c>
      <c r="BH92" s="107" t="e">
        <f t="shared" si="13"/>
        <v>#DIV/0!</v>
      </c>
      <c r="BI92" s="107" t="e">
        <f t="shared" si="14"/>
        <v>#DIV/0!</v>
      </c>
      <c r="BJ92" s="107" t="e">
        <f t="shared" si="42"/>
        <v>#DIV/0!</v>
      </c>
      <c r="BK92" s="107" t="e">
        <f t="shared" si="42"/>
        <v>#DIV/0!</v>
      </c>
      <c r="BL92" s="107" t="e">
        <f t="shared" si="16"/>
        <v>#DIV/0!</v>
      </c>
      <c r="BM92" s="107" t="e">
        <f t="shared" si="17"/>
        <v>#DIV/0!</v>
      </c>
      <c r="BN92" s="107" t="e">
        <f t="shared" si="18"/>
        <v>#DIV/0!</v>
      </c>
      <c r="BO92" s="107" t="e">
        <f t="shared" si="43"/>
        <v>#DIV/0!</v>
      </c>
      <c r="BP92" s="107" t="e">
        <f t="shared" si="43"/>
        <v>#DIV/0!</v>
      </c>
      <c r="BQ92" s="107" t="e">
        <f t="shared" si="43"/>
        <v>#DIV/0!</v>
      </c>
      <c r="BR92" s="107" t="e">
        <f t="shared" si="43"/>
        <v>#DIV/0!</v>
      </c>
      <c r="BS92" s="34"/>
      <c r="BT92" s="34"/>
      <c r="BU92" s="34"/>
      <c r="BV92" s="34"/>
      <c r="BW92" s="34"/>
      <c r="BX92" s="34"/>
      <c r="BY92" s="34"/>
      <c r="BZ92" s="34"/>
      <c r="CA92" s="33"/>
      <c r="CB92" s="3"/>
      <c r="CC92" s="584"/>
      <c r="CD92" s="585"/>
      <c r="CE92" s="585"/>
      <c r="CF92" s="630"/>
      <c r="CG92" s="631"/>
      <c r="CH92" s="3"/>
      <c r="CI92" s="3"/>
      <c r="CJ92" s="3"/>
      <c r="CK92" s="3"/>
      <c r="CL92" s="3"/>
      <c r="CM92" s="3"/>
      <c r="CN92" s="3"/>
      <c r="CO92" s="3"/>
      <c r="CP92" s="3"/>
      <c r="CQ92" s="3"/>
      <c r="CR92" s="3"/>
      <c r="CS92" s="3"/>
      <c r="CT92" s="3"/>
    </row>
    <row r="93" spans="1:98" ht="14.25" customHeight="1">
      <c r="A93" s="761"/>
      <c r="B93" s="556"/>
      <c r="C93" s="557"/>
      <c r="D93" s="283"/>
      <c r="E93" s="719"/>
      <c r="F93" s="440"/>
      <c r="G93" s="377"/>
      <c r="H93" s="378"/>
      <c r="I93" s="561"/>
      <c r="J93" s="562"/>
      <c r="K93" s="562"/>
      <c r="L93" s="562"/>
      <c r="M93" s="378"/>
      <c r="N93" s="379"/>
      <c r="O93" s="380"/>
      <c r="P93" s="381"/>
      <c r="Q93" s="720"/>
      <c r="R93" s="721"/>
      <c r="S93" s="721"/>
      <c r="T93" s="722"/>
      <c r="U93" s="22"/>
      <c r="V93" s="384">
        <v>6</v>
      </c>
      <c r="W93" s="3583"/>
      <c r="X93" s="3858"/>
      <c r="Y93" s="3858"/>
      <c r="Z93" s="2911"/>
      <c r="AA93" s="3580"/>
      <c r="AB93" s="2920"/>
      <c r="AC93" s="2915"/>
      <c r="AD93" s="2916"/>
      <c r="AE93" s="3581"/>
      <c r="AF93" s="3581"/>
      <c r="AG93" s="3582"/>
      <c r="AH93" s="3582"/>
      <c r="AI93" s="143"/>
      <c r="AJ93" s="377"/>
      <c r="AK93" s="2819"/>
      <c r="AL93" s="728"/>
      <c r="AM93" s="728"/>
      <c r="AN93" s="729"/>
      <c r="AO93" s="3"/>
      <c r="AP93" s="399"/>
      <c r="AQ93" s="381"/>
      <c r="AR93" s="52"/>
      <c r="AS93" s="104" t="e">
        <f t="shared" si="23"/>
        <v>#DIV/0!</v>
      </c>
      <c r="AT93" s="105" t="e">
        <f t="shared" si="1"/>
        <v>#DIV/0!</v>
      </c>
      <c r="AU93" s="105" t="e">
        <f t="shared" si="2"/>
        <v>#DIV/0!</v>
      </c>
      <c r="AV93" s="105" t="e">
        <f t="shared" si="3"/>
        <v>#DIV/0!</v>
      </c>
      <c r="AW93" s="106" t="e">
        <f t="shared" si="4"/>
        <v>#DIV/0!</v>
      </c>
      <c r="AX93" s="106" t="e">
        <f t="shared" si="5"/>
        <v>#DIV/0!</v>
      </c>
      <c r="AY93" s="106" t="e">
        <f t="shared" si="6"/>
        <v>#DIV/0!</v>
      </c>
      <c r="AZ93" s="106" t="e">
        <f t="shared" si="7"/>
        <v>#DIV/0!</v>
      </c>
      <c r="BA93" s="107" t="e">
        <f t="shared" si="8"/>
        <v>#DIV/0!</v>
      </c>
      <c r="BB93" s="107" t="e">
        <f t="shared" si="9"/>
        <v>#DIV/0!</v>
      </c>
      <c r="BC93" s="107" t="e">
        <f t="shared" si="10"/>
        <v>#DIV/0!</v>
      </c>
      <c r="BD93" s="107" t="e">
        <f t="shared" si="11"/>
        <v>#DIV/0!</v>
      </c>
      <c r="BE93" s="108">
        <v>0.2</v>
      </c>
      <c r="BF93" s="108">
        <v>0.8</v>
      </c>
      <c r="BG93" s="107" t="e">
        <f t="shared" si="12"/>
        <v>#DIV/0!</v>
      </c>
      <c r="BH93" s="107" t="e">
        <f t="shared" si="13"/>
        <v>#DIV/0!</v>
      </c>
      <c r="BI93" s="107" t="e">
        <f t="shared" si="14"/>
        <v>#DIV/0!</v>
      </c>
      <c r="BJ93" s="107" t="e">
        <f t="shared" ref="BJ93:BK108" si="48">+AZ93*BE93</f>
        <v>#DIV/0!</v>
      </c>
      <c r="BK93" s="107" t="e">
        <f t="shared" si="48"/>
        <v>#DIV/0!</v>
      </c>
      <c r="BL93" s="107" t="e">
        <f t="shared" si="16"/>
        <v>#DIV/0!</v>
      </c>
      <c r="BM93" s="107" t="e">
        <f t="shared" si="17"/>
        <v>#DIV/0!</v>
      </c>
      <c r="BN93" s="107" t="e">
        <f t="shared" si="18"/>
        <v>#DIV/0!</v>
      </c>
      <c r="BO93" s="107" t="e">
        <f t="shared" ref="BO93:BR108" si="49">+BG93+BK93</f>
        <v>#DIV/0!</v>
      </c>
      <c r="BP93" s="107" t="e">
        <f t="shared" si="49"/>
        <v>#DIV/0!</v>
      </c>
      <c r="BQ93" s="107" t="e">
        <f t="shared" si="49"/>
        <v>#DIV/0!</v>
      </c>
      <c r="BR93" s="107" t="e">
        <f t="shared" si="49"/>
        <v>#DIV/0!</v>
      </c>
      <c r="BS93" s="34"/>
      <c r="BT93" s="34"/>
      <c r="BU93" s="34"/>
      <c r="BV93" s="34"/>
      <c r="BW93" s="34"/>
      <c r="BX93" s="34"/>
      <c r="BY93" s="34"/>
      <c r="BZ93" s="34"/>
      <c r="CA93" s="33"/>
      <c r="CB93" s="3"/>
      <c r="CC93" s="584"/>
      <c r="CD93" s="585"/>
      <c r="CE93" s="585"/>
      <c r="CF93" s="630"/>
      <c r="CG93" s="631"/>
      <c r="CH93" s="3"/>
      <c r="CI93" s="3"/>
      <c r="CJ93" s="3"/>
      <c r="CK93" s="3"/>
      <c r="CL93" s="3"/>
      <c r="CM93" s="3"/>
      <c r="CN93" s="3"/>
      <c r="CO93" s="3"/>
      <c r="CP93" s="3"/>
      <c r="CQ93" s="3"/>
      <c r="CR93" s="3"/>
      <c r="CS93" s="3"/>
      <c r="CT93" s="3"/>
    </row>
    <row r="94" spans="1:98" ht="14.25" customHeight="1">
      <c r="A94" s="761"/>
      <c r="B94" s="556"/>
      <c r="C94" s="557"/>
      <c r="D94" s="283"/>
      <c r="E94" s="719"/>
      <c r="F94" s="440"/>
      <c r="G94" s="377"/>
      <c r="H94" s="378"/>
      <c r="I94" s="561"/>
      <c r="J94" s="562"/>
      <c r="K94" s="562"/>
      <c r="L94" s="562"/>
      <c r="M94" s="378"/>
      <c r="N94" s="379"/>
      <c r="O94" s="380"/>
      <c r="P94" s="381"/>
      <c r="Q94" s="720"/>
      <c r="R94" s="721"/>
      <c r="S94" s="721"/>
      <c r="T94" s="722"/>
      <c r="U94" s="22"/>
      <c r="V94" s="384">
        <v>7</v>
      </c>
      <c r="W94" s="3583"/>
      <c r="X94" s="3858"/>
      <c r="Y94" s="3858"/>
      <c r="Z94" s="2911"/>
      <c r="AA94" s="3580"/>
      <c r="AB94" s="2920"/>
      <c r="AC94" s="2915"/>
      <c r="AD94" s="2916"/>
      <c r="AE94" s="3581"/>
      <c r="AF94" s="3581"/>
      <c r="AG94" s="3582"/>
      <c r="AH94" s="3582"/>
      <c r="AI94" s="143"/>
      <c r="AJ94" s="377"/>
      <c r="AK94" s="2819"/>
      <c r="AL94" s="728"/>
      <c r="AM94" s="728"/>
      <c r="AN94" s="729"/>
      <c r="AO94" s="3"/>
      <c r="AP94" s="399"/>
      <c r="AQ94" s="381"/>
      <c r="AR94" s="52"/>
      <c r="AS94" s="104" t="e">
        <f t="shared" si="23"/>
        <v>#DIV/0!</v>
      </c>
      <c r="AT94" s="105" t="e">
        <f t="shared" si="1"/>
        <v>#DIV/0!</v>
      </c>
      <c r="AU94" s="105" t="e">
        <f t="shared" si="2"/>
        <v>#DIV/0!</v>
      </c>
      <c r="AV94" s="105" t="e">
        <f t="shared" si="3"/>
        <v>#DIV/0!</v>
      </c>
      <c r="AW94" s="106" t="e">
        <f t="shared" si="4"/>
        <v>#DIV/0!</v>
      </c>
      <c r="AX94" s="106" t="e">
        <f t="shared" si="5"/>
        <v>#DIV/0!</v>
      </c>
      <c r="AY94" s="106" t="e">
        <f t="shared" si="6"/>
        <v>#DIV/0!</v>
      </c>
      <c r="AZ94" s="106" t="e">
        <f t="shared" si="7"/>
        <v>#DIV/0!</v>
      </c>
      <c r="BA94" s="107" t="e">
        <f t="shared" si="8"/>
        <v>#DIV/0!</v>
      </c>
      <c r="BB94" s="107" t="e">
        <f t="shared" si="9"/>
        <v>#DIV/0!</v>
      </c>
      <c r="BC94" s="107" t="e">
        <f t="shared" si="10"/>
        <v>#DIV/0!</v>
      </c>
      <c r="BD94" s="107" t="e">
        <f t="shared" si="11"/>
        <v>#DIV/0!</v>
      </c>
      <c r="BE94" s="108">
        <v>0.2</v>
      </c>
      <c r="BF94" s="108">
        <v>0.8</v>
      </c>
      <c r="BG94" s="107" t="e">
        <f t="shared" si="12"/>
        <v>#DIV/0!</v>
      </c>
      <c r="BH94" s="107" t="e">
        <f t="shared" si="13"/>
        <v>#DIV/0!</v>
      </c>
      <c r="BI94" s="107" t="e">
        <f t="shared" si="14"/>
        <v>#DIV/0!</v>
      </c>
      <c r="BJ94" s="107" t="e">
        <f t="shared" si="48"/>
        <v>#DIV/0!</v>
      </c>
      <c r="BK94" s="107" t="e">
        <f t="shared" si="48"/>
        <v>#DIV/0!</v>
      </c>
      <c r="BL94" s="107" t="e">
        <f t="shared" si="16"/>
        <v>#DIV/0!</v>
      </c>
      <c r="BM94" s="107" t="e">
        <f t="shared" si="17"/>
        <v>#DIV/0!</v>
      </c>
      <c r="BN94" s="107" t="e">
        <f t="shared" si="18"/>
        <v>#DIV/0!</v>
      </c>
      <c r="BO94" s="107" t="e">
        <f t="shared" si="49"/>
        <v>#DIV/0!</v>
      </c>
      <c r="BP94" s="107" t="e">
        <f t="shared" si="49"/>
        <v>#DIV/0!</v>
      </c>
      <c r="BQ94" s="107" t="e">
        <f t="shared" si="49"/>
        <v>#DIV/0!</v>
      </c>
      <c r="BR94" s="107" t="e">
        <f t="shared" si="49"/>
        <v>#DIV/0!</v>
      </c>
      <c r="BS94" s="34"/>
      <c r="BT94" s="34"/>
      <c r="BU94" s="34"/>
      <c r="BV94" s="34"/>
      <c r="BW94" s="34"/>
      <c r="BX94" s="34"/>
      <c r="BY94" s="34"/>
      <c r="BZ94" s="34"/>
      <c r="CA94" s="33"/>
      <c r="CB94" s="3"/>
      <c r="CC94" s="584"/>
      <c r="CD94" s="585"/>
      <c r="CE94" s="585"/>
      <c r="CF94" s="630"/>
      <c r="CG94" s="631"/>
      <c r="CH94" s="3"/>
      <c r="CI94" s="3"/>
      <c r="CJ94" s="3"/>
      <c r="CK94" s="3"/>
      <c r="CL94" s="3"/>
      <c r="CM94" s="3"/>
      <c r="CN94" s="3"/>
      <c r="CO94" s="3"/>
      <c r="CP94" s="3"/>
      <c r="CQ94" s="3"/>
      <c r="CR94" s="3"/>
      <c r="CS94" s="3"/>
      <c r="CT94" s="3"/>
    </row>
    <row r="95" spans="1:98" ht="14.25" customHeight="1">
      <c r="A95" s="761"/>
      <c r="B95" s="556"/>
      <c r="C95" s="557"/>
      <c r="D95" s="283"/>
      <c r="E95" s="719"/>
      <c r="F95" s="440"/>
      <c r="G95" s="377"/>
      <c r="H95" s="378"/>
      <c r="I95" s="561"/>
      <c r="J95" s="562"/>
      <c r="K95" s="562"/>
      <c r="L95" s="562"/>
      <c r="M95" s="378"/>
      <c r="N95" s="379"/>
      <c r="O95" s="380"/>
      <c r="P95" s="381"/>
      <c r="Q95" s="720"/>
      <c r="R95" s="721"/>
      <c r="S95" s="721"/>
      <c r="T95" s="722"/>
      <c r="U95" s="22"/>
      <c r="V95" s="384">
        <v>8</v>
      </c>
      <c r="W95" s="145"/>
      <c r="X95" s="3800"/>
      <c r="Y95" s="3800"/>
      <c r="Z95" s="683"/>
      <c r="AA95" s="724"/>
      <c r="AB95" s="725"/>
      <c r="AC95" s="725"/>
      <c r="AD95" s="726"/>
      <c r="AE95" s="140"/>
      <c r="AF95" s="141"/>
      <c r="AG95" s="143"/>
      <c r="AH95" s="143"/>
      <c r="AI95" s="143"/>
      <c r="AJ95" s="146"/>
      <c r="AK95" s="727"/>
      <c r="AL95" s="728"/>
      <c r="AM95" s="728"/>
      <c r="AN95" s="729"/>
      <c r="AO95" s="3"/>
      <c r="AP95" s="399"/>
      <c r="AQ95" s="381"/>
      <c r="AR95" s="52"/>
      <c r="AS95" s="104" t="e">
        <f t="shared" si="23"/>
        <v>#DIV/0!</v>
      </c>
      <c r="AT95" s="105" t="e">
        <f t="shared" si="1"/>
        <v>#DIV/0!</v>
      </c>
      <c r="AU95" s="105" t="e">
        <f t="shared" si="2"/>
        <v>#DIV/0!</v>
      </c>
      <c r="AV95" s="105" t="e">
        <f t="shared" si="3"/>
        <v>#DIV/0!</v>
      </c>
      <c r="AW95" s="106" t="e">
        <f t="shared" si="4"/>
        <v>#DIV/0!</v>
      </c>
      <c r="AX95" s="106" t="e">
        <f t="shared" si="5"/>
        <v>#DIV/0!</v>
      </c>
      <c r="AY95" s="106" t="e">
        <f t="shared" si="6"/>
        <v>#DIV/0!</v>
      </c>
      <c r="AZ95" s="106" t="e">
        <f t="shared" si="7"/>
        <v>#DIV/0!</v>
      </c>
      <c r="BA95" s="107" t="e">
        <f t="shared" si="8"/>
        <v>#DIV/0!</v>
      </c>
      <c r="BB95" s="107" t="e">
        <f t="shared" si="9"/>
        <v>#DIV/0!</v>
      </c>
      <c r="BC95" s="107" t="e">
        <f t="shared" si="10"/>
        <v>#DIV/0!</v>
      </c>
      <c r="BD95" s="107" t="e">
        <f t="shared" si="11"/>
        <v>#DIV/0!</v>
      </c>
      <c r="BE95" s="108">
        <v>0.2</v>
      </c>
      <c r="BF95" s="108">
        <v>0.8</v>
      </c>
      <c r="BG95" s="107" t="e">
        <f t="shared" si="12"/>
        <v>#DIV/0!</v>
      </c>
      <c r="BH95" s="107" t="e">
        <f t="shared" si="13"/>
        <v>#DIV/0!</v>
      </c>
      <c r="BI95" s="107" t="e">
        <f t="shared" si="14"/>
        <v>#DIV/0!</v>
      </c>
      <c r="BJ95" s="107" t="e">
        <f t="shared" si="48"/>
        <v>#DIV/0!</v>
      </c>
      <c r="BK95" s="107" t="e">
        <f t="shared" si="48"/>
        <v>#DIV/0!</v>
      </c>
      <c r="BL95" s="107" t="e">
        <f t="shared" si="16"/>
        <v>#DIV/0!</v>
      </c>
      <c r="BM95" s="107" t="e">
        <f t="shared" si="17"/>
        <v>#DIV/0!</v>
      </c>
      <c r="BN95" s="107" t="e">
        <f t="shared" si="18"/>
        <v>#DIV/0!</v>
      </c>
      <c r="BO95" s="107" t="e">
        <f t="shared" si="49"/>
        <v>#DIV/0!</v>
      </c>
      <c r="BP95" s="107" t="e">
        <f t="shared" si="49"/>
        <v>#DIV/0!</v>
      </c>
      <c r="BQ95" s="107" t="e">
        <f t="shared" si="49"/>
        <v>#DIV/0!</v>
      </c>
      <c r="BR95" s="107" t="e">
        <f t="shared" si="49"/>
        <v>#DIV/0!</v>
      </c>
      <c r="BS95" s="34"/>
      <c r="BT95" s="34"/>
      <c r="BU95" s="34"/>
      <c r="BV95" s="34"/>
      <c r="BW95" s="34"/>
      <c r="BX95" s="34"/>
      <c r="BY95" s="34"/>
      <c r="BZ95" s="34"/>
      <c r="CA95" s="33"/>
      <c r="CB95" s="3"/>
      <c r="CC95" s="584"/>
      <c r="CD95" s="585"/>
      <c r="CE95" s="585"/>
      <c r="CF95" s="630"/>
      <c r="CG95" s="631"/>
      <c r="CH95" s="3"/>
      <c r="CI95" s="3"/>
      <c r="CJ95" s="3"/>
      <c r="CK95" s="3"/>
      <c r="CL95" s="3"/>
      <c r="CM95" s="3"/>
      <c r="CN95" s="3"/>
      <c r="CO95" s="3"/>
      <c r="CP95" s="3"/>
      <c r="CQ95" s="3"/>
      <c r="CR95" s="3"/>
      <c r="CS95" s="3"/>
      <c r="CT95" s="3"/>
    </row>
    <row r="96" spans="1:98" ht="14.25" customHeight="1">
      <c r="A96" s="761"/>
      <c r="B96" s="556"/>
      <c r="C96" s="557"/>
      <c r="D96" s="283"/>
      <c r="E96" s="719"/>
      <c r="F96" s="440"/>
      <c r="G96" s="377"/>
      <c r="H96" s="378"/>
      <c r="I96" s="561"/>
      <c r="J96" s="562"/>
      <c r="K96" s="562"/>
      <c r="L96" s="562"/>
      <c r="M96" s="378"/>
      <c r="N96" s="379"/>
      <c r="O96" s="380"/>
      <c r="P96" s="381"/>
      <c r="Q96" s="720"/>
      <c r="R96" s="721"/>
      <c r="S96" s="721"/>
      <c r="T96" s="722"/>
      <c r="U96" s="22"/>
      <c r="V96" s="384">
        <v>9</v>
      </c>
      <c r="W96" s="145"/>
      <c r="X96" s="3800"/>
      <c r="Y96" s="3800"/>
      <c r="Z96" s="683"/>
      <c r="AA96" s="724"/>
      <c r="AB96" s="725"/>
      <c r="AC96" s="725"/>
      <c r="AD96" s="726"/>
      <c r="AE96" s="140"/>
      <c r="AF96" s="141"/>
      <c r="AG96" s="143"/>
      <c r="AH96" s="143"/>
      <c r="AI96" s="143"/>
      <c r="AJ96" s="146"/>
      <c r="AK96" s="727"/>
      <c r="AL96" s="728"/>
      <c r="AM96" s="728"/>
      <c r="AN96" s="729"/>
      <c r="AO96" s="3"/>
      <c r="AP96" s="399"/>
      <c r="AQ96" s="381"/>
      <c r="AR96" s="52"/>
      <c r="AS96" s="104" t="e">
        <f t="shared" si="23"/>
        <v>#DIV/0!</v>
      </c>
      <c r="AT96" s="105" t="e">
        <f t="shared" si="1"/>
        <v>#DIV/0!</v>
      </c>
      <c r="AU96" s="105" t="e">
        <f t="shared" si="2"/>
        <v>#DIV/0!</v>
      </c>
      <c r="AV96" s="105" t="e">
        <f t="shared" si="3"/>
        <v>#DIV/0!</v>
      </c>
      <c r="AW96" s="106" t="e">
        <f t="shared" si="4"/>
        <v>#DIV/0!</v>
      </c>
      <c r="AX96" s="106" t="e">
        <f t="shared" si="5"/>
        <v>#DIV/0!</v>
      </c>
      <c r="AY96" s="106" t="e">
        <f t="shared" si="6"/>
        <v>#DIV/0!</v>
      </c>
      <c r="AZ96" s="106" t="e">
        <f t="shared" si="7"/>
        <v>#DIV/0!</v>
      </c>
      <c r="BA96" s="107" t="e">
        <f t="shared" si="8"/>
        <v>#DIV/0!</v>
      </c>
      <c r="BB96" s="107" t="e">
        <f t="shared" si="9"/>
        <v>#DIV/0!</v>
      </c>
      <c r="BC96" s="107" t="e">
        <f t="shared" si="10"/>
        <v>#DIV/0!</v>
      </c>
      <c r="BD96" s="107" t="e">
        <f t="shared" si="11"/>
        <v>#DIV/0!</v>
      </c>
      <c r="BE96" s="108">
        <v>0.2</v>
      </c>
      <c r="BF96" s="108">
        <v>0.8</v>
      </c>
      <c r="BG96" s="107" t="e">
        <f t="shared" si="12"/>
        <v>#DIV/0!</v>
      </c>
      <c r="BH96" s="107" t="e">
        <f t="shared" si="13"/>
        <v>#DIV/0!</v>
      </c>
      <c r="BI96" s="107" t="e">
        <f t="shared" si="14"/>
        <v>#DIV/0!</v>
      </c>
      <c r="BJ96" s="107" t="e">
        <f t="shared" si="48"/>
        <v>#DIV/0!</v>
      </c>
      <c r="BK96" s="107" t="e">
        <f t="shared" si="48"/>
        <v>#DIV/0!</v>
      </c>
      <c r="BL96" s="107" t="e">
        <f t="shared" si="16"/>
        <v>#DIV/0!</v>
      </c>
      <c r="BM96" s="107" t="e">
        <f t="shared" si="17"/>
        <v>#DIV/0!</v>
      </c>
      <c r="BN96" s="107" t="e">
        <f t="shared" si="18"/>
        <v>#DIV/0!</v>
      </c>
      <c r="BO96" s="107" t="e">
        <f t="shared" si="49"/>
        <v>#DIV/0!</v>
      </c>
      <c r="BP96" s="107" t="e">
        <f t="shared" si="49"/>
        <v>#DIV/0!</v>
      </c>
      <c r="BQ96" s="107" t="e">
        <f t="shared" si="49"/>
        <v>#DIV/0!</v>
      </c>
      <c r="BR96" s="107" t="e">
        <f t="shared" si="49"/>
        <v>#DIV/0!</v>
      </c>
      <c r="BS96" s="34"/>
      <c r="BT96" s="34"/>
      <c r="BU96" s="34"/>
      <c r="BV96" s="34"/>
      <c r="BW96" s="34"/>
      <c r="BX96" s="34"/>
      <c r="BY96" s="34"/>
      <c r="BZ96" s="34"/>
      <c r="CA96" s="33"/>
      <c r="CB96" s="3"/>
      <c r="CC96" s="584"/>
      <c r="CD96" s="585"/>
      <c r="CE96" s="585"/>
      <c r="CF96" s="630"/>
      <c r="CG96" s="631"/>
      <c r="CH96" s="3"/>
      <c r="CI96" s="3"/>
      <c r="CJ96" s="3"/>
      <c r="CK96" s="3"/>
      <c r="CL96" s="3"/>
      <c r="CM96" s="3"/>
      <c r="CN96" s="3"/>
      <c r="CO96" s="3"/>
      <c r="CP96" s="3"/>
      <c r="CQ96" s="3"/>
      <c r="CR96" s="3"/>
      <c r="CS96" s="3"/>
      <c r="CT96" s="3"/>
    </row>
    <row r="97" spans="1:98" ht="14.25" customHeight="1" thickBot="1">
      <c r="A97" s="763"/>
      <c r="B97" s="589"/>
      <c r="C97" s="590"/>
      <c r="D97" s="288"/>
      <c r="E97" s="731"/>
      <c r="F97" s="593"/>
      <c r="G97" s="411"/>
      <c r="H97" s="412"/>
      <c r="I97" s="596"/>
      <c r="J97" s="597"/>
      <c r="K97" s="597"/>
      <c r="L97" s="597"/>
      <c r="M97" s="412"/>
      <c r="N97" s="415"/>
      <c r="O97" s="416"/>
      <c r="P97" s="417"/>
      <c r="Q97" s="732"/>
      <c r="R97" s="733"/>
      <c r="S97" s="733"/>
      <c r="T97" s="734"/>
      <c r="U97" s="22"/>
      <c r="V97" s="449">
        <v>10</v>
      </c>
      <c r="W97" s="414"/>
      <c r="X97" s="3853"/>
      <c r="Y97" s="3853"/>
      <c r="Z97" s="606"/>
      <c r="AA97" s="736"/>
      <c r="AB97" s="737"/>
      <c r="AC97" s="737"/>
      <c r="AD97" s="738"/>
      <c r="AE97" s="140"/>
      <c r="AF97" s="413"/>
      <c r="AG97" s="739"/>
      <c r="AH97" s="739"/>
      <c r="AI97" s="739"/>
      <c r="AJ97" s="740"/>
      <c r="AK97" s="741"/>
      <c r="AL97" s="742"/>
      <c r="AM97" s="742"/>
      <c r="AN97" s="743"/>
      <c r="AO97" s="3"/>
      <c r="AP97" s="744"/>
      <c r="AQ97" s="417"/>
      <c r="AR97" s="52"/>
      <c r="AS97" s="426" t="e">
        <f t="shared" si="23"/>
        <v>#DIV/0!</v>
      </c>
      <c r="AT97" s="450" t="e">
        <f t="shared" si="1"/>
        <v>#DIV/0!</v>
      </c>
      <c r="AU97" s="450" t="e">
        <f t="shared" si="2"/>
        <v>#DIV/0!</v>
      </c>
      <c r="AV97" s="450" t="e">
        <f t="shared" si="3"/>
        <v>#DIV/0!</v>
      </c>
      <c r="AW97" s="463" t="e">
        <f t="shared" si="4"/>
        <v>#DIV/0!</v>
      </c>
      <c r="AX97" s="463" t="e">
        <f t="shared" si="5"/>
        <v>#DIV/0!</v>
      </c>
      <c r="AY97" s="463" t="e">
        <f t="shared" si="6"/>
        <v>#DIV/0!</v>
      </c>
      <c r="AZ97" s="463" t="e">
        <f t="shared" si="7"/>
        <v>#DIV/0!</v>
      </c>
      <c r="BA97" s="428" t="e">
        <f t="shared" si="8"/>
        <v>#DIV/0!</v>
      </c>
      <c r="BB97" s="428" t="e">
        <f t="shared" si="9"/>
        <v>#DIV/0!</v>
      </c>
      <c r="BC97" s="428" t="e">
        <f t="shared" si="10"/>
        <v>#DIV/0!</v>
      </c>
      <c r="BD97" s="428" t="e">
        <f t="shared" si="11"/>
        <v>#DIV/0!</v>
      </c>
      <c r="BE97" s="427">
        <v>0.2</v>
      </c>
      <c r="BF97" s="427">
        <v>0.8</v>
      </c>
      <c r="BG97" s="428" t="e">
        <f t="shared" si="12"/>
        <v>#DIV/0!</v>
      </c>
      <c r="BH97" s="428" t="e">
        <f t="shared" si="13"/>
        <v>#DIV/0!</v>
      </c>
      <c r="BI97" s="428" t="e">
        <f t="shared" si="14"/>
        <v>#DIV/0!</v>
      </c>
      <c r="BJ97" s="428" t="e">
        <f t="shared" si="48"/>
        <v>#DIV/0!</v>
      </c>
      <c r="BK97" s="428" t="e">
        <f t="shared" si="48"/>
        <v>#DIV/0!</v>
      </c>
      <c r="BL97" s="428" t="e">
        <f t="shared" si="16"/>
        <v>#DIV/0!</v>
      </c>
      <c r="BM97" s="428" t="e">
        <f t="shared" si="17"/>
        <v>#DIV/0!</v>
      </c>
      <c r="BN97" s="428" t="e">
        <f t="shared" si="18"/>
        <v>#DIV/0!</v>
      </c>
      <c r="BO97" s="428" t="e">
        <f t="shared" si="49"/>
        <v>#DIV/0!</v>
      </c>
      <c r="BP97" s="428" t="e">
        <f t="shared" si="49"/>
        <v>#DIV/0!</v>
      </c>
      <c r="BQ97" s="428" t="e">
        <f t="shared" si="49"/>
        <v>#DIV/0!</v>
      </c>
      <c r="BR97" s="428" t="e">
        <f t="shared" si="49"/>
        <v>#DIV/0!</v>
      </c>
      <c r="BS97" s="39"/>
      <c r="BT97" s="39"/>
      <c r="BU97" s="39"/>
      <c r="BV97" s="39"/>
      <c r="BW97" s="39"/>
      <c r="BX97" s="39"/>
      <c r="BY97" s="39"/>
      <c r="BZ97" s="39"/>
      <c r="CA97" s="332"/>
      <c r="CB97" s="3"/>
      <c r="CC97" s="616"/>
      <c r="CD97" s="617"/>
      <c r="CE97" s="617"/>
      <c r="CF97" s="640"/>
      <c r="CG97" s="641"/>
      <c r="CH97" s="3"/>
      <c r="CI97" s="3"/>
      <c r="CJ97" s="3"/>
      <c r="CK97" s="3"/>
      <c r="CL97" s="3"/>
      <c r="CM97" s="3"/>
      <c r="CN97" s="3"/>
      <c r="CO97" s="3"/>
      <c r="CP97" s="3"/>
      <c r="CQ97" s="3"/>
      <c r="CR97" s="3"/>
      <c r="CS97" s="3"/>
      <c r="CT97" s="3"/>
    </row>
    <row r="98" spans="1:98" ht="14.25" customHeight="1">
      <c r="A98" s="349">
        <v>11</v>
      </c>
      <c r="B98" s="523"/>
      <c r="C98" s="524"/>
      <c r="D98" s="745"/>
      <c r="E98" s="746"/>
      <c r="F98" s="527"/>
      <c r="G98" s="355"/>
      <c r="H98" s="356"/>
      <c r="I98" s="529"/>
      <c r="J98" s="530"/>
      <c r="K98" s="530"/>
      <c r="L98" s="530"/>
      <c r="M98" s="531"/>
      <c r="N98" s="360"/>
      <c r="O98" s="358"/>
      <c r="P98" s="361"/>
      <c r="Q98" s="747"/>
      <c r="R98" s="748"/>
      <c r="S98" s="748"/>
      <c r="T98" s="749"/>
      <c r="U98" s="140"/>
      <c r="V98" s="364">
        <v>1</v>
      </c>
      <c r="W98" s="527"/>
      <c r="X98" s="3855"/>
      <c r="Y98" s="3855"/>
      <c r="Z98" s="361"/>
      <c r="AA98" s="751"/>
      <c r="AB98" s="752"/>
      <c r="AC98" s="752"/>
      <c r="AD98" s="753"/>
      <c r="AE98" s="140"/>
      <c r="AF98" s="357"/>
      <c r="AG98" s="2770"/>
      <c r="AH98" s="2770"/>
      <c r="AI98" s="754"/>
      <c r="AJ98" s="755"/>
      <c r="AK98" s="756"/>
      <c r="AL98" s="757"/>
      <c r="AM98" s="757"/>
      <c r="AN98" s="758"/>
      <c r="AO98" s="222"/>
      <c r="AP98" s="759"/>
      <c r="AQ98" s="760"/>
      <c r="AR98" s="52"/>
      <c r="AS98" s="82" t="e">
        <f t="shared" si="23"/>
        <v>#DIV/0!</v>
      </c>
      <c r="AT98" s="94" t="e">
        <f t="shared" si="1"/>
        <v>#DIV/0!</v>
      </c>
      <c r="AU98" s="94" t="e">
        <f t="shared" si="2"/>
        <v>#DIV/0!</v>
      </c>
      <c r="AV98" s="94" t="e">
        <f t="shared" si="3"/>
        <v>#DIV/0!</v>
      </c>
      <c r="AW98" s="95" t="e">
        <f t="shared" si="4"/>
        <v>#DIV/0!</v>
      </c>
      <c r="AX98" s="95" t="e">
        <f t="shared" si="5"/>
        <v>#DIV/0!</v>
      </c>
      <c r="AY98" s="95" t="e">
        <f t="shared" si="6"/>
        <v>#DIV/0!</v>
      </c>
      <c r="AZ98" s="95" t="e">
        <f t="shared" si="7"/>
        <v>#DIV/0!</v>
      </c>
      <c r="BA98" s="96" t="e">
        <f t="shared" si="8"/>
        <v>#DIV/0!</v>
      </c>
      <c r="BB98" s="96" t="e">
        <f t="shared" si="9"/>
        <v>#DIV/0!</v>
      </c>
      <c r="BC98" s="96" t="e">
        <f t="shared" si="10"/>
        <v>#DIV/0!</v>
      </c>
      <c r="BD98" s="96" t="e">
        <f t="shared" si="11"/>
        <v>#DIV/0!</v>
      </c>
      <c r="BE98" s="97">
        <v>0.2</v>
      </c>
      <c r="BF98" s="97">
        <v>0.8</v>
      </c>
      <c r="BG98" s="96" t="e">
        <f t="shared" si="12"/>
        <v>#DIV/0!</v>
      </c>
      <c r="BH98" s="96" t="e">
        <f t="shared" si="13"/>
        <v>#DIV/0!</v>
      </c>
      <c r="BI98" s="96" t="e">
        <f t="shared" si="14"/>
        <v>#DIV/0!</v>
      </c>
      <c r="BJ98" s="96" t="e">
        <f t="shared" si="48"/>
        <v>#DIV/0!</v>
      </c>
      <c r="BK98" s="96" t="e">
        <f t="shared" si="48"/>
        <v>#DIV/0!</v>
      </c>
      <c r="BL98" s="96" t="e">
        <f t="shared" si="16"/>
        <v>#DIV/0!</v>
      </c>
      <c r="BM98" s="96" t="e">
        <f t="shared" si="17"/>
        <v>#DIV/0!</v>
      </c>
      <c r="BN98" s="96" t="e">
        <f t="shared" si="18"/>
        <v>#DIV/0!</v>
      </c>
      <c r="BO98" s="96" t="e">
        <f t="shared" si="49"/>
        <v>#DIV/0!</v>
      </c>
      <c r="BP98" s="85" t="e">
        <f t="shared" si="49"/>
        <v>#DIV/0!</v>
      </c>
      <c r="BQ98" s="85" t="e">
        <f t="shared" si="49"/>
        <v>#DIV/0!</v>
      </c>
      <c r="BR98" s="85" t="e">
        <f t="shared" si="49"/>
        <v>#DIV/0!</v>
      </c>
      <c r="BS98" s="644" t="e">
        <f t="shared" ref="BS98:BV98" si="50">AVERAGEIF(BO98:BO107,"&lt;&gt;#¡DIV/0!")</f>
        <v>#DIV/0!</v>
      </c>
      <c r="BT98" s="644" t="e">
        <f t="shared" si="50"/>
        <v>#DIV/0!</v>
      </c>
      <c r="BU98" s="644" t="e">
        <f t="shared" si="50"/>
        <v>#DIV/0!</v>
      </c>
      <c r="BV98" s="644" t="e">
        <f t="shared" si="50"/>
        <v>#DIV/0!</v>
      </c>
      <c r="BW98" s="550" t="e">
        <f>+C98*BS98</f>
        <v>#DIV/0!</v>
      </c>
      <c r="BX98" s="550" t="e">
        <f>+C98*BT98</f>
        <v>#DIV/0!</v>
      </c>
      <c r="BY98" s="550" t="e">
        <f>+C98*BU98</f>
        <v>#DIV/0!</v>
      </c>
      <c r="BZ98" s="550" t="e">
        <f>+C98*BV98</f>
        <v>#DIV/0!</v>
      </c>
      <c r="CA98" s="645" t="e">
        <f>SUM(BW98:BZ107)</f>
        <v>#DIV/0!</v>
      </c>
      <c r="CB98" s="3"/>
      <c r="CC98" s="552" t="e">
        <f t="shared" ref="CC98:CF98" si="51">+Q98/$N$98</f>
        <v>#DIV/0!</v>
      </c>
      <c r="CD98" s="553" t="e">
        <f t="shared" si="51"/>
        <v>#DIV/0!</v>
      </c>
      <c r="CE98" s="553" t="e">
        <f t="shared" si="51"/>
        <v>#DIV/0!</v>
      </c>
      <c r="CF98" s="622" t="e">
        <f t="shared" si="51"/>
        <v>#DIV/0!</v>
      </c>
      <c r="CG98" s="623" t="e">
        <f>AVERAGE(CC98:CF107)</f>
        <v>#DIV/0!</v>
      </c>
      <c r="CH98" s="3"/>
      <c r="CI98" s="3"/>
      <c r="CJ98" s="3"/>
      <c r="CK98" s="3"/>
      <c r="CL98" s="3"/>
      <c r="CM98" s="3"/>
      <c r="CN98" s="3"/>
      <c r="CO98" s="3"/>
      <c r="CP98" s="3"/>
      <c r="CQ98" s="3"/>
      <c r="CR98" s="3"/>
      <c r="CS98" s="3"/>
      <c r="CT98" s="3"/>
    </row>
    <row r="99" spans="1:98" ht="14.25" customHeight="1">
      <c r="A99" s="761"/>
      <c r="B99" s="556"/>
      <c r="C99" s="557"/>
      <c r="D99" s="283"/>
      <c r="E99" s="719"/>
      <c r="F99" s="440"/>
      <c r="G99" s="377"/>
      <c r="H99" s="378"/>
      <c r="I99" s="561"/>
      <c r="J99" s="562"/>
      <c r="K99" s="562"/>
      <c r="L99" s="562"/>
      <c r="M99" s="378"/>
      <c r="N99" s="379"/>
      <c r="O99" s="380"/>
      <c r="P99" s="381"/>
      <c r="Q99" s="720"/>
      <c r="R99" s="721"/>
      <c r="S99" s="721"/>
      <c r="T99" s="722"/>
      <c r="U99" s="22"/>
      <c r="V99" s="384">
        <v>2</v>
      </c>
      <c r="W99" s="440"/>
      <c r="X99" s="3800"/>
      <c r="Y99" s="3800"/>
      <c r="Z99" s="683"/>
      <c r="AA99" s="724"/>
      <c r="AB99" s="725"/>
      <c r="AC99" s="725"/>
      <c r="AD99" s="726"/>
      <c r="AE99" s="140"/>
      <c r="AF99" s="141"/>
      <c r="AG99" s="143"/>
      <c r="AH99" s="143"/>
      <c r="AI99" s="143"/>
      <c r="AJ99" s="146"/>
      <c r="AK99" s="727"/>
      <c r="AL99" s="728"/>
      <c r="AM99" s="728"/>
      <c r="AN99" s="729"/>
      <c r="AO99" s="3"/>
      <c r="AP99" s="399"/>
      <c r="AQ99" s="381"/>
      <c r="AR99" s="52"/>
      <c r="AS99" s="104" t="e">
        <f t="shared" si="23"/>
        <v>#DIV/0!</v>
      </c>
      <c r="AT99" s="105" t="e">
        <f t="shared" si="1"/>
        <v>#DIV/0!</v>
      </c>
      <c r="AU99" s="105" t="e">
        <f t="shared" si="2"/>
        <v>#DIV/0!</v>
      </c>
      <c r="AV99" s="105" t="e">
        <f t="shared" si="3"/>
        <v>#DIV/0!</v>
      </c>
      <c r="AW99" s="106" t="e">
        <f t="shared" si="4"/>
        <v>#DIV/0!</v>
      </c>
      <c r="AX99" s="106" t="e">
        <f t="shared" si="5"/>
        <v>#DIV/0!</v>
      </c>
      <c r="AY99" s="106" t="e">
        <f t="shared" si="6"/>
        <v>#DIV/0!</v>
      </c>
      <c r="AZ99" s="106" t="e">
        <f t="shared" si="7"/>
        <v>#DIV/0!</v>
      </c>
      <c r="BA99" s="107" t="e">
        <f t="shared" si="8"/>
        <v>#DIV/0!</v>
      </c>
      <c r="BB99" s="107" t="e">
        <f t="shared" si="9"/>
        <v>#DIV/0!</v>
      </c>
      <c r="BC99" s="107" t="e">
        <f t="shared" si="10"/>
        <v>#DIV/0!</v>
      </c>
      <c r="BD99" s="107" t="e">
        <f t="shared" si="11"/>
        <v>#DIV/0!</v>
      </c>
      <c r="BE99" s="108">
        <v>0.2</v>
      </c>
      <c r="BF99" s="108">
        <v>0.8</v>
      </c>
      <c r="BG99" s="107" t="e">
        <f t="shared" si="12"/>
        <v>#DIV/0!</v>
      </c>
      <c r="BH99" s="107" t="e">
        <f t="shared" si="13"/>
        <v>#DIV/0!</v>
      </c>
      <c r="BI99" s="107" t="e">
        <f t="shared" si="14"/>
        <v>#DIV/0!</v>
      </c>
      <c r="BJ99" s="107" t="e">
        <f t="shared" si="48"/>
        <v>#DIV/0!</v>
      </c>
      <c r="BK99" s="107" t="e">
        <f t="shared" si="48"/>
        <v>#DIV/0!</v>
      </c>
      <c r="BL99" s="107" t="e">
        <f t="shared" si="16"/>
        <v>#DIV/0!</v>
      </c>
      <c r="BM99" s="107" t="e">
        <f t="shared" si="17"/>
        <v>#DIV/0!</v>
      </c>
      <c r="BN99" s="107" t="e">
        <f t="shared" si="18"/>
        <v>#DIV/0!</v>
      </c>
      <c r="BO99" s="107" t="e">
        <f t="shared" si="49"/>
        <v>#DIV/0!</v>
      </c>
      <c r="BP99" s="107" t="e">
        <f t="shared" si="49"/>
        <v>#DIV/0!</v>
      </c>
      <c r="BQ99" s="107" t="e">
        <f t="shared" si="49"/>
        <v>#DIV/0!</v>
      </c>
      <c r="BR99" s="107" t="e">
        <f t="shared" si="49"/>
        <v>#DIV/0!</v>
      </c>
      <c r="BS99" s="34"/>
      <c r="BT99" s="34"/>
      <c r="BU99" s="34"/>
      <c r="BV99" s="34"/>
      <c r="BW99" s="34"/>
      <c r="BX99" s="34"/>
      <c r="BY99" s="34"/>
      <c r="BZ99" s="34"/>
      <c r="CA99" s="33"/>
      <c r="CB99" s="3"/>
      <c r="CC99" s="584"/>
      <c r="CD99" s="585"/>
      <c r="CE99" s="585"/>
      <c r="CF99" s="630"/>
      <c r="CG99" s="631"/>
      <c r="CH99" s="3"/>
      <c r="CI99" s="3"/>
      <c r="CJ99" s="3"/>
      <c r="CK99" s="3"/>
      <c r="CL99" s="3"/>
      <c r="CM99" s="3"/>
      <c r="CN99" s="3"/>
      <c r="CO99" s="3"/>
      <c r="CP99" s="3"/>
      <c r="CQ99" s="3"/>
      <c r="CR99" s="3"/>
      <c r="CS99" s="3"/>
      <c r="CT99" s="3"/>
    </row>
    <row r="100" spans="1:98" ht="14.25" customHeight="1">
      <c r="A100" s="761"/>
      <c r="B100" s="556"/>
      <c r="C100" s="557"/>
      <c r="D100" s="283"/>
      <c r="E100" s="719"/>
      <c r="F100" s="440"/>
      <c r="G100" s="377"/>
      <c r="H100" s="378"/>
      <c r="I100" s="561"/>
      <c r="J100" s="562"/>
      <c r="K100" s="562"/>
      <c r="L100" s="562"/>
      <c r="M100" s="378"/>
      <c r="N100" s="379"/>
      <c r="O100" s="380"/>
      <c r="P100" s="381"/>
      <c r="Q100" s="720"/>
      <c r="R100" s="721"/>
      <c r="S100" s="721"/>
      <c r="T100" s="722"/>
      <c r="U100" s="22"/>
      <c r="V100" s="384">
        <v>3</v>
      </c>
      <c r="W100" s="440"/>
      <c r="X100" s="3800"/>
      <c r="Y100" s="3800"/>
      <c r="Z100" s="683"/>
      <c r="AA100" s="724"/>
      <c r="AB100" s="725"/>
      <c r="AC100" s="725"/>
      <c r="AD100" s="726"/>
      <c r="AE100" s="140"/>
      <c r="AF100" s="141"/>
      <c r="AG100" s="143"/>
      <c r="AH100" s="143"/>
      <c r="AI100" s="143"/>
      <c r="AJ100" s="146"/>
      <c r="AK100" s="727"/>
      <c r="AL100" s="728"/>
      <c r="AM100" s="728"/>
      <c r="AN100" s="729"/>
      <c r="AO100" s="3"/>
      <c r="AP100" s="399"/>
      <c r="AQ100" s="381"/>
      <c r="AR100" s="52"/>
      <c r="AS100" s="104" t="e">
        <f t="shared" si="23"/>
        <v>#DIV/0!</v>
      </c>
      <c r="AT100" s="105" t="e">
        <f t="shared" si="1"/>
        <v>#DIV/0!</v>
      </c>
      <c r="AU100" s="105" t="e">
        <f t="shared" si="2"/>
        <v>#DIV/0!</v>
      </c>
      <c r="AV100" s="105" t="e">
        <f t="shared" si="3"/>
        <v>#DIV/0!</v>
      </c>
      <c r="AW100" s="106" t="e">
        <f t="shared" si="4"/>
        <v>#DIV/0!</v>
      </c>
      <c r="AX100" s="106" t="e">
        <f t="shared" si="5"/>
        <v>#DIV/0!</v>
      </c>
      <c r="AY100" s="106" t="e">
        <f t="shared" si="6"/>
        <v>#DIV/0!</v>
      </c>
      <c r="AZ100" s="106" t="e">
        <f t="shared" si="7"/>
        <v>#DIV/0!</v>
      </c>
      <c r="BA100" s="107" t="e">
        <f t="shared" si="8"/>
        <v>#DIV/0!</v>
      </c>
      <c r="BB100" s="107" t="e">
        <f t="shared" si="9"/>
        <v>#DIV/0!</v>
      </c>
      <c r="BC100" s="107" t="e">
        <f t="shared" si="10"/>
        <v>#DIV/0!</v>
      </c>
      <c r="BD100" s="107" t="e">
        <f t="shared" si="11"/>
        <v>#DIV/0!</v>
      </c>
      <c r="BE100" s="108">
        <v>0.2</v>
      </c>
      <c r="BF100" s="108">
        <v>0.8</v>
      </c>
      <c r="BG100" s="107" t="e">
        <f t="shared" si="12"/>
        <v>#DIV/0!</v>
      </c>
      <c r="BH100" s="107" t="e">
        <f t="shared" si="13"/>
        <v>#DIV/0!</v>
      </c>
      <c r="BI100" s="107" t="e">
        <f t="shared" si="14"/>
        <v>#DIV/0!</v>
      </c>
      <c r="BJ100" s="107" t="e">
        <f t="shared" si="48"/>
        <v>#DIV/0!</v>
      </c>
      <c r="BK100" s="107" t="e">
        <f t="shared" si="48"/>
        <v>#DIV/0!</v>
      </c>
      <c r="BL100" s="107" t="e">
        <f t="shared" si="16"/>
        <v>#DIV/0!</v>
      </c>
      <c r="BM100" s="107" t="e">
        <f t="shared" si="17"/>
        <v>#DIV/0!</v>
      </c>
      <c r="BN100" s="107" t="e">
        <f t="shared" si="18"/>
        <v>#DIV/0!</v>
      </c>
      <c r="BO100" s="107" t="e">
        <f t="shared" si="49"/>
        <v>#DIV/0!</v>
      </c>
      <c r="BP100" s="107" t="e">
        <f t="shared" si="49"/>
        <v>#DIV/0!</v>
      </c>
      <c r="BQ100" s="107" t="e">
        <f t="shared" si="49"/>
        <v>#DIV/0!</v>
      </c>
      <c r="BR100" s="107" t="e">
        <f t="shared" si="49"/>
        <v>#DIV/0!</v>
      </c>
      <c r="BS100" s="34"/>
      <c r="BT100" s="34"/>
      <c r="BU100" s="34"/>
      <c r="BV100" s="34"/>
      <c r="BW100" s="34"/>
      <c r="BX100" s="34"/>
      <c r="BY100" s="34"/>
      <c r="BZ100" s="34"/>
      <c r="CA100" s="33"/>
      <c r="CB100" s="3"/>
      <c r="CC100" s="584"/>
      <c r="CD100" s="585"/>
      <c r="CE100" s="585"/>
      <c r="CF100" s="630"/>
      <c r="CG100" s="631"/>
      <c r="CH100" s="3"/>
      <c r="CI100" s="3"/>
      <c r="CJ100" s="3"/>
      <c r="CK100" s="3"/>
      <c r="CL100" s="3"/>
      <c r="CM100" s="3"/>
      <c r="CN100" s="3"/>
      <c r="CO100" s="3"/>
      <c r="CP100" s="3"/>
      <c r="CQ100" s="3"/>
      <c r="CR100" s="3"/>
      <c r="CS100" s="3"/>
      <c r="CT100" s="3"/>
    </row>
    <row r="101" spans="1:98" ht="14.25" customHeight="1">
      <c r="A101" s="761"/>
      <c r="B101" s="556"/>
      <c r="C101" s="557"/>
      <c r="D101" s="283"/>
      <c r="E101" s="719"/>
      <c r="F101" s="440"/>
      <c r="G101" s="377"/>
      <c r="H101" s="378"/>
      <c r="I101" s="561"/>
      <c r="J101" s="562"/>
      <c r="K101" s="562"/>
      <c r="L101" s="562"/>
      <c r="M101" s="378"/>
      <c r="N101" s="379"/>
      <c r="O101" s="380"/>
      <c r="P101" s="381"/>
      <c r="Q101" s="720"/>
      <c r="R101" s="721"/>
      <c r="S101" s="721"/>
      <c r="T101" s="722"/>
      <c r="U101" s="22"/>
      <c r="V101" s="384">
        <v>4</v>
      </c>
      <c r="W101" s="440"/>
      <c r="X101" s="3800"/>
      <c r="Y101" s="3800"/>
      <c r="Z101" s="683"/>
      <c r="AA101" s="724"/>
      <c r="AB101" s="725"/>
      <c r="AC101" s="725"/>
      <c r="AD101" s="726"/>
      <c r="AE101" s="140"/>
      <c r="AF101" s="141"/>
      <c r="AG101" s="143"/>
      <c r="AH101" s="143"/>
      <c r="AI101" s="143"/>
      <c r="AJ101" s="146"/>
      <c r="AK101" s="727"/>
      <c r="AL101" s="728"/>
      <c r="AM101" s="728"/>
      <c r="AN101" s="729"/>
      <c r="AO101" s="3"/>
      <c r="AP101" s="399"/>
      <c r="AQ101" s="381"/>
      <c r="AR101" s="52"/>
      <c r="AS101" s="104" t="e">
        <f t="shared" si="23"/>
        <v>#DIV/0!</v>
      </c>
      <c r="AT101" s="105" t="e">
        <f t="shared" si="1"/>
        <v>#DIV/0!</v>
      </c>
      <c r="AU101" s="105" t="e">
        <f t="shared" si="2"/>
        <v>#DIV/0!</v>
      </c>
      <c r="AV101" s="105" t="e">
        <f t="shared" si="3"/>
        <v>#DIV/0!</v>
      </c>
      <c r="AW101" s="106" t="e">
        <f t="shared" si="4"/>
        <v>#DIV/0!</v>
      </c>
      <c r="AX101" s="106" t="e">
        <f t="shared" si="5"/>
        <v>#DIV/0!</v>
      </c>
      <c r="AY101" s="106" t="e">
        <f t="shared" si="6"/>
        <v>#DIV/0!</v>
      </c>
      <c r="AZ101" s="106" t="e">
        <f t="shared" si="7"/>
        <v>#DIV/0!</v>
      </c>
      <c r="BA101" s="107" t="e">
        <f t="shared" si="8"/>
        <v>#DIV/0!</v>
      </c>
      <c r="BB101" s="107" t="e">
        <f t="shared" si="9"/>
        <v>#DIV/0!</v>
      </c>
      <c r="BC101" s="107" t="e">
        <f t="shared" si="10"/>
        <v>#DIV/0!</v>
      </c>
      <c r="BD101" s="107" t="e">
        <f t="shared" si="11"/>
        <v>#DIV/0!</v>
      </c>
      <c r="BE101" s="108">
        <v>0.2</v>
      </c>
      <c r="BF101" s="108">
        <v>0.8</v>
      </c>
      <c r="BG101" s="107" t="e">
        <f t="shared" si="12"/>
        <v>#DIV/0!</v>
      </c>
      <c r="BH101" s="107" t="e">
        <f t="shared" si="13"/>
        <v>#DIV/0!</v>
      </c>
      <c r="BI101" s="107" t="e">
        <f t="shared" si="14"/>
        <v>#DIV/0!</v>
      </c>
      <c r="BJ101" s="107" t="e">
        <f t="shared" si="48"/>
        <v>#DIV/0!</v>
      </c>
      <c r="BK101" s="107" t="e">
        <f t="shared" si="48"/>
        <v>#DIV/0!</v>
      </c>
      <c r="BL101" s="107" t="e">
        <f t="shared" si="16"/>
        <v>#DIV/0!</v>
      </c>
      <c r="BM101" s="107" t="e">
        <f t="shared" si="17"/>
        <v>#DIV/0!</v>
      </c>
      <c r="BN101" s="107" t="e">
        <f t="shared" si="18"/>
        <v>#DIV/0!</v>
      </c>
      <c r="BO101" s="107" t="e">
        <f t="shared" si="49"/>
        <v>#DIV/0!</v>
      </c>
      <c r="BP101" s="107" t="e">
        <f t="shared" si="49"/>
        <v>#DIV/0!</v>
      </c>
      <c r="BQ101" s="107" t="e">
        <f t="shared" si="49"/>
        <v>#DIV/0!</v>
      </c>
      <c r="BR101" s="107" t="e">
        <f t="shared" si="49"/>
        <v>#DIV/0!</v>
      </c>
      <c r="BS101" s="34"/>
      <c r="BT101" s="34"/>
      <c r="BU101" s="34"/>
      <c r="BV101" s="34"/>
      <c r="BW101" s="34"/>
      <c r="BX101" s="34"/>
      <c r="BY101" s="34"/>
      <c r="BZ101" s="34"/>
      <c r="CA101" s="33"/>
      <c r="CB101" s="3"/>
      <c r="CC101" s="584"/>
      <c r="CD101" s="585"/>
      <c r="CE101" s="585"/>
      <c r="CF101" s="630"/>
      <c r="CG101" s="631"/>
      <c r="CH101" s="3"/>
      <c r="CI101" s="3"/>
      <c r="CJ101" s="3"/>
      <c r="CK101" s="3"/>
      <c r="CL101" s="3"/>
      <c r="CM101" s="3"/>
      <c r="CN101" s="3"/>
      <c r="CO101" s="3"/>
      <c r="CP101" s="3"/>
      <c r="CQ101" s="3"/>
      <c r="CR101" s="3"/>
      <c r="CS101" s="3"/>
      <c r="CT101" s="3"/>
    </row>
    <row r="102" spans="1:98" ht="14.25" customHeight="1">
      <c r="A102" s="761"/>
      <c r="B102" s="556"/>
      <c r="C102" s="557"/>
      <c r="D102" s="283"/>
      <c r="E102" s="719"/>
      <c r="F102" s="440"/>
      <c r="G102" s="377"/>
      <c r="H102" s="378"/>
      <c r="I102" s="561"/>
      <c r="J102" s="562"/>
      <c r="K102" s="562"/>
      <c r="L102" s="562"/>
      <c r="M102" s="378"/>
      <c r="N102" s="379"/>
      <c r="O102" s="380"/>
      <c r="P102" s="381"/>
      <c r="Q102" s="720"/>
      <c r="R102" s="721"/>
      <c r="S102" s="721"/>
      <c r="T102" s="722"/>
      <c r="U102" s="22"/>
      <c r="V102" s="384">
        <v>5</v>
      </c>
      <c r="W102" s="440"/>
      <c r="X102" s="3800"/>
      <c r="Y102" s="3800"/>
      <c r="Z102" s="683"/>
      <c r="AA102" s="724"/>
      <c r="AB102" s="725"/>
      <c r="AC102" s="725"/>
      <c r="AD102" s="726"/>
      <c r="AE102" s="140"/>
      <c r="AF102" s="141"/>
      <c r="AG102" s="143"/>
      <c r="AH102" s="143"/>
      <c r="AI102" s="143"/>
      <c r="AJ102" s="146"/>
      <c r="AK102" s="727"/>
      <c r="AL102" s="728"/>
      <c r="AM102" s="728"/>
      <c r="AN102" s="729"/>
      <c r="AO102" s="3"/>
      <c r="AP102" s="399"/>
      <c r="AQ102" s="381"/>
      <c r="AR102" s="52"/>
      <c r="AS102" s="104" t="e">
        <f t="shared" si="23"/>
        <v>#DIV/0!</v>
      </c>
      <c r="AT102" s="105" t="e">
        <f t="shared" si="1"/>
        <v>#DIV/0!</v>
      </c>
      <c r="AU102" s="105" t="e">
        <f t="shared" si="2"/>
        <v>#DIV/0!</v>
      </c>
      <c r="AV102" s="105" t="e">
        <f t="shared" si="3"/>
        <v>#DIV/0!</v>
      </c>
      <c r="AW102" s="106" t="e">
        <f t="shared" si="4"/>
        <v>#DIV/0!</v>
      </c>
      <c r="AX102" s="106" t="e">
        <f t="shared" si="5"/>
        <v>#DIV/0!</v>
      </c>
      <c r="AY102" s="106" t="e">
        <f t="shared" si="6"/>
        <v>#DIV/0!</v>
      </c>
      <c r="AZ102" s="106" t="e">
        <f t="shared" si="7"/>
        <v>#DIV/0!</v>
      </c>
      <c r="BA102" s="107" t="e">
        <f t="shared" si="8"/>
        <v>#DIV/0!</v>
      </c>
      <c r="BB102" s="107" t="e">
        <f t="shared" si="9"/>
        <v>#DIV/0!</v>
      </c>
      <c r="BC102" s="107" t="e">
        <f t="shared" si="10"/>
        <v>#DIV/0!</v>
      </c>
      <c r="BD102" s="107" t="e">
        <f t="shared" si="11"/>
        <v>#DIV/0!</v>
      </c>
      <c r="BE102" s="108">
        <v>0.2</v>
      </c>
      <c r="BF102" s="108">
        <v>0.8</v>
      </c>
      <c r="BG102" s="107" t="e">
        <f t="shared" si="12"/>
        <v>#DIV/0!</v>
      </c>
      <c r="BH102" s="107" t="e">
        <f t="shared" si="13"/>
        <v>#DIV/0!</v>
      </c>
      <c r="BI102" s="107" t="e">
        <f t="shared" si="14"/>
        <v>#DIV/0!</v>
      </c>
      <c r="BJ102" s="107" t="e">
        <f t="shared" si="48"/>
        <v>#DIV/0!</v>
      </c>
      <c r="BK102" s="107" t="e">
        <f t="shared" si="48"/>
        <v>#DIV/0!</v>
      </c>
      <c r="BL102" s="107" t="e">
        <f t="shared" si="16"/>
        <v>#DIV/0!</v>
      </c>
      <c r="BM102" s="107" t="e">
        <f t="shared" si="17"/>
        <v>#DIV/0!</v>
      </c>
      <c r="BN102" s="107" t="e">
        <f t="shared" si="18"/>
        <v>#DIV/0!</v>
      </c>
      <c r="BO102" s="107" t="e">
        <f t="shared" si="49"/>
        <v>#DIV/0!</v>
      </c>
      <c r="BP102" s="107" t="e">
        <f t="shared" si="49"/>
        <v>#DIV/0!</v>
      </c>
      <c r="BQ102" s="107" t="e">
        <f t="shared" si="49"/>
        <v>#DIV/0!</v>
      </c>
      <c r="BR102" s="107" t="e">
        <f t="shared" si="49"/>
        <v>#DIV/0!</v>
      </c>
      <c r="BS102" s="34"/>
      <c r="BT102" s="34"/>
      <c r="BU102" s="34"/>
      <c r="BV102" s="34"/>
      <c r="BW102" s="34"/>
      <c r="BX102" s="34"/>
      <c r="BY102" s="34"/>
      <c r="BZ102" s="34"/>
      <c r="CA102" s="33"/>
      <c r="CB102" s="3"/>
      <c r="CC102" s="584"/>
      <c r="CD102" s="585"/>
      <c r="CE102" s="585"/>
      <c r="CF102" s="630"/>
      <c r="CG102" s="631"/>
      <c r="CH102" s="3"/>
      <c r="CI102" s="3"/>
      <c r="CJ102" s="3"/>
      <c r="CK102" s="3"/>
      <c r="CL102" s="3"/>
      <c r="CM102" s="3"/>
      <c r="CN102" s="3"/>
      <c r="CO102" s="3"/>
      <c r="CP102" s="3"/>
      <c r="CQ102" s="3"/>
      <c r="CR102" s="3"/>
      <c r="CS102" s="3"/>
      <c r="CT102" s="3"/>
    </row>
    <row r="103" spans="1:98" ht="14.25" customHeight="1">
      <c r="A103" s="761"/>
      <c r="B103" s="556"/>
      <c r="C103" s="557"/>
      <c r="D103" s="283"/>
      <c r="E103" s="719"/>
      <c r="F103" s="440"/>
      <c r="G103" s="377"/>
      <c r="H103" s="378"/>
      <c r="I103" s="561"/>
      <c r="J103" s="562"/>
      <c r="K103" s="562"/>
      <c r="L103" s="562"/>
      <c r="M103" s="378"/>
      <c r="N103" s="379"/>
      <c r="O103" s="380"/>
      <c r="P103" s="381"/>
      <c r="Q103" s="720"/>
      <c r="R103" s="721"/>
      <c r="S103" s="721"/>
      <c r="T103" s="722"/>
      <c r="U103" s="22"/>
      <c r="V103" s="384">
        <v>6</v>
      </c>
      <c r="W103" s="440"/>
      <c r="X103" s="3800"/>
      <c r="Y103" s="3800"/>
      <c r="Z103" s="683"/>
      <c r="AA103" s="724"/>
      <c r="AB103" s="725"/>
      <c r="AC103" s="725"/>
      <c r="AD103" s="726"/>
      <c r="AE103" s="140"/>
      <c r="AF103" s="141"/>
      <c r="AG103" s="143"/>
      <c r="AH103" s="143"/>
      <c r="AI103" s="143"/>
      <c r="AJ103" s="146"/>
      <c r="AK103" s="727"/>
      <c r="AL103" s="728"/>
      <c r="AM103" s="728"/>
      <c r="AN103" s="729"/>
      <c r="AO103" s="3"/>
      <c r="AP103" s="399"/>
      <c r="AQ103" s="381"/>
      <c r="AR103" s="52"/>
      <c r="AS103" s="104" t="e">
        <f t="shared" si="23"/>
        <v>#DIV/0!</v>
      </c>
      <c r="AT103" s="105" t="e">
        <f t="shared" si="1"/>
        <v>#DIV/0!</v>
      </c>
      <c r="AU103" s="105" t="e">
        <f t="shared" si="2"/>
        <v>#DIV/0!</v>
      </c>
      <c r="AV103" s="105" t="e">
        <f t="shared" si="3"/>
        <v>#DIV/0!</v>
      </c>
      <c r="AW103" s="106" t="e">
        <f t="shared" si="4"/>
        <v>#DIV/0!</v>
      </c>
      <c r="AX103" s="106" t="e">
        <f t="shared" si="5"/>
        <v>#DIV/0!</v>
      </c>
      <c r="AY103" s="106" t="e">
        <f t="shared" si="6"/>
        <v>#DIV/0!</v>
      </c>
      <c r="AZ103" s="106" t="e">
        <f t="shared" si="7"/>
        <v>#DIV/0!</v>
      </c>
      <c r="BA103" s="107" t="e">
        <f t="shared" si="8"/>
        <v>#DIV/0!</v>
      </c>
      <c r="BB103" s="107" t="e">
        <f t="shared" si="9"/>
        <v>#DIV/0!</v>
      </c>
      <c r="BC103" s="107" t="e">
        <f t="shared" si="10"/>
        <v>#DIV/0!</v>
      </c>
      <c r="BD103" s="107" t="e">
        <f t="shared" si="11"/>
        <v>#DIV/0!</v>
      </c>
      <c r="BE103" s="108">
        <v>0.2</v>
      </c>
      <c r="BF103" s="108">
        <v>0.8</v>
      </c>
      <c r="BG103" s="107" t="e">
        <f t="shared" si="12"/>
        <v>#DIV/0!</v>
      </c>
      <c r="BH103" s="107" t="e">
        <f t="shared" si="13"/>
        <v>#DIV/0!</v>
      </c>
      <c r="BI103" s="107" t="e">
        <f t="shared" si="14"/>
        <v>#DIV/0!</v>
      </c>
      <c r="BJ103" s="107" t="e">
        <f t="shared" si="48"/>
        <v>#DIV/0!</v>
      </c>
      <c r="BK103" s="107" t="e">
        <f t="shared" si="48"/>
        <v>#DIV/0!</v>
      </c>
      <c r="BL103" s="107" t="e">
        <f t="shared" si="16"/>
        <v>#DIV/0!</v>
      </c>
      <c r="BM103" s="107" t="e">
        <f t="shared" si="17"/>
        <v>#DIV/0!</v>
      </c>
      <c r="BN103" s="107" t="e">
        <f t="shared" si="18"/>
        <v>#DIV/0!</v>
      </c>
      <c r="BO103" s="107" t="e">
        <f t="shared" si="49"/>
        <v>#DIV/0!</v>
      </c>
      <c r="BP103" s="107" t="e">
        <f t="shared" si="49"/>
        <v>#DIV/0!</v>
      </c>
      <c r="BQ103" s="107" t="e">
        <f t="shared" si="49"/>
        <v>#DIV/0!</v>
      </c>
      <c r="BR103" s="107" t="e">
        <f t="shared" si="49"/>
        <v>#DIV/0!</v>
      </c>
      <c r="BS103" s="34"/>
      <c r="BT103" s="34"/>
      <c r="BU103" s="34"/>
      <c r="BV103" s="34"/>
      <c r="BW103" s="34"/>
      <c r="BX103" s="34"/>
      <c r="BY103" s="34"/>
      <c r="BZ103" s="34"/>
      <c r="CA103" s="33"/>
      <c r="CB103" s="3"/>
      <c r="CC103" s="584"/>
      <c r="CD103" s="585"/>
      <c r="CE103" s="585"/>
      <c r="CF103" s="630"/>
      <c r="CG103" s="631"/>
      <c r="CH103" s="3"/>
      <c r="CI103" s="3"/>
      <c r="CJ103" s="3"/>
      <c r="CK103" s="3"/>
      <c r="CL103" s="3"/>
      <c r="CM103" s="3"/>
      <c r="CN103" s="3"/>
      <c r="CO103" s="3"/>
      <c r="CP103" s="3"/>
      <c r="CQ103" s="3"/>
      <c r="CR103" s="3"/>
      <c r="CS103" s="3"/>
      <c r="CT103" s="3"/>
    </row>
    <row r="104" spans="1:98" ht="14.25" customHeight="1">
      <c r="A104" s="761"/>
      <c r="B104" s="556"/>
      <c r="C104" s="557"/>
      <c r="D104" s="283"/>
      <c r="E104" s="719"/>
      <c r="F104" s="440"/>
      <c r="G104" s="377"/>
      <c r="H104" s="378"/>
      <c r="I104" s="561"/>
      <c r="J104" s="562"/>
      <c r="K104" s="562"/>
      <c r="L104" s="562"/>
      <c r="M104" s="378"/>
      <c r="N104" s="379"/>
      <c r="O104" s="380"/>
      <c r="P104" s="381"/>
      <c r="Q104" s="720"/>
      <c r="R104" s="721"/>
      <c r="S104" s="721"/>
      <c r="T104" s="722"/>
      <c r="U104" s="22"/>
      <c r="V104" s="384">
        <v>7</v>
      </c>
      <c r="W104" s="440"/>
      <c r="X104" s="3800"/>
      <c r="Y104" s="3800"/>
      <c r="Z104" s="683"/>
      <c r="AA104" s="724"/>
      <c r="AB104" s="725"/>
      <c r="AC104" s="725"/>
      <c r="AD104" s="726"/>
      <c r="AE104" s="140"/>
      <c r="AF104" s="141"/>
      <c r="AG104" s="143"/>
      <c r="AH104" s="143"/>
      <c r="AI104" s="143"/>
      <c r="AJ104" s="146"/>
      <c r="AK104" s="727"/>
      <c r="AL104" s="728"/>
      <c r="AM104" s="728"/>
      <c r="AN104" s="729"/>
      <c r="AO104" s="3"/>
      <c r="AP104" s="399"/>
      <c r="AQ104" s="381"/>
      <c r="AR104" s="52"/>
      <c r="AS104" s="104" t="e">
        <f t="shared" si="23"/>
        <v>#DIV/0!</v>
      </c>
      <c r="AT104" s="105" t="e">
        <f t="shared" si="1"/>
        <v>#DIV/0!</v>
      </c>
      <c r="AU104" s="105" t="e">
        <f t="shared" si="2"/>
        <v>#DIV/0!</v>
      </c>
      <c r="AV104" s="105" t="e">
        <f t="shared" si="3"/>
        <v>#DIV/0!</v>
      </c>
      <c r="AW104" s="106" t="e">
        <f t="shared" si="4"/>
        <v>#DIV/0!</v>
      </c>
      <c r="AX104" s="106" t="e">
        <f t="shared" si="5"/>
        <v>#DIV/0!</v>
      </c>
      <c r="AY104" s="106" t="e">
        <f t="shared" si="6"/>
        <v>#DIV/0!</v>
      </c>
      <c r="AZ104" s="106" t="e">
        <f t="shared" si="7"/>
        <v>#DIV/0!</v>
      </c>
      <c r="BA104" s="107" t="e">
        <f t="shared" si="8"/>
        <v>#DIV/0!</v>
      </c>
      <c r="BB104" s="107" t="e">
        <f t="shared" si="9"/>
        <v>#DIV/0!</v>
      </c>
      <c r="BC104" s="107" t="e">
        <f t="shared" si="10"/>
        <v>#DIV/0!</v>
      </c>
      <c r="BD104" s="107" t="e">
        <f t="shared" si="11"/>
        <v>#DIV/0!</v>
      </c>
      <c r="BE104" s="108">
        <v>0.2</v>
      </c>
      <c r="BF104" s="108">
        <v>0.8</v>
      </c>
      <c r="BG104" s="107" t="e">
        <f t="shared" si="12"/>
        <v>#DIV/0!</v>
      </c>
      <c r="BH104" s="107" t="e">
        <f t="shared" si="13"/>
        <v>#DIV/0!</v>
      </c>
      <c r="BI104" s="107" t="e">
        <f t="shared" si="14"/>
        <v>#DIV/0!</v>
      </c>
      <c r="BJ104" s="107" t="e">
        <f t="shared" si="48"/>
        <v>#DIV/0!</v>
      </c>
      <c r="BK104" s="107" t="e">
        <f t="shared" si="48"/>
        <v>#DIV/0!</v>
      </c>
      <c r="BL104" s="107" t="e">
        <f t="shared" si="16"/>
        <v>#DIV/0!</v>
      </c>
      <c r="BM104" s="107" t="e">
        <f t="shared" si="17"/>
        <v>#DIV/0!</v>
      </c>
      <c r="BN104" s="107" t="e">
        <f t="shared" si="18"/>
        <v>#DIV/0!</v>
      </c>
      <c r="BO104" s="107" t="e">
        <f t="shared" si="49"/>
        <v>#DIV/0!</v>
      </c>
      <c r="BP104" s="107" t="e">
        <f t="shared" si="49"/>
        <v>#DIV/0!</v>
      </c>
      <c r="BQ104" s="107" t="e">
        <f t="shared" si="49"/>
        <v>#DIV/0!</v>
      </c>
      <c r="BR104" s="107" t="e">
        <f t="shared" si="49"/>
        <v>#DIV/0!</v>
      </c>
      <c r="BS104" s="34"/>
      <c r="BT104" s="34"/>
      <c r="BU104" s="34"/>
      <c r="BV104" s="34"/>
      <c r="BW104" s="34"/>
      <c r="BX104" s="34"/>
      <c r="BY104" s="34"/>
      <c r="BZ104" s="34"/>
      <c r="CA104" s="33"/>
      <c r="CB104" s="3"/>
      <c r="CC104" s="584"/>
      <c r="CD104" s="585"/>
      <c r="CE104" s="585"/>
      <c r="CF104" s="630"/>
      <c r="CG104" s="631"/>
      <c r="CH104" s="3"/>
      <c r="CI104" s="3"/>
      <c r="CJ104" s="3"/>
      <c r="CK104" s="3"/>
      <c r="CL104" s="3"/>
      <c r="CM104" s="3"/>
      <c r="CN104" s="3"/>
      <c r="CO104" s="3"/>
      <c r="CP104" s="3"/>
      <c r="CQ104" s="3"/>
      <c r="CR104" s="3"/>
      <c r="CS104" s="3"/>
      <c r="CT104" s="3"/>
    </row>
    <row r="105" spans="1:98" ht="14.25" customHeight="1">
      <c r="A105" s="761"/>
      <c r="B105" s="556"/>
      <c r="C105" s="557"/>
      <c r="D105" s="283"/>
      <c r="E105" s="719"/>
      <c r="F105" s="440"/>
      <c r="G105" s="377"/>
      <c r="H105" s="378"/>
      <c r="I105" s="561"/>
      <c r="J105" s="562"/>
      <c r="K105" s="562"/>
      <c r="L105" s="562"/>
      <c r="M105" s="378"/>
      <c r="N105" s="379"/>
      <c r="O105" s="380"/>
      <c r="P105" s="381"/>
      <c r="Q105" s="720"/>
      <c r="R105" s="721"/>
      <c r="S105" s="721"/>
      <c r="T105" s="722"/>
      <c r="U105" s="22"/>
      <c r="V105" s="384">
        <v>8</v>
      </c>
      <c r="W105" s="145"/>
      <c r="X105" s="3800"/>
      <c r="Y105" s="3800"/>
      <c r="Z105" s="683"/>
      <c r="AA105" s="724"/>
      <c r="AB105" s="725"/>
      <c r="AC105" s="725"/>
      <c r="AD105" s="726"/>
      <c r="AE105" s="140"/>
      <c r="AF105" s="141"/>
      <c r="AG105" s="143"/>
      <c r="AH105" s="143"/>
      <c r="AI105" s="143"/>
      <c r="AJ105" s="146"/>
      <c r="AK105" s="727"/>
      <c r="AL105" s="728"/>
      <c r="AM105" s="728"/>
      <c r="AN105" s="729"/>
      <c r="AO105" s="3"/>
      <c r="AP105" s="399"/>
      <c r="AQ105" s="381"/>
      <c r="AR105" s="52"/>
      <c r="AS105" s="104" t="e">
        <f t="shared" si="23"/>
        <v>#DIV/0!</v>
      </c>
      <c r="AT105" s="105" t="e">
        <f t="shared" si="1"/>
        <v>#DIV/0!</v>
      </c>
      <c r="AU105" s="105" t="e">
        <f t="shared" si="2"/>
        <v>#DIV/0!</v>
      </c>
      <c r="AV105" s="105" t="e">
        <f t="shared" si="3"/>
        <v>#DIV/0!</v>
      </c>
      <c r="AW105" s="106" t="e">
        <f t="shared" si="4"/>
        <v>#DIV/0!</v>
      </c>
      <c r="AX105" s="106" t="e">
        <f t="shared" si="5"/>
        <v>#DIV/0!</v>
      </c>
      <c r="AY105" s="106" t="e">
        <f t="shared" si="6"/>
        <v>#DIV/0!</v>
      </c>
      <c r="AZ105" s="106" t="e">
        <f t="shared" si="7"/>
        <v>#DIV/0!</v>
      </c>
      <c r="BA105" s="107" t="e">
        <f t="shared" si="8"/>
        <v>#DIV/0!</v>
      </c>
      <c r="BB105" s="107" t="e">
        <f t="shared" si="9"/>
        <v>#DIV/0!</v>
      </c>
      <c r="BC105" s="107" t="e">
        <f t="shared" si="10"/>
        <v>#DIV/0!</v>
      </c>
      <c r="BD105" s="107" t="e">
        <f t="shared" si="11"/>
        <v>#DIV/0!</v>
      </c>
      <c r="BE105" s="108">
        <v>0.2</v>
      </c>
      <c r="BF105" s="108">
        <v>0.8</v>
      </c>
      <c r="BG105" s="107" t="e">
        <f t="shared" si="12"/>
        <v>#DIV/0!</v>
      </c>
      <c r="BH105" s="107" t="e">
        <f t="shared" si="13"/>
        <v>#DIV/0!</v>
      </c>
      <c r="BI105" s="107" t="e">
        <f t="shared" si="14"/>
        <v>#DIV/0!</v>
      </c>
      <c r="BJ105" s="107" t="e">
        <f t="shared" si="48"/>
        <v>#DIV/0!</v>
      </c>
      <c r="BK105" s="107" t="e">
        <f t="shared" si="48"/>
        <v>#DIV/0!</v>
      </c>
      <c r="BL105" s="107" t="e">
        <f t="shared" si="16"/>
        <v>#DIV/0!</v>
      </c>
      <c r="BM105" s="107" t="e">
        <f t="shared" si="17"/>
        <v>#DIV/0!</v>
      </c>
      <c r="BN105" s="107" t="e">
        <f t="shared" si="18"/>
        <v>#DIV/0!</v>
      </c>
      <c r="BO105" s="107" t="e">
        <f t="shared" si="49"/>
        <v>#DIV/0!</v>
      </c>
      <c r="BP105" s="107" t="e">
        <f t="shared" si="49"/>
        <v>#DIV/0!</v>
      </c>
      <c r="BQ105" s="107" t="e">
        <f t="shared" si="49"/>
        <v>#DIV/0!</v>
      </c>
      <c r="BR105" s="107" t="e">
        <f t="shared" si="49"/>
        <v>#DIV/0!</v>
      </c>
      <c r="BS105" s="34"/>
      <c r="BT105" s="34"/>
      <c r="BU105" s="34"/>
      <c r="BV105" s="34"/>
      <c r="BW105" s="34"/>
      <c r="BX105" s="34"/>
      <c r="BY105" s="34"/>
      <c r="BZ105" s="34"/>
      <c r="CA105" s="33"/>
      <c r="CB105" s="3"/>
      <c r="CC105" s="584"/>
      <c r="CD105" s="585"/>
      <c r="CE105" s="585"/>
      <c r="CF105" s="630"/>
      <c r="CG105" s="631"/>
      <c r="CH105" s="3"/>
      <c r="CI105" s="3"/>
      <c r="CJ105" s="3"/>
      <c r="CK105" s="3"/>
      <c r="CL105" s="3"/>
      <c r="CM105" s="3"/>
      <c r="CN105" s="3"/>
      <c r="CO105" s="3"/>
      <c r="CP105" s="3"/>
      <c r="CQ105" s="3"/>
      <c r="CR105" s="3"/>
      <c r="CS105" s="3"/>
      <c r="CT105" s="3"/>
    </row>
    <row r="106" spans="1:98" ht="14.25" customHeight="1">
      <c r="A106" s="761"/>
      <c r="B106" s="556"/>
      <c r="C106" s="557"/>
      <c r="D106" s="283"/>
      <c r="E106" s="719"/>
      <c r="F106" s="440"/>
      <c r="G106" s="377"/>
      <c r="H106" s="378"/>
      <c r="I106" s="561"/>
      <c r="J106" s="562"/>
      <c r="K106" s="562"/>
      <c r="L106" s="562"/>
      <c r="M106" s="378"/>
      <c r="N106" s="379"/>
      <c r="O106" s="380"/>
      <c r="P106" s="381"/>
      <c r="Q106" s="720"/>
      <c r="R106" s="721"/>
      <c r="S106" s="721"/>
      <c r="T106" s="722"/>
      <c r="U106" s="22"/>
      <c r="V106" s="384">
        <v>9</v>
      </c>
      <c r="W106" s="145"/>
      <c r="X106" s="3800"/>
      <c r="Y106" s="3800"/>
      <c r="Z106" s="683"/>
      <c r="AA106" s="724"/>
      <c r="AB106" s="725"/>
      <c r="AC106" s="725"/>
      <c r="AD106" s="726"/>
      <c r="AE106" s="140"/>
      <c r="AF106" s="141"/>
      <c r="AG106" s="143"/>
      <c r="AH106" s="143"/>
      <c r="AI106" s="143"/>
      <c r="AJ106" s="146"/>
      <c r="AK106" s="727"/>
      <c r="AL106" s="728"/>
      <c r="AM106" s="728"/>
      <c r="AN106" s="729"/>
      <c r="AO106" s="3"/>
      <c r="AP106" s="399"/>
      <c r="AQ106" s="381"/>
      <c r="AR106" s="52"/>
      <c r="AS106" s="104" t="e">
        <f t="shared" si="23"/>
        <v>#DIV/0!</v>
      </c>
      <c r="AT106" s="105" t="e">
        <f t="shared" si="1"/>
        <v>#DIV/0!</v>
      </c>
      <c r="AU106" s="105" t="e">
        <f t="shared" si="2"/>
        <v>#DIV/0!</v>
      </c>
      <c r="AV106" s="105" t="e">
        <f t="shared" si="3"/>
        <v>#DIV/0!</v>
      </c>
      <c r="AW106" s="106" t="e">
        <f t="shared" si="4"/>
        <v>#DIV/0!</v>
      </c>
      <c r="AX106" s="106" t="e">
        <f t="shared" si="5"/>
        <v>#DIV/0!</v>
      </c>
      <c r="AY106" s="106" t="e">
        <f t="shared" si="6"/>
        <v>#DIV/0!</v>
      </c>
      <c r="AZ106" s="106" t="e">
        <f t="shared" si="7"/>
        <v>#DIV/0!</v>
      </c>
      <c r="BA106" s="107" t="e">
        <f t="shared" si="8"/>
        <v>#DIV/0!</v>
      </c>
      <c r="BB106" s="107" t="e">
        <f t="shared" si="9"/>
        <v>#DIV/0!</v>
      </c>
      <c r="BC106" s="107" t="e">
        <f t="shared" si="10"/>
        <v>#DIV/0!</v>
      </c>
      <c r="BD106" s="107" t="e">
        <f t="shared" si="11"/>
        <v>#DIV/0!</v>
      </c>
      <c r="BE106" s="108">
        <v>0.2</v>
      </c>
      <c r="BF106" s="108">
        <v>0.8</v>
      </c>
      <c r="BG106" s="107" t="e">
        <f t="shared" si="12"/>
        <v>#DIV/0!</v>
      </c>
      <c r="BH106" s="107" t="e">
        <f t="shared" si="13"/>
        <v>#DIV/0!</v>
      </c>
      <c r="BI106" s="107" t="e">
        <f t="shared" si="14"/>
        <v>#DIV/0!</v>
      </c>
      <c r="BJ106" s="107" t="e">
        <f t="shared" si="48"/>
        <v>#DIV/0!</v>
      </c>
      <c r="BK106" s="107" t="e">
        <f t="shared" si="48"/>
        <v>#DIV/0!</v>
      </c>
      <c r="BL106" s="107" t="e">
        <f t="shared" si="16"/>
        <v>#DIV/0!</v>
      </c>
      <c r="BM106" s="107" t="e">
        <f t="shared" si="17"/>
        <v>#DIV/0!</v>
      </c>
      <c r="BN106" s="107" t="e">
        <f t="shared" si="18"/>
        <v>#DIV/0!</v>
      </c>
      <c r="BO106" s="107" t="e">
        <f t="shared" si="49"/>
        <v>#DIV/0!</v>
      </c>
      <c r="BP106" s="107" t="e">
        <f t="shared" si="49"/>
        <v>#DIV/0!</v>
      </c>
      <c r="BQ106" s="107" t="e">
        <f t="shared" si="49"/>
        <v>#DIV/0!</v>
      </c>
      <c r="BR106" s="107" t="e">
        <f t="shared" si="49"/>
        <v>#DIV/0!</v>
      </c>
      <c r="BS106" s="34"/>
      <c r="BT106" s="34"/>
      <c r="BU106" s="34"/>
      <c r="BV106" s="34"/>
      <c r="BW106" s="34"/>
      <c r="BX106" s="34"/>
      <c r="BY106" s="34"/>
      <c r="BZ106" s="34"/>
      <c r="CA106" s="33"/>
      <c r="CB106" s="3"/>
      <c r="CC106" s="584"/>
      <c r="CD106" s="585"/>
      <c r="CE106" s="585"/>
      <c r="CF106" s="630"/>
      <c r="CG106" s="631"/>
      <c r="CH106" s="3"/>
      <c r="CI106" s="3"/>
      <c r="CJ106" s="3"/>
      <c r="CK106" s="3"/>
      <c r="CL106" s="3"/>
      <c r="CM106" s="3"/>
      <c r="CN106" s="3"/>
      <c r="CO106" s="3"/>
      <c r="CP106" s="3"/>
      <c r="CQ106" s="3"/>
      <c r="CR106" s="3"/>
      <c r="CS106" s="3"/>
      <c r="CT106" s="3"/>
    </row>
    <row r="107" spans="1:98" ht="14.25" customHeight="1" thickBot="1">
      <c r="A107" s="762"/>
      <c r="B107" s="589"/>
      <c r="C107" s="590"/>
      <c r="D107" s="288"/>
      <c r="E107" s="731"/>
      <c r="F107" s="593"/>
      <c r="G107" s="411"/>
      <c r="H107" s="412"/>
      <c r="I107" s="596"/>
      <c r="J107" s="597"/>
      <c r="K107" s="597"/>
      <c r="L107" s="597"/>
      <c r="M107" s="412"/>
      <c r="N107" s="415"/>
      <c r="O107" s="416"/>
      <c r="P107" s="417"/>
      <c r="Q107" s="732"/>
      <c r="R107" s="733"/>
      <c r="S107" s="733"/>
      <c r="T107" s="734"/>
      <c r="U107" s="22"/>
      <c r="V107" s="449">
        <v>10</v>
      </c>
      <c r="W107" s="414"/>
      <c r="X107" s="3853"/>
      <c r="Y107" s="3853"/>
      <c r="Z107" s="606"/>
      <c r="AA107" s="736"/>
      <c r="AB107" s="737"/>
      <c r="AC107" s="737"/>
      <c r="AD107" s="738"/>
      <c r="AE107" s="140"/>
      <c r="AF107" s="413"/>
      <c r="AG107" s="739"/>
      <c r="AH107" s="739"/>
      <c r="AI107" s="739"/>
      <c r="AJ107" s="740"/>
      <c r="AK107" s="741"/>
      <c r="AL107" s="742"/>
      <c r="AM107" s="742"/>
      <c r="AN107" s="743"/>
      <c r="AO107" s="3"/>
      <c r="AP107" s="744"/>
      <c r="AQ107" s="417"/>
      <c r="AR107" s="52"/>
      <c r="AS107" s="426" t="e">
        <f t="shared" si="23"/>
        <v>#DIV/0!</v>
      </c>
      <c r="AT107" s="450" t="e">
        <f t="shared" si="1"/>
        <v>#DIV/0!</v>
      </c>
      <c r="AU107" s="450" t="e">
        <f t="shared" si="2"/>
        <v>#DIV/0!</v>
      </c>
      <c r="AV107" s="450" t="e">
        <f t="shared" si="3"/>
        <v>#DIV/0!</v>
      </c>
      <c r="AW107" s="463" t="e">
        <f t="shared" si="4"/>
        <v>#DIV/0!</v>
      </c>
      <c r="AX107" s="463" t="e">
        <f t="shared" si="5"/>
        <v>#DIV/0!</v>
      </c>
      <c r="AY107" s="463" t="e">
        <f t="shared" si="6"/>
        <v>#DIV/0!</v>
      </c>
      <c r="AZ107" s="463" t="e">
        <f t="shared" si="7"/>
        <v>#DIV/0!</v>
      </c>
      <c r="BA107" s="428" t="e">
        <f t="shared" si="8"/>
        <v>#DIV/0!</v>
      </c>
      <c r="BB107" s="428" t="e">
        <f t="shared" si="9"/>
        <v>#DIV/0!</v>
      </c>
      <c r="BC107" s="428" t="e">
        <f t="shared" si="10"/>
        <v>#DIV/0!</v>
      </c>
      <c r="BD107" s="428" t="e">
        <f t="shared" si="11"/>
        <v>#DIV/0!</v>
      </c>
      <c r="BE107" s="427">
        <v>0.2</v>
      </c>
      <c r="BF107" s="427">
        <v>0.8</v>
      </c>
      <c r="BG107" s="428" t="e">
        <f t="shared" si="12"/>
        <v>#DIV/0!</v>
      </c>
      <c r="BH107" s="428" t="e">
        <f t="shared" si="13"/>
        <v>#DIV/0!</v>
      </c>
      <c r="BI107" s="428" t="e">
        <f t="shared" si="14"/>
        <v>#DIV/0!</v>
      </c>
      <c r="BJ107" s="428" t="e">
        <f t="shared" si="48"/>
        <v>#DIV/0!</v>
      </c>
      <c r="BK107" s="428" t="e">
        <f t="shared" si="48"/>
        <v>#DIV/0!</v>
      </c>
      <c r="BL107" s="428" t="e">
        <f t="shared" si="16"/>
        <v>#DIV/0!</v>
      </c>
      <c r="BM107" s="428" t="e">
        <f t="shared" si="17"/>
        <v>#DIV/0!</v>
      </c>
      <c r="BN107" s="428" t="e">
        <f t="shared" si="18"/>
        <v>#DIV/0!</v>
      </c>
      <c r="BO107" s="428" t="e">
        <f t="shared" si="49"/>
        <v>#DIV/0!</v>
      </c>
      <c r="BP107" s="428" t="e">
        <f t="shared" si="49"/>
        <v>#DIV/0!</v>
      </c>
      <c r="BQ107" s="428" t="e">
        <f t="shared" si="49"/>
        <v>#DIV/0!</v>
      </c>
      <c r="BR107" s="428" t="e">
        <f t="shared" si="49"/>
        <v>#DIV/0!</v>
      </c>
      <c r="BS107" s="39"/>
      <c r="BT107" s="39"/>
      <c r="BU107" s="39"/>
      <c r="BV107" s="39"/>
      <c r="BW107" s="39"/>
      <c r="BX107" s="39"/>
      <c r="BY107" s="39"/>
      <c r="BZ107" s="39"/>
      <c r="CA107" s="332"/>
      <c r="CB107" s="3"/>
      <c r="CC107" s="616"/>
      <c r="CD107" s="617"/>
      <c r="CE107" s="617"/>
      <c r="CF107" s="640"/>
      <c r="CG107" s="641"/>
      <c r="CH107" s="3"/>
      <c r="CI107" s="3"/>
      <c r="CJ107" s="3"/>
      <c r="CK107" s="3"/>
      <c r="CL107" s="3"/>
      <c r="CM107" s="3"/>
      <c r="CN107" s="3"/>
      <c r="CO107" s="3"/>
      <c r="CP107" s="3"/>
      <c r="CQ107" s="3"/>
      <c r="CR107" s="3"/>
      <c r="CS107" s="3"/>
      <c r="CT107" s="3"/>
    </row>
    <row r="108" spans="1:98" ht="14.25" customHeight="1">
      <c r="A108" s="349">
        <v>12</v>
      </c>
      <c r="B108" s="523"/>
      <c r="C108" s="524"/>
      <c r="D108" s="745"/>
      <c r="E108" s="746"/>
      <c r="F108" s="527"/>
      <c r="G108" s="355"/>
      <c r="H108" s="356"/>
      <c r="I108" s="529"/>
      <c r="J108" s="530"/>
      <c r="K108" s="530"/>
      <c r="L108" s="530"/>
      <c r="M108" s="531"/>
      <c r="N108" s="360"/>
      <c r="O108" s="358"/>
      <c r="P108" s="361"/>
      <c r="Q108" s="747"/>
      <c r="R108" s="748"/>
      <c r="S108" s="748"/>
      <c r="T108" s="749"/>
      <c r="U108" s="140"/>
      <c r="V108" s="364">
        <v>1</v>
      </c>
      <c r="W108" s="527"/>
      <c r="X108" s="3859"/>
      <c r="Y108" s="3859"/>
      <c r="Z108" s="683"/>
      <c r="AA108" s="751"/>
      <c r="AB108" s="752"/>
      <c r="AC108" s="752"/>
      <c r="AD108" s="753"/>
      <c r="AE108" s="140"/>
      <c r="AF108" s="357"/>
      <c r="AG108" s="754"/>
      <c r="AH108" s="754"/>
      <c r="AI108" s="754"/>
      <c r="AJ108" s="755"/>
      <c r="AK108" s="756"/>
      <c r="AL108" s="757"/>
      <c r="AM108" s="757"/>
      <c r="AN108" s="758"/>
      <c r="AO108" s="222"/>
      <c r="AP108" s="759"/>
      <c r="AQ108" s="760"/>
      <c r="AR108" s="52"/>
      <c r="AS108" s="82" t="e">
        <f t="shared" si="23"/>
        <v>#DIV/0!</v>
      </c>
      <c r="AT108" s="94" t="e">
        <f t="shared" si="1"/>
        <v>#DIV/0!</v>
      </c>
      <c r="AU108" s="94" t="e">
        <f t="shared" si="2"/>
        <v>#DIV/0!</v>
      </c>
      <c r="AV108" s="94" t="e">
        <f t="shared" si="3"/>
        <v>#DIV/0!</v>
      </c>
      <c r="AW108" s="95" t="e">
        <f t="shared" si="4"/>
        <v>#DIV/0!</v>
      </c>
      <c r="AX108" s="95" t="e">
        <f t="shared" si="5"/>
        <v>#DIV/0!</v>
      </c>
      <c r="AY108" s="95" t="e">
        <f t="shared" si="6"/>
        <v>#DIV/0!</v>
      </c>
      <c r="AZ108" s="95" t="e">
        <f t="shared" si="7"/>
        <v>#DIV/0!</v>
      </c>
      <c r="BA108" s="96" t="e">
        <f t="shared" si="8"/>
        <v>#DIV/0!</v>
      </c>
      <c r="BB108" s="96" t="e">
        <f t="shared" si="9"/>
        <v>#DIV/0!</v>
      </c>
      <c r="BC108" s="96" t="e">
        <f t="shared" si="10"/>
        <v>#DIV/0!</v>
      </c>
      <c r="BD108" s="96" t="e">
        <f t="shared" si="11"/>
        <v>#DIV/0!</v>
      </c>
      <c r="BE108" s="97">
        <v>0.2</v>
      </c>
      <c r="BF108" s="97">
        <v>0.8</v>
      </c>
      <c r="BG108" s="96" t="e">
        <f t="shared" si="12"/>
        <v>#DIV/0!</v>
      </c>
      <c r="BH108" s="96" t="e">
        <f t="shared" si="13"/>
        <v>#DIV/0!</v>
      </c>
      <c r="BI108" s="96" t="e">
        <f t="shared" si="14"/>
        <v>#DIV/0!</v>
      </c>
      <c r="BJ108" s="96" t="e">
        <f t="shared" si="48"/>
        <v>#DIV/0!</v>
      </c>
      <c r="BK108" s="96" t="e">
        <f t="shared" si="48"/>
        <v>#DIV/0!</v>
      </c>
      <c r="BL108" s="96" t="e">
        <f t="shared" si="16"/>
        <v>#DIV/0!</v>
      </c>
      <c r="BM108" s="96" t="e">
        <f t="shared" si="17"/>
        <v>#DIV/0!</v>
      </c>
      <c r="BN108" s="96" t="e">
        <f t="shared" si="18"/>
        <v>#DIV/0!</v>
      </c>
      <c r="BO108" s="96" t="e">
        <f t="shared" si="49"/>
        <v>#DIV/0!</v>
      </c>
      <c r="BP108" s="85" t="e">
        <f t="shared" si="49"/>
        <v>#DIV/0!</v>
      </c>
      <c r="BQ108" s="85" t="e">
        <f t="shared" si="49"/>
        <v>#DIV/0!</v>
      </c>
      <c r="BR108" s="85" t="e">
        <f t="shared" si="49"/>
        <v>#DIV/0!</v>
      </c>
      <c r="BS108" s="644" t="e">
        <f t="shared" ref="BS108:BV108" si="52">AVERAGEIF(BO108:BO117,"&lt;&gt;#¡DIV/0!")</f>
        <v>#DIV/0!</v>
      </c>
      <c r="BT108" s="644" t="e">
        <f t="shared" si="52"/>
        <v>#DIV/0!</v>
      </c>
      <c r="BU108" s="644" t="e">
        <f t="shared" si="52"/>
        <v>#DIV/0!</v>
      </c>
      <c r="BV108" s="644" t="e">
        <f t="shared" si="52"/>
        <v>#DIV/0!</v>
      </c>
      <c r="BW108" s="550" t="e">
        <f>+C108*BS108</f>
        <v>#DIV/0!</v>
      </c>
      <c r="BX108" s="550" t="e">
        <f>+C108*BT108</f>
        <v>#DIV/0!</v>
      </c>
      <c r="BY108" s="550" t="e">
        <f>+C108*BU108</f>
        <v>#DIV/0!</v>
      </c>
      <c r="BZ108" s="550" t="e">
        <f>+C108*BV108</f>
        <v>#DIV/0!</v>
      </c>
      <c r="CA108" s="645" t="e">
        <f>SUM(BW108:BZ117)</f>
        <v>#DIV/0!</v>
      </c>
      <c r="CB108" s="3"/>
      <c r="CC108" s="552" t="e">
        <f t="shared" ref="CC108:CF108" si="53">+Q108/$N$108</f>
        <v>#DIV/0!</v>
      </c>
      <c r="CD108" s="553" t="e">
        <f t="shared" si="53"/>
        <v>#DIV/0!</v>
      </c>
      <c r="CE108" s="553" t="e">
        <f t="shared" si="53"/>
        <v>#DIV/0!</v>
      </c>
      <c r="CF108" s="622" t="e">
        <f t="shared" si="53"/>
        <v>#DIV/0!</v>
      </c>
      <c r="CG108" s="623" t="e">
        <f>AVERAGE(CC108:CF117)</f>
        <v>#DIV/0!</v>
      </c>
      <c r="CH108" s="3"/>
      <c r="CI108" s="3"/>
      <c r="CJ108" s="3"/>
      <c r="CK108" s="3"/>
      <c r="CL108" s="3"/>
      <c r="CM108" s="3"/>
      <c r="CN108" s="3"/>
      <c r="CO108" s="3"/>
      <c r="CP108" s="3"/>
      <c r="CQ108" s="3"/>
      <c r="CR108" s="3"/>
      <c r="CS108" s="3"/>
      <c r="CT108" s="3"/>
    </row>
    <row r="109" spans="1:98" ht="14.25" customHeight="1">
      <c r="A109" s="761"/>
      <c r="B109" s="556"/>
      <c r="C109" s="557"/>
      <c r="D109" s="283"/>
      <c r="E109" s="719"/>
      <c r="F109" s="440"/>
      <c r="G109" s="377"/>
      <c r="H109" s="378"/>
      <c r="I109" s="561"/>
      <c r="J109" s="562"/>
      <c r="K109" s="562"/>
      <c r="L109" s="562"/>
      <c r="M109" s="378"/>
      <c r="N109" s="379"/>
      <c r="O109" s="380"/>
      <c r="P109" s="381"/>
      <c r="Q109" s="720"/>
      <c r="R109" s="721"/>
      <c r="S109" s="721"/>
      <c r="T109" s="722"/>
      <c r="U109" s="22"/>
      <c r="V109" s="384">
        <v>2</v>
      </c>
      <c r="W109" s="3556"/>
      <c r="X109" s="3800"/>
      <c r="Y109" s="3800"/>
      <c r="Z109" s="683"/>
      <c r="AA109" s="724"/>
      <c r="AB109" s="725"/>
      <c r="AC109" s="725"/>
      <c r="AD109" s="726"/>
      <c r="AE109" s="140"/>
      <c r="AF109" s="141"/>
      <c r="AG109" s="143"/>
      <c r="AH109" s="143"/>
      <c r="AI109" s="143"/>
      <c r="AJ109" s="146"/>
      <c r="AK109" s="727"/>
      <c r="AL109" s="728"/>
      <c r="AM109" s="728"/>
      <c r="AN109" s="729"/>
      <c r="AO109" s="3"/>
      <c r="AP109" s="399"/>
      <c r="AQ109" s="381"/>
      <c r="AR109" s="52"/>
      <c r="AS109" s="104" t="e">
        <f t="shared" si="23"/>
        <v>#DIV/0!</v>
      </c>
      <c r="AT109" s="105" t="e">
        <f t="shared" si="1"/>
        <v>#DIV/0!</v>
      </c>
      <c r="AU109" s="105" t="e">
        <f t="shared" si="2"/>
        <v>#DIV/0!</v>
      </c>
      <c r="AV109" s="105" t="e">
        <f t="shared" si="3"/>
        <v>#DIV/0!</v>
      </c>
      <c r="AW109" s="106" t="e">
        <f t="shared" si="4"/>
        <v>#DIV/0!</v>
      </c>
      <c r="AX109" s="106" t="e">
        <f t="shared" si="5"/>
        <v>#DIV/0!</v>
      </c>
      <c r="AY109" s="106" t="e">
        <f t="shared" si="6"/>
        <v>#DIV/0!</v>
      </c>
      <c r="AZ109" s="106" t="e">
        <f t="shared" si="7"/>
        <v>#DIV/0!</v>
      </c>
      <c r="BA109" s="107" t="e">
        <f t="shared" si="8"/>
        <v>#DIV/0!</v>
      </c>
      <c r="BB109" s="107" t="e">
        <f t="shared" si="9"/>
        <v>#DIV/0!</v>
      </c>
      <c r="BC109" s="107" t="e">
        <f t="shared" si="10"/>
        <v>#DIV/0!</v>
      </c>
      <c r="BD109" s="107" t="e">
        <f t="shared" si="11"/>
        <v>#DIV/0!</v>
      </c>
      <c r="BE109" s="108">
        <v>0.2</v>
      </c>
      <c r="BF109" s="108">
        <v>0.8</v>
      </c>
      <c r="BG109" s="107" t="e">
        <f t="shared" si="12"/>
        <v>#DIV/0!</v>
      </c>
      <c r="BH109" s="107" t="e">
        <f t="shared" si="13"/>
        <v>#DIV/0!</v>
      </c>
      <c r="BI109" s="107" t="e">
        <f t="shared" si="14"/>
        <v>#DIV/0!</v>
      </c>
      <c r="BJ109" s="107" t="e">
        <f t="shared" ref="BJ109:BK124" si="54">+AZ109*BE109</f>
        <v>#DIV/0!</v>
      </c>
      <c r="BK109" s="107" t="e">
        <f t="shared" si="54"/>
        <v>#DIV/0!</v>
      </c>
      <c r="BL109" s="107" t="e">
        <f t="shared" si="16"/>
        <v>#DIV/0!</v>
      </c>
      <c r="BM109" s="107" t="e">
        <f t="shared" si="17"/>
        <v>#DIV/0!</v>
      </c>
      <c r="BN109" s="107" t="e">
        <f t="shared" si="18"/>
        <v>#DIV/0!</v>
      </c>
      <c r="BO109" s="107" t="e">
        <f t="shared" ref="BO109:BR124" si="55">+BG109+BK109</f>
        <v>#DIV/0!</v>
      </c>
      <c r="BP109" s="107" t="e">
        <f t="shared" si="55"/>
        <v>#DIV/0!</v>
      </c>
      <c r="BQ109" s="107" t="e">
        <f t="shared" si="55"/>
        <v>#DIV/0!</v>
      </c>
      <c r="BR109" s="107" t="e">
        <f t="shared" si="55"/>
        <v>#DIV/0!</v>
      </c>
      <c r="BS109" s="34"/>
      <c r="BT109" s="34"/>
      <c r="BU109" s="34"/>
      <c r="BV109" s="34"/>
      <c r="BW109" s="34"/>
      <c r="BX109" s="34"/>
      <c r="BY109" s="34"/>
      <c r="BZ109" s="34"/>
      <c r="CA109" s="33"/>
      <c r="CB109" s="3"/>
      <c r="CC109" s="584"/>
      <c r="CD109" s="585"/>
      <c r="CE109" s="585"/>
      <c r="CF109" s="630"/>
      <c r="CG109" s="631"/>
      <c r="CH109" s="3"/>
      <c r="CI109" s="3"/>
      <c r="CJ109" s="3"/>
      <c r="CK109" s="3"/>
      <c r="CL109" s="3"/>
      <c r="CM109" s="3"/>
      <c r="CN109" s="3"/>
      <c r="CO109" s="3"/>
      <c r="CP109" s="3"/>
      <c r="CQ109" s="3"/>
      <c r="CR109" s="3"/>
      <c r="CS109" s="3"/>
      <c r="CT109" s="3"/>
    </row>
    <row r="110" spans="1:98" ht="14.25" customHeight="1">
      <c r="A110" s="761"/>
      <c r="B110" s="556"/>
      <c r="C110" s="557"/>
      <c r="D110" s="283"/>
      <c r="E110" s="719"/>
      <c r="F110" s="440"/>
      <c r="G110" s="377"/>
      <c r="H110" s="378"/>
      <c r="I110" s="561"/>
      <c r="J110" s="562"/>
      <c r="K110" s="562"/>
      <c r="L110" s="562"/>
      <c r="M110" s="378"/>
      <c r="N110" s="379"/>
      <c r="O110" s="380"/>
      <c r="P110" s="381"/>
      <c r="Q110" s="720"/>
      <c r="R110" s="721"/>
      <c r="S110" s="721"/>
      <c r="T110" s="722"/>
      <c r="U110" s="22"/>
      <c r="V110" s="384">
        <v>3</v>
      </c>
      <c r="W110" s="3556"/>
      <c r="X110" s="3800"/>
      <c r="Y110" s="3800"/>
      <c r="Z110" s="683"/>
      <c r="AA110" s="724"/>
      <c r="AB110" s="725"/>
      <c r="AC110" s="725"/>
      <c r="AD110" s="726"/>
      <c r="AE110" s="140"/>
      <c r="AF110" s="141"/>
      <c r="AG110" s="143"/>
      <c r="AH110" s="143"/>
      <c r="AI110" s="143"/>
      <c r="AJ110" s="146"/>
      <c r="AK110" s="727"/>
      <c r="AL110" s="728"/>
      <c r="AM110" s="728"/>
      <c r="AN110" s="729"/>
      <c r="AO110" s="3"/>
      <c r="AP110" s="399"/>
      <c r="AQ110" s="381"/>
      <c r="AR110" s="52"/>
      <c r="AS110" s="104" t="e">
        <f t="shared" si="23"/>
        <v>#DIV/0!</v>
      </c>
      <c r="AT110" s="105" t="e">
        <f t="shared" si="1"/>
        <v>#DIV/0!</v>
      </c>
      <c r="AU110" s="105" t="e">
        <f t="shared" si="2"/>
        <v>#DIV/0!</v>
      </c>
      <c r="AV110" s="105" t="e">
        <f t="shared" si="3"/>
        <v>#DIV/0!</v>
      </c>
      <c r="AW110" s="106" t="e">
        <f t="shared" si="4"/>
        <v>#DIV/0!</v>
      </c>
      <c r="AX110" s="106" t="e">
        <f t="shared" si="5"/>
        <v>#DIV/0!</v>
      </c>
      <c r="AY110" s="106" t="e">
        <f t="shared" si="6"/>
        <v>#DIV/0!</v>
      </c>
      <c r="AZ110" s="106" t="e">
        <f t="shared" si="7"/>
        <v>#DIV/0!</v>
      </c>
      <c r="BA110" s="107" t="e">
        <f t="shared" si="8"/>
        <v>#DIV/0!</v>
      </c>
      <c r="BB110" s="107" t="e">
        <f t="shared" si="9"/>
        <v>#DIV/0!</v>
      </c>
      <c r="BC110" s="107" t="e">
        <f t="shared" si="10"/>
        <v>#DIV/0!</v>
      </c>
      <c r="BD110" s="107" t="e">
        <f t="shared" si="11"/>
        <v>#DIV/0!</v>
      </c>
      <c r="BE110" s="108">
        <v>0.2</v>
      </c>
      <c r="BF110" s="108">
        <v>0.8</v>
      </c>
      <c r="BG110" s="107" t="e">
        <f t="shared" si="12"/>
        <v>#DIV/0!</v>
      </c>
      <c r="BH110" s="107" t="e">
        <f t="shared" si="13"/>
        <v>#DIV/0!</v>
      </c>
      <c r="BI110" s="107" t="e">
        <f t="shared" si="14"/>
        <v>#DIV/0!</v>
      </c>
      <c r="BJ110" s="107" t="e">
        <f t="shared" si="54"/>
        <v>#DIV/0!</v>
      </c>
      <c r="BK110" s="107" t="e">
        <f t="shared" si="54"/>
        <v>#DIV/0!</v>
      </c>
      <c r="BL110" s="107" t="e">
        <f t="shared" si="16"/>
        <v>#DIV/0!</v>
      </c>
      <c r="BM110" s="107" t="e">
        <f t="shared" si="17"/>
        <v>#DIV/0!</v>
      </c>
      <c r="BN110" s="107" t="e">
        <f t="shared" si="18"/>
        <v>#DIV/0!</v>
      </c>
      <c r="BO110" s="107" t="e">
        <f t="shared" si="55"/>
        <v>#DIV/0!</v>
      </c>
      <c r="BP110" s="107" t="e">
        <f t="shared" si="55"/>
        <v>#DIV/0!</v>
      </c>
      <c r="BQ110" s="107" t="e">
        <f t="shared" si="55"/>
        <v>#DIV/0!</v>
      </c>
      <c r="BR110" s="107" t="e">
        <f t="shared" si="55"/>
        <v>#DIV/0!</v>
      </c>
      <c r="BS110" s="34"/>
      <c r="BT110" s="34"/>
      <c r="BU110" s="34"/>
      <c r="BV110" s="34"/>
      <c r="BW110" s="34"/>
      <c r="BX110" s="34"/>
      <c r="BY110" s="34"/>
      <c r="BZ110" s="34"/>
      <c r="CA110" s="33"/>
      <c r="CB110" s="3"/>
      <c r="CC110" s="584"/>
      <c r="CD110" s="585"/>
      <c r="CE110" s="585"/>
      <c r="CF110" s="630"/>
      <c r="CG110" s="631"/>
      <c r="CH110" s="3"/>
      <c r="CI110" s="3"/>
      <c r="CJ110" s="3"/>
      <c r="CK110" s="3"/>
      <c r="CL110" s="3"/>
      <c r="CM110" s="3"/>
      <c r="CN110" s="3"/>
      <c r="CO110" s="3"/>
      <c r="CP110" s="3"/>
      <c r="CQ110" s="3"/>
      <c r="CR110" s="3"/>
      <c r="CS110" s="3"/>
      <c r="CT110" s="3"/>
    </row>
    <row r="111" spans="1:98" ht="14.25" customHeight="1">
      <c r="A111" s="761"/>
      <c r="B111" s="556"/>
      <c r="C111" s="557"/>
      <c r="D111" s="283"/>
      <c r="E111" s="719"/>
      <c r="F111" s="440"/>
      <c r="G111" s="377"/>
      <c r="H111" s="378"/>
      <c r="I111" s="561"/>
      <c r="J111" s="562"/>
      <c r="K111" s="562"/>
      <c r="L111" s="562"/>
      <c r="M111" s="378"/>
      <c r="N111" s="379"/>
      <c r="O111" s="380"/>
      <c r="P111" s="381"/>
      <c r="Q111" s="720"/>
      <c r="R111" s="721"/>
      <c r="S111" s="721"/>
      <c r="T111" s="722"/>
      <c r="U111" s="22"/>
      <c r="V111" s="384">
        <v>4</v>
      </c>
      <c r="W111" s="145"/>
      <c r="X111" s="3838"/>
      <c r="Y111" s="3838"/>
      <c r="Z111" s="683"/>
      <c r="AA111" s="724"/>
      <c r="AB111" s="725"/>
      <c r="AC111" s="725"/>
      <c r="AD111" s="726"/>
      <c r="AE111" s="140"/>
      <c r="AF111" s="141"/>
      <c r="AG111" s="143"/>
      <c r="AH111" s="143"/>
      <c r="AI111" s="143"/>
      <c r="AJ111" s="146"/>
      <c r="AK111" s="727"/>
      <c r="AL111" s="728"/>
      <c r="AM111" s="728"/>
      <c r="AN111" s="729"/>
      <c r="AO111" s="3"/>
      <c r="AP111" s="399"/>
      <c r="AQ111" s="381"/>
      <c r="AR111" s="52"/>
      <c r="AS111" s="104" t="e">
        <f t="shared" si="23"/>
        <v>#DIV/0!</v>
      </c>
      <c r="AT111" s="105" t="e">
        <f t="shared" si="1"/>
        <v>#DIV/0!</v>
      </c>
      <c r="AU111" s="105" t="e">
        <f t="shared" si="2"/>
        <v>#DIV/0!</v>
      </c>
      <c r="AV111" s="105" t="e">
        <f t="shared" si="3"/>
        <v>#DIV/0!</v>
      </c>
      <c r="AW111" s="106" t="e">
        <f t="shared" si="4"/>
        <v>#DIV/0!</v>
      </c>
      <c r="AX111" s="106" t="e">
        <f t="shared" si="5"/>
        <v>#DIV/0!</v>
      </c>
      <c r="AY111" s="106" t="e">
        <f t="shared" si="6"/>
        <v>#DIV/0!</v>
      </c>
      <c r="AZ111" s="106" t="e">
        <f t="shared" si="7"/>
        <v>#DIV/0!</v>
      </c>
      <c r="BA111" s="107" t="e">
        <f t="shared" si="8"/>
        <v>#DIV/0!</v>
      </c>
      <c r="BB111" s="107" t="e">
        <f t="shared" si="9"/>
        <v>#DIV/0!</v>
      </c>
      <c r="BC111" s="107" t="e">
        <f t="shared" si="10"/>
        <v>#DIV/0!</v>
      </c>
      <c r="BD111" s="107" t="e">
        <f t="shared" si="11"/>
        <v>#DIV/0!</v>
      </c>
      <c r="BE111" s="108">
        <v>0.2</v>
      </c>
      <c r="BF111" s="108">
        <v>0.8</v>
      </c>
      <c r="BG111" s="107" t="e">
        <f t="shared" si="12"/>
        <v>#DIV/0!</v>
      </c>
      <c r="BH111" s="107" t="e">
        <f t="shared" si="13"/>
        <v>#DIV/0!</v>
      </c>
      <c r="BI111" s="107" t="e">
        <f t="shared" si="14"/>
        <v>#DIV/0!</v>
      </c>
      <c r="BJ111" s="107" t="e">
        <f t="shared" si="54"/>
        <v>#DIV/0!</v>
      </c>
      <c r="BK111" s="107" t="e">
        <f t="shared" si="54"/>
        <v>#DIV/0!</v>
      </c>
      <c r="BL111" s="107" t="e">
        <f t="shared" si="16"/>
        <v>#DIV/0!</v>
      </c>
      <c r="BM111" s="107" t="e">
        <f t="shared" si="17"/>
        <v>#DIV/0!</v>
      </c>
      <c r="BN111" s="107" t="e">
        <f t="shared" si="18"/>
        <v>#DIV/0!</v>
      </c>
      <c r="BO111" s="107" t="e">
        <f t="shared" si="55"/>
        <v>#DIV/0!</v>
      </c>
      <c r="BP111" s="107" t="e">
        <f t="shared" si="55"/>
        <v>#DIV/0!</v>
      </c>
      <c r="BQ111" s="107" t="e">
        <f t="shared" si="55"/>
        <v>#DIV/0!</v>
      </c>
      <c r="BR111" s="107" t="e">
        <f t="shared" si="55"/>
        <v>#DIV/0!</v>
      </c>
      <c r="BS111" s="34"/>
      <c r="BT111" s="34"/>
      <c r="BU111" s="34"/>
      <c r="BV111" s="34"/>
      <c r="BW111" s="34"/>
      <c r="BX111" s="34"/>
      <c r="BY111" s="34"/>
      <c r="BZ111" s="34"/>
      <c r="CA111" s="33"/>
      <c r="CB111" s="3"/>
      <c r="CC111" s="584"/>
      <c r="CD111" s="585"/>
      <c r="CE111" s="585"/>
      <c r="CF111" s="630"/>
      <c r="CG111" s="631"/>
      <c r="CH111" s="3"/>
      <c r="CI111" s="3"/>
      <c r="CJ111" s="3"/>
      <c r="CK111" s="3"/>
      <c r="CL111" s="3"/>
      <c r="CM111" s="3"/>
      <c r="CN111" s="3"/>
      <c r="CO111" s="3"/>
      <c r="CP111" s="3"/>
      <c r="CQ111" s="3"/>
      <c r="CR111" s="3"/>
      <c r="CS111" s="3"/>
      <c r="CT111" s="3"/>
    </row>
    <row r="112" spans="1:98" ht="14.25" customHeight="1">
      <c r="A112" s="761"/>
      <c r="B112" s="556"/>
      <c r="C112" s="557"/>
      <c r="D112" s="283"/>
      <c r="E112" s="719"/>
      <c r="F112" s="440"/>
      <c r="G112" s="377"/>
      <c r="H112" s="378"/>
      <c r="I112" s="561"/>
      <c r="J112" s="562"/>
      <c r="K112" s="562"/>
      <c r="L112" s="562"/>
      <c r="M112" s="378"/>
      <c r="N112" s="379"/>
      <c r="O112" s="380"/>
      <c r="P112" s="381"/>
      <c r="Q112" s="720"/>
      <c r="R112" s="721"/>
      <c r="S112" s="721"/>
      <c r="T112" s="722"/>
      <c r="U112" s="22"/>
      <c r="V112" s="384">
        <v>5</v>
      </c>
      <c r="W112" s="145"/>
      <c r="X112" s="3800"/>
      <c r="Y112" s="3800"/>
      <c r="Z112" s="683"/>
      <c r="AA112" s="724"/>
      <c r="AB112" s="725"/>
      <c r="AC112" s="725"/>
      <c r="AD112" s="726"/>
      <c r="AE112" s="140"/>
      <c r="AF112" s="141"/>
      <c r="AG112" s="143"/>
      <c r="AH112" s="143"/>
      <c r="AI112" s="143"/>
      <c r="AJ112" s="146"/>
      <c r="AK112" s="727"/>
      <c r="AL112" s="728"/>
      <c r="AM112" s="728"/>
      <c r="AN112" s="729"/>
      <c r="AO112" s="3"/>
      <c r="AP112" s="399"/>
      <c r="AQ112" s="381"/>
      <c r="AR112" s="52"/>
      <c r="AS112" s="104" t="e">
        <f t="shared" si="23"/>
        <v>#DIV/0!</v>
      </c>
      <c r="AT112" s="105" t="e">
        <f t="shared" si="1"/>
        <v>#DIV/0!</v>
      </c>
      <c r="AU112" s="105" t="e">
        <f t="shared" si="2"/>
        <v>#DIV/0!</v>
      </c>
      <c r="AV112" s="105" t="e">
        <f t="shared" si="3"/>
        <v>#DIV/0!</v>
      </c>
      <c r="AW112" s="106" t="e">
        <f t="shared" si="4"/>
        <v>#DIV/0!</v>
      </c>
      <c r="AX112" s="106" t="e">
        <f t="shared" si="5"/>
        <v>#DIV/0!</v>
      </c>
      <c r="AY112" s="106" t="e">
        <f t="shared" si="6"/>
        <v>#DIV/0!</v>
      </c>
      <c r="AZ112" s="106" t="e">
        <f t="shared" si="7"/>
        <v>#DIV/0!</v>
      </c>
      <c r="BA112" s="107" t="e">
        <f t="shared" si="8"/>
        <v>#DIV/0!</v>
      </c>
      <c r="BB112" s="107" t="e">
        <f t="shared" si="9"/>
        <v>#DIV/0!</v>
      </c>
      <c r="BC112" s="107" t="e">
        <f t="shared" si="10"/>
        <v>#DIV/0!</v>
      </c>
      <c r="BD112" s="107" t="e">
        <f t="shared" si="11"/>
        <v>#DIV/0!</v>
      </c>
      <c r="BE112" s="108">
        <v>0.2</v>
      </c>
      <c r="BF112" s="108">
        <v>0.8</v>
      </c>
      <c r="BG112" s="107" t="e">
        <f t="shared" si="12"/>
        <v>#DIV/0!</v>
      </c>
      <c r="BH112" s="107" t="e">
        <f t="shared" si="13"/>
        <v>#DIV/0!</v>
      </c>
      <c r="BI112" s="107" t="e">
        <f t="shared" si="14"/>
        <v>#DIV/0!</v>
      </c>
      <c r="BJ112" s="107" t="e">
        <f t="shared" si="54"/>
        <v>#DIV/0!</v>
      </c>
      <c r="BK112" s="107" t="e">
        <f t="shared" si="54"/>
        <v>#DIV/0!</v>
      </c>
      <c r="BL112" s="107" t="e">
        <f t="shared" si="16"/>
        <v>#DIV/0!</v>
      </c>
      <c r="BM112" s="107" t="e">
        <f t="shared" si="17"/>
        <v>#DIV/0!</v>
      </c>
      <c r="BN112" s="107" t="e">
        <f t="shared" si="18"/>
        <v>#DIV/0!</v>
      </c>
      <c r="BO112" s="107" t="e">
        <f t="shared" si="55"/>
        <v>#DIV/0!</v>
      </c>
      <c r="BP112" s="107" t="e">
        <f t="shared" si="55"/>
        <v>#DIV/0!</v>
      </c>
      <c r="BQ112" s="107" t="e">
        <f t="shared" si="55"/>
        <v>#DIV/0!</v>
      </c>
      <c r="BR112" s="107" t="e">
        <f t="shared" si="55"/>
        <v>#DIV/0!</v>
      </c>
      <c r="BS112" s="34"/>
      <c r="BT112" s="34"/>
      <c r="BU112" s="34"/>
      <c r="BV112" s="34"/>
      <c r="BW112" s="34"/>
      <c r="BX112" s="34"/>
      <c r="BY112" s="34"/>
      <c r="BZ112" s="34"/>
      <c r="CA112" s="33"/>
      <c r="CB112" s="3"/>
      <c r="CC112" s="584"/>
      <c r="CD112" s="585"/>
      <c r="CE112" s="585"/>
      <c r="CF112" s="630"/>
      <c r="CG112" s="631"/>
      <c r="CH112" s="3"/>
      <c r="CI112" s="3"/>
      <c r="CJ112" s="3"/>
      <c r="CK112" s="3"/>
      <c r="CL112" s="3"/>
      <c r="CM112" s="3"/>
      <c r="CN112" s="3"/>
      <c r="CO112" s="3"/>
      <c r="CP112" s="3"/>
      <c r="CQ112" s="3"/>
      <c r="CR112" s="3"/>
      <c r="CS112" s="3"/>
      <c r="CT112" s="3"/>
    </row>
    <row r="113" spans="1:98" ht="14.25" customHeight="1">
      <c r="A113" s="761"/>
      <c r="B113" s="556"/>
      <c r="C113" s="557"/>
      <c r="D113" s="283"/>
      <c r="E113" s="719"/>
      <c r="F113" s="440"/>
      <c r="G113" s="377"/>
      <c r="H113" s="378"/>
      <c r="I113" s="561"/>
      <c r="J113" s="562"/>
      <c r="K113" s="562"/>
      <c r="L113" s="562"/>
      <c r="M113" s="378"/>
      <c r="N113" s="379"/>
      <c r="O113" s="380"/>
      <c r="P113" s="381"/>
      <c r="Q113" s="720"/>
      <c r="R113" s="721"/>
      <c r="S113" s="721"/>
      <c r="T113" s="722"/>
      <c r="U113" s="22"/>
      <c r="V113" s="384">
        <v>6</v>
      </c>
      <c r="W113" s="145"/>
      <c r="X113" s="3800"/>
      <c r="Y113" s="3800"/>
      <c r="Z113" s="683"/>
      <c r="AA113" s="724"/>
      <c r="AB113" s="725"/>
      <c r="AC113" s="725"/>
      <c r="AD113" s="726"/>
      <c r="AE113" s="140"/>
      <c r="AF113" s="141"/>
      <c r="AG113" s="143"/>
      <c r="AH113" s="143"/>
      <c r="AI113" s="143"/>
      <c r="AJ113" s="146"/>
      <c r="AK113" s="727"/>
      <c r="AL113" s="728"/>
      <c r="AM113" s="728"/>
      <c r="AN113" s="729"/>
      <c r="AO113" s="3"/>
      <c r="AP113" s="399"/>
      <c r="AQ113" s="381"/>
      <c r="AR113" s="52"/>
      <c r="AS113" s="104" t="e">
        <f t="shared" si="23"/>
        <v>#DIV/0!</v>
      </c>
      <c r="AT113" s="105" t="e">
        <f t="shared" si="1"/>
        <v>#DIV/0!</v>
      </c>
      <c r="AU113" s="105" t="e">
        <f t="shared" si="2"/>
        <v>#DIV/0!</v>
      </c>
      <c r="AV113" s="105" t="e">
        <f t="shared" si="3"/>
        <v>#DIV/0!</v>
      </c>
      <c r="AW113" s="106" t="e">
        <f t="shared" si="4"/>
        <v>#DIV/0!</v>
      </c>
      <c r="AX113" s="106" t="e">
        <f t="shared" si="5"/>
        <v>#DIV/0!</v>
      </c>
      <c r="AY113" s="106" t="e">
        <f t="shared" si="6"/>
        <v>#DIV/0!</v>
      </c>
      <c r="AZ113" s="106" t="e">
        <f t="shared" si="7"/>
        <v>#DIV/0!</v>
      </c>
      <c r="BA113" s="107" t="e">
        <f t="shared" si="8"/>
        <v>#DIV/0!</v>
      </c>
      <c r="BB113" s="107" t="e">
        <f t="shared" si="9"/>
        <v>#DIV/0!</v>
      </c>
      <c r="BC113" s="107" t="e">
        <f t="shared" si="10"/>
        <v>#DIV/0!</v>
      </c>
      <c r="BD113" s="107" t="e">
        <f t="shared" si="11"/>
        <v>#DIV/0!</v>
      </c>
      <c r="BE113" s="108">
        <v>0.2</v>
      </c>
      <c r="BF113" s="108">
        <v>0.8</v>
      </c>
      <c r="BG113" s="107" t="e">
        <f t="shared" si="12"/>
        <v>#DIV/0!</v>
      </c>
      <c r="BH113" s="107" t="e">
        <f t="shared" si="13"/>
        <v>#DIV/0!</v>
      </c>
      <c r="BI113" s="107" t="e">
        <f t="shared" si="14"/>
        <v>#DIV/0!</v>
      </c>
      <c r="BJ113" s="107" t="e">
        <f t="shared" si="54"/>
        <v>#DIV/0!</v>
      </c>
      <c r="BK113" s="107" t="e">
        <f t="shared" si="54"/>
        <v>#DIV/0!</v>
      </c>
      <c r="BL113" s="107" t="e">
        <f t="shared" si="16"/>
        <v>#DIV/0!</v>
      </c>
      <c r="BM113" s="107" t="e">
        <f t="shared" si="17"/>
        <v>#DIV/0!</v>
      </c>
      <c r="BN113" s="107" t="e">
        <f t="shared" si="18"/>
        <v>#DIV/0!</v>
      </c>
      <c r="BO113" s="107" t="e">
        <f t="shared" si="55"/>
        <v>#DIV/0!</v>
      </c>
      <c r="BP113" s="107" t="e">
        <f t="shared" si="55"/>
        <v>#DIV/0!</v>
      </c>
      <c r="BQ113" s="107" t="e">
        <f t="shared" si="55"/>
        <v>#DIV/0!</v>
      </c>
      <c r="BR113" s="107" t="e">
        <f t="shared" si="55"/>
        <v>#DIV/0!</v>
      </c>
      <c r="BS113" s="34"/>
      <c r="BT113" s="34"/>
      <c r="BU113" s="34"/>
      <c r="BV113" s="34"/>
      <c r="BW113" s="34"/>
      <c r="BX113" s="34"/>
      <c r="BY113" s="34"/>
      <c r="BZ113" s="34"/>
      <c r="CA113" s="33"/>
      <c r="CB113" s="3"/>
      <c r="CC113" s="584"/>
      <c r="CD113" s="585"/>
      <c r="CE113" s="585"/>
      <c r="CF113" s="630"/>
      <c r="CG113" s="631"/>
      <c r="CH113" s="3"/>
      <c r="CI113" s="3"/>
      <c r="CJ113" s="3"/>
      <c r="CK113" s="3"/>
      <c r="CL113" s="3"/>
      <c r="CM113" s="3"/>
      <c r="CN113" s="3"/>
      <c r="CO113" s="3"/>
      <c r="CP113" s="3"/>
      <c r="CQ113" s="3"/>
      <c r="CR113" s="3"/>
      <c r="CS113" s="3"/>
      <c r="CT113" s="3"/>
    </row>
    <row r="114" spans="1:98" ht="14.25" customHeight="1">
      <c r="A114" s="761"/>
      <c r="B114" s="556"/>
      <c r="C114" s="557"/>
      <c r="D114" s="283"/>
      <c r="E114" s="719"/>
      <c r="F114" s="440"/>
      <c r="G114" s="377"/>
      <c r="H114" s="378"/>
      <c r="I114" s="561"/>
      <c r="J114" s="562"/>
      <c r="K114" s="562"/>
      <c r="L114" s="562"/>
      <c r="M114" s="378"/>
      <c r="N114" s="379"/>
      <c r="O114" s="380"/>
      <c r="P114" s="381"/>
      <c r="Q114" s="720"/>
      <c r="R114" s="721"/>
      <c r="S114" s="721"/>
      <c r="T114" s="722"/>
      <c r="U114" s="22"/>
      <c r="V114" s="384">
        <v>7</v>
      </c>
      <c r="W114" s="145"/>
      <c r="X114" s="3800"/>
      <c r="Y114" s="3800"/>
      <c r="Z114" s="683"/>
      <c r="AA114" s="724"/>
      <c r="AB114" s="725"/>
      <c r="AC114" s="725"/>
      <c r="AD114" s="726"/>
      <c r="AE114" s="140"/>
      <c r="AF114" s="141"/>
      <c r="AG114" s="143"/>
      <c r="AH114" s="143"/>
      <c r="AI114" s="143"/>
      <c r="AJ114" s="146"/>
      <c r="AK114" s="727"/>
      <c r="AL114" s="728"/>
      <c r="AM114" s="728"/>
      <c r="AN114" s="729"/>
      <c r="AO114" s="3"/>
      <c r="AP114" s="399"/>
      <c r="AQ114" s="381"/>
      <c r="AR114" s="52"/>
      <c r="AS114" s="104" t="e">
        <f t="shared" si="23"/>
        <v>#DIV/0!</v>
      </c>
      <c r="AT114" s="105" t="e">
        <f t="shared" si="1"/>
        <v>#DIV/0!</v>
      </c>
      <c r="AU114" s="105" t="e">
        <f t="shared" si="2"/>
        <v>#DIV/0!</v>
      </c>
      <c r="AV114" s="105" t="e">
        <f t="shared" si="3"/>
        <v>#DIV/0!</v>
      </c>
      <c r="AW114" s="106" t="e">
        <f t="shared" si="4"/>
        <v>#DIV/0!</v>
      </c>
      <c r="AX114" s="106" t="e">
        <f t="shared" si="5"/>
        <v>#DIV/0!</v>
      </c>
      <c r="AY114" s="106" t="e">
        <f t="shared" si="6"/>
        <v>#DIV/0!</v>
      </c>
      <c r="AZ114" s="106" t="e">
        <f t="shared" si="7"/>
        <v>#DIV/0!</v>
      </c>
      <c r="BA114" s="107" t="e">
        <f t="shared" si="8"/>
        <v>#DIV/0!</v>
      </c>
      <c r="BB114" s="107" t="e">
        <f t="shared" si="9"/>
        <v>#DIV/0!</v>
      </c>
      <c r="BC114" s="107" t="e">
        <f t="shared" si="10"/>
        <v>#DIV/0!</v>
      </c>
      <c r="BD114" s="107" t="e">
        <f t="shared" si="11"/>
        <v>#DIV/0!</v>
      </c>
      <c r="BE114" s="108">
        <v>0.2</v>
      </c>
      <c r="BF114" s="108">
        <v>0.8</v>
      </c>
      <c r="BG114" s="107" t="e">
        <f t="shared" si="12"/>
        <v>#DIV/0!</v>
      </c>
      <c r="BH114" s="107" t="e">
        <f t="shared" si="13"/>
        <v>#DIV/0!</v>
      </c>
      <c r="BI114" s="107" t="e">
        <f t="shared" si="14"/>
        <v>#DIV/0!</v>
      </c>
      <c r="BJ114" s="107" t="e">
        <f t="shared" si="54"/>
        <v>#DIV/0!</v>
      </c>
      <c r="BK114" s="107" t="e">
        <f t="shared" si="54"/>
        <v>#DIV/0!</v>
      </c>
      <c r="BL114" s="107" t="e">
        <f t="shared" si="16"/>
        <v>#DIV/0!</v>
      </c>
      <c r="BM114" s="107" t="e">
        <f t="shared" si="17"/>
        <v>#DIV/0!</v>
      </c>
      <c r="BN114" s="107" t="e">
        <f t="shared" si="18"/>
        <v>#DIV/0!</v>
      </c>
      <c r="BO114" s="107" t="e">
        <f t="shared" si="55"/>
        <v>#DIV/0!</v>
      </c>
      <c r="BP114" s="107" t="e">
        <f t="shared" si="55"/>
        <v>#DIV/0!</v>
      </c>
      <c r="BQ114" s="107" t="e">
        <f t="shared" si="55"/>
        <v>#DIV/0!</v>
      </c>
      <c r="BR114" s="107" t="e">
        <f t="shared" si="55"/>
        <v>#DIV/0!</v>
      </c>
      <c r="BS114" s="34"/>
      <c r="BT114" s="34"/>
      <c r="BU114" s="34"/>
      <c r="BV114" s="34"/>
      <c r="BW114" s="34"/>
      <c r="BX114" s="34"/>
      <c r="BY114" s="34"/>
      <c r="BZ114" s="34"/>
      <c r="CA114" s="33"/>
      <c r="CB114" s="3"/>
      <c r="CC114" s="584"/>
      <c r="CD114" s="585"/>
      <c r="CE114" s="585"/>
      <c r="CF114" s="630"/>
      <c r="CG114" s="631"/>
      <c r="CH114" s="3"/>
      <c r="CI114" s="3"/>
      <c r="CJ114" s="3"/>
      <c r="CK114" s="3"/>
      <c r="CL114" s="3"/>
      <c r="CM114" s="3"/>
      <c r="CN114" s="3"/>
      <c r="CO114" s="3"/>
      <c r="CP114" s="3"/>
      <c r="CQ114" s="3"/>
      <c r="CR114" s="3"/>
      <c r="CS114" s="3"/>
      <c r="CT114" s="3"/>
    </row>
    <row r="115" spans="1:98" ht="14.25" customHeight="1">
      <c r="A115" s="761"/>
      <c r="B115" s="556"/>
      <c r="C115" s="557"/>
      <c r="D115" s="283"/>
      <c r="E115" s="719"/>
      <c r="F115" s="440"/>
      <c r="G115" s="377"/>
      <c r="H115" s="378"/>
      <c r="I115" s="561"/>
      <c r="J115" s="562"/>
      <c r="K115" s="562"/>
      <c r="L115" s="562"/>
      <c r="M115" s="378"/>
      <c r="N115" s="379"/>
      <c r="O115" s="380"/>
      <c r="P115" s="381"/>
      <c r="Q115" s="720"/>
      <c r="R115" s="721"/>
      <c r="S115" s="721"/>
      <c r="T115" s="722"/>
      <c r="U115" s="22"/>
      <c r="V115" s="384">
        <v>8</v>
      </c>
      <c r="W115" s="145"/>
      <c r="X115" s="3800"/>
      <c r="Y115" s="3800"/>
      <c r="Z115" s="683"/>
      <c r="AA115" s="724"/>
      <c r="AB115" s="725"/>
      <c r="AC115" s="725"/>
      <c r="AD115" s="726"/>
      <c r="AE115" s="140"/>
      <c r="AF115" s="141"/>
      <c r="AG115" s="143"/>
      <c r="AH115" s="143"/>
      <c r="AI115" s="143"/>
      <c r="AJ115" s="146"/>
      <c r="AK115" s="727"/>
      <c r="AL115" s="728"/>
      <c r="AM115" s="728"/>
      <c r="AN115" s="729"/>
      <c r="AO115" s="3"/>
      <c r="AP115" s="399"/>
      <c r="AQ115" s="381"/>
      <c r="AR115" s="52"/>
      <c r="AS115" s="104" t="e">
        <f t="shared" si="23"/>
        <v>#DIV/0!</v>
      </c>
      <c r="AT115" s="105" t="e">
        <f t="shared" si="1"/>
        <v>#DIV/0!</v>
      </c>
      <c r="AU115" s="105" t="e">
        <f t="shared" si="2"/>
        <v>#DIV/0!</v>
      </c>
      <c r="AV115" s="105" t="e">
        <f t="shared" si="3"/>
        <v>#DIV/0!</v>
      </c>
      <c r="AW115" s="106" t="e">
        <f t="shared" si="4"/>
        <v>#DIV/0!</v>
      </c>
      <c r="AX115" s="106" t="e">
        <f t="shared" si="5"/>
        <v>#DIV/0!</v>
      </c>
      <c r="AY115" s="106" t="e">
        <f t="shared" si="6"/>
        <v>#DIV/0!</v>
      </c>
      <c r="AZ115" s="106" t="e">
        <f t="shared" si="7"/>
        <v>#DIV/0!</v>
      </c>
      <c r="BA115" s="107" t="e">
        <f t="shared" si="8"/>
        <v>#DIV/0!</v>
      </c>
      <c r="BB115" s="107" t="e">
        <f t="shared" si="9"/>
        <v>#DIV/0!</v>
      </c>
      <c r="BC115" s="107" t="e">
        <f t="shared" si="10"/>
        <v>#DIV/0!</v>
      </c>
      <c r="BD115" s="107" t="e">
        <f t="shared" si="11"/>
        <v>#DIV/0!</v>
      </c>
      <c r="BE115" s="108">
        <v>0.2</v>
      </c>
      <c r="BF115" s="108">
        <v>0.8</v>
      </c>
      <c r="BG115" s="107" t="e">
        <f t="shared" si="12"/>
        <v>#DIV/0!</v>
      </c>
      <c r="BH115" s="107" t="e">
        <f t="shared" si="13"/>
        <v>#DIV/0!</v>
      </c>
      <c r="BI115" s="107" t="e">
        <f t="shared" si="14"/>
        <v>#DIV/0!</v>
      </c>
      <c r="BJ115" s="107" t="e">
        <f t="shared" si="54"/>
        <v>#DIV/0!</v>
      </c>
      <c r="BK115" s="107" t="e">
        <f t="shared" si="54"/>
        <v>#DIV/0!</v>
      </c>
      <c r="BL115" s="107" t="e">
        <f t="shared" si="16"/>
        <v>#DIV/0!</v>
      </c>
      <c r="BM115" s="107" t="e">
        <f t="shared" si="17"/>
        <v>#DIV/0!</v>
      </c>
      <c r="BN115" s="107" t="e">
        <f t="shared" si="18"/>
        <v>#DIV/0!</v>
      </c>
      <c r="BO115" s="107" t="e">
        <f t="shared" si="55"/>
        <v>#DIV/0!</v>
      </c>
      <c r="BP115" s="107" t="e">
        <f t="shared" si="55"/>
        <v>#DIV/0!</v>
      </c>
      <c r="BQ115" s="107" t="e">
        <f t="shared" si="55"/>
        <v>#DIV/0!</v>
      </c>
      <c r="BR115" s="107" t="e">
        <f t="shared" si="55"/>
        <v>#DIV/0!</v>
      </c>
      <c r="BS115" s="34"/>
      <c r="BT115" s="34"/>
      <c r="BU115" s="34"/>
      <c r="BV115" s="34"/>
      <c r="BW115" s="34"/>
      <c r="BX115" s="34"/>
      <c r="BY115" s="34"/>
      <c r="BZ115" s="34"/>
      <c r="CA115" s="33"/>
      <c r="CB115" s="3"/>
      <c r="CC115" s="584"/>
      <c r="CD115" s="585"/>
      <c r="CE115" s="585"/>
      <c r="CF115" s="630"/>
      <c r="CG115" s="631"/>
      <c r="CH115" s="3"/>
      <c r="CI115" s="3"/>
      <c r="CJ115" s="3"/>
      <c r="CK115" s="3"/>
      <c r="CL115" s="3"/>
      <c r="CM115" s="3"/>
      <c r="CN115" s="3"/>
      <c r="CO115" s="3"/>
      <c r="CP115" s="3"/>
      <c r="CQ115" s="3"/>
      <c r="CR115" s="3"/>
      <c r="CS115" s="3"/>
      <c r="CT115" s="3"/>
    </row>
    <row r="116" spans="1:98" ht="14.25" customHeight="1">
      <c r="A116" s="761"/>
      <c r="B116" s="556"/>
      <c r="C116" s="557"/>
      <c r="D116" s="283"/>
      <c r="E116" s="719"/>
      <c r="F116" s="440"/>
      <c r="G116" s="377"/>
      <c r="H116" s="378"/>
      <c r="I116" s="561"/>
      <c r="J116" s="562"/>
      <c r="K116" s="562"/>
      <c r="L116" s="562"/>
      <c r="M116" s="378"/>
      <c r="N116" s="379"/>
      <c r="O116" s="380"/>
      <c r="P116" s="381"/>
      <c r="Q116" s="720"/>
      <c r="R116" s="721"/>
      <c r="S116" s="721"/>
      <c r="T116" s="722"/>
      <c r="U116" s="22"/>
      <c r="V116" s="384">
        <v>9</v>
      </c>
      <c r="W116" s="145"/>
      <c r="X116" s="3800"/>
      <c r="Y116" s="3800"/>
      <c r="Z116" s="683"/>
      <c r="AA116" s="724"/>
      <c r="AB116" s="725"/>
      <c r="AC116" s="725"/>
      <c r="AD116" s="726"/>
      <c r="AE116" s="140"/>
      <c r="AF116" s="141"/>
      <c r="AG116" s="143"/>
      <c r="AH116" s="143"/>
      <c r="AI116" s="143"/>
      <c r="AJ116" s="146"/>
      <c r="AK116" s="727"/>
      <c r="AL116" s="728"/>
      <c r="AM116" s="728"/>
      <c r="AN116" s="729"/>
      <c r="AO116" s="3"/>
      <c r="AP116" s="399"/>
      <c r="AQ116" s="381"/>
      <c r="AR116" s="52"/>
      <c r="AS116" s="104" t="e">
        <f t="shared" si="23"/>
        <v>#DIV/0!</v>
      </c>
      <c r="AT116" s="105" t="e">
        <f t="shared" si="1"/>
        <v>#DIV/0!</v>
      </c>
      <c r="AU116" s="105" t="e">
        <f t="shared" si="2"/>
        <v>#DIV/0!</v>
      </c>
      <c r="AV116" s="105" t="e">
        <f t="shared" si="3"/>
        <v>#DIV/0!</v>
      </c>
      <c r="AW116" s="106" t="e">
        <f t="shared" si="4"/>
        <v>#DIV/0!</v>
      </c>
      <c r="AX116" s="106" t="e">
        <f t="shared" si="5"/>
        <v>#DIV/0!</v>
      </c>
      <c r="AY116" s="106" t="e">
        <f t="shared" si="6"/>
        <v>#DIV/0!</v>
      </c>
      <c r="AZ116" s="106" t="e">
        <f t="shared" si="7"/>
        <v>#DIV/0!</v>
      </c>
      <c r="BA116" s="107" t="e">
        <f t="shared" si="8"/>
        <v>#DIV/0!</v>
      </c>
      <c r="BB116" s="107" t="e">
        <f t="shared" si="9"/>
        <v>#DIV/0!</v>
      </c>
      <c r="BC116" s="107" t="e">
        <f t="shared" si="10"/>
        <v>#DIV/0!</v>
      </c>
      <c r="BD116" s="107" t="e">
        <f t="shared" si="11"/>
        <v>#DIV/0!</v>
      </c>
      <c r="BE116" s="108">
        <v>0.2</v>
      </c>
      <c r="BF116" s="108">
        <v>0.8</v>
      </c>
      <c r="BG116" s="107" t="e">
        <f t="shared" si="12"/>
        <v>#DIV/0!</v>
      </c>
      <c r="BH116" s="107" t="e">
        <f t="shared" si="13"/>
        <v>#DIV/0!</v>
      </c>
      <c r="BI116" s="107" t="e">
        <f t="shared" si="14"/>
        <v>#DIV/0!</v>
      </c>
      <c r="BJ116" s="107" t="e">
        <f t="shared" si="54"/>
        <v>#DIV/0!</v>
      </c>
      <c r="BK116" s="107" t="e">
        <f t="shared" si="54"/>
        <v>#DIV/0!</v>
      </c>
      <c r="BL116" s="107" t="e">
        <f t="shared" si="16"/>
        <v>#DIV/0!</v>
      </c>
      <c r="BM116" s="107" t="e">
        <f t="shared" si="17"/>
        <v>#DIV/0!</v>
      </c>
      <c r="BN116" s="107" t="e">
        <f t="shared" si="18"/>
        <v>#DIV/0!</v>
      </c>
      <c r="BO116" s="107" t="e">
        <f t="shared" si="55"/>
        <v>#DIV/0!</v>
      </c>
      <c r="BP116" s="107" t="e">
        <f t="shared" si="55"/>
        <v>#DIV/0!</v>
      </c>
      <c r="BQ116" s="107" t="e">
        <f t="shared" si="55"/>
        <v>#DIV/0!</v>
      </c>
      <c r="BR116" s="107" t="e">
        <f t="shared" si="55"/>
        <v>#DIV/0!</v>
      </c>
      <c r="BS116" s="34"/>
      <c r="BT116" s="34"/>
      <c r="BU116" s="34"/>
      <c r="BV116" s="34"/>
      <c r="BW116" s="34"/>
      <c r="BX116" s="34"/>
      <c r="BY116" s="34"/>
      <c r="BZ116" s="34"/>
      <c r="CA116" s="33"/>
      <c r="CB116" s="3"/>
      <c r="CC116" s="584"/>
      <c r="CD116" s="585"/>
      <c r="CE116" s="585"/>
      <c r="CF116" s="630"/>
      <c r="CG116" s="631"/>
      <c r="CH116" s="3"/>
      <c r="CI116" s="3"/>
      <c r="CJ116" s="3"/>
      <c r="CK116" s="3"/>
      <c r="CL116" s="3"/>
      <c r="CM116" s="3"/>
      <c r="CN116" s="3"/>
      <c r="CO116" s="3"/>
      <c r="CP116" s="3"/>
      <c r="CQ116" s="3"/>
      <c r="CR116" s="3"/>
      <c r="CS116" s="3"/>
      <c r="CT116" s="3"/>
    </row>
    <row r="117" spans="1:98" ht="14.25" customHeight="1" thickBot="1">
      <c r="A117" s="763"/>
      <c r="B117" s="589"/>
      <c r="C117" s="590"/>
      <c r="D117" s="288"/>
      <c r="E117" s="731"/>
      <c r="F117" s="593"/>
      <c r="G117" s="411"/>
      <c r="H117" s="412"/>
      <c r="I117" s="596"/>
      <c r="J117" s="597"/>
      <c r="K117" s="597"/>
      <c r="L117" s="597"/>
      <c r="M117" s="412"/>
      <c r="N117" s="415"/>
      <c r="O117" s="416"/>
      <c r="P117" s="417"/>
      <c r="Q117" s="732"/>
      <c r="R117" s="733"/>
      <c r="S117" s="733"/>
      <c r="T117" s="734"/>
      <c r="U117" s="22"/>
      <c r="V117" s="449">
        <v>10</v>
      </c>
      <c r="W117" s="414"/>
      <c r="X117" s="3853"/>
      <c r="Y117" s="3853"/>
      <c r="Z117" s="606"/>
      <c r="AA117" s="736"/>
      <c r="AB117" s="737"/>
      <c r="AC117" s="737"/>
      <c r="AD117" s="738"/>
      <c r="AE117" s="140"/>
      <c r="AF117" s="413"/>
      <c r="AG117" s="739"/>
      <c r="AH117" s="739"/>
      <c r="AI117" s="739"/>
      <c r="AJ117" s="740"/>
      <c r="AK117" s="741"/>
      <c r="AL117" s="742"/>
      <c r="AM117" s="742"/>
      <c r="AN117" s="743"/>
      <c r="AO117" s="3"/>
      <c r="AP117" s="744"/>
      <c r="AQ117" s="417"/>
      <c r="AR117" s="52"/>
      <c r="AS117" s="426" t="e">
        <f t="shared" si="23"/>
        <v>#DIV/0!</v>
      </c>
      <c r="AT117" s="450" t="e">
        <f t="shared" si="1"/>
        <v>#DIV/0!</v>
      </c>
      <c r="AU117" s="450" t="e">
        <f t="shared" si="2"/>
        <v>#DIV/0!</v>
      </c>
      <c r="AV117" s="450" t="e">
        <f t="shared" si="3"/>
        <v>#DIV/0!</v>
      </c>
      <c r="AW117" s="463" t="e">
        <f t="shared" si="4"/>
        <v>#DIV/0!</v>
      </c>
      <c r="AX117" s="463" t="e">
        <f t="shared" si="5"/>
        <v>#DIV/0!</v>
      </c>
      <c r="AY117" s="463" t="e">
        <f t="shared" si="6"/>
        <v>#DIV/0!</v>
      </c>
      <c r="AZ117" s="463" t="e">
        <f t="shared" si="7"/>
        <v>#DIV/0!</v>
      </c>
      <c r="BA117" s="428" t="e">
        <f t="shared" si="8"/>
        <v>#DIV/0!</v>
      </c>
      <c r="BB117" s="428" t="e">
        <f t="shared" si="9"/>
        <v>#DIV/0!</v>
      </c>
      <c r="BC117" s="428" t="e">
        <f t="shared" si="10"/>
        <v>#DIV/0!</v>
      </c>
      <c r="BD117" s="428" t="e">
        <f t="shared" si="11"/>
        <v>#DIV/0!</v>
      </c>
      <c r="BE117" s="427">
        <v>0.2</v>
      </c>
      <c r="BF117" s="427">
        <v>0.8</v>
      </c>
      <c r="BG117" s="428" t="e">
        <f t="shared" si="12"/>
        <v>#DIV/0!</v>
      </c>
      <c r="BH117" s="428" t="e">
        <f t="shared" si="13"/>
        <v>#DIV/0!</v>
      </c>
      <c r="BI117" s="428" t="e">
        <f t="shared" si="14"/>
        <v>#DIV/0!</v>
      </c>
      <c r="BJ117" s="428" t="e">
        <f t="shared" si="54"/>
        <v>#DIV/0!</v>
      </c>
      <c r="BK117" s="428" t="e">
        <f t="shared" si="54"/>
        <v>#DIV/0!</v>
      </c>
      <c r="BL117" s="428" t="e">
        <f t="shared" si="16"/>
        <v>#DIV/0!</v>
      </c>
      <c r="BM117" s="428" t="e">
        <f t="shared" si="17"/>
        <v>#DIV/0!</v>
      </c>
      <c r="BN117" s="428" t="e">
        <f t="shared" si="18"/>
        <v>#DIV/0!</v>
      </c>
      <c r="BO117" s="428" t="e">
        <f t="shared" si="55"/>
        <v>#DIV/0!</v>
      </c>
      <c r="BP117" s="428" t="e">
        <f t="shared" si="55"/>
        <v>#DIV/0!</v>
      </c>
      <c r="BQ117" s="428" t="e">
        <f t="shared" si="55"/>
        <v>#DIV/0!</v>
      </c>
      <c r="BR117" s="428" t="e">
        <f t="shared" si="55"/>
        <v>#DIV/0!</v>
      </c>
      <c r="BS117" s="39"/>
      <c r="BT117" s="39"/>
      <c r="BU117" s="39"/>
      <c r="BV117" s="39"/>
      <c r="BW117" s="39"/>
      <c r="BX117" s="39"/>
      <c r="BY117" s="39"/>
      <c r="BZ117" s="39"/>
      <c r="CA117" s="332"/>
      <c r="CB117" s="3"/>
      <c r="CC117" s="616"/>
      <c r="CD117" s="617"/>
      <c r="CE117" s="617"/>
      <c r="CF117" s="640"/>
      <c r="CG117" s="641"/>
      <c r="CH117" s="3"/>
      <c r="CI117" s="3"/>
      <c r="CJ117" s="3"/>
      <c r="CK117" s="3"/>
      <c r="CL117" s="3"/>
      <c r="CM117" s="3"/>
      <c r="CN117" s="3"/>
      <c r="CO117" s="3"/>
      <c r="CP117" s="3"/>
      <c r="CQ117" s="3"/>
      <c r="CR117" s="3"/>
      <c r="CS117" s="3"/>
      <c r="CT117" s="3"/>
    </row>
    <row r="118" spans="1:98" ht="14.25" customHeight="1">
      <c r="A118" s="349">
        <v>13</v>
      </c>
      <c r="B118" s="523"/>
      <c r="C118" s="524"/>
      <c r="D118" s="745"/>
      <c r="E118" s="746"/>
      <c r="F118" s="527"/>
      <c r="G118" s="355"/>
      <c r="H118" s="356"/>
      <c r="I118" s="529"/>
      <c r="J118" s="530"/>
      <c r="K118" s="530"/>
      <c r="L118" s="530"/>
      <c r="M118" s="531"/>
      <c r="N118" s="360"/>
      <c r="O118" s="358"/>
      <c r="P118" s="361"/>
      <c r="Q118" s="747"/>
      <c r="R118" s="748"/>
      <c r="S118" s="748"/>
      <c r="T118" s="749"/>
      <c r="U118" s="140"/>
      <c r="V118" s="364">
        <v>1</v>
      </c>
      <c r="W118" s="696"/>
      <c r="X118" s="3859"/>
      <c r="Y118" s="3859"/>
      <c r="Z118" s="361"/>
      <c r="AA118" s="751"/>
      <c r="AB118" s="752"/>
      <c r="AC118" s="752"/>
      <c r="AD118" s="753"/>
      <c r="AE118" s="140"/>
      <c r="AF118" s="357"/>
      <c r="AG118" s="754"/>
      <c r="AH118" s="754"/>
      <c r="AI118" s="754"/>
      <c r="AJ118" s="755"/>
      <c r="AK118" s="756"/>
      <c r="AL118" s="757"/>
      <c r="AM118" s="757"/>
      <c r="AN118" s="758"/>
      <c r="AO118" s="222"/>
      <c r="AP118" s="759"/>
      <c r="AQ118" s="760"/>
      <c r="AR118" s="52"/>
      <c r="AS118" s="82" t="e">
        <f t="shared" si="23"/>
        <v>#DIV/0!</v>
      </c>
      <c r="AT118" s="94" t="e">
        <f t="shared" si="1"/>
        <v>#DIV/0!</v>
      </c>
      <c r="AU118" s="94" t="e">
        <f t="shared" si="2"/>
        <v>#DIV/0!</v>
      </c>
      <c r="AV118" s="94" t="e">
        <f t="shared" si="3"/>
        <v>#DIV/0!</v>
      </c>
      <c r="AW118" s="95" t="e">
        <f t="shared" si="4"/>
        <v>#DIV/0!</v>
      </c>
      <c r="AX118" s="95" t="e">
        <f t="shared" si="5"/>
        <v>#DIV/0!</v>
      </c>
      <c r="AY118" s="95" t="e">
        <f t="shared" si="6"/>
        <v>#DIV/0!</v>
      </c>
      <c r="AZ118" s="95" t="e">
        <f t="shared" si="7"/>
        <v>#DIV/0!</v>
      </c>
      <c r="BA118" s="96" t="e">
        <f t="shared" si="8"/>
        <v>#DIV/0!</v>
      </c>
      <c r="BB118" s="96" t="e">
        <f t="shared" si="9"/>
        <v>#DIV/0!</v>
      </c>
      <c r="BC118" s="96" t="e">
        <f t="shared" si="10"/>
        <v>#DIV/0!</v>
      </c>
      <c r="BD118" s="96" t="e">
        <f t="shared" si="11"/>
        <v>#DIV/0!</v>
      </c>
      <c r="BE118" s="97">
        <v>0.2</v>
      </c>
      <c r="BF118" s="97">
        <v>0.8</v>
      </c>
      <c r="BG118" s="96" t="e">
        <f t="shared" si="12"/>
        <v>#DIV/0!</v>
      </c>
      <c r="BH118" s="96" t="e">
        <f t="shared" si="13"/>
        <v>#DIV/0!</v>
      </c>
      <c r="BI118" s="96" t="e">
        <f t="shared" si="14"/>
        <v>#DIV/0!</v>
      </c>
      <c r="BJ118" s="96" t="e">
        <f t="shared" si="54"/>
        <v>#DIV/0!</v>
      </c>
      <c r="BK118" s="96" t="e">
        <f t="shared" si="54"/>
        <v>#DIV/0!</v>
      </c>
      <c r="BL118" s="96" t="e">
        <f t="shared" si="16"/>
        <v>#DIV/0!</v>
      </c>
      <c r="BM118" s="96" t="e">
        <f t="shared" si="17"/>
        <v>#DIV/0!</v>
      </c>
      <c r="BN118" s="96" t="e">
        <f t="shared" si="18"/>
        <v>#DIV/0!</v>
      </c>
      <c r="BO118" s="96" t="e">
        <f t="shared" si="55"/>
        <v>#DIV/0!</v>
      </c>
      <c r="BP118" s="85" t="e">
        <f t="shared" si="55"/>
        <v>#DIV/0!</v>
      </c>
      <c r="BQ118" s="85" t="e">
        <f t="shared" si="55"/>
        <v>#DIV/0!</v>
      </c>
      <c r="BR118" s="85" t="e">
        <f t="shared" si="55"/>
        <v>#DIV/0!</v>
      </c>
      <c r="BS118" s="644" t="e">
        <f t="shared" ref="BS118:BV118" si="56">AVERAGEIF(BO118:BO127,"&lt;&gt;#¡DIV/0!")</f>
        <v>#DIV/0!</v>
      </c>
      <c r="BT118" s="644" t="e">
        <f t="shared" si="56"/>
        <v>#DIV/0!</v>
      </c>
      <c r="BU118" s="644" t="e">
        <f t="shared" si="56"/>
        <v>#DIV/0!</v>
      </c>
      <c r="BV118" s="644" t="e">
        <f t="shared" si="56"/>
        <v>#DIV/0!</v>
      </c>
      <c r="BW118" s="550" t="e">
        <f>+C118*BS118</f>
        <v>#DIV/0!</v>
      </c>
      <c r="BX118" s="550" t="e">
        <f>+C118*BT118</f>
        <v>#DIV/0!</v>
      </c>
      <c r="BY118" s="550" t="e">
        <f>+C118*BU118</f>
        <v>#DIV/0!</v>
      </c>
      <c r="BZ118" s="550" t="e">
        <f>+C118*BV118</f>
        <v>#DIV/0!</v>
      </c>
      <c r="CA118" s="645" t="e">
        <f>SUM(BW118:BZ127)</f>
        <v>#DIV/0!</v>
      </c>
      <c r="CB118" s="3"/>
      <c r="CC118" s="552" t="e">
        <f t="shared" ref="CC118:CF118" si="57">+Q118/$N$118</f>
        <v>#DIV/0!</v>
      </c>
      <c r="CD118" s="553" t="e">
        <f t="shared" si="57"/>
        <v>#DIV/0!</v>
      </c>
      <c r="CE118" s="553" t="e">
        <f t="shared" si="57"/>
        <v>#DIV/0!</v>
      </c>
      <c r="CF118" s="622" t="e">
        <f t="shared" si="57"/>
        <v>#DIV/0!</v>
      </c>
      <c r="CG118" s="623" t="e">
        <f>AVERAGE(CC118:CF127)</f>
        <v>#DIV/0!</v>
      </c>
      <c r="CH118" s="3"/>
      <c r="CI118" s="3"/>
      <c r="CJ118" s="3"/>
      <c r="CK118" s="3"/>
      <c r="CL118" s="3"/>
      <c r="CM118" s="3"/>
      <c r="CN118" s="3"/>
      <c r="CO118" s="3"/>
      <c r="CP118" s="3"/>
      <c r="CQ118" s="3"/>
      <c r="CR118" s="3"/>
      <c r="CS118" s="3"/>
      <c r="CT118" s="3"/>
    </row>
    <row r="119" spans="1:98" ht="14.25" customHeight="1">
      <c r="A119" s="761"/>
      <c r="B119" s="556"/>
      <c r="C119" s="557"/>
      <c r="D119" s="283"/>
      <c r="E119" s="719"/>
      <c r="F119" s="440"/>
      <c r="G119" s="377"/>
      <c r="H119" s="378"/>
      <c r="I119" s="561"/>
      <c r="J119" s="562"/>
      <c r="K119" s="562"/>
      <c r="L119" s="562"/>
      <c r="M119" s="378"/>
      <c r="N119" s="379"/>
      <c r="O119" s="380"/>
      <c r="P119" s="381"/>
      <c r="Q119" s="720"/>
      <c r="R119" s="721"/>
      <c r="S119" s="721"/>
      <c r="T119" s="722"/>
      <c r="U119" s="22"/>
      <c r="V119" s="2929">
        <v>2</v>
      </c>
      <c r="W119" s="440"/>
      <c r="X119" s="3800"/>
      <c r="Y119" s="3800"/>
      <c r="Z119" s="709"/>
      <c r="AA119" s="724"/>
      <c r="AB119" s="725"/>
      <c r="AC119" s="725"/>
      <c r="AD119" s="726"/>
      <c r="AE119" s="140"/>
      <c r="AF119" s="141"/>
      <c r="AG119" s="143"/>
      <c r="AH119" s="143"/>
      <c r="AI119" s="143"/>
      <c r="AJ119" s="146"/>
      <c r="AK119" s="727"/>
      <c r="AL119" s="728"/>
      <c r="AM119" s="728"/>
      <c r="AN119" s="729"/>
      <c r="AO119" s="3"/>
      <c r="AP119" s="399"/>
      <c r="AQ119" s="381"/>
      <c r="AR119" s="52"/>
      <c r="AS119" s="104" t="e">
        <f t="shared" si="23"/>
        <v>#DIV/0!</v>
      </c>
      <c r="AT119" s="105" t="e">
        <f t="shared" si="1"/>
        <v>#DIV/0!</v>
      </c>
      <c r="AU119" s="105" t="e">
        <f t="shared" si="2"/>
        <v>#DIV/0!</v>
      </c>
      <c r="AV119" s="105" t="e">
        <f t="shared" si="3"/>
        <v>#DIV/0!</v>
      </c>
      <c r="AW119" s="106" t="e">
        <f t="shared" si="4"/>
        <v>#DIV/0!</v>
      </c>
      <c r="AX119" s="106" t="e">
        <f t="shared" si="5"/>
        <v>#DIV/0!</v>
      </c>
      <c r="AY119" s="106" t="e">
        <f t="shared" si="6"/>
        <v>#DIV/0!</v>
      </c>
      <c r="AZ119" s="106" t="e">
        <f t="shared" si="7"/>
        <v>#DIV/0!</v>
      </c>
      <c r="BA119" s="107" t="e">
        <f t="shared" si="8"/>
        <v>#DIV/0!</v>
      </c>
      <c r="BB119" s="107" t="e">
        <f t="shared" si="9"/>
        <v>#DIV/0!</v>
      </c>
      <c r="BC119" s="107" t="e">
        <f t="shared" si="10"/>
        <v>#DIV/0!</v>
      </c>
      <c r="BD119" s="107" t="e">
        <f t="shared" si="11"/>
        <v>#DIV/0!</v>
      </c>
      <c r="BE119" s="108">
        <v>0.2</v>
      </c>
      <c r="BF119" s="108">
        <v>0.8</v>
      </c>
      <c r="BG119" s="107" t="e">
        <f t="shared" si="12"/>
        <v>#DIV/0!</v>
      </c>
      <c r="BH119" s="107" t="e">
        <f t="shared" si="13"/>
        <v>#DIV/0!</v>
      </c>
      <c r="BI119" s="107" t="e">
        <f t="shared" si="14"/>
        <v>#DIV/0!</v>
      </c>
      <c r="BJ119" s="107" t="e">
        <f t="shared" si="54"/>
        <v>#DIV/0!</v>
      </c>
      <c r="BK119" s="107" t="e">
        <f t="shared" si="54"/>
        <v>#DIV/0!</v>
      </c>
      <c r="BL119" s="107" t="e">
        <f t="shared" si="16"/>
        <v>#DIV/0!</v>
      </c>
      <c r="BM119" s="107" t="e">
        <f t="shared" si="17"/>
        <v>#DIV/0!</v>
      </c>
      <c r="BN119" s="107" t="e">
        <f t="shared" si="18"/>
        <v>#DIV/0!</v>
      </c>
      <c r="BO119" s="107" t="e">
        <f t="shared" si="55"/>
        <v>#DIV/0!</v>
      </c>
      <c r="BP119" s="107" t="e">
        <f t="shared" si="55"/>
        <v>#DIV/0!</v>
      </c>
      <c r="BQ119" s="107" t="e">
        <f t="shared" si="55"/>
        <v>#DIV/0!</v>
      </c>
      <c r="BR119" s="107" t="e">
        <f t="shared" si="55"/>
        <v>#DIV/0!</v>
      </c>
      <c r="BS119" s="34"/>
      <c r="BT119" s="34"/>
      <c r="BU119" s="34"/>
      <c r="BV119" s="34"/>
      <c r="BW119" s="34"/>
      <c r="BX119" s="34"/>
      <c r="BY119" s="34"/>
      <c r="BZ119" s="34"/>
      <c r="CA119" s="33"/>
      <c r="CB119" s="3"/>
      <c r="CC119" s="584"/>
      <c r="CD119" s="585"/>
      <c r="CE119" s="585"/>
      <c r="CF119" s="630"/>
      <c r="CG119" s="631"/>
      <c r="CH119" s="3"/>
      <c r="CI119" s="3"/>
      <c r="CJ119" s="3"/>
      <c r="CK119" s="3"/>
      <c r="CL119" s="3"/>
      <c r="CM119" s="3"/>
      <c r="CN119" s="3"/>
      <c r="CO119" s="3"/>
      <c r="CP119" s="3"/>
      <c r="CQ119" s="3"/>
      <c r="CR119" s="3"/>
      <c r="CS119" s="3"/>
      <c r="CT119" s="3"/>
    </row>
    <row r="120" spans="1:98" ht="14.25" customHeight="1">
      <c r="A120" s="761"/>
      <c r="B120" s="556"/>
      <c r="C120" s="557"/>
      <c r="D120" s="283"/>
      <c r="E120" s="719"/>
      <c r="F120" s="440"/>
      <c r="G120" s="377"/>
      <c r="H120" s="378"/>
      <c r="I120" s="561"/>
      <c r="J120" s="562"/>
      <c r="K120" s="562"/>
      <c r="L120" s="562"/>
      <c r="M120" s="378"/>
      <c r="N120" s="379"/>
      <c r="O120" s="380"/>
      <c r="P120" s="381"/>
      <c r="Q120" s="720"/>
      <c r="R120" s="721"/>
      <c r="S120" s="721"/>
      <c r="T120" s="722"/>
      <c r="U120" s="22"/>
      <c r="V120" s="2929">
        <v>3</v>
      </c>
      <c r="W120" s="440"/>
      <c r="X120" s="3800"/>
      <c r="Y120" s="3800"/>
      <c r="Z120" s="709"/>
      <c r="AA120" s="724"/>
      <c r="AB120" s="725"/>
      <c r="AC120" s="725"/>
      <c r="AD120" s="726"/>
      <c r="AE120" s="140"/>
      <c r="AF120" s="141"/>
      <c r="AG120" s="143"/>
      <c r="AH120" s="143"/>
      <c r="AI120" s="143"/>
      <c r="AJ120" s="146"/>
      <c r="AK120" s="727"/>
      <c r="AL120" s="728"/>
      <c r="AM120" s="728"/>
      <c r="AN120" s="729"/>
      <c r="AO120" s="3"/>
      <c r="AP120" s="399"/>
      <c r="AQ120" s="381"/>
      <c r="AR120" s="52"/>
      <c r="AS120" s="104" t="e">
        <f t="shared" si="23"/>
        <v>#DIV/0!</v>
      </c>
      <c r="AT120" s="105" t="e">
        <f t="shared" si="1"/>
        <v>#DIV/0!</v>
      </c>
      <c r="AU120" s="105" t="e">
        <f t="shared" si="2"/>
        <v>#DIV/0!</v>
      </c>
      <c r="AV120" s="105" t="e">
        <f t="shared" si="3"/>
        <v>#DIV/0!</v>
      </c>
      <c r="AW120" s="106" t="e">
        <f t="shared" si="4"/>
        <v>#DIV/0!</v>
      </c>
      <c r="AX120" s="106" t="e">
        <f t="shared" si="5"/>
        <v>#DIV/0!</v>
      </c>
      <c r="AY120" s="106" t="e">
        <f t="shared" si="6"/>
        <v>#DIV/0!</v>
      </c>
      <c r="AZ120" s="106" t="e">
        <f t="shared" si="7"/>
        <v>#DIV/0!</v>
      </c>
      <c r="BA120" s="107" t="e">
        <f t="shared" si="8"/>
        <v>#DIV/0!</v>
      </c>
      <c r="BB120" s="107" t="e">
        <f t="shared" si="9"/>
        <v>#DIV/0!</v>
      </c>
      <c r="BC120" s="107" t="e">
        <f t="shared" si="10"/>
        <v>#DIV/0!</v>
      </c>
      <c r="BD120" s="107" t="e">
        <f t="shared" si="11"/>
        <v>#DIV/0!</v>
      </c>
      <c r="BE120" s="108">
        <v>0.2</v>
      </c>
      <c r="BF120" s="108">
        <v>0.8</v>
      </c>
      <c r="BG120" s="107" t="e">
        <f t="shared" si="12"/>
        <v>#DIV/0!</v>
      </c>
      <c r="BH120" s="107" t="e">
        <f t="shared" si="13"/>
        <v>#DIV/0!</v>
      </c>
      <c r="BI120" s="107" t="e">
        <f t="shared" si="14"/>
        <v>#DIV/0!</v>
      </c>
      <c r="BJ120" s="107" t="e">
        <f t="shared" si="54"/>
        <v>#DIV/0!</v>
      </c>
      <c r="BK120" s="107" t="e">
        <f t="shared" si="54"/>
        <v>#DIV/0!</v>
      </c>
      <c r="BL120" s="107" t="e">
        <f t="shared" si="16"/>
        <v>#DIV/0!</v>
      </c>
      <c r="BM120" s="107" t="e">
        <f t="shared" si="17"/>
        <v>#DIV/0!</v>
      </c>
      <c r="BN120" s="107" t="e">
        <f t="shared" si="18"/>
        <v>#DIV/0!</v>
      </c>
      <c r="BO120" s="107" t="e">
        <f t="shared" si="55"/>
        <v>#DIV/0!</v>
      </c>
      <c r="BP120" s="107" t="e">
        <f t="shared" si="55"/>
        <v>#DIV/0!</v>
      </c>
      <c r="BQ120" s="107" t="e">
        <f t="shared" si="55"/>
        <v>#DIV/0!</v>
      </c>
      <c r="BR120" s="107" t="e">
        <f t="shared" si="55"/>
        <v>#DIV/0!</v>
      </c>
      <c r="BS120" s="34"/>
      <c r="BT120" s="34"/>
      <c r="BU120" s="34"/>
      <c r="BV120" s="34"/>
      <c r="BW120" s="34"/>
      <c r="BX120" s="34"/>
      <c r="BY120" s="34"/>
      <c r="BZ120" s="34"/>
      <c r="CA120" s="33"/>
      <c r="CB120" s="3"/>
      <c r="CC120" s="584"/>
      <c r="CD120" s="585"/>
      <c r="CE120" s="585"/>
      <c r="CF120" s="630"/>
      <c r="CG120" s="631"/>
      <c r="CH120" s="3"/>
      <c r="CI120" s="3"/>
      <c r="CJ120" s="3"/>
      <c r="CK120" s="3"/>
      <c r="CL120" s="3"/>
      <c r="CM120" s="3"/>
      <c r="CN120" s="3"/>
      <c r="CO120" s="3"/>
      <c r="CP120" s="3"/>
      <c r="CQ120" s="3"/>
      <c r="CR120" s="3"/>
      <c r="CS120" s="3"/>
      <c r="CT120" s="3"/>
    </row>
    <row r="121" spans="1:98" ht="14.25" customHeight="1">
      <c r="A121" s="761"/>
      <c r="B121" s="556"/>
      <c r="C121" s="557"/>
      <c r="D121" s="283"/>
      <c r="E121" s="719"/>
      <c r="F121" s="440"/>
      <c r="G121" s="377"/>
      <c r="H121" s="378"/>
      <c r="I121" s="561"/>
      <c r="J121" s="562"/>
      <c r="K121" s="562"/>
      <c r="L121" s="562"/>
      <c r="M121" s="378"/>
      <c r="N121" s="379"/>
      <c r="O121" s="380"/>
      <c r="P121" s="381"/>
      <c r="Q121" s="720"/>
      <c r="R121" s="721"/>
      <c r="S121" s="721"/>
      <c r="T121" s="722"/>
      <c r="U121" s="22"/>
      <c r="V121" s="2929">
        <v>4</v>
      </c>
      <c r="W121" s="440"/>
      <c r="X121" s="3800"/>
      <c r="Y121" s="3800"/>
      <c r="Z121" s="709"/>
      <c r="AA121" s="724"/>
      <c r="AB121" s="725"/>
      <c r="AC121" s="725"/>
      <c r="AD121" s="726"/>
      <c r="AE121" s="140"/>
      <c r="AF121" s="141"/>
      <c r="AG121" s="143"/>
      <c r="AH121" s="143"/>
      <c r="AI121" s="143"/>
      <c r="AJ121" s="146"/>
      <c r="AK121" s="727"/>
      <c r="AL121" s="728"/>
      <c r="AM121" s="728"/>
      <c r="AN121" s="729"/>
      <c r="AO121" s="3"/>
      <c r="AP121" s="399"/>
      <c r="AQ121" s="381"/>
      <c r="AR121" s="52"/>
      <c r="AS121" s="104" t="e">
        <f t="shared" si="23"/>
        <v>#DIV/0!</v>
      </c>
      <c r="AT121" s="105" t="e">
        <f t="shared" si="1"/>
        <v>#DIV/0!</v>
      </c>
      <c r="AU121" s="105" t="e">
        <f t="shared" si="2"/>
        <v>#DIV/0!</v>
      </c>
      <c r="AV121" s="105" t="e">
        <f t="shared" si="3"/>
        <v>#DIV/0!</v>
      </c>
      <c r="AW121" s="106" t="e">
        <f t="shared" si="4"/>
        <v>#DIV/0!</v>
      </c>
      <c r="AX121" s="106" t="e">
        <f t="shared" si="5"/>
        <v>#DIV/0!</v>
      </c>
      <c r="AY121" s="106" t="e">
        <f t="shared" si="6"/>
        <v>#DIV/0!</v>
      </c>
      <c r="AZ121" s="106" t="e">
        <f t="shared" si="7"/>
        <v>#DIV/0!</v>
      </c>
      <c r="BA121" s="107" t="e">
        <f t="shared" si="8"/>
        <v>#DIV/0!</v>
      </c>
      <c r="BB121" s="107" t="e">
        <f t="shared" si="9"/>
        <v>#DIV/0!</v>
      </c>
      <c r="BC121" s="107" t="e">
        <f t="shared" si="10"/>
        <v>#DIV/0!</v>
      </c>
      <c r="BD121" s="107" t="e">
        <f t="shared" si="11"/>
        <v>#DIV/0!</v>
      </c>
      <c r="BE121" s="108">
        <v>0.2</v>
      </c>
      <c r="BF121" s="108">
        <v>0.8</v>
      </c>
      <c r="BG121" s="107" t="e">
        <f t="shared" si="12"/>
        <v>#DIV/0!</v>
      </c>
      <c r="BH121" s="107" t="e">
        <f t="shared" si="13"/>
        <v>#DIV/0!</v>
      </c>
      <c r="BI121" s="107" t="e">
        <f t="shared" si="14"/>
        <v>#DIV/0!</v>
      </c>
      <c r="BJ121" s="107" t="e">
        <f t="shared" si="54"/>
        <v>#DIV/0!</v>
      </c>
      <c r="BK121" s="107" t="e">
        <f t="shared" si="54"/>
        <v>#DIV/0!</v>
      </c>
      <c r="BL121" s="107" t="e">
        <f t="shared" si="16"/>
        <v>#DIV/0!</v>
      </c>
      <c r="BM121" s="107" t="e">
        <f t="shared" si="17"/>
        <v>#DIV/0!</v>
      </c>
      <c r="BN121" s="107" t="e">
        <f t="shared" si="18"/>
        <v>#DIV/0!</v>
      </c>
      <c r="BO121" s="107" t="e">
        <f t="shared" si="55"/>
        <v>#DIV/0!</v>
      </c>
      <c r="BP121" s="107" t="e">
        <f t="shared" si="55"/>
        <v>#DIV/0!</v>
      </c>
      <c r="BQ121" s="107" t="e">
        <f t="shared" si="55"/>
        <v>#DIV/0!</v>
      </c>
      <c r="BR121" s="107" t="e">
        <f t="shared" si="55"/>
        <v>#DIV/0!</v>
      </c>
      <c r="BS121" s="34"/>
      <c r="BT121" s="34"/>
      <c r="BU121" s="34"/>
      <c r="BV121" s="34"/>
      <c r="BW121" s="34"/>
      <c r="BX121" s="34"/>
      <c r="BY121" s="34"/>
      <c r="BZ121" s="34"/>
      <c r="CA121" s="33"/>
      <c r="CB121" s="3"/>
      <c r="CC121" s="584"/>
      <c r="CD121" s="585"/>
      <c r="CE121" s="585"/>
      <c r="CF121" s="630"/>
      <c r="CG121" s="631"/>
      <c r="CH121" s="3"/>
      <c r="CI121" s="3"/>
      <c r="CJ121" s="3"/>
      <c r="CK121" s="3"/>
      <c r="CL121" s="3"/>
      <c r="CM121" s="3"/>
      <c r="CN121" s="3"/>
      <c r="CO121" s="3"/>
      <c r="CP121" s="3"/>
      <c r="CQ121" s="3"/>
      <c r="CR121" s="3"/>
      <c r="CS121" s="3"/>
      <c r="CT121" s="3"/>
    </row>
    <row r="122" spans="1:98" ht="14.25" customHeight="1">
      <c r="A122" s="761"/>
      <c r="B122" s="556"/>
      <c r="C122" s="557"/>
      <c r="D122" s="283"/>
      <c r="E122" s="719"/>
      <c r="F122" s="440"/>
      <c r="G122" s="377"/>
      <c r="H122" s="378"/>
      <c r="I122" s="561"/>
      <c r="J122" s="562"/>
      <c r="K122" s="562"/>
      <c r="L122" s="562"/>
      <c r="M122" s="378"/>
      <c r="N122" s="379"/>
      <c r="O122" s="380"/>
      <c r="P122" s="381"/>
      <c r="Q122" s="720"/>
      <c r="R122" s="721"/>
      <c r="S122" s="721"/>
      <c r="T122" s="722"/>
      <c r="U122" s="22"/>
      <c r="V122" s="2929">
        <v>5</v>
      </c>
      <c r="W122" s="440"/>
      <c r="X122" s="3800"/>
      <c r="Y122" s="3800"/>
      <c r="Z122" s="709"/>
      <c r="AA122" s="724"/>
      <c r="AB122" s="725"/>
      <c r="AC122" s="725"/>
      <c r="AD122" s="726"/>
      <c r="AE122" s="140"/>
      <c r="AF122" s="141"/>
      <c r="AG122" s="143"/>
      <c r="AH122" s="143"/>
      <c r="AI122" s="143"/>
      <c r="AJ122" s="146"/>
      <c r="AK122" s="727"/>
      <c r="AL122" s="728"/>
      <c r="AM122" s="728"/>
      <c r="AN122" s="729"/>
      <c r="AO122" s="3"/>
      <c r="AP122" s="399"/>
      <c r="AQ122" s="381"/>
      <c r="AR122" s="52"/>
      <c r="AS122" s="104" t="e">
        <f t="shared" si="23"/>
        <v>#DIV/0!</v>
      </c>
      <c r="AT122" s="105" t="e">
        <f t="shared" si="1"/>
        <v>#DIV/0!</v>
      </c>
      <c r="AU122" s="105" t="e">
        <f t="shared" si="2"/>
        <v>#DIV/0!</v>
      </c>
      <c r="AV122" s="105" t="e">
        <f t="shared" si="3"/>
        <v>#DIV/0!</v>
      </c>
      <c r="AW122" s="106" t="e">
        <f t="shared" si="4"/>
        <v>#DIV/0!</v>
      </c>
      <c r="AX122" s="106" t="e">
        <f t="shared" si="5"/>
        <v>#DIV/0!</v>
      </c>
      <c r="AY122" s="106" t="e">
        <f t="shared" si="6"/>
        <v>#DIV/0!</v>
      </c>
      <c r="AZ122" s="106" t="e">
        <f t="shared" si="7"/>
        <v>#DIV/0!</v>
      </c>
      <c r="BA122" s="107" t="e">
        <f t="shared" si="8"/>
        <v>#DIV/0!</v>
      </c>
      <c r="BB122" s="107" t="e">
        <f t="shared" si="9"/>
        <v>#DIV/0!</v>
      </c>
      <c r="BC122" s="107" t="e">
        <f t="shared" si="10"/>
        <v>#DIV/0!</v>
      </c>
      <c r="BD122" s="107" t="e">
        <f t="shared" si="11"/>
        <v>#DIV/0!</v>
      </c>
      <c r="BE122" s="108">
        <v>0.2</v>
      </c>
      <c r="BF122" s="108">
        <v>0.8</v>
      </c>
      <c r="BG122" s="107" t="e">
        <f t="shared" si="12"/>
        <v>#DIV/0!</v>
      </c>
      <c r="BH122" s="107" t="e">
        <f t="shared" si="13"/>
        <v>#DIV/0!</v>
      </c>
      <c r="BI122" s="107" t="e">
        <f t="shared" si="14"/>
        <v>#DIV/0!</v>
      </c>
      <c r="BJ122" s="107" t="e">
        <f t="shared" si="54"/>
        <v>#DIV/0!</v>
      </c>
      <c r="BK122" s="107" t="e">
        <f t="shared" si="54"/>
        <v>#DIV/0!</v>
      </c>
      <c r="BL122" s="107" t="e">
        <f t="shared" si="16"/>
        <v>#DIV/0!</v>
      </c>
      <c r="BM122" s="107" t="e">
        <f t="shared" si="17"/>
        <v>#DIV/0!</v>
      </c>
      <c r="BN122" s="107" t="e">
        <f t="shared" si="18"/>
        <v>#DIV/0!</v>
      </c>
      <c r="BO122" s="107" t="e">
        <f t="shared" si="55"/>
        <v>#DIV/0!</v>
      </c>
      <c r="BP122" s="107" t="e">
        <f t="shared" si="55"/>
        <v>#DIV/0!</v>
      </c>
      <c r="BQ122" s="107" t="e">
        <f t="shared" si="55"/>
        <v>#DIV/0!</v>
      </c>
      <c r="BR122" s="107" t="e">
        <f t="shared" si="55"/>
        <v>#DIV/0!</v>
      </c>
      <c r="BS122" s="34"/>
      <c r="BT122" s="34"/>
      <c r="BU122" s="34"/>
      <c r="BV122" s="34"/>
      <c r="BW122" s="34"/>
      <c r="BX122" s="34"/>
      <c r="BY122" s="34"/>
      <c r="BZ122" s="34"/>
      <c r="CA122" s="33"/>
      <c r="CB122" s="3"/>
      <c r="CC122" s="584"/>
      <c r="CD122" s="585"/>
      <c r="CE122" s="585"/>
      <c r="CF122" s="630"/>
      <c r="CG122" s="631"/>
      <c r="CH122" s="3"/>
      <c r="CI122" s="3"/>
      <c r="CJ122" s="3"/>
      <c r="CK122" s="3"/>
      <c r="CL122" s="3"/>
      <c r="CM122" s="3"/>
      <c r="CN122" s="3"/>
      <c r="CO122" s="3"/>
      <c r="CP122" s="3"/>
      <c r="CQ122" s="3"/>
      <c r="CR122" s="3"/>
      <c r="CS122" s="3"/>
      <c r="CT122" s="3"/>
    </row>
    <row r="123" spans="1:98" ht="14.25" customHeight="1">
      <c r="A123" s="761"/>
      <c r="B123" s="556"/>
      <c r="C123" s="557"/>
      <c r="D123" s="283"/>
      <c r="E123" s="719"/>
      <c r="F123" s="440"/>
      <c r="G123" s="377"/>
      <c r="H123" s="378"/>
      <c r="I123" s="561"/>
      <c r="J123" s="562"/>
      <c r="K123" s="562"/>
      <c r="L123" s="562"/>
      <c r="M123" s="378"/>
      <c r="N123" s="379"/>
      <c r="O123" s="380"/>
      <c r="P123" s="381"/>
      <c r="Q123" s="720"/>
      <c r="R123" s="721"/>
      <c r="S123" s="721"/>
      <c r="T123" s="722"/>
      <c r="U123" s="22"/>
      <c r="V123" s="2929">
        <v>6</v>
      </c>
      <c r="W123" s="440"/>
      <c r="X123" s="3800"/>
      <c r="Y123" s="3800"/>
      <c r="Z123" s="709"/>
      <c r="AA123" s="724"/>
      <c r="AB123" s="725"/>
      <c r="AC123" s="725"/>
      <c r="AD123" s="726"/>
      <c r="AE123" s="140"/>
      <c r="AF123" s="141"/>
      <c r="AG123" s="143"/>
      <c r="AH123" s="143"/>
      <c r="AI123" s="143"/>
      <c r="AJ123" s="146"/>
      <c r="AK123" s="727"/>
      <c r="AL123" s="728"/>
      <c r="AM123" s="728"/>
      <c r="AN123" s="729"/>
      <c r="AO123" s="3"/>
      <c r="AP123" s="399"/>
      <c r="AQ123" s="381"/>
      <c r="AR123" s="52"/>
      <c r="AS123" s="104" t="e">
        <f t="shared" si="23"/>
        <v>#DIV/0!</v>
      </c>
      <c r="AT123" s="105" t="e">
        <f t="shared" si="1"/>
        <v>#DIV/0!</v>
      </c>
      <c r="AU123" s="105" t="e">
        <f t="shared" si="2"/>
        <v>#DIV/0!</v>
      </c>
      <c r="AV123" s="105" t="e">
        <f t="shared" si="3"/>
        <v>#DIV/0!</v>
      </c>
      <c r="AW123" s="106" t="e">
        <f t="shared" si="4"/>
        <v>#DIV/0!</v>
      </c>
      <c r="AX123" s="106" t="e">
        <f t="shared" si="5"/>
        <v>#DIV/0!</v>
      </c>
      <c r="AY123" s="106" t="e">
        <f t="shared" si="6"/>
        <v>#DIV/0!</v>
      </c>
      <c r="AZ123" s="106" t="e">
        <f t="shared" si="7"/>
        <v>#DIV/0!</v>
      </c>
      <c r="BA123" s="107" t="e">
        <f t="shared" si="8"/>
        <v>#DIV/0!</v>
      </c>
      <c r="BB123" s="107" t="e">
        <f t="shared" si="9"/>
        <v>#DIV/0!</v>
      </c>
      <c r="BC123" s="107" t="e">
        <f t="shared" si="10"/>
        <v>#DIV/0!</v>
      </c>
      <c r="BD123" s="107" t="e">
        <f t="shared" si="11"/>
        <v>#DIV/0!</v>
      </c>
      <c r="BE123" s="108">
        <v>0.2</v>
      </c>
      <c r="BF123" s="108">
        <v>0.8</v>
      </c>
      <c r="BG123" s="107" t="e">
        <f t="shared" si="12"/>
        <v>#DIV/0!</v>
      </c>
      <c r="BH123" s="107" t="e">
        <f t="shared" si="13"/>
        <v>#DIV/0!</v>
      </c>
      <c r="BI123" s="107" t="e">
        <f t="shared" si="14"/>
        <v>#DIV/0!</v>
      </c>
      <c r="BJ123" s="107" t="e">
        <f t="shared" si="54"/>
        <v>#DIV/0!</v>
      </c>
      <c r="BK123" s="107" t="e">
        <f t="shared" si="54"/>
        <v>#DIV/0!</v>
      </c>
      <c r="BL123" s="107" t="e">
        <f t="shared" si="16"/>
        <v>#DIV/0!</v>
      </c>
      <c r="BM123" s="107" t="e">
        <f t="shared" si="17"/>
        <v>#DIV/0!</v>
      </c>
      <c r="BN123" s="107" t="e">
        <f t="shared" si="18"/>
        <v>#DIV/0!</v>
      </c>
      <c r="BO123" s="107" t="e">
        <f t="shared" si="55"/>
        <v>#DIV/0!</v>
      </c>
      <c r="BP123" s="107" t="e">
        <f t="shared" si="55"/>
        <v>#DIV/0!</v>
      </c>
      <c r="BQ123" s="107" t="e">
        <f t="shared" si="55"/>
        <v>#DIV/0!</v>
      </c>
      <c r="BR123" s="107" t="e">
        <f t="shared" si="55"/>
        <v>#DIV/0!</v>
      </c>
      <c r="BS123" s="34"/>
      <c r="BT123" s="34"/>
      <c r="BU123" s="34"/>
      <c r="BV123" s="34"/>
      <c r="BW123" s="34"/>
      <c r="BX123" s="34"/>
      <c r="BY123" s="34"/>
      <c r="BZ123" s="34"/>
      <c r="CA123" s="33"/>
      <c r="CB123" s="3"/>
      <c r="CC123" s="584"/>
      <c r="CD123" s="585"/>
      <c r="CE123" s="585"/>
      <c r="CF123" s="630"/>
      <c r="CG123" s="631"/>
      <c r="CH123" s="3"/>
      <c r="CI123" s="3"/>
      <c r="CJ123" s="3"/>
      <c r="CK123" s="3"/>
      <c r="CL123" s="3"/>
      <c r="CM123" s="3"/>
      <c r="CN123" s="3"/>
      <c r="CO123" s="3"/>
      <c r="CP123" s="3"/>
      <c r="CQ123" s="3"/>
      <c r="CR123" s="3"/>
      <c r="CS123" s="3"/>
      <c r="CT123" s="3"/>
    </row>
    <row r="124" spans="1:98" ht="14.25" customHeight="1">
      <c r="A124" s="761"/>
      <c r="B124" s="556"/>
      <c r="C124" s="557"/>
      <c r="D124" s="283"/>
      <c r="E124" s="719"/>
      <c r="F124" s="440"/>
      <c r="G124" s="377"/>
      <c r="H124" s="378"/>
      <c r="I124" s="561"/>
      <c r="J124" s="562"/>
      <c r="K124" s="562"/>
      <c r="L124" s="562"/>
      <c r="M124" s="378"/>
      <c r="N124" s="379"/>
      <c r="O124" s="380"/>
      <c r="P124" s="381"/>
      <c r="Q124" s="720"/>
      <c r="R124" s="721"/>
      <c r="S124" s="721"/>
      <c r="T124" s="722"/>
      <c r="U124" s="22"/>
      <c r="V124" s="384">
        <v>7</v>
      </c>
      <c r="W124" s="577"/>
      <c r="X124" s="3838"/>
      <c r="Y124" s="3838"/>
      <c r="Z124" s="709"/>
      <c r="AA124" s="724"/>
      <c r="AB124" s="725"/>
      <c r="AC124" s="725"/>
      <c r="AD124" s="726"/>
      <c r="AE124" s="140"/>
      <c r="AF124" s="141"/>
      <c r="AG124" s="143"/>
      <c r="AH124" s="143"/>
      <c r="AI124" s="143"/>
      <c r="AJ124" s="146"/>
      <c r="AK124" s="727"/>
      <c r="AL124" s="728"/>
      <c r="AM124" s="728"/>
      <c r="AN124" s="729"/>
      <c r="AO124" s="3"/>
      <c r="AP124" s="399"/>
      <c r="AQ124" s="381"/>
      <c r="AR124" s="52"/>
      <c r="AS124" s="104" t="e">
        <f t="shared" si="23"/>
        <v>#DIV/0!</v>
      </c>
      <c r="AT124" s="105" t="e">
        <f t="shared" si="1"/>
        <v>#DIV/0!</v>
      </c>
      <c r="AU124" s="105" t="e">
        <f t="shared" si="2"/>
        <v>#DIV/0!</v>
      </c>
      <c r="AV124" s="105" t="e">
        <f t="shared" si="3"/>
        <v>#DIV/0!</v>
      </c>
      <c r="AW124" s="106" t="e">
        <f t="shared" si="4"/>
        <v>#DIV/0!</v>
      </c>
      <c r="AX124" s="106" t="e">
        <f t="shared" si="5"/>
        <v>#DIV/0!</v>
      </c>
      <c r="AY124" s="106" t="e">
        <f t="shared" si="6"/>
        <v>#DIV/0!</v>
      </c>
      <c r="AZ124" s="106" t="e">
        <f t="shared" si="7"/>
        <v>#DIV/0!</v>
      </c>
      <c r="BA124" s="107" t="e">
        <f t="shared" si="8"/>
        <v>#DIV/0!</v>
      </c>
      <c r="BB124" s="107" t="e">
        <f t="shared" si="9"/>
        <v>#DIV/0!</v>
      </c>
      <c r="BC124" s="107" t="e">
        <f t="shared" si="10"/>
        <v>#DIV/0!</v>
      </c>
      <c r="BD124" s="107" t="e">
        <f t="shared" si="11"/>
        <v>#DIV/0!</v>
      </c>
      <c r="BE124" s="108">
        <v>0.2</v>
      </c>
      <c r="BF124" s="108">
        <v>0.8</v>
      </c>
      <c r="BG124" s="107" t="e">
        <f t="shared" si="12"/>
        <v>#DIV/0!</v>
      </c>
      <c r="BH124" s="107" t="e">
        <f t="shared" si="13"/>
        <v>#DIV/0!</v>
      </c>
      <c r="BI124" s="107" t="e">
        <f t="shared" si="14"/>
        <v>#DIV/0!</v>
      </c>
      <c r="BJ124" s="107" t="e">
        <f t="shared" si="54"/>
        <v>#DIV/0!</v>
      </c>
      <c r="BK124" s="107" t="e">
        <f t="shared" si="54"/>
        <v>#DIV/0!</v>
      </c>
      <c r="BL124" s="107" t="e">
        <f t="shared" si="16"/>
        <v>#DIV/0!</v>
      </c>
      <c r="BM124" s="107" t="e">
        <f t="shared" si="17"/>
        <v>#DIV/0!</v>
      </c>
      <c r="BN124" s="107" t="e">
        <f t="shared" si="18"/>
        <v>#DIV/0!</v>
      </c>
      <c r="BO124" s="107" t="e">
        <f t="shared" si="55"/>
        <v>#DIV/0!</v>
      </c>
      <c r="BP124" s="107" t="e">
        <f t="shared" si="55"/>
        <v>#DIV/0!</v>
      </c>
      <c r="BQ124" s="107" t="e">
        <f t="shared" si="55"/>
        <v>#DIV/0!</v>
      </c>
      <c r="BR124" s="107" t="e">
        <f t="shared" si="55"/>
        <v>#DIV/0!</v>
      </c>
      <c r="BS124" s="34"/>
      <c r="BT124" s="34"/>
      <c r="BU124" s="34"/>
      <c r="BV124" s="34"/>
      <c r="BW124" s="34"/>
      <c r="BX124" s="34"/>
      <c r="BY124" s="34"/>
      <c r="BZ124" s="34"/>
      <c r="CA124" s="33"/>
      <c r="CB124" s="3"/>
      <c r="CC124" s="584"/>
      <c r="CD124" s="585"/>
      <c r="CE124" s="585"/>
      <c r="CF124" s="630"/>
      <c r="CG124" s="631"/>
      <c r="CH124" s="3"/>
      <c r="CI124" s="3"/>
      <c r="CJ124" s="3"/>
      <c r="CK124" s="3"/>
      <c r="CL124" s="3"/>
      <c r="CM124" s="3"/>
      <c r="CN124" s="3"/>
      <c r="CO124" s="3"/>
      <c r="CP124" s="3"/>
      <c r="CQ124" s="3"/>
      <c r="CR124" s="3"/>
      <c r="CS124" s="3"/>
      <c r="CT124" s="3"/>
    </row>
    <row r="125" spans="1:98" ht="14.25" customHeight="1">
      <c r="A125" s="761"/>
      <c r="B125" s="556"/>
      <c r="C125" s="557"/>
      <c r="D125" s="283"/>
      <c r="E125" s="719"/>
      <c r="F125" s="440"/>
      <c r="G125" s="377"/>
      <c r="H125" s="378"/>
      <c r="I125" s="561"/>
      <c r="J125" s="562"/>
      <c r="K125" s="562"/>
      <c r="L125" s="562"/>
      <c r="M125" s="378"/>
      <c r="N125" s="379"/>
      <c r="O125" s="380"/>
      <c r="P125" s="381"/>
      <c r="Q125" s="720"/>
      <c r="R125" s="721"/>
      <c r="S125" s="721"/>
      <c r="T125" s="722"/>
      <c r="U125" s="22"/>
      <c r="V125" s="384">
        <v>8</v>
      </c>
      <c r="W125" s="440"/>
      <c r="X125" s="3800"/>
      <c r="Y125" s="3800"/>
      <c r="Z125" s="683"/>
      <c r="AA125" s="724"/>
      <c r="AB125" s="725"/>
      <c r="AC125" s="725"/>
      <c r="AD125" s="726"/>
      <c r="AE125" s="140"/>
      <c r="AF125" s="141"/>
      <c r="AG125" s="143"/>
      <c r="AH125" s="143"/>
      <c r="AI125" s="143"/>
      <c r="AJ125" s="146"/>
      <c r="AK125" s="727"/>
      <c r="AL125" s="728"/>
      <c r="AM125" s="728"/>
      <c r="AN125" s="729"/>
      <c r="AO125" s="3"/>
      <c r="AP125" s="399"/>
      <c r="AQ125" s="381"/>
      <c r="AR125" s="52"/>
      <c r="AS125" s="104" t="e">
        <f t="shared" si="23"/>
        <v>#DIV/0!</v>
      </c>
      <c r="AT125" s="105" t="e">
        <f t="shared" si="1"/>
        <v>#DIV/0!</v>
      </c>
      <c r="AU125" s="105" t="e">
        <f t="shared" si="2"/>
        <v>#DIV/0!</v>
      </c>
      <c r="AV125" s="105" t="e">
        <f t="shared" si="3"/>
        <v>#DIV/0!</v>
      </c>
      <c r="AW125" s="106" t="e">
        <f t="shared" si="4"/>
        <v>#DIV/0!</v>
      </c>
      <c r="AX125" s="106" t="e">
        <f t="shared" si="5"/>
        <v>#DIV/0!</v>
      </c>
      <c r="AY125" s="106" t="e">
        <f t="shared" si="6"/>
        <v>#DIV/0!</v>
      </c>
      <c r="AZ125" s="106" t="e">
        <f t="shared" si="7"/>
        <v>#DIV/0!</v>
      </c>
      <c r="BA125" s="107" t="e">
        <f t="shared" si="8"/>
        <v>#DIV/0!</v>
      </c>
      <c r="BB125" s="107" t="e">
        <f t="shared" si="9"/>
        <v>#DIV/0!</v>
      </c>
      <c r="BC125" s="107" t="e">
        <f t="shared" si="10"/>
        <v>#DIV/0!</v>
      </c>
      <c r="BD125" s="107" t="e">
        <f t="shared" si="11"/>
        <v>#DIV/0!</v>
      </c>
      <c r="BE125" s="108">
        <v>0.2</v>
      </c>
      <c r="BF125" s="108">
        <v>0.8</v>
      </c>
      <c r="BG125" s="107" t="e">
        <f t="shared" si="12"/>
        <v>#DIV/0!</v>
      </c>
      <c r="BH125" s="107" t="e">
        <f t="shared" si="13"/>
        <v>#DIV/0!</v>
      </c>
      <c r="BI125" s="107" t="e">
        <f t="shared" si="14"/>
        <v>#DIV/0!</v>
      </c>
      <c r="BJ125" s="107" t="e">
        <f t="shared" ref="BJ125:BK140" si="58">+AZ125*BE125</f>
        <v>#DIV/0!</v>
      </c>
      <c r="BK125" s="107" t="e">
        <f t="shared" si="58"/>
        <v>#DIV/0!</v>
      </c>
      <c r="BL125" s="107" t="e">
        <f t="shared" si="16"/>
        <v>#DIV/0!</v>
      </c>
      <c r="BM125" s="107" t="e">
        <f t="shared" si="17"/>
        <v>#DIV/0!</v>
      </c>
      <c r="BN125" s="107" t="e">
        <f t="shared" si="18"/>
        <v>#DIV/0!</v>
      </c>
      <c r="BO125" s="107" t="e">
        <f t="shared" ref="BO125:BR140" si="59">+BG125+BK125</f>
        <v>#DIV/0!</v>
      </c>
      <c r="BP125" s="107" t="e">
        <f t="shared" si="59"/>
        <v>#DIV/0!</v>
      </c>
      <c r="BQ125" s="107" t="e">
        <f t="shared" si="59"/>
        <v>#DIV/0!</v>
      </c>
      <c r="BR125" s="107" t="e">
        <f t="shared" si="59"/>
        <v>#DIV/0!</v>
      </c>
      <c r="BS125" s="34"/>
      <c r="BT125" s="34"/>
      <c r="BU125" s="34"/>
      <c r="BV125" s="34"/>
      <c r="BW125" s="34"/>
      <c r="BX125" s="34"/>
      <c r="BY125" s="34"/>
      <c r="BZ125" s="34"/>
      <c r="CA125" s="33"/>
      <c r="CB125" s="3"/>
      <c r="CC125" s="584"/>
      <c r="CD125" s="585"/>
      <c r="CE125" s="585"/>
      <c r="CF125" s="630"/>
      <c r="CG125" s="631"/>
      <c r="CH125" s="3"/>
      <c r="CI125" s="3"/>
      <c r="CJ125" s="3"/>
      <c r="CK125" s="3"/>
      <c r="CL125" s="3"/>
      <c r="CM125" s="3"/>
      <c r="CN125" s="3"/>
      <c r="CO125" s="3"/>
      <c r="CP125" s="3"/>
      <c r="CQ125" s="3"/>
      <c r="CR125" s="3"/>
      <c r="CS125" s="3"/>
      <c r="CT125" s="3"/>
    </row>
    <row r="126" spans="1:98" ht="14.25" customHeight="1">
      <c r="A126" s="761"/>
      <c r="B126" s="556"/>
      <c r="C126" s="557"/>
      <c r="D126" s="283"/>
      <c r="E126" s="719"/>
      <c r="F126" s="440"/>
      <c r="G126" s="377"/>
      <c r="H126" s="378"/>
      <c r="I126" s="561"/>
      <c r="J126" s="562"/>
      <c r="K126" s="562"/>
      <c r="L126" s="562"/>
      <c r="M126" s="378"/>
      <c r="N126" s="379"/>
      <c r="O126" s="380"/>
      <c r="P126" s="381"/>
      <c r="Q126" s="720"/>
      <c r="R126" s="721"/>
      <c r="S126" s="721"/>
      <c r="T126" s="722"/>
      <c r="U126" s="22"/>
      <c r="V126" s="384">
        <v>9</v>
      </c>
      <c r="W126" s="145"/>
      <c r="X126" s="3800"/>
      <c r="Y126" s="3800"/>
      <c r="Z126" s="683"/>
      <c r="AA126" s="724"/>
      <c r="AB126" s="725"/>
      <c r="AC126" s="725"/>
      <c r="AD126" s="726"/>
      <c r="AE126" s="140"/>
      <c r="AF126" s="141"/>
      <c r="AG126" s="143"/>
      <c r="AH126" s="143"/>
      <c r="AI126" s="143"/>
      <c r="AJ126" s="146"/>
      <c r="AK126" s="727"/>
      <c r="AL126" s="728"/>
      <c r="AM126" s="728"/>
      <c r="AN126" s="729"/>
      <c r="AO126" s="3"/>
      <c r="AP126" s="399"/>
      <c r="AQ126" s="381"/>
      <c r="AR126" s="52"/>
      <c r="AS126" s="104" t="e">
        <f t="shared" si="23"/>
        <v>#DIV/0!</v>
      </c>
      <c r="AT126" s="105" t="e">
        <f t="shared" si="1"/>
        <v>#DIV/0!</v>
      </c>
      <c r="AU126" s="105" t="e">
        <f t="shared" si="2"/>
        <v>#DIV/0!</v>
      </c>
      <c r="AV126" s="105" t="e">
        <f t="shared" si="3"/>
        <v>#DIV/0!</v>
      </c>
      <c r="AW126" s="106" t="e">
        <f t="shared" si="4"/>
        <v>#DIV/0!</v>
      </c>
      <c r="AX126" s="106" t="e">
        <f t="shared" si="5"/>
        <v>#DIV/0!</v>
      </c>
      <c r="AY126" s="106" t="e">
        <f t="shared" si="6"/>
        <v>#DIV/0!</v>
      </c>
      <c r="AZ126" s="106" t="e">
        <f t="shared" si="7"/>
        <v>#DIV/0!</v>
      </c>
      <c r="BA126" s="107" t="e">
        <f t="shared" si="8"/>
        <v>#DIV/0!</v>
      </c>
      <c r="BB126" s="107" t="e">
        <f t="shared" si="9"/>
        <v>#DIV/0!</v>
      </c>
      <c r="BC126" s="107" t="e">
        <f t="shared" si="10"/>
        <v>#DIV/0!</v>
      </c>
      <c r="BD126" s="107" t="e">
        <f t="shared" si="11"/>
        <v>#DIV/0!</v>
      </c>
      <c r="BE126" s="108">
        <v>0.2</v>
      </c>
      <c r="BF126" s="108">
        <v>0.8</v>
      </c>
      <c r="BG126" s="107" t="e">
        <f t="shared" si="12"/>
        <v>#DIV/0!</v>
      </c>
      <c r="BH126" s="107" t="e">
        <f t="shared" si="13"/>
        <v>#DIV/0!</v>
      </c>
      <c r="BI126" s="107" t="e">
        <f t="shared" si="14"/>
        <v>#DIV/0!</v>
      </c>
      <c r="BJ126" s="107" t="e">
        <f t="shared" si="58"/>
        <v>#DIV/0!</v>
      </c>
      <c r="BK126" s="107" t="e">
        <f t="shared" si="58"/>
        <v>#DIV/0!</v>
      </c>
      <c r="BL126" s="107" t="e">
        <f t="shared" si="16"/>
        <v>#DIV/0!</v>
      </c>
      <c r="BM126" s="107" t="e">
        <f t="shared" si="17"/>
        <v>#DIV/0!</v>
      </c>
      <c r="BN126" s="107" t="e">
        <f t="shared" si="18"/>
        <v>#DIV/0!</v>
      </c>
      <c r="BO126" s="107" t="e">
        <f t="shared" si="59"/>
        <v>#DIV/0!</v>
      </c>
      <c r="BP126" s="107" t="e">
        <f t="shared" si="59"/>
        <v>#DIV/0!</v>
      </c>
      <c r="BQ126" s="107" t="e">
        <f t="shared" si="59"/>
        <v>#DIV/0!</v>
      </c>
      <c r="BR126" s="107" t="e">
        <f t="shared" si="59"/>
        <v>#DIV/0!</v>
      </c>
      <c r="BS126" s="34"/>
      <c r="BT126" s="34"/>
      <c r="BU126" s="34"/>
      <c r="BV126" s="34"/>
      <c r="BW126" s="34"/>
      <c r="BX126" s="34"/>
      <c r="BY126" s="34"/>
      <c r="BZ126" s="34"/>
      <c r="CA126" s="33"/>
      <c r="CB126" s="3"/>
      <c r="CC126" s="584"/>
      <c r="CD126" s="585"/>
      <c r="CE126" s="585"/>
      <c r="CF126" s="630"/>
      <c r="CG126" s="631"/>
      <c r="CH126" s="3"/>
      <c r="CI126" s="3"/>
      <c r="CJ126" s="3"/>
      <c r="CK126" s="3"/>
      <c r="CL126" s="3"/>
      <c r="CM126" s="3"/>
      <c r="CN126" s="3"/>
      <c r="CO126" s="3"/>
      <c r="CP126" s="3"/>
      <c r="CQ126" s="3"/>
      <c r="CR126" s="3"/>
      <c r="CS126" s="3"/>
      <c r="CT126" s="3"/>
    </row>
    <row r="127" spans="1:98" ht="14.25" customHeight="1" thickBot="1">
      <c r="A127" s="762"/>
      <c r="B127" s="589"/>
      <c r="C127" s="590"/>
      <c r="D127" s="288"/>
      <c r="E127" s="731"/>
      <c r="F127" s="593"/>
      <c r="G127" s="411"/>
      <c r="H127" s="412"/>
      <c r="I127" s="596"/>
      <c r="J127" s="597"/>
      <c r="K127" s="597"/>
      <c r="L127" s="597"/>
      <c r="M127" s="412"/>
      <c r="N127" s="415"/>
      <c r="O127" s="416"/>
      <c r="P127" s="417"/>
      <c r="Q127" s="732"/>
      <c r="R127" s="733"/>
      <c r="S127" s="733"/>
      <c r="T127" s="734"/>
      <c r="U127" s="22"/>
      <c r="V127" s="449">
        <v>10</v>
      </c>
      <c r="W127" s="414"/>
      <c r="X127" s="3853"/>
      <c r="Y127" s="3853"/>
      <c r="Z127" s="606"/>
      <c r="AA127" s="736"/>
      <c r="AB127" s="737"/>
      <c r="AC127" s="737"/>
      <c r="AD127" s="738"/>
      <c r="AE127" s="140"/>
      <c r="AF127" s="413"/>
      <c r="AG127" s="739"/>
      <c r="AH127" s="739"/>
      <c r="AI127" s="739"/>
      <c r="AJ127" s="740"/>
      <c r="AK127" s="741"/>
      <c r="AL127" s="742"/>
      <c r="AM127" s="742"/>
      <c r="AN127" s="743"/>
      <c r="AO127" s="3"/>
      <c r="AP127" s="744"/>
      <c r="AQ127" s="417"/>
      <c r="AR127" s="52"/>
      <c r="AS127" s="426" t="e">
        <f t="shared" si="23"/>
        <v>#DIV/0!</v>
      </c>
      <c r="AT127" s="450" t="e">
        <f t="shared" si="1"/>
        <v>#DIV/0!</v>
      </c>
      <c r="AU127" s="450" t="e">
        <f t="shared" si="2"/>
        <v>#DIV/0!</v>
      </c>
      <c r="AV127" s="450" t="e">
        <f t="shared" si="3"/>
        <v>#DIV/0!</v>
      </c>
      <c r="AW127" s="463" t="e">
        <f t="shared" si="4"/>
        <v>#DIV/0!</v>
      </c>
      <c r="AX127" s="463" t="e">
        <f t="shared" si="5"/>
        <v>#DIV/0!</v>
      </c>
      <c r="AY127" s="463" t="e">
        <f t="shared" si="6"/>
        <v>#DIV/0!</v>
      </c>
      <c r="AZ127" s="463" t="e">
        <f t="shared" si="7"/>
        <v>#DIV/0!</v>
      </c>
      <c r="BA127" s="428" t="e">
        <f t="shared" si="8"/>
        <v>#DIV/0!</v>
      </c>
      <c r="BB127" s="428" t="e">
        <f t="shared" si="9"/>
        <v>#DIV/0!</v>
      </c>
      <c r="BC127" s="428" t="e">
        <f t="shared" si="10"/>
        <v>#DIV/0!</v>
      </c>
      <c r="BD127" s="428" t="e">
        <f t="shared" si="11"/>
        <v>#DIV/0!</v>
      </c>
      <c r="BE127" s="427">
        <v>0.2</v>
      </c>
      <c r="BF127" s="427">
        <v>0.8</v>
      </c>
      <c r="BG127" s="428" t="e">
        <f t="shared" si="12"/>
        <v>#DIV/0!</v>
      </c>
      <c r="BH127" s="428" t="e">
        <f t="shared" si="13"/>
        <v>#DIV/0!</v>
      </c>
      <c r="BI127" s="428" t="e">
        <f t="shared" si="14"/>
        <v>#DIV/0!</v>
      </c>
      <c r="BJ127" s="428" t="e">
        <f t="shared" si="58"/>
        <v>#DIV/0!</v>
      </c>
      <c r="BK127" s="428" t="e">
        <f t="shared" si="58"/>
        <v>#DIV/0!</v>
      </c>
      <c r="BL127" s="428" t="e">
        <f t="shared" si="16"/>
        <v>#DIV/0!</v>
      </c>
      <c r="BM127" s="428" t="e">
        <f t="shared" si="17"/>
        <v>#DIV/0!</v>
      </c>
      <c r="BN127" s="428" t="e">
        <f t="shared" si="18"/>
        <v>#DIV/0!</v>
      </c>
      <c r="BO127" s="428" t="e">
        <f t="shared" si="59"/>
        <v>#DIV/0!</v>
      </c>
      <c r="BP127" s="428" t="e">
        <f t="shared" si="59"/>
        <v>#DIV/0!</v>
      </c>
      <c r="BQ127" s="428" t="e">
        <f t="shared" si="59"/>
        <v>#DIV/0!</v>
      </c>
      <c r="BR127" s="428" t="e">
        <f t="shared" si="59"/>
        <v>#DIV/0!</v>
      </c>
      <c r="BS127" s="39"/>
      <c r="BT127" s="39"/>
      <c r="BU127" s="39"/>
      <c r="BV127" s="39"/>
      <c r="BW127" s="39"/>
      <c r="BX127" s="39"/>
      <c r="BY127" s="39"/>
      <c r="BZ127" s="39"/>
      <c r="CA127" s="332"/>
      <c r="CB127" s="3"/>
      <c r="CC127" s="616"/>
      <c r="CD127" s="617"/>
      <c r="CE127" s="617"/>
      <c r="CF127" s="640"/>
      <c r="CG127" s="641"/>
      <c r="CH127" s="3"/>
      <c r="CI127" s="3"/>
      <c r="CJ127" s="3"/>
      <c r="CK127" s="3"/>
      <c r="CL127" s="3"/>
      <c r="CM127" s="3"/>
      <c r="CN127" s="3"/>
      <c r="CO127" s="3"/>
      <c r="CP127" s="3"/>
      <c r="CQ127" s="3"/>
      <c r="CR127" s="3"/>
      <c r="CS127" s="3"/>
      <c r="CT127" s="3"/>
    </row>
    <row r="128" spans="1:98" ht="14.25" customHeight="1">
      <c r="A128" s="349">
        <v>14</v>
      </c>
      <c r="B128" s="523"/>
      <c r="C128" s="524"/>
      <c r="D128" s="745"/>
      <c r="E128" s="746"/>
      <c r="F128" s="3583"/>
      <c r="G128" s="355"/>
      <c r="H128" s="356"/>
      <c r="I128" s="529"/>
      <c r="J128" s="530"/>
      <c r="K128" s="530"/>
      <c r="L128" s="530"/>
      <c r="M128" s="531"/>
      <c r="N128" s="360"/>
      <c r="O128" s="358"/>
      <c r="P128" s="361"/>
      <c r="Q128" s="747"/>
      <c r="R128" s="748"/>
      <c r="S128" s="748"/>
      <c r="T128" s="749"/>
      <c r="U128" s="140"/>
      <c r="V128" s="364">
        <v>1</v>
      </c>
      <c r="W128" s="3585"/>
      <c r="X128" s="3858"/>
      <c r="Y128" s="3858"/>
      <c r="Z128" s="3577"/>
      <c r="AA128" s="751"/>
      <c r="AB128" s="752"/>
      <c r="AC128" s="752"/>
      <c r="AD128" s="753"/>
      <c r="AE128" s="140"/>
      <c r="AF128" s="357"/>
      <c r="AG128" s="2919"/>
      <c r="AH128" s="2919"/>
      <c r="AI128" s="2919"/>
      <c r="AJ128" s="755"/>
      <c r="AK128" s="756"/>
      <c r="AL128" s="757"/>
      <c r="AM128" s="757"/>
      <c r="AN128" s="758"/>
      <c r="AO128" s="222"/>
      <c r="AP128" s="759"/>
      <c r="AQ128" s="760"/>
      <c r="AR128" s="52"/>
      <c r="AS128" s="82" t="e">
        <f t="shared" si="23"/>
        <v>#DIV/0!</v>
      </c>
      <c r="AT128" s="94" t="e">
        <f t="shared" si="1"/>
        <v>#DIV/0!</v>
      </c>
      <c r="AU128" s="94" t="e">
        <f t="shared" si="2"/>
        <v>#DIV/0!</v>
      </c>
      <c r="AV128" s="94" t="e">
        <f t="shared" si="3"/>
        <v>#DIV/0!</v>
      </c>
      <c r="AW128" s="95" t="e">
        <f t="shared" si="4"/>
        <v>#DIV/0!</v>
      </c>
      <c r="AX128" s="95" t="e">
        <f t="shared" si="5"/>
        <v>#DIV/0!</v>
      </c>
      <c r="AY128" s="95" t="e">
        <f t="shared" si="6"/>
        <v>#DIV/0!</v>
      </c>
      <c r="AZ128" s="95" t="e">
        <f t="shared" si="7"/>
        <v>#DIV/0!</v>
      </c>
      <c r="BA128" s="96" t="e">
        <f t="shared" si="8"/>
        <v>#DIV/0!</v>
      </c>
      <c r="BB128" s="96" t="e">
        <f t="shared" si="9"/>
        <v>#DIV/0!</v>
      </c>
      <c r="BC128" s="96" t="e">
        <f t="shared" si="10"/>
        <v>#DIV/0!</v>
      </c>
      <c r="BD128" s="96" t="e">
        <f t="shared" si="11"/>
        <v>#DIV/0!</v>
      </c>
      <c r="BE128" s="97">
        <v>0.2</v>
      </c>
      <c r="BF128" s="97">
        <v>0.8</v>
      </c>
      <c r="BG128" s="96" t="e">
        <f t="shared" si="12"/>
        <v>#DIV/0!</v>
      </c>
      <c r="BH128" s="96" t="e">
        <f t="shared" si="13"/>
        <v>#DIV/0!</v>
      </c>
      <c r="BI128" s="96" t="e">
        <f t="shared" si="14"/>
        <v>#DIV/0!</v>
      </c>
      <c r="BJ128" s="96" t="e">
        <f t="shared" si="58"/>
        <v>#DIV/0!</v>
      </c>
      <c r="BK128" s="96" t="e">
        <f t="shared" si="58"/>
        <v>#DIV/0!</v>
      </c>
      <c r="BL128" s="96" t="e">
        <f t="shared" si="16"/>
        <v>#DIV/0!</v>
      </c>
      <c r="BM128" s="96" t="e">
        <f t="shared" si="17"/>
        <v>#DIV/0!</v>
      </c>
      <c r="BN128" s="96" t="e">
        <f t="shared" si="18"/>
        <v>#DIV/0!</v>
      </c>
      <c r="BO128" s="96" t="e">
        <f t="shared" si="59"/>
        <v>#DIV/0!</v>
      </c>
      <c r="BP128" s="85" t="e">
        <f t="shared" si="59"/>
        <v>#DIV/0!</v>
      </c>
      <c r="BQ128" s="85" t="e">
        <f t="shared" si="59"/>
        <v>#DIV/0!</v>
      </c>
      <c r="BR128" s="85" t="e">
        <f t="shared" si="59"/>
        <v>#DIV/0!</v>
      </c>
      <c r="BS128" s="644" t="e">
        <f t="shared" ref="BS128:BV128" si="60">AVERAGEIF(BO128:BO137,"&lt;&gt;#¡DIV/0!")</f>
        <v>#DIV/0!</v>
      </c>
      <c r="BT128" s="644" t="e">
        <f t="shared" si="60"/>
        <v>#DIV/0!</v>
      </c>
      <c r="BU128" s="644" t="e">
        <f t="shared" si="60"/>
        <v>#DIV/0!</v>
      </c>
      <c r="BV128" s="644" t="e">
        <f t="shared" si="60"/>
        <v>#DIV/0!</v>
      </c>
      <c r="BW128" s="550" t="e">
        <f>+C128*BS128</f>
        <v>#DIV/0!</v>
      </c>
      <c r="BX128" s="550" t="e">
        <f>+C128*BT128</f>
        <v>#DIV/0!</v>
      </c>
      <c r="BY128" s="550" t="e">
        <f>+C128*BU128</f>
        <v>#DIV/0!</v>
      </c>
      <c r="BZ128" s="550" t="e">
        <f>+C128*BV128</f>
        <v>#DIV/0!</v>
      </c>
      <c r="CA128" s="645" t="e">
        <f>SUM(BW128:BZ137)</f>
        <v>#DIV/0!</v>
      </c>
      <c r="CB128" s="3"/>
      <c r="CC128" s="552" t="e">
        <f t="shared" ref="CC128:CF128" si="61">+Q128/$N$128</f>
        <v>#DIV/0!</v>
      </c>
      <c r="CD128" s="553" t="e">
        <f t="shared" si="61"/>
        <v>#DIV/0!</v>
      </c>
      <c r="CE128" s="553" t="e">
        <f t="shared" si="61"/>
        <v>#DIV/0!</v>
      </c>
      <c r="CF128" s="622" t="e">
        <f t="shared" si="61"/>
        <v>#DIV/0!</v>
      </c>
      <c r="CG128" s="623" t="e">
        <f>AVERAGE(CC128:CF137)</f>
        <v>#DIV/0!</v>
      </c>
      <c r="CH128" s="3"/>
      <c r="CI128" s="3"/>
      <c r="CJ128" s="3"/>
      <c r="CK128" s="3"/>
      <c r="CL128" s="3"/>
      <c r="CM128" s="3"/>
      <c r="CN128" s="3"/>
      <c r="CO128" s="3"/>
      <c r="CP128" s="3"/>
      <c r="CQ128" s="3"/>
      <c r="CR128" s="3"/>
      <c r="CS128" s="3"/>
      <c r="CT128" s="3"/>
    </row>
    <row r="129" spans="1:98" ht="14.25" customHeight="1">
      <c r="A129" s="761"/>
      <c r="B129" s="556"/>
      <c r="C129" s="557"/>
      <c r="D129" s="283"/>
      <c r="E129" s="719"/>
      <c r="F129" s="3583"/>
      <c r="G129" s="377"/>
      <c r="H129" s="378"/>
      <c r="I129" s="561"/>
      <c r="J129" s="562"/>
      <c r="K129" s="562"/>
      <c r="L129" s="562"/>
      <c r="M129" s="378"/>
      <c r="N129" s="379"/>
      <c r="O129" s="380"/>
      <c r="P129" s="381"/>
      <c r="Q129" s="720"/>
      <c r="R129" s="721"/>
      <c r="S129" s="721"/>
      <c r="T129" s="722"/>
      <c r="U129" s="22"/>
      <c r="V129" s="384">
        <v>2</v>
      </c>
      <c r="W129" s="3466"/>
      <c r="X129" s="3858"/>
      <c r="Y129" s="3858"/>
      <c r="Z129" s="3577"/>
      <c r="AA129" s="724"/>
      <c r="AB129" s="725"/>
      <c r="AC129" s="725"/>
      <c r="AD129" s="726"/>
      <c r="AE129" s="140"/>
      <c r="AF129" s="141"/>
      <c r="AG129" s="143"/>
      <c r="AH129" s="143"/>
      <c r="AI129" s="143"/>
      <c r="AJ129" s="146"/>
      <c r="AK129" s="727"/>
      <c r="AL129" s="728"/>
      <c r="AM129" s="728"/>
      <c r="AN129" s="729"/>
      <c r="AO129" s="3"/>
      <c r="AP129" s="399"/>
      <c r="AQ129" s="381"/>
      <c r="AR129" s="52"/>
      <c r="AS129" s="104" t="e">
        <f t="shared" si="23"/>
        <v>#DIV/0!</v>
      </c>
      <c r="AT129" s="105" t="e">
        <f t="shared" si="1"/>
        <v>#DIV/0!</v>
      </c>
      <c r="AU129" s="105" t="e">
        <f t="shared" si="2"/>
        <v>#DIV/0!</v>
      </c>
      <c r="AV129" s="105" t="e">
        <f t="shared" si="3"/>
        <v>#DIV/0!</v>
      </c>
      <c r="AW129" s="106" t="e">
        <f t="shared" si="4"/>
        <v>#DIV/0!</v>
      </c>
      <c r="AX129" s="106" t="e">
        <f t="shared" si="5"/>
        <v>#DIV/0!</v>
      </c>
      <c r="AY129" s="106" t="e">
        <f t="shared" si="6"/>
        <v>#DIV/0!</v>
      </c>
      <c r="AZ129" s="106" t="e">
        <f t="shared" si="7"/>
        <v>#DIV/0!</v>
      </c>
      <c r="BA129" s="107" t="e">
        <f t="shared" si="8"/>
        <v>#DIV/0!</v>
      </c>
      <c r="BB129" s="107" t="e">
        <f t="shared" si="9"/>
        <v>#DIV/0!</v>
      </c>
      <c r="BC129" s="107" t="e">
        <f t="shared" si="10"/>
        <v>#DIV/0!</v>
      </c>
      <c r="BD129" s="107" t="e">
        <f t="shared" si="11"/>
        <v>#DIV/0!</v>
      </c>
      <c r="BE129" s="108">
        <v>0.2</v>
      </c>
      <c r="BF129" s="108">
        <v>0.8</v>
      </c>
      <c r="BG129" s="107" t="e">
        <f t="shared" si="12"/>
        <v>#DIV/0!</v>
      </c>
      <c r="BH129" s="107" t="e">
        <f t="shared" si="13"/>
        <v>#DIV/0!</v>
      </c>
      <c r="BI129" s="107" t="e">
        <f t="shared" si="14"/>
        <v>#DIV/0!</v>
      </c>
      <c r="BJ129" s="107" t="e">
        <f t="shared" si="58"/>
        <v>#DIV/0!</v>
      </c>
      <c r="BK129" s="107" t="e">
        <f t="shared" si="58"/>
        <v>#DIV/0!</v>
      </c>
      <c r="BL129" s="107" t="e">
        <f t="shared" si="16"/>
        <v>#DIV/0!</v>
      </c>
      <c r="BM129" s="107" t="e">
        <f t="shared" si="17"/>
        <v>#DIV/0!</v>
      </c>
      <c r="BN129" s="107" t="e">
        <f t="shared" si="18"/>
        <v>#DIV/0!</v>
      </c>
      <c r="BO129" s="107" t="e">
        <f t="shared" si="59"/>
        <v>#DIV/0!</v>
      </c>
      <c r="BP129" s="107" t="e">
        <f t="shared" si="59"/>
        <v>#DIV/0!</v>
      </c>
      <c r="BQ129" s="107" t="e">
        <f t="shared" si="59"/>
        <v>#DIV/0!</v>
      </c>
      <c r="BR129" s="107" t="e">
        <f t="shared" si="59"/>
        <v>#DIV/0!</v>
      </c>
      <c r="BS129" s="34"/>
      <c r="BT129" s="34"/>
      <c r="BU129" s="34"/>
      <c r="BV129" s="34"/>
      <c r="BW129" s="34"/>
      <c r="BX129" s="34"/>
      <c r="BY129" s="34"/>
      <c r="BZ129" s="34"/>
      <c r="CA129" s="33"/>
      <c r="CB129" s="3"/>
      <c r="CC129" s="584"/>
      <c r="CD129" s="585"/>
      <c r="CE129" s="585"/>
      <c r="CF129" s="630"/>
      <c r="CG129" s="631"/>
      <c r="CH129" s="3"/>
      <c r="CI129" s="3"/>
      <c r="CJ129" s="3"/>
      <c r="CK129" s="3"/>
      <c r="CL129" s="3"/>
      <c r="CM129" s="3"/>
      <c r="CN129" s="3"/>
      <c r="CO129" s="3"/>
      <c r="CP129" s="3"/>
      <c r="CQ129" s="3"/>
      <c r="CR129" s="3"/>
      <c r="CS129" s="3"/>
      <c r="CT129" s="3"/>
    </row>
    <row r="130" spans="1:98" ht="14.25" customHeight="1">
      <c r="A130" s="761"/>
      <c r="B130" s="556"/>
      <c r="C130" s="557"/>
      <c r="D130" s="283"/>
      <c r="E130" s="719"/>
      <c r="F130" s="3583"/>
      <c r="G130" s="377"/>
      <c r="H130" s="378"/>
      <c r="I130" s="561"/>
      <c r="J130" s="562"/>
      <c r="K130" s="562"/>
      <c r="L130" s="562"/>
      <c r="M130" s="378"/>
      <c r="N130" s="379"/>
      <c r="O130" s="380"/>
      <c r="P130" s="381"/>
      <c r="Q130" s="720"/>
      <c r="R130" s="721"/>
      <c r="S130" s="721"/>
      <c r="T130" s="722"/>
      <c r="U130" s="22"/>
      <c r="V130" s="384">
        <v>3</v>
      </c>
      <c r="W130" s="3466"/>
      <c r="X130" s="3858"/>
      <c r="Y130" s="3858"/>
      <c r="Z130" s="3577"/>
      <c r="AA130" s="724"/>
      <c r="AB130" s="725"/>
      <c r="AC130" s="725"/>
      <c r="AD130" s="726"/>
      <c r="AE130" s="140"/>
      <c r="AF130" s="141"/>
      <c r="AG130" s="143"/>
      <c r="AH130" s="143"/>
      <c r="AI130" s="143"/>
      <c r="AJ130" s="146"/>
      <c r="AK130" s="727"/>
      <c r="AL130" s="728"/>
      <c r="AM130" s="728"/>
      <c r="AN130" s="729"/>
      <c r="AO130" s="3"/>
      <c r="AP130" s="399"/>
      <c r="AQ130" s="381"/>
      <c r="AR130" s="52"/>
      <c r="AS130" s="104" t="e">
        <f t="shared" si="23"/>
        <v>#DIV/0!</v>
      </c>
      <c r="AT130" s="105" t="e">
        <f t="shared" si="1"/>
        <v>#DIV/0!</v>
      </c>
      <c r="AU130" s="105" t="e">
        <f t="shared" si="2"/>
        <v>#DIV/0!</v>
      </c>
      <c r="AV130" s="105" t="e">
        <f t="shared" si="3"/>
        <v>#DIV/0!</v>
      </c>
      <c r="AW130" s="106" t="e">
        <f t="shared" si="4"/>
        <v>#DIV/0!</v>
      </c>
      <c r="AX130" s="106" t="e">
        <f t="shared" si="5"/>
        <v>#DIV/0!</v>
      </c>
      <c r="AY130" s="106" t="e">
        <f t="shared" si="6"/>
        <v>#DIV/0!</v>
      </c>
      <c r="AZ130" s="106" t="e">
        <f t="shared" si="7"/>
        <v>#DIV/0!</v>
      </c>
      <c r="BA130" s="107" t="e">
        <f t="shared" si="8"/>
        <v>#DIV/0!</v>
      </c>
      <c r="BB130" s="107" t="e">
        <f t="shared" si="9"/>
        <v>#DIV/0!</v>
      </c>
      <c r="BC130" s="107" t="e">
        <f t="shared" si="10"/>
        <v>#DIV/0!</v>
      </c>
      <c r="BD130" s="107" t="e">
        <f t="shared" si="11"/>
        <v>#DIV/0!</v>
      </c>
      <c r="BE130" s="108">
        <v>0.2</v>
      </c>
      <c r="BF130" s="108">
        <v>0.8</v>
      </c>
      <c r="BG130" s="107" t="e">
        <f t="shared" si="12"/>
        <v>#DIV/0!</v>
      </c>
      <c r="BH130" s="107" t="e">
        <f t="shared" si="13"/>
        <v>#DIV/0!</v>
      </c>
      <c r="BI130" s="107" t="e">
        <f t="shared" si="14"/>
        <v>#DIV/0!</v>
      </c>
      <c r="BJ130" s="107" t="e">
        <f t="shared" si="58"/>
        <v>#DIV/0!</v>
      </c>
      <c r="BK130" s="107" t="e">
        <f t="shared" si="58"/>
        <v>#DIV/0!</v>
      </c>
      <c r="BL130" s="107" t="e">
        <f t="shared" si="16"/>
        <v>#DIV/0!</v>
      </c>
      <c r="BM130" s="107" t="e">
        <f t="shared" si="17"/>
        <v>#DIV/0!</v>
      </c>
      <c r="BN130" s="107" t="e">
        <f t="shared" si="18"/>
        <v>#DIV/0!</v>
      </c>
      <c r="BO130" s="107" t="e">
        <f t="shared" si="59"/>
        <v>#DIV/0!</v>
      </c>
      <c r="BP130" s="107" t="e">
        <f t="shared" si="59"/>
        <v>#DIV/0!</v>
      </c>
      <c r="BQ130" s="107" t="e">
        <f t="shared" si="59"/>
        <v>#DIV/0!</v>
      </c>
      <c r="BR130" s="107" t="e">
        <f t="shared" si="59"/>
        <v>#DIV/0!</v>
      </c>
      <c r="BS130" s="34"/>
      <c r="BT130" s="34"/>
      <c r="BU130" s="34"/>
      <c r="BV130" s="34"/>
      <c r="BW130" s="34"/>
      <c r="BX130" s="34"/>
      <c r="BY130" s="34"/>
      <c r="BZ130" s="34"/>
      <c r="CA130" s="33"/>
      <c r="CB130" s="3"/>
      <c r="CC130" s="584"/>
      <c r="CD130" s="585"/>
      <c r="CE130" s="585"/>
      <c r="CF130" s="630"/>
      <c r="CG130" s="631"/>
      <c r="CH130" s="3"/>
      <c r="CI130" s="3"/>
      <c r="CJ130" s="3"/>
      <c r="CK130" s="3"/>
      <c r="CL130" s="3"/>
      <c r="CM130" s="3"/>
      <c r="CN130" s="3"/>
      <c r="CO130" s="3"/>
      <c r="CP130" s="3"/>
      <c r="CQ130" s="3"/>
      <c r="CR130" s="3"/>
      <c r="CS130" s="3"/>
      <c r="CT130" s="3"/>
    </row>
    <row r="131" spans="1:98" ht="14.25" customHeight="1">
      <c r="A131" s="761"/>
      <c r="B131" s="556"/>
      <c r="C131" s="557"/>
      <c r="D131" s="283"/>
      <c r="E131" s="719"/>
      <c r="F131" s="3583"/>
      <c r="G131" s="377"/>
      <c r="H131" s="378"/>
      <c r="I131" s="561"/>
      <c r="J131" s="562"/>
      <c r="K131" s="562"/>
      <c r="L131" s="562"/>
      <c r="M131" s="378"/>
      <c r="N131" s="379"/>
      <c r="O131" s="380"/>
      <c r="P131" s="381"/>
      <c r="Q131" s="720"/>
      <c r="R131" s="721"/>
      <c r="S131" s="721"/>
      <c r="T131" s="722"/>
      <c r="U131" s="22"/>
      <c r="V131" s="384">
        <v>4</v>
      </c>
      <c r="W131" s="3466"/>
      <c r="X131" s="3858"/>
      <c r="Y131" s="3858"/>
      <c r="Z131" s="3577"/>
      <c r="AA131" s="724"/>
      <c r="AB131" s="725"/>
      <c r="AC131" s="725"/>
      <c r="AD131" s="726"/>
      <c r="AE131" s="140"/>
      <c r="AF131" s="141"/>
      <c r="AG131" s="143"/>
      <c r="AH131" s="143"/>
      <c r="AI131" s="143"/>
      <c r="AJ131" s="146"/>
      <c r="AK131" s="727"/>
      <c r="AL131" s="728"/>
      <c r="AM131" s="728"/>
      <c r="AN131" s="729"/>
      <c r="AO131" s="3"/>
      <c r="AP131" s="399"/>
      <c r="AQ131" s="381"/>
      <c r="AR131" s="52"/>
      <c r="AS131" s="104" t="e">
        <f t="shared" si="23"/>
        <v>#DIV/0!</v>
      </c>
      <c r="AT131" s="105" t="e">
        <f t="shared" si="1"/>
        <v>#DIV/0!</v>
      </c>
      <c r="AU131" s="105" t="e">
        <f t="shared" si="2"/>
        <v>#DIV/0!</v>
      </c>
      <c r="AV131" s="105" t="e">
        <f t="shared" si="3"/>
        <v>#DIV/0!</v>
      </c>
      <c r="AW131" s="106" t="e">
        <f t="shared" si="4"/>
        <v>#DIV/0!</v>
      </c>
      <c r="AX131" s="106" t="e">
        <f t="shared" si="5"/>
        <v>#DIV/0!</v>
      </c>
      <c r="AY131" s="106" t="e">
        <f t="shared" si="6"/>
        <v>#DIV/0!</v>
      </c>
      <c r="AZ131" s="106" t="e">
        <f t="shared" si="7"/>
        <v>#DIV/0!</v>
      </c>
      <c r="BA131" s="107" t="e">
        <f t="shared" si="8"/>
        <v>#DIV/0!</v>
      </c>
      <c r="BB131" s="107" t="e">
        <f t="shared" si="9"/>
        <v>#DIV/0!</v>
      </c>
      <c r="BC131" s="107" t="e">
        <f t="shared" si="10"/>
        <v>#DIV/0!</v>
      </c>
      <c r="BD131" s="107" t="e">
        <f t="shared" si="11"/>
        <v>#DIV/0!</v>
      </c>
      <c r="BE131" s="108">
        <v>0.2</v>
      </c>
      <c r="BF131" s="108">
        <v>0.8</v>
      </c>
      <c r="BG131" s="107" t="e">
        <f t="shared" si="12"/>
        <v>#DIV/0!</v>
      </c>
      <c r="BH131" s="107" t="e">
        <f t="shared" si="13"/>
        <v>#DIV/0!</v>
      </c>
      <c r="BI131" s="107" t="e">
        <f t="shared" si="14"/>
        <v>#DIV/0!</v>
      </c>
      <c r="BJ131" s="107" t="e">
        <f t="shared" si="58"/>
        <v>#DIV/0!</v>
      </c>
      <c r="BK131" s="107" t="e">
        <f t="shared" si="58"/>
        <v>#DIV/0!</v>
      </c>
      <c r="BL131" s="107" t="e">
        <f t="shared" si="16"/>
        <v>#DIV/0!</v>
      </c>
      <c r="BM131" s="107" t="e">
        <f t="shared" si="17"/>
        <v>#DIV/0!</v>
      </c>
      <c r="BN131" s="107" t="e">
        <f t="shared" si="18"/>
        <v>#DIV/0!</v>
      </c>
      <c r="BO131" s="107" t="e">
        <f t="shared" si="59"/>
        <v>#DIV/0!</v>
      </c>
      <c r="BP131" s="107" t="e">
        <f t="shared" si="59"/>
        <v>#DIV/0!</v>
      </c>
      <c r="BQ131" s="107" t="e">
        <f t="shared" si="59"/>
        <v>#DIV/0!</v>
      </c>
      <c r="BR131" s="107" t="e">
        <f t="shared" si="59"/>
        <v>#DIV/0!</v>
      </c>
      <c r="BS131" s="34"/>
      <c r="BT131" s="34"/>
      <c r="BU131" s="34"/>
      <c r="BV131" s="34"/>
      <c r="BW131" s="34"/>
      <c r="BX131" s="34"/>
      <c r="BY131" s="34"/>
      <c r="BZ131" s="34"/>
      <c r="CA131" s="33"/>
      <c r="CB131" s="3"/>
      <c r="CC131" s="584"/>
      <c r="CD131" s="585"/>
      <c r="CE131" s="585"/>
      <c r="CF131" s="630"/>
      <c r="CG131" s="631"/>
      <c r="CH131" s="3"/>
      <c r="CI131" s="3"/>
      <c r="CJ131" s="3"/>
      <c r="CK131" s="3"/>
      <c r="CL131" s="3"/>
      <c r="CM131" s="3"/>
      <c r="CN131" s="3"/>
      <c r="CO131" s="3"/>
      <c r="CP131" s="3"/>
      <c r="CQ131" s="3"/>
      <c r="CR131" s="3"/>
      <c r="CS131" s="3"/>
      <c r="CT131" s="3"/>
    </row>
    <row r="132" spans="1:98" ht="14.25" customHeight="1">
      <c r="A132" s="761"/>
      <c r="B132" s="556"/>
      <c r="C132" s="557"/>
      <c r="D132" s="283"/>
      <c r="E132" s="719"/>
      <c r="F132" s="440"/>
      <c r="G132" s="377"/>
      <c r="H132" s="378"/>
      <c r="I132" s="561"/>
      <c r="J132" s="562"/>
      <c r="K132" s="562"/>
      <c r="L132" s="562"/>
      <c r="M132" s="378"/>
      <c r="N132" s="379"/>
      <c r="O132" s="380"/>
      <c r="P132" s="381"/>
      <c r="Q132" s="720"/>
      <c r="R132" s="721"/>
      <c r="S132" s="721"/>
      <c r="T132" s="722"/>
      <c r="U132" s="22"/>
      <c r="V132" s="384">
        <v>5</v>
      </c>
      <c r="W132" s="145"/>
      <c r="X132" s="3800"/>
      <c r="Y132" s="3800"/>
      <c r="Z132" s="683"/>
      <c r="AA132" s="724"/>
      <c r="AB132" s="725"/>
      <c r="AC132" s="725"/>
      <c r="AD132" s="726"/>
      <c r="AE132" s="140"/>
      <c r="AF132" s="141"/>
      <c r="AG132" s="143"/>
      <c r="AH132" s="143"/>
      <c r="AI132" s="143"/>
      <c r="AJ132" s="146"/>
      <c r="AK132" s="727"/>
      <c r="AL132" s="728"/>
      <c r="AM132" s="728"/>
      <c r="AN132" s="729"/>
      <c r="AO132" s="3"/>
      <c r="AP132" s="399"/>
      <c r="AQ132" s="381"/>
      <c r="AR132" s="52"/>
      <c r="AS132" s="104" t="e">
        <f t="shared" si="23"/>
        <v>#DIV/0!</v>
      </c>
      <c r="AT132" s="105" t="e">
        <f t="shared" si="1"/>
        <v>#DIV/0!</v>
      </c>
      <c r="AU132" s="105" t="e">
        <f t="shared" si="2"/>
        <v>#DIV/0!</v>
      </c>
      <c r="AV132" s="105" t="e">
        <f t="shared" si="3"/>
        <v>#DIV/0!</v>
      </c>
      <c r="AW132" s="106" t="e">
        <f t="shared" si="4"/>
        <v>#DIV/0!</v>
      </c>
      <c r="AX132" s="106" t="e">
        <f t="shared" si="5"/>
        <v>#DIV/0!</v>
      </c>
      <c r="AY132" s="106" t="e">
        <f t="shared" si="6"/>
        <v>#DIV/0!</v>
      </c>
      <c r="AZ132" s="106" t="e">
        <f t="shared" si="7"/>
        <v>#DIV/0!</v>
      </c>
      <c r="BA132" s="107" t="e">
        <f t="shared" si="8"/>
        <v>#DIV/0!</v>
      </c>
      <c r="BB132" s="107" t="e">
        <f t="shared" si="9"/>
        <v>#DIV/0!</v>
      </c>
      <c r="BC132" s="107" t="e">
        <f t="shared" si="10"/>
        <v>#DIV/0!</v>
      </c>
      <c r="BD132" s="107" t="e">
        <f t="shared" si="11"/>
        <v>#DIV/0!</v>
      </c>
      <c r="BE132" s="108">
        <v>0.2</v>
      </c>
      <c r="BF132" s="108">
        <v>0.8</v>
      </c>
      <c r="BG132" s="107" t="e">
        <f t="shared" si="12"/>
        <v>#DIV/0!</v>
      </c>
      <c r="BH132" s="107" t="e">
        <f t="shared" si="13"/>
        <v>#DIV/0!</v>
      </c>
      <c r="BI132" s="107" t="e">
        <f t="shared" si="14"/>
        <v>#DIV/0!</v>
      </c>
      <c r="BJ132" s="107" t="e">
        <f t="shared" si="58"/>
        <v>#DIV/0!</v>
      </c>
      <c r="BK132" s="107" t="e">
        <f t="shared" si="58"/>
        <v>#DIV/0!</v>
      </c>
      <c r="BL132" s="107" t="e">
        <f t="shared" si="16"/>
        <v>#DIV/0!</v>
      </c>
      <c r="BM132" s="107" t="e">
        <f t="shared" si="17"/>
        <v>#DIV/0!</v>
      </c>
      <c r="BN132" s="107" t="e">
        <f t="shared" si="18"/>
        <v>#DIV/0!</v>
      </c>
      <c r="BO132" s="107" t="e">
        <f t="shared" si="59"/>
        <v>#DIV/0!</v>
      </c>
      <c r="BP132" s="107" t="e">
        <f t="shared" si="59"/>
        <v>#DIV/0!</v>
      </c>
      <c r="BQ132" s="107" t="e">
        <f t="shared" si="59"/>
        <v>#DIV/0!</v>
      </c>
      <c r="BR132" s="107" t="e">
        <f t="shared" si="59"/>
        <v>#DIV/0!</v>
      </c>
      <c r="BS132" s="34"/>
      <c r="BT132" s="34"/>
      <c r="BU132" s="34"/>
      <c r="BV132" s="34"/>
      <c r="BW132" s="34"/>
      <c r="BX132" s="34"/>
      <c r="BY132" s="34"/>
      <c r="BZ132" s="34"/>
      <c r="CA132" s="33"/>
      <c r="CB132" s="3"/>
      <c r="CC132" s="584"/>
      <c r="CD132" s="585"/>
      <c r="CE132" s="585"/>
      <c r="CF132" s="630"/>
      <c r="CG132" s="631"/>
      <c r="CH132" s="3"/>
      <c r="CI132" s="3"/>
      <c r="CJ132" s="3"/>
      <c r="CK132" s="3"/>
      <c r="CL132" s="3"/>
      <c r="CM132" s="3"/>
      <c r="CN132" s="3"/>
      <c r="CO132" s="3"/>
      <c r="CP132" s="3"/>
      <c r="CQ132" s="3"/>
      <c r="CR132" s="3"/>
      <c r="CS132" s="3"/>
      <c r="CT132" s="3"/>
    </row>
    <row r="133" spans="1:98" ht="14.25" customHeight="1">
      <c r="A133" s="761"/>
      <c r="B133" s="556"/>
      <c r="C133" s="557"/>
      <c r="D133" s="283"/>
      <c r="E133" s="719"/>
      <c r="F133" s="440"/>
      <c r="G133" s="377"/>
      <c r="H133" s="378"/>
      <c r="I133" s="561"/>
      <c r="J133" s="562"/>
      <c r="K133" s="562"/>
      <c r="L133" s="562"/>
      <c r="M133" s="378"/>
      <c r="N133" s="379"/>
      <c r="O133" s="380"/>
      <c r="P133" s="381"/>
      <c r="Q133" s="720"/>
      <c r="R133" s="721"/>
      <c r="S133" s="721"/>
      <c r="T133" s="722"/>
      <c r="U133" s="22"/>
      <c r="V133" s="384">
        <v>6</v>
      </c>
      <c r="W133" s="145"/>
      <c r="X133" s="3800"/>
      <c r="Y133" s="3800"/>
      <c r="Z133" s="683"/>
      <c r="AA133" s="724"/>
      <c r="AB133" s="725"/>
      <c r="AC133" s="725"/>
      <c r="AD133" s="726"/>
      <c r="AE133" s="140"/>
      <c r="AF133" s="141"/>
      <c r="AG133" s="143"/>
      <c r="AH133" s="143"/>
      <c r="AI133" s="143"/>
      <c r="AJ133" s="146"/>
      <c r="AK133" s="727"/>
      <c r="AL133" s="728"/>
      <c r="AM133" s="728"/>
      <c r="AN133" s="729"/>
      <c r="AO133" s="3"/>
      <c r="AP133" s="399"/>
      <c r="AQ133" s="381"/>
      <c r="AR133" s="52"/>
      <c r="AS133" s="104" t="e">
        <f t="shared" si="23"/>
        <v>#DIV/0!</v>
      </c>
      <c r="AT133" s="105" t="e">
        <f t="shared" si="1"/>
        <v>#DIV/0!</v>
      </c>
      <c r="AU133" s="105" t="e">
        <f t="shared" si="2"/>
        <v>#DIV/0!</v>
      </c>
      <c r="AV133" s="105" t="e">
        <f t="shared" si="3"/>
        <v>#DIV/0!</v>
      </c>
      <c r="AW133" s="106" t="e">
        <f t="shared" si="4"/>
        <v>#DIV/0!</v>
      </c>
      <c r="AX133" s="106" t="e">
        <f t="shared" si="5"/>
        <v>#DIV/0!</v>
      </c>
      <c r="AY133" s="106" t="e">
        <f t="shared" si="6"/>
        <v>#DIV/0!</v>
      </c>
      <c r="AZ133" s="106" t="e">
        <f t="shared" si="7"/>
        <v>#DIV/0!</v>
      </c>
      <c r="BA133" s="107" t="e">
        <f t="shared" si="8"/>
        <v>#DIV/0!</v>
      </c>
      <c r="BB133" s="107" t="e">
        <f t="shared" si="9"/>
        <v>#DIV/0!</v>
      </c>
      <c r="BC133" s="107" t="e">
        <f t="shared" si="10"/>
        <v>#DIV/0!</v>
      </c>
      <c r="BD133" s="107" t="e">
        <f t="shared" si="11"/>
        <v>#DIV/0!</v>
      </c>
      <c r="BE133" s="108">
        <v>0.2</v>
      </c>
      <c r="BF133" s="108">
        <v>0.8</v>
      </c>
      <c r="BG133" s="107" t="e">
        <f t="shared" si="12"/>
        <v>#DIV/0!</v>
      </c>
      <c r="BH133" s="107" t="e">
        <f t="shared" si="13"/>
        <v>#DIV/0!</v>
      </c>
      <c r="BI133" s="107" t="e">
        <f t="shared" si="14"/>
        <v>#DIV/0!</v>
      </c>
      <c r="BJ133" s="107" t="e">
        <f t="shared" si="58"/>
        <v>#DIV/0!</v>
      </c>
      <c r="BK133" s="107" t="e">
        <f t="shared" si="58"/>
        <v>#DIV/0!</v>
      </c>
      <c r="BL133" s="107" t="e">
        <f t="shared" si="16"/>
        <v>#DIV/0!</v>
      </c>
      <c r="BM133" s="107" t="e">
        <f t="shared" si="17"/>
        <v>#DIV/0!</v>
      </c>
      <c r="BN133" s="107" t="e">
        <f t="shared" si="18"/>
        <v>#DIV/0!</v>
      </c>
      <c r="BO133" s="107" t="e">
        <f t="shared" si="59"/>
        <v>#DIV/0!</v>
      </c>
      <c r="BP133" s="107" t="e">
        <f t="shared" si="59"/>
        <v>#DIV/0!</v>
      </c>
      <c r="BQ133" s="107" t="e">
        <f t="shared" si="59"/>
        <v>#DIV/0!</v>
      </c>
      <c r="BR133" s="107" t="e">
        <f t="shared" si="59"/>
        <v>#DIV/0!</v>
      </c>
      <c r="BS133" s="34"/>
      <c r="BT133" s="34"/>
      <c r="BU133" s="34"/>
      <c r="BV133" s="34"/>
      <c r="BW133" s="34"/>
      <c r="BX133" s="34"/>
      <c r="BY133" s="34"/>
      <c r="BZ133" s="34"/>
      <c r="CA133" s="33"/>
      <c r="CB133" s="3"/>
      <c r="CC133" s="584"/>
      <c r="CD133" s="585"/>
      <c r="CE133" s="585"/>
      <c r="CF133" s="630"/>
      <c r="CG133" s="631"/>
      <c r="CH133" s="3"/>
      <c r="CI133" s="3"/>
      <c r="CJ133" s="3"/>
      <c r="CK133" s="3"/>
      <c r="CL133" s="3"/>
      <c r="CM133" s="3"/>
      <c r="CN133" s="3"/>
      <c r="CO133" s="3"/>
      <c r="CP133" s="3"/>
      <c r="CQ133" s="3"/>
      <c r="CR133" s="3"/>
      <c r="CS133" s="3"/>
      <c r="CT133" s="3"/>
    </row>
    <row r="134" spans="1:98" ht="14.25" customHeight="1">
      <c r="A134" s="761"/>
      <c r="B134" s="556"/>
      <c r="C134" s="557"/>
      <c r="D134" s="283"/>
      <c r="E134" s="719"/>
      <c r="F134" s="440"/>
      <c r="G134" s="377"/>
      <c r="H134" s="378"/>
      <c r="I134" s="561"/>
      <c r="J134" s="562"/>
      <c r="K134" s="562"/>
      <c r="L134" s="562"/>
      <c r="M134" s="378"/>
      <c r="N134" s="379"/>
      <c r="O134" s="380"/>
      <c r="P134" s="381"/>
      <c r="Q134" s="720"/>
      <c r="R134" s="721"/>
      <c r="S134" s="721"/>
      <c r="T134" s="722"/>
      <c r="U134" s="22"/>
      <c r="V134" s="384">
        <v>7</v>
      </c>
      <c r="W134" s="145"/>
      <c r="X134" s="3800"/>
      <c r="Y134" s="3800"/>
      <c r="Z134" s="683"/>
      <c r="AA134" s="724"/>
      <c r="AB134" s="725"/>
      <c r="AC134" s="725"/>
      <c r="AD134" s="726"/>
      <c r="AE134" s="140"/>
      <c r="AF134" s="141"/>
      <c r="AG134" s="143"/>
      <c r="AH134" s="143"/>
      <c r="AI134" s="143"/>
      <c r="AJ134" s="146"/>
      <c r="AK134" s="727"/>
      <c r="AL134" s="728"/>
      <c r="AM134" s="728"/>
      <c r="AN134" s="729"/>
      <c r="AO134" s="3"/>
      <c r="AP134" s="399"/>
      <c r="AQ134" s="381"/>
      <c r="AR134" s="52"/>
      <c r="AS134" s="104" t="e">
        <f t="shared" si="23"/>
        <v>#DIV/0!</v>
      </c>
      <c r="AT134" s="105" t="e">
        <f t="shared" si="1"/>
        <v>#DIV/0!</v>
      </c>
      <c r="AU134" s="105" t="e">
        <f t="shared" si="2"/>
        <v>#DIV/0!</v>
      </c>
      <c r="AV134" s="105" t="e">
        <f t="shared" si="3"/>
        <v>#DIV/0!</v>
      </c>
      <c r="AW134" s="106" t="e">
        <f t="shared" si="4"/>
        <v>#DIV/0!</v>
      </c>
      <c r="AX134" s="106" t="e">
        <f t="shared" si="5"/>
        <v>#DIV/0!</v>
      </c>
      <c r="AY134" s="106" t="e">
        <f t="shared" si="6"/>
        <v>#DIV/0!</v>
      </c>
      <c r="AZ134" s="106" t="e">
        <f t="shared" si="7"/>
        <v>#DIV/0!</v>
      </c>
      <c r="BA134" s="107" t="e">
        <f t="shared" si="8"/>
        <v>#DIV/0!</v>
      </c>
      <c r="BB134" s="107" t="e">
        <f t="shared" si="9"/>
        <v>#DIV/0!</v>
      </c>
      <c r="BC134" s="107" t="e">
        <f t="shared" si="10"/>
        <v>#DIV/0!</v>
      </c>
      <c r="BD134" s="107" t="e">
        <f t="shared" si="11"/>
        <v>#DIV/0!</v>
      </c>
      <c r="BE134" s="108">
        <v>0.2</v>
      </c>
      <c r="BF134" s="108">
        <v>0.8</v>
      </c>
      <c r="BG134" s="107" t="e">
        <f t="shared" si="12"/>
        <v>#DIV/0!</v>
      </c>
      <c r="BH134" s="107" t="e">
        <f t="shared" si="13"/>
        <v>#DIV/0!</v>
      </c>
      <c r="BI134" s="107" t="e">
        <f t="shared" si="14"/>
        <v>#DIV/0!</v>
      </c>
      <c r="BJ134" s="107" t="e">
        <f t="shared" si="58"/>
        <v>#DIV/0!</v>
      </c>
      <c r="BK134" s="107" t="e">
        <f t="shared" si="58"/>
        <v>#DIV/0!</v>
      </c>
      <c r="BL134" s="107" t="e">
        <f t="shared" si="16"/>
        <v>#DIV/0!</v>
      </c>
      <c r="BM134" s="107" t="e">
        <f t="shared" si="17"/>
        <v>#DIV/0!</v>
      </c>
      <c r="BN134" s="107" t="e">
        <f t="shared" si="18"/>
        <v>#DIV/0!</v>
      </c>
      <c r="BO134" s="107" t="e">
        <f t="shared" si="59"/>
        <v>#DIV/0!</v>
      </c>
      <c r="BP134" s="107" t="e">
        <f t="shared" si="59"/>
        <v>#DIV/0!</v>
      </c>
      <c r="BQ134" s="107" t="e">
        <f t="shared" si="59"/>
        <v>#DIV/0!</v>
      </c>
      <c r="BR134" s="107" t="e">
        <f t="shared" si="59"/>
        <v>#DIV/0!</v>
      </c>
      <c r="BS134" s="34"/>
      <c r="BT134" s="34"/>
      <c r="BU134" s="34"/>
      <c r="BV134" s="34"/>
      <c r="BW134" s="34"/>
      <c r="BX134" s="34"/>
      <c r="BY134" s="34"/>
      <c r="BZ134" s="34"/>
      <c r="CA134" s="33"/>
      <c r="CB134" s="3"/>
      <c r="CC134" s="584"/>
      <c r="CD134" s="585"/>
      <c r="CE134" s="585"/>
      <c r="CF134" s="630"/>
      <c r="CG134" s="631"/>
      <c r="CH134" s="3"/>
      <c r="CI134" s="3"/>
      <c r="CJ134" s="3"/>
      <c r="CK134" s="3"/>
      <c r="CL134" s="3"/>
      <c r="CM134" s="3"/>
      <c r="CN134" s="3"/>
      <c r="CO134" s="3"/>
      <c r="CP134" s="3"/>
      <c r="CQ134" s="3"/>
      <c r="CR134" s="3"/>
      <c r="CS134" s="3"/>
      <c r="CT134" s="3"/>
    </row>
    <row r="135" spans="1:98" ht="14.25" customHeight="1">
      <c r="A135" s="761"/>
      <c r="B135" s="556"/>
      <c r="C135" s="557"/>
      <c r="D135" s="283"/>
      <c r="E135" s="719"/>
      <c r="F135" s="440"/>
      <c r="G135" s="377"/>
      <c r="H135" s="378"/>
      <c r="I135" s="561"/>
      <c r="J135" s="562"/>
      <c r="K135" s="562"/>
      <c r="L135" s="562"/>
      <c r="M135" s="378"/>
      <c r="N135" s="379"/>
      <c r="O135" s="380"/>
      <c r="P135" s="381"/>
      <c r="Q135" s="720"/>
      <c r="R135" s="721"/>
      <c r="S135" s="721"/>
      <c r="T135" s="722"/>
      <c r="U135" s="22"/>
      <c r="V135" s="384">
        <v>8</v>
      </c>
      <c r="W135" s="145"/>
      <c r="X135" s="3800"/>
      <c r="Y135" s="3800"/>
      <c r="Z135" s="683"/>
      <c r="AA135" s="724"/>
      <c r="AB135" s="725"/>
      <c r="AC135" s="725"/>
      <c r="AD135" s="726"/>
      <c r="AE135" s="140"/>
      <c r="AF135" s="141"/>
      <c r="AG135" s="143"/>
      <c r="AH135" s="143"/>
      <c r="AI135" s="143"/>
      <c r="AJ135" s="146"/>
      <c r="AK135" s="727"/>
      <c r="AL135" s="728"/>
      <c r="AM135" s="728"/>
      <c r="AN135" s="729"/>
      <c r="AO135" s="3"/>
      <c r="AP135" s="399"/>
      <c r="AQ135" s="381"/>
      <c r="AR135" s="52"/>
      <c r="AS135" s="104" t="e">
        <f t="shared" si="23"/>
        <v>#DIV/0!</v>
      </c>
      <c r="AT135" s="105" t="e">
        <f t="shared" si="1"/>
        <v>#DIV/0!</v>
      </c>
      <c r="AU135" s="105" t="e">
        <f t="shared" si="2"/>
        <v>#DIV/0!</v>
      </c>
      <c r="AV135" s="105" t="e">
        <f t="shared" si="3"/>
        <v>#DIV/0!</v>
      </c>
      <c r="AW135" s="106" t="e">
        <f t="shared" si="4"/>
        <v>#DIV/0!</v>
      </c>
      <c r="AX135" s="106" t="e">
        <f t="shared" si="5"/>
        <v>#DIV/0!</v>
      </c>
      <c r="AY135" s="106" t="e">
        <f t="shared" si="6"/>
        <v>#DIV/0!</v>
      </c>
      <c r="AZ135" s="106" t="e">
        <f t="shared" si="7"/>
        <v>#DIV/0!</v>
      </c>
      <c r="BA135" s="107" t="e">
        <f t="shared" si="8"/>
        <v>#DIV/0!</v>
      </c>
      <c r="BB135" s="107" t="e">
        <f t="shared" si="9"/>
        <v>#DIV/0!</v>
      </c>
      <c r="BC135" s="107" t="e">
        <f t="shared" si="10"/>
        <v>#DIV/0!</v>
      </c>
      <c r="BD135" s="107" t="e">
        <f t="shared" si="11"/>
        <v>#DIV/0!</v>
      </c>
      <c r="BE135" s="108">
        <v>0.2</v>
      </c>
      <c r="BF135" s="108">
        <v>0.8</v>
      </c>
      <c r="BG135" s="107" t="e">
        <f t="shared" si="12"/>
        <v>#DIV/0!</v>
      </c>
      <c r="BH135" s="107" t="e">
        <f t="shared" si="13"/>
        <v>#DIV/0!</v>
      </c>
      <c r="BI135" s="107" t="e">
        <f t="shared" si="14"/>
        <v>#DIV/0!</v>
      </c>
      <c r="BJ135" s="107" t="e">
        <f t="shared" si="58"/>
        <v>#DIV/0!</v>
      </c>
      <c r="BK135" s="107" t="e">
        <f t="shared" si="58"/>
        <v>#DIV/0!</v>
      </c>
      <c r="BL135" s="107" t="e">
        <f t="shared" si="16"/>
        <v>#DIV/0!</v>
      </c>
      <c r="BM135" s="107" t="e">
        <f t="shared" si="17"/>
        <v>#DIV/0!</v>
      </c>
      <c r="BN135" s="107" t="e">
        <f t="shared" si="18"/>
        <v>#DIV/0!</v>
      </c>
      <c r="BO135" s="107" t="e">
        <f t="shared" si="59"/>
        <v>#DIV/0!</v>
      </c>
      <c r="BP135" s="107" t="e">
        <f t="shared" si="59"/>
        <v>#DIV/0!</v>
      </c>
      <c r="BQ135" s="107" t="e">
        <f t="shared" si="59"/>
        <v>#DIV/0!</v>
      </c>
      <c r="BR135" s="107" t="e">
        <f t="shared" si="59"/>
        <v>#DIV/0!</v>
      </c>
      <c r="BS135" s="34"/>
      <c r="BT135" s="34"/>
      <c r="BU135" s="34"/>
      <c r="BV135" s="34"/>
      <c r="BW135" s="34"/>
      <c r="BX135" s="34"/>
      <c r="BY135" s="34"/>
      <c r="BZ135" s="34"/>
      <c r="CA135" s="33"/>
      <c r="CB135" s="3"/>
      <c r="CC135" s="584"/>
      <c r="CD135" s="585"/>
      <c r="CE135" s="585"/>
      <c r="CF135" s="630"/>
      <c r="CG135" s="631"/>
      <c r="CH135" s="3"/>
      <c r="CI135" s="3"/>
      <c r="CJ135" s="3"/>
      <c r="CK135" s="3"/>
      <c r="CL135" s="3"/>
      <c r="CM135" s="3"/>
      <c r="CN135" s="3"/>
      <c r="CO135" s="3"/>
      <c r="CP135" s="3"/>
      <c r="CQ135" s="3"/>
      <c r="CR135" s="3"/>
      <c r="CS135" s="3"/>
      <c r="CT135" s="3"/>
    </row>
    <row r="136" spans="1:98" ht="14.25" customHeight="1">
      <c r="A136" s="761"/>
      <c r="B136" s="556"/>
      <c r="C136" s="557"/>
      <c r="D136" s="283"/>
      <c r="E136" s="719"/>
      <c r="F136" s="440"/>
      <c r="G136" s="377"/>
      <c r="H136" s="378"/>
      <c r="I136" s="561"/>
      <c r="J136" s="562"/>
      <c r="K136" s="562"/>
      <c r="L136" s="562"/>
      <c r="M136" s="378"/>
      <c r="N136" s="379"/>
      <c r="O136" s="380"/>
      <c r="P136" s="381"/>
      <c r="Q136" s="720"/>
      <c r="R136" s="721"/>
      <c r="S136" s="721"/>
      <c r="T136" s="722"/>
      <c r="U136" s="22"/>
      <c r="V136" s="384">
        <v>9</v>
      </c>
      <c r="W136" s="145"/>
      <c r="X136" s="3800"/>
      <c r="Y136" s="3800"/>
      <c r="Z136" s="683"/>
      <c r="AA136" s="724"/>
      <c r="AB136" s="725"/>
      <c r="AC136" s="725"/>
      <c r="AD136" s="726"/>
      <c r="AE136" s="140"/>
      <c r="AF136" s="141"/>
      <c r="AG136" s="143"/>
      <c r="AH136" s="143"/>
      <c r="AI136" s="143"/>
      <c r="AJ136" s="146"/>
      <c r="AK136" s="727"/>
      <c r="AL136" s="728"/>
      <c r="AM136" s="728"/>
      <c r="AN136" s="729"/>
      <c r="AO136" s="3"/>
      <c r="AP136" s="399"/>
      <c r="AQ136" s="381"/>
      <c r="AR136" s="52"/>
      <c r="AS136" s="104" t="e">
        <f t="shared" si="23"/>
        <v>#DIV/0!</v>
      </c>
      <c r="AT136" s="105" t="e">
        <f t="shared" si="1"/>
        <v>#DIV/0!</v>
      </c>
      <c r="AU136" s="105" t="e">
        <f t="shared" si="2"/>
        <v>#DIV/0!</v>
      </c>
      <c r="AV136" s="105" t="e">
        <f t="shared" si="3"/>
        <v>#DIV/0!</v>
      </c>
      <c r="AW136" s="106" t="e">
        <f t="shared" si="4"/>
        <v>#DIV/0!</v>
      </c>
      <c r="AX136" s="106" t="e">
        <f t="shared" si="5"/>
        <v>#DIV/0!</v>
      </c>
      <c r="AY136" s="106" t="e">
        <f t="shared" si="6"/>
        <v>#DIV/0!</v>
      </c>
      <c r="AZ136" s="106" t="e">
        <f t="shared" si="7"/>
        <v>#DIV/0!</v>
      </c>
      <c r="BA136" s="107" t="e">
        <f t="shared" si="8"/>
        <v>#DIV/0!</v>
      </c>
      <c r="BB136" s="107" t="e">
        <f t="shared" si="9"/>
        <v>#DIV/0!</v>
      </c>
      <c r="BC136" s="107" t="e">
        <f t="shared" si="10"/>
        <v>#DIV/0!</v>
      </c>
      <c r="BD136" s="107" t="e">
        <f t="shared" si="11"/>
        <v>#DIV/0!</v>
      </c>
      <c r="BE136" s="108">
        <v>0.2</v>
      </c>
      <c r="BF136" s="108">
        <v>0.8</v>
      </c>
      <c r="BG136" s="107" t="e">
        <f t="shared" si="12"/>
        <v>#DIV/0!</v>
      </c>
      <c r="BH136" s="107" t="e">
        <f t="shared" si="13"/>
        <v>#DIV/0!</v>
      </c>
      <c r="BI136" s="107" t="e">
        <f t="shared" si="14"/>
        <v>#DIV/0!</v>
      </c>
      <c r="BJ136" s="107" t="e">
        <f t="shared" si="58"/>
        <v>#DIV/0!</v>
      </c>
      <c r="BK136" s="107" t="e">
        <f t="shared" si="58"/>
        <v>#DIV/0!</v>
      </c>
      <c r="BL136" s="107" t="e">
        <f t="shared" si="16"/>
        <v>#DIV/0!</v>
      </c>
      <c r="BM136" s="107" t="e">
        <f t="shared" si="17"/>
        <v>#DIV/0!</v>
      </c>
      <c r="BN136" s="107" t="e">
        <f t="shared" si="18"/>
        <v>#DIV/0!</v>
      </c>
      <c r="BO136" s="107" t="e">
        <f t="shared" si="59"/>
        <v>#DIV/0!</v>
      </c>
      <c r="BP136" s="107" t="e">
        <f t="shared" si="59"/>
        <v>#DIV/0!</v>
      </c>
      <c r="BQ136" s="107" t="e">
        <f t="shared" si="59"/>
        <v>#DIV/0!</v>
      </c>
      <c r="BR136" s="107" t="e">
        <f t="shared" si="59"/>
        <v>#DIV/0!</v>
      </c>
      <c r="BS136" s="34"/>
      <c r="BT136" s="34"/>
      <c r="BU136" s="34"/>
      <c r="BV136" s="34"/>
      <c r="BW136" s="34"/>
      <c r="BX136" s="34"/>
      <c r="BY136" s="34"/>
      <c r="BZ136" s="34"/>
      <c r="CA136" s="33"/>
      <c r="CB136" s="3"/>
      <c r="CC136" s="584"/>
      <c r="CD136" s="585"/>
      <c r="CE136" s="585"/>
      <c r="CF136" s="630"/>
      <c r="CG136" s="631"/>
      <c r="CH136" s="3"/>
      <c r="CI136" s="3"/>
      <c r="CJ136" s="3"/>
      <c r="CK136" s="3"/>
      <c r="CL136" s="3"/>
      <c r="CM136" s="3"/>
      <c r="CN136" s="3"/>
      <c r="CO136" s="3"/>
      <c r="CP136" s="3"/>
      <c r="CQ136" s="3"/>
      <c r="CR136" s="3"/>
      <c r="CS136" s="3"/>
      <c r="CT136" s="3"/>
    </row>
    <row r="137" spans="1:98" ht="14.25" customHeight="1" thickBot="1">
      <c r="A137" s="763"/>
      <c r="B137" s="589"/>
      <c r="C137" s="590"/>
      <c r="D137" s="288"/>
      <c r="E137" s="731"/>
      <c r="F137" s="593"/>
      <c r="G137" s="411"/>
      <c r="H137" s="412"/>
      <c r="I137" s="596"/>
      <c r="J137" s="597"/>
      <c r="K137" s="597"/>
      <c r="L137" s="597"/>
      <c r="M137" s="412"/>
      <c r="N137" s="415"/>
      <c r="O137" s="416"/>
      <c r="P137" s="417"/>
      <c r="Q137" s="732"/>
      <c r="R137" s="733"/>
      <c r="S137" s="733"/>
      <c r="T137" s="734"/>
      <c r="U137" s="22"/>
      <c r="V137" s="449">
        <v>10</v>
      </c>
      <c r="W137" s="414"/>
      <c r="X137" s="3853"/>
      <c r="Y137" s="3853"/>
      <c r="Z137" s="606"/>
      <c r="AA137" s="736"/>
      <c r="AB137" s="737"/>
      <c r="AC137" s="737"/>
      <c r="AD137" s="738"/>
      <c r="AE137" s="140"/>
      <c r="AF137" s="413"/>
      <c r="AG137" s="739"/>
      <c r="AH137" s="739"/>
      <c r="AI137" s="739"/>
      <c r="AJ137" s="740"/>
      <c r="AK137" s="741"/>
      <c r="AL137" s="742"/>
      <c r="AM137" s="742"/>
      <c r="AN137" s="743"/>
      <c r="AO137" s="3"/>
      <c r="AP137" s="744"/>
      <c r="AQ137" s="417"/>
      <c r="AR137" s="52"/>
      <c r="AS137" s="426" t="e">
        <f t="shared" si="23"/>
        <v>#DIV/0!</v>
      </c>
      <c r="AT137" s="450" t="e">
        <f t="shared" si="1"/>
        <v>#DIV/0!</v>
      </c>
      <c r="AU137" s="450" t="e">
        <f t="shared" si="2"/>
        <v>#DIV/0!</v>
      </c>
      <c r="AV137" s="450" t="e">
        <f t="shared" si="3"/>
        <v>#DIV/0!</v>
      </c>
      <c r="AW137" s="463" t="e">
        <f t="shared" si="4"/>
        <v>#DIV/0!</v>
      </c>
      <c r="AX137" s="463" t="e">
        <f t="shared" si="5"/>
        <v>#DIV/0!</v>
      </c>
      <c r="AY137" s="463" t="e">
        <f t="shared" si="6"/>
        <v>#DIV/0!</v>
      </c>
      <c r="AZ137" s="463" t="e">
        <f t="shared" si="7"/>
        <v>#DIV/0!</v>
      </c>
      <c r="BA137" s="428" t="e">
        <f t="shared" si="8"/>
        <v>#DIV/0!</v>
      </c>
      <c r="BB137" s="428" t="e">
        <f t="shared" si="9"/>
        <v>#DIV/0!</v>
      </c>
      <c r="BC137" s="428" t="e">
        <f t="shared" si="10"/>
        <v>#DIV/0!</v>
      </c>
      <c r="BD137" s="428" t="e">
        <f t="shared" si="11"/>
        <v>#DIV/0!</v>
      </c>
      <c r="BE137" s="427">
        <v>0.2</v>
      </c>
      <c r="BF137" s="427">
        <v>0.8</v>
      </c>
      <c r="BG137" s="428" t="e">
        <f t="shared" si="12"/>
        <v>#DIV/0!</v>
      </c>
      <c r="BH137" s="428" t="e">
        <f t="shared" si="13"/>
        <v>#DIV/0!</v>
      </c>
      <c r="BI137" s="428" t="e">
        <f t="shared" si="14"/>
        <v>#DIV/0!</v>
      </c>
      <c r="BJ137" s="428" t="e">
        <f t="shared" si="58"/>
        <v>#DIV/0!</v>
      </c>
      <c r="BK137" s="428" t="e">
        <f t="shared" si="58"/>
        <v>#DIV/0!</v>
      </c>
      <c r="BL137" s="428" t="e">
        <f t="shared" si="16"/>
        <v>#DIV/0!</v>
      </c>
      <c r="BM137" s="428" t="e">
        <f t="shared" si="17"/>
        <v>#DIV/0!</v>
      </c>
      <c r="BN137" s="428" t="e">
        <f t="shared" si="18"/>
        <v>#DIV/0!</v>
      </c>
      <c r="BO137" s="428" t="e">
        <f t="shared" si="59"/>
        <v>#DIV/0!</v>
      </c>
      <c r="BP137" s="428" t="e">
        <f t="shared" si="59"/>
        <v>#DIV/0!</v>
      </c>
      <c r="BQ137" s="428" t="e">
        <f t="shared" si="59"/>
        <v>#DIV/0!</v>
      </c>
      <c r="BR137" s="428" t="e">
        <f t="shared" si="59"/>
        <v>#DIV/0!</v>
      </c>
      <c r="BS137" s="39"/>
      <c r="BT137" s="39"/>
      <c r="BU137" s="39"/>
      <c r="BV137" s="39"/>
      <c r="BW137" s="39"/>
      <c r="BX137" s="39"/>
      <c r="BY137" s="39"/>
      <c r="BZ137" s="39"/>
      <c r="CA137" s="332"/>
      <c r="CB137" s="3"/>
      <c r="CC137" s="616"/>
      <c r="CD137" s="617"/>
      <c r="CE137" s="617"/>
      <c r="CF137" s="640"/>
      <c r="CG137" s="641"/>
      <c r="CH137" s="3"/>
      <c r="CI137" s="3"/>
      <c r="CJ137" s="3"/>
      <c r="CK137" s="3"/>
      <c r="CL137" s="3"/>
      <c r="CM137" s="3"/>
      <c r="CN137" s="3"/>
      <c r="CO137" s="3"/>
      <c r="CP137" s="3"/>
      <c r="CQ137" s="3"/>
      <c r="CR137" s="3"/>
      <c r="CS137" s="3"/>
      <c r="CT137" s="3"/>
    </row>
    <row r="138" spans="1:98" ht="14.25" customHeight="1">
      <c r="A138" s="349">
        <v>16</v>
      </c>
      <c r="B138" s="523"/>
      <c r="C138" s="524"/>
      <c r="D138" s="745"/>
      <c r="E138" s="746"/>
      <c r="F138" s="527"/>
      <c r="G138" s="355"/>
      <c r="H138" s="356"/>
      <c r="I138" s="529"/>
      <c r="J138" s="530"/>
      <c r="K138" s="530"/>
      <c r="L138" s="530"/>
      <c r="M138" s="531"/>
      <c r="N138" s="360"/>
      <c r="O138" s="358"/>
      <c r="P138" s="361"/>
      <c r="Q138" s="747"/>
      <c r="R138" s="748"/>
      <c r="S138" s="748"/>
      <c r="T138" s="749"/>
      <c r="U138" s="140"/>
      <c r="V138" s="364">
        <v>1</v>
      </c>
      <c r="W138" s="527"/>
      <c r="X138" s="3855"/>
      <c r="Y138" s="3855"/>
      <c r="Z138" s="361"/>
      <c r="AA138" s="751"/>
      <c r="AB138" s="752"/>
      <c r="AC138" s="752"/>
      <c r="AD138" s="753"/>
      <c r="AE138" s="140"/>
      <c r="AF138" s="357"/>
      <c r="AG138" s="754"/>
      <c r="AH138" s="754"/>
      <c r="AI138" s="754"/>
      <c r="AJ138" s="755"/>
      <c r="AK138" s="756"/>
      <c r="AL138" s="757"/>
      <c r="AM138" s="757"/>
      <c r="AN138" s="758"/>
      <c r="AO138" s="222"/>
      <c r="AP138" s="759"/>
      <c r="AQ138" s="760"/>
      <c r="AR138" s="52"/>
      <c r="AS138" s="82" t="e">
        <f t="shared" si="23"/>
        <v>#DIV/0!</v>
      </c>
      <c r="AT138" s="94" t="e">
        <f t="shared" si="1"/>
        <v>#DIV/0!</v>
      </c>
      <c r="AU138" s="94" t="e">
        <f t="shared" si="2"/>
        <v>#DIV/0!</v>
      </c>
      <c r="AV138" s="94" t="e">
        <f t="shared" si="3"/>
        <v>#DIV/0!</v>
      </c>
      <c r="AW138" s="95" t="e">
        <f t="shared" si="4"/>
        <v>#DIV/0!</v>
      </c>
      <c r="AX138" s="95" t="e">
        <f t="shared" si="5"/>
        <v>#DIV/0!</v>
      </c>
      <c r="AY138" s="95" t="e">
        <f t="shared" si="6"/>
        <v>#DIV/0!</v>
      </c>
      <c r="AZ138" s="95" t="e">
        <f t="shared" si="7"/>
        <v>#DIV/0!</v>
      </c>
      <c r="BA138" s="96" t="e">
        <f t="shared" si="8"/>
        <v>#DIV/0!</v>
      </c>
      <c r="BB138" s="96" t="e">
        <f t="shared" si="9"/>
        <v>#DIV/0!</v>
      </c>
      <c r="BC138" s="96" t="e">
        <f t="shared" si="10"/>
        <v>#DIV/0!</v>
      </c>
      <c r="BD138" s="96" t="e">
        <f t="shared" si="11"/>
        <v>#DIV/0!</v>
      </c>
      <c r="BE138" s="97">
        <v>0.2</v>
      </c>
      <c r="BF138" s="97">
        <v>0.8</v>
      </c>
      <c r="BG138" s="96" t="e">
        <f t="shared" si="12"/>
        <v>#DIV/0!</v>
      </c>
      <c r="BH138" s="96" t="e">
        <f t="shared" si="13"/>
        <v>#DIV/0!</v>
      </c>
      <c r="BI138" s="96" t="e">
        <f t="shared" si="14"/>
        <v>#DIV/0!</v>
      </c>
      <c r="BJ138" s="96" t="e">
        <f t="shared" si="58"/>
        <v>#DIV/0!</v>
      </c>
      <c r="BK138" s="96" t="e">
        <f t="shared" si="58"/>
        <v>#DIV/0!</v>
      </c>
      <c r="BL138" s="96" t="e">
        <f t="shared" si="16"/>
        <v>#DIV/0!</v>
      </c>
      <c r="BM138" s="96" t="e">
        <f t="shared" si="17"/>
        <v>#DIV/0!</v>
      </c>
      <c r="BN138" s="96" t="e">
        <f t="shared" si="18"/>
        <v>#DIV/0!</v>
      </c>
      <c r="BO138" s="96" t="e">
        <f t="shared" si="59"/>
        <v>#DIV/0!</v>
      </c>
      <c r="BP138" s="85" t="e">
        <f t="shared" si="59"/>
        <v>#DIV/0!</v>
      </c>
      <c r="BQ138" s="85" t="e">
        <f t="shared" si="59"/>
        <v>#DIV/0!</v>
      </c>
      <c r="BR138" s="85" t="e">
        <f t="shared" si="59"/>
        <v>#DIV/0!</v>
      </c>
      <c r="BS138" s="644" t="e">
        <f t="shared" ref="BS138:BV138" si="62">AVERAGEIF(BO138:BO147,"&lt;&gt;#¡DIV/0!")</f>
        <v>#DIV/0!</v>
      </c>
      <c r="BT138" s="644" t="e">
        <f t="shared" si="62"/>
        <v>#DIV/0!</v>
      </c>
      <c r="BU138" s="644" t="e">
        <f t="shared" si="62"/>
        <v>#DIV/0!</v>
      </c>
      <c r="BV138" s="644" t="e">
        <f t="shared" si="62"/>
        <v>#DIV/0!</v>
      </c>
      <c r="BW138" s="550" t="e">
        <f>+C138*BS138</f>
        <v>#DIV/0!</v>
      </c>
      <c r="BX138" s="550" t="e">
        <f>+C138*BT138</f>
        <v>#DIV/0!</v>
      </c>
      <c r="BY138" s="550" t="e">
        <f>+C138*BU138</f>
        <v>#DIV/0!</v>
      </c>
      <c r="BZ138" s="550" t="e">
        <f>+C138*BV138</f>
        <v>#DIV/0!</v>
      </c>
      <c r="CA138" s="645" t="e">
        <f>SUM(BW138:BZ147)</f>
        <v>#DIV/0!</v>
      </c>
      <c r="CB138" s="3"/>
      <c r="CC138" s="552" t="e">
        <f t="shared" ref="CC138:CF138" si="63">+Q138/$N$138</f>
        <v>#DIV/0!</v>
      </c>
      <c r="CD138" s="553" t="e">
        <f t="shared" si="63"/>
        <v>#DIV/0!</v>
      </c>
      <c r="CE138" s="553" t="e">
        <f t="shared" si="63"/>
        <v>#DIV/0!</v>
      </c>
      <c r="CF138" s="622" t="e">
        <f t="shared" si="63"/>
        <v>#DIV/0!</v>
      </c>
      <c r="CG138" s="623" t="e">
        <f>AVERAGE(CC138:CF147)</f>
        <v>#DIV/0!</v>
      </c>
      <c r="CH138" s="3"/>
      <c r="CI138" s="3"/>
      <c r="CJ138" s="3"/>
      <c r="CK138" s="3"/>
      <c r="CL138" s="3"/>
      <c r="CM138" s="3"/>
      <c r="CN138" s="3"/>
      <c r="CO138" s="3"/>
      <c r="CP138" s="3"/>
      <c r="CQ138" s="3"/>
      <c r="CR138" s="3"/>
      <c r="CS138" s="3"/>
      <c r="CT138" s="3"/>
    </row>
    <row r="139" spans="1:98" ht="14.25" customHeight="1">
      <c r="A139" s="761"/>
      <c r="B139" s="556"/>
      <c r="C139" s="557"/>
      <c r="D139" s="283"/>
      <c r="E139" s="719"/>
      <c r="F139" s="440"/>
      <c r="G139" s="377"/>
      <c r="H139" s="378"/>
      <c r="I139" s="561"/>
      <c r="J139" s="562"/>
      <c r="K139" s="562"/>
      <c r="L139" s="562"/>
      <c r="M139" s="378"/>
      <c r="N139" s="379"/>
      <c r="O139" s="380"/>
      <c r="P139" s="381"/>
      <c r="Q139" s="720"/>
      <c r="R139" s="721"/>
      <c r="S139" s="721"/>
      <c r="T139" s="722"/>
      <c r="U139" s="22"/>
      <c r="V139" s="384">
        <v>2</v>
      </c>
      <c r="W139" s="145"/>
      <c r="X139" s="723"/>
      <c r="Y139" s="723"/>
      <c r="Z139" s="683"/>
      <c r="AA139" s="724"/>
      <c r="AB139" s="725"/>
      <c r="AC139" s="725"/>
      <c r="AD139" s="726"/>
      <c r="AE139" s="140"/>
      <c r="AF139" s="141"/>
      <c r="AG139" s="143"/>
      <c r="AH139" s="143"/>
      <c r="AI139" s="143"/>
      <c r="AJ139" s="146"/>
      <c r="AK139" s="727"/>
      <c r="AL139" s="728"/>
      <c r="AM139" s="728"/>
      <c r="AN139" s="729"/>
      <c r="AO139" s="3"/>
      <c r="AP139" s="399"/>
      <c r="AQ139" s="381"/>
      <c r="AR139" s="52"/>
      <c r="AS139" s="104" t="e">
        <f t="shared" si="23"/>
        <v>#DIV/0!</v>
      </c>
      <c r="AT139" s="105" t="e">
        <f t="shared" si="1"/>
        <v>#DIV/0!</v>
      </c>
      <c r="AU139" s="105" t="e">
        <f t="shared" si="2"/>
        <v>#DIV/0!</v>
      </c>
      <c r="AV139" s="105" t="e">
        <f t="shared" si="3"/>
        <v>#DIV/0!</v>
      </c>
      <c r="AW139" s="106" t="e">
        <f t="shared" si="4"/>
        <v>#DIV/0!</v>
      </c>
      <c r="AX139" s="106" t="e">
        <f t="shared" si="5"/>
        <v>#DIV/0!</v>
      </c>
      <c r="AY139" s="106" t="e">
        <f t="shared" si="6"/>
        <v>#DIV/0!</v>
      </c>
      <c r="AZ139" s="106" t="e">
        <f t="shared" si="7"/>
        <v>#DIV/0!</v>
      </c>
      <c r="BA139" s="107" t="e">
        <f t="shared" si="8"/>
        <v>#DIV/0!</v>
      </c>
      <c r="BB139" s="107" t="e">
        <f t="shared" si="9"/>
        <v>#DIV/0!</v>
      </c>
      <c r="BC139" s="107" t="e">
        <f t="shared" si="10"/>
        <v>#DIV/0!</v>
      </c>
      <c r="BD139" s="107" t="e">
        <f t="shared" si="11"/>
        <v>#DIV/0!</v>
      </c>
      <c r="BE139" s="108">
        <v>0.2</v>
      </c>
      <c r="BF139" s="108">
        <v>0.8</v>
      </c>
      <c r="BG139" s="107" t="e">
        <f t="shared" si="12"/>
        <v>#DIV/0!</v>
      </c>
      <c r="BH139" s="107" t="e">
        <f t="shared" si="13"/>
        <v>#DIV/0!</v>
      </c>
      <c r="BI139" s="107" t="e">
        <f t="shared" si="14"/>
        <v>#DIV/0!</v>
      </c>
      <c r="BJ139" s="107" t="e">
        <f t="shared" si="58"/>
        <v>#DIV/0!</v>
      </c>
      <c r="BK139" s="107" t="e">
        <f t="shared" si="58"/>
        <v>#DIV/0!</v>
      </c>
      <c r="BL139" s="107" t="e">
        <f t="shared" si="16"/>
        <v>#DIV/0!</v>
      </c>
      <c r="BM139" s="107" t="e">
        <f t="shared" si="17"/>
        <v>#DIV/0!</v>
      </c>
      <c r="BN139" s="107" t="e">
        <f t="shared" si="18"/>
        <v>#DIV/0!</v>
      </c>
      <c r="BO139" s="107" t="e">
        <f t="shared" si="59"/>
        <v>#DIV/0!</v>
      </c>
      <c r="BP139" s="107" t="e">
        <f t="shared" si="59"/>
        <v>#DIV/0!</v>
      </c>
      <c r="BQ139" s="107" t="e">
        <f t="shared" si="59"/>
        <v>#DIV/0!</v>
      </c>
      <c r="BR139" s="107" t="e">
        <f t="shared" si="59"/>
        <v>#DIV/0!</v>
      </c>
      <c r="BS139" s="34"/>
      <c r="BT139" s="34"/>
      <c r="BU139" s="34"/>
      <c r="BV139" s="34"/>
      <c r="BW139" s="34"/>
      <c r="BX139" s="34"/>
      <c r="BY139" s="34"/>
      <c r="BZ139" s="34"/>
      <c r="CA139" s="33"/>
      <c r="CB139" s="3"/>
      <c r="CC139" s="584"/>
      <c r="CD139" s="585"/>
      <c r="CE139" s="585"/>
      <c r="CF139" s="630"/>
      <c r="CG139" s="631"/>
      <c r="CH139" s="3"/>
      <c r="CI139" s="3"/>
      <c r="CJ139" s="3"/>
      <c r="CK139" s="3"/>
      <c r="CL139" s="3"/>
      <c r="CM139" s="3"/>
      <c r="CN139" s="3"/>
      <c r="CO139" s="3"/>
      <c r="CP139" s="3"/>
      <c r="CQ139" s="3"/>
      <c r="CR139" s="3"/>
      <c r="CS139" s="3"/>
      <c r="CT139" s="3"/>
    </row>
    <row r="140" spans="1:98" ht="14.25" customHeight="1">
      <c r="A140" s="761"/>
      <c r="B140" s="556"/>
      <c r="C140" s="557"/>
      <c r="D140" s="283"/>
      <c r="E140" s="719"/>
      <c r="F140" s="440"/>
      <c r="G140" s="377"/>
      <c r="H140" s="378"/>
      <c r="I140" s="561"/>
      <c r="J140" s="562"/>
      <c r="K140" s="562"/>
      <c r="L140" s="562"/>
      <c r="M140" s="378"/>
      <c r="N140" s="379"/>
      <c r="O140" s="380"/>
      <c r="P140" s="381"/>
      <c r="Q140" s="720"/>
      <c r="R140" s="721"/>
      <c r="S140" s="721"/>
      <c r="T140" s="722"/>
      <c r="U140" s="22"/>
      <c r="V140" s="384">
        <v>3</v>
      </c>
      <c r="W140" s="145"/>
      <c r="X140" s="723"/>
      <c r="Y140" s="723"/>
      <c r="Z140" s="683"/>
      <c r="AA140" s="724"/>
      <c r="AB140" s="725"/>
      <c r="AC140" s="725"/>
      <c r="AD140" s="726"/>
      <c r="AE140" s="140"/>
      <c r="AF140" s="141"/>
      <c r="AG140" s="143"/>
      <c r="AH140" s="143"/>
      <c r="AI140" s="143"/>
      <c r="AJ140" s="146"/>
      <c r="AK140" s="727"/>
      <c r="AL140" s="728"/>
      <c r="AM140" s="728"/>
      <c r="AN140" s="729"/>
      <c r="AO140" s="3"/>
      <c r="AP140" s="399"/>
      <c r="AQ140" s="381"/>
      <c r="AR140" s="52"/>
      <c r="AS140" s="104" t="e">
        <f t="shared" si="23"/>
        <v>#DIV/0!</v>
      </c>
      <c r="AT140" s="105" t="e">
        <f t="shared" si="1"/>
        <v>#DIV/0!</v>
      </c>
      <c r="AU140" s="105" t="e">
        <f t="shared" si="2"/>
        <v>#DIV/0!</v>
      </c>
      <c r="AV140" s="105" t="e">
        <f t="shared" si="3"/>
        <v>#DIV/0!</v>
      </c>
      <c r="AW140" s="106" t="e">
        <f t="shared" si="4"/>
        <v>#DIV/0!</v>
      </c>
      <c r="AX140" s="106" t="e">
        <f t="shared" si="5"/>
        <v>#DIV/0!</v>
      </c>
      <c r="AY140" s="106" t="e">
        <f t="shared" si="6"/>
        <v>#DIV/0!</v>
      </c>
      <c r="AZ140" s="106" t="e">
        <f t="shared" si="7"/>
        <v>#DIV/0!</v>
      </c>
      <c r="BA140" s="107" t="e">
        <f t="shared" si="8"/>
        <v>#DIV/0!</v>
      </c>
      <c r="BB140" s="107" t="e">
        <f t="shared" si="9"/>
        <v>#DIV/0!</v>
      </c>
      <c r="BC140" s="107" t="e">
        <f t="shared" si="10"/>
        <v>#DIV/0!</v>
      </c>
      <c r="BD140" s="107" t="e">
        <f t="shared" si="11"/>
        <v>#DIV/0!</v>
      </c>
      <c r="BE140" s="108">
        <v>0.2</v>
      </c>
      <c r="BF140" s="108">
        <v>0.8</v>
      </c>
      <c r="BG140" s="107" t="e">
        <f t="shared" si="12"/>
        <v>#DIV/0!</v>
      </c>
      <c r="BH140" s="107" t="e">
        <f t="shared" si="13"/>
        <v>#DIV/0!</v>
      </c>
      <c r="BI140" s="107" t="e">
        <f t="shared" si="14"/>
        <v>#DIV/0!</v>
      </c>
      <c r="BJ140" s="107" t="e">
        <f t="shared" si="58"/>
        <v>#DIV/0!</v>
      </c>
      <c r="BK140" s="107" t="e">
        <f t="shared" si="58"/>
        <v>#DIV/0!</v>
      </c>
      <c r="BL140" s="107" t="e">
        <f t="shared" si="16"/>
        <v>#DIV/0!</v>
      </c>
      <c r="BM140" s="107" t="e">
        <f t="shared" si="17"/>
        <v>#DIV/0!</v>
      </c>
      <c r="BN140" s="107" t="e">
        <f t="shared" si="18"/>
        <v>#DIV/0!</v>
      </c>
      <c r="BO140" s="107" t="e">
        <f t="shared" si="59"/>
        <v>#DIV/0!</v>
      </c>
      <c r="BP140" s="107" t="e">
        <f t="shared" si="59"/>
        <v>#DIV/0!</v>
      </c>
      <c r="BQ140" s="107" t="e">
        <f t="shared" si="59"/>
        <v>#DIV/0!</v>
      </c>
      <c r="BR140" s="107" t="e">
        <f t="shared" si="59"/>
        <v>#DIV/0!</v>
      </c>
      <c r="BS140" s="34"/>
      <c r="BT140" s="34"/>
      <c r="BU140" s="34"/>
      <c r="BV140" s="34"/>
      <c r="BW140" s="34"/>
      <c r="BX140" s="34"/>
      <c r="BY140" s="34"/>
      <c r="BZ140" s="34"/>
      <c r="CA140" s="33"/>
      <c r="CB140" s="3"/>
      <c r="CC140" s="584"/>
      <c r="CD140" s="585"/>
      <c r="CE140" s="585"/>
      <c r="CF140" s="630"/>
      <c r="CG140" s="631"/>
      <c r="CH140" s="3"/>
      <c r="CI140" s="3"/>
      <c r="CJ140" s="3"/>
      <c r="CK140" s="3"/>
      <c r="CL140" s="3"/>
      <c r="CM140" s="3"/>
      <c r="CN140" s="3"/>
      <c r="CO140" s="3"/>
      <c r="CP140" s="3"/>
      <c r="CQ140" s="3"/>
      <c r="CR140" s="3"/>
      <c r="CS140" s="3"/>
      <c r="CT140" s="3"/>
    </row>
    <row r="141" spans="1:98" ht="14.25" customHeight="1">
      <c r="A141" s="761"/>
      <c r="B141" s="556"/>
      <c r="C141" s="557"/>
      <c r="D141" s="283"/>
      <c r="E141" s="719"/>
      <c r="F141" s="440"/>
      <c r="G141" s="377"/>
      <c r="H141" s="378"/>
      <c r="I141" s="561"/>
      <c r="J141" s="562"/>
      <c r="K141" s="562"/>
      <c r="L141" s="562"/>
      <c r="M141" s="378"/>
      <c r="N141" s="379"/>
      <c r="O141" s="380"/>
      <c r="P141" s="381"/>
      <c r="Q141" s="720"/>
      <c r="R141" s="721"/>
      <c r="S141" s="721"/>
      <c r="T141" s="722"/>
      <c r="U141" s="22"/>
      <c r="V141" s="384">
        <v>4</v>
      </c>
      <c r="W141" s="145"/>
      <c r="X141" s="723"/>
      <c r="Y141" s="723"/>
      <c r="Z141" s="683"/>
      <c r="AA141" s="724"/>
      <c r="AB141" s="725"/>
      <c r="AC141" s="725"/>
      <c r="AD141" s="726"/>
      <c r="AE141" s="140"/>
      <c r="AF141" s="141"/>
      <c r="AG141" s="143"/>
      <c r="AH141" s="143"/>
      <c r="AI141" s="143"/>
      <c r="AJ141" s="146"/>
      <c r="AK141" s="727"/>
      <c r="AL141" s="728"/>
      <c r="AM141" s="728"/>
      <c r="AN141" s="729"/>
      <c r="AO141" s="3"/>
      <c r="AP141" s="399"/>
      <c r="AQ141" s="381"/>
      <c r="AR141" s="52"/>
      <c r="AS141" s="104" t="e">
        <f t="shared" si="23"/>
        <v>#DIV/0!</v>
      </c>
      <c r="AT141" s="105" t="e">
        <f t="shared" si="1"/>
        <v>#DIV/0!</v>
      </c>
      <c r="AU141" s="105" t="e">
        <f t="shared" si="2"/>
        <v>#DIV/0!</v>
      </c>
      <c r="AV141" s="105" t="e">
        <f t="shared" si="3"/>
        <v>#DIV/0!</v>
      </c>
      <c r="AW141" s="106" t="e">
        <f t="shared" si="4"/>
        <v>#DIV/0!</v>
      </c>
      <c r="AX141" s="106" t="e">
        <f t="shared" si="5"/>
        <v>#DIV/0!</v>
      </c>
      <c r="AY141" s="106" t="e">
        <f t="shared" si="6"/>
        <v>#DIV/0!</v>
      </c>
      <c r="AZ141" s="106" t="e">
        <f t="shared" si="7"/>
        <v>#DIV/0!</v>
      </c>
      <c r="BA141" s="107" t="e">
        <f t="shared" si="8"/>
        <v>#DIV/0!</v>
      </c>
      <c r="BB141" s="107" t="e">
        <f t="shared" si="9"/>
        <v>#DIV/0!</v>
      </c>
      <c r="BC141" s="107" t="e">
        <f t="shared" si="10"/>
        <v>#DIV/0!</v>
      </c>
      <c r="BD141" s="107" t="e">
        <f t="shared" si="11"/>
        <v>#DIV/0!</v>
      </c>
      <c r="BE141" s="108">
        <v>0.2</v>
      </c>
      <c r="BF141" s="108">
        <v>0.8</v>
      </c>
      <c r="BG141" s="107" t="e">
        <f t="shared" si="12"/>
        <v>#DIV/0!</v>
      </c>
      <c r="BH141" s="107" t="e">
        <f t="shared" si="13"/>
        <v>#DIV/0!</v>
      </c>
      <c r="BI141" s="107" t="e">
        <f t="shared" si="14"/>
        <v>#DIV/0!</v>
      </c>
      <c r="BJ141" s="107" t="e">
        <f t="shared" ref="BJ141:BK156" si="64">+AZ141*BE141</f>
        <v>#DIV/0!</v>
      </c>
      <c r="BK141" s="107" t="e">
        <f t="shared" si="64"/>
        <v>#DIV/0!</v>
      </c>
      <c r="BL141" s="107" t="e">
        <f t="shared" si="16"/>
        <v>#DIV/0!</v>
      </c>
      <c r="BM141" s="107" t="e">
        <f t="shared" si="17"/>
        <v>#DIV/0!</v>
      </c>
      <c r="BN141" s="107" t="e">
        <f t="shared" si="18"/>
        <v>#DIV/0!</v>
      </c>
      <c r="BO141" s="107" t="e">
        <f t="shared" ref="BO141:BR156" si="65">+BG141+BK141</f>
        <v>#DIV/0!</v>
      </c>
      <c r="BP141" s="107" t="e">
        <f t="shared" si="65"/>
        <v>#DIV/0!</v>
      </c>
      <c r="BQ141" s="107" t="e">
        <f t="shared" si="65"/>
        <v>#DIV/0!</v>
      </c>
      <c r="BR141" s="107" t="e">
        <f t="shared" si="65"/>
        <v>#DIV/0!</v>
      </c>
      <c r="BS141" s="34"/>
      <c r="BT141" s="34"/>
      <c r="BU141" s="34"/>
      <c r="BV141" s="34"/>
      <c r="BW141" s="34"/>
      <c r="BX141" s="34"/>
      <c r="BY141" s="34"/>
      <c r="BZ141" s="34"/>
      <c r="CA141" s="33"/>
      <c r="CB141" s="3"/>
      <c r="CC141" s="584"/>
      <c r="CD141" s="585"/>
      <c r="CE141" s="585"/>
      <c r="CF141" s="630"/>
      <c r="CG141" s="631"/>
      <c r="CH141" s="3"/>
      <c r="CI141" s="3"/>
      <c r="CJ141" s="3"/>
      <c r="CK141" s="3"/>
      <c r="CL141" s="3"/>
      <c r="CM141" s="3"/>
      <c r="CN141" s="3"/>
      <c r="CO141" s="3"/>
      <c r="CP141" s="3"/>
      <c r="CQ141" s="3"/>
      <c r="CR141" s="3"/>
      <c r="CS141" s="3"/>
      <c r="CT141" s="3"/>
    </row>
    <row r="142" spans="1:98" ht="14.25" customHeight="1">
      <c r="A142" s="761"/>
      <c r="B142" s="556"/>
      <c r="C142" s="557"/>
      <c r="D142" s="283"/>
      <c r="E142" s="719"/>
      <c r="F142" s="440"/>
      <c r="G142" s="377"/>
      <c r="H142" s="378"/>
      <c r="I142" s="561"/>
      <c r="J142" s="562"/>
      <c r="K142" s="562"/>
      <c r="L142" s="562"/>
      <c r="M142" s="378"/>
      <c r="N142" s="379"/>
      <c r="O142" s="380"/>
      <c r="P142" s="381"/>
      <c r="Q142" s="720"/>
      <c r="R142" s="721"/>
      <c r="S142" s="721"/>
      <c r="T142" s="722"/>
      <c r="U142" s="22"/>
      <c r="V142" s="384">
        <v>5</v>
      </c>
      <c r="W142" s="145"/>
      <c r="X142" s="723"/>
      <c r="Y142" s="723"/>
      <c r="Z142" s="683"/>
      <c r="AA142" s="724"/>
      <c r="AB142" s="725"/>
      <c r="AC142" s="725"/>
      <c r="AD142" s="726"/>
      <c r="AE142" s="140"/>
      <c r="AF142" s="141"/>
      <c r="AG142" s="143"/>
      <c r="AH142" s="143"/>
      <c r="AI142" s="143"/>
      <c r="AJ142" s="146"/>
      <c r="AK142" s="727"/>
      <c r="AL142" s="728"/>
      <c r="AM142" s="728"/>
      <c r="AN142" s="729"/>
      <c r="AO142" s="3"/>
      <c r="AP142" s="399"/>
      <c r="AQ142" s="381"/>
      <c r="AR142" s="52"/>
      <c r="AS142" s="104" t="e">
        <f t="shared" si="23"/>
        <v>#DIV/0!</v>
      </c>
      <c r="AT142" s="105" t="e">
        <f t="shared" si="1"/>
        <v>#DIV/0!</v>
      </c>
      <c r="AU142" s="105" t="e">
        <f t="shared" si="2"/>
        <v>#DIV/0!</v>
      </c>
      <c r="AV142" s="105" t="e">
        <f t="shared" si="3"/>
        <v>#DIV/0!</v>
      </c>
      <c r="AW142" s="106" t="e">
        <f t="shared" si="4"/>
        <v>#DIV/0!</v>
      </c>
      <c r="AX142" s="106" t="e">
        <f t="shared" si="5"/>
        <v>#DIV/0!</v>
      </c>
      <c r="AY142" s="106" t="e">
        <f t="shared" si="6"/>
        <v>#DIV/0!</v>
      </c>
      <c r="AZ142" s="106" t="e">
        <f t="shared" si="7"/>
        <v>#DIV/0!</v>
      </c>
      <c r="BA142" s="107" t="e">
        <f t="shared" si="8"/>
        <v>#DIV/0!</v>
      </c>
      <c r="BB142" s="107" t="e">
        <f t="shared" si="9"/>
        <v>#DIV/0!</v>
      </c>
      <c r="BC142" s="107" t="e">
        <f t="shared" si="10"/>
        <v>#DIV/0!</v>
      </c>
      <c r="BD142" s="107" t="e">
        <f t="shared" si="11"/>
        <v>#DIV/0!</v>
      </c>
      <c r="BE142" s="108">
        <v>0.2</v>
      </c>
      <c r="BF142" s="108">
        <v>0.8</v>
      </c>
      <c r="BG142" s="107" t="e">
        <f t="shared" si="12"/>
        <v>#DIV/0!</v>
      </c>
      <c r="BH142" s="107" t="e">
        <f t="shared" si="13"/>
        <v>#DIV/0!</v>
      </c>
      <c r="BI142" s="107" t="e">
        <f t="shared" si="14"/>
        <v>#DIV/0!</v>
      </c>
      <c r="BJ142" s="107" t="e">
        <f t="shared" si="64"/>
        <v>#DIV/0!</v>
      </c>
      <c r="BK142" s="107" t="e">
        <f t="shared" si="64"/>
        <v>#DIV/0!</v>
      </c>
      <c r="BL142" s="107" t="e">
        <f t="shared" si="16"/>
        <v>#DIV/0!</v>
      </c>
      <c r="BM142" s="107" t="e">
        <f t="shared" si="17"/>
        <v>#DIV/0!</v>
      </c>
      <c r="BN142" s="107" t="e">
        <f t="shared" si="18"/>
        <v>#DIV/0!</v>
      </c>
      <c r="BO142" s="107" t="e">
        <f t="shared" si="65"/>
        <v>#DIV/0!</v>
      </c>
      <c r="BP142" s="107" t="e">
        <f t="shared" si="65"/>
        <v>#DIV/0!</v>
      </c>
      <c r="BQ142" s="107" t="e">
        <f t="shared" si="65"/>
        <v>#DIV/0!</v>
      </c>
      <c r="BR142" s="107" t="e">
        <f t="shared" si="65"/>
        <v>#DIV/0!</v>
      </c>
      <c r="BS142" s="34"/>
      <c r="BT142" s="34"/>
      <c r="BU142" s="34"/>
      <c r="BV142" s="34"/>
      <c r="BW142" s="34"/>
      <c r="BX142" s="34"/>
      <c r="BY142" s="34"/>
      <c r="BZ142" s="34"/>
      <c r="CA142" s="33"/>
      <c r="CB142" s="3"/>
      <c r="CC142" s="584"/>
      <c r="CD142" s="585"/>
      <c r="CE142" s="585"/>
      <c r="CF142" s="630"/>
      <c r="CG142" s="631"/>
      <c r="CH142" s="3"/>
      <c r="CI142" s="3"/>
      <c r="CJ142" s="3"/>
      <c r="CK142" s="3"/>
      <c r="CL142" s="3"/>
      <c r="CM142" s="3"/>
      <c r="CN142" s="3"/>
      <c r="CO142" s="3"/>
      <c r="CP142" s="3"/>
      <c r="CQ142" s="3"/>
      <c r="CR142" s="3"/>
      <c r="CS142" s="3"/>
      <c r="CT142" s="3"/>
    </row>
    <row r="143" spans="1:98" ht="14.25" customHeight="1">
      <c r="A143" s="761"/>
      <c r="B143" s="556"/>
      <c r="C143" s="557"/>
      <c r="D143" s="283"/>
      <c r="E143" s="719"/>
      <c r="F143" s="440"/>
      <c r="G143" s="377"/>
      <c r="H143" s="378"/>
      <c r="I143" s="561"/>
      <c r="J143" s="562"/>
      <c r="K143" s="562"/>
      <c r="L143" s="562"/>
      <c r="M143" s="378"/>
      <c r="N143" s="379"/>
      <c r="O143" s="380"/>
      <c r="P143" s="381"/>
      <c r="Q143" s="720"/>
      <c r="R143" s="721"/>
      <c r="S143" s="721"/>
      <c r="T143" s="722"/>
      <c r="U143" s="22"/>
      <c r="V143" s="384">
        <v>6</v>
      </c>
      <c r="W143" s="145"/>
      <c r="X143" s="723"/>
      <c r="Y143" s="723"/>
      <c r="Z143" s="683"/>
      <c r="AA143" s="724"/>
      <c r="AB143" s="725"/>
      <c r="AC143" s="725"/>
      <c r="AD143" s="726"/>
      <c r="AE143" s="140"/>
      <c r="AF143" s="141"/>
      <c r="AG143" s="143"/>
      <c r="AH143" s="143"/>
      <c r="AI143" s="143"/>
      <c r="AJ143" s="146"/>
      <c r="AK143" s="727"/>
      <c r="AL143" s="728"/>
      <c r="AM143" s="728"/>
      <c r="AN143" s="729"/>
      <c r="AO143" s="3"/>
      <c r="AP143" s="399"/>
      <c r="AQ143" s="381"/>
      <c r="AR143" s="52"/>
      <c r="AS143" s="104" t="e">
        <f t="shared" si="23"/>
        <v>#DIV/0!</v>
      </c>
      <c r="AT143" s="105" t="e">
        <f t="shared" si="1"/>
        <v>#DIV/0!</v>
      </c>
      <c r="AU143" s="105" t="e">
        <f t="shared" si="2"/>
        <v>#DIV/0!</v>
      </c>
      <c r="AV143" s="105" t="e">
        <f t="shared" si="3"/>
        <v>#DIV/0!</v>
      </c>
      <c r="AW143" s="106" t="e">
        <f t="shared" si="4"/>
        <v>#DIV/0!</v>
      </c>
      <c r="AX143" s="106" t="e">
        <f t="shared" si="5"/>
        <v>#DIV/0!</v>
      </c>
      <c r="AY143" s="106" t="e">
        <f t="shared" si="6"/>
        <v>#DIV/0!</v>
      </c>
      <c r="AZ143" s="106" t="e">
        <f t="shared" si="7"/>
        <v>#DIV/0!</v>
      </c>
      <c r="BA143" s="107" t="e">
        <f t="shared" si="8"/>
        <v>#DIV/0!</v>
      </c>
      <c r="BB143" s="107" t="e">
        <f t="shared" si="9"/>
        <v>#DIV/0!</v>
      </c>
      <c r="BC143" s="107" t="e">
        <f t="shared" si="10"/>
        <v>#DIV/0!</v>
      </c>
      <c r="BD143" s="107" t="e">
        <f t="shared" si="11"/>
        <v>#DIV/0!</v>
      </c>
      <c r="BE143" s="108">
        <v>0.2</v>
      </c>
      <c r="BF143" s="108">
        <v>0.8</v>
      </c>
      <c r="BG143" s="107" t="e">
        <f t="shared" si="12"/>
        <v>#DIV/0!</v>
      </c>
      <c r="BH143" s="107" t="e">
        <f t="shared" si="13"/>
        <v>#DIV/0!</v>
      </c>
      <c r="BI143" s="107" t="e">
        <f t="shared" si="14"/>
        <v>#DIV/0!</v>
      </c>
      <c r="BJ143" s="107" t="e">
        <f t="shared" si="64"/>
        <v>#DIV/0!</v>
      </c>
      <c r="BK143" s="107" t="e">
        <f t="shared" si="64"/>
        <v>#DIV/0!</v>
      </c>
      <c r="BL143" s="107" t="e">
        <f t="shared" si="16"/>
        <v>#DIV/0!</v>
      </c>
      <c r="BM143" s="107" t="e">
        <f t="shared" si="17"/>
        <v>#DIV/0!</v>
      </c>
      <c r="BN143" s="107" t="e">
        <f t="shared" si="18"/>
        <v>#DIV/0!</v>
      </c>
      <c r="BO143" s="107" t="e">
        <f t="shared" si="65"/>
        <v>#DIV/0!</v>
      </c>
      <c r="BP143" s="107" t="e">
        <f t="shared" si="65"/>
        <v>#DIV/0!</v>
      </c>
      <c r="BQ143" s="107" t="e">
        <f t="shared" si="65"/>
        <v>#DIV/0!</v>
      </c>
      <c r="BR143" s="107" t="e">
        <f t="shared" si="65"/>
        <v>#DIV/0!</v>
      </c>
      <c r="BS143" s="34"/>
      <c r="BT143" s="34"/>
      <c r="BU143" s="34"/>
      <c r="BV143" s="34"/>
      <c r="BW143" s="34"/>
      <c r="BX143" s="34"/>
      <c r="BY143" s="34"/>
      <c r="BZ143" s="34"/>
      <c r="CA143" s="33"/>
      <c r="CB143" s="3"/>
      <c r="CC143" s="584"/>
      <c r="CD143" s="585"/>
      <c r="CE143" s="585"/>
      <c r="CF143" s="630"/>
      <c r="CG143" s="631"/>
      <c r="CH143" s="3"/>
      <c r="CI143" s="3"/>
      <c r="CJ143" s="3"/>
      <c r="CK143" s="3"/>
      <c r="CL143" s="3"/>
      <c r="CM143" s="3"/>
      <c r="CN143" s="3"/>
      <c r="CO143" s="3"/>
      <c r="CP143" s="3"/>
      <c r="CQ143" s="3"/>
      <c r="CR143" s="3"/>
      <c r="CS143" s="3"/>
      <c r="CT143" s="3"/>
    </row>
    <row r="144" spans="1:98" ht="14.25" customHeight="1">
      <c r="A144" s="761"/>
      <c r="B144" s="556"/>
      <c r="C144" s="557"/>
      <c r="D144" s="283"/>
      <c r="E144" s="719"/>
      <c r="F144" s="440"/>
      <c r="G144" s="377"/>
      <c r="H144" s="378"/>
      <c r="I144" s="561"/>
      <c r="J144" s="562"/>
      <c r="K144" s="562"/>
      <c r="L144" s="562"/>
      <c r="M144" s="378"/>
      <c r="N144" s="379"/>
      <c r="O144" s="380"/>
      <c r="P144" s="381"/>
      <c r="Q144" s="720"/>
      <c r="R144" s="721"/>
      <c r="S144" s="721"/>
      <c r="T144" s="722"/>
      <c r="U144" s="22"/>
      <c r="V144" s="384">
        <v>7</v>
      </c>
      <c r="W144" s="145"/>
      <c r="X144" s="723"/>
      <c r="Y144" s="723"/>
      <c r="Z144" s="683"/>
      <c r="AA144" s="724"/>
      <c r="AB144" s="725"/>
      <c r="AC144" s="725"/>
      <c r="AD144" s="726"/>
      <c r="AE144" s="140"/>
      <c r="AF144" s="141"/>
      <c r="AG144" s="143"/>
      <c r="AH144" s="143"/>
      <c r="AI144" s="143"/>
      <c r="AJ144" s="146"/>
      <c r="AK144" s="727"/>
      <c r="AL144" s="728"/>
      <c r="AM144" s="728"/>
      <c r="AN144" s="729"/>
      <c r="AO144" s="3"/>
      <c r="AP144" s="399"/>
      <c r="AQ144" s="381"/>
      <c r="AR144" s="52"/>
      <c r="AS144" s="104" t="e">
        <f t="shared" si="23"/>
        <v>#DIV/0!</v>
      </c>
      <c r="AT144" s="105" t="e">
        <f t="shared" si="1"/>
        <v>#DIV/0!</v>
      </c>
      <c r="AU144" s="105" t="e">
        <f t="shared" si="2"/>
        <v>#DIV/0!</v>
      </c>
      <c r="AV144" s="105" t="e">
        <f t="shared" si="3"/>
        <v>#DIV/0!</v>
      </c>
      <c r="AW144" s="106" t="e">
        <f t="shared" si="4"/>
        <v>#DIV/0!</v>
      </c>
      <c r="AX144" s="106" t="e">
        <f t="shared" si="5"/>
        <v>#DIV/0!</v>
      </c>
      <c r="AY144" s="106" t="e">
        <f t="shared" si="6"/>
        <v>#DIV/0!</v>
      </c>
      <c r="AZ144" s="106" t="e">
        <f t="shared" si="7"/>
        <v>#DIV/0!</v>
      </c>
      <c r="BA144" s="107" t="e">
        <f t="shared" si="8"/>
        <v>#DIV/0!</v>
      </c>
      <c r="BB144" s="107" t="e">
        <f t="shared" si="9"/>
        <v>#DIV/0!</v>
      </c>
      <c r="BC144" s="107" t="e">
        <f t="shared" si="10"/>
        <v>#DIV/0!</v>
      </c>
      <c r="BD144" s="107" t="e">
        <f t="shared" si="11"/>
        <v>#DIV/0!</v>
      </c>
      <c r="BE144" s="108">
        <v>0.2</v>
      </c>
      <c r="BF144" s="108">
        <v>0.8</v>
      </c>
      <c r="BG144" s="107" t="e">
        <f t="shared" si="12"/>
        <v>#DIV/0!</v>
      </c>
      <c r="BH144" s="107" t="e">
        <f t="shared" si="13"/>
        <v>#DIV/0!</v>
      </c>
      <c r="BI144" s="107" t="e">
        <f t="shared" si="14"/>
        <v>#DIV/0!</v>
      </c>
      <c r="BJ144" s="107" t="e">
        <f t="shared" si="64"/>
        <v>#DIV/0!</v>
      </c>
      <c r="BK144" s="107" t="e">
        <f t="shared" si="64"/>
        <v>#DIV/0!</v>
      </c>
      <c r="BL144" s="107" t="e">
        <f t="shared" si="16"/>
        <v>#DIV/0!</v>
      </c>
      <c r="BM144" s="107" t="e">
        <f t="shared" si="17"/>
        <v>#DIV/0!</v>
      </c>
      <c r="BN144" s="107" t="e">
        <f t="shared" si="18"/>
        <v>#DIV/0!</v>
      </c>
      <c r="BO144" s="107" t="e">
        <f t="shared" si="65"/>
        <v>#DIV/0!</v>
      </c>
      <c r="BP144" s="107" t="e">
        <f t="shared" si="65"/>
        <v>#DIV/0!</v>
      </c>
      <c r="BQ144" s="107" t="e">
        <f t="shared" si="65"/>
        <v>#DIV/0!</v>
      </c>
      <c r="BR144" s="107" t="e">
        <f t="shared" si="65"/>
        <v>#DIV/0!</v>
      </c>
      <c r="BS144" s="34"/>
      <c r="BT144" s="34"/>
      <c r="BU144" s="34"/>
      <c r="BV144" s="34"/>
      <c r="BW144" s="34"/>
      <c r="BX144" s="34"/>
      <c r="BY144" s="34"/>
      <c r="BZ144" s="34"/>
      <c r="CA144" s="33"/>
      <c r="CB144" s="3"/>
      <c r="CC144" s="584"/>
      <c r="CD144" s="585"/>
      <c r="CE144" s="585"/>
      <c r="CF144" s="630"/>
      <c r="CG144" s="631"/>
      <c r="CH144" s="3"/>
      <c r="CI144" s="3"/>
      <c r="CJ144" s="3"/>
      <c r="CK144" s="3"/>
      <c r="CL144" s="3"/>
      <c r="CM144" s="3"/>
      <c r="CN144" s="3"/>
      <c r="CO144" s="3"/>
      <c r="CP144" s="3"/>
      <c r="CQ144" s="3"/>
      <c r="CR144" s="3"/>
      <c r="CS144" s="3"/>
      <c r="CT144" s="3"/>
    </row>
    <row r="145" spans="1:98" ht="14.25" customHeight="1">
      <c r="A145" s="761"/>
      <c r="B145" s="556"/>
      <c r="C145" s="557"/>
      <c r="D145" s="283"/>
      <c r="E145" s="719"/>
      <c r="F145" s="440"/>
      <c r="G145" s="377"/>
      <c r="H145" s="378"/>
      <c r="I145" s="561"/>
      <c r="J145" s="562"/>
      <c r="K145" s="562"/>
      <c r="L145" s="562"/>
      <c r="M145" s="378"/>
      <c r="N145" s="379"/>
      <c r="O145" s="380"/>
      <c r="P145" s="381"/>
      <c r="Q145" s="720"/>
      <c r="R145" s="721"/>
      <c r="S145" s="721"/>
      <c r="T145" s="722"/>
      <c r="U145" s="22"/>
      <c r="V145" s="384">
        <v>8</v>
      </c>
      <c r="W145" s="145"/>
      <c r="X145" s="723"/>
      <c r="Y145" s="723"/>
      <c r="Z145" s="683"/>
      <c r="AA145" s="724"/>
      <c r="AB145" s="725"/>
      <c r="AC145" s="725"/>
      <c r="AD145" s="726"/>
      <c r="AE145" s="140"/>
      <c r="AF145" s="141"/>
      <c r="AG145" s="143"/>
      <c r="AH145" s="143"/>
      <c r="AI145" s="143"/>
      <c r="AJ145" s="146"/>
      <c r="AK145" s="727"/>
      <c r="AL145" s="728"/>
      <c r="AM145" s="728"/>
      <c r="AN145" s="729"/>
      <c r="AO145" s="3"/>
      <c r="AP145" s="399"/>
      <c r="AQ145" s="381"/>
      <c r="AR145" s="52"/>
      <c r="AS145" s="104" t="e">
        <f t="shared" si="23"/>
        <v>#DIV/0!</v>
      </c>
      <c r="AT145" s="105" t="e">
        <f t="shared" si="1"/>
        <v>#DIV/0!</v>
      </c>
      <c r="AU145" s="105" t="e">
        <f t="shared" si="2"/>
        <v>#DIV/0!</v>
      </c>
      <c r="AV145" s="105" t="e">
        <f t="shared" si="3"/>
        <v>#DIV/0!</v>
      </c>
      <c r="AW145" s="106" t="e">
        <f t="shared" si="4"/>
        <v>#DIV/0!</v>
      </c>
      <c r="AX145" s="106" t="e">
        <f t="shared" si="5"/>
        <v>#DIV/0!</v>
      </c>
      <c r="AY145" s="106" t="e">
        <f t="shared" si="6"/>
        <v>#DIV/0!</v>
      </c>
      <c r="AZ145" s="106" t="e">
        <f t="shared" si="7"/>
        <v>#DIV/0!</v>
      </c>
      <c r="BA145" s="107" t="e">
        <f t="shared" si="8"/>
        <v>#DIV/0!</v>
      </c>
      <c r="BB145" s="107" t="e">
        <f t="shared" si="9"/>
        <v>#DIV/0!</v>
      </c>
      <c r="BC145" s="107" t="e">
        <f t="shared" si="10"/>
        <v>#DIV/0!</v>
      </c>
      <c r="BD145" s="107" t="e">
        <f t="shared" si="11"/>
        <v>#DIV/0!</v>
      </c>
      <c r="BE145" s="108">
        <v>0.2</v>
      </c>
      <c r="BF145" s="108">
        <v>0.8</v>
      </c>
      <c r="BG145" s="107" t="e">
        <f t="shared" si="12"/>
        <v>#DIV/0!</v>
      </c>
      <c r="BH145" s="107" t="e">
        <f t="shared" si="13"/>
        <v>#DIV/0!</v>
      </c>
      <c r="BI145" s="107" t="e">
        <f t="shared" si="14"/>
        <v>#DIV/0!</v>
      </c>
      <c r="BJ145" s="107" t="e">
        <f t="shared" si="64"/>
        <v>#DIV/0!</v>
      </c>
      <c r="BK145" s="107" t="e">
        <f t="shared" si="64"/>
        <v>#DIV/0!</v>
      </c>
      <c r="BL145" s="107" t="e">
        <f t="shared" si="16"/>
        <v>#DIV/0!</v>
      </c>
      <c r="BM145" s="107" t="e">
        <f t="shared" si="17"/>
        <v>#DIV/0!</v>
      </c>
      <c r="BN145" s="107" t="e">
        <f t="shared" si="18"/>
        <v>#DIV/0!</v>
      </c>
      <c r="BO145" s="107" t="e">
        <f t="shared" si="65"/>
        <v>#DIV/0!</v>
      </c>
      <c r="BP145" s="107" t="e">
        <f t="shared" si="65"/>
        <v>#DIV/0!</v>
      </c>
      <c r="BQ145" s="107" t="e">
        <f t="shared" si="65"/>
        <v>#DIV/0!</v>
      </c>
      <c r="BR145" s="107" t="e">
        <f t="shared" si="65"/>
        <v>#DIV/0!</v>
      </c>
      <c r="BS145" s="34"/>
      <c r="BT145" s="34"/>
      <c r="BU145" s="34"/>
      <c r="BV145" s="34"/>
      <c r="BW145" s="34"/>
      <c r="BX145" s="34"/>
      <c r="BY145" s="34"/>
      <c r="BZ145" s="34"/>
      <c r="CA145" s="33"/>
      <c r="CB145" s="3"/>
      <c r="CC145" s="584"/>
      <c r="CD145" s="585"/>
      <c r="CE145" s="585"/>
      <c r="CF145" s="630"/>
      <c r="CG145" s="631"/>
      <c r="CH145" s="3"/>
      <c r="CI145" s="3"/>
      <c r="CJ145" s="3"/>
      <c r="CK145" s="3"/>
      <c r="CL145" s="3"/>
      <c r="CM145" s="3"/>
      <c r="CN145" s="3"/>
      <c r="CO145" s="3"/>
      <c r="CP145" s="3"/>
      <c r="CQ145" s="3"/>
      <c r="CR145" s="3"/>
      <c r="CS145" s="3"/>
      <c r="CT145" s="3"/>
    </row>
    <row r="146" spans="1:98" ht="14.25" customHeight="1">
      <c r="A146" s="761"/>
      <c r="B146" s="556"/>
      <c r="C146" s="557"/>
      <c r="D146" s="283"/>
      <c r="E146" s="719"/>
      <c r="F146" s="440"/>
      <c r="G146" s="377"/>
      <c r="H146" s="378"/>
      <c r="I146" s="561"/>
      <c r="J146" s="562"/>
      <c r="K146" s="562"/>
      <c r="L146" s="562"/>
      <c r="M146" s="378"/>
      <c r="N146" s="379"/>
      <c r="O146" s="380"/>
      <c r="P146" s="381"/>
      <c r="Q146" s="720"/>
      <c r="R146" s="721"/>
      <c r="S146" s="721"/>
      <c r="T146" s="722"/>
      <c r="U146" s="22"/>
      <c r="V146" s="384">
        <v>9</v>
      </c>
      <c r="W146" s="145"/>
      <c r="X146" s="723"/>
      <c r="Y146" s="723"/>
      <c r="Z146" s="683"/>
      <c r="AA146" s="724"/>
      <c r="AB146" s="725"/>
      <c r="AC146" s="725"/>
      <c r="AD146" s="726"/>
      <c r="AE146" s="140"/>
      <c r="AF146" s="141"/>
      <c r="AG146" s="143"/>
      <c r="AH146" s="143"/>
      <c r="AI146" s="143"/>
      <c r="AJ146" s="146"/>
      <c r="AK146" s="727"/>
      <c r="AL146" s="728"/>
      <c r="AM146" s="728"/>
      <c r="AN146" s="729"/>
      <c r="AO146" s="3"/>
      <c r="AP146" s="399"/>
      <c r="AQ146" s="381"/>
      <c r="AR146" s="52"/>
      <c r="AS146" s="104" t="e">
        <f t="shared" si="23"/>
        <v>#DIV/0!</v>
      </c>
      <c r="AT146" s="105" t="e">
        <f t="shared" si="1"/>
        <v>#DIV/0!</v>
      </c>
      <c r="AU146" s="105" t="e">
        <f t="shared" si="2"/>
        <v>#DIV/0!</v>
      </c>
      <c r="AV146" s="105" t="e">
        <f t="shared" si="3"/>
        <v>#DIV/0!</v>
      </c>
      <c r="AW146" s="106" t="e">
        <f t="shared" si="4"/>
        <v>#DIV/0!</v>
      </c>
      <c r="AX146" s="106" t="e">
        <f t="shared" si="5"/>
        <v>#DIV/0!</v>
      </c>
      <c r="AY146" s="106" t="e">
        <f t="shared" si="6"/>
        <v>#DIV/0!</v>
      </c>
      <c r="AZ146" s="106" t="e">
        <f t="shared" si="7"/>
        <v>#DIV/0!</v>
      </c>
      <c r="BA146" s="107" t="e">
        <f t="shared" si="8"/>
        <v>#DIV/0!</v>
      </c>
      <c r="BB146" s="107" t="e">
        <f t="shared" si="9"/>
        <v>#DIV/0!</v>
      </c>
      <c r="BC146" s="107" t="e">
        <f t="shared" si="10"/>
        <v>#DIV/0!</v>
      </c>
      <c r="BD146" s="107" t="e">
        <f t="shared" si="11"/>
        <v>#DIV/0!</v>
      </c>
      <c r="BE146" s="108">
        <v>0.2</v>
      </c>
      <c r="BF146" s="108">
        <v>0.8</v>
      </c>
      <c r="BG146" s="107" t="e">
        <f t="shared" si="12"/>
        <v>#DIV/0!</v>
      </c>
      <c r="BH146" s="107" t="e">
        <f t="shared" si="13"/>
        <v>#DIV/0!</v>
      </c>
      <c r="BI146" s="107" t="e">
        <f t="shared" si="14"/>
        <v>#DIV/0!</v>
      </c>
      <c r="BJ146" s="107" t="e">
        <f t="shared" si="64"/>
        <v>#DIV/0!</v>
      </c>
      <c r="BK146" s="107" t="e">
        <f t="shared" si="64"/>
        <v>#DIV/0!</v>
      </c>
      <c r="BL146" s="107" t="e">
        <f t="shared" si="16"/>
        <v>#DIV/0!</v>
      </c>
      <c r="BM146" s="107" t="e">
        <f t="shared" si="17"/>
        <v>#DIV/0!</v>
      </c>
      <c r="BN146" s="107" t="e">
        <f t="shared" si="18"/>
        <v>#DIV/0!</v>
      </c>
      <c r="BO146" s="107" t="e">
        <f t="shared" si="65"/>
        <v>#DIV/0!</v>
      </c>
      <c r="BP146" s="107" t="e">
        <f t="shared" si="65"/>
        <v>#DIV/0!</v>
      </c>
      <c r="BQ146" s="107" t="e">
        <f t="shared" si="65"/>
        <v>#DIV/0!</v>
      </c>
      <c r="BR146" s="107" t="e">
        <f t="shared" si="65"/>
        <v>#DIV/0!</v>
      </c>
      <c r="BS146" s="34"/>
      <c r="BT146" s="34"/>
      <c r="BU146" s="34"/>
      <c r="BV146" s="34"/>
      <c r="BW146" s="34"/>
      <c r="BX146" s="34"/>
      <c r="BY146" s="34"/>
      <c r="BZ146" s="34"/>
      <c r="CA146" s="33"/>
      <c r="CB146" s="3"/>
      <c r="CC146" s="584"/>
      <c r="CD146" s="585"/>
      <c r="CE146" s="585"/>
      <c r="CF146" s="630"/>
      <c r="CG146" s="631"/>
      <c r="CH146" s="3"/>
      <c r="CI146" s="3"/>
      <c r="CJ146" s="3"/>
      <c r="CK146" s="3"/>
      <c r="CL146" s="3"/>
      <c r="CM146" s="3"/>
      <c r="CN146" s="3"/>
      <c r="CO146" s="3"/>
      <c r="CP146" s="3"/>
      <c r="CQ146" s="3"/>
      <c r="CR146" s="3"/>
      <c r="CS146" s="3"/>
      <c r="CT146" s="3"/>
    </row>
    <row r="147" spans="1:98" ht="14.25" customHeight="1" thickBot="1">
      <c r="A147" s="762"/>
      <c r="B147" s="589"/>
      <c r="C147" s="590"/>
      <c r="D147" s="288"/>
      <c r="E147" s="731"/>
      <c r="F147" s="593"/>
      <c r="G147" s="411"/>
      <c r="H147" s="412"/>
      <c r="I147" s="596"/>
      <c r="J147" s="597"/>
      <c r="K147" s="597"/>
      <c r="L147" s="597"/>
      <c r="M147" s="412"/>
      <c r="N147" s="415"/>
      <c r="O147" s="416"/>
      <c r="P147" s="417"/>
      <c r="Q147" s="732"/>
      <c r="R147" s="733"/>
      <c r="S147" s="733"/>
      <c r="T147" s="734"/>
      <c r="U147" s="22"/>
      <c r="V147" s="449">
        <v>10</v>
      </c>
      <c r="W147" s="414"/>
      <c r="X147" s="735"/>
      <c r="Y147" s="735"/>
      <c r="Z147" s="606"/>
      <c r="AA147" s="736"/>
      <c r="AB147" s="737"/>
      <c r="AC147" s="737"/>
      <c r="AD147" s="738"/>
      <c r="AE147" s="140"/>
      <c r="AF147" s="413"/>
      <c r="AG147" s="739"/>
      <c r="AH147" s="739"/>
      <c r="AI147" s="739"/>
      <c r="AJ147" s="740"/>
      <c r="AK147" s="741"/>
      <c r="AL147" s="742"/>
      <c r="AM147" s="742"/>
      <c r="AN147" s="743"/>
      <c r="AO147" s="3"/>
      <c r="AP147" s="744"/>
      <c r="AQ147" s="417"/>
      <c r="AR147" s="52"/>
      <c r="AS147" s="426" t="e">
        <f t="shared" si="23"/>
        <v>#DIV/0!</v>
      </c>
      <c r="AT147" s="450" t="e">
        <f t="shared" si="1"/>
        <v>#DIV/0!</v>
      </c>
      <c r="AU147" s="450" t="e">
        <f t="shared" si="2"/>
        <v>#DIV/0!</v>
      </c>
      <c r="AV147" s="450" t="e">
        <f t="shared" si="3"/>
        <v>#DIV/0!</v>
      </c>
      <c r="AW147" s="463" t="e">
        <f t="shared" si="4"/>
        <v>#DIV/0!</v>
      </c>
      <c r="AX147" s="463" t="e">
        <f t="shared" si="5"/>
        <v>#DIV/0!</v>
      </c>
      <c r="AY147" s="463" t="e">
        <f t="shared" si="6"/>
        <v>#DIV/0!</v>
      </c>
      <c r="AZ147" s="463" t="e">
        <f t="shared" si="7"/>
        <v>#DIV/0!</v>
      </c>
      <c r="BA147" s="428" t="e">
        <f t="shared" si="8"/>
        <v>#DIV/0!</v>
      </c>
      <c r="BB147" s="428" t="e">
        <f t="shared" si="9"/>
        <v>#DIV/0!</v>
      </c>
      <c r="BC147" s="428" t="e">
        <f t="shared" si="10"/>
        <v>#DIV/0!</v>
      </c>
      <c r="BD147" s="428" t="e">
        <f t="shared" si="11"/>
        <v>#DIV/0!</v>
      </c>
      <c r="BE147" s="427">
        <v>0.2</v>
      </c>
      <c r="BF147" s="427">
        <v>0.8</v>
      </c>
      <c r="BG147" s="428" t="e">
        <f t="shared" si="12"/>
        <v>#DIV/0!</v>
      </c>
      <c r="BH147" s="428" t="e">
        <f t="shared" si="13"/>
        <v>#DIV/0!</v>
      </c>
      <c r="BI147" s="428" t="e">
        <f t="shared" si="14"/>
        <v>#DIV/0!</v>
      </c>
      <c r="BJ147" s="428" t="e">
        <f t="shared" si="64"/>
        <v>#DIV/0!</v>
      </c>
      <c r="BK147" s="428" t="e">
        <f t="shared" si="64"/>
        <v>#DIV/0!</v>
      </c>
      <c r="BL147" s="428" t="e">
        <f t="shared" si="16"/>
        <v>#DIV/0!</v>
      </c>
      <c r="BM147" s="428" t="e">
        <f t="shared" si="17"/>
        <v>#DIV/0!</v>
      </c>
      <c r="BN147" s="428" t="e">
        <f t="shared" si="18"/>
        <v>#DIV/0!</v>
      </c>
      <c r="BO147" s="428" t="e">
        <f t="shared" si="65"/>
        <v>#DIV/0!</v>
      </c>
      <c r="BP147" s="428" t="e">
        <f t="shared" si="65"/>
        <v>#DIV/0!</v>
      </c>
      <c r="BQ147" s="428" t="e">
        <f t="shared" si="65"/>
        <v>#DIV/0!</v>
      </c>
      <c r="BR147" s="428" t="e">
        <f t="shared" si="65"/>
        <v>#DIV/0!</v>
      </c>
      <c r="BS147" s="39"/>
      <c r="BT147" s="39"/>
      <c r="BU147" s="39"/>
      <c r="BV147" s="39"/>
      <c r="BW147" s="39"/>
      <c r="BX147" s="39"/>
      <c r="BY147" s="39"/>
      <c r="BZ147" s="39"/>
      <c r="CA147" s="332"/>
      <c r="CB147" s="3"/>
      <c r="CC147" s="616"/>
      <c r="CD147" s="617"/>
      <c r="CE147" s="617"/>
      <c r="CF147" s="640"/>
      <c r="CG147" s="641"/>
      <c r="CH147" s="3"/>
      <c r="CI147" s="3"/>
      <c r="CJ147" s="3"/>
      <c r="CK147" s="3"/>
      <c r="CL147" s="3"/>
      <c r="CM147" s="3"/>
      <c r="CN147" s="3"/>
      <c r="CO147" s="3"/>
      <c r="CP147" s="3"/>
      <c r="CQ147" s="3"/>
      <c r="CR147" s="3"/>
      <c r="CS147" s="3"/>
      <c r="CT147" s="3"/>
    </row>
    <row r="148" spans="1:98" ht="14.25" customHeight="1">
      <c r="A148" s="349">
        <v>17</v>
      </c>
      <c r="B148" s="523"/>
      <c r="C148" s="524"/>
      <c r="D148" s="745"/>
      <c r="E148" s="746"/>
      <c r="F148" s="527"/>
      <c r="G148" s="355"/>
      <c r="H148" s="356"/>
      <c r="I148" s="529"/>
      <c r="J148" s="530"/>
      <c r="K148" s="530"/>
      <c r="L148" s="530"/>
      <c r="M148" s="531"/>
      <c r="N148" s="360"/>
      <c r="O148" s="358"/>
      <c r="P148" s="361"/>
      <c r="Q148" s="747"/>
      <c r="R148" s="748"/>
      <c r="S148" s="748"/>
      <c r="T148" s="749"/>
      <c r="U148" s="140"/>
      <c r="V148" s="364">
        <v>1</v>
      </c>
      <c r="W148" s="358"/>
      <c r="X148" s="750"/>
      <c r="Y148" s="750"/>
      <c r="Z148" s="361"/>
      <c r="AA148" s="751"/>
      <c r="AB148" s="752"/>
      <c r="AC148" s="752"/>
      <c r="AD148" s="753"/>
      <c r="AE148" s="140"/>
      <c r="AF148" s="357"/>
      <c r="AG148" s="754"/>
      <c r="AH148" s="754"/>
      <c r="AI148" s="754"/>
      <c r="AJ148" s="755"/>
      <c r="AK148" s="756"/>
      <c r="AL148" s="757"/>
      <c r="AM148" s="757"/>
      <c r="AN148" s="758"/>
      <c r="AO148" s="222"/>
      <c r="AP148" s="759"/>
      <c r="AQ148" s="760"/>
      <c r="AR148" s="52"/>
      <c r="AS148" s="82" t="e">
        <f t="shared" si="23"/>
        <v>#DIV/0!</v>
      </c>
      <c r="AT148" s="94" t="e">
        <f t="shared" si="1"/>
        <v>#DIV/0!</v>
      </c>
      <c r="AU148" s="94" t="e">
        <f t="shared" si="2"/>
        <v>#DIV/0!</v>
      </c>
      <c r="AV148" s="94" t="e">
        <f t="shared" si="3"/>
        <v>#DIV/0!</v>
      </c>
      <c r="AW148" s="95" t="e">
        <f t="shared" si="4"/>
        <v>#DIV/0!</v>
      </c>
      <c r="AX148" s="95" t="e">
        <f t="shared" si="5"/>
        <v>#DIV/0!</v>
      </c>
      <c r="AY148" s="95" t="e">
        <f t="shared" si="6"/>
        <v>#DIV/0!</v>
      </c>
      <c r="AZ148" s="95" t="e">
        <f t="shared" si="7"/>
        <v>#DIV/0!</v>
      </c>
      <c r="BA148" s="96" t="e">
        <f t="shared" si="8"/>
        <v>#DIV/0!</v>
      </c>
      <c r="BB148" s="96" t="e">
        <f t="shared" si="9"/>
        <v>#DIV/0!</v>
      </c>
      <c r="BC148" s="96" t="e">
        <f t="shared" si="10"/>
        <v>#DIV/0!</v>
      </c>
      <c r="BD148" s="96" t="e">
        <f t="shared" si="11"/>
        <v>#DIV/0!</v>
      </c>
      <c r="BE148" s="97">
        <v>0.2</v>
      </c>
      <c r="BF148" s="97">
        <v>0.8</v>
      </c>
      <c r="BG148" s="96" t="e">
        <f t="shared" si="12"/>
        <v>#DIV/0!</v>
      </c>
      <c r="BH148" s="96" t="e">
        <f t="shared" si="13"/>
        <v>#DIV/0!</v>
      </c>
      <c r="BI148" s="96" t="e">
        <f t="shared" si="14"/>
        <v>#DIV/0!</v>
      </c>
      <c r="BJ148" s="96" t="e">
        <f t="shared" si="64"/>
        <v>#DIV/0!</v>
      </c>
      <c r="BK148" s="96" t="e">
        <f t="shared" si="64"/>
        <v>#DIV/0!</v>
      </c>
      <c r="BL148" s="96" t="e">
        <f t="shared" si="16"/>
        <v>#DIV/0!</v>
      </c>
      <c r="BM148" s="96" t="e">
        <f t="shared" si="17"/>
        <v>#DIV/0!</v>
      </c>
      <c r="BN148" s="96" t="e">
        <f t="shared" si="18"/>
        <v>#DIV/0!</v>
      </c>
      <c r="BO148" s="96" t="e">
        <f t="shared" si="65"/>
        <v>#DIV/0!</v>
      </c>
      <c r="BP148" s="85" t="e">
        <f t="shared" si="65"/>
        <v>#DIV/0!</v>
      </c>
      <c r="BQ148" s="85" t="e">
        <f t="shared" si="65"/>
        <v>#DIV/0!</v>
      </c>
      <c r="BR148" s="85" t="e">
        <f t="shared" si="65"/>
        <v>#DIV/0!</v>
      </c>
      <c r="BS148" s="644" t="e">
        <f t="shared" ref="BS148:BV148" si="66">AVERAGEIF(BO148:BO157,"&lt;&gt;#¡DIV/0!")</f>
        <v>#DIV/0!</v>
      </c>
      <c r="BT148" s="644" t="e">
        <f t="shared" si="66"/>
        <v>#DIV/0!</v>
      </c>
      <c r="BU148" s="644" t="e">
        <f t="shared" si="66"/>
        <v>#DIV/0!</v>
      </c>
      <c r="BV148" s="644" t="e">
        <f t="shared" si="66"/>
        <v>#DIV/0!</v>
      </c>
      <c r="BW148" s="550" t="e">
        <f>+C148*BS148</f>
        <v>#DIV/0!</v>
      </c>
      <c r="BX148" s="550" t="e">
        <f>+C148*BT148</f>
        <v>#DIV/0!</v>
      </c>
      <c r="BY148" s="550" t="e">
        <f>+C148*BU148</f>
        <v>#DIV/0!</v>
      </c>
      <c r="BZ148" s="550" t="e">
        <f>+C148*BV148</f>
        <v>#DIV/0!</v>
      </c>
      <c r="CA148" s="645" t="e">
        <f>SUM(BW148:BZ157)</f>
        <v>#DIV/0!</v>
      </c>
      <c r="CB148" s="3"/>
      <c r="CC148" s="552" t="e">
        <f t="shared" ref="CC148:CF148" si="67">+Q148/$N$148</f>
        <v>#DIV/0!</v>
      </c>
      <c r="CD148" s="553" t="e">
        <f t="shared" si="67"/>
        <v>#DIV/0!</v>
      </c>
      <c r="CE148" s="553" t="e">
        <f t="shared" si="67"/>
        <v>#DIV/0!</v>
      </c>
      <c r="CF148" s="622" t="e">
        <f t="shared" si="67"/>
        <v>#DIV/0!</v>
      </c>
      <c r="CG148" s="623" t="e">
        <f>AVERAGE(CC148:CF157)</f>
        <v>#DIV/0!</v>
      </c>
      <c r="CH148" s="3"/>
      <c r="CI148" s="3"/>
      <c r="CJ148" s="3"/>
      <c r="CK148" s="3"/>
      <c r="CL148" s="3"/>
      <c r="CM148" s="3"/>
      <c r="CN148" s="3"/>
      <c r="CO148" s="3"/>
      <c r="CP148" s="3"/>
      <c r="CQ148" s="3"/>
      <c r="CR148" s="3"/>
      <c r="CS148" s="3"/>
      <c r="CT148" s="3"/>
    </row>
    <row r="149" spans="1:98" ht="14.25" customHeight="1">
      <c r="A149" s="761"/>
      <c r="B149" s="556"/>
      <c r="C149" s="557"/>
      <c r="D149" s="283"/>
      <c r="E149" s="719"/>
      <c r="F149" s="440"/>
      <c r="G149" s="377"/>
      <c r="H149" s="378"/>
      <c r="I149" s="561"/>
      <c r="J149" s="562"/>
      <c r="K149" s="562"/>
      <c r="L149" s="562"/>
      <c r="M149" s="378"/>
      <c r="N149" s="379"/>
      <c r="O149" s="380"/>
      <c r="P149" s="381"/>
      <c r="Q149" s="720"/>
      <c r="R149" s="721"/>
      <c r="S149" s="721"/>
      <c r="T149" s="722"/>
      <c r="U149" s="22"/>
      <c r="V149" s="384">
        <v>2</v>
      </c>
      <c r="W149" s="145"/>
      <c r="X149" s="723"/>
      <c r="Y149" s="723"/>
      <c r="Z149" s="683"/>
      <c r="AA149" s="724"/>
      <c r="AB149" s="725"/>
      <c r="AC149" s="725"/>
      <c r="AD149" s="726"/>
      <c r="AE149" s="140"/>
      <c r="AF149" s="141"/>
      <c r="AG149" s="143"/>
      <c r="AH149" s="143"/>
      <c r="AI149" s="143"/>
      <c r="AJ149" s="146"/>
      <c r="AK149" s="727"/>
      <c r="AL149" s="728"/>
      <c r="AM149" s="728"/>
      <c r="AN149" s="729"/>
      <c r="AO149" s="3"/>
      <c r="AP149" s="399"/>
      <c r="AQ149" s="381"/>
      <c r="AR149" s="52"/>
      <c r="AS149" s="104" t="e">
        <f t="shared" si="23"/>
        <v>#DIV/0!</v>
      </c>
      <c r="AT149" s="105" t="e">
        <f t="shared" si="1"/>
        <v>#DIV/0!</v>
      </c>
      <c r="AU149" s="105" t="e">
        <f t="shared" si="2"/>
        <v>#DIV/0!</v>
      </c>
      <c r="AV149" s="105" t="e">
        <f t="shared" si="3"/>
        <v>#DIV/0!</v>
      </c>
      <c r="AW149" s="106" t="e">
        <f t="shared" si="4"/>
        <v>#DIV/0!</v>
      </c>
      <c r="AX149" s="106" t="e">
        <f t="shared" si="5"/>
        <v>#DIV/0!</v>
      </c>
      <c r="AY149" s="106" t="e">
        <f t="shared" si="6"/>
        <v>#DIV/0!</v>
      </c>
      <c r="AZ149" s="106" t="e">
        <f t="shared" si="7"/>
        <v>#DIV/0!</v>
      </c>
      <c r="BA149" s="107" t="e">
        <f t="shared" si="8"/>
        <v>#DIV/0!</v>
      </c>
      <c r="BB149" s="107" t="e">
        <f t="shared" si="9"/>
        <v>#DIV/0!</v>
      </c>
      <c r="BC149" s="107" t="e">
        <f t="shared" si="10"/>
        <v>#DIV/0!</v>
      </c>
      <c r="BD149" s="107" t="e">
        <f t="shared" si="11"/>
        <v>#DIV/0!</v>
      </c>
      <c r="BE149" s="108">
        <v>0.2</v>
      </c>
      <c r="BF149" s="108">
        <v>0.8</v>
      </c>
      <c r="BG149" s="107" t="e">
        <f t="shared" si="12"/>
        <v>#DIV/0!</v>
      </c>
      <c r="BH149" s="107" t="e">
        <f t="shared" si="13"/>
        <v>#DIV/0!</v>
      </c>
      <c r="BI149" s="107" t="e">
        <f t="shared" si="14"/>
        <v>#DIV/0!</v>
      </c>
      <c r="BJ149" s="107" t="e">
        <f t="shared" si="64"/>
        <v>#DIV/0!</v>
      </c>
      <c r="BK149" s="107" t="e">
        <f t="shared" si="64"/>
        <v>#DIV/0!</v>
      </c>
      <c r="BL149" s="107" t="e">
        <f t="shared" si="16"/>
        <v>#DIV/0!</v>
      </c>
      <c r="BM149" s="107" t="e">
        <f t="shared" si="17"/>
        <v>#DIV/0!</v>
      </c>
      <c r="BN149" s="107" t="e">
        <f t="shared" si="18"/>
        <v>#DIV/0!</v>
      </c>
      <c r="BO149" s="107" t="e">
        <f t="shared" si="65"/>
        <v>#DIV/0!</v>
      </c>
      <c r="BP149" s="107" t="e">
        <f t="shared" si="65"/>
        <v>#DIV/0!</v>
      </c>
      <c r="BQ149" s="107" t="e">
        <f t="shared" si="65"/>
        <v>#DIV/0!</v>
      </c>
      <c r="BR149" s="107" t="e">
        <f t="shared" si="65"/>
        <v>#DIV/0!</v>
      </c>
      <c r="BS149" s="34"/>
      <c r="BT149" s="34"/>
      <c r="BU149" s="34"/>
      <c r="BV149" s="34"/>
      <c r="BW149" s="34"/>
      <c r="BX149" s="34"/>
      <c r="BY149" s="34"/>
      <c r="BZ149" s="34"/>
      <c r="CA149" s="33"/>
      <c r="CB149" s="3"/>
      <c r="CC149" s="584"/>
      <c r="CD149" s="585"/>
      <c r="CE149" s="585"/>
      <c r="CF149" s="630"/>
      <c r="CG149" s="631"/>
      <c r="CH149" s="3"/>
      <c r="CI149" s="3"/>
      <c r="CJ149" s="3"/>
      <c r="CK149" s="3"/>
      <c r="CL149" s="3"/>
      <c r="CM149" s="3"/>
      <c r="CN149" s="3"/>
      <c r="CO149" s="3"/>
      <c r="CP149" s="3"/>
      <c r="CQ149" s="3"/>
      <c r="CR149" s="3"/>
      <c r="CS149" s="3"/>
      <c r="CT149" s="3"/>
    </row>
    <row r="150" spans="1:98" ht="14.25" customHeight="1">
      <c r="A150" s="761"/>
      <c r="B150" s="556"/>
      <c r="C150" s="557"/>
      <c r="D150" s="283"/>
      <c r="E150" s="719"/>
      <c r="F150" s="440"/>
      <c r="G150" s="377"/>
      <c r="H150" s="378"/>
      <c r="I150" s="561"/>
      <c r="J150" s="562"/>
      <c r="K150" s="562"/>
      <c r="L150" s="562"/>
      <c r="M150" s="378"/>
      <c r="N150" s="379"/>
      <c r="O150" s="380"/>
      <c r="P150" s="381"/>
      <c r="Q150" s="720"/>
      <c r="R150" s="721"/>
      <c r="S150" s="721"/>
      <c r="T150" s="722"/>
      <c r="U150" s="22"/>
      <c r="V150" s="384">
        <v>3</v>
      </c>
      <c r="W150" s="145"/>
      <c r="X150" s="723"/>
      <c r="Y150" s="723"/>
      <c r="Z150" s="683"/>
      <c r="AA150" s="724"/>
      <c r="AB150" s="725"/>
      <c r="AC150" s="725"/>
      <c r="AD150" s="726"/>
      <c r="AE150" s="140"/>
      <c r="AF150" s="141"/>
      <c r="AG150" s="143"/>
      <c r="AH150" s="143"/>
      <c r="AI150" s="143"/>
      <c r="AJ150" s="146"/>
      <c r="AK150" s="727"/>
      <c r="AL150" s="728"/>
      <c r="AM150" s="728"/>
      <c r="AN150" s="729"/>
      <c r="AO150" s="3"/>
      <c r="AP150" s="399"/>
      <c r="AQ150" s="381"/>
      <c r="AR150" s="52"/>
      <c r="AS150" s="104" t="e">
        <f t="shared" si="23"/>
        <v>#DIV/0!</v>
      </c>
      <c r="AT150" s="105" t="e">
        <f t="shared" si="1"/>
        <v>#DIV/0!</v>
      </c>
      <c r="AU150" s="105" t="e">
        <f t="shared" si="2"/>
        <v>#DIV/0!</v>
      </c>
      <c r="AV150" s="105" t="e">
        <f t="shared" si="3"/>
        <v>#DIV/0!</v>
      </c>
      <c r="AW150" s="106" t="e">
        <f t="shared" si="4"/>
        <v>#DIV/0!</v>
      </c>
      <c r="AX150" s="106" t="e">
        <f t="shared" si="5"/>
        <v>#DIV/0!</v>
      </c>
      <c r="AY150" s="106" t="e">
        <f t="shared" si="6"/>
        <v>#DIV/0!</v>
      </c>
      <c r="AZ150" s="106" t="e">
        <f t="shared" si="7"/>
        <v>#DIV/0!</v>
      </c>
      <c r="BA150" s="107" t="e">
        <f t="shared" si="8"/>
        <v>#DIV/0!</v>
      </c>
      <c r="BB150" s="107" t="e">
        <f t="shared" si="9"/>
        <v>#DIV/0!</v>
      </c>
      <c r="BC150" s="107" t="e">
        <f t="shared" si="10"/>
        <v>#DIV/0!</v>
      </c>
      <c r="BD150" s="107" t="e">
        <f t="shared" si="11"/>
        <v>#DIV/0!</v>
      </c>
      <c r="BE150" s="108">
        <v>0.2</v>
      </c>
      <c r="BF150" s="108">
        <v>0.8</v>
      </c>
      <c r="BG150" s="107" t="e">
        <f t="shared" si="12"/>
        <v>#DIV/0!</v>
      </c>
      <c r="BH150" s="107" t="e">
        <f t="shared" si="13"/>
        <v>#DIV/0!</v>
      </c>
      <c r="BI150" s="107" t="e">
        <f t="shared" si="14"/>
        <v>#DIV/0!</v>
      </c>
      <c r="BJ150" s="107" t="e">
        <f t="shared" si="64"/>
        <v>#DIV/0!</v>
      </c>
      <c r="BK150" s="107" t="e">
        <f t="shared" si="64"/>
        <v>#DIV/0!</v>
      </c>
      <c r="BL150" s="107" t="e">
        <f t="shared" si="16"/>
        <v>#DIV/0!</v>
      </c>
      <c r="BM150" s="107" t="e">
        <f t="shared" si="17"/>
        <v>#DIV/0!</v>
      </c>
      <c r="BN150" s="107" t="e">
        <f t="shared" si="18"/>
        <v>#DIV/0!</v>
      </c>
      <c r="BO150" s="107" t="e">
        <f t="shared" si="65"/>
        <v>#DIV/0!</v>
      </c>
      <c r="BP150" s="107" t="e">
        <f t="shared" si="65"/>
        <v>#DIV/0!</v>
      </c>
      <c r="BQ150" s="107" t="e">
        <f t="shared" si="65"/>
        <v>#DIV/0!</v>
      </c>
      <c r="BR150" s="107" t="e">
        <f t="shared" si="65"/>
        <v>#DIV/0!</v>
      </c>
      <c r="BS150" s="34"/>
      <c r="BT150" s="34"/>
      <c r="BU150" s="34"/>
      <c r="BV150" s="34"/>
      <c r="BW150" s="34"/>
      <c r="BX150" s="34"/>
      <c r="BY150" s="34"/>
      <c r="BZ150" s="34"/>
      <c r="CA150" s="33"/>
      <c r="CB150" s="3"/>
      <c r="CC150" s="584"/>
      <c r="CD150" s="585"/>
      <c r="CE150" s="585"/>
      <c r="CF150" s="630"/>
      <c r="CG150" s="631"/>
      <c r="CH150" s="3"/>
      <c r="CI150" s="3"/>
      <c r="CJ150" s="3"/>
      <c r="CK150" s="3"/>
      <c r="CL150" s="3"/>
      <c r="CM150" s="3"/>
      <c r="CN150" s="3"/>
      <c r="CO150" s="3"/>
      <c r="CP150" s="3"/>
      <c r="CQ150" s="3"/>
      <c r="CR150" s="3"/>
      <c r="CS150" s="3"/>
      <c r="CT150" s="3"/>
    </row>
    <row r="151" spans="1:98" ht="14.25" customHeight="1">
      <c r="A151" s="761"/>
      <c r="B151" s="556"/>
      <c r="C151" s="557"/>
      <c r="D151" s="283"/>
      <c r="E151" s="719"/>
      <c r="F151" s="440"/>
      <c r="G151" s="377"/>
      <c r="H151" s="378"/>
      <c r="I151" s="561"/>
      <c r="J151" s="562"/>
      <c r="K151" s="562"/>
      <c r="L151" s="562"/>
      <c r="M151" s="378"/>
      <c r="N151" s="379"/>
      <c r="O151" s="380"/>
      <c r="P151" s="381"/>
      <c r="Q151" s="720"/>
      <c r="R151" s="721"/>
      <c r="S151" s="721"/>
      <c r="T151" s="722"/>
      <c r="U151" s="22"/>
      <c r="V151" s="384">
        <v>4</v>
      </c>
      <c r="W151" s="145"/>
      <c r="X151" s="723"/>
      <c r="Y151" s="723"/>
      <c r="Z151" s="683"/>
      <c r="AA151" s="724"/>
      <c r="AB151" s="725"/>
      <c r="AC151" s="725"/>
      <c r="AD151" s="726"/>
      <c r="AE151" s="140"/>
      <c r="AF151" s="141"/>
      <c r="AG151" s="143"/>
      <c r="AH151" s="143"/>
      <c r="AI151" s="143"/>
      <c r="AJ151" s="146"/>
      <c r="AK151" s="727"/>
      <c r="AL151" s="728"/>
      <c r="AM151" s="728"/>
      <c r="AN151" s="729"/>
      <c r="AO151" s="3"/>
      <c r="AP151" s="399"/>
      <c r="AQ151" s="381"/>
      <c r="AR151" s="52"/>
      <c r="AS151" s="104" t="e">
        <f t="shared" si="23"/>
        <v>#DIV/0!</v>
      </c>
      <c r="AT151" s="105" t="e">
        <f t="shared" si="1"/>
        <v>#DIV/0!</v>
      </c>
      <c r="AU151" s="105" t="e">
        <f t="shared" si="2"/>
        <v>#DIV/0!</v>
      </c>
      <c r="AV151" s="105" t="e">
        <f t="shared" si="3"/>
        <v>#DIV/0!</v>
      </c>
      <c r="AW151" s="106" t="e">
        <f t="shared" si="4"/>
        <v>#DIV/0!</v>
      </c>
      <c r="AX151" s="106" t="e">
        <f t="shared" si="5"/>
        <v>#DIV/0!</v>
      </c>
      <c r="AY151" s="106" t="e">
        <f t="shared" si="6"/>
        <v>#DIV/0!</v>
      </c>
      <c r="AZ151" s="106" t="e">
        <f t="shared" si="7"/>
        <v>#DIV/0!</v>
      </c>
      <c r="BA151" s="107" t="e">
        <f t="shared" si="8"/>
        <v>#DIV/0!</v>
      </c>
      <c r="BB151" s="107" t="e">
        <f t="shared" si="9"/>
        <v>#DIV/0!</v>
      </c>
      <c r="BC151" s="107" t="e">
        <f t="shared" si="10"/>
        <v>#DIV/0!</v>
      </c>
      <c r="BD151" s="107" t="e">
        <f t="shared" si="11"/>
        <v>#DIV/0!</v>
      </c>
      <c r="BE151" s="108">
        <v>0.2</v>
      </c>
      <c r="BF151" s="108">
        <v>0.8</v>
      </c>
      <c r="BG151" s="107" t="e">
        <f t="shared" si="12"/>
        <v>#DIV/0!</v>
      </c>
      <c r="BH151" s="107" t="e">
        <f t="shared" si="13"/>
        <v>#DIV/0!</v>
      </c>
      <c r="BI151" s="107" t="e">
        <f t="shared" si="14"/>
        <v>#DIV/0!</v>
      </c>
      <c r="BJ151" s="107" t="e">
        <f t="shared" si="64"/>
        <v>#DIV/0!</v>
      </c>
      <c r="BK151" s="107" t="e">
        <f t="shared" si="64"/>
        <v>#DIV/0!</v>
      </c>
      <c r="BL151" s="107" t="e">
        <f t="shared" si="16"/>
        <v>#DIV/0!</v>
      </c>
      <c r="BM151" s="107" t="e">
        <f t="shared" si="17"/>
        <v>#DIV/0!</v>
      </c>
      <c r="BN151" s="107" t="e">
        <f t="shared" si="18"/>
        <v>#DIV/0!</v>
      </c>
      <c r="BO151" s="107" t="e">
        <f t="shared" si="65"/>
        <v>#DIV/0!</v>
      </c>
      <c r="BP151" s="107" t="e">
        <f t="shared" si="65"/>
        <v>#DIV/0!</v>
      </c>
      <c r="BQ151" s="107" t="e">
        <f t="shared" si="65"/>
        <v>#DIV/0!</v>
      </c>
      <c r="BR151" s="107" t="e">
        <f t="shared" si="65"/>
        <v>#DIV/0!</v>
      </c>
      <c r="BS151" s="34"/>
      <c r="BT151" s="34"/>
      <c r="BU151" s="34"/>
      <c r="BV151" s="34"/>
      <c r="BW151" s="34"/>
      <c r="BX151" s="34"/>
      <c r="BY151" s="34"/>
      <c r="BZ151" s="34"/>
      <c r="CA151" s="33"/>
      <c r="CB151" s="3"/>
      <c r="CC151" s="584"/>
      <c r="CD151" s="585"/>
      <c r="CE151" s="585"/>
      <c r="CF151" s="630"/>
      <c r="CG151" s="631"/>
      <c r="CH151" s="3"/>
      <c r="CI151" s="3"/>
      <c r="CJ151" s="3"/>
      <c r="CK151" s="3"/>
      <c r="CL151" s="3"/>
      <c r="CM151" s="3"/>
      <c r="CN151" s="3"/>
      <c r="CO151" s="3"/>
      <c r="CP151" s="3"/>
      <c r="CQ151" s="3"/>
      <c r="CR151" s="3"/>
      <c r="CS151" s="3"/>
      <c r="CT151" s="3"/>
    </row>
    <row r="152" spans="1:98" ht="14.25" customHeight="1">
      <c r="A152" s="761"/>
      <c r="B152" s="556"/>
      <c r="C152" s="557"/>
      <c r="D152" s="283"/>
      <c r="E152" s="719"/>
      <c r="F152" s="440"/>
      <c r="G152" s="377"/>
      <c r="H152" s="378"/>
      <c r="I152" s="561"/>
      <c r="J152" s="562"/>
      <c r="K152" s="562"/>
      <c r="L152" s="562"/>
      <c r="M152" s="378"/>
      <c r="N152" s="379"/>
      <c r="O152" s="380"/>
      <c r="P152" s="381"/>
      <c r="Q152" s="720"/>
      <c r="R152" s="721"/>
      <c r="S152" s="721"/>
      <c r="T152" s="722"/>
      <c r="U152" s="22"/>
      <c r="V152" s="384">
        <v>5</v>
      </c>
      <c r="W152" s="145"/>
      <c r="X152" s="723"/>
      <c r="Y152" s="723"/>
      <c r="Z152" s="683"/>
      <c r="AA152" s="724"/>
      <c r="AB152" s="725"/>
      <c r="AC152" s="725"/>
      <c r="AD152" s="726"/>
      <c r="AE152" s="140"/>
      <c r="AF152" s="141"/>
      <c r="AG152" s="143"/>
      <c r="AH152" s="143"/>
      <c r="AI152" s="143"/>
      <c r="AJ152" s="146"/>
      <c r="AK152" s="727"/>
      <c r="AL152" s="728"/>
      <c r="AM152" s="728"/>
      <c r="AN152" s="729"/>
      <c r="AO152" s="3"/>
      <c r="AP152" s="399"/>
      <c r="AQ152" s="381"/>
      <c r="AR152" s="52"/>
      <c r="AS152" s="104" t="e">
        <f t="shared" si="23"/>
        <v>#DIV/0!</v>
      </c>
      <c r="AT152" s="105" t="e">
        <f t="shared" si="1"/>
        <v>#DIV/0!</v>
      </c>
      <c r="AU152" s="105" t="e">
        <f t="shared" si="2"/>
        <v>#DIV/0!</v>
      </c>
      <c r="AV152" s="105" t="e">
        <f t="shared" si="3"/>
        <v>#DIV/0!</v>
      </c>
      <c r="AW152" s="106" t="e">
        <f t="shared" si="4"/>
        <v>#DIV/0!</v>
      </c>
      <c r="AX152" s="106" t="e">
        <f t="shared" si="5"/>
        <v>#DIV/0!</v>
      </c>
      <c r="AY152" s="106" t="e">
        <f t="shared" si="6"/>
        <v>#DIV/0!</v>
      </c>
      <c r="AZ152" s="106" t="e">
        <f t="shared" si="7"/>
        <v>#DIV/0!</v>
      </c>
      <c r="BA152" s="107" t="e">
        <f t="shared" si="8"/>
        <v>#DIV/0!</v>
      </c>
      <c r="BB152" s="107" t="e">
        <f t="shared" si="9"/>
        <v>#DIV/0!</v>
      </c>
      <c r="BC152" s="107" t="e">
        <f t="shared" si="10"/>
        <v>#DIV/0!</v>
      </c>
      <c r="BD152" s="107" t="e">
        <f t="shared" si="11"/>
        <v>#DIV/0!</v>
      </c>
      <c r="BE152" s="108">
        <v>0.2</v>
      </c>
      <c r="BF152" s="108">
        <v>0.8</v>
      </c>
      <c r="BG152" s="107" t="e">
        <f t="shared" si="12"/>
        <v>#DIV/0!</v>
      </c>
      <c r="BH152" s="107" t="e">
        <f t="shared" si="13"/>
        <v>#DIV/0!</v>
      </c>
      <c r="BI152" s="107" t="e">
        <f t="shared" si="14"/>
        <v>#DIV/0!</v>
      </c>
      <c r="BJ152" s="107" t="e">
        <f t="shared" si="64"/>
        <v>#DIV/0!</v>
      </c>
      <c r="BK152" s="107" t="e">
        <f t="shared" si="64"/>
        <v>#DIV/0!</v>
      </c>
      <c r="BL152" s="107" t="e">
        <f t="shared" si="16"/>
        <v>#DIV/0!</v>
      </c>
      <c r="BM152" s="107" t="e">
        <f t="shared" si="17"/>
        <v>#DIV/0!</v>
      </c>
      <c r="BN152" s="107" t="e">
        <f t="shared" si="18"/>
        <v>#DIV/0!</v>
      </c>
      <c r="BO152" s="107" t="e">
        <f t="shared" si="65"/>
        <v>#DIV/0!</v>
      </c>
      <c r="BP152" s="107" t="e">
        <f t="shared" si="65"/>
        <v>#DIV/0!</v>
      </c>
      <c r="BQ152" s="107" t="e">
        <f t="shared" si="65"/>
        <v>#DIV/0!</v>
      </c>
      <c r="BR152" s="107" t="e">
        <f t="shared" si="65"/>
        <v>#DIV/0!</v>
      </c>
      <c r="BS152" s="34"/>
      <c r="BT152" s="34"/>
      <c r="BU152" s="34"/>
      <c r="BV152" s="34"/>
      <c r="BW152" s="34"/>
      <c r="BX152" s="34"/>
      <c r="BY152" s="34"/>
      <c r="BZ152" s="34"/>
      <c r="CA152" s="33"/>
      <c r="CB152" s="3"/>
      <c r="CC152" s="584"/>
      <c r="CD152" s="585"/>
      <c r="CE152" s="585"/>
      <c r="CF152" s="630"/>
      <c r="CG152" s="631"/>
      <c r="CH152" s="3"/>
      <c r="CI152" s="3"/>
      <c r="CJ152" s="3"/>
      <c r="CK152" s="3"/>
      <c r="CL152" s="3"/>
      <c r="CM152" s="3"/>
      <c r="CN152" s="3"/>
      <c r="CO152" s="3"/>
      <c r="CP152" s="3"/>
      <c r="CQ152" s="3"/>
      <c r="CR152" s="3"/>
      <c r="CS152" s="3"/>
      <c r="CT152" s="3"/>
    </row>
    <row r="153" spans="1:98" ht="14.25" customHeight="1">
      <c r="A153" s="761"/>
      <c r="B153" s="556"/>
      <c r="C153" s="557"/>
      <c r="D153" s="283"/>
      <c r="E153" s="719"/>
      <c r="F153" s="440"/>
      <c r="G153" s="377"/>
      <c r="H153" s="378"/>
      <c r="I153" s="561"/>
      <c r="J153" s="562"/>
      <c r="K153" s="562"/>
      <c r="L153" s="562"/>
      <c r="M153" s="378"/>
      <c r="N153" s="379"/>
      <c r="O153" s="380"/>
      <c r="P153" s="381"/>
      <c r="Q153" s="720"/>
      <c r="R153" s="721"/>
      <c r="S153" s="721"/>
      <c r="T153" s="722"/>
      <c r="U153" s="22"/>
      <c r="V153" s="384">
        <v>6</v>
      </c>
      <c r="W153" s="145"/>
      <c r="X153" s="723"/>
      <c r="Y153" s="723"/>
      <c r="Z153" s="683"/>
      <c r="AA153" s="724"/>
      <c r="AB153" s="725"/>
      <c r="AC153" s="725"/>
      <c r="AD153" s="726"/>
      <c r="AE153" s="140"/>
      <c r="AF153" s="141"/>
      <c r="AG153" s="143"/>
      <c r="AH153" s="143"/>
      <c r="AI153" s="143"/>
      <c r="AJ153" s="146"/>
      <c r="AK153" s="727"/>
      <c r="AL153" s="728"/>
      <c r="AM153" s="728"/>
      <c r="AN153" s="729"/>
      <c r="AO153" s="3"/>
      <c r="AP153" s="399"/>
      <c r="AQ153" s="381"/>
      <c r="AR153" s="52"/>
      <c r="AS153" s="104" t="e">
        <f t="shared" si="23"/>
        <v>#DIV/0!</v>
      </c>
      <c r="AT153" s="105" t="e">
        <f t="shared" si="1"/>
        <v>#DIV/0!</v>
      </c>
      <c r="AU153" s="105" t="e">
        <f t="shared" si="2"/>
        <v>#DIV/0!</v>
      </c>
      <c r="AV153" s="105" t="e">
        <f t="shared" si="3"/>
        <v>#DIV/0!</v>
      </c>
      <c r="AW153" s="106" t="e">
        <f t="shared" si="4"/>
        <v>#DIV/0!</v>
      </c>
      <c r="AX153" s="106" t="e">
        <f t="shared" si="5"/>
        <v>#DIV/0!</v>
      </c>
      <c r="AY153" s="106" t="e">
        <f t="shared" si="6"/>
        <v>#DIV/0!</v>
      </c>
      <c r="AZ153" s="106" t="e">
        <f t="shared" si="7"/>
        <v>#DIV/0!</v>
      </c>
      <c r="BA153" s="107" t="e">
        <f t="shared" si="8"/>
        <v>#DIV/0!</v>
      </c>
      <c r="BB153" s="107" t="e">
        <f t="shared" si="9"/>
        <v>#DIV/0!</v>
      </c>
      <c r="BC153" s="107" t="e">
        <f t="shared" si="10"/>
        <v>#DIV/0!</v>
      </c>
      <c r="BD153" s="107" t="e">
        <f t="shared" si="11"/>
        <v>#DIV/0!</v>
      </c>
      <c r="BE153" s="108">
        <v>0.2</v>
      </c>
      <c r="BF153" s="108">
        <v>0.8</v>
      </c>
      <c r="BG153" s="107" t="e">
        <f t="shared" si="12"/>
        <v>#DIV/0!</v>
      </c>
      <c r="BH153" s="107" t="e">
        <f t="shared" si="13"/>
        <v>#DIV/0!</v>
      </c>
      <c r="BI153" s="107" t="e">
        <f t="shared" si="14"/>
        <v>#DIV/0!</v>
      </c>
      <c r="BJ153" s="107" t="e">
        <f t="shared" si="64"/>
        <v>#DIV/0!</v>
      </c>
      <c r="BK153" s="107" t="e">
        <f t="shared" si="64"/>
        <v>#DIV/0!</v>
      </c>
      <c r="BL153" s="107" t="e">
        <f t="shared" si="16"/>
        <v>#DIV/0!</v>
      </c>
      <c r="BM153" s="107" t="e">
        <f t="shared" si="17"/>
        <v>#DIV/0!</v>
      </c>
      <c r="BN153" s="107" t="e">
        <f t="shared" si="18"/>
        <v>#DIV/0!</v>
      </c>
      <c r="BO153" s="107" t="e">
        <f t="shared" si="65"/>
        <v>#DIV/0!</v>
      </c>
      <c r="BP153" s="107" t="e">
        <f t="shared" si="65"/>
        <v>#DIV/0!</v>
      </c>
      <c r="BQ153" s="107" t="e">
        <f t="shared" si="65"/>
        <v>#DIV/0!</v>
      </c>
      <c r="BR153" s="107" t="e">
        <f t="shared" si="65"/>
        <v>#DIV/0!</v>
      </c>
      <c r="BS153" s="34"/>
      <c r="BT153" s="34"/>
      <c r="BU153" s="34"/>
      <c r="BV153" s="34"/>
      <c r="BW153" s="34"/>
      <c r="BX153" s="34"/>
      <c r="BY153" s="34"/>
      <c r="BZ153" s="34"/>
      <c r="CA153" s="33"/>
      <c r="CB153" s="3"/>
      <c r="CC153" s="584"/>
      <c r="CD153" s="585"/>
      <c r="CE153" s="585"/>
      <c r="CF153" s="630"/>
      <c r="CG153" s="631"/>
      <c r="CH153" s="3"/>
      <c r="CI153" s="3"/>
      <c r="CJ153" s="3"/>
      <c r="CK153" s="3"/>
      <c r="CL153" s="3"/>
      <c r="CM153" s="3"/>
      <c r="CN153" s="3"/>
      <c r="CO153" s="3"/>
      <c r="CP153" s="3"/>
      <c r="CQ153" s="3"/>
      <c r="CR153" s="3"/>
      <c r="CS153" s="3"/>
      <c r="CT153" s="3"/>
    </row>
    <row r="154" spans="1:98" ht="14.25" customHeight="1">
      <c r="A154" s="761"/>
      <c r="B154" s="556"/>
      <c r="C154" s="557"/>
      <c r="D154" s="283"/>
      <c r="E154" s="719"/>
      <c r="F154" s="440"/>
      <c r="G154" s="377"/>
      <c r="H154" s="378"/>
      <c r="I154" s="561"/>
      <c r="J154" s="562"/>
      <c r="K154" s="562"/>
      <c r="L154" s="562"/>
      <c r="M154" s="378"/>
      <c r="N154" s="379"/>
      <c r="O154" s="380"/>
      <c r="P154" s="381"/>
      <c r="Q154" s="720"/>
      <c r="R154" s="721"/>
      <c r="S154" s="721"/>
      <c r="T154" s="722"/>
      <c r="U154" s="22"/>
      <c r="V154" s="384">
        <v>7</v>
      </c>
      <c r="W154" s="145"/>
      <c r="X154" s="723"/>
      <c r="Y154" s="723"/>
      <c r="Z154" s="683"/>
      <c r="AA154" s="724"/>
      <c r="AB154" s="725"/>
      <c r="AC154" s="725"/>
      <c r="AD154" s="726"/>
      <c r="AE154" s="140"/>
      <c r="AF154" s="141"/>
      <c r="AG154" s="143"/>
      <c r="AH154" s="143"/>
      <c r="AI154" s="143"/>
      <c r="AJ154" s="146"/>
      <c r="AK154" s="727"/>
      <c r="AL154" s="728"/>
      <c r="AM154" s="728"/>
      <c r="AN154" s="729"/>
      <c r="AO154" s="3"/>
      <c r="AP154" s="399"/>
      <c r="AQ154" s="381"/>
      <c r="AR154" s="52"/>
      <c r="AS154" s="104" t="e">
        <f t="shared" si="23"/>
        <v>#DIV/0!</v>
      </c>
      <c r="AT154" s="105" t="e">
        <f t="shared" si="1"/>
        <v>#DIV/0!</v>
      </c>
      <c r="AU154" s="105" t="e">
        <f t="shared" si="2"/>
        <v>#DIV/0!</v>
      </c>
      <c r="AV154" s="105" t="e">
        <f t="shared" si="3"/>
        <v>#DIV/0!</v>
      </c>
      <c r="AW154" s="106" t="e">
        <f t="shared" si="4"/>
        <v>#DIV/0!</v>
      </c>
      <c r="AX154" s="106" t="e">
        <f t="shared" si="5"/>
        <v>#DIV/0!</v>
      </c>
      <c r="AY154" s="106" t="e">
        <f t="shared" si="6"/>
        <v>#DIV/0!</v>
      </c>
      <c r="AZ154" s="106" t="e">
        <f t="shared" si="7"/>
        <v>#DIV/0!</v>
      </c>
      <c r="BA154" s="107" t="e">
        <f t="shared" si="8"/>
        <v>#DIV/0!</v>
      </c>
      <c r="BB154" s="107" t="e">
        <f t="shared" si="9"/>
        <v>#DIV/0!</v>
      </c>
      <c r="BC154" s="107" t="e">
        <f t="shared" si="10"/>
        <v>#DIV/0!</v>
      </c>
      <c r="BD154" s="107" t="e">
        <f t="shared" si="11"/>
        <v>#DIV/0!</v>
      </c>
      <c r="BE154" s="108">
        <v>0.2</v>
      </c>
      <c r="BF154" s="108">
        <v>0.8</v>
      </c>
      <c r="BG154" s="107" t="e">
        <f t="shared" si="12"/>
        <v>#DIV/0!</v>
      </c>
      <c r="BH154" s="107" t="e">
        <f t="shared" si="13"/>
        <v>#DIV/0!</v>
      </c>
      <c r="BI154" s="107" t="e">
        <f t="shared" si="14"/>
        <v>#DIV/0!</v>
      </c>
      <c r="BJ154" s="107" t="e">
        <f t="shared" si="64"/>
        <v>#DIV/0!</v>
      </c>
      <c r="BK154" s="107" t="e">
        <f t="shared" si="64"/>
        <v>#DIV/0!</v>
      </c>
      <c r="BL154" s="107" t="e">
        <f t="shared" si="16"/>
        <v>#DIV/0!</v>
      </c>
      <c r="BM154" s="107" t="e">
        <f t="shared" si="17"/>
        <v>#DIV/0!</v>
      </c>
      <c r="BN154" s="107" t="e">
        <f t="shared" si="18"/>
        <v>#DIV/0!</v>
      </c>
      <c r="BO154" s="107" t="e">
        <f t="shared" si="65"/>
        <v>#DIV/0!</v>
      </c>
      <c r="BP154" s="107" t="e">
        <f t="shared" si="65"/>
        <v>#DIV/0!</v>
      </c>
      <c r="BQ154" s="107" t="e">
        <f t="shared" si="65"/>
        <v>#DIV/0!</v>
      </c>
      <c r="BR154" s="107" t="e">
        <f t="shared" si="65"/>
        <v>#DIV/0!</v>
      </c>
      <c r="BS154" s="34"/>
      <c r="BT154" s="34"/>
      <c r="BU154" s="34"/>
      <c r="BV154" s="34"/>
      <c r="BW154" s="34"/>
      <c r="BX154" s="34"/>
      <c r="BY154" s="34"/>
      <c r="BZ154" s="34"/>
      <c r="CA154" s="33"/>
      <c r="CB154" s="3"/>
      <c r="CC154" s="584"/>
      <c r="CD154" s="585"/>
      <c r="CE154" s="585"/>
      <c r="CF154" s="630"/>
      <c r="CG154" s="631"/>
      <c r="CH154" s="3"/>
      <c r="CI154" s="3"/>
      <c r="CJ154" s="3"/>
      <c r="CK154" s="3"/>
      <c r="CL154" s="3"/>
      <c r="CM154" s="3"/>
      <c r="CN154" s="3"/>
      <c r="CO154" s="3"/>
      <c r="CP154" s="3"/>
      <c r="CQ154" s="3"/>
      <c r="CR154" s="3"/>
      <c r="CS154" s="3"/>
      <c r="CT154" s="3"/>
    </row>
    <row r="155" spans="1:98" ht="14.25" customHeight="1">
      <c r="A155" s="761"/>
      <c r="B155" s="556"/>
      <c r="C155" s="557"/>
      <c r="D155" s="283"/>
      <c r="E155" s="719"/>
      <c r="F155" s="440"/>
      <c r="G155" s="377"/>
      <c r="H155" s="378"/>
      <c r="I155" s="561"/>
      <c r="J155" s="562"/>
      <c r="K155" s="562"/>
      <c r="L155" s="562"/>
      <c r="M155" s="378"/>
      <c r="N155" s="379"/>
      <c r="O155" s="380"/>
      <c r="P155" s="381"/>
      <c r="Q155" s="720"/>
      <c r="R155" s="721"/>
      <c r="S155" s="721"/>
      <c r="T155" s="722"/>
      <c r="U155" s="22"/>
      <c r="V155" s="384">
        <v>8</v>
      </c>
      <c r="W155" s="145"/>
      <c r="X155" s="723"/>
      <c r="Y155" s="723"/>
      <c r="Z155" s="683"/>
      <c r="AA155" s="724"/>
      <c r="AB155" s="725"/>
      <c r="AC155" s="725"/>
      <c r="AD155" s="726"/>
      <c r="AE155" s="140"/>
      <c r="AF155" s="141"/>
      <c r="AG155" s="143"/>
      <c r="AH155" s="143"/>
      <c r="AI155" s="143"/>
      <c r="AJ155" s="146"/>
      <c r="AK155" s="727"/>
      <c r="AL155" s="728"/>
      <c r="AM155" s="728"/>
      <c r="AN155" s="729"/>
      <c r="AO155" s="3"/>
      <c r="AP155" s="399"/>
      <c r="AQ155" s="381"/>
      <c r="AR155" s="52"/>
      <c r="AS155" s="104" t="e">
        <f t="shared" si="23"/>
        <v>#DIV/0!</v>
      </c>
      <c r="AT155" s="105" t="e">
        <f t="shared" si="1"/>
        <v>#DIV/0!</v>
      </c>
      <c r="AU155" s="105" t="e">
        <f t="shared" si="2"/>
        <v>#DIV/0!</v>
      </c>
      <c r="AV155" s="105" t="e">
        <f t="shared" si="3"/>
        <v>#DIV/0!</v>
      </c>
      <c r="AW155" s="106" t="e">
        <f t="shared" si="4"/>
        <v>#DIV/0!</v>
      </c>
      <c r="AX155" s="106" t="e">
        <f t="shared" si="5"/>
        <v>#DIV/0!</v>
      </c>
      <c r="AY155" s="106" t="e">
        <f t="shared" si="6"/>
        <v>#DIV/0!</v>
      </c>
      <c r="AZ155" s="106" t="e">
        <f t="shared" si="7"/>
        <v>#DIV/0!</v>
      </c>
      <c r="BA155" s="107" t="e">
        <f t="shared" si="8"/>
        <v>#DIV/0!</v>
      </c>
      <c r="BB155" s="107" t="e">
        <f t="shared" si="9"/>
        <v>#DIV/0!</v>
      </c>
      <c r="BC155" s="107" t="e">
        <f t="shared" si="10"/>
        <v>#DIV/0!</v>
      </c>
      <c r="BD155" s="107" t="e">
        <f t="shared" si="11"/>
        <v>#DIV/0!</v>
      </c>
      <c r="BE155" s="108">
        <v>0.2</v>
      </c>
      <c r="BF155" s="108">
        <v>0.8</v>
      </c>
      <c r="BG155" s="107" t="e">
        <f t="shared" si="12"/>
        <v>#DIV/0!</v>
      </c>
      <c r="BH155" s="107" t="e">
        <f t="shared" si="13"/>
        <v>#DIV/0!</v>
      </c>
      <c r="BI155" s="107" t="e">
        <f t="shared" si="14"/>
        <v>#DIV/0!</v>
      </c>
      <c r="BJ155" s="107" t="e">
        <f t="shared" si="64"/>
        <v>#DIV/0!</v>
      </c>
      <c r="BK155" s="107" t="e">
        <f t="shared" si="64"/>
        <v>#DIV/0!</v>
      </c>
      <c r="BL155" s="107" t="e">
        <f t="shared" si="16"/>
        <v>#DIV/0!</v>
      </c>
      <c r="BM155" s="107" t="e">
        <f t="shared" si="17"/>
        <v>#DIV/0!</v>
      </c>
      <c r="BN155" s="107" t="e">
        <f t="shared" si="18"/>
        <v>#DIV/0!</v>
      </c>
      <c r="BO155" s="107" t="e">
        <f t="shared" si="65"/>
        <v>#DIV/0!</v>
      </c>
      <c r="BP155" s="107" t="e">
        <f t="shared" si="65"/>
        <v>#DIV/0!</v>
      </c>
      <c r="BQ155" s="107" t="e">
        <f t="shared" si="65"/>
        <v>#DIV/0!</v>
      </c>
      <c r="BR155" s="107" t="e">
        <f t="shared" si="65"/>
        <v>#DIV/0!</v>
      </c>
      <c r="BS155" s="34"/>
      <c r="BT155" s="34"/>
      <c r="BU155" s="34"/>
      <c r="BV155" s="34"/>
      <c r="BW155" s="34"/>
      <c r="BX155" s="34"/>
      <c r="BY155" s="34"/>
      <c r="BZ155" s="34"/>
      <c r="CA155" s="33"/>
      <c r="CB155" s="3"/>
      <c r="CC155" s="584"/>
      <c r="CD155" s="585"/>
      <c r="CE155" s="585"/>
      <c r="CF155" s="630"/>
      <c r="CG155" s="631"/>
      <c r="CH155" s="3"/>
      <c r="CI155" s="3"/>
      <c r="CJ155" s="3"/>
      <c r="CK155" s="3"/>
      <c r="CL155" s="3"/>
      <c r="CM155" s="3"/>
      <c r="CN155" s="3"/>
      <c r="CO155" s="3"/>
      <c r="CP155" s="3"/>
      <c r="CQ155" s="3"/>
      <c r="CR155" s="3"/>
      <c r="CS155" s="3"/>
      <c r="CT155" s="3"/>
    </row>
    <row r="156" spans="1:98" ht="14.25" customHeight="1">
      <c r="A156" s="761"/>
      <c r="B156" s="556"/>
      <c r="C156" s="557"/>
      <c r="D156" s="283"/>
      <c r="E156" s="719"/>
      <c r="F156" s="440"/>
      <c r="G156" s="377"/>
      <c r="H156" s="378"/>
      <c r="I156" s="561"/>
      <c r="J156" s="562"/>
      <c r="K156" s="562"/>
      <c r="L156" s="562"/>
      <c r="M156" s="378"/>
      <c r="N156" s="379"/>
      <c r="O156" s="380"/>
      <c r="P156" s="381"/>
      <c r="Q156" s="720"/>
      <c r="R156" s="721"/>
      <c r="S156" s="721"/>
      <c r="T156" s="722"/>
      <c r="U156" s="22"/>
      <c r="V156" s="384">
        <v>9</v>
      </c>
      <c r="W156" s="145"/>
      <c r="X156" s="723"/>
      <c r="Y156" s="723"/>
      <c r="Z156" s="683"/>
      <c r="AA156" s="724"/>
      <c r="AB156" s="725"/>
      <c r="AC156" s="725"/>
      <c r="AD156" s="726"/>
      <c r="AE156" s="140"/>
      <c r="AF156" s="141"/>
      <c r="AG156" s="143"/>
      <c r="AH156" s="143"/>
      <c r="AI156" s="143"/>
      <c r="AJ156" s="146"/>
      <c r="AK156" s="727"/>
      <c r="AL156" s="728"/>
      <c r="AM156" s="728"/>
      <c r="AN156" s="729"/>
      <c r="AO156" s="3"/>
      <c r="AP156" s="399"/>
      <c r="AQ156" s="381"/>
      <c r="AR156" s="52"/>
      <c r="AS156" s="104" t="e">
        <f t="shared" si="23"/>
        <v>#DIV/0!</v>
      </c>
      <c r="AT156" s="105" t="e">
        <f t="shared" si="1"/>
        <v>#DIV/0!</v>
      </c>
      <c r="AU156" s="105" t="e">
        <f t="shared" si="2"/>
        <v>#DIV/0!</v>
      </c>
      <c r="AV156" s="105" t="e">
        <f t="shared" si="3"/>
        <v>#DIV/0!</v>
      </c>
      <c r="AW156" s="106" t="e">
        <f t="shared" si="4"/>
        <v>#DIV/0!</v>
      </c>
      <c r="AX156" s="106" t="e">
        <f t="shared" si="5"/>
        <v>#DIV/0!</v>
      </c>
      <c r="AY156" s="106" t="e">
        <f t="shared" si="6"/>
        <v>#DIV/0!</v>
      </c>
      <c r="AZ156" s="106" t="e">
        <f t="shared" si="7"/>
        <v>#DIV/0!</v>
      </c>
      <c r="BA156" s="107" t="e">
        <f t="shared" si="8"/>
        <v>#DIV/0!</v>
      </c>
      <c r="BB156" s="107" t="e">
        <f t="shared" si="9"/>
        <v>#DIV/0!</v>
      </c>
      <c r="BC156" s="107" t="e">
        <f t="shared" si="10"/>
        <v>#DIV/0!</v>
      </c>
      <c r="BD156" s="107" t="e">
        <f t="shared" si="11"/>
        <v>#DIV/0!</v>
      </c>
      <c r="BE156" s="108">
        <v>0.2</v>
      </c>
      <c r="BF156" s="108">
        <v>0.8</v>
      </c>
      <c r="BG156" s="107" t="e">
        <f t="shared" si="12"/>
        <v>#DIV/0!</v>
      </c>
      <c r="BH156" s="107" t="e">
        <f t="shared" si="13"/>
        <v>#DIV/0!</v>
      </c>
      <c r="BI156" s="107" t="e">
        <f t="shared" si="14"/>
        <v>#DIV/0!</v>
      </c>
      <c r="BJ156" s="107" t="e">
        <f t="shared" si="64"/>
        <v>#DIV/0!</v>
      </c>
      <c r="BK156" s="107" t="e">
        <f t="shared" si="64"/>
        <v>#DIV/0!</v>
      </c>
      <c r="BL156" s="107" t="e">
        <f t="shared" si="16"/>
        <v>#DIV/0!</v>
      </c>
      <c r="BM156" s="107" t="e">
        <f t="shared" si="17"/>
        <v>#DIV/0!</v>
      </c>
      <c r="BN156" s="107" t="e">
        <f t="shared" si="18"/>
        <v>#DIV/0!</v>
      </c>
      <c r="BO156" s="107" t="e">
        <f t="shared" si="65"/>
        <v>#DIV/0!</v>
      </c>
      <c r="BP156" s="107" t="e">
        <f t="shared" si="65"/>
        <v>#DIV/0!</v>
      </c>
      <c r="BQ156" s="107" t="e">
        <f t="shared" si="65"/>
        <v>#DIV/0!</v>
      </c>
      <c r="BR156" s="107" t="e">
        <f t="shared" si="65"/>
        <v>#DIV/0!</v>
      </c>
      <c r="BS156" s="34"/>
      <c r="BT156" s="34"/>
      <c r="BU156" s="34"/>
      <c r="BV156" s="34"/>
      <c r="BW156" s="34"/>
      <c r="BX156" s="34"/>
      <c r="BY156" s="34"/>
      <c r="BZ156" s="34"/>
      <c r="CA156" s="33"/>
      <c r="CB156" s="3"/>
      <c r="CC156" s="584"/>
      <c r="CD156" s="585"/>
      <c r="CE156" s="585"/>
      <c r="CF156" s="630"/>
      <c r="CG156" s="631"/>
      <c r="CH156" s="3"/>
      <c r="CI156" s="3"/>
      <c r="CJ156" s="3"/>
      <c r="CK156" s="3"/>
      <c r="CL156" s="3"/>
      <c r="CM156" s="3"/>
      <c r="CN156" s="3"/>
      <c r="CO156" s="3"/>
      <c r="CP156" s="3"/>
      <c r="CQ156" s="3"/>
      <c r="CR156" s="3"/>
      <c r="CS156" s="3"/>
      <c r="CT156" s="3"/>
    </row>
    <row r="157" spans="1:98" ht="14.25" customHeight="1" thickBot="1">
      <c r="A157" s="763"/>
      <c r="B157" s="589"/>
      <c r="C157" s="590"/>
      <c r="D157" s="288"/>
      <c r="E157" s="731"/>
      <c r="F157" s="593"/>
      <c r="G157" s="411"/>
      <c r="H157" s="412"/>
      <c r="I157" s="596"/>
      <c r="J157" s="597"/>
      <c r="K157" s="597"/>
      <c r="L157" s="597"/>
      <c r="M157" s="412"/>
      <c r="N157" s="415"/>
      <c r="O157" s="416"/>
      <c r="P157" s="417"/>
      <c r="Q157" s="732"/>
      <c r="R157" s="733"/>
      <c r="S157" s="733"/>
      <c r="T157" s="734"/>
      <c r="U157" s="22"/>
      <c r="V157" s="449">
        <v>10</v>
      </c>
      <c r="W157" s="414"/>
      <c r="X157" s="735"/>
      <c r="Y157" s="735"/>
      <c r="Z157" s="606"/>
      <c r="AA157" s="736"/>
      <c r="AB157" s="737"/>
      <c r="AC157" s="737"/>
      <c r="AD157" s="738"/>
      <c r="AE157" s="140"/>
      <c r="AF157" s="413"/>
      <c r="AG157" s="739"/>
      <c r="AH157" s="739"/>
      <c r="AI157" s="739"/>
      <c r="AJ157" s="740"/>
      <c r="AK157" s="741"/>
      <c r="AL157" s="742"/>
      <c r="AM157" s="742"/>
      <c r="AN157" s="743"/>
      <c r="AO157" s="3"/>
      <c r="AP157" s="744"/>
      <c r="AQ157" s="417"/>
      <c r="AR157" s="52"/>
      <c r="AS157" s="426" t="e">
        <f t="shared" si="23"/>
        <v>#DIV/0!</v>
      </c>
      <c r="AT157" s="450" t="e">
        <f t="shared" si="1"/>
        <v>#DIV/0!</v>
      </c>
      <c r="AU157" s="450" t="e">
        <f t="shared" si="2"/>
        <v>#DIV/0!</v>
      </c>
      <c r="AV157" s="450" t="e">
        <f t="shared" si="3"/>
        <v>#DIV/0!</v>
      </c>
      <c r="AW157" s="463" t="e">
        <f t="shared" si="4"/>
        <v>#DIV/0!</v>
      </c>
      <c r="AX157" s="463" t="e">
        <f t="shared" si="5"/>
        <v>#DIV/0!</v>
      </c>
      <c r="AY157" s="463" t="e">
        <f t="shared" si="6"/>
        <v>#DIV/0!</v>
      </c>
      <c r="AZ157" s="463" t="e">
        <f t="shared" si="7"/>
        <v>#DIV/0!</v>
      </c>
      <c r="BA157" s="428" t="e">
        <f t="shared" si="8"/>
        <v>#DIV/0!</v>
      </c>
      <c r="BB157" s="428" t="e">
        <f t="shared" si="9"/>
        <v>#DIV/0!</v>
      </c>
      <c r="BC157" s="428" t="e">
        <f t="shared" si="10"/>
        <v>#DIV/0!</v>
      </c>
      <c r="BD157" s="428" t="e">
        <f t="shared" si="11"/>
        <v>#DIV/0!</v>
      </c>
      <c r="BE157" s="427">
        <v>0.2</v>
      </c>
      <c r="BF157" s="427">
        <v>0.8</v>
      </c>
      <c r="BG157" s="428" t="e">
        <f t="shared" si="12"/>
        <v>#DIV/0!</v>
      </c>
      <c r="BH157" s="428" t="e">
        <f t="shared" si="13"/>
        <v>#DIV/0!</v>
      </c>
      <c r="BI157" s="428" t="e">
        <f t="shared" si="14"/>
        <v>#DIV/0!</v>
      </c>
      <c r="BJ157" s="428" t="e">
        <f t="shared" ref="BJ157:BK172" si="68">+AZ157*BE157</f>
        <v>#DIV/0!</v>
      </c>
      <c r="BK157" s="428" t="e">
        <f t="shared" si="68"/>
        <v>#DIV/0!</v>
      </c>
      <c r="BL157" s="428" t="e">
        <f t="shared" si="16"/>
        <v>#DIV/0!</v>
      </c>
      <c r="BM157" s="428" t="e">
        <f t="shared" si="17"/>
        <v>#DIV/0!</v>
      </c>
      <c r="BN157" s="428" t="e">
        <f t="shared" si="18"/>
        <v>#DIV/0!</v>
      </c>
      <c r="BO157" s="428" t="e">
        <f t="shared" ref="BO157:BR172" si="69">+BG157+BK157</f>
        <v>#DIV/0!</v>
      </c>
      <c r="BP157" s="428" t="e">
        <f t="shared" si="69"/>
        <v>#DIV/0!</v>
      </c>
      <c r="BQ157" s="428" t="e">
        <f t="shared" si="69"/>
        <v>#DIV/0!</v>
      </c>
      <c r="BR157" s="428" t="e">
        <f t="shared" si="69"/>
        <v>#DIV/0!</v>
      </c>
      <c r="BS157" s="39"/>
      <c r="BT157" s="39"/>
      <c r="BU157" s="39"/>
      <c r="BV157" s="39"/>
      <c r="BW157" s="39"/>
      <c r="BX157" s="39"/>
      <c r="BY157" s="39"/>
      <c r="BZ157" s="39"/>
      <c r="CA157" s="332"/>
      <c r="CB157" s="3"/>
      <c r="CC157" s="616"/>
      <c r="CD157" s="617"/>
      <c r="CE157" s="617"/>
      <c r="CF157" s="640"/>
      <c r="CG157" s="641"/>
      <c r="CH157" s="3"/>
      <c r="CI157" s="3"/>
      <c r="CJ157" s="3"/>
      <c r="CK157" s="3"/>
      <c r="CL157" s="3"/>
      <c r="CM157" s="3"/>
      <c r="CN157" s="3"/>
      <c r="CO157" s="3"/>
      <c r="CP157" s="3"/>
      <c r="CQ157" s="3"/>
      <c r="CR157" s="3"/>
      <c r="CS157" s="3"/>
      <c r="CT157" s="3"/>
    </row>
    <row r="158" spans="1:98" ht="14.25" customHeight="1">
      <c r="A158" s="349">
        <v>18</v>
      </c>
      <c r="B158" s="523"/>
      <c r="C158" s="524"/>
      <c r="D158" s="745"/>
      <c r="E158" s="746"/>
      <c r="F158" s="527"/>
      <c r="G158" s="355"/>
      <c r="H158" s="356"/>
      <c r="I158" s="529"/>
      <c r="J158" s="530"/>
      <c r="K158" s="530"/>
      <c r="L158" s="530"/>
      <c r="M158" s="531"/>
      <c r="N158" s="360"/>
      <c r="O158" s="358"/>
      <c r="P158" s="361"/>
      <c r="Q158" s="747"/>
      <c r="R158" s="748"/>
      <c r="S158" s="748"/>
      <c r="T158" s="749"/>
      <c r="U158" s="140"/>
      <c r="V158" s="364">
        <v>1</v>
      </c>
      <c r="W158" s="358"/>
      <c r="X158" s="750"/>
      <c r="Y158" s="750"/>
      <c r="Z158" s="361"/>
      <c r="AA158" s="751"/>
      <c r="AB158" s="752"/>
      <c r="AC158" s="752"/>
      <c r="AD158" s="753"/>
      <c r="AE158" s="140"/>
      <c r="AF158" s="357"/>
      <c r="AG158" s="754"/>
      <c r="AH158" s="754"/>
      <c r="AI158" s="754"/>
      <c r="AJ158" s="755"/>
      <c r="AK158" s="756"/>
      <c r="AL158" s="757"/>
      <c r="AM158" s="757"/>
      <c r="AN158" s="758"/>
      <c r="AO158" s="222"/>
      <c r="AP158" s="759"/>
      <c r="AQ158" s="760"/>
      <c r="AR158" s="52"/>
      <c r="AS158" s="82" t="e">
        <f t="shared" si="23"/>
        <v>#DIV/0!</v>
      </c>
      <c r="AT158" s="94" t="e">
        <f t="shared" si="1"/>
        <v>#DIV/0!</v>
      </c>
      <c r="AU158" s="94" t="e">
        <f t="shared" si="2"/>
        <v>#DIV/0!</v>
      </c>
      <c r="AV158" s="94" t="e">
        <f t="shared" si="3"/>
        <v>#DIV/0!</v>
      </c>
      <c r="AW158" s="95" t="e">
        <f t="shared" si="4"/>
        <v>#DIV/0!</v>
      </c>
      <c r="AX158" s="95" t="e">
        <f t="shared" si="5"/>
        <v>#DIV/0!</v>
      </c>
      <c r="AY158" s="95" t="e">
        <f t="shared" si="6"/>
        <v>#DIV/0!</v>
      </c>
      <c r="AZ158" s="95" t="e">
        <f t="shared" si="7"/>
        <v>#DIV/0!</v>
      </c>
      <c r="BA158" s="96" t="e">
        <f t="shared" si="8"/>
        <v>#DIV/0!</v>
      </c>
      <c r="BB158" s="96" t="e">
        <f t="shared" si="9"/>
        <v>#DIV/0!</v>
      </c>
      <c r="BC158" s="96" t="e">
        <f t="shared" si="10"/>
        <v>#DIV/0!</v>
      </c>
      <c r="BD158" s="96" t="e">
        <f t="shared" si="11"/>
        <v>#DIV/0!</v>
      </c>
      <c r="BE158" s="97">
        <v>0.2</v>
      </c>
      <c r="BF158" s="97">
        <v>0.8</v>
      </c>
      <c r="BG158" s="96" t="e">
        <f t="shared" si="12"/>
        <v>#DIV/0!</v>
      </c>
      <c r="BH158" s="96" t="e">
        <f t="shared" si="13"/>
        <v>#DIV/0!</v>
      </c>
      <c r="BI158" s="96" t="e">
        <f t="shared" si="14"/>
        <v>#DIV/0!</v>
      </c>
      <c r="BJ158" s="96" t="e">
        <f t="shared" si="68"/>
        <v>#DIV/0!</v>
      </c>
      <c r="BK158" s="96" t="e">
        <f t="shared" si="68"/>
        <v>#DIV/0!</v>
      </c>
      <c r="BL158" s="96" t="e">
        <f t="shared" si="16"/>
        <v>#DIV/0!</v>
      </c>
      <c r="BM158" s="96" t="e">
        <f t="shared" si="17"/>
        <v>#DIV/0!</v>
      </c>
      <c r="BN158" s="96" t="e">
        <f t="shared" si="18"/>
        <v>#DIV/0!</v>
      </c>
      <c r="BO158" s="96" t="e">
        <f t="shared" si="69"/>
        <v>#DIV/0!</v>
      </c>
      <c r="BP158" s="85" t="e">
        <f t="shared" si="69"/>
        <v>#DIV/0!</v>
      </c>
      <c r="BQ158" s="85" t="e">
        <f t="shared" si="69"/>
        <v>#DIV/0!</v>
      </c>
      <c r="BR158" s="85" t="e">
        <f t="shared" si="69"/>
        <v>#DIV/0!</v>
      </c>
      <c r="BS158" s="644" t="e">
        <f t="shared" ref="BS158:BV158" si="70">AVERAGEIF(BO158:BO167,"&lt;&gt;#¡DIV/0!")</f>
        <v>#DIV/0!</v>
      </c>
      <c r="BT158" s="644" t="e">
        <f t="shared" si="70"/>
        <v>#DIV/0!</v>
      </c>
      <c r="BU158" s="644" t="e">
        <f t="shared" si="70"/>
        <v>#DIV/0!</v>
      </c>
      <c r="BV158" s="644" t="e">
        <f t="shared" si="70"/>
        <v>#DIV/0!</v>
      </c>
      <c r="BW158" s="550" t="e">
        <f>+C158*BS158</f>
        <v>#DIV/0!</v>
      </c>
      <c r="BX158" s="550" t="e">
        <f>+C158*BT158</f>
        <v>#DIV/0!</v>
      </c>
      <c r="BY158" s="550" t="e">
        <f>+C158*BU158</f>
        <v>#DIV/0!</v>
      </c>
      <c r="BZ158" s="550" t="e">
        <f>+C158*BV158</f>
        <v>#DIV/0!</v>
      </c>
      <c r="CA158" s="645" t="e">
        <f>SUM(BW158:BZ167)</f>
        <v>#DIV/0!</v>
      </c>
      <c r="CB158" s="3"/>
      <c r="CC158" s="552" t="e">
        <f t="shared" ref="CC158:CF158" si="71">+Q158/$N$158</f>
        <v>#DIV/0!</v>
      </c>
      <c r="CD158" s="553" t="e">
        <f t="shared" si="71"/>
        <v>#DIV/0!</v>
      </c>
      <c r="CE158" s="553" t="e">
        <f t="shared" si="71"/>
        <v>#DIV/0!</v>
      </c>
      <c r="CF158" s="622" t="e">
        <f t="shared" si="71"/>
        <v>#DIV/0!</v>
      </c>
      <c r="CG158" s="623" t="e">
        <f>AVERAGE(CC158:CF167)</f>
        <v>#DIV/0!</v>
      </c>
      <c r="CH158" s="3"/>
      <c r="CI158" s="3"/>
      <c r="CJ158" s="3"/>
      <c r="CK158" s="3"/>
      <c r="CL158" s="3"/>
      <c r="CM158" s="3"/>
      <c r="CN158" s="3"/>
      <c r="CO158" s="3"/>
      <c r="CP158" s="3"/>
      <c r="CQ158" s="3"/>
      <c r="CR158" s="3"/>
      <c r="CS158" s="3"/>
      <c r="CT158" s="3"/>
    </row>
    <row r="159" spans="1:98" ht="14.25" customHeight="1">
      <c r="A159" s="761"/>
      <c r="B159" s="556"/>
      <c r="C159" s="557"/>
      <c r="D159" s="283"/>
      <c r="E159" s="719"/>
      <c r="F159" s="440"/>
      <c r="G159" s="377"/>
      <c r="H159" s="378"/>
      <c r="I159" s="561"/>
      <c r="J159" s="562"/>
      <c r="K159" s="562"/>
      <c r="L159" s="562"/>
      <c r="M159" s="378"/>
      <c r="N159" s="379"/>
      <c r="O159" s="380"/>
      <c r="P159" s="381"/>
      <c r="Q159" s="720"/>
      <c r="R159" s="721"/>
      <c r="S159" s="721"/>
      <c r="T159" s="722"/>
      <c r="U159" s="22"/>
      <c r="V159" s="384">
        <v>2</v>
      </c>
      <c r="W159" s="145"/>
      <c r="X159" s="723"/>
      <c r="Y159" s="723"/>
      <c r="Z159" s="683"/>
      <c r="AA159" s="724"/>
      <c r="AB159" s="725"/>
      <c r="AC159" s="725"/>
      <c r="AD159" s="726"/>
      <c r="AE159" s="140"/>
      <c r="AF159" s="141"/>
      <c r="AG159" s="143"/>
      <c r="AH159" s="143"/>
      <c r="AI159" s="143"/>
      <c r="AJ159" s="146"/>
      <c r="AK159" s="727"/>
      <c r="AL159" s="728"/>
      <c r="AM159" s="728"/>
      <c r="AN159" s="729"/>
      <c r="AO159" s="3"/>
      <c r="AP159" s="399"/>
      <c r="AQ159" s="381"/>
      <c r="AR159" s="52"/>
      <c r="AS159" s="104" t="e">
        <f t="shared" si="23"/>
        <v>#DIV/0!</v>
      </c>
      <c r="AT159" s="105" t="e">
        <f t="shared" si="1"/>
        <v>#DIV/0!</v>
      </c>
      <c r="AU159" s="105" t="e">
        <f t="shared" si="2"/>
        <v>#DIV/0!</v>
      </c>
      <c r="AV159" s="105" t="e">
        <f t="shared" si="3"/>
        <v>#DIV/0!</v>
      </c>
      <c r="AW159" s="106" t="e">
        <f t="shared" si="4"/>
        <v>#DIV/0!</v>
      </c>
      <c r="AX159" s="106" t="e">
        <f t="shared" si="5"/>
        <v>#DIV/0!</v>
      </c>
      <c r="AY159" s="106" t="e">
        <f t="shared" si="6"/>
        <v>#DIV/0!</v>
      </c>
      <c r="AZ159" s="106" t="e">
        <f t="shared" si="7"/>
        <v>#DIV/0!</v>
      </c>
      <c r="BA159" s="107" t="e">
        <f t="shared" si="8"/>
        <v>#DIV/0!</v>
      </c>
      <c r="BB159" s="107" t="e">
        <f t="shared" si="9"/>
        <v>#DIV/0!</v>
      </c>
      <c r="BC159" s="107" t="e">
        <f t="shared" si="10"/>
        <v>#DIV/0!</v>
      </c>
      <c r="BD159" s="107" t="e">
        <f t="shared" si="11"/>
        <v>#DIV/0!</v>
      </c>
      <c r="BE159" s="108">
        <v>0.2</v>
      </c>
      <c r="BF159" s="108">
        <v>0.8</v>
      </c>
      <c r="BG159" s="107" t="e">
        <f t="shared" si="12"/>
        <v>#DIV/0!</v>
      </c>
      <c r="BH159" s="107" t="e">
        <f t="shared" si="13"/>
        <v>#DIV/0!</v>
      </c>
      <c r="BI159" s="107" t="e">
        <f t="shared" si="14"/>
        <v>#DIV/0!</v>
      </c>
      <c r="BJ159" s="107" t="e">
        <f t="shared" si="68"/>
        <v>#DIV/0!</v>
      </c>
      <c r="BK159" s="107" t="e">
        <f t="shared" si="68"/>
        <v>#DIV/0!</v>
      </c>
      <c r="BL159" s="107" t="e">
        <f t="shared" si="16"/>
        <v>#DIV/0!</v>
      </c>
      <c r="BM159" s="107" t="e">
        <f t="shared" si="17"/>
        <v>#DIV/0!</v>
      </c>
      <c r="BN159" s="107" t="e">
        <f t="shared" si="18"/>
        <v>#DIV/0!</v>
      </c>
      <c r="BO159" s="107" t="e">
        <f t="shared" si="69"/>
        <v>#DIV/0!</v>
      </c>
      <c r="BP159" s="107" t="e">
        <f t="shared" si="69"/>
        <v>#DIV/0!</v>
      </c>
      <c r="BQ159" s="107" t="e">
        <f t="shared" si="69"/>
        <v>#DIV/0!</v>
      </c>
      <c r="BR159" s="107" t="e">
        <f t="shared" si="69"/>
        <v>#DIV/0!</v>
      </c>
      <c r="BS159" s="34"/>
      <c r="BT159" s="34"/>
      <c r="BU159" s="34"/>
      <c r="BV159" s="34"/>
      <c r="BW159" s="34"/>
      <c r="BX159" s="34"/>
      <c r="BY159" s="34"/>
      <c r="BZ159" s="34"/>
      <c r="CA159" s="33"/>
      <c r="CB159" s="3"/>
      <c r="CC159" s="584"/>
      <c r="CD159" s="585"/>
      <c r="CE159" s="585"/>
      <c r="CF159" s="630"/>
      <c r="CG159" s="631"/>
      <c r="CH159" s="3"/>
      <c r="CI159" s="3"/>
      <c r="CJ159" s="3"/>
      <c r="CK159" s="3"/>
      <c r="CL159" s="3"/>
      <c r="CM159" s="3"/>
      <c r="CN159" s="3"/>
      <c r="CO159" s="3"/>
      <c r="CP159" s="3"/>
      <c r="CQ159" s="3"/>
      <c r="CR159" s="3"/>
      <c r="CS159" s="3"/>
      <c r="CT159" s="3"/>
    </row>
    <row r="160" spans="1:98" ht="14.25" customHeight="1">
      <c r="A160" s="761"/>
      <c r="B160" s="556"/>
      <c r="C160" s="557"/>
      <c r="D160" s="283"/>
      <c r="E160" s="719"/>
      <c r="F160" s="440"/>
      <c r="G160" s="377"/>
      <c r="H160" s="378"/>
      <c r="I160" s="561"/>
      <c r="J160" s="562"/>
      <c r="K160" s="562"/>
      <c r="L160" s="562"/>
      <c r="M160" s="378"/>
      <c r="N160" s="379"/>
      <c r="O160" s="380"/>
      <c r="P160" s="381"/>
      <c r="Q160" s="720"/>
      <c r="R160" s="721"/>
      <c r="S160" s="721"/>
      <c r="T160" s="722"/>
      <c r="U160" s="22"/>
      <c r="V160" s="384">
        <v>3</v>
      </c>
      <c r="W160" s="145"/>
      <c r="X160" s="723"/>
      <c r="Y160" s="723"/>
      <c r="Z160" s="683"/>
      <c r="AA160" s="724"/>
      <c r="AB160" s="725"/>
      <c r="AC160" s="725"/>
      <c r="AD160" s="726"/>
      <c r="AE160" s="140"/>
      <c r="AF160" s="141"/>
      <c r="AG160" s="143"/>
      <c r="AH160" s="143"/>
      <c r="AI160" s="143"/>
      <c r="AJ160" s="146"/>
      <c r="AK160" s="727"/>
      <c r="AL160" s="728"/>
      <c r="AM160" s="728"/>
      <c r="AN160" s="729"/>
      <c r="AO160" s="3"/>
      <c r="AP160" s="399"/>
      <c r="AQ160" s="381"/>
      <c r="AR160" s="52"/>
      <c r="AS160" s="104" t="e">
        <f t="shared" si="23"/>
        <v>#DIV/0!</v>
      </c>
      <c r="AT160" s="105" t="e">
        <f t="shared" si="1"/>
        <v>#DIV/0!</v>
      </c>
      <c r="AU160" s="105" t="e">
        <f t="shared" si="2"/>
        <v>#DIV/0!</v>
      </c>
      <c r="AV160" s="105" t="e">
        <f t="shared" si="3"/>
        <v>#DIV/0!</v>
      </c>
      <c r="AW160" s="106" t="e">
        <f t="shared" si="4"/>
        <v>#DIV/0!</v>
      </c>
      <c r="AX160" s="106" t="e">
        <f t="shared" si="5"/>
        <v>#DIV/0!</v>
      </c>
      <c r="AY160" s="106" t="e">
        <f t="shared" si="6"/>
        <v>#DIV/0!</v>
      </c>
      <c r="AZ160" s="106" t="e">
        <f t="shared" si="7"/>
        <v>#DIV/0!</v>
      </c>
      <c r="BA160" s="107" t="e">
        <f t="shared" si="8"/>
        <v>#DIV/0!</v>
      </c>
      <c r="BB160" s="107" t="e">
        <f t="shared" si="9"/>
        <v>#DIV/0!</v>
      </c>
      <c r="BC160" s="107" t="e">
        <f t="shared" si="10"/>
        <v>#DIV/0!</v>
      </c>
      <c r="BD160" s="107" t="e">
        <f t="shared" si="11"/>
        <v>#DIV/0!</v>
      </c>
      <c r="BE160" s="108">
        <v>0.2</v>
      </c>
      <c r="BF160" s="108">
        <v>0.8</v>
      </c>
      <c r="BG160" s="107" t="e">
        <f t="shared" si="12"/>
        <v>#DIV/0!</v>
      </c>
      <c r="BH160" s="107" t="e">
        <f t="shared" si="13"/>
        <v>#DIV/0!</v>
      </c>
      <c r="BI160" s="107" t="e">
        <f t="shared" si="14"/>
        <v>#DIV/0!</v>
      </c>
      <c r="BJ160" s="107" t="e">
        <f t="shared" si="68"/>
        <v>#DIV/0!</v>
      </c>
      <c r="BK160" s="107" t="e">
        <f t="shared" si="68"/>
        <v>#DIV/0!</v>
      </c>
      <c r="BL160" s="107" t="e">
        <f t="shared" si="16"/>
        <v>#DIV/0!</v>
      </c>
      <c r="BM160" s="107" t="e">
        <f t="shared" si="17"/>
        <v>#DIV/0!</v>
      </c>
      <c r="BN160" s="107" t="e">
        <f t="shared" si="18"/>
        <v>#DIV/0!</v>
      </c>
      <c r="BO160" s="107" t="e">
        <f t="shared" si="69"/>
        <v>#DIV/0!</v>
      </c>
      <c r="BP160" s="107" t="e">
        <f t="shared" si="69"/>
        <v>#DIV/0!</v>
      </c>
      <c r="BQ160" s="107" t="e">
        <f t="shared" si="69"/>
        <v>#DIV/0!</v>
      </c>
      <c r="BR160" s="107" t="e">
        <f t="shared" si="69"/>
        <v>#DIV/0!</v>
      </c>
      <c r="BS160" s="34"/>
      <c r="BT160" s="34"/>
      <c r="BU160" s="34"/>
      <c r="BV160" s="34"/>
      <c r="BW160" s="34"/>
      <c r="BX160" s="34"/>
      <c r="BY160" s="34"/>
      <c r="BZ160" s="34"/>
      <c r="CA160" s="33"/>
      <c r="CB160" s="3"/>
      <c r="CC160" s="584"/>
      <c r="CD160" s="585"/>
      <c r="CE160" s="585"/>
      <c r="CF160" s="630"/>
      <c r="CG160" s="631"/>
      <c r="CH160" s="3"/>
      <c r="CI160" s="3"/>
      <c r="CJ160" s="3"/>
      <c r="CK160" s="3"/>
      <c r="CL160" s="3"/>
      <c r="CM160" s="3"/>
      <c r="CN160" s="3"/>
      <c r="CO160" s="3"/>
      <c r="CP160" s="3"/>
      <c r="CQ160" s="3"/>
      <c r="CR160" s="3"/>
      <c r="CS160" s="3"/>
      <c r="CT160" s="3"/>
    </row>
    <row r="161" spans="1:98" ht="14.25" customHeight="1">
      <c r="A161" s="761"/>
      <c r="B161" s="556"/>
      <c r="C161" s="557"/>
      <c r="D161" s="283"/>
      <c r="E161" s="719"/>
      <c r="F161" s="440"/>
      <c r="G161" s="377"/>
      <c r="H161" s="378"/>
      <c r="I161" s="561"/>
      <c r="J161" s="562"/>
      <c r="K161" s="562"/>
      <c r="L161" s="562"/>
      <c r="M161" s="378"/>
      <c r="N161" s="379"/>
      <c r="O161" s="380"/>
      <c r="P161" s="381"/>
      <c r="Q161" s="720"/>
      <c r="R161" s="721"/>
      <c r="S161" s="721"/>
      <c r="T161" s="722"/>
      <c r="U161" s="22"/>
      <c r="V161" s="384">
        <v>4</v>
      </c>
      <c r="W161" s="145"/>
      <c r="X161" s="723"/>
      <c r="Y161" s="723"/>
      <c r="Z161" s="683"/>
      <c r="AA161" s="724"/>
      <c r="AB161" s="725"/>
      <c r="AC161" s="725"/>
      <c r="AD161" s="726"/>
      <c r="AE161" s="140"/>
      <c r="AF161" s="141"/>
      <c r="AG161" s="143"/>
      <c r="AH161" s="143"/>
      <c r="AI161" s="143"/>
      <c r="AJ161" s="146"/>
      <c r="AK161" s="727"/>
      <c r="AL161" s="728"/>
      <c r="AM161" s="728"/>
      <c r="AN161" s="729"/>
      <c r="AO161" s="3"/>
      <c r="AP161" s="399"/>
      <c r="AQ161" s="381"/>
      <c r="AR161" s="52"/>
      <c r="AS161" s="104" t="e">
        <f t="shared" si="23"/>
        <v>#DIV/0!</v>
      </c>
      <c r="AT161" s="105" t="e">
        <f t="shared" si="1"/>
        <v>#DIV/0!</v>
      </c>
      <c r="AU161" s="105" t="e">
        <f t="shared" si="2"/>
        <v>#DIV/0!</v>
      </c>
      <c r="AV161" s="105" t="e">
        <f t="shared" si="3"/>
        <v>#DIV/0!</v>
      </c>
      <c r="AW161" s="106" t="e">
        <f t="shared" si="4"/>
        <v>#DIV/0!</v>
      </c>
      <c r="AX161" s="106" t="e">
        <f t="shared" si="5"/>
        <v>#DIV/0!</v>
      </c>
      <c r="AY161" s="106" t="e">
        <f t="shared" si="6"/>
        <v>#DIV/0!</v>
      </c>
      <c r="AZ161" s="106" t="e">
        <f t="shared" si="7"/>
        <v>#DIV/0!</v>
      </c>
      <c r="BA161" s="107" t="e">
        <f t="shared" si="8"/>
        <v>#DIV/0!</v>
      </c>
      <c r="BB161" s="107" t="e">
        <f t="shared" si="9"/>
        <v>#DIV/0!</v>
      </c>
      <c r="BC161" s="107" t="e">
        <f t="shared" si="10"/>
        <v>#DIV/0!</v>
      </c>
      <c r="BD161" s="107" t="e">
        <f t="shared" si="11"/>
        <v>#DIV/0!</v>
      </c>
      <c r="BE161" s="108">
        <v>0.2</v>
      </c>
      <c r="BF161" s="108">
        <v>0.8</v>
      </c>
      <c r="BG161" s="107" t="e">
        <f t="shared" si="12"/>
        <v>#DIV/0!</v>
      </c>
      <c r="BH161" s="107" t="e">
        <f t="shared" si="13"/>
        <v>#DIV/0!</v>
      </c>
      <c r="BI161" s="107" t="e">
        <f t="shared" si="14"/>
        <v>#DIV/0!</v>
      </c>
      <c r="BJ161" s="107" t="e">
        <f t="shared" si="68"/>
        <v>#DIV/0!</v>
      </c>
      <c r="BK161" s="107" t="e">
        <f t="shared" si="68"/>
        <v>#DIV/0!</v>
      </c>
      <c r="BL161" s="107" t="e">
        <f t="shared" si="16"/>
        <v>#DIV/0!</v>
      </c>
      <c r="BM161" s="107" t="e">
        <f t="shared" si="17"/>
        <v>#DIV/0!</v>
      </c>
      <c r="BN161" s="107" t="e">
        <f t="shared" si="18"/>
        <v>#DIV/0!</v>
      </c>
      <c r="BO161" s="107" t="e">
        <f t="shared" si="69"/>
        <v>#DIV/0!</v>
      </c>
      <c r="BP161" s="107" t="e">
        <f t="shared" si="69"/>
        <v>#DIV/0!</v>
      </c>
      <c r="BQ161" s="107" t="e">
        <f t="shared" si="69"/>
        <v>#DIV/0!</v>
      </c>
      <c r="BR161" s="107" t="e">
        <f t="shared" si="69"/>
        <v>#DIV/0!</v>
      </c>
      <c r="BS161" s="34"/>
      <c r="BT161" s="34"/>
      <c r="BU161" s="34"/>
      <c r="BV161" s="34"/>
      <c r="BW161" s="34"/>
      <c r="BX161" s="34"/>
      <c r="BY161" s="34"/>
      <c r="BZ161" s="34"/>
      <c r="CA161" s="33"/>
      <c r="CB161" s="3"/>
      <c r="CC161" s="584"/>
      <c r="CD161" s="585"/>
      <c r="CE161" s="585"/>
      <c r="CF161" s="630"/>
      <c r="CG161" s="631"/>
      <c r="CH161" s="3"/>
      <c r="CI161" s="3"/>
      <c r="CJ161" s="3"/>
      <c r="CK161" s="3"/>
      <c r="CL161" s="3"/>
      <c r="CM161" s="3"/>
      <c r="CN161" s="3"/>
      <c r="CO161" s="3"/>
      <c r="CP161" s="3"/>
      <c r="CQ161" s="3"/>
      <c r="CR161" s="3"/>
      <c r="CS161" s="3"/>
      <c r="CT161" s="3"/>
    </row>
    <row r="162" spans="1:98" ht="14.25" customHeight="1">
      <c r="A162" s="761"/>
      <c r="B162" s="556"/>
      <c r="C162" s="557"/>
      <c r="D162" s="283"/>
      <c r="E162" s="719"/>
      <c r="F162" s="440"/>
      <c r="G162" s="377"/>
      <c r="H162" s="378"/>
      <c r="I162" s="561"/>
      <c r="J162" s="562"/>
      <c r="K162" s="562"/>
      <c r="L162" s="562"/>
      <c r="M162" s="378"/>
      <c r="N162" s="379"/>
      <c r="O162" s="380"/>
      <c r="P162" s="381"/>
      <c r="Q162" s="720"/>
      <c r="R162" s="721"/>
      <c r="S162" s="721"/>
      <c r="T162" s="722"/>
      <c r="U162" s="22"/>
      <c r="V162" s="384">
        <v>5</v>
      </c>
      <c r="W162" s="145"/>
      <c r="X162" s="723"/>
      <c r="Y162" s="723"/>
      <c r="Z162" s="683"/>
      <c r="AA162" s="724"/>
      <c r="AB162" s="725"/>
      <c r="AC162" s="725"/>
      <c r="AD162" s="726"/>
      <c r="AE162" s="140"/>
      <c r="AF162" s="141"/>
      <c r="AG162" s="143"/>
      <c r="AH162" s="143"/>
      <c r="AI162" s="143"/>
      <c r="AJ162" s="146"/>
      <c r="AK162" s="727"/>
      <c r="AL162" s="728"/>
      <c r="AM162" s="728"/>
      <c r="AN162" s="729"/>
      <c r="AO162" s="3"/>
      <c r="AP162" s="399"/>
      <c r="AQ162" s="381"/>
      <c r="AR162" s="52"/>
      <c r="AS162" s="104" t="e">
        <f t="shared" si="23"/>
        <v>#DIV/0!</v>
      </c>
      <c r="AT162" s="105" t="e">
        <f t="shared" si="1"/>
        <v>#DIV/0!</v>
      </c>
      <c r="AU162" s="105" t="e">
        <f t="shared" si="2"/>
        <v>#DIV/0!</v>
      </c>
      <c r="AV162" s="105" t="e">
        <f t="shared" si="3"/>
        <v>#DIV/0!</v>
      </c>
      <c r="AW162" s="106" t="e">
        <f t="shared" si="4"/>
        <v>#DIV/0!</v>
      </c>
      <c r="AX162" s="106" t="e">
        <f t="shared" si="5"/>
        <v>#DIV/0!</v>
      </c>
      <c r="AY162" s="106" t="e">
        <f t="shared" si="6"/>
        <v>#DIV/0!</v>
      </c>
      <c r="AZ162" s="106" t="e">
        <f t="shared" si="7"/>
        <v>#DIV/0!</v>
      </c>
      <c r="BA162" s="107" t="e">
        <f t="shared" si="8"/>
        <v>#DIV/0!</v>
      </c>
      <c r="BB162" s="107" t="e">
        <f t="shared" si="9"/>
        <v>#DIV/0!</v>
      </c>
      <c r="BC162" s="107" t="e">
        <f t="shared" si="10"/>
        <v>#DIV/0!</v>
      </c>
      <c r="BD162" s="107" t="e">
        <f t="shared" si="11"/>
        <v>#DIV/0!</v>
      </c>
      <c r="BE162" s="108">
        <v>0.2</v>
      </c>
      <c r="BF162" s="108">
        <v>0.8</v>
      </c>
      <c r="BG162" s="107" t="e">
        <f t="shared" si="12"/>
        <v>#DIV/0!</v>
      </c>
      <c r="BH162" s="107" t="e">
        <f t="shared" si="13"/>
        <v>#DIV/0!</v>
      </c>
      <c r="BI162" s="107" t="e">
        <f t="shared" si="14"/>
        <v>#DIV/0!</v>
      </c>
      <c r="BJ162" s="107" t="e">
        <f t="shared" si="68"/>
        <v>#DIV/0!</v>
      </c>
      <c r="BK162" s="107" t="e">
        <f t="shared" si="68"/>
        <v>#DIV/0!</v>
      </c>
      <c r="BL162" s="107" t="e">
        <f t="shared" si="16"/>
        <v>#DIV/0!</v>
      </c>
      <c r="BM162" s="107" t="e">
        <f t="shared" si="17"/>
        <v>#DIV/0!</v>
      </c>
      <c r="BN162" s="107" t="e">
        <f t="shared" si="18"/>
        <v>#DIV/0!</v>
      </c>
      <c r="BO162" s="107" t="e">
        <f t="shared" si="69"/>
        <v>#DIV/0!</v>
      </c>
      <c r="BP162" s="107" t="e">
        <f t="shared" si="69"/>
        <v>#DIV/0!</v>
      </c>
      <c r="BQ162" s="107" t="e">
        <f t="shared" si="69"/>
        <v>#DIV/0!</v>
      </c>
      <c r="BR162" s="107" t="e">
        <f t="shared" si="69"/>
        <v>#DIV/0!</v>
      </c>
      <c r="BS162" s="34"/>
      <c r="BT162" s="34"/>
      <c r="BU162" s="34"/>
      <c r="BV162" s="34"/>
      <c r="BW162" s="34"/>
      <c r="BX162" s="34"/>
      <c r="BY162" s="34"/>
      <c r="BZ162" s="34"/>
      <c r="CA162" s="33"/>
      <c r="CB162" s="3"/>
      <c r="CC162" s="584"/>
      <c r="CD162" s="585"/>
      <c r="CE162" s="585"/>
      <c r="CF162" s="630"/>
      <c r="CG162" s="631"/>
      <c r="CH162" s="3"/>
      <c r="CI162" s="3"/>
      <c r="CJ162" s="3"/>
      <c r="CK162" s="3"/>
      <c r="CL162" s="3"/>
      <c r="CM162" s="3"/>
      <c r="CN162" s="3"/>
      <c r="CO162" s="3"/>
      <c r="CP162" s="3"/>
      <c r="CQ162" s="3"/>
      <c r="CR162" s="3"/>
      <c r="CS162" s="3"/>
      <c r="CT162" s="3"/>
    </row>
    <row r="163" spans="1:98" ht="14.25" customHeight="1">
      <c r="A163" s="761"/>
      <c r="B163" s="556"/>
      <c r="C163" s="557"/>
      <c r="D163" s="283"/>
      <c r="E163" s="719"/>
      <c r="F163" s="440"/>
      <c r="G163" s="377"/>
      <c r="H163" s="378"/>
      <c r="I163" s="561"/>
      <c r="J163" s="562"/>
      <c r="K163" s="562"/>
      <c r="L163" s="562"/>
      <c r="M163" s="378"/>
      <c r="N163" s="379"/>
      <c r="O163" s="380"/>
      <c r="P163" s="381"/>
      <c r="Q163" s="720"/>
      <c r="R163" s="721"/>
      <c r="S163" s="721"/>
      <c r="T163" s="722"/>
      <c r="U163" s="22"/>
      <c r="V163" s="384">
        <v>6</v>
      </c>
      <c r="W163" s="145"/>
      <c r="X163" s="723"/>
      <c r="Y163" s="723"/>
      <c r="Z163" s="683"/>
      <c r="AA163" s="724"/>
      <c r="AB163" s="725"/>
      <c r="AC163" s="725"/>
      <c r="AD163" s="726"/>
      <c r="AE163" s="140"/>
      <c r="AF163" s="141"/>
      <c r="AG163" s="143"/>
      <c r="AH163" s="143"/>
      <c r="AI163" s="143"/>
      <c r="AJ163" s="146"/>
      <c r="AK163" s="727"/>
      <c r="AL163" s="728"/>
      <c r="AM163" s="728"/>
      <c r="AN163" s="729"/>
      <c r="AO163" s="3"/>
      <c r="AP163" s="399"/>
      <c r="AQ163" s="381"/>
      <c r="AR163" s="52"/>
      <c r="AS163" s="104" t="e">
        <f t="shared" si="23"/>
        <v>#DIV/0!</v>
      </c>
      <c r="AT163" s="105" t="e">
        <f t="shared" si="1"/>
        <v>#DIV/0!</v>
      </c>
      <c r="AU163" s="105" t="e">
        <f t="shared" si="2"/>
        <v>#DIV/0!</v>
      </c>
      <c r="AV163" s="105" t="e">
        <f t="shared" si="3"/>
        <v>#DIV/0!</v>
      </c>
      <c r="AW163" s="106" t="e">
        <f t="shared" si="4"/>
        <v>#DIV/0!</v>
      </c>
      <c r="AX163" s="106" t="e">
        <f t="shared" si="5"/>
        <v>#DIV/0!</v>
      </c>
      <c r="AY163" s="106" t="e">
        <f t="shared" si="6"/>
        <v>#DIV/0!</v>
      </c>
      <c r="AZ163" s="106" t="e">
        <f t="shared" si="7"/>
        <v>#DIV/0!</v>
      </c>
      <c r="BA163" s="107" t="e">
        <f t="shared" si="8"/>
        <v>#DIV/0!</v>
      </c>
      <c r="BB163" s="107" t="e">
        <f t="shared" si="9"/>
        <v>#DIV/0!</v>
      </c>
      <c r="BC163" s="107" t="e">
        <f t="shared" si="10"/>
        <v>#DIV/0!</v>
      </c>
      <c r="BD163" s="107" t="e">
        <f t="shared" si="11"/>
        <v>#DIV/0!</v>
      </c>
      <c r="BE163" s="108">
        <v>0.2</v>
      </c>
      <c r="BF163" s="108">
        <v>0.8</v>
      </c>
      <c r="BG163" s="107" t="e">
        <f t="shared" si="12"/>
        <v>#DIV/0!</v>
      </c>
      <c r="BH163" s="107" t="e">
        <f t="shared" si="13"/>
        <v>#DIV/0!</v>
      </c>
      <c r="BI163" s="107" t="e">
        <f t="shared" si="14"/>
        <v>#DIV/0!</v>
      </c>
      <c r="BJ163" s="107" t="e">
        <f t="shared" si="68"/>
        <v>#DIV/0!</v>
      </c>
      <c r="BK163" s="107" t="e">
        <f t="shared" si="68"/>
        <v>#DIV/0!</v>
      </c>
      <c r="BL163" s="107" t="e">
        <f t="shared" si="16"/>
        <v>#DIV/0!</v>
      </c>
      <c r="BM163" s="107" t="e">
        <f t="shared" si="17"/>
        <v>#DIV/0!</v>
      </c>
      <c r="BN163" s="107" t="e">
        <f t="shared" si="18"/>
        <v>#DIV/0!</v>
      </c>
      <c r="BO163" s="107" t="e">
        <f t="shared" si="69"/>
        <v>#DIV/0!</v>
      </c>
      <c r="BP163" s="107" t="e">
        <f t="shared" si="69"/>
        <v>#DIV/0!</v>
      </c>
      <c r="BQ163" s="107" t="e">
        <f t="shared" si="69"/>
        <v>#DIV/0!</v>
      </c>
      <c r="BR163" s="107" t="e">
        <f t="shared" si="69"/>
        <v>#DIV/0!</v>
      </c>
      <c r="BS163" s="34"/>
      <c r="BT163" s="34"/>
      <c r="BU163" s="34"/>
      <c r="BV163" s="34"/>
      <c r="BW163" s="34"/>
      <c r="BX163" s="34"/>
      <c r="BY163" s="34"/>
      <c r="BZ163" s="34"/>
      <c r="CA163" s="33"/>
      <c r="CB163" s="3"/>
      <c r="CC163" s="584"/>
      <c r="CD163" s="585"/>
      <c r="CE163" s="585"/>
      <c r="CF163" s="630"/>
      <c r="CG163" s="631"/>
      <c r="CH163" s="3"/>
      <c r="CI163" s="3"/>
      <c r="CJ163" s="3"/>
      <c r="CK163" s="3"/>
      <c r="CL163" s="3"/>
      <c r="CM163" s="3"/>
      <c r="CN163" s="3"/>
      <c r="CO163" s="3"/>
      <c r="CP163" s="3"/>
      <c r="CQ163" s="3"/>
      <c r="CR163" s="3"/>
      <c r="CS163" s="3"/>
      <c r="CT163" s="3"/>
    </row>
    <row r="164" spans="1:98" ht="14.25" customHeight="1">
      <c r="A164" s="761"/>
      <c r="B164" s="556"/>
      <c r="C164" s="557"/>
      <c r="D164" s="283"/>
      <c r="E164" s="719"/>
      <c r="F164" s="440"/>
      <c r="G164" s="377"/>
      <c r="H164" s="378"/>
      <c r="I164" s="561"/>
      <c r="J164" s="562"/>
      <c r="K164" s="562"/>
      <c r="L164" s="562"/>
      <c r="M164" s="378"/>
      <c r="N164" s="379"/>
      <c r="O164" s="380"/>
      <c r="P164" s="381"/>
      <c r="Q164" s="720"/>
      <c r="R164" s="721"/>
      <c r="S164" s="721"/>
      <c r="T164" s="722"/>
      <c r="U164" s="22"/>
      <c r="V164" s="384">
        <v>7</v>
      </c>
      <c r="W164" s="145"/>
      <c r="X164" s="723"/>
      <c r="Y164" s="723"/>
      <c r="Z164" s="683"/>
      <c r="AA164" s="724"/>
      <c r="AB164" s="725"/>
      <c r="AC164" s="725"/>
      <c r="AD164" s="726"/>
      <c r="AE164" s="140"/>
      <c r="AF164" s="141"/>
      <c r="AG164" s="143"/>
      <c r="AH164" s="143"/>
      <c r="AI164" s="143"/>
      <c r="AJ164" s="146"/>
      <c r="AK164" s="727"/>
      <c r="AL164" s="728"/>
      <c r="AM164" s="728"/>
      <c r="AN164" s="729"/>
      <c r="AO164" s="3"/>
      <c r="AP164" s="399"/>
      <c r="AQ164" s="381"/>
      <c r="AR164" s="52"/>
      <c r="AS164" s="104" t="e">
        <f t="shared" si="23"/>
        <v>#DIV/0!</v>
      </c>
      <c r="AT164" s="105" t="e">
        <f t="shared" si="1"/>
        <v>#DIV/0!</v>
      </c>
      <c r="AU164" s="105" t="e">
        <f t="shared" si="2"/>
        <v>#DIV/0!</v>
      </c>
      <c r="AV164" s="105" t="e">
        <f t="shared" si="3"/>
        <v>#DIV/0!</v>
      </c>
      <c r="AW164" s="106" t="e">
        <f t="shared" si="4"/>
        <v>#DIV/0!</v>
      </c>
      <c r="AX164" s="106" t="e">
        <f t="shared" si="5"/>
        <v>#DIV/0!</v>
      </c>
      <c r="AY164" s="106" t="e">
        <f t="shared" si="6"/>
        <v>#DIV/0!</v>
      </c>
      <c r="AZ164" s="106" t="e">
        <f t="shared" si="7"/>
        <v>#DIV/0!</v>
      </c>
      <c r="BA164" s="107" t="e">
        <f t="shared" si="8"/>
        <v>#DIV/0!</v>
      </c>
      <c r="BB164" s="107" t="e">
        <f t="shared" si="9"/>
        <v>#DIV/0!</v>
      </c>
      <c r="BC164" s="107" t="e">
        <f t="shared" si="10"/>
        <v>#DIV/0!</v>
      </c>
      <c r="BD164" s="107" t="e">
        <f t="shared" si="11"/>
        <v>#DIV/0!</v>
      </c>
      <c r="BE164" s="108">
        <v>0.2</v>
      </c>
      <c r="BF164" s="108">
        <v>0.8</v>
      </c>
      <c r="BG164" s="107" t="e">
        <f t="shared" si="12"/>
        <v>#DIV/0!</v>
      </c>
      <c r="BH164" s="107" t="e">
        <f t="shared" si="13"/>
        <v>#DIV/0!</v>
      </c>
      <c r="BI164" s="107" t="e">
        <f t="shared" si="14"/>
        <v>#DIV/0!</v>
      </c>
      <c r="BJ164" s="107" t="e">
        <f t="shared" si="68"/>
        <v>#DIV/0!</v>
      </c>
      <c r="BK164" s="107" t="e">
        <f t="shared" si="68"/>
        <v>#DIV/0!</v>
      </c>
      <c r="BL164" s="107" t="e">
        <f t="shared" si="16"/>
        <v>#DIV/0!</v>
      </c>
      <c r="BM164" s="107" t="e">
        <f t="shared" si="17"/>
        <v>#DIV/0!</v>
      </c>
      <c r="BN164" s="107" t="e">
        <f t="shared" si="18"/>
        <v>#DIV/0!</v>
      </c>
      <c r="BO164" s="107" t="e">
        <f t="shared" si="69"/>
        <v>#DIV/0!</v>
      </c>
      <c r="BP164" s="107" t="e">
        <f t="shared" si="69"/>
        <v>#DIV/0!</v>
      </c>
      <c r="BQ164" s="107" t="e">
        <f t="shared" si="69"/>
        <v>#DIV/0!</v>
      </c>
      <c r="BR164" s="107" t="e">
        <f t="shared" si="69"/>
        <v>#DIV/0!</v>
      </c>
      <c r="BS164" s="34"/>
      <c r="BT164" s="34"/>
      <c r="BU164" s="34"/>
      <c r="BV164" s="34"/>
      <c r="BW164" s="34"/>
      <c r="BX164" s="34"/>
      <c r="BY164" s="34"/>
      <c r="BZ164" s="34"/>
      <c r="CA164" s="33"/>
      <c r="CB164" s="3"/>
      <c r="CC164" s="584"/>
      <c r="CD164" s="585"/>
      <c r="CE164" s="585"/>
      <c r="CF164" s="630"/>
      <c r="CG164" s="631"/>
      <c r="CH164" s="3"/>
      <c r="CI164" s="3"/>
      <c r="CJ164" s="3"/>
      <c r="CK164" s="3"/>
      <c r="CL164" s="3"/>
      <c r="CM164" s="3"/>
      <c r="CN164" s="3"/>
      <c r="CO164" s="3"/>
      <c r="CP164" s="3"/>
      <c r="CQ164" s="3"/>
      <c r="CR164" s="3"/>
      <c r="CS164" s="3"/>
      <c r="CT164" s="3"/>
    </row>
    <row r="165" spans="1:98" ht="14.25" customHeight="1">
      <c r="A165" s="761"/>
      <c r="B165" s="556"/>
      <c r="C165" s="557"/>
      <c r="D165" s="283"/>
      <c r="E165" s="719"/>
      <c r="F165" s="440"/>
      <c r="G165" s="377"/>
      <c r="H165" s="378"/>
      <c r="I165" s="561"/>
      <c r="J165" s="562"/>
      <c r="K165" s="562"/>
      <c r="L165" s="562"/>
      <c r="M165" s="378"/>
      <c r="N165" s="379"/>
      <c r="O165" s="380"/>
      <c r="P165" s="381"/>
      <c r="Q165" s="720"/>
      <c r="R165" s="721"/>
      <c r="S165" s="721"/>
      <c r="T165" s="722"/>
      <c r="U165" s="22"/>
      <c r="V165" s="384">
        <v>8</v>
      </c>
      <c r="W165" s="145"/>
      <c r="X165" s="723"/>
      <c r="Y165" s="723"/>
      <c r="Z165" s="683"/>
      <c r="AA165" s="724"/>
      <c r="AB165" s="725"/>
      <c r="AC165" s="725"/>
      <c r="AD165" s="726"/>
      <c r="AE165" s="140"/>
      <c r="AF165" s="141"/>
      <c r="AG165" s="143"/>
      <c r="AH165" s="143"/>
      <c r="AI165" s="143"/>
      <c r="AJ165" s="146"/>
      <c r="AK165" s="727"/>
      <c r="AL165" s="728"/>
      <c r="AM165" s="728"/>
      <c r="AN165" s="729"/>
      <c r="AO165" s="3"/>
      <c r="AP165" s="399"/>
      <c r="AQ165" s="381"/>
      <c r="AR165" s="52"/>
      <c r="AS165" s="104" t="e">
        <f t="shared" si="23"/>
        <v>#DIV/0!</v>
      </c>
      <c r="AT165" s="105" t="e">
        <f t="shared" si="1"/>
        <v>#DIV/0!</v>
      </c>
      <c r="AU165" s="105" t="e">
        <f t="shared" si="2"/>
        <v>#DIV/0!</v>
      </c>
      <c r="AV165" s="105" t="e">
        <f t="shared" si="3"/>
        <v>#DIV/0!</v>
      </c>
      <c r="AW165" s="106" t="e">
        <f t="shared" si="4"/>
        <v>#DIV/0!</v>
      </c>
      <c r="AX165" s="106" t="e">
        <f t="shared" si="5"/>
        <v>#DIV/0!</v>
      </c>
      <c r="AY165" s="106" t="e">
        <f t="shared" si="6"/>
        <v>#DIV/0!</v>
      </c>
      <c r="AZ165" s="106" t="e">
        <f t="shared" si="7"/>
        <v>#DIV/0!</v>
      </c>
      <c r="BA165" s="107" t="e">
        <f t="shared" si="8"/>
        <v>#DIV/0!</v>
      </c>
      <c r="BB165" s="107" t="e">
        <f t="shared" si="9"/>
        <v>#DIV/0!</v>
      </c>
      <c r="BC165" s="107" t="e">
        <f t="shared" si="10"/>
        <v>#DIV/0!</v>
      </c>
      <c r="BD165" s="107" t="e">
        <f t="shared" si="11"/>
        <v>#DIV/0!</v>
      </c>
      <c r="BE165" s="108">
        <v>0.2</v>
      </c>
      <c r="BF165" s="108">
        <v>0.8</v>
      </c>
      <c r="BG165" s="107" t="e">
        <f t="shared" si="12"/>
        <v>#DIV/0!</v>
      </c>
      <c r="BH165" s="107" t="e">
        <f t="shared" si="13"/>
        <v>#DIV/0!</v>
      </c>
      <c r="BI165" s="107" t="e">
        <f t="shared" si="14"/>
        <v>#DIV/0!</v>
      </c>
      <c r="BJ165" s="107" t="e">
        <f t="shared" si="68"/>
        <v>#DIV/0!</v>
      </c>
      <c r="BK165" s="107" t="e">
        <f t="shared" si="68"/>
        <v>#DIV/0!</v>
      </c>
      <c r="BL165" s="107" t="e">
        <f t="shared" si="16"/>
        <v>#DIV/0!</v>
      </c>
      <c r="BM165" s="107" t="e">
        <f t="shared" si="17"/>
        <v>#DIV/0!</v>
      </c>
      <c r="BN165" s="107" t="e">
        <f t="shared" si="18"/>
        <v>#DIV/0!</v>
      </c>
      <c r="BO165" s="107" t="e">
        <f t="shared" si="69"/>
        <v>#DIV/0!</v>
      </c>
      <c r="BP165" s="107" t="e">
        <f t="shared" si="69"/>
        <v>#DIV/0!</v>
      </c>
      <c r="BQ165" s="107" t="e">
        <f t="shared" si="69"/>
        <v>#DIV/0!</v>
      </c>
      <c r="BR165" s="107" t="e">
        <f t="shared" si="69"/>
        <v>#DIV/0!</v>
      </c>
      <c r="BS165" s="34"/>
      <c r="BT165" s="34"/>
      <c r="BU165" s="34"/>
      <c r="BV165" s="34"/>
      <c r="BW165" s="34"/>
      <c r="BX165" s="34"/>
      <c r="BY165" s="34"/>
      <c r="BZ165" s="34"/>
      <c r="CA165" s="33"/>
      <c r="CB165" s="3"/>
      <c r="CC165" s="584"/>
      <c r="CD165" s="585"/>
      <c r="CE165" s="585"/>
      <c r="CF165" s="630"/>
      <c r="CG165" s="631"/>
      <c r="CH165" s="3"/>
      <c r="CI165" s="3"/>
      <c r="CJ165" s="3"/>
      <c r="CK165" s="3"/>
      <c r="CL165" s="3"/>
      <c r="CM165" s="3"/>
      <c r="CN165" s="3"/>
      <c r="CO165" s="3"/>
      <c r="CP165" s="3"/>
      <c r="CQ165" s="3"/>
      <c r="CR165" s="3"/>
      <c r="CS165" s="3"/>
      <c r="CT165" s="3"/>
    </row>
    <row r="166" spans="1:98" ht="14.25" customHeight="1">
      <c r="A166" s="761"/>
      <c r="B166" s="556"/>
      <c r="C166" s="557"/>
      <c r="D166" s="283"/>
      <c r="E166" s="719"/>
      <c r="F166" s="440"/>
      <c r="G166" s="377"/>
      <c r="H166" s="378"/>
      <c r="I166" s="561"/>
      <c r="J166" s="562"/>
      <c r="K166" s="562"/>
      <c r="L166" s="562"/>
      <c r="M166" s="378"/>
      <c r="N166" s="379"/>
      <c r="O166" s="380"/>
      <c r="P166" s="381"/>
      <c r="Q166" s="720"/>
      <c r="R166" s="721"/>
      <c r="S166" s="721"/>
      <c r="T166" s="722"/>
      <c r="U166" s="22"/>
      <c r="V166" s="384">
        <v>9</v>
      </c>
      <c r="W166" s="145"/>
      <c r="X166" s="723"/>
      <c r="Y166" s="723"/>
      <c r="Z166" s="683"/>
      <c r="AA166" s="724"/>
      <c r="AB166" s="725"/>
      <c r="AC166" s="725"/>
      <c r="AD166" s="726"/>
      <c r="AE166" s="140"/>
      <c r="AF166" s="141"/>
      <c r="AG166" s="143"/>
      <c r="AH166" s="143"/>
      <c r="AI166" s="143"/>
      <c r="AJ166" s="146"/>
      <c r="AK166" s="727"/>
      <c r="AL166" s="728"/>
      <c r="AM166" s="728"/>
      <c r="AN166" s="729"/>
      <c r="AO166" s="3"/>
      <c r="AP166" s="399"/>
      <c r="AQ166" s="381"/>
      <c r="AR166" s="52"/>
      <c r="AS166" s="104" t="e">
        <f t="shared" si="23"/>
        <v>#DIV/0!</v>
      </c>
      <c r="AT166" s="105" t="e">
        <f t="shared" si="1"/>
        <v>#DIV/0!</v>
      </c>
      <c r="AU166" s="105" t="e">
        <f t="shared" si="2"/>
        <v>#DIV/0!</v>
      </c>
      <c r="AV166" s="105" t="e">
        <f t="shared" si="3"/>
        <v>#DIV/0!</v>
      </c>
      <c r="AW166" s="106" t="e">
        <f t="shared" si="4"/>
        <v>#DIV/0!</v>
      </c>
      <c r="AX166" s="106" t="e">
        <f t="shared" si="5"/>
        <v>#DIV/0!</v>
      </c>
      <c r="AY166" s="106" t="e">
        <f t="shared" si="6"/>
        <v>#DIV/0!</v>
      </c>
      <c r="AZ166" s="106" t="e">
        <f t="shared" si="7"/>
        <v>#DIV/0!</v>
      </c>
      <c r="BA166" s="107" t="e">
        <f t="shared" si="8"/>
        <v>#DIV/0!</v>
      </c>
      <c r="BB166" s="107" t="e">
        <f t="shared" si="9"/>
        <v>#DIV/0!</v>
      </c>
      <c r="BC166" s="107" t="e">
        <f t="shared" si="10"/>
        <v>#DIV/0!</v>
      </c>
      <c r="BD166" s="107" t="e">
        <f t="shared" si="11"/>
        <v>#DIV/0!</v>
      </c>
      <c r="BE166" s="108">
        <v>0.2</v>
      </c>
      <c r="BF166" s="108">
        <v>0.8</v>
      </c>
      <c r="BG166" s="107" t="e">
        <f t="shared" si="12"/>
        <v>#DIV/0!</v>
      </c>
      <c r="BH166" s="107" t="e">
        <f t="shared" si="13"/>
        <v>#DIV/0!</v>
      </c>
      <c r="BI166" s="107" t="e">
        <f t="shared" si="14"/>
        <v>#DIV/0!</v>
      </c>
      <c r="BJ166" s="107" t="e">
        <f t="shared" si="68"/>
        <v>#DIV/0!</v>
      </c>
      <c r="BK166" s="107" t="e">
        <f t="shared" si="68"/>
        <v>#DIV/0!</v>
      </c>
      <c r="BL166" s="107" t="e">
        <f t="shared" si="16"/>
        <v>#DIV/0!</v>
      </c>
      <c r="BM166" s="107" t="e">
        <f t="shared" si="17"/>
        <v>#DIV/0!</v>
      </c>
      <c r="BN166" s="107" t="e">
        <f t="shared" si="18"/>
        <v>#DIV/0!</v>
      </c>
      <c r="BO166" s="107" t="e">
        <f t="shared" si="69"/>
        <v>#DIV/0!</v>
      </c>
      <c r="BP166" s="107" t="e">
        <f t="shared" si="69"/>
        <v>#DIV/0!</v>
      </c>
      <c r="BQ166" s="107" t="e">
        <f t="shared" si="69"/>
        <v>#DIV/0!</v>
      </c>
      <c r="BR166" s="107" t="e">
        <f t="shared" si="69"/>
        <v>#DIV/0!</v>
      </c>
      <c r="BS166" s="34"/>
      <c r="BT166" s="34"/>
      <c r="BU166" s="34"/>
      <c r="BV166" s="34"/>
      <c r="BW166" s="34"/>
      <c r="BX166" s="34"/>
      <c r="BY166" s="34"/>
      <c r="BZ166" s="34"/>
      <c r="CA166" s="33"/>
      <c r="CB166" s="3"/>
      <c r="CC166" s="584"/>
      <c r="CD166" s="585"/>
      <c r="CE166" s="585"/>
      <c r="CF166" s="630"/>
      <c r="CG166" s="631"/>
      <c r="CH166" s="3"/>
      <c r="CI166" s="3"/>
      <c r="CJ166" s="3"/>
      <c r="CK166" s="3"/>
      <c r="CL166" s="3"/>
      <c r="CM166" s="3"/>
      <c r="CN166" s="3"/>
      <c r="CO166" s="3"/>
      <c r="CP166" s="3"/>
      <c r="CQ166" s="3"/>
      <c r="CR166" s="3"/>
      <c r="CS166" s="3"/>
      <c r="CT166" s="3"/>
    </row>
    <row r="167" spans="1:98" ht="14.25" customHeight="1" thickBot="1">
      <c r="A167" s="762"/>
      <c r="B167" s="589"/>
      <c r="C167" s="590"/>
      <c r="D167" s="288"/>
      <c r="E167" s="731"/>
      <c r="F167" s="593"/>
      <c r="G167" s="411"/>
      <c r="H167" s="412"/>
      <c r="I167" s="596"/>
      <c r="J167" s="597"/>
      <c r="K167" s="597"/>
      <c r="L167" s="597"/>
      <c r="M167" s="412"/>
      <c r="N167" s="415"/>
      <c r="O167" s="416"/>
      <c r="P167" s="417"/>
      <c r="Q167" s="732"/>
      <c r="R167" s="733"/>
      <c r="S167" s="733"/>
      <c r="T167" s="734"/>
      <c r="U167" s="22"/>
      <c r="V167" s="449">
        <v>10</v>
      </c>
      <c r="W167" s="414"/>
      <c r="X167" s="735"/>
      <c r="Y167" s="735"/>
      <c r="Z167" s="606"/>
      <c r="AA167" s="736"/>
      <c r="AB167" s="737"/>
      <c r="AC167" s="737"/>
      <c r="AD167" s="738"/>
      <c r="AE167" s="140"/>
      <c r="AF167" s="413"/>
      <c r="AG167" s="739"/>
      <c r="AH167" s="739"/>
      <c r="AI167" s="739"/>
      <c r="AJ167" s="740"/>
      <c r="AK167" s="741"/>
      <c r="AL167" s="742"/>
      <c r="AM167" s="742"/>
      <c r="AN167" s="743"/>
      <c r="AO167" s="3"/>
      <c r="AP167" s="744"/>
      <c r="AQ167" s="417"/>
      <c r="AR167" s="52"/>
      <c r="AS167" s="426" t="e">
        <f t="shared" si="23"/>
        <v>#DIV/0!</v>
      </c>
      <c r="AT167" s="450" t="e">
        <f t="shared" si="1"/>
        <v>#DIV/0!</v>
      </c>
      <c r="AU167" s="450" t="e">
        <f t="shared" si="2"/>
        <v>#DIV/0!</v>
      </c>
      <c r="AV167" s="450" t="e">
        <f t="shared" si="3"/>
        <v>#DIV/0!</v>
      </c>
      <c r="AW167" s="463" t="e">
        <f t="shared" si="4"/>
        <v>#DIV/0!</v>
      </c>
      <c r="AX167" s="463" t="e">
        <f t="shared" si="5"/>
        <v>#DIV/0!</v>
      </c>
      <c r="AY167" s="463" t="e">
        <f t="shared" si="6"/>
        <v>#DIV/0!</v>
      </c>
      <c r="AZ167" s="463" t="e">
        <f t="shared" si="7"/>
        <v>#DIV/0!</v>
      </c>
      <c r="BA167" s="428" t="e">
        <f t="shared" si="8"/>
        <v>#DIV/0!</v>
      </c>
      <c r="BB167" s="428" t="e">
        <f t="shared" si="9"/>
        <v>#DIV/0!</v>
      </c>
      <c r="BC167" s="428" t="e">
        <f t="shared" si="10"/>
        <v>#DIV/0!</v>
      </c>
      <c r="BD167" s="428" t="e">
        <f t="shared" si="11"/>
        <v>#DIV/0!</v>
      </c>
      <c r="BE167" s="427">
        <v>0.2</v>
      </c>
      <c r="BF167" s="427">
        <v>0.8</v>
      </c>
      <c r="BG167" s="428" t="e">
        <f t="shared" si="12"/>
        <v>#DIV/0!</v>
      </c>
      <c r="BH167" s="428" t="e">
        <f t="shared" si="13"/>
        <v>#DIV/0!</v>
      </c>
      <c r="BI167" s="428" t="e">
        <f t="shared" si="14"/>
        <v>#DIV/0!</v>
      </c>
      <c r="BJ167" s="428" t="e">
        <f t="shared" si="68"/>
        <v>#DIV/0!</v>
      </c>
      <c r="BK167" s="428" t="e">
        <f t="shared" si="68"/>
        <v>#DIV/0!</v>
      </c>
      <c r="BL167" s="428" t="e">
        <f t="shared" si="16"/>
        <v>#DIV/0!</v>
      </c>
      <c r="BM167" s="428" t="e">
        <f t="shared" si="17"/>
        <v>#DIV/0!</v>
      </c>
      <c r="BN167" s="428" t="e">
        <f t="shared" si="18"/>
        <v>#DIV/0!</v>
      </c>
      <c r="BO167" s="428" t="e">
        <f t="shared" si="69"/>
        <v>#DIV/0!</v>
      </c>
      <c r="BP167" s="428" t="e">
        <f t="shared" si="69"/>
        <v>#DIV/0!</v>
      </c>
      <c r="BQ167" s="428" t="e">
        <f t="shared" si="69"/>
        <v>#DIV/0!</v>
      </c>
      <c r="BR167" s="428" t="e">
        <f t="shared" si="69"/>
        <v>#DIV/0!</v>
      </c>
      <c r="BS167" s="39"/>
      <c r="BT167" s="39"/>
      <c r="BU167" s="39"/>
      <c r="BV167" s="39"/>
      <c r="BW167" s="39"/>
      <c r="BX167" s="39"/>
      <c r="BY167" s="39"/>
      <c r="BZ167" s="39"/>
      <c r="CA167" s="332"/>
      <c r="CB167" s="3"/>
      <c r="CC167" s="616"/>
      <c r="CD167" s="617"/>
      <c r="CE167" s="617"/>
      <c r="CF167" s="640"/>
      <c r="CG167" s="641"/>
      <c r="CH167" s="3"/>
      <c r="CI167" s="3"/>
      <c r="CJ167" s="3"/>
      <c r="CK167" s="3"/>
      <c r="CL167" s="3"/>
      <c r="CM167" s="3"/>
      <c r="CN167" s="3"/>
      <c r="CO167" s="3"/>
      <c r="CP167" s="3"/>
      <c r="CQ167" s="3"/>
      <c r="CR167" s="3"/>
      <c r="CS167" s="3"/>
      <c r="CT167" s="3"/>
    </row>
    <row r="168" spans="1:98" ht="14.25" customHeight="1">
      <c r="A168" s="349">
        <v>19</v>
      </c>
      <c r="B168" s="523"/>
      <c r="C168" s="524"/>
      <c r="D168" s="745"/>
      <c r="E168" s="746"/>
      <c r="F168" s="527"/>
      <c r="G168" s="355"/>
      <c r="H168" s="356"/>
      <c r="I168" s="529"/>
      <c r="J168" s="530"/>
      <c r="K168" s="530"/>
      <c r="L168" s="530"/>
      <c r="M168" s="531"/>
      <c r="N168" s="360"/>
      <c r="O168" s="358"/>
      <c r="P168" s="361"/>
      <c r="Q168" s="747"/>
      <c r="R168" s="748"/>
      <c r="S168" s="748"/>
      <c r="T168" s="749"/>
      <c r="U168" s="140"/>
      <c r="V168" s="364">
        <v>1</v>
      </c>
      <c r="W168" s="358"/>
      <c r="X168" s="750"/>
      <c r="Y168" s="750"/>
      <c r="Z168" s="361"/>
      <c r="AA168" s="751"/>
      <c r="AB168" s="752"/>
      <c r="AC168" s="752"/>
      <c r="AD168" s="753"/>
      <c r="AE168" s="140"/>
      <c r="AF168" s="357"/>
      <c r="AG168" s="754"/>
      <c r="AH168" s="754"/>
      <c r="AI168" s="754"/>
      <c r="AJ168" s="755"/>
      <c r="AK168" s="756"/>
      <c r="AL168" s="757"/>
      <c r="AM168" s="757"/>
      <c r="AN168" s="758"/>
      <c r="AO168" s="222"/>
      <c r="AP168" s="759"/>
      <c r="AQ168" s="760"/>
      <c r="AR168" s="52"/>
      <c r="AS168" s="82" t="e">
        <f t="shared" si="23"/>
        <v>#DIV/0!</v>
      </c>
      <c r="AT168" s="94" t="e">
        <f t="shared" si="1"/>
        <v>#DIV/0!</v>
      </c>
      <c r="AU168" s="94" t="e">
        <f t="shared" si="2"/>
        <v>#DIV/0!</v>
      </c>
      <c r="AV168" s="94" t="e">
        <f t="shared" si="3"/>
        <v>#DIV/0!</v>
      </c>
      <c r="AW168" s="95" t="e">
        <f t="shared" si="4"/>
        <v>#DIV/0!</v>
      </c>
      <c r="AX168" s="95" t="e">
        <f t="shared" si="5"/>
        <v>#DIV/0!</v>
      </c>
      <c r="AY168" s="95" t="e">
        <f t="shared" si="6"/>
        <v>#DIV/0!</v>
      </c>
      <c r="AZ168" s="95" t="e">
        <f t="shared" si="7"/>
        <v>#DIV/0!</v>
      </c>
      <c r="BA168" s="96" t="e">
        <f t="shared" si="8"/>
        <v>#DIV/0!</v>
      </c>
      <c r="BB168" s="96" t="e">
        <f t="shared" si="9"/>
        <v>#DIV/0!</v>
      </c>
      <c r="BC168" s="96" t="e">
        <f t="shared" si="10"/>
        <v>#DIV/0!</v>
      </c>
      <c r="BD168" s="96" t="e">
        <f t="shared" si="11"/>
        <v>#DIV/0!</v>
      </c>
      <c r="BE168" s="97">
        <v>0.2</v>
      </c>
      <c r="BF168" s="97">
        <v>0.8</v>
      </c>
      <c r="BG168" s="96" t="e">
        <f t="shared" si="12"/>
        <v>#DIV/0!</v>
      </c>
      <c r="BH168" s="96" t="e">
        <f t="shared" si="13"/>
        <v>#DIV/0!</v>
      </c>
      <c r="BI168" s="96" t="e">
        <f t="shared" si="14"/>
        <v>#DIV/0!</v>
      </c>
      <c r="BJ168" s="96" t="e">
        <f t="shared" si="68"/>
        <v>#DIV/0!</v>
      </c>
      <c r="BK168" s="96" t="e">
        <f t="shared" si="68"/>
        <v>#DIV/0!</v>
      </c>
      <c r="BL168" s="96" t="e">
        <f t="shared" si="16"/>
        <v>#DIV/0!</v>
      </c>
      <c r="BM168" s="96" t="e">
        <f t="shared" si="17"/>
        <v>#DIV/0!</v>
      </c>
      <c r="BN168" s="96" t="e">
        <f t="shared" si="18"/>
        <v>#DIV/0!</v>
      </c>
      <c r="BO168" s="96" t="e">
        <f t="shared" si="69"/>
        <v>#DIV/0!</v>
      </c>
      <c r="BP168" s="85" t="e">
        <f t="shared" si="69"/>
        <v>#DIV/0!</v>
      </c>
      <c r="BQ168" s="85" t="e">
        <f t="shared" si="69"/>
        <v>#DIV/0!</v>
      </c>
      <c r="BR168" s="85" t="e">
        <f t="shared" si="69"/>
        <v>#DIV/0!</v>
      </c>
      <c r="BS168" s="644" t="e">
        <f t="shared" ref="BS168:BV168" si="72">AVERAGEIF(BO168:BO177,"&lt;&gt;#¡DIV/0!")</f>
        <v>#DIV/0!</v>
      </c>
      <c r="BT168" s="644" t="e">
        <f t="shared" si="72"/>
        <v>#DIV/0!</v>
      </c>
      <c r="BU168" s="644" t="e">
        <f t="shared" si="72"/>
        <v>#DIV/0!</v>
      </c>
      <c r="BV168" s="644" t="e">
        <f t="shared" si="72"/>
        <v>#DIV/0!</v>
      </c>
      <c r="BW168" s="550" t="e">
        <f>+C168*BS168</f>
        <v>#DIV/0!</v>
      </c>
      <c r="BX168" s="550" t="e">
        <f>+C168*BT168</f>
        <v>#DIV/0!</v>
      </c>
      <c r="BY168" s="550" t="e">
        <f>+C168*BU168</f>
        <v>#DIV/0!</v>
      </c>
      <c r="BZ168" s="550" t="e">
        <f>+C168*BV168</f>
        <v>#DIV/0!</v>
      </c>
      <c r="CA168" s="645" t="e">
        <f>SUM(BW168:BZ177)</f>
        <v>#DIV/0!</v>
      </c>
      <c r="CB168" s="3"/>
      <c r="CC168" s="552" t="e">
        <f t="shared" ref="CC168:CF168" si="73">+Q168/$N$168</f>
        <v>#DIV/0!</v>
      </c>
      <c r="CD168" s="553" t="e">
        <f t="shared" si="73"/>
        <v>#DIV/0!</v>
      </c>
      <c r="CE168" s="553" t="e">
        <f t="shared" si="73"/>
        <v>#DIV/0!</v>
      </c>
      <c r="CF168" s="622" t="e">
        <f t="shared" si="73"/>
        <v>#DIV/0!</v>
      </c>
      <c r="CG168" s="623" t="e">
        <f>AVERAGE(CC168:CF177)</f>
        <v>#DIV/0!</v>
      </c>
      <c r="CH168" s="3"/>
      <c r="CI168" s="3"/>
      <c r="CJ168" s="3"/>
      <c r="CK168" s="3"/>
      <c r="CL168" s="3"/>
      <c r="CM168" s="3"/>
      <c r="CN168" s="3"/>
      <c r="CO168" s="3"/>
      <c r="CP168" s="3"/>
      <c r="CQ168" s="3"/>
      <c r="CR168" s="3"/>
      <c r="CS168" s="3"/>
      <c r="CT168" s="3"/>
    </row>
    <row r="169" spans="1:98" ht="14.25" customHeight="1">
      <c r="A169" s="761"/>
      <c r="B169" s="556"/>
      <c r="C169" s="557"/>
      <c r="D169" s="283"/>
      <c r="E169" s="719"/>
      <c r="F169" s="440"/>
      <c r="G169" s="377"/>
      <c r="H169" s="378"/>
      <c r="I169" s="561"/>
      <c r="J169" s="562"/>
      <c r="K169" s="562"/>
      <c r="L169" s="562"/>
      <c r="M169" s="378"/>
      <c r="N169" s="379"/>
      <c r="O169" s="380"/>
      <c r="P169" s="381"/>
      <c r="Q169" s="720"/>
      <c r="R169" s="721"/>
      <c r="S169" s="721"/>
      <c r="T169" s="722"/>
      <c r="U169" s="22"/>
      <c r="V169" s="384">
        <v>2</v>
      </c>
      <c r="W169" s="145"/>
      <c r="X169" s="723"/>
      <c r="Y169" s="723"/>
      <c r="Z169" s="683"/>
      <c r="AA169" s="724"/>
      <c r="AB169" s="725"/>
      <c r="AC169" s="725"/>
      <c r="AD169" s="726"/>
      <c r="AE169" s="140"/>
      <c r="AF169" s="141"/>
      <c r="AG169" s="143"/>
      <c r="AH169" s="143"/>
      <c r="AI169" s="143"/>
      <c r="AJ169" s="146"/>
      <c r="AK169" s="727"/>
      <c r="AL169" s="728"/>
      <c r="AM169" s="728"/>
      <c r="AN169" s="729"/>
      <c r="AO169" s="3"/>
      <c r="AP169" s="399"/>
      <c r="AQ169" s="381"/>
      <c r="AR169" s="52"/>
      <c r="AS169" s="104" t="e">
        <f t="shared" si="23"/>
        <v>#DIV/0!</v>
      </c>
      <c r="AT169" s="105" t="e">
        <f t="shared" si="1"/>
        <v>#DIV/0!</v>
      </c>
      <c r="AU169" s="105" t="e">
        <f t="shared" si="2"/>
        <v>#DIV/0!</v>
      </c>
      <c r="AV169" s="105" t="e">
        <f t="shared" si="3"/>
        <v>#DIV/0!</v>
      </c>
      <c r="AW169" s="106" t="e">
        <f t="shared" si="4"/>
        <v>#DIV/0!</v>
      </c>
      <c r="AX169" s="106" t="e">
        <f t="shared" si="5"/>
        <v>#DIV/0!</v>
      </c>
      <c r="AY169" s="106" t="e">
        <f t="shared" si="6"/>
        <v>#DIV/0!</v>
      </c>
      <c r="AZ169" s="106" t="e">
        <f t="shared" si="7"/>
        <v>#DIV/0!</v>
      </c>
      <c r="BA169" s="107" t="e">
        <f t="shared" si="8"/>
        <v>#DIV/0!</v>
      </c>
      <c r="BB169" s="107" t="e">
        <f t="shared" si="9"/>
        <v>#DIV/0!</v>
      </c>
      <c r="BC169" s="107" t="e">
        <f t="shared" si="10"/>
        <v>#DIV/0!</v>
      </c>
      <c r="BD169" s="107" t="e">
        <f t="shared" si="11"/>
        <v>#DIV/0!</v>
      </c>
      <c r="BE169" s="108">
        <v>0.2</v>
      </c>
      <c r="BF169" s="108">
        <v>0.8</v>
      </c>
      <c r="BG169" s="107" t="e">
        <f t="shared" si="12"/>
        <v>#DIV/0!</v>
      </c>
      <c r="BH169" s="107" t="e">
        <f t="shared" si="13"/>
        <v>#DIV/0!</v>
      </c>
      <c r="BI169" s="107" t="e">
        <f t="shared" si="14"/>
        <v>#DIV/0!</v>
      </c>
      <c r="BJ169" s="107" t="e">
        <f t="shared" si="68"/>
        <v>#DIV/0!</v>
      </c>
      <c r="BK169" s="107" t="e">
        <f t="shared" si="68"/>
        <v>#DIV/0!</v>
      </c>
      <c r="BL169" s="107" t="e">
        <f t="shared" si="16"/>
        <v>#DIV/0!</v>
      </c>
      <c r="BM169" s="107" t="e">
        <f t="shared" si="17"/>
        <v>#DIV/0!</v>
      </c>
      <c r="BN169" s="107" t="e">
        <f t="shared" si="18"/>
        <v>#DIV/0!</v>
      </c>
      <c r="BO169" s="107" t="e">
        <f t="shared" si="69"/>
        <v>#DIV/0!</v>
      </c>
      <c r="BP169" s="107" t="e">
        <f t="shared" si="69"/>
        <v>#DIV/0!</v>
      </c>
      <c r="BQ169" s="107" t="e">
        <f t="shared" si="69"/>
        <v>#DIV/0!</v>
      </c>
      <c r="BR169" s="107" t="e">
        <f t="shared" si="69"/>
        <v>#DIV/0!</v>
      </c>
      <c r="BS169" s="34"/>
      <c r="BT169" s="34"/>
      <c r="BU169" s="34"/>
      <c r="BV169" s="34"/>
      <c r="BW169" s="34"/>
      <c r="BX169" s="34"/>
      <c r="BY169" s="34"/>
      <c r="BZ169" s="34"/>
      <c r="CA169" s="33"/>
      <c r="CB169" s="3"/>
      <c r="CC169" s="584"/>
      <c r="CD169" s="585"/>
      <c r="CE169" s="585"/>
      <c r="CF169" s="630"/>
      <c r="CG169" s="631"/>
      <c r="CH169" s="3"/>
      <c r="CI169" s="3"/>
      <c r="CJ169" s="3"/>
      <c r="CK169" s="3"/>
      <c r="CL169" s="3"/>
      <c r="CM169" s="3"/>
      <c r="CN169" s="3"/>
      <c r="CO169" s="3"/>
      <c r="CP169" s="3"/>
      <c r="CQ169" s="3"/>
      <c r="CR169" s="3"/>
      <c r="CS169" s="3"/>
      <c r="CT169" s="3"/>
    </row>
    <row r="170" spans="1:98" ht="14.25" customHeight="1">
      <c r="A170" s="761"/>
      <c r="B170" s="556"/>
      <c r="C170" s="557"/>
      <c r="D170" s="283"/>
      <c r="E170" s="719"/>
      <c r="F170" s="440"/>
      <c r="G170" s="377"/>
      <c r="H170" s="378"/>
      <c r="I170" s="561"/>
      <c r="J170" s="562"/>
      <c r="K170" s="562"/>
      <c r="L170" s="562"/>
      <c r="M170" s="378"/>
      <c r="N170" s="379"/>
      <c r="O170" s="380"/>
      <c r="P170" s="381"/>
      <c r="Q170" s="720"/>
      <c r="R170" s="721"/>
      <c r="S170" s="721"/>
      <c r="T170" s="722"/>
      <c r="U170" s="22"/>
      <c r="V170" s="384">
        <v>3</v>
      </c>
      <c r="W170" s="145"/>
      <c r="X170" s="723"/>
      <c r="Y170" s="723"/>
      <c r="Z170" s="683"/>
      <c r="AA170" s="724"/>
      <c r="AB170" s="725"/>
      <c r="AC170" s="725"/>
      <c r="AD170" s="726"/>
      <c r="AE170" s="140"/>
      <c r="AF170" s="141"/>
      <c r="AG170" s="143"/>
      <c r="AH170" s="143"/>
      <c r="AI170" s="143"/>
      <c r="AJ170" s="146"/>
      <c r="AK170" s="727"/>
      <c r="AL170" s="728"/>
      <c r="AM170" s="728"/>
      <c r="AN170" s="729"/>
      <c r="AO170" s="3"/>
      <c r="AP170" s="399"/>
      <c r="AQ170" s="381"/>
      <c r="AR170" s="52"/>
      <c r="AS170" s="104" t="e">
        <f t="shared" si="23"/>
        <v>#DIV/0!</v>
      </c>
      <c r="AT170" s="105" t="e">
        <f t="shared" si="1"/>
        <v>#DIV/0!</v>
      </c>
      <c r="AU170" s="105" t="e">
        <f t="shared" si="2"/>
        <v>#DIV/0!</v>
      </c>
      <c r="AV170" s="105" t="e">
        <f t="shared" si="3"/>
        <v>#DIV/0!</v>
      </c>
      <c r="AW170" s="106" t="e">
        <f t="shared" si="4"/>
        <v>#DIV/0!</v>
      </c>
      <c r="AX170" s="106" t="e">
        <f t="shared" si="5"/>
        <v>#DIV/0!</v>
      </c>
      <c r="AY170" s="106" t="e">
        <f t="shared" si="6"/>
        <v>#DIV/0!</v>
      </c>
      <c r="AZ170" s="106" t="e">
        <f t="shared" si="7"/>
        <v>#DIV/0!</v>
      </c>
      <c r="BA170" s="107" t="e">
        <f t="shared" si="8"/>
        <v>#DIV/0!</v>
      </c>
      <c r="BB170" s="107" t="e">
        <f t="shared" si="9"/>
        <v>#DIV/0!</v>
      </c>
      <c r="BC170" s="107" t="e">
        <f t="shared" si="10"/>
        <v>#DIV/0!</v>
      </c>
      <c r="BD170" s="107" t="e">
        <f t="shared" si="11"/>
        <v>#DIV/0!</v>
      </c>
      <c r="BE170" s="108">
        <v>0.2</v>
      </c>
      <c r="BF170" s="108">
        <v>0.8</v>
      </c>
      <c r="BG170" s="107" t="e">
        <f t="shared" si="12"/>
        <v>#DIV/0!</v>
      </c>
      <c r="BH170" s="107" t="e">
        <f t="shared" si="13"/>
        <v>#DIV/0!</v>
      </c>
      <c r="BI170" s="107" t="e">
        <f t="shared" si="14"/>
        <v>#DIV/0!</v>
      </c>
      <c r="BJ170" s="107" t="e">
        <f t="shared" si="68"/>
        <v>#DIV/0!</v>
      </c>
      <c r="BK170" s="107" t="e">
        <f t="shared" si="68"/>
        <v>#DIV/0!</v>
      </c>
      <c r="BL170" s="107" t="e">
        <f t="shared" si="16"/>
        <v>#DIV/0!</v>
      </c>
      <c r="BM170" s="107" t="e">
        <f t="shared" si="17"/>
        <v>#DIV/0!</v>
      </c>
      <c r="BN170" s="107" t="e">
        <f t="shared" si="18"/>
        <v>#DIV/0!</v>
      </c>
      <c r="BO170" s="107" t="e">
        <f t="shared" si="69"/>
        <v>#DIV/0!</v>
      </c>
      <c r="BP170" s="107" t="e">
        <f t="shared" si="69"/>
        <v>#DIV/0!</v>
      </c>
      <c r="BQ170" s="107" t="e">
        <f t="shared" si="69"/>
        <v>#DIV/0!</v>
      </c>
      <c r="BR170" s="107" t="e">
        <f t="shared" si="69"/>
        <v>#DIV/0!</v>
      </c>
      <c r="BS170" s="34"/>
      <c r="BT170" s="34"/>
      <c r="BU170" s="34"/>
      <c r="BV170" s="34"/>
      <c r="BW170" s="34"/>
      <c r="BX170" s="34"/>
      <c r="BY170" s="34"/>
      <c r="BZ170" s="34"/>
      <c r="CA170" s="33"/>
      <c r="CB170" s="3"/>
      <c r="CC170" s="584"/>
      <c r="CD170" s="585"/>
      <c r="CE170" s="585"/>
      <c r="CF170" s="630"/>
      <c r="CG170" s="631"/>
      <c r="CH170" s="3"/>
      <c r="CI170" s="3"/>
      <c r="CJ170" s="3"/>
      <c r="CK170" s="3"/>
      <c r="CL170" s="3"/>
      <c r="CM170" s="3"/>
      <c r="CN170" s="3"/>
      <c r="CO170" s="3"/>
      <c r="CP170" s="3"/>
      <c r="CQ170" s="3"/>
      <c r="CR170" s="3"/>
      <c r="CS170" s="3"/>
      <c r="CT170" s="3"/>
    </row>
    <row r="171" spans="1:98" ht="14.25" customHeight="1">
      <c r="A171" s="761"/>
      <c r="B171" s="556"/>
      <c r="C171" s="557"/>
      <c r="D171" s="283"/>
      <c r="E171" s="719"/>
      <c r="F171" s="440"/>
      <c r="G171" s="377"/>
      <c r="H171" s="378"/>
      <c r="I171" s="561"/>
      <c r="J171" s="562"/>
      <c r="K171" s="562"/>
      <c r="L171" s="562"/>
      <c r="M171" s="378"/>
      <c r="N171" s="379"/>
      <c r="O171" s="380"/>
      <c r="P171" s="381"/>
      <c r="Q171" s="720"/>
      <c r="R171" s="721"/>
      <c r="S171" s="721"/>
      <c r="T171" s="722"/>
      <c r="U171" s="22"/>
      <c r="V171" s="384">
        <v>4</v>
      </c>
      <c r="W171" s="145"/>
      <c r="X171" s="723"/>
      <c r="Y171" s="723"/>
      <c r="Z171" s="683"/>
      <c r="AA171" s="724"/>
      <c r="AB171" s="725"/>
      <c r="AC171" s="725"/>
      <c r="AD171" s="726"/>
      <c r="AE171" s="140"/>
      <c r="AF171" s="141"/>
      <c r="AG171" s="143"/>
      <c r="AH171" s="143"/>
      <c r="AI171" s="143"/>
      <c r="AJ171" s="146"/>
      <c r="AK171" s="727"/>
      <c r="AL171" s="728"/>
      <c r="AM171" s="728"/>
      <c r="AN171" s="729"/>
      <c r="AO171" s="3"/>
      <c r="AP171" s="399"/>
      <c r="AQ171" s="381"/>
      <c r="AR171" s="52"/>
      <c r="AS171" s="104" t="e">
        <f t="shared" si="23"/>
        <v>#DIV/0!</v>
      </c>
      <c r="AT171" s="105" t="e">
        <f t="shared" si="1"/>
        <v>#DIV/0!</v>
      </c>
      <c r="AU171" s="105" t="e">
        <f t="shared" si="2"/>
        <v>#DIV/0!</v>
      </c>
      <c r="AV171" s="105" t="e">
        <f t="shared" si="3"/>
        <v>#DIV/0!</v>
      </c>
      <c r="AW171" s="106" t="e">
        <f t="shared" si="4"/>
        <v>#DIV/0!</v>
      </c>
      <c r="AX171" s="106" t="e">
        <f t="shared" si="5"/>
        <v>#DIV/0!</v>
      </c>
      <c r="AY171" s="106" t="e">
        <f t="shared" si="6"/>
        <v>#DIV/0!</v>
      </c>
      <c r="AZ171" s="106" t="e">
        <f t="shared" si="7"/>
        <v>#DIV/0!</v>
      </c>
      <c r="BA171" s="107" t="e">
        <f t="shared" si="8"/>
        <v>#DIV/0!</v>
      </c>
      <c r="BB171" s="107" t="e">
        <f t="shared" si="9"/>
        <v>#DIV/0!</v>
      </c>
      <c r="BC171" s="107" t="e">
        <f t="shared" si="10"/>
        <v>#DIV/0!</v>
      </c>
      <c r="BD171" s="107" t="e">
        <f t="shared" si="11"/>
        <v>#DIV/0!</v>
      </c>
      <c r="BE171" s="108">
        <v>0.2</v>
      </c>
      <c r="BF171" s="108">
        <v>0.8</v>
      </c>
      <c r="BG171" s="107" t="e">
        <f t="shared" si="12"/>
        <v>#DIV/0!</v>
      </c>
      <c r="BH171" s="107" t="e">
        <f t="shared" si="13"/>
        <v>#DIV/0!</v>
      </c>
      <c r="BI171" s="107" t="e">
        <f t="shared" si="14"/>
        <v>#DIV/0!</v>
      </c>
      <c r="BJ171" s="107" t="e">
        <f t="shared" si="68"/>
        <v>#DIV/0!</v>
      </c>
      <c r="BK171" s="107" t="e">
        <f t="shared" si="68"/>
        <v>#DIV/0!</v>
      </c>
      <c r="BL171" s="107" t="e">
        <f t="shared" si="16"/>
        <v>#DIV/0!</v>
      </c>
      <c r="BM171" s="107" t="e">
        <f t="shared" si="17"/>
        <v>#DIV/0!</v>
      </c>
      <c r="BN171" s="107" t="e">
        <f t="shared" si="18"/>
        <v>#DIV/0!</v>
      </c>
      <c r="BO171" s="107" t="e">
        <f t="shared" si="69"/>
        <v>#DIV/0!</v>
      </c>
      <c r="BP171" s="107" t="e">
        <f t="shared" si="69"/>
        <v>#DIV/0!</v>
      </c>
      <c r="BQ171" s="107" t="e">
        <f t="shared" si="69"/>
        <v>#DIV/0!</v>
      </c>
      <c r="BR171" s="107" t="e">
        <f t="shared" si="69"/>
        <v>#DIV/0!</v>
      </c>
      <c r="BS171" s="34"/>
      <c r="BT171" s="34"/>
      <c r="BU171" s="34"/>
      <c r="BV171" s="34"/>
      <c r="BW171" s="34"/>
      <c r="BX171" s="34"/>
      <c r="BY171" s="34"/>
      <c r="BZ171" s="34"/>
      <c r="CA171" s="33"/>
      <c r="CB171" s="3"/>
      <c r="CC171" s="584"/>
      <c r="CD171" s="585"/>
      <c r="CE171" s="585"/>
      <c r="CF171" s="630"/>
      <c r="CG171" s="631"/>
      <c r="CH171" s="3"/>
      <c r="CI171" s="3"/>
      <c r="CJ171" s="3"/>
      <c r="CK171" s="3"/>
      <c r="CL171" s="3"/>
      <c r="CM171" s="3"/>
      <c r="CN171" s="3"/>
      <c r="CO171" s="3"/>
      <c r="CP171" s="3"/>
      <c r="CQ171" s="3"/>
      <c r="CR171" s="3"/>
      <c r="CS171" s="3"/>
      <c r="CT171" s="3"/>
    </row>
    <row r="172" spans="1:98" ht="14.25" customHeight="1">
      <c r="A172" s="761"/>
      <c r="B172" s="556"/>
      <c r="C172" s="557"/>
      <c r="D172" s="283"/>
      <c r="E172" s="719"/>
      <c r="F172" s="440"/>
      <c r="G172" s="377"/>
      <c r="H172" s="378"/>
      <c r="I172" s="561"/>
      <c r="J172" s="562"/>
      <c r="K172" s="562"/>
      <c r="L172" s="562"/>
      <c r="M172" s="378"/>
      <c r="N172" s="379"/>
      <c r="O172" s="380"/>
      <c r="P172" s="381"/>
      <c r="Q172" s="720"/>
      <c r="R172" s="721"/>
      <c r="S172" s="721"/>
      <c r="T172" s="722"/>
      <c r="U172" s="22"/>
      <c r="V172" s="384">
        <v>5</v>
      </c>
      <c r="W172" s="145"/>
      <c r="X172" s="723"/>
      <c r="Y172" s="723"/>
      <c r="Z172" s="683"/>
      <c r="AA172" s="724"/>
      <c r="AB172" s="725"/>
      <c r="AC172" s="725"/>
      <c r="AD172" s="726"/>
      <c r="AE172" s="140"/>
      <c r="AF172" s="141"/>
      <c r="AG172" s="143"/>
      <c r="AH172" s="143"/>
      <c r="AI172" s="143"/>
      <c r="AJ172" s="146"/>
      <c r="AK172" s="727"/>
      <c r="AL172" s="728"/>
      <c r="AM172" s="728"/>
      <c r="AN172" s="729"/>
      <c r="AO172" s="3"/>
      <c r="AP172" s="399"/>
      <c r="AQ172" s="381"/>
      <c r="AR172" s="52"/>
      <c r="AS172" s="104" t="e">
        <f t="shared" si="23"/>
        <v>#DIV/0!</v>
      </c>
      <c r="AT172" s="105" t="e">
        <f t="shared" si="1"/>
        <v>#DIV/0!</v>
      </c>
      <c r="AU172" s="105" t="e">
        <f t="shared" si="2"/>
        <v>#DIV/0!</v>
      </c>
      <c r="AV172" s="105" t="e">
        <f t="shared" si="3"/>
        <v>#DIV/0!</v>
      </c>
      <c r="AW172" s="106" t="e">
        <f t="shared" si="4"/>
        <v>#DIV/0!</v>
      </c>
      <c r="AX172" s="106" t="e">
        <f t="shared" si="5"/>
        <v>#DIV/0!</v>
      </c>
      <c r="AY172" s="106" t="e">
        <f t="shared" si="6"/>
        <v>#DIV/0!</v>
      </c>
      <c r="AZ172" s="106" t="e">
        <f t="shared" si="7"/>
        <v>#DIV/0!</v>
      </c>
      <c r="BA172" s="107" t="e">
        <f t="shared" si="8"/>
        <v>#DIV/0!</v>
      </c>
      <c r="BB172" s="107" t="e">
        <f t="shared" si="9"/>
        <v>#DIV/0!</v>
      </c>
      <c r="BC172" s="107" t="e">
        <f t="shared" si="10"/>
        <v>#DIV/0!</v>
      </c>
      <c r="BD172" s="107" t="e">
        <f t="shared" si="11"/>
        <v>#DIV/0!</v>
      </c>
      <c r="BE172" s="108">
        <v>0.2</v>
      </c>
      <c r="BF172" s="108">
        <v>0.8</v>
      </c>
      <c r="BG172" s="107" t="e">
        <f t="shared" si="12"/>
        <v>#DIV/0!</v>
      </c>
      <c r="BH172" s="107" t="e">
        <f t="shared" si="13"/>
        <v>#DIV/0!</v>
      </c>
      <c r="BI172" s="107" t="e">
        <f t="shared" si="14"/>
        <v>#DIV/0!</v>
      </c>
      <c r="BJ172" s="107" t="e">
        <f t="shared" si="68"/>
        <v>#DIV/0!</v>
      </c>
      <c r="BK172" s="107" t="e">
        <f t="shared" si="68"/>
        <v>#DIV/0!</v>
      </c>
      <c r="BL172" s="107" t="e">
        <f t="shared" si="16"/>
        <v>#DIV/0!</v>
      </c>
      <c r="BM172" s="107" t="e">
        <f t="shared" si="17"/>
        <v>#DIV/0!</v>
      </c>
      <c r="BN172" s="107" t="e">
        <f t="shared" si="18"/>
        <v>#DIV/0!</v>
      </c>
      <c r="BO172" s="107" t="e">
        <f t="shared" si="69"/>
        <v>#DIV/0!</v>
      </c>
      <c r="BP172" s="107" t="e">
        <f t="shared" si="69"/>
        <v>#DIV/0!</v>
      </c>
      <c r="BQ172" s="107" t="e">
        <f t="shared" si="69"/>
        <v>#DIV/0!</v>
      </c>
      <c r="BR172" s="107" t="e">
        <f t="shared" si="69"/>
        <v>#DIV/0!</v>
      </c>
      <c r="BS172" s="34"/>
      <c r="BT172" s="34"/>
      <c r="BU172" s="34"/>
      <c r="BV172" s="34"/>
      <c r="BW172" s="34"/>
      <c r="BX172" s="34"/>
      <c r="BY172" s="34"/>
      <c r="BZ172" s="34"/>
      <c r="CA172" s="33"/>
      <c r="CB172" s="3"/>
      <c r="CC172" s="584"/>
      <c r="CD172" s="585"/>
      <c r="CE172" s="585"/>
      <c r="CF172" s="630"/>
      <c r="CG172" s="631"/>
      <c r="CH172" s="3"/>
      <c r="CI172" s="3"/>
      <c r="CJ172" s="3"/>
      <c r="CK172" s="3"/>
      <c r="CL172" s="3"/>
      <c r="CM172" s="3"/>
      <c r="CN172" s="3"/>
      <c r="CO172" s="3"/>
      <c r="CP172" s="3"/>
      <c r="CQ172" s="3"/>
      <c r="CR172" s="3"/>
      <c r="CS172" s="3"/>
      <c r="CT172" s="3"/>
    </row>
    <row r="173" spans="1:98" ht="14.25" customHeight="1">
      <c r="A173" s="761"/>
      <c r="B173" s="556"/>
      <c r="C173" s="557"/>
      <c r="D173" s="283"/>
      <c r="E173" s="719"/>
      <c r="F173" s="440"/>
      <c r="G173" s="377"/>
      <c r="H173" s="378"/>
      <c r="I173" s="561"/>
      <c r="J173" s="562"/>
      <c r="K173" s="562"/>
      <c r="L173" s="562"/>
      <c r="M173" s="378"/>
      <c r="N173" s="379"/>
      <c r="O173" s="380"/>
      <c r="P173" s="381"/>
      <c r="Q173" s="720"/>
      <c r="R173" s="721"/>
      <c r="S173" s="721"/>
      <c r="T173" s="722"/>
      <c r="U173" s="22"/>
      <c r="V173" s="384">
        <v>6</v>
      </c>
      <c r="W173" s="145"/>
      <c r="X173" s="723"/>
      <c r="Y173" s="723"/>
      <c r="Z173" s="683"/>
      <c r="AA173" s="724"/>
      <c r="AB173" s="725"/>
      <c r="AC173" s="725"/>
      <c r="AD173" s="726"/>
      <c r="AE173" s="140"/>
      <c r="AF173" s="141"/>
      <c r="AG173" s="143"/>
      <c r="AH173" s="143"/>
      <c r="AI173" s="143"/>
      <c r="AJ173" s="146"/>
      <c r="AK173" s="727"/>
      <c r="AL173" s="728"/>
      <c r="AM173" s="728"/>
      <c r="AN173" s="729"/>
      <c r="AO173" s="3"/>
      <c r="AP173" s="399"/>
      <c r="AQ173" s="381"/>
      <c r="AR173" s="52"/>
      <c r="AS173" s="104" t="e">
        <f t="shared" si="23"/>
        <v>#DIV/0!</v>
      </c>
      <c r="AT173" s="105" t="e">
        <f t="shared" si="1"/>
        <v>#DIV/0!</v>
      </c>
      <c r="AU173" s="105" t="e">
        <f t="shared" si="2"/>
        <v>#DIV/0!</v>
      </c>
      <c r="AV173" s="105" t="e">
        <f t="shared" si="3"/>
        <v>#DIV/0!</v>
      </c>
      <c r="AW173" s="106" t="e">
        <f t="shared" si="4"/>
        <v>#DIV/0!</v>
      </c>
      <c r="AX173" s="106" t="e">
        <f t="shared" si="5"/>
        <v>#DIV/0!</v>
      </c>
      <c r="AY173" s="106" t="e">
        <f t="shared" si="6"/>
        <v>#DIV/0!</v>
      </c>
      <c r="AZ173" s="106" t="e">
        <f t="shared" si="7"/>
        <v>#DIV/0!</v>
      </c>
      <c r="BA173" s="107" t="e">
        <f t="shared" si="8"/>
        <v>#DIV/0!</v>
      </c>
      <c r="BB173" s="107" t="e">
        <f t="shared" si="9"/>
        <v>#DIV/0!</v>
      </c>
      <c r="BC173" s="107" t="e">
        <f t="shared" si="10"/>
        <v>#DIV/0!</v>
      </c>
      <c r="BD173" s="107" t="e">
        <f t="shared" si="11"/>
        <v>#DIV/0!</v>
      </c>
      <c r="BE173" s="108">
        <v>0.2</v>
      </c>
      <c r="BF173" s="108">
        <v>0.8</v>
      </c>
      <c r="BG173" s="107" t="e">
        <f t="shared" si="12"/>
        <v>#DIV/0!</v>
      </c>
      <c r="BH173" s="107" t="e">
        <f t="shared" si="13"/>
        <v>#DIV/0!</v>
      </c>
      <c r="BI173" s="107" t="e">
        <f t="shared" si="14"/>
        <v>#DIV/0!</v>
      </c>
      <c r="BJ173" s="107" t="e">
        <f t="shared" ref="BJ173:BK188" si="74">+AZ173*BE173</f>
        <v>#DIV/0!</v>
      </c>
      <c r="BK173" s="107" t="e">
        <f t="shared" si="74"/>
        <v>#DIV/0!</v>
      </c>
      <c r="BL173" s="107" t="e">
        <f t="shared" si="16"/>
        <v>#DIV/0!</v>
      </c>
      <c r="BM173" s="107" t="e">
        <f t="shared" si="17"/>
        <v>#DIV/0!</v>
      </c>
      <c r="BN173" s="107" t="e">
        <f t="shared" si="18"/>
        <v>#DIV/0!</v>
      </c>
      <c r="BO173" s="107" t="e">
        <f t="shared" ref="BO173:BR188" si="75">+BG173+BK173</f>
        <v>#DIV/0!</v>
      </c>
      <c r="BP173" s="107" t="e">
        <f t="shared" si="75"/>
        <v>#DIV/0!</v>
      </c>
      <c r="BQ173" s="107" t="e">
        <f t="shared" si="75"/>
        <v>#DIV/0!</v>
      </c>
      <c r="BR173" s="107" t="e">
        <f t="shared" si="75"/>
        <v>#DIV/0!</v>
      </c>
      <c r="BS173" s="34"/>
      <c r="BT173" s="34"/>
      <c r="BU173" s="34"/>
      <c r="BV173" s="34"/>
      <c r="BW173" s="34"/>
      <c r="BX173" s="34"/>
      <c r="BY173" s="34"/>
      <c r="BZ173" s="34"/>
      <c r="CA173" s="33"/>
      <c r="CB173" s="3"/>
      <c r="CC173" s="584"/>
      <c r="CD173" s="585"/>
      <c r="CE173" s="585"/>
      <c r="CF173" s="630"/>
      <c r="CG173" s="631"/>
      <c r="CH173" s="3"/>
      <c r="CI173" s="3"/>
      <c r="CJ173" s="3"/>
      <c r="CK173" s="3"/>
      <c r="CL173" s="3"/>
      <c r="CM173" s="3"/>
      <c r="CN173" s="3"/>
      <c r="CO173" s="3"/>
      <c r="CP173" s="3"/>
      <c r="CQ173" s="3"/>
      <c r="CR173" s="3"/>
      <c r="CS173" s="3"/>
      <c r="CT173" s="3"/>
    </row>
    <row r="174" spans="1:98" ht="14.25" customHeight="1">
      <c r="A174" s="761"/>
      <c r="B174" s="556"/>
      <c r="C174" s="557"/>
      <c r="D174" s="283"/>
      <c r="E174" s="719"/>
      <c r="F174" s="440"/>
      <c r="G174" s="377"/>
      <c r="H174" s="378"/>
      <c r="I174" s="561"/>
      <c r="J174" s="562"/>
      <c r="K174" s="562"/>
      <c r="L174" s="562"/>
      <c r="M174" s="378"/>
      <c r="N174" s="379"/>
      <c r="O174" s="380"/>
      <c r="P174" s="381"/>
      <c r="Q174" s="720"/>
      <c r="R174" s="721"/>
      <c r="S174" s="721"/>
      <c r="T174" s="722"/>
      <c r="U174" s="22"/>
      <c r="V174" s="384">
        <v>7</v>
      </c>
      <c r="W174" s="145"/>
      <c r="X174" s="723"/>
      <c r="Y174" s="723"/>
      <c r="Z174" s="683"/>
      <c r="AA174" s="724"/>
      <c r="AB174" s="725"/>
      <c r="AC174" s="725"/>
      <c r="AD174" s="726"/>
      <c r="AE174" s="140"/>
      <c r="AF174" s="141"/>
      <c r="AG174" s="143"/>
      <c r="AH174" s="143"/>
      <c r="AI174" s="143"/>
      <c r="AJ174" s="146"/>
      <c r="AK174" s="727"/>
      <c r="AL174" s="728"/>
      <c r="AM174" s="728"/>
      <c r="AN174" s="729"/>
      <c r="AO174" s="3"/>
      <c r="AP174" s="399"/>
      <c r="AQ174" s="381"/>
      <c r="AR174" s="52"/>
      <c r="AS174" s="104" t="e">
        <f t="shared" si="23"/>
        <v>#DIV/0!</v>
      </c>
      <c r="AT174" s="105" t="e">
        <f t="shared" si="1"/>
        <v>#DIV/0!</v>
      </c>
      <c r="AU174" s="105" t="e">
        <f t="shared" si="2"/>
        <v>#DIV/0!</v>
      </c>
      <c r="AV174" s="105" t="e">
        <f t="shared" si="3"/>
        <v>#DIV/0!</v>
      </c>
      <c r="AW174" s="106" t="e">
        <f t="shared" si="4"/>
        <v>#DIV/0!</v>
      </c>
      <c r="AX174" s="106" t="e">
        <f t="shared" si="5"/>
        <v>#DIV/0!</v>
      </c>
      <c r="AY174" s="106" t="e">
        <f t="shared" si="6"/>
        <v>#DIV/0!</v>
      </c>
      <c r="AZ174" s="106" t="e">
        <f t="shared" si="7"/>
        <v>#DIV/0!</v>
      </c>
      <c r="BA174" s="107" t="e">
        <f t="shared" si="8"/>
        <v>#DIV/0!</v>
      </c>
      <c r="BB174" s="107" t="e">
        <f t="shared" si="9"/>
        <v>#DIV/0!</v>
      </c>
      <c r="BC174" s="107" t="e">
        <f t="shared" si="10"/>
        <v>#DIV/0!</v>
      </c>
      <c r="BD174" s="107" t="e">
        <f t="shared" si="11"/>
        <v>#DIV/0!</v>
      </c>
      <c r="BE174" s="108">
        <v>0.2</v>
      </c>
      <c r="BF174" s="108">
        <v>0.8</v>
      </c>
      <c r="BG174" s="107" t="e">
        <f t="shared" si="12"/>
        <v>#DIV/0!</v>
      </c>
      <c r="BH174" s="107" t="e">
        <f t="shared" si="13"/>
        <v>#DIV/0!</v>
      </c>
      <c r="BI174" s="107" t="e">
        <f t="shared" si="14"/>
        <v>#DIV/0!</v>
      </c>
      <c r="BJ174" s="107" t="e">
        <f t="shared" si="74"/>
        <v>#DIV/0!</v>
      </c>
      <c r="BK174" s="107" t="e">
        <f t="shared" si="74"/>
        <v>#DIV/0!</v>
      </c>
      <c r="BL174" s="107" t="e">
        <f t="shared" si="16"/>
        <v>#DIV/0!</v>
      </c>
      <c r="BM174" s="107" t="e">
        <f t="shared" si="17"/>
        <v>#DIV/0!</v>
      </c>
      <c r="BN174" s="107" t="e">
        <f t="shared" si="18"/>
        <v>#DIV/0!</v>
      </c>
      <c r="BO174" s="107" t="e">
        <f t="shared" si="75"/>
        <v>#DIV/0!</v>
      </c>
      <c r="BP174" s="107" t="e">
        <f t="shared" si="75"/>
        <v>#DIV/0!</v>
      </c>
      <c r="BQ174" s="107" t="e">
        <f t="shared" si="75"/>
        <v>#DIV/0!</v>
      </c>
      <c r="BR174" s="107" t="e">
        <f t="shared" si="75"/>
        <v>#DIV/0!</v>
      </c>
      <c r="BS174" s="34"/>
      <c r="BT174" s="34"/>
      <c r="BU174" s="34"/>
      <c r="BV174" s="34"/>
      <c r="BW174" s="34"/>
      <c r="BX174" s="34"/>
      <c r="BY174" s="34"/>
      <c r="BZ174" s="34"/>
      <c r="CA174" s="33"/>
      <c r="CB174" s="3"/>
      <c r="CC174" s="584"/>
      <c r="CD174" s="585"/>
      <c r="CE174" s="585"/>
      <c r="CF174" s="630"/>
      <c r="CG174" s="631"/>
      <c r="CH174" s="3"/>
      <c r="CI174" s="3"/>
      <c r="CJ174" s="3"/>
      <c r="CK174" s="3"/>
      <c r="CL174" s="3"/>
      <c r="CM174" s="3"/>
      <c r="CN174" s="3"/>
      <c r="CO174" s="3"/>
      <c r="CP174" s="3"/>
      <c r="CQ174" s="3"/>
      <c r="CR174" s="3"/>
      <c r="CS174" s="3"/>
      <c r="CT174" s="3"/>
    </row>
    <row r="175" spans="1:98" ht="14.25" customHeight="1">
      <c r="A175" s="761"/>
      <c r="B175" s="556"/>
      <c r="C175" s="557"/>
      <c r="D175" s="283"/>
      <c r="E175" s="719"/>
      <c r="F175" s="440"/>
      <c r="G175" s="377"/>
      <c r="H175" s="378"/>
      <c r="I175" s="561"/>
      <c r="J175" s="562"/>
      <c r="K175" s="562"/>
      <c r="L175" s="562"/>
      <c r="M175" s="378"/>
      <c r="N175" s="379"/>
      <c r="O175" s="380"/>
      <c r="P175" s="381"/>
      <c r="Q175" s="720"/>
      <c r="R175" s="721"/>
      <c r="S175" s="721"/>
      <c r="T175" s="722"/>
      <c r="U175" s="22"/>
      <c r="V175" s="384">
        <v>8</v>
      </c>
      <c r="W175" s="145"/>
      <c r="X175" s="723"/>
      <c r="Y175" s="723"/>
      <c r="Z175" s="683"/>
      <c r="AA175" s="724"/>
      <c r="AB175" s="725"/>
      <c r="AC175" s="725"/>
      <c r="AD175" s="726"/>
      <c r="AE175" s="140"/>
      <c r="AF175" s="141"/>
      <c r="AG175" s="143"/>
      <c r="AH175" s="143"/>
      <c r="AI175" s="143"/>
      <c r="AJ175" s="146"/>
      <c r="AK175" s="727"/>
      <c r="AL175" s="728"/>
      <c r="AM175" s="728"/>
      <c r="AN175" s="729"/>
      <c r="AO175" s="3"/>
      <c r="AP175" s="399"/>
      <c r="AQ175" s="381"/>
      <c r="AR175" s="52"/>
      <c r="AS175" s="104" t="e">
        <f t="shared" si="23"/>
        <v>#DIV/0!</v>
      </c>
      <c r="AT175" s="105" t="e">
        <f t="shared" si="1"/>
        <v>#DIV/0!</v>
      </c>
      <c r="AU175" s="105" t="e">
        <f t="shared" si="2"/>
        <v>#DIV/0!</v>
      </c>
      <c r="AV175" s="105" t="e">
        <f t="shared" si="3"/>
        <v>#DIV/0!</v>
      </c>
      <c r="AW175" s="106" t="e">
        <f t="shared" si="4"/>
        <v>#DIV/0!</v>
      </c>
      <c r="AX175" s="106" t="e">
        <f t="shared" si="5"/>
        <v>#DIV/0!</v>
      </c>
      <c r="AY175" s="106" t="e">
        <f t="shared" si="6"/>
        <v>#DIV/0!</v>
      </c>
      <c r="AZ175" s="106" t="e">
        <f t="shared" si="7"/>
        <v>#DIV/0!</v>
      </c>
      <c r="BA175" s="107" t="e">
        <f t="shared" si="8"/>
        <v>#DIV/0!</v>
      </c>
      <c r="BB175" s="107" t="e">
        <f t="shared" si="9"/>
        <v>#DIV/0!</v>
      </c>
      <c r="BC175" s="107" t="e">
        <f t="shared" si="10"/>
        <v>#DIV/0!</v>
      </c>
      <c r="BD175" s="107" t="e">
        <f t="shared" si="11"/>
        <v>#DIV/0!</v>
      </c>
      <c r="BE175" s="108">
        <v>0.2</v>
      </c>
      <c r="BF175" s="108">
        <v>0.8</v>
      </c>
      <c r="BG175" s="107" t="e">
        <f t="shared" si="12"/>
        <v>#DIV/0!</v>
      </c>
      <c r="BH175" s="107" t="e">
        <f t="shared" si="13"/>
        <v>#DIV/0!</v>
      </c>
      <c r="BI175" s="107" t="e">
        <f t="shared" si="14"/>
        <v>#DIV/0!</v>
      </c>
      <c r="BJ175" s="107" t="e">
        <f t="shared" si="74"/>
        <v>#DIV/0!</v>
      </c>
      <c r="BK175" s="107" t="e">
        <f t="shared" si="74"/>
        <v>#DIV/0!</v>
      </c>
      <c r="BL175" s="107" t="e">
        <f t="shared" si="16"/>
        <v>#DIV/0!</v>
      </c>
      <c r="BM175" s="107" t="e">
        <f t="shared" si="17"/>
        <v>#DIV/0!</v>
      </c>
      <c r="BN175" s="107" t="e">
        <f t="shared" si="18"/>
        <v>#DIV/0!</v>
      </c>
      <c r="BO175" s="107" t="e">
        <f t="shared" si="75"/>
        <v>#DIV/0!</v>
      </c>
      <c r="BP175" s="107" t="e">
        <f t="shared" si="75"/>
        <v>#DIV/0!</v>
      </c>
      <c r="BQ175" s="107" t="e">
        <f t="shared" si="75"/>
        <v>#DIV/0!</v>
      </c>
      <c r="BR175" s="107" t="e">
        <f t="shared" si="75"/>
        <v>#DIV/0!</v>
      </c>
      <c r="BS175" s="34"/>
      <c r="BT175" s="34"/>
      <c r="BU175" s="34"/>
      <c r="BV175" s="34"/>
      <c r="BW175" s="34"/>
      <c r="BX175" s="34"/>
      <c r="BY175" s="34"/>
      <c r="BZ175" s="34"/>
      <c r="CA175" s="33"/>
      <c r="CB175" s="3"/>
      <c r="CC175" s="584"/>
      <c r="CD175" s="585"/>
      <c r="CE175" s="585"/>
      <c r="CF175" s="630"/>
      <c r="CG175" s="631"/>
      <c r="CH175" s="3"/>
      <c r="CI175" s="3"/>
      <c r="CJ175" s="3"/>
      <c r="CK175" s="3"/>
      <c r="CL175" s="3"/>
      <c r="CM175" s="3"/>
      <c r="CN175" s="3"/>
      <c r="CO175" s="3"/>
      <c r="CP175" s="3"/>
      <c r="CQ175" s="3"/>
      <c r="CR175" s="3"/>
      <c r="CS175" s="3"/>
      <c r="CT175" s="3"/>
    </row>
    <row r="176" spans="1:98" ht="14.25" customHeight="1">
      <c r="A176" s="761"/>
      <c r="B176" s="556"/>
      <c r="C176" s="557"/>
      <c r="D176" s="283"/>
      <c r="E176" s="719"/>
      <c r="F176" s="440"/>
      <c r="G176" s="377"/>
      <c r="H176" s="378"/>
      <c r="I176" s="561"/>
      <c r="J176" s="562"/>
      <c r="K176" s="562"/>
      <c r="L176" s="562"/>
      <c r="M176" s="378"/>
      <c r="N176" s="379"/>
      <c r="O176" s="380"/>
      <c r="P176" s="381"/>
      <c r="Q176" s="720"/>
      <c r="R176" s="721"/>
      <c r="S176" s="721"/>
      <c r="T176" s="722"/>
      <c r="U176" s="22"/>
      <c r="V176" s="384">
        <v>9</v>
      </c>
      <c r="W176" s="145"/>
      <c r="X176" s="723"/>
      <c r="Y176" s="723"/>
      <c r="Z176" s="683"/>
      <c r="AA176" s="724"/>
      <c r="AB176" s="725"/>
      <c r="AC176" s="725"/>
      <c r="AD176" s="726"/>
      <c r="AE176" s="140"/>
      <c r="AF176" s="141"/>
      <c r="AG176" s="143"/>
      <c r="AH176" s="143"/>
      <c r="AI176" s="143"/>
      <c r="AJ176" s="146"/>
      <c r="AK176" s="727"/>
      <c r="AL176" s="728"/>
      <c r="AM176" s="728"/>
      <c r="AN176" s="729"/>
      <c r="AO176" s="3"/>
      <c r="AP176" s="399"/>
      <c r="AQ176" s="381"/>
      <c r="AR176" s="52"/>
      <c r="AS176" s="104" t="e">
        <f t="shared" si="23"/>
        <v>#DIV/0!</v>
      </c>
      <c r="AT176" s="105" t="e">
        <f t="shared" si="1"/>
        <v>#DIV/0!</v>
      </c>
      <c r="AU176" s="105" t="e">
        <f t="shared" si="2"/>
        <v>#DIV/0!</v>
      </c>
      <c r="AV176" s="105" t="e">
        <f t="shared" si="3"/>
        <v>#DIV/0!</v>
      </c>
      <c r="AW176" s="106" t="e">
        <f t="shared" si="4"/>
        <v>#DIV/0!</v>
      </c>
      <c r="AX176" s="106" t="e">
        <f t="shared" si="5"/>
        <v>#DIV/0!</v>
      </c>
      <c r="AY176" s="106" t="e">
        <f t="shared" si="6"/>
        <v>#DIV/0!</v>
      </c>
      <c r="AZ176" s="106" t="e">
        <f t="shared" si="7"/>
        <v>#DIV/0!</v>
      </c>
      <c r="BA176" s="107" t="e">
        <f t="shared" si="8"/>
        <v>#DIV/0!</v>
      </c>
      <c r="BB176" s="107" t="e">
        <f t="shared" si="9"/>
        <v>#DIV/0!</v>
      </c>
      <c r="BC176" s="107" t="e">
        <f t="shared" si="10"/>
        <v>#DIV/0!</v>
      </c>
      <c r="BD176" s="107" t="e">
        <f t="shared" si="11"/>
        <v>#DIV/0!</v>
      </c>
      <c r="BE176" s="108">
        <v>0.2</v>
      </c>
      <c r="BF176" s="108">
        <v>0.8</v>
      </c>
      <c r="BG176" s="107" t="e">
        <f t="shared" si="12"/>
        <v>#DIV/0!</v>
      </c>
      <c r="BH176" s="107" t="e">
        <f t="shared" si="13"/>
        <v>#DIV/0!</v>
      </c>
      <c r="BI176" s="107" t="e">
        <f t="shared" si="14"/>
        <v>#DIV/0!</v>
      </c>
      <c r="BJ176" s="107" t="e">
        <f t="shared" si="74"/>
        <v>#DIV/0!</v>
      </c>
      <c r="BK176" s="107" t="e">
        <f t="shared" si="74"/>
        <v>#DIV/0!</v>
      </c>
      <c r="BL176" s="107" t="e">
        <f t="shared" si="16"/>
        <v>#DIV/0!</v>
      </c>
      <c r="BM176" s="107" t="e">
        <f t="shared" si="17"/>
        <v>#DIV/0!</v>
      </c>
      <c r="BN176" s="107" t="e">
        <f t="shared" si="18"/>
        <v>#DIV/0!</v>
      </c>
      <c r="BO176" s="107" t="e">
        <f t="shared" si="75"/>
        <v>#DIV/0!</v>
      </c>
      <c r="BP176" s="107" t="e">
        <f t="shared" si="75"/>
        <v>#DIV/0!</v>
      </c>
      <c r="BQ176" s="107" t="e">
        <f t="shared" si="75"/>
        <v>#DIV/0!</v>
      </c>
      <c r="BR176" s="107" t="e">
        <f t="shared" si="75"/>
        <v>#DIV/0!</v>
      </c>
      <c r="BS176" s="34"/>
      <c r="BT176" s="34"/>
      <c r="BU176" s="34"/>
      <c r="BV176" s="34"/>
      <c r="BW176" s="34"/>
      <c r="BX176" s="34"/>
      <c r="BY176" s="34"/>
      <c r="BZ176" s="34"/>
      <c r="CA176" s="33"/>
      <c r="CB176" s="3"/>
      <c r="CC176" s="584"/>
      <c r="CD176" s="585"/>
      <c r="CE176" s="585"/>
      <c r="CF176" s="630"/>
      <c r="CG176" s="631"/>
      <c r="CH176" s="3"/>
      <c r="CI176" s="3"/>
      <c r="CJ176" s="3"/>
      <c r="CK176" s="3"/>
      <c r="CL176" s="3"/>
      <c r="CM176" s="3"/>
      <c r="CN176" s="3"/>
      <c r="CO176" s="3"/>
      <c r="CP176" s="3"/>
      <c r="CQ176" s="3"/>
      <c r="CR176" s="3"/>
      <c r="CS176" s="3"/>
      <c r="CT176" s="3"/>
    </row>
    <row r="177" spans="1:98" ht="14.25" customHeight="1" thickBot="1">
      <c r="A177" s="763"/>
      <c r="B177" s="589"/>
      <c r="C177" s="590"/>
      <c r="D177" s="288"/>
      <c r="E177" s="731"/>
      <c r="F177" s="593"/>
      <c r="G177" s="411"/>
      <c r="H177" s="412"/>
      <c r="I177" s="596"/>
      <c r="J177" s="597"/>
      <c r="K177" s="597"/>
      <c r="L177" s="597"/>
      <c r="M177" s="412"/>
      <c r="N177" s="415"/>
      <c r="O177" s="416"/>
      <c r="P177" s="417"/>
      <c r="Q177" s="732"/>
      <c r="R177" s="733"/>
      <c r="S177" s="733"/>
      <c r="T177" s="734"/>
      <c r="U177" s="22"/>
      <c r="V177" s="449">
        <v>10</v>
      </c>
      <c r="W177" s="414"/>
      <c r="X177" s="735"/>
      <c r="Y177" s="735"/>
      <c r="Z177" s="606"/>
      <c r="AA177" s="736"/>
      <c r="AB177" s="737"/>
      <c r="AC177" s="737"/>
      <c r="AD177" s="738"/>
      <c r="AE177" s="140"/>
      <c r="AF177" s="413"/>
      <c r="AG177" s="739"/>
      <c r="AH177" s="739"/>
      <c r="AI177" s="739"/>
      <c r="AJ177" s="740"/>
      <c r="AK177" s="741"/>
      <c r="AL177" s="742"/>
      <c r="AM177" s="742"/>
      <c r="AN177" s="743"/>
      <c r="AO177" s="3"/>
      <c r="AP177" s="744"/>
      <c r="AQ177" s="417"/>
      <c r="AR177" s="52"/>
      <c r="AS177" s="426" t="e">
        <f t="shared" si="23"/>
        <v>#DIV/0!</v>
      </c>
      <c r="AT177" s="450" t="e">
        <f t="shared" si="1"/>
        <v>#DIV/0!</v>
      </c>
      <c r="AU177" s="450" t="e">
        <f t="shared" si="2"/>
        <v>#DIV/0!</v>
      </c>
      <c r="AV177" s="450" t="e">
        <f t="shared" si="3"/>
        <v>#DIV/0!</v>
      </c>
      <c r="AW177" s="463" t="e">
        <f t="shared" si="4"/>
        <v>#DIV/0!</v>
      </c>
      <c r="AX177" s="463" t="e">
        <f t="shared" si="5"/>
        <v>#DIV/0!</v>
      </c>
      <c r="AY177" s="463" t="e">
        <f t="shared" si="6"/>
        <v>#DIV/0!</v>
      </c>
      <c r="AZ177" s="463" t="e">
        <f t="shared" si="7"/>
        <v>#DIV/0!</v>
      </c>
      <c r="BA177" s="428" t="e">
        <f t="shared" si="8"/>
        <v>#DIV/0!</v>
      </c>
      <c r="BB177" s="428" t="e">
        <f t="shared" si="9"/>
        <v>#DIV/0!</v>
      </c>
      <c r="BC177" s="428" t="e">
        <f t="shared" si="10"/>
        <v>#DIV/0!</v>
      </c>
      <c r="BD177" s="428" t="e">
        <f t="shared" si="11"/>
        <v>#DIV/0!</v>
      </c>
      <c r="BE177" s="427">
        <v>0.2</v>
      </c>
      <c r="BF177" s="427">
        <v>0.8</v>
      </c>
      <c r="BG177" s="428" t="e">
        <f t="shared" si="12"/>
        <v>#DIV/0!</v>
      </c>
      <c r="BH177" s="428" t="e">
        <f t="shared" si="13"/>
        <v>#DIV/0!</v>
      </c>
      <c r="BI177" s="428" t="e">
        <f t="shared" si="14"/>
        <v>#DIV/0!</v>
      </c>
      <c r="BJ177" s="428" t="e">
        <f t="shared" si="74"/>
        <v>#DIV/0!</v>
      </c>
      <c r="BK177" s="428" t="e">
        <f t="shared" si="74"/>
        <v>#DIV/0!</v>
      </c>
      <c r="BL177" s="428" t="e">
        <f t="shared" si="16"/>
        <v>#DIV/0!</v>
      </c>
      <c r="BM177" s="428" t="e">
        <f t="shared" si="17"/>
        <v>#DIV/0!</v>
      </c>
      <c r="BN177" s="428" t="e">
        <f t="shared" si="18"/>
        <v>#DIV/0!</v>
      </c>
      <c r="BO177" s="428" t="e">
        <f t="shared" si="75"/>
        <v>#DIV/0!</v>
      </c>
      <c r="BP177" s="428" t="e">
        <f t="shared" si="75"/>
        <v>#DIV/0!</v>
      </c>
      <c r="BQ177" s="428" t="e">
        <f t="shared" si="75"/>
        <v>#DIV/0!</v>
      </c>
      <c r="BR177" s="428" t="e">
        <f t="shared" si="75"/>
        <v>#DIV/0!</v>
      </c>
      <c r="BS177" s="39"/>
      <c r="BT177" s="39"/>
      <c r="BU177" s="39"/>
      <c r="BV177" s="39"/>
      <c r="BW177" s="39"/>
      <c r="BX177" s="39"/>
      <c r="BY177" s="39"/>
      <c r="BZ177" s="39"/>
      <c r="CA177" s="332"/>
      <c r="CB177" s="3"/>
      <c r="CC177" s="616"/>
      <c r="CD177" s="617"/>
      <c r="CE177" s="617"/>
      <c r="CF177" s="640"/>
      <c r="CG177" s="641"/>
      <c r="CH177" s="3"/>
      <c r="CI177" s="3"/>
      <c r="CJ177" s="3"/>
      <c r="CK177" s="3"/>
      <c r="CL177" s="3"/>
      <c r="CM177" s="3"/>
      <c r="CN177" s="3"/>
      <c r="CO177" s="3"/>
      <c r="CP177" s="3"/>
      <c r="CQ177" s="3"/>
      <c r="CR177" s="3"/>
      <c r="CS177" s="3"/>
      <c r="CT177" s="3"/>
    </row>
    <row r="178" spans="1:98" ht="14.25" customHeight="1">
      <c r="A178" s="349">
        <v>20</v>
      </c>
      <c r="B178" s="523"/>
      <c r="C178" s="524"/>
      <c r="D178" s="42"/>
      <c r="E178" s="764"/>
      <c r="F178" s="527"/>
      <c r="G178" s="355"/>
      <c r="H178" s="356"/>
      <c r="I178" s="529"/>
      <c r="J178" s="530"/>
      <c r="K178" s="530"/>
      <c r="L178" s="530"/>
      <c r="M178" s="531"/>
      <c r="N178" s="360"/>
      <c r="O178" s="358"/>
      <c r="P178" s="361"/>
      <c r="Q178" s="747"/>
      <c r="R178" s="748"/>
      <c r="S178" s="748"/>
      <c r="T178" s="749"/>
      <c r="U178" s="22"/>
      <c r="V178" s="364">
        <v>1</v>
      </c>
      <c r="W178" s="358"/>
      <c r="X178" s="750"/>
      <c r="Y178" s="750"/>
      <c r="Z178" s="361"/>
      <c r="AA178" s="751"/>
      <c r="AB178" s="752"/>
      <c r="AC178" s="752"/>
      <c r="AD178" s="753"/>
      <c r="AE178" s="140"/>
      <c r="AF178" s="357"/>
      <c r="AG178" s="754"/>
      <c r="AH178" s="754"/>
      <c r="AI178" s="754"/>
      <c r="AJ178" s="755"/>
      <c r="AK178" s="756"/>
      <c r="AL178" s="757"/>
      <c r="AM178" s="757"/>
      <c r="AN178" s="758"/>
      <c r="AO178" s="3"/>
      <c r="AP178" s="759"/>
      <c r="AQ178" s="760"/>
      <c r="AR178" s="52"/>
      <c r="AS178" s="82" t="e">
        <f t="shared" si="23"/>
        <v>#DIV/0!</v>
      </c>
      <c r="AT178" s="765" t="e">
        <f t="shared" si="1"/>
        <v>#DIV/0!</v>
      </c>
      <c r="AU178" s="765" t="e">
        <f t="shared" si="2"/>
        <v>#DIV/0!</v>
      </c>
      <c r="AV178" s="765" t="e">
        <f t="shared" si="3"/>
        <v>#DIV/0!</v>
      </c>
      <c r="AW178" s="85" t="e">
        <f t="shared" si="4"/>
        <v>#DIV/0!</v>
      </c>
      <c r="AX178" s="85" t="e">
        <f t="shared" si="5"/>
        <v>#DIV/0!</v>
      </c>
      <c r="AY178" s="85" t="e">
        <f t="shared" si="6"/>
        <v>#DIV/0!</v>
      </c>
      <c r="AZ178" s="85" t="e">
        <f t="shared" si="7"/>
        <v>#DIV/0!</v>
      </c>
      <c r="BA178" s="85" t="e">
        <f t="shared" si="8"/>
        <v>#DIV/0!</v>
      </c>
      <c r="BB178" s="85" t="e">
        <f t="shared" si="9"/>
        <v>#DIV/0!</v>
      </c>
      <c r="BC178" s="85" t="e">
        <f t="shared" si="10"/>
        <v>#DIV/0!</v>
      </c>
      <c r="BD178" s="85" t="e">
        <f t="shared" si="11"/>
        <v>#DIV/0!</v>
      </c>
      <c r="BE178" s="86">
        <v>0.2</v>
      </c>
      <c r="BF178" s="86">
        <v>0.8</v>
      </c>
      <c r="BG178" s="85" t="e">
        <f t="shared" si="12"/>
        <v>#DIV/0!</v>
      </c>
      <c r="BH178" s="85" t="e">
        <f t="shared" si="13"/>
        <v>#DIV/0!</v>
      </c>
      <c r="BI178" s="85" t="e">
        <f t="shared" si="14"/>
        <v>#DIV/0!</v>
      </c>
      <c r="BJ178" s="85" t="e">
        <f t="shared" si="74"/>
        <v>#DIV/0!</v>
      </c>
      <c r="BK178" s="85" t="e">
        <f t="shared" si="74"/>
        <v>#DIV/0!</v>
      </c>
      <c r="BL178" s="85" t="e">
        <f t="shared" si="16"/>
        <v>#DIV/0!</v>
      </c>
      <c r="BM178" s="85" t="e">
        <f t="shared" si="17"/>
        <v>#DIV/0!</v>
      </c>
      <c r="BN178" s="85" t="e">
        <f t="shared" si="18"/>
        <v>#DIV/0!</v>
      </c>
      <c r="BO178" s="85" t="e">
        <f t="shared" si="75"/>
        <v>#DIV/0!</v>
      </c>
      <c r="BP178" s="85" t="e">
        <f t="shared" si="75"/>
        <v>#DIV/0!</v>
      </c>
      <c r="BQ178" s="85" t="e">
        <f t="shared" si="75"/>
        <v>#DIV/0!</v>
      </c>
      <c r="BR178" s="85" t="e">
        <f t="shared" si="75"/>
        <v>#DIV/0!</v>
      </c>
      <c r="BS178" s="766" t="e">
        <f t="shared" ref="BS178:BV178" si="76">AVERAGEIF(BO178:BO187,"&lt;&gt;#¡DIV/0!")</f>
        <v>#DIV/0!</v>
      </c>
      <c r="BT178" s="766" t="e">
        <f t="shared" si="76"/>
        <v>#DIV/0!</v>
      </c>
      <c r="BU178" s="766" t="e">
        <f t="shared" si="76"/>
        <v>#DIV/0!</v>
      </c>
      <c r="BV178" s="766" t="e">
        <f t="shared" si="76"/>
        <v>#DIV/0!</v>
      </c>
      <c r="BW178" s="767" t="e">
        <f>+C178*BS178</f>
        <v>#DIV/0!</v>
      </c>
      <c r="BX178" s="767" t="e">
        <f>+C178*BT178</f>
        <v>#DIV/0!</v>
      </c>
      <c r="BY178" s="767" t="e">
        <f>+C178*BU178</f>
        <v>#DIV/0!</v>
      </c>
      <c r="BZ178" s="767" t="e">
        <f>+C178*BV178</f>
        <v>#DIV/0!</v>
      </c>
      <c r="CA178" s="768" t="e">
        <f>SUM(BW178:BZ187)</f>
        <v>#DIV/0!</v>
      </c>
      <c r="CB178" s="3"/>
      <c r="CC178" s="552" t="e">
        <f t="shared" ref="CC178:CF178" si="77">+Q178/$N$178</f>
        <v>#DIV/0!</v>
      </c>
      <c r="CD178" s="553" t="e">
        <f t="shared" si="77"/>
        <v>#DIV/0!</v>
      </c>
      <c r="CE178" s="553" t="e">
        <f t="shared" si="77"/>
        <v>#DIV/0!</v>
      </c>
      <c r="CF178" s="622" t="e">
        <f t="shared" si="77"/>
        <v>#DIV/0!</v>
      </c>
      <c r="CG178" s="623" t="e">
        <f>AVERAGE(CC178:CF187)</f>
        <v>#DIV/0!</v>
      </c>
      <c r="CH178" s="3"/>
      <c r="CI178" s="3"/>
      <c r="CJ178" s="3"/>
      <c r="CK178" s="3"/>
      <c r="CL178" s="3"/>
      <c r="CM178" s="3"/>
      <c r="CN178" s="3"/>
      <c r="CO178" s="3"/>
      <c r="CP178" s="3"/>
      <c r="CQ178" s="3"/>
      <c r="CR178" s="3"/>
      <c r="CS178" s="3"/>
      <c r="CT178" s="3"/>
    </row>
    <row r="179" spans="1:98" ht="14.25" customHeight="1">
      <c r="A179" s="761"/>
      <c r="B179" s="556"/>
      <c r="C179" s="557"/>
      <c r="D179" s="62"/>
      <c r="E179" s="769"/>
      <c r="F179" s="440"/>
      <c r="G179" s="377"/>
      <c r="H179" s="378"/>
      <c r="I179" s="561"/>
      <c r="J179" s="562"/>
      <c r="K179" s="562"/>
      <c r="L179" s="562"/>
      <c r="M179" s="378"/>
      <c r="N179" s="379"/>
      <c r="O179" s="380"/>
      <c r="P179" s="381"/>
      <c r="Q179" s="720"/>
      <c r="R179" s="721"/>
      <c r="S179" s="721"/>
      <c r="T179" s="722"/>
      <c r="U179" s="22"/>
      <c r="V179" s="384">
        <v>2</v>
      </c>
      <c r="W179" s="145"/>
      <c r="X179" s="723"/>
      <c r="Y179" s="723"/>
      <c r="Z179" s="683"/>
      <c r="AA179" s="724"/>
      <c r="AB179" s="725"/>
      <c r="AC179" s="725"/>
      <c r="AD179" s="726"/>
      <c r="AE179" s="140"/>
      <c r="AF179" s="141"/>
      <c r="AG179" s="143"/>
      <c r="AH179" s="143"/>
      <c r="AI179" s="143"/>
      <c r="AJ179" s="146"/>
      <c r="AK179" s="727"/>
      <c r="AL179" s="728"/>
      <c r="AM179" s="728"/>
      <c r="AN179" s="729"/>
      <c r="AO179" s="3"/>
      <c r="AP179" s="399"/>
      <c r="AQ179" s="381"/>
      <c r="AR179" s="52"/>
      <c r="AS179" s="104" t="e">
        <f t="shared" si="23"/>
        <v>#DIV/0!</v>
      </c>
      <c r="AT179" s="770" t="e">
        <f t="shared" si="1"/>
        <v>#DIV/0!</v>
      </c>
      <c r="AU179" s="770" t="e">
        <f t="shared" si="2"/>
        <v>#DIV/0!</v>
      </c>
      <c r="AV179" s="770" t="e">
        <f t="shared" si="3"/>
        <v>#DIV/0!</v>
      </c>
      <c r="AW179" s="107" t="e">
        <f t="shared" si="4"/>
        <v>#DIV/0!</v>
      </c>
      <c r="AX179" s="107" t="e">
        <f t="shared" si="5"/>
        <v>#DIV/0!</v>
      </c>
      <c r="AY179" s="107" t="e">
        <f t="shared" si="6"/>
        <v>#DIV/0!</v>
      </c>
      <c r="AZ179" s="107" t="e">
        <f t="shared" si="7"/>
        <v>#DIV/0!</v>
      </c>
      <c r="BA179" s="107" t="e">
        <f t="shared" si="8"/>
        <v>#DIV/0!</v>
      </c>
      <c r="BB179" s="107" t="e">
        <f t="shared" si="9"/>
        <v>#DIV/0!</v>
      </c>
      <c r="BC179" s="107" t="e">
        <f t="shared" si="10"/>
        <v>#DIV/0!</v>
      </c>
      <c r="BD179" s="107" t="e">
        <f t="shared" si="11"/>
        <v>#DIV/0!</v>
      </c>
      <c r="BE179" s="108">
        <v>0.2</v>
      </c>
      <c r="BF179" s="108">
        <v>0.8</v>
      </c>
      <c r="BG179" s="107" t="e">
        <f t="shared" si="12"/>
        <v>#DIV/0!</v>
      </c>
      <c r="BH179" s="107" t="e">
        <f t="shared" si="13"/>
        <v>#DIV/0!</v>
      </c>
      <c r="BI179" s="107" t="e">
        <f t="shared" si="14"/>
        <v>#DIV/0!</v>
      </c>
      <c r="BJ179" s="107" t="e">
        <f t="shared" si="74"/>
        <v>#DIV/0!</v>
      </c>
      <c r="BK179" s="107" t="e">
        <f t="shared" si="74"/>
        <v>#DIV/0!</v>
      </c>
      <c r="BL179" s="107" t="e">
        <f t="shared" si="16"/>
        <v>#DIV/0!</v>
      </c>
      <c r="BM179" s="107" t="e">
        <f t="shared" si="17"/>
        <v>#DIV/0!</v>
      </c>
      <c r="BN179" s="107" t="e">
        <f t="shared" si="18"/>
        <v>#DIV/0!</v>
      </c>
      <c r="BO179" s="107" t="e">
        <f t="shared" si="75"/>
        <v>#DIV/0!</v>
      </c>
      <c r="BP179" s="107" t="e">
        <f t="shared" si="75"/>
        <v>#DIV/0!</v>
      </c>
      <c r="BQ179" s="107" t="e">
        <f t="shared" si="75"/>
        <v>#DIV/0!</v>
      </c>
      <c r="BR179" s="107" t="e">
        <f t="shared" si="75"/>
        <v>#DIV/0!</v>
      </c>
      <c r="BS179" s="771"/>
      <c r="BT179" s="771"/>
      <c r="BU179" s="771"/>
      <c r="BV179" s="771"/>
      <c r="BW179" s="772"/>
      <c r="BX179" s="772"/>
      <c r="BY179" s="772"/>
      <c r="BZ179" s="772"/>
      <c r="CA179" s="773"/>
      <c r="CB179" s="3"/>
      <c r="CC179" s="584"/>
      <c r="CD179" s="585"/>
      <c r="CE179" s="585"/>
      <c r="CF179" s="630"/>
      <c r="CG179" s="631"/>
      <c r="CH179" s="3"/>
      <c r="CI179" s="3"/>
      <c r="CJ179" s="3"/>
      <c r="CK179" s="3"/>
      <c r="CL179" s="3"/>
      <c r="CM179" s="3"/>
      <c r="CN179" s="3"/>
      <c r="CO179" s="3"/>
      <c r="CP179" s="3"/>
      <c r="CQ179" s="3"/>
      <c r="CR179" s="3"/>
      <c r="CS179" s="3"/>
      <c r="CT179" s="3"/>
    </row>
    <row r="180" spans="1:98" ht="14.25" customHeight="1">
      <c r="A180" s="761"/>
      <c r="B180" s="556"/>
      <c r="C180" s="557"/>
      <c r="D180" s="62"/>
      <c r="E180" s="769"/>
      <c r="F180" s="440"/>
      <c r="G180" s="377"/>
      <c r="H180" s="378"/>
      <c r="I180" s="561"/>
      <c r="J180" s="562"/>
      <c r="K180" s="562"/>
      <c r="L180" s="562"/>
      <c r="M180" s="378"/>
      <c r="N180" s="379"/>
      <c r="O180" s="380"/>
      <c r="P180" s="381"/>
      <c r="Q180" s="720"/>
      <c r="R180" s="721"/>
      <c r="S180" s="721"/>
      <c r="T180" s="722"/>
      <c r="U180" s="22"/>
      <c r="V180" s="384">
        <v>3</v>
      </c>
      <c r="W180" s="145"/>
      <c r="X180" s="723"/>
      <c r="Y180" s="723"/>
      <c r="Z180" s="683"/>
      <c r="AA180" s="724"/>
      <c r="AB180" s="725"/>
      <c r="AC180" s="725"/>
      <c r="AD180" s="726"/>
      <c r="AE180" s="140"/>
      <c r="AF180" s="141"/>
      <c r="AG180" s="143"/>
      <c r="AH180" s="143"/>
      <c r="AI180" s="143"/>
      <c r="AJ180" s="146"/>
      <c r="AK180" s="727"/>
      <c r="AL180" s="728"/>
      <c r="AM180" s="728"/>
      <c r="AN180" s="729"/>
      <c r="AO180" s="3"/>
      <c r="AP180" s="399"/>
      <c r="AQ180" s="381"/>
      <c r="AR180" s="52"/>
      <c r="AS180" s="104" t="e">
        <f t="shared" si="23"/>
        <v>#DIV/0!</v>
      </c>
      <c r="AT180" s="770" t="e">
        <f t="shared" si="1"/>
        <v>#DIV/0!</v>
      </c>
      <c r="AU180" s="770" t="e">
        <f t="shared" si="2"/>
        <v>#DIV/0!</v>
      </c>
      <c r="AV180" s="770" t="e">
        <f t="shared" si="3"/>
        <v>#DIV/0!</v>
      </c>
      <c r="AW180" s="107" t="e">
        <f t="shared" si="4"/>
        <v>#DIV/0!</v>
      </c>
      <c r="AX180" s="107" t="e">
        <f t="shared" si="5"/>
        <v>#DIV/0!</v>
      </c>
      <c r="AY180" s="107" t="e">
        <f t="shared" si="6"/>
        <v>#DIV/0!</v>
      </c>
      <c r="AZ180" s="107" t="e">
        <f t="shared" si="7"/>
        <v>#DIV/0!</v>
      </c>
      <c r="BA180" s="107" t="e">
        <f t="shared" si="8"/>
        <v>#DIV/0!</v>
      </c>
      <c r="BB180" s="107" t="e">
        <f t="shared" si="9"/>
        <v>#DIV/0!</v>
      </c>
      <c r="BC180" s="107" t="e">
        <f t="shared" si="10"/>
        <v>#DIV/0!</v>
      </c>
      <c r="BD180" s="107" t="e">
        <f t="shared" si="11"/>
        <v>#DIV/0!</v>
      </c>
      <c r="BE180" s="108">
        <v>0.2</v>
      </c>
      <c r="BF180" s="108">
        <v>0.8</v>
      </c>
      <c r="BG180" s="107" t="e">
        <f t="shared" si="12"/>
        <v>#DIV/0!</v>
      </c>
      <c r="BH180" s="107" t="e">
        <f t="shared" si="13"/>
        <v>#DIV/0!</v>
      </c>
      <c r="BI180" s="107" t="e">
        <f t="shared" si="14"/>
        <v>#DIV/0!</v>
      </c>
      <c r="BJ180" s="107" t="e">
        <f t="shared" si="74"/>
        <v>#DIV/0!</v>
      </c>
      <c r="BK180" s="107" t="e">
        <f t="shared" si="74"/>
        <v>#DIV/0!</v>
      </c>
      <c r="BL180" s="107" t="e">
        <f t="shared" si="16"/>
        <v>#DIV/0!</v>
      </c>
      <c r="BM180" s="107" t="e">
        <f t="shared" si="17"/>
        <v>#DIV/0!</v>
      </c>
      <c r="BN180" s="107" t="e">
        <f t="shared" si="18"/>
        <v>#DIV/0!</v>
      </c>
      <c r="BO180" s="107" t="e">
        <f t="shared" si="75"/>
        <v>#DIV/0!</v>
      </c>
      <c r="BP180" s="107" t="e">
        <f t="shared" si="75"/>
        <v>#DIV/0!</v>
      </c>
      <c r="BQ180" s="107" t="e">
        <f t="shared" si="75"/>
        <v>#DIV/0!</v>
      </c>
      <c r="BR180" s="107" t="e">
        <f t="shared" si="75"/>
        <v>#DIV/0!</v>
      </c>
      <c r="BS180" s="771"/>
      <c r="BT180" s="771"/>
      <c r="BU180" s="771"/>
      <c r="BV180" s="771"/>
      <c r="BW180" s="772"/>
      <c r="BX180" s="772"/>
      <c r="BY180" s="772"/>
      <c r="BZ180" s="772"/>
      <c r="CA180" s="773"/>
      <c r="CB180" s="3"/>
      <c r="CC180" s="584"/>
      <c r="CD180" s="585"/>
      <c r="CE180" s="585"/>
      <c r="CF180" s="630"/>
      <c r="CG180" s="631"/>
      <c r="CH180" s="3"/>
      <c r="CI180" s="3"/>
      <c r="CJ180" s="3"/>
      <c r="CK180" s="3"/>
      <c r="CL180" s="3"/>
      <c r="CM180" s="3"/>
      <c r="CN180" s="3"/>
      <c r="CO180" s="3"/>
      <c r="CP180" s="3"/>
      <c r="CQ180" s="3"/>
      <c r="CR180" s="3"/>
      <c r="CS180" s="3"/>
      <c r="CT180" s="3"/>
    </row>
    <row r="181" spans="1:98" ht="14.25" customHeight="1">
      <c r="A181" s="761"/>
      <c r="B181" s="556"/>
      <c r="C181" s="557"/>
      <c r="D181" s="62"/>
      <c r="E181" s="769"/>
      <c r="F181" s="440"/>
      <c r="G181" s="377"/>
      <c r="H181" s="378"/>
      <c r="I181" s="561"/>
      <c r="J181" s="562"/>
      <c r="K181" s="562"/>
      <c r="L181" s="562"/>
      <c r="M181" s="378"/>
      <c r="N181" s="379"/>
      <c r="O181" s="380"/>
      <c r="P181" s="381"/>
      <c r="Q181" s="720"/>
      <c r="R181" s="721"/>
      <c r="S181" s="721"/>
      <c r="T181" s="722"/>
      <c r="U181" s="22"/>
      <c r="V181" s="384">
        <v>4</v>
      </c>
      <c r="W181" s="145"/>
      <c r="X181" s="723"/>
      <c r="Y181" s="723"/>
      <c r="Z181" s="683"/>
      <c r="AA181" s="724"/>
      <c r="AB181" s="725"/>
      <c r="AC181" s="725"/>
      <c r="AD181" s="726"/>
      <c r="AE181" s="140"/>
      <c r="AF181" s="141"/>
      <c r="AG181" s="143"/>
      <c r="AH181" s="143"/>
      <c r="AI181" s="143"/>
      <c r="AJ181" s="146"/>
      <c r="AK181" s="727"/>
      <c r="AL181" s="728"/>
      <c r="AM181" s="728"/>
      <c r="AN181" s="729"/>
      <c r="AO181" s="3"/>
      <c r="AP181" s="399"/>
      <c r="AQ181" s="381"/>
      <c r="AR181" s="52"/>
      <c r="AS181" s="104" t="e">
        <f t="shared" si="23"/>
        <v>#DIV/0!</v>
      </c>
      <c r="AT181" s="770" t="e">
        <f t="shared" si="1"/>
        <v>#DIV/0!</v>
      </c>
      <c r="AU181" s="770" t="e">
        <f t="shared" si="2"/>
        <v>#DIV/0!</v>
      </c>
      <c r="AV181" s="770" t="e">
        <f t="shared" si="3"/>
        <v>#DIV/0!</v>
      </c>
      <c r="AW181" s="107" t="e">
        <f t="shared" si="4"/>
        <v>#DIV/0!</v>
      </c>
      <c r="AX181" s="107" t="e">
        <f t="shared" si="5"/>
        <v>#DIV/0!</v>
      </c>
      <c r="AY181" s="107" t="e">
        <f t="shared" si="6"/>
        <v>#DIV/0!</v>
      </c>
      <c r="AZ181" s="107" t="e">
        <f t="shared" si="7"/>
        <v>#DIV/0!</v>
      </c>
      <c r="BA181" s="107" t="e">
        <f t="shared" si="8"/>
        <v>#DIV/0!</v>
      </c>
      <c r="BB181" s="107" t="e">
        <f t="shared" si="9"/>
        <v>#DIV/0!</v>
      </c>
      <c r="BC181" s="107" t="e">
        <f t="shared" si="10"/>
        <v>#DIV/0!</v>
      </c>
      <c r="BD181" s="107" t="e">
        <f t="shared" si="11"/>
        <v>#DIV/0!</v>
      </c>
      <c r="BE181" s="108">
        <v>0.2</v>
      </c>
      <c r="BF181" s="108">
        <v>0.8</v>
      </c>
      <c r="BG181" s="107" t="e">
        <f t="shared" si="12"/>
        <v>#DIV/0!</v>
      </c>
      <c r="BH181" s="107" t="e">
        <f t="shared" si="13"/>
        <v>#DIV/0!</v>
      </c>
      <c r="BI181" s="107" t="e">
        <f t="shared" si="14"/>
        <v>#DIV/0!</v>
      </c>
      <c r="BJ181" s="107" t="e">
        <f t="shared" si="74"/>
        <v>#DIV/0!</v>
      </c>
      <c r="BK181" s="107" t="e">
        <f t="shared" si="74"/>
        <v>#DIV/0!</v>
      </c>
      <c r="BL181" s="107" t="e">
        <f t="shared" si="16"/>
        <v>#DIV/0!</v>
      </c>
      <c r="BM181" s="107" t="e">
        <f t="shared" si="17"/>
        <v>#DIV/0!</v>
      </c>
      <c r="BN181" s="107" t="e">
        <f t="shared" si="18"/>
        <v>#DIV/0!</v>
      </c>
      <c r="BO181" s="107" t="e">
        <f t="shared" si="75"/>
        <v>#DIV/0!</v>
      </c>
      <c r="BP181" s="107" t="e">
        <f t="shared" si="75"/>
        <v>#DIV/0!</v>
      </c>
      <c r="BQ181" s="107" t="e">
        <f t="shared" si="75"/>
        <v>#DIV/0!</v>
      </c>
      <c r="BR181" s="107" t="e">
        <f t="shared" si="75"/>
        <v>#DIV/0!</v>
      </c>
      <c r="BS181" s="771"/>
      <c r="BT181" s="771"/>
      <c r="BU181" s="771"/>
      <c r="BV181" s="771"/>
      <c r="BW181" s="772"/>
      <c r="BX181" s="772"/>
      <c r="BY181" s="772"/>
      <c r="BZ181" s="772"/>
      <c r="CA181" s="773"/>
      <c r="CB181" s="3"/>
      <c r="CC181" s="584"/>
      <c r="CD181" s="585"/>
      <c r="CE181" s="585"/>
      <c r="CF181" s="630"/>
      <c r="CG181" s="631"/>
      <c r="CH181" s="3"/>
      <c r="CI181" s="3"/>
      <c r="CJ181" s="3"/>
      <c r="CK181" s="3"/>
      <c r="CL181" s="3"/>
      <c r="CM181" s="3"/>
      <c r="CN181" s="3"/>
      <c r="CO181" s="3"/>
      <c r="CP181" s="3"/>
      <c r="CQ181" s="3"/>
      <c r="CR181" s="3"/>
      <c r="CS181" s="3"/>
      <c r="CT181" s="3"/>
    </row>
    <row r="182" spans="1:98" ht="14.25" customHeight="1">
      <c r="A182" s="761"/>
      <c r="B182" s="556"/>
      <c r="C182" s="557"/>
      <c r="D182" s="62"/>
      <c r="E182" s="769"/>
      <c r="F182" s="440"/>
      <c r="G182" s="377"/>
      <c r="H182" s="378"/>
      <c r="I182" s="561"/>
      <c r="J182" s="562"/>
      <c r="K182" s="562"/>
      <c r="L182" s="562"/>
      <c r="M182" s="378"/>
      <c r="N182" s="379"/>
      <c r="O182" s="380"/>
      <c r="P182" s="381"/>
      <c r="Q182" s="720"/>
      <c r="R182" s="721"/>
      <c r="S182" s="721"/>
      <c r="T182" s="722"/>
      <c r="U182" s="22"/>
      <c r="V182" s="384">
        <v>5</v>
      </c>
      <c r="W182" s="145"/>
      <c r="X182" s="723"/>
      <c r="Y182" s="723"/>
      <c r="Z182" s="683"/>
      <c r="AA182" s="724"/>
      <c r="AB182" s="725"/>
      <c r="AC182" s="725"/>
      <c r="AD182" s="726"/>
      <c r="AE182" s="140"/>
      <c r="AF182" s="141"/>
      <c r="AG182" s="143"/>
      <c r="AH182" s="143"/>
      <c r="AI182" s="143"/>
      <c r="AJ182" s="146"/>
      <c r="AK182" s="727"/>
      <c r="AL182" s="728"/>
      <c r="AM182" s="728"/>
      <c r="AN182" s="729"/>
      <c r="AO182" s="3"/>
      <c r="AP182" s="399"/>
      <c r="AQ182" s="381"/>
      <c r="AR182" s="52"/>
      <c r="AS182" s="104" t="e">
        <f t="shared" si="23"/>
        <v>#DIV/0!</v>
      </c>
      <c r="AT182" s="770" t="e">
        <f t="shared" si="1"/>
        <v>#DIV/0!</v>
      </c>
      <c r="AU182" s="770" t="e">
        <f t="shared" si="2"/>
        <v>#DIV/0!</v>
      </c>
      <c r="AV182" s="770" t="e">
        <f t="shared" si="3"/>
        <v>#DIV/0!</v>
      </c>
      <c r="AW182" s="107" t="e">
        <f t="shared" si="4"/>
        <v>#DIV/0!</v>
      </c>
      <c r="AX182" s="107" t="e">
        <f t="shared" si="5"/>
        <v>#DIV/0!</v>
      </c>
      <c r="AY182" s="107" t="e">
        <f t="shared" si="6"/>
        <v>#DIV/0!</v>
      </c>
      <c r="AZ182" s="107" t="e">
        <f t="shared" si="7"/>
        <v>#DIV/0!</v>
      </c>
      <c r="BA182" s="107" t="e">
        <f t="shared" si="8"/>
        <v>#DIV/0!</v>
      </c>
      <c r="BB182" s="107" t="e">
        <f t="shared" si="9"/>
        <v>#DIV/0!</v>
      </c>
      <c r="BC182" s="107" t="e">
        <f t="shared" si="10"/>
        <v>#DIV/0!</v>
      </c>
      <c r="BD182" s="107" t="e">
        <f t="shared" si="11"/>
        <v>#DIV/0!</v>
      </c>
      <c r="BE182" s="108">
        <v>0.2</v>
      </c>
      <c r="BF182" s="108">
        <v>0.8</v>
      </c>
      <c r="BG182" s="107" t="e">
        <f t="shared" si="12"/>
        <v>#DIV/0!</v>
      </c>
      <c r="BH182" s="107" t="e">
        <f t="shared" si="13"/>
        <v>#DIV/0!</v>
      </c>
      <c r="BI182" s="107" t="e">
        <f t="shared" si="14"/>
        <v>#DIV/0!</v>
      </c>
      <c r="BJ182" s="107" t="e">
        <f t="shared" si="74"/>
        <v>#DIV/0!</v>
      </c>
      <c r="BK182" s="107" t="e">
        <f t="shared" si="74"/>
        <v>#DIV/0!</v>
      </c>
      <c r="BL182" s="107" t="e">
        <f t="shared" si="16"/>
        <v>#DIV/0!</v>
      </c>
      <c r="BM182" s="107" t="e">
        <f t="shared" si="17"/>
        <v>#DIV/0!</v>
      </c>
      <c r="BN182" s="107" t="e">
        <f t="shared" si="18"/>
        <v>#DIV/0!</v>
      </c>
      <c r="BO182" s="107" t="e">
        <f t="shared" si="75"/>
        <v>#DIV/0!</v>
      </c>
      <c r="BP182" s="107" t="e">
        <f t="shared" si="75"/>
        <v>#DIV/0!</v>
      </c>
      <c r="BQ182" s="107" t="e">
        <f t="shared" si="75"/>
        <v>#DIV/0!</v>
      </c>
      <c r="BR182" s="107" t="e">
        <f t="shared" si="75"/>
        <v>#DIV/0!</v>
      </c>
      <c r="BS182" s="771"/>
      <c r="BT182" s="771"/>
      <c r="BU182" s="771"/>
      <c r="BV182" s="771"/>
      <c r="BW182" s="772"/>
      <c r="BX182" s="772"/>
      <c r="BY182" s="772"/>
      <c r="BZ182" s="772"/>
      <c r="CA182" s="773"/>
      <c r="CB182" s="3"/>
      <c r="CC182" s="584"/>
      <c r="CD182" s="585"/>
      <c r="CE182" s="585"/>
      <c r="CF182" s="630"/>
      <c r="CG182" s="631"/>
      <c r="CH182" s="3"/>
      <c r="CI182" s="3"/>
      <c r="CJ182" s="3"/>
      <c r="CK182" s="3"/>
      <c r="CL182" s="3"/>
      <c r="CM182" s="3"/>
      <c r="CN182" s="3"/>
      <c r="CO182" s="3"/>
      <c r="CP182" s="3"/>
      <c r="CQ182" s="3"/>
      <c r="CR182" s="3"/>
      <c r="CS182" s="3"/>
      <c r="CT182" s="3"/>
    </row>
    <row r="183" spans="1:98" ht="14.25" customHeight="1">
      <c r="A183" s="761"/>
      <c r="B183" s="556"/>
      <c r="C183" s="557"/>
      <c r="D183" s="62"/>
      <c r="E183" s="769"/>
      <c r="F183" s="440"/>
      <c r="G183" s="377"/>
      <c r="H183" s="378"/>
      <c r="I183" s="561"/>
      <c r="J183" s="562"/>
      <c r="K183" s="562"/>
      <c r="L183" s="562"/>
      <c r="M183" s="378"/>
      <c r="N183" s="379"/>
      <c r="O183" s="380"/>
      <c r="P183" s="381"/>
      <c r="Q183" s="720"/>
      <c r="R183" s="721"/>
      <c r="S183" s="721"/>
      <c r="T183" s="722"/>
      <c r="U183" s="22"/>
      <c r="V183" s="384">
        <v>6</v>
      </c>
      <c r="W183" s="145"/>
      <c r="X183" s="723"/>
      <c r="Y183" s="723"/>
      <c r="Z183" s="683"/>
      <c r="AA183" s="724"/>
      <c r="AB183" s="725"/>
      <c r="AC183" s="725"/>
      <c r="AD183" s="726"/>
      <c r="AE183" s="140"/>
      <c r="AF183" s="141"/>
      <c r="AG183" s="143"/>
      <c r="AH183" s="143"/>
      <c r="AI183" s="143"/>
      <c r="AJ183" s="146"/>
      <c r="AK183" s="727"/>
      <c r="AL183" s="728"/>
      <c r="AM183" s="728"/>
      <c r="AN183" s="729"/>
      <c r="AO183" s="3"/>
      <c r="AP183" s="399"/>
      <c r="AQ183" s="381"/>
      <c r="AR183" s="52"/>
      <c r="AS183" s="104" t="e">
        <f t="shared" si="23"/>
        <v>#DIV/0!</v>
      </c>
      <c r="AT183" s="770" t="e">
        <f t="shared" si="1"/>
        <v>#DIV/0!</v>
      </c>
      <c r="AU183" s="770" t="e">
        <f t="shared" si="2"/>
        <v>#DIV/0!</v>
      </c>
      <c r="AV183" s="770" t="e">
        <f t="shared" si="3"/>
        <v>#DIV/0!</v>
      </c>
      <c r="AW183" s="107" t="e">
        <f t="shared" si="4"/>
        <v>#DIV/0!</v>
      </c>
      <c r="AX183" s="107" t="e">
        <f t="shared" si="5"/>
        <v>#DIV/0!</v>
      </c>
      <c r="AY183" s="107" t="e">
        <f t="shared" si="6"/>
        <v>#DIV/0!</v>
      </c>
      <c r="AZ183" s="107" t="e">
        <f t="shared" si="7"/>
        <v>#DIV/0!</v>
      </c>
      <c r="BA183" s="107" t="e">
        <f t="shared" si="8"/>
        <v>#DIV/0!</v>
      </c>
      <c r="BB183" s="107" t="e">
        <f t="shared" si="9"/>
        <v>#DIV/0!</v>
      </c>
      <c r="BC183" s="107" t="e">
        <f t="shared" si="10"/>
        <v>#DIV/0!</v>
      </c>
      <c r="BD183" s="107" t="e">
        <f t="shared" si="11"/>
        <v>#DIV/0!</v>
      </c>
      <c r="BE183" s="108">
        <v>0.2</v>
      </c>
      <c r="BF183" s="108">
        <v>0.8</v>
      </c>
      <c r="BG183" s="107" t="e">
        <f t="shared" si="12"/>
        <v>#DIV/0!</v>
      </c>
      <c r="BH183" s="107" t="e">
        <f t="shared" si="13"/>
        <v>#DIV/0!</v>
      </c>
      <c r="BI183" s="107" t="e">
        <f t="shared" si="14"/>
        <v>#DIV/0!</v>
      </c>
      <c r="BJ183" s="107" t="e">
        <f t="shared" si="74"/>
        <v>#DIV/0!</v>
      </c>
      <c r="BK183" s="107" t="e">
        <f t="shared" si="74"/>
        <v>#DIV/0!</v>
      </c>
      <c r="BL183" s="107" t="e">
        <f t="shared" si="16"/>
        <v>#DIV/0!</v>
      </c>
      <c r="BM183" s="107" t="e">
        <f t="shared" si="17"/>
        <v>#DIV/0!</v>
      </c>
      <c r="BN183" s="107" t="e">
        <f t="shared" si="18"/>
        <v>#DIV/0!</v>
      </c>
      <c r="BO183" s="107" t="e">
        <f t="shared" si="75"/>
        <v>#DIV/0!</v>
      </c>
      <c r="BP183" s="107" t="e">
        <f t="shared" si="75"/>
        <v>#DIV/0!</v>
      </c>
      <c r="BQ183" s="107" t="e">
        <f t="shared" si="75"/>
        <v>#DIV/0!</v>
      </c>
      <c r="BR183" s="107" t="e">
        <f t="shared" si="75"/>
        <v>#DIV/0!</v>
      </c>
      <c r="BS183" s="771"/>
      <c r="BT183" s="771"/>
      <c r="BU183" s="771"/>
      <c r="BV183" s="771"/>
      <c r="BW183" s="772"/>
      <c r="BX183" s="772"/>
      <c r="BY183" s="772"/>
      <c r="BZ183" s="772"/>
      <c r="CA183" s="773"/>
      <c r="CB183" s="3"/>
      <c r="CC183" s="584"/>
      <c r="CD183" s="585"/>
      <c r="CE183" s="585"/>
      <c r="CF183" s="630"/>
      <c r="CG183" s="631"/>
      <c r="CH183" s="3"/>
      <c r="CI183" s="3"/>
      <c r="CJ183" s="3"/>
      <c r="CK183" s="3"/>
      <c r="CL183" s="3"/>
      <c r="CM183" s="3"/>
      <c r="CN183" s="3"/>
      <c r="CO183" s="3"/>
      <c r="CP183" s="3"/>
      <c r="CQ183" s="3"/>
      <c r="CR183" s="3"/>
      <c r="CS183" s="3"/>
      <c r="CT183" s="3"/>
    </row>
    <row r="184" spans="1:98" ht="14.25" customHeight="1">
      <c r="A184" s="761"/>
      <c r="B184" s="556"/>
      <c r="C184" s="557"/>
      <c r="D184" s="62"/>
      <c r="E184" s="769"/>
      <c r="F184" s="440"/>
      <c r="G184" s="377"/>
      <c r="H184" s="378"/>
      <c r="I184" s="561"/>
      <c r="J184" s="562"/>
      <c r="K184" s="562"/>
      <c r="L184" s="562"/>
      <c r="M184" s="378"/>
      <c r="N184" s="379"/>
      <c r="O184" s="380"/>
      <c r="P184" s="381"/>
      <c r="Q184" s="720"/>
      <c r="R184" s="721"/>
      <c r="S184" s="721"/>
      <c r="T184" s="722"/>
      <c r="U184" s="22"/>
      <c r="V184" s="384">
        <v>7</v>
      </c>
      <c r="W184" s="145"/>
      <c r="X184" s="723"/>
      <c r="Y184" s="723"/>
      <c r="Z184" s="683"/>
      <c r="AA184" s="724"/>
      <c r="AB184" s="725"/>
      <c r="AC184" s="725"/>
      <c r="AD184" s="726"/>
      <c r="AE184" s="140"/>
      <c r="AF184" s="141"/>
      <c r="AG184" s="143"/>
      <c r="AH184" s="143"/>
      <c r="AI184" s="143"/>
      <c r="AJ184" s="146"/>
      <c r="AK184" s="727"/>
      <c r="AL184" s="728"/>
      <c r="AM184" s="728"/>
      <c r="AN184" s="729"/>
      <c r="AO184" s="3"/>
      <c r="AP184" s="399"/>
      <c r="AQ184" s="381"/>
      <c r="AR184" s="52"/>
      <c r="AS184" s="104" t="e">
        <f t="shared" si="23"/>
        <v>#DIV/0!</v>
      </c>
      <c r="AT184" s="770" t="e">
        <f t="shared" si="1"/>
        <v>#DIV/0!</v>
      </c>
      <c r="AU184" s="770" t="e">
        <f t="shared" si="2"/>
        <v>#DIV/0!</v>
      </c>
      <c r="AV184" s="770" t="e">
        <f t="shared" si="3"/>
        <v>#DIV/0!</v>
      </c>
      <c r="AW184" s="107" t="e">
        <f t="shared" si="4"/>
        <v>#DIV/0!</v>
      </c>
      <c r="AX184" s="107" t="e">
        <f t="shared" si="5"/>
        <v>#DIV/0!</v>
      </c>
      <c r="AY184" s="107" t="e">
        <f t="shared" si="6"/>
        <v>#DIV/0!</v>
      </c>
      <c r="AZ184" s="107" t="e">
        <f t="shared" si="7"/>
        <v>#DIV/0!</v>
      </c>
      <c r="BA184" s="107" t="e">
        <f t="shared" si="8"/>
        <v>#DIV/0!</v>
      </c>
      <c r="BB184" s="107" t="e">
        <f t="shared" si="9"/>
        <v>#DIV/0!</v>
      </c>
      <c r="BC184" s="107" t="e">
        <f t="shared" si="10"/>
        <v>#DIV/0!</v>
      </c>
      <c r="BD184" s="107" t="e">
        <f t="shared" si="11"/>
        <v>#DIV/0!</v>
      </c>
      <c r="BE184" s="108">
        <v>0.2</v>
      </c>
      <c r="BF184" s="108">
        <v>0.8</v>
      </c>
      <c r="BG184" s="107" t="e">
        <f t="shared" si="12"/>
        <v>#DIV/0!</v>
      </c>
      <c r="BH184" s="107" t="e">
        <f t="shared" si="13"/>
        <v>#DIV/0!</v>
      </c>
      <c r="BI184" s="107" t="e">
        <f t="shared" si="14"/>
        <v>#DIV/0!</v>
      </c>
      <c r="BJ184" s="107" t="e">
        <f t="shared" si="74"/>
        <v>#DIV/0!</v>
      </c>
      <c r="BK184" s="107" t="e">
        <f t="shared" si="74"/>
        <v>#DIV/0!</v>
      </c>
      <c r="BL184" s="107" t="e">
        <f t="shared" si="16"/>
        <v>#DIV/0!</v>
      </c>
      <c r="BM184" s="107" t="e">
        <f t="shared" si="17"/>
        <v>#DIV/0!</v>
      </c>
      <c r="BN184" s="107" t="e">
        <f t="shared" si="18"/>
        <v>#DIV/0!</v>
      </c>
      <c r="BO184" s="107" t="e">
        <f t="shared" si="75"/>
        <v>#DIV/0!</v>
      </c>
      <c r="BP184" s="107" t="e">
        <f t="shared" si="75"/>
        <v>#DIV/0!</v>
      </c>
      <c r="BQ184" s="107" t="e">
        <f t="shared" si="75"/>
        <v>#DIV/0!</v>
      </c>
      <c r="BR184" s="107" t="e">
        <f t="shared" si="75"/>
        <v>#DIV/0!</v>
      </c>
      <c r="BS184" s="771"/>
      <c r="BT184" s="771"/>
      <c r="BU184" s="771"/>
      <c r="BV184" s="771"/>
      <c r="BW184" s="772"/>
      <c r="BX184" s="772"/>
      <c r="BY184" s="772"/>
      <c r="BZ184" s="772"/>
      <c r="CA184" s="773"/>
      <c r="CB184" s="3"/>
      <c r="CC184" s="584"/>
      <c r="CD184" s="585"/>
      <c r="CE184" s="585"/>
      <c r="CF184" s="630"/>
      <c r="CG184" s="631"/>
      <c r="CH184" s="3"/>
      <c r="CI184" s="3"/>
      <c r="CJ184" s="3"/>
      <c r="CK184" s="3"/>
      <c r="CL184" s="3"/>
      <c r="CM184" s="3"/>
      <c r="CN184" s="3"/>
      <c r="CO184" s="3"/>
      <c r="CP184" s="3"/>
      <c r="CQ184" s="3"/>
      <c r="CR184" s="3"/>
      <c r="CS184" s="3"/>
      <c r="CT184" s="3"/>
    </row>
    <row r="185" spans="1:98" ht="14.25" customHeight="1">
      <c r="A185" s="761"/>
      <c r="B185" s="556"/>
      <c r="C185" s="557"/>
      <c r="D185" s="62"/>
      <c r="E185" s="769"/>
      <c r="F185" s="440"/>
      <c r="G185" s="377"/>
      <c r="H185" s="378"/>
      <c r="I185" s="561"/>
      <c r="J185" s="562"/>
      <c r="K185" s="562"/>
      <c r="L185" s="562"/>
      <c r="M185" s="378"/>
      <c r="N185" s="379"/>
      <c r="O185" s="380"/>
      <c r="P185" s="381"/>
      <c r="Q185" s="720"/>
      <c r="R185" s="721"/>
      <c r="S185" s="721"/>
      <c r="T185" s="722"/>
      <c r="U185" s="22"/>
      <c r="V185" s="384">
        <v>8</v>
      </c>
      <c r="W185" s="145"/>
      <c r="X185" s="723"/>
      <c r="Y185" s="723"/>
      <c r="Z185" s="683"/>
      <c r="AA185" s="724"/>
      <c r="AB185" s="725"/>
      <c r="AC185" s="725"/>
      <c r="AD185" s="726"/>
      <c r="AE185" s="140"/>
      <c r="AF185" s="141"/>
      <c r="AG185" s="143"/>
      <c r="AH185" s="143"/>
      <c r="AI185" s="143"/>
      <c r="AJ185" s="146"/>
      <c r="AK185" s="727"/>
      <c r="AL185" s="728"/>
      <c r="AM185" s="728"/>
      <c r="AN185" s="729"/>
      <c r="AO185" s="3"/>
      <c r="AP185" s="399"/>
      <c r="AQ185" s="381"/>
      <c r="AR185" s="52"/>
      <c r="AS185" s="104" t="e">
        <f t="shared" si="23"/>
        <v>#DIV/0!</v>
      </c>
      <c r="AT185" s="770" t="e">
        <f t="shared" si="1"/>
        <v>#DIV/0!</v>
      </c>
      <c r="AU185" s="770" t="e">
        <f t="shared" si="2"/>
        <v>#DIV/0!</v>
      </c>
      <c r="AV185" s="770" t="e">
        <f t="shared" si="3"/>
        <v>#DIV/0!</v>
      </c>
      <c r="AW185" s="107" t="e">
        <f t="shared" si="4"/>
        <v>#DIV/0!</v>
      </c>
      <c r="AX185" s="107" t="e">
        <f t="shared" si="5"/>
        <v>#DIV/0!</v>
      </c>
      <c r="AY185" s="107" t="e">
        <f t="shared" si="6"/>
        <v>#DIV/0!</v>
      </c>
      <c r="AZ185" s="107" t="e">
        <f t="shared" si="7"/>
        <v>#DIV/0!</v>
      </c>
      <c r="BA185" s="107" t="e">
        <f t="shared" si="8"/>
        <v>#DIV/0!</v>
      </c>
      <c r="BB185" s="107" t="e">
        <f t="shared" si="9"/>
        <v>#DIV/0!</v>
      </c>
      <c r="BC185" s="107" t="e">
        <f t="shared" si="10"/>
        <v>#DIV/0!</v>
      </c>
      <c r="BD185" s="107" t="e">
        <f t="shared" si="11"/>
        <v>#DIV/0!</v>
      </c>
      <c r="BE185" s="108">
        <v>0.2</v>
      </c>
      <c r="BF185" s="108">
        <v>0.8</v>
      </c>
      <c r="BG185" s="107" t="e">
        <f t="shared" si="12"/>
        <v>#DIV/0!</v>
      </c>
      <c r="BH185" s="107" t="e">
        <f t="shared" si="13"/>
        <v>#DIV/0!</v>
      </c>
      <c r="BI185" s="107" t="e">
        <f t="shared" si="14"/>
        <v>#DIV/0!</v>
      </c>
      <c r="BJ185" s="107" t="e">
        <f t="shared" si="74"/>
        <v>#DIV/0!</v>
      </c>
      <c r="BK185" s="107" t="e">
        <f t="shared" si="74"/>
        <v>#DIV/0!</v>
      </c>
      <c r="BL185" s="107" t="e">
        <f t="shared" si="16"/>
        <v>#DIV/0!</v>
      </c>
      <c r="BM185" s="107" t="e">
        <f t="shared" si="17"/>
        <v>#DIV/0!</v>
      </c>
      <c r="BN185" s="107" t="e">
        <f t="shared" si="18"/>
        <v>#DIV/0!</v>
      </c>
      <c r="BO185" s="107" t="e">
        <f t="shared" si="75"/>
        <v>#DIV/0!</v>
      </c>
      <c r="BP185" s="107" t="e">
        <f t="shared" si="75"/>
        <v>#DIV/0!</v>
      </c>
      <c r="BQ185" s="107" t="e">
        <f t="shared" si="75"/>
        <v>#DIV/0!</v>
      </c>
      <c r="BR185" s="107" t="e">
        <f t="shared" si="75"/>
        <v>#DIV/0!</v>
      </c>
      <c r="BS185" s="771"/>
      <c r="BT185" s="771"/>
      <c r="BU185" s="771"/>
      <c r="BV185" s="771"/>
      <c r="BW185" s="772"/>
      <c r="BX185" s="772"/>
      <c r="BY185" s="772"/>
      <c r="BZ185" s="772"/>
      <c r="CA185" s="773"/>
      <c r="CB185" s="3"/>
      <c r="CC185" s="584"/>
      <c r="CD185" s="585"/>
      <c r="CE185" s="585"/>
      <c r="CF185" s="630"/>
      <c r="CG185" s="631"/>
      <c r="CH185" s="3"/>
      <c r="CI185" s="3"/>
      <c r="CJ185" s="3"/>
      <c r="CK185" s="3"/>
      <c r="CL185" s="3"/>
      <c r="CM185" s="3"/>
      <c r="CN185" s="3"/>
      <c r="CO185" s="3"/>
      <c r="CP185" s="3"/>
      <c r="CQ185" s="3"/>
      <c r="CR185" s="3"/>
      <c r="CS185" s="3"/>
      <c r="CT185" s="3"/>
    </row>
    <row r="186" spans="1:98" ht="14.25" customHeight="1">
      <c r="A186" s="761"/>
      <c r="B186" s="556"/>
      <c r="C186" s="557"/>
      <c r="D186" s="62"/>
      <c r="E186" s="769"/>
      <c r="F186" s="440"/>
      <c r="G186" s="377"/>
      <c r="H186" s="378"/>
      <c r="I186" s="561"/>
      <c r="J186" s="562"/>
      <c r="K186" s="562"/>
      <c r="L186" s="562"/>
      <c r="M186" s="378"/>
      <c r="N186" s="379"/>
      <c r="O186" s="380"/>
      <c r="P186" s="381"/>
      <c r="Q186" s="720"/>
      <c r="R186" s="721"/>
      <c r="S186" s="721"/>
      <c r="T186" s="722"/>
      <c r="U186" s="22"/>
      <c r="V186" s="384">
        <v>9</v>
      </c>
      <c r="W186" s="145"/>
      <c r="X186" s="723"/>
      <c r="Y186" s="723"/>
      <c r="Z186" s="683"/>
      <c r="AA186" s="724"/>
      <c r="AB186" s="725"/>
      <c r="AC186" s="725"/>
      <c r="AD186" s="726"/>
      <c r="AE186" s="140"/>
      <c r="AF186" s="141"/>
      <c r="AG186" s="143"/>
      <c r="AH186" s="143"/>
      <c r="AI186" s="143"/>
      <c r="AJ186" s="146"/>
      <c r="AK186" s="727"/>
      <c r="AL186" s="728"/>
      <c r="AM186" s="728"/>
      <c r="AN186" s="729"/>
      <c r="AO186" s="3"/>
      <c r="AP186" s="399"/>
      <c r="AQ186" s="381"/>
      <c r="AR186" s="52"/>
      <c r="AS186" s="104" t="e">
        <f t="shared" si="23"/>
        <v>#DIV/0!</v>
      </c>
      <c r="AT186" s="770" t="e">
        <f t="shared" si="1"/>
        <v>#DIV/0!</v>
      </c>
      <c r="AU186" s="770" t="e">
        <f t="shared" si="2"/>
        <v>#DIV/0!</v>
      </c>
      <c r="AV186" s="770" t="e">
        <f t="shared" si="3"/>
        <v>#DIV/0!</v>
      </c>
      <c r="AW186" s="107" t="e">
        <f t="shared" si="4"/>
        <v>#DIV/0!</v>
      </c>
      <c r="AX186" s="107" t="e">
        <f t="shared" si="5"/>
        <v>#DIV/0!</v>
      </c>
      <c r="AY186" s="107" t="e">
        <f t="shared" si="6"/>
        <v>#DIV/0!</v>
      </c>
      <c r="AZ186" s="107" t="e">
        <f t="shared" si="7"/>
        <v>#DIV/0!</v>
      </c>
      <c r="BA186" s="107" t="e">
        <f t="shared" si="8"/>
        <v>#DIV/0!</v>
      </c>
      <c r="BB186" s="107" t="e">
        <f t="shared" si="9"/>
        <v>#DIV/0!</v>
      </c>
      <c r="BC186" s="107" t="e">
        <f t="shared" si="10"/>
        <v>#DIV/0!</v>
      </c>
      <c r="BD186" s="107" t="e">
        <f t="shared" si="11"/>
        <v>#DIV/0!</v>
      </c>
      <c r="BE186" s="108">
        <v>0.2</v>
      </c>
      <c r="BF186" s="108">
        <v>0.8</v>
      </c>
      <c r="BG186" s="107" t="e">
        <f t="shared" si="12"/>
        <v>#DIV/0!</v>
      </c>
      <c r="BH186" s="107" t="e">
        <f t="shared" si="13"/>
        <v>#DIV/0!</v>
      </c>
      <c r="BI186" s="107" t="e">
        <f t="shared" si="14"/>
        <v>#DIV/0!</v>
      </c>
      <c r="BJ186" s="107" t="e">
        <f t="shared" si="74"/>
        <v>#DIV/0!</v>
      </c>
      <c r="BK186" s="107" t="e">
        <f t="shared" si="74"/>
        <v>#DIV/0!</v>
      </c>
      <c r="BL186" s="107" t="e">
        <f t="shared" si="16"/>
        <v>#DIV/0!</v>
      </c>
      <c r="BM186" s="107" t="e">
        <f t="shared" si="17"/>
        <v>#DIV/0!</v>
      </c>
      <c r="BN186" s="107" t="e">
        <f t="shared" si="18"/>
        <v>#DIV/0!</v>
      </c>
      <c r="BO186" s="107" t="e">
        <f t="shared" si="75"/>
        <v>#DIV/0!</v>
      </c>
      <c r="BP186" s="107" t="e">
        <f t="shared" si="75"/>
        <v>#DIV/0!</v>
      </c>
      <c r="BQ186" s="107" t="e">
        <f t="shared" si="75"/>
        <v>#DIV/0!</v>
      </c>
      <c r="BR186" s="107" t="e">
        <f t="shared" si="75"/>
        <v>#DIV/0!</v>
      </c>
      <c r="BS186" s="771"/>
      <c r="BT186" s="771"/>
      <c r="BU186" s="771"/>
      <c r="BV186" s="771"/>
      <c r="BW186" s="772"/>
      <c r="BX186" s="772"/>
      <c r="BY186" s="772"/>
      <c r="BZ186" s="772"/>
      <c r="CA186" s="773"/>
      <c r="CB186" s="3"/>
      <c r="CC186" s="584"/>
      <c r="CD186" s="585"/>
      <c r="CE186" s="585"/>
      <c r="CF186" s="630"/>
      <c r="CG186" s="631"/>
      <c r="CH186" s="3"/>
      <c r="CI186" s="3"/>
      <c r="CJ186" s="3"/>
      <c r="CK186" s="3"/>
      <c r="CL186" s="3"/>
      <c r="CM186" s="3"/>
      <c r="CN186" s="3"/>
      <c r="CO186" s="3"/>
      <c r="CP186" s="3"/>
      <c r="CQ186" s="3"/>
      <c r="CR186" s="3"/>
      <c r="CS186" s="3"/>
      <c r="CT186" s="3"/>
    </row>
    <row r="187" spans="1:98" ht="14.25" customHeight="1" thickBot="1">
      <c r="A187" s="761"/>
      <c r="B187" s="556"/>
      <c r="C187" s="557"/>
      <c r="D187" s="62"/>
      <c r="E187" s="769"/>
      <c r="F187" s="651"/>
      <c r="G187" s="774"/>
      <c r="H187" s="412"/>
      <c r="I187" s="596"/>
      <c r="J187" s="597"/>
      <c r="K187" s="597"/>
      <c r="L187" s="597"/>
      <c r="M187" s="412"/>
      <c r="N187" s="415"/>
      <c r="O187" s="416"/>
      <c r="P187" s="417"/>
      <c r="Q187" s="732"/>
      <c r="R187" s="733"/>
      <c r="S187" s="733"/>
      <c r="T187" s="734"/>
      <c r="U187" s="22"/>
      <c r="V187" s="449">
        <v>10</v>
      </c>
      <c r="W187" s="414"/>
      <c r="X187" s="735"/>
      <c r="Y187" s="735"/>
      <c r="Z187" s="606"/>
      <c r="AA187" s="736"/>
      <c r="AB187" s="737"/>
      <c r="AC187" s="737"/>
      <c r="AD187" s="738"/>
      <c r="AE187" s="140"/>
      <c r="AF187" s="413"/>
      <c r="AG187" s="739"/>
      <c r="AH187" s="739"/>
      <c r="AI187" s="739"/>
      <c r="AJ187" s="740"/>
      <c r="AK187" s="741"/>
      <c r="AL187" s="742"/>
      <c r="AM187" s="742"/>
      <c r="AN187" s="743"/>
      <c r="AO187" s="3"/>
      <c r="AP187" s="744"/>
      <c r="AQ187" s="417"/>
      <c r="AR187" s="52"/>
      <c r="AS187" s="426" t="e">
        <f t="shared" si="23"/>
        <v>#DIV/0!</v>
      </c>
      <c r="AT187" s="775" t="e">
        <f t="shared" si="1"/>
        <v>#DIV/0!</v>
      </c>
      <c r="AU187" s="775" t="e">
        <f t="shared" si="2"/>
        <v>#DIV/0!</v>
      </c>
      <c r="AV187" s="775" t="e">
        <f t="shared" si="3"/>
        <v>#DIV/0!</v>
      </c>
      <c r="AW187" s="428" t="e">
        <f t="shared" si="4"/>
        <v>#DIV/0!</v>
      </c>
      <c r="AX187" s="428" t="e">
        <f t="shared" si="5"/>
        <v>#DIV/0!</v>
      </c>
      <c r="AY187" s="428" t="e">
        <f t="shared" si="6"/>
        <v>#DIV/0!</v>
      </c>
      <c r="AZ187" s="428" t="e">
        <f t="shared" si="7"/>
        <v>#DIV/0!</v>
      </c>
      <c r="BA187" s="428" t="e">
        <f t="shared" si="8"/>
        <v>#DIV/0!</v>
      </c>
      <c r="BB187" s="428" t="e">
        <f t="shared" si="9"/>
        <v>#DIV/0!</v>
      </c>
      <c r="BC187" s="428" t="e">
        <f t="shared" si="10"/>
        <v>#DIV/0!</v>
      </c>
      <c r="BD187" s="428" t="e">
        <f t="shared" si="11"/>
        <v>#DIV/0!</v>
      </c>
      <c r="BE187" s="427">
        <v>0.2</v>
      </c>
      <c r="BF187" s="427">
        <v>0.8</v>
      </c>
      <c r="BG187" s="428" t="e">
        <f t="shared" si="12"/>
        <v>#DIV/0!</v>
      </c>
      <c r="BH187" s="428" t="e">
        <f t="shared" si="13"/>
        <v>#DIV/0!</v>
      </c>
      <c r="BI187" s="428" t="e">
        <f t="shared" si="14"/>
        <v>#DIV/0!</v>
      </c>
      <c r="BJ187" s="428" t="e">
        <f t="shared" si="74"/>
        <v>#DIV/0!</v>
      </c>
      <c r="BK187" s="428" t="e">
        <f t="shared" si="74"/>
        <v>#DIV/0!</v>
      </c>
      <c r="BL187" s="428" t="e">
        <f t="shared" si="16"/>
        <v>#DIV/0!</v>
      </c>
      <c r="BM187" s="428" t="e">
        <f t="shared" si="17"/>
        <v>#DIV/0!</v>
      </c>
      <c r="BN187" s="428" t="e">
        <f t="shared" si="18"/>
        <v>#DIV/0!</v>
      </c>
      <c r="BO187" s="428" t="e">
        <f t="shared" si="75"/>
        <v>#DIV/0!</v>
      </c>
      <c r="BP187" s="428" t="e">
        <f t="shared" si="75"/>
        <v>#DIV/0!</v>
      </c>
      <c r="BQ187" s="428" t="e">
        <f t="shared" si="75"/>
        <v>#DIV/0!</v>
      </c>
      <c r="BR187" s="428" t="e">
        <f t="shared" si="75"/>
        <v>#DIV/0!</v>
      </c>
      <c r="BS187" s="776"/>
      <c r="BT187" s="776"/>
      <c r="BU187" s="776"/>
      <c r="BV187" s="776"/>
      <c r="BW187" s="777"/>
      <c r="BX187" s="777"/>
      <c r="BY187" s="777"/>
      <c r="BZ187" s="777"/>
      <c r="CA187" s="778"/>
      <c r="CB187" s="3"/>
      <c r="CC187" s="616"/>
      <c r="CD187" s="617"/>
      <c r="CE187" s="617"/>
      <c r="CF187" s="640"/>
      <c r="CG187" s="641"/>
      <c r="CH187" s="3"/>
      <c r="CI187" s="3"/>
      <c r="CJ187" s="3"/>
      <c r="CK187" s="3"/>
      <c r="CL187" s="3"/>
      <c r="CM187" s="3"/>
      <c r="CN187" s="3"/>
      <c r="CO187" s="3"/>
      <c r="CP187" s="3"/>
      <c r="CQ187" s="3"/>
      <c r="CR187" s="3"/>
      <c r="CS187" s="3"/>
      <c r="CT187" s="3"/>
    </row>
    <row r="188" spans="1:98" ht="14.25" customHeight="1">
      <c r="A188" s="5110">
        <v>21</v>
      </c>
      <c r="B188" s="5113"/>
      <c r="C188" s="5045"/>
      <c r="D188" s="5116"/>
      <c r="E188" s="5045"/>
      <c r="F188" s="527"/>
      <c r="G188" s="355"/>
      <c r="H188" s="5117"/>
      <c r="I188" s="529"/>
      <c r="J188" s="530"/>
      <c r="K188" s="530"/>
      <c r="L188" s="530"/>
      <c r="M188" s="5123"/>
      <c r="N188" s="5124"/>
      <c r="O188" s="358"/>
      <c r="P188" s="361"/>
      <c r="Q188" s="5125"/>
      <c r="R188" s="5126"/>
      <c r="S188" s="5126"/>
      <c r="T188" s="5127"/>
      <c r="U188" s="22"/>
      <c r="V188" s="364">
        <v>1</v>
      </c>
      <c r="W188" s="358"/>
      <c r="X188" s="750"/>
      <c r="Y188" s="750"/>
      <c r="Z188" s="527"/>
      <c r="AA188" s="752"/>
      <c r="AB188" s="752"/>
      <c r="AC188" s="752"/>
      <c r="AD188" s="753"/>
      <c r="AE188" s="140"/>
      <c r="AF188" s="357"/>
      <c r="AG188" s="754"/>
      <c r="AH188" s="754"/>
      <c r="AI188" s="754"/>
      <c r="AJ188" s="755"/>
      <c r="AK188" s="756"/>
      <c r="AL188" s="757"/>
      <c r="AM188" s="757"/>
      <c r="AN188" s="758"/>
      <c r="AO188" s="3"/>
      <c r="AP188" s="759"/>
      <c r="AQ188" s="760"/>
      <c r="AR188" s="52"/>
      <c r="AS188" s="781" t="e">
        <f t="shared" si="23"/>
        <v>#DIV/0!</v>
      </c>
      <c r="AT188" s="782" t="e">
        <f t="shared" si="1"/>
        <v>#DIV/0!</v>
      </c>
      <c r="AU188" s="782" t="e">
        <f t="shared" si="2"/>
        <v>#DIV/0!</v>
      </c>
      <c r="AV188" s="782" t="e">
        <f t="shared" si="3"/>
        <v>#DIV/0!</v>
      </c>
      <c r="AW188" s="783" t="e">
        <f t="shared" si="4"/>
        <v>#DIV/0!</v>
      </c>
      <c r="AX188" s="783" t="e">
        <f t="shared" si="5"/>
        <v>#DIV/0!</v>
      </c>
      <c r="AY188" s="783" t="e">
        <f t="shared" si="6"/>
        <v>#DIV/0!</v>
      </c>
      <c r="AZ188" s="783" t="e">
        <f t="shared" si="7"/>
        <v>#DIV/0!</v>
      </c>
      <c r="BA188" s="87" t="e">
        <f t="shared" si="8"/>
        <v>#DIV/0!</v>
      </c>
      <c r="BB188" s="87" t="e">
        <f t="shared" si="9"/>
        <v>#DIV/0!</v>
      </c>
      <c r="BC188" s="87" t="e">
        <f t="shared" si="10"/>
        <v>#DIV/0!</v>
      </c>
      <c r="BD188" s="87" t="e">
        <f t="shared" si="11"/>
        <v>#DIV/0!</v>
      </c>
      <c r="BE188" s="86">
        <v>0.2</v>
      </c>
      <c r="BF188" s="86">
        <v>0.8</v>
      </c>
      <c r="BG188" s="87" t="e">
        <f t="shared" si="12"/>
        <v>#DIV/0!</v>
      </c>
      <c r="BH188" s="87" t="e">
        <f t="shared" si="13"/>
        <v>#DIV/0!</v>
      </c>
      <c r="BI188" s="87" t="e">
        <f t="shared" si="14"/>
        <v>#DIV/0!</v>
      </c>
      <c r="BJ188" s="87" t="e">
        <f t="shared" si="74"/>
        <v>#DIV/0!</v>
      </c>
      <c r="BK188" s="87" t="e">
        <f t="shared" si="74"/>
        <v>#DIV/0!</v>
      </c>
      <c r="BL188" s="87" t="e">
        <f t="shared" si="16"/>
        <v>#DIV/0!</v>
      </c>
      <c r="BM188" s="87" t="e">
        <f t="shared" si="17"/>
        <v>#DIV/0!</v>
      </c>
      <c r="BN188" s="87" t="e">
        <f t="shared" si="18"/>
        <v>#DIV/0!</v>
      </c>
      <c r="BO188" s="87" t="e">
        <f t="shared" si="75"/>
        <v>#DIV/0!</v>
      </c>
      <c r="BP188" s="87" t="e">
        <f t="shared" si="75"/>
        <v>#DIV/0!</v>
      </c>
      <c r="BQ188" s="87" t="e">
        <f t="shared" si="75"/>
        <v>#DIV/0!</v>
      </c>
      <c r="BR188" s="87" t="e">
        <f t="shared" si="75"/>
        <v>#DIV/0!</v>
      </c>
      <c r="BS188" s="5120" t="e">
        <f t="shared" ref="BS188:BV188" si="78">AVERAGEIF(BO188:BO197,"&lt;&gt;#¡DIV/0!")</f>
        <v>#DIV/0!</v>
      </c>
      <c r="BT188" s="5120" t="e">
        <f t="shared" si="78"/>
        <v>#DIV/0!</v>
      </c>
      <c r="BU188" s="5120" t="e">
        <f t="shared" si="78"/>
        <v>#DIV/0!</v>
      </c>
      <c r="BV188" s="5120" t="e">
        <f t="shared" si="78"/>
        <v>#DIV/0!</v>
      </c>
      <c r="BW188" s="5122" t="e">
        <f>+C188*BS188</f>
        <v>#DIV/0!</v>
      </c>
      <c r="BX188" s="5122" t="e">
        <f>+C188*BT188</f>
        <v>#DIV/0!</v>
      </c>
      <c r="BY188" s="5122" t="e">
        <f>+C188*BU188</f>
        <v>#DIV/0!</v>
      </c>
      <c r="BZ188" s="5122" t="e">
        <f>+C188*BV188</f>
        <v>#DIV/0!</v>
      </c>
      <c r="CA188" s="5131" t="e">
        <f>SUM(BW188:BZ197)</f>
        <v>#DIV/0!</v>
      </c>
      <c r="CB188" s="3"/>
      <c r="CC188" s="5132" t="e">
        <f t="shared" ref="CC188:CF188" si="79">+Q188/$N$188</f>
        <v>#DIV/0!</v>
      </c>
      <c r="CD188" s="5133" t="e">
        <f t="shared" si="79"/>
        <v>#DIV/0!</v>
      </c>
      <c r="CE188" s="5133" t="e">
        <f t="shared" si="79"/>
        <v>#DIV/0!</v>
      </c>
      <c r="CF188" s="5128" t="e">
        <f t="shared" si="79"/>
        <v>#DIV/0!</v>
      </c>
      <c r="CG188" s="5129" t="e">
        <f>AVERAGE(CC188:CF197)</f>
        <v>#DIV/0!</v>
      </c>
      <c r="CH188" s="3"/>
      <c r="CI188" s="3"/>
      <c r="CJ188" s="3"/>
      <c r="CK188" s="3"/>
      <c r="CL188" s="3"/>
      <c r="CM188" s="3"/>
      <c r="CN188" s="3"/>
      <c r="CO188" s="3"/>
      <c r="CP188" s="3"/>
      <c r="CQ188" s="3"/>
      <c r="CR188" s="3"/>
      <c r="CS188" s="3"/>
      <c r="CT188" s="3"/>
    </row>
    <row r="189" spans="1:98" ht="14.25" customHeight="1">
      <c r="A189" s="5111"/>
      <c r="B189" s="5114"/>
      <c r="C189" s="5047"/>
      <c r="D189" s="5114"/>
      <c r="E189" s="5047"/>
      <c r="F189" s="440"/>
      <c r="G189" s="377"/>
      <c r="H189" s="5118"/>
      <c r="I189" s="561"/>
      <c r="J189" s="562"/>
      <c r="K189" s="562"/>
      <c r="L189" s="562"/>
      <c r="M189" s="5118"/>
      <c r="N189" s="5111"/>
      <c r="O189" s="380"/>
      <c r="P189" s="381"/>
      <c r="Q189" s="5111"/>
      <c r="R189" s="5049"/>
      <c r="S189" s="5049"/>
      <c r="T189" s="5118"/>
      <c r="U189" s="22"/>
      <c r="V189" s="384">
        <v>2</v>
      </c>
      <c r="W189" s="145"/>
      <c r="X189" s="723"/>
      <c r="Y189" s="723"/>
      <c r="Z189" s="440"/>
      <c r="AA189" s="725"/>
      <c r="AB189" s="725"/>
      <c r="AC189" s="725"/>
      <c r="AD189" s="726"/>
      <c r="AE189" s="140"/>
      <c r="AF189" s="141"/>
      <c r="AG189" s="143"/>
      <c r="AH189" s="143"/>
      <c r="AI189" s="143"/>
      <c r="AJ189" s="146"/>
      <c r="AK189" s="727"/>
      <c r="AL189" s="728"/>
      <c r="AM189" s="728"/>
      <c r="AN189" s="729"/>
      <c r="AO189" s="3"/>
      <c r="AP189" s="399"/>
      <c r="AQ189" s="381"/>
      <c r="AR189" s="52"/>
      <c r="AS189" s="53" t="e">
        <f t="shared" si="23"/>
        <v>#DIV/0!</v>
      </c>
      <c r="AT189" s="54" t="e">
        <f t="shared" si="1"/>
        <v>#DIV/0!</v>
      </c>
      <c r="AU189" s="54" t="e">
        <f t="shared" si="2"/>
        <v>#DIV/0!</v>
      </c>
      <c r="AV189" s="54" t="e">
        <f t="shared" si="3"/>
        <v>#DIV/0!</v>
      </c>
      <c r="AW189" s="55" t="e">
        <f t="shared" si="4"/>
        <v>#DIV/0!</v>
      </c>
      <c r="AX189" s="55" t="e">
        <f t="shared" si="5"/>
        <v>#DIV/0!</v>
      </c>
      <c r="AY189" s="55" t="e">
        <f t="shared" si="6"/>
        <v>#DIV/0!</v>
      </c>
      <c r="AZ189" s="55" t="e">
        <f t="shared" si="7"/>
        <v>#DIV/0!</v>
      </c>
      <c r="BA189" s="56" t="e">
        <f t="shared" si="8"/>
        <v>#DIV/0!</v>
      </c>
      <c r="BB189" s="56" t="e">
        <f t="shared" si="9"/>
        <v>#DIV/0!</v>
      </c>
      <c r="BC189" s="56" t="e">
        <f t="shared" si="10"/>
        <v>#DIV/0!</v>
      </c>
      <c r="BD189" s="56" t="e">
        <f t="shared" si="11"/>
        <v>#DIV/0!</v>
      </c>
      <c r="BE189" s="108">
        <v>0.2</v>
      </c>
      <c r="BF189" s="108">
        <v>0.8</v>
      </c>
      <c r="BG189" s="56" t="e">
        <f t="shared" si="12"/>
        <v>#DIV/0!</v>
      </c>
      <c r="BH189" s="56" t="e">
        <f t="shared" si="13"/>
        <v>#DIV/0!</v>
      </c>
      <c r="BI189" s="56" t="e">
        <f t="shared" si="14"/>
        <v>#DIV/0!</v>
      </c>
      <c r="BJ189" s="56" t="e">
        <f t="shared" ref="BJ189:BK204" si="80">+AZ189*BE189</f>
        <v>#DIV/0!</v>
      </c>
      <c r="BK189" s="56" t="e">
        <f t="shared" si="80"/>
        <v>#DIV/0!</v>
      </c>
      <c r="BL189" s="56" t="e">
        <f t="shared" si="16"/>
        <v>#DIV/0!</v>
      </c>
      <c r="BM189" s="56" t="e">
        <f t="shared" si="17"/>
        <v>#DIV/0!</v>
      </c>
      <c r="BN189" s="56" t="e">
        <f t="shared" si="18"/>
        <v>#DIV/0!</v>
      </c>
      <c r="BO189" s="56" t="e">
        <f t="shared" ref="BO189:BR204" si="81">+BG189+BK189</f>
        <v>#DIV/0!</v>
      </c>
      <c r="BP189" s="56" t="e">
        <f t="shared" si="81"/>
        <v>#DIV/0!</v>
      </c>
      <c r="BQ189" s="56" t="e">
        <f t="shared" si="81"/>
        <v>#DIV/0!</v>
      </c>
      <c r="BR189" s="56" t="e">
        <f t="shared" si="81"/>
        <v>#DIV/0!</v>
      </c>
      <c r="BS189" s="5049"/>
      <c r="BT189" s="5049"/>
      <c r="BU189" s="5049"/>
      <c r="BV189" s="5049"/>
      <c r="BW189" s="5049"/>
      <c r="BX189" s="5049"/>
      <c r="BY189" s="5049"/>
      <c r="BZ189" s="5049"/>
      <c r="CA189" s="5118"/>
      <c r="CB189" s="3"/>
      <c r="CC189" s="5111"/>
      <c r="CD189" s="5049"/>
      <c r="CE189" s="5049"/>
      <c r="CF189" s="5118"/>
      <c r="CG189" s="5130"/>
      <c r="CH189" s="3"/>
      <c r="CI189" s="3"/>
      <c r="CJ189" s="3"/>
      <c r="CK189" s="3"/>
      <c r="CL189" s="3"/>
      <c r="CM189" s="3"/>
      <c r="CN189" s="3"/>
      <c r="CO189" s="3"/>
      <c r="CP189" s="3"/>
      <c r="CQ189" s="3"/>
      <c r="CR189" s="3"/>
      <c r="CS189" s="3"/>
      <c r="CT189" s="3"/>
    </row>
    <row r="190" spans="1:98" ht="13.5" customHeight="1">
      <c r="A190" s="5111"/>
      <c r="B190" s="5114"/>
      <c r="C190" s="5047"/>
      <c r="D190" s="5114"/>
      <c r="E190" s="5047"/>
      <c r="F190" s="440"/>
      <c r="G190" s="377"/>
      <c r="H190" s="5118"/>
      <c r="I190" s="561"/>
      <c r="J190" s="562"/>
      <c r="K190" s="562"/>
      <c r="L190" s="562"/>
      <c r="M190" s="5118"/>
      <c r="N190" s="5111"/>
      <c r="O190" s="380"/>
      <c r="P190" s="381"/>
      <c r="Q190" s="5111"/>
      <c r="R190" s="5049"/>
      <c r="S190" s="5049"/>
      <c r="T190" s="5118"/>
      <c r="U190" s="22"/>
      <c r="V190" s="384">
        <v>3</v>
      </c>
      <c r="W190" s="145"/>
      <c r="X190" s="723"/>
      <c r="Y190" s="723"/>
      <c r="Z190" s="440"/>
      <c r="AA190" s="725"/>
      <c r="AB190" s="725"/>
      <c r="AC190" s="725"/>
      <c r="AD190" s="726"/>
      <c r="AE190" s="140"/>
      <c r="AF190" s="141"/>
      <c r="AG190" s="143"/>
      <c r="AH190" s="143"/>
      <c r="AI190" s="143"/>
      <c r="AJ190" s="146"/>
      <c r="AK190" s="727"/>
      <c r="AL190" s="728"/>
      <c r="AM190" s="728"/>
      <c r="AN190" s="729"/>
      <c r="AO190" s="3"/>
      <c r="AP190" s="399"/>
      <c r="AQ190" s="381"/>
      <c r="AR190" s="52"/>
      <c r="AS190" s="53" t="e">
        <f t="shared" si="23"/>
        <v>#DIV/0!</v>
      </c>
      <c r="AT190" s="54" t="e">
        <f t="shared" si="1"/>
        <v>#DIV/0!</v>
      </c>
      <c r="AU190" s="54" t="e">
        <f t="shared" si="2"/>
        <v>#DIV/0!</v>
      </c>
      <c r="AV190" s="54" t="e">
        <f t="shared" si="3"/>
        <v>#DIV/0!</v>
      </c>
      <c r="AW190" s="55" t="e">
        <f t="shared" si="4"/>
        <v>#DIV/0!</v>
      </c>
      <c r="AX190" s="55" t="e">
        <f t="shared" si="5"/>
        <v>#DIV/0!</v>
      </c>
      <c r="AY190" s="55" t="e">
        <f t="shared" si="6"/>
        <v>#DIV/0!</v>
      </c>
      <c r="AZ190" s="55" t="e">
        <f t="shared" si="7"/>
        <v>#DIV/0!</v>
      </c>
      <c r="BA190" s="56" t="e">
        <f t="shared" si="8"/>
        <v>#DIV/0!</v>
      </c>
      <c r="BB190" s="56" t="e">
        <f t="shared" si="9"/>
        <v>#DIV/0!</v>
      </c>
      <c r="BC190" s="56" t="e">
        <f t="shared" si="10"/>
        <v>#DIV/0!</v>
      </c>
      <c r="BD190" s="56" t="e">
        <f t="shared" si="11"/>
        <v>#DIV/0!</v>
      </c>
      <c r="BE190" s="108">
        <v>0.2</v>
      </c>
      <c r="BF190" s="108">
        <v>0.8</v>
      </c>
      <c r="BG190" s="56" t="e">
        <f t="shared" si="12"/>
        <v>#DIV/0!</v>
      </c>
      <c r="BH190" s="56" t="e">
        <f t="shared" si="13"/>
        <v>#DIV/0!</v>
      </c>
      <c r="BI190" s="56" t="e">
        <f t="shared" si="14"/>
        <v>#DIV/0!</v>
      </c>
      <c r="BJ190" s="56" t="e">
        <f t="shared" si="80"/>
        <v>#DIV/0!</v>
      </c>
      <c r="BK190" s="56" t="e">
        <f t="shared" si="80"/>
        <v>#DIV/0!</v>
      </c>
      <c r="BL190" s="56" t="e">
        <f t="shared" si="16"/>
        <v>#DIV/0!</v>
      </c>
      <c r="BM190" s="56" t="e">
        <f t="shared" si="17"/>
        <v>#DIV/0!</v>
      </c>
      <c r="BN190" s="56" t="e">
        <f t="shared" si="18"/>
        <v>#DIV/0!</v>
      </c>
      <c r="BO190" s="56" t="e">
        <f t="shared" si="81"/>
        <v>#DIV/0!</v>
      </c>
      <c r="BP190" s="56" t="e">
        <f t="shared" si="81"/>
        <v>#DIV/0!</v>
      </c>
      <c r="BQ190" s="56" t="e">
        <f t="shared" si="81"/>
        <v>#DIV/0!</v>
      </c>
      <c r="BR190" s="56" t="e">
        <f t="shared" si="81"/>
        <v>#DIV/0!</v>
      </c>
      <c r="BS190" s="5049"/>
      <c r="BT190" s="5049"/>
      <c r="BU190" s="5049"/>
      <c r="BV190" s="5049"/>
      <c r="BW190" s="5049"/>
      <c r="BX190" s="5049"/>
      <c r="BY190" s="5049"/>
      <c r="BZ190" s="5049"/>
      <c r="CA190" s="5118"/>
      <c r="CB190" s="3"/>
      <c r="CC190" s="5111"/>
      <c r="CD190" s="5049"/>
      <c r="CE190" s="5049"/>
      <c r="CF190" s="5118"/>
      <c r="CG190" s="5130"/>
      <c r="CH190" s="3"/>
      <c r="CI190" s="3"/>
      <c r="CJ190" s="3"/>
      <c r="CK190" s="3"/>
      <c r="CL190" s="3"/>
      <c r="CM190" s="3"/>
      <c r="CN190" s="3"/>
      <c r="CO190" s="3"/>
      <c r="CP190" s="3"/>
      <c r="CQ190" s="3"/>
      <c r="CR190" s="3"/>
      <c r="CS190" s="3"/>
      <c r="CT190" s="3"/>
    </row>
    <row r="191" spans="1:98" ht="13.5" customHeight="1">
      <c r="A191" s="5111"/>
      <c r="B191" s="5114"/>
      <c r="C191" s="5047"/>
      <c r="D191" s="5114"/>
      <c r="E191" s="5047"/>
      <c r="F191" s="440"/>
      <c r="G191" s="377"/>
      <c r="H191" s="5118"/>
      <c r="I191" s="561"/>
      <c r="J191" s="562"/>
      <c r="K191" s="562"/>
      <c r="L191" s="562"/>
      <c r="M191" s="5118"/>
      <c r="N191" s="5111"/>
      <c r="O191" s="380"/>
      <c r="P191" s="381"/>
      <c r="Q191" s="5111"/>
      <c r="R191" s="5049"/>
      <c r="S191" s="5049"/>
      <c r="T191" s="5118"/>
      <c r="U191" s="22"/>
      <c r="V191" s="384">
        <v>4</v>
      </c>
      <c r="W191" s="145"/>
      <c r="X191" s="723"/>
      <c r="Y191" s="723"/>
      <c r="Z191" s="440"/>
      <c r="AA191" s="725"/>
      <c r="AB191" s="725"/>
      <c r="AC191" s="725"/>
      <c r="AD191" s="726"/>
      <c r="AE191" s="140"/>
      <c r="AF191" s="141"/>
      <c r="AG191" s="143"/>
      <c r="AH191" s="143"/>
      <c r="AI191" s="143"/>
      <c r="AJ191" s="146"/>
      <c r="AK191" s="727"/>
      <c r="AL191" s="728"/>
      <c r="AM191" s="728"/>
      <c r="AN191" s="729"/>
      <c r="AO191" s="3"/>
      <c r="AP191" s="399"/>
      <c r="AQ191" s="381"/>
      <c r="AR191" s="52"/>
      <c r="AS191" s="53" t="e">
        <f t="shared" si="23"/>
        <v>#DIV/0!</v>
      </c>
      <c r="AT191" s="54" t="e">
        <f t="shared" si="1"/>
        <v>#DIV/0!</v>
      </c>
      <c r="AU191" s="54" t="e">
        <f t="shared" si="2"/>
        <v>#DIV/0!</v>
      </c>
      <c r="AV191" s="54" t="e">
        <f t="shared" si="3"/>
        <v>#DIV/0!</v>
      </c>
      <c r="AW191" s="55" t="e">
        <f t="shared" si="4"/>
        <v>#DIV/0!</v>
      </c>
      <c r="AX191" s="55" t="e">
        <f t="shared" si="5"/>
        <v>#DIV/0!</v>
      </c>
      <c r="AY191" s="55" t="e">
        <f t="shared" si="6"/>
        <v>#DIV/0!</v>
      </c>
      <c r="AZ191" s="55" t="e">
        <f t="shared" si="7"/>
        <v>#DIV/0!</v>
      </c>
      <c r="BA191" s="56" t="e">
        <f t="shared" si="8"/>
        <v>#DIV/0!</v>
      </c>
      <c r="BB191" s="56" t="e">
        <f t="shared" si="9"/>
        <v>#DIV/0!</v>
      </c>
      <c r="BC191" s="56" t="e">
        <f t="shared" si="10"/>
        <v>#DIV/0!</v>
      </c>
      <c r="BD191" s="56" t="e">
        <f t="shared" si="11"/>
        <v>#DIV/0!</v>
      </c>
      <c r="BE191" s="108">
        <v>0.2</v>
      </c>
      <c r="BF191" s="108">
        <v>0.8</v>
      </c>
      <c r="BG191" s="56" t="e">
        <f t="shared" si="12"/>
        <v>#DIV/0!</v>
      </c>
      <c r="BH191" s="56" t="e">
        <f t="shared" si="13"/>
        <v>#DIV/0!</v>
      </c>
      <c r="BI191" s="56" t="e">
        <f t="shared" si="14"/>
        <v>#DIV/0!</v>
      </c>
      <c r="BJ191" s="56" t="e">
        <f t="shared" si="80"/>
        <v>#DIV/0!</v>
      </c>
      <c r="BK191" s="56" t="e">
        <f t="shared" si="80"/>
        <v>#DIV/0!</v>
      </c>
      <c r="BL191" s="56" t="e">
        <f t="shared" si="16"/>
        <v>#DIV/0!</v>
      </c>
      <c r="BM191" s="56" t="e">
        <f t="shared" si="17"/>
        <v>#DIV/0!</v>
      </c>
      <c r="BN191" s="56" t="e">
        <f t="shared" si="18"/>
        <v>#DIV/0!</v>
      </c>
      <c r="BO191" s="56" t="e">
        <f t="shared" si="81"/>
        <v>#DIV/0!</v>
      </c>
      <c r="BP191" s="56" t="e">
        <f t="shared" si="81"/>
        <v>#DIV/0!</v>
      </c>
      <c r="BQ191" s="56" t="e">
        <f t="shared" si="81"/>
        <v>#DIV/0!</v>
      </c>
      <c r="BR191" s="56" t="e">
        <f t="shared" si="81"/>
        <v>#DIV/0!</v>
      </c>
      <c r="BS191" s="5049"/>
      <c r="BT191" s="5049"/>
      <c r="BU191" s="5049"/>
      <c r="BV191" s="5049"/>
      <c r="BW191" s="5049"/>
      <c r="BX191" s="5049"/>
      <c r="BY191" s="5049"/>
      <c r="BZ191" s="5049"/>
      <c r="CA191" s="5118"/>
      <c r="CB191" s="3"/>
      <c r="CC191" s="5111"/>
      <c r="CD191" s="5049"/>
      <c r="CE191" s="5049"/>
      <c r="CF191" s="5118"/>
      <c r="CG191" s="5130"/>
      <c r="CH191" s="3"/>
      <c r="CI191" s="3"/>
      <c r="CJ191" s="3"/>
      <c r="CK191" s="3"/>
      <c r="CL191" s="3"/>
      <c r="CM191" s="3"/>
      <c r="CN191" s="3"/>
      <c r="CO191" s="3"/>
      <c r="CP191" s="3"/>
      <c r="CQ191" s="3"/>
      <c r="CR191" s="3"/>
      <c r="CS191" s="3"/>
      <c r="CT191" s="3"/>
    </row>
    <row r="192" spans="1:98" ht="13.5" customHeight="1">
      <c r="A192" s="5111"/>
      <c r="B192" s="5114"/>
      <c r="C192" s="5047"/>
      <c r="D192" s="5114"/>
      <c r="E192" s="5047"/>
      <c r="F192" s="440"/>
      <c r="G192" s="377"/>
      <c r="H192" s="5118"/>
      <c r="I192" s="561"/>
      <c r="J192" s="562"/>
      <c r="K192" s="562"/>
      <c r="L192" s="562"/>
      <c r="M192" s="5118"/>
      <c r="N192" s="5111"/>
      <c r="O192" s="380"/>
      <c r="P192" s="381"/>
      <c r="Q192" s="5111"/>
      <c r="R192" s="5049"/>
      <c r="S192" s="5049"/>
      <c r="T192" s="5118"/>
      <c r="U192" s="22"/>
      <c r="V192" s="384">
        <v>5</v>
      </c>
      <c r="W192" s="145"/>
      <c r="X192" s="723"/>
      <c r="Y192" s="723"/>
      <c r="Z192" s="440"/>
      <c r="AA192" s="725"/>
      <c r="AB192" s="725"/>
      <c r="AC192" s="725"/>
      <c r="AD192" s="726"/>
      <c r="AE192" s="140"/>
      <c r="AF192" s="141"/>
      <c r="AG192" s="143"/>
      <c r="AH192" s="143"/>
      <c r="AI192" s="143"/>
      <c r="AJ192" s="146"/>
      <c r="AK192" s="727"/>
      <c r="AL192" s="728"/>
      <c r="AM192" s="728"/>
      <c r="AN192" s="729"/>
      <c r="AO192" s="3"/>
      <c r="AP192" s="399"/>
      <c r="AQ192" s="381"/>
      <c r="AR192" s="52"/>
      <c r="AS192" s="53" t="e">
        <f t="shared" si="23"/>
        <v>#DIV/0!</v>
      </c>
      <c r="AT192" s="54" t="e">
        <f t="shared" si="1"/>
        <v>#DIV/0!</v>
      </c>
      <c r="AU192" s="54" t="e">
        <f t="shared" si="2"/>
        <v>#DIV/0!</v>
      </c>
      <c r="AV192" s="54" t="e">
        <f t="shared" si="3"/>
        <v>#DIV/0!</v>
      </c>
      <c r="AW192" s="55" t="e">
        <f t="shared" si="4"/>
        <v>#DIV/0!</v>
      </c>
      <c r="AX192" s="55" t="e">
        <f t="shared" si="5"/>
        <v>#DIV/0!</v>
      </c>
      <c r="AY192" s="55" t="e">
        <f t="shared" si="6"/>
        <v>#DIV/0!</v>
      </c>
      <c r="AZ192" s="55" t="e">
        <f t="shared" si="7"/>
        <v>#DIV/0!</v>
      </c>
      <c r="BA192" s="56" t="e">
        <f t="shared" si="8"/>
        <v>#DIV/0!</v>
      </c>
      <c r="BB192" s="56" t="e">
        <f t="shared" si="9"/>
        <v>#DIV/0!</v>
      </c>
      <c r="BC192" s="56" t="e">
        <f t="shared" si="10"/>
        <v>#DIV/0!</v>
      </c>
      <c r="BD192" s="56" t="e">
        <f t="shared" si="11"/>
        <v>#DIV/0!</v>
      </c>
      <c r="BE192" s="108">
        <v>0.2</v>
      </c>
      <c r="BF192" s="108">
        <v>0.8</v>
      </c>
      <c r="BG192" s="56" t="e">
        <f t="shared" si="12"/>
        <v>#DIV/0!</v>
      </c>
      <c r="BH192" s="56" t="e">
        <f t="shared" si="13"/>
        <v>#DIV/0!</v>
      </c>
      <c r="BI192" s="56" t="e">
        <f t="shared" si="14"/>
        <v>#DIV/0!</v>
      </c>
      <c r="BJ192" s="56" t="e">
        <f t="shared" si="80"/>
        <v>#DIV/0!</v>
      </c>
      <c r="BK192" s="56" t="e">
        <f t="shared" si="80"/>
        <v>#DIV/0!</v>
      </c>
      <c r="BL192" s="56" t="e">
        <f t="shared" si="16"/>
        <v>#DIV/0!</v>
      </c>
      <c r="BM192" s="56" t="e">
        <f t="shared" si="17"/>
        <v>#DIV/0!</v>
      </c>
      <c r="BN192" s="56" t="e">
        <f t="shared" si="18"/>
        <v>#DIV/0!</v>
      </c>
      <c r="BO192" s="56" t="e">
        <f t="shared" si="81"/>
        <v>#DIV/0!</v>
      </c>
      <c r="BP192" s="56" t="e">
        <f t="shared" si="81"/>
        <v>#DIV/0!</v>
      </c>
      <c r="BQ192" s="56" t="e">
        <f t="shared" si="81"/>
        <v>#DIV/0!</v>
      </c>
      <c r="BR192" s="56" t="e">
        <f t="shared" si="81"/>
        <v>#DIV/0!</v>
      </c>
      <c r="BS192" s="5049"/>
      <c r="BT192" s="5049"/>
      <c r="BU192" s="5049"/>
      <c r="BV192" s="5049"/>
      <c r="BW192" s="5049"/>
      <c r="BX192" s="5049"/>
      <c r="BY192" s="5049"/>
      <c r="BZ192" s="5049"/>
      <c r="CA192" s="5118"/>
      <c r="CB192" s="3"/>
      <c r="CC192" s="5111"/>
      <c r="CD192" s="5049"/>
      <c r="CE192" s="5049"/>
      <c r="CF192" s="5118"/>
      <c r="CG192" s="5130"/>
      <c r="CH192" s="3"/>
      <c r="CI192" s="3"/>
      <c r="CJ192" s="3"/>
      <c r="CK192" s="3"/>
      <c r="CL192" s="3"/>
      <c r="CM192" s="3"/>
      <c r="CN192" s="3"/>
      <c r="CO192" s="3"/>
      <c r="CP192" s="3"/>
      <c r="CQ192" s="3"/>
      <c r="CR192" s="3"/>
      <c r="CS192" s="3"/>
      <c r="CT192" s="3"/>
    </row>
    <row r="193" spans="1:98" ht="13.5" customHeight="1">
      <c r="A193" s="5111"/>
      <c r="B193" s="5114"/>
      <c r="C193" s="5047"/>
      <c r="D193" s="5114"/>
      <c r="E193" s="5047"/>
      <c r="F193" s="440"/>
      <c r="G193" s="377"/>
      <c r="H193" s="5118"/>
      <c r="I193" s="561"/>
      <c r="J193" s="562"/>
      <c r="K193" s="562"/>
      <c r="L193" s="562"/>
      <c r="M193" s="5118"/>
      <c r="N193" s="5111"/>
      <c r="O193" s="380"/>
      <c r="P193" s="381"/>
      <c r="Q193" s="5111"/>
      <c r="R193" s="5049"/>
      <c r="S193" s="5049"/>
      <c r="T193" s="5118"/>
      <c r="U193" s="22"/>
      <c r="V193" s="384">
        <v>6</v>
      </c>
      <c r="W193" s="145"/>
      <c r="X193" s="723"/>
      <c r="Y193" s="723"/>
      <c r="Z193" s="440"/>
      <c r="AA193" s="725"/>
      <c r="AB193" s="725"/>
      <c r="AC193" s="725"/>
      <c r="AD193" s="726"/>
      <c r="AE193" s="140"/>
      <c r="AF193" s="141"/>
      <c r="AG193" s="143"/>
      <c r="AH193" s="143"/>
      <c r="AI193" s="143"/>
      <c r="AJ193" s="146"/>
      <c r="AK193" s="727"/>
      <c r="AL193" s="728"/>
      <c r="AM193" s="728"/>
      <c r="AN193" s="729"/>
      <c r="AO193" s="3"/>
      <c r="AP193" s="399"/>
      <c r="AQ193" s="381"/>
      <c r="AR193" s="52"/>
      <c r="AS193" s="53" t="e">
        <f t="shared" si="23"/>
        <v>#DIV/0!</v>
      </c>
      <c r="AT193" s="54" t="e">
        <f t="shared" si="1"/>
        <v>#DIV/0!</v>
      </c>
      <c r="AU193" s="54" t="e">
        <f t="shared" si="2"/>
        <v>#DIV/0!</v>
      </c>
      <c r="AV193" s="54" t="e">
        <f t="shared" si="3"/>
        <v>#DIV/0!</v>
      </c>
      <c r="AW193" s="55" t="e">
        <f t="shared" si="4"/>
        <v>#DIV/0!</v>
      </c>
      <c r="AX193" s="55" t="e">
        <f t="shared" si="5"/>
        <v>#DIV/0!</v>
      </c>
      <c r="AY193" s="55" t="e">
        <f t="shared" si="6"/>
        <v>#DIV/0!</v>
      </c>
      <c r="AZ193" s="55" t="e">
        <f t="shared" si="7"/>
        <v>#DIV/0!</v>
      </c>
      <c r="BA193" s="56" t="e">
        <f t="shared" si="8"/>
        <v>#DIV/0!</v>
      </c>
      <c r="BB193" s="56" t="e">
        <f t="shared" si="9"/>
        <v>#DIV/0!</v>
      </c>
      <c r="BC193" s="56" t="e">
        <f t="shared" si="10"/>
        <v>#DIV/0!</v>
      </c>
      <c r="BD193" s="56" t="e">
        <f t="shared" si="11"/>
        <v>#DIV/0!</v>
      </c>
      <c r="BE193" s="108">
        <v>0.2</v>
      </c>
      <c r="BF193" s="108">
        <v>0.8</v>
      </c>
      <c r="BG193" s="56" t="e">
        <f t="shared" si="12"/>
        <v>#DIV/0!</v>
      </c>
      <c r="BH193" s="56" t="e">
        <f t="shared" si="13"/>
        <v>#DIV/0!</v>
      </c>
      <c r="BI193" s="56" t="e">
        <f t="shared" si="14"/>
        <v>#DIV/0!</v>
      </c>
      <c r="BJ193" s="56" t="e">
        <f t="shared" si="80"/>
        <v>#DIV/0!</v>
      </c>
      <c r="BK193" s="56" t="e">
        <f t="shared" si="80"/>
        <v>#DIV/0!</v>
      </c>
      <c r="BL193" s="56" t="e">
        <f t="shared" si="16"/>
        <v>#DIV/0!</v>
      </c>
      <c r="BM193" s="56" t="e">
        <f t="shared" si="17"/>
        <v>#DIV/0!</v>
      </c>
      <c r="BN193" s="56" t="e">
        <f t="shared" si="18"/>
        <v>#DIV/0!</v>
      </c>
      <c r="BO193" s="56" t="e">
        <f t="shared" si="81"/>
        <v>#DIV/0!</v>
      </c>
      <c r="BP193" s="56" t="e">
        <f t="shared" si="81"/>
        <v>#DIV/0!</v>
      </c>
      <c r="BQ193" s="56" t="e">
        <f t="shared" si="81"/>
        <v>#DIV/0!</v>
      </c>
      <c r="BR193" s="56" t="e">
        <f t="shared" si="81"/>
        <v>#DIV/0!</v>
      </c>
      <c r="BS193" s="5049"/>
      <c r="BT193" s="5049"/>
      <c r="BU193" s="5049"/>
      <c r="BV193" s="5049"/>
      <c r="BW193" s="5049"/>
      <c r="BX193" s="5049"/>
      <c r="BY193" s="5049"/>
      <c r="BZ193" s="5049"/>
      <c r="CA193" s="5118"/>
      <c r="CB193" s="3"/>
      <c r="CC193" s="5111"/>
      <c r="CD193" s="5049"/>
      <c r="CE193" s="5049"/>
      <c r="CF193" s="5118"/>
      <c r="CG193" s="5130"/>
      <c r="CH193" s="3"/>
      <c r="CI193" s="3"/>
      <c r="CJ193" s="3"/>
      <c r="CK193" s="3"/>
      <c r="CL193" s="3"/>
      <c r="CM193" s="3"/>
      <c r="CN193" s="3"/>
      <c r="CO193" s="3"/>
      <c r="CP193" s="3"/>
      <c r="CQ193" s="3"/>
      <c r="CR193" s="3"/>
      <c r="CS193" s="3"/>
      <c r="CT193" s="3"/>
    </row>
    <row r="194" spans="1:98" ht="13.5" customHeight="1">
      <c r="A194" s="5111"/>
      <c r="B194" s="5114"/>
      <c r="C194" s="5047"/>
      <c r="D194" s="5114"/>
      <c r="E194" s="5047"/>
      <c r="F194" s="440"/>
      <c r="G194" s="377"/>
      <c r="H194" s="5118"/>
      <c r="I194" s="561"/>
      <c r="J194" s="562"/>
      <c r="K194" s="562"/>
      <c r="L194" s="562"/>
      <c r="M194" s="5118"/>
      <c r="N194" s="5111"/>
      <c r="O194" s="380"/>
      <c r="P194" s="381"/>
      <c r="Q194" s="5111"/>
      <c r="R194" s="5049"/>
      <c r="S194" s="5049"/>
      <c r="T194" s="5118"/>
      <c r="U194" s="22"/>
      <c r="V194" s="384">
        <v>7</v>
      </c>
      <c r="W194" s="145"/>
      <c r="X194" s="723"/>
      <c r="Y194" s="723"/>
      <c r="Z194" s="440"/>
      <c r="AA194" s="725"/>
      <c r="AB194" s="725"/>
      <c r="AC194" s="725"/>
      <c r="AD194" s="726"/>
      <c r="AE194" s="140"/>
      <c r="AF194" s="141"/>
      <c r="AG194" s="143"/>
      <c r="AH194" s="143"/>
      <c r="AI194" s="143"/>
      <c r="AJ194" s="146"/>
      <c r="AK194" s="727"/>
      <c r="AL194" s="728"/>
      <c r="AM194" s="728"/>
      <c r="AN194" s="729"/>
      <c r="AO194" s="3"/>
      <c r="AP194" s="399"/>
      <c r="AQ194" s="381"/>
      <c r="AR194" s="52"/>
      <c r="AS194" s="53" t="e">
        <f t="shared" si="23"/>
        <v>#DIV/0!</v>
      </c>
      <c r="AT194" s="54" t="e">
        <f t="shared" si="1"/>
        <v>#DIV/0!</v>
      </c>
      <c r="AU194" s="54" t="e">
        <f t="shared" si="2"/>
        <v>#DIV/0!</v>
      </c>
      <c r="AV194" s="54" t="e">
        <f t="shared" si="3"/>
        <v>#DIV/0!</v>
      </c>
      <c r="AW194" s="55" t="e">
        <f t="shared" si="4"/>
        <v>#DIV/0!</v>
      </c>
      <c r="AX194" s="55" t="e">
        <f t="shared" si="5"/>
        <v>#DIV/0!</v>
      </c>
      <c r="AY194" s="55" t="e">
        <f t="shared" si="6"/>
        <v>#DIV/0!</v>
      </c>
      <c r="AZ194" s="55" t="e">
        <f t="shared" si="7"/>
        <v>#DIV/0!</v>
      </c>
      <c r="BA194" s="56" t="e">
        <f t="shared" si="8"/>
        <v>#DIV/0!</v>
      </c>
      <c r="BB194" s="56" t="e">
        <f t="shared" si="9"/>
        <v>#DIV/0!</v>
      </c>
      <c r="BC194" s="56" t="e">
        <f t="shared" si="10"/>
        <v>#DIV/0!</v>
      </c>
      <c r="BD194" s="56" t="e">
        <f t="shared" si="11"/>
        <v>#DIV/0!</v>
      </c>
      <c r="BE194" s="108">
        <v>0.2</v>
      </c>
      <c r="BF194" s="108">
        <v>0.8</v>
      </c>
      <c r="BG194" s="56" t="e">
        <f t="shared" si="12"/>
        <v>#DIV/0!</v>
      </c>
      <c r="BH194" s="56" t="e">
        <f t="shared" si="13"/>
        <v>#DIV/0!</v>
      </c>
      <c r="BI194" s="56" t="e">
        <f t="shared" si="14"/>
        <v>#DIV/0!</v>
      </c>
      <c r="BJ194" s="56" t="e">
        <f t="shared" si="80"/>
        <v>#DIV/0!</v>
      </c>
      <c r="BK194" s="56" t="e">
        <f t="shared" si="80"/>
        <v>#DIV/0!</v>
      </c>
      <c r="BL194" s="56" t="e">
        <f t="shared" si="16"/>
        <v>#DIV/0!</v>
      </c>
      <c r="BM194" s="56" t="e">
        <f t="shared" si="17"/>
        <v>#DIV/0!</v>
      </c>
      <c r="BN194" s="56" t="e">
        <f t="shared" si="18"/>
        <v>#DIV/0!</v>
      </c>
      <c r="BO194" s="56" t="e">
        <f t="shared" si="81"/>
        <v>#DIV/0!</v>
      </c>
      <c r="BP194" s="56" t="e">
        <f t="shared" si="81"/>
        <v>#DIV/0!</v>
      </c>
      <c r="BQ194" s="56" t="e">
        <f t="shared" si="81"/>
        <v>#DIV/0!</v>
      </c>
      <c r="BR194" s="56" t="e">
        <f t="shared" si="81"/>
        <v>#DIV/0!</v>
      </c>
      <c r="BS194" s="5049"/>
      <c r="BT194" s="5049"/>
      <c r="BU194" s="5049"/>
      <c r="BV194" s="5049"/>
      <c r="BW194" s="5049"/>
      <c r="BX194" s="5049"/>
      <c r="BY194" s="5049"/>
      <c r="BZ194" s="5049"/>
      <c r="CA194" s="5118"/>
      <c r="CB194" s="3"/>
      <c r="CC194" s="5111"/>
      <c r="CD194" s="5049"/>
      <c r="CE194" s="5049"/>
      <c r="CF194" s="5118"/>
      <c r="CG194" s="5130"/>
      <c r="CH194" s="3"/>
      <c r="CI194" s="3"/>
      <c r="CJ194" s="3"/>
      <c r="CK194" s="3"/>
      <c r="CL194" s="3"/>
      <c r="CM194" s="3"/>
      <c r="CN194" s="3"/>
      <c r="CO194" s="3"/>
      <c r="CP194" s="3"/>
      <c r="CQ194" s="3"/>
      <c r="CR194" s="3"/>
      <c r="CS194" s="3"/>
      <c r="CT194" s="3"/>
    </row>
    <row r="195" spans="1:98" ht="13.5" customHeight="1">
      <c r="A195" s="5111"/>
      <c r="B195" s="5114"/>
      <c r="C195" s="5047"/>
      <c r="D195" s="5114"/>
      <c r="E195" s="5047"/>
      <c r="F195" s="440"/>
      <c r="G195" s="377"/>
      <c r="H195" s="5118"/>
      <c r="I195" s="561"/>
      <c r="J195" s="562"/>
      <c r="K195" s="562"/>
      <c r="L195" s="562"/>
      <c r="M195" s="5118"/>
      <c r="N195" s="5111"/>
      <c r="O195" s="380"/>
      <c r="P195" s="381"/>
      <c r="Q195" s="5111"/>
      <c r="R195" s="5049"/>
      <c r="S195" s="5049"/>
      <c r="T195" s="5118"/>
      <c r="U195" s="22"/>
      <c r="V195" s="384">
        <v>8</v>
      </c>
      <c r="W195" s="145"/>
      <c r="X195" s="723"/>
      <c r="Y195" s="723"/>
      <c r="Z195" s="440"/>
      <c r="AA195" s="725"/>
      <c r="AB195" s="725"/>
      <c r="AC195" s="725"/>
      <c r="AD195" s="726"/>
      <c r="AE195" s="140"/>
      <c r="AF195" s="141"/>
      <c r="AG195" s="143"/>
      <c r="AH195" s="143"/>
      <c r="AI195" s="143"/>
      <c r="AJ195" s="146"/>
      <c r="AK195" s="727"/>
      <c r="AL195" s="728"/>
      <c r="AM195" s="728"/>
      <c r="AN195" s="729"/>
      <c r="AO195" s="3"/>
      <c r="AP195" s="399"/>
      <c r="AQ195" s="381"/>
      <c r="AR195" s="52"/>
      <c r="AS195" s="53" t="e">
        <f t="shared" si="23"/>
        <v>#DIV/0!</v>
      </c>
      <c r="AT195" s="54" t="e">
        <f t="shared" si="1"/>
        <v>#DIV/0!</v>
      </c>
      <c r="AU195" s="54" t="e">
        <f t="shared" si="2"/>
        <v>#DIV/0!</v>
      </c>
      <c r="AV195" s="54" t="e">
        <f t="shared" si="3"/>
        <v>#DIV/0!</v>
      </c>
      <c r="AW195" s="55" t="e">
        <f t="shared" si="4"/>
        <v>#DIV/0!</v>
      </c>
      <c r="AX195" s="55" t="e">
        <f t="shared" si="5"/>
        <v>#DIV/0!</v>
      </c>
      <c r="AY195" s="55" t="e">
        <f t="shared" si="6"/>
        <v>#DIV/0!</v>
      </c>
      <c r="AZ195" s="55" t="e">
        <f t="shared" si="7"/>
        <v>#DIV/0!</v>
      </c>
      <c r="BA195" s="56" t="e">
        <f t="shared" si="8"/>
        <v>#DIV/0!</v>
      </c>
      <c r="BB195" s="56" t="e">
        <f t="shared" si="9"/>
        <v>#DIV/0!</v>
      </c>
      <c r="BC195" s="56" t="e">
        <f t="shared" si="10"/>
        <v>#DIV/0!</v>
      </c>
      <c r="BD195" s="56" t="e">
        <f t="shared" si="11"/>
        <v>#DIV/0!</v>
      </c>
      <c r="BE195" s="108">
        <v>0.2</v>
      </c>
      <c r="BF195" s="108">
        <v>0.8</v>
      </c>
      <c r="BG195" s="56" t="e">
        <f t="shared" si="12"/>
        <v>#DIV/0!</v>
      </c>
      <c r="BH195" s="56" t="e">
        <f t="shared" si="13"/>
        <v>#DIV/0!</v>
      </c>
      <c r="BI195" s="56" t="e">
        <f t="shared" si="14"/>
        <v>#DIV/0!</v>
      </c>
      <c r="BJ195" s="56" t="e">
        <f t="shared" si="80"/>
        <v>#DIV/0!</v>
      </c>
      <c r="BK195" s="56" t="e">
        <f t="shared" si="80"/>
        <v>#DIV/0!</v>
      </c>
      <c r="BL195" s="56" t="e">
        <f t="shared" si="16"/>
        <v>#DIV/0!</v>
      </c>
      <c r="BM195" s="56" t="e">
        <f t="shared" si="17"/>
        <v>#DIV/0!</v>
      </c>
      <c r="BN195" s="56" t="e">
        <f t="shared" si="18"/>
        <v>#DIV/0!</v>
      </c>
      <c r="BO195" s="56" t="e">
        <f t="shared" si="81"/>
        <v>#DIV/0!</v>
      </c>
      <c r="BP195" s="56" t="e">
        <f t="shared" si="81"/>
        <v>#DIV/0!</v>
      </c>
      <c r="BQ195" s="56" t="e">
        <f t="shared" si="81"/>
        <v>#DIV/0!</v>
      </c>
      <c r="BR195" s="56" t="e">
        <f t="shared" si="81"/>
        <v>#DIV/0!</v>
      </c>
      <c r="BS195" s="5049"/>
      <c r="BT195" s="5049"/>
      <c r="BU195" s="5049"/>
      <c r="BV195" s="5049"/>
      <c r="BW195" s="5049"/>
      <c r="BX195" s="5049"/>
      <c r="BY195" s="5049"/>
      <c r="BZ195" s="5049"/>
      <c r="CA195" s="5118"/>
      <c r="CB195" s="3"/>
      <c r="CC195" s="5111"/>
      <c r="CD195" s="5049"/>
      <c r="CE195" s="5049"/>
      <c r="CF195" s="5118"/>
      <c r="CG195" s="5130"/>
      <c r="CH195" s="3"/>
      <c r="CI195" s="3"/>
      <c r="CJ195" s="3"/>
      <c r="CK195" s="3"/>
      <c r="CL195" s="3"/>
      <c r="CM195" s="3"/>
      <c r="CN195" s="3"/>
      <c r="CO195" s="3"/>
      <c r="CP195" s="3"/>
      <c r="CQ195" s="3"/>
      <c r="CR195" s="3"/>
      <c r="CS195" s="3"/>
      <c r="CT195" s="3"/>
    </row>
    <row r="196" spans="1:98" ht="13.5" customHeight="1">
      <c r="A196" s="5111"/>
      <c r="B196" s="5114"/>
      <c r="C196" s="5047"/>
      <c r="D196" s="5114"/>
      <c r="E196" s="5047"/>
      <c r="F196" s="440"/>
      <c r="G196" s="377"/>
      <c r="H196" s="5118"/>
      <c r="I196" s="561"/>
      <c r="J196" s="562"/>
      <c r="K196" s="562"/>
      <c r="L196" s="562"/>
      <c r="M196" s="5118"/>
      <c r="N196" s="5111"/>
      <c r="O196" s="380"/>
      <c r="P196" s="381"/>
      <c r="Q196" s="5111"/>
      <c r="R196" s="5049"/>
      <c r="S196" s="5049"/>
      <c r="T196" s="5118"/>
      <c r="U196" s="22"/>
      <c r="V196" s="384">
        <v>9</v>
      </c>
      <c r="W196" s="145"/>
      <c r="X196" s="723"/>
      <c r="Y196" s="723"/>
      <c r="Z196" s="440"/>
      <c r="AA196" s="725"/>
      <c r="AB196" s="725"/>
      <c r="AC196" s="725"/>
      <c r="AD196" s="726"/>
      <c r="AE196" s="140"/>
      <c r="AF196" s="141"/>
      <c r="AG196" s="143"/>
      <c r="AH196" s="143"/>
      <c r="AI196" s="143"/>
      <c r="AJ196" s="146"/>
      <c r="AK196" s="727"/>
      <c r="AL196" s="728"/>
      <c r="AM196" s="728"/>
      <c r="AN196" s="729"/>
      <c r="AO196" s="3"/>
      <c r="AP196" s="399"/>
      <c r="AQ196" s="381"/>
      <c r="AR196" s="52"/>
      <c r="AS196" s="53" t="e">
        <f t="shared" si="23"/>
        <v>#DIV/0!</v>
      </c>
      <c r="AT196" s="54" t="e">
        <f t="shared" si="1"/>
        <v>#DIV/0!</v>
      </c>
      <c r="AU196" s="54" t="e">
        <f t="shared" si="2"/>
        <v>#DIV/0!</v>
      </c>
      <c r="AV196" s="54" t="e">
        <f t="shared" si="3"/>
        <v>#DIV/0!</v>
      </c>
      <c r="AW196" s="55" t="e">
        <f t="shared" si="4"/>
        <v>#DIV/0!</v>
      </c>
      <c r="AX196" s="55" t="e">
        <f t="shared" si="5"/>
        <v>#DIV/0!</v>
      </c>
      <c r="AY196" s="55" t="e">
        <f t="shared" si="6"/>
        <v>#DIV/0!</v>
      </c>
      <c r="AZ196" s="55" t="e">
        <f t="shared" si="7"/>
        <v>#DIV/0!</v>
      </c>
      <c r="BA196" s="56" t="e">
        <f t="shared" si="8"/>
        <v>#DIV/0!</v>
      </c>
      <c r="BB196" s="56" t="e">
        <f t="shared" si="9"/>
        <v>#DIV/0!</v>
      </c>
      <c r="BC196" s="56" t="e">
        <f t="shared" si="10"/>
        <v>#DIV/0!</v>
      </c>
      <c r="BD196" s="56" t="e">
        <f t="shared" si="11"/>
        <v>#DIV/0!</v>
      </c>
      <c r="BE196" s="108">
        <v>0.2</v>
      </c>
      <c r="BF196" s="108">
        <v>0.8</v>
      </c>
      <c r="BG196" s="56" t="e">
        <f t="shared" si="12"/>
        <v>#DIV/0!</v>
      </c>
      <c r="BH196" s="56" t="e">
        <f t="shared" si="13"/>
        <v>#DIV/0!</v>
      </c>
      <c r="BI196" s="56" t="e">
        <f t="shared" si="14"/>
        <v>#DIV/0!</v>
      </c>
      <c r="BJ196" s="56" t="e">
        <f t="shared" si="80"/>
        <v>#DIV/0!</v>
      </c>
      <c r="BK196" s="56" t="e">
        <f t="shared" si="80"/>
        <v>#DIV/0!</v>
      </c>
      <c r="BL196" s="56" t="e">
        <f t="shared" si="16"/>
        <v>#DIV/0!</v>
      </c>
      <c r="BM196" s="56" t="e">
        <f t="shared" si="17"/>
        <v>#DIV/0!</v>
      </c>
      <c r="BN196" s="56" t="e">
        <f t="shared" si="18"/>
        <v>#DIV/0!</v>
      </c>
      <c r="BO196" s="56" t="e">
        <f t="shared" si="81"/>
        <v>#DIV/0!</v>
      </c>
      <c r="BP196" s="56" t="e">
        <f t="shared" si="81"/>
        <v>#DIV/0!</v>
      </c>
      <c r="BQ196" s="56" t="e">
        <f t="shared" si="81"/>
        <v>#DIV/0!</v>
      </c>
      <c r="BR196" s="56" t="e">
        <f t="shared" si="81"/>
        <v>#DIV/0!</v>
      </c>
      <c r="BS196" s="5049"/>
      <c r="BT196" s="5049"/>
      <c r="BU196" s="5049"/>
      <c r="BV196" s="5049"/>
      <c r="BW196" s="5049"/>
      <c r="BX196" s="5049"/>
      <c r="BY196" s="5049"/>
      <c r="BZ196" s="5049"/>
      <c r="CA196" s="5118"/>
      <c r="CB196" s="3"/>
      <c r="CC196" s="5111"/>
      <c r="CD196" s="5049"/>
      <c r="CE196" s="5049"/>
      <c r="CF196" s="5118"/>
      <c r="CG196" s="5130"/>
      <c r="CH196" s="3"/>
      <c r="CI196" s="3"/>
      <c r="CJ196" s="3"/>
      <c r="CK196" s="3"/>
      <c r="CL196" s="3"/>
      <c r="CM196" s="3"/>
      <c r="CN196" s="3"/>
      <c r="CO196" s="3"/>
      <c r="CP196" s="3"/>
      <c r="CQ196" s="3"/>
      <c r="CR196" s="3"/>
      <c r="CS196" s="3"/>
      <c r="CT196" s="3"/>
    </row>
    <row r="197" spans="1:98" ht="15" customHeight="1" thickBot="1">
      <c r="A197" s="5112"/>
      <c r="B197" s="5115"/>
      <c r="C197" s="4515"/>
      <c r="D197" s="5115"/>
      <c r="E197" s="4515"/>
      <c r="F197" s="593"/>
      <c r="G197" s="411"/>
      <c r="H197" s="5119"/>
      <c r="I197" s="596"/>
      <c r="J197" s="597"/>
      <c r="K197" s="597"/>
      <c r="L197" s="597"/>
      <c r="M197" s="5119"/>
      <c r="N197" s="5112"/>
      <c r="O197" s="416"/>
      <c r="P197" s="417"/>
      <c r="Q197" s="5112"/>
      <c r="R197" s="5121"/>
      <c r="S197" s="5121"/>
      <c r="T197" s="5119"/>
      <c r="U197" s="22"/>
      <c r="V197" s="449">
        <v>10</v>
      </c>
      <c r="W197" s="414"/>
      <c r="X197" s="735"/>
      <c r="Y197" s="735"/>
      <c r="Z197" s="593"/>
      <c r="AA197" s="737"/>
      <c r="AB197" s="737"/>
      <c r="AC197" s="737"/>
      <c r="AD197" s="738"/>
      <c r="AE197" s="140"/>
      <c r="AF197" s="413"/>
      <c r="AG197" s="739"/>
      <c r="AH197" s="739"/>
      <c r="AI197" s="739"/>
      <c r="AJ197" s="740"/>
      <c r="AK197" s="741"/>
      <c r="AL197" s="742"/>
      <c r="AM197" s="742"/>
      <c r="AN197" s="743"/>
      <c r="AO197" s="3"/>
      <c r="AP197" s="744"/>
      <c r="AQ197" s="417"/>
      <c r="AR197" s="52"/>
      <c r="AS197" s="786" t="e">
        <f t="shared" si="23"/>
        <v>#DIV/0!</v>
      </c>
      <c r="AT197" s="787" t="e">
        <f t="shared" si="1"/>
        <v>#DIV/0!</v>
      </c>
      <c r="AU197" s="787" t="e">
        <f t="shared" si="2"/>
        <v>#DIV/0!</v>
      </c>
      <c r="AV197" s="787" t="e">
        <f t="shared" si="3"/>
        <v>#DIV/0!</v>
      </c>
      <c r="AW197" s="788" t="e">
        <f t="shared" si="4"/>
        <v>#DIV/0!</v>
      </c>
      <c r="AX197" s="788" t="e">
        <f t="shared" si="5"/>
        <v>#DIV/0!</v>
      </c>
      <c r="AY197" s="788" t="e">
        <f t="shared" si="6"/>
        <v>#DIV/0!</v>
      </c>
      <c r="AZ197" s="788" t="e">
        <f t="shared" si="7"/>
        <v>#DIV/0!</v>
      </c>
      <c r="BA197" s="430" t="e">
        <f t="shared" si="8"/>
        <v>#DIV/0!</v>
      </c>
      <c r="BB197" s="430" t="e">
        <f t="shared" si="9"/>
        <v>#DIV/0!</v>
      </c>
      <c r="BC197" s="430" t="e">
        <f t="shared" si="10"/>
        <v>#DIV/0!</v>
      </c>
      <c r="BD197" s="430" t="e">
        <f t="shared" si="11"/>
        <v>#DIV/0!</v>
      </c>
      <c r="BE197" s="427">
        <v>0.2</v>
      </c>
      <c r="BF197" s="427">
        <v>0.8</v>
      </c>
      <c r="BG197" s="430" t="e">
        <f t="shared" si="12"/>
        <v>#DIV/0!</v>
      </c>
      <c r="BH197" s="430" t="e">
        <f t="shared" si="13"/>
        <v>#DIV/0!</v>
      </c>
      <c r="BI197" s="430" t="e">
        <f t="shared" si="14"/>
        <v>#DIV/0!</v>
      </c>
      <c r="BJ197" s="430" t="e">
        <f t="shared" si="80"/>
        <v>#DIV/0!</v>
      </c>
      <c r="BK197" s="430" t="e">
        <f t="shared" si="80"/>
        <v>#DIV/0!</v>
      </c>
      <c r="BL197" s="430" t="e">
        <f t="shared" si="16"/>
        <v>#DIV/0!</v>
      </c>
      <c r="BM197" s="430" t="e">
        <f t="shared" si="17"/>
        <v>#DIV/0!</v>
      </c>
      <c r="BN197" s="430" t="e">
        <f t="shared" si="18"/>
        <v>#DIV/0!</v>
      </c>
      <c r="BO197" s="430" t="e">
        <f t="shared" si="81"/>
        <v>#DIV/0!</v>
      </c>
      <c r="BP197" s="430" t="e">
        <f t="shared" si="81"/>
        <v>#DIV/0!</v>
      </c>
      <c r="BQ197" s="430" t="e">
        <f t="shared" si="81"/>
        <v>#DIV/0!</v>
      </c>
      <c r="BR197" s="430" t="e">
        <f t="shared" si="81"/>
        <v>#DIV/0!</v>
      </c>
      <c r="BS197" s="5121"/>
      <c r="BT197" s="5121"/>
      <c r="BU197" s="5121"/>
      <c r="BV197" s="5121"/>
      <c r="BW197" s="5121"/>
      <c r="BX197" s="5121"/>
      <c r="BY197" s="5121"/>
      <c r="BZ197" s="5121"/>
      <c r="CA197" s="5119"/>
      <c r="CB197" s="3"/>
      <c r="CC197" s="5112"/>
      <c r="CD197" s="5121"/>
      <c r="CE197" s="5121"/>
      <c r="CF197" s="5119"/>
      <c r="CG197" s="4518"/>
      <c r="CH197" s="3"/>
      <c r="CI197" s="3"/>
      <c r="CJ197" s="3"/>
      <c r="CK197" s="3"/>
      <c r="CL197" s="3"/>
      <c r="CM197" s="3"/>
      <c r="CN197" s="3"/>
      <c r="CO197" s="3"/>
      <c r="CP197" s="3"/>
      <c r="CQ197" s="3"/>
      <c r="CR197" s="3"/>
      <c r="CS197" s="3"/>
      <c r="CT197" s="3"/>
    </row>
    <row r="198" spans="1:98" ht="14.25" customHeight="1">
      <c r="A198" s="5110">
        <v>22</v>
      </c>
      <c r="B198" s="5113"/>
      <c r="C198" s="5045"/>
      <c r="D198" s="5116"/>
      <c r="E198" s="5045"/>
      <c r="F198" s="527"/>
      <c r="G198" s="355"/>
      <c r="H198" s="5117"/>
      <c r="I198" s="529"/>
      <c r="J198" s="530"/>
      <c r="K198" s="530"/>
      <c r="L198" s="530"/>
      <c r="M198" s="5123"/>
      <c r="N198" s="5124"/>
      <c r="O198" s="358"/>
      <c r="P198" s="361"/>
      <c r="Q198" s="5125"/>
      <c r="R198" s="5126"/>
      <c r="S198" s="5126"/>
      <c r="T198" s="5127"/>
      <c r="U198" s="22"/>
      <c r="V198" s="364">
        <v>1</v>
      </c>
      <c r="W198" s="358"/>
      <c r="X198" s="750"/>
      <c r="Y198" s="750"/>
      <c r="Z198" s="527"/>
      <c r="AA198" s="752"/>
      <c r="AB198" s="752"/>
      <c r="AC198" s="752"/>
      <c r="AD198" s="753"/>
      <c r="AE198" s="140"/>
      <c r="AF198" s="357"/>
      <c r="AG198" s="754"/>
      <c r="AH198" s="754"/>
      <c r="AI198" s="754"/>
      <c r="AJ198" s="755"/>
      <c r="AK198" s="756"/>
      <c r="AL198" s="757"/>
      <c r="AM198" s="757"/>
      <c r="AN198" s="758"/>
      <c r="AO198" s="3"/>
      <c r="AP198" s="759"/>
      <c r="AQ198" s="760"/>
      <c r="AR198" s="52"/>
      <c r="AS198" s="781" t="e">
        <f t="shared" si="23"/>
        <v>#DIV/0!</v>
      </c>
      <c r="AT198" s="782" t="e">
        <f t="shared" si="1"/>
        <v>#DIV/0!</v>
      </c>
      <c r="AU198" s="782" t="e">
        <f t="shared" si="2"/>
        <v>#DIV/0!</v>
      </c>
      <c r="AV198" s="782" t="e">
        <f t="shared" si="3"/>
        <v>#DIV/0!</v>
      </c>
      <c r="AW198" s="783" t="e">
        <f t="shared" si="4"/>
        <v>#DIV/0!</v>
      </c>
      <c r="AX198" s="783" t="e">
        <f t="shared" si="5"/>
        <v>#DIV/0!</v>
      </c>
      <c r="AY198" s="783" t="e">
        <f t="shared" si="6"/>
        <v>#DIV/0!</v>
      </c>
      <c r="AZ198" s="783" t="e">
        <f t="shared" si="7"/>
        <v>#DIV/0!</v>
      </c>
      <c r="BA198" s="87" t="e">
        <f t="shared" si="8"/>
        <v>#DIV/0!</v>
      </c>
      <c r="BB198" s="87" t="e">
        <f t="shared" si="9"/>
        <v>#DIV/0!</v>
      </c>
      <c r="BC198" s="87" t="e">
        <f t="shared" si="10"/>
        <v>#DIV/0!</v>
      </c>
      <c r="BD198" s="87" t="e">
        <f t="shared" si="11"/>
        <v>#DIV/0!</v>
      </c>
      <c r="BE198" s="86">
        <v>0.2</v>
      </c>
      <c r="BF198" s="86">
        <v>0.8</v>
      </c>
      <c r="BG198" s="87" t="e">
        <f t="shared" si="12"/>
        <v>#DIV/0!</v>
      </c>
      <c r="BH198" s="87" t="e">
        <f t="shared" si="13"/>
        <v>#DIV/0!</v>
      </c>
      <c r="BI198" s="87" t="e">
        <f t="shared" si="14"/>
        <v>#DIV/0!</v>
      </c>
      <c r="BJ198" s="87" t="e">
        <f t="shared" si="80"/>
        <v>#DIV/0!</v>
      </c>
      <c r="BK198" s="87" t="e">
        <f t="shared" si="80"/>
        <v>#DIV/0!</v>
      </c>
      <c r="BL198" s="87" t="e">
        <f t="shared" si="16"/>
        <v>#DIV/0!</v>
      </c>
      <c r="BM198" s="87" t="e">
        <f t="shared" si="17"/>
        <v>#DIV/0!</v>
      </c>
      <c r="BN198" s="87" t="e">
        <f t="shared" si="18"/>
        <v>#DIV/0!</v>
      </c>
      <c r="BO198" s="87" t="e">
        <f t="shared" si="81"/>
        <v>#DIV/0!</v>
      </c>
      <c r="BP198" s="87" t="e">
        <f t="shared" si="81"/>
        <v>#DIV/0!</v>
      </c>
      <c r="BQ198" s="87" t="e">
        <f t="shared" si="81"/>
        <v>#DIV/0!</v>
      </c>
      <c r="BR198" s="87" t="e">
        <f t="shared" si="81"/>
        <v>#DIV/0!</v>
      </c>
      <c r="BS198" s="5120" t="e">
        <f t="shared" ref="BS198:BV198" si="82">AVERAGEIF(BO198:BO207,"&lt;&gt;#¡DIV/0!")</f>
        <v>#DIV/0!</v>
      </c>
      <c r="BT198" s="5120" t="e">
        <f t="shared" si="82"/>
        <v>#DIV/0!</v>
      </c>
      <c r="BU198" s="5120" t="e">
        <f t="shared" si="82"/>
        <v>#DIV/0!</v>
      </c>
      <c r="BV198" s="5120" t="e">
        <f t="shared" si="82"/>
        <v>#DIV/0!</v>
      </c>
      <c r="BW198" s="5122" t="e">
        <f>+C198*BS198</f>
        <v>#DIV/0!</v>
      </c>
      <c r="BX198" s="5122" t="e">
        <f>+C198*BT198</f>
        <v>#DIV/0!</v>
      </c>
      <c r="BY198" s="5122" t="e">
        <f>+C198*BU198</f>
        <v>#DIV/0!</v>
      </c>
      <c r="BZ198" s="5122" t="e">
        <f>+C198*BV198</f>
        <v>#DIV/0!</v>
      </c>
      <c r="CA198" s="5131" t="e">
        <f>SUM(BW198:BZ207)</f>
        <v>#DIV/0!</v>
      </c>
      <c r="CB198" s="3"/>
      <c r="CC198" s="5132" t="e">
        <f t="shared" ref="CC198:CF198" si="83">+Q198/$N$198</f>
        <v>#DIV/0!</v>
      </c>
      <c r="CD198" s="5133" t="e">
        <f t="shared" si="83"/>
        <v>#DIV/0!</v>
      </c>
      <c r="CE198" s="5133" t="e">
        <f t="shared" si="83"/>
        <v>#DIV/0!</v>
      </c>
      <c r="CF198" s="5128" t="e">
        <f t="shared" si="83"/>
        <v>#DIV/0!</v>
      </c>
      <c r="CG198" s="5129" t="e">
        <f>AVERAGE(CC198:CF207)</f>
        <v>#DIV/0!</v>
      </c>
      <c r="CH198" s="3"/>
      <c r="CI198" s="3"/>
      <c r="CJ198" s="3"/>
      <c r="CK198" s="3"/>
      <c r="CL198" s="3"/>
      <c r="CM198" s="3"/>
      <c r="CN198" s="3"/>
      <c r="CO198" s="3"/>
      <c r="CP198" s="3"/>
      <c r="CQ198" s="3"/>
      <c r="CR198" s="3"/>
      <c r="CS198" s="3"/>
      <c r="CT198" s="3"/>
    </row>
    <row r="199" spans="1:98" ht="14.25" customHeight="1">
      <c r="A199" s="5111"/>
      <c r="B199" s="5114"/>
      <c r="C199" s="5047"/>
      <c r="D199" s="5114"/>
      <c r="E199" s="5047"/>
      <c r="F199" s="440"/>
      <c r="G199" s="377"/>
      <c r="H199" s="5118"/>
      <c r="I199" s="561"/>
      <c r="J199" s="562"/>
      <c r="K199" s="562"/>
      <c r="L199" s="562"/>
      <c r="M199" s="5118"/>
      <c r="N199" s="5111"/>
      <c r="O199" s="380"/>
      <c r="P199" s="381"/>
      <c r="Q199" s="5111"/>
      <c r="R199" s="5049"/>
      <c r="S199" s="5049"/>
      <c r="T199" s="5118"/>
      <c r="U199" s="22"/>
      <c r="V199" s="384">
        <v>2</v>
      </c>
      <c r="W199" s="145"/>
      <c r="X199" s="723"/>
      <c r="Y199" s="723"/>
      <c r="Z199" s="440"/>
      <c r="AA199" s="725"/>
      <c r="AB199" s="725"/>
      <c r="AC199" s="725"/>
      <c r="AD199" s="726"/>
      <c r="AE199" s="140"/>
      <c r="AF199" s="141"/>
      <c r="AG199" s="143"/>
      <c r="AH199" s="143"/>
      <c r="AI199" s="143"/>
      <c r="AJ199" s="146"/>
      <c r="AK199" s="727"/>
      <c r="AL199" s="728"/>
      <c r="AM199" s="728"/>
      <c r="AN199" s="729"/>
      <c r="AO199" s="3"/>
      <c r="AP199" s="399"/>
      <c r="AQ199" s="381"/>
      <c r="AR199" s="52"/>
      <c r="AS199" s="53" t="e">
        <f t="shared" si="23"/>
        <v>#DIV/0!</v>
      </c>
      <c r="AT199" s="54" t="e">
        <f t="shared" si="1"/>
        <v>#DIV/0!</v>
      </c>
      <c r="AU199" s="54" t="e">
        <f t="shared" si="2"/>
        <v>#DIV/0!</v>
      </c>
      <c r="AV199" s="54" t="e">
        <f t="shared" si="3"/>
        <v>#DIV/0!</v>
      </c>
      <c r="AW199" s="55" t="e">
        <f t="shared" si="4"/>
        <v>#DIV/0!</v>
      </c>
      <c r="AX199" s="55" t="e">
        <f t="shared" si="5"/>
        <v>#DIV/0!</v>
      </c>
      <c r="AY199" s="55" t="e">
        <f t="shared" si="6"/>
        <v>#DIV/0!</v>
      </c>
      <c r="AZ199" s="55" t="e">
        <f t="shared" si="7"/>
        <v>#DIV/0!</v>
      </c>
      <c r="BA199" s="56" t="e">
        <f t="shared" si="8"/>
        <v>#DIV/0!</v>
      </c>
      <c r="BB199" s="56" t="e">
        <f t="shared" si="9"/>
        <v>#DIV/0!</v>
      </c>
      <c r="BC199" s="56" t="e">
        <f t="shared" si="10"/>
        <v>#DIV/0!</v>
      </c>
      <c r="BD199" s="56" t="e">
        <f t="shared" si="11"/>
        <v>#DIV/0!</v>
      </c>
      <c r="BE199" s="108">
        <v>0.2</v>
      </c>
      <c r="BF199" s="108">
        <v>0.8</v>
      </c>
      <c r="BG199" s="56" t="e">
        <f t="shared" si="12"/>
        <v>#DIV/0!</v>
      </c>
      <c r="BH199" s="56" t="e">
        <f t="shared" si="13"/>
        <v>#DIV/0!</v>
      </c>
      <c r="BI199" s="56" t="e">
        <f t="shared" si="14"/>
        <v>#DIV/0!</v>
      </c>
      <c r="BJ199" s="56" t="e">
        <f t="shared" si="80"/>
        <v>#DIV/0!</v>
      </c>
      <c r="BK199" s="56" t="e">
        <f t="shared" si="80"/>
        <v>#DIV/0!</v>
      </c>
      <c r="BL199" s="56" t="e">
        <f t="shared" si="16"/>
        <v>#DIV/0!</v>
      </c>
      <c r="BM199" s="56" t="e">
        <f t="shared" si="17"/>
        <v>#DIV/0!</v>
      </c>
      <c r="BN199" s="56" t="e">
        <f t="shared" si="18"/>
        <v>#DIV/0!</v>
      </c>
      <c r="BO199" s="56" t="e">
        <f t="shared" si="81"/>
        <v>#DIV/0!</v>
      </c>
      <c r="BP199" s="56" t="e">
        <f t="shared" si="81"/>
        <v>#DIV/0!</v>
      </c>
      <c r="BQ199" s="56" t="e">
        <f t="shared" si="81"/>
        <v>#DIV/0!</v>
      </c>
      <c r="BR199" s="56" t="e">
        <f t="shared" si="81"/>
        <v>#DIV/0!</v>
      </c>
      <c r="BS199" s="5049"/>
      <c r="BT199" s="5049"/>
      <c r="BU199" s="5049"/>
      <c r="BV199" s="5049"/>
      <c r="BW199" s="5049"/>
      <c r="BX199" s="5049"/>
      <c r="BY199" s="5049"/>
      <c r="BZ199" s="5049"/>
      <c r="CA199" s="5118"/>
      <c r="CB199" s="3"/>
      <c r="CC199" s="5111"/>
      <c r="CD199" s="5049"/>
      <c r="CE199" s="5049"/>
      <c r="CF199" s="5118"/>
      <c r="CG199" s="5130"/>
      <c r="CH199" s="3"/>
      <c r="CI199" s="3"/>
      <c r="CJ199" s="3"/>
      <c r="CK199" s="3"/>
      <c r="CL199" s="3"/>
      <c r="CM199" s="3"/>
      <c r="CN199" s="3"/>
      <c r="CO199" s="3"/>
      <c r="CP199" s="3"/>
      <c r="CQ199" s="3"/>
      <c r="CR199" s="3"/>
      <c r="CS199" s="3"/>
      <c r="CT199" s="3"/>
    </row>
    <row r="200" spans="1:98" ht="14.25" customHeight="1">
      <c r="A200" s="5111"/>
      <c r="B200" s="5114"/>
      <c r="C200" s="5047"/>
      <c r="D200" s="5114"/>
      <c r="E200" s="5047"/>
      <c r="F200" s="440"/>
      <c r="G200" s="377"/>
      <c r="H200" s="5118"/>
      <c r="I200" s="561"/>
      <c r="J200" s="562"/>
      <c r="K200" s="562"/>
      <c r="L200" s="562"/>
      <c r="M200" s="5118"/>
      <c r="N200" s="5111"/>
      <c r="O200" s="380"/>
      <c r="P200" s="381"/>
      <c r="Q200" s="5111"/>
      <c r="R200" s="5049"/>
      <c r="S200" s="5049"/>
      <c r="T200" s="5118"/>
      <c r="U200" s="22"/>
      <c r="V200" s="384">
        <v>3</v>
      </c>
      <c r="W200" s="145"/>
      <c r="X200" s="723"/>
      <c r="Y200" s="723"/>
      <c r="Z200" s="440"/>
      <c r="AA200" s="725"/>
      <c r="AB200" s="725"/>
      <c r="AC200" s="725"/>
      <c r="AD200" s="726"/>
      <c r="AE200" s="140"/>
      <c r="AF200" s="141"/>
      <c r="AG200" s="143"/>
      <c r="AH200" s="143"/>
      <c r="AI200" s="143"/>
      <c r="AJ200" s="146"/>
      <c r="AK200" s="727"/>
      <c r="AL200" s="728"/>
      <c r="AM200" s="728"/>
      <c r="AN200" s="729"/>
      <c r="AO200" s="3"/>
      <c r="AP200" s="399"/>
      <c r="AQ200" s="381"/>
      <c r="AR200" s="52"/>
      <c r="AS200" s="53" t="e">
        <f t="shared" si="23"/>
        <v>#DIV/0!</v>
      </c>
      <c r="AT200" s="54" t="e">
        <f t="shared" si="1"/>
        <v>#DIV/0!</v>
      </c>
      <c r="AU200" s="54" t="e">
        <f t="shared" si="2"/>
        <v>#DIV/0!</v>
      </c>
      <c r="AV200" s="54" t="e">
        <f t="shared" si="3"/>
        <v>#DIV/0!</v>
      </c>
      <c r="AW200" s="55" t="e">
        <f t="shared" si="4"/>
        <v>#DIV/0!</v>
      </c>
      <c r="AX200" s="55" t="e">
        <f t="shared" si="5"/>
        <v>#DIV/0!</v>
      </c>
      <c r="AY200" s="55" t="e">
        <f t="shared" si="6"/>
        <v>#DIV/0!</v>
      </c>
      <c r="AZ200" s="55" t="e">
        <f t="shared" si="7"/>
        <v>#DIV/0!</v>
      </c>
      <c r="BA200" s="56" t="e">
        <f t="shared" si="8"/>
        <v>#DIV/0!</v>
      </c>
      <c r="BB200" s="56" t="e">
        <f t="shared" si="9"/>
        <v>#DIV/0!</v>
      </c>
      <c r="BC200" s="56" t="e">
        <f t="shared" si="10"/>
        <v>#DIV/0!</v>
      </c>
      <c r="BD200" s="56" t="e">
        <f t="shared" si="11"/>
        <v>#DIV/0!</v>
      </c>
      <c r="BE200" s="108">
        <v>0.2</v>
      </c>
      <c r="BF200" s="108">
        <v>0.8</v>
      </c>
      <c r="BG200" s="56" t="e">
        <f t="shared" si="12"/>
        <v>#DIV/0!</v>
      </c>
      <c r="BH200" s="56" t="e">
        <f t="shared" si="13"/>
        <v>#DIV/0!</v>
      </c>
      <c r="BI200" s="56" t="e">
        <f t="shared" si="14"/>
        <v>#DIV/0!</v>
      </c>
      <c r="BJ200" s="56" t="e">
        <f t="shared" si="80"/>
        <v>#DIV/0!</v>
      </c>
      <c r="BK200" s="56" t="e">
        <f t="shared" si="80"/>
        <v>#DIV/0!</v>
      </c>
      <c r="BL200" s="56" t="e">
        <f t="shared" si="16"/>
        <v>#DIV/0!</v>
      </c>
      <c r="BM200" s="56" t="e">
        <f t="shared" si="17"/>
        <v>#DIV/0!</v>
      </c>
      <c r="BN200" s="56" t="e">
        <f t="shared" si="18"/>
        <v>#DIV/0!</v>
      </c>
      <c r="BO200" s="56" t="e">
        <f t="shared" si="81"/>
        <v>#DIV/0!</v>
      </c>
      <c r="BP200" s="56" t="e">
        <f t="shared" si="81"/>
        <v>#DIV/0!</v>
      </c>
      <c r="BQ200" s="56" t="e">
        <f t="shared" si="81"/>
        <v>#DIV/0!</v>
      </c>
      <c r="BR200" s="56" t="e">
        <f t="shared" si="81"/>
        <v>#DIV/0!</v>
      </c>
      <c r="BS200" s="5049"/>
      <c r="BT200" s="5049"/>
      <c r="BU200" s="5049"/>
      <c r="BV200" s="5049"/>
      <c r="BW200" s="5049"/>
      <c r="BX200" s="5049"/>
      <c r="BY200" s="5049"/>
      <c r="BZ200" s="5049"/>
      <c r="CA200" s="5118"/>
      <c r="CB200" s="3"/>
      <c r="CC200" s="5111"/>
      <c r="CD200" s="5049"/>
      <c r="CE200" s="5049"/>
      <c r="CF200" s="5118"/>
      <c r="CG200" s="5130"/>
      <c r="CH200" s="3"/>
      <c r="CI200" s="3"/>
      <c r="CJ200" s="3"/>
      <c r="CK200" s="3"/>
      <c r="CL200" s="3"/>
      <c r="CM200" s="3"/>
      <c r="CN200" s="3"/>
      <c r="CO200" s="3"/>
      <c r="CP200" s="3"/>
      <c r="CQ200" s="3"/>
      <c r="CR200" s="3"/>
      <c r="CS200" s="3"/>
      <c r="CT200" s="3"/>
    </row>
    <row r="201" spans="1:98" ht="14.25" customHeight="1">
      <c r="A201" s="5111"/>
      <c r="B201" s="5114"/>
      <c r="C201" s="5047"/>
      <c r="D201" s="5114"/>
      <c r="E201" s="5047"/>
      <c r="F201" s="440"/>
      <c r="G201" s="377"/>
      <c r="H201" s="5118"/>
      <c r="I201" s="561"/>
      <c r="J201" s="562"/>
      <c r="K201" s="562"/>
      <c r="L201" s="562"/>
      <c r="M201" s="5118"/>
      <c r="N201" s="5111"/>
      <c r="O201" s="380"/>
      <c r="P201" s="381"/>
      <c r="Q201" s="5111"/>
      <c r="R201" s="5049"/>
      <c r="S201" s="5049"/>
      <c r="T201" s="5118"/>
      <c r="U201" s="22"/>
      <c r="V201" s="384">
        <v>4</v>
      </c>
      <c r="W201" s="145"/>
      <c r="X201" s="723"/>
      <c r="Y201" s="723"/>
      <c r="Z201" s="440"/>
      <c r="AA201" s="725"/>
      <c r="AB201" s="725"/>
      <c r="AC201" s="725"/>
      <c r="AD201" s="726"/>
      <c r="AE201" s="140"/>
      <c r="AF201" s="141"/>
      <c r="AG201" s="143"/>
      <c r="AH201" s="143"/>
      <c r="AI201" s="143"/>
      <c r="AJ201" s="146"/>
      <c r="AK201" s="727"/>
      <c r="AL201" s="728"/>
      <c r="AM201" s="728"/>
      <c r="AN201" s="729"/>
      <c r="AO201" s="3"/>
      <c r="AP201" s="399"/>
      <c r="AQ201" s="381"/>
      <c r="AR201" s="52"/>
      <c r="AS201" s="53" t="e">
        <f t="shared" si="23"/>
        <v>#DIV/0!</v>
      </c>
      <c r="AT201" s="54" t="e">
        <f t="shared" si="1"/>
        <v>#DIV/0!</v>
      </c>
      <c r="AU201" s="54" t="e">
        <f t="shared" si="2"/>
        <v>#DIV/0!</v>
      </c>
      <c r="AV201" s="54" t="e">
        <f t="shared" si="3"/>
        <v>#DIV/0!</v>
      </c>
      <c r="AW201" s="55" t="e">
        <f t="shared" si="4"/>
        <v>#DIV/0!</v>
      </c>
      <c r="AX201" s="55" t="e">
        <f t="shared" si="5"/>
        <v>#DIV/0!</v>
      </c>
      <c r="AY201" s="55" t="e">
        <f t="shared" si="6"/>
        <v>#DIV/0!</v>
      </c>
      <c r="AZ201" s="55" t="e">
        <f t="shared" si="7"/>
        <v>#DIV/0!</v>
      </c>
      <c r="BA201" s="56" t="e">
        <f t="shared" si="8"/>
        <v>#DIV/0!</v>
      </c>
      <c r="BB201" s="56" t="e">
        <f t="shared" si="9"/>
        <v>#DIV/0!</v>
      </c>
      <c r="BC201" s="56" t="e">
        <f t="shared" si="10"/>
        <v>#DIV/0!</v>
      </c>
      <c r="BD201" s="56" t="e">
        <f t="shared" si="11"/>
        <v>#DIV/0!</v>
      </c>
      <c r="BE201" s="108">
        <v>0.2</v>
      </c>
      <c r="BF201" s="108">
        <v>0.8</v>
      </c>
      <c r="BG201" s="56" t="e">
        <f t="shared" si="12"/>
        <v>#DIV/0!</v>
      </c>
      <c r="BH201" s="56" t="e">
        <f t="shared" si="13"/>
        <v>#DIV/0!</v>
      </c>
      <c r="BI201" s="56" t="e">
        <f t="shared" si="14"/>
        <v>#DIV/0!</v>
      </c>
      <c r="BJ201" s="56" t="e">
        <f t="shared" si="80"/>
        <v>#DIV/0!</v>
      </c>
      <c r="BK201" s="56" t="e">
        <f t="shared" si="80"/>
        <v>#DIV/0!</v>
      </c>
      <c r="BL201" s="56" t="e">
        <f t="shared" si="16"/>
        <v>#DIV/0!</v>
      </c>
      <c r="BM201" s="56" t="e">
        <f t="shared" si="17"/>
        <v>#DIV/0!</v>
      </c>
      <c r="BN201" s="56" t="e">
        <f t="shared" si="18"/>
        <v>#DIV/0!</v>
      </c>
      <c r="BO201" s="56" t="e">
        <f t="shared" si="81"/>
        <v>#DIV/0!</v>
      </c>
      <c r="BP201" s="56" t="e">
        <f t="shared" si="81"/>
        <v>#DIV/0!</v>
      </c>
      <c r="BQ201" s="56" t="e">
        <f t="shared" si="81"/>
        <v>#DIV/0!</v>
      </c>
      <c r="BR201" s="56" t="e">
        <f t="shared" si="81"/>
        <v>#DIV/0!</v>
      </c>
      <c r="BS201" s="5049"/>
      <c r="BT201" s="5049"/>
      <c r="BU201" s="5049"/>
      <c r="BV201" s="5049"/>
      <c r="BW201" s="5049"/>
      <c r="BX201" s="5049"/>
      <c r="BY201" s="5049"/>
      <c r="BZ201" s="5049"/>
      <c r="CA201" s="5118"/>
      <c r="CB201" s="3"/>
      <c r="CC201" s="5111"/>
      <c r="CD201" s="5049"/>
      <c r="CE201" s="5049"/>
      <c r="CF201" s="5118"/>
      <c r="CG201" s="5130"/>
      <c r="CH201" s="3"/>
      <c r="CI201" s="3"/>
      <c r="CJ201" s="3"/>
      <c r="CK201" s="3"/>
      <c r="CL201" s="3"/>
      <c r="CM201" s="3"/>
      <c r="CN201" s="3"/>
      <c r="CO201" s="3"/>
      <c r="CP201" s="3"/>
      <c r="CQ201" s="3"/>
      <c r="CR201" s="3"/>
      <c r="CS201" s="3"/>
      <c r="CT201" s="3"/>
    </row>
    <row r="202" spans="1:98" ht="14.25" customHeight="1">
      <c r="A202" s="5111"/>
      <c r="B202" s="5114"/>
      <c r="C202" s="5047"/>
      <c r="D202" s="5114"/>
      <c r="E202" s="5047"/>
      <c r="F202" s="440"/>
      <c r="G202" s="377"/>
      <c r="H202" s="5118"/>
      <c r="I202" s="561"/>
      <c r="J202" s="562"/>
      <c r="K202" s="562"/>
      <c r="L202" s="562"/>
      <c r="M202" s="5118"/>
      <c r="N202" s="5111"/>
      <c r="O202" s="380"/>
      <c r="P202" s="381"/>
      <c r="Q202" s="5111"/>
      <c r="R202" s="5049"/>
      <c r="S202" s="5049"/>
      <c r="T202" s="5118"/>
      <c r="U202" s="22"/>
      <c r="V202" s="384">
        <v>5</v>
      </c>
      <c r="W202" s="145"/>
      <c r="X202" s="723"/>
      <c r="Y202" s="723"/>
      <c r="Z202" s="440"/>
      <c r="AA202" s="725"/>
      <c r="AB202" s="725"/>
      <c r="AC202" s="725"/>
      <c r="AD202" s="726"/>
      <c r="AE202" s="140"/>
      <c r="AF202" s="141"/>
      <c r="AG202" s="143"/>
      <c r="AH202" s="143"/>
      <c r="AI202" s="143"/>
      <c r="AJ202" s="146"/>
      <c r="AK202" s="727"/>
      <c r="AL202" s="728"/>
      <c r="AM202" s="728"/>
      <c r="AN202" s="729"/>
      <c r="AO202" s="3"/>
      <c r="AP202" s="399"/>
      <c r="AQ202" s="381"/>
      <c r="AR202" s="52"/>
      <c r="AS202" s="53" t="e">
        <f t="shared" si="23"/>
        <v>#DIV/0!</v>
      </c>
      <c r="AT202" s="54" t="e">
        <f t="shared" si="1"/>
        <v>#DIV/0!</v>
      </c>
      <c r="AU202" s="54" t="e">
        <f t="shared" si="2"/>
        <v>#DIV/0!</v>
      </c>
      <c r="AV202" s="54" t="e">
        <f t="shared" si="3"/>
        <v>#DIV/0!</v>
      </c>
      <c r="AW202" s="55" t="e">
        <f t="shared" si="4"/>
        <v>#DIV/0!</v>
      </c>
      <c r="AX202" s="55" t="e">
        <f t="shared" si="5"/>
        <v>#DIV/0!</v>
      </c>
      <c r="AY202" s="55" t="e">
        <f t="shared" si="6"/>
        <v>#DIV/0!</v>
      </c>
      <c r="AZ202" s="55" t="e">
        <f t="shared" si="7"/>
        <v>#DIV/0!</v>
      </c>
      <c r="BA202" s="56" t="e">
        <f t="shared" si="8"/>
        <v>#DIV/0!</v>
      </c>
      <c r="BB202" s="56" t="e">
        <f t="shared" si="9"/>
        <v>#DIV/0!</v>
      </c>
      <c r="BC202" s="56" t="e">
        <f t="shared" si="10"/>
        <v>#DIV/0!</v>
      </c>
      <c r="BD202" s="56" t="e">
        <f t="shared" si="11"/>
        <v>#DIV/0!</v>
      </c>
      <c r="BE202" s="108">
        <v>0.2</v>
      </c>
      <c r="BF202" s="108">
        <v>0.8</v>
      </c>
      <c r="BG202" s="56" t="e">
        <f t="shared" si="12"/>
        <v>#DIV/0!</v>
      </c>
      <c r="BH202" s="56" t="e">
        <f t="shared" si="13"/>
        <v>#DIV/0!</v>
      </c>
      <c r="BI202" s="56" t="e">
        <f t="shared" si="14"/>
        <v>#DIV/0!</v>
      </c>
      <c r="BJ202" s="56" t="e">
        <f t="shared" si="80"/>
        <v>#DIV/0!</v>
      </c>
      <c r="BK202" s="56" t="e">
        <f t="shared" si="80"/>
        <v>#DIV/0!</v>
      </c>
      <c r="BL202" s="56" t="e">
        <f t="shared" si="16"/>
        <v>#DIV/0!</v>
      </c>
      <c r="BM202" s="56" t="e">
        <f t="shared" si="17"/>
        <v>#DIV/0!</v>
      </c>
      <c r="BN202" s="56" t="e">
        <f t="shared" si="18"/>
        <v>#DIV/0!</v>
      </c>
      <c r="BO202" s="56" t="e">
        <f t="shared" si="81"/>
        <v>#DIV/0!</v>
      </c>
      <c r="BP202" s="56" t="e">
        <f t="shared" si="81"/>
        <v>#DIV/0!</v>
      </c>
      <c r="BQ202" s="56" t="e">
        <f t="shared" si="81"/>
        <v>#DIV/0!</v>
      </c>
      <c r="BR202" s="56" t="e">
        <f t="shared" si="81"/>
        <v>#DIV/0!</v>
      </c>
      <c r="BS202" s="5049"/>
      <c r="BT202" s="5049"/>
      <c r="BU202" s="5049"/>
      <c r="BV202" s="5049"/>
      <c r="BW202" s="5049"/>
      <c r="BX202" s="5049"/>
      <c r="BY202" s="5049"/>
      <c r="BZ202" s="5049"/>
      <c r="CA202" s="5118"/>
      <c r="CB202" s="3"/>
      <c r="CC202" s="5111"/>
      <c r="CD202" s="5049"/>
      <c r="CE202" s="5049"/>
      <c r="CF202" s="5118"/>
      <c r="CG202" s="5130"/>
      <c r="CH202" s="3"/>
      <c r="CI202" s="3"/>
      <c r="CJ202" s="3"/>
      <c r="CK202" s="3"/>
      <c r="CL202" s="3"/>
      <c r="CM202" s="3"/>
      <c r="CN202" s="3"/>
      <c r="CO202" s="3"/>
      <c r="CP202" s="3"/>
      <c r="CQ202" s="3"/>
      <c r="CR202" s="3"/>
      <c r="CS202" s="3"/>
      <c r="CT202" s="3"/>
    </row>
    <row r="203" spans="1:98" ht="14.25" customHeight="1">
      <c r="A203" s="5111"/>
      <c r="B203" s="5114"/>
      <c r="C203" s="5047"/>
      <c r="D203" s="5114"/>
      <c r="E203" s="5047"/>
      <c r="F203" s="440"/>
      <c r="G203" s="377"/>
      <c r="H203" s="5118"/>
      <c r="I203" s="561"/>
      <c r="J203" s="562"/>
      <c r="K203" s="562"/>
      <c r="L203" s="562"/>
      <c r="M203" s="5118"/>
      <c r="N203" s="5111"/>
      <c r="O203" s="380"/>
      <c r="P203" s="381"/>
      <c r="Q203" s="5111"/>
      <c r="R203" s="5049"/>
      <c r="S203" s="5049"/>
      <c r="T203" s="5118"/>
      <c r="U203" s="22"/>
      <c r="V203" s="384">
        <v>6</v>
      </c>
      <c r="W203" s="145"/>
      <c r="X203" s="723"/>
      <c r="Y203" s="723"/>
      <c r="Z203" s="440"/>
      <c r="AA203" s="725"/>
      <c r="AB203" s="725"/>
      <c r="AC203" s="725"/>
      <c r="AD203" s="726"/>
      <c r="AE203" s="140"/>
      <c r="AF203" s="141"/>
      <c r="AG203" s="143"/>
      <c r="AH203" s="143"/>
      <c r="AI203" s="143"/>
      <c r="AJ203" s="146"/>
      <c r="AK203" s="727"/>
      <c r="AL203" s="728"/>
      <c r="AM203" s="728"/>
      <c r="AN203" s="729"/>
      <c r="AO203" s="3"/>
      <c r="AP203" s="399"/>
      <c r="AQ203" s="381"/>
      <c r="AR203" s="52"/>
      <c r="AS203" s="53" t="e">
        <f t="shared" si="23"/>
        <v>#DIV/0!</v>
      </c>
      <c r="AT203" s="54" t="e">
        <f t="shared" si="1"/>
        <v>#DIV/0!</v>
      </c>
      <c r="AU203" s="54" t="e">
        <f t="shared" si="2"/>
        <v>#DIV/0!</v>
      </c>
      <c r="AV203" s="54" t="e">
        <f t="shared" si="3"/>
        <v>#DIV/0!</v>
      </c>
      <c r="AW203" s="55" t="e">
        <f t="shared" si="4"/>
        <v>#DIV/0!</v>
      </c>
      <c r="AX203" s="55" t="e">
        <f t="shared" si="5"/>
        <v>#DIV/0!</v>
      </c>
      <c r="AY203" s="55" t="e">
        <f t="shared" si="6"/>
        <v>#DIV/0!</v>
      </c>
      <c r="AZ203" s="55" t="e">
        <f t="shared" si="7"/>
        <v>#DIV/0!</v>
      </c>
      <c r="BA203" s="56" t="e">
        <f t="shared" si="8"/>
        <v>#DIV/0!</v>
      </c>
      <c r="BB203" s="56" t="e">
        <f t="shared" si="9"/>
        <v>#DIV/0!</v>
      </c>
      <c r="BC203" s="56" t="e">
        <f t="shared" si="10"/>
        <v>#DIV/0!</v>
      </c>
      <c r="BD203" s="56" t="e">
        <f t="shared" si="11"/>
        <v>#DIV/0!</v>
      </c>
      <c r="BE203" s="108">
        <v>0.2</v>
      </c>
      <c r="BF203" s="108">
        <v>0.8</v>
      </c>
      <c r="BG203" s="56" t="e">
        <f t="shared" si="12"/>
        <v>#DIV/0!</v>
      </c>
      <c r="BH203" s="56" t="e">
        <f t="shared" si="13"/>
        <v>#DIV/0!</v>
      </c>
      <c r="BI203" s="56" t="e">
        <f t="shared" si="14"/>
        <v>#DIV/0!</v>
      </c>
      <c r="BJ203" s="56" t="e">
        <f t="shared" si="80"/>
        <v>#DIV/0!</v>
      </c>
      <c r="BK203" s="56" t="e">
        <f t="shared" si="80"/>
        <v>#DIV/0!</v>
      </c>
      <c r="BL203" s="56" t="e">
        <f t="shared" si="16"/>
        <v>#DIV/0!</v>
      </c>
      <c r="BM203" s="56" t="e">
        <f t="shared" si="17"/>
        <v>#DIV/0!</v>
      </c>
      <c r="BN203" s="56" t="e">
        <f t="shared" si="18"/>
        <v>#DIV/0!</v>
      </c>
      <c r="BO203" s="56" t="e">
        <f t="shared" si="81"/>
        <v>#DIV/0!</v>
      </c>
      <c r="BP203" s="56" t="e">
        <f t="shared" si="81"/>
        <v>#DIV/0!</v>
      </c>
      <c r="BQ203" s="56" t="e">
        <f t="shared" si="81"/>
        <v>#DIV/0!</v>
      </c>
      <c r="BR203" s="56" t="e">
        <f t="shared" si="81"/>
        <v>#DIV/0!</v>
      </c>
      <c r="BS203" s="5049"/>
      <c r="BT203" s="5049"/>
      <c r="BU203" s="5049"/>
      <c r="BV203" s="5049"/>
      <c r="BW203" s="5049"/>
      <c r="BX203" s="5049"/>
      <c r="BY203" s="5049"/>
      <c r="BZ203" s="5049"/>
      <c r="CA203" s="5118"/>
      <c r="CB203" s="3"/>
      <c r="CC203" s="5111"/>
      <c r="CD203" s="5049"/>
      <c r="CE203" s="5049"/>
      <c r="CF203" s="5118"/>
      <c r="CG203" s="5130"/>
      <c r="CH203" s="3"/>
      <c r="CI203" s="3"/>
      <c r="CJ203" s="3"/>
      <c r="CK203" s="3"/>
      <c r="CL203" s="3"/>
      <c r="CM203" s="3"/>
      <c r="CN203" s="3"/>
      <c r="CO203" s="3"/>
      <c r="CP203" s="3"/>
      <c r="CQ203" s="3"/>
      <c r="CR203" s="3"/>
      <c r="CS203" s="3"/>
      <c r="CT203" s="3"/>
    </row>
    <row r="204" spans="1:98" ht="14.25" customHeight="1">
      <c r="A204" s="5111"/>
      <c r="B204" s="5114"/>
      <c r="C204" s="5047"/>
      <c r="D204" s="5114"/>
      <c r="E204" s="5047"/>
      <c r="F204" s="440"/>
      <c r="G204" s="377"/>
      <c r="H204" s="5118"/>
      <c r="I204" s="561"/>
      <c r="J204" s="562"/>
      <c r="K204" s="562"/>
      <c r="L204" s="562"/>
      <c r="M204" s="5118"/>
      <c r="N204" s="5111"/>
      <c r="O204" s="380"/>
      <c r="P204" s="381"/>
      <c r="Q204" s="5111"/>
      <c r="R204" s="5049"/>
      <c r="S204" s="5049"/>
      <c r="T204" s="5118"/>
      <c r="U204" s="22"/>
      <c r="V204" s="384">
        <v>7</v>
      </c>
      <c r="W204" s="145"/>
      <c r="X204" s="723"/>
      <c r="Y204" s="723"/>
      <c r="Z204" s="440"/>
      <c r="AA204" s="725"/>
      <c r="AB204" s="725"/>
      <c r="AC204" s="725"/>
      <c r="AD204" s="726"/>
      <c r="AE204" s="140"/>
      <c r="AF204" s="141"/>
      <c r="AG204" s="143"/>
      <c r="AH204" s="143"/>
      <c r="AI204" s="143"/>
      <c r="AJ204" s="146"/>
      <c r="AK204" s="727"/>
      <c r="AL204" s="728"/>
      <c r="AM204" s="728"/>
      <c r="AN204" s="729"/>
      <c r="AO204" s="3"/>
      <c r="AP204" s="399"/>
      <c r="AQ204" s="381"/>
      <c r="AR204" s="52"/>
      <c r="AS204" s="53" t="e">
        <f t="shared" si="23"/>
        <v>#DIV/0!</v>
      </c>
      <c r="AT204" s="54" t="e">
        <f t="shared" si="1"/>
        <v>#DIV/0!</v>
      </c>
      <c r="AU204" s="54" t="e">
        <f t="shared" si="2"/>
        <v>#DIV/0!</v>
      </c>
      <c r="AV204" s="54" t="e">
        <f t="shared" si="3"/>
        <v>#DIV/0!</v>
      </c>
      <c r="AW204" s="55" t="e">
        <f t="shared" si="4"/>
        <v>#DIV/0!</v>
      </c>
      <c r="AX204" s="55" t="e">
        <f t="shared" si="5"/>
        <v>#DIV/0!</v>
      </c>
      <c r="AY204" s="55" t="e">
        <f t="shared" si="6"/>
        <v>#DIV/0!</v>
      </c>
      <c r="AZ204" s="55" t="e">
        <f t="shared" si="7"/>
        <v>#DIV/0!</v>
      </c>
      <c r="BA204" s="56" t="e">
        <f t="shared" si="8"/>
        <v>#DIV/0!</v>
      </c>
      <c r="BB204" s="56" t="e">
        <f t="shared" si="9"/>
        <v>#DIV/0!</v>
      </c>
      <c r="BC204" s="56" t="e">
        <f t="shared" si="10"/>
        <v>#DIV/0!</v>
      </c>
      <c r="BD204" s="56" t="e">
        <f t="shared" si="11"/>
        <v>#DIV/0!</v>
      </c>
      <c r="BE204" s="108">
        <v>0.2</v>
      </c>
      <c r="BF204" s="108">
        <v>0.8</v>
      </c>
      <c r="BG204" s="56" t="e">
        <f t="shared" si="12"/>
        <v>#DIV/0!</v>
      </c>
      <c r="BH204" s="56" t="e">
        <f t="shared" si="13"/>
        <v>#DIV/0!</v>
      </c>
      <c r="BI204" s="56" t="e">
        <f t="shared" si="14"/>
        <v>#DIV/0!</v>
      </c>
      <c r="BJ204" s="56" t="e">
        <f t="shared" si="80"/>
        <v>#DIV/0!</v>
      </c>
      <c r="BK204" s="56" t="e">
        <f t="shared" si="80"/>
        <v>#DIV/0!</v>
      </c>
      <c r="BL204" s="56" t="e">
        <f t="shared" si="16"/>
        <v>#DIV/0!</v>
      </c>
      <c r="BM204" s="56" t="e">
        <f t="shared" si="17"/>
        <v>#DIV/0!</v>
      </c>
      <c r="BN204" s="56" t="e">
        <f t="shared" si="18"/>
        <v>#DIV/0!</v>
      </c>
      <c r="BO204" s="56" t="e">
        <f t="shared" si="81"/>
        <v>#DIV/0!</v>
      </c>
      <c r="BP204" s="56" t="e">
        <f t="shared" si="81"/>
        <v>#DIV/0!</v>
      </c>
      <c r="BQ204" s="56" t="e">
        <f t="shared" si="81"/>
        <v>#DIV/0!</v>
      </c>
      <c r="BR204" s="56" t="e">
        <f t="shared" si="81"/>
        <v>#DIV/0!</v>
      </c>
      <c r="BS204" s="5049"/>
      <c r="BT204" s="5049"/>
      <c r="BU204" s="5049"/>
      <c r="BV204" s="5049"/>
      <c r="BW204" s="5049"/>
      <c r="BX204" s="5049"/>
      <c r="BY204" s="5049"/>
      <c r="BZ204" s="5049"/>
      <c r="CA204" s="5118"/>
      <c r="CB204" s="3"/>
      <c r="CC204" s="5111"/>
      <c r="CD204" s="5049"/>
      <c r="CE204" s="5049"/>
      <c r="CF204" s="5118"/>
      <c r="CG204" s="5130"/>
      <c r="CH204" s="3"/>
      <c r="CI204" s="3"/>
      <c r="CJ204" s="3"/>
      <c r="CK204" s="3"/>
      <c r="CL204" s="3"/>
      <c r="CM204" s="3"/>
      <c r="CN204" s="3"/>
      <c r="CO204" s="3"/>
      <c r="CP204" s="3"/>
      <c r="CQ204" s="3"/>
      <c r="CR204" s="3"/>
      <c r="CS204" s="3"/>
      <c r="CT204" s="3"/>
    </row>
    <row r="205" spans="1:98" ht="14.25" customHeight="1">
      <c r="A205" s="5111"/>
      <c r="B205" s="5114"/>
      <c r="C205" s="5047"/>
      <c r="D205" s="5114"/>
      <c r="E205" s="5047"/>
      <c r="F205" s="440"/>
      <c r="G205" s="377"/>
      <c r="H205" s="5118"/>
      <c r="I205" s="561"/>
      <c r="J205" s="562"/>
      <c r="K205" s="562"/>
      <c r="L205" s="562"/>
      <c r="M205" s="5118"/>
      <c r="N205" s="5111"/>
      <c r="O205" s="380"/>
      <c r="P205" s="381"/>
      <c r="Q205" s="5111"/>
      <c r="R205" s="5049"/>
      <c r="S205" s="5049"/>
      <c r="T205" s="5118"/>
      <c r="U205" s="22"/>
      <c r="V205" s="384">
        <v>8</v>
      </c>
      <c r="W205" s="145"/>
      <c r="X205" s="723"/>
      <c r="Y205" s="723"/>
      <c r="Z205" s="440"/>
      <c r="AA205" s="725"/>
      <c r="AB205" s="725"/>
      <c r="AC205" s="725"/>
      <c r="AD205" s="726"/>
      <c r="AE205" s="140"/>
      <c r="AF205" s="141"/>
      <c r="AG205" s="143"/>
      <c r="AH205" s="143"/>
      <c r="AI205" s="143"/>
      <c r="AJ205" s="146"/>
      <c r="AK205" s="727"/>
      <c r="AL205" s="728"/>
      <c r="AM205" s="728"/>
      <c r="AN205" s="729"/>
      <c r="AO205" s="3"/>
      <c r="AP205" s="399"/>
      <c r="AQ205" s="381"/>
      <c r="AR205" s="52"/>
      <c r="AS205" s="53" t="e">
        <f t="shared" si="23"/>
        <v>#DIV/0!</v>
      </c>
      <c r="AT205" s="54" t="e">
        <f t="shared" si="1"/>
        <v>#DIV/0!</v>
      </c>
      <c r="AU205" s="54" t="e">
        <f t="shared" si="2"/>
        <v>#DIV/0!</v>
      </c>
      <c r="AV205" s="54" t="e">
        <f t="shared" si="3"/>
        <v>#DIV/0!</v>
      </c>
      <c r="AW205" s="55" t="e">
        <f t="shared" si="4"/>
        <v>#DIV/0!</v>
      </c>
      <c r="AX205" s="55" t="e">
        <f t="shared" si="5"/>
        <v>#DIV/0!</v>
      </c>
      <c r="AY205" s="55" t="e">
        <f t="shared" si="6"/>
        <v>#DIV/0!</v>
      </c>
      <c r="AZ205" s="55" t="e">
        <f t="shared" si="7"/>
        <v>#DIV/0!</v>
      </c>
      <c r="BA205" s="56" t="e">
        <f t="shared" si="8"/>
        <v>#DIV/0!</v>
      </c>
      <c r="BB205" s="56" t="e">
        <f t="shared" si="9"/>
        <v>#DIV/0!</v>
      </c>
      <c r="BC205" s="56" t="e">
        <f t="shared" si="10"/>
        <v>#DIV/0!</v>
      </c>
      <c r="BD205" s="56" t="e">
        <f t="shared" si="11"/>
        <v>#DIV/0!</v>
      </c>
      <c r="BE205" s="108">
        <v>0.2</v>
      </c>
      <c r="BF205" s="108">
        <v>0.8</v>
      </c>
      <c r="BG205" s="56" t="e">
        <f t="shared" si="12"/>
        <v>#DIV/0!</v>
      </c>
      <c r="BH205" s="56" t="e">
        <f t="shared" si="13"/>
        <v>#DIV/0!</v>
      </c>
      <c r="BI205" s="56" t="e">
        <f t="shared" si="14"/>
        <v>#DIV/0!</v>
      </c>
      <c r="BJ205" s="56" t="e">
        <f t="shared" ref="BJ205:BK220" si="84">+AZ205*BE205</f>
        <v>#DIV/0!</v>
      </c>
      <c r="BK205" s="56" t="e">
        <f t="shared" si="84"/>
        <v>#DIV/0!</v>
      </c>
      <c r="BL205" s="56" t="e">
        <f t="shared" si="16"/>
        <v>#DIV/0!</v>
      </c>
      <c r="BM205" s="56" t="e">
        <f t="shared" si="17"/>
        <v>#DIV/0!</v>
      </c>
      <c r="BN205" s="56" t="e">
        <f t="shared" si="18"/>
        <v>#DIV/0!</v>
      </c>
      <c r="BO205" s="56" t="e">
        <f t="shared" ref="BO205:BR220" si="85">+BG205+BK205</f>
        <v>#DIV/0!</v>
      </c>
      <c r="BP205" s="56" t="e">
        <f t="shared" si="85"/>
        <v>#DIV/0!</v>
      </c>
      <c r="BQ205" s="56" t="e">
        <f t="shared" si="85"/>
        <v>#DIV/0!</v>
      </c>
      <c r="BR205" s="56" t="e">
        <f t="shared" si="85"/>
        <v>#DIV/0!</v>
      </c>
      <c r="BS205" s="5049"/>
      <c r="BT205" s="5049"/>
      <c r="BU205" s="5049"/>
      <c r="BV205" s="5049"/>
      <c r="BW205" s="5049"/>
      <c r="BX205" s="5049"/>
      <c r="BY205" s="5049"/>
      <c r="BZ205" s="5049"/>
      <c r="CA205" s="5118"/>
      <c r="CB205" s="3"/>
      <c r="CC205" s="5111"/>
      <c r="CD205" s="5049"/>
      <c r="CE205" s="5049"/>
      <c r="CF205" s="5118"/>
      <c r="CG205" s="5130"/>
      <c r="CH205" s="3"/>
      <c r="CI205" s="3"/>
      <c r="CJ205" s="3"/>
      <c r="CK205" s="3"/>
      <c r="CL205" s="3"/>
      <c r="CM205" s="3"/>
      <c r="CN205" s="3"/>
      <c r="CO205" s="3"/>
      <c r="CP205" s="3"/>
      <c r="CQ205" s="3"/>
      <c r="CR205" s="3"/>
      <c r="CS205" s="3"/>
      <c r="CT205" s="3"/>
    </row>
    <row r="206" spans="1:98" ht="14.25" customHeight="1">
      <c r="A206" s="5111"/>
      <c r="B206" s="5114"/>
      <c r="C206" s="5047"/>
      <c r="D206" s="5114"/>
      <c r="E206" s="5047"/>
      <c r="F206" s="440"/>
      <c r="G206" s="377"/>
      <c r="H206" s="5118"/>
      <c r="I206" s="561"/>
      <c r="J206" s="562"/>
      <c r="K206" s="562"/>
      <c r="L206" s="562"/>
      <c r="M206" s="5118"/>
      <c r="N206" s="5111"/>
      <c r="O206" s="380"/>
      <c r="P206" s="381"/>
      <c r="Q206" s="5111"/>
      <c r="R206" s="5049"/>
      <c r="S206" s="5049"/>
      <c r="T206" s="5118"/>
      <c r="U206" s="22"/>
      <c r="V206" s="384">
        <v>9</v>
      </c>
      <c r="W206" s="145"/>
      <c r="X206" s="723"/>
      <c r="Y206" s="723"/>
      <c r="Z206" s="440"/>
      <c r="AA206" s="725"/>
      <c r="AB206" s="725"/>
      <c r="AC206" s="725"/>
      <c r="AD206" s="726"/>
      <c r="AE206" s="140"/>
      <c r="AF206" s="141"/>
      <c r="AG206" s="143"/>
      <c r="AH206" s="143"/>
      <c r="AI206" s="143"/>
      <c r="AJ206" s="146"/>
      <c r="AK206" s="727"/>
      <c r="AL206" s="728"/>
      <c r="AM206" s="728"/>
      <c r="AN206" s="729"/>
      <c r="AO206" s="3"/>
      <c r="AP206" s="399"/>
      <c r="AQ206" s="381"/>
      <c r="AR206" s="52"/>
      <c r="AS206" s="53" t="e">
        <f t="shared" si="23"/>
        <v>#DIV/0!</v>
      </c>
      <c r="AT206" s="54" t="e">
        <f t="shared" si="1"/>
        <v>#DIV/0!</v>
      </c>
      <c r="AU206" s="54" t="e">
        <f t="shared" si="2"/>
        <v>#DIV/0!</v>
      </c>
      <c r="AV206" s="54" t="e">
        <f t="shared" si="3"/>
        <v>#DIV/0!</v>
      </c>
      <c r="AW206" s="55" t="e">
        <f t="shared" si="4"/>
        <v>#DIV/0!</v>
      </c>
      <c r="AX206" s="55" t="e">
        <f t="shared" si="5"/>
        <v>#DIV/0!</v>
      </c>
      <c r="AY206" s="55" t="e">
        <f t="shared" si="6"/>
        <v>#DIV/0!</v>
      </c>
      <c r="AZ206" s="55" t="e">
        <f t="shared" si="7"/>
        <v>#DIV/0!</v>
      </c>
      <c r="BA206" s="56" t="e">
        <f t="shared" si="8"/>
        <v>#DIV/0!</v>
      </c>
      <c r="BB206" s="56" t="e">
        <f t="shared" si="9"/>
        <v>#DIV/0!</v>
      </c>
      <c r="BC206" s="56" t="e">
        <f t="shared" si="10"/>
        <v>#DIV/0!</v>
      </c>
      <c r="BD206" s="56" t="e">
        <f t="shared" si="11"/>
        <v>#DIV/0!</v>
      </c>
      <c r="BE206" s="108">
        <v>0.2</v>
      </c>
      <c r="BF206" s="108">
        <v>0.8</v>
      </c>
      <c r="BG206" s="56" t="e">
        <f t="shared" si="12"/>
        <v>#DIV/0!</v>
      </c>
      <c r="BH206" s="56" t="e">
        <f t="shared" si="13"/>
        <v>#DIV/0!</v>
      </c>
      <c r="BI206" s="56" t="e">
        <f t="shared" si="14"/>
        <v>#DIV/0!</v>
      </c>
      <c r="BJ206" s="56" t="e">
        <f t="shared" si="84"/>
        <v>#DIV/0!</v>
      </c>
      <c r="BK206" s="56" t="e">
        <f t="shared" si="84"/>
        <v>#DIV/0!</v>
      </c>
      <c r="BL206" s="56" t="e">
        <f t="shared" si="16"/>
        <v>#DIV/0!</v>
      </c>
      <c r="BM206" s="56" t="e">
        <f t="shared" si="17"/>
        <v>#DIV/0!</v>
      </c>
      <c r="BN206" s="56" t="e">
        <f t="shared" si="18"/>
        <v>#DIV/0!</v>
      </c>
      <c r="BO206" s="56" t="e">
        <f t="shared" si="85"/>
        <v>#DIV/0!</v>
      </c>
      <c r="BP206" s="56" t="e">
        <f t="shared" si="85"/>
        <v>#DIV/0!</v>
      </c>
      <c r="BQ206" s="56" t="e">
        <f t="shared" si="85"/>
        <v>#DIV/0!</v>
      </c>
      <c r="BR206" s="56" t="e">
        <f t="shared" si="85"/>
        <v>#DIV/0!</v>
      </c>
      <c r="BS206" s="5049"/>
      <c r="BT206" s="5049"/>
      <c r="BU206" s="5049"/>
      <c r="BV206" s="5049"/>
      <c r="BW206" s="5049"/>
      <c r="BX206" s="5049"/>
      <c r="BY206" s="5049"/>
      <c r="BZ206" s="5049"/>
      <c r="CA206" s="5118"/>
      <c r="CB206" s="3"/>
      <c r="CC206" s="5111"/>
      <c r="CD206" s="5049"/>
      <c r="CE206" s="5049"/>
      <c r="CF206" s="5118"/>
      <c r="CG206" s="5130"/>
      <c r="CH206" s="3"/>
      <c r="CI206" s="3"/>
      <c r="CJ206" s="3"/>
      <c r="CK206" s="3"/>
      <c r="CL206" s="3"/>
      <c r="CM206" s="3"/>
      <c r="CN206" s="3"/>
      <c r="CO206" s="3"/>
      <c r="CP206" s="3"/>
      <c r="CQ206" s="3"/>
      <c r="CR206" s="3"/>
      <c r="CS206" s="3"/>
      <c r="CT206" s="3"/>
    </row>
    <row r="207" spans="1:98" ht="14.25" customHeight="1" thickBot="1">
      <c r="A207" s="5112"/>
      <c r="B207" s="5115"/>
      <c r="C207" s="4515"/>
      <c r="D207" s="5115"/>
      <c r="E207" s="4515"/>
      <c r="F207" s="593"/>
      <c r="G207" s="411"/>
      <c r="H207" s="5119"/>
      <c r="I207" s="596"/>
      <c r="J207" s="597"/>
      <c r="K207" s="597"/>
      <c r="L207" s="597"/>
      <c r="M207" s="5119"/>
      <c r="N207" s="5112"/>
      <c r="O207" s="416"/>
      <c r="P207" s="417"/>
      <c r="Q207" s="5112"/>
      <c r="R207" s="5121"/>
      <c r="S207" s="5121"/>
      <c r="T207" s="5119"/>
      <c r="U207" s="22"/>
      <c r="V207" s="449">
        <v>10</v>
      </c>
      <c r="W207" s="414"/>
      <c r="X207" s="735"/>
      <c r="Y207" s="735"/>
      <c r="Z207" s="593"/>
      <c r="AA207" s="737"/>
      <c r="AB207" s="737"/>
      <c r="AC207" s="737"/>
      <c r="AD207" s="738"/>
      <c r="AE207" s="140"/>
      <c r="AF207" s="413"/>
      <c r="AG207" s="739"/>
      <c r="AH207" s="739"/>
      <c r="AI207" s="739"/>
      <c r="AJ207" s="740"/>
      <c r="AK207" s="741"/>
      <c r="AL207" s="742"/>
      <c r="AM207" s="742"/>
      <c r="AN207" s="743"/>
      <c r="AO207" s="3"/>
      <c r="AP207" s="744"/>
      <c r="AQ207" s="417"/>
      <c r="AR207" s="52"/>
      <c r="AS207" s="786" t="e">
        <f t="shared" si="23"/>
        <v>#DIV/0!</v>
      </c>
      <c r="AT207" s="787" t="e">
        <f t="shared" si="1"/>
        <v>#DIV/0!</v>
      </c>
      <c r="AU207" s="787" t="e">
        <f t="shared" si="2"/>
        <v>#DIV/0!</v>
      </c>
      <c r="AV207" s="787" t="e">
        <f t="shared" si="3"/>
        <v>#DIV/0!</v>
      </c>
      <c r="AW207" s="788" t="e">
        <f t="shared" si="4"/>
        <v>#DIV/0!</v>
      </c>
      <c r="AX207" s="788" t="e">
        <f t="shared" si="5"/>
        <v>#DIV/0!</v>
      </c>
      <c r="AY207" s="788" t="e">
        <f t="shared" si="6"/>
        <v>#DIV/0!</v>
      </c>
      <c r="AZ207" s="788" t="e">
        <f t="shared" si="7"/>
        <v>#DIV/0!</v>
      </c>
      <c r="BA207" s="430" t="e">
        <f t="shared" si="8"/>
        <v>#DIV/0!</v>
      </c>
      <c r="BB207" s="430" t="e">
        <f t="shared" si="9"/>
        <v>#DIV/0!</v>
      </c>
      <c r="BC207" s="430" t="e">
        <f t="shared" si="10"/>
        <v>#DIV/0!</v>
      </c>
      <c r="BD207" s="430" t="e">
        <f t="shared" si="11"/>
        <v>#DIV/0!</v>
      </c>
      <c r="BE207" s="427">
        <v>0.2</v>
      </c>
      <c r="BF207" s="427">
        <v>0.8</v>
      </c>
      <c r="BG207" s="430" t="e">
        <f t="shared" si="12"/>
        <v>#DIV/0!</v>
      </c>
      <c r="BH207" s="430" t="e">
        <f t="shared" si="13"/>
        <v>#DIV/0!</v>
      </c>
      <c r="BI207" s="430" t="e">
        <f t="shared" si="14"/>
        <v>#DIV/0!</v>
      </c>
      <c r="BJ207" s="430" t="e">
        <f t="shared" si="84"/>
        <v>#DIV/0!</v>
      </c>
      <c r="BK207" s="430" t="e">
        <f t="shared" si="84"/>
        <v>#DIV/0!</v>
      </c>
      <c r="BL207" s="430" t="e">
        <f t="shared" si="16"/>
        <v>#DIV/0!</v>
      </c>
      <c r="BM207" s="430" t="e">
        <f t="shared" si="17"/>
        <v>#DIV/0!</v>
      </c>
      <c r="BN207" s="430" t="e">
        <f t="shared" si="18"/>
        <v>#DIV/0!</v>
      </c>
      <c r="BO207" s="430" t="e">
        <f t="shared" si="85"/>
        <v>#DIV/0!</v>
      </c>
      <c r="BP207" s="430" t="e">
        <f t="shared" si="85"/>
        <v>#DIV/0!</v>
      </c>
      <c r="BQ207" s="430" t="e">
        <f t="shared" si="85"/>
        <v>#DIV/0!</v>
      </c>
      <c r="BR207" s="430" t="e">
        <f t="shared" si="85"/>
        <v>#DIV/0!</v>
      </c>
      <c r="BS207" s="5121"/>
      <c r="BT207" s="5121"/>
      <c r="BU207" s="5121"/>
      <c r="BV207" s="5121"/>
      <c r="BW207" s="5121"/>
      <c r="BX207" s="5121"/>
      <c r="BY207" s="5121"/>
      <c r="BZ207" s="5121"/>
      <c r="CA207" s="5119"/>
      <c r="CB207" s="3"/>
      <c r="CC207" s="5112"/>
      <c r="CD207" s="5121"/>
      <c r="CE207" s="5121"/>
      <c r="CF207" s="5119"/>
      <c r="CG207" s="4518"/>
      <c r="CH207" s="3"/>
      <c r="CI207" s="3"/>
      <c r="CJ207" s="3"/>
      <c r="CK207" s="3"/>
      <c r="CL207" s="3"/>
      <c r="CM207" s="3"/>
      <c r="CN207" s="3"/>
      <c r="CO207" s="3"/>
      <c r="CP207" s="3"/>
      <c r="CQ207" s="3"/>
      <c r="CR207" s="3"/>
      <c r="CS207" s="3"/>
      <c r="CT207" s="3"/>
    </row>
    <row r="208" spans="1:98" ht="14.25" customHeight="1">
      <c r="A208" s="5110">
        <v>23</v>
      </c>
      <c r="B208" s="5113"/>
      <c r="C208" s="5045"/>
      <c r="D208" s="5116"/>
      <c r="E208" s="5045"/>
      <c r="F208" s="527"/>
      <c r="G208" s="355"/>
      <c r="H208" s="5117"/>
      <c r="I208" s="529"/>
      <c r="J208" s="530"/>
      <c r="K208" s="530"/>
      <c r="L208" s="530"/>
      <c r="M208" s="5123"/>
      <c r="N208" s="5124"/>
      <c r="O208" s="358"/>
      <c r="P208" s="361"/>
      <c r="Q208" s="5125"/>
      <c r="R208" s="5126"/>
      <c r="S208" s="5126"/>
      <c r="T208" s="5127"/>
      <c r="U208" s="22"/>
      <c r="V208" s="364">
        <v>1</v>
      </c>
      <c r="W208" s="358"/>
      <c r="X208" s="750"/>
      <c r="Y208" s="750"/>
      <c r="Z208" s="527"/>
      <c r="AA208" s="752"/>
      <c r="AB208" s="752"/>
      <c r="AC208" s="752"/>
      <c r="AD208" s="753"/>
      <c r="AE208" s="140"/>
      <c r="AF208" s="357"/>
      <c r="AG208" s="754"/>
      <c r="AH208" s="754"/>
      <c r="AI208" s="754"/>
      <c r="AJ208" s="755"/>
      <c r="AK208" s="756"/>
      <c r="AL208" s="757"/>
      <c r="AM208" s="757"/>
      <c r="AN208" s="758"/>
      <c r="AO208" s="3"/>
      <c r="AP208" s="759"/>
      <c r="AQ208" s="760"/>
      <c r="AR208" s="52"/>
      <c r="AS208" s="781" t="e">
        <f t="shared" si="23"/>
        <v>#DIV/0!</v>
      </c>
      <c r="AT208" s="782" t="e">
        <f t="shared" si="1"/>
        <v>#DIV/0!</v>
      </c>
      <c r="AU208" s="782" t="e">
        <f t="shared" si="2"/>
        <v>#DIV/0!</v>
      </c>
      <c r="AV208" s="782" t="e">
        <f t="shared" si="3"/>
        <v>#DIV/0!</v>
      </c>
      <c r="AW208" s="783" t="e">
        <f t="shared" si="4"/>
        <v>#DIV/0!</v>
      </c>
      <c r="AX208" s="783" t="e">
        <f t="shared" si="5"/>
        <v>#DIV/0!</v>
      </c>
      <c r="AY208" s="783" t="e">
        <f t="shared" si="6"/>
        <v>#DIV/0!</v>
      </c>
      <c r="AZ208" s="783" t="e">
        <f t="shared" si="7"/>
        <v>#DIV/0!</v>
      </c>
      <c r="BA208" s="87" t="e">
        <f t="shared" si="8"/>
        <v>#DIV/0!</v>
      </c>
      <c r="BB208" s="87" t="e">
        <f t="shared" si="9"/>
        <v>#DIV/0!</v>
      </c>
      <c r="BC208" s="87" t="e">
        <f t="shared" si="10"/>
        <v>#DIV/0!</v>
      </c>
      <c r="BD208" s="87" t="e">
        <f t="shared" si="11"/>
        <v>#DIV/0!</v>
      </c>
      <c r="BE208" s="86">
        <v>0.2</v>
      </c>
      <c r="BF208" s="86">
        <v>0.8</v>
      </c>
      <c r="BG208" s="87" t="e">
        <f t="shared" si="12"/>
        <v>#DIV/0!</v>
      </c>
      <c r="BH208" s="87" t="e">
        <f t="shared" si="13"/>
        <v>#DIV/0!</v>
      </c>
      <c r="BI208" s="87" t="e">
        <f t="shared" si="14"/>
        <v>#DIV/0!</v>
      </c>
      <c r="BJ208" s="87" t="e">
        <f t="shared" si="84"/>
        <v>#DIV/0!</v>
      </c>
      <c r="BK208" s="87" t="e">
        <f t="shared" si="84"/>
        <v>#DIV/0!</v>
      </c>
      <c r="BL208" s="87" t="e">
        <f t="shared" si="16"/>
        <v>#DIV/0!</v>
      </c>
      <c r="BM208" s="87" t="e">
        <f t="shared" si="17"/>
        <v>#DIV/0!</v>
      </c>
      <c r="BN208" s="87" t="e">
        <f t="shared" si="18"/>
        <v>#DIV/0!</v>
      </c>
      <c r="BO208" s="87" t="e">
        <f t="shared" si="85"/>
        <v>#DIV/0!</v>
      </c>
      <c r="BP208" s="87" t="e">
        <f t="shared" si="85"/>
        <v>#DIV/0!</v>
      </c>
      <c r="BQ208" s="87" t="e">
        <f t="shared" si="85"/>
        <v>#DIV/0!</v>
      </c>
      <c r="BR208" s="87" t="e">
        <f t="shared" si="85"/>
        <v>#DIV/0!</v>
      </c>
      <c r="BS208" s="5120" t="e">
        <f t="shared" ref="BS208:BV208" si="86">AVERAGEIF(BO208:BO217,"&lt;&gt;#¡DIV/0!")</f>
        <v>#DIV/0!</v>
      </c>
      <c r="BT208" s="5120" t="e">
        <f t="shared" si="86"/>
        <v>#DIV/0!</v>
      </c>
      <c r="BU208" s="5120" t="e">
        <f t="shared" si="86"/>
        <v>#DIV/0!</v>
      </c>
      <c r="BV208" s="5120" t="e">
        <f t="shared" si="86"/>
        <v>#DIV/0!</v>
      </c>
      <c r="BW208" s="5122" t="e">
        <f>+C208*BS208</f>
        <v>#DIV/0!</v>
      </c>
      <c r="BX208" s="5122" t="e">
        <f>+C208*BT208</f>
        <v>#DIV/0!</v>
      </c>
      <c r="BY208" s="5122" t="e">
        <f>+C208*BU208</f>
        <v>#DIV/0!</v>
      </c>
      <c r="BZ208" s="5122" t="e">
        <f>+C208*BV208</f>
        <v>#DIV/0!</v>
      </c>
      <c r="CA208" s="5131" t="e">
        <f>SUM(BW208:BZ217)</f>
        <v>#DIV/0!</v>
      </c>
      <c r="CB208" s="299"/>
      <c r="CC208" s="5132" t="e">
        <f t="shared" ref="CC208:CF208" si="87">+Q208/$N$208</f>
        <v>#DIV/0!</v>
      </c>
      <c r="CD208" s="5133" t="e">
        <f t="shared" si="87"/>
        <v>#DIV/0!</v>
      </c>
      <c r="CE208" s="5133" t="e">
        <f t="shared" si="87"/>
        <v>#DIV/0!</v>
      </c>
      <c r="CF208" s="5128" t="e">
        <f t="shared" si="87"/>
        <v>#DIV/0!</v>
      </c>
      <c r="CG208" s="5129" t="e">
        <f>AVERAGE(CC208:CF217)</f>
        <v>#DIV/0!</v>
      </c>
      <c r="CH208" s="299"/>
      <c r="CI208" s="299"/>
      <c r="CJ208" s="299"/>
      <c r="CK208" s="299"/>
      <c r="CL208" s="299"/>
      <c r="CM208" s="299"/>
      <c r="CN208" s="299"/>
      <c r="CO208" s="299"/>
      <c r="CP208" s="299"/>
      <c r="CQ208" s="299"/>
      <c r="CR208" s="299"/>
      <c r="CS208" s="299"/>
      <c r="CT208" s="299"/>
    </row>
    <row r="209" spans="1:85" ht="14.25" customHeight="1">
      <c r="A209" s="5111"/>
      <c r="B209" s="5114"/>
      <c r="C209" s="5047"/>
      <c r="D209" s="5114"/>
      <c r="E209" s="5047"/>
      <c r="F209" s="440"/>
      <c r="G209" s="377"/>
      <c r="H209" s="5118"/>
      <c r="I209" s="561"/>
      <c r="J209" s="562"/>
      <c r="K209" s="562"/>
      <c r="L209" s="562"/>
      <c r="M209" s="5118"/>
      <c r="N209" s="5111"/>
      <c r="O209" s="380"/>
      <c r="P209" s="381"/>
      <c r="Q209" s="5111"/>
      <c r="R209" s="5049"/>
      <c r="S209" s="5049"/>
      <c r="T209" s="5118"/>
      <c r="U209" s="22"/>
      <c r="V209" s="384">
        <v>2</v>
      </c>
      <c r="W209" s="145"/>
      <c r="X209" s="723"/>
      <c r="Y209" s="723"/>
      <c r="Z209" s="440"/>
      <c r="AA209" s="725"/>
      <c r="AB209" s="725"/>
      <c r="AC209" s="725"/>
      <c r="AD209" s="726"/>
      <c r="AE209" s="140"/>
      <c r="AF209" s="141"/>
      <c r="AG209" s="143"/>
      <c r="AH209" s="143"/>
      <c r="AI209" s="143"/>
      <c r="AJ209" s="146"/>
      <c r="AK209" s="727"/>
      <c r="AL209" s="728"/>
      <c r="AM209" s="728"/>
      <c r="AN209" s="729"/>
      <c r="AO209" s="3"/>
      <c r="AP209" s="399"/>
      <c r="AQ209" s="381"/>
      <c r="AR209" s="52"/>
      <c r="AS209" s="53" t="e">
        <f t="shared" si="23"/>
        <v>#DIV/0!</v>
      </c>
      <c r="AT209" s="54" t="e">
        <f t="shared" si="1"/>
        <v>#DIV/0!</v>
      </c>
      <c r="AU209" s="54" t="e">
        <f t="shared" si="2"/>
        <v>#DIV/0!</v>
      </c>
      <c r="AV209" s="54" t="e">
        <f t="shared" si="3"/>
        <v>#DIV/0!</v>
      </c>
      <c r="AW209" s="55" t="e">
        <f t="shared" si="4"/>
        <v>#DIV/0!</v>
      </c>
      <c r="AX209" s="55" t="e">
        <f t="shared" si="5"/>
        <v>#DIV/0!</v>
      </c>
      <c r="AY209" s="55" t="e">
        <f t="shared" si="6"/>
        <v>#DIV/0!</v>
      </c>
      <c r="AZ209" s="55" t="e">
        <f t="shared" si="7"/>
        <v>#DIV/0!</v>
      </c>
      <c r="BA209" s="56" t="e">
        <f t="shared" si="8"/>
        <v>#DIV/0!</v>
      </c>
      <c r="BB209" s="56" t="e">
        <f t="shared" si="9"/>
        <v>#DIV/0!</v>
      </c>
      <c r="BC209" s="56" t="e">
        <f t="shared" si="10"/>
        <v>#DIV/0!</v>
      </c>
      <c r="BD209" s="56" t="e">
        <f t="shared" si="11"/>
        <v>#DIV/0!</v>
      </c>
      <c r="BE209" s="108">
        <v>0.2</v>
      </c>
      <c r="BF209" s="108">
        <v>0.8</v>
      </c>
      <c r="BG209" s="56" t="e">
        <f t="shared" si="12"/>
        <v>#DIV/0!</v>
      </c>
      <c r="BH209" s="56" t="e">
        <f t="shared" si="13"/>
        <v>#DIV/0!</v>
      </c>
      <c r="BI209" s="56" t="e">
        <f t="shared" si="14"/>
        <v>#DIV/0!</v>
      </c>
      <c r="BJ209" s="56" t="e">
        <f t="shared" si="84"/>
        <v>#DIV/0!</v>
      </c>
      <c r="BK209" s="56" t="e">
        <f t="shared" si="84"/>
        <v>#DIV/0!</v>
      </c>
      <c r="BL209" s="56" t="e">
        <f t="shared" si="16"/>
        <v>#DIV/0!</v>
      </c>
      <c r="BM209" s="56" t="e">
        <f t="shared" si="17"/>
        <v>#DIV/0!</v>
      </c>
      <c r="BN209" s="56" t="e">
        <f t="shared" si="18"/>
        <v>#DIV/0!</v>
      </c>
      <c r="BO209" s="56" t="e">
        <f t="shared" si="85"/>
        <v>#DIV/0!</v>
      </c>
      <c r="BP209" s="56" t="e">
        <f t="shared" si="85"/>
        <v>#DIV/0!</v>
      </c>
      <c r="BQ209" s="56" t="e">
        <f t="shared" si="85"/>
        <v>#DIV/0!</v>
      </c>
      <c r="BR209" s="56" t="e">
        <f t="shared" si="85"/>
        <v>#DIV/0!</v>
      </c>
      <c r="BS209" s="5049"/>
      <c r="BT209" s="5049"/>
      <c r="BU209" s="5049"/>
      <c r="BV209" s="5049"/>
      <c r="BW209" s="5049"/>
      <c r="BX209" s="5049"/>
      <c r="BY209" s="5049"/>
      <c r="BZ209" s="5049"/>
      <c r="CA209" s="5118"/>
      <c r="CC209" s="5111"/>
      <c r="CD209" s="5049"/>
      <c r="CE209" s="5049"/>
      <c r="CF209" s="5118"/>
      <c r="CG209" s="5130"/>
    </row>
    <row r="210" spans="1:85" ht="14.25" customHeight="1">
      <c r="A210" s="5111"/>
      <c r="B210" s="5114"/>
      <c r="C210" s="5047"/>
      <c r="D210" s="5114"/>
      <c r="E210" s="5047"/>
      <c r="F210" s="440"/>
      <c r="G210" s="377"/>
      <c r="H210" s="5118"/>
      <c r="I210" s="561"/>
      <c r="J210" s="562"/>
      <c r="K210" s="562"/>
      <c r="L210" s="562"/>
      <c r="M210" s="5118"/>
      <c r="N210" s="5111"/>
      <c r="O210" s="380"/>
      <c r="P210" s="381"/>
      <c r="Q210" s="5111"/>
      <c r="R210" s="5049"/>
      <c r="S210" s="5049"/>
      <c r="T210" s="5118"/>
      <c r="U210" s="22"/>
      <c r="V210" s="384">
        <v>3</v>
      </c>
      <c r="W210" s="145"/>
      <c r="X210" s="723"/>
      <c r="Y210" s="723"/>
      <c r="Z210" s="440"/>
      <c r="AA210" s="725"/>
      <c r="AB210" s="725"/>
      <c r="AC210" s="725"/>
      <c r="AD210" s="726"/>
      <c r="AE210" s="140"/>
      <c r="AF210" s="141"/>
      <c r="AG210" s="143"/>
      <c r="AH210" s="143"/>
      <c r="AI210" s="143"/>
      <c r="AJ210" s="146"/>
      <c r="AK210" s="727"/>
      <c r="AL210" s="728"/>
      <c r="AM210" s="728"/>
      <c r="AN210" s="729"/>
      <c r="AO210" s="3"/>
      <c r="AP210" s="399"/>
      <c r="AQ210" s="381"/>
      <c r="AR210" s="52"/>
      <c r="AS210" s="53" t="e">
        <f t="shared" si="23"/>
        <v>#DIV/0!</v>
      </c>
      <c r="AT210" s="54" t="e">
        <f t="shared" si="1"/>
        <v>#DIV/0!</v>
      </c>
      <c r="AU210" s="54" t="e">
        <f t="shared" si="2"/>
        <v>#DIV/0!</v>
      </c>
      <c r="AV210" s="54" t="e">
        <f t="shared" si="3"/>
        <v>#DIV/0!</v>
      </c>
      <c r="AW210" s="55" t="e">
        <f t="shared" si="4"/>
        <v>#DIV/0!</v>
      </c>
      <c r="AX210" s="55" t="e">
        <f t="shared" si="5"/>
        <v>#DIV/0!</v>
      </c>
      <c r="AY210" s="55" t="e">
        <f t="shared" si="6"/>
        <v>#DIV/0!</v>
      </c>
      <c r="AZ210" s="55" t="e">
        <f t="shared" si="7"/>
        <v>#DIV/0!</v>
      </c>
      <c r="BA210" s="56" t="e">
        <f t="shared" si="8"/>
        <v>#DIV/0!</v>
      </c>
      <c r="BB210" s="56" t="e">
        <f t="shared" si="9"/>
        <v>#DIV/0!</v>
      </c>
      <c r="BC210" s="56" t="e">
        <f t="shared" si="10"/>
        <v>#DIV/0!</v>
      </c>
      <c r="BD210" s="56" t="e">
        <f t="shared" si="11"/>
        <v>#DIV/0!</v>
      </c>
      <c r="BE210" s="108">
        <v>0.2</v>
      </c>
      <c r="BF210" s="108">
        <v>0.8</v>
      </c>
      <c r="BG210" s="56" t="e">
        <f t="shared" si="12"/>
        <v>#DIV/0!</v>
      </c>
      <c r="BH210" s="56" t="e">
        <f t="shared" si="13"/>
        <v>#DIV/0!</v>
      </c>
      <c r="BI210" s="56" t="e">
        <f t="shared" si="14"/>
        <v>#DIV/0!</v>
      </c>
      <c r="BJ210" s="56" t="e">
        <f t="shared" si="84"/>
        <v>#DIV/0!</v>
      </c>
      <c r="BK210" s="56" t="e">
        <f t="shared" si="84"/>
        <v>#DIV/0!</v>
      </c>
      <c r="BL210" s="56" t="e">
        <f t="shared" si="16"/>
        <v>#DIV/0!</v>
      </c>
      <c r="BM210" s="56" t="e">
        <f t="shared" si="17"/>
        <v>#DIV/0!</v>
      </c>
      <c r="BN210" s="56" t="e">
        <f t="shared" si="18"/>
        <v>#DIV/0!</v>
      </c>
      <c r="BO210" s="56" t="e">
        <f t="shared" si="85"/>
        <v>#DIV/0!</v>
      </c>
      <c r="BP210" s="56" t="e">
        <f t="shared" si="85"/>
        <v>#DIV/0!</v>
      </c>
      <c r="BQ210" s="56" t="e">
        <f t="shared" si="85"/>
        <v>#DIV/0!</v>
      </c>
      <c r="BR210" s="56" t="e">
        <f t="shared" si="85"/>
        <v>#DIV/0!</v>
      </c>
      <c r="BS210" s="5049"/>
      <c r="BT210" s="5049"/>
      <c r="BU210" s="5049"/>
      <c r="BV210" s="5049"/>
      <c r="BW210" s="5049"/>
      <c r="BX210" s="5049"/>
      <c r="BY210" s="5049"/>
      <c r="BZ210" s="5049"/>
      <c r="CA210" s="5118"/>
      <c r="CC210" s="5111"/>
      <c r="CD210" s="5049"/>
      <c r="CE210" s="5049"/>
      <c r="CF210" s="5118"/>
      <c r="CG210" s="5130"/>
    </row>
    <row r="211" spans="1:85" ht="14.25" customHeight="1">
      <c r="A211" s="5111"/>
      <c r="B211" s="5114"/>
      <c r="C211" s="5047"/>
      <c r="D211" s="5114"/>
      <c r="E211" s="5047"/>
      <c r="F211" s="440"/>
      <c r="G211" s="377"/>
      <c r="H211" s="5118"/>
      <c r="I211" s="561"/>
      <c r="J211" s="562"/>
      <c r="K211" s="562"/>
      <c r="L211" s="562"/>
      <c r="M211" s="5118"/>
      <c r="N211" s="5111"/>
      <c r="O211" s="380"/>
      <c r="P211" s="381"/>
      <c r="Q211" s="5111"/>
      <c r="R211" s="5049"/>
      <c r="S211" s="5049"/>
      <c r="T211" s="5118"/>
      <c r="U211" s="22"/>
      <c r="V211" s="384">
        <v>4</v>
      </c>
      <c r="W211" s="145"/>
      <c r="X211" s="723"/>
      <c r="Y211" s="723"/>
      <c r="Z211" s="440"/>
      <c r="AA211" s="725"/>
      <c r="AB211" s="725"/>
      <c r="AC211" s="725"/>
      <c r="AD211" s="726"/>
      <c r="AE211" s="140"/>
      <c r="AF211" s="141"/>
      <c r="AG211" s="143"/>
      <c r="AH211" s="143"/>
      <c r="AI211" s="143"/>
      <c r="AJ211" s="146"/>
      <c r="AK211" s="727"/>
      <c r="AL211" s="728"/>
      <c r="AM211" s="728"/>
      <c r="AN211" s="729"/>
      <c r="AO211" s="3"/>
      <c r="AP211" s="399"/>
      <c r="AQ211" s="381"/>
      <c r="AR211" s="52"/>
      <c r="AS211" s="53" t="e">
        <f t="shared" si="23"/>
        <v>#DIV/0!</v>
      </c>
      <c r="AT211" s="54" t="e">
        <f t="shared" si="1"/>
        <v>#DIV/0!</v>
      </c>
      <c r="AU211" s="54" t="e">
        <f t="shared" si="2"/>
        <v>#DIV/0!</v>
      </c>
      <c r="AV211" s="54" t="e">
        <f t="shared" si="3"/>
        <v>#DIV/0!</v>
      </c>
      <c r="AW211" s="55" t="e">
        <f t="shared" si="4"/>
        <v>#DIV/0!</v>
      </c>
      <c r="AX211" s="55" t="e">
        <f t="shared" si="5"/>
        <v>#DIV/0!</v>
      </c>
      <c r="AY211" s="55" t="e">
        <f t="shared" si="6"/>
        <v>#DIV/0!</v>
      </c>
      <c r="AZ211" s="55" t="e">
        <f t="shared" si="7"/>
        <v>#DIV/0!</v>
      </c>
      <c r="BA211" s="56" t="e">
        <f t="shared" si="8"/>
        <v>#DIV/0!</v>
      </c>
      <c r="BB211" s="56" t="e">
        <f t="shared" si="9"/>
        <v>#DIV/0!</v>
      </c>
      <c r="BC211" s="56" t="e">
        <f t="shared" si="10"/>
        <v>#DIV/0!</v>
      </c>
      <c r="BD211" s="56" t="e">
        <f t="shared" si="11"/>
        <v>#DIV/0!</v>
      </c>
      <c r="BE211" s="108">
        <v>0.2</v>
      </c>
      <c r="BF211" s="108">
        <v>0.8</v>
      </c>
      <c r="BG211" s="56" t="e">
        <f t="shared" si="12"/>
        <v>#DIV/0!</v>
      </c>
      <c r="BH211" s="56" t="e">
        <f t="shared" si="13"/>
        <v>#DIV/0!</v>
      </c>
      <c r="BI211" s="56" t="e">
        <f t="shared" si="14"/>
        <v>#DIV/0!</v>
      </c>
      <c r="BJ211" s="56" t="e">
        <f t="shared" si="84"/>
        <v>#DIV/0!</v>
      </c>
      <c r="BK211" s="56" t="e">
        <f t="shared" si="84"/>
        <v>#DIV/0!</v>
      </c>
      <c r="BL211" s="56" t="e">
        <f t="shared" si="16"/>
        <v>#DIV/0!</v>
      </c>
      <c r="BM211" s="56" t="e">
        <f t="shared" si="17"/>
        <v>#DIV/0!</v>
      </c>
      <c r="BN211" s="56" t="e">
        <f t="shared" si="18"/>
        <v>#DIV/0!</v>
      </c>
      <c r="BO211" s="56" t="e">
        <f t="shared" si="85"/>
        <v>#DIV/0!</v>
      </c>
      <c r="BP211" s="56" t="e">
        <f t="shared" si="85"/>
        <v>#DIV/0!</v>
      </c>
      <c r="BQ211" s="56" t="e">
        <f t="shared" si="85"/>
        <v>#DIV/0!</v>
      </c>
      <c r="BR211" s="56" t="e">
        <f t="shared" si="85"/>
        <v>#DIV/0!</v>
      </c>
      <c r="BS211" s="5049"/>
      <c r="BT211" s="5049"/>
      <c r="BU211" s="5049"/>
      <c r="BV211" s="5049"/>
      <c r="BW211" s="5049"/>
      <c r="BX211" s="5049"/>
      <c r="BY211" s="5049"/>
      <c r="BZ211" s="5049"/>
      <c r="CA211" s="5118"/>
      <c r="CC211" s="5111"/>
      <c r="CD211" s="5049"/>
      <c r="CE211" s="5049"/>
      <c r="CF211" s="5118"/>
      <c r="CG211" s="5130"/>
    </row>
    <row r="212" spans="1:85" ht="14.25" customHeight="1">
      <c r="A212" s="5111"/>
      <c r="B212" s="5114"/>
      <c r="C212" s="5047"/>
      <c r="D212" s="5114"/>
      <c r="E212" s="5047"/>
      <c r="F212" s="440"/>
      <c r="G212" s="377"/>
      <c r="H212" s="5118"/>
      <c r="I212" s="561"/>
      <c r="J212" s="562"/>
      <c r="K212" s="562"/>
      <c r="L212" s="562"/>
      <c r="M212" s="5118"/>
      <c r="N212" s="5111"/>
      <c r="O212" s="380"/>
      <c r="P212" s="381"/>
      <c r="Q212" s="5111"/>
      <c r="R212" s="5049"/>
      <c r="S212" s="5049"/>
      <c r="T212" s="5118"/>
      <c r="U212" s="22"/>
      <c r="V212" s="384">
        <v>5</v>
      </c>
      <c r="W212" s="145"/>
      <c r="X212" s="723"/>
      <c r="Y212" s="723"/>
      <c r="Z212" s="440"/>
      <c r="AA212" s="725"/>
      <c r="AB212" s="725"/>
      <c r="AC212" s="725"/>
      <c r="AD212" s="726"/>
      <c r="AE212" s="140"/>
      <c r="AF212" s="141"/>
      <c r="AG212" s="143"/>
      <c r="AH212" s="143"/>
      <c r="AI212" s="143"/>
      <c r="AJ212" s="146"/>
      <c r="AK212" s="727"/>
      <c r="AL212" s="728"/>
      <c r="AM212" s="728"/>
      <c r="AN212" s="729"/>
      <c r="AO212" s="3"/>
      <c r="AP212" s="399"/>
      <c r="AQ212" s="381"/>
      <c r="AR212" s="52"/>
      <c r="AS212" s="53" t="e">
        <f t="shared" si="23"/>
        <v>#DIV/0!</v>
      </c>
      <c r="AT212" s="54" t="e">
        <f t="shared" si="1"/>
        <v>#DIV/0!</v>
      </c>
      <c r="AU212" s="54" t="e">
        <f t="shared" si="2"/>
        <v>#DIV/0!</v>
      </c>
      <c r="AV212" s="54" t="e">
        <f t="shared" si="3"/>
        <v>#DIV/0!</v>
      </c>
      <c r="AW212" s="55" t="e">
        <f t="shared" si="4"/>
        <v>#DIV/0!</v>
      </c>
      <c r="AX212" s="55" t="e">
        <f t="shared" si="5"/>
        <v>#DIV/0!</v>
      </c>
      <c r="AY212" s="55" t="e">
        <f t="shared" si="6"/>
        <v>#DIV/0!</v>
      </c>
      <c r="AZ212" s="55" t="e">
        <f t="shared" si="7"/>
        <v>#DIV/0!</v>
      </c>
      <c r="BA212" s="56" t="e">
        <f t="shared" si="8"/>
        <v>#DIV/0!</v>
      </c>
      <c r="BB212" s="56" t="e">
        <f t="shared" si="9"/>
        <v>#DIV/0!</v>
      </c>
      <c r="BC212" s="56" t="e">
        <f t="shared" si="10"/>
        <v>#DIV/0!</v>
      </c>
      <c r="BD212" s="56" t="e">
        <f t="shared" si="11"/>
        <v>#DIV/0!</v>
      </c>
      <c r="BE212" s="108">
        <v>0.2</v>
      </c>
      <c r="BF212" s="108">
        <v>0.8</v>
      </c>
      <c r="BG212" s="56" t="e">
        <f t="shared" si="12"/>
        <v>#DIV/0!</v>
      </c>
      <c r="BH212" s="56" t="e">
        <f t="shared" si="13"/>
        <v>#DIV/0!</v>
      </c>
      <c r="BI212" s="56" t="e">
        <f t="shared" si="14"/>
        <v>#DIV/0!</v>
      </c>
      <c r="BJ212" s="56" t="e">
        <f t="shared" si="84"/>
        <v>#DIV/0!</v>
      </c>
      <c r="BK212" s="56" t="e">
        <f t="shared" si="84"/>
        <v>#DIV/0!</v>
      </c>
      <c r="BL212" s="56" t="e">
        <f t="shared" si="16"/>
        <v>#DIV/0!</v>
      </c>
      <c r="BM212" s="56" t="e">
        <f t="shared" si="17"/>
        <v>#DIV/0!</v>
      </c>
      <c r="BN212" s="56" t="e">
        <f t="shared" si="18"/>
        <v>#DIV/0!</v>
      </c>
      <c r="BO212" s="56" t="e">
        <f t="shared" si="85"/>
        <v>#DIV/0!</v>
      </c>
      <c r="BP212" s="56" t="e">
        <f t="shared" si="85"/>
        <v>#DIV/0!</v>
      </c>
      <c r="BQ212" s="56" t="e">
        <f t="shared" si="85"/>
        <v>#DIV/0!</v>
      </c>
      <c r="BR212" s="56" t="e">
        <f t="shared" si="85"/>
        <v>#DIV/0!</v>
      </c>
      <c r="BS212" s="5049"/>
      <c r="BT212" s="5049"/>
      <c r="BU212" s="5049"/>
      <c r="BV212" s="5049"/>
      <c r="BW212" s="5049"/>
      <c r="BX212" s="5049"/>
      <c r="BY212" s="5049"/>
      <c r="BZ212" s="5049"/>
      <c r="CA212" s="5118"/>
      <c r="CC212" s="5111"/>
      <c r="CD212" s="5049"/>
      <c r="CE212" s="5049"/>
      <c r="CF212" s="5118"/>
      <c r="CG212" s="5130"/>
    </row>
    <row r="213" spans="1:85" ht="14.25" customHeight="1">
      <c r="A213" s="5111"/>
      <c r="B213" s="5114"/>
      <c r="C213" s="5047"/>
      <c r="D213" s="5114"/>
      <c r="E213" s="5047"/>
      <c r="F213" s="440"/>
      <c r="G213" s="377"/>
      <c r="H213" s="5118"/>
      <c r="I213" s="561"/>
      <c r="J213" s="562"/>
      <c r="K213" s="562"/>
      <c r="L213" s="562"/>
      <c r="M213" s="5118"/>
      <c r="N213" s="5111"/>
      <c r="O213" s="380"/>
      <c r="P213" s="381"/>
      <c r="Q213" s="5111"/>
      <c r="R213" s="5049"/>
      <c r="S213" s="5049"/>
      <c r="T213" s="5118"/>
      <c r="U213" s="22"/>
      <c r="V213" s="384">
        <v>6</v>
      </c>
      <c r="W213" s="145"/>
      <c r="X213" s="723"/>
      <c r="Y213" s="723"/>
      <c r="Z213" s="440"/>
      <c r="AA213" s="725"/>
      <c r="AB213" s="725"/>
      <c r="AC213" s="725"/>
      <c r="AD213" s="726"/>
      <c r="AE213" s="140"/>
      <c r="AF213" s="141"/>
      <c r="AG213" s="143"/>
      <c r="AH213" s="143"/>
      <c r="AI213" s="143"/>
      <c r="AJ213" s="146"/>
      <c r="AK213" s="727"/>
      <c r="AL213" s="728"/>
      <c r="AM213" s="728"/>
      <c r="AN213" s="729"/>
      <c r="AO213" s="3"/>
      <c r="AP213" s="399"/>
      <c r="AQ213" s="381"/>
      <c r="AR213" s="52"/>
      <c r="AS213" s="53" t="e">
        <f t="shared" si="23"/>
        <v>#DIV/0!</v>
      </c>
      <c r="AT213" s="54" t="e">
        <f t="shared" si="1"/>
        <v>#DIV/0!</v>
      </c>
      <c r="AU213" s="54" t="e">
        <f t="shared" si="2"/>
        <v>#DIV/0!</v>
      </c>
      <c r="AV213" s="54" t="e">
        <f t="shared" si="3"/>
        <v>#DIV/0!</v>
      </c>
      <c r="AW213" s="55" t="e">
        <f t="shared" si="4"/>
        <v>#DIV/0!</v>
      </c>
      <c r="AX213" s="55" t="e">
        <f t="shared" si="5"/>
        <v>#DIV/0!</v>
      </c>
      <c r="AY213" s="55" t="e">
        <f t="shared" si="6"/>
        <v>#DIV/0!</v>
      </c>
      <c r="AZ213" s="55" t="e">
        <f t="shared" si="7"/>
        <v>#DIV/0!</v>
      </c>
      <c r="BA213" s="56" t="e">
        <f t="shared" si="8"/>
        <v>#DIV/0!</v>
      </c>
      <c r="BB213" s="56" t="e">
        <f t="shared" si="9"/>
        <v>#DIV/0!</v>
      </c>
      <c r="BC213" s="56" t="e">
        <f t="shared" si="10"/>
        <v>#DIV/0!</v>
      </c>
      <c r="BD213" s="56" t="e">
        <f t="shared" si="11"/>
        <v>#DIV/0!</v>
      </c>
      <c r="BE213" s="108">
        <v>0.2</v>
      </c>
      <c r="BF213" s="108">
        <v>0.8</v>
      </c>
      <c r="BG213" s="56" t="e">
        <f t="shared" si="12"/>
        <v>#DIV/0!</v>
      </c>
      <c r="BH213" s="56" t="e">
        <f t="shared" si="13"/>
        <v>#DIV/0!</v>
      </c>
      <c r="BI213" s="56" t="e">
        <f t="shared" si="14"/>
        <v>#DIV/0!</v>
      </c>
      <c r="BJ213" s="56" t="e">
        <f t="shared" si="84"/>
        <v>#DIV/0!</v>
      </c>
      <c r="BK213" s="56" t="e">
        <f t="shared" si="84"/>
        <v>#DIV/0!</v>
      </c>
      <c r="BL213" s="56" t="e">
        <f t="shared" si="16"/>
        <v>#DIV/0!</v>
      </c>
      <c r="BM213" s="56" t="e">
        <f t="shared" si="17"/>
        <v>#DIV/0!</v>
      </c>
      <c r="BN213" s="56" t="e">
        <f t="shared" si="18"/>
        <v>#DIV/0!</v>
      </c>
      <c r="BO213" s="56" t="e">
        <f t="shared" si="85"/>
        <v>#DIV/0!</v>
      </c>
      <c r="BP213" s="56" t="e">
        <f t="shared" si="85"/>
        <v>#DIV/0!</v>
      </c>
      <c r="BQ213" s="56" t="e">
        <f t="shared" si="85"/>
        <v>#DIV/0!</v>
      </c>
      <c r="BR213" s="56" t="e">
        <f t="shared" si="85"/>
        <v>#DIV/0!</v>
      </c>
      <c r="BS213" s="5049"/>
      <c r="BT213" s="5049"/>
      <c r="BU213" s="5049"/>
      <c r="BV213" s="5049"/>
      <c r="BW213" s="5049"/>
      <c r="BX213" s="5049"/>
      <c r="BY213" s="5049"/>
      <c r="BZ213" s="5049"/>
      <c r="CA213" s="5118"/>
      <c r="CC213" s="5111"/>
      <c r="CD213" s="5049"/>
      <c r="CE213" s="5049"/>
      <c r="CF213" s="5118"/>
      <c r="CG213" s="5130"/>
    </row>
    <row r="214" spans="1:85" ht="14.25" customHeight="1">
      <c r="A214" s="5111"/>
      <c r="B214" s="5114"/>
      <c r="C214" s="5047"/>
      <c r="D214" s="5114"/>
      <c r="E214" s="5047"/>
      <c r="F214" s="440"/>
      <c r="G214" s="377"/>
      <c r="H214" s="5118"/>
      <c r="I214" s="561"/>
      <c r="J214" s="562"/>
      <c r="K214" s="562"/>
      <c r="L214" s="562"/>
      <c r="M214" s="5118"/>
      <c r="N214" s="5111"/>
      <c r="O214" s="380"/>
      <c r="P214" s="381"/>
      <c r="Q214" s="5111"/>
      <c r="R214" s="5049"/>
      <c r="S214" s="5049"/>
      <c r="T214" s="5118"/>
      <c r="U214" s="22"/>
      <c r="V214" s="384">
        <v>7</v>
      </c>
      <c r="W214" s="145"/>
      <c r="X214" s="723"/>
      <c r="Y214" s="723"/>
      <c r="Z214" s="440"/>
      <c r="AA214" s="725"/>
      <c r="AB214" s="725"/>
      <c r="AC214" s="725"/>
      <c r="AD214" s="726"/>
      <c r="AE214" s="140"/>
      <c r="AF214" s="141"/>
      <c r="AG214" s="143"/>
      <c r="AH214" s="143"/>
      <c r="AI214" s="143"/>
      <c r="AJ214" s="146"/>
      <c r="AK214" s="727"/>
      <c r="AL214" s="728"/>
      <c r="AM214" s="728"/>
      <c r="AN214" s="729"/>
      <c r="AO214" s="3"/>
      <c r="AP214" s="399"/>
      <c r="AQ214" s="381"/>
      <c r="AR214" s="52"/>
      <c r="AS214" s="53" t="e">
        <f t="shared" si="23"/>
        <v>#DIV/0!</v>
      </c>
      <c r="AT214" s="54" t="e">
        <f t="shared" si="1"/>
        <v>#DIV/0!</v>
      </c>
      <c r="AU214" s="54" t="e">
        <f t="shared" si="2"/>
        <v>#DIV/0!</v>
      </c>
      <c r="AV214" s="54" t="e">
        <f t="shared" si="3"/>
        <v>#DIV/0!</v>
      </c>
      <c r="AW214" s="55" t="e">
        <f t="shared" si="4"/>
        <v>#DIV/0!</v>
      </c>
      <c r="AX214" s="55" t="e">
        <f t="shared" si="5"/>
        <v>#DIV/0!</v>
      </c>
      <c r="AY214" s="55" t="e">
        <f t="shared" si="6"/>
        <v>#DIV/0!</v>
      </c>
      <c r="AZ214" s="55" t="e">
        <f t="shared" si="7"/>
        <v>#DIV/0!</v>
      </c>
      <c r="BA214" s="56" t="e">
        <f t="shared" si="8"/>
        <v>#DIV/0!</v>
      </c>
      <c r="BB214" s="56" t="e">
        <f t="shared" si="9"/>
        <v>#DIV/0!</v>
      </c>
      <c r="BC214" s="56" t="e">
        <f t="shared" si="10"/>
        <v>#DIV/0!</v>
      </c>
      <c r="BD214" s="56" t="e">
        <f t="shared" si="11"/>
        <v>#DIV/0!</v>
      </c>
      <c r="BE214" s="108">
        <v>0.2</v>
      </c>
      <c r="BF214" s="108">
        <v>0.8</v>
      </c>
      <c r="BG214" s="56" t="e">
        <f t="shared" si="12"/>
        <v>#DIV/0!</v>
      </c>
      <c r="BH214" s="56" t="e">
        <f t="shared" si="13"/>
        <v>#DIV/0!</v>
      </c>
      <c r="BI214" s="56" t="e">
        <f t="shared" si="14"/>
        <v>#DIV/0!</v>
      </c>
      <c r="BJ214" s="56" t="e">
        <f t="shared" si="84"/>
        <v>#DIV/0!</v>
      </c>
      <c r="BK214" s="56" t="e">
        <f t="shared" si="84"/>
        <v>#DIV/0!</v>
      </c>
      <c r="BL214" s="56" t="e">
        <f t="shared" si="16"/>
        <v>#DIV/0!</v>
      </c>
      <c r="BM214" s="56" t="e">
        <f t="shared" si="17"/>
        <v>#DIV/0!</v>
      </c>
      <c r="BN214" s="56" t="e">
        <f t="shared" si="18"/>
        <v>#DIV/0!</v>
      </c>
      <c r="BO214" s="56" t="e">
        <f t="shared" si="85"/>
        <v>#DIV/0!</v>
      </c>
      <c r="BP214" s="56" t="e">
        <f t="shared" si="85"/>
        <v>#DIV/0!</v>
      </c>
      <c r="BQ214" s="56" t="e">
        <f t="shared" si="85"/>
        <v>#DIV/0!</v>
      </c>
      <c r="BR214" s="56" t="e">
        <f t="shared" si="85"/>
        <v>#DIV/0!</v>
      </c>
      <c r="BS214" s="5049"/>
      <c r="BT214" s="5049"/>
      <c r="BU214" s="5049"/>
      <c r="BV214" s="5049"/>
      <c r="BW214" s="5049"/>
      <c r="BX214" s="5049"/>
      <c r="BY214" s="5049"/>
      <c r="BZ214" s="5049"/>
      <c r="CA214" s="5118"/>
      <c r="CC214" s="5111"/>
      <c r="CD214" s="5049"/>
      <c r="CE214" s="5049"/>
      <c r="CF214" s="5118"/>
      <c r="CG214" s="5130"/>
    </row>
    <row r="215" spans="1:85" ht="14.25" customHeight="1">
      <c r="A215" s="5111"/>
      <c r="B215" s="5114"/>
      <c r="C215" s="5047"/>
      <c r="D215" s="5114"/>
      <c r="E215" s="5047"/>
      <c r="F215" s="440"/>
      <c r="G215" s="377"/>
      <c r="H215" s="5118"/>
      <c r="I215" s="561"/>
      <c r="J215" s="562"/>
      <c r="K215" s="562"/>
      <c r="L215" s="562"/>
      <c r="M215" s="5118"/>
      <c r="N215" s="5111"/>
      <c r="O215" s="380"/>
      <c r="P215" s="381"/>
      <c r="Q215" s="5111"/>
      <c r="R215" s="5049"/>
      <c r="S215" s="5049"/>
      <c r="T215" s="5118"/>
      <c r="U215" s="22"/>
      <c r="V215" s="384">
        <v>8</v>
      </c>
      <c r="W215" s="145"/>
      <c r="X215" s="723"/>
      <c r="Y215" s="723"/>
      <c r="Z215" s="440"/>
      <c r="AA215" s="725"/>
      <c r="AB215" s="725"/>
      <c r="AC215" s="725"/>
      <c r="AD215" s="726"/>
      <c r="AE215" s="140"/>
      <c r="AF215" s="141"/>
      <c r="AG215" s="143"/>
      <c r="AH215" s="143"/>
      <c r="AI215" s="143"/>
      <c r="AJ215" s="146"/>
      <c r="AK215" s="727"/>
      <c r="AL215" s="728"/>
      <c r="AM215" s="728"/>
      <c r="AN215" s="729"/>
      <c r="AO215" s="3"/>
      <c r="AP215" s="399"/>
      <c r="AQ215" s="381"/>
      <c r="AR215" s="52"/>
      <c r="AS215" s="53" t="e">
        <f t="shared" si="23"/>
        <v>#DIV/0!</v>
      </c>
      <c r="AT215" s="54" t="e">
        <f t="shared" si="1"/>
        <v>#DIV/0!</v>
      </c>
      <c r="AU215" s="54" t="e">
        <f t="shared" si="2"/>
        <v>#DIV/0!</v>
      </c>
      <c r="AV215" s="54" t="e">
        <f t="shared" si="3"/>
        <v>#DIV/0!</v>
      </c>
      <c r="AW215" s="55" t="e">
        <f t="shared" si="4"/>
        <v>#DIV/0!</v>
      </c>
      <c r="AX215" s="55" t="e">
        <f t="shared" si="5"/>
        <v>#DIV/0!</v>
      </c>
      <c r="AY215" s="55" t="e">
        <f t="shared" si="6"/>
        <v>#DIV/0!</v>
      </c>
      <c r="AZ215" s="55" t="e">
        <f t="shared" si="7"/>
        <v>#DIV/0!</v>
      </c>
      <c r="BA215" s="56" t="e">
        <f t="shared" si="8"/>
        <v>#DIV/0!</v>
      </c>
      <c r="BB215" s="56" t="e">
        <f t="shared" si="9"/>
        <v>#DIV/0!</v>
      </c>
      <c r="BC215" s="56" t="e">
        <f t="shared" si="10"/>
        <v>#DIV/0!</v>
      </c>
      <c r="BD215" s="56" t="e">
        <f t="shared" si="11"/>
        <v>#DIV/0!</v>
      </c>
      <c r="BE215" s="108">
        <v>0.2</v>
      </c>
      <c r="BF215" s="108">
        <v>0.8</v>
      </c>
      <c r="BG215" s="56" t="e">
        <f t="shared" si="12"/>
        <v>#DIV/0!</v>
      </c>
      <c r="BH215" s="56" t="e">
        <f t="shared" si="13"/>
        <v>#DIV/0!</v>
      </c>
      <c r="BI215" s="56" t="e">
        <f t="shared" si="14"/>
        <v>#DIV/0!</v>
      </c>
      <c r="BJ215" s="56" t="e">
        <f t="shared" si="84"/>
        <v>#DIV/0!</v>
      </c>
      <c r="BK215" s="56" t="e">
        <f t="shared" si="84"/>
        <v>#DIV/0!</v>
      </c>
      <c r="BL215" s="56" t="e">
        <f t="shared" si="16"/>
        <v>#DIV/0!</v>
      </c>
      <c r="BM215" s="56" t="e">
        <f t="shared" si="17"/>
        <v>#DIV/0!</v>
      </c>
      <c r="BN215" s="56" t="e">
        <f t="shared" si="18"/>
        <v>#DIV/0!</v>
      </c>
      <c r="BO215" s="56" t="e">
        <f t="shared" si="85"/>
        <v>#DIV/0!</v>
      </c>
      <c r="BP215" s="56" t="e">
        <f t="shared" si="85"/>
        <v>#DIV/0!</v>
      </c>
      <c r="BQ215" s="56" t="e">
        <f t="shared" si="85"/>
        <v>#DIV/0!</v>
      </c>
      <c r="BR215" s="56" t="e">
        <f t="shared" si="85"/>
        <v>#DIV/0!</v>
      </c>
      <c r="BS215" s="5049"/>
      <c r="BT215" s="5049"/>
      <c r="BU215" s="5049"/>
      <c r="BV215" s="5049"/>
      <c r="BW215" s="5049"/>
      <c r="BX215" s="5049"/>
      <c r="BY215" s="5049"/>
      <c r="BZ215" s="5049"/>
      <c r="CA215" s="5118"/>
      <c r="CC215" s="5111"/>
      <c r="CD215" s="5049"/>
      <c r="CE215" s="5049"/>
      <c r="CF215" s="5118"/>
      <c r="CG215" s="5130"/>
    </row>
    <row r="216" spans="1:85" ht="14.25" customHeight="1">
      <c r="A216" s="5111"/>
      <c r="B216" s="5114"/>
      <c r="C216" s="5047"/>
      <c r="D216" s="5114"/>
      <c r="E216" s="5047"/>
      <c r="F216" s="440"/>
      <c r="G216" s="377"/>
      <c r="H216" s="5118"/>
      <c r="I216" s="561"/>
      <c r="J216" s="562"/>
      <c r="K216" s="562"/>
      <c r="L216" s="562"/>
      <c r="M216" s="5118"/>
      <c r="N216" s="5111"/>
      <c r="O216" s="380"/>
      <c r="P216" s="381"/>
      <c r="Q216" s="5111"/>
      <c r="R216" s="5049"/>
      <c r="S216" s="5049"/>
      <c r="T216" s="5118"/>
      <c r="U216" s="22"/>
      <c r="V216" s="384">
        <v>9</v>
      </c>
      <c r="W216" s="145"/>
      <c r="X216" s="723"/>
      <c r="Y216" s="723"/>
      <c r="Z216" s="440"/>
      <c r="AA216" s="725"/>
      <c r="AB216" s="725"/>
      <c r="AC216" s="725"/>
      <c r="AD216" s="726"/>
      <c r="AE216" s="140"/>
      <c r="AF216" s="141"/>
      <c r="AG216" s="143"/>
      <c r="AH216" s="143"/>
      <c r="AI216" s="143"/>
      <c r="AJ216" s="146"/>
      <c r="AK216" s="727"/>
      <c r="AL216" s="728"/>
      <c r="AM216" s="728"/>
      <c r="AN216" s="729"/>
      <c r="AO216" s="3"/>
      <c r="AP216" s="399"/>
      <c r="AQ216" s="381"/>
      <c r="AR216" s="52"/>
      <c r="AS216" s="53" t="e">
        <f t="shared" si="23"/>
        <v>#DIV/0!</v>
      </c>
      <c r="AT216" s="54" t="e">
        <f t="shared" si="1"/>
        <v>#DIV/0!</v>
      </c>
      <c r="AU216" s="54" t="e">
        <f t="shared" si="2"/>
        <v>#DIV/0!</v>
      </c>
      <c r="AV216" s="54" t="e">
        <f t="shared" si="3"/>
        <v>#DIV/0!</v>
      </c>
      <c r="AW216" s="55" t="e">
        <f t="shared" si="4"/>
        <v>#DIV/0!</v>
      </c>
      <c r="AX216" s="55" t="e">
        <f t="shared" si="5"/>
        <v>#DIV/0!</v>
      </c>
      <c r="AY216" s="55" t="e">
        <f t="shared" si="6"/>
        <v>#DIV/0!</v>
      </c>
      <c r="AZ216" s="55" t="e">
        <f t="shared" si="7"/>
        <v>#DIV/0!</v>
      </c>
      <c r="BA216" s="56" t="e">
        <f t="shared" si="8"/>
        <v>#DIV/0!</v>
      </c>
      <c r="BB216" s="56" t="e">
        <f t="shared" si="9"/>
        <v>#DIV/0!</v>
      </c>
      <c r="BC216" s="56" t="e">
        <f t="shared" si="10"/>
        <v>#DIV/0!</v>
      </c>
      <c r="BD216" s="56" t="e">
        <f t="shared" si="11"/>
        <v>#DIV/0!</v>
      </c>
      <c r="BE216" s="108">
        <v>0.2</v>
      </c>
      <c r="BF216" s="108">
        <v>0.8</v>
      </c>
      <c r="BG216" s="56" t="e">
        <f t="shared" si="12"/>
        <v>#DIV/0!</v>
      </c>
      <c r="BH216" s="56" t="e">
        <f t="shared" si="13"/>
        <v>#DIV/0!</v>
      </c>
      <c r="BI216" s="56" t="e">
        <f t="shared" si="14"/>
        <v>#DIV/0!</v>
      </c>
      <c r="BJ216" s="56" t="e">
        <f t="shared" si="84"/>
        <v>#DIV/0!</v>
      </c>
      <c r="BK216" s="56" t="e">
        <f t="shared" si="84"/>
        <v>#DIV/0!</v>
      </c>
      <c r="BL216" s="56" t="e">
        <f t="shared" si="16"/>
        <v>#DIV/0!</v>
      </c>
      <c r="BM216" s="56" t="e">
        <f t="shared" si="17"/>
        <v>#DIV/0!</v>
      </c>
      <c r="BN216" s="56" t="e">
        <f t="shared" si="18"/>
        <v>#DIV/0!</v>
      </c>
      <c r="BO216" s="56" t="e">
        <f t="shared" si="85"/>
        <v>#DIV/0!</v>
      </c>
      <c r="BP216" s="56" t="e">
        <f t="shared" si="85"/>
        <v>#DIV/0!</v>
      </c>
      <c r="BQ216" s="56" t="e">
        <f t="shared" si="85"/>
        <v>#DIV/0!</v>
      </c>
      <c r="BR216" s="56" t="e">
        <f t="shared" si="85"/>
        <v>#DIV/0!</v>
      </c>
      <c r="BS216" s="5049"/>
      <c r="BT216" s="5049"/>
      <c r="BU216" s="5049"/>
      <c r="BV216" s="5049"/>
      <c r="BW216" s="5049"/>
      <c r="BX216" s="5049"/>
      <c r="BY216" s="5049"/>
      <c r="BZ216" s="5049"/>
      <c r="CA216" s="5118"/>
      <c r="CC216" s="5111"/>
      <c r="CD216" s="5049"/>
      <c r="CE216" s="5049"/>
      <c r="CF216" s="5118"/>
      <c r="CG216" s="5130"/>
    </row>
    <row r="217" spans="1:85" ht="14.25" customHeight="1" thickBot="1">
      <c r="A217" s="5112"/>
      <c r="B217" s="5115"/>
      <c r="C217" s="4515"/>
      <c r="D217" s="5115"/>
      <c r="E217" s="4515"/>
      <c r="F217" s="593"/>
      <c r="G217" s="411"/>
      <c r="H217" s="5119"/>
      <c r="I217" s="596"/>
      <c r="J217" s="597"/>
      <c r="K217" s="597"/>
      <c r="L217" s="597"/>
      <c r="M217" s="5119"/>
      <c r="N217" s="5112"/>
      <c r="O217" s="416"/>
      <c r="P217" s="417"/>
      <c r="Q217" s="5112"/>
      <c r="R217" s="5121"/>
      <c r="S217" s="5121"/>
      <c r="T217" s="5119"/>
      <c r="U217" s="22"/>
      <c r="V217" s="449">
        <v>10</v>
      </c>
      <c r="W217" s="414"/>
      <c r="X217" s="735"/>
      <c r="Y217" s="735"/>
      <c r="Z217" s="593"/>
      <c r="AA217" s="737"/>
      <c r="AB217" s="737"/>
      <c r="AC217" s="737"/>
      <c r="AD217" s="738"/>
      <c r="AE217" s="140"/>
      <c r="AF217" s="413"/>
      <c r="AG217" s="739"/>
      <c r="AH217" s="739"/>
      <c r="AI217" s="739"/>
      <c r="AJ217" s="740"/>
      <c r="AK217" s="741"/>
      <c r="AL217" s="742"/>
      <c r="AM217" s="742"/>
      <c r="AN217" s="743"/>
      <c r="AO217" s="3"/>
      <c r="AP217" s="744"/>
      <c r="AQ217" s="417"/>
      <c r="AR217" s="52"/>
      <c r="AS217" s="786" t="e">
        <f t="shared" si="23"/>
        <v>#DIV/0!</v>
      </c>
      <c r="AT217" s="787" t="e">
        <f t="shared" si="1"/>
        <v>#DIV/0!</v>
      </c>
      <c r="AU217" s="787" t="e">
        <f t="shared" si="2"/>
        <v>#DIV/0!</v>
      </c>
      <c r="AV217" s="787" t="e">
        <f t="shared" si="3"/>
        <v>#DIV/0!</v>
      </c>
      <c r="AW217" s="788" t="e">
        <f t="shared" si="4"/>
        <v>#DIV/0!</v>
      </c>
      <c r="AX217" s="788" t="e">
        <f t="shared" si="5"/>
        <v>#DIV/0!</v>
      </c>
      <c r="AY217" s="788" t="e">
        <f t="shared" si="6"/>
        <v>#DIV/0!</v>
      </c>
      <c r="AZ217" s="788" t="e">
        <f t="shared" si="7"/>
        <v>#DIV/0!</v>
      </c>
      <c r="BA217" s="430" t="e">
        <f t="shared" si="8"/>
        <v>#DIV/0!</v>
      </c>
      <c r="BB217" s="430" t="e">
        <f t="shared" si="9"/>
        <v>#DIV/0!</v>
      </c>
      <c r="BC217" s="430" t="e">
        <f t="shared" si="10"/>
        <v>#DIV/0!</v>
      </c>
      <c r="BD217" s="430" t="e">
        <f t="shared" si="11"/>
        <v>#DIV/0!</v>
      </c>
      <c r="BE217" s="427">
        <v>0.2</v>
      </c>
      <c r="BF217" s="427">
        <v>0.8</v>
      </c>
      <c r="BG217" s="430" t="e">
        <f t="shared" si="12"/>
        <v>#DIV/0!</v>
      </c>
      <c r="BH217" s="430" t="e">
        <f t="shared" si="13"/>
        <v>#DIV/0!</v>
      </c>
      <c r="BI217" s="430" t="e">
        <f t="shared" si="14"/>
        <v>#DIV/0!</v>
      </c>
      <c r="BJ217" s="430" t="e">
        <f t="shared" si="84"/>
        <v>#DIV/0!</v>
      </c>
      <c r="BK217" s="430" t="e">
        <f t="shared" si="84"/>
        <v>#DIV/0!</v>
      </c>
      <c r="BL217" s="430" t="e">
        <f t="shared" si="16"/>
        <v>#DIV/0!</v>
      </c>
      <c r="BM217" s="430" t="e">
        <f t="shared" si="17"/>
        <v>#DIV/0!</v>
      </c>
      <c r="BN217" s="430" t="e">
        <f t="shared" si="18"/>
        <v>#DIV/0!</v>
      </c>
      <c r="BO217" s="430" t="e">
        <f t="shared" si="85"/>
        <v>#DIV/0!</v>
      </c>
      <c r="BP217" s="430" t="e">
        <f t="shared" si="85"/>
        <v>#DIV/0!</v>
      </c>
      <c r="BQ217" s="430" t="e">
        <f t="shared" si="85"/>
        <v>#DIV/0!</v>
      </c>
      <c r="BR217" s="430" t="e">
        <f t="shared" si="85"/>
        <v>#DIV/0!</v>
      </c>
      <c r="BS217" s="5121"/>
      <c r="BT217" s="5121"/>
      <c r="BU217" s="5121"/>
      <c r="BV217" s="5121"/>
      <c r="BW217" s="5121"/>
      <c r="BX217" s="5121"/>
      <c r="BY217" s="5121"/>
      <c r="BZ217" s="5121"/>
      <c r="CA217" s="5119"/>
      <c r="CC217" s="5112"/>
      <c r="CD217" s="5121"/>
      <c r="CE217" s="5121"/>
      <c r="CF217" s="5119"/>
      <c r="CG217" s="4518"/>
    </row>
    <row r="218" spans="1:85" ht="14.25" customHeight="1">
      <c r="A218" s="5110">
        <v>24</v>
      </c>
      <c r="B218" s="5113"/>
      <c r="C218" s="5045"/>
      <c r="D218" s="5116"/>
      <c r="E218" s="5045"/>
      <c r="F218" s="527"/>
      <c r="G218" s="355"/>
      <c r="H218" s="5117"/>
      <c r="I218" s="529"/>
      <c r="J218" s="530"/>
      <c r="K218" s="530"/>
      <c r="L218" s="530"/>
      <c r="M218" s="5123"/>
      <c r="N218" s="5124"/>
      <c r="O218" s="358"/>
      <c r="P218" s="361"/>
      <c r="Q218" s="5125"/>
      <c r="R218" s="5126"/>
      <c r="S218" s="5126"/>
      <c r="T218" s="5127"/>
      <c r="U218" s="22"/>
      <c r="V218" s="364">
        <v>1</v>
      </c>
      <c r="W218" s="358"/>
      <c r="X218" s="750"/>
      <c r="Y218" s="750"/>
      <c r="Z218" s="527"/>
      <c r="AA218" s="752"/>
      <c r="AB218" s="752"/>
      <c r="AC218" s="752"/>
      <c r="AD218" s="753"/>
      <c r="AE218" s="140"/>
      <c r="AF218" s="357"/>
      <c r="AG218" s="754"/>
      <c r="AH218" s="754"/>
      <c r="AI218" s="754"/>
      <c r="AJ218" s="755"/>
      <c r="AK218" s="756"/>
      <c r="AL218" s="757"/>
      <c r="AM218" s="757"/>
      <c r="AN218" s="758"/>
      <c r="AO218" s="3"/>
      <c r="AP218" s="759"/>
      <c r="AQ218" s="760"/>
      <c r="AR218" s="52"/>
      <c r="AS218" s="781" t="e">
        <f t="shared" si="23"/>
        <v>#DIV/0!</v>
      </c>
      <c r="AT218" s="782" t="e">
        <f t="shared" si="1"/>
        <v>#DIV/0!</v>
      </c>
      <c r="AU218" s="782" t="e">
        <f t="shared" si="2"/>
        <v>#DIV/0!</v>
      </c>
      <c r="AV218" s="782" t="e">
        <f t="shared" si="3"/>
        <v>#DIV/0!</v>
      </c>
      <c r="AW218" s="783" t="e">
        <f t="shared" si="4"/>
        <v>#DIV/0!</v>
      </c>
      <c r="AX218" s="783" t="e">
        <f t="shared" si="5"/>
        <v>#DIV/0!</v>
      </c>
      <c r="AY218" s="783" t="e">
        <f t="shared" si="6"/>
        <v>#DIV/0!</v>
      </c>
      <c r="AZ218" s="783" t="e">
        <f t="shared" si="7"/>
        <v>#DIV/0!</v>
      </c>
      <c r="BA218" s="87" t="e">
        <f t="shared" si="8"/>
        <v>#DIV/0!</v>
      </c>
      <c r="BB218" s="87" t="e">
        <f t="shared" si="9"/>
        <v>#DIV/0!</v>
      </c>
      <c r="BC218" s="87" t="e">
        <f t="shared" si="10"/>
        <v>#DIV/0!</v>
      </c>
      <c r="BD218" s="87" t="e">
        <f t="shared" si="11"/>
        <v>#DIV/0!</v>
      </c>
      <c r="BE218" s="86">
        <v>0.2</v>
      </c>
      <c r="BF218" s="86">
        <v>0.8</v>
      </c>
      <c r="BG218" s="87" t="e">
        <f t="shared" si="12"/>
        <v>#DIV/0!</v>
      </c>
      <c r="BH218" s="87" t="e">
        <f t="shared" si="13"/>
        <v>#DIV/0!</v>
      </c>
      <c r="BI218" s="87" t="e">
        <f t="shared" si="14"/>
        <v>#DIV/0!</v>
      </c>
      <c r="BJ218" s="87" t="e">
        <f t="shared" si="84"/>
        <v>#DIV/0!</v>
      </c>
      <c r="BK218" s="87" t="e">
        <f t="shared" si="84"/>
        <v>#DIV/0!</v>
      </c>
      <c r="BL218" s="87" t="e">
        <f t="shared" si="16"/>
        <v>#DIV/0!</v>
      </c>
      <c r="BM218" s="87" t="e">
        <f t="shared" si="17"/>
        <v>#DIV/0!</v>
      </c>
      <c r="BN218" s="87" t="e">
        <f t="shared" si="18"/>
        <v>#DIV/0!</v>
      </c>
      <c r="BO218" s="87" t="e">
        <f t="shared" si="85"/>
        <v>#DIV/0!</v>
      </c>
      <c r="BP218" s="87" t="e">
        <f t="shared" si="85"/>
        <v>#DIV/0!</v>
      </c>
      <c r="BQ218" s="87" t="e">
        <f t="shared" si="85"/>
        <v>#DIV/0!</v>
      </c>
      <c r="BR218" s="87" t="e">
        <f t="shared" si="85"/>
        <v>#DIV/0!</v>
      </c>
      <c r="BS218" s="5120" t="e">
        <f t="shared" ref="BS218:BV218" si="88">AVERAGEIF(BO218:BO227,"&lt;&gt;#¡DIV/0!")</f>
        <v>#DIV/0!</v>
      </c>
      <c r="BT218" s="5120" t="e">
        <f t="shared" si="88"/>
        <v>#DIV/0!</v>
      </c>
      <c r="BU218" s="5120" t="e">
        <f t="shared" si="88"/>
        <v>#DIV/0!</v>
      </c>
      <c r="BV218" s="5120" t="e">
        <f t="shared" si="88"/>
        <v>#DIV/0!</v>
      </c>
      <c r="BW218" s="5122" t="e">
        <f>+C218*BS218</f>
        <v>#DIV/0!</v>
      </c>
      <c r="BX218" s="5122" t="e">
        <f>+C218*BT218</f>
        <v>#DIV/0!</v>
      </c>
      <c r="BY218" s="5122" t="e">
        <f>+C218*BU218</f>
        <v>#DIV/0!</v>
      </c>
      <c r="BZ218" s="5122" t="e">
        <f>+C218*BV218</f>
        <v>#DIV/0!</v>
      </c>
      <c r="CA218" s="5131" t="e">
        <f>SUM(BW218:BZ227)</f>
        <v>#DIV/0!</v>
      </c>
      <c r="CC218" s="5132" t="e">
        <f t="shared" ref="CC218:CF218" si="89">+Q218/$N$218</f>
        <v>#DIV/0!</v>
      </c>
      <c r="CD218" s="5133" t="e">
        <f t="shared" si="89"/>
        <v>#DIV/0!</v>
      </c>
      <c r="CE218" s="5133" t="e">
        <f t="shared" si="89"/>
        <v>#DIV/0!</v>
      </c>
      <c r="CF218" s="5128" t="e">
        <f t="shared" si="89"/>
        <v>#DIV/0!</v>
      </c>
      <c r="CG218" s="5129" t="e">
        <f>AVERAGE(CC218:CF227)</f>
        <v>#DIV/0!</v>
      </c>
    </row>
    <row r="219" spans="1:85" ht="14.25" customHeight="1">
      <c r="A219" s="5111"/>
      <c r="B219" s="5114"/>
      <c r="C219" s="5047"/>
      <c r="D219" s="5114"/>
      <c r="E219" s="5047"/>
      <c r="F219" s="440"/>
      <c r="G219" s="377"/>
      <c r="H219" s="5118"/>
      <c r="I219" s="561"/>
      <c r="J219" s="562"/>
      <c r="K219" s="562"/>
      <c r="L219" s="562"/>
      <c r="M219" s="5118"/>
      <c r="N219" s="5111"/>
      <c r="O219" s="380"/>
      <c r="P219" s="381"/>
      <c r="Q219" s="5111"/>
      <c r="R219" s="5049"/>
      <c r="S219" s="5049"/>
      <c r="T219" s="5118"/>
      <c r="U219" s="22"/>
      <c r="V219" s="384">
        <v>2</v>
      </c>
      <c r="W219" s="145"/>
      <c r="X219" s="723"/>
      <c r="Y219" s="723"/>
      <c r="Z219" s="440"/>
      <c r="AA219" s="725"/>
      <c r="AB219" s="725"/>
      <c r="AC219" s="725"/>
      <c r="AD219" s="726"/>
      <c r="AE219" s="140"/>
      <c r="AF219" s="141"/>
      <c r="AG219" s="143"/>
      <c r="AH219" s="143"/>
      <c r="AI219" s="143"/>
      <c r="AJ219" s="146"/>
      <c r="AK219" s="727"/>
      <c r="AL219" s="728"/>
      <c r="AM219" s="728"/>
      <c r="AN219" s="729"/>
      <c r="AO219" s="3"/>
      <c r="AP219" s="399"/>
      <c r="AQ219" s="381"/>
      <c r="AR219" s="52"/>
      <c r="AS219" s="53" t="e">
        <f t="shared" si="23"/>
        <v>#DIV/0!</v>
      </c>
      <c r="AT219" s="54" t="e">
        <f t="shared" si="1"/>
        <v>#DIV/0!</v>
      </c>
      <c r="AU219" s="54" t="e">
        <f t="shared" si="2"/>
        <v>#DIV/0!</v>
      </c>
      <c r="AV219" s="54" t="e">
        <f t="shared" si="3"/>
        <v>#DIV/0!</v>
      </c>
      <c r="AW219" s="55" t="e">
        <f t="shared" si="4"/>
        <v>#DIV/0!</v>
      </c>
      <c r="AX219" s="55" t="e">
        <f t="shared" si="5"/>
        <v>#DIV/0!</v>
      </c>
      <c r="AY219" s="55" t="e">
        <f t="shared" si="6"/>
        <v>#DIV/0!</v>
      </c>
      <c r="AZ219" s="55" t="e">
        <f t="shared" si="7"/>
        <v>#DIV/0!</v>
      </c>
      <c r="BA219" s="56" t="e">
        <f t="shared" si="8"/>
        <v>#DIV/0!</v>
      </c>
      <c r="BB219" s="56" t="e">
        <f t="shared" si="9"/>
        <v>#DIV/0!</v>
      </c>
      <c r="BC219" s="56" t="e">
        <f t="shared" si="10"/>
        <v>#DIV/0!</v>
      </c>
      <c r="BD219" s="56" t="e">
        <f t="shared" si="11"/>
        <v>#DIV/0!</v>
      </c>
      <c r="BE219" s="108">
        <v>0.2</v>
      </c>
      <c r="BF219" s="108">
        <v>0.8</v>
      </c>
      <c r="BG219" s="56" t="e">
        <f t="shared" si="12"/>
        <v>#DIV/0!</v>
      </c>
      <c r="BH219" s="56" t="e">
        <f t="shared" si="13"/>
        <v>#DIV/0!</v>
      </c>
      <c r="BI219" s="56" t="e">
        <f t="shared" si="14"/>
        <v>#DIV/0!</v>
      </c>
      <c r="BJ219" s="56" t="e">
        <f t="shared" si="84"/>
        <v>#DIV/0!</v>
      </c>
      <c r="BK219" s="56" t="e">
        <f t="shared" si="84"/>
        <v>#DIV/0!</v>
      </c>
      <c r="BL219" s="56" t="e">
        <f t="shared" si="16"/>
        <v>#DIV/0!</v>
      </c>
      <c r="BM219" s="56" t="e">
        <f t="shared" si="17"/>
        <v>#DIV/0!</v>
      </c>
      <c r="BN219" s="56" t="e">
        <f t="shared" si="18"/>
        <v>#DIV/0!</v>
      </c>
      <c r="BO219" s="56" t="e">
        <f t="shared" si="85"/>
        <v>#DIV/0!</v>
      </c>
      <c r="BP219" s="56" t="e">
        <f t="shared" si="85"/>
        <v>#DIV/0!</v>
      </c>
      <c r="BQ219" s="56" t="e">
        <f t="shared" si="85"/>
        <v>#DIV/0!</v>
      </c>
      <c r="BR219" s="56" t="e">
        <f t="shared" si="85"/>
        <v>#DIV/0!</v>
      </c>
      <c r="BS219" s="5049"/>
      <c r="BT219" s="5049"/>
      <c r="BU219" s="5049"/>
      <c r="BV219" s="5049"/>
      <c r="BW219" s="5049"/>
      <c r="BX219" s="5049"/>
      <c r="BY219" s="5049"/>
      <c r="BZ219" s="5049"/>
      <c r="CA219" s="5118"/>
      <c r="CC219" s="5111"/>
      <c r="CD219" s="5049"/>
      <c r="CE219" s="5049"/>
      <c r="CF219" s="5118"/>
      <c r="CG219" s="5130"/>
    </row>
    <row r="220" spans="1:85" ht="14.25" customHeight="1">
      <c r="A220" s="5111"/>
      <c r="B220" s="5114"/>
      <c r="C220" s="5047"/>
      <c r="D220" s="5114"/>
      <c r="E220" s="5047"/>
      <c r="F220" s="440"/>
      <c r="G220" s="377"/>
      <c r="H220" s="5118"/>
      <c r="I220" s="561"/>
      <c r="J220" s="562"/>
      <c r="K220" s="562"/>
      <c r="L220" s="562"/>
      <c r="M220" s="5118"/>
      <c r="N220" s="5111"/>
      <c r="O220" s="380"/>
      <c r="P220" s="381"/>
      <c r="Q220" s="5111"/>
      <c r="R220" s="5049"/>
      <c r="S220" s="5049"/>
      <c r="T220" s="5118"/>
      <c r="U220" s="22"/>
      <c r="V220" s="384">
        <v>3</v>
      </c>
      <c r="W220" s="145"/>
      <c r="X220" s="723"/>
      <c r="Y220" s="723"/>
      <c r="Z220" s="440"/>
      <c r="AA220" s="725"/>
      <c r="AB220" s="725"/>
      <c r="AC220" s="725"/>
      <c r="AD220" s="726"/>
      <c r="AE220" s="140"/>
      <c r="AF220" s="141"/>
      <c r="AG220" s="143"/>
      <c r="AH220" s="143"/>
      <c r="AI220" s="143"/>
      <c r="AJ220" s="146"/>
      <c r="AK220" s="727"/>
      <c r="AL220" s="728"/>
      <c r="AM220" s="728"/>
      <c r="AN220" s="729"/>
      <c r="AO220" s="3"/>
      <c r="AP220" s="399"/>
      <c r="AQ220" s="381"/>
      <c r="AR220" s="52"/>
      <c r="AS220" s="53" t="e">
        <f t="shared" si="23"/>
        <v>#DIV/0!</v>
      </c>
      <c r="AT220" s="54" t="e">
        <f t="shared" si="1"/>
        <v>#DIV/0!</v>
      </c>
      <c r="AU220" s="54" t="e">
        <f t="shared" si="2"/>
        <v>#DIV/0!</v>
      </c>
      <c r="AV220" s="54" t="e">
        <f t="shared" si="3"/>
        <v>#DIV/0!</v>
      </c>
      <c r="AW220" s="55" t="e">
        <f t="shared" si="4"/>
        <v>#DIV/0!</v>
      </c>
      <c r="AX220" s="55" t="e">
        <f t="shared" si="5"/>
        <v>#DIV/0!</v>
      </c>
      <c r="AY220" s="55" t="e">
        <f t="shared" si="6"/>
        <v>#DIV/0!</v>
      </c>
      <c r="AZ220" s="55" t="e">
        <f t="shared" si="7"/>
        <v>#DIV/0!</v>
      </c>
      <c r="BA220" s="56" t="e">
        <f t="shared" si="8"/>
        <v>#DIV/0!</v>
      </c>
      <c r="BB220" s="56" t="e">
        <f t="shared" si="9"/>
        <v>#DIV/0!</v>
      </c>
      <c r="BC220" s="56" t="e">
        <f t="shared" si="10"/>
        <v>#DIV/0!</v>
      </c>
      <c r="BD220" s="56" t="e">
        <f t="shared" si="11"/>
        <v>#DIV/0!</v>
      </c>
      <c r="BE220" s="108">
        <v>0.2</v>
      </c>
      <c r="BF220" s="108">
        <v>0.8</v>
      </c>
      <c r="BG220" s="56" t="e">
        <f t="shared" si="12"/>
        <v>#DIV/0!</v>
      </c>
      <c r="BH220" s="56" t="e">
        <f t="shared" si="13"/>
        <v>#DIV/0!</v>
      </c>
      <c r="BI220" s="56" t="e">
        <f t="shared" si="14"/>
        <v>#DIV/0!</v>
      </c>
      <c r="BJ220" s="56" t="e">
        <f t="shared" si="84"/>
        <v>#DIV/0!</v>
      </c>
      <c r="BK220" s="56" t="e">
        <f t="shared" si="84"/>
        <v>#DIV/0!</v>
      </c>
      <c r="BL220" s="56" t="e">
        <f t="shared" si="16"/>
        <v>#DIV/0!</v>
      </c>
      <c r="BM220" s="56" t="e">
        <f t="shared" si="17"/>
        <v>#DIV/0!</v>
      </c>
      <c r="BN220" s="56" t="e">
        <f t="shared" si="18"/>
        <v>#DIV/0!</v>
      </c>
      <c r="BO220" s="56" t="e">
        <f t="shared" si="85"/>
        <v>#DIV/0!</v>
      </c>
      <c r="BP220" s="56" t="e">
        <f t="shared" si="85"/>
        <v>#DIV/0!</v>
      </c>
      <c r="BQ220" s="56" t="e">
        <f t="shared" si="85"/>
        <v>#DIV/0!</v>
      </c>
      <c r="BR220" s="56" t="e">
        <f t="shared" si="85"/>
        <v>#DIV/0!</v>
      </c>
      <c r="BS220" s="5049"/>
      <c r="BT220" s="5049"/>
      <c r="BU220" s="5049"/>
      <c r="BV220" s="5049"/>
      <c r="BW220" s="5049"/>
      <c r="BX220" s="5049"/>
      <c r="BY220" s="5049"/>
      <c r="BZ220" s="5049"/>
      <c r="CA220" s="5118"/>
      <c r="CC220" s="5111"/>
      <c r="CD220" s="5049"/>
      <c r="CE220" s="5049"/>
      <c r="CF220" s="5118"/>
      <c r="CG220" s="5130"/>
    </row>
    <row r="221" spans="1:85" ht="14.25" customHeight="1">
      <c r="A221" s="5111"/>
      <c r="B221" s="5114"/>
      <c r="C221" s="5047"/>
      <c r="D221" s="5114"/>
      <c r="E221" s="5047"/>
      <c r="F221" s="440"/>
      <c r="G221" s="377"/>
      <c r="H221" s="5118"/>
      <c r="I221" s="561"/>
      <c r="J221" s="562"/>
      <c r="K221" s="562"/>
      <c r="L221" s="562"/>
      <c r="M221" s="5118"/>
      <c r="N221" s="5111"/>
      <c r="O221" s="380"/>
      <c r="P221" s="381"/>
      <c r="Q221" s="5111"/>
      <c r="R221" s="5049"/>
      <c r="S221" s="5049"/>
      <c r="T221" s="5118"/>
      <c r="U221" s="22"/>
      <c r="V221" s="384">
        <v>4</v>
      </c>
      <c r="W221" s="145"/>
      <c r="X221" s="723"/>
      <c r="Y221" s="723"/>
      <c r="Z221" s="440"/>
      <c r="AA221" s="725"/>
      <c r="AB221" s="725"/>
      <c r="AC221" s="725"/>
      <c r="AD221" s="726"/>
      <c r="AE221" s="140"/>
      <c r="AF221" s="141"/>
      <c r="AG221" s="143"/>
      <c r="AH221" s="143"/>
      <c r="AI221" s="143"/>
      <c r="AJ221" s="146"/>
      <c r="AK221" s="727"/>
      <c r="AL221" s="728"/>
      <c r="AM221" s="728"/>
      <c r="AN221" s="729"/>
      <c r="AO221" s="3"/>
      <c r="AP221" s="399"/>
      <c r="AQ221" s="381"/>
      <c r="AR221" s="52"/>
      <c r="AS221" s="53" t="e">
        <f t="shared" si="23"/>
        <v>#DIV/0!</v>
      </c>
      <c r="AT221" s="54" t="e">
        <f t="shared" si="1"/>
        <v>#DIV/0!</v>
      </c>
      <c r="AU221" s="54" t="e">
        <f t="shared" si="2"/>
        <v>#DIV/0!</v>
      </c>
      <c r="AV221" s="54" t="e">
        <f t="shared" si="3"/>
        <v>#DIV/0!</v>
      </c>
      <c r="AW221" s="55" t="e">
        <f t="shared" si="4"/>
        <v>#DIV/0!</v>
      </c>
      <c r="AX221" s="55" t="e">
        <f t="shared" si="5"/>
        <v>#DIV/0!</v>
      </c>
      <c r="AY221" s="55" t="e">
        <f t="shared" si="6"/>
        <v>#DIV/0!</v>
      </c>
      <c r="AZ221" s="55" t="e">
        <f t="shared" si="7"/>
        <v>#DIV/0!</v>
      </c>
      <c r="BA221" s="56" t="e">
        <f t="shared" si="8"/>
        <v>#DIV/0!</v>
      </c>
      <c r="BB221" s="56" t="e">
        <f t="shared" si="9"/>
        <v>#DIV/0!</v>
      </c>
      <c r="BC221" s="56" t="e">
        <f t="shared" si="10"/>
        <v>#DIV/0!</v>
      </c>
      <c r="BD221" s="56" t="e">
        <f t="shared" si="11"/>
        <v>#DIV/0!</v>
      </c>
      <c r="BE221" s="108">
        <v>0.2</v>
      </c>
      <c r="BF221" s="108">
        <v>0.8</v>
      </c>
      <c r="BG221" s="56" t="e">
        <f t="shared" si="12"/>
        <v>#DIV/0!</v>
      </c>
      <c r="BH221" s="56" t="e">
        <f t="shared" si="13"/>
        <v>#DIV/0!</v>
      </c>
      <c r="BI221" s="56" t="e">
        <f t="shared" si="14"/>
        <v>#DIV/0!</v>
      </c>
      <c r="BJ221" s="56" t="e">
        <f t="shared" ref="BJ221:BK236" si="90">+AZ221*BE221</f>
        <v>#DIV/0!</v>
      </c>
      <c r="BK221" s="56" t="e">
        <f t="shared" si="90"/>
        <v>#DIV/0!</v>
      </c>
      <c r="BL221" s="56" t="e">
        <f t="shared" si="16"/>
        <v>#DIV/0!</v>
      </c>
      <c r="BM221" s="56" t="e">
        <f t="shared" si="17"/>
        <v>#DIV/0!</v>
      </c>
      <c r="BN221" s="56" t="e">
        <f t="shared" si="18"/>
        <v>#DIV/0!</v>
      </c>
      <c r="BO221" s="56" t="e">
        <f t="shared" ref="BO221:BR236" si="91">+BG221+BK221</f>
        <v>#DIV/0!</v>
      </c>
      <c r="BP221" s="56" t="e">
        <f t="shared" si="91"/>
        <v>#DIV/0!</v>
      </c>
      <c r="BQ221" s="56" t="e">
        <f t="shared" si="91"/>
        <v>#DIV/0!</v>
      </c>
      <c r="BR221" s="56" t="e">
        <f t="shared" si="91"/>
        <v>#DIV/0!</v>
      </c>
      <c r="BS221" s="5049"/>
      <c r="BT221" s="5049"/>
      <c r="BU221" s="5049"/>
      <c r="BV221" s="5049"/>
      <c r="BW221" s="5049"/>
      <c r="BX221" s="5049"/>
      <c r="BY221" s="5049"/>
      <c r="BZ221" s="5049"/>
      <c r="CA221" s="5118"/>
      <c r="CC221" s="5111"/>
      <c r="CD221" s="5049"/>
      <c r="CE221" s="5049"/>
      <c r="CF221" s="5118"/>
      <c r="CG221" s="5130"/>
    </row>
    <row r="222" spans="1:85" ht="14.25" customHeight="1">
      <c r="A222" s="5111"/>
      <c r="B222" s="5114"/>
      <c r="C222" s="5047"/>
      <c r="D222" s="5114"/>
      <c r="E222" s="5047"/>
      <c r="F222" s="440"/>
      <c r="G222" s="377"/>
      <c r="H222" s="5118"/>
      <c r="I222" s="561"/>
      <c r="J222" s="562"/>
      <c r="K222" s="562"/>
      <c r="L222" s="562"/>
      <c r="M222" s="5118"/>
      <c r="N222" s="5111"/>
      <c r="O222" s="380"/>
      <c r="P222" s="381"/>
      <c r="Q222" s="5111"/>
      <c r="R222" s="5049"/>
      <c r="S222" s="5049"/>
      <c r="T222" s="5118"/>
      <c r="U222" s="22"/>
      <c r="V222" s="384">
        <v>5</v>
      </c>
      <c r="W222" s="145"/>
      <c r="X222" s="723"/>
      <c r="Y222" s="723"/>
      <c r="Z222" s="440"/>
      <c r="AA222" s="725"/>
      <c r="AB222" s="725"/>
      <c r="AC222" s="725"/>
      <c r="AD222" s="726"/>
      <c r="AE222" s="140"/>
      <c r="AF222" s="141"/>
      <c r="AG222" s="143"/>
      <c r="AH222" s="143"/>
      <c r="AI222" s="143"/>
      <c r="AJ222" s="146"/>
      <c r="AK222" s="727"/>
      <c r="AL222" s="728"/>
      <c r="AM222" s="728"/>
      <c r="AN222" s="729"/>
      <c r="AO222" s="3"/>
      <c r="AP222" s="399"/>
      <c r="AQ222" s="381"/>
      <c r="AR222" s="52"/>
      <c r="AS222" s="53" t="e">
        <f t="shared" si="23"/>
        <v>#DIV/0!</v>
      </c>
      <c r="AT222" s="54" t="e">
        <f t="shared" si="1"/>
        <v>#DIV/0!</v>
      </c>
      <c r="AU222" s="54" t="e">
        <f t="shared" si="2"/>
        <v>#DIV/0!</v>
      </c>
      <c r="AV222" s="54" t="e">
        <f t="shared" si="3"/>
        <v>#DIV/0!</v>
      </c>
      <c r="AW222" s="55" t="e">
        <f t="shared" si="4"/>
        <v>#DIV/0!</v>
      </c>
      <c r="AX222" s="55" t="e">
        <f t="shared" si="5"/>
        <v>#DIV/0!</v>
      </c>
      <c r="AY222" s="55" t="e">
        <f t="shared" si="6"/>
        <v>#DIV/0!</v>
      </c>
      <c r="AZ222" s="55" t="e">
        <f t="shared" si="7"/>
        <v>#DIV/0!</v>
      </c>
      <c r="BA222" s="56" t="e">
        <f t="shared" si="8"/>
        <v>#DIV/0!</v>
      </c>
      <c r="BB222" s="56" t="e">
        <f t="shared" si="9"/>
        <v>#DIV/0!</v>
      </c>
      <c r="BC222" s="56" t="e">
        <f t="shared" si="10"/>
        <v>#DIV/0!</v>
      </c>
      <c r="BD222" s="56" t="e">
        <f t="shared" si="11"/>
        <v>#DIV/0!</v>
      </c>
      <c r="BE222" s="108">
        <v>0.2</v>
      </c>
      <c r="BF222" s="108">
        <v>0.8</v>
      </c>
      <c r="BG222" s="56" t="e">
        <f t="shared" si="12"/>
        <v>#DIV/0!</v>
      </c>
      <c r="BH222" s="56" t="e">
        <f t="shared" si="13"/>
        <v>#DIV/0!</v>
      </c>
      <c r="BI222" s="56" t="e">
        <f t="shared" si="14"/>
        <v>#DIV/0!</v>
      </c>
      <c r="BJ222" s="56" t="e">
        <f t="shared" si="90"/>
        <v>#DIV/0!</v>
      </c>
      <c r="BK222" s="56" t="e">
        <f t="shared" si="90"/>
        <v>#DIV/0!</v>
      </c>
      <c r="BL222" s="56" t="e">
        <f t="shared" si="16"/>
        <v>#DIV/0!</v>
      </c>
      <c r="BM222" s="56" t="e">
        <f t="shared" si="17"/>
        <v>#DIV/0!</v>
      </c>
      <c r="BN222" s="56" t="e">
        <f t="shared" si="18"/>
        <v>#DIV/0!</v>
      </c>
      <c r="BO222" s="56" t="e">
        <f t="shared" si="91"/>
        <v>#DIV/0!</v>
      </c>
      <c r="BP222" s="56" t="e">
        <f t="shared" si="91"/>
        <v>#DIV/0!</v>
      </c>
      <c r="BQ222" s="56" t="e">
        <f t="shared" si="91"/>
        <v>#DIV/0!</v>
      </c>
      <c r="BR222" s="56" t="e">
        <f t="shared" si="91"/>
        <v>#DIV/0!</v>
      </c>
      <c r="BS222" s="5049"/>
      <c r="BT222" s="5049"/>
      <c r="BU222" s="5049"/>
      <c r="BV222" s="5049"/>
      <c r="BW222" s="5049"/>
      <c r="BX222" s="5049"/>
      <c r="BY222" s="5049"/>
      <c r="BZ222" s="5049"/>
      <c r="CA222" s="5118"/>
      <c r="CC222" s="5111"/>
      <c r="CD222" s="5049"/>
      <c r="CE222" s="5049"/>
      <c r="CF222" s="5118"/>
      <c r="CG222" s="5130"/>
    </row>
    <row r="223" spans="1:85" ht="14.25" customHeight="1">
      <c r="A223" s="5111"/>
      <c r="B223" s="5114"/>
      <c r="C223" s="5047"/>
      <c r="D223" s="5114"/>
      <c r="E223" s="5047"/>
      <c r="F223" s="440"/>
      <c r="G223" s="377"/>
      <c r="H223" s="5118"/>
      <c r="I223" s="561"/>
      <c r="J223" s="562"/>
      <c r="K223" s="562"/>
      <c r="L223" s="562"/>
      <c r="M223" s="5118"/>
      <c r="N223" s="5111"/>
      <c r="O223" s="380"/>
      <c r="P223" s="381"/>
      <c r="Q223" s="5111"/>
      <c r="R223" s="5049"/>
      <c r="S223" s="5049"/>
      <c r="T223" s="5118"/>
      <c r="U223" s="22"/>
      <c r="V223" s="384">
        <v>6</v>
      </c>
      <c r="W223" s="145"/>
      <c r="X223" s="723"/>
      <c r="Y223" s="723"/>
      <c r="Z223" s="440"/>
      <c r="AA223" s="725"/>
      <c r="AB223" s="725"/>
      <c r="AC223" s="725"/>
      <c r="AD223" s="726"/>
      <c r="AE223" s="140"/>
      <c r="AF223" s="141"/>
      <c r="AG223" s="143"/>
      <c r="AH223" s="143"/>
      <c r="AI223" s="143"/>
      <c r="AJ223" s="146"/>
      <c r="AK223" s="727"/>
      <c r="AL223" s="728"/>
      <c r="AM223" s="728"/>
      <c r="AN223" s="729"/>
      <c r="AO223" s="3"/>
      <c r="AP223" s="399"/>
      <c r="AQ223" s="381"/>
      <c r="AR223" s="52"/>
      <c r="AS223" s="53" t="e">
        <f t="shared" si="23"/>
        <v>#DIV/0!</v>
      </c>
      <c r="AT223" s="54" t="e">
        <f t="shared" si="1"/>
        <v>#DIV/0!</v>
      </c>
      <c r="AU223" s="54" t="e">
        <f t="shared" si="2"/>
        <v>#DIV/0!</v>
      </c>
      <c r="AV223" s="54" t="e">
        <f t="shared" si="3"/>
        <v>#DIV/0!</v>
      </c>
      <c r="AW223" s="55" t="e">
        <f t="shared" si="4"/>
        <v>#DIV/0!</v>
      </c>
      <c r="AX223" s="55" t="e">
        <f t="shared" si="5"/>
        <v>#DIV/0!</v>
      </c>
      <c r="AY223" s="55" t="e">
        <f t="shared" si="6"/>
        <v>#DIV/0!</v>
      </c>
      <c r="AZ223" s="55" t="e">
        <f t="shared" si="7"/>
        <v>#DIV/0!</v>
      </c>
      <c r="BA223" s="56" t="e">
        <f t="shared" si="8"/>
        <v>#DIV/0!</v>
      </c>
      <c r="BB223" s="56" t="e">
        <f t="shared" si="9"/>
        <v>#DIV/0!</v>
      </c>
      <c r="BC223" s="56" t="e">
        <f t="shared" si="10"/>
        <v>#DIV/0!</v>
      </c>
      <c r="BD223" s="56" t="e">
        <f t="shared" si="11"/>
        <v>#DIV/0!</v>
      </c>
      <c r="BE223" s="108">
        <v>0.2</v>
      </c>
      <c r="BF223" s="108">
        <v>0.8</v>
      </c>
      <c r="BG223" s="56" t="e">
        <f t="shared" si="12"/>
        <v>#DIV/0!</v>
      </c>
      <c r="BH223" s="56" t="e">
        <f t="shared" si="13"/>
        <v>#DIV/0!</v>
      </c>
      <c r="BI223" s="56" t="e">
        <f t="shared" si="14"/>
        <v>#DIV/0!</v>
      </c>
      <c r="BJ223" s="56" t="e">
        <f t="shared" si="90"/>
        <v>#DIV/0!</v>
      </c>
      <c r="BK223" s="56" t="e">
        <f t="shared" si="90"/>
        <v>#DIV/0!</v>
      </c>
      <c r="BL223" s="56" t="e">
        <f t="shared" si="16"/>
        <v>#DIV/0!</v>
      </c>
      <c r="BM223" s="56" t="e">
        <f t="shared" si="17"/>
        <v>#DIV/0!</v>
      </c>
      <c r="BN223" s="56" t="e">
        <f t="shared" si="18"/>
        <v>#DIV/0!</v>
      </c>
      <c r="BO223" s="56" t="e">
        <f t="shared" si="91"/>
        <v>#DIV/0!</v>
      </c>
      <c r="BP223" s="56" t="e">
        <f t="shared" si="91"/>
        <v>#DIV/0!</v>
      </c>
      <c r="BQ223" s="56" t="e">
        <f t="shared" si="91"/>
        <v>#DIV/0!</v>
      </c>
      <c r="BR223" s="56" t="e">
        <f t="shared" si="91"/>
        <v>#DIV/0!</v>
      </c>
      <c r="BS223" s="5049"/>
      <c r="BT223" s="5049"/>
      <c r="BU223" s="5049"/>
      <c r="BV223" s="5049"/>
      <c r="BW223" s="5049"/>
      <c r="BX223" s="5049"/>
      <c r="BY223" s="5049"/>
      <c r="BZ223" s="5049"/>
      <c r="CA223" s="5118"/>
      <c r="CC223" s="5111"/>
      <c r="CD223" s="5049"/>
      <c r="CE223" s="5049"/>
      <c r="CF223" s="5118"/>
      <c r="CG223" s="5130"/>
    </row>
    <row r="224" spans="1:85" ht="14.25" customHeight="1">
      <c r="A224" s="5111"/>
      <c r="B224" s="5114"/>
      <c r="C224" s="5047"/>
      <c r="D224" s="5114"/>
      <c r="E224" s="5047"/>
      <c r="F224" s="440"/>
      <c r="G224" s="377"/>
      <c r="H224" s="5118"/>
      <c r="I224" s="561"/>
      <c r="J224" s="562"/>
      <c r="K224" s="562"/>
      <c r="L224" s="562"/>
      <c r="M224" s="5118"/>
      <c r="N224" s="5111"/>
      <c r="O224" s="380"/>
      <c r="P224" s="381"/>
      <c r="Q224" s="5111"/>
      <c r="R224" s="5049"/>
      <c r="S224" s="5049"/>
      <c r="T224" s="5118"/>
      <c r="U224" s="22"/>
      <c r="V224" s="384">
        <v>7</v>
      </c>
      <c r="W224" s="145"/>
      <c r="X224" s="723"/>
      <c r="Y224" s="723"/>
      <c r="Z224" s="440"/>
      <c r="AA224" s="725"/>
      <c r="AB224" s="725"/>
      <c r="AC224" s="725"/>
      <c r="AD224" s="726"/>
      <c r="AE224" s="140"/>
      <c r="AF224" s="141"/>
      <c r="AG224" s="143"/>
      <c r="AH224" s="143"/>
      <c r="AI224" s="143"/>
      <c r="AJ224" s="146"/>
      <c r="AK224" s="727"/>
      <c r="AL224" s="728"/>
      <c r="AM224" s="728"/>
      <c r="AN224" s="729"/>
      <c r="AO224" s="3"/>
      <c r="AP224" s="399"/>
      <c r="AQ224" s="381"/>
      <c r="AR224" s="52"/>
      <c r="AS224" s="53" t="e">
        <f t="shared" si="23"/>
        <v>#DIV/0!</v>
      </c>
      <c r="AT224" s="54" t="e">
        <f t="shared" si="1"/>
        <v>#DIV/0!</v>
      </c>
      <c r="AU224" s="54" t="e">
        <f t="shared" si="2"/>
        <v>#DIV/0!</v>
      </c>
      <c r="AV224" s="54" t="e">
        <f t="shared" si="3"/>
        <v>#DIV/0!</v>
      </c>
      <c r="AW224" s="55" t="e">
        <f t="shared" si="4"/>
        <v>#DIV/0!</v>
      </c>
      <c r="AX224" s="55" t="e">
        <f t="shared" si="5"/>
        <v>#DIV/0!</v>
      </c>
      <c r="AY224" s="55" t="e">
        <f t="shared" si="6"/>
        <v>#DIV/0!</v>
      </c>
      <c r="AZ224" s="55" t="e">
        <f t="shared" si="7"/>
        <v>#DIV/0!</v>
      </c>
      <c r="BA224" s="56" t="e">
        <f t="shared" si="8"/>
        <v>#DIV/0!</v>
      </c>
      <c r="BB224" s="56" t="e">
        <f t="shared" si="9"/>
        <v>#DIV/0!</v>
      </c>
      <c r="BC224" s="56" t="e">
        <f t="shared" si="10"/>
        <v>#DIV/0!</v>
      </c>
      <c r="BD224" s="56" t="e">
        <f t="shared" si="11"/>
        <v>#DIV/0!</v>
      </c>
      <c r="BE224" s="108">
        <v>0.2</v>
      </c>
      <c r="BF224" s="108">
        <v>0.8</v>
      </c>
      <c r="BG224" s="56" t="e">
        <f t="shared" si="12"/>
        <v>#DIV/0!</v>
      </c>
      <c r="BH224" s="56" t="e">
        <f t="shared" si="13"/>
        <v>#DIV/0!</v>
      </c>
      <c r="BI224" s="56" t="e">
        <f t="shared" si="14"/>
        <v>#DIV/0!</v>
      </c>
      <c r="BJ224" s="56" t="e">
        <f t="shared" si="90"/>
        <v>#DIV/0!</v>
      </c>
      <c r="BK224" s="56" t="e">
        <f t="shared" si="90"/>
        <v>#DIV/0!</v>
      </c>
      <c r="BL224" s="56" t="e">
        <f t="shared" si="16"/>
        <v>#DIV/0!</v>
      </c>
      <c r="BM224" s="56" t="e">
        <f t="shared" si="17"/>
        <v>#DIV/0!</v>
      </c>
      <c r="BN224" s="56" t="e">
        <f t="shared" si="18"/>
        <v>#DIV/0!</v>
      </c>
      <c r="BO224" s="56" t="e">
        <f t="shared" si="91"/>
        <v>#DIV/0!</v>
      </c>
      <c r="BP224" s="56" t="e">
        <f t="shared" si="91"/>
        <v>#DIV/0!</v>
      </c>
      <c r="BQ224" s="56" t="e">
        <f t="shared" si="91"/>
        <v>#DIV/0!</v>
      </c>
      <c r="BR224" s="56" t="e">
        <f t="shared" si="91"/>
        <v>#DIV/0!</v>
      </c>
      <c r="BS224" s="5049"/>
      <c r="BT224" s="5049"/>
      <c r="BU224" s="5049"/>
      <c r="BV224" s="5049"/>
      <c r="BW224" s="5049"/>
      <c r="BX224" s="5049"/>
      <c r="BY224" s="5049"/>
      <c r="BZ224" s="5049"/>
      <c r="CA224" s="5118"/>
      <c r="CC224" s="5111"/>
      <c r="CD224" s="5049"/>
      <c r="CE224" s="5049"/>
      <c r="CF224" s="5118"/>
      <c r="CG224" s="5130"/>
    </row>
    <row r="225" spans="1:85" ht="14.25" customHeight="1">
      <c r="A225" s="5111"/>
      <c r="B225" s="5114"/>
      <c r="C225" s="5047"/>
      <c r="D225" s="5114"/>
      <c r="E225" s="5047"/>
      <c r="F225" s="440"/>
      <c r="G225" s="377"/>
      <c r="H225" s="5118"/>
      <c r="I225" s="561"/>
      <c r="J225" s="562"/>
      <c r="K225" s="562"/>
      <c r="L225" s="562"/>
      <c r="M225" s="5118"/>
      <c r="N225" s="5111"/>
      <c r="O225" s="380"/>
      <c r="P225" s="381"/>
      <c r="Q225" s="5111"/>
      <c r="R225" s="5049"/>
      <c r="S225" s="5049"/>
      <c r="T225" s="5118"/>
      <c r="U225" s="22"/>
      <c r="V225" s="384">
        <v>8</v>
      </c>
      <c r="W225" s="145"/>
      <c r="X225" s="723"/>
      <c r="Y225" s="723"/>
      <c r="Z225" s="440"/>
      <c r="AA225" s="725"/>
      <c r="AB225" s="725"/>
      <c r="AC225" s="725"/>
      <c r="AD225" s="726"/>
      <c r="AE225" s="140"/>
      <c r="AF225" s="141"/>
      <c r="AG225" s="143"/>
      <c r="AH225" s="143"/>
      <c r="AI225" s="143"/>
      <c r="AJ225" s="146"/>
      <c r="AK225" s="727"/>
      <c r="AL225" s="728"/>
      <c r="AM225" s="728"/>
      <c r="AN225" s="729"/>
      <c r="AO225" s="3"/>
      <c r="AP225" s="399"/>
      <c r="AQ225" s="381"/>
      <c r="AR225" s="52"/>
      <c r="AS225" s="53" t="e">
        <f t="shared" si="23"/>
        <v>#DIV/0!</v>
      </c>
      <c r="AT225" s="54" t="e">
        <f t="shared" si="1"/>
        <v>#DIV/0!</v>
      </c>
      <c r="AU225" s="54" t="e">
        <f t="shared" si="2"/>
        <v>#DIV/0!</v>
      </c>
      <c r="AV225" s="54" t="e">
        <f t="shared" si="3"/>
        <v>#DIV/0!</v>
      </c>
      <c r="AW225" s="55" t="e">
        <f t="shared" si="4"/>
        <v>#DIV/0!</v>
      </c>
      <c r="AX225" s="55" t="e">
        <f t="shared" si="5"/>
        <v>#DIV/0!</v>
      </c>
      <c r="AY225" s="55" t="e">
        <f t="shared" si="6"/>
        <v>#DIV/0!</v>
      </c>
      <c r="AZ225" s="55" t="e">
        <f t="shared" si="7"/>
        <v>#DIV/0!</v>
      </c>
      <c r="BA225" s="56" t="e">
        <f t="shared" si="8"/>
        <v>#DIV/0!</v>
      </c>
      <c r="BB225" s="56" t="e">
        <f t="shared" si="9"/>
        <v>#DIV/0!</v>
      </c>
      <c r="BC225" s="56" t="e">
        <f t="shared" si="10"/>
        <v>#DIV/0!</v>
      </c>
      <c r="BD225" s="56" t="e">
        <f t="shared" si="11"/>
        <v>#DIV/0!</v>
      </c>
      <c r="BE225" s="108">
        <v>0.2</v>
      </c>
      <c r="BF225" s="108">
        <v>0.8</v>
      </c>
      <c r="BG225" s="56" t="e">
        <f t="shared" si="12"/>
        <v>#DIV/0!</v>
      </c>
      <c r="BH225" s="56" t="e">
        <f t="shared" si="13"/>
        <v>#DIV/0!</v>
      </c>
      <c r="BI225" s="56" t="e">
        <f t="shared" si="14"/>
        <v>#DIV/0!</v>
      </c>
      <c r="BJ225" s="56" t="e">
        <f t="shared" si="90"/>
        <v>#DIV/0!</v>
      </c>
      <c r="BK225" s="56" t="e">
        <f t="shared" si="90"/>
        <v>#DIV/0!</v>
      </c>
      <c r="BL225" s="56" t="e">
        <f t="shared" si="16"/>
        <v>#DIV/0!</v>
      </c>
      <c r="BM225" s="56" t="e">
        <f t="shared" si="17"/>
        <v>#DIV/0!</v>
      </c>
      <c r="BN225" s="56" t="e">
        <f t="shared" si="18"/>
        <v>#DIV/0!</v>
      </c>
      <c r="BO225" s="56" t="e">
        <f t="shared" si="91"/>
        <v>#DIV/0!</v>
      </c>
      <c r="BP225" s="56" t="e">
        <f t="shared" si="91"/>
        <v>#DIV/0!</v>
      </c>
      <c r="BQ225" s="56" t="e">
        <f t="shared" si="91"/>
        <v>#DIV/0!</v>
      </c>
      <c r="BR225" s="56" t="e">
        <f t="shared" si="91"/>
        <v>#DIV/0!</v>
      </c>
      <c r="BS225" s="5049"/>
      <c r="BT225" s="5049"/>
      <c r="BU225" s="5049"/>
      <c r="BV225" s="5049"/>
      <c r="BW225" s="5049"/>
      <c r="BX225" s="5049"/>
      <c r="BY225" s="5049"/>
      <c r="BZ225" s="5049"/>
      <c r="CA225" s="5118"/>
      <c r="CC225" s="5111"/>
      <c r="CD225" s="5049"/>
      <c r="CE225" s="5049"/>
      <c r="CF225" s="5118"/>
      <c r="CG225" s="5130"/>
    </row>
    <row r="226" spans="1:85" ht="14.25" customHeight="1">
      <c r="A226" s="5111"/>
      <c r="B226" s="5114"/>
      <c r="C226" s="5047"/>
      <c r="D226" s="5114"/>
      <c r="E226" s="5047"/>
      <c r="F226" s="440"/>
      <c r="G226" s="377"/>
      <c r="H226" s="5118"/>
      <c r="I226" s="561"/>
      <c r="J226" s="562"/>
      <c r="K226" s="562"/>
      <c r="L226" s="562"/>
      <c r="M226" s="5118"/>
      <c r="N226" s="5111"/>
      <c r="O226" s="380"/>
      <c r="P226" s="381"/>
      <c r="Q226" s="5111"/>
      <c r="R226" s="5049"/>
      <c r="S226" s="5049"/>
      <c r="T226" s="5118"/>
      <c r="U226" s="22"/>
      <c r="V226" s="384">
        <v>9</v>
      </c>
      <c r="W226" s="145"/>
      <c r="X226" s="723"/>
      <c r="Y226" s="723"/>
      <c r="Z226" s="440"/>
      <c r="AA226" s="725"/>
      <c r="AB226" s="725"/>
      <c r="AC226" s="725"/>
      <c r="AD226" s="726"/>
      <c r="AE226" s="140"/>
      <c r="AF226" s="141"/>
      <c r="AG226" s="143"/>
      <c r="AH226" s="143"/>
      <c r="AI226" s="143"/>
      <c r="AJ226" s="146"/>
      <c r="AK226" s="727"/>
      <c r="AL226" s="728"/>
      <c r="AM226" s="728"/>
      <c r="AN226" s="729"/>
      <c r="AO226" s="3"/>
      <c r="AP226" s="399"/>
      <c r="AQ226" s="381"/>
      <c r="AR226" s="52"/>
      <c r="AS226" s="53" t="e">
        <f t="shared" si="23"/>
        <v>#DIV/0!</v>
      </c>
      <c r="AT226" s="54" t="e">
        <f t="shared" si="1"/>
        <v>#DIV/0!</v>
      </c>
      <c r="AU226" s="54" t="e">
        <f t="shared" si="2"/>
        <v>#DIV/0!</v>
      </c>
      <c r="AV226" s="54" t="e">
        <f t="shared" si="3"/>
        <v>#DIV/0!</v>
      </c>
      <c r="AW226" s="55" t="e">
        <f t="shared" si="4"/>
        <v>#DIV/0!</v>
      </c>
      <c r="AX226" s="55" t="e">
        <f t="shared" si="5"/>
        <v>#DIV/0!</v>
      </c>
      <c r="AY226" s="55" t="e">
        <f t="shared" si="6"/>
        <v>#DIV/0!</v>
      </c>
      <c r="AZ226" s="55" t="e">
        <f t="shared" si="7"/>
        <v>#DIV/0!</v>
      </c>
      <c r="BA226" s="56" t="e">
        <f t="shared" si="8"/>
        <v>#DIV/0!</v>
      </c>
      <c r="BB226" s="56" t="e">
        <f t="shared" si="9"/>
        <v>#DIV/0!</v>
      </c>
      <c r="BC226" s="56" t="e">
        <f t="shared" si="10"/>
        <v>#DIV/0!</v>
      </c>
      <c r="BD226" s="56" t="e">
        <f t="shared" si="11"/>
        <v>#DIV/0!</v>
      </c>
      <c r="BE226" s="108">
        <v>0.2</v>
      </c>
      <c r="BF226" s="108">
        <v>0.8</v>
      </c>
      <c r="BG226" s="56" t="e">
        <f t="shared" si="12"/>
        <v>#DIV/0!</v>
      </c>
      <c r="BH226" s="56" t="e">
        <f t="shared" si="13"/>
        <v>#DIV/0!</v>
      </c>
      <c r="BI226" s="56" t="e">
        <f t="shared" si="14"/>
        <v>#DIV/0!</v>
      </c>
      <c r="BJ226" s="56" t="e">
        <f t="shared" si="90"/>
        <v>#DIV/0!</v>
      </c>
      <c r="BK226" s="56" t="e">
        <f t="shared" si="90"/>
        <v>#DIV/0!</v>
      </c>
      <c r="BL226" s="56" t="e">
        <f t="shared" si="16"/>
        <v>#DIV/0!</v>
      </c>
      <c r="BM226" s="56" t="e">
        <f t="shared" si="17"/>
        <v>#DIV/0!</v>
      </c>
      <c r="BN226" s="56" t="e">
        <f t="shared" si="18"/>
        <v>#DIV/0!</v>
      </c>
      <c r="BO226" s="56" t="e">
        <f t="shared" si="91"/>
        <v>#DIV/0!</v>
      </c>
      <c r="BP226" s="56" t="e">
        <f t="shared" si="91"/>
        <v>#DIV/0!</v>
      </c>
      <c r="BQ226" s="56" t="e">
        <f t="shared" si="91"/>
        <v>#DIV/0!</v>
      </c>
      <c r="BR226" s="56" t="e">
        <f t="shared" si="91"/>
        <v>#DIV/0!</v>
      </c>
      <c r="BS226" s="5049"/>
      <c r="BT226" s="5049"/>
      <c r="BU226" s="5049"/>
      <c r="BV226" s="5049"/>
      <c r="BW226" s="5049"/>
      <c r="BX226" s="5049"/>
      <c r="BY226" s="5049"/>
      <c r="BZ226" s="5049"/>
      <c r="CA226" s="5118"/>
      <c r="CC226" s="5111"/>
      <c r="CD226" s="5049"/>
      <c r="CE226" s="5049"/>
      <c r="CF226" s="5118"/>
      <c r="CG226" s="5130"/>
    </row>
    <row r="227" spans="1:85" ht="14.25" customHeight="1" thickBot="1">
      <c r="A227" s="5112"/>
      <c r="B227" s="5115"/>
      <c r="C227" s="4515"/>
      <c r="D227" s="5115"/>
      <c r="E227" s="4515"/>
      <c r="F227" s="593"/>
      <c r="G227" s="411"/>
      <c r="H227" s="5119"/>
      <c r="I227" s="596"/>
      <c r="J227" s="597"/>
      <c r="K227" s="597"/>
      <c r="L227" s="597"/>
      <c r="M227" s="5119"/>
      <c r="N227" s="5112"/>
      <c r="O227" s="416"/>
      <c r="P227" s="417"/>
      <c r="Q227" s="5112"/>
      <c r="R227" s="5121"/>
      <c r="S227" s="5121"/>
      <c r="T227" s="5119"/>
      <c r="U227" s="22"/>
      <c r="V227" s="449">
        <v>10</v>
      </c>
      <c r="W227" s="414"/>
      <c r="X227" s="735"/>
      <c r="Y227" s="735"/>
      <c r="Z227" s="593"/>
      <c r="AA227" s="737"/>
      <c r="AB227" s="737"/>
      <c r="AC227" s="737"/>
      <c r="AD227" s="738"/>
      <c r="AE227" s="140"/>
      <c r="AF227" s="413"/>
      <c r="AG227" s="739"/>
      <c r="AH227" s="739"/>
      <c r="AI227" s="739"/>
      <c r="AJ227" s="740"/>
      <c r="AK227" s="741"/>
      <c r="AL227" s="742"/>
      <c r="AM227" s="742"/>
      <c r="AN227" s="743"/>
      <c r="AO227" s="3"/>
      <c r="AP227" s="744"/>
      <c r="AQ227" s="417"/>
      <c r="AR227" s="52"/>
      <c r="AS227" s="786" t="e">
        <f t="shared" si="23"/>
        <v>#DIV/0!</v>
      </c>
      <c r="AT227" s="787" t="e">
        <f t="shared" si="1"/>
        <v>#DIV/0!</v>
      </c>
      <c r="AU227" s="787" t="e">
        <f t="shared" si="2"/>
        <v>#DIV/0!</v>
      </c>
      <c r="AV227" s="787" t="e">
        <f t="shared" si="3"/>
        <v>#DIV/0!</v>
      </c>
      <c r="AW227" s="788" t="e">
        <f t="shared" si="4"/>
        <v>#DIV/0!</v>
      </c>
      <c r="AX227" s="788" t="e">
        <f t="shared" si="5"/>
        <v>#DIV/0!</v>
      </c>
      <c r="AY227" s="788" t="e">
        <f t="shared" si="6"/>
        <v>#DIV/0!</v>
      </c>
      <c r="AZ227" s="788" t="e">
        <f t="shared" si="7"/>
        <v>#DIV/0!</v>
      </c>
      <c r="BA227" s="430" t="e">
        <f t="shared" si="8"/>
        <v>#DIV/0!</v>
      </c>
      <c r="BB227" s="430" t="e">
        <f t="shared" si="9"/>
        <v>#DIV/0!</v>
      </c>
      <c r="BC227" s="430" t="e">
        <f t="shared" si="10"/>
        <v>#DIV/0!</v>
      </c>
      <c r="BD227" s="430" t="e">
        <f t="shared" si="11"/>
        <v>#DIV/0!</v>
      </c>
      <c r="BE227" s="427">
        <v>0.2</v>
      </c>
      <c r="BF227" s="427">
        <v>0.8</v>
      </c>
      <c r="BG227" s="430" t="e">
        <f t="shared" si="12"/>
        <v>#DIV/0!</v>
      </c>
      <c r="BH227" s="430" t="e">
        <f t="shared" si="13"/>
        <v>#DIV/0!</v>
      </c>
      <c r="BI227" s="430" t="e">
        <f t="shared" si="14"/>
        <v>#DIV/0!</v>
      </c>
      <c r="BJ227" s="430" t="e">
        <f t="shared" si="90"/>
        <v>#DIV/0!</v>
      </c>
      <c r="BK227" s="430" t="e">
        <f t="shared" si="90"/>
        <v>#DIV/0!</v>
      </c>
      <c r="BL227" s="430" t="e">
        <f t="shared" si="16"/>
        <v>#DIV/0!</v>
      </c>
      <c r="BM227" s="430" t="e">
        <f t="shared" si="17"/>
        <v>#DIV/0!</v>
      </c>
      <c r="BN227" s="430" t="e">
        <f t="shared" si="18"/>
        <v>#DIV/0!</v>
      </c>
      <c r="BO227" s="430" t="e">
        <f t="shared" si="91"/>
        <v>#DIV/0!</v>
      </c>
      <c r="BP227" s="430" t="e">
        <f t="shared" si="91"/>
        <v>#DIV/0!</v>
      </c>
      <c r="BQ227" s="430" t="e">
        <f t="shared" si="91"/>
        <v>#DIV/0!</v>
      </c>
      <c r="BR227" s="430" t="e">
        <f t="shared" si="91"/>
        <v>#DIV/0!</v>
      </c>
      <c r="BS227" s="5121"/>
      <c r="BT227" s="5121"/>
      <c r="BU227" s="5121"/>
      <c r="BV227" s="5121"/>
      <c r="BW227" s="5121"/>
      <c r="BX227" s="5121"/>
      <c r="BY227" s="5121"/>
      <c r="BZ227" s="5121"/>
      <c r="CA227" s="5119"/>
      <c r="CC227" s="5112"/>
      <c r="CD227" s="5121"/>
      <c r="CE227" s="5121"/>
      <c r="CF227" s="5119"/>
      <c r="CG227" s="4518"/>
    </row>
    <row r="228" spans="1:85" ht="14.25" customHeight="1">
      <c r="A228" s="5110">
        <v>25</v>
      </c>
      <c r="B228" s="5113"/>
      <c r="C228" s="5045"/>
      <c r="D228" s="5116"/>
      <c r="E228" s="5045"/>
      <c r="F228" s="527"/>
      <c r="G228" s="355"/>
      <c r="H228" s="5117"/>
      <c r="I228" s="529"/>
      <c r="J228" s="530"/>
      <c r="K228" s="530"/>
      <c r="L228" s="530"/>
      <c r="M228" s="5123"/>
      <c r="N228" s="5124"/>
      <c r="O228" s="358"/>
      <c r="P228" s="361"/>
      <c r="Q228" s="5125"/>
      <c r="R228" s="5126"/>
      <c r="S228" s="5126"/>
      <c r="T228" s="5127"/>
      <c r="U228" s="22"/>
      <c r="V228" s="364">
        <v>1</v>
      </c>
      <c r="W228" s="358"/>
      <c r="X228" s="750"/>
      <c r="Y228" s="750"/>
      <c r="Z228" s="527"/>
      <c r="AA228" s="752"/>
      <c r="AB228" s="752"/>
      <c r="AC228" s="752"/>
      <c r="AD228" s="753"/>
      <c r="AE228" s="140"/>
      <c r="AF228" s="357"/>
      <c r="AG228" s="754"/>
      <c r="AH228" s="754"/>
      <c r="AI228" s="754"/>
      <c r="AJ228" s="755"/>
      <c r="AK228" s="756"/>
      <c r="AL228" s="757"/>
      <c r="AM228" s="757"/>
      <c r="AN228" s="758"/>
      <c r="AO228" s="3"/>
      <c r="AP228" s="759"/>
      <c r="AQ228" s="760"/>
      <c r="AR228" s="52"/>
      <c r="AS228" s="781" t="e">
        <f t="shared" si="23"/>
        <v>#DIV/0!</v>
      </c>
      <c r="AT228" s="782" t="e">
        <f t="shared" si="1"/>
        <v>#DIV/0!</v>
      </c>
      <c r="AU228" s="782" t="e">
        <f t="shared" si="2"/>
        <v>#DIV/0!</v>
      </c>
      <c r="AV228" s="782" t="e">
        <f t="shared" si="3"/>
        <v>#DIV/0!</v>
      </c>
      <c r="AW228" s="783" t="e">
        <f t="shared" si="4"/>
        <v>#DIV/0!</v>
      </c>
      <c r="AX228" s="783" t="e">
        <f t="shared" si="5"/>
        <v>#DIV/0!</v>
      </c>
      <c r="AY228" s="783" t="e">
        <f t="shared" si="6"/>
        <v>#DIV/0!</v>
      </c>
      <c r="AZ228" s="783" t="e">
        <f t="shared" si="7"/>
        <v>#DIV/0!</v>
      </c>
      <c r="BA228" s="87" t="e">
        <f t="shared" si="8"/>
        <v>#DIV/0!</v>
      </c>
      <c r="BB228" s="87" t="e">
        <f t="shared" si="9"/>
        <v>#DIV/0!</v>
      </c>
      <c r="BC228" s="87" t="e">
        <f t="shared" si="10"/>
        <v>#DIV/0!</v>
      </c>
      <c r="BD228" s="87" t="e">
        <f t="shared" si="11"/>
        <v>#DIV/0!</v>
      </c>
      <c r="BE228" s="86">
        <v>0.2</v>
      </c>
      <c r="BF228" s="86">
        <v>0.8</v>
      </c>
      <c r="BG228" s="87" t="e">
        <f t="shared" si="12"/>
        <v>#DIV/0!</v>
      </c>
      <c r="BH228" s="87" t="e">
        <f t="shared" si="13"/>
        <v>#DIV/0!</v>
      </c>
      <c r="BI228" s="87" t="e">
        <f t="shared" si="14"/>
        <v>#DIV/0!</v>
      </c>
      <c r="BJ228" s="87" t="e">
        <f t="shared" si="90"/>
        <v>#DIV/0!</v>
      </c>
      <c r="BK228" s="87" t="e">
        <f t="shared" si="90"/>
        <v>#DIV/0!</v>
      </c>
      <c r="BL228" s="87" t="e">
        <f t="shared" si="16"/>
        <v>#DIV/0!</v>
      </c>
      <c r="BM228" s="87" t="e">
        <f t="shared" si="17"/>
        <v>#DIV/0!</v>
      </c>
      <c r="BN228" s="87" t="e">
        <f t="shared" si="18"/>
        <v>#DIV/0!</v>
      </c>
      <c r="BO228" s="87" t="e">
        <f t="shared" si="91"/>
        <v>#DIV/0!</v>
      </c>
      <c r="BP228" s="87" t="e">
        <f t="shared" si="91"/>
        <v>#DIV/0!</v>
      </c>
      <c r="BQ228" s="87" t="e">
        <f t="shared" si="91"/>
        <v>#DIV/0!</v>
      </c>
      <c r="BR228" s="87" t="e">
        <f t="shared" si="91"/>
        <v>#DIV/0!</v>
      </c>
      <c r="BS228" s="5120" t="e">
        <f t="shared" ref="BS228:BV228" si="92">AVERAGEIF(BO228:BO237,"&lt;&gt;#¡DIV/0!")</f>
        <v>#DIV/0!</v>
      </c>
      <c r="BT228" s="5120" t="e">
        <f t="shared" si="92"/>
        <v>#DIV/0!</v>
      </c>
      <c r="BU228" s="5120" t="e">
        <f t="shared" si="92"/>
        <v>#DIV/0!</v>
      </c>
      <c r="BV228" s="5120" t="e">
        <f t="shared" si="92"/>
        <v>#DIV/0!</v>
      </c>
      <c r="BW228" s="5122" t="e">
        <f>+C228*BS228</f>
        <v>#DIV/0!</v>
      </c>
      <c r="BX228" s="5122" t="e">
        <f>+C228*BT228</f>
        <v>#DIV/0!</v>
      </c>
      <c r="BY228" s="5122" t="e">
        <f>+C228*BU228</f>
        <v>#DIV/0!</v>
      </c>
      <c r="BZ228" s="5122" t="e">
        <f>+C228*BV228</f>
        <v>#DIV/0!</v>
      </c>
      <c r="CA228" s="5131" t="e">
        <f>SUM(BW228:BZ237)</f>
        <v>#DIV/0!</v>
      </c>
      <c r="CC228" s="5132" t="e">
        <f t="shared" ref="CC228:CF228" si="93">+Q228/$N$228</f>
        <v>#DIV/0!</v>
      </c>
      <c r="CD228" s="5133" t="e">
        <f t="shared" si="93"/>
        <v>#DIV/0!</v>
      </c>
      <c r="CE228" s="5133" t="e">
        <f t="shared" si="93"/>
        <v>#DIV/0!</v>
      </c>
      <c r="CF228" s="5128" t="e">
        <f t="shared" si="93"/>
        <v>#DIV/0!</v>
      </c>
      <c r="CG228" s="5129" t="e">
        <f>AVERAGE(CC228:CF237)</f>
        <v>#DIV/0!</v>
      </c>
    </row>
    <row r="229" spans="1:85" ht="14.25" customHeight="1">
      <c r="A229" s="5111"/>
      <c r="B229" s="5114"/>
      <c r="C229" s="5047"/>
      <c r="D229" s="5114"/>
      <c r="E229" s="5047"/>
      <c r="F229" s="440"/>
      <c r="G229" s="377"/>
      <c r="H229" s="5118"/>
      <c r="I229" s="561"/>
      <c r="J229" s="562"/>
      <c r="K229" s="562"/>
      <c r="L229" s="562"/>
      <c r="M229" s="5118"/>
      <c r="N229" s="5111"/>
      <c r="O229" s="380"/>
      <c r="P229" s="381"/>
      <c r="Q229" s="5111"/>
      <c r="R229" s="5049"/>
      <c r="S229" s="5049"/>
      <c r="T229" s="5118"/>
      <c r="U229" s="22"/>
      <c r="V229" s="384">
        <v>2</v>
      </c>
      <c r="W229" s="145"/>
      <c r="X229" s="723"/>
      <c r="Y229" s="723"/>
      <c r="Z229" s="440"/>
      <c r="AA229" s="725"/>
      <c r="AB229" s="725"/>
      <c r="AC229" s="725"/>
      <c r="AD229" s="726"/>
      <c r="AE229" s="140"/>
      <c r="AF229" s="141"/>
      <c r="AG229" s="143"/>
      <c r="AH229" s="143"/>
      <c r="AI229" s="143"/>
      <c r="AJ229" s="146"/>
      <c r="AK229" s="727"/>
      <c r="AL229" s="728"/>
      <c r="AM229" s="728"/>
      <c r="AN229" s="729"/>
      <c r="AO229" s="3"/>
      <c r="AP229" s="399"/>
      <c r="AQ229" s="381"/>
      <c r="AR229" s="52"/>
      <c r="AS229" s="53" t="e">
        <f t="shared" si="23"/>
        <v>#DIV/0!</v>
      </c>
      <c r="AT229" s="54" t="e">
        <f t="shared" si="1"/>
        <v>#DIV/0!</v>
      </c>
      <c r="AU229" s="54" t="e">
        <f t="shared" si="2"/>
        <v>#DIV/0!</v>
      </c>
      <c r="AV229" s="54" t="e">
        <f t="shared" si="3"/>
        <v>#DIV/0!</v>
      </c>
      <c r="AW229" s="55" t="e">
        <f t="shared" si="4"/>
        <v>#DIV/0!</v>
      </c>
      <c r="AX229" s="55" t="e">
        <f t="shared" si="5"/>
        <v>#DIV/0!</v>
      </c>
      <c r="AY229" s="55" t="e">
        <f t="shared" si="6"/>
        <v>#DIV/0!</v>
      </c>
      <c r="AZ229" s="55" t="e">
        <f t="shared" si="7"/>
        <v>#DIV/0!</v>
      </c>
      <c r="BA229" s="56" t="e">
        <f t="shared" si="8"/>
        <v>#DIV/0!</v>
      </c>
      <c r="BB229" s="56" t="e">
        <f t="shared" si="9"/>
        <v>#DIV/0!</v>
      </c>
      <c r="BC229" s="56" t="e">
        <f t="shared" si="10"/>
        <v>#DIV/0!</v>
      </c>
      <c r="BD229" s="56" t="e">
        <f t="shared" si="11"/>
        <v>#DIV/0!</v>
      </c>
      <c r="BE229" s="108">
        <v>0.2</v>
      </c>
      <c r="BF229" s="108">
        <v>0.8</v>
      </c>
      <c r="BG229" s="56" t="e">
        <f t="shared" si="12"/>
        <v>#DIV/0!</v>
      </c>
      <c r="BH229" s="56" t="e">
        <f t="shared" si="13"/>
        <v>#DIV/0!</v>
      </c>
      <c r="BI229" s="56" t="e">
        <f t="shared" si="14"/>
        <v>#DIV/0!</v>
      </c>
      <c r="BJ229" s="56" t="e">
        <f t="shared" si="90"/>
        <v>#DIV/0!</v>
      </c>
      <c r="BK229" s="56" t="e">
        <f t="shared" si="90"/>
        <v>#DIV/0!</v>
      </c>
      <c r="BL229" s="56" t="e">
        <f t="shared" si="16"/>
        <v>#DIV/0!</v>
      </c>
      <c r="BM229" s="56" t="e">
        <f t="shared" si="17"/>
        <v>#DIV/0!</v>
      </c>
      <c r="BN229" s="56" t="e">
        <f t="shared" si="18"/>
        <v>#DIV/0!</v>
      </c>
      <c r="BO229" s="56" t="e">
        <f t="shared" si="91"/>
        <v>#DIV/0!</v>
      </c>
      <c r="BP229" s="56" t="e">
        <f t="shared" si="91"/>
        <v>#DIV/0!</v>
      </c>
      <c r="BQ229" s="56" t="e">
        <f t="shared" si="91"/>
        <v>#DIV/0!</v>
      </c>
      <c r="BR229" s="56" t="e">
        <f t="shared" si="91"/>
        <v>#DIV/0!</v>
      </c>
      <c r="BS229" s="5049"/>
      <c r="BT229" s="5049"/>
      <c r="BU229" s="5049"/>
      <c r="BV229" s="5049"/>
      <c r="BW229" s="5049"/>
      <c r="BX229" s="5049"/>
      <c r="BY229" s="5049"/>
      <c r="BZ229" s="5049"/>
      <c r="CA229" s="5118"/>
      <c r="CC229" s="5111"/>
      <c r="CD229" s="5049"/>
      <c r="CE229" s="5049"/>
      <c r="CF229" s="5118"/>
      <c r="CG229" s="5130"/>
    </row>
    <row r="230" spans="1:85" ht="14.25" customHeight="1">
      <c r="A230" s="5111"/>
      <c r="B230" s="5114"/>
      <c r="C230" s="5047"/>
      <c r="D230" s="5114"/>
      <c r="E230" s="5047"/>
      <c r="F230" s="440"/>
      <c r="G230" s="377"/>
      <c r="H230" s="5118"/>
      <c r="I230" s="561"/>
      <c r="J230" s="562"/>
      <c r="K230" s="562"/>
      <c r="L230" s="562"/>
      <c r="M230" s="5118"/>
      <c r="N230" s="5111"/>
      <c r="O230" s="380"/>
      <c r="P230" s="381"/>
      <c r="Q230" s="5111"/>
      <c r="R230" s="5049"/>
      <c r="S230" s="5049"/>
      <c r="T230" s="5118"/>
      <c r="U230" s="22"/>
      <c r="V230" s="384">
        <v>3</v>
      </c>
      <c r="W230" s="145"/>
      <c r="X230" s="723"/>
      <c r="Y230" s="723"/>
      <c r="Z230" s="440"/>
      <c r="AA230" s="725"/>
      <c r="AB230" s="725"/>
      <c r="AC230" s="725"/>
      <c r="AD230" s="726"/>
      <c r="AE230" s="140"/>
      <c r="AF230" s="141"/>
      <c r="AG230" s="143"/>
      <c r="AH230" s="143"/>
      <c r="AI230" s="143"/>
      <c r="AJ230" s="146"/>
      <c r="AK230" s="727"/>
      <c r="AL230" s="728"/>
      <c r="AM230" s="728"/>
      <c r="AN230" s="729"/>
      <c r="AO230" s="3"/>
      <c r="AP230" s="399"/>
      <c r="AQ230" s="381"/>
      <c r="AR230" s="52"/>
      <c r="AS230" s="53" t="e">
        <f t="shared" si="23"/>
        <v>#DIV/0!</v>
      </c>
      <c r="AT230" s="54" t="e">
        <f t="shared" si="1"/>
        <v>#DIV/0!</v>
      </c>
      <c r="AU230" s="54" t="e">
        <f t="shared" si="2"/>
        <v>#DIV/0!</v>
      </c>
      <c r="AV230" s="54" t="e">
        <f t="shared" si="3"/>
        <v>#DIV/0!</v>
      </c>
      <c r="AW230" s="55" t="e">
        <f t="shared" si="4"/>
        <v>#DIV/0!</v>
      </c>
      <c r="AX230" s="55" t="e">
        <f t="shared" si="5"/>
        <v>#DIV/0!</v>
      </c>
      <c r="AY230" s="55" t="e">
        <f t="shared" si="6"/>
        <v>#DIV/0!</v>
      </c>
      <c r="AZ230" s="55" t="e">
        <f t="shared" si="7"/>
        <v>#DIV/0!</v>
      </c>
      <c r="BA230" s="56" t="e">
        <f t="shared" si="8"/>
        <v>#DIV/0!</v>
      </c>
      <c r="BB230" s="56" t="e">
        <f t="shared" si="9"/>
        <v>#DIV/0!</v>
      </c>
      <c r="BC230" s="56" t="e">
        <f t="shared" si="10"/>
        <v>#DIV/0!</v>
      </c>
      <c r="BD230" s="56" t="e">
        <f t="shared" si="11"/>
        <v>#DIV/0!</v>
      </c>
      <c r="BE230" s="108">
        <v>0.2</v>
      </c>
      <c r="BF230" s="108">
        <v>0.8</v>
      </c>
      <c r="BG230" s="56" t="e">
        <f t="shared" si="12"/>
        <v>#DIV/0!</v>
      </c>
      <c r="BH230" s="56" t="e">
        <f t="shared" si="13"/>
        <v>#DIV/0!</v>
      </c>
      <c r="BI230" s="56" t="e">
        <f t="shared" si="14"/>
        <v>#DIV/0!</v>
      </c>
      <c r="BJ230" s="56" t="e">
        <f t="shared" si="90"/>
        <v>#DIV/0!</v>
      </c>
      <c r="BK230" s="56" t="e">
        <f t="shared" si="90"/>
        <v>#DIV/0!</v>
      </c>
      <c r="BL230" s="56" t="e">
        <f t="shared" si="16"/>
        <v>#DIV/0!</v>
      </c>
      <c r="BM230" s="56" t="e">
        <f t="shared" si="17"/>
        <v>#DIV/0!</v>
      </c>
      <c r="BN230" s="56" t="e">
        <f t="shared" si="18"/>
        <v>#DIV/0!</v>
      </c>
      <c r="BO230" s="56" t="e">
        <f t="shared" si="91"/>
        <v>#DIV/0!</v>
      </c>
      <c r="BP230" s="56" t="e">
        <f t="shared" si="91"/>
        <v>#DIV/0!</v>
      </c>
      <c r="BQ230" s="56" t="e">
        <f t="shared" si="91"/>
        <v>#DIV/0!</v>
      </c>
      <c r="BR230" s="56" t="e">
        <f t="shared" si="91"/>
        <v>#DIV/0!</v>
      </c>
      <c r="BS230" s="5049"/>
      <c r="BT230" s="5049"/>
      <c r="BU230" s="5049"/>
      <c r="BV230" s="5049"/>
      <c r="BW230" s="5049"/>
      <c r="BX230" s="5049"/>
      <c r="BY230" s="5049"/>
      <c r="BZ230" s="5049"/>
      <c r="CA230" s="5118"/>
      <c r="CC230" s="5111"/>
      <c r="CD230" s="5049"/>
      <c r="CE230" s="5049"/>
      <c r="CF230" s="5118"/>
      <c r="CG230" s="5130"/>
    </row>
    <row r="231" spans="1:85" ht="14.25" customHeight="1">
      <c r="A231" s="5111"/>
      <c r="B231" s="5114"/>
      <c r="C231" s="5047"/>
      <c r="D231" s="5114"/>
      <c r="E231" s="5047"/>
      <c r="F231" s="440"/>
      <c r="G231" s="377"/>
      <c r="H231" s="5118"/>
      <c r="I231" s="561"/>
      <c r="J231" s="562"/>
      <c r="K231" s="562"/>
      <c r="L231" s="562"/>
      <c r="M231" s="5118"/>
      <c r="N231" s="5111"/>
      <c r="O231" s="380"/>
      <c r="P231" s="381"/>
      <c r="Q231" s="5111"/>
      <c r="R231" s="5049"/>
      <c r="S231" s="5049"/>
      <c r="T231" s="5118"/>
      <c r="U231" s="22"/>
      <c r="V231" s="384">
        <v>4</v>
      </c>
      <c r="W231" s="145"/>
      <c r="X231" s="723"/>
      <c r="Y231" s="723"/>
      <c r="Z231" s="440"/>
      <c r="AA231" s="725"/>
      <c r="AB231" s="725"/>
      <c r="AC231" s="725"/>
      <c r="AD231" s="726"/>
      <c r="AE231" s="140"/>
      <c r="AF231" s="141"/>
      <c r="AG231" s="143"/>
      <c r="AH231" s="143"/>
      <c r="AI231" s="143"/>
      <c r="AJ231" s="146"/>
      <c r="AK231" s="727"/>
      <c r="AL231" s="728"/>
      <c r="AM231" s="728"/>
      <c r="AN231" s="729"/>
      <c r="AO231" s="3"/>
      <c r="AP231" s="399"/>
      <c r="AQ231" s="381"/>
      <c r="AR231" s="52"/>
      <c r="AS231" s="53" t="e">
        <f t="shared" si="23"/>
        <v>#DIV/0!</v>
      </c>
      <c r="AT231" s="54" t="e">
        <f t="shared" si="1"/>
        <v>#DIV/0!</v>
      </c>
      <c r="AU231" s="54" t="e">
        <f t="shared" si="2"/>
        <v>#DIV/0!</v>
      </c>
      <c r="AV231" s="54" t="e">
        <f t="shared" si="3"/>
        <v>#DIV/0!</v>
      </c>
      <c r="AW231" s="55" t="e">
        <f t="shared" si="4"/>
        <v>#DIV/0!</v>
      </c>
      <c r="AX231" s="55" t="e">
        <f t="shared" si="5"/>
        <v>#DIV/0!</v>
      </c>
      <c r="AY231" s="55" t="e">
        <f t="shared" si="6"/>
        <v>#DIV/0!</v>
      </c>
      <c r="AZ231" s="55" t="e">
        <f t="shared" si="7"/>
        <v>#DIV/0!</v>
      </c>
      <c r="BA231" s="56" t="e">
        <f t="shared" si="8"/>
        <v>#DIV/0!</v>
      </c>
      <c r="BB231" s="56" t="e">
        <f t="shared" si="9"/>
        <v>#DIV/0!</v>
      </c>
      <c r="BC231" s="56" t="e">
        <f t="shared" si="10"/>
        <v>#DIV/0!</v>
      </c>
      <c r="BD231" s="56" t="e">
        <f t="shared" si="11"/>
        <v>#DIV/0!</v>
      </c>
      <c r="BE231" s="108">
        <v>0.2</v>
      </c>
      <c r="BF231" s="108">
        <v>0.8</v>
      </c>
      <c r="BG231" s="56" t="e">
        <f t="shared" si="12"/>
        <v>#DIV/0!</v>
      </c>
      <c r="BH231" s="56" t="e">
        <f t="shared" si="13"/>
        <v>#DIV/0!</v>
      </c>
      <c r="BI231" s="56" t="e">
        <f t="shared" si="14"/>
        <v>#DIV/0!</v>
      </c>
      <c r="BJ231" s="56" t="e">
        <f t="shared" si="90"/>
        <v>#DIV/0!</v>
      </c>
      <c r="BK231" s="56" t="e">
        <f t="shared" si="90"/>
        <v>#DIV/0!</v>
      </c>
      <c r="BL231" s="56" t="e">
        <f t="shared" si="16"/>
        <v>#DIV/0!</v>
      </c>
      <c r="BM231" s="56" t="e">
        <f t="shared" si="17"/>
        <v>#DIV/0!</v>
      </c>
      <c r="BN231" s="56" t="e">
        <f t="shared" si="18"/>
        <v>#DIV/0!</v>
      </c>
      <c r="BO231" s="56" t="e">
        <f t="shared" si="91"/>
        <v>#DIV/0!</v>
      </c>
      <c r="BP231" s="56" t="e">
        <f t="shared" si="91"/>
        <v>#DIV/0!</v>
      </c>
      <c r="BQ231" s="56" t="e">
        <f t="shared" si="91"/>
        <v>#DIV/0!</v>
      </c>
      <c r="BR231" s="56" t="e">
        <f t="shared" si="91"/>
        <v>#DIV/0!</v>
      </c>
      <c r="BS231" s="5049"/>
      <c r="BT231" s="5049"/>
      <c r="BU231" s="5049"/>
      <c r="BV231" s="5049"/>
      <c r="BW231" s="5049"/>
      <c r="BX231" s="5049"/>
      <c r="BY231" s="5049"/>
      <c r="BZ231" s="5049"/>
      <c r="CA231" s="5118"/>
      <c r="CC231" s="5111"/>
      <c r="CD231" s="5049"/>
      <c r="CE231" s="5049"/>
      <c r="CF231" s="5118"/>
      <c r="CG231" s="5130"/>
    </row>
    <row r="232" spans="1:85" ht="14.25" customHeight="1">
      <c r="A232" s="5111"/>
      <c r="B232" s="5114"/>
      <c r="C232" s="5047"/>
      <c r="D232" s="5114"/>
      <c r="E232" s="5047"/>
      <c r="F232" s="440"/>
      <c r="G232" s="377"/>
      <c r="H232" s="5118"/>
      <c r="I232" s="561"/>
      <c r="J232" s="562"/>
      <c r="K232" s="562"/>
      <c r="L232" s="562"/>
      <c r="M232" s="5118"/>
      <c r="N232" s="5111"/>
      <c r="O232" s="380"/>
      <c r="P232" s="381"/>
      <c r="Q232" s="5111"/>
      <c r="R232" s="5049"/>
      <c r="S232" s="5049"/>
      <c r="T232" s="5118"/>
      <c r="U232" s="22"/>
      <c r="V232" s="384">
        <v>5</v>
      </c>
      <c r="W232" s="145"/>
      <c r="X232" s="723"/>
      <c r="Y232" s="723"/>
      <c r="Z232" s="440"/>
      <c r="AA232" s="725"/>
      <c r="AB232" s="725"/>
      <c r="AC232" s="725"/>
      <c r="AD232" s="726"/>
      <c r="AE232" s="140"/>
      <c r="AF232" s="141"/>
      <c r="AG232" s="143"/>
      <c r="AH232" s="143"/>
      <c r="AI232" s="143"/>
      <c r="AJ232" s="146"/>
      <c r="AK232" s="727"/>
      <c r="AL232" s="728"/>
      <c r="AM232" s="728"/>
      <c r="AN232" s="729"/>
      <c r="AO232" s="3"/>
      <c r="AP232" s="399"/>
      <c r="AQ232" s="381"/>
      <c r="AR232" s="52"/>
      <c r="AS232" s="53" t="e">
        <f t="shared" si="23"/>
        <v>#DIV/0!</v>
      </c>
      <c r="AT232" s="54" t="e">
        <f t="shared" si="1"/>
        <v>#DIV/0!</v>
      </c>
      <c r="AU232" s="54" t="e">
        <f t="shared" si="2"/>
        <v>#DIV/0!</v>
      </c>
      <c r="AV232" s="54" t="e">
        <f t="shared" si="3"/>
        <v>#DIV/0!</v>
      </c>
      <c r="AW232" s="55" t="e">
        <f t="shared" si="4"/>
        <v>#DIV/0!</v>
      </c>
      <c r="AX232" s="55" t="e">
        <f t="shared" si="5"/>
        <v>#DIV/0!</v>
      </c>
      <c r="AY232" s="55" t="e">
        <f t="shared" si="6"/>
        <v>#DIV/0!</v>
      </c>
      <c r="AZ232" s="55" t="e">
        <f t="shared" si="7"/>
        <v>#DIV/0!</v>
      </c>
      <c r="BA232" s="56" t="e">
        <f t="shared" si="8"/>
        <v>#DIV/0!</v>
      </c>
      <c r="BB232" s="56" t="e">
        <f t="shared" si="9"/>
        <v>#DIV/0!</v>
      </c>
      <c r="BC232" s="56" t="e">
        <f t="shared" si="10"/>
        <v>#DIV/0!</v>
      </c>
      <c r="BD232" s="56" t="e">
        <f t="shared" si="11"/>
        <v>#DIV/0!</v>
      </c>
      <c r="BE232" s="108">
        <v>0.2</v>
      </c>
      <c r="BF232" s="108">
        <v>0.8</v>
      </c>
      <c r="BG232" s="56" t="e">
        <f t="shared" si="12"/>
        <v>#DIV/0!</v>
      </c>
      <c r="BH232" s="56" t="e">
        <f t="shared" si="13"/>
        <v>#DIV/0!</v>
      </c>
      <c r="BI232" s="56" t="e">
        <f t="shared" si="14"/>
        <v>#DIV/0!</v>
      </c>
      <c r="BJ232" s="56" t="e">
        <f t="shared" si="90"/>
        <v>#DIV/0!</v>
      </c>
      <c r="BK232" s="56" t="e">
        <f t="shared" si="90"/>
        <v>#DIV/0!</v>
      </c>
      <c r="BL232" s="56" t="e">
        <f t="shared" si="16"/>
        <v>#DIV/0!</v>
      </c>
      <c r="BM232" s="56" t="e">
        <f t="shared" si="17"/>
        <v>#DIV/0!</v>
      </c>
      <c r="BN232" s="56" t="e">
        <f t="shared" si="18"/>
        <v>#DIV/0!</v>
      </c>
      <c r="BO232" s="56" t="e">
        <f t="shared" si="91"/>
        <v>#DIV/0!</v>
      </c>
      <c r="BP232" s="56" t="e">
        <f t="shared" si="91"/>
        <v>#DIV/0!</v>
      </c>
      <c r="BQ232" s="56" t="e">
        <f t="shared" si="91"/>
        <v>#DIV/0!</v>
      </c>
      <c r="BR232" s="56" t="e">
        <f t="shared" si="91"/>
        <v>#DIV/0!</v>
      </c>
      <c r="BS232" s="5049"/>
      <c r="BT232" s="5049"/>
      <c r="BU232" s="5049"/>
      <c r="BV232" s="5049"/>
      <c r="BW232" s="5049"/>
      <c r="BX232" s="5049"/>
      <c r="BY232" s="5049"/>
      <c r="BZ232" s="5049"/>
      <c r="CA232" s="5118"/>
      <c r="CC232" s="5111"/>
      <c r="CD232" s="5049"/>
      <c r="CE232" s="5049"/>
      <c r="CF232" s="5118"/>
      <c r="CG232" s="5130"/>
    </row>
    <row r="233" spans="1:85" ht="14.25" customHeight="1">
      <c r="A233" s="5111"/>
      <c r="B233" s="5114"/>
      <c r="C233" s="5047"/>
      <c r="D233" s="5114"/>
      <c r="E233" s="5047"/>
      <c r="F233" s="440"/>
      <c r="G233" s="377"/>
      <c r="H233" s="5118"/>
      <c r="I233" s="561"/>
      <c r="J233" s="562"/>
      <c r="K233" s="562"/>
      <c r="L233" s="562"/>
      <c r="M233" s="5118"/>
      <c r="N233" s="5111"/>
      <c r="O233" s="380"/>
      <c r="P233" s="381"/>
      <c r="Q233" s="5111"/>
      <c r="R233" s="5049"/>
      <c r="S233" s="5049"/>
      <c r="T233" s="5118"/>
      <c r="U233" s="22"/>
      <c r="V233" s="384">
        <v>6</v>
      </c>
      <c r="W233" s="145"/>
      <c r="X233" s="723"/>
      <c r="Y233" s="723"/>
      <c r="Z233" s="440"/>
      <c r="AA233" s="725"/>
      <c r="AB233" s="725"/>
      <c r="AC233" s="725"/>
      <c r="AD233" s="726"/>
      <c r="AE233" s="140"/>
      <c r="AF233" s="141"/>
      <c r="AG233" s="143"/>
      <c r="AH233" s="143"/>
      <c r="AI233" s="143"/>
      <c r="AJ233" s="146"/>
      <c r="AK233" s="727"/>
      <c r="AL233" s="728"/>
      <c r="AM233" s="728"/>
      <c r="AN233" s="729"/>
      <c r="AO233" s="3"/>
      <c r="AP233" s="399"/>
      <c r="AQ233" s="381"/>
      <c r="AR233" s="52"/>
      <c r="AS233" s="53" t="e">
        <f t="shared" si="23"/>
        <v>#DIV/0!</v>
      </c>
      <c r="AT233" s="54" t="e">
        <f t="shared" si="1"/>
        <v>#DIV/0!</v>
      </c>
      <c r="AU233" s="54" t="e">
        <f t="shared" si="2"/>
        <v>#DIV/0!</v>
      </c>
      <c r="AV233" s="54" t="e">
        <f t="shared" si="3"/>
        <v>#DIV/0!</v>
      </c>
      <c r="AW233" s="55" t="e">
        <f t="shared" si="4"/>
        <v>#DIV/0!</v>
      </c>
      <c r="AX233" s="55" t="e">
        <f t="shared" si="5"/>
        <v>#DIV/0!</v>
      </c>
      <c r="AY233" s="55" t="e">
        <f t="shared" si="6"/>
        <v>#DIV/0!</v>
      </c>
      <c r="AZ233" s="55" t="e">
        <f t="shared" si="7"/>
        <v>#DIV/0!</v>
      </c>
      <c r="BA233" s="56" t="e">
        <f t="shared" si="8"/>
        <v>#DIV/0!</v>
      </c>
      <c r="BB233" s="56" t="e">
        <f t="shared" si="9"/>
        <v>#DIV/0!</v>
      </c>
      <c r="BC233" s="56" t="e">
        <f t="shared" si="10"/>
        <v>#DIV/0!</v>
      </c>
      <c r="BD233" s="56" t="e">
        <f t="shared" si="11"/>
        <v>#DIV/0!</v>
      </c>
      <c r="BE233" s="108">
        <v>0.2</v>
      </c>
      <c r="BF233" s="108">
        <v>0.8</v>
      </c>
      <c r="BG233" s="56" t="e">
        <f t="shared" si="12"/>
        <v>#DIV/0!</v>
      </c>
      <c r="BH233" s="56" t="e">
        <f t="shared" si="13"/>
        <v>#DIV/0!</v>
      </c>
      <c r="BI233" s="56" t="e">
        <f t="shared" si="14"/>
        <v>#DIV/0!</v>
      </c>
      <c r="BJ233" s="56" t="e">
        <f t="shared" si="90"/>
        <v>#DIV/0!</v>
      </c>
      <c r="BK233" s="56" t="e">
        <f t="shared" si="90"/>
        <v>#DIV/0!</v>
      </c>
      <c r="BL233" s="56" t="e">
        <f t="shared" si="16"/>
        <v>#DIV/0!</v>
      </c>
      <c r="BM233" s="56" t="e">
        <f t="shared" si="17"/>
        <v>#DIV/0!</v>
      </c>
      <c r="BN233" s="56" t="e">
        <f t="shared" si="18"/>
        <v>#DIV/0!</v>
      </c>
      <c r="BO233" s="56" t="e">
        <f t="shared" si="91"/>
        <v>#DIV/0!</v>
      </c>
      <c r="BP233" s="56" t="e">
        <f t="shared" si="91"/>
        <v>#DIV/0!</v>
      </c>
      <c r="BQ233" s="56" t="e">
        <f t="shared" si="91"/>
        <v>#DIV/0!</v>
      </c>
      <c r="BR233" s="56" t="e">
        <f t="shared" si="91"/>
        <v>#DIV/0!</v>
      </c>
      <c r="BS233" s="5049"/>
      <c r="BT233" s="5049"/>
      <c r="BU233" s="5049"/>
      <c r="BV233" s="5049"/>
      <c r="BW233" s="5049"/>
      <c r="BX233" s="5049"/>
      <c r="BY233" s="5049"/>
      <c r="BZ233" s="5049"/>
      <c r="CA233" s="5118"/>
      <c r="CC233" s="5111"/>
      <c r="CD233" s="5049"/>
      <c r="CE233" s="5049"/>
      <c r="CF233" s="5118"/>
      <c r="CG233" s="5130"/>
    </row>
    <row r="234" spans="1:85" ht="14.25" customHeight="1">
      <c r="A234" s="5111"/>
      <c r="B234" s="5114"/>
      <c r="C234" s="5047"/>
      <c r="D234" s="5114"/>
      <c r="E234" s="5047"/>
      <c r="F234" s="440"/>
      <c r="G234" s="377"/>
      <c r="H234" s="5118"/>
      <c r="I234" s="561"/>
      <c r="J234" s="562"/>
      <c r="K234" s="562"/>
      <c r="L234" s="562"/>
      <c r="M234" s="5118"/>
      <c r="N234" s="5111"/>
      <c r="O234" s="380"/>
      <c r="P234" s="381"/>
      <c r="Q234" s="5111"/>
      <c r="R234" s="5049"/>
      <c r="S234" s="5049"/>
      <c r="T234" s="5118"/>
      <c r="U234" s="22"/>
      <c r="V234" s="384">
        <v>7</v>
      </c>
      <c r="W234" s="145"/>
      <c r="X234" s="723"/>
      <c r="Y234" s="723"/>
      <c r="Z234" s="440"/>
      <c r="AA234" s="725"/>
      <c r="AB234" s="725"/>
      <c r="AC234" s="725"/>
      <c r="AD234" s="726"/>
      <c r="AE234" s="140"/>
      <c r="AF234" s="141"/>
      <c r="AG234" s="143"/>
      <c r="AH234" s="143"/>
      <c r="AI234" s="143"/>
      <c r="AJ234" s="146"/>
      <c r="AK234" s="727"/>
      <c r="AL234" s="728"/>
      <c r="AM234" s="728"/>
      <c r="AN234" s="729"/>
      <c r="AO234" s="3"/>
      <c r="AP234" s="399"/>
      <c r="AQ234" s="381"/>
      <c r="AR234" s="52"/>
      <c r="AS234" s="53" t="e">
        <f t="shared" si="23"/>
        <v>#DIV/0!</v>
      </c>
      <c r="AT234" s="54" t="e">
        <f t="shared" si="1"/>
        <v>#DIV/0!</v>
      </c>
      <c r="AU234" s="54" t="e">
        <f t="shared" si="2"/>
        <v>#DIV/0!</v>
      </c>
      <c r="AV234" s="54" t="e">
        <f t="shared" si="3"/>
        <v>#DIV/0!</v>
      </c>
      <c r="AW234" s="55" t="e">
        <f t="shared" si="4"/>
        <v>#DIV/0!</v>
      </c>
      <c r="AX234" s="55" t="e">
        <f t="shared" si="5"/>
        <v>#DIV/0!</v>
      </c>
      <c r="AY234" s="55" t="e">
        <f t="shared" si="6"/>
        <v>#DIV/0!</v>
      </c>
      <c r="AZ234" s="55" t="e">
        <f t="shared" si="7"/>
        <v>#DIV/0!</v>
      </c>
      <c r="BA234" s="56" t="e">
        <f t="shared" si="8"/>
        <v>#DIV/0!</v>
      </c>
      <c r="BB234" s="56" t="e">
        <f t="shared" si="9"/>
        <v>#DIV/0!</v>
      </c>
      <c r="BC234" s="56" t="e">
        <f t="shared" si="10"/>
        <v>#DIV/0!</v>
      </c>
      <c r="BD234" s="56" t="e">
        <f t="shared" si="11"/>
        <v>#DIV/0!</v>
      </c>
      <c r="BE234" s="108">
        <v>0.2</v>
      </c>
      <c r="BF234" s="108">
        <v>0.8</v>
      </c>
      <c r="BG234" s="56" t="e">
        <f t="shared" si="12"/>
        <v>#DIV/0!</v>
      </c>
      <c r="BH234" s="56" t="e">
        <f t="shared" si="13"/>
        <v>#DIV/0!</v>
      </c>
      <c r="BI234" s="56" t="e">
        <f t="shared" si="14"/>
        <v>#DIV/0!</v>
      </c>
      <c r="BJ234" s="56" t="e">
        <f t="shared" si="90"/>
        <v>#DIV/0!</v>
      </c>
      <c r="BK234" s="56" t="e">
        <f t="shared" si="90"/>
        <v>#DIV/0!</v>
      </c>
      <c r="BL234" s="56" t="e">
        <f t="shared" si="16"/>
        <v>#DIV/0!</v>
      </c>
      <c r="BM234" s="56" t="e">
        <f t="shared" si="17"/>
        <v>#DIV/0!</v>
      </c>
      <c r="BN234" s="56" t="e">
        <f t="shared" si="18"/>
        <v>#DIV/0!</v>
      </c>
      <c r="BO234" s="56" t="e">
        <f t="shared" si="91"/>
        <v>#DIV/0!</v>
      </c>
      <c r="BP234" s="56" t="e">
        <f t="shared" si="91"/>
        <v>#DIV/0!</v>
      </c>
      <c r="BQ234" s="56" t="e">
        <f t="shared" si="91"/>
        <v>#DIV/0!</v>
      </c>
      <c r="BR234" s="56" t="e">
        <f t="shared" si="91"/>
        <v>#DIV/0!</v>
      </c>
      <c r="BS234" s="5049"/>
      <c r="BT234" s="5049"/>
      <c r="BU234" s="5049"/>
      <c r="BV234" s="5049"/>
      <c r="BW234" s="5049"/>
      <c r="BX234" s="5049"/>
      <c r="BY234" s="5049"/>
      <c r="BZ234" s="5049"/>
      <c r="CA234" s="5118"/>
      <c r="CC234" s="5111"/>
      <c r="CD234" s="5049"/>
      <c r="CE234" s="5049"/>
      <c r="CF234" s="5118"/>
      <c r="CG234" s="5130"/>
    </row>
    <row r="235" spans="1:85" ht="14.25" customHeight="1">
      <c r="A235" s="5111"/>
      <c r="B235" s="5114"/>
      <c r="C235" s="5047"/>
      <c r="D235" s="5114"/>
      <c r="E235" s="5047"/>
      <c r="F235" s="440"/>
      <c r="G235" s="377"/>
      <c r="H235" s="5118"/>
      <c r="I235" s="561"/>
      <c r="J235" s="562"/>
      <c r="K235" s="562"/>
      <c r="L235" s="562"/>
      <c r="M235" s="5118"/>
      <c r="N235" s="5111"/>
      <c r="O235" s="380"/>
      <c r="P235" s="381"/>
      <c r="Q235" s="5111"/>
      <c r="R235" s="5049"/>
      <c r="S235" s="5049"/>
      <c r="T235" s="5118"/>
      <c r="U235" s="22"/>
      <c r="V235" s="384">
        <v>8</v>
      </c>
      <c r="W235" s="145"/>
      <c r="X235" s="723"/>
      <c r="Y235" s="723"/>
      <c r="Z235" s="440"/>
      <c r="AA235" s="725"/>
      <c r="AB235" s="725"/>
      <c r="AC235" s="725"/>
      <c r="AD235" s="726"/>
      <c r="AE235" s="140"/>
      <c r="AF235" s="141"/>
      <c r="AG235" s="143"/>
      <c r="AH235" s="143"/>
      <c r="AI235" s="143"/>
      <c r="AJ235" s="146"/>
      <c r="AK235" s="727"/>
      <c r="AL235" s="728"/>
      <c r="AM235" s="728"/>
      <c r="AN235" s="729"/>
      <c r="AO235" s="3"/>
      <c r="AP235" s="399"/>
      <c r="AQ235" s="381"/>
      <c r="AR235" s="52"/>
      <c r="AS235" s="53" t="e">
        <f t="shared" si="23"/>
        <v>#DIV/0!</v>
      </c>
      <c r="AT235" s="54" t="e">
        <f t="shared" si="1"/>
        <v>#DIV/0!</v>
      </c>
      <c r="AU235" s="54" t="e">
        <f t="shared" si="2"/>
        <v>#DIV/0!</v>
      </c>
      <c r="AV235" s="54" t="e">
        <f t="shared" si="3"/>
        <v>#DIV/0!</v>
      </c>
      <c r="AW235" s="55" t="e">
        <f t="shared" si="4"/>
        <v>#DIV/0!</v>
      </c>
      <c r="AX235" s="55" t="e">
        <f t="shared" si="5"/>
        <v>#DIV/0!</v>
      </c>
      <c r="AY235" s="55" t="e">
        <f t="shared" si="6"/>
        <v>#DIV/0!</v>
      </c>
      <c r="AZ235" s="55" t="e">
        <f t="shared" si="7"/>
        <v>#DIV/0!</v>
      </c>
      <c r="BA235" s="56" t="e">
        <f t="shared" si="8"/>
        <v>#DIV/0!</v>
      </c>
      <c r="BB235" s="56" t="e">
        <f t="shared" si="9"/>
        <v>#DIV/0!</v>
      </c>
      <c r="BC235" s="56" t="e">
        <f t="shared" si="10"/>
        <v>#DIV/0!</v>
      </c>
      <c r="BD235" s="56" t="e">
        <f t="shared" si="11"/>
        <v>#DIV/0!</v>
      </c>
      <c r="BE235" s="108">
        <v>0.2</v>
      </c>
      <c r="BF235" s="108">
        <v>0.8</v>
      </c>
      <c r="BG235" s="56" t="e">
        <f t="shared" si="12"/>
        <v>#DIV/0!</v>
      </c>
      <c r="BH235" s="56" t="e">
        <f t="shared" si="13"/>
        <v>#DIV/0!</v>
      </c>
      <c r="BI235" s="56" t="e">
        <f t="shared" si="14"/>
        <v>#DIV/0!</v>
      </c>
      <c r="BJ235" s="56" t="e">
        <f t="shared" si="90"/>
        <v>#DIV/0!</v>
      </c>
      <c r="BK235" s="56" t="e">
        <f t="shared" si="90"/>
        <v>#DIV/0!</v>
      </c>
      <c r="BL235" s="56" t="e">
        <f t="shared" si="16"/>
        <v>#DIV/0!</v>
      </c>
      <c r="BM235" s="56" t="e">
        <f t="shared" si="17"/>
        <v>#DIV/0!</v>
      </c>
      <c r="BN235" s="56" t="e">
        <f t="shared" si="18"/>
        <v>#DIV/0!</v>
      </c>
      <c r="BO235" s="56" t="e">
        <f t="shared" si="91"/>
        <v>#DIV/0!</v>
      </c>
      <c r="BP235" s="56" t="e">
        <f t="shared" si="91"/>
        <v>#DIV/0!</v>
      </c>
      <c r="BQ235" s="56" t="e">
        <f t="shared" si="91"/>
        <v>#DIV/0!</v>
      </c>
      <c r="BR235" s="56" t="e">
        <f t="shared" si="91"/>
        <v>#DIV/0!</v>
      </c>
      <c r="BS235" s="5049"/>
      <c r="BT235" s="5049"/>
      <c r="BU235" s="5049"/>
      <c r="BV235" s="5049"/>
      <c r="BW235" s="5049"/>
      <c r="BX235" s="5049"/>
      <c r="BY235" s="5049"/>
      <c r="BZ235" s="5049"/>
      <c r="CA235" s="5118"/>
      <c r="CC235" s="5111"/>
      <c r="CD235" s="5049"/>
      <c r="CE235" s="5049"/>
      <c r="CF235" s="5118"/>
      <c r="CG235" s="5130"/>
    </row>
    <row r="236" spans="1:85" ht="14.25" customHeight="1">
      <c r="A236" s="5111"/>
      <c r="B236" s="5114"/>
      <c r="C236" s="5047"/>
      <c r="D236" s="5114"/>
      <c r="E236" s="5047"/>
      <c r="F236" s="440"/>
      <c r="G236" s="377"/>
      <c r="H236" s="5118"/>
      <c r="I236" s="561"/>
      <c r="J236" s="562"/>
      <c r="K236" s="562"/>
      <c r="L236" s="562"/>
      <c r="M236" s="5118"/>
      <c r="N236" s="5111"/>
      <c r="O236" s="380"/>
      <c r="P236" s="381"/>
      <c r="Q236" s="5111"/>
      <c r="R236" s="5049"/>
      <c r="S236" s="5049"/>
      <c r="T236" s="5118"/>
      <c r="U236" s="22"/>
      <c r="V236" s="384">
        <v>9</v>
      </c>
      <c r="W236" s="145"/>
      <c r="X236" s="723"/>
      <c r="Y236" s="723"/>
      <c r="Z236" s="440"/>
      <c r="AA236" s="725"/>
      <c r="AB236" s="725"/>
      <c r="AC236" s="725"/>
      <c r="AD236" s="726"/>
      <c r="AE236" s="140"/>
      <c r="AF236" s="141"/>
      <c r="AG236" s="143"/>
      <c r="AH236" s="143"/>
      <c r="AI236" s="143"/>
      <c r="AJ236" s="146"/>
      <c r="AK236" s="727"/>
      <c r="AL236" s="728"/>
      <c r="AM236" s="728"/>
      <c r="AN236" s="729"/>
      <c r="AO236" s="3"/>
      <c r="AP236" s="399"/>
      <c r="AQ236" s="381"/>
      <c r="AR236" s="52"/>
      <c r="AS236" s="53" t="e">
        <f t="shared" si="23"/>
        <v>#DIV/0!</v>
      </c>
      <c r="AT236" s="54" t="e">
        <f t="shared" si="1"/>
        <v>#DIV/0!</v>
      </c>
      <c r="AU236" s="54" t="e">
        <f t="shared" si="2"/>
        <v>#DIV/0!</v>
      </c>
      <c r="AV236" s="54" t="e">
        <f t="shared" si="3"/>
        <v>#DIV/0!</v>
      </c>
      <c r="AW236" s="55" t="e">
        <f t="shared" si="4"/>
        <v>#DIV/0!</v>
      </c>
      <c r="AX236" s="55" t="e">
        <f t="shared" si="5"/>
        <v>#DIV/0!</v>
      </c>
      <c r="AY236" s="55" t="e">
        <f t="shared" si="6"/>
        <v>#DIV/0!</v>
      </c>
      <c r="AZ236" s="55" t="e">
        <f t="shared" si="7"/>
        <v>#DIV/0!</v>
      </c>
      <c r="BA236" s="56" t="e">
        <f t="shared" si="8"/>
        <v>#DIV/0!</v>
      </c>
      <c r="BB236" s="56" t="e">
        <f t="shared" si="9"/>
        <v>#DIV/0!</v>
      </c>
      <c r="BC236" s="56" t="e">
        <f t="shared" si="10"/>
        <v>#DIV/0!</v>
      </c>
      <c r="BD236" s="56" t="e">
        <f t="shared" si="11"/>
        <v>#DIV/0!</v>
      </c>
      <c r="BE236" s="108">
        <v>0.2</v>
      </c>
      <c r="BF236" s="108">
        <v>0.8</v>
      </c>
      <c r="BG236" s="56" t="e">
        <f t="shared" si="12"/>
        <v>#DIV/0!</v>
      </c>
      <c r="BH236" s="56" t="e">
        <f t="shared" si="13"/>
        <v>#DIV/0!</v>
      </c>
      <c r="BI236" s="56" t="e">
        <f t="shared" si="14"/>
        <v>#DIV/0!</v>
      </c>
      <c r="BJ236" s="56" t="e">
        <f t="shared" si="90"/>
        <v>#DIV/0!</v>
      </c>
      <c r="BK236" s="56" t="e">
        <f t="shared" si="90"/>
        <v>#DIV/0!</v>
      </c>
      <c r="BL236" s="56" t="e">
        <f t="shared" si="16"/>
        <v>#DIV/0!</v>
      </c>
      <c r="BM236" s="56" t="e">
        <f t="shared" si="17"/>
        <v>#DIV/0!</v>
      </c>
      <c r="BN236" s="56" t="e">
        <f t="shared" si="18"/>
        <v>#DIV/0!</v>
      </c>
      <c r="BO236" s="56" t="e">
        <f t="shared" si="91"/>
        <v>#DIV/0!</v>
      </c>
      <c r="BP236" s="56" t="e">
        <f t="shared" si="91"/>
        <v>#DIV/0!</v>
      </c>
      <c r="BQ236" s="56" t="e">
        <f t="shared" si="91"/>
        <v>#DIV/0!</v>
      </c>
      <c r="BR236" s="56" t="e">
        <f t="shared" si="91"/>
        <v>#DIV/0!</v>
      </c>
      <c r="BS236" s="5049"/>
      <c r="BT236" s="5049"/>
      <c r="BU236" s="5049"/>
      <c r="BV236" s="5049"/>
      <c r="BW236" s="5049"/>
      <c r="BX236" s="5049"/>
      <c r="BY236" s="5049"/>
      <c r="BZ236" s="5049"/>
      <c r="CA236" s="5118"/>
      <c r="CC236" s="5111"/>
      <c r="CD236" s="5049"/>
      <c r="CE236" s="5049"/>
      <c r="CF236" s="5118"/>
      <c r="CG236" s="5130"/>
    </row>
    <row r="237" spans="1:85" ht="14.25" customHeight="1" thickBot="1">
      <c r="A237" s="5112"/>
      <c r="B237" s="5115"/>
      <c r="C237" s="4515"/>
      <c r="D237" s="5115"/>
      <c r="E237" s="4515"/>
      <c r="F237" s="593"/>
      <c r="G237" s="411"/>
      <c r="H237" s="5119"/>
      <c r="I237" s="596"/>
      <c r="J237" s="597"/>
      <c r="K237" s="597"/>
      <c r="L237" s="597"/>
      <c r="M237" s="5119"/>
      <c r="N237" s="5112"/>
      <c r="O237" s="416"/>
      <c r="P237" s="417"/>
      <c r="Q237" s="5112"/>
      <c r="R237" s="5121"/>
      <c r="S237" s="5121"/>
      <c r="T237" s="5119"/>
      <c r="U237" s="22"/>
      <c r="V237" s="449">
        <v>10</v>
      </c>
      <c r="W237" s="414"/>
      <c r="X237" s="735"/>
      <c r="Y237" s="735"/>
      <c r="Z237" s="593"/>
      <c r="AA237" s="737"/>
      <c r="AB237" s="737"/>
      <c r="AC237" s="737"/>
      <c r="AD237" s="738"/>
      <c r="AE237" s="140"/>
      <c r="AF237" s="413"/>
      <c r="AG237" s="739"/>
      <c r="AH237" s="739"/>
      <c r="AI237" s="739"/>
      <c r="AJ237" s="740"/>
      <c r="AK237" s="741"/>
      <c r="AL237" s="742"/>
      <c r="AM237" s="742"/>
      <c r="AN237" s="743"/>
      <c r="AO237" s="3"/>
      <c r="AP237" s="744"/>
      <c r="AQ237" s="417"/>
      <c r="AR237" s="52"/>
      <c r="AS237" s="786" t="e">
        <f t="shared" si="23"/>
        <v>#DIV/0!</v>
      </c>
      <c r="AT237" s="787" t="e">
        <f t="shared" si="1"/>
        <v>#DIV/0!</v>
      </c>
      <c r="AU237" s="787" t="e">
        <f t="shared" si="2"/>
        <v>#DIV/0!</v>
      </c>
      <c r="AV237" s="787" t="e">
        <f t="shared" si="3"/>
        <v>#DIV/0!</v>
      </c>
      <c r="AW237" s="788" t="e">
        <f t="shared" si="4"/>
        <v>#DIV/0!</v>
      </c>
      <c r="AX237" s="788" t="e">
        <f t="shared" si="5"/>
        <v>#DIV/0!</v>
      </c>
      <c r="AY237" s="788" t="e">
        <f t="shared" si="6"/>
        <v>#DIV/0!</v>
      </c>
      <c r="AZ237" s="788" t="e">
        <f t="shared" si="7"/>
        <v>#DIV/0!</v>
      </c>
      <c r="BA237" s="430" t="e">
        <f t="shared" si="8"/>
        <v>#DIV/0!</v>
      </c>
      <c r="BB237" s="430" t="e">
        <f t="shared" si="9"/>
        <v>#DIV/0!</v>
      </c>
      <c r="BC237" s="430" t="e">
        <f t="shared" si="10"/>
        <v>#DIV/0!</v>
      </c>
      <c r="BD237" s="430" t="e">
        <f t="shared" si="11"/>
        <v>#DIV/0!</v>
      </c>
      <c r="BE237" s="427">
        <v>0.2</v>
      </c>
      <c r="BF237" s="427">
        <v>0.8</v>
      </c>
      <c r="BG237" s="430" t="e">
        <f t="shared" si="12"/>
        <v>#DIV/0!</v>
      </c>
      <c r="BH237" s="430" t="e">
        <f t="shared" si="13"/>
        <v>#DIV/0!</v>
      </c>
      <c r="BI237" s="430" t="e">
        <f t="shared" si="14"/>
        <v>#DIV/0!</v>
      </c>
      <c r="BJ237" s="430" t="e">
        <f t="shared" ref="BJ237:BK252" si="94">+AZ237*BE237</f>
        <v>#DIV/0!</v>
      </c>
      <c r="BK237" s="430" t="e">
        <f t="shared" si="94"/>
        <v>#DIV/0!</v>
      </c>
      <c r="BL237" s="430" t="e">
        <f t="shared" si="16"/>
        <v>#DIV/0!</v>
      </c>
      <c r="BM237" s="430" t="e">
        <f t="shared" si="17"/>
        <v>#DIV/0!</v>
      </c>
      <c r="BN237" s="430" t="e">
        <f t="shared" si="18"/>
        <v>#DIV/0!</v>
      </c>
      <c r="BO237" s="430" t="e">
        <f t="shared" ref="BO237:BR252" si="95">+BG237+BK237</f>
        <v>#DIV/0!</v>
      </c>
      <c r="BP237" s="430" t="e">
        <f t="shared" si="95"/>
        <v>#DIV/0!</v>
      </c>
      <c r="BQ237" s="430" t="e">
        <f t="shared" si="95"/>
        <v>#DIV/0!</v>
      </c>
      <c r="BR237" s="430" t="e">
        <f t="shared" si="95"/>
        <v>#DIV/0!</v>
      </c>
      <c r="BS237" s="5121"/>
      <c r="BT237" s="5121"/>
      <c r="BU237" s="5121"/>
      <c r="BV237" s="5121"/>
      <c r="BW237" s="5121"/>
      <c r="BX237" s="5121"/>
      <c r="BY237" s="5121"/>
      <c r="BZ237" s="5121"/>
      <c r="CA237" s="5119"/>
      <c r="CC237" s="5112"/>
      <c r="CD237" s="5121"/>
      <c r="CE237" s="5121"/>
      <c r="CF237" s="5119"/>
      <c r="CG237" s="4518"/>
    </row>
    <row r="238" spans="1:85" ht="14.25" customHeight="1">
      <c r="A238" s="5110">
        <v>26</v>
      </c>
      <c r="B238" s="5113"/>
      <c r="C238" s="5045"/>
      <c r="D238" s="5116"/>
      <c r="E238" s="5045"/>
      <c r="F238" s="527"/>
      <c r="G238" s="355"/>
      <c r="H238" s="5117"/>
      <c r="I238" s="529"/>
      <c r="J238" s="530"/>
      <c r="K238" s="530"/>
      <c r="L238" s="530"/>
      <c r="M238" s="5123"/>
      <c r="N238" s="5124"/>
      <c r="O238" s="358"/>
      <c r="P238" s="361"/>
      <c r="Q238" s="5125"/>
      <c r="R238" s="5126"/>
      <c r="S238" s="5126"/>
      <c r="T238" s="5127"/>
      <c r="U238" s="22"/>
      <c r="V238" s="364">
        <v>1</v>
      </c>
      <c r="W238" s="358"/>
      <c r="X238" s="750"/>
      <c r="Y238" s="750"/>
      <c r="Z238" s="527"/>
      <c r="AA238" s="752"/>
      <c r="AB238" s="752"/>
      <c r="AC238" s="752"/>
      <c r="AD238" s="753"/>
      <c r="AE238" s="140"/>
      <c r="AF238" s="357"/>
      <c r="AG238" s="754"/>
      <c r="AH238" s="754"/>
      <c r="AI238" s="754"/>
      <c r="AJ238" s="755"/>
      <c r="AK238" s="756"/>
      <c r="AL238" s="757"/>
      <c r="AM238" s="757"/>
      <c r="AN238" s="758"/>
      <c r="AO238" s="3"/>
      <c r="AP238" s="759"/>
      <c r="AQ238" s="760"/>
      <c r="AR238" s="52"/>
      <c r="AS238" s="781" t="e">
        <f t="shared" si="23"/>
        <v>#DIV/0!</v>
      </c>
      <c r="AT238" s="782" t="e">
        <f t="shared" si="1"/>
        <v>#DIV/0!</v>
      </c>
      <c r="AU238" s="782" t="e">
        <f t="shared" si="2"/>
        <v>#DIV/0!</v>
      </c>
      <c r="AV238" s="782" t="e">
        <f t="shared" si="3"/>
        <v>#DIV/0!</v>
      </c>
      <c r="AW238" s="783" t="e">
        <f t="shared" si="4"/>
        <v>#DIV/0!</v>
      </c>
      <c r="AX238" s="783" t="e">
        <f t="shared" si="5"/>
        <v>#DIV/0!</v>
      </c>
      <c r="AY238" s="783" t="e">
        <f t="shared" si="6"/>
        <v>#DIV/0!</v>
      </c>
      <c r="AZ238" s="783" t="e">
        <f t="shared" si="7"/>
        <v>#DIV/0!</v>
      </c>
      <c r="BA238" s="87" t="e">
        <f t="shared" si="8"/>
        <v>#DIV/0!</v>
      </c>
      <c r="BB238" s="87" t="e">
        <f t="shared" si="9"/>
        <v>#DIV/0!</v>
      </c>
      <c r="BC238" s="87" t="e">
        <f t="shared" si="10"/>
        <v>#DIV/0!</v>
      </c>
      <c r="BD238" s="87" t="e">
        <f t="shared" si="11"/>
        <v>#DIV/0!</v>
      </c>
      <c r="BE238" s="86">
        <v>0.2</v>
      </c>
      <c r="BF238" s="86">
        <v>0.8</v>
      </c>
      <c r="BG238" s="87" t="e">
        <f t="shared" si="12"/>
        <v>#DIV/0!</v>
      </c>
      <c r="BH238" s="87" t="e">
        <f t="shared" si="13"/>
        <v>#DIV/0!</v>
      </c>
      <c r="BI238" s="87" t="e">
        <f t="shared" si="14"/>
        <v>#DIV/0!</v>
      </c>
      <c r="BJ238" s="87" t="e">
        <f t="shared" si="94"/>
        <v>#DIV/0!</v>
      </c>
      <c r="BK238" s="87" t="e">
        <f t="shared" si="94"/>
        <v>#DIV/0!</v>
      </c>
      <c r="BL238" s="87" t="e">
        <f t="shared" si="16"/>
        <v>#DIV/0!</v>
      </c>
      <c r="BM238" s="87" t="e">
        <f t="shared" si="17"/>
        <v>#DIV/0!</v>
      </c>
      <c r="BN238" s="87" t="e">
        <f t="shared" si="18"/>
        <v>#DIV/0!</v>
      </c>
      <c r="BO238" s="87" t="e">
        <f t="shared" si="95"/>
        <v>#DIV/0!</v>
      </c>
      <c r="BP238" s="87" t="e">
        <f t="shared" si="95"/>
        <v>#DIV/0!</v>
      </c>
      <c r="BQ238" s="87" t="e">
        <f t="shared" si="95"/>
        <v>#DIV/0!</v>
      </c>
      <c r="BR238" s="87" t="e">
        <f t="shared" si="95"/>
        <v>#DIV/0!</v>
      </c>
      <c r="BS238" s="5120" t="e">
        <f t="shared" ref="BS238:BV238" si="96">AVERAGEIF(BO238:BO247,"&lt;&gt;#¡DIV/0!")</f>
        <v>#DIV/0!</v>
      </c>
      <c r="BT238" s="5120" t="e">
        <f t="shared" si="96"/>
        <v>#DIV/0!</v>
      </c>
      <c r="BU238" s="5120" t="e">
        <f t="shared" si="96"/>
        <v>#DIV/0!</v>
      </c>
      <c r="BV238" s="5120" t="e">
        <f t="shared" si="96"/>
        <v>#DIV/0!</v>
      </c>
      <c r="BW238" s="5122" t="e">
        <f>+C238*BS238</f>
        <v>#DIV/0!</v>
      </c>
      <c r="BX238" s="5122" t="e">
        <f>+C238*BT238</f>
        <v>#DIV/0!</v>
      </c>
      <c r="BY238" s="5122" t="e">
        <f>+C238*BU238</f>
        <v>#DIV/0!</v>
      </c>
      <c r="BZ238" s="5122" t="e">
        <f>+C238*BV238</f>
        <v>#DIV/0!</v>
      </c>
      <c r="CA238" s="5131" t="e">
        <f>SUM(BW238:BZ247)</f>
        <v>#DIV/0!</v>
      </c>
      <c r="CC238" s="5132" t="e">
        <f t="shared" ref="CC238:CF238" si="97">+Q238/$N$238</f>
        <v>#DIV/0!</v>
      </c>
      <c r="CD238" s="5133" t="e">
        <f t="shared" si="97"/>
        <v>#DIV/0!</v>
      </c>
      <c r="CE238" s="5133" t="e">
        <f t="shared" si="97"/>
        <v>#DIV/0!</v>
      </c>
      <c r="CF238" s="5128" t="e">
        <f t="shared" si="97"/>
        <v>#DIV/0!</v>
      </c>
      <c r="CG238" s="5129" t="e">
        <f>AVERAGE(CC238:CF247)</f>
        <v>#DIV/0!</v>
      </c>
    </row>
    <row r="239" spans="1:85" ht="14.25" customHeight="1">
      <c r="A239" s="5111"/>
      <c r="B239" s="5114"/>
      <c r="C239" s="5047"/>
      <c r="D239" s="5114"/>
      <c r="E239" s="5047"/>
      <c r="F239" s="440"/>
      <c r="G239" s="377"/>
      <c r="H239" s="5118"/>
      <c r="I239" s="561"/>
      <c r="J239" s="562"/>
      <c r="K239" s="562"/>
      <c r="L239" s="562"/>
      <c r="M239" s="5118"/>
      <c r="N239" s="5111"/>
      <c r="O239" s="380"/>
      <c r="P239" s="381"/>
      <c r="Q239" s="5111"/>
      <c r="R239" s="5049"/>
      <c r="S239" s="5049"/>
      <c r="T239" s="5118"/>
      <c r="U239" s="22"/>
      <c r="V239" s="384">
        <v>2</v>
      </c>
      <c r="W239" s="145"/>
      <c r="X239" s="723"/>
      <c r="Y239" s="723"/>
      <c r="Z239" s="440"/>
      <c r="AA239" s="725"/>
      <c r="AB239" s="725"/>
      <c r="AC239" s="725"/>
      <c r="AD239" s="726"/>
      <c r="AE239" s="140"/>
      <c r="AF239" s="141"/>
      <c r="AG239" s="143"/>
      <c r="AH239" s="143"/>
      <c r="AI239" s="143"/>
      <c r="AJ239" s="146"/>
      <c r="AK239" s="727"/>
      <c r="AL239" s="728"/>
      <c r="AM239" s="728"/>
      <c r="AN239" s="729"/>
      <c r="AO239" s="3"/>
      <c r="AP239" s="399"/>
      <c r="AQ239" s="381"/>
      <c r="AR239" s="52"/>
      <c r="AS239" s="53" t="e">
        <f t="shared" si="23"/>
        <v>#DIV/0!</v>
      </c>
      <c r="AT239" s="54" t="e">
        <f t="shared" si="1"/>
        <v>#DIV/0!</v>
      </c>
      <c r="AU239" s="54" t="e">
        <f t="shared" si="2"/>
        <v>#DIV/0!</v>
      </c>
      <c r="AV239" s="54" t="e">
        <f t="shared" si="3"/>
        <v>#DIV/0!</v>
      </c>
      <c r="AW239" s="55" t="e">
        <f t="shared" si="4"/>
        <v>#DIV/0!</v>
      </c>
      <c r="AX239" s="55" t="e">
        <f t="shared" si="5"/>
        <v>#DIV/0!</v>
      </c>
      <c r="AY239" s="55" t="e">
        <f t="shared" si="6"/>
        <v>#DIV/0!</v>
      </c>
      <c r="AZ239" s="55" t="e">
        <f t="shared" si="7"/>
        <v>#DIV/0!</v>
      </c>
      <c r="BA239" s="56" t="e">
        <f t="shared" si="8"/>
        <v>#DIV/0!</v>
      </c>
      <c r="BB239" s="56" t="e">
        <f t="shared" si="9"/>
        <v>#DIV/0!</v>
      </c>
      <c r="BC239" s="56" t="e">
        <f t="shared" si="10"/>
        <v>#DIV/0!</v>
      </c>
      <c r="BD239" s="56" t="e">
        <f t="shared" si="11"/>
        <v>#DIV/0!</v>
      </c>
      <c r="BE239" s="108">
        <v>0.2</v>
      </c>
      <c r="BF239" s="108">
        <v>0.8</v>
      </c>
      <c r="BG239" s="56" t="e">
        <f t="shared" si="12"/>
        <v>#DIV/0!</v>
      </c>
      <c r="BH239" s="56" t="e">
        <f t="shared" si="13"/>
        <v>#DIV/0!</v>
      </c>
      <c r="BI239" s="56" t="e">
        <f t="shared" si="14"/>
        <v>#DIV/0!</v>
      </c>
      <c r="BJ239" s="56" t="e">
        <f t="shared" si="94"/>
        <v>#DIV/0!</v>
      </c>
      <c r="BK239" s="56" t="e">
        <f t="shared" si="94"/>
        <v>#DIV/0!</v>
      </c>
      <c r="BL239" s="56" t="e">
        <f t="shared" si="16"/>
        <v>#DIV/0!</v>
      </c>
      <c r="BM239" s="56" t="e">
        <f t="shared" si="17"/>
        <v>#DIV/0!</v>
      </c>
      <c r="BN239" s="56" t="e">
        <f t="shared" si="18"/>
        <v>#DIV/0!</v>
      </c>
      <c r="BO239" s="56" t="e">
        <f t="shared" si="95"/>
        <v>#DIV/0!</v>
      </c>
      <c r="BP239" s="56" t="e">
        <f t="shared" si="95"/>
        <v>#DIV/0!</v>
      </c>
      <c r="BQ239" s="56" t="e">
        <f t="shared" si="95"/>
        <v>#DIV/0!</v>
      </c>
      <c r="BR239" s="56" t="e">
        <f t="shared" si="95"/>
        <v>#DIV/0!</v>
      </c>
      <c r="BS239" s="5049"/>
      <c r="BT239" s="5049"/>
      <c r="BU239" s="5049"/>
      <c r="BV239" s="5049"/>
      <c r="BW239" s="5049"/>
      <c r="BX239" s="5049"/>
      <c r="BY239" s="5049"/>
      <c r="BZ239" s="5049"/>
      <c r="CA239" s="5118"/>
      <c r="CC239" s="5111"/>
      <c r="CD239" s="5049"/>
      <c r="CE239" s="5049"/>
      <c r="CF239" s="5118"/>
      <c r="CG239" s="5130"/>
    </row>
    <row r="240" spans="1:85" ht="14.25" customHeight="1">
      <c r="A240" s="5111"/>
      <c r="B240" s="5114"/>
      <c r="C240" s="5047"/>
      <c r="D240" s="5114"/>
      <c r="E240" s="5047"/>
      <c r="F240" s="440"/>
      <c r="G240" s="377"/>
      <c r="H240" s="5118"/>
      <c r="I240" s="561"/>
      <c r="J240" s="562"/>
      <c r="K240" s="562"/>
      <c r="L240" s="562"/>
      <c r="M240" s="5118"/>
      <c r="N240" s="5111"/>
      <c r="O240" s="380"/>
      <c r="P240" s="381"/>
      <c r="Q240" s="5111"/>
      <c r="R240" s="5049"/>
      <c r="S240" s="5049"/>
      <c r="T240" s="5118"/>
      <c r="U240" s="22"/>
      <c r="V240" s="384">
        <v>3</v>
      </c>
      <c r="W240" s="145"/>
      <c r="X240" s="723"/>
      <c r="Y240" s="723"/>
      <c r="Z240" s="440"/>
      <c r="AA240" s="725"/>
      <c r="AB240" s="725"/>
      <c r="AC240" s="725"/>
      <c r="AD240" s="726"/>
      <c r="AE240" s="140"/>
      <c r="AF240" s="141"/>
      <c r="AG240" s="143"/>
      <c r="AH240" s="143"/>
      <c r="AI240" s="143"/>
      <c r="AJ240" s="146"/>
      <c r="AK240" s="727"/>
      <c r="AL240" s="728"/>
      <c r="AM240" s="728"/>
      <c r="AN240" s="729"/>
      <c r="AO240" s="3"/>
      <c r="AP240" s="399"/>
      <c r="AQ240" s="381"/>
      <c r="AR240" s="52"/>
      <c r="AS240" s="53" t="e">
        <f t="shared" si="23"/>
        <v>#DIV/0!</v>
      </c>
      <c r="AT240" s="54" t="e">
        <f t="shared" si="1"/>
        <v>#DIV/0!</v>
      </c>
      <c r="AU240" s="54" t="e">
        <f t="shared" si="2"/>
        <v>#DIV/0!</v>
      </c>
      <c r="AV240" s="54" t="e">
        <f t="shared" si="3"/>
        <v>#DIV/0!</v>
      </c>
      <c r="AW240" s="55" t="e">
        <f t="shared" si="4"/>
        <v>#DIV/0!</v>
      </c>
      <c r="AX240" s="55" t="e">
        <f t="shared" si="5"/>
        <v>#DIV/0!</v>
      </c>
      <c r="AY240" s="55" t="e">
        <f t="shared" si="6"/>
        <v>#DIV/0!</v>
      </c>
      <c r="AZ240" s="55" t="e">
        <f t="shared" si="7"/>
        <v>#DIV/0!</v>
      </c>
      <c r="BA240" s="56" t="e">
        <f t="shared" si="8"/>
        <v>#DIV/0!</v>
      </c>
      <c r="BB240" s="56" t="e">
        <f t="shared" si="9"/>
        <v>#DIV/0!</v>
      </c>
      <c r="BC240" s="56" t="e">
        <f t="shared" si="10"/>
        <v>#DIV/0!</v>
      </c>
      <c r="BD240" s="56" t="e">
        <f t="shared" si="11"/>
        <v>#DIV/0!</v>
      </c>
      <c r="BE240" s="108">
        <v>0.2</v>
      </c>
      <c r="BF240" s="108">
        <v>0.8</v>
      </c>
      <c r="BG240" s="56" t="e">
        <f t="shared" si="12"/>
        <v>#DIV/0!</v>
      </c>
      <c r="BH240" s="56" t="e">
        <f t="shared" si="13"/>
        <v>#DIV/0!</v>
      </c>
      <c r="BI240" s="56" t="e">
        <f t="shared" si="14"/>
        <v>#DIV/0!</v>
      </c>
      <c r="BJ240" s="56" t="e">
        <f t="shared" si="94"/>
        <v>#DIV/0!</v>
      </c>
      <c r="BK240" s="56" t="e">
        <f t="shared" si="94"/>
        <v>#DIV/0!</v>
      </c>
      <c r="BL240" s="56" t="e">
        <f t="shared" si="16"/>
        <v>#DIV/0!</v>
      </c>
      <c r="BM240" s="56" t="e">
        <f t="shared" si="17"/>
        <v>#DIV/0!</v>
      </c>
      <c r="BN240" s="56" t="e">
        <f t="shared" si="18"/>
        <v>#DIV/0!</v>
      </c>
      <c r="BO240" s="56" t="e">
        <f t="shared" si="95"/>
        <v>#DIV/0!</v>
      </c>
      <c r="BP240" s="56" t="e">
        <f t="shared" si="95"/>
        <v>#DIV/0!</v>
      </c>
      <c r="BQ240" s="56" t="e">
        <f t="shared" si="95"/>
        <v>#DIV/0!</v>
      </c>
      <c r="BR240" s="56" t="e">
        <f t="shared" si="95"/>
        <v>#DIV/0!</v>
      </c>
      <c r="BS240" s="5049"/>
      <c r="BT240" s="5049"/>
      <c r="BU240" s="5049"/>
      <c r="BV240" s="5049"/>
      <c r="BW240" s="5049"/>
      <c r="BX240" s="5049"/>
      <c r="BY240" s="5049"/>
      <c r="BZ240" s="5049"/>
      <c r="CA240" s="5118"/>
      <c r="CC240" s="5111"/>
      <c r="CD240" s="5049"/>
      <c r="CE240" s="5049"/>
      <c r="CF240" s="5118"/>
      <c r="CG240" s="5130"/>
    </row>
    <row r="241" spans="1:85" ht="14.25" customHeight="1">
      <c r="A241" s="5111"/>
      <c r="B241" s="5114"/>
      <c r="C241" s="5047"/>
      <c r="D241" s="5114"/>
      <c r="E241" s="5047"/>
      <c r="F241" s="440"/>
      <c r="G241" s="377"/>
      <c r="H241" s="5118"/>
      <c r="I241" s="561"/>
      <c r="J241" s="562"/>
      <c r="K241" s="562"/>
      <c r="L241" s="562"/>
      <c r="M241" s="5118"/>
      <c r="N241" s="5111"/>
      <c r="O241" s="380"/>
      <c r="P241" s="381"/>
      <c r="Q241" s="5111"/>
      <c r="R241" s="5049"/>
      <c r="S241" s="5049"/>
      <c r="T241" s="5118"/>
      <c r="U241" s="22"/>
      <c r="V241" s="384">
        <v>4</v>
      </c>
      <c r="W241" s="145"/>
      <c r="X241" s="723"/>
      <c r="Y241" s="723"/>
      <c r="Z241" s="440"/>
      <c r="AA241" s="725"/>
      <c r="AB241" s="725"/>
      <c r="AC241" s="725"/>
      <c r="AD241" s="726"/>
      <c r="AE241" s="140"/>
      <c r="AF241" s="141"/>
      <c r="AG241" s="143"/>
      <c r="AH241" s="143"/>
      <c r="AI241" s="143"/>
      <c r="AJ241" s="146"/>
      <c r="AK241" s="727"/>
      <c r="AL241" s="728"/>
      <c r="AM241" s="728"/>
      <c r="AN241" s="729"/>
      <c r="AO241" s="3"/>
      <c r="AP241" s="399"/>
      <c r="AQ241" s="381"/>
      <c r="AR241" s="52"/>
      <c r="AS241" s="53" t="e">
        <f t="shared" si="23"/>
        <v>#DIV/0!</v>
      </c>
      <c r="AT241" s="54" t="e">
        <f t="shared" si="1"/>
        <v>#DIV/0!</v>
      </c>
      <c r="AU241" s="54" t="e">
        <f t="shared" si="2"/>
        <v>#DIV/0!</v>
      </c>
      <c r="AV241" s="54" t="e">
        <f t="shared" si="3"/>
        <v>#DIV/0!</v>
      </c>
      <c r="AW241" s="55" t="e">
        <f t="shared" si="4"/>
        <v>#DIV/0!</v>
      </c>
      <c r="AX241" s="55" t="e">
        <f t="shared" si="5"/>
        <v>#DIV/0!</v>
      </c>
      <c r="AY241" s="55" t="e">
        <f t="shared" si="6"/>
        <v>#DIV/0!</v>
      </c>
      <c r="AZ241" s="55" t="e">
        <f t="shared" si="7"/>
        <v>#DIV/0!</v>
      </c>
      <c r="BA241" s="56" t="e">
        <f t="shared" si="8"/>
        <v>#DIV/0!</v>
      </c>
      <c r="BB241" s="56" t="e">
        <f t="shared" si="9"/>
        <v>#DIV/0!</v>
      </c>
      <c r="BC241" s="56" t="e">
        <f t="shared" si="10"/>
        <v>#DIV/0!</v>
      </c>
      <c r="BD241" s="56" t="e">
        <f t="shared" si="11"/>
        <v>#DIV/0!</v>
      </c>
      <c r="BE241" s="108">
        <v>0.2</v>
      </c>
      <c r="BF241" s="108">
        <v>0.8</v>
      </c>
      <c r="BG241" s="56" t="e">
        <f t="shared" si="12"/>
        <v>#DIV/0!</v>
      </c>
      <c r="BH241" s="56" t="e">
        <f t="shared" si="13"/>
        <v>#DIV/0!</v>
      </c>
      <c r="BI241" s="56" t="e">
        <f t="shared" si="14"/>
        <v>#DIV/0!</v>
      </c>
      <c r="BJ241" s="56" t="e">
        <f t="shared" si="94"/>
        <v>#DIV/0!</v>
      </c>
      <c r="BK241" s="56" t="e">
        <f t="shared" si="94"/>
        <v>#DIV/0!</v>
      </c>
      <c r="BL241" s="56" t="e">
        <f t="shared" si="16"/>
        <v>#DIV/0!</v>
      </c>
      <c r="BM241" s="56" t="e">
        <f t="shared" si="17"/>
        <v>#DIV/0!</v>
      </c>
      <c r="BN241" s="56" t="e">
        <f t="shared" si="18"/>
        <v>#DIV/0!</v>
      </c>
      <c r="BO241" s="56" t="e">
        <f t="shared" si="95"/>
        <v>#DIV/0!</v>
      </c>
      <c r="BP241" s="56" t="e">
        <f t="shared" si="95"/>
        <v>#DIV/0!</v>
      </c>
      <c r="BQ241" s="56" t="e">
        <f t="shared" si="95"/>
        <v>#DIV/0!</v>
      </c>
      <c r="BR241" s="56" t="e">
        <f t="shared" si="95"/>
        <v>#DIV/0!</v>
      </c>
      <c r="BS241" s="5049"/>
      <c r="BT241" s="5049"/>
      <c r="BU241" s="5049"/>
      <c r="BV241" s="5049"/>
      <c r="BW241" s="5049"/>
      <c r="BX241" s="5049"/>
      <c r="BY241" s="5049"/>
      <c r="BZ241" s="5049"/>
      <c r="CA241" s="5118"/>
      <c r="CC241" s="5111"/>
      <c r="CD241" s="5049"/>
      <c r="CE241" s="5049"/>
      <c r="CF241" s="5118"/>
      <c r="CG241" s="5130"/>
    </row>
    <row r="242" spans="1:85" ht="14.25" customHeight="1">
      <c r="A242" s="5111"/>
      <c r="B242" s="5114"/>
      <c r="C242" s="5047"/>
      <c r="D242" s="5114"/>
      <c r="E242" s="5047"/>
      <c r="F242" s="440"/>
      <c r="G242" s="377"/>
      <c r="H242" s="5118"/>
      <c r="I242" s="561"/>
      <c r="J242" s="562"/>
      <c r="K242" s="562"/>
      <c r="L242" s="562"/>
      <c r="M242" s="5118"/>
      <c r="N242" s="5111"/>
      <c r="O242" s="380"/>
      <c r="P242" s="381"/>
      <c r="Q242" s="5111"/>
      <c r="R242" s="5049"/>
      <c r="S242" s="5049"/>
      <c r="T242" s="5118"/>
      <c r="U242" s="22"/>
      <c r="V242" s="384">
        <v>5</v>
      </c>
      <c r="W242" s="145"/>
      <c r="X242" s="723"/>
      <c r="Y242" s="723"/>
      <c r="Z242" s="440"/>
      <c r="AA242" s="725"/>
      <c r="AB242" s="725"/>
      <c r="AC242" s="725"/>
      <c r="AD242" s="726"/>
      <c r="AE242" s="140"/>
      <c r="AF242" s="141"/>
      <c r="AG242" s="143"/>
      <c r="AH242" s="143"/>
      <c r="AI242" s="143"/>
      <c r="AJ242" s="146"/>
      <c r="AK242" s="727"/>
      <c r="AL242" s="728"/>
      <c r="AM242" s="728"/>
      <c r="AN242" s="729"/>
      <c r="AO242" s="3"/>
      <c r="AP242" s="399"/>
      <c r="AQ242" s="381"/>
      <c r="AR242" s="52"/>
      <c r="AS242" s="53" t="e">
        <f t="shared" si="23"/>
        <v>#DIV/0!</v>
      </c>
      <c r="AT242" s="54" t="e">
        <f t="shared" si="1"/>
        <v>#DIV/0!</v>
      </c>
      <c r="AU242" s="54" t="e">
        <f t="shared" si="2"/>
        <v>#DIV/0!</v>
      </c>
      <c r="AV242" s="54" t="e">
        <f t="shared" si="3"/>
        <v>#DIV/0!</v>
      </c>
      <c r="AW242" s="55" t="e">
        <f t="shared" si="4"/>
        <v>#DIV/0!</v>
      </c>
      <c r="AX242" s="55" t="e">
        <f t="shared" si="5"/>
        <v>#DIV/0!</v>
      </c>
      <c r="AY242" s="55" t="e">
        <f t="shared" si="6"/>
        <v>#DIV/0!</v>
      </c>
      <c r="AZ242" s="55" t="e">
        <f t="shared" si="7"/>
        <v>#DIV/0!</v>
      </c>
      <c r="BA242" s="56" t="e">
        <f t="shared" si="8"/>
        <v>#DIV/0!</v>
      </c>
      <c r="BB242" s="56" t="e">
        <f t="shared" si="9"/>
        <v>#DIV/0!</v>
      </c>
      <c r="BC242" s="56" t="e">
        <f t="shared" si="10"/>
        <v>#DIV/0!</v>
      </c>
      <c r="BD242" s="56" t="e">
        <f t="shared" si="11"/>
        <v>#DIV/0!</v>
      </c>
      <c r="BE242" s="108">
        <v>0.2</v>
      </c>
      <c r="BF242" s="108">
        <v>0.8</v>
      </c>
      <c r="BG242" s="56" t="e">
        <f t="shared" si="12"/>
        <v>#DIV/0!</v>
      </c>
      <c r="BH242" s="56" t="e">
        <f t="shared" si="13"/>
        <v>#DIV/0!</v>
      </c>
      <c r="BI242" s="56" t="e">
        <f t="shared" si="14"/>
        <v>#DIV/0!</v>
      </c>
      <c r="BJ242" s="56" t="e">
        <f t="shared" si="94"/>
        <v>#DIV/0!</v>
      </c>
      <c r="BK242" s="56" t="e">
        <f t="shared" si="94"/>
        <v>#DIV/0!</v>
      </c>
      <c r="BL242" s="56" t="e">
        <f t="shared" si="16"/>
        <v>#DIV/0!</v>
      </c>
      <c r="BM242" s="56" t="e">
        <f t="shared" si="17"/>
        <v>#DIV/0!</v>
      </c>
      <c r="BN242" s="56" t="e">
        <f t="shared" si="18"/>
        <v>#DIV/0!</v>
      </c>
      <c r="BO242" s="56" t="e">
        <f t="shared" si="95"/>
        <v>#DIV/0!</v>
      </c>
      <c r="BP242" s="56" t="e">
        <f t="shared" si="95"/>
        <v>#DIV/0!</v>
      </c>
      <c r="BQ242" s="56" t="e">
        <f t="shared" si="95"/>
        <v>#DIV/0!</v>
      </c>
      <c r="BR242" s="56" t="e">
        <f t="shared" si="95"/>
        <v>#DIV/0!</v>
      </c>
      <c r="BS242" s="5049"/>
      <c r="BT242" s="5049"/>
      <c r="BU242" s="5049"/>
      <c r="BV242" s="5049"/>
      <c r="BW242" s="5049"/>
      <c r="BX242" s="5049"/>
      <c r="BY242" s="5049"/>
      <c r="BZ242" s="5049"/>
      <c r="CA242" s="5118"/>
      <c r="CC242" s="5111"/>
      <c r="CD242" s="5049"/>
      <c r="CE242" s="5049"/>
      <c r="CF242" s="5118"/>
      <c r="CG242" s="5130"/>
    </row>
    <row r="243" spans="1:85" ht="14.25" customHeight="1">
      <c r="A243" s="5111"/>
      <c r="B243" s="5114"/>
      <c r="C243" s="5047"/>
      <c r="D243" s="5114"/>
      <c r="E243" s="5047"/>
      <c r="F243" s="440"/>
      <c r="G243" s="377"/>
      <c r="H243" s="5118"/>
      <c r="I243" s="561"/>
      <c r="J243" s="562"/>
      <c r="K243" s="562"/>
      <c r="L243" s="562"/>
      <c r="M243" s="5118"/>
      <c r="N243" s="5111"/>
      <c r="O243" s="380"/>
      <c r="P243" s="381"/>
      <c r="Q243" s="5111"/>
      <c r="R243" s="5049"/>
      <c r="S243" s="5049"/>
      <c r="T243" s="5118"/>
      <c r="U243" s="22"/>
      <c r="V243" s="384">
        <v>6</v>
      </c>
      <c r="W243" s="145"/>
      <c r="X243" s="723"/>
      <c r="Y243" s="723"/>
      <c r="Z243" s="440"/>
      <c r="AA243" s="725"/>
      <c r="AB243" s="725"/>
      <c r="AC243" s="725"/>
      <c r="AD243" s="726"/>
      <c r="AE243" s="140"/>
      <c r="AF243" s="141"/>
      <c r="AG243" s="143"/>
      <c r="AH243" s="143"/>
      <c r="AI243" s="143"/>
      <c r="AJ243" s="146"/>
      <c r="AK243" s="727"/>
      <c r="AL243" s="728"/>
      <c r="AM243" s="728"/>
      <c r="AN243" s="729"/>
      <c r="AO243" s="3"/>
      <c r="AP243" s="399"/>
      <c r="AQ243" s="381"/>
      <c r="AR243" s="52"/>
      <c r="AS243" s="53" t="e">
        <f t="shared" si="23"/>
        <v>#DIV/0!</v>
      </c>
      <c r="AT243" s="54" t="e">
        <f t="shared" si="1"/>
        <v>#DIV/0!</v>
      </c>
      <c r="AU243" s="54" t="e">
        <f t="shared" si="2"/>
        <v>#DIV/0!</v>
      </c>
      <c r="AV243" s="54" t="e">
        <f t="shared" si="3"/>
        <v>#DIV/0!</v>
      </c>
      <c r="AW243" s="55" t="e">
        <f t="shared" si="4"/>
        <v>#DIV/0!</v>
      </c>
      <c r="AX243" s="55" t="e">
        <f t="shared" si="5"/>
        <v>#DIV/0!</v>
      </c>
      <c r="AY243" s="55" t="e">
        <f t="shared" si="6"/>
        <v>#DIV/0!</v>
      </c>
      <c r="AZ243" s="55" t="e">
        <f t="shared" si="7"/>
        <v>#DIV/0!</v>
      </c>
      <c r="BA243" s="56" t="e">
        <f t="shared" si="8"/>
        <v>#DIV/0!</v>
      </c>
      <c r="BB243" s="56" t="e">
        <f t="shared" si="9"/>
        <v>#DIV/0!</v>
      </c>
      <c r="BC243" s="56" t="e">
        <f t="shared" si="10"/>
        <v>#DIV/0!</v>
      </c>
      <c r="BD243" s="56" t="e">
        <f t="shared" si="11"/>
        <v>#DIV/0!</v>
      </c>
      <c r="BE243" s="108">
        <v>0.2</v>
      </c>
      <c r="BF243" s="108">
        <v>0.8</v>
      </c>
      <c r="BG243" s="56" t="e">
        <f t="shared" si="12"/>
        <v>#DIV/0!</v>
      </c>
      <c r="BH243" s="56" t="e">
        <f t="shared" si="13"/>
        <v>#DIV/0!</v>
      </c>
      <c r="BI243" s="56" t="e">
        <f t="shared" si="14"/>
        <v>#DIV/0!</v>
      </c>
      <c r="BJ243" s="56" t="e">
        <f t="shared" si="94"/>
        <v>#DIV/0!</v>
      </c>
      <c r="BK243" s="56" t="e">
        <f t="shared" si="94"/>
        <v>#DIV/0!</v>
      </c>
      <c r="BL243" s="56" t="e">
        <f t="shared" si="16"/>
        <v>#DIV/0!</v>
      </c>
      <c r="BM243" s="56" t="e">
        <f t="shared" si="17"/>
        <v>#DIV/0!</v>
      </c>
      <c r="BN243" s="56" t="e">
        <f t="shared" si="18"/>
        <v>#DIV/0!</v>
      </c>
      <c r="BO243" s="56" t="e">
        <f t="shared" si="95"/>
        <v>#DIV/0!</v>
      </c>
      <c r="BP243" s="56" t="e">
        <f t="shared" si="95"/>
        <v>#DIV/0!</v>
      </c>
      <c r="BQ243" s="56" t="e">
        <f t="shared" si="95"/>
        <v>#DIV/0!</v>
      </c>
      <c r="BR243" s="56" t="e">
        <f t="shared" si="95"/>
        <v>#DIV/0!</v>
      </c>
      <c r="BS243" s="5049"/>
      <c r="BT243" s="5049"/>
      <c r="BU243" s="5049"/>
      <c r="BV243" s="5049"/>
      <c r="BW243" s="5049"/>
      <c r="BX243" s="5049"/>
      <c r="BY243" s="5049"/>
      <c r="BZ243" s="5049"/>
      <c r="CA243" s="5118"/>
      <c r="CC243" s="5111"/>
      <c r="CD243" s="5049"/>
      <c r="CE243" s="5049"/>
      <c r="CF243" s="5118"/>
      <c r="CG243" s="5130"/>
    </row>
    <row r="244" spans="1:85" ht="14.25" customHeight="1">
      <c r="A244" s="5111"/>
      <c r="B244" s="5114"/>
      <c r="C244" s="5047"/>
      <c r="D244" s="5114"/>
      <c r="E244" s="5047"/>
      <c r="F244" s="440"/>
      <c r="G244" s="377"/>
      <c r="H244" s="5118"/>
      <c r="I244" s="561"/>
      <c r="J244" s="562"/>
      <c r="K244" s="562"/>
      <c r="L244" s="562"/>
      <c r="M244" s="5118"/>
      <c r="N244" s="5111"/>
      <c r="O244" s="380"/>
      <c r="P244" s="381"/>
      <c r="Q244" s="5111"/>
      <c r="R244" s="5049"/>
      <c r="S244" s="5049"/>
      <c r="T244" s="5118"/>
      <c r="U244" s="22"/>
      <c r="V244" s="384">
        <v>7</v>
      </c>
      <c r="W244" s="145"/>
      <c r="X244" s="723"/>
      <c r="Y244" s="723"/>
      <c r="Z244" s="440"/>
      <c r="AA244" s="725"/>
      <c r="AB244" s="725"/>
      <c r="AC244" s="725"/>
      <c r="AD244" s="726"/>
      <c r="AE244" s="140"/>
      <c r="AF244" s="141"/>
      <c r="AG244" s="143"/>
      <c r="AH244" s="143"/>
      <c r="AI244" s="143"/>
      <c r="AJ244" s="146"/>
      <c r="AK244" s="727"/>
      <c r="AL244" s="728"/>
      <c r="AM244" s="728"/>
      <c r="AN244" s="729"/>
      <c r="AO244" s="3"/>
      <c r="AP244" s="399"/>
      <c r="AQ244" s="381"/>
      <c r="AR244" s="52"/>
      <c r="AS244" s="53" t="e">
        <f t="shared" si="23"/>
        <v>#DIV/0!</v>
      </c>
      <c r="AT244" s="54" t="e">
        <f t="shared" si="1"/>
        <v>#DIV/0!</v>
      </c>
      <c r="AU244" s="54" t="e">
        <f t="shared" si="2"/>
        <v>#DIV/0!</v>
      </c>
      <c r="AV244" s="54" t="e">
        <f t="shared" si="3"/>
        <v>#DIV/0!</v>
      </c>
      <c r="AW244" s="55" t="e">
        <f t="shared" si="4"/>
        <v>#DIV/0!</v>
      </c>
      <c r="AX244" s="55" t="e">
        <f t="shared" si="5"/>
        <v>#DIV/0!</v>
      </c>
      <c r="AY244" s="55" t="e">
        <f t="shared" si="6"/>
        <v>#DIV/0!</v>
      </c>
      <c r="AZ244" s="55" t="e">
        <f t="shared" si="7"/>
        <v>#DIV/0!</v>
      </c>
      <c r="BA244" s="56" t="e">
        <f t="shared" si="8"/>
        <v>#DIV/0!</v>
      </c>
      <c r="BB244" s="56" t="e">
        <f t="shared" si="9"/>
        <v>#DIV/0!</v>
      </c>
      <c r="BC244" s="56" t="e">
        <f t="shared" si="10"/>
        <v>#DIV/0!</v>
      </c>
      <c r="BD244" s="56" t="e">
        <f t="shared" si="11"/>
        <v>#DIV/0!</v>
      </c>
      <c r="BE244" s="108">
        <v>0.2</v>
      </c>
      <c r="BF244" s="108">
        <v>0.8</v>
      </c>
      <c r="BG244" s="56" t="e">
        <f t="shared" si="12"/>
        <v>#DIV/0!</v>
      </c>
      <c r="BH244" s="56" t="e">
        <f t="shared" si="13"/>
        <v>#DIV/0!</v>
      </c>
      <c r="BI244" s="56" t="e">
        <f t="shared" si="14"/>
        <v>#DIV/0!</v>
      </c>
      <c r="BJ244" s="56" t="e">
        <f t="shared" si="94"/>
        <v>#DIV/0!</v>
      </c>
      <c r="BK244" s="56" t="e">
        <f t="shared" si="94"/>
        <v>#DIV/0!</v>
      </c>
      <c r="BL244" s="56" t="e">
        <f t="shared" si="16"/>
        <v>#DIV/0!</v>
      </c>
      <c r="BM244" s="56" t="e">
        <f t="shared" si="17"/>
        <v>#DIV/0!</v>
      </c>
      <c r="BN244" s="56" t="e">
        <f t="shared" si="18"/>
        <v>#DIV/0!</v>
      </c>
      <c r="BO244" s="56" t="e">
        <f t="shared" si="95"/>
        <v>#DIV/0!</v>
      </c>
      <c r="BP244" s="56" t="e">
        <f t="shared" si="95"/>
        <v>#DIV/0!</v>
      </c>
      <c r="BQ244" s="56" t="e">
        <f t="shared" si="95"/>
        <v>#DIV/0!</v>
      </c>
      <c r="BR244" s="56" t="e">
        <f t="shared" si="95"/>
        <v>#DIV/0!</v>
      </c>
      <c r="BS244" s="5049"/>
      <c r="BT244" s="5049"/>
      <c r="BU244" s="5049"/>
      <c r="BV244" s="5049"/>
      <c r="BW244" s="5049"/>
      <c r="BX244" s="5049"/>
      <c r="BY244" s="5049"/>
      <c r="BZ244" s="5049"/>
      <c r="CA244" s="5118"/>
      <c r="CC244" s="5111"/>
      <c r="CD244" s="5049"/>
      <c r="CE244" s="5049"/>
      <c r="CF244" s="5118"/>
      <c r="CG244" s="5130"/>
    </row>
    <row r="245" spans="1:85" ht="14.25" customHeight="1">
      <c r="A245" s="5111"/>
      <c r="B245" s="5114"/>
      <c r="C245" s="5047"/>
      <c r="D245" s="5114"/>
      <c r="E245" s="5047"/>
      <c r="F245" s="440"/>
      <c r="G245" s="377"/>
      <c r="H245" s="5118"/>
      <c r="I245" s="561"/>
      <c r="J245" s="562"/>
      <c r="K245" s="562"/>
      <c r="L245" s="562"/>
      <c r="M245" s="5118"/>
      <c r="N245" s="5111"/>
      <c r="O245" s="380"/>
      <c r="P245" s="381"/>
      <c r="Q245" s="5111"/>
      <c r="R245" s="5049"/>
      <c r="S245" s="5049"/>
      <c r="T245" s="5118"/>
      <c r="U245" s="22"/>
      <c r="V245" s="384">
        <v>8</v>
      </c>
      <c r="W245" s="145"/>
      <c r="X245" s="723"/>
      <c r="Y245" s="723"/>
      <c r="Z245" s="440"/>
      <c r="AA245" s="725"/>
      <c r="AB245" s="725"/>
      <c r="AC245" s="725"/>
      <c r="AD245" s="726"/>
      <c r="AE245" s="140"/>
      <c r="AF245" s="141"/>
      <c r="AG245" s="143"/>
      <c r="AH245" s="143"/>
      <c r="AI245" s="143"/>
      <c r="AJ245" s="146"/>
      <c r="AK245" s="727"/>
      <c r="AL245" s="728"/>
      <c r="AM245" s="728"/>
      <c r="AN245" s="729"/>
      <c r="AO245" s="3"/>
      <c r="AP245" s="399"/>
      <c r="AQ245" s="381"/>
      <c r="AR245" s="52"/>
      <c r="AS245" s="53" t="e">
        <f t="shared" si="23"/>
        <v>#DIV/0!</v>
      </c>
      <c r="AT245" s="54" t="e">
        <f t="shared" si="1"/>
        <v>#DIV/0!</v>
      </c>
      <c r="AU245" s="54" t="e">
        <f t="shared" si="2"/>
        <v>#DIV/0!</v>
      </c>
      <c r="AV245" s="54" t="e">
        <f t="shared" si="3"/>
        <v>#DIV/0!</v>
      </c>
      <c r="AW245" s="55" t="e">
        <f t="shared" si="4"/>
        <v>#DIV/0!</v>
      </c>
      <c r="AX245" s="55" t="e">
        <f t="shared" si="5"/>
        <v>#DIV/0!</v>
      </c>
      <c r="AY245" s="55" t="e">
        <f t="shared" si="6"/>
        <v>#DIV/0!</v>
      </c>
      <c r="AZ245" s="55" t="e">
        <f t="shared" si="7"/>
        <v>#DIV/0!</v>
      </c>
      <c r="BA245" s="56" t="e">
        <f t="shared" si="8"/>
        <v>#DIV/0!</v>
      </c>
      <c r="BB245" s="56" t="e">
        <f t="shared" si="9"/>
        <v>#DIV/0!</v>
      </c>
      <c r="BC245" s="56" t="e">
        <f t="shared" si="10"/>
        <v>#DIV/0!</v>
      </c>
      <c r="BD245" s="56" t="e">
        <f t="shared" si="11"/>
        <v>#DIV/0!</v>
      </c>
      <c r="BE245" s="108">
        <v>0.2</v>
      </c>
      <c r="BF245" s="108">
        <v>0.8</v>
      </c>
      <c r="BG245" s="56" t="e">
        <f t="shared" si="12"/>
        <v>#DIV/0!</v>
      </c>
      <c r="BH245" s="56" t="e">
        <f t="shared" si="13"/>
        <v>#DIV/0!</v>
      </c>
      <c r="BI245" s="56" t="e">
        <f t="shared" si="14"/>
        <v>#DIV/0!</v>
      </c>
      <c r="BJ245" s="56" t="e">
        <f t="shared" si="94"/>
        <v>#DIV/0!</v>
      </c>
      <c r="BK245" s="56" t="e">
        <f t="shared" si="94"/>
        <v>#DIV/0!</v>
      </c>
      <c r="BL245" s="56" t="e">
        <f t="shared" si="16"/>
        <v>#DIV/0!</v>
      </c>
      <c r="BM245" s="56" t="e">
        <f t="shared" si="17"/>
        <v>#DIV/0!</v>
      </c>
      <c r="BN245" s="56" t="e">
        <f t="shared" si="18"/>
        <v>#DIV/0!</v>
      </c>
      <c r="BO245" s="56" t="e">
        <f t="shared" si="95"/>
        <v>#DIV/0!</v>
      </c>
      <c r="BP245" s="56" t="e">
        <f t="shared" si="95"/>
        <v>#DIV/0!</v>
      </c>
      <c r="BQ245" s="56" t="e">
        <f t="shared" si="95"/>
        <v>#DIV/0!</v>
      </c>
      <c r="BR245" s="56" t="e">
        <f t="shared" si="95"/>
        <v>#DIV/0!</v>
      </c>
      <c r="BS245" s="5049"/>
      <c r="BT245" s="5049"/>
      <c r="BU245" s="5049"/>
      <c r="BV245" s="5049"/>
      <c r="BW245" s="5049"/>
      <c r="BX245" s="5049"/>
      <c r="BY245" s="5049"/>
      <c r="BZ245" s="5049"/>
      <c r="CA245" s="5118"/>
      <c r="CC245" s="5111"/>
      <c r="CD245" s="5049"/>
      <c r="CE245" s="5049"/>
      <c r="CF245" s="5118"/>
      <c r="CG245" s="5130"/>
    </row>
    <row r="246" spans="1:85" ht="14.25" customHeight="1">
      <c r="A246" s="5111"/>
      <c r="B246" s="5114"/>
      <c r="C246" s="5047"/>
      <c r="D246" s="5114"/>
      <c r="E246" s="5047"/>
      <c r="F246" s="440"/>
      <c r="G246" s="377"/>
      <c r="H246" s="5118"/>
      <c r="I246" s="561"/>
      <c r="J246" s="562"/>
      <c r="K246" s="562"/>
      <c r="L246" s="562"/>
      <c r="M246" s="5118"/>
      <c r="N246" s="5111"/>
      <c r="O246" s="380"/>
      <c r="P246" s="381"/>
      <c r="Q246" s="5111"/>
      <c r="R246" s="5049"/>
      <c r="S246" s="5049"/>
      <c r="T246" s="5118"/>
      <c r="U246" s="22"/>
      <c r="V246" s="384">
        <v>9</v>
      </c>
      <c r="W246" s="145"/>
      <c r="X246" s="723"/>
      <c r="Y246" s="723"/>
      <c r="Z246" s="440"/>
      <c r="AA246" s="725"/>
      <c r="AB246" s="725"/>
      <c r="AC246" s="725"/>
      <c r="AD246" s="726"/>
      <c r="AE246" s="140"/>
      <c r="AF246" s="141"/>
      <c r="AG246" s="143"/>
      <c r="AH246" s="143"/>
      <c r="AI246" s="143"/>
      <c r="AJ246" s="146"/>
      <c r="AK246" s="727"/>
      <c r="AL246" s="728"/>
      <c r="AM246" s="728"/>
      <c r="AN246" s="729"/>
      <c r="AO246" s="3"/>
      <c r="AP246" s="399"/>
      <c r="AQ246" s="381"/>
      <c r="AR246" s="52"/>
      <c r="AS246" s="53" t="e">
        <f t="shared" si="23"/>
        <v>#DIV/0!</v>
      </c>
      <c r="AT246" s="54" t="e">
        <f t="shared" si="1"/>
        <v>#DIV/0!</v>
      </c>
      <c r="AU246" s="54" t="e">
        <f t="shared" si="2"/>
        <v>#DIV/0!</v>
      </c>
      <c r="AV246" s="54" t="e">
        <f t="shared" si="3"/>
        <v>#DIV/0!</v>
      </c>
      <c r="AW246" s="55" t="e">
        <f t="shared" si="4"/>
        <v>#DIV/0!</v>
      </c>
      <c r="AX246" s="55" t="e">
        <f t="shared" si="5"/>
        <v>#DIV/0!</v>
      </c>
      <c r="AY246" s="55" t="e">
        <f t="shared" si="6"/>
        <v>#DIV/0!</v>
      </c>
      <c r="AZ246" s="55" t="e">
        <f t="shared" si="7"/>
        <v>#DIV/0!</v>
      </c>
      <c r="BA246" s="56" t="e">
        <f t="shared" si="8"/>
        <v>#DIV/0!</v>
      </c>
      <c r="BB246" s="56" t="e">
        <f t="shared" si="9"/>
        <v>#DIV/0!</v>
      </c>
      <c r="BC246" s="56" t="e">
        <f t="shared" si="10"/>
        <v>#DIV/0!</v>
      </c>
      <c r="BD246" s="56" t="e">
        <f t="shared" si="11"/>
        <v>#DIV/0!</v>
      </c>
      <c r="BE246" s="108">
        <v>0.2</v>
      </c>
      <c r="BF246" s="108">
        <v>0.8</v>
      </c>
      <c r="BG246" s="56" t="e">
        <f t="shared" si="12"/>
        <v>#DIV/0!</v>
      </c>
      <c r="BH246" s="56" t="e">
        <f t="shared" si="13"/>
        <v>#DIV/0!</v>
      </c>
      <c r="BI246" s="56" t="e">
        <f t="shared" si="14"/>
        <v>#DIV/0!</v>
      </c>
      <c r="BJ246" s="56" t="e">
        <f t="shared" si="94"/>
        <v>#DIV/0!</v>
      </c>
      <c r="BK246" s="56" t="e">
        <f t="shared" si="94"/>
        <v>#DIV/0!</v>
      </c>
      <c r="BL246" s="56" t="e">
        <f t="shared" si="16"/>
        <v>#DIV/0!</v>
      </c>
      <c r="BM246" s="56" t="e">
        <f t="shared" si="17"/>
        <v>#DIV/0!</v>
      </c>
      <c r="BN246" s="56" t="e">
        <f t="shared" si="18"/>
        <v>#DIV/0!</v>
      </c>
      <c r="BO246" s="56" t="e">
        <f t="shared" si="95"/>
        <v>#DIV/0!</v>
      </c>
      <c r="BP246" s="56" t="e">
        <f t="shared" si="95"/>
        <v>#DIV/0!</v>
      </c>
      <c r="BQ246" s="56" t="e">
        <f t="shared" si="95"/>
        <v>#DIV/0!</v>
      </c>
      <c r="BR246" s="56" t="e">
        <f t="shared" si="95"/>
        <v>#DIV/0!</v>
      </c>
      <c r="BS246" s="5049"/>
      <c r="BT246" s="5049"/>
      <c r="BU246" s="5049"/>
      <c r="BV246" s="5049"/>
      <c r="BW246" s="5049"/>
      <c r="BX246" s="5049"/>
      <c r="BY246" s="5049"/>
      <c r="BZ246" s="5049"/>
      <c r="CA246" s="5118"/>
      <c r="CC246" s="5111"/>
      <c r="CD246" s="5049"/>
      <c r="CE246" s="5049"/>
      <c r="CF246" s="5118"/>
      <c r="CG246" s="5130"/>
    </row>
    <row r="247" spans="1:85" ht="14.25" customHeight="1" thickBot="1">
      <c r="A247" s="5112"/>
      <c r="B247" s="5115"/>
      <c r="C247" s="4515"/>
      <c r="D247" s="5115"/>
      <c r="E247" s="4515"/>
      <c r="F247" s="593"/>
      <c r="G247" s="411"/>
      <c r="H247" s="5119"/>
      <c r="I247" s="596"/>
      <c r="J247" s="597"/>
      <c r="K247" s="597"/>
      <c r="L247" s="597"/>
      <c r="M247" s="5119"/>
      <c r="N247" s="5112"/>
      <c r="O247" s="416"/>
      <c r="P247" s="417"/>
      <c r="Q247" s="5112"/>
      <c r="R247" s="5121"/>
      <c r="S247" s="5121"/>
      <c r="T247" s="5119"/>
      <c r="U247" s="22"/>
      <c r="V247" s="449">
        <v>10</v>
      </c>
      <c r="W247" s="414"/>
      <c r="X247" s="735"/>
      <c r="Y247" s="735"/>
      <c r="Z247" s="593"/>
      <c r="AA247" s="737"/>
      <c r="AB247" s="737"/>
      <c r="AC247" s="737"/>
      <c r="AD247" s="738"/>
      <c r="AE247" s="140"/>
      <c r="AF247" s="413"/>
      <c r="AG247" s="739"/>
      <c r="AH247" s="739"/>
      <c r="AI247" s="739"/>
      <c r="AJ247" s="740"/>
      <c r="AK247" s="741"/>
      <c r="AL247" s="742"/>
      <c r="AM247" s="742"/>
      <c r="AN247" s="743"/>
      <c r="AO247" s="3"/>
      <c r="AP247" s="744"/>
      <c r="AQ247" s="417"/>
      <c r="AR247" s="52"/>
      <c r="AS247" s="786" t="e">
        <f t="shared" si="23"/>
        <v>#DIV/0!</v>
      </c>
      <c r="AT247" s="787" t="e">
        <f t="shared" si="1"/>
        <v>#DIV/0!</v>
      </c>
      <c r="AU247" s="787" t="e">
        <f t="shared" si="2"/>
        <v>#DIV/0!</v>
      </c>
      <c r="AV247" s="787" t="e">
        <f t="shared" si="3"/>
        <v>#DIV/0!</v>
      </c>
      <c r="AW247" s="788" t="e">
        <f t="shared" si="4"/>
        <v>#DIV/0!</v>
      </c>
      <c r="AX247" s="788" t="e">
        <f t="shared" si="5"/>
        <v>#DIV/0!</v>
      </c>
      <c r="AY247" s="788" t="e">
        <f t="shared" si="6"/>
        <v>#DIV/0!</v>
      </c>
      <c r="AZ247" s="788" t="e">
        <f t="shared" si="7"/>
        <v>#DIV/0!</v>
      </c>
      <c r="BA247" s="430" t="e">
        <f t="shared" si="8"/>
        <v>#DIV/0!</v>
      </c>
      <c r="BB247" s="430" t="e">
        <f t="shared" si="9"/>
        <v>#DIV/0!</v>
      </c>
      <c r="BC247" s="430" t="e">
        <f t="shared" si="10"/>
        <v>#DIV/0!</v>
      </c>
      <c r="BD247" s="430" t="e">
        <f t="shared" si="11"/>
        <v>#DIV/0!</v>
      </c>
      <c r="BE247" s="427">
        <v>0.2</v>
      </c>
      <c r="BF247" s="427">
        <v>0.8</v>
      </c>
      <c r="BG247" s="430" t="e">
        <f t="shared" si="12"/>
        <v>#DIV/0!</v>
      </c>
      <c r="BH247" s="430" t="e">
        <f t="shared" si="13"/>
        <v>#DIV/0!</v>
      </c>
      <c r="BI247" s="430" t="e">
        <f t="shared" si="14"/>
        <v>#DIV/0!</v>
      </c>
      <c r="BJ247" s="430" t="e">
        <f t="shared" si="94"/>
        <v>#DIV/0!</v>
      </c>
      <c r="BK247" s="430" t="e">
        <f t="shared" si="94"/>
        <v>#DIV/0!</v>
      </c>
      <c r="BL247" s="430" t="e">
        <f t="shared" si="16"/>
        <v>#DIV/0!</v>
      </c>
      <c r="BM247" s="430" t="e">
        <f t="shared" si="17"/>
        <v>#DIV/0!</v>
      </c>
      <c r="BN247" s="430" t="e">
        <f t="shared" si="18"/>
        <v>#DIV/0!</v>
      </c>
      <c r="BO247" s="430" t="e">
        <f t="shared" si="95"/>
        <v>#DIV/0!</v>
      </c>
      <c r="BP247" s="430" t="e">
        <f t="shared" si="95"/>
        <v>#DIV/0!</v>
      </c>
      <c r="BQ247" s="430" t="e">
        <f t="shared" si="95"/>
        <v>#DIV/0!</v>
      </c>
      <c r="BR247" s="430" t="e">
        <f t="shared" si="95"/>
        <v>#DIV/0!</v>
      </c>
      <c r="BS247" s="5121"/>
      <c r="BT247" s="5121"/>
      <c r="BU247" s="5121"/>
      <c r="BV247" s="5121"/>
      <c r="BW247" s="5121"/>
      <c r="BX247" s="5121"/>
      <c r="BY247" s="5121"/>
      <c r="BZ247" s="5121"/>
      <c r="CA247" s="5119"/>
      <c r="CC247" s="5112"/>
      <c r="CD247" s="5121"/>
      <c r="CE247" s="5121"/>
      <c r="CF247" s="5119"/>
      <c r="CG247" s="4518"/>
    </row>
    <row r="248" spans="1:85" ht="14.25" customHeight="1">
      <c r="A248" s="5110">
        <v>27</v>
      </c>
      <c r="B248" s="5113"/>
      <c r="C248" s="5045"/>
      <c r="D248" s="5116"/>
      <c r="E248" s="5045"/>
      <c r="F248" s="527"/>
      <c r="G248" s="355"/>
      <c r="H248" s="5117"/>
      <c r="I248" s="529"/>
      <c r="J248" s="530"/>
      <c r="K248" s="530"/>
      <c r="L248" s="530"/>
      <c r="M248" s="5123"/>
      <c r="N248" s="5124"/>
      <c r="O248" s="358"/>
      <c r="P248" s="361"/>
      <c r="Q248" s="5125"/>
      <c r="R248" s="5126"/>
      <c r="S248" s="5126"/>
      <c r="T248" s="5127"/>
      <c r="U248" s="22"/>
      <c r="V248" s="364">
        <v>1</v>
      </c>
      <c r="W248" s="358"/>
      <c r="X248" s="750"/>
      <c r="Y248" s="750"/>
      <c r="Z248" s="527"/>
      <c r="AA248" s="752"/>
      <c r="AB248" s="752"/>
      <c r="AC248" s="752"/>
      <c r="AD248" s="753"/>
      <c r="AE248" s="140"/>
      <c r="AF248" s="357"/>
      <c r="AG248" s="754"/>
      <c r="AH248" s="754"/>
      <c r="AI248" s="754"/>
      <c r="AJ248" s="755"/>
      <c r="AK248" s="756"/>
      <c r="AL248" s="757"/>
      <c r="AM248" s="757"/>
      <c r="AN248" s="758"/>
      <c r="AO248" s="3"/>
      <c r="AP248" s="759"/>
      <c r="AQ248" s="760"/>
      <c r="AR248" s="52"/>
      <c r="AS248" s="781" t="e">
        <f t="shared" si="23"/>
        <v>#DIV/0!</v>
      </c>
      <c r="AT248" s="782" t="e">
        <f t="shared" si="1"/>
        <v>#DIV/0!</v>
      </c>
      <c r="AU248" s="782" t="e">
        <f t="shared" si="2"/>
        <v>#DIV/0!</v>
      </c>
      <c r="AV248" s="782" t="e">
        <f t="shared" si="3"/>
        <v>#DIV/0!</v>
      </c>
      <c r="AW248" s="783" t="e">
        <f t="shared" si="4"/>
        <v>#DIV/0!</v>
      </c>
      <c r="AX248" s="783" t="e">
        <f t="shared" si="5"/>
        <v>#DIV/0!</v>
      </c>
      <c r="AY248" s="783" t="e">
        <f t="shared" si="6"/>
        <v>#DIV/0!</v>
      </c>
      <c r="AZ248" s="783" t="e">
        <f t="shared" si="7"/>
        <v>#DIV/0!</v>
      </c>
      <c r="BA248" s="87" t="e">
        <f t="shared" si="8"/>
        <v>#DIV/0!</v>
      </c>
      <c r="BB248" s="87" t="e">
        <f t="shared" si="9"/>
        <v>#DIV/0!</v>
      </c>
      <c r="BC248" s="87" t="e">
        <f t="shared" si="10"/>
        <v>#DIV/0!</v>
      </c>
      <c r="BD248" s="87" t="e">
        <f t="shared" si="11"/>
        <v>#DIV/0!</v>
      </c>
      <c r="BE248" s="86">
        <v>0.2</v>
      </c>
      <c r="BF248" s="86">
        <v>0.8</v>
      </c>
      <c r="BG248" s="87" t="e">
        <f t="shared" si="12"/>
        <v>#DIV/0!</v>
      </c>
      <c r="BH248" s="87" t="e">
        <f t="shared" si="13"/>
        <v>#DIV/0!</v>
      </c>
      <c r="BI248" s="87" t="e">
        <f t="shared" si="14"/>
        <v>#DIV/0!</v>
      </c>
      <c r="BJ248" s="87" t="e">
        <f t="shared" si="94"/>
        <v>#DIV/0!</v>
      </c>
      <c r="BK248" s="87" t="e">
        <f t="shared" si="94"/>
        <v>#DIV/0!</v>
      </c>
      <c r="BL248" s="87" t="e">
        <f t="shared" si="16"/>
        <v>#DIV/0!</v>
      </c>
      <c r="BM248" s="87" t="e">
        <f t="shared" si="17"/>
        <v>#DIV/0!</v>
      </c>
      <c r="BN248" s="87" t="e">
        <f t="shared" si="18"/>
        <v>#DIV/0!</v>
      </c>
      <c r="BO248" s="87" t="e">
        <f t="shared" si="95"/>
        <v>#DIV/0!</v>
      </c>
      <c r="BP248" s="87" t="e">
        <f t="shared" si="95"/>
        <v>#DIV/0!</v>
      </c>
      <c r="BQ248" s="87" t="e">
        <f t="shared" si="95"/>
        <v>#DIV/0!</v>
      </c>
      <c r="BR248" s="87" t="e">
        <f t="shared" si="95"/>
        <v>#DIV/0!</v>
      </c>
      <c r="BS248" s="5120" t="e">
        <f t="shared" ref="BS248:BV248" si="98">AVERAGEIF(BO248:BO257,"&lt;&gt;#¡DIV/0!")</f>
        <v>#DIV/0!</v>
      </c>
      <c r="BT248" s="5120" t="e">
        <f t="shared" si="98"/>
        <v>#DIV/0!</v>
      </c>
      <c r="BU248" s="5120" t="e">
        <f t="shared" si="98"/>
        <v>#DIV/0!</v>
      </c>
      <c r="BV248" s="5120" t="e">
        <f t="shared" si="98"/>
        <v>#DIV/0!</v>
      </c>
      <c r="BW248" s="5122" t="e">
        <f>+C248*BS248</f>
        <v>#DIV/0!</v>
      </c>
      <c r="BX248" s="5122" t="e">
        <f>+C248*BT248</f>
        <v>#DIV/0!</v>
      </c>
      <c r="BY248" s="5122" t="e">
        <f>+C248*BU248</f>
        <v>#DIV/0!</v>
      </c>
      <c r="BZ248" s="5122" t="e">
        <f>+C248*BV248</f>
        <v>#DIV/0!</v>
      </c>
      <c r="CA248" s="5131" t="e">
        <f>SUM(BW248:BZ257)</f>
        <v>#DIV/0!</v>
      </c>
      <c r="CC248" s="5132" t="e">
        <f t="shared" ref="CC248:CF248" si="99">+Q248/$N$248</f>
        <v>#DIV/0!</v>
      </c>
      <c r="CD248" s="5133" t="e">
        <f t="shared" si="99"/>
        <v>#DIV/0!</v>
      </c>
      <c r="CE248" s="5133" t="e">
        <f t="shared" si="99"/>
        <v>#DIV/0!</v>
      </c>
      <c r="CF248" s="5128" t="e">
        <f t="shared" si="99"/>
        <v>#DIV/0!</v>
      </c>
      <c r="CG248" s="5129" t="e">
        <f>AVERAGE(CC248:CF257)</f>
        <v>#DIV/0!</v>
      </c>
    </row>
    <row r="249" spans="1:85" ht="14.25" customHeight="1">
      <c r="A249" s="5111"/>
      <c r="B249" s="5114"/>
      <c r="C249" s="5047"/>
      <c r="D249" s="5114"/>
      <c r="E249" s="5047"/>
      <c r="F249" s="440"/>
      <c r="G249" s="377"/>
      <c r="H249" s="5118"/>
      <c r="I249" s="561"/>
      <c r="J249" s="562"/>
      <c r="K249" s="562"/>
      <c r="L249" s="562"/>
      <c r="M249" s="5118"/>
      <c r="N249" s="5111"/>
      <c r="O249" s="380"/>
      <c r="P249" s="381"/>
      <c r="Q249" s="5111"/>
      <c r="R249" s="5049"/>
      <c r="S249" s="5049"/>
      <c r="T249" s="5118"/>
      <c r="U249" s="22"/>
      <c r="V249" s="384">
        <v>2</v>
      </c>
      <c r="W249" s="145"/>
      <c r="X249" s="723"/>
      <c r="Y249" s="723"/>
      <c r="Z249" s="440"/>
      <c r="AA249" s="725"/>
      <c r="AB249" s="725"/>
      <c r="AC249" s="725"/>
      <c r="AD249" s="726"/>
      <c r="AE249" s="140"/>
      <c r="AF249" s="141"/>
      <c r="AG249" s="143"/>
      <c r="AH249" s="143"/>
      <c r="AI249" s="143"/>
      <c r="AJ249" s="146"/>
      <c r="AK249" s="727"/>
      <c r="AL249" s="728"/>
      <c r="AM249" s="728"/>
      <c r="AN249" s="729"/>
      <c r="AO249" s="3"/>
      <c r="AP249" s="399"/>
      <c r="AQ249" s="381"/>
      <c r="AR249" s="52"/>
      <c r="AS249" s="53" t="e">
        <f t="shared" si="23"/>
        <v>#DIV/0!</v>
      </c>
      <c r="AT249" s="54" t="e">
        <f t="shared" si="1"/>
        <v>#DIV/0!</v>
      </c>
      <c r="AU249" s="54" t="e">
        <f t="shared" si="2"/>
        <v>#DIV/0!</v>
      </c>
      <c r="AV249" s="54" t="e">
        <f t="shared" si="3"/>
        <v>#DIV/0!</v>
      </c>
      <c r="AW249" s="55" t="e">
        <f t="shared" si="4"/>
        <v>#DIV/0!</v>
      </c>
      <c r="AX249" s="55" t="e">
        <f t="shared" si="5"/>
        <v>#DIV/0!</v>
      </c>
      <c r="AY249" s="55" t="e">
        <f t="shared" si="6"/>
        <v>#DIV/0!</v>
      </c>
      <c r="AZ249" s="55" t="e">
        <f t="shared" si="7"/>
        <v>#DIV/0!</v>
      </c>
      <c r="BA249" s="56" t="e">
        <f t="shared" si="8"/>
        <v>#DIV/0!</v>
      </c>
      <c r="BB249" s="56" t="e">
        <f t="shared" si="9"/>
        <v>#DIV/0!</v>
      </c>
      <c r="BC249" s="56" t="e">
        <f t="shared" si="10"/>
        <v>#DIV/0!</v>
      </c>
      <c r="BD249" s="56" t="e">
        <f t="shared" si="11"/>
        <v>#DIV/0!</v>
      </c>
      <c r="BE249" s="108">
        <v>0.2</v>
      </c>
      <c r="BF249" s="108">
        <v>0.8</v>
      </c>
      <c r="BG249" s="56" t="e">
        <f t="shared" si="12"/>
        <v>#DIV/0!</v>
      </c>
      <c r="BH249" s="56" t="e">
        <f t="shared" si="13"/>
        <v>#DIV/0!</v>
      </c>
      <c r="BI249" s="56" t="e">
        <f t="shared" si="14"/>
        <v>#DIV/0!</v>
      </c>
      <c r="BJ249" s="56" t="e">
        <f t="shared" si="94"/>
        <v>#DIV/0!</v>
      </c>
      <c r="BK249" s="56" t="e">
        <f t="shared" si="94"/>
        <v>#DIV/0!</v>
      </c>
      <c r="BL249" s="56" t="e">
        <f t="shared" si="16"/>
        <v>#DIV/0!</v>
      </c>
      <c r="BM249" s="56" t="e">
        <f t="shared" si="17"/>
        <v>#DIV/0!</v>
      </c>
      <c r="BN249" s="56" t="e">
        <f t="shared" si="18"/>
        <v>#DIV/0!</v>
      </c>
      <c r="BO249" s="56" t="e">
        <f t="shared" si="95"/>
        <v>#DIV/0!</v>
      </c>
      <c r="BP249" s="56" t="e">
        <f t="shared" si="95"/>
        <v>#DIV/0!</v>
      </c>
      <c r="BQ249" s="56" t="e">
        <f t="shared" si="95"/>
        <v>#DIV/0!</v>
      </c>
      <c r="BR249" s="56" t="e">
        <f t="shared" si="95"/>
        <v>#DIV/0!</v>
      </c>
      <c r="BS249" s="5049"/>
      <c r="BT249" s="5049"/>
      <c r="BU249" s="5049"/>
      <c r="BV249" s="5049"/>
      <c r="BW249" s="5049"/>
      <c r="BX249" s="5049"/>
      <c r="BY249" s="5049"/>
      <c r="BZ249" s="5049"/>
      <c r="CA249" s="5118"/>
      <c r="CC249" s="5111"/>
      <c r="CD249" s="5049"/>
      <c r="CE249" s="5049"/>
      <c r="CF249" s="5118"/>
      <c r="CG249" s="5130"/>
    </row>
    <row r="250" spans="1:85" ht="14.25" customHeight="1">
      <c r="A250" s="5111"/>
      <c r="B250" s="5114"/>
      <c r="C250" s="5047"/>
      <c r="D250" s="5114"/>
      <c r="E250" s="5047"/>
      <c r="F250" s="440"/>
      <c r="G250" s="377"/>
      <c r="H250" s="5118"/>
      <c r="I250" s="561"/>
      <c r="J250" s="562"/>
      <c r="K250" s="562"/>
      <c r="L250" s="562"/>
      <c r="M250" s="5118"/>
      <c r="N250" s="5111"/>
      <c r="O250" s="380"/>
      <c r="P250" s="381"/>
      <c r="Q250" s="5111"/>
      <c r="R250" s="5049"/>
      <c r="S250" s="5049"/>
      <c r="T250" s="5118"/>
      <c r="U250" s="22"/>
      <c r="V250" s="384">
        <v>3</v>
      </c>
      <c r="W250" s="145"/>
      <c r="X250" s="723"/>
      <c r="Y250" s="723"/>
      <c r="Z250" s="440"/>
      <c r="AA250" s="725"/>
      <c r="AB250" s="725"/>
      <c r="AC250" s="725"/>
      <c r="AD250" s="726"/>
      <c r="AE250" s="140"/>
      <c r="AF250" s="141"/>
      <c r="AG250" s="143"/>
      <c r="AH250" s="143"/>
      <c r="AI250" s="143"/>
      <c r="AJ250" s="146"/>
      <c r="AK250" s="727"/>
      <c r="AL250" s="728"/>
      <c r="AM250" s="728"/>
      <c r="AN250" s="729"/>
      <c r="AO250" s="3"/>
      <c r="AP250" s="399"/>
      <c r="AQ250" s="381"/>
      <c r="AR250" s="52"/>
      <c r="AS250" s="53" t="e">
        <f t="shared" si="23"/>
        <v>#DIV/0!</v>
      </c>
      <c r="AT250" s="54" t="e">
        <f t="shared" si="1"/>
        <v>#DIV/0!</v>
      </c>
      <c r="AU250" s="54" t="e">
        <f t="shared" si="2"/>
        <v>#DIV/0!</v>
      </c>
      <c r="AV250" s="54" t="e">
        <f t="shared" si="3"/>
        <v>#DIV/0!</v>
      </c>
      <c r="AW250" s="55" t="e">
        <f t="shared" si="4"/>
        <v>#DIV/0!</v>
      </c>
      <c r="AX250" s="55" t="e">
        <f t="shared" si="5"/>
        <v>#DIV/0!</v>
      </c>
      <c r="AY250" s="55" t="e">
        <f t="shared" si="6"/>
        <v>#DIV/0!</v>
      </c>
      <c r="AZ250" s="55" t="e">
        <f t="shared" si="7"/>
        <v>#DIV/0!</v>
      </c>
      <c r="BA250" s="56" t="e">
        <f t="shared" si="8"/>
        <v>#DIV/0!</v>
      </c>
      <c r="BB250" s="56" t="e">
        <f t="shared" si="9"/>
        <v>#DIV/0!</v>
      </c>
      <c r="BC250" s="56" t="e">
        <f t="shared" si="10"/>
        <v>#DIV/0!</v>
      </c>
      <c r="BD250" s="56" t="e">
        <f t="shared" si="11"/>
        <v>#DIV/0!</v>
      </c>
      <c r="BE250" s="108">
        <v>0.2</v>
      </c>
      <c r="BF250" s="108">
        <v>0.8</v>
      </c>
      <c r="BG250" s="56" t="e">
        <f t="shared" si="12"/>
        <v>#DIV/0!</v>
      </c>
      <c r="BH250" s="56" t="e">
        <f t="shared" si="13"/>
        <v>#DIV/0!</v>
      </c>
      <c r="BI250" s="56" t="e">
        <f t="shared" si="14"/>
        <v>#DIV/0!</v>
      </c>
      <c r="BJ250" s="56" t="e">
        <f t="shared" si="94"/>
        <v>#DIV/0!</v>
      </c>
      <c r="BK250" s="56" t="e">
        <f t="shared" si="94"/>
        <v>#DIV/0!</v>
      </c>
      <c r="BL250" s="56" t="e">
        <f t="shared" si="16"/>
        <v>#DIV/0!</v>
      </c>
      <c r="BM250" s="56" t="e">
        <f t="shared" si="17"/>
        <v>#DIV/0!</v>
      </c>
      <c r="BN250" s="56" t="e">
        <f t="shared" si="18"/>
        <v>#DIV/0!</v>
      </c>
      <c r="BO250" s="56" t="e">
        <f t="shared" si="95"/>
        <v>#DIV/0!</v>
      </c>
      <c r="BP250" s="56" t="e">
        <f t="shared" si="95"/>
        <v>#DIV/0!</v>
      </c>
      <c r="BQ250" s="56" t="e">
        <f t="shared" si="95"/>
        <v>#DIV/0!</v>
      </c>
      <c r="BR250" s="56" t="e">
        <f t="shared" si="95"/>
        <v>#DIV/0!</v>
      </c>
      <c r="BS250" s="5049"/>
      <c r="BT250" s="5049"/>
      <c r="BU250" s="5049"/>
      <c r="BV250" s="5049"/>
      <c r="BW250" s="5049"/>
      <c r="BX250" s="5049"/>
      <c r="BY250" s="5049"/>
      <c r="BZ250" s="5049"/>
      <c r="CA250" s="5118"/>
      <c r="CC250" s="5111"/>
      <c r="CD250" s="5049"/>
      <c r="CE250" s="5049"/>
      <c r="CF250" s="5118"/>
      <c r="CG250" s="5130"/>
    </row>
    <row r="251" spans="1:85" ht="14.25" customHeight="1">
      <c r="A251" s="5111"/>
      <c r="B251" s="5114"/>
      <c r="C251" s="5047"/>
      <c r="D251" s="5114"/>
      <c r="E251" s="5047"/>
      <c r="F251" s="440"/>
      <c r="G251" s="377"/>
      <c r="H251" s="5118"/>
      <c r="I251" s="561"/>
      <c r="J251" s="562"/>
      <c r="K251" s="562"/>
      <c r="L251" s="562"/>
      <c r="M251" s="5118"/>
      <c r="N251" s="5111"/>
      <c r="O251" s="380"/>
      <c r="P251" s="381"/>
      <c r="Q251" s="5111"/>
      <c r="R251" s="5049"/>
      <c r="S251" s="5049"/>
      <c r="T251" s="5118"/>
      <c r="U251" s="22"/>
      <c r="V251" s="384">
        <v>4</v>
      </c>
      <c r="W251" s="145"/>
      <c r="X251" s="723"/>
      <c r="Y251" s="723"/>
      <c r="Z251" s="440"/>
      <c r="AA251" s="725"/>
      <c r="AB251" s="725"/>
      <c r="AC251" s="725"/>
      <c r="AD251" s="726"/>
      <c r="AE251" s="140"/>
      <c r="AF251" s="141"/>
      <c r="AG251" s="143"/>
      <c r="AH251" s="143"/>
      <c r="AI251" s="143"/>
      <c r="AJ251" s="146"/>
      <c r="AK251" s="727"/>
      <c r="AL251" s="728"/>
      <c r="AM251" s="728"/>
      <c r="AN251" s="729"/>
      <c r="AO251" s="3"/>
      <c r="AP251" s="399"/>
      <c r="AQ251" s="381"/>
      <c r="AR251" s="52"/>
      <c r="AS251" s="53" t="e">
        <f t="shared" si="23"/>
        <v>#DIV/0!</v>
      </c>
      <c r="AT251" s="54" t="e">
        <f t="shared" si="1"/>
        <v>#DIV/0!</v>
      </c>
      <c r="AU251" s="54" t="e">
        <f t="shared" si="2"/>
        <v>#DIV/0!</v>
      </c>
      <c r="AV251" s="54" t="e">
        <f t="shared" si="3"/>
        <v>#DIV/0!</v>
      </c>
      <c r="AW251" s="55" t="e">
        <f t="shared" si="4"/>
        <v>#DIV/0!</v>
      </c>
      <c r="AX251" s="55" t="e">
        <f t="shared" si="5"/>
        <v>#DIV/0!</v>
      </c>
      <c r="AY251" s="55" t="e">
        <f t="shared" si="6"/>
        <v>#DIV/0!</v>
      </c>
      <c r="AZ251" s="55" t="e">
        <f t="shared" si="7"/>
        <v>#DIV/0!</v>
      </c>
      <c r="BA251" s="56" t="e">
        <f t="shared" si="8"/>
        <v>#DIV/0!</v>
      </c>
      <c r="BB251" s="56" t="e">
        <f t="shared" si="9"/>
        <v>#DIV/0!</v>
      </c>
      <c r="BC251" s="56" t="e">
        <f t="shared" si="10"/>
        <v>#DIV/0!</v>
      </c>
      <c r="BD251" s="56" t="e">
        <f t="shared" si="11"/>
        <v>#DIV/0!</v>
      </c>
      <c r="BE251" s="108">
        <v>0.2</v>
      </c>
      <c r="BF251" s="108">
        <v>0.8</v>
      </c>
      <c r="BG251" s="56" t="e">
        <f t="shared" si="12"/>
        <v>#DIV/0!</v>
      </c>
      <c r="BH251" s="56" t="e">
        <f t="shared" si="13"/>
        <v>#DIV/0!</v>
      </c>
      <c r="BI251" s="56" t="e">
        <f t="shared" si="14"/>
        <v>#DIV/0!</v>
      </c>
      <c r="BJ251" s="56" t="e">
        <f t="shared" si="94"/>
        <v>#DIV/0!</v>
      </c>
      <c r="BK251" s="56" t="e">
        <f t="shared" si="94"/>
        <v>#DIV/0!</v>
      </c>
      <c r="BL251" s="56" t="e">
        <f t="shared" si="16"/>
        <v>#DIV/0!</v>
      </c>
      <c r="BM251" s="56" t="e">
        <f t="shared" si="17"/>
        <v>#DIV/0!</v>
      </c>
      <c r="BN251" s="56" t="e">
        <f t="shared" si="18"/>
        <v>#DIV/0!</v>
      </c>
      <c r="BO251" s="56" t="e">
        <f t="shared" si="95"/>
        <v>#DIV/0!</v>
      </c>
      <c r="BP251" s="56" t="e">
        <f t="shared" si="95"/>
        <v>#DIV/0!</v>
      </c>
      <c r="BQ251" s="56" t="e">
        <f t="shared" si="95"/>
        <v>#DIV/0!</v>
      </c>
      <c r="BR251" s="56" t="e">
        <f t="shared" si="95"/>
        <v>#DIV/0!</v>
      </c>
      <c r="BS251" s="5049"/>
      <c r="BT251" s="5049"/>
      <c r="BU251" s="5049"/>
      <c r="BV251" s="5049"/>
      <c r="BW251" s="5049"/>
      <c r="BX251" s="5049"/>
      <c r="BY251" s="5049"/>
      <c r="BZ251" s="5049"/>
      <c r="CA251" s="5118"/>
      <c r="CC251" s="5111"/>
      <c r="CD251" s="5049"/>
      <c r="CE251" s="5049"/>
      <c r="CF251" s="5118"/>
      <c r="CG251" s="5130"/>
    </row>
    <row r="252" spans="1:85" ht="14.25" customHeight="1">
      <c r="A252" s="5111"/>
      <c r="B252" s="5114"/>
      <c r="C252" s="5047"/>
      <c r="D252" s="5114"/>
      <c r="E252" s="5047"/>
      <c r="F252" s="440"/>
      <c r="G252" s="377"/>
      <c r="H252" s="5118"/>
      <c r="I252" s="561"/>
      <c r="J252" s="562"/>
      <c r="K252" s="562"/>
      <c r="L252" s="562"/>
      <c r="M252" s="5118"/>
      <c r="N252" s="5111"/>
      <c r="O252" s="380"/>
      <c r="P252" s="381"/>
      <c r="Q252" s="5111"/>
      <c r="R252" s="5049"/>
      <c r="S252" s="5049"/>
      <c r="T252" s="5118"/>
      <c r="U252" s="22"/>
      <c r="V252" s="384">
        <v>5</v>
      </c>
      <c r="W252" s="145"/>
      <c r="X252" s="723"/>
      <c r="Y252" s="723"/>
      <c r="Z252" s="440"/>
      <c r="AA252" s="725"/>
      <c r="AB252" s="725"/>
      <c r="AC252" s="725"/>
      <c r="AD252" s="726"/>
      <c r="AE252" s="140"/>
      <c r="AF252" s="141"/>
      <c r="AG252" s="143"/>
      <c r="AH252" s="143"/>
      <c r="AI252" s="143"/>
      <c r="AJ252" s="146"/>
      <c r="AK252" s="727"/>
      <c r="AL252" s="728"/>
      <c r="AM252" s="728"/>
      <c r="AN252" s="729"/>
      <c r="AO252" s="3"/>
      <c r="AP252" s="399"/>
      <c r="AQ252" s="381"/>
      <c r="AR252" s="52"/>
      <c r="AS252" s="53" t="e">
        <f t="shared" si="23"/>
        <v>#DIV/0!</v>
      </c>
      <c r="AT252" s="54" t="e">
        <f t="shared" si="1"/>
        <v>#DIV/0!</v>
      </c>
      <c r="AU252" s="54" t="e">
        <f t="shared" si="2"/>
        <v>#DIV/0!</v>
      </c>
      <c r="AV252" s="54" t="e">
        <f t="shared" si="3"/>
        <v>#DIV/0!</v>
      </c>
      <c r="AW252" s="55" t="e">
        <f t="shared" si="4"/>
        <v>#DIV/0!</v>
      </c>
      <c r="AX252" s="55" t="e">
        <f t="shared" si="5"/>
        <v>#DIV/0!</v>
      </c>
      <c r="AY252" s="55" t="e">
        <f t="shared" si="6"/>
        <v>#DIV/0!</v>
      </c>
      <c r="AZ252" s="55" t="e">
        <f t="shared" si="7"/>
        <v>#DIV/0!</v>
      </c>
      <c r="BA252" s="56" t="e">
        <f t="shared" si="8"/>
        <v>#DIV/0!</v>
      </c>
      <c r="BB252" s="56" t="e">
        <f t="shared" si="9"/>
        <v>#DIV/0!</v>
      </c>
      <c r="BC252" s="56" t="e">
        <f t="shared" si="10"/>
        <v>#DIV/0!</v>
      </c>
      <c r="BD252" s="56" t="e">
        <f t="shared" si="11"/>
        <v>#DIV/0!</v>
      </c>
      <c r="BE252" s="108">
        <v>0.2</v>
      </c>
      <c r="BF252" s="108">
        <v>0.8</v>
      </c>
      <c r="BG252" s="56" t="e">
        <f t="shared" si="12"/>
        <v>#DIV/0!</v>
      </c>
      <c r="BH252" s="56" t="e">
        <f t="shared" si="13"/>
        <v>#DIV/0!</v>
      </c>
      <c r="BI252" s="56" t="e">
        <f t="shared" si="14"/>
        <v>#DIV/0!</v>
      </c>
      <c r="BJ252" s="56" t="e">
        <f t="shared" si="94"/>
        <v>#DIV/0!</v>
      </c>
      <c r="BK252" s="56" t="e">
        <f t="shared" si="94"/>
        <v>#DIV/0!</v>
      </c>
      <c r="BL252" s="56" t="e">
        <f t="shared" si="16"/>
        <v>#DIV/0!</v>
      </c>
      <c r="BM252" s="56" t="e">
        <f t="shared" si="17"/>
        <v>#DIV/0!</v>
      </c>
      <c r="BN252" s="56" t="e">
        <f t="shared" si="18"/>
        <v>#DIV/0!</v>
      </c>
      <c r="BO252" s="56" t="e">
        <f t="shared" si="95"/>
        <v>#DIV/0!</v>
      </c>
      <c r="BP252" s="56" t="e">
        <f t="shared" si="95"/>
        <v>#DIV/0!</v>
      </c>
      <c r="BQ252" s="56" t="e">
        <f t="shared" si="95"/>
        <v>#DIV/0!</v>
      </c>
      <c r="BR252" s="56" t="e">
        <f t="shared" si="95"/>
        <v>#DIV/0!</v>
      </c>
      <c r="BS252" s="5049"/>
      <c r="BT252" s="5049"/>
      <c r="BU252" s="5049"/>
      <c r="BV252" s="5049"/>
      <c r="BW252" s="5049"/>
      <c r="BX252" s="5049"/>
      <c r="BY252" s="5049"/>
      <c r="BZ252" s="5049"/>
      <c r="CA252" s="5118"/>
      <c r="CC252" s="5111"/>
      <c r="CD252" s="5049"/>
      <c r="CE252" s="5049"/>
      <c r="CF252" s="5118"/>
      <c r="CG252" s="5130"/>
    </row>
    <row r="253" spans="1:85" ht="14.25" customHeight="1">
      <c r="A253" s="5111"/>
      <c r="B253" s="5114"/>
      <c r="C253" s="5047"/>
      <c r="D253" s="5114"/>
      <c r="E253" s="5047"/>
      <c r="F253" s="440"/>
      <c r="G253" s="377"/>
      <c r="H253" s="5118"/>
      <c r="I253" s="561"/>
      <c r="J253" s="562"/>
      <c r="K253" s="562"/>
      <c r="L253" s="562"/>
      <c r="M253" s="5118"/>
      <c r="N253" s="5111"/>
      <c r="O253" s="380"/>
      <c r="P253" s="381"/>
      <c r="Q253" s="5111"/>
      <c r="R253" s="5049"/>
      <c r="S253" s="5049"/>
      <c r="T253" s="5118"/>
      <c r="U253" s="22"/>
      <c r="V253" s="384">
        <v>6</v>
      </c>
      <c r="W253" s="145"/>
      <c r="X253" s="723"/>
      <c r="Y253" s="723"/>
      <c r="Z253" s="440"/>
      <c r="AA253" s="725"/>
      <c r="AB253" s="725"/>
      <c r="AC253" s="725"/>
      <c r="AD253" s="726"/>
      <c r="AE253" s="140"/>
      <c r="AF253" s="141"/>
      <c r="AG253" s="143"/>
      <c r="AH253" s="143"/>
      <c r="AI253" s="143"/>
      <c r="AJ253" s="146"/>
      <c r="AK253" s="727"/>
      <c r="AL253" s="728"/>
      <c r="AM253" s="728"/>
      <c r="AN253" s="729"/>
      <c r="AO253" s="3"/>
      <c r="AP253" s="399"/>
      <c r="AQ253" s="381"/>
      <c r="AR253" s="52"/>
      <c r="AS253" s="53" t="e">
        <f t="shared" si="23"/>
        <v>#DIV/0!</v>
      </c>
      <c r="AT253" s="54" t="e">
        <f t="shared" si="1"/>
        <v>#DIV/0!</v>
      </c>
      <c r="AU253" s="54" t="e">
        <f t="shared" si="2"/>
        <v>#DIV/0!</v>
      </c>
      <c r="AV253" s="54" t="e">
        <f t="shared" si="3"/>
        <v>#DIV/0!</v>
      </c>
      <c r="AW253" s="55" t="e">
        <f t="shared" si="4"/>
        <v>#DIV/0!</v>
      </c>
      <c r="AX253" s="55" t="e">
        <f t="shared" si="5"/>
        <v>#DIV/0!</v>
      </c>
      <c r="AY253" s="55" t="e">
        <f t="shared" si="6"/>
        <v>#DIV/0!</v>
      </c>
      <c r="AZ253" s="55" t="e">
        <f t="shared" si="7"/>
        <v>#DIV/0!</v>
      </c>
      <c r="BA253" s="56" t="e">
        <f t="shared" si="8"/>
        <v>#DIV/0!</v>
      </c>
      <c r="BB253" s="56" t="e">
        <f t="shared" si="9"/>
        <v>#DIV/0!</v>
      </c>
      <c r="BC253" s="56" t="e">
        <f t="shared" si="10"/>
        <v>#DIV/0!</v>
      </c>
      <c r="BD253" s="56" t="e">
        <f t="shared" si="11"/>
        <v>#DIV/0!</v>
      </c>
      <c r="BE253" s="108">
        <v>0.2</v>
      </c>
      <c r="BF253" s="108">
        <v>0.8</v>
      </c>
      <c r="BG253" s="56" t="e">
        <f t="shared" si="12"/>
        <v>#DIV/0!</v>
      </c>
      <c r="BH253" s="56" t="e">
        <f t="shared" si="13"/>
        <v>#DIV/0!</v>
      </c>
      <c r="BI253" s="56" t="e">
        <f t="shared" si="14"/>
        <v>#DIV/0!</v>
      </c>
      <c r="BJ253" s="56" t="e">
        <f t="shared" ref="BJ253:BK268" si="100">+AZ253*BE253</f>
        <v>#DIV/0!</v>
      </c>
      <c r="BK253" s="56" t="e">
        <f t="shared" si="100"/>
        <v>#DIV/0!</v>
      </c>
      <c r="BL253" s="56" t="e">
        <f t="shared" si="16"/>
        <v>#DIV/0!</v>
      </c>
      <c r="BM253" s="56" t="e">
        <f t="shared" si="17"/>
        <v>#DIV/0!</v>
      </c>
      <c r="BN253" s="56" t="e">
        <f t="shared" si="18"/>
        <v>#DIV/0!</v>
      </c>
      <c r="BO253" s="56" t="e">
        <f t="shared" ref="BO253:BR268" si="101">+BG253+BK253</f>
        <v>#DIV/0!</v>
      </c>
      <c r="BP253" s="56" t="e">
        <f t="shared" si="101"/>
        <v>#DIV/0!</v>
      </c>
      <c r="BQ253" s="56" t="e">
        <f t="shared" si="101"/>
        <v>#DIV/0!</v>
      </c>
      <c r="BR253" s="56" t="e">
        <f t="shared" si="101"/>
        <v>#DIV/0!</v>
      </c>
      <c r="BS253" s="5049"/>
      <c r="BT253" s="5049"/>
      <c r="BU253" s="5049"/>
      <c r="BV253" s="5049"/>
      <c r="BW253" s="5049"/>
      <c r="BX253" s="5049"/>
      <c r="BY253" s="5049"/>
      <c r="BZ253" s="5049"/>
      <c r="CA253" s="5118"/>
      <c r="CC253" s="5111"/>
      <c r="CD253" s="5049"/>
      <c r="CE253" s="5049"/>
      <c r="CF253" s="5118"/>
      <c r="CG253" s="5130"/>
    </row>
    <row r="254" spans="1:85" ht="14.25" customHeight="1">
      <c r="A254" s="5111"/>
      <c r="B254" s="5114"/>
      <c r="C254" s="5047"/>
      <c r="D254" s="5114"/>
      <c r="E254" s="5047"/>
      <c r="F254" s="440"/>
      <c r="G254" s="377"/>
      <c r="H254" s="5118"/>
      <c r="I254" s="561"/>
      <c r="J254" s="562"/>
      <c r="K254" s="562"/>
      <c r="L254" s="562"/>
      <c r="M254" s="5118"/>
      <c r="N254" s="5111"/>
      <c r="O254" s="380"/>
      <c r="P254" s="381"/>
      <c r="Q254" s="5111"/>
      <c r="R254" s="5049"/>
      <c r="S254" s="5049"/>
      <c r="T254" s="5118"/>
      <c r="U254" s="22"/>
      <c r="V254" s="384">
        <v>7</v>
      </c>
      <c r="W254" s="145"/>
      <c r="X254" s="723"/>
      <c r="Y254" s="723"/>
      <c r="Z254" s="440"/>
      <c r="AA254" s="725"/>
      <c r="AB254" s="725"/>
      <c r="AC254" s="725"/>
      <c r="AD254" s="726"/>
      <c r="AE254" s="140"/>
      <c r="AF254" s="141"/>
      <c r="AG254" s="143"/>
      <c r="AH254" s="143"/>
      <c r="AI254" s="143"/>
      <c r="AJ254" s="146"/>
      <c r="AK254" s="727"/>
      <c r="AL254" s="728"/>
      <c r="AM254" s="728"/>
      <c r="AN254" s="729"/>
      <c r="AO254" s="3"/>
      <c r="AP254" s="399"/>
      <c r="AQ254" s="381"/>
      <c r="AR254" s="52"/>
      <c r="AS254" s="53" t="e">
        <f t="shared" si="23"/>
        <v>#DIV/0!</v>
      </c>
      <c r="AT254" s="54" t="e">
        <f t="shared" si="1"/>
        <v>#DIV/0!</v>
      </c>
      <c r="AU254" s="54" t="e">
        <f t="shared" si="2"/>
        <v>#DIV/0!</v>
      </c>
      <c r="AV254" s="54" t="e">
        <f t="shared" si="3"/>
        <v>#DIV/0!</v>
      </c>
      <c r="AW254" s="55" t="e">
        <f t="shared" si="4"/>
        <v>#DIV/0!</v>
      </c>
      <c r="AX254" s="55" t="e">
        <f t="shared" si="5"/>
        <v>#DIV/0!</v>
      </c>
      <c r="AY254" s="55" t="e">
        <f t="shared" si="6"/>
        <v>#DIV/0!</v>
      </c>
      <c r="AZ254" s="55" t="e">
        <f t="shared" si="7"/>
        <v>#DIV/0!</v>
      </c>
      <c r="BA254" s="56" t="e">
        <f t="shared" si="8"/>
        <v>#DIV/0!</v>
      </c>
      <c r="BB254" s="56" t="e">
        <f t="shared" si="9"/>
        <v>#DIV/0!</v>
      </c>
      <c r="BC254" s="56" t="e">
        <f t="shared" si="10"/>
        <v>#DIV/0!</v>
      </c>
      <c r="BD254" s="56" t="e">
        <f t="shared" si="11"/>
        <v>#DIV/0!</v>
      </c>
      <c r="BE254" s="108">
        <v>0.2</v>
      </c>
      <c r="BF254" s="108">
        <v>0.8</v>
      </c>
      <c r="BG254" s="56" t="e">
        <f t="shared" si="12"/>
        <v>#DIV/0!</v>
      </c>
      <c r="BH254" s="56" t="e">
        <f t="shared" si="13"/>
        <v>#DIV/0!</v>
      </c>
      <c r="BI254" s="56" t="e">
        <f t="shared" si="14"/>
        <v>#DIV/0!</v>
      </c>
      <c r="BJ254" s="56" t="e">
        <f t="shared" si="100"/>
        <v>#DIV/0!</v>
      </c>
      <c r="BK254" s="56" t="e">
        <f t="shared" si="100"/>
        <v>#DIV/0!</v>
      </c>
      <c r="BL254" s="56" t="e">
        <f t="shared" si="16"/>
        <v>#DIV/0!</v>
      </c>
      <c r="BM254" s="56" t="e">
        <f t="shared" si="17"/>
        <v>#DIV/0!</v>
      </c>
      <c r="BN254" s="56" t="e">
        <f t="shared" si="18"/>
        <v>#DIV/0!</v>
      </c>
      <c r="BO254" s="56" t="e">
        <f t="shared" si="101"/>
        <v>#DIV/0!</v>
      </c>
      <c r="BP254" s="56" t="e">
        <f t="shared" si="101"/>
        <v>#DIV/0!</v>
      </c>
      <c r="BQ254" s="56" t="e">
        <f t="shared" si="101"/>
        <v>#DIV/0!</v>
      </c>
      <c r="BR254" s="56" t="e">
        <f t="shared" si="101"/>
        <v>#DIV/0!</v>
      </c>
      <c r="BS254" s="5049"/>
      <c r="BT254" s="5049"/>
      <c r="BU254" s="5049"/>
      <c r="BV254" s="5049"/>
      <c r="BW254" s="5049"/>
      <c r="BX254" s="5049"/>
      <c r="BY254" s="5049"/>
      <c r="BZ254" s="5049"/>
      <c r="CA254" s="5118"/>
      <c r="CC254" s="5111"/>
      <c r="CD254" s="5049"/>
      <c r="CE254" s="5049"/>
      <c r="CF254" s="5118"/>
      <c r="CG254" s="5130"/>
    </row>
    <row r="255" spans="1:85" ht="14.25" customHeight="1">
      <c r="A255" s="5111"/>
      <c r="B255" s="5114"/>
      <c r="C255" s="5047"/>
      <c r="D255" s="5114"/>
      <c r="E255" s="5047"/>
      <c r="F255" s="440"/>
      <c r="G255" s="377"/>
      <c r="H255" s="5118"/>
      <c r="I255" s="561"/>
      <c r="J255" s="562"/>
      <c r="K255" s="562"/>
      <c r="L255" s="562"/>
      <c r="M255" s="5118"/>
      <c r="N255" s="5111"/>
      <c r="O255" s="380"/>
      <c r="P255" s="381"/>
      <c r="Q255" s="5111"/>
      <c r="R255" s="5049"/>
      <c r="S255" s="5049"/>
      <c r="T255" s="5118"/>
      <c r="U255" s="22"/>
      <c r="V255" s="384">
        <v>8</v>
      </c>
      <c r="W255" s="145"/>
      <c r="X255" s="723"/>
      <c r="Y255" s="723"/>
      <c r="Z255" s="440"/>
      <c r="AA255" s="725"/>
      <c r="AB255" s="725"/>
      <c r="AC255" s="725"/>
      <c r="AD255" s="726"/>
      <c r="AE255" s="140"/>
      <c r="AF255" s="141"/>
      <c r="AG255" s="143"/>
      <c r="AH255" s="143"/>
      <c r="AI255" s="143"/>
      <c r="AJ255" s="146"/>
      <c r="AK255" s="727"/>
      <c r="AL255" s="728"/>
      <c r="AM255" s="728"/>
      <c r="AN255" s="729"/>
      <c r="AO255" s="3"/>
      <c r="AP255" s="399"/>
      <c r="AQ255" s="381"/>
      <c r="AR255" s="52"/>
      <c r="AS255" s="53" t="e">
        <f t="shared" si="23"/>
        <v>#DIV/0!</v>
      </c>
      <c r="AT255" s="54" t="e">
        <f t="shared" si="1"/>
        <v>#DIV/0!</v>
      </c>
      <c r="AU255" s="54" t="e">
        <f t="shared" si="2"/>
        <v>#DIV/0!</v>
      </c>
      <c r="AV255" s="54" t="e">
        <f t="shared" si="3"/>
        <v>#DIV/0!</v>
      </c>
      <c r="AW255" s="55" t="e">
        <f t="shared" si="4"/>
        <v>#DIV/0!</v>
      </c>
      <c r="AX255" s="55" t="e">
        <f t="shared" si="5"/>
        <v>#DIV/0!</v>
      </c>
      <c r="AY255" s="55" t="e">
        <f t="shared" si="6"/>
        <v>#DIV/0!</v>
      </c>
      <c r="AZ255" s="55" t="e">
        <f t="shared" si="7"/>
        <v>#DIV/0!</v>
      </c>
      <c r="BA255" s="56" t="e">
        <f t="shared" si="8"/>
        <v>#DIV/0!</v>
      </c>
      <c r="BB255" s="56" t="e">
        <f t="shared" si="9"/>
        <v>#DIV/0!</v>
      </c>
      <c r="BC255" s="56" t="e">
        <f t="shared" si="10"/>
        <v>#DIV/0!</v>
      </c>
      <c r="BD255" s="56" t="e">
        <f t="shared" si="11"/>
        <v>#DIV/0!</v>
      </c>
      <c r="BE255" s="108">
        <v>0.2</v>
      </c>
      <c r="BF255" s="108">
        <v>0.8</v>
      </c>
      <c r="BG255" s="56" t="e">
        <f t="shared" si="12"/>
        <v>#DIV/0!</v>
      </c>
      <c r="BH255" s="56" t="e">
        <f t="shared" si="13"/>
        <v>#DIV/0!</v>
      </c>
      <c r="BI255" s="56" t="e">
        <f t="shared" si="14"/>
        <v>#DIV/0!</v>
      </c>
      <c r="BJ255" s="56" t="e">
        <f t="shared" si="100"/>
        <v>#DIV/0!</v>
      </c>
      <c r="BK255" s="56" t="e">
        <f t="shared" si="100"/>
        <v>#DIV/0!</v>
      </c>
      <c r="BL255" s="56" t="e">
        <f t="shared" si="16"/>
        <v>#DIV/0!</v>
      </c>
      <c r="BM255" s="56" t="e">
        <f t="shared" si="17"/>
        <v>#DIV/0!</v>
      </c>
      <c r="BN255" s="56" t="e">
        <f t="shared" si="18"/>
        <v>#DIV/0!</v>
      </c>
      <c r="BO255" s="56" t="e">
        <f t="shared" si="101"/>
        <v>#DIV/0!</v>
      </c>
      <c r="BP255" s="56" t="e">
        <f t="shared" si="101"/>
        <v>#DIV/0!</v>
      </c>
      <c r="BQ255" s="56" t="e">
        <f t="shared" si="101"/>
        <v>#DIV/0!</v>
      </c>
      <c r="BR255" s="56" t="e">
        <f t="shared" si="101"/>
        <v>#DIV/0!</v>
      </c>
      <c r="BS255" s="5049"/>
      <c r="BT255" s="5049"/>
      <c r="BU255" s="5049"/>
      <c r="BV255" s="5049"/>
      <c r="BW255" s="5049"/>
      <c r="BX255" s="5049"/>
      <c r="BY255" s="5049"/>
      <c r="BZ255" s="5049"/>
      <c r="CA255" s="5118"/>
      <c r="CC255" s="5111"/>
      <c r="CD255" s="5049"/>
      <c r="CE255" s="5049"/>
      <c r="CF255" s="5118"/>
      <c r="CG255" s="5130"/>
    </row>
    <row r="256" spans="1:85" ht="14.25" customHeight="1">
      <c r="A256" s="5111"/>
      <c r="B256" s="5114"/>
      <c r="C256" s="5047"/>
      <c r="D256" s="5114"/>
      <c r="E256" s="5047"/>
      <c r="F256" s="440"/>
      <c r="G256" s="377"/>
      <c r="H256" s="5118"/>
      <c r="I256" s="561"/>
      <c r="J256" s="562"/>
      <c r="K256" s="562"/>
      <c r="L256" s="562"/>
      <c r="M256" s="5118"/>
      <c r="N256" s="5111"/>
      <c r="O256" s="380"/>
      <c r="P256" s="381"/>
      <c r="Q256" s="5111"/>
      <c r="R256" s="5049"/>
      <c r="S256" s="5049"/>
      <c r="T256" s="5118"/>
      <c r="U256" s="22"/>
      <c r="V256" s="384">
        <v>9</v>
      </c>
      <c r="W256" s="145"/>
      <c r="X256" s="723"/>
      <c r="Y256" s="723"/>
      <c r="Z256" s="440"/>
      <c r="AA256" s="725"/>
      <c r="AB256" s="725"/>
      <c r="AC256" s="725"/>
      <c r="AD256" s="726"/>
      <c r="AE256" s="140"/>
      <c r="AF256" s="141"/>
      <c r="AG256" s="143"/>
      <c r="AH256" s="143"/>
      <c r="AI256" s="143"/>
      <c r="AJ256" s="146"/>
      <c r="AK256" s="727"/>
      <c r="AL256" s="728"/>
      <c r="AM256" s="728"/>
      <c r="AN256" s="729"/>
      <c r="AO256" s="3"/>
      <c r="AP256" s="399"/>
      <c r="AQ256" s="381"/>
      <c r="AR256" s="52"/>
      <c r="AS256" s="53" t="e">
        <f t="shared" si="23"/>
        <v>#DIV/0!</v>
      </c>
      <c r="AT256" s="54" t="e">
        <f t="shared" si="1"/>
        <v>#DIV/0!</v>
      </c>
      <c r="AU256" s="54" t="e">
        <f t="shared" si="2"/>
        <v>#DIV/0!</v>
      </c>
      <c r="AV256" s="54" t="e">
        <f t="shared" si="3"/>
        <v>#DIV/0!</v>
      </c>
      <c r="AW256" s="55" t="e">
        <f t="shared" si="4"/>
        <v>#DIV/0!</v>
      </c>
      <c r="AX256" s="55" t="e">
        <f t="shared" si="5"/>
        <v>#DIV/0!</v>
      </c>
      <c r="AY256" s="55" t="e">
        <f t="shared" si="6"/>
        <v>#DIV/0!</v>
      </c>
      <c r="AZ256" s="55" t="e">
        <f t="shared" si="7"/>
        <v>#DIV/0!</v>
      </c>
      <c r="BA256" s="56" t="e">
        <f t="shared" si="8"/>
        <v>#DIV/0!</v>
      </c>
      <c r="BB256" s="56" t="e">
        <f t="shared" si="9"/>
        <v>#DIV/0!</v>
      </c>
      <c r="BC256" s="56" t="e">
        <f t="shared" si="10"/>
        <v>#DIV/0!</v>
      </c>
      <c r="BD256" s="56" t="e">
        <f t="shared" si="11"/>
        <v>#DIV/0!</v>
      </c>
      <c r="BE256" s="108">
        <v>0.2</v>
      </c>
      <c r="BF256" s="108">
        <v>0.8</v>
      </c>
      <c r="BG256" s="56" t="e">
        <f t="shared" si="12"/>
        <v>#DIV/0!</v>
      </c>
      <c r="BH256" s="56" t="e">
        <f t="shared" si="13"/>
        <v>#DIV/0!</v>
      </c>
      <c r="BI256" s="56" t="e">
        <f t="shared" si="14"/>
        <v>#DIV/0!</v>
      </c>
      <c r="BJ256" s="56" t="e">
        <f t="shared" si="100"/>
        <v>#DIV/0!</v>
      </c>
      <c r="BK256" s="56" t="e">
        <f t="shared" si="100"/>
        <v>#DIV/0!</v>
      </c>
      <c r="BL256" s="56" t="e">
        <f t="shared" si="16"/>
        <v>#DIV/0!</v>
      </c>
      <c r="BM256" s="56" t="e">
        <f t="shared" si="17"/>
        <v>#DIV/0!</v>
      </c>
      <c r="BN256" s="56" t="e">
        <f t="shared" si="18"/>
        <v>#DIV/0!</v>
      </c>
      <c r="BO256" s="56" t="e">
        <f t="shared" si="101"/>
        <v>#DIV/0!</v>
      </c>
      <c r="BP256" s="56" t="e">
        <f t="shared" si="101"/>
        <v>#DIV/0!</v>
      </c>
      <c r="BQ256" s="56" t="e">
        <f t="shared" si="101"/>
        <v>#DIV/0!</v>
      </c>
      <c r="BR256" s="56" t="e">
        <f t="shared" si="101"/>
        <v>#DIV/0!</v>
      </c>
      <c r="BS256" s="5049"/>
      <c r="BT256" s="5049"/>
      <c r="BU256" s="5049"/>
      <c r="BV256" s="5049"/>
      <c r="BW256" s="5049"/>
      <c r="BX256" s="5049"/>
      <c r="BY256" s="5049"/>
      <c r="BZ256" s="5049"/>
      <c r="CA256" s="5118"/>
      <c r="CC256" s="5111"/>
      <c r="CD256" s="5049"/>
      <c r="CE256" s="5049"/>
      <c r="CF256" s="5118"/>
      <c r="CG256" s="5130"/>
    </row>
    <row r="257" spans="1:85" ht="14.25" customHeight="1" thickBot="1">
      <c r="A257" s="5112"/>
      <c r="B257" s="5115"/>
      <c r="C257" s="4515"/>
      <c r="D257" s="5115"/>
      <c r="E257" s="4515"/>
      <c r="F257" s="593"/>
      <c r="G257" s="411"/>
      <c r="H257" s="5119"/>
      <c r="I257" s="596"/>
      <c r="J257" s="597"/>
      <c r="K257" s="597"/>
      <c r="L257" s="597"/>
      <c r="M257" s="5119"/>
      <c r="N257" s="5112"/>
      <c r="O257" s="416"/>
      <c r="P257" s="417"/>
      <c r="Q257" s="5112"/>
      <c r="R257" s="5121"/>
      <c r="S257" s="5121"/>
      <c r="T257" s="5119"/>
      <c r="U257" s="22"/>
      <c r="V257" s="449">
        <v>10</v>
      </c>
      <c r="W257" s="414"/>
      <c r="X257" s="735"/>
      <c r="Y257" s="735"/>
      <c r="Z257" s="593"/>
      <c r="AA257" s="737"/>
      <c r="AB257" s="737"/>
      <c r="AC257" s="737"/>
      <c r="AD257" s="738"/>
      <c r="AE257" s="140"/>
      <c r="AF257" s="413"/>
      <c r="AG257" s="739"/>
      <c r="AH257" s="739"/>
      <c r="AI257" s="739"/>
      <c r="AJ257" s="740"/>
      <c r="AK257" s="741"/>
      <c r="AL257" s="742"/>
      <c r="AM257" s="742"/>
      <c r="AN257" s="743"/>
      <c r="AO257" s="3"/>
      <c r="AP257" s="744"/>
      <c r="AQ257" s="417"/>
      <c r="AR257" s="52"/>
      <c r="AS257" s="786" t="e">
        <f t="shared" si="23"/>
        <v>#DIV/0!</v>
      </c>
      <c r="AT257" s="787" t="e">
        <f t="shared" si="1"/>
        <v>#DIV/0!</v>
      </c>
      <c r="AU257" s="787" t="e">
        <f t="shared" si="2"/>
        <v>#DIV/0!</v>
      </c>
      <c r="AV257" s="787" t="e">
        <f t="shared" si="3"/>
        <v>#DIV/0!</v>
      </c>
      <c r="AW257" s="788" t="e">
        <f t="shared" si="4"/>
        <v>#DIV/0!</v>
      </c>
      <c r="AX257" s="788" t="e">
        <f t="shared" si="5"/>
        <v>#DIV/0!</v>
      </c>
      <c r="AY257" s="788" t="e">
        <f t="shared" si="6"/>
        <v>#DIV/0!</v>
      </c>
      <c r="AZ257" s="788" t="e">
        <f t="shared" si="7"/>
        <v>#DIV/0!</v>
      </c>
      <c r="BA257" s="430" t="e">
        <f t="shared" si="8"/>
        <v>#DIV/0!</v>
      </c>
      <c r="BB257" s="430" t="e">
        <f t="shared" si="9"/>
        <v>#DIV/0!</v>
      </c>
      <c r="BC257" s="430" t="e">
        <f t="shared" si="10"/>
        <v>#DIV/0!</v>
      </c>
      <c r="BD257" s="430" t="e">
        <f t="shared" si="11"/>
        <v>#DIV/0!</v>
      </c>
      <c r="BE257" s="427">
        <v>0.2</v>
      </c>
      <c r="BF257" s="427">
        <v>0.8</v>
      </c>
      <c r="BG257" s="430" t="e">
        <f t="shared" si="12"/>
        <v>#DIV/0!</v>
      </c>
      <c r="BH257" s="430" t="e">
        <f t="shared" si="13"/>
        <v>#DIV/0!</v>
      </c>
      <c r="BI257" s="430" t="e">
        <f t="shared" si="14"/>
        <v>#DIV/0!</v>
      </c>
      <c r="BJ257" s="430" t="e">
        <f t="shared" si="100"/>
        <v>#DIV/0!</v>
      </c>
      <c r="BK257" s="430" t="e">
        <f t="shared" si="100"/>
        <v>#DIV/0!</v>
      </c>
      <c r="BL257" s="430" t="e">
        <f t="shared" si="16"/>
        <v>#DIV/0!</v>
      </c>
      <c r="BM257" s="430" t="e">
        <f t="shared" si="17"/>
        <v>#DIV/0!</v>
      </c>
      <c r="BN257" s="430" t="e">
        <f t="shared" si="18"/>
        <v>#DIV/0!</v>
      </c>
      <c r="BO257" s="430" t="e">
        <f t="shared" si="101"/>
        <v>#DIV/0!</v>
      </c>
      <c r="BP257" s="430" t="e">
        <f t="shared" si="101"/>
        <v>#DIV/0!</v>
      </c>
      <c r="BQ257" s="430" t="e">
        <f t="shared" si="101"/>
        <v>#DIV/0!</v>
      </c>
      <c r="BR257" s="430" t="e">
        <f t="shared" si="101"/>
        <v>#DIV/0!</v>
      </c>
      <c r="BS257" s="5121"/>
      <c r="BT257" s="5121"/>
      <c r="BU257" s="5121"/>
      <c r="BV257" s="5121"/>
      <c r="BW257" s="5121"/>
      <c r="BX257" s="5121"/>
      <c r="BY257" s="5121"/>
      <c r="BZ257" s="5121"/>
      <c r="CA257" s="5119"/>
      <c r="CC257" s="5112"/>
      <c r="CD257" s="5121"/>
      <c r="CE257" s="5121"/>
      <c r="CF257" s="5119"/>
      <c r="CG257" s="4518"/>
    </row>
    <row r="258" spans="1:85" ht="14.25" customHeight="1">
      <c r="A258" s="5110">
        <v>28</v>
      </c>
      <c r="B258" s="5113"/>
      <c r="C258" s="5045"/>
      <c r="D258" s="5116"/>
      <c r="E258" s="5045"/>
      <c r="F258" s="527"/>
      <c r="G258" s="355"/>
      <c r="H258" s="5117"/>
      <c r="I258" s="529"/>
      <c r="J258" s="530"/>
      <c r="K258" s="530"/>
      <c r="L258" s="530"/>
      <c r="M258" s="5123"/>
      <c r="N258" s="5124"/>
      <c r="O258" s="358"/>
      <c r="P258" s="361"/>
      <c r="Q258" s="5125"/>
      <c r="R258" s="5126"/>
      <c r="S258" s="5126"/>
      <c r="T258" s="5127"/>
      <c r="U258" s="22"/>
      <c r="V258" s="364">
        <v>1</v>
      </c>
      <c r="W258" s="358"/>
      <c r="X258" s="750"/>
      <c r="Y258" s="750"/>
      <c r="Z258" s="527"/>
      <c r="AA258" s="752"/>
      <c r="AB258" s="752"/>
      <c r="AC258" s="752"/>
      <c r="AD258" s="753"/>
      <c r="AE258" s="140"/>
      <c r="AF258" s="357"/>
      <c r="AG258" s="754"/>
      <c r="AH258" s="754"/>
      <c r="AI258" s="754"/>
      <c r="AJ258" s="755"/>
      <c r="AK258" s="756"/>
      <c r="AL258" s="757"/>
      <c r="AM258" s="757"/>
      <c r="AN258" s="758"/>
      <c r="AO258" s="3"/>
      <c r="AP258" s="759"/>
      <c r="AQ258" s="760"/>
      <c r="AR258" s="52"/>
      <c r="AS258" s="781" t="e">
        <f t="shared" si="23"/>
        <v>#DIV/0!</v>
      </c>
      <c r="AT258" s="782" t="e">
        <f t="shared" si="1"/>
        <v>#DIV/0!</v>
      </c>
      <c r="AU258" s="782" t="e">
        <f t="shared" si="2"/>
        <v>#DIV/0!</v>
      </c>
      <c r="AV258" s="782" t="e">
        <f t="shared" si="3"/>
        <v>#DIV/0!</v>
      </c>
      <c r="AW258" s="783" t="e">
        <f t="shared" si="4"/>
        <v>#DIV/0!</v>
      </c>
      <c r="AX258" s="783" t="e">
        <f t="shared" si="5"/>
        <v>#DIV/0!</v>
      </c>
      <c r="AY258" s="783" t="e">
        <f t="shared" si="6"/>
        <v>#DIV/0!</v>
      </c>
      <c r="AZ258" s="783" t="e">
        <f t="shared" si="7"/>
        <v>#DIV/0!</v>
      </c>
      <c r="BA258" s="87" t="e">
        <f t="shared" si="8"/>
        <v>#DIV/0!</v>
      </c>
      <c r="BB258" s="87" t="e">
        <f t="shared" si="9"/>
        <v>#DIV/0!</v>
      </c>
      <c r="BC258" s="87" t="e">
        <f t="shared" si="10"/>
        <v>#DIV/0!</v>
      </c>
      <c r="BD258" s="87" t="e">
        <f t="shared" si="11"/>
        <v>#DIV/0!</v>
      </c>
      <c r="BE258" s="86">
        <v>0.2</v>
      </c>
      <c r="BF258" s="86">
        <v>0.8</v>
      </c>
      <c r="BG258" s="87" t="e">
        <f t="shared" si="12"/>
        <v>#DIV/0!</v>
      </c>
      <c r="BH258" s="87" t="e">
        <f t="shared" si="13"/>
        <v>#DIV/0!</v>
      </c>
      <c r="BI258" s="87" t="e">
        <f t="shared" si="14"/>
        <v>#DIV/0!</v>
      </c>
      <c r="BJ258" s="87" t="e">
        <f t="shared" si="100"/>
        <v>#DIV/0!</v>
      </c>
      <c r="BK258" s="87" t="e">
        <f t="shared" si="100"/>
        <v>#DIV/0!</v>
      </c>
      <c r="BL258" s="87" t="e">
        <f t="shared" si="16"/>
        <v>#DIV/0!</v>
      </c>
      <c r="BM258" s="87" t="e">
        <f t="shared" si="17"/>
        <v>#DIV/0!</v>
      </c>
      <c r="BN258" s="87" t="e">
        <f t="shared" si="18"/>
        <v>#DIV/0!</v>
      </c>
      <c r="BO258" s="87" t="e">
        <f t="shared" si="101"/>
        <v>#DIV/0!</v>
      </c>
      <c r="BP258" s="87" t="e">
        <f t="shared" si="101"/>
        <v>#DIV/0!</v>
      </c>
      <c r="BQ258" s="87" t="e">
        <f t="shared" si="101"/>
        <v>#DIV/0!</v>
      </c>
      <c r="BR258" s="87" t="e">
        <f t="shared" si="101"/>
        <v>#DIV/0!</v>
      </c>
      <c r="BS258" s="5120" t="e">
        <f t="shared" ref="BS258:BV258" si="102">AVERAGEIF(BO258:BO267,"&lt;&gt;#¡DIV/0!")</f>
        <v>#DIV/0!</v>
      </c>
      <c r="BT258" s="5120" t="e">
        <f t="shared" si="102"/>
        <v>#DIV/0!</v>
      </c>
      <c r="BU258" s="5120" t="e">
        <f t="shared" si="102"/>
        <v>#DIV/0!</v>
      </c>
      <c r="BV258" s="5120" t="e">
        <f t="shared" si="102"/>
        <v>#DIV/0!</v>
      </c>
      <c r="BW258" s="5122" t="e">
        <f>+C258*BS258</f>
        <v>#DIV/0!</v>
      </c>
      <c r="BX258" s="5122" t="e">
        <f>+C258*BT258</f>
        <v>#DIV/0!</v>
      </c>
      <c r="BY258" s="5122" t="e">
        <f>+C258*BU258</f>
        <v>#DIV/0!</v>
      </c>
      <c r="BZ258" s="5122" t="e">
        <f>+C258*BV258</f>
        <v>#DIV/0!</v>
      </c>
      <c r="CA258" s="5131" t="e">
        <f>SUM(BW258:BZ267)</f>
        <v>#DIV/0!</v>
      </c>
      <c r="CC258" s="5132" t="e">
        <f t="shared" ref="CC258:CF258" si="103">+Q258/$N$258</f>
        <v>#DIV/0!</v>
      </c>
      <c r="CD258" s="5133" t="e">
        <f t="shared" si="103"/>
        <v>#DIV/0!</v>
      </c>
      <c r="CE258" s="5133" t="e">
        <f t="shared" si="103"/>
        <v>#DIV/0!</v>
      </c>
      <c r="CF258" s="5128" t="e">
        <f t="shared" si="103"/>
        <v>#DIV/0!</v>
      </c>
      <c r="CG258" s="5129" t="e">
        <f>AVERAGE(CC258:CF267)</f>
        <v>#DIV/0!</v>
      </c>
    </row>
    <row r="259" spans="1:85" ht="14.25" customHeight="1">
      <c r="A259" s="5111"/>
      <c r="B259" s="5114"/>
      <c r="C259" s="5047"/>
      <c r="D259" s="5114"/>
      <c r="E259" s="5047"/>
      <c r="F259" s="440"/>
      <c r="G259" s="377"/>
      <c r="H259" s="5118"/>
      <c r="I259" s="561"/>
      <c r="J259" s="562"/>
      <c r="K259" s="562"/>
      <c r="L259" s="562"/>
      <c r="M259" s="5118"/>
      <c r="N259" s="5111"/>
      <c r="O259" s="380"/>
      <c r="P259" s="381"/>
      <c r="Q259" s="5111"/>
      <c r="R259" s="5049"/>
      <c r="S259" s="5049"/>
      <c r="T259" s="5118"/>
      <c r="U259" s="22"/>
      <c r="V259" s="384">
        <v>2</v>
      </c>
      <c r="W259" s="145"/>
      <c r="X259" s="723"/>
      <c r="Y259" s="723"/>
      <c r="Z259" s="440"/>
      <c r="AA259" s="725"/>
      <c r="AB259" s="725"/>
      <c r="AC259" s="725"/>
      <c r="AD259" s="726"/>
      <c r="AE259" s="140"/>
      <c r="AF259" s="141"/>
      <c r="AG259" s="143"/>
      <c r="AH259" s="143"/>
      <c r="AI259" s="143"/>
      <c r="AJ259" s="146"/>
      <c r="AK259" s="727"/>
      <c r="AL259" s="728"/>
      <c r="AM259" s="728"/>
      <c r="AN259" s="729"/>
      <c r="AO259" s="3"/>
      <c r="AP259" s="399"/>
      <c r="AQ259" s="381"/>
      <c r="AR259" s="52"/>
      <c r="AS259" s="53" t="e">
        <f t="shared" si="23"/>
        <v>#DIV/0!</v>
      </c>
      <c r="AT259" s="54" t="e">
        <f t="shared" si="1"/>
        <v>#DIV/0!</v>
      </c>
      <c r="AU259" s="54" t="e">
        <f t="shared" si="2"/>
        <v>#DIV/0!</v>
      </c>
      <c r="AV259" s="54" t="e">
        <f t="shared" si="3"/>
        <v>#DIV/0!</v>
      </c>
      <c r="AW259" s="55" t="e">
        <f t="shared" si="4"/>
        <v>#DIV/0!</v>
      </c>
      <c r="AX259" s="55" t="e">
        <f t="shared" si="5"/>
        <v>#DIV/0!</v>
      </c>
      <c r="AY259" s="55" t="e">
        <f t="shared" si="6"/>
        <v>#DIV/0!</v>
      </c>
      <c r="AZ259" s="55" t="e">
        <f t="shared" si="7"/>
        <v>#DIV/0!</v>
      </c>
      <c r="BA259" s="56" t="e">
        <f t="shared" si="8"/>
        <v>#DIV/0!</v>
      </c>
      <c r="BB259" s="56" t="e">
        <f t="shared" si="9"/>
        <v>#DIV/0!</v>
      </c>
      <c r="BC259" s="56" t="e">
        <f t="shared" si="10"/>
        <v>#DIV/0!</v>
      </c>
      <c r="BD259" s="56" t="e">
        <f t="shared" si="11"/>
        <v>#DIV/0!</v>
      </c>
      <c r="BE259" s="108">
        <v>0.2</v>
      </c>
      <c r="BF259" s="108">
        <v>0.8</v>
      </c>
      <c r="BG259" s="56" t="e">
        <f t="shared" si="12"/>
        <v>#DIV/0!</v>
      </c>
      <c r="BH259" s="56" t="e">
        <f t="shared" si="13"/>
        <v>#DIV/0!</v>
      </c>
      <c r="BI259" s="56" t="e">
        <f t="shared" si="14"/>
        <v>#DIV/0!</v>
      </c>
      <c r="BJ259" s="56" t="e">
        <f t="shared" si="100"/>
        <v>#DIV/0!</v>
      </c>
      <c r="BK259" s="56" t="e">
        <f t="shared" si="100"/>
        <v>#DIV/0!</v>
      </c>
      <c r="BL259" s="56" t="e">
        <f t="shared" si="16"/>
        <v>#DIV/0!</v>
      </c>
      <c r="BM259" s="56" t="e">
        <f t="shared" si="17"/>
        <v>#DIV/0!</v>
      </c>
      <c r="BN259" s="56" t="e">
        <f t="shared" si="18"/>
        <v>#DIV/0!</v>
      </c>
      <c r="BO259" s="56" t="e">
        <f t="shared" si="101"/>
        <v>#DIV/0!</v>
      </c>
      <c r="BP259" s="56" t="e">
        <f t="shared" si="101"/>
        <v>#DIV/0!</v>
      </c>
      <c r="BQ259" s="56" t="e">
        <f t="shared" si="101"/>
        <v>#DIV/0!</v>
      </c>
      <c r="BR259" s="56" t="e">
        <f t="shared" si="101"/>
        <v>#DIV/0!</v>
      </c>
      <c r="BS259" s="5049"/>
      <c r="BT259" s="5049"/>
      <c r="BU259" s="5049"/>
      <c r="BV259" s="5049"/>
      <c r="BW259" s="5049"/>
      <c r="BX259" s="5049"/>
      <c r="BY259" s="5049"/>
      <c r="BZ259" s="5049"/>
      <c r="CA259" s="5118"/>
      <c r="CC259" s="5111"/>
      <c r="CD259" s="5049"/>
      <c r="CE259" s="5049"/>
      <c r="CF259" s="5118"/>
      <c r="CG259" s="5130"/>
    </row>
    <row r="260" spans="1:85" ht="14.25" customHeight="1">
      <c r="A260" s="5111"/>
      <c r="B260" s="5114"/>
      <c r="C260" s="5047"/>
      <c r="D260" s="5114"/>
      <c r="E260" s="5047"/>
      <c r="F260" s="440"/>
      <c r="G260" s="377"/>
      <c r="H260" s="5118"/>
      <c r="I260" s="561"/>
      <c r="J260" s="562"/>
      <c r="K260" s="562"/>
      <c r="L260" s="562"/>
      <c r="M260" s="5118"/>
      <c r="N260" s="5111"/>
      <c r="O260" s="380"/>
      <c r="P260" s="381"/>
      <c r="Q260" s="5111"/>
      <c r="R260" s="5049"/>
      <c r="S260" s="5049"/>
      <c r="T260" s="5118"/>
      <c r="U260" s="22"/>
      <c r="V260" s="384">
        <v>3</v>
      </c>
      <c r="W260" s="145"/>
      <c r="X260" s="723"/>
      <c r="Y260" s="723"/>
      <c r="Z260" s="440"/>
      <c r="AA260" s="725"/>
      <c r="AB260" s="725"/>
      <c r="AC260" s="725"/>
      <c r="AD260" s="726"/>
      <c r="AE260" s="140"/>
      <c r="AF260" s="141"/>
      <c r="AG260" s="143"/>
      <c r="AH260" s="143"/>
      <c r="AI260" s="143"/>
      <c r="AJ260" s="146"/>
      <c r="AK260" s="727"/>
      <c r="AL260" s="728"/>
      <c r="AM260" s="728"/>
      <c r="AN260" s="729"/>
      <c r="AO260" s="3"/>
      <c r="AP260" s="399"/>
      <c r="AQ260" s="381"/>
      <c r="AR260" s="52"/>
      <c r="AS260" s="53" t="e">
        <f t="shared" si="23"/>
        <v>#DIV/0!</v>
      </c>
      <c r="AT260" s="54" t="e">
        <f t="shared" si="1"/>
        <v>#DIV/0!</v>
      </c>
      <c r="AU260" s="54" t="e">
        <f t="shared" si="2"/>
        <v>#DIV/0!</v>
      </c>
      <c r="AV260" s="54" t="e">
        <f t="shared" si="3"/>
        <v>#DIV/0!</v>
      </c>
      <c r="AW260" s="55" t="e">
        <f t="shared" si="4"/>
        <v>#DIV/0!</v>
      </c>
      <c r="AX260" s="55" t="e">
        <f t="shared" si="5"/>
        <v>#DIV/0!</v>
      </c>
      <c r="AY260" s="55" t="e">
        <f t="shared" si="6"/>
        <v>#DIV/0!</v>
      </c>
      <c r="AZ260" s="55" t="e">
        <f t="shared" si="7"/>
        <v>#DIV/0!</v>
      </c>
      <c r="BA260" s="56" t="e">
        <f t="shared" si="8"/>
        <v>#DIV/0!</v>
      </c>
      <c r="BB260" s="56" t="e">
        <f t="shared" si="9"/>
        <v>#DIV/0!</v>
      </c>
      <c r="BC260" s="56" t="e">
        <f t="shared" si="10"/>
        <v>#DIV/0!</v>
      </c>
      <c r="BD260" s="56" t="e">
        <f t="shared" si="11"/>
        <v>#DIV/0!</v>
      </c>
      <c r="BE260" s="108">
        <v>0.2</v>
      </c>
      <c r="BF260" s="108">
        <v>0.8</v>
      </c>
      <c r="BG260" s="56" t="e">
        <f t="shared" si="12"/>
        <v>#DIV/0!</v>
      </c>
      <c r="BH260" s="56" t="e">
        <f t="shared" si="13"/>
        <v>#DIV/0!</v>
      </c>
      <c r="BI260" s="56" t="e">
        <f t="shared" si="14"/>
        <v>#DIV/0!</v>
      </c>
      <c r="BJ260" s="56" t="e">
        <f t="shared" si="100"/>
        <v>#DIV/0!</v>
      </c>
      <c r="BK260" s="56" t="e">
        <f t="shared" si="100"/>
        <v>#DIV/0!</v>
      </c>
      <c r="BL260" s="56" t="e">
        <f t="shared" si="16"/>
        <v>#DIV/0!</v>
      </c>
      <c r="BM260" s="56" t="e">
        <f t="shared" si="17"/>
        <v>#DIV/0!</v>
      </c>
      <c r="BN260" s="56" t="e">
        <f t="shared" si="18"/>
        <v>#DIV/0!</v>
      </c>
      <c r="BO260" s="56" t="e">
        <f t="shared" si="101"/>
        <v>#DIV/0!</v>
      </c>
      <c r="BP260" s="56" t="e">
        <f t="shared" si="101"/>
        <v>#DIV/0!</v>
      </c>
      <c r="BQ260" s="56" t="e">
        <f t="shared" si="101"/>
        <v>#DIV/0!</v>
      </c>
      <c r="BR260" s="56" t="e">
        <f t="shared" si="101"/>
        <v>#DIV/0!</v>
      </c>
      <c r="BS260" s="5049"/>
      <c r="BT260" s="5049"/>
      <c r="BU260" s="5049"/>
      <c r="BV260" s="5049"/>
      <c r="BW260" s="5049"/>
      <c r="BX260" s="5049"/>
      <c r="BY260" s="5049"/>
      <c r="BZ260" s="5049"/>
      <c r="CA260" s="5118"/>
      <c r="CC260" s="5111"/>
      <c r="CD260" s="5049"/>
      <c r="CE260" s="5049"/>
      <c r="CF260" s="5118"/>
      <c r="CG260" s="5130"/>
    </row>
    <row r="261" spans="1:85" ht="14.25" customHeight="1">
      <c r="A261" s="5111"/>
      <c r="B261" s="5114"/>
      <c r="C261" s="5047"/>
      <c r="D261" s="5114"/>
      <c r="E261" s="5047"/>
      <c r="F261" s="440"/>
      <c r="G261" s="377"/>
      <c r="H261" s="5118"/>
      <c r="I261" s="561"/>
      <c r="J261" s="562"/>
      <c r="K261" s="562"/>
      <c r="L261" s="562"/>
      <c r="M261" s="5118"/>
      <c r="N261" s="5111"/>
      <c r="O261" s="380"/>
      <c r="P261" s="381"/>
      <c r="Q261" s="5111"/>
      <c r="R261" s="5049"/>
      <c r="S261" s="5049"/>
      <c r="T261" s="5118"/>
      <c r="U261" s="22"/>
      <c r="V261" s="384">
        <v>4</v>
      </c>
      <c r="W261" s="145"/>
      <c r="X261" s="723"/>
      <c r="Y261" s="723"/>
      <c r="Z261" s="440"/>
      <c r="AA261" s="725"/>
      <c r="AB261" s="725"/>
      <c r="AC261" s="725"/>
      <c r="AD261" s="726"/>
      <c r="AE261" s="140"/>
      <c r="AF261" s="141"/>
      <c r="AG261" s="143"/>
      <c r="AH261" s="143"/>
      <c r="AI261" s="143"/>
      <c r="AJ261" s="146"/>
      <c r="AK261" s="727"/>
      <c r="AL261" s="728"/>
      <c r="AM261" s="728"/>
      <c r="AN261" s="729"/>
      <c r="AO261" s="3"/>
      <c r="AP261" s="399"/>
      <c r="AQ261" s="381"/>
      <c r="AR261" s="52"/>
      <c r="AS261" s="53" t="e">
        <f t="shared" si="23"/>
        <v>#DIV/0!</v>
      </c>
      <c r="AT261" s="54" t="e">
        <f t="shared" si="1"/>
        <v>#DIV/0!</v>
      </c>
      <c r="AU261" s="54" t="e">
        <f t="shared" si="2"/>
        <v>#DIV/0!</v>
      </c>
      <c r="AV261" s="54" t="e">
        <f t="shared" si="3"/>
        <v>#DIV/0!</v>
      </c>
      <c r="AW261" s="55" t="e">
        <f t="shared" si="4"/>
        <v>#DIV/0!</v>
      </c>
      <c r="AX261" s="55" t="e">
        <f t="shared" si="5"/>
        <v>#DIV/0!</v>
      </c>
      <c r="AY261" s="55" t="e">
        <f t="shared" si="6"/>
        <v>#DIV/0!</v>
      </c>
      <c r="AZ261" s="55" t="e">
        <f t="shared" si="7"/>
        <v>#DIV/0!</v>
      </c>
      <c r="BA261" s="56" t="e">
        <f t="shared" si="8"/>
        <v>#DIV/0!</v>
      </c>
      <c r="BB261" s="56" t="e">
        <f t="shared" si="9"/>
        <v>#DIV/0!</v>
      </c>
      <c r="BC261" s="56" t="e">
        <f t="shared" si="10"/>
        <v>#DIV/0!</v>
      </c>
      <c r="BD261" s="56" t="e">
        <f t="shared" si="11"/>
        <v>#DIV/0!</v>
      </c>
      <c r="BE261" s="108">
        <v>0.2</v>
      </c>
      <c r="BF261" s="108">
        <v>0.8</v>
      </c>
      <c r="BG261" s="56" t="e">
        <f t="shared" si="12"/>
        <v>#DIV/0!</v>
      </c>
      <c r="BH261" s="56" t="e">
        <f t="shared" si="13"/>
        <v>#DIV/0!</v>
      </c>
      <c r="BI261" s="56" t="e">
        <f t="shared" si="14"/>
        <v>#DIV/0!</v>
      </c>
      <c r="BJ261" s="56" t="e">
        <f t="shared" si="100"/>
        <v>#DIV/0!</v>
      </c>
      <c r="BK261" s="56" t="e">
        <f t="shared" si="100"/>
        <v>#DIV/0!</v>
      </c>
      <c r="BL261" s="56" t="e">
        <f t="shared" si="16"/>
        <v>#DIV/0!</v>
      </c>
      <c r="BM261" s="56" t="e">
        <f t="shared" si="17"/>
        <v>#DIV/0!</v>
      </c>
      <c r="BN261" s="56" t="e">
        <f t="shared" si="18"/>
        <v>#DIV/0!</v>
      </c>
      <c r="BO261" s="56" t="e">
        <f t="shared" si="101"/>
        <v>#DIV/0!</v>
      </c>
      <c r="BP261" s="56" t="e">
        <f t="shared" si="101"/>
        <v>#DIV/0!</v>
      </c>
      <c r="BQ261" s="56" t="e">
        <f t="shared" si="101"/>
        <v>#DIV/0!</v>
      </c>
      <c r="BR261" s="56" t="e">
        <f t="shared" si="101"/>
        <v>#DIV/0!</v>
      </c>
      <c r="BS261" s="5049"/>
      <c r="BT261" s="5049"/>
      <c r="BU261" s="5049"/>
      <c r="BV261" s="5049"/>
      <c r="BW261" s="5049"/>
      <c r="BX261" s="5049"/>
      <c r="BY261" s="5049"/>
      <c r="BZ261" s="5049"/>
      <c r="CA261" s="5118"/>
      <c r="CC261" s="5111"/>
      <c r="CD261" s="5049"/>
      <c r="CE261" s="5049"/>
      <c r="CF261" s="5118"/>
      <c r="CG261" s="5130"/>
    </row>
    <row r="262" spans="1:85" ht="14.25" customHeight="1">
      <c r="A262" s="5111"/>
      <c r="B262" s="5114"/>
      <c r="C262" s="5047"/>
      <c r="D262" s="5114"/>
      <c r="E262" s="5047"/>
      <c r="F262" s="440"/>
      <c r="G262" s="377"/>
      <c r="H262" s="5118"/>
      <c r="I262" s="561"/>
      <c r="J262" s="562"/>
      <c r="K262" s="562"/>
      <c r="L262" s="562"/>
      <c r="M262" s="5118"/>
      <c r="N262" s="5111"/>
      <c r="O262" s="380"/>
      <c r="P262" s="381"/>
      <c r="Q262" s="5111"/>
      <c r="R262" s="5049"/>
      <c r="S262" s="5049"/>
      <c r="T262" s="5118"/>
      <c r="U262" s="22"/>
      <c r="V262" s="384">
        <v>5</v>
      </c>
      <c r="W262" s="145"/>
      <c r="X262" s="723"/>
      <c r="Y262" s="723"/>
      <c r="Z262" s="440"/>
      <c r="AA262" s="725"/>
      <c r="AB262" s="725"/>
      <c r="AC262" s="725"/>
      <c r="AD262" s="726"/>
      <c r="AE262" s="140"/>
      <c r="AF262" s="141"/>
      <c r="AG262" s="143"/>
      <c r="AH262" s="143"/>
      <c r="AI262" s="143"/>
      <c r="AJ262" s="146"/>
      <c r="AK262" s="727"/>
      <c r="AL262" s="728"/>
      <c r="AM262" s="728"/>
      <c r="AN262" s="729"/>
      <c r="AO262" s="3"/>
      <c r="AP262" s="399"/>
      <c r="AQ262" s="381"/>
      <c r="AR262" s="52"/>
      <c r="AS262" s="53" t="e">
        <f t="shared" si="23"/>
        <v>#DIV/0!</v>
      </c>
      <c r="AT262" s="54" t="e">
        <f t="shared" si="1"/>
        <v>#DIV/0!</v>
      </c>
      <c r="AU262" s="54" t="e">
        <f t="shared" si="2"/>
        <v>#DIV/0!</v>
      </c>
      <c r="AV262" s="54" t="e">
        <f t="shared" si="3"/>
        <v>#DIV/0!</v>
      </c>
      <c r="AW262" s="55" t="e">
        <f t="shared" si="4"/>
        <v>#DIV/0!</v>
      </c>
      <c r="AX262" s="55" t="e">
        <f t="shared" si="5"/>
        <v>#DIV/0!</v>
      </c>
      <c r="AY262" s="55" t="e">
        <f t="shared" si="6"/>
        <v>#DIV/0!</v>
      </c>
      <c r="AZ262" s="55" t="e">
        <f t="shared" si="7"/>
        <v>#DIV/0!</v>
      </c>
      <c r="BA262" s="56" t="e">
        <f t="shared" si="8"/>
        <v>#DIV/0!</v>
      </c>
      <c r="BB262" s="56" t="e">
        <f t="shared" si="9"/>
        <v>#DIV/0!</v>
      </c>
      <c r="BC262" s="56" t="e">
        <f t="shared" si="10"/>
        <v>#DIV/0!</v>
      </c>
      <c r="BD262" s="56" t="e">
        <f t="shared" si="11"/>
        <v>#DIV/0!</v>
      </c>
      <c r="BE262" s="108">
        <v>0.2</v>
      </c>
      <c r="BF262" s="108">
        <v>0.8</v>
      </c>
      <c r="BG262" s="56" t="e">
        <f t="shared" si="12"/>
        <v>#DIV/0!</v>
      </c>
      <c r="BH262" s="56" t="e">
        <f t="shared" si="13"/>
        <v>#DIV/0!</v>
      </c>
      <c r="BI262" s="56" t="e">
        <f t="shared" si="14"/>
        <v>#DIV/0!</v>
      </c>
      <c r="BJ262" s="56" t="e">
        <f t="shared" si="100"/>
        <v>#DIV/0!</v>
      </c>
      <c r="BK262" s="56" t="e">
        <f t="shared" si="100"/>
        <v>#DIV/0!</v>
      </c>
      <c r="BL262" s="56" t="e">
        <f t="shared" si="16"/>
        <v>#DIV/0!</v>
      </c>
      <c r="BM262" s="56" t="e">
        <f t="shared" si="17"/>
        <v>#DIV/0!</v>
      </c>
      <c r="BN262" s="56" t="e">
        <f t="shared" si="18"/>
        <v>#DIV/0!</v>
      </c>
      <c r="BO262" s="56" t="e">
        <f t="shared" si="101"/>
        <v>#DIV/0!</v>
      </c>
      <c r="BP262" s="56" t="e">
        <f t="shared" si="101"/>
        <v>#DIV/0!</v>
      </c>
      <c r="BQ262" s="56" t="e">
        <f t="shared" si="101"/>
        <v>#DIV/0!</v>
      </c>
      <c r="BR262" s="56" t="e">
        <f t="shared" si="101"/>
        <v>#DIV/0!</v>
      </c>
      <c r="BS262" s="5049"/>
      <c r="BT262" s="5049"/>
      <c r="BU262" s="5049"/>
      <c r="BV262" s="5049"/>
      <c r="BW262" s="5049"/>
      <c r="BX262" s="5049"/>
      <c r="BY262" s="5049"/>
      <c r="BZ262" s="5049"/>
      <c r="CA262" s="5118"/>
      <c r="CC262" s="5111"/>
      <c r="CD262" s="5049"/>
      <c r="CE262" s="5049"/>
      <c r="CF262" s="5118"/>
      <c r="CG262" s="5130"/>
    </row>
    <row r="263" spans="1:85" ht="14.25" customHeight="1">
      <c r="A263" s="5111"/>
      <c r="B263" s="5114"/>
      <c r="C263" s="5047"/>
      <c r="D263" s="5114"/>
      <c r="E263" s="5047"/>
      <c r="F263" s="440"/>
      <c r="G263" s="377"/>
      <c r="H263" s="5118"/>
      <c r="I263" s="561"/>
      <c r="J263" s="562"/>
      <c r="K263" s="562"/>
      <c r="L263" s="562"/>
      <c r="M263" s="5118"/>
      <c r="N263" s="5111"/>
      <c r="O263" s="380"/>
      <c r="P263" s="381"/>
      <c r="Q263" s="5111"/>
      <c r="R263" s="5049"/>
      <c r="S263" s="5049"/>
      <c r="T263" s="5118"/>
      <c r="U263" s="22"/>
      <c r="V263" s="384">
        <v>6</v>
      </c>
      <c r="W263" s="145"/>
      <c r="X263" s="723"/>
      <c r="Y263" s="723"/>
      <c r="Z263" s="440"/>
      <c r="AA263" s="725"/>
      <c r="AB263" s="725"/>
      <c r="AC263" s="725"/>
      <c r="AD263" s="726"/>
      <c r="AE263" s="140"/>
      <c r="AF263" s="141"/>
      <c r="AG263" s="143"/>
      <c r="AH263" s="143"/>
      <c r="AI263" s="143"/>
      <c r="AJ263" s="146"/>
      <c r="AK263" s="727"/>
      <c r="AL263" s="728"/>
      <c r="AM263" s="728"/>
      <c r="AN263" s="729"/>
      <c r="AO263" s="3"/>
      <c r="AP263" s="399"/>
      <c r="AQ263" s="381"/>
      <c r="AR263" s="52"/>
      <c r="AS263" s="53" t="e">
        <f t="shared" si="23"/>
        <v>#DIV/0!</v>
      </c>
      <c r="AT263" s="54" t="e">
        <f t="shared" si="1"/>
        <v>#DIV/0!</v>
      </c>
      <c r="AU263" s="54" t="e">
        <f t="shared" si="2"/>
        <v>#DIV/0!</v>
      </c>
      <c r="AV263" s="54" t="e">
        <f t="shared" si="3"/>
        <v>#DIV/0!</v>
      </c>
      <c r="AW263" s="55" t="e">
        <f t="shared" si="4"/>
        <v>#DIV/0!</v>
      </c>
      <c r="AX263" s="55" t="e">
        <f t="shared" si="5"/>
        <v>#DIV/0!</v>
      </c>
      <c r="AY263" s="55" t="e">
        <f t="shared" si="6"/>
        <v>#DIV/0!</v>
      </c>
      <c r="AZ263" s="55" t="e">
        <f t="shared" si="7"/>
        <v>#DIV/0!</v>
      </c>
      <c r="BA263" s="56" t="e">
        <f t="shared" si="8"/>
        <v>#DIV/0!</v>
      </c>
      <c r="BB263" s="56" t="e">
        <f t="shared" si="9"/>
        <v>#DIV/0!</v>
      </c>
      <c r="BC263" s="56" t="e">
        <f t="shared" si="10"/>
        <v>#DIV/0!</v>
      </c>
      <c r="BD263" s="56" t="e">
        <f t="shared" si="11"/>
        <v>#DIV/0!</v>
      </c>
      <c r="BE263" s="108">
        <v>0.2</v>
      </c>
      <c r="BF263" s="108">
        <v>0.8</v>
      </c>
      <c r="BG263" s="56" t="e">
        <f t="shared" si="12"/>
        <v>#DIV/0!</v>
      </c>
      <c r="BH263" s="56" t="e">
        <f t="shared" si="13"/>
        <v>#DIV/0!</v>
      </c>
      <c r="BI263" s="56" t="e">
        <f t="shared" si="14"/>
        <v>#DIV/0!</v>
      </c>
      <c r="BJ263" s="56" t="e">
        <f t="shared" si="100"/>
        <v>#DIV/0!</v>
      </c>
      <c r="BK263" s="56" t="e">
        <f t="shared" si="100"/>
        <v>#DIV/0!</v>
      </c>
      <c r="BL263" s="56" t="e">
        <f t="shared" si="16"/>
        <v>#DIV/0!</v>
      </c>
      <c r="BM263" s="56" t="e">
        <f t="shared" si="17"/>
        <v>#DIV/0!</v>
      </c>
      <c r="BN263" s="56" t="e">
        <f t="shared" si="18"/>
        <v>#DIV/0!</v>
      </c>
      <c r="BO263" s="56" t="e">
        <f t="shared" si="101"/>
        <v>#DIV/0!</v>
      </c>
      <c r="BP263" s="56" t="e">
        <f t="shared" si="101"/>
        <v>#DIV/0!</v>
      </c>
      <c r="BQ263" s="56" t="e">
        <f t="shared" si="101"/>
        <v>#DIV/0!</v>
      </c>
      <c r="BR263" s="56" t="e">
        <f t="shared" si="101"/>
        <v>#DIV/0!</v>
      </c>
      <c r="BS263" s="5049"/>
      <c r="BT263" s="5049"/>
      <c r="BU263" s="5049"/>
      <c r="BV263" s="5049"/>
      <c r="BW263" s="5049"/>
      <c r="BX263" s="5049"/>
      <c r="BY263" s="5049"/>
      <c r="BZ263" s="5049"/>
      <c r="CA263" s="5118"/>
      <c r="CC263" s="5111"/>
      <c r="CD263" s="5049"/>
      <c r="CE263" s="5049"/>
      <c r="CF263" s="5118"/>
      <c r="CG263" s="5130"/>
    </row>
    <row r="264" spans="1:85" ht="14.25" customHeight="1">
      <c r="A264" s="5111"/>
      <c r="B264" s="5114"/>
      <c r="C264" s="5047"/>
      <c r="D264" s="5114"/>
      <c r="E264" s="5047"/>
      <c r="F264" s="440"/>
      <c r="G264" s="377"/>
      <c r="H264" s="5118"/>
      <c r="I264" s="561"/>
      <c r="J264" s="562"/>
      <c r="K264" s="562"/>
      <c r="L264" s="562"/>
      <c r="M264" s="5118"/>
      <c r="N264" s="5111"/>
      <c r="O264" s="380"/>
      <c r="P264" s="381"/>
      <c r="Q264" s="5111"/>
      <c r="R264" s="5049"/>
      <c r="S264" s="5049"/>
      <c r="T264" s="5118"/>
      <c r="U264" s="22"/>
      <c r="V264" s="384">
        <v>7</v>
      </c>
      <c r="W264" s="145"/>
      <c r="X264" s="723"/>
      <c r="Y264" s="723"/>
      <c r="Z264" s="440"/>
      <c r="AA264" s="725"/>
      <c r="AB264" s="725"/>
      <c r="AC264" s="725"/>
      <c r="AD264" s="726"/>
      <c r="AE264" s="140"/>
      <c r="AF264" s="141"/>
      <c r="AG264" s="143"/>
      <c r="AH264" s="143"/>
      <c r="AI264" s="143"/>
      <c r="AJ264" s="146"/>
      <c r="AK264" s="727"/>
      <c r="AL264" s="728"/>
      <c r="AM264" s="728"/>
      <c r="AN264" s="729"/>
      <c r="AO264" s="3"/>
      <c r="AP264" s="399"/>
      <c r="AQ264" s="381"/>
      <c r="AR264" s="52"/>
      <c r="AS264" s="53" t="e">
        <f t="shared" si="23"/>
        <v>#DIV/0!</v>
      </c>
      <c r="AT264" s="54" t="e">
        <f t="shared" si="1"/>
        <v>#DIV/0!</v>
      </c>
      <c r="AU264" s="54" t="e">
        <f t="shared" si="2"/>
        <v>#DIV/0!</v>
      </c>
      <c r="AV264" s="54" t="e">
        <f t="shared" si="3"/>
        <v>#DIV/0!</v>
      </c>
      <c r="AW264" s="55" t="e">
        <f t="shared" si="4"/>
        <v>#DIV/0!</v>
      </c>
      <c r="AX264" s="55" t="e">
        <f t="shared" si="5"/>
        <v>#DIV/0!</v>
      </c>
      <c r="AY264" s="55" t="e">
        <f t="shared" si="6"/>
        <v>#DIV/0!</v>
      </c>
      <c r="AZ264" s="55" t="e">
        <f t="shared" si="7"/>
        <v>#DIV/0!</v>
      </c>
      <c r="BA264" s="56" t="e">
        <f t="shared" si="8"/>
        <v>#DIV/0!</v>
      </c>
      <c r="BB264" s="56" t="e">
        <f t="shared" si="9"/>
        <v>#DIV/0!</v>
      </c>
      <c r="BC264" s="56" t="e">
        <f t="shared" si="10"/>
        <v>#DIV/0!</v>
      </c>
      <c r="BD264" s="56" t="e">
        <f t="shared" si="11"/>
        <v>#DIV/0!</v>
      </c>
      <c r="BE264" s="108">
        <v>0.2</v>
      </c>
      <c r="BF264" s="108">
        <v>0.8</v>
      </c>
      <c r="BG264" s="56" t="e">
        <f t="shared" si="12"/>
        <v>#DIV/0!</v>
      </c>
      <c r="BH264" s="56" t="e">
        <f t="shared" si="13"/>
        <v>#DIV/0!</v>
      </c>
      <c r="BI264" s="56" t="e">
        <f t="shared" si="14"/>
        <v>#DIV/0!</v>
      </c>
      <c r="BJ264" s="56" t="e">
        <f t="shared" si="100"/>
        <v>#DIV/0!</v>
      </c>
      <c r="BK264" s="56" t="e">
        <f t="shared" si="100"/>
        <v>#DIV/0!</v>
      </c>
      <c r="BL264" s="56" t="e">
        <f t="shared" si="16"/>
        <v>#DIV/0!</v>
      </c>
      <c r="BM264" s="56" t="e">
        <f t="shared" si="17"/>
        <v>#DIV/0!</v>
      </c>
      <c r="BN264" s="56" t="e">
        <f t="shared" si="18"/>
        <v>#DIV/0!</v>
      </c>
      <c r="BO264" s="56" t="e">
        <f t="shared" si="101"/>
        <v>#DIV/0!</v>
      </c>
      <c r="BP264" s="56" t="e">
        <f t="shared" si="101"/>
        <v>#DIV/0!</v>
      </c>
      <c r="BQ264" s="56" t="e">
        <f t="shared" si="101"/>
        <v>#DIV/0!</v>
      </c>
      <c r="BR264" s="56" t="e">
        <f t="shared" si="101"/>
        <v>#DIV/0!</v>
      </c>
      <c r="BS264" s="5049"/>
      <c r="BT264" s="5049"/>
      <c r="BU264" s="5049"/>
      <c r="BV264" s="5049"/>
      <c r="BW264" s="5049"/>
      <c r="BX264" s="5049"/>
      <c r="BY264" s="5049"/>
      <c r="BZ264" s="5049"/>
      <c r="CA264" s="5118"/>
      <c r="CC264" s="5111"/>
      <c r="CD264" s="5049"/>
      <c r="CE264" s="5049"/>
      <c r="CF264" s="5118"/>
      <c r="CG264" s="5130"/>
    </row>
    <row r="265" spans="1:85" ht="14.25" customHeight="1">
      <c r="A265" s="5111"/>
      <c r="B265" s="5114"/>
      <c r="C265" s="5047"/>
      <c r="D265" s="5114"/>
      <c r="E265" s="5047"/>
      <c r="F265" s="440"/>
      <c r="G265" s="377"/>
      <c r="H265" s="5118"/>
      <c r="I265" s="561"/>
      <c r="J265" s="562"/>
      <c r="K265" s="562"/>
      <c r="L265" s="562"/>
      <c r="M265" s="5118"/>
      <c r="N265" s="5111"/>
      <c r="O265" s="380"/>
      <c r="P265" s="381"/>
      <c r="Q265" s="5111"/>
      <c r="R265" s="5049"/>
      <c r="S265" s="5049"/>
      <c r="T265" s="5118"/>
      <c r="U265" s="22"/>
      <c r="V265" s="384">
        <v>8</v>
      </c>
      <c r="W265" s="145"/>
      <c r="X265" s="723"/>
      <c r="Y265" s="723"/>
      <c r="Z265" s="440"/>
      <c r="AA265" s="725"/>
      <c r="AB265" s="725"/>
      <c r="AC265" s="725"/>
      <c r="AD265" s="726"/>
      <c r="AE265" s="140"/>
      <c r="AF265" s="141"/>
      <c r="AG265" s="143"/>
      <c r="AH265" s="143"/>
      <c r="AI265" s="143"/>
      <c r="AJ265" s="146"/>
      <c r="AK265" s="727"/>
      <c r="AL265" s="728"/>
      <c r="AM265" s="728"/>
      <c r="AN265" s="729"/>
      <c r="AO265" s="3"/>
      <c r="AP265" s="399"/>
      <c r="AQ265" s="381"/>
      <c r="AR265" s="52"/>
      <c r="AS265" s="53" t="e">
        <f t="shared" si="23"/>
        <v>#DIV/0!</v>
      </c>
      <c r="AT265" s="54" t="e">
        <f t="shared" si="1"/>
        <v>#DIV/0!</v>
      </c>
      <c r="AU265" s="54" t="e">
        <f t="shared" si="2"/>
        <v>#DIV/0!</v>
      </c>
      <c r="AV265" s="54" t="e">
        <f t="shared" si="3"/>
        <v>#DIV/0!</v>
      </c>
      <c r="AW265" s="55" t="e">
        <f t="shared" si="4"/>
        <v>#DIV/0!</v>
      </c>
      <c r="AX265" s="55" t="e">
        <f t="shared" si="5"/>
        <v>#DIV/0!</v>
      </c>
      <c r="AY265" s="55" t="e">
        <f t="shared" si="6"/>
        <v>#DIV/0!</v>
      </c>
      <c r="AZ265" s="55" t="e">
        <f t="shared" si="7"/>
        <v>#DIV/0!</v>
      </c>
      <c r="BA265" s="56" t="e">
        <f t="shared" si="8"/>
        <v>#DIV/0!</v>
      </c>
      <c r="BB265" s="56" t="e">
        <f t="shared" si="9"/>
        <v>#DIV/0!</v>
      </c>
      <c r="BC265" s="56" t="e">
        <f t="shared" si="10"/>
        <v>#DIV/0!</v>
      </c>
      <c r="BD265" s="56" t="e">
        <f t="shared" si="11"/>
        <v>#DIV/0!</v>
      </c>
      <c r="BE265" s="108">
        <v>0.2</v>
      </c>
      <c r="BF265" s="108">
        <v>0.8</v>
      </c>
      <c r="BG265" s="56" t="e">
        <f t="shared" si="12"/>
        <v>#DIV/0!</v>
      </c>
      <c r="BH265" s="56" t="e">
        <f t="shared" si="13"/>
        <v>#DIV/0!</v>
      </c>
      <c r="BI265" s="56" t="e">
        <f t="shared" si="14"/>
        <v>#DIV/0!</v>
      </c>
      <c r="BJ265" s="56" t="e">
        <f t="shared" si="100"/>
        <v>#DIV/0!</v>
      </c>
      <c r="BK265" s="56" t="e">
        <f t="shared" si="100"/>
        <v>#DIV/0!</v>
      </c>
      <c r="BL265" s="56" t="e">
        <f t="shared" si="16"/>
        <v>#DIV/0!</v>
      </c>
      <c r="BM265" s="56" t="e">
        <f t="shared" si="17"/>
        <v>#DIV/0!</v>
      </c>
      <c r="BN265" s="56" t="e">
        <f t="shared" si="18"/>
        <v>#DIV/0!</v>
      </c>
      <c r="BO265" s="56" t="e">
        <f t="shared" si="101"/>
        <v>#DIV/0!</v>
      </c>
      <c r="BP265" s="56" t="e">
        <f t="shared" si="101"/>
        <v>#DIV/0!</v>
      </c>
      <c r="BQ265" s="56" t="e">
        <f t="shared" si="101"/>
        <v>#DIV/0!</v>
      </c>
      <c r="BR265" s="56" t="e">
        <f t="shared" si="101"/>
        <v>#DIV/0!</v>
      </c>
      <c r="BS265" s="5049"/>
      <c r="BT265" s="5049"/>
      <c r="BU265" s="5049"/>
      <c r="BV265" s="5049"/>
      <c r="BW265" s="5049"/>
      <c r="BX265" s="5049"/>
      <c r="BY265" s="5049"/>
      <c r="BZ265" s="5049"/>
      <c r="CA265" s="5118"/>
      <c r="CC265" s="5111"/>
      <c r="CD265" s="5049"/>
      <c r="CE265" s="5049"/>
      <c r="CF265" s="5118"/>
      <c r="CG265" s="5130"/>
    </row>
    <row r="266" spans="1:85" ht="14.25" customHeight="1">
      <c r="A266" s="5111"/>
      <c r="B266" s="5114"/>
      <c r="C266" s="5047"/>
      <c r="D266" s="5114"/>
      <c r="E266" s="5047"/>
      <c r="F266" s="440"/>
      <c r="G266" s="377"/>
      <c r="H266" s="5118"/>
      <c r="I266" s="561"/>
      <c r="J266" s="562"/>
      <c r="K266" s="562"/>
      <c r="L266" s="562"/>
      <c r="M266" s="5118"/>
      <c r="N266" s="5111"/>
      <c r="O266" s="380"/>
      <c r="P266" s="381"/>
      <c r="Q266" s="5111"/>
      <c r="R266" s="5049"/>
      <c r="S266" s="5049"/>
      <c r="T266" s="5118"/>
      <c r="U266" s="22"/>
      <c r="V266" s="384">
        <v>9</v>
      </c>
      <c r="W266" s="145"/>
      <c r="X266" s="723"/>
      <c r="Y266" s="723"/>
      <c r="Z266" s="440"/>
      <c r="AA266" s="725"/>
      <c r="AB266" s="725"/>
      <c r="AC266" s="725"/>
      <c r="AD266" s="726"/>
      <c r="AE266" s="140"/>
      <c r="AF266" s="141"/>
      <c r="AG266" s="143"/>
      <c r="AH266" s="143"/>
      <c r="AI266" s="143"/>
      <c r="AJ266" s="146"/>
      <c r="AK266" s="727"/>
      <c r="AL266" s="728"/>
      <c r="AM266" s="728"/>
      <c r="AN266" s="729"/>
      <c r="AO266" s="3"/>
      <c r="AP266" s="399"/>
      <c r="AQ266" s="381"/>
      <c r="AR266" s="52"/>
      <c r="AS266" s="53" t="e">
        <f t="shared" si="23"/>
        <v>#DIV/0!</v>
      </c>
      <c r="AT266" s="54" t="e">
        <f t="shared" si="1"/>
        <v>#DIV/0!</v>
      </c>
      <c r="AU266" s="54" t="e">
        <f t="shared" si="2"/>
        <v>#DIV/0!</v>
      </c>
      <c r="AV266" s="54" t="e">
        <f t="shared" si="3"/>
        <v>#DIV/0!</v>
      </c>
      <c r="AW266" s="55" t="e">
        <f t="shared" si="4"/>
        <v>#DIV/0!</v>
      </c>
      <c r="AX266" s="55" t="e">
        <f t="shared" si="5"/>
        <v>#DIV/0!</v>
      </c>
      <c r="AY266" s="55" t="e">
        <f t="shared" si="6"/>
        <v>#DIV/0!</v>
      </c>
      <c r="AZ266" s="55" t="e">
        <f t="shared" si="7"/>
        <v>#DIV/0!</v>
      </c>
      <c r="BA266" s="56" t="e">
        <f t="shared" si="8"/>
        <v>#DIV/0!</v>
      </c>
      <c r="BB266" s="56" t="e">
        <f t="shared" si="9"/>
        <v>#DIV/0!</v>
      </c>
      <c r="BC266" s="56" t="e">
        <f t="shared" si="10"/>
        <v>#DIV/0!</v>
      </c>
      <c r="BD266" s="56" t="e">
        <f t="shared" si="11"/>
        <v>#DIV/0!</v>
      </c>
      <c r="BE266" s="108">
        <v>0.2</v>
      </c>
      <c r="BF266" s="108">
        <v>0.8</v>
      </c>
      <c r="BG266" s="56" t="e">
        <f t="shared" si="12"/>
        <v>#DIV/0!</v>
      </c>
      <c r="BH266" s="56" t="e">
        <f t="shared" si="13"/>
        <v>#DIV/0!</v>
      </c>
      <c r="BI266" s="56" t="e">
        <f t="shared" si="14"/>
        <v>#DIV/0!</v>
      </c>
      <c r="BJ266" s="56" t="e">
        <f t="shared" si="100"/>
        <v>#DIV/0!</v>
      </c>
      <c r="BK266" s="56" t="e">
        <f t="shared" si="100"/>
        <v>#DIV/0!</v>
      </c>
      <c r="BL266" s="56" t="e">
        <f t="shared" si="16"/>
        <v>#DIV/0!</v>
      </c>
      <c r="BM266" s="56" t="e">
        <f t="shared" si="17"/>
        <v>#DIV/0!</v>
      </c>
      <c r="BN266" s="56" t="e">
        <f t="shared" si="18"/>
        <v>#DIV/0!</v>
      </c>
      <c r="BO266" s="56" t="e">
        <f t="shared" si="101"/>
        <v>#DIV/0!</v>
      </c>
      <c r="BP266" s="56" t="e">
        <f t="shared" si="101"/>
        <v>#DIV/0!</v>
      </c>
      <c r="BQ266" s="56" t="e">
        <f t="shared" si="101"/>
        <v>#DIV/0!</v>
      </c>
      <c r="BR266" s="56" t="e">
        <f t="shared" si="101"/>
        <v>#DIV/0!</v>
      </c>
      <c r="BS266" s="5049"/>
      <c r="BT266" s="5049"/>
      <c r="BU266" s="5049"/>
      <c r="BV266" s="5049"/>
      <c r="BW266" s="5049"/>
      <c r="BX266" s="5049"/>
      <c r="BY266" s="5049"/>
      <c r="BZ266" s="5049"/>
      <c r="CA266" s="5118"/>
      <c r="CC266" s="5111"/>
      <c r="CD266" s="5049"/>
      <c r="CE266" s="5049"/>
      <c r="CF266" s="5118"/>
      <c r="CG266" s="5130"/>
    </row>
    <row r="267" spans="1:85" ht="14.25" customHeight="1" thickBot="1">
      <c r="A267" s="5112"/>
      <c r="B267" s="5115"/>
      <c r="C267" s="4515"/>
      <c r="D267" s="5115"/>
      <c r="E267" s="4515"/>
      <c r="F267" s="593"/>
      <c r="G267" s="411"/>
      <c r="H267" s="5119"/>
      <c r="I267" s="596"/>
      <c r="J267" s="597"/>
      <c r="K267" s="597"/>
      <c r="L267" s="597"/>
      <c r="M267" s="5119"/>
      <c r="N267" s="5112"/>
      <c r="O267" s="416"/>
      <c r="P267" s="417"/>
      <c r="Q267" s="5112"/>
      <c r="R267" s="5121"/>
      <c r="S267" s="5121"/>
      <c r="T267" s="5119"/>
      <c r="U267" s="22"/>
      <c r="V267" s="449">
        <v>10</v>
      </c>
      <c r="W267" s="414"/>
      <c r="X267" s="735"/>
      <c r="Y267" s="735"/>
      <c r="Z267" s="593"/>
      <c r="AA267" s="737"/>
      <c r="AB267" s="737"/>
      <c r="AC267" s="737"/>
      <c r="AD267" s="738"/>
      <c r="AE267" s="140"/>
      <c r="AF267" s="413"/>
      <c r="AG267" s="739"/>
      <c r="AH267" s="739"/>
      <c r="AI267" s="739"/>
      <c r="AJ267" s="740"/>
      <c r="AK267" s="741"/>
      <c r="AL267" s="742"/>
      <c r="AM267" s="742"/>
      <c r="AN267" s="743"/>
      <c r="AO267" s="3"/>
      <c r="AP267" s="744"/>
      <c r="AQ267" s="417"/>
      <c r="AR267" s="52"/>
      <c r="AS267" s="786" t="e">
        <f t="shared" si="23"/>
        <v>#DIV/0!</v>
      </c>
      <c r="AT267" s="787" t="e">
        <f t="shared" si="1"/>
        <v>#DIV/0!</v>
      </c>
      <c r="AU267" s="787" t="e">
        <f t="shared" si="2"/>
        <v>#DIV/0!</v>
      </c>
      <c r="AV267" s="787" t="e">
        <f t="shared" si="3"/>
        <v>#DIV/0!</v>
      </c>
      <c r="AW267" s="788" t="e">
        <f t="shared" si="4"/>
        <v>#DIV/0!</v>
      </c>
      <c r="AX267" s="788" t="e">
        <f t="shared" si="5"/>
        <v>#DIV/0!</v>
      </c>
      <c r="AY267" s="788" t="e">
        <f t="shared" si="6"/>
        <v>#DIV/0!</v>
      </c>
      <c r="AZ267" s="788" t="e">
        <f t="shared" si="7"/>
        <v>#DIV/0!</v>
      </c>
      <c r="BA267" s="430" t="e">
        <f t="shared" si="8"/>
        <v>#DIV/0!</v>
      </c>
      <c r="BB267" s="430" t="e">
        <f t="shared" si="9"/>
        <v>#DIV/0!</v>
      </c>
      <c r="BC267" s="430" t="e">
        <f t="shared" si="10"/>
        <v>#DIV/0!</v>
      </c>
      <c r="BD267" s="430" t="e">
        <f t="shared" si="11"/>
        <v>#DIV/0!</v>
      </c>
      <c r="BE267" s="427">
        <v>0.2</v>
      </c>
      <c r="BF267" s="427">
        <v>0.8</v>
      </c>
      <c r="BG267" s="430" t="e">
        <f t="shared" si="12"/>
        <v>#DIV/0!</v>
      </c>
      <c r="BH267" s="430" t="e">
        <f t="shared" si="13"/>
        <v>#DIV/0!</v>
      </c>
      <c r="BI267" s="430" t="e">
        <f t="shared" si="14"/>
        <v>#DIV/0!</v>
      </c>
      <c r="BJ267" s="430" t="e">
        <f t="shared" si="100"/>
        <v>#DIV/0!</v>
      </c>
      <c r="BK267" s="430" t="e">
        <f t="shared" si="100"/>
        <v>#DIV/0!</v>
      </c>
      <c r="BL267" s="430" t="e">
        <f t="shared" si="16"/>
        <v>#DIV/0!</v>
      </c>
      <c r="BM267" s="430" t="e">
        <f t="shared" si="17"/>
        <v>#DIV/0!</v>
      </c>
      <c r="BN267" s="430" t="e">
        <f t="shared" si="18"/>
        <v>#DIV/0!</v>
      </c>
      <c r="BO267" s="430" t="e">
        <f t="shared" si="101"/>
        <v>#DIV/0!</v>
      </c>
      <c r="BP267" s="430" t="e">
        <f t="shared" si="101"/>
        <v>#DIV/0!</v>
      </c>
      <c r="BQ267" s="430" t="e">
        <f t="shared" si="101"/>
        <v>#DIV/0!</v>
      </c>
      <c r="BR267" s="430" t="e">
        <f t="shared" si="101"/>
        <v>#DIV/0!</v>
      </c>
      <c r="BS267" s="5121"/>
      <c r="BT267" s="5121"/>
      <c r="BU267" s="5121"/>
      <c r="BV267" s="5121"/>
      <c r="BW267" s="5121"/>
      <c r="BX267" s="5121"/>
      <c r="BY267" s="5121"/>
      <c r="BZ267" s="5121"/>
      <c r="CA267" s="5119"/>
      <c r="CC267" s="5112"/>
      <c r="CD267" s="5121"/>
      <c r="CE267" s="5121"/>
      <c r="CF267" s="5119"/>
      <c r="CG267" s="4518"/>
    </row>
    <row r="268" spans="1:85" ht="14.25" customHeight="1">
      <c r="A268" s="5110">
        <v>29</v>
      </c>
      <c r="B268" s="5113"/>
      <c r="C268" s="5045"/>
      <c r="D268" s="5116"/>
      <c r="E268" s="5045"/>
      <c r="F268" s="527"/>
      <c r="G268" s="355"/>
      <c r="H268" s="5117"/>
      <c r="I268" s="529"/>
      <c r="J268" s="530"/>
      <c r="K268" s="530"/>
      <c r="L268" s="530"/>
      <c r="M268" s="5123"/>
      <c r="N268" s="5124"/>
      <c r="O268" s="358"/>
      <c r="P268" s="361"/>
      <c r="Q268" s="5125"/>
      <c r="R268" s="5126"/>
      <c r="S268" s="5126"/>
      <c r="T268" s="5127"/>
      <c r="U268" s="22"/>
      <c r="V268" s="364">
        <v>1</v>
      </c>
      <c r="W268" s="358"/>
      <c r="X268" s="750"/>
      <c r="Y268" s="750"/>
      <c r="Z268" s="527"/>
      <c r="AA268" s="752"/>
      <c r="AB268" s="752"/>
      <c r="AC268" s="752"/>
      <c r="AD268" s="753"/>
      <c r="AE268" s="140"/>
      <c r="AF268" s="357"/>
      <c r="AG268" s="754"/>
      <c r="AH268" s="754"/>
      <c r="AI268" s="754"/>
      <c r="AJ268" s="755"/>
      <c r="AK268" s="756"/>
      <c r="AL268" s="757"/>
      <c r="AM268" s="757"/>
      <c r="AN268" s="758"/>
      <c r="AO268" s="3"/>
      <c r="AP268" s="759"/>
      <c r="AQ268" s="760"/>
      <c r="AR268" s="52"/>
      <c r="AS268" s="781" t="e">
        <f t="shared" si="23"/>
        <v>#DIV/0!</v>
      </c>
      <c r="AT268" s="782" t="e">
        <f t="shared" ref="AT268:AT288" si="104">+J268/G268</f>
        <v>#DIV/0!</v>
      </c>
      <c r="AU268" s="782" t="e">
        <f t="shared" ref="AU268:AU288" si="105">+K268/G268</f>
        <v>#DIV/0!</v>
      </c>
      <c r="AV268" s="782" t="e">
        <f t="shared" ref="AV268:AV288" si="106">+L268/G268</f>
        <v>#DIV/0!</v>
      </c>
      <c r="AW268" s="783" t="e">
        <f t="shared" ref="AW268:AW287" si="107">+AA268/COUNTIF(W268,"*")</f>
        <v>#DIV/0!</v>
      </c>
      <c r="AX268" s="783" t="e">
        <f t="shared" ref="AX268:AX287" si="108">+AB268/COUNTIF(W268,"*")</f>
        <v>#DIV/0!</v>
      </c>
      <c r="AY268" s="783" t="e">
        <f t="shared" ref="AY268:AY287" si="109">+AC268/COUNTIF(W268,"*")</f>
        <v>#DIV/0!</v>
      </c>
      <c r="AZ268" s="783" t="e">
        <f t="shared" ref="AZ268:AZ287" si="110">+AD268/COUNTIF(AD268,"*")</f>
        <v>#DIV/0!</v>
      </c>
      <c r="BA268" s="87" t="e">
        <f t="shared" ref="BA268:BA287" si="111">+AK268/AJ268</f>
        <v>#DIV/0!</v>
      </c>
      <c r="BB268" s="87" t="e">
        <f t="shared" ref="BB268:BB287" si="112">+AL268/AJ268</f>
        <v>#DIV/0!</v>
      </c>
      <c r="BC268" s="87" t="e">
        <f t="shared" ref="BC268:BC287" si="113">+AM268/AJ268</f>
        <v>#DIV/0!</v>
      </c>
      <c r="BD268" s="87" t="e">
        <f t="shared" ref="BD268:BD287" si="114">+AN268/AJ268</f>
        <v>#DIV/0!</v>
      </c>
      <c r="BE268" s="86">
        <v>0.2</v>
      </c>
      <c r="BF268" s="86">
        <v>0.8</v>
      </c>
      <c r="BG268" s="87" t="e">
        <f t="shared" ref="BG268:BG287" si="115">+AW268*BE268</f>
        <v>#DIV/0!</v>
      </c>
      <c r="BH268" s="87" t="e">
        <f t="shared" ref="BH268:BH287" si="116">+AX268*BE268</f>
        <v>#DIV/0!</v>
      </c>
      <c r="BI268" s="87" t="e">
        <f t="shared" ref="BI268:BI287" si="117">+AY268*BE268</f>
        <v>#DIV/0!</v>
      </c>
      <c r="BJ268" s="87" t="e">
        <f t="shared" si="100"/>
        <v>#DIV/0!</v>
      </c>
      <c r="BK268" s="87" t="e">
        <f t="shared" si="100"/>
        <v>#DIV/0!</v>
      </c>
      <c r="BL268" s="87" t="e">
        <f t="shared" ref="BL268:BL287" si="118">+BB268*BF268</f>
        <v>#DIV/0!</v>
      </c>
      <c r="BM268" s="87" t="e">
        <f t="shared" ref="BM268:BM287" si="119">+BC268*BF268</f>
        <v>#DIV/0!</v>
      </c>
      <c r="BN268" s="87" t="e">
        <f t="shared" ref="BN268:BN287" si="120">+BD268*BF268</f>
        <v>#DIV/0!</v>
      </c>
      <c r="BO268" s="87" t="e">
        <f t="shared" si="101"/>
        <v>#DIV/0!</v>
      </c>
      <c r="BP268" s="87" t="e">
        <f t="shared" si="101"/>
        <v>#DIV/0!</v>
      </c>
      <c r="BQ268" s="87" t="e">
        <f t="shared" si="101"/>
        <v>#DIV/0!</v>
      </c>
      <c r="BR268" s="87" t="e">
        <f t="shared" si="101"/>
        <v>#DIV/0!</v>
      </c>
      <c r="BS268" s="5120" t="e">
        <f t="shared" ref="BS268:BV268" si="121">AVERAGEIF(BO268:BO277,"&lt;&gt;#¡DIV/0!")</f>
        <v>#DIV/0!</v>
      </c>
      <c r="BT268" s="5120" t="e">
        <f t="shared" si="121"/>
        <v>#DIV/0!</v>
      </c>
      <c r="BU268" s="5120" t="e">
        <f t="shared" si="121"/>
        <v>#DIV/0!</v>
      </c>
      <c r="BV268" s="5120" t="e">
        <f t="shared" si="121"/>
        <v>#DIV/0!</v>
      </c>
      <c r="BW268" s="5122" t="e">
        <f>+C268*BS268</f>
        <v>#DIV/0!</v>
      </c>
      <c r="BX268" s="5122" t="e">
        <f>+C268*BT268</f>
        <v>#DIV/0!</v>
      </c>
      <c r="BY268" s="5122" t="e">
        <f>+C268*BU268</f>
        <v>#DIV/0!</v>
      </c>
      <c r="BZ268" s="5122" t="e">
        <f>+C268*BV268</f>
        <v>#DIV/0!</v>
      </c>
      <c r="CA268" s="5131" t="e">
        <f>SUM(BW268:BZ277)</f>
        <v>#DIV/0!</v>
      </c>
      <c r="CC268" s="5132" t="e">
        <f t="shared" ref="CC268:CF268" si="122">+Q268/$N$268</f>
        <v>#DIV/0!</v>
      </c>
      <c r="CD268" s="5133" t="e">
        <f t="shared" si="122"/>
        <v>#DIV/0!</v>
      </c>
      <c r="CE268" s="5133" t="e">
        <f t="shared" si="122"/>
        <v>#DIV/0!</v>
      </c>
      <c r="CF268" s="5128" t="e">
        <f t="shared" si="122"/>
        <v>#DIV/0!</v>
      </c>
      <c r="CG268" s="5129" t="e">
        <f>AVERAGE(CC268:CF277)</f>
        <v>#DIV/0!</v>
      </c>
    </row>
    <row r="269" spans="1:85" ht="14.25" customHeight="1">
      <c r="A269" s="5111"/>
      <c r="B269" s="5114"/>
      <c r="C269" s="5047"/>
      <c r="D269" s="5114"/>
      <c r="E269" s="5047"/>
      <c r="F269" s="440"/>
      <c r="G269" s="377"/>
      <c r="H269" s="5118"/>
      <c r="I269" s="561"/>
      <c r="J269" s="562"/>
      <c r="K269" s="562"/>
      <c r="L269" s="562"/>
      <c r="M269" s="5118"/>
      <c r="N269" s="5111"/>
      <c r="O269" s="380"/>
      <c r="P269" s="381"/>
      <c r="Q269" s="5111"/>
      <c r="R269" s="5049"/>
      <c r="S269" s="5049"/>
      <c r="T269" s="5118"/>
      <c r="U269" s="22"/>
      <c r="V269" s="384">
        <v>2</v>
      </c>
      <c r="W269" s="145"/>
      <c r="X269" s="723"/>
      <c r="Y269" s="723"/>
      <c r="Z269" s="440"/>
      <c r="AA269" s="725"/>
      <c r="AB269" s="725"/>
      <c r="AC269" s="725"/>
      <c r="AD269" s="726"/>
      <c r="AE269" s="140"/>
      <c r="AF269" s="141"/>
      <c r="AG269" s="143"/>
      <c r="AH269" s="143"/>
      <c r="AI269" s="143"/>
      <c r="AJ269" s="146"/>
      <c r="AK269" s="727"/>
      <c r="AL269" s="728"/>
      <c r="AM269" s="728"/>
      <c r="AN269" s="729"/>
      <c r="AO269" s="3"/>
      <c r="AP269" s="399"/>
      <c r="AQ269" s="381"/>
      <c r="AR269" s="52"/>
      <c r="AS269" s="53" t="e">
        <f t="shared" si="23"/>
        <v>#DIV/0!</v>
      </c>
      <c r="AT269" s="54" t="e">
        <f t="shared" si="104"/>
        <v>#DIV/0!</v>
      </c>
      <c r="AU269" s="54" t="e">
        <f t="shared" si="105"/>
        <v>#DIV/0!</v>
      </c>
      <c r="AV269" s="54" t="e">
        <f t="shared" si="106"/>
        <v>#DIV/0!</v>
      </c>
      <c r="AW269" s="55" t="e">
        <f t="shared" si="107"/>
        <v>#DIV/0!</v>
      </c>
      <c r="AX269" s="55" t="e">
        <f t="shared" si="108"/>
        <v>#DIV/0!</v>
      </c>
      <c r="AY269" s="55" t="e">
        <f t="shared" si="109"/>
        <v>#DIV/0!</v>
      </c>
      <c r="AZ269" s="55" t="e">
        <f t="shared" si="110"/>
        <v>#DIV/0!</v>
      </c>
      <c r="BA269" s="56" t="e">
        <f t="shared" si="111"/>
        <v>#DIV/0!</v>
      </c>
      <c r="BB269" s="56" t="e">
        <f t="shared" si="112"/>
        <v>#DIV/0!</v>
      </c>
      <c r="BC269" s="56" t="e">
        <f t="shared" si="113"/>
        <v>#DIV/0!</v>
      </c>
      <c r="BD269" s="56" t="e">
        <f t="shared" si="114"/>
        <v>#DIV/0!</v>
      </c>
      <c r="BE269" s="108">
        <v>0.2</v>
      </c>
      <c r="BF269" s="108">
        <v>0.8</v>
      </c>
      <c r="BG269" s="56" t="e">
        <f t="shared" si="115"/>
        <v>#DIV/0!</v>
      </c>
      <c r="BH269" s="56" t="e">
        <f t="shared" si="116"/>
        <v>#DIV/0!</v>
      </c>
      <c r="BI269" s="56" t="e">
        <f t="shared" si="117"/>
        <v>#DIV/0!</v>
      </c>
      <c r="BJ269" s="56" t="e">
        <f t="shared" ref="BJ269:BK284" si="123">+AZ269*BE269</f>
        <v>#DIV/0!</v>
      </c>
      <c r="BK269" s="56" t="e">
        <f t="shared" si="123"/>
        <v>#DIV/0!</v>
      </c>
      <c r="BL269" s="56" t="e">
        <f t="shared" si="118"/>
        <v>#DIV/0!</v>
      </c>
      <c r="BM269" s="56" t="e">
        <f t="shared" si="119"/>
        <v>#DIV/0!</v>
      </c>
      <c r="BN269" s="56" t="e">
        <f t="shared" si="120"/>
        <v>#DIV/0!</v>
      </c>
      <c r="BO269" s="56" t="e">
        <f t="shared" ref="BO269:BR284" si="124">+BG269+BK269</f>
        <v>#DIV/0!</v>
      </c>
      <c r="BP269" s="56" t="e">
        <f t="shared" si="124"/>
        <v>#DIV/0!</v>
      </c>
      <c r="BQ269" s="56" t="e">
        <f t="shared" si="124"/>
        <v>#DIV/0!</v>
      </c>
      <c r="BR269" s="56" t="e">
        <f t="shared" si="124"/>
        <v>#DIV/0!</v>
      </c>
      <c r="BS269" s="5049"/>
      <c r="BT269" s="5049"/>
      <c r="BU269" s="5049"/>
      <c r="BV269" s="5049"/>
      <c r="BW269" s="5049"/>
      <c r="BX269" s="5049"/>
      <c r="BY269" s="5049"/>
      <c r="BZ269" s="5049"/>
      <c r="CA269" s="5118"/>
      <c r="CC269" s="5111"/>
      <c r="CD269" s="5049"/>
      <c r="CE269" s="5049"/>
      <c r="CF269" s="5118"/>
      <c r="CG269" s="5130"/>
    </row>
    <row r="270" spans="1:85" ht="14.25" customHeight="1">
      <c r="A270" s="5111"/>
      <c r="B270" s="5114"/>
      <c r="C270" s="5047"/>
      <c r="D270" s="5114"/>
      <c r="E270" s="5047"/>
      <c r="F270" s="440"/>
      <c r="G270" s="377"/>
      <c r="H270" s="5118"/>
      <c r="I270" s="561"/>
      <c r="J270" s="562"/>
      <c r="K270" s="562"/>
      <c r="L270" s="562"/>
      <c r="M270" s="5118"/>
      <c r="N270" s="5111"/>
      <c r="O270" s="380"/>
      <c r="P270" s="381"/>
      <c r="Q270" s="5111"/>
      <c r="R270" s="5049"/>
      <c r="S270" s="5049"/>
      <c r="T270" s="5118"/>
      <c r="U270" s="22"/>
      <c r="V270" s="384">
        <v>3</v>
      </c>
      <c r="W270" s="145"/>
      <c r="X270" s="723"/>
      <c r="Y270" s="723"/>
      <c r="Z270" s="440"/>
      <c r="AA270" s="725"/>
      <c r="AB270" s="725"/>
      <c r="AC270" s="725"/>
      <c r="AD270" s="726"/>
      <c r="AE270" s="140"/>
      <c r="AF270" s="141"/>
      <c r="AG270" s="143"/>
      <c r="AH270" s="143"/>
      <c r="AI270" s="143"/>
      <c r="AJ270" s="146"/>
      <c r="AK270" s="727"/>
      <c r="AL270" s="728"/>
      <c r="AM270" s="728"/>
      <c r="AN270" s="729"/>
      <c r="AO270" s="3"/>
      <c r="AP270" s="399"/>
      <c r="AQ270" s="381"/>
      <c r="AR270" s="52"/>
      <c r="AS270" s="53" t="e">
        <f t="shared" si="23"/>
        <v>#DIV/0!</v>
      </c>
      <c r="AT270" s="54" t="e">
        <f t="shared" si="104"/>
        <v>#DIV/0!</v>
      </c>
      <c r="AU270" s="54" t="e">
        <f t="shared" si="105"/>
        <v>#DIV/0!</v>
      </c>
      <c r="AV270" s="54" t="e">
        <f t="shared" si="106"/>
        <v>#DIV/0!</v>
      </c>
      <c r="AW270" s="55" t="e">
        <f t="shared" si="107"/>
        <v>#DIV/0!</v>
      </c>
      <c r="AX270" s="55" t="e">
        <f t="shared" si="108"/>
        <v>#DIV/0!</v>
      </c>
      <c r="AY270" s="55" t="e">
        <f t="shared" si="109"/>
        <v>#DIV/0!</v>
      </c>
      <c r="AZ270" s="55" t="e">
        <f t="shared" si="110"/>
        <v>#DIV/0!</v>
      </c>
      <c r="BA270" s="56" t="e">
        <f t="shared" si="111"/>
        <v>#DIV/0!</v>
      </c>
      <c r="BB270" s="56" t="e">
        <f t="shared" si="112"/>
        <v>#DIV/0!</v>
      </c>
      <c r="BC270" s="56" t="e">
        <f t="shared" si="113"/>
        <v>#DIV/0!</v>
      </c>
      <c r="BD270" s="56" t="e">
        <f t="shared" si="114"/>
        <v>#DIV/0!</v>
      </c>
      <c r="BE270" s="108">
        <v>0.2</v>
      </c>
      <c r="BF270" s="108">
        <v>0.8</v>
      </c>
      <c r="BG270" s="56" t="e">
        <f t="shared" si="115"/>
        <v>#DIV/0!</v>
      </c>
      <c r="BH270" s="56" t="e">
        <f t="shared" si="116"/>
        <v>#DIV/0!</v>
      </c>
      <c r="BI270" s="56" t="e">
        <f t="shared" si="117"/>
        <v>#DIV/0!</v>
      </c>
      <c r="BJ270" s="56" t="e">
        <f t="shared" si="123"/>
        <v>#DIV/0!</v>
      </c>
      <c r="BK270" s="56" t="e">
        <f t="shared" si="123"/>
        <v>#DIV/0!</v>
      </c>
      <c r="BL270" s="56" t="e">
        <f t="shared" si="118"/>
        <v>#DIV/0!</v>
      </c>
      <c r="BM270" s="56" t="e">
        <f t="shared" si="119"/>
        <v>#DIV/0!</v>
      </c>
      <c r="BN270" s="56" t="e">
        <f t="shared" si="120"/>
        <v>#DIV/0!</v>
      </c>
      <c r="BO270" s="56" t="e">
        <f t="shared" si="124"/>
        <v>#DIV/0!</v>
      </c>
      <c r="BP270" s="56" t="e">
        <f t="shared" si="124"/>
        <v>#DIV/0!</v>
      </c>
      <c r="BQ270" s="56" t="e">
        <f t="shared" si="124"/>
        <v>#DIV/0!</v>
      </c>
      <c r="BR270" s="56" t="e">
        <f t="shared" si="124"/>
        <v>#DIV/0!</v>
      </c>
      <c r="BS270" s="5049"/>
      <c r="BT270" s="5049"/>
      <c r="BU270" s="5049"/>
      <c r="BV270" s="5049"/>
      <c r="BW270" s="5049"/>
      <c r="BX270" s="5049"/>
      <c r="BY270" s="5049"/>
      <c r="BZ270" s="5049"/>
      <c r="CA270" s="5118"/>
      <c r="CC270" s="5111"/>
      <c r="CD270" s="5049"/>
      <c r="CE270" s="5049"/>
      <c r="CF270" s="5118"/>
      <c r="CG270" s="5130"/>
    </row>
    <row r="271" spans="1:85" ht="14.25" customHeight="1">
      <c r="A271" s="5111"/>
      <c r="B271" s="5114"/>
      <c r="C271" s="5047"/>
      <c r="D271" s="5114"/>
      <c r="E271" s="5047"/>
      <c r="F271" s="440"/>
      <c r="G271" s="377"/>
      <c r="H271" s="5118"/>
      <c r="I271" s="561"/>
      <c r="J271" s="562"/>
      <c r="K271" s="562"/>
      <c r="L271" s="562"/>
      <c r="M271" s="5118"/>
      <c r="N271" s="5111"/>
      <c r="O271" s="380"/>
      <c r="P271" s="381"/>
      <c r="Q271" s="5111"/>
      <c r="R271" s="5049"/>
      <c r="S271" s="5049"/>
      <c r="T271" s="5118"/>
      <c r="U271" s="22"/>
      <c r="V271" s="384">
        <v>4</v>
      </c>
      <c r="W271" s="145"/>
      <c r="X271" s="723"/>
      <c r="Y271" s="723"/>
      <c r="Z271" s="440"/>
      <c r="AA271" s="725"/>
      <c r="AB271" s="725"/>
      <c r="AC271" s="725"/>
      <c r="AD271" s="726"/>
      <c r="AE271" s="140"/>
      <c r="AF271" s="141"/>
      <c r="AG271" s="143"/>
      <c r="AH271" s="143"/>
      <c r="AI271" s="143"/>
      <c r="AJ271" s="146"/>
      <c r="AK271" s="727"/>
      <c r="AL271" s="728"/>
      <c r="AM271" s="728"/>
      <c r="AN271" s="729"/>
      <c r="AO271" s="3"/>
      <c r="AP271" s="399"/>
      <c r="AQ271" s="381"/>
      <c r="AR271" s="52"/>
      <c r="AS271" s="53" t="e">
        <f t="shared" si="23"/>
        <v>#DIV/0!</v>
      </c>
      <c r="AT271" s="54" t="e">
        <f t="shared" si="104"/>
        <v>#DIV/0!</v>
      </c>
      <c r="AU271" s="54" t="e">
        <f t="shared" si="105"/>
        <v>#DIV/0!</v>
      </c>
      <c r="AV271" s="54" t="e">
        <f t="shared" si="106"/>
        <v>#DIV/0!</v>
      </c>
      <c r="AW271" s="55" t="e">
        <f t="shared" si="107"/>
        <v>#DIV/0!</v>
      </c>
      <c r="AX271" s="55" t="e">
        <f t="shared" si="108"/>
        <v>#DIV/0!</v>
      </c>
      <c r="AY271" s="55" t="e">
        <f t="shared" si="109"/>
        <v>#DIV/0!</v>
      </c>
      <c r="AZ271" s="55" t="e">
        <f t="shared" si="110"/>
        <v>#DIV/0!</v>
      </c>
      <c r="BA271" s="56" t="e">
        <f t="shared" si="111"/>
        <v>#DIV/0!</v>
      </c>
      <c r="BB271" s="56" t="e">
        <f t="shared" si="112"/>
        <v>#DIV/0!</v>
      </c>
      <c r="BC271" s="56" t="e">
        <f t="shared" si="113"/>
        <v>#DIV/0!</v>
      </c>
      <c r="BD271" s="56" t="e">
        <f t="shared" si="114"/>
        <v>#DIV/0!</v>
      </c>
      <c r="BE271" s="108">
        <v>0.2</v>
      </c>
      <c r="BF271" s="108">
        <v>0.8</v>
      </c>
      <c r="BG271" s="56" t="e">
        <f t="shared" si="115"/>
        <v>#DIV/0!</v>
      </c>
      <c r="BH271" s="56" t="e">
        <f t="shared" si="116"/>
        <v>#DIV/0!</v>
      </c>
      <c r="BI271" s="56" t="e">
        <f t="shared" si="117"/>
        <v>#DIV/0!</v>
      </c>
      <c r="BJ271" s="56" t="e">
        <f t="shared" si="123"/>
        <v>#DIV/0!</v>
      </c>
      <c r="BK271" s="56" t="e">
        <f t="shared" si="123"/>
        <v>#DIV/0!</v>
      </c>
      <c r="BL271" s="56" t="e">
        <f t="shared" si="118"/>
        <v>#DIV/0!</v>
      </c>
      <c r="BM271" s="56" t="e">
        <f t="shared" si="119"/>
        <v>#DIV/0!</v>
      </c>
      <c r="BN271" s="56" t="e">
        <f t="shared" si="120"/>
        <v>#DIV/0!</v>
      </c>
      <c r="BO271" s="56" t="e">
        <f t="shared" si="124"/>
        <v>#DIV/0!</v>
      </c>
      <c r="BP271" s="56" t="e">
        <f t="shared" si="124"/>
        <v>#DIV/0!</v>
      </c>
      <c r="BQ271" s="56" t="e">
        <f t="shared" si="124"/>
        <v>#DIV/0!</v>
      </c>
      <c r="BR271" s="56" t="e">
        <f t="shared" si="124"/>
        <v>#DIV/0!</v>
      </c>
      <c r="BS271" s="5049"/>
      <c r="BT271" s="5049"/>
      <c r="BU271" s="5049"/>
      <c r="BV271" s="5049"/>
      <c r="BW271" s="5049"/>
      <c r="BX271" s="5049"/>
      <c r="BY271" s="5049"/>
      <c r="BZ271" s="5049"/>
      <c r="CA271" s="5118"/>
      <c r="CC271" s="5111"/>
      <c r="CD271" s="5049"/>
      <c r="CE271" s="5049"/>
      <c r="CF271" s="5118"/>
      <c r="CG271" s="5130"/>
    </row>
    <row r="272" spans="1:85" ht="14.25" customHeight="1">
      <c r="A272" s="5111"/>
      <c r="B272" s="5114"/>
      <c r="C272" s="5047"/>
      <c r="D272" s="5114"/>
      <c r="E272" s="5047"/>
      <c r="F272" s="440"/>
      <c r="G272" s="377"/>
      <c r="H272" s="5118"/>
      <c r="I272" s="561"/>
      <c r="J272" s="562"/>
      <c r="K272" s="562"/>
      <c r="L272" s="562"/>
      <c r="M272" s="5118"/>
      <c r="N272" s="5111"/>
      <c r="O272" s="380"/>
      <c r="P272" s="381"/>
      <c r="Q272" s="5111"/>
      <c r="R272" s="5049"/>
      <c r="S272" s="5049"/>
      <c r="T272" s="5118"/>
      <c r="U272" s="22"/>
      <c r="V272" s="384">
        <v>5</v>
      </c>
      <c r="W272" s="145"/>
      <c r="X272" s="723"/>
      <c r="Y272" s="723"/>
      <c r="Z272" s="440"/>
      <c r="AA272" s="725"/>
      <c r="AB272" s="725"/>
      <c r="AC272" s="725"/>
      <c r="AD272" s="726"/>
      <c r="AE272" s="140"/>
      <c r="AF272" s="141"/>
      <c r="AG272" s="143"/>
      <c r="AH272" s="143"/>
      <c r="AI272" s="143"/>
      <c r="AJ272" s="146"/>
      <c r="AK272" s="727"/>
      <c r="AL272" s="728"/>
      <c r="AM272" s="728"/>
      <c r="AN272" s="729"/>
      <c r="AO272" s="3"/>
      <c r="AP272" s="399"/>
      <c r="AQ272" s="381"/>
      <c r="AR272" s="52"/>
      <c r="AS272" s="53" t="e">
        <f t="shared" si="23"/>
        <v>#DIV/0!</v>
      </c>
      <c r="AT272" s="54" t="e">
        <f t="shared" si="104"/>
        <v>#DIV/0!</v>
      </c>
      <c r="AU272" s="54" t="e">
        <f t="shared" si="105"/>
        <v>#DIV/0!</v>
      </c>
      <c r="AV272" s="54" t="e">
        <f t="shared" si="106"/>
        <v>#DIV/0!</v>
      </c>
      <c r="AW272" s="55" t="e">
        <f t="shared" si="107"/>
        <v>#DIV/0!</v>
      </c>
      <c r="AX272" s="55" t="e">
        <f t="shared" si="108"/>
        <v>#DIV/0!</v>
      </c>
      <c r="AY272" s="55" t="e">
        <f t="shared" si="109"/>
        <v>#DIV/0!</v>
      </c>
      <c r="AZ272" s="55" t="e">
        <f t="shared" si="110"/>
        <v>#DIV/0!</v>
      </c>
      <c r="BA272" s="56" t="e">
        <f t="shared" si="111"/>
        <v>#DIV/0!</v>
      </c>
      <c r="BB272" s="56" t="e">
        <f t="shared" si="112"/>
        <v>#DIV/0!</v>
      </c>
      <c r="BC272" s="56" t="e">
        <f t="shared" si="113"/>
        <v>#DIV/0!</v>
      </c>
      <c r="BD272" s="56" t="e">
        <f t="shared" si="114"/>
        <v>#DIV/0!</v>
      </c>
      <c r="BE272" s="108">
        <v>0.2</v>
      </c>
      <c r="BF272" s="108">
        <v>0.8</v>
      </c>
      <c r="BG272" s="56" t="e">
        <f t="shared" si="115"/>
        <v>#DIV/0!</v>
      </c>
      <c r="BH272" s="56" t="e">
        <f t="shared" si="116"/>
        <v>#DIV/0!</v>
      </c>
      <c r="BI272" s="56" t="e">
        <f t="shared" si="117"/>
        <v>#DIV/0!</v>
      </c>
      <c r="BJ272" s="56" t="e">
        <f t="shared" si="123"/>
        <v>#DIV/0!</v>
      </c>
      <c r="BK272" s="56" t="e">
        <f t="shared" si="123"/>
        <v>#DIV/0!</v>
      </c>
      <c r="BL272" s="56" t="e">
        <f t="shared" si="118"/>
        <v>#DIV/0!</v>
      </c>
      <c r="BM272" s="56" t="e">
        <f t="shared" si="119"/>
        <v>#DIV/0!</v>
      </c>
      <c r="BN272" s="56" t="e">
        <f t="shared" si="120"/>
        <v>#DIV/0!</v>
      </c>
      <c r="BO272" s="56" t="e">
        <f t="shared" si="124"/>
        <v>#DIV/0!</v>
      </c>
      <c r="BP272" s="56" t="e">
        <f t="shared" si="124"/>
        <v>#DIV/0!</v>
      </c>
      <c r="BQ272" s="56" t="e">
        <f t="shared" si="124"/>
        <v>#DIV/0!</v>
      </c>
      <c r="BR272" s="56" t="e">
        <f t="shared" si="124"/>
        <v>#DIV/0!</v>
      </c>
      <c r="BS272" s="5049"/>
      <c r="BT272" s="5049"/>
      <c r="BU272" s="5049"/>
      <c r="BV272" s="5049"/>
      <c r="BW272" s="5049"/>
      <c r="BX272" s="5049"/>
      <c r="BY272" s="5049"/>
      <c r="BZ272" s="5049"/>
      <c r="CA272" s="5118"/>
      <c r="CC272" s="5111"/>
      <c r="CD272" s="5049"/>
      <c r="CE272" s="5049"/>
      <c r="CF272" s="5118"/>
      <c r="CG272" s="5130"/>
    </row>
    <row r="273" spans="1:85" ht="14.25" customHeight="1">
      <c r="A273" s="5111"/>
      <c r="B273" s="5114"/>
      <c r="C273" s="5047"/>
      <c r="D273" s="5114"/>
      <c r="E273" s="5047"/>
      <c r="F273" s="440"/>
      <c r="G273" s="377"/>
      <c r="H273" s="5118"/>
      <c r="I273" s="561"/>
      <c r="J273" s="562"/>
      <c r="K273" s="562"/>
      <c r="L273" s="562"/>
      <c r="M273" s="5118"/>
      <c r="N273" s="5111"/>
      <c r="O273" s="380"/>
      <c r="P273" s="381"/>
      <c r="Q273" s="5111"/>
      <c r="R273" s="5049"/>
      <c r="S273" s="5049"/>
      <c r="T273" s="5118"/>
      <c r="U273" s="22"/>
      <c r="V273" s="384">
        <v>6</v>
      </c>
      <c r="W273" s="145"/>
      <c r="X273" s="723"/>
      <c r="Y273" s="723"/>
      <c r="Z273" s="440"/>
      <c r="AA273" s="725"/>
      <c r="AB273" s="725"/>
      <c r="AC273" s="725"/>
      <c r="AD273" s="726"/>
      <c r="AE273" s="140"/>
      <c r="AF273" s="141"/>
      <c r="AG273" s="143"/>
      <c r="AH273" s="143"/>
      <c r="AI273" s="143"/>
      <c r="AJ273" s="146"/>
      <c r="AK273" s="727"/>
      <c r="AL273" s="728"/>
      <c r="AM273" s="728"/>
      <c r="AN273" s="729"/>
      <c r="AO273" s="3"/>
      <c r="AP273" s="399"/>
      <c r="AQ273" s="381"/>
      <c r="AR273" s="52"/>
      <c r="AS273" s="53" t="e">
        <f t="shared" si="23"/>
        <v>#DIV/0!</v>
      </c>
      <c r="AT273" s="54" t="e">
        <f t="shared" si="104"/>
        <v>#DIV/0!</v>
      </c>
      <c r="AU273" s="54" t="e">
        <f t="shared" si="105"/>
        <v>#DIV/0!</v>
      </c>
      <c r="AV273" s="54" t="e">
        <f t="shared" si="106"/>
        <v>#DIV/0!</v>
      </c>
      <c r="AW273" s="55" t="e">
        <f t="shared" si="107"/>
        <v>#DIV/0!</v>
      </c>
      <c r="AX273" s="55" t="e">
        <f t="shared" si="108"/>
        <v>#DIV/0!</v>
      </c>
      <c r="AY273" s="55" t="e">
        <f t="shared" si="109"/>
        <v>#DIV/0!</v>
      </c>
      <c r="AZ273" s="55" t="e">
        <f t="shared" si="110"/>
        <v>#DIV/0!</v>
      </c>
      <c r="BA273" s="56" t="e">
        <f t="shared" si="111"/>
        <v>#DIV/0!</v>
      </c>
      <c r="BB273" s="56" t="e">
        <f t="shared" si="112"/>
        <v>#DIV/0!</v>
      </c>
      <c r="BC273" s="56" t="e">
        <f t="shared" si="113"/>
        <v>#DIV/0!</v>
      </c>
      <c r="BD273" s="56" t="e">
        <f t="shared" si="114"/>
        <v>#DIV/0!</v>
      </c>
      <c r="BE273" s="108">
        <v>0.2</v>
      </c>
      <c r="BF273" s="108">
        <v>0.8</v>
      </c>
      <c r="BG273" s="56" t="e">
        <f t="shared" si="115"/>
        <v>#DIV/0!</v>
      </c>
      <c r="BH273" s="56" t="e">
        <f t="shared" si="116"/>
        <v>#DIV/0!</v>
      </c>
      <c r="BI273" s="56" t="e">
        <f t="shared" si="117"/>
        <v>#DIV/0!</v>
      </c>
      <c r="BJ273" s="56" t="e">
        <f t="shared" si="123"/>
        <v>#DIV/0!</v>
      </c>
      <c r="BK273" s="56" t="e">
        <f t="shared" si="123"/>
        <v>#DIV/0!</v>
      </c>
      <c r="BL273" s="56" t="e">
        <f t="shared" si="118"/>
        <v>#DIV/0!</v>
      </c>
      <c r="BM273" s="56" t="e">
        <f t="shared" si="119"/>
        <v>#DIV/0!</v>
      </c>
      <c r="BN273" s="56" t="e">
        <f t="shared" si="120"/>
        <v>#DIV/0!</v>
      </c>
      <c r="BO273" s="56" t="e">
        <f t="shared" si="124"/>
        <v>#DIV/0!</v>
      </c>
      <c r="BP273" s="56" t="e">
        <f t="shared" si="124"/>
        <v>#DIV/0!</v>
      </c>
      <c r="BQ273" s="56" t="e">
        <f t="shared" si="124"/>
        <v>#DIV/0!</v>
      </c>
      <c r="BR273" s="56" t="e">
        <f t="shared" si="124"/>
        <v>#DIV/0!</v>
      </c>
      <c r="BS273" s="5049"/>
      <c r="BT273" s="5049"/>
      <c r="BU273" s="5049"/>
      <c r="BV273" s="5049"/>
      <c r="BW273" s="5049"/>
      <c r="BX273" s="5049"/>
      <c r="BY273" s="5049"/>
      <c r="BZ273" s="5049"/>
      <c r="CA273" s="5118"/>
      <c r="CC273" s="5111"/>
      <c r="CD273" s="5049"/>
      <c r="CE273" s="5049"/>
      <c r="CF273" s="5118"/>
      <c r="CG273" s="5130"/>
    </row>
    <row r="274" spans="1:85" ht="14.25" customHeight="1">
      <c r="A274" s="5111"/>
      <c r="B274" s="5114"/>
      <c r="C274" s="5047"/>
      <c r="D274" s="5114"/>
      <c r="E274" s="5047"/>
      <c r="F274" s="440"/>
      <c r="G274" s="377"/>
      <c r="H274" s="5118"/>
      <c r="I274" s="561"/>
      <c r="J274" s="562"/>
      <c r="K274" s="562"/>
      <c r="L274" s="562"/>
      <c r="M274" s="5118"/>
      <c r="N274" s="5111"/>
      <c r="O274" s="380"/>
      <c r="P274" s="381"/>
      <c r="Q274" s="5111"/>
      <c r="R274" s="5049"/>
      <c r="S274" s="5049"/>
      <c r="T274" s="5118"/>
      <c r="U274" s="22"/>
      <c r="V274" s="384">
        <v>7</v>
      </c>
      <c r="W274" s="145"/>
      <c r="X274" s="723"/>
      <c r="Y274" s="723"/>
      <c r="Z274" s="440"/>
      <c r="AA274" s="725"/>
      <c r="AB274" s="725"/>
      <c r="AC274" s="725"/>
      <c r="AD274" s="726"/>
      <c r="AE274" s="140"/>
      <c r="AF274" s="141"/>
      <c r="AG274" s="143"/>
      <c r="AH274" s="143"/>
      <c r="AI274" s="143"/>
      <c r="AJ274" s="146"/>
      <c r="AK274" s="727"/>
      <c r="AL274" s="728"/>
      <c r="AM274" s="728"/>
      <c r="AN274" s="729"/>
      <c r="AO274" s="3"/>
      <c r="AP274" s="399"/>
      <c r="AQ274" s="381"/>
      <c r="AR274" s="52"/>
      <c r="AS274" s="53" t="e">
        <f t="shared" si="23"/>
        <v>#DIV/0!</v>
      </c>
      <c r="AT274" s="54" t="e">
        <f t="shared" si="104"/>
        <v>#DIV/0!</v>
      </c>
      <c r="AU274" s="54" t="e">
        <f t="shared" si="105"/>
        <v>#DIV/0!</v>
      </c>
      <c r="AV274" s="54" t="e">
        <f t="shared" si="106"/>
        <v>#DIV/0!</v>
      </c>
      <c r="AW274" s="55" t="e">
        <f t="shared" si="107"/>
        <v>#DIV/0!</v>
      </c>
      <c r="AX274" s="55" t="e">
        <f t="shared" si="108"/>
        <v>#DIV/0!</v>
      </c>
      <c r="AY274" s="55" t="e">
        <f t="shared" si="109"/>
        <v>#DIV/0!</v>
      </c>
      <c r="AZ274" s="55" t="e">
        <f t="shared" si="110"/>
        <v>#DIV/0!</v>
      </c>
      <c r="BA274" s="56" t="e">
        <f t="shared" si="111"/>
        <v>#DIV/0!</v>
      </c>
      <c r="BB274" s="56" t="e">
        <f t="shared" si="112"/>
        <v>#DIV/0!</v>
      </c>
      <c r="BC274" s="56" t="e">
        <f t="shared" si="113"/>
        <v>#DIV/0!</v>
      </c>
      <c r="BD274" s="56" t="e">
        <f t="shared" si="114"/>
        <v>#DIV/0!</v>
      </c>
      <c r="BE274" s="108">
        <v>0.2</v>
      </c>
      <c r="BF274" s="108">
        <v>0.8</v>
      </c>
      <c r="BG274" s="56" t="e">
        <f t="shared" si="115"/>
        <v>#DIV/0!</v>
      </c>
      <c r="BH274" s="56" t="e">
        <f t="shared" si="116"/>
        <v>#DIV/0!</v>
      </c>
      <c r="BI274" s="56" t="e">
        <f t="shared" si="117"/>
        <v>#DIV/0!</v>
      </c>
      <c r="BJ274" s="56" t="e">
        <f t="shared" si="123"/>
        <v>#DIV/0!</v>
      </c>
      <c r="BK274" s="56" t="e">
        <f t="shared" si="123"/>
        <v>#DIV/0!</v>
      </c>
      <c r="BL274" s="56" t="e">
        <f t="shared" si="118"/>
        <v>#DIV/0!</v>
      </c>
      <c r="BM274" s="56" t="e">
        <f t="shared" si="119"/>
        <v>#DIV/0!</v>
      </c>
      <c r="BN274" s="56" t="e">
        <f t="shared" si="120"/>
        <v>#DIV/0!</v>
      </c>
      <c r="BO274" s="56" t="e">
        <f t="shared" si="124"/>
        <v>#DIV/0!</v>
      </c>
      <c r="BP274" s="56" t="e">
        <f t="shared" si="124"/>
        <v>#DIV/0!</v>
      </c>
      <c r="BQ274" s="56" t="e">
        <f t="shared" si="124"/>
        <v>#DIV/0!</v>
      </c>
      <c r="BR274" s="56" t="e">
        <f t="shared" si="124"/>
        <v>#DIV/0!</v>
      </c>
      <c r="BS274" s="5049"/>
      <c r="BT274" s="5049"/>
      <c r="BU274" s="5049"/>
      <c r="BV274" s="5049"/>
      <c r="BW274" s="5049"/>
      <c r="BX274" s="5049"/>
      <c r="BY274" s="5049"/>
      <c r="BZ274" s="5049"/>
      <c r="CA274" s="5118"/>
      <c r="CC274" s="5111"/>
      <c r="CD274" s="5049"/>
      <c r="CE274" s="5049"/>
      <c r="CF274" s="5118"/>
      <c r="CG274" s="5130"/>
    </row>
    <row r="275" spans="1:85" ht="14.25" customHeight="1">
      <c r="A275" s="5111"/>
      <c r="B275" s="5114"/>
      <c r="C275" s="5047"/>
      <c r="D275" s="5114"/>
      <c r="E275" s="5047"/>
      <c r="F275" s="440"/>
      <c r="G275" s="377"/>
      <c r="H275" s="5118"/>
      <c r="I275" s="561"/>
      <c r="J275" s="562"/>
      <c r="K275" s="562"/>
      <c r="L275" s="562"/>
      <c r="M275" s="5118"/>
      <c r="N275" s="5111"/>
      <c r="O275" s="380"/>
      <c r="P275" s="381"/>
      <c r="Q275" s="5111"/>
      <c r="R275" s="5049"/>
      <c r="S275" s="5049"/>
      <c r="T275" s="5118"/>
      <c r="U275" s="22"/>
      <c r="V275" s="384">
        <v>8</v>
      </c>
      <c r="W275" s="145"/>
      <c r="X275" s="723"/>
      <c r="Y275" s="723"/>
      <c r="Z275" s="440"/>
      <c r="AA275" s="725"/>
      <c r="AB275" s="725"/>
      <c r="AC275" s="725"/>
      <c r="AD275" s="726"/>
      <c r="AE275" s="140"/>
      <c r="AF275" s="141"/>
      <c r="AG275" s="143"/>
      <c r="AH275" s="143"/>
      <c r="AI275" s="143"/>
      <c r="AJ275" s="146"/>
      <c r="AK275" s="727"/>
      <c r="AL275" s="728"/>
      <c r="AM275" s="728"/>
      <c r="AN275" s="729"/>
      <c r="AO275" s="3"/>
      <c r="AP275" s="399"/>
      <c r="AQ275" s="381"/>
      <c r="AR275" s="52"/>
      <c r="AS275" s="53" t="e">
        <f t="shared" si="23"/>
        <v>#DIV/0!</v>
      </c>
      <c r="AT275" s="54" t="e">
        <f t="shared" si="104"/>
        <v>#DIV/0!</v>
      </c>
      <c r="AU275" s="54" t="e">
        <f t="shared" si="105"/>
        <v>#DIV/0!</v>
      </c>
      <c r="AV275" s="54" t="e">
        <f t="shared" si="106"/>
        <v>#DIV/0!</v>
      </c>
      <c r="AW275" s="55" t="e">
        <f t="shared" si="107"/>
        <v>#DIV/0!</v>
      </c>
      <c r="AX275" s="55" t="e">
        <f t="shared" si="108"/>
        <v>#DIV/0!</v>
      </c>
      <c r="AY275" s="55" t="e">
        <f t="shared" si="109"/>
        <v>#DIV/0!</v>
      </c>
      <c r="AZ275" s="55" t="e">
        <f t="shared" si="110"/>
        <v>#DIV/0!</v>
      </c>
      <c r="BA275" s="56" t="e">
        <f t="shared" si="111"/>
        <v>#DIV/0!</v>
      </c>
      <c r="BB275" s="56" t="e">
        <f t="shared" si="112"/>
        <v>#DIV/0!</v>
      </c>
      <c r="BC275" s="56" t="e">
        <f t="shared" si="113"/>
        <v>#DIV/0!</v>
      </c>
      <c r="BD275" s="56" t="e">
        <f t="shared" si="114"/>
        <v>#DIV/0!</v>
      </c>
      <c r="BE275" s="108">
        <v>0.2</v>
      </c>
      <c r="BF275" s="108">
        <v>0.8</v>
      </c>
      <c r="BG275" s="56" t="e">
        <f t="shared" si="115"/>
        <v>#DIV/0!</v>
      </c>
      <c r="BH275" s="56" t="e">
        <f t="shared" si="116"/>
        <v>#DIV/0!</v>
      </c>
      <c r="BI275" s="56" t="e">
        <f t="shared" si="117"/>
        <v>#DIV/0!</v>
      </c>
      <c r="BJ275" s="56" t="e">
        <f t="shared" si="123"/>
        <v>#DIV/0!</v>
      </c>
      <c r="BK275" s="56" t="e">
        <f t="shared" si="123"/>
        <v>#DIV/0!</v>
      </c>
      <c r="BL275" s="56" t="e">
        <f t="shared" si="118"/>
        <v>#DIV/0!</v>
      </c>
      <c r="BM275" s="56" t="e">
        <f t="shared" si="119"/>
        <v>#DIV/0!</v>
      </c>
      <c r="BN275" s="56" t="e">
        <f t="shared" si="120"/>
        <v>#DIV/0!</v>
      </c>
      <c r="BO275" s="56" t="e">
        <f t="shared" si="124"/>
        <v>#DIV/0!</v>
      </c>
      <c r="BP275" s="56" t="e">
        <f t="shared" si="124"/>
        <v>#DIV/0!</v>
      </c>
      <c r="BQ275" s="56" t="e">
        <f t="shared" si="124"/>
        <v>#DIV/0!</v>
      </c>
      <c r="BR275" s="56" t="e">
        <f t="shared" si="124"/>
        <v>#DIV/0!</v>
      </c>
      <c r="BS275" s="5049"/>
      <c r="BT275" s="5049"/>
      <c r="BU275" s="5049"/>
      <c r="BV275" s="5049"/>
      <c r="BW275" s="5049"/>
      <c r="BX275" s="5049"/>
      <c r="BY275" s="5049"/>
      <c r="BZ275" s="5049"/>
      <c r="CA275" s="5118"/>
      <c r="CC275" s="5111"/>
      <c r="CD275" s="5049"/>
      <c r="CE275" s="5049"/>
      <c r="CF275" s="5118"/>
      <c r="CG275" s="5130"/>
    </row>
    <row r="276" spans="1:85" ht="14.25" customHeight="1">
      <c r="A276" s="5111"/>
      <c r="B276" s="5114"/>
      <c r="C276" s="5047"/>
      <c r="D276" s="5114"/>
      <c r="E276" s="5047"/>
      <c r="F276" s="440"/>
      <c r="G276" s="377"/>
      <c r="H276" s="5118"/>
      <c r="I276" s="561"/>
      <c r="J276" s="562"/>
      <c r="K276" s="562"/>
      <c r="L276" s="562"/>
      <c r="M276" s="5118"/>
      <c r="N276" s="5111"/>
      <c r="O276" s="380"/>
      <c r="P276" s="381"/>
      <c r="Q276" s="5111"/>
      <c r="R276" s="5049"/>
      <c r="S276" s="5049"/>
      <c r="T276" s="5118"/>
      <c r="U276" s="22"/>
      <c r="V276" s="384">
        <v>9</v>
      </c>
      <c r="W276" s="145"/>
      <c r="X276" s="723"/>
      <c r="Y276" s="723"/>
      <c r="Z276" s="440"/>
      <c r="AA276" s="725"/>
      <c r="AB276" s="725"/>
      <c r="AC276" s="725"/>
      <c r="AD276" s="726"/>
      <c r="AE276" s="140"/>
      <c r="AF276" s="141"/>
      <c r="AG276" s="143"/>
      <c r="AH276" s="143"/>
      <c r="AI276" s="143"/>
      <c r="AJ276" s="146"/>
      <c r="AK276" s="727"/>
      <c r="AL276" s="728"/>
      <c r="AM276" s="728"/>
      <c r="AN276" s="729"/>
      <c r="AO276" s="3"/>
      <c r="AP276" s="399"/>
      <c r="AQ276" s="381"/>
      <c r="AR276" s="52"/>
      <c r="AS276" s="53" t="e">
        <f t="shared" si="23"/>
        <v>#DIV/0!</v>
      </c>
      <c r="AT276" s="54" t="e">
        <f t="shared" si="104"/>
        <v>#DIV/0!</v>
      </c>
      <c r="AU276" s="54" t="e">
        <f t="shared" si="105"/>
        <v>#DIV/0!</v>
      </c>
      <c r="AV276" s="54" t="e">
        <f t="shared" si="106"/>
        <v>#DIV/0!</v>
      </c>
      <c r="AW276" s="55" t="e">
        <f t="shared" si="107"/>
        <v>#DIV/0!</v>
      </c>
      <c r="AX276" s="55" t="e">
        <f t="shared" si="108"/>
        <v>#DIV/0!</v>
      </c>
      <c r="AY276" s="55" t="e">
        <f t="shared" si="109"/>
        <v>#DIV/0!</v>
      </c>
      <c r="AZ276" s="55" t="e">
        <f t="shared" si="110"/>
        <v>#DIV/0!</v>
      </c>
      <c r="BA276" s="56" t="e">
        <f t="shared" si="111"/>
        <v>#DIV/0!</v>
      </c>
      <c r="BB276" s="56" t="e">
        <f t="shared" si="112"/>
        <v>#DIV/0!</v>
      </c>
      <c r="BC276" s="56" t="e">
        <f t="shared" si="113"/>
        <v>#DIV/0!</v>
      </c>
      <c r="BD276" s="56" t="e">
        <f t="shared" si="114"/>
        <v>#DIV/0!</v>
      </c>
      <c r="BE276" s="108">
        <v>0.2</v>
      </c>
      <c r="BF276" s="108">
        <v>0.8</v>
      </c>
      <c r="BG276" s="56" t="e">
        <f t="shared" si="115"/>
        <v>#DIV/0!</v>
      </c>
      <c r="BH276" s="56" t="e">
        <f t="shared" si="116"/>
        <v>#DIV/0!</v>
      </c>
      <c r="BI276" s="56" t="e">
        <f t="shared" si="117"/>
        <v>#DIV/0!</v>
      </c>
      <c r="BJ276" s="56" t="e">
        <f t="shared" si="123"/>
        <v>#DIV/0!</v>
      </c>
      <c r="BK276" s="56" t="e">
        <f t="shared" si="123"/>
        <v>#DIV/0!</v>
      </c>
      <c r="BL276" s="56" t="e">
        <f t="shared" si="118"/>
        <v>#DIV/0!</v>
      </c>
      <c r="BM276" s="56" t="e">
        <f t="shared" si="119"/>
        <v>#DIV/0!</v>
      </c>
      <c r="BN276" s="56" t="e">
        <f t="shared" si="120"/>
        <v>#DIV/0!</v>
      </c>
      <c r="BO276" s="56" t="e">
        <f t="shared" si="124"/>
        <v>#DIV/0!</v>
      </c>
      <c r="BP276" s="56" t="e">
        <f t="shared" si="124"/>
        <v>#DIV/0!</v>
      </c>
      <c r="BQ276" s="56" t="e">
        <f t="shared" si="124"/>
        <v>#DIV/0!</v>
      </c>
      <c r="BR276" s="56" t="e">
        <f t="shared" si="124"/>
        <v>#DIV/0!</v>
      </c>
      <c r="BS276" s="5049"/>
      <c r="BT276" s="5049"/>
      <c r="BU276" s="5049"/>
      <c r="BV276" s="5049"/>
      <c r="BW276" s="5049"/>
      <c r="BX276" s="5049"/>
      <c r="BY276" s="5049"/>
      <c r="BZ276" s="5049"/>
      <c r="CA276" s="5118"/>
      <c r="CC276" s="5111"/>
      <c r="CD276" s="5049"/>
      <c r="CE276" s="5049"/>
      <c r="CF276" s="5118"/>
      <c r="CG276" s="5130"/>
    </row>
    <row r="277" spans="1:85" ht="14.25" customHeight="1" thickBot="1">
      <c r="A277" s="5112"/>
      <c r="B277" s="5115"/>
      <c r="C277" s="4515"/>
      <c r="D277" s="5115"/>
      <c r="E277" s="4515"/>
      <c r="F277" s="593"/>
      <c r="G277" s="411"/>
      <c r="H277" s="5119"/>
      <c r="I277" s="596"/>
      <c r="J277" s="597"/>
      <c r="K277" s="597"/>
      <c r="L277" s="597"/>
      <c r="M277" s="5119"/>
      <c r="N277" s="5112"/>
      <c r="O277" s="416"/>
      <c r="P277" s="417"/>
      <c r="Q277" s="5112"/>
      <c r="R277" s="5121"/>
      <c r="S277" s="5121"/>
      <c r="T277" s="5119"/>
      <c r="U277" s="22"/>
      <c r="V277" s="449">
        <v>10</v>
      </c>
      <c r="W277" s="414"/>
      <c r="X277" s="735"/>
      <c r="Y277" s="735"/>
      <c r="Z277" s="593"/>
      <c r="AA277" s="737"/>
      <c r="AB277" s="737"/>
      <c r="AC277" s="737"/>
      <c r="AD277" s="738"/>
      <c r="AE277" s="140"/>
      <c r="AF277" s="413"/>
      <c r="AG277" s="739"/>
      <c r="AH277" s="739"/>
      <c r="AI277" s="739"/>
      <c r="AJ277" s="740"/>
      <c r="AK277" s="741"/>
      <c r="AL277" s="742"/>
      <c r="AM277" s="742"/>
      <c r="AN277" s="743"/>
      <c r="AO277" s="3"/>
      <c r="AP277" s="744"/>
      <c r="AQ277" s="417"/>
      <c r="AR277" s="52"/>
      <c r="AS277" s="786" t="e">
        <f t="shared" ref="AS277:AS288" si="125">+I277/G277</f>
        <v>#DIV/0!</v>
      </c>
      <c r="AT277" s="787" t="e">
        <f t="shared" si="104"/>
        <v>#DIV/0!</v>
      </c>
      <c r="AU277" s="787" t="e">
        <f t="shared" si="105"/>
        <v>#DIV/0!</v>
      </c>
      <c r="AV277" s="787" t="e">
        <f t="shared" si="106"/>
        <v>#DIV/0!</v>
      </c>
      <c r="AW277" s="788" t="e">
        <f t="shared" si="107"/>
        <v>#DIV/0!</v>
      </c>
      <c r="AX277" s="788" t="e">
        <f t="shared" si="108"/>
        <v>#DIV/0!</v>
      </c>
      <c r="AY277" s="788" t="e">
        <f t="shared" si="109"/>
        <v>#DIV/0!</v>
      </c>
      <c r="AZ277" s="788" t="e">
        <f t="shared" si="110"/>
        <v>#DIV/0!</v>
      </c>
      <c r="BA277" s="430" t="e">
        <f t="shared" si="111"/>
        <v>#DIV/0!</v>
      </c>
      <c r="BB277" s="430" t="e">
        <f t="shared" si="112"/>
        <v>#DIV/0!</v>
      </c>
      <c r="BC277" s="430" t="e">
        <f t="shared" si="113"/>
        <v>#DIV/0!</v>
      </c>
      <c r="BD277" s="430" t="e">
        <f t="shared" si="114"/>
        <v>#DIV/0!</v>
      </c>
      <c r="BE277" s="427">
        <v>0.2</v>
      </c>
      <c r="BF277" s="427">
        <v>0.8</v>
      </c>
      <c r="BG277" s="430" t="e">
        <f t="shared" si="115"/>
        <v>#DIV/0!</v>
      </c>
      <c r="BH277" s="430" t="e">
        <f t="shared" si="116"/>
        <v>#DIV/0!</v>
      </c>
      <c r="BI277" s="430" t="e">
        <f t="shared" si="117"/>
        <v>#DIV/0!</v>
      </c>
      <c r="BJ277" s="430" t="e">
        <f t="shared" si="123"/>
        <v>#DIV/0!</v>
      </c>
      <c r="BK277" s="430" t="e">
        <f t="shared" si="123"/>
        <v>#DIV/0!</v>
      </c>
      <c r="BL277" s="430" t="e">
        <f t="shared" si="118"/>
        <v>#DIV/0!</v>
      </c>
      <c r="BM277" s="430" t="e">
        <f t="shared" si="119"/>
        <v>#DIV/0!</v>
      </c>
      <c r="BN277" s="430" t="e">
        <f t="shared" si="120"/>
        <v>#DIV/0!</v>
      </c>
      <c r="BO277" s="430" t="e">
        <f t="shared" si="124"/>
        <v>#DIV/0!</v>
      </c>
      <c r="BP277" s="430" t="e">
        <f t="shared" si="124"/>
        <v>#DIV/0!</v>
      </c>
      <c r="BQ277" s="430" t="e">
        <f t="shared" si="124"/>
        <v>#DIV/0!</v>
      </c>
      <c r="BR277" s="430" t="e">
        <f t="shared" si="124"/>
        <v>#DIV/0!</v>
      </c>
      <c r="BS277" s="5121"/>
      <c r="BT277" s="5121"/>
      <c r="BU277" s="5121"/>
      <c r="BV277" s="5121"/>
      <c r="BW277" s="5121"/>
      <c r="BX277" s="5121"/>
      <c r="BY277" s="5121"/>
      <c r="BZ277" s="5121"/>
      <c r="CA277" s="5119"/>
      <c r="CC277" s="5112"/>
      <c r="CD277" s="5121"/>
      <c r="CE277" s="5121"/>
      <c r="CF277" s="5119"/>
      <c r="CG277" s="4518"/>
    </row>
    <row r="278" spans="1:85" ht="14.25" customHeight="1">
      <c r="A278" s="5110">
        <v>30</v>
      </c>
      <c r="B278" s="5113"/>
      <c r="C278" s="5045"/>
      <c r="D278" s="5116"/>
      <c r="E278" s="5045"/>
      <c r="F278" s="527"/>
      <c r="G278" s="355"/>
      <c r="H278" s="5117"/>
      <c r="I278" s="529"/>
      <c r="J278" s="530"/>
      <c r="K278" s="530"/>
      <c r="L278" s="530"/>
      <c r="M278" s="5123"/>
      <c r="N278" s="5124"/>
      <c r="O278" s="358"/>
      <c r="P278" s="361"/>
      <c r="Q278" s="5125"/>
      <c r="R278" s="5126"/>
      <c r="S278" s="5126"/>
      <c r="T278" s="5127"/>
      <c r="U278" s="22"/>
      <c r="V278" s="364">
        <v>1</v>
      </c>
      <c r="W278" s="358"/>
      <c r="X278" s="750"/>
      <c r="Y278" s="750"/>
      <c r="Z278" s="527"/>
      <c r="AA278" s="752"/>
      <c r="AB278" s="752"/>
      <c r="AC278" s="752"/>
      <c r="AD278" s="753"/>
      <c r="AE278" s="140"/>
      <c r="AF278" s="357"/>
      <c r="AG278" s="754"/>
      <c r="AH278" s="754"/>
      <c r="AI278" s="754"/>
      <c r="AJ278" s="755"/>
      <c r="AK278" s="756"/>
      <c r="AL278" s="757"/>
      <c r="AM278" s="757"/>
      <c r="AN278" s="758"/>
      <c r="AO278" s="3"/>
      <c r="AP278" s="759"/>
      <c r="AQ278" s="760"/>
      <c r="AR278" s="52"/>
      <c r="AS278" s="781" t="e">
        <f t="shared" si="125"/>
        <v>#DIV/0!</v>
      </c>
      <c r="AT278" s="782" t="e">
        <f t="shared" si="104"/>
        <v>#DIV/0!</v>
      </c>
      <c r="AU278" s="782" t="e">
        <f t="shared" si="105"/>
        <v>#DIV/0!</v>
      </c>
      <c r="AV278" s="782" t="e">
        <f t="shared" si="106"/>
        <v>#DIV/0!</v>
      </c>
      <c r="AW278" s="783" t="e">
        <f t="shared" si="107"/>
        <v>#DIV/0!</v>
      </c>
      <c r="AX278" s="783" t="e">
        <f t="shared" si="108"/>
        <v>#DIV/0!</v>
      </c>
      <c r="AY278" s="783" t="e">
        <f t="shared" si="109"/>
        <v>#DIV/0!</v>
      </c>
      <c r="AZ278" s="783" t="e">
        <f t="shared" si="110"/>
        <v>#DIV/0!</v>
      </c>
      <c r="BA278" s="87" t="e">
        <f t="shared" si="111"/>
        <v>#DIV/0!</v>
      </c>
      <c r="BB278" s="87" t="e">
        <f t="shared" si="112"/>
        <v>#DIV/0!</v>
      </c>
      <c r="BC278" s="87" t="e">
        <f t="shared" si="113"/>
        <v>#DIV/0!</v>
      </c>
      <c r="BD278" s="87" t="e">
        <f t="shared" si="114"/>
        <v>#DIV/0!</v>
      </c>
      <c r="BE278" s="86">
        <v>0.2</v>
      </c>
      <c r="BF278" s="86">
        <v>0.8</v>
      </c>
      <c r="BG278" s="87" t="e">
        <f t="shared" si="115"/>
        <v>#DIV/0!</v>
      </c>
      <c r="BH278" s="87" t="e">
        <f t="shared" si="116"/>
        <v>#DIV/0!</v>
      </c>
      <c r="BI278" s="87" t="e">
        <f t="shared" si="117"/>
        <v>#DIV/0!</v>
      </c>
      <c r="BJ278" s="87" t="e">
        <f t="shared" si="123"/>
        <v>#DIV/0!</v>
      </c>
      <c r="BK278" s="87" t="e">
        <f t="shared" si="123"/>
        <v>#DIV/0!</v>
      </c>
      <c r="BL278" s="87" t="e">
        <f t="shared" si="118"/>
        <v>#DIV/0!</v>
      </c>
      <c r="BM278" s="87" t="e">
        <f t="shared" si="119"/>
        <v>#DIV/0!</v>
      </c>
      <c r="BN278" s="87" t="e">
        <f t="shared" si="120"/>
        <v>#DIV/0!</v>
      </c>
      <c r="BO278" s="87" t="e">
        <f t="shared" si="124"/>
        <v>#DIV/0!</v>
      </c>
      <c r="BP278" s="87" t="e">
        <f t="shared" si="124"/>
        <v>#DIV/0!</v>
      </c>
      <c r="BQ278" s="87" t="e">
        <f t="shared" si="124"/>
        <v>#DIV/0!</v>
      </c>
      <c r="BR278" s="87" t="e">
        <f t="shared" si="124"/>
        <v>#DIV/0!</v>
      </c>
      <c r="BS278" s="5120" t="e">
        <f t="shared" ref="BS278:BV278" si="126">AVERAGEIF(BO278:BO287,"&lt;&gt;#¡DIV/0!")</f>
        <v>#DIV/0!</v>
      </c>
      <c r="BT278" s="5120" t="e">
        <f t="shared" si="126"/>
        <v>#DIV/0!</v>
      </c>
      <c r="BU278" s="5120" t="e">
        <f t="shared" si="126"/>
        <v>#DIV/0!</v>
      </c>
      <c r="BV278" s="5120" t="e">
        <f t="shared" si="126"/>
        <v>#DIV/0!</v>
      </c>
      <c r="BW278" s="5122" t="e">
        <f>+C278*BS278</f>
        <v>#DIV/0!</v>
      </c>
      <c r="BX278" s="5122" t="e">
        <f>+C278*BT278</f>
        <v>#DIV/0!</v>
      </c>
      <c r="BY278" s="5122" t="e">
        <f>+C278*BU278</f>
        <v>#DIV/0!</v>
      </c>
      <c r="BZ278" s="5122" t="e">
        <f>+C278*BV278</f>
        <v>#DIV/0!</v>
      </c>
      <c r="CA278" s="5131" t="e">
        <f>SUM(BW278:BZ287)</f>
        <v>#DIV/0!</v>
      </c>
      <c r="CC278" s="5132" t="e">
        <f t="shared" ref="CC278:CF278" si="127">+Q278/$N$278</f>
        <v>#DIV/0!</v>
      </c>
      <c r="CD278" s="5133" t="e">
        <f t="shared" si="127"/>
        <v>#DIV/0!</v>
      </c>
      <c r="CE278" s="5133" t="e">
        <f t="shared" si="127"/>
        <v>#DIV/0!</v>
      </c>
      <c r="CF278" s="5128" t="e">
        <f t="shared" si="127"/>
        <v>#DIV/0!</v>
      </c>
      <c r="CG278" s="5129" t="e">
        <f>AVERAGE(CC278:CF287)</f>
        <v>#DIV/0!</v>
      </c>
    </row>
    <row r="279" spans="1:85" ht="14.25" customHeight="1">
      <c r="A279" s="5111"/>
      <c r="B279" s="5114"/>
      <c r="C279" s="5047"/>
      <c r="D279" s="5114"/>
      <c r="E279" s="5047"/>
      <c r="F279" s="440"/>
      <c r="G279" s="377"/>
      <c r="H279" s="5118"/>
      <c r="I279" s="561"/>
      <c r="J279" s="562"/>
      <c r="K279" s="562"/>
      <c r="L279" s="562"/>
      <c r="M279" s="5118"/>
      <c r="N279" s="5111"/>
      <c r="O279" s="380"/>
      <c r="P279" s="381"/>
      <c r="Q279" s="5111"/>
      <c r="R279" s="5049"/>
      <c r="S279" s="5049"/>
      <c r="T279" s="5118"/>
      <c r="U279" s="22"/>
      <c r="V279" s="384">
        <v>2</v>
      </c>
      <c r="W279" s="145"/>
      <c r="X279" s="723"/>
      <c r="Y279" s="723"/>
      <c r="Z279" s="440"/>
      <c r="AA279" s="725"/>
      <c r="AB279" s="725"/>
      <c r="AC279" s="725"/>
      <c r="AD279" s="726"/>
      <c r="AE279" s="140"/>
      <c r="AF279" s="141"/>
      <c r="AG279" s="143"/>
      <c r="AH279" s="143"/>
      <c r="AI279" s="143"/>
      <c r="AJ279" s="146"/>
      <c r="AK279" s="727"/>
      <c r="AL279" s="728"/>
      <c r="AM279" s="728"/>
      <c r="AN279" s="729"/>
      <c r="AO279" s="3"/>
      <c r="AP279" s="399"/>
      <c r="AQ279" s="381"/>
      <c r="AR279" s="52"/>
      <c r="AS279" s="53" t="e">
        <f t="shared" si="125"/>
        <v>#DIV/0!</v>
      </c>
      <c r="AT279" s="54" t="e">
        <f t="shared" si="104"/>
        <v>#DIV/0!</v>
      </c>
      <c r="AU279" s="54" t="e">
        <f t="shared" si="105"/>
        <v>#DIV/0!</v>
      </c>
      <c r="AV279" s="54" t="e">
        <f t="shared" si="106"/>
        <v>#DIV/0!</v>
      </c>
      <c r="AW279" s="55" t="e">
        <f t="shared" si="107"/>
        <v>#DIV/0!</v>
      </c>
      <c r="AX279" s="55" t="e">
        <f t="shared" si="108"/>
        <v>#DIV/0!</v>
      </c>
      <c r="AY279" s="55" t="e">
        <f t="shared" si="109"/>
        <v>#DIV/0!</v>
      </c>
      <c r="AZ279" s="55" t="e">
        <f t="shared" si="110"/>
        <v>#DIV/0!</v>
      </c>
      <c r="BA279" s="56" t="e">
        <f t="shared" si="111"/>
        <v>#DIV/0!</v>
      </c>
      <c r="BB279" s="56" t="e">
        <f t="shared" si="112"/>
        <v>#DIV/0!</v>
      </c>
      <c r="BC279" s="56" t="e">
        <f t="shared" si="113"/>
        <v>#DIV/0!</v>
      </c>
      <c r="BD279" s="56" t="e">
        <f t="shared" si="114"/>
        <v>#DIV/0!</v>
      </c>
      <c r="BE279" s="108">
        <v>0.2</v>
      </c>
      <c r="BF279" s="108">
        <v>0.8</v>
      </c>
      <c r="BG279" s="56" t="e">
        <f t="shared" si="115"/>
        <v>#DIV/0!</v>
      </c>
      <c r="BH279" s="56" t="e">
        <f t="shared" si="116"/>
        <v>#DIV/0!</v>
      </c>
      <c r="BI279" s="56" t="e">
        <f t="shared" si="117"/>
        <v>#DIV/0!</v>
      </c>
      <c r="BJ279" s="56" t="e">
        <f t="shared" si="123"/>
        <v>#DIV/0!</v>
      </c>
      <c r="BK279" s="56" t="e">
        <f t="shared" si="123"/>
        <v>#DIV/0!</v>
      </c>
      <c r="BL279" s="56" t="e">
        <f t="shared" si="118"/>
        <v>#DIV/0!</v>
      </c>
      <c r="BM279" s="56" t="e">
        <f t="shared" si="119"/>
        <v>#DIV/0!</v>
      </c>
      <c r="BN279" s="56" t="e">
        <f t="shared" si="120"/>
        <v>#DIV/0!</v>
      </c>
      <c r="BO279" s="56" t="e">
        <f t="shared" si="124"/>
        <v>#DIV/0!</v>
      </c>
      <c r="BP279" s="56" t="e">
        <f t="shared" si="124"/>
        <v>#DIV/0!</v>
      </c>
      <c r="BQ279" s="56" t="e">
        <f t="shared" si="124"/>
        <v>#DIV/0!</v>
      </c>
      <c r="BR279" s="56" t="e">
        <f t="shared" si="124"/>
        <v>#DIV/0!</v>
      </c>
      <c r="BS279" s="5049"/>
      <c r="BT279" s="5049"/>
      <c r="BU279" s="5049"/>
      <c r="BV279" s="5049"/>
      <c r="BW279" s="5049"/>
      <c r="BX279" s="5049"/>
      <c r="BY279" s="5049"/>
      <c r="BZ279" s="5049"/>
      <c r="CA279" s="5118"/>
      <c r="CC279" s="5111"/>
      <c r="CD279" s="5049"/>
      <c r="CE279" s="5049"/>
      <c r="CF279" s="5118"/>
      <c r="CG279" s="5130"/>
    </row>
    <row r="280" spans="1:85" ht="14.25" customHeight="1">
      <c r="A280" s="5111"/>
      <c r="B280" s="5114"/>
      <c r="C280" s="5047"/>
      <c r="D280" s="5114"/>
      <c r="E280" s="5047"/>
      <c r="F280" s="440"/>
      <c r="G280" s="377"/>
      <c r="H280" s="5118"/>
      <c r="I280" s="561"/>
      <c r="J280" s="562"/>
      <c r="K280" s="562"/>
      <c r="L280" s="562"/>
      <c r="M280" s="5118"/>
      <c r="N280" s="5111"/>
      <c r="O280" s="380"/>
      <c r="P280" s="381"/>
      <c r="Q280" s="5111"/>
      <c r="R280" s="5049"/>
      <c r="S280" s="5049"/>
      <c r="T280" s="5118"/>
      <c r="U280" s="22"/>
      <c r="V280" s="384">
        <v>3</v>
      </c>
      <c r="W280" s="145"/>
      <c r="X280" s="723"/>
      <c r="Y280" s="723"/>
      <c r="Z280" s="440"/>
      <c r="AA280" s="725"/>
      <c r="AB280" s="725"/>
      <c r="AC280" s="725"/>
      <c r="AD280" s="726"/>
      <c r="AE280" s="140"/>
      <c r="AF280" s="141"/>
      <c r="AG280" s="143"/>
      <c r="AH280" s="143"/>
      <c r="AI280" s="143"/>
      <c r="AJ280" s="146"/>
      <c r="AK280" s="727"/>
      <c r="AL280" s="728"/>
      <c r="AM280" s="728"/>
      <c r="AN280" s="729"/>
      <c r="AO280" s="3"/>
      <c r="AP280" s="399"/>
      <c r="AQ280" s="381"/>
      <c r="AR280" s="52"/>
      <c r="AS280" s="53" t="e">
        <f t="shared" si="125"/>
        <v>#DIV/0!</v>
      </c>
      <c r="AT280" s="54" t="e">
        <f t="shared" si="104"/>
        <v>#DIV/0!</v>
      </c>
      <c r="AU280" s="54" t="e">
        <f t="shared" si="105"/>
        <v>#DIV/0!</v>
      </c>
      <c r="AV280" s="54" t="e">
        <f t="shared" si="106"/>
        <v>#DIV/0!</v>
      </c>
      <c r="AW280" s="55" t="e">
        <f t="shared" si="107"/>
        <v>#DIV/0!</v>
      </c>
      <c r="AX280" s="55" t="e">
        <f t="shared" si="108"/>
        <v>#DIV/0!</v>
      </c>
      <c r="AY280" s="55" t="e">
        <f t="shared" si="109"/>
        <v>#DIV/0!</v>
      </c>
      <c r="AZ280" s="55" t="e">
        <f t="shared" si="110"/>
        <v>#DIV/0!</v>
      </c>
      <c r="BA280" s="56" t="e">
        <f t="shared" si="111"/>
        <v>#DIV/0!</v>
      </c>
      <c r="BB280" s="56" t="e">
        <f t="shared" si="112"/>
        <v>#DIV/0!</v>
      </c>
      <c r="BC280" s="56" t="e">
        <f t="shared" si="113"/>
        <v>#DIV/0!</v>
      </c>
      <c r="BD280" s="56" t="e">
        <f t="shared" si="114"/>
        <v>#DIV/0!</v>
      </c>
      <c r="BE280" s="108">
        <v>0.2</v>
      </c>
      <c r="BF280" s="108">
        <v>0.8</v>
      </c>
      <c r="BG280" s="56" t="e">
        <f t="shared" si="115"/>
        <v>#DIV/0!</v>
      </c>
      <c r="BH280" s="56" t="e">
        <f t="shared" si="116"/>
        <v>#DIV/0!</v>
      </c>
      <c r="BI280" s="56" t="e">
        <f t="shared" si="117"/>
        <v>#DIV/0!</v>
      </c>
      <c r="BJ280" s="56" t="e">
        <f t="shared" si="123"/>
        <v>#DIV/0!</v>
      </c>
      <c r="BK280" s="56" t="e">
        <f t="shared" si="123"/>
        <v>#DIV/0!</v>
      </c>
      <c r="BL280" s="56" t="e">
        <f t="shared" si="118"/>
        <v>#DIV/0!</v>
      </c>
      <c r="BM280" s="56" t="e">
        <f t="shared" si="119"/>
        <v>#DIV/0!</v>
      </c>
      <c r="BN280" s="56" t="e">
        <f t="shared" si="120"/>
        <v>#DIV/0!</v>
      </c>
      <c r="BO280" s="56" t="e">
        <f t="shared" si="124"/>
        <v>#DIV/0!</v>
      </c>
      <c r="BP280" s="56" t="e">
        <f t="shared" si="124"/>
        <v>#DIV/0!</v>
      </c>
      <c r="BQ280" s="56" t="e">
        <f t="shared" si="124"/>
        <v>#DIV/0!</v>
      </c>
      <c r="BR280" s="56" t="e">
        <f t="shared" si="124"/>
        <v>#DIV/0!</v>
      </c>
      <c r="BS280" s="5049"/>
      <c r="BT280" s="5049"/>
      <c r="BU280" s="5049"/>
      <c r="BV280" s="5049"/>
      <c r="BW280" s="5049"/>
      <c r="BX280" s="5049"/>
      <c r="BY280" s="5049"/>
      <c r="BZ280" s="5049"/>
      <c r="CA280" s="5118"/>
      <c r="CC280" s="5111"/>
      <c r="CD280" s="5049"/>
      <c r="CE280" s="5049"/>
      <c r="CF280" s="5118"/>
      <c r="CG280" s="5130"/>
    </row>
    <row r="281" spans="1:85" ht="14.25" customHeight="1">
      <c r="A281" s="5111"/>
      <c r="B281" s="5114"/>
      <c r="C281" s="5047"/>
      <c r="D281" s="5114"/>
      <c r="E281" s="5047"/>
      <c r="F281" s="440"/>
      <c r="G281" s="377"/>
      <c r="H281" s="5118"/>
      <c r="I281" s="561"/>
      <c r="J281" s="562"/>
      <c r="K281" s="562"/>
      <c r="L281" s="562"/>
      <c r="M281" s="5118"/>
      <c r="N281" s="5111"/>
      <c r="O281" s="380"/>
      <c r="P281" s="381"/>
      <c r="Q281" s="5111"/>
      <c r="R281" s="5049"/>
      <c r="S281" s="5049"/>
      <c r="T281" s="5118"/>
      <c r="U281" s="22"/>
      <c r="V281" s="384">
        <v>4</v>
      </c>
      <c r="W281" s="145"/>
      <c r="X281" s="723"/>
      <c r="Y281" s="723"/>
      <c r="Z281" s="440"/>
      <c r="AA281" s="725"/>
      <c r="AB281" s="725"/>
      <c r="AC281" s="725"/>
      <c r="AD281" s="726"/>
      <c r="AE281" s="140"/>
      <c r="AF281" s="141"/>
      <c r="AG281" s="143"/>
      <c r="AH281" s="143"/>
      <c r="AI281" s="143"/>
      <c r="AJ281" s="146"/>
      <c r="AK281" s="727"/>
      <c r="AL281" s="728"/>
      <c r="AM281" s="728"/>
      <c r="AN281" s="729"/>
      <c r="AO281" s="3"/>
      <c r="AP281" s="399"/>
      <c r="AQ281" s="381"/>
      <c r="AR281" s="52"/>
      <c r="AS281" s="53" t="e">
        <f t="shared" si="125"/>
        <v>#DIV/0!</v>
      </c>
      <c r="AT281" s="54" t="e">
        <f t="shared" si="104"/>
        <v>#DIV/0!</v>
      </c>
      <c r="AU281" s="54" t="e">
        <f t="shared" si="105"/>
        <v>#DIV/0!</v>
      </c>
      <c r="AV281" s="54" t="e">
        <f t="shared" si="106"/>
        <v>#DIV/0!</v>
      </c>
      <c r="AW281" s="55" t="e">
        <f t="shared" si="107"/>
        <v>#DIV/0!</v>
      </c>
      <c r="AX281" s="55" t="e">
        <f t="shared" si="108"/>
        <v>#DIV/0!</v>
      </c>
      <c r="AY281" s="55" t="e">
        <f t="shared" si="109"/>
        <v>#DIV/0!</v>
      </c>
      <c r="AZ281" s="55" t="e">
        <f t="shared" si="110"/>
        <v>#DIV/0!</v>
      </c>
      <c r="BA281" s="56" t="e">
        <f t="shared" si="111"/>
        <v>#DIV/0!</v>
      </c>
      <c r="BB281" s="56" t="e">
        <f t="shared" si="112"/>
        <v>#DIV/0!</v>
      </c>
      <c r="BC281" s="56" t="e">
        <f t="shared" si="113"/>
        <v>#DIV/0!</v>
      </c>
      <c r="BD281" s="56" t="e">
        <f t="shared" si="114"/>
        <v>#DIV/0!</v>
      </c>
      <c r="BE281" s="108">
        <v>0.2</v>
      </c>
      <c r="BF281" s="108">
        <v>0.8</v>
      </c>
      <c r="BG281" s="56" t="e">
        <f t="shared" si="115"/>
        <v>#DIV/0!</v>
      </c>
      <c r="BH281" s="56" t="e">
        <f t="shared" si="116"/>
        <v>#DIV/0!</v>
      </c>
      <c r="BI281" s="56" t="e">
        <f t="shared" si="117"/>
        <v>#DIV/0!</v>
      </c>
      <c r="BJ281" s="56" t="e">
        <f t="shared" si="123"/>
        <v>#DIV/0!</v>
      </c>
      <c r="BK281" s="56" t="e">
        <f t="shared" si="123"/>
        <v>#DIV/0!</v>
      </c>
      <c r="BL281" s="56" t="e">
        <f t="shared" si="118"/>
        <v>#DIV/0!</v>
      </c>
      <c r="BM281" s="56" t="e">
        <f t="shared" si="119"/>
        <v>#DIV/0!</v>
      </c>
      <c r="BN281" s="56" t="e">
        <f t="shared" si="120"/>
        <v>#DIV/0!</v>
      </c>
      <c r="BO281" s="56" t="e">
        <f t="shared" si="124"/>
        <v>#DIV/0!</v>
      </c>
      <c r="BP281" s="56" t="e">
        <f t="shared" si="124"/>
        <v>#DIV/0!</v>
      </c>
      <c r="BQ281" s="56" t="e">
        <f t="shared" si="124"/>
        <v>#DIV/0!</v>
      </c>
      <c r="BR281" s="56" t="e">
        <f t="shared" si="124"/>
        <v>#DIV/0!</v>
      </c>
      <c r="BS281" s="5049"/>
      <c r="BT281" s="5049"/>
      <c r="BU281" s="5049"/>
      <c r="BV281" s="5049"/>
      <c r="BW281" s="5049"/>
      <c r="BX281" s="5049"/>
      <c r="BY281" s="5049"/>
      <c r="BZ281" s="5049"/>
      <c r="CA281" s="5118"/>
      <c r="CC281" s="5111"/>
      <c r="CD281" s="5049"/>
      <c r="CE281" s="5049"/>
      <c r="CF281" s="5118"/>
      <c r="CG281" s="5130"/>
    </row>
    <row r="282" spans="1:85" ht="14.25" customHeight="1">
      <c r="A282" s="5111"/>
      <c r="B282" s="5114"/>
      <c r="C282" s="5047"/>
      <c r="D282" s="5114"/>
      <c r="E282" s="5047"/>
      <c r="F282" s="440"/>
      <c r="G282" s="377"/>
      <c r="H282" s="5118"/>
      <c r="I282" s="561"/>
      <c r="J282" s="562"/>
      <c r="K282" s="562"/>
      <c r="L282" s="562"/>
      <c r="M282" s="5118"/>
      <c r="N282" s="5111"/>
      <c r="O282" s="380"/>
      <c r="P282" s="381"/>
      <c r="Q282" s="5111"/>
      <c r="R282" s="5049"/>
      <c r="S282" s="5049"/>
      <c r="T282" s="5118"/>
      <c r="U282" s="22"/>
      <c r="V282" s="384">
        <v>5</v>
      </c>
      <c r="W282" s="145"/>
      <c r="X282" s="723"/>
      <c r="Y282" s="723"/>
      <c r="Z282" s="440"/>
      <c r="AA282" s="725"/>
      <c r="AB282" s="725"/>
      <c r="AC282" s="725"/>
      <c r="AD282" s="726"/>
      <c r="AE282" s="140"/>
      <c r="AF282" s="141"/>
      <c r="AG282" s="143"/>
      <c r="AH282" s="143"/>
      <c r="AI282" s="143"/>
      <c r="AJ282" s="146"/>
      <c r="AK282" s="727"/>
      <c r="AL282" s="728"/>
      <c r="AM282" s="728"/>
      <c r="AN282" s="729"/>
      <c r="AO282" s="3"/>
      <c r="AP282" s="399"/>
      <c r="AQ282" s="381"/>
      <c r="AR282" s="52"/>
      <c r="AS282" s="53" t="e">
        <f t="shared" si="125"/>
        <v>#DIV/0!</v>
      </c>
      <c r="AT282" s="54" t="e">
        <f t="shared" si="104"/>
        <v>#DIV/0!</v>
      </c>
      <c r="AU282" s="54" t="e">
        <f t="shared" si="105"/>
        <v>#DIV/0!</v>
      </c>
      <c r="AV282" s="54" t="e">
        <f t="shared" si="106"/>
        <v>#DIV/0!</v>
      </c>
      <c r="AW282" s="55" t="e">
        <f t="shared" si="107"/>
        <v>#DIV/0!</v>
      </c>
      <c r="AX282" s="55" t="e">
        <f t="shared" si="108"/>
        <v>#DIV/0!</v>
      </c>
      <c r="AY282" s="55" t="e">
        <f t="shared" si="109"/>
        <v>#DIV/0!</v>
      </c>
      <c r="AZ282" s="55" t="e">
        <f t="shared" si="110"/>
        <v>#DIV/0!</v>
      </c>
      <c r="BA282" s="56" t="e">
        <f t="shared" si="111"/>
        <v>#DIV/0!</v>
      </c>
      <c r="BB282" s="56" t="e">
        <f t="shared" si="112"/>
        <v>#DIV/0!</v>
      </c>
      <c r="BC282" s="56" t="e">
        <f t="shared" si="113"/>
        <v>#DIV/0!</v>
      </c>
      <c r="BD282" s="56" t="e">
        <f t="shared" si="114"/>
        <v>#DIV/0!</v>
      </c>
      <c r="BE282" s="108">
        <v>0.2</v>
      </c>
      <c r="BF282" s="108">
        <v>0.8</v>
      </c>
      <c r="BG282" s="56" t="e">
        <f t="shared" si="115"/>
        <v>#DIV/0!</v>
      </c>
      <c r="BH282" s="56" t="e">
        <f t="shared" si="116"/>
        <v>#DIV/0!</v>
      </c>
      <c r="BI282" s="56" t="e">
        <f t="shared" si="117"/>
        <v>#DIV/0!</v>
      </c>
      <c r="BJ282" s="56" t="e">
        <f t="shared" si="123"/>
        <v>#DIV/0!</v>
      </c>
      <c r="BK282" s="56" t="e">
        <f t="shared" si="123"/>
        <v>#DIV/0!</v>
      </c>
      <c r="BL282" s="56" t="e">
        <f t="shared" si="118"/>
        <v>#DIV/0!</v>
      </c>
      <c r="BM282" s="56" t="e">
        <f t="shared" si="119"/>
        <v>#DIV/0!</v>
      </c>
      <c r="BN282" s="56" t="e">
        <f t="shared" si="120"/>
        <v>#DIV/0!</v>
      </c>
      <c r="BO282" s="56" t="e">
        <f t="shared" si="124"/>
        <v>#DIV/0!</v>
      </c>
      <c r="BP282" s="56" t="e">
        <f t="shared" si="124"/>
        <v>#DIV/0!</v>
      </c>
      <c r="BQ282" s="56" t="e">
        <f t="shared" si="124"/>
        <v>#DIV/0!</v>
      </c>
      <c r="BR282" s="56" t="e">
        <f t="shared" si="124"/>
        <v>#DIV/0!</v>
      </c>
      <c r="BS282" s="5049"/>
      <c r="BT282" s="5049"/>
      <c r="BU282" s="5049"/>
      <c r="BV282" s="5049"/>
      <c r="BW282" s="5049"/>
      <c r="BX282" s="5049"/>
      <c r="BY282" s="5049"/>
      <c r="BZ282" s="5049"/>
      <c r="CA282" s="5118"/>
      <c r="CC282" s="5111"/>
      <c r="CD282" s="5049"/>
      <c r="CE282" s="5049"/>
      <c r="CF282" s="5118"/>
      <c r="CG282" s="5130"/>
    </row>
    <row r="283" spans="1:85" ht="14.25" customHeight="1">
      <c r="A283" s="5111"/>
      <c r="B283" s="5114"/>
      <c r="C283" s="5047"/>
      <c r="D283" s="5114"/>
      <c r="E283" s="5047"/>
      <c r="F283" s="440"/>
      <c r="G283" s="377"/>
      <c r="H283" s="5118"/>
      <c r="I283" s="561"/>
      <c r="J283" s="562"/>
      <c r="K283" s="562"/>
      <c r="L283" s="562"/>
      <c r="M283" s="5118"/>
      <c r="N283" s="5111"/>
      <c r="O283" s="380"/>
      <c r="P283" s="381"/>
      <c r="Q283" s="5111"/>
      <c r="R283" s="5049"/>
      <c r="S283" s="5049"/>
      <c r="T283" s="5118"/>
      <c r="U283" s="22"/>
      <c r="V283" s="384">
        <v>6</v>
      </c>
      <c r="W283" s="145"/>
      <c r="X283" s="723"/>
      <c r="Y283" s="723"/>
      <c r="Z283" s="440"/>
      <c r="AA283" s="725"/>
      <c r="AB283" s="725"/>
      <c r="AC283" s="725"/>
      <c r="AD283" s="726"/>
      <c r="AE283" s="140"/>
      <c r="AF283" s="141"/>
      <c r="AG283" s="143"/>
      <c r="AH283" s="143"/>
      <c r="AI283" s="143"/>
      <c r="AJ283" s="146"/>
      <c r="AK283" s="727"/>
      <c r="AL283" s="728"/>
      <c r="AM283" s="728"/>
      <c r="AN283" s="729"/>
      <c r="AO283" s="3"/>
      <c r="AP283" s="399"/>
      <c r="AQ283" s="381"/>
      <c r="AR283" s="52"/>
      <c r="AS283" s="53" t="e">
        <f t="shared" si="125"/>
        <v>#DIV/0!</v>
      </c>
      <c r="AT283" s="54" t="e">
        <f t="shared" si="104"/>
        <v>#DIV/0!</v>
      </c>
      <c r="AU283" s="54" t="e">
        <f t="shared" si="105"/>
        <v>#DIV/0!</v>
      </c>
      <c r="AV283" s="54" t="e">
        <f t="shared" si="106"/>
        <v>#DIV/0!</v>
      </c>
      <c r="AW283" s="55" t="e">
        <f t="shared" si="107"/>
        <v>#DIV/0!</v>
      </c>
      <c r="AX283" s="55" t="e">
        <f t="shared" si="108"/>
        <v>#DIV/0!</v>
      </c>
      <c r="AY283" s="55" t="e">
        <f t="shared" si="109"/>
        <v>#DIV/0!</v>
      </c>
      <c r="AZ283" s="55" t="e">
        <f t="shared" si="110"/>
        <v>#DIV/0!</v>
      </c>
      <c r="BA283" s="56" t="e">
        <f t="shared" si="111"/>
        <v>#DIV/0!</v>
      </c>
      <c r="BB283" s="56" t="e">
        <f t="shared" si="112"/>
        <v>#DIV/0!</v>
      </c>
      <c r="BC283" s="56" t="e">
        <f t="shared" si="113"/>
        <v>#DIV/0!</v>
      </c>
      <c r="BD283" s="56" t="e">
        <f t="shared" si="114"/>
        <v>#DIV/0!</v>
      </c>
      <c r="BE283" s="108">
        <v>0.2</v>
      </c>
      <c r="BF283" s="108">
        <v>0.8</v>
      </c>
      <c r="BG283" s="56" t="e">
        <f t="shared" si="115"/>
        <v>#DIV/0!</v>
      </c>
      <c r="BH283" s="56" t="e">
        <f t="shared" si="116"/>
        <v>#DIV/0!</v>
      </c>
      <c r="BI283" s="56" t="e">
        <f t="shared" si="117"/>
        <v>#DIV/0!</v>
      </c>
      <c r="BJ283" s="56" t="e">
        <f t="shared" si="123"/>
        <v>#DIV/0!</v>
      </c>
      <c r="BK283" s="56" t="e">
        <f t="shared" si="123"/>
        <v>#DIV/0!</v>
      </c>
      <c r="BL283" s="56" t="e">
        <f t="shared" si="118"/>
        <v>#DIV/0!</v>
      </c>
      <c r="BM283" s="56" t="e">
        <f t="shared" si="119"/>
        <v>#DIV/0!</v>
      </c>
      <c r="BN283" s="56" t="e">
        <f t="shared" si="120"/>
        <v>#DIV/0!</v>
      </c>
      <c r="BO283" s="56" t="e">
        <f t="shared" si="124"/>
        <v>#DIV/0!</v>
      </c>
      <c r="BP283" s="56" t="e">
        <f t="shared" si="124"/>
        <v>#DIV/0!</v>
      </c>
      <c r="BQ283" s="56" t="e">
        <f t="shared" si="124"/>
        <v>#DIV/0!</v>
      </c>
      <c r="BR283" s="56" t="e">
        <f t="shared" si="124"/>
        <v>#DIV/0!</v>
      </c>
      <c r="BS283" s="5049"/>
      <c r="BT283" s="5049"/>
      <c r="BU283" s="5049"/>
      <c r="BV283" s="5049"/>
      <c r="BW283" s="5049"/>
      <c r="BX283" s="5049"/>
      <c r="BY283" s="5049"/>
      <c r="BZ283" s="5049"/>
      <c r="CA283" s="5118"/>
      <c r="CC283" s="5111"/>
      <c r="CD283" s="5049"/>
      <c r="CE283" s="5049"/>
      <c r="CF283" s="5118"/>
      <c r="CG283" s="5130"/>
    </row>
    <row r="284" spans="1:85" ht="14.25" customHeight="1">
      <c r="A284" s="5111"/>
      <c r="B284" s="5114"/>
      <c r="C284" s="5047"/>
      <c r="D284" s="5114"/>
      <c r="E284" s="5047"/>
      <c r="F284" s="440"/>
      <c r="G284" s="377"/>
      <c r="H284" s="5118"/>
      <c r="I284" s="561"/>
      <c r="J284" s="562"/>
      <c r="K284" s="562"/>
      <c r="L284" s="562"/>
      <c r="M284" s="5118"/>
      <c r="N284" s="5111"/>
      <c r="O284" s="380"/>
      <c r="P284" s="381"/>
      <c r="Q284" s="5111"/>
      <c r="R284" s="5049"/>
      <c r="S284" s="5049"/>
      <c r="T284" s="5118"/>
      <c r="U284" s="22"/>
      <c r="V284" s="384">
        <v>7</v>
      </c>
      <c r="W284" s="145"/>
      <c r="X284" s="723"/>
      <c r="Y284" s="723"/>
      <c r="Z284" s="440"/>
      <c r="AA284" s="725"/>
      <c r="AB284" s="725"/>
      <c r="AC284" s="725"/>
      <c r="AD284" s="726"/>
      <c r="AE284" s="140"/>
      <c r="AF284" s="141"/>
      <c r="AG284" s="143"/>
      <c r="AH284" s="143"/>
      <c r="AI284" s="143"/>
      <c r="AJ284" s="146"/>
      <c r="AK284" s="727"/>
      <c r="AL284" s="728"/>
      <c r="AM284" s="728"/>
      <c r="AN284" s="729"/>
      <c r="AO284" s="3"/>
      <c r="AP284" s="399"/>
      <c r="AQ284" s="381"/>
      <c r="AR284" s="52"/>
      <c r="AS284" s="53" t="e">
        <f t="shared" si="125"/>
        <v>#DIV/0!</v>
      </c>
      <c r="AT284" s="54" t="e">
        <f t="shared" si="104"/>
        <v>#DIV/0!</v>
      </c>
      <c r="AU284" s="54" t="e">
        <f t="shared" si="105"/>
        <v>#DIV/0!</v>
      </c>
      <c r="AV284" s="54" t="e">
        <f t="shared" si="106"/>
        <v>#DIV/0!</v>
      </c>
      <c r="AW284" s="55" t="e">
        <f t="shared" si="107"/>
        <v>#DIV/0!</v>
      </c>
      <c r="AX284" s="55" t="e">
        <f t="shared" si="108"/>
        <v>#DIV/0!</v>
      </c>
      <c r="AY284" s="55" t="e">
        <f t="shared" si="109"/>
        <v>#DIV/0!</v>
      </c>
      <c r="AZ284" s="55" t="e">
        <f t="shared" si="110"/>
        <v>#DIV/0!</v>
      </c>
      <c r="BA284" s="56" t="e">
        <f t="shared" si="111"/>
        <v>#DIV/0!</v>
      </c>
      <c r="BB284" s="56" t="e">
        <f t="shared" si="112"/>
        <v>#DIV/0!</v>
      </c>
      <c r="BC284" s="56" t="e">
        <f t="shared" si="113"/>
        <v>#DIV/0!</v>
      </c>
      <c r="BD284" s="56" t="e">
        <f t="shared" si="114"/>
        <v>#DIV/0!</v>
      </c>
      <c r="BE284" s="108">
        <v>0.2</v>
      </c>
      <c r="BF284" s="108">
        <v>0.8</v>
      </c>
      <c r="BG284" s="56" t="e">
        <f t="shared" si="115"/>
        <v>#DIV/0!</v>
      </c>
      <c r="BH284" s="56" t="e">
        <f t="shared" si="116"/>
        <v>#DIV/0!</v>
      </c>
      <c r="BI284" s="56" t="e">
        <f t="shared" si="117"/>
        <v>#DIV/0!</v>
      </c>
      <c r="BJ284" s="56" t="e">
        <f t="shared" si="123"/>
        <v>#DIV/0!</v>
      </c>
      <c r="BK284" s="56" t="e">
        <f t="shared" si="123"/>
        <v>#DIV/0!</v>
      </c>
      <c r="BL284" s="56" t="e">
        <f t="shared" si="118"/>
        <v>#DIV/0!</v>
      </c>
      <c r="BM284" s="56" t="e">
        <f t="shared" si="119"/>
        <v>#DIV/0!</v>
      </c>
      <c r="BN284" s="56" t="e">
        <f t="shared" si="120"/>
        <v>#DIV/0!</v>
      </c>
      <c r="BO284" s="56" t="e">
        <f t="shared" si="124"/>
        <v>#DIV/0!</v>
      </c>
      <c r="BP284" s="56" t="e">
        <f t="shared" si="124"/>
        <v>#DIV/0!</v>
      </c>
      <c r="BQ284" s="56" t="e">
        <f t="shared" si="124"/>
        <v>#DIV/0!</v>
      </c>
      <c r="BR284" s="56" t="e">
        <f t="shared" si="124"/>
        <v>#DIV/0!</v>
      </c>
      <c r="BS284" s="5049"/>
      <c r="BT284" s="5049"/>
      <c r="BU284" s="5049"/>
      <c r="BV284" s="5049"/>
      <c r="BW284" s="5049"/>
      <c r="BX284" s="5049"/>
      <c r="BY284" s="5049"/>
      <c r="BZ284" s="5049"/>
      <c r="CA284" s="5118"/>
      <c r="CC284" s="5111"/>
      <c r="CD284" s="5049"/>
      <c r="CE284" s="5049"/>
      <c r="CF284" s="5118"/>
      <c r="CG284" s="5130"/>
    </row>
    <row r="285" spans="1:85" ht="14.25" customHeight="1">
      <c r="A285" s="5111"/>
      <c r="B285" s="5114"/>
      <c r="C285" s="5047"/>
      <c r="D285" s="5114"/>
      <c r="E285" s="5047"/>
      <c r="F285" s="440"/>
      <c r="G285" s="377"/>
      <c r="H285" s="5118"/>
      <c r="I285" s="561"/>
      <c r="J285" s="562"/>
      <c r="K285" s="562"/>
      <c r="L285" s="562"/>
      <c r="M285" s="5118"/>
      <c r="N285" s="5111"/>
      <c r="O285" s="380"/>
      <c r="P285" s="381"/>
      <c r="Q285" s="5111"/>
      <c r="R285" s="5049"/>
      <c r="S285" s="5049"/>
      <c r="T285" s="5118"/>
      <c r="U285" s="22"/>
      <c r="V285" s="384">
        <v>8</v>
      </c>
      <c r="W285" s="145"/>
      <c r="X285" s="723"/>
      <c r="Y285" s="723"/>
      <c r="Z285" s="440"/>
      <c r="AA285" s="725"/>
      <c r="AB285" s="725"/>
      <c r="AC285" s="725"/>
      <c r="AD285" s="726"/>
      <c r="AE285" s="140"/>
      <c r="AF285" s="141"/>
      <c r="AG285" s="143"/>
      <c r="AH285" s="143"/>
      <c r="AI285" s="143"/>
      <c r="AJ285" s="146"/>
      <c r="AK285" s="727"/>
      <c r="AL285" s="728"/>
      <c r="AM285" s="728"/>
      <c r="AN285" s="729"/>
      <c r="AO285" s="3"/>
      <c r="AP285" s="399"/>
      <c r="AQ285" s="381"/>
      <c r="AR285" s="52"/>
      <c r="AS285" s="53" t="e">
        <f t="shared" si="125"/>
        <v>#DIV/0!</v>
      </c>
      <c r="AT285" s="54" t="e">
        <f t="shared" si="104"/>
        <v>#DIV/0!</v>
      </c>
      <c r="AU285" s="54" t="e">
        <f t="shared" si="105"/>
        <v>#DIV/0!</v>
      </c>
      <c r="AV285" s="54" t="e">
        <f t="shared" si="106"/>
        <v>#DIV/0!</v>
      </c>
      <c r="AW285" s="55" t="e">
        <f t="shared" si="107"/>
        <v>#DIV/0!</v>
      </c>
      <c r="AX285" s="55" t="e">
        <f t="shared" si="108"/>
        <v>#DIV/0!</v>
      </c>
      <c r="AY285" s="55" t="e">
        <f t="shared" si="109"/>
        <v>#DIV/0!</v>
      </c>
      <c r="AZ285" s="55" t="e">
        <f t="shared" si="110"/>
        <v>#DIV/0!</v>
      </c>
      <c r="BA285" s="56" t="e">
        <f t="shared" si="111"/>
        <v>#DIV/0!</v>
      </c>
      <c r="BB285" s="56" t="e">
        <f t="shared" si="112"/>
        <v>#DIV/0!</v>
      </c>
      <c r="BC285" s="56" t="e">
        <f t="shared" si="113"/>
        <v>#DIV/0!</v>
      </c>
      <c r="BD285" s="56" t="e">
        <f t="shared" si="114"/>
        <v>#DIV/0!</v>
      </c>
      <c r="BE285" s="108">
        <v>0.2</v>
      </c>
      <c r="BF285" s="108">
        <v>0.8</v>
      </c>
      <c r="BG285" s="56" t="e">
        <f t="shared" si="115"/>
        <v>#DIV/0!</v>
      </c>
      <c r="BH285" s="56" t="e">
        <f t="shared" si="116"/>
        <v>#DIV/0!</v>
      </c>
      <c r="BI285" s="56" t="e">
        <f t="shared" si="117"/>
        <v>#DIV/0!</v>
      </c>
      <c r="BJ285" s="56" t="e">
        <f t="shared" ref="BJ285:BK287" si="128">+AZ285*BE285</f>
        <v>#DIV/0!</v>
      </c>
      <c r="BK285" s="56" t="e">
        <f t="shared" si="128"/>
        <v>#DIV/0!</v>
      </c>
      <c r="BL285" s="56" t="e">
        <f t="shared" si="118"/>
        <v>#DIV/0!</v>
      </c>
      <c r="BM285" s="56" t="e">
        <f t="shared" si="119"/>
        <v>#DIV/0!</v>
      </c>
      <c r="BN285" s="56" t="e">
        <f t="shared" si="120"/>
        <v>#DIV/0!</v>
      </c>
      <c r="BO285" s="56" t="e">
        <f t="shared" ref="BO285:BR287" si="129">+BG285+BK285</f>
        <v>#DIV/0!</v>
      </c>
      <c r="BP285" s="56" t="e">
        <f t="shared" si="129"/>
        <v>#DIV/0!</v>
      </c>
      <c r="BQ285" s="56" t="e">
        <f t="shared" si="129"/>
        <v>#DIV/0!</v>
      </c>
      <c r="BR285" s="56" t="e">
        <f t="shared" si="129"/>
        <v>#DIV/0!</v>
      </c>
      <c r="BS285" s="5049"/>
      <c r="BT285" s="5049"/>
      <c r="BU285" s="5049"/>
      <c r="BV285" s="5049"/>
      <c r="BW285" s="5049"/>
      <c r="BX285" s="5049"/>
      <c r="BY285" s="5049"/>
      <c r="BZ285" s="5049"/>
      <c r="CA285" s="5118"/>
      <c r="CC285" s="5111"/>
      <c r="CD285" s="5049"/>
      <c r="CE285" s="5049"/>
      <c r="CF285" s="5118"/>
      <c r="CG285" s="5130"/>
    </row>
    <row r="286" spans="1:85" ht="14.25" customHeight="1">
      <c r="A286" s="5111"/>
      <c r="B286" s="5114"/>
      <c r="C286" s="5047"/>
      <c r="D286" s="5114"/>
      <c r="E286" s="5047"/>
      <c r="F286" s="440"/>
      <c r="G286" s="377"/>
      <c r="H286" s="5118"/>
      <c r="I286" s="561"/>
      <c r="J286" s="562"/>
      <c r="K286" s="562"/>
      <c r="L286" s="562"/>
      <c r="M286" s="5118"/>
      <c r="N286" s="5111"/>
      <c r="O286" s="380"/>
      <c r="P286" s="381"/>
      <c r="Q286" s="5111"/>
      <c r="R286" s="5049"/>
      <c r="S286" s="5049"/>
      <c r="T286" s="5118"/>
      <c r="U286" s="22"/>
      <c r="V286" s="384">
        <v>9</v>
      </c>
      <c r="W286" s="145"/>
      <c r="X286" s="723"/>
      <c r="Y286" s="723"/>
      <c r="Z286" s="440"/>
      <c r="AA286" s="725"/>
      <c r="AB286" s="725"/>
      <c r="AC286" s="725"/>
      <c r="AD286" s="726"/>
      <c r="AE286" s="140"/>
      <c r="AF286" s="141"/>
      <c r="AG286" s="143"/>
      <c r="AH286" s="143"/>
      <c r="AI286" s="143"/>
      <c r="AJ286" s="146"/>
      <c r="AK286" s="727"/>
      <c r="AL286" s="728"/>
      <c r="AM286" s="728"/>
      <c r="AN286" s="729"/>
      <c r="AO286" s="3"/>
      <c r="AP286" s="399"/>
      <c r="AQ286" s="381"/>
      <c r="AR286" s="52"/>
      <c r="AS286" s="53" t="e">
        <f t="shared" si="125"/>
        <v>#DIV/0!</v>
      </c>
      <c r="AT286" s="54" t="e">
        <f t="shared" si="104"/>
        <v>#DIV/0!</v>
      </c>
      <c r="AU286" s="54" t="e">
        <f t="shared" si="105"/>
        <v>#DIV/0!</v>
      </c>
      <c r="AV286" s="54" t="e">
        <f t="shared" si="106"/>
        <v>#DIV/0!</v>
      </c>
      <c r="AW286" s="55" t="e">
        <f t="shared" si="107"/>
        <v>#DIV/0!</v>
      </c>
      <c r="AX286" s="55" t="e">
        <f t="shared" si="108"/>
        <v>#DIV/0!</v>
      </c>
      <c r="AY286" s="55" t="e">
        <f t="shared" si="109"/>
        <v>#DIV/0!</v>
      </c>
      <c r="AZ286" s="55" t="e">
        <f t="shared" si="110"/>
        <v>#DIV/0!</v>
      </c>
      <c r="BA286" s="56" t="e">
        <f t="shared" si="111"/>
        <v>#DIV/0!</v>
      </c>
      <c r="BB286" s="56" t="e">
        <f t="shared" si="112"/>
        <v>#DIV/0!</v>
      </c>
      <c r="BC286" s="56" t="e">
        <f t="shared" si="113"/>
        <v>#DIV/0!</v>
      </c>
      <c r="BD286" s="56" t="e">
        <f t="shared" si="114"/>
        <v>#DIV/0!</v>
      </c>
      <c r="BE286" s="108">
        <v>0.2</v>
      </c>
      <c r="BF286" s="108">
        <v>0.8</v>
      </c>
      <c r="BG286" s="56" t="e">
        <f t="shared" si="115"/>
        <v>#DIV/0!</v>
      </c>
      <c r="BH286" s="56" t="e">
        <f t="shared" si="116"/>
        <v>#DIV/0!</v>
      </c>
      <c r="BI286" s="56" t="e">
        <f t="shared" si="117"/>
        <v>#DIV/0!</v>
      </c>
      <c r="BJ286" s="56" t="e">
        <f t="shared" si="128"/>
        <v>#DIV/0!</v>
      </c>
      <c r="BK286" s="56" t="e">
        <f t="shared" si="128"/>
        <v>#DIV/0!</v>
      </c>
      <c r="BL286" s="56" t="e">
        <f t="shared" si="118"/>
        <v>#DIV/0!</v>
      </c>
      <c r="BM286" s="56" t="e">
        <f t="shared" si="119"/>
        <v>#DIV/0!</v>
      </c>
      <c r="BN286" s="56" t="e">
        <f t="shared" si="120"/>
        <v>#DIV/0!</v>
      </c>
      <c r="BO286" s="56" t="e">
        <f t="shared" si="129"/>
        <v>#DIV/0!</v>
      </c>
      <c r="BP286" s="56" t="e">
        <f t="shared" si="129"/>
        <v>#DIV/0!</v>
      </c>
      <c r="BQ286" s="56" t="e">
        <f t="shared" si="129"/>
        <v>#DIV/0!</v>
      </c>
      <c r="BR286" s="56" t="e">
        <f t="shared" si="129"/>
        <v>#DIV/0!</v>
      </c>
      <c r="BS286" s="5049"/>
      <c r="BT286" s="5049"/>
      <c r="BU286" s="5049"/>
      <c r="BV286" s="5049"/>
      <c r="BW286" s="5049"/>
      <c r="BX286" s="5049"/>
      <c r="BY286" s="5049"/>
      <c r="BZ286" s="5049"/>
      <c r="CA286" s="5118"/>
      <c r="CC286" s="5111"/>
      <c r="CD286" s="5049"/>
      <c r="CE286" s="5049"/>
      <c r="CF286" s="5118"/>
      <c r="CG286" s="5130"/>
    </row>
    <row r="287" spans="1:85" ht="14.25" customHeight="1" thickBot="1">
      <c r="A287" s="5112"/>
      <c r="B287" s="5115"/>
      <c r="C287" s="4515"/>
      <c r="D287" s="5115"/>
      <c r="E287" s="4515"/>
      <c r="F287" s="593"/>
      <c r="G287" s="411"/>
      <c r="H287" s="5119"/>
      <c r="I287" s="596"/>
      <c r="J287" s="597"/>
      <c r="K287" s="597"/>
      <c r="L287" s="597"/>
      <c r="M287" s="5119"/>
      <c r="N287" s="5112"/>
      <c r="O287" s="416"/>
      <c r="P287" s="417"/>
      <c r="Q287" s="5112"/>
      <c r="R287" s="5121"/>
      <c r="S287" s="5121"/>
      <c r="T287" s="5119"/>
      <c r="U287" s="22"/>
      <c r="V287" s="449">
        <v>10</v>
      </c>
      <c r="W287" s="414"/>
      <c r="X287" s="735"/>
      <c r="Y287" s="735"/>
      <c r="Z287" s="593"/>
      <c r="AA287" s="737"/>
      <c r="AB287" s="737"/>
      <c r="AC287" s="737"/>
      <c r="AD287" s="738"/>
      <c r="AE287" s="140"/>
      <c r="AF287" s="413"/>
      <c r="AG287" s="739"/>
      <c r="AH287" s="739"/>
      <c r="AI287" s="739"/>
      <c r="AJ287" s="740"/>
      <c r="AK287" s="741"/>
      <c r="AL287" s="742"/>
      <c r="AM287" s="742"/>
      <c r="AN287" s="743"/>
      <c r="AO287" s="3"/>
      <c r="AP287" s="744"/>
      <c r="AQ287" s="417"/>
      <c r="AR287" s="52"/>
      <c r="AS287" s="786" t="e">
        <f t="shared" si="125"/>
        <v>#DIV/0!</v>
      </c>
      <c r="AT287" s="787" t="e">
        <f t="shared" si="104"/>
        <v>#DIV/0!</v>
      </c>
      <c r="AU287" s="787" t="e">
        <f t="shared" si="105"/>
        <v>#DIV/0!</v>
      </c>
      <c r="AV287" s="787" t="e">
        <f t="shared" si="106"/>
        <v>#DIV/0!</v>
      </c>
      <c r="AW287" s="788" t="e">
        <f t="shared" si="107"/>
        <v>#DIV/0!</v>
      </c>
      <c r="AX287" s="788" t="e">
        <f t="shared" si="108"/>
        <v>#DIV/0!</v>
      </c>
      <c r="AY287" s="788" t="e">
        <f t="shared" si="109"/>
        <v>#DIV/0!</v>
      </c>
      <c r="AZ287" s="788" t="e">
        <f t="shared" si="110"/>
        <v>#DIV/0!</v>
      </c>
      <c r="BA287" s="430" t="e">
        <f t="shared" si="111"/>
        <v>#DIV/0!</v>
      </c>
      <c r="BB287" s="430" t="e">
        <f t="shared" si="112"/>
        <v>#DIV/0!</v>
      </c>
      <c r="BC287" s="430" t="e">
        <f t="shared" si="113"/>
        <v>#DIV/0!</v>
      </c>
      <c r="BD287" s="430" t="e">
        <f t="shared" si="114"/>
        <v>#DIV/0!</v>
      </c>
      <c r="BE287" s="427">
        <v>0.2</v>
      </c>
      <c r="BF287" s="427">
        <v>0.8</v>
      </c>
      <c r="BG287" s="430" t="e">
        <f t="shared" si="115"/>
        <v>#DIV/0!</v>
      </c>
      <c r="BH287" s="430" t="e">
        <f t="shared" si="116"/>
        <v>#DIV/0!</v>
      </c>
      <c r="BI287" s="430" t="e">
        <f t="shared" si="117"/>
        <v>#DIV/0!</v>
      </c>
      <c r="BJ287" s="430" t="e">
        <f t="shared" si="128"/>
        <v>#DIV/0!</v>
      </c>
      <c r="BK287" s="430" t="e">
        <f t="shared" si="128"/>
        <v>#DIV/0!</v>
      </c>
      <c r="BL287" s="430" t="e">
        <f t="shared" si="118"/>
        <v>#DIV/0!</v>
      </c>
      <c r="BM287" s="430" t="e">
        <f t="shared" si="119"/>
        <v>#DIV/0!</v>
      </c>
      <c r="BN287" s="430" t="e">
        <f t="shared" si="120"/>
        <v>#DIV/0!</v>
      </c>
      <c r="BO287" s="430" t="e">
        <f t="shared" si="129"/>
        <v>#DIV/0!</v>
      </c>
      <c r="BP287" s="430" t="e">
        <f t="shared" si="129"/>
        <v>#DIV/0!</v>
      </c>
      <c r="BQ287" s="430" t="e">
        <f t="shared" si="129"/>
        <v>#DIV/0!</v>
      </c>
      <c r="BR287" s="430" t="e">
        <f t="shared" si="129"/>
        <v>#DIV/0!</v>
      </c>
      <c r="BS287" s="5121"/>
      <c r="BT287" s="5121"/>
      <c r="BU287" s="5121"/>
      <c r="BV287" s="5121"/>
      <c r="BW287" s="5121"/>
      <c r="BX287" s="5121"/>
      <c r="BY287" s="5121"/>
      <c r="BZ287" s="5121"/>
      <c r="CA287" s="5119"/>
      <c r="CC287" s="5112"/>
      <c r="CD287" s="5121"/>
      <c r="CE287" s="5121"/>
      <c r="CF287" s="5119"/>
      <c r="CG287" s="4518"/>
    </row>
    <row r="288" spans="1:85" ht="14.25" customHeight="1" thickBot="1">
      <c r="A288" s="292"/>
      <c r="B288" s="5134"/>
      <c r="C288" s="4512"/>
      <c r="D288" s="5135"/>
      <c r="E288" s="4514"/>
      <c r="F288" s="4512"/>
      <c r="G288" s="470">
        <f>SUM(G13:G287)</f>
        <v>113383</v>
      </c>
      <c r="H288" s="471"/>
      <c r="I288" s="472">
        <f>SUM(I13:I287)</f>
        <v>6</v>
      </c>
      <c r="J288" s="473">
        <f>SUM(J13:J287)</f>
        <v>0</v>
      </c>
      <c r="K288" s="473">
        <f>SUM(K13:K287)</f>
        <v>0</v>
      </c>
      <c r="L288" s="473">
        <f>SUM(L13:L287)</f>
        <v>0</v>
      </c>
      <c r="M288" s="474"/>
      <c r="N288" s="470">
        <f>SUM(N13:N287)</f>
        <v>526453344</v>
      </c>
      <c r="O288" s="475"/>
      <c r="P288" s="471"/>
      <c r="Q288" s="476">
        <f>SUM(Q13:Q287)</f>
        <v>6000000</v>
      </c>
      <c r="R288" s="477">
        <f>SUM(R13:R287)</f>
        <v>0</v>
      </c>
      <c r="S288" s="477">
        <f>SUM(S13:S287)</f>
        <v>0</v>
      </c>
      <c r="T288" s="478">
        <f>SUM(T13:T287)</f>
        <v>0</v>
      </c>
      <c r="U288" s="296"/>
      <c r="V288" s="479"/>
      <c r="W288" s="480">
        <f>COUNTIF(W13:W287,"*")</f>
        <v>13</v>
      </c>
      <c r="X288" s="5315"/>
      <c r="Y288" s="4514"/>
      <c r="Z288" s="5043"/>
      <c r="AA288" s="481">
        <f>COUNTIFS(AA13:AA287,1)</f>
        <v>5</v>
      </c>
      <c r="AB288" s="482">
        <f>COUNTIFS(AB13:AB287,1)</f>
        <v>6</v>
      </c>
      <c r="AC288" s="482">
        <f>COUNTIFS(AC13:AC287,1)</f>
        <v>0</v>
      </c>
      <c r="AD288" s="483">
        <f>COUNTIFS(AD13:AD287,1)</f>
        <v>0</v>
      </c>
      <c r="AE288" s="299"/>
      <c r="AF288" s="484"/>
      <c r="AG288" s="485"/>
      <c r="AH288" s="480">
        <f>COUNTIF(AH13:AH287,"*")</f>
        <v>13</v>
      </c>
      <c r="AI288" s="485"/>
      <c r="AJ288" s="790"/>
      <c r="AK288" s="5136"/>
      <c r="AL288" s="4514"/>
      <c r="AM288" s="4514"/>
      <c r="AN288" s="5043"/>
      <c r="AO288" s="299"/>
      <c r="AP288" s="487"/>
      <c r="AQ288" s="488"/>
      <c r="AR288" s="304"/>
      <c r="AS288" s="489">
        <f t="shared" si="125"/>
        <v>5.2917985941455067E-5</v>
      </c>
      <c r="AT288" s="490">
        <f t="shared" si="104"/>
        <v>0</v>
      </c>
      <c r="AU288" s="490">
        <f t="shared" si="105"/>
        <v>0</v>
      </c>
      <c r="AV288" s="490">
        <f t="shared" si="106"/>
        <v>0</v>
      </c>
      <c r="AW288" s="485"/>
      <c r="AX288" s="485"/>
      <c r="AY288" s="485"/>
      <c r="AZ288" s="485"/>
      <c r="BA288" s="485"/>
      <c r="BB288" s="485"/>
      <c r="BC288" s="485"/>
      <c r="BD288" s="485"/>
      <c r="BE288" s="485"/>
      <c r="BF288" s="485"/>
      <c r="BG288" s="485"/>
      <c r="BH288" s="485"/>
      <c r="BI288" s="485"/>
      <c r="BJ288" s="485"/>
      <c r="BK288" s="485"/>
      <c r="BL288" s="485"/>
      <c r="BM288" s="485"/>
      <c r="BN288" s="485"/>
      <c r="BO288" s="485"/>
      <c r="BP288" s="485"/>
      <c r="BQ288" s="485"/>
      <c r="BR288" s="485"/>
      <c r="BS288" s="491">
        <f>AVERAGEIF(BS13:BS287,"&lt;&gt;#¡DIV/0!")</f>
        <v>7.6190476190476197E-2</v>
      </c>
      <c r="BT288" s="491">
        <f>AVERAGEIF(BT13:BT287,"&lt;&gt;#¡DIV/0!")</f>
        <v>0.10952380952380954</v>
      </c>
      <c r="BU288" s="491">
        <f>AVERAGEIF(BU13:BU287,"&lt;&gt;#¡DIV/0!")</f>
        <v>0</v>
      </c>
      <c r="BV288" s="491" t="e">
        <f>AVERAGEIF(BV13:BV287,"&lt;&gt;#¡DIV/0!")</f>
        <v>#DIV/0!</v>
      </c>
      <c r="BW288" s="492" t="e">
        <f>SUM(BW13:BW287)</f>
        <v>#DIV/0!</v>
      </c>
      <c r="BX288" s="492" t="e">
        <f>SUM(BX13:BX287)</f>
        <v>#DIV/0!</v>
      </c>
      <c r="BY288" s="492" t="e">
        <f>SUM(BY13:BY287)</f>
        <v>#DIV/0!</v>
      </c>
      <c r="BZ288" s="492" t="e">
        <f>SUM(BZ13:BZ287)</f>
        <v>#DIV/0!</v>
      </c>
      <c r="CA288" s="493" t="e">
        <f>SUM(CA13:CA287)</f>
        <v>#DIV/0!</v>
      </c>
      <c r="CC288" s="494" t="e">
        <f t="shared" ref="CC288:CG288" si="130">AVERAGE(CC13:CC287)</f>
        <v>#DIV/0!</v>
      </c>
      <c r="CD288" s="494" t="e">
        <f t="shared" si="130"/>
        <v>#DIV/0!</v>
      </c>
      <c r="CE288" s="494" t="e">
        <f t="shared" si="130"/>
        <v>#DIV/0!</v>
      </c>
      <c r="CF288" s="494" t="e">
        <f t="shared" si="130"/>
        <v>#DIV/0!</v>
      </c>
      <c r="CG288" s="495" t="e">
        <f t="shared" si="130"/>
        <v>#DIV/0!</v>
      </c>
    </row>
  </sheetData>
  <autoFilter ref="A12:CT187" xr:uid="{00000000-0009-0000-0000-000000000000}"/>
  <mergeCells count="302">
    <mergeCell ref="A7:B7"/>
    <mergeCell ref="C7:G7"/>
    <mergeCell ref="A8:B8"/>
    <mergeCell ref="C8:G8"/>
    <mergeCell ref="AS9:CA9"/>
    <mergeCell ref="CC9:CG9"/>
    <mergeCell ref="A1:G1"/>
    <mergeCell ref="A2:B5"/>
    <mergeCell ref="E2:E5"/>
    <mergeCell ref="X2:Z2"/>
    <mergeCell ref="A6:B6"/>
    <mergeCell ref="C6:G6"/>
    <mergeCell ref="BS10:CA10"/>
    <mergeCell ref="CC10:CG10"/>
    <mergeCell ref="B11:C11"/>
    <mergeCell ref="D11:E11"/>
    <mergeCell ref="F11:G11"/>
    <mergeCell ref="I11:L11"/>
    <mergeCell ref="Q11:T11"/>
    <mergeCell ref="AA11:AD11"/>
    <mergeCell ref="AK11:AN11"/>
    <mergeCell ref="AS11:AV11"/>
    <mergeCell ref="A10:T10"/>
    <mergeCell ref="V10:AD10"/>
    <mergeCell ref="AF10:AN10"/>
    <mergeCell ref="AP10:AQ10"/>
    <mergeCell ref="AS10:BD10"/>
    <mergeCell ref="BE10:BR10"/>
    <mergeCell ref="R13:R19"/>
    <mergeCell ref="B14:C14"/>
    <mergeCell ref="H18:H19"/>
    <mergeCell ref="I18:I19"/>
    <mergeCell ref="J18:J19"/>
    <mergeCell ref="K18:K19"/>
    <mergeCell ref="L18:L19"/>
    <mergeCell ref="BW11:CA11"/>
    <mergeCell ref="CC11:CG11"/>
    <mergeCell ref="B12:C12"/>
    <mergeCell ref="D12:E12"/>
    <mergeCell ref="B13:C13"/>
    <mergeCell ref="M13:M19"/>
    <mergeCell ref="N13:N19"/>
    <mergeCell ref="O13:O19"/>
    <mergeCell ref="P13:P19"/>
    <mergeCell ref="Q13:Q19"/>
    <mergeCell ref="AW11:AZ11"/>
    <mergeCell ref="BA11:BD11"/>
    <mergeCell ref="BG11:BJ11"/>
    <mergeCell ref="BK11:BN11"/>
    <mergeCell ref="BO11:BR11"/>
    <mergeCell ref="BS11:BV11"/>
    <mergeCell ref="S188:S197"/>
    <mergeCell ref="T188:T197"/>
    <mergeCell ref="BS188:BS197"/>
    <mergeCell ref="BT188:BT197"/>
    <mergeCell ref="BU188:BU197"/>
    <mergeCell ref="BV188:BV197"/>
    <mergeCell ref="R20:R25"/>
    <mergeCell ref="A188:A197"/>
    <mergeCell ref="B188:C197"/>
    <mergeCell ref="D188:E197"/>
    <mergeCell ref="H188:H197"/>
    <mergeCell ref="M188:M197"/>
    <mergeCell ref="N188:N197"/>
    <mergeCell ref="Q188:Q197"/>
    <mergeCell ref="R188:R197"/>
    <mergeCell ref="B20:C20"/>
    <mergeCell ref="D20:E20"/>
    <mergeCell ref="M20:M25"/>
    <mergeCell ref="N20:N21"/>
    <mergeCell ref="P20:P21"/>
    <mergeCell ref="Q20:Q25"/>
    <mergeCell ref="CG188:CG197"/>
    <mergeCell ref="CG198:CG207"/>
    <mergeCell ref="A198:A207"/>
    <mergeCell ref="B198:C207"/>
    <mergeCell ref="D198:E207"/>
    <mergeCell ref="H198:H207"/>
    <mergeCell ref="M198:M207"/>
    <mergeCell ref="N198:N207"/>
    <mergeCell ref="BW188:BW197"/>
    <mergeCell ref="BX188:BX197"/>
    <mergeCell ref="BY188:BY197"/>
    <mergeCell ref="Q198:Q207"/>
    <mergeCell ref="R198:R207"/>
    <mergeCell ref="S198:S207"/>
    <mergeCell ref="T198:T207"/>
    <mergeCell ref="BS198:BS207"/>
    <mergeCell ref="BU198:BU207"/>
    <mergeCell ref="BV198:BV207"/>
    <mergeCell ref="BW198:BW207"/>
    <mergeCell ref="BX198:BX207"/>
    <mergeCell ref="BY198:BY207"/>
    <mergeCell ref="BZ188:BZ197"/>
    <mergeCell ref="CA188:CA197"/>
    <mergeCell ref="CC188:CC197"/>
    <mergeCell ref="CE208:CE217"/>
    <mergeCell ref="CF208:CF217"/>
    <mergeCell ref="CD188:CD197"/>
    <mergeCell ref="CE188:CE197"/>
    <mergeCell ref="CF188:CF197"/>
    <mergeCell ref="CA198:CA207"/>
    <mergeCell ref="CC198:CC207"/>
    <mergeCell ref="CD198:CD207"/>
    <mergeCell ref="CE198:CE207"/>
    <mergeCell ref="CF198:CF207"/>
    <mergeCell ref="CG208:CG217"/>
    <mergeCell ref="BT198:BT207"/>
    <mergeCell ref="A208:A217"/>
    <mergeCell ref="B208:C217"/>
    <mergeCell ref="D208:E217"/>
    <mergeCell ref="H208:H217"/>
    <mergeCell ref="M208:M217"/>
    <mergeCell ref="N208:N217"/>
    <mergeCell ref="CA208:CA217"/>
    <mergeCell ref="CC208:CC217"/>
    <mergeCell ref="CD208:CD217"/>
    <mergeCell ref="BU208:BU217"/>
    <mergeCell ref="BV208:BV217"/>
    <mergeCell ref="BW208:BW217"/>
    <mergeCell ref="BX208:BX217"/>
    <mergeCell ref="BY208:BY217"/>
    <mergeCell ref="BZ208:BZ217"/>
    <mergeCell ref="BZ198:BZ207"/>
    <mergeCell ref="Q208:Q217"/>
    <mergeCell ref="R208:R217"/>
    <mergeCell ref="S208:S217"/>
    <mergeCell ref="T208:T217"/>
    <mergeCell ref="BS208:BS217"/>
    <mergeCell ref="BT208:BT217"/>
    <mergeCell ref="Q218:Q227"/>
    <mergeCell ref="R218:R227"/>
    <mergeCell ref="S218:S227"/>
    <mergeCell ref="T218:T227"/>
    <mergeCell ref="BS218:BS227"/>
    <mergeCell ref="BT218:BT227"/>
    <mergeCell ref="A218:A227"/>
    <mergeCell ref="B218:C227"/>
    <mergeCell ref="D218:E227"/>
    <mergeCell ref="H218:H227"/>
    <mergeCell ref="M218:M227"/>
    <mergeCell ref="N218:N227"/>
    <mergeCell ref="CA218:CA227"/>
    <mergeCell ref="CC218:CC227"/>
    <mergeCell ref="CD218:CD227"/>
    <mergeCell ref="CE218:CE227"/>
    <mergeCell ref="CF218:CF227"/>
    <mergeCell ref="CG218:CG227"/>
    <mergeCell ref="BU218:BU227"/>
    <mergeCell ref="BV218:BV227"/>
    <mergeCell ref="BW218:BW227"/>
    <mergeCell ref="BX218:BX227"/>
    <mergeCell ref="BY218:BY227"/>
    <mergeCell ref="BZ218:BZ227"/>
    <mergeCell ref="Q228:Q237"/>
    <mergeCell ref="R228:R237"/>
    <mergeCell ref="S228:S237"/>
    <mergeCell ref="T228:T237"/>
    <mergeCell ref="BS228:BS237"/>
    <mergeCell ref="BT228:BT237"/>
    <mergeCell ref="A228:A237"/>
    <mergeCell ref="B228:C237"/>
    <mergeCell ref="D228:E237"/>
    <mergeCell ref="H228:H237"/>
    <mergeCell ref="M228:M237"/>
    <mergeCell ref="N228:N237"/>
    <mergeCell ref="CA228:CA237"/>
    <mergeCell ref="CC228:CC237"/>
    <mergeCell ref="CD228:CD237"/>
    <mergeCell ref="CE228:CE237"/>
    <mergeCell ref="CF228:CF237"/>
    <mergeCell ref="CG228:CG237"/>
    <mergeCell ref="BU228:BU237"/>
    <mergeCell ref="BV228:BV237"/>
    <mergeCell ref="BW228:BW237"/>
    <mergeCell ref="BX228:BX237"/>
    <mergeCell ref="BY228:BY237"/>
    <mergeCell ref="BZ228:BZ237"/>
    <mergeCell ref="Q238:Q247"/>
    <mergeCell ref="R238:R247"/>
    <mergeCell ref="S238:S247"/>
    <mergeCell ref="T238:T247"/>
    <mergeCell ref="BS238:BS247"/>
    <mergeCell ref="BT238:BT247"/>
    <mergeCell ref="A238:A247"/>
    <mergeCell ref="B238:C247"/>
    <mergeCell ref="D238:E247"/>
    <mergeCell ref="H238:H247"/>
    <mergeCell ref="M238:M247"/>
    <mergeCell ref="N238:N247"/>
    <mergeCell ref="CA238:CA247"/>
    <mergeCell ref="CC238:CC247"/>
    <mergeCell ref="CD238:CD247"/>
    <mergeCell ref="CE238:CE247"/>
    <mergeCell ref="CF238:CF247"/>
    <mergeCell ref="CG238:CG247"/>
    <mergeCell ref="BU238:BU247"/>
    <mergeCell ref="BV238:BV247"/>
    <mergeCell ref="BW238:BW247"/>
    <mergeCell ref="BX238:BX247"/>
    <mergeCell ref="BY238:BY247"/>
    <mergeCell ref="BZ238:BZ247"/>
    <mergeCell ref="Q248:Q257"/>
    <mergeCell ref="R248:R257"/>
    <mergeCell ref="S248:S257"/>
    <mergeCell ref="T248:T257"/>
    <mergeCell ref="BS248:BS257"/>
    <mergeCell ref="BT248:BT257"/>
    <mergeCell ref="A248:A257"/>
    <mergeCell ref="B248:C257"/>
    <mergeCell ref="D248:E257"/>
    <mergeCell ref="H248:H257"/>
    <mergeCell ref="M248:M257"/>
    <mergeCell ref="N248:N257"/>
    <mergeCell ref="CA248:CA257"/>
    <mergeCell ref="CC248:CC257"/>
    <mergeCell ref="CD248:CD257"/>
    <mergeCell ref="CE248:CE257"/>
    <mergeCell ref="CF248:CF257"/>
    <mergeCell ref="CG248:CG257"/>
    <mergeCell ref="BU248:BU257"/>
    <mergeCell ref="BV248:BV257"/>
    <mergeCell ref="BW248:BW257"/>
    <mergeCell ref="BX248:BX257"/>
    <mergeCell ref="BY248:BY257"/>
    <mergeCell ref="BZ248:BZ257"/>
    <mergeCell ref="Q258:Q267"/>
    <mergeCell ref="R258:R267"/>
    <mergeCell ref="S258:S267"/>
    <mergeCell ref="T258:T267"/>
    <mergeCell ref="BS258:BS267"/>
    <mergeCell ref="BT258:BT267"/>
    <mergeCell ref="A258:A267"/>
    <mergeCell ref="B258:C267"/>
    <mergeCell ref="D258:E267"/>
    <mergeCell ref="H258:H267"/>
    <mergeCell ref="M258:M267"/>
    <mergeCell ref="N258:N267"/>
    <mergeCell ref="CA258:CA267"/>
    <mergeCell ref="CC258:CC267"/>
    <mergeCell ref="CD258:CD267"/>
    <mergeCell ref="CE258:CE267"/>
    <mergeCell ref="CF258:CF267"/>
    <mergeCell ref="CG258:CG267"/>
    <mergeCell ref="BU258:BU267"/>
    <mergeCell ref="BV258:BV267"/>
    <mergeCell ref="BW258:BW267"/>
    <mergeCell ref="BX258:BX267"/>
    <mergeCell ref="BY258:BY267"/>
    <mergeCell ref="BZ258:BZ267"/>
    <mergeCell ref="CE268:CE277"/>
    <mergeCell ref="CF268:CF277"/>
    <mergeCell ref="CG268:CG277"/>
    <mergeCell ref="BU268:BU277"/>
    <mergeCell ref="BV268:BV277"/>
    <mergeCell ref="BW268:BW277"/>
    <mergeCell ref="BX268:BX277"/>
    <mergeCell ref="BY268:BY277"/>
    <mergeCell ref="BZ268:BZ277"/>
    <mergeCell ref="A278:A287"/>
    <mergeCell ref="B278:C287"/>
    <mergeCell ref="D278:E287"/>
    <mergeCell ref="H278:H287"/>
    <mergeCell ref="M278:M287"/>
    <mergeCell ref="N278:N287"/>
    <mergeCell ref="CA268:CA277"/>
    <mergeCell ref="CC268:CC277"/>
    <mergeCell ref="CD268:CD277"/>
    <mergeCell ref="Q268:Q277"/>
    <mergeCell ref="R268:R277"/>
    <mergeCell ref="S268:S277"/>
    <mergeCell ref="T268:T277"/>
    <mergeCell ref="BS268:BS277"/>
    <mergeCell ref="BT268:BT277"/>
    <mergeCell ref="A268:A277"/>
    <mergeCell ref="B268:C277"/>
    <mergeCell ref="D268:E277"/>
    <mergeCell ref="H268:H277"/>
    <mergeCell ref="M268:M277"/>
    <mergeCell ref="N268:N277"/>
    <mergeCell ref="CG278:CG287"/>
    <mergeCell ref="BU278:BU287"/>
    <mergeCell ref="BV278:BV287"/>
    <mergeCell ref="BW278:BW287"/>
    <mergeCell ref="BX278:BX287"/>
    <mergeCell ref="BY278:BY287"/>
    <mergeCell ref="BZ278:BZ287"/>
    <mergeCell ref="Q278:Q287"/>
    <mergeCell ref="R278:R287"/>
    <mergeCell ref="S278:S287"/>
    <mergeCell ref="T278:T287"/>
    <mergeCell ref="BS278:BS287"/>
    <mergeCell ref="BT278:BT287"/>
    <mergeCell ref="B288:C288"/>
    <mergeCell ref="D288:F288"/>
    <mergeCell ref="X288:Z288"/>
    <mergeCell ref="AK288:AN288"/>
    <mergeCell ref="CA278:CA287"/>
    <mergeCell ref="CC278:CC287"/>
    <mergeCell ref="CD278:CD287"/>
    <mergeCell ref="CE278:CE287"/>
    <mergeCell ref="CF278:CF287"/>
  </mergeCells>
  <pageMargins left="0.7" right="0.7" top="0.75" bottom="0.75" header="0" footer="0"/>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C85C9-23D5-443A-92B8-3DE9CA95AF3C}">
  <dimension ref="A1:BX993"/>
  <sheetViews>
    <sheetView showGridLines="0" zoomScaleNormal="100" workbookViewId="0">
      <pane ySplit="7" topLeftCell="A8" activePane="bottomLeft" state="frozen"/>
      <selection pane="bottomLeft" activeCell="B8" sqref="B8:B12"/>
    </sheetView>
  </sheetViews>
  <sheetFormatPr baseColWidth="10" defaultColWidth="14.44140625" defaultRowHeight="14.4"/>
  <cols>
    <col min="1" max="1" width="6.6640625" style="800" customWidth="1"/>
    <col min="2" max="2" width="34.109375" style="800" customWidth="1"/>
    <col min="3" max="3" width="15.6640625" style="800" customWidth="1"/>
    <col min="4" max="4" width="28.33203125" style="800" customWidth="1"/>
    <col min="5" max="5" width="21.109375" style="800" customWidth="1"/>
    <col min="6" max="6" width="15.109375" style="800" customWidth="1"/>
    <col min="7" max="7" width="19.6640625" style="800" customWidth="1"/>
    <col min="8" max="11" width="14.6640625" style="800" customWidth="1"/>
    <col min="12" max="12" width="19.6640625" style="800" customWidth="1"/>
    <col min="13" max="13" width="23.109375" style="800" customWidth="1"/>
    <col min="14" max="14" width="19.88671875" style="800" customWidth="1"/>
    <col min="15" max="15" width="17.33203125" style="800" customWidth="1"/>
    <col min="16" max="19" width="11.44140625" style="800" customWidth="1"/>
    <col min="20" max="20" width="7.33203125" style="800" customWidth="1"/>
    <col min="21" max="21" width="39.44140625" style="800" customWidth="1"/>
    <col min="22" max="22" width="11.6640625" style="800" bestFit="1" customWidth="1"/>
    <col min="23" max="23" width="9.88671875" style="800" bestFit="1" customWidth="1"/>
    <col min="24" max="24" width="28.44140625" style="800" customWidth="1"/>
    <col min="25" max="28" width="8.6640625" style="3224" customWidth="1"/>
    <col min="29" max="29" width="1.6640625" style="800" customWidth="1"/>
    <col min="30" max="30" width="16.44140625" style="800" customWidth="1"/>
    <col min="31" max="31" width="27" style="800" customWidth="1"/>
    <col min="32" max="32" width="18.109375" style="800" customWidth="1"/>
    <col min="33" max="33" width="13.109375" style="800" customWidth="1"/>
    <col min="34" max="38" width="11.6640625" style="800" customWidth="1"/>
    <col min="39" max="39" width="13.44140625" style="800" customWidth="1"/>
    <col min="40" max="40" width="14.88671875" style="800" customWidth="1"/>
    <col min="41" max="41" width="2" style="800" customWidth="1"/>
    <col min="42" max="42" width="14.6640625" style="800" customWidth="1"/>
    <col min="43" max="43" width="12" style="800" customWidth="1"/>
    <col min="44" max="44" width="9.88671875" style="800" customWidth="1"/>
    <col min="45" max="45" width="14.6640625" style="800" customWidth="1"/>
    <col min="46" max="46" width="9.6640625" style="800" customWidth="1"/>
    <col min="47" max="47" width="13.33203125" style="800" customWidth="1"/>
    <col min="48" max="48" width="15" style="800" customWidth="1"/>
    <col min="49" max="49" width="12.6640625" style="800" customWidth="1"/>
    <col min="50" max="50" width="12.88671875" style="800" customWidth="1"/>
    <col min="51" max="51" width="14.33203125" style="800" customWidth="1"/>
    <col min="52" max="52" width="14.44140625" style="800" customWidth="1"/>
    <col min="53" max="55" width="12.88671875" style="800" customWidth="1"/>
    <col min="56" max="56" width="15.109375" style="800" customWidth="1"/>
    <col min="57" max="57" width="14.33203125" style="800" customWidth="1"/>
    <col min="58" max="76" width="11.44140625" style="800" customWidth="1"/>
    <col min="77" max="16384" width="14.44140625" style="800"/>
  </cols>
  <sheetData>
    <row r="1" spans="1:76" ht="18.600000000000001" thickBot="1">
      <c r="A1" s="4162" t="s">
        <v>0</v>
      </c>
      <c r="B1" s="4136"/>
      <c r="C1" s="4136"/>
      <c r="D1" s="4136"/>
      <c r="E1" s="4136"/>
      <c r="F1" s="4136"/>
      <c r="G1" s="4136"/>
      <c r="H1" s="4136"/>
      <c r="I1" s="4136"/>
      <c r="J1" s="4136"/>
      <c r="K1" s="4136"/>
      <c r="L1" s="4136"/>
      <c r="M1" s="4136"/>
      <c r="N1" s="4136"/>
      <c r="O1" s="4136"/>
      <c r="P1" s="4136"/>
      <c r="Q1" s="4136"/>
      <c r="R1" s="4136"/>
      <c r="S1" s="4136"/>
      <c r="T1" s="4136"/>
      <c r="U1" s="4136"/>
      <c r="V1" s="4136"/>
      <c r="W1" s="4136"/>
      <c r="X1" s="4136"/>
      <c r="Y1" s="4136"/>
      <c r="Z1" s="4136"/>
      <c r="AA1" s="4136"/>
      <c r="AB1" s="4136"/>
      <c r="AC1" s="4136"/>
      <c r="AD1" s="4136"/>
      <c r="AE1" s="4136"/>
      <c r="AF1" s="4136"/>
      <c r="AG1" s="4136"/>
      <c r="AH1" s="4136"/>
      <c r="AI1" s="4136"/>
      <c r="AJ1" s="4136"/>
      <c r="AK1" s="4136"/>
      <c r="AL1" s="4136"/>
      <c r="AM1" s="4136"/>
      <c r="AN1" s="4136"/>
      <c r="AO1" s="4136"/>
      <c r="AP1" s="4136"/>
      <c r="AQ1" s="4136"/>
      <c r="AR1" s="4136"/>
      <c r="AS1" s="4136"/>
      <c r="AT1" s="4138"/>
      <c r="AU1" s="1781"/>
      <c r="AV1" s="1781"/>
      <c r="AW1" s="1783"/>
      <c r="AX1" s="1783"/>
      <c r="AY1" s="1783"/>
      <c r="AZ1" s="1783"/>
      <c r="BA1" s="1783"/>
      <c r="BB1" s="1783"/>
      <c r="BC1" s="1783"/>
      <c r="BD1" s="1783"/>
      <c r="BE1" s="1783"/>
      <c r="BF1" s="1783"/>
      <c r="BG1" s="1783"/>
      <c r="BH1" s="1783"/>
      <c r="BI1" s="1783"/>
      <c r="BJ1" s="1783"/>
      <c r="BK1" s="1783"/>
      <c r="BL1" s="1783"/>
      <c r="BM1" s="1783"/>
      <c r="BN1" s="1783"/>
      <c r="BO1" s="1783"/>
      <c r="BP1" s="1783"/>
      <c r="BQ1" s="1783"/>
      <c r="BR1" s="1783"/>
      <c r="BS1" s="1783"/>
      <c r="BT1" s="1783"/>
      <c r="BU1" s="1783"/>
      <c r="BV1" s="1783"/>
      <c r="BW1" s="1783"/>
      <c r="BX1" s="1783"/>
    </row>
    <row r="2" spans="1:76">
      <c r="A2" s="5463" t="s">
        <v>1</v>
      </c>
      <c r="B2" s="4157"/>
      <c r="C2" s="4172"/>
      <c r="D2" s="3100">
        <v>2025</v>
      </c>
      <c r="E2" s="5464" t="s">
        <v>2001</v>
      </c>
      <c r="F2" s="5465"/>
      <c r="G2" s="4164"/>
      <c r="H2" s="3101"/>
      <c r="I2" s="3101"/>
      <c r="J2" s="3101"/>
      <c r="K2" s="3101"/>
      <c r="L2" s="3101"/>
      <c r="M2" s="4173" t="s">
        <v>2002</v>
      </c>
      <c r="N2" s="4172"/>
      <c r="O2" s="5466">
        <v>45679</v>
      </c>
      <c r="P2" s="5467"/>
      <c r="Q2" s="5467"/>
      <c r="R2" s="5467"/>
      <c r="S2" s="5467"/>
      <c r="T2" s="4158"/>
      <c r="U2" s="1801"/>
      <c r="V2" s="1801"/>
      <c r="W2" s="1801"/>
      <c r="X2" s="1801"/>
      <c r="Y2" s="1801"/>
      <c r="Z2" s="1801"/>
      <c r="AA2" s="1801"/>
      <c r="AB2" s="1801"/>
      <c r="AC2" s="1801"/>
      <c r="AD2" s="1801"/>
      <c r="AE2" s="1801"/>
      <c r="AF2" s="1801"/>
      <c r="AG2" s="1801"/>
      <c r="AH2" s="1801"/>
      <c r="AI2" s="1801"/>
      <c r="AJ2" s="1801"/>
      <c r="AK2" s="1801"/>
      <c r="AL2" s="1801"/>
      <c r="AM2" s="1801"/>
      <c r="AN2" s="1801"/>
      <c r="AO2" s="1801"/>
      <c r="AP2" s="1801"/>
      <c r="AQ2" s="1801"/>
      <c r="AR2" s="1801"/>
      <c r="AS2" s="1801"/>
      <c r="AT2" s="1801"/>
      <c r="AU2" s="1801"/>
      <c r="AV2" s="1801"/>
      <c r="AW2" s="1783"/>
      <c r="AX2" s="1783"/>
      <c r="AY2" s="1783"/>
      <c r="AZ2" s="1783"/>
      <c r="BA2" s="1783"/>
      <c r="BB2" s="1783"/>
      <c r="BC2" s="1783"/>
      <c r="BD2" s="1783"/>
      <c r="BE2" s="1783"/>
      <c r="BF2" s="1783"/>
      <c r="BG2" s="1783"/>
      <c r="BH2" s="1783"/>
      <c r="BI2" s="1783"/>
      <c r="BJ2" s="1783"/>
      <c r="BK2" s="1783"/>
      <c r="BL2" s="1783"/>
      <c r="BM2" s="1783"/>
      <c r="BN2" s="1783"/>
      <c r="BO2" s="1783"/>
      <c r="BP2" s="1783"/>
      <c r="BQ2" s="1783"/>
      <c r="BR2" s="1783"/>
      <c r="BS2" s="1783"/>
      <c r="BT2" s="1783"/>
      <c r="BU2" s="1783"/>
      <c r="BV2" s="1783"/>
      <c r="BW2" s="1783"/>
      <c r="BX2" s="1783"/>
    </row>
    <row r="3" spans="1:76">
      <c r="A3" s="4155" t="s">
        <v>9</v>
      </c>
      <c r="B3" s="4141"/>
      <c r="C3" s="4142"/>
      <c r="D3" s="5468" t="s">
        <v>2003</v>
      </c>
      <c r="E3" s="4141"/>
      <c r="F3" s="4141"/>
      <c r="G3" s="4141"/>
      <c r="H3" s="4141"/>
      <c r="I3" s="4141"/>
      <c r="J3" s="4141"/>
      <c r="K3" s="4141"/>
      <c r="L3" s="4141"/>
      <c r="M3" s="4141"/>
      <c r="N3" s="4141"/>
      <c r="O3" s="4141"/>
      <c r="P3" s="4141"/>
      <c r="Q3" s="4141"/>
      <c r="R3" s="4141"/>
      <c r="S3" s="4141"/>
      <c r="T3" s="4145"/>
      <c r="U3" s="1783"/>
      <c r="V3" s="1783"/>
      <c r="W3" s="1783"/>
      <c r="X3" s="1783"/>
      <c r="Y3" s="1783"/>
      <c r="Z3" s="1783"/>
      <c r="AA3" s="1783"/>
      <c r="AB3" s="1783"/>
      <c r="AC3" s="1783"/>
      <c r="AD3" s="1783"/>
      <c r="AE3" s="1783"/>
      <c r="AF3" s="1783"/>
      <c r="AG3" s="1783"/>
      <c r="AH3" s="1783"/>
      <c r="AI3" s="1783"/>
      <c r="AJ3" s="1783"/>
      <c r="AK3" s="1783"/>
      <c r="AL3" s="1783"/>
      <c r="AM3" s="1783"/>
      <c r="AN3" s="1783"/>
      <c r="AO3" s="1783"/>
      <c r="AP3" s="1783"/>
      <c r="AQ3" s="1783"/>
      <c r="AR3" s="1783"/>
      <c r="AS3" s="1783"/>
      <c r="AT3" s="1783"/>
      <c r="AU3" s="1783"/>
      <c r="AV3" s="1783"/>
      <c r="AW3" s="1783"/>
      <c r="AX3" s="1783"/>
      <c r="AY3" s="1783"/>
      <c r="AZ3" s="1783"/>
      <c r="BA3" s="1783"/>
      <c r="BB3" s="1783"/>
      <c r="BC3" s="1783"/>
      <c r="BD3" s="1783"/>
      <c r="BE3" s="1783"/>
      <c r="BF3" s="1783"/>
      <c r="BG3" s="1783"/>
      <c r="BH3" s="1783"/>
      <c r="BI3" s="1783"/>
      <c r="BJ3" s="1783"/>
      <c r="BK3" s="1783"/>
      <c r="BL3" s="1783"/>
      <c r="BM3" s="1783"/>
      <c r="BN3" s="1783"/>
      <c r="BO3" s="1783"/>
      <c r="BP3" s="1783"/>
      <c r="BQ3" s="1783"/>
      <c r="BR3" s="1783"/>
      <c r="BS3" s="1783"/>
      <c r="BT3" s="1783"/>
      <c r="BU3" s="1783"/>
      <c r="BV3" s="1783"/>
      <c r="BW3" s="1783"/>
      <c r="BX3" s="1783"/>
    </row>
    <row r="4" spans="1:76" ht="15" thickBot="1">
      <c r="A4" s="5469" t="s">
        <v>11</v>
      </c>
      <c r="B4" s="4178"/>
      <c r="C4" s="4176"/>
      <c r="D4" s="5470" t="s">
        <v>2004</v>
      </c>
      <c r="E4" s="4178"/>
      <c r="F4" s="4178"/>
      <c r="G4" s="4178"/>
      <c r="H4" s="4178"/>
      <c r="I4" s="4178"/>
      <c r="J4" s="4178"/>
      <c r="K4" s="4178"/>
      <c r="L4" s="4178"/>
      <c r="M4" s="4178"/>
      <c r="N4" s="4178"/>
      <c r="O4" s="4178"/>
      <c r="P4" s="4178"/>
      <c r="Q4" s="4178"/>
      <c r="R4" s="4178"/>
      <c r="S4" s="4178"/>
      <c r="T4" s="4179"/>
      <c r="U4" s="1783"/>
      <c r="V4" s="1783"/>
      <c r="W4" s="1783"/>
      <c r="X4" s="1783"/>
      <c r="Y4" s="1783"/>
      <c r="Z4" s="1783"/>
      <c r="AA4" s="1783"/>
      <c r="AB4" s="1783"/>
      <c r="AC4" s="1783"/>
      <c r="AD4" s="1783"/>
      <c r="AE4" s="1783"/>
      <c r="AF4" s="1783"/>
      <c r="AG4" s="1783"/>
      <c r="AH4" s="1783"/>
      <c r="AI4" s="1783"/>
      <c r="AJ4" s="1783"/>
      <c r="AK4" s="1783"/>
      <c r="AL4" s="1783"/>
      <c r="AM4" s="1783"/>
      <c r="AN4" s="1783"/>
      <c r="AO4" s="1783"/>
      <c r="AP4" s="1783"/>
      <c r="AQ4" s="1783"/>
      <c r="AR4" s="1783"/>
      <c r="AS4" s="1783"/>
      <c r="AT4" s="1783"/>
      <c r="AU4" s="1783"/>
      <c r="AV4" s="1783"/>
      <c r="AW4" s="1783"/>
      <c r="AX4" s="1783"/>
      <c r="AY4" s="1783"/>
      <c r="AZ4" s="1783"/>
      <c r="BA4" s="1783"/>
      <c r="BB4" s="1783"/>
      <c r="BC4" s="1783"/>
      <c r="BD4" s="1783"/>
      <c r="BE4" s="1783"/>
      <c r="BF4" s="1783"/>
      <c r="BG4" s="1783"/>
      <c r="BH4" s="1783"/>
      <c r="BI4" s="1783"/>
      <c r="BJ4" s="1783"/>
      <c r="BK4" s="1783"/>
      <c r="BL4" s="1783"/>
      <c r="BM4" s="1783"/>
      <c r="BN4" s="1783"/>
      <c r="BO4" s="1783"/>
      <c r="BP4" s="1783"/>
      <c r="BQ4" s="1783"/>
      <c r="BR4" s="1783"/>
      <c r="BS4" s="1783"/>
      <c r="BT4" s="1783"/>
      <c r="BU4" s="1783"/>
      <c r="BV4" s="1783"/>
      <c r="BW4" s="1783"/>
      <c r="BX4" s="1783"/>
    </row>
    <row r="5" spans="1:76" ht="14.25" customHeight="1" thickBot="1">
      <c r="A5" s="1783"/>
      <c r="B5" s="1783"/>
      <c r="C5" s="1801"/>
      <c r="D5" s="1783"/>
      <c r="E5" s="1783"/>
      <c r="F5" s="1783"/>
      <c r="G5" s="1783"/>
      <c r="H5" s="1783"/>
      <c r="I5" s="1783"/>
      <c r="J5" s="1783"/>
      <c r="K5" s="1783"/>
      <c r="L5" s="1783"/>
      <c r="M5" s="1783"/>
      <c r="N5" s="1783"/>
      <c r="O5" s="1783"/>
      <c r="P5" s="1783"/>
      <c r="Q5" s="1783"/>
      <c r="R5" s="1783"/>
      <c r="S5" s="1783"/>
      <c r="T5" s="1801"/>
      <c r="U5" s="1783"/>
      <c r="V5" s="1783"/>
      <c r="W5" s="1783"/>
      <c r="X5" s="1783"/>
      <c r="Y5" s="1783"/>
      <c r="Z5" s="1783"/>
      <c r="AA5" s="1783"/>
      <c r="AB5" s="1783"/>
      <c r="AC5" s="1783"/>
      <c r="AD5" s="1783"/>
      <c r="AE5" s="1783"/>
      <c r="AF5" s="1783"/>
      <c r="AG5" s="1783"/>
      <c r="AH5" s="1783"/>
      <c r="AI5" s="1783"/>
      <c r="AJ5" s="1783"/>
      <c r="AK5" s="1783"/>
      <c r="AL5" s="1783"/>
      <c r="AM5" s="1783"/>
      <c r="AN5" s="1783"/>
      <c r="AO5" s="1783"/>
      <c r="AP5" s="1783"/>
      <c r="AQ5" s="1783"/>
      <c r="AR5" s="1783"/>
      <c r="AS5" s="1783"/>
      <c r="AT5" s="1783"/>
      <c r="AU5" s="1783"/>
      <c r="AV5" s="1783"/>
      <c r="AW5" s="1783"/>
      <c r="AX5" s="1783"/>
      <c r="AY5" s="1783"/>
      <c r="AZ5" s="1783"/>
      <c r="BA5" s="1783"/>
      <c r="BB5" s="1783"/>
      <c r="BC5" s="1783"/>
      <c r="BD5" s="3102" t="s">
        <v>2005</v>
      </c>
      <c r="BE5" s="1783"/>
      <c r="BF5" s="1783"/>
      <c r="BG5" s="1783"/>
      <c r="BH5" s="1783"/>
      <c r="BI5" s="1783"/>
      <c r="BJ5" s="1783"/>
      <c r="BK5" s="1783"/>
      <c r="BL5" s="1783"/>
      <c r="BM5" s="1783"/>
      <c r="BN5" s="1783"/>
      <c r="BO5" s="1783"/>
      <c r="BP5" s="1783"/>
      <c r="BQ5" s="1783"/>
      <c r="BR5" s="1783"/>
      <c r="BS5" s="1783"/>
      <c r="BT5" s="1783"/>
      <c r="BU5" s="1783"/>
      <c r="BV5" s="1783"/>
      <c r="BW5" s="1783"/>
      <c r="BX5" s="1783"/>
    </row>
    <row r="6" spans="1:76">
      <c r="A6" s="5471" t="s">
        <v>22</v>
      </c>
      <c r="B6" s="5473" t="s">
        <v>23</v>
      </c>
      <c r="C6" s="5473" t="s">
        <v>2006</v>
      </c>
      <c r="D6" s="5473" t="s">
        <v>24</v>
      </c>
      <c r="E6" s="5475" t="s">
        <v>25</v>
      </c>
      <c r="F6" s="5476"/>
      <c r="G6" s="5477" t="s">
        <v>26</v>
      </c>
      <c r="H6" s="5479" t="s">
        <v>27</v>
      </c>
      <c r="I6" s="4157"/>
      <c r="J6" s="4157"/>
      <c r="K6" s="4172"/>
      <c r="L6" s="5480" t="s">
        <v>28</v>
      </c>
      <c r="M6" s="5494" t="s">
        <v>2007</v>
      </c>
      <c r="N6" s="5495"/>
      <c r="O6" s="5495"/>
      <c r="P6" s="5479" t="s">
        <v>32</v>
      </c>
      <c r="Q6" s="4157"/>
      <c r="R6" s="4157"/>
      <c r="S6" s="4158"/>
      <c r="T6" s="5494" t="s">
        <v>2008</v>
      </c>
      <c r="U6" s="5495"/>
      <c r="V6" s="5495"/>
      <c r="W6" s="5495"/>
      <c r="X6" s="5496"/>
      <c r="Y6" s="5479" t="s">
        <v>38</v>
      </c>
      <c r="Z6" s="4157"/>
      <c r="AA6" s="4157"/>
      <c r="AB6" s="4158"/>
      <c r="AC6" s="3103"/>
      <c r="AD6" s="5497" t="s">
        <v>2009</v>
      </c>
      <c r="AE6" s="5495"/>
      <c r="AF6" s="5495"/>
      <c r="AG6" s="5495"/>
      <c r="AH6" s="5476"/>
      <c r="AI6" s="4153" t="s">
        <v>44</v>
      </c>
      <c r="AJ6" s="4141"/>
      <c r="AK6" s="4141"/>
      <c r="AL6" s="4145"/>
      <c r="AM6" s="5473" t="s">
        <v>45</v>
      </c>
      <c r="AN6" s="5481" t="s">
        <v>46</v>
      </c>
      <c r="AO6" s="3104"/>
      <c r="AP6" s="3104"/>
      <c r="AQ6" s="3104"/>
      <c r="AR6" s="3104"/>
      <c r="AS6" s="3104"/>
      <c r="AT6" s="3104"/>
      <c r="AU6" s="5483" t="s">
        <v>13</v>
      </c>
      <c r="AV6" s="4157"/>
      <c r="AW6" s="4157"/>
      <c r="AX6" s="4157"/>
      <c r="AY6" s="4157"/>
      <c r="AZ6" s="4157"/>
      <c r="BA6" s="4157"/>
      <c r="BB6" s="4157"/>
      <c r="BC6" s="4157"/>
      <c r="BD6" s="4157"/>
      <c r="BE6" s="4158"/>
      <c r="BF6" s="1810"/>
      <c r="BG6" s="1810"/>
      <c r="BH6" s="1810"/>
      <c r="BI6" s="1810"/>
      <c r="BJ6" s="1810"/>
      <c r="BK6" s="1810"/>
      <c r="BL6" s="1810"/>
      <c r="BM6" s="1810"/>
      <c r="BN6" s="1810"/>
      <c r="BO6" s="1810"/>
      <c r="BP6" s="1810"/>
      <c r="BQ6" s="1810"/>
      <c r="BR6" s="1810"/>
      <c r="BS6" s="1810"/>
      <c r="BT6" s="1810"/>
      <c r="BU6" s="1810"/>
      <c r="BV6" s="1810"/>
      <c r="BW6" s="1810"/>
      <c r="BX6" s="1810"/>
    </row>
    <row r="7" spans="1:76" ht="42" thickBot="1">
      <c r="A7" s="5472"/>
      <c r="B7" s="5474"/>
      <c r="C7" s="5474"/>
      <c r="D7" s="5474"/>
      <c r="E7" s="3105" t="s">
        <v>57</v>
      </c>
      <c r="F7" s="3105" t="s">
        <v>58</v>
      </c>
      <c r="G7" s="5478"/>
      <c r="H7" s="1813" t="s">
        <v>59</v>
      </c>
      <c r="I7" s="1814" t="s">
        <v>60</v>
      </c>
      <c r="J7" s="1814" t="s">
        <v>61</v>
      </c>
      <c r="K7" s="1814" t="s">
        <v>62</v>
      </c>
      <c r="L7" s="5146"/>
      <c r="M7" s="3106" t="s">
        <v>2010</v>
      </c>
      <c r="N7" s="3105" t="s">
        <v>31</v>
      </c>
      <c r="O7" s="3107" t="s">
        <v>2011</v>
      </c>
      <c r="P7" s="1813" t="s">
        <v>59</v>
      </c>
      <c r="Q7" s="1814" t="s">
        <v>60</v>
      </c>
      <c r="R7" s="1814" t="s">
        <v>61</v>
      </c>
      <c r="S7" s="1818" t="s">
        <v>62</v>
      </c>
      <c r="T7" s="3106" t="s">
        <v>33</v>
      </c>
      <c r="U7" s="3105" t="s">
        <v>2012</v>
      </c>
      <c r="V7" s="3105" t="s">
        <v>35</v>
      </c>
      <c r="W7" s="3105" t="s">
        <v>36</v>
      </c>
      <c r="X7" s="3108" t="s">
        <v>37</v>
      </c>
      <c r="Y7" s="1813" t="s">
        <v>59</v>
      </c>
      <c r="Z7" s="1814" t="s">
        <v>60</v>
      </c>
      <c r="AA7" s="1814" t="s">
        <v>61</v>
      </c>
      <c r="AB7" s="1818" t="s">
        <v>62</v>
      </c>
      <c r="AC7" s="3103"/>
      <c r="AD7" s="3106" t="s">
        <v>39</v>
      </c>
      <c r="AE7" s="3106" t="s">
        <v>40</v>
      </c>
      <c r="AF7" s="3105" t="s">
        <v>41</v>
      </c>
      <c r="AG7" s="3105" t="s">
        <v>42</v>
      </c>
      <c r="AH7" s="3105" t="s">
        <v>2013</v>
      </c>
      <c r="AI7" s="1813" t="s">
        <v>59</v>
      </c>
      <c r="AJ7" s="1814" t="s">
        <v>60</v>
      </c>
      <c r="AK7" s="1814" t="s">
        <v>61</v>
      </c>
      <c r="AL7" s="1818" t="s">
        <v>62</v>
      </c>
      <c r="AM7" s="5474"/>
      <c r="AN7" s="5482"/>
      <c r="AO7" s="3103"/>
      <c r="AQ7" s="3104"/>
      <c r="AR7" s="3104"/>
      <c r="AS7" s="3104"/>
      <c r="AT7" s="3104"/>
      <c r="AU7" s="3109" t="s">
        <v>47</v>
      </c>
      <c r="AV7" s="3110" t="s">
        <v>2014</v>
      </c>
      <c r="AW7" s="3111" t="s">
        <v>2015</v>
      </c>
      <c r="AX7" s="3112" t="s">
        <v>2016</v>
      </c>
      <c r="AY7" s="3112" t="s">
        <v>50</v>
      </c>
      <c r="AZ7" s="3112" t="s">
        <v>51</v>
      </c>
      <c r="BA7" s="3112" t="s">
        <v>2017</v>
      </c>
      <c r="BB7" s="3112" t="s">
        <v>2018</v>
      </c>
      <c r="BC7" s="3113" t="s">
        <v>53</v>
      </c>
      <c r="BD7" s="3114" t="s">
        <v>54</v>
      </c>
      <c r="BE7" s="3115" t="s">
        <v>55</v>
      </c>
      <c r="BF7" s="1810"/>
      <c r="BG7" s="1810"/>
      <c r="BH7" s="1810"/>
      <c r="BI7" s="1810"/>
      <c r="BJ7" s="1810"/>
      <c r="BK7" s="1810"/>
      <c r="BL7" s="1810"/>
      <c r="BM7" s="1810"/>
      <c r="BN7" s="1810"/>
      <c r="BO7" s="1810"/>
      <c r="BP7" s="1810"/>
      <c r="BQ7" s="1810"/>
      <c r="BR7" s="1810"/>
      <c r="BS7" s="1810"/>
      <c r="BT7" s="1810"/>
      <c r="BU7" s="1810"/>
      <c r="BV7" s="1810"/>
      <c r="BW7" s="1810"/>
      <c r="BX7" s="1810"/>
    </row>
    <row r="8" spans="1:76" ht="27.6">
      <c r="A8" s="4340">
        <v>1</v>
      </c>
      <c r="B8" s="5486" t="s">
        <v>2019</v>
      </c>
      <c r="C8" s="5489">
        <v>0.3</v>
      </c>
      <c r="D8" s="5491" t="s">
        <v>2020</v>
      </c>
      <c r="E8" s="4437" t="s">
        <v>2021</v>
      </c>
      <c r="F8" s="5491" t="s">
        <v>2022</v>
      </c>
      <c r="G8" s="5492" t="s">
        <v>2023</v>
      </c>
      <c r="H8" s="5508"/>
      <c r="I8" s="5511"/>
      <c r="J8" s="5511"/>
      <c r="K8" s="5511"/>
      <c r="L8" s="5514"/>
      <c r="M8" s="5517" t="s">
        <v>2024</v>
      </c>
      <c r="N8" s="5498" t="s">
        <v>2024</v>
      </c>
      <c r="O8" s="5492" t="s">
        <v>296</v>
      </c>
      <c r="P8" s="5499">
        <v>480000000</v>
      </c>
      <c r="Q8" s="5499">
        <v>480000000</v>
      </c>
      <c r="R8" s="5502"/>
      <c r="S8" s="5505"/>
      <c r="T8" s="3118">
        <v>1</v>
      </c>
      <c r="U8" s="1833" t="s">
        <v>2025</v>
      </c>
      <c r="V8" s="1852" t="s">
        <v>2026</v>
      </c>
      <c r="W8" s="1852" t="s">
        <v>2027</v>
      </c>
      <c r="X8" s="2275" t="s">
        <v>2028</v>
      </c>
      <c r="Y8" s="3119">
        <v>1</v>
      </c>
      <c r="Z8" s="1833">
        <v>1</v>
      </c>
      <c r="AA8" s="1833"/>
      <c r="AB8" s="2931"/>
      <c r="AC8" s="3120"/>
      <c r="AD8" s="3119" t="s">
        <v>151</v>
      </c>
      <c r="AE8" s="5530" t="s">
        <v>2029</v>
      </c>
      <c r="AF8" s="5531" t="s">
        <v>2030</v>
      </c>
      <c r="AG8" s="5531" t="s">
        <v>1215</v>
      </c>
      <c r="AH8" s="5532">
        <v>0.3</v>
      </c>
      <c r="AI8" s="5535">
        <v>5</v>
      </c>
      <c r="AJ8" s="5518">
        <v>10</v>
      </c>
      <c r="AK8" s="5518"/>
      <c r="AL8" s="5521"/>
      <c r="AM8" s="5524" t="s">
        <v>363</v>
      </c>
      <c r="AN8" s="5525" t="s">
        <v>356</v>
      </c>
      <c r="AO8" s="3120"/>
      <c r="AP8" s="3104"/>
      <c r="AQ8" s="3104"/>
      <c r="AR8" s="3104"/>
      <c r="AS8" s="3104"/>
      <c r="AT8" s="3104"/>
      <c r="AU8" s="3122" t="e">
        <f>+#REF!/F8</f>
        <v>#REF!</v>
      </c>
      <c r="AV8" s="2931"/>
      <c r="AW8" s="1888" t="e">
        <f>+#REF!/COUNTIF(U8,"*")</f>
        <v>#REF!</v>
      </c>
      <c r="AX8" s="1863" t="e">
        <f>+#REF!/AH8</f>
        <v>#REF!</v>
      </c>
      <c r="AY8" s="1864">
        <v>0.2</v>
      </c>
      <c r="AZ8" s="1864">
        <v>0.8</v>
      </c>
      <c r="BA8" s="1863" t="e">
        <f t="shared" ref="BA8:BB23" si="0">+AW8*AY8</f>
        <v>#REF!</v>
      </c>
      <c r="BB8" s="1863" t="e">
        <f t="shared" si="0"/>
        <v>#REF!</v>
      </c>
      <c r="BC8" s="3123" t="e">
        <f t="shared" ref="BC8:BC25" si="1">+BA8+BB8</f>
        <v>#REF!</v>
      </c>
      <c r="BD8" s="5528" t="e">
        <f>AVERAGE(#REF!)</f>
        <v>#REF!</v>
      </c>
      <c r="BE8" s="5529" t="e">
        <f>+C8*BD8</f>
        <v>#REF!</v>
      </c>
      <c r="BF8" s="1783"/>
      <c r="BG8" s="1783"/>
      <c r="BH8" s="1783"/>
      <c r="BI8" s="1783"/>
      <c r="BJ8" s="1783"/>
      <c r="BK8" s="1783"/>
      <c r="BL8" s="1783"/>
      <c r="BM8" s="1783"/>
      <c r="BN8" s="1783"/>
      <c r="BO8" s="1783"/>
      <c r="BP8" s="1783"/>
      <c r="BQ8" s="1783"/>
      <c r="BR8" s="1783"/>
      <c r="BS8" s="1783"/>
      <c r="BT8" s="1783"/>
      <c r="BU8" s="1783"/>
      <c r="BV8" s="1783"/>
      <c r="BW8" s="1783"/>
      <c r="BX8" s="1783"/>
    </row>
    <row r="9" spans="1:76" ht="27.6">
      <c r="A9" s="5484"/>
      <c r="B9" s="5487"/>
      <c r="C9" s="4168"/>
      <c r="D9" s="4168"/>
      <c r="E9" s="4168"/>
      <c r="F9" s="5487"/>
      <c r="G9" s="5264"/>
      <c r="H9" s="5509"/>
      <c r="I9" s="5512"/>
      <c r="J9" s="5512"/>
      <c r="K9" s="5512"/>
      <c r="L9" s="5515"/>
      <c r="M9" s="4166"/>
      <c r="N9" s="4168"/>
      <c r="O9" s="5264"/>
      <c r="P9" s="5500"/>
      <c r="Q9" s="5500"/>
      <c r="R9" s="5503"/>
      <c r="S9" s="5506"/>
      <c r="T9" s="3125">
        <v>2</v>
      </c>
      <c r="U9" s="1891" t="s">
        <v>2031</v>
      </c>
      <c r="V9" s="2232" t="s">
        <v>2026</v>
      </c>
      <c r="W9" s="2232" t="s">
        <v>2027</v>
      </c>
      <c r="X9" s="2542" t="s">
        <v>2028</v>
      </c>
      <c r="Y9" s="3126">
        <v>1</v>
      </c>
      <c r="Z9" s="1891">
        <v>1</v>
      </c>
      <c r="AA9" s="1891"/>
      <c r="AB9" s="2273"/>
      <c r="AC9" s="3120"/>
      <c r="AD9" s="3126" t="s">
        <v>151</v>
      </c>
      <c r="AE9" s="4166"/>
      <c r="AF9" s="4168"/>
      <c r="AG9" s="4168"/>
      <c r="AH9" s="5533"/>
      <c r="AI9" s="5536"/>
      <c r="AJ9" s="5519"/>
      <c r="AK9" s="5519"/>
      <c r="AL9" s="5522"/>
      <c r="AM9" s="4166"/>
      <c r="AN9" s="5526"/>
      <c r="AO9" s="3120"/>
      <c r="AP9" s="3104"/>
      <c r="AQ9" s="3104"/>
      <c r="AR9" s="3104"/>
      <c r="AS9" s="3104"/>
      <c r="AT9" s="3104"/>
      <c r="AU9" s="3128" t="e">
        <f>+#REF!/F9</f>
        <v>#REF!</v>
      </c>
      <c r="AV9" s="2273"/>
      <c r="AW9" s="1921" t="e">
        <f>+#REF!/COUNTIF(U9,"*")</f>
        <v>#REF!</v>
      </c>
      <c r="AX9" s="1922" t="e">
        <f>+#REF!/AH9</f>
        <v>#REF!</v>
      </c>
      <c r="AY9" s="1923">
        <v>0.2</v>
      </c>
      <c r="AZ9" s="1923">
        <v>0.8</v>
      </c>
      <c r="BA9" s="1922" t="e">
        <f t="shared" si="0"/>
        <v>#REF!</v>
      </c>
      <c r="BB9" s="1922" t="e">
        <f t="shared" si="0"/>
        <v>#REF!</v>
      </c>
      <c r="BC9" s="3129" t="e">
        <f t="shared" si="1"/>
        <v>#REF!</v>
      </c>
      <c r="BD9" s="4168"/>
      <c r="BE9" s="5526"/>
      <c r="BF9" s="1783"/>
      <c r="BG9" s="1783"/>
      <c r="BH9" s="1783"/>
      <c r="BI9" s="1783"/>
      <c r="BJ9" s="1783"/>
      <c r="BK9" s="1783"/>
      <c r="BL9" s="1783"/>
      <c r="BM9" s="1783"/>
      <c r="BN9" s="1783"/>
      <c r="BO9" s="1783"/>
      <c r="BP9" s="1783"/>
      <c r="BQ9" s="1783"/>
      <c r="BR9" s="1783"/>
      <c r="BS9" s="1783"/>
      <c r="BT9" s="1783"/>
      <c r="BU9" s="1783"/>
      <c r="BV9" s="1783"/>
      <c r="BW9" s="1783"/>
      <c r="BX9" s="1783"/>
    </row>
    <row r="10" spans="1:76" ht="43.2">
      <c r="A10" s="5484"/>
      <c r="B10" s="5487"/>
      <c r="C10" s="4168"/>
      <c r="D10" s="4168"/>
      <c r="E10" s="4168"/>
      <c r="F10" s="5487"/>
      <c r="G10" s="5264"/>
      <c r="H10" s="5509"/>
      <c r="I10" s="5512"/>
      <c r="J10" s="5512"/>
      <c r="K10" s="5512"/>
      <c r="L10" s="5515"/>
      <c r="M10" s="4166"/>
      <c r="N10" s="4168"/>
      <c r="O10" s="5264"/>
      <c r="P10" s="5500"/>
      <c r="Q10" s="5500"/>
      <c r="R10" s="5503"/>
      <c r="S10" s="5506"/>
      <c r="T10" s="3125">
        <v>3</v>
      </c>
      <c r="U10" s="1891" t="s">
        <v>2032</v>
      </c>
      <c r="V10" s="2232" t="s">
        <v>2026</v>
      </c>
      <c r="W10" s="2232" t="s">
        <v>2027</v>
      </c>
      <c r="X10" s="3130" t="s">
        <v>2028</v>
      </c>
      <c r="Y10" s="3131">
        <v>0</v>
      </c>
      <c r="Z10" s="3132">
        <v>0</v>
      </c>
      <c r="AA10" s="3132"/>
      <c r="AB10" s="3133"/>
      <c r="AC10" s="3120"/>
      <c r="AD10" s="3126" t="s">
        <v>151</v>
      </c>
      <c r="AE10" s="4166"/>
      <c r="AF10" s="4168"/>
      <c r="AG10" s="4168"/>
      <c r="AH10" s="5533"/>
      <c r="AI10" s="5536"/>
      <c r="AJ10" s="5519"/>
      <c r="AK10" s="5519"/>
      <c r="AL10" s="5522"/>
      <c r="AM10" s="4166"/>
      <c r="AN10" s="5526"/>
      <c r="AO10" s="3120"/>
      <c r="AP10" s="3104"/>
      <c r="AQ10" s="3104"/>
      <c r="AR10" s="3104"/>
      <c r="AS10" s="3104"/>
      <c r="AT10" s="3104"/>
      <c r="AU10" s="3128" t="e">
        <f>+#REF!/F10</f>
        <v>#REF!</v>
      </c>
      <c r="AV10" s="2273"/>
      <c r="AW10" s="1921" t="e">
        <f>+#REF!/COUNTIF(U10,"*")</f>
        <v>#REF!</v>
      </c>
      <c r="AX10" s="1922" t="e">
        <f>+#REF!/AH10</f>
        <v>#REF!</v>
      </c>
      <c r="AY10" s="1923">
        <v>0.2</v>
      </c>
      <c r="AZ10" s="1923">
        <v>0.8</v>
      </c>
      <c r="BA10" s="1922" t="e">
        <f t="shared" si="0"/>
        <v>#REF!</v>
      </c>
      <c r="BB10" s="1922" t="e">
        <f t="shared" si="0"/>
        <v>#REF!</v>
      </c>
      <c r="BC10" s="3129" t="e">
        <f t="shared" si="1"/>
        <v>#REF!</v>
      </c>
      <c r="BD10" s="4168"/>
      <c r="BE10" s="5526"/>
      <c r="BF10" s="1783"/>
      <c r="BG10" s="1783"/>
      <c r="BH10" s="1783"/>
      <c r="BI10" s="1783"/>
      <c r="BJ10" s="1783"/>
      <c r="BK10" s="1783"/>
      <c r="BL10" s="1783"/>
      <c r="BM10" s="1783"/>
      <c r="BN10" s="1783"/>
      <c r="BO10" s="1783"/>
      <c r="BP10" s="1783"/>
      <c r="BQ10" s="1783"/>
      <c r="BR10" s="1783"/>
      <c r="BS10" s="1783"/>
      <c r="BT10" s="1783"/>
      <c r="BU10" s="1783"/>
      <c r="BV10" s="1783"/>
      <c r="BW10" s="1783"/>
      <c r="BX10" s="1783"/>
    </row>
    <row r="11" spans="1:76" ht="43.2">
      <c r="A11" s="5484"/>
      <c r="B11" s="5487"/>
      <c r="C11" s="4168"/>
      <c r="D11" s="4168"/>
      <c r="E11" s="4168"/>
      <c r="F11" s="5487"/>
      <c r="G11" s="5264"/>
      <c r="H11" s="5509"/>
      <c r="I11" s="5512"/>
      <c r="J11" s="5512"/>
      <c r="K11" s="5512"/>
      <c r="L11" s="5515"/>
      <c r="M11" s="4166"/>
      <c r="N11" s="4168"/>
      <c r="O11" s="5264"/>
      <c r="P11" s="5500"/>
      <c r="Q11" s="5500"/>
      <c r="R11" s="5503"/>
      <c r="S11" s="5506"/>
      <c r="T11" s="3125">
        <v>4</v>
      </c>
      <c r="U11" s="1891" t="s">
        <v>2033</v>
      </c>
      <c r="V11" s="2232" t="s">
        <v>2026</v>
      </c>
      <c r="W11" s="2232" t="s">
        <v>2027</v>
      </c>
      <c r="X11" s="3134" t="s">
        <v>2028</v>
      </c>
      <c r="Y11" s="3135">
        <v>1</v>
      </c>
      <c r="Z11" s="3136">
        <v>1</v>
      </c>
      <c r="AA11" s="3136"/>
      <c r="AB11" s="3137"/>
      <c r="AC11" s="3126"/>
      <c r="AD11" s="3126" t="s">
        <v>151</v>
      </c>
      <c r="AE11" s="4166"/>
      <c r="AF11" s="4168"/>
      <c r="AG11" s="4168"/>
      <c r="AH11" s="5533"/>
      <c r="AI11" s="5536"/>
      <c r="AJ11" s="5519"/>
      <c r="AK11" s="5519"/>
      <c r="AL11" s="5522"/>
      <c r="AM11" s="4166"/>
      <c r="AN11" s="5526"/>
      <c r="AO11" s="3120"/>
      <c r="AP11" s="3104"/>
      <c r="AQ11" s="3104"/>
      <c r="AR11" s="3104"/>
      <c r="AS11" s="3104"/>
      <c r="AT11" s="3104"/>
      <c r="AU11" s="3128" t="e">
        <f>+#REF!/F11</f>
        <v>#REF!</v>
      </c>
      <c r="AV11" s="2273"/>
      <c r="AW11" s="1921" t="e">
        <f>+#REF!/COUNTIF(U11,"*")</f>
        <v>#REF!</v>
      </c>
      <c r="AX11" s="1922" t="e">
        <f>+#REF!/AH11</f>
        <v>#REF!</v>
      </c>
      <c r="AY11" s="1923">
        <v>0.2</v>
      </c>
      <c r="AZ11" s="1923">
        <v>0.8</v>
      </c>
      <c r="BA11" s="1922" t="e">
        <f t="shared" si="0"/>
        <v>#REF!</v>
      </c>
      <c r="BB11" s="1922" t="e">
        <f t="shared" si="0"/>
        <v>#REF!</v>
      </c>
      <c r="BC11" s="3129" t="e">
        <f t="shared" si="1"/>
        <v>#REF!</v>
      </c>
      <c r="BD11" s="4168"/>
      <c r="BE11" s="5526"/>
      <c r="BF11" s="1783"/>
      <c r="BG11" s="1783"/>
      <c r="BH11" s="1783"/>
      <c r="BI11" s="1783"/>
      <c r="BJ11" s="1783"/>
      <c r="BK11" s="1783"/>
      <c r="BL11" s="1783"/>
      <c r="BM11" s="1783"/>
      <c r="BN11" s="1783"/>
      <c r="BO11" s="1783"/>
      <c r="BP11" s="1783"/>
      <c r="BQ11" s="1783"/>
      <c r="BR11" s="1783"/>
      <c r="BS11" s="1783"/>
      <c r="BT11" s="1783"/>
      <c r="BU11" s="1783"/>
      <c r="BV11" s="1783"/>
      <c r="BW11" s="1783"/>
      <c r="BX11" s="1783"/>
    </row>
    <row r="12" spans="1:76" ht="28.2" thickBot="1">
      <c r="A12" s="5485"/>
      <c r="B12" s="5488"/>
      <c r="C12" s="5490"/>
      <c r="D12" s="5490"/>
      <c r="E12" s="5490"/>
      <c r="F12" s="5488"/>
      <c r="G12" s="5493"/>
      <c r="H12" s="5510"/>
      <c r="I12" s="5513"/>
      <c r="J12" s="5513"/>
      <c r="K12" s="5513"/>
      <c r="L12" s="5516"/>
      <c r="M12" s="4152"/>
      <c r="N12" s="5490"/>
      <c r="O12" s="5493"/>
      <c r="P12" s="5501"/>
      <c r="Q12" s="5501"/>
      <c r="R12" s="5504"/>
      <c r="S12" s="5507"/>
      <c r="T12" s="3125">
        <v>5</v>
      </c>
      <c r="U12" s="1891" t="s">
        <v>2034</v>
      </c>
      <c r="V12" s="3139" t="s">
        <v>2026</v>
      </c>
      <c r="W12" s="3139" t="s">
        <v>2027</v>
      </c>
      <c r="X12" s="3140" t="s">
        <v>2028</v>
      </c>
      <c r="Y12" s="3141">
        <v>0</v>
      </c>
      <c r="Z12" s="2352">
        <v>1</v>
      </c>
      <c r="AA12" s="2352"/>
      <c r="AB12" s="2536"/>
      <c r="AC12" s="3120"/>
      <c r="AD12" s="3126" t="s">
        <v>151</v>
      </c>
      <c r="AE12" s="4152"/>
      <c r="AF12" s="5490"/>
      <c r="AG12" s="5490"/>
      <c r="AH12" s="5534"/>
      <c r="AI12" s="5537"/>
      <c r="AJ12" s="5520"/>
      <c r="AK12" s="5520"/>
      <c r="AL12" s="5523"/>
      <c r="AM12" s="4152"/>
      <c r="AN12" s="5527"/>
      <c r="AO12" s="3120"/>
      <c r="AP12" s="3104"/>
      <c r="AQ12" s="3104"/>
      <c r="AR12" s="3104"/>
      <c r="AS12" s="3104"/>
      <c r="AT12" s="3104"/>
      <c r="AU12" s="3142" t="e">
        <f>+#REF!/F12</f>
        <v>#REF!</v>
      </c>
      <c r="AV12" s="2536"/>
      <c r="AW12" s="1921" t="e">
        <f>+#REF!/COUNTIF(U12,"*")</f>
        <v>#REF!</v>
      </c>
      <c r="AX12" s="1922" t="e">
        <f>+#REF!/AH12</f>
        <v>#REF!</v>
      </c>
      <c r="AY12" s="1923">
        <v>0.2</v>
      </c>
      <c r="AZ12" s="1923">
        <v>0.8</v>
      </c>
      <c r="BA12" s="1922" t="e">
        <f t="shared" si="0"/>
        <v>#REF!</v>
      </c>
      <c r="BB12" s="1922" t="e">
        <f t="shared" si="0"/>
        <v>#REF!</v>
      </c>
      <c r="BC12" s="3129" t="e">
        <f t="shared" si="1"/>
        <v>#REF!</v>
      </c>
      <c r="BD12" s="4168"/>
      <c r="BE12" s="5526"/>
      <c r="BF12" s="1783"/>
      <c r="BG12" s="1783"/>
      <c r="BH12" s="1783"/>
      <c r="BI12" s="1783"/>
      <c r="BJ12" s="1783"/>
      <c r="BK12" s="1783"/>
      <c r="BL12" s="1783"/>
      <c r="BM12" s="1783"/>
      <c r="BN12" s="1783"/>
      <c r="BO12" s="1783"/>
      <c r="BP12" s="1783"/>
      <c r="BQ12" s="1783"/>
      <c r="BR12" s="1783"/>
      <c r="BS12" s="1783"/>
      <c r="BT12" s="1783"/>
      <c r="BU12" s="1783"/>
      <c r="BV12" s="1783"/>
      <c r="BW12" s="1783"/>
      <c r="BX12" s="1783"/>
    </row>
    <row r="13" spans="1:76" ht="27.6">
      <c r="A13" s="4340">
        <v>2</v>
      </c>
      <c r="B13" s="5486" t="s">
        <v>2035</v>
      </c>
      <c r="C13" s="5489">
        <v>0.3</v>
      </c>
      <c r="D13" s="5491" t="s">
        <v>151</v>
      </c>
      <c r="E13" s="4437" t="s">
        <v>2021</v>
      </c>
      <c r="F13" s="5491" t="s">
        <v>2036</v>
      </c>
      <c r="G13" s="5492" t="s">
        <v>2023</v>
      </c>
      <c r="H13" s="5508"/>
      <c r="I13" s="5511"/>
      <c r="J13" s="5511"/>
      <c r="K13" s="5511"/>
      <c r="L13" s="5514"/>
      <c r="M13" s="5517">
        <f>SUM(N13:N16)</f>
        <v>0</v>
      </c>
      <c r="N13" s="5498" t="s">
        <v>2037</v>
      </c>
      <c r="O13" s="5492" t="s">
        <v>296</v>
      </c>
      <c r="P13" s="5547"/>
      <c r="Q13" s="5502"/>
      <c r="R13" s="5502"/>
      <c r="S13" s="5505"/>
      <c r="T13" s="3118">
        <v>1</v>
      </c>
      <c r="U13" s="1833" t="s">
        <v>2038</v>
      </c>
      <c r="V13" s="1852" t="s">
        <v>2026</v>
      </c>
      <c r="W13" s="1852" t="s">
        <v>2027</v>
      </c>
      <c r="X13" s="3143" t="s">
        <v>2028</v>
      </c>
      <c r="Y13" s="3144">
        <v>0</v>
      </c>
      <c r="Z13" s="3145">
        <v>0</v>
      </c>
      <c r="AA13" s="3145"/>
      <c r="AB13" s="3146"/>
      <c r="AC13" s="3120"/>
      <c r="AD13" s="3119" t="s">
        <v>151</v>
      </c>
      <c r="AE13" s="1886" t="s">
        <v>2039</v>
      </c>
      <c r="AF13" s="4437" t="s">
        <v>2040</v>
      </c>
      <c r="AG13" s="4437" t="s">
        <v>2041</v>
      </c>
      <c r="AH13" s="3143">
        <v>1</v>
      </c>
      <c r="AI13" s="3147">
        <v>0</v>
      </c>
      <c r="AJ13" s="3148">
        <v>0</v>
      </c>
      <c r="AK13" s="3148"/>
      <c r="AL13" s="3149"/>
      <c r="AM13" s="5524" t="s">
        <v>363</v>
      </c>
      <c r="AN13" s="5525" t="s">
        <v>356</v>
      </c>
      <c r="AO13" s="3120"/>
      <c r="AP13" s="3104"/>
      <c r="AQ13" s="3104"/>
      <c r="AR13" s="3104"/>
      <c r="AS13" s="3104"/>
      <c r="AT13" s="3104"/>
      <c r="AU13" s="3122" t="e">
        <f>+#REF!/F13</f>
        <v>#REF!</v>
      </c>
      <c r="AV13" s="2931"/>
      <c r="AW13" s="1888" t="e">
        <f>+#REF!/COUNTIF(U13,"*")</f>
        <v>#REF!</v>
      </c>
      <c r="AX13" s="1863" t="e">
        <f>+#REF!/AH13</f>
        <v>#REF!</v>
      </c>
      <c r="AY13" s="1864">
        <v>0.2</v>
      </c>
      <c r="AZ13" s="1864">
        <v>0.8</v>
      </c>
      <c r="BA13" s="1863" t="e">
        <f t="shared" si="0"/>
        <v>#REF!</v>
      </c>
      <c r="BB13" s="1863" t="e">
        <f t="shared" si="0"/>
        <v>#REF!</v>
      </c>
      <c r="BC13" s="3123" t="e">
        <f t="shared" si="1"/>
        <v>#REF!</v>
      </c>
      <c r="BD13" s="5543" t="e">
        <f>AVERAGE(#REF!)</f>
        <v>#REF!</v>
      </c>
      <c r="BE13" s="5529" t="e">
        <f>+C13*BD13</f>
        <v>#REF!</v>
      </c>
      <c r="BF13" s="1783"/>
      <c r="BG13" s="1783"/>
      <c r="BH13" s="1783"/>
      <c r="BI13" s="1783"/>
      <c r="BJ13" s="1783"/>
      <c r="BK13" s="1783"/>
      <c r="BL13" s="1783"/>
      <c r="BM13" s="1783"/>
      <c r="BN13" s="1783"/>
      <c r="BO13" s="1783"/>
      <c r="BP13" s="1783"/>
      <c r="BQ13" s="1783"/>
      <c r="BR13" s="1783"/>
      <c r="BS13" s="1783"/>
      <c r="BT13" s="1783"/>
      <c r="BU13" s="1783"/>
      <c r="BV13" s="1783"/>
      <c r="BW13" s="1783"/>
      <c r="BX13" s="1783"/>
    </row>
    <row r="14" spans="1:76" ht="43.2">
      <c r="A14" s="5484"/>
      <c r="B14" s="5487"/>
      <c r="C14" s="4168"/>
      <c r="D14" s="4168"/>
      <c r="E14" s="4438"/>
      <c r="F14" s="5541"/>
      <c r="G14" s="5264"/>
      <c r="H14" s="5509"/>
      <c r="I14" s="5512"/>
      <c r="J14" s="5512"/>
      <c r="K14" s="5512"/>
      <c r="L14" s="5515"/>
      <c r="M14" s="4166"/>
      <c r="N14" s="5545"/>
      <c r="O14" s="5264"/>
      <c r="P14" s="5548"/>
      <c r="Q14" s="5503"/>
      <c r="R14" s="5503"/>
      <c r="S14" s="5506"/>
      <c r="T14" s="3125">
        <v>2</v>
      </c>
      <c r="U14" s="1891" t="s">
        <v>2042</v>
      </c>
      <c r="V14" s="2232" t="s">
        <v>2026</v>
      </c>
      <c r="W14" s="2232" t="s">
        <v>2027</v>
      </c>
      <c r="X14" s="3150" t="s">
        <v>2028</v>
      </c>
      <c r="Y14" s="3135">
        <v>1</v>
      </c>
      <c r="Z14" s="3136">
        <v>1</v>
      </c>
      <c r="AA14" s="3136"/>
      <c r="AB14" s="3137"/>
      <c r="AC14" s="3120"/>
      <c r="AD14" s="3126" t="s">
        <v>151</v>
      </c>
      <c r="AE14" s="3151" t="s">
        <v>2043</v>
      </c>
      <c r="AF14" s="4438"/>
      <c r="AG14" s="4438"/>
      <c r="AH14" s="3152">
        <v>1</v>
      </c>
      <c r="AI14" s="3153">
        <v>1</v>
      </c>
      <c r="AJ14" s="3154">
        <v>1</v>
      </c>
      <c r="AK14" s="3154"/>
      <c r="AL14" s="3155"/>
      <c r="AM14" s="4166"/>
      <c r="AN14" s="5526"/>
      <c r="AO14" s="3120"/>
      <c r="AP14" s="3104"/>
      <c r="AQ14" s="3104"/>
      <c r="AR14" s="3104"/>
      <c r="AS14" s="3104"/>
      <c r="AT14" s="3104"/>
      <c r="AU14" s="3128" t="e">
        <f>+#REF!/F14</f>
        <v>#REF!</v>
      </c>
      <c r="AV14" s="2273"/>
      <c r="AW14" s="1921" t="e">
        <f>+#REF!/COUNTIF(U14,"*")</f>
        <v>#REF!</v>
      </c>
      <c r="AX14" s="1922" t="e">
        <f>+#REF!/AH14</f>
        <v>#REF!</v>
      </c>
      <c r="AY14" s="1923">
        <v>0.2</v>
      </c>
      <c r="AZ14" s="1923">
        <v>0.8</v>
      </c>
      <c r="BA14" s="1922" t="e">
        <f t="shared" si="0"/>
        <v>#REF!</v>
      </c>
      <c r="BB14" s="1922" t="e">
        <f t="shared" si="0"/>
        <v>#REF!</v>
      </c>
      <c r="BC14" s="3129" t="e">
        <f t="shared" si="1"/>
        <v>#REF!</v>
      </c>
      <c r="BD14" s="4168"/>
      <c r="BE14" s="5526"/>
      <c r="BF14" s="1783"/>
      <c r="BG14" s="1783"/>
      <c r="BH14" s="1783"/>
      <c r="BI14" s="1783"/>
      <c r="BJ14" s="1783"/>
      <c r="BK14" s="1783"/>
      <c r="BL14" s="1783"/>
      <c r="BM14" s="1783"/>
      <c r="BN14" s="1783"/>
      <c r="BO14" s="1783"/>
      <c r="BP14" s="1783"/>
      <c r="BQ14" s="1783"/>
      <c r="BR14" s="1783"/>
      <c r="BS14" s="1783"/>
      <c r="BT14" s="1783"/>
      <c r="BU14" s="1783"/>
      <c r="BV14" s="1783"/>
      <c r="BW14" s="1783"/>
      <c r="BX14" s="1783"/>
    </row>
    <row r="15" spans="1:76" ht="27.6">
      <c r="A15" s="5484"/>
      <c r="B15" s="5487"/>
      <c r="C15" s="4168"/>
      <c r="D15" s="4168"/>
      <c r="E15" s="4438"/>
      <c r="F15" s="5541"/>
      <c r="G15" s="5264"/>
      <c r="H15" s="5509"/>
      <c r="I15" s="5512"/>
      <c r="J15" s="5512"/>
      <c r="K15" s="5512"/>
      <c r="L15" s="5515"/>
      <c r="M15" s="4166"/>
      <c r="N15" s="5545"/>
      <c r="O15" s="5264"/>
      <c r="P15" s="5548"/>
      <c r="Q15" s="5503"/>
      <c r="R15" s="5503"/>
      <c r="S15" s="5506"/>
      <c r="T15" s="3125">
        <v>3</v>
      </c>
      <c r="U15" s="1891" t="s">
        <v>2044</v>
      </c>
      <c r="V15" s="2232" t="s">
        <v>2026</v>
      </c>
      <c r="W15" s="2232" t="s">
        <v>2027</v>
      </c>
      <c r="X15" s="3152" t="s">
        <v>2028</v>
      </c>
      <c r="Y15" s="3131">
        <v>1</v>
      </c>
      <c r="Z15" s="3132">
        <v>1</v>
      </c>
      <c r="AA15" s="3132"/>
      <c r="AB15" s="3133"/>
      <c r="AC15" s="3120"/>
      <c r="AD15" s="3126" t="s">
        <v>151</v>
      </c>
      <c r="AE15" s="3151" t="s">
        <v>2045</v>
      </c>
      <c r="AF15" s="4438"/>
      <c r="AG15" s="4438"/>
      <c r="AH15" s="3152">
        <v>1</v>
      </c>
      <c r="AI15" s="3153">
        <v>1</v>
      </c>
      <c r="AJ15" s="3154">
        <v>1</v>
      </c>
      <c r="AK15" s="3154"/>
      <c r="AL15" s="3155"/>
      <c r="AM15" s="4166"/>
      <c r="AN15" s="5526"/>
      <c r="AO15" s="3120"/>
      <c r="AP15" s="3104"/>
      <c r="AQ15" s="3104"/>
      <c r="AR15" s="3104"/>
      <c r="AS15" s="3104"/>
      <c r="AT15" s="3104"/>
      <c r="AU15" s="3128" t="e">
        <f>+#REF!/F15</f>
        <v>#REF!</v>
      </c>
      <c r="AV15" s="2273"/>
      <c r="AW15" s="1921" t="e">
        <f>+#REF!/COUNTIF(U15,"*")</f>
        <v>#REF!</v>
      </c>
      <c r="AX15" s="1922" t="e">
        <f>+#REF!/AH15</f>
        <v>#REF!</v>
      </c>
      <c r="AY15" s="1923">
        <v>0.2</v>
      </c>
      <c r="AZ15" s="1923">
        <v>0.8</v>
      </c>
      <c r="BA15" s="1922" t="e">
        <f t="shared" si="0"/>
        <v>#REF!</v>
      </c>
      <c r="BB15" s="1922" t="e">
        <f t="shared" si="0"/>
        <v>#REF!</v>
      </c>
      <c r="BC15" s="3129" t="e">
        <f t="shared" si="1"/>
        <v>#REF!</v>
      </c>
      <c r="BD15" s="4168"/>
      <c r="BE15" s="5526"/>
      <c r="BF15" s="1783"/>
      <c r="BG15" s="1783"/>
      <c r="BH15" s="1783"/>
      <c r="BI15" s="1783"/>
      <c r="BJ15" s="1783"/>
      <c r="BK15" s="1783"/>
      <c r="BL15" s="1783"/>
      <c r="BM15" s="1783"/>
      <c r="BN15" s="1783"/>
      <c r="BO15" s="1783"/>
      <c r="BP15" s="1783"/>
      <c r="BQ15" s="1783"/>
      <c r="BR15" s="1783"/>
      <c r="BS15" s="1783"/>
      <c r="BT15" s="1783"/>
      <c r="BU15" s="1783"/>
      <c r="BV15" s="1783"/>
      <c r="BW15" s="1783"/>
      <c r="BX15" s="1783"/>
    </row>
    <row r="16" spans="1:76" ht="28.2" thickBot="1">
      <c r="A16" s="5538"/>
      <c r="B16" s="5539"/>
      <c r="C16" s="5540"/>
      <c r="D16" s="5540"/>
      <c r="E16" s="4450"/>
      <c r="F16" s="5542"/>
      <c r="G16" s="5493"/>
      <c r="H16" s="5510"/>
      <c r="I16" s="5513"/>
      <c r="J16" s="5513"/>
      <c r="K16" s="5513"/>
      <c r="L16" s="5516"/>
      <c r="M16" s="5544"/>
      <c r="N16" s="5546"/>
      <c r="O16" s="5493"/>
      <c r="P16" s="5549"/>
      <c r="Q16" s="5504"/>
      <c r="R16" s="5504"/>
      <c r="S16" s="5507"/>
      <c r="T16" s="3157">
        <v>4</v>
      </c>
      <c r="U16" s="2352" t="s">
        <v>2046</v>
      </c>
      <c r="V16" s="3139" t="s">
        <v>2026</v>
      </c>
      <c r="W16" s="3139" t="s">
        <v>2027</v>
      </c>
      <c r="X16" s="3158" t="s">
        <v>2028</v>
      </c>
      <c r="Y16" s="3159">
        <v>0</v>
      </c>
      <c r="Z16" s="3160">
        <v>0</v>
      </c>
      <c r="AA16" s="3160"/>
      <c r="AB16" s="3161"/>
      <c r="AC16" s="3120"/>
      <c r="AD16" s="3126" t="s">
        <v>151</v>
      </c>
      <c r="AE16" s="3151" t="s">
        <v>2047</v>
      </c>
      <c r="AF16" s="4450"/>
      <c r="AG16" s="4450"/>
      <c r="AH16" s="3152">
        <v>1</v>
      </c>
      <c r="AI16" s="3162">
        <v>1</v>
      </c>
      <c r="AJ16" s="3163">
        <v>1</v>
      </c>
      <c r="AK16" s="3163"/>
      <c r="AL16" s="3164"/>
      <c r="AM16" s="4152"/>
      <c r="AN16" s="5527"/>
      <c r="AO16" s="3120"/>
      <c r="AP16" s="3104"/>
      <c r="AQ16" s="3104"/>
      <c r="AR16" s="3104"/>
      <c r="AS16" s="3104"/>
      <c r="AT16" s="3104"/>
      <c r="AU16" s="3142" t="e">
        <f>+#REF!/F16</f>
        <v>#REF!</v>
      </c>
      <c r="AV16" s="2536"/>
      <c r="AW16" s="1921" t="e">
        <f>+#REF!/COUNTIF(U16,"*")</f>
        <v>#REF!</v>
      </c>
      <c r="AX16" s="1922" t="e">
        <f>+#REF!/AH16</f>
        <v>#REF!</v>
      </c>
      <c r="AY16" s="1923">
        <v>0.2</v>
      </c>
      <c r="AZ16" s="1923">
        <v>0.8</v>
      </c>
      <c r="BA16" s="1922" t="e">
        <f t="shared" si="0"/>
        <v>#REF!</v>
      </c>
      <c r="BB16" s="1922" t="e">
        <f t="shared" si="0"/>
        <v>#REF!</v>
      </c>
      <c r="BC16" s="3129" t="e">
        <f t="shared" si="1"/>
        <v>#REF!</v>
      </c>
      <c r="BD16" s="4168"/>
      <c r="BE16" s="5526"/>
      <c r="BF16" s="1783"/>
      <c r="BG16" s="1783"/>
      <c r="BH16" s="1783"/>
      <c r="BI16" s="1783"/>
      <c r="BJ16" s="1783"/>
      <c r="BK16" s="1783"/>
      <c r="BL16" s="1783"/>
      <c r="BM16" s="1783"/>
      <c r="BN16" s="1783"/>
      <c r="BO16" s="1783"/>
      <c r="BP16" s="1783"/>
      <c r="BQ16" s="1783"/>
      <c r="BR16" s="1783"/>
      <c r="BS16" s="1783"/>
      <c r="BT16" s="1783"/>
      <c r="BU16" s="1783"/>
      <c r="BV16" s="1783"/>
      <c r="BW16" s="1783"/>
      <c r="BX16" s="1783"/>
    </row>
    <row r="17" spans="1:76" ht="27.6">
      <c r="A17" s="4340">
        <v>3</v>
      </c>
      <c r="B17" s="5486" t="s">
        <v>2048</v>
      </c>
      <c r="C17" s="5489">
        <v>0.4</v>
      </c>
      <c r="D17" s="5491" t="s">
        <v>151</v>
      </c>
      <c r="E17" s="4437" t="s">
        <v>2021</v>
      </c>
      <c r="F17" s="5491" t="s">
        <v>2049</v>
      </c>
      <c r="G17" s="5492" t="s">
        <v>2023</v>
      </c>
      <c r="H17" s="5508"/>
      <c r="I17" s="5511"/>
      <c r="J17" s="5511"/>
      <c r="K17" s="5511"/>
      <c r="L17" s="3117"/>
      <c r="M17" s="5517">
        <f>SUM(N17:N19)</f>
        <v>0</v>
      </c>
      <c r="N17" s="5498" t="s">
        <v>2037</v>
      </c>
      <c r="O17" s="5492" t="s">
        <v>296</v>
      </c>
      <c r="P17" s="5547"/>
      <c r="Q17" s="5502"/>
      <c r="R17" s="5502"/>
      <c r="S17" s="5505"/>
      <c r="T17" s="3118">
        <v>1</v>
      </c>
      <c r="U17" s="1833" t="s">
        <v>2050</v>
      </c>
      <c r="V17" s="1852" t="s">
        <v>2026</v>
      </c>
      <c r="W17" s="1852" t="s">
        <v>2027</v>
      </c>
      <c r="X17" s="2275" t="s">
        <v>2028</v>
      </c>
      <c r="Y17" s="3119">
        <v>0</v>
      </c>
      <c r="Z17" s="1833">
        <v>0</v>
      </c>
      <c r="AA17" s="1833"/>
      <c r="AB17" s="2931"/>
      <c r="AC17" s="3120"/>
      <c r="AD17" s="3119" t="s">
        <v>151</v>
      </c>
      <c r="AE17" s="1886" t="s">
        <v>2051</v>
      </c>
      <c r="AF17" s="4337" t="s">
        <v>2040</v>
      </c>
      <c r="AG17" s="4337" t="s">
        <v>2041</v>
      </c>
      <c r="AH17" s="3146">
        <v>1</v>
      </c>
      <c r="AI17" s="3147">
        <v>0</v>
      </c>
      <c r="AJ17" s="3148">
        <v>0</v>
      </c>
      <c r="AK17" s="3148"/>
      <c r="AL17" s="3149"/>
      <c r="AM17" s="5524" t="s">
        <v>363</v>
      </c>
      <c r="AN17" s="5525" t="s">
        <v>356</v>
      </c>
      <c r="AO17" s="3120"/>
      <c r="AP17" s="3104"/>
      <c r="AQ17" s="3104"/>
      <c r="AR17" s="3104"/>
      <c r="AS17" s="3104"/>
      <c r="AT17" s="3104"/>
      <c r="AU17" s="3122" t="e">
        <f>+#REF!/#REF!</f>
        <v>#REF!</v>
      </c>
      <c r="AV17" s="2931"/>
      <c r="AW17" s="1888" t="e">
        <f>+#REF!/COUNTIF(#REF!,"*")</f>
        <v>#REF!</v>
      </c>
      <c r="AX17" s="1863" t="e">
        <f>+#REF!/#REF!</f>
        <v>#REF!</v>
      </c>
      <c r="AY17" s="1864">
        <v>0.2</v>
      </c>
      <c r="AZ17" s="1864">
        <v>0.8</v>
      </c>
      <c r="BA17" s="1863" t="e">
        <f t="shared" si="0"/>
        <v>#REF!</v>
      </c>
      <c r="BB17" s="1863" t="e">
        <f t="shared" si="0"/>
        <v>#REF!</v>
      </c>
      <c r="BC17" s="3123" t="e">
        <f t="shared" si="1"/>
        <v>#REF!</v>
      </c>
      <c r="BD17" s="3165" t="e">
        <f>AVERAGE(#REF!)</f>
        <v>#REF!</v>
      </c>
      <c r="BE17" s="3166" t="e">
        <f>+#REF!*BD17</f>
        <v>#REF!</v>
      </c>
      <c r="BF17" s="1783"/>
      <c r="BG17" s="1783"/>
      <c r="BH17" s="1783"/>
      <c r="BI17" s="1783"/>
      <c r="BJ17" s="1783"/>
      <c r="BK17" s="1783"/>
      <c r="BL17" s="1783"/>
      <c r="BM17" s="1783"/>
      <c r="BN17" s="1783"/>
      <c r="BO17" s="1783"/>
      <c r="BP17" s="1783"/>
      <c r="BQ17" s="1783"/>
      <c r="BR17" s="1783"/>
      <c r="BS17" s="1783"/>
      <c r="BT17" s="1783"/>
      <c r="BU17" s="1783"/>
      <c r="BV17" s="1783"/>
      <c r="BW17" s="1783"/>
      <c r="BX17" s="1783"/>
    </row>
    <row r="18" spans="1:76" ht="27.6">
      <c r="A18" s="5484"/>
      <c r="B18" s="5487"/>
      <c r="C18" s="4168"/>
      <c r="D18" s="4168"/>
      <c r="E18" s="4438"/>
      <c r="F18" s="5541"/>
      <c r="G18" s="5264"/>
      <c r="H18" s="5509"/>
      <c r="I18" s="5512"/>
      <c r="J18" s="5512"/>
      <c r="K18" s="5512"/>
      <c r="L18" s="3124"/>
      <c r="M18" s="4166"/>
      <c r="N18" s="5545"/>
      <c r="O18" s="5264"/>
      <c r="P18" s="5548"/>
      <c r="Q18" s="5503"/>
      <c r="R18" s="5503"/>
      <c r="S18" s="5506"/>
      <c r="T18" s="3125">
        <v>2</v>
      </c>
      <c r="U18" s="1891" t="s">
        <v>2052</v>
      </c>
      <c r="V18" s="2232" t="s">
        <v>2026</v>
      </c>
      <c r="W18" s="2232" t="s">
        <v>2027</v>
      </c>
      <c r="X18" s="2542" t="s">
        <v>2028</v>
      </c>
      <c r="Y18" s="3126">
        <v>1</v>
      </c>
      <c r="Z18" s="1891">
        <v>1</v>
      </c>
      <c r="AA18" s="1891"/>
      <c r="AB18" s="2273"/>
      <c r="AC18" s="3120"/>
      <c r="AD18" s="3126" t="s">
        <v>151</v>
      </c>
      <c r="AE18" s="3151" t="s">
        <v>2053</v>
      </c>
      <c r="AF18" s="4338"/>
      <c r="AG18" s="4338"/>
      <c r="AH18" s="3133">
        <v>1</v>
      </c>
      <c r="AI18" s="3153">
        <v>1</v>
      </c>
      <c r="AJ18" s="3154">
        <v>1</v>
      </c>
      <c r="AK18" s="3154"/>
      <c r="AL18" s="3155"/>
      <c r="AM18" s="4166"/>
      <c r="AN18" s="5526"/>
      <c r="AO18" s="3120"/>
      <c r="AP18" s="3104"/>
      <c r="AQ18" s="3104"/>
      <c r="AR18" s="3104"/>
      <c r="AS18" s="3104"/>
      <c r="AT18" s="3104"/>
      <c r="AU18" s="3128" t="e">
        <f>+#REF!/#REF!</f>
        <v>#REF!</v>
      </c>
      <c r="AV18" s="2273"/>
      <c r="AW18" s="1921" t="e">
        <f>+#REF!/COUNTIF(#REF!,"*")</f>
        <v>#REF!</v>
      </c>
      <c r="AX18" s="1922" t="e">
        <f>+#REF!/#REF!</f>
        <v>#REF!</v>
      </c>
      <c r="AY18" s="1923">
        <v>0.2</v>
      </c>
      <c r="AZ18" s="1923">
        <v>0.8</v>
      </c>
      <c r="BA18" s="1922" t="e">
        <f t="shared" si="0"/>
        <v>#REF!</v>
      </c>
      <c r="BB18" s="1922" t="e">
        <f t="shared" si="0"/>
        <v>#REF!</v>
      </c>
      <c r="BC18" s="3129" t="e">
        <f t="shared" si="1"/>
        <v>#REF!</v>
      </c>
      <c r="BD18" s="1795"/>
      <c r="BE18" s="3127"/>
      <c r="BF18" s="1783"/>
      <c r="BG18" s="1783"/>
      <c r="BH18" s="1783"/>
      <c r="BI18" s="1783"/>
      <c r="BJ18" s="1783"/>
      <c r="BK18" s="1783"/>
      <c r="BL18" s="1783"/>
      <c r="BM18" s="1783"/>
      <c r="BN18" s="1783"/>
      <c r="BO18" s="1783"/>
      <c r="BP18" s="1783"/>
      <c r="BQ18" s="1783"/>
      <c r="BR18" s="1783"/>
      <c r="BS18" s="1783"/>
      <c r="BT18" s="1783"/>
      <c r="BU18" s="1783"/>
      <c r="BV18" s="1783"/>
      <c r="BW18" s="1783"/>
      <c r="BX18" s="1783"/>
    </row>
    <row r="19" spans="1:76" ht="28.2" thickBot="1">
      <c r="A19" s="5538"/>
      <c r="B19" s="5539"/>
      <c r="C19" s="5540"/>
      <c r="D19" s="5540"/>
      <c r="E19" s="4450"/>
      <c r="F19" s="5542"/>
      <c r="G19" s="5493"/>
      <c r="H19" s="5510"/>
      <c r="I19" s="5513"/>
      <c r="J19" s="5513"/>
      <c r="K19" s="5513"/>
      <c r="L19" s="3138"/>
      <c r="M19" s="5544"/>
      <c r="N19" s="5546"/>
      <c r="O19" s="5493"/>
      <c r="P19" s="5549"/>
      <c r="Q19" s="5504"/>
      <c r="R19" s="5504"/>
      <c r="S19" s="5507"/>
      <c r="T19" s="3157">
        <v>3</v>
      </c>
      <c r="U19" s="2352" t="s">
        <v>2054</v>
      </c>
      <c r="V19" s="3139" t="s">
        <v>2026</v>
      </c>
      <c r="W19" s="3139" t="s">
        <v>2027</v>
      </c>
      <c r="X19" s="3140" t="s">
        <v>2028</v>
      </c>
      <c r="Y19" s="3141">
        <v>1</v>
      </c>
      <c r="Z19" s="2352">
        <v>1</v>
      </c>
      <c r="AA19" s="2352"/>
      <c r="AB19" s="2536"/>
      <c r="AC19" s="3120"/>
      <c r="AD19" s="3141" t="s">
        <v>151</v>
      </c>
      <c r="AE19" s="3167" t="s">
        <v>2055</v>
      </c>
      <c r="AF19" s="4339"/>
      <c r="AG19" s="4339"/>
      <c r="AH19" s="3161">
        <v>1</v>
      </c>
      <c r="AI19" s="3162">
        <v>1</v>
      </c>
      <c r="AJ19" s="3163">
        <v>1</v>
      </c>
      <c r="AK19" s="3163"/>
      <c r="AL19" s="3164"/>
      <c r="AM19" s="5544"/>
      <c r="AN19" s="5550"/>
      <c r="AO19" s="3120"/>
      <c r="AP19" s="3104"/>
      <c r="AQ19" s="3104"/>
      <c r="AR19" s="3104"/>
      <c r="AS19" s="3104"/>
      <c r="AT19" s="3104"/>
      <c r="AU19" s="3128" t="e">
        <f>+#REF!/#REF!</f>
        <v>#REF!</v>
      </c>
      <c r="AV19" s="2273"/>
      <c r="AW19" s="1921" t="e">
        <f>+#REF!/COUNTIF(#REF!,"*")</f>
        <v>#REF!</v>
      </c>
      <c r="AX19" s="1922" t="e">
        <f>+#REF!/#REF!</f>
        <v>#REF!</v>
      </c>
      <c r="AY19" s="1923">
        <v>0.2</v>
      </c>
      <c r="AZ19" s="1923">
        <v>0.8</v>
      </c>
      <c r="BA19" s="1922" t="e">
        <f t="shared" si="0"/>
        <v>#REF!</v>
      </c>
      <c r="BB19" s="1922" t="e">
        <f t="shared" si="0"/>
        <v>#REF!</v>
      </c>
      <c r="BC19" s="3129" t="e">
        <f t="shared" si="1"/>
        <v>#REF!</v>
      </c>
      <c r="BD19" s="1795"/>
      <c r="BE19" s="3127"/>
      <c r="BF19" s="1783"/>
      <c r="BG19" s="1783"/>
      <c r="BH19" s="1783"/>
      <c r="BI19" s="1783"/>
      <c r="BJ19" s="1783"/>
      <c r="BK19" s="1783"/>
      <c r="BL19" s="1783"/>
      <c r="BM19" s="1783"/>
      <c r="BN19" s="1783"/>
      <c r="BO19" s="1783"/>
      <c r="BP19" s="1783"/>
      <c r="BQ19" s="1783"/>
      <c r="BR19" s="1783"/>
      <c r="BS19" s="1783"/>
      <c r="BT19" s="1783"/>
      <c r="BU19" s="1783"/>
      <c r="BV19" s="1783"/>
      <c r="BW19" s="1783"/>
      <c r="BX19" s="1783"/>
    </row>
    <row r="20" spans="1:76" ht="15" thickBot="1">
      <c r="A20" s="3169">
        <v>4</v>
      </c>
      <c r="B20" s="3170"/>
      <c r="C20" s="3171"/>
      <c r="D20" s="3172"/>
      <c r="E20" s="3173"/>
      <c r="F20" s="3174"/>
      <c r="G20" s="3175"/>
      <c r="H20" s="3176"/>
      <c r="I20" s="3177"/>
      <c r="J20" s="3177"/>
      <c r="K20" s="3177"/>
      <c r="L20" s="3178"/>
      <c r="M20" s="3179"/>
      <c r="N20" s="3180"/>
      <c r="O20" s="3175"/>
      <c r="P20" s="3181"/>
      <c r="Q20" s="3182"/>
      <c r="R20" s="3182"/>
      <c r="S20" s="3183"/>
      <c r="T20" s="1832"/>
      <c r="U20" s="3173"/>
      <c r="V20" s="2384"/>
      <c r="W20" s="2384"/>
      <c r="X20" s="3184"/>
      <c r="Y20" s="3185"/>
      <c r="Z20" s="3173"/>
      <c r="AA20" s="3173"/>
      <c r="AB20" s="3186"/>
      <c r="AC20" s="3120"/>
      <c r="AD20" s="3187"/>
      <c r="AE20" s="3188"/>
      <c r="AF20" s="3188"/>
      <c r="AG20" s="3188"/>
      <c r="AH20" s="3189"/>
      <c r="AI20" s="3190"/>
      <c r="AJ20" s="3174"/>
      <c r="AK20" s="3174"/>
      <c r="AL20" s="3191"/>
      <c r="AM20" s="3192"/>
      <c r="AN20" s="3186"/>
      <c r="AO20" s="3120"/>
      <c r="AP20" s="3104"/>
      <c r="AQ20" s="3104"/>
      <c r="AR20" s="3104"/>
      <c r="AS20" s="3104"/>
      <c r="AT20" s="3104"/>
      <c r="AU20" s="3142" t="e">
        <f>+#REF!/#REF!</f>
        <v>#REF!</v>
      </c>
      <c r="AV20" s="2536"/>
      <c r="AW20" s="2375" t="e">
        <f>+#REF!/COUNTIF(#REF!,"*")</f>
        <v>#REF!</v>
      </c>
      <c r="AX20" s="1966" t="e">
        <f>+#REF!/#REF!</f>
        <v>#REF!</v>
      </c>
      <c r="AY20" s="1965">
        <v>0.2</v>
      </c>
      <c r="AZ20" s="1965">
        <v>0.8</v>
      </c>
      <c r="BA20" s="1966" t="e">
        <f t="shared" si="0"/>
        <v>#REF!</v>
      </c>
      <c r="BB20" s="1966" t="e">
        <f t="shared" si="0"/>
        <v>#REF!</v>
      </c>
      <c r="BC20" s="3193" t="e">
        <f t="shared" si="1"/>
        <v>#REF!</v>
      </c>
      <c r="BD20" s="3156"/>
      <c r="BE20" s="3168"/>
      <c r="BF20" s="1783"/>
      <c r="BG20" s="1783"/>
      <c r="BH20" s="1783"/>
      <c r="BI20" s="1783"/>
      <c r="BJ20" s="1783"/>
      <c r="BK20" s="1783"/>
      <c r="BL20" s="1783"/>
      <c r="BM20" s="1783"/>
      <c r="BN20" s="1783"/>
      <c r="BO20" s="1783"/>
      <c r="BP20" s="1783"/>
      <c r="BQ20" s="1783"/>
      <c r="BR20" s="1783"/>
      <c r="BS20" s="1783"/>
      <c r="BT20" s="1783"/>
      <c r="BU20" s="1783"/>
      <c r="BV20" s="1783"/>
      <c r="BW20" s="1783"/>
      <c r="BX20" s="1783"/>
    </row>
    <row r="21" spans="1:76" ht="15" thickBot="1">
      <c r="A21" s="3169">
        <v>5</v>
      </c>
      <c r="B21" s="3170"/>
      <c r="C21" s="3171"/>
      <c r="D21" s="3172"/>
      <c r="E21" s="3173"/>
      <c r="F21" s="3174"/>
      <c r="G21" s="3175"/>
      <c r="H21" s="3176"/>
      <c r="I21" s="3177"/>
      <c r="J21" s="3177"/>
      <c r="K21" s="3177"/>
      <c r="L21" s="3178"/>
      <c r="M21" s="3179"/>
      <c r="N21" s="3180"/>
      <c r="O21" s="3175"/>
      <c r="P21" s="3181"/>
      <c r="Q21" s="3182"/>
      <c r="R21" s="3182"/>
      <c r="S21" s="3183"/>
      <c r="T21" s="1832"/>
      <c r="U21" s="3173"/>
      <c r="V21" s="1852"/>
      <c r="W21" s="1852"/>
      <c r="X21" s="3194"/>
      <c r="Y21" s="3195"/>
      <c r="Z21" s="3196"/>
      <c r="AA21" s="3196"/>
      <c r="AB21" s="3197"/>
      <c r="AC21" s="3120"/>
      <c r="AD21" s="3185"/>
      <c r="AE21" s="3188"/>
      <c r="AF21" s="3188"/>
      <c r="AG21" s="3188"/>
      <c r="AH21" s="3189"/>
      <c r="AI21" s="3190"/>
      <c r="AJ21" s="3174"/>
      <c r="AK21" s="3174"/>
      <c r="AL21" s="3191"/>
      <c r="AM21" s="3192"/>
      <c r="AN21" s="3186"/>
      <c r="AO21" s="3120"/>
      <c r="AP21" s="3104"/>
      <c r="AQ21" s="3104"/>
      <c r="AR21" s="3104"/>
      <c r="AS21" s="3104"/>
      <c r="AT21" s="3104"/>
      <c r="AU21" s="3122" t="e">
        <f>+#REF!/#REF!</f>
        <v>#REF!</v>
      </c>
      <c r="AV21" s="2931"/>
      <c r="AW21" s="1888" t="e">
        <f>+#REF!/COUNTIF(U17,"*")</f>
        <v>#REF!</v>
      </c>
      <c r="AX21" s="1863" t="e">
        <f>+#REF!/AH17</f>
        <v>#REF!</v>
      </c>
      <c r="AY21" s="1864">
        <v>0.2</v>
      </c>
      <c r="AZ21" s="1864">
        <v>0.8</v>
      </c>
      <c r="BA21" s="1863" t="e">
        <f t="shared" si="0"/>
        <v>#REF!</v>
      </c>
      <c r="BB21" s="1863" t="e">
        <f t="shared" si="0"/>
        <v>#REF!</v>
      </c>
      <c r="BC21" s="3123" t="e">
        <f t="shared" si="1"/>
        <v>#REF!</v>
      </c>
      <c r="BD21" s="5528" t="e">
        <f>AVERAGE(#REF!)</f>
        <v>#REF!</v>
      </c>
      <c r="BE21" s="5529" t="e">
        <f>+C17*BD21</f>
        <v>#REF!</v>
      </c>
      <c r="BF21" s="1783"/>
      <c r="BG21" s="1783"/>
      <c r="BH21" s="1783"/>
      <c r="BI21" s="1783"/>
      <c r="BJ21" s="1783"/>
      <c r="BK21" s="1783"/>
      <c r="BL21" s="1783"/>
      <c r="BM21" s="1783"/>
      <c r="BN21" s="1783"/>
      <c r="BO21" s="1783"/>
      <c r="BP21" s="1783"/>
      <c r="BQ21" s="1783"/>
      <c r="BR21" s="1783"/>
      <c r="BS21" s="1783"/>
      <c r="BT21" s="1783"/>
      <c r="BU21" s="1783"/>
      <c r="BV21" s="1783"/>
      <c r="BW21" s="1783"/>
      <c r="BX21" s="1783"/>
    </row>
    <row r="22" spans="1:76" ht="15" thickBot="1">
      <c r="A22" s="5551"/>
      <c r="B22" s="4134"/>
      <c r="C22" s="3198">
        <f>SUM(C8:C21)</f>
        <v>1</v>
      </c>
      <c r="D22" s="5552"/>
      <c r="E22" s="4136"/>
      <c r="F22" s="4136"/>
      <c r="G22" s="4136"/>
      <c r="H22" s="3199">
        <f>SUM(H8:H21)</f>
        <v>0</v>
      </c>
      <c r="I22" s="3200">
        <f t="shared" ref="I22:K22" si="2">SUM(I8:I21)</f>
        <v>0</v>
      </c>
      <c r="J22" s="3200">
        <f t="shared" si="2"/>
        <v>0</v>
      </c>
      <c r="K22" s="3200">
        <f t="shared" si="2"/>
        <v>0</v>
      </c>
      <c r="L22" s="3201"/>
      <c r="M22" s="3202">
        <f>SUM(M8:M21)</f>
        <v>0</v>
      </c>
      <c r="N22" s="3203">
        <f>SUM(N8:N21)</f>
        <v>0</v>
      </c>
      <c r="O22" s="3204"/>
      <c r="P22" s="3205">
        <f>SUM(P8:P21)</f>
        <v>480000000</v>
      </c>
      <c r="Q22" s="3206">
        <f t="shared" ref="Q22:S22" si="3">SUM(Q8:Q21)</f>
        <v>480000000</v>
      </c>
      <c r="R22" s="3206">
        <f t="shared" si="3"/>
        <v>0</v>
      </c>
      <c r="S22" s="3207">
        <f t="shared" si="3"/>
        <v>0</v>
      </c>
      <c r="T22" s="3208"/>
      <c r="U22" s="3209">
        <f>COUNTIF(U8:U21,"*")</f>
        <v>12</v>
      </c>
      <c r="V22" s="5552"/>
      <c r="W22" s="4136"/>
      <c r="X22" s="4138"/>
      <c r="Y22" s="3210"/>
      <c r="Z22" s="3211"/>
      <c r="AA22" s="3211"/>
      <c r="AB22" s="3212"/>
      <c r="AC22" s="3213"/>
      <c r="AD22" s="5551"/>
      <c r="AE22" s="5553"/>
      <c r="AF22" s="5553"/>
      <c r="AG22" s="5553"/>
      <c r="AH22" s="5553"/>
      <c r="AI22" s="5554"/>
      <c r="AJ22" s="5555"/>
      <c r="AK22" s="5555"/>
      <c r="AL22" s="5556"/>
      <c r="AM22" s="5554"/>
      <c r="AN22" s="5556"/>
      <c r="AO22" s="3214"/>
      <c r="AP22" s="3104"/>
      <c r="AQ22" s="3104"/>
      <c r="AR22" s="3104"/>
      <c r="AS22" s="3104"/>
      <c r="AT22" s="3104"/>
      <c r="AU22" s="3128" t="e">
        <f>+#REF!/F17</f>
        <v>#REF!</v>
      </c>
      <c r="AV22" s="2273"/>
      <c r="AW22" s="1921" t="e">
        <f>+#REF!/COUNTIF(U18,"*")</f>
        <v>#REF!</v>
      </c>
      <c r="AX22" s="1922" t="e">
        <f>+#REF!/AH18</f>
        <v>#REF!</v>
      </c>
      <c r="AY22" s="1923">
        <v>0.2</v>
      </c>
      <c r="AZ22" s="1923">
        <v>0.8</v>
      </c>
      <c r="BA22" s="1922" t="e">
        <f t="shared" si="0"/>
        <v>#REF!</v>
      </c>
      <c r="BB22" s="1922" t="e">
        <f t="shared" si="0"/>
        <v>#REF!</v>
      </c>
      <c r="BC22" s="3129" t="e">
        <f t="shared" si="1"/>
        <v>#REF!</v>
      </c>
      <c r="BD22" s="4168"/>
      <c r="BE22" s="5526"/>
      <c r="BF22" s="1783"/>
      <c r="BG22" s="1783"/>
      <c r="BH22" s="1783"/>
      <c r="BI22" s="1783"/>
      <c r="BJ22" s="1783"/>
      <c r="BK22" s="1783"/>
      <c r="BL22" s="1783"/>
      <c r="BM22" s="1783"/>
      <c r="BN22" s="1783"/>
      <c r="BO22" s="1783"/>
      <c r="BP22" s="1783"/>
      <c r="BQ22" s="1783"/>
      <c r="BR22" s="1783"/>
      <c r="BS22" s="1783"/>
      <c r="BT22" s="1783"/>
      <c r="BU22" s="1783"/>
      <c r="BV22" s="1783"/>
      <c r="BW22" s="1783"/>
      <c r="BX22" s="1783"/>
    </row>
    <row r="23" spans="1:76" ht="15" thickBot="1">
      <c r="A23" s="3104"/>
      <c r="B23" s="3104"/>
      <c r="C23" s="3215"/>
      <c r="D23" s="3104"/>
      <c r="E23" s="3104"/>
      <c r="F23" s="3104"/>
      <c r="G23" s="3104"/>
      <c r="H23" s="3104"/>
      <c r="I23" s="3104"/>
      <c r="J23" s="3104"/>
      <c r="K23" s="3104"/>
      <c r="L23" s="3104"/>
      <c r="M23" s="3104"/>
      <c r="N23" s="3104"/>
      <c r="O23" s="3104"/>
      <c r="P23" s="3104"/>
      <c r="Q23" s="3104"/>
      <c r="R23" s="3104"/>
      <c r="S23" s="3104"/>
      <c r="T23" s="3215"/>
      <c r="U23" s="3104"/>
      <c r="V23" s="3104"/>
      <c r="W23" s="3104"/>
      <c r="X23" s="3104"/>
      <c r="Y23" s="1783"/>
      <c r="Z23" s="1783"/>
      <c r="AA23" s="1783"/>
      <c r="AB23" s="1783"/>
      <c r="AC23" s="3104"/>
      <c r="AD23" s="3104"/>
      <c r="AE23" s="3104"/>
      <c r="AF23" s="3104"/>
      <c r="AG23" s="3104"/>
      <c r="AH23" s="3104"/>
      <c r="AI23" s="3104"/>
      <c r="AJ23" s="3104"/>
      <c r="AK23" s="3104"/>
      <c r="AL23" s="3104"/>
      <c r="AM23" s="3104"/>
      <c r="AN23" s="3104"/>
      <c r="AO23" s="3104"/>
      <c r="AP23" s="3104"/>
      <c r="AQ23" s="3104"/>
      <c r="AR23" s="3104"/>
      <c r="AS23" s="3104"/>
      <c r="AT23" s="3104"/>
      <c r="AU23" s="3142" t="e">
        <f>+#REF!/F19</f>
        <v>#REF!</v>
      </c>
      <c r="AV23" s="2536"/>
      <c r="AW23" s="2375" t="e">
        <f>+#REF!/COUNTIF(U19,"*")</f>
        <v>#REF!</v>
      </c>
      <c r="AX23" s="1966" t="e">
        <f>+#REF!/AH19</f>
        <v>#REF!</v>
      </c>
      <c r="AY23" s="1965">
        <v>0.2</v>
      </c>
      <c r="AZ23" s="1965">
        <v>0.8</v>
      </c>
      <c r="BA23" s="1966" t="e">
        <f t="shared" si="0"/>
        <v>#REF!</v>
      </c>
      <c r="BB23" s="1966" t="e">
        <f t="shared" si="0"/>
        <v>#REF!</v>
      </c>
      <c r="BC23" s="3193" t="e">
        <f t="shared" si="1"/>
        <v>#REF!</v>
      </c>
      <c r="BD23" s="5540"/>
      <c r="BE23" s="5550"/>
      <c r="BF23" s="1783"/>
      <c r="BG23" s="1783"/>
      <c r="BH23" s="1783"/>
      <c r="BI23" s="1783"/>
      <c r="BJ23" s="1783"/>
      <c r="BK23" s="1783"/>
      <c r="BL23" s="1783"/>
      <c r="BM23" s="1783"/>
      <c r="BN23" s="1783"/>
      <c r="BO23" s="1783"/>
      <c r="BP23" s="1783"/>
      <c r="BQ23" s="1783"/>
      <c r="BR23" s="1783"/>
      <c r="BS23" s="1783"/>
      <c r="BT23" s="1783"/>
      <c r="BU23" s="1783"/>
      <c r="BV23" s="1783"/>
      <c r="BW23" s="1783"/>
      <c r="BX23" s="1783"/>
    </row>
    <row r="24" spans="1:76" ht="15" thickBot="1">
      <c r="A24" s="3104"/>
      <c r="B24" s="3104"/>
      <c r="C24" s="3215"/>
      <c r="D24" s="3104"/>
      <c r="E24" s="3104"/>
      <c r="F24" s="3104"/>
      <c r="G24" s="3104"/>
      <c r="H24" s="3104"/>
      <c r="I24" s="3104"/>
      <c r="J24" s="3104"/>
      <c r="K24" s="3104"/>
      <c r="L24" s="3104"/>
      <c r="M24" s="3104"/>
      <c r="N24" s="3104"/>
      <c r="O24" s="3104"/>
      <c r="P24" s="3104"/>
      <c r="Q24" s="3104"/>
      <c r="R24" s="3104"/>
      <c r="S24" s="3104"/>
      <c r="T24" s="3215"/>
      <c r="U24" s="3104"/>
      <c r="V24" s="3104"/>
      <c r="W24" s="3104"/>
      <c r="X24" s="3104"/>
      <c r="Y24" s="1783"/>
      <c r="Z24" s="1783"/>
      <c r="AA24" s="1783"/>
      <c r="AB24" s="1783"/>
      <c r="AC24" s="3104"/>
      <c r="AD24" s="3104"/>
      <c r="AE24" s="3104"/>
      <c r="AF24" s="3104"/>
      <c r="AG24" s="3104"/>
      <c r="AH24" s="3104"/>
      <c r="AI24" s="3104"/>
      <c r="AJ24" s="3104"/>
      <c r="AK24" s="3104"/>
      <c r="AL24" s="3104"/>
      <c r="AM24" s="3104"/>
      <c r="AN24" s="3104"/>
      <c r="AO24" s="3104"/>
      <c r="AP24" s="3104"/>
      <c r="AQ24" s="3104"/>
      <c r="AR24" s="3104"/>
      <c r="AS24" s="3104"/>
      <c r="AT24" s="3104"/>
      <c r="AU24" s="3216" t="e">
        <f>+#REF!/F20</f>
        <v>#REF!</v>
      </c>
      <c r="AV24" s="3186"/>
      <c r="AW24" s="3217" t="e">
        <f>+#REF!/COUNTIF(U20,"*")</f>
        <v>#REF!</v>
      </c>
      <c r="AX24" s="3171" t="e">
        <f>+#REF!/AH20</f>
        <v>#REF!</v>
      </c>
      <c r="AY24" s="3218">
        <v>0.2</v>
      </c>
      <c r="AZ24" s="3218">
        <v>0.8</v>
      </c>
      <c r="BA24" s="3171" t="e">
        <f t="shared" ref="BA24:BB25" si="4">+AW24*AY24</f>
        <v>#REF!</v>
      </c>
      <c r="BB24" s="3171" t="e">
        <f t="shared" si="4"/>
        <v>#REF!</v>
      </c>
      <c r="BC24" s="3219" t="e">
        <f t="shared" si="1"/>
        <v>#REF!</v>
      </c>
      <c r="BD24" s="3220" t="e">
        <f>AVERAGE(#REF!)</f>
        <v>#REF!</v>
      </c>
      <c r="BE24" s="3221" t="e">
        <f>+C20*BD24</f>
        <v>#REF!</v>
      </c>
      <c r="BF24" s="1783"/>
      <c r="BG24" s="1783"/>
      <c r="BH24" s="1783"/>
      <c r="BI24" s="1783"/>
      <c r="BJ24" s="1783"/>
      <c r="BK24" s="1783"/>
      <c r="BL24" s="1783"/>
      <c r="BM24" s="1783"/>
      <c r="BN24" s="1783"/>
      <c r="BO24" s="1783"/>
      <c r="BP24" s="1783"/>
      <c r="BQ24" s="1783"/>
      <c r="BR24" s="1783"/>
      <c r="BS24" s="1783"/>
      <c r="BT24" s="1783"/>
      <c r="BU24" s="1783"/>
      <c r="BV24" s="1783"/>
      <c r="BW24" s="1783"/>
      <c r="BX24" s="1783"/>
    </row>
    <row r="25" spans="1:76" ht="15" thickBot="1">
      <c r="A25" s="3104"/>
      <c r="B25" s="3104"/>
      <c r="C25" s="3215"/>
      <c r="D25" s="3104"/>
      <c r="E25" s="3104"/>
      <c r="F25" s="3104"/>
      <c r="G25" s="3104"/>
      <c r="H25" s="3104"/>
      <c r="I25" s="3104"/>
      <c r="J25" s="3104"/>
      <c r="K25" s="3104"/>
      <c r="L25" s="3104"/>
      <c r="M25" s="3104"/>
      <c r="N25" s="3104"/>
      <c r="O25" s="3104"/>
      <c r="P25" s="3104"/>
      <c r="Q25" s="3104"/>
      <c r="R25" s="3104"/>
      <c r="S25" s="3104"/>
      <c r="T25" s="3215"/>
      <c r="U25" s="3104"/>
      <c r="V25" s="3104"/>
      <c r="W25" s="3104"/>
      <c r="X25" s="3104"/>
      <c r="Y25" s="1783"/>
      <c r="Z25" s="1783"/>
      <c r="AA25" s="1783"/>
      <c r="AB25" s="1783"/>
      <c r="AC25" s="3104"/>
      <c r="AD25" s="3104"/>
      <c r="AE25" s="3104"/>
      <c r="AF25" s="3104"/>
      <c r="AG25" s="3104"/>
      <c r="AH25" s="3104"/>
      <c r="AI25" s="3104"/>
      <c r="AJ25" s="3104"/>
      <c r="AK25" s="3104"/>
      <c r="AL25" s="3104"/>
      <c r="AM25" s="3104"/>
      <c r="AN25" s="3104"/>
      <c r="AO25" s="3104"/>
      <c r="AP25" s="3104"/>
      <c r="AQ25" s="3104"/>
      <c r="AR25" s="3104"/>
      <c r="AS25" s="3104"/>
      <c r="AT25" s="3104"/>
      <c r="AU25" s="3216" t="e">
        <f>+#REF!/F21</f>
        <v>#REF!</v>
      </c>
      <c r="AV25" s="3186"/>
      <c r="AW25" s="3217" t="e">
        <f>+#REF!/COUNTIF(U21,"*")</f>
        <v>#REF!</v>
      </c>
      <c r="AX25" s="3171" t="e">
        <f>+#REF!/AH21</f>
        <v>#REF!</v>
      </c>
      <c r="AY25" s="3218">
        <v>0.2</v>
      </c>
      <c r="AZ25" s="3218">
        <v>0.8</v>
      </c>
      <c r="BA25" s="3171" t="e">
        <f t="shared" si="4"/>
        <v>#REF!</v>
      </c>
      <c r="BB25" s="3171" t="e">
        <f t="shared" si="4"/>
        <v>#REF!</v>
      </c>
      <c r="BC25" s="3219" t="e">
        <f t="shared" si="1"/>
        <v>#REF!</v>
      </c>
      <c r="BD25" s="3220" t="e">
        <f>AVERAGE(#REF!)</f>
        <v>#REF!</v>
      </c>
      <c r="BE25" s="3221" t="e">
        <f>+C21*BD25</f>
        <v>#REF!</v>
      </c>
      <c r="BF25" s="1783"/>
      <c r="BG25" s="1783"/>
      <c r="BH25" s="1783"/>
      <c r="BI25" s="1783"/>
      <c r="BJ25" s="1783"/>
      <c r="BK25" s="1783"/>
      <c r="BL25" s="1783"/>
      <c r="BM25" s="1783"/>
      <c r="BN25" s="1783"/>
      <c r="BO25" s="1783"/>
      <c r="BP25" s="1783"/>
      <c r="BQ25" s="1783"/>
      <c r="BR25" s="1783"/>
      <c r="BS25" s="1783"/>
      <c r="BT25" s="1783"/>
      <c r="BU25" s="1783"/>
      <c r="BV25" s="1783"/>
      <c r="BW25" s="1783"/>
      <c r="BX25" s="1783"/>
    </row>
    <row r="26" spans="1:76" ht="18.600000000000001" thickBot="1">
      <c r="A26" s="3104"/>
      <c r="B26" s="3104"/>
      <c r="C26" s="3215"/>
      <c r="D26" s="3104"/>
      <c r="E26" s="3104"/>
      <c r="F26" s="3104"/>
      <c r="G26" s="3104"/>
      <c r="H26" s="3104"/>
      <c r="I26" s="3104"/>
      <c r="J26" s="3104"/>
      <c r="K26" s="3104"/>
      <c r="L26" s="3104"/>
      <c r="M26" s="3104"/>
      <c r="N26" s="3104"/>
      <c r="O26" s="3104"/>
      <c r="P26" s="3104"/>
      <c r="Q26" s="3104"/>
      <c r="R26" s="3104"/>
      <c r="S26" s="3104"/>
      <c r="T26" s="3215"/>
      <c r="U26" s="3104"/>
      <c r="V26" s="3104"/>
      <c r="W26" s="3104"/>
      <c r="X26" s="3104"/>
      <c r="Y26" s="1783"/>
      <c r="Z26" s="1783"/>
      <c r="AA26" s="1783"/>
      <c r="AB26" s="1783"/>
      <c r="AC26" s="3104"/>
      <c r="AD26" s="3104"/>
      <c r="AE26" s="3104"/>
      <c r="AF26" s="3104"/>
      <c r="AG26" s="3104"/>
      <c r="AH26" s="3104"/>
      <c r="AI26" s="3104"/>
      <c r="AJ26" s="3104"/>
      <c r="AK26" s="3104"/>
      <c r="AL26" s="3104"/>
      <c r="AM26" s="3104"/>
      <c r="AN26" s="3104"/>
      <c r="AO26" s="3104"/>
      <c r="AP26" s="3104"/>
      <c r="AQ26" s="3104"/>
      <c r="AR26" s="3104"/>
      <c r="AS26" s="3104"/>
      <c r="AT26" s="3104"/>
      <c r="AU26" s="3222"/>
      <c r="AV26" s="3222"/>
      <c r="AW26" s="3222"/>
      <c r="AX26" s="3222"/>
      <c r="AY26" s="3222"/>
      <c r="AZ26" s="3222"/>
      <c r="BA26" s="3222"/>
      <c r="BB26" s="3222"/>
      <c r="BC26" s="3222"/>
      <c r="BD26" s="3223"/>
      <c r="BE26" s="2607" t="e">
        <f>SUM(BE8:BE25)</f>
        <v>#REF!</v>
      </c>
      <c r="BF26" s="1783"/>
      <c r="BG26" s="1783"/>
      <c r="BH26" s="1783"/>
      <c r="BI26" s="1783"/>
      <c r="BJ26" s="1783"/>
      <c r="BK26" s="1783"/>
      <c r="BL26" s="1783"/>
      <c r="BM26" s="1783"/>
      <c r="BN26" s="1783"/>
      <c r="BO26" s="1783"/>
      <c r="BP26" s="1783"/>
      <c r="BQ26" s="1783"/>
      <c r="BR26" s="1783"/>
      <c r="BS26" s="1783"/>
      <c r="BT26" s="1783"/>
      <c r="BU26" s="1783"/>
      <c r="BV26" s="1783"/>
      <c r="BW26" s="1783"/>
      <c r="BX26" s="1783"/>
    </row>
    <row r="27" spans="1:76">
      <c r="A27" s="3104"/>
      <c r="B27" s="3104"/>
      <c r="C27" s="3215"/>
      <c r="D27" s="3104"/>
      <c r="E27" s="3104"/>
      <c r="F27" s="3104"/>
      <c r="G27" s="3104"/>
      <c r="H27" s="3104"/>
      <c r="I27" s="3104"/>
      <c r="J27" s="3104"/>
      <c r="K27" s="3104"/>
      <c r="L27" s="3104"/>
      <c r="M27" s="3104"/>
      <c r="N27" s="3104"/>
      <c r="O27" s="3104"/>
      <c r="P27" s="3104"/>
      <c r="Q27" s="3104"/>
      <c r="R27" s="3104"/>
      <c r="S27" s="3104"/>
      <c r="T27" s="3215"/>
      <c r="U27" s="3104"/>
      <c r="V27" s="3104"/>
      <c r="W27" s="3104"/>
      <c r="X27" s="3104"/>
      <c r="Y27" s="1783"/>
      <c r="Z27" s="1783"/>
      <c r="AA27" s="1783"/>
      <c r="AB27" s="1783"/>
      <c r="AC27" s="3104"/>
      <c r="AD27" s="3104"/>
      <c r="AE27" s="3104"/>
      <c r="AF27" s="3104"/>
      <c r="AG27" s="3104"/>
      <c r="AH27" s="3104"/>
      <c r="AI27" s="3104"/>
      <c r="AJ27" s="3104"/>
      <c r="AK27" s="3104"/>
      <c r="AL27" s="3104"/>
      <c r="AM27" s="3104"/>
      <c r="AN27" s="3104"/>
      <c r="AO27" s="3104"/>
      <c r="AP27" s="3104"/>
      <c r="AQ27" s="3104"/>
      <c r="AR27" s="3104"/>
      <c r="AS27" s="3104"/>
      <c r="AT27" s="3104"/>
      <c r="AU27" s="3104"/>
      <c r="AV27" s="3104"/>
      <c r="AW27" s="1783"/>
      <c r="AX27" s="1783"/>
      <c r="AY27" s="1783"/>
      <c r="AZ27" s="1783"/>
      <c r="BA27" s="1783"/>
      <c r="BB27" s="1783"/>
      <c r="BC27" s="1783"/>
      <c r="BD27" s="1783"/>
      <c r="BE27" s="1783"/>
      <c r="BF27" s="1783"/>
      <c r="BG27" s="1783"/>
      <c r="BH27" s="1783"/>
      <c r="BI27" s="1783"/>
      <c r="BJ27" s="1783"/>
      <c r="BK27" s="1783"/>
      <c r="BL27" s="1783"/>
      <c r="BM27" s="1783"/>
      <c r="BN27" s="1783"/>
      <c r="BO27" s="1783"/>
      <c r="BP27" s="1783"/>
      <c r="BQ27" s="1783"/>
      <c r="BR27" s="1783"/>
      <c r="BS27" s="1783"/>
      <c r="BT27" s="1783"/>
      <c r="BU27" s="1783"/>
      <c r="BV27" s="1783"/>
      <c r="BW27" s="1783"/>
      <c r="BX27" s="1783"/>
    </row>
    <row r="28" spans="1:76">
      <c r="A28" s="3104"/>
      <c r="B28" s="3104"/>
      <c r="C28" s="3215"/>
      <c r="D28" s="3104"/>
      <c r="E28" s="3104"/>
      <c r="F28" s="3104"/>
      <c r="G28" s="3104"/>
      <c r="H28" s="3104"/>
      <c r="I28" s="3104"/>
      <c r="J28" s="3104"/>
      <c r="K28" s="3104"/>
      <c r="L28" s="3104"/>
      <c r="M28" s="3104"/>
      <c r="N28" s="3104"/>
      <c r="O28" s="3104"/>
      <c r="P28" s="3104"/>
      <c r="Q28" s="3104"/>
      <c r="R28" s="3104"/>
      <c r="S28" s="3104"/>
      <c r="T28" s="3215"/>
      <c r="U28" s="3104"/>
      <c r="V28" s="3104"/>
      <c r="W28" s="3104"/>
      <c r="X28" s="3104"/>
      <c r="Y28" s="1783"/>
      <c r="Z28" s="1783"/>
      <c r="AA28" s="1783"/>
      <c r="AB28" s="1783"/>
      <c r="AC28" s="3104"/>
      <c r="AD28" s="3104"/>
      <c r="AE28" s="3104"/>
      <c r="AF28" s="3104"/>
      <c r="AG28" s="3104"/>
      <c r="AH28" s="3104"/>
      <c r="AI28" s="3104"/>
      <c r="AJ28" s="3104"/>
      <c r="AK28" s="3104"/>
      <c r="AL28" s="3104"/>
      <c r="AM28" s="3104"/>
      <c r="AN28" s="3104"/>
      <c r="AO28" s="3104"/>
      <c r="AP28" s="3104"/>
      <c r="AQ28" s="3104"/>
      <c r="AR28" s="3104"/>
      <c r="AS28" s="3104"/>
      <c r="AT28" s="3104"/>
      <c r="AU28" s="3104"/>
      <c r="AV28" s="3104"/>
      <c r="AW28" s="1783"/>
      <c r="AX28" s="1783"/>
      <c r="AY28" s="1783"/>
      <c r="AZ28" s="1783"/>
      <c r="BA28" s="1783"/>
      <c r="BB28" s="1783"/>
      <c r="BC28" s="1783"/>
      <c r="BD28" s="1783"/>
      <c r="BE28" s="1783"/>
      <c r="BF28" s="1783"/>
      <c r="BG28" s="1783"/>
      <c r="BH28" s="1783"/>
      <c r="BI28" s="1783"/>
      <c r="BJ28" s="1783"/>
      <c r="BK28" s="1783"/>
      <c r="BL28" s="1783"/>
      <c r="BM28" s="1783"/>
      <c r="BN28" s="1783"/>
      <c r="BO28" s="1783"/>
      <c r="BP28" s="1783"/>
      <c r="BQ28" s="1783"/>
      <c r="BR28" s="1783"/>
      <c r="BS28" s="1783"/>
      <c r="BT28" s="1783"/>
      <c r="BU28" s="1783"/>
      <c r="BV28" s="1783"/>
      <c r="BW28" s="1783"/>
      <c r="BX28" s="1783"/>
    </row>
    <row r="29" spans="1:76">
      <c r="A29" s="3104"/>
      <c r="B29" s="3104"/>
      <c r="C29" s="3215"/>
      <c r="D29" s="3104"/>
      <c r="E29" s="3104"/>
      <c r="F29" s="3104"/>
      <c r="G29" s="3104"/>
      <c r="H29" s="3104"/>
      <c r="I29" s="3104"/>
      <c r="J29" s="3104"/>
      <c r="K29" s="3104"/>
      <c r="L29" s="3104"/>
      <c r="M29" s="3104"/>
      <c r="N29" s="3104"/>
      <c r="O29" s="3104"/>
      <c r="P29" s="3104"/>
      <c r="Q29" s="3104"/>
      <c r="R29" s="3104"/>
      <c r="S29" s="3104"/>
      <c r="T29" s="3215"/>
      <c r="U29" s="3104"/>
      <c r="V29" s="3104"/>
      <c r="W29" s="3104"/>
      <c r="X29" s="3104"/>
      <c r="Y29" s="1783"/>
      <c r="Z29" s="1783"/>
      <c r="AA29" s="1783"/>
      <c r="AB29" s="1783"/>
      <c r="AC29" s="3104"/>
      <c r="AD29" s="3104"/>
      <c r="AE29" s="3104"/>
      <c r="AF29" s="3104"/>
      <c r="AG29" s="3104"/>
      <c r="AH29" s="3104"/>
      <c r="AI29" s="3104"/>
      <c r="AJ29" s="3104"/>
      <c r="AK29" s="3104"/>
      <c r="AL29" s="3104"/>
      <c r="AM29" s="3104"/>
      <c r="AN29" s="3104"/>
      <c r="AO29" s="3104"/>
      <c r="AP29" s="3104"/>
      <c r="AQ29" s="3104"/>
      <c r="AR29" s="3104"/>
      <c r="AS29" s="3104"/>
      <c r="AT29" s="3104"/>
      <c r="AU29" s="3104"/>
      <c r="AV29" s="3104"/>
      <c r="AW29" s="1783"/>
      <c r="AX29" s="1783"/>
      <c r="AY29" s="1783"/>
      <c r="AZ29" s="1783"/>
      <c r="BA29" s="1783"/>
      <c r="BB29" s="1783"/>
      <c r="BC29" s="1783"/>
      <c r="BD29" s="1783"/>
      <c r="BE29" s="1783"/>
      <c r="BF29" s="1783"/>
      <c r="BG29" s="1783"/>
      <c r="BH29" s="1783"/>
      <c r="BI29" s="1783"/>
      <c r="BJ29" s="1783"/>
      <c r="BK29" s="1783"/>
      <c r="BL29" s="1783"/>
      <c r="BM29" s="1783"/>
      <c r="BN29" s="1783"/>
      <c r="BO29" s="1783"/>
      <c r="BP29" s="1783"/>
      <c r="BQ29" s="1783"/>
      <c r="BR29" s="1783"/>
      <c r="BS29" s="1783"/>
      <c r="BT29" s="1783"/>
      <c r="BU29" s="1783"/>
      <c r="BV29" s="1783"/>
      <c r="BW29" s="1783"/>
      <c r="BX29" s="1783"/>
    </row>
    <row r="30" spans="1:76">
      <c r="A30" s="3104"/>
      <c r="B30" s="3104"/>
      <c r="C30" s="3215"/>
      <c r="D30" s="3104"/>
      <c r="E30" s="3104"/>
      <c r="F30" s="3104"/>
      <c r="G30" s="3104"/>
      <c r="H30" s="3104"/>
      <c r="I30" s="3104"/>
      <c r="J30" s="3104"/>
      <c r="K30" s="3104"/>
      <c r="L30" s="3104"/>
      <c r="M30" s="3104"/>
      <c r="N30" s="3104"/>
      <c r="O30" s="3104"/>
      <c r="P30" s="3104"/>
      <c r="Q30" s="3104"/>
      <c r="R30" s="3104"/>
      <c r="S30" s="3104"/>
      <c r="T30" s="3215"/>
      <c r="U30" s="3104"/>
      <c r="V30" s="3104"/>
      <c r="W30" s="3104"/>
      <c r="X30" s="3104"/>
      <c r="Y30" s="1783"/>
      <c r="Z30" s="1783"/>
      <c r="AA30" s="1783"/>
      <c r="AB30" s="1783"/>
      <c r="AC30" s="3104"/>
      <c r="AD30" s="3104"/>
      <c r="AE30" s="3104"/>
      <c r="AF30" s="3104"/>
      <c r="AG30" s="3104"/>
      <c r="AH30" s="3104"/>
      <c r="AI30" s="3104"/>
      <c r="AJ30" s="3104"/>
      <c r="AK30" s="3104"/>
      <c r="AL30" s="3104"/>
      <c r="AM30" s="3104"/>
      <c r="AN30" s="3104"/>
      <c r="AO30" s="3104"/>
      <c r="AP30" s="3104"/>
      <c r="AQ30" s="3104"/>
      <c r="AR30" s="3104"/>
      <c r="AS30" s="3104"/>
      <c r="AT30" s="3104"/>
      <c r="AU30" s="3104"/>
      <c r="AV30" s="3104"/>
      <c r="AW30" s="1783"/>
      <c r="AX30" s="1783"/>
      <c r="AY30" s="1783"/>
      <c r="AZ30" s="1783"/>
      <c r="BA30" s="1783"/>
      <c r="BB30" s="1783"/>
      <c r="BC30" s="1783"/>
      <c r="BD30" s="1783"/>
      <c r="BE30" s="1783"/>
      <c r="BF30" s="1783"/>
      <c r="BG30" s="1783"/>
      <c r="BH30" s="1783"/>
      <c r="BI30" s="1783"/>
      <c r="BJ30" s="1783"/>
      <c r="BK30" s="1783"/>
      <c r="BL30" s="1783"/>
      <c r="BM30" s="1783"/>
      <c r="BN30" s="1783"/>
      <c r="BO30" s="1783"/>
      <c r="BP30" s="1783"/>
      <c r="BQ30" s="1783"/>
      <c r="BR30" s="1783"/>
      <c r="BS30" s="1783"/>
      <c r="BT30" s="1783"/>
      <c r="BU30" s="1783"/>
      <c r="BV30" s="1783"/>
      <c r="BW30" s="1783"/>
      <c r="BX30" s="1783"/>
    </row>
    <row r="31" spans="1:76">
      <c r="A31" s="3104"/>
      <c r="B31" s="3104"/>
      <c r="C31" s="3215"/>
      <c r="D31" s="3104"/>
      <c r="E31" s="3104"/>
      <c r="F31" s="3104"/>
      <c r="G31" s="3104"/>
      <c r="H31" s="3104"/>
      <c r="I31" s="3104"/>
      <c r="J31" s="3104"/>
      <c r="K31" s="3104"/>
      <c r="L31" s="3104"/>
      <c r="M31" s="3104"/>
      <c r="N31" s="3104"/>
      <c r="O31" s="3104"/>
      <c r="P31" s="3104"/>
      <c r="Q31" s="3104"/>
      <c r="R31" s="3104"/>
      <c r="S31" s="3104"/>
      <c r="T31" s="3215"/>
      <c r="U31" s="3104"/>
      <c r="V31" s="3104"/>
      <c r="W31" s="3104"/>
      <c r="X31" s="3104"/>
      <c r="Y31" s="1783"/>
      <c r="Z31" s="1783"/>
      <c r="AA31" s="1783"/>
      <c r="AB31" s="1783"/>
      <c r="AC31" s="3104"/>
      <c r="AD31" s="3104"/>
      <c r="AE31" s="3104"/>
      <c r="AF31" s="3104"/>
      <c r="AG31" s="3104"/>
      <c r="AH31" s="3104"/>
      <c r="AI31" s="3104"/>
      <c r="AJ31" s="3104"/>
      <c r="AK31" s="3104"/>
      <c r="AL31" s="3104"/>
      <c r="AM31" s="3104"/>
      <c r="AN31" s="3104"/>
      <c r="AO31" s="3104"/>
      <c r="AP31" s="3104"/>
      <c r="AQ31" s="3104"/>
      <c r="AR31" s="3104"/>
      <c r="AS31" s="3104"/>
      <c r="AT31" s="3104"/>
      <c r="AU31" s="3104"/>
      <c r="AV31" s="3104"/>
      <c r="AW31" s="1783"/>
      <c r="AX31" s="1783"/>
      <c r="AY31" s="1783"/>
      <c r="AZ31" s="1783"/>
      <c r="BA31" s="1783"/>
      <c r="BB31" s="1783"/>
      <c r="BC31" s="1783"/>
      <c r="BD31" s="1783"/>
      <c r="BE31" s="1783"/>
      <c r="BF31" s="1783"/>
      <c r="BG31" s="1783"/>
      <c r="BH31" s="1783"/>
      <c r="BI31" s="1783"/>
      <c r="BJ31" s="1783"/>
      <c r="BK31" s="1783"/>
      <c r="BL31" s="1783"/>
      <c r="BM31" s="1783"/>
      <c r="BN31" s="1783"/>
      <c r="BO31" s="1783"/>
      <c r="BP31" s="1783"/>
      <c r="BQ31" s="1783"/>
      <c r="BR31" s="1783"/>
      <c r="BS31" s="1783"/>
      <c r="BT31" s="1783"/>
      <c r="BU31" s="1783"/>
      <c r="BV31" s="1783"/>
      <c r="BW31" s="1783"/>
      <c r="BX31" s="1783"/>
    </row>
    <row r="32" spans="1:76">
      <c r="A32" s="3104"/>
      <c r="B32" s="3104"/>
      <c r="C32" s="3215"/>
      <c r="D32" s="3104"/>
      <c r="E32" s="3104"/>
      <c r="F32" s="3104"/>
      <c r="G32" s="3104"/>
      <c r="H32" s="3104"/>
      <c r="I32" s="3104"/>
      <c r="J32" s="3104"/>
      <c r="K32" s="3104"/>
      <c r="L32" s="3104"/>
      <c r="M32" s="3104"/>
      <c r="N32" s="3104"/>
      <c r="O32" s="3104"/>
      <c r="P32" s="3104"/>
      <c r="Q32" s="3104"/>
      <c r="R32" s="3104"/>
      <c r="S32" s="3104"/>
      <c r="T32" s="3215"/>
      <c r="U32" s="3104"/>
      <c r="V32" s="3104"/>
      <c r="W32" s="3104"/>
      <c r="X32" s="3104"/>
      <c r="Y32" s="1783"/>
      <c r="Z32" s="1783"/>
      <c r="AA32" s="1783"/>
      <c r="AB32" s="1783"/>
      <c r="AC32" s="3104"/>
      <c r="AD32" s="3104"/>
      <c r="AE32" s="3104"/>
      <c r="AF32" s="3104"/>
      <c r="AG32" s="3104"/>
      <c r="AH32" s="3104"/>
      <c r="AI32" s="3104"/>
      <c r="AJ32" s="3104"/>
      <c r="AK32" s="3104"/>
      <c r="AL32" s="3104"/>
      <c r="AM32" s="3104"/>
      <c r="AN32" s="3104"/>
      <c r="AO32" s="3104"/>
      <c r="AP32" s="3104"/>
      <c r="AQ32" s="3104"/>
      <c r="AR32" s="3104"/>
      <c r="AS32" s="3104"/>
      <c r="AT32" s="3104"/>
      <c r="AU32" s="3104"/>
      <c r="AV32" s="3104"/>
      <c r="AW32" s="1783"/>
      <c r="AX32" s="1783"/>
      <c r="AY32" s="1783"/>
      <c r="AZ32" s="1783"/>
      <c r="BA32" s="1783"/>
      <c r="BB32" s="1783"/>
      <c r="BC32" s="1783"/>
      <c r="BD32" s="1783"/>
      <c r="BE32" s="1783"/>
      <c r="BF32" s="1783"/>
      <c r="BG32" s="1783"/>
      <c r="BH32" s="1783"/>
      <c r="BI32" s="1783"/>
      <c r="BJ32" s="1783"/>
      <c r="BK32" s="1783"/>
      <c r="BL32" s="1783"/>
      <c r="BM32" s="1783"/>
      <c r="BN32" s="1783"/>
      <c r="BO32" s="1783"/>
      <c r="BP32" s="1783"/>
      <c r="BQ32" s="1783"/>
      <c r="BR32" s="1783"/>
      <c r="BS32" s="1783"/>
      <c r="BT32" s="1783"/>
      <c r="BU32" s="1783"/>
      <c r="BV32" s="1783"/>
      <c r="BW32" s="1783"/>
      <c r="BX32" s="1783"/>
    </row>
    <row r="33" spans="1:76">
      <c r="A33" s="3104"/>
      <c r="B33" s="3104"/>
      <c r="C33" s="3215"/>
      <c r="D33" s="3104"/>
      <c r="E33" s="3104"/>
      <c r="F33" s="3104"/>
      <c r="G33" s="3104"/>
      <c r="H33" s="3104"/>
      <c r="I33" s="3104"/>
      <c r="J33" s="3104"/>
      <c r="K33" s="3104"/>
      <c r="L33" s="3104"/>
      <c r="M33" s="3104"/>
      <c r="N33" s="3104"/>
      <c r="O33" s="3104"/>
      <c r="P33" s="3104"/>
      <c r="Q33" s="3104"/>
      <c r="R33" s="3104"/>
      <c r="S33" s="3104"/>
      <c r="T33" s="3215"/>
      <c r="U33" s="3104"/>
      <c r="V33" s="3104"/>
      <c r="W33" s="3104"/>
      <c r="X33" s="3104"/>
      <c r="Y33" s="1783"/>
      <c r="Z33" s="1783"/>
      <c r="AA33" s="1783"/>
      <c r="AB33" s="1783"/>
      <c r="AC33" s="3104"/>
      <c r="AD33" s="3104"/>
      <c r="AE33" s="3104"/>
      <c r="AF33" s="3104"/>
      <c r="AG33" s="3104"/>
      <c r="AH33" s="3104"/>
      <c r="AI33" s="3104"/>
      <c r="AJ33" s="3104"/>
      <c r="AK33" s="3104"/>
      <c r="AL33" s="3104"/>
      <c r="AM33" s="3104"/>
      <c r="AN33" s="3104"/>
      <c r="AO33" s="3104"/>
      <c r="AP33" s="3104"/>
      <c r="AQ33" s="3104"/>
      <c r="AR33" s="3104"/>
      <c r="AS33" s="3104"/>
      <c r="AT33" s="3104"/>
      <c r="AU33" s="3104"/>
      <c r="AV33" s="3104"/>
      <c r="AW33" s="1783"/>
      <c r="AX33" s="1783"/>
      <c r="AY33" s="1783"/>
      <c r="AZ33" s="1783"/>
      <c r="BA33" s="1783"/>
      <c r="BB33" s="1783"/>
      <c r="BC33" s="1783"/>
      <c r="BD33" s="1783"/>
      <c r="BE33" s="1783"/>
      <c r="BF33" s="1783"/>
      <c r="BG33" s="1783"/>
      <c r="BH33" s="1783"/>
      <c r="BI33" s="1783"/>
      <c r="BJ33" s="1783"/>
      <c r="BK33" s="1783"/>
      <c r="BL33" s="1783"/>
      <c r="BM33" s="1783"/>
      <c r="BN33" s="1783"/>
      <c r="BO33" s="1783"/>
      <c r="BP33" s="1783"/>
      <c r="BQ33" s="1783"/>
      <c r="BR33" s="1783"/>
      <c r="BS33" s="1783"/>
      <c r="BT33" s="1783"/>
      <c r="BU33" s="1783"/>
      <c r="BV33" s="1783"/>
      <c r="BW33" s="1783"/>
      <c r="BX33" s="1783"/>
    </row>
    <row r="34" spans="1:76">
      <c r="A34" s="3104"/>
      <c r="B34" s="3104"/>
      <c r="C34" s="3215"/>
      <c r="D34" s="3104"/>
      <c r="E34" s="3104"/>
      <c r="F34" s="3104"/>
      <c r="G34" s="3104"/>
      <c r="H34" s="3104"/>
      <c r="I34" s="3104"/>
      <c r="J34" s="3104"/>
      <c r="K34" s="3104"/>
      <c r="L34" s="3104"/>
      <c r="M34" s="3104"/>
      <c r="N34" s="3104"/>
      <c r="O34" s="3104"/>
      <c r="P34" s="3104"/>
      <c r="Q34" s="3104"/>
      <c r="R34" s="3104"/>
      <c r="S34" s="3104"/>
      <c r="T34" s="3215"/>
      <c r="U34" s="3104"/>
      <c r="V34" s="3104"/>
      <c r="W34" s="3104"/>
      <c r="X34" s="3104"/>
      <c r="Y34" s="1783"/>
      <c r="Z34" s="1783"/>
      <c r="AA34" s="1783"/>
      <c r="AB34" s="1783"/>
      <c r="AC34" s="3104"/>
      <c r="AD34" s="3104"/>
      <c r="AE34" s="3104"/>
      <c r="AF34" s="3104"/>
      <c r="AG34" s="3104"/>
      <c r="AH34" s="3104"/>
      <c r="AI34" s="3104"/>
      <c r="AJ34" s="3104"/>
      <c r="AK34" s="3104"/>
      <c r="AL34" s="3104"/>
      <c r="AM34" s="3104"/>
      <c r="AN34" s="3104"/>
      <c r="AO34" s="3104"/>
      <c r="AP34" s="3104"/>
      <c r="AQ34" s="3104"/>
      <c r="AR34" s="3104"/>
      <c r="AS34" s="3104"/>
      <c r="AT34" s="3104"/>
      <c r="AU34" s="3104"/>
      <c r="AV34" s="3104"/>
      <c r="AW34" s="1783"/>
      <c r="AX34" s="1783"/>
      <c r="AY34" s="1783"/>
      <c r="AZ34" s="1783"/>
      <c r="BA34" s="1783"/>
      <c r="BB34" s="1783"/>
      <c r="BC34" s="1783"/>
      <c r="BD34" s="1783"/>
      <c r="BE34" s="1783"/>
      <c r="BF34" s="1783"/>
      <c r="BG34" s="1783"/>
      <c r="BH34" s="1783"/>
      <c r="BI34" s="1783"/>
      <c r="BJ34" s="1783"/>
      <c r="BK34" s="1783"/>
      <c r="BL34" s="1783"/>
      <c r="BM34" s="1783"/>
      <c r="BN34" s="1783"/>
      <c r="BO34" s="1783"/>
      <c r="BP34" s="1783"/>
      <c r="BQ34" s="1783"/>
      <c r="BR34" s="1783"/>
      <c r="BS34" s="1783"/>
      <c r="BT34" s="1783"/>
      <c r="BU34" s="1783"/>
      <c r="BV34" s="1783"/>
      <c r="BW34" s="1783"/>
      <c r="BX34" s="1783"/>
    </row>
    <row r="35" spans="1:76">
      <c r="A35" s="3104"/>
      <c r="B35" s="3104"/>
      <c r="C35" s="3215"/>
      <c r="D35" s="3104"/>
      <c r="E35" s="3104"/>
      <c r="F35" s="3104"/>
      <c r="G35" s="3104"/>
      <c r="H35" s="3104"/>
      <c r="I35" s="3104"/>
      <c r="J35" s="3104"/>
      <c r="K35" s="3104"/>
      <c r="L35" s="3104"/>
      <c r="M35" s="3104"/>
      <c r="N35" s="3104"/>
      <c r="O35" s="3104"/>
      <c r="P35" s="3104"/>
      <c r="Q35" s="3104"/>
      <c r="R35" s="3104"/>
      <c r="S35" s="3104"/>
      <c r="T35" s="3215"/>
      <c r="U35" s="3104"/>
      <c r="V35" s="3104"/>
      <c r="W35" s="3104"/>
      <c r="X35" s="3104"/>
      <c r="Y35" s="1783"/>
      <c r="Z35" s="1783"/>
      <c r="AA35" s="1783"/>
      <c r="AB35" s="1783"/>
      <c r="AC35" s="3104"/>
      <c r="AD35" s="3104"/>
      <c r="AE35" s="3104"/>
      <c r="AF35" s="3104"/>
      <c r="AG35" s="3104"/>
      <c r="AH35" s="3104"/>
      <c r="AI35" s="3104"/>
      <c r="AJ35" s="3104"/>
      <c r="AK35" s="3104"/>
      <c r="AL35" s="3104"/>
      <c r="AM35" s="3104"/>
      <c r="AN35" s="3104"/>
      <c r="AO35" s="3104"/>
      <c r="AP35" s="3104"/>
      <c r="AQ35" s="3104"/>
      <c r="AR35" s="3104"/>
      <c r="AS35" s="3104"/>
      <c r="AT35" s="3104"/>
      <c r="AU35" s="3104"/>
      <c r="AV35" s="3104"/>
      <c r="AW35" s="1783"/>
      <c r="AX35" s="1783"/>
      <c r="AY35" s="1783"/>
      <c r="AZ35" s="1783"/>
      <c r="BA35" s="1783"/>
      <c r="BB35" s="1783"/>
      <c r="BC35" s="1783"/>
      <c r="BD35" s="1783"/>
      <c r="BE35" s="1783"/>
      <c r="BF35" s="1783"/>
      <c r="BG35" s="1783"/>
      <c r="BH35" s="1783"/>
      <c r="BI35" s="1783"/>
      <c r="BJ35" s="1783"/>
      <c r="BK35" s="1783"/>
      <c r="BL35" s="1783"/>
      <c r="BM35" s="1783"/>
      <c r="BN35" s="1783"/>
      <c r="BO35" s="1783"/>
      <c r="BP35" s="1783"/>
      <c r="BQ35" s="1783"/>
      <c r="BR35" s="1783"/>
      <c r="BS35" s="1783"/>
      <c r="BT35" s="1783"/>
      <c r="BU35" s="1783"/>
      <c r="BV35" s="1783"/>
      <c r="BW35" s="1783"/>
      <c r="BX35" s="1783"/>
    </row>
    <row r="36" spans="1:76">
      <c r="A36" s="3104"/>
      <c r="B36" s="3104"/>
      <c r="C36" s="3215"/>
      <c r="D36" s="3104"/>
      <c r="E36" s="3104"/>
      <c r="F36" s="3104"/>
      <c r="G36" s="3104"/>
      <c r="H36" s="3104"/>
      <c r="I36" s="3104"/>
      <c r="J36" s="3104"/>
      <c r="K36" s="3104"/>
      <c r="L36" s="3104"/>
      <c r="M36" s="3104"/>
      <c r="N36" s="3104"/>
      <c r="O36" s="3104"/>
      <c r="P36" s="3104"/>
      <c r="Q36" s="3104"/>
      <c r="R36" s="3104"/>
      <c r="S36" s="3104"/>
      <c r="T36" s="3215"/>
      <c r="U36" s="3104"/>
      <c r="V36" s="3104"/>
      <c r="W36" s="3104"/>
      <c r="X36" s="3104"/>
      <c r="Y36" s="1783"/>
      <c r="Z36" s="1783"/>
      <c r="AA36" s="1783"/>
      <c r="AB36" s="1783"/>
      <c r="AC36" s="3104"/>
      <c r="AD36" s="3104"/>
      <c r="AE36" s="3104"/>
      <c r="AF36" s="3104"/>
      <c r="AG36" s="3104"/>
      <c r="AH36" s="3104"/>
      <c r="AI36" s="3104"/>
      <c r="AJ36" s="3104"/>
      <c r="AK36" s="3104"/>
      <c r="AL36" s="3104"/>
      <c r="AM36" s="3104"/>
      <c r="AN36" s="3104"/>
      <c r="AO36" s="3104"/>
      <c r="AP36" s="3104"/>
      <c r="AQ36" s="3104"/>
      <c r="AR36" s="3104"/>
      <c r="AS36" s="3104"/>
      <c r="AT36" s="3104"/>
      <c r="AU36" s="3104"/>
      <c r="AV36" s="3104"/>
      <c r="AW36" s="1783"/>
      <c r="AX36" s="1783"/>
      <c r="AY36" s="1783"/>
      <c r="AZ36" s="1783"/>
      <c r="BA36" s="1783"/>
      <c r="BB36" s="1783"/>
      <c r="BC36" s="1783"/>
      <c r="BD36" s="1783"/>
      <c r="BE36" s="1783"/>
      <c r="BF36" s="1783"/>
      <c r="BG36" s="1783"/>
      <c r="BH36" s="1783"/>
      <c r="BI36" s="1783"/>
      <c r="BJ36" s="1783"/>
      <c r="BK36" s="1783"/>
      <c r="BL36" s="1783"/>
      <c r="BM36" s="1783"/>
      <c r="BN36" s="1783"/>
      <c r="BO36" s="1783"/>
      <c r="BP36" s="1783"/>
      <c r="BQ36" s="1783"/>
      <c r="BR36" s="1783"/>
      <c r="BS36" s="1783"/>
      <c r="BT36" s="1783"/>
      <c r="BU36" s="1783"/>
      <c r="BV36" s="1783"/>
      <c r="BW36" s="1783"/>
      <c r="BX36" s="1783"/>
    </row>
    <row r="37" spans="1:76">
      <c r="A37" s="3104"/>
      <c r="B37" s="3104"/>
      <c r="C37" s="3215"/>
      <c r="D37" s="3104"/>
      <c r="E37" s="3104"/>
      <c r="F37" s="3104"/>
      <c r="G37" s="3104"/>
      <c r="H37" s="3104"/>
      <c r="I37" s="3104"/>
      <c r="J37" s="3104"/>
      <c r="K37" s="3104"/>
      <c r="L37" s="3104"/>
      <c r="M37" s="3104"/>
      <c r="N37" s="3104"/>
      <c r="O37" s="3104"/>
      <c r="P37" s="3104"/>
      <c r="Q37" s="3104"/>
      <c r="R37" s="3104"/>
      <c r="S37" s="3104"/>
      <c r="T37" s="3215"/>
      <c r="U37" s="3104"/>
      <c r="V37" s="3104"/>
      <c r="W37" s="3104"/>
      <c r="X37" s="3104"/>
      <c r="Y37" s="1783"/>
      <c r="Z37" s="1783"/>
      <c r="AA37" s="1783"/>
      <c r="AB37" s="1783"/>
      <c r="AC37" s="3104"/>
      <c r="AD37" s="3104"/>
      <c r="AE37" s="3104"/>
      <c r="AF37" s="3104"/>
      <c r="AG37" s="3104"/>
      <c r="AH37" s="3104"/>
      <c r="AI37" s="3104"/>
      <c r="AJ37" s="3104"/>
      <c r="AK37" s="3104"/>
      <c r="AL37" s="3104"/>
      <c r="AM37" s="3104"/>
      <c r="AN37" s="3104"/>
      <c r="AO37" s="3104"/>
      <c r="AP37" s="3104"/>
      <c r="AQ37" s="3104"/>
      <c r="AR37" s="3104"/>
      <c r="AS37" s="3104"/>
      <c r="AT37" s="3104"/>
      <c r="AU37" s="3104"/>
      <c r="AV37" s="3104"/>
      <c r="AW37" s="1783"/>
      <c r="AX37" s="1783"/>
      <c r="AY37" s="1783"/>
      <c r="AZ37" s="1783"/>
      <c r="BA37" s="1783"/>
      <c r="BB37" s="1783"/>
      <c r="BC37" s="1783"/>
      <c r="BD37" s="1783"/>
      <c r="BE37" s="1783"/>
      <c r="BF37" s="1783"/>
      <c r="BG37" s="1783"/>
      <c r="BH37" s="1783"/>
      <c r="BI37" s="1783"/>
      <c r="BJ37" s="1783"/>
      <c r="BK37" s="1783"/>
      <c r="BL37" s="1783"/>
      <c r="BM37" s="1783"/>
      <c r="BN37" s="1783"/>
      <c r="BO37" s="1783"/>
      <c r="BP37" s="1783"/>
      <c r="BQ37" s="1783"/>
      <c r="BR37" s="1783"/>
      <c r="BS37" s="1783"/>
      <c r="BT37" s="1783"/>
      <c r="BU37" s="1783"/>
      <c r="BV37" s="1783"/>
      <c r="BW37" s="1783"/>
      <c r="BX37" s="1783"/>
    </row>
    <row r="38" spans="1:76">
      <c r="A38" s="3104"/>
      <c r="B38" s="3104"/>
      <c r="C38" s="3215"/>
      <c r="D38" s="3104"/>
      <c r="E38" s="3104"/>
      <c r="F38" s="3104"/>
      <c r="G38" s="3104"/>
      <c r="H38" s="3104"/>
      <c r="I38" s="3104"/>
      <c r="J38" s="3104"/>
      <c r="K38" s="3104"/>
      <c r="L38" s="3104"/>
      <c r="M38" s="3104"/>
      <c r="N38" s="3104"/>
      <c r="O38" s="3104"/>
      <c r="P38" s="3104"/>
      <c r="Q38" s="3104"/>
      <c r="R38" s="3104"/>
      <c r="S38" s="3104"/>
      <c r="T38" s="3215"/>
      <c r="U38" s="3104"/>
      <c r="V38" s="3104"/>
      <c r="W38" s="3104"/>
      <c r="X38" s="3104"/>
      <c r="Y38" s="1783"/>
      <c r="Z38" s="1783"/>
      <c r="AA38" s="1783"/>
      <c r="AB38" s="1783"/>
      <c r="AC38" s="3104"/>
      <c r="AD38" s="3104"/>
      <c r="AE38" s="3104"/>
      <c r="AF38" s="3104"/>
      <c r="AG38" s="3104"/>
      <c r="AH38" s="3104"/>
      <c r="AI38" s="3104"/>
      <c r="AJ38" s="3104"/>
      <c r="AK38" s="3104"/>
      <c r="AL38" s="3104"/>
      <c r="AM38" s="3104"/>
      <c r="AN38" s="3104"/>
      <c r="AO38" s="3104"/>
      <c r="AP38" s="3104"/>
      <c r="AQ38" s="3104"/>
      <c r="AR38" s="3104"/>
      <c r="AS38" s="3104"/>
      <c r="AT38" s="3104"/>
      <c r="AU38" s="3104"/>
      <c r="AV38" s="3104"/>
      <c r="AW38" s="1783"/>
      <c r="AX38" s="1783"/>
      <c r="AY38" s="1783"/>
      <c r="AZ38" s="1783"/>
      <c r="BA38" s="1783"/>
      <c r="BB38" s="1783"/>
      <c r="BC38" s="1783"/>
      <c r="BD38" s="1783"/>
      <c r="BE38" s="1783"/>
      <c r="BF38" s="1783"/>
      <c r="BG38" s="1783"/>
      <c r="BH38" s="1783"/>
      <c r="BI38" s="1783"/>
      <c r="BJ38" s="1783"/>
      <c r="BK38" s="1783"/>
      <c r="BL38" s="1783"/>
      <c r="BM38" s="1783"/>
      <c r="BN38" s="1783"/>
      <c r="BO38" s="1783"/>
      <c r="BP38" s="1783"/>
      <c r="BQ38" s="1783"/>
      <c r="BR38" s="1783"/>
      <c r="BS38" s="1783"/>
      <c r="BT38" s="1783"/>
      <c r="BU38" s="1783"/>
      <c r="BV38" s="1783"/>
      <c r="BW38" s="1783"/>
      <c r="BX38" s="1783"/>
    </row>
    <row r="39" spans="1:76">
      <c r="A39" s="3104"/>
      <c r="B39" s="3104"/>
      <c r="C39" s="3215"/>
      <c r="D39" s="3104"/>
      <c r="E39" s="3104"/>
      <c r="F39" s="3104"/>
      <c r="G39" s="3104"/>
      <c r="H39" s="3104"/>
      <c r="I39" s="3104"/>
      <c r="J39" s="3104"/>
      <c r="K39" s="3104"/>
      <c r="L39" s="3104"/>
      <c r="M39" s="3104"/>
      <c r="N39" s="3104"/>
      <c r="O39" s="3104"/>
      <c r="P39" s="3104"/>
      <c r="Q39" s="3104"/>
      <c r="R39" s="3104"/>
      <c r="S39" s="3104"/>
      <c r="T39" s="3215"/>
      <c r="U39" s="3104"/>
      <c r="V39" s="3104"/>
      <c r="W39" s="3104"/>
      <c r="X39" s="3104"/>
      <c r="Y39" s="1783"/>
      <c r="Z39" s="1783"/>
      <c r="AA39" s="1783"/>
      <c r="AB39" s="1783"/>
      <c r="AC39" s="3104"/>
      <c r="AD39" s="3104"/>
      <c r="AE39" s="3104"/>
      <c r="AF39" s="3104"/>
      <c r="AG39" s="3104"/>
      <c r="AH39" s="3104"/>
      <c r="AI39" s="3104"/>
      <c r="AJ39" s="3104"/>
      <c r="AK39" s="3104"/>
      <c r="AL39" s="3104"/>
      <c r="AM39" s="3104"/>
      <c r="AN39" s="3104"/>
      <c r="AO39" s="3104"/>
      <c r="AP39" s="3104"/>
      <c r="AQ39" s="3104"/>
      <c r="AR39" s="3104"/>
      <c r="AS39" s="3104"/>
      <c r="AT39" s="3104"/>
      <c r="AU39" s="3104"/>
      <c r="AV39" s="3104"/>
      <c r="AW39" s="1783"/>
      <c r="AX39" s="1783"/>
      <c r="AY39" s="1783"/>
      <c r="AZ39" s="1783"/>
      <c r="BA39" s="1783"/>
      <c r="BB39" s="1783"/>
      <c r="BC39" s="1783"/>
      <c r="BD39" s="1783"/>
      <c r="BE39" s="1783"/>
      <c r="BF39" s="1783"/>
      <c r="BG39" s="1783"/>
      <c r="BH39" s="1783"/>
      <c r="BI39" s="1783"/>
      <c r="BJ39" s="1783"/>
      <c r="BK39" s="1783"/>
      <c r="BL39" s="1783"/>
      <c r="BM39" s="1783"/>
      <c r="BN39" s="1783"/>
      <c r="BO39" s="1783"/>
      <c r="BP39" s="1783"/>
      <c r="BQ39" s="1783"/>
      <c r="BR39" s="1783"/>
      <c r="BS39" s="1783"/>
      <c r="BT39" s="1783"/>
      <c r="BU39" s="1783"/>
      <c r="BV39" s="1783"/>
      <c r="BW39" s="1783"/>
      <c r="BX39" s="1783"/>
    </row>
    <row r="40" spans="1:76">
      <c r="A40" s="3104"/>
      <c r="B40" s="3104"/>
      <c r="C40" s="3215"/>
      <c r="D40" s="3104"/>
      <c r="E40" s="3104"/>
      <c r="F40" s="3104"/>
      <c r="G40" s="3104"/>
      <c r="H40" s="3104"/>
      <c r="I40" s="3104"/>
      <c r="J40" s="3104"/>
      <c r="K40" s="3104"/>
      <c r="L40" s="3104"/>
      <c r="M40" s="3104"/>
      <c r="N40" s="3104"/>
      <c r="O40" s="3104"/>
      <c r="P40" s="3104"/>
      <c r="Q40" s="3104"/>
      <c r="R40" s="3104"/>
      <c r="S40" s="3104"/>
      <c r="T40" s="3215"/>
      <c r="U40" s="3104"/>
      <c r="V40" s="3104"/>
      <c r="W40" s="3104"/>
      <c r="X40" s="3104"/>
      <c r="Y40" s="1783"/>
      <c r="Z40" s="1783"/>
      <c r="AA40" s="1783"/>
      <c r="AB40" s="1783"/>
      <c r="AC40" s="3104"/>
      <c r="AD40" s="3104"/>
      <c r="AE40" s="3104"/>
      <c r="AF40" s="3104"/>
      <c r="AG40" s="3104"/>
      <c r="AH40" s="3104"/>
      <c r="AI40" s="3104"/>
      <c r="AJ40" s="3104"/>
      <c r="AK40" s="3104"/>
      <c r="AL40" s="3104"/>
      <c r="AM40" s="3104"/>
      <c r="AN40" s="3104"/>
      <c r="AO40" s="3104"/>
      <c r="AP40" s="3104"/>
      <c r="AQ40" s="3104"/>
      <c r="AR40" s="3104"/>
      <c r="AS40" s="3104"/>
      <c r="AT40" s="3104"/>
      <c r="AU40" s="3104"/>
      <c r="AV40" s="3104"/>
      <c r="AW40" s="1783"/>
      <c r="AX40" s="1783"/>
      <c r="AY40" s="1783"/>
      <c r="AZ40" s="1783"/>
      <c r="BA40" s="1783"/>
      <c r="BB40" s="1783"/>
      <c r="BC40" s="1783"/>
      <c r="BD40" s="1783"/>
      <c r="BE40" s="1783"/>
      <c r="BF40" s="1783"/>
      <c r="BG40" s="1783"/>
      <c r="BH40" s="1783"/>
      <c r="BI40" s="1783"/>
      <c r="BJ40" s="1783"/>
      <c r="BK40" s="1783"/>
      <c r="BL40" s="1783"/>
      <c r="BM40" s="1783"/>
      <c r="BN40" s="1783"/>
      <c r="BO40" s="1783"/>
      <c r="BP40" s="1783"/>
      <c r="BQ40" s="1783"/>
      <c r="BR40" s="1783"/>
      <c r="BS40" s="1783"/>
      <c r="BT40" s="1783"/>
      <c r="BU40" s="1783"/>
      <c r="BV40" s="1783"/>
      <c r="BW40" s="1783"/>
      <c r="BX40" s="1783"/>
    </row>
    <row r="41" spans="1:76">
      <c r="A41" s="3104"/>
      <c r="B41" s="3104"/>
      <c r="C41" s="3215"/>
      <c r="D41" s="3104"/>
      <c r="E41" s="3104"/>
      <c r="F41" s="3104"/>
      <c r="G41" s="3104"/>
      <c r="H41" s="3104"/>
      <c r="I41" s="3104"/>
      <c r="J41" s="3104"/>
      <c r="K41" s="3104"/>
      <c r="L41" s="3104"/>
      <c r="M41" s="3104"/>
      <c r="N41" s="3104"/>
      <c r="O41" s="3104"/>
      <c r="P41" s="3104"/>
      <c r="Q41" s="3104"/>
      <c r="R41" s="3104"/>
      <c r="S41" s="3104"/>
      <c r="T41" s="3215"/>
      <c r="U41" s="3104"/>
      <c r="V41" s="3104"/>
      <c r="W41" s="3104"/>
      <c r="X41" s="3104"/>
      <c r="Y41" s="1783"/>
      <c r="Z41" s="1783"/>
      <c r="AA41" s="1783"/>
      <c r="AB41" s="1783"/>
      <c r="AC41" s="3104"/>
      <c r="AD41" s="3104"/>
      <c r="AE41" s="3104"/>
      <c r="AF41" s="3104"/>
      <c r="AG41" s="3104"/>
      <c r="AH41" s="3104"/>
      <c r="AI41" s="3104"/>
      <c r="AJ41" s="3104"/>
      <c r="AK41" s="3104"/>
      <c r="AL41" s="3104"/>
      <c r="AM41" s="3104"/>
      <c r="AN41" s="3104"/>
      <c r="AO41" s="3104"/>
      <c r="AP41" s="3104"/>
      <c r="AQ41" s="3104"/>
      <c r="AR41" s="3104"/>
      <c r="AS41" s="3104"/>
      <c r="AT41" s="3104"/>
      <c r="AU41" s="3104"/>
      <c r="AV41" s="3104"/>
      <c r="AW41" s="1783"/>
      <c r="AX41" s="1783"/>
      <c r="AY41" s="1783"/>
      <c r="AZ41" s="1783"/>
      <c r="BA41" s="1783"/>
      <c r="BB41" s="1783"/>
      <c r="BC41" s="1783"/>
      <c r="BD41" s="1783"/>
      <c r="BE41" s="1783"/>
      <c r="BF41" s="1783"/>
      <c r="BG41" s="1783"/>
      <c r="BH41" s="1783"/>
      <c r="BI41" s="1783"/>
      <c r="BJ41" s="1783"/>
      <c r="BK41" s="1783"/>
      <c r="BL41" s="1783"/>
      <c r="BM41" s="1783"/>
      <c r="BN41" s="1783"/>
      <c r="BO41" s="1783"/>
      <c r="BP41" s="1783"/>
      <c r="BQ41" s="1783"/>
      <c r="BR41" s="1783"/>
      <c r="BS41" s="1783"/>
      <c r="BT41" s="1783"/>
      <c r="BU41" s="1783"/>
      <c r="BV41" s="1783"/>
      <c r="BW41" s="1783"/>
      <c r="BX41" s="1783"/>
    </row>
    <row r="42" spans="1:76">
      <c r="A42" s="3104"/>
      <c r="B42" s="3104"/>
      <c r="C42" s="3215"/>
      <c r="D42" s="3104"/>
      <c r="E42" s="3104"/>
      <c r="F42" s="3104"/>
      <c r="G42" s="3104"/>
      <c r="H42" s="3104"/>
      <c r="I42" s="3104"/>
      <c r="J42" s="3104"/>
      <c r="K42" s="3104"/>
      <c r="L42" s="3104"/>
      <c r="M42" s="3104"/>
      <c r="N42" s="3104"/>
      <c r="O42" s="3104"/>
      <c r="P42" s="3104"/>
      <c r="Q42" s="3104"/>
      <c r="R42" s="3104"/>
      <c r="S42" s="3104"/>
      <c r="T42" s="3215"/>
      <c r="U42" s="3104"/>
      <c r="V42" s="3104"/>
      <c r="W42" s="3104"/>
      <c r="X42" s="3104"/>
      <c r="Y42" s="1783"/>
      <c r="Z42" s="1783"/>
      <c r="AA42" s="1783"/>
      <c r="AB42" s="1783"/>
      <c r="AC42" s="3104"/>
      <c r="AD42" s="3104"/>
      <c r="AE42" s="3104"/>
      <c r="AF42" s="3104"/>
      <c r="AG42" s="3104"/>
      <c r="AH42" s="3104"/>
      <c r="AI42" s="3104"/>
      <c r="AJ42" s="3104"/>
      <c r="AK42" s="3104"/>
      <c r="AL42" s="3104"/>
      <c r="AM42" s="3104"/>
      <c r="AN42" s="3104"/>
      <c r="AO42" s="3104"/>
      <c r="AP42" s="3104"/>
      <c r="AQ42" s="3104"/>
      <c r="AR42" s="3104"/>
      <c r="AS42" s="3104"/>
      <c r="AT42" s="3104"/>
      <c r="AU42" s="3104"/>
      <c r="AV42" s="3104"/>
      <c r="AW42" s="1783"/>
      <c r="AX42" s="1783"/>
      <c r="AY42" s="1783"/>
      <c r="AZ42" s="1783"/>
      <c r="BA42" s="1783"/>
      <c r="BB42" s="1783"/>
      <c r="BC42" s="1783"/>
      <c r="BD42" s="1783"/>
      <c r="BE42" s="1783"/>
      <c r="BF42" s="1783"/>
      <c r="BG42" s="1783"/>
      <c r="BH42" s="1783"/>
      <c r="BI42" s="1783"/>
      <c r="BJ42" s="1783"/>
      <c r="BK42" s="1783"/>
      <c r="BL42" s="1783"/>
      <c r="BM42" s="1783"/>
      <c r="BN42" s="1783"/>
      <c r="BO42" s="1783"/>
      <c r="BP42" s="1783"/>
      <c r="BQ42" s="1783"/>
      <c r="BR42" s="1783"/>
      <c r="BS42" s="1783"/>
      <c r="BT42" s="1783"/>
      <c r="BU42" s="1783"/>
      <c r="BV42" s="1783"/>
      <c r="BW42" s="1783"/>
      <c r="BX42" s="1783"/>
    </row>
    <row r="43" spans="1:76">
      <c r="A43" s="3104"/>
      <c r="B43" s="3104"/>
      <c r="C43" s="3215"/>
      <c r="D43" s="3104"/>
      <c r="E43" s="3104"/>
      <c r="F43" s="3104"/>
      <c r="G43" s="3104"/>
      <c r="H43" s="3104"/>
      <c r="I43" s="3104"/>
      <c r="J43" s="3104"/>
      <c r="K43" s="3104"/>
      <c r="L43" s="3104"/>
      <c r="M43" s="3104"/>
      <c r="N43" s="3104"/>
      <c r="O43" s="3104"/>
      <c r="P43" s="3104"/>
      <c r="Q43" s="3104"/>
      <c r="R43" s="3104"/>
      <c r="S43" s="3104"/>
      <c r="T43" s="3215"/>
      <c r="U43" s="3104"/>
      <c r="V43" s="3104"/>
      <c r="W43" s="3104"/>
      <c r="X43" s="3104"/>
      <c r="Y43" s="1783"/>
      <c r="Z43" s="1783"/>
      <c r="AA43" s="1783"/>
      <c r="AB43" s="1783"/>
      <c r="AC43" s="3104"/>
      <c r="AD43" s="3104"/>
      <c r="AE43" s="3104"/>
      <c r="AF43" s="3104"/>
      <c r="AG43" s="3104"/>
      <c r="AH43" s="3104"/>
      <c r="AI43" s="3104"/>
      <c r="AJ43" s="3104"/>
      <c r="AK43" s="3104"/>
      <c r="AL43" s="3104"/>
      <c r="AM43" s="3104"/>
      <c r="AN43" s="3104"/>
      <c r="AO43" s="3104"/>
      <c r="AP43" s="3104"/>
      <c r="AQ43" s="3104"/>
      <c r="AR43" s="3104"/>
      <c r="AS43" s="3104"/>
      <c r="AT43" s="3104"/>
      <c r="AU43" s="3104"/>
      <c r="AV43" s="3104"/>
      <c r="AW43" s="1783"/>
      <c r="AX43" s="1783"/>
      <c r="AY43" s="1783"/>
      <c r="AZ43" s="1783"/>
      <c r="BA43" s="1783"/>
      <c r="BB43" s="1783"/>
      <c r="BC43" s="1783"/>
      <c r="BD43" s="1783"/>
      <c r="BE43" s="1783"/>
      <c r="BF43" s="1783"/>
      <c r="BG43" s="1783"/>
      <c r="BH43" s="1783"/>
      <c r="BI43" s="1783"/>
      <c r="BJ43" s="1783"/>
      <c r="BK43" s="1783"/>
      <c r="BL43" s="1783"/>
      <c r="BM43" s="1783"/>
      <c r="BN43" s="1783"/>
      <c r="BO43" s="1783"/>
      <c r="BP43" s="1783"/>
      <c r="BQ43" s="1783"/>
      <c r="BR43" s="1783"/>
      <c r="BS43" s="1783"/>
      <c r="BT43" s="1783"/>
      <c r="BU43" s="1783"/>
      <c r="BV43" s="1783"/>
      <c r="BW43" s="1783"/>
      <c r="BX43" s="1783"/>
    </row>
    <row r="44" spans="1:76">
      <c r="A44" s="3104"/>
      <c r="B44" s="3104"/>
      <c r="C44" s="3215"/>
      <c r="D44" s="3104"/>
      <c r="E44" s="3104"/>
      <c r="F44" s="3104"/>
      <c r="G44" s="3104"/>
      <c r="H44" s="3104"/>
      <c r="I44" s="3104"/>
      <c r="J44" s="3104"/>
      <c r="K44" s="3104"/>
      <c r="L44" s="3104"/>
      <c r="M44" s="3104"/>
      <c r="N44" s="3104"/>
      <c r="O44" s="3104"/>
      <c r="P44" s="3104"/>
      <c r="Q44" s="3104"/>
      <c r="R44" s="3104"/>
      <c r="S44" s="3104"/>
      <c r="T44" s="3215"/>
      <c r="U44" s="3104"/>
      <c r="V44" s="3104"/>
      <c r="W44" s="3104"/>
      <c r="X44" s="3104"/>
      <c r="Y44" s="1783"/>
      <c r="Z44" s="1783"/>
      <c r="AA44" s="1783"/>
      <c r="AB44" s="1783"/>
      <c r="AC44" s="3104"/>
      <c r="AD44" s="3104"/>
      <c r="AE44" s="3104"/>
      <c r="AF44" s="3104"/>
      <c r="AG44" s="3104"/>
      <c r="AH44" s="3104"/>
      <c r="AI44" s="3104"/>
      <c r="AJ44" s="3104"/>
      <c r="AK44" s="3104"/>
      <c r="AL44" s="3104"/>
      <c r="AM44" s="3104"/>
      <c r="AN44" s="3104"/>
      <c r="AO44" s="3104"/>
      <c r="AP44" s="3104"/>
      <c r="AQ44" s="3104"/>
      <c r="AR44" s="3104"/>
      <c r="AS44" s="3104"/>
      <c r="AT44" s="3104"/>
      <c r="AU44" s="3104"/>
      <c r="AV44" s="3104"/>
      <c r="AW44" s="1783"/>
      <c r="AX44" s="1783"/>
      <c r="AY44" s="1783"/>
      <c r="AZ44" s="1783"/>
      <c r="BA44" s="1783"/>
      <c r="BB44" s="1783"/>
      <c r="BC44" s="1783"/>
      <c r="BD44" s="1783"/>
      <c r="BE44" s="1783"/>
      <c r="BF44" s="1783"/>
      <c r="BG44" s="1783"/>
      <c r="BH44" s="1783"/>
      <c r="BI44" s="1783"/>
      <c r="BJ44" s="1783"/>
      <c r="BK44" s="1783"/>
      <c r="BL44" s="1783"/>
      <c r="BM44" s="1783"/>
      <c r="BN44" s="1783"/>
      <c r="BO44" s="1783"/>
      <c r="BP44" s="1783"/>
      <c r="BQ44" s="1783"/>
      <c r="BR44" s="1783"/>
      <c r="BS44" s="1783"/>
      <c r="BT44" s="1783"/>
      <c r="BU44" s="1783"/>
      <c r="BV44" s="1783"/>
      <c r="BW44" s="1783"/>
      <c r="BX44" s="1783"/>
    </row>
    <row r="45" spans="1:76">
      <c r="A45" s="3104"/>
      <c r="B45" s="3104"/>
      <c r="C45" s="3215"/>
      <c r="D45" s="3104"/>
      <c r="E45" s="3104"/>
      <c r="F45" s="3104"/>
      <c r="G45" s="3104"/>
      <c r="H45" s="3104"/>
      <c r="I45" s="3104"/>
      <c r="J45" s="3104"/>
      <c r="K45" s="3104"/>
      <c r="L45" s="3104"/>
      <c r="M45" s="3104"/>
      <c r="N45" s="3104"/>
      <c r="O45" s="3104"/>
      <c r="P45" s="3104"/>
      <c r="Q45" s="3104"/>
      <c r="R45" s="3104"/>
      <c r="S45" s="3104"/>
      <c r="T45" s="3215"/>
      <c r="U45" s="3104"/>
      <c r="V45" s="3104"/>
      <c r="W45" s="3104"/>
      <c r="X45" s="3104"/>
      <c r="Y45" s="1783"/>
      <c r="Z45" s="1783"/>
      <c r="AA45" s="1783"/>
      <c r="AB45" s="1783"/>
      <c r="AC45" s="3104"/>
      <c r="AD45" s="3104"/>
      <c r="AE45" s="3104"/>
      <c r="AF45" s="3104"/>
      <c r="AG45" s="3104"/>
      <c r="AH45" s="3104"/>
      <c r="AI45" s="3104"/>
      <c r="AJ45" s="3104"/>
      <c r="AK45" s="3104"/>
      <c r="AL45" s="3104"/>
      <c r="AM45" s="3104"/>
      <c r="AN45" s="3104"/>
      <c r="AO45" s="3104"/>
      <c r="AP45" s="3104"/>
      <c r="AQ45" s="3104"/>
      <c r="AR45" s="3104"/>
      <c r="AS45" s="3104"/>
      <c r="AT45" s="3104"/>
      <c r="AU45" s="3104"/>
      <c r="AV45" s="3104"/>
      <c r="AW45" s="1783"/>
      <c r="AX45" s="1783"/>
      <c r="AY45" s="1783"/>
      <c r="AZ45" s="1783"/>
      <c r="BA45" s="1783"/>
      <c r="BB45" s="1783"/>
      <c r="BC45" s="1783"/>
      <c r="BD45" s="1783"/>
      <c r="BE45" s="1783"/>
      <c r="BF45" s="1783"/>
      <c r="BG45" s="1783"/>
      <c r="BH45" s="1783"/>
      <c r="BI45" s="1783"/>
      <c r="BJ45" s="1783"/>
      <c r="BK45" s="1783"/>
      <c r="BL45" s="1783"/>
      <c r="BM45" s="1783"/>
      <c r="BN45" s="1783"/>
      <c r="BO45" s="1783"/>
      <c r="BP45" s="1783"/>
      <c r="BQ45" s="1783"/>
      <c r="BR45" s="1783"/>
      <c r="BS45" s="1783"/>
      <c r="BT45" s="1783"/>
      <c r="BU45" s="1783"/>
      <c r="BV45" s="1783"/>
      <c r="BW45" s="1783"/>
      <c r="BX45" s="1783"/>
    </row>
    <row r="46" spans="1:76">
      <c r="A46" s="3104"/>
      <c r="B46" s="3104"/>
      <c r="C46" s="3215"/>
      <c r="D46" s="3104"/>
      <c r="E46" s="3104"/>
      <c r="F46" s="3104"/>
      <c r="G46" s="3104"/>
      <c r="H46" s="3104"/>
      <c r="I46" s="3104"/>
      <c r="J46" s="3104"/>
      <c r="K46" s="3104"/>
      <c r="L46" s="3104"/>
      <c r="M46" s="3104"/>
      <c r="N46" s="3104"/>
      <c r="O46" s="3104"/>
      <c r="P46" s="3104"/>
      <c r="Q46" s="3104"/>
      <c r="R46" s="3104"/>
      <c r="S46" s="3104"/>
      <c r="T46" s="3215"/>
      <c r="U46" s="3104"/>
      <c r="V46" s="3104"/>
      <c r="W46" s="3104"/>
      <c r="X46" s="3104"/>
      <c r="Y46" s="1783"/>
      <c r="Z46" s="1783"/>
      <c r="AA46" s="1783"/>
      <c r="AB46" s="1783"/>
      <c r="AC46" s="3104"/>
      <c r="AD46" s="3104"/>
      <c r="AE46" s="3104"/>
      <c r="AF46" s="3104"/>
      <c r="AG46" s="3104"/>
      <c r="AH46" s="3104"/>
      <c r="AI46" s="3104"/>
      <c r="AJ46" s="3104"/>
      <c r="AK46" s="3104"/>
      <c r="AL46" s="3104"/>
      <c r="AM46" s="3104"/>
      <c r="AN46" s="3104"/>
      <c r="AO46" s="3104"/>
      <c r="AP46" s="3104"/>
      <c r="AQ46" s="3104"/>
      <c r="AR46" s="3104"/>
      <c r="AS46" s="3104"/>
      <c r="AT46" s="3104"/>
      <c r="AU46" s="3104"/>
      <c r="AV46" s="3104"/>
      <c r="AW46" s="1783"/>
      <c r="AX46" s="1783"/>
      <c r="AY46" s="1783"/>
      <c r="AZ46" s="1783"/>
      <c r="BA46" s="1783"/>
      <c r="BB46" s="1783"/>
      <c r="BC46" s="1783"/>
      <c r="BD46" s="1783"/>
      <c r="BE46" s="1783"/>
      <c r="BF46" s="1783"/>
      <c r="BG46" s="1783"/>
      <c r="BH46" s="1783"/>
      <c r="BI46" s="1783"/>
      <c r="BJ46" s="1783"/>
      <c r="BK46" s="1783"/>
      <c r="BL46" s="1783"/>
      <c r="BM46" s="1783"/>
      <c r="BN46" s="1783"/>
      <c r="BO46" s="1783"/>
      <c r="BP46" s="1783"/>
      <c r="BQ46" s="1783"/>
      <c r="BR46" s="1783"/>
      <c r="BS46" s="1783"/>
      <c r="BT46" s="1783"/>
      <c r="BU46" s="1783"/>
      <c r="BV46" s="1783"/>
      <c r="BW46" s="1783"/>
      <c r="BX46" s="1783"/>
    </row>
    <row r="47" spans="1:76">
      <c r="A47" s="3104"/>
      <c r="B47" s="3104"/>
      <c r="C47" s="3215"/>
      <c r="D47" s="3104"/>
      <c r="E47" s="3104"/>
      <c r="F47" s="3104"/>
      <c r="G47" s="3104"/>
      <c r="H47" s="3104"/>
      <c r="I47" s="3104"/>
      <c r="J47" s="3104"/>
      <c r="K47" s="3104"/>
      <c r="L47" s="3104"/>
      <c r="M47" s="3104"/>
      <c r="N47" s="3104"/>
      <c r="O47" s="3104"/>
      <c r="P47" s="3104"/>
      <c r="Q47" s="3104"/>
      <c r="R47" s="3104"/>
      <c r="S47" s="3104"/>
      <c r="T47" s="3215"/>
      <c r="U47" s="3104"/>
      <c r="V47" s="3104"/>
      <c r="W47" s="3104"/>
      <c r="X47" s="3104"/>
      <c r="Y47" s="1783"/>
      <c r="Z47" s="1783"/>
      <c r="AA47" s="1783"/>
      <c r="AB47" s="1783"/>
      <c r="AC47" s="3104"/>
      <c r="AD47" s="3104"/>
      <c r="AE47" s="3104"/>
      <c r="AF47" s="3104"/>
      <c r="AG47" s="3104"/>
      <c r="AH47" s="3104"/>
      <c r="AI47" s="3104"/>
      <c r="AJ47" s="3104"/>
      <c r="AK47" s="3104"/>
      <c r="AL47" s="3104"/>
      <c r="AM47" s="3104"/>
      <c r="AN47" s="3104"/>
      <c r="AO47" s="3104"/>
      <c r="AP47" s="3104"/>
      <c r="AQ47" s="3104"/>
      <c r="AR47" s="3104"/>
      <c r="AS47" s="3104"/>
      <c r="AT47" s="3104"/>
      <c r="AU47" s="3104"/>
      <c r="AV47" s="3104"/>
      <c r="AW47" s="1783"/>
      <c r="AX47" s="1783"/>
      <c r="AY47" s="1783"/>
      <c r="AZ47" s="1783"/>
      <c r="BA47" s="1783"/>
      <c r="BB47" s="1783"/>
      <c r="BC47" s="1783"/>
      <c r="BD47" s="1783"/>
      <c r="BE47" s="1783"/>
      <c r="BF47" s="1783"/>
      <c r="BG47" s="1783"/>
      <c r="BH47" s="1783"/>
      <c r="BI47" s="1783"/>
      <c r="BJ47" s="1783"/>
      <c r="BK47" s="1783"/>
      <c r="BL47" s="1783"/>
      <c r="BM47" s="1783"/>
      <c r="BN47" s="1783"/>
      <c r="BO47" s="1783"/>
      <c r="BP47" s="1783"/>
      <c r="BQ47" s="1783"/>
      <c r="BR47" s="1783"/>
      <c r="BS47" s="1783"/>
      <c r="BT47" s="1783"/>
      <c r="BU47" s="1783"/>
      <c r="BV47" s="1783"/>
      <c r="BW47" s="1783"/>
      <c r="BX47" s="1783"/>
    </row>
    <row r="48" spans="1:76">
      <c r="A48" s="3104"/>
      <c r="B48" s="3104"/>
      <c r="C48" s="3215"/>
      <c r="D48" s="3104"/>
      <c r="E48" s="3104"/>
      <c r="F48" s="3104"/>
      <c r="G48" s="3104"/>
      <c r="H48" s="3104"/>
      <c r="I48" s="3104"/>
      <c r="J48" s="3104"/>
      <c r="K48" s="3104"/>
      <c r="L48" s="3104"/>
      <c r="M48" s="3104"/>
      <c r="N48" s="3104"/>
      <c r="O48" s="3104"/>
      <c r="P48" s="3104"/>
      <c r="Q48" s="3104"/>
      <c r="R48" s="3104"/>
      <c r="S48" s="3104"/>
      <c r="T48" s="3215"/>
      <c r="U48" s="3104"/>
      <c r="V48" s="3104"/>
      <c r="W48" s="3104"/>
      <c r="X48" s="3104"/>
      <c r="Y48" s="1783"/>
      <c r="Z48" s="1783"/>
      <c r="AA48" s="1783"/>
      <c r="AB48" s="1783"/>
      <c r="AC48" s="3104"/>
      <c r="AD48" s="3104"/>
      <c r="AE48" s="3104"/>
      <c r="AF48" s="3104"/>
      <c r="AG48" s="3104"/>
      <c r="AH48" s="3104"/>
      <c r="AI48" s="3104"/>
      <c r="AJ48" s="3104"/>
      <c r="AK48" s="3104"/>
      <c r="AL48" s="3104"/>
      <c r="AM48" s="3104"/>
      <c r="AN48" s="3104"/>
      <c r="AO48" s="3104"/>
      <c r="AP48" s="3104"/>
      <c r="AQ48" s="3104"/>
      <c r="AR48" s="3104"/>
      <c r="AS48" s="3104"/>
      <c r="AT48" s="3104"/>
      <c r="AU48" s="3104"/>
      <c r="AV48" s="3104"/>
      <c r="AW48" s="1783"/>
      <c r="AX48" s="1783"/>
      <c r="AY48" s="1783"/>
      <c r="AZ48" s="1783"/>
      <c r="BA48" s="1783"/>
      <c r="BB48" s="1783"/>
      <c r="BC48" s="1783"/>
      <c r="BD48" s="1783"/>
      <c r="BE48" s="1783"/>
      <c r="BF48" s="1783"/>
      <c r="BG48" s="1783"/>
      <c r="BH48" s="1783"/>
      <c r="BI48" s="1783"/>
      <c r="BJ48" s="1783"/>
      <c r="BK48" s="1783"/>
      <c r="BL48" s="1783"/>
      <c r="BM48" s="1783"/>
      <c r="BN48" s="1783"/>
      <c r="BO48" s="1783"/>
      <c r="BP48" s="1783"/>
      <c r="BQ48" s="1783"/>
      <c r="BR48" s="1783"/>
      <c r="BS48" s="1783"/>
      <c r="BT48" s="1783"/>
      <c r="BU48" s="1783"/>
      <c r="BV48" s="1783"/>
      <c r="BW48" s="1783"/>
      <c r="BX48" s="1783"/>
    </row>
    <row r="49" spans="1:76">
      <c r="A49" s="3104"/>
      <c r="B49" s="3104"/>
      <c r="C49" s="3215"/>
      <c r="D49" s="3104"/>
      <c r="E49" s="3104"/>
      <c r="F49" s="3104"/>
      <c r="G49" s="3104"/>
      <c r="H49" s="3104"/>
      <c r="I49" s="3104"/>
      <c r="J49" s="3104"/>
      <c r="K49" s="3104"/>
      <c r="L49" s="3104"/>
      <c r="M49" s="3104"/>
      <c r="N49" s="3104"/>
      <c r="O49" s="3104"/>
      <c r="P49" s="3104"/>
      <c r="Q49" s="3104"/>
      <c r="R49" s="3104"/>
      <c r="S49" s="3104"/>
      <c r="T49" s="3215"/>
      <c r="U49" s="3104"/>
      <c r="V49" s="3104"/>
      <c r="W49" s="3104"/>
      <c r="X49" s="3104"/>
      <c r="Y49" s="1783"/>
      <c r="Z49" s="1783"/>
      <c r="AA49" s="1783"/>
      <c r="AB49" s="1783"/>
      <c r="AC49" s="3104"/>
      <c r="AD49" s="3104"/>
      <c r="AE49" s="3104"/>
      <c r="AF49" s="3104"/>
      <c r="AG49" s="3104"/>
      <c r="AH49" s="3104"/>
      <c r="AI49" s="3104"/>
      <c r="AJ49" s="3104"/>
      <c r="AK49" s="3104"/>
      <c r="AL49" s="3104"/>
      <c r="AM49" s="3104"/>
      <c r="AN49" s="3104"/>
      <c r="AO49" s="3104"/>
      <c r="AP49" s="3104"/>
      <c r="AQ49" s="3104"/>
      <c r="AR49" s="3104"/>
      <c r="AS49" s="3104"/>
      <c r="AT49" s="3104"/>
      <c r="AU49" s="3104"/>
      <c r="AV49" s="3104"/>
      <c r="AW49" s="1783"/>
      <c r="AX49" s="1783"/>
      <c r="AY49" s="1783"/>
      <c r="AZ49" s="1783"/>
      <c r="BA49" s="1783"/>
      <c r="BB49" s="1783"/>
      <c r="BC49" s="1783"/>
      <c r="BD49" s="1783"/>
      <c r="BE49" s="1783"/>
      <c r="BF49" s="1783"/>
      <c r="BG49" s="1783"/>
      <c r="BH49" s="1783"/>
      <c r="BI49" s="1783"/>
      <c r="BJ49" s="1783"/>
      <c r="BK49" s="1783"/>
      <c r="BL49" s="1783"/>
      <c r="BM49" s="1783"/>
      <c r="BN49" s="1783"/>
      <c r="BO49" s="1783"/>
      <c r="BP49" s="1783"/>
      <c r="BQ49" s="1783"/>
      <c r="BR49" s="1783"/>
      <c r="BS49" s="1783"/>
      <c r="BT49" s="1783"/>
      <c r="BU49" s="1783"/>
      <c r="BV49" s="1783"/>
      <c r="BW49" s="1783"/>
      <c r="BX49" s="1783"/>
    </row>
    <row r="50" spans="1:76">
      <c r="A50" s="3104"/>
      <c r="B50" s="3104"/>
      <c r="C50" s="3215"/>
      <c r="D50" s="3104"/>
      <c r="E50" s="3104"/>
      <c r="F50" s="3104"/>
      <c r="G50" s="3104"/>
      <c r="H50" s="3104"/>
      <c r="I50" s="3104"/>
      <c r="J50" s="3104"/>
      <c r="K50" s="3104"/>
      <c r="L50" s="3104"/>
      <c r="M50" s="3104"/>
      <c r="N50" s="3104"/>
      <c r="O50" s="3104"/>
      <c r="P50" s="3104"/>
      <c r="Q50" s="3104"/>
      <c r="R50" s="3104"/>
      <c r="S50" s="3104"/>
      <c r="T50" s="3215"/>
      <c r="U50" s="3104"/>
      <c r="V50" s="3104"/>
      <c r="W50" s="3104"/>
      <c r="X50" s="3104"/>
      <c r="Y50" s="1783"/>
      <c r="Z50" s="1783"/>
      <c r="AA50" s="1783"/>
      <c r="AB50" s="1783"/>
      <c r="AC50" s="3104"/>
      <c r="AD50" s="3104"/>
      <c r="AE50" s="3104"/>
      <c r="AF50" s="3104"/>
      <c r="AG50" s="3104"/>
      <c r="AH50" s="3104"/>
      <c r="AI50" s="3104"/>
      <c r="AJ50" s="3104"/>
      <c r="AK50" s="3104"/>
      <c r="AL50" s="3104"/>
      <c r="AM50" s="3104"/>
      <c r="AN50" s="3104"/>
      <c r="AO50" s="3104"/>
      <c r="AP50" s="3104"/>
      <c r="AQ50" s="3104"/>
      <c r="AR50" s="3104"/>
      <c r="AS50" s="3104"/>
      <c r="AT50" s="3104"/>
      <c r="AU50" s="3104"/>
      <c r="AV50" s="3104"/>
      <c r="AW50" s="1783"/>
      <c r="AX50" s="1783"/>
      <c r="AY50" s="1783"/>
      <c r="AZ50" s="1783"/>
      <c r="BA50" s="1783"/>
      <c r="BB50" s="1783"/>
      <c r="BC50" s="1783"/>
      <c r="BD50" s="1783"/>
      <c r="BE50" s="1783"/>
      <c r="BF50" s="1783"/>
      <c r="BG50" s="1783"/>
      <c r="BH50" s="1783"/>
      <c r="BI50" s="1783"/>
      <c r="BJ50" s="1783"/>
      <c r="BK50" s="1783"/>
      <c r="BL50" s="1783"/>
      <c r="BM50" s="1783"/>
      <c r="BN50" s="1783"/>
      <c r="BO50" s="1783"/>
      <c r="BP50" s="1783"/>
      <c r="BQ50" s="1783"/>
      <c r="BR50" s="1783"/>
      <c r="BS50" s="1783"/>
      <c r="BT50" s="1783"/>
      <c r="BU50" s="1783"/>
      <c r="BV50" s="1783"/>
      <c r="BW50" s="1783"/>
      <c r="BX50" s="1783"/>
    </row>
    <row r="51" spans="1:76">
      <c r="A51" s="3104"/>
      <c r="B51" s="3104"/>
      <c r="C51" s="3215"/>
      <c r="D51" s="3104"/>
      <c r="E51" s="3104"/>
      <c r="F51" s="3104"/>
      <c r="G51" s="3104"/>
      <c r="H51" s="3104"/>
      <c r="I51" s="3104"/>
      <c r="J51" s="3104"/>
      <c r="K51" s="3104"/>
      <c r="L51" s="3104"/>
      <c r="M51" s="3104"/>
      <c r="N51" s="3104"/>
      <c r="O51" s="3104"/>
      <c r="P51" s="3104"/>
      <c r="Q51" s="3104"/>
      <c r="R51" s="3104"/>
      <c r="S51" s="3104"/>
      <c r="T51" s="3215"/>
      <c r="U51" s="3104"/>
      <c r="V51" s="3104"/>
      <c r="W51" s="3104"/>
      <c r="X51" s="3104"/>
      <c r="Y51" s="1783"/>
      <c r="Z51" s="1783"/>
      <c r="AA51" s="1783"/>
      <c r="AB51" s="1783"/>
      <c r="AC51" s="3104"/>
      <c r="AD51" s="3104"/>
      <c r="AE51" s="3104"/>
      <c r="AF51" s="3104"/>
      <c r="AG51" s="3104"/>
      <c r="AH51" s="3104"/>
      <c r="AI51" s="3104"/>
      <c r="AJ51" s="3104"/>
      <c r="AK51" s="3104"/>
      <c r="AL51" s="3104"/>
      <c r="AM51" s="3104"/>
      <c r="AN51" s="3104"/>
      <c r="AO51" s="3104"/>
      <c r="AP51" s="3104"/>
      <c r="AQ51" s="3104"/>
      <c r="AR51" s="3104"/>
      <c r="AS51" s="3104"/>
      <c r="AT51" s="3104"/>
      <c r="AU51" s="3104"/>
      <c r="AV51" s="3104"/>
      <c r="AW51" s="1783"/>
      <c r="AX51" s="1783"/>
      <c r="AY51" s="1783"/>
      <c r="AZ51" s="1783"/>
      <c r="BA51" s="1783"/>
      <c r="BB51" s="1783"/>
      <c r="BC51" s="1783"/>
      <c r="BD51" s="1783"/>
      <c r="BE51" s="1783"/>
      <c r="BF51" s="1783"/>
      <c r="BG51" s="1783"/>
      <c r="BH51" s="1783"/>
      <c r="BI51" s="1783"/>
      <c r="BJ51" s="1783"/>
      <c r="BK51" s="1783"/>
      <c r="BL51" s="1783"/>
      <c r="BM51" s="1783"/>
      <c r="BN51" s="1783"/>
      <c r="BO51" s="1783"/>
      <c r="BP51" s="1783"/>
      <c r="BQ51" s="1783"/>
      <c r="BR51" s="1783"/>
      <c r="BS51" s="1783"/>
      <c r="BT51" s="1783"/>
      <c r="BU51" s="1783"/>
      <c r="BV51" s="1783"/>
      <c r="BW51" s="1783"/>
      <c r="BX51" s="1783"/>
    </row>
    <row r="52" spans="1:76">
      <c r="A52" s="3104"/>
      <c r="B52" s="3104"/>
      <c r="C52" s="3215"/>
      <c r="D52" s="3104"/>
      <c r="E52" s="3104"/>
      <c r="F52" s="3104"/>
      <c r="G52" s="3104"/>
      <c r="H52" s="3104"/>
      <c r="I52" s="3104"/>
      <c r="J52" s="3104"/>
      <c r="K52" s="3104"/>
      <c r="L52" s="3104"/>
      <c r="M52" s="3104"/>
      <c r="N52" s="3104"/>
      <c r="O52" s="3104"/>
      <c r="P52" s="3104"/>
      <c r="Q52" s="3104"/>
      <c r="R52" s="3104"/>
      <c r="S52" s="3104"/>
      <c r="T52" s="3215"/>
      <c r="U52" s="3104"/>
      <c r="V52" s="3104"/>
      <c r="W52" s="3104"/>
      <c r="X52" s="3104"/>
      <c r="Y52" s="1783"/>
      <c r="Z52" s="1783"/>
      <c r="AA52" s="1783"/>
      <c r="AB52" s="1783"/>
      <c r="AC52" s="3104"/>
      <c r="AD52" s="3104"/>
      <c r="AE52" s="3104"/>
      <c r="AF52" s="3104"/>
      <c r="AG52" s="3104"/>
      <c r="AH52" s="3104"/>
      <c r="AI52" s="3104"/>
      <c r="AJ52" s="3104"/>
      <c r="AK52" s="3104"/>
      <c r="AL52" s="3104"/>
      <c r="AM52" s="3104"/>
      <c r="AN52" s="3104"/>
      <c r="AO52" s="3104"/>
      <c r="AP52" s="3104"/>
      <c r="AQ52" s="3104"/>
      <c r="AR52" s="3104"/>
      <c r="AS52" s="3104"/>
      <c r="AT52" s="3104"/>
      <c r="AU52" s="3104"/>
      <c r="AV52" s="3104"/>
      <c r="AW52" s="1783"/>
      <c r="AX52" s="1783"/>
      <c r="AY52" s="1783"/>
      <c r="AZ52" s="1783"/>
      <c r="BA52" s="1783"/>
      <c r="BB52" s="1783"/>
      <c r="BC52" s="1783"/>
      <c r="BD52" s="1783"/>
      <c r="BE52" s="1783"/>
      <c r="BF52" s="1783"/>
      <c r="BG52" s="1783"/>
      <c r="BH52" s="1783"/>
      <c r="BI52" s="1783"/>
      <c r="BJ52" s="1783"/>
      <c r="BK52" s="1783"/>
      <c r="BL52" s="1783"/>
      <c r="BM52" s="1783"/>
      <c r="BN52" s="1783"/>
      <c r="BO52" s="1783"/>
      <c r="BP52" s="1783"/>
      <c r="BQ52" s="1783"/>
      <c r="BR52" s="1783"/>
      <c r="BS52" s="1783"/>
      <c r="BT52" s="1783"/>
      <c r="BU52" s="1783"/>
      <c r="BV52" s="1783"/>
      <c r="BW52" s="1783"/>
      <c r="BX52" s="1783"/>
    </row>
    <row r="53" spans="1:76">
      <c r="A53" s="3104"/>
      <c r="B53" s="3104"/>
      <c r="C53" s="3215"/>
      <c r="D53" s="3104"/>
      <c r="E53" s="3104"/>
      <c r="F53" s="3104"/>
      <c r="G53" s="3104"/>
      <c r="H53" s="3104"/>
      <c r="I53" s="3104"/>
      <c r="J53" s="3104"/>
      <c r="K53" s="3104"/>
      <c r="L53" s="3104"/>
      <c r="M53" s="3104"/>
      <c r="N53" s="3104"/>
      <c r="O53" s="3104"/>
      <c r="P53" s="3104"/>
      <c r="Q53" s="3104"/>
      <c r="R53" s="3104"/>
      <c r="S53" s="3104"/>
      <c r="T53" s="3215"/>
      <c r="U53" s="3104"/>
      <c r="V53" s="3104"/>
      <c r="W53" s="3104"/>
      <c r="X53" s="3104"/>
      <c r="Y53" s="1783"/>
      <c r="Z53" s="1783"/>
      <c r="AA53" s="1783"/>
      <c r="AB53" s="1783"/>
      <c r="AC53" s="3104"/>
      <c r="AD53" s="3104"/>
      <c r="AE53" s="3104"/>
      <c r="AF53" s="3104"/>
      <c r="AG53" s="3104"/>
      <c r="AH53" s="3104"/>
      <c r="AI53" s="3104"/>
      <c r="AJ53" s="3104"/>
      <c r="AK53" s="3104"/>
      <c r="AL53" s="3104"/>
      <c r="AM53" s="3104"/>
      <c r="AN53" s="3104"/>
      <c r="AO53" s="3104"/>
      <c r="AP53" s="3104"/>
      <c r="AQ53" s="3104"/>
      <c r="AR53" s="3104"/>
      <c r="AS53" s="3104"/>
      <c r="AT53" s="3104"/>
      <c r="AU53" s="3104"/>
      <c r="AV53" s="3104"/>
      <c r="AW53" s="1783"/>
      <c r="AX53" s="1783"/>
      <c r="AY53" s="1783"/>
      <c r="AZ53" s="1783"/>
      <c r="BA53" s="1783"/>
      <c r="BB53" s="1783"/>
      <c r="BC53" s="1783"/>
      <c r="BD53" s="1783"/>
      <c r="BE53" s="1783"/>
      <c r="BF53" s="1783"/>
      <c r="BG53" s="1783"/>
      <c r="BH53" s="1783"/>
      <c r="BI53" s="1783"/>
      <c r="BJ53" s="1783"/>
      <c r="BK53" s="1783"/>
      <c r="BL53" s="1783"/>
      <c r="BM53" s="1783"/>
      <c r="BN53" s="1783"/>
      <c r="BO53" s="1783"/>
      <c r="BP53" s="1783"/>
      <c r="BQ53" s="1783"/>
      <c r="BR53" s="1783"/>
      <c r="BS53" s="1783"/>
      <c r="BT53" s="1783"/>
      <c r="BU53" s="1783"/>
      <c r="BV53" s="1783"/>
      <c r="BW53" s="1783"/>
      <c r="BX53" s="1783"/>
    </row>
    <row r="54" spans="1:76">
      <c r="A54" s="3104"/>
      <c r="B54" s="3104"/>
      <c r="C54" s="3215"/>
      <c r="D54" s="3104"/>
      <c r="E54" s="3104"/>
      <c r="F54" s="3104"/>
      <c r="G54" s="3104"/>
      <c r="H54" s="3104"/>
      <c r="I54" s="3104"/>
      <c r="J54" s="3104"/>
      <c r="K54" s="3104"/>
      <c r="L54" s="3104"/>
      <c r="M54" s="3104"/>
      <c r="N54" s="3104"/>
      <c r="O54" s="3104"/>
      <c r="P54" s="3104"/>
      <c r="Q54" s="3104"/>
      <c r="R54" s="3104"/>
      <c r="S54" s="3104"/>
      <c r="T54" s="3215"/>
      <c r="U54" s="3104"/>
      <c r="V54" s="3104"/>
      <c r="W54" s="3104"/>
      <c r="X54" s="3104"/>
      <c r="Y54" s="1783"/>
      <c r="Z54" s="1783"/>
      <c r="AA54" s="1783"/>
      <c r="AB54" s="1783"/>
      <c r="AC54" s="3104"/>
      <c r="AD54" s="3104"/>
      <c r="AE54" s="3104"/>
      <c r="AF54" s="3104"/>
      <c r="AG54" s="3104"/>
      <c r="AH54" s="3104"/>
      <c r="AI54" s="3104"/>
      <c r="AJ54" s="3104"/>
      <c r="AK54" s="3104"/>
      <c r="AL54" s="3104"/>
      <c r="AM54" s="3104"/>
      <c r="AN54" s="3104"/>
      <c r="AO54" s="3104"/>
      <c r="AP54" s="3104"/>
      <c r="AQ54" s="3104"/>
      <c r="AR54" s="3104"/>
      <c r="AS54" s="3104"/>
      <c r="AT54" s="3104"/>
      <c r="AU54" s="3104"/>
      <c r="AV54" s="3104"/>
      <c r="AW54" s="1783"/>
      <c r="AX54" s="1783"/>
      <c r="AY54" s="1783"/>
      <c r="AZ54" s="1783"/>
      <c r="BA54" s="1783"/>
      <c r="BB54" s="1783"/>
      <c r="BC54" s="1783"/>
      <c r="BD54" s="1783"/>
      <c r="BE54" s="1783"/>
      <c r="BF54" s="1783"/>
      <c r="BG54" s="1783"/>
      <c r="BH54" s="1783"/>
      <c r="BI54" s="1783"/>
      <c r="BJ54" s="1783"/>
      <c r="BK54" s="1783"/>
      <c r="BL54" s="1783"/>
      <c r="BM54" s="1783"/>
      <c r="BN54" s="1783"/>
      <c r="BO54" s="1783"/>
      <c r="BP54" s="1783"/>
      <c r="BQ54" s="1783"/>
      <c r="BR54" s="1783"/>
      <c r="BS54" s="1783"/>
      <c r="BT54" s="1783"/>
      <c r="BU54" s="1783"/>
      <c r="BV54" s="1783"/>
      <c r="BW54" s="1783"/>
      <c r="BX54" s="1783"/>
    </row>
    <row r="55" spans="1:76">
      <c r="A55" s="3104"/>
      <c r="B55" s="3104"/>
      <c r="C55" s="3215"/>
      <c r="D55" s="3104"/>
      <c r="E55" s="3104"/>
      <c r="F55" s="3104"/>
      <c r="G55" s="3104"/>
      <c r="H55" s="3104"/>
      <c r="I55" s="3104"/>
      <c r="J55" s="3104"/>
      <c r="K55" s="3104"/>
      <c r="L55" s="3104"/>
      <c r="M55" s="3104"/>
      <c r="N55" s="3104"/>
      <c r="O55" s="3104"/>
      <c r="P55" s="3104"/>
      <c r="Q55" s="3104"/>
      <c r="R55" s="3104"/>
      <c r="S55" s="3104"/>
      <c r="T55" s="3215"/>
      <c r="U55" s="3104"/>
      <c r="V55" s="3104"/>
      <c r="W55" s="3104"/>
      <c r="X55" s="3104"/>
      <c r="Y55" s="1783"/>
      <c r="Z55" s="1783"/>
      <c r="AA55" s="1783"/>
      <c r="AB55" s="1783"/>
      <c r="AC55" s="3104"/>
      <c r="AD55" s="3104"/>
      <c r="AE55" s="3104"/>
      <c r="AF55" s="3104"/>
      <c r="AG55" s="3104"/>
      <c r="AH55" s="3104"/>
      <c r="AI55" s="3104"/>
      <c r="AJ55" s="3104"/>
      <c r="AK55" s="3104"/>
      <c r="AL55" s="3104"/>
      <c r="AM55" s="3104"/>
      <c r="AN55" s="3104"/>
      <c r="AO55" s="3104"/>
      <c r="AP55" s="3104"/>
      <c r="AQ55" s="3104"/>
      <c r="AR55" s="3104"/>
      <c r="AS55" s="3104"/>
      <c r="AT55" s="3104"/>
      <c r="AU55" s="3104"/>
      <c r="AV55" s="3104"/>
      <c r="AW55" s="1783"/>
      <c r="AX55" s="1783"/>
      <c r="AY55" s="1783"/>
      <c r="AZ55" s="1783"/>
      <c r="BA55" s="1783"/>
      <c r="BB55" s="1783"/>
      <c r="BC55" s="1783"/>
      <c r="BD55" s="1783"/>
      <c r="BE55" s="1783"/>
      <c r="BF55" s="1783"/>
      <c r="BG55" s="1783"/>
      <c r="BH55" s="1783"/>
      <c r="BI55" s="1783"/>
      <c r="BJ55" s="1783"/>
      <c r="BK55" s="1783"/>
      <c r="BL55" s="1783"/>
      <c r="BM55" s="1783"/>
      <c r="BN55" s="1783"/>
      <c r="BO55" s="1783"/>
      <c r="BP55" s="1783"/>
      <c r="BQ55" s="1783"/>
      <c r="BR55" s="1783"/>
      <c r="BS55" s="1783"/>
      <c r="BT55" s="1783"/>
      <c r="BU55" s="1783"/>
      <c r="BV55" s="1783"/>
      <c r="BW55" s="1783"/>
      <c r="BX55" s="1783"/>
    </row>
    <row r="56" spans="1:76">
      <c r="A56" s="3104"/>
      <c r="B56" s="3104"/>
      <c r="C56" s="3215"/>
      <c r="D56" s="3104"/>
      <c r="E56" s="3104"/>
      <c r="F56" s="3104"/>
      <c r="G56" s="3104"/>
      <c r="H56" s="3104"/>
      <c r="I56" s="3104"/>
      <c r="J56" s="3104"/>
      <c r="K56" s="3104"/>
      <c r="L56" s="3104"/>
      <c r="M56" s="3104"/>
      <c r="N56" s="3104"/>
      <c r="O56" s="3104"/>
      <c r="P56" s="3104"/>
      <c r="Q56" s="3104"/>
      <c r="R56" s="3104"/>
      <c r="S56" s="3104"/>
      <c r="T56" s="3215"/>
      <c r="U56" s="3104"/>
      <c r="V56" s="3104"/>
      <c r="W56" s="3104"/>
      <c r="X56" s="3104"/>
      <c r="Y56" s="1783"/>
      <c r="Z56" s="1783"/>
      <c r="AA56" s="1783"/>
      <c r="AB56" s="1783"/>
      <c r="AC56" s="3104"/>
      <c r="AD56" s="3104"/>
      <c r="AE56" s="3104"/>
      <c r="AF56" s="3104"/>
      <c r="AG56" s="3104"/>
      <c r="AH56" s="3104"/>
      <c r="AI56" s="3104"/>
      <c r="AJ56" s="3104"/>
      <c r="AK56" s="3104"/>
      <c r="AL56" s="3104"/>
      <c r="AM56" s="3104"/>
      <c r="AN56" s="3104"/>
      <c r="AO56" s="3104"/>
      <c r="AP56" s="3104"/>
      <c r="AQ56" s="3104"/>
      <c r="AR56" s="3104"/>
      <c r="AS56" s="3104"/>
      <c r="AT56" s="3104"/>
      <c r="AU56" s="3104"/>
      <c r="AV56" s="3104"/>
      <c r="AW56" s="1783"/>
      <c r="AX56" s="1783"/>
      <c r="AY56" s="1783"/>
      <c r="AZ56" s="1783"/>
      <c r="BA56" s="1783"/>
      <c r="BB56" s="1783"/>
      <c r="BC56" s="1783"/>
      <c r="BD56" s="1783"/>
      <c r="BE56" s="1783"/>
      <c r="BF56" s="1783"/>
      <c r="BG56" s="1783"/>
      <c r="BH56" s="1783"/>
      <c r="BI56" s="1783"/>
      <c r="BJ56" s="1783"/>
      <c r="BK56" s="1783"/>
      <c r="BL56" s="1783"/>
      <c r="BM56" s="1783"/>
      <c r="BN56" s="1783"/>
      <c r="BO56" s="1783"/>
      <c r="BP56" s="1783"/>
      <c r="BQ56" s="1783"/>
      <c r="BR56" s="1783"/>
      <c r="BS56" s="1783"/>
      <c r="BT56" s="1783"/>
      <c r="BU56" s="1783"/>
      <c r="BV56" s="1783"/>
      <c r="BW56" s="1783"/>
      <c r="BX56" s="1783"/>
    </row>
    <row r="57" spans="1:76">
      <c r="A57" s="3104"/>
      <c r="B57" s="3104"/>
      <c r="C57" s="3215"/>
      <c r="D57" s="3104"/>
      <c r="E57" s="3104"/>
      <c r="F57" s="3104"/>
      <c r="G57" s="3104"/>
      <c r="H57" s="3104"/>
      <c r="I57" s="3104"/>
      <c r="J57" s="3104"/>
      <c r="K57" s="3104"/>
      <c r="L57" s="3104"/>
      <c r="M57" s="3104"/>
      <c r="N57" s="3104"/>
      <c r="O57" s="3104"/>
      <c r="P57" s="3104"/>
      <c r="Q57" s="3104"/>
      <c r="R57" s="3104"/>
      <c r="S57" s="3104"/>
      <c r="T57" s="3215"/>
      <c r="U57" s="3104"/>
      <c r="V57" s="3104"/>
      <c r="W57" s="3104"/>
      <c r="X57" s="3104"/>
      <c r="Y57" s="1783"/>
      <c r="Z57" s="1783"/>
      <c r="AA57" s="1783"/>
      <c r="AB57" s="1783"/>
      <c r="AC57" s="3104"/>
      <c r="AD57" s="3104"/>
      <c r="AE57" s="3104"/>
      <c r="AF57" s="3104"/>
      <c r="AG57" s="3104"/>
      <c r="AH57" s="3104"/>
      <c r="AI57" s="3104"/>
      <c r="AJ57" s="3104"/>
      <c r="AK57" s="3104"/>
      <c r="AL57" s="3104"/>
      <c r="AM57" s="3104"/>
      <c r="AN57" s="3104"/>
      <c r="AO57" s="3104"/>
      <c r="AP57" s="3104"/>
      <c r="AQ57" s="3104"/>
      <c r="AR57" s="3104"/>
      <c r="AS57" s="3104"/>
      <c r="AT57" s="3104"/>
      <c r="AU57" s="3104"/>
      <c r="AV57" s="3104"/>
      <c r="AW57" s="1783"/>
      <c r="AX57" s="1783"/>
      <c r="AY57" s="1783"/>
      <c r="AZ57" s="1783"/>
      <c r="BA57" s="1783"/>
      <c r="BB57" s="1783"/>
      <c r="BC57" s="1783"/>
      <c r="BD57" s="1783"/>
      <c r="BE57" s="1783"/>
      <c r="BF57" s="1783"/>
      <c r="BG57" s="1783"/>
      <c r="BH57" s="1783"/>
      <c r="BI57" s="1783"/>
      <c r="BJ57" s="1783"/>
      <c r="BK57" s="1783"/>
      <c r="BL57" s="1783"/>
      <c r="BM57" s="1783"/>
      <c r="BN57" s="1783"/>
      <c r="BO57" s="1783"/>
      <c r="BP57" s="1783"/>
      <c r="BQ57" s="1783"/>
      <c r="BR57" s="1783"/>
      <c r="BS57" s="1783"/>
      <c r="BT57" s="1783"/>
      <c r="BU57" s="1783"/>
      <c r="BV57" s="1783"/>
      <c r="BW57" s="1783"/>
      <c r="BX57" s="1783"/>
    </row>
    <row r="58" spans="1:76">
      <c r="A58" s="3104"/>
      <c r="B58" s="3104"/>
      <c r="C58" s="3215"/>
      <c r="D58" s="3104"/>
      <c r="E58" s="3104"/>
      <c r="F58" s="3104"/>
      <c r="G58" s="3104"/>
      <c r="H58" s="3104"/>
      <c r="I58" s="3104"/>
      <c r="J58" s="3104"/>
      <c r="K58" s="3104"/>
      <c r="L58" s="3104"/>
      <c r="M58" s="3104"/>
      <c r="N58" s="3104"/>
      <c r="O58" s="3104"/>
      <c r="P58" s="3104"/>
      <c r="Q58" s="3104"/>
      <c r="R58" s="3104"/>
      <c r="S58" s="3104"/>
      <c r="T58" s="3215"/>
      <c r="U58" s="3104"/>
      <c r="V58" s="3104"/>
      <c r="W58" s="3104"/>
      <c r="X58" s="3104"/>
      <c r="Y58" s="1783"/>
      <c r="Z58" s="1783"/>
      <c r="AA58" s="1783"/>
      <c r="AB58" s="1783"/>
      <c r="AC58" s="3104"/>
      <c r="AD58" s="3104"/>
      <c r="AE58" s="3104"/>
      <c r="AF58" s="3104"/>
      <c r="AG58" s="3104"/>
      <c r="AH58" s="3104"/>
      <c r="AI58" s="3104"/>
      <c r="AJ58" s="3104"/>
      <c r="AK58" s="3104"/>
      <c r="AL58" s="3104"/>
      <c r="AM58" s="3104"/>
      <c r="AN58" s="3104"/>
      <c r="AO58" s="3104"/>
      <c r="AP58" s="3104"/>
      <c r="AQ58" s="3104"/>
      <c r="AR58" s="3104"/>
      <c r="AS58" s="3104"/>
      <c r="AT58" s="3104"/>
      <c r="AU58" s="3104"/>
      <c r="AV58" s="3104"/>
      <c r="AW58" s="1783"/>
      <c r="AX58" s="1783"/>
      <c r="AY58" s="1783"/>
      <c r="AZ58" s="1783"/>
      <c r="BA58" s="1783"/>
      <c r="BB58" s="1783"/>
      <c r="BC58" s="1783"/>
      <c r="BD58" s="1783"/>
      <c r="BE58" s="1783"/>
      <c r="BF58" s="1783"/>
      <c r="BG58" s="1783"/>
      <c r="BH58" s="1783"/>
      <c r="BI58" s="1783"/>
      <c r="BJ58" s="1783"/>
      <c r="BK58" s="1783"/>
      <c r="BL58" s="1783"/>
      <c r="BM58" s="1783"/>
      <c r="BN58" s="1783"/>
      <c r="BO58" s="1783"/>
      <c r="BP58" s="1783"/>
      <c r="BQ58" s="1783"/>
      <c r="BR58" s="1783"/>
      <c r="BS58" s="1783"/>
      <c r="BT58" s="1783"/>
      <c r="BU58" s="1783"/>
      <c r="BV58" s="1783"/>
      <c r="BW58" s="1783"/>
      <c r="BX58" s="1783"/>
    </row>
    <row r="59" spans="1:76">
      <c r="A59" s="3104"/>
      <c r="B59" s="3104"/>
      <c r="C59" s="3215"/>
      <c r="D59" s="3104"/>
      <c r="E59" s="3104"/>
      <c r="F59" s="3104"/>
      <c r="G59" s="3104"/>
      <c r="H59" s="3104"/>
      <c r="I59" s="3104"/>
      <c r="J59" s="3104"/>
      <c r="K59" s="3104"/>
      <c r="L59" s="3104"/>
      <c r="M59" s="3104"/>
      <c r="N59" s="3104"/>
      <c r="O59" s="3104"/>
      <c r="P59" s="3104"/>
      <c r="Q59" s="3104"/>
      <c r="R59" s="3104"/>
      <c r="S59" s="3104"/>
      <c r="T59" s="3215"/>
      <c r="U59" s="3104"/>
      <c r="V59" s="3104"/>
      <c r="W59" s="3104"/>
      <c r="X59" s="3104"/>
      <c r="Y59" s="1783"/>
      <c r="Z59" s="1783"/>
      <c r="AA59" s="1783"/>
      <c r="AB59" s="1783"/>
      <c r="AC59" s="3104"/>
      <c r="AD59" s="3104"/>
      <c r="AE59" s="3104"/>
      <c r="AF59" s="3104"/>
      <c r="AG59" s="3104"/>
      <c r="AH59" s="3104"/>
      <c r="AI59" s="3104"/>
      <c r="AJ59" s="3104"/>
      <c r="AK59" s="3104"/>
      <c r="AL59" s="3104"/>
      <c r="AM59" s="3104"/>
      <c r="AN59" s="3104"/>
      <c r="AO59" s="3104"/>
      <c r="AP59" s="3104"/>
      <c r="AQ59" s="3104"/>
      <c r="AR59" s="3104"/>
      <c r="AS59" s="3104"/>
      <c r="AT59" s="3104"/>
      <c r="AU59" s="3104"/>
      <c r="AV59" s="3104"/>
      <c r="AW59" s="1783"/>
      <c r="AX59" s="1783"/>
      <c r="AY59" s="1783"/>
      <c r="AZ59" s="1783"/>
      <c r="BA59" s="1783"/>
      <c r="BB59" s="1783"/>
      <c r="BC59" s="1783"/>
      <c r="BD59" s="1783"/>
      <c r="BE59" s="1783"/>
      <c r="BF59" s="1783"/>
      <c r="BG59" s="1783"/>
      <c r="BH59" s="1783"/>
      <c r="BI59" s="1783"/>
      <c r="BJ59" s="1783"/>
      <c r="BK59" s="1783"/>
      <c r="BL59" s="1783"/>
      <c r="BM59" s="1783"/>
      <c r="BN59" s="1783"/>
      <c r="BO59" s="1783"/>
      <c r="BP59" s="1783"/>
      <c r="BQ59" s="1783"/>
      <c r="BR59" s="1783"/>
      <c r="BS59" s="1783"/>
      <c r="BT59" s="1783"/>
      <c r="BU59" s="1783"/>
      <c r="BV59" s="1783"/>
      <c r="BW59" s="1783"/>
      <c r="BX59" s="1783"/>
    </row>
    <row r="60" spans="1:76">
      <c r="A60" s="3104"/>
      <c r="B60" s="3104"/>
      <c r="C60" s="3215"/>
      <c r="D60" s="3104"/>
      <c r="E60" s="3104"/>
      <c r="F60" s="3104"/>
      <c r="G60" s="3104"/>
      <c r="H60" s="3104"/>
      <c r="I60" s="3104"/>
      <c r="J60" s="3104"/>
      <c r="K60" s="3104"/>
      <c r="L60" s="3104"/>
      <c r="M60" s="3104"/>
      <c r="N60" s="3104"/>
      <c r="O60" s="3104"/>
      <c r="P60" s="3104"/>
      <c r="Q60" s="3104"/>
      <c r="R60" s="3104"/>
      <c r="S60" s="3104"/>
      <c r="T60" s="3215"/>
      <c r="U60" s="3104"/>
      <c r="V60" s="3104"/>
      <c r="W60" s="3104"/>
      <c r="X60" s="3104"/>
      <c r="Y60" s="1783"/>
      <c r="Z60" s="1783"/>
      <c r="AA60" s="1783"/>
      <c r="AB60" s="1783"/>
      <c r="AC60" s="3104"/>
      <c r="AD60" s="3104"/>
      <c r="AE60" s="3104"/>
      <c r="AF60" s="3104"/>
      <c r="AG60" s="3104"/>
      <c r="AH60" s="3104"/>
      <c r="AI60" s="3104"/>
      <c r="AJ60" s="3104"/>
      <c r="AK60" s="3104"/>
      <c r="AL60" s="3104"/>
      <c r="AM60" s="3104"/>
      <c r="AN60" s="3104"/>
      <c r="AO60" s="3104"/>
      <c r="AP60" s="3104"/>
      <c r="AQ60" s="3104"/>
      <c r="AR60" s="3104"/>
      <c r="AS60" s="3104"/>
      <c r="AT60" s="3104"/>
      <c r="AU60" s="3104"/>
      <c r="AV60" s="3104"/>
      <c r="AW60" s="1783"/>
      <c r="AX60" s="1783"/>
      <c r="AY60" s="1783"/>
      <c r="AZ60" s="1783"/>
      <c r="BA60" s="1783"/>
      <c r="BB60" s="1783"/>
      <c r="BC60" s="1783"/>
      <c r="BD60" s="1783"/>
      <c r="BE60" s="1783"/>
      <c r="BF60" s="1783"/>
      <c r="BG60" s="1783"/>
      <c r="BH60" s="1783"/>
      <c r="BI60" s="1783"/>
      <c r="BJ60" s="1783"/>
      <c r="BK60" s="1783"/>
      <c r="BL60" s="1783"/>
      <c r="BM60" s="1783"/>
      <c r="BN60" s="1783"/>
      <c r="BO60" s="1783"/>
      <c r="BP60" s="1783"/>
      <c r="BQ60" s="1783"/>
      <c r="BR60" s="1783"/>
      <c r="BS60" s="1783"/>
      <c r="BT60" s="1783"/>
      <c r="BU60" s="1783"/>
      <c r="BV60" s="1783"/>
      <c r="BW60" s="1783"/>
      <c r="BX60" s="1783"/>
    </row>
    <row r="61" spans="1:76">
      <c r="A61" s="3104"/>
      <c r="B61" s="3104"/>
      <c r="C61" s="3215"/>
      <c r="D61" s="3104"/>
      <c r="E61" s="3104"/>
      <c r="F61" s="3104"/>
      <c r="G61" s="3104"/>
      <c r="H61" s="3104"/>
      <c r="I61" s="3104"/>
      <c r="J61" s="3104"/>
      <c r="K61" s="3104"/>
      <c r="L61" s="3104"/>
      <c r="M61" s="3104"/>
      <c r="N61" s="3104"/>
      <c r="O61" s="3104"/>
      <c r="P61" s="3104"/>
      <c r="Q61" s="3104"/>
      <c r="R61" s="3104"/>
      <c r="S61" s="3104"/>
      <c r="T61" s="3215"/>
      <c r="U61" s="3104"/>
      <c r="V61" s="3104"/>
      <c r="W61" s="3104"/>
      <c r="X61" s="3104"/>
      <c r="Y61" s="1783"/>
      <c r="Z61" s="1783"/>
      <c r="AA61" s="1783"/>
      <c r="AB61" s="1783"/>
      <c r="AC61" s="3104"/>
      <c r="AD61" s="3104"/>
      <c r="AE61" s="3104"/>
      <c r="AF61" s="3104"/>
      <c r="AG61" s="3104"/>
      <c r="AH61" s="3104"/>
      <c r="AI61" s="3104"/>
      <c r="AJ61" s="3104"/>
      <c r="AK61" s="3104"/>
      <c r="AL61" s="3104"/>
      <c r="AM61" s="3104"/>
      <c r="AN61" s="3104"/>
      <c r="AO61" s="3104"/>
      <c r="AP61" s="3104"/>
      <c r="AQ61" s="3104"/>
      <c r="AR61" s="3104"/>
      <c r="AS61" s="3104"/>
      <c r="AT61" s="3104"/>
      <c r="AU61" s="3104"/>
      <c r="AV61" s="3104"/>
      <c r="AW61" s="1783"/>
      <c r="AX61" s="1783"/>
      <c r="AY61" s="1783"/>
      <c r="AZ61" s="1783"/>
      <c r="BA61" s="1783"/>
      <c r="BB61" s="1783"/>
      <c r="BC61" s="1783"/>
      <c r="BD61" s="1783"/>
      <c r="BE61" s="1783"/>
      <c r="BF61" s="1783"/>
      <c r="BG61" s="1783"/>
      <c r="BH61" s="1783"/>
      <c r="BI61" s="1783"/>
      <c r="BJ61" s="1783"/>
      <c r="BK61" s="1783"/>
      <c r="BL61" s="1783"/>
      <c r="BM61" s="1783"/>
      <c r="BN61" s="1783"/>
      <c r="BO61" s="1783"/>
      <c r="BP61" s="1783"/>
      <c r="BQ61" s="1783"/>
      <c r="BR61" s="1783"/>
      <c r="BS61" s="1783"/>
      <c r="BT61" s="1783"/>
      <c r="BU61" s="1783"/>
      <c r="BV61" s="1783"/>
      <c r="BW61" s="1783"/>
      <c r="BX61" s="1783"/>
    </row>
    <row r="62" spans="1:76">
      <c r="A62" s="3104"/>
      <c r="B62" s="3104"/>
      <c r="C62" s="3215"/>
      <c r="D62" s="3104"/>
      <c r="E62" s="3104"/>
      <c r="F62" s="3104"/>
      <c r="G62" s="3104"/>
      <c r="H62" s="3104"/>
      <c r="I62" s="3104"/>
      <c r="J62" s="3104"/>
      <c r="K62" s="3104"/>
      <c r="L62" s="3104"/>
      <c r="M62" s="3104"/>
      <c r="N62" s="3104"/>
      <c r="O62" s="3104"/>
      <c r="P62" s="3104"/>
      <c r="Q62" s="3104"/>
      <c r="R62" s="3104"/>
      <c r="S62" s="3104"/>
      <c r="T62" s="3215"/>
      <c r="U62" s="3104"/>
      <c r="V62" s="3104"/>
      <c r="W62" s="3104"/>
      <c r="X62" s="3104"/>
      <c r="Y62" s="1783"/>
      <c r="Z62" s="1783"/>
      <c r="AA62" s="1783"/>
      <c r="AB62" s="1783"/>
      <c r="AC62" s="3104"/>
      <c r="AD62" s="3104"/>
      <c r="AE62" s="3104"/>
      <c r="AF62" s="3104"/>
      <c r="AG62" s="3104"/>
      <c r="AH62" s="3104"/>
      <c r="AI62" s="3104"/>
      <c r="AJ62" s="3104"/>
      <c r="AK62" s="3104"/>
      <c r="AL62" s="3104"/>
      <c r="AM62" s="3104"/>
      <c r="AN62" s="3104"/>
      <c r="AO62" s="3104"/>
      <c r="AP62" s="3104"/>
      <c r="AQ62" s="3104"/>
      <c r="AR62" s="3104"/>
      <c r="AS62" s="3104"/>
      <c r="AT62" s="3104"/>
      <c r="AU62" s="3104"/>
      <c r="AV62" s="3104"/>
      <c r="AW62" s="1783"/>
      <c r="AX62" s="1783"/>
      <c r="AY62" s="1783"/>
      <c r="AZ62" s="1783"/>
      <c r="BA62" s="1783"/>
      <c r="BB62" s="1783"/>
      <c r="BC62" s="1783"/>
      <c r="BD62" s="1783"/>
      <c r="BE62" s="1783"/>
      <c r="BF62" s="1783"/>
      <c r="BG62" s="1783"/>
      <c r="BH62" s="1783"/>
      <c r="BI62" s="1783"/>
      <c r="BJ62" s="1783"/>
      <c r="BK62" s="1783"/>
      <c r="BL62" s="1783"/>
      <c r="BM62" s="1783"/>
      <c r="BN62" s="1783"/>
      <c r="BO62" s="1783"/>
      <c r="BP62" s="1783"/>
      <c r="BQ62" s="1783"/>
      <c r="BR62" s="1783"/>
      <c r="BS62" s="1783"/>
      <c r="BT62" s="1783"/>
      <c r="BU62" s="1783"/>
      <c r="BV62" s="1783"/>
      <c r="BW62" s="1783"/>
      <c r="BX62" s="1783"/>
    </row>
    <row r="63" spans="1:76">
      <c r="A63" s="3104"/>
      <c r="B63" s="3104"/>
      <c r="C63" s="3215"/>
      <c r="D63" s="3104"/>
      <c r="E63" s="3104"/>
      <c r="F63" s="3104"/>
      <c r="G63" s="3104"/>
      <c r="H63" s="3104"/>
      <c r="I63" s="3104"/>
      <c r="J63" s="3104"/>
      <c r="K63" s="3104"/>
      <c r="L63" s="3104"/>
      <c r="M63" s="3104"/>
      <c r="N63" s="3104"/>
      <c r="O63" s="3104"/>
      <c r="P63" s="3104"/>
      <c r="Q63" s="3104"/>
      <c r="R63" s="3104"/>
      <c r="S63" s="3104"/>
      <c r="T63" s="3215"/>
      <c r="U63" s="3104"/>
      <c r="V63" s="3104"/>
      <c r="W63" s="3104"/>
      <c r="X63" s="3104"/>
      <c r="Y63" s="1783"/>
      <c r="Z63" s="1783"/>
      <c r="AA63" s="1783"/>
      <c r="AB63" s="1783"/>
      <c r="AC63" s="3104"/>
      <c r="AD63" s="3104"/>
      <c r="AE63" s="3104"/>
      <c r="AF63" s="3104"/>
      <c r="AG63" s="3104"/>
      <c r="AH63" s="3104"/>
      <c r="AI63" s="3104"/>
      <c r="AJ63" s="3104"/>
      <c r="AK63" s="3104"/>
      <c r="AL63" s="3104"/>
      <c r="AM63" s="3104"/>
      <c r="AN63" s="3104"/>
      <c r="AO63" s="3104"/>
      <c r="AP63" s="3104"/>
      <c r="AQ63" s="3104"/>
      <c r="AR63" s="3104"/>
      <c r="AS63" s="3104"/>
      <c r="AT63" s="3104"/>
      <c r="AU63" s="3104"/>
      <c r="AV63" s="3104"/>
      <c r="AW63" s="1783"/>
      <c r="AX63" s="1783"/>
      <c r="AY63" s="1783"/>
      <c r="AZ63" s="1783"/>
      <c r="BA63" s="1783"/>
      <c r="BB63" s="1783"/>
      <c r="BC63" s="1783"/>
      <c r="BD63" s="1783"/>
      <c r="BE63" s="1783"/>
      <c r="BF63" s="1783"/>
      <c r="BG63" s="1783"/>
      <c r="BH63" s="1783"/>
      <c r="BI63" s="1783"/>
      <c r="BJ63" s="1783"/>
      <c r="BK63" s="1783"/>
      <c r="BL63" s="1783"/>
      <c r="BM63" s="1783"/>
      <c r="BN63" s="1783"/>
      <c r="BO63" s="1783"/>
      <c r="BP63" s="1783"/>
      <c r="BQ63" s="1783"/>
      <c r="BR63" s="1783"/>
      <c r="BS63" s="1783"/>
      <c r="BT63" s="1783"/>
      <c r="BU63" s="1783"/>
      <c r="BV63" s="1783"/>
      <c r="BW63" s="1783"/>
      <c r="BX63" s="1783"/>
    </row>
    <row r="64" spans="1:76">
      <c r="A64" s="3104"/>
      <c r="B64" s="3104"/>
      <c r="C64" s="3215"/>
      <c r="D64" s="3104"/>
      <c r="E64" s="3104"/>
      <c r="F64" s="3104"/>
      <c r="G64" s="3104"/>
      <c r="H64" s="3104"/>
      <c r="I64" s="3104"/>
      <c r="J64" s="3104"/>
      <c r="K64" s="3104"/>
      <c r="L64" s="3104"/>
      <c r="M64" s="3104"/>
      <c r="N64" s="3104"/>
      <c r="O64" s="3104"/>
      <c r="P64" s="3104"/>
      <c r="Q64" s="3104"/>
      <c r="R64" s="3104"/>
      <c r="S64" s="3104"/>
      <c r="T64" s="3215"/>
      <c r="U64" s="3104"/>
      <c r="V64" s="3104"/>
      <c r="W64" s="3104"/>
      <c r="X64" s="3104"/>
      <c r="Y64" s="1783"/>
      <c r="Z64" s="1783"/>
      <c r="AA64" s="1783"/>
      <c r="AB64" s="1783"/>
      <c r="AC64" s="3104"/>
      <c r="AD64" s="3104"/>
      <c r="AE64" s="3104"/>
      <c r="AF64" s="3104"/>
      <c r="AG64" s="3104"/>
      <c r="AH64" s="3104"/>
      <c r="AI64" s="3104"/>
      <c r="AJ64" s="3104"/>
      <c r="AK64" s="3104"/>
      <c r="AL64" s="3104"/>
      <c r="AM64" s="3104"/>
      <c r="AN64" s="3104"/>
      <c r="AO64" s="3104"/>
      <c r="AP64" s="3104"/>
      <c r="AQ64" s="3104"/>
      <c r="AR64" s="3104"/>
      <c r="AS64" s="3104"/>
      <c r="AT64" s="3104"/>
      <c r="AU64" s="3104"/>
      <c r="AV64" s="3104"/>
      <c r="AW64" s="1783"/>
      <c r="AX64" s="1783"/>
      <c r="AY64" s="1783"/>
      <c r="AZ64" s="1783"/>
      <c r="BA64" s="1783"/>
      <c r="BB64" s="1783"/>
      <c r="BC64" s="1783"/>
      <c r="BD64" s="1783"/>
      <c r="BE64" s="1783"/>
      <c r="BF64" s="1783"/>
      <c r="BG64" s="1783"/>
      <c r="BH64" s="1783"/>
      <c r="BI64" s="1783"/>
      <c r="BJ64" s="1783"/>
      <c r="BK64" s="1783"/>
      <c r="BL64" s="1783"/>
      <c r="BM64" s="1783"/>
      <c r="BN64" s="1783"/>
      <c r="BO64" s="1783"/>
      <c r="BP64" s="1783"/>
      <c r="BQ64" s="1783"/>
      <c r="BR64" s="1783"/>
      <c r="BS64" s="1783"/>
      <c r="BT64" s="1783"/>
      <c r="BU64" s="1783"/>
      <c r="BV64" s="1783"/>
      <c r="BW64" s="1783"/>
      <c r="BX64" s="1783"/>
    </row>
    <row r="65" spans="1:76">
      <c r="A65" s="3104"/>
      <c r="B65" s="3104"/>
      <c r="C65" s="3215"/>
      <c r="D65" s="3104"/>
      <c r="E65" s="3104"/>
      <c r="F65" s="3104"/>
      <c r="G65" s="3104"/>
      <c r="H65" s="3104"/>
      <c r="I65" s="3104"/>
      <c r="J65" s="3104"/>
      <c r="K65" s="3104"/>
      <c r="L65" s="3104"/>
      <c r="M65" s="3104"/>
      <c r="N65" s="3104"/>
      <c r="O65" s="3104"/>
      <c r="P65" s="3104"/>
      <c r="Q65" s="3104"/>
      <c r="R65" s="3104"/>
      <c r="S65" s="3104"/>
      <c r="T65" s="3215"/>
      <c r="U65" s="3104"/>
      <c r="V65" s="3104"/>
      <c r="W65" s="3104"/>
      <c r="X65" s="3104"/>
      <c r="Y65" s="1783"/>
      <c r="Z65" s="1783"/>
      <c r="AA65" s="1783"/>
      <c r="AB65" s="1783"/>
      <c r="AC65" s="3104"/>
      <c r="AD65" s="3104"/>
      <c r="AE65" s="3104"/>
      <c r="AF65" s="3104"/>
      <c r="AG65" s="3104"/>
      <c r="AH65" s="3104"/>
      <c r="AI65" s="3104"/>
      <c r="AJ65" s="3104"/>
      <c r="AK65" s="3104"/>
      <c r="AL65" s="3104"/>
      <c r="AM65" s="3104"/>
      <c r="AN65" s="3104"/>
      <c r="AO65" s="3104"/>
      <c r="AP65" s="3104"/>
      <c r="AQ65" s="3104"/>
      <c r="AR65" s="3104"/>
      <c r="AS65" s="3104"/>
      <c r="AT65" s="3104"/>
      <c r="AU65" s="3104"/>
      <c r="AV65" s="3104"/>
      <c r="AW65" s="1783"/>
      <c r="AX65" s="1783"/>
      <c r="AY65" s="1783"/>
      <c r="AZ65" s="1783"/>
      <c r="BA65" s="1783"/>
      <c r="BB65" s="1783"/>
      <c r="BC65" s="1783"/>
      <c r="BD65" s="1783"/>
      <c r="BE65" s="1783"/>
      <c r="BF65" s="1783"/>
      <c r="BG65" s="1783"/>
      <c r="BH65" s="1783"/>
      <c r="BI65" s="1783"/>
      <c r="BJ65" s="1783"/>
      <c r="BK65" s="1783"/>
      <c r="BL65" s="1783"/>
      <c r="BM65" s="1783"/>
      <c r="BN65" s="1783"/>
      <c r="BO65" s="1783"/>
      <c r="BP65" s="1783"/>
      <c r="BQ65" s="1783"/>
      <c r="BR65" s="1783"/>
      <c r="BS65" s="1783"/>
      <c r="BT65" s="1783"/>
      <c r="BU65" s="1783"/>
      <c r="BV65" s="1783"/>
      <c r="BW65" s="1783"/>
      <c r="BX65" s="1783"/>
    </row>
    <row r="66" spans="1:76">
      <c r="A66" s="3104"/>
      <c r="B66" s="3104"/>
      <c r="C66" s="3215"/>
      <c r="D66" s="3104"/>
      <c r="E66" s="3104"/>
      <c r="F66" s="3104"/>
      <c r="G66" s="3104"/>
      <c r="H66" s="3104"/>
      <c r="I66" s="3104"/>
      <c r="J66" s="3104"/>
      <c r="K66" s="3104"/>
      <c r="L66" s="3104"/>
      <c r="M66" s="3104"/>
      <c r="N66" s="3104"/>
      <c r="O66" s="3104"/>
      <c r="P66" s="3104"/>
      <c r="Q66" s="3104"/>
      <c r="R66" s="3104"/>
      <c r="S66" s="3104"/>
      <c r="T66" s="3215"/>
      <c r="U66" s="3104"/>
      <c r="V66" s="3104"/>
      <c r="W66" s="3104"/>
      <c r="X66" s="3104"/>
      <c r="Y66" s="1783"/>
      <c r="Z66" s="1783"/>
      <c r="AA66" s="1783"/>
      <c r="AB66" s="1783"/>
      <c r="AC66" s="3104"/>
      <c r="AD66" s="3104"/>
      <c r="AE66" s="3104"/>
      <c r="AF66" s="3104"/>
      <c r="AG66" s="3104"/>
      <c r="AH66" s="3104"/>
      <c r="AI66" s="3104"/>
      <c r="AJ66" s="3104"/>
      <c r="AK66" s="3104"/>
      <c r="AL66" s="3104"/>
      <c r="AM66" s="3104"/>
      <c r="AN66" s="3104"/>
      <c r="AO66" s="3104"/>
      <c r="AP66" s="3104"/>
      <c r="AQ66" s="3104"/>
      <c r="AR66" s="3104"/>
      <c r="AS66" s="3104"/>
      <c r="AT66" s="3104"/>
      <c r="AU66" s="3104"/>
      <c r="AV66" s="3104"/>
      <c r="AW66" s="1783"/>
      <c r="AX66" s="1783"/>
      <c r="AY66" s="1783"/>
      <c r="AZ66" s="1783"/>
      <c r="BA66" s="1783"/>
      <c r="BB66" s="1783"/>
      <c r="BC66" s="1783"/>
      <c r="BD66" s="1783"/>
      <c r="BE66" s="1783"/>
      <c r="BF66" s="1783"/>
      <c r="BG66" s="1783"/>
      <c r="BH66" s="1783"/>
      <c r="BI66" s="1783"/>
      <c r="BJ66" s="1783"/>
      <c r="BK66" s="1783"/>
      <c r="BL66" s="1783"/>
      <c r="BM66" s="1783"/>
      <c r="BN66" s="1783"/>
      <c r="BO66" s="1783"/>
      <c r="BP66" s="1783"/>
      <c r="BQ66" s="1783"/>
      <c r="BR66" s="1783"/>
      <c r="BS66" s="1783"/>
      <c r="BT66" s="1783"/>
      <c r="BU66" s="1783"/>
      <c r="BV66" s="1783"/>
      <c r="BW66" s="1783"/>
      <c r="BX66" s="1783"/>
    </row>
    <row r="67" spans="1:76">
      <c r="A67" s="3104"/>
      <c r="B67" s="3104"/>
      <c r="C67" s="3215"/>
      <c r="D67" s="3104"/>
      <c r="E67" s="3104"/>
      <c r="F67" s="3104"/>
      <c r="G67" s="3104"/>
      <c r="H67" s="3104"/>
      <c r="I67" s="3104"/>
      <c r="J67" s="3104"/>
      <c r="K67" s="3104"/>
      <c r="L67" s="3104"/>
      <c r="M67" s="3104"/>
      <c r="N67" s="3104"/>
      <c r="O67" s="3104"/>
      <c r="P67" s="3104"/>
      <c r="Q67" s="3104"/>
      <c r="R67" s="3104"/>
      <c r="S67" s="3104"/>
      <c r="T67" s="3215"/>
      <c r="U67" s="3104"/>
      <c r="V67" s="3104"/>
      <c r="W67" s="3104"/>
      <c r="X67" s="3104"/>
      <c r="Y67" s="1783"/>
      <c r="Z67" s="1783"/>
      <c r="AA67" s="1783"/>
      <c r="AB67" s="1783"/>
      <c r="AC67" s="3104"/>
      <c r="AD67" s="3104"/>
      <c r="AE67" s="3104"/>
      <c r="AF67" s="3104"/>
      <c r="AG67" s="3104"/>
      <c r="AH67" s="3104"/>
      <c r="AI67" s="3104"/>
      <c r="AJ67" s="3104"/>
      <c r="AK67" s="3104"/>
      <c r="AL67" s="3104"/>
      <c r="AM67" s="3104"/>
      <c r="AN67" s="3104"/>
      <c r="AO67" s="3104"/>
      <c r="AP67" s="3104"/>
      <c r="AQ67" s="3104"/>
      <c r="AR67" s="3104"/>
      <c r="AS67" s="3104"/>
      <c r="AT67" s="3104"/>
      <c r="AU67" s="3104"/>
      <c r="AV67" s="3104"/>
      <c r="AW67" s="1783"/>
      <c r="AX67" s="1783"/>
      <c r="AY67" s="1783"/>
      <c r="AZ67" s="1783"/>
      <c r="BA67" s="1783"/>
      <c r="BB67" s="1783"/>
      <c r="BC67" s="1783"/>
      <c r="BD67" s="1783"/>
      <c r="BE67" s="1783"/>
      <c r="BF67" s="1783"/>
      <c r="BG67" s="1783"/>
      <c r="BH67" s="1783"/>
      <c r="BI67" s="1783"/>
      <c r="BJ67" s="1783"/>
      <c r="BK67" s="1783"/>
      <c r="BL67" s="1783"/>
      <c r="BM67" s="1783"/>
      <c r="BN67" s="1783"/>
      <c r="BO67" s="1783"/>
      <c r="BP67" s="1783"/>
      <c r="BQ67" s="1783"/>
      <c r="BR67" s="1783"/>
      <c r="BS67" s="1783"/>
      <c r="BT67" s="1783"/>
      <c r="BU67" s="1783"/>
      <c r="BV67" s="1783"/>
      <c r="BW67" s="1783"/>
      <c r="BX67" s="1783"/>
    </row>
    <row r="68" spans="1:76">
      <c r="A68" s="3104"/>
      <c r="B68" s="3104"/>
      <c r="C68" s="3215"/>
      <c r="D68" s="3104"/>
      <c r="E68" s="3104"/>
      <c r="F68" s="3104"/>
      <c r="G68" s="3104"/>
      <c r="H68" s="3104"/>
      <c r="I68" s="3104"/>
      <c r="J68" s="3104"/>
      <c r="K68" s="3104"/>
      <c r="L68" s="3104"/>
      <c r="M68" s="3104"/>
      <c r="N68" s="3104"/>
      <c r="O68" s="3104"/>
      <c r="P68" s="3104"/>
      <c r="Q68" s="3104"/>
      <c r="R68" s="3104"/>
      <c r="S68" s="3104"/>
      <c r="T68" s="3215"/>
      <c r="U68" s="3104"/>
      <c r="V68" s="3104"/>
      <c r="W68" s="3104"/>
      <c r="X68" s="3104"/>
      <c r="Y68" s="1783"/>
      <c r="Z68" s="1783"/>
      <c r="AA68" s="1783"/>
      <c r="AB68" s="1783"/>
      <c r="AC68" s="3104"/>
      <c r="AD68" s="3104"/>
      <c r="AE68" s="3104"/>
      <c r="AF68" s="3104"/>
      <c r="AG68" s="3104"/>
      <c r="AH68" s="3104"/>
      <c r="AI68" s="3104"/>
      <c r="AJ68" s="3104"/>
      <c r="AK68" s="3104"/>
      <c r="AL68" s="3104"/>
      <c r="AM68" s="3104"/>
      <c r="AN68" s="3104"/>
      <c r="AO68" s="3104"/>
      <c r="AP68" s="3104"/>
      <c r="AQ68" s="3104"/>
      <c r="AR68" s="3104"/>
      <c r="AS68" s="3104"/>
      <c r="AT68" s="3104"/>
      <c r="AU68" s="3104"/>
      <c r="AV68" s="3104"/>
      <c r="AW68" s="1783"/>
      <c r="AX68" s="1783"/>
      <c r="AY68" s="1783"/>
      <c r="AZ68" s="1783"/>
      <c r="BA68" s="1783"/>
      <c r="BB68" s="1783"/>
      <c r="BC68" s="1783"/>
      <c r="BD68" s="1783"/>
      <c r="BE68" s="1783"/>
      <c r="BF68" s="1783"/>
      <c r="BG68" s="1783"/>
      <c r="BH68" s="1783"/>
      <c r="BI68" s="1783"/>
      <c r="BJ68" s="1783"/>
      <c r="BK68" s="1783"/>
      <c r="BL68" s="1783"/>
      <c r="BM68" s="1783"/>
      <c r="BN68" s="1783"/>
      <c r="BO68" s="1783"/>
      <c r="BP68" s="1783"/>
      <c r="BQ68" s="1783"/>
      <c r="BR68" s="1783"/>
      <c r="BS68" s="1783"/>
      <c r="BT68" s="1783"/>
      <c r="BU68" s="1783"/>
      <c r="BV68" s="1783"/>
      <c r="BW68" s="1783"/>
      <c r="BX68" s="1783"/>
    </row>
    <row r="69" spans="1:76">
      <c r="A69" s="3104"/>
      <c r="B69" s="3104"/>
      <c r="C69" s="3215"/>
      <c r="D69" s="3104"/>
      <c r="E69" s="3104"/>
      <c r="F69" s="3104"/>
      <c r="G69" s="3104"/>
      <c r="H69" s="3104"/>
      <c r="I69" s="3104"/>
      <c r="J69" s="3104"/>
      <c r="K69" s="3104"/>
      <c r="L69" s="3104"/>
      <c r="M69" s="3104"/>
      <c r="N69" s="3104"/>
      <c r="O69" s="3104"/>
      <c r="P69" s="3104"/>
      <c r="Q69" s="3104"/>
      <c r="R69" s="3104"/>
      <c r="S69" s="3104"/>
      <c r="T69" s="3215"/>
      <c r="U69" s="3104"/>
      <c r="V69" s="3104"/>
      <c r="W69" s="3104"/>
      <c r="X69" s="3104"/>
      <c r="Y69" s="1783"/>
      <c r="Z69" s="1783"/>
      <c r="AA69" s="1783"/>
      <c r="AB69" s="1783"/>
      <c r="AC69" s="3104"/>
      <c r="AD69" s="3104"/>
      <c r="AE69" s="3104"/>
      <c r="AF69" s="3104"/>
      <c r="AG69" s="3104"/>
      <c r="AH69" s="3104"/>
      <c r="AI69" s="3104"/>
      <c r="AJ69" s="3104"/>
      <c r="AK69" s="3104"/>
      <c r="AL69" s="3104"/>
      <c r="AM69" s="3104"/>
      <c r="AN69" s="3104"/>
      <c r="AO69" s="3104"/>
      <c r="AP69" s="3104"/>
      <c r="AQ69" s="3104"/>
      <c r="AR69" s="3104"/>
      <c r="AS69" s="3104"/>
      <c r="AT69" s="3104"/>
      <c r="AU69" s="3104"/>
      <c r="AV69" s="3104"/>
      <c r="AW69" s="1783"/>
      <c r="AX69" s="1783"/>
      <c r="AY69" s="1783"/>
      <c r="AZ69" s="1783"/>
      <c r="BA69" s="1783"/>
      <c r="BB69" s="1783"/>
      <c r="BC69" s="1783"/>
      <c r="BD69" s="1783"/>
      <c r="BE69" s="1783"/>
      <c r="BF69" s="1783"/>
      <c r="BG69" s="1783"/>
      <c r="BH69" s="1783"/>
      <c r="BI69" s="1783"/>
      <c r="BJ69" s="1783"/>
      <c r="BK69" s="1783"/>
      <c r="BL69" s="1783"/>
      <c r="BM69" s="1783"/>
      <c r="BN69" s="1783"/>
      <c r="BO69" s="1783"/>
      <c r="BP69" s="1783"/>
      <c r="BQ69" s="1783"/>
      <c r="BR69" s="1783"/>
      <c r="BS69" s="1783"/>
      <c r="BT69" s="1783"/>
      <c r="BU69" s="1783"/>
      <c r="BV69" s="1783"/>
      <c r="BW69" s="1783"/>
      <c r="BX69" s="1783"/>
    </row>
    <row r="70" spans="1:76">
      <c r="A70" s="3104"/>
      <c r="B70" s="3104"/>
      <c r="C70" s="3215"/>
      <c r="D70" s="3104"/>
      <c r="E70" s="3104"/>
      <c r="F70" s="3104"/>
      <c r="G70" s="3104"/>
      <c r="H70" s="3104"/>
      <c r="I70" s="3104"/>
      <c r="J70" s="3104"/>
      <c r="K70" s="3104"/>
      <c r="L70" s="3104"/>
      <c r="M70" s="3104"/>
      <c r="N70" s="3104"/>
      <c r="O70" s="3104"/>
      <c r="P70" s="3104"/>
      <c r="Q70" s="3104"/>
      <c r="R70" s="3104"/>
      <c r="S70" s="3104"/>
      <c r="T70" s="3215"/>
      <c r="U70" s="3104"/>
      <c r="V70" s="3104"/>
      <c r="W70" s="3104"/>
      <c r="X70" s="3104"/>
      <c r="Y70" s="1783"/>
      <c r="Z70" s="1783"/>
      <c r="AA70" s="1783"/>
      <c r="AB70" s="1783"/>
      <c r="AC70" s="3104"/>
      <c r="AD70" s="3104"/>
      <c r="AE70" s="3104"/>
      <c r="AF70" s="3104"/>
      <c r="AG70" s="3104"/>
      <c r="AH70" s="3104"/>
      <c r="AI70" s="3104"/>
      <c r="AJ70" s="3104"/>
      <c r="AK70" s="3104"/>
      <c r="AL70" s="3104"/>
      <c r="AM70" s="3104"/>
      <c r="AN70" s="3104"/>
      <c r="AO70" s="3104"/>
      <c r="AP70" s="3104"/>
      <c r="AQ70" s="3104"/>
      <c r="AR70" s="3104"/>
      <c r="AS70" s="3104"/>
      <c r="AT70" s="3104"/>
      <c r="AU70" s="3104"/>
      <c r="AV70" s="3104"/>
      <c r="AW70" s="1783"/>
      <c r="AX70" s="1783"/>
      <c r="AY70" s="1783"/>
      <c r="AZ70" s="1783"/>
      <c r="BA70" s="1783"/>
      <c r="BB70" s="1783"/>
      <c r="BC70" s="1783"/>
      <c r="BD70" s="1783"/>
      <c r="BE70" s="1783"/>
      <c r="BF70" s="1783"/>
      <c r="BG70" s="1783"/>
      <c r="BH70" s="1783"/>
      <c r="BI70" s="1783"/>
      <c r="BJ70" s="1783"/>
      <c r="BK70" s="1783"/>
      <c r="BL70" s="1783"/>
      <c r="BM70" s="1783"/>
      <c r="BN70" s="1783"/>
      <c r="BO70" s="1783"/>
      <c r="BP70" s="1783"/>
      <c r="BQ70" s="1783"/>
      <c r="BR70" s="1783"/>
      <c r="BS70" s="1783"/>
      <c r="BT70" s="1783"/>
      <c r="BU70" s="1783"/>
      <c r="BV70" s="1783"/>
      <c r="BW70" s="1783"/>
      <c r="BX70" s="1783"/>
    </row>
    <row r="71" spans="1:76">
      <c r="A71" s="3104"/>
      <c r="B71" s="3104"/>
      <c r="C71" s="3215"/>
      <c r="D71" s="3104"/>
      <c r="E71" s="3104"/>
      <c r="F71" s="3104"/>
      <c r="G71" s="3104"/>
      <c r="H71" s="3104"/>
      <c r="I71" s="3104"/>
      <c r="J71" s="3104"/>
      <c r="K71" s="3104"/>
      <c r="L71" s="3104"/>
      <c r="M71" s="3104"/>
      <c r="N71" s="3104"/>
      <c r="O71" s="3104"/>
      <c r="P71" s="3104"/>
      <c r="Q71" s="3104"/>
      <c r="R71" s="3104"/>
      <c r="S71" s="3104"/>
      <c r="T71" s="3215"/>
      <c r="U71" s="3104"/>
      <c r="V71" s="3104"/>
      <c r="W71" s="3104"/>
      <c r="X71" s="3104"/>
      <c r="Y71" s="1783"/>
      <c r="Z71" s="1783"/>
      <c r="AA71" s="1783"/>
      <c r="AB71" s="1783"/>
      <c r="AC71" s="3104"/>
      <c r="AD71" s="3104"/>
      <c r="AE71" s="3104"/>
      <c r="AF71" s="3104"/>
      <c r="AG71" s="3104"/>
      <c r="AH71" s="3104"/>
      <c r="AI71" s="3104"/>
      <c r="AJ71" s="3104"/>
      <c r="AK71" s="3104"/>
      <c r="AL71" s="3104"/>
      <c r="AM71" s="3104"/>
      <c r="AN71" s="3104"/>
      <c r="AO71" s="3104"/>
      <c r="AP71" s="3104"/>
      <c r="AQ71" s="3104"/>
      <c r="AR71" s="3104"/>
      <c r="AS71" s="3104"/>
      <c r="AT71" s="3104"/>
      <c r="AU71" s="3104"/>
      <c r="AV71" s="3104"/>
      <c r="AW71" s="1783"/>
      <c r="AX71" s="1783"/>
      <c r="AY71" s="1783"/>
      <c r="AZ71" s="1783"/>
      <c r="BA71" s="1783"/>
      <c r="BB71" s="1783"/>
      <c r="BC71" s="1783"/>
      <c r="BD71" s="1783"/>
      <c r="BE71" s="1783"/>
      <c r="BF71" s="1783"/>
      <c r="BG71" s="1783"/>
      <c r="BH71" s="1783"/>
      <c r="BI71" s="1783"/>
      <c r="BJ71" s="1783"/>
      <c r="BK71" s="1783"/>
      <c r="BL71" s="1783"/>
      <c r="BM71" s="1783"/>
      <c r="BN71" s="1783"/>
      <c r="BO71" s="1783"/>
      <c r="BP71" s="1783"/>
      <c r="BQ71" s="1783"/>
      <c r="BR71" s="1783"/>
      <c r="BS71" s="1783"/>
      <c r="BT71" s="1783"/>
      <c r="BU71" s="1783"/>
      <c r="BV71" s="1783"/>
      <c r="BW71" s="1783"/>
      <c r="BX71" s="1783"/>
    </row>
    <row r="72" spans="1:76">
      <c r="A72" s="3104"/>
      <c r="B72" s="3104"/>
      <c r="C72" s="3215"/>
      <c r="D72" s="3104"/>
      <c r="E72" s="3104"/>
      <c r="F72" s="3104"/>
      <c r="G72" s="3104"/>
      <c r="H72" s="3104"/>
      <c r="I72" s="3104"/>
      <c r="J72" s="3104"/>
      <c r="K72" s="3104"/>
      <c r="L72" s="3104"/>
      <c r="M72" s="3104"/>
      <c r="N72" s="3104"/>
      <c r="O72" s="3104"/>
      <c r="P72" s="3104"/>
      <c r="Q72" s="3104"/>
      <c r="R72" s="3104"/>
      <c r="S72" s="3104"/>
      <c r="T72" s="3215"/>
      <c r="U72" s="3104"/>
      <c r="V72" s="3104"/>
      <c r="W72" s="3104"/>
      <c r="X72" s="3104"/>
      <c r="Y72" s="1783"/>
      <c r="Z72" s="1783"/>
      <c r="AA72" s="1783"/>
      <c r="AB72" s="1783"/>
      <c r="AC72" s="3104"/>
      <c r="AD72" s="3104"/>
      <c r="AE72" s="3104"/>
      <c r="AF72" s="3104"/>
      <c r="AG72" s="3104"/>
      <c r="AH72" s="3104"/>
      <c r="AI72" s="3104"/>
      <c r="AJ72" s="3104"/>
      <c r="AK72" s="3104"/>
      <c r="AL72" s="3104"/>
      <c r="AM72" s="3104"/>
      <c r="AN72" s="3104"/>
      <c r="AO72" s="3104"/>
      <c r="AP72" s="3104"/>
      <c r="AQ72" s="3104"/>
      <c r="AR72" s="3104"/>
      <c r="AS72" s="3104"/>
      <c r="AT72" s="3104"/>
      <c r="AU72" s="3104"/>
      <c r="AV72" s="3104"/>
      <c r="AW72" s="1783"/>
      <c r="AX72" s="1783"/>
      <c r="AY72" s="1783"/>
      <c r="AZ72" s="1783"/>
      <c r="BA72" s="1783"/>
      <c r="BB72" s="1783"/>
      <c r="BC72" s="1783"/>
      <c r="BD72" s="1783"/>
      <c r="BE72" s="1783"/>
      <c r="BF72" s="1783"/>
      <c r="BG72" s="1783"/>
      <c r="BH72" s="1783"/>
      <c r="BI72" s="1783"/>
      <c r="BJ72" s="1783"/>
      <c r="BK72" s="1783"/>
      <c r="BL72" s="1783"/>
      <c r="BM72" s="1783"/>
      <c r="BN72" s="1783"/>
      <c r="BO72" s="1783"/>
      <c r="BP72" s="1783"/>
      <c r="BQ72" s="1783"/>
      <c r="BR72" s="1783"/>
      <c r="BS72" s="1783"/>
      <c r="BT72" s="1783"/>
      <c r="BU72" s="1783"/>
      <c r="BV72" s="1783"/>
      <c r="BW72" s="1783"/>
      <c r="BX72" s="1783"/>
    </row>
    <row r="73" spans="1:76">
      <c r="A73" s="3104"/>
      <c r="B73" s="3104"/>
      <c r="C73" s="3215"/>
      <c r="D73" s="3104"/>
      <c r="E73" s="3104"/>
      <c r="F73" s="3104"/>
      <c r="G73" s="3104"/>
      <c r="H73" s="3104"/>
      <c r="I73" s="3104"/>
      <c r="J73" s="3104"/>
      <c r="K73" s="3104"/>
      <c r="L73" s="3104"/>
      <c r="M73" s="3104"/>
      <c r="N73" s="3104"/>
      <c r="O73" s="3104"/>
      <c r="P73" s="3104"/>
      <c r="Q73" s="3104"/>
      <c r="R73" s="3104"/>
      <c r="S73" s="3104"/>
      <c r="T73" s="3215"/>
      <c r="U73" s="3104"/>
      <c r="V73" s="3104"/>
      <c r="W73" s="3104"/>
      <c r="X73" s="3104"/>
      <c r="Y73" s="1783"/>
      <c r="Z73" s="1783"/>
      <c r="AA73" s="1783"/>
      <c r="AB73" s="1783"/>
      <c r="AC73" s="3104"/>
      <c r="AD73" s="3104"/>
      <c r="AE73" s="3104"/>
      <c r="AF73" s="3104"/>
      <c r="AG73" s="3104"/>
      <c r="AH73" s="3104"/>
      <c r="AI73" s="3104"/>
      <c r="AJ73" s="3104"/>
      <c r="AK73" s="3104"/>
      <c r="AL73" s="3104"/>
      <c r="AM73" s="3104"/>
      <c r="AN73" s="3104"/>
      <c r="AO73" s="3104"/>
      <c r="AP73" s="3104"/>
      <c r="AQ73" s="3104"/>
      <c r="AR73" s="3104"/>
      <c r="AS73" s="3104"/>
      <c r="AT73" s="3104"/>
      <c r="AU73" s="3104"/>
      <c r="AV73" s="3104"/>
      <c r="AW73" s="1783"/>
      <c r="AX73" s="1783"/>
      <c r="AY73" s="1783"/>
      <c r="AZ73" s="1783"/>
      <c r="BA73" s="1783"/>
      <c r="BB73" s="1783"/>
      <c r="BC73" s="1783"/>
      <c r="BD73" s="1783"/>
      <c r="BE73" s="1783"/>
      <c r="BF73" s="1783"/>
      <c r="BG73" s="1783"/>
      <c r="BH73" s="1783"/>
      <c r="BI73" s="1783"/>
      <c r="BJ73" s="1783"/>
      <c r="BK73" s="1783"/>
      <c r="BL73" s="1783"/>
      <c r="BM73" s="1783"/>
      <c r="BN73" s="1783"/>
      <c r="BO73" s="1783"/>
      <c r="BP73" s="1783"/>
      <c r="BQ73" s="1783"/>
      <c r="BR73" s="1783"/>
      <c r="BS73" s="1783"/>
      <c r="BT73" s="1783"/>
      <c r="BU73" s="1783"/>
      <c r="BV73" s="1783"/>
      <c r="BW73" s="1783"/>
      <c r="BX73" s="1783"/>
    </row>
    <row r="74" spans="1:76">
      <c r="A74" s="3104"/>
      <c r="B74" s="3104"/>
      <c r="C74" s="3215"/>
      <c r="D74" s="3104"/>
      <c r="E74" s="3104"/>
      <c r="F74" s="3104"/>
      <c r="G74" s="3104"/>
      <c r="H74" s="3104"/>
      <c r="I74" s="3104"/>
      <c r="J74" s="3104"/>
      <c r="K74" s="3104"/>
      <c r="L74" s="3104"/>
      <c r="M74" s="3104"/>
      <c r="N74" s="3104"/>
      <c r="O74" s="3104"/>
      <c r="P74" s="3104"/>
      <c r="Q74" s="3104"/>
      <c r="R74" s="3104"/>
      <c r="S74" s="3104"/>
      <c r="T74" s="3215"/>
      <c r="U74" s="3104"/>
      <c r="V74" s="3104"/>
      <c r="W74" s="3104"/>
      <c r="X74" s="3104"/>
      <c r="Y74" s="1783"/>
      <c r="Z74" s="1783"/>
      <c r="AA74" s="1783"/>
      <c r="AB74" s="1783"/>
      <c r="AC74" s="3104"/>
      <c r="AD74" s="3104"/>
      <c r="AE74" s="3104"/>
      <c r="AF74" s="3104"/>
      <c r="AG74" s="3104"/>
      <c r="AH74" s="3104"/>
      <c r="AI74" s="3104"/>
      <c r="AJ74" s="3104"/>
      <c r="AK74" s="3104"/>
      <c r="AL74" s="3104"/>
      <c r="AM74" s="3104"/>
      <c r="AN74" s="3104"/>
      <c r="AO74" s="3104"/>
      <c r="AP74" s="3104"/>
      <c r="AQ74" s="3104"/>
      <c r="AR74" s="3104"/>
      <c r="AS74" s="3104"/>
      <c r="AT74" s="3104"/>
      <c r="AU74" s="3104"/>
      <c r="AV74" s="3104"/>
      <c r="AW74" s="1783"/>
      <c r="AX74" s="1783"/>
      <c r="AY74" s="1783"/>
      <c r="AZ74" s="1783"/>
      <c r="BA74" s="1783"/>
      <c r="BB74" s="1783"/>
      <c r="BC74" s="1783"/>
      <c r="BD74" s="1783"/>
      <c r="BE74" s="1783"/>
      <c r="BF74" s="1783"/>
      <c r="BG74" s="1783"/>
      <c r="BH74" s="1783"/>
      <c r="BI74" s="1783"/>
      <c r="BJ74" s="1783"/>
      <c r="BK74" s="1783"/>
      <c r="BL74" s="1783"/>
      <c r="BM74" s="1783"/>
      <c r="BN74" s="1783"/>
      <c r="BO74" s="1783"/>
      <c r="BP74" s="1783"/>
      <c r="BQ74" s="1783"/>
      <c r="BR74" s="1783"/>
      <c r="BS74" s="1783"/>
      <c r="BT74" s="1783"/>
      <c r="BU74" s="1783"/>
      <c r="BV74" s="1783"/>
      <c r="BW74" s="1783"/>
      <c r="BX74" s="1783"/>
    </row>
    <row r="75" spans="1:76">
      <c r="A75" s="3104"/>
      <c r="B75" s="3104"/>
      <c r="C75" s="3215"/>
      <c r="D75" s="3104"/>
      <c r="E75" s="3104"/>
      <c r="F75" s="3104"/>
      <c r="G75" s="3104"/>
      <c r="H75" s="3104"/>
      <c r="I75" s="3104"/>
      <c r="J75" s="3104"/>
      <c r="K75" s="3104"/>
      <c r="L75" s="3104"/>
      <c r="M75" s="3104"/>
      <c r="N75" s="3104"/>
      <c r="O75" s="3104"/>
      <c r="P75" s="3104"/>
      <c r="Q75" s="3104"/>
      <c r="R75" s="3104"/>
      <c r="S75" s="3104"/>
      <c r="T75" s="3215"/>
      <c r="U75" s="3104"/>
      <c r="V75" s="3104"/>
      <c r="W75" s="3104"/>
      <c r="X75" s="3104"/>
      <c r="Y75" s="1783"/>
      <c r="Z75" s="1783"/>
      <c r="AA75" s="1783"/>
      <c r="AB75" s="1783"/>
      <c r="AC75" s="3104"/>
      <c r="AD75" s="3104"/>
      <c r="AE75" s="3104"/>
      <c r="AF75" s="3104"/>
      <c r="AG75" s="3104"/>
      <c r="AH75" s="3104"/>
      <c r="AI75" s="3104"/>
      <c r="AJ75" s="3104"/>
      <c r="AK75" s="3104"/>
      <c r="AL75" s="3104"/>
      <c r="AM75" s="3104"/>
      <c r="AN75" s="3104"/>
      <c r="AO75" s="3104"/>
      <c r="AP75" s="3104"/>
      <c r="AQ75" s="3104"/>
      <c r="AR75" s="3104"/>
      <c r="AS75" s="3104"/>
      <c r="AT75" s="3104"/>
      <c r="AU75" s="3104"/>
      <c r="AV75" s="3104"/>
      <c r="AW75" s="1783"/>
      <c r="AX75" s="1783"/>
      <c r="AY75" s="1783"/>
      <c r="AZ75" s="1783"/>
      <c r="BA75" s="1783"/>
      <c r="BB75" s="1783"/>
      <c r="BC75" s="1783"/>
      <c r="BD75" s="1783"/>
      <c r="BE75" s="1783"/>
      <c r="BF75" s="1783"/>
      <c r="BG75" s="1783"/>
      <c r="BH75" s="1783"/>
      <c r="BI75" s="1783"/>
      <c r="BJ75" s="1783"/>
      <c r="BK75" s="1783"/>
      <c r="BL75" s="1783"/>
      <c r="BM75" s="1783"/>
      <c r="BN75" s="1783"/>
      <c r="BO75" s="1783"/>
      <c r="BP75" s="1783"/>
      <c r="BQ75" s="1783"/>
      <c r="BR75" s="1783"/>
      <c r="BS75" s="1783"/>
      <c r="BT75" s="1783"/>
      <c r="BU75" s="1783"/>
      <c r="BV75" s="1783"/>
      <c r="BW75" s="1783"/>
      <c r="BX75" s="1783"/>
    </row>
    <row r="76" spans="1:76">
      <c r="A76" s="3104"/>
      <c r="B76" s="3104"/>
      <c r="C76" s="3215"/>
      <c r="D76" s="3104"/>
      <c r="E76" s="3104"/>
      <c r="F76" s="3104"/>
      <c r="G76" s="3104"/>
      <c r="H76" s="3104"/>
      <c r="I76" s="3104"/>
      <c r="J76" s="3104"/>
      <c r="K76" s="3104"/>
      <c r="L76" s="3104"/>
      <c r="M76" s="3104"/>
      <c r="N76" s="3104"/>
      <c r="O76" s="3104"/>
      <c r="P76" s="3104"/>
      <c r="Q76" s="3104"/>
      <c r="R76" s="3104"/>
      <c r="S76" s="3104"/>
      <c r="T76" s="3215"/>
      <c r="U76" s="3104"/>
      <c r="V76" s="3104"/>
      <c r="W76" s="3104"/>
      <c r="X76" s="3104"/>
      <c r="Y76" s="1783"/>
      <c r="Z76" s="1783"/>
      <c r="AA76" s="1783"/>
      <c r="AB76" s="1783"/>
      <c r="AC76" s="3104"/>
      <c r="AD76" s="3104"/>
      <c r="AE76" s="3104"/>
      <c r="AF76" s="3104"/>
      <c r="AG76" s="3104"/>
      <c r="AH76" s="3104"/>
      <c r="AI76" s="3104"/>
      <c r="AJ76" s="3104"/>
      <c r="AK76" s="3104"/>
      <c r="AL76" s="3104"/>
      <c r="AM76" s="3104"/>
      <c r="AN76" s="3104"/>
      <c r="AO76" s="3104"/>
      <c r="AP76" s="3104"/>
      <c r="AQ76" s="3104"/>
      <c r="AR76" s="3104"/>
      <c r="AS76" s="3104"/>
      <c r="AT76" s="3104"/>
      <c r="AU76" s="3104"/>
      <c r="AV76" s="3104"/>
      <c r="AW76" s="1783"/>
      <c r="AX76" s="1783"/>
      <c r="AY76" s="1783"/>
      <c r="AZ76" s="1783"/>
      <c r="BA76" s="1783"/>
      <c r="BB76" s="1783"/>
      <c r="BC76" s="1783"/>
      <c r="BD76" s="1783"/>
      <c r="BE76" s="1783"/>
      <c r="BF76" s="1783"/>
      <c r="BG76" s="1783"/>
      <c r="BH76" s="1783"/>
      <c r="BI76" s="1783"/>
      <c r="BJ76" s="1783"/>
      <c r="BK76" s="1783"/>
      <c r="BL76" s="1783"/>
      <c r="BM76" s="1783"/>
      <c r="BN76" s="1783"/>
      <c r="BO76" s="1783"/>
      <c r="BP76" s="1783"/>
      <c r="BQ76" s="1783"/>
      <c r="BR76" s="1783"/>
      <c r="BS76" s="1783"/>
      <c r="BT76" s="1783"/>
      <c r="BU76" s="1783"/>
      <c r="BV76" s="1783"/>
      <c r="BW76" s="1783"/>
      <c r="BX76" s="1783"/>
    </row>
    <row r="77" spans="1:76">
      <c r="A77" s="3104"/>
      <c r="B77" s="3104"/>
      <c r="C77" s="3215"/>
      <c r="D77" s="3104"/>
      <c r="E77" s="3104"/>
      <c r="F77" s="3104"/>
      <c r="G77" s="3104"/>
      <c r="H77" s="3104"/>
      <c r="I77" s="3104"/>
      <c r="J77" s="3104"/>
      <c r="K77" s="3104"/>
      <c r="L77" s="3104"/>
      <c r="M77" s="3104"/>
      <c r="N77" s="3104"/>
      <c r="O77" s="3104"/>
      <c r="P77" s="3104"/>
      <c r="Q77" s="3104"/>
      <c r="R77" s="3104"/>
      <c r="S77" s="3104"/>
      <c r="T77" s="3215"/>
      <c r="U77" s="3104"/>
      <c r="V77" s="3104"/>
      <c r="W77" s="3104"/>
      <c r="X77" s="3104"/>
      <c r="Y77" s="1783"/>
      <c r="Z77" s="1783"/>
      <c r="AA77" s="1783"/>
      <c r="AB77" s="1783"/>
      <c r="AC77" s="3104"/>
      <c r="AD77" s="3104"/>
      <c r="AE77" s="3104"/>
      <c r="AF77" s="3104"/>
      <c r="AG77" s="3104"/>
      <c r="AH77" s="3104"/>
      <c r="AI77" s="3104"/>
      <c r="AJ77" s="3104"/>
      <c r="AK77" s="3104"/>
      <c r="AL77" s="3104"/>
      <c r="AM77" s="3104"/>
      <c r="AN77" s="3104"/>
      <c r="AO77" s="3104"/>
      <c r="AP77" s="3104"/>
      <c r="AQ77" s="3104"/>
      <c r="AR77" s="3104"/>
      <c r="AS77" s="3104"/>
      <c r="AT77" s="3104"/>
      <c r="AU77" s="3104"/>
      <c r="AV77" s="3104"/>
      <c r="AW77" s="1783"/>
      <c r="AX77" s="1783"/>
      <c r="AY77" s="1783"/>
      <c r="AZ77" s="1783"/>
      <c r="BA77" s="1783"/>
      <c r="BB77" s="1783"/>
      <c r="BC77" s="1783"/>
      <c r="BD77" s="1783"/>
      <c r="BE77" s="1783"/>
      <c r="BF77" s="1783"/>
      <c r="BG77" s="1783"/>
      <c r="BH77" s="1783"/>
      <c r="BI77" s="1783"/>
      <c r="BJ77" s="1783"/>
      <c r="BK77" s="1783"/>
      <c r="BL77" s="1783"/>
      <c r="BM77" s="1783"/>
      <c r="BN77" s="1783"/>
      <c r="BO77" s="1783"/>
      <c r="BP77" s="1783"/>
      <c r="BQ77" s="1783"/>
      <c r="BR77" s="1783"/>
      <c r="BS77" s="1783"/>
      <c r="BT77" s="1783"/>
      <c r="BU77" s="1783"/>
      <c r="BV77" s="1783"/>
      <c r="BW77" s="1783"/>
      <c r="BX77" s="1783"/>
    </row>
    <row r="78" spans="1:76">
      <c r="A78" s="3104"/>
      <c r="B78" s="3104"/>
      <c r="C78" s="3215"/>
      <c r="D78" s="3104"/>
      <c r="E78" s="3104"/>
      <c r="F78" s="3104"/>
      <c r="G78" s="3104"/>
      <c r="H78" s="3104"/>
      <c r="I78" s="3104"/>
      <c r="J78" s="3104"/>
      <c r="K78" s="3104"/>
      <c r="L78" s="3104"/>
      <c r="M78" s="3104"/>
      <c r="N78" s="3104"/>
      <c r="O78" s="3104"/>
      <c r="P78" s="3104"/>
      <c r="Q78" s="3104"/>
      <c r="R78" s="3104"/>
      <c r="S78" s="3104"/>
      <c r="T78" s="3215"/>
      <c r="U78" s="3104"/>
      <c r="V78" s="3104"/>
      <c r="W78" s="3104"/>
      <c r="X78" s="3104"/>
      <c r="Y78" s="1783"/>
      <c r="Z78" s="1783"/>
      <c r="AA78" s="1783"/>
      <c r="AB78" s="1783"/>
      <c r="AC78" s="3104"/>
      <c r="AD78" s="3104"/>
      <c r="AE78" s="3104"/>
      <c r="AF78" s="3104"/>
      <c r="AG78" s="3104"/>
      <c r="AH78" s="3104"/>
      <c r="AI78" s="3104"/>
      <c r="AJ78" s="3104"/>
      <c r="AK78" s="3104"/>
      <c r="AL78" s="3104"/>
      <c r="AM78" s="3104"/>
      <c r="AN78" s="3104"/>
      <c r="AO78" s="3104"/>
      <c r="AP78" s="3104"/>
      <c r="AQ78" s="3104"/>
      <c r="AR78" s="3104"/>
      <c r="AS78" s="3104"/>
      <c r="AT78" s="3104"/>
      <c r="AU78" s="3104"/>
      <c r="AV78" s="3104"/>
      <c r="AW78" s="1783"/>
      <c r="AX78" s="1783"/>
      <c r="AY78" s="1783"/>
      <c r="AZ78" s="1783"/>
      <c r="BA78" s="1783"/>
      <c r="BB78" s="1783"/>
      <c r="BC78" s="1783"/>
      <c r="BD78" s="1783"/>
      <c r="BE78" s="1783"/>
      <c r="BF78" s="1783"/>
      <c r="BG78" s="1783"/>
      <c r="BH78" s="1783"/>
      <c r="BI78" s="1783"/>
      <c r="BJ78" s="1783"/>
      <c r="BK78" s="1783"/>
      <c r="BL78" s="1783"/>
      <c r="BM78" s="1783"/>
      <c r="BN78" s="1783"/>
      <c r="BO78" s="1783"/>
      <c r="BP78" s="1783"/>
      <c r="BQ78" s="1783"/>
      <c r="BR78" s="1783"/>
      <c r="BS78" s="1783"/>
      <c r="BT78" s="1783"/>
      <c r="BU78" s="1783"/>
      <c r="BV78" s="1783"/>
      <c r="BW78" s="1783"/>
      <c r="BX78" s="1783"/>
    </row>
    <row r="79" spans="1:76">
      <c r="A79" s="3104"/>
      <c r="B79" s="3104"/>
      <c r="C79" s="3215"/>
      <c r="D79" s="3104"/>
      <c r="E79" s="3104"/>
      <c r="F79" s="3104"/>
      <c r="G79" s="3104"/>
      <c r="H79" s="3104"/>
      <c r="I79" s="3104"/>
      <c r="J79" s="3104"/>
      <c r="K79" s="3104"/>
      <c r="L79" s="3104"/>
      <c r="M79" s="3104"/>
      <c r="N79" s="3104"/>
      <c r="O79" s="3104"/>
      <c r="P79" s="3104"/>
      <c r="Q79" s="3104"/>
      <c r="R79" s="3104"/>
      <c r="S79" s="3104"/>
      <c r="T79" s="3215"/>
      <c r="U79" s="3104"/>
      <c r="V79" s="3104"/>
      <c r="W79" s="3104"/>
      <c r="X79" s="3104"/>
      <c r="Y79" s="1783"/>
      <c r="Z79" s="1783"/>
      <c r="AA79" s="1783"/>
      <c r="AB79" s="1783"/>
      <c r="AC79" s="3104"/>
      <c r="AD79" s="3104"/>
      <c r="AE79" s="3104"/>
      <c r="AF79" s="3104"/>
      <c r="AG79" s="3104"/>
      <c r="AH79" s="3104"/>
      <c r="AI79" s="3104"/>
      <c r="AJ79" s="3104"/>
      <c r="AK79" s="3104"/>
      <c r="AL79" s="3104"/>
      <c r="AM79" s="3104"/>
      <c r="AN79" s="3104"/>
      <c r="AO79" s="3104"/>
      <c r="AP79" s="3104"/>
      <c r="AQ79" s="3104"/>
      <c r="AR79" s="3104"/>
      <c r="AS79" s="3104"/>
      <c r="AT79" s="3104"/>
      <c r="AU79" s="3104"/>
      <c r="AV79" s="3104"/>
      <c r="AW79" s="1783"/>
      <c r="AX79" s="1783"/>
      <c r="AY79" s="1783"/>
      <c r="AZ79" s="1783"/>
      <c r="BA79" s="1783"/>
      <c r="BB79" s="1783"/>
      <c r="BC79" s="1783"/>
      <c r="BD79" s="1783"/>
      <c r="BE79" s="1783"/>
      <c r="BF79" s="1783"/>
      <c r="BG79" s="1783"/>
      <c r="BH79" s="1783"/>
      <c r="BI79" s="1783"/>
      <c r="BJ79" s="1783"/>
      <c r="BK79" s="1783"/>
      <c r="BL79" s="1783"/>
      <c r="BM79" s="1783"/>
      <c r="BN79" s="1783"/>
      <c r="BO79" s="1783"/>
      <c r="BP79" s="1783"/>
      <c r="BQ79" s="1783"/>
      <c r="BR79" s="1783"/>
      <c r="BS79" s="1783"/>
      <c r="BT79" s="1783"/>
      <c r="BU79" s="1783"/>
      <c r="BV79" s="1783"/>
      <c r="BW79" s="1783"/>
      <c r="BX79" s="1783"/>
    </row>
    <row r="80" spans="1:76">
      <c r="A80" s="3104"/>
      <c r="B80" s="3104"/>
      <c r="C80" s="3215"/>
      <c r="D80" s="3104"/>
      <c r="E80" s="3104"/>
      <c r="F80" s="3104"/>
      <c r="G80" s="3104"/>
      <c r="H80" s="3104"/>
      <c r="I80" s="3104"/>
      <c r="J80" s="3104"/>
      <c r="K80" s="3104"/>
      <c r="L80" s="3104"/>
      <c r="M80" s="3104"/>
      <c r="N80" s="3104"/>
      <c r="O80" s="3104"/>
      <c r="P80" s="3104"/>
      <c r="Q80" s="3104"/>
      <c r="R80" s="3104"/>
      <c r="S80" s="3104"/>
      <c r="T80" s="3215"/>
      <c r="U80" s="3104"/>
      <c r="V80" s="3104"/>
      <c r="W80" s="3104"/>
      <c r="X80" s="3104"/>
      <c r="Y80" s="1783"/>
      <c r="Z80" s="1783"/>
      <c r="AA80" s="1783"/>
      <c r="AB80" s="1783"/>
      <c r="AC80" s="3104"/>
      <c r="AD80" s="3104"/>
      <c r="AE80" s="3104"/>
      <c r="AF80" s="3104"/>
      <c r="AG80" s="3104"/>
      <c r="AH80" s="3104"/>
      <c r="AI80" s="3104"/>
      <c r="AJ80" s="3104"/>
      <c r="AK80" s="3104"/>
      <c r="AL80" s="3104"/>
      <c r="AM80" s="3104"/>
      <c r="AN80" s="3104"/>
      <c r="AO80" s="3104"/>
      <c r="AP80" s="3104"/>
      <c r="AQ80" s="3104"/>
      <c r="AR80" s="3104"/>
      <c r="AS80" s="3104"/>
      <c r="AT80" s="3104"/>
      <c r="AU80" s="3104"/>
      <c r="AV80" s="3104"/>
      <c r="AW80" s="1783"/>
      <c r="AX80" s="1783"/>
      <c r="AY80" s="1783"/>
      <c r="AZ80" s="1783"/>
      <c r="BA80" s="1783"/>
      <c r="BB80" s="1783"/>
      <c r="BC80" s="1783"/>
      <c r="BD80" s="1783"/>
      <c r="BE80" s="1783"/>
      <c r="BF80" s="1783"/>
      <c r="BG80" s="1783"/>
      <c r="BH80" s="1783"/>
      <c r="BI80" s="1783"/>
      <c r="BJ80" s="1783"/>
      <c r="BK80" s="1783"/>
      <c r="BL80" s="1783"/>
      <c r="BM80" s="1783"/>
      <c r="BN80" s="1783"/>
      <c r="BO80" s="1783"/>
      <c r="BP80" s="1783"/>
      <c r="BQ80" s="1783"/>
      <c r="BR80" s="1783"/>
      <c r="BS80" s="1783"/>
      <c r="BT80" s="1783"/>
      <c r="BU80" s="1783"/>
      <c r="BV80" s="1783"/>
      <c r="BW80" s="1783"/>
      <c r="BX80" s="1783"/>
    </row>
    <row r="81" spans="1:76">
      <c r="A81" s="3104"/>
      <c r="B81" s="3104"/>
      <c r="C81" s="3215"/>
      <c r="D81" s="3104"/>
      <c r="E81" s="3104"/>
      <c r="F81" s="3104"/>
      <c r="G81" s="3104"/>
      <c r="H81" s="3104"/>
      <c r="I81" s="3104"/>
      <c r="J81" s="3104"/>
      <c r="K81" s="3104"/>
      <c r="L81" s="3104"/>
      <c r="M81" s="3104"/>
      <c r="N81" s="3104"/>
      <c r="O81" s="3104"/>
      <c r="P81" s="3104"/>
      <c r="Q81" s="3104"/>
      <c r="R81" s="3104"/>
      <c r="S81" s="3104"/>
      <c r="T81" s="3215"/>
      <c r="U81" s="3104"/>
      <c r="V81" s="3104"/>
      <c r="W81" s="3104"/>
      <c r="X81" s="3104"/>
      <c r="Y81" s="1783"/>
      <c r="Z81" s="1783"/>
      <c r="AA81" s="1783"/>
      <c r="AB81" s="1783"/>
      <c r="AC81" s="3104"/>
      <c r="AD81" s="3104"/>
      <c r="AE81" s="3104"/>
      <c r="AF81" s="3104"/>
      <c r="AG81" s="3104"/>
      <c r="AH81" s="3104"/>
      <c r="AI81" s="3104"/>
      <c r="AJ81" s="3104"/>
      <c r="AK81" s="3104"/>
      <c r="AL81" s="3104"/>
      <c r="AM81" s="3104"/>
      <c r="AN81" s="3104"/>
      <c r="AO81" s="3104"/>
      <c r="AP81" s="3104"/>
      <c r="AQ81" s="3104"/>
      <c r="AR81" s="3104"/>
      <c r="AS81" s="3104"/>
      <c r="AT81" s="3104"/>
      <c r="AU81" s="3104"/>
      <c r="AV81" s="3104"/>
      <c r="AW81" s="1783"/>
      <c r="AX81" s="1783"/>
      <c r="AY81" s="1783"/>
      <c r="AZ81" s="1783"/>
      <c r="BA81" s="1783"/>
      <c r="BB81" s="1783"/>
      <c r="BC81" s="1783"/>
      <c r="BD81" s="1783"/>
      <c r="BE81" s="1783"/>
      <c r="BF81" s="1783"/>
      <c r="BG81" s="1783"/>
      <c r="BH81" s="1783"/>
      <c r="BI81" s="1783"/>
      <c r="BJ81" s="1783"/>
      <c r="BK81" s="1783"/>
      <c r="BL81" s="1783"/>
      <c r="BM81" s="1783"/>
      <c r="BN81" s="1783"/>
      <c r="BO81" s="1783"/>
      <c r="BP81" s="1783"/>
      <c r="BQ81" s="1783"/>
      <c r="BR81" s="1783"/>
      <c r="BS81" s="1783"/>
      <c r="BT81" s="1783"/>
      <c r="BU81" s="1783"/>
      <c r="BV81" s="1783"/>
      <c r="BW81" s="1783"/>
      <c r="BX81" s="1783"/>
    </row>
    <row r="82" spans="1:76">
      <c r="A82" s="3104"/>
      <c r="B82" s="3104"/>
      <c r="C82" s="3215"/>
      <c r="D82" s="3104"/>
      <c r="E82" s="3104"/>
      <c r="F82" s="3104"/>
      <c r="G82" s="3104"/>
      <c r="H82" s="3104"/>
      <c r="I82" s="3104"/>
      <c r="J82" s="3104"/>
      <c r="K82" s="3104"/>
      <c r="L82" s="3104"/>
      <c r="M82" s="3104"/>
      <c r="N82" s="3104"/>
      <c r="O82" s="3104"/>
      <c r="P82" s="3104"/>
      <c r="Q82" s="3104"/>
      <c r="R82" s="3104"/>
      <c r="S82" s="3104"/>
      <c r="T82" s="3215"/>
      <c r="U82" s="3104"/>
      <c r="V82" s="3104"/>
      <c r="W82" s="3104"/>
      <c r="X82" s="3104"/>
      <c r="Y82" s="1783"/>
      <c r="Z82" s="1783"/>
      <c r="AA82" s="1783"/>
      <c r="AB82" s="1783"/>
      <c r="AC82" s="3104"/>
      <c r="AD82" s="3104"/>
      <c r="AE82" s="3104"/>
      <c r="AF82" s="3104"/>
      <c r="AG82" s="3104"/>
      <c r="AH82" s="3104"/>
      <c r="AI82" s="3104"/>
      <c r="AJ82" s="3104"/>
      <c r="AK82" s="3104"/>
      <c r="AL82" s="3104"/>
      <c r="AM82" s="3104"/>
      <c r="AN82" s="3104"/>
      <c r="AO82" s="3104"/>
      <c r="AP82" s="3104"/>
      <c r="AQ82" s="3104"/>
      <c r="AR82" s="3104"/>
      <c r="AS82" s="3104"/>
      <c r="AT82" s="3104"/>
      <c r="AU82" s="3104"/>
      <c r="AV82" s="3104"/>
      <c r="AW82" s="1783"/>
      <c r="AX82" s="1783"/>
      <c r="AY82" s="1783"/>
      <c r="AZ82" s="1783"/>
      <c r="BA82" s="1783"/>
      <c r="BB82" s="1783"/>
      <c r="BC82" s="1783"/>
      <c r="BD82" s="1783"/>
      <c r="BE82" s="1783"/>
      <c r="BF82" s="1783"/>
      <c r="BG82" s="1783"/>
      <c r="BH82" s="1783"/>
      <c r="BI82" s="1783"/>
      <c r="BJ82" s="1783"/>
      <c r="BK82" s="1783"/>
      <c r="BL82" s="1783"/>
      <c r="BM82" s="1783"/>
      <c r="BN82" s="1783"/>
      <c r="BO82" s="1783"/>
      <c r="BP82" s="1783"/>
      <c r="BQ82" s="1783"/>
      <c r="BR82" s="1783"/>
      <c r="BS82" s="1783"/>
      <c r="BT82" s="1783"/>
      <c r="BU82" s="1783"/>
      <c r="BV82" s="1783"/>
      <c r="BW82" s="1783"/>
      <c r="BX82" s="1783"/>
    </row>
    <row r="83" spans="1:76">
      <c r="A83" s="3104"/>
      <c r="B83" s="3104"/>
      <c r="C83" s="3215"/>
      <c r="D83" s="3104"/>
      <c r="E83" s="3104"/>
      <c r="F83" s="3104"/>
      <c r="G83" s="3104"/>
      <c r="H83" s="3104"/>
      <c r="I83" s="3104"/>
      <c r="J83" s="3104"/>
      <c r="K83" s="3104"/>
      <c r="L83" s="3104"/>
      <c r="M83" s="3104"/>
      <c r="N83" s="3104"/>
      <c r="O83" s="3104"/>
      <c r="P83" s="3104"/>
      <c r="Q83" s="3104"/>
      <c r="R83" s="3104"/>
      <c r="S83" s="3104"/>
      <c r="T83" s="3215"/>
      <c r="U83" s="3104"/>
      <c r="V83" s="3104"/>
      <c r="W83" s="3104"/>
      <c r="X83" s="3104"/>
      <c r="Y83" s="1783"/>
      <c r="Z83" s="1783"/>
      <c r="AA83" s="1783"/>
      <c r="AB83" s="1783"/>
      <c r="AC83" s="3104"/>
      <c r="AD83" s="3104"/>
      <c r="AE83" s="3104"/>
      <c r="AF83" s="3104"/>
      <c r="AG83" s="3104"/>
      <c r="AH83" s="3104"/>
      <c r="AI83" s="3104"/>
      <c r="AJ83" s="3104"/>
      <c r="AK83" s="3104"/>
      <c r="AL83" s="3104"/>
      <c r="AM83" s="3104"/>
      <c r="AN83" s="3104"/>
      <c r="AO83" s="3104"/>
      <c r="AP83" s="3104"/>
      <c r="AQ83" s="3104"/>
      <c r="AR83" s="3104"/>
      <c r="AS83" s="3104"/>
      <c r="AT83" s="3104"/>
      <c r="AU83" s="3104"/>
      <c r="AV83" s="3104"/>
      <c r="AW83" s="1783"/>
      <c r="AX83" s="1783"/>
      <c r="AY83" s="1783"/>
      <c r="AZ83" s="1783"/>
      <c r="BA83" s="1783"/>
      <c r="BB83" s="1783"/>
      <c r="BC83" s="1783"/>
      <c r="BD83" s="1783"/>
      <c r="BE83" s="1783"/>
      <c r="BF83" s="1783"/>
      <c r="BG83" s="1783"/>
      <c r="BH83" s="1783"/>
      <c r="BI83" s="1783"/>
      <c r="BJ83" s="1783"/>
      <c r="BK83" s="1783"/>
      <c r="BL83" s="1783"/>
      <c r="BM83" s="1783"/>
      <c r="BN83" s="1783"/>
      <c r="BO83" s="1783"/>
      <c r="BP83" s="1783"/>
      <c r="BQ83" s="1783"/>
      <c r="BR83" s="1783"/>
      <c r="BS83" s="1783"/>
      <c r="BT83" s="1783"/>
      <c r="BU83" s="1783"/>
      <c r="BV83" s="1783"/>
      <c r="BW83" s="1783"/>
      <c r="BX83" s="1783"/>
    </row>
    <row r="84" spans="1:76">
      <c r="A84" s="3104"/>
      <c r="B84" s="3104"/>
      <c r="C84" s="3215"/>
      <c r="D84" s="3104"/>
      <c r="E84" s="3104"/>
      <c r="F84" s="3104"/>
      <c r="G84" s="3104"/>
      <c r="H84" s="3104"/>
      <c r="I84" s="3104"/>
      <c r="J84" s="3104"/>
      <c r="K84" s="3104"/>
      <c r="L84" s="3104"/>
      <c r="M84" s="3104"/>
      <c r="N84" s="3104"/>
      <c r="O84" s="3104"/>
      <c r="P84" s="3104"/>
      <c r="Q84" s="3104"/>
      <c r="R84" s="3104"/>
      <c r="S84" s="3104"/>
      <c r="T84" s="3215"/>
      <c r="U84" s="3104"/>
      <c r="V84" s="3104"/>
      <c r="W84" s="3104"/>
      <c r="X84" s="3104"/>
      <c r="Y84" s="1783"/>
      <c r="Z84" s="1783"/>
      <c r="AA84" s="1783"/>
      <c r="AB84" s="1783"/>
      <c r="AC84" s="3104"/>
      <c r="AD84" s="3104"/>
      <c r="AE84" s="3104"/>
      <c r="AF84" s="3104"/>
      <c r="AG84" s="3104"/>
      <c r="AH84" s="3104"/>
      <c r="AI84" s="3104"/>
      <c r="AJ84" s="3104"/>
      <c r="AK84" s="3104"/>
      <c r="AL84" s="3104"/>
      <c r="AM84" s="3104"/>
      <c r="AN84" s="3104"/>
      <c r="AO84" s="3104"/>
      <c r="AP84" s="3104"/>
      <c r="AQ84" s="3104"/>
      <c r="AR84" s="3104"/>
      <c r="AS84" s="3104"/>
      <c r="AT84" s="3104"/>
      <c r="AU84" s="3104"/>
      <c r="AV84" s="3104"/>
      <c r="AW84" s="1783"/>
      <c r="AX84" s="1783"/>
      <c r="AY84" s="1783"/>
      <c r="AZ84" s="1783"/>
      <c r="BA84" s="1783"/>
      <c r="BB84" s="1783"/>
      <c r="BC84" s="1783"/>
      <c r="BD84" s="1783"/>
      <c r="BE84" s="1783"/>
      <c r="BF84" s="1783"/>
      <c r="BG84" s="1783"/>
      <c r="BH84" s="1783"/>
      <c r="BI84" s="1783"/>
      <c r="BJ84" s="1783"/>
      <c r="BK84" s="1783"/>
      <c r="BL84" s="1783"/>
      <c r="BM84" s="1783"/>
      <c r="BN84" s="1783"/>
      <c r="BO84" s="1783"/>
      <c r="BP84" s="1783"/>
      <c r="BQ84" s="1783"/>
      <c r="BR84" s="1783"/>
      <c r="BS84" s="1783"/>
      <c r="BT84" s="1783"/>
      <c r="BU84" s="1783"/>
      <c r="BV84" s="1783"/>
      <c r="BW84" s="1783"/>
      <c r="BX84" s="1783"/>
    </row>
    <row r="85" spans="1:76">
      <c r="A85" s="3104"/>
      <c r="B85" s="3104"/>
      <c r="C85" s="3215"/>
      <c r="D85" s="3104"/>
      <c r="E85" s="3104"/>
      <c r="F85" s="3104"/>
      <c r="G85" s="3104"/>
      <c r="H85" s="3104"/>
      <c r="I85" s="3104"/>
      <c r="J85" s="3104"/>
      <c r="K85" s="3104"/>
      <c r="L85" s="3104"/>
      <c r="M85" s="3104"/>
      <c r="N85" s="3104"/>
      <c r="O85" s="3104"/>
      <c r="P85" s="3104"/>
      <c r="Q85" s="3104"/>
      <c r="R85" s="3104"/>
      <c r="S85" s="3104"/>
      <c r="T85" s="3215"/>
      <c r="U85" s="3104"/>
      <c r="V85" s="3104"/>
      <c r="W85" s="3104"/>
      <c r="X85" s="3104"/>
      <c r="Y85" s="1783"/>
      <c r="Z85" s="1783"/>
      <c r="AA85" s="1783"/>
      <c r="AB85" s="1783"/>
      <c r="AC85" s="3104"/>
      <c r="AD85" s="3104"/>
      <c r="AE85" s="3104"/>
      <c r="AF85" s="3104"/>
      <c r="AG85" s="3104"/>
      <c r="AH85" s="3104"/>
      <c r="AI85" s="3104"/>
      <c r="AJ85" s="3104"/>
      <c r="AK85" s="3104"/>
      <c r="AL85" s="3104"/>
      <c r="AM85" s="3104"/>
      <c r="AN85" s="3104"/>
      <c r="AO85" s="3104"/>
      <c r="AP85" s="3104"/>
      <c r="AQ85" s="3104"/>
      <c r="AR85" s="3104"/>
      <c r="AS85" s="3104"/>
      <c r="AT85" s="3104"/>
      <c r="AU85" s="3104"/>
      <c r="AV85" s="3104"/>
      <c r="AW85" s="1783"/>
      <c r="AX85" s="1783"/>
      <c r="AY85" s="1783"/>
      <c r="AZ85" s="1783"/>
      <c r="BA85" s="1783"/>
      <c r="BB85" s="1783"/>
      <c r="BC85" s="1783"/>
      <c r="BD85" s="1783"/>
      <c r="BE85" s="1783"/>
      <c r="BF85" s="1783"/>
      <c r="BG85" s="1783"/>
      <c r="BH85" s="1783"/>
      <c r="BI85" s="1783"/>
      <c r="BJ85" s="1783"/>
      <c r="BK85" s="1783"/>
      <c r="BL85" s="1783"/>
      <c r="BM85" s="1783"/>
      <c r="BN85" s="1783"/>
      <c r="BO85" s="1783"/>
      <c r="BP85" s="1783"/>
      <c r="BQ85" s="1783"/>
      <c r="BR85" s="1783"/>
      <c r="BS85" s="1783"/>
      <c r="BT85" s="1783"/>
      <c r="BU85" s="1783"/>
      <c r="BV85" s="1783"/>
      <c r="BW85" s="1783"/>
      <c r="BX85" s="1783"/>
    </row>
    <row r="86" spans="1:76">
      <c r="A86" s="3104"/>
      <c r="B86" s="3104"/>
      <c r="C86" s="3215"/>
      <c r="D86" s="3104"/>
      <c r="E86" s="3104"/>
      <c r="F86" s="3104"/>
      <c r="G86" s="3104"/>
      <c r="H86" s="3104"/>
      <c r="I86" s="3104"/>
      <c r="J86" s="3104"/>
      <c r="K86" s="3104"/>
      <c r="L86" s="3104"/>
      <c r="M86" s="3104"/>
      <c r="N86" s="3104"/>
      <c r="O86" s="3104"/>
      <c r="P86" s="3104"/>
      <c r="Q86" s="3104"/>
      <c r="R86" s="3104"/>
      <c r="S86" s="3104"/>
      <c r="T86" s="3215"/>
      <c r="U86" s="3104"/>
      <c r="V86" s="3104"/>
      <c r="W86" s="3104"/>
      <c r="X86" s="3104"/>
      <c r="Y86" s="1783"/>
      <c r="Z86" s="1783"/>
      <c r="AA86" s="1783"/>
      <c r="AB86" s="1783"/>
      <c r="AC86" s="3104"/>
      <c r="AD86" s="3104"/>
      <c r="AE86" s="3104"/>
      <c r="AF86" s="3104"/>
      <c r="AG86" s="3104"/>
      <c r="AH86" s="3104"/>
      <c r="AI86" s="3104"/>
      <c r="AJ86" s="3104"/>
      <c r="AK86" s="3104"/>
      <c r="AL86" s="3104"/>
      <c r="AM86" s="3104"/>
      <c r="AN86" s="3104"/>
      <c r="AO86" s="3104"/>
      <c r="AP86" s="3104"/>
      <c r="AQ86" s="3104"/>
      <c r="AR86" s="3104"/>
      <c r="AS86" s="3104"/>
      <c r="AT86" s="3104"/>
      <c r="AU86" s="3104"/>
      <c r="AV86" s="3104"/>
      <c r="AW86" s="1783"/>
      <c r="AX86" s="1783"/>
      <c r="AY86" s="1783"/>
      <c r="AZ86" s="1783"/>
      <c r="BA86" s="1783"/>
      <c r="BB86" s="1783"/>
      <c r="BC86" s="1783"/>
      <c r="BD86" s="1783"/>
      <c r="BE86" s="1783"/>
      <c r="BF86" s="1783"/>
      <c r="BG86" s="1783"/>
      <c r="BH86" s="1783"/>
      <c r="BI86" s="1783"/>
      <c r="BJ86" s="1783"/>
      <c r="BK86" s="1783"/>
      <c r="BL86" s="1783"/>
      <c r="BM86" s="1783"/>
      <c r="BN86" s="1783"/>
      <c r="BO86" s="1783"/>
      <c r="BP86" s="1783"/>
      <c r="BQ86" s="1783"/>
      <c r="BR86" s="1783"/>
      <c r="BS86" s="1783"/>
      <c r="BT86" s="1783"/>
      <c r="BU86" s="1783"/>
      <c r="BV86" s="1783"/>
      <c r="BW86" s="1783"/>
      <c r="BX86" s="1783"/>
    </row>
    <row r="87" spans="1:76">
      <c r="A87" s="3104"/>
      <c r="B87" s="3104"/>
      <c r="C87" s="3215"/>
      <c r="D87" s="3104"/>
      <c r="E87" s="3104"/>
      <c r="F87" s="3104"/>
      <c r="G87" s="3104"/>
      <c r="H87" s="3104"/>
      <c r="I87" s="3104"/>
      <c r="J87" s="3104"/>
      <c r="K87" s="3104"/>
      <c r="L87" s="3104"/>
      <c r="M87" s="3104"/>
      <c r="N87" s="3104"/>
      <c r="O87" s="3104"/>
      <c r="P87" s="3104"/>
      <c r="Q87" s="3104"/>
      <c r="R87" s="3104"/>
      <c r="S87" s="3104"/>
      <c r="T87" s="3215"/>
      <c r="U87" s="3104"/>
      <c r="V87" s="3104"/>
      <c r="W87" s="3104"/>
      <c r="X87" s="3104"/>
      <c r="Y87" s="1783"/>
      <c r="Z87" s="1783"/>
      <c r="AA87" s="1783"/>
      <c r="AB87" s="1783"/>
      <c r="AC87" s="3104"/>
      <c r="AD87" s="3104"/>
      <c r="AE87" s="3104"/>
      <c r="AF87" s="3104"/>
      <c r="AG87" s="3104"/>
      <c r="AH87" s="3104"/>
      <c r="AI87" s="3104"/>
      <c r="AJ87" s="3104"/>
      <c r="AK87" s="3104"/>
      <c r="AL87" s="3104"/>
      <c r="AM87" s="3104"/>
      <c r="AN87" s="3104"/>
      <c r="AO87" s="3104"/>
      <c r="AP87" s="3104"/>
      <c r="AQ87" s="3104"/>
      <c r="AR87" s="3104"/>
      <c r="AS87" s="3104"/>
      <c r="AT87" s="3104"/>
      <c r="AU87" s="3104"/>
      <c r="AV87" s="3104"/>
      <c r="AW87" s="1783"/>
      <c r="AX87" s="1783"/>
      <c r="AY87" s="1783"/>
      <c r="AZ87" s="1783"/>
      <c r="BA87" s="1783"/>
      <c r="BB87" s="1783"/>
      <c r="BC87" s="1783"/>
      <c r="BD87" s="1783"/>
      <c r="BE87" s="1783"/>
      <c r="BF87" s="1783"/>
      <c r="BG87" s="1783"/>
      <c r="BH87" s="1783"/>
      <c r="BI87" s="1783"/>
      <c r="BJ87" s="1783"/>
      <c r="BK87" s="1783"/>
      <c r="BL87" s="1783"/>
      <c r="BM87" s="1783"/>
      <c r="BN87" s="1783"/>
      <c r="BO87" s="1783"/>
      <c r="BP87" s="1783"/>
      <c r="BQ87" s="1783"/>
      <c r="BR87" s="1783"/>
      <c r="BS87" s="1783"/>
      <c r="BT87" s="1783"/>
      <c r="BU87" s="1783"/>
      <c r="BV87" s="1783"/>
      <c r="BW87" s="1783"/>
      <c r="BX87" s="1783"/>
    </row>
    <row r="88" spans="1:76">
      <c r="A88" s="3104"/>
      <c r="B88" s="3104"/>
      <c r="C88" s="3215"/>
      <c r="D88" s="3104"/>
      <c r="E88" s="3104"/>
      <c r="F88" s="3104"/>
      <c r="G88" s="3104"/>
      <c r="H88" s="3104"/>
      <c r="I88" s="3104"/>
      <c r="J88" s="3104"/>
      <c r="K88" s="3104"/>
      <c r="L88" s="3104"/>
      <c r="M88" s="3104"/>
      <c r="N88" s="3104"/>
      <c r="O88" s="3104"/>
      <c r="P88" s="3104"/>
      <c r="Q88" s="3104"/>
      <c r="R88" s="3104"/>
      <c r="S88" s="3104"/>
      <c r="T88" s="3215"/>
      <c r="U88" s="3104"/>
      <c r="V88" s="3104"/>
      <c r="W88" s="3104"/>
      <c r="X88" s="3104"/>
      <c r="Y88" s="1783"/>
      <c r="Z88" s="1783"/>
      <c r="AA88" s="1783"/>
      <c r="AB88" s="1783"/>
      <c r="AC88" s="3104"/>
      <c r="AD88" s="3104"/>
      <c r="AE88" s="3104"/>
      <c r="AF88" s="3104"/>
      <c r="AG88" s="3104"/>
      <c r="AH88" s="3104"/>
      <c r="AI88" s="3104"/>
      <c r="AJ88" s="3104"/>
      <c r="AK88" s="3104"/>
      <c r="AL88" s="3104"/>
      <c r="AM88" s="3104"/>
      <c r="AN88" s="3104"/>
      <c r="AO88" s="3104"/>
      <c r="AP88" s="3104"/>
      <c r="AQ88" s="3104"/>
      <c r="AR88" s="3104"/>
      <c r="AS88" s="3104"/>
      <c r="AT88" s="3104"/>
      <c r="AU88" s="3104"/>
      <c r="AV88" s="3104"/>
      <c r="AW88" s="1783"/>
      <c r="AX88" s="1783"/>
      <c r="AY88" s="1783"/>
      <c r="AZ88" s="1783"/>
      <c r="BA88" s="1783"/>
      <c r="BB88" s="1783"/>
      <c r="BC88" s="1783"/>
      <c r="BD88" s="1783"/>
      <c r="BE88" s="1783"/>
      <c r="BF88" s="1783"/>
      <c r="BG88" s="1783"/>
      <c r="BH88" s="1783"/>
      <c r="BI88" s="1783"/>
      <c r="BJ88" s="1783"/>
      <c r="BK88" s="1783"/>
      <c r="BL88" s="1783"/>
      <c r="BM88" s="1783"/>
      <c r="BN88" s="1783"/>
      <c r="BO88" s="1783"/>
      <c r="BP88" s="1783"/>
      <c r="BQ88" s="1783"/>
      <c r="BR88" s="1783"/>
      <c r="BS88" s="1783"/>
      <c r="BT88" s="1783"/>
      <c r="BU88" s="1783"/>
      <c r="BV88" s="1783"/>
      <c r="BW88" s="1783"/>
      <c r="BX88" s="1783"/>
    </row>
    <row r="89" spans="1:76">
      <c r="A89" s="3104"/>
      <c r="B89" s="3104"/>
      <c r="C89" s="3215"/>
      <c r="D89" s="3104"/>
      <c r="E89" s="3104"/>
      <c r="F89" s="3104"/>
      <c r="G89" s="3104"/>
      <c r="H89" s="3104"/>
      <c r="I89" s="3104"/>
      <c r="J89" s="3104"/>
      <c r="K89" s="3104"/>
      <c r="L89" s="3104"/>
      <c r="M89" s="3104"/>
      <c r="N89" s="3104"/>
      <c r="O89" s="3104"/>
      <c r="P89" s="3104"/>
      <c r="Q89" s="3104"/>
      <c r="R89" s="3104"/>
      <c r="S89" s="3104"/>
      <c r="T89" s="3215"/>
      <c r="U89" s="3104"/>
      <c r="V89" s="3104"/>
      <c r="W89" s="3104"/>
      <c r="X89" s="3104"/>
      <c r="Y89" s="1783"/>
      <c r="Z89" s="1783"/>
      <c r="AA89" s="1783"/>
      <c r="AB89" s="1783"/>
      <c r="AC89" s="3104"/>
      <c r="AD89" s="3104"/>
      <c r="AE89" s="3104"/>
      <c r="AF89" s="3104"/>
      <c r="AG89" s="3104"/>
      <c r="AH89" s="3104"/>
      <c r="AI89" s="3104"/>
      <c r="AJ89" s="3104"/>
      <c r="AK89" s="3104"/>
      <c r="AL89" s="3104"/>
      <c r="AM89" s="3104"/>
      <c r="AN89" s="3104"/>
      <c r="AO89" s="3104"/>
      <c r="AP89" s="3104"/>
      <c r="AQ89" s="3104"/>
      <c r="AR89" s="3104"/>
      <c r="AS89" s="3104"/>
      <c r="AT89" s="3104"/>
      <c r="AU89" s="3104"/>
      <c r="AV89" s="3104"/>
      <c r="AW89" s="1783"/>
      <c r="AX89" s="1783"/>
      <c r="AY89" s="1783"/>
      <c r="AZ89" s="1783"/>
      <c r="BA89" s="1783"/>
      <c r="BB89" s="1783"/>
      <c r="BC89" s="1783"/>
      <c r="BD89" s="1783"/>
      <c r="BE89" s="1783"/>
      <c r="BF89" s="1783"/>
      <c r="BG89" s="1783"/>
      <c r="BH89" s="1783"/>
      <c r="BI89" s="1783"/>
      <c r="BJ89" s="1783"/>
      <c r="BK89" s="1783"/>
      <c r="BL89" s="1783"/>
      <c r="BM89" s="1783"/>
      <c r="BN89" s="1783"/>
      <c r="BO89" s="1783"/>
      <c r="BP89" s="1783"/>
      <c r="BQ89" s="1783"/>
      <c r="BR89" s="1783"/>
      <c r="BS89" s="1783"/>
      <c r="BT89" s="1783"/>
      <c r="BU89" s="1783"/>
      <c r="BV89" s="1783"/>
      <c r="BW89" s="1783"/>
      <c r="BX89" s="1783"/>
    </row>
    <row r="90" spans="1:76">
      <c r="A90" s="3104"/>
      <c r="B90" s="3104"/>
      <c r="C90" s="3215"/>
      <c r="D90" s="3104"/>
      <c r="E90" s="3104"/>
      <c r="F90" s="3104"/>
      <c r="G90" s="3104"/>
      <c r="H90" s="3104"/>
      <c r="I90" s="3104"/>
      <c r="J90" s="3104"/>
      <c r="K90" s="3104"/>
      <c r="L90" s="3104"/>
      <c r="M90" s="3104"/>
      <c r="N90" s="3104"/>
      <c r="O90" s="3104"/>
      <c r="P90" s="3104"/>
      <c r="Q90" s="3104"/>
      <c r="R90" s="3104"/>
      <c r="S90" s="3104"/>
      <c r="T90" s="3215"/>
      <c r="U90" s="3104"/>
      <c r="V90" s="3104"/>
      <c r="W90" s="3104"/>
      <c r="X90" s="3104"/>
      <c r="Y90" s="1783"/>
      <c r="Z90" s="1783"/>
      <c r="AA90" s="1783"/>
      <c r="AB90" s="1783"/>
      <c r="AC90" s="3104"/>
      <c r="AD90" s="3104"/>
      <c r="AE90" s="3104"/>
      <c r="AF90" s="3104"/>
      <c r="AG90" s="3104"/>
      <c r="AH90" s="3104"/>
      <c r="AI90" s="3104"/>
      <c r="AJ90" s="3104"/>
      <c r="AK90" s="3104"/>
      <c r="AL90" s="3104"/>
      <c r="AM90" s="3104"/>
      <c r="AN90" s="3104"/>
      <c r="AO90" s="3104"/>
      <c r="AP90" s="3104"/>
      <c r="AQ90" s="3104"/>
      <c r="AR90" s="3104"/>
      <c r="AS90" s="3104"/>
      <c r="AT90" s="3104"/>
      <c r="AU90" s="3104"/>
      <c r="AV90" s="3104"/>
      <c r="AW90" s="1783"/>
      <c r="AX90" s="1783"/>
      <c r="AY90" s="1783"/>
      <c r="AZ90" s="1783"/>
      <c r="BA90" s="1783"/>
      <c r="BB90" s="1783"/>
      <c r="BC90" s="1783"/>
      <c r="BD90" s="1783"/>
      <c r="BE90" s="1783"/>
      <c r="BF90" s="1783"/>
      <c r="BG90" s="1783"/>
      <c r="BH90" s="1783"/>
      <c r="BI90" s="1783"/>
      <c r="BJ90" s="1783"/>
      <c r="BK90" s="1783"/>
      <c r="BL90" s="1783"/>
      <c r="BM90" s="1783"/>
      <c r="BN90" s="1783"/>
      <c r="BO90" s="1783"/>
      <c r="BP90" s="1783"/>
      <c r="BQ90" s="1783"/>
      <c r="BR90" s="1783"/>
      <c r="BS90" s="1783"/>
      <c r="BT90" s="1783"/>
      <c r="BU90" s="1783"/>
      <c r="BV90" s="1783"/>
      <c r="BW90" s="1783"/>
      <c r="BX90" s="1783"/>
    </row>
    <row r="91" spans="1:76">
      <c r="A91" s="3104"/>
      <c r="B91" s="3104"/>
      <c r="C91" s="3215"/>
      <c r="D91" s="3104"/>
      <c r="E91" s="3104"/>
      <c r="F91" s="3104"/>
      <c r="G91" s="3104"/>
      <c r="H91" s="3104"/>
      <c r="I91" s="3104"/>
      <c r="J91" s="3104"/>
      <c r="K91" s="3104"/>
      <c r="L91" s="3104"/>
      <c r="M91" s="3104"/>
      <c r="N91" s="3104"/>
      <c r="O91" s="3104"/>
      <c r="P91" s="3104"/>
      <c r="Q91" s="3104"/>
      <c r="R91" s="3104"/>
      <c r="S91" s="3104"/>
      <c r="T91" s="3215"/>
      <c r="U91" s="3104"/>
      <c r="V91" s="3104"/>
      <c r="W91" s="3104"/>
      <c r="X91" s="3104"/>
      <c r="Y91" s="1783"/>
      <c r="Z91" s="1783"/>
      <c r="AA91" s="1783"/>
      <c r="AB91" s="1783"/>
      <c r="AC91" s="3104"/>
      <c r="AD91" s="3104"/>
      <c r="AE91" s="3104"/>
      <c r="AF91" s="3104"/>
      <c r="AG91" s="3104"/>
      <c r="AH91" s="3104"/>
      <c r="AI91" s="3104"/>
      <c r="AJ91" s="3104"/>
      <c r="AK91" s="3104"/>
      <c r="AL91" s="3104"/>
      <c r="AM91" s="3104"/>
      <c r="AN91" s="3104"/>
      <c r="AO91" s="3104"/>
      <c r="AP91" s="3104"/>
      <c r="AQ91" s="3104"/>
      <c r="AR91" s="3104"/>
      <c r="AS91" s="3104"/>
      <c r="AT91" s="3104"/>
      <c r="AU91" s="3104"/>
      <c r="AV91" s="3104"/>
      <c r="AW91" s="1783"/>
      <c r="AX91" s="1783"/>
      <c r="AY91" s="1783"/>
      <c r="AZ91" s="1783"/>
      <c r="BA91" s="1783"/>
      <c r="BB91" s="1783"/>
      <c r="BC91" s="1783"/>
      <c r="BD91" s="1783"/>
      <c r="BE91" s="1783"/>
      <c r="BF91" s="1783"/>
      <c r="BG91" s="1783"/>
      <c r="BH91" s="1783"/>
      <c r="BI91" s="1783"/>
      <c r="BJ91" s="1783"/>
      <c r="BK91" s="1783"/>
      <c r="BL91" s="1783"/>
      <c r="BM91" s="1783"/>
      <c r="BN91" s="1783"/>
      <c r="BO91" s="1783"/>
      <c r="BP91" s="1783"/>
      <c r="BQ91" s="1783"/>
      <c r="BR91" s="1783"/>
      <c r="BS91" s="1783"/>
      <c r="BT91" s="1783"/>
      <c r="BU91" s="1783"/>
      <c r="BV91" s="1783"/>
      <c r="BW91" s="1783"/>
      <c r="BX91" s="1783"/>
    </row>
    <row r="92" spans="1:76">
      <c r="A92" s="3104"/>
      <c r="B92" s="3104"/>
      <c r="C92" s="3215"/>
      <c r="D92" s="3104"/>
      <c r="E92" s="3104"/>
      <c r="F92" s="3104"/>
      <c r="G92" s="3104"/>
      <c r="H92" s="3104"/>
      <c r="I92" s="3104"/>
      <c r="J92" s="3104"/>
      <c r="K92" s="3104"/>
      <c r="L92" s="3104"/>
      <c r="M92" s="3104"/>
      <c r="N92" s="3104"/>
      <c r="O92" s="3104"/>
      <c r="P92" s="3104"/>
      <c r="Q92" s="3104"/>
      <c r="R92" s="3104"/>
      <c r="S92" s="3104"/>
      <c r="T92" s="3215"/>
      <c r="U92" s="3104"/>
      <c r="V92" s="3104"/>
      <c r="W92" s="3104"/>
      <c r="X92" s="3104"/>
      <c r="Y92" s="1783"/>
      <c r="Z92" s="1783"/>
      <c r="AA92" s="1783"/>
      <c r="AB92" s="1783"/>
      <c r="AC92" s="3104"/>
      <c r="AD92" s="3104"/>
      <c r="AE92" s="3104"/>
      <c r="AF92" s="3104"/>
      <c r="AG92" s="3104"/>
      <c r="AH92" s="3104"/>
      <c r="AI92" s="3104"/>
      <c r="AJ92" s="3104"/>
      <c r="AK92" s="3104"/>
      <c r="AL92" s="3104"/>
      <c r="AM92" s="3104"/>
      <c r="AN92" s="3104"/>
      <c r="AO92" s="3104"/>
      <c r="AP92" s="3104"/>
      <c r="AQ92" s="3104"/>
      <c r="AR92" s="3104"/>
      <c r="AS92" s="3104"/>
      <c r="AT92" s="3104"/>
      <c r="AU92" s="3104"/>
      <c r="AV92" s="3104"/>
      <c r="AW92" s="1783"/>
      <c r="AX92" s="1783"/>
      <c r="AY92" s="1783"/>
      <c r="AZ92" s="1783"/>
      <c r="BA92" s="1783"/>
      <c r="BB92" s="1783"/>
      <c r="BC92" s="1783"/>
      <c r="BD92" s="1783"/>
      <c r="BE92" s="1783"/>
      <c r="BF92" s="1783"/>
      <c r="BG92" s="1783"/>
      <c r="BH92" s="1783"/>
      <c r="BI92" s="1783"/>
      <c r="BJ92" s="1783"/>
      <c r="BK92" s="1783"/>
      <c r="BL92" s="1783"/>
      <c r="BM92" s="1783"/>
      <c r="BN92" s="1783"/>
      <c r="BO92" s="1783"/>
      <c r="BP92" s="1783"/>
      <c r="BQ92" s="1783"/>
      <c r="BR92" s="1783"/>
      <c r="BS92" s="1783"/>
      <c r="BT92" s="1783"/>
      <c r="BU92" s="1783"/>
      <c r="BV92" s="1783"/>
      <c r="BW92" s="1783"/>
      <c r="BX92" s="1783"/>
    </row>
    <row r="93" spans="1:76">
      <c r="A93" s="3104"/>
      <c r="B93" s="3104"/>
      <c r="C93" s="3215"/>
      <c r="D93" s="3104"/>
      <c r="E93" s="3104"/>
      <c r="F93" s="3104"/>
      <c r="G93" s="3104"/>
      <c r="H93" s="3104"/>
      <c r="I93" s="3104"/>
      <c r="J93" s="3104"/>
      <c r="K93" s="3104"/>
      <c r="L93" s="3104"/>
      <c r="M93" s="3104"/>
      <c r="N93" s="3104"/>
      <c r="O93" s="3104"/>
      <c r="P93" s="3104"/>
      <c r="Q93" s="3104"/>
      <c r="R93" s="3104"/>
      <c r="S93" s="3104"/>
      <c r="T93" s="3215"/>
      <c r="U93" s="3104"/>
      <c r="V93" s="3104"/>
      <c r="W93" s="3104"/>
      <c r="X93" s="3104"/>
      <c r="Y93" s="1783"/>
      <c r="Z93" s="1783"/>
      <c r="AA93" s="1783"/>
      <c r="AB93" s="1783"/>
      <c r="AC93" s="3104"/>
      <c r="AD93" s="3104"/>
      <c r="AE93" s="3104"/>
      <c r="AF93" s="3104"/>
      <c r="AG93" s="3104"/>
      <c r="AH93" s="3104"/>
      <c r="AI93" s="3104"/>
      <c r="AJ93" s="3104"/>
      <c r="AK93" s="3104"/>
      <c r="AL93" s="3104"/>
      <c r="AM93" s="3104"/>
      <c r="AN93" s="3104"/>
      <c r="AO93" s="3104"/>
      <c r="AP93" s="3104"/>
      <c r="AQ93" s="3104"/>
      <c r="AR93" s="3104"/>
      <c r="AS93" s="3104"/>
      <c r="AT93" s="3104"/>
      <c r="AU93" s="3104"/>
      <c r="AV93" s="3104"/>
      <c r="AW93" s="1783"/>
      <c r="AX93" s="1783"/>
      <c r="AY93" s="1783"/>
      <c r="AZ93" s="1783"/>
      <c r="BA93" s="1783"/>
      <c r="BB93" s="1783"/>
      <c r="BC93" s="1783"/>
      <c r="BD93" s="1783"/>
      <c r="BE93" s="1783"/>
      <c r="BF93" s="1783"/>
      <c r="BG93" s="1783"/>
      <c r="BH93" s="1783"/>
      <c r="BI93" s="1783"/>
      <c r="BJ93" s="1783"/>
      <c r="BK93" s="1783"/>
      <c r="BL93" s="1783"/>
      <c r="BM93" s="1783"/>
      <c r="BN93" s="1783"/>
      <c r="BO93" s="1783"/>
      <c r="BP93" s="1783"/>
      <c r="BQ93" s="1783"/>
      <c r="BR93" s="1783"/>
      <c r="BS93" s="1783"/>
      <c r="BT93" s="1783"/>
      <c r="BU93" s="1783"/>
      <c r="BV93" s="1783"/>
      <c r="BW93" s="1783"/>
      <c r="BX93" s="1783"/>
    </row>
    <row r="94" spans="1:76">
      <c r="A94" s="3104"/>
      <c r="B94" s="3104"/>
      <c r="C94" s="3215"/>
      <c r="D94" s="3104"/>
      <c r="E94" s="3104"/>
      <c r="F94" s="3104"/>
      <c r="G94" s="3104"/>
      <c r="H94" s="3104"/>
      <c r="I94" s="3104"/>
      <c r="J94" s="3104"/>
      <c r="K94" s="3104"/>
      <c r="L94" s="3104"/>
      <c r="M94" s="3104"/>
      <c r="N94" s="3104"/>
      <c r="O94" s="3104"/>
      <c r="P94" s="3104"/>
      <c r="Q94" s="3104"/>
      <c r="R94" s="3104"/>
      <c r="S94" s="3104"/>
      <c r="T94" s="3215"/>
      <c r="U94" s="3104"/>
      <c r="V94" s="3104"/>
      <c r="W94" s="3104"/>
      <c r="X94" s="3104"/>
      <c r="Y94" s="1783"/>
      <c r="Z94" s="1783"/>
      <c r="AA94" s="1783"/>
      <c r="AB94" s="1783"/>
      <c r="AC94" s="3104"/>
      <c r="AD94" s="3104"/>
      <c r="AE94" s="3104"/>
      <c r="AF94" s="3104"/>
      <c r="AG94" s="3104"/>
      <c r="AH94" s="3104"/>
      <c r="AI94" s="3104"/>
      <c r="AJ94" s="3104"/>
      <c r="AK94" s="3104"/>
      <c r="AL94" s="3104"/>
      <c r="AM94" s="3104"/>
      <c r="AN94" s="3104"/>
      <c r="AO94" s="3104"/>
      <c r="AP94" s="3104"/>
      <c r="AQ94" s="3104"/>
      <c r="AR94" s="3104"/>
      <c r="AS94" s="3104"/>
      <c r="AT94" s="3104"/>
      <c r="AU94" s="3104"/>
      <c r="AV94" s="3104"/>
      <c r="AW94" s="1783"/>
      <c r="AX94" s="1783"/>
      <c r="AY94" s="1783"/>
      <c r="AZ94" s="1783"/>
      <c r="BA94" s="1783"/>
      <c r="BB94" s="1783"/>
      <c r="BC94" s="1783"/>
      <c r="BD94" s="1783"/>
      <c r="BE94" s="1783"/>
      <c r="BF94" s="1783"/>
      <c r="BG94" s="1783"/>
      <c r="BH94" s="1783"/>
      <c r="BI94" s="1783"/>
      <c r="BJ94" s="1783"/>
      <c r="BK94" s="1783"/>
      <c r="BL94" s="1783"/>
      <c r="BM94" s="1783"/>
      <c r="BN94" s="1783"/>
      <c r="BO94" s="1783"/>
      <c r="BP94" s="1783"/>
      <c r="BQ94" s="1783"/>
      <c r="BR94" s="1783"/>
      <c r="BS94" s="1783"/>
      <c r="BT94" s="1783"/>
      <c r="BU94" s="1783"/>
      <c r="BV94" s="1783"/>
      <c r="BW94" s="1783"/>
      <c r="BX94" s="1783"/>
    </row>
    <row r="95" spans="1:76">
      <c r="A95" s="3104"/>
      <c r="B95" s="3104"/>
      <c r="C95" s="3215"/>
      <c r="D95" s="3104"/>
      <c r="E95" s="3104"/>
      <c r="F95" s="3104"/>
      <c r="G95" s="3104"/>
      <c r="H95" s="3104"/>
      <c r="I95" s="3104"/>
      <c r="J95" s="3104"/>
      <c r="K95" s="3104"/>
      <c r="L95" s="3104"/>
      <c r="M95" s="3104"/>
      <c r="N95" s="3104"/>
      <c r="O95" s="3104"/>
      <c r="P95" s="3104"/>
      <c r="Q95" s="3104"/>
      <c r="R95" s="3104"/>
      <c r="S95" s="3104"/>
      <c r="T95" s="3215"/>
      <c r="U95" s="3104"/>
      <c r="V95" s="3104"/>
      <c r="W95" s="3104"/>
      <c r="X95" s="3104"/>
      <c r="Y95" s="1783"/>
      <c r="Z95" s="1783"/>
      <c r="AA95" s="1783"/>
      <c r="AB95" s="1783"/>
      <c r="AC95" s="3104"/>
      <c r="AD95" s="3104"/>
      <c r="AE95" s="3104"/>
      <c r="AF95" s="3104"/>
      <c r="AG95" s="3104"/>
      <c r="AH95" s="3104"/>
      <c r="AI95" s="3104"/>
      <c r="AJ95" s="3104"/>
      <c r="AK95" s="3104"/>
      <c r="AL95" s="3104"/>
      <c r="AM95" s="3104"/>
      <c r="AN95" s="3104"/>
      <c r="AO95" s="3104"/>
      <c r="AP95" s="3104"/>
      <c r="AQ95" s="3104"/>
      <c r="AR95" s="3104"/>
      <c r="AS95" s="3104"/>
      <c r="AT95" s="3104"/>
      <c r="AU95" s="3104"/>
      <c r="AV95" s="3104"/>
      <c r="AW95" s="1783"/>
      <c r="AX95" s="1783"/>
      <c r="AY95" s="1783"/>
      <c r="AZ95" s="1783"/>
      <c r="BA95" s="1783"/>
      <c r="BB95" s="1783"/>
      <c r="BC95" s="1783"/>
      <c r="BD95" s="1783"/>
      <c r="BE95" s="1783"/>
      <c r="BF95" s="1783"/>
      <c r="BG95" s="1783"/>
      <c r="BH95" s="1783"/>
      <c r="BI95" s="1783"/>
      <c r="BJ95" s="1783"/>
      <c r="BK95" s="1783"/>
      <c r="BL95" s="1783"/>
      <c r="BM95" s="1783"/>
      <c r="BN95" s="1783"/>
      <c r="BO95" s="1783"/>
      <c r="BP95" s="1783"/>
      <c r="BQ95" s="1783"/>
      <c r="BR95" s="1783"/>
      <c r="BS95" s="1783"/>
      <c r="BT95" s="1783"/>
      <c r="BU95" s="1783"/>
      <c r="BV95" s="1783"/>
      <c r="BW95" s="1783"/>
      <c r="BX95" s="1783"/>
    </row>
    <row r="96" spans="1:76">
      <c r="A96" s="3104"/>
      <c r="B96" s="3104"/>
      <c r="C96" s="3215"/>
      <c r="D96" s="3104"/>
      <c r="E96" s="3104"/>
      <c r="F96" s="3104"/>
      <c r="G96" s="3104"/>
      <c r="H96" s="3104"/>
      <c r="I96" s="3104"/>
      <c r="J96" s="3104"/>
      <c r="K96" s="3104"/>
      <c r="L96" s="3104"/>
      <c r="M96" s="3104"/>
      <c r="N96" s="3104"/>
      <c r="O96" s="3104"/>
      <c r="P96" s="3104"/>
      <c r="Q96" s="3104"/>
      <c r="R96" s="3104"/>
      <c r="S96" s="3104"/>
      <c r="T96" s="3215"/>
      <c r="U96" s="3104"/>
      <c r="V96" s="3104"/>
      <c r="W96" s="3104"/>
      <c r="X96" s="3104"/>
      <c r="Y96" s="1783"/>
      <c r="Z96" s="1783"/>
      <c r="AA96" s="1783"/>
      <c r="AB96" s="1783"/>
      <c r="AC96" s="3104"/>
      <c r="AD96" s="3104"/>
      <c r="AE96" s="3104"/>
      <c r="AF96" s="3104"/>
      <c r="AG96" s="3104"/>
      <c r="AH96" s="3104"/>
      <c r="AI96" s="3104"/>
      <c r="AJ96" s="3104"/>
      <c r="AK96" s="3104"/>
      <c r="AL96" s="3104"/>
      <c r="AM96" s="3104"/>
      <c r="AN96" s="3104"/>
      <c r="AO96" s="3104"/>
      <c r="AP96" s="3104"/>
      <c r="AQ96" s="3104"/>
      <c r="AR96" s="3104"/>
      <c r="AS96" s="3104"/>
      <c r="AT96" s="3104"/>
      <c r="AU96" s="3104"/>
      <c r="AV96" s="3104"/>
      <c r="AW96" s="1783"/>
      <c r="AX96" s="1783"/>
      <c r="AY96" s="1783"/>
      <c r="AZ96" s="1783"/>
      <c r="BA96" s="1783"/>
      <c r="BB96" s="1783"/>
      <c r="BC96" s="1783"/>
      <c r="BD96" s="1783"/>
      <c r="BE96" s="1783"/>
      <c r="BF96" s="1783"/>
      <c r="BG96" s="1783"/>
      <c r="BH96" s="1783"/>
      <c r="BI96" s="1783"/>
      <c r="BJ96" s="1783"/>
      <c r="BK96" s="1783"/>
      <c r="BL96" s="1783"/>
      <c r="BM96" s="1783"/>
      <c r="BN96" s="1783"/>
      <c r="BO96" s="1783"/>
      <c r="BP96" s="1783"/>
      <c r="BQ96" s="1783"/>
      <c r="BR96" s="1783"/>
      <c r="BS96" s="1783"/>
      <c r="BT96" s="1783"/>
      <c r="BU96" s="1783"/>
      <c r="BV96" s="1783"/>
      <c r="BW96" s="1783"/>
      <c r="BX96" s="1783"/>
    </row>
    <row r="97" spans="1:76">
      <c r="A97" s="3104"/>
      <c r="B97" s="3104"/>
      <c r="C97" s="3215"/>
      <c r="D97" s="3104"/>
      <c r="E97" s="3104"/>
      <c r="F97" s="3104"/>
      <c r="G97" s="3104"/>
      <c r="H97" s="3104"/>
      <c r="I97" s="3104"/>
      <c r="J97" s="3104"/>
      <c r="K97" s="3104"/>
      <c r="L97" s="3104"/>
      <c r="M97" s="3104"/>
      <c r="N97" s="3104"/>
      <c r="O97" s="3104"/>
      <c r="P97" s="3104"/>
      <c r="Q97" s="3104"/>
      <c r="R97" s="3104"/>
      <c r="S97" s="3104"/>
      <c r="T97" s="3215"/>
      <c r="U97" s="3104"/>
      <c r="V97" s="3104"/>
      <c r="W97" s="3104"/>
      <c r="X97" s="3104"/>
      <c r="Y97" s="1783"/>
      <c r="Z97" s="1783"/>
      <c r="AA97" s="1783"/>
      <c r="AB97" s="1783"/>
      <c r="AC97" s="3104"/>
      <c r="AD97" s="3104"/>
      <c r="AE97" s="3104"/>
      <c r="AF97" s="3104"/>
      <c r="AG97" s="3104"/>
      <c r="AH97" s="3104"/>
      <c r="AI97" s="3104"/>
      <c r="AJ97" s="3104"/>
      <c r="AK97" s="3104"/>
      <c r="AL97" s="3104"/>
      <c r="AM97" s="3104"/>
      <c r="AN97" s="3104"/>
      <c r="AO97" s="3104"/>
      <c r="AP97" s="3104"/>
      <c r="AQ97" s="3104"/>
      <c r="AR97" s="3104"/>
      <c r="AS97" s="3104"/>
      <c r="AT97" s="3104"/>
      <c r="AU97" s="3104"/>
      <c r="AV97" s="3104"/>
      <c r="AW97" s="1783"/>
      <c r="AX97" s="1783"/>
      <c r="AY97" s="1783"/>
      <c r="AZ97" s="1783"/>
      <c r="BA97" s="1783"/>
      <c r="BB97" s="1783"/>
      <c r="BC97" s="1783"/>
      <c r="BD97" s="1783"/>
      <c r="BE97" s="1783"/>
      <c r="BF97" s="1783"/>
      <c r="BG97" s="1783"/>
      <c r="BH97" s="1783"/>
      <c r="BI97" s="1783"/>
      <c r="BJ97" s="1783"/>
      <c r="BK97" s="1783"/>
      <c r="BL97" s="1783"/>
      <c r="BM97" s="1783"/>
      <c r="BN97" s="1783"/>
      <c r="BO97" s="1783"/>
      <c r="BP97" s="1783"/>
      <c r="BQ97" s="1783"/>
      <c r="BR97" s="1783"/>
      <c r="BS97" s="1783"/>
      <c r="BT97" s="1783"/>
      <c r="BU97" s="1783"/>
      <c r="BV97" s="1783"/>
      <c r="BW97" s="1783"/>
      <c r="BX97" s="1783"/>
    </row>
    <row r="98" spans="1:76">
      <c r="A98" s="3104"/>
      <c r="B98" s="3104"/>
      <c r="C98" s="3215"/>
      <c r="D98" s="3104"/>
      <c r="E98" s="3104"/>
      <c r="F98" s="3104"/>
      <c r="G98" s="3104"/>
      <c r="H98" s="3104"/>
      <c r="I98" s="3104"/>
      <c r="J98" s="3104"/>
      <c r="K98" s="3104"/>
      <c r="L98" s="3104"/>
      <c r="M98" s="3104"/>
      <c r="N98" s="3104"/>
      <c r="O98" s="3104"/>
      <c r="P98" s="3104"/>
      <c r="Q98" s="3104"/>
      <c r="R98" s="3104"/>
      <c r="S98" s="3104"/>
      <c r="T98" s="3215"/>
      <c r="U98" s="3104"/>
      <c r="V98" s="3104"/>
      <c r="W98" s="3104"/>
      <c r="X98" s="3104"/>
      <c r="Y98" s="1783"/>
      <c r="Z98" s="1783"/>
      <c r="AA98" s="1783"/>
      <c r="AB98" s="1783"/>
      <c r="AC98" s="3104"/>
      <c r="AD98" s="3104"/>
      <c r="AE98" s="3104"/>
      <c r="AF98" s="3104"/>
      <c r="AG98" s="3104"/>
      <c r="AH98" s="3104"/>
      <c r="AI98" s="3104"/>
      <c r="AJ98" s="3104"/>
      <c r="AK98" s="3104"/>
      <c r="AL98" s="3104"/>
      <c r="AM98" s="3104"/>
      <c r="AN98" s="3104"/>
      <c r="AO98" s="3104"/>
      <c r="AP98" s="3104"/>
      <c r="AQ98" s="3104"/>
      <c r="AR98" s="3104"/>
      <c r="AS98" s="3104"/>
      <c r="AT98" s="3104"/>
      <c r="AU98" s="3104"/>
      <c r="AV98" s="3104"/>
      <c r="AW98" s="1783"/>
      <c r="AX98" s="1783"/>
      <c r="AY98" s="1783"/>
      <c r="AZ98" s="1783"/>
      <c r="BA98" s="1783"/>
      <c r="BB98" s="1783"/>
      <c r="BC98" s="1783"/>
      <c r="BD98" s="1783"/>
      <c r="BE98" s="1783"/>
      <c r="BF98" s="1783"/>
      <c r="BG98" s="1783"/>
      <c r="BH98" s="1783"/>
      <c r="BI98" s="1783"/>
      <c r="BJ98" s="1783"/>
      <c r="BK98" s="1783"/>
      <c r="BL98" s="1783"/>
      <c r="BM98" s="1783"/>
      <c r="BN98" s="1783"/>
      <c r="BO98" s="1783"/>
      <c r="BP98" s="1783"/>
      <c r="BQ98" s="1783"/>
      <c r="BR98" s="1783"/>
      <c r="BS98" s="1783"/>
      <c r="BT98" s="1783"/>
      <c r="BU98" s="1783"/>
      <c r="BV98" s="1783"/>
      <c r="BW98" s="1783"/>
      <c r="BX98" s="1783"/>
    </row>
    <row r="99" spans="1:76">
      <c r="A99" s="3104"/>
      <c r="B99" s="3104"/>
      <c r="C99" s="3215"/>
      <c r="D99" s="3104"/>
      <c r="E99" s="3104"/>
      <c r="F99" s="3104"/>
      <c r="G99" s="3104"/>
      <c r="H99" s="3104"/>
      <c r="I99" s="3104"/>
      <c r="J99" s="3104"/>
      <c r="K99" s="3104"/>
      <c r="L99" s="3104"/>
      <c r="M99" s="3104"/>
      <c r="N99" s="3104"/>
      <c r="O99" s="3104"/>
      <c r="P99" s="3104"/>
      <c r="Q99" s="3104"/>
      <c r="R99" s="3104"/>
      <c r="S99" s="3104"/>
      <c r="T99" s="3215"/>
      <c r="U99" s="3104"/>
      <c r="V99" s="3104"/>
      <c r="W99" s="3104"/>
      <c r="X99" s="3104"/>
      <c r="Y99" s="1783"/>
      <c r="Z99" s="1783"/>
      <c r="AA99" s="1783"/>
      <c r="AB99" s="1783"/>
      <c r="AC99" s="3104"/>
      <c r="AD99" s="3104"/>
      <c r="AE99" s="3104"/>
      <c r="AF99" s="3104"/>
      <c r="AG99" s="3104"/>
      <c r="AH99" s="3104"/>
      <c r="AI99" s="3104"/>
      <c r="AJ99" s="3104"/>
      <c r="AK99" s="3104"/>
      <c r="AL99" s="3104"/>
      <c r="AM99" s="3104"/>
      <c r="AN99" s="3104"/>
      <c r="AO99" s="3104"/>
      <c r="AP99" s="3104"/>
      <c r="AQ99" s="3104"/>
      <c r="AR99" s="3104"/>
      <c r="AS99" s="3104"/>
      <c r="AT99" s="3104"/>
      <c r="AU99" s="3104"/>
      <c r="AV99" s="3104"/>
      <c r="AW99" s="1783"/>
      <c r="AX99" s="1783"/>
      <c r="AY99" s="1783"/>
      <c r="AZ99" s="1783"/>
      <c r="BA99" s="1783"/>
      <c r="BB99" s="1783"/>
      <c r="BC99" s="1783"/>
      <c r="BD99" s="1783"/>
      <c r="BE99" s="1783"/>
      <c r="BF99" s="1783"/>
      <c r="BG99" s="1783"/>
      <c r="BH99" s="1783"/>
      <c r="BI99" s="1783"/>
      <c r="BJ99" s="1783"/>
      <c r="BK99" s="1783"/>
      <c r="BL99" s="1783"/>
      <c r="BM99" s="1783"/>
      <c r="BN99" s="1783"/>
      <c r="BO99" s="1783"/>
      <c r="BP99" s="1783"/>
      <c r="BQ99" s="1783"/>
      <c r="BR99" s="1783"/>
      <c r="BS99" s="1783"/>
      <c r="BT99" s="1783"/>
      <c r="BU99" s="1783"/>
      <c r="BV99" s="1783"/>
      <c r="BW99" s="1783"/>
      <c r="BX99" s="1783"/>
    </row>
    <row r="100" spans="1:76">
      <c r="A100" s="3104"/>
      <c r="B100" s="3104"/>
      <c r="C100" s="3215"/>
      <c r="D100" s="3104"/>
      <c r="E100" s="3104"/>
      <c r="F100" s="3104"/>
      <c r="G100" s="3104"/>
      <c r="H100" s="3104"/>
      <c r="I100" s="3104"/>
      <c r="J100" s="3104"/>
      <c r="K100" s="3104"/>
      <c r="L100" s="3104"/>
      <c r="M100" s="3104"/>
      <c r="N100" s="3104"/>
      <c r="O100" s="3104"/>
      <c r="P100" s="3104"/>
      <c r="Q100" s="3104"/>
      <c r="R100" s="3104"/>
      <c r="S100" s="3104"/>
      <c r="T100" s="3215"/>
      <c r="U100" s="3104"/>
      <c r="V100" s="3104"/>
      <c r="W100" s="3104"/>
      <c r="X100" s="3104"/>
      <c r="Y100" s="1783"/>
      <c r="Z100" s="1783"/>
      <c r="AA100" s="1783"/>
      <c r="AB100" s="1783"/>
      <c r="AC100" s="3104"/>
      <c r="AD100" s="3104"/>
      <c r="AE100" s="3104"/>
      <c r="AF100" s="3104"/>
      <c r="AG100" s="3104"/>
      <c r="AH100" s="3104"/>
      <c r="AI100" s="3104"/>
      <c r="AJ100" s="3104"/>
      <c r="AK100" s="3104"/>
      <c r="AL100" s="3104"/>
      <c r="AM100" s="3104"/>
      <c r="AN100" s="3104"/>
      <c r="AO100" s="3104"/>
      <c r="AP100" s="3104"/>
      <c r="AQ100" s="3104"/>
      <c r="AR100" s="3104"/>
      <c r="AS100" s="3104"/>
      <c r="AT100" s="3104"/>
      <c r="AU100" s="3104"/>
      <c r="AV100" s="3104"/>
      <c r="AW100" s="1783"/>
      <c r="AX100" s="1783"/>
      <c r="AY100" s="1783"/>
      <c r="AZ100" s="1783"/>
      <c r="BA100" s="1783"/>
      <c r="BB100" s="1783"/>
      <c r="BC100" s="1783"/>
      <c r="BD100" s="1783"/>
      <c r="BE100" s="1783"/>
      <c r="BF100" s="1783"/>
      <c r="BG100" s="1783"/>
      <c r="BH100" s="1783"/>
      <c r="BI100" s="1783"/>
      <c r="BJ100" s="1783"/>
      <c r="BK100" s="1783"/>
      <c r="BL100" s="1783"/>
      <c r="BM100" s="1783"/>
      <c r="BN100" s="1783"/>
      <c r="BO100" s="1783"/>
      <c r="BP100" s="1783"/>
      <c r="BQ100" s="1783"/>
      <c r="BR100" s="1783"/>
      <c r="BS100" s="1783"/>
      <c r="BT100" s="1783"/>
      <c r="BU100" s="1783"/>
      <c r="BV100" s="1783"/>
      <c r="BW100" s="1783"/>
      <c r="BX100" s="1783"/>
    </row>
    <row r="101" spans="1:76">
      <c r="A101" s="3104"/>
      <c r="B101" s="3104"/>
      <c r="C101" s="3215"/>
      <c r="D101" s="3104"/>
      <c r="E101" s="3104"/>
      <c r="F101" s="3104"/>
      <c r="G101" s="3104"/>
      <c r="H101" s="3104"/>
      <c r="I101" s="3104"/>
      <c r="J101" s="3104"/>
      <c r="K101" s="3104"/>
      <c r="L101" s="3104"/>
      <c r="M101" s="3104"/>
      <c r="N101" s="3104"/>
      <c r="O101" s="3104"/>
      <c r="P101" s="3104"/>
      <c r="Q101" s="3104"/>
      <c r="R101" s="3104"/>
      <c r="S101" s="3104"/>
      <c r="T101" s="3215"/>
      <c r="U101" s="3104"/>
      <c r="V101" s="3104"/>
      <c r="W101" s="3104"/>
      <c r="X101" s="3104"/>
      <c r="Y101" s="1783"/>
      <c r="Z101" s="1783"/>
      <c r="AA101" s="1783"/>
      <c r="AB101" s="1783"/>
      <c r="AC101" s="3104"/>
      <c r="AD101" s="3104"/>
      <c r="AE101" s="3104"/>
      <c r="AF101" s="3104"/>
      <c r="AG101" s="3104"/>
      <c r="AH101" s="3104"/>
      <c r="AI101" s="3104"/>
      <c r="AJ101" s="3104"/>
      <c r="AK101" s="3104"/>
      <c r="AL101" s="3104"/>
      <c r="AM101" s="3104"/>
      <c r="AN101" s="3104"/>
      <c r="AO101" s="3104"/>
      <c r="AP101" s="3104"/>
      <c r="AQ101" s="3104"/>
      <c r="AR101" s="3104"/>
      <c r="AS101" s="3104"/>
      <c r="AT101" s="3104"/>
      <c r="AU101" s="3104"/>
      <c r="AV101" s="3104"/>
      <c r="AW101" s="1783"/>
      <c r="AX101" s="1783"/>
      <c r="AY101" s="1783"/>
      <c r="AZ101" s="1783"/>
      <c r="BA101" s="1783"/>
      <c r="BB101" s="1783"/>
      <c r="BC101" s="1783"/>
      <c r="BD101" s="1783"/>
      <c r="BE101" s="1783"/>
      <c r="BF101" s="1783"/>
      <c r="BG101" s="1783"/>
      <c r="BH101" s="1783"/>
      <c r="BI101" s="1783"/>
      <c r="BJ101" s="1783"/>
      <c r="BK101" s="1783"/>
      <c r="BL101" s="1783"/>
      <c r="BM101" s="1783"/>
      <c r="BN101" s="1783"/>
      <c r="BO101" s="1783"/>
      <c r="BP101" s="1783"/>
      <c r="BQ101" s="1783"/>
      <c r="BR101" s="1783"/>
      <c r="BS101" s="1783"/>
      <c r="BT101" s="1783"/>
      <c r="BU101" s="1783"/>
      <c r="BV101" s="1783"/>
      <c r="BW101" s="1783"/>
      <c r="BX101" s="1783"/>
    </row>
    <row r="102" spans="1:76">
      <c r="A102" s="3104"/>
      <c r="B102" s="3104"/>
      <c r="C102" s="3215"/>
      <c r="D102" s="3104"/>
      <c r="E102" s="3104"/>
      <c r="F102" s="3104"/>
      <c r="G102" s="3104"/>
      <c r="H102" s="3104"/>
      <c r="I102" s="3104"/>
      <c r="J102" s="3104"/>
      <c r="K102" s="3104"/>
      <c r="L102" s="3104"/>
      <c r="M102" s="3104"/>
      <c r="N102" s="3104"/>
      <c r="O102" s="3104"/>
      <c r="P102" s="3104"/>
      <c r="Q102" s="3104"/>
      <c r="R102" s="3104"/>
      <c r="S102" s="3104"/>
      <c r="T102" s="3215"/>
      <c r="U102" s="3104"/>
      <c r="V102" s="3104"/>
      <c r="W102" s="3104"/>
      <c r="X102" s="3104"/>
      <c r="Y102" s="1783"/>
      <c r="Z102" s="1783"/>
      <c r="AA102" s="1783"/>
      <c r="AB102" s="1783"/>
      <c r="AC102" s="3104"/>
      <c r="AD102" s="3104"/>
      <c r="AE102" s="3104"/>
      <c r="AF102" s="3104"/>
      <c r="AG102" s="3104"/>
      <c r="AH102" s="3104"/>
      <c r="AI102" s="3104"/>
      <c r="AJ102" s="3104"/>
      <c r="AK102" s="3104"/>
      <c r="AL102" s="3104"/>
      <c r="AM102" s="3104"/>
      <c r="AN102" s="3104"/>
      <c r="AO102" s="3104"/>
      <c r="AP102" s="3104"/>
      <c r="AQ102" s="3104"/>
      <c r="AR102" s="3104"/>
      <c r="AS102" s="3104"/>
      <c r="AT102" s="3104"/>
      <c r="AU102" s="3104"/>
      <c r="AV102" s="3104"/>
      <c r="AW102" s="1783"/>
      <c r="AX102" s="1783"/>
      <c r="AY102" s="1783"/>
      <c r="AZ102" s="1783"/>
      <c r="BA102" s="1783"/>
      <c r="BB102" s="1783"/>
      <c r="BC102" s="1783"/>
      <c r="BD102" s="1783"/>
      <c r="BE102" s="1783"/>
      <c r="BF102" s="1783"/>
      <c r="BG102" s="1783"/>
      <c r="BH102" s="1783"/>
      <c r="BI102" s="1783"/>
      <c r="BJ102" s="1783"/>
      <c r="BK102" s="1783"/>
      <c r="BL102" s="1783"/>
      <c r="BM102" s="1783"/>
      <c r="BN102" s="1783"/>
      <c r="BO102" s="1783"/>
      <c r="BP102" s="1783"/>
      <c r="BQ102" s="1783"/>
      <c r="BR102" s="1783"/>
      <c r="BS102" s="1783"/>
      <c r="BT102" s="1783"/>
      <c r="BU102" s="1783"/>
      <c r="BV102" s="1783"/>
      <c r="BW102" s="1783"/>
      <c r="BX102" s="1783"/>
    </row>
    <row r="103" spans="1:76">
      <c r="A103" s="3104"/>
      <c r="B103" s="3104"/>
      <c r="C103" s="3215"/>
      <c r="D103" s="3104"/>
      <c r="E103" s="3104"/>
      <c r="F103" s="3104"/>
      <c r="G103" s="3104"/>
      <c r="H103" s="3104"/>
      <c r="I103" s="3104"/>
      <c r="J103" s="3104"/>
      <c r="K103" s="3104"/>
      <c r="L103" s="3104"/>
      <c r="M103" s="3104"/>
      <c r="N103" s="3104"/>
      <c r="O103" s="3104"/>
      <c r="P103" s="3104"/>
      <c r="Q103" s="3104"/>
      <c r="R103" s="3104"/>
      <c r="S103" s="3104"/>
      <c r="T103" s="3215"/>
      <c r="U103" s="3104"/>
      <c r="V103" s="3104"/>
      <c r="W103" s="3104"/>
      <c r="X103" s="3104"/>
      <c r="Y103" s="1783"/>
      <c r="Z103" s="1783"/>
      <c r="AA103" s="1783"/>
      <c r="AB103" s="1783"/>
      <c r="AC103" s="3104"/>
      <c r="AD103" s="3104"/>
      <c r="AE103" s="3104"/>
      <c r="AF103" s="3104"/>
      <c r="AG103" s="3104"/>
      <c r="AH103" s="3104"/>
      <c r="AI103" s="3104"/>
      <c r="AJ103" s="3104"/>
      <c r="AK103" s="3104"/>
      <c r="AL103" s="3104"/>
      <c r="AM103" s="3104"/>
      <c r="AN103" s="3104"/>
      <c r="AO103" s="3104"/>
      <c r="AP103" s="3104"/>
      <c r="AQ103" s="3104"/>
      <c r="AR103" s="3104"/>
      <c r="AS103" s="3104"/>
      <c r="AT103" s="3104"/>
      <c r="AU103" s="3104"/>
      <c r="AV103" s="3104"/>
      <c r="AW103" s="1783"/>
      <c r="AX103" s="1783"/>
      <c r="AY103" s="1783"/>
      <c r="AZ103" s="1783"/>
      <c r="BA103" s="1783"/>
      <c r="BB103" s="1783"/>
      <c r="BC103" s="1783"/>
      <c r="BD103" s="1783"/>
      <c r="BE103" s="1783"/>
      <c r="BF103" s="1783"/>
      <c r="BG103" s="1783"/>
      <c r="BH103" s="1783"/>
      <c r="BI103" s="1783"/>
      <c r="BJ103" s="1783"/>
      <c r="BK103" s="1783"/>
      <c r="BL103" s="1783"/>
      <c r="BM103" s="1783"/>
      <c r="BN103" s="1783"/>
      <c r="BO103" s="1783"/>
      <c r="BP103" s="1783"/>
      <c r="BQ103" s="1783"/>
      <c r="BR103" s="1783"/>
      <c r="BS103" s="1783"/>
      <c r="BT103" s="1783"/>
      <c r="BU103" s="1783"/>
      <c r="BV103" s="1783"/>
      <c r="BW103" s="1783"/>
      <c r="BX103" s="1783"/>
    </row>
    <row r="104" spans="1:76">
      <c r="A104" s="3104"/>
      <c r="B104" s="3104"/>
      <c r="C104" s="3215"/>
      <c r="D104" s="3104"/>
      <c r="E104" s="3104"/>
      <c r="F104" s="3104"/>
      <c r="G104" s="3104"/>
      <c r="H104" s="3104"/>
      <c r="I104" s="3104"/>
      <c r="J104" s="3104"/>
      <c r="K104" s="3104"/>
      <c r="L104" s="3104"/>
      <c r="M104" s="3104"/>
      <c r="N104" s="3104"/>
      <c r="O104" s="3104"/>
      <c r="P104" s="3104"/>
      <c r="Q104" s="3104"/>
      <c r="R104" s="3104"/>
      <c r="S104" s="3104"/>
      <c r="T104" s="3215"/>
      <c r="U104" s="3104"/>
      <c r="V104" s="3104"/>
      <c r="W104" s="3104"/>
      <c r="X104" s="3104"/>
      <c r="Y104" s="1783"/>
      <c r="Z104" s="1783"/>
      <c r="AA104" s="1783"/>
      <c r="AB104" s="1783"/>
      <c r="AC104" s="3104"/>
      <c r="AD104" s="3104"/>
      <c r="AE104" s="3104"/>
      <c r="AF104" s="3104"/>
      <c r="AG104" s="3104"/>
      <c r="AH104" s="3104"/>
      <c r="AI104" s="3104"/>
      <c r="AJ104" s="3104"/>
      <c r="AK104" s="3104"/>
      <c r="AL104" s="3104"/>
      <c r="AM104" s="3104"/>
      <c r="AN104" s="3104"/>
      <c r="AO104" s="3104"/>
      <c r="AP104" s="3104"/>
      <c r="AQ104" s="3104"/>
      <c r="AR104" s="3104"/>
      <c r="AS104" s="3104"/>
      <c r="AT104" s="3104"/>
      <c r="AU104" s="3104"/>
      <c r="AV104" s="3104"/>
      <c r="AW104" s="1783"/>
      <c r="AX104" s="1783"/>
      <c r="AY104" s="1783"/>
      <c r="AZ104" s="1783"/>
      <c r="BA104" s="1783"/>
      <c r="BB104" s="1783"/>
      <c r="BC104" s="1783"/>
      <c r="BD104" s="1783"/>
      <c r="BE104" s="1783"/>
      <c r="BF104" s="1783"/>
      <c r="BG104" s="1783"/>
      <c r="BH104" s="1783"/>
      <c r="BI104" s="1783"/>
      <c r="BJ104" s="1783"/>
      <c r="BK104" s="1783"/>
      <c r="BL104" s="1783"/>
      <c r="BM104" s="1783"/>
      <c r="BN104" s="1783"/>
      <c r="BO104" s="1783"/>
      <c r="BP104" s="1783"/>
      <c r="BQ104" s="1783"/>
      <c r="BR104" s="1783"/>
      <c r="BS104" s="1783"/>
      <c r="BT104" s="1783"/>
      <c r="BU104" s="1783"/>
      <c r="BV104" s="1783"/>
      <c r="BW104" s="1783"/>
      <c r="BX104" s="1783"/>
    </row>
    <row r="105" spans="1:76">
      <c r="A105" s="3104"/>
      <c r="B105" s="3104"/>
      <c r="C105" s="3215"/>
      <c r="D105" s="3104"/>
      <c r="E105" s="3104"/>
      <c r="F105" s="3104"/>
      <c r="G105" s="3104"/>
      <c r="H105" s="3104"/>
      <c r="I105" s="3104"/>
      <c r="J105" s="3104"/>
      <c r="K105" s="3104"/>
      <c r="L105" s="3104"/>
      <c r="M105" s="3104"/>
      <c r="N105" s="3104"/>
      <c r="O105" s="3104"/>
      <c r="P105" s="3104"/>
      <c r="Q105" s="3104"/>
      <c r="R105" s="3104"/>
      <c r="S105" s="3104"/>
      <c r="T105" s="3215"/>
      <c r="U105" s="3104"/>
      <c r="V105" s="3104"/>
      <c r="W105" s="3104"/>
      <c r="X105" s="3104"/>
      <c r="Y105" s="1783"/>
      <c r="Z105" s="1783"/>
      <c r="AA105" s="1783"/>
      <c r="AB105" s="1783"/>
      <c r="AC105" s="3104"/>
      <c r="AD105" s="3104"/>
      <c r="AE105" s="3104"/>
      <c r="AF105" s="3104"/>
      <c r="AG105" s="3104"/>
      <c r="AH105" s="3104"/>
      <c r="AI105" s="3104"/>
      <c r="AJ105" s="3104"/>
      <c r="AK105" s="3104"/>
      <c r="AL105" s="3104"/>
      <c r="AM105" s="3104"/>
      <c r="AN105" s="3104"/>
      <c r="AO105" s="3104"/>
      <c r="AP105" s="3104"/>
      <c r="AQ105" s="3104"/>
      <c r="AR105" s="3104"/>
      <c r="AS105" s="3104"/>
      <c r="AT105" s="3104"/>
      <c r="AU105" s="3104"/>
      <c r="AV105" s="3104"/>
      <c r="AW105" s="1783"/>
      <c r="AX105" s="1783"/>
      <c r="AY105" s="1783"/>
      <c r="AZ105" s="1783"/>
      <c r="BA105" s="1783"/>
      <c r="BB105" s="1783"/>
      <c r="BC105" s="1783"/>
      <c r="BD105" s="1783"/>
      <c r="BE105" s="1783"/>
      <c r="BF105" s="1783"/>
      <c r="BG105" s="1783"/>
      <c r="BH105" s="1783"/>
      <c r="BI105" s="1783"/>
      <c r="BJ105" s="1783"/>
      <c r="BK105" s="1783"/>
      <c r="BL105" s="1783"/>
      <c r="BM105" s="1783"/>
      <c r="BN105" s="1783"/>
      <c r="BO105" s="1783"/>
      <c r="BP105" s="1783"/>
      <c r="BQ105" s="1783"/>
      <c r="BR105" s="1783"/>
      <c r="BS105" s="1783"/>
      <c r="BT105" s="1783"/>
      <c r="BU105" s="1783"/>
      <c r="BV105" s="1783"/>
      <c r="BW105" s="1783"/>
      <c r="BX105" s="1783"/>
    </row>
    <row r="106" spans="1:76">
      <c r="A106" s="3104"/>
      <c r="B106" s="3104"/>
      <c r="C106" s="3215"/>
      <c r="D106" s="3104"/>
      <c r="E106" s="3104"/>
      <c r="F106" s="3104"/>
      <c r="G106" s="3104"/>
      <c r="H106" s="3104"/>
      <c r="I106" s="3104"/>
      <c r="J106" s="3104"/>
      <c r="K106" s="3104"/>
      <c r="L106" s="3104"/>
      <c r="M106" s="3104"/>
      <c r="N106" s="3104"/>
      <c r="O106" s="3104"/>
      <c r="P106" s="3104"/>
      <c r="Q106" s="3104"/>
      <c r="R106" s="3104"/>
      <c r="S106" s="3104"/>
      <c r="T106" s="3215"/>
      <c r="U106" s="3104"/>
      <c r="V106" s="3104"/>
      <c r="W106" s="3104"/>
      <c r="X106" s="3104"/>
      <c r="Y106" s="1783"/>
      <c r="Z106" s="1783"/>
      <c r="AA106" s="1783"/>
      <c r="AB106" s="1783"/>
      <c r="AC106" s="3104"/>
      <c r="AD106" s="3104"/>
      <c r="AE106" s="3104"/>
      <c r="AF106" s="3104"/>
      <c r="AG106" s="3104"/>
      <c r="AH106" s="3104"/>
      <c r="AI106" s="3104"/>
      <c r="AJ106" s="3104"/>
      <c r="AK106" s="3104"/>
      <c r="AL106" s="3104"/>
      <c r="AM106" s="3104"/>
      <c r="AN106" s="3104"/>
      <c r="AO106" s="3104"/>
      <c r="AP106" s="3104"/>
      <c r="AQ106" s="3104"/>
      <c r="AR106" s="3104"/>
      <c r="AS106" s="3104"/>
      <c r="AT106" s="3104"/>
      <c r="AU106" s="3104"/>
      <c r="AV106" s="3104"/>
      <c r="AW106" s="1783"/>
      <c r="AX106" s="1783"/>
      <c r="AY106" s="1783"/>
      <c r="AZ106" s="1783"/>
      <c r="BA106" s="1783"/>
      <c r="BB106" s="1783"/>
      <c r="BC106" s="1783"/>
      <c r="BD106" s="1783"/>
      <c r="BE106" s="1783"/>
      <c r="BF106" s="1783"/>
      <c r="BG106" s="1783"/>
      <c r="BH106" s="1783"/>
      <c r="BI106" s="1783"/>
      <c r="BJ106" s="1783"/>
      <c r="BK106" s="1783"/>
      <c r="BL106" s="1783"/>
      <c r="BM106" s="1783"/>
      <c r="BN106" s="1783"/>
      <c r="BO106" s="1783"/>
      <c r="BP106" s="1783"/>
      <c r="BQ106" s="1783"/>
      <c r="BR106" s="1783"/>
      <c r="BS106" s="1783"/>
      <c r="BT106" s="1783"/>
      <c r="BU106" s="1783"/>
      <c r="BV106" s="1783"/>
      <c r="BW106" s="1783"/>
      <c r="BX106" s="1783"/>
    </row>
    <row r="107" spans="1:76">
      <c r="A107" s="3104"/>
      <c r="B107" s="3104"/>
      <c r="C107" s="3215"/>
      <c r="D107" s="3104"/>
      <c r="E107" s="3104"/>
      <c r="F107" s="3104"/>
      <c r="G107" s="3104"/>
      <c r="H107" s="3104"/>
      <c r="I107" s="3104"/>
      <c r="J107" s="3104"/>
      <c r="K107" s="3104"/>
      <c r="L107" s="3104"/>
      <c r="M107" s="3104"/>
      <c r="N107" s="3104"/>
      <c r="O107" s="3104"/>
      <c r="P107" s="3104"/>
      <c r="Q107" s="3104"/>
      <c r="R107" s="3104"/>
      <c r="S107" s="3104"/>
      <c r="T107" s="3215"/>
      <c r="U107" s="3104"/>
      <c r="V107" s="3104"/>
      <c r="W107" s="3104"/>
      <c r="X107" s="3104"/>
      <c r="Y107" s="1783"/>
      <c r="Z107" s="1783"/>
      <c r="AA107" s="1783"/>
      <c r="AB107" s="1783"/>
      <c r="AC107" s="3104"/>
      <c r="AD107" s="3104"/>
      <c r="AE107" s="3104"/>
      <c r="AF107" s="3104"/>
      <c r="AG107" s="3104"/>
      <c r="AH107" s="3104"/>
      <c r="AI107" s="3104"/>
      <c r="AJ107" s="3104"/>
      <c r="AK107" s="3104"/>
      <c r="AL107" s="3104"/>
      <c r="AM107" s="3104"/>
      <c r="AN107" s="3104"/>
      <c r="AO107" s="3104"/>
      <c r="AP107" s="3104"/>
      <c r="AQ107" s="3104"/>
      <c r="AR107" s="3104"/>
      <c r="AS107" s="3104"/>
      <c r="AT107" s="3104"/>
      <c r="AU107" s="3104"/>
      <c r="AV107" s="3104"/>
      <c r="AW107" s="1783"/>
      <c r="AX107" s="1783"/>
      <c r="AY107" s="1783"/>
      <c r="AZ107" s="1783"/>
      <c r="BA107" s="1783"/>
      <c r="BB107" s="1783"/>
      <c r="BC107" s="1783"/>
      <c r="BD107" s="1783"/>
      <c r="BE107" s="1783"/>
      <c r="BF107" s="1783"/>
      <c r="BG107" s="1783"/>
      <c r="BH107" s="1783"/>
      <c r="BI107" s="1783"/>
      <c r="BJ107" s="1783"/>
      <c r="BK107" s="1783"/>
      <c r="BL107" s="1783"/>
      <c r="BM107" s="1783"/>
      <c r="BN107" s="1783"/>
      <c r="BO107" s="1783"/>
      <c r="BP107" s="1783"/>
      <c r="BQ107" s="1783"/>
      <c r="BR107" s="1783"/>
      <c r="BS107" s="1783"/>
      <c r="BT107" s="1783"/>
      <c r="BU107" s="1783"/>
      <c r="BV107" s="1783"/>
      <c r="BW107" s="1783"/>
      <c r="BX107" s="1783"/>
    </row>
    <row r="108" spans="1:76">
      <c r="A108" s="3104"/>
      <c r="B108" s="3104"/>
      <c r="C108" s="3215"/>
      <c r="D108" s="3104"/>
      <c r="E108" s="3104"/>
      <c r="F108" s="3104"/>
      <c r="G108" s="3104"/>
      <c r="H108" s="3104"/>
      <c r="I108" s="3104"/>
      <c r="J108" s="3104"/>
      <c r="K108" s="3104"/>
      <c r="L108" s="3104"/>
      <c r="M108" s="3104"/>
      <c r="N108" s="3104"/>
      <c r="O108" s="3104"/>
      <c r="P108" s="3104"/>
      <c r="Q108" s="3104"/>
      <c r="R108" s="3104"/>
      <c r="S108" s="3104"/>
      <c r="T108" s="3215"/>
      <c r="U108" s="3104"/>
      <c r="V108" s="3104"/>
      <c r="W108" s="3104"/>
      <c r="X108" s="3104"/>
      <c r="Y108" s="1783"/>
      <c r="Z108" s="1783"/>
      <c r="AA108" s="1783"/>
      <c r="AB108" s="1783"/>
      <c r="AC108" s="3104"/>
      <c r="AD108" s="3104"/>
      <c r="AE108" s="3104"/>
      <c r="AF108" s="3104"/>
      <c r="AG108" s="3104"/>
      <c r="AH108" s="3104"/>
      <c r="AI108" s="3104"/>
      <c r="AJ108" s="3104"/>
      <c r="AK108" s="3104"/>
      <c r="AL108" s="3104"/>
      <c r="AM108" s="3104"/>
      <c r="AN108" s="3104"/>
      <c r="AO108" s="3104"/>
      <c r="AP108" s="3104"/>
      <c r="AQ108" s="3104"/>
      <c r="AR108" s="3104"/>
      <c r="AS108" s="3104"/>
      <c r="AT108" s="3104"/>
      <c r="AU108" s="3104"/>
      <c r="AV108" s="3104"/>
      <c r="AW108" s="1783"/>
      <c r="AX108" s="1783"/>
      <c r="AY108" s="1783"/>
      <c r="AZ108" s="1783"/>
      <c r="BA108" s="1783"/>
      <c r="BB108" s="1783"/>
      <c r="BC108" s="1783"/>
      <c r="BD108" s="1783"/>
      <c r="BE108" s="1783"/>
      <c r="BF108" s="1783"/>
      <c r="BG108" s="1783"/>
      <c r="BH108" s="1783"/>
      <c r="BI108" s="1783"/>
      <c r="BJ108" s="1783"/>
      <c r="BK108" s="1783"/>
      <c r="BL108" s="1783"/>
      <c r="BM108" s="1783"/>
      <c r="BN108" s="1783"/>
      <c r="BO108" s="1783"/>
      <c r="BP108" s="1783"/>
      <c r="BQ108" s="1783"/>
      <c r="BR108" s="1783"/>
      <c r="BS108" s="1783"/>
      <c r="BT108" s="1783"/>
      <c r="BU108" s="1783"/>
      <c r="BV108" s="1783"/>
      <c r="BW108" s="1783"/>
      <c r="BX108" s="1783"/>
    </row>
    <row r="109" spans="1:76">
      <c r="A109" s="3104"/>
      <c r="B109" s="3104"/>
      <c r="C109" s="3215"/>
      <c r="D109" s="3104"/>
      <c r="E109" s="3104"/>
      <c r="F109" s="3104"/>
      <c r="G109" s="3104"/>
      <c r="H109" s="3104"/>
      <c r="I109" s="3104"/>
      <c r="J109" s="3104"/>
      <c r="K109" s="3104"/>
      <c r="L109" s="3104"/>
      <c r="M109" s="3104"/>
      <c r="N109" s="3104"/>
      <c r="O109" s="3104"/>
      <c r="P109" s="3104"/>
      <c r="Q109" s="3104"/>
      <c r="R109" s="3104"/>
      <c r="S109" s="3104"/>
      <c r="T109" s="3215"/>
      <c r="U109" s="3104"/>
      <c r="V109" s="3104"/>
      <c r="W109" s="3104"/>
      <c r="X109" s="3104"/>
      <c r="Y109" s="1783"/>
      <c r="Z109" s="1783"/>
      <c r="AA109" s="1783"/>
      <c r="AB109" s="1783"/>
      <c r="AC109" s="3104"/>
      <c r="AD109" s="3104"/>
      <c r="AE109" s="3104"/>
      <c r="AF109" s="3104"/>
      <c r="AG109" s="3104"/>
      <c r="AH109" s="3104"/>
      <c r="AI109" s="3104"/>
      <c r="AJ109" s="3104"/>
      <c r="AK109" s="3104"/>
      <c r="AL109" s="3104"/>
      <c r="AM109" s="3104"/>
      <c r="AN109" s="3104"/>
      <c r="AO109" s="3104"/>
      <c r="AP109" s="3104"/>
      <c r="AQ109" s="3104"/>
      <c r="AR109" s="3104"/>
      <c r="AS109" s="3104"/>
      <c r="AT109" s="3104"/>
      <c r="AU109" s="3104"/>
      <c r="AV109" s="3104"/>
      <c r="AW109" s="1783"/>
      <c r="AX109" s="1783"/>
      <c r="AY109" s="1783"/>
      <c r="AZ109" s="1783"/>
      <c r="BA109" s="1783"/>
      <c r="BB109" s="1783"/>
      <c r="BC109" s="1783"/>
      <c r="BD109" s="1783"/>
      <c r="BE109" s="1783"/>
      <c r="BF109" s="1783"/>
      <c r="BG109" s="1783"/>
      <c r="BH109" s="1783"/>
      <c r="BI109" s="1783"/>
      <c r="BJ109" s="1783"/>
      <c r="BK109" s="1783"/>
      <c r="BL109" s="1783"/>
      <c r="BM109" s="1783"/>
      <c r="BN109" s="1783"/>
      <c r="BO109" s="1783"/>
      <c r="BP109" s="1783"/>
      <c r="BQ109" s="1783"/>
      <c r="BR109" s="1783"/>
      <c r="BS109" s="1783"/>
      <c r="BT109" s="1783"/>
      <c r="BU109" s="1783"/>
      <c r="BV109" s="1783"/>
      <c r="BW109" s="1783"/>
      <c r="BX109" s="1783"/>
    </row>
    <row r="110" spans="1:76">
      <c r="A110" s="3104"/>
      <c r="B110" s="3104"/>
      <c r="C110" s="3215"/>
      <c r="D110" s="3104"/>
      <c r="E110" s="3104"/>
      <c r="F110" s="3104"/>
      <c r="G110" s="3104"/>
      <c r="H110" s="3104"/>
      <c r="I110" s="3104"/>
      <c r="J110" s="3104"/>
      <c r="K110" s="3104"/>
      <c r="L110" s="3104"/>
      <c r="M110" s="3104"/>
      <c r="N110" s="3104"/>
      <c r="O110" s="3104"/>
      <c r="P110" s="3104"/>
      <c r="Q110" s="3104"/>
      <c r="R110" s="3104"/>
      <c r="S110" s="3104"/>
      <c r="T110" s="3215"/>
      <c r="U110" s="3104"/>
      <c r="V110" s="3104"/>
      <c r="W110" s="3104"/>
      <c r="X110" s="3104"/>
      <c r="Y110" s="1783"/>
      <c r="Z110" s="1783"/>
      <c r="AA110" s="1783"/>
      <c r="AB110" s="1783"/>
      <c r="AC110" s="3104"/>
      <c r="AD110" s="3104"/>
      <c r="AE110" s="3104"/>
      <c r="AF110" s="3104"/>
      <c r="AG110" s="3104"/>
      <c r="AH110" s="3104"/>
      <c r="AI110" s="3104"/>
      <c r="AJ110" s="3104"/>
      <c r="AK110" s="3104"/>
      <c r="AL110" s="3104"/>
      <c r="AM110" s="3104"/>
      <c r="AN110" s="3104"/>
      <c r="AO110" s="3104"/>
      <c r="AP110" s="3104"/>
      <c r="AQ110" s="3104"/>
      <c r="AR110" s="3104"/>
      <c r="AS110" s="3104"/>
      <c r="AT110" s="3104"/>
      <c r="AU110" s="3104"/>
      <c r="AV110" s="3104"/>
      <c r="AW110" s="1783"/>
      <c r="AX110" s="1783"/>
      <c r="AY110" s="1783"/>
      <c r="AZ110" s="1783"/>
      <c r="BA110" s="1783"/>
      <c r="BB110" s="1783"/>
      <c r="BC110" s="1783"/>
      <c r="BD110" s="1783"/>
      <c r="BE110" s="1783"/>
      <c r="BF110" s="1783"/>
      <c r="BG110" s="1783"/>
      <c r="BH110" s="1783"/>
      <c r="BI110" s="1783"/>
      <c r="BJ110" s="1783"/>
      <c r="BK110" s="1783"/>
      <c r="BL110" s="1783"/>
      <c r="BM110" s="1783"/>
      <c r="BN110" s="1783"/>
      <c r="BO110" s="1783"/>
      <c r="BP110" s="1783"/>
      <c r="BQ110" s="1783"/>
      <c r="BR110" s="1783"/>
      <c r="BS110" s="1783"/>
      <c r="BT110" s="1783"/>
      <c r="BU110" s="1783"/>
      <c r="BV110" s="1783"/>
      <c r="BW110" s="1783"/>
      <c r="BX110" s="1783"/>
    </row>
    <row r="111" spans="1:76">
      <c r="A111" s="3104"/>
      <c r="B111" s="3104"/>
      <c r="C111" s="3215"/>
      <c r="D111" s="3104"/>
      <c r="E111" s="3104"/>
      <c r="F111" s="3104"/>
      <c r="G111" s="3104"/>
      <c r="H111" s="3104"/>
      <c r="I111" s="3104"/>
      <c r="J111" s="3104"/>
      <c r="K111" s="3104"/>
      <c r="L111" s="3104"/>
      <c r="M111" s="3104"/>
      <c r="N111" s="3104"/>
      <c r="O111" s="3104"/>
      <c r="P111" s="3104"/>
      <c r="Q111" s="3104"/>
      <c r="R111" s="3104"/>
      <c r="S111" s="3104"/>
      <c r="T111" s="3215"/>
      <c r="U111" s="3104"/>
      <c r="V111" s="3104"/>
      <c r="W111" s="3104"/>
      <c r="X111" s="3104"/>
      <c r="Y111" s="1783"/>
      <c r="Z111" s="1783"/>
      <c r="AA111" s="1783"/>
      <c r="AB111" s="1783"/>
      <c r="AC111" s="3104"/>
      <c r="AD111" s="3104"/>
      <c r="AE111" s="3104"/>
      <c r="AF111" s="3104"/>
      <c r="AG111" s="3104"/>
      <c r="AH111" s="3104"/>
      <c r="AI111" s="3104"/>
      <c r="AJ111" s="3104"/>
      <c r="AK111" s="3104"/>
      <c r="AL111" s="3104"/>
      <c r="AM111" s="3104"/>
      <c r="AN111" s="3104"/>
      <c r="AO111" s="3104"/>
      <c r="AP111" s="3104"/>
      <c r="AQ111" s="3104"/>
      <c r="AR111" s="3104"/>
      <c r="AS111" s="3104"/>
      <c r="AT111" s="3104"/>
      <c r="AU111" s="3104"/>
      <c r="AV111" s="3104"/>
      <c r="AW111" s="1783"/>
      <c r="AX111" s="1783"/>
      <c r="AY111" s="1783"/>
      <c r="AZ111" s="1783"/>
      <c r="BA111" s="1783"/>
      <c r="BB111" s="1783"/>
      <c r="BC111" s="1783"/>
      <c r="BD111" s="1783"/>
      <c r="BE111" s="1783"/>
      <c r="BF111" s="1783"/>
      <c r="BG111" s="1783"/>
      <c r="BH111" s="1783"/>
      <c r="BI111" s="1783"/>
      <c r="BJ111" s="1783"/>
      <c r="BK111" s="1783"/>
      <c r="BL111" s="1783"/>
      <c r="BM111" s="1783"/>
      <c r="BN111" s="1783"/>
      <c r="BO111" s="1783"/>
      <c r="BP111" s="1783"/>
      <c r="BQ111" s="1783"/>
      <c r="BR111" s="1783"/>
      <c r="BS111" s="1783"/>
      <c r="BT111" s="1783"/>
      <c r="BU111" s="1783"/>
      <c r="BV111" s="1783"/>
      <c r="BW111" s="1783"/>
      <c r="BX111" s="1783"/>
    </row>
    <row r="112" spans="1:76">
      <c r="A112" s="3104"/>
      <c r="B112" s="3104"/>
      <c r="C112" s="3215"/>
      <c r="D112" s="3104"/>
      <c r="E112" s="3104"/>
      <c r="F112" s="3104"/>
      <c r="G112" s="3104"/>
      <c r="H112" s="3104"/>
      <c r="I112" s="3104"/>
      <c r="J112" s="3104"/>
      <c r="K112" s="3104"/>
      <c r="L112" s="3104"/>
      <c r="M112" s="3104"/>
      <c r="N112" s="3104"/>
      <c r="O112" s="3104"/>
      <c r="P112" s="3104"/>
      <c r="Q112" s="3104"/>
      <c r="R112" s="3104"/>
      <c r="S112" s="3104"/>
      <c r="T112" s="3215"/>
      <c r="U112" s="3104"/>
      <c r="V112" s="3104"/>
      <c r="W112" s="3104"/>
      <c r="X112" s="3104"/>
      <c r="Y112" s="1783"/>
      <c r="Z112" s="1783"/>
      <c r="AA112" s="1783"/>
      <c r="AB112" s="1783"/>
      <c r="AC112" s="3104"/>
      <c r="AD112" s="3104"/>
      <c r="AE112" s="3104"/>
      <c r="AF112" s="3104"/>
      <c r="AG112" s="3104"/>
      <c r="AH112" s="3104"/>
      <c r="AI112" s="3104"/>
      <c r="AJ112" s="3104"/>
      <c r="AK112" s="3104"/>
      <c r="AL112" s="3104"/>
      <c r="AM112" s="3104"/>
      <c r="AN112" s="3104"/>
      <c r="AO112" s="3104"/>
      <c r="AP112" s="3104"/>
      <c r="AQ112" s="3104"/>
      <c r="AR112" s="3104"/>
      <c r="AS112" s="3104"/>
      <c r="AT112" s="3104"/>
      <c r="AU112" s="3104"/>
      <c r="AV112" s="3104"/>
      <c r="AW112" s="1783"/>
      <c r="AX112" s="1783"/>
      <c r="AY112" s="1783"/>
      <c r="AZ112" s="1783"/>
      <c r="BA112" s="1783"/>
      <c r="BB112" s="1783"/>
      <c r="BC112" s="1783"/>
      <c r="BD112" s="1783"/>
      <c r="BE112" s="1783"/>
      <c r="BF112" s="1783"/>
      <c r="BG112" s="1783"/>
      <c r="BH112" s="1783"/>
      <c r="BI112" s="1783"/>
      <c r="BJ112" s="1783"/>
      <c r="BK112" s="1783"/>
      <c r="BL112" s="1783"/>
      <c r="BM112" s="1783"/>
      <c r="BN112" s="1783"/>
      <c r="BO112" s="1783"/>
      <c r="BP112" s="1783"/>
      <c r="BQ112" s="1783"/>
      <c r="BR112" s="1783"/>
      <c r="BS112" s="1783"/>
      <c r="BT112" s="1783"/>
      <c r="BU112" s="1783"/>
      <c r="BV112" s="1783"/>
      <c r="BW112" s="1783"/>
      <c r="BX112" s="1783"/>
    </row>
    <row r="113" spans="1:76">
      <c r="A113" s="3104"/>
      <c r="B113" s="3104"/>
      <c r="C113" s="3215"/>
      <c r="D113" s="3104"/>
      <c r="E113" s="3104"/>
      <c r="F113" s="3104"/>
      <c r="G113" s="3104"/>
      <c r="H113" s="3104"/>
      <c r="I113" s="3104"/>
      <c r="J113" s="3104"/>
      <c r="K113" s="3104"/>
      <c r="L113" s="3104"/>
      <c r="M113" s="3104"/>
      <c r="N113" s="3104"/>
      <c r="O113" s="3104"/>
      <c r="P113" s="3104"/>
      <c r="Q113" s="3104"/>
      <c r="R113" s="3104"/>
      <c r="S113" s="3104"/>
      <c r="T113" s="3215"/>
      <c r="U113" s="3104"/>
      <c r="V113" s="3104"/>
      <c r="W113" s="3104"/>
      <c r="X113" s="3104"/>
      <c r="Y113" s="1783"/>
      <c r="Z113" s="1783"/>
      <c r="AA113" s="1783"/>
      <c r="AB113" s="1783"/>
      <c r="AC113" s="3104"/>
      <c r="AD113" s="3104"/>
      <c r="AE113" s="3104"/>
      <c r="AF113" s="3104"/>
      <c r="AG113" s="3104"/>
      <c r="AH113" s="3104"/>
      <c r="AI113" s="3104"/>
      <c r="AJ113" s="3104"/>
      <c r="AK113" s="3104"/>
      <c r="AL113" s="3104"/>
      <c r="AM113" s="3104"/>
      <c r="AN113" s="3104"/>
      <c r="AO113" s="3104"/>
      <c r="AP113" s="3104"/>
      <c r="AQ113" s="3104"/>
      <c r="AR113" s="3104"/>
      <c r="AS113" s="3104"/>
      <c r="AT113" s="3104"/>
      <c r="AU113" s="3104"/>
      <c r="AV113" s="3104"/>
      <c r="AW113" s="1783"/>
      <c r="AX113" s="1783"/>
      <c r="AY113" s="1783"/>
      <c r="AZ113" s="1783"/>
      <c r="BA113" s="1783"/>
      <c r="BB113" s="1783"/>
      <c r="BC113" s="1783"/>
      <c r="BD113" s="1783"/>
      <c r="BE113" s="1783"/>
      <c r="BF113" s="1783"/>
      <c r="BG113" s="1783"/>
      <c r="BH113" s="1783"/>
      <c r="BI113" s="1783"/>
      <c r="BJ113" s="1783"/>
      <c r="BK113" s="1783"/>
      <c r="BL113" s="1783"/>
      <c r="BM113" s="1783"/>
      <c r="BN113" s="1783"/>
      <c r="BO113" s="1783"/>
      <c r="BP113" s="1783"/>
      <c r="BQ113" s="1783"/>
      <c r="BR113" s="1783"/>
      <c r="BS113" s="1783"/>
      <c r="BT113" s="1783"/>
      <c r="BU113" s="1783"/>
      <c r="BV113" s="1783"/>
      <c r="BW113" s="1783"/>
      <c r="BX113" s="1783"/>
    </row>
    <row r="114" spans="1:76">
      <c r="A114" s="3104"/>
      <c r="B114" s="3104"/>
      <c r="C114" s="3215"/>
      <c r="D114" s="3104"/>
      <c r="E114" s="3104"/>
      <c r="F114" s="3104"/>
      <c r="G114" s="3104"/>
      <c r="H114" s="3104"/>
      <c r="I114" s="3104"/>
      <c r="J114" s="3104"/>
      <c r="K114" s="3104"/>
      <c r="L114" s="3104"/>
      <c r="M114" s="3104"/>
      <c r="N114" s="3104"/>
      <c r="O114" s="3104"/>
      <c r="P114" s="3104"/>
      <c r="Q114" s="3104"/>
      <c r="R114" s="3104"/>
      <c r="S114" s="3104"/>
      <c r="T114" s="3215"/>
      <c r="U114" s="3104"/>
      <c r="V114" s="3104"/>
      <c r="W114" s="3104"/>
      <c r="X114" s="3104"/>
      <c r="Y114" s="1783"/>
      <c r="Z114" s="1783"/>
      <c r="AA114" s="1783"/>
      <c r="AB114" s="1783"/>
      <c r="AC114" s="3104"/>
      <c r="AD114" s="3104"/>
      <c r="AE114" s="3104"/>
      <c r="AF114" s="3104"/>
      <c r="AG114" s="3104"/>
      <c r="AH114" s="3104"/>
      <c r="AI114" s="3104"/>
      <c r="AJ114" s="3104"/>
      <c r="AK114" s="3104"/>
      <c r="AL114" s="3104"/>
      <c r="AM114" s="3104"/>
      <c r="AN114" s="3104"/>
      <c r="AO114" s="3104"/>
      <c r="AP114" s="3104"/>
      <c r="AQ114" s="3104"/>
      <c r="AR114" s="3104"/>
      <c r="AS114" s="3104"/>
      <c r="AT114" s="3104"/>
      <c r="AU114" s="3104"/>
      <c r="AV114" s="3104"/>
      <c r="AW114" s="1783"/>
      <c r="AX114" s="1783"/>
      <c r="AY114" s="1783"/>
      <c r="AZ114" s="1783"/>
      <c r="BA114" s="1783"/>
      <c r="BB114" s="1783"/>
      <c r="BC114" s="1783"/>
      <c r="BD114" s="1783"/>
      <c r="BE114" s="1783"/>
      <c r="BF114" s="1783"/>
      <c r="BG114" s="1783"/>
      <c r="BH114" s="1783"/>
      <c r="BI114" s="1783"/>
      <c r="BJ114" s="1783"/>
      <c r="BK114" s="1783"/>
      <c r="BL114" s="1783"/>
      <c r="BM114" s="1783"/>
      <c r="BN114" s="1783"/>
      <c r="BO114" s="1783"/>
      <c r="BP114" s="1783"/>
      <c r="BQ114" s="1783"/>
      <c r="BR114" s="1783"/>
      <c r="BS114" s="1783"/>
      <c r="BT114" s="1783"/>
      <c r="BU114" s="1783"/>
      <c r="BV114" s="1783"/>
      <c r="BW114" s="1783"/>
      <c r="BX114" s="1783"/>
    </row>
    <row r="115" spans="1:76">
      <c r="A115" s="3104"/>
      <c r="B115" s="3104"/>
      <c r="C115" s="3215"/>
      <c r="D115" s="3104"/>
      <c r="E115" s="3104"/>
      <c r="F115" s="3104"/>
      <c r="G115" s="3104"/>
      <c r="H115" s="3104"/>
      <c r="I115" s="3104"/>
      <c r="J115" s="3104"/>
      <c r="K115" s="3104"/>
      <c r="L115" s="3104"/>
      <c r="M115" s="3104"/>
      <c r="N115" s="3104"/>
      <c r="O115" s="3104"/>
      <c r="P115" s="3104"/>
      <c r="Q115" s="3104"/>
      <c r="R115" s="3104"/>
      <c r="S115" s="3104"/>
      <c r="T115" s="3215"/>
      <c r="U115" s="3104"/>
      <c r="V115" s="3104"/>
      <c r="W115" s="3104"/>
      <c r="X115" s="3104"/>
      <c r="Y115" s="1783"/>
      <c r="Z115" s="1783"/>
      <c r="AA115" s="1783"/>
      <c r="AB115" s="1783"/>
      <c r="AC115" s="3104"/>
      <c r="AD115" s="3104"/>
      <c r="AE115" s="3104"/>
      <c r="AF115" s="3104"/>
      <c r="AG115" s="3104"/>
      <c r="AH115" s="3104"/>
      <c r="AI115" s="3104"/>
      <c r="AJ115" s="3104"/>
      <c r="AK115" s="3104"/>
      <c r="AL115" s="3104"/>
      <c r="AM115" s="3104"/>
      <c r="AN115" s="3104"/>
      <c r="AO115" s="3104"/>
      <c r="AP115" s="3104"/>
      <c r="AQ115" s="3104"/>
      <c r="AR115" s="3104"/>
      <c r="AS115" s="3104"/>
      <c r="AT115" s="3104"/>
      <c r="AU115" s="3104"/>
      <c r="AV115" s="3104"/>
      <c r="AW115" s="1783"/>
      <c r="AX115" s="1783"/>
      <c r="AY115" s="1783"/>
      <c r="AZ115" s="1783"/>
      <c r="BA115" s="1783"/>
      <c r="BB115" s="1783"/>
      <c r="BC115" s="1783"/>
      <c r="BD115" s="1783"/>
      <c r="BE115" s="1783"/>
      <c r="BF115" s="1783"/>
      <c r="BG115" s="1783"/>
      <c r="BH115" s="1783"/>
      <c r="BI115" s="1783"/>
      <c r="BJ115" s="1783"/>
      <c r="BK115" s="1783"/>
      <c r="BL115" s="1783"/>
      <c r="BM115" s="1783"/>
      <c r="BN115" s="1783"/>
      <c r="BO115" s="1783"/>
      <c r="BP115" s="1783"/>
      <c r="BQ115" s="1783"/>
      <c r="BR115" s="1783"/>
      <c r="BS115" s="1783"/>
      <c r="BT115" s="1783"/>
      <c r="BU115" s="1783"/>
      <c r="BV115" s="1783"/>
      <c r="BW115" s="1783"/>
      <c r="BX115" s="1783"/>
    </row>
    <row r="116" spans="1:76">
      <c r="A116" s="3104"/>
      <c r="B116" s="3104"/>
      <c r="C116" s="3215"/>
      <c r="D116" s="3104"/>
      <c r="E116" s="3104"/>
      <c r="F116" s="3104"/>
      <c r="G116" s="3104"/>
      <c r="H116" s="3104"/>
      <c r="I116" s="3104"/>
      <c r="J116" s="3104"/>
      <c r="K116" s="3104"/>
      <c r="L116" s="3104"/>
      <c r="M116" s="3104"/>
      <c r="N116" s="3104"/>
      <c r="O116" s="3104"/>
      <c r="P116" s="3104"/>
      <c r="Q116" s="3104"/>
      <c r="R116" s="3104"/>
      <c r="S116" s="3104"/>
      <c r="T116" s="3215"/>
      <c r="U116" s="3104"/>
      <c r="V116" s="3104"/>
      <c r="W116" s="3104"/>
      <c r="X116" s="3104"/>
      <c r="Y116" s="1783"/>
      <c r="Z116" s="1783"/>
      <c r="AA116" s="1783"/>
      <c r="AB116" s="1783"/>
      <c r="AC116" s="3104"/>
      <c r="AD116" s="3104"/>
      <c r="AE116" s="3104"/>
      <c r="AF116" s="3104"/>
      <c r="AG116" s="3104"/>
      <c r="AH116" s="3104"/>
      <c r="AI116" s="3104"/>
      <c r="AJ116" s="3104"/>
      <c r="AK116" s="3104"/>
      <c r="AL116" s="3104"/>
      <c r="AM116" s="3104"/>
      <c r="AN116" s="3104"/>
      <c r="AO116" s="3104"/>
      <c r="AP116" s="3104"/>
      <c r="AQ116" s="3104"/>
      <c r="AR116" s="3104"/>
      <c r="AS116" s="3104"/>
      <c r="AT116" s="3104"/>
      <c r="AU116" s="3104"/>
      <c r="AV116" s="3104"/>
      <c r="AW116" s="1783"/>
      <c r="AX116" s="1783"/>
      <c r="AY116" s="1783"/>
      <c r="AZ116" s="1783"/>
      <c r="BA116" s="1783"/>
      <c r="BB116" s="1783"/>
      <c r="BC116" s="1783"/>
      <c r="BD116" s="1783"/>
      <c r="BE116" s="1783"/>
      <c r="BF116" s="1783"/>
      <c r="BG116" s="1783"/>
      <c r="BH116" s="1783"/>
      <c r="BI116" s="1783"/>
      <c r="BJ116" s="1783"/>
      <c r="BK116" s="1783"/>
      <c r="BL116" s="1783"/>
      <c r="BM116" s="1783"/>
      <c r="BN116" s="1783"/>
      <c r="BO116" s="1783"/>
      <c r="BP116" s="1783"/>
      <c r="BQ116" s="1783"/>
      <c r="BR116" s="1783"/>
      <c r="BS116" s="1783"/>
      <c r="BT116" s="1783"/>
      <c r="BU116" s="1783"/>
      <c r="BV116" s="1783"/>
      <c r="BW116" s="1783"/>
      <c r="BX116" s="1783"/>
    </row>
    <row r="117" spans="1:76">
      <c r="A117" s="3104"/>
      <c r="B117" s="3104"/>
      <c r="C117" s="3215"/>
      <c r="D117" s="3104"/>
      <c r="E117" s="3104"/>
      <c r="F117" s="3104"/>
      <c r="G117" s="3104"/>
      <c r="H117" s="3104"/>
      <c r="I117" s="3104"/>
      <c r="J117" s="3104"/>
      <c r="K117" s="3104"/>
      <c r="L117" s="3104"/>
      <c r="M117" s="3104"/>
      <c r="N117" s="3104"/>
      <c r="O117" s="3104"/>
      <c r="P117" s="3104"/>
      <c r="Q117" s="3104"/>
      <c r="R117" s="3104"/>
      <c r="S117" s="3104"/>
      <c r="T117" s="3215"/>
      <c r="U117" s="3104"/>
      <c r="V117" s="3104"/>
      <c r="W117" s="3104"/>
      <c r="X117" s="3104"/>
      <c r="Y117" s="1783"/>
      <c r="Z117" s="1783"/>
      <c r="AA117" s="1783"/>
      <c r="AB117" s="1783"/>
      <c r="AC117" s="3104"/>
      <c r="AD117" s="3104"/>
      <c r="AE117" s="3104"/>
      <c r="AF117" s="3104"/>
      <c r="AG117" s="3104"/>
      <c r="AH117" s="3104"/>
      <c r="AI117" s="3104"/>
      <c r="AJ117" s="3104"/>
      <c r="AK117" s="3104"/>
      <c r="AL117" s="3104"/>
      <c r="AM117" s="3104"/>
      <c r="AN117" s="3104"/>
      <c r="AO117" s="3104"/>
      <c r="AP117" s="3104"/>
      <c r="AQ117" s="3104"/>
      <c r="AR117" s="3104"/>
      <c r="AS117" s="3104"/>
      <c r="AT117" s="3104"/>
      <c r="AU117" s="3104"/>
      <c r="AV117" s="3104"/>
      <c r="AW117" s="1783"/>
      <c r="AX117" s="1783"/>
      <c r="AY117" s="1783"/>
      <c r="AZ117" s="1783"/>
      <c r="BA117" s="1783"/>
      <c r="BB117" s="1783"/>
      <c r="BC117" s="1783"/>
      <c r="BD117" s="1783"/>
      <c r="BE117" s="1783"/>
      <c r="BF117" s="1783"/>
      <c r="BG117" s="1783"/>
      <c r="BH117" s="1783"/>
      <c r="BI117" s="1783"/>
      <c r="BJ117" s="1783"/>
      <c r="BK117" s="1783"/>
      <c r="BL117" s="1783"/>
      <c r="BM117" s="1783"/>
      <c r="BN117" s="1783"/>
      <c r="BO117" s="1783"/>
      <c r="BP117" s="1783"/>
      <c r="BQ117" s="1783"/>
      <c r="BR117" s="1783"/>
      <c r="BS117" s="1783"/>
      <c r="BT117" s="1783"/>
      <c r="BU117" s="1783"/>
      <c r="BV117" s="1783"/>
      <c r="BW117" s="1783"/>
      <c r="BX117" s="1783"/>
    </row>
    <row r="118" spans="1:76">
      <c r="A118" s="3104"/>
      <c r="B118" s="3104"/>
      <c r="C118" s="3215"/>
      <c r="D118" s="3104"/>
      <c r="E118" s="3104"/>
      <c r="F118" s="3104"/>
      <c r="G118" s="3104"/>
      <c r="H118" s="3104"/>
      <c r="I118" s="3104"/>
      <c r="J118" s="3104"/>
      <c r="K118" s="3104"/>
      <c r="L118" s="3104"/>
      <c r="M118" s="3104"/>
      <c r="N118" s="3104"/>
      <c r="O118" s="3104"/>
      <c r="P118" s="3104"/>
      <c r="Q118" s="3104"/>
      <c r="R118" s="3104"/>
      <c r="S118" s="3104"/>
      <c r="T118" s="3215"/>
      <c r="U118" s="3104"/>
      <c r="V118" s="3104"/>
      <c r="W118" s="3104"/>
      <c r="X118" s="3104"/>
      <c r="Y118" s="1783"/>
      <c r="Z118" s="1783"/>
      <c r="AA118" s="1783"/>
      <c r="AB118" s="1783"/>
      <c r="AC118" s="3104"/>
      <c r="AD118" s="3104"/>
      <c r="AE118" s="3104"/>
      <c r="AF118" s="3104"/>
      <c r="AG118" s="3104"/>
      <c r="AH118" s="3104"/>
      <c r="AI118" s="3104"/>
      <c r="AJ118" s="3104"/>
      <c r="AK118" s="3104"/>
      <c r="AL118" s="3104"/>
      <c r="AM118" s="3104"/>
      <c r="AN118" s="3104"/>
      <c r="AO118" s="3104"/>
      <c r="AP118" s="3104"/>
      <c r="AQ118" s="3104"/>
      <c r="AR118" s="3104"/>
      <c r="AS118" s="3104"/>
      <c r="AT118" s="3104"/>
      <c r="AU118" s="3104"/>
      <c r="AV118" s="3104"/>
      <c r="AW118" s="1783"/>
      <c r="AX118" s="1783"/>
      <c r="AY118" s="1783"/>
      <c r="AZ118" s="1783"/>
      <c r="BA118" s="1783"/>
      <c r="BB118" s="1783"/>
      <c r="BC118" s="1783"/>
      <c r="BD118" s="1783"/>
      <c r="BE118" s="1783"/>
      <c r="BF118" s="1783"/>
      <c r="BG118" s="1783"/>
      <c r="BH118" s="1783"/>
      <c r="BI118" s="1783"/>
      <c r="BJ118" s="1783"/>
      <c r="BK118" s="1783"/>
      <c r="BL118" s="1783"/>
      <c r="BM118" s="1783"/>
      <c r="BN118" s="1783"/>
      <c r="BO118" s="1783"/>
      <c r="BP118" s="1783"/>
      <c r="BQ118" s="1783"/>
      <c r="BR118" s="1783"/>
      <c r="BS118" s="1783"/>
      <c r="BT118" s="1783"/>
      <c r="BU118" s="1783"/>
      <c r="BV118" s="1783"/>
      <c r="BW118" s="1783"/>
      <c r="BX118" s="1783"/>
    </row>
    <row r="119" spans="1:76">
      <c r="A119" s="3104"/>
      <c r="B119" s="3104"/>
      <c r="C119" s="3215"/>
      <c r="D119" s="3104"/>
      <c r="E119" s="3104"/>
      <c r="F119" s="3104"/>
      <c r="G119" s="3104"/>
      <c r="H119" s="3104"/>
      <c r="I119" s="3104"/>
      <c r="J119" s="3104"/>
      <c r="K119" s="3104"/>
      <c r="L119" s="3104"/>
      <c r="M119" s="3104"/>
      <c r="N119" s="3104"/>
      <c r="O119" s="3104"/>
      <c r="P119" s="3104"/>
      <c r="Q119" s="3104"/>
      <c r="R119" s="3104"/>
      <c r="S119" s="3104"/>
      <c r="T119" s="3215"/>
      <c r="U119" s="3104"/>
      <c r="V119" s="3104"/>
      <c r="W119" s="3104"/>
      <c r="X119" s="3104"/>
      <c r="Y119" s="1783"/>
      <c r="Z119" s="1783"/>
      <c r="AA119" s="1783"/>
      <c r="AB119" s="1783"/>
      <c r="AC119" s="3104"/>
      <c r="AD119" s="3104"/>
      <c r="AE119" s="3104"/>
      <c r="AF119" s="3104"/>
      <c r="AG119" s="3104"/>
      <c r="AH119" s="3104"/>
      <c r="AI119" s="3104"/>
      <c r="AJ119" s="3104"/>
      <c r="AK119" s="3104"/>
      <c r="AL119" s="3104"/>
      <c r="AM119" s="3104"/>
      <c r="AN119" s="3104"/>
      <c r="AO119" s="3104"/>
      <c r="AP119" s="3104"/>
      <c r="AQ119" s="3104"/>
      <c r="AR119" s="3104"/>
      <c r="AS119" s="3104"/>
      <c r="AT119" s="3104"/>
      <c r="AU119" s="3104"/>
      <c r="AV119" s="3104"/>
      <c r="AW119" s="1783"/>
      <c r="AX119" s="1783"/>
      <c r="AY119" s="1783"/>
      <c r="AZ119" s="1783"/>
      <c r="BA119" s="1783"/>
      <c r="BB119" s="1783"/>
      <c r="BC119" s="1783"/>
      <c r="BD119" s="1783"/>
      <c r="BE119" s="1783"/>
      <c r="BF119" s="1783"/>
      <c r="BG119" s="1783"/>
      <c r="BH119" s="1783"/>
      <c r="BI119" s="1783"/>
      <c r="BJ119" s="1783"/>
      <c r="BK119" s="1783"/>
      <c r="BL119" s="1783"/>
      <c r="BM119" s="1783"/>
      <c r="BN119" s="1783"/>
      <c r="BO119" s="1783"/>
      <c r="BP119" s="1783"/>
      <c r="BQ119" s="1783"/>
      <c r="BR119" s="1783"/>
      <c r="BS119" s="1783"/>
      <c r="BT119" s="1783"/>
      <c r="BU119" s="1783"/>
      <c r="BV119" s="1783"/>
      <c r="BW119" s="1783"/>
      <c r="BX119" s="1783"/>
    </row>
    <row r="120" spans="1:76">
      <c r="A120" s="3104"/>
      <c r="B120" s="3104"/>
      <c r="C120" s="3215"/>
      <c r="D120" s="3104"/>
      <c r="E120" s="3104"/>
      <c r="F120" s="3104"/>
      <c r="G120" s="3104"/>
      <c r="H120" s="3104"/>
      <c r="I120" s="3104"/>
      <c r="J120" s="3104"/>
      <c r="K120" s="3104"/>
      <c r="L120" s="3104"/>
      <c r="M120" s="3104"/>
      <c r="N120" s="3104"/>
      <c r="O120" s="3104"/>
      <c r="P120" s="3104"/>
      <c r="Q120" s="3104"/>
      <c r="R120" s="3104"/>
      <c r="S120" s="3104"/>
      <c r="T120" s="3215"/>
      <c r="U120" s="3104"/>
      <c r="V120" s="3104"/>
      <c r="W120" s="3104"/>
      <c r="X120" s="3104"/>
      <c r="Y120" s="1783"/>
      <c r="Z120" s="1783"/>
      <c r="AA120" s="1783"/>
      <c r="AB120" s="1783"/>
      <c r="AC120" s="3104"/>
      <c r="AD120" s="3104"/>
      <c r="AE120" s="3104"/>
      <c r="AF120" s="3104"/>
      <c r="AG120" s="3104"/>
      <c r="AH120" s="3104"/>
      <c r="AI120" s="3104"/>
      <c r="AJ120" s="3104"/>
      <c r="AK120" s="3104"/>
      <c r="AL120" s="3104"/>
      <c r="AM120" s="3104"/>
      <c r="AN120" s="3104"/>
      <c r="AO120" s="3104"/>
      <c r="AP120" s="3104"/>
      <c r="AQ120" s="3104"/>
      <c r="AR120" s="3104"/>
      <c r="AS120" s="3104"/>
      <c r="AT120" s="3104"/>
      <c r="AU120" s="3104"/>
      <c r="AV120" s="3104"/>
      <c r="AW120" s="1783"/>
      <c r="AX120" s="1783"/>
      <c r="AY120" s="1783"/>
      <c r="AZ120" s="1783"/>
      <c r="BA120" s="1783"/>
      <c r="BB120" s="1783"/>
      <c r="BC120" s="1783"/>
      <c r="BD120" s="1783"/>
      <c r="BE120" s="1783"/>
      <c r="BF120" s="1783"/>
      <c r="BG120" s="1783"/>
      <c r="BH120" s="1783"/>
      <c r="BI120" s="1783"/>
      <c r="BJ120" s="1783"/>
      <c r="BK120" s="1783"/>
      <c r="BL120" s="1783"/>
      <c r="BM120" s="1783"/>
      <c r="BN120" s="1783"/>
      <c r="BO120" s="1783"/>
      <c r="BP120" s="1783"/>
      <c r="BQ120" s="1783"/>
      <c r="BR120" s="1783"/>
      <c r="BS120" s="1783"/>
      <c r="BT120" s="1783"/>
      <c r="BU120" s="1783"/>
      <c r="BV120" s="1783"/>
      <c r="BW120" s="1783"/>
      <c r="BX120" s="1783"/>
    </row>
    <row r="121" spans="1:76">
      <c r="A121" s="3104"/>
      <c r="B121" s="3104"/>
      <c r="C121" s="3215"/>
      <c r="D121" s="3104"/>
      <c r="E121" s="3104"/>
      <c r="F121" s="3104"/>
      <c r="G121" s="3104"/>
      <c r="H121" s="3104"/>
      <c r="I121" s="3104"/>
      <c r="J121" s="3104"/>
      <c r="K121" s="3104"/>
      <c r="L121" s="3104"/>
      <c r="M121" s="3104"/>
      <c r="N121" s="3104"/>
      <c r="O121" s="3104"/>
      <c r="P121" s="3104"/>
      <c r="Q121" s="3104"/>
      <c r="R121" s="3104"/>
      <c r="S121" s="3104"/>
      <c r="T121" s="3215"/>
      <c r="U121" s="3104"/>
      <c r="V121" s="3104"/>
      <c r="W121" s="3104"/>
      <c r="X121" s="3104"/>
      <c r="Y121" s="1783"/>
      <c r="Z121" s="1783"/>
      <c r="AA121" s="1783"/>
      <c r="AB121" s="1783"/>
      <c r="AC121" s="3104"/>
      <c r="AD121" s="3104"/>
      <c r="AE121" s="3104"/>
      <c r="AF121" s="3104"/>
      <c r="AG121" s="3104"/>
      <c r="AH121" s="3104"/>
      <c r="AI121" s="3104"/>
      <c r="AJ121" s="3104"/>
      <c r="AK121" s="3104"/>
      <c r="AL121" s="3104"/>
      <c r="AM121" s="3104"/>
      <c r="AN121" s="3104"/>
      <c r="AO121" s="3104"/>
      <c r="AP121" s="3104"/>
      <c r="AQ121" s="3104"/>
      <c r="AR121" s="3104"/>
      <c r="AS121" s="3104"/>
      <c r="AT121" s="3104"/>
      <c r="AU121" s="3104"/>
      <c r="AV121" s="3104"/>
      <c r="AW121" s="1783"/>
      <c r="AX121" s="1783"/>
      <c r="AY121" s="1783"/>
      <c r="AZ121" s="1783"/>
      <c r="BA121" s="1783"/>
      <c r="BB121" s="1783"/>
      <c r="BC121" s="1783"/>
      <c r="BD121" s="1783"/>
      <c r="BE121" s="1783"/>
      <c r="BF121" s="1783"/>
      <c r="BG121" s="1783"/>
      <c r="BH121" s="1783"/>
      <c r="BI121" s="1783"/>
      <c r="BJ121" s="1783"/>
      <c r="BK121" s="1783"/>
      <c r="BL121" s="1783"/>
      <c r="BM121" s="1783"/>
      <c r="BN121" s="1783"/>
      <c r="BO121" s="1783"/>
      <c r="BP121" s="1783"/>
      <c r="BQ121" s="1783"/>
      <c r="BR121" s="1783"/>
      <c r="BS121" s="1783"/>
      <c r="BT121" s="1783"/>
      <c r="BU121" s="1783"/>
      <c r="BV121" s="1783"/>
      <c r="BW121" s="1783"/>
      <c r="BX121" s="1783"/>
    </row>
    <row r="122" spans="1:76">
      <c r="A122" s="3104"/>
      <c r="B122" s="3104"/>
      <c r="C122" s="3215"/>
      <c r="D122" s="3104"/>
      <c r="E122" s="3104"/>
      <c r="F122" s="3104"/>
      <c r="G122" s="3104"/>
      <c r="H122" s="3104"/>
      <c r="I122" s="3104"/>
      <c r="J122" s="3104"/>
      <c r="K122" s="3104"/>
      <c r="L122" s="3104"/>
      <c r="M122" s="3104"/>
      <c r="N122" s="3104"/>
      <c r="O122" s="3104"/>
      <c r="P122" s="3104"/>
      <c r="Q122" s="3104"/>
      <c r="R122" s="3104"/>
      <c r="S122" s="3104"/>
      <c r="T122" s="3215"/>
      <c r="U122" s="3104"/>
      <c r="V122" s="3104"/>
      <c r="W122" s="3104"/>
      <c r="X122" s="3104"/>
      <c r="Y122" s="1783"/>
      <c r="Z122" s="1783"/>
      <c r="AA122" s="1783"/>
      <c r="AB122" s="1783"/>
      <c r="AC122" s="3104"/>
      <c r="AD122" s="3104"/>
      <c r="AE122" s="3104"/>
      <c r="AF122" s="3104"/>
      <c r="AG122" s="3104"/>
      <c r="AH122" s="3104"/>
      <c r="AI122" s="3104"/>
      <c r="AJ122" s="3104"/>
      <c r="AK122" s="3104"/>
      <c r="AL122" s="3104"/>
      <c r="AM122" s="3104"/>
      <c r="AN122" s="3104"/>
      <c r="AO122" s="3104"/>
      <c r="AP122" s="3104"/>
      <c r="AQ122" s="3104"/>
      <c r="AR122" s="3104"/>
      <c r="AS122" s="3104"/>
      <c r="AT122" s="3104"/>
      <c r="AU122" s="3104"/>
      <c r="AV122" s="3104"/>
      <c r="AW122" s="1783"/>
      <c r="AX122" s="1783"/>
      <c r="AY122" s="1783"/>
      <c r="AZ122" s="1783"/>
      <c r="BA122" s="1783"/>
      <c r="BB122" s="1783"/>
      <c r="BC122" s="1783"/>
      <c r="BD122" s="1783"/>
      <c r="BE122" s="1783"/>
      <c r="BF122" s="1783"/>
      <c r="BG122" s="1783"/>
      <c r="BH122" s="1783"/>
      <c r="BI122" s="1783"/>
      <c r="BJ122" s="1783"/>
      <c r="BK122" s="1783"/>
      <c r="BL122" s="1783"/>
      <c r="BM122" s="1783"/>
      <c r="BN122" s="1783"/>
      <c r="BO122" s="1783"/>
      <c r="BP122" s="1783"/>
      <c r="BQ122" s="1783"/>
      <c r="BR122" s="1783"/>
      <c r="BS122" s="1783"/>
      <c r="BT122" s="1783"/>
      <c r="BU122" s="1783"/>
      <c r="BV122" s="1783"/>
      <c r="BW122" s="1783"/>
      <c r="BX122" s="1783"/>
    </row>
    <row r="123" spans="1:76">
      <c r="A123" s="3104"/>
      <c r="B123" s="3104"/>
      <c r="C123" s="3215"/>
      <c r="D123" s="3104"/>
      <c r="E123" s="3104"/>
      <c r="F123" s="3104"/>
      <c r="G123" s="3104"/>
      <c r="H123" s="3104"/>
      <c r="I123" s="3104"/>
      <c r="J123" s="3104"/>
      <c r="K123" s="3104"/>
      <c r="L123" s="3104"/>
      <c r="M123" s="3104"/>
      <c r="N123" s="3104"/>
      <c r="O123" s="3104"/>
      <c r="P123" s="3104"/>
      <c r="Q123" s="3104"/>
      <c r="R123" s="3104"/>
      <c r="S123" s="3104"/>
      <c r="T123" s="3215"/>
      <c r="U123" s="3104"/>
      <c r="V123" s="3104"/>
      <c r="W123" s="3104"/>
      <c r="X123" s="3104"/>
      <c r="Y123" s="1783"/>
      <c r="Z123" s="1783"/>
      <c r="AA123" s="1783"/>
      <c r="AB123" s="1783"/>
      <c r="AC123" s="3104"/>
      <c r="AD123" s="3104"/>
      <c r="AE123" s="3104"/>
      <c r="AF123" s="3104"/>
      <c r="AG123" s="3104"/>
      <c r="AH123" s="3104"/>
      <c r="AI123" s="3104"/>
      <c r="AJ123" s="3104"/>
      <c r="AK123" s="3104"/>
      <c r="AL123" s="3104"/>
      <c r="AM123" s="3104"/>
      <c r="AN123" s="3104"/>
      <c r="AO123" s="3104"/>
      <c r="AP123" s="3104"/>
      <c r="AQ123" s="3104"/>
      <c r="AR123" s="3104"/>
      <c r="AS123" s="3104"/>
      <c r="AT123" s="3104"/>
      <c r="AU123" s="3104"/>
      <c r="AV123" s="3104"/>
      <c r="AW123" s="1783"/>
      <c r="AX123" s="1783"/>
      <c r="AY123" s="1783"/>
      <c r="AZ123" s="1783"/>
      <c r="BA123" s="1783"/>
      <c r="BB123" s="1783"/>
      <c r="BC123" s="1783"/>
      <c r="BD123" s="1783"/>
      <c r="BE123" s="1783"/>
      <c r="BF123" s="1783"/>
      <c r="BG123" s="1783"/>
      <c r="BH123" s="1783"/>
      <c r="BI123" s="1783"/>
      <c r="BJ123" s="1783"/>
      <c r="BK123" s="1783"/>
      <c r="BL123" s="1783"/>
      <c r="BM123" s="1783"/>
      <c r="BN123" s="1783"/>
      <c r="BO123" s="1783"/>
      <c r="BP123" s="1783"/>
      <c r="BQ123" s="1783"/>
      <c r="BR123" s="1783"/>
      <c r="BS123" s="1783"/>
      <c r="BT123" s="1783"/>
      <c r="BU123" s="1783"/>
      <c r="BV123" s="1783"/>
      <c r="BW123" s="1783"/>
      <c r="BX123" s="1783"/>
    </row>
    <row r="124" spans="1:76">
      <c r="A124" s="3104"/>
      <c r="B124" s="3104"/>
      <c r="C124" s="3215"/>
      <c r="D124" s="3104"/>
      <c r="E124" s="3104"/>
      <c r="F124" s="3104"/>
      <c r="G124" s="3104"/>
      <c r="H124" s="3104"/>
      <c r="I124" s="3104"/>
      <c r="J124" s="3104"/>
      <c r="K124" s="3104"/>
      <c r="L124" s="3104"/>
      <c r="M124" s="3104"/>
      <c r="N124" s="3104"/>
      <c r="O124" s="3104"/>
      <c r="P124" s="3104"/>
      <c r="Q124" s="3104"/>
      <c r="R124" s="3104"/>
      <c r="S124" s="3104"/>
      <c r="T124" s="3215"/>
      <c r="U124" s="3104"/>
      <c r="V124" s="3104"/>
      <c r="W124" s="3104"/>
      <c r="X124" s="3104"/>
      <c r="Y124" s="1783"/>
      <c r="Z124" s="1783"/>
      <c r="AA124" s="1783"/>
      <c r="AB124" s="1783"/>
      <c r="AC124" s="3104"/>
      <c r="AD124" s="3104"/>
      <c r="AE124" s="3104"/>
      <c r="AF124" s="3104"/>
      <c r="AG124" s="3104"/>
      <c r="AH124" s="3104"/>
      <c r="AI124" s="3104"/>
      <c r="AJ124" s="3104"/>
      <c r="AK124" s="3104"/>
      <c r="AL124" s="3104"/>
      <c r="AM124" s="3104"/>
      <c r="AN124" s="3104"/>
      <c r="AO124" s="3104"/>
      <c r="AP124" s="3104"/>
      <c r="AQ124" s="3104"/>
      <c r="AR124" s="3104"/>
      <c r="AS124" s="3104"/>
      <c r="AT124" s="3104"/>
      <c r="AU124" s="3104"/>
      <c r="AV124" s="3104"/>
      <c r="AW124" s="1783"/>
      <c r="AX124" s="1783"/>
      <c r="AY124" s="1783"/>
      <c r="AZ124" s="1783"/>
      <c r="BA124" s="1783"/>
      <c r="BB124" s="1783"/>
      <c r="BC124" s="1783"/>
      <c r="BD124" s="1783"/>
      <c r="BE124" s="1783"/>
      <c r="BF124" s="1783"/>
      <c r="BG124" s="1783"/>
      <c r="BH124" s="1783"/>
      <c r="BI124" s="1783"/>
      <c r="BJ124" s="1783"/>
      <c r="BK124" s="1783"/>
      <c r="BL124" s="1783"/>
      <c r="BM124" s="1783"/>
      <c r="BN124" s="1783"/>
      <c r="BO124" s="1783"/>
      <c r="BP124" s="1783"/>
      <c r="BQ124" s="1783"/>
      <c r="BR124" s="1783"/>
      <c r="BS124" s="1783"/>
      <c r="BT124" s="1783"/>
      <c r="BU124" s="1783"/>
      <c r="BV124" s="1783"/>
      <c r="BW124" s="1783"/>
      <c r="BX124" s="1783"/>
    </row>
    <row r="125" spans="1:76">
      <c r="A125" s="3104"/>
      <c r="B125" s="3104"/>
      <c r="C125" s="3215"/>
      <c r="D125" s="3104"/>
      <c r="E125" s="3104"/>
      <c r="F125" s="3104"/>
      <c r="G125" s="3104"/>
      <c r="H125" s="3104"/>
      <c r="I125" s="3104"/>
      <c r="J125" s="3104"/>
      <c r="K125" s="3104"/>
      <c r="L125" s="3104"/>
      <c r="M125" s="3104"/>
      <c r="N125" s="3104"/>
      <c r="O125" s="3104"/>
      <c r="P125" s="3104"/>
      <c r="Q125" s="3104"/>
      <c r="R125" s="3104"/>
      <c r="S125" s="3104"/>
      <c r="T125" s="3215"/>
      <c r="U125" s="3104"/>
      <c r="V125" s="3104"/>
      <c r="W125" s="3104"/>
      <c r="X125" s="3104"/>
      <c r="Y125" s="1783"/>
      <c r="Z125" s="1783"/>
      <c r="AA125" s="1783"/>
      <c r="AB125" s="1783"/>
      <c r="AC125" s="3104"/>
      <c r="AD125" s="3104"/>
      <c r="AE125" s="3104"/>
      <c r="AF125" s="3104"/>
      <c r="AG125" s="3104"/>
      <c r="AH125" s="3104"/>
      <c r="AI125" s="3104"/>
      <c r="AJ125" s="3104"/>
      <c r="AK125" s="3104"/>
      <c r="AL125" s="3104"/>
      <c r="AM125" s="3104"/>
      <c r="AN125" s="3104"/>
      <c r="AO125" s="3104"/>
      <c r="AP125" s="3104"/>
      <c r="AQ125" s="3104"/>
      <c r="AR125" s="3104"/>
      <c r="AS125" s="3104"/>
      <c r="AT125" s="3104"/>
      <c r="AU125" s="3104"/>
      <c r="AV125" s="3104"/>
      <c r="AW125" s="1783"/>
      <c r="AX125" s="1783"/>
      <c r="AY125" s="1783"/>
      <c r="AZ125" s="1783"/>
      <c r="BA125" s="1783"/>
      <c r="BB125" s="1783"/>
      <c r="BC125" s="1783"/>
      <c r="BD125" s="1783"/>
      <c r="BE125" s="1783"/>
      <c r="BF125" s="1783"/>
      <c r="BG125" s="1783"/>
      <c r="BH125" s="1783"/>
      <c r="BI125" s="1783"/>
      <c r="BJ125" s="1783"/>
      <c r="BK125" s="1783"/>
      <c r="BL125" s="1783"/>
      <c r="BM125" s="1783"/>
      <c r="BN125" s="1783"/>
      <c r="BO125" s="1783"/>
      <c r="BP125" s="1783"/>
      <c r="BQ125" s="1783"/>
      <c r="BR125" s="1783"/>
      <c r="BS125" s="1783"/>
      <c r="BT125" s="1783"/>
      <c r="BU125" s="1783"/>
      <c r="BV125" s="1783"/>
      <c r="BW125" s="1783"/>
      <c r="BX125" s="1783"/>
    </row>
    <row r="126" spans="1:76">
      <c r="A126" s="3104"/>
      <c r="B126" s="3104"/>
      <c r="C126" s="3215"/>
      <c r="D126" s="3104"/>
      <c r="E126" s="3104"/>
      <c r="F126" s="3104"/>
      <c r="G126" s="3104"/>
      <c r="H126" s="3104"/>
      <c r="I126" s="3104"/>
      <c r="J126" s="3104"/>
      <c r="K126" s="3104"/>
      <c r="L126" s="3104"/>
      <c r="M126" s="3104"/>
      <c r="N126" s="3104"/>
      <c r="O126" s="3104"/>
      <c r="P126" s="3104"/>
      <c r="Q126" s="3104"/>
      <c r="R126" s="3104"/>
      <c r="S126" s="3104"/>
      <c r="T126" s="3215"/>
      <c r="U126" s="3104"/>
      <c r="V126" s="3104"/>
      <c r="W126" s="3104"/>
      <c r="X126" s="3104"/>
      <c r="Y126" s="1783"/>
      <c r="Z126" s="1783"/>
      <c r="AA126" s="1783"/>
      <c r="AB126" s="1783"/>
      <c r="AC126" s="3104"/>
      <c r="AD126" s="3104"/>
      <c r="AE126" s="3104"/>
      <c r="AF126" s="3104"/>
      <c r="AG126" s="3104"/>
      <c r="AH126" s="3104"/>
      <c r="AI126" s="3104"/>
      <c r="AJ126" s="3104"/>
      <c r="AK126" s="3104"/>
      <c r="AL126" s="3104"/>
      <c r="AM126" s="3104"/>
      <c r="AN126" s="3104"/>
      <c r="AO126" s="3104"/>
      <c r="AP126" s="3104"/>
      <c r="AQ126" s="3104"/>
      <c r="AR126" s="3104"/>
      <c r="AS126" s="3104"/>
      <c r="AT126" s="3104"/>
      <c r="AU126" s="3104"/>
      <c r="AV126" s="3104"/>
      <c r="AW126" s="1783"/>
      <c r="AX126" s="1783"/>
      <c r="AY126" s="1783"/>
      <c r="AZ126" s="1783"/>
      <c r="BA126" s="1783"/>
      <c r="BB126" s="1783"/>
      <c r="BC126" s="1783"/>
      <c r="BD126" s="1783"/>
      <c r="BE126" s="1783"/>
      <c r="BF126" s="1783"/>
      <c r="BG126" s="1783"/>
      <c r="BH126" s="1783"/>
      <c r="BI126" s="1783"/>
      <c r="BJ126" s="1783"/>
      <c r="BK126" s="1783"/>
      <c r="BL126" s="1783"/>
      <c r="BM126" s="1783"/>
      <c r="BN126" s="1783"/>
      <c r="BO126" s="1783"/>
      <c r="BP126" s="1783"/>
      <c r="BQ126" s="1783"/>
      <c r="BR126" s="1783"/>
      <c r="BS126" s="1783"/>
      <c r="BT126" s="1783"/>
      <c r="BU126" s="1783"/>
      <c r="BV126" s="1783"/>
      <c r="BW126" s="1783"/>
      <c r="BX126" s="1783"/>
    </row>
    <row r="127" spans="1:76">
      <c r="A127" s="3104"/>
      <c r="B127" s="3104"/>
      <c r="C127" s="3215"/>
      <c r="D127" s="3104"/>
      <c r="E127" s="3104"/>
      <c r="F127" s="3104"/>
      <c r="G127" s="3104"/>
      <c r="H127" s="3104"/>
      <c r="I127" s="3104"/>
      <c r="J127" s="3104"/>
      <c r="K127" s="3104"/>
      <c r="L127" s="3104"/>
      <c r="M127" s="3104"/>
      <c r="N127" s="3104"/>
      <c r="O127" s="3104"/>
      <c r="P127" s="3104"/>
      <c r="Q127" s="3104"/>
      <c r="R127" s="3104"/>
      <c r="S127" s="3104"/>
      <c r="T127" s="3215"/>
      <c r="U127" s="3104"/>
      <c r="V127" s="3104"/>
      <c r="W127" s="3104"/>
      <c r="X127" s="3104"/>
      <c r="Y127" s="1783"/>
      <c r="Z127" s="1783"/>
      <c r="AA127" s="1783"/>
      <c r="AB127" s="1783"/>
      <c r="AC127" s="3104"/>
      <c r="AD127" s="3104"/>
      <c r="AE127" s="3104"/>
      <c r="AF127" s="3104"/>
      <c r="AG127" s="3104"/>
      <c r="AH127" s="3104"/>
      <c r="AI127" s="3104"/>
      <c r="AJ127" s="3104"/>
      <c r="AK127" s="3104"/>
      <c r="AL127" s="3104"/>
      <c r="AM127" s="3104"/>
      <c r="AN127" s="3104"/>
      <c r="AO127" s="3104"/>
      <c r="AP127" s="3104"/>
      <c r="AQ127" s="3104"/>
      <c r="AR127" s="3104"/>
      <c r="AS127" s="3104"/>
      <c r="AT127" s="3104"/>
      <c r="AU127" s="3104"/>
      <c r="AV127" s="3104"/>
      <c r="AW127" s="1783"/>
      <c r="AX127" s="1783"/>
      <c r="AY127" s="1783"/>
      <c r="AZ127" s="1783"/>
      <c r="BA127" s="1783"/>
      <c r="BB127" s="1783"/>
      <c r="BC127" s="1783"/>
      <c r="BD127" s="1783"/>
      <c r="BE127" s="1783"/>
      <c r="BF127" s="1783"/>
      <c r="BG127" s="1783"/>
      <c r="BH127" s="1783"/>
      <c r="BI127" s="1783"/>
      <c r="BJ127" s="1783"/>
      <c r="BK127" s="1783"/>
      <c r="BL127" s="1783"/>
      <c r="BM127" s="1783"/>
      <c r="BN127" s="1783"/>
      <c r="BO127" s="1783"/>
      <c r="BP127" s="1783"/>
      <c r="BQ127" s="1783"/>
      <c r="BR127" s="1783"/>
      <c r="BS127" s="1783"/>
      <c r="BT127" s="1783"/>
      <c r="BU127" s="1783"/>
      <c r="BV127" s="1783"/>
      <c r="BW127" s="1783"/>
      <c r="BX127" s="1783"/>
    </row>
    <row r="128" spans="1:76">
      <c r="A128" s="3104"/>
      <c r="B128" s="3104"/>
      <c r="C128" s="3215"/>
      <c r="D128" s="3104"/>
      <c r="E128" s="3104"/>
      <c r="F128" s="3104"/>
      <c r="G128" s="3104"/>
      <c r="H128" s="3104"/>
      <c r="I128" s="3104"/>
      <c r="J128" s="3104"/>
      <c r="K128" s="3104"/>
      <c r="L128" s="3104"/>
      <c r="M128" s="3104"/>
      <c r="N128" s="3104"/>
      <c r="O128" s="3104"/>
      <c r="P128" s="3104"/>
      <c r="Q128" s="3104"/>
      <c r="R128" s="3104"/>
      <c r="S128" s="3104"/>
      <c r="T128" s="3215"/>
      <c r="U128" s="3104"/>
      <c r="V128" s="3104"/>
      <c r="W128" s="3104"/>
      <c r="X128" s="3104"/>
      <c r="Y128" s="1783"/>
      <c r="Z128" s="1783"/>
      <c r="AA128" s="1783"/>
      <c r="AB128" s="1783"/>
      <c r="AC128" s="3104"/>
      <c r="AD128" s="3104"/>
      <c r="AE128" s="3104"/>
      <c r="AF128" s="3104"/>
      <c r="AG128" s="3104"/>
      <c r="AH128" s="3104"/>
      <c r="AI128" s="3104"/>
      <c r="AJ128" s="3104"/>
      <c r="AK128" s="3104"/>
      <c r="AL128" s="3104"/>
      <c r="AM128" s="3104"/>
      <c r="AN128" s="3104"/>
      <c r="AO128" s="3104"/>
      <c r="AP128" s="3104"/>
      <c r="AQ128" s="3104"/>
      <c r="AR128" s="3104"/>
      <c r="AS128" s="3104"/>
      <c r="AT128" s="3104"/>
      <c r="AU128" s="3104"/>
      <c r="AV128" s="3104"/>
      <c r="AW128" s="1783"/>
      <c r="AX128" s="1783"/>
      <c r="AY128" s="1783"/>
      <c r="AZ128" s="1783"/>
      <c r="BA128" s="1783"/>
      <c r="BB128" s="1783"/>
      <c r="BC128" s="1783"/>
      <c r="BD128" s="1783"/>
      <c r="BE128" s="1783"/>
      <c r="BF128" s="1783"/>
      <c r="BG128" s="1783"/>
      <c r="BH128" s="1783"/>
      <c r="BI128" s="1783"/>
      <c r="BJ128" s="1783"/>
      <c r="BK128" s="1783"/>
      <c r="BL128" s="1783"/>
      <c r="BM128" s="1783"/>
      <c r="BN128" s="1783"/>
      <c r="BO128" s="1783"/>
      <c r="BP128" s="1783"/>
      <c r="BQ128" s="1783"/>
      <c r="BR128" s="1783"/>
      <c r="BS128" s="1783"/>
      <c r="BT128" s="1783"/>
      <c r="BU128" s="1783"/>
      <c r="BV128" s="1783"/>
      <c r="BW128" s="1783"/>
      <c r="BX128" s="1783"/>
    </row>
    <row r="129" spans="1:76">
      <c r="A129" s="3104"/>
      <c r="B129" s="3104"/>
      <c r="C129" s="3215"/>
      <c r="D129" s="3104"/>
      <c r="E129" s="3104"/>
      <c r="F129" s="3104"/>
      <c r="G129" s="3104"/>
      <c r="H129" s="3104"/>
      <c r="I129" s="3104"/>
      <c r="J129" s="3104"/>
      <c r="K129" s="3104"/>
      <c r="L129" s="3104"/>
      <c r="M129" s="3104"/>
      <c r="N129" s="3104"/>
      <c r="O129" s="3104"/>
      <c r="P129" s="3104"/>
      <c r="Q129" s="3104"/>
      <c r="R129" s="3104"/>
      <c r="S129" s="3104"/>
      <c r="T129" s="3215"/>
      <c r="U129" s="3104"/>
      <c r="V129" s="3104"/>
      <c r="W129" s="3104"/>
      <c r="X129" s="3104"/>
      <c r="Y129" s="1783"/>
      <c r="Z129" s="1783"/>
      <c r="AA129" s="1783"/>
      <c r="AB129" s="1783"/>
      <c r="AC129" s="3104"/>
      <c r="AD129" s="3104"/>
      <c r="AE129" s="3104"/>
      <c r="AF129" s="3104"/>
      <c r="AG129" s="3104"/>
      <c r="AH129" s="3104"/>
      <c r="AI129" s="3104"/>
      <c r="AJ129" s="3104"/>
      <c r="AK129" s="3104"/>
      <c r="AL129" s="3104"/>
      <c r="AM129" s="3104"/>
      <c r="AN129" s="3104"/>
      <c r="AO129" s="3104"/>
      <c r="AP129" s="3104"/>
      <c r="AQ129" s="3104"/>
      <c r="AR129" s="3104"/>
      <c r="AS129" s="3104"/>
      <c r="AT129" s="3104"/>
      <c r="AU129" s="3104"/>
      <c r="AV129" s="3104"/>
      <c r="AW129" s="1783"/>
      <c r="AX129" s="1783"/>
      <c r="AY129" s="1783"/>
      <c r="AZ129" s="1783"/>
      <c r="BA129" s="1783"/>
      <c r="BB129" s="1783"/>
      <c r="BC129" s="1783"/>
      <c r="BD129" s="1783"/>
      <c r="BE129" s="1783"/>
      <c r="BF129" s="1783"/>
      <c r="BG129" s="1783"/>
      <c r="BH129" s="1783"/>
      <c r="BI129" s="1783"/>
      <c r="BJ129" s="1783"/>
      <c r="BK129" s="1783"/>
      <c r="BL129" s="1783"/>
      <c r="BM129" s="1783"/>
      <c r="BN129" s="1783"/>
      <c r="BO129" s="1783"/>
      <c r="BP129" s="1783"/>
      <c r="BQ129" s="1783"/>
      <c r="BR129" s="1783"/>
      <c r="BS129" s="1783"/>
      <c r="BT129" s="1783"/>
      <c r="BU129" s="1783"/>
      <c r="BV129" s="1783"/>
      <c r="BW129" s="1783"/>
      <c r="BX129" s="1783"/>
    </row>
    <row r="130" spans="1:76">
      <c r="A130" s="3104"/>
      <c r="B130" s="3104"/>
      <c r="C130" s="3215"/>
      <c r="D130" s="3104"/>
      <c r="E130" s="3104"/>
      <c r="F130" s="3104"/>
      <c r="G130" s="3104"/>
      <c r="H130" s="3104"/>
      <c r="I130" s="3104"/>
      <c r="J130" s="3104"/>
      <c r="K130" s="3104"/>
      <c r="L130" s="3104"/>
      <c r="M130" s="3104"/>
      <c r="N130" s="3104"/>
      <c r="O130" s="3104"/>
      <c r="P130" s="3104"/>
      <c r="Q130" s="3104"/>
      <c r="R130" s="3104"/>
      <c r="S130" s="3104"/>
      <c r="T130" s="3215"/>
      <c r="U130" s="3104"/>
      <c r="V130" s="3104"/>
      <c r="W130" s="3104"/>
      <c r="X130" s="3104"/>
      <c r="Y130" s="1783"/>
      <c r="Z130" s="1783"/>
      <c r="AA130" s="1783"/>
      <c r="AB130" s="1783"/>
      <c r="AC130" s="3104"/>
      <c r="AD130" s="3104"/>
      <c r="AE130" s="3104"/>
      <c r="AF130" s="3104"/>
      <c r="AG130" s="3104"/>
      <c r="AH130" s="3104"/>
      <c r="AI130" s="3104"/>
      <c r="AJ130" s="3104"/>
      <c r="AK130" s="3104"/>
      <c r="AL130" s="3104"/>
      <c r="AM130" s="3104"/>
      <c r="AN130" s="3104"/>
      <c r="AO130" s="3104"/>
      <c r="AP130" s="3104"/>
      <c r="AQ130" s="3104"/>
      <c r="AR130" s="3104"/>
      <c r="AS130" s="3104"/>
      <c r="AT130" s="3104"/>
      <c r="AU130" s="3104"/>
      <c r="AV130" s="3104"/>
      <c r="AW130" s="1783"/>
      <c r="AX130" s="1783"/>
      <c r="AY130" s="1783"/>
      <c r="AZ130" s="1783"/>
      <c r="BA130" s="1783"/>
      <c r="BB130" s="1783"/>
      <c r="BC130" s="1783"/>
      <c r="BD130" s="1783"/>
      <c r="BE130" s="1783"/>
      <c r="BF130" s="1783"/>
      <c r="BG130" s="1783"/>
      <c r="BH130" s="1783"/>
      <c r="BI130" s="1783"/>
      <c r="BJ130" s="1783"/>
      <c r="BK130" s="1783"/>
      <c r="BL130" s="1783"/>
      <c r="BM130" s="1783"/>
      <c r="BN130" s="1783"/>
      <c r="BO130" s="1783"/>
      <c r="BP130" s="1783"/>
      <c r="BQ130" s="1783"/>
      <c r="BR130" s="1783"/>
      <c r="BS130" s="1783"/>
      <c r="BT130" s="1783"/>
      <c r="BU130" s="1783"/>
      <c r="BV130" s="1783"/>
      <c r="BW130" s="1783"/>
      <c r="BX130" s="1783"/>
    </row>
    <row r="131" spans="1:76">
      <c r="A131" s="3104"/>
      <c r="B131" s="3104"/>
      <c r="C131" s="3215"/>
      <c r="D131" s="3104"/>
      <c r="E131" s="3104"/>
      <c r="F131" s="3104"/>
      <c r="G131" s="3104"/>
      <c r="H131" s="3104"/>
      <c r="I131" s="3104"/>
      <c r="J131" s="3104"/>
      <c r="K131" s="3104"/>
      <c r="L131" s="3104"/>
      <c r="M131" s="3104"/>
      <c r="N131" s="3104"/>
      <c r="O131" s="3104"/>
      <c r="P131" s="3104"/>
      <c r="Q131" s="3104"/>
      <c r="R131" s="3104"/>
      <c r="S131" s="3104"/>
      <c r="T131" s="3215"/>
      <c r="U131" s="3104"/>
      <c r="V131" s="3104"/>
      <c r="W131" s="3104"/>
      <c r="X131" s="3104"/>
      <c r="Y131" s="1783"/>
      <c r="Z131" s="1783"/>
      <c r="AA131" s="1783"/>
      <c r="AB131" s="1783"/>
      <c r="AC131" s="3104"/>
      <c r="AD131" s="3104"/>
      <c r="AE131" s="3104"/>
      <c r="AF131" s="3104"/>
      <c r="AG131" s="3104"/>
      <c r="AH131" s="3104"/>
      <c r="AI131" s="3104"/>
      <c r="AJ131" s="3104"/>
      <c r="AK131" s="3104"/>
      <c r="AL131" s="3104"/>
      <c r="AM131" s="3104"/>
      <c r="AN131" s="3104"/>
      <c r="AO131" s="3104"/>
      <c r="AP131" s="3104"/>
      <c r="AQ131" s="3104"/>
      <c r="AR131" s="3104"/>
      <c r="AS131" s="3104"/>
      <c r="AT131" s="3104"/>
      <c r="AU131" s="3104"/>
      <c r="AV131" s="3104"/>
      <c r="AW131" s="1783"/>
      <c r="AX131" s="1783"/>
      <c r="AY131" s="1783"/>
      <c r="AZ131" s="1783"/>
      <c r="BA131" s="1783"/>
      <c r="BB131" s="1783"/>
      <c r="BC131" s="1783"/>
      <c r="BD131" s="1783"/>
      <c r="BE131" s="1783"/>
      <c r="BF131" s="1783"/>
      <c r="BG131" s="1783"/>
      <c r="BH131" s="1783"/>
      <c r="BI131" s="1783"/>
      <c r="BJ131" s="1783"/>
      <c r="BK131" s="1783"/>
      <c r="BL131" s="1783"/>
      <c r="BM131" s="1783"/>
      <c r="BN131" s="1783"/>
      <c r="BO131" s="1783"/>
      <c r="BP131" s="1783"/>
      <c r="BQ131" s="1783"/>
      <c r="BR131" s="1783"/>
      <c r="BS131" s="1783"/>
      <c r="BT131" s="1783"/>
      <c r="BU131" s="1783"/>
      <c r="BV131" s="1783"/>
      <c r="BW131" s="1783"/>
      <c r="BX131" s="1783"/>
    </row>
    <row r="132" spans="1:76">
      <c r="A132" s="3104"/>
      <c r="B132" s="3104"/>
      <c r="C132" s="3215"/>
      <c r="D132" s="3104"/>
      <c r="E132" s="3104"/>
      <c r="F132" s="3104"/>
      <c r="G132" s="3104"/>
      <c r="H132" s="3104"/>
      <c r="I132" s="3104"/>
      <c r="J132" s="3104"/>
      <c r="K132" s="3104"/>
      <c r="L132" s="3104"/>
      <c r="M132" s="3104"/>
      <c r="N132" s="3104"/>
      <c r="O132" s="3104"/>
      <c r="P132" s="3104"/>
      <c r="Q132" s="3104"/>
      <c r="R132" s="3104"/>
      <c r="S132" s="3104"/>
      <c r="T132" s="3215"/>
      <c r="U132" s="3104"/>
      <c r="V132" s="3104"/>
      <c r="W132" s="3104"/>
      <c r="X132" s="3104"/>
      <c r="Y132" s="1783"/>
      <c r="Z132" s="1783"/>
      <c r="AA132" s="1783"/>
      <c r="AB132" s="1783"/>
      <c r="AC132" s="3104"/>
      <c r="AD132" s="3104"/>
      <c r="AE132" s="3104"/>
      <c r="AF132" s="3104"/>
      <c r="AG132" s="3104"/>
      <c r="AH132" s="3104"/>
      <c r="AI132" s="3104"/>
      <c r="AJ132" s="3104"/>
      <c r="AK132" s="3104"/>
      <c r="AL132" s="3104"/>
      <c r="AM132" s="3104"/>
      <c r="AN132" s="3104"/>
      <c r="AO132" s="3104"/>
      <c r="AP132" s="3104"/>
      <c r="AQ132" s="3104"/>
      <c r="AR132" s="3104"/>
      <c r="AS132" s="3104"/>
      <c r="AT132" s="3104"/>
      <c r="AU132" s="3104"/>
      <c r="AV132" s="3104"/>
      <c r="AW132" s="1783"/>
      <c r="AX132" s="1783"/>
      <c r="AY132" s="1783"/>
      <c r="AZ132" s="1783"/>
      <c r="BA132" s="1783"/>
      <c r="BB132" s="1783"/>
      <c r="BC132" s="1783"/>
      <c r="BD132" s="1783"/>
      <c r="BE132" s="1783"/>
      <c r="BF132" s="1783"/>
      <c r="BG132" s="1783"/>
      <c r="BH132" s="1783"/>
      <c r="BI132" s="1783"/>
      <c r="BJ132" s="1783"/>
      <c r="BK132" s="1783"/>
      <c r="BL132" s="1783"/>
      <c r="BM132" s="1783"/>
      <c r="BN132" s="1783"/>
      <c r="BO132" s="1783"/>
      <c r="BP132" s="1783"/>
      <c r="BQ132" s="1783"/>
      <c r="BR132" s="1783"/>
      <c r="BS132" s="1783"/>
      <c r="BT132" s="1783"/>
      <c r="BU132" s="1783"/>
      <c r="BV132" s="1783"/>
      <c r="BW132" s="1783"/>
      <c r="BX132" s="1783"/>
    </row>
    <row r="133" spans="1:76">
      <c r="A133" s="3104"/>
      <c r="B133" s="3104"/>
      <c r="C133" s="3215"/>
      <c r="D133" s="3104"/>
      <c r="E133" s="3104"/>
      <c r="F133" s="3104"/>
      <c r="G133" s="3104"/>
      <c r="H133" s="3104"/>
      <c r="I133" s="3104"/>
      <c r="J133" s="3104"/>
      <c r="K133" s="3104"/>
      <c r="L133" s="3104"/>
      <c r="M133" s="3104"/>
      <c r="N133" s="3104"/>
      <c r="O133" s="3104"/>
      <c r="P133" s="3104"/>
      <c r="Q133" s="3104"/>
      <c r="R133" s="3104"/>
      <c r="S133" s="3104"/>
      <c r="T133" s="3215"/>
      <c r="U133" s="3104"/>
      <c r="V133" s="3104"/>
      <c r="W133" s="3104"/>
      <c r="X133" s="3104"/>
      <c r="Y133" s="1783"/>
      <c r="Z133" s="1783"/>
      <c r="AA133" s="1783"/>
      <c r="AB133" s="1783"/>
      <c r="AC133" s="3104"/>
      <c r="AD133" s="3104"/>
      <c r="AE133" s="3104"/>
      <c r="AF133" s="3104"/>
      <c r="AG133" s="3104"/>
      <c r="AH133" s="3104"/>
      <c r="AI133" s="3104"/>
      <c r="AJ133" s="3104"/>
      <c r="AK133" s="3104"/>
      <c r="AL133" s="3104"/>
      <c r="AM133" s="3104"/>
      <c r="AN133" s="3104"/>
      <c r="AO133" s="3104"/>
      <c r="AP133" s="3104"/>
      <c r="AQ133" s="3104"/>
      <c r="AR133" s="3104"/>
      <c r="AS133" s="3104"/>
      <c r="AT133" s="3104"/>
      <c r="AU133" s="3104"/>
      <c r="AV133" s="3104"/>
      <c r="AW133" s="1783"/>
      <c r="AX133" s="1783"/>
      <c r="AY133" s="1783"/>
      <c r="AZ133" s="1783"/>
      <c r="BA133" s="1783"/>
      <c r="BB133" s="1783"/>
      <c r="BC133" s="1783"/>
      <c r="BD133" s="1783"/>
      <c r="BE133" s="1783"/>
      <c r="BF133" s="1783"/>
      <c r="BG133" s="1783"/>
      <c r="BH133" s="1783"/>
      <c r="BI133" s="1783"/>
      <c r="BJ133" s="1783"/>
      <c r="BK133" s="1783"/>
      <c r="BL133" s="1783"/>
      <c r="BM133" s="1783"/>
      <c r="BN133" s="1783"/>
      <c r="BO133" s="1783"/>
      <c r="BP133" s="1783"/>
      <c r="BQ133" s="1783"/>
      <c r="BR133" s="1783"/>
      <c r="BS133" s="1783"/>
      <c r="BT133" s="1783"/>
      <c r="BU133" s="1783"/>
      <c r="BV133" s="1783"/>
      <c r="BW133" s="1783"/>
      <c r="BX133" s="1783"/>
    </row>
    <row r="134" spans="1:76">
      <c r="A134" s="3104"/>
      <c r="B134" s="3104"/>
      <c r="C134" s="3215"/>
      <c r="D134" s="3104"/>
      <c r="E134" s="3104"/>
      <c r="F134" s="3104"/>
      <c r="G134" s="3104"/>
      <c r="H134" s="3104"/>
      <c r="I134" s="3104"/>
      <c r="J134" s="3104"/>
      <c r="K134" s="3104"/>
      <c r="L134" s="3104"/>
      <c r="M134" s="3104"/>
      <c r="N134" s="3104"/>
      <c r="O134" s="3104"/>
      <c r="P134" s="3104"/>
      <c r="Q134" s="3104"/>
      <c r="R134" s="3104"/>
      <c r="S134" s="3104"/>
      <c r="T134" s="3215"/>
      <c r="U134" s="3104"/>
      <c r="V134" s="3104"/>
      <c r="W134" s="3104"/>
      <c r="X134" s="3104"/>
      <c r="Y134" s="1783"/>
      <c r="Z134" s="1783"/>
      <c r="AA134" s="1783"/>
      <c r="AB134" s="1783"/>
      <c r="AC134" s="3104"/>
      <c r="AD134" s="3104"/>
      <c r="AE134" s="3104"/>
      <c r="AF134" s="3104"/>
      <c r="AG134" s="3104"/>
      <c r="AH134" s="3104"/>
      <c r="AI134" s="3104"/>
      <c r="AJ134" s="3104"/>
      <c r="AK134" s="3104"/>
      <c r="AL134" s="3104"/>
      <c r="AM134" s="3104"/>
      <c r="AN134" s="3104"/>
      <c r="AO134" s="3104"/>
      <c r="AP134" s="3104"/>
      <c r="AQ134" s="3104"/>
      <c r="AR134" s="3104"/>
      <c r="AS134" s="3104"/>
      <c r="AT134" s="3104"/>
      <c r="AU134" s="3104"/>
      <c r="AV134" s="3104"/>
      <c r="AW134" s="1783"/>
      <c r="AX134" s="1783"/>
      <c r="AY134" s="1783"/>
      <c r="AZ134" s="1783"/>
      <c r="BA134" s="1783"/>
      <c r="BB134" s="1783"/>
      <c r="BC134" s="1783"/>
      <c r="BD134" s="1783"/>
      <c r="BE134" s="1783"/>
      <c r="BF134" s="1783"/>
      <c r="BG134" s="1783"/>
      <c r="BH134" s="1783"/>
      <c r="BI134" s="1783"/>
      <c r="BJ134" s="1783"/>
      <c r="BK134" s="1783"/>
      <c r="BL134" s="1783"/>
      <c r="BM134" s="1783"/>
      <c r="BN134" s="1783"/>
      <c r="BO134" s="1783"/>
      <c r="BP134" s="1783"/>
      <c r="BQ134" s="1783"/>
      <c r="BR134" s="1783"/>
      <c r="BS134" s="1783"/>
      <c r="BT134" s="1783"/>
      <c r="BU134" s="1783"/>
      <c r="BV134" s="1783"/>
      <c r="BW134" s="1783"/>
      <c r="BX134" s="1783"/>
    </row>
    <row r="135" spans="1:76">
      <c r="A135" s="3104"/>
      <c r="B135" s="3104"/>
      <c r="C135" s="3215"/>
      <c r="D135" s="3104"/>
      <c r="E135" s="3104"/>
      <c r="F135" s="3104"/>
      <c r="G135" s="3104"/>
      <c r="H135" s="3104"/>
      <c r="I135" s="3104"/>
      <c r="J135" s="3104"/>
      <c r="K135" s="3104"/>
      <c r="L135" s="3104"/>
      <c r="M135" s="3104"/>
      <c r="N135" s="3104"/>
      <c r="O135" s="3104"/>
      <c r="P135" s="3104"/>
      <c r="Q135" s="3104"/>
      <c r="R135" s="3104"/>
      <c r="S135" s="3104"/>
      <c r="T135" s="3215"/>
      <c r="U135" s="3104"/>
      <c r="V135" s="3104"/>
      <c r="W135" s="3104"/>
      <c r="X135" s="3104"/>
      <c r="Y135" s="1783"/>
      <c r="Z135" s="1783"/>
      <c r="AA135" s="1783"/>
      <c r="AB135" s="1783"/>
      <c r="AC135" s="3104"/>
      <c r="AD135" s="3104"/>
      <c r="AE135" s="3104"/>
      <c r="AF135" s="3104"/>
      <c r="AG135" s="3104"/>
      <c r="AH135" s="3104"/>
      <c r="AI135" s="3104"/>
      <c r="AJ135" s="3104"/>
      <c r="AK135" s="3104"/>
      <c r="AL135" s="3104"/>
      <c r="AM135" s="3104"/>
      <c r="AN135" s="3104"/>
      <c r="AO135" s="3104"/>
      <c r="AP135" s="3104"/>
      <c r="AQ135" s="3104"/>
      <c r="AR135" s="3104"/>
      <c r="AS135" s="3104"/>
      <c r="AT135" s="3104"/>
      <c r="AU135" s="3104"/>
      <c r="AV135" s="3104"/>
      <c r="AW135" s="1783"/>
      <c r="AX135" s="1783"/>
      <c r="AY135" s="1783"/>
      <c r="AZ135" s="1783"/>
      <c r="BA135" s="1783"/>
      <c r="BB135" s="1783"/>
      <c r="BC135" s="1783"/>
      <c r="BD135" s="1783"/>
      <c r="BE135" s="1783"/>
      <c r="BF135" s="1783"/>
      <c r="BG135" s="1783"/>
      <c r="BH135" s="1783"/>
      <c r="BI135" s="1783"/>
      <c r="BJ135" s="1783"/>
      <c r="BK135" s="1783"/>
      <c r="BL135" s="1783"/>
      <c r="BM135" s="1783"/>
      <c r="BN135" s="1783"/>
      <c r="BO135" s="1783"/>
      <c r="BP135" s="1783"/>
      <c r="BQ135" s="1783"/>
      <c r="BR135" s="1783"/>
      <c r="BS135" s="1783"/>
      <c r="BT135" s="1783"/>
      <c r="BU135" s="1783"/>
      <c r="BV135" s="1783"/>
      <c r="BW135" s="1783"/>
      <c r="BX135" s="1783"/>
    </row>
    <row r="136" spans="1:76">
      <c r="A136" s="3104"/>
      <c r="B136" s="3104"/>
      <c r="C136" s="3215"/>
      <c r="D136" s="3104"/>
      <c r="E136" s="3104"/>
      <c r="F136" s="3104"/>
      <c r="G136" s="3104"/>
      <c r="H136" s="3104"/>
      <c r="I136" s="3104"/>
      <c r="J136" s="3104"/>
      <c r="K136" s="3104"/>
      <c r="L136" s="3104"/>
      <c r="M136" s="3104"/>
      <c r="N136" s="3104"/>
      <c r="O136" s="3104"/>
      <c r="P136" s="3104"/>
      <c r="Q136" s="3104"/>
      <c r="R136" s="3104"/>
      <c r="S136" s="3104"/>
      <c r="T136" s="3215"/>
      <c r="U136" s="3104"/>
      <c r="V136" s="3104"/>
      <c r="W136" s="3104"/>
      <c r="X136" s="3104"/>
      <c r="Y136" s="1783"/>
      <c r="Z136" s="1783"/>
      <c r="AA136" s="1783"/>
      <c r="AB136" s="1783"/>
      <c r="AC136" s="3104"/>
      <c r="AD136" s="3104"/>
      <c r="AE136" s="3104"/>
      <c r="AF136" s="3104"/>
      <c r="AG136" s="3104"/>
      <c r="AH136" s="3104"/>
      <c r="AI136" s="3104"/>
      <c r="AJ136" s="3104"/>
      <c r="AK136" s="3104"/>
      <c r="AL136" s="3104"/>
      <c r="AM136" s="3104"/>
      <c r="AN136" s="3104"/>
      <c r="AO136" s="3104"/>
      <c r="AP136" s="3104"/>
      <c r="AQ136" s="3104"/>
      <c r="AR136" s="3104"/>
      <c r="AS136" s="3104"/>
      <c r="AT136" s="3104"/>
      <c r="AU136" s="3104"/>
      <c r="AV136" s="3104"/>
      <c r="AW136" s="1783"/>
      <c r="AX136" s="1783"/>
      <c r="AY136" s="1783"/>
      <c r="AZ136" s="1783"/>
      <c r="BA136" s="1783"/>
      <c r="BB136" s="1783"/>
      <c r="BC136" s="1783"/>
      <c r="BD136" s="1783"/>
      <c r="BE136" s="1783"/>
      <c r="BF136" s="1783"/>
      <c r="BG136" s="1783"/>
      <c r="BH136" s="1783"/>
      <c r="BI136" s="1783"/>
      <c r="BJ136" s="1783"/>
      <c r="BK136" s="1783"/>
      <c r="BL136" s="1783"/>
      <c r="BM136" s="1783"/>
      <c r="BN136" s="1783"/>
      <c r="BO136" s="1783"/>
      <c r="BP136" s="1783"/>
      <c r="BQ136" s="1783"/>
      <c r="BR136" s="1783"/>
      <c r="BS136" s="1783"/>
      <c r="BT136" s="1783"/>
      <c r="BU136" s="1783"/>
      <c r="BV136" s="1783"/>
      <c r="BW136" s="1783"/>
      <c r="BX136" s="1783"/>
    </row>
    <row r="137" spans="1:76">
      <c r="A137" s="3104"/>
      <c r="B137" s="3104"/>
      <c r="C137" s="3215"/>
      <c r="D137" s="3104"/>
      <c r="E137" s="3104"/>
      <c r="F137" s="3104"/>
      <c r="G137" s="3104"/>
      <c r="H137" s="3104"/>
      <c r="I137" s="3104"/>
      <c r="J137" s="3104"/>
      <c r="K137" s="3104"/>
      <c r="L137" s="3104"/>
      <c r="M137" s="3104"/>
      <c r="N137" s="3104"/>
      <c r="O137" s="3104"/>
      <c r="P137" s="3104"/>
      <c r="Q137" s="3104"/>
      <c r="R137" s="3104"/>
      <c r="S137" s="3104"/>
      <c r="T137" s="3215"/>
      <c r="U137" s="3104"/>
      <c r="V137" s="3104"/>
      <c r="W137" s="3104"/>
      <c r="X137" s="3104"/>
      <c r="Y137" s="1783"/>
      <c r="Z137" s="1783"/>
      <c r="AA137" s="1783"/>
      <c r="AB137" s="1783"/>
      <c r="AC137" s="3104"/>
      <c r="AD137" s="3104"/>
      <c r="AE137" s="3104"/>
      <c r="AF137" s="3104"/>
      <c r="AG137" s="3104"/>
      <c r="AH137" s="3104"/>
      <c r="AI137" s="3104"/>
      <c r="AJ137" s="3104"/>
      <c r="AK137" s="3104"/>
      <c r="AL137" s="3104"/>
      <c r="AM137" s="3104"/>
      <c r="AN137" s="3104"/>
      <c r="AO137" s="3104"/>
      <c r="AP137" s="3104"/>
      <c r="AQ137" s="3104"/>
      <c r="AR137" s="3104"/>
      <c r="AS137" s="3104"/>
      <c r="AT137" s="3104"/>
      <c r="AU137" s="3104"/>
      <c r="AV137" s="3104"/>
      <c r="AW137" s="1783"/>
      <c r="AX137" s="1783"/>
      <c r="AY137" s="1783"/>
      <c r="AZ137" s="1783"/>
      <c r="BA137" s="1783"/>
      <c r="BB137" s="1783"/>
      <c r="BC137" s="1783"/>
      <c r="BD137" s="1783"/>
      <c r="BE137" s="1783"/>
      <c r="BF137" s="1783"/>
      <c r="BG137" s="1783"/>
      <c r="BH137" s="1783"/>
      <c r="BI137" s="1783"/>
      <c r="BJ137" s="1783"/>
      <c r="BK137" s="1783"/>
      <c r="BL137" s="1783"/>
      <c r="BM137" s="1783"/>
      <c r="BN137" s="1783"/>
      <c r="BO137" s="1783"/>
      <c r="BP137" s="1783"/>
      <c r="BQ137" s="1783"/>
      <c r="BR137" s="1783"/>
      <c r="BS137" s="1783"/>
      <c r="BT137" s="1783"/>
      <c r="BU137" s="1783"/>
      <c r="BV137" s="1783"/>
      <c r="BW137" s="1783"/>
      <c r="BX137" s="1783"/>
    </row>
    <row r="138" spans="1:76">
      <c r="A138" s="3104"/>
      <c r="B138" s="3104"/>
      <c r="C138" s="3215"/>
      <c r="D138" s="3104"/>
      <c r="E138" s="3104"/>
      <c r="F138" s="3104"/>
      <c r="G138" s="3104"/>
      <c r="H138" s="3104"/>
      <c r="I138" s="3104"/>
      <c r="J138" s="3104"/>
      <c r="K138" s="3104"/>
      <c r="L138" s="3104"/>
      <c r="M138" s="3104"/>
      <c r="N138" s="3104"/>
      <c r="O138" s="3104"/>
      <c r="P138" s="3104"/>
      <c r="Q138" s="3104"/>
      <c r="R138" s="3104"/>
      <c r="S138" s="3104"/>
      <c r="T138" s="3215"/>
      <c r="U138" s="3104"/>
      <c r="V138" s="3104"/>
      <c r="W138" s="3104"/>
      <c r="X138" s="3104"/>
      <c r="Y138" s="1783"/>
      <c r="Z138" s="1783"/>
      <c r="AA138" s="1783"/>
      <c r="AB138" s="1783"/>
      <c r="AC138" s="3104"/>
      <c r="AD138" s="3104"/>
      <c r="AE138" s="3104"/>
      <c r="AF138" s="3104"/>
      <c r="AG138" s="3104"/>
      <c r="AH138" s="3104"/>
      <c r="AI138" s="3104"/>
      <c r="AJ138" s="3104"/>
      <c r="AK138" s="3104"/>
      <c r="AL138" s="3104"/>
      <c r="AM138" s="3104"/>
      <c r="AN138" s="3104"/>
      <c r="AO138" s="3104"/>
      <c r="AP138" s="3104"/>
      <c r="AQ138" s="3104"/>
      <c r="AR138" s="3104"/>
      <c r="AS138" s="3104"/>
      <c r="AT138" s="3104"/>
      <c r="AU138" s="3104"/>
      <c r="AV138" s="3104"/>
      <c r="AW138" s="1783"/>
      <c r="AX138" s="1783"/>
      <c r="AY138" s="1783"/>
      <c r="AZ138" s="1783"/>
      <c r="BA138" s="1783"/>
      <c r="BB138" s="1783"/>
      <c r="BC138" s="1783"/>
      <c r="BD138" s="1783"/>
      <c r="BE138" s="1783"/>
      <c r="BF138" s="1783"/>
      <c r="BG138" s="1783"/>
      <c r="BH138" s="1783"/>
      <c r="BI138" s="1783"/>
      <c r="BJ138" s="1783"/>
      <c r="BK138" s="1783"/>
      <c r="BL138" s="1783"/>
      <c r="BM138" s="1783"/>
      <c r="BN138" s="1783"/>
      <c r="BO138" s="1783"/>
      <c r="BP138" s="1783"/>
      <c r="BQ138" s="1783"/>
      <c r="BR138" s="1783"/>
      <c r="BS138" s="1783"/>
      <c r="BT138" s="1783"/>
      <c r="BU138" s="1783"/>
      <c r="BV138" s="1783"/>
      <c r="BW138" s="1783"/>
      <c r="BX138" s="1783"/>
    </row>
    <row r="139" spans="1:76">
      <c r="A139" s="3104"/>
      <c r="B139" s="3104"/>
      <c r="C139" s="3215"/>
      <c r="D139" s="3104"/>
      <c r="E139" s="3104"/>
      <c r="F139" s="3104"/>
      <c r="G139" s="3104"/>
      <c r="H139" s="3104"/>
      <c r="I139" s="3104"/>
      <c r="J139" s="3104"/>
      <c r="K139" s="3104"/>
      <c r="L139" s="3104"/>
      <c r="M139" s="3104"/>
      <c r="N139" s="3104"/>
      <c r="O139" s="3104"/>
      <c r="P139" s="3104"/>
      <c r="Q139" s="3104"/>
      <c r="R139" s="3104"/>
      <c r="S139" s="3104"/>
      <c r="T139" s="3215"/>
      <c r="U139" s="3104"/>
      <c r="V139" s="3104"/>
      <c r="W139" s="3104"/>
      <c r="X139" s="3104"/>
      <c r="Y139" s="1783"/>
      <c r="Z139" s="1783"/>
      <c r="AA139" s="1783"/>
      <c r="AB139" s="1783"/>
      <c r="AC139" s="3104"/>
      <c r="AD139" s="3104"/>
      <c r="AE139" s="3104"/>
      <c r="AF139" s="3104"/>
      <c r="AG139" s="3104"/>
      <c r="AH139" s="3104"/>
      <c r="AI139" s="3104"/>
      <c r="AJ139" s="3104"/>
      <c r="AK139" s="3104"/>
      <c r="AL139" s="3104"/>
      <c r="AM139" s="3104"/>
      <c r="AN139" s="3104"/>
      <c r="AO139" s="3104"/>
      <c r="AP139" s="3104"/>
      <c r="AQ139" s="3104"/>
      <c r="AR139" s="3104"/>
      <c r="AS139" s="3104"/>
      <c r="AT139" s="3104"/>
      <c r="AU139" s="3104"/>
      <c r="AV139" s="3104"/>
      <c r="AW139" s="1783"/>
      <c r="AX139" s="1783"/>
      <c r="AY139" s="1783"/>
      <c r="AZ139" s="1783"/>
      <c r="BA139" s="1783"/>
      <c r="BB139" s="1783"/>
      <c r="BC139" s="1783"/>
      <c r="BD139" s="1783"/>
      <c r="BE139" s="1783"/>
      <c r="BF139" s="1783"/>
      <c r="BG139" s="1783"/>
      <c r="BH139" s="1783"/>
      <c r="BI139" s="1783"/>
      <c r="BJ139" s="1783"/>
      <c r="BK139" s="1783"/>
      <c r="BL139" s="1783"/>
      <c r="BM139" s="1783"/>
      <c r="BN139" s="1783"/>
      <c r="BO139" s="1783"/>
      <c r="BP139" s="1783"/>
      <c r="BQ139" s="1783"/>
      <c r="BR139" s="1783"/>
      <c r="BS139" s="1783"/>
      <c r="BT139" s="1783"/>
      <c r="BU139" s="1783"/>
      <c r="BV139" s="1783"/>
      <c r="BW139" s="1783"/>
      <c r="BX139" s="1783"/>
    </row>
    <row r="140" spans="1:76">
      <c r="A140" s="3104"/>
      <c r="B140" s="3104"/>
      <c r="C140" s="3215"/>
      <c r="D140" s="3104"/>
      <c r="E140" s="3104"/>
      <c r="F140" s="3104"/>
      <c r="G140" s="3104"/>
      <c r="H140" s="3104"/>
      <c r="I140" s="3104"/>
      <c r="J140" s="3104"/>
      <c r="K140" s="3104"/>
      <c r="L140" s="3104"/>
      <c r="M140" s="3104"/>
      <c r="N140" s="3104"/>
      <c r="O140" s="3104"/>
      <c r="P140" s="3104"/>
      <c r="Q140" s="3104"/>
      <c r="R140" s="3104"/>
      <c r="S140" s="3104"/>
      <c r="T140" s="3215"/>
      <c r="U140" s="3104"/>
      <c r="V140" s="3104"/>
      <c r="W140" s="3104"/>
      <c r="X140" s="3104"/>
      <c r="Y140" s="1783"/>
      <c r="Z140" s="1783"/>
      <c r="AA140" s="1783"/>
      <c r="AB140" s="1783"/>
      <c r="AC140" s="3104"/>
      <c r="AD140" s="3104"/>
      <c r="AE140" s="3104"/>
      <c r="AF140" s="3104"/>
      <c r="AG140" s="3104"/>
      <c r="AH140" s="3104"/>
      <c r="AI140" s="3104"/>
      <c r="AJ140" s="3104"/>
      <c r="AK140" s="3104"/>
      <c r="AL140" s="3104"/>
      <c r="AM140" s="3104"/>
      <c r="AN140" s="3104"/>
      <c r="AO140" s="3104"/>
      <c r="AP140" s="3104"/>
      <c r="AQ140" s="3104"/>
      <c r="AR140" s="3104"/>
      <c r="AS140" s="3104"/>
      <c r="AT140" s="3104"/>
      <c r="AU140" s="3104"/>
      <c r="AV140" s="3104"/>
      <c r="AW140" s="1783"/>
      <c r="AX140" s="1783"/>
      <c r="AY140" s="1783"/>
      <c r="AZ140" s="1783"/>
      <c r="BA140" s="1783"/>
      <c r="BB140" s="1783"/>
      <c r="BC140" s="1783"/>
      <c r="BD140" s="1783"/>
      <c r="BE140" s="1783"/>
      <c r="BF140" s="1783"/>
      <c r="BG140" s="1783"/>
      <c r="BH140" s="1783"/>
      <c r="BI140" s="1783"/>
      <c r="BJ140" s="1783"/>
      <c r="BK140" s="1783"/>
      <c r="BL140" s="1783"/>
      <c r="BM140" s="1783"/>
      <c r="BN140" s="1783"/>
      <c r="BO140" s="1783"/>
      <c r="BP140" s="1783"/>
      <c r="BQ140" s="1783"/>
      <c r="BR140" s="1783"/>
      <c r="BS140" s="1783"/>
      <c r="BT140" s="1783"/>
      <c r="BU140" s="1783"/>
      <c r="BV140" s="1783"/>
      <c r="BW140" s="1783"/>
      <c r="BX140" s="1783"/>
    </row>
    <row r="141" spans="1:76">
      <c r="A141" s="3104"/>
      <c r="B141" s="3104"/>
      <c r="C141" s="3215"/>
      <c r="D141" s="3104"/>
      <c r="E141" s="3104"/>
      <c r="F141" s="3104"/>
      <c r="G141" s="3104"/>
      <c r="H141" s="3104"/>
      <c r="I141" s="3104"/>
      <c r="J141" s="3104"/>
      <c r="K141" s="3104"/>
      <c r="L141" s="3104"/>
      <c r="M141" s="3104"/>
      <c r="N141" s="3104"/>
      <c r="O141" s="3104"/>
      <c r="P141" s="3104"/>
      <c r="Q141" s="3104"/>
      <c r="R141" s="3104"/>
      <c r="S141" s="3104"/>
      <c r="T141" s="3215"/>
      <c r="U141" s="3104"/>
      <c r="V141" s="3104"/>
      <c r="W141" s="3104"/>
      <c r="X141" s="3104"/>
      <c r="Y141" s="1783"/>
      <c r="Z141" s="1783"/>
      <c r="AA141" s="1783"/>
      <c r="AB141" s="1783"/>
      <c r="AC141" s="3104"/>
      <c r="AD141" s="3104"/>
      <c r="AE141" s="3104"/>
      <c r="AF141" s="3104"/>
      <c r="AG141" s="3104"/>
      <c r="AH141" s="3104"/>
      <c r="AI141" s="3104"/>
      <c r="AJ141" s="3104"/>
      <c r="AK141" s="3104"/>
      <c r="AL141" s="3104"/>
      <c r="AM141" s="3104"/>
      <c r="AN141" s="3104"/>
      <c r="AO141" s="3104"/>
      <c r="AP141" s="3104"/>
      <c r="AQ141" s="3104"/>
      <c r="AR141" s="3104"/>
      <c r="AS141" s="3104"/>
      <c r="AT141" s="3104"/>
      <c r="AU141" s="3104"/>
      <c r="AV141" s="3104"/>
      <c r="AW141" s="1783"/>
      <c r="AX141" s="1783"/>
      <c r="AY141" s="1783"/>
      <c r="AZ141" s="1783"/>
      <c r="BA141" s="1783"/>
      <c r="BB141" s="1783"/>
      <c r="BC141" s="1783"/>
      <c r="BD141" s="1783"/>
      <c r="BE141" s="1783"/>
      <c r="BF141" s="1783"/>
      <c r="BG141" s="1783"/>
      <c r="BH141" s="1783"/>
      <c r="BI141" s="1783"/>
      <c r="BJ141" s="1783"/>
      <c r="BK141" s="1783"/>
      <c r="BL141" s="1783"/>
      <c r="BM141" s="1783"/>
      <c r="BN141" s="1783"/>
      <c r="BO141" s="1783"/>
      <c r="BP141" s="1783"/>
      <c r="BQ141" s="1783"/>
      <c r="BR141" s="1783"/>
      <c r="BS141" s="1783"/>
      <c r="BT141" s="1783"/>
      <c r="BU141" s="1783"/>
      <c r="BV141" s="1783"/>
      <c r="BW141" s="1783"/>
      <c r="BX141" s="1783"/>
    </row>
    <row r="142" spans="1:76">
      <c r="A142" s="3104"/>
      <c r="B142" s="3104"/>
      <c r="C142" s="3215"/>
      <c r="D142" s="3104"/>
      <c r="E142" s="3104"/>
      <c r="F142" s="3104"/>
      <c r="G142" s="3104"/>
      <c r="H142" s="3104"/>
      <c r="I142" s="3104"/>
      <c r="J142" s="3104"/>
      <c r="K142" s="3104"/>
      <c r="L142" s="3104"/>
      <c r="M142" s="3104"/>
      <c r="N142" s="3104"/>
      <c r="O142" s="3104"/>
      <c r="P142" s="3104"/>
      <c r="Q142" s="3104"/>
      <c r="R142" s="3104"/>
      <c r="S142" s="3104"/>
      <c r="T142" s="3215"/>
      <c r="U142" s="3104"/>
      <c r="V142" s="3104"/>
      <c r="W142" s="3104"/>
      <c r="X142" s="3104"/>
      <c r="Y142" s="1783"/>
      <c r="Z142" s="1783"/>
      <c r="AA142" s="1783"/>
      <c r="AB142" s="1783"/>
      <c r="AC142" s="3104"/>
      <c r="AD142" s="3104"/>
      <c r="AE142" s="3104"/>
      <c r="AF142" s="3104"/>
      <c r="AG142" s="3104"/>
      <c r="AH142" s="3104"/>
      <c r="AI142" s="3104"/>
      <c r="AJ142" s="3104"/>
      <c r="AK142" s="3104"/>
      <c r="AL142" s="3104"/>
      <c r="AM142" s="3104"/>
      <c r="AN142" s="3104"/>
      <c r="AO142" s="3104"/>
      <c r="AP142" s="3104"/>
      <c r="AQ142" s="3104"/>
      <c r="AR142" s="3104"/>
      <c r="AS142" s="3104"/>
      <c r="AT142" s="3104"/>
      <c r="AU142" s="3104"/>
      <c r="AV142" s="3104"/>
      <c r="AW142" s="1783"/>
      <c r="AX142" s="1783"/>
      <c r="AY142" s="1783"/>
      <c r="AZ142" s="1783"/>
      <c r="BA142" s="1783"/>
      <c r="BB142" s="1783"/>
      <c r="BC142" s="1783"/>
      <c r="BD142" s="1783"/>
      <c r="BE142" s="1783"/>
      <c r="BF142" s="1783"/>
      <c r="BG142" s="1783"/>
      <c r="BH142" s="1783"/>
      <c r="BI142" s="1783"/>
      <c r="BJ142" s="1783"/>
      <c r="BK142" s="1783"/>
      <c r="BL142" s="1783"/>
      <c r="BM142" s="1783"/>
      <c r="BN142" s="1783"/>
      <c r="BO142" s="1783"/>
      <c r="BP142" s="1783"/>
      <c r="BQ142" s="1783"/>
      <c r="BR142" s="1783"/>
      <c r="BS142" s="1783"/>
      <c r="BT142" s="1783"/>
      <c r="BU142" s="1783"/>
      <c r="BV142" s="1783"/>
      <c r="BW142" s="1783"/>
      <c r="BX142" s="1783"/>
    </row>
    <row r="143" spans="1:76">
      <c r="A143" s="3104"/>
      <c r="B143" s="3104"/>
      <c r="C143" s="3215"/>
      <c r="D143" s="3104"/>
      <c r="E143" s="3104"/>
      <c r="F143" s="3104"/>
      <c r="G143" s="3104"/>
      <c r="H143" s="3104"/>
      <c r="I143" s="3104"/>
      <c r="J143" s="3104"/>
      <c r="K143" s="3104"/>
      <c r="L143" s="3104"/>
      <c r="M143" s="3104"/>
      <c r="N143" s="3104"/>
      <c r="O143" s="3104"/>
      <c r="P143" s="3104"/>
      <c r="Q143" s="3104"/>
      <c r="R143" s="3104"/>
      <c r="S143" s="3104"/>
      <c r="T143" s="3215"/>
      <c r="U143" s="3104"/>
      <c r="V143" s="3104"/>
      <c r="W143" s="3104"/>
      <c r="X143" s="3104"/>
      <c r="Y143" s="1783"/>
      <c r="Z143" s="1783"/>
      <c r="AA143" s="1783"/>
      <c r="AB143" s="1783"/>
      <c r="AC143" s="3104"/>
      <c r="AD143" s="3104"/>
      <c r="AE143" s="3104"/>
      <c r="AF143" s="3104"/>
      <c r="AG143" s="3104"/>
      <c r="AH143" s="3104"/>
      <c r="AI143" s="3104"/>
      <c r="AJ143" s="3104"/>
      <c r="AK143" s="3104"/>
      <c r="AL143" s="3104"/>
      <c r="AM143" s="3104"/>
      <c r="AN143" s="3104"/>
      <c r="AO143" s="3104"/>
      <c r="AP143" s="3104"/>
      <c r="AQ143" s="3104"/>
      <c r="AR143" s="3104"/>
      <c r="AS143" s="3104"/>
      <c r="AT143" s="3104"/>
      <c r="AU143" s="3104"/>
      <c r="AV143" s="3104"/>
      <c r="AW143" s="1783"/>
      <c r="AX143" s="1783"/>
      <c r="AY143" s="1783"/>
      <c r="AZ143" s="1783"/>
      <c r="BA143" s="1783"/>
      <c r="BB143" s="1783"/>
      <c r="BC143" s="1783"/>
      <c r="BD143" s="1783"/>
      <c r="BE143" s="1783"/>
      <c r="BF143" s="1783"/>
      <c r="BG143" s="1783"/>
      <c r="BH143" s="1783"/>
      <c r="BI143" s="1783"/>
      <c r="BJ143" s="1783"/>
      <c r="BK143" s="1783"/>
      <c r="BL143" s="1783"/>
      <c r="BM143" s="1783"/>
      <c r="BN143" s="1783"/>
      <c r="BO143" s="1783"/>
      <c r="BP143" s="1783"/>
      <c r="BQ143" s="1783"/>
      <c r="BR143" s="1783"/>
      <c r="BS143" s="1783"/>
      <c r="BT143" s="1783"/>
      <c r="BU143" s="1783"/>
      <c r="BV143" s="1783"/>
      <c r="BW143" s="1783"/>
      <c r="BX143" s="1783"/>
    </row>
    <row r="144" spans="1:76">
      <c r="A144" s="3104"/>
      <c r="B144" s="3104"/>
      <c r="C144" s="3215"/>
      <c r="D144" s="3104"/>
      <c r="E144" s="3104"/>
      <c r="F144" s="3104"/>
      <c r="G144" s="3104"/>
      <c r="H144" s="3104"/>
      <c r="I144" s="3104"/>
      <c r="J144" s="3104"/>
      <c r="K144" s="3104"/>
      <c r="L144" s="3104"/>
      <c r="M144" s="3104"/>
      <c r="N144" s="3104"/>
      <c r="O144" s="3104"/>
      <c r="P144" s="3104"/>
      <c r="Q144" s="3104"/>
      <c r="R144" s="3104"/>
      <c r="S144" s="3104"/>
      <c r="T144" s="3215"/>
      <c r="U144" s="3104"/>
      <c r="V144" s="3104"/>
      <c r="W144" s="3104"/>
      <c r="X144" s="3104"/>
      <c r="Y144" s="1783"/>
      <c r="Z144" s="1783"/>
      <c r="AA144" s="1783"/>
      <c r="AB144" s="1783"/>
      <c r="AC144" s="3104"/>
      <c r="AD144" s="3104"/>
      <c r="AE144" s="3104"/>
      <c r="AF144" s="3104"/>
      <c r="AG144" s="3104"/>
      <c r="AH144" s="3104"/>
      <c r="AI144" s="3104"/>
      <c r="AJ144" s="3104"/>
      <c r="AK144" s="3104"/>
      <c r="AL144" s="3104"/>
      <c r="AM144" s="3104"/>
      <c r="AN144" s="3104"/>
      <c r="AO144" s="3104"/>
      <c r="AP144" s="3104"/>
      <c r="AQ144" s="3104"/>
      <c r="AR144" s="3104"/>
      <c r="AS144" s="3104"/>
      <c r="AT144" s="3104"/>
      <c r="AU144" s="3104"/>
      <c r="AV144" s="3104"/>
      <c r="AW144" s="1783"/>
      <c r="AX144" s="1783"/>
      <c r="AY144" s="1783"/>
      <c r="AZ144" s="1783"/>
      <c r="BA144" s="1783"/>
      <c r="BB144" s="1783"/>
      <c r="BC144" s="1783"/>
      <c r="BD144" s="1783"/>
      <c r="BE144" s="1783"/>
      <c r="BF144" s="1783"/>
      <c r="BG144" s="1783"/>
      <c r="BH144" s="1783"/>
      <c r="BI144" s="1783"/>
      <c r="BJ144" s="1783"/>
      <c r="BK144" s="1783"/>
      <c r="BL144" s="1783"/>
      <c r="BM144" s="1783"/>
      <c r="BN144" s="1783"/>
      <c r="BO144" s="1783"/>
      <c r="BP144" s="1783"/>
      <c r="BQ144" s="1783"/>
      <c r="BR144" s="1783"/>
      <c r="BS144" s="1783"/>
      <c r="BT144" s="1783"/>
      <c r="BU144" s="1783"/>
      <c r="BV144" s="1783"/>
      <c r="BW144" s="1783"/>
      <c r="BX144" s="1783"/>
    </row>
    <row r="145" spans="1:76">
      <c r="A145" s="3104"/>
      <c r="B145" s="3104"/>
      <c r="C145" s="3215"/>
      <c r="D145" s="3104"/>
      <c r="E145" s="3104"/>
      <c r="F145" s="3104"/>
      <c r="G145" s="3104"/>
      <c r="H145" s="3104"/>
      <c r="I145" s="3104"/>
      <c r="J145" s="3104"/>
      <c r="K145" s="3104"/>
      <c r="L145" s="3104"/>
      <c r="M145" s="3104"/>
      <c r="N145" s="3104"/>
      <c r="O145" s="3104"/>
      <c r="P145" s="3104"/>
      <c r="Q145" s="3104"/>
      <c r="R145" s="3104"/>
      <c r="S145" s="3104"/>
      <c r="T145" s="3215"/>
      <c r="U145" s="3104"/>
      <c r="V145" s="3104"/>
      <c r="W145" s="3104"/>
      <c r="X145" s="3104"/>
      <c r="Y145" s="1783"/>
      <c r="Z145" s="1783"/>
      <c r="AA145" s="1783"/>
      <c r="AB145" s="1783"/>
      <c r="AC145" s="3104"/>
      <c r="AD145" s="3104"/>
      <c r="AE145" s="3104"/>
      <c r="AF145" s="3104"/>
      <c r="AG145" s="3104"/>
      <c r="AH145" s="3104"/>
      <c r="AI145" s="3104"/>
      <c r="AJ145" s="3104"/>
      <c r="AK145" s="3104"/>
      <c r="AL145" s="3104"/>
      <c r="AM145" s="3104"/>
      <c r="AN145" s="3104"/>
      <c r="AO145" s="3104"/>
      <c r="AP145" s="3104"/>
      <c r="AQ145" s="3104"/>
      <c r="AR145" s="3104"/>
      <c r="AS145" s="3104"/>
      <c r="AT145" s="3104"/>
      <c r="AU145" s="3104"/>
      <c r="AV145" s="3104"/>
      <c r="AW145" s="1783"/>
      <c r="AX145" s="1783"/>
      <c r="AY145" s="1783"/>
      <c r="AZ145" s="1783"/>
      <c r="BA145" s="1783"/>
      <c r="BB145" s="1783"/>
      <c r="BC145" s="1783"/>
      <c r="BD145" s="1783"/>
      <c r="BE145" s="1783"/>
      <c r="BF145" s="1783"/>
      <c r="BG145" s="1783"/>
      <c r="BH145" s="1783"/>
      <c r="BI145" s="1783"/>
      <c r="BJ145" s="1783"/>
      <c r="BK145" s="1783"/>
      <c r="BL145" s="1783"/>
      <c r="BM145" s="1783"/>
      <c r="BN145" s="1783"/>
      <c r="BO145" s="1783"/>
      <c r="BP145" s="1783"/>
      <c r="BQ145" s="1783"/>
      <c r="BR145" s="1783"/>
      <c r="BS145" s="1783"/>
      <c r="BT145" s="1783"/>
      <c r="BU145" s="1783"/>
      <c r="BV145" s="1783"/>
      <c r="BW145" s="1783"/>
      <c r="BX145" s="1783"/>
    </row>
    <row r="146" spans="1:76">
      <c r="A146" s="3104"/>
      <c r="B146" s="3104"/>
      <c r="C146" s="3215"/>
      <c r="D146" s="3104"/>
      <c r="E146" s="3104"/>
      <c r="F146" s="3104"/>
      <c r="G146" s="3104"/>
      <c r="H146" s="3104"/>
      <c r="I146" s="3104"/>
      <c r="J146" s="3104"/>
      <c r="K146" s="3104"/>
      <c r="L146" s="3104"/>
      <c r="M146" s="3104"/>
      <c r="N146" s="3104"/>
      <c r="O146" s="3104"/>
      <c r="P146" s="3104"/>
      <c r="Q146" s="3104"/>
      <c r="R146" s="3104"/>
      <c r="S146" s="3104"/>
      <c r="T146" s="3215"/>
      <c r="U146" s="3104"/>
      <c r="V146" s="3104"/>
      <c r="W146" s="3104"/>
      <c r="X146" s="3104"/>
      <c r="Y146" s="1783"/>
      <c r="Z146" s="1783"/>
      <c r="AA146" s="1783"/>
      <c r="AB146" s="1783"/>
      <c r="AC146" s="3104"/>
      <c r="AD146" s="3104"/>
      <c r="AE146" s="3104"/>
      <c r="AF146" s="3104"/>
      <c r="AG146" s="3104"/>
      <c r="AH146" s="3104"/>
      <c r="AI146" s="3104"/>
      <c r="AJ146" s="3104"/>
      <c r="AK146" s="3104"/>
      <c r="AL146" s="3104"/>
      <c r="AM146" s="3104"/>
      <c r="AN146" s="3104"/>
      <c r="AO146" s="3104"/>
      <c r="AP146" s="3104"/>
      <c r="AQ146" s="3104"/>
      <c r="AR146" s="3104"/>
      <c r="AS146" s="3104"/>
      <c r="AT146" s="3104"/>
      <c r="AU146" s="3104"/>
      <c r="AV146" s="3104"/>
      <c r="AW146" s="1783"/>
      <c r="AX146" s="1783"/>
      <c r="AY146" s="1783"/>
      <c r="AZ146" s="1783"/>
      <c r="BA146" s="1783"/>
      <c r="BB146" s="1783"/>
      <c r="BC146" s="1783"/>
      <c r="BD146" s="1783"/>
      <c r="BE146" s="1783"/>
      <c r="BF146" s="1783"/>
      <c r="BG146" s="1783"/>
      <c r="BH146" s="1783"/>
      <c r="BI146" s="1783"/>
      <c r="BJ146" s="1783"/>
      <c r="BK146" s="1783"/>
      <c r="BL146" s="1783"/>
      <c r="BM146" s="1783"/>
      <c r="BN146" s="1783"/>
      <c r="BO146" s="1783"/>
      <c r="BP146" s="1783"/>
      <c r="BQ146" s="1783"/>
      <c r="BR146" s="1783"/>
      <c r="BS146" s="1783"/>
      <c r="BT146" s="1783"/>
      <c r="BU146" s="1783"/>
      <c r="BV146" s="1783"/>
      <c r="BW146" s="1783"/>
      <c r="BX146" s="1783"/>
    </row>
    <row r="147" spans="1:76">
      <c r="A147" s="3104"/>
      <c r="B147" s="3104"/>
      <c r="C147" s="3215"/>
      <c r="D147" s="3104"/>
      <c r="E147" s="3104"/>
      <c r="F147" s="3104"/>
      <c r="G147" s="3104"/>
      <c r="H147" s="3104"/>
      <c r="I147" s="3104"/>
      <c r="J147" s="3104"/>
      <c r="K147" s="3104"/>
      <c r="L147" s="3104"/>
      <c r="M147" s="3104"/>
      <c r="N147" s="3104"/>
      <c r="O147" s="3104"/>
      <c r="P147" s="3104"/>
      <c r="Q147" s="3104"/>
      <c r="R147" s="3104"/>
      <c r="S147" s="3104"/>
      <c r="T147" s="3215"/>
      <c r="U147" s="3104"/>
      <c r="V147" s="3104"/>
      <c r="W147" s="3104"/>
      <c r="X147" s="3104"/>
      <c r="Y147" s="1783"/>
      <c r="Z147" s="1783"/>
      <c r="AA147" s="1783"/>
      <c r="AB147" s="1783"/>
      <c r="AC147" s="3104"/>
      <c r="AD147" s="3104"/>
      <c r="AE147" s="3104"/>
      <c r="AF147" s="3104"/>
      <c r="AG147" s="3104"/>
      <c r="AH147" s="3104"/>
      <c r="AI147" s="3104"/>
      <c r="AJ147" s="3104"/>
      <c r="AK147" s="3104"/>
      <c r="AL147" s="3104"/>
      <c r="AM147" s="3104"/>
      <c r="AN147" s="3104"/>
      <c r="AO147" s="3104"/>
      <c r="AP147" s="3104"/>
      <c r="AQ147" s="3104"/>
      <c r="AR147" s="3104"/>
      <c r="AS147" s="3104"/>
      <c r="AT147" s="3104"/>
      <c r="AU147" s="3104"/>
      <c r="AV147" s="3104"/>
      <c r="AW147" s="1783"/>
      <c r="AX147" s="1783"/>
      <c r="AY147" s="1783"/>
      <c r="AZ147" s="1783"/>
      <c r="BA147" s="1783"/>
      <c r="BB147" s="1783"/>
      <c r="BC147" s="1783"/>
      <c r="BD147" s="1783"/>
      <c r="BE147" s="1783"/>
      <c r="BF147" s="1783"/>
      <c r="BG147" s="1783"/>
      <c r="BH147" s="1783"/>
      <c r="BI147" s="1783"/>
      <c r="BJ147" s="1783"/>
      <c r="BK147" s="1783"/>
      <c r="BL147" s="1783"/>
      <c r="BM147" s="1783"/>
      <c r="BN147" s="1783"/>
      <c r="BO147" s="1783"/>
      <c r="BP147" s="1783"/>
      <c r="BQ147" s="1783"/>
      <c r="BR147" s="1783"/>
      <c r="BS147" s="1783"/>
      <c r="BT147" s="1783"/>
      <c r="BU147" s="1783"/>
      <c r="BV147" s="1783"/>
      <c r="BW147" s="1783"/>
      <c r="BX147" s="1783"/>
    </row>
    <row r="148" spans="1:76">
      <c r="A148" s="3104"/>
      <c r="B148" s="3104"/>
      <c r="C148" s="3215"/>
      <c r="D148" s="3104"/>
      <c r="E148" s="3104"/>
      <c r="F148" s="3104"/>
      <c r="G148" s="3104"/>
      <c r="H148" s="3104"/>
      <c r="I148" s="3104"/>
      <c r="J148" s="3104"/>
      <c r="K148" s="3104"/>
      <c r="L148" s="3104"/>
      <c r="M148" s="3104"/>
      <c r="N148" s="3104"/>
      <c r="O148" s="3104"/>
      <c r="P148" s="3104"/>
      <c r="Q148" s="3104"/>
      <c r="R148" s="3104"/>
      <c r="S148" s="3104"/>
      <c r="T148" s="3215"/>
      <c r="U148" s="3104"/>
      <c r="V148" s="3104"/>
      <c r="W148" s="3104"/>
      <c r="X148" s="3104"/>
      <c r="Y148" s="1783"/>
      <c r="Z148" s="1783"/>
      <c r="AA148" s="1783"/>
      <c r="AB148" s="1783"/>
      <c r="AC148" s="3104"/>
      <c r="AD148" s="3104"/>
      <c r="AE148" s="3104"/>
      <c r="AF148" s="3104"/>
      <c r="AG148" s="3104"/>
      <c r="AH148" s="3104"/>
      <c r="AI148" s="3104"/>
      <c r="AJ148" s="3104"/>
      <c r="AK148" s="3104"/>
      <c r="AL148" s="3104"/>
      <c r="AM148" s="3104"/>
      <c r="AN148" s="3104"/>
      <c r="AO148" s="3104"/>
      <c r="AP148" s="3104"/>
      <c r="AQ148" s="3104"/>
      <c r="AR148" s="3104"/>
      <c r="AS148" s="3104"/>
      <c r="AT148" s="3104"/>
      <c r="AU148" s="3104"/>
      <c r="AV148" s="3104"/>
      <c r="AW148" s="1783"/>
      <c r="AX148" s="1783"/>
      <c r="AY148" s="1783"/>
      <c r="AZ148" s="1783"/>
      <c r="BA148" s="1783"/>
      <c r="BB148" s="1783"/>
      <c r="BC148" s="1783"/>
      <c r="BD148" s="1783"/>
      <c r="BE148" s="1783"/>
      <c r="BF148" s="1783"/>
      <c r="BG148" s="1783"/>
      <c r="BH148" s="1783"/>
      <c r="BI148" s="1783"/>
      <c r="BJ148" s="1783"/>
      <c r="BK148" s="1783"/>
      <c r="BL148" s="1783"/>
      <c r="BM148" s="1783"/>
      <c r="BN148" s="1783"/>
      <c r="BO148" s="1783"/>
      <c r="BP148" s="1783"/>
      <c r="BQ148" s="1783"/>
      <c r="BR148" s="1783"/>
      <c r="BS148" s="1783"/>
      <c r="BT148" s="1783"/>
      <c r="BU148" s="1783"/>
      <c r="BV148" s="1783"/>
      <c r="BW148" s="1783"/>
      <c r="BX148" s="1783"/>
    </row>
    <row r="149" spans="1:76">
      <c r="A149" s="3104"/>
      <c r="B149" s="3104"/>
      <c r="C149" s="3215"/>
      <c r="D149" s="3104"/>
      <c r="E149" s="3104"/>
      <c r="F149" s="3104"/>
      <c r="G149" s="3104"/>
      <c r="H149" s="3104"/>
      <c r="I149" s="3104"/>
      <c r="J149" s="3104"/>
      <c r="K149" s="3104"/>
      <c r="L149" s="3104"/>
      <c r="M149" s="3104"/>
      <c r="N149" s="3104"/>
      <c r="O149" s="3104"/>
      <c r="P149" s="3104"/>
      <c r="Q149" s="3104"/>
      <c r="R149" s="3104"/>
      <c r="S149" s="3104"/>
      <c r="T149" s="3215"/>
      <c r="U149" s="3104"/>
      <c r="V149" s="3104"/>
      <c r="W149" s="3104"/>
      <c r="X149" s="3104"/>
      <c r="Y149" s="1783"/>
      <c r="Z149" s="1783"/>
      <c r="AA149" s="1783"/>
      <c r="AB149" s="1783"/>
      <c r="AC149" s="3104"/>
      <c r="AD149" s="3104"/>
      <c r="AE149" s="3104"/>
      <c r="AF149" s="3104"/>
      <c r="AG149" s="3104"/>
      <c r="AH149" s="3104"/>
      <c r="AI149" s="3104"/>
      <c r="AJ149" s="3104"/>
      <c r="AK149" s="3104"/>
      <c r="AL149" s="3104"/>
      <c r="AM149" s="3104"/>
      <c r="AN149" s="3104"/>
      <c r="AO149" s="3104"/>
      <c r="AP149" s="3104"/>
      <c r="AQ149" s="3104"/>
      <c r="AR149" s="3104"/>
      <c r="AS149" s="3104"/>
      <c r="AT149" s="3104"/>
      <c r="AU149" s="3104"/>
      <c r="AV149" s="3104"/>
      <c r="AW149" s="1783"/>
      <c r="AX149" s="1783"/>
      <c r="AY149" s="1783"/>
      <c r="AZ149" s="1783"/>
      <c r="BA149" s="1783"/>
      <c r="BB149" s="1783"/>
      <c r="BC149" s="1783"/>
      <c r="BD149" s="1783"/>
      <c r="BE149" s="1783"/>
      <c r="BF149" s="1783"/>
      <c r="BG149" s="1783"/>
      <c r="BH149" s="1783"/>
      <c r="BI149" s="1783"/>
      <c r="BJ149" s="1783"/>
      <c r="BK149" s="1783"/>
      <c r="BL149" s="1783"/>
      <c r="BM149" s="1783"/>
      <c r="BN149" s="1783"/>
      <c r="BO149" s="1783"/>
      <c r="BP149" s="1783"/>
      <c r="BQ149" s="1783"/>
      <c r="BR149" s="1783"/>
      <c r="BS149" s="1783"/>
      <c r="BT149" s="1783"/>
      <c r="BU149" s="1783"/>
      <c r="BV149" s="1783"/>
      <c r="BW149" s="1783"/>
      <c r="BX149" s="1783"/>
    </row>
    <row r="150" spans="1:76">
      <c r="A150" s="3104"/>
      <c r="B150" s="3104"/>
      <c r="C150" s="3215"/>
      <c r="D150" s="3104"/>
      <c r="E150" s="3104"/>
      <c r="F150" s="3104"/>
      <c r="G150" s="3104"/>
      <c r="H150" s="3104"/>
      <c r="I150" s="3104"/>
      <c r="J150" s="3104"/>
      <c r="K150" s="3104"/>
      <c r="L150" s="3104"/>
      <c r="M150" s="3104"/>
      <c r="N150" s="3104"/>
      <c r="O150" s="3104"/>
      <c r="P150" s="3104"/>
      <c r="Q150" s="3104"/>
      <c r="R150" s="3104"/>
      <c r="S150" s="3104"/>
      <c r="T150" s="3215"/>
      <c r="U150" s="3104"/>
      <c r="V150" s="3104"/>
      <c r="W150" s="3104"/>
      <c r="X150" s="3104"/>
      <c r="Y150" s="1783"/>
      <c r="Z150" s="1783"/>
      <c r="AA150" s="1783"/>
      <c r="AB150" s="1783"/>
      <c r="AC150" s="3104"/>
      <c r="AD150" s="3104"/>
      <c r="AE150" s="3104"/>
      <c r="AF150" s="3104"/>
      <c r="AG150" s="3104"/>
      <c r="AH150" s="3104"/>
      <c r="AI150" s="3104"/>
      <c r="AJ150" s="3104"/>
      <c r="AK150" s="3104"/>
      <c r="AL150" s="3104"/>
      <c r="AM150" s="3104"/>
      <c r="AN150" s="3104"/>
      <c r="AO150" s="3104"/>
      <c r="AP150" s="3104"/>
      <c r="AQ150" s="3104"/>
      <c r="AR150" s="3104"/>
      <c r="AS150" s="3104"/>
      <c r="AT150" s="3104"/>
      <c r="AU150" s="3104"/>
      <c r="AV150" s="3104"/>
      <c r="AW150" s="1783"/>
      <c r="AX150" s="1783"/>
      <c r="AY150" s="1783"/>
      <c r="AZ150" s="1783"/>
      <c r="BA150" s="1783"/>
      <c r="BB150" s="1783"/>
      <c r="BC150" s="1783"/>
      <c r="BD150" s="1783"/>
      <c r="BE150" s="1783"/>
      <c r="BF150" s="1783"/>
      <c r="BG150" s="1783"/>
      <c r="BH150" s="1783"/>
      <c r="BI150" s="1783"/>
      <c r="BJ150" s="1783"/>
      <c r="BK150" s="1783"/>
      <c r="BL150" s="1783"/>
      <c r="BM150" s="1783"/>
      <c r="BN150" s="1783"/>
      <c r="BO150" s="1783"/>
      <c r="BP150" s="1783"/>
      <c r="BQ150" s="1783"/>
      <c r="BR150" s="1783"/>
      <c r="BS150" s="1783"/>
      <c r="BT150" s="1783"/>
      <c r="BU150" s="1783"/>
      <c r="BV150" s="1783"/>
      <c r="BW150" s="1783"/>
      <c r="BX150" s="1783"/>
    </row>
    <row r="151" spans="1:76">
      <c r="A151" s="3104"/>
      <c r="B151" s="3104"/>
      <c r="C151" s="3215"/>
      <c r="D151" s="3104"/>
      <c r="E151" s="3104"/>
      <c r="F151" s="3104"/>
      <c r="G151" s="3104"/>
      <c r="H151" s="3104"/>
      <c r="I151" s="3104"/>
      <c r="J151" s="3104"/>
      <c r="K151" s="3104"/>
      <c r="L151" s="3104"/>
      <c r="M151" s="3104"/>
      <c r="N151" s="3104"/>
      <c r="O151" s="3104"/>
      <c r="P151" s="3104"/>
      <c r="Q151" s="3104"/>
      <c r="R151" s="3104"/>
      <c r="S151" s="3104"/>
      <c r="T151" s="3215"/>
      <c r="U151" s="3104"/>
      <c r="V151" s="3104"/>
      <c r="W151" s="3104"/>
      <c r="X151" s="3104"/>
      <c r="Y151" s="1783"/>
      <c r="Z151" s="1783"/>
      <c r="AA151" s="1783"/>
      <c r="AB151" s="1783"/>
      <c r="AC151" s="3104"/>
      <c r="AD151" s="3104"/>
      <c r="AE151" s="3104"/>
      <c r="AF151" s="3104"/>
      <c r="AG151" s="3104"/>
      <c r="AH151" s="3104"/>
      <c r="AI151" s="3104"/>
      <c r="AJ151" s="3104"/>
      <c r="AK151" s="3104"/>
      <c r="AL151" s="3104"/>
      <c r="AM151" s="3104"/>
      <c r="AN151" s="3104"/>
      <c r="AO151" s="3104"/>
      <c r="AP151" s="3104"/>
      <c r="AQ151" s="3104"/>
      <c r="AR151" s="3104"/>
      <c r="AS151" s="3104"/>
      <c r="AT151" s="3104"/>
      <c r="AU151" s="3104"/>
      <c r="AV151" s="3104"/>
      <c r="AW151" s="1783"/>
      <c r="AX151" s="1783"/>
      <c r="AY151" s="1783"/>
      <c r="AZ151" s="1783"/>
      <c r="BA151" s="1783"/>
      <c r="BB151" s="1783"/>
      <c r="BC151" s="1783"/>
      <c r="BD151" s="1783"/>
      <c r="BE151" s="1783"/>
      <c r="BF151" s="1783"/>
      <c r="BG151" s="1783"/>
      <c r="BH151" s="1783"/>
      <c r="BI151" s="1783"/>
      <c r="BJ151" s="1783"/>
      <c r="BK151" s="1783"/>
      <c r="BL151" s="1783"/>
      <c r="BM151" s="1783"/>
      <c r="BN151" s="1783"/>
      <c r="BO151" s="1783"/>
      <c r="BP151" s="1783"/>
      <c r="BQ151" s="1783"/>
      <c r="BR151" s="1783"/>
      <c r="BS151" s="1783"/>
      <c r="BT151" s="1783"/>
      <c r="BU151" s="1783"/>
      <c r="BV151" s="1783"/>
      <c r="BW151" s="1783"/>
      <c r="BX151" s="1783"/>
    </row>
    <row r="152" spans="1:76">
      <c r="A152" s="3104"/>
      <c r="B152" s="3104"/>
      <c r="C152" s="3215"/>
      <c r="D152" s="3104"/>
      <c r="E152" s="3104"/>
      <c r="F152" s="3104"/>
      <c r="G152" s="3104"/>
      <c r="H152" s="3104"/>
      <c r="I152" s="3104"/>
      <c r="J152" s="3104"/>
      <c r="K152" s="3104"/>
      <c r="L152" s="3104"/>
      <c r="M152" s="3104"/>
      <c r="N152" s="3104"/>
      <c r="O152" s="3104"/>
      <c r="P152" s="3104"/>
      <c r="Q152" s="3104"/>
      <c r="R152" s="3104"/>
      <c r="S152" s="3104"/>
      <c r="T152" s="3215"/>
      <c r="U152" s="3104"/>
      <c r="V152" s="3104"/>
      <c r="W152" s="3104"/>
      <c r="X152" s="3104"/>
      <c r="Y152" s="1783"/>
      <c r="Z152" s="1783"/>
      <c r="AA152" s="1783"/>
      <c r="AB152" s="1783"/>
      <c r="AC152" s="3104"/>
      <c r="AD152" s="3104"/>
      <c r="AE152" s="3104"/>
      <c r="AF152" s="3104"/>
      <c r="AG152" s="3104"/>
      <c r="AH152" s="3104"/>
      <c r="AI152" s="3104"/>
      <c r="AJ152" s="3104"/>
      <c r="AK152" s="3104"/>
      <c r="AL152" s="3104"/>
      <c r="AM152" s="3104"/>
      <c r="AN152" s="3104"/>
      <c r="AO152" s="3104"/>
      <c r="AP152" s="3104"/>
      <c r="AQ152" s="3104"/>
      <c r="AR152" s="3104"/>
      <c r="AS152" s="3104"/>
      <c r="AT152" s="3104"/>
      <c r="AU152" s="3104"/>
      <c r="AV152" s="3104"/>
      <c r="AW152" s="1783"/>
      <c r="AX152" s="1783"/>
      <c r="AY152" s="1783"/>
      <c r="AZ152" s="1783"/>
      <c r="BA152" s="1783"/>
      <c r="BB152" s="1783"/>
      <c r="BC152" s="1783"/>
      <c r="BD152" s="1783"/>
      <c r="BE152" s="1783"/>
      <c r="BF152" s="1783"/>
      <c r="BG152" s="1783"/>
      <c r="BH152" s="1783"/>
      <c r="BI152" s="1783"/>
      <c r="BJ152" s="1783"/>
      <c r="BK152" s="1783"/>
      <c r="BL152" s="1783"/>
      <c r="BM152" s="1783"/>
      <c r="BN152" s="1783"/>
      <c r="BO152" s="1783"/>
      <c r="BP152" s="1783"/>
      <c r="BQ152" s="1783"/>
      <c r="BR152" s="1783"/>
      <c r="BS152" s="1783"/>
      <c r="BT152" s="1783"/>
      <c r="BU152" s="1783"/>
      <c r="BV152" s="1783"/>
      <c r="BW152" s="1783"/>
      <c r="BX152" s="1783"/>
    </row>
    <row r="153" spans="1:76">
      <c r="A153" s="3104"/>
      <c r="B153" s="3104"/>
      <c r="C153" s="3215"/>
      <c r="D153" s="3104"/>
      <c r="E153" s="3104"/>
      <c r="F153" s="3104"/>
      <c r="G153" s="3104"/>
      <c r="H153" s="3104"/>
      <c r="I153" s="3104"/>
      <c r="J153" s="3104"/>
      <c r="K153" s="3104"/>
      <c r="L153" s="3104"/>
      <c r="M153" s="3104"/>
      <c r="N153" s="3104"/>
      <c r="O153" s="3104"/>
      <c r="P153" s="3104"/>
      <c r="Q153" s="3104"/>
      <c r="R153" s="3104"/>
      <c r="S153" s="3104"/>
      <c r="T153" s="3215"/>
      <c r="U153" s="3104"/>
      <c r="V153" s="3104"/>
      <c r="W153" s="3104"/>
      <c r="X153" s="3104"/>
      <c r="Y153" s="1783"/>
      <c r="Z153" s="1783"/>
      <c r="AA153" s="1783"/>
      <c r="AB153" s="1783"/>
      <c r="AC153" s="3104"/>
      <c r="AD153" s="3104"/>
      <c r="AE153" s="3104"/>
      <c r="AF153" s="3104"/>
      <c r="AG153" s="3104"/>
      <c r="AH153" s="3104"/>
      <c r="AI153" s="3104"/>
      <c r="AJ153" s="3104"/>
      <c r="AK153" s="3104"/>
      <c r="AL153" s="3104"/>
      <c r="AM153" s="3104"/>
      <c r="AN153" s="3104"/>
      <c r="AO153" s="3104"/>
      <c r="AP153" s="3104"/>
      <c r="AQ153" s="3104"/>
      <c r="AR153" s="3104"/>
      <c r="AS153" s="3104"/>
      <c r="AT153" s="3104"/>
      <c r="AU153" s="3104"/>
      <c r="AV153" s="3104"/>
      <c r="AW153" s="1783"/>
      <c r="AX153" s="1783"/>
      <c r="AY153" s="1783"/>
      <c r="AZ153" s="1783"/>
      <c r="BA153" s="1783"/>
      <c r="BB153" s="1783"/>
      <c r="BC153" s="1783"/>
      <c r="BD153" s="1783"/>
      <c r="BE153" s="1783"/>
      <c r="BF153" s="1783"/>
      <c r="BG153" s="1783"/>
      <c r="BH153" s="1783"/>
      <c r="BI153" s="1783"/>
      <c r="BJ153" s="1783"/>
      <c r="BK153" s="1783"/>
      <c r="BL153" s="1783"/>
      <c r="BM153" s="1783"/>
      <c r="BN153" s="1783"/>
      <c r="BO153" s="1783"/>
      <c r="BP153" s="1783"/>
      <c r="BQ153" s="1783"/>
      <c r="BR153" s="1783"/>
      <c r="BS153" s="1783"/>
      <c r="BT153" s="1783"/>
      <c r="BU153" s="1783"/>
      <c r="BV153" s="1783"/>
      <c r="BW153" s="1783"/>
      <c r="BX153" s="1783"/>
    </row>
    <row r="154" spans="1:76">
      <c r="A154" s="3104"/>
      <c r="B154" s="3104"/>
      <c r="C154" s="3215"/>
      <c r="D154" s="3104"/>
      <c r="E154" s="3104"/>
      <c r="F154" s="3104"/>
      <c r="G154" s="3104"/>
      <c r="H154" s="3104"/>
      <c r="I154" s="3104"/>
      <c r="J154" s="3104"/>
      <c r="K154" s="3104"/>
      <c r="L154" s="3104"/>
      <c r="M154" s="3104"/>
      <c r="N154" s="3104"/>
      <c r="O154" s="3104"/>
      <c r="P154" s="3104"/>
      <c r="Q154" s="3104"/>
      <c r="R154" s="3104"/>
      <c r="S154" s="3104"/>
      <c r="T154" s="3215"/>
      <c r="U154" s="3104"/>
      <c r="V154" s="3104"/>
      <c r="W154" s="3104"/>
      <c r="X154" s="3104"/>
      <c r="Y154" s="1783"/>
      <c r="Z154" s="1783"/>
      <c r="AA154" s="1783"/>
      <c r="AB154" s="1783"/>
      <c r="AC154" s="3104"/>
      <c r="AD154" s="3104"/>
      <c r="AE154" s="3104"/>
      <c r="AF154" s="3104"/>
      <c r="AG154" s="3104"/>
      <c r="AH154" s="3104"/>
      <c r="AI154" s="3104"/>
      <c r="AJ154" s="3104"/>
      <c r="AK154" s="3104"/>
      <c r="AL154" s="3104"/>
      <c r="AM154" s="3104"/>
      <c r="AN154" s="3104"/>
      <c r="AO154" s="3104"/>
      <c r="AP154" s="3104"/>
      <c r="AQ154" s="3104"/>
      <c r="AR154" s="3104"/>
      <c r="AS154" s="3104"/>
      <c r="AT154" s="3104"/>
      <c r="AU154" s="3104"/>
      <c r="AV154" s="3104"/>
      <c r="AW154" s="1783"/>
      <c r="AX154" s="1783"/>
      <c r="AY154" s="1783"/>
      <c r="AZ154" s="1783"/>
      <c r="BA154" s="1783"/>
      <c r="BB154" s="1783"/>
      <c r="BC154" s="1783"/>
      <c r="BD154" s="1783"/>
      <c r="BE154" s="1783"/>
      <c r="BF154" s="1783"/>
      <c r="BG154" s="1783"/>
      <c r="BH154" s="1783"/>
      <c r="BI154" s="1783"/>
      <c r="BJ154" s="1783"/>
      <c r="BK154" s="1783"/>
      <c r="BL154" s="1783"/>
      <c r="BM154" s="1783"/>
      <c r="BN154" s="1783"/>
      <c r="BO154" s="1783"/>
      <c r="BP154" s="1783"/>
      <c r="BQ154" s="1783"/>
      <c r="BR154" s="1783"/>
      <c r="BS154" s="1783"/>
      <c r="BT154" s="1783"/>
      <c r="BU154" s="1783"/>
      <c r="BV154" s="1783"/>
      <c r="BW154" s="1783"/>
      <c r="BX154" s="1783"/>
    </row>
    <row r="155" spans="1:76">
      <c r="A155" s="3104"/>
      <c r="B155" s="3104"/>
      <c r="C155" s="3215"/>
      <c r="D155" s="3104"/>
      <c r="E155" s="3104"/>
      <c r="F155" s="3104"/>
      <c r="G155" s="3104"/>
      <c r="H155" s="3104"/>
      <c r="I155" s="3104"/>
      <c r="J155" s="3104"/>
      <c r="K155" s="3104"/>
      <c r="L155" s="3104"/>
      <c r="M155" s="3104"/>
      <c r="N155" s="3104"/>
      <c r="O155" s="3104"/>
      <c r="P155" s="3104"/>
      <c r="Q155" s="3104"/>
      <c r="R155" s="3104"/>
      <c r="S155" s="3104"/>
      <c r="T155" s="3215"/>
      <c r="U155" s="3104"/>
      <c r="V155" s="3104"/>
      <c r="W155" s="3104"/>
      <c r="X155" s="3104"/>
      <c r="Y155" s="1783"/>
      <c r="Z155" s="1783"/>
      <c r="AA155" s="1783"/>
      <c r="AB155" s="1783"/>
      <c r="AC155" s="3104"/>
      <c r="AD155" s="3104"/>
      <c r="AE155" s="3104"/>
      <c r="AF155" s="3104"/>
      <c r="AG155" s="3104"/>
      <c r="AH155" s="3104"/>
      <c r="AI155" s="3104"/>
      <c r="AJ155" s="3104"/>
      <c r="AK155" s="3104"/>
      <c r="AL155" s="3104"/>
      <c r="AM155" s="3104"/>
      <c r="AN155" s="3104"/>
      <c r="AO155" s="3104"/>
      <c r="AP155" s="3104"/>
      <c r="AQ155" s="3104"/>
      <c r="AR155" s="3104"/>
      <c r="AS155" s="3104"/>
      <c r="AT155" s="3104"/>
      <c r="AU155" s="3104"/>
      <c r="AV155" s="3104"/>
      <c r="AW155" s="1783"/>
      <c r="AX155" s="1783"/>
      <c r="AY155" s="1783"/>
      <c r="AZ155" s="1783"/>
      <c r="BA155" s="1783"/>
      <c r="BB155" s="1783"/>
      <c r="BC155" s="1783"/>
      <c r="BD155" s="1783"/>
      <c r="BE155" s="1783"/>
      <c r="BF155" s="1783"/>
      <c r="BG155" s="1783"/>
      <c r="BH155" s="1783"/>
      <c r="BI155" s="1783"/>
      <c r="BJ155" s="1783"/>
      <c r="BK155" s="1783"/>
      <c r="BL155" s="1783"/>
      <c r="BM155" s="1783"/>
      <c r="BN155" s="1783"/>
      <c r="BO155" s="1783"/>
      <c r="BP155" s="1783"/>
      <c r="BQ155" s="1783"/>
      <c r="BR155" s="1783"/>
      <c r="BS155" s="1783"/>
      <c r="BT155" s="1783"/>
      <c r="BU155" s="1783"/>
      <c r="BV155" s="1783"/>
      <c r="BW155" s="1783"/>
      <c r="BX155" s="1783"/>
    </row>
    <row r="156" spans="1:76">
      <c r="A156" s="3104"/>
      <c r="B156" s="3104"/>
      <c r="C156" s="3215"/>
      <c r="D156" s="3104"/>
      <c r="E156" s="3104"/>
      <c r="F156" s="3104"/>
      <c r="G156" s="3104"/>
      <c r="H156" s="3104"/>
      <c r="I156" s="3104"/>
      <c r="J156" s="3104"/>
      <c r="K156" s="3104"/>
      <c r="L156" s="3104"/>
      <c r="M156" s="3104"/>
      <c r="N156" s="3104"/>
      <c r="O156" s="3104"/>
      <c r="P156" s="3104"/>
      <c r="Q156" s="3104"/>
      <c r="R156" s="3104"/>
      <c r="S156" s="3104"/>
      <c r="T156" s="3215"/>
      <c r="U156" s="3104"/>
      <c r="V156" s="3104"/>
      <c r="W156" s="3104"/>
      <c r="X156" s="3104"/>
      <c r="Y156" s="1783"/>
      <c r="Z156" s="1783"/>
      <c r="AA156" s="1783"/>
      <c r="AB156" s="1783"/>
      <c r="AC156" s="3104"/>
      <c r="AD156" s="3104"/>
      <c r="AE156" s="3104"/>
      <c r="AF156" s="3104"/>
      <c r="AG156" s="3104"/>
      <c r="AH156" s="3104"/>
      <c r="AI156" s="3104"/>
      <c r="AJ156" s="3104"/>
      <c r="AK156" s="3104"/>
      <c r="AL156" s="3104"/>
      <c r="AM156" s="3104"/>
      <c r="AN156" s="3104"/>
      <c r="AO156" s="3104"/>
      <c r="AP156" s="3104"/>
      <c r="AQ156" s="3104"/>
      <c r="AR156" s="3104"/>
      <c r="AS156" s="3104"/>
      <c r="AT156" s="3104"/>
      <c r="AU156" s="3104"/>
      <c r="AV156" s="3104"/>
      <c r="AW156" s="1783"/>
      <c r="AX156" s="1783"/>
      <c r="AY156" s="1783"/>
      <c r="AZ156" s="1783"/>
      <c r="BA156" s="1783"/>
      <c r="BB156" s="1783"/>
      <c r="BC156" s="1783"/>
      <c r="BD156" s="1783"/>
      <c r="BE156" s="1783"/>
      <c r="BF156" s="1783"/>
      <c r="BG156" s="1783"/>
      <c r="BH156" s="1783"/>
      <c r="BI156" s="1783"/>
      <c r="BJ156" s="1783"/>
      <c r="BK156" s="1783"/>
      <c r="BL156" s="1783"/>
      <c r="BM156" s="1783"/>
      <c r="BN156" s="1783"/>
      <c r="BO156" s="1783"/>
      <c r="BP156" s="1783"/>
      <c r="BQ156" s="1783"/>
      <c r="BR156" s="1783"/>
      <c r="BS156" s="1783"/>
      <c r="BT156" s="1783"/>
      <c r="BU156" s="1783"/>
      <c r="BV156" s="1783"/>
      <c r="BW156" s="1783"/>
      <c r="BX156" s="1783"/>
    </row>
    <row r="157" spans="1:76">
      <c r="A157" s="3104"/>
      <c r="B157" s="3104"/>
      <c r="C157" s="3215"/>
      <c r="D157" s="3104"/>
      <c r="E157" s="3104"/>
      <c r="F157" s="3104"/>
      <c r="G157" s="3104"/>
      <c r="H157" s="3104"/>
      <c r="I157" s="3104"/>
      <c r="J157" s="3104"/>
      <c r="K157" s="3104"/>
      <c r="L157" s="3104"/>
      <c r="M157" s="3104"/>
      <c r="N157" s="3104"/>
      <c r="O157" s="3104"/>
      <c r="P157" s="3104"/>
      <c r="Q157" s="3104"/>
      <c r="R157" s="3104"/>
      <c r="S157" s="3104"/>
      <c r="T157" s="3215"/>
      <c r="U157" s="3104"/>
      <c r="V157" s="3104"/>
      <c r="W157" s="3104"/>
      <c r="X157" s="3104"/>
      <c r="Y157" s="1783"/>
      <c r="Z157" s="1783"/>
      <c r="AA157" s="1783"/>
      <c r="AB157" s="1783"/>
      <c r="AC157" s="3104"/>
      <c r="AD157" s="3104"/>
      <c r="AE157" s="3104"/>
      <c r="AF157" s="3104"/>
      <c r="AG157" s="3104"/>
      <c r="AH157" s="3104"/>
      <c r="AI157" s="3104"/>
      <c r="AJ157" s="3104"/>
      <c r="AK157" s="3104"/>
      <c r="AL157" s="3104"/>
      <c r="AM157" s="3104"/>
      <c r="AN157" s="3104"/>
      <c r="AO157" s="3104"/>
      <c r="AP157" s="3104"/>
      <c r="AQ157" s="3104"/>
      <c r="AR157" s="3104"/>
      <c r="AS157" s="3104"/>
      <c r="AT157" s="3104"/>
      <c r="AU157" s="3104"/>
      <c r="AV157" s="3104"/>
      <c r="AW157" s="1783"/>
      <c r="AX157" s="1783"/>
      <c r="AY157" s="1783"/>
      <c r="AZ157" s="1783"/>
      <c r="BA157" s="1783"/>
      <c r="BB157" s="1783"/>
      <c r="BC157" s="1783"/>
      <c r="BD157" s="1783"/>
      <c r="BE157" s="1783"/>
      <c r="BF157" s="1783"/>
      <c r="BG157" s="1783"/>
      <c r="BH157" s="1783"/>
      <c r="BI157" s="1783"/>
      <c r="BJ157" s="1783"/>
      <c r="BK157" s="1783"/>
      <c r="BL157" s="1783"/>
      <c r="BM157" s="1783"/>
      <c r="BN157" s="1783"/>
      <c r="BO157" s="1783"/>
      <c r="BP157" s="1783"/>
      <c r="BQ157" s="1783"/>
      <c r="BR157" s="1783"/>
      <c r="BS157" s="1783"/>
      <c r="BT157" s="1783"/>
      <c r="BU157" s="1783"/>
      <c r="BV157" s="1783"/>
      <c r="BW157" s="1783"/>
      <c r="BX157" s="1783"/>
    </row>
    <row r="158" spans="1:76">
      <c r="A158" s="3104"/>
      <c r="B158" s="3104"/>
      <c r="C158" s="3215"/>
      <c r="D158" s="3104"/>
      <c r="E158" s="3104"/>
      <c r="F158" s="3104"/>
      <c r="G158" s="3104"/>
      <c r="H158" s="3104"/>
      <c r="I158" s="3104"/>
      <c r="J158" s="3104"/>
      <c r="K158" s="3104"/>
      <c r="L158" s="3104"/>
      <c r="M158" s="3104"/>
      <c r="N158" s="3104"/>
      <c r="O158" s="3104"/>
      <c r="P158" s="3104"/>
      <c r="Q158" s="3104"/>
      <c r="R158" s="3104"/>
      <c r="S158" s="3104"/>
      <c r="T158" s="3215"/>
      <c r="U158" s="3104"/>
      <c r="V158" s="3104"/>
      <c r="W158" s="3104"/>
      <c r="X158" s="3104"/>
      <c r="Y158" s="1783"/>
      <c r="Z158" s="1783"/>
      <c r="AA158" s="1783"/>
      <c r="AB158" s="1783"/>
      <c r="AC158" s="3104"/>
      <c r="AD158" s="3104"/>
      <c r="AE158" s="3104"/>
      <c r="AF158" s="3104"/>
      <c r="AG158" s="3104"/>
      <c r="AH158" s="3104"/>
      <c r="AI158" s="3104"/>
      <c r="AJ158" s="3104"/>
      <c r="AK158" s="3104"/>
      <c r="AL158" s="3104"/>
      <c r="AM158" s="3104"/>
      <c r="AN158" s="3104"/>
      <c r="AO158" s="3104"/>
      <c r="AP158" s="3104"/>
      <c r="AQ158" s="3104"/>
      <c r="AR158" s="3104"/>
      <c r="AS158" s="3104"/>
      <c r="AT158" s="3104"/>
      <c r="AU158" s="3104"/>
      <c r="AV158" s="3104"/>
      <c r="AW158" s="1783"/>
      <c r="AX158" s="1783"/>
      <c r="AY158" s="1783"/>
      <c r="AZ158" s="1783"/>
      <c r="BA158" s="1783"/>
      <c r="BB158" s="1783"/>
      <c r="BC158" s="1783"/>
      <c r="BD158" s="1783"/>
      <c r="BE158" s="1783"/>
      <c r="BF158" s="1783"/>
      <c r="BG158" s="1783"/>
      <c r="BH158" s="1783"/>
      <c r="BI158" s="1783"/>
      <c r="BJ158" s="1783"/>
      <c r="BK158" s="1783"/>
      <c r="BL158" s="1783"/>
      <c r="BM158" s="1783"/>
      <c r="BN158" s="1783"/>
      <c r="BO158" s="1783"/>
      <c r="BP158" s="1783"/>
      <c r="BQ158" s="1783"/>
      <c r="BR158" s="1783"/>
      <c r="BS158" s="1783"/>
      <c r="BT158" s="1783"/>
      <c r="BU158" s="1783"/>
      <c r="BV158" s="1783"/>
      <c r="BW158" s="1783"/>
      <c r="BX158" s="1783"/>
    </row>
    <row r="159" spans="1:76">
      <c r="A159" s="3104"/>
      <c r="B159" s="3104"/>
      <c r="C159" s="3215"/>
      <c r="D159" s="3104"/>
      <c r="E159" s="3104"/>
      <c r="F159" s="3104"/>
      <c r="G159" s="3104"/>
      <c r="H159" s="3104"/>
      <c r="I159" s="3104"/>
      <c r="J159" s="3104"/>
      <c r="K159" s="3104"/>
      <c r="L159" s="3104"/>
      <c r="M159" s="3104"/>
      <c r="N159" s="3104"/>
      <c r="O159" s="3104"/>
      <c r="P159" s="3104"/>
      <c r="Q159" s="3104"/>
      <c r="R159" s="3104"/>
      <c r="S159" s="3104"/>
      <c r="T159" s="3215"/>
      <c r="U159" s="3104"/>
      <c r="V159" s="3104"/>
      <c r="W159" s="3104"/>
      <c r="X159" s="3104"/>
      <c r="Y159" s="1783"/>
      <c r="Z159" s="1783"/>
      <c r="AA159" s="1783"/>
      <c r="AB159" s="1783"/>
      <c r="AC159" s="3104"/>
      <c r="AD159" s="3104"/>
      <c r="AE159" s="3104"/>
      <c r="AF159" s="3104"/>
      <c r="AG159" s="3104"/>
      <c r="AH159" s="3104"/>
      <c r="AI159" s="3104"/>
      <c r="AJ159" s="3104"/>
      <c r="AK159" s="3104"/>
      <c r="AL159" s="3104"/>
      <c r="AM159" s="3104"/>
      <c r="AN159" s="3104"/>
      <c r="AO159" s="3104"/>
      <c r="AP159" s="3104"/>
      <c r="AQ159" s="3104"/>
      <c r="AR159" s="3104"/>
      <c r="AS159" s="3104"/>
      <c r="AT159" s="3104"/>
      <c r="AU159" s="3104"/>
      <c r="AV159" s="3104"/>
      <c r="AW159" s="1783"/>
      <c r="AX159" s="1783"/>
      <c r="AY159" s="1783"/>
      <c r="AZ159" s="1783"/>
      <c r="BA159" s="1783"/>
      <c r="BB159" s="1783"/>
      <c r="BC159" s="1783"/>
      <c r="BD159" s="1783"/>
      <c r="BE159" s="1783"/>
      <c r="BF159" s="1783"/>
      <c r="BG159" s="1783"/>
      <c r="BH159" s="1783"/>
      <c r="BI159" s="1783"/>
      <c r="BJ159" s="1783"/>
      <c r="BK159" s="1783"/>
      <c r="BL159" s="1783"/>
      <c r="BM159" s="1783"/>
      <c r="BN159" s="1783"/>
      <c r="BO159" s="1783"/>
      <c r="BP159" s="1783"/>
      <c r="BQ159" s="1783"/>
      <c r="BR159" s="1783"/>
      <c r="BS159" s="1783"/>
      <c r="BT159" s="1783"/>
      <c r="BU159" s="1783"/>
      <c r="BV159" s="1783"/>
      <c r="BW159" s="1783"/>
      <c r="BX159" s="1783"/>
    </row>
    <row r="160" spans="1:76">
      <c r="A160" s="3104"/>
      <c r="B160" s="3104"/>
      <c r="C160" s="3215"/>
      <c r="D160" s="3104"/>
      <c r="E160" s="3104"/>
      <c r="F160" s="3104"/>
      <c r="G160" s="3104"/>
      <c r="H160" s="3104"/>
      <c r="I160" s="3104"/>
      <c r="J160" s="3104"/>
      <c r="K160" s="3104"/>
      <c r="L160" s="3104"/>
      <c r="M160" s="3104"/>
      <c r="N160" s="3104"/>
      <c r="O160" s="3104"/>
      <c r="P160" s="3104"/>
      <c r="Q160" s="3104"/>
      <c r="R160" s="3104"/>
      <c r="S160" s="3104"/>
      <c r="T160" s="3215"/>
      <c r="U160" s="3104"/>
      <c r="V160" s="3104"/>
      <c r="W160" s="3104"/>
      <c r="X160" s="3104"/>
      <c r="Y160" s="1783"/>
      <c r="Z160" s="1783"/>
      <c r="AA160" s="1783"/>
      <c r="AB160" s="1783"/>
      <c r="AC160" s="3104"/>
      <c r="AD160" s="3104"/>
      <c r="AE160" s="3104"/>
      <c r="AF160" s="3104"/>
      <c r="AG160" s="3104"/>
      <c r="AH160" s="3104"/>
      <c r="AI160" s="3104"/>
      <c r="AJ160" s="3104"/>
      <c r="AK160" s="3104"/>
      <c r="AL160" s="3104"/>
      <c r="AM160" s="3104"/>
      <c r="AN160" s="3104"/>
      <c r="AO160" s="3104"/>
      <c r="AP160" s="3104"/>
      <c r="AQ160" s="3104"/>
      <c r="AR160" s="3104"/>
      <c r="AS160" s="3104"/>
      <c r="AT160" s="3104"/>
      <c r="AU160" s="3104"/>
      <c r="AV160" s="3104"/>
      <c r="AW160" s="1783"/>
      <c r="AX160" s="1783"/>
      <c r="AY160" s="1783"/>
      <c r="AZ160" s="1783"/>
      <c r="BA160" s="1783"/>
      <c r="BB160" s="1783"/>
      <c r="BC160" s="1783"/>
      <c r="BD160" s="1783"/>
      <c r="BE160" s="1783"/>
      <c r="BF160" s="1783"/>
      <c r="BG160" s="1783"/>
      <c r="BH160" s="1783"/>
      <c r="BI160" s="1783"/>
      <c r="BJ160" s="1783"/>
      <c r="BK160" s="1783"/>
      <c r="BL160" s="1783"/>
      <c r="BM160" s="1783"/>
      <c r="BN160" s="1783"/>
      <c r="BO160" s="1783"/>
      <c r="BP160" s="1783"/>
      <c r="BQ160" s="1783"/>
      <c r="BR160" s="1783"/>
      <c r="BS160" s="1783"/>
      <c r="BT160" s="1783"/>
      <c r="BU160" s="1783"/>
      <c r="BV160" s="1783"/>
      <c r="BW160" s="1783"/>
      <c r="BX160" s="1783"/>
    </row>
    <row r="161" spans="1:76">
      <c r="A161" s="3104"/>
      <c r="B161" s="3104"/>
      <c r="C161" s="3215"/>
      <c r="D161" s="3104"/>
      <c r="E161" s="3104"/>
      <c r="F161" s="3104"/>
      <c r="G161" s="3104"/>
      <c r="H161" s="3104"/>
      <c r="I161" s="3104"/>
      <c r="J161" s="3104"/>
      <c r="K161" s="3104"/>
      <c r="L161" s="3104"/>
      <c r="M161" s="3104"/>
      <c r="N161" s="3104"/>
      <c r="O161" s="3104"/>
      <c r="P161" s="3104"/>
      <c r="Q161" s="3104"/>
      <c r="R161" s="3104"/>
      <c r="S161" s="3104"/>
      <c r="T161" s="3215"/>
      <c r="U161" s="3104"/>
      <c r="V161" s="3104"/>
      <c r="W161" s="3104"/>
      <c r="X161" s="3104"/>
      <c r="Y161" s="1783"/>
      <c r="Z161" s="1783"/>
      <c r="AA161" s="1783"/>
      <c r="AB161" s="1783"/>
      <c r="AC161" s="3104"/>
      <c r="AD161" s="3104"/>
      <c r="AE161" s="3104"/>
      <c r="AF161" s="3104"/>
      <c r="AG161" s="3104"/>
      <c r="AH161" s="3104"/>
      <c r="AI161" s="3104"/>
      <c r="AJ161" s="3104"/>
      <c r="AK161" s="3104"/>
      <c r="AL161" s="3104"/>
      <c r="AM161" s="3104"/>
      <c r="AN161" s="3104"/>
      <c r="AO161" s="3104"/>
      <c r="AP161" s="3104"/>
      <c r="AQ161" s="3104"/>
      <c r="AR161" s="3104"/>
      <c r="AS161" s="3104"/>
      <c r="AT161" s="3104"/>
      <c r="AU161" s="3104"/>
      <c r="AV161" s="3104"/>
      <c r="AW161" s="1783"/>
      <c r="AX161" s="1783"/>
      <c r="AY161" s="1783"/>
      <c r="AZ161" s="1783"/>
      <c r="BA161" s="1783"/>
      <c r="BB161" s="1783"/>
      <c r="BC161" s="1783"/>
      <c r="BD161" s="1783"/>
      <c r="BE161" s="1783"/>
      <c r="BF161" s="1783"/>
      <c r="BG161" s="1783"/>
      <c r="BH161" s="1783"/>
      <c r="BI161" s="1783"/>
      <c r="BJ161" s="1783"/>
      <c r="BK161" s="1783"/>
      <c r="BL161" s="1783"/>
      <c r="BM161" s="1783"/>
      <c r="BN161" s="1783"/>
      <c r="BO161" s="1783"/>
      <c r="BP161" s="1783"/>
      <c r="BQ161" s="1783"/>
      <c r="BR161" s="1783"/>
      <c r="BS161" s="1783"/>
      <c r="BT161" s="1783"/>
      <c r="BU161" s="1783"/>
      <c r="BV161" s="1783"/>
      <c r="BW161" s="1783"/>
      <c r="BX161" s="1783"/>
    </row>
    <row r="162" spans="1:76">
      <c r="A162" s="3104"/>
      <c r="B162" s="3104"/>
      <c r="C162" s="3215"/>
      <c r="D162" s="3104"/>
      <c r="E162" s="3104"/>
      <c r="F162" s="3104"/>
      <c r="G162" s="3104"/>
      <c r="H162" s="3104"/>
      <c r="I162" s="3104"/>
      <c r="J162" s="3104"/>
      <c r="K162" s="3104"/>
      <c r="L162" s="3104"/>
      <c r="M162" s="3104"/>
      <c r="N162" s="3104"/>
      <c r="O162" s="3104"/>
      <c r="P162" s="3104"/>
      <c r="Q162" s="3104"/>
      <c r="R162" s="3104"/>
      <c r="S162" s="3104"/>
      <c r="T162" s="3215"/>
      <c r="U162" s="3104"/>
      <c r="V162" s="3104"/>
      <c r="W162" s="3104"/>
      <c r="X162" s="3104"/>
      <c r="Y162" s="1783"/>
      <c r="Z162" s="1783"/>
      <c r="AA162" s="1783"/>
      <c r="AB162" s="1783"/>
      <c r="AC162" s="3104"/>
      <c r="AD162" s="3104"/>
      <c r="AE162" s="3104"/>
      <c r="AF162" s="3104"/>
      <c r="AG162" s="3104"/>
      <c r="AH162" s="3104"/>
      <c r="AI162" s="3104"/>
      <c r="AJ162" s="3104"/>
      <c r="AK162" s="3104"/>
      <c r="AL162" s="3104"/>
      <c r="AM162" s="3104"/>
      <c r="AN162" s="3104"/>
      <c r="AO162" s="3104"/>
      <c r="AP162" s="3104"/>
      <c r="AQ162" s="3104"/>
      <c r="AR162" s="3104"/>
      <c r="AS162" s="3104"/>
      <c r="AT162" s="3104"/>
      <c r="AU162" s="3104"/>
      <c r="AV162" s="3104"/>
      <c r="AW162" s="1783"/>
      <c r="AX162" s="1783"/>
      <c r="AY162" s="1783"/>
      <c r="AZ162" s="1783"/>
      <c r="BA162" s="1783"/>
      <c r="BB162" s="1783"/>
      <c r="BC162" s="1783"/>
      <c r="BD162" s="1783"/>
      <c r="BE162" s="1783"/>
      <c r="BF162" s="1783"/>
      <c r="BG162" s="1783"/>
      <c r="BH162" s="1783"/>
      <c r="BI162" s="1783"/>
      <c r="BJ162" s="1783"/>
      <c r="BK162" s="1783"/>
      <c r="BL162" s="1783"/>
      <c r="BM162" s="1783"/>
      <c r="BN162" s="1783"/>
      <c r="BO162" s="1783"/>
      <c r="BP162" s="1783"/>
      <c r="BQ162" s="1783"/>
      <c r="BR162" s="1783"/>
      <c r="BS162" s="1783"/>
      <c r="BT162" s="1783"/>
      <c r="BU162" s="1783"/>
      <c r="BV162" s="1783"/>
      <c r="BW162" s="1783"/>
      <c r="BX162" s="1783"/>
    </row>
    <row r="163" spans="1:76">
      <c r="A163" s="3104"/>
      <c r="B163" s="3104"/>
      <c r="C163" s="3215"/>
      <c r="D163" s="3104"/>
      <c r="E163" s="3104"/>
      <c r="F163" s="3104"/>
      <c r="G163" s="3104"/>
      <c r="H163" s="3104"/>
      <c r="I163" s="3104"/>
      <c r="J163" s="3104"/>
      <c r="K163" s="3104"/>
      <c r="L163" s="3104"/>
      <c r="M163" s="3104"/>
      <c r="N163" s="3104"/>
      <c r="O163" s="3104"/>
      <c r="P163" s="3104"/>
      <c r="Q163" s="3104"/>
      <c r="R163" s="3104"/>
      <c r="S163" s="3104"/>
      <c r="T163" s="3215"/>
      <c r="U163" s="3104"/>
      <c r="V163" s="3104"/>
      <c r="W163" s="3104"/>
      <c r="X163" s="3104"/>
      <c r="Y163" s="1783"/>
      <c r="Z163" s="1783"/>
      <c r="AA163" s="1783"/>
      <c r="AB163" s="1783"/>
      <c r="AC163" s="3104"/>
      <c r="AD163" s="3104"/>
      <c r="AE163" s="3104"/>
      <c r="AF163" s="3104"/>
      <c r="AG163" s="3104"/>
      <c r="AH163" s="3104"/>
      <c r="AI163" s="3104"/>
      <c r="AJ163" s="3104"/>
      <c r="AK163" s="3104"/>
      <c r="AL163" s="3104"/>
      <c r="AM163" s="3104"/>
      <c r="AN163" s="3104"/>
      <c r="AO163" s="3104"/>
      <c r="AP163" s="3104"/>
      <c r="AQ163" s="3104"/>
      <c r="AR163" s="3104"/>
      <c r="AS163" s="3104"/>
      <c r="AT163" s="3104"/>
      <c r="AU163" s="3104"/>
      <c r="AV163" s="3104"/>
      <c r="AW163" s="1783"/>
      <c r="AX163" s="1783"/>
      <c r="AY163" s="1783"/>
      <c r="AZ163" s="1783"/>
      <c r="BA163" s="1783"/>
      <c r="BB163" s="1783"/>
      <c r="BC163" s="1783"/>
      <c r="BD163" s="1783"/>
      <c r="BE163" s="1783"/>
      <c r="BF163" s="1783"/>
      <c r="BG163" s="1783"/>
      <c r="BH163" s="1783"/>
      <c r="BI163" s="1783"/>
      <c r="BJ163" s="1783"/>
      <c r="BK163" s="1783"/>
      <c r="BL163" s="1783"/>
      <c r="BM163" s="1783"/>
      <c r="BN163" s="1783"/>
      <c r="BO163" s="1783"/>
      <c r="BP163" s="1783"/>
      <c r="BQ163" s="1783"/>
      <c r="BR163" s="1783"/>
      <c r="BS163" s="1783"/>
      <c r="BT163" s="1783"/>
      <c r="BU163" s="1783"/>
      <c r="BV163" s="1783"/>
      <c r="BW163" s="1783"/>
      <c r="BX163" s="1783"/>
    </row>
    <row r="164" spans="1:76">
      <c r="A164" s="3104"/>
      <c r="B164" s="3104"/>
      <c r="C164" s="3215"/>
      <c r="D164" s="3104"/>
      <c r="E164" s="3104"/>
      <c r="F164" s="3104"/>
      <c r="G164" s="3104"/>
      <c r="H164" s="3104"/>
      <c r="I164" s="3104"/>
      <c r="J164" s="3104"/>
      <c r="K164" s="3104"/>
      <c r="L164" s="3104"/>
      <c r="M164" s="3104"/>
      <c r="N164" s="3104"/>
      <c r="O164" s="3104"/>
      <c r="P164" s="3104"/>
      <c r="Q164" s="3104"/>
      <c r="R164" s="3104"/>
      <c r="S164" s="3104"/>
      <c r="T164" s="3215"/>
      <c r="U164" s="3104"/>
      <c r="V164" s="3104"/>
      <c r="W164" s="3104"/>
      <c r="X164" s="3104"/>
      <c r="Y164" s="1783"/>
      <c r="Z164" s="1783"/>
      <c r="AA164" s="1783"/>
      <c r="AB164" s="1783"/>
      <c r="AC164" s="3104"/>
      <c r="AD164" s="3104"/>
      <c r="AE164" s="3104"/>
      <c r="AF164" s="3104"/>
      <c r="AG164" s="3104"/>
      <c r="AH164" s="3104"/>
      <c r="AI164" s="3104"/>
      <c r="AJ164" s="3104"/>
      <c r="AK164" s="3104"/>
      <c r="AL164" s="3104"/>
      <c r="AM164" s="3104"/>
      <c r="AN164" s="3104"/>
      <c r="AO164" s="3104"/>
      <c r="AP164" s="3104"/>
      <c r="AQ164" s="3104"/>
      <c r="AR164" s="3104"/>
      <c r="AS164" s="3104"/>
      <c r="AT164" s="3104"/>
      <c r="AU164" s="3104"/>
      <c r="AV164" s="3104"/>
      <c r="AW164" s="1783"/>
      <c r="AX164" s="1783"/>
      <c r="AY164" s="1783"/>
      <c r="AZ164" s="1783"/>
      <c r="BA164" s="1783"/>
      <c r="BB164" s="1783"/>
      <c r="BC164" s="1783"/>
      <c r="BD164" s="1783"/>
      <c r="BE164" s="1783"/>
      <c r="BF164" s="1783"/>
      <c r="BG164" s="1783"/>
      <c r="BH164" s="1783"/>
      <c r="BI164" s="1783"/>
      <c r="BJ164" s="1783"/>
      <c r="BK164" s="1783"/>
      <c r="BL164" s="1783"/>
      <c r="BM164" s="1783"/>
      <c r="BN164" s="1783"/>
      <c r="BO164" s="1783"/>
      <c r="BP164" s="1783"/>
      <c r="BQ164" s="1783"/>
      <c r="BR164" s="1783"/>
      <c r="BS164" s="1783"/>
      <c r="BT164" s="1783"/>
      <c r="BU164" s="1783"/>
      <c r="BV164" s="1783"/>
      <c r="BW164" s="1783"/>
      <c r="BX164" s="1783"/>
    </row>
    <row r="165" spans="1:76">
      <c r="A165" s="3104"/>
      <c r="B165" s="3104"/>
      <c r="C165" s="3215"/>
      <c r="D165" s="3104"/>
      <c r="E165" s="3104"/>
      <c r="F165" s="3104"/>
      <c r="G165" s="3104"/>
      <c r="H165" s="3104"/>
      <c r="I165" s="3104"/>
      <c r="J165" s="3104"/>
      <c r="K165" s="3104"/>
      <c r="L165" s="3104"/>
      <c r="M165" s="3104"/>
      <c r="N165" s="3104"/>
      <c r="O165" s="3104"/>
      <c r="P165" s="3104"/>
      <c r="Q165" s="3104"/>
      <c r="R165" s="3104"/>
      <c r="S165" s="3104"/>
      <c r="T165" s="3215"/>
      <c r="U165" s="3104"/>
      <c r="V165" s="3104"/>
      <c r="W165" s="3104"/>
      <c r="X165" s="3104"/>
      <c r="Y165" s="1783"/>
      <c r="Z165" s="1783"/>
      <c r="AA165" s="1783"/>
      <c r="AB165" s="1783"/>
      <c r="AC165" s="3104"/>
      <c r="AD165" s="3104"/>
      <c r="AE165" s="3104"/>
      <c r="AF165" s="3104"/>
      <c r="AG165" s="3104"/>
      <c r="AH165" s="3104"/>
      <c r="AI165" s="3104"/>
      <c r="AJ165" s="3104"/>
      <c r="AK165" s="3104"/>
      <c r="AL165" s="3104"/>
      <c r="AM165" s="3104"/>
      <c r="AN165" s="3104"/>
      <c r="AO165" s="3104"/>
      <c r="AP165" s="3104"/>
      <c r="AQ165" s="3104"/>
      <c r="AR165" s="3104"/>
      <c r="AS165" s="3104"/>
      <c r="AT165" s="3104"/>
      <c r="AU165" s="3104"/>
      <c r="AV165" s="3104"/>
      <c r="AW165" s="1783"/>
      <c r="AX165" s="1783"/>
      <c r="AY165" s="1783"/>
      <c r="AZ165" s="1783"/>
      <c r="BA165" s="1783"/>
      <c r="BB165" s="1783"/>
      <c r="BC165" s="1783"/>
      <c r="BD165" s="1783"/>
      <c r="BE165" s="1783"/>
      <c r="BF165" s="1783"/>
      <c r="BG165" s="1783"/>
      <c r="BH165" s="1783"/>
      <c r="BI165" s="1783"/>
      <c r="BJ165" s="1783"/>
      <c r="BK165" s="1783"/>
      <c r="BL165" s="1783"/>
      <c r="BM165" s="1783"/>
      <c r="BN165" s="1783"/>
      <c r="BO165" s="1783"/>
      <c r="BP165" s="1783"/>
      <c r="BQ165" s="1783"/>
      <c r="BR165" s="1783"/>
      <c r="BS165" s="1783"/>
      <c r="BT165" s="1783"/>
      <c r="BU165" s="1783"/>
      <c r="BV165" s="1783"/>
      <c r="BW165" s="1783"/>
      <c r="BX165" s="1783"/>
    </row>
    <row r="166" spans="1:76">
      <c r="A166" s="3104"/>
      <c r="B166" s="3104"/>
      <c r="C166" s="3215"/>
      <c r="D166" s="3104"/>
      <c r="E166" s="3104"/>
      <c r="F166" s="3104"/>
      <c r="G166" s="3104"/>
      <c r="H166" s="3104"/>
      <c r="I166" s="3104"/>
      <c r="J166" s="3104"/>
      <c r="K166" s="3104"/>
      <c r="L166" s="3104"/>
      <c r="M166" s="3104"/>
      <c r="N166" s="3104"/>
      <c r="O166" s="3104"/>
      <c r="P166" s="3104"/>
      <c r="Q166" s="3104"/>
      <c r="R166" s="3104"/>
      <c r="S166" s="3104"/>
      <c r="T166" s="3215"/>
      <c r="U166" s="3104"/>
      <c r="V166" s="3104"/>
      <c r="W166" s="3104"/>
      <c r="X166" s="3104"/>
      <c r="Y166" s="1783"/>
      <c r="Z166" s="1783"/>
      <c r="AA166" s="1783"/>
      <c r="AB166" s="1783"/>
      <c r="AC166" s="3104"/>
      <c r="AD166" s="3104"/>
      <c r="AE166" s="3104"/>
      <c r="AF166" s="3104"/>
      <c r="AG166" s="3104"/>
      <c r="AH166" s="3104"/>
      <c r="AI166" s="3104"/>
      <c r="AJ166" s="3104"/>
      <c r="AK166" s="3104"/>
      <c r="AL166" s="3104"/>
      <c r="AM166" s="3104"/>
      <c r="AN166" s="3104"/>
      <c r="AO166" s="3104"/>
      <c r="AP166" s="3104"/>
      <c r="AQ166" s="3104"/>
      <c r="AR166" s="3104"/>
      <c r="AS166" s="3104"/>
      <c r="AT166" s="3104"/>
      <c r="AU166" s="3104"/>
      <c r="AV166" s="3104"/>
      <c r="AW166" s="1783"/>
      <c r="AX166" s="1783"/>
      <c r="AY166" s="1783"/>
      <c r="AZ166" s="1783"/>
      <c r="BA166" s="1783"/>
      <c r="BB166" s="1783"/>
      <c r="BC166" s="1783"/>
      <c r="BD166" s="1783"/>
      <c r="BE166" s="1783"/>
      <c r="BF166" s="1783"/>
      <c r="BG166" s="1783"/>
      <c r="BH166" s="1783"/>
      <c r="BI166" s="1783"/>
      <c r="BJ166" s="1783"/>
      <c r="BK166" s="1783"/>
      <c r="BL166" s="1783"/>
      <c r="BM166" s="1783"/>
      <c r="BN166" s="1783"/>
      <c r="BO166" s="1783"/>
      <c r="BP166" s="1783"/>
      <c r="BQ166" s="1783"/>
      <c r="BR166" s="1783"/>
      <c r="BS166" s="1783"/>
      <c r="BT166" s="1783"/>
      <c r="BU166" s="1783"/>
      <c r="BV166" s="1783"/>
      <c r="BW166" s="1783"/>
      <c r="BX166" s="1783"/>
    </row>
    <row r="167" spans="1:76">
      <c r="A167" s="3104"/>
      <c r="B167" s="3104"/>
      <c r="C167" s="3215"/>
      <c r="D167" s="3104"/>
      <c r="E167" s="3104"/>
      <c r="F167" s="3104"/>
      <c r="G167" s="3104"/>
      <c r="H167" s="3104"/>
      <c r="I167" s="3104"/>
      <c r="J167" s="3104"/>
      <c r="K167" s="3104"/>
      <c r="L167" s="3104"/>
      <c r="M167" s="3104"/>
      <c r="N167" s="3104"/>
      <c r="O167" s="3104"/>
      <c r="P167" s="3104"/>
      <c r="Q167" s="3104"/>
      <c r="R167" s="3104"/>
      <c r="S167" s="3104"/>
      <c r="T167" s="3215"/>
      <c r="U167" s="3104"/>
      <c r="V167" s="3104"/>
      <c r="W167" s="3104"/>
      <c r="X167" s="3104"/>
      <c r="Y167" s="1783"/>
      <c r="Z167" s="1783"/>
      <c r="AA167" s="1783"/>
      <c r="AB167" s="1783"/>
      <c r="AC167" s="3104"/>
      <c r="AD167" s="3104"/>
      <c r="AE167" s="3104"/>
      <c r="AF167" s="3104"/>
      <c r="AG167" s="3104"/>
      <c r="AH167" s="3104"/>
      <c r="AI167" s="3104"/>
      <c r="AJ167" s="3104"/>
      <c r="AK167" s="3104"/>
      <c r="AL167" s="3104"/>
      <c r="AM167" s="3104"/>
      <c r="AN167" s="3104"/>
      <c r="AO167" s="3104"/>
      <c r="AP167" s="3104"/>
      <c r="AQ167" s="3104"/>
      <c r="AR167" s="3104"/>
      <c r="AS167" s="3104"/>
      <c r="AT167" s="3104"/>
      <c r="AU167" s="3104"/>
      <c r="AV167" s="3104"/>
      <c r="AW167" s="1783"/>
      <c r="AX167" s="1783"/>
      <c r="AY167" s="1783"/>
      <c r="AZ167" s="1783"/>
      <c r="BA167" s="1783"/>
      <c r="BB167" s="1783"/>
      <c r="BC167" s="1783"/>
      <c r="BD167" s="1783"/>
      <c r="BE167" s="1783"/>
      <c r="BF167" s="1783"/>
      <c r="BG167" s="1783"/>
      <c r="BH167" s="1783"/>
      <c r="BI167" s="1783"/>
      <c r="BJ167" s="1783"/>
      <c r="BK167" s="1783"/>
      <c r="BL167" s="1783"/>
      <c r="BM167" s="1783"/>
      <c r="BN167" s="1783"/>
      <c r="BO167" s="1783"/>
      <c r="BP167" s="1783"/>
      <c r="BQ167" s="1783"/>
      <c r="BR167" s="1783"/>
      <c r="BS167" s="1783"/>
      <c r="BT167" s="1783"/>
      <c r="BU167" s="1783"/>
      <c r="BV167" s="1783"/>
      <c r="BW167" s="1783"/>
      <c r="BX167" s="1783"/>
    </row>
    <row r="168" spans="1:76">
      <c r="A168" s="3104"/>
      <c r="B168" s="3104"/>
      <c r="C168" s="3215"/>
      <c r="D168" s="3104"/>
      <c r="E168" s="3104"/>
      <c r="F168" s="3104"/>
      <c r="G168" s="3104"/>
      <c r="H168" s="3104"/>
      <c r="I168" s="3104"/>
      <c r="J168" s="3104"/>
      <c r="K168" s="3104"/>
      <c r="L168" s="3104"/>
      <c r="M168" s="3104"/>
      <c r="N168" s="3104"/>
      <c r="O168" s="3104"/>
      <c r="P168" s="3104"/>
      <c r="Q168" s="3104"/>
      <c r="R168" s="3104"/>
      <c r="S168" s="3104"/>
      <c r="T168" s="3215"/>
      <c r="U168" s="3104"/>
      <c r="V168" s="3104"/>
      <c r="W168" s="3104"/>
      <c r="X168" s="3104"/>
      <c r="Y168" s="1783"/>
      <c r="Z168" s="1783"/>
      <c r="AA168" s="1783"/>
      <c r="AB168" s="1783"/>
      <c r="AC168" s="3104"/>
      <c r="AD168" s="3104"/>
      <c r="AE168" s="3104"/>
      <c r="AF168" s="3104"/>
      <c r="AG168" s="3104"/>
      <c r="AH168" s="3104"/>
      <c r="AI168" s="3104"/>
      <c r="AJ168" s="3104"/>
      <c r="AK168" s="3104"/>
      <c r="AL168" s="3104"/>
      <c r="AM168" s="3104"/>
      <c r="AN168" s="3104"/>
      <c r="AO168" s="3104"/>
      <c r="AP168" s="3104"/>
      <c r="AQ168" s="3104"/>
      <c r="AR168" s="3104"/>
      <c r="AS168" s="3104"/>
      <c r="AT168" s="3104"/>
      <c r="AU168" s="3104"/>
      <c r="AV168" s="3104"/>
      <c r="AW168" s="1783"/>
      <c r="AX168" s="1783"/>
      <c r="AY168" s="1783"/>
      <c r="AZ168" s="1783"/>
      <c r="BA168" s="1783"/>
      <c r="BB168" s="1783"/>
      <c r="BC168" s="1783"/>
      <c r="BD168" s="1783"/>
      <c r="BE168" s="1783"/>
      <c r="BF168" s="1783"/>
      <c r="BG168" s="1783"/>
      <c r="BH168" s="1783"/>
      <c r="BI168" s="1783"/>
      <c r="BJ168" s="1783"/>
      <c r="BK168" s="1783"/>
      <c r="BL168" s="1783"/>
      <c r="BM168" s="1783"/>
      <c r="BN168" s="1783"/>
      <c r="BO168" s="1783"/>
      <c r="BP168" s="1783"/>
      <c r="BQ168" s="1783"/>
      <c r="BR168" s="1783"/>
      <c r="BS168" s="1783"/>
      <c r="BT168" s="1783"/>
      <c r="BU168" s="1783"/>
      <c r="BV168" s="1783"/>
      <c r="BW168" s="1783"/>
      <c r="BX168" s="1783"/>
    </row>
    <row r="169" spans="1:76">
      <c r="A169" s="3104"/>
      <c r="B169" s="3104"/>
      <c r="C169" s="3215"/>
      <c r="D169" s="3104"/>
      <c r="E169" s="3104"/>
      <c r="F169" s="3104"/>
      <c r="G169" s="3104"/>
      <c r="H169" s="3104"/>
      <c r="I169" s="3104"/>
      <c r="J169" s="3104"/>
      <c r="K169" s="3104"/>
      <c r="L169" s="3104"/>
      <c r="M169" s="3104"/>
      <c r="N169" s="3104"/>
      <c r="O169" s="3104"/>
      <c r="P169" s="3104"/>
      <c r="Q169" s="3104"/>
      <c r="R169" s="3104"/>
      <c r="S169" s="3104"/>
      <c r="T169" s="3215"/>
      <c r="U169" s="3104"/>
      <c r="V169" s="3104"/>
      <c r="W169" s="3104"/>
      <c r="X169" s="3104"/>
      <c r="Y169" s="1783"/>
      <c r="Z169" s="1783"/>
      <c r="AA169" s="1783"/>
      <c r="AB169" s="1783"/>
      <c r="AC169" s="3104"/>
      <c r="AD169" s="3104"/>
      <c r="AE169" s="3104"/>
      <c r="AF169" s="3104"/>
      <c r="AG169" s="3104"/>
      <c r="AH169" s="3104"/>
      <c r="AI169" s="3104"/>
      <c r="AJ169" s="3104"/>
      <c r="AK169" s="3104"/>
      <c r="AL169" s="3104"/>
      <c r="AM169" s="3104"/>
      <c r="AN169" s="3104"/>
      <c r="AO169" s="3104"/>
      <c r="AP169" s="3104"/>
      <c r="AQ169" s="3104"/>
      <c r="AR169" s="3104"/>
      <c r="AS169" s="3104"/>
      <c r="AT169" s="3104"/>
      <c r="AU169" s="3104"/>
      <c r="AV169" s="3104"/>
      <c r="AW169" s="1783"/>
      <c r="AX169" s="1783"/>
      <c r="AY169" s="1783"/>
      <c r="AZ169" s="1783"/>
      <c r="BA169" s="1783"/>
      <c r="BB169" s="1783"/>
      <c r="BC169" s="1783"/>
      <c r="BD169" s="1783"/>
      <c r="BE169" s="1783"/>
      <c r="BF169" s="1783"/>
      <c r="BG169" s="1783"/>
      <c r="BH169" s="1783"/>
      <c r="BI169" s="1783"/>
      <c r="BJ169" s="1783"/>
      <c r="BK169" s="1783"/>
      <c r="BL169" s="1783"/>
      <c r="BM169" s="1783"/>
      <c r="BN169" s="1783"/>
      <c r="BO169" s="1783"/>
      <c r="BP169" s="1783"/>
      <c r="BQ169" s="1783"/>
      <c r="BR169" s="1783"/>
      <c r="BS169" s="1783"/>
      <c r="BT169" s="1783"/>
      <c r="BU169" s="1783"/>
      <c r="BV169" s="1783"/>
      <c r="BW169" s="1783"/>
      <c r="BX169" s="1783"/>
    </row>
    <row r="170" spans="1:76">
      <c r="A170" s="3104"/>
      <c r="B170" s="3104"/>
      <c r="C170" s="3215"/>
      <c r="D170" s="3104"/>
      <c r="E170" s="3104"/>
      <c r="F170" s="3104"/>
      <c r="G170" s="3104"/>
      <c r="H170" s="3104"/>
      <c r="I170" s="3104"/>
      <c r="J170" s="3104"/>
      <c r="K170" s="3104"/>
      <c r="L170" s="3104"/>
      <c r="M170" s="3104"/>
      <c r="N170" s="3104"/>
      <c r="O170" s="3104"/>
      <c r="P170" s="3104"/>
      <c r="Q170" s="3104"/>
      <c r="R170" s="3104"/>
      <c r="S170" s="3104"/>
      <c r="T170" s="3215"/>
      <c r="U170" s="3104"/>
      <c r="V170" s="3104"/>
      <c r="W170" s="3104"/>
      <c r="X170" s="3104"/>
      <c r="Y170" s="1783"/>
      <c r="Z170" s="1783"/>
      <c r="AA170" s="1783"/>
      <c r="AB170" s="1783"/>
      <c r="AC170" s="3104"/>
      <c r="AD170" s="3104"/>
      <c r="AE170" s="3104"/>
      <c r="AF170" s="3104"/>
      <c r="AG170" s="3104"/>
      <c r="AH170" s="3104"/>
      <c r="AI170" s="3104"/>
      <c r="AJ170" s="3104"/>
      <c r="AK170" s="3104"/>
      <c r="AL170" s="3104"/>
      <c r="AM170" s="3104"/>
      <c r="AN170" s="3104"/>
      <c r="AO170" s="3104"/>
      <c r="AP170" s="3104"/>
      <c r="AQ170" s="3104"/>
      <c r="AR170" s="3104"/>
      <c r="AS170" s="3104"/>
      <c r="AT170" s="3104"/>
      <c r="AU170" s="3104"/>
      <c r="AV170" s="3104"/>
      <c r="AW170" s="1783"/>
      <c r="AX170" s="1783"/>
      <c r="AY170" s="1783"/>
      <c r="AZ170" s="1783"/>
      <c r="BA170" s="1783"/>
      <c r="BB170" s="1783"/>
      <c r="BC170" s="1783"/>
      <c r="BD170" s="1783"/>
      <c r="BE170" s="1783"/>
      <c r="BF170" s="1783"/>
      <c r="BG170" s="1783"/>
      <c r="BH170" s="1783"/>
      <c r="BI170" s="1783"/>
      <c r="BJ170" s="1783"/>
      <c r="BK170" s="1783"/>
      <c r="BL170" s="1783"/>
      <c r="BM170" s="1783"/>
      <c r="BN170" s="1783"/>
      <c r="BO170" s="1783"/>
      <c r="BP170" s="1783"/>
      <c r="BQ170" s="1783"/>
      <c r="BR170" s="1783"/>
      <c r="BS170" s="1783"/>
      <c r="BT170" s="1783"/>
      <c r="BU170" s="1783"/>
      <c r="BV170" s="1783"/>
      <c r="BW170" s="1783"/>
      <c r="BX170" s="1783"/>
    </row>
    <row r="171" spans="1:76">
      <c r="A171" s="3104"/>
      <c r="B171" s="3104"/>
      <c r="C171" s="3215"/>
      <c r="D171" s="3104"/>
      <c r="E171" s="3104"/>
      <c r="F171" s="3104"/>
      <c r="G171" s="3104"/>
      <c r="H171" s="3104"/>
      <c r="I171" s="3104"/>
      <c r="J171" s="3104"/>
      <c r="K171" s="3104"/>
      <c r="L171" s="3104"/>
      <c r="M171" s="3104"/>
      <c r="N171" s="3104"/>
      <c r="O171" s="3104"/>
      <c r="P171" s="3104"/>
      <c r="Q171" s="3104"/>
      <c r="R171" s="3104"/>
      <c r="S171" s="3104"/>
      <c r="T171" s="3215"/>
      <c r="U171" s="3104"/>
      <c r="V171" s="3104"/>
      <c r="W171" s="3104"/>
      <c r="X171" s="3104"/>
      <c r="Y171" s="1783"/>
      <c r="Z171" s="1783"/>
      <c r="AA171" s="1783"/>
      <c r="AB171" s="1783"/>
      <c r="AC171" s="3104"/>
      <c r="AD171" s="3104"/>
      <c r="AE171" s="3104"/>
      <c r="AF171" s="3104"/>
      <c r="AG171" s="3104"/>
      <c r="AH171" s="3104"/>
      <c r="AI171" s="3104"/>
      <c r="AJ171" s="3104"/>
      <c r="AK171" s="3104"/>
      <c r="AL171" s="3104"/>
      <c r="AM171" s="3104"/>
      <c r="AN171" s="3104"/>
      <c r="AO171" s="3104"/>
      <c r="AP171" s="3104"/>
      <c r="AQ171" s="3104"/>
      <c r="AR171" s="3104"/>
      <c r="AS171" s="3104"/>
      <c r="AT171" s="3104"/>
      <c r="AU171" s="3104"/>
      <c r="AV171" s="3104"/>
      <c r="AW171" s="1783"/>
      <c r="AX171" s="1783"/>
      <c r="AY171" s="1783"/>
      <c r="AZ171" s="1783"/>
      <c r="BA171" s="1783"/>
      <c r="BB171" s="1783"/>
      <c r="BC171" s="1783"/>
      <c r="BD171" s="1783"/>
      <c r="BE171" s="1783"/>
      <c r="BF171" s="1783"/>
      <c r="BG171" s="1783"/>
      <c r="BH171" s="1783"/>
      <c r="BI171" s="1783"/>
      <c r="BJ171" s="1783"/>
      <c r="BK171" s="1783"/>
      <c r="BL171" s="1783"/>
      <c r="BM171" s="1783"/>
      <c r="BN171" s="1783"/>
      <c r="BO171" s="1783"/>
      <c r="BP171" s="1783"/>
      <c r="BQ171" s="1783"/>
      <c r="BR171" s="1783"/>
      <c r="BS171" s="1783"/>
      <c r="BT171" s="1783"/>
      <c r="BU171" s="1783"/>
      <c r="BV171" s="1783"/>
      <c r="BW171" s="1783"/>
      <c r="BX171" s="1783"/>
    </row>
    <row r="172" spans="1:76">
      <c r="A172" s="3104"/>
      <c r="B172" s="3104"/>
      <c r="C172" s="3215"/>
      <c r="D172" s="3104"/>
      <c r="E172" s="3104"/>
      <c r="F172" s="3104"/>
      <c r="G172" s="3104"/>
      <c r="H172" s="3104"/>
      <c r="I172" s="3104"/>
      <c r="J172" s="3104"/>
      <c r="K172" s="3104"/>
      <c r="L172" s="3104"/>
      <c r="M172" s="3104"/>
      <c r="N172" s="3104"/>
      <c r="O172" s="3104"/>
      <c r="P172" s="3104"/>
      <c r="Q172" s="3104"/>
      <c r="R172" s="3104"/>
      <c r="S172" s="3104"/>
      <c r="T172" s="3215"/>
      <c r="U172" s="3104"/>
      <c r="V172" s="3104"/>
      <c r="W172" s="3104"/>
      <c r="X172" s="3104"/>
      <c r="Y172" s="1783"/>
      <c r="Z172" s="1783"/>
      <c r="AA172" s="1783"/>
      <c r="AB172" s="1783"/>
      <c r="AC172" s="3104"/>
      <c r="AD172" s="3104"/>
      <c r="AE172" s="3104"/>
      <c r="AF172" s="3104"/>
      <c r="AG172" s="3104"/>
      <c r="AH172" s="3104"/>
      <c r="AI172" s="3104"/>
      <c r="AJ172" s="3104"/>
      <c r="AK172" s="3104"/>
      <c r="AL172" s="3104"/>
      <c r="AM172" s="3104"/>
      <c r="AN172" s="3104"/>
      <c r="AO172" s="3104"/>
      <c r="AP172" s="3104"/>
      <c r="AQ172" s="3104"/>
      <c r="AR172" s="3104"/>
      <c r="AS172" s="3104"/>
      <c r="AT172" s="3104"/>
      <c r="AU172" s="3104"/>
      <c r="AV172" s="3104"/>
      <c r="AW172" s="1783"/>
      <c r="AX172" s="1783"/>
      <c r="AY172" s="1783"/>
      <c r="AZ172" s="1783"/>
      <c r="BA172" s="1783"/>
      <c r="BB172" s="1783"/>
      <c r="BC172" s="1783"/>
      <c r="BD172" s="1783"/>
      <c r="BE172" s="1783"/>
      <c r="BF172" s="1783"/>
      <c r="BG172" s="1783"/>
      <c r="BH172" s="1783"/>
      <c r="BI172" s="1783"/>
      <c r="BJ172" s="1783"/>
      <c r="BK172" s="1783"/>
      <c r="BL172" s="1783"/>
      <c r="BM172" s="1783"/>
      <c r="BN172" s="1783"/>
      <c r="BO172" s="1783"/>
      <c r="BP172" s="1783"/>
      <c r="BQ172" s="1783"/>
      <c r="BR172" s="1783"/>
      <c r="BS172" s="1783"/>
      <c r="BT172" s="1783"/>
      <c r="BU172" s="1783"/>
      <c r="BV172" s="1783"/>
      <c r="BW172" s="1783"/>
      <c r="BX172" s="1783"/>
    </row>
    <row r="173" spans="1:76">
      <c r="A173" s="3104"/>
      <c r="B173" s="3104"/>
      <c r="C173" s="3215"/>
      <c r="D173" s="3104"/>
      <c r="E173" s="3104"/>
      <c r="F173" s="3104"/>
      <c r="G173" s="3104"/>
      <c r="H173" s="3104"/>
      <c r="I173" s="3104"/>
      <c r="J173" s="3104"/>
      <c r="K173" s="3104"/>
      <c r="L173" s="3104"/>
      <c r="M173" s="3104"/>
      <c r="N173" s="3104"/>
      <c r="O173" s="3104"/>
      <c r="P173" s="3104"/>
      <c r="Q173" s="3104"/>
      <c r="R173" s="3104"/>
      <c r="S173" s="3104"/>
      <c r="T173" s="3215"/>
      <c r="U173" s="3104"/>
      <c r="V173" s="3104"/>
      <c r="W173" s="3104"/>
      <c r="X173" s="3104"/>
      <c r="Y173" s="1783"/>
      <c r="Z173" s="1783"/>
      <c r="AA173" s="1783"/>
      <c r="AB173" s="1783"/>
      <c r="AC173" s="3104"/>
      <c r="AD173" s="3104"/>
      <c r="AE173" s="3104"/>
      <c r="AF173" s="3104"/>
      <c r="AG173" s="3104"/>
      <c r="AH173" s="3104"/>
      <c r="AI173" s="3104"/>
      <c r="AJ173" s="3104"/>
      <c r="AK173" s="3104"/>
      <c r="AL173" s="3104"/>
      <c r="AM173" s="3104"/>
      <c r="AN173" s="3104"/>
      <c r="AO173" s="3104"/>
      <c r="AP173" s="3104"/>
      <c r="AQ173" s="3104"/>
      <c r="AR173" s="3104"/>
      <c r="AS173" s="3104"/>
      <c r="AT173" s="3104"/>
      <c r="AU173" s="3104"/>
      <c r="AV173" s="3104"/>
      <c r="AW173" s="1783"/>
      <c r="AX173" s="1783"/>
      <c r="AY173" s="1783"/>
      <c r="AZ173" s="1783"/>
      <c r="BA173" s="1783"/>
      <c r="BB173" s="1783"/>
      <c r="BC173" s="1783"/>
      <c r="BD173" s="1783"/>
      <c r="BE173" s="1783"/>
      <c r="BF173" s="1783"/>
      <c r="BG173" s="1783"/>
      <c r="BH173" s="1783"/>
      <c r="BI173" s="1783"/>
      <c r="BJ173" s="1783"/>
      <c r="BK173" s="1783"/>
      <c r="BL173" s="1783"/>
      <c r="BM173" s="1783"/>
      <c r="BN173" s="1783"/>
      <c r="BO173" s="1783"/>
      <c r="BP173" s="1783"/>
      <c r="BQ173" s="1783"/>
      <c r="BR173" s="1783"/>
      <c r="BS173" s="1783"/>
      <c r="BT173" s="1783"/>
      <c r="BU173" s="1783"/>
      <c r="BV173" s="1783"/>
      <c r="BW173" s="1783"/>
      <c r="BX173" s="1783"/>
    </row>
    <row r="174" spans="1:76">
      <c r="A174" s="3104"/>
      <c r="B174" s="3104"/>
      <c r="C174" s="3215"/>
      <c r="D174" s="3104"/>
      <c r="E174" s="3104"/>
      <c r="F174" s="3104"/>
      <c r="G174" s="3104"/>
      <c r="H174" s="3104"/>
      <c r="I174" s="3104"/>
      <c r="J174" s="3104"/>
      <c r="K174" s="3104"/>
      <c r="L174" s="3104"/>
      <c r="M174" s="3104"/>
      <c r="N174" s="3104"/>
      <c r="O174" s="3104"/>
      <c r="P174" s="3104"/>
      <c r="Q174" s="3104"/>
      <c r="R174" s="3104"/>
      <c r="S174" s="3104"/>
      <c r="T174" s="3215"/>
      <c r="U174" s="3104"/>
      <c r="V174" s="3104"/>
      <c r="W174" s="3104"/>
      <c r="X174" s="3104"/>
      <c r="Y174" s="1783"/>
      <c r="Z174" s="1783"/>
      <c r="AA174" s="1783"/>
      <c r="AB174" s="1783"/>
      <c r="AC174" s="3104"/>
      <c r="AD174" s="3104"/>
      <c r="AE174" s="3104"/>
      <c r="AF174" s="3104"/>
      <c r="AG174" s="3104"/>
      <c r="AH174" s="3104"/>
      <c r="AI174" s="3104"/>
      <c r="AJ174" s="3104"/>
      <c r="AK174" s="3104"/>
      <c r="AL174" s="3104"/>
      <c r="AM174" s="3104"/>
      <c r="AN174" s="3104"/>
      <c r="AO174" s="3104"/>
      <c r="AP174" s="3104"/>
      <c r="AQ174" s="3104"/>
      <c r="AR174" s="3104"/>
      <c r="AS174" s="3104"/>
      <c r="AT174" s="3104"/>
      <c r="AU174" s="3104"/>
      <c r="AV174" s="3104"/>
      <c r="AW174" s="1783"/>
      <c r="AX174" s="1783"/>
      <c r="AY174" s="1783"/>
      <c r="AZ174" s="1783"/>
      <c r="BA174" s="1783"/>
      <c r="BB174" s="1783"/>
      <c r="BC174" s="1783"/>
      <c r="BD174" s="1783"/>
      <c r="BE174" s="1783"/>
      <c r="BF174" s="1783"/>
      <c r="BG174" s="1783"/>
      <c r="BH174" s="1783"/>
      <c r="BI174" s="1783"/>
      <c r="BJ174" s="1783"/>
      <c r="BK174" s="1783"/>
      <c r="BL174" s="1783"/>
      <c r="BM174" s="1783"/>
      <c r="BN174" s="1783"/>
      <c r="BO174" s="1783"/>
      <c r="BP174" s="1783"/>
      <c r="BQ174" s="1783"/>
      <c r="BR174" s="1783"/>
      <c r="BS174" s="1783"/>
      <c r="BT174" s="1783"/>
      <c r="BU174" s="1783"/>
      <c r="BV174" s="1783"/>
      <c r="BW174" s="1783"/>
      <c r="BX174" s="1783"/>
    </row>
    <row r="175" spans="1:76">
      <c r="A175" s="3104"/>
      <c r="B175" s="3104"/>
      <c r="C175" s="3215"/>
      <c r="D175" s="3104"/>
      <c r="E175" s="3104"/>
      <c r="F175" s="3104"/>
      <c r="G175" s="3104"/>
      <c r="H175" s="3104"/>
      <c r="I175" s="3104"/>
      <c r="J175" s="3104"/>
      <c r="K175" s="3104"/>
      <c r="L175" s="3104"/>
      <c r="M175" s="3104"/>
      <c r="N175" s="3104"/>
      <c r="O175" s="3104"/>
      <c r="P175" s="3104"/>
      <c r="Q175" s="3104"/>
      <c r="R175" s="3104"/>
      <c r="S175" s="3104"/>
      <c r="T175" s="3215"/>
      <c r="U175" s="3104"/>
      <c r="V175" s="3104"/>
      <c r="W175" s="3104"/>
      <c r="X175" s="3104"/>
      <c r="Y175" s="1783"/>
      <c r="Z175" s="1783"/>
      <c r="AA175" s="1783"/>
      <c r="AB175" s="1783"/>
      <c r="AC175" s="3104"/>
      <c r="AD175" s="3104"/>
      <c r="AE175" s="3104"/>
      <c r="AF175" s="3104"/>
      <c r="AG175" s="3104"/>
      <c r="AH175" s="3104"/>
      <c r="AI175" s="3104"/>
      <c r="AJ175" s="3104"/>
      <c r="AK175" s="3104"/>
      <c r="AL175" s="3104"/>
      <c r="AM175" s="3104"/>
      <c r="AN175" s="3104"/>
      <c r="AO175" s="3104"/>
      <c r="AP175" s="3104"/>
      <c r="AQ175" s="3104"/>
      <c r="AR175" s="3104"/>
      <c r="AS175" s="3104"/>
      <c r="AT175" s="3104"/>
      <c r="AU175" s="3104"/>
      <c r="AV175" s="3104"/>
      <c r="AW175" s="1783"/>
      <c r="AX175" s="1783"/>
      <c r="AY175" s="1783"/>
      <c r="AZ175" s="1783"/>
      <c r="BA175" s="1783"/>
      <c r="BB175" s="1783"/>
      <c r="BC175" s="1783"/>
      <c r="BD175" s="1783"/>
      <c r="BE175" s="1783"/>
      <c r="BF175" s="1783"/>
      <c r="BG175" s="1783"/>
      <c r="BH175" s="1783"/>
      <c r="BI175" s="1783"/>
      <c r="BJ175" s="1783"/>
      <c r="BK175" s="1783"/>
      <c r="BL175" s="1783"/>
      <c r="BM175" s="1783"/>
      <c r="BN175" s="1783"/>
      <c r="BO175" s="1783"/>
      <c r="BP175" s="1783"/>
      <c r="BQ175" s="1783"/>
      <c r="BR175" s="1783"/>
      <c r="BS175" s="1783"/>
      <c r="BT175" s="1783"/>
      <c r="BU175" s="1783"/>
      <c r="BV175" s="1783"/>
      <c r="BW175" s="1783"/>
      <c r="BX175" s="1783"/>
    </row>
    <row r="176" spans="1:76">
      <c r="A176" s="3104"/>
      <c r="B176" s="3104"/>
      <c r="C176" s="3215"/>
      <c r="D176" s="3104"/>
      <c r="E176" s="3104"/>
      <c r="F176" s="3104"/>
      <c r="G176" s="3104"/>
      <c r="H176" s="3104"/>
      <c r="I176" s="3104"/>
      <c r="J176" s="3104"/>
      <c r="K176" s="3104"/>
      <c r="L176" s="3104"/>
      <c r="M176" s="3104"/>
      <c r="N176" s="3104"/>
      <c r="O176" s="3104"/>
      <c r="P176" s="3104"/>
      <c r="Q176" s="3104"/>
      <c r="R176" s="3104"/>
      <c r="S176" s="3104"/>
      <c r="T176" s="3215"/>
      <c r="U176" s="3104"/>
      <c r="V176" s="3104"/>
      <c r="W176" s="3104"/>
      <c r="X176" s="3104"/>
      <c r="Y176" s="1783"/>
      <c r="Z176" s="1783"/>
      <c r="AA176" s="1783"/>
      <c r="AB176" s="1783"/>
      <c r="AC176" s="3104"/>
      <c r="AD176" s="3104"/>
      <c r="AE176" s="3104"/>
      <c r="AF176" s="3104"/>
      <c r="AG176" s="3104"/>
      <c r="AH176" s="3104"/>
      <c r="AI176" s="3104"/>
      <c r="AJ176" s="3104"/>
      <c r="AK176" s="3104"/>
      <c r="AL176" s="3104"/>
      <c r="AM176" s="3104"/>
      <c r="AN176" s="3104"/>
      <c r="AO176" s="3104"/>
      <c r="AP176" s="3104"/>
      <c r="AQ176" s="3104"/>
      <c r="AR176" s="3104"/>
      <c r="AS176" s="3104"/>
      <c r="AT176" s="3104"/>
      <c r="AU176" s="3104"/>
      <c r="AV176" s="3104"/>
      <c r="AW176" s="1783"/>
      <c r="AX176" s="1783"/>
      <c r="AY176" s="1783"/>
      <c r="AZ176" s="1783"/>
      <c r="BA176" s="1783"/>
      <c r="BB176" s="1783"/>
      <c r="BC176" s="1783"/>
      <c r="BD176" s="1783"/>
      <c r="BE176" s="1783"/>
      <c r="BF176" s="1783"/>
      <c r="BG176" s="1783"/>
      <c r="BH176" s="1783"/>
      <c r="BI176" s="1783"/>
      <c r="BJ176" s="1783"/>
      <c r="BK176" s="1783"/>
      <c r="BL176" s="1783"/>
      <c r="BM176" s="1783"/>
      <c r="BN176" s="1783"/>
      <c r="BO176" s="1783"/>
      <c r="BP176" s="1783"/>
      <c r="BQ176" s="1783"/>
      <c r="BR176" s="1783"/>
      <c r="BS176" s="1783"/>
      <c r="BT176" s="1783"/>
      <c r="BU176" s="1783"/>
      <c r="BV176" s="1783"/>
      <c r="BW176" s="1783"/>
      <c r="BX176" s="1783"/>
    </row>
    <row r="177" spans="1:76">
      <c r="A177" s="3104"/>
      <c r="B177" s="3104"/>
      <c r="C177" s="3215"/>
      <c r="D177" s="3104"/>
      <c r="E177" s="3104"/>
      <c r="F177" s="3104"/>
      <c r="G177" s="3104"/>
      <c r="H177" s="3104"/>
      <c r="I177" s="3104"/>
      <c r="J177" s="3104"/>
      <c r="K177" s="3104"/>
      <c r="L177" s="3104"/>
      <c r="M177" s="3104"/>
      <c r="N177" s="3104"/>
      <c r="O177" s="3104"/>
      <c r="P177" s="3104"/>
      <c r="Q177" s="3104"/>
      <c r="R177" s="3104"/>
      <c r="S177" s="3104"/>
      <c r="T177" s="3215"/>
      <c r="U177" s="3104"/>
      <c r="V177" s="3104"/>
      <c r="W177" s="3104"/>
      <c r="X177" s="3104"/>
      <c r="Y177" s="1783"/>
      <c r="Z177" s="1783"/>
      <c r="AA177" s="1783"/>
      <c r="AB177" s="1783"/>
      <c r="AC177" s="3104"/>
      <c r="AD177" s="3104"/>
      <c r="AE177" s="3104"/>
      <c r="AF177" s="3104"/>
      <c r="AG177" s="3104"/>
      <c r="AH177" s="3104"/>
      <c r="AI177" s="3104"/>
      <c r="AJ177" s="3104"/>
      <c r="AK177" s="3104"/>
      <c r="AL177" s="3104"/>
      <c r="AM177" s="3104"/>
      <c r="AN177" s="3104"/>
      <c r="AO177" s="3104"/>
      <c r="AP177" s="3104"/>
      <c r="AQ177" s="3104"/>
      <c r="AR177" s="3104"/>
      <c r="AS177" s="3104"/>
      <c r="AT177" s="3104"/>
      <c r="AU177" s="3104"/>
      <c r="AV177" s="3104"/>
      <c r="AW177" s="1783"/>
      <c r="AX177" s="1783"/>
      <c r="AY177" s="1783"/>
      <c r="AZ177" s="1783"/>
      <c r="BA177" s="1783"/>
      <c r="BB177" s="1783"/>
      <c r="BC177" s="1783"/>
      <c r="BD177" s="1783"/>
      <c r="BE177" s="1783"/>
      <c r="BF177" s="1783"/>
      <c r="BG177" s="1783"/>
      <c r="BH177" s="1783"/>
      <c r="BI177" s="1783"/>
      <c r="BJ177" s="1783"/>
      <c r="BK177" s="1783"/>
      <c r="BL177" s="1783"/>
      <c r="BM177" s="1783"/>
      <c r="BN177" s="1783"/>
      <c r="BO177" s="1783"/>
      <c r="BP177" s="1783"/>
      <c r="BQ177" s="1783"/>
      <c r="BR177" s="1783"/>
      <c r="BS177" s="1783"/>
      <c r="BT177" s="1783"/>
      <c r="BU177" s="1783"/>
      <c r="BV177" s="1783"/>
      <c r="BW177" s="1783"/>
      <c r="BX177" s="1783"/>
    </row>
    <row r="178" spans="1:76">
      <c r="A178" s="3104"/>
      <c r="B178" s="3104"/>
      <c r="C178" s="3215"/>
      <c r="D178" s="3104"/>
      <c r="E178" s="3104"/>
      <c r="F178" s="3104"/>
      <c r="G178" s="3104"/>
      <c r="H178" s="3104"/>
      <c r="I178" s="3104"/>
      <c r="J178" s="3104"/>
      <c r="K178" s="3104"/>
      <c r="L178" s="3104"/>
      <c r="M178" s="3104"/>
      <c r="N178" s="3104"/>
      <c r="O178" s="3104"/>
      <c r="P178" s="3104"/>
      <c r="Q178" s="3104"/>
      <c r="R178" s="3104"/>
      <c r="S178" s="3104"/>
      <c r="T178" s="3215"/>
      <c r="U178" s="3104"/>
      <c r="V178" s="3104"/>
      <c r="W178" s="3104"/>
      <c r="X178" s="3104"/>
      <c r="Y178" s="1783"/>
      <c r="Z178" s="1783"/>
      <c r="AA178" s="1783"/>
      <c r="AB178" s="1783"/>
      <c r="AC178" s="3104"/>
      <c r="AD178" s="3104"/>
      <c r="AE178" s="3104"/>
      <c r="AF178" s="3104"/>
      <c r="AG178" s="3104"/>
      <c r="AH178" s="3104"/>
      <c r="AI178" s="3104"/>
      <c r="AJ178" s="3104"/>
      <c r="AK178" s="3104"/>
      <c r="AL178" s="3104"/>
      <c r="AM178" s="3104"/>
      <c r="AN178" s="3104"/>
      <c r="AO178" s="3104"/>
      <c r="AP178" s="3104"/>
      <c r="AQ178" s="3104"/>
      <c r="AR178" s="3104"/>
      <c r="AS178" s="3104"/>
      <c r="AT178" s="3104"/>
      <c r="AU178" s="3104"/>
      <c r="AV178" s="3104"/>
      <c r="AW178" s="1783"/>
      <c r="AX178" s="1783"/>
      <c r="AY178" s="1783"/>
      <c r="AZ178" s="1783"/>
      <c r="BA178" s="1783"/>
      <c r="BB178" s="1783"/>
      <c r="BC178" s="1783"/>
      <c r="BD178" s="1783"/>
      <c r="BE178" s="1783"/>
      <c r="BF178" s="1783"/>
      <c r="BG178" s="1783"/>
      <c r="BH178" s="1783"/>
      <c r="BI178" s="1783"/>
      <c r="BJ178" s="1783"/>
      <c r="BK178" s="1783"/>
      <c r="BL178" s="1783"/>
      <c r="BM178" s="1783"/>
      <c r="BN178" s="1783"/>
      <c r="BO178" s="1783"/>
      <c r="BP178" s="1783"/>
      <c r="BQ178" s="1783"/>
      <c r="BR178" s="1783"/>
      <c r="BS178" s="1783"/>
      <c r="BT178" s="1783"/>
      <c r="BU178" s="1783"/>
      <c r="BV178" s="1783"/>
      <c r="BW178" s="1783"/>
      <c r="BX178" s="1783"/>
    </row>
    <row r="179" spans="1:76">
      <c r="A179" s="3104"/>
      <c r="B179" s="3104"/>
      <c r="C179" s="3215"/>
      <c r="D179" s="3104"/>
      <c r="E179" s="3104"/>
      <c r="F179" s="3104"/>
      <c r="G179" s="3104"/>
      <c r="H179" s="3104"/>
      <c r="I179" s="3104"/>
      <c r="J179" s="3104"/>
      <c r="K179" s="3104"/>
      <c r="L179" s="3104"/>
      <c r="M179" s="3104"/>
      <c r="N179" s="3104"/>
      <c r="O179" s="3104"/>
      <c r="P179" s="3104"/>
      <c r="Q179" s="3104"/>
      <c r="R179" s="3104"/>
      <c r="S179" s="3104"/>
      <c r="T179" s="3215"/>
      <c r="U179" s="3104"/>
      <c r="V179" s="3104"/>
      <c r="W179" s="3104"/>
      <c r="X179" s="3104"/>
      <c r="Y179" s="1783"/>
      <c r="Z179" s="1783"/>
      <c r="AA179" s="1783"/>
      <c r="AB179" s="1783"/>
      <c r="AC179" s="3104"/>
      <c r="AD179" s="3104"/>
      <c r="AE179" s="3104"/>
      <c r="AF179" s="3104"/>
      <c r="AG179" s="3104"/>
      <c r="AH179" s="3104"/>
      <c r="AI179" s="3104"/>
      <c r="AJ179" s="3104"/>
      <c r="AK179" s="3104"/>
      <c r="AL179" s="3104"/>
      <c r="AM179" s="3104"/>
      <c r="AN179" s="3104"/>
      <c r="AO179" s="3104"/>
      <c r="AP179" s="3104"/>
      <c r="AQ179" s="3104"/>
      <c r="AR179" s="3104"/>
      <c r="AS179" s="3104"/>
      <c r="AT179" s="3104"/>
      <c r="AU179" s="3104"/>
      <c r="AV179" s="3104"/>
      <c r="AW179" s="1783"/>
      <c r="AX179" s="1783"/>
      <c r="AY179" s="1783"/>
      <c r="AZ179" s="1783"/>
      <c r="BA179" s="1783"/>
      <c r="BB179" s="1783"/>
      <c r="BC179" s="1783"/>
      <c r="BD179" s="1783"/>
      <c r="BE179" s="1783"/>
      <c r="BF179" s="1783"/>
      <c r="BG179" s="1783"/>
      <c r="BH179" s="1783"/>
      <c r="BI179" s="1783"/>
      <c r="BJ179" s="1783"/>
      <c r="BK179" s="1783"/>
      <c r="BL179" s="1783"/>
      <c r="BM179" s="1783"/>
      <c r="BN179" s="1783"/>
      <c r="BO179" s="1783"/>
      <c r="BP179" s="1783"/>
      <c r="BQ179" s="1783"/>
      <c r="BR179" s="1783"/>
      <c r="BS179" s="1783"/>
      <c r="BT179" s="1783"/>
      <c r="BU179" s="1783"/>
      <c r="BV179" s="1783"/>
      <c r="BW179" s="1783"/>
      <c r="BX179" s="1783"/>
    </row>
    <row r="180" spans="1:76">
      <c r="A180" s="3104"/>
      <c r="B180" s="3104"/>
      <c r="C180" s="3215"/>
      <c r="D180" s="3104"/>
      <c r="E180" s="3104"/>
      <c r="F180" s="3104"/>
      <c r="G180" s="3104"/>
      <c r="H180" s="3104"/>
      <c r="I180" s="3104"/>
      <c r="J180" s="3104"/>
      <c r="K180" s="3104"/>
      <c r="L180" s="3104"/>
      <c r="M180" s="3104"/>
      <c r="N180" s="3104"/>
      <c r="O180" s="3104"/>
      <c r="P180" s="3104"/>
      <c r="Q180" s="3104"/>
      <c r="R180" s="3104"/>
      <c r="S180" s="3104"/>
      <c r="T180" s="3215"/>
      <c r="U180" s="3104"/>
      <c r="V180" s="3104"/>
      <c r="W180" s="3104"/>
      <c r="X180" s="3104"/>
      <c r="Y180" s="1783"/>
      <c r="Z180" s="1783"/>
      <c r="AA180" s="1783"/>
      <c r="AB180" s="1783"/>
      <c r="AC180" s="3104"/>
      <c r="AD180" s="3104"/>
      <c r="AE180" s="3104"/>
      <c r="AF180" s="3104"/>
      <c r="AG180" s="3104"/>
      <c r="AH180" s="3104"/>
      <c r="AI180" s="3104"/>
      <c r="AJ180" s="3104"/>
      <c r="AK180" s="3104"/>
      <c r="AL180" s="3104"/>
      <c r="AM180" s="3104"/>
      <c r="AN180" s="3104"/>
      <c r="AO180" s="3104"/>
      <c r="AP180" s="3104"/>
      <c r="AQ180" s="3104"/>
      <c r="AR180" s="3104"/>
      <c r="AS180" s="3104"/>
      <c r="AT180" s="3104"/>
      <c r="AU180" s="3104"/>
      <c r="AV180" s="3104"/>
      <c r="AW180" s="1783"/>
      <c r="AX180" s="1783"/>
      <c r="AY180" s="1783"/>
      <c r="AZ180" s="1783"/>
      <c r="BA180" s="1783"/>
      <c r="BB180" s="1783"/>
      <c r="BC180" s="1783"/>
      <c r="BD180" s="1783"/>
      <c r="BE180" s="1783"/>
      <c r="BF180" s="1783"/>
      <c r="BG180" s="1783"/>
      <c r="BH180" s="1783"/>
      <c r="BI180" s="1783"/>
      <c r="BJ180" s="1783"/>
      <c r="BK180" s="1783"/>
      <c r="BL180" s="1783"/>
      <c r="BM180" s="1783"/>
      <c r="BN180" s="1783"/>
      <c r="BO180" s="1783"/>
      <c r="BP180" s="1783"/>
      <c r="BQ180" s="1783"/>
      <c r="BR180" s="1783"/>
      <c r="BS180" s="1783"/>
      <c r="BT180" s="1783"/>
      <c r="BU180" s="1783"/>
      <c r="BV180" s="1783"/>
      <c r="BW180" s="1783"/>
      <c r="BX180" s="1783"/>
    </row>
    <row r="181" spans="1:76">
      <c r="A181" s="3104"/>
      <c r="B181" s="3104"/>
      <c r="C181" s="3215"/>
      <c r="D181" s="3104"/>
      <c r="E181" s="3104"/>
      <c r="F181" s="3104"/>
      <c r="G181" s="3104"/>
      <c r="H181" s="3104"/>
      <c r="I181" s="3104"/>
      <c r="J181" s="3104"/>
      <c r="K181" s="3104"/>
      <c r="L181" s="3104"/>
      <c r="M181" s="3104"/>
      <c r="N181" s="3104"/>
      <c r="O181" s="3104"/>
      <c r="P181" s="3104"/>
      <c r="Q181" s="3104"/>
      <c r="R181" s="3104"/>
      <c r="S181" s="3104"/>
      <c r="T181" s="3215"/>
      <c r="U181" s="3104"/>
      <c r="V181" s="3104"/>
      <c r="W181" s="3104"/>
      <c r="X181" s="3104"/>
      <c r="Y181" s="1783"/>
      <c r="Z181" s="1783"/>
      <c r="AA181" s="1783"/>
      <c r="AB181" s="1783"/>
      <c r="AC181" s="3104"/>
      <c r="AD181" s="3104"/>
      <c r="AE181" s="3104"/>
      <c r="AF181" s="3104"/>
      <c r="AG181" s="3104"/>
      <c r="AH181" s="3104"/>
      <c r="AI181" s="3104"/>
      <c r="AJ181" s="3104"/>
      <c r="AK181" s="3104"/>
      <c r="AL181" s="3104"/>
      <c r="AM181" s="3104"/>
      <c r="AN181" s="3104"/>
      <c r="AO181" s="3104"/>
      <c r="AP181" s="3104"/>
      <c r="AQ181" s="3104"/>
      <c r="AR181" s="3104"/>
      <c r="AS181" s="3104"/>
      <c r="AT181" s="3104"/>
      <c r="AU181" s="3104"/>
      <c r="AV181" s="3104"/>
      <c r="AW181" s="1783"/>
      <c r="AX181" s="1783"/>
      <c r="AY181" s="1783"/>
      <c r="AZ181" s="1783"/>
      <c r="BA181" s="1783"/>
      <c r="BB181" s="1783"/>
      <c r="BC181" s="1783"/>
      <c r="BD181" s="1783"/>
      <c r="BE181" s="1783"/>
      <c r="BF181" s="1783"/>
      <c r="BG181" s="1783"/>
      <c r="BH181" s="1783"/>
      <c r="BI181" s="1783"/>
      <c r="BJ181" s="1783"/>
      <c r="BK181" s="1783"/>
      <c r="BL181" s="1783"/>
      <c r="BM181" s="1783"/>
      <c r="BN181" s="1783"/>
      <c r="BO181" s="1783"/>
      <c r="BP181" s="1783"/>
      <c r="BQ181" s="1783"/>
      <c r="BR181" s="1783"/>
      <c r="BS181" s="1783"/>
      <c r="BT181" s="1783"/>
      <c r="BU181" s="1783"/>
      <c r="BV181" s="1783"/>
      <c r="BW181" s="1783"/>
      <c r="BX181" s="1783"/>
    </row>
    <row r="182" spans="1:76">
      <c r="A182" s="3104"/>
      <c r="B182" s="3104"/>
      <c r="C182" s="3215"/>
      <c r="D182" s="3104"/>
      <c r="E182" s="3104"/>
      <c r="F182" s="3104"/>
      <c r="G182" s="3104"/>
      <c r="H182" s="3104"/>
      <c r="I182" s="3104"/>
      <c r="J182" s="3104"/>
      <c r="K182" s="3104"/>
      <c r="L182" s="3104"/>
      <c r="M182" s="3104"/>
      <c r="N182" s="3104"/>
      <c r="O182" s="3104"/>
      <c r="P182" s="3104"/>
      <c r="Q182" s="3104"/>
      <c r="R182" s="3104"/>
      <c r="S182" s="3104"/>
      <c r="T182" s="3215"/>
      <c r="U182" s="3104"/>
      <c r="V182" s="3104"/>
      <c r="W182" s="3104"/>
      <c r="X182" s="3104"/>
      <c r="Y182" s="1783"/>
      <c r="Z182" s="1783"/>
      <c r="AA182" s="1783"/>
      <c r="AB182" s="1783"/>
      <c r="AC182" s="3104"/>
      <c r="AD182" s="3104"/>
      <c r="AE182" s="3104"/>
      <c r="AF182" s="3104"/>
      <c r="AG182" s="3104"/>
      <c r="AH182" s="3104"/>
      <c r="AI182" s="3104"/>
      <c r="AJ182" s="3104"/>
      <c r="AK182" s="3104"/>
      <c r="AL182" s="3104"/>
      <c r="AM182" s="3104"/>
      <c r="AN182" s="3104"/>
      <c r="AO182" s="3104"/>
      <c r="AP182" s="3104"/>
      <c r="AQ182" s="3104"/>
      <c r="AR182" s="3104"/>
      <c r="AS182" s="3104"/>
      <c r="AT182" s="3104"/>
      <c r="AU182" s="3104"/>
      <c r="AV182" s="3104"/>
      <c r="AW182" s="1783"/>
      <c r="AX182" s="1783"/>
      <c r="AY182" s="1783"/>
      <c r="AZ182" s="1783"/>
      <c r="BA182" s="1783"/>
      <c r="BB182" s="1783"/>
      <c r="BC182" s="1783"/>
      <c r="BD182" s="1783"/>
      <c r="BE182" s="1783"/>
      <c r="BF182" s="1783"/>
      <c r="BG182" s="1783"/>
      <c r="BH182" s="1783"/>
      <c r="BI182" s="1783"/>
      <c r="BJ182" s="1783"/>
      <c r="BK182" s="1783"/>
      <c r="BL182" s="1783"/>
      <c r="BM182" s="1783"/>
      <c r="BN182" s="1783"/>
      <c r="BO182" s="1783"/>
      <c r="BP182" s="1783"/>
      <c r="BQ182" s="1783"/>
      <c r="BR182" s="1783"/>
      <c r="BS182" s="1783"/>
      <c r="BT182" s="1783"/>
      <c r="BU182" s="1783"/>
      <c r="BV182" s="1783"/>
      <c r="BW182" s="1783"/>
      <c r="BX182" s="1783"/>
    </row>
    <row r="183" spans="1:76">
      <c r="A183" s="3104"/>
      <c r="B183" s="3104"/>
      <c r="C183" s="3215"/>
      <c r="D183" s="3104"/>
      <c r="E183" s="3104"/>
      <c r="F183" s="3104"/>
      <c r="G183" s="3104"/>
      <c r="H183" s="3104"/>
      <c r="I183" s="3104"/>
      <c r="J183" s="3104"/>
      <c r="K183" s="3104"/>
      <c r="L183" s="3104"/>
      <c r="M183" s="3104"/>
      <c r="N183" s="3104"/>
      <c r="O183" s="3104"/>
      <c r="P183" s="3104"/>
      <c r="Q183" s="3104"/>
      <c r="R183" s="3104"/>
      <c r="S183" s="3104"/>
      <c r="T183" s="3215"/>
      <c r="U183" s="3104"/>
      <c r="V183" s="3104"/>
      <c r="W183" s="3104"/>
      <c r="X183" s="3104"/>
      <c r="Y183" s="1783"/>
      <c r="Z183" s="1783"/>
      <c r="AA183" s="1783"/>
      <c r="AB183" s="1783"/>
      <c r="AC183" s="3104"/>
      <c r="AD183" s="3104"/>
      <c r="AE183" s="3104"/>
      <c r="AF183" s="3104"/>
      <c r="AG183" s="3104"/>
      <c r="AH183" s="3104"/>
      <c r="AI183" s="3104"/>
      <c r="AJ183" s="3104"/>
      <c r="AK183" s="3104"/>
      <c r="AL183" s="3104"/>
      <c r="AM183" s="3104"/>
      <c r="AN183" s="3104"/>
      <c r="AO183" s="3104"/>
      <c r="AP183" s="3104"/>
      <c r="AQ183" s="3104"/>
      <c r="AR183" s="3104"/>
      <c r="AS183" s="3104"/>
      <c r="AT183" s="3104"/>
      <c r="AU183" s="3104"/>
      <c r="AV183" s="3104"/>
      <c r="AW183" s="1783"/>
      <c r="AX183" s="1783"/>
      <c r="AY183" s="1783"/>
      <c r="AZ183" s="1783"/>
      <c r="BA183" s="1783"/>
      <c r="BB183" s="1783"/>
      <c r="BC183" s="1783"/>
      <c r="BD183" s="1783"/>
      <c r="BE183" s="1783"/>
      <c r="BF183" s="1783"/>
      <c r="BG183" s="1783"/>
      <c r="BH183" s="1783"/>
      <c r="BI183" s="1783"/>
      <c r="BJ183" s="1783"/>
      <c r="BK183" s="1783"/>
      <c r="BL183" s="1783"/>
      <c r="BM183" s="1783"/>
      <c r="BN183" s="1783"/>
      <c r="BO183" s="1783"/>
      <c r="BP183" s="1783"/>
      <c r="BQ183" s="1783"/>
      <c r="BR183" s="1783"/>
      <c r="BS183" s="1783"/>
      <c r="BT183" s="1783"/>
      <c r="BU183" s="1783"/>
      <c r="BV183" s="1783"/>
      <c r="BW183" s="1783"/>
      <c r="BX183" s="1783"/>
    </row>
    <row r="184" spans="1:76">
      <c r="A184" s="3104"/>
      <c r="B184" s="3104"/>
      <c r="C184" s="3215"/>
      <c r="D184" s="3104"/>
      <c r="E184" s="3104"/>
      <c r="F184" s="3104"/>
      <c r="G184" s="3104"/>
      <c r="H184" s="3104"/>
      <c r="I184" s="3104"/>
      <c r="J184" s="3104"/>
      <c r="K184" s="3104"/>
      <c r="L184" s="3104"/>
      <c r="M184" s="3104"/>
      <c r="N184" s="3104"/>
      <c r="O184" s="3104"/>
      <c r="P184" s="3104"/>
      <c r="Q184" s="3104"/>
      <c r="R184" s="3104"/>
      <c r="S184" s="3104"/>
      <c r="T184" s="3215"/>
      <c r="U184" s="3104"/>
      <c r="V184" s="3104"/>
      <c r="W184" s="3104"/>
      <c r="X184" s="3104"/>
      <c r="Y184" s="1783"/>
      <c r="Z184" s="1783"/>
      <c r="AA184" s="1783"/>
      <c r="AB184" s="1783"/>
      <c r="AC184" s="3104"/>
      <c r="AD184" s="3104"/>
      <c r="AE184" s="3104"/>
      <c r="AF184" s="3104"/>
      <c r="AG184" s="3104"/>
      <c r="AH184" s="3104"/>
      <c r="AI184" s="3104"/>
      <c r="AJ184" s="3104"/>
      <c r="AK184" s="3104"/>
      <c r="AL184" s="3104"/>
      <c r="AM184" s="3104"/>
      <c r="AN184" s="3104"/>
      <c r="AO184" s="3104"/>
      <c r="AP184" s="3104"/>
      <c r="AQ184" s="3104"/>
      <c r="AR184" s="3104"/>
      <c r="AS184" s="3104"/>
      <c r="AT184" s="3104"/>
      <c r="AU184" s="3104"/>
      <c r="AV184" s="3104"/>
      <c r="AW184" s="1783"/>
      <c r="AX184" s="1783"/>
      <c r="AY184" s="1783"/>
      <c r="AZ184" s="1783"/>
      <c r="BA184" s="1783"/>
      <c r="BB184" s="1783"/>
      <c r="BC184" s="1783"/>
      <c r="BD184" s="1783"/>
      <c r="BE184" s="1783"/>
      <c r="BF184" s="1783"/>
      <c r="BG184" s="1783"/>
      <c r="BH184" s="1783"/>
      <c r="BI184" s="1783"/>
      <c r="BJ184" s="1783"/>
      <c r="BK184" s="1783"/>
      <c r="BL184" s="1783"/>
      <c r="BM184" s="1783"/>
      <c r="BN184" s="1783"/>
      <c r="BO184" s="1783"/>
      <c r="BP184" s="1783"/>
      <c r="BQ184" s="1783"/>
      <c r="BR184" s="1783"/>
      <c r="BS184" s="1783"/>
      <c r="BT184" s="1783"/>
      <c r="BU184" s="1783"/>
      <c r="BV184" s="1783"/>
      <c r="BW184" s="1783"/>
      <c r="BX184" s="1783"/>
    </row>
    <row r="185" spans="1:76">
      <c r="A185" s="3104"/>
      <c r="B185" s="3104"/>
      <c r="C185" s="3215"/>
      <c r="D185" s="3104"/>
      <c r="E185" s="3104"/>
      <c r="F185" s="3104"/>
      <c r="G185" s="3104"/>
      <c r="H185" s="3104"/>
      <c r="I185" s="3104"/>
      <c r="J185" s="3104"/>
      <c r="K185" s="3104"/>
      <c r="L185" s="3104"/>
      <c r="M185" s="3104"/>
      <c r="N185" s="3104"/>
      <c r="O185" s="3104"/>
      <c r="P185" s="3104"/>
      <c r="Q185" s="3104"/>
      <c r="R185" s="3104"/>
      <c r="S185" s="3104"/>
      <c r="T185" s="3215"/>
      <c r="U185" s="3104"/>
      <c r="V185" s="3104"/>
      <c r="W185" s="3104"/>
      <c r="X185" s="3104"/>
      <c r="Y185" s="1783"/>
      <c r="Z185" s="1783"/>
      <c r="AA185" s="1783"/>
      <c r="AB185" s="1783"/>
      <c r="AC185" s="3104"/>
      <c r="AD185" s="3104"/>
      <c r="AE185" s="3104"/>
      <c r="AF185" s="3104"/>
      <c r="AG185" s="3104"/>
      <c r="AH185" s="3104"/>
      <c r="AI185" s="3104"/>
      <c r="AJ185" s="3104"/>
      <c r="AK185" s="3104"/>
      <c r="AL185" s="3104"/>
      <c r="AM185" s="3104"/>
      <c r="AN185" s="3104"/>
      <c r="AO185" s="3104"/>
      <c r="AP185" s="3104"/>
      <c r="AQ185" s="3104"/>
      <c r="AR185" s="3104"/>
      <c r="AS185" s="3104"/>
      <c r="AT185" s="3104"/>
      <c r="AU185" s="3104"/>
      <c r="AV185" s="3104"/>
      <c r="AW185" s="1783"/>
      <c r="AX185" s="1783"/>
      <c r="AY185" s="1783"/>
      <c r="AZ185" s="1783"/>
      <c r="BA185" s="1783"/>
      <c r="BB185" s="1783"/>
      <c r="BC185" s="1783"/>
      <c r="BD185" s="1783"/>
      <c r="BE185" s="1783"/>
      <c r="BF185" s="1783"/>
      <c r="BG185" s="1783"/>
      <c r="BH185" s="1783"/>
      <c r="BI185" s="1783"/>
      <c r="BJ185" s="1783"/>
      <c r="BK185" s="1783"/>
      <c r="BL185" s="1783"/>
      <c r="BM185" s="1783"/>
      <c r="BN185" s="1783"/>
      <c r="BO185" s="1783"/>
      <c r="BP185" s="1783"/>
      <c r="BQ185" s="1783"/>
      <c r="BR185" s="1783"/>
      <c r="BS185" s="1783"/>
      <c r="BT185" s="1783"/>
      <c r="BU185" s="1783"/>
      <c r="BV185" s="1783"/>
      <c r="BW185" s="1783"/>
      <c r="BX185" s="1783"/>
    </row>
    <row r="186" spans="1:76">
      <c r="A186" s="3104"/>
      <c r="B186" s="3104"/>
      <c r="C186" s="3215"/>
      <c r="D186" s="3104"/>
      <c r="E186" s="3104"/>
      <c r="F186" s="3104"/>
      <c r="G186" s="3104"/>
      <c r="H186" s="3104"/>
      <c r="I186" s="3104"/>
      <c r="J186" s="3104"/>
      <c r="K186" s="3104"/>
      <c r="L186" s="3104"/>
      <c r="M186" s="3104"/>
      <c r="N186" s="3104"/>
      <c r="O186" s="3104"/>
      <c r="P186" s="3104"/>
      <c r="Q186" s="3104"/>
      <c r="R186" s="3104"/>
      <c r="S186" s="3104"/>
      <c r="T186" s="3215"/>
      <c r="U186" s="3104"/>
      <c r="V186" s="3104"/>
      <c r="W186" s="3104"/>
      <c r="X186" s="3104"/>
      <c r="Y186" s="1783"/>
      <c r="Z186" s="1783"/>
      <c r="AA186" s="1783"/>
      <c r="AB186" s="1783"/>
      <c r="AC186" s="3104"/>
      <c r="AD186" s="3104"/>
      <c r="AE186" s="3104"/>
      <c r="AF186" s="3104"/>
      <c r="AG186" s="3104"/>
      <c r="AH186" s="3104"/>
      <c r="AI186" s="3104"/>
      <c r="AJ186" s="3104"/>
      <c r="AK186" s="3104"/>
      <c r="AL186" s="3104"/>
      <c r="AM186" s="3104"/>
      <c r="AN186" s="3104"/>
      <c r="AO186" s="3104"/>
      <c r="AP186" s="3104"/>
      <c r="AQ186" s="3104"/>
      <c r="AR186" s="3104"/>
      <c r="AS186" s="3104"/>
      <c r="AT186" s="3104"/>
      <c r="AU186" s="3104"/>
      <c r="AV186" s="3104"/>
      <c r="AW186" s="1783"/>
      <c r="AX186" s="1783"/>
      <c r="AY186" s="1783"/>
      <c r="AZ186" s="1783"/>
      <c r="BA186" s="1783"/>
      <c r="BB186" s="1783"/>
      <c r="BC186" s="1783"/>
      <c r="BD186" s="1783"/>
      <c r="BE186" s="1783"/>
      <c r="BF186" s="1783"/>
      <c r="BG186" s="1783"/>
      <c r="BH186" s="1783"/>
      <c r="BI186" s="1783"/>
      <c r="BJ186" s="1783"/>
      <c r="BK186" s="1783"/>
      <c r="BL186" s="1783"/>
      <c r="BM186" s="1783"/>
      <c r="BN186" s="1783"/>
      <c r="BO186" s="1783"/>
      <c r="BP186" s="1783"/>
      <c r="BQ186" s="1783"/>
      <c r="BR186" s="1783"/>
      <c r="BS186" s="1783"/>
      <c r="BT186" s="1783"/>
      <c r="BU186" s="1783"/>
      <c r="BV186" s="1783"/>
      <c r="BW186" s="1783"/>
      <c r="BX186" s="1783"/>
    </row>
    <row r="187" spans="1:76">
      <c r="A187" s="3104"/>
      <c r="B187" s="3104"/>
      <c r="C187" s="3215"/>
      <c r="D187" s="3104"/>
      <c r="E187" s="3104"/>
      <c r="F187" s="3104"/>
      <c r="G187" s="3104"/>
      <c r="H187" s="3104"/>
      <c r="I187" s="3104"/>
      <c r="J187" s="3104"/>
      <c r="K187" s="3104"/>
      <c r="L187" s="3104"/>
      <c r="M187" s="3104"/>
      <c r="N187" s="3104"/>
      <c r="O187" s="3104"/>
      <c r="P187" s="3104"/>
      <c r="Q187" s="3104"/>
      <c r="R187" s="3104"/>
      <c r="S187" s="3104"/>
      <c r="T187" s="3215"/>
      <c r="U187" s="3104"/>
      <c r="V187" s="3104"/>
      <c r="W187" s="3104"/>
      <c r="X187" s="3104"/>
      <c r="Y187" s="1783"/>
      <c r="Z187" s="1783"/>
      <c r="AA187" s="1783"/>
      <c r="AB187" s="1783"/>
      <c r="AC187" s="3104"/>
      <c r="AD187" s="3104"/>
      <c r="AE187" s="3104"/>
      <c r="AF187" s="3104"/>
      <c r="AG187" s="3104"/>
      <c r="AH187" s="3104"/>
      <c r="AI187" s="3104"/>
      <c r="AJ187" s="3104"/>
      <c r="AK187" s="3104"/>
      <c r="AL187" s="3104"/>
      <c r="AM187" s="3104"/>
      <c r="AN187" s="3104"/>
      <c r="AO187" s="3104"/>
      <c r="AP187" s="3104"/>
      <c r="AQ187" s="3104"/>
      <c r="AR187" s="3104"/>
      <c r="AS187" s="3104"/>
      <c r="AT187" s="3104"/>
      <c r="AU187" s="3104"/>
      <c r="AV187" s="3104"/>
      <c r="AW187" s="1783"/>
      <c r="AX187" s="1783"/>
      <c r="AY187" s="1783"/>
      <c r="AZ187" s="1783"/>
      <c r="BA187" s="1783"/>
      <c r="BB187" s="1783"/>
      <c r="BC187" s="1783"/>
      <c r="BD187" s="1783"/>
      <c r="BE187" s="1783"/>
      <c r="BF187" s="1783"/>
      <c r="BG187" s="1783"/>
      <c r="BH187" s="1783"/>
      <c r="BI187" s="1783"/>
      <c r="BJ187" s="1783"/>
      <c r="BK187" s="1783"/>
      <c r="BL187" s="1783"/>
      <c r="BM187" s="1783"/>
      <c r="BN187" s="1783"/>
      <c r="BO187" s="1783"/>
      <c r="BP187" s="1783"/>
      <c r="BQ187" s="1783"/>
      <c r="BR187" s="1783"/>
      <c r="BS187" s="1783"/>
      <c r="BT187" s="1783"/>
      <c r="BU187" s="1783"/>
      <c r="BV187" s="1783"/>
      <c r="BW187" s="1783"/>
      <c r="BX187" s="1783"/>
    </row>
    <row r="188" spans="1:76">
      <c r="A188" s="3104"/>
      <c r="B188" s="3104"/>
      <c r="C188" s="3215"/>
      <c r="D188" s="3104"/>
      <c r="E188" s="3104"/>
      <c r="F188" s="3104"/>
      <c r="G188" s="3104"/>
      <c r="H188" s="3104"/>
      <c r="I188" s="3104"/>
      <c r="J188" s="3104"/>
      <c r="K188" s="3104"/>
      <c r="L188" s="3104"/>
      <c r="M188" s="3104"/>
      <c r="N188" s="3104"/>
      <c r="O188" s="3104"/>
      <c r="P188" s="3104"/>
      <c r="Q188" s="3104"/>
      <c r="R188" s="3104"/>
      <c r="S188" s="3104"/>
      <c r="T188" s="3215"/>
      <c r="U188" s="3104"/>
      <c r="V188" s="3104"/>
      <c r="W188" s="3104"/>
      <c r="X188" s="3104"/>
      <c r="Y188" s="1783"/>
      <c r="Z188" s="1783"/>
      <c r="AA188" s="1783"/>
      <c r="AB188" s="1783"/>
      <c r="AC188" s="3104"/>
      <c r="AD188" s="3104"/>
      <c r="AE188" s="3104"/>
      <c r="AF188" s="3104"/>
      <c r="AG188" s="3104"/>
      <c r="AH188" s="3104"/>
      <c r="AI188" s="3104"/>
      <c r="AJ188" s="3104"/>
      <c r="AK188" s="3104"/>
      <c r="AL188" s="3104"/>
      <c r="AM188" s="3104"/>
      <c r="AN188" s="3104"/>
      <c r="AO188" s="3104"/>
      <c r="AP188" s="3104"/>
      <c r="AQ188" s="3104"/>
      <c r="AR188" s="3104"/>
      <c r="AS188" s="3104"/>
      <c r="AT188" s="3104"/>
      <c r="AU188" s="3104"/>
      <c r="AV188" s="3104"/>
      <c r="AW188" s="1783"/>
      <c r="AX188" s="1783"/>
      <c r="AY188" s="1783"/>
      <c r="AZ188" s="1783"/>
      <c r="BA188" s="1783"/>
      <c r="BB188" s="1783"/>
      <c r="BC188" s="1783"/>
      <c r="BD188" s="1783"/>
      <c r="BE188" s="1783"/>
      <c r="BF188" s="1783"/>
      <c r="BG188" s="1783"/>
      <c r="BH188" s="1783"/>
      <c r="BI188" s="1783"/>
      <c r="BJ188" s="1783"/>
      <c r="BK188" s="1783"/>
      <c r="BL188" s="1783"/>
      <c r="BM188" s="1783"/>
      <c r="BN188" s="1783"/>
      <c r="BO188" s="1783"/>
      <c r="BP188" s="1783"/>
      <c r="BQ188" s="1783"/>
      <c r="BR188" s="1783"/>
      <c r="BS188" s="1783"/>
      <c r="BT188" s="1783"/>
      <c r="BU188" s="1783"/>
      <c r="BV188" s="1783"/>
      <c r="BW188" s="1783"/>
      <c r="BX188" s="1783"/>
    </row>
    <row r="189" spans="1:76">
      <c r="A189" s="3104"/>
      <c r="B189" s="3104"/>
      <c r="C189" s="3215"/>
      <c r="D189" s="3104"/>
      <c r="E189" s="3104"/>
      <c r="F189" s="3104"/>
      <c r="G189" s="3104"/>
      <c r="H189" s="3104"/>
      <c r="I189" s="3104"/>
      <c r="J189" s="3104"/>
      <c r="K189" s="3104"/>
      <c r="L189" s="3104"/>
      <c r="M189" s="3104"/>
      <c r="N189" s="3104"/>
      <c r="O189" s="3104"/>
      <c r="P189" s="3104"/>
      <c r="Q189" s="3104"/>
      <c r="R189" s="3104"/>
      <c r="S189" s="3104"/>
      <c r="T189" s="3215"/>
      <c r="U189" s="3104"/>
      <c r="V189" s="3104"/>
      <c r="W189" s="3104"/>
      <c r="X189" s="3104"/>
      <c r="Y189" s="1783"/>
      <c r="Z189" s="1783"/>
      <c r="AA189" s="1783"/>
      <c r="AB189" s="1783"/>
      <c r="AC189" s="3104"/>
      <c r="AD189" s="3104"/>
      <c r="AE189" s="3104"/>
      <c r="AF189" s="3104"/>
      <c r="AG189" s="3104"/>
      <c r="AH189" s="3104"/>
      <c r="AI189" s="3104"/>
      <c r="AJ189" s="3104"/>
      <c r="AK189" s="3104"/>
      <c r="AL189" s="3104"/>
      <c r="AM189" s="3104"/>
      <c r="AN189" s="3104"/>
      <c r="AO189" s="3104"/>
      <c r="AP189" s="3104"/>
      <c r="AQ189" s="3104"/>
      <c r="AR189" s="3104"/>
      <c r="AS189" s="3104"/>
      <c r="AT189" s="3104"/>
      <c r="AU189" s="3104"/>
      <c r="AV189" s="3104"/>
      <c r="AW189" s="1783"/>
      <c r="AX189" s="1783"/>
      <c r="AY189" s="1783"/>
      <c r="AZ189" s="1783"/>
      <c r="BA189" s="1783"/>
      <c r="BB189" s="1783"/>
      <c r="BC189" s="1783"/>
      <c r="BD189" s="1783"/>
      <c r="BE189" s="1783"/>
      <c r="BF189" s="1783"/>
      <c r="BG189" s="1783"/>
      <c r="BH189" s="1783"/>
      <c r="BI189" s="1783"/>
      <c r="BJ189" s="1783"/>
      <c r="BK189" s="1783"/>
      <c r="BL189" s="1783"/>
      <c r="BM189" s="1783"/>
      <c r="BN189" s="1783"/>
      <c r="BO189" s="1783"/>
      <c r="BP189" s="1783"/>
      <c r="BQ189" s="1783"/>
      <c r="BR189" s="1783"/>
      <c r="BS189" s="1783"/>
      <c r="BT189" s="1783"/>
      <c r="BU189" s="1783"/>
      <c r="BV189" s="1783"/>
      <c r="BW189" s="1783"/>
      <c r="BX189" s="1783"/>
    </row>
    <row r="190" spans="1:76">
      <c r="A190" s="3104"/>
      <c r="B190" s="3104"/>
      <c r="C190" s="3215"/>
      <c r="D190" s="3104"/>
      <c r="E190" s="3104"/>
      <c r="F190" s="3104"/>
      <c r="G190" s="3104"/>
      <c r="H190" s="3104"/>
      <c r="I190" s="3104"/>
      <c r="J190" s="3104"/>
      <c r="K190" s="3104"/>
      <c r="L190" s="3104"/>
      <c r="M190" s="3104"/>
      <c r="N190" s="3104"/>
      <c r="O190" s="3104"/>
      <c r="P190" s="3104"/>
      <c r="Q190" s="3104"/>
      <c r="R190" s="3104"/>
      <c r="S190" s="3104"/>
      <c r="T190" s="3215"/>
      <c r="U190" s="3104"/>
      <c r="V190" s="3104"/>
      <c r="W190" s="3104"/>
      <c r="X190" s="3104"/>
      <c r="Y190" s="1783"/>
      <c r="Z190" s="1783"/>
      <c r="AA190" s="1783"/>
      <c r="AB190" s="1783"/>
      <c r="AC190" s="3104"/>
      <c r="AD190" s="3104"/>
      <c r="AE190" s="3104"/>
      <c r="AF190" s="3104"/>
      <c r="AG190" s="3104"/>
      <c r="AH190" s="3104"/>
      <c r="AI190" s="3104"/>
      <c r="AJ190" s="3104"/>
      <c r="AK190" s="3104"/>
      <c r="AL190" s="3104"/>
      <c r="AM190" s="3104"/>
      <c r="AN190" s="3104"/>
      <c r="AO190" s="3104"/>
      <c r="AP190" s="3104"/>
      <c r="AQ190" s="3104"/>
      <c r="AR190" s="3104"/>
      <c r="AS190" s="3104"/>
      <c r="AT190" s="3104"/>
      <c r="AU190" s="3104"/>
      <c r="AV190" s="3104"/>
      <c r="AW190" s="1783"/>
      <c r="AX190" s="1783"/>
      <c r="AY190" s="1783"/>
      <c r="AZ190" s="1783"/>
      <c r="BA190" s="1783"/>
      <c r="BB190" s="1783"/>
      <c r="BC190" s="1783"/>
      <c r="BD190" s="1783"/>
      <c r="BE190" s="1783"/>
      <c r="BF190" s="1783"/>
      <c r="BG190" s="1783"/>
      <c r="BH190" s="1783"/>
      <c r="BI190" s="1783"/>
      <c r="BJ190" s="1783"/>
      <c r="BK190" s="1783"/>
      <c r="BL190" s="1783"/>
      <c r="BM190" s="1783"/>
      <c r="BN190" s="1783"/>
      <c r="BO190" s="1783"/>
      <c r="BP190" s="1783"/>
      <c r="BQ190" s="1783"/>
      <c r="BR190" s="1783"/>
      <c r="BS190" s="1783"/>
      <c r="BT190" s="1783"/>
      <c r="BU190" s="1783"/>
      <c r="BV190" s="1783"/>
      <c r="BW190" s="1783"/>
      <c r="BX190" s="1783"/>
    </row>
    <row r="191" spans="1:76">
      <c r="A191" s="3104"/>
      <c r="B191" s="3104"/>
      <c r="C191" s="3215"/>
      <c r="D191" s="3104"/>
      <c r="E191" s="3104"/>
      <c r="F191" s="3104"/>
      <c r="G191" s="3104"/>
      <c r="H191" s="3104"/>
      <c r="I191" s="3104"/>
      <c r="J191" s="3104"/>
      <c r="K191" s="3104"/>
      <c r="L191" s="3104"/>
      <c r="M191" s="3104"/>
      <c r="N191" s="3104"/>
      <c r="O191" s="3104"/>
      <c r="P191" s="3104"/>
      <c r="Q191" s="3104"/>
      <c r="R191" s="3104"/>
      <c r="S191" s="3104"/>
      <c r="T191" s="3215"/>
      <c r="U191" s="3104"/>
      <c r="V191" s="3104"/>
      <c r="W191" s="3104"/>
      <c r="X191" s="3104"/>
      <c r="Y191" s="1783"/>
      <c r="Z191" s="1783"/>
      <c r="AA191" s="1783"/>
      <c r="AB191" s="1783"/>
      <c r="AC191" s="3104"/>
      <c r="AD191" s="3104"/>
      <c r="AE191" s="3104"/>
      <c r="AF191" s="3104"/>
      <c r="AG191" s="3104"/>
      <c r="AH191" s="3104"/>
      <c r="AI191" s="3104"/>
      <c r="AJ191" s="3104"/>
      <c r="AK191" s="3104"/>
      <c r="AL191" s="3104"/>
      <c r="AM191" s="3104"/>
      <c r="AN191" s="3104"/>
      <c r="AO191" s="3104"/>
      <c r="AP191" s="3104"/>
      <c r="AQ191" s="3104"/>
      <c r="AR191" s="3104"/>
      <c r="AS191" s="3104"/>
      <c r="AT191" s="3104"/>
      <c r="AU191" s="3104"/>
      <c r="AV191" s="3104"/>
      <c r="AW191" s="1783"/>
      <c r="AX191" s="1783"/>
      <c r="AY191" s="1783"/>
      <c r="AZ191" s="1783"/>
      <c r="BA191" s="1783"/>
      <c r="BB191" s="1783"/>
      <c r="BC191" s="1783"/>
      <c r="BD191" s="1783"/>
      <c r="BE191" s="1783"/>
      <c r="BF191" s="1783"/>
      <c r="BG191" s="1783"/>
      <c r="BH191" s="1783"/>
      <c r="BI191" s="1783"/>
      <c r="BJ191" s="1783"/>
      <c r="BK191" s="1783"/>
      <c r="BL191" s="1783"/>
      <c r="BM191" s="1783"/>
      <c r="BN191" s="1783"/>
      <c r="BO191" s="1783"/>
      <c r="BP191" s="1783"/>
      <c r="BQ191" s="1783"/>
      <c r="BR191" s="1783"/>
      <c r="BS191" s="1783"/>
      <c r="BT191" s="1783"/>
      <c r="BU191" s="1783"/>
      <c r="BV191" s="1783"/>
      <c r="BW191" s="1783"/>
      <c r="BX191" s="1783"/>
    </row>
    <row r="192" spans="1:76">
      <c r="A192" s="3104"/>
      <c r="B192" s="3104"/>
      <c r="C192" s="3215"/>
      <c r="D192" s="3104"/>
      <c r="E192" s="3104"/>
      <c r="F192" s="3104"/>
      <c r="G192" s="3104"/>
      <c r="H192" s="3104"/>
      <c r="I192" s="3104"/>
      <c r="J192" s="3104"/>
      <c r="K192" s="3104"/>
      <c r="L192" s="3104"/>
      <c r="M192" s="3104"/>
      <c r="N192" s="3104"/>
      <c r="O192" s="3104"/>
      <c r="P192" s="3104"/>
      <c r="Q192" s="3104"/>
      <c r="R192" s="3104"/>
      <c r="S192" s="3104"/>
      <c r="T192" s="3215"/>
      <c r="U192" s="3104"/>
      <c r="V192" s="3104"/>
      <c r="W192" s="3104"/>
      <c r="X192" s="3104"/>
      <c r="Y192" s="1783"/>
      <c r="Z192" s="1783"/>
      <c r="AA192" s="1783"/>
      <c r="AB192" s="1783"/>
      <c r="AC192" s="3104"/>
      <c r="AD192" s="3104"/>
      <c r="AE192" s="3104"/>
      <c r="AF192" s="3104"/>
      <c r="AG192" s="3104"/>
      <c r="AH192" s="3104"/>
      <c r="AI192" s="3104"/>
      <c r="AJ192" s="3104"/>
      <c r="AK192" s="3104"/>
      <c r="AL192" s="3104"/>
      <c r="AM192" s="3104"/>
      <c r="AN192" s="3104"/>
      <c r="AO192" s="3104"/>
      <c r="AP192" s="3104"/>
      <c r="AQ192" s="3104"/>
      <c r="AR192" s="3104"/>
      <c r="AS192" s="3104"/>
      <c r="AT192" s="3104"/>
      <c r="AU192" s="3104"/>
      <c r="AV192" s="3104"/>
      <c r="AW192" s="1783"/>
      <c r="AX192" s="1783"/>
      <c r="AY192" s="1783"/>
      <c r="AZ192" s="1783"/>
      <c r="BA192" s="1783"/>
      <c r="BB192" s="1783"/>
      <c r="BC192" s="1783"/>
      <c r="BD192" s="1783"/>
      <c r="BE192" s="1783"/>
      <c r="BF192" s="1783"/>
      <c r="BG192" s="1783"/>
      <c r="BH192" s="1783"/>
      <c r="BI192" s="1783"/>
      <c r="BJ192" s="1783"/>
      <c r="BK192" s="1783"/>
      <c r="BL192" s="1783"/>
      <c r="BM192" s="1783"/>
      <c r="BN192" s="1783"/>
      <c r="BO192" s="1783"/>
      <c r="BP192" s="1783"/>
      <c r="BQ192" s="1783"/>
      <c r="BR192" s="1783"/>
      <c r="BS192" s="1783"/>
      <c r="BT192" s="1783"/>
      <c r="BU192" s="1783"/>
      <c r="BV192" s="1783"/>
      <c r="BW192" s="1783"/>
      <c r="BX192" s="1783"/>
    </row>
    <row r="193" spans="1:76">
      <c r="A193" s="3104"/>
      <c r="B193" s="3104"/>
      <c r="C193" s="3215"/>
      <c r="D193" s="3104"/>
      <c r="E193" s="3104"/>
      <c r="F193" s="3104"/>
      <c r="G193" s="3104"/>
      <c r="H193" s="3104"/>
      <c r="I193" s="3104"/>
      <c r="J193" s="3104"/>
      <c r="K193" s="3104"/>
      <c r="L193" s="3104"/>
      <c r="M193" s="3104"/>
      <c r="N193" s="3104"/>
      <c r="O193" s="3104"/>
      <c r="P193" s="3104"/>
      <c r="Q193" s="3104"/>
      <c r="R193" s="3104"/>
      <c r="S193" s="3104"/>
      <c r="T193" s="3215"/>
      <c r="U193" s="3104"/>
      <c r="V193" s="3104"/>
      <c r="W193" s="3104"/>
      <c r="X193" s="3104"/>
      <c r="Y193" s="1783"/>
      <c r="Z193" s="1783"/>
      <c r="AA193" s="1783"/>
      <c r="AB193" s="1783"/>
      <c r="AC193" s="3104"/>
      <c r="AD193" s="3104"/>
      <c r="AE193" s="3104"/>
      <c r="AF193" s="3104"/>
      <c r="AG193" s="3104"/>
      <c r="AH193" s="3104"/>
      <c r="AI193" s="3104"/>
      <c r="AJ193" s="3104"/>
      <c r="AK193" s="3104"/>
      <c r="AL193" s="3104"/>
      <c r="AM193" s="3104"/>
      <c r="AN193" s="3104"/>
      <c r="AO193" s="3104"/>
      <c r="AP193" s="3104"/>
      <c r="AQ193" s="3104"/>
      <c r="AR193" s="3104"/>
      <c r="AS193" s="3104"/>
      <c r="AT193" s="3104"/>
      <c r="AU193" s="3104"/>
      <c r="AV193" s="3104"/>
      <c r="AW193" s="1783"/>
      <c r="AX193" s="1783"/>
      <c r="AY193" s="1783"/>
      <c r="AZ193" s="1783"/>
      <c r="BA193" s="1783"/>
      <c r="BB193" s="1783"/>
      <c r="BC193" s="1783"/>
      <c r="BD193" s="1783"/>
      <c r="BE193" s="1783"/>
      <c r="BF193" s="1783"/>
      <c r="BG193" s="1783"/>
      <c r="BH193" s="1783"/>
      <c r="BI193" s="1783"/>
      <c r="BJ193" s="1783"/>
      <c r="BK193" s="1783"/>
      <c r="BL193" s="1783"/>
      <c r="BM193" s="1783"/>
      <c r="BN193" s="1783"/>
      <c r="BO193" s="1783"/>
      <c r="BP193" s="1783"/>
      <c r="BQ193" s="1783"/>
      <c r="BR193" s="1783"/>
      <c r="BS193" s="1783"/>
      <c r="BT193" s="1783"/>
      <c r="BU193" s="1783"/>
      <c r="BV193" s="1783"/>
      <c r="BW193" s="1783"/>
      <c r="BX193" s="1783"/>
    </row>
    <row r="194" spans="1:76">
      <c r="A194" s="3104"/>
      <c r="B194" s="3104"/>
      <c r="C194" s="3215"/>
      <c r="D194" s="3104"/>
      <c r="E194" s="3104"/>
      <c r="F194" s="3104"/>
      <c r="G194" s="3104"/>
      <c r="H194" s="3104"/>
      <c r="I194" s="3104"/>
      <c r="J194" s="3104"/>
      <c r="K194" s="3104"/>
      <c r="L194" s="3104"/>
      <c r="M194" s="3104"/>
      <c r="N194" s="3104"/>
      <c r="O194" s="3104"/>
      <c r="P194" s="3104"/>
      <c r="Q194" s="3104"/>
      <c r="R194" s="3104"/>
      <c r="S194" s="3104"/>
      <c r="T194" s="3215"/>
      <c r="U194" s="3104"/>
      <c r="V194" s="3104"/>
      <c r="W194" s="3104"/>
      <c r="X194" s="3104"/>
      <c r="Y194" s="1783"/>
      <c r="Z194" s="1783"/>
      <c r="AA194" s="1783"/>
      <c r="AB194" s="1783"/>
      <c r="AC194" s="3104"/>
      <c r="AD194" s="3104"/>
      <c r="AE194" s="3104"/>
      <c r="AF194" s="3104"/>
      <c r="AG194" s="3104"/>
      <c r="AH194" s="3104"/>
      <c r="AI194" s="3104"/>
      <c r="AJ194" s="3104"/>
      <c r="AK194" s="3104"/>
      <c r="AL194" s="3104"/>
      <c r="AM194" s="3104"/>
      <c r="AN194" s="3104"/>
      <c r="AO194" s="3104"/>
      <c r="AP194" s="3104"/>
      <c r="AQ194" s="3104"/>
      <c r="AR194" s="3104"/>
      <c r="AS194" s="3104"/>
      <c r="AT194" s="3104"/>
      <c r="AU194" s="3104"/>
      <c r="AV194" s="3104"/>
      <c r="AW194" s="1783"/>
      <c r="AX194" s="1783"/>
      <c r="AY194" s="1783"/>
      <c r="AZ194" s="1783"/>
      <c r="BA194" s="1783"/>
      <c r="BB194" s="1783"/>
      <c r="BC194" s="1783"/>
      <c r="BD194" s="1783"/>
      <c r="BE194" s="1783"/>
      <c r="BF194" s="1783"/>
      <c r="BG194" s="1783"/>
      <c r="BH194" s="1783"/>
      <c r="BI194" s="1783"/>
      <c r="BJ194" s="1783"/>
      <c r="BK194" s="1783"/>
      <c r="BL194" s="1783"/>
      <c r="BM194" s="1783"/>
      <c r="BN194" s="1783"/>
      <c r="BO194" s="1783"/>
      <c r="BP194" s="1783"/>
      <c r="BQ194" s="1783"/>
      <c r="BR194" s="1783"/>
      <c r="BS194" s="1783"/>
      <c r="BT194" s="1783"/>
      <c r="BU194" s="1783"/>
      <c r="BV194" s="1783"/>
      <c r="BW194" s="1783"/>
      <c r="BX194" s="1783"/>
    </row>
    <row r="195" spans="1:76">
      <c r="A195" s="3104"/>
      <c r="B195" s="3104"/>
      <c r="C195" s="3215"/>
      <c r="D195" s="3104"/>
      <c r="E195" s="3104"/>
      <c r="F195" s="3104"/>
      <c r="G195" s="3104"/>
      <c r="H195" s="3104"/>
      <c r="I195" s="3104"/>
      <c r="J195" s="3104"/>
      <c r="K195" s="3104"/>
      <c r="L195" s="3104"/>
      <c r="M195" s="3104"/>
      <c r="N195" s="3104"/>
      <c r="O195" s="3104"/>
      <c r="P195" s="3104"/>
      <c r="Q195" s="3104"/>
      <c r="R195" s="3104"/>
      <c r="S195" s="3104"/>
      <c r="T195" s="3215"/>
      <c r="U195" s="3104"/>
      <c r="V195" s="3104"/>
      <c r="W195" s="3104"/>
      <c r="X195" s="3104"/>
      <c r="Y195" s="1783"/>
      <c r="Z195" s="1783"/>
      <c r="AA195" s="1783"/>
      <c r="AB195" s="1783"/>
      <c r="AC195" s="3104"/>
      <c r="AD195" s="3104"/>
      <c r="AE195" s="3104"/>
      <c r="AF195" s="3104"/>
      <c r="AG195" s="3104"/>
      <c r="AH195" s="3104"/>
      <c r="AI195" s="3104"/>
      <c r="AJ195" s="3104"/>
      <c r="AK195" s="3104"/>
      <c r="AL195" s="3104"/>
      <c r="AM195" s="3104"/>
      <c r="AN195" s="3104"/>
      <c r="AO195" s="3104"/>
      <c r="AP195" s="3104"/>
      <c r="AQ195" s="3104"/>
      <c r="AR195" s="3104"/>
      <c r="AS195" s="3104"/>
      <c r="AT195" s="3104"/>
      <c r="AU195" s="3104"/>
      <c r="AV195" s="3104"/>
      <c r="AW195" s="1783"/>
      <c r="AX195" s="1783"/>
      <c r="AY195" s="1783"/>
      <c r="AZ195" s="1783"/>
      <c r="BA195" s="1783"/>
      <c r="BB195" s="1783"/>
      <c r="BC195" s="1783"/>
      <c r="BD195" s="1783"/>
      <c r="BE195" s="1783"/>
      <c r="BF195" s="1783"/>
      <c r="BG195" s="1783"/>
      <c r="BH195" s="1783"/>
      <c r="BI195" s="1783"/>
      <c r="BJ195" s="1783"/>
      <c r="BK195" s="1783"/>
      <c r="BL195" s="1783"/>
      <c r="BM195" s="1783"/>
      <c r="BN195" s="1783"/>
      <c r="BO195" s="1783"/>
      <c r="BP195" s="1783"/>
      <c r="BQ195" s="1783"/>
      <c r="BR195" s="1783"/>
      <c r="BS195" s="1783"/>
      <c r="BT195" s="1783"/>
      <c r="BU195" s="1783"/>
      <c r="BV195" s="1783"/>
      <c r="BW195" s="1783"/>
      <c r="BX195" s="1783"/>
    </row>
    <row r="196" spans="1:76">
      <c r="A196" s="3104"/>
      <c r="B196" s="3104"/>
      <c r="C196" s="3215"/>
      <c r="D196" s="3104"/>
      <c r="E196" s="3104"/>
      <c r="F196" s="3104"/>
      <c r="G196" s="3104"/>
      <c r="H196" s="3104"/>
      <c r="I196" s="3104"/>
      <c r="J196" s="3104"/>
      <c r="K196" s="3104"/>
      <c r="L196" s="3104"/>
      <c r="M196" s="3104"/>
      <c r="N196" s="3104"/>
      <c r="O196" s="3104"/>
      <c r="P196" s="3104"/>
      <c r="Q196" s="3104"/>
      <c r="R196" s="3104"/>
      <c r="S196" s="3104"/>
      <c r="T196" s="3215"/>
      <c r="U196" s="3104"/>
      <c r="V196" s="3104"/>
      <c r="W196" s="3104"/>
      <c r="X196" s="3104"/>
      <c r="Y196" s="1783"/>
      <c r="Z196" s="1783"/>
      <c r="AA196" s="1783"/>
      <c r="AB196" s="1783"/>
      <c r="AC196" s="3104"/>
      <c r="AD196" s="3104"/>
      <c r="AE196" s="3104"/>
      <c r="AF196" s="3104"/>
      <c r="AG196" s="3104"/>
      <c r="AH196" s="3104"/>
      <c r="AI196" s="3104"/>
      <c r="AJ196" s="3104"/>
      <c r="AK196" s="3104"/>
      <c r="AL196" s="3104"/>
      <c r="AM196" s="3104"/>
      <c r="AN196" s="3104"/>
      <c r="AO196" s="3104"/>
      <c r="AP196" s="3104"/>
      <c r="AQ196" s="3104"/>
      <c r="AR196" s="3104"/>
      <c r="AS196" s="3104"/>
      <c r="AT196" s="3104"/>
      <c r="AU196" s="3104"/>
      <c r="AV196" s="3104"/>
      <c r="AW196" s="1783"/>
      <c r="AX196" s="1783"/>
      <c r="AY196" s="1783"/>
      <c r="AZ196" s="1783"/>
      <c r="BA196" s="1783"/>
      <c r="BB196" s="1783"/>
      <c r="BC196" s="1783"/>
      <c r="BD196" s="1783"/>
      <c r="BE196" s="1783"/>
      <c r="BF196" s="1783"/>
      <c r="BG196" s="1783"/>
      <c r="BH196" s="1783"/>
      <c r="BI196" s="1783"/>
      <c r="BJ196" s="1783"/>
      <c r="BK196" s="1783"/>
      <c r="BL196" s="1783"/>
      <c r="BM196" s="1783"/>
      <c r="BN196" s="1783"/>
      <c r="BO196" s="1783"/>
      <c r="BP196" s="1783"/>
      <c r="BQ196" s="1783"/>
      <c r="BR196" s="1783"/>
      <c r="BS196" s="1783"/>
      <c r="BT196" s="1783"/>
      <c r="BU196" s="1783"/>
      <c r="BV196" s="1783"/>
      <c r="BW196" s="1783"/>
      <c r="BX196" s="1783"/>
    </row>
    <row r="197" spans="1:76">
      <c r="A197" s="3104"/>
      <c r="B197" s="3104"/>
      <c r="C197" s="3215"/>
      <c r="D197" s="3104"/>
      <c r="E197" s="3104"/>
      <c r="F197" s="3104"/>
      <c r="G197" s="3104"/>
      <c r="H197" s="3104"/>
      <c r="I197" s="3104"/>
      <c r="J197" s="3104"/>
      <c r="K197" s="3104"/>
      <c r="L197" s="3104"/>
      <c r="M197" s="3104"/>
      <c r="N197" s="3104"/>
      <c r="O197" s="3104"/>
      <c r="P197" s="3104"/>
      <c r="Q197" s="3104"/>
      <c r="R197" s="3104"/>
      <c r="S197" s="3104"/>
      <c r="T197" s="3215"/>
      <c r="U197" s="3104"/>
      <c r="V197" s="3104"/>
      <c r="W197" s="3104"/>
      <c r="X197" s="3104"/>
      <c r="Y197" s="1783"/>
      <c r="Z197" s="1783"/>
      <c r="AA197" s="1783"/>
      <c r="AB197" s="1783"/>
      <c r="AC197" s="3104"/>
      <c r="AD197" s="3104"/>
      <c r="AE197" s="3104"/>
      <c r="AF197" s="3104"/>
      <c r="AG197" s="3104"/>
      <c r="AH197" s="3104"/>
      <c r="AI197" s="3104"/>
      <c r="AJ197" s="3104"/>
      <c r="AK197" s="3104"/>
      <c r="AL197" s="3104"/>
      <c r="AM197" s="3104"/>
      <c r="AN197" s="3104"/>
      <c r="AO197" s="3104"/>
      <c r="AP197" s="3104"/>
      <c r="AQ197" s="3104"/>
      <c r="AR197" s="3104"/>
      <c r="AS197" s="3104"/>
      <c r="AT197" s="3104"/>
      <c r="AU197" s="3104"/>
      <c r="AV197" s="3104"/>
      <c r="AW197" s="1783"/>
      <c r="AX197" s="1783"/>
      <c r="AY197" s="1783"/>
      <c r="AZ197" s="1783"/>
      <c r="BA197" s="1783"/>
      <c r="BB197" s="1783"/>
      <c r="BC197" s="1783"/>
      <c r="BD197" s="1783"/>
      <c r="BE197" s="1783"/>
      <c r="BF197" s="1783"/>
      <c r="BG197" s="1783"/>
      <c r="BH197" s="1783"/>
      <c r="BI197" s="1783"/>
      <c r="BJ197" s="1783"/>
      <c r="BK197" s="1783"/>
      <c r="BL197" s="1783"/>
      <c r="BM197" s="1783"/>
      <c r="BN197" s="1783"/>
      <c r="BO197" s="1783"/>
      <c r="BP197" s="1783"/>
      <c r="BQ197" s="1783"/>
      <c r="BR197" s="1783"/>
      <c r="BS197" s="1783"/>
      <c r="BT197" s="1783"/>
      <c r="BU197" s="1783"/>
      <c r="BV197" s="1783"/>
      <c r="BW197" s="1783"/>
      <c r="BX197" s="1783"/>
    </row>
    <row r="198" spans="1:76">
      <c r="A198" s="3104"/>
      <c r="B198" s="3104"/>
      <c r="C198" s="3215"/>
      <c r="D198" s="3104"/>
      <c r="E198" s="3104"/>
      <c r="F198" s="3104"/>
      <c r="G198" s="3104"/>
      <c r="H198" s="3104"/>
      <c r="I198" s="3104"/>
      <c r="J198" s="3104"/>
      <c r="K198" s="3104"/>
      <c r="L198" s="3104"/>
      <c r="M198" s="3104"/>
      <c r="N198" s="3104"/>
      <c r="O198" s="3104"/>
      <c r="P198" s="3104"/>
      <c r="Q198" s="3104"/>
      <c r="R198" s="3104"/>
      <c r="S198" s="3104"/>
      <c r="T198" s="3215"/>
      <c r="U198" s="3104"/>
      <c r="V198" s="3104"/>
      <c r="W198" s="3104"/>
      <c r="X198" s="3104"/>
      <c r="Y198" s="1783"/>
      <c r="Z198" s="1783"/>
      <c r="AA198" s="1783"/>
      <c r="AB198" s="1783"/>
      <c r="AC198" s="3104"/>
      <c r="AD198" s="3104"/>
      <c r="AE198" s="3104"/>
      <c r="AF198" s="3104"/>
      <c r="AG198" s="3104"/>
      <c r="AH198" s="3104"/>
      <c r="AI198" s="3104"/>
      <c r="AJ198" s="3104"/>
      <c r="AK198" s="3104"/>
      <c r="AL198" s="3104"/>
      <c r="AM198" s="3104"/>
      <c r="AN198" s="3104"/>
      <c r="AO198" s="3104"/>
      <c r="AP198" s="3104"/>
      <c r="AQ198" s="3104"/>
      <c r="AR198" s="3104"/>
      <c r="AS198" s="3104"/>
      <c r="AT198" s="3104"/>
      <c r="AU198" s="3104"/>
      <c r="AV198" s="3104"/>
      <c r="AW198" s="1783"/>
      <c r="AX198" s="1783"/>
      <c r="AY198" s="1783"/>
      <c r="AZ198" s="1783"/>
      <c r="BA198" s="1783"/>
      <c r="BB198" s="1783"/>
      <c r="BC198" s="1783"/>
      <c r="BD198" s="1783"/>
      <c r="BE198" s="1783"/>
      <c r="BF198" s="1783"/>
      <c r="BG198" s="1783"/>
      <c r="BH198" s="1783"/>
      <c r="BI198" s="1783"/>
      <c r="BJ198" s="1783"/>
      <c r="BK198" s="1783"/>
      <c r="BL198" s="1783"/>
      <c r="BM198" s="1783"/>
      <c r="BN198" s="1783"/>
      <c r="BO198" s="1783"/>
      <c r="BP198" s="1783"/>
      <c r="BQ198" s="1783"/>
      <c r="BR198" s="1783"/>
      <c r="BS198" s="1783"/>
      <c r="BT198" s="1783"/>
      <c r="BU198" s="1783"/>
      <c r="BV198" s="1783"/>
      <c r="BW198" s="1783"/>
      <c r="BX198" s="1783"/>
    </row>
    <row r="199" spans="1:76">
      <c r="A199" s="3104"/>
      <c r="B199" s="3104"/>
      <c r="C199" s="3215"/>
      <c r="D199" s="3104"/>
      <c r="E199" s="3104"/>
      <c r="F199" s="3104"/>
      <c r="G199" s="3104"/>
      <c r="H199" s="3104"/>
      <c r="I199" s="3104"/>
      <c r="J199" s="3104"/>
      <c r="K199" s="3104"/>
      <c r="L199" s="3104"/>
      <c r="M199" s="3104"/>
      <c r="N199" s="3104"/>
      <c r="O199" s="3104"/>
      <c r="P199" s="3104"/>
      <c r="Q199" s="3104"/>
      <c r="R199" s="3104"/>
      <c r="S199" s="3104"/>
      <c r="T199" s="3215"/>
      <c r="U199" s="3104"/>
      <c r="V199" s="3104"/>
      <c r="W199" s="3104"/>
      <c r="X199" s="3104"/>
      <c r="Y199" s="1783"/>
      <c r="Z199" s="1783"/>
      <c r="AA199" s="1783"/>
      <c r="AB199" s="1783"/>
      <c r="AC199" s="3104"/>
      <c r="AD199" s="3104"/>
      <c r="AE199" s="3104"/>
      <c r="AF199" s="3104"/>
      <c r="AG199" s="3104"/>
      <c r="AH199" s="3104"/>
      <c r="AI199" s="3104"/>
      <c r="AJ199" s="3104"/>
      <c r="AK199" s="3104"/>
      <c r="AL199" s="3104"/>
      <c r="AM199" s="3104"/>
      <c r="AN199" s="3104"/>
      <c r="AO199" s="3104"/>
      <c r="AP199" s="3104"/>
      <c r="AQ199" s="3104"/>
      <c r="AR199" s="3104"/>
      <c r="AS199" s="3104"/>
      <c r="AT199" s="3104"/>
      <c r="AU199" s="3104"/>
      <c r="AV199" s="3104"/>
      <c r="AW199" s="1783"/>
      <c r="AX199" s="1783"/>
      <c r="AY199" s="1783"/>
      <c r="AZ199" s="1783"/>
      <c r="BA199" s="1783"/>
      <c r="BB199" s="1783"/>
      <c r="BC199" s="1783"/>
      <c r="BD199" s="1783"/>
      <c r="BE199" s="1783"/>
      <c r="BF199" s="1783"/>
      <c r="BG199" s="1783"/>
      <c r="BH199" s="1783"/>
      <c r="BI199" s="1783"/>
      <c r="BJ199" s="1783"/>
      <c r="BK199" s="1783"/>
      <c r="BL199" s="1783"/>
      <c r="BM199" s="1783"/>
      <c r="BN199" s="1783"/>
      <c r="BO199" s="1783"/>
      <c r="BP199" s="1783"/>
      <c r="BQ199" s="1783"/>
      <c r="BR199" s="1783"/>
      <c r="BS199" s="1783"/>
      <c r="BT199" s="1783"/>
      <c r="BU199" s="1783"/>
      <c r="BV199" s="1783"/>
      <c r="BW199" s="1783"/>
      <c r="BX199" s="1783"/>
    </row>
    <row r="200" spans="1:76">
      <c r="A200" s="3104"/>
      <c r="B200" s="3104"/>
      <c r="C200" s="3215"/>
      <c r="D200" s="3104"/>
      <c r="E200" s="3104"/>
      <c r="F200" s="3104"/>
      <c r="G200" s="3104"/>
      <c r="H200" s="3104"/>
      <c r="I200" s="3104"/>
      <c r="J200" s="3104"/>
      <c r="K200" s="3104"/>
      <c r="L200" s="3104"/>
      <c r="M200" s="3104"/>
      <c r="N200" s="3104"/>
      <c r="O200" s="3104"/>
      <c r="P200" s="3104"/>
      <c r="Q200" s="3104"/>
      <c r="R200" s="3104"/>
      <c r="S200" s="3104"/>
      <c r="T200" s="3215"/>
      <c r="U200" s="3104"/>
      <c r="V200" s="3104"/>
      <c r="W200" s="3104"/>
      <c r="X200" s="3104"/>
      <c r="Y200" s="1783"/>
      <c r="Z200" s="1783"/>
      <c r="AA200" s="1783"/>
      <c r="AB200" s="1783"/>
      <c r="AC200" s="3104"/>
      <c r="AD200" s="3104"/>
      <c r="AE200" s="3104"/>
      <c r="AF200" s="3104"/>
      <c r="AG200" s="3104"/>
      <c r="AH200" s="3104"/>
      <c r="AI200" s="3104"/>
      <c r="AJ200" s="3104"/>
      <c r="AK200" s="3104"/>
      <c r="AL200" s="3104"/>
      <c r="AM200" s="3104"/>
      <c r="AN200" s="3104"/>
      <c r="AO200" s="3104"/>
      <c r="AP200" s="3104"/>
      <c r="AQ200" s="3104"/>
      <c r="AR200" s="3104"/>
      <c r="AS200" s="3104"/>
      <c r="AT200" s="3104"/>
      <c r="AU200" s="3104"/>
      <c r="AV200" s="3104"/>
      <c r="AW200" s="1783"/>
      <c r="AX200" s="1783"/>
      <c r="AY200" s="1783"/>
      <c r="AZ200" s="1783"/>
      <c r="BA200" s="1783"/>
      <c r="BB200" s="1783"/>
      <c r="BC200" s="1783"/>
      <c r="BD200" s="1783"/>
      <c r="BE200" s="1783"/>
      <c r="BF200" s="1783"/>
      <c r="BG200" s="1783"/>
      <c r="BH200" s="1783"/>
      <c r="BI200" s="1783"/>
      <c r="BJ200" s="1783"/>
      <c r="BK200" s="1783"/>
      <c r="BL200" s="1783"/>
      <c r="BM200" s="1783"/>
      <c r="BN200" s="1783"/>
      <c r="BO200" s="1783"/>
      <c r="BP200" s="1783"/>
      <c r="BQ200" s="1783"/>
      <c r="BR200" s="1783"/>
      <c r="BS200" s="1783"/>
      <c r="BT200" s="1783"/>
      <c r="BU200" s="1783"/>
      <c r="BV200" s="1783"/>
      <c r="BW200" s="1783"/>
      <c r="BX200" s="1783"/>
    </row>
    <row r="201" spans="1:76">
      <c r="A201" s="3104"/>
      <c r="B201" s="3104"/>
      <c r="C201" s="3215"/>
      <c r="D201" s="3104"/>
      <c r="E201" s="3104"/>
      <c r="F201" s="3104"/>
      <c r="G201" s="3104"/>
      <c r="H201" s="3104"/>
      <c r="I201" s="3104"/>
      <c r="J201" s="3104"/>
      <c r="K201" s="3104"/>
      <c r="L201" s="3104"/>
      <c r="M201" s="3104"/>
      <c r="N201" s="3104"/>
      <c r="O201" s="3104"/>
      <c r="P201" s="3104"/>
      <c r="Q201" s="3104"/>
      <c r="R201" s="3104"/>
      <c r="S201" s="3104"/>
      <c r="T201" s="3215"/>
      <c r="U201" s="3104"/>
      <c r="V201" s="3104"/>
      <c r="W201" s="3104"/>
      <c r="X201" s="3104"/>
      <c r="Y201" s="1783"/>
      <c r="Z201" s="1783"/>
      <c r="AA201" s="1783"/>
      <c r="AB201" s="1783"/>
      <c r="AC201" s="3104"/>
      <c r="AD201" s="3104"/>
      <c r="AE201" s="3104"/>
      <c r="AF201" s="3104"/>
      <c r="AG201" s="3104"/>
      <c r="AH201" s="3104"/>
      <c r="AI201" s="3104"/>
      <c r="AJ201" s="3104"/>
      <c r="AK201" s="3104"/>
      <c r="AL201" s="3104"/>
      <c r="AM201" s="3104"/>
      <c r="AN201" s="3104"/>
      <c r="AO201" s="3104"/>
      <c r="AP201" s="3104"/>
      <c r="AQ201" s="3104"/>
      <c r="AR201" s="3104"/>
      <c r="AS201" s="3104"/>
      <c r="AT201" s="3104"/>
      <c r="AU201" s="3104"/>
      <c r="AV201" s="3104"/>
      <c r="AW201" s="1783"/>
      <c r="AX201" s="1783"/>
      <c r="AY201" s="1783"/>
      <c r="AZ201" s="1783"/>
      <c r="BA201" s="1783"/>
      <c r="BB201" s="1783"/>
      <c r="BC201" s="1783"/>
      <c r="BD201" s="1783"/>
      <c r="BE201" s="1783"/>
      <c r="BF201" s="1783"/>
      <c r="BG201" s="1783"/>
      <c r="BH201" s="1783"/>
      <c r="BI201" s="1783"/>
      <c r="BJ201" s="1783"/>
      <c r="BK201" s="1783"/>
      <c r="BL201" s="1783"/>
      <c r="BM201" s="1783"/>
      <c r="BN201" s="1783"/>
      <c r="BO201" s="1783"/>
      <c r="BP201" s="1783"/>
      <c r="BQ201" s="1783"/>
      <c r="BR201" s="1783"/>
      <c r="BS201" s="1783"/>
      <c r="BT201" s="1783"/>
      <c r="BU201" s="1783"/>
      <c r="BV201" s="1783"/>
      <c r="BW201" s="1783"/>
      <c r="BX201" s="1783"/>
    </row>
    <row r="202" spans="1:76">
      <c r="A202" s="3104"/>
      <c r="B202" s="3104"/>
      <c r="C202" s="3215"/>
      <c r="D202" s="3104"/>
      <c r="E202" s="3104"/>
      <c r="F202" s="3104"/>
      <c r="G202" s="3104"/>
      <c r="H202" s="3104"/>
      <c r="I202" s="3104"/>
      <c r="J202" s="3104"/>
      <c r="K202" s="3104"/>
      <c r="L202" s="3104"/>
      <c r="M202" s="3104"/>
      <c r="N202" s="3104"/>
      <c r="O202" s="3104"/>
      <c r="P202" s="3104"/>
      <c r="Q202" s="3104"/>
      <c r="R202" s="3104"/>
      <c r="S202" s="3104"/>
      <c r="T202" s="3215"/>
      <c r="U202" s="3104"/>
      <c r="V202" s="3104"/>
      <c r="W202" s="3104"/>
      <c r="X202" s="3104"/>
      <c r="Y202" s="1783"/>
      <c r="Z202" s="1783"/>
      <c r="AA202" s="1783"/>
      <c r="AB202" s="1783"/>
      <c r="AC202" s="3104"/>
      <c r="AD202" s="3104"/>
      <c r="AE202" s="3104"/>
      <c r="AF202" s="3104"/>
      <c r="AG202" s="3104"/>
      <c r="AH202" s="3104"/>
      <c r="AI202" s="3104"/>
      <c r="AJ202" s="3104"/>
      <c r="AK202" s="3104"/>
      <c r="AL202" s="3104"/>
      <c r="AM202" s="3104"/>
      <c r="AN202" s="3104"/>
      <c r="AO202" s="3104"/>
      <c r="AP202" s="3104"/>
      <c r="AQ202" s="3104"/>
      <c r="AR202" s="3104"/>
      <c r="AS202" s="3104"/>
      <c r="AT202" s="3104"/>
      <c r="AU202" s="3104"/>
      <c r="AV202" s="3104"/>
      <c r="AW202" s="1783"/>
      <c r="AX202" s="1783"/>
      <c r="AY202" s="1783"/>
      <c r="AZ202" s="1783"/>
      <c r="BA202" s="1783"/>
      <c r="BB202" s="1783"/>
      <c r="BC202" s="1783"/>
      <c r="BD202" s="1783"/>
      <c r="BE202" s="1783"/>
      <c r="BF202" s="1783"/>
      <c r="BG202" s="1783"/>
      <c r="BH202" s="1783"/>
      <c r="BI202" s="1783"/>
      <c r="BJ202" s="1783"/>
      <c r="BK202" s="1783"/>
      <c r="BL202" s="1783"/>
      <c r="BM202" s="1783"/>
      <c r="BN202" s="1783"/>
      <c r="BO202" s="1783"/>
      <c r="BP202" s="1783"/>
      <c r="BQ202" s="1783"/>
      <c r="BR202" s="1783"/>
      <c r="BS202" s="1783"/>
      <c r="BT202" s="1783"/>
      <c r="BU202" s="1783"/>
      <c r="BV202" s="1783"/>
      <c r="BW202" s="1783"/>
      <c r="BX202" s="1783"/>
    </row>
    <row r="203" spans="1:76">
      <c r="A203" s="3104"/>
      <c r="B203" s="3104"/>
      <c r="C203" s="3215"/>
      <c r="D203" s="3104"/>
      <c r="E203" s="3104"/>
      <c r="F203" s="3104"/>
      <c r="G203" s="3104"/>
      <c r="H203" s="3104"/>
      <c r="I203" s="3104"/>
      <c r="J203" s="3104"/>
      <c r="K203" s="3104"/>
      <c r="L203" s="3104"/>
      <c r="M203" s="3104"/>
      <c r="N203" s="3104"/>
      <c r="O203" s="3104"/>
      <c r="P203" s="3104"/>
      <c r="Q203" s="3104"/>
      <c r="R203" s="3104"/>
      <c r="S203" s="3104"/>
      <c r="T203" s="3215"/>
      <c r="U203" s="3104"/>
      <c r="V203" s="3104"/>
      <c r="W203" s="3104"/>
      <c r="X203" s="3104"/>
      <c r="Y203" s="1783"/>
      <c r="Z203" s="1783"/>
      <c r="AA203" s="1783"/>
      <c r="AB203" s="1783"/>
      <c r="AC203" s="3104"/>
      <c r="AD203" s="3104"/>
      <c r="AE203" s="3104"/>
      <c r="AF203" s="3104"/>
      <c r="AG203" s="3104"/>
      <c r="AH203" s="3104"/>
      <c r="AI203" s="3104"/>
      <c r="AJ203" s="3104"/>
      <c r="AK203" s="3104"/>
      <c r="AL203" s="3104"/>
      <c r="AM203" s="3104"/>
      <c r="AN203" s="3104"/>
      <c r="AO203" s="3104"/>
      <c r="AP203" s="3104"/>
      <c r="AQ203" s="3104"/>
      <c r="AR203" s="3104"/>
      <c r="AS203" s="3104"/>
      <c r="AT203" s="3104"/>
      <c r="AU203" s="3104"/>
      <c r="AV203" s="3104"/>
      <c r="AW203" s="1783"/>
      <c r="AX203" s="1783"/>
      <c r="AY203" s="1783"/>
      <c r="AZ203" s="1783"/>
      <c r="BA203" s="1783"/>
      <c r="BB203" s="1783"/>
      <c r="BC203" s="1783"/>
      <c r="BD203" s="1783"/>
      <c r="BE203" s="1783"/>
      <c r="BF203" s="1783"/>
      <c r="BG203" s="1783"/>
      <c r="BH203" s="1783"/>
      <c r="BI203" s="1783"/>
      <c r="BJ203" s="1783"/>
      <c r="BK203" s="1783"/>
      <c r="BL203" s="1783"/>
      <c r="BM203" s="1783"/>
      <c r="BN203" s="1783"/>
      <c r="BO203" s="1783"/>
      <c r="BP203" s="1783"/>
      <c r="BQ203" s="1783"/>
      <c r="BR203" s="1783"/>
      <c r="BS203" s="1783"/>
      <c r="BT203" s="1783"/>
      <c r="BU203" s="1783"/>
      <c r="BV203" s="1783"/>
      <c r="BW203" s="1783"/>
      <c r="BX203" s="1783"/>
    </row>
    <row r="204" spans="1:76">
      <c r="A204" s="3104"/>
      <c r="B204" s="3104"/>
      <c r="C204" s="3215"/>
      <c r="D204" s="3104"/>
      <c r="E204" s="3104"/>
      <c r="F204" s="3104"/>
      <c r="G204" s="3104"/>
      <c r="H204" s="3104"/>
      <c r="I204" s="3104"/>
      <c r="J204" s="3104"/>
      <c r="K204" s="3104"/>
      <c r="L204" s="3104"/>
      <c r="M204" s="3104"/>
      <c r="N204" s="3104"/>
      <c r="O204" s="3104"/>
      <c r="P204" s="3104"/>
      <c r="Q204" s="3104"/>
      <c r="R204" s="3104"/>
      <c r="S204" s="3104"/>
      <c r="T204" s="3215"/>
      <c r="U204" s="3104"/>
      <c r="V204" s="3104"/>
      <c r="W204" s="3104"/>
      <c r="X204" s="3104"/>
      <c r="Y204" s="1783"/>
      <c r="Z204" s="1783"/>
      <c r="AA204" s="1783"/>
      <c r="AB204" s="1783"/>
      <c r="AC204" s="3104"/>
      <c r="AD204" s="3104"/>
      <c r="AE204" s="3104"/>
      <c r="AF204" s="3104"/>
      <c r="AG204" s="3104"/>
      <c r="AH204" s="3104"/>
      <c r="AI204" s="3104"/>
      <c r="AJ204" s="3104"/>
      <c r="AK204" s="3104"/>
      <c r="AL204" s="3104"/>
      <c r="AM204" s="3104"/>
      <c r="AN204" s="3104"/>
      <c r="AO204" s="3104"/>
      <c r="AP204" s="3104"/>
      <c r="AQ204" s="3104"/>
      <c r="AR204" s="3104"/>
      <c r="AS204" s="3104"/>
      <c r="AT204" s="3104"/>
      <c r="AU204" s="3104"/>
      <c r="AV204" s="3104"/>
      <c r="AW204" s="1783"/>
      <c r="AX204" s="1783"/>
      <c r="AY204" s="1783"/>
      <c r="AZ204" s="1783"/>
      <c r="BA204" s="1783"/>
      <c r="BB204" s="1783"/>
      <c r="BC204" s="1783"/>
      <c r="BD204" s="1783"/>
      <c r="BE204" s="1783"/>
      <c r="BF204" s="1783"/>
      <c r="BG204" s="1783"/>
      <c r="BH204" s="1783"/>
      <c r="BI204" s="1783"/>
      <c r="BJ204" s="1783"/>
      <c r="BK204" s="1783"/>
      <c r="BL204" s="1783"/>
      <c r="BM204" s="1783"/>
      <c r="BN204" s="1783"/>
      <c r="BO204" s="1783"/>
      <c r="BP204" s="1783"/>
      <c r="BQ204" s="1783"/>
      <c r="BR204" s="1783"/>
      <c r="BS204" s="1783"/>
      <c r="BT204" s="1783"/>
      <c r="BU204" s="1783"/>
      <c r="BV204" s="1783"/>
      <c r="BW204" s="1783"/>
      <c r="BX204" s="1783"/>
    </row>
    <row r="205" spans="1:76">
      <c r="A205" s="3104"/>
      <c r="B205" s="3104"/>
      <c r="C205" s="3215"/>
      <c r="D205" s="3104"/>
      <c r="E205" s="3104"/>
      <c r="F205" s="3104"/>
      <c r="G205" s="3104"/>
      <c r="H205" s="3104"/>
      <c r="I205" s="3104"/>
      <c r="J205" s="3104"/>
      <c r="K205" s="3104"/>
      <c r="L205" s="3104"/>
      <c r="M205" s="3104"/>
      <c r="N205" s="3104"/>
      <c r="O205" s="3104"/>
      <c r="P205" s="3104"/>
      <c r="Q205" s="3104"/>
      <c r="R205" s="3104"/>
      <c r="S205" s="3104"/>
      <c r="T205" s="3215"/>
      <c r="U205" s="3104"/>
      <c r="V205" s="3104"/>
      <c r="W205" s="3104"/>
      <c r="X205" s="3104"/>
      <c r="Y205" s="1783"/>
      <c r="Z205" s="1783"/>
      <c r="AA205" s="1783"/>
      <c r="AB205" s="1783"/>
      <c r="AC205" s="3104"/>
      <c r="AD205" s="3104"/>
      <c r="AE205" s="3104"/>
      <c r="AF205" s="3104"/>
      <c r="AG205" s="3104"/>
      <c r="AH205" s="3104"/>
      <c r="AI205" s="3104"/>
      <c r="AJ205" s="3104"/>
      <c r="AK205" s="3104"/>
      <c r="AL205" s="3104"/>
      <c r="AM205" s="3104"/>
      <c r="AN205" s="3104"/>
      <c r="AO205" s="3104"/>
      <c r="AP205" s="3104"/>
      <c r="AQ205" s="3104"/>
      <c r="AR205" s="3104"/>
      <c r="AS205" s="3104"/>
      <c r="AT205" s="3104"/>
      <c r="AU205" s="3104"/>
      <c r="AV205" s="3104"/>
      <c r="AW205" s="1783"/>
      <c r="AX205" s="1783"/>
      <c r="AY205" s="1783"/>
      <c r="AZ205" s="1783"/>
      <c r="BA205" s="1783"/>
      <c r="BB205" s="1783"/>
      <c r="BC205" s="1783"/>
      <c r="BD205" s="1783"/>
      <c r="BE205" s="1783"/>
      <c r="BF205" s="1783"/>
      <c r="BG205" s="1783"/>
      <c r="BH205" s="1783"/>
      <c r="BI205" s="1783"/>
      <c r="BJ205" s="1783"/>
      <c r="BK205" s="1783"/>
      <c r="BL205" s="1783"/>
      <c r="BM205" s="1783"/>
      <c r="BN205" s="1783"/>
      <c r="BO205" s="1783"/>
      <c r="BP205" s="1783"/>
      <c r="BQ205" s="1783"/>
      <c r="BR205" s="1783"/>
      <c r="BS205" s="1783"/>
      <c r="BT205" s="1783"/>
      <c r="BU205" s="1783"/>
      <c r="BV205" s="1783"/>
      <c r="BW205" s="1783"/>
      <c r="BX205" s="1783"/>
    </row>
    <row r="206" spans="1:76">
      <c r="A206" s="3104"/>
      <c r="B206" s="3104"/>
      <c r="C206" s="3215"/>
      <c r="D206" s="3104"/>
      <c r="E206" s="3104"/>
      <c r="F206" s="3104"/>
      <c r="G206" s="3104"/>
      <c r="H206" s="3104"/>
      <c r="I206" s="3104"/>
      <c r="J206" s="3104"/>
      <c r="K206" s="3104"/>
      <c r="L206" s="3104"/>
      <c r="M206" s="3104"/>
      <c r="N206" s="3104"/>
      <c r="O206" s="3104"/>
      <c r="P206" s="3104"/>
      <c r="Q206" s="3104"/>
      <c r="R206" s="3104"/>
      <c r="S206" s="3104"/>
      <c r="T206" s="3215"/>
      <c r="U206" s="3104"/>
      <c r="V206" s="3104"/>
      <c r="W206" s="3104"/>
      <c r="X206" s="3104"/>
      <c r="Y206" s="1783"/>
      <c r="Z206" s="1783"/>
      <c r="AA206" s="1783"/>
      <c r="AB206" s="1783"/>
      <c r="AC206" s="3104"/>
      <c r="AD206" s="3104"/>
      <c r="AE206" s="3104"/>
      <c r="AF206" s="3104"/>
      <c r="AG206" s="3104"/>
      <c r="AH206" s="3104"/>
      <c r="AI206" s="3104"/>
      <c r="AJ206" s="3104"/>
      <c r="AK206" s="3104"/>
      <c r="AL206" s="3104"/>
      <c r="AM206" s="3104"/>
      <c r="AN206" s="3104"/>
      <c r="AO206" s="3104"/>
      <c r="AP206" s="3104"/>
      <c r="AQ206" s="3104"/>
      <c r="AR206" s="3104"/>
      <c r="AS206" s="3104"/>
      <c r="AT206" s="3104"/>
      <c r="AU206" s="3104"/>
      <c r="AV206" s="3104"/>
      <c r="AW206" s="1783"/>
      <c r="AX206" s="1783"/>
      <c r="AY206" s="1783"/>
      <c r="AZ206" s="1783"/>
      <c r="BA206" s="1783"/>
      <c r="BB206" s="1783"/>
      <c r="BC206" s="1783"/>
      <c r="BD206" s="1783"/>
      <c r="BE206" s="1783"/>
      <c r="BF206" s="1783"/>
      <c r="BG206" s="1783"/>
      <c r="BH206" s="1783"/>
      <c r="BI206" s="1783"/>
      <c r="BJ206" s="1783"/>
      <c r="BK206" s="1783"/>
      <c r="BL206" s="1783"/>
      <c r="BM206" s="1783"/>
      <c r="BN206" s="1783"/>
      <c r="BO206" s="1783"/>
      <c r="BP206" s="1783"/>
      <c r="BQ206" s="1783"/>
      <c r="BR206" s="1783"/>
      <c r="BS206" s="1783"/>
      <c r="BT206" s="1783"/>
      <c r="BU206" s="1783"/>
      <c r="BV206" s="1783"/>
      <c r="BW206" s="1783"/>
      <c r="BX206" s="1783"/>
    </row>
    <row r="207" spans="1:76">
      <c r="A207" s="3104"/>
      <c r="B207" s="3104"/>
      <c r="C207" s="3215"/>
      <c r="D207" s="3104"/>
      <c r="E207" s="3104"/>
      <c r="F207" s="3104"/>
      <c r="G207" s="3104"/>
      <c r="H207" s="3104"/>
      <c r="I207" s="3104"/>
      <c r="J207" s="3104"/>
      <c r="K207" s="3104"/>
      <c r="L207" s="3104"/>
      <c r="M207" s="3104"/>
      <c r="N207" s="3104"/>
      <c r="O207" s="3104"/>
      <c r="P207" s="3104"/>
      <c r="Q207" s="3104"/>
      <c r="R207" s="3104"/>
      <c r="S207" s="3104"/>
      <c r="T207" s="3215"/>
      <c r="U207" s="3104"/>
      <c r="V207" s="3104"/>
      <c r="W207" s="3104"/>
      <c r="X207" s="3104"/>
      <c r="Y207" s="1783"/>
      <c r="Z207" s="1783"/>
      <c r="AA207" s="1783"/>
      <c r="AB207" s="1783"/>
      <c r="AC207" s="3104"/>
      <c r="AD207" s="3104"/>
      <c r="AE207" s="3104"/>
      <c r="AF207" s="3104"/>
      <c r="AG207" s="3104"/>
      <c r="AH207" s="3104"/>
      <c r="AI207" s="3104"/>
      <c r="AJ207" s="3104"/>
      <c r="AK207" s="3104"/>
      <c r="AL207" s="3104"/>
      <c r="AM207" s="3104"/>
      <c r="AN207" s="3104"/>
      <c r="AO207" s="3104"/>
      <c r="AP207" s="3104"/>
      <c r="AQ207" s="3104"/>
      <c r="AR207" s="3104"/>
      <c r="AS207" s="3104"/>
      <c r="AT207" s="3104"/>
      <c r="AU207" s="3104"/>
      <c r="AV207" s="3104"/>
      <c r="AW207" s="1783"/>
      <c r="AX207" s="1783"/>
      <c r="AY207" s="1783"/>
      <c r="AZ207" s="1783"/>
      <c r="BA207" s="1783"/>
      <c r="BB207" s="1783"/>
      <c r="BC207" s="1783"/>
      <c r="BD207" s="1783"/>
      <c r="BE207" s="1783"/>
      <c r="BF207" s="1783"/>
      <c r="BG207" s="1783"/>
      <c r="BH207" s="1783"/>
      <c r="BI207" s="1783"/>
      <c r="BJ207" s="1783"/>
      <c r="BK207" s="1783"/>
      <c r="BL207" s="1783"/>
      <c r="BM207" s="1783"/>
      <c r="BN207" s="1783"/>
      <c r="BO207" s="1783"/>
      <c r="BP207" s="1783"/>
      <c r="BQ207" s="1783"/>
      <c r="BR207" s="1783"/>
      <c r="BS207" s="1783"/>
      <c r="BT207" s="1783"/>
      <c r="BU207" s="1783"/>
      <c r="BV207" s="1783"/>
      <c r="BW207" s="1783"/>
      <c r="BX207" s="1783"/>
    </row>
    <row r="208" spans="1:76">
      <c r="A208" s="3104"/>
      <c r="B208" s="3104"/>
      <c r="C208" s="3215"/>
      <c r="D208" s="3104"/>
      <c r="E208" s="3104"/>
      <c r="F208" s="3104"/>
      <c r="G208" s="3104"/>
      <c r="H208" s="3104"/>
      <c r="I208" s="3104"/>
      <c r="J208" s="3104"/>
      <c r="K208" s="3104"/>
      <c r="L208" s="3104"/>
      <c r="M208" s="3104"/>
      <c r="N208" s="3104"/>
      <c r="O208" s="3104"/>
      <c r="P208" s="3104"/>
      <c r="Q208" s="3104"/>
      <c r="R208" s="3104"/>
      <c r="S208" s="3104"/>
      <c r="T208" s="3215"/>
      <c r="U208" s="3104"/>
      <c r="V208" s="3104"/>
      <c r="W208" s="3104"/>
      <c r="X208" s="3104"/>
      <c r="Y208" s="1783"/>
      <c r="Z208" s="1783"/>
      <c r="AA208" s="1783"/>
      <c r="AB208" s="1783"/>
      <c r="AC208" s="3104"/>
      <c r="AD208" s="3104"/>
      <c r="AE208" s="3104"/>
      <c r="AF208" s="3104"/>
      <c r="AG208" s="3104"/>
      <c r="AH208" s="3104"/>
      <c r="AI208" s="3104"/>
      <c r="AJ208" s="3104"/>
      <c r="AK208" s="3104"/>
      <c r="AL208" s="3104"/>
      <c r="AM208" s="3104"/>
      <c r="AN208" s="3104"/>
      <c r="AO208" s="3104"/>
      <c r="AP208" s="3104"/>
      <c r="AQ208" s="3104"/>
      <c r="AR208" s="3104"/>
      <c r="AS208" s="3104"/>
      <c r="AT208" s="3104"/>
      <c r="AU208" s="3104"/>
      <c r="AV208" s="3104"/>
      <c r="AW208" s="1783"/>
      <c r="AX208" s="1783"/>
      <c r="AY208" s="1783"/>
      <c r="AZ208" s="1783"/>
      <c r="BA208" s="1783"/>
      <c r="BB208" s="1783"/>
      <c r="BC208" s="1783"/>
      <c r="BD208" s="1783"/>
      <c r="BE208" s="1783"/>
      <c r="BF208" s="1783"/>
      <c r="BG208" s="1783"/>
      <c r="BH208" s="1783"/>
      <c r="BI208" s="1783"/>
      <c r="BJ208" s="1783"/>
      <c r="BK208" s="1783"/>
      <c r="BL208" s="1783"/>
      <c r="BM208" s="1783"/>
      <c r="BN208" s="1783"/>
      <c r="BO208" s="1783"/>
      <c r="BP208" s="1783"/>
      <c r="BQ208" s="1783"/>
      <c r="BR208" s="1783"/>
      <c r="BS208" s="1783"/>
      <c r="BT208" s="1783"/>
      <c r="BU208" s="1783"/>
      <c r="BV208" s="1783"/>
      <c r="BW208" s="1783"/>
      <c r="BX208" s="1783"/>
    </row>
    <row r="209" spans="1:76">
      <c r="A209" s="3104"/>
      <c r="B209" s="3104"/>
      <c r="C209" s="3215"/>
      <c r="D209" s="3104"/>
      <c r="E209" s="3104"/>
      <c r="F209" s="3104"/>
      <c r="G209" s="3104"/>
      <c r="H209" s="3104"/>
      <c r="I209" s="3104"/>
      <c r="J209" s="3104"/>
      <c r="K209" s="3104"/>
      <c r="L209" s="3104"/>
      <c r="M209" s="3104"/>
      <c r="N209" s="3104"/>
      <c r="O209" s="3104"/>
      <c r="P209" s="3104"/>
      <c r="Q209" s="3104"/>
      <c r="R209" s="3104"/>
      <c r="S209" s="3104"/>
      <c r="T209" s="3215"/>
      <c r="U209" s="3104"/>
      <c r="V209" s="3104"/>
      <c r="W209" s="3104"/>
      <c r="X209" s="3104"/>
      <c r="Y209" s="1783"/>
      <c r="Z209" s="1783"/>
      <c r="AA209" s="1783"/>
      <c r="AB209" s="1783"/>
      <c r="AC209" s="3104"/>
      <c r="AD209" s="3104"/>
      <c r="AE209" s="3104"/>
      <c r="AF209" s="3104"/>
      <c r="AG209" s="3104"/>
      <c r="AH209" s="3104"/>
      <c r="AI209" s="3104"/>
      <c r="AJ209" s="3104"/>
      <c r="AK209" s="3104"/>
      <c r="AL209" s="3104"/>
      <c r="AM209" s="3104"/>
      <c r="AN209" s="3104"/>
      <c r="AO209" s="3104"/>
      <c r="AP209" s="3104"/>
      <c r="AQ209" s="3104"/>
      <c r="AR209" s="3104"/>
      <c r="AS209" s="3104"/>
      <c r="AT209" s="3104"/>
      <c r="AU209" s="3104"/>
      <c r="AV209" s="3104"/>
      <c r="AW209" s="1783"/>
      <c r="AX209" s="1783"/>
      <c r="AY209" s="1783"/>
      <c r="AZ209" s="1783"/>
      <c r="BA209" s="1783"/>
      <c r="BB209" s="1783"/>
      <c r="BC209" s="1783"/>
      <c r="BD209" s="1783"/>
      <c r="BE209" s="1783"/>
      <c r="BF209" s="1783"/>
      <c r="BG209" s="1783"/>
      <c r="BH209" s="1783"/>
      <c r="BI209" s="1783"/>
      <c r="BJ209" s="1783"/>
      <c r="BK209" s="1783"/>
      <c r="BL209" s="1783"/>
      <c r="BM209" s="1783"/>
      <c r="BN209" s="1783"/>
      <c r="BO209" s="1783"/>
      <c r="BP209" s="1783"/>
      <c r="BQ209" s="1783"/>
      <c r="BR209" s="1783"/>
      <c r="BS209" s="1783"/>
      <c r="BT209" s="1783"/>
      <c r="BU209" s="1783"/>
      <c r="BV209" s="1783"/>
      <c r="BW209" s="1783"/>
      <c r="BX209" s="1783"/>
    </row>
    <row r="210" spans="1:76">
      <c r="A210" s="3104"/>
      <c r="B210" s="3104"/>
      <c r="C210" s="3215"/>
      <c r="D210" s="3104"/>
      <c r="E210" s="3104"/>
      <c r="F210" s="3104"/>
      <c r="G210" s="3104"/>
      <c r="H210" s="3104"/>
      <c r="I210" s="3104"/>
      <c r="J210" s="3104"/>
      <c r="K210" s="3104"/>
      <c r="L210" s="3104"/>
      <c r="M210" s="3104"/>
      <c r="N210" s="3104"/>
      <c r="O210" s="3104"/>
      <c r="P210" s="3104"/>
      <c r="Q210" s="3104"/>
      <c r="R210" s="3104"/>
      <c r="S210" s="3104"/>
      <c r="T210" s="3215"/>
      <c r="U210" s="3104"/>
      <c r="V210" s="3104"/>
      <c r="W210" s="3104"/>
      <c r="X210" s="3104"/>
      <c r="Y210" s="1783"/>
      <c r="Z210" s="1783"/>
      <c r="AA210" s="1783"/>
      <c r="AB210" s="1783"/>
      <c r="AC210" s="3104"/>
      <c r="AD210" s="3104"/>
      <c r="AE210" s="3104"/>
      <c r="AF210" s="3104"/>
      <c r="AG210" s="3104"/>
      <c r="AH210" s="3104"/>
      <c r="AI210" s="3104"/>
      <c r="AJ210" s="3104"/>
      <c r="AK210" s="3104"/>
      <c r="AL210" s="3104"/>
      <c r="AM210" s="3104"/>
      <c r="AN210" s="3104"/>
      <c r="AO210" s="3104"/>
      <c r="AP210" s="3104"/>
      <c r="AQ210" s="3104"/>
      <c r="AR210" s="3104"/>
      <c r="AS210" s="3104"/>
      <c r="AT210" s="3104"/>
      <c r="AU210" s="3104"/>
      <c r="AV210" s="3104"/>
      <c r="AW210" s="1783"/>
      <c r="AX210" s="1783"/>
      <c r="AY210" s="1783"/>
      <c r="AZ210" s="1783"/>
      <c r="BA210" s="1783"/>
      <c r="BB210" s="1783"/>
      <c r="BC210" s="1783"/>
      <c r="BD210" s="1783"/>
      <c r="BE210" s="1783"/>
      <c r="BF210" s="1783"/>
      <c r="BG210" s="1783"/>
      <c r="BH210" s="1783"/>
      <c r="BI210" s="1783"/>
      <c r="BJ210" s="1783"/>
      <c r="BK210" s="1783"/>
      <c r="BL210" s="1783"/>
      <c r="BM210" s="1783"/>
      <c r="BN210" s="1783"/>
      <c r="BO210" s="1783"/>
      <c r="BP210" s="1783"/>
      <c r="BQ210" s="1783"/>
      <c r="BR210" s="1783"/>
      <c r="BS210" s="1783"/>
      <c r="BT210" s="1783"/>
      <c r="BU210" s="1783"/>
      <c r="BV210" s="1783"/>
      <c r="BW210" s="1783"/>
      <c r="BX210" s="1783"/>
    </row>
    <row r="211" spans="1:76">
      <c r="A211" s="3104"/>
      <c r="B211" s="3104"/>
      <c r="C211" s="3215"/>
      <c r="D211" s="3104"/>
      <c r="E211" s="3104"/>
      <c r="F211" s="3104"/>
      <c r="G211" s="3104"/>
      <c r="H211" s="3104"/>
      <c r="I211" s="3104"/>
      <c r="J211" s="3104"/>
      <c r="K211" s="3104"/>
      <c r="L211" s="3104"/>
      <c r="M211" s="3104"/>
      <c r="N211" s="3104"/>
      <c r="O211" s="3104"/>
      <c r="P211" s="3104"/>
      <c r="Q211" s="3104"/>
      <c r="R211" s="3104"/>
      <c r="S211" s="3104"/>
      <c r="T211" s="3215"/>
      <c r="U211" s="3104"/>
      <c r="V211" s="3104"/>
      <c r="W211" s="3104"/>
      <c r="X211" s="3104"/>
      <c r="Y211" s="1783"/>
      <c r="Z211" s="1783"/>
      <c r="AA211" s="1783"/>
      <c r="AB211" s="1783"/>
      <c r="AC211" s="3104"/>
      <c r="AD211" s="3104"/>
      <c r="AE211" s="3104"/>
      <c r="AF211" s="3104"/>
      <c r="AG211" s="3104"/>
      <c r="AH211" s="3104"/>
      <c r="AI211" s="3104"/>
      <c r="AJ211" s="3104"/>
      <c r="AK211" s="3104"/>
      <c r="AL211" s="3104"/>
      <c r="AM211" s="3104"/>
      <c r="AN211" s="3104"/>
      <c r="AO211" s="3104"/>
      <c r="AP211" s="3104"/>
      <c r="AQ211" s="3104"/>
      <c r="AR211" s="3104"/>
      <c r="AS211" s="3104"/>
      <c r="AT211" s="3104"/>
      <c r="AU211" s="3104"/>
      <c r="AV211" s="3104"/>
      <c r="AW211" s="1783"/>
      <c r="AX211" s="1783"/>
      <c r="AY211" s="1783"/>
      <c r="AZ211" s="1783"/>
      <c r="BA211" s="1783"/>
      <c r="BB211" s="1783"/>
      <c r="BC211" s="1783"/>
      <c r="BD211" s="1783"/>
      <c r="BE211" s="1783"/>
      <c r="BF211" s="1783"/>
      <c r="BG211" s="1783"/>
      <c r="BH211" s="1783"/>
      <c r="BI211" s="1783"/>
      <c r="BJ211" s="1783"/>
      <c r="BK211" s="1783"/>
      <c r="BL211" s="1783"/>
      <c r="BM211" s="1783"/>
      <c r="BN211" s="1783"/>
      <c r="BO211" s="1783"/>
      <c r="BP211" s="1783"/>
      <c r="BQ211" s="1783"/>
      <c r="BR211" s="1783"/>
      <c r="BS211" s="1783"/>
      <c r="BT211" s="1783"/>
      <c r="BU211" s="1783"/>
      <c r="BV211" s="1783"/>
      <c r="BW211" s="1783"/>
      <c r="BX211" s="1783"/>
    </row>
    <row r="212" spans="1:76">
      <c r="A212" s="3104"/>
      <c r="B212" s="3104"/>
      <c r="C212" s="3215"/>
      <c r="D212" s="3104"/>
      <c r="E212" s="3104"/>
      <c r="F212" s="3104"/>
      <c r="G212" s="3104"/>
      <c r="H212" s="3104"/>
      <c r="I212" s="3104"/>
      <c r="J212" s="3104"/>
      <c r="K212" s="3104"/>
      <c r="L212" s="3104"/>
      <c r="M212" s="3104"/>
      <c r="N212" s="3104"/>
      <c r="O212" s="3104"/>
      <c r="P212" s="3104"/>
      <c r="Q212" s="3104"/>
      <c r="R212" s="3104"/>
      <c r="S212" s="3104"/>
      <c r="T212" s="3215"/>
      <c r="U212" s="3104"/>
      <c r="V212" s="3104"/>
      <c r="W212" s="3104"/>
      <c r="X212" s="3104"/>
      <c r="Y212" s="1783"/>
      <c r="Z212" s="1783"/>
      <c r="AA212" s="1783"/>
      <c r="AB212" s="1783"/>
      <c r="AC212" s="3104"/>
      <c r="AD212" s="3104"/>
      <c r="AE212" s="3104"/>
      <c r="AF212" s="3104"/>
      <c r="AG212" s="3104"/>
      <c r="AH212" s="3104"/>
      <c r="AI212" s="3104"/>
      <c r="AJ212" s="3104"/>
      <c r="AK212" s="3104"/>
      <c r="AL212" s="3104"/>
      <c r="AM212" s="3104"/>
      <c r="AN212" s="3104"/>
      <c r="AO212" s="3104"/>
      <c r="AP212" s="3104"/>
      <c r="AQ212" s="3104"/>
      <c r="AR212" s="3104"/>
      <c r="AS212" s="3104"/>
      <c r="AT212" s="3104"/>
      <c r="AU212" s="3104"/>
      <c r="AV212" s="3104"/>
      <c r="AW212" s="1783"/>
      <c r="AX212" s="1783"/>
      <c r="AY212" s="1783"/>
      <c r="AZ212" s="1783"/>
      <c r="BA212" s="1783"/>
      <c r="BB212" s="1783"/>
      <c r="BC212" s="1783"/>
      <c r="BD212" s="1783"/>
      <c r="BE212" s="1783"/>
      <c r="BF212" s="1783"/>
      <c r="BG212" s="1783"/>
      <c r="BH212" s="1783"/>
      <c r="BI212" s="1783"/>
      <c r="BJ212" s="1783"/>
      <c r="BK212" s="1783"/>
      <c r="BL212" s="1783"/>
      <c r="BM212" s="1783"/>
      <c r="BN212" s="1783"/>
      <c r="BO212" s="1783"/>
      <c r="BP212" s="1783"/>
      <c r="BQ212" s="1783"/>
      <c r="BR212" s="1783"/>
      <c r="BS212" s="1783"/>
      <c r="BT212" s="1783"/>
      <c r="BU212" s="1783"/>
      <c r="BV212" s="1783"/>
      <c r="BW212" s="1783"/>
      <c r="BX212" s="1783"/>
    </row>
    <row r="213" spans="1:76">
      <c r="A213" s="3104"/>
      <c r="B213" s="3104"/>
      <c r="C213" s="3215"/>
      <c r="D213" s="3104"/>
      <c r="E213" s="3104"/>
      <c r="F213" s="3104"/>
      <c r="G213" s="3104"/>
      <c r="H213" s="3104"/>
      <c r="I213" s="3104"/>
      <c r="J213" s="3104"/>
      <c r="K213" s="3104"/>
      <c r="L213" s="3104"/>
      <c r="M213" s="3104"/>
      <c r="N213" s="3104"/>
      <c r="O213" s="3104"/>
      <c r="P213" s="3104"/>
      <c r="Q213" s="3104"/>
      <c r="R213" s="3104"/>
      <c r="S213" s="3104"/>
      <c r="T213" s="3215"/>
      <c r="U213" s="3104"/>
      <c r="V213" s="3104"/>
      <c r="W213" s="3104"/>
      <c r="X213" s="3104"/>
      <c r="Y213" s="1783"/>
      <c r="Z213" s="1783"/>
      <c r="AA213" s="1783"/>
      <c r="AB213" s="1783"/>
      <c r="AC213" s="3104"/>
      <c r="AD213" s="3104"/>
      <c r="AE213" s="3104"/>
      <c r="AF213" s="3104"/>
      <c r="AG213" s="3104"/>
      <c r="AH213" s="3104"/>
      <c r="AI213" s="3104"/>
      <c r="AJ213" s="3104"/>
      <c r="AK213" s="3104"/>
      <c r="AL213" s="3104"/>
      <c r="AM213" s="3104"/>
      <c r="AN213" s="3104"/>
      <c r="AO213" s="3104"/>
      <c r="AP213" s="3104"/>
      <c r="AQ213" s="3104"/>
      <c r="AR213" s="3104"/>
      <c r="AS213" s="3104"/>
      <c r="AT213" s="3104"/>
      <c r="AU213" s="3104"/>
      <c r="AV213" s="3104"/>
      <c r="AW213" s="1783"/>
      <c r="AX213" s="1783"/>
      <c r="AY213" s="1783"/>
      <c r="AZ213" s="1783"/>
      <c r="BA213" s="1783"/>
      <c r="BB213" s="1783"/>
      <c r="BC213" s="1783"/>
      <c r="BD213" s="1783"/>
      <c r="BE213" s="1783"/>
      <c r="BF213" s="1783"/>
      <c r="BG213" s="1783"/>
      <c r="BH213" s="1783"/>
      <c r="BI213" s="1783"/>
      <c r="BJ213" s="1783"/>
      <c r="BK213" s="1783"/>
      <c r="BL213" s="1783"/>
      <c r="BM213" s="1783"/>
      <c r="BN213" s="1783"/>
      <c r="BO213" s="1783"/>
      <c r="BP213" s="1783"/>
      <c r="BQ213" s="1783"/>
      <c r="BR213" s="1783"/>
      <c r="BS213" s="1783"/>
      <c r="BT213" s="1783"/>
      <c r="BU213" s="1783"/>
      <c r="BV213" s="1783"/>
      <c r="BW213" s="1783"/>
      <c r="BX213" s="1783"/>
    </row>
    <row r="214" spans="1:76">
      <c r="A214" s="3104"/>
      <c r="B214" s="3104"/>
      <c r="C214" s="3215"/>
      <c r="D214" s="3104"/>
      <c r="E214" s="3104"/>
      <c r="F214" s="3104"/>
      <c r="G214" s="3104"/>
      <c r="H214" s="3104"/>
      <c r="I214" s="3104"/>
      <c r="J214" s="3104"/>
      <c r="K214" s="3104"/>
      <c r="L214" s="3104"/>
      <c r="M214" s="3104"/>
      <c r="N214" s="3104"/>
      <c r="O214" s="3104"/>
      <c r="P214" s="3104"/>
      <c r="Q214" s="3104"/>
      <c r="R214" s="3104"/>
      <c r="S214" s="3104"/>
      <c r="T214" s="3215"/>
      <c r="U214" s="3104"/>
      <c r="V214" s="3104"/>
      <c r="W214" s="3104"/>
      <c r="X214" s="3104"/>
      <c r="Y214" s="1783"/>
      <c r="Z214" s="1783"/>
      <c r="AA214" s="1783"/>
      <c r="AB214" s="1783"/>
      <c r="AC214" s="3104"/>
      <c r="AD214" s="3104"/>
      <c r="AE214" s="3104"/>
      <c r="AF214" s="3104"/>
      <c r="AG214" s="3104"/>
      <c r="AH214" s="3104"/>
      <c r="AI214" s="3104"/>
      <c r="AJ214" s="3104"/>
      <c r="AK214" s="3104"/>
      <c r="AL214" s="3104"/>
      <c r="AM214" s="3104"/>
      <c r="AN214" s="3104"/>
      <c r="AO214" s="3104"/>
      <c r="AP214" s="3104"/>
      <c r="AQ214" s="3104"/>
      <c r="AR214" s="3104"/>
      <c r="AS214" s="3104"/>
      <c r="AT214" s="3104"/>
      <c r="AU214" s="3104"/>
      <c r="AV214" s="3104"/>
      <c r="AW214" s="1783"/>
      <c r="AX214" s="1783"/>
      <c r="AY214" s="1783"/>
      <c r="AZ214" s="1783"/>
      <c r="BA214" s="1783"/>
      <c r="BB214" s="1783"/>
      <c r="BC214" s="1783"/>
      <c r="BD214" s="1783"/>
      <c r="BE214" s="1783"/>
      <c r="BF214" s="1783"/>
      <c r="BG214" s="1783"/>
      <c r="BH214" s="1783"/>
      <c r="BI214" s="1783"/>
      <c r="BJ214" s="1783"/>
      <c r="BK214" s="1783"/>
      <c r="BL214" s="1783"/>
      <c r="BM214" s="1783"/>
      <c r="BN214" s="1783"/>
      <c r="BO214" s="1783"/>
      <c r="BP214" s="1783"/>
      <c r="BQ214" s="1783"/>
      <c r="BR214" s="1783"/>
      <c r="BS214" s="1783"/>
      <c r="BT214" s="1783"/>
      <c r="BU214" s="1783"/>
      <c r="BV214" s="1783"/>
      <c r="BW214" s="1783"/>
      <c r="BX214" s="1783"/>
    </row>
    <row r="215" spans="1:76">
      <c r="A215" s="3104"/>
      <c r="B215" s="3104"/>
      <c r="C215" s="3215"/>
      <c r="D215" s="3104"/>
      <c r="E215" s="3104"/>
      <c r="F215" s="3104"/>
      <c r="G215" s="3104"/>
      <c r="H215" s="3104"/>
      <c r="I215" s="3104"/>
      <c r="J215" s="3104"/>
      <c r="K215" s="3104"/>
      <c r="L215" s="3104"/>
      <c r="M215" s="3104"/>
      <c r="N215" s="3104"/>
      <c r="O215" s="3104"/>
      <c r="P215" s="3104"/>
      <c r="Q215" s="3104"/>
      <c r="R215" s="3104"/>
      <c r="S215" s="3104"/>
      <c r="T215" s="3215"/>
      <c r="U215" s="3104"/>
      <c r="V215" s="3104"/>
      <c r="W215" s="3104"/>
      <c r="X215" s="3104"/>
      <c r="Y215" s="1783"/>
      <c r="Z215" s="1783"/>
      <c r="AA215" s="1783"/>
      <c r="AB215" s="1783"/>
      <c r="AC215" s="3104"/>
      <c r="AD215" s="3104"/>
      <c r="AE215" s="3104"/>
      <c r="AF215" s="3104"/>
      <c r="AG215" s="3104"/>
      <c r="AH215" s="3104"/>
      <c r="AI215" s="3104"/>
      <c r="AJ215" s="3104"/>
      <c r="AK215" s="3104"/>
      <c r="AL215" s="3104"/>
      <c r="AM215" s="3104"/>
      <c r="AN215" s="3104"/>
      <c r="AO215" s="3104"/>
      <c r="AP215" s="3104"/>
      <c r="AQ215" s="3104"/>
      <c r="AR215" s="3104"/>
      <c r="AS215" s="3104"/>
      <c r="AT215" s="3104"/>
      <c r="AU215" s="3104"/>
      <c r="AV215" s="3104"/>
      <c r="AW215" s="1783"/>
      <c r="AX215" s="1783"/>
      <c r="AY215" s="1783"/>
      <c r="AZ215" s="1783"/>
      <c r="BA215" s="1783"/>
      <c r="BB215" s="1783"/>
      <c r="BC215" s="1783"/>
      <c r="BD215" s="1783"/>
      <c r="BE215" s="1783"/>
      <c r="BF215" s="1783"/>
      <c r="BG215" s="1783"/>
      <c r="BH215" s="1783"/>
      <c r="BI215" s="1783"/>
      <c r="BJ215" s="1783"/>
      <c r="BK215" s="1783"/>
      <c r="BL215" s="1783"/>
      <c r="BM215" s="1783"/>
      <c r="BN215" s="1783"/>
      <c r="BO215" s="1783"/>
      <c r="BP215" s="1783"/>
      <c r="BQ215" s="1783"/>
      <c r="BR215" s="1783"/>
      <c r="BS215" s="1783"/>
      <c r="BT215" s="1783"/>
      <c r="BU215" s="1783"/>
      <c r="BV215" s="1783"/>
      <c r="BW215" s="1783"/>
      <c r="BX215" s="1783"/>
    </row>
    <row r="216" spans="1:76">
      <c r="A216" s="3104"/>
      <c r="B216" s="3104"/>
      <c r="C216" s="3215"/>
      <c r="D216" s="3104"/>
      <c r="E216" s="3104"/>
      <c r="F216" s="3104"/>
      <c r="G216" s="3104"/>
      <c r="H216" s="3104"/>
      <c r="I216" s="3104"/>
      <c r="J216" s="3104"/>
      <c r="K216" s="3104"/>
      <c r="L216" s="3104"/>
      <c r="M216" s="3104"/>
      <c r="N216" s="3104"/>
      <c r="O216" s="3104"/>
      <c r="P216" s="3104"/>
      <c r="Q216" s="3104"/>
      <c r="R216" s="3104"/>
      <c r="S216" s="3104"/>
      <c r="T216" s="3215"/>
      <c r="U216" s="3104"/>
      <c r="V216" s="3104"/>
      <c r="W216" s="3104"/>
      <c r="X216" s="3104"/>
      <c r="Y216" s="1783"/>
      <c r="Z216" s="1783"/>
      <c r="AA216" s="1783"/>
      <c r="AB216" s="1783"/>
      <c r="AC216" s="3104"/>
      <c r="AD216" s="3104"/>
      <c r="AE216" s="3104"/>
      <c r="AF216" s="3104"/>
      <c r="AG216" s="3104"/>
      <c r="AH216" s="3104"/>
      <c r="AI216" s="3104"/>
      <c r="AJ216" s="3104"/>
      <c r="AK216" s="3104"/>
      <c r="AL216" s="3104"/>
      <c r="AM216" s="3104"/>
      <c r="AN216" s="3104"/>
      <c r="AO216" s="3104"/>
      <c r="AP216" s="3104"/>
      <c r="AQ216" s="3104"/>
      <c r="AR216" s="3104"/>
      <c r="AS216" s="3104"/>
      <c r="AT216" s="3104"/>
      <c r="AU216" s="3104"/>
      <c r="AV216" s="3104"/>
      <c r="AW216" s="1783"/>
      <c r="AX216" s="1783"/>
      <c r="AY216" s="1783"/>
      <c r="AZ216" s="1783"/>
      <c r="BA216" s="1783"/>
      <c r="BB216" s="1783"/>
      <c r="BC216" s="1783"/>
      <c r="BD216" s="1783"/>
      <c r="BE216" s="1783"/>
      <c r="BF216" s="1783"/>
      <c r="BG216" s="1783"/>
      <c r="BH216" s="1783"/>
      <c r="BI216" s="1783"/>
      <c r="BJ216" s="1783"/>
      <c r="BK216" s="1783"/>
      <c r="BL216" s="1783"/>
      <c r="BM216" s="1783"/>
      <c r="BN216" s="1783"/>
      <c r="BO216" s="1783"/>
      <c r="BP216" s="1783"/>
      <c r="BQ216" s="1783"/>
      <c r="BR216" s="1783"/>
      <c r="BS216" s="1783"/>
      <c r="BT216" s="1783"/>
      <c r="BU216" s="1783"/>
      <c r="BV216" s="1783"/>
      <c r="BW216" s="1783"/>
      <c r="BX216" s="1783"/>
    </row>
    <row r="217" spans="1:76">
      <c r="A217" s="3104"/>
      <c r="B217" s="3104"/>
      <c r="C217" s="3215"/>
      <c r="D217" s="3104"/>
      <c r="E217" s="3104"/>
      <c r="F217" s="3104"/>
      <c r="G217" s="3104"/>
      <c r="H217" s="3104"/>
      <c r="I217" s="3104"/>
      <c r="J217" s="3104"/>
      <c r="K217" s="3104"/>
      <c r="L217" s="3104"/>
      <c r="M217" s="3104"/>
      <c r="N217" s="3104"/>
      <c r="O217" s="3104"/>
      <c r="P217" s="3104"/>
      <c r="Q217" s="3104"/>
      <c r="R217" s="3104"/>
      <c r="S217" s="3104"/>
      <c r="T217" s="3215"/>
      <c r="U217" s="3104"/>
      <c r="V217" s="3104"/>
      <c r="W217" s="3104"/>
      <c r="X217" s="3104"/>
      <c r="Y217" s="1783"/>
      <c r="Z217" s="1783"/>
      <c r="AA217" s="1783"/>
      <c r="AB217" s="1783"/>
      <c r="AC217" s="3104"/>
      <c r="AD217" s="3104"/>
      <c r="AE217" s="3104"/>
      <c r="AF217" s="3104"/>
      <c r="AG217" s="3104"/>
      <c r="AH217" s="3104"/>
      <c r="AI217" s="3104"/>
      <c r="AJ217" s="3104"/>
      <c r="AK217" s="3104"/>
      <c r="AL217" s="3104"/>
      <c r="AM217" s="3104"/>
      <c r="AN217" s="3104"/>
      <c r="AO217" s="3104"/>
      <c r="AP217" s="3104"/>
      <c r="AQ217" s="3104"/>
      <c r="AR217" s="3104"/>
      <c r="AS217" s="3104"/>
      <c r="AT217" s="3104"/>
      <c r="AU217" s="3104"/>
      <c r="AV217" s="3104"/>
      <c r="AW217" s="1783"/>
      <c r="AX217" s="1783"/>
      <c r="AY217" s="1783"/>
      <c r="AZ217" s="1783"/>
      <c r="BA217" s="1783"/>
      <c r="BB217" s="1783"/>
      <c r="BC217" s="1783"/>
      <c r="BD217" s="1783"/>
      <c r="BE217" s="1783"/>
      <c r="BF217" s="1783"/>
      <c r="BG217" s="1783"/>
      <c r="BH217" s="1783"/>
      <c r="BI217" s="1783"/>
      <c r="BJ217" s="1783"/>
      <c r="BK217" s="1783"/>
      <c r="BL217" s="1783"/>
      <c r="BM217" s="1783"/>
      <c r="BN217" s="1783"/>
      <c r="BO217" s="1783"/>
      <c r="BP217" s="1783"/>
      <c r="BQ217" s="1783"/>
      <c r="BR217" s="1783"/>
      <c r="BS217" s="1783"/>
      <c r="BT217" s="1783"/>
      <c r="BU217" s="1783"/>
      <c r="BV217" s="1783"/>
      <c r="BW217" s="1783"/>
      <c r="BX217" s="1783"/>
    </row>
    <row r="218" spans="1:76">
      <c r="A218" s="3104"/>
      <c r="B218" s="3104"/>
      <c r="C218" s="3215"/>
      <c r="D218" s="3104"/>
      <c r="E218" s="3104"/>
      <c r="F218" s="3104"/>
      <c r="G218" s="3104"/>
      <c r="H218" s="3104"/>
      <c r="I218" s="3104"/>
      <c r="J218" s="3104"/>
      <c r="K218" s="3104"/>
      <c r="L218" s="3104"/>
      <c r="M218" s="3104"/>
      <c r="N218" s="3104"/>
      <c r="O218" s="3104"/>
      <c r="P218" s="3104"/>
      <c r="Q218" s="3104"/>
      <c r="R218" s="3104"/>
      <c r="S218" s="3104"/>
      <c r="T218" s="3215"/>
      <c r="U218" s="3104"/>
      <c r="V218" s="3104"/>
      <c r="W218" s="3104"/>
      <c r="X218" s="3104"/>
      <c r="Y218" s="1783"/>
      <c r="Z218" s="1783"/>
      <c r="AA218" s="1783"/>
      <c r="AB218" s="1783"/>
      <c r="AC218" s="3104"/>
      <c r="AD218" s="3104"/>
      <c r="AE218" s="3104"/>
      <c r="AF218" s="3104"/>
      <c r="AG218" s="3104"/>
      <c r="AH218" s="3104"/>
      <c r="AI218" s="3104"/>
      <c r="AJ218" s="3104"/>
      <c r="AK218" s="3104"/>
      <c r="AL218" s="3104"/>
      <c r="AM218" s="3104"/>
      <c r="AN218" s="3104"/>
      <c r="AO218" s="3104"/>
      <c r="AP218" s="3104"/>
      <c r="AQ218" s="3104"/>
      <c r="AR218" s="3104"/>
      <c r="AS218" s="3104"/>
      <c r="AT218" s="3104"/>
      <c r="AU218" s="3104"/>
      <c r="AV218" s="3104"/>
      <c r="AW218" s="1783"/>
      <c r="AX218" s="1783"/>
      <c r="AY218" s="1783"/>
      <c r="AZ218" s="1783"/>
      <c r="BA218" s="1783"/>
      <c r="BB218" s="1783"/>
      <c r="BC218" s="1783"/>
      <c r="BD218" s="1783"/>
      <c r="BE218" s="1783"/>
      <c r="BF218" s="1783"/>
      <c r="BG218" s="1783"/>
      <c r="BH218" s="1783"/>
      <c r="BI218" s="1783"/>
      <c r="BJ218" s="1783"/>
      <c r="BK218" s="1783"/>
      <c r="BL218" s="1783"/>
      <c r="BM218" s="1783"/>
      <c r="BN218" s="1783"/>
      <c r="BO218" s="1783"/>
      <c r="BP218" s="1783"/>
      <c r="BQ218" s="1783"/>
      <c r="BR218" s="1783"/>
      <c r="BS218" s="1783"/>
      <c r="BT218" s="1783"/>
      <c r="BU218" s="1783"/>
      <c r="BV218" s="1783"/>
      <c r="BW218" s="1783"/>
      <c r="BX218" s="1783"/>
    </row>
    <row r="219" spans="1:76">
      <c r="A219" s="3104"/>
      <c r="B219" s="3104"/>
      <c r="C219" s="3215"/>
      <c r="D219" s="3104"/>
      <c r="E219" s="3104"/>
      <c r="F219" s="3104"/>
      <c r="G219" s="3104"/>
      <c r="H219" s="3104"/>
      <c r="I219" s="3104"/>
      <c r="J219" s="3104"/>
      <c r="K219" s="3104"/>
      <c r="L219" s="3104"/>
      <c r="M219" s="3104"/>
      <c r="N219" s="3104"/>
      <c r="O219" s="3104"/>
      <c r="P219" s="3104"/>
      <c r="Q219" s="3104"/>
      <c r="R219" s="3104"/>
      <c r="S219" s="3104"/>
      <c r="T219" s="3215"/>
      <c r="U219" s="3104"/>
      <c r="V219" s="3104"/>
      <c r="W219" s="3104"/>
      <c r="X219" s="3104"/>
      <c r="Y219" s="1783"/>
      <c r="Z219" s="1783"/>
      <c r="AA219" s="1783"/>
      <c r="AB219" s="1783"/>
      <c r="AC219" s="3104"/>
      <c r="AD219" s="3104"/>
      <c r="AE219" s="3104"/>
      <c r="AF219" s="3104"/>
      <c r="AG219" s="3104"/>
      <c r="AH219" s="3104"/>
      <c r="AI219" s="3104"/>
      <c r="AJ219" s="3104"/>
      <c r="AK219" s="3104"/>
      <c r="AL219" s="3104"/>
      <c r="AM219" s="3104"/>
      <c r="AN219" s="3104"/>
      <c r="AO219" s="3104"/>
      <c r="AP219" s="3104"/>
      <c r="AQ219" s="3104"/>
      <c r="AR219" s="3104"/>
      <c r="AS219" s="3104"/>
      <c r="AT219" s="3104"/>
      <c r="AU219" s="3104"/>
      <c r="AV219" s="3104"/>
      <c r="AW219" s="1783"/>
      <c r="AX219" s="1783"/>
      <c r="AY219" s="1783"/>
      <c r="AZ219" s="1783"/>
      <c r="BA219" s="1783"/>
      <c r="BB219" s="1783"/>
      <c r="BC219" s="1783"/>
      <c r="BD219" s="1783"/>
      <c r="BE219" s="1783"/>
      <c r="BF219" s="1783"/>
      <c r="BG219" s="1783"/>
      <c r="BH219" s="1783"/>
      <c r="BI219" s="1783"/>
      <c r="BJ219" s="1783"/>
      <c r="BK219" s="1783"/>
      <c r="BL219" s="1783"/>
      <c r="BM219" s="1783"/>
      <c r="BN219" s="1783"/>
      <c r="BO219" s="1783"/>
      <c r="BP219" s="1783"/>
      <c r="BQ219" s="1783"/>
      <c r="BR219" s="1783"/>
      <c r="BS219" s="1783"/>
      <c r="BT219" s="1783"/>
      <c r="BU219" s="1783"/>
      <c r="BV219" s="1783"/>
      <c r="BW219" s="1783"/>
      <c r="BX219" s="1783"/>
    </row>
    <row r="220" spans="1:76">
      <c r="A220" s="3104"/>
      <c r="B220" s="3104"/>
      <c r="C220" s="3215"/>
      <c r="D220" s="3104"/>
      <c r="E220" s="3104"/>
      <c r="F220" s="3104"/>
      <c r="G220" s="3104"/>
      <c r="H220" s="3104"/>
      <c r="I220" s="3104"/>
      <c r="J220" s="3104"/>
      <c r="K220" s="3104"/>
      <c r="L220" s="3104"/>
      <c r="M220" s="3104"/>
      <c r="N220" s="3104"/>
      <c r="O220" s="3104"/>
      <c r="P220" s="3104"/>
      <c r="Q220" s="3104"/>
      <c r="R220" s="3104"/>
      <c r="S220" s="3104"/>
      <c r="T220" s="3215"/>
      <c r="U220" s="3104"/>
      <c r="V220" s="3104"/>
      <c r="W220" s="3104"/>
      <c r="X220" s="3104"/>
      <c r="Y220" s="1783"/>
      <c r="Z220" s="1783"/>
      <c r="AA220" s="1783"/>
      <c r="AB220" s="1783"/>
      <c r="AC220" s="3104"/>
      <c r="AD220" s="3104"/>
      <c r="AE220" s="3104"/>
      <c r="AF220" s="3104"/>
      <c r="AG220" s="3104"/>
      <c r="AH220" s="3104"/>
      <c r="AI220" s="3104"/>
      <c r="AJ220" s="3104"/>
      <c r="AK220" s="3104"/>
      <c r="AL220" s="3104"/>
      <c r="AM220" s="3104"/>
      <c r="AN220" s="3104"/>
      <c r="AO220" s="3104"/>
      <c r="AP220" s="3104"/>
      <c r="AQ220" s="3104"/>
      <c r="AR220" s="3104"/>
      <c r="AS220" s="3104"/>
      <c r="AT220" s="3104"/>
      <c r="AU220" s="3104"/>
      <c r="AV220" s="3104"/>
      <c r="AW220" s="1783"/>
      <c r="AX220" s="1783"/>
      <c r="AY220" s="1783"/>
      <c r="AZ220" s="1783"/>
      <c r="BA220" s="1783"/>
      <c r="BB220" s="1783"/>
      <c r="BC220" s="1783"/>
      <c r="BD220" s="1783"/>
      <c r="BE220" s="1783"/>
      <c r="BF220" s="1783"/>
      <c r="BG220" s="1783"/>
      <c r="BH220" s="1783"/>
      <c r="BI220" s="1783"/>
      <c r="BJ220" s="1783"/>
      <c r="BK220" s="1783"/>
      <c r="BL220" s="1783"/>
      <c r="BM220" s="1783"/>
      <c r="BN220" s="1783"/>
      <c r="BO220" s="1783"/>
      <c r="BP220" s="1783"/>
      <c r="BQ220" s="1783"/>
      <c r="BR220" s="1783"/>
      <c r="BS220" s="1783"/>
      <c r="BT220" s="1783"/>
      <c r="BU220" s="1783"/>
      <c r="BV220" s="1783"/>
      <c r="BW220" s="1783"/>
      <c r="BX220" s="1783"/>
    </row>
    <row r="221" spans="1:76">
      <c r="A221" s="3104"/>
      <c r="B221" s="3104"/>
      <c r="C221" s="3215"/>
      <c r="D221" s="3104"/>
      <c r="E221" s="3104"/>
      <c r="F221" s="3104"/>
      <c r="G221" s="3104"/>
      <c r="H221" s="3104"/>
      <c r="I221" s="3104"/>
      <c r="J221" s="3104"/>
      <c r="K221" s="3104"/>
      <c r="L221" s="3104"/>
      <c r="M221" s="3104"/>
      <c r="N221" s="3104"/>
      <c r="O221" s="3104"/>
      <c r="P221" s="3104"/>
      <c r="Q221" s="3104"/>
      <c r="R221" s="3104"/>
      <c r="S221" s="3104"/>
      <c r="T221" s="3215"/>
      <c r="U221" s="3104"/>
      <c r="V221" s="3104"/>
      <c r="W221" s="3104"/>
      <c r="X221" s="3104"/>
      <c r="Y221" s="1783"/>
      <c r="Z221" s="1783"/>
      <c r="AA221" s="1783"/>
      <c r="AB221" s="1783"/>
      <c r="AC221" s="3104"/>
      <c r="AD221" s="3104"/>
      <c r="AE221" s="3104"/>
      <c r="AF221" s="3104"/>
      <c r="AG221" s="3104"/>
      <c r="AH221" s="3104"/>
      <c r="AI221" s="3104"/>
      <c r="AJ221" s="3104"/>
      <c r="AK221" s="3104"/>
      <c r="AL221" s="3104"/>
      <c r="AM221" s="3104"/>
      <c r="AN221" s="3104"/>
      <c r="AO221" s="3104"/>
      <c r="AP221" s="3104"/>
      <c r="AQ221" s="3104"/>
      <c r="AR221" s="3104"/>
      <c r="AS221" s="3104"/>
      <c r="AT221" s="3104"/>
      <c r="AU221" s="3104"/>
      <c r="AV221" s="3104"/>
      <c r="AW221" s="1783"/>
      <c r="AX221" s="1783"/>
      <c r="AY221" s="1783"/>
      <c r="AZ221" s="1783"/>
      <c r="BA221" s="1783"/>
      <c r="BB221" s="1783"/>
      <c r="BC221" s="1783"/>
      <c r="BD221" s="1783"/>
      <c r="BE221" s="1783"/>
      <c r="BF221" s="1783"/>
      <c r="BG221" s="1783"/>
      <c r="BH221" s="1783"/>
      <c r="BI221" s="1783"/>
      <c r="BJ221" s="1783"/>
      <c r="BK221" s="1783"/>
      <c r="BL221" s="1783"/>
      <c r="BM221" s="1783"/>
      <c r="BN221" s="1783"/>
      <c r="BO221" s="1783"/>
      <c r="BP221" s="1783"/>
      <c r="BQ221" s="1783"/>
      <c r="BR221" s="1783"/>
      <c r="BS221" s="1783"/>
      <c r="BT221" s="1783"/>
      <c r="BU221" s="1783"/>
      <c r="BV221" s="1783"/>
      <c r="BW221" s="1783"/>
      <c r="BX221" s="1783"/>
    </row>
    <row r="222" spans="1:76">
      <c r="A222" s="3104"/>
      <c r="B222" s="3104"/>
      <c r="C222" s="3215"/>
      <c r="D222" s="3104"/>
      <c r="E222" s="3104"/>
      <c r="F222" s="3104"/>
      <c r="G222" s="3104"/>
      <c r="H222" s="3104"/>
      <c r="I222" s="3104"/>
      <c r="J222" s="3104"/>
      <c r="K222" s="3104"/>
      <c r="L222" s="3104"/>
      <c r="M222" s="3104"/>
      <c r="N222" s="3104"/>
      <c r="O222" s="3104"/>
      <c r="P222" s="3104"/>
      <c r="Q222" s="3104"/>
      <c r="R222" s="3104"/>
      <c r="S222" s="3104"/>
      <c r="T222" s="3215"/>
      <c r="U222" s="3104"/>
      <c r="V222" s="3104"/>
      <c r="W222" s="3104"/>
      <c r="X222" s="3104"/>
      <c r="Y222" s="1783"/>
      <c r="Z222" s="1783"/>
      <c r="AA222" s="1783"/>
      <c r="AB222" s="1783"/>
      <c r="AC222" s="3104"/>
      <c r="AD222" s="3104"/>
      <c r="AE222" s="3104"/>
      <c r="AF222" s="3104"/>
      <c r="AG222" s="3104"/>
      <c r="AH222" s="3104"/>
      <c r="AI222" s="3104"/>
      <c r="AJ222" s="3104"/>
      <c r="AK222" s="3104"/>
      <c r="AL222" s="3104"/>
      <c r="AM222" s="3104"/>
      <c r="AN222" s="3104"/>
      <c r="AO222" s="3104"/>
      <c r="AP222" s="3104"/>
      <c r="AQ222" s="3104"/>
      <c r="AR222" s="3104"/>
      <c r="AS222" s="3104"/>
      <c r="AT222" s="3104"/>
      <c r="AU222" s="3104"/>
      <c r="AV222" s="3104"/>
      <c r="AW222" s="1783"/>
      <c r="AX222" s="1783"/>
      <c r="AY222" s="1783"/>
      <c r="AZ222" s="1783"/>
      <c r="BA222" s="1783"/>
      <c r="BB222" s="1783"/>
      <c r="BC222" s="1783"/>
      <c r="BD222" s="1783"/>
      <c r="BE222" s="1783"/>
      <c r="BF222" s="1783"/>
      <c r="BG222" s="1783"/>
      <c r="BH222" s="1783"/>
      <c r="BI222" s="1783"/>
      <c r="BJ222" s="1783"/>
      <c r="BK222" s="1783"/>
      <c r="BL222" s="1783"/>
      <c r="BM222" s="1783"/>
      <c r="BN222" s="1783"/>
      <c r="BO222" s="1783"/>
      <c r="BP222" s="1783"/>
      <c r="BQ222" s="1783"/>
      <c r="BR222" s="1783"/>
      <c r="BS222" s="1783"/>
      <c r="BT222" s="1783"/>
      <c r="BU222" s="1783"/>
      <c r="BV222" s="1783"/>
      <c r="BW222" s="1783"/>
      <c r="BX222" s="1783"/>
    </row>
    <row r="223" spans="1:76">
      <c r="A223" s="3104"/>
      <c r="B223" s="3104"/>
      <c r="C223" s="3215"/>
      <c r="D223" s="3104"/>
      <c r="E223" s="3104"/>
      <c r="F223" s="3104"/>
      <c r="G223" s="3104"/>
      <c r="H223" s="3104"/>
      <c r="I223" s="3104"/>
      <c r="J223" s="3104"/>
      <c r="K223" s="3104"/>
      <c r="L223" s="3104"/>
      <c r="M223" s="3104"/>
      <c r="N223" s="3104"/>
      <c r="O223" s="3104"/>
      <c r="P223" s="3104"/>
      <c r="Q223" s="3104"/>
      <c r="R223" s="3104"/>
      <c r="S223" s="3104"/>
      <c r="T223" s="3215"/>
      <c r="U223" s="3104"/>
      <c r="V223" s="3104"/>
      <c r="W223" s="3104"/>
      <c r="X223" s="3104"/>
      <c r="Y223" s="1783"/>
      <c r="Z223" s="1783"/>
      <c r="AA223" s="1783"/>
      <c r="AB223" s="1783"/>
      <c r="AC223" s="3104"/>
      <c r="AD223" s="3104"/>
      <c r="AE223" s="3104"/>
      <c r="AF223" s="3104"/>
      <c r="AG223" s="3104"/>
      <c r="AH223" s="3104"/>
      <c r="AI223" s="3104"/>
      <c r="AJ223" s="3104"/>
      <c r="AK223" s="3104"/>
      <c r="AL223" s="3104"/>
      <c r="AM223" s="3104"/>
      <c r="AN223" s="3104"/>
      <c r="AO223" s="3104"/>
      <c r="AP223" s="3104"/>
      <c r="AQ223" s="3104"/>
      <c r="AR223" s="3104"/>
      <c r="AS223" s="3104"/>
      <c r="AT223" s="3104"/>
      <c r="AU223" s="3104"/>
      <c r="AV223" s="3104"/>
      <c r="AW223" s="1783"/>
      <c r="AX223" s="1783"/>
      <c r="AY223" s="1783"/>
      <c r="AZ223" s="1783"/>
      <c r="BA223" s="1783"/>
      <c r="BB223" s="1783"/>
      <c r="BC223" s="1783"/>
      <c r="BD223" s="1783"/>
      <c r="BE223" s="1783"/>
      <c r="BF223" s="1783"/>
      <c r="BG223" s="1783"/>
      <c r="BH223" s="1783"/>
      <c r="BI223" s="1783"/>
      <c r="BJ223" s="1783"/>
      <c r="BK223" s="1783"/>
      <c r="BL223" s="1783"/>
      <c r="BM223" s="1783"/>
      <c r="BN223" s="1783"/>
      <c r="BO223" s="1783"/>
      <c r="BP223" s="1783"/>
      <c r="BQ223" s="1783"/>
      <c r="BR223" s="1783"/>
      <c r="BS223" s="1783"/>
      <c r="BT223" s="1783"/>
      <c r="BU223" s="1783"/>
      <c r="BV223" s="1783"/>
      <c r="BW223" s="1783"/>
      <c r="BX223" s="1783"/>
    </row>
    <row r="224" spans="1:76">
      <c r="A224" s="3104"/>
      <c r="B224" s="3104"/>
      <c r="C224" s="3215"/>
      <c r="D224" s="3104"/>
      <c r="E224" s="3104"/>
      <c r="F224" s="3104"/>
      <c r="G224" s="3104"/>
      <c r="H224" s="3104"/>
      <c r="I224" s="3104"/>
      <c r="J224" s="3104"/>
      <c r="K224" s="3104"/>
      <c r="L224" s="3104"/>
      <c r="M224" s="3104"/>
      <c r="N224" s="3104"/>
      <c r="O224" s="3104"/>
      <c r="P224" s="3104"/>
      <c r="Q224" s="3104"/>
      <c r="R224" s="3104"/>
      <c r="S224" s="3104"/>
      <c r="T224" s="3215"/>
      <c r="U224" s="3104"/>
      <c r="V224" s="3104"/>
      <c r="W224" s="3104"/>
      <c r="X224" s="3104"/>
      <c r="Y224" s="1783"/>
      <c r="Z224" s="1783"/>
      <c r="AA224" s="1783"/>
      <c r="AB224" s="1783"/>
      <c r="AC224" s="3104"/>
      <c r="AD224" s="3104"/>
      <c r="AE224" s="3104"/>
      <c r="AF224" s="3104"/>
      <c r="AG224" s="3104"/>
      <c r="AH224" s="3104"/>
      <c r="AI224" s="3104"/>
      <c r="AJ224" s="3104"/>
      <c r="AK224" s="3104"/>
      <c r="AL224" s="3104"/>
      <c r="AM224" s="3104"/>
      <c r="AN224" s="3104"/>
      <c r="AO224" s="3104"/>
      <c r="AP224" s="3104"/>
      <c r="AQ224" s="3104"/>
      <c r="AR224" s="3104"/>
      <c r="AS224" s="3104"/>
      <c r="AT224" s="3104"/>
      <c r="AU224" s="3104"/>
      <c r="AV224" s="3104"/>
      <c r="AW224" s="1783"/>
      <c r="AX224" s="1783"/>
      <c r="AY224" s="1783"/>
      <c r="AZ224" s="1783"/>
      <c r="BA224" s="1783"/>
      <c r="BB224" s="1783"/>
      <c r="BC224" s="1783"/>
      <c r="BD224" s="1783"/>
      <c r="BE224" s="1783"/>
      <c r="BF224" s="1783"/>
      <c r="BG224" s="1783"/>
      <c r="BH224" s="1783"/>
      <c r="BI224" s="1783"/>
      <c r="BJ224" s="1783"/>
      <c r="BK224" s="1783"/>
      <c r="BL224" s="1783"/>
      <c r="BM224" s="1783"/>
      <c r="BN224" s="1783"/>
      <c r="BO224" s="1783"/>
      <c r="BP224" s="1783"/>
      <c r="BQ224" s="1783"/>
      <c r="BR224" s="1783"/>
      <c r="BS224" s="1783"/>
      <c r="BT224" s="1783"/>
      <c r="BU224" s="1783"/>
      <c r="BV224" s="1783"/>
      <c r="BW224" s="1783"/>
      <c r="BX224" s="1783"/>
    </row>
    <row r="225" spans="1:76">
      <c r="A225" s="3104"/>
      <c r="B225" s="3104"/>
      <c r="C225" s="3215"/>
      <c r="D225" s="3104"/>
      <c r="E225" s="3104"/>
      <c r="F225" s="3104"/>
      <c r="G225" s="3104"/>
      <c r="H225" s="3104"/>
      <c r="I225" s="3104"/>
      <c r="J225" s="3104"/>
      <c r="K225" s="3104"/>
      <c r="L225" s="3104"/>
      <c r="M225" s="3104"/>
      <c r="N225" s="3104"/>
      <c r="O225" s="3104"/>
      <c r="P225" s="3104"/>
      <c r="Q225" s="3104"/>
      <c r="R225" s="3104"/>
      <c r="S225" s="3104"/>
      <c r="T225" s="3215"/>
      <c r="U225" s="3104"/>
      <c r="V225" s="3104"/>
      <c r="W225" s="3104"/>
      <c r="X225" s="3104"/>
      <c r="Y225" s="1783"/>
      <c r="Z225" s="1783"/>
      <c r="AA225" s="1783"/>
      <c r="AB225" s="1783"/>
      <c r="AC225" s="3104"/>
      <c r="AD225" s="3104"/>
      <c r="AE225" s="3104"/>
      <c r="AF225" s="3104"/>
      <c r="AG225" s="3104"/>
      <c r="AH225" s="3104"/>
      <c r="AI225" s="3104"/>
      <c r="AJ225" s="3104"/>
      <c r="AK225" s="3104"/>
      <c r="AL225" s="3104"/>
      <c r="AM225" s="3104"/>
      <c r="AN225" s="3104"/>
      <c r="AO225" s="3104"/>
      <c r="AP225" s="3104"/>
      <c r="AQ225" s="3104"/>
      <c r="AR225" s="3104"/>
      <c r="AS225" s="3104"/>
      <c r="AT225" s="3104"/>
      <c r="AU225" s="3104"/>
      <c r="AV225" s="3104"/>
      <c r="AW225" s="1783"/>
      <c r="AX225" s="1783"/>
      <c r="AY225" s="1783"/>
      <c r="AZ225" s="1783"/>
      <c r="BA225" s="1783"/>
      <c r="BB225" s="1783"/>
      <c r="BC225" s="1783"/>
      <c r="BD225" s="1783"/>
      <c r="BE225" s="1783"/>
      <c r="BF225" s="1783"/>
      <c r="BG225" s="1783"/>
      <c r="BH225" s="1783"/>
      <c r="BI225" s="1783"/>
      <c r="BJ225" s="1783"/>
      <c r="BK225" s="1783"/>
      <c r="BL225" s="1783"/>
      <c r="BM225" s="1783"/>
      <c r="BN225" s="1783"/>
      <c r="BO225" s="1783"/>
      <c r="BP225" s="1783"/>
      <c r="BQ225" s="1783"/>
      <c r="BR225" s="1783"/>
      <c r="BS225" s="1783"/>
      <c r="BT225" s="1783"/>
      <c r="BU225" s="1783"/>
      <c r="BV225" s="1783"/>
      <c r="BW225" s="1783"/>
      <c r="BX225" s="1783"/>
    </row>
    <row r="226" spans="1:76">
      <c r="A226" s="3104"/>
      <c r="B226" s="3104"/>
      <c r="C226" s="3215"/>
      <c r="D226" s="3104"/>
      <c r="E226" s="3104"/>
      <c r="F226" s="3104"/>
      <c r="G226" s="3104"/>
      <c r="H226" s="3104"/>
      <c r="I226" s="3104"/>
      <c r="J226" s="3104"/>
      <c r="K226" s="3104"/>
      <c r="L226" s="3104"/>
      <c r="M226" s="3104"/>
      <c r="N226" s="3104"/>
      <c r="O226" s="3104"/>
      <c r="P226" s="3104"/>
      <c r="Q226" s="3104"/>
      <c r="R226" s="3104"/>
      <c r="S226" s="3104"/>
      <c r="T226" s="3215"/>
      <c r="U226" s="3104"/>
      <c r="V226" s="3104"/>
      <c r="W226" s="3104"/>
      <c r="X226" s="3104"/>
      <c r="Y226" s="1783"/>
      <c r="Z226" s="1783"/>
      <c r="AA226" s="1783"/>
      <c r="AB226" s="1783"/>
      <c r="AC226" s="3104"/>
      <c r="AD226" s="3104"/>
      <c r="AE226" s="3104"/>
      <c r="AF226" s="3104"/>
      <c r="AG226" s="3104"/>
      <c r="AH226" s="3104"/>
      <c r="AI226" s="3104"/>
      <c r="AJ226" s="3104"/>
      <c r="AK226" s="3104"/>
      <c r="AL226" s="3104"/>
      <c r="AM226" s="3104"/>
      <c r="AN226" s="3104"/>
      <c r="AO226" s="3104"/>
      <c r="AP226" s="3104"/>
      <c r="AQ226" s="3104"/>
      <c r="AR226" s="3104"/>
      <c r="AS226" s="3104"/>
      <c r="AT226" s="3104"/>
      <c r="AU226" s="3104"/>
      <c r="AV226" s="3104"/>
      <c r="AW226" s="1783"/>
      <c r="AX226" s="1783"/>
      <c r="AY226" s="1783"/>
      <c r="AZ226" s="1783"/>
      <c r="BA226" s="1783"/>
      <c r="BB226" s="1783"/>
      <c r="BC226" s="1783"/>
      <c r="BD226" s="1783"/>
      <c r="BE226" s="1783"/>
      <c r="BF226" s="1783"/>
      <c r="BG226" s="1783"/>
      <c r="BH226" s="1783"/>
      <c r="BI226" s="1783"/>
      <c r="BJ226" s="1783"/>
      <c r="BK226" s="1783"/>
      <c r="BL226" s="1783"/>
      <c r="BM226" s="1783"/>
      <c r="BN226" s="1783"/>
      <c r="BO226" s="1783"/>
      <c r="BP226" s="1783"/>
      <c r="BQ226" s="1783"/>
      <c r="BR226" s="1783"/>
      <c r="BS226" s="1783"/>
      <c r="BT226" s="1783"/>
      <c r="BU226" s="1783"/>
      <c r="BV226" s="1783"/>
      <c r="BW226" s="1783"/>
      <c r="BX226" s="1783"/>
    </row>
    <row r="227" spans="1:76">
      <c r="A227" s="3104"/>
      <c r="B227" s="3104"/>
      <c r="C227" s="3215"/>
      <c r="D227" s="3104"/>
      <c r="E227" s="3104"/>
      <c r="F227" s="3104"/>
      <c r="G227" s="3104"/>
      <c r="H227" s="3104"/>
      <c r="I227" s="3104"/>
      <c r="J227" s="3104"/>
      <c r="K227" s="3104"/>
      <c r="L227" s="3104"/>
      <c r="M227" s="3104"/>
      <c r="N227" s="3104"/>
      <c r="O227" s="3104"/>
      <c r="P227" s="3104"/>
      <c r="Q227" s="3104"/>
      <c r="R227" s="3104"/>
      <c r="S227" s="3104"/>
      <c r="T227" s="3215"/>
      <c r="U227" s="3104"/>
      <c r="V227" s="3104"/>
      <c r="W227" s="3104"/>
      <c r="X227" s="3104"/>
      <c r="Y227" s="1783"/>
      <c r="Z227" s="1783"/>
      <c r="AA227" s="1783"/>
      <c r="AB227" s="1783"/>
      <c r="AC227" s="3104"/>
      <c r="AD227" s="3104"/>
      <c r="AE227" s="3104"/>
      <c r="AF227" s="3104"/>
      <c r="AG227" s="3104"/>
      <c r="AH227" s="3104"/>
      <c r="AI227" s="3104"/>
      <c r="AJ227" s="3104"/>
      <c r="AK227" s="3104"/>
      <c r="AL227" s="3104"/>
      <c r="AM227" s="3104"/>
      <c r="AN227" s="3104"/>
      <c r="AO227" s="3104"/>
      <c r="AP227" s="3104"/>
      <c r="AQ227" s="3104"/>
      <c r="AR227" s="3104"/>
      <c r="AS227" s="3104"/>
      <c r="AT227" s="3104"/>
      <c r="AU227" s="3104"/>
      <c r="AV227" s="3104"/>
      <c r="AW227" s="1783"/>
      <c r="AX227" s="1783"/>
      <c r="AY227" s="1783"/>
      <c r="AZ227" s="1783"/>
      <c r="BA227" s="1783"/>
      <c r="BB227" s="1783"/>
      <c r="BC227" s="1783"/>
      <c r="BD227" s="1783"/>
      <c r="BE227" s="1783"/>
      <c r="BF227" s="1783"/>
      <c r="BG227" s="1783"/>
      <c r="BH227" s="1783"/>
      <c r="BI227" s="1783"/>
      <c r="BJ227" s="1783"/>
      <c r="BK227" s="1783"/>
      <c r="BL227" s="1783"/>
      <c r="BM227" s="1783"/>
      <c r="BN227" s="1783"/>
      <c r="BO227" s="1783"/>
      <c r="BP227" s="1783"/>
      <c r="BQ227" s="1783"/>
      <c r="BR227" s="1783"/>
      <c r="BS227" s="1783"/>
      <c r="BT227" s="1783"/>
      <c r="BU227" s="1783"/>
      <c r="BV227" s="1783"/>
      <c r="BW227" s="1783"/>
      <c r="BX227" s="1783"/>
    </row>
    <row r="228" spans="1:76">
      <c r="A228" s="3104"/>
      <c r="B228" s="3104"/>
      <c r="C228" s="3215"/>
      <c r="D228" s="3104"/>
      <c r="E228" s="3104"/>
      <c r="F228" s="3104"/>
      <c r="G228" s="3104"/>
      <c r="H228" s="3104"/>
      <c r="I228" s="3104"/>
      <c r="J228" s="3104"/>
      <c r="K228" s="3104"/>
      <c r="L228" s="3104"/>
      <c r="M228" s="3104"/>
      <c r="N228" s="3104"/>
      <c r="O228" s="3104"/>
      <c r="P228" s="3104"/>
      <c r="Q228" s="3104"/>
      <c r="R228" s="3104"/>
      <c r="S228" s="3104"/>
      <c r="T228" s="3215"/>
      <c r="U228" s="3104"/>
      <c r="V228" s="3104"/>
      <c r="W228" s="3104"/>
      <c r="X228" s="3104"/>
      <c r="Y228" s="1783"/>
      <c r="Z228" s="1783"/>
      <c r="AA228" s="1783"/>
      <c r="AB228" s="1783"/>
      <c r="AC228" s="3104"/>
      <c r="AD228" s="3104"/>
      <c r="AE228" s="3104"/>
      <c r="AF228" s="3104"/>
      <c r="AG228" s="3104"/>
      <c r="AH228" s="3104"/>
      <c r="AI228" s="3104"/>
      <c r="AJ228" s="3104"/>
      <c r="AK228" s="3104"/>
      <c r="AL228" s="3104"/>
      <c r="AM228" s="3104"/>
      <c r="AN228" s="3104"/>
      <c r="AO228" s="3104"/>
      <c r="AP228" s="3104"/>
      <c r="AQ228" s="3104"/>
      <c r="AR228" s="3104"/>
      <c r="AS228" s="3104"/>
      <c r="AT228" s="3104"/>
      <c r="AU228" s="3104"/>
      <c r="AV228" s="3104"/>
      <c r="AW228" s="1783"/>
      <c r="AX228" s="1783"/>
      <c r="AY228" s="1783"/>
      <c r="AZ228" s="1783"/>
      <c r="BA228" s="1783"/>
      <c r="BB228" s="1783"/>
      <c r="BC228" s="1783"/>
      <c r="BD228" s="1783"/>
      <c r="BE228" s="1783"/>
      <c r="BF228" s="1783"/>
      <c r="BG228" s="1783"/>
      <c r="BH228" s="1783"/>
      <c r="BI228" s="1783"/>
      <c r="BJ228" s="1783"/>
      <c r="BK228" s="1783"/>
      <c r="BL228" s="1783"/>
      <c r="BM228" s="1783"/>
      <c r="BN228" s="1783"/>
      <c r="BO228" s="1783"/>
      <c r="BP228" s="1783"/>
      <c r="BQ228" s="1783"/>
      <c r="BR228" s="1783"/>
      <c r="BS228" s="1783"/>
      <c r="BT228" s="1783"/>
      <c r="BU228" s="1783"/>
      <c r="BV228" s="1783"/>
      <c r="BW228" s="1783"/>
      <c r="BX228" s="1783"/>
    </row>
    <row r="229" spans="1:76">
      <c r="A229" s="3104"/>
      <c r="B229" s="3104"/>
      <c r="C229" s="3215"/>
      <c r="D229" s="3104"/>
      <c r="E229" s="3104"/>
      <c r="F229" s="3104"/>
      <c r="G229" s="3104"/>
      <c r="H229" s="3104"/>
      <c r="I229" s="3104"/>
      <c r="J229" s="3104"/>
      <c r="K229" s="3104"/>
      <c r="L229" s="3104"/>
      <c r="M229" s="3104"/>
      <c r="N229" s="3104"/>
      <c r="O229" s="3104"/>
      <c r="P229" s="3104"/>
      <c r="Q229" s="3104"/>
      <c r="R229" s="3104"/>
      <c r="S229" s="3104"/>
      <c r="T229" s="3215"/>
      <c r="U229" s="3104"/>
      <c r="V229" s="3104"/>
      <c r="W229" s="3104"/>
      <c r="X229" s="3104"/>
      <c r="Y229" s="1783"/>
      <c r="Z229" s="1783"/>
      <c r="AA229" s="1783"/>
      <c r="AB229" s="1783"/>
      <c r="AC229" s="3104"/>
      <c r="AD229" s="3104"/>
      <c r="AE229" s="3104"/>
      <c r="AF229" s="3104"/>
      <c r="AG229" s="3104"/>
      <c r="AH229" s="3104"/>
      <c r="AI229" s="3104"/>
      <c r="AJ229" s="3104"/>
      <c r="AK229" s="3104"/>
      <c r="AL229" s="3104"/>
      <c r="AM229" s="3104"/>
      <c r="AN229" s="3104"/>
      <c r="AO229" s="3104"/>
      <c r="AP229" s="3104"/>
      <c r="AQ229" s="3104"/>
      <c r="AR229" s="3104"/>
      <c r="AS229" s="3104"/>
      <c r="AT229" s="3104"/>
      <c r="AU229" s="3104"/>
      <c r="AV229" s="3104"/>
      <c r="AW229" s="1783"/>
      <c r="AX229" s="1783"/>
      <c r="AY229" s="1783"/>
      <c r="AZ229" s="1783"/>
      <c r="BA229" s="1783"/>
      <c r="BB229" s="1783"/>
      <c r="BC229" s="1783"/>
      <c r="BD229" s="1783"/>
      <c r="BE229" s="1783"/>
      <c r="BF229" s="1783"/>
      <c r="BG229" s="1783"/>
      <c r="BH229" s="1783"/>
      <c r="BI229" s="1783"/>
      <c r="BJ229" s="1783"/>
      <c r="BK229" s="1783"/>
      <c r="BL229" s="1783"/>
      <c r="BM229" s="1783"/>
      <c r="BN229" s="1783"/>
      <c r="BO229" s="1783"/>
      <c r="BP229" s="1783"/>
      <c r="BQ229" s="1783"/>
      <c r="BR229" s="1783"/>
      <c r="BS229" s="1783"/>
      <c r="BT229" s="1783"/>
      <c r="BU229" s="1783"/>
      <c r="BV229" s="1783"/>
      <c r="BW229" s="1783"/>
      <c r="BX229" s="1783"/>
    </row>
    <row r="230" spans="1:76">
      <c r="A230" s="3104"/>
      <c r="B230" s="3104"/>
      <c r="C230" s="3215"/>
      <c r="D230" s="3104"/>
      <c r="E230" s="3104"/>
      <c r="F230" s="3104"/>
      <c r="G230" s="3104"/>
      <c r="H230" s="3104"/>
      <c r="I230" s="3104"/>
      <c r="J230" s="3104"/>
      <c r="K230" s="3104"/>
      <c r="L230" s="3104"/>
      <c r="M230" s="3104"/>
      <c r="N230" s="3104"/>
      <c r="O230" s="3104"/>
      <c r="P230" s="3104"/>
      <c r="Q230" s="3104"/>
      <c r="R230" s="3104"/>
      <c r="S230" s="3104"/>
      <c r="T230" s="3215"/>
      <c r="U230" s="3104"/>
      <c r="V230" s="3104"/>
      <c r="W230" s="3104"/>
      <c r="X230" s="3104"/>
      <c r="Y230" s="1783"/>
      <c r="Z230" s="1783"/>
      <c r="AA230" s="1783"/>
      <c r="AB230" s="1783"/>
      <c r="AC230" s="3104"/>
      <c r="AD230" s="3104"/>
      <c r="AE230" s="3104"/>
      <c r="AF230" s="3104"/>
      <c r="AG230" s="3104"/>
      <c r="AH230" s="3104"/>
      <c r="AI230" s="3104"/>
      <c r="AJ230" s="3104"/>
      <c r="AK230" s="3104"/>
      <c r="AL230" s="3104"/>
      <c r="AM230" s="3104"/>
      <c r="AN230" s="3104"/>
      <c r="AO230" s="3104"/>
      <c r="AP230" s="3104"/>
      <c r="AQ230" s="3104"/>
      <c r="AR230" s="3104"/>
      <c r="AS230" s="3104"/>
      <c r="AT230" s="3104"/>
      <c r="AU230" s="3104"/>
      <c r="AV230" s="3104"/>
      <c r="AW230" s="1783"/>
      <c r="AX230" s="1783"/>
      <c r="AY230" s="1783"/>
      <c r="AZ230" s="1783"/>
      <c r="BA230" s="1783"/>
      <c r="BB230" s="1783"/>
      <c r="BC230" s="1783"/>
      <c r="BD230" s="1783"/>
      <c r="BE230" s="1783"/>
      <c r="BF230" s="1783"/>
      <c r="BG230" s="1783"/>
      <c r="BH230" s="1783"/>
      <c r="BI230" s="1783"/>
      <c r="BJ230" s="1783"/>
      <c r="BK230" s="1783"/>
      <c r="BL230" s="1783"/>
      <c r="BM230" s="1783"/>
      <c r="BN230" s="1783"/>
      <c r="BO230" s="1783"/>
      <c r="BP230" s="1783"/>
      <c r="BQ230" s="1783"/>
      <c r="BR230" s="1783"/>
      <c r="BS230" s="1783"/>
      <c r="BT230" s="1783"/>
      <c r="BU230" s="1783"/>
      <c r="BV230" s="1783"/>
      <c r="BW230" s="1783"/>
      <c r="BX230" s="1783"/>
    </row>
    <row r="231" spans="1:76">
      <c r="A231" s="3104"/>
      <c r="B231" s="3104"/>
      <c r="C231" s="3215"/>
      <c r="D231" s="3104"/>
      <c r="E231" s="3104"/>
      <c r="F231" s="3104"/>
      <c r="G231" s="3104"/>
      <c r="H231" s="3104"/>
      <c r="I231" s="3104"/>
      <c r="J231" s="3104"/>
      <c r="K231" s="3104"/>
      <c r="L231" s="3104"/>
      <c r="M231" s="3104"/>
      <c r="N231" s="3104"/>
      <c r="O231" s="3104"/>
      <c r="P231" s="3104"/>
      <c r="Q231" s="3104"/>
      <c r="R231" s="3104"/>
      <c r="S231" s="3104"/>
      <c r="T231" s="3215"/>
      <c r="U231" s="3104"/>
      <c r="V231" s="3104"/>
      <c r="W231" s="3104"/>
      <c r="X231" s="3104"/>
      <c r="Y231" s="1783"/>
      <c r="Z231" s="1783"/>
      <c r="AA231" s="1783"/>
      <c r="AB231" s="1783"/>
      <c r="AC231" s="3104"/>
      <c r="AD231" s="3104"/>
      <c r="AE231" s="3104"/>
      <c r="AF231" s="3104"/>
      <c r="AG231" s="3104"/>
      <c r="AH231" s="3104"/>
      <c r="AI231" s="3104"/>
      <c r="AJ231" s="3104"/>
      <c r="AK231" s="3104"/>
      <c r="AL231" s="3104"/>
      <c r="AM231" s="3104"/>
      <c r="AN231" s="3104"/>
      <c r="AO231" s="3104"/>
      <c r="AP231" s="3104"/>
      <c r="AQ231" s="3104"/>
      <c r="AR231" s="3104"/>
      <c r="AS231" s="3104"/>
      <c r="AT231" s="3104"/>
      <c r="AU231" s="3104"/>
      <c r="AV231" s="3104"/>
      <c r="AW231" s="1783"/>
      <c r="AX231" s="1783"/>
      <c r="AY231" s="1783"/>
      <c r="AZ231" s="1783"/>
      <c r="BA231" s="1783"/>
      <c r="BB231" s="1783"/>
      <c r="BC231" s="1783"/>
      <c r="BD231" s="1783"/>
      <c r="BE231" s="1783"/>
      <c r="BF231" s="1783"/>
      <c r="BG231" s="1783"/>
      <c r="BH231" s="1783"/>
      <c r="BI231" s="1783"/>
      <c r="BJ231" s="1783"/>
      <c r="BK231" s="1783"/>
      <c r="BL231" s="1783"/>
      <c r="BM231" s="1783"/>
      <c r="BN231" s="1783"/>
      <c r="BO231" s="1783"/>
      <c r="BP231" s="1783"/>
      <c r="BQ231" s="1783"/>
      <c r="BR231" s="1783"/>
      <c r="BS231" s="1783"/>
      <c r="BT231" s="1783"/>
      <c r="BU231" s="1783"/>
      <c r="BV231" s="1783"/>
      <c r="BW231" s="1783"/>
      <c r="BX231" s="1783"/>
    </row>
    <row r="232" spans="1:76">
      <c r="A232" s="3104"/>
      <c r="B232" s="3104"/>
      <c r="C232" s="3215"/>
      <c r="D232" s="3104"/>
      <c r="E232" s="3104"/>
      <c r="F232" s="3104"/>
      <c r="G232" s="3104"/>
      <c r="H232" s="3104"/>
      <c r="I232" s="3104"/>
      <c r="J232" s="3104"/>
      <c r="K232" s="3104"/>
      <c r="L232" s="3104"/>
      <c r="M232" s="3104"/>
      <c r="N232" s="3104"/>
      <c r="O232" s="3104"/>
      <c r="P232" s="3104"/>
      <c r="Q232" s="3104"/>
      <c r="R232" s="3104"/>
      <c r="S232" s="3104"/>
      <c r="T232" s="3215"/>
      <c r="U232" s="3104"/>
      <c r="V232" s="3104"/>
      <c r="W232" s="3104"/>
      <c r="X232" s="3104"/>
      <c r="Y232" s="1783"/>
      <c r="Z232" s="1783"/>
      <c r="AA232" s="1783"/>
      <c r="AB232" s="1783"/>
      <c r="AC232" s="3104"/>
      <c r="AD232" s="3104"/>
      <c r="AE232" s="3104"/>
      <c r="AF232" s="3104"/>
      <c r="AG232" s="3104"/>
      <c r="AH232" s="3104"/>
      <c r="AI232" s="3104"/>
      <c r="AJ232" s="3104"/>
      <c r="AK232" s="3104"/>
      <c r="AL232" s="3104"/>
      <c r="AM232" s="3104"/>
      <c r="AN232" s="3104"/>
      <c r="AO232" s="3104"/>
      <c r="AP232" s="3104"/>
      <c r="AQ232" s="3104"/>
      <c r="AR232" s="3104"/>
      <c r="AS232" s="3104"/>
      <c r="AT232" s="3104"/>
      <c r="AU232" s="3104"/>
      <c r="AV232" s="3104"/>
      <c r="AW232" s="1783"/>
      <c r="AX232" s="1783"/>
      <c r="AY232" s="1783"/>
      <c r="AZ232" s="1783"/>
      <c r="BA232" s="1783"/>
      <c r="BB232" s="1783"/>
      <c r="BC232" s="1783"/>
      <c r="BD232" s="1783"/>
      <c r="BE232" s="1783"/>
      <c r="BF232" s="1783"/>
      <c r="BG232" s="1783"/>
      <c r="BH232" s="1783"/>
      <c r="BI232" s="1783"/>
      <c r="BJ232" s="1783"/>
      <c r="BK232" s="1783"/>
      <c r="BL232" s="1783"/>
      <c r="BM232" s="1783"/>
      <c r="BN232" s="1783"/>
      <c r="BO232" s="1783"/>
      <c r="BP232" s="1783"/>
      <c r="BQ232" s="1783"/>
      <c r="BR232" s="1783"/>
      <c r="BS232" s="1783"/>
      <c r="BT232" s="1783"/>
      <c r="BU232" s="1783"/>
      <c r="BV232" s="1783"/>
      <c r="BW232" s="1783"/>
      <c r="BX232" s="1783"/>
    </row>
    <row r="233" spans="1:76">
      <c r="A233" s="3104"/>
      <c r="B233" s="3104"/>
      <c r="C233" s="3215"/>
      <c r="D233" s="3104"/>
      <c r="E233" s="3104"/>
      <c r="F233" s="3104"/>
      <c r="G233" s="3104"/>
      <c r="H233" s="3104"/>
      <c r="I233" s="3104"/>
      <c r="J233" s="3104"/>
      <c r="K233" s="3104"/>
      <c r="L233" s="3104"/>
      <c r="M233" s="3104"/>
      <c r="N233" s="3104"/>
      <c r="O233" s="3104"/>
      <c r="P233" s="3104"/>
      <c r="Q233" s="3104"/>
      <c r="R233" s="3104"/>
      <c r="S233" s="3104"/>
      <c r="T233" s="3215"/>
      <c r="U233" s="3104"/>
      <c r="V233" s="3104"/>
      <c r="W233" s="3104"/>
      <c r="X233" s="3104"/>
      <c r="Y233" s="1783"/>
      <c r="Z233" s="1783"/>
      <c r="AA233" s="1783"/>
      <c r="AB233" s="1783"/>
      <c r="AC233" s="3104"/>
      <c r="AD233" s="3104"/>
      <c r="AE233" s="3104"/>
      <c r="AF233" s="3104"/>
      <c r="AG233" s="3104"/>
      <c r="AH233" s="3104"/>
      <c r="AI233" s="3104"/>
      <c r="AJ233" s="3104"/>
      <c r="AK233" s="3104"/>
      <c r="AL233" s="3104"/>
      <c r="AM233" s="3104"/>
      <c r="AN233" s="3104"/>
      <c r="AO233" s="3104"/>
      <c r="AP233" s="3104"/>
      <c r="AQ233" s="3104"/>
      <c r="AR233" s="3104"/>
      <c r="AS233" s="3104"/>
      <c r="AT233" s="3104"/>
      <c r="AU233" s="3104"/>
      <c r="AV233" s="3104"/>
      <c r="AW233" s="1783"/>
      <c r="AX233" s="1783"/>
      <c r="AY233" s="1783"/>
      <c r="AZ233" s="1783"/>
      <c r="BA233" s="1783"/>
      <c r="BB233" s="1783"/>
      <c r="BC233" s="1783"/>
      <c r="BD233" s="1783"/>
      <c r="BE233" s="1783"/>
      <c r="BF233" s="1783"/>
      <c r="BG233" s="1783"/>
      <c r="BH233" s="1783"/>
      <c r="BI233" s="1783"/>
      <c r="BJ233" s="1783"/>
      <c r="BK233" s="1783"/>
      <c r="BL233" s="1783"/>
      <c r="BM233" s="1783"/>
      <c r="BN233" s="1783"/>
      <c r="BO233" s="1783"/>
      <c r="BP233" s="1783"/>
      <c r="BQ233" s="1783"/>
      <c r="BR233" s="1783"/>
      <c r="BS233" s="1783"/>
      <c r="BT233" s="1783"/>
      <c r="BU233" s="1783"/>
      <c r="BV233" s="1783"/>
      <c r="BW233" s="1783"/>
      <c r="BX233" s="1783"/>
    </row>
    <row r="234" spans="1:76">
      <c r="A234" s="3104"/>
      <c r="B234" s="3104"/>
      <c r="C234" s="3215"/>
      <c r="D234" s="3104"/>
      <c r="E234" s="3104"/>
      <c r="F234" s="3104"/>
      <c r="G234" s="3104"/>
      <c r="H234" s="3104"/>
      <c r="I234" s="3104"/>
      <c r="J234" s="3104"/>
      <c r="K234" s="3104"/>
      <c r="L234" s="3104"/>
      <c r="M234" s="3104"/>
      <c r="N234" s="3104"/>
      <c r="O234" s="3104"/>
      <c r="P234" s="3104"/>
      <c r="Q234" s="3104"/>
      <c r="R234" s="3104"/>
      <c r="S234" s="3104"/>
      <c r="T234" s="3215"/>
      <c r="U234" s="3104"/>
      <c r="V234" s="3104"/>
      <c r="W234" s="3104"/>
      <c r="X234" s="3104"/>
      <c r="Y234" s="1783"/>
      <c r="Z234" s="1783"/>
      <c r="AA234" s="1783"/>
      <c r="AB234" s="1783"/>
      <c r="AC234" s="3104"/>
      <c r="AD234" s="3104"/>
      <c r="AE234" s="3104"/>
      <c r="AF234" s="3104"/>
      <c r="AG234" s="3104"/>
      <c r="AH234" s="3104"/>
      <c r="AI234" s="3104"/>
      <c r="AJ234" s="3104"/>
      <c r="AK234" s="3104"/>
      <c r="AL234" s="3104"/>
      <c r="AM234" s="3104"/>
      <c r="AN234" s="3104"/>
      <c r="AO234" s="3104"/>
      <c r="AP234" s="3104"/>
      <c r="AQ234" s="3104"/>
      <c r="AR234" s="3104"/>
      <c r="AS234" s="3104"/>
      <c r="AT234" s="3104"/>
      <c r="AU234" s="3104"/>
      <c r="AV234" s="3104"/>
      <c r="AW234" s="1783"/>
      <c r="AX234" s="1783"/>
      <c r="AY234" s="1783"/>
      <c r="AZ234" s="1783"/>
      <c r="BA234" s="1783"/>
      <c r="BB234" s="1783"/>
      <c r="BC234" s="1783"/>
      <c r="BD234" s="1783"/>
      <c r="BE234" s="1783"/>
      <c r="BF234" s="1783"/>
      <c r="BG234" s="1783"/>
      <c r="BH234" s="1783"/>
      <c r="BI234" s="1783"/>
      <c r="BJ234" s="1783"/>
      <c r="BK234" s="1783"/>
      <c r="BL234" s="1783"/>
      <c r="BM234" s="1783"/>
      <c r="BN234" s="1783"/>
      <c r="BO234" s="1783"/>
      <c r="BP234" s="1783"/>
      <c r="BQ234" s="1783"/>
      <c r="BR234" s="1783"/>
      <c r="BS234" s="1783"/>
      <c r="BT234" s="1783"/>
      <c r="BU234" s="1783"/>
      <c r="BV234" s="1783"/>
      <c r="BW234" s="1783"/>
      <c r="BX234" s="1783"/>
    </row>
    <row r="235" spans="1:76">
      <c r="A235" s="3104"/>
      <c r="B235" s="3104"/>
      <c r="C235" s="3215"/>
      <c r="D235" s="3104"/>
      <c r="E235" s="3104"/>
      <c r="F235" s="3104"/>
      <c r="G235" s="3104"/>
      <c r="H235" s="3104"/>
      <c r="I235" s="3104"/>
      <c r="J235" s="3104"/>
      <c r="K235" s="3104"/>
      <c r="L235" s="3104"/>
      <c r="M235" s="3104"/>
      <c r="N235" s="3104"/>
      <c r="O235" s="3104"/>
      <c r="P235" s="3104"/>
      <c r="Q235" s="3104"/>
      <c r="R235" s="3104"/>
      <c r="S235" s="3104"/>
      <c r="T235" s="3215"/>
      <c r="U235" s="3104"/>
      <c r="V235" s="3104"/>
      <c r="W235" s="3104"/>
      <c r="X235" s="3104"/>
      <c r="Y235" s="1783"/>
      <c r="Z235" s="1783"/>
      <c r="AA235" s="1783"/>
      <c r="AB235" s="1783"/>
      <c r="AC235" s="3104"/>
      <c r="AD235" s="3104"/>
      <c r="AE235" s="3104"/>
      <c r="AF235" s="3104"/>
      <c r="AG235" s="3104"/>
      <c r="AH235" s="3104"/>
      <c r="AI235" s="3104"/>
      <c r="AJ235" s="3104"/>
      <c r="AK235" s="3104"/>
      <c r="AL235" s="3104"/>
      <c r="AM235" s="3104"/>
      <c r="AN235" s="3104"/>
      <c r="AO235" s="3104"/>
      <c r="AP235" s="3104"/>
      <c r="AQ235" s="3104"/>
      <c r="AR235" s="3104"/>
      <c r="AS235" s="3104"/>
      <c r="AT235" s="3104"/>
      <c r="AU235" s="3104"/>
      <c r="AV235" s="3104"/>
      <c r="AW235" s="1783"/>
      <c r="AX235" s="1783"/>
      <c r="AY235" s="1783"/>
      <c r="AZ235" s="1783"/>
      <c r="BA235" s="1783"/>
      <c r="BB235" s="1783"/>
      <c r="BC235" s="1783"/>
      <c r="BD235" s="1783"/>
      <c r="BE235" s="1783"/>
      <c r="BF235" s="1783"/>
      <c r="BG235" s="1783"/>
      <c r="BH235" s="1783"/>
      <c r="BI235" s="1783"/>
      <c r="BJ235" s="1783"/>
      <c r="BK235" s="1783"/>
      <c r="BL235" s="1783"/>
      <c r="BM235" s="1783"/>
      <c r="BN235" s="1783"/>
      <c r="BO235" s="1783"/>
      <c r="BP235" s="1783"/>
      <c r="BQ235" s="1783"/>
      <c r="BR235" s="1783"/>
      <c r="BS235" s="1783"/>
      <c r="BT235" s="1783"/>
      <c r="BU235" s="1783"/>
      <c r="BV235" s="1783"/>
      <c r="BW235" s="1783"/>
      <c r="BX235" s="1783"/>
    </row>
    <row r="236" spans="1:76">
      <c r="A236" s="3104"/>
      <c r="B236" s="3104"/>
      <c r="C236" s="3215"/>
      <c r="D236" s="3104"/>
      <c r="E236" s="3104"/>
      <c r="F236" s="3104"/>
      <c r="G236" s="3104"/>
      <c r="H236" s="3104"/>
      <c r="I236" s="3104"/>
      <c r="J236" s="3104"/>
      <c r="K236" s="3104"/>
      <c r="L236" s="3104"/>
      <c r="M236" s="3104"/>
      <c r="N236" s="3104"/>
      <c r="O236" s="3104"/>
      <c r="P236" s="3104"/>
      <c r="Q236" s="3104"/>
      <c r="R236" s="3104"/>
      <c r="S236" s="3104"/>
      <c r="T236" s="3215"/>
      <c r="U236" s="3104"/>
      <c r="V236" s="3104"/>
      <c r="W236" s="3104"/>
      <c r="X236" s="3104"/>
      <c r="Y236" s="1783"/>
      <c r="Z236" s="1783"/>
      <c r="AA236" s="1783"/>
      <c r="AB236" s="1783"/>
      <c r="AC236" s="3104"/>
      <c r="AD236" s="3104"/>
      <c r="AE236" s="3104"/>
      <c r="AF236" s="3104"/>
      <c r="AG236" s="3104"/>
      <c r="AH236" s="3104"/>
      <c r="AI236" s="3104"/>
      <c r="AJ236" s="3104"/>
      <c r="AK236" s="3104"/>
      <c r="AL236" s="3104"/>
      <c r="AM236" s="3104"/>
      <c r="AN236" s="3104"/>
      <c r="AO236" s="3104"/>
      <c r="AP236" s="3104"/>
      <c r="AQ236" s="3104"/>
      <c r="AR236" s="3104"/>
      <c r="AS236" s="3104"/>
      <c r="AT236" s="3104"/>
      <c r="AU236" s="3104"/>
      <c r="AV236" s="3104"/>
      <c r="AW236" s="1783"/>
      <c r="AX236" s="1783"/>
      <c r="AY236" s="1783"/>
      <c r="AZ236" s="1783"/>
      <c r="BA236" s="1783"/>
      <c r="BB236" s="1783"/>
      <c r="BC236" s="1783"/>
      <c r="BD236" s="1783"/>
      <c r="BE236" s="1783"/>
      <c r="BF236" s="1783"/>
      <c r="BG236" s="1783"/>
      <c r="BH236" s="1783"/>
      <c r="BI236" s="1783"/>
      <c r="BJ236" s="1783"/>
      <c r="BK236" s="1783"/>
      <c r="BL236" s="1783"/>
      <c r="BM236" s="1783"/>
      <c r="BN236" s="1783"/>
      <c r="BO236" s="1783"/>
      <c r="BP236" s="1783"/>
      <c r="BQ236" s="1783"/>
      <c r="BR236" s="1783"/>
      <c r="BS236" s="1783"/>
      <c r="BT236" s="1783"/>
      <c r="BU236" s="1783"/>
      <c r="BV236" s="1783"/>
      <c r="BW236" s="1783"/>
      <c r="BX236" s="1783"/>
    </row>
    <row r="237" spans="1:76">
      <c r="A237" s="3104"/>
      <c r="B237" s="3104"/>
      <c r="C237" s="3215"/>
      <c r="D237" s="3104"/>
      <c r="E237" s="3104"/>
      <c r="F237" s="3104"/>
      <c r="G237" s="3104"/>
      <c r="H237" s="3104"/>
      <c r="I237" s="3104"/>
      <c r="J237" s="3104"/>
      <c r="K237" s="3104"/>
      <c r="L237" s="3104"/>
      <c r="M237" s="3104"/>
      <c r="N237" s="3104"/>
      <c r="O237" s="3104"/>
      <c r="P237" s="3104"/>
      <c r="Q237" s="3104"/>
      <c r="R237" s="3104"/>
      <c r="S237" s="3104"/>
      <c r="T237" s="3215"/>
      <c r="U237" s="3104"/>
      <c r="V237" s="3104"/>
      <c r="W237" s="3104"/>
      <c r="X237" s="3104"/>
      <c r="Y237" s="1783"/>
      <c r="Z237" s="1783"/>
      <c r="AA237" s="1783"/>
      <c r="AB237" s="1783"/>
      <c r="AC237" s="3104"/>
      <c r="AD237" s="3104"/>
      <c r="AE237" s="3104"/>
      <c r="AF237" s="3104"/>
      <c r="AG237" s="3104"/>
      <c r="AH237" s="3104"/>
      <c r="AI237" s="3104"/>
      <c r="AJ237" s="3104"/>
      <c r="AK237" s="3104"/>
      <c r="AL237" s="3104"/>
      <c r="AM237" s="3104"/>
      <c r="AN237" s="3104"/>
      <c r="AO237" s="3104"/>
      <c r="AP237" s="3104"/>
      <c r="AQ237" s="3104"/>
      <c r="AR237" s="3104"/>
      <c r="AS237" s="3104"/>
      <c r="AT237" s="3104"/>
      <c r="AU237" s="3104"/>
      <c r="AV237" s="3104"/>
      <c r="AW237" s="1783"/>
      <c r="AX237" s="1783"/>
      <c r="AY237" s="1783"/>
      <c r="AZ237" s="1783"/>
      <c r="BA237" s="1783"/>
      <c r="BB237" s="1783"/>
      <c r="BC237" s="1783"/>
      <c r="BD237" s="1783"/>
      <c r="BE237" s="1783"/>
      <c r="BF237" s="1783"/>
      <c r="BG237" s="1783"/>
      <c r="BH237" s="1783"/>
      <c r="BI237" s="1783"/>
      <c r="BJ237" s="1783"/>
      <c r="BK237" s="1783"/>
      <c r="BL237" s="1783"/>
      <c r="BM237" s="1783"/>
      <c r="BN237" s="1783"/>
      <c r="BO237" s="1783"/>
      <c r="BP237" s="1783"/>
      <c r="BQ237" s="1783"/>
      <c r="BR237" s="1783"/>
      <c r="BS237" s="1783"/>
      <c r="BT237" s="1783"/>
      <c r="BU237" s="1783"/>
      <c r="BV237" s="1783"/>
      <c r="BW237" s="1783"/>
      <c r="BX237" s="1783"/>
    </row>
    <row r="238" spans="1:76">
      <c r="A238" s="3104"/>
      <c r="B238" s="3104"/>
      <c r="C238" s="3215"/>
      <c r="D238" s="3104"/>
      <c r="E238" s="3104"/>
      <c r="F238" s="3104"/>
      <c r="G238" s="3104"/>
      <c r="H238" s="3104"/>
      <c r="I238" s="3104"/>
      <c r="J238" s="3104"/>
      <c r="K238" s="3104"/>
      <c r="L238" s="3104"/>
      <c r="M238" s="3104"/>
      <c r="N238" s="3104"/>
      <c r="O238" s="3104"/>
      <c r="P238" s="3104"/>
      <c r="Q238" s="3104"/>
      <c r="R238" s="3104"/>
      <c r="S238" s="3104"/>
      <c r="T238" s="3215"/>
      <c r="U238" s="3104"/>
      <c r="V238" s="3104"/>
      <c r="W238" s="3104"/>
      <c r="X238" s="3104"/>
      <c r="Y238" s="1783"/>
      <c r="Z238" s="1783"/>
      <c r="AA238" s="1783"/>
      <c r="AB238" s="1783"/>
      <c r="AC238" s="3104"/>
      <c r="AD238" s="3104"/>
      <c r="AE238" s="3104"/>
      <c r="AF238" s="3104"/>
      <c r="AG238" s="3104"/>
      <c r="AH238" s="3104"/>
      <c r="AI238" s="3104"/>
      <c r="AJ238" s="3104"/>
      <c r="AK238" s="3104"/>
      <c r="AL238" s="3104"/>
      <c r="AM238" s="3104"/>
      <c r="AN238" s="3104"/>
      <c r="AO238" s="3104"/>
      <c r="AP238" s="3104"/>
      <c r="AQ238" s="3104"/>
      <c r="AR238" s="3104"/>
      <c r="AS238" s="3104"/>
      <c r="AT238" s="3104"/>
      <c r="AU238" s="3104"/>
      <c r="AV238" s="3104"/>
      <c r="AW238" s="1783"/>
      <c r="AX238" s="1783"/>
      <c r="AY238" s="1783"/>
      <c r="AZ238" s="1783"/>
      <c r="BA238" s="1783"/>
      <c r="BB238" s="1783"/>
      <c r="BC238" s="1783"/>
      <c r="BD238" s="1783"/>
      <c r="BE238" s="1783"/>
      <c r="BF238" s="1783"/>
      <c r="BG238" s="1783"/>
      <c r="BH238" s="1783"/>
      <c r="BI238" s="1783"/>
      <c r="BJ238" s="1783"/>
      <c r="BK238" s="1783"/>
      <c r="BL238" s="1783"/>
      <c r="BM238" s="1783"/>
      <c r="BN238" s="1783"/>
      <c r="BO238" s="1783"/>
      <c r="BP238" s="1783"/>
      <c r="BQ238" s="1783"/>
      <c r="BR238" s="1783"/>
      <c r="BS238" s="1783"/>
      <c r="BT238" s="1783"/>
      <c r="BU238" s="1783"/>
      <c r="BV238" s="1783"/>
      <c r="BW238" s="1783"/>
      <c r="BX238" s="1783"/>
    </row>
    <row r="239" spans="1:76">
      <c r="A239" s="3104"/>
      <c r="B239" s="3104"/>
      <c r="C239" s="3215"/>
      <c r="D239" s="3104"/>
      <c r="E239" s="3104"/>
      <c r="F239" s="3104"/>
      <c r="G239" s="3104"/>
      <c r="H239" s="3104"/>
      <c r="I239" s="3104"/>
      <c r="J239" s="3104"/>
      <c r="K239" s="3104"/>
      <c r="L239" s="3104"/>
      <c r="M239" s="3104"/>
      <c r="N239" s="3104"/>
      <c r="O239" s="3104"/>
      <c r="P239" s="3104"/>
      <c r="Q239" s="3104"/>
      <c r="R239" s="3104"/>
      <c r="S239" s="3104"/>
      <c r="T239" s="3215"/>
      <c r="U239" s="3104"/>
      <c r="V239" s="3104"/>
      <c r="W239" s="3104"/>
      <c r="X239" s="3104"/>
      <c r="Y239" s="1783"/>
      <c r="Z239" s="1783"/>
      <c r="AA239" s="1783"/>
      <c r="AB239" s="1783"/>
      <c r="AC239" s="3104"/>
      <c r="AD239" s="3104"/>
      <c r="AE239" s="3104"/>
      <c r="AF239" s="3104"/>
      <c r="AG239" s="3104"/>
      <c r="AH239" s="3104"/>
      <c r="AI239" s="3104"/>
      <c r="AJ239" s="3104"/>
      <c r="AK239" s="3104"/>
      <c r="AL239" s="3104"/>
      <c r="AM239" s="3104"/>
      <c r="AN239" s="3104"/>
      <c r="AO239" s="3104"/>
      <c r="AP239" s="3104"/>
      <c r="AQ239" s="3104"/>
      <c r="AR239" s="3104"/>
      <c r="AS239" s="3104"/>
      <c r="AT239" s="3104"/>
      <c r="AU239" s="3104"/>
      <c r="AV239" s="3104"/>
      <c r="AW239" s="1783"/>
      <c r="AX239" s="1783"/>
      <c r="AY239" s="1783"/>
      <c r="AZ239" s="1783"/>
      <c r="BA239" s="1783"/>
      <c r="BB239" s="1783"/>
      <c r="BC239" s="1783"/>
      <c r="BD239" s="1783"/>
      <c r="BE239" s="1783"/>
      <c r="BF239" s="1783"/>
      <c r="BG239" s="1783"/>
      <c r="BH239" s="1783"/>
      <c r="BI239" s="1783"/>
      <c r="BJ239" s="1783"/>
      <c r="BK239" s="1783"/>
      <c r="BL239" s="1783"/>
      <c r="BM239" s="1783"/>
      <c r="BN239" s="1783"/>
      <c r="BO239" s="1783"/>
      <c r="BP239" s="1783"/>
      <c r="BQ239" s="1783"/>
      <c r="BR239" s="1783"/>
      <c r="BS239" s="1783"/>
      <c r="BT239" s="1783"/>
      <c r="BU239" s="1783"/>
      <c r="BV239" s="1783"/>
      <c r="BW239" s="1783"/>
      <c r="BX239" s="1783"/>
    </row>
    <row r="240" spans="1:76">
      <c r="A240" s="3104"/>
      <c r="B240" s="3104"/>
      <c r="C240" s="3215"/>
      <c r="D240" s="3104"/>
      <c r="E240" s="3104"/>
      <c r="F240" s="3104"/>
      <c r="G240" s="3104"/>
      <c r="H240" s="3104"/>
      <c r="I240" s="3104"/>
      <c r="J240" s="3104"/>
      <c r="K240" s="3104"/>
      <c r="L240" s="3104"/>
      <c r="M240" s="3104"/>
      <c r="N240" s="3104"/>
      <c r="O240" s="3104"/>
      <c r="P240" s="3104"/>
      <c r="Q240" s="3104"/>
      <c r="R240" s="3104"/>
      <c r="S240" s="3104"/>
      <c r="T240" s="3215"/>
      <c r="U240" s="3104"/>
      <c r="V240" s="3104"/>
      <c r="W240" s="3104"/>
      <c r="X240" s="3104"/>
      <c r="Y240" s="1783"/>
      <c r="Z240" s="1783"/>
      <c r="AA240" s="1783"/>
      <c r="AB240" s="1783"/>
      <c r="AC240" s="3104"/>
      <c r="AD240" s="3104"/>
      <c r="AE240" s="3104"/>
      <c r="AF240" s="3104"/>
      <c r="AG240" s="3104"/>
      <c r="AH240" s="3104"/>
      <c r="AI240" s="3104"/>
      <c r="AJ240" s="3104"/>
      <c r="AK240" s="3104"/>
      <c r="AL240" s="3104"/>
      <c r="AM240" s="3104"/>
      <c r="AN240" s="3104"/>
      <c r="AO240" s="3104"/>
      <c r="AP240" s="3104"/>
      <c r="AQ240" s="3104"/>
      <c r="AR240" s="3104"/>
      <c r="AS240" s="3104"/>
      <c r="AT240" s="3104"/>
      <c r="AU240" s="3104"/>
      <c r="AV240" s="3104"/>
      <c r="AW240" s="1783"/>
      <c r="AX240" s="1783"/>
      <c r="AY240" s="1783"/>
      <c r="AZ240" s="1783"/>
      <c r="BA240" s="1783"/>
      <c r="BB240" s="1783"/>
      <c r="BC240" s="1783"/>
      <c r="BD240" s="1783"/>
      <c r="BE240" s="1783"/>
      <c r="BF240" s="1783"/>
      <c r="BG240" s="1783"/>
      <c r="BH240" s="1783"/>
      <c r="BI240" s="1783"/>
      <c r="BJ240" s="1783"/>
      <c r="BK240" s="1783"/>
      <c r="BL240" s="1783"/>
      <c r="BM240" s="1783"/>
      <c r="BN240" s="1783"/>
      <c r="BO240" s="1783"/>
      <c r="BP240" s="1783"/>
      <c r="BQ240" s="1783"/>
      <c r="BR240" s="1783"/>
      <c r="BS240" s="1783"/>
      <c r="BT240" s="1783"/>
      <c r="BU240" s="1783"/>
      <c r="BV240" s="1783"/>
      <c r="BW240" s="1783"/>
      <c r="BX240" s="1783"/>
    </row>
    <row r="241" spans="1:76">
      <c r="A241" s="3104"/>
      <c r="B241" s="3104"/>
      <c r="C241" s="3215"/>
      <c r="D241" s="3104"/>
      <c r="E241" s="3104"/>
      <c r="F241" s="3104"/>
      <c r="G241" s="3104"/>
      <c r="H241" s="3104"/>
      <c r="I241" s="3104"/>
      <c r="J241" s="3104"/>
      <c r="K241" s="3104"/>
      <c r="L241" s="3104"/>
      <c r="M241" s="3104"/>
      <c r="N241" s="3104"/>
      <c r="O241" s="3104"/>
      <c r="P241" s="3104"/>
      <c r="Q241" s="3104"/>
      <c r="R241" s="3104"/>
      <c r="S241" s="3104"/>
      <c r="T241" s="3215"/>
      <c r="U241" s="3104"/>
      <c r="V241" s="3104"/>
      <c r="W241" s="3104"/>
      <c r="X241" s="3104"/>
      <c r="Y241" s="1783"/>
      <c r="Z241" s="1783"/>
      <c r="AA241" s="1783"/>
      <c r="AB241" s="1783"/>
      <c r="AC241" s="3104"/>
      <c r="AD241" s="3104"/>
      <c r="AE241" s="3104"/>
      <c r="AF241" s="3104"/>
      <c r="AG241" s="3104"/>
      <c r="AH241" s="3104"/>
      <c r="AI241" s="3104"/>
      <c r="AJ241" s="3104"/>
      <c r="AK241" s="3104"/>
      <c r="AL241" s="3104"/>
      <c r="AM241" s="3104"/>
      <c r="AN241" s="3104"/>
      <c r="AO241" s="3104"/>
      <c r="AP241" s="3104"/>
      <c r="AQ241" s="3104"/>
      <c r="AR241" s="3104"/>
      <c r="AS241" s="3104"/>
      <c r="AT241" s="3104"/>
      <c r="AU241" s="3104"/>
      <c r="AV241" s="3104"/>
      <c r="AW241" s="1783"/>
      <c r="AX241" s="1783"/>
      <c r="AY241" s="1783"/>
      <c r="AZ241" s="1783"/>
      <c r="BA241" s="1783"/>
      <c r="BB241" s="1783"/>
      <c r="BC241" s="1783"/>
      <c r="BD241" s="1783"/>
      <c r="BE241" s="1783"/>
      <c r="BF241" s="1783"/>
      <c r="BG241" s="1783"/>
      <c r="BH241" s="1783"/>
      <c r="BI241" s="1783"/>
      <c r="BJ241" s="1783"/>
      <c r="BK241" s="1783"/>
      <c r="BL241" s="1783"/>
      <c r="BM241" s="1783"/>
      <c r="BN241" s="1783"/>
      <c r="BO241" s="1783"/>
      <c r="BP241" s="1783"/>
      <c r="BQ241" s="1783"/>
      <c r="BR241" s="1783"/>
      <c r="BS241" s="1783"/>
      <c r="BT241" s="1783"/>
      <c r="BU241" s="1783"/>
      <c r="BV241" s="1783"/>
      <c r="BW241" s="1783"/>
      <c r="BX241" s="1783"/>
    </row>
    <row r="242" spans="1:76">
      <c r="A242" s="3104"/>
      <c r="B242" s="3104"/>
      <c r="C242" s="3215"/>
      <c r="D242" s="3104"/>
      <c r="E242" s="3104"/>
      <c r="F242" s="3104"/>
      <c r="G242" s="3104"/>
      <c r="H242" s="3104"/>
      <c r="I242" s="3104"/>
      <c r="J242" s="3104"/>
      <c r="K242" s="3104"/>
      <c r="L242" s="3104"/>
      <c r="M242" s="3104"/>
      <c r="N242" s="3104"/>
      <c r="O242" s="3104"/>
      <c r="P242" s="3104"/>
      <c r="Q242" s="3104"/>
      <c r="R242" s="3104"/>
      <c r="S242" s="3104"/>
      <c r="T242" s="3215"/>
      <c r="U242" s="3104"/>
      <c r="V242" s="3104"/>
      <c r="W242" s="3104"/>
      <c r="X242" s="3104"/>
      <c r="Y242" s="1783"/>
      <c r="Z242" s="1783"/>
      <c r="AA242" s="1783"/>
      <c r="AB242" s="1783"/>
      <c r="AC242" s="3104"/>
      <c r="AD242" s="3104"/>
      <c r="AE242" s="3104"/>
      <c r="AF242" s="3104"/>
      <c r="AG242" s="3104"/>
      <c r="AH242" s="3104"/>
      <c r="AI242" s="3104"/>
      <c r="AJ242" s="3104"/>
      <c r="AK242" s="3104"/>
      <c r="AL242" s="3104"/>
      <c r="AM242" s="3104"/>
      <c r="AN242" s="3104"/>
      <c r="AO242" s="3104"/>
      <c r="AP242" s="3104"/>
      <c r="AQ242" s="3104"/>
      <c r="AR242" s="3104"/>
      <c r="AS242" s="3104"/>
      <c r="AT242" s="3104"/>
      <c r="AU242" s="3104"/>
      <c r="AV242" s="3104"/>
      <c r="AW242" s="1783"/>
      <c r="AX242" s="1783"/>
      <c r="AY242" s="1783"/>
      <c r="AZ242" s="1783"/>
      <c r="BA242" s="1783"/>
      <c r="BB242" s="1783"/>
      <c r="BC242" s="1783"/>
      <c r="BD242" s="1783"/>
      <c r="BE242" s="1783"/>
      <c r="BF242" s="1783"/>
      <c r="BG242" s="1783"/>
      <c r="BH242" s="1783"/>
      <c r="BI242" s="1783"/>
      <c r="BJ242" s="1783"/>
      <c r="BK242" s="1783"/>
      <c r="BL242" s="1783"/>
      <c r="BM242" s="1783"/>
      <c r="BN242" s="1783"/>
      <c r="BO242" s="1783"/>
      <c r="BP242" s="1783"/>
      <c r="BQ242" s="1783"/>
      <c r="BR242" s="1783"/>
      <c r="BS242" s="1783"/>
      <c r="BT242" s="1783"/>
      <c r="BU242" s="1783"/>
      <c r="BV242" s="1783"/>
      <c r="BW242" s="1783"/>
      <c r="BX242" s="1783"/>
    </row>
    <row r="243" spans="1:76">
      <c r="A243" s="3104"/>
      <c r="B243" s="3104"/>
      <c r="C243" s="3215"/>
      <c r="D243" s="3104"/>
      <c r="E243" s="3104"/>
      <c r="F243" s="3104"/>
      <c r="G243" s="3104"/>
      <c r="H243" s="3104"/>
      <c r="I243" s="3104"/>
      <c r="J243" s="3104"/>
      <c r="K243" s="3104"/>
      <c r="L243" s="3104"/>
      <c r="M243" s="3104"/>
      <c r="N243" s="3104"/>
      <c r="O243" s="3104"/>
      <c r="P243" s="3104"/>
      <c r="Q243" s="3104"/>
      <c r="R243" s="3104"/>
      <c r="S243" s="3104"/>
      <c r="T243" s="3215"/>
      <c r="U243" s="3104"/>
      <c r="V243" s="3104"/>
      <c r="W243" s="3104"/>
      <c r="X243" s="3104"/>
      <c r="Y243" s="1783"/>
      <c r="Z243" s="1783"/>
      <c r="AA243" s="1783"/>
      <c r="AB243" s="1783"/>
      <c r="AC243" s="3104"/>
      <c r="AD243" s="3104"/>
      <c r="AE243" s="3104"/>
      <c r="AF243" s="3104"/>
      <c r="AG243" s="3104"/>
      <c r="AH243" s="3104"/>
      <c r="AI243" s="3104"/>
      <c r="AJ243" s="3104"/>
      <c r="AK243" s="3104"/>
      <c r="AL243" s="3104"/>
      <c r="AM243" s="3104"/>
      <c r="AN243" s="3104"/>
      <c r="AO243" s="3104"/>
      <c r="AP243" s="3104"/>
      <c r="AQ243" s="3104"/>
      <c r="AR243" s="3104"/>
      <c r="AS243" s="3104"/>
      <c r="AT243" s="3104"/>
      <c r="AU243" s="3104"/>
      <c r="AV243" s="3104"/>
      <c r="AW243" s="1783"/>
      <c r="AX243" s="1783"/>
      <c r="AY243" s="1783"/>
      <c r="AZ243" s="1783"/>
      <c r="BA243" s="1783"/>
      <c r="BB243" s="1783"/>
      <c r="BC243" s="1783"/>
      <c r="BD243" s="1783"/>
      <c r="BE243" s="1783"/>
      <c r="BF243" s="1783"/>
      <c r="BG243" s="1783"/>
      <c r="BH243" s="1783"/>
      <c r="BI243" s="1783"/>
      <c r="BJ243" s="1783"/>
      <c r="BK243" s="1783"/>
      <c r="BL243" s="1783"/>
      <c r="BM243" s="1783"/>
      <c r="BN243" s="1783"/>
      <c r="BO243" s="1783"/>
      <c r="BP243" s="1783"/>
      <c r="BQ243" s="1783"/>
      <c r="BR243" s="1783"/>
      <c r="BS243" s="1783"/>
      <c r="BT243" s="1783"/>
      <c r="BU243" s="1783"/>
      <c r="BV243" s="1783"/>
      <c r="BW243" s="1783"/>
      <c r="BX243" s="1783"/>
    </row>
    <row r="244" spans="1:76">
      <c r="A244" s="3104"/>
      <c r="B244" s="3104"/>
      <c r="C244" s="3215"/>
      <c r="D244" s="3104"/>
      <c r="E244" s="3104"/>
      <c r="F244" s="3104"/>
      <c r="G244" s="3104"/>
      <c r="H244" s="3104"/>
      <c r="I244" s="3104"/>
      <c r="J244" s="3104"/>
      <c r="K244" s="3104"/>
      <c r="L244" s="3104"/>
      <c r="M244" s="3104"/>
      <c r="N244" s="3104"/>
      <c r="O244" s="3104"/>
      <c r="P244" s="3104"/>
      <c r="Q244" s="3104"/>
      <c r="R244" s="3104"/>
      <c r="S244" s="3104"/>
      <c r="T244" s="3215"/>
      <c r="U244" s="3104"/>
      <c r="V244" s="3104"/>
      <c r="W244" s="3104"/>
      <c r="X244" s="3104"/>
      <c r="Y244" s="1783"/>
      <c r="Z244" s="1783"/>
      <c r="AA244" s="1783"/>
      <c r="AB244" s="1783"/>
      <c r="AC244" s="3104"/>
      <c r="AD244" s="3104"/>
      <c r="AE244" s="3104"/>
      <c r="AF244" s="3104"/>
      <c r="AG244" s="3104"/>
      <c r="AH244" s="3104"/>
      <c r="AI244" s="3104"/>
      <c r="AJ244" s="3104"/>
      <c r="AK244" s="3104"/>
      <c r="AL244" s="3104"/>
      <c r="AM244" s="3104"/>
      <c r="AN244" s="3104"/>
      <c r="AO244" s="3104"/>
      <c r="AP244" s="3104"/>
      <c r="AQ244" s="3104"/>
      <c r="AR244" s="3104"/>
      <c r="AS244" s="3104"/>
      <c r="AT244" s="3104"/>
      <c r="AU244" s="3104"/>
      <c r="AV244" s="3104"/>
      <c r="AW244" s="1783"/>
      <c r="AX244" s="1783"/>
      <c r="AY244" s="1783"/>
      <c r="AZ244" s="1783"/>
      <c r="BA244" s="1783"/>
      <c r="BB244" s="1783"/>
      <c r="BC244" s="1783"/>
      <c r="BD244" s="1783"/>
      <c r="BE244" s="1783"/>
      <c r="BF244" s="1783"/>
      <c r="BG244" s="1783"/>
      <c r="BH244" s="1783"/>
      <c r="BI244" s="1783"/>
      <c r="BJ244" s="1783"/>
      <c r="BK244" s="1783"/>
      <c r="BL244" s="1783"/>
      <c r="BM244" s="1783"/>
      <c r="BN244" s="1783"/>
      <c r="BO244" s="1783"/>
      <c r="BP244" s="1783"/>
      <c r="BQ244" s="1783"/>
      <c r="BR244" s="1783"/>
      <c r="BS244" s="1783"/>
      <c r="BT244" s="1783"/>
      <c r="BU244" s="1783"/>
      <c r="BV244" s="1783"/>
      <c r="BW244" s="1783"/>
      <c r="BX244" s="1783"/>
    </row>
    <row r="245" spans="1:76">
      <c r="A245" s="3104"/>
      <c r="B245" s="3104"/>
      <c r="C245" s="3215"/>
      <c r="D245" s="3104"/>
      <c r="E245" s="3104"/>
      <c r="F245" s="3104"/>
      <c r="G245" s="3104"/>
      <c r="H245" s="3104"/>
      <c r="I245" s="3104"/>
      <c r="J245" s="3104"/>
      <c r="K245" s="3104"/>
      <c r="L245" s="3104"/>
      <c r="M245" s="3104"/>
      <c r="N245" s="3104"/>
      <c r="O245" s="3104"/>
      <c r="P245" s="3104"/>
      <c r="Q245" s="3104"/>
      <c r="R245" s="3104"/>
      <c r="S245" s="3104"/>
      <c r="T245" s="3215"/>
      <c r="U245" s="3104"/>
      <c r="V245" s="3104"/>
      <c r="W245" s="3104"/>
      <c r="X245" s="3104"/>
      <c r="Y245" s="1783"/>
      <c r="Z245" s="1783"/>
      <c r="AA245" s="1783"/>
      <c r="AB245" s="1783"/>
      <c r="AC245" s="3104"/>
      <c r="AD245" s="3104"/>
      <c r="AE245" s="3104"/>
      <c r="AF245" s="3104"/>
      <c r="AG245" s="3104"/>
      <c r="AH245" s="3104"/>
      <c r="AI245" s="3104"/>
      <c r="AJ245" s="3104"/>
      <c r="AK245" s="3104"/>
      <c r="AL245" s="3104"/>
      <c r="AM245" s="3104"/>
      <c r="AN245" s="3104"/>
      <c r="AO245" s="3104"/>
      <c r="AP245" s="3104"/>
      <c r="AQ245" s="3104"/>
      <c r="AR245" s="3104"/>
      <c r="AS245" s="3104"/>
      <c r="AT245" s="3104"/>
      <c r="AU245" s="3104"/>
      <c r="AV245" s="3104"/>
      <c r="AW245" s="1783"/>
      <c r="AX245" s="1783"/>
      <c r="AY245" s="1783"/>
      <c r="AZ245" s="1783"/>
      <c r="BA245" s="1783"/>
      <c r="BB245" s="1783"/>
      <c r="BC245" s="1783"/>
      <c r="BD245" s="1783"/>
      <c r="BE245" s="1783"/>
      <c r="BF245" s="1783"/>
      <c r="BG245" s="1783"/>
      <c r="BH245" s="1783"/>
      <c r="BI245" s="1783"/>
      <c r="BJ245" s="1783"/>
      <c r="BK245" s="1783"/>
      <c r="BL245" s="1783"/>
      <c r="BM245" s="1783"/>
      <c r="BN245" s="1783"/>
      <c r="BO245" s="1783"/>
      <c r="BP245" s="1783"/>
      <c r="BQ245" s="1783"/>
      <c r="BR245" s="1783"/>
      <c r="BS245" s="1783"/>
      <c r="BT245" s="1783"/>
      <c r="BU245" s="1783"/>
      <c r="BV245" s="1783"/>
      <c r="BW245" s="1783"/>
      <c r="BX245" s="1783"/>
    </row>
    <row r="246" spans="1:76">
      <c r="A246" s="3104"/>
      <c r="B246" s="3104"/>
      <c r="C246" s="3215"/>
      <c r="D246" s="3104"/>
      <c r="E246" s="3104"/>
      <c r="F246" s="3104"/>
      <c r="G246" s="3104"/>
      <c r="H246" s="3104"/>
      <c r="I246" s="3104"/>
      <c r="J246" s="3104"/>
      <c r="K246" s="3104"/>
      <c r="L246" s="3104"/>
      <c r="M246" s="3104"/>
      <c r="N246" s="3104"/>
      <c r="O246" s="3104"/>
      <c r="P246" s="3104"/>
      <c r="Q246" s="3104"/>
      <c r="R246" s="3104"/>
      <c r="S246" s="3104"/>
      <c r="T246" s="3215"/>
      <c r="U246" s="3104"/>
      <c r="V246" s="3104"/>
      <c r="W246" s="3104"/>
      <c r="X246" s="3104"/>
      <c r="Y246" s="1783"/>
      <c r="Z246" s="1783"/>
      <c r="AA246" s="1783"/>
      <c r="AB246" s="1783"/>
      <c r="AC246" s="3104"/>
      <c r="AD246" s="3104"/>
      <c r="AE246" s="3104"/>
      <c r="AF246" s="3104"/>
      <c r="AG246" s="3104"/>
      <c r="AH246" s="3104"/>
      <c r="AI246" s="3104"/>
      <c r="AJ246" s="3104"/>
      <c r="AK246" s="3104"/>
      <c r="AL246" s="3104"/>
      <c r="AM246" s="3104"/>
      <c r="AN246" s="3104"/>
      <c r="AO246" s="3104"/>
      <c r="AP246" s="3104"/>
      <c r="AQ246" s="3104"/>
      <c r="AR246" s="3104"/>
      <c r="AS246" s="3104"/>
      <c r="AT246" s="3104"/>
      <c r="AU246" s="3104"/>
      <c r="AV246" s="3104"/>
      <c r="AW246" s="1783"/>
      <c r="AX246" s="1783"/>
      <c r="AY246" s="1783"/>
      <c r="AZ246" s="1783"/>
      <c r="BA246" s="1783"/>
      <c r="BB246" s="1783"/>
      <c r="BC246" s="1783"/>
      <c r="BD246" s="1783"/>
      <c r="BE246" s="1783"/>
      <c r="BF246" s="1783"/>
      <c r="BG246" s="1783"/>
      <c r="BH246" s="1783"/>
      <c r="BI246" s="1783"/>
      <c r="BJ246" s="1783"/>
      <c r="BK246" s="1783"/>
      <c r="BL246" s="1783"/>
      <c r="BM246" s="1783"/>
      <c r="BN246" s="1783"/>
      <c r="BO246" s="1783"/>
      <c r="BP246" s="1783"/>
      <c r="BQ246" s="1783"/>
      <c r="BR246" s="1783"/>
      <c r="BS246" s="1783"/>
      <c r="BT246" s="1783"/>
      <c r="BU246" s="1783"/>
      <c r="BV246" s="1783"/>
      <c r="BW246" s="1783"/>
      <c r="BX246" s="1783"/>
    </row>
    <row r="247" spans="1:76">
      <c r="A247" s="3104"/>
      <c r="B247" s="3104"/>
      <c r="C247" s="3215"/>
      <c r="D247" s="3104"/>
      <c r="E247" s="3104"/>
      <c r="F247" s="3104"/>
      <c r="G247" s="3104"/>
      <c r="H247" s="3104"/>
      <c r="I247" s="3104"/>
      <c r="J247" s="3104"/>
      <c r="K247" s="3104"/>
      <c r="L247" s="3104"/>
      <c r="M247" s="3104"/>
      <c r="N247" s="3104"/>
      <c r="O247" s="3104"/>
      <c r="P247" s="3104"/>
      <c r="Q247" s="3104"/>
      <c r="R247" s="3104"/>
      <c r="S247" s="3104"/>
      <c r="T247" s="3215"/>
      <c r="U247" s="3104"/>
      <c r="V247" s="3104"/>
      <c r="W247" s="3104"/>
      <c r="X247" s="3104"/>
      <c r="Y247" s="1783"/>
      <c r="Z247" s="1783"/>
      <c r="AA247" s="1783"/>
      <c r="AB247" s="1783"/>
      <c r="AC247" s="3104"/>
      <c r="AD247" s="3104"/>
      <c r="AE247" s="3104"/>
      <c r="AF247" s="3104"/>
      <c r="AG247" s="3104"/>
      <c r="AH247" s="3104"/>
      <c r="AI247" s="3104"/>
      <c r="AJ247" s="3104"/>
      <c r="AK247" s="3104"/>
      <c r="AL247" s="3104"/>
      <c r="AM247" s="3104"/>
      <c r="AN247" s="3104"/>
      <c r="AO247" s="3104"/>
      <c r="AP247" s="3104"/>
      <c r="AQ247" s="3104"/>
      <c r="AR247" s="3104"/>
      <c r="AS247" s="3104"/>
      <c r="AT247" s="3104"/>
      <c r="AU247" s="3104"/>
      <c r="AV247" s="3104"/>
      <c r="AW247" s="1783"/>
      <c r="AX247" s="1783"/>
      <c r="AY247" s="1783"/>
      <c r="AZ247" s="1783"/>
      <c r="BA247" s="1783"/>
      <c r="BB247" s="1783"/>
      <c r="BC247" s="1783"/>
      <c r="BD247" s="1783"/>
      <c r="BE247" s="1783"/>
      <c r="BF247" s="1783"/>
      <c r="BG247" s="1783"/>
      <c r="BH247" s="1783"/>
      <c r="BI247" s="1783"/>
      <c r="BJ247" s="1783"/>
      <c r="BK247" s="1783"/>
      <c r="BL247" s="1783"/>
      <c r="BM247" s="1783"/>
      <c r="BN247" s="1783"/>
      <c r="BO247" s="1783"/>
      <c r="BP247" s="1783"/>
      <c r="BQ247" s="1783"/>
      <c r="BR247" s="1783"/>
      <c r="BS247" s="1783"/>
      <c r="BT247" s="1783"/>
      <c r="BU247" s="1783"/>
      <c r="BV247" s="1783"/>
      <c r="BW247" s="1783"/>
      <c r="BX247" s="1783"/>
    </row>
    <row r="248" spans="1:76">
      <c r="A248" s="3104"/>
      <c r="B248" s="3104"/>
      <c r="C248" s="3215"/>
      <c r="D248" s="3104"/>
      <c r="E248" s="3104"/>
      <c r="F248" s="3104"/>
      <c r="G248" s="3104"/>
      <c r="H248" s="3104"/>
      <c r="I248" s="3104"/>
      <c r="J248" s="3104"/>
      <c r="K248" s="3104"/>
      <c r="L248" s="3104"/>
      <c r="M248" s="3104"/>
      <c r="N248" s="3104"/>
      <c r="O248" s="3104"/>
      <c r="P248" s="3104"/>
      <c r="Q248" s="3104"/>
      <c r="R248" s="3104"/>
      <c r="S248" s="3104"/>
      <c r="T248" s="3215"/>
      <c r="U248" s="3104"/>
      <c r="V248" s="3104"/>
      <c r="W248" s="3104"/>
      <c r="X248" s="3104"/>
      <c r="Y248" s="1783"/>
      <c r="Z248" s="1783"/>
      <c r="AA248" s="1783"/>
      <c r="AB248" s="1783"/>
      <c r="AC248" s="3104"/>
      <c r="AD248" s="3104"/>
      <c r="AE248" s="3104"/>
      <c r="AF248" s="3104"/>
      <c r="AG248" s="3104"/>
      <c r="AH248" s="3104"/>
      <c r="AI248" s="3104"/>
      <c r="AJ248" s="3104"/>
      <c r="AK248" s="3104"/>
      <c r="AL248" s="3104"/>
      <c r="AM248" s="3104"/>
      <c r="AN248" s="3104"/>
      <c r="AO248" s="3104"/>
      <c r="AP248" s="3104"/>
      <c r="AQ248" s="3104"/>
      <c r="AR248" s="3104"/>
      <c r="AS248" s="3104"/>
      <c r="AT248" s="3104"/>
      <c r="AU248" s="3104"/>
      <c r="AV248" s="3104"/>
      <c r="AW248" s="1783"/>
      <c r="AX248" s="1783"/>
      <c r="AY248" s="1783"/>
      <c r="AZ248" s="1783"/>
      <c r="BA248" s="1783"/>
      <c r="BB248" s="1783"/>
      <c r="BC248" s="1783"/>
      <c r="BD248" s="1783"/>
      <c r="BE248" s="1783"/>
      <c r="BF248" s="1783"/>
      <c r="BG248" s="1783"/>
      <c r="BH248" s="1783"/>
      <c r="BI248" s="1783"/>
      <c r="BJ248" s="1783"/>
      <c r="BK248" s="1783"/>
      <c r="BL248" s="1783"/>
      <c r="BM248" s="1783"/>
      <c r="BN248" s="1783"/>
      <c r="BO248" s="1783"/>
      <c r="BP248" s="1783"/>
      <c r="BQ248" s="1783"/>
      <c r="BR248" s="1783"/>
      <c r="BS248" s="1783"/>
      <c r="BT248" s="1783"/>
      <c r="BU248" s="1783"/>
      <c r="BV248" s="1783"/>
      <c r="BW248" s="1783"/>
      <c r="BX248" s="1783"/>
    </row>
    <row r="249" spans="1:76">
      <c r="A249" s="3104"/>
      <c r="B249" s="3104"/>
      <c r="C249" s="3215"/>
      <c r="D249" s="3104"/>
      <c r="E249" s="3104"/>
      <c r="F249" s="3104"/>
      <c r="G249" s="3104"/>
      <c r="H249" s="3104"/>
      <c r="I249" s="3104"/>
      <c r="J249" s="3104"/>
      <c r="K249" s="3104"/>
      <c r="L249" s="3104"/>
      <c r="M249" s="3104"/>
      <c r="N249" s="3104"/>
      <c r="O249" s="3104"/>
      <c r="P249" s="3104"/>
      <c r="Q249" s="3104"/>
      <c r="R249" s="3104"/>
      <c r="S249" s="3104"/>
      <c r="T249" s="3215"/>
      <c r="U249" s="3104"/>
      <c r="V249" s="3104"/>
      <c r="W249" s="3104"/>
      <c r="X249" s="3104"/>
      <c r="Y249" s="1783"/>
      <c r="Z249" s="1783"/>
      <c r="AA249" s="1783"/>
      <c r="AB249" s="1783"/>
      <c r="AC249" s="3104"/>
      <c r="AD249" s="3104"/>
      <c r="AE249" s="3104"/>
      <c r="AF249" s="3104"/>
      <c r="AG249" s="3104"/>
      <c r="AH249" s="3104"/>
      <c r="AI249" s="3104"/>
      <c r="AJ249" s="3104"/>
      <c r="AK249" s="3104"/>
      <c r="AL249" s="3104"/>
      <c r="AM249" s="3104"/>
      <c r="AN249" s="3104"/>
      <c r="AO249" s="3104"/>
      <c r="AP249" s="3104"/>
      <c r="AQ249" s="3104"/>
      <c r="AR249" s="3104"/>
      <c r="AS249" s="3104"/>
      <c r="AT249" s="3104"/>
      <c r="AU249" s="3104"/>
      <c r="AV249" s="3104"/>
      <c r="AW249" s="1783"/>
      <c r="AX249" s="1783"/>
      <c r="AY249" s="1783"/>
      <c r="AZ249" s="1783"/>
      <c r="BA249" s="1783"/>
      <c r="BB249" s="1783"/>
      <c r="BC249" s="1783"/>
      <c r="BD249" s="1783"/>
      <c r="BE249" s="1783"/>
      <c r="BF249" s="1783"/>
      <c r="BG249" s="1783"/>
      <c r="BH249" s="1783"/>
      <c r="BI249" s="1783"/>
      <c r="BJ249" s="1783"/>
      <c r="BK249" s="1783"/>
      <c r="BL249" s="1783"/>
      <c r="BM249" s="1783"/>
      <c r="BN249" s="1783"/>
      <c r="BO249" s="1783"/>
      <c r="BP249" s="1783"/>
      <c r="BQ249" s="1783"/>
      <c r="BR249" s="1783"/>
      <c r="BS249" s="1783"/>
      <c r="BT249" s="1783"/>
      <c r="BU249" s="1783"/>
      <c r="BV249" s="1783"/>
      <c r="BW249" s="1783"/>
      <c r="BX249" s="1783"/>
    </row>
    <row r="250" spans="1:76">
      <c r="A250" s="3104"/>
      <c r="B250" s="3104"/>
      <c r="C250" s="3215"/>
      <c r="D250" s="3104"/>
      <c r="E250" s="3104"/>
      <c r="F250" s="3104"/>
      <c r="G250" s="3104"/>
      <c r="H250" s="3104"/>
      <c r="I250" s="3104"/>
      <c r="J250" s="3104"/>
      <c r="K250" s="3104"/>
      <c r="L250" s="3104"/>
      <c r="M250" s="3104"/>
      <c r="N250" s="3104"/>
      <c r="O250" s="3104"/>
      <c r="P250" s="3104"/>
      <c r="Q250" s="3104"/>
      <c r="R250" s="3104"/>
      <c r="S250" s="3104"/>
      <c r="T250" s="3215"/>
      <c r="U250" s="3104"/>
      <c r="V250" s="3104"/>
      <c r="W250" s="3104"/>
      <c r="X250" s="3104"/>
      <c r="Y250" s="1783"/>
      <c r="Z250" s="1783"/>
      <c r="AA250" s="1783"/>
      <c r="AB250" s="1783"/>
      <c r="AC250" s="3104"/>
      <c r="AD250" s="3104"/>
      <c r="AE250" s="3104"/>
      <c r="AF250" s="3104"/>
      <c r="AG250" s="3104"/>
      <c r="AH250" s="3104"/>
      <c r="AI250" s="3104"/>
      <c r="AJ250" s="3104"/>
      <c r="AK250" s="3104"/>
      <c r="AL250" s="3104"/>
      <c r="AM250" s="3104"/>
      <c r="AN250" s="3104"/>
      <c r="AO250" s="3104"/>
      <c r="AP250" s="3104"/>
      <c r="AQ250" s="3104"/>
      <c r="AR250" s="3104"/>
      <c r="AS250" s="3104"/>
      <c r="AT250" s="3104"/>
      <c r="AU250" s="3104"/>
      <c r="AV250" s="3104"/>
      <c r="AW250" s="1783"/>
      <c r="AX250" s="1783"/>
      <c r="AY250" s="1783"/>
      <c r="AZ250" s="1783"/>
      <c r="BA250" s="1783"/>
      <c r="BB250" s="1783"/>
      <c r="BC250" s="1783"/>
      <c r="BD250" s="1783"/>
      <c r="BE250" s="1783"/>
      <c r="BF250" s="1783"/>
      <c r="BG250" s="1783"/>
      <c r="BH250" s="1783"/>
      <c r="BI250" s="1783"/>
      <c r="BJ250" s="1783"/>
      <c r="BK250" s="1783"/>
      <c r="BL250" s="1783"/>
      <c r="BM250" s="1783"/>
      <c r="BN250" s="1783"/>
      <c r="BO250" s="1783"/>
      <c r="BP250" s="1783"/>
      <c r="BQ250" s="1783"/>
      <c r="BR250" s="1783"/>
      <c r="BS250" s="1783"/>
      <c r="BT250" s="1783"/>
      <c r="BU250" s="1783"/>
      <c r="BV250" s="1783"/>
      <c r="BW250" s="1783"/>
      <c r="BX250" s="1783"/>
    </row>
    <row r="251" spans="1:76">
      <c r="A251" s="3104"/>
      <c r="B251" s="3104"/>
      <c r="C251" s="3215"/>
      <c r="D251" s="3104"/>
      <c r="E251" s="3104"/>
      <c r="F251" s="3104"/>
      <c r="G251" s="3104"/>
      <c r="H251" s="3104"/>
      <c r="I251" s="3104"/>
      <c r="J251" s="3104"/>
      <c r="K251" s="3104"/>
      <c r="L251" s="3104"/>
      <c r="M251" s="3104"/>
      <c r="N251" s="3104"/>
      <c r="O251" s="3104"/>
      <c r="P251" s="3104"/>
      <c r="Q251" s="3104"/>
      <c r="R251" s="3104"/>
      <c r="S251" s="3104"/>
      <c r="T251" s="3215"/>
      <c r="U251" s="3104"/>
      <c r="V251" s="3104"/>
      <c r="W251" s="3104"/>
      <c r="X251" s="3104"/>
      <c r="Y251" s="1783"/>
      <c r="Z251" s="1783"/>
      <c r="AA251" s="1783"/>
      <c r="AB251" s="1783"/>
      <c r="AC251" s="3104"/>
      <c r="AD251" s="3104"/>
      <c r="AE251" s="3104"/>
      <c r="AF251" s="3104"/>
      <c r="AG251" s="3104"/>
      <c r="AH251" s="3104"/>
      <c r="AI251" s="3104"/>
      <c r="AJ251" s="3104"/>
      <c r="AK251" s="3104"/>
      <c r="AL251" s="3104"/>
      <c r="AM251" s="3104"/>
      <c r="AN251" s="3104"/>
      <c r="AO251" s="3104"/>
      <c r="AP251" s="3104"/>
      <c r="AQ251" s="3104"/>
      <c r="AR251" s="3104"/>
      <c r="AS251" s="3104"/>
      <c r="AT251" s="3104"/>
      <c r="AU251" s="3104"/>
      <c r="AV251" s="3104"/>
      <c r="AW251" s="1783"/>
      <c r="AX251" s="1783"/>
      <c r="AY251" s="1783"/>
      <c r="AZ251" s="1783"/>
      <c r="BA251" s="1783"/>
      <c r="BB251" s="1783"/>
      <c r="BC251" s="1783"/>
      <c r="BD251" s="1783"/>
      <c r="BE251" s="1783"/>
      <c r="BF251" s="1783"/>
      <c r="BG251" s="1783"/>
      <c r="BH251" s="1783"/>
      <c r="BI251" s="1783"/>
      <c r="BJ251" s="1783"/>
      <c r="BK251" s="1783"/>
      <c r="BL251" s="1783"/>
      <c r="BM251" s="1783"/>
      <c r="BN251" s="1783"/>
      <c r="BO251" s="1783"/>
      <c r="BP251" s="1783"/>
      <c r="BQ251" s="1783"/>
      <c r="BR251" s="1783"/>
      <c r="BS251" s="1783"/>
      <c r="BT251" s="1783"/>
      <c r="BU251" s="1783"/>
      <c r="BV251" s="1783"/>
      <c r="BW251" s="1783"/>
      <c r="BX251" s="1783"/>
    </row>
    <row r="252" spans="1:76">
      <c r="A252" s="3104"/>
      <c r="B252" s="3104"/>
      <c r="C252" s="3215"/>
      <c r="D252" s="3104"/>
      <c r="E252" s="3104"/>
      <c r="F252" s="3104"/>
      <c r="G252" s="3104"/>
      <c r="H252" s="3104"/>
      <c r="I252" s="3104"/>
      <c r="J252" s="3104"/>
      <c r="K252" s="3104"/>
      <c r="L252" s="3104"/>
      <c r="M252" s="3104"/>
      <c r="N252" s="3104"/>
      <c r="O252" s="3104"/>
      <c r="P252" s="3104"/>
      <c r="Q252" s="3104"/>
      <c r="R252" s="3104"/>
      <c r="S252" s="3104"/>
      <c r="T252" s="3215"/>
      <c r="U252" s="3104"/>
      <c r="V252" s="3104"/>
      <c r="W252" s="3104"/>
      <c r="X252" s="3104"/>
      <c r="Y252" s="1783"/>
      <c r="Z252" s="1783"/>
      <c r="AA252" s="1783"/>
      <c r="AB252" s="1783"/>
      <c r="AC252" s="3104"/>
      <c r="AD252" s="3104"/>
      <c r="AE252" s="3104"/>
      <c r="AF252" s="3104"/>
      <c r="AG252" s="3104"/>
      <c r="AH252" s="3104"/>
      <c r="AI252" s="3104"/>
      <c r="AJ252" s="3104"/>
      <c r="AK252" s="3104"/>
      <c r="AL252" s="3104"/>
      <c r="AM252" s="3104"/>
      <c r="AN252" s="3104"/>
      <c r="AO252" s="3104"/>
      <c r="AP252" s="3104"/>
      <c r="AQ252" s="3104"/>
      <c r="AR252" s="3104"/>
      <c r="AS252" s="3104"/>
      <c r="AT252" s="3104"/>
      <c r="AU252" s="3104"/>
      <c r="AV252" s="3104"/>
      <c r="AW252" s="1783"/>
      <c r="AX252" s="1783"/>
      <c r="AY252" s="1783"/>
      <c r="AZ252" s="1783"/>
      <c r="BA252" s="1783"/>
      <c r="BB252" s="1783"/>
      <c r="BC252" s="1783"/>
      <c r="BD252" s="1783"/>
      <c r="BE252" s="1783"/>
      <c r="BF252" s="1783"/>
      <c r="BG252" s="1783"/>
      <c r="BH252" s="1783"/>
      <c r="BI252" s="1783"/>
      <c r="BJ252" s="1783"/>
      <c r="BK252" s="1783"/>
      <c r="BL252" s="1783"/>
      <c r="BM252" s="1783"/>
      <c r="BN252" s="1783"/>
      <c r="BO252" s="1783"/>
      <c r="BP252" s="1783"/>
      <c r="BQ252" s="1783"/>
      <c r="BR252" s="1783"/>
      <c r="BS252" s="1783"/>
      <c r="BT252" s="1783"/>
      <c r="BU252" s="1783"/>
      <c r="BV252" s="1783"/>
      <c r="BW252" s="1783"/>
      <c r="BX252" s="1783"/>
    </row>
    <row r="253" spans="1:76">
      <c r="A253" s="3104"/>
      <c r="B253" s="3104"/>
      <c r="C253" s="3215"/>
      <c r="D253" s="3104"/>
      <c r="E253" s="3104"/>
      <c r="F253" s="3104"/>
      <c r="G253" s="3104"/>
      <c r="H253" s="3104"/>
      <c r="I253" s="3104"/>
      <c r="J253" s="3104"/>
      <c r="K253" s="3104"/>
      <c r="L253" s="3104"/>
      <c r="M253" s="3104"/>
      <c r="N253" s="3104"/>
      <c r="O253" s="3104"/>
      <c r="P253" s="3104"/>
      <c r="Q253" s="3104"/>
      <c r="R253" s="3104"/>
      <c r="S253" s="3104"/>
      <c r="T253" s="3215"/>
      <c r="U253" s="3104"/>
      <c r="V253" s="3104"/>
      <c r="W253" s="3104"/>
      <c r="X253" s="3104"/>
      <c r="Y253" s="1783"/>
      <c r="Z253" s="1783"/>
      <c r="AA253" s="1783"/>
      <c r="AB253" s="1783"/>
      <c r="AC253" s="3104"/>
      <c r="AD253" s="3104"/>
      <c r="AE253" s="3104"/>
      <c r="AF253" s="3104"/>
      <c r="AG253" s="3104"/>
      <c r="AH253" s="3104"/>
      <c r="AI253" s="3104"/>
      <c r="AJ253" s="3104"/>
      <c r="AK253" s="3104"/>
      <c r="AL253" s="3104"/>
      <c r="AM253" s="3104"/>
      <c r="AN253" s="3104"/>
      <c r="AO253" s="3104"/>
      <c r="AP253" s="3104"/>
      <c r="AQ253" s="3104"/>
      <c r="AR253" s="3104"/>
      <c r="AS253" s="3104"/>
      <c r="AT253" s="3104"/>
      <c r="AU253" s="3104"/>
      <c r="AV253" s="3104"/>
      <c r="AW253" s="1783"/>
      <c r="AX253" s="1783"/>
      <c r="AY253" s="1783"/>
      <c r="AZ253" s="1783"/>
      <c r="BA253" s="1783"/>
      <c r="BB253" s="1783"/>
      <c r="BC253" s="1783"/>
      <c r="BD253" s="1783"/>
      <c r="BE253" s="1783"/>
      <c r="BF253" s="1783"/>
      <c r="BG253" s="1783"/>
      <c r="BH253" s="1783"/>
      <c r="BI253" s="1783"/>
      <c r="BJ253" s="1783"/>
      <c r="BK253" s="1783"/>
      <c r="BL253" s="1783"/>
      <c r="BM253" s="1783"/>
      <c r="BN253" s="1783"/>
      <c r="BO253" s="1783"/>
      <c r="BP253" s="1783"/>
      <c r="BQ253" s="1783"/>
      <c r="BR253" s="1783"/>
      <c r="BS253" s="1783"/>
      <c r="BT253" s="1783"/>
      <c r="BU253" s="1783"/>
      <c r="BV253" s="1783"/>
      <c r="BW253" s="1783"/>
      <c r="BX253" s="1783"/>
    </row>
    <row r="254" spans="1:76">
      <c r="A254" s="3104"/>
      <c r="B254" s="3104"/>
      <c r="C254" s="3215"/>
      <c r="D254" s="3104"/>
      <c r="E254" s="3104"/>
      <c r="F254" s="3104"/>
      <c r="G254" s="3104"/>
      <c r="H254" s="3104"/>
      <c r="I254" s="3104"/>
      <c r="J254" s="3104"/>
      <c r="K254" s="3104"/>
      <c r="L254" s="3104"/>
      <c r="M254" s="3104"/>
      <c r="N254" s="3104"/>
      <c r="O254" s="3104"/>
      <c r="P254" s="3104"/>
      <c r="Q254" s="3104"/>
      <c r="R254" s="3104"/>
      <c r="S254" s="3104"/>
      <c r="T254" s="3215"/>
      <c r="U254" s="3104"/>
      <c r="V254" s="3104"/>
      <c r="W254" s="3104"/>
      <c r="X254" s="3104"/>
      <c r="Y254" s="1783"/>
      <c r="Z254" s="1783"/>
      <c r="AA254" s="1783"/>
      <c r="AB254" s="1783"/>
      <c r="AC254" s="3104"/>
      <c r="AD254" s="3104"/>
      <c r="AE254" s="3104"/>
      <c r="AF254" s="3104"/>
      <c r="AG254" s="3104"/>
      <c r="AH254" s="3104"/>
      <c r="AI254" s="3104"/>
      <c r="AJ254" s="3104"/>
      <c r="AK254" s="3104"/>
      <c r="AL254" s="3104"/>
      <c r="AM254" s="3104"/>
      <c r="AN254" s="3104"/>
      <c r="AO254" s="3104"/>
      <c r="AP254" s="3104"/>
      <c r="AQ254" s="3104"/>
      <c r="AR254" s="3104"/>
      <c r="AS254" s="3104"/>
      <c r="AT254" s="3104"/>
      <c r="AU254" s="3104"/>
      <c r="AV254" s="3104"/>
      <c r="AW254" s="1783"/>
      <c r="AX254" s="1783"/>
      <c r="AY254" s="1783"/>
      <c r="AZ254" s="1783"/>
      <c r="BA254" s="1783"/>
      <c r="BB254" s="1783"/>
      <c r="BC254" s="1783"/>
      <c r="BD254" s="1783"/>
      <c r="BE254" s="1783"/>
      <c r="BF254" s="1783"/>
      <c r="BG254" s="1783"/>
      <c r="BH254" s="1783"/>
      <c r="BI254" s="1783"/>
      <c r="BJ254" s="1783"/>
      <c r="BK254" s="1783"/>
      <c r="BL254" s="1783"/>
      <c r="BM254" s="1783"/>
      <c r="BN254" s="1783"/>
      <c r="BO254" s="1783"/>
      <c r="BP254" s="1783"/>
      <c r="BQ254" s="1783"/>
      <c r="BR254" s="1783"/>
      <c r="BS254" s="1783"/>
      <c r="BT254" s="1783"/>
      <c r="BU254" s="1783"/>
      <c r="BV254" s="1783"/>
      <c r="BW254" s="1783"/>
      <c r="BX254" s="1783"/>
    </row>
    <row r="255" spans="1:76">
      <c r="A255" s="3104"/>
      <c r="B255" s="3104"/>
      <c r="C255" s="3215"/>
      <c r="D255" s="3104"/>
      <c r="E255" s="3104"/>
      <c r="F255" s="3104"/>
      <c r="G255" s="3104"/>
      <c r="H255" s="3104"/>
      <c r="I255" s="3104"/>
      <c r="J255" s="3104"/>
      <c r="K255" s="3104"/>
      <c r="L255" s="3104"/>
      <c r="M255" s="3104"/>
      <c r="N255" s="3104"/>
      <c r="O255" s="3104"/>
      <c r="P255" s="3104"/>
      <c r="Q255" s="3104"/>
      <c r="R255" s="3104"/>
      <c r="S255" s="3104"/>
      <c r="T255" s="3215"/>
      <c r="U255" s="3104"/>
      <c r="V255" s="3104"/>
      <c r="W255" s="3104"/>
      <c r="X255" s="3104"/>
      <c r="Y255" s="1783"/>
      <c r="Z255" s="1783"/>
      <c r="AA255" s="1783"/>
      <c r="AB255" s="1783"/>
      <c r="AC255" s="3104"/>
      <c r="AD255" s="3104"/>
      <c r="AE255" s="3104"/>
      <c r="AF255" s="3104"/>
      <c r="AG255" s="3104"/>
      <c r="AH255" s="3104"/>
      <c r="AI255" s="3104"/>
      <c r="AJ255" s="3104"/>
      <c r="AK255" s="3104"/>
      <c r="AL255" s="3104"/>
      <c r="AM255" s="3104"/>
      <c r="AN255" s="3104"/>
      <c r="AO255" s="3104"/>
      <c r="AP255" s="3104"/>
      <c r="AQ255" s="3104"/>
      <c r="AR255" s="3104"/>
      <c r="AS255" s="3104"/>
      <c r="AT255" s="3104"/>
      <c r="AU255" s="3104"/>
      <c r="AV255" s="3104"/>
      <c r="AW255" s="1783"/>
      <c r="AX255" s="1783"/>
      <c r="AY255" s="1783"/>
      <c r="AZ255" s="1783"/>
      <c r="BA255" s="1783"/>
      <c r="BB255" s="1783"/>
      <c r="BC255" s="1783"/>
      <c r="BD255" s="1783"/>
      <c r="BE255" s="1783"/>
      <c r="BF255" s="1783"/>
      <c r="BG255" s="1783"/>
      <c r="BH255" s="1783"/>
      <c r="BI255" s="1783"/>
      <c r="BJ255" s="1783"/>
      <c r="BK255" s="1783"/>
      <c r="BL255" s="1783"/>
      <c r="BM255" s="1783"/>
      <c r="BN255" s="1783"/>
      <c r="BO255" s="1783"/>
      <c r="BP255" s="1783"/>
      <c r="BQ255" s="1783"/>
      <c r="BR255" s="1783"/>
      <c r="BS255" s="1783"/>
      <c r="BT255" s="1783"/>
      <c r="BU255" s="1783"/>
      <c r="BV255" s="1783"/>
      <c r="BW255" s="1783"/>
      <c r="BX255" s="1783"/>
    </row>
    <row r="256" spans="1:76">
      <c r="A256" s="3104"/>
      <c r="B256" s="3104"/>
      <c r="C256" s="3215"/>
      <c r="D256" s="3104"/>
      <c r="E256" s="3104"/>
      <c r="F256" s="3104"/>
      <c r="G256" s="3104"/>
      <c r="H256" s="3104"/>
      <c r="I256" s="3104"/>
      <c r="J256" s="3104"/>
      <c r="K256" s="3104"/>
      <c r="L256" s="3104"/>
      <c r="M256" s="3104"/>
      <c r="N256" s="3104"/>
      <c r="O256" s="3104"/>
      <c r="P256" s="3104"/>
      <c r="Q256" s="3104"/>
      <c r="R256" s="3104"/>
      <c r="S256" s="3104"/>
      <c r="T256" s="3215"/>
      <c r="U256" s="3104"/>
      <c r="V256" s="3104"/>
      <c r="W256" s="3104"/>
      <c r="X256" s="3104"/>
      <c r="Y256" s="1783"/>
      <c r="Z256" s="1783"/>
      <c r="AA256" s="1783"/>
      <c r="AB256" s="1783"/>
      <c r="AC256" s="3104"/>
      <c r="AD256" s="3104"/>
      <c r="AE256" s="3104"/>
      <c r="AF256" s="3104"/>
      <c r="AG256" s="3104"/>
      <c r="AH256" s="3104"/>
      <c r="AI256" s="3104"/>
      <c r="AJ256" s="3104"/>
      <c r="AK256" s="3104"/>
      <c r="AL256" s="3104"/>
      <c r="AM256" s="3104"/>
      <c r="AN256" s="3104"/>
      <c r="AO256" s="3104"/>
      <c r="AP256" s="3104"/>
      <c r="AQ256" s="3104"/>
      <c r="AR256" s="3104"/>
      <c r="AS256" s="3104"/>
      <c r="AT256" s="3104"/>
      <c r="AU256" s="3104"/>
      <c r="AV256" s="3104"/>
      <c r="AW256" s="1783"/>
      <c r="AX256" s="1783"/>
      <c r="AY256" s="1783"/>
      <c r="AZ256" s="1783"/>
      <c r="BA256" s="1783"/>
      <c r="BB256" s="1783"/>
      <c r="BC256" s="1783"/>
      <c r="BD256" s="1783"/>
      <c r="BE256" s="1783"/>
      <c r="BF256" s="1783"/>
      <c r="BG256" s="1783"/>
      <c r="BH256" s="1783"/>
      <c r="BI256" s="1783"/>
      <c r="BJ256" s="1783"/>
      <c r="BK256" s="1783"/>
      <c r="BL256" s="1783"/>
      <c r="BM256" s="1783"/>
      <c r="BN256" s="1783"/>
      <c r="BO256" s="1783"/>
      <c r="BP256" s="1783"/>
      <c r="BQ256" s="1783"/>
      <c r="BR256" s="1783"/>
      <c r="BS256" s="1783"/>
      <c r="BT256" s="1783"/>
      <c r="BU256" s="1783"/>
      <c r="BV256" s="1783"/>
      <c r="BW256" s="1783"/>
      <c r="BX256" s="1783"/>
    </row>
    <row r="257" spans="1:76">
      <c r="A257" s="3104"/>
      <c r="B257" s="3104"/>
      <c r="C257" s="3215"/>
      <c r="D257" s="3104"/>
      <c r="E257" s="3104"/>
      <c r="F257" s="3104"/>
      <c r="G257" s="3104"/>
      <c r="H257" s="3104"/>
      <c r="I257" s="3104"/>
      <c r="J257" s="3104"/>
      <c r="K257" s="3104"/>
      <c r="L257" s="3104"/>
      <c r="M257" s="3104"/>
      <c r="N257" s="3104"/>
      <c r="O257" s="3104"/>
      <c r="P257" s="3104"/>
      <c r="Q257" s="3104"/>
      <c r="R257" s="3104"/>
      <c r="S257" s="3104"/>
      <c r="T257" s="3215"/>
      <c r="U257" s="3104"/>
      <c r="V257" s="3104"/>
      <c r="W257" s="3104"/>
      <c r="X257" s="3104"/>
      <c r="Y257" s="1783"/>
      <c r="Z257" s="1783"/>
      <c r="AA257" s="1783"/>
      <c r="AB257" s="1783"/>
      <c r="AC257" s="3104"/>
      <c r="AD257" s="3104"/>
      <c r="AE257" s="3104"/>
      <c r="AF257" s="3104"/>
      <c r="AG257" s="3104"/>
      <c r="AH257" s="3104"/>
      <c r="AI257" s="3104"/>
      <c r="AJ257" s="3104"/>
      <c r="AK257" s="3104"/>
      <c r="AL257" s="3104"/>
      <c r="AM257" s="3104"/>
      <c r="AN257" s="3104"/>
      <c r="AO257" s="3104"/>
      <c r="AP257" s="3104"/>
      <c r="AQ257" s="3104"/>
      <c r="AR257" s="3104"/>
      <c r="AS257" s="3104"/>
      <c r="AT257" s="3104"/>
      <c r="AU257" s="3104"/>
      <c r="AV257" s="3104"/>
      <c r="AW257" s="1783"/>
      <c r="AX257" s="1783"/>
      <c r="AY257" s="1783"/>
      <c r="AZ257" s="1783"/>
      <c r="BA257" s="1783"/>
      <c r="BB257" s="1783"/>
      <c r="BC257" s="1783"/>
      <c r="BD257" s="1783"/>
      <c r="BE257" s="1783"/>
      <c r="BF257" s="1783"/>
      <c r="BG257" s="1783"/>
      <c r="BH257" s="1783"/>
      <c r="BI257" s="1783"/>
      <c r="BJ257" s="1783"/>
      <c r="BK257" s="1783"/>
      <c r="BL257" s="1783"/>
      <c r="BM257" s="1783"/>
      <c r="BN257" s="1783"/>
      <c r="BO257" s="1783"/>
      <c r="BP257" s="1783"/>
      <c r="BQ257" s="1783"/>
      <c r="BR257" s="1783"/>
      <c r="BS257" s="1783"/>
      <c r="BT257" s="1783"/>
      <c r="BU257" s="1783"/>
      <c r="BV257" s="1783"/>
      <c r="BW257" s="1783"/>
      <c r="BX257" s="1783"/>
    </row>
    <row r="258" spans="1:76">
      <c r="A258" s="3104"/>
      <c r="B258" s="3104"/>
      <c r="C258" s="3215"/>
      <c r="D258" s="3104"/>
      <c r="E258" s="3104"/>
      <c r="F258" s="3104"/>
      <c r="G258" s="3104"/>
      <c r="H258" s="3104"/>
      <c r="I258" s="3104"/>
      <c r="J258" s="3104"/>
      <c r="K258" s="3104"/>
      <c r="L258" s="3104"/>
      <c r="M258" s="3104"/>
      <c r="N258" s="3104"/>
      <c r="O258" s="3104"/>
      <c r="P258" s="3104"/>
      <c r="Q258" s="3104"/>
      <c r="R258" s="3104"/>
      <c r="S258" s="3104"/>
      <c r="T258" s="3215"/>
      <c r="U258" s="3104"/>
      <c r="V258" s="3104"/>
      <c r="W258" s="3104"/>
      <c r="X258" s="3104"/>
      <c r="Y258" s="1783"/>
      <c r="Z258" s="1783"/>
      <c r="AA258" s="1783"/>
      <c r="AB258" s="1783"/>
      <c r="AC258" s="3104"/>
      <c r="AD258" s="3104"/>
      <c r="AE258" s="3104"/>
      <c r="AF258" s="3104"/>
      <c r="AG258" s="3104"/>
      <c r="AH258" s="3104"/>
      <c r="AI258" s="3104"/>
      <c r="AJ258" s="3104"/>
      <c r="AK258" s="3104"/>
      <c r="AL258" s="3104"/>
      <c r="AM258" s="3104"/>
      <c r="AN258" s="3104"/>
      <c r="AO258" s="3104"/>
      <c r="AP258" s="3104"/>
      <c r="AQ258" s="3104"/>
      <c r="AR258" s="3104"/>
      <c r="AS258" s="3104"/>
      <c r="AT258" s="3104"/>
      <c r="AU258" s="3104"/>
      <c r="AV258" s="3104"/>
      <c r="AW258" s="1783"/>
      <c r="AX258" s="1783"/>
      <c r="AY258" s="1783"/>
      <c r="AZ258" s="1783"/>
      <c r="BA258" s="1783"/>
      <c r="BB258" s="1783"/>
      <c r="BC258" s="1783"/>
      <c r="BD258" s="1783"/>
      <c r="BE258" s="1783"/>
      <c r="BF258" s="1783"/>
      <c r="BG258" s="1783"/>
      <c r="BH258" s="1783"/>
      <c r="BI258" s="1783"/>
      <c r="BJ258" s="1783"/>
      <c r="BK258" s="1783"/>
      <c r="BL258" s="1783"/>
      <c r="BM258" s="1783"/>
      <c r="BN258" s="1783"/>
      <c r="BO258" s="1783"/>
      <c r="BP258" s="1783"/>
      <c r="BQ258" s="1783"/>
      <c r="BR258" s="1783"/>
      <c r="BS258" s="1783"/>
      <c r="BT258" s="1783"/>
      <c r="BU258" s="1783"/>
      <c r="BV258" s="1783"/>
      <c r="BW258" s="1783"/>
      <c r="BX258" s="1783"/>
    </row>
    <row r="259" spans="1:76">
      <c r="A259" s="3104"/>
      <c r="B259" s="3104"/>
      <c r="C259" s="3215"/>
      <c r="D259" s="3104"/>
      <c r="E259" s="3104"/>
      <c r="F259" s="3104"/>
      <c r="G259" s="3104"/>
      <c r="H259" s="3104"/>
      <c r="I259" s="3104"/>
      <c r="J259" s="3104"/>
      <c r="K259" s="3104"/>
      <c r="L259" s="3104"/>
      <c r="M259" s="3104"/>
      <c r="N259" s="3104"/>
      <c r="O259" s="3104"/>
      <c r="P259" s="3104"/>
      <c r="Q259" s="3104"/>
      <c r="R259" s="3104"/>
      <c r="S259" s="3104"/>
      <c r="T259" s="3215"/>
      <c r="U259" s="3104"/>
      <c r="V259" s="3104"/>
      <c r="W259" s="3104"/>
      <c r="X259" s="3104"/>
      <c r="Y259" s="1783"/>
      <c r="Z259" s="1783"/>
      <c r="AA259" s="1783"/>
      <c r="AB259" s="1783"/>
      <c r="AC259" s="3104"/>
      <c r="AD259" s="3104"/>
      <c r="AE259" s="3104"/>
      <c r="AF259" s="3104"/>
      <c r="AG259" s="3104"/>
      <c r="AH259" s="3104"/>
      <c r="AI259" s="3104"/>
      <c r="AJ259" s="3104"/>
      <c r="AK259" s="3104"/>
      <c r="AL259" s="3104"/>
      <c r="AM259" s="3104"/>
      <c r="AN259" s="3104"/>
      <c r="AO259" s="3104"/>
      <c r="AP259" s="3104"/>
      <c r="AQ259" s="3104"/>
      <c r="AR259" s="3104"/>
      <c r="AS259" s="3104"/>
      <c r="AT259" s="3104"/>
      <c r="AU259" s="3104"/>
      <c r="AV259" s="3104"/>
      <c r="AW259" s="1783"/>
      <c r="AX259" s="1783"/>
      <c r="AY259" s="1783"/>
      <c r="AZ259" s="1783"/>
      <c r="BA259" s="1783"/>
      <c r="BB259" s="1783"/>
      <c r="BC259" s="1783"/>
      <c r="BD259" s="1783"/>
      <c r="BE259" s="1783"/>
      <c r="BF259" s="1783"/>
      <c r="BG259" s="1783"/>
      <c r="BH259" s="1783"/>
      <c r="BI259" s="1783"/>
      <c r="BJ259" s="1783"/>
      <c r="BK259" s="1783"/>
      <c r="BL259" s="1783"/>
      <c r="BM259" s="1783"/>
      <c r="BN259" s="1783"/>
      <c r="BO259" s="1783"/>
      <c r="BP259" s="1783"/>
      <c r="BQ259" s="1783"/>
      <c r="BR259" s="1783"/>
      <c r="BS259" s="1783"/>
      <c r="BT259" s="1783"/>
      <c r="BU259" s="1783"/>
      <c r="BV259" s="1783"/>
      <c r="BW259" s="1783"/>
      <c r="BX259" s="1783"/>
    </row>
    <row r="260" spans="1:76">
      <c r="A260" s="3104"/>
      <c r="B260" s="3104"/>
      <c r="C260" s="3215"/>
      <c r="D260" s="3104"/>
      <c r="E260" s="3104"/>
      <c r="F260" s="3104"/>
      <c r="G260" s="3104"/>
      <c r="H260" s="3104"/>
      <c r="I260" s="3104"/>
      <c r="J260" s="3104"/>
      <c r="K260" s="3104"/>
      <c r="L260" s="3104"/>
      <c r="M260" s="3104"/>
      <c r="N260" s="3104"/>
      <c r="O260" s="3104"/>
      <c r="P260" s="3104"/>
      <c r="Q260" s="3104"/>
      <c r="R260" s="3104"/>
      <c r="S260" s="3104"/>
      <c r="T260" s="3215"/>
      <c r="U260" s="3104"/>
      <c r="V260" s="3104"/>
      <c r="W260" s="3104"/>
      <c r="X260" s="3104"/>
      <c r="Y260" s="1783"/>
      <c r="Z260" s="1783"/>
      <c r="AA260" s="1783"/>
      <c r="AB260" s="1783"/>
      <c r="AC260" s="3104"/>
      <c r="AD260" s="3104"/>
      <c r="AE260" s="3104"/>
      <c r="AF260" s="3104"/>
      <c r="AG260" s="3104"/>
      <c r="AH260" s="3104"/>
      <c r="AI260" s="3104"/>
      <c r="AJ260" s="3104"/>
      <c r="AK260" s="3104"/>
      <c r="AL260" s="3104"/>
      <c r="AM260" s="3104"/>
      <c r="AN260" s="3104"/>
      <c r="AO260" s="3104"/>
      <c r="AP260" s="3104"/>
      <c r="AQ260" s="3104"/>
      <c r="AR260" s="3104"/>
      <c r="AS260" s="3104"/>
      <c r="AT260" s="3104"/>
      <c r="AU260" s="3104"/>
      <c r="AV260" s="3104"/>
      <c r="AW260" s="1783"/>
      <c r="AX260" s="1783"/>
      <c r="AY260" s="1783"/>
      <c r="AZ260" s="1783"/>
      <c r="BA260" s="1783"/>
      <c r="BB260" s="1783"/>
      <c r="BC260" s="1783"/>
      <c r="BD260" s="1783"/>
      <c r="BE260" s="1783"/>
      <c r="BF260" s="1783"/>
      <c r="BG260" s="1783"/>
      <c r="BH260" s="1783"/>
      <c r="BI260" s="1783"/>
      <c r="BJ260" s="1783"/>
      <c r="BK260" s="1783"/>
      <c r="BL260" s="1783"/>
      <c r="BM260" s="1783"/>
      <c r="BN260" s="1783"/>
      <c r="BO260" s="1783"/>
      <c r="BP260" s="1783"/>
      <c r="BQ260" s="1783"/>
      <c r="BR260" s="1783"/>
      <c r="BS260" s="1783"/>
      <c r="BT260" s="1783"/>
      <c r="BU260" s="1783"/>
      <c r="BV260" s="1783"/>
      <c r="BW260" s="1783"/>
      <c r="BX260" s="1783"/>
    </row>
    <row r="261" spans="1:76">
      <c r="A261" s="3104"/>
      <c r="B261" s="3104"/>
      <c r="C261" s="3215"/>
      <c r="D261" s="3104"/>
      <c r="E261" s="3104"/>
      <c r="F261" s="3104"/>
      <c r="G261" s="3104"/>
      <c r="H261" s="3104"/>
      <c r="I261" s="3104"/>
      <c r="J261" s="3104"/>
      <c r="K261" s="3104"/>
      <c r="L261" s="3104"/>
      <c r="M261" s="3104"/>
      <c r="N261" s="3104"/>
      <c r="O261" s="3104"/>
      <c r="P261" s="3104"/>
      <c r="Q261" s="3104"/>
      <c r="R261" s="3104"/>
      <c r="S261" s="3104"/>
      <c r="T261" s="3215"/>
      <c r="U261" s="3104"/>
      <c r="V261" s="3104"/>
      <c r="W261" s="3104"/>
      <c r="X261" s="3104"/>
      <c r="Y261" s="1783"/>
      <c r="Z261" s="1783"/>
      <c r="AA261" s="1783"/>
      <c r="AB261" s="1783"/>
      <c r="AC261" s="3104"/>
      <c r="AD261" s="3104"/>
      <c r="AE261" s="3104"/>
      <c r="AF261" s="3104"/>
      <c r="AG261" s="3104"/>
      <c r="AH261" s="3104"/>
      <c r="AI261" s="3104"/>
      <c r="AJ261" s="3104"/>
      <c r="AK261" s="3104"/>
      <c r="AL261" s="3104"/>
      <c r="AM261" s="3104"/>
      <c r="AN261" s="3104"/>
      <c r="AO261" s="3104"/>
      <c r="AP261" s="3104"/>
      <c r="AQ261" s="3104"/>
      <c r="AR261" s="3104"/>
      <c r="AS261" s="3104"/>
      <c r="AT261" s="3104"/>
      <c r="AU261" s="3104"/>
      <c r="AV261" s="3104"/>
      <c r="AW261" s="1783"/>
      <c r="AX261" s="1783"/>
      <c r="AY261" s="1783"/>
      <c r="AZ261" s="1783"/>
      <c r="BA261" s="1783"/>
      <c r="BB261" s="1783"/>
      <c r="BC261" s="1783"/>
      <c r="BD261" s="1783"/>
      <c r="BE261" s="1783"/>
      <c r="BF261" s="1783"/>
      <c r="BG261" s="1783"/>
      <c r="BH261" s="1783"/>
      <c r="BI261" s="1783"/>
      <c r="BJ261" s="1783"/>
      <c r="BK261" s="1783"/>
      <c r="BL261" s="1783"/>
      <c r="BM261" s="1783"/>
      <c r="BN261" s="1783"/>
      <c r="BO261" s="1783"/>
      <c r="BP261" s="1783"/>
      <c r="BQ261" s="1783"/>
      <c r="BR261" s="1783"/>
      <c r="BS261" s="1783"/>
      <c r="BT261" s="1783"/>
      <c r="BU261" s="1783"/>
      <c r="BV261" s="1783"/>
      <c r="BW261" s="1783"/>
      <c r="BX261" s="1783"/>
    </row>
    <row r="262" spans="1:76">
      <c r="A262" s="3104"/>
      <c r="B262" s="3104"/>
      <c r="C262" s="3215"/>
      <c r="D262" s="3104"/>
      <c r="E262" s="3104"/>
      <c r="F262" s="3104"/>
      <c r="G262" s="3104"/>
      <c r="H262" s="3104"/>
      <c r="I262" s="3104"/>
      <c r="J262" s="3104"/>
      <c r="K262" s="3104"/>
      <c r="L262" s="3104"/>
      <c r="M262" s="3104"/>
      <c r="N262" s="3104"/>
      <c r="O262" s="3104"/>
      <c r="P262" s="3104"/>
      <c r="Q262" s="3104"/>
      <c r="R262" s="3104"/>
      <c r="S262" s="3104"/>
      <c r="T262" s="3215"/>
      <c r="U262" s="3104"/>
      <c r="V262" s="3104"/>
      <c r="W262" s="3104"/>
      <c r="X262" s="3104"/>
      <c r="Y262" s="1783"/>
      <c r="Z262" s="1783"/>
      <c r="AA262" s="1783"/>
      <c r="AB262" s="1783"/>
      <c r="AC262" s="3104"/>
      <c r="AD262" s="3104"/>
      <c r="AE262" s="3104"/>
      <c r="AF262" s="3104"/>
      <c r="AG262" s="3104"/>
      <c r="AH262" s="3104"/>
      <c r="AI262" s="3104"/>
      <c r="AJ262" s="3104"/>
      <c r="AK262" s="3104"/>
      <c r="AL262" s="3104"/>
      <c r="AM262" s="3104"/>
      <c r="AN262" s="3104"/>
      <c r="AO262" s="3104"/>
      <c r="AP262" s="3104"/>
      <c r="AQ262" s="3104"/>
      <c r="AR262" s="3104"/>
      <c r="AS262" s="3104"/>
      <c r="AT262" s="3104"/>
      <c r="AU262" s="3104"/>
      <c r="AV262" s="3104"/>
      <c r="AW262" s="1783"/>
      <c r="AX262" s="1783"/>
      <c r="AY262" s="1783"/>
      <c r="AZ262" s="1783"/>
      <c r="BA262" s="1783"/>
      <c r="BB262" s="1783"/>
      <c r="BC262" s="1783"/>
      <c r="BD262" s="1783"/>
      <c r="BE262" s="1783"/>
      <c r="BF262" s="1783"/>
      <c r="BG262" s="1783"/>
      <c r="BH262" s="1783"/>
      <c r="BI262" s="1783"/>
      <c r="BJ262" s="1783"/>
      <c r="BK262" s="1783"/>
      <c r="BL262" s="1783"/>
      <c r="BM262" s="1783"/>
      <c r="BN262" s="1783"/>
      <c r="BO262" s="1783"/>
      <c r="BP262" s="1783"/>
      <c r="BQ262" s="1783"/>
      <c r="BR262" s="1783"/>
      <c r="BS262" s="1783"/>
      <c r="BT262" s="1783"/>
      <c r="BU262" s="1783"/>
      <c r="BV262" s="1783"/>
      <c r="BW262" s="1783"/>
      <c r="BX262" s="1783"/>
    </row>
    <row r="263" spans="1:76">
      <c r="A263" s="3104"/>
      <c r="B263" s="3104"/>
      <c r="C263" s="3215"/>
      <c r="D263" s="3104"/>
      <c r="E263" s="3104"/>
      <c r="F263" s="3104"/>
      <c r="G263" s="3104"/>
      <c r="H263" s="3104"/>
      <c r="I263" s="3104"/>
      <c r="J263" s="3104"/>
      <c r="K263" s="3104"/>
      <c r="L263" s="3104"/>
      <c r="M263" s="3104"/>
      <c r="N263" s="3104"/>
      <c r="O263" s="3104"/>
      <c r="P263" s="3104"/>
      <c r="Q263" s="3104"/>
      <c r="R263" s="3104"/>
      <c r="S263" s="3104"/>
      <c r="T263" s="3215"/>
      <c r="U263" s="3104"/>
      <c r="V263" s="3104"/>
      <c r="W263" s="3104"/>
      <c r="X263" s="3104"/>
      <c r="Y263" s="1783"/>
      <c r="Z263" s="1783"/>
      <c r="AA263" s="1783"/>
      <c r="AB263" s="1783"/>
      <c r="AC263" s="3104"/>
      <c r="AD263" s="3104"/>
      <c r="AE263" s="3104"/>
      <c r="AF263" s="3104"/>
      <c r="AG263" s="3104"/>
      <c r="AH263" s="3104"/>
      <c r="AI263" s="3104"/>
      <c r="AJ263" s="3104"/>
      <c r="AK263" s="3104"/>
      <c r="AL263" s="3104"/>
      <c r="AM263" s="3104"/>
      <c r="AN263" s="3104"/>
      <c r="AO263" s="3104"/>
      <c r="AP263" s="3104"/>
      <c r="AQ263" s="3104"/>
      <c r="AR263" s="3104"/>
      <c r="AS263" s="3104"/>
      <c r="AT263" s="3104"/>
      <c r="AU263" s="3104"/>
      <c r="AV263" s="3104"/>
      <c r="AW263" s="1783"/>
      <c r="AX263" s="1783"/>
      <c r="AY263" s="1783"/>
      <c r="AZ263" s="1783"/>
      <c r="BA263" s="1783"/>
      <c r="BB263" s="1783"/>
      <c r="BC263" s="1783"/>
      <c r="BD263" s="1783"/>
      <c r="BE263" s="1783"/>
      <c r="BF263" s="1783"/>
      <c r="BG263" s="1783"/>
      <c r="BH263" s="1783"/>
      <c r="BI263" s="1783"/>
      <c r="BJ263" s="1783"/>
      <c r="BK263" s="1783"/>
      <c r="BL263" s="1783"/>
      <c r="BM263" s="1783"/>
      <c r="BN263" s="1783"/>
      <c r="BO263" s="1783"/>
      <c r="BP263" s="1783"/>
      <c r="BQ263" s="1783"/>
      <c r="BR263" s="1783"/>
      <c r="BS263" s="1783"/>
      <c r="BT263" s="1783"/>
      <c r="BU263" s="1783"/>
      <c r="BV263" s="1783"/>
      <c r="BW263" s="1783"/>
      <c r="BX263" s="1783"/>
    </row>
    <row r="264" spans="1:76">
      <c r="A264" s="3104"/>
      <c r="B264" s="3104"/>
      <c r="C264" s="3215"/>
      <c r="D264" s="3104"/>
      <c r="E264" s="3104"/>
      <c r="F264" s="3104"/>
      <c r="G264" s="3104"/>
      <c r="H264" s="3104"/>
      <c r="I264" s="3104"/>
      <c r="J264" s="3104"/>
      <c r="K264" s="3104"/>
      <c r="L264" s="3104"/>
      <c r="M264" s="3104"/>
      <c r="N264" s="3104"/>
      <c r="O264" s="3104"/>
      <c r="P264" s="3104"/>
      <c r="Q264" s="3104"/>
      <c r="R264" s="3104"/>
      <c r="S264" s="3104"/>
      <c r="T264" s="3215"/>
      <c r="U264" s="3104"/>
      <c r="V264" s="3104"/>
      <c r="W264" s="3104"/>
      <c r="X264" s="3104"/>
      <c r="Y264" s="1783"/>
      <c r="Z264" s="1783"/>
      <c r="AA264" s="1783"/>
      <c r="AB264" s="1783"/>
      <c r="AC264" s="3104"/>
      <c r="AD264" s="3104"/>
      <c r="AE264" s="3104"/>
      <c r="AF264" s="3104"/>
      <c r="AG264" s="3104"/>
      <c r="AH264" s="3104"/>
      <c r="AI264" s="3104"/>
      <c r="AJ264" s="3104"/>
      <c r="AK264" s="3104"/>
      <c r="AL264" s="3104"/>
      <c r="AM264" s="3104"/>
      <c r="AN264" s="3104"/>
      <c r="AO264" s="3104"/>
      <c r="AP264" s="3104"/>
      <c r="AQ264" s="3104"/>
      <c r="AR264" s="3104"/>
      <c r="AS264" s="3104"/>
      <c r="AT264" s="3104"/>
      <c r="AU264" s="3104"/>
      <c r="AV264" s="3104"/>
      <c r="AW264" s="1783"/>
      <c r="AX264" s="1783"/>
      <c r="AY264" s="1783"/>
      <c r="AZ264" s="1783"/>
      <c r="BA264" s="1783"/>
      <c r="BB264" s="1783"/>
      <c r="BC264" s="1783"/>
      <c r="BD264" s="1783"/>
      <c r="BE264" s="1783"/>
      <c r="BF264" s="1783"/>
      <c r="BG264" s="1783"/>
      <c r="BH264" s="1783"/>
      <c r="BI264" s="1783"/>
      <c r="BJ264" s="1783"/>
      <c r="BK264" s="1783"/>
      <c r="BL264" s="1783"/>
      <c r="BM264" s="1783"/>
      <c r="BN264" s="1783"/>
      <c r="BO264" s="1783"/>
      <c r="BP264" s="1783"/>
      <c r="BQ264" s="1783"/>
      <c r="BR264" s="1783"/>
      <c r="BS264" s="1783"/>
      <c r="BT264" s="1783"/>
      <c r="BU264" s="1783"/>
      <c r="BV264" s="1783"/>
      <c r="BW264" s="1783"/>
      <c r="BX264" s="1783"/>
    </row>
    <row r="265" spans="1:76">
      <c r="A265" s="3104"/>
      <c r="B265" s="3104"/>
      <c r="C265" s="3215"/>
      <c r="D265" s="3104"/>
      <c r="E265" s="3104"/>
      <c r="F265" s="3104"/>
      <c r="G265" s="3104"/>
      <c r="H265" s="3104"/>
      <c r="I265" s="3104"/>
      <c r="J265" s="3104"/>
      <c r="K265" s="3104"/>
      <c r="L265" s="3104"/>
      <c r="M265" s="3104"/>
      <c r="N265" s="3104"/>
      <c r="O265" s="3104"/>
      <c r="P265" s="3104"/>
      <c r="Q265" s="3104"/>
      <c r="R265" s="3104"/>
      <c r="S265" s="3104"/>
      <c r="T265" s="3215"/>
      <c r="U265" s="3104"/>
      <c r="V265" s="3104"/>
      <c r="W265" s="3104"/>
      <c r="X265" s="3104"/>
      <c r="Y265" s="1783"/>
      <c r="Z265" s="1783"/>
      <c r="AA265" s="1783"/>
      <c r="AB265" s="1783"/>
      <c r="AC265" s="3104"/>
      <c r="AD265" s="3104"/>
      <c r="AE265" s="3104"/>
      <c r="AF265" s="3104"/>
      <c r="AG265" s="3104"/>
      <c r="AH265" s="3104"/>
      <c r="AI265" s="3104"/>
      <c r="AJ265" s="3104"/>
      <c r="AK265" s="3104"/>
      <c r="AL265" s="3104"/>
      <c r="AM265" s="3104"/>
      <c r="AN265" s="3104"/>
      <c r="AO265" s="3104"/>
      <c r="AP265" s="3104"/>
      <c r="AQ265" s="3104"/>
      <c r="AR265" s="3104"/>
      <c r="AS265" s="3104"/>
      <c r="AT265" s="3104"/>
      <c r="AU265" s="3104"/>
      <c r="AV265" s="3104"/>
      <c r="AW265" s="1783"/>
      <c r="AX265" s="1783"/>
      <c r="AY265" s="1783"/>
      <c r="AZ265" s="1783"/>
      <c r="BA265" s="1783"/>
      <c r="BB265" s="1783"/>
      <c r="BC265" s="1783"/>
      <c r="BD265" s="1783"/>
      <c r="BE265" s="1783"/>
      <c r="BF265" s="1783"/>
      <c r="BG265" s="1783"/>
      <c r="BH265" s="1783"/>
      <c r="BI265" s="1783"/>
      <c r="BJ265" s="1783"/>
      <c r="BK265" s="1783"/>
      <c r="BL265" s="1783"/>
      <c r="BM265" s="1783"/>
      <c r="BN265" s="1783"/>
      <c r="BO265" s="1783"/>
      <c r="BP265" s="1783"/>
      <c r="BQ265" s="1783"/>
      <c r="BR265" s="1783"/>
      <c r="BS265" s="1783"/>
      <c r="BT265" s="1783"/>
      <c r="BU265" s="1783"/>
      <c r="BV265" s="1783"/>
      <c r="BW265" s="1783"/>
      <c r="BX265" s="1783"/>
    </row>
    <row r="266" spans="1:76">
      <c r="A266" s="3104"/>
      <c r="B266" s="3104"/>
      <c r="C266" s="3215"/>
      <c r="D266" s="3104"/>
      <c r="E266" s="3104"/>
      <c r="F266" s="3104"/>
      <c r="G266" s="3104"/>
      <c r="H266" s="3104"/>
      <c r="I266" s="3104"/>
      <c r="J266" s="3104"/>
      <c r="K266" s="3104"/>
      <c r="L266" s="3104"/>
      <c r="M266" s="3104"/>
      <c r="N266" s="3104"/>
      <c r="O266" s="3104"/>
      <c r="P266" s="3104"/>
      <c r="Q266" s="3104"/>
      <c r="R266" s="3104"/>
      <c r="S266" s="3104"/>
      <c r="T266" s="3215"/>
      <c r="U266" s="3104"/>
      <c r="V266" s="3104"/>
      <c r="W266" s="3104"/>
      <c r="X266" s="3104"/>
      <c r="Y266" s="1783"/>
      <c r="Z266" s="1783"/>
      <c r="AA266" s="1783"/>
      <c r="AB266" s="1783"/>
      <c r="AC266" s="3104"/>
      <c r="AD266" s="3104"/>
      <c r="AE266" s="3104"/>
      <c r="AF266" s="3104"/>
      <c r="AG266" s="3104"/>
      <c r="AH266" s="3104"/>
      <c r="AI266" s="3104"/>
      <c r="AJ266" s="3104"/>
      <c r="AK266" s="3104"/>
      <c r="AL266" s="3104"/>
      <c r="AM266" s="3104"/>
      <c r="AN266" s="3104"/>
      <c r="AO266" s="3104"/>
      <c r="AP266" s="3104"/>
      <c r="AQ266" s="3104"/>
      <c r="AR266" s="3104"/>
      <c r="AS266" s="3104"/>
      <c r="AT266" s="3104"/>
      <c r="AU266" s="3104"/>
      <c r="AV266" s="3104"/>
      <c r="AW266" s="1783"/>
      <c r="AX266" s="1783"/>
      <c r="AY266" s="1783"/>
      <c r="AZ266" s="1783"/>
      <c r="BA266" s="1783"/>
      <c r="BB266" s="1783"/>
      <c r="BC266" s="1783"/>
      <c r="BD266" s="1783"/>
      <c r="BE266" s="1783"/>
      <c r="BF266" s="1783"/>
      <c r="BG266" s="1783"/>
      <c r="BH266" s="1783"/>
      <c r="BI266" s="1783"/>
      <c r="BJ266" s="1783"/>
      <c r="BK266" s="1783"/>
      <c r="BL266" s="1783"/>
      <c r="BM266" s="1783"/>
      <c r="BN266" s="1783"/>
      <c r="BO266" s="1783"/>
      <c r="BP266" s="1783"/>
      <c r="BQ266" s="1783"/>
      <c r="BR266" s="1783"/>
      <c r="BS266" s="1783"/>
      <c r="BT266" s="1783"/>
      <c r="BU266" s="1783"/>
      <c r="BV266" s="1783"/>
      <c r="BW266" s="1783"/>
      <c r="BX266" s="1783"/>
    </row>
    <row r="267" spans="1:76">
      <c r="A267" s="3104"/>
      <c r="B267" s="3104"/>
      <c r="C267" s="3215"/>
      <c r="D267" s="3104"/>
      <c r="E267" s="3104"/>
      <c r="F267" s="3104"/>
      <c r="G267" s="3104"/>
      <c r="H267" s="3104"/>
      <c r="I267" s="3104"/>
      <c r="J267" s="3104"/>
      <c r="K267" s="3104"/>
      <c r="L267" s="3104"/>
      <c r="M267" s="3104"/>
      <c r="N267" s="3104"/>
      <c r="O267" s="3104"/>
      <c r="P267" s="3104"/>
      <c r="Q267" s="3104"/>
      <c r="R267" s="3104"/>
      <c r="S267" s="3104"/>
      <c r="T267" s="3215"/>
      <c r="U267" s="3104"/>
      <c r="V267" s="3104"/>
      <c r="W267" s="3104"/>
      <c r="X267" s="3104"/>
      <c r="Y267" s="1783"/>
      <c r="Z267" s="1783"/>
      <c r="AA267" s="1783"/>
      <c r="AB267" s="1783"/>
      <c r="AC267" s="3104"/>
      <c r="AD267" s="3104"/>
      <c r="AE267" s="3104"/>
      <c r="AF267" s="3104"/>
      <c r="AG267" s="3104"/>
      <c r="AH267" s="3104"/>
      <c r="AI267" s="3104"/>
      <c r="AJ267" s="3104"/>
      <c r="AK267" s="3104"/>
      <c r="AL267" s="3104"/>
      <c r="AM267" s="3104"/>
      <c r="AN267" s="3104"/>
      <c r="AO267" s="3104"/>
      <c r="AP267" s="3104"/>
      <c r="AQ267" s="3104"/>
      <c r="AR267" s="3104"/>
      <c r="AS267" s="3104"/>
      <c r="AT267" s="3104"/>
      <c r="AU267" s="3104"/>
      <c r="AV267" s="3104"/>
      <c r="AW267" s="1783"/>
      <c r="AX267" s="1783"/>
      <c r="AY267" s="1783"/>
      <c r="AZ267" s="1783"/>
      <c r="BA267" s="1783"/>
      <c r="BB267" s="1783"/>
      <c r="BC267" s="1783"/>
      <c r="BD267" s="1783"/>
      <c r="BE267" s="1783"/>
      <c r="BF267" s="1783"/>
      <c r="BG267" s="1783"/>
      <c r="BH267" s="1783"/>
      <c r="BI267" s="1783"/>
      <c r="BJ267" s="1783"/>
      <c r="BK267" s="1783"/>
      <c r="BL267" s="1783"/>
      <c r="BM267" s="1783"/>
      <c r="BN267" s="1783"/>
      <c r="BO267" s="1783"/>
      <c r="BP267" s="1783"/>
      <c r="BQ267" s="1783"/>
      <c r="BR267" s="1783"/>
      <c r="BS267" s="1783"/>
      <c r="BT267" s="1783"/>
      <c r="BU267" s="1783"/>
      <c r="BV267" s="1783"/>
      <c r="BW267" s="1783"/>
      <c r="BX267" s="1783"/>
    </row>
    <row r="268" spans="1:76">
      <c r="A268" s="3104"/>
      <c r="B268" s="3104"/>
      <c r="C268" s="3215"/>
      <c r="D268" s="3104"/>
      <c r="E268" s="3104"/>
      <c r="F268" s="3104"/>
      <c r="G268" s="3104"/>
      <c r="H268" s="3104"/>
      <c r="I268" s="3104"/>
      <c r="J268" s="3104"/>
      <c r="K268" s="3104"/>
      <c r="L268" s="3104"/>
      <c r="M268" s="3104"/>
      <c r="N268" s="3104"/>
      <c r="O268" s="3104"/>
      <c r="P268" s="3104"/>
      <c r="Q268" s="3104"/>
      <c r="R268" s="3104"/>
      <c r="S268" s="3104"/>
      <c r="T268" s="3215"/>
      <c r="U268" s="3104"/>
      <c r="V268" s="3104"/>
      <c r="W268" s="3104"/>
      <c r="X268" s="3104"/>
      <c r="Y268" s="1783"/>
      <c r="Z268" s="1783"/>
      <c r="AA268" s="1783"/>
      <c r="AB268" s="1783"/>
      <c r="AC268" s="3104"/>
      <c r="AD268" s="3104"/>
      <c r="AE268" s="3104"/>
      <c r="AF268" s="3104"/>
      <c r="AG268" s="3104"/>
      <c r="AH268" s="3104"/>
      <c r="AI268" s="3104"/>
      <c r="AJ268" s="3104"/>
      <c r="AK268" s="3104"/>
      <c r="AL268" s="3104"/>
      <c r="AM268" s="3104"/>
      <c r="AN268" s="3104"/>
      <c r="AO268" s="3104"/>
      <c r="AP268" s="3104"/>
      <c r="AQ268" s="3104"/>
      <c r="AR268" s="3104"/>
      <c r="AS268" s="3104"/>
      <c r="AT268" s="3104"/>
      <c r="AU268" s="3104"/>
      <c r="AV268" s="3104"/>
      <c r="AW268" s="1783"/>
      <c r="AX268" s="1783"/>
      <c r="AY268" s="1783"/>
      <c r="AZ268" s="1783"/>
      <c r="BA268" s="1783"/>
      <c r="BB268" s="1783"/>
      <c r="BC268" s="1783"/>
      <c r="BD268" s="1783"/>
      <c r="BE268" s="1783"/>
      <c r="BF268" s="1783"/>
      <c r="BG268" s="1783"/>
      <c r="BH268" s="1783"/>
      <c r="BI268" s="1783"/>
      <c r="BJ268" s="1783"/>
      <c r="BK268" s="1783"/>
      <c r="BL268" s="1783"/>
      <c r="BM268" s="1783"/>
      <c r="BN268" s="1783"/>
      <c r="BO268" s="1783"/>
      <c r="BP268" s="1783"/>
      <c r="BQ268" s="1783"/>
      <c r="BR268" s="1783"/>
      <c r="BS268" s="1783"/>
      <c r="BT268" s="1783"/>
      <c r="BU268" s="1783"/>
      <c r="BV268" s="1783"/>
      <c r="BW268" s="1783"/>
      <c r="BX268" s="1783"/>
    </row>
    <row r="269" spans="1:76">
      <c r="A269" s="3104"/>
      <c r="B269" s="3104"/>
      <c r="C269" s="3215"/>
      <c r="D269" s="3104"/>
      <c r="E269" s="3104"/>
      <c r="F269" s="3104"/>
      <c r="G269" s="3104"/>
      <c r="H269" s="3104"/>
      <c r="I269" s="3104"/>
      <c r="J269" s="3104"/>
      <c r="K269" s="3104"/>
      <c r="L269" s="3104"/>
      <c r="M269" s="3104"/>
      <c r="N269" s="3104"/>
      <c r="O269" s="3104"/>
      <c r="P269" s="3104"/>
      <c r="Q269" s="3104"/>
      <c r="R269" s="3104"/>
      <c r="S269" s="3104"/>
      <c r="T269" s="3215"/>
      <c r="U269" s="3104"/>
      <c r="V269" s="3104"/>
      <c r="W269" s="3104"/>
      <c r="X269" s="3104"/>
      <c r="Y269" s="1783"/>
      <c r="Z269" s="1783"/>
      <c r="AA269" s="1783"/>
      <c r="AB269" s="1783"/>
      <c r="AC269" s="3104"/>
      <c r="AD269" s="3104"/>
      <c r="AE269" s="3104"/>
      <c r="AF269" s="3104"/>
      <c r="AG269" s="3104"/>
      <c r="AH269" s="3104"/>
      <c r="AI269" s="3104"/>
      <c r="AJ269" s="3104"/>
      <c r="AK269" s="3104"/>
      <c r="AL269" s="3104"/>
      <c r="AM269" s="3104"/>
      <c r="AN269" s="3104"/>
      <c r="AO269" s="3104"/>
      <c r="AP269" s="3104"/>
      <c r="AQ269" s="3104"/>
      <c r="AR269" s="3104"/>
      <c r="AS269" s="3104"/>
      <c r="AT269" s="3104"/>
      <c r="AU269" s="3104"/>
      <c r="AV269" s="3104"/>
      <c r="AW269" s="1783"/>
      <c r="AX269" s="1783"/>
      <c r="AY269" s="1783"/>
      <c r="AZ269" s="1783"/>
      <c r="BA269" s="1783"/>
      <c r="BB269" s="1783"/>
      <c r="BC269" s="1783"/>
      <c r="BD269" s="1783"/>
      <c r="BE269" s="1783"/>
      <c r="BF269" s="1783"/>
      <c r="BG269" s="1783"/>
      <c r="BH269" s="1783"/>
      <c r="BI269" s="1783"/>
      <c r="BJ269" s="1783"/>
      <c r="BK269" s="1783"/>
      <c r="BL269" s="1783"/>
      <c r="BM269" s="1783"/>
      <c r="BN269" s="1783"/>
      <c r="BO269" s="1783"/>
      <c r="BP269" s="1783"/>
      <c r="BQ269" s="1783"/>
      <c r="BR269" s="1783"/>
      <c r="BS269" s="1783"/>
      <c r="BT269" s="1783"/>
      <c r="BU269" s="1783"/>
      <c r="BV269" s="1783"/>
      <c r="BW269" s="1783"/>
      <c r="BX269" s="1783"/>
    </row>
    <row r="270" spans="1:76">
      <c r="A270" s="3104"/>
      <c r="B270" s="3104"/>
      <c r="C270" s="3215"/>
      <c r="D270" s="3104"/>
      <c r="E270" s="3104"/>
      <c r="F270" s="3104"/>
      <c r="G270" s="3104"/>
      <c r="H270" s="3104"/>
      <c r="I270" s="3104"/>
      <c r="J270" s="3104"/>
      <c r="K270" s="3104"/>
      <c r="L270" s="3104"/>
      <c r="M270" s="3104"/>
      <c r="N270" s="3104"/>
      <c r="O270" s="3104"/>
      <c r="P270" s="3104"/>
      <c r="Q270" s="3104"/>
      <c r="R270" s="3104"/>
      <c r="S270" s="3104"/>
      <c r="T270" s="3215"/>
      <c r="U270" s="3104"/>
      <c r="V270" s="3104"/>
      <c r="W270" s="3104"/>
      <c r="X270" s="3104"/>
      <c r="Y270" s="1783"/>
      <c r="Z270" s="1783"/>
      <c r="AA270" s="1783"/>
      <c r="AB270" s="1783"/>
      <c r="AC270" s="3104"/>
      <c r="AD270" s="3104"/>
      <c r="AE270" s="3104"/>
      <c r="AF270" s="3104"/>
      <c r="AG270" s="3104"/>
      <c r="AH270" s="3104"/>
      <c r="AI270" s="3104"/>
      <c r="AJ270" s="3104"/>
      <c r="AK270" s="3104"/>
      <c r="AL270" s="3104"/>
      <c r="AM270" s="3104"/>
      <c r="AN270" s="3104"/>
      <c r="AO270" s="3104"/>
      <c r="AP270" s="3104"/>
      <c r="AQ270" s="3104"/>
      <c r="AR270" s="3104"/>
      <c r="AS270" s="3104"/>
      <c r="AT270" s="3104"/>
      <c r="AU270" s="3104"/>
      <c r="AV270" s="3104"/>
      <c r="AW270" s="1783"/>
      <c r="AX270" s="1783"/>
      <c r="AY270" s="1783"/>
      <c r="AZ270" s="1783"/>
      <c r="BA270" s="1783"/>
      <c r="BB270" s="1783"/>
      <c r="BC270" s="1783"/>
      <c r="BD270" s="1783"/>
      <c r="BE270" s="1783"/>
      <c r="BF270" s="1783"/>
      <c r="BG270" s="1783"/>
      <c r="BH270" s="1783"/>
      <c r="BI270" s="1783"/>
      <c r="BJ270" s="1783"/>
      <c r="BK270" s="1783"/>
      <c r="BL270" s="1783"/>
      <c r="BM270" s="1783"/>
      <c r="BN270" s="1783"/>
      <c r="BO270" s="1783"/>
      <c r="BP270" s="1783"/>
      <c r="BQ270" s="1783"/>
      <c r="BR270" s="1783"/>
      <c r="BS270" s="1783"/>
      <c r="BT270" s="1783"/>
      <c r="BU270" s="1783"/>
      <c r="BV270" s="1783"/>
      <c r="BW270" s="1783"/>
      <c r="BX270" s="1783"/>
    </row>
    <row r="271" spans="1:76">
      <c r="A271" s="3104"/>
      <c r="B271" s="3104"/>
      <c r="C271" s="3215"/>
      <c r="D271" s="3104"/>
      <c r="E271" s="3104"/>
      <c r="F271" s="3104"/>
      <c r="G271" s="3104"/>
      <c r="H271" s="3104"/>
      <c r="I271" s="3104"/>
      <c r="J271" s="3104"/>
      <c r="K271" s="3104"/>
      <c r="L271" s="3104"/>
      <c r="M271" s="3104"/>
      <c r="N271" s="3104"/>
      <c r="O271" s="3104"/>
      <c r="P271" s="3104"/>
      <c r="Q271" s="3104"/>
      <c r="R271" s="3104"/>
      <c r="S271" s="3104"/>
      <c r="T271" s="3215"/>
      <c r="U271" s="3104"/>
      <c r="V271" s="3104"/>
      <c r="W271" s="3104"/>
      <c r="X271" s="3104"/>
      <c r="Y271" s="1783"/>
      <c r="Z271" s="1783"/>
      <c r="AA271" s="1783"/>
      <c r="AB271" s="1783"/>
      <c r="AC271" s="3104"/>
      <c r="AD271" s="3104"/>
      <c r="AE271" s="3104"/>
      <c r="AF271" s="3104"/>
      <c r="AG271" s="3104"/>
      <c r="AH271" s="3104"/>
      <c r="AI271" s="3104"/>
      <c r="AJ271" s="3104"/>
      <c r="AK271" s="3104"/>
      <c r="AL271" s="3104"/>
      <c r="AM271" s="3104"/>
      <c r="AN271" s="3104"/>
      <c r="AO271" s="3104"/>
      <c r="AP271" s="3104"/>
      <c r="AQ271" s="3104"/>
      <c r="AR271" s="3104"/>
      <c r="AS271" s="3104"/>
      <c r="AT271" s="3104"/>
      <c r="AU271" s="3104"/>
      <c r="AV271" s="3104"/>
      <c r="AW271" s="1783"/>
      <c r="AX271" s="1783"/>
      <c r="AY271" s="1783"/>
      <c r="AZ271" s="1783"/>
      <c r="BA271" s="1783"/>
      <c r="BB271" s="1783"/>
      <c r="BC271" s="1783"/>
      <c r="BD271" s="1783"/>
      <c r="BE271" s="1783"/>
      <c r="BF271" s="1783"/>
      <c r="BG271" s="1783"/>
      <c r="BH271" s="1783"/>
      <c r="BI271" s="1783"/>
      <c r="BJ271" s="1783"/>
      <c r="BK271" s="1783"/>
      <c r="BL271" s="1783"/>
      <c r="BM271" s="1783"/>
      <c r="BN271" s="1783"/>
      <c r="BO271" s="1783"/>
      <c r="BP271" s="1783"/>
      <c r="BQ271" s="1783"/>
      <c r="BR271" s="1783"/>
      <c r="BS271" s="1783"/>
      <c r="BT271" s="1783"/>
      <c r="BU271" s="1783"/>
      <c r="BV271" s="1783"/>
      <c r="BW271" s="1783"/>
      <c r="BX271" s="1783"/>
    </row>
    <row r="272" spans="1:76">
      <c r="A272" s="3104"/>
      <c r="B272" s="3104"/>
      <c r="C272" s="3215"/>
      <c r="D272" s="3104"/>
      <c r="E272" s="3104"/>
      <c r="F272" s="3104"/>
      <c r="G272" s="3104"/>
      <c r="H272" s="3104"/>
      <c r="I272" s="3104"/>
      <c r="J272" s="3104"/>
      <c r="K272" s="3104"/>
      <c r="L272" s="3104"/>
      <c r="M272" s="3104"/>
      <c r="N272" s="3104"/>
      <c r="O272" s="3104"/>
      <c r="P272" s="3104"/>
      <c r="Q272" s="3104"/>
      <c r="R272" s="3104"/>
      <c r="S272" s="3104"/>
      <c r="T272" s="3215"/>
      <c r="U272" s="3104"/>
      <c r="V272" s="3104"/>
      <c r="W272" s="3104"/>
      <c r="X272" s="3104"/>
      <c r="Y272" s="1783"/>
      <c r="Z272" s="1783"/>
      <c r="AA272" s="1783"/>
      <c r="AB272" s="1783"/>
      <c r="AC272" s="3104"/>
      <c r="AD272" s="3104"/>
      <c r="AE272" s="3104"/>
      <c r="AF272" s="3104"/>
      <c r="AG272" s="3104"/>
      <c r="AH272" s="3104"/>
      <c r="AI272" s="3104"/>
      <c r="AJ272" s="3104"/>
      <c r="AK272" s="3104"/>
      <c r="AL272" s="3104"/>
      <c r="AM272" s="3104"/>
      <c r="AN272" s="3104"/>
      <c r="AO272" s="3104"/>
      <c r="AP272" s="3104"/>
      <c r="AQ272" s="3104"/>
      <c r="AR272" s="3104"/>
      <c r="AS272" s="3104"/>
      <c r="AT272" s="3104"/>
      <c r="AU272" s="3104"/>
      <c r="AV272" s="3104"/>
      <c r="AW272" s="1783"/>
      <c r="AX272" s="1783"/>
      <c r="AY272" s="1783"/>
      <c r="AZ272" s="1783"/>
      <c r="BA272" s="1783"/>
      <c r="BB272" s="1783"/>
      <c r="BC272" s="1783"/>
      <c r="BD272" s="1783"/>
      <c r="BE272" s="1783"/>
      <c r="BF272" s="1783"/>
      <c r="BG272" s="1783"/>
      <c r="BH272" s="1783"/>
      <c r="BI272" s="1783"/>
      <c r="BJ272" s="1783"/>
      <c r="BK272" s="1783"/>
      <c r="BL272" s="1783"/>
      <c r="BM272" s="1783"/>
      <c r="BN272" s="1783"/>
      <c r="BO272" s="1783"/>
      <c r="BP272" s="1783"/>
      <c r="BQ272" s="1783"/>
      <c r="BR272" s="1783"/>
      <c r="BS272" s="1783"/>
      <c r="BT272" s="1783"/>
      <c r="BU272" s="1783"/>
      <c r="BV272" s="1783"/>
      <c r="BW272" s="1783"/>
      <c r="BX272" s="1783"/>
    </row>
    <row r="273" spans="1:76">
      <c r="A273" s="3104"/>
      <c r="B273" s="3104"/>
      <c r="C273" s="3215"/>
      <c r="D273" s="3104"/>
      <c r="E273" s="3104"/>
      <c r="F273" s="3104"/>
      <c r="G273" s="3104"/>
      <c r="H273" s="3104"/>
      <c r="I273" s="3104"/>
      <c r="J273" s="3104"/>
      <c r="K273" s="3104"/>
      <c r="L273" s="3104"/>
      <c r="M273" s="3104"/>
      <c r="N273" s="3104"/>
      <c r="O273" s="3104"/>
      <c r="P273" s="3104"/>
      <c r="Q273" s="3104"/>
      <c r="R273" s="3104"/>
      <c r="S273" s="3104"/>
      <c r="T273" s="3215"/>
      <c r="U273" s="3104"/>
      <c r="V273" s="3104"/>
      <c r="W273" s="3104"/>
      <c r="X273" s="3104"/>
      <c r="Y273" s="1783"/>
      <c r="Z273" s="1783"/>
      <c r="AA273" s="1783"/>
      <c r="AB273" s="1783"/>
      <c r="AC273" s="3104"/>
      <c r="AD273" s="3104"/>
      <c r="AE273" s="3104"/>
      <c r="AF273" s="3104"/>
      <c r="AG273" s="3104"/>
      <c r="AH273" s="3104"/>
      <c r="AI273" s="3104"/>
      <c r="AJ273" s="3104"/>
      <c r="AK273" s="3104"/>
      <c r="AL273" s="3104"/>
      <c r="AM273" s="3104"/>
      <c r="AN273" s="3104"/>
      <c r="AO273" s="3104"/>
      <c r="AP273" s="3104"/>
      <c r="AQ273" s="3104"/>
      <c r="AR273" s="3104"/>
      <c r="AS273" s="3104"/>
      <c r="AT273" s="3104"/>
      <c r="AU273" s="3104"/>
      <c r="AV273" s="3104"/>
      <c r="AW273" s="1783"/>
      <c r="AX273" s="1783"/>
      <c r="AY273" s="1783"/>
      <c r="AZ273" s="1783"/>
      <c r="BA273" s="1783"/>
      <c r="BB273" s="1783"/>
      <c r="BC273" s="1783"/>
      <c r="BD273" s="1783"/>
      <c r="BE273" s="1783"/>
      <c r="BF273" s="1783"/>
      <c r="BG273" s="1783"/>
      <c r="BH273" s="1783"/>
      <c r="BI273" s="1783"/>
      <c r="BJ273" s="1783"/>
      <c r="BK273" s="1783"/>
      <c r="BL273" s="1783"/>
      <c r="BM273" s="1783"/>
      <c r="BN273" s="1783"/>
      <c r="BO273" s="1783"/>
      <c r="BP273" s="1783"/>
      <c r="BQ273" s="1783"/>
      <c r="BR273" s="1783"/>
      <c r="BS273" s="1783"/>
      <c r="BT273" s="1783"/>
      <c r="BU273" s="1783"/>
      <c r="BV273" s="1783"/>
      <c r="BW273" s="1783"/>
      <c r="BX273" s="1783"/>
    </row>
    <row r="274" spans="1:76">
      <c r="A274" s="3104"/>
      <c r="B274" s="3104"/>
      <c r="C274" s="3215"/>
      <c r="D274" s="3104"/>
      <c r="E274" s="3104"/>
      <c r="F274" s="3104"/>
      <c r="G274" s="3104"/>
      <c r="H274" s="3104"/>
      <c r="I274" s="3104"/>
      <c r="J274" s="3104"/>
      <c r="K274" s="3104"/>
      <c r="L274" s="3104"/>
      <c r="M274" s="3104"/>
      <c r="N274" s="3104"/>
      <c r="O274" s="3104"/>
      <c r="P274" s="3104"/>
      <c r="Q274" s="3104"/>
      <c r="R274" s="3104"/>
      <c r="S274" s="3104"/>
      <c r="T274" s="3215"/>
      <c r="U274" s="3104"/>
      <c r="V274" s="3104"/>
      <c r="W274" s="3104"/>
      <c r="X274" s="3104"/>
      <c r="Y274" s="1783"/>
      <c r="Z274" s="1783"/>
      <c r="AA274" s="1783"/>
      <c r="AB274" s="1783"/>
      <c r="AC274" s="3104"/>
      <c r="AD274" s="3104"/>
      <c r="AE274" s="3104"/>
      <c r="AF274" s="3104"/>
      <c r="AG274" s="3104"/>
      <c r="AH274" s="3104"/>
      <c r="AI274" s="3104"/>
      <c r="AJ274" s="3104"/>
      <c r="AK274" s="3104"/>
      <c r="AL274" s="3104"/>
      <c r="AM274" s="3104"/>
      <c r="AN274" s="3104"/>
      <c r="AO274" s="3104"/>
      <c r="AP274" s="3104"/>
      <c r="AQ274" s="3104"/>
      <c r="AR274" s="3104"/>
      <c r="AS274" s="3104"/>
      <c r="AT274" s="3104"/>
      <c r="AU274" s="3104"/>
      <c r="AV274" s="3104"/>
      <c r="AW274" s="1783"/>
      <c r="AX274" s="1783"/>
      <c r="AY274" s="1783"/>
      <c r="AZ274" s="1783"/>
      <c r="BA274" s="1783"/>
      <c r="BB274" s="1783"/>
      <c r="BC274" s="1783"/>
      <c r="BD274" s="1783"/>
      <c r="BE274" s="1783"/>
      <c r="BF274" s="1783"/>
      <c r="BG274" s="1783"/>
      <c r="BH274" s="1783"/>
      <c r="BI274" s="1783"/>
      <c r="BJ274" s="1783"/>
      <c r="BK274" s="1783"/>
      <c r="BL274" s="1783"/>
      <c r="BM274" s="1783"/>
      <c r="BN274" s="1783"/>
      <c r="BO274" s="1783"/>
      <c r="BP274" s="1783"/>
      <c r="BQ274" s="1783"/>
      <c r="BR274" s="1783"/>
      <c r="BS274" s="1783"/>
      <c r="BT274" s="1783"/>
      <c r="BU274" s="1783"/>
      <c r="BV274" s="1783"/>
      <c r="BW274" s="1783"/>
      <c r="BX274" s="1783"/>
    </row>
    <row r="275" spans="1:76">
      <c r="A275" s="3104"/>
      <c r="B275" s="3104"/>
      <c r="C275" s="3215"/>
      <c r="D275" s="3104"/>
      <c r="E275" s="3104"/>
      <c r="F275" s="3104"/>
      <c r="G275" s="3104"/>
      <c r="H275" s="3104"/>
      <c r="I275" s="3104"/>
      <c r="J275" s="3104"/>
      <c r="K275" s="3104"/>
      <c r="L275" s="3104"/>
      <c r="M275" s="3104"/>
      <c r="N275" s="3104"/>
      <c r="O275" s="3104"/>
      <c r="P275" s="3104"/>
      <c r="Q275" s="3104"/>
      <c r="R275" s="3104"/>
      <c r="S275" s="3104"/>
      <c r="T275" s="3215"/>
      <c r="U275" s="3104"/>
      <c r="V275" s="3104"/>
      <c r="W275" s="3104"/>
      <c r="X275" s="3104"/>
      <c r="Y275" s="1783"/>
      <c r="Z275" s="1783"/>
      <c r="AA275" s="1783"/>
      <c r="AB275" s="1783"/>
      <c r="AC275" s="3104"/>
      <c r="AD275" s="3104"/>
      <c r="AE275" s="3104"/>
      <c r="AF275" s="3104"/>
      <c r="AG275" s="3104"/>
      <c r="AH275" s="3104"/>
      <c r="AI275" s="3104"/>
      <c r="AJ275" s="3104"/>
      <c r="AK275" s="3104"/>
      <c r="AL275" s="3104"/>
      <c r="AM275" s="3104"/>
      <c r="AN275" s="3104"/>
      <c r="AO275" s="3104"/>
      <c r="AP275" s="3104"/>
      <c r="AQ275" s="3104"/>
      <c r="AR275" s="3104"/>
      <c r="AS275" s="3104"/>
      <c r="AT275" s="3104"/>
      <c r="AU275" s="3104"/>
      <c r="AV275" s="3104"/>
      <c r="AW275" s="1783"/>
      <c r="AX275" s="1783"/>
      <c r="AY275" s="1783"/>
      <c r="AZ275" s="1783"/>
      <c r="BA275" s="1783"/>
      <c r="BB275" s="1783"/>
      <c r="BC275" s="1783"/>
      <c r="BD275" s="1783"/>
      <c r="BE275" s="1783"/>
      <c r="BF275" s="1783"/>
      <c r="BG275" s="1783"/>
      <c r="BH275" s="1783"/>
      <c r="BI275" s="1783"/>
      <c r="BJ275" s="1783"/>
      <c r="BK275" s="1783"/>
      <c r="BL275" s="1783"/>
      <c r="BM275" s="1783"/>
      <c r="BN275" s="1783"/>
      <c r="BO275" s="1783"/>
      <c r="BP275" s="1783"/>
      <c r="BQ275" s="1783"/>
      <c r="BR275" s="1783"/>
      <c r="BS275" s="1783"/>
      <c r="BT275" s="1783"/>
      <c r="BU275" s="1783"/>
      <c r="BV275" s="1783"/>
      <c r="BW275" s="1783"/>
      <c r="BX275" s="1783"/>
    </row>
    <row r="276" spans="1:76">
      <c r="A276" s="3104"/>
      <c r="B276" s="3104"/>
      <c r="C276" s="3215"/>
      <c r="D276" s="3104"/>
      <c r="E276" s="3104"/>
      <c r="F276" s="3104"/>
      <c r="G276" s="3104"/>
      <c r="H276" s="3104"/>
      <c r="I276" s="3104"/>
      <c r="J276" s="3104"/>
      <c r="K276" s="3104"/>
      <c r="L276" s="3104"/>
      <c r="M276" s="3104"/>
      <c r="N276" s="3104"/>
      <c r="O276" s="3104"/>
      <c r="P276" s="3104"/>
      <c r="Q276" s="3104"/>
      <c r="R276" s="3104"/>
      <c r="S276" s="3104"/>
      <c r="T276" s="3215"/>
      <c r="U276" s="3104"/>
      <c r="V276" s="3104"/>
      <c r="W276" s="3104"/>
      <c r="X276" s="3104"/>
      <c r="Y276" s="1783"/>
      <c r="Z276" s="1783"/>
      <c r="AA276" s="1783"/>
      <c r="AB276" s="1783"/>
      <c r="AC276" s="3104"/>
      <c r="AD276" s="3104"/>
      <c r="AE276" s="3104"/>
      <c r="AF276" s="3104"/>
      <c r="AG276" s="3104"/>
      <c r="AH276" s="3104"/>
      <c r="AI276" s="3104"/>
      <c r="AJ276" s="3104"/>
      <c r="AK276" s="3104"/>
      <c r="AL276" s="3104"/>
      <c r="AM276" s="3104"/>
      <c r="AN276" s="3104"/>
      <c r="AO276" s="3104"/>
      <c r="AP276" s="3104"/>
      <c r="AQ276" s="3104"/>
      <c r="AR276" s="3104"/>
      <c r="AS276" s="3104"/>
      <c r="AT276" s="3104"/>
      <c r="AU276" s="3104"/>
      <c r="AV276" s="3104"/>
      <c r="AW276" s="1783"/>
      <c r="AX276" s="1783"/>
      <c r="AY276" s="1783"/>
      <c r="AZ276" s="1783"/>
      <c r="BA276" s="1783"/>
      <c r="BB276" s="1783"/>
      <c r="BC276" s="1783"/>
      <c r="BD276" s="1783"/>
      <c r="BE276" s="1783"/>
      <c r="BF276" s="1783"/>
      <c r="BG276" s="1783"/>
      <c r="BH276" s="1783"/>
      <c r="BI276" s="1783"/>
      <c r="BJ276" s="1783"/>
      <c r="BK276" s="1783"/>
      <c r="BL276" s="1783"/>
      <c r="BM276" s="1783"/>
      <c r="BN276" s="1783"/>
      <c r="BO276" s="1783"/>
      <c r="BP276" s="1783"/>
      <c r="BQ276" s="1783"/>
      <c r="BR276" s="1783"/>
      <c r="BS276" s="1783"/>
      <c r="BT276" s="1783"/>
      <c r="BU276" s="1783"/>
      <c r="BV276" s="1783"/>
      <c r="BW276" s="1783"/>
      <c r="BX276" s="1783"/>
    </row>
    <row r="277" spans="1:76">
      <c r="A277" s="3104"/>
      <c r="B277" s="3104"/>
      <c r="C277" s="3215"/>
      <c r="D277" s="3104"/>
      <c r="E277" s="3104"/>
      <c r="F277" s="3104"/>
      <c r="G277" s="3104"/>
      <c r="H277" s="3104"/>
      <c r="I277" s="3104"/>
      <c r="J277" s="3104"/>
      <c r="K277" s="3104"/>
      <c r="L277" s="3104"/>
      <c r="M277" s="3104"/>
      <c r="N277" s="3104"/>
      <c r="O277" s="3104"/>
      <c r="P277" s="3104"/>
      <c r="Q277" s="3104"/>
      <c r="R277" s="3104"/>
      <c r="S277" s="3104"/>
      <c r="T277" s="3215"/>
      <c r="U277" s="3104"/>
      <c r="V277" s="3104"/>
      <c r="W277" s="3104"/>
      <c r="X277" s="3104"/>
      <c r="Y277" s="1783"/>
      <c r="Z277" s="1783"/>
      <c r="AA277" s="1783"/>
      <c r="AB277" s="1783"/>
      <c r="AC277" s="3104"/>
      <c r="AD277" s="3104"/>
      <c r="AE277" s="3104"/>
      <c r="AF277" s="3104"/>
      <c r="AG277" s="3104"/>
      <c r="AH277" s="3104"/>
      <c r="AI277" s="3104"/>
      <c r="AJ277" s="3104"/>
      <c r="AK277" s="3104"/>
      <c r="AL277" s="3104"/>
      <c r="AM277" s="3104"/>
      <c r="AN277" s="3104"/>
      <c r="AO277" s="3104"/>
      <c r="AP277" s="3104"/>
      <c r="AQ277" s="3104"/>
      <c r="AR277" s="3104"/>
      <c r="AS277" s="3104"/>
      <c r="AT277" s="3104"/>
      <c r="AU277" s="3104"/>
      <c r="AV277" s="3104"/>
      <c r="AW277" s="1783"/>
      <c r="AX277" s="1783"/>
      <c r="AY277" s="1783"/>
      <c r="AZ277" s="1783"/>
      <c r="BA277" s="1783"/>
      <c r="BB277" s="1783"/>
      <c r="BC277" s="1783"/>
      <c r="BD277" s="1783"/>
      <c r="BE277" s="1783"/>
      <c r="BF277" s="1783"/>
      <c r="BG277" s="1783"/>
      <c r="BH277" s="1783"/>
      <c r="BI277" s="1783"/>
      <c r="BJ277" s="1783"/>
      <c r="BK277" s="1783"/>
      <c r="BL277" s="1783"/>
      <c r="BM277" s="1783"/>
      <c r="BN277" s="1783"/>
      <c r="BO277" s="1783"/>
      <c r="BP277" s="1783"/>
      <c r="BQ277" s="1783"/>
      <c r="BR277" s="1783"/>
      <c r="BS277" s="1783"/>
      <c r="BT277" s="1783"/>
      <c r="BU277" s="1783"/>
      <c r="BV277" s="1783"/>
      <c r="BW277" s="1783"/>
      <c r="BX277" s="1783"/>
    </row>
    <row r="278" spans="1:76">
      <c r="A278" s="3104"/>
      <c r="B278" s="3104"/>
      <c r="C278" s="3215"/>
      <c r="D278" s="3104"/>
      <c r="E278" s="3104"/>
      <c r="F278" s="3104"/>
      <c r="G278" s="3104"/>
      <c r="H278" s="3104"/>
      <c r="I278" s="3104"/>
      <c r="J278" s="3104"/>
      <c r="K278" s="3104"/>
      <c r="L278" s="3104"/>
      <c r="M278" s="3104"/>
      <c r="N278" s="3104"/>
      <c r="O278" s="3104"/>
      <c r="P278" s="3104"/>
      <c r="Q278" s="3104"/>
      <c r="R278" s="3104"/>
      <c r="S278" s="3104"/>
      <c r="T278" s="3215"/>
      <c r="U278" s="3104"/>
      <c r="V278" s="3104"/>
      <c r="W278" s="3104"/>
      <c r="X278" s="3104"/>
      <c r="Y278" s="1783"/>
      <c r="Z278" s="1783"/>
      <c r="AA278" s="1783"/>
      <c r="AB278" s="1783"/>
      <c r="AC278" s="3104"/>
      <c r="AD278" s="3104"/>
      <c r="AE278" s="3104"/>
      <c r="AF278" s="3104"/>
      <c r="AG278" s="3104"/>
      <c r="AH278" s="3104"/>
      <c r="AI278" s="3104"/>
      <c r="AJ278" s="3104"/>
      <c r="AK278" s="3104"/>
      <c r="AL278" s="3104"/>
      <c r="AM278" s="3104"/>
      <c r="AN278" s="3104"/>
      <c r="AO278" s="3104"/>
      <c r="AP278" s="3104"/>
      <c r="AQ278" s="3104"/>
      <c r="AR278" s="3104"/>
      <c r="AS278" s="3104"/>
      <c r="AT278" s="3104"/>
      <c r="AU278" s="3104"/>
      <c r="AV278" s="3104"/>
      <c r="AW278" s="1783"/>
      <c r="AX278" s="1783"/>
      <c r="AY278" s="1783"/>
      <c r="AZ278" s="1783"/>
      <c r="BA278" s="1783"/>
      <c r="BB278" s="1783"/>
      <c r="BC278" s="1783"/>
      <c r="BD278" s="1783"/>
      <c r="BE278" s="1783"/>
      <c r="BF278" s="1783"/>
      <c r="BG278" s="1783"/>
      <c r="BH278" s="1783"/>
      <c r="BI278" s="1783"/>
      <c r="BJ278" s="1783"/>
      <c r="BK278" s="1783"/>
      <c r="BL278" s="1783"/>
      <c r="BM278" s="1783"/>
      <c r="BN278" s="1783"/>
      <c r="BO278" s="1783"/>
      <c r="BP278" s="1783"/>
      <c r="BQ278" s="1783"/>
      <c r="BR278" s="1783"/>
      <c r="BS278" s="1783"/>
      <c r="BT278" s="1783"/>
      <c r="BU278" s="1783"/>
      <c r="BV278" s="1783"/>
      <c r="BW278" s="1783"/>
      <c r="BX278" s="1783"/>
    </row>
    <row r="279" spans="1:76">
      <c r="A279" s="3104"/>
      <c r="B279" s="3104"/>
      <c r="C279" s="3215"/>
      <c r="D279" s="3104"/>
      <c r="E279" s="3104"/>
      <c r="F279" s="3104"/>
      <c r="G279" s="3104"/>
      <c r="H279" s="3104"/>
      <c r="I279" s="3104"/>
      <c r="J279" s="3104"/>
      <c r="K279" s="3104"/>
      <c r="L279" s="3104"/>
      <c r="M279" s="3104"/>
      <c r="N279" s="3104"/>
      <c r="O279" s="3104"/>
      <c r="P279" s="3104"/>
      <c r="Q279" s="3104"/>
      <c r="R279" s="3104"/>
      <c r="S279" s="3104"/>
      <c r="T279" s="3215"/>
      <c r="U279" s="3104"/>
      <c r="V279" s="3104"/>
      <c r="W279" s="3104"/>
      <c r="X279" s="3104"/>
      <c r="Y279" s="1783"/>
      <c r="Z279" s="1783"/>
      <c r="AA279" s="1783"/>
      <c r="AB279" s="1783"/>
      <c r="AC279" s="3104"/>
      <c r="AD279" s="3104"/>
      <c r="AE279" s="3104"/>
      <c r="AF279" s="3104"/>
      <c r="AG279" s="3104"/>
      <c r="AH279" s="3104"/>
      <c r="AI279" s="3104"/>
      <c r="AJ279" s="3104"/>
      <c r="AK279" s="3104"/>
      <c r="AL279" s="3104"/>
      <c r="AM279" s="3104"/>
      <c r="AN279" s="3104"/>
      <c r="AO279" s="3104"/>
      <c r="AP279" s="3104"/>
      <c r="AQ279" s="3104"/>
      <c r="AR279" s="3104"/>
      <c r="AS279" s="3104"/>
      <c r="AT279" s="3104"/>
      <c r="AU279" s="3104"/>
      <c r="AV279" s="3104"/>
      <c r="AW279" s="1783"/>
      <c r="AX279" s="1783"/>
      <c r="AY279" s="1783"/>
      <c r="AZ279" s="1783"/>
      <c r="BA279" s="1783"/>
      <c r="BB279" s="1783"/>
      <c r="BC279" s="1783"/>
      <c r="BD279" s="1783"/>
      <c r="BE279" s="1783"/>
      <c r="BF279" s="1783"/>
      <c r="BG279" s="1783"/>
      <c r="BH279" s="1783"/>
      <c r="BI279" s="1783"/>
      <c r="BJ279" s="1783"/>
      <c r="BK279" s="1783"/>
      <c r="BL279" s="1783"/>
      <c r="BM279" s="1783"/>
      <c r="BN279" s="1783"/>
      <c r="BO279" s="1783"/>
      <c r="BP279" s="1783"/>
      <c r="BQ279" s="1783"/>
      <c r="BR279" s="1783"/>
      <c r="BS279" s="1783"/>
      <c r="BT279" s="1783"/>
      <c r="BU279" s="1783"/>
      <c r="BV279" s="1783"/>
      <c r="BW279" s="1783"/>
      <c r="BX279" s="1783"/>
    </row>
    <row r="280" spans="1:76">
      <c r="A280" s="3104"/>
      <c r="B280" s="3104"/>
      <c r="C280" s="3215"/>
      <c r="D280" s="3104"/>
      <c r="E280" s="3104"/>
      <c r="F280" s="3104"/>
      <c r="G280" s="3104"/>
      <c r="H280" s="3104"/>
      <c r="I280" s="3104"/>
      <c r="J280" s="3104"/>
      <c r="K280" s="3104"/>
      <c r="L280" s="3104"/>
      <c r="M280" s="3104"/>
      <c r="N280" s="3104"/>
      <c r="O280" s="3104"/>
      <c r="P280" s="3104"/>
      <c r="Q280" s="3104"/>
      <c r="R280" s="3104"/>
      <c r="S280" s="3104"/>
      <c r="T280" s="3215"/>
      <c r="U280" s="3104"/>
      <c r="V280" s="3104"/>
      <c r="W280" s="3104"/>
      <c r="X280" s="3104"/>
      <c r="Y280" s="1783"/>
      <c r="Z280" s="1783"/>
      <c r="AA280" s="1783"/>
      <c r="AB280" s="1783"/>
      <c r="AC280" s="3104"/>
      <c r="AD280" s="3104"/>
      <c r="AE280" s="3104"/>
      <c r="AF280" s="3104"/>
      <c r="AG280" s="3104"/>
      <c r="AH280" s="3104"/>
      <c r="AI280" s="3104"/>
      <c r="AJ280" s="3104"/>
      <c r="AK280" s="3104"/>
      <c r="AL280" s="3104"/>
      <c r="AM280" s="3104"/>
      <c r="AN280" s="3104"/>
      <c r="AO280" s="3104"/>
      <c r="AP280" s="3104"/>
      <c r="AQ280" s="3104"/>
      <c r="AR280" s="3104"/>
      <c r="AS280" s="3104"/>
      <c r="AT280" s="3104"/>
      <c r="AU280" s="3104"/>
      <c r="AV280" s="3104"/>
      <c r="AW280" s="1783"/>
      <c r="AX280" s="1783"/>
      <c r="AY280" s="1783"/>
      <c r="AZ280" s="1783"/>
      <c r="BA280" s="1783"/>
      <c r="BB280" s="1783"/>
      <c r="BC280" s="1783"/>
      <c r="BD280" s="1783"/>
      <c r="BE280" s="1783"/>
      <c r="BF280" s="1783"/>
      <c r="BG280" s="1783"/>
      <c r="BH280" s="1783"/>
      <c r="BI280" s="1783"/>
      <c r="BJ280" s="1783"/>
      <c r="BK280" s="1783"/>
      <c r="BL280" s="1783"/>
      <c r="BM280" s="1783"/>
      <c r="BN280" s="1783"/>
      <c r="BO280" s="1783"/>
      <c r="BP280" s="1783"/>
      <c r="BQ280" s="1783"/>
      <c r="BR280" s="1783"/>
      <c r="BS280" s="1783"/>
      <c r="BT280" s="1783"/>
      <c r="BU280" s="1783"/>
      <c r="BV280" s="1783"/>
      <c r="BW280" s="1783"/>
      <c r="BX280" s="1783"/>
    </row>
    <row r="281" spans="1:76">
      <c r="A281" s="3104"/>
      <c r="B281" s="3104"/>
      <c r="C281" s="3215"/>
      <c r="D281" s="3104"/>
      <c r="E281" s="3104"/>
      <c r="F281" s="3104"/>
      <c r="G281" s="3104"/>
      <c r="H281" s="3104"/>
      <c r="I281" s="3104"/>
      <c r="J281" s="3104"/>
      <c r="K281" s="3104"/>
      <c r="L281" s="3104"/>
      <c r="M281" s="3104"/>
      <c r="N281" s="3104"/>
      <c r="O281" s="3104"/>
      <c r="P281" s="3104"/>
      <c r="Q281" s="3104"/>
      <c r="R281" s="3104"/>
      <c r="S281" s="3104"/>
      <c r="T281" s="3215"/>
      <c r="U281" s="3104"/>
      <c r="V281" s="3104"/>
      <c r="W281" s="3104"/>
      <c r="X281" s="3104"/>
      <c r="Y281" s="1783"/>
      <c r="Z281" s="1783"/>
      <c r="AA281" s="1783"/>
      <c r="AB281" s="1783"/>
      <c r="AC281" s="3104"/>
      <c r="AD281" s="3104"/>
      <c r="AE281" s="3104"/>
      <c r="AF281" s="3104"/>
      <c r="AG281" s="3104"/>
      <c r="AH281" s="3104"/>
      <c r="AI281" s="3104"/>
      <c r="AJ281" s="3104"/>
      <c r="AK281" s="3104"/>
      <c r="AL281" s="3104"/>
      <c r="AM281" s="3104"/>
      <c r="AN281" s="3104"/>
      <c r="AO281" s="3104"/>
      <c r="AP281" s="3104"/>
      <c r="AQ281" s="3104"/>
      <c r="AR281" s="3104"/>
      <c r="AS281" s="3104"/>
      <c r="AT281" s="3104"/>
      <c r="AU281" s="3104"/>
      <c r="AV281" s="3104"/>
      <c r="AW281" s="1783"/>
      <c r="AX281" s="1783"/>
      <c r="AY281" s="1783"/>
      <c r="AZ281" s="1783"/>
      <c r="BA281" s="1783"/>
      <c r="BB281" s="1783"/>
      <c r="BC281" s="1783"/>
      <c r="BD281" s="1783"/>
      <c r="BE281" s="1783"/>
      <c r="BF281" s="1783"/>
      <c r="BG281" s="1783"/>
      <c r="BH281" s="1783"/>
      <c r="BI281" s="1783"/>
      <c r="BJ281" s="1783"/>
      <c r="BK281" s="1783"/>
      <c r="BL281" s="1783"/>
      <c r="BM281" s="1783"/>
      <c r="BN281" s="1783"/>
      <c r="BO281" s="1783"/>
      <c r="BP281" s="1783"/>
      <c r="BQ281" s="1783"/>
      <c r="BR281" s="1783"/>
      <c r="BS281" s="1783"/>
      <c r="BT281" s="1783"/>
      <c r="BU281" s="1783"/>
      <c r="BV281" s="1783"/>
      <c r="BW281" s="1783"/>
      <c r="BX281" s="1783"/>
    </row>
    <row r="282" spans="1:76">
      <c r="A282" s="3104"/>
      <c r="B282" s="3104"/>
      <c r="C282" s="3215"/>
      <c r="D282" s="3104"/>
      <c r="E282" s="3104"/>
      <c r="F282" s="3104"/>
      <c r="G282" s="3104"/>
      <c r="H282" s="3104"/>
      <c r="I282" s="3104"/>
      <c r="J282" s="3104"/>
      <c r="K282" s="3104"/>
      <c r="L282" s="3104"/>
      <c r="M282" s="3104"/>
      <c r="N282" s="3104"/>
      <c r="O282" s="3104"/>
      <c r="P282" s="3104"/>
      <c r="Q282" s="3104"/>
      <c r="R282" s="3104"/>
      <c r="S282" s="3104"/>
      <c r="T282" s="3215"/>
      <c r="U282" s="3104"/>
      <c r="V282" s="3104"/>
      <c r="W282" s="3104"/>
      <c r="X282" s="3104"/>
      <c r="Y282" s="1783"/>
      <c r="Z282" s="1783"/>
      <c r="AA282" s="1783"/>
      <c r="AB282" s="1783"/>
      <c r="AC282" s="3104"/>
      <c r="AD282" s="3104"/>
      <c r="AE282" s="3104"/>
      <c r="AF282" s="3104"/>
      <c r="AG282" s="3104"/>
      <c r="AH282" s="3104"/>
      <c r="AI282" s="3104"/>
      <c r="AJ282" s="3104"/>
      <c r="AK282" s="3104"/>
      <c r="AL282" s="3104"/>
      <c r="AM282" s="3104"/>
      <c r="AN282" s="3104"/>
      <c r="AO282" s="3104"/>
      <c r="AP282" s="3104"/>
      <c r="AQ282" s="3104"/>
      <c r="AR282" s="3104"/>
      <c r="AS282" s="3104"/>
      <c r="AT282" s="3104"/>
      <c r="AU282" s="3104"/>
      <c r="AV282" s="3104"/>
      <c r="AW282" s="1783"/>
      <c r="AX282" s="1783"/>
      <c r="AY282" s="1783"/>
      <c r="AZ282" s="1783"/>
      <c r="BA282" s="1783"/>
      <c r="BB282" s="1783"/>
      <c r="BC282" s="1783"/>
      <c r="BD282" s="1783"/>
      <c r="BE282" s="1783"/>
      <c r="BF282" s="1783"/>
      <c r="BG282" s="1783"/>
      <c r="BH282" s="1783"/>
      <c r="BI282" s="1783"/>
      <c r="BJ282" s="1783"/>
      <c r="BK282" s="1783"/>
      <c r="BL282" s="1783"/>
      <c r="BM282" s="1783"/>
      <c r="BN282" s="1783"/>
      <c r="BO282" s="1783"/>
      <c r="BP282" s="1783"/>
      <c r="BQ282" s="1783"/>
      <c r="BR282" s="1783"/>
      <c r="BS282" s="1783"/>
      <c r="BT282" s="1783"/>
      <c r="BU282" s="1783"/>
      <c r="BV282" s="1783"/>
      <c r="BW282" s="1783"/>
      <c r="BX282" s="1783"/>
    </row>
    <row r="283" spans="1:76">
      <c r="A283" s="3104"/>
      <c r="B283" s="3104"/>
      <c r="C283" s="3215"/>
      <c r="D283" s="3104"/>
      <c r="E283" s="3104"/>
      <c r="F283" s="3104"/>
      <c r="G283" s="3104"/>
      <c r="H283" s="3104"/>
      <c r="I283" s="3104"/>
      <c r="J283" s="3104"/>
      <c r="K283" s="3104"/>
      <c r="L283" s="3104"/>
      <c r="M283" s="3104"/>
      <c r="N283" s="3104"/>
      <c r="O283" s="3104"/>
      <c r="P283" s="3104"/>
      <c r="Q283" s="3104"/>
      <c r="R283" s="3104"/>
      <c r="S283" s="3104"/>
      <c r="T283" s="3215"/>
      <c r="U283" s="3104"/>
      <c r="V283" s="3104"/>
      <c r="W283" s="3104"/>
      <c r="X283" s="3104"/>
      <c r="Y283" s="1783"/>
      <c r="Z283" s="1783"/>
      <c r="AA283" s="1783"/>
      <c r="AB283" s="1783"/>
      <c r="AC283" s="3104"/>
      <c r="AD283" s="3104"/>
      <c r="AE283" s="3104"/>
      <c r="AF283" s="3104"/>
      <c r="AG283" s="3104"/>
      <c r="AH283" s="3104"/>
      <c r="AI283" s="3104"/>
      <c r="AJ283" s="3104"/>
      <c r="AK283" s="3104"/>
      <c r="AL283" s="3104"/>
      <c r="AM283" s="3104"/>
      <c r="AN283" s="3104"/>
      <c r="AO283" s="3104"/>
      <c r="AP283" s="3104"/>
      <c r="AQ283" s="3104"/>
      <c r="AR283" s="3104"/>
      <c r="AS283" s="3104"/>
      <c r="AT283" s="3104"/>
      <c r="AU283" s="3104"/>
      <c r="AV283" s="3104"/>
      <c r="AW283" s="1783"/>
      <c r="AX283" s="1783"/>
      <c r="AY283" s="1783"/>
      <c r="AZ283" s="1783"/>
      <c r="BA283" s="1783"/>
      <c r="BB283" s="1783"/>
      <c r="BC283" s="1783"/>
      <c r="BD283" s="1783"/>
      <c r="BE283" s="1783"/>
      <c r="BF283" s="1783"/>
      <c r="BG283" s="1783"/>
      <c r="BH283" s="1783"/>
      <c r="BI283" s="1783"/>
      <c r="BJ283" s="1783"/>
      <c r="BK283" s="1783"/>
      <c r="BL283" s="1783"/>
      <c r="BM283" s="1783"/>
      <c r="BN283" s="1783"/>
      <c r="BO283" s="1783"/>
      <c r="BP283" s="1783"/>
      <c r="BQ283" s="1783"/>
      <c r="BR283" s="1783"/>
      <c r="BS283" s="1783"/>
      <c r="BT283" s="1783"/>
      <c r="BU283" s="1783"/>
      <c r="BV283" s="1783"/>
      <c r="BW283" s="1783"/>
      <c r="BX283" s="1783"/>
    </row>
    <row r="284" spans="1:76">
      <c r="A284" s="3104"/>
      <c r="B284" s="3104"/>
      <c r="C284" s="3215"/>
      <c r="D284" s="3104"/>
      <c r="E284" s="3104"/>
      <c r="F284" s="3104"/>
      <c r="G284" s="3104"/>
      <c r="H284" s="3104"/>
      <c r="I284" s="3104"/>
      <c r="J284" s="3104"/>
      <c r="K284" s="3104"/>
      <c r="L284" s="3104"/>
      <c r="M284" s="3104"/>
      <c r="N284" s="3104"/>
      <c r="O284" s="3104"/>
      <c r="P284" s="3104"/>
      <c r="Q284" s="3104"/>
      <c r="R284" s="3104"/>
      <c r="S284" s="3104"/>
      <c r="T284" s="3215"/>
      <c r="U284" s="3104"/>
      <c r="V284" s="3104"/>
      <c r="W284" s="3104"/>
      <c r="X284" s="3104"/>
      <c r="Y284" s="1783"/>
      <c r="Z284" s="1783"/>
      <c r="AA284" s="1783"/>
      <c r="AB284" s="1783"/>
      <c r="AC284" s="3104"/>
      <c r="AD284" s="3104"/>
      <c r="AE284" s="3104"/>
      <c r="AF284" s="3104"/>
      <c r="AG284" s="3104"/>
      <c r="AH284" s="3104"/>
      <c r="AI284" s="3104"/>
      <c r="AJ284" s="3104"/>
      <c r="AK284" s="3104"/>
      <c r="AL284" s="3104"/>
      <c r="AM284" s="3104"/>
      <c r="AN284" s="3104"/>
      <c r="AO284" s="3104"/>
      <c r="AP284" s="3104"/>
      <c r="AQ284" s="3104"/>
      <c r="AR284" s="3104"/>
      <c r="AS284" s="3104"/>
      <c r="AT284" s="3104"/>
      <c r="AU284" s="3104"/>
      <c r="AV284" s="3104"/>
      <c r="AW284" s="1783"/>
      <c r="AX284" s="1783"/>
      <c r="AY284" s="1783"/>
      <c r="AZ284" s="1783"/>
      <c r="BA284" s="1783"/>
      <c r="BB284" s="1783"/>
      <c r="BC284" s="1783"/>
      <c r="BD284" s="1783"/>
      <c r="BE284" s="1783"/>
      <c r="BF284" s="1783"/>
      <c r="BG284" s="1783"/>
      <c r="BH284" s="1783"/>
      <c r="BI284" s="1783"/>
      <c r="BJ284" s="1783"/>
      <c r="BK284" s="1783"/>
      <c r="BL284" s="1783"/>
      <c r="BM284" s="1783"/>
      <c r="BN284" s="1783"/>
      <c r="BO284" s="1783"/>
      <c r="BP284" s="1783"/>
      <c r="BQ284" s="1783"/>
      <c r="BR284" s="1783"/>
      <c r="BS284" s="1783"/>
      <c r="BT284" s="1783"/>
      <c r="BU284" s="1783"/>
      <c r="BV284" s="1783"/>
      <c r="BW284" s="1783"/>
      <c r="BX284" s="1783"/>
    </row>
    <row r="285" spans="1:76">
      <c r="A285" s="3104"/>
      <c r="B285" s="3104"/>
      <c r="C285" s="3215"/>
      <c r="D285" s="3104"/>
      <c r="E285" s="3104"/>
      <c r="F285" s="3104"/>
      <c r="G285" s="3104"/>
      <c r="H285" s="3104"/>
      <c r="I285" s="3104"/>
      <c r="J285" s="3104"/>
      <c r="K285" s="3104"/>
      <c r="L285" s="3104"/>
      <c r="M285" s="3104"/>
      <c r="N285" s="3104"/>
      <c r="O285" s="3104"/>
      <c r="P285" s="3104"/>
      <c r="Q285" s="3104"/>
      <c r="R285" s="3104"/>
      <c r="S285" s="3104"/>
      <c r="T285" s="3215"/>
      <c r="U285" s="3104"/>
      <c r="V285" s="3104"/>
      <c r="W285" s="3104"/>
      <c r="X285" s="3104"/>
      <c r="Y285" s="1783"/>
      <c r="Z285" s="1783"/>
      <c r="AA285" s="1783"/>
      <c r="AB285" s="1783"/>
      <c r="AC285" s="3104"/>
      <c r="AD285" s="3104"/>
      <c r="AE285" s="3104"/>
      <c r="AF285" s="3104"/>
      <c r="AG285" s="3104"/>
      <c r="AH285" s="3104"/>
      <c r="AI285" s="3104"/>
      <c r="AJ285" s="3104"/>
      <c r="AK285" s="3104"/>
      <c r="AL285" s="3104"/>
      <c r="AM285" s="3104"/>
      <c r="AN285" s="3104"/>
      <c r="AO285" s="3104"/>
      <c r="AP285" s="3104"/>
      <c r="AQ285" s="3104"/>
      <c r="AR285" s="3104"/>
      <c r="AS285" s="3104"/>
      <c r="AT285" s="3104"/>
      <c r="AU285" s="3104"/>
      <c r="AV285" s="3104"/>
      <c r="AW285" s="1783"/>
      <c r="AX285" s="1783"/>
      <c r="AY285" s="1783"/>
      <c r="AZ285" s="1783"/>
      <c r="BA285" s="1783"/>
      <c r="BB285" s="1783"/>
      <c r="BC285" s="1783"/>
      <c r="BD285" s="1783"/>
      <c r="BE285" s="1783"/>
      <c r="BF285" s="1783"/>
      <c r="BG285" s="1783"/>
      <c r="BH285" s="1783"/>
      <c r="BI285" s="1783"/>
      <c r="BJ285" s="1783"/>
      <c r="BK285" s="1783"/>
      <c r="BL285" s="1783"/>
      <c r="BM285" s="1783"/>
      <c r="BN285" s="1783"/>
      <c r="BO285" s="1783"/>
      <c r="BP285" s="1783"/>
      <c r="BQ285" s="1783"/>
      <c r="BR285" s="1783"/>
      <c r="BS285" s="1783"/>
      <c r="BT285" s="1783"/>
      <c r="BU285" s="1783"/>
      <c r="BV285" s="1783"/>
      <c r="BW285" s="1783"/>
      <c r="BX285" s="1783"/>
    </row>
    <row r="286" spans="1:76">
      <c r="A286" s="3104"/>
      <c r="B286" s="3104"/>
      <c r="C286" s="3215"/>
      <c r="D286" s="3104"/>
      <c r="E286" s="3104"/>
      <c r="F286" s="3104"/>
      <c r="G286" s="3104"/>
      <c r="H286" s="3104"/>
      <c r="I286" s="3104"/>
      <c r="J286" s="3104"/>
      <c r="K286" s="3104"/>
      <c r="L286" s="3104"/>
      <c r="M286" s="3104"/>
      <c r="N286" s="3104"/>
      <c r="O286" s="3104"/>
      <c r="P286" s="3104"/>
      <c r="Q286" s="3104"/>
      <c r="R286" s="3104"/>
      <c r="S286" s="3104"/>
      <c r="T286" s="3215"/>
      <c r="U286" s="3104"/>
      <c r="V286" s="3104"/>
      <c r="W286" s="3104"/>
      <c r="X286" s="3104"/>
      <c r="Y286" s="1783"/>
      <c r="Z286" s="1783"/>
      <c r="AA286" s="1783"/>
      <c r="AB286" s="1783"/>
      <c r="AC286" s="3104"/>
      <c r="AD286" s="3104"/>
      <c r="AE286" s="3104"/>
      <c r="AF286" s="3104"/>
      <c r="AG286" s="3104"/>
      <c r="AH286" s="3104"/>
      <c r="AI286" s="3104"/>
      <c r="AJ286" s="3104"/>
      <c r="AK286" s="3104"/>
      <c r="AL286" s="3104"/>
      <c r="AM286" s="3104"/>
      <c r="AN286" s="3104"/>
      <c r="AO286" s="3104"/>
      <c r="AP286" s="3104"/>
      <c r="AQ286" s="3104"/>
      <c r="AR286" s="3104"/>
      <c r="AS286" s="3104"/>
      <c r="AT286" s="3104"/>
      <c r="AU286" s="3104"/>
      <c r="AV286" s="3104"/>
      <c r="AW286" s="1783"/>
      <c r="AX286" s="1783"/>
      <c r="AY286" s="1783"/>
      <c r="AZ286" s="1783"/>
      <c r="BA286" s="1783"/>
      <c r="BB286" s="1783"/>
      <c r="BC286" s="1783"/>
      <c r="BD286" s="1783"/>
      <c r="BE286" s="1783"/>
      <c r="BF286" s="1783"/>
      <c r="BG286" s="1783"/>
      <c r="BH286" s="1783"/>
      <c r="BI286" s="1783"/>
      <c r="BJ286" s="1783"/>
      <c r="BK286" s="1783"/>
      <c r="BL286" s="1783"/>
      <c r="BM286" s="1783"/>
      <c r="BN286" s="1783"/>
      <c r="BO286" s="1783"/>
      <c r="BP286" s="1783"/>
      <c r="BQ286" s="1783"/>
      <c r="BR286" s="1783"/>
      <c r="BS286" s="1783"/>
      <c r="BT286" s="1783"/>
      <c r="BU286" s="1783"/>
      <c r="BV286" s="1783"/>
      <c r="BW286" s="1783"/>
      <c r="BX286" s="1783"/>
    </row>
    <row r="287" spans="1:76">
      <c r="A287" s="3104"/>
      <c r="B287" s="3104"/>
      <c r="C287" s="3215"/>
      <c r="D287" s="3104"/>
      <c r="E287" s="3104"/>
      <c r="F287" s="3104"/>
      <c r="G287" s="3104"/>
      <c r="H287" s="3104"/>
      <c r="I287" s="3104"/>
      <c r="J287" s="3104"/>
      <c r="K287" s="3104"/>
      <c r="L287" s="3104"/>
      <c r="M287" s="3104"/>
      <c r="N287" s="3104"/>
      <c r="O287" s="3104"/>
      <c r="P287" s="3104"/>
      <c r="Q287" s="3104"/>
      <c r="R287" s="3104"/>
      <c r="S287" s="3104"/>
      <c r="T287" s="3215"/>
      <c r="U287" s="3104"/>
      <c r="V287" s="3104"/>
      <c r="W287" s="3104"/>
      <c r="X287" s="3104"/>
      <c r="Y287" s="1783"/>
      <c r="Z287" s="1783"/>
      <c r="AA287" s="1783"/>
      <c r="AB287" s="1783"/>
      <c r="AC287" s="3104"/>
      <c r="AD287" s="3104"/>
      <c r="AE287" s="3104"/>
      <c r="AF287" s="3104"/>
      <c r="AG287" s="3104"/>
      <c r="AH287" s="3104"/>
      <c r="AI287" s="3104"/>
      <c r="AJ287" s="3104"/>
      <c r="AK287" s="3104"/>
      <c r="AL287" s="3104"/>
      <c r="AM287" s="3104"/>
      <c r="AN287" s="3104"/>
      <c r="AO287" s="3104"/>
      <c r="AP287" s="3104"/>
      <c r="AQ287" s="3104"/>
      <c r="AR287" s="3104"/>
      <c r="AS287" s="3104"/>
      <c r="AT287" s="3104"/>
      <c r="AU287" s="3104"/>
      <c r="AV287" s="3104"/>
      <c r="AW287" s="1783"/>
      <c r="AX287" s="1783"/>
      <c r="AY287" s="1783"/>
      <c r="AZ287" s="1783"/>
      <c r="BA287" s="1783"/>
      <c r="BB287" s="1783"/>
      <c r="BC287" s="1783"/>
      <c r="BD287" s="1783"/>
      <c r="BE287" s="1783"/>
      <c r="BF287" s="1783"/>
      <c r="BG287" s="1783"/>
      <c r="BH287" s="1783"/>
      <c r="BI287" s="1783"/>
      <c r="BJ287" s="1783"/>
      <c r="BK287" s="1783"/>
      <c r="BL287" s="1783"/>
      <c r="BM287" s="1783"/>
      <c r="BN287" s="1783"/>
      <c r="BO287" s="1783"/>
      <c r="BP287" s="1783"/>
      <c r="BQ287" s="1783"/>
      <c r="BR287" s="1783"/>
      <c r="BS287" s="1783"/>
      <c r="BT287" s="1783"/>
      <c r="BU287" s="1783"/>
      <c r="BV287" s="1783"/>
      <c r="BW287" s="1783"/>
      <c r="BX287" s="1783"/>
    </row>
    <row r="288" spans="1:76">
      <c r="A288" s="3104"/>
      <c r="B288" s="3104"/>
      <c r="C288" s="3215"/>
      <c r="D288" s="3104"/>
      <c r="E288" s="3104"/>
      <c r="F288" s="3104"/>
      <c r="G288" s="3104"/>
      <c r="H288" s="3104"/>
      <c r="I288" s="3104"/>
      <c r="J288" s="3104"/>
      <c r="K288" s="3104"/>
      <c r="L288" s="3104"/>
      <c r="M288" s="3104"/>
      <c r="N288" s="3104"/>
      <c r="O288" s="3104"/>
      <c r="P288" s="3104"/>
      <c r="Q288" s="3104"/>
      <c r="R288" s="3104"/>
      <c r="S288" s="3104"/>
      <c r="T288" s="3215"/>
      <c r="U288" s="3104"/>
      <c r="V288" s="3104"/>
      <c r="W288" s="3104"/>
      <c r="X288" s="3104"/>
      <c r="Y288" s="1783"/>
      <c r="Z288" s="1783"/>
      <c r="AA288" s="1783"/>
      <c r="AB288" s="1783"/>
      <c r="AC288" s="3104"/>
      <c r="AD288" s="3104"/>
      <c r="AE288" s="3104"/>
      <c r="AF288" s="3104"/>
      <c r="AG288" s="3104"/>
      <c r="AH288" s="3104"/>
      <c r="AI288" s="3104"/>
      <c r="AJ288" s="3104"/>
      <c r="AK288" s="3104"/>
      <c r="AL288" s="3104"/>
      <c r="AM288" s="3104"/>
      <c r="AN288" s="3104"/>
      <c r="AO288" s="3104"/>
      <c r="AP288" s="3104"/>
      <c r="AQ288" s="3104"/>
      <c r="AR288" s="3104"/>
      <c r="AS288" s="3104"/>
      <c r="AT288" s="3104"/>
      <c r="AU288" s="3104"/>
      <c r="AV288" s="3104"/>
      <c r="AW288" s="1783"/>
      <c r="AX288" s="1783"/>
      <c r="AY288" s="1783"/>
      <c r="AZ288" s="1783"/>
      <c r="BA288" s="1783"/>
      <c r="BB288" s="1783"/>
      <c r="BC288" s="1783"/>
      <c r="BD288" s="1783"/>
      <c r="BE288" s="1783"/>
      <c r="BF288" s="1783"/>
      <c r="BG288" s="1783"/>
      <c r="BH288" s="1783"/>
      <c r="BI288" s="1783"/>
      <c r="BJ288" s="1783"/>
      <c r="BK288" s="1783"/>
      <c r="BL288" s="1783"/>
      <c r="BM288" s="1783"/>
      <c r="BN288" s="1783"/>
      <c r="BO288" s="1783"/>
      <c r="BP288" s="1783"/>
      <c r="BQ288" s="1783"/>
      <c r="BR288" s="1783"/>
      <c r="BS288" s="1783"/>
      <c r="BT288" s="1783"/>
      <c r="BU288" s="1783"/>
      <c r="BV288" s="1783"/>
      <c r="BW288" s="1783"/>
      <c r="BX288" s="1783"/>
    </row>
    <row r="289" spans="1:76">
      <c r="A289" s="3104"/>
      <c r="B289" s="3104"/>
      <c r="C289" s="3215"/>
      <c r="D289" s="3104"/>
      <c r="E289" s="3104"/>
      <c r="F289" s="3104"/>
      <c r="G289" s="3104"/>
      <c r="H289" s="3104"/>
      <c r="I289" s="3104"/>
      <c r="J289" s="3104"/>
      <c r="K289" s="3104"/>
      <c r="L289" s="3104"/>
      <c r="M289" s="3104"/>
      <c r="N289" s="3104"/>
      <c r="O289" s="3104"/>
      <c r="P289" s="3104"/>
      <c r="Q289" s="3104"/>
      <c r="R289" s="3104"/>
      <c r="S289" s="3104"/>
      <c r="T289" s="3215"/>
      <c r="U289" s="3104"/>
      <c r="V289" s="3104"/>
      <c r="W289" s="3104"/>
      <c r="X289" s="3104"/>
      <c r="Y289" s="1783"/>
      <c r="Z289" s="1783"/>
      <c r="AA289" s="1783"/>
      <c r="AB289" s="1783"/>
      <c r="AC289" s="3104"/>
      <c r="AD289" s="3104"/>
      <c r="AE289" s="3104"/>
      <c r="AF289" s="3104"/>
      <c r="AG289" s="3104"/>
      <c r="AH289" s="3104"/>
      <c r="AI289" s="3104"/>
      <c r="AJ289" s="3104"/>
      <c r="AK289" s="3104"/>
      <c r="AL289" s="3104"/>
      <c r="AM289" s="3104"/>
      <c r="AN289" s="3104"/>
      <c r="AO289" s="3104"/>
      <c r="AP289" s="3104"/>
      <c r="AQ289" s="3104"/>
      <c r="AR289" s="3104"/>
      <c r="AS289" s="3104"/>
      <c r="AT289" s="3104"/>
      <c r="AU289" s="3104"/>
      <c r="AV289" s="3104"/>
      <c r="AW289" s="1783"/>
      <c r="AX289" s="1783"/>
      <c r="AY289" s="1783"/>
      <c r="AZ289" s="1783"/>
      <c r="BA289" s="1783"/>
      <c r="BB289" s="1783"/>
      <c r="BC289" s="1783"/>
      <c r="BD289" s="1783"/>
      <c r="BE289" s="1783"/>
      <c r="BF289" s="1783"/>
      <c r="BG289" s="1783"/>
      <c r="BH289" s="1783"/>
      <c r="BI289" s="1783"/>
      <c r="BJ289" s="1783"/>
      <c r="BK289" s="1783"/>
      <c r="BL289" s="1783"/>
      <c r="BM289" s="1783"/>
      <c r="BN289" s="1783"/>
      <c r="BO289" s="1783"/>
      <c r="BP289" s="1783"/>
      <c r="BQ289" s="1783"/>
      <c r="BR289" s="1783"/>
      <c r="BS289" s="1783"/>
      <c r="BT289" s="1783"/>
      <c r="BU289" s="1783"/>
      <c r="BV289" s="1783"/>
      <c r="BW289" s="1783"/>
      <c r="BX289" s="1783"/>
    </row>
    <row r="290" spans="1:76">
      <c r="A290" s="3104"/>
      <c r="B290" s="3104"/>
      <c r="C290" s="3215"/>
      <c r="D290" s="3104"/>
      <c r="E290" s="3104"/>
      <c r="F290" s="3104"/>
      <c r="G290" s="3104"/>
      <c r="H290" s="3104"/>
      <c r="I290" s="3104"/>
      <c r="J290" s="3104"/>
      <c r="K290" s="3104"/>
      <c r="L290" s="3104"/>
      <c r="M290" s="3104"/>
      <c r="N290" s="3104"/>
      <c r="O290" s="3104"/>
      <c r="P290" s="3104"/>
      <c r="Q290" s="3104"/>
      <c r="R290" s="3104"/>
      <c r="S290" s="3104"/>
      <c r="T290" s="3215"/>
      <c r="U290" s="3104"/>
      <c r="V290" s="3104"/>
      <c r="W290" s="3104"/>
      <c r="X290" s="3104"/>
      <c r="Y290" s="1783"/>
      <c r="Z290" s="1783"/>
      <c r="AA290" s="1783"/>
      <c r="AB290" s="1783"/>
      <c r="AC290" s="3104"/>
      <c r="AD290" s="3104"/>
      <c r="AE290" s="3104"/>
      <c r="AF290" s="3104"/>
      <c r="AG290" s="3104"/>
      <c r="AH290" s="3104"/>
      <c r="AI290" s="3104"/>
      <c r="AJ290" s="3104"/>
      <c r="AK290" s="3104"/>
      <c r="AL290" s="3104"/>
      <c r="AM290" s="3104"/>
      <c r="AN290" s="3104"/>
      <c r="AO290" s="3104"/>
      <c r="AP290" s="3104"/>
      <c r="AQ290" s="3104"/>
      <c r="AR290" s="3104"/>
      <c r="AS290" s="3104"/>
      <c r="AT290" s="3104"/>
      <c r="AU290" s="3104"/>
      <c r="AV290" s="3104"/>
      <c r="AW290" s="1783"/>
      <c r="AX290" s="1783"/>
      <c r="AY290" s="1783"/>
      <c r="AZ290" s="1783"/>
      <c r="BA290" s="1783"/>
      <c r="BB290" s="1783"/>
      <c r="BC290" s="1783"/>
      <c r="BD290" s="1783"/>
      <c r="BE290" s="1783"/>
      <c r="BF290" s="1783"/>
      <c r="BG290" s="1783"/>
      <c r="BH290" s="1783"/>
      <c r="BI290" s="1783"/>
      <c r="BJ290" s="1783"/>
      <c r="BK290" s="1783"/>
      <c r="BL290" s="1783"/>
      <c r="BM290" s="1783"/>
      <c r="BN290" s="1783"/>
      <c r="BO290" s="1783"/>
      <c r="BP290" s="1783"/>
      <c r="BQ290" s="1783"/>
      <c r="BR290" s="1783"/>
      <c r="BS290" s="1783"/>
      <c r="BT290" s="1783"/>
      <c r="BU290" s="1783"/>
      <c r="BV290" s="1783"/>
      <c r="BW290" s="1783"/>
      <c r="BX290" s="1783"/>
    </row>
    <row r="291" spans="1:76">
      <c r="A291" s="3104"/>
      <c r="B291" s="3104"/>
      <c r="C291" s="3215"/>
      <c r="D291" s="3104"/>
      <c r="E291" s="3104"/>
      <c r="F291" s="3104"/>
      <c r="G291" s="3104"/>
      <c r="H291" s="3104"/>
      <c r="I291" s="3104"/>
      <c r="J291" s="3104"/>
      <c r="K291" s="3104"/>
      <c r="L291" s="3104"/>
      <c r="M291" s="3104"/>
      <c r="N291" s="3104"/>
      <c r="O291" s="3104"/>
      <c r="P291" s="3104"/>
      <c r="Q291" s="3104"/>
      <c r="R291" s="3104"/>
      <c r="S291" s="3104"/>
      <c r="T291" s="3215"/>
      <c r="U291" s="3104"/>
      <c r="V291" s="3104"/>
      <c r="W291" s="3104"/>
      <c r="X291" s="3104"/>
      <c r="Y291" s="1783"/>
      <c r="Z291" s="1783"/>
      <c r="AA291" s="1783"/>
      <c r="AB291" s="1783"/>
      <c r="AC291" s="3104"/>
      <c r="AD291" s="3104"/>
      <c r="AE291" s="3104"/>
      <c r="AF291" s="3104"/>
      <c r="AG291" s="3104"/>
      <c r="AH291" s="3104"/>
      <c r="AI291" s="3104"/>
      <c r="AJ291" s="3104"/>
      <c r="AK291" s="3104"/>
      <c r="AL291" s="3104"/>
      <c r="AM291" s="3104"/>
      <c r="AN291" s="3104"/>
      <c r="AO291" s="3104"/>
      <c r="AP291" s="3104"/>
      <c r="AQ291" s="3104"/>
      <c r="AR291" s="3104"/>
      <c r="AS291" s="3104"/>
      <c r="AT291" s="3104"/>
      <c r="AU291" s="3104"/>
      <c r="AV291" s="3104"/>
      <c r="AW291" s="1783"/>
      <c r="AX291" s="1783"/>
      <c r="AY291" s="1783"/>
      <c r="AZ291" s="1783"/>
      <c r="BA291" s="1783"/>
      <c r="BB291" s="1783"/>
      <c r="BC291" s="1783"/>
      <c r="BD291" s="1783"/>
      <c r="BE291" s="1783"/>
      <c r="BF291" s="1783"/>
      <c r="BG291" s="1783"/>
      <c r="BH291" s="1783"/>
      <c r="BI291" s="1783"/>
      <c r="BJ291" s="1783"/>
      <c r="BK291" s="1783"/>
      <c r="BL291" s="1783"/>
      <c r="BM291" s="1783"/>
      <c r="BN291" s="1783"/>
      <c r="BO291" s="1783"/>
      <c r="BP291" s="1783"/>
      <c r="BQ291" s="1783"/>
      <c r="BR291" s="1783"/>
      <c r="BS291" s="1783"/>
      <c r="BT291" s="1783"/>
      <c r="BU291" s="1783"/>
      <c r="BV291" s="1783"/>
      <c r="BW291" s="1783"/>
      <c r="BX291" s="1783"/>
    </row>
    <row r="292" spans="1:76">
      <c r="A292" s="3104"/>
      <c r="B292" s="3104"/>
      <c r="C292" s="3215"/>
      <c r="D292" s="3104"/>
      <c r="E292" s="3104"/>
      <c r="F292" s="3104"/>
      <c r="G292" s="3104"/>
      <c r="H292" s="3104"/>
      <c r="I292" s="3104"/>
      <c r="J292" s="3104"/>
      <c r="K292" s="3104"/>
      <c r="L292" s="3104"/>
      <c r="M292" s="3104"/>
      <c r="N292" s="3104"/>
      <c r="O292" s="3104"/>
      <c r="P292" s="3104"/>
      <c r="Q292" s="3104"/>
      <c r="R292" s="3104"/>
      <c r="S292" s="3104"/>
      <c r="T292" s="3215"/>
      <c r="U292" s="3104"/>
      <c r="V292" s="3104"/>
      <c r="W292" s="3104"/>
      <c r="X292" s="3104"/>
      <c r="Y292" s="1783"/>
      <c r="Z292" s="1783"/>
      <c r="AA292" s="1783"/>
      <c r="AB292" s="1783"/>
      <c r="AC292" s="3104"/>
      <c r="AD292" s="3104"/>
      <c r="AE292" s="3104"/>
      <c r="AF292" s="3104"/>
      <c r="AG292" s="3104"/>
      <c r="AH292" s="3104"/>
      <c r="AI292" s="3104"/>
      <c r="AJ292" s="3104"/>
      <c r="AK292" s="3104"/>
      <c r="AL292" s="3104"/>
      <c r="AM292" s="3104"/>
      <c r="AN292" s="3104"/>
      <c r="AO292" s="3104"/>
      <c r="AP292" s="3104"/>
      <c r="AQ292" s="3104"/>
      <c r="AR292" s="3104"/>
      <c r="AS292" s="3104"/>
      <c r="AT292" s="3104"/>
      <c r="AU292" s="3104"/>
      <c r="AV292" s="3104"/>
      <c r="AW292" s="1783"/>
      <c r="AX292" s="1783"/>
      <c r="AY292" s="1783"/>
      <c r="AZ292" s="1783"/>
      <c r="BA292" s="1783"/>
      <c r="BB292" s="1783"/>
      <c r="BC292" s="1783"/>
      <c r="BD292" s="1783"/>
      <c r="BE292" s="1783"/>
      <c r="BF292" s="1783"/>
      <c r="BG292" s="1783"/>
      <c r="BH292" s="1783"/>
      <c r="BI292" s="1783"/>
      <c r="BJ292" s="1783"/>
      <c r="BK292" s="1783"/>
      <c r="BL292" s="1783"/>
      <c r="BM292" s="1783"/>
      <c r="BN292" s="1783"/>
      <c r="BO292" s="1783"/>
      <c r="BP292" s="1783"/>
      <c r="BQ292" s="1783"/>
      <c r="BR292" s="1783"/>
      <c r="BS292" s="1783"/>
      <c r="BT292" s="1783"/>
      <c r="BU292" s="1783"/>
      <c r="BV292" s="1783"/>
      <c r="BW292" s="1783"/>
      <c r="BX292" s="1783"/>
    </row>
    <row r="293" spans="1:76">
      <c r="A293" s="3104"/>
      <c r="B293" s="3104"/>
      <c r="C293" s="3215"/>
      <c r="D293" s="3104"/>
      <c r="E293" s="3104"/>
      <c r="F293" s="3104"/>
      <c r="G293" s="3104"/>
      <c r="H293" s="3104"/>
      <c r="I293" s="3104"/>
      <c r="J293" s="3104"/>
      <c r="K293" s="3104"/>
      <c r="L293" s="3104"/>
      <c r="M293" s="3104"/>
      <c r="N293" s="3104"/>
      <c r="O293" s="3104"/>
      <c r="P293" s="3104"/>
      <c r="Q293" s="3104"/>
      <c r="R293" s="3104"/>
      <c r="S293" s="3104"/>
      <c r="T293" s="3215"/>
      <c r="U293" s="3104"/>
      <c r="V293" s="3104"/>
      <c r="W293" s="3104"/>
      <c r="X293" s="3104"/>
      <c r="Y293" s="1783"/>
      <c r="Z293" s="1783"/>
      <c r="AA293" s="1783"/>
      <c r="AB293" s="1783"/>
      <c r="AC293" s="3104"/>
      <c r="AD293" s="3104"/>
      <c r="AE293" s="3104"/>
      <c r="AF293" s="3104"/>
      <c r="AG293" s="3104"/>
      <c r="AH293" s="3104"/>
      <c r="AI293" s="3104"/>
      <c r="AJ293" s="3104"/>
      <c r="AK293" s="3104"/>
      <c r="AL293" s="3104"/>
      <c r="AM293" s="3104"/>
      <c r="AN293" s="3104"/>
      <c r="AO293" s="3104"/>
      <c r="AP293" s="3104"/>
      <c r="AQ293" s="3104"/>
      <c r="AR293" s="3104"/>
      <c r="AS293" s="3104"/>
      <c r="AT293" s="3104"/>
      <c r="AU293" s="3104"/>
      <c r="AV293" s="3104"/>
      <c r="AW293" s="1783"/>
      <c r="AX293" s="1783"/>
      <c r="AY293" s="1783"/>
      <c r="AZ293" s="1783"/>
      <c r="BA293" s="1783"/>
      <c r="BB293" s="1783"/>
      <c r="BC293" s="1783"/>
      <c r="BD293" s="1783"/>
      <c r="BE293" s="1783"/>
      <c r="BF293" s="1783"/>
      <c r="BG293" s="1783"/>
      <c r="BH293" s="1783"/>
      <c r="BI293" s="1783"/>
      <c r="BJ293" s="1783"/>
      <c r="BK293" s="1783"/>
      <c r="BL293" s="1783"/>
      <c r="BM293" s="1783"/>
      <c r="BN293" s="1783"/>
      <c r="BO293" s="1783"/>
      <c r="BP293" s="1783"/>
      <c r="BQ293" s="1783"/>
      <c r="BR293" s="1783"/>
      <c r="BS293" s="1783"/>
      <c r="BT293" s="1783"/>
      <c r="BU293" s="1783"/>
      <c r="BV293" s="1783"/>
      <c r="BW293" s="1783"/>
      <c r="BX293" s="1783"/>
    </row>
    <row r="294" spans="1:76">
      <c r="A294" s="3104"/>
      <c r="B294" s="3104"/>
      <c r="C294" s="3215"/>
      <c r="D294" s="3104"/>
      <c r="E294" s="3104"/>
      <c r="F294" s="3104"/>
      <c r="G294" s="3104"/>
      <c r="H294" s="3104"/>
      <c r="I294" s="3104"/>
      <c r="J294" s="3104"/>
      <c r="K294" s="3104"/>
      <c r="L294" s="3104"/>
      <c r="M294" s="3104"/>
      <c r="N294" s="3104"/>
      <c r="O294" s="3104"/>
      <c r="P294" s="3104"/>
      <c r="Q294" s="3104"/>
      <c r="R294" s="3104"/>
      <c r="S294" s="3104"/>
      <c r="T294" s="3215"/>
      <c r="U294" s="3104"/>
      <c r="V294" s="3104"/>
      <c r="W294" s="3104"/>
      <c r="X294" s="3104"/>
      <c r="Y294" s="1783"/>
      <c r="Z294" s="1783"/>
      <c r="AA294" s="1783"/>
      <c r="AB294" s="1783"/>
      <c r="AC294" s="3104"/>
      <c r="AD294" s="3104"/>
      <c r="AE294" s="3104"/>
      <c r="AF294" s="3104"/>
      <c r="AG294" s="3104"/>
      <c r="AH294" s="3104"/>
      <c r="AI294" s="3104"/>
      <c r="AJ294" s="3104"/>
      <c r="AK294" s="3104"/>
      <c r="AL294" s="3104"/>
      <c r="AM294" s="3104"/>
      <c r="AN294" s="3104"/>
      <c r="AO294" s="3104"/>
      <c r="AP294" s="3104"/>
      <c r="AQ294" s="3104"/>
      <c r="AR294" s="3104"/>
      <c r="AS294" s="3104"/>
      <c r="AT294" s="3104"/>
      <c r="AU294" s="3104"/>
      <c r="AV294" s="3104"/>
      <c r="AW294" s="1783"/>
      <c r="AX294" s="1783"/>
      <c r="AY294" s="1783"/>
      <c r="AZ294" s="1783"/>
      <c r="BA294" s="1783"/>
      <c r="BB294" s="1783"/>
      <c r="BC294" s="1783"/>
      <c r="BD294" s="1783"/>
      <c r="BE294" s="1783"/>
      <c r="BF294" s="1783"/>
      <c r="BG294" s="1783"/>
      <c r="BH294" s="1783"/>
      <c r="BI294" s="1783"/>
      <c r="BJ294" s="1783"/>
      <c r="BK294" s="1783"/>
      <c r="BL294" s="1783"/>
      <c r="BM294" s="1783"/>
      <c r="BN294" s="1783"/>
      <c r="BO294" s="1783"/>
      <c r="BP294" s="1783"/>
      <c r="BQ294" s="1783"/>
      <c r="BR294" s="1783"/>
      <c r="BS294" s="1783"/>
      <c r="BT294" s="1783"/>
      <c r="BU294" s="1783"/>
      <c r="BV294" s="1783"/>
      <c r="BW294" s="1783"/>
      <c r="BX294" s="1783"/>
    </row>
    <row r="295" spans="1:76">
      <c r="A295" s="3104"/>
      <c r="B295" s="3104"/>
      <c r="C295" s="3215"/>
      <c r="D295" s="3104"/>
      <c r="E295" s="3104"/>
      <c r="F295" s="3104"/>
      <c r="G295" s="3104"/>
      <c r="H295" s="3104"/>
      <c r="I295" s="3104"/>
      <c r="J295" s="3104"/>
      <c r="K295" s="3104"/>
      <c r="L295" s="3104"/>
      <c r="M295" s="3104"/>
      <c r="N295" s="3104"/>
      <c r="O295" s="3104"/>
      <c r="P295" s="3104"/>
      <c r="Q295" s="3104"/>
      <c r="R295" s="3104"/>
      <c r="S295" s="3104"/>
      <c r="T295" s="3215"/>
      <c r="U295" s="3104"/>
      <c r="V295" s="3104"/>
      <c r="W295" s="3104"/>
      <c r="X295" s="3104"/>
      <c r="Y295" s="1783"/>
      <c r="Z295" s="1783"/>
      <c r="AA295" s="1783"/>
      <c r="AB295" s="1783"/>
      <c r="AC295" s="3104"/>
      <c r="AD295" s="3104"/>
      <c r="AE295" s="3104"/>
      <c r="AF295" s="3104"/>
      <c r="AG295" s="3104"/>
      <c r="AH295" s="3104"/>
      <c r="AI295" s="3104"/>
      <c r="AJ295" s="3104"/>
      <c r="AK295" s="3104"/>
      <c r="AL295" s="3104"/>
      <c r="AM295" s="3104"/>
      <c r="AN295" s="3104"/>
      <c r="AO295" s="3104"/>
      <c r="AP295" s="3104"/>
      <c r="AQ295" s="3104"/>
      <c r="AR295" s="3104"/>
      <c r="AS295" s="3104"/>
      <c r="AT295" s="3104"/>
      <c r="AU295" s="3104"/>
      <c r="AV295" s="3104"/>
      <c r="AW295" s="1783"/>
      <c r="AX295" s="1783"/>
      <c r="AY295" s="1783"/>
      <c r="AZ295" s="1783"/>
      <c r="BA295" s="1783"/>
      <c r="BB295" s="1783"/>
      <c r="BC295" s="1783"/>
      <c r="BD295" s="1783"/>
      <c r="BE295" s="1783"/>
      <c r="BF295" s="1783"/>
      <c r="BG295" s="1783"/>
      <c r="BH295" s="1783"/>
      <c r="BI295" s="1783"/>
      <c r="BJ295" s="1783"/>
      <c r="BK295" s="1783"/>
      <c r="BL295" s="1783"/>
      <c r="BM295" s="1783"/>
      <c r="BN295" s="1783"/>
      <c r="BO295" s="1783"/>
      <c r="BP295" s="1783"/>
      <c r="BQ295" s="1783"/>
      <c r="BR295" s="1783"/>
      <c r="BS295" s="1783"/>
      <c r="BT295" s="1783"/>
      <c r="BU295" s="1783"/>
      <c r="BV295" s="1783"/>
      <c r="BW295" s="1783"/>
      <c r="BX295" s="1783"/>
    </row>
    <row r="296" spans="1:76">
      <c r="A296" s="3104"/>
      <c r="B296" s="3104"/>
      <c r="C296" s="3215"/>
      <c r="D296" s="3104"/>
      <c r="E296" s="3104"/>
      <c r="F296" s="3104"/>
      <c r="G296" s="3104"/>
      <c r="H296" s="3104"/>
      <c r="I296" s="3104"/>
      <c r="J296" s="3104"/>
      <c r="K296" s="3104"/>
      <c r="L296" s="3104"/>
      <c r="M296" s="3104"/>
      <c r="N296" s="3104"/>
      <c r="O296" s="3104"/>
      <c r="P296" s="3104"/>
      <c r="Q296" s="3104"/>
      <c r="R296" s="3104"/>
      <c r="S296" s="3104"/>
      <c r="T296" s="3215"/>
      <c r="U296" s="3104"/>
      <c r="V296" s="3104"/>
      <c r="W296" s="3104"/>
      <c r="X296" s="3104"/>
      <c r="Y296" s="1783"/>
      <c r="Z296" s="1783"/>
      <c r="AA296" s="1783"/>
      <c r="AB296" s="1783"/>
      <c r="AC296" s="3104"/>
      <c r="AD296" s="3104"/>
      <c r="AE296" s="3104"/>
      <c r="AF296" s="3104"/>
      <c r="AG296" s="3104"/>
      <c r="AH296" s="3104"/>
      <c r="AI296" s="3104"/>
      <c r="AJ296" s="3104"/>
      <c r="AK296" s="3104"/>
      <c r="AL296" s="3104"/>
      <c r="AM296" s="3104"/>
      <c r="AN296" s="3104"/>
      <c r="AO296" s="3104"/>
      <c r="AP296" s="3104"/>
      <c r="AQ296" s="3104"/>
      <c r="AR296" s="3104"/>
      <c r="AS296" s="3104"/>
      <c r="AT296" s="3104"/>
      <c r="AU296" s="3104"/>
      <c r="AV296" s="3104"/>
      <c r="AW296" s="1783"/>
      <c r="AX296" s="1783"/>
      <c r="AY296" s="1783"/>
      <c r="AZ296" s="1783"/>
      <c r="BA296" s="1783"/>
      <c r="BB296" s="1783"/>
      <c r="BC296" s="1783"/>
      <c r="BD296" s="1783"/>
      <c r="BE296" s="1783"/>
      <c r="BF296" s="1783"/>
      <c r="BG296" s="1783"/>
      <c r="BH296" s="1783"/>
      <c r="BI296" s="1783"/>
      <c r="BJ296" s="1783"/>
      <c r="BK296" s="1783"/>
      <c r="BL296" s="1783"/>
      <c r="BM296" s="1783"/>
      <c r="BN296" s="1783"/>
      <c r="BO296" s="1783"/>
      <c r="BP296" s="1783"/>
      <c r="BQ296" s="1783"/>
      <c r="BR296" s="1783"/>
      <c r="BS296" s="1783"/>
      <c r="BT296" s="1783"/>
      <c r="BU296" s="1783"/>
      <c r="BV296" s="1783"/>
      <c r="BW296" s="1783"/>
      <c r="BX296" s="1783"/>
    </row>
    <row r="297" spans="1:76">
      <c r="A297" s="3104"/>
      <c r="B297" s="3104"/>
      <c r="C297" s="3215"/>
      <c r="D297" s="3104"/>
      <c r="E297" s="3104"/>
      <c r="F297" s="3104"/>
      <c r="G297" s="3104"/>
      <c r="H297" s="3104"/>
      <c r="I297" s="3104"/>
      <c r="J297" s="3104"/>
      <c r="K297" s="3104"/>
      <c r="L297" s="3104"/>
      <c r="M297" s="3104"/>
      <c r="N297" s="3104"/>
      <c r="O297" s="3104"/>
      <c r="P297" s="3104"/>
      <c r="Q297" s="3104"/>
      <c r="R297" s="3104"/>
      <c r="S297" s="3104"/>
      <c r="T297" s="3215"/>
      <c r="U297" s="3104"/>
      <c r="V297" s="3104"/>
      <c r="W297" s="3104"/>
      <c r="X297" s="3104"/>
      <c r="Y297" s="1783"/>
      <c r="Z297" s="1783"/>
      <c r="AA297" s="1783"/>
      <c r="AB297" s="1783"/>
      <c r="AC297" s="3104"/>
      <c r="AD297" s="3104"/>
      <c r="AE297" s="3104"/>
      <c r="AF297" s="3104"/>
      <c r="AG297" s="3104"/>
      <c r="AH297" s="3104"/>
      <c r="AI297" s="3104"/>
      <c r="AJ297" s="3104"/>
      <c r="AK297" s="3104"/>
      <c r="AL297" s="3104"/>
      <c r="AM297" s="3104"/>
      <c r="AN297" s="3104"/>
      <c r="AO297" s="3104"/>
      <c r="AP297" s="3104"/>
      <c r="AQ297" s="3104"/>
      <c r="AR297" s="3104"/>
      <c r="AS297" s="3104"/>
      <c r="AT297" s="3104"/>
      <c r="AU297" s="3104"/>
      <c r="AV297" s="3104"/>
      <c r="AW297" s="1783"/>
      <c r="AX297" s="1783"/>
      <c r="AY297" s="1783"/>
      <c r="AZ297" s="1783"/>
      <c r="BA297" s="1783"/>
      <c r="BB297" s="1783"/>
      <c r="BC297" s="1783"/>
      <c r="BD297" s="1783"/>
      <c r="BE297" s="1783"/>
      <c r="BF297" s="1783"/>
      <c r="BG297" s="1783"/>
      <c r="BH297" s="1783"/>
      <c r="BI297" s="1783"/>
      <c r="BJ297" s="1783"/>
      <c r="BK297" s="1783"/>
      <c r="BL297" s="1783"/>
      <c r="BM297" s="1783"/>
      <c r="BN297" s="1783"/>
      <c r="BO297" s="1783"/>
      <c r="BP297" s="1783"/>
      <c r="BQ297" s="1783"/>
      <c r="BR297" s="1783"/>
      <c r="BS297" s="1783"/>
      <c r="BT297" s="1783"/>
      <c r="BU297" s="1783"/>
      <c r="BV297" s="1783"/>
      <c r="BW297" s="1783"/>
      <c r="BX297" s="1783"/>
    </row>
    <row r="298" spans="1:76">
      <c r="A298" s="3104"/>
      <c r="B298" s="3104"/>
      <c r="C298" s="3215"/>
      <c r="D298" s="3104"/>
      <c r="E298" s="3104"/>
      <c r="F298" s="3104"/>
      <c r="G298" s="3104"/>
      <c r="H298" s="3104"/>
      <c r="I298" s="3104"/>
      <c r="J298" s="3104"/>
      <c r="K298" s="3104"/>
      <c r="L298" s="3104"/>
      <c r="M298" s="3104"/>
      <c r="N298" s="3104"/>
      <c r="O298" s="3104"/>
      <c r="P298" s="3104"/>
      <c r="Q298" s="3104"/>
      <c r="R298" s="3104"/>
      <c r="S298" s="3104"/>
      <c r="T298" s="3215"/>
      <c r="U298" s="3104"/>
      <c r="V298" s="3104"/>
      <c r="W298" s="3104"/>
      <c r="X298" s="3104"/>
      <c r="Y298" s="1783"/>
      <c r="Z298" s="1783"/>
      <c r="AA298" s="1783"/>
      <c r="AB298" s="1783"/>
      <c r="AC298" s="3104"/>
      <c r="AD298" s="3104"/>
      <c r="AE298" s="3104"/>
      <c r="AF298" s="3104"/>
      <c r="AG298" s="3104"/>
      <c r="AH298" s="3104"/>
      <c r="AI298" s="3104"/>
      <c r="AJ298" s="3104"/>
      <c r="AK298" s="3104"/>
      <c r="AL298" s="3104"/>
      <c r="AM298" s="3104"/>
      <c r="AN298" s="3104"/>
      <c r="AO298" s="3104"/>
      <c r="AP298" s="3104"/>
      <c r="AQ298" s="3104"/>
      <c r="AR298" s="3104"/>
      <c r="AS298" s="3104"/>
      <c r="AT298" s="3104"/>
      <c r="AU298" s="3104"/>
      <c r="AV298" s="3104"/>
      <c r="AW298" s="1783"/>
      <c r="AX298" s="1783"/>
      <c r="AY298" s="1783"/>
      <c r="AZ298" s="1783"/>
      <c r="BA298" s="1783"/>
      <c r="BB298" s="1783"/>
      <c r="BC298" s="1783"/>
      <c r="BD298" s="1783"/>
      <c r="BE298" s="1783"/>
      <c r="BF298" s="1783"/>
      <c r="BG298" s="1783"/>
      <c r="BH298" s="1783"/>
      <c r="BI298" s="1783"/>
      <c r="BJ298" s="1783"/>
      <c r="BK298" s="1783"/>
      <c r="BL298" s="1783"/>
      <c r="BM298" s="1783"/>
      <c r="BN298" s="1783"/>
      <c r="BO298" s="1783"/>
      <c r="BP298" s="1783"/>
      <c r="BQ298" s="1783"/>
      <c r="BR298" s="1783"/>
      <c r="BS298" s="1783"/>
      <c r="BT298" s="1783"/>
      <c r="BU298" s="1783"/>
      <c r="BV298" s="1783"/>
      <c r="BW298" s="1783"/>
      <c r="BX298" s="1783"/>
    </row>
    <row r="299" spans="1:76">
      <c r="A299" s="3104"/>
      <c r="B299" s="3104"/>
      <c r="C299" s="3215"/>
      <c r="D299" s="3104"/>
      <c r="E299" s="3104"/>
      <c r="F299" s="3104"/>
      <c r="G299" s="3104"/>
      <c r="H299" s="3104"/>
      <c r="I299" s="3104"/>
      <c r="J299" s="3104"/>
      <c r="K299" s="3104"/>
      <c r="L299" s="3104"/>
      <c r="M299" s="3104"/>
      <c r="N299" s="3104"/>
      <c r="O299" s="3104"/>
      <c r="P299" s="3104"/>
      <c r="Q299" s="3104"/>
      <c r="R299" s="3104"/>
      <c r="S299" s="3104"/>
      <c r="T299" s="3215"/>
      <c r="U299" s="3104"/>
      <c r="V299" s="3104"/>
      <c r="W299" s="3104"/>
      <c r="X299" s="3104"/>
      <c r="Y299" s="1783"/>
      <c r="Z299" s="1783"/>
      <c r="AA299" s="1783"/>
      <c r="AB299" s="1783"/>
      <c r="AC299" s="3104"/>
      <c r="AD299" s="3104"/>
      <c r="AE299" s="3104"/>
      <c r="AF299" s="3104"/>
      <c r="AG299" s="3104"/>
      <c r="AH299" s="3104"/>
      <c r="AI299" s="3104"/>
      <c r="AJ299" s="3104"/>
      <c r="AK299" s="3104"/>
      <c r="AL299" s="3104"/>
      <c r="AM299" s="3104"/>
      <c r="AN299" s="3104"/>
      <c r="AO299" s="3104"/>
      <c r="AP299" s="3104"/>
      <c r="AQ299" s="3104"/>
      <c r="AR299" s="3104"/>
      <c r="AS299" s="3104"/>
      <c r="AT299" s="3104"/>
      <c r="AU299" s="3104"/>
      <c r="AV299" s="3104"/>
      <c r="AW299" s="1783"/>
      <c r="AX299" s="1783"/>
      <c r="AY299" s="1783"/>
      <c r="AZ299" s="1783"/>
      <c r="BA299" s="1783"/>
      <c r="BB299" s="1783"/>
      <c r="BC299" s="1783"/>
      <c r="BD299" s="1783"/>
      <c r="BE299" s="1783"/>
      <c r="BF299" s="1783"/>
      <c r="BG299" s="1783"/>
      <c r="BH299" s="1783"/>
      <c r="BI299" s="1783"/>
      <c r="BJ299" s="1783"/>
      <c r="BK299" s="1783"/>
      <c r="BL299" s="1783"/>
      <c r="BM299" s="1783"/>
      <c r="BN299" s="1783"/>
      <c r="BO299" s="1783"/>
      <c r="BP299" s="1783"/>
      <c r="BQ299" s="1783"/>
      <c r="BR299" s="1783"/>
      <c r="BS299" s="1783"/>
      <c r="BT299" s="1783"/>
      <c r="BU299" s="1783"/>
      <c r="BV299" s="1783"/>
      <c r="BW299" s="1783"/>
      <c r="BX299" s="1783"/>
    </row>
    <row r="300" spans="1:76">
      <c r="A300" s="3104"/>
      <c r="B300" s="3104"/>
      <c r="C300" s="3215"/>
      <c r="D300" s="3104"/>
      <c r="E300" s="3104"/>
      <c r="F300" s="3104"/>
      <c r="G300" s="3104"/>
      <c r="H300" s="3104"/>
      <c r="I300" s="3104"/>
      <c r="J300" s="3104"/>
      <c r="K300" s="3104"/>
      <c r="L300" s="3104"/>
      <c r="M300" s="3104"/>
      <c r="N300" s="3104"/>
      <c r="O300" s="3104"/>
      <c r="P300" s="3104"/>
      <c r="Q300" s="3104"/>
      <c r="R300" s="3104"/>
      <c r="S300" s="3104"/>
      <c r="T300" s="3215"/>
      <c r="U300" s="3104"/>
      <c r="V300" s="3104"/>
      <c r="W300" s="3104"/>
      <c r="X300" s="3104"/>
      <c r="Y300" s="1783"/>
      <c r="Z300" s="1783"/>
      <c r="AA300" s="1783"/>
      <c r="AB300" s="1783"/>
      <c r="AC300" s="3104"/>
      <c r="AD300" s="3104"/>
      <c r="AE300" s="3104"/>
      <c r="AF300" s="3104"/>
      <c r="AG300" s="3104"/>
      <c r="AH300" s="3104"/>
      <c r="AI300" s="3104"/>
      <c r="AJ300" s="3104"/>
      <c r="AK300" s="3104"/>
      <c r="AL300" s="3104"/>
      <c r="AM300" s="3104"/>
      <c r="AN300" s="3104"/>
      <c r="AO300" s="3104"/>
      <c r="AP300" s="3104"/>
      <c r="AQ300" s="3104"/>
      <c r="AR300" s="3104"/>
      <c r="AS300" s="3104"/>
      <c r="AT300" s="3104"/>
      <c r="AU300" s="3104"/>
      <c r="AV300" s="3104"/>
      <c r="AW300" s="1783"/>
      <c r="AX300" s="1783"/>
      <c r="AY300" s="1783"/>
      <c r="AZ300" s="1783"/>
      <c r="BA300" s="1783"/>
      <c r="BB300" s="1783"/>
      <c r="BC300" s="1783"/>
      <c r="BD300" s="1783"/>
      <c r="BE300" s="1783"/>
      <c r="BF300" s="1783"/>
      <c r="BG300" s="1783"/>
      <c r="BH300" s="1783"/>
      <c r="BI300" s="1783"/>
      <c r="BJ300" s="1783"/>
      <c r="BK300" s="1783"/>
      <c r="BL300" s="1783"/>
      <c r="BM300" s="1783"/>
      <c r="BN300" s="1783"/>
      <c r="BO300" s="1783"/>
      <c r="BP300" s="1783"/>
      <c r="BQ300" s="1783"/>
      <c r="BR300" s="1783"/>
      <c r="BS300" s="1783"/>
      <c r="BT300" s="1783"/>
      <c r="BU300" s="1783"/>
      <c r="BV300" s="1783"/>
      <c r="BW300" s="1783"/>
      <c r="BX300" s="1783"/>
    </row>
    <row r="301" spans="1:76">
      <c r="A301" s="3104"/>
      <c r="B301" s="3104"/>
      <c r="C301" s="3215"/>
      <c r="D301" s="3104"/>
      <c r="E301" s="3104"/>
      <c r="F301" s="3104"/>
      <c r="G301" s="3104"/>
      <c r="H301" s="3104"/>
      <c r="I301" s="3104"/>
      <c r="J301" s="3104"/>
      <c r="K301" s="3104"/>
      <c r="L301" s="3104"/>
      <c r="M301" s="3104"/>
      <c r="N301" s="3104"/>
      <c r="O301" s="3104"/>
      <c r="P301" s="3104"/>
      <c r="Q301" s="3104"/>
      <c r="R301" s="3104"/>
      <c r="S301" s="3104"/>
      <c r="T301" s="3215"/>
      <c r="U301" s="3104"/>
      <c r="V301" s="3104"/>
      <c r="W301" s="3104"/>
      <c r="X301" s="3104"/>
      <c r="Y301" s="1783"/>
      <c r="Z301" s="1783"/>
      <c r="AA301" s="1783"/>
      <c r="AB301" s="1783"/>
      <c r="AC301" s="3104"/>
      <c r="AD301" s="3104"/>
      <c r="AE301" s="3104"/>
      <c r="AF301" s="3104"/>
      <c r="AG301" s="3104"/>
      <c r="AH301" s="3104"/>
      <c r="AI301" s="3104"/>
      <c r="AJ301" s="3104"/>
      <c r="AK301" s="3104"/>
      <c r="AL301" s="3104"/>
      <c r="AM301" s="3104"/>
      <c r="AN301" s="3104"/>
      <c r="AO301" s="3104"/>
      <c r="AP301" s="3104"/>
      <c r="AQ301" s="3104"/>
      <c r="AR301" s="3104"/>
      <c r="AS301" s="3104"/>
      <c r="AT301" s="3104"/>
      <c r="AU301" s="3104"/>
      <c r="AV301" s="3104"/>
      <c r="AW301" s="1783"/>
      <c r="AX301" s="1783"/>
      <c r="AY301" s="1783"/>
      <c r="AZ301" s="1783"/>
      <c r="BA301" s="1783"/>
      <c r="BB301" s="1783"/>
      <c r="BC301" s="1783"/>
      <c r="BD301" s="1783"/>
      <c r="BE301" s="1783"/>
      <c r="BF301" s="1783"/>
      <c r="BG301" s="1783"/>
      <c r="BH301" s="1783"/>
      <c r="BI301" s="1783"/>
      <c r="BJ301" s="1783"/>
      <c r="BK301" s="1783"/>
      <c r="BL301" s="1783"/>
      <c r="BM301" s="1783"/>
      <c r="BN301" s="1783"/>
      <c r="BO301" s="1783"/>
      <c r="BP301" s="1783"/>
      <c r="BQ301" s="1783"/>
      <c r="BR301" s="1783"/>
      <c r="BS301" s="1783"/>
      <c r="BT301" s="1783"/>
      <c r="BU301" s="1783"/>
      <c r="BV301" s="1783"/>
      <c r="BW301" s="1783"/>
      <c r="BX301" s="1783"/>
    </row>
    <row r="302" spans="1:76">
      <c r="A302" s="3104"/>
      <c r="B302" s="3104"/>
      <c r="C302" s="3215"/>
      <c r="D302" s="3104"/>
      <c r="E302" s="3104"/>
      <c r="F302" s="3104"/>
      <c r="G302" s="3104"/>
      <c r="H302" s="3104"/>
      <c r="I302" s="3104"/>
      <c r="J302" s="3104"/>
      <c r="K302" s="3104"/>
      <c r="L302" s="3104"/>
      <c r="M302" s="3104"/>
      <c r="N302" s="3104"/>
      <c r="O302" s="3104"/>
      <c r="P302" s="3104"/>
      <c r="Q302" s="3104"/>
      <c r="R302" s="3104"/>
      <c r="S302" s="3104"/>
      <c r="T302" s="3215"/>
      <c r="U302" s="3104"/>
      <c r="V302" s="3104"/>
      <c r="W302" s="3104"/>
      <c r="X302" s="3104"/>
      <c r="Y302" s="1783"/>
      <c r="Z302" s="1783"/>
      <c r="AA302" s="1783"/>
      <c r="AB302" s="1783"/>
      <c r="AC302" s="3104"/>
      <c r="AD302" s="3104"/>
      <c r="AE302" s="3104"/>
      <c r="AF302" s="3104"/>
      <c r="AG302" s="3104"/>
      <c r="AH302" s="3104"/>
      <c r="AI302" s="3104"/>
      <c r="AJ302" s="3104"/>
      <c r="AK302" s="3104"/>
      <c r="AL302" s="3104"/>
      <c r="AM302" s="3104"/>
      <c r="AN302" s="3104"/>
      <c r="AO302" s="3104"/>
      <c r="AP302" s="3104"/>
      <c r="AQ302" s="3104"/>
      <c r="AR302" s="3104"/>
      <c r="AS302" s="3104"/>
      <c r="AT302" s="3104"/>
      <c r="AU302" s="3104"/>
      <c r="AV302" s="3104"/>
      <c r="AW302" s="1783"/>
      <c r="AX302" s="1783"/>
      <c r="AY302" s="1783"/>
      <c r="AZ302" s="1783"/>
      <c r="BA302" s="1783"/>
      <c r="BB302" s="1783"/>
      <c r="BC302" s="1783"/>
      <c r="BD302" s="1783"/>
      <c r="BE302" s="1783"/>
      <c r="BF302" s="1783"/>
      <c r="BG302" s="1783"/>
      <c r="BH302" s="1783"/>
      <c r="BI302" s="1783"/>
      <c r="BJ302" s="1783"/>
      <c r="BK302" s="1783"/>
      <c r="BL302" s="1783"/>
      <c r="BM302" s="1783"/>
      <c r="BN302" s="1783"/>
      <c r="BO302" s="1783"/>
      <c r="BP302" s="1783"/>
      <c r="BQ302" s="1783"/>
      <c r="BR302" s="1783"/>
      <c r="BS302" s="1783"/>
      <c r="BT302" s="1783"/>
      <c r="BU302" s="1783"/>
      <c r="BV302" s="1783"/>
      <c r="BW302" s="1783"/>
      <c r="BX302" s="1783"/>
    </row>
    <row r="303" spans="1:76">
      <c r="A303" s="3104"/>
      <c r="B303" s="3104"/>
      <c r="C303" s="3215"/>
      <c r="D303" s="3104"/>
      <c r="E303" s="3104"/>
      <c r="F303" s="3104"/>
      <c r="G303" s="3104"/>
      <c r="H303" s="3104"/>
      <c r="I303" s="3104"/>
      <c r="J303" s="3104"/>
      <c r="K303" s="3104"/>
      <c r="L303" s="3104"/>
      <c r="M303" s="3104"/>
      <c r="N303" s="3104"/>
      <c r="O303" s="3104"/>
      <c r="P303" s="3104"/>
      <c r="Q303" s="3104"/>
      <c r="R303" s="3104"/>
      <c r="S303" s="3104"/>
      <c r="T303" s="3215"/>
      <c r="U303" s="3104"/>
      <c r="V303" s="3104"/>
      <c r="W303" s="3104"/>
      <c r="X303" s="3104"/>
      <c r="Y303" s="1783"/>
      <c r="Z303" s="1783"/>
      <c r="AA303" s="1783"/>
      <c r="AB303" s="1783"/>
      <c r="AC303" s="3104"/>
      <c r="AD303" s="3104"/>
      <c r="AE303" s="3104"/>
      <c r="AF303" s="3104"/>
      <c r="AG303" s="3104"/>
      <c r="AH303" s="3104"/>
      <c r="AI303" s="3104"/>
      <c r="AJ303" s="3104"/>
      <c r="AK303" s="3104"/>
      <c r="AL303" s="3104"/>
      <c r="AM303" s="3104"/>
      <c r="AN303" s="3104"/>
      <c r="AO303" s="3104"/>
      <c r="AP303" s="3104"/>
      <c r="AQ303" s="3104"/>
      <c r="AR303" s="3104"/>
      <c r="AS303" s="3104"/>
      <c r="AT303" s="3104"/>
      <c r="AU303" s="3104"/>
      <c r="AV303" s="3104"/>
      <c r="AW303" s="1783"/>
      <c r="AX303" s="1783"/>
      <c r="AY303" s="1783"/>
      <c r="AZ303" s="1783"/>
      <c r="BA303" s="1783"/>
      <c r="BB303" s="1783"/>
      <c r="BC303" s="1783"/>
      <c r="BD303" s="1783"/>
      <c r="BE303" s="1783"/>
      <c r="BF303" s="1783"/>
      <c r="BG303" s="1783"/>
      <c r="BH303" s="1783"/>
      <c r="BI303" s="1783"/>
      <c r="BJ303" s="1783"/>
      <c r="BK303" s="1783"/>
      <c r="BL303" s="1783"/>
      <c r="BM303" s="1783"/>
      <c r="BN303" s="1783"/>
      <c r="BO303" s="1783"/>
      <c r="BP303" s="1783"/>
      <c r="BQ303" s="1783"/>
      <c r="BR303" s="1783"/>
      <c r="BS303" s="1783"/>
      <c r="BT303" s="1783"/>
      <c r="BU303" s="1783"/>
      <c r="BV303" s="1783"/>
      <c r="BW303" s="1783"/>
      <c r="BX303" s="1783"/>
    </row>
    <row r="304" spans="1:76">
      <c r="A304" s="3104"/>
      <c r="B304" s="3104"/>
      <c r="C304" s="3215"/>
      <c r="D304" s="3104"/>
      <c r="E304" s="3104"/>
      <c r="F304" s="3104"/>
      <c r="G304" s="3104"/>
      <c r="H304" s="3104"/>
      <c r="I304" s="3104"/>
      <c r="J304" s="3104"/>
      <c r="K304" s="3104"/>
      <c r="L304" s="3104"/>
      <c r="M304" s="3104"/>
      <c r="N304" s="3104"/>
      <c r="O304" s="3104"/>
      <c r="P304" s="3104"/>
      <c r="Q304" s="3104"/>
      <c r="R304" s="3104"/>
      <c r="S304" s="3104"/>
      <c r="T304" s="3215"/>
      <c r="U304" s="3104"/>
      <c r="V304" s="3104"/>
      <c r="W304" s="3104"/>
      <c r="X304" s="3104"/>
      <c r="Y304" s="1783"/>
      <c r="Z304" s="1783"/>
      <c r="AA304" s="1783"/>
      <c r="AB304" s="1783"/>
      <c r="AC304" s="3104"/>
      <c r="AD304" s="3104"/>
      <c r="AE304" s="3104"/>
      <c r="AF304" s="3104"/>
      <c r="AG304" s="3104"/>
      <c r="AH304" s="3104"/>
      <c r="AI304" s="3104"/>
      <c r="AJ304" s="3104"/>
      <c r="AK304" s="3104"/>
      <c r="AL304" s="3104"/>
      <c r="AM304" s="3104"/>
      <c r="AN304" s="3104"/>
      <c r="AO304" s="3104"/>
      <c r="AP304" s="3104"/>
      <c r="AQ304" s="3104"/>
      <c r="AR304" s="3104"/>
      <c r="AS304" s="3104"/>
      <c r="AT304" s="3104"/>
      <c r="AU304" s="3104"/>
      <c r="AV304" s="3104"/>
      <c r="AW304" s="1783"/>
      <c r="AX304" s="1783"/>
      <c r="AY304" s="1783"/>
      <c r="AZ304" s="1783"/>
      <c r="BA304" s="1783"/>
      <c r="BB304" s="1783"/>
      <c r="BC304" s="1783"/>
      <c r="BD304" s="1783"/>
      <c r="BE304" s="1783"/>
      <c r="BF304" s="1783"/>
      <c r="BG304" s="1783"/>
      <c r="BH304" s="1783"/>
      <c r="BI304" s="1783"/>
      <c r="BJ304" s="1783"/>
      <c r="BK304" s="1783"/>
      <c r="BL304" s="1783"/>
      <c r="BM304" s="1783"/>
      <c r="BN304" s="1783"/>
      <c r="BO304" s="1783"/>
      <c r="BP304" s="1783"/>
      <c r="BQ304" s="1783"/>
      <c r="BR304" s="1783"/>
      <c r="BS304" s="1783"/>
      <c r="BT304" s="1783"/>
      <c r="BU304" s="1783"/>
      <c r="BV304" s="1783"/>
      <c r="BW304" s="1783"/>
      <c r="BX304" s="1783"/>
    </row>
    <row r="305" spans="1:76">
      <c r="A305" s="3104"/>
      <c r="B305" s="3104"/>
      <c r="C305" s="3215"/>
      <c r="D305" s="3104"/>
      <c r="E305" s="3104"/>
      <c r="F305" s="3104"/>
      <c r="G305" s="3104"/>
      <c r="H305" s="3104"/>
      <c r="I305" s="3104"/>
      <c r="J305" s="3104"/>
      <c r="K305" s="3104"/>
      <c r="L305" s="3104"/>
      <c r="M305" s="3104"/>
      <c r="N305" s="3104"/>
      <c r="O305" s="3104"/>
      <c r="P305" s="3104"/>
      <c r="Q305" s="3104"/>
      <c r="R305" s="3104"/>
      <c r="S305" s="3104"/>
      <c r="T305" s="3215"/>
      <c r="U305" s="3104"/>
      <c r="V305" s="3104"/>
      <c r="W305" s="3104"/>
      <c r="X305" s="3104"/>
      <c r="Y305" s="1783"/>
      <c r="Z305" s="1783"/>
      <c r="AA305" s="1783"/>
      <c r="AB305" s="1783"/>
      <c r="AC305" s="3104"/>
      <c r="AD305" s="3104"/>
      <c r="AE305" s="3104"/>
      <c r="AF305" s="3104"/>
      <c r="AG305" s="3104"/>
      <c r="AH305" s="3104"/>
      <c r="AI305" s="3104"/>
      <c r="AJ305" s="3104"/>
      <c r="AK305" s="3104"/>
      <c r="AL305" s="3104"/>
      <c r="AM305" s="3104"/>
      <c r="AN305" s="3104"/>
      <c r="AO305" s="3104"/>
      <c r="AP305" s="3104"/>
      <c r="AQ305" s="3104"/>
      <c r="AR305" s="3104"/>
      <c r="AS305" s="3104"/>
      <c r="AT305" s="3104"/>
      <c r="AU305" s="3104"/>
      <c r="AV305" s="3104"/>
      <c r="AW305" s="1783"/>
      <c r="AX305" s="1783"/>
      <c r="AY305" s="1783"/>
      <c r="AZ305" s="1783"/>
      <c r="BA305" s="1783"/>
      <c r="BB305" s="1783"/>
      <c r="BC305" s="1783"/>
      <c r="BD305" s="1783"/>
      <c r="BE305" s="1783"/>
      <c r="BF305" s="1783"/>
      <c r="BG305" s="1783"/>
      <c r="BH305" s="1783"/>
      <c r="BI305" s="1783"/>
      <c r="BJ305" s="1783"/>
      <c r="BK305" s="1783"/>
      <c r="BL305" s="1783"/>
      <c r="BM305" s="1783"/>
      <c r="BN305" s="1783"/>
      <c r="BO305" s="1783"/>
      <c r="BP305" s="1783"/>
      <c r="BQ305" s="1783"/>
      <c r="BR305" s="1783"/>
      <c r="BS305" s="1783"/>
      <c r="BT305" s="1783"/>
      <c r="BU305" s="1783"/>
      <c r="BV305" s="1783"/>
      <c r="BW305" s="1783"/>
      <c r="BX305" s="1783"/>
    </row>
    <row r="306" spans="1:76">
      <c r="A306" s="3104"/>
      <c r="B306" s="3104"/>
      <c r="C306" s="3215"/>
      <c r="D306" s="3104"/>
      <c r="E306" s="3104"/>
      <c r="F306" s="3104"/>
      <c r="G306" s="3104"/>
      <c r="H306" s="3104"/>
      <c r="I306" s="3104"/>
      <c r="J306" s="3104"/>
      <c r="K306" s="3104"/>
      <c r="L306" s="3104"/>
      <c r="M306" s="3104"/>
      <c r="N306" s="3104"/>
      <c r="O306" s="3104"/>
      <c r="P306" s="3104"/>
      <c r="Q306" s="3104"/>
      <c r="R306" s="3104"/>
      <c r="S306" s="3104"/>
      <c r="T306" s="3215"/>
      <c r="U306" s="3104"/>
      <c r="V306" s="3104"/>
      <c r="W306" s="3104"/>
      <c r="X306" s="3104"/>
      <c r="Y306" s="1783"/>
      <c r="Z306" s="1783"/>
      <c r="AA306" s="1783"/>
      <c r="AB306" s="1783"/>
      <c r="AC306" s="3104"/>
      <c r="AD306" s="3104"/>
      <c r="AE306" s="3104"/>
      <c r="AF306" s="3104"/>
      <c r="AG306" s="3104"/>
      <c r="AH306" s="3104"/>
      <c r="AI306" s="3104"/>
      <c r="AJ306" s="3104"/>
      <c r="AK306" s="3104"/>
      <c r="AL306" s="3104"/>
      <c r="AM306" s="3104"/>
      <c r="AN306" s="3104"/>
      <c r="AO306" s="3104"/>
      <c r="AP306" s="3104"/>
      <c r="AQ306" s="3104"/>
      <c r="AR306" s="3104"/>
      <c r="AS306" s="3104"/>
      <c r="AT306" s="3104"/>
      <c r="AU306" s="3104"/>
      <c r="AV306" s="3104"/>
      <c r="AW306" s="1783"/>
      <c r="AX306" s="1783"/>
      <c r="AY306" s="1783"/>
      <c r="AZ306" s="1783"/>
      <c r="BA306" s="1783"/>
      <c r="BB306" s="1783"/>
      <c r="BC306" s="1783"/>
      <c r="BD306" s="1783"/>
      <c r="BE306" s="1783"/>
      <c r="BF306" s="1783"/>
      <c r="BG306" s="1783"/>
      <c r="BH306" s="1783"/>
      <c r="BI306" s="1783"/>
      <c r="BJ306" s="1783"/>
      <c r="BK306" s="1783"/>
      <c r="BL306" s="1783"/>
      <c r="BM306" s="1783"/>
      <c r="BN306" s="1783"/>
      <c r="BO306" s="1783"/>
      <c r="BP306" s="1783"/>
      <c r="BQ306" s="1783"/>
      <c r="BR306" s="1783"/>
      <c r="BS306" s="1783"/>
      <c r="BT306" s="1783"/>
      <c r="BU306" s="1783"/>
      <c r="BV306" s="1783"/>
      <c r="BW306" s="1783"/>
      <c r="BX306" s="1783"/>
    </row>
    <row r="307" spans="1:76">
      <c r="A307" s="3104"/>
      <c r="B307" s="3104"/>
      <c r="C307" s="3215"/>
      <c r="D307" s="3104"/>
      <c r="E307" s="3104"/>
      <c r="F307" s="3104"/>
      <c r="G307" s="3104"/>
      <c r="H307" s="3104"/>
      <c r="I307" s="3104"/>
      <c r="J307" s="3104"/>
      <c r="K307" s="3104"/>
      <c r="L307" s="3104"/>
      <c r="M307" s="3104"/>
      <c r="N307" s="3104"/>
      <c r="O307" s="3104"/>
      <c r="P307" s="3104"/>
      <c r="Q307" s="3104"/>
      <c r="R307" s="3104"/>
      <c r="S307" s="3104"/>
      <c r="T307" s="3215"/>
      <c r="U307" s="3104"/>
      <c r="V307" s="3104"/>
      <c r="W307" s="3104"/>
      <c r="X307" s="3104"/>
      <c r="Y307" s="1783"/>
      <c r="Z307" s="1783"/>
      <c r="AA307" s="1783"/>
      <c r="AB307" s="1783"/>
      <c r="AC307" s="3104"/>
      <c r="AD307" s="3104"/>
      <c r="AE307" s="3104"/>
      <c r="AF307" s="3104"/>
      <c r="AG307" s="3104"/>
      <c r="AH307" s="3104"/>
      <c r="AI307" s="3104"/>
      <c r="AJ307" s="3104"/>
      <c r="AK307" s="3104"/>
      <c r="AL307" s="3104"/>
      <c r="AM307" s="3104"/>
      <c r="AN307" s="3104"/>
      <c r="AO307" s="3104"/>
      <c r="AP307" s="3104"/>
      <c r="AQ307" s="3104"/>
      <c r="AR307" s="3104"/>
      <c r="AS307" s="3104"/>
      <c r="AT307" s="3104"/>
      <c r="AU307" s="3104"/>
      <c r="AV307" s="3104"/>
      <c r="AW307" s="1783"/>
      <c r="AX307" s="1783"/>
      <c r="AY307" s="1783"/>
      <c r="AZ307" s="1783"/>
      <c r="BA307" s="1783"/>
      <c r="BB307" s="1783"/>
      <c r="BC307" s="1783"/>
      <c r="BD307" s="1783"/>
      <c r="BE307" s="1783"/>
      <c r="BF307" s="1783"/>
      <c r="BG307" s="1783"/>
      <c r="BH307" s="1783"/>
      <c r="BI307" s="1783"/>
      <c r="BJ307" s="1783"/>
      <c r="BK307" s="1783"/>
      <c r="BL307" s="1783"/>
      <c r="BM307" s="1783"/>
      <c r="BN307" s="1783"/>
      <c r="BO307" s="1783"/>
      <c r="BP307" s="1783"/>
      <c r="BQ307" s="1783"/>
      <c r="BR307" s="1783"/>
      <c r="BS307" s="1783"/>
      <c r="BT307" s="1783"/>
      <c r="BU307" s="1783"/>
      <c r="BV307" s="1783"/>
      <c r="BW307" s="1783"/>
      <c r="BX307" s="1783"/>
    </row>
    <row r="308" spans="1:76">
      <c r="A308" s="3104"/>
      <c r="B308" s="3104"/>
      <c r="C308" s="3215"/>
      <c r="D308" s="3104"/>
      <c r="E308" s="3104"/>
      <c r="F308" s="3104"/>
      <c r="G308" s="3104"/>
      <c r="H308" s="3104"/>
      <c r="I308" s="3104"/>
      <c r="J308" s="3104"/>
      <c r="K308" s="3104"/>
      <c r="L308" s="3104"/>
      <c r="M308" s="3104"/>
      <c r="N308" s="3104"/>
      <c r="O308" s="3104"/>
      <c r="P308" s="3104"/>
      <c r="Q308" s="3104"/>
      <c r="R308" s="3104"/>
      <c r="S308" s="3104"/>
      <c r="T308" s="3215"/>
      <c r="U308" s="3104"/>
      <c r="V308" s="3104"/>
      <c r="W308" s="3104"/>
      <c r="X308" s="3104"/>
      <c r="Y308" s="1783"/>
      <c r="Z308" s="1783"/>
      <c r="AA308" s="1783"/>
      <c r="AB308" s="1783"/>
      <c r="AC308" s="3104"/>
      <c r="AD308" s="3104"/>
      <c r="AE308" s="3104"/>
      <c r="AF308" s="3104"/>
      <c r="AG308" s="3104"/>
      <c r="AH308" s="3104"/>
      <c r="AI308" s="3104"/>
      <c r="AJ308" s="3104"/>
      <c r="AK308" s="3104"/>
      <c r="AL308" s="3104"/>
      <c r="AM308" s="3104"/>
      <c r="AN308" s="3104"/>
      <c r="AO308" s="3104"/>
      <c r="AP308" s="3104"/>
      <c r="AQ308" s="3104"/>
      <c r="AR308" s="3104"/>
      <c r="AS308" s="3104"/>
      <c r="AT308" s="3104"/>
      <c r="AU308" s="3104"/>
      <c r="AV308" s="3104"/>
      <c r="AW308" s="1783"/>
      <c r="AX308" s="1783"/>
      <c r="AY308" s="1783"/>
      <c r="AZ308" s="1783"/>
      <c r="BA308" s="1783"/>
      <c r="BB308" s="1783"/>
      <c r="BC308" s="1783"/>
      <c r="BD308" s="1783"/>
      <c r="BE308" s="1783"/>
      <c r="BF308" s="1783"/>
      <c r="BG308" s="1783"/>
      <c r="BH308" s="1783"/>
      <c r="BI308" s="1783"/>
      <c r="BJ308" s="1783"/>
      <c r="BK308" s="1783"/>
      <c r="BL308" s="1783"/>
      <c r="BM308" s="1783"/>
      <c r="BN308" s="1783"/>
      <c r="BO308" s="1783"/>
      <c r="BP308" s="1783"/>
      <c r="BQ308" s="1783"/>
      <c r="BR308" s="1783"/>
      <c r="BS308" s="1783"/>
      <c r="BT308" s="1783"/>
      <c r="BU308" s="1783"/>
      <c r="BV308" s="1783"/>
      <c r="BW308" s="1783"/>
      <c r="BX308" s="1783"/>
    </row>
    <row r="309" spans="1:76">
      <c r="A309" s="3104"/>
      <c r="B309" s="3104"/>
      <c r="C309" s="3215"/>
      <c r="D309" s="3104"/>
      <c r="E309" s="3104"/>
      <c r="F309" s="3104"/>
      <c r="G309" s="3104"/>
      <c r="H309" s="3104"/>
      <c r="I309" s="3104"/>
      <c r="J309" s="3104"/>
      <c r="K309" s="3104"/>
      <c r="L309" s="3104"/>
      <c r="M309" s="3104"/>
      <c r="N309" s="3104"/>
      <c r="O309" s="3104"/>
      <c r="P309" s="3104"/>
      <c r="Q309" s="3104"/>
      <c r="R309" s="3104"/>
      <c r="S309" s="3104"/>
      <c r="T309" s="3215"/>
      <c r="U309" s="3104"/>
      <c r="V309" s="3104"/>
      <c r="W309" s="3104"/>
      <c r="X309" s="3104"/>
      <c r="Y309" s="1783"/>
      <c r="Z309" s="1783"/>
      <c r="AA309" s="1783"/>
      <c r="AB309" s="1783"/>
      <c r="AC309" s="3104"/>
      <c r="AD309" s="3104"/>
      <c r="AE309" s="3104"/>
      <c r="AF309" s="3104"/>
      <c r="AG309" s="3104"/>
      <c r="AH309" s="3104"/>
      <c r="AI309" s="3104"/>
      <c r="AJ309" s="3104"/>
      <c r="AK309" s="3104"/>
      <c r="AL309" s="3104"/>
      <c r="AM309" s="3104"/>
      <c r="AN309" s="3104"/>
      <c r="AO309" s="3104"/>
      <c r="AP309" s="3104"/>
      <c r="AQ309" s="3104"/>
      <c r="AR309" s="3104"/>
      <c r="AS309" s="3104"/>
      <c r="AT309" s="3104"/>
      <c r="AU309" s="3104"/>
      <c r="AV309" s="3104"/>
      <c r="AW309" s="1783"/>
      <c r="AX309" s="1783"/>
      <c r="AY309" s="1783"/>
      <c r="AZ309" s="1783"/>
      <c r="BA309" s="1783"/>
      <c r="BB309" s="1783"/>
      <c r="BC309" s="1783"/>
      <c r="BD309" s="1783"/>
      <c r="BE309" s="1783"/>
      <c r="BF309" s="1783"/>
      <c r="BG309" s="1783"/>
      <c r="BH309" s="1783"/>
      <c r="BI309" s="1783"/>
      <c r="BJ309" s="1783"/>
      <c r="BK309" s="1783"/>
      <c r="BL309" s="1783"/>
      <c r="BM309" s="1783"/>
      <c r="BN309" s="1783"/>
      <c r="BO309" s="1783"/>
      <c r="BP309" s="1783"/>
      <c r="BQ309" s="1783"/>
      <c r="BR309" s="1783"/>
      <c r="BS309" s="1783"/>
      <c r="BT309" s="1783"/>
      <c r="BU309" s="1783"/>
      <c r="BV309" s="1783"/>
      <c r="BW309" s="1783"/>
      <c r="BX309" s="1783"/>
    </row>
    <row r="310" spans="1:76">
      <c r="A310" s="3104"/>
      <c r="B310" s="3104"/>
      <c r="C310" s="3215"/>
      <c r="D310" s="3104"/>
      <c r="E310" s="3104"/>
      <c r="F310" s="3104"/>
      <c r="G310" s="3104"/>
      <c r="H310" s="3104"/>
      <c r="I310" s="3104"/>
      <c r="J310" s="3104"/>
      <c r="K310" s="3104"/>
      <c r="L310" s="3104"/>
      <c r="M310" s="3104"/>
      <c r="N310" s="3104"/>
      <c r="O310" s="3104"/>
      <c r="P310" s="3104"/>
      <c r="Q310" s="3104"/>
      <c r="R310" s="3104"/>
      <c r="S310" s="3104"/>
      <c r="T310" s="3215"/>
      <c r="U310" s="3104"/>
      <c r="V310" s="3104"/>
      <c r="W310" s="3104"/>
      <c r="X310" s="3104"/>
      <c r="Y310" s="1783"/>
      <c r="Z310" s="1783"/>
      <c r="AA310" s="1783"/>
      <c r="AB310" s="1783"/>
      <c r="AC310" s="3104"/>
      <c r="AD310" s="3104"/>
      <c r="AE310" s="3104"/>
      <c r="AF310" s="3104"/>
      <c r="AG310" s="3104"/>
      <c r="AH310" s="3104"/>
      <c r="AI310" s="3104"/>
      <c r="AJ310" s="3104"/>
      <c r="AK310" s="3104"/>
      <c r="AL310" s="3104"/>
      <c r="AM310" s="3104"/>
      <c r="AN310" s="3104"/>
      <c r="AO310" s="3104"/>
      <c r="AP310" s="3104"/>
      <c r="AQ310" s="3104"/>
      <c r="AR310" s="3104"/>
      <c r="AS310" s="3104"/>
      <c r="AT310" s="3104"/>
      <c r="AU310" s="3104"/>
      <c r="AV310" s="3104"/>
      <c r="AW310" s="1783"/>
      <c r="AX310" s="1783"/>
      <c r="AY310" s="1783"/>
      <c r="AZ310" s="1783"/>
      <c r="BA310" s="1783"/>
      <c r="BB310" s="1783"/>
      <c r="BC310" s="1783"/>
      <c r="BD310" s="1783"/>
      <c r="BE310" s="1783"/>
      <c r="BF310" s="1783"/>
      <c r="BG310" s="1783"/>
      <c r="BH310" s="1783"/>
      <c r="BI310" s="1783"/>
      <c r="BJ310" s="1783"/>
      <c r="BK310" s="1783"/>
      <c r="BL310" s="1783"/>
      <c r="BM310" s="1783"/>
      <c r="BN310" s="1783"/>
      <c r="BO310" s="1783"/>
      <c r="BP310" s="1783"/>
      <c r="BQ310" s="1783"/>
      <c r="BR310" s="1783"/>
      <c r="BS310" s="1783"/>
      <c r="BT310" s="1783"/>
      <c r="BU310" s="1783"/>
      <c r="BV310" s="1783"/>
      <c r="BW310" s="1783"/>
      <c r="BX310" s="1783"/>
    </row>
    <row r="311" spans="1:76">
      <c r="A311" s="3104"/>
      <c r="B311" s="3104"/>
      <c r="C311" s="3215"/>
      <c r="D311" s="3104"/>
      <c r="E311" s="3104"/>
      <c r="F311" s="3104"/>
      <c r="G311" s="3104"/>
      <c r="H311" s="3104"/>
      <c r="I311" s="3104"/>
      <c r="J311" s="3104"/>
      <c r="K311" s="3104"/>
      <c r="L311" s="3104"/>
      <c r="M311" s="3104"/>
      <c r="N311" s="3104"/>
      <c r="O311" s="3104"/>
      <c r="P311" s="3104"/>
      <c r="Q311" s="3104"/>
      <c r="R311" s="3104"/>
      <c r="S311" s="3104"/>
      <c r="T311" s="3215"/>
      <c r="U311" s="3104"/>
      <c r="V311" s="3104"/>
      <c r="W311" s="3104"/>
      <c r="X311" s="3104"/>
      <c r="Y311" s="1783"/>
      <c r="Z311" s="1783"/>
      <c r="AA311" s="1783"/>
      <c r="AB311" s="1783"/>
      <c r="AC311" s="3104"/>
      <c r="AD311" s="3104"/>
      <c r="AE311" s="3104"/>
      <c r="AF311" s="3104"/>
      <c r="AG311" s="3104"/>
      <c r="AH311" s="3104"/>
      <c r="AI311" s="3104"/>
      <c r="AJ311" s="3104"/>
      <c r="AK311" s="3104"/>
      <c r="AL311" s="3104"/>
      <c r="AM311" s="3104"/>
      <c r="AN311" s="3104"/>
      <c r="AO311" s="3104"/>
      <c r="AP311" s="3104"/>
      <c r="AQ311" s="3104"/>
      <c r="AR311" s="3104"/>
      <c r="AS311" s="3104"/>
      <c r="AT311" s="3104"/>
      <c r="AU311" s="3104"/>
      <c r="AV311" s="3104"/>
      <c r="AW311" s="1783"/>
      <c r="AX311" s="1783"/>
      <c r="AY311" s="1783"/>
      <c r="AZ311" s="1783"/>
      <c r="BA311" s="1783"/>
      <c r="BB311" s="1783"/>
      <c r="BC311" s="1783"/>
      <c r="BD311" s="1783"/>
      <c r="BE311" s="1783"/>
      <c r="BF311" s="1783"/>
      <c r="BG311" s="1783"/>
      <c r="BH311" s="1783"/>
      <c r="BI311" s="1783"/>
      <c r="BJ311" s="1783"/>
      <c r="BK311" s="1783"/>
      <c r="BL311" s="1783"/>
      <c r="BM311" s="1783"/>
      <c r="BN311" s="1783"/>
      <c r="BO311" s="1783"/>
      <c r="BP311" s="1783"/>
      <c r="BQ311" s="1783"/>
      <c r="BR311" s="1783"/>
      <c r="BS311" s="1783"/>
      <c r="BT311" s="1783"/>
      <c r="BU311" s="1783"/>
      <c r="BV311" s="1783"/>
      <c r="BW311" s="1783"/>
      <c r="BX311" s="1783"/>
    </row>
    <row r="312" spans="1:76">
      <c r="A312" s="3104"/>
      <c r="B312" s="3104"/>
      <c r="C312" s="3215"/>
      <c r="D312" s="3104"/>
      <c r="E312" s="3104"/>
      <c r="F312" s="3104"/>
      <c r="G312" s="3104"/>
      <c r="H312" s="3104"/>
      <c r="I312" s="3104"/>
      <c r="J312" s="3104"/>
      <c r="K312" s="3104"/>
      <c r="L312" s="3104"/>
      <c r="M312" s="3104"/>
      <c r="N312" s="3104"/>
      <c r="O312" s="3104"/>
      <c r="P312" s="3104"/>
      <c r="Q312" s="3104"/>
      <c r="R312" s="3104"/>
      <c r="S312" s="3104"/>
      <c r="T312" s="3215"/>
      <c r="U312" s="3104"/>
      <c r="V312" s="3104"/>
      <c r="W312" s="3104"/>
      <c r="X312" s="3104"/>
      <c r="Y312" s="1783"/>
      <c r="Z312" s="1783"/>
      <c r="AA312" s="1783"/>
      <c r="AB312" s="1783"/>
      <c r="AC312" s="3104"/>
      <c r="AD312" s="3104"/>
      <c r="AE312" s="3104"/>
      <c r="AF312" s="3104"/>
      <c r="AG312" s="3104"/>
      <c r="AH312" s="3104"/>
      <c r="AI312" s="3104"/>
      <c r="AJ312" s="3104"/>
      <c r="AK312" s="3104"/>
      <c r="AL312" s="3104"/>
      <c r="AM312" s="3104"/>
      <c r="AN312" s="3104"/>
      <c r="AO312" s="3104"/>
      <c r="AP312" s="3104"/>
      <c r="AQ312" s="3104"/>
      <c r="AR312" s="3104"/>
      <c r="AS312" s="3104"/>
      <c r="AT312" s="3104"/>
      <c r="AU312" s="3104"/>
      <c r="AV312" s="3104"/>
      <c r="AW312" s="1783"/>
      <c r="AX312" s="1783"/>
      <c r="AY312" s="1783"/>
      <c r="AZ312" s="1783"/>
      <c r="BA312" s="1783"/>
      <c r="BB312" s="1783"/>
      <c r="BC312" s="1783"/>
      <c r="BD312" s="1783"/>
      <c r="BE312" s="1783"/>
      <c r="BF312" s="1783"/>
      <c r="BG312" s="1783"/>
      <c r="BH312" s="1783"/>
      <c r="BI312" s="1783"/>
      <c r="BJ312" s="1783"/>
      <c r="BK312" s="1783"/>
      <c r="BL312" s="1783"/>
      <c r="BM312" s="1783"/>
      <c r="BN312" s="1783"/>
      <c r="BO312" s="1783"/>
      <c r="BP312" s="1783"/>
      <c r="BQ312" s="1783"/>
      <c r="BR312" s="1783"/>
      <c r="BS312" s="1783"/>
      <c r="BT312" s="1783"/>
      <c r="BU312" s="1783"/>
      <c r="BV312" s="1783"/>
      <c r="BW312" s="1783"/>
      <c r="BX312" s="1783"/>
    </row>
    <row r="313" spans="1:76">
      <c r="A313" s="3104"/>
      <c r="B313" s="3104"/>
      <c r="C313" s="3215"/>
      <c r="D313" s="3104"/>
      <c r="E313" s="3104"/>
      <c r="F313" s="3104"/>
      <c r="G313" s="3104"/>
      <c r="H313" s="3104"/>
      <c r="I313" s="3104"/>
      <c r="J313" s="3104"/>
      <c r="K313" s="3104"/>
      <c r="L313" s="3104"/>
      <c r="M313" s="3104"/>
      <c r="N313" s="3104"/>
      <c r="O313" s="3104"/>
      <c r="P313" s="3104"/>
      <c r="Q313" s="3104"/>
      <c r="R313" s="3104"/>
      <c r="S313" s="3104"/>
      <c r="T313" s="3215"/>
      <c r="U313" s="3104"/>
      <c r="V313" s="3104"/>
      <c r="W313" s="3104"/>
      <c r="X313" s="3104"/>
      <c r="Y313" s="1783"/>
      <c r="Z313" s="1783"/>
      <c r="AA313" s="1783"/>
      <c r="AB313" s="1783"/>
      <c r="AC313" s="3104"/>
      <c r="AD313" s="3104"/>
      <c r="AE313" s="3104"/>
      <c r="AF313" s="3104"/>
      <c r="AG313" s="3104"/>
      <c r="AH313" s="3104"/>
      <c r="AI313" s="3104"/>
      <c r="AJ313" s="3104"/>
      <c r="AK313" s="3104"/>
      <c r="AL313" s="3104"/>
      <c r="AM313" s="3104"/>
      <c r="AN313" s="3104"/>
      <c r="AO313" s="3104"/>
      <c r="AP313" s="3104"/>
      <c r="AQ313" s="3104"/>
      <c r="AR313" s="3104"/>
      <c r="AS313" s="3104"/>
      <c r="AT313" s="3104"/>
      <c r="AU313" s="3104"/>
      <c r="AV313" s="3104"/>
      <c r="AW313" s="1783"/>
      <c r="AX313" s="1783"/>
      <c r="AY313" s="1783"/>
      <c r="AZ313" s="1783"/>
      <c r="BA313" s="1783"/>
      <c r="BB313" s="1783"/>
      <c r="BC313" s="1783"/>
      <c r="BD313" s="1783"/>
      <c r="BE313" s="1783"/>
      <c r="BF313" s="1783"/>
      <c r="BG313" s="1783"/>
      <c r="BH313" s="1783"/>
      <c r="BI313" s="1783"/>
      <c r="BJ313" s="1783"/>
      <c r="BK313" s="1783"/>
      <c r="BL313" s="1783"/>
      <c r="BM313" s="1783"/>
      <c r="BN313" s="1783"/>
      <c r="BO313" s="1783"/>
      <c r="BP313" s="1783"/>
      <c r="BQ313" s="1783"/>
      <c r="BR313" s="1783"/>
      <c r="BS313" s="1783"/>
      <c r="BT313" s="1783"/>
      <c r="BU313" s="1783"/>
      <c r="BV313" s="1783"/>
      <c r="BW313" s="1783"/>
      <c r="BX313" s="1783"/>
    </row>
    <row r="314" spans="1:76">
      <c r="A314" s="3104"/>
      <c r="B314" s="3104"/>
      <c r="C314" s="3215"/>
      <c r="D314" s="3104"/>
      <c r="E314" s="3104"/>
      <c r="F314" s="3104"/>
      <c r="G314" s="3104"/>
      <c r="H314" s="3104"/>
      <c r="I314" s="3104"/>
      <c r="J314" s="3104"/>
      <c r="K314" s="3104"/>
      <c r="L314" s="3104"/>
      <c r="M314" s="3104"/>
      <c r="N314" s="3104"/>
      <c r="O314" s="3104"/>
      <c r="P314" s="3104"/>
      <c r="Q314" s="3104"/>
      <c r="R314" s="3104"/>
      <c r="S314" s="3104"/>
      <c r="T314" s="3215"/>
      <c r="U314" s="3104"/>
      <c r="V314" s="3104"/>
      <c r="W314" s="3104"/>
      <c r="X314" s="3104"/>
      <c r="Y314" s="1783"/>
      <c r="Z314" s="1783"/>
      <c r="AA314" s="1783"/>
      <c r="AB314" s="1783"/>
      <c r="AC314" s="3104"/>
      <c r="AD314" s="3104"/>
      <c r="AE314" s="3104"/>
      <c r="AF314" s="3104"/>
      <c r="AG314" s="3104"/>
      <c r="AH314" s="3104"/>
      <c r="AI314" s="3104"/>
      <c r="AJ314" s="3104"/>
      <c r="AK314" s="3104"/>
      <c r="AL314" s="3104"/>
      <c r="AM314" s="3104"/>
      <c r="AN314" s="3104"/>
      <c r="AO314" s="3104"/>
      <c r="AP314" s="3104"/>
      <c r="AQ314" s="3104"/>
      <c r="AR314" s="3104"/>
      <c r="AS314" s="3104"/>
      <c r="AT314" s="3104"/>
      <c r="AU314" s="3104"/>
      <c r="AV314" s="3104"/>
      <c r="AW314" s="1783"/>
      <c r="AX314" s="1783"/>
      <c r="AY314" s="1783"/>
      <c r="AZ314" s="1783"/>
      <c r="BA314" s="1783"/>
      <c r="BB314" s="1783"/>
      <c r="BC314" s="1783"/>
      <c r="BD314" s="1783"/>
      <c r="BE314" s="1783"/>
      <c r="BF314" s="1783"/>
      <c r="BG314" s="1783"/>
      <c r="BH314" s="1783"/>
      <c r="BI314" s="1783"/>
      <c r="BJ314" s="1783"/>
      <c r="BK314" s="1783"/>
      <c r="BL314" s="1783"/>
      <c r="BM314" s="1783"/>
      <c r="BN314" s="1783"/>
      <c r="BO314" s="1783"/>
      <c r="BP314" s="1783"/>
      <c r="BQ314" s="1783"/>
      <c r="BR314" s="1783"/>
      <c r="BS314" s="1783"/>
      <c r="BT314" s="1783"/>
      <c r="BU314" s="1783"/>
      <c r="BV314" s="1783"/>
      <c r="BW314" s="1783"/>
      <c r="BX314" s="1783"/>
    </row>
    <row r="315" spans="1:76">
      <c r="A315" s="3104"/>
      <c r="B315" s="3104"/>
      <c r="C315" s="3215"/>
      <c r="D315" s="3104"/>
      <c r="E315" s="3104"/>
      <c r="F315" s="3104"/>
      <c r="G315" s="3104"/>
      <c r="H315" s="3104"/>
      <c r="I315" s="3104"/>
      <c r="J315" s="3104"/>
      <c r="K315" s="3104"/>
      <c r="L315" s="3104"/>
      <c r="M315" s="3104"/>
      <c r="N315" s="3104"/>
      <c r="O315" s="3104"/>
      <c r="P315" s="3104"/>
      <c r="Q315" s="3104"/>
      <c r="R315" s="3104"/>
      <c r="S315" s="3104"/>
      <c r="T315" s="3215"/>
      <c r="U315" s="3104"/>
      <c r="V315" s="3104"/>
      <c r="W315" s="3104"/>
      <c r="X315" s="3104"/>
      <c r="Y315" s="1783"/>
      <c r="Z315" s="1783"/>
      <c r="AA315" s="1783"/>
      <c r="AB315" s="1783"/>
      <c r="AC315" s="3104"/>
      <c r="AD315" s="3104"/>
      <c r="AE315" s="3104"/>
      <c r="AF315" s="3104"/>
      <c r="AG315" s="3104"/>
      <c r="AH315" s="3104"/>
      <c r="AI315" s="3104"/>
      <c r="AJ315" s="3104"/>
      <c r="AK315" s="3104"/>
      <c r="AL315" s="3104"/>
      <c r="AM315" s="3104"/>
      <c r="AN315" s="3104"/>
      <c r="AO315" s="3104"/>
      <c r="AP315" s="3104"/>
      <c r="AQ315" s="3104"/>
      <c r="AR315" s="3104"/>
      <c r="AS315" s="3104"/>
      <c r="AT315" s="3104"/>
      <c r="AU315" s="3104"/>
      <c r="AV315" s="3104"/>
      <c r="AW315" s="1783"/>
      <c r="AX315" s="1783"/>
      <c r="AY315" s="1783"/>
      <c r="AZ315" s="1783"/>
      <c r="BA315" s="1783"/>
      <c r="BB315" s="1783"/>
      <c r="BC315" s="1783"/>
      <c r="BD315" s="1783"/>
      <c r="BE315" s="1783"/>
      <c r="BF315" s="1783"/>
      <c r="BG315" s="1783"/>
      <c r="BH315" s="1783"/>
      <c r="BI315" s="1783"/>
      <c r="BJ315" s="1783"/>
      <c r="BK315" s="1783"/>
      <c r="BL315" s="1783"/>
      <c r="BM315" s="1783"/>
      <c r="BN315" s="1783"/>
      <c r="BO315" s="1783"/>
      <c r="BP315" s="1783"/>
      <c r="BQ315" s="1783"/>
      <c r="BR315" s="1783"/>
      <c r="BS315" s="1783"/>
      <c r="BT315" s="1783"/>
      <c r="BU315" s="1783"/>
      <c r="BV315" s="1783"/>
      <c r="BW315" s="1783"/>
      <c r="BX315" s="1783"/>
    </row>
    <row r="316" spans="1:76">
      <c r="A316" s="3104"/>
      <c r="B316" s="3104"/>
      <c r="C316" s="3215"/>
      <c r="D316" s="3104"/>
      <c r="E316" s="3104"/>
      <c r="F316" s="3104"/>
      <c r="G316" s="3104"/>
      <c r="H316" s="3104"/>
      <c r="I316" s="3104"/>
      <c r="J316" s="3104"/>
      <c r="K316" s="3104"/>
      <c r="L316" s="3104"/>
      <c r="M316" s="3104"/>
      <c r="N316" s="3104"/>
      <c r="O316" s="3104"/>
      <c r="P316" s="3104"/>
      <c r="Q316" s="3104"/>
      <c r="R316" s="3104"/>
      <c r="S316" s="3104"/>
      <c r="T316" s="3215"/>
      <c r="U316" s="3104"/>
      <c r="V316" s="3104"/>
      <c r="W316" s="3104"/>
      <c r="X316" s="3104"/>
      <c r="Y316" s="1783"/>
      <c r="Z316" s="1783"/>
      <c r="AA316" s="1783"/>
      <c r="AB316" s="1783"/>
      <c r="AC316" s="3104"/>
      <c r="AD316" s="3104"/>
      <c r="AE316" s="3104"/>
      <c r="AF316" s="3104"/>
      <c r="AG316" s="3104"/>
      <c r="AH316" s="3104"/>
      <c r="AI316" s="3104"/>
      <c r="AJ316" s="3104"/>
      <c r="AK316" s="3104"/>
      <c r="AL316" s="3104"/>
      <c r="AM316" s="3104"/>
      <c r="AN316" s="3104"/>
      <c r="AO316" s="3104"/>
      <c r="AP316" s="3104"/>
      <c r="AQ316" s="3104"/>
      <c r="AR316" s="3104"/>
      <c r="AS316" s="3104"/>
      <c r="AT316" s="3104"/>
      <c r="AU316" s="3104"/>
      <c r="AV316" s="3104"/>
      <c r="AW316" s="1783"/>
      <c r="AX316" s="1783"/>
      <c r="AY316" s="1783"/>
      <c r="AZ316" s="1783"/>
      <c r="BA316" s="1783"/>
      <c r="BB316" s="1783"/>
      <c r="BC316" s="1783"/>
      <c r="BD316" s="1783"/>
      <c r="BE316" s="1783"/>
      <c r="BF316" s="1783"/>
      <c r="BG316" s="1783"/>
      <c r="BH316" s="1783"/>
      <c r="BI316" s="1783"/>
      <c r="BJ316" s="1783"/>
      <c r="BK316" s="1783"/>
      <c r="BL316" s="1783"/>
      <c r="BM316" s="1783"/>
      <c r="BN316" s="1783"/>
      <c r="BO316" s="1783"/>
      <c r="BP316" s="1783"/>
      <c r="BQ316" s="1783"/>
      <c r="BR316" s="1783"/>
      <c r="BS316" s="1783"/>
      <c r="BT316" s="1783"/>
      <c r="BU316" s="1783"/>
      <c r="BV316" s="1783"/>
      <c r="BW316" s="1783"/>
      <c r="BX316" s="1783"/>
    </row>
    <row r="317" spans="1:76">
      <c r="A317" s="3104"/>
      <c r="B317" s="3104"/>
      <c r="C317" s="3215"/>
      <c r="D317" s="3104"/>
      <c r="E317" s="3104"/>
      <c r="F317" s="3104"/>
      <c r="G317" s="3104"/>
      <c r="H317" s="3104"/>
      <c r="I317" s="3104"/>
      <c r="J317" s="3104"/>
      <c r="K317" s="3104"/>
      <c r="L317" s="3104"/>
      <c r="M317" s="3104"/>
      <c r="N317" s="3104"/>
      <c r="O317" s="3104"/>
      <c r="P317" s="3104"/>
      <c r="Q317" s="3104"/>
      <c r="R317" s="3104"/>
      <c r="S317" s="3104"/>
      <c r="T317" s="3215"/>
      <c r="U317" s="3104"/>
      <c r="V317" s="3104"/>
      <c r="W317" s="3104"/>
      <c r="X317" s="3104"/>
      <c r="Y317" s="1783"/>
      <c r="Z317" s="1783"/>
      <c r="AA317" s="1783"/>
      <c r="AB317" s="1783"/>
      <c r="AC317" s="3104"/>
      <c r="AD317" s="3104"/>
      <c r="AE317" s="3104"/>
      <c r="AF317" s="3104"/>
      <c r="AG317" s="3104"/>
      <c r="AH317" s="3104"/>
      <c r="AI317" s="3104"/>
      <c r="AJ317" s="3104"/>
      <c r="AK317" s="3104"/>
      <c r="AL317" s="3104"/>
      <c r="AM317" s="3104"/>
      <c r="AN317" s="3104"/>
      <c r="AO317" s="3104"/>
      <c r="AP317" s="3104"/>
      <c r="AQ317" s="3104"/>
      <c r="AR317" s="3104"/>
      <c r="AS317" s="3104"/>
      <c r="AT317" s="3104"/>
      <c r="AU317" s="3104"/>
      <c r="AV317" s="3104"/>
      <c r="AW317" s="1783"/>
      <c r="AX317" s="1783"/>
      <c r="AY317" s="1783"/>
      <c r="AZ317" s="1783"/>
      <c r="BA317" s="1783"/>
      <c r="BB317" s="1783"/>
      <c r="BC317" s="1783"/>
      <c r="BD317" s="1783"/>
      <c r="BE317" s="1783"/>
      <c r="BF317" s="1783"/>
      <c r="BG317" s="1783"/>
      <c r="BH317" s="1783"/>
      <c r="BI317" s="1783"/>
      <c r="BJ317" s="1783"/>
      <c r="BK317" s="1783"/>
      <c r="BL317" s="1783"/>
      <c r="BM317" s="1783"/>
      <c r="BN317" s="1783"/>
      <c r="BO317" s="1783"/>
      <c r="BP317" s="1783"/>
      <c r="BQ317" s="1783"/>
      <c r="BR317" s="1783"/>
      <c r="BS317" s="1783"/>
      <c r="BT317" s="1783"/>
      <c r="BU317" s="1783"/>
      <c r="BV317" s="1783"/>
      <c r="BW317" s="1783"/>
      <c r="BX317" s="1783"/>
    </row>
    <row r="318" spans="1:76">
      <c r="A318" s="3104"/>
      <c r="B318" s="3104"/>
      <c r="C318" s="3215"/>
      <c r="D318" s="3104"/>
      <c r="E318" s="3104"/>
      <c r="F318" s="3104"/>
      <c r="G318" s="3104"/>
      <c r="H318" s="3104"/>
      <c r="I318" s="3104"/>
      <c r="J318" s="3104"/>
      <c r="K318" s="3104"/>
      <c r="L318" s="3104"/>
      <c r="M318" s="3104"/>
      <c r="N318" s="3104"/>
      <c r="O318" s="3104"/>
      <c r="P318" s="3104"/>
      <c r="Q318" s="3104"/>
      <c r="R318" s="3104"/>
      <c r="S318" s="3104"/>
      <c r="T318" s="3215"/>
      <c r="U318" s="3104"/>
      <c r="V318" s="3104"/>
      <c r="W318" s="3104"/>
      <c r="X318" s="3104"/>
      <c r="Y318" s="1783"/>
      <c r="Z318" s="1783"/>
      <c r="AA318" s="1783"/>
      <c r="AB318" s="1783"/>
      <c r="AC318" s="3104"/>
      <c r="AD318" s="3104"/>
      <c r="AE318" s="3104"/>
      <c r="AF318" s="3104"/>
      <c r="AG318" s="3104"/>
      <c r="AH318" s="3104"/>
      <c r="AI318" s="3104"/>
      <c r="AJ318" s="3104"/>
      <c r="AK318" s="3104"/>
      <c r="AL318" s="3104"/>
      <c r="AM318" s="3104"/>
      <c r="AN318" s="3104"/>
      <c r="AO318" s="3104"/>
      <c r="AP318" s="3104"/>
      <c r="AQ318" s="3104"/>
      <c r="AR318" s="3104"/>
      <c r="AS318" s="3104"/>
      <c r="AT318" s="3104"/>
      <c r="AU318" s="3104"/>
      <c r="AV318" s="3104"/>
      <c r="AW318" s="1783"/>
      <c r="AX318" s="1783"/>
      <c r="AY318" s="1783"/>
      <c r="AZ318" s="1783"/>
      <c r="BA318" s="1783"/>
      <c r="BB318" s="1783"/>
      <c r="BC318" s="1783"/>
      <c r="BD318" s="1783"/>
      <c r="BE318" s="1783"/>
      <c r="BF318" s="1783"/>
      <c r="BG318" s="1783"/>
      <c r="BH318" s="1783"/>
      <c r="BI318" s="1783"/>
      <c r="BJ318" s="1783"/>
      <c r="BK318" s="1783"/>
      <c r="BL318" s="1783"/>
      <c r="BM318" s="1783"/>
      <c r="BN318" s="1783"/>
      <c r="BO318" s="1783"/>
      <c r="BP318" s="1783"/>
      <c r="BQ318" s="1783"/>
      <c r="BR318" s="1783"/>
      <c r="BS318" s="1783"/>
      <c r="BT318" s="1783"/>
      <c r="BU318" s="1783"/>
      <c r="BV318" s="1783"/>
      <c r="BW318" s="1783"/>
      <c r="BX318" s="1783"/>
    </row>
    <row r="319" spans="1:76">
      <c r="A319" s="3104"/>
      <c r="B319" s="3104"/>
      <c r="C319" s="3215"/>
      <c r="D319" s="3104"/>
      <c r="E319" s="3104"/>
      <c r="F319" s="3104"/>
      <c r="G319" s="3104"/>
      <c r="H319" s="3104"/>
      <c r="I319" s="3104"/>
      <c r="J319" s="3104"/>
      <c r="K319" s="3104"/>
      <c r="L319" s="3104"/>
      <c r="M319" s="3104"/>
      <c r="N319" s="3104"/>
      <c r="O319" s="3104"/>
      <c r="P319" s="3104"/>
      <c r="Q319" s="3104"/>
      <c r="R319" s="3104"/>
      <c r="S319" s="3104"/>
      <c r="T319" s="3215"/>
      <c r="U319" s="3104"/>
      <c r="V319" s="3104"/>
      <c r="W319" s="3104"/>
      <c r="X319" s="3104"/>
      <c r="Y319" s="1783"/>
      <c r="Z319" s="1783"/>
      <c r="AA319" s="1783"/>
      <c r="AB319" s="1783"/>
      <c r="AC319" s="3104"/>
      <c r="AD319" s="3104"/>
      <c r="AE319" s="3104"/>
      <c r="AF319" s="3104"/>
      <c r="AG319" s="3104"/>
      <c r="AH319" s="3104"/>
      <c r="AI319" s="3104"/>
      <c r="AJ319" s="3104"/>
      <c r="AK319" s="3104"/>
      <c r="AL319" s="3104"/>
      <c r="AM319" s="3104"/>
      <c r="AN319" s="3104"/>
      <c r="AO319" s="3104"/>
      <c r="AP319" s="3104"/>
      <c r="AQ319" s="3104"/>
      <c r="AR319" s="3104"/>
      <c r="AS319" s="3104"/>
      <c r="AT319" s="3104"/>
      <c r="AU319" s="3104"/>
      <c r="AV319" s="3104"/>
      <c r="AW319" s="1783"/>
      <c r="AX319" s="1783"/>
      <c r="AY319" s="1783"/>
      <c r="AZ319" s="1783"/>
      <c r="BA319" s="1783"/>
      <c r="BB319" s="1783"/>
      <c r="BC319" s="1783"/>
      <c r="BD319" s="1783"/>
      <c r="BE319" s="1783"/>
      <c r="BF319" s="1783"/>
      <c r="BG319" s="1783"/>
      <c r="BH319" s="1783"/>
      <c r="BI319" s="1783"/>
      <c r="BJ319" s="1783"/>
      <c r="BK319" s="1783"/>
      <c r="BL319" s="1783"/>
      <c r="BM319" s="1783"/>
      <c r="BN319" s="1783"/>
      <c r="BO319" s="1783"/>
      <c r="BP319" s="1783"/>
      <c r="BQ319" s="1783"/>
      <c r="BR319" s="1783"/>
      <c r="BS319" s="1783"/>
      <c r="BT319" s="1783"/>
      <c r="BU319" s="1783"/>
      <c r="BV319" s="1783"/>
      <c r="BW319" s="1783"/>
      <c r="BX319" s="1783"/>
    </row>
    <row r="320" spans="1:76">
      <c r="A320" s="3104"/>
      <c r="B320" s="3104"/>
      <c r="C320" s="3215"/>
      <c r="D320" s="3104"/>
      <c r="E320" s="3104"/>
      <c r="F320" s="3104"/>
      <c r="G320" s="3104"/>
      <c r="H320" s="3104"/>
      <c r="I320" s="3104"/>
      <c r="J320" s="3104"/>
      <c r="K320" s="3104"/>
      <c r="L320" s="3104"/>
      <c r="M320" s="3104"/>
      <c r="N320" s="3104"/>
      <c r="O320" s="3104"/>
      <c r="P320" s="3104"/>
      <c r="Q320" s="3104"/>
      <c r="R320" s="3104"/>
      <c r="S320" s="3104"/>
      <c r="T320" s="3215"/>
      <c r="U320" s="3104"/>
      <c r="V320" s="3104"/>
      <c r="W320" s="3104"/>
      <c r="X320" s="3104"/>
      <c r="Y320" s="1783"/>
      <c r="Z320" s="1783"/>
      <c r="AA320" s="1783"/>
      <c r="AB320" s="1783"/>
      <c r="AC320" s="3104"/>
      <c r="AD320" s="3104"/>
      <c r="AE320" s="3104"/>
      <c r="AF320" s="3104"/>
      <c r="AG320" s="3104"/>
      <c r="AH320" s="3104"/>
      <c r="AI320" s="3104"/>
      <c r="AJ320" s="3104"/>
      <c r="AK320" s="3104"/>
      <c r="AL320" s="3104"/>
      <c r="AM320" s="3104"/>
      <c r="AN320" s="3104"/>
      <c r="AO320" s="3104"/>
      <c r="AP320" s="3104"/>
      <c r="AQ320" s="3104"/>
      <c r="AR320" s="3104"/>
      <c r="AS320" s="3104"/>
      <c r="AT320" s="3104"/>
      <c r="AU320" s="3104"/>
      <c r="AV320" s="3104"/>
      <c r="AW320" s="1783"/>
      <c r="AX320" s="1783"/>
      <c r="AY320" s="1783"/>
      <c r="AZ320" s="1783"/>
      <c r="BA320" s="1783"/>
      <c r="BB320" s="1783"/>
      <c r="BC320" s="1783"/>
      <c r="BD320" s="1783"/>
      <c r="BE320" s="1783"/>
      <c r="BF320" s="1783"/>
      <c r="BG320" s="1783"/>
      <c r="BH320" s="1783"/>
      <c r="BI320" s="1783"/>
      <c r="BJ320" s="1783"/>
      <c r="BK320" s="1783"/>
      <c r="BL320" s="1783"/>
      <c r="BM320" s="1783"/>
      <c r="BN320" s="1783"/>
      <c r="BO320" s="1783"/>
      <c r="BP320" s="1783"/>
      <c r="BQ320" s="1783"/>
      <c r="BR320" s="1783"/>
      <c r="BS320" s="1783"/>
      <c r="BT320" s="1783"/>
      <c r="BU320" s="1783"/>
      <c r="BV320" s="1783"/>
      <c r="BW320" s="1783"/>
      <c r="BX320" s="1783"/>
    </row>
    <row r="321" spans="1:76">
      <c r="A321" s="3104"/>
      <c r="B321" s="3104"/>
      <c r="C321" s="3215"/>
      <c r="D321" s="3104"/>
      <c r="E321" s="3104"/>
      <c r="F321" s="3104"/>
      <c r="G321" s="3104"/>
      <c r="H321" s="3104"/>
      <c r="I321" s="3104"/>
      <c r="J321" s="3104"/>
      <c r="K321" s="3104"/>
      <c r="L321" s="3104"/>
      <c r="M321" s="3104"/>
      <c r="N321" s="3104"/>
      <c r="O321" s="3104"/>
      <c r="P321" s="3104"/>
      <c r="Q321" s="3104"/>
      <c r="R321" s="3104"/>
      <c r="S321" s="3104"/>
      <c r="T321" s="3215"/>
      <c r="U321" s="3104"/>
      <c r="V321" s="3104"/>
      <c r="W321" s="3104"/>
      <c r="X321" s="3104"/>
      <c r="Y321" s="1783"/>
      <c r="Z321" s="1783"/>
      <c r="AA321" s="1783"/>
      <c r="AB321" s="1783"/>
      <c r="AC321" s="3104"/>
      <c r="AD321" s="3104"/>
      <c r="AE321" s="3104"/>
      <c r="AF321" s="3104"/>
      <c r="AG321" s="3104"/>
      <c r="AH321" s="3104"/>
      <c r="AI321" s="3104"/>
      <c r="AJ321" s="3104"/>
      <c r="AK321" s="3104"/>
      <c r="AL321" s="3104"/>
      <c r="AM321" s="3104"/>
      <c r="AN321" s="3104"/>
      <c r="AO321" s="3104"/>
      <c r="AP321" s="3104"/>
      <c r="AQ321" s="3104"/>
      <c r="AR321" s="3104"/>
      <c r="AS321" s="3104"/>
      <c r="AT321" s="3104"/>
      <c r="AU321" s="3104"/>
      <c r="AV321" s="3104"/>
      <c r="AW321" s="1783"/>
      <c r="AX321" s="1783"/>
      <c r="AY321" s="1783"/>
      <c r="AZ321" s="1783"/>
      <c r="BA321" s="1783"/>
      <c r="BB321" s="1783"/>
      <c r="BC321" s="1783"/>
      <c r="BD321" s="1783"/>
      <c r="BE321" s="1783"/>
      <c r="BF321" s="1783"/>
      <c r="BG321" s="1783"/>
      <c r="BH321" s="1783"/>
      <c r="BI321" s="1783"/>
      <c r="BJ321" s="1783"/>
      <c r="BK321" s="1783"/>
      <c r="BL321" s="1783"/>
      <c r="BM321" s="1783"/>
      <c r="BN321" s="1783"/>
      <c r="BO321" s="1783"/>
      <c r="BP321" s="1783"/>
      <c r="BQ321" s="1783"/>
      <c r="BR321" s="1783"/>
      <c r="BS321" s="1783"/>
      <c r="BT321" s="1783"/>
      <c r="BU321" s="1783"/>
      <c r="BV321" s="1783"/>
      <c r="BW321" s="1783"/>
      <c r="BX321" s="1783"/>
    </row>
    <row r="322" spans="1:76">
      <c r="A322" s="3104"/>
      <c r="B322" s="3104"/>
      <c r="C322" s="3215"/>
      <c r="D322" s="3104"/>
      <c r="E322" s="3104"/>
      <c r="F322" s="3104"/>
      <c r="G322" s="3104"/>
      <c r="H322" s="3104"/>
      <c r="I322" s="3104"/>
      <c r="J322" s="3104"/>
      <c r="K322" s="3104"/>
      <c r="L322" s="3104"/>
      <c r="M322" s="3104"/>
      <c r="N322" s="3104"/>
      <c r="O322" s="3104"/>
      <c r="P322" s="3104"/>
      <c r="Q322" s="3104"/>
      <c r="R322" s="3104"/>
      <c r="S322" s="3104"/>
      <c r="T322" s="3215"/>
      <c r="U322" s="3104"/>
      <c r="V322" s="3104"/>
      <c r="W322" s="3104"/>
      <c r="X322" s="3104"/>
      <c r="Y322" s="1783"/>
      <c r="Z322" s="1783"/>
      <c r="AA322" s="1783"/>
      <c r="AB322" s="1783"/>
      <c r="AC322" s="3104"/>
      <c r="AD322" s="3104"/>
      <c r="AE322" s="3104"/>
      <c r="AF322" s="3104"/>
      <c r="AG322" s="3104"/>
      <c r="AH322" s="3104"/>
      <c r="AI322" s="3104"/>
      <c r="AJ322" s="3104"/>
      <c r="AK322" s="3104"/>
      <c r="AL322" s="3104"/>
      <c r="AM322" s="3104"/>
      <c r="AN322" s="3104"/>
      <c r="AO322" s="3104"/>
      <c r="AP322" s="3104"/>
      <c r="AQ322" s="3104"/>
      <c r="AR322" s="3104"/>
      <c r="AS322" s="3104"/>
      <c r="AT322" s="3104"/>
      <c r="AU322" s="3104"/>
      <c r="AV322" s="3104"/>
      <c r="AW322" s="1783"/>
      <c r="AX322" s="1783"/>
      <c r="AY322" s="1783"/>
      <c r="AZ322" s="1783"/>
      <c r="BA322" s="1783"/>
      <c r="BB322" s="1783"/>
      <c r="BC322" s="1783"/>
      <c r="BD322" s="1783"/>
      <c r="BE322" s="1783"/>
      <c r="BF322" s="1783"/>
      <c r="BG322" s="1783"/>
      <c r="BH322" s="1783"/>
      <c r="BI322" s="1783"/>
      <c r="BJ322" s="1783"/>
      <c r="BK322" s="1783"/>
      <c r="BL322" s="1783"/>
      <c r="BM322" s="1783"/>
      <c r="BN322" s="1783"/>
      <c r="BO322" s="1783"/>
      <c r="BP322" s="1783"/>
      <c r="BQ322" s="1783"/>
      <c r="BR322" s="1783"/>
      <c r="BS322" s="1783"/>
      <c r="BT322" s="1783"/>
      <c r="BU322" s="1783"/>
      <c r="BV322" s="1783"/>
      <c r="BW322" s="1783"/>
      <c r="BX322" s="1783"/>
    </row>
    <row r="323" spans="1:76">
      <c r="A323" s="3104"/>
      <c r="B323" s="3104"/>
      <c r="C323" s="3215"/>
      <c r="D323" s="3104"/>
      <c r="E323" s="3104"/>
      <c r="F323" s="3104"/>
      <c r="G323" s="3104"/>
      <c r="H323" s="3104"/>
      <c r="I323" s="3104"/>
      <c r="J323" s="3104"/>
      <c r="K323" s="3104"/>
      <c r="L323" s="3104"/>
      <c r="M323" s="3104"/>
      <c r="N323" s="3104"/>
      <c r="O323" s="3104"/>
      <c r="P323" s="3104"/>
      <c r="Q323" s="3104"/>
      <c r="R323" s="3104"/>
      <c r="S323" s="3104"/>
      <c r="T323" s="3215"/>
      <c r="U323" s="3104"/>
      <c r="V323" s="3104"/>
      <c r="W323" s="3104"/>
      <c r="X323" s="3104"/>
      <c r="Y323" s="1783"/>
      <c r="Z323" s="1783"/>
      <c r="AA323" s="1783"/>
      <c r="AB323" s="1783"/>
      <c r="AC323" s="3104"/>
      <c r="AD323" s="3104"/>
      <c r="AE323" s="3104"/>
      <c r="AF323" s="3104"/>
      <c r="AG323" s="3104"/>
      <c r="AH323" s="3104"/>
      <c r="AI323" s="3104"/>
      <c r="AJ323" s="3104"/>
      <c r="AK323" s="3104"/>
      <c r="AL323" s="3104"/>
      <c r="AM323" s="3104"/>
      <c r="AN323" s="3104"/>
      <c r="AO323" s="3104"/>
      <c r="AP323" s="3104"/>
      <c r="AQ323" s="3104"/>
      <c r="AR323" s="3104"/>
      <c r="AS323" s="3104"/>
      <c r="AT323" s="3104"/>
      <c r="AU323" s="3104"/>
      <c r="AV323" s="3104"/>
      <c r="AW323" s="1783"/>
      <c r="AX323" s="1783"/>
      <c r="AY323" s="1783"/>
      <c r="AZ323" s="1783"/>
      <c r="BA323" s="1783"/>
      <c r="BB323" s="1783"/>
      <c r="BC323" s="1783"/>
      <c r="BD323" s="1783"/>
      <c r="BE323" s="1783"/>
      <c r="BF323" s="1783"/>
      <c r="BG323" s="1783"/>
      <c r="BH323" s="1783"/>
      <c r="BI323" s="1783"/>
      <c r="BJ323" s="1783"/>
      <c r="BK323" s="1783"/>
      <c r="BL323" s="1783"/>
      <c r="BM323" s="1783"/>
      <c r="BN323" s="1783"/>
      <c r="BO323" s="1783"/>
      <c r="BP323" s="1783"/>
      <c r="BQ323" s="1783"/>
      <c r="BR323" s="1783"/>
      <c r="BS323" s="1783"/>
      <c r="BT323" s="1783"/>
      <c r="BU323" s="1783"/>
      <c r="BV323" s="1783"/>
      <c r="BW323" s="1783"/>
      <c r="BX323" s="1783"/>
    </row>
    <row r="324" spans="1:76">
      <c r="A324" s="3104"/>
      <c r="B324" s="3104"/>
      <c r="C324" s="3215"/>
      <c r="D324" s="3104"/>
      <c r="E324" s="3104"/>
      <c r="F324" s="3104"/>
      <c r="G324" s="3104"/>
      <c r="H324" s="3104"/>
      <c r="I324" s="3104"/>
      <c r="J324" s="3104"/>
      <c r="K324" s="3104"/>
      <c r="L324" s="3104"/>
      <c r="M324" s="3104"/>
      <c r="N324" s="3104"/>
      <c r="O324" s="3104"/>
      <c r="P324" s="3104"/>
      <c r="Q324" s="3104"/>
      <c r="R324" s="3104"/>
      <c r="S324" s="3104"/>
      <c r="T324" s="3215"/>
      <c r="U324" s="3104"/>
      <c r="V324" s="3104"/>
      <c r="W324" s="3104"/>
      <c r="X324" s="3104"/>
      <c r="Y324" s="1783"/>
      <c r="Z324" s="1783"/>
      <c r="AA324" s="1783"/>
      <c r="AB324" s="1783"/>
      <c r="AC324" s="3104"/>
      <c r="AD324" s="3104"/>
      <c r="AE324" s="3104"/>
      <c r="AF324" s="3104"/>
      <c r="AG324" s="3104"/>
      <c r="AH324" s="3104"/>
      <c r="AI324" s="3104"/>
      <c r="AJ324" s="3104"/>
      <c r="AK324" s="3104"/>
      <c r="AL324" s="3104"/>
      <c r="AM324" s="3104"/>
      <c r="AN324" s="3104"/>
      <c r="AO324" s="3104"/>
      <c r="AP324" s="3104"/>
      <c r="AQ324" s="3104"/>
      <c r="AR324" s="3104"/>
      <c r="AS324" s="3104"/>
      <c r="AT324" s="3104"/>
      <c r="AU324" s="3104"/>
      <c r="AV324" s="3104"/>
      <c r="AW324" s="1783"/>
      <c r="AX324" s="1783"/>
      <c r="AY324" s="1783"/>
      <c r="AZ324" s="1783"/>
      <c r="BA324" s="1783"/>
      <c r="BB324" s="1783"/>
      <c r="BC324" s="1783"/>
      <c r="BD324" s="1783"/>
      <c r="BE324" s="1783"/>
      <c r="BF324" s="1783"/>
      <c r="BG324" s="1783"/>
      <c r="BH324" s="1783"/>
      <c r="BI324" s="1783"/>
      <c r="BJ324" s="1783"/>
      <c r="BK324" s="1783"/>
      <c r="BL324" s="1783"/>
      <c r="BM324" s="1783"/>
      <c r="BN324" s="1783"/>
      <c r="BO324" s="1783"/>
      <c r="BP324" s="1783"/>
      <c r="BQ324" s="1783"/>
      <c r="BR324" s="1783"/>
      <c r="BS324" s="1783"/>
      <c r="BT324" s="1783"/>
      <c r="BU324" s="1783"/>
      <c r="BV324" s="1783"/>
      <c r="BW324" s="1783"/>
      <c r="BX324" s="1783"/>
    </row>
    <row r="325" spans="1:76">
      <c r="A325" s="3104"/>
      <c r="B325" s="3104"/>
      <c r="C325" s="3215"/>
      <c r="D325" s="3104"/>
      <c r="E325" s="3104"/>
      <c r="F325" s="3104"/>
      <c r="G325" s="3104"/>
      <c r="H325" s="3104"/>
      <c r="I325" s="3104"/>
      <c r="J325" s="3104"/>
      <c r="K325" s="3104"/>
      <c r="L325" s="3104"/>
      <c r="M325" s="3104"/>
      <c r="N325" s="3104"/>
      <c r="O325" s="3104"/>
      <c r="P325" s="3104"/>
      <c r="Q325" s="3104"/>
      <c r="R325" s="3104"/>
      <c r="S325" s="3104"/>
      <c r="T325" s="3215"/>
      <c r="U325" s="3104"/>
      <c r="V325" s="3104"/>
      <c r="W325" s="3104"/>
      <c r="X325" s="3104"/>
      <c r="Y325" s="1783"/>
      <c r="Z325" s="1783"/>
      <c r="AA325" s="1783"/>
      <c r="AB325" s="1783"/>
      <c r="AC325" s="3104"/>
      <c r="AD325" s="3104"/>
      <c r="AE325" s="3104"/>
      <c r="AF325" s="3104"/>
      <c r="AG325" s="3104"/>
      <c r="AH325" s="3104"/>
      <c r="AI325" s="3104"/>
      <c r="AJ325" s="3104"/>
      <c r="AK325" s="3104"/>
      <c r="AL325" s="3104"/>
      <c r="AM325" s="3104"/>
      <c r="AN325" s="3104"/>
      <c r="AO325" s="3104"/>
      <c r="AP325" s="3104"/>
      <c r="AQ325" s="3104"/>
      <c r="AR325" s="3104"/>
      <c r="AS325" s="3104"/>
      <c r="AT325" s="3104"/>
      <c r="AU325" s="3104"/>
      <c r="AV325" s="3104"/>
      <c r="AW325" s="1783"/>
      <c r="AX325" s="1783"/>
      <c r="AY325" s="1783"/>
      <c r="AZ325" s="1783"/>
      <c r="BA325" s="1783"/>
      <c r="BB325" s="1783"/>
      <c r="BC325" s="1783"/>
      <c r="BD325" s="1783"/>
      <c r="BE325" s="1783"/>
      <c r="BF325" s="1783"/>
      <c r="BG325" s="1783"/>
      <c r="BH325" s="1783"/>
      <c r="BI325" s="1783"/>
      <c r="BJ325" s="1783"/>
      <c r="BK325" s="1783"/>
      <c r="BL325" s="1783"/>
      <c r="BM325" s="1783"/>
      <c r="BN325" s="1783"/>
      <c r="BO325" s="1783"/>
      <c r="BP325" s="1783"/>
      <c r="BQ325" s="1783"/>
      <c r="BR325" s="1783"/>
      <c r="BS325" s="1783"/>
      <c r="BT325" s="1783"/>
      <c r="BU325" s="1783"/>
      <c r="BV325" s="1783"/>
      <c r="BW325" s="1783"/>
      <c r="BX325" s="1783"/>
    </row>
    <row r="326" spans="1:76">
      <c r="A326" s="3104"/>
      <c r="B326" s="3104"/>
      <c r="C326" s="3215"/>
      <c r="D326" s="3104"/>
      <c r="E326" s="3104"/>
      <c r="F326" s="3104"/>
      <c r="G326" s="3104"/>
      <c r="H326" s="3104"/>
      <c r="I326" s="3104"/>
      <c r="J326" s="3104"/>
      <c r="K326" s="3104"/>
      <c r="L326" s="3104"/>
      <c r="M326" s="3104"/>
      <c r="N326" s="3104"/>
      <c r="O326" s="3104"/>
      <c r="P326" s="3104"/>
      <c r="Q326" s="3104"/>
      <c r="R326" s="3104"/>
      <c r="S326" s="3104"/>
      <c r="T326" s="3215"/>
      <c r="U326" s="3104"/>
      <c r="V326" s="3104"/>
      <c r="W326" s="3104"/>
      <c r="X326" s="3104"/>
      <c r="Y326" s="1783"/>
      <c r="Z326" s="1783"/>
      <c r="AA326" s="1783"/>
      <c r="AB326" s="1783"/>
      <c r="AC326" s="3104"/>
      <c r="AD326" s="3104"/>
      <c r="AE326" s="3104"/>
      <c r="AF326" s="3104"/>
      <c r="AG326" s="3104"/>
      <c r="AH326" s="3104"/>
      <c r="AI326" s="3104"/>
      <c r="AJ326" s="3104"/>
      <c r="AK326" s="3104"/>
      <c r="AL326" s="3104"/>
      <c r="AM326" s="3104"/>
      <c r="AN326" s="3104"/>
      <c r="AO326" s="3104"/>
      <c r="AP326" s="3104"/>
      <c r="AQ326" s="3104"/>
      <c r="AR326" s="3104"/>
      <c r="AS326" s="3104"/>
      <c r="AT326" s="3104"/>
      <c r="AU326" s="3104"/>
      <c r="AV326" s="3104"/>
      <c r="AW326" s="1783"/>
      <c r="AX326" s="1783"/>
      <c r="AY326" s="1783"/>
      <c r="AZ326" s="1783"/>
      <c r="BA326" s="1783"/>
      <c r="BB326" s="1783"/>
      <c r="BC326" s="1783"/>
      <c r="BD326" s="1783"/>
      <c r="BE326" s="1783"/>
      <c r="BF326" s="1783"/>
      <c r="BG326" s="1783"/>
      <c r="BH326" s="1783"/>
      <c r="BI326" s="1783"/>
      <c r="BJ326" s="1783"/>
      <c r="BK326" s="1783"/>
      <c r="BL326" s="1783"/>
      <c r="BM326" s="1783"/>
      <c r="BN326" s="1783"/>
      <c r="BO326" s="1783"/>
      <c r="BP326" s="1783"/>
      <c r="BQ326" s="1783"/>
      <c r="BR326" s="1783"/>
      <c r="BS326" s="1783"/>
      <c r="BT326" s="1783"/>
      <c r="BU326" s="1783"/>
      <c r="BV326" s="1783"/>
      <c r="BW326" s="1783"/>
      <c r="BX326" s="1783"/>
    </row>
    <row r="327" spans="1:76">
      <c r="A327" s="3104"/>
      <c r="B327" s="3104"/>
      <c r="C327" s="3215"/>
      <c r="D327" s="3104"/>
      <c r="E327" s="3104"/>
      <c r="F327" s="3104"/>
      <c r="G327" s="3104"/>
      <c r="H327" s="3104"/>
      <c r="I327" s="3104"/>
      <c r="J327" s="3104"/>
      <c r="K327" s="3104"/>
      <c r="L327" s="3104"/>
      <c r="M327" s="3104"/>
      <c r="N327" s="3104"/>
      <c r="O327" s="3104"/>
      <c r="P327" s="3104"/>
      <c r="Q327" s="3104"/>
      <c r="R327" s="3104"/>
      <c r="S327" s="3104"/>
      <c r="T327" s="3215"/>
      <c r="U327" s="3104"/>
      <c r="V327" s="3104"/>
      <c r="W327" s="3104"/>
      <c r="X327" s="3104"/>
      <c r="Y327" s="1783"/>
      <c r="Z327" s="1783"/>
      <c r="AA327" s="1783"/>
      <c r="AB327" s="1783"/>
      <c r="AC327" s="3104"/>
      <c r="AD327" s="3104"/>
      <c r="AE327" s="3104"/>
      <c r="AF327" s="3104"/>
      <c r="AG327" s="3104"/>
      <c r="AH327" s="3104"/>
      <c r="AI327" s="3104"/>
      <c r="AJ327" s="3104"/>
      <c r="AK327" s="3104"/>
      <c r="AL327" s="3104"/>
      <c r="AM327" s="3104"/>
      <c r="AN327" s="3104"/>
      <c r="AO327" s="3104"/>
      <c r="AP327" s="3104"/>
      <c r="AQ327" s="3104"/>
      <c r="AR327" s="3104"/>
      <c r="AS327" s="3104"/>
      <c r="AT327" s="3104"/>
      <c r="AU327" s="3104"/>
      <c r="AV327" s="3104"/>
      <c r="AW327" s="1783"/>
      <c r="AX327" s="1783"/>
      <c r="AY327" s="1783"/>
      <c r="AZ327" s="1783"/>
      <c r="BA327" s="1783"/>
      <c r="BB327" s="1783"/>
      <c r="BC327" s="1783"/>
      <c r="BD327" s="1783"/>
      <c r="BE327" s="1783"/>
      <c r="BF327" s="1783"/>
      <c r="BG327" s="1783"/>
      <c r="BH327" s="1783"/>
      <c r="BI327" s="1783"/>
      <c r="BJ327" s="1783"/>
      <c r="BK327" s="1783"/>
      <c r="BL327" s="1783"/>
      <c r="BM327" s="1783"/>
      <c r="BN327" s="1783"/>
      <c r="BO327" s="1783"/>
      <c r="BP327" s="1783"/>
      <c r="BQ327" s="1783"/>
      <c r="BR327" s="1783"/>
      <c r="BS327" s="1783"/>
      <c r="BT327" s="1783"/>
      <c r="BU327" s="1783"/>
      <c r="BV327" s="1783"/>
      <c r="BW327" s="1783"/>
      <c r="BX327" s="1783"/>
    </row>
    <row r="328" spans="1:76">
      <c r="A328" s="3104"/>
      <c r="B328" s="3104"/>
      <c r="C328" s="3215"/>
      <c r="D328" s="3104"/>
      <c r="E328" s="3104"/>
      <c r="F328" s="3104"/>
      <c r="G328" s="3104"/>
      <c r="H328" s="3104"/>
      <c r="I328" s="3104"/>
      <c r="J328" s="3104"/>
      <c r="K328" s="3104"/>
      <c r="L328" s="3104"/>
      <c r="M328" s="3104"/>
      <c r="N328" s="3104"/>
      <c r="O328" s="3104"/>
      <c r="P328" s="3104"/>
      <c r="Q328" s="3104"/>
      <c r="R328" s="3104"/>
      <c r="S328" s="3104"/>
      <c r="T328" s="3215"/>
      <c r="U328" s="3104"/>
      <c r="V328" s="3104"/>
      <c r="W328" s="3104"/>
      <c r="X328" s="3104"/>
      <c r="Y328" s="1783"/>
      <c r="Z328" s="1783"/>
      <c r="AA328" s="1783"/>
      <c r="AB328" s="1783"/>
      <c r="AC328" s="3104"/>
      <c r="AD328" s="3104"/>
      <c r="AE328" s="3104"/>
      <c r="AF328" s="3104"/>
      <c r="AG328" s="3104"/>
      <c r="AH328" s="3104"/>
      <c r="AI328" s="3104"/>
      <c r="AJ328" s="3104"/>
      <c r="AK328" s="3104"/>
      <c r="AL328" s="3104"/>
      <c r="AM328" s="3104"/>
      <c r="AN328" s="3104"/>
      <c r="AO328" s="3104"/>
      <c r="AP328" s="3104"/>
      <c r="AQ328" s="3104"/>
      <c r="AR328" s="3104"/>
      <c r="AS328" s="3104"/>
      <c r="AT328" s="3104"/>
      <c r="AU328" s="3104"/>
      <c r="AV328" s="3104"/>
      <c r="AW328" s="1783"/>
      <c r="AX328" s="1783"/>
      <c r="AY328" s="1783"/>
      <c r="AZ328" s="1783"/>
      <c r="BA328" s="1783"/>
      <c r="BB328" s="1783"/>
      <c r="BC328" s="1783"/>
      <c r="BD328" s="1783"/>
      <c r="BE328" s="1783"/>
      <c r="BF328" s="1783"/>
      <c r="BG328" s="1783"/>
      <c r="BH328" s="1783"/>
      <c r="BI328" s="1783"/>
      <c r="BJ328" s="1783"/>
      <c r="BK328" s="1783"/>
      <c r="BL328" s="1783"/>
      <c r="BM328" s="1783"/>
      <c r="BN328" s="1783"/>
      <c r="BO328" s="1783"/>
      <c r="BP328" s="1783"/>
      <c r="BQ328" s="1783"/>
      <c r="BR328" s="1783"/>
      <c r="BS328" s="1783"/>
      <c r="BT328" s="1783"/>
      <c r="BU328" s="1783"/>
      <c r="BV328" s="1783"/>
      <c r="BW328" s="1783"/>
      <c r="BX328" s="1783"/>
    </row>
    <row r="329" spans="1:76">
      <c r="A329" s="3104"/>
      <c r="B329" s="3104"/>
      <c r="C329" s="3215"/>
      <c r="D329" s="3104"/>
      <c r="E329" s="3104"/>
      <c r="F329" s="3104"/>
      <c r="G329" s="3104"/>
      <c r="H329" s="3104"/>
      <c r="I329" s="3104"/>
      <c r="J329" s="3104"/>
      <c r="K329" s="3104"/>
      <c r="L329" s="3104"/>
      <c r="M329" s="3104"/>
      <c r="N329" s="3104"/>
      <c r="O329" s="3104"/>
      <c r="P329" s="3104"/>
      <c r="Q329" s="3104"/>
      <c r="R329" s="3104"/>
      <c r="S329" s="3104"/>
      <c r="T329" s="3215"/>
      <c r="U329" s="3104"/>
      <c r="V329" s="3104"/>
      <c r="W329" s="3104"/>
      <c r="X329" s="3104"/>
      <c r="Y329" s="1783"/>
      <c r="Z329" s="1783"/>
      <c r="AA329" s="1783"/>
      <c r="AB329" s="1783"/>
      <c r="AC329" s="3104"/>
      <c r="AD329" s="3104"/>
      <c r="AE329" s="3104"/>
      <c r="AF329" s="3104"/>
      <c r="AG329" s="3104"/>
      <c r="AH329" s="3104"/>
      <c r="AI329" s="3104"/>
      <c r="AJ329" s="3104"/>
      <c r="AK329" s="3104"/>
      <c r="AL329" s="3104"/>
      <c r="AM329" s="3104"/>
      <c r="AN329" s="3104"/>
      <c r="AO329" s="3104"/>
      <c r="AP329" s="3104"/>
      <c r="AQ329" s="3104"/>
      <c r="AR329" s="3104"/>
      <c r="AS329" s="3104"/>
      <c r="AT329" s="3104"/>
      <c r="AU329" s="3104"/>
      <c r="AV329" s="3104"/>
      <c r="AW329" s="1783"/>
      <c r="AX329" s="1783"/>
      <c r="AY329" s="1783"/>
      <c r="AZ329" s="1783"/>
      <c r="BA329" s="1783"/>
      <c r="BB329" s="1783"/>
      <c r="BC329" s="1783"/>
      <c r="BD329" s="1783"/>
      <c r="BE329" s="1783"/>
      <c r="BF329" s="1783"/>
      <c r="BG329" s="1783"/>
      <c r="BH329" s="1783"/>
      <c r="BI329" s="1783"/>
      <c r="BJ329" s="1783"/>
      <c r="BK329" s="1783"/>
      <c r="BL329" s="1783"/>
      <c r="BM329" s="1783"/>
      <c r="BN329" s="1783"/>
      <c r="BO329" s="1783"/>
      <c r="BP329" s="1783"/>
      <c r="BQ329" s="1783"/>
      <c r="BR329" s="1783"/>
      <c r="BS329" s="1783"/>
      <c r="BT329" s="1783"/>
      <c r="BU329" s="1783"/>
      <c r="BV329" s="1783"/>
      <c r="BW329" s="1783"/>
      <c r="BX329" s="1783"/>
    </row>
    <row r="330" spans="1:76">
      <c r="A330" s="3104"/>
      <c r="B330" s="3104"/>
      <c r="C330" s="3215"/>
      <c r="D330" s="3104"/>
      <c r="E330" s="3104"/>
      <c r="F330" s="3104"/>
      <c r="G330" s="3104"/>
      <c r="H330" s="3104"/>
      <c r="I330" s="3104"/>
      <c r="J330" s="3104"/>
      <c r="K330" s="3104"/>
      <c r="L330" s="3104"/>
      <c r="M330" s="3104"/>
      <c r="N330" s="3104"/>
      <c r="O330" s="3104"/>
      <c r="P330" s="3104"/>
      <c r="Q330" s="3104"/>
      <c r="R330" s="3104"/>
      <c r="S330" s="3104"/>
      <c r="T330" s="3215"/>
      <c r="U330" s="3104"/>
      <c r="V330" s="3104"/>
      <c r="W330" s="3104"/>
      <c r="X330" s="3104"/>
      <c r="Y330" s="1783"/>
      <c r="Z330" s="1783"/>
      <c r="AA330" s="1783"/>
      <c r="AB330" s="1783"/>
      <c r="AC330" s="3104"/>
      <c r="AD330" s="3104"/>
      <c r="AE330" s="3104"/>
      <c r="AF330" s="3104"/>
      <c r="AG330" s="3104"/>
      <c r="AH330" s="3104"/>
      <c r="AI330" s="3104"/>
      <c r="AJ330" s="3104"/>
      <c r="AK330" s="3104"/>
      <c r="AL330" s="3104"/>
      <c r="AM330" s="3104"/>
      <c r="AN330" s="3104"/>
      <c r="AO330" s="3104"/>
      <c r="AP330" s="3104"/>
      <c r="AQ330" s="3104"/>
      <c r="AR330" s="3104"/>
      <c r="AS330" s="3104"/>
      <c r="AT330" s="3104"/>
      <c r="AU330" s="3104"/>
      <c r="AV330" s="3104"/>
      <c r="AW330" s="1783"/>
      <c r="AX330" s="1783"/>
      <c r="AY330" s="1783"/>
      <c r="AZ330" s="1783"/>
      <c r="BA330" s="1783"/>
      <c r="BB330" s="1783"/>
      <c r="BC330" s="1783"/>
      <c r="BD330" s="1783"/>
      <c r="BE330" s="1783"/>
      <c r="BF330" s="1783"/>
      <c r="BG330" s="1783"/>
      <c r="BH330" s="1783"/>
      <c r="BI330" s="1783"/>
      <c r="BJ330" s="1783"/>
      <c r="BK330" s="1783"/>
      <c r="BL330" s="1783"/>
      <c r="BM330" s="1783"/>
      <c r="BN330" s="1783"/>
      <c r="BO330" s="1783"/>
      <c r="BP330" s="1783"/>
      <c r="BQ330" s="1783"/>
      <c r="BR330" s="1783"/>
      <c r="BS330" s="1783"/>
      <c r="BT330" s="1783"/>
      <c r="BU330" s="1783"/>
      <c r="BV330" s="1783"/>
      <c r="BW330" s="1783"/>
      <c r="BX330" s="1783"/>
    </row>
    <row r="331" spans="1:76">
      <c r="A331" s="3104"/>
      <c r="B331" s="3104"/>
      <c r="C331" s="3215"/>
      <c r="D331" s="3104"/>
      <c r="E331" s="3104"/>
      <c r="F331" s="3104"/>
      <c r="G331" s="3104"/>
      <c r="H331" s="3104"/>
      <c r="I331" s="3104"/>
      <c r="J331" s="3104"/>
      <c r="K331" s="3104"/>
      <c r="L331" s="3104"/>
      <c r="M331" s="3104"/>
      <c r="N331" s="3104"/>
      <c r="O331" s="3104"/>
      <c r="P331" s="3104"/>
      <c r="Q331" s="3104"/>
      <c r="R331" s="3104"/>
      <c r="S331" s="3104"/>
      <c r="T331" s="3215"/>
      <c r="U331" s="3104"/>
      <c r="V331" s="3104"/>
      <c r="W331" s="3104"/>
      <c r="X331" s="3104"/>
      <c r="Y331" s="1783"/>
      <c r="Z331" s="1783"/>
      <c r="AA331" s="1783"/>
      <c r="AB331" s="1783"/>
      <c r="AC331" s="3104"/>
      <c r="AD331" s="3104"/>
      <c r="AE331" s="3104"/>
      <c r="AF331" s="3104"/>
      <c r="AG331" s="3104"/>
      <c r="AH331" s="3104"/>
      <c r="AI331" s="3104"/>
      <c r="AJ331" s="3104"/>
      <c r="AK331" s="3104"/>
      <c r="AL331" s="3104"/>
      <c r="AM331" s="3104"/>
      <c r="AN331" s="3104"/>
      <c r="AO331" s="3104"/>
      <c r="AP331" s="3104"/>
      <c r="AQ331" s="3104"/>
      <c r="AR331" s="3104"/>
      <c r="AS331" s="3104"/>
      <c r="AT331" s="3104"/>
      <c r="AU331" s="3104"/>
      <c r="AV331" s="3104"/>
      <c r="AW331" s="1783"/>
      <c r="AX331" s="1783"/>
      <c r="AY331" s="1783"/>
      <c r="AZ331" s="1783"/>
      <c r="BA331" s="1783"/>
      <c r="BB331" s="1783"/>
      <c r="BC331" s="1783"/>
      <c r="BD331" s="1783"/>
      <c r="BE331" s="1783"/>
      <c r="BF331" s="1783"/>
      <c r="BG331" s="1783"/>
      <c r="BH331" s="1783"/>
      <c r="BI331" s="1783"/>
      <c r="BJ331" s="1783"/>
      <c r="BK331" s="1783"/>
      <c r="BL331" s="1783"/>
      <c r="BM331" s="1783"/>
      <c r="BN331" s="1783"/>
      <c r="BO331" s="1783"/>
      <c r="BP331" s="1783"/>
      <c r="BQ331" s="1783"/>
      <c r="BR331" s="1783"/>
      <c r="BS331" s="1783"/>
      <c r="BT331" s="1783"/>
      <c r="BU331" s="1783"/>
      <c r="BV331" s="1783"/>
      <c r="BW331" s="1783"/>
      <c r="BX331" s="1783"/>
    </row>
    <row r="332" spans="1:76">
      <c r="A332" s="3104"/>
      <c r="B332" s="3104"/>
      <c r="C332" s="3215"/>
      <c r="D332" s="3104"/>
      <c r="E332" s="3104"/>
      <c r="F332" s="3104"/>
      <c r="G332" s="3104"/>
      <c r="H332" s="3104"/>
      <c r="I332" s="3104"/>
      <c r="J332" s="3104"/>
      <c r="K332" s="3104"/>
      <c r="L332" s="3104"/>
      <c r="M332" s="3104"/>
      <c r="N332" s="3104"/>
      <c r="O332" s="3104"/>
      <c r="P332" s="3104"/>
      <c r="Q332" s="3104"/>
      <c r="R332" s="3104"/>
      <c r="S332" s="3104"/>
      <c r="T332" s="3215"/>
      <c r="U332" s="3104"/>
      <c r="V332" s="3104"/>
      <c r="W332" s="3104"/>
      <c r="X332" s="3104"/>
      <c r="Y332" s="1783"/>
      <c r="Z332" s="1783"/>
      <c r="AA332" s="1783"/>
      <c r="AB332" s="1783"/>
      <c r="AC332" s="3104"/>
      <c r="AD332" s="3104"/>
      <c r="AE332" s="3104"/>
      <c r="AF332" s="3104"/>
      <c r="AG332" s="3104"/>
      <c r="AH332" s="3104"/>
      <c r="AI332" s="3104"/>
      <c r="AJ332" s="3104"/>
      <c r="AK332" s="3104"/>
      <c r="AL332" s="3104"/>
      <c r="AM332" s="3104"/>
      <c r="AN332" s="3104"/>
      <c r="AO332" s="3104"/>
      <c r="AP332" s="3104"/>
      <c r="AQ332" s="3104"/>
      <c r="AR332" s="3104"/>
      <c r="AS332" s="3104"/>
      <c r="AT332" s="3104"/>
      <c r="AU332" s="3104"/>
      <c r="AV332" s="3104"/>
      <c r="AW332" s="1783"/>
      <c r="AX332" s="1783"/>
      <c r="AY332" s="1783"/>
      <c r="AZ332" s="1783"/>
      <c r="BA332" s="1783"/>
      <c r="BB332" s="1783"/>
      <c r="BC332" s="1783"/>
      <c r="BD332" s="1783"/>
      <c r="BE332" s="1783"/>
      <c r="BF332" s="1783"/>
      <c r="BG332" s="1783"/>
      <c r="BH332" s="1783"/>
      <c r="BI332" s="1783"/>
      <c r="BJ332" s="1783"/>
      <c r="BK332" s="1783"/>
      <c r="BL332" s="1783"/>
      <c r="BM332" s="1783"/>
      <c r="BN332" s="1783"/>
      <c r="BO332" s="1783"/>
      <c r="BP332" s="1783"/>
      <c r="BQ332" s="1783"/>
      <c r="BR332" s="1783"/>
      <c r="BS332" s="1783"/>
      <c r="BT332" s="1783"/>
      <c r="BU332" s="1783"/>
      <c r="BV332" s="1783"/>
      <c r="BW332" s="1783"/>
      <c r="BX332" s="1783"/>
    </row>
    <row r="333" spans="1:76">
      <c r="A333" s="3104"/>
      <c r="B333" s="3104"/>
      <c r="C333" s="3215"/>
      <c r="D333" s="3104"/>
      <c r="E333" s="3104"/>
      <c r="F333" s="3104"/>
      <c r="G333" s="3104"/>
      <c r="H333" s="3104"/>
      <c r="I333" s="3104"/>
      <c r="J333" s="3104"/>
      <c r="K333" s="3104"/>
      <c r="L333" s="3104"/>
      <c r="M333" s="3104"/>
      <c r="N333" s="3104"/>
      <c r="O333" s="3104"/>
      <c r="P333" s="3104"/>
      <c r="Q333" s="3104"/>
      <c r="R333" s="3104"/>
      <c r="S333" s="3104"/>
      <c r="T333" s="3215"/>
      <c r="U333" s="3104"/>
      <c r="V333" s="3104"/>
      <c r="W333" s="3104"/>
      <c r="X333" s="3104"/>
      <c r="Y333" s="1783"/>
      <c r="Z333" s="1783"/>
      <c r="AA333" s="1783"/>
      <c r="AB333" s="1783"/>
      <c r="AC333" s="3104"/>
      <c r="AD333" s="3104"/>
      <c r="AE333" s="3104"/>
      <c r="AF333" s="3104"/>
      <c r="AG333" s="3104"/>
      <c r="AH333" s="3104"/>
      <c r="AI333" s="3104"/>
      <c r="AJ333" s="3104"/>
      <c r="AK333" s="3104"/>
      <c r="AL333" s="3104"/>
      <c r="AM333" s="3104"/>
      <c r="AN333" s="3104"/>
      <c r="AO333" s="3104"/>
      <c r="AP333" s="3104"/>
      <c r="AQ333" s="3104"/>
      <c r="AR333" s="3104"/>
      <c r="AS333" s="3104"/>
      <c r="AT333" s="3104"/>
      <c r="AU333" s="3104"/>
      <c r="AV333" s="3104"/>
      <c r="AW333" s="1783"/>
      <c r="AX333" s="1783"/>
      <c r="AY333" s="1783"/>
      <c r="AZ333" s="1783"/>
      <c r="BA333" s="1783"/>
      <c r="BB333" s="1783"/>
      <c r="BC333" s="1783"/>
      <c r="BD333" s="1783"/>
      <c r="BE333" s="1783"/>
      <c r="BF333" s="1783"/>
      <c r="BG333" s="1783"/>
      <c r="BH333" s="1783"/>
      <c r="BI333" s="1783"/>
      <c r="BJ333" s="1783"/>
      <c r="BK333" s="1783"/>
      <c r="BL333" s="1783"/>
      <c r="BM333" s="1783"/>
      <c r="BN333" s="1783"/>
      <c r="BO333" s="1783"/>
      <c r="BP333" s="1783"/>
      <c r="BQ333" s="1783"/>
      <c r="BR333" s="1783"/>
      <c r="BS333" s="1783"/>
      <c r="BT333" s="1783"/>
      <c r="BU333" s="1783"/>
      <c r="BV333" s="1783"/>
      <c r="BW333" s="1783"/>
      <c r="BX333" s="1783"/>
    </row>
    <row r="334" spans="1:76">
      <c r="A334" s="3104"/>
      <c r="B334" s="3104"/>
      <c r="C334" s="3215"/>
      <c r="D334" s="3104"/>
      <c r="E334" s="3104"/>
      <c r="F334" s="3104"/>
      <c r="G334" s="3104"/>
      <c r="H334" s="3104"/>
      <c r="I334" s="3104"/>
      <c r="J334" s="3104"/>
      <c r="K334" s="3104"/>
      <c r="L334" s="3104"/>
      <c r="M334" s="3104"/>
      <c r="N334" s="3104"/>
      <c r="O334" s="3104"/>
      <c r="P334" s="3104"/>
      <c r="Q334" s="3104"/>
      <c r="R334" s="3104"/>
      <c r="S334" s="3104"/>
      <c r="T334" s="3215"/>
      <c r="U334" s="3104"/>
      <c r="V334" s="3104"/>
      <c r="W334" s="3104"/>
      <c r="X334" s="3104"/>
      <c r="Y334" s="1783"/>
      <c r="Z334" s="1783"/>
      <c r="AA334" s="1783"/>
      <c r="AB334" s="1783"/>
      <c r="AC334" s="3104"/>
      <c r="AD334" s="3104"/>
      <c r="AE334" s="3104"/>
      <c r="AF334" s="3104"/>
      <c r="AG334" s="3104"/>
      <c r="AH334" s="3104"/>
      <c r="AI334" s="3104"/>
      <c r="AJ334" s="3104"/>
      <c r="AK334" s="3104"/>
      <c r="AL334" s="3104"/>
      <c r="AM334" s="3104"/>
      <c r="AN334" s="3104"/>
      <c r="AO334" s="3104"/>
      <c r="AP334" s="3104"/>
      <c r="AQ334" s="3104"/>
      <c r="AR334" s="3104"/>
      <c r="AS334" s="3104"/>
      <c r="AT334" s="3104"/>
      <c r="AU334" s="3104"/>
      <c r="AV334" s="3104"/>
      <c r="AW334" s="1783"/>
      <c r="AX334" s="1783"/>
      <c r="AY334" s="1783"/>
      <c r="AZ334" s="1783"/>
      <c r="BA334" s="1783"/>
      <c r="BB334" s="1783"/>
      <c r="BC334" s="1783"/>
      <c r="BD334" s="1783"/>
      <c r="BE334" s="1783"/>
      <c r="BF334" s="1783"/>
      <c r="BG334" s="1783"/>
      <c r="BH334" s="1783"/>
      <c r="BI334" s="1783"/>
      <c r="BJ334" s="1783"/>
      <c r="BK334" s="1783"/>
      <c r="BL334" s="1783"/>
      <c r="BM334" s="1783"/>
      <c r="BN334" s="1783"/>
      <c r="BO334" s="1783"/>
      <c r="BP334" s="1783"/>
      <c r="BQ334" s="1783"/>
      <c r="BR334" s="1783"/>
      <c r="BS334" s="1783"/>
      <c r="BT334" s="1783"/>
      <c r="BU334" s="1783"/>
      <c r="BV334" s="1783"/>
      <c r="BW334" s="1783"/>
      <c r="BX334" s="1783"/>
    </row>
    <row r="335" spans="1:76">
      <c r="A335" s="3104"/>
      <c r="B335" s="3104"/>
      <c r="C335" s="3215"/>
      <c r="D335" s="3104"/>
      <c r="E335" s="3104"/>
      <c r="F335" s="3104"/>
      <c r="G335" s="3104"/>
      <c r="H335" s="3104"/>
      <c r="I335" s="3104"/>
      <c r="J335" s="3104"/>
      <c r="K335" s="3104"/>
      <c r="L335" s="3104"/>
      <c r="M335" s="3104"/>
      <c r="N335" s="3104"/>
      <c r="O335" s="3104"/>
      <c r="P335" s="3104"/>
      <c r="Q335" s="3104"/>
      <c r="R335" s="3104"/>
      <c r="S335" s="3104"/>
      <c r="T335" s="3215"/>
      <c r="U335" s="3104"/>
      <c r="V335" s="3104"/>
      <c r="W335" s="3104"/>
      <c r="X335" s="3104"/>
      <c r="Y335" s="1783"/>
      <c r="Z335" s="1783"/>
      <c r="AA335" s="1783"/>
      <c r="AB335" s="1783"/>
      <c r="AC335" s="3104"/>
      <c r="AD335" s="3104"/>
      <c r="AE335" s="3104"/>
      <c r="AF335" s="3104"/>
      <c r="AG335" s="3104"/>
      <c r="AH335" s="3104"/>
      <c r="AI335" s="3104"/>
      <c r="AJ335" s="3104"/>
      <c r="AK335" s="3104"/>
      <c r="AL335" s="3104"/>
      <c r="AM335" s="3104"/>
      <c r="AN335" s="3104"/>
      <c r="AO335" s="3104"/>
      <c r="AP335" s="3104"/>
      <c r="AQ335" s="3104"/>
      <c r="AR335" s="3104"/>
      <c r="AS335" s="3104"/>
      <c r="AT335" s="3104"/>
      <c r="AU335" s="3104"/>
      <c r="AV335" s="3104"/>
      <c r="AW335" s="1783"/>
      <c r="AX335" s="1783"/>
      <c r="AY335" s="1783"/>
      <c r="AZ335" s="1783"/>
      <c r="BA335" s="1783"/>
      <c r="BB335" s="1783"/>
      <c r="BC335" s="1783"/>
      <c r="BD335" s="1783"/>
      <c r="BE335" s="1783"/>
      <c r="BF335" s="1783"/>
      <c r="BG335" s="1783"/>
      <c r="BH335" s="1783"/>
      <c r="BI335" s="1783"/>
      <c r="BJ335" s="1783"/>
      <c r="BK335" s="1783"/>
      <c r="BL335" s="1783"/>
      <c r="BM335" s="1783"/>
      <c r="BN335" s="1783"/>
      <c r="BO335" s="1783"/>
      <c r="BP335" s="1783"/>
      <c r="BQ335" s="1783"/>
      <c r="BR335" s="1783"/>
      <c r="BS335" s="1783"/>
      <c r="BT335" s="1783"/>
      <c r="BU335" s="1783"/>
      <c r="BV335" s="1783"/>
      <c r="BW335" s="1783"/>
      <c r="BX335" s="1783"/>
    </row>
    <row r="336" spans="1:76">
      <c r="A336" s="3104"/>
      <c r="B336" s="3104"/>
      <c r="C336" s="3215"/>
      <c r="D336" s="3104"/>
      <c r="E336" s="3104"/>
      <c r="F336" s="3104"/>
      <c r="G336" s="3104"/>
      <c r="H336" s="3104"/>
      <c r="I336" s="3104"/>
      <c r="J336" s="3104"/>
      <c r="K336" s="3104"/>
      <c r="L336" s="3104"/>
      <c r="M336" s="3104"/>
      <c r="N336" s="3104"/>
      <c r="O336" s="3104"/>
      <c r="P336" s="3104"/>
      <c r="Q336" s="3104"/>
      <c r="R336" s="3104"/>
      <c r="S336" s="3104"/>
      <c r="T336" s="3215"/>
      <c r="U336" s="3104"/>
      <c r="V336" s="3104"/>
      <c r="W336" s="3104"/>
      <c r="X336" s="3104"/>
      <c r="Y336" s="1783"/>
      <c r="Z336" s="1783"/>
      <c r="AA336" s="1783"/>
      <c r="AB336" s="1783"/>
      <c r="AC336" s="3104"/>
      <c r="AD336" s="3104"/>
      <c r="AE336" s="3104"/>
      <c r="AF336" s="3104"/>
      <c r="AG336" s="3104"/>
      <c r="AH336" s="3104"/>
      <c r="AI336" s="3104"/>
      <c r="AJ336" s="3104"/>
      <c r="AK336" s="3104"/>
      <c r="AL336" s="3104"/>
      <c r="AM336" s="3104"/>
      <c r="AN336" s="3104"/>
      <c r="AO336" s="3104"/>
      <c r="AP336" s="3104"/>
      <c r="AQ336" s="3104"/>
      <c r="AR336" s="3104"/>
      <c r="AS336" s="3104"/>
      <c r="AT336" s="3104"/>
      <c r="AU336" s="3104"/>
      <c r="AV336" s="3104"/>
      <c r="AW336" s="1783"/>
      <c r="AX336" s="1783"/>
      <c r="AY336" s="1783"/>
      <c r="AZ336" s="1783"/>
      <c r="BA336" s="1783"/>
      <c r="BB336" s="1783"/>
      <c r="BC336" s="1783"/>
      <c r="BD336" s="1783"/>
      <c r="BE336" s="1783"/>
      <c r="BF336" s="1783"/>
      <c r="BG336" s="1783"/>
      <c r="BH336" s="1783"/>
      <c r="BI336" s="1783"/>
      <c r="BJ336" s="1783"/>
      <c r="BK336" s="1783"/>
      <c r="BL336" s="1783"/>
      <c r="BM336" s="1783"/>
      <c r="BN336" s="1783"/>
      <c r="BO336" s="1783"/>
      <c r="BP336" s="1783"/>
      <c r="BQ336" s="1783"/>
      <c r="BR336" s="1783"/>
      <c r="BS336" s="1783"/>
      <c r="BT336" s="1783"/>
      <c r="BU336" s="1783"/>
      <c r="BV336" s="1783"/>
      <c r="BW336" s="1783"/>
      <c r="BX336" s="1783"/>
    </row>
    <row r="337" spans="1:76">
      <c r="A337" s="3104"/>
      <c r="B337" s="3104"/>
      <c r="C337" s="3215"/>
      <c r="D337" s="3104"/>
      <c r="E337" s="3104"/>
      <c r="F337" s="3104"/>
      <c r="G337" s="3104"/>
      <c r="H337" s="3104"/>
      <c r="I337" s="3104"/>
      <c r="J337" s="3104"/>
      <c r="K337" s="3104"/>
      <c r="L337" s="3104"/>
      <c r="M337" s="3104"/>
      <c r="N337" s="3104"/>
      <c r="O337" s="3104"/>
      <c r="P337" s="3104"/>
      <c r="Q337" s="3104"/>
      <c r="R337" s="3104"/>
      <c r="S337" s="3104"/>
      <c r="T337" s="3215"/>
      <c r="U337" s="3104"/>
      <c r="V337" s="3104"/>
      <c r="W337" s="3104"/>
      <c r="X337" s="3104"/>
      <c r="Y337" s="1783"/>
      <c r="Z337" s="1783"/>
      <c r="AA337" s="1783"/>
      <c r="AB337" s="1783"/>
      <c r="AC337" s="3104"/>
      <c r="AD337" s="3104"/>
      <c r="AE337" s="3104"/>
      <c r="AF337" s="3104"/>
      <c r="AG337" s="3104"/>
      <c r="AH337" s="3104"/>
      <c r="AI337" s="3104"/>
      <c r="AJ337" s="3104"/>
      <c r="AK337" s="3104"/>
      <c r="AL337" s="3104"/>
      <c r="AM337" s="3104"/>
      <c r="AN337" s="3104"/>
      <c r="AO337" s="3104"/>
      <c r="AP337" s="3104"/>
      <c r="AQ337" s="3104"/>
      <c r="AR337" s="3104"/>
      <c r="AS337" s="3104"/>
      <c r="AT337" s="3104"/>
      <c r="AU337" s="3104"/>
      <c r="AV337" s="3104"/>
      <c r="AW337" s="1783"/>
      <c r="AX337" s="1783"/>
      <c r="AY337" s="1783"/>
      <c r="AZ337" s="1783"/>
      <c r="BA337" s="1783"/>
      <c r="BB337" s="1783"/>
      <c r="BC337" s="1783"/>
      <c r="BD337" s="1783"/>
      <c r="BE337" s="1783"/>
      <c r="BF337" s="1783"/>
      <c r="BG337" s="1783"/>
      <c r="BH337" s="1783"/>
      <c r="BI337" s="1783"/>
      <c r="BJ337" s="1783"/>
      <c r="BK337" s="1783"/>
      <c r="BL337" s="1783"/>
      <c r="BM337" s="1783"/>
      <c r="BN337" s="1783"/>
      <c r="BO337" s="1783"/>
      <c r="BP337" s="1783"/>
      <c r="BQ337" s="1783"/>
      <c r="BR337" s="1783"/>
      <c r="BS337" s="1783"/>
      <c r="BT337" s="1783"/>
      <c r="BU337" s="1783"/>
      <c r="BV337" s="1783"/>
      <c r="BW337" s="1783"/>
      <c r="BX337" s="1783"/>
    </row>
    <row r="338" spans="1:76">
      <c r="A338" s="3104"/>
      <c r="B338" s="3104"/>
      <c r="C338" s="3215"/>
      <c r="D338" s="3104"/>
      <c r="E338" s="3104"/>
      <c r="F338" s="3104"/>
      <c r="G338" s="3104"/>
      <c r="H338" s="3104"/>
      <c r="I338" s="3104"/>
      <c r="J338" s="3104"/>
      <c r="K338" s="3104"/>
      <c r="L338" s="3104"/>
      <c r="M338" s="3104"/>
      <c r="N338" s="3104"/>
      <c r="O338" s="3104"/>
      <c r="P338" s="3104"/>
      <c r="Q338" s="3104"/>
      <c r="R338" s="3104"/>
      <c r="S338" s="3104"/>
      <c r="T338" s="3215"/>
      <c r="U338" s="3104"/>
      <c r="V338" s="3104"/>
      <c r="W338" s="3104"/>
      <c r="X338" s="3104"/>
      <c r="Y338" s="1783"/>
      <c r="Z338" s="1783"/>
      <c r="AA338" s="1783"/>
      <c r="AB338" s="1783"/>
      <c r="AC338" s="3104"/>
      <c r="AD338" s="3104"/>
      <c r="AE338" s="3104"/>
      <c r="AF338" s="3104"/>
      <c r="AG338" s="3104"/>
      <c r="AH338" s="3104"/>
      <c r="AI338" s="3104"/>
      <c r="AJ338" s="3104"/>
      <c r="AK338" s="3104"/>
      <c r="AL338" s="3104"/>
      <c r="AM338" s="3104"/>
      <c r="AN338" s="3104"/>
      <c r="AO338" s="3104"/>
      <c r="AP338" s="3104"/>
      <c r="AQ338" s="3104"/>
      <c r="AR338" s="3104"/>
      <c r="AS338" s="3104"/>
      <c r="AT338" s="3104"/>
      <c r="AU338" s="3104"/>
      <c r="AV338" s="3104"/>
      <c r="AW338" s="1783"/>
      <c r="AX338" s="1783"/>
      <c r="AY338" s="1783"/>
      <c r="AZ338" s="1783"/>
      <c r="BA338" s="1783"/>
      <c r="BB338" s="1783"/>
      <c r="BC338" s="1783"/>
      <c r="BD338" s="1783"/>
      <c r="BE338" s="1783"/>
      <c r="BF338" s="1783"/>
      <c r="BG338" s="1783"/>
      <c r="BH338" s="1783"/>
      <c r="BI338" s="1783"/>
      <c r="BJ338" s="1783"/>
      <c r="BK338" s="1783"/>
      <c r="BL338" s="1783"/>
      <c r="BM338" s="1783"/>
      <c r="BN338" s="1783"/>
      <c r="BO338" s="1783"/>
      <c r="BP338" s="1783"/>
      <c r="BQ338" s="1783"/>
      <c r="BR338" s="1783"/>
      <c r="BS338" s="1783"/>
      <c r="BT338" s="1783"/>
      <c r="BU338" s="1783"/>
      <c r="BV338" s="1783"/>
      <c r="BW338" s="1783"/>
      <c r="BX338" s="1783"/>
    </row>
    <row r="339" spans="1:76">
      <c r="A339" s="3104"/>
      <c r="B339" s="3104"/>
      <c r="C339" s="3215"/>
      <c r="D339" s="3104"/>
      <c r="E339" s="3104"/>
      <c r="F339" s="3104"/>
      <c r="G339" s="3104"/>
      <c r="H339" s="3104"/>
      <c r="I339" s="3104"/>
      <c r="J339" s="3104"/>
      <c r="K339" s="3104"/>
      <c r="L339" s="3104"/>
      <c r="M339" s="3104"/>
      <c r="N339" s="3104"/>
      <c r="O339" s="3104"/>
      <c r="P339" s="3104"/>
      <c r="Q339" s="3104"/>
      <c r="R339" s="3104"/>
      <c r="S339" s="3104"/>
      <c r="T339" s="3215"/>
      <c r="U339" s="3104"/>
      <c r="V339" s="3104"/>
      <c r="W339" s="3104"/>
      <c r="X339" s="3104"/>
      <c r="Y339" s="1783"/>
      <c r="Z339" s="1783"/>
      <c r="AA339" s="1783"/>
      <c r="AB339" s="1783"/>
      <c r="AC339" s="3104"/>
      <c r="AD339" s="3104"/>
      <c r="AE339" s="3104"/>
      <c r="AF339" s="3104"/>
      <c r="AG339" s="3104"/>
      <c r="AH339" s="3104"/>
      <c r="AI339" s="3104"/>
      <c r="AJ339" s="3104"/>
      <c r="AK339" s="3104"/>
      <c r="AL339" s="3104"/>
      <c r="AM339" s="3104"/>
      <c r="AN339" s="3104"/>
      <c r="AO339" s="3104"/>
      <c r="AP339" s="3104"/>
      <c r="AQ339" s="3104"/>
      <c r="AR339" s="3104"/>
      <c r="AS339" s="3104"/>
      <c r="AT339" s="3104"/>
      <c r="AU339" s="3104"/>
      <c r="AV339" s="3104"/>
      <c r="AW339" s="1783"/>
      <c r="AX339" s="1783"/>
      <c r="AY339" s="1783"/>
      <c r="AZ339" s="1783"/>
      <c r="BA339" s="1783"/>
      <c r="BB339" s="1783"/>
      <c r="BC339" s="1783"/>
      <c r="BD339" s="1783"/>
      <c r="BE339" s="1783"/>
      <c r="BF339" s="1783"/>
      <c r="BG339" s="1783"/>
      <c r="BH339" s="1783"/>
      <c r="BI339" s="1783"/>
      <c r="BJ339" s="1783"/>
      <c r="BK339" s="1783"/>
      <c r="BL339" s="1783"/>
      <c r="BM339" s="1783"/>
      <c r="BN339" s="1783"/>
      <c r="BO339" s="1783"/>
      <c r="BP339" s="1783"/>
      <c r="BQ339" s="1783"/>
      <c r="BR339" s="1783"/>
      <c r="BS339" s="1783"/>
      <c r="BT339" s="1783"/>
      <c r="BU339" s="1783"/>
      <c r="BV339" s="1783"/>
      <c r="BW339" s="1783"/>
      <c r="BX339" s="1783"/>
    </row>
    <row r="340" spans="1:76">
      <c r="A340" s="3104"/>
      <c r="B340" s="3104"/>
      <c r="C340" s="3215"/>
      <c r="D340" s="3104"/>
      <c r="E340" s="3104"/>
      <c r="F340" s="3104"/>
      <c r="G340" s="3104"/>
      <c r="H340" s="3104"/>
      <c r="I340" s="3104"/>
      <c r="J340" s="3104"/>
      <c r="K340" s="3104"/>
      <c r="L340" s="3104"/>
      <c r="M340" s="3104"/>
      <c r="N340" s="3104"/>
      <c r="O340" s="3104"/>
      <c r="P340" s="3104"/>
      <c r="Q340" s="3104"/>
      <c r="R340" s="3104"/>
      <c r="S340" s="3104"/>
      <c r="T340" s="3215"/>
      <c r="U340" s="3104"/>
      <c r="V340" s="3104"/>
      <c r="W340" s="3104"/>
      <c r="X340" s="3104"/>
      <c r="Y340" s="1783"/>
      <c r="Z340" s="1783"/>
      <c r="AA340" s="1783"/>
      <c r="AB340" s="1783"/>
      <c r="AC340" s="3104"/>
      <c r="AD340" s="3104"/>
      <c r="AE340" s="3104"/>
      <c r="AF340" s="3104"/>
      <c r="AG340" s="3104"/>
      <c r="AH340" s="3104"/>
      <c r="AI340" s="3104"/>
      <c r="AJ340" s="3104"/>
      <c r="AK340" s="3104"/>
      <c r="AL340" s="3104"/>
      <c r="AM340" s="3104"/>
      <c r="AN340" s="3104"/>
      <c r="AO340" s="3104"/>
      <c r="AP340" s="3104"/>
      <c r="AQ340" s="3104"/>
      <c r="AR340" s="3104"/>
      <c r="AS340" s="3104"/>
      <c r="AT340" s="3104"/>
      <c r="AU340" s="3104"/>
      <c r="AV340" s="3104"/>
      <c r="AW340" s="1783"/>
      <c r="AX340" s="1783"/>
      <c r="AY340" s="1783"/>
      <c r="AZ340" s="1783"/>
      <c r="BA340" s="1783"/>
      <c r="BB340" s="1783"/>
      <c r="BC340" s="1783"/>
      <c r="BD340" s="1783"/>
      <c r="BE340" s="1783"/>
      <c r="BF340" s="1783"/>
      <c r="BG340" s="1783"/>
      <c r="BH340" s="1783"/>
      <c r="BI340" s="1783"/>
      <c r="BJ340" s="1783"/>
      <c r="BK340" s="1783"/>
      <c r="BL340" s="1783"/>
      <c r="BM340" s="1783"/>
      <c r="BN340" s="1783"/>
      <c r="BO340" s="1783"/>
      <c r="BP340" s="1783"/>
      <c r="BQ340" s="1783"/>
      <c r="BR340" s="1783"/>
      <c r="BS340" s="1783"/>
      <c r="BT340" s="1783"/>
      <c r="BU340" s="1783"/>
      <c r="BV340" s="1783"/>
      <c r="BW340" s="1783"/>
      <c r="BX340" s="1783"/>
    </row>
    <row r="341" spans="1:76">
      <c r="A341" s="3104"/>
      <c r="B341" s="3104"/>
      <c r="C341" s="3215"/>
      <c r="D341" s="3104"/>
      <c r="E341" s="3104"/>
      <c r="F341" s="3104"/>
      <c r="G341" s="3104"/>
      <c r="H341" s="3104"/>
      <c r="I341" s="3104"/>
      <c r="J341" s="3104"/>
      <c r="K341" s="3104"/>
      <c r="L341" s="3104"/>
      <c r="M341" s="3104"/>
      <c r="N341" s="3104"/>
      <c r="O341" s="3104"/>
      <c r="P341" s="3104"/>
      <c r="Q341" s="3104"/>
      <c r="R341" s="3104"/>
      <c r="S341" s="3104"/>
      <c r="T341" s="3215"/>
      <c r="U341" s="3104"/>
      <c r="V341" s="3104"/>
      <c r="W341" s="3104"/>
      <c r="X341" s="3104"/>
      <c r="Y341" s="1783"/>
      <c r="Z341" s="1783"/>
      <c r="AA341" s="1783"/>
      <c r="AB341" s="1783"/>
      <c r="AC341" s="3104"/>
      <c r="AD341" s="3104"/>
      <c r="AE341" s="3104"/>
      <c r="AF341" s="3104"/>
      <c r="AG341" s="3104"/>
      <c r="AH341" s="3104"/>
      <c r="AI341" s="3104"/>
      <c r="AJ341" s="3104"/>
      <c r="AK341" s="3104"/>
      <c r="AL341" s="3104"/>
      <c r="AM341" s="3104"/>
      <c r="AN341" s="3104"/>
      <c r="AO341" s="3104"/>
      <c r="AP341" s="3104"/>
      <c r="AQ341" s="3104"/>
      <c r="AR341" s="3104"/>
      <c r="AS341" s="3104"/>
      <c r="AT341" s="3104"/>
      <c r="AU341" s="3104"/>
      <c r="AV341" s="3104"/>
      <c r="AW341" s="1783"/>
      <c r="AX341" s="1783"/>
      <c r="AY341" s="1783"/>
      <c r="AZ341" s="1783"/>
      <c r="BA341" s="1783"/>
      <c r="BB341" s="1783"/>
      <c r="BC341" s="1783"/>
      <c r="BD341" s="1783"/>
      <c r="BE341" s="1783"/>
      <c r="BF341" s="1783"/>
      <c r="BG341" s="1783"/>
      <c r="BH341" s="1783"/>
      <c r="BI341" s="1783"/>
      <c r="BJ341" s="1783"/>
      <c r="BK341" s="1783"/>
      <c r="BL341" s="1783"/>
      <c r="BM341" s="1783"/>
      <c r="BN341" s="1783"/>
      <c r="BO341" s="1783"/>
      <c r="BP341" s="1783"/>
      <c r="BQ341" s="1783"/>
      <c r="BR341" s="1783"/>
      <c r="BS341" s="1783"/>
      <c r="BT341" s="1783"/>
      <c r="BU341" s="1783"/>
      <c r="BV341" s="1783"/>
      <c r="BW341" s="1783"/>
      <c r="BX341" s="1783"/>
    </row>
    <row r="342" spans="1:76">
      <c r="A342" s="3104"/>
      <c r="B342" s="3104"/>
      <c r="C342" s="3215"/>
      <c r="D342" s="3104"/>
      <c r="E342" s="3104"/>
      <c r="F342" s="3104"/>
      <c r="G342" s="3104"/>
      <c r="H342" s="3104"/>
      <c r="I342" s="3104"/>
      <c r="J342" s="3104"/>
      <c r="K342" s="3104"/>
      <c r="L342" s="3104"/>
      <c r="M342" s="3104"/>
      <c r="N342" s="3104"/>
      <c r="O342" s="3104"/>
      <c r="P342" s="3104"/>
      <c r="Q342" s="3104"/>
      <c r="R342" s="3104"/>
      <c r="S342" s="3104"/>
      <c r="T342" s="3215"/>
      <c r="U342" s="3104"/>
      <c r="V342" s="3104"/>
      <c r="W342" s="3104"/>
      <c r="X342" s="3104"/>
      <c r="Y342" s="1783"/>
      <c r="Z342" s="1783"/>
      <c r="AA342" s="1783"/>
      <c r="AB342" s="1783"/>
      <c r="AC342" s="3104"/>
      <c r="AD342" s="3104"/>
      <c r="AE342" s="3104"/>
      <c r="AF342" s="3104"/>
      <c r="AG342" s="3104"/>
      <c r="AH342" s="3104"/>
      <c r="AI342" s="3104"/>
      <c r="AJ342" s="3104"/>
      <c r="AK342" s="3104"/>
      <c r="AL342" s="3104"/>
      <c r="AM342" s="3104"/>
      <c r="AN342" s="3104"/>
      <c r="AO342" s="3104"/>
      <c r="AP342" s="3104"/>
      <c r="AQ342" s="3104"/>
      <c r="AR342" s="3104"/>
      <c r="AS342" s="3104"/>
      <c r="AT342" s="3104"/>
      <c r="AU342" s="3104"/>
      <c r="AV342" s="3104"/>
      <c r="AW342" s="1783"/>
      <c r="AX342" s="1783"/>
      <c r="AY342" s="1783"/>
      <c r="AZ342" s="1783"/>
      <c r="BA342" s="1783"/>
      <c r="BB342" s="1783"/>
      <c r="BC342" s="1783"/>
      <c r="BD342" s="1783"/>
      <c r="BE342" s="1783"/>
      <c r="BF342" s="1783"/>
      <c r="BG342" s="1783"/>
      <c r="BH342" s="1783"/>
      <c r="BI342" s="1783"/>
      <c r="BJ342" s="1783"/>
      <c r="BK342" s="1783"/>
      <c r="BL342" s="1783"/>
      <c r="BM342" s="1783"/>
      <c r="BN342" s="1783"/>
      <c r="BO342" s="1783"/>
      <c r="BP342" s="1783"/>
      <c r="BQ342" s="1783"/>
      <c r="BR342" s="1783"/>
      <c r="BS342" s="1783"/>
      <c r="BT342" s="1783"/>
      <c r="BU342" s="1783"/>
      <c r="BV342" s="1783"/>
      <c r="BW342" s="1783"/>
      <c r="BX342" s="1783"/>
    </row>
    <row r="343" spans="1:76">
      <c r="A343" s="3104"/>
      <c r="B343" s="3104"/>
      <c r="C343" s="3215"/>
      <c r="D343" s="3104"/>
      <c r="E343" s="3104"/>
      <c r="F343" s="3104"/>
      <c r="G343" s="3104"/>
      <c r="H343" s="3104"/>
      <c r="I343" s="3104"/>
      <c r="J343" s="3104"/>
      <c r="K343" s="3104"/>
      <c r="L343" s="3104"/>
      <c r="M343" s="3104"/>
      <c r="N343" s="3104"/>
      <c r="O343" s="3104"/>
      <c r="P343" s="3104"/>
      <c r="Q343" s="3104"/>
      <c r="R343" s="3104"/>
      <c r="S343" s="3104"/>
      <c r="T343" s="3215"/>
      <c r="U343" s="3104"/>
      <c r="V343" s="3104"/>
      <c r="W343" s="3104"/>
      <c r="X343" s="3104"/>
      <c r="Y343" s="1783"/>
      <c r="Z343" s="1783"/>
      <c r="AA343" s="1783"/>
      <c r="AB343" s="1783"/>
      <c r="AC343" s="3104"/>
      <c r="AD343" s="3104"/>
      <c r="AE343" s="3104"/>
      <c r="AF343" s="3104"/>
      <c r="AG343" s="3104"/>
      <c r="AH343" s="3104"/>
      <c r="AI343" s="3104"/>
      <c r="AJ343" s="3104"/>
      <c r="AK343" s="3104"/>
      <c r="AL343" s="3104"/>
      <c r="AM343" s="3104"/>
      <c r="AN343" s="3104"/>
      <c r="AO343" s="3104"/>
      <c r="AP343" s="3104"/>
      <c r="AQ343" s="3104"/>
      <c r="AR343" s="3104"/>
      <c r="AS343" s="3104"/>
      <c r="AT343" s="3104"/>
      <c r="AU343" s="3104"/>
      <c r="AV343" s="3104"/>
      <c r="AW343" s="1783"/>
      <c r="AX343" s="1783"/>
      <c r="AY343" s="1783"/>
      <c r="AZ343" s="1783"/>
      <c r="BA343" s="1783"/>
      <c r="BB343" s="1783"/>
      <c r="BC343" s="1783"/>
      <c r="BD343" s="1783"/>
      <c r="BE343" s="1783"/>
      <c r="BF343" s="1783"/>
      <c r="BG343" s="1783"/>
      <c r="BH343" s="1783"/>
      <c r="BI343" s="1783"/>
      <c r="BJ343" s="1783"/>
      <c r="BK343" s="1783"/>
      <c r="BL343" s="1783"/>
      <c r="BM343" s="1783"/>
      <c r="BN343" s="1783"/>
      <c r="BO343" s="1783"/>
      <c r="BP343" s="1783"/>
      <c r="BQ343" s="1783"/>
      <c r="BR343" s="1783"/>
      <c r="BS343" s="1783"/>
      <c r="BT343" s="1783"/>
      <c r="BU343" s="1783"/>
      <c r="BV343" s="1783"/>
      <c r="BW343" s="1783"/>
      <c r="BX343" s="1783"/>
    </row>
    <row r="344" spans="1:76">
      <c r="A344" s="3104"/>
      <c r="B344" s="3104"/>
      <c r="C344" s="3215"/>
      <c r="D344" s="3104"/>
      <c r="E344" s="3104"/>
      <c r="F344" s="3104"/>
      <c r="G344" s="3104"/>
      <c r="H344" s="3104"/>
      <c r="I344" s="3104"/>
      <c r="J344" s="3104"/>
      <c r="K344" s="3104"/>
      <c r="L344" s="3104"/>
      <c r="M344" s="3104"/>
      <c r="N344" s="3104"/>
      <c r="O344" s="3104"/>
      <c r="P344" s="3104"/>
      <c r="Q344" s="3104"/>
      <c r="R344" s="3104"/>
      <c r="S344" s="3104"/>
      <c r="T344" s="3215"/>
      <c r="U344" s="3104"/>
      <c r="V344" s="3104"/>
      <c r="W344" s="3104"/>
      <c r="X344" s="3104"/>
      <c r="Y344" s="1783"/>
      <c r="Z344" s="1783"/>
      <c r="AA344" s="1783"/>
      <c r="AB344" s="1783"/>
      <c r="AC344" s="3104"/>
      <c r="AD344" s="3104"/>
      <c r="AE344" s="3104"/>
      <c r="AF344" s="3104"/>
      <c r="AG344" s="3104"/>
      <c r="AH344" s="3104"/>
      <c r="AI344" s="3104"/>
      <c r="AJ344" s="3104"/>
      <c r="AK344" s="3104"/>
      <c r="AL344" s="3104"/>
      <c r="AM344" s="3104"/>
      <c r="AN344" s="3104"/>
      <c r="AO344" s="3104"/>
      <c r="AP344" s="3104"/>
      <c r="AQ344" s="3104"/>
      <c r="AR344" s="3104"/>
      <c r="AS344" s="3104"/>
      <c r="AT344" s="3104"/>
      <c r="AU344" s="3104"/>
      <c r="AV344" s="3104"/>
      <c r="AW344" s="1783"/>
      <c r="AX344" s="1783"/>
      <c r="AY344" s="1783"/>
      <c r="AZ344" s="1783"/>
      <c r="BA344" s="1783"/>
      <c r="BB344" s="1783"/>
      <c r="BC344" s="1783"/>
      <c r="BD344" s="1783"/>
      <c r="BE344" s="1783"/>
      <c r="BF344" s="1783"/>
      <c r="BG344" s="1783"/>
      <c r="BH344" s="1783"/>
      <c r="BI344" s="1783"/>
      <c r="BJ344" s="1783"/>
      <c r="BK344" s="1783"/>
      <c r="BL344" s="1783"/>
      <c r="BM344" s="1783"/>
      <c r="BN344" s="1783"/>
      <c r="BO344" s="1783"/>
      <c r="BP344" s="1783"/>
      <c r="BQ344" s="1783"/>
      <c r="BR344" s="1783"/>
      <c r="BS344" s="1783"/>
      <c r="BT344" s="1783"/>
      <c r="BU344" s="1783"/>
      <c r="BV344" s="1783"/>
      <c r="BW344" s="1783"/>
      <c r="BX344" s="1783"/>
    </row>
    <row r="345" spans="1:76">
      <c r="A345" s="3104"/>
      <c r="B345" s="3104"/>
      <c r="C345" s="3215"/>
      <c r="D345" s="3104"/>
      <c r="E345" s="3104"/>
      <c r="F345" s="3104"/>
      <c r="G345" s="3104"/>
      <c r="H345" s="3104"/>
      <c r="I345" s="3104"/>
      <c r="J345" s="3104"/>
      <c r="K345" s="3104"/>
      <c r="L345" s="3104"/>
      <c r="M345" s="3104"/>
      <c r="N345" s="3104"/>
      <c r="O345" s="3104"/>
      <c r="P345" s="3104"/>
      <c r="Q345" s="3104"/>
      <c r="R345" s="3104"/>
      <c r="S345" s="3104"/>
      <c r="T345" s="3215"/>
      <c r="U345" s="3104"/>
      <c r="V345" s="3104"/>
      <c r="W345" s="3104"/>
      <c r="X345" s="3104"/>
      <c r="Y345" s="1783"/>
      <c r="Z345" s="1783"/>
      <c r="AA345" s="1783"/>
      <c r="AB345" s="1783"/>
      <c r="AC345" s="3104"/>
      <c r="AD345" s="3104"/>
      <c r="AE345" s="3104"/>
      <c r="AF345" s="3104"/>
      <c r="AG345" s="3104"/>
      <c r="AH345" s="3104"/>
      <c r="AI345" s="3104"/>
      <c r="AJ345" s="3104"/>
      <c r="AK345" s="3104"/>
      <c r="AL345" s="3104"/>
      <c r="AM345" s="3104"/>
      <c r="AN345" s="3104"/>
      <c r="AO345" s="3104"/>
      <c r="AP345" s="3104"/>
      <c r="AQ345" s="3104"/>
      <c r="AR345" s="3104"/>
      <c r="AS345" s="3104"/>
      <c r="AT345" s="3104"/>
      <c r="AU345" s="3104"/>
      <c r="AV345" s="3104"/>
      <c r="AW345" s="1783"/>
      <c r="AX345" s="1783"/>
      <c r="AY345" s="1783"/>
      <c r="AZ345" s="1783"/>
      <c r="BA345" s="1783"/>
      <c r="BB345" s="1783"/>
      <c r="BC345" s="1783"/>
      <c r="BD345" s="1783"/>
      <c r="BE345" s="1783"/>
      <c r="BF345" s="1783"/>
      <c r="BG345" s="1783"/>
      <c r="BH345" s="1783"/>
      <c r="BI345" s="1783"/>
      <c r="BJ345" s="1783"/>
      <c r="BK345" s="1783"/>
      <c r="BL345" s="1783"/>
      <c r="BM345" s="1783"/>
      <c r="BN345" s="1783"/>
      <c r="BO345" s="1783"/>
      <c r="BP345" s="1783"/>
      <c r="BQ345" s="1783"/>
      <c r="BR345" s="1783"/>
      <c r="BS345" s="1783"/>
      <c r="BT345" s="1783"/>
      <c r="BU345" s="1783"/>
      <c r="BV345" s="1783"/>
      <c r="BW345" s="1783"/>
      <c r="BX345" s="1783"/>
    </row>
    <row r="346" spans="1:76">
      <c r="A346" s="3104"/>
      <c r="B346" s="3104"/>
      <c r="C346" s="3215"/>
      <c r="D346" s="3104"/>
      <c r="E346" s="3104"/>
      <c r="F346" s="3104"/>
      <c r="G346" s="3104"/>
      <c r="H346" s="3104"/>
      <c r="I346" s="3104"/>
      <c r="J346" s="3104"/>
      <c r="K346" s="3104"/>
      <c r="L346" s="3104"/>
      <c r="M346" s="3104"/>
      <c r="N346" s="3104"/>
      <c r="O346" s="3104"/>
      <c r="P346" s="3104"/>
      <c r="Q346" s="3104"/>
      <c r="R346" s="3104"/>
      <c r="S346" s="3104"/>
      <c r="T346" s="3215"/>
      <c r="U346" s="3104"/>
      <c r="V346" s="3104"/>
      <c r="W346" s="3104"/>
      <c r="X346" s="3104"/>
      <c r="Y346" s="1783"/>
      <c r="Z346" s="1783"/>
      <c r="AA346" s="1783"/>
      <c r="AB346" s="1783"/>
      <c r="AC346" s="3104"/>
      <c r="AD346" s="3104"/>
      <c r="AE346" s="3104"/>
      <c r="AF346" s="3104"/>
      <c r="AG346" s="3104"/>
      <c r="AH346" s="3104"/>
      <c r="AI346" s="3104"/>
      <c r="AJ346" s="3104"/>
      <c r="AK346" s="3104"/>
      <c r="AL346" s="3104"/>
      <c r="AM346" s="3104"/>
      <c r="AN346" s="3104"/>
      <c r="AO346" s="3104"/>
      <c r="AP346" s="3104"/>
      <c r="AQ346" s="3104"/>
      <c r="AR346" s="3104"/>
      <c r="AS346" s="3104"/>
      <c r="AT346" s="3104"/>
      <c r="AU346" s="3104"/>
      <c r="AV346" s="3104"/>
      <c r="AW346" s="1783"/>
      <c r="AX346" s="1783"/>
      <c r="AY346" s="1783"/>
      <c r="AZ346" s="1783"/>
      <c r="BA346" s="1783"/>
      <c r="BB346" s="1783"/>
      <c r="BC346" s="1783"/>
      <c r="BD346" s="1783"/>
      <c r="BE346" s="1783"/>
      <c r="BF346" s="1783"/>
      <c r="BG346" s="1783"/>
      <c r="BH346" s="1783"/>
      <c r="BI346" s="1783"/>
      <c r="BJ346" s="1783"/>
      <c r="BK346" s="1783"/>
      <c r="BL346" s="1783"/>
      <c r="BM346" s="1783"/>
      <c r="BN346" s="1783"/>
      <c r="BO346" s="1783"/>
      <c r="BP346" s="1783"/>
      <c r="BQ346" s="1783"/>
      <c r="BR346" s="1783"/>
      <c r="BS346" s="1783"/>
      <c r="BT346" s="1783"/>
      <c r="BU346" s="1783"/>
      <c r="BV346" s="1783"/>
      <c r="BW346" s="1783"/>
      <c r="BX346" s="1783"/>
    </row>
    <row r="347" spans="1:76">
      <c r="A347" s="3104"/>
      <c r="B347" s="3104"/>
      <c r="C347" s="3215"/>
      <c r="D347" s="3104"/>
      <c r="E347" s="3104"/>
      <c r="F347" s="3104"/>
      <c r="G347" s="3104"/>
      <c r="H347" s="3104"/>
      <c r="I347" s="3104"/>
      <c r="J347" s="3104"/>
      <c r="K347" s="3104"/>
      <c r="L347" s="3104"/>
      <c r="M347" s="3104"/>
      <c r="N347" s="3104"/>
      <c r="O347" s="3104"/>
      <c r="P347" s="3104"/>
      <c r="Q347" s="3104"/>
      <c r="R347" s="3104"/>
      <c r="S347" s="3104"/>
      <c r="T347" s="3215"/>
      <c r="U347" s="3104"/>
      <c r="V347" s="3104"/>
      <c r="W347" s="3104"/>
      <c r="X347" s="3104"/>
      <c r="Y347" s="1783"/>
      <c r="Z347" s="1783"/>
      <c r="AA347" s="1783"/>
      <c r="AB347" s="1783"/>
      <c r="AC347" s="3104"/>
      <c r="AD347" s="3104"/>
      <c r="AE347" s="3104"/>
      <c r="AF347" s="3104"/>
      <c r="AG347" s="3104"/>
      <c r="AH347" s="3104"/>
      <c r="AI347" s="3104"/>
      <c r="AJ347" s="3104"/>
      <c r="AK347" s="3104"/>
      <c r="AL347" s="3104"/>
      <c r="AM347" s="3104"/>
      <c r="AN347" s="3104"/>
      <c r="AO347" s="3104"/>
      <c r="AP347" s="3104"/>
      <c r="AQ347" s="3104"/>
      <c r="AR347" s="3104"/>
      <c r="AS347" s="3104"/>
      <c r="AT347" s="3104"/>
      <c r="AU347" s="3104"/>
      <c r="AV347" s="3104"/>
      <c r="AW347" s="1783"/>
      <c r="AX347" s="1783"/>
      <c r="AY347" s="1783"/>
      <c r="AZ347" s="1783"/>
      <c r="BA347" s="1783"/>
      <c r="BB347" s="1783"/>
      <c r="BC347" s="1783"/>
      <c r="BD347" s="1783"/>
      <c r="BE347" s="1783"/>
      <c r="BF347" s="1783"/>
      <c r="BG347" s="1783"/>
      <c r="BH347" s="1783"/>
      <c r="BI347" s="1783"/>
      <c r="BJ347" s="1783"/>
      <c r="BK347" s="1783"/>
      <c r="BL347" s="1783"/>
      <c r="BM347" s="1783"/>
      <c r="BN347" s="1783"/>
      <c r="BO347" s="1783"/>
      <c r="BP347" s="1783"/>
      <c r="BQ347" s="1783"/>
      <c r="BR347" s="1783"/>
      <c r="BS347" s="1783"/>
      <c r="BT347" s="1783"/>
      <c r="BU347" s="1783"/>
      <c r="BV347" s="1783"/>
      <c r="BW347" s="1783"/>
      <c r="BX347" s="1783"/>
    </row>
    <row r="348" spans="1:76">
      <c r="A348" s="3104"/>
      <c r="B348" s="3104"/>
      <c r="C348" s="3215"/>
      <c r="D348" s="3104"/>
      <c r="E348" s="3104"/>
      <c r="F348" s="3104"/>
      <c r="G348" s="3104"/>
      <c r="H348" s="3104"/>
      <c r="I348" s="3104"/>
      <c r="J348" s="3104"/>
      <c r="K348" s="3104"/>
      <c r="L348" s="3104"/>
      <c r="M348" s="3104"/>
      <c r="N348" s="3104"/>
      <c r="O348" s="3104"/>
      <c r="P348" s="3104"/>
      <c r="Q348" s="3104"/>
      <c r="R348" s="3104"/>
      <c r="S348" s="3104"/>
      <c r="T348" s="3215"/>
      <c r="U348" s="3104"/>
      <c r="V348" s="3104"/>
      <c r="W348" s="3104"/>
      <c r="X348" s="3104"/>
      <c r="Y348" s="1783"/>
      <c r="Z348" s="1783"/>
      <c r="AA348" s="1783"/>
      <c r="AB348" s="1783"/>
      <c r="AC348" s="3104"/>
      <c r="AD348" s="3104"/>
      <c r="AE348" s="3104"/>
      <c r="AF348" s="3104"/>
      <c r="AG348" s="3104"/>
      <c r="AH348" s="3104"/>
      <c r="AI348" s="3104"/>
      <c r="AJ348" s="3104"/>
      <c r="AK348" s="3104"/>
      <c r="AL348" s="3104"/>
      <c r="AM348" s="3104"/>
      <c r="AN348" s="3104"/>
      <c r="AO348" s="3104"/>
      <c r="AP348" s="3104"/>
      <c r="AQ348" s="3104"/>
      <c r="AR348" s="3104"/>
      <c r="AS348" s="3104"/>
      <c r="AT348" s="3104"/>
      <c r="AU348" s="3104"/>
      <c r="AV348" s="3104"/>
      <c r="AW348" s="1783"/>
      <c r="AX348" s="1783"/>
      <c r="AY348" s="1783"/>
      <c r="AZ348" s="1783"/>
      <c r="BA348" s="1783"/>
      <c r="BB348" s="1783"/>
      <c r="BC348" s="1783"/>
      <c r="BD348" s="1783"/>
      <c r="BE348" s="1783"/>
      <c r="BF348" s="1783"/>
      <c r="BG348" s="1783"/>
      <c r="BH348" s="1783"/>
      <c r="BI348" s="1783"/>
      <c r="BJ348" s="1783"/>
      <c r="BK348" s="1783"/>
      <c r="BL348" s="1783"/>
      <c r="BM348" s="1783"/>
      <c r="BN348" s="1783"/>
      <c r="BO348" s="1783"/>
      <c r="BP348" s="1783"/>
      <c r="BQ348" s="1783"/>
      <c r="BR348" s="1783"/>
      <c r="BS348" s="1783"/>
      <c r="BT348" s="1783"/>
      <c r="BU348" s="1783"/>
      <c r="BV348" s="1783"/>
      <c r="BW348" s="1783"/>
      <c r="BX348" s="1783"/>
    </row>
    <row r="349" spans="1:76">
      <c r="A349" s="3104"/>
      <c r="B349" s="3104"/>
      <c r="C349" s="3215"/>
      <c r="D349" s="3104"/>
      <c r="E349" s="3104"/>
      <c r="F349" s="3104"/>
      <c r="G349" s="3104"/>
      <c r="H349" s="3104"/>
      <c r="I349" s="3104"/>
      <c r="J349" s="3104"/>
      <c r="K349" s="3104"/>
      <c r="L349" s="3104"/>
      <c r="M349" s="3104"/>
      <c r="N349" s="3104"/>
      <c r="O349" s="3104"/>
      <c r="P349" s="3104"/>
      <c r="Q349" s="3104"/>
      <c r="R349" s="3104"/>
      <c r="S349" s="3104"/>
      <c r="T349" s="3215"/>
      <c r="U349" s="3104"/>
      <c r="V349" s="3104"/>
      <c r="W349" s="3104"/>
      <c r="X349" s="3104"/>
      <c r="Y349" s="1783"/>
      <c r="Z349" s="1783"/>
      <c r="AA349" s="1783"/>
      <c r="AB349" s="1783"/>
      <c r="AC349" s="3104"/>
      <c r="AD349" s="3104"/>
      <c r="AE349" s="3104"/>
      <c r="AF349" s="3104"/>
      <c r="AG349" s="3104"/>
      <c r="AH349" s="3104"/>
      <c r="AI349" s="3104"/>
      <c r="AJ349" s="3104"/>
      <c r="AK349" s="3104"/>
      <c r="AL349" s="3104"/>
      <c r="AM349" s="3104"/>
      <c r="AN349" s="3104"/>
      <c r="AO349" s="3104"/>
      <c r="AP349" s="3104"/>
      <c r="AQ349" s="3104"/>
      <c r="AR349" s="3104"/>
      <c r="AS349" s="3104"/>
      <c r="AT349" s="3104"/>
      <c r="AU349" s="3104"/>
      <c r="AV349" s="3104"/>
      <c r="AW349" s="1783"/>
      <c r="AX349" s="1783"/>
      <c r="AY349" s="1783"/>
      <c r="AZ349" s="1783"/>
      <c r="BA349" s="1783"/>
      <c r="BB349" s="1783"/>
      <c r="BC349" s="1783"/>
      <c r="BD349" s="1783"/>
      <c r="BE349" s="1783"/>
      <c r="BF349" s="1783"/>
      <c r="BG349" s="1783"/>
      <c r="BH349" s="1783"/>
      <c r="BI349" s="1783"/>
      <c r="BJ349" s="1783"/>
      <c r="BK349" s="1783"/>
      <c r="BL349" s="1783"/>
      <c r="BM349" s="1783"/>
      <c r="BN349" s="1783"/>
      <c r="BO349" s="1783"/>
      <c r="BP349" s="1783"/>
      <c r="BQ349" s="1783"/>
      <c r="BR349" s="1783"/>
      <c r="BS349" s="1783"/>
      <c r="BT349" s="1783"/>
      <c r="BU349" s="1783"/>
      <c r="BV349" s="1783"/>
      <c r="BW349" s="1783"/>
      <c r="BX349" s="1783"/>
    </row>
    <row r="350" spans="1:76">
      <c r="A350" s="3104"/>
      <c r="B350" s="3104"/>
      <c r="C350" s="3215"/>
      <c r="D350" s="3104"/>
      <c r="E350" s="3104"/>
      <c r="F350" s="3104"/>
      <c r="G350" s="3104"/>
      <c r="H350" s="3104"/>
      <c r="I350" s="3104"/>
      <c r="J350" s="3104"/>
      <c r="K350" s="3104"/>
      <c r="L350" s="3104"/>
      <c r="M350" s="3104"/>
      <c r="N350" s="3104"/>
      <c r="O350" s="3104"/>
      <c r="P350" s="3104"/>
      <c r="Q350" s="3104"/>
      <c r="R350" s="3104"/>
      <c r="S350" s="3104"/>
      <c r="T350" s="3215"/>
      <c r="U350" s="3104"/>
      <c r="V350" s="3104"/>
      <c r="W350" s="3104"/>
      <c r="X350" s="3104"/>
      <c r="Y350" s="1783"/>
      <c r="Z350" s="1783"/>
      <c r="AA350" s="1783"/>
      <c r="AB350" s="1783"/>
      <c r="AC350" s="3104"/>
      <c r="AD350" s="3104"/>
      <c r="AE350" s="3104"/>
      <c r="AF350" s="3104"/>
      <c r="AG350" s="3104"/>
      <c r="AH350" s="3104"/>
      <c r="AI350" s="3104"/>
      <c r="AJ350" s="3104"/>
      <c r="AK350" s="3104"/>
      <c r="AL350" s="3104"/>
      <c r="AM350" s="3104"/>
      <c r="AN350" s="3104"/>
      <c r="AO350" s="3104"/>
      <c r="AP350" s="3104"/>
      <c r="AQ350" s="3104"/>
      <c r="AR350" s="3104"/>
      <c r="AS350" s="3104"/>
      <c r="AT350" s="3104"/>
      <c r="AU350" s="3104"/>
      <c r="AV350" s="3104"/>
      <c r="AW350" s="1783"/>
      <c r="AX350" s="1783"/>
      <c r="AY350" s="1783"/>
      <c r="AZ350" s="1783"/>
      <c r="BA350" s="1783"/>
      <c r="BB350" s="1783"/>
      <c r="BC350" s="1783"/>
      <c r="BD350" s="1783"/>
      <c r="BE350" s="1783"/>
      <c r="BF350" s="1783"/>
      <c r="BG350" s="1783"/>
      <c r="BH350" s="1783"/>
      <c r="BI350" s="1783"/>
      <c r="BJ350" s="1783"/>
      <c r="BK350" s="1783"/>
      <c r="BL350" s="1783"/>
      <c r="BM350" s="1783"/>
      <c r="BN350" s="1783"/>
      <c r="BO350" s="1783"/>
      <c r="BP350" s="1783"/>
      <c r="BQ350" s="1783"/>
      <c r="BR350" s="1783"/>
      <c r="BS350" s="1783"/>
      <c r="BT350" s="1783"/>
      <c r="BU350" s="1783"/>
      <c r="BV350" s="1783"/>
      <c r="BW350" s="1783"/>
      <c r="BX350" s="1783"/>
    </row>
    <row r="351" spans="1:76">
      <c r="A351" s="3104"/>
      <c r="B351" s="3104"/>
      <c r="C351" s="3215"/>
      <c r="D351" s="3104"/>
      <c r="E351" s="3104"/>
      <c r="F351" s="3104"/>
      <c r="G351" s="3104"/>
      <c r="H351" s="3104"/>
      <c r="I351" s="3104"/>
      <c r="J351" s="3104"/>
      <c r="K351" s="3104"/>
      <c r="L351" s="3104"/>
      <c r="M351" s="3104"/>
      <c r="N351" s="3104"/>
      <c r="O351" s="3104"/>
      <c r="P351" s="3104"/>
      <c r="Q351" s="3104"/>
      <c r="R351" s="3104"/>
      <c r="S351" s="3104"/>
      <c r="T351" s="3215"/>
      <c r="U351" s="3104"/>
      <c r="V351" s="3104"/>
      <c r="W351" s="3104"/>
      <c r="X351" s="3104"/>
      <c r="Y351" s="1783"/>
      <c r="Z351" s="1783"/>
      <c r="AA351" s="1783"/>
      <c r="AB351" s="1783"/>
      <c r="AC351" s="3104"/>
      <c r="AD351" s="3104"/>
      <c r="AE351" s="3104"/>
      <c r="AF351" s="3104"/>
      <c r="AG351" s="3104"/>
      <c r="AH351" s="3104"/>
      <c r="AI351" s="3104"/>
      <c r="AJ351" s="3104"/>
      <c r="AK351" s="3104"/>
      <c r="AL351" s="3104"/>
      <c r="AM351" s="3104"/>
      <c r="AN351" s="3104"/>
      <c r="AO351" s="3104"/>
      <c r="AP351" s="3104"/>
      <c r="AQ351" s="3104"/>
      <c r="AR351" s="3104"/>
      <c r="AS351" s="3104"/>
      <c r="AT351" s="3104"/>
      <c r="AU351" s="3104"/>
      <c r="AV351" s="3104"/>
      <c r="AW351" s="1783"/>
      <c r="AX351" s="1783"/>
      <c r="AY351" s="1783"/>
      <c r="AZ351" s="1783"/>
      <c r="BA351" s="1783"/>
      <c r="BB351" s="1783"/>
      <c r="BC351" s="1783"/>
      <c r="BD351" s="1783"/>
      <c r="BE351" s="1783"/>
      <c r="BF351" s="1783"/>
      <c r="BG351" s="1783"/>
      <c r="BH351" s="1783"/>
      <c r="BI351" s="1783"/>
      <c r="BJ351" s="1783"/>
      <c r="BK351" s="1783"/>
      <c r="BL351" s="1783"/>
      <c r="BM351" s="1783"/>
      <c r="BN351" s="1783"/>
      <c r="BO351" s="1783"/>
      <c r="BP351" s="1783"/>
      <c r="BQ351" s="1783"/>
      <c r="BR351" s="1783"/>
      <c r="BS351" s="1783"/>
      <c r="BT351" s="1783"/>
      <c r="BU351" s="1783"/>
      <c r="BV351" s="1783"/>
      <c r="BW351" s="1783"/>
      <c r="BX351" s="1783"/>
    </row>
    <row r="352" spans="1:76">
      <c r="A352" s="3104"/>
      <c r="B352" s="3104"/>
      <c r="C352" s="3215"/>
      <c r="D352" s="3104"/>
      <c r="E352" s="3104"/>
      <c r="F352" s="3104"/>
      <c r="G352" s="3104"/>
      <c r="H352" s="3104"/>
      <c r="I352" s="3104"/>
      <c r="J352" s="3104"/>
      <c r="K352" s="3104"/>
      <c r="L352" s="3104"/>
      <c r="M352" s="3104"/>
      <c r="N352" s="3104"/>
      <c r="O352" s="3104"/>
      <c r="P352" s="3104"/>
      <c r="Q352" s="3104"/>
      <c r="R352" s="3104"/>
      <c r="S352" s="3104"/>
      <c r="T352" s="3215"/>
      <c r="U352" s="3104"/>
      <c r="V352" s="3104"/>
      <c r="W352" s="3104"/>
      <c r="X352" s="3104"/>
      <c r="Y352" s="1783"/>
      <c r="Z352" s="1783"/>
      <c r="AA352" s="1783"/>
      <c r="AB352" s="1783"/>
      <c r="AC352" s="3104"/>
      <c r="AD352" s="3104"/>
      <c r="AE352" s="3104"/>
      <c r="AF352" s="3104"/>
      <c r="AG352" s="3104"/>
      <c r="AH352" s="3104"/>
      <c r="AI352" s="3104"/>
      <c r="AJ352" s="3104"/>
      <c r="AK352" s="3104"/>
      <c r="AL352" s="3104"/>
      <c r="AM352" s="3104"/>
      <c r="AN352" s="3104"/>
      <c r="AO352" s="3104"/>
      <c r="AP352" s="3104"/>
      <c r="AQ352" s="3104"/>
      <c r="AR352" s="3104"/>
      <c r="AS352" s="3104"/>
      <c r="AT352" s="3104"/>
      <c r="AU352" s="3104"/>
      <c r="AV352" s="3104"/>
      <c r="AW352" s="1783"/>
      <c r="AX352" s="1783"/>
      <c r="AY352" s="1783"/>
      <c r="AZ352" s="1783"/>
      <c r="BA352" s="1783"/>
      <c r="BB352" s="1783"/>
      <c r="BC352" s="1783"/>
      <c r="BD352" s="1783"/>
      <c r="BE352" s="1783"/>
      <c r="BF352" s="1783"/>
      <c r="BG352" s="1783"/>
      <c r="BH352" s="1783"/>
      <c r="BI352" s="1783"/>
      <c r="BJ352" s="1783"/>
      <c r="BK352" s="1783"/>
      <c r="BL352" s="1783"/>
      <c r="BM352" s="1783"/>
      <c r="BN352" s="1783"/>
      <c r="BO352" s="1783"/>
      <c r="BP352" s="1783"/>
      <c r="BQ352" s="1783"/>
      <c r="BR352" s="1783"/>
      <c r="BS352" s="1783"/>
      <c r="BT352" s="1783"/>
      <c r="BU352" s="1783"/>
      <c r="BV352" s="1783"/>
      <c r="BW352" s="1783"/>
      <c r="BX352" s="1783"/>
    </row>
    <row r="353" spans="1:76">
      <c r="A353" s="3104"/>
      <c r="B353" s="3104"/>
      <c r="C353" s="3215"/>
      <c r="D353" s="3104"/>
      <c r="E353" s="3104"/>
      <c r="F353" s="3104"/>
      <c r="G353" s="3104"/>
      <c r="H353" s="3104"/>
      <c r="I353" s="3104"/>
      <c r="J353" s="3104"/>
      <c r="K353" s="3104"/>
      <c r="L353" s="3104"/>
      <c r="M353" s="3104"/>
      <c r="N353" s="3104"/>
      <c r="O353" s="3104"/>
      <c r="P353" s="3104"/>
      <c r="Q353" s="3104"/>
      <c r="R353" s="3104"/>
      <c r="S353" s="3104"/>
      <c r="T353" s="3215"/>
      <c r="U353" s="3104"/>
      <c r="V353" s="3104"/>
      <c r="W353" s="3104"/>
      <c r="X353" s="3104"/>
      <c r="Y353" s="1783"/>
      <c r="Z353" s="1783"/>
      <c r="AA353" s="1783"/>
      <c r="AB353" s="1783"/>
      <c r="AC353" s="3104"/>
      <c r="AD353" s="3104"/>
      <c r="AE353" s="3104"/>
      <c r="AF353" s="3104"/>
      <c r="AG353" s="3104"/>
      <c r="AH353" s="3104"/>
      <c r="AI353" s="3104"/>
      <c r="AJ353" s="3104"/>
      <c r="AK353" s="3104"/>
      <c r="AL353" s="3104"/>
      <c r="AM353" s="3104"/>
      <c r="AN353" s="3104"/>
      <c r="AO353" s="3104"/>
      <c r="AP353" s="3104"/>
      <c r="AQ353" s="3104"/>
      <c r="AR353" s="3104"/>
      <c r="AS353" s="3104"/>
      <c r="AT353" s="3104"/>
      <c r="AU353" s="3104"/>
      <c r="AV353" s="3104"/>
      <c r="AW353" s="1783"/>
      <c r="AX353" s="1783"/>
      <c r="AY353" s="1783"/>
      <c r="AZ353" s="1783"/>
      <c r="BA353" s="1783"/>
      <c r="BB353" s="1783"/>
      <c r="BC353" s="1783"/>
      <c r="BD353" s="1783"/>
      <c r="BE353" s="1783"/>
      <c r="BF353" s="1783"/>
      <c r="BG353" s="1783"/>
      <c r="BH353" s="1783"/>
      <c r="BI353" s="1783"/>
      <c r="BJ353" s="1783"/>
      <c r="BK353" s="1783"/>
      <c r="BL353" s="1783"/>
      <c r="BM353" s="1783"/>
      <c r="BN353" s="1783"/>
      <c r="BO353" s="1783"/>
      <c r="BP353" s="1783"/>
      <c r="BQ353" s="1783"/>
      <c r="BR353" s="1783"/>
      <c r="BS353" s="1783"/>
      <c r="BT353" s="1783"/>
      <c r="BU353" s="1783"/>
      <c r="BV353" s="1783"/>
      <c r="BW353" s="1783"/>
      <c r="BX353" s="1783"/>
    </row>
    <row r="354" spans="1:76">
      <c r="A354" s="3104"/>
      <c r="B354" s="3104"/>
      <c r="C354" s="3215"/>
      <c r="D354" s="3104"/>
      <c r="E354" s="3104"/>
      <c r="F354" s="3104"/>
      <c r="G354" s="3104"/>
      <c r="H354" s="3104"/>
      <c r="I354" s="3104"/>
      <c r="J354" s="3104"/>
      <c r="K354" s="3104"/>
      <c r="L354" s="3104"/>
      <c r="M354" s="3104"/>
      <c r="N354" s="3104"/>
      <c r="O354" s="3104"/>
      <c r="P354" s="3104"/>
      <c r="Q354" s="3104"/>
      <c r="R354" s="3104"/>
      <c r="S354" s="3104"/>
      <c r="T354" s="3215"/>
      <c r="U354" s="3104"/>
      <c r="V354" s="3104"/>
      <c r="W354" s="3104"/>
      <c r="X354" s="3104"/>
      <c r="Y354" s="1783"/>
      <c r="Z354" s="1783"/>
      <c r="AA354" s="1783"/>
      <c r="AB354" s="1783"/>
      <c r="AC354" s="3104"/>
      <c r="AD354" s="3104"/>
      <c r="AE354" s="3104"/>
      <c r="AF354" s="3104"/>
      <c r="AG354" s="3104"/>
      <c r="AH354" s="3104"/>
      <c r="AI354" s="3104"/>
      <c r="AJ354" s="3104"/>
      <c r="AK354" s="3104"/>
      <c r="AL354" s="3104"/>
      <c r="AM354" s="3104"/>
      <c r="AN354" s="3104"/>
      <c r="AO354" s="3104"/>
      <c r="AP354" s="3104"/>
      <c r="AQ354" s="3104"/>
      <c r="AR354" s="3104"/>
      <c r="AS354" s="3104"/>
      <c r="AT354" s="3104"/>
      <c r="AU354" s="3104"/>
      <c r="AV354" s="3104"/>
      <c r="AW354" s="1783"/>
      <c r="AX354" s="1783"/>
      <c r="AY354" s="1783"/>
      <c r="AZ354" s="1783"/>
      <c r="BA354" s="1783"/>
      <c r="BB354" s="1783"/>
      <c r="BC354" s="1783"/>
      <c r="BD354" s="1783"/>
      <c r="BE354" s="1783"/>
      <c r="BF354" s="1783"/>
      <c r="BG354" s="1783"/>
      <c r="BH354" s="1783"/>
      <c r="BI354" s="1783"/>
      <c r="BJ354" s="1783"/>
      <c r="BK354" s="1783"/>
      <c r="BL354" s="1783"/>
      <c r="BM354" s="1783"/>
      <c r="BN354" s="1783"/>
      <c r="BO354" s="1783"/>
      <c r="BP354" s="1783"/>
      <c r="BQ354" s="1783"/>
      <c r="BR354" s="1783"/>
      <c r="BS354" s="1783"/>
      <c r="BT354" s="1783"/>
      <c r="BU354" s="1783"/>
      <c r="BV354" s="1783"/>
      <c r="BW354" s="1783"/>
      <c r="BX354" s="1783"/>
    </row>
    <row r="355" spans="1:76">
      <c r="A355" s="3104"/>
      <c r="B355" s="3104"/>
      <c r="C355" s="3215"/>
      <c r="D355" s="3104"/>
      <c r="E355" s="3104"/>
      <c r="F355" s="3104"/>
      <c r="G355" s="3104"/>
      <c r="H355" s="3104"/>
      <c r="I355" s="3104"/>
      <c r="J355" s="3104"/>
      <c r="K355" s="3104"/>
      <c r="L355" s="3104"/>
      <c r="M355" s="3104"/>
      <c r="N355" s="3104"/>
      <c r="O355" s="3104"/>
      <c r="P355" s="3104"/>
      <c r="Q355" s="3104"/>
      <c r="R355" s="3104"/>
      <c r="S355" s="3104"/>
      <c r="T355" s="3215"/>
      <c r="U355" s="3104"/>
      <c r="V355" s="3104"/>
      <c r="W355" s="3104"/>
      <c r="X355" s="3104"/>
      <c r="Y355" s="1783"/>
      <c r="Z355" s="1783"/>
      <c r="AA355" s="1783"/>
      <c r="AB355" s="1783"/>
      <c r="AC355" s="3104"/>
      <c r="AD355" s="3104"/>
      <c r="AE355" s="3104"/>
      <c r="AF355" s="3104"/>
      <c r="AG355" s="3104"/>
      <c r="AH355" s="3104"/>
      <c r="AI355" s="3104"/>
      <c r="AJ355" s="3104"/>
      <c r="AK355" s="3104"/>
      <c r="AL355" s="3104"/>
      <c r="AM355" s="3104"/>
      <c r="AN355" s="3104"/>
      <c r="AO355" s="3104"/>
      <c r="AP355" s="3104"/>
      <c r="AQ355" s="3104"/>
      <c r="AR355" s="3104"/>
      <c r="AS355" s="3104"/>
      <c r="AT355" s="3104"/>
      <c r="AU355" s="3104"/>
      <c r="AV355" s="3104"/>
      <c r="AW355" s="1783"/>
      <c r="AX355" s="1783"/>
      <c r="AY355" s="1783"/>
      <c r="AZ355" s="1783"/>
      <c r="BA355" s="1783"/>
      <c r="BB355" s="1783"/>
      <c r="BC355" s="1783"/>
      <c r="BD355" s="1783"/>
      <c r="BE355" s="1783"/>
      <c r="BF355" s="1783"/>
      <c r="BG355" s="1783"/>
      <c r="BH355" s="1783"/>
      <c r="BI355" s="1783"/>
      <c r="BJ355" s="1783"/>
      <c r="BK355" s="1783"/>
      <c r="BL355" s="1783"/>
      <c r="BM355" s="1783"/>
      <c r="BN355" s="1783"/>
      <c r="BO355" s="1783"/>
      <c r="BP355" s="1783"/>
      <c r="BQ355" s="1783"/>
      <c r="BR355" s="1783"/>
      <c r="BS355" s="1783"/>
      <c r="BT355" s="1783"/>
      <c r="BU355" s="1783"/>
      <c r="BV355" s="1783"/>
      <c r="BW355" s="1783"/>
      <c r="BX355" s="1783"/>
    </row>
    <row r="356" spans="1:76">
      <c r="A356" s="3104"/>
      <c r="B356" s="3104"/>
      <c r="C356" s="3215"/>
      <c r="D356" s="3104"/>
      <c r="E356" s="3104"/>
      <c r="F356" s="3104"/>
      <c r="G356" s="3104"/>
      <c r="H356" s="3104"/>
      <c r="I356" s="3104"/>
      <c r="J356" s="3104"/>
      <c r="K356" s="3104"/>
      <c r="L356" s="3104"/>
      <c r="M356" s="3104"/>
      <c r="N356" s="3104"/>
      <c r="O356" s="3104"/>
      <c r="P356" s="3104"/>
      <c r="Q356" s="3104"/>
      <c r="R356" s="3104"/>
      <c r="S356" s="3104"/>
      <c r="T356" s="3215"/>
      <c r="U356" s="3104"/>
      <c r="V356" s="3104"/>
      <c r="W356" s="3104"/>
      <c r="X356" s="3104"/>
      <c r="Y356" s="1783"/>
      <c r="Z356" s="1783"/>
      <c r="AA356" s="1783"/>
      <c r="AB356" s="1783"/>
      <c r="AC356" s="3104"/>
      <c r="AD356" s="3104"/>
      <c r="AE356" s="3104"/>
      <c r="AF356" s="3104"/>
      <c r="AG356" s="3104"/>
      <c r="AH356" s="3104"/>
      <c r="AI356" s="3104"/>
      <c r="AJ356" s="3104"/>
      <c r="AK356" s="3104"/>
      <c r="AL356" s="3104"/>
      <c r="AM356" s="3104"/>
      <c r="AN356" s="3104"/>
      <c r="AO356" s="3104"/>
      <c r="AP356" s="3104"/>
      <c r="AQ356" s="3104"/>
      <c r="AR356" s="3104"/>
      <c r="AS356" s="3104"/>
      <c r="AT356" s="3104"/>
      <c r="AU356" s="3104"/>
      <c r="AV356" s="3104"/>
      <c r="AW356" s="1783"/>
      <c r="AX356" s="1783"/>
      <c r="AY356" s="1783"/>
      <c r="AZ356" s="1783"/>
      <c r="BA356" s="1783"/>
      <c r="BB356" s="1783"/>
      <c r="BC356" s="1783"/>
      <c r="BD356" s="1783"/>
      <c r="BE356" s="1783"/>
      <c r="BF356" s="1783"/>
      <c r="BG356" s="1783"/>
      <c r="BH356" s="1783"/>
      <c r="BI356" s="1783"/>
      <c r="BJ356" s="1783"/>
      <c r="BK356" s="1783"/>
      <c r="BL356" s="1783"/>
      <c r="BM356" s="1783"/>
      <c r="BN356" s="1783"/>
      <c r="BO356" s="1783"/>
      <c r="BP356" s="1783"/>
      <c r="BQ356" s="1783"/>
      <c r="BR356" s="1783"/>
      <c r="BS356" s="1783"/>
      <c r="BT356" s="1783"/>
      <c r="BU356" s="1783"/>
      <c r="BV356" s="1783"/>
      <c r="BW356" s="1783"/>
      <c r="BX356" s="1783"/>
    </row>
    <row r="357" spans="1:76">
      <c r="A357" s="3104"/>
      <c r="B357" s="3104"/>
      <c r="C357" s="3215"/>
      <c r="D357" s="3104"/>
      <c r="E357" s="3104"/>
      <c r="F357" s="3104"/>
      <c r="G357" s="3104"/>
      <c r="H357" s="3104"/>
      <c r="I357" s="3104"/>
      <c r="J357" s="3104"/>
      <c r="K357" s="3104"/>
      <c r="L357" s="3104"/>
      <c r="M357" s="3104"/>
      <c r="N357" s="3104"/>
      <c r="O357" s="3104"/>
      <c r="P357" s="3104"/>
      <c r="Q357" s="3104"/>
      <c r="R357" s="3104"/>
      <c r="S357" s="3104"/>
      <c r="T357" s="3215"/>
      <c r="U357" s="3104"/>
      <c r="V357" s="3104"/>
      <c r="W357" s="3104"/>
      <c r="X357" s="3104"/>
      <c r="Y357" s="1783"/>
      <c r="Z357" s="1783"/>
      <c r="AA357" s="1783"/>
      <c r="AB357" s="1783"/>
      <c r="AC357" s="3104"/>
      <c r="AD357" s="3104"/>
      <c r="AE357" s="3104"/>
      <c r="AF357" s="3104"/>
      <c r="AG357" s="3104"/>
      <c r="AH357" s="3104"/>
      <c r="AI357" s="3104"/>
      <c r="AJ357" s="3104"/>
      <c r="AK357" s="3104"/>
      <c r="AL357" s="3104"/>
      <c r="AM357" s="3104"/>
      <c r="AN357" s="3104"/>
      <c r="AO357" s="3104"/>
      <c r="AP357" s="3104"/>
      <c r="AQ357" s="3104"/>
      <c r="AR357" s="3104"/>
      <c r="AS357" s="3104"/>
      <c r="AT357" s="3104"/>
      <c r="AU357" s="3104"/>
      <c r="AV357" s="3104"/>
      <c r="AW357" s="1783"/>
      <c r="AX357" s="1783"/>
      <c r="AY357" s="1783"/>
      <c r="AZ357" s="1783"/>
      <c r="BA357" s="1783"/>
      <c r="BB357" s="1783"/>
      <c r="BC357" s="1783"/>
      <c r="BD357" s="1783"/>
      <c r="BE357" s="1783"/>
      <c r="BF357" s="1783"/>
      <c r="BG357" s="1783"/>
      <c r="BH357" s="1783"/>
      <c r="BI357" s="1783"/>
      <c r="BJ357" s="1783"/>
      <c r="BK357" s="1783"/>
      <c r="BL357" s="1783"/>
      <c r="BM357" s="1783"/>
      <c r="BN357" s="1783"/>
      <c r="BO357" s="1783"/>
      <c r="BP357" s="1783"/>
      <c r="BQ357" s="1783"/>
      <c r="BR357" s="1783"/>
      <c r="BS357" s="1783"/>
      <c r="BT357" s="1783"/>
      <c r="BU357" s="1783"/>
      <c r="BV357" s="1783"/>
      <c r="BW357" s="1783"/>
      <c r="BX357" s="1783"/>
    </row>
    <row r="358" spans="1:76">
      <c r="A358" s="3104"/>
      <c r="B358" s="3104"/>
      <c r="C358" s="3215"/>
      <c r="D358" s="3104"/>
      <c r="E358" s="3104"/>
      <c r="F358" s="3104"/>
      <c r="G358" s="3104"/>
      <c r="H358" s="3104"/>
      <c r="I358" s="3104"/>
      <c r="J358" s="3104"/>
      <c r="K358" s="3104"/>
      <c r="L358" s="3104"/>
      <c r="M358" s="3104"/>
      <c r="N358" s="3104"/>
      <c r="O358" s="3104"/>
      <c r="P358" s="3104"/>
      <c r="Q358" s="3104"/>
      <c r="R358" s="3104"/>
      <c r="S358" s="3104"/>
      <c r="T358" s="3215"/>
      <c r="U358" s="3104"/>
      <c r="V358" s="3104"/>
      <c r="W358" s="3104"/>
      <c r="X358" s="3104"/>
      <c r="Y358" s="1783"/>
      <c r="Z358" s="1783"/>
      <c r="AA358" s="1783"/>
      <c r="AB358" s="1783"/>
      <c r="AC358" s="3104"/>
      <c r="AD358" s="3104"/>
      <c r="AE358" s="3104"/>
      <c r="AF358" s="3104"/>
      <c r="AG358" s="3104"/>
      <c r="AH358" s="3104"/>
      <c r="AI358" s="3104"/>
      <c r="AJ358" s="3104"/>
      <c r="AK358" s="3104"/>
      <c r="AL358" s="3104"/>
      <c r="AM358" s="3104"/>
      <c r="AN358" s="3104"/>
      <c r="AO358" s="3104"/>
      <c r="AP358" s="3104"/>
      <c r="AQ358" s="3104"/>
      <c r="AR358" s="3104"/>
      <c r="AS358" s="3104"/>
      <c r="AT358" s="3104"/>
      <c r="AU358" s="3104"/>
      <c r="AV358" s="3104"/>
      <c r="AW358" s="1783"/>
      <c r="AX358" s="1783"/>
      <c r="AY358" s="1783"/>
      <c r="AZ358" s="1783"/>
      <c r="BA358" s="1783"/>
      <c r="BB358" s="1783"/>
      <c r="BC358" s="1783"/>
      <c r="BD358" s="1783"/>
      <c r="BE358" s="1783"/>
      <c r="BF358" s="1783"/>
      <c r="BG358" s="1783"/>
      <c r="BH358" s="1783"/>
      <c r="BI358" s="1783"/>
      <c r="BJ358" s="1783"/>
      <c r="BK358" s="1783"/>
      <c r="BL358" s="1783"/>
      <c r="BM358" s="1783"/>
      <c r="BN358" s="1783"/>
      <c r="BO358" s="1783"/>
      <c r="BP358" s="1783"/>
      <c r="BQ358" s="1783"/>
      <c r="BR358" s="1783"/>
      <c r="BS358" s="1783"/>
      <c r="BT358" s="1783"/>
      <c r="BU358" s="1783"/>
      <c r="BV358" s="1783"/>
      <c r="BW358" s="1783"/>
      <c r="BX358" s="1783"/>
    </row>
    <row r="359" spans="1:76">
      <c r="A359" s="3104"/>
      <c r="B359" s="3104"/>
      <c r="C359" s="3215"/>
      <c r="D359" s="3104"/>
      <c r="E359" s="3104"/>
      <c r="F359" s="3104"/>
      <c r="G359" s="3104"/>
      <c r="H359" s="3104"/>
      <c r="I359" s="3104"/>
      <c r="J359" s="3104"/>
      <c r="K359" s="3104"/>
      <c r="L359" s="3104"/>
      <c r="M359" s="3104"/>
      <c r="N359" s="3104"/>
      <c r="O359" s="3104"/>
      <c r="P359" s="3104"/>
      <c r="Q359" s="3104"/>
      <c r="R359" s="3104"/>
      <c r="S359" s="3104"/>
      <c r="T359" s="3215"/>
      <c r="U359" s="3104"/>
      <c r="V359" s="3104"/>
      <c r="W359" s="3104"/>
      <c r="X359" s="3104"/>
      <c r="Y359" s="1783"/>
      <c r="Z359" s="1783"/>
      <c r="AA359" s="1783"/>
      <c r="AB359" s="1783"/>
      <c r="AC359" s="3104"/>
      <c r="AD359" s="3104"/>
      <c r="AE359" s="3104"/>
      <c r="AF359" s="3104"/>
      <c r="AG359" s="3104"/>
      <c r="AH359" s="3104"/>
      <c r="AI359" s="3104"/>
      <c r="AJ359" s="3104"/>
      <c r="AK359" s="3104"/>
      <c r="AL359" s="3104"/>
      <c r="AM359" s="3104"/>
      <c r="AN359" s="3104"/>
      <c r="AO359" s="3104"/>
      <c r="AP359" s="3104"/>
      <c r="AQ359" s="3104"/>
      <c r="AR359" s="3104"/>
      <c r="AS359" s="3104"/>
      <c r="AT359" s="3104"/>
      <c r="AU359" s="3104"/>
      <c r="AV359" s="3104"/>
      <c r="AW359" s="1783"/>
      <c r="AX359" s="1783"/>
      <c r="AY359" s="1783"/>
      <c r="AZ359" s="1783"/>
      <c r="BA359" s="1783"/>
      <c r="BB359" s="1783"/>
      <c r="BC359" s="1783"/>
      <c r="BD359" s="1783"/>
      <c r="BE359" s="1783"/>
      <c r="BF359" s="1783"/>
      <c r="BG359" s="1783"/>
      <c r="BH359" s="1783"/>
      <c r="BI359" s="1783"/>
      <c r="BJ359" s="1783"/>
      <c r="BK359" s="1783"/>
      <c r="BL359" s="1783"/>
      <c r="BM359" s="1783"/>
      <c r="BN359" s="1783"/>
      <c r="BO359" s="1783"/>
      <c r="BP359" s="1783"/>
      <c r="BQ359" s="1783"/>
      <c r="BR359" s="1783"/>
      <c r="BS359" s="1783"/>
      <c r="BT359" s="1783"/>
      <c r="BU359" s="1783"/>
      <c r="BV359" s="1783"/>
      <c r="BW359" s="1783"/>
      <c r="BX359" s="1783"/>
    </row>
    <row r="360" spans="1:76">
      <c r="A360" s="3104"/>
      <c r="B360" s="3104"/>
      <c r="C360" s="3215"/>
      <c r="D360" s="3104"/>
      <c r="E360" s="3104"/>
      <c r="F360" s="3104"/>
      <c r="G360" s="3104"/>
      <c r="H360" s="3104"/>
      <c r="I360" s="3104"/>
      <c r="J360" s="3104"/>
      <c r="K360" s="3104"/>
      <c r="L360" s="3104"/>
      <c r="M360" s="3104"/>
      <c r="N360" s="3104"/>
      <c r="O360" s="3104"/>
      <c r="P360" s="3104"/>
      <c r="Q360" s="3104"/>
      <c r="R360" s="3104"/>
      <c r="S360" s="3104"/>
      <c r="T360" s="3215"/>
      <c r="U360" s="3104"/>
      <c r="V360" s="3104"/>
      <c r="W360" s="3104"/>
      <c r="X360" s="3104"/>
      <c r="Y360" s="1783"/>
      <c r="Z360" s="1783"/>
      <c r="AA360" s="1783"/>
      <c r="AB360" s="1783"/>
      <c r="AC360" s="3104"/>
      <c r="AD360" s="3104"/>
      <c r="AE360" s="3104"/>
      <c r="AF360" s="3104"/>
      <c r="AG360" s="3104"/>
      <c r="AH360" s="3104"/>
      <c r="AI360" s="3104"/>
      <c r="AJ360" s="3104"/>
      <c r="AK360" s="3104"/>
      <c r="AL360" s="3104"/>
      <c r="AM360" s="3104"/>
      <c r="AN360" s="3104"/>
      <c r="AO360" s="3104"/>
      <c r="AP360" s="3104"/>
      <c r="AQ360" s="3104"/>
      <c r="AR360" s="3104"/>
      <c r="AS360" s="3104"/>
      <c r="AT360" s="3104"/>
      <c r="AU360" s="3104"/>
      <c r="AV360" s="3104"/>
      <c r="AW360" s="1783"/>
      <c r="AX360" s="1783"/>
      <c r="AY360" s="1783"/>
      <c r="AZ360" s="1783"/>
      <c r="BA360" s="1783"/>
      <c r="BB360" s="1783"/>
      <c r="BC360" s="1783"/>
      <c r="BD360" s="1783"/>
      <c r="BE360" s="1783"/>
      <c r="BF360" s="1783"/>
      <c r="BG360" s="1783"/>
      <c r="BH360" s="1783"/>
      <c r="BI360" s="1783"/>
      <c r="BJ360" s="1783"/>
      <c r="BK360" s="1783"/>
      <c r="BL360" s="1783"/>
      <c r="BM360" s="1783"/>
      <c r="BN360" s="1783"/>
      <c r="BO360" s="1783"/>
      <c r="BP360" s="1783"/>
      <c r="BQ360" s="1783"/>
      <c r="BR360" s="1783"/>
      <c r="BS360" s="1783"/>
      <c r="BT360" s="1783"/>
      <c r="BU360" s="1783"/>
      <c r="BV360" s="1783"/>
      <c r="BW360" s="1783"/>
      <c r="BX360" s="1783"/>
    </row>
    <row r="361" spans="1:76">
      <c r="A361" s="3104"/>
      <c r="B361" s="3104"/>
      <c r="C361" s="3215"/>
      <c r="D361" s="3104"/>
      <c r="E361" s="3104"/>
      <c r="F361" s="3104"/>
      <c r="G361" s="3104"/>
      <c r="H361" s="3104"/>
      <c r="I361" s="3104"/>
      <c r="J361" s="3104"/>
      <c r="K361" s="3104"/>
      <c r="L361" s="3104"/>
      <c r="M361" s="3104"/>
      <c r="N361" s="3104"/>
      <c r="O361" s="3104"/>
      <c r="P361" s="3104"/>
      <c r="Q361" s="3104"/>
      <c r="R361" s="3104"/>
      <c r="S361" s="3104"/>
      <c r="T361" s="3215"/>
      <c r="U361" s="3104"/>
      <c r="V361" s="3104"/>
      <c r="W361" s="3104"/>
      <c r="X361" s="3104"/>
      <c r="Y361" s="1783"/>
      <c r="Z361" s="1783"/>
      <c r="AA361" s="1783"/>
      <c r="AB361" s="1783"/>
      <c r="AC361" s="3104"/>
      <c r="AD361" s="3104"/>
      <c r="AE361" s="3104"/>
      <c r="AF361" s="3104"/>
      <c r="AG361" s="3104"/>
      <c r="AH361" s="3104"/>
      <c r="AI361" s="3104"/>
      <c r="AJ361" s="3104"/>
      <c r="AK361" s="3104"/>
      <c r="AL361" s="3104"/>
      <c r="AM361" s="3104"/>
      <c r="AN361" s="3104"/>
      <c r="AO361" s="3104"/>
      <c r="AP361" s="3104"/>
      <c r="AQ361" s="3104"/>
      <c r="AR361" s="3104"/>
      <c r="AS361" s="3104"/>
      <c r="AT361" s="3104"/>
      <c r="AU361" s="3104"/>
      <c r="AV361" s="3104"/>
      <c r="AW361" s="1783"/>
      <c r="AX361" s="1783"/>
      <c r="AY361" s="1783"/>
      <c r="AZ361" s="1783"/>
      <c r="BA361" s="1783"/>
      <c r="BB361" s="1783"/>
      <c r="BC361" s="1783"/>
      <c r="BD361" s="1783"/>
      <c r="BE361" s="1783"/>
      <c r="BF361" s="1783"/>
      <c r="BG361" s="1783"/>
      <c r="BH361" s="1783"/>
      <c r="BI361" s="1783"/>
      <c r="BJ361" s="1783"/>
      <c r="BK361" s="1783"/>
      <c r="BL361" s="1783"/>
      <c r="BM361" s="1783"/>
      <c r="BN361" s="1783"/>
      <c r="BO361" s="1783"/>
      <c r="BP361" s="1783"/>
      <c r="BQ361" s="1783"/>
      <c r="BR361" s="1783"/>
      <c r="BS361" s="1783"/>
      <c r="BT361" s="1783"/>
      <c r="BU361" s="1783"/>
      <c r="BV361" s="1783"/>
      <c r="BW361" s="1783"/>
      <c r="BX361" s="1783"/>
    </row>
    <row r="362" spans="1:76">
      <c r="A362" s="3104"/>
      <c r="B362" s="3104"/>
      <c r="C362" s="3215"/>
      <c r="D362" s="3104"/>
      <c r="E362" s="3104"/>
      <c r="F362" s="3104"/>
      <c r="G362" s="3104"/>
      <c r="H362" s="3104"/>
      <c r="I362" s="3104"/>
      <c r="J362" s="3104"/>
      <c r="K362" s="3104"/>
      <c r="L362" s="3104"/>
      <c r="M362" s="3104"/>
      <c r="N362" s="3104"/>
      <c r="O362" s="3104"/>
      <c r="P362" s="3104"/>
      <c r="Q362" s="3104"/>
      <c r="R362" s="3104"/>
      <c r="S362" s="3104"/>
      <c r="T362" s="3215"/>
      <c r="U362" s="3104"/>
      <c r="V362" s="3104"/>
      <c r="W362" s="3104"/>
      <c r="X362" s="3104"/>
      <c r="Y362" s="1783"/>
      <c r="Z362" s="1783"/>
      <c r="AA362" s="1783"/>
      <c r="AB362" s="1783"/>
      <c r="AC362" s="3104"/>
      <c r="AD362" s="3104"/>
      <c r="AE362" s="3104"/>
      <c r="AF362" s="3104"/>
      <c r="AG362" s="3104"/>
      <c r="AH362" s="3104"/>
      <c r="AI362" s="3104"/>
      <c r="AJ362" s="3104"/>
      <c r="AK362" s="3104"/>
      <c r="AL362" s="3104"/>
      <c r="AM362" s="3104"/>
      <c r="AN362" s="3104"/>
      <c r="AO362" s="3104"/>
      <c r="AP362" s="3104"/>
      <c r="AQ362" s="3104"/>
      <c r="AR362" s="3104"/>
      <c r="AS362" s="3104"/>
      <c r="AT362" s="3104"/>
      <c r="AU362" s="3104"/>
      <c r="AV362" s="3104"/>
      <c r="AW362" s="1783"/>
      <c r="AX362" s="1783"/>
      <c r="AY362" s="1783"/>
      <c r="AZ362" s="1783"/>
      <c r="BA362" s="1783"/>
      <c r="BB362" s="1783"/>
      <c r="BC362" s="1783"/>
      <c r="BD362" s="1783"/>
      <c r="BE362" s="1783"/>
      <c r="BF362" s="1783"/>
      <c r="BG362" s="1783"/>
      <c r="BH362" s="1783"/>
      <c r="BI362" s="1783"/>
      <c r="BJ362" s="1783"/>
      <c r="BK362" s="1783"/>
      <c r="BL362" s="1783"/>
      <c r="BM362" s="1783"/>
      <c r="BN362" s="1783"/>
      <c r="BO362" s="1783"/>
      <c r="BP362" s="1783"/>
      <c r="BQ362" s="1783"/>
      <c r="BR362" s="1783"/>
      <c r="BS362" s="1783"/>
      <c r="BT362" s="1783"/>
      <c r="BU362" s="1783"/>
      <c r="BV362" s="1783"/>
      <c r="BW362" s="1783"/>
      <c r="BX362" s="1783"/>
    </row>
    <row r="363" spans="1:76">
      <c r="A363" s="3104"/>
      <c r="B363" s="3104"/>
      <c r="C363" s="3215"/>
      <c r="D363" s="3104"/>
      <c r="E363" s="3104"/>
      <c r="F363" s="3104"/>
      <c r="G363" s="3104"/>
      <c r="H363" s="3104"/>
      <c r="I363" s="3104"/>
      <c r="J363" s="3104"/>
      <c r="K363" s="3104"/>
      <c r="L363" s="3104"/>
      <c r="M363" s="3104"/>
      <c r="N363" s="3104"/>
      <c r="O363" s="3104"/>
      <c r="P363" s="3104"/>
      <c r="Q363" s="3104"/>
      <c r="R363" s="3104"/>
      <c r="S363" s="3104"/>
      <c r="T363" s="3215"/>
      <c r="U363" s="3104"/>
      <c r="V363" s="3104"/>
      <c r="W363" s="3104"/>
      <c r="X363" s="3104"/>
      <c r="Y363" s="1783"/>
      <c r="Z363" s="1783"/>
      <c r="AA363" s="1783"/>
      <c r="AB363" s="1783"/>
      <c r="AC363" s="3104"/>
      <c r="AD363" s="3104"/>
      <c r="AE363" s="3104"/>
      <c r="AF363" s="3104"/>
      <c r="AG363" s="3104"/>
      <c r="AH363" s="3104"/>
      <c r="AI363" s="3104"/>
      <c r="AJ363" s="3104"/>
      <c r="AK363" s="3104"/>
      <c r="AL363" s="3104"/>
      <c r="AM363" s="3104"/>
      <c r="AN363" s="3104"/>
      <c r="AO363" s="3104"/>
      <c r="AP363" s="3104"/>
      <c r="AQ363" s="3104"/>
      <c r="AR363" s="3104"/>
      <c r="AS363" s="3104"/>
      <c r="AT363" s="3104"/>
      <c r="AU363" s="3104"/>
      <c r="AV363" s="3104"/>
      <c r="AW363" s="1783"/>
      <c r="AX363" s="1783"/>
      <c r="AY363" s="1783"/>
      <c r="AZ363" s="1783"/>
      <c r="BA363" s="1783"/>
      <c r="BB363" s="1783"/>
      <c r="BC363" s="1783"/>
      <c r="BD363" s="1783"/>
      <c r="BE363" s="1783"/>
      <c r="BF363" s="1783"/>
      <c r="BG363" s="1783"/>
      <c r="BH363" s="1783"/>
      <c r="BI363" s="1783"/>
      <c r="BJ363" s="1783"/>
      <c r="BK363" s="1783"/>
      <c r="BL363" s="1783"/>
      <c r="BM363" s="1783"/>
      <c r="BN363" s="1783"/>
      <c r="BO363" s="1783"/>
      <c r="BP363" s="1783"/>
      <c r="BQ363" s="1783"/>
      <c r="BR363" s="1783"/>
      <c r="BS363" s="1783"/>
      <c r="BT363" s="1783"/>
      <c r="BU363" s="1783"/>
      <c r="BV363" s="1783"/>
      <c r="BW363" s="1783"/>
      <c r="BX363" s="1783"/>
    </row>
    <row r="364" spans="1:76">
      <c r="A364" s="3104"/>
      <c r="B364" s="3104"/>
      <c r="C364" s="3215"/>
      <c r="D364" s="3104"/>
      <c r="E364" s="3104"/>
      <c r="F364" s="3104"/>
      <c r="G364" s="3104"/>
      <c r="H364" s="3104"/>
      <c r="I364" s="3104"/>
      <c r="J364" s="3104"/>
      <c r="K364" s="3104"/>
      <c r="L364" s="3104"/>
      <c r="M364" s="3104"/>
      <c r="N364" s="3104"/>
      <c r="O364" s="3104"/>
      <c r="P364" s="3104"/>
      <c r="Q364" s="3104"/>
      <c r="R364" s="3104"/>
      <c r="S364" s="3104"/>
      <c r="T364" s="3215"/>
      <c r="U364" s="3104"/>
      <c r="V364" s="3104"/>
      <c r="W364" s="3104"/>
      <c r="X364" s="3104"/>
      <c r="Y364" s="1783"/>
      <c r="Z364" s="1783"/>
      <c r="AA364" s="1783"/>
      <c r="AB364" s="1783"/>
      <c r="AC364" s="3104"/>
      <c r="AD364" s="3104"/>
      <c r="AE364" s="3104"/>
      <c r="AF364" s="3104"/>
      <c r="AG364" s="3104"/>
      <c r="AH364" s="3104"/>
      <c r="AI364" s="3104"/>
      <c r="AJ364" s="3104"/>
      <c r="AK364" s="3104"/>
      <c r="AL364" s="3104"/>
      <c r="AM364" s="3104"/>
      <c r="AN364" s="3104"/>
      <c r="AO364" s="3104"/>
      <c r="AP364" s="3104"/>
      <c r="AQ364" s="3104"/>
      <c r="AR364" s="3104"/>
      <c r="AS364" s="3104"/>
      <c r="AT364" s="3104"/>
      <c r="AU364" s="3104"/>
      <c r="AV364" s="3104"/>
      <c r="AW364" s="1783"/>
      <c r="AX364" s="1783"/>
      <c r="AY364" s="1783"/>
      <c r="AZ364" s="1783"/>
      <c r="BA364" s="1783"/>
      <c r="BB364" s="1783"/>
      <c r="BC364" s="1783"/>
      <c r="BD364" s="1783"/>
      <c r="BE364" s="1783"/>
      <c r="BF364" s="1783"/>
      <c r="BG364" s="1783"/>
      <c r="BH364" s="1783"/>
      <c r="BI364" s="1783"/>
      <c r="BJ364" s="1783"/>
      <c r="BK364" s="1783"/>
      <c r="BL364" s="1783"/>
      <c r="BM364" s="1783"/>
      <c r="BN364" s="1783"/>
      <c r="BO364" s="1783"/>
      <c r="BP364" s="1783"/>
      <c r="BQ364" s="1783"/>
      <c r="BR364" s="1783"/>
      <c r="BS364" s="1783"/>
      <c r="BT364" s="1783"/>
      <c r="BU364" s="1783"/>
      <c r="BV364" s="1783"/>
      <c r="BW364" s="1783"/>
      <c r="BX364" s="1783"/>
    </row>
    <row r="365" spans="1:76">
      <c r="A365" s="3104"/>
      <c r="B365" s="3104"/>
      <c r="C365" s="3215"/>
      <c r="D365" s="3104"/>
      <c r="E365" s="3104"/>
      <c r="F365" s="3104"/>
      <c r="G365" s="3104"/>
      <c r="H365" s="3104"/>
      <c r="I365" s="3104"/>
      <c r="J365" s="3104"/>
      <c r="K365" s="3104"/>
      <c r="L365" s="3104"/>
      <c r="M365" s="3104"/>
      <c r="N365" s="3104"/>
      <c r="O365" s="3104"/>
      <c r="P365" s="3104"/>
      <c r="Q365" s="3104"/>
      <c r="R365" s="3104"/>
      <c r="S365" s="3104"/>
      <c r="T365" s="3215"/>
      <c r="U365" s="3104"/>
      <c r="V365" s="3104"/>
      <c r="W365" s="3104"/>
      <c r="X365" s="3104"/>
      <c r="Y365" s="1783"/>
      <c r="Z365" s="1783"/>
      <c r="AA365" s="1783"/>
      <c r="AB365" s="1783"/>
      <c r="AC365" s="3104"/>
      <c r="AD365" s="3104"/>
      <c r="AE365" s="3104"/>
      <c r="AF365" s="3104"/>
      <c r="AG365" s="3104"/>
      <c r="AH365" s="3104"/>
      <c r="AI365" s="3104"/>
      <c r="AJ365" s="3104"/>
      <c r="AK365" s="3104"/>
      <c r="AL365" s="3104"/>
      <c r="AM365" s="3104"/>
      <c r="AN365" s="3104"/>
      <c r="AO365" s="3104"/>
      <c r="AP365" s="3104"/>
      <c r="AQ365" s="3104"/>
      <c r="AR365" s="3104"/>
      <c r="AS365" s="3104"/>
      <c r="AT365" s="3104"/>
      <c r="AU365" s="3104"/>
      <c r="AV365" s="3104"/>
      <c r="AW365" s="1783"/>
      <c r="AX365" s="1783"/>
      <c r="AY365" s="1783"/>
      <c r="AZ365" s="1783"/>
      <c r="BA365" s="1783"/>
      <c r="BB365" s="1783"/>
      <c r="BC365" s="1783"/>
      <c r="BD365" s="1783"/>
      <c r="BE365" s="1783"/>
      <c r="BF365" s="1783"/>
      <c r="BG365" s="1783"/>
      <c r="BH365" s="1783"/>
      <c r="BI365" s="1783"/>
      <c r="BJ365" s="1783"/>
      <c r="BK365" s="1783"/>
      <c r="BL365" s="1783"/>
      <c r="BM365" s="1783"/>
      <c r="BN365" s="1783"/>
      <c r="BO365" s="1783"/>
      <c r="BP365" s="1783"/>
      <c r="BQ365" s="1783"/>
      <c r="BR365" s="1783"/>
      <c r="BS365" s="1783"/>
      <c r="BT365" s="1783"/>
      <c r="BU365" s="1783"/>
      <c r="BV365" s="1783"/>
      <c r="BW365" s="1783"/>
      <c r="BX365" s="1783"/>
    </row>
    <row r="366" spans="1:76">
      <c r="A366" s="3104"/>
      <c r="B366" s="3104"/>
      <c r="C366" s="3215"/>
      <c r="D366" s="3104"/>
      <c r="E366" s="3104"/>
      <c r="F366" s="3104"/>
      <c r="G366" s="3104"/>
      <c r="H366" s="3104"/>
      <c r="I366" s="3104"/>
      <c r="J366" s="3104"/>
      <c r="K366" s="3104"/>
      <c r="L366" s="3104"/>
      <c r="M366" s="3104"/>
      <c r="N366" s="3104"/>
      <c r="O366" s="3104"/>
      <c r="P366" s="3104"/>
      <c r="Q366" s="3104"/>
      <c r="R366" s="3104"/>
      <c r="S366" s="3104"/>
      <c r="T366" s="3215"/>
      <c r="U366" s="3104"/>
      <c r="V366" s="3104"/>
      <c r="W366" s="3104"/>
      <c r="X366" s="3104"/>
      <c r="Y366" s="1783"/>
      <c r="Z366" s="1783"/>
      <c r="AA366" s="1783"/>
      <c r="AB366" s="1783"/>
      <c r="AC366" s="3104"/>
      <c r="AD366" s="3104"/>
      <c r="AE366" s="3104"/>
      <c r="AF366" s="3104"/>
      <c r="AG366" s="3104"/>
      <c r="AH366" s="3104"/>
      <c r="AI366" s="3104"/>
      <c r="AJ366" s="3104"/>
      <c r="AK366" s="3104"/>
      <c r="AL366" s="3104"/>
      <c r="AM366" s="3104"/>
      <c r="AN366" s="3104"/>
      <c r="AO366" s="3104"/>
      <c r="AP366" s="3104"/>
      <c r="AQ366" s="3104"/>
      <c r="AR366" s="3104"/>
      <c r="AS366" s="3104"/>
      <c r="AT366" s="3104"/>
      <c r="AU366" s="3104"/>
      <c r="AV366" s="3104"/>
      <c r="AW366" s="1783"/>
      <c r="AX366" s="1783"/>
      <c r="AY366" s="1783"/>
      <c r="AZ366" s="1783"/>
      <c r="BA366" s="1783"/>
      <c r="BB366" s="1783"/>
      <c r="BC366" s="1783"/>
      <c r="BD366" s="1783"/>
      <c r="BE366" s="1783"/>
      <c r="BF366" s="1783"/>
      <c r="BG366" s="1783"/>
      <c r="BH366" s="1783"/>
      <c r="BI366" s="1783"/>
      <c r="BJ366" s="1783"/>
      <c r="BK366" s="1783"/>
      <c r="BL366" s="1783"/>
      <c r="BM366" s="1783"/>
      <c r="BN366" s="1783"/>
      <c r="BO366" s="1783"/>
      <c r="BP366" s="1783"/>
      <c r="BQ366" s="1783"/>
      <c r="BR366" s="1783"/>
      <c r="BS366" s="1783"/>
      <c r="BT366" s="1783"/>
      <c r="BU366" s="1783"/>
      <c r="BV366" s="1783"/>
      <c r="BW366" s="1783"/>
      <c r="BX366" s="1783"/>
    </row>
    <row r="367" spans="1:76">
      <c r="A367" s="3104"/>
      <c r="B367" s="3104"/>
      <c r="C367" s="3215"/>
      <c r="D367" s="3104"/>
      <c r="E367" s="3104"/>
      <c r="F367" s="3104"/>
      <c r="G367" s="3104"/>
      <c r="H367" s="3104"/>
      <c r="I367" s="3104"/>
      <c r="J367" s="3104"/>
      <c r="K367" s="3104"/>
      <c r="L367" s="3104"/>
      <c r="M367" s="3104"/>
      <c r="N367" s="3104"/>
      <c r="O367" s="3104"/>
      <c r="P367" s="3104"/>
      <c r="Q367" s="3104"/>
      <c r="R367" s="3104"/>
      <c r="S367" s="3104"/>
      <c r="T367" s="3215"/>
      <c r="U367" s="3104"/>
      <c r="V367" s="3104"/>
      <c r="W367" s="3104"/>
      <c r="X367" s="3104"/>
      <c r="Y367" s="1783"/>
      <c r="Z367" s="1783"/>
      <c r="AA367" s="1783"/>
      <c r="AB367" s="1783"/>
      <c r="AC367" s="3104"/>
      <c r="AD367" s="3104"/>
      <c r="AE367" s="3104"/>
      <c r="AF367" s="3104"/>
      <c r="AG367" s="3104"/>
      <c r="AH367" s="3104"/>
      <c r="AI367" s="3104"/>
      <c r="AJ367" s="3104"/>
      <c r="AK367" s="3104"/>
      <c r="AL367" s="3104"/>
      <c r="AM367" s="3104"/>
      <c r="AN367" s="3104"/>
      <c r="AO367" s="3104"/>
      <c r="AP367" s="3104"/>
      <c r="AQ367" s="3104"/>
      <c r="AR367" s="3104"/>
      <c r="AS367" s="3104"/>
      <c r="AT367" s="3104"/>
      <c r="AU367" s="3104"/>
      <c r="AV367" s="3104"/>
      <c r="AW367" s="1783"/>
      <c r="AX367" s="1783"/>
      <c r="AY367" s="1783"/>
      <c r="AZ367" s="1783"/>
      <c r="BA367" s="1783"/>
      <c r="BB367" s="1783"/>
      <c r="BC367" s="1783"/>
      <c r="BD367" s="1783"/>
      <c r="BE367" s="1783"/>
      <c r="BF367" s="1783"/>
      <c r="BG367" s="1783"/>
      <c r="BH367" s="1783"/>
      <c r="BI367" s="1783"/>
      <c r="BJ367" s="1783"/>
      <c r="BK367" s="1783"/>
      <c r="BL367" s="1783"/>
      <c r="BM367" s="1783"/>
      <c r="BN367" s="1783"/>
      <c r="BO367" s="1783"/>
      <c r="BP367" s="1783"/>
      <c r="BQ367" s="1783"/>
      <c r="BR367" s="1783"/>
      <c r="BS367" s="1783"/>
      <c r="BT367" s="1783"/>
      <c r="BU367" s="1783"/>
      <c r="BV367" s="1783"/>
      <c r="BW367" s="1783"/>
      <c r="BX367" s="1783"/>
    </row>
    <row r="368" spans="1:76">
      <c r="A368" s="3104"/>
      <c r="B368" s="3104"/>
      <c r="C368" s="3215"/>
      <c r="D368" s="3104"/>
      <c r="E368" s="3104"/>
      <c r="F368" s="3104"/>
      <c r="G368" s="3104"/>
      <c r="H368" s="3104"/>
      <c r="I368" s="3104"/>
      <c r="J368" s="3104"/>
      <c r="K368" s="3104"/>
      <c r="L368" s="3104"/>
      <c r="M368" s="3104"/>
      <c r="N368" s="3104"/>
      <c r="O368" s="3104"/>
      <c r="P368" s="3104"/>
      <c r="Q368" s="3104"/>
      <c r="R368" s="3104"/>
      <c r="S368" s="3104"/>
      <c r="T368" s="3215"/>
      <c r="U368" s="3104"/>
      <c r="V368" s="3104"/>
      <c r="W368" s="3104"/>
      <c r="X368" s="3104"/>
      <c r="Y368" s="1783"/>
      <c r="Z368" s="1783"/>
      <c r="AA368" s="1783"/>
      <c r="AB368" s="1783"/>
      <c r="AC368" s="3104"/>
      <c r="AD368" s="3104"/>
      <c r="AE368" s="3104"/>
      <c r="AF368" s="3104"/>
      <c r="AG368" s="3104"/>
      <c r="AH368" s="3104"/>
      <c r="AI368" s="3104"/>
      <c r="AJ368" s="3104"/>
      <c r="AK368" s="3104"/>
      <c r="AL368" s="3104"/>
      <c r="AM368" s="3104"/>
      <c r="AN368" s="3104"/>
      <c r="AO368" s="3104"/>
      <c r="AP368" s="3104"/>
      <c r="AQ368" s="3104"/>
      <c r="AR368" s="3104"/>
      <c r="AS368" s="3104"/>
      <c r="AT368" s="3104"/>
      <c r="AU368" s="3104"/>
      <c r="AV368" s="3104"/>
      <c r="AW368" s="1783"/>
      <c r="AX368" s="1783"/>
      <c r="AY368" s="1783"/>
      <c r="AZ368" s="1783"/>
      <c r="BA368" s="1783"/>
      <c r="BB368" s="1783"/>
      <c r="BC368" s="1783"/>
      <c r="BD368" s="1783"/>
      <c r="BE368" s="1783"/>
      <c r="BF368" s="1783"/>
      <c r="BG368" s="1783"/>
      <c r="BH368" s="1783"/>
      <c r="BI368" s="1783"/>
      <c r="BJ368" s="1783"/>
      <c r="BK368" s="1783"/>
      <c r="BL368" s="1783"/>
      <c r="BM368" s="1783"/>
      <c r="BN368" s="1783"/>
      <c r="BO368" s="1783"/>
      <c r="BP368" s="1783"/>
      <c r="BQ368" s="1783"/>
      <c r="BR368" s="1783"/>
      <c r="BS368" s="1783"/>
      <c r="BT368" s="1783"/>
      <c r="BU368" s="1783"/>
      <c r="BV368" s="1783"/>
      <c r="BW368" s="1783"/>
      <c r="BX368" s="1783"/>
    </row>
    <row r="369" spans="1:76">
      <c r="A369" s="3104"/>
      <c r="B369" s="3104"/>
      <c r="C369" s="3215"/>
      <c r="D369" s="3104"/>
      <c r="E369" s="3104"/>
      <c r="F369" s="3104"/>
      <c r="G369" s="3104"/>
      <c r="H369" s="3104"/>
      <c r="I369" s="3104"/>
      <c r="J369" s="3104"/>
      <c r="K369" s="3104"/>
      <c r="L369" s="3104"/>
      <c r="M369" s="3104"/>
      <c r="N369" s="3104"/>
      <c r="O369" s="3104"/>
      <c r="P369" s="3104"/>
      <c r="Q369" s="3104"/>
      <c r="R369" s="3104"/>
      <c r="S369" s="3104"/>
      <c r="T369" s="3215"/>
      <c r="U369" s="3104"/>
      <c r="V369" s="3104"/>
      <c r="W369" s="3104"/>
      <c r="X369" s="3104"/>
      <c r="Y369" s="1783"/>
      <c r="Z369" s="1783"/>
      <c r="AA369" s="1783"/>
      <c r="AB369" s="1783"/>
      <c r="AC369" s="3104"/>
      <c r="AD369" s="3104"/>
      <c r="AE369" s="3104"/>
      <c r="AF369" s="3104"/>
      <c r="AG369" s="3104"/>
      <c r="AH369" s="3104"/>
      <c r="AI369" s="3104"/>
      <c r="AJ369" s="3104"/>
      <c r="AK369" s="3104"/>
      <c r="AL369" s="3104"/>
      <c r="AM369" s="3104"/>
      <c r="AN369" s="3104"/>
      <c r="AO369" s="3104"/>
      <c r="AP369" s="3104"/>
      <c r="AQ369" s="3104"/>
      <c r="AR369" s="3104"/>
      <c r="AS369" s="3104"/>
      <c r="AT369" s="3104"/>
      <c r="AU369" s="3104"/>
      <c r="AV369" s="3104"/>
      <c r="AW369" s="1783"/>
      <c r="AX369" s="1783"/>
      <c r="AY369" s="1783"/>
      <c r="AZ369" s="1783"/>
      <c r="BA369" s="1783"/>
      <c r="BB369" s="1783"/>
      <c r="BC369" s="1783"/>
      <c r="BD369" s="1783"/>
      <c r="BE369" s="1783"/>
      <c r="BF369" s="1783"/>
      <c r="BG369" s="1783"/>
      <c r="BH369" s="1783"/>
      <c r="BI369" s="1783"/>
      <c r="BJ369" s="1783"/>
      <c r="BK369" s="1783"/>
      <c r="BL369" s="1783"/>
      <c r="BM369" s="1783"/>
      <c r="BN369" s="1783"/>
      <c r="BO369" s="1783"/>
      <c r="BP369" s="1783"/>
      <c r="BQ369" s="1783"/>
      <c r="BR369" s="1783"/>
      <c r="BS369" s="1783"/>
      <c r="BT369" s="1783"/>
      <c r="BU369" s="1783"/>
      <c r="BV369" s="1783"/>
      <c r="BW369" s="1783"/>
      <c r="BX369" s="1783"/>
    </row>
    <row r="370" spans="1:76">
      <c r="A370" s="3104"/>
      <c r="B370" s="3104"/>
      <c r="C370" s="3215"/>
      <c r="D370" s="3104"/>
      <c r="E370" s="3104"/>
      <c r="F370" s="3104"/>
      <c r="G370" s="3104"/>
      <c r="H370" s="3104"/>
      <c r="I370" s="3104"/>
      <c r="J370" s="3104"/>
      <c r="K370" s="3104"/>
      <c r="L370" s="3104"/>
      <c r="M370" s="3104"/>
      <c r="N370" s="3104"/>
      <c r="O370" s="3104"/>
      <c r="P370" s="3104"/>
      <c r="Q370" s="3104"/>
      <c r="R370" s="3104"/>
      <c r="S370" s="3104"/>
      <c r="T370" s="3215"/>
      <c r="U370" s="3104"/>
      <c r="V370" s="3104"/>
      <c r="W370" s="3104"/>
      <c r="X370" s="3104"/>
      <c r="Y370" s="1783"/>
      <c r="Z370" s="1783"/>
      <c r="AA370" s="1783"/>
      <c r="AB370" s="1783"/>
      <c r="AC370" s="3104"/>
      <c r="AD370" s="3104"/>
      <c r="AE370" s="3104"/>
      <c r="AF370" s="3104"/>
      <c r="AG370" s="3104"/>
      <c r="AH370" s="3104"/>
      <c r="AI370" s="3104"/>
      <c r="AJ370" s="3104"/>
      <c r="AK370" s="3104"/>
      <c r="AL370" s="3104"/>
      <c r="AM370" s="3104"/>
      <c r="AN370" s="3104"/>
      <c r="AO370" s="3104"/>
      <c r="AP370" s="3104"/>
      <c r="AQ370" s="3104"/>
      <c r="AR370" s="3104"/>
      <c r="AS370" s="3104"/>
      <c r="AT370" s="3104"/>
      <c r="AU370" s="3104"/>
      <c r="AV370" s="3104"/>
      <c r="AW370" s="1783"/>
      <c r="AX370" s="1783"/>
      <c r="AY370" s="1783"/>
      <c r="AZ370" s="1783"/>
      <c r="BA370" s="1783"/>
      <c r="BB370" s="1783"/>
      <c r="BC370" s="1783"/>
      <c r="BD370" s="1783"/>
      <c r="BE370" s="1783"/>
      <c r="BF370" s="1783"/>
      <c r="BG370" s="1783"/>
      <c r="BH370" s="1783"/>
      <c r="BI370" s="1783"/>
      <c r="BJ370" s="1783"/>
      <c r="BK370" s="1783"/>
      <c r="BL370" s="1783"/>
      <c r="BM370" s="1783"/>
      <c r="BN370" s="1783"/>
      <c r="BO370" s="1783"/>
      <c r="BP370" s="1783"/>
      <c r="BQ370" s="1783"/>
      <c r="BR370" s="1783"/>
      <c r="BS370" s="1783"/>
      <c r="BT370" s="1783"/>
      <c r="BU370" s="1783"/>
      <c r="BV370" s="1783"/>
      <c r="BW370" s="1783"/>
      <c r="BX370" s="1783"/>
    </row>
    <row r="371" spans="1:76">
      <c r="A371" s="3104"/>
      <c r="B371" s="3104"/>
      <c r="C371" s="3215"/>
      <c r="D371" s="3104"/>
      <c r="E371" s="3104"/>
      <c r="F371" s="3104"/>
      <c r="G371" s="3104"/>
      <c r="H371" s="3104"/>
      <c r="I371" s="3104"/>
      <c r="J371" s="3104"/>
      <c r="K371" s="3104"/>
      <c r="L371" s="3104"/>
      <c r="M371" s="3104"/>
      <c r="N371" s="3104"/>
      <c r="O371" s="3104"/>
      <c r="P371" s="3104"/>
      <c r="Q371" s="3104"/>
      <c r="R371" s="3104"/>
      <c r="S371" s="3104"/>
      <c r="T371" s="3215"/>
      <c r="U371" s="3104"/>
      <c r="V371" s="3104"/>
      <c r="W371" s="3104"/>
      <c r="X371" s="3104"/>
      <c r="Y371" s="1783"/>
      <c r="Z371" s="1783"/>
      <c r="AA371" s="1783"/>
      <c r="AB371" s="1783"/>
      <c r="AC371" s="3104"/>
      <c r="AD371" s="3104"/>
      <c r="AE371" s="3104"/>
      <c r="AF371" s="3104"/>
      <c r="AG371" s="3104"/>
      <c r="AH371" s="3104"/>
      <c r="AI371" s="3104"/>
      <c r="AJ371" s="3104"/>
      <c r="AK371" s="3104"/>
      <c r="AL371" s="3104"/>
      <c r="AM371" s="3104"/>
      <c r="AN371" s="3104"/>
      <c r="AO371" s="3104"/>
      <c r="AP371" s="3104"/>
      <c r="AQ371" s="3104"/>
      <c r="AR371" s="3104"/>
      <c r="AS371" s="3104"/>
      <c r="AT371" s="3104"/>
      <c r="AU371" s="3104"/>
      <c r="AV371" s="3104"/>
      <c r="AW371" s="1783"/>
      <c r="AX371" s="1783"/>
      <c r="AY371" s="1783"/>
      <c r="AZ371" s="1783"/>
      <c r="BA371" s="1783"/>
      <c r="BB371" s="1783"/>
      <c r="BC371" s="1783"/>
      <c r="BD371" s="1783"/>
      <c r="BE371" s="1783"/>
      <c r="BF371" s="1783"/>
      <c r="BG371" s="1783"/>
      <c r="BH371" s="1783"/>
      <c r="BI371" s="1783"/>
      <c r="BJ371" s="1783"/>
      <c r="BK371" s="1783"/>
      <c r="BL371" s="1783"/>
      <c r="BM371" s="1783"/>
      <c r="BN371" s="1783"/>
      <c r="BO371" s="1783"/>
      <c r="BP371" s="1783"/>
      <c r="BQ371" s="1783"/>
      <c r="BR371" s="1783"/>
      <c r="BS371" s="1783"/>
      <c r="BT371" s="1783"/>
      <c r="BU371" s="1783"/>
      <c r="BV371" s="1783"/>
      <c r="BW371" s="1783"/>
      <c r="BX371" s="1783"/>
    </row>
    <row r="372" spans="1:76">
      <c r="A372" s="3104"/>
      <c r="B372" s="3104"/>
      <c r="C372" s="3215"/>
      <c r="D372" s="3104"/>
      <c r="E372" s="3104"/>
      <c r="F372" s="3104"/>
      <c r="G372" s="3104"/>
      <c r="H372" s="3104"/>
      <c r="I372" s="3104"/>
      <c r="J372" s="3104"/>
      <c r="K372" s="3104"/>
      <c r="L372" s="3104"/>
      <c r="M372" s="3104"/>
      <c r="N372" s="3104"/>
      <c r="O372" s="3104"/>
      <c r="P372" s="3104"/>
      <c r="Q372" s="3104"/>
      <c r="R372" s="3104"/>
      <c r="S372" s="3104"/>
      <c r="T372" s="3215"/>
      <c r="U372" s="3104"/>
      <c r="V372" s="3104"/>
      <c r="W372" s="3104"/>
      <c r="X372" s="3104"/>
      <c r="Y372" s="1783"/>
      <c r="Z372" s="1783"/>
      <c r="AA372" s="1783"/>
      <c r="AB372" s="1783"/>
      <c r="AC372" s="3104"/>
      <c r="AD372" s="3104"/>
      <c r="AE372" s="3104"/>
      <c r="AF372" s="3104"/>
      <c r="AG372" s="3104"/>
      <c r="AH372" s="3104"/>
      <c r="AI372" s="3104"/>
      <c r="AJ372" s="3104"/>
      <c r="AK372" s="3104"/>
      <c r="AL372" s="3104"/>
      <c r="AM372" s="3104"/>
      <c r="AN372" s="3104"/>
      <c r="AO372" s="3104"/>
      <c r="AP372" s="3104"/>
      <c r="AQ372" s="3104"/>
      <c r="AR372" s="3104"/>
      <c r="AS372" s="3104"/>
      <c r="AT372" s="3104"/>
      <c r="AU372" s="3104"/>
      <c r="AV372" s="3104"/>
      <c r="AW372" s="1783"/>
      <c r="AX372" s="1783"/>
      <c r="AY372" s="1783"/>
      <c r="AZ372" s="1783"/>
      <c r="BA372" s="1783"/>
      <c r="BB372" s="1783"/>
      <c r="BC372" s="1783"/>
      <c r="BD372" s="1783"/>
      <c r="BE372" s="1783"/>
      <c r="BF372" s="1783"/>
      <c r="BG372" s="1783"/>
      <c r="BH372" s="1783"/>
      <c r="BI372" s="1783"/>
      <c r="BJ372" s="1783"/>
      <c r="BK372" s="1783"/>
      <c r="BL372" s="1783"/>
      <c r="BM372" s="1783"/>
      <c r="BN372" s="1783"/>
      <c r="BO372" s="1783"/>
      <c r="BP372" s="1783"/>
      <c r="BQ372" s="1783"/>
      <c r="BR372" s="1783"/>
      <c r="BS372" s="1783"/>
      <c r="BT372" s="1783"/>
      <c r="BU372" s="1783"/>
      <c r="BV372" s="1783"/>
      <c r="BW372" s="1783"/>
      <c r="BX372" s="1783"/>
    </row>
    <row r="373" spans="1:76">
      <c r="A373" s="3104"/>
      <c r="B373" s="3104"/>
      <c r="C373" s="3215"/>
      <c r="D373" s="3104"/>
      <c r="E373" s="3104"/>
      <c r="F373" s="3104"/>
      <c r="G373" s="3104"/>
      <c r="H373" s="3104"/>
      <c r="I373" s="3104"/>
      <c r="J373" s="3104"/>
      <c r="K373" s="3104"/>
      <c r="L373" s="3104"/>
      <c r="M373" s="3104"/>
      <c r="N373" s="3104"/>
      <c r="O373" s="3104"/>
      <c r="P373" s="3104"/>
      <c r="Q373" s="3104"/>
      <c r="R373" s="3104"/>
      <c r="S373" s="3104"/>
      <c r="T373" s="3215"/>
      <c r="U373" s="3104"/>
      <c r="V373" s="3104"/>
      <c r="W373" s="3104"/>
      <c r="X373" s="3104"/>
      <c r="Y373" s="1783"/>
      <c r="Z373" s="1783"/>
      <c r="AA373" s="1783"/>
      <c r="AB373" s="1783"/>
      <c r="AC373" s="3104"/>
      <c r="AD373" s="3104"/>
      <c r="AE373" s="3104"/>
      <c r="AF373" s="3104"/>
      <c r="AG373" s="3104"/>
      <c r="AH373" s="3104"/>
      <c r="AI373" s="3104"/>
      <c r="AJ373" s="3104"/>
      <c r="AK373" s="3104"/>
      <c r="AL373" s="3104"/>
      <c r="AM373" s="3104"/>
      <c r="AN373" s="3104"/>
      <c r="AO373" s="3104"/>
      <c r="AP373" s="3104"/>
      <c r="AQ373" s="3104"/>
      <c r="AR373" s="3104"/>
      <c r="AS373" s="3104"/>
      <c r="AT373" s="3104"/>
      <c r="AU373" s="3104"/>
      <c r="AV373" s="3104"/>
      <c r="AW373" s="1783"/>
      <c r="AX373" s="1783"/>
      <c r="AY373" s="1783"/>
      <c r="AZ373" s="1783"/>
      <c r="BA373" s="1783"/>
      <c r="BB373" s="1783"/>
      <c r="BC373" s="1783"/>
      <c r="BD373" s="1783"/>
      <c r="BE373" s="1783"/>
      <c r="BF373" s="1783"/>
      <c r="BG373" s="1783"/>
      <c r="BH373" s="1783"/>
      <c r="BI373" s="1783"/>
      <c r="BJ373" s="1783"/>
      <c r="BK373" s="1783"/>
      <c r="BL373" s="1783"/>
      <c r="BM373" s="1783"/>
      <c r="BN373" s="1783"/>
      <c r="BO373" s="1783"/>
      <c r="BP373" s="1783"/>
      <c r="BQ373" s="1783"/>
      <c r="BR373" s="1783"/>
      <c r="BS373" s="1783"/>
      <c r="BT373" s="1783"/>
      <c r="BU373" s="1783"/>
      <c r="BV373" s="1783"/>
      <c r="BW373" s="1783"/>
      <c r="BX373" s="1783"/>
    </row>
    <row r="374" spans="1:76">
      <c r="A374" s="3104"/>
      <c r="B374" s="3104"/>
      <c r="C374" s="3215"/>
      <c r="D374" s="3104"/>
      <c r="E374" s="3104"/>
      <c r="F374" s="3104"/>
      <c r="G374" s="3104"/>
      <c r="H374" s="3104"/>
      <c r="I374" s="3104"/>
      <c r="J374" s="3104"/>
      <c r="K374" s="3104"/>
      <c r="L374" s="3104"/>
      <c r="M374" s="3104"/>
      <c r="N374" s="3104"/>
      <c r="O374" s="3104"/>
      <c r="P374" s="3104"/>
      <c r="Q374" s="3104"/>
      <c r="R374" s="3104"/>
      <c r="S374" s="3104"/>
      <c r="T374" s="3215"/>
      <c r="U374" s="3104"/>
      <c r="V374" s="3104"/>
      <c r="W374" s="3104"/>
      <c r="X374" s="3104"/>
      <c r="Y374" s="1783"/>
      <c r="Z374" s="1783"/>
      <c r="AA374" s="1783"/>
      <c r="AB374" s="1783"/>
      <c r="AC374" s="3104"/>
      <c r="AD374" s="3104"/>
      <c r="AE374" s="3104"/>
      <c r="AF374" s="3104"/>
      <c r="AG374" s="3104"/>
      <c r="AH374" s="3104"/>
      <c r="AI374" s="3104"/>
      <c r="AJ374" s="3104"/>
      <c r="AK374" s="3104"/>
      <c r="AL374" s="3104"/>
      <c r="AM374" s="3104"/>
      <c r="AN374" s="3104"/>
      <c r="AO374" s="3104"/>
      <c r="AP374" s="3104"/>
      <c r="AQ374" s="3104"/>
      <c r="AR374" s="3104"/>
      <c r="AS374" s="3104"/>
      <c r="AT374" s="3104"/>
      <c r="AU374" s="3104"/>
      <c r="AV374" s="3104"/>
      <c r="AW374" s="1783"/>
      <c r="AX374" s="1783"/>
      <c r="AY374" s="1783"/>
      <c r="AZ374" s="1783"/>
      <c r="BA374" s="1783"/>
      <c r="BB374" s="1783"/>
      <c r="BC374" s="1783"/>
      <c r="BD374" s="1783"/>
      <c r="BE374" s="1783"/>
      <c r="BF374" s="1783"/>
      <c r="BG374" s="1783"/>
      <c r="BH374" s="1783"/>
      <c r="BI374" s="1783"/>
      <c r="BJ374" s="1783"/>
      <c r="BK374" s="1783"/>
      <c r="BL374" s="1783"/>
      <c r="BM374" s="1783"/>
      <c r="BN374" s="1783"/>
      <c r="BO374" s="1783"/>
      <c r="BP374" s="1783"/>
      <c r="BQ374" s="1783"/>
      <c r="BR374" s="1783"/>
      <c r="BS374" s="1783"/>
      <c r="BT374" s="1783"/>
      <c r="BU374" s="1783"/>
      <c r="BV374" s="1783"/>
      <c r="BW374" s="1783"/>
      <c r="BX374" s="1783"/>
    </row>
    <row r="375" spans="1:76">
      <c r="A375" s="3104"/>
      <c r="B375" s="3104"/>
      <c r="C375" s="3215"/>
      <c r="D375" s="3104"/>
      <c r="E375" s="3104"/>
      <c r="F375" s="3104"/>
      <c r="G375" s="3104"/>
      <c r="H375" s="3104"/>
      <c r="I375" s="3104"/>
      <c r="J375" s="3104"/>
      <c r="K375" s="3104"/>
      <c r="L375" s="3104"/>
      <c r="M375" s="3104"/>
      <c r="N375" s="3104"/>
      <c r="O375" s="3104"/>
      <c r="P375" s="3104"/>
      <c r="Q375" s="3104"/>
      <c r="R375" s="3104"/>
      <c r="S375" s="3104"/>
      <c r="T375" s="3215"/>
      <c r="U375" s="3104"/>
      <c r="V375" s="3104"/>
      <c r="W375" s="3104"/>
      <c r="X375" s="3104"/>
      <c r="Y375" s="1783"/>
      <c r="Z375" s="1783"/>
      <c r="AA375" s="1783"/>
      <c r="AB375" s="1783"/>
      <c r="AC375" s="3104"/>
      <c r="AD375" s="3104"/>
      <c r="AE375" s="3104"/>
      <c r="AF375" s="3104"/>
      <c r="AG375" s="3104"/>
      <c r="AH375" s="3104"/>
      <c r="AI375" s="3104"/>
      <c r="AJ375" s="3104"/>
      <c r="AK375" s="3104"/>
      <c r="AL375" s="3104"/>
      <c r="AM375" s="3104"/>
      <c r="AN375" s="3104"/>
      <c r="AO375" s="3104"/>
      <c r="AP375" s="3104"/>
      <c r="AQ375" s="3104"/>
      <c r="AR375" s="3104"/>
      <c r="AS375" s="3104"/>
      <c r="AT375" s="3104"/>
      <c r="AU375" s="3104"/>
      <c r="AV375" s="3104"/>
      <c r="AW375" s="1783"/>
      <c r="AX375" s="1783"/>
      <c r="AY375" s="1783"/>
      <c r="AZ375" s="1783"/>
      <c r="BA375" s="1783"/>
      <c r="BB375" s="1783"/>
      <c r="BC375" s="1783"/>
      <c r="BD375" s="1783"/>
      <c r="BE375" s="1783"/>
      <c r="BF375" s="1783"/>
      <c r="BG375" s="1783"/>
      <c r="BH375" s="1783"/>
      <c r="BI375" s="1783"/>
      <c r="BJ375" s="1783"/>
      <c r="BK375" s="1783"/>
      <c r="BL375" s="1783"/>
      <c r="BM375" s="1783"/>
      <c r="BN375" s="1783"/>
      <c r="BO375" s="1783"/>
      <c r="BP375" s="1783"/>
      <c r="BQ375" s="1783"/>
      <c r="BR375" s="1783"/>
      <c r="BS375" s="1783"/>
      <c r="BT375" s="1783"/>
      <c r="BU375" s="1783"/>
      <c r="BV375" s="1783"/>
      <c r="BW375" s="1783"/>
      <c r="BX375" s="1783"/>
    </row>
    <row r="376" spans="1:76">
      <c r="A376" s="3104"/>
      <c r="B376" s="3104"/>
      <c r="C376" s="3215"/>
      <c r="D376" s="3104"/>
      <c r="E376" s="3104"/>
      <c r="F376" s="3104"/>
      <c r="G376" s="3104"/>
      <c r="H376" s="3104"/>
      <c r="I376" s="3104"/>
      <c r="J376" s="3104"/>
      <c r="K376" s="3104"/>
      <c r="L376" s="3104"/>
      <c r="M376" s="3104"/>
      <c r="N376" s="3104"/>
      <c r="O376" s="3104"/>
      <c r="P376" s="3104"/>
      <c r="Q376" s="3104"/>
      <c r="R376" s="3104"/>
      <c r="S376" s="3104"/>
      <c r="T376" s="3215"/>
      <c r="U376" s="3104"/>
      <c r="V376" s="3104"/>
      <c r="W376" s="3104"/>
      <c r="X376" s="3104"/>
      <c r="Y376" s="1783"/>
      <c r="Z376" s="1783"/>
      <c r="AA376" s="1783"/>
      <c r="AB376" s="1783"/>
      <c r="AC376" s="3104"/>
      <c r="AD376" s="3104"/>
      <c r="AE376" s="3104"/>
      <c r="AF376" s="3104"/>
      <c r="AG376" s="3104"/>
      <c r="AH376" s="3104"/>
      <c r="AI376" s="3104"/>
      <c r="AJ376" s="3104"/>
      <c r="AK376" s="3104"/>
      <c r="AL376" s="3104"/>
      <c r="AM376" s="3104"/>
      <c r="AN376" s="3104"/>
      <c r="AO376" s="3104"/>
      <c r="AP376" s="3104"/>
      <c r="AQ376" s="3104"/>
      <c r="AR376" s="3104"/>
      <c r="AS376" s="3104"/>
      <c r="AT376" s="3104"/>
      <c r="AU376" s="3104"/>
      <c r="AV376" s="3104"/>
      <c r="AW376" s="1783"/>
      <c r="AX376" s="1783"/>
      <c r="AY376" s="1783"/>
      <c r="AZ376" s="1783"/>
      <c r="BA376" s="1783"/>
      <c r="BB376" s="1783"/>
      <c r="BC376" s="1783"/>
      <c r="BD376" s="1783"/>
      <c r="BE376" s="1783"/>
      <c r="BF376" s="1783"/>
      <c r="BG376" s="1783"/>
      <c r="BH376" s="1783"/>
      <c r="BI376" s="1783"/>
      <c r="BJ376" s="1783"/>
      <c r="BK376" s="1783"/>
      <c r="BL376" s="1783"/>
      <c r="BM376" s="1783"/>
      <c r="BN376" s="1783"/>
      <c r="BO376" s="1783"/>
      <c r="BP376" s="1783"/>
      <c r="BQ376" s="1783"/>
      <c r="BR376" s="1783"/>
      <c r="BS376" s="1783"/>
      <c r="BT376" s="1783"/>
      <c r="BU376" s="1783"/>
      <c r="BV376" s="1783"/>
      <c r="BW376" s="1783"/>
      <c r="BX376" s="1783"/>
    </row>
    <row r="377" spans="1:76">
      <c r="A377" s="3104"/>
      <c r="B377" s="3104"/>
      <c r="C377" s="3215"/>
      <c r="D377" s="3104"/>
      <c r="E377" s="3104"/>
      <c r="F377" s="3104"/>
      <c r="G377" s="3104"/>
      <c r="H377" s="3104"/>
      <c r="I377" s="3104"/>
      <c r="J377" s="3104"/>
      <c r="K377" s="3104"/>
      <c r="L377" s="3104"/>
      <c r="M377" s="3104"/>
      <c r="N377" s="3104"/>
      <c r="O377" s="3104"/>
      <c r="P377" s="3104"/>
      <c r="Q377" s="3104"/>
      <c r="R377" s="3104"/>
      <c r="S377" s="3104"/>
      <c r="T377" s="3215"/>
      <c r="U377" s="3104"/>
      <c r="V377" s="3104"/>
      <c r="W377" s="3104"/>
      <c r="X377" s="3104"/>
      <c r="Y377" s="1783"/>
      <c r="Z377" s="1783"/>
      <c r="AA377" s="1783"/>
      <c r="AB377" s="1783"/>
      <c r="AC377" s="3104"/>
      <c r="AD377" s="3104"/>
      <c r="AE377" s="3104"/>
      <c r="AF377" s="3104"/>
      <c r="AG377" s="3104"/>
      <c r="AH377" s="3104"/>
      <c r="AI377" s="3104"/>
      <c r="AJ377" s="3104"/>
      <c r="AK377" s="3104"/>
      <c r="AL377" s="3104"/>
      <c r="AM377" s="3104"/>
      <c r="AN377" s="3104"/>
      <c r="AO377" s="3104"/>
      <c r="AP377" s="3104"/>
      <c r="AQ377" s="3104"/>
      <c r="AR377" s="3104"/>
      <c r="AS377" s="3104"/>
      <c r="AT377" s="3104"/>
      <c r="AU377" s="3104"/>
      <c r="AV377" s="3104"/>
      <c r="AW377" s="1783"/>
      <c r="AX377" s="1783"/>
      <c r="AY377" s="1783"/>
      <c r="AZ377" s="1783"/>
      <c r="BA377" s="1783"/>
      <c r="BB377" s="1783"/>
      <c r="BC377" s="1783"/>
      <c r="BD377" s="1783"/>
      <c r="BE377" s="1783"/>
      <c r="BF377" s="1783"/>
      <c r="BG377" s="1783"/>
      <c r="BH377" s="1783"/>
      <c r="BI377" s="1783"/>
      <c r="BJ377" s="1783"/>
      <c r="BK377" s="1783"/>
      <c r="BL377" s="1783"/>
      <c r="BM377" s="1783"/>
      <c r="BN377" s="1783"/>
      <c r="BO377" s="1783"/>
      <c r="BP377" s="1783"/>
      <c r="BQ377" s="1783"/>
      <c r="BR377" s="1783"/>
      <c r="BS377" s="1783"/>
      <c r="BT377" s="1783"/>
      <c r="BU377" s="1783"/>
      <c r="BV377" s="1783"/>
      <c r="BW377" s="1783"/>
      <c r="BX377" s="1783"/>
    </row>
    <row r="378" spans="1:76">
      <c r="A378" s="3104"/>
      <c r="B378" s="3104"/>
      <c r="C378" s="3215"/>
      <c r="D378" s="3104"/>
      <c r="E378" s="3104"/>
      <c r="F378" s="3104"/>
      <c r="G378" s="3104"/>
      <c r="H378" s="3104"/>
      <c r="I378" s="3104"/>
      <c r="J378" s="3104"/>
      <c r="K378" s="3104"/>
      <c r="L378" s="3104"/>
      <c r="M378" s="3104"/>
      <c r="N378" s="3104"/>
      <c r="O378" s="3104"/>
      <c r="P378" s="3104"/>
      <c r="Q378" s="3104"/>
      <c r="R378" s="3104"/>
      <c r="S378" s="3104"/>
      <c r="T378" s="3215"/>
      <c r="U378" s="3104"/>
      <c r="V378" s="3104"/>
      <c r="W378" s="3104"/>
      <c r="X378" s="3104"/>
      <c r="Y378" s="1783"/>
      <c r="Z378" s="1783"/>
      <c r="AA378" s="1783"/>
      <c r="AB378" s="1783"/>
      <c r="AC378" s="3104"/>
      <c r="AD378" s="3104"/>
      <c r="AE378" s="3104"/>
      <c r="AF378" s="3104"/>
      <c r="AG378" s="3104"/>
      <c r="AH378" s="3104"/>
      <c r="AI378" s="3104"/>
      <c r="AJ378" s="3104"/>
      <c r="AK378" s="3104"/>
      <c r="AL378" s="3104"/>
      <c r="AM378" s="3104"/>
      <c r="AN378" s="3104"/>
      <c r="AO378" s="3104"/>
      <c r="AP378" s="3104"/>
      <c r="AQ378" s="3104"/>
      <c r="AR378" s="3104"/>
      <c r="AS378" s="3104"/>
      <c r="AT378" s="3104"/>
      <c r="AU378" s="3104"/>
      <c r="AV378" s="3104"/>
      <c r="AW378" s="1783"/>
      <c r="AX378" s="1783"/>
      <c r="AY378" s="1783"/>
      <c r="AZ378" s="1783"/>
      <c r="BA378" s="1783"/>
      <c r="BB378" s="1783"/>
      <c r="BC378" s="1783"/>
      <c r="BD378" s="1783"/>
      <c r="BE378" s="1783"/>
      <c r="BF378" s="1783"/>
      <c r="BG378" s="1783"/>
      <c r="BH378" s="1783"/>
      <c r="BI378" s="1783"/>
      <c r="BJ378" s="1783"/>
      <c r="BK378" s="1783"/>
      <c r="BL378" s="1783"/>
      <c r="BM378" s="1783"/>
      <c r="BN378" s="1783"/>
      <c r="BO378" s="1783"/>
      <c r="BP378" s="1783"/>
      <c r="BQ378" s="1783"/>
      <c r="BR378" s="1783"/>
      <c r="BS378" s="1783"/>
      <c r="BT378" s="1783"/>
      <c r="BU378" s="1783"/>
      <c r="BV378" s="1783"/>
      <c r="BW378" s="1783"/>
      <c r="BX378" s="1783"/>
    </row>
    <row r="379" spans="1:76">
      <c r="A379" s="3104"/>
      <c r="B379" s="3104"/>
      <c r="C379" s="3215"/>
      <c r="D379" s="3104"/>
      <c r="E379" s="3104"/>
      <c r="F379" s="3104"/>
      <c r="G379" s="3104"/>
      <c r="H379" s="3104"/>
      <c r="I379" s="3104"/>
      <c r="J379" s="3104"/>
      <c r="K379" s="3104"/>
      <c r="L379" s="3104"/>
      <c r="M379" s="3104"/>
      <c r="N379" s="3104"/>
      <c r="O379" s="3104"/>
      <c r="P379" s="3104"/>
      <c r="Q379" s="3104"/>
      <c r="R379" s="3104"/>
      <c r="S379" s="3104"/>
      <c r="T379" s="3215"/>
      <c r="U379" s="3104"/>
      <c r="V379" s="3104"/>
      <c r="W379" s="3104"/>
      <c r="X379" s="3104"/>
      <c r="Y379" s="1783"/>
      <c r="Z379" s="1783"/>
      <c r="AA379" s="1783"/>
      <c r="AB379" s="1783"/>
      <c r="AC379" s="3104"/>
      <c r="AD379" s="3104"/>
      <c r="AE379" s="3104"/>
      <c r="AF379" s="3104"/>
      <c r="AG379" s="3104"/>
      <c r="AH379" s="3104"/>
      <c r="AI379" s="3104"/>
      <c r="AJ379" s="3104"/>
      <c r="AK379" s="3104"/>
      <c r="AL379" s="3104"/>
      <c r="AM379" s="3104"/>
      <c r="AN379" s="3104"/>
      <c r="AO379" s="3104"/>
      <c r="AP379" s="3104"/>
      <c r="AQ379" s="3104"/>
      <c r="AR379" s="3104"/>
      <c r="AS379" s="3104"/>
      <c r="AT379" s="3104"/>
      <c r="AU379" s="3104"/>
      <c r="AV379" s="3104"/>
      <c r="AW379" s="1783"/>
      <c r="AX379" s="1783"/>
      <c r="AY379" s="1783"/>
      <c r="AZ379" s="1783"/>
      <c r="BA379" s="1783"/>
      <c r="BB379" s="1783"/>
      <c r="BC379" s="1783"/>
      <c r="BD379" s="1783"/>
      <c r="BE379" s="1783"/>
      <c r="BF379" s="1783"/>
      <c r="BG379" s="1783"/>
      <c r="BH379" s="1783"/>
      <c r="BI379" s="1783"/>
      <c r="BJ379" s="1783"/>
      <c r="BK379" s="1783"/>
      <c r="BL379" s="1783"/>
      <c r="BM379" s="1783"/>
      <c r="BN379" s="1783"/>
      <c r="BO379" s="1783"/>
      <c r="BP379" s="1783"/>
      <c r="BQ379" s="1783"/>
      <c r="BR379" s="1783"/>
      <c r="BS379" s="1783"/>
      <c r="BT379" s="1783"/>
      <c r="BU379" s="1783"/>
      <c r="BV379" s="1783"/>
      <c r="BW379" s="1783"/>
      <c r="BX379" s="1783"/>
    </row>
    <row r="380" spans="1:76">
      <c r="A380" s="3104"/>
      <c r="B380" s="3104"/>
      <c r="C380" s="3215"/>
      <c r="D380" s="3104"/>
      <c r="E380" s="3104"/>
      <c r="F380" s="3104"/>
      <c r="G380" s="3104"/>
      <c r="H380" s="3104"/>
      <c r="I380" s="3104"/>
      <c r="J380" s="3104"/>
      <c r="K380" s="3104"/>
      <c r="L380" s="3104"/>
      <c r="M380" s="3104"/>
      <c r="N380" s="3104"/>
      <c r="O380" s="3104"/>
      <c r="P380" s="3104"/>
      <c r="Q380" s="3104"/>
      <c r="R380" s="3104"/>
      <c r="S380" s="3104"/>
      <c r="T380" s="3215"/>
      <c r="U380" s="3104"/>
      <c r="V380" s="3104"/>
      <c r="W380" s="3104"/>
      <c r="X380" s="3104"/>
      <c r="Y380" s="1783"/>
      <c r="Z380" s="1783"/>
      <c r="AA380" s="1783"/>
      <c r="AB380" s="1783"/>
      <c r="AC380" s="3104"/>
      <c r="AD380" s="3104"/>
      <c r="AE380" s="3104"/>
      <c r="AF380" s="3104"/>
      <c r="AG380" s="3104"/>
      <c r="AH380" s="3104"/>
      <c r="AI380" s="3104"/>
      <c r="AJ380" s="3104"/>
      <c r="AK380" s="3104"/>
      <c r="AL380" s="3104"/>
      <c r="AM380" s="3104"/>
      <c r="AN380" s="3104"/>
      <c r="AO380" s="3104"/>
      <c r="AP380" s="3104"/>
      <c r="AQ380" s="3104"/>
      <c r="AR380" s="3104"/>
      <c r="AS380" s="3104"/>
      <c r="AT380" s="3104"/>
      <c r="AU380" s="3104"/>
      <c r="AV380" s="3104"/>
      <c r="AW380" s="1783"/>
      <c r="AX380" s="1783"/>
      <c r="AY380" s="1783"/>
      <c r="AZ380" s="1783"/>
      <c r="BA380" s="1783"/>
      <c r="BB380" s="1783"/>
      <c r="BC380" s="1783"/>
      <c r="BD380" s="1783"/>
      <c r="BE380" s="1783"/>
      <c r="BF380" s="1783"/>
      <c r="BG380" s="1783"/>
      <c r="BH380" s="1783"/>
      <c r="BI380" s="1783"/>
      <c r="BJ380" s="1783"/>
      <c r="BK380" s="1783"/>
      <c r="BL380" s="1783"/>
      <c r="BM380" s="1783"/>
      <c r="BN380" s="1783"/>
      <c r="BO380" s="1783"/>
      <c r="BP380" s="1783"/>
      <c r="BQ380" s="1783"/>
      <c r="BR380" s="1783"/>
      <c r="BS380" s="1783"/>
      <c r="BT380" s="1783"/>
      <c r="BU380" s="1783"/>
      <c r="BV380" s="1783"/>
      <c r="BW380" s="1783"/>
      <c r="BX380" s="1783"/>
    </row>
    <row r="381" spans="1:76">
      <c r="A381" s="3104"/>
      <c r="B381" s="3104"/>
      <c r="C381" s="3215"/>
      <c r="D381" s="3104"/>
      <c r="E381" s="3104"/>
      <c r="F381" s="3104"/>
      <c r="G381" s="3104"/>
      <c r="H381" s="3104"/>
      <c r="I381" s="3104"/>
      <c r="J381" s="3104"/>
      <c r="K381" s="3104"/>
      <c r="L381" s="3104"/>
      <c r="M381" s="3104"/>
      <c r="N381" s="3104"/>
      <c r="O381" s="3104"/>
      <c r="P381" s="3104"/>
      <c r="Q381" s="3104"/>
      <c r="R381" s="3104"/>
      <c r="S381" s="3104"/>
      <c r="T381" s="3215"/>
      <c r="U381" s="3104"/>
      <c r="V381" s="3104"/>
      <c r="W381" s="3104"/>
      <c r="X381" s="3104"/>
      <c r="Y381" s="1783"/>
      <c r="Z381" s="1783"/>
      <c r="AA381" s="1783"/>
      <c r="AB381" s="1783"/>
      <c r="AC381" s="3104"/>
      <c r="AD381" s="3104"/>
      <c r="AE381" s="3104"/>
      <c r="AF381" s="3104"/>
      <c r="AG381" s="3104"/>
      <c r="AH381" s="3104"/>
      <c r="AI381" s="3104"/>
      <c r="AJ381" s="3104"/>
      <c r="AK381" s="3104"/>
      <c r="AL381" s="3104"/>
      <c r="AM381" s="3104"/>
      <c r="AN381" s="3104"/>
      <c r="AO381" s="3104"/>
      <c r="AP381" s="3104"/>
      <c r="AQ381" s="3104"/>
      <c r="AR381" s="3104"/>
      <c r="AS381" s="3104"/>
      <c r="AT381" s="3104"/>
      <c r="AU381" s="3104"/>
      <c r="AV381" s="3104"/>
      <c r="AW381" s="1783"/>
      <c r="AX381" s="1783"/>
      <c r="AY381" s="1783"/>
      <c r="AZ381" s="1783"/>
      <c r="BA381" s="1783"/>
      <c r="BB381" s="1783"/>
      <c r="BC381" s="1783"/>
      <c r="BD381" s="1783"/>
      <c r="BE381" s="1783"/>
      <c r="BF381" s="1783"/>
      <c r="BG381" s="1783"/>
      <c r="BH381" s="1783"/>
      <c r="BI381" s="1783"/>
      <c r="BJ381" s="1783"/>
      <c r="BK381" s="1783"/>
      <c r="BL381" s="1783"/>
      <c r="BM381" s="1783"/>
      <c r="BN381" s="1783"/>
      <c r="BO381" s="1783"/>
      <c r="BP381" s="1783"/>
      <c r="BQ381" s="1783"/>
      <c r="BR381" s="1783"/>
      <c r="BS381" s="1783"/>
      <c r="BT381" s="1783"/>
      <c r="BU381" s="1783"/>
      <c r="BV381" s="1783"/>
      <c r="BW381" s="1783"/>
      <c r="BX381" s="1783"/>
    </row>
    <row r="382" spans="1:76">
      <c r="A382" s="3104"/>
      <c r="B382" s="3104"/>
      <c r="C382" s="3215"/>
      <c r="D382" s="3104"/>
      <c r="E382" s="3104"/>
      <c r="F382" s="3104"/>
      <c r="G382" s="3104"/>
      <c r="H382" s="3104"/>
      <c r="I382" s="3104"/>
      <c r="J382" s="3104"/>
      <c r="K382" s="3104"/>
      <c r="L382" s="3104"/>
      <c r="M382" s="3104"/>
      <c r="N382" s="3104"/>
      <c r="O382" s="3104"/>
      <c r="P382" s="3104"/>
      <c r="Q382" s="3104"/>
      <c r="R382" s="3104"/>
      <c r="S382" s="3104"/>
      <c r="T382" s="3215"/>
      <c r="U382" s="3104"/>
      <c r="V382" s="3104"/>
      <c r="W382" s="3104"/>
      <c r="X382" s="3104"/>
      <c r="Y382" s="1783"/>
      <c r="Z382" s="1783"/>
      <c r="AA382" s="1783"/>
      <c r="AB382" s="1783"/>
      <c r="AC382" s="3104"/>
      <c r="AD382" s="3104"/>
      <c r="AE382" s="3104"/>
      <c r="AF382" s="3104"/>
      <c r="AG382" s="3104"/>
      <c r="AH382" s="3104"/>
      <c r="AI382" s="3104"/>
      <c r="AJ382" s="3104"/>
      <c r="AK382" s="3104"/>
      <c r="AL382" s="3104"/>
      <c r="AM382" s="3104"/>
      <c r="AN382" s="3104"/>
      <c r="AO382" s="3104"/>
      <c r="AP382" s="3104"/>
      <c r="AQ382" s="3104"/>
      <c r="AR382" s="3104"/>
      <c r="AS382" s="3104"/>
      <c r="AT382" s="3104"/>
      <c r="AU382" s="3104"/>
      <c r="AV382" s="3104"/>
      <c r="AW382" s="1783"/>
      <c r="AX382" s="1783"/>
      <c r="AY382" s="1783"/>
      <c r="AZ382" s="1783"/>
      <c r="BA382" s="1783"/>
      <c r="BB382" s="1783"/>
      <c r="BC382" s="1783"/>
      <c r="BD382" s="1783"/>
      <c r="BE382" s="1783"/>
      <c r="BF382" s="1783"/>
      <c r="BG382" s="1783"/>
      <c r="BH382" s="1783"/>
      <c r="BI382" s="1783"/>
      <c r="BJ382" s="1783"/>
      <c r="BK382" s="1783"/>
      <c r="BL382" s="1783"/>
      <c r="BM382" s="1783"/>
      <c r="BN382" s="1783"/>
      <c r="BO382" s="1783"/>
      <c r="BP382" s="1783"/>
      <c r="BQ382" s="1783"/>
      <c r="BR382" s="1783"/>
      <c r="BS382" s="1783"/>
      <c r="BT382" s="1783"/>
      <c r="BU382" s="1783"/>
      <c r="BV382" s="1783"/>
      <c r="BW382" s="1783"/>
      <c r="BX382" s="1783"/>
    </row>
    <row r="383" spans="1:76">
      <c r="A383" s="3104"/>
      <c r="B383" s="3104"/>
      <c r="C383" s="3215"/>
      <c r="D383" s="3104"/>
      <c r="E383" s="3104"/>
      <c r="F383" s="3104"/>
      <c r="G383" s="3104"/>
      <c r="H383" s="3104"/>
      <c r="I383" s="3104"/>
      <c r="J383" s="3104"/>
      <c r="K383" s="3104"/>
      <c r="L383" s="3104"/>
      <c r="M383" s="3104"/>
      <c r="N383" s="3104"/>
      <c r="O383" s="3104"/>
      <c r="P383" s="3104"/>
      <c r="Q383" s="3104"/>
      <c r="R383" s="3104"/>
      <c r="S383" s="3104"/>
      <c r="T383" s="3215"/>
      <c r="U383" s="3104"/>
      <c r="V383" s="3104"/>
      <c r="W383" s="3104"/>
      <c r="X383" s="3104"/>
      <c r="Y383" s="1783"/>
      <c r="Z383" s="1783"/>
      <c r="AA383" s="1783"/>
      <c r="AB383" s="1783"/>
      <c r="AC383" s="3104"/>
      <c r="AD383" s="3104"/>
      <c r="AE383" s="3104"/>
      <c r="AF383" s="3104"/>
      <c r="AG383" s="3104"/>
      <c r="AH383" s="3104"/>
      <c r="AI383" s="3104"/>
      <c r="AJ383" s="3104"/>
      <c r="AK383" s="3104"/>
      <c r="AL383" s="3104"/>
      <c r="AM383" s="3104"/>
      <c r="AN383" s="3104"/>
      <c r="AO383" s="3104"/>
      <c r="AP383" s="3104"/>
      <c r="AQ383" s="3104"/>
      <c r="AR383" s="3104"/>
      <c r="AS383" s="3104"/>
      <c r="AT383" s="3104"/>
      <c r="AU383" s="3104"/>
      <c r="AV383" s="3104"/>
      <c r="AW383" s="1783"/>
      <c r="AX383" s="1783"/>
      <c r="AY383" s="1783"/>
      <c r="AZ383" s="1783"/>
      <c r="BA383" s="1783"/>
      <c r="BB383" s="1783"/>
      <c r="BC383" s="1783"/>
      <c r="BD383" s="1783"/>
      <c r="BE383" s="1783"/>
      <c r="BF383" s="1783"/>
      <c r="BG383" s="1783"/>
      <c r="BH383" s="1783"/>
      <c r="BI383" s="1783"/>
      <c r="BJ383" s="1783"/>
      <c r="BK383" s="1783"/>
      <c r="BL383" s="1783"/>
      <c r="BM383" s="1783"/>
      <c r="BN383" s="1783"/>
      <c r="BO383" s="1783"/>
      <c r="BP383" s="1783"/>
      <c r="BQ383" s="1783"/>
      <c r="BR383" s="1783"/>
      <c r="BS383" s="1783"/>
      <c r="BT383" s="1783"/>
      <c r="BU383" s="1783"/>
      <c r="BV383" s="1783"/>
      <c r="BW383" s="1783"/>
      <c r="BX383" s="1783"/>
    </row>
    <row r="384" spans="1:76">
      <c r="A384" s="3104"/>
      <c r="B384" s="3104"/>
      <c r="C384" s="3215"/>
      <c r="D384" s="3104"/>
      <c r="E384" s="3104"/>
      <c r="F384" s="3104"/>
      <c r="G384" s="3104"/>
      <c r="H384" s="3104"/>
      <c r="I384" s="3104"/>
      <c r="J384" s="3104"/>
      <c r="K384" s="3104"/>
      <c r="L384" s="3104"/>
      <c r="M384" s="3104"/>
      <c r="N384" s="3104"/>
      <c r="O384" s="3104"/>
      <c r="P384" s="3104"/>
      <c r="Q384" s="3104"/>
      <c r="R384" s="3104"/>
      <c r="S384" s="3104"/>
      <c r="T384" s="3215"/>
      <c r="U384" s="3104"/>
      <c r="V384" s="3104"/>
      <c r="W384" s="3104"/>
      <c r="X384" s="3104"/>
      <c r="Y384" s="1783"/>
      <c r="Z384" s="1783"/>
      <c r="AA384" s="1783"/>
      <c r="AB384" s="1783"/>
      <c r="AC384" s="3104"/>
      <c r="AD384" s="3104"/>
      <c r="AE384" s="3104"/>
      <c r="AF384" s="3104"/>
      <c r="AG384" s="3104"/>
      <c r="AH384" s="3104"/>
      <c r="AI384" s="3104"/>
      <c r="AJ384" s="3104"/>
      <c r="AK384" s="3104"/>
      <c r="AL384" s="3104"/>
      <c r="AM384" s="3104"/>
      <c r="AN384" s="3104"/>
      <c r="AO384" s="3104"/>
      <c r="AP384" s="3104"/>
      <c r="AQ384" s="3104"/>
      <c r="AR384" s="3104"/>
      <c r="AS384" s="3104"/>
      <c r="AT384" s="3104"/>
      <c r="AU384" s="3104"/>
      <c r="AV384" s="3104"/>
      <c r="AW384" s="1783"/>
      <c r="AX384" s="1783"/>
      <c r="AY384" s="1783"/>
      <c r="AZ384" s="1783"/>
      <c r="BA384" s="1783"/>
      <c r="BB384" s="1783"/>
      <c r="BC384" s="1783"/>
      <c r="BD384" s="1783"/>
      <c r="BE384" s="1783"/>
      <c r="BF384" s="1783"/>
      <c r="BG384" s="1783"/>
      <c r="BH384" s="1783"/>
      <c r="BI384" s="1783"/>
      <c r="BJ384" s="1783"/>
      <c r="BK384" s="1783"/>
      <c r="BL384" s="1783"/>
      <c r="BM384" s="1783"/>
      <c r="BN384" s="1783"/>
      <c r="BO384" s="1783"/>
      <c r="BP384" s="1783"/>
      <c r="BQ384" s="1783"/>
      <c r="BR384" s="1783"/>
      <c r="BS384" s="1783"/>
      <c r="BT384" s="1783"/>
      <c r="BU384" s="1783"/>
      <c r="BV384" s="1783"/>
      <c r="BW384" s="1783"/>
      <c r="BX384" s="1783"/>
    </row>
    <row r="385" spans="1:76">
      <c r="A385" s="3104"/>
      <c r="B385" s="3104"/>
      <c r="C385" s="3215"/>
      <c r="D385" s="3104"/>
      <c r="E385" s="3104"/>
      <c r="F385" s="3104"/>
      <c r="G385" s="3104"/>
      <c r="H385" s="3104"/>
      <c r="I385" s="3104"/>
      <c r="J385" s="3104"/>
      <c r="K385" s="3104"/>
      <c r="L385" s="3104"/>
      <c r="M385" s="3104"/>
      <c r="N385" s="3104"/>
      <c r="O385" s="3104"/>
      <c r="P385" s="3104"/>
      <c r="Q385" s="3104"/>
      <c r="R385" s="3104"/>
      <c r="S385" s="3104"/>
      <c r="T385" s="3215"/>
      <c r="U385" s="3104"/>
      <c r="V385" s="3104"/>
      <c r="W385" s="3104"/>
      <c r="X385" s="3104"/>
      <c r="Y385" s="1783"/>
      <c r="Z385" s="1783"/>
      <c r="AA385" s="1783"/>
      <c r="AB385" s="1783"/>
      <c r="AC385" s="3104"/>
      <c r="AD385" s="3104"/>
      <c r="AE385" s="3104"/>
      <c r="AF385" s="3104"/>
      <c r="AG385" s="3104"/>
      <c r="AH385" s="3104"/>
      <c r="AI385" s="3104"/>
      <c r="AJ385" s="3104"/>
      <c r="AK385" s="3104"/>
      <c r="AL385" s="3104"/>
      <c r="AM385" s="3104"/>
      <c r="AN385" s="3104"/>
      <c r="AO385" s="3104"/>
      <c r="AP385" s="3104"/>
      <c r="AQ385" s="3104"/>
      <c r="AR385" s="3104"/>
      <c r="AS385" s="3104"/>
      <c r="AT385" s="3104"/>
      <c r="AU385" s="3104"/>
      <c r="AV385" s="3104"/>
      <c r="AW385" s="1783"/>
      <c r="AX385" s="1783"/>
      <c r="AY385" s="1783"/>
      <c r="AZ385" s="1783"/>
      <c r="BA385" s="1783"/>
      <c r="BB385" s="1783"/>
      <c r="BC385" s="1783"/>
      <c r="BD385" s="1783"/>
      <c r="BE385" s="1783"/>
      <c r="BF385" s="1783"/>
      <c r="BG385" s="1783"/>
      <c r="BH385" s="1783"/>
      <c r="BI385" s="1783"/>
      <c r="BJ385" s="1783"/>
      <c r="BK385" s="1783"/>
      <c r="BL385" s="1783"/>
      <c r="BM385" s="1783"/>
      <c r="BN385" s="1783"/>
      <c r="BO385" s="1783"/>
      <c r="BP385" s="1783"/>
      <c r="BQ385" s="1783"/>
      <c r="BR385" s="1783"/>
      <c r="BS385" s="1783"/>
      <c r="BT385" s="1783"/>
      <c r="BU385" s="1783"/>
      <c r="BV385" s="1783"/>
      <c r="BW385" s="1783"/>
      <c r="BX385" s="1783"/>
    </row>
    <row r="386" spans="1:76">
      <c r="A386" s="3104"/>
      <c r="B386" s="3104"/>
      <c r="C386" s="3215"/>
      <c r="D386" s="3104"/>
      <c r="E386" s="3104"/>
      <c r="F386" s="3104"/>
      <c r="G386" s="3104"/>
      <c r="H386" s="3104"/>
      <c r="I386" s="3104"/>
      <c r="J386" s="3104"/>
      <c r="K386" s="3104"/>
      <c r="L386" s="3104"/>
      <c r="M386" s="3104"/>
      <c r="N386" s="3104"/>
      <c r="O386" s="3104"/>
      <c r="P386" s="3104"/>
      <c r="Q386" s="3104"/>
      <c r="R386" s="3104"/>
      <c r="S386" s="3104"/>
      <c r="T386" s="3215"/>
      <c r="U386" s="3104"/>
      <c r="V386" s="3104"/>
      <c r="W386" s="3104"/>
      <c r="X386" s="3104"/>
      <c r="Y386" s="1783"/>
      <c r="Z386" s="1783"/>
      <c r="AA386" s="1783"/>
      <c r="AB386" s="1783"/>
      <c r="AC386" s="3104"/>
      <c r="AD386" s="3104"/>
      <c r="AE386" s="3104"/>
      <c r="AF386" s="3104"/>
      <c r="AG386" s="3104"/>
      <c r="AH386" s="3104"/>
      <c r="AI386" s="3104"/>
      <c r="AJ386" s="3104"/>
      <c r="AK386" s="3104"/>
      <c r="AL386" s="3104"/>
      <c r="AM386" s="3104"/>
      <c r="AN386" s="3104"/>
      <c r="AO386" s="3104"/>
      <c r="AP386" s="3104"/>
      <c r="AQ386" s="3104"/>
      <c r="AR386" s="3104"/>
      <c r="AS386" s="3104"/>
      <c r="AT386" s="3104"/>
      <c r="AU386" s="3104"/>
      <c r="AV386" s="3104"/>
      <c r="AW386" s="1783"/>
      <c r="AX386" s="1783"/>
      <c r="AY386" s="1783"/>
      <c r="AZ386" s="1783"/>
      <c r="BA386" s="1783"/>
      <c r="BB386" s="1783"/>
      <c r="BC386" s="1783"/>
      <c r="BD386" s="1783"/>
      <c r="BE386" s="1783"/>
      <c r="BF386" s="1783"/>
      <c r="BG386" s="1783"/>
      <c r="BH386" s="1783"/>
      <c r="BI386" s="1783"/>
      <c r="BJ386" s="1783"/>
      <c r="BK386" s="1783"/>
      <c r="BL386" s="1783"/>
      <c r="BM386" s="1783"/>
      <c r="BN386" s="1783"/>
      <c r="BO386" s="1783"/>
      <c r="BP386" s="1783"/>
      <c r="BQ386" s="1783"/>
      <c r="BR386" s="1783"/>
      <c r="BS386" s="1783"/>
      <c r="BT386" s="1783"/>
      <c r="BU386" s="1783"/>
      <c r="BV386" s="1783"/>
      <c r="BW386" s="1783"/>
      <c r="BX386" s="1783"/>
    </row>
    <row r="387" spans="1:76">
      <c r="A387" s="3104"/>
      <c r="B387" s="3104"/>
      <c r="C387" s="3215"/>
      <c r="D387" s="3104"/>
      <c r="E387" s="3104"/>
      <c r="F387" s="3104"/>
      <c r="G387" s="3104"/>
      <c r="H387" s="3104"/>
      <c r="I387" s="3104"/>
      <c r="J387" s="3104"/>
      <c r="K387" s="3104"/>
      <c r="L387" s="3104"/>
      <c r="M387" s="3104"/>
      <c r="N387" s="3104"/>
      <c r="O387" s="3104"/>
      <c r="P387" s="3104"/>
      <c r="Q387" s="3104"/>
      <c r="R387" s="3104"/>
      <c r="S387" s="3104"/>
      <c r="T387" s="3215"/>
      <c r="U387" s="3104"/>
      <c r="V387" s="3104"/>
      <c r="W387" s="3104"/>
      <c r="X387" s="3104"/>
      <c r="Y387" s="1783"/>
      <c r="Z387" s="1783"/>
      <c r="AA387" s="1783"/>
      <c r="AB387" s="1783"/>
      <c r="AC387" s="3104"/>
      <c r="AD387" s="3104"/>
      <c r="AE387" s="3104"/>
      <c r="AF387" s="3104"/>
      <c r="AG387" s="3104"/>
      <c r="AH387" s="3104"/>
      <c r="AI387" s="3104"/>
      <c r="AJ387" s="3104"/>
      <c r="AK387" s="3104"/>
      <c r="AL387" s="3104"/>
      <c r="AM387" s="3104"/>
      <c r="AN387" s="3104"/>
      <c r="AO387" s="3104"/>
      <c r="AP387" s="3104"/>
      <c r="AQ387" s="3104"/>
      <c r="AR387" s="3104"/>
      <c r="AS387" s="3104"/>
      <c r="AT387" s="3104"/>
      <c r="AU387" s="3104"/>
      <c r="AV387" s="3104"/>
      <c r="AW387" s="1783"/>
      <c r="AX387" s="1783"/>
      <c r="AY387" s="1783"/>
      <c r="AZ387" s="1783"/>
      <c r="BA387" s="1783"/>
      <c r="BB387" s="1783"/>
      <c r="BC387" s="1783"/>
      <c r="BD387" s="1783"/>
      <c r="BE387" s="1783"/>
      <c r="BF387" s="1783"/>
      <c r="BG387" s="1783"/>
      <c r="BH387" s="1783"/>
      <c r="BI387" s="1783"/>
      <c r="BJ387" s="1783"/>
      <c r="BK387" s="1783"/>
      <c r="BL387" s="1783"/>
      <c r="BM387" s="1783"/>
      <c r="BN387" s="1783"/>
      <c r="BO387" s="1783"/>
      <c r="BP387" s="1783"/>
      <c r="BQ387" s="1783"/>
      <c r="BR387" s="1783"/>
      <c r="BS387" s="1783"/>
      <c r="BT387" s="1783"/>
      <c r="BU387" s="1783"/>
      <c r="BV387" s="1783"/>
      <c r="BW387" s="1783"/>
      <c r="BX387" s="1783"/>
    </row>
    <row r="388" spans="1:76">
      <c r="A388" s="3104"/>
      <c r="B388" s="3104"/>
      <c r="C388" s="3215"/>
      <c r="D388" s="3104"/>
      <c r="E388" s="3104"/>
      <c r="F388" s="3104"/>
      <c r="G388" s="3104"/>
      <c r="H388" s="3104"/>
      <c r="I388" s="3104"/>
      <c r="J388" s="3104"/>
      <c r="K388" s="3104"/>
      <c r="L388" s="3104"/>
      <c r="M388" s="3104"/>
      <c r="N388" s="3104"/>
      <c r="O388" s="3104"/>
      <c r="P388" s="3104"/>
      <c r="Q388" s="3104"/>
      <c r="R388" s="3104"/>
      <c r="S388" s="3104"/>
      <c r="T388" s="3215"/>
      <c r="U388" s="3104"/>
      <c r="V388" s="3104"/>
      <c r="W388" s="3104"/>
      <c r="X388" s="3104"/>
      <c r="Y388" s="1783"/>
      <c r="Z388" s="1783"/>
      <c r="AA388" s="1783"/>
      <c r="AB388" s="1783"/>
      <c r="AC388" s="3104"/>
      <c r="AD388" s="3104"/>
      <c r="AE388" s="3104"/>
      <c r="AF388" s="3104"/>
      <c r="AG388" s="3104"/>
      <c r="AH388" s="3104"/>
      <c r="AI388" s="3104"/>
      <c r="AJ388" s="3104"/>
      <c r="AK388" s="3104"/>
      <c r="AL388" s="3104"/>
      <c r="AM388" s="3104"/>
      <c r="AN388" s="3104"/>
      <c r="AO388" s="3104"/>
      <c r="AP388" s="3104"/>
      <c r="AQ388" s="3104"/>
      <c r="AR388" s="3104"/>
      <c r="AS388" s="3104"/>
      <c r="AT388" s="3104"/>
      <c r="AU388" s="3104"/>
      <c r="AV388" s="3104"/>
      <c r="AW388" s="1783"/>
      <c r="AX388" s="1783"/>
      <c r="AY388" s="1783"/>
      <c r="AZ388" s="1783"/>
      <c r="BA388" s="1783"/>
      <c r="BB388" s="1783"/>
      <c r="BC388" s="1783"/>
      <c r="BD388" s="1783"/>
      <c r="BE388" s="1783"/>
      <c r="BF388" s="1783"/>
      <c r="BG388" s="1783"/>
      <c r="BH388" s="1783"/>
      <c r="BI388" s="1783"/>
      <c r="BJ388" s="1783"/>
      <c r="BK388" s="1783"/>
      <c r="BL388" s="1783"/>
      <c r="BM388" s="1783"/>
      <c r="BN388" s="1783"/>
      <c r="BO388" s="1783"/>
      <c r="BP388" s="1783"/>
      <c r="BQ388" s="1783"/>
      <c r="BR388" s="1783"/>
      <c r="BS388" s="1783"/>
      <c r="BT388" s="1783"/>
      <c r="BU388" s="1783"/>
      <c r="BV388" s="1783"/>
      <c r="BW388" s="1783"/>
      <c r="BX388" s="1783"/>
    </row>
    <row r="389" spans="1:76">
      <c r="A389" s="3104"/>
      <c r="B389" s="3104"/>
      <c r="C389" s="3215"/>
      <c r="D389" s="3104"/>
      <c r="E389" s="3104"/>
      <c r="F389" s="3104"/>
      <c r="G389" s="3104"/>
      <c r="H389" s="3104"/>
      <c r="I389" s="3104"/>
      <c r="J389" s="3104"/>
      <c r="K389" s="3104"/>
      <c r="L389" s="3104"/>
      <c r="M389" s="3104"/>
      <c r="N389" s="3104"/>
      <c r="O389" s="3104"/>
      <c r="P389" s="3104"/>
      <c r="Q389" s="3104"/>
      <c r="R389" s="3104"/>
      <c r="S389" s="3104"/>
      <c r="T389" s="3215"/>
      <c r="U389" s="3104"/>
      <c r="V389" s="3104"/>
      <c r="W389" s="3104"/>
      <c r="X389" s="3104"/>
      <c r="Y389" s="1783"/>
      <c r="Z389" s="1783"/>
      <c r="AA389" s="1783"/>
      <c r="AB389" s="1783"/>
      <c r="AC389" s="3104"/>
      <c r="AD389" s="3104"/>
      <c r="AE389" s="3104"/>
      <c r="AF389" s="3104"/>
      <c r="AG389" s="3104"/>
      <c r="AH389" s="3104"/>
      <c r="AI389" s="3104"/>
      <c r="AJ389" s="3104"/>
      <c r="AK389" s="3104"/>
      <c r="AL389" s="3104"/>
      <c r="AM389" s="3104"/>
      <c r="AN389" s="3104"/>
      <c r="AO389" s="3104"/>
      <c r="AP389" s="3104"/>
      <c r="AQ389" s="3104"/>
      <c r="AR389" s="3104"/>
      <c r="AS389" s="3104"/>
      <c r="AT389" s="3104"/>
      <c r="AU389" s="3104"/>
      <c r="AV389" s="3104"/>
      <c r="AW389" s="1783"/>
      <c r="AX389" s="1783"/>
      <c r="AY389" s="1783"/>
      <c r="AZ389" s="1783"/>
      <c r="BA389" s="1783"/>
      <c r="BB389" s="1783"/>
      <c r="BC389" s="1783"/>
      <c r="BD389" s="1783"/>
      <c r="BE389" s="1783"/>
      <c r="BF389" s="1783"/>
      <c r="BG389" s="1783"/>
      <c r="BH389" s="1783"/>
      <c r="BI389" s="1783"/>
      <c r="BJ389" s="1783"/>
      <c r="BK389" s="1783"/>
      <c r="BL389" s="1783"/>
      <c r="BM389" s="1783"/>
      <c r="BN389" s="1783"/>
      <c r="BO389" s="1783"/>
      <c r="BP389" s="1783"/>
      <c r="BQ389" s="1783"/>
      <c r="BR389" s="1783"/>
      <c r="BS389" s="1783"/>
      <c r="BT389" s="1783"/>
      <c r="BU389" s="1783"/>
      <c r="BV389" s="1783"/>
      <c r="BW389" s="1783"/>
      <c r="BX389" s="1783"/>
    </row>
    <row r="390" spans="1:76">
      <c r="A390" s="3104"/>
      <c r="B390" s="3104"/>
      <c r="C390" s="3215"/>
      <c r="D390" s="3104"/>
      <c r="E390" s="3104"/>
      <c r="F390" s="3104"/>
      <c r="G390" s="3104"/>
      <c r="H390" s="3104"/>
      <c r="I390" s="3104"/>
      <c r="J390" s="3104"/>
      <c r="K390" s="3104"/>
      <c r="L390" s="3104"/>
      <c r="M390" s="3104"/>
      <c r="N390" s="3104"/>
      <c r="O390" s="3104"/>
      <c r="P390" s="3104"/>
      <c r="Q390" s="3104"/>
      <c r="R390" s="3104"/>
      <c r="S390" s="3104"/>
      <c r="T390" s="3215"/>
      <c r="U390" s="3104"/>
      <c r="V390" s="3104"/>
      <c r="W390" s="3104"/>
      <c r="X390" s="3104"/>
      <c r="Y390" s="1783"/>
      <c r="Z390" s="1783"/>
      <c r="AA390" s="1783"/>
      <c r="AB390" s="1783"/>
      <c r="AC390" s="3104"/>
      <c r="AD390" s="3104"/>
      <c r="AE390" s="3104"/>
      <c r="AF390" s="3104"/>
      <c r="AG390" s="3104"/>
      <c r="AH390" s="3104"/>
      <c r="AI390" s="3104"/>
      <c r="AJ390" s="3104"/>
      <c r="AK390" s="3104"/>
      <c r="AL390" s="3104"/>
      <c r="AM390" s="3104"/>
      <c r="AN390" s="3104"/>
      <c r="AO390" s="3104"/>
      <c r="AP390" s="3104"/>
      <c r="AQ390" s="3104"/>
      <c r="AR390" s="3104"/>
      <c r="AS390" s="3104"/>
      <c r="AT390" s="3104"/>
      <c r="AU390" s="3104"/>
      <c r="AV390" s="3104"/>
      <c r="AW390" s="1783"/>
      <c r="AX390" s="1783"/>
      <c r="AY390" s="1783"/>
      <c r="AZ390" s="1783"/>
      <c r="BA390" s="1783"/>
      <c r="BB390" s="1783"/>
      <c r="BC390" s="1783"/>
      <c r="BD390" s="1783"/>
      <c r="BE390" s="1783"/>
      <c r="BF390" s="1783"/>
      <c r="BG390" s="1783"/>
      <c r="BH390" s="1783"/>
      <c r="BI390" s="1783"/>
      <c r="BJ390" s="1783"/>
      <c r="BK390" s="1783"/>
      <c r="BL390" s="1783"/>
      <c r="BM390" s="1783"/>
      <c r="BN390" s="1783"/>
      <c r="BO390" s="1783"/>
      <c r="BP390" s="1783"/>
      <c r="BQ390" s="1783"/>
      <c r="BR390" s="1783"/>
      <c r="BS390" s="1783"/>
      <c r="BT390" s="1783"/>
      <c r="BU390" s="1783"/>
      <c r="BV390" s="1783"/>
      <c r="BW390" s="1783"/>
      <c r="BX390" s="1783"/>
    </row>
    <row r="391" spans="1:76">
      <c r="A391" s="3104"/>
      <c r="B391" s="3104"/>
      <c r="C391" s="3215"/>
      <c r="D391" s="3104"/>
      <c r="E391" s="3104"/>
      <c r="F391" s="3104"/>
      <c r="G391" s="3104"/>
      <c r="H391" s="3104"/>
      <c r="I391" s="3104"/>
      <c r="J391" s="3104"/>
      <c r="K391" s="3104"/>
      <c r="L391" s="3104"/>
      <c r="M391" s="3104"/>
      <c r="N391" s="3104"/>
      <c r="O391" s="3104"/>
      <c r="P391" s="3104"/>
      <c r="Q391" s="3104"/>
      <c r="R391" s="3104"/>
      <c r="S391" s="3104"/>
      <c r="T391" s="3215"/>
      <c r="U391" s="3104"/>
      <c r="V391" s="3104"/>
      <c r="W391" s="3104"/>
      <c r="X391" s="3104"/>
      <c r="Y391" s="1783"/>
      <c r="Z391" s="1783"/>
      <c r="AA391" s="1783"/>
      <c r="AB391" s="1783"/>
      <c r="AC391" s="3104"/>
      <c r="AD391" s="3104"/>
      <c r="AE391" s="3104"/>
      <c r="AF391" s="3104"/>
      <c r="AG391" s="3104"/>
      <c r="AH391" s="3104"/>
      <c r="AI391" s="3104"/>
      <c r="AJ391" s="3104"/>
      <c r="AK391" s="3104"/>
      <c r="AL391" s="3104"/>
      <c r="AM391" s="3104"/>
      <c r="AN391" s="3104"/>
      <c r="AO391" s="3104"/>
      <c r="AP391" s="3104"/>
      <c r="AQ391" s="3104"/>
      <c r="AR391" s="3104"/>
      <c r="AS391" s="3104"/>
      <c r="AT391" s="3104"/>
      <c r="AU391" s="3104"/>
      <c r="AV391" s="3104"/>
      <c r="AW391" s="1783"/>
      <c r="AX391" s="1783"/>
      <c r="AY391" s="1783"/>
      <c r="AZ391" s="1783"/>
      <c r="BA391" s="1783"/>
      <c r="BB391" s="1783"/>
      <c r="BC391" s="1783"/>
      <c r="BD391" s="1783"/>
      <c r="BE391" s="1783"/>
      <c r="BF391" s="1783"/>
      <c r="BG391" s="1783"/>
      <c r="BH391" s="1783"/>
      <c r="BI391" s="1783"/>
      <c r="BJ391" s="1783"/>
      <c r="BK391" s="1783"/>
      <c r="BL391" s="1783"/>
      <c r="BM391" s="1783"/>
      <c r="BN391" s="1783"/>
      <c r="BO391" s="1783"/>
      <c r="BP391" s="1783"/>
      <c r="BQ391" s="1783"/>
      <c r="BR391" s="1783"/>
      <c r="BS391" s="1783"/>
      <c r="BT391" s="1783"/>
      <c r="BU391" s="1783"/>
      <c r="BV391" s="1783"/>
      <c r="BW391" s="1783"/>
      <c r="BX391" s="1783"/>
    </row>
    <row r="392" spans="1:76">
      <c r="A392" s="3104"/>
      <c r="B392" s="3104"/>
      <c r="C392" s="3215"/>
      <c r="D392" s="3104"/>
      <c r="E392" s="3104"/>
      <c r="F392" s="3104"/>
      <c r="G392" s="3104"/>
      <c r="H392" s="3104"/>
      <c r="I392" s="3104"/>
      <c r="J392" s="3104"/>
      <c r="K392" s="3104"/>
      <c r="L392" s="3104"/>
      <c r="M392" s="3104"/>
      <c r="N392" s="3104"/>
      <c r="O392" s="3104"/>
      <c r="P392" s="3104"/>
      <c r="Q392" s="3104"/>
      <c r="R392" s="3104"/>
      <c r="S392" s="3104"/>
      <c r="T392" s="3215"/>
      <c r="U392" s="3104"/>
      <c r="V392" s="3104"/>
      <c r="W392" s="3104"/>
      <c r="X392" s="3104"/>
      <c r="Y392" s="1783"/>
      <c r="Z392" s="1783"/>
      <c r="AA392" s="1783"/>
      <c r="AB392" s="1783"/>
      <c r="AC392" s="3104"/>
      <c r="AD392" s="3104"/>
      <c r="AE392" s="3104"/>
      <c r="AF392" s="3104"/>
      <c r="AG392" s="3104"/>
      <c r="AH392" s="3104"/>
      <c r="AI392" s="3104"/>
      <c r="AJ392" s="3104"/>
      <c r="AK392" s="3104"/>
      <c r="AL392" s="3104"/>
      <c r="AM392" s="3104"/>
      <c r="AN392" s="3104"/>
      <c r="AO392" s="3104"/>
      <c r="AP392" s="3104"/>
      <c r="AQ392" s="3104"/>
      <c r="AR392" s="3104"/>
      <c r="AS392" s="3104"/>
      <c r="AT392" s="3104"/>
      <c r="AU392" s="3104"/>
      <c r="AV392" s="3104"/>
      <c r="AW392" s="1783"/>
      <c r="AX392" s="1783"/>
      <c r="AY392" s="1783"/>
      <c r="AZ392" s="1783"/>
      <c r="BA392" s="1783"/>
      <c r="BB392" s="1783"/>
      <c r="BC392" s="1783"/>
      <c r="BD392" s="1783"/>
      <c r="BE392" s="1783"/>
      <c r="BF392" s="1783"/>
      <c r="BG392" s="1783"/>
      <c r="BH392" s="1783"/>
      <c r="BI392" s="1783"/>
      <c r="BJ392" s="1783"/>
      <c r="BK392" s="1783"/>
      <c r="BL392" s="1783"/>
      <c r="BM392" s="1783"/>
      <c r="BN392" s="1783"/>
      <c r="BO392" s="1783"/>
      <c r="BP392" s="1783"/>
      <c r="BQ392" s="1783"/>
      <c r="BR392" s="1783"/>
      <c r="BS392" s="1783"/>
      <c r="BT392" s="1783"/>
      <c r="BU392" s="1783"/>
      <c r="BV392" s="1783"/>
      <c r="BW392" s="1783"/>
      <c r="BX392" s="1783"/>
    </row>
    <row r="393" spans="1:76">
      <c r="A393" s="3104"/>
      <c r="B393" s="3104"/>
      <c r="C393" s="3215"/>
      <c r="D393" s="3104"/>
      <c r="E393" s="3104"/>
      <c r="F393" s="3104"/>
      <c r="G393" s="3104"/>
      <c r="H393" s="3104"/>
      <c r="I393" s="3104"/>
      <c r="J393" s="3104"/>
      <c r="K393" s="3104"/>
      <c r="L393" s="3104"/>
      <c r="M393" s="3104"/>
      <c r="N393" s="3104"/>
      <c r="O393" s="3104"/>
      <c r="P393" s="3104"/>
      <c r="Q393" s="3104"/>
      <c r="R393" s="3104"/>
      <c r="S393" s="3104"/>
      <c r="T393" s="3215"/>
      <c r="U393" s="3104"/>
      <c r="V393" s="3104"/>
      <c r="W393" s="3104"/>
      <c r="X393" s="3104"/>
      <c r="Y393" s="1783"/>
      <c r="Z393" s="1783"/>
      <c r="AA393" s="1783"/>
      <c r="AB393" s="1783"/>
      <c r="AC393" s="3104"/>
      <c r="AD393" s="3104"/>
      <c r="AE393" s="3104"/>
      <c r="AF393" s="3104"/>
      <c r="AG393" s="3104"/>
      <c r="AH393" s="3104"/>
      <c r="AI393" s="3104"/>
      <c r="AJ393" s="3104"/>
      <c r="AK393" s="3104"/>
      <c r="AL393" s="3104"/>
      <c r="AM393" s="3104"/>
      <c r="AN393" s="3104"/>
      <c r="AO393" s="3104"/>
      <c r="AP393" s="3104"/>
      <c r="AQ393" s="3104"/>
      <c r="AR393" s="3104"/>
      <c r="AS393" s="3104"/>
      <c r="AT393" s="3104"/>
      <c r="AU393" s="3104"/>
      <c r="AV393" s="3104"/>
      <c r="AW393" s="1783"/>
      <c r="AX393" s="1783"/>
      <c r="AY393" s="1783"/>
      <c r="AZ393" s="1783"/>
      <c r="BA393" s="1783"/>
      <c r="BB393" s="1783"/>
      <c r="BC393" s="1783"/>
      <c r="BD393" s="1783"/>
      <c r="BE393" s="1783"/>
      <c r="BF393" s="1783"/>
      <c r="BG393" s="1783"/>
      <c r="BH393" s="1783"/>
      <c r="BI393" s="1783"/>
      <c r="BJ393" s="1783"/>
      <c r="BK393" s="1783"/>
      <c r="BL393" s="1783"/>
      <c r="BM393" s="1783"/>
      <c r="BN393" s="1783"/>
      <c r="BO393" s="1783"/>
      <c r="BP393" s="1783"/>
      <c r="BQ393" s="1783"/>
      <c r="BR393" s="1783"/>
      <c r="BS393" s="1783"/>
      <c r="BT393" s="1783"/>
      <c r="BU393" s="1783"/>
      <c r="BV393" s="1783"/>
      <c r="BW393" s="1783"/>
      <c r="BX393" s="1783"/>
    </row>
    <row r="394" spans="1:76">
      <c r="A394" s="3104"/>
      <c r="B394" s="3104"/>
      <c r="C394" s="3215"/>
      <c r="D394" s="3104"/>
      <c r="E394" s="3104"/>
      <c r="F394" s="3104"/>
      <c r="G394" s="3104"/>
      <c r="H394" s="3104"/>
      <c r="I394" s="3104"/>
      <c r="J394" s="3104"/>
      <c r="K394" s="3104"/>
      <c r="L394" s="3104"/>
      <c r="M394" s="3104"/>
      <c r="N394" s="3104"/>
      <c r="O394" s="3104"/>
      <c r="P394" s="3104"/>
      <c r="Q394" s="3104"/>
      <c r="R394" s="3104"/>
      <c r="S394" s="3104"/>
      <c r="T394" s="3215"/>
      <c r="U394" s="3104"/>
      <c r="V394" s="3104"/>
      <c r="W394" s="3104"/>
      <c r="X394" s="3104"/>
      <c r="Y394" s="1783"/>
      <c r="Z394" s="1783"/>
      <c r="AA394" s="1783"/>
      <c r="AB394" s="1783"/>
      <c r="AC394" s="3104"/>
      <c r="AD394" s="3104"/>
      <c r="AE394" s="3104"/>
      <c r="AF394" s="3104"/>
      <c r="AG394" s="3104"/>
      <c r="AH394" s="3104"/>
      <c r="AI394" s="3104"/>
      <c r="AJ394" s="3104"/>
      <c r="AK394" s="3104"/>
      <c r="AL394" s="3104"/>
      <c r="AM394" s="3104"/>
      <c r="AN394" s="3104"/>
      <c r="AO394" s="3104"/>
      <c r="AP394" s="3104"/>
      <c r="AQ394" s="3104"/>
      <c r="AR394" s="3104"/>
      <c r="AS394" s="3104"/>
      <c r="AT394" s="3104"/>
      <c r="AU394" s="3104"/>
      <c r="AV394" s="3104"/>
      <c r="AW394" s="1783"/>
      <c r="AX394" s="1783"/>
      <c r="AY394" s="1783"/>
      <c r="AZ394" s="1783"/>
      <c r="BA394" s="1783"/>
      <c r="BB394" s="1783"/>
      <c r="BC394" s="1783"/>
      <c r="BD394" s="1783"/>
      <c r="BE394" s="1783"/>
      <c r="BF394" s="1783"/>
      <c r="BG394" s="1783"/>
      <c r="BH394" s="1783"/>
      <c r="BI394" s="1783"/>
      <c r="BJ394" s="1783"/>
      <c r="BK394" s="1783"/>
      <c r="BL394" s="1783"/>
      <c r="BM394" s="1783"/>
      <c r="BN394" s="1783"/>
      <c r="BO394" s="1783"/>
      <c r="BP394" s="1783"/>
      <c r="BQ394" s="1783"/>
      <c r="BR394" s="1783"/>
      <c r="BS394" s="1783"/>
      <c r="BT394" s="1783"/>
      <c r="BU394" s="1783"/>
      <c r="BV394" s="1783"/>
      <c r="BW394" s="1783"/>
      <c r="BX394" s="1783"/>
    </row>
    <row r="395" spans="1:76">
      <c r="A395" s="3104"/>
      <c r="B395" s="3104"/>
      <c r="C395" s="3215"/>
      <c r="D395" s="3104"/>
      <c r="E395" s="3104"/>
      <c r="F395" s="3104"/>
      <c r="G395" s="3104"/>
      <c r="H395" s="3104"/>
      <c r="I395" s="3104"/>
      <c r="J395" s="3104"/>
      <c r="K395" s="3104"/>
      <c r="L395" s="3104"/>
      <c r="M395" s="3104"/>
      <c r="N395" s="3104"/>
      <c r="O395" s="3104"/>
      <c r="P395" s="3104"/>
      <c r="Q395" s="3104"/>
      <c r="R395" s="3104"/>
      <c r="S395" s="3104"/>
      <c r="T395" s="3215"/>
      <c r="U395" s="3104"/>
      <c r="V395" s="3104"/>
      <c r="W395" s="3104"/>
      <c r="X395" s="3104"/>
      <c r="Y395" s="1783"/>
      <c r="Z395" s="1783"/>
      <c r="AA395" s="1783"/>
      <c r="AB395" s="1783"/>
      <c r="AC395" s="3104"/>
      <c r="AD395" s="3104"/>
      <c r="AE395" s="3104"/>
      <c r="AF395" s="3104"/>
      <c r="AG395" s="3104"/>
      <c r="AH395" s="3104"/>
      <c r="AI395" s="3104"/>
      <c r="AJ395" s="3104"/>
      <c r="AK395" s="3104"/>
      <c r="AL395" s="3104"/>
      <c r="AM395" s="3104"/>
      <c r="AN395" s="3104"/>
      <c r="AO395" s="3104"/>
      <c r="AP395" s="3104"/>
      <c r="AQ395" s="3104"/>
      <c r="AR395" s="3104"/>
      <c r="AS395" s="3104"/>
      <c r="AT395" s="3104"/>
      <c r="AU395" s="3104"/>
      <c r="AV395" s="3104"/>
      <c r="AW395" s="1783"/>
      <c r="AX395" s="1783"/>
      <c r="AY395" s="1783"/>
      <c r="AZ395" s="1783"/>
      <c r="BA395" s="1783"/>
      <c r="BB395" s="1783"/>
      <c r="BC395" s="1783"/>
      <c r="BD395" s="1783"/>
      <c r="BE395" s="1783"/>
      <c r="BF395" s="1783"/>
      <c r="BG395" s="1783"/>
      <c r="BH395" s="1783"/>
      <c r="BI395" s="1783"/>
      <c r="BJ395" s="1783"/>
      <c r="BK395" s="1783"/>
      <c r="BL395" s="1783"/>
      <c r="BM395" s="1783"/>
      <c r="BN395" s="1783"/>
      <c r="BO395" s="1783"/>
      <c r="BP395" s="1783"/>
      <c r="BQ395" s="1783"/>
      <c r="BR395" s="1783"/>
      <c r="BS395" s="1783"/>
      <c r="BT395" s="1783"/>
      <c r="BU395" s="1783"/>
      <c r="BV395" s="1783"/>
      <c r="BW395" s="1783"/>
      <c r="BX395" s="1783"/>
    </row>
    <row r="396" spans="1:76">
      <c r="A396" s="3104"/>
      <c r="B396" s="3104"/>
      <c r="C396" s="3215"/>
      <c r="D396" s="3104"/>
      <c r="E396" s="3104"/>
      <c r="F396" s="3104"/>
      <c r="G396" s="3104"/>
      <c r="H396" s="3104"/>
      <c r="I396" s="3104"/>
      <c r="J396" s="3104"/>
      <c r="K396" s="3104"/>
      <c r="L396" s="3104"/>
      <c r="M396" s="3104"/>
      <c r="N396" s="3104"/>
      <c r="O396" s="3104"/>
      <c r="P396" s="3104"/>
      <c r="Q396" s="3104"/>
      <c r="R396" s="3104"/>
      <c r="S396" s="3104"/>
      <c r="T396" s="3215"/>
      <c r="U396" s="3104"/>
      <c r="V396" s="3104"/>
      <c r="W396" s="3104"/>
      <c r="X396" s="3104"/>
      <c r="Y396" s="1783"/>
      <c r="Z396" s="1783"/>
      <c r="AA396" s="1783"/>
      <c r="AB396" s="1783"/>
      <c r="AC396" s="3104"/>
      <c r="AD396" s="3104"/>
      <c r="AE396" s="3104"/>
      <c r="AF396" s="3104"/>
      <c r="AG396" s="3104"/>
      <c r="AH396" s="3104"/>
      <c r="AI396" s="3104"/>
      <c r="AJ396" s="3104"/>
      <c r="AK396" s="3104"/>
      <c r="AL396" s="3104"/>
      <c r="AM396" s="3104"/>
      <c r="AN396" s="3104"/>
      <c r="AO396" s="3104"/>
      <c r="AP396" s="3104"/>
      <c r="AQ396" s="3104"/>
      <c r="AR396" s="3104"/>
      <c r="AS396" s="3104"/>
      <c r="AT396" s="3104"/>
      <c r="AU396" s="3104"/>
      <c r="AV396" s="3104"/>
      <c r="AW396" s="1783"/>
      <c r="AX396" s="1783"/>
      <c r="AY396" s="1783"/>
      <c r="AZ396" s="1783"/>
      <c r="BA396" s="1783"/>
      <c r="BB396" s="1783"/>
      <c r="BC396" s="1783"/>
      <c r="BD396" s="1783"/>
      <c r="BE396" s="1783"/>
      <c r="BF396" s="1783"/>
      <c r="BG396" s="1783"/>
      <c r="BH396" s="1783"/>
      <c r="BI396" s="1783"/>
      <c r="BJ396" s="1783"/>
      <c r="BK396" s="1783"/>
      <c r="BL396" s="1783"/>
      <c r="BM396" s="1783"/>
      <c r="BN396" s="1783"/>
      <c r="BO396" s="1783"/>
      <c r="BP396" s="1783"/>
      <c r="BQ396" s="1783"/>
      <c r="BR396" s="1783"/>
      <c r="BS396" s="1783"/>
      <c r="BT396" s="1783"/>
      <c r="BU396" s="1783"/>
      <c r="BV396" s="1783"/>
      <c r="BW396" s="1783"/>
      <c r="BX396" s="1783"/>
    </row>
    <row r="397" spans="1:76">
      <c r="A397" s="3104"/>
      <c r="B397" s="3104"/>
      <c r="C397" s="3215"/>
      <c r="D397" s="3104"/>
      <c r="E397" s="3104"/>
      <c r="F397" s="3104"/>
      <c r="G397" s="3104"/>
      <c r="H397" s="3104"/>
      <c r="I397" s="3104"/>
      <c r="J397" s="3104"/>
      <c r="K397" s="3104"/>
      <c r="L397" s="3104"/>
      <c r="M397" s="3104"/>
      <c r="N397" s="3104"/>
      <c r="O397" s="3104"/>
      <c r="P397" s="3104"/>
      <c r="Q397" s="3104"/>
      <c r="R397" s="3104"/>
      <c r="S397" s="3104"/>
      <c r="T397" s="3215"/>
      <c r="U397" s="3104"/>
      <c r="V397" s="3104"/>
      <c r="W397" s="3104"/>
      <c r="X397" s="3104"/>
      <c r="Y397" s="1783"/>
      <c r="Z397" s="1783"/>
      <c r="AA397" s="1783"/>
      <c r="AB397" s="1783"/>
      <c r="AC397" s="3104"/>
      <c r="AD397" s="3104"/>
      <c r="AE397" s="3104"/>
      <c r="AF397" s="3104"/>
      <c r="AG397" s="3104"/>
      <c r="AH397" s="3104"/>
      <c r="AI397" s="3104"/>
      <c r="AJ397" s="3104"/>
      <c r="AK397" s="3104"/>
      <c r="AL397" s="3104"/>
      <c r="AM397" s="3104"/>
      <c r="AN397" s="3104"/>
      <c r="AO397" s="3104"/>
      <c r="AP397" s="3104"/>
      <c r="AQ397" s="3104"/>
      <c r="AR397" s="3104"/>
      <c r="AS397" s="3104"/>
      <c r="AT397" s="3104"/>
      <c r="AU397" s="3104"/>
      <c r="AV397" s="3104"/>
      <c r="AW397" s="1783"/>
      <c r="AX397" s="1783"/>
      <c r="AY397" s="1783"/>
      <c r="AZ397" s="1783"/>
      <c r="BA397" s="1783"/>
      <c r="BB397" s="1783"/>
      <c r="BC397" s="1783"/>
      <c r="BD397" s="1783"/>
      <c r="BE397" s="1783"/>
      <c r="BF397" s="1783"/>
      <c r="BG397" s="1783"/>
      <c r="BH397" s="1783"/>
      <c r="BI397" s="1783"/>
      <c r="BJ397" s="1783"/>
      <c r="BK397" s="1783"/>
      <c r="BL397" s="1783"/>
      <c r="BM397" s="1783"/>
      <c r="BN397" s="1783"/>
      <c r="BO397" s="1783"/>
      <c r="BP397" s="1783"/>
      <c r="BQ397" s="1783"/>
      <c r="BR397" s="1783"/>
      <c r="BS397" s="1783"/>
      <c r="BT397" s="1783"/>
      <c r="BU397" s="1783"/>
      <c r="BV397" s="1783"/>
      <c r="BW397" s="1783"/>
      <c r="BX397" s="1783"/>
    </row>
    <row r="398" spans="1:76">
      <c r="A398" s="3104"/>
      <c r="B398" s="3104"/>
      <c r="C398" s="3215"/>
      <c r="D398" s="3104"/>
      <c r="E398" s="3104"/>
      <c r="F398" s="3104"/>
      <c r="G398" s="3104"/>
      <c r="H398" s="3104"/>
      <c r="I398" s="3104"/>
      <c r="J398" s="3104"/>
      <c r="K398" s="3104"/>
      <c r="L398" s="3104"/>
      <c r="M398" s="3104"/>
      <c r="N398" s="3104"/>
      <c r="O398" s="3104"/>
      <c r="P398" s="3104"/>
      <c r="Q398" s="3104"/>
      <c r="R398" s="3104"/>
      <c r="S398" s="3104"/>
      <c r="T398" s="3215"/>
      <c r="U398" s="3104"/>
      <c r="V398" s="3104"/>
      <c r="W398" s="3104"/>
      <c r="X398" s="3104"/>
      <c r="Y398" s="1783"/>
      <c r="Z398" s="1783"/>
      <c r="AA398" s="1783"/>
      <c r="AB398" s="1783"/>
      <c r="AC398" s="3104"/>
      <c r="AD398" s="3104"/>
      <c r="AE398" s="3104"/>
      <c r="AF398" s="3104"/>
      <c r="AG398" s="3104"/>
      <c r="AH398" s="3104"/>
      <c r="AI398" s="3104"/>
      <c r="AJ398" s="3104"/>
      <c r="AK398" s="3104"/>
      <c r="AL398" s="3104"/>
      <c r="AM398" s="3104"/>
      <c r="AN398" s="3104"/>
      <c r="AO398" s="3104"/>
      <c r="AP398" s="3104"/>
      <c r="AQ398" s="3104"/>
      <c r="AR398" s="3104"/>
      <c r="AS398" s="3104"/>
      <c r="AT398" s="3104"/>
      <c r="AU398" s="3104"/>
      <c r="AV398" s="3104"/>
      <c r="AW398" s="1783"/>
      <c r="AX398" s="1783"/>
      <c r="AY398" s="1783"/>
      <c r="AZ398" s="1783"/>
      <c r="BA398" s="1783"/>
      <c r="BB398" s="1783"/>
      <c r="BC398" s="1783"/>
      <c r="BD398" s="1783"/>
      <c r="BE398" s="1783"/>
      <c r="BF398" s="1783"/>
      <c r="BG398" s="1783"/>
      <c r="BH398" s="1783"/>
      <c r="BI398" s="1783"/>
      <c r="BJ398" s="1783"/>
      <c r="BK398" s="1783"/>
      <c r="BL398" s="1783"/>
      <c r="BM398" s="1783"/>
      <c r="BN398" s="1783"/>
      <c r="BO398" s="1783"/>
      <c r="BP398" s="1783"/>
      <c r="BQ398" s="1783"/>
      <c r="BR398" s="1783"/>
      <c r="BS398" s="1783"/>
      <c r="BT398" s="1783"/>
      <c r="BU398" s="1783"/>
      <c r="BV398" s="1783"/>
      <c r="BW398" s="1783"/>
      <c r="BX398" s="1783"/>
    </row>
    <row r="399" spans="1:76">
      <c r="A399" s="3104"/>
      <c r="B399" s="3104"/>
      <c r="C399" s="3215"/>
      <c r="D399" s="3104"/>
      <c r="E399" s="3104"/>
      <c r="F399" s="3104"/>
      <c r="G399" s="3104"/>
      <c r="H399" s="3104"/>
      <c r="I399" s="3104"/>
      <c r="J399" s="3104"/>
      <c r="K399" s="3104"/>
      <c r="L399" s="3104"/>
      <c r="M399" s="3104"/>
      <c r="N399" s="3104"/>
      <c r="O399" s="3104"/>
      <c r="P399" s="3104"/>
      <c r="Q399" s="3104"/>
      <c r="R399" s="3104"/>
      <c r="S399" s="3104"/>
      <c r="T399" s="3215"/>
      <c r="U399" s="3104"/>
      <c r="V399" s="3104"/>
      <c r="W399" s="3104"/>
      <c r="X399" s="3104"/>
      <c r="Y399" s="1783"/>
      <c r="Z399" s="1783"/>
      <c r="AA399" s="1783"/>
      <c r="AB399" s="1783"/>
      <c r="AC399" s="3104"/>
      <c r="AD399" s="3104"/>
      <c r="AE399" s="3104"/>
      <c r="AF399" s="3104"/>
      <c r="AG399" s="3104"/>
      <c r="AH399" s="3104"/>
      <c r="AI399" s="3104"/>
      <c r="AJ399" s="3104"/>
      <c r="AK399" s="3104"/>
      <c r="AL399" s="3104"/>
      <c r="AM399" s="3104"/>
      <c r="AN399" s="3104"/>
      <c r="AO399" s="3104"/>
      <c r="AP399" s="3104"/>
      <c r="AQ399" s="3104"/>
      <c r="AR399" s="3104"/>
      <c r="AS399" s="3104"/>
      <c r="AT399" s="3104"/>
      <c r="AU399" s="3104"/>
      <c r="AV399" s="3104"/>
      <c r="AW399" s="1783"/>
      <c r="AX399" s="1783"/>
      <c r="AY399" s="1783"/>
      <c r="AZ399" s="1783"/>
      <c r="BA399" s="1783"/>
      <c r="BB399" s="1783"/>
      <c r="BC399" s="1783"/>
      <c r="BD399" s="1783"/>
      <c r="BE399" s="1783"/>
      <c r="BF399" s="1783"/>
      <c r="BG399" s="1783"/>
      <c r="BH399" s="1783"/>
      <c r="BI399" s="1783"/>
      <c r="BJ399" s="1783"/>
      <c r="BK399" s="1783"/>
      <c r="BL399" s="1783"/>
      <c r="BM399" s="1783"/>
      <c r="BN399" s="1783"/>
      <c r="BO399" s="1783"/>
      <c r="BP399" s="1783"/>
      <c r="BQ399" s="1783"/>
      <c r="BR399" s="1783"/>
      <c r="BS399" s="1783"/>
      <c r="BT399" s="1783"/>
      <c r="BU399" s="1783"/>
      <c r="BV399" s="1783"/>
      <c r="BW399" s="1783"/>
      <c r="BX399" s="1783"/>
    </row>
    <row r="400" spans="1:76">
      <c r="A400" s="3104"/>
      <c r="B400" s="3104"/>
      <c r="C400" s="3215"/>
      <c r="D400" s="3104"/>
      <c r="E400" s="3104"/>
      <c r="F400" s="3104"/>
      <c r="G400" s="3104"/>
      <c r="H400" s="3104"/>
      <c r="I400" s="3104"/>
      <c r="J400" s="3104"/>
      <c r="K400" s="3104"/>
      <c r="L400" s="3104"/>
      <c r="M400" s="3104"/>
      <c r="N400" s="3104"/>
      <c r="O400" s="3104"/>
      <c r="P400" s="3104"/>
      <c r="Q400" s="3104"/>
      <c r="R400" s="3104"/>
      <c r="S400" s="3104"/>
      <c r="T400" s="3215"/>
      <c r="U400" s="3104"/>
      <c r="V400" s="3104"/>
      <c r="W400" s="3104"/>
      <c r="X400" s="3104"/>
      <c r="Y400" s="1783"/>
      <c r="Z400" s="1783"/>
      <c r="AA400" s="1783"/>
      <c r="AB400" s="1783"/>
      <c r="AC400" s="3104"/>
      <c r="AD400" s="3104"/>
      <c r="AE400" s="3104"/>
      <c r="AF400" s="3104"/>
      <c r="AG400" s="3104"/>
      <c r="AH400" s="3104"/>
      <c r="AI400" s="3104"/>
      <c r="AJ400" s="3104"/>
      <c r="AK400" s="3104"/>
      <c r="AL400" s="3104"/>
      <c r="AM400" s="3104"/>
      <c r="AN400" s="3104"/>
      <c r="AO400" s="3104"/>
      <c r="AP400" s="3104"/>
      <c r="AQ400" s="3104"/>
      <c r="AR400" s="3104"/>
      <c r="AS400" s="3104"/>
      <c r="AT400" s="3104"/>
      <c r="AU400" s="3104"/>
      <c r="AV400" s="3104"/>
      <c r="AW400" s="1783"/>
      <c r="AX400" s="1783"/>
      <c r="AY400" s="1783"/>
      <c r="AZ400" s="1783"/>
      <c r="BA400" s="1783"/>
      <c r="BB400" s="1783"/>
      <c r="BC400" s="1783"/>
      <c r="BD400" s="1783"/>
      <c r="BE400" s="1783"/>
      <c r="BF400" s="1783"/>
      <c r="BG400" s="1783"/>
      <c r="BH400" s="1783"/>
      <c r="BI400" s="1783"/>
      <c r="BJ400" s="1783"/>
      <c r="BK400" s="1783"/>
      <c r="BL400" s="1783"/>
      <c r="BM400" s="1783"/>
      <c r="BN400" s="1783"/>
      <c r="BO400" s="1783"/>
      <c r="BP400" s="1783"/>
      <c r="BQ400" s="1783"/>
      <c r="BR400" s="1783"/>
      <c r="BS400" s="1783"/>
      <c r="BT400" s="1783"/>
      <c r="BU400" s="1783"/>
      <c r="BV400" s="1783"/>
      <c r="BW400" s="1783"/>
      <c r="BX400" s="1783"/>
    </row>
    <row r="401" spans="1:76">
      <c r="A401" s="3104"/>
      <c r="B401" s="3104"/>
      <c r="C401" s="3215"/>
      <c r="D401" s="3104"/>
      <c r="E401" s="3104"/>
      <c r="F401" s="3104"/>
      <c r="G401" s="3104"/>
      <c r="H401" s="3104"/>
      <c r="I401" s="3104"/>
      <c r="J401" s="3104"/>
      <c r="K401" s="3104"/>
      <c r="L401" s="3104"/>
      <c r="M401" s="3104"/>
      <c r="N401" s="3104"/>
      <c r="O401" s="3104"/>
      <c r="P401" s="3104"/>
      <c r="Q401" s="3104"/>
      <c r="R401" s="3104"/>
      <c r="S401" s="3104"/>
      <c r="T401" s="3215"/>
      <c r="U401" s="3104"/>
      <c r="V401" s="3104"/>
      <c r="W401" s="3104"/>
      <c r="X401" s="3104"/>
      <c r="Y401" s="1783"/>
      <c r="Z401" s="1783"/>
      <c r="AA401" s="1783"/>
      <c r="AB401" s="1783"/>
      <c r="AC401" s="3104"/>
      <c r="AD401" s="3104"/>
      <c r="AE401" s="3104"/>
      <c r="AF401" s="3104"/>
      <c r="AG401" s="3104"/>
      <c r="AH401" s="3104"/>
      <c r="AI401" s="3104"/>
      <c r="AJ401" s="3104"/>
      <c r="AK401" s="3104"/>
      <c r="AL401" s="3104"/>
      <c r="AM401" s="3104"/>
      <c r="AN401" s="3104"/>
      <c r="AO401" s="3104"/>
      <c r="AP401" s="3104"/>
      <c r="AQ401" s="3104"/>
      <c r="AR401" s="3104"/>
      <c r="AS401" s="3104"/>
      <c r="AT401" s="3104"/>
      <c r="AU401" s="3104"/>
      <c r="AV401" s="3104"/>
      <c r="AW401" s="1783"/>
      <c r="AX401" s="1783"/>
      <c r="AY401" s="1783"/>
      <c r="AZ401" s="1783"/>
      <c r="BA401" s="1783"/>
      <c r="BB401" s="1783"/>
      <c r="BC401" s="1783"/>
      <c r="BD401" s="1783"/>
      <c r="BE401" s="1783"/>
      <c r="BF401" s="1783"/>
      <c r="BG401" s="1783"/>
      <c r="BH401" s="1783"/>
      <c r="BI401" s="1783"/>
      <c r="BJ401" s="1783"/>
      <c r="BK401" s="1783"/>
      <c r="BL401" s="1783"/>
      <c r="BM401" s="1783"/>
      <c r="BN401" s="1783"/>
      <c r="BO401" s="1783"/>
      <c r="BP401" s="1783"/>
      <c r="BQ401" s="1783"/>
      <c r="BR401" s="1783"/>
      <c r="BS401" s="1783"/>
      <c r="BT401" s="1783"/>
      <c r="BU401" s="1783"/>
      <c r="BV401" s="1783"/>
      <c r="BW401" s="1783"/>
      <c r="BX401" s="1783"/>
    </row>
    <row r="402" spans="1:76">
      <c r="A402" s="3104"/>
      <c r="B402" s="3104"/>
      <c r="C402" s="3215"/>
      <c r="D402" s="3104"/>
      <c r="E402" s="3104"/>
      <c r="F402" s="3104"/>
      <c r="G402" s="3104"/>
      <c r="H402" s="3104"/>
      <c r="I402" s="3104"/>
      <c r="J402" s="3104"/>
      <c r="K402" s="3104"/>
      <c r="L402" s="3104"/>
      <c r="M402" s="3104"/>
      <c r="N402" s="3104"/>
      <c r="O402" s="3104"/>
      <c r="P402" s="3104"/>
      <c r="Q402" s="3104"/>
      <c r="R402" s="3104"/>
      <c r="S402" s="3104"/>
      <c r="T402" s="3215"/>
      <c r="U402" s="3104"/>
      <c r="V402" s="3104"/>
      <c r="W402" s="3104"/>
      <c r="X402" s="3104"/>
      <c r="Y402" s="1783"/>
      <c r="Z402" s="1783"/>
      <c r="AA402" s="1783"/>
      <c r="AB402" s="1783"/>
      <c r="AC402" s="3104"/>
      <c r="AD402" s="3104"/>
      <c r="AE402" s="3104"/>
      <c r="AF402" s="3104"/>
      <c r="AG402" s="3104"/>
      <c r="AH402" s="3104"/>
      <c r="AI402" s="3104"/>
      <c r="AJ402" s="3104"/>
      <c r="AK402" s="3104"/>
      <c r="AL402" s="3104"/>
      <c r="AM402" s="3104"/>
      <c r="AN402" s="3104"/>
      <c r="AO402" s="3104"/>
      <c r="AP402" s="3104"/>
      <c r="AQ402" s="3104"/>
      <c r="AR402" s="3104"/>
      <c r="AS402" s="3104"/>
      <c r="AT402" s="3104"/>
      <c r="AU402" s="3104"/>
      <c r="AV402" s="3104"/>
      <c r="AW402" s="1783"/>
      <c r="AX402" s="1783"/>
      <c r="AY402" s="1783"/>
      <c r="AZ402" s="1783"/>
      <c r="BA402" s="1783"/>
      <c r="BB402" s="1783"/>
      <c r="BC402" s="1783"/>
      <c r="BD402" s="1783"/>
      <c r="BE402" s="1783"/>
      <c r="BF402" s="1783"/>
      <c r="BG402" s="1783"/>
      <c r="BH402" s="1783"/>
      <c r="BI402" s="1783"/>
      <c r="BJ402" s="1783"/>
      <c r="BK402" s="1783"/>
      <c r="BL402" s="1783"/>
      <c r="BM402" s="1783"/>
      <c r="BN402" s="1783"/>
      <c r="BO402" s="1783"/>
      <c r="BP402" s="1783"/>
      <c r="BQ402" s="1783"/>
      <c r="BR402" s="1783"/>
      <c r="BS402" s="1783"/>
      <c r="BT402" s="1783"/>
      <c r="BU402" s="1783"/>
      <c r="BV402" s="1783"/>
      <c r="BW402" s="1783"/>
      <c r="BX402" s="1783"/>
    </row>
    <row r="403" spans="1:76">
      <c r="A403" s="3104"/>
      <c r="B403" s="3104"/>
      <c r="C403" s="3215"/>
      <c r="D403" s="3104"/>
      <c r="E403" s="3104"/>
      <c r="F403" s="3104"/>
      <c r="G403" s="3104"/>
      <c r="H403" s="3104"/>
      <c r="I403" s="3104"/>
      <c r="J403" s="3104"/>
      <c r="K403" s="3104"/>
      <c r="L403" s="3104"/>
      <c r="M403" s="3104"/>
      <c r="N403" s="3104"/>
      <c r="O403" s="3104"/>
      <c r="P403" s="3104"/>
      <c r="Q403" s="3104"/>
      <c r="R403" s="3104"/>
      <c r="S403" s="3104"/>
      <c r="T403" s="3215"/>
      <c r="U403" s="3104"/>
      <c r="V403" s="3104"/>
      <c r="W403" s="3104"/>
      <c r="X403" s="3104"/>
      <c r="Y403" s="1783"/>
      <c r="Z403" s="1783"/>
      <c r="AA403" s="1783"/>
      <c r="AB403" s="1783"/>
      <c r="AC403" s="3104"/>
      <c r="AD403" s="3104"/>
      <c r="AE403" s="3104"/>
      <c r="AF403" s="3104"/>
      <c r="AG403" s="3104"/>
      <c r="AH403" s="3104"/>
      <c r="AI403" s="3104"/>
      <c r="AJ403" s="3104"/>
      <c r="AK403" s="3104"/>
      <c r="AL403" s="3104"/>
      <c r="AM403" s="3104"/>
      <c r="AN403" s="3104"/>
      <c r="AO403" s="3104"/>
      <c r="AP403" s="3104"/>
      <c r="AQ403" s="3104"/>
      <c r="AR403" s="3104"/>
      <c r="AS403" s="3104"/>
      <c r="AT403" s="3104"/>
      <c r="AU403" s="3104"/>
      <c r="AV403" s="3104"/>
      <c r="AW403" s="1783"/>
      <c r="AX403" s="1783"/>
      <c r="AY403" s="1783"/>
      <c r="AZ403" s="1783"/>
      <c r="BA403" s="1783"/>
      <c r="BB403" s="1783"/>
      <c r="BC403" s="1783"/>
      <c r="BD403" s="1783"/>
      <c r="BE403" s="1783"/>
      <c r="BF403" s="1783"/>
      <c r="BG403" s="1783"/>
      <c r="BH403" s="1783"/>
      <c r="BI403" s="1783"/>
      <c r="BJ403" s="1783"/>
      <c r="BK403" s="1783"/>
      <c r="BL403" s="1783"/>
      <c r="BM403" s="1783"/>
      <c r="BN403" s="1783"/>
      <c r="BO403" s="1783"/>
      <c r="BP403" s="1783"/>
      <c r="BQ403" s="1783"/>
      <c r="BR403" s="1783"/>
      <c r="BS403" s="1783"/>
      <c r="BT403" s="1783"/>
      <c r="BU403" s="1783"/>
      <c r="BV403" s="1783"/>
      <c r="BW403" s="1783"/>
      <c r="BX403" s="1783"/>
    </row>
    <row r="404" spans="1:76">
      <c r="A404" s="3104"/>
      <c r="B404" s="3104"/>
      <c r="C404" s="3215"/>
      <c r="D404" s="3104"/>
      <c r="E404" s="3104"/>
      <c r="F404" s="3104"/>
      <c r="G404" s="3104"/>
      <c r="H404" s="3104"/>
      <c r="I404" s="3104"/>
      <c r="J404" s="3104"/>
      <c r="K404" s="3104"/>
      <c r="L404" s="3104"/>
      <c r="M404" s="3104"/>
      <c r="N404" s="3104"/>
      <c r="O404" s="3104"/>
      <c r="P404" s="3104"/>
      <c r="Q404" s="3104"/>
      <c r="R404" s="3104"/>
      <c r="S404" s="3104"/>
      <c r="T404" s="3215"/>
      <c r="U404" s="3104"/>
      <c r="V404" s="3104"/>
      <c r="W404" s="3104"/>
      <c r="X404" s="3104"/>
      <c r="Y404" s="1783"/>
      <c r="Z404" s="1783"/>
      <c r="AA404" s="1783"/>
      <c r="AB404" s="1783"/>
      <c r="AC404" s="3104"/>
      <c r="AD404" s="3104"/>
      <c r="AE404" s="3104"/>
      <c r="AF404" s="3104"/>
      <c r="AG404" s="3104"/>
      <c r="AH404" s="3104"/>
      <c r="AI404" s="3104"/>
      <c r="AJ404" s="3104"/>
      <c r="AK404" s="3104"/>
      <c r="AL404" s="3104"/>
      <c r="AM404" s="3104"/>
      <c r="AN404" s="3104"/>
      <c r="AO404" s="3104"/>
      <c r="AP404" s="3104"/>
      <c r="AQ404" s="3104"/>
      <c r="AR404" s="3104"/>
      <c r="AS404" s="3104"/>
      <c r="AT404" s="3104"/>
      <c r="AU404" s="3104"/>
      <c r="AV404" s="3104"/>
      <c r="AW404" s="1783"/>
      <c r="AX404" s="1783"/>
      <c r="AY404" s="1783"/>
      <c r="AZ404" s="1783"/>
      <c r="BA404" s="1783"/>
      <c r="BB404" s="1783"/>
      <c r="BC404" s="1783"/>
      <c r="BD404" s="1783"/>
      <c r="BE404" s="1783"/>
      <c r="BF404" s="1783"/>
      <c r="BG404" s="1783"/>
      <c r="BH404" s="1783"/>
      <c r="BI404" s="1783"/>
      <c r="BJ404" s="1783"/>
      <c r="BK404" s="1783"/>
      <c r="BL404" s="1783"/>
      <c r="BM404" s="1783"/>
      <c r="BN404" s="1783"/>
      <c r="BO404" s="1783"/>
      <c r="BP404" s="1783"/>
      <c r="BQ404" s="1783"/>
      <c r="BR404" s="1783"/>
      <c r="BS404" s="1783"/>
      <c r="BT404" s="1783"/>
      <c r="BU404" s="1783"/>
      <c r="BV404" s="1783"/>
      <c r="BW404" s="1783"/>
      <c r="BX404" s="1783"/>
    </row>
    <row r="405" spans="1:76">
      <c r="A405" s="3104"/>
      <c r="B405" s="3104"/>
      <c r="C405" s="3215"/>
      <c r="D405" s="3104"/>
      <c r="E405" s="3104"/>
      <c r="F405" s="3104"/>
      <c r="G405" s="3104"/>
      <c r="H405" s="3104"/>
      <c r="I405" s="3104"/>
      <c r="J405" s="3104"/>
      <c r="K405" s="3104"/>
      <c r="L405" s="3104"/>
      <c r="M405" s="3104"/>
      <c r="N405" s="3104"/>
      <c r="O405" s="3104"/>
      <c r="P405" s="3104"/>
      <c r="Q405" s="3104"/>
      <c r="R405" s="3104"/>
      <c r="S405" s="3104"/>
      <c r="T405" s="3215"/>
      <c r="U405" s="3104"/>
      <c r="V405" s="3104"/>
      <c r="W405" s="3104"/>
      <c r="X405" s="3104"/>
      <c r="Y405" s="1783"/>
      <c r="Z405" s="1783"/>
      <c r="AA405" s="1783"/>
      <c r="AB405" s="1783"/>
      <c r="AC405" s="3104"/>
      <c r="AD405" s="3104"/>
      <c r="AE405" s="3104"/>
      <c r="AF405" s="3104"/>
      <c r="AG405" s="3104"/>
      <c r="AH405" s="3104"/>
      <c r="AI405" s="3104"/>
      <c r="AJ405" s="3104"/>
      <c r="AK405" s="3104"/>
      <c r="AL405" s="3104"/>
      <c r="AM405" s="3104"/>
      <c r="AN405" s="3104"/>
      <c r="AO405" s="3104"/>
      <c r="AP405" s="3104"/>
      <c r="AQ405" s="3104"/>
      <c r="AR405" s="3104"/>
      <c r="AS405" s="3104"/>
      <c r="AT405" s="3104"/>
      <c r="AU405" s="3104"/>
      <c r="AV405" s="3104"/>
      <c r="AW405" s="1783"/>
      <c r="AX405" s="1783"/>
      <c r="AY405" s="1783"/>
      <c r="AZ405" s="1783"/>
      <c r="BA405" s="1783"/>
      <c r="BB405" s="1783"/>
      <c r="BC405" s="1783"/>
      <c r="BD405" s="1783"/>
      <c r="BE405" s="1783"/>
      <c r="BF405" s="1783"/>
      <c r="BG405" s="1783"/>
      <c r="BH405" s="1783"/>
      <c r="BI405" s="1783"/>
      <c r="BJ405" s="1783"/>
      <c r="BK405" s="1783"/>
      <c r="BL405" s="1783"/>
      <c r="BM405" s="1783"/>
      <c r="BN405" s="1783"/>
      <c r="BO405" s="1783"/>
      <c r="BP405" s="1783"/>
      <c r="BQ405" s="1783"/>
      <c r="BR405" s="1783"/>
      <c r="BS405" s="1783"/>
      <c r="BT405" s="1783"/>
      <c r="BU405" s="1783"/>
      <c r="BV405" s="1783"/>
      <c r="BW405" s="1783"/>
      <c r="BX405" s="1783"/>
    </row>
    <row r="406" spans="1:76">
      <c r="A406" s="3104"/>
      <c r="B406" s="3104"/>
      <c r="C406" s="3215"/>
      <c r="D406" s="3104"/>
      <c r="E406" s="3104"/>
      <c r="F406" s="3104"/>
      <c r="G406" s="3104"/>
      <c r="H406" s="3104"/>
      <c r="I406" s="3104"/>
      <c r="J406" s="3104"/>
      <c r="K406" s="3104"/>
      <c r="L406" s="3104"/>
      <c r="M406" s="3104"/>
      <c r="N406" s="3104"/>
      <c r="O406" s="3104"/>
      <c r="P406" s="3104"/>
      <c r="Q406" s="3104"/>
      <c r="R406" s="3104"/>
      <c r="S406" s="3104"/>
      <c r="T406" s="3215"/>
      <c r="U406" s="3104"/>
      <c r="V406" s="3104"/>
      <c r="W406" s="3104"/>
      <c r="X406" s="3104"/>
      <c r="Y406" s="1783"/>
      <c r="Z406" s="1783"/>
      <c r="AA406" s="1783"/>
      <c r="AB406" s="1783"/>
      <c r="AC406" s="3104"/>
      <c r="AD406" s="3104"/>
      <c r="AE406" s="3104"/>
      <c r="AF406" s="3104"/>
      <c r="AG406" s="3104"/>
      <c r="AH406" s="3104"/>
      <c r="AI406" s="3104"/>
      <c r="AJ406" s="3104"/>
      <c r="AK406" s="3104"/>
      <c r="AL406" s="3104"/>
      <c r="AM406" s="3104"/>
      <c r="AN406" s="3104"/>
      <c r="AO406" s="3104"/>
      <c r="AP406" s="3104"/>
      <c r="AQ406" s="3104"/>
      <c r="AR406" s="3104"/>
      <c r="AS406" s="3104"/>
      <c r="AT406" s="3104"/>
      <c r="AU406" s="3104"/>
      <c r="AV406" s="3104"/>
      <c r="AW406" s="1783"/>
      <c r="AX406" s="1783"/>
      <c r="AY406" s="1783"/>
      <c r="AZ406" s="1783"/>
      <c r="BA406" s="1783"/>
      <c r="BB406" s="1783"/>
      <c r="BC406" s="1783"/>
      <c r="BD406" s="1783"/>
      <c r="BE406" s="1783"/>
      <c r="BF406" s="1783"/>
      <c r="BG406" s="1783"/>
      <c r="BH406" s="1783"/>
      <c r="BI406" s="1783"/>
      <c r="BJ406" s="1783"/>
      <c r="BK406" s="1783"/>
      <c r="BL406" s="1783"/>
      <c r="BM406" s="1783"/>
      <c r="BN406" s="1783"/>
      <c r="BO406" s="1783"/>
      <c r="BP406" s="1783"/>
      <c r="BQ406" s="1783"/>
      <c r="BR406" s="1783"/>
      <c r="BS406" s="1783"/>
      <c r="BT406" s="1783"/>
      <c r="BU406" s="1783"/>
      <c r="BV406" s="1783"/>
      <c r="BW406" s="1783"/>
      <c r="BX406" s="1783"/>
    </row>
    <row r="407" spans="1:76">
      <c r="A407" s="3104"/>
      <c r="B407" s="3104"/>
      <c r="C407" s="3215"/>
      <c r="D407" s="3104"/>
      <c r="E407" s="3104"/>
      <c r="F407" s="3104"/>
      <c r="G407" s="3104"/>
      <c r="H407" s="3104"/>
      <c r="I407" s="3104"/>
      <c r="J407" s="3104"/>
      <c r="K407" s="3104"/>
      <c r="L407" s="3104"/>
      <c r="M407" s="3104"/>
      <c r="N407" s="3104"/>
      <c r="O407" s="3104"/>
      <c r="P407" s="3104"/>
      <c r="Q407" s="3104"/>
      <c r="R407" s="3104"/>
      <c r="S407" s="3104"/>
      <c r="T407" s="3215"/>
      <c r="U407" s="3104"/>
      <c r="V407" s="3104"/>
      <c r="W407" s="3104"/>
      <c r="X407" s="3104"/>
      <c r="Y407" s="1783"/>
      <c r="Z407" s="1783"/>
      <c r="AA407" s="1783"/>
      <c r="AB407" s="1783"/>
      <c r="AC407" s="3104"/>
      <c r="AD407" s="3104"/>
      <c r="AE407" s="3104"/>
      <c r="AF407" s="3104"/>
      <c r="AG407" s="3104"/>
      <c r="AH407" s="3104"/>
      <c r="AI407" s="3104"/>
      <c r="AJ407" s="3104"/>
      <c r="AK407" s="3104"/>
      <c r="AL407" s="3104"/>
      <c r="AM407" s="3104"/>
      <c r="AN407" s="3104"/>
      <c r="AO407" s="3104"/>
      <c r="AP407" s="3104"/>
      <c r="AQ407" s="3104"/>
      <c r="AR407" s="3104"/>
      <c r="AS407" s="3104"/>
      <c r="AT407" s="3104"/>
      <c r="AU407" s="3104"/>
      <c r="AV407" s="3104"/>
      <c r="AW407" s="1783"/>
      <c r="AX407" s="1783"/>
      <c r="AY407" s="1783"/>
      <c r="AZ407" s="1783"/>
      <c r="BA407" s="1783"/>
      <c r="BB407" s="1783"/>
      <c r="BC407" s="1783"/>
      <c r="BD407" s="1783"/>
      <c r="BE407" s="1783"/>
      <c r="BF407" s="1783"/>
      <c r="BG407" s="1783"/>
      <c r="BH407" s="1783"/>
      <c r="BI407" s="1783"/>
      <c r="BJ407" s="1783"/>
      <c r="BK407" s="1783"/>
      <c r="BL407" s="1783"/>
      <c r="BM407" s="1783"/>
      <c r="BN407" s="1783"/>
      <c r="BO407" s="1783"/>
      <c r="BP407" s="1783"/>
      <c r="BQ407" s="1783"/>
      <c r="BR407" s="1783"/>
      <c r="BS407" s="1783"/>
      <c r="BT407" s="1783"/>
      <c r="BU407" s="1783"/>
      <c r="BV407" s="1783"/>
      <c r="BW407" s="1783"/>
      <c r="BX407" s="1783"/>
    </row>
    <row r="408" spans="1:76">
      <c r="A408" s="3104"/>
      <c r="B408" s="3104"/>
      <c r="C408" s="3215"/>
      <c r="D408" s="3104"/>
      <c r="E408" s="3104"/>
      <c r="F408" s="3104"/>
      <c r="G408" s="3104"/>
      <c r="H408" s="3104"/>
      <c r="I408" s="3104"/>
      <c r="J408" s="3104"/>
      <c r="K408" s="3104"/>
      <c r="L408" s="3104"/>
      <c r="M408" s="3104"/>
      <c r="N408" s="3104"/>
      <c r="O408" s="3104"/>
      <c r="P408" s="3104"/>
      <c r="Q408" s="3104"/>
      <c r="R408" s="3104"/>
      <c r="S408" s="3104"/>
      <c r="T408" s="3215"/>
      <c r="U408" s="3104"/>
      <c r="V408" s="3104"/>
      <c r="W408" s="3104"/>
      <c r="X408" s="3104"/>
      <c r="Y408" s="1783"/>
      <c r="Z408" s="1783"/>
      <c r="AA408" s="1783"/>
      <c r="AB408" s="1783"/>
      <c r="AC408" s="3104"/>
      <c r="AD408" s="3104"/>
      <c r="AE408" s="3104"/>
      <c r="AF408" s="3104"/>
      <c r="AG408" s="3104"/>
      <c r="AH408" s="3104"/>
      <c r="AI408" s="3104"/>
      <c r="AJ408" s="3104"/>
      <c r="AK408" s="3104"/>
      <c r="AL408" s="3104"/>
      <c r="AM408" s="3104"/>
      <c r="AN408" s="3104"/>
      <c r="AO408" s="3104"/>
      <c r="AP408" s="3104"/>
      <c r="AQ408" s="3104"/>
      <c r="AR408" s="3104"/>
      <c r="AS408" s="3104"/>
      <c r="AT408" s="3104"/>
      <c r="AU408" s="3104"/>
      <c r="AV408" s="3104"/>
      <c r="AW408" s="1783"/>
      <c r="AX408" s="1783"/>
      <c r="AY408" s="1783"/>
      <c r="AZ408" s="1783"/>
      <c r="BA408" s="1783"/>
      <c r="BB408" s="1783"/>
      <c r="BC408" s="1783"/>
      <c r="BD408" s="1783"/>
      <c r="BE408" s="1783"/>
      <c r="BF408" s="1783"/>
      <c r="BG408" s="1783"/>
      <c r="BH408" s="1783"/>
      <c r="BI408" s="1783"/>
      <c r="BJ408" s="1783"/>
      <c r="BK408" s="1783"/>
      <c r="BL408" s="1783"/>
      <c r="BM408" s="1783"/>
      <c r="BN408" s="1783"/>
      <c r="BO408" s="1783"/>
      <c r="BP408" s="1783"/>
      <c r="BQ408" s="1783"/>
      <c r="BR408" s="1783"/>
      <c r="BS408" s="1783"/>
      <c r="BT408" s="1783"/>
      <c r="BU408" s="1783"/>
      <c r="BV408" s="1783"/>
      <c r="BW408" s="1783"/>
      <c r="BX408" s="1783"/>
    </row>
    <row r="409" spans="1:76">
      <c r="A409" s="3104"/>
      <c r="B409" s="3104"/>
      <c r="C409" s="3215"/>
      <c r="D409" s="3104"/>
      <c r="E409" s="3104"/>
      <c r="F409" s="3104"/>
      <c r="G409" s="3104"/>
      <c r="H409" s="3104"/>
      <c r="I409" s="3104"/>
      <c r="J409" s="3104"/>
      <c r="K409" s="3104"/>
      <c r="L409" s="3104"/>
      <c r="M409" s="3104"/>
      <c r="N409" s="3104"/>
      <c r="O409" s="3104"/>
      <c r="P409" s="3104"/>
      <c r="Q409" s="3104"/>
      <c r="R409" s="3104"/>
      <c r="S409" s="3104"/>
      <c r="T409" s="3215"/>
      <c r="U409" s="3104"/>
      <c r="V409" s="3104"/>
      <c r="W409" s="3104"/>
      <c r="X409" s="3104"/>
      <c r="Y409" s="1783"/>
      <c r="Z409" s="1783"/>
      <c r="AA409" s="1783"/>
      <c r="AB409" s="1783"/>
      <c r="AC409" s="3104"/>
      <c r="AD409" s="3104"/>
      <c r="AE409" s="3104"/>
      <c r="AF409" s="3104"/>
      <c r="AG409" s="3104"/>
      <c r="AH409" s="3104"/>
      <c r="AI409" s="3104"/>
      <c r="AJ409" s="3104"/>
      <c r="AK409" s="3104"/>
      <c r="AL409" s="3104"/>
      <c r="AM409" s="3104"/>
      <c r="AN409" s="3104"/>
      <c r="AO409" s="3104"/>
      <c r="AP409" s="3104"/>
      <c r="AQ409" s="3104"/>
      <c r="AR409" s="3104"/>
      <c r="AS409" s="3104"/>
      <c r="AT409" s="3104"/>
      <c r="AU409" s="3104"/>
      <c r="AV409" s="3104"/>
      <c r="AW409" s="1783"/>
      <c r="AX409" s="1783"/>
      <c r="AY409" s="1783"/>
      <c r="AZ409" s="1783"/>
      <c r="BA409" s="1783"/>
      <c r="BB409" s="1783"/>
      <c r="BC409" s="1783"/>
      <c r="BD409" s="1783"/>
      <c r="BE409" s="1783"/>
      <c r="BF409" s="1783"/>
      <c r="BG409" s="1783"/>
      <c r="BH409" s="1783"/>
      <c r="BI409" s="1783"/>
      <c r="BJ409" s="1783"/>
      <c r="BK409" s="1783"/>
      <c r="BL409" s="1783"/>
      <c r="BM409" s="1783"/>
      <c r="BN409" s="1783"/>
      <c r="BO409" s="1783"/>
      <c r="BP409" s="1783"/>
      <c r="BQ409" s="1783"/>
      <c r="BR409" s="1783"/>
      <c r="BS409" s="1783"/>
      <c r="BT409" s="1783"/>
      <c r="BU409" s="1783"/>
      <c r="BV409" s="1783"/>
      <c r="BW409" s="1783"/>
      <c r="BX409" s="1783"/>
    </row>
    <row r="410" spans="1:76">
      <c r="A410" s="3104"/>
      <c r="B410" s="3104"/>
      <c r="C410" s="3215"/>
      <c r="D410" s="3104"/>
      <c r="E410" s="3104"/>
      <c r="F410" s="3104"/>
      <c r="G410" s="3104"/>
      <c r="H410" s="3104"/>
      <c r="I410" s="3104"/>
      <c r="J410" s="3104"/>
      <c r="K410" s="3104"/>
      <c r="L410" s="3104"/>
      <c r="M410" s="3104"/>
      <c r="N410" s="3104"/>
      <c r="O410" s="3104"/>
      <c r="P410" s="3104"/>
      <c r="Q410" s="3104"/>
      <c r="R410" s="3104"/>
      <c r="S410" s="3104"/>
      <c r="T410" s="3215"/>
      <c r="U410" s="3104"/>
      <c r="V410" s="3104"/>
      <c r="W410" s="3104"/>
      <c r="X410" s="3104"/>
      <c r="Y410" s="1783"/>
      <c r="Z410" s="1783"/>
      <c r="AA410" s="1783"/>
      <c r="AB410" s="1783"/>
      <c r="AC410" s="3104"/>
      <c r="AD410" s="3104"/>
      <c r="AE410" s="3104"/>
      <c r="AF410" s="3104"/>
      <c r="AG410" s="3104"/>
      <c r="AH410" s="3104"/>
      <c r="AI410" s="3104"/>
      <c r="AJ410" s="3104"/>
      <c r="AK410" s="3104"/>
      <c r="AL410" s="3104"/>
      <c r="AM410" s="3104"/>
      <c r="AN410" s="3104"/>
      <c r="AO410" s="3104"/>
      <c r="AP410" s="3104"/>
      <c r="AQ410" s="3104"/>
      <c r="AR410" s="3104"/>
      <c r="AS410" s="3104"/>
      <c r="AT410" s="3104"/>
      <c r="AU410" s="3104"/>
      <c r="AV410" s="3104"/>
      <c r="AW410" s="1783"/>
      <c r="AX410" s="1783"/>
      <c r="AY410" s="1783"/>
      <c r="AZ410" s="1783"/>
      <c r="BA410" s="1783"/>
      <c r="BB410" s="1783"/>
      <c r="BC410" s="1783"/>
      <c r="BD410" s="1783"/>
      <c r="BE410" s="1783"/>
      <c r="BF410" s="1783"/>
      <c r="BG410" s="1783"/>
      <c r="BH410" s="1783"/>
      <c r="BI410" s="1783"/>
      <c r="BJ410" s="1783"/>
      <c r="BK410" s="1783"/>
      <c r="BL410" s="1783"/>
      <c r="BM410" s="1783"/>
      <c r="BN410" s="1783"/>
      <c r="BO410" s="1783"/>
      <c r="BP410" s="1783"/>
      <c r="BQ410" s="1783"/>
      <c r="BR410" s="1783"/>
      <c r="BS410" s="1783"/>
      <c r="BT410" s="1783"/>
      <c r="BU410" s="1783"/>
      <c r="BV410" s="1783"/>
      <c r="BW410" s="1783"/>
      <c r="BX410" s="1783"/>
    </row>
    <row r="411" spans="1:76">
      <c r="A411" s="3104"/>
      <c r="B411" s="3104"/>
      <c r="C411" s="3215"/>
      <c r="D411" s="3104"/>
      <c r="E411" s="3104"/>
      <c r="F411" s="3104"/>
      <c r="G411" s="3104"/>
      <c r="H411" s="3104"/>
      <c r="I411" s="3104"/>
      <c r="J411" s="3104"/>
      <c r="K411" s="3104"/>
      <c r="L411" s="3104"/>
      <c r="M411" s="3104"/>
      <c r="N411" s="3104"/>
      <c r="O411" s="3104"/>
      <c r="P411" s="3104"/>
      <c r="Q411" s="3104"/>
      <c r="R411" s="3104"/>
      <c r="S411" s="3104"/>
      <c r="T411" s="3215"/>
      <c r="U411" s="3104"/>
      <c r="V411" s="3104"/>
      <c r="W411" s="3104"/>
      <c r="X411" s="3104"/>
      <c r="Y411" s="1783"/>
      <c r="Z411" s="1783"/>
      <c r="AA411" s="1783"/>
      <c r="AB411" s="1783"/>
      <c r="AC411" s="3104"/>
      <c r="AD411" s="3104"/>
      <c r="AE411" s="3104"/>
      <c r="AF411" s="3104"/>
      <c r="AG411" s="3104"/>
      <c r="AH411" s="3104"/>
      <c r="AI411" s="3104"/>
      <c r="AJ411" s="3104"/>
      <c r="AK411" s="3104"/>
      <c r="AL411" s="3104"/>
      <c r="AM411" s="3104"/>
      <c r="AN411" s="3104"/>
      <c r="AO411" s="3104"/>
      <c r="AP411" s="3104"/>
      <c r="AQ411" s="3104"/>
      <c r="AR411" s="3104"/>
      <c r="AS411" s="3104"/>
      <c r="AT411" s="3104"/>
      <c r="AU411" s="3104"/>
      <c r="AV411" s="3104"/>
      <c r="AW411" s="1783"/>
      <c r="AX411" s="1783"/>
      <c r="AY411" s="1783"/>
      <c r="AZ411" s="1783"/>
      <c r="BA411" s="1783"/>
      <c r="BB411" s="1783"/>
      <c r="BC411" s="1783"/>
      <c r="BD411" s="1783"/>
      <c r="BE411" s="1783"/>
      <c r="BF411" s="1783"/>
      <c r="BG411" s="1783"/>
      <c r="BH411" s="1783"/>
      <c r="BI411" s="1783"/>
      <c r="BJ411" s="1783"/>
      <c r="BK411" s="1783"/>
      <c r="BL411" s="1783"/>
      <c r="BM411" s="1783"/>
      <c r="BN411" s="1783"/>
      <c r="BO411" s="1783"/>
      <c r="BP411" s="1783"/>
      <c r="BQ411" s="1783"/>
      <c r="BR411" s="1783"/>
      <c r="BS411" s="1783"/>
      <c r="BT411" s="1783"/>
      <c r="BU411" s="1783"/>
      <c r="BV411" s="1783"/>
      <c r="BW411" s="1783"/>
      <c r="BX411" s="1783"/>
    </row>
    <row r="412" spans="1:76">
      <c r="A412" s="3104"/>
      <c r="B412" s="3104"/>
      <c r="C412" s="3215"/>
      <c r="D412" s="3104"/>
      <c r="E412" s="3104"/>
      <c r="F412" s="3104"/>
      <c r="G412" s="3104"/>
      <c r="H412" s="3104"/>
      <c r="I412" s="3104"/>
      <c r="J412" s="3104"/>
      <c r="K412" s="3104"/>
      <c r="L412" s="3104"/>
      <c r="M412" s="3104"/>
      <c r="N412" s="3104"/>
      <c r="O412" s="3104"/>
      <c r="P412" s="3104"/>
      <c r="Q412" s="3104"/>
      <c r="R412" s="3104"/>
      <c r="S412" s="3104"/>
      <c r="T412" s="3215"/>
      <c r="U412" s="3104"/>
      <c r="V412" s="3104"/>
      <c r="W412" s="3104"/>
      <c r="X412" s="3104"/>
      <c r="Y412" s="1783"/>
      <c r="Z412" s="1783"/>
      <c r="AA412" s="1783"/>
      <c r="AB412" s="1783"/>
      <c r="AC412" s="3104"/>
      <c r="AD412" s="3104"/>
      <c r="AE412" s="3104"/>
      <c r="AF412" s="3104"/>
      <c r="AG412" s="3104"/>
      <c r="AH412" s="3104"/>
      <c r="AI412" s="3104"/>
      <c r="AJ412" s="3104"/>
      <c r="AK412" s="3104"/>
      <c r="AL412" s="3104"/>
      <c r="AM412" s="3104"/>
      <c r="AN412" s="3104"/>
      <c r="AO412" s="3104"/>
      <c r="AP412" s="3104"/>
      <c r="AQ412" s="3104"/>
      <c r="AR412" s="3104"/>
      <c r="AS412" s="3104"/>
      <c r="AT412" s="3104"/>
      <c r="AU412" s="3104"/>
      <c r="AV412" s="3104"/>
      <c r="AW412" s="1783"/>
      <c r="AX412" s="1783"/>
      <c r="AY412" s="1783"/>
      <c r="AZ412" s="1783"/>
      <c r="BA412" s="1783"/>
      <c r="BB412" s="1783"/>
      <c r="BC412" s="1783"/>
      <c r="BD412" s="1783"/>
      <c r="BE412" s="1783"/>
      <c r="BF412" s="1783"/>
      <c r="BG412" s="1783"/>
      <c r="BH412" s="1783"/>
      <c r="BI412" s="1783"/>
      <c r="BJ412" s="1783"/>
      <c r="BK412" s="1783"/>
      <c r="BL412" s="1783"/>
      <c r="BM412" s="1783"/>
      <c r="BN412" s="1783"/>
      <c r="BO412" s="1783"/>
      <c r="BP412" s="1783"/>
      <c r="BQ412" s="1783"/>
      <c r="BR412" s="1783"/>
      <c r="BS412" s="1783"/>
      <c r="BT412" s="1783"/>
      <c r="BU412" s="1783"/>
      <c r="BV412" s="1783"/>
      <c r="BW412" s="1783"/>
      <c r="BX412" s="1783"/>
    </row>
    <row r="413" spans="1:76">
      <c r="A413" s="3104"/>
      <c r="B413" s="3104"/>
      <c r="C413" s="3215"/>
      <c r="D413" s="3104"/>
      <c r="E413" s="3104"/>
      <c r="F413" s="3104"/>
      <c r="G413" s="3104"/>
      <c r="H413" s="3104"/>
      <c r="I413" s="3104"/>
      <c r="J413" s="3104"/>
      <c r="K413" s="3104"/>
      <c r="L413" s="3104"/>
      <c r="M413" s="3104"/>
      <c r="N413" s="3104"/>
      <c r="O413" s="3104"/>
      <c r="P413" s="3104"/>
      <c r="Q413" s="3104"/>
      <c r="R413" s="3104"/>
      <c r="S413" s="3104"/>
      <c r="T413" s="3215"/>
      <c r="U413" s="3104"/>
      <c r="V413" s="3104"/>
      <c r="W413" s="3104"/>
      <c r="X413" s="3104"/>
      <c r="Y413" s="1783"/>
      <c r="Z413" s="1783"/>
      <c r="AA413" s="1783"/>
      <c r="AB413" s="1783"/>
      <c r="AC413" s="3104"/>
      <c r="AD413" s="3104"/>
      <c r="AE413" s="3104"/>
      <c r="AF413" s="3104"/>
      <c r="AG413" s="3104"/>
      <c r="AH413" s="3104"/>
      <c r="AI413" s="3104"/>
      <c r="AJ413" s="3104"/>
      <c r="AK413" s="3104"/>
      <c r="AL413" s="3104"/>
      <c r="AM413" s="3104"/>
      <c r="AN413" s="3104"/>
      <c r="AO413" s="3104"/>
      <c r="AP413" s="3104"/>
      <c r="AQ413" s="3104"/>
      <c r="AR413" s="3104"/>
      <c r="AS413" s="3104"/>
      <c r="AT413" s="3104"/>
      <c r="AU413" s="3104"/>
      <c r="AV413" s="3104"/>
      <c r="AW413" s="1783"/>
      <c r="AX413" s="1783"/>
      <c r="AY413" s="1783"/>
      <c r="AZ413" s="1783"/>
      <c r="BA413" s="1783"/>
      <c r="BB413" s="1783"/>
      <c r="BC413" s="1783"/>
      <c r="BD413" s="1783"/>
      <c r="BE413" s="1783"/>
      <c r="BF413" s="1783"/>
      <c r="BG413" s="1783"/>
      <c r="BH413" s="1783"/>
      <c r="BI413" s="1783"/>
      <c r="BJ413" s="1783"/>
      <c r="BK413" s="1783"/>
      <c r="BL413" s="1783"/>
      <c r="BM413" s="1783"/>
      <c r="BN413" s="1783"/>
      <c r="BO413" s="1783"/>
      <c r="BP413" s="1783"/>
      <c r="BQ413" s="1783"/>
      <c r="BR413" s="1783"/>
      <c r="BS413" s="1783"/>
      <c r="BT413" s="1783"/>
      <c r="BU413" s="1783"/>
      <c r="BV413" s="1783"/>
      <c r="BW413" s="1783"/>
      <c r="BX413" s="1783"/>
    </row>
    <row r="414" spans="1:76">
      <c r="A414" s="3104"/>
      <c r="B414" s="3104"/>
      <c r="C414" s="3215"/>
      <c r="D414" s="3104"/>
      <c r="E414" s="3104"/>
      <c r="F414" s="3104"/>
      <c r="G414" s="3104"/>
      <c r="H414" s="3104"/>
      <c r="I414" s="3104"/>
      <c r="J414" s="3104"/>
      <c r="K414" s="3104"/>
      <c r="L414" s="3104"/>
      <c r="M414" s="3104"/>
      <c r="N414" s="3104"/>
      <c r="O414" s="3104"/>
      <c r="P414" s="3104"/>
      <c r="Q414" s="3104"/>
      <c r="R414" s="3104"/>
      <c r="S414" s="3104"/>
      <c r="T414" s="3215"/>
      <c r="U414" s="3104"/>
      <c r="V414" s="3104"/>
      <c r="W414" s="3104"/>
      <c r="X414" s="3104"/>
      <c r="Y414" s="1783"/>
      <c r="Z414" s="1783"/>
      <c r="AA414" s="1783"/>
      <c r="AB414" s="1783"/>
      <c r="AC414" s="3104"/>
      <c r="AD414" s="3104"/>
      <c r="AE414" s="3104"/>
      <c r="AF414" s="3104"/>
      <c r="AG414" s="3104"/>
      <c r="AH414" s="3104"/>
      <c r="AI414" s="3104"/>
      <c r="AJ414" s="3104"/>
      <c r="AK414" s="3104"/>
      <c r="AL414" s="3104"/>
      <c r="AM414" s="3104"/>
      <c r="AN414" s="3104"/>
      <c r="AO414" s="3104"/>
      <c r="AP414" s="3104"/>
      <c r="AQ414" s="3104"/>
      <c r="AR414" s="3104"/>
      <c r="AS414" s="3104"/>
      <c r="AT414" s="3104"/>
      <c r="AU414" s="3104"/>
      <c r="AV414" s="3104"/>
      <c r="AW414" s="1783"/>
      <c r="AX414" s="1783"/>
      <c r="AY414" s="1783"/>
      <c r="AZ414" s="1783"/>
      <c r="BA414" s="1783"/>
      <c r="BB414" s="1783"/>
      <c r="BC414" s="1783"/>
      <c r="BD414" s="1783"/>
      <c r="BE414" s="1783"/>
      <c r="BF414" s="1783"/>
      <c r="BG414" s="1783"/>
      <c r="BH414" s="1783"/>
      <c r="BI414" s="1783"/>
      <c r="BJ414" s="1783"/>
      <c r="BK414" s="1783"/>
      <c r="BL414" s="1783"/>
      <c r="BM414" s="1783"/>
      <c r="BN414" s="1783"/>
      <c r="BO414" s="1783"/>
      <c r="BP414" s="1783"/>
      <c r="BQ414" s="1783"/>
      <c r="BR414" s="1783"/>
      <c r="BS414" s="1783"/>
      <c r="BT414" s="1783"/>
      <c r="BU414" s="1783"/>
      <c r="BV414" s="1783"/>
      <c r="BW414" s="1783"/>
      <c r="BX414" s="1783"/>
    </row>
    <row r="415" spans="1:76">
      <c r="A415" s="3104"/>
      <c r="B415" s="3104"/>
      <c r="C415" s="3215"/>
      <c r="D415" s="3104"/>
      <c r="E415" s="3104"/>
      <c r="F415" s="3104"/>
      <c r="G415" s="3104"/>
      <c r="H415" s="3104"/>
      <c r="I415" s="3104"/>
      <c r="J415" s="3104"/>
      <c r="K415" s="3104"/>
      <c r="L415" s="3104"/>
      <c r="M415" s="3104"/>
      <c r="N415" s="3104"/>
      <c r="O415" s="3104"/>
      <c r="P415" s="3104"/>
      <c r="Q415" s="3104"/>
      <c r="R415" s="3104"/>
      <c r="S415" s="3104"/>
      <c r="T415" s="3215"/>
      <c r="U415" s="3104"/>
      <c r="V415" s="3104"/>
      <c r="W415" s="3104"/>
      <c r="X415" s="3104"/>
      <c r="Y415" s="1783"/>
      <c r="Z415" s="1783"/>
      <c r="AA415" s="1783"/>
      <c r="AB415" s="1783"/>
      <c r="AC415" s="3104"/>
      <c r="AD415" s="3104"/>
      <c r="AE415" s="3104"/>
      <c r="AF415" s="3104"/>
      <c r="AG415" s="3104"/>
      <c r="AH415" s="3104"/>
      <c r="AI415" s="3104"/>
      <c r="AJ415" s="3104"/>
      <c r="AK415" s="3104"/>
      <c r="AL415" s="3104"/>
      <c r="AM415" s="3104"/>
      <c r="AN415" s="3104"/>
      <c r="AO415" s="3104"/>
      <c r="AP415" s="3104"/>
      <c r="AQ415" s="3104"/>
      <c r="AR415" s="3104"/>
      <c r="AS415" s="3104"/>
      <c r="AT415" s="3104"/>
      <c r="AU415" s="3104"/>
      <c r="AV415" s="3104"/>
      <c r="AW415" s="1783"/>
      <c r="AX415" s="1783"/>
      <c r="AY415" s="1783"/>
      <c r="AZ415" s="1783"/>
      <c r="BA415" s="1783"/>
      <c r="BB415" s="1783"/>
      <c r="BC415" s="1783"/>
      <c r="BD415" s="1783"/>
      <c r="BE415" s="1783"/>
      <c r="BF415" s="1783"/>
      <c r="BG415" s="1783"/>
      <c r="BH415" s="1783"/>
      <c r="BI415" s="1783"/>
      <c r="BJ415" s="1783"/>
      <c r="BK415" s="1783"/>
      <c r="BL415" s="1783"/>
      <c r="BM415" s="1783"/>
      <c r="BN415" s="1783"/>
      <c r="BO415" s="1783"/>
      <c r="BP415" s="1783"/>
      <c r="BQ415" s="1783"/>
      <c r="BR415" s="1783"/>
      <c r="BS415" s="1783"/>
      <c r="BT415" s="1783"/>
      <c r="BU415" s="1783"/>
      <c r="BV415" s="1783"/>
      <c r="BW415" s="1783"/>
      <c r="BX415" s="1783"/>
    </row>
    <row r="416" spans="1:76">
      <c r="A416" s="3104"/>
      <c r="B416" s="3104"/>
      <c r="C416" s="3215"/>
      <c r="D416" s="3104"/>
      <c r="E416" s="3104"/>
      <c r="F416" s="3104"/>
      <c r="G416" s="3104"/>
      <c r="H416" s="3104"/>
      <c r="I416" s="3104"/>
      <c r="J416" s="3104"/>
      <c r="K416" s="3104"/>
      <c r="L416" s="3104"/>
      <c r="M416" s="3104"/>
      <c r="N416" s="3104"/>
      <c r="O416" s="3104"/>
      <c r="P416" s="3104"/>
      <c r="Q416" s="3104"/>
      <c r="R416" s="3104"/>
      <c r="S416" s="3104"/>
      <c r="T416" s="3215"/>
      <c r="U416" s="3104"/>
      <c r="V416" s="3104"/>
      <c r="W416" s="3104"/>
      <c r="X416" s="3104"/>
      <c r="Y416" s="1783"/>
      <c r="Z416" s="1783"/>
      <c r="AA416" s="1783"/>
      <c r="AB416" s="1783"/>
      <c r="AC416" s="3104"/>
      <c r="AD416" s="3104"/>
      <c r="AE416" s="3104"/>
      <c r="AF416" s="3104"/>
      <c r="AG416" s="3104"/>
      <c r="AH416" s="3104"/>
      <c r="AI416" s="3104"/>
      <c r="AJ416" s="3104"/>
      <c r="AK416" s="3104"/>
      <c r="AL416" s="3104"/>
      <c r="AM416" s="3104"/>
      <c r="AN416" s="3104"/>
      <c r="AO416" s="3104"/>
      <c r="AP416" s="3104"/>
      <c r="AQ416" s="3104"/>
      <c r="AR416" s="3104"/>
      <c r="AS416" s="3104"/>
      <c r="AT416" s="3104"/>
      <c r="AU416" s="3104"/>
      <c r="AV416" s="3104"/>
      <c r="AW416" s="1783"/>
      <c r="AX416" s="1783"/>
      <c r="AY416" s="1783"/>
      <c r="AZ416" s="1783"/>
      <c r="BA416" s="1783"/>
      <c r="BB416" s="1783"/>
      <c r="BC416" s="1783"/>
      <c r="BD416" s="1783"/>
      <c r="BE416" s="1783"/>
      <c r="BF416" s="1783"/>
      <c r="BG416" s="1783"/>
      <c r="BH416" s="1783"/>
      <c r="BI416" s="1783"/>
      <c r="BJ416" s="1783"/>
      <c r="BK416" s="1783"/>
      <c r="BL416" s="1783"/>
      <c r="BM416" s="1783"/>
      <c r="BN416" s="1783"/>
      <c r="BO416" s="1783"/>
      <c r="BP416" s="1783"/>
      <c r="BQ416" s="1783"/>
      <c r="BR416" s="1783"/>
      <c r="BS416" s="1783"/>
      <c r="BT416" s="1783"/>
      <c r="BU416" s="1783"/>
      <c r="BV416" s="1783"/>
      <c r="BW416" s="1783"/>
      <c r="BX416" s="1783"/>
    </row>
    <row r="417" spans="1:76">
      <c r="A417" s="3104"/>
      <c r="B417" s="3104"/>
      <c r="C417" s="3215"/>
      <c r="D417" s="3104"/>
      <c r="E417" s="3104"/>
      <c r="F417" s="3104"/>
      <c r="G417" s="3104"/>
      <c r="H417" s="3104"/>
      <c r="I417" s="3104"/>
      <c r="J417" s="3104"/>
      <c r="K417" s="3104"/>
      <c r="L417" s="3104"/>
      <c r="M417" s="3104"/>
      <c r="N417" s="3104"/>
      <c r="O417" s="3104"/>
      <c r="P417" s="3104"/>
      <c r="Q417" s="3104"/>
      <c r="R417" s="3104"/>
      <c r="S417" s="3104"/>
      <c r="T417" s="3215"/>
      <c r="U417" s="3104"/>
      <c r="V417" s="3104"/>
      <c r="W417" s="3104"/>
      <c r="X417" s="3104"/>
      <c r="Y417" s="1783"/>
      <c r="Z417" s="1783"/>
      <c r="AA417" s="1783"/>
      <c r="AB417" s="1783"/>
      <c r="AC417" s="3104"/>
      <c r="AD417" s="3104"/>
      <c r="AE417" s="3104"/>
      <c r="AF417" s="3104"/>
      <c r="AG417" s="3104"/>
      <c r="AH417" s="3104"/>
      <c r="AI417" s="3104"/>
      <c r="AJ417" s="3104"/>
      <c r="AK417" s="3104"/>
      <c r="AL417" s="3104"/>
      <c r="AM417" s="3104"/>
      <c r="AN417" s="3104"/>
      <c r="AO417" s="3104"/>
      <c r="AP417" s="3104"/>
      <c r="AQ417" s="3104"/>
      <c r="AR417" s="3104"/>
      <c r="AS417" s="3104"/>
      <c r="AT417" s="3104"/>
      <c r="AU417" s="3104"/>
      <c r="AV417" s="3104"/>
      <c r="AW417" s="1783"/>
      <c r="AX417" s="1783"/>
      <c r="AY417" s="1783"/>
      <c r="AZ417" s="1783"/>
      <c r="BA417" s="1783"/>
      <c r="BB417" s="1783"/>
      <c r="BC417" s="1783"/>
      <c r="BD417" s="1783"/>
      <c r="BE417" s="1783"/>
      <c r="BF417" s="1783"/>
      <c r="BG417" s="1783"/>
      <c r="BH417" s="1783"/>
      <c r="BI417" s="1783"/>
      <c r="BJ417" s="1783"/>
      <c r="BK417" s="1783"/>
      <c r="BL417" s="1783"/>
      <c r="BM417" s="1783"/>
      <c r="BN417" s="1783"/>
      <c r="BO417" s="1783"/>
      <c r="BP417" s="1783"/>
      <c r="BQ417" s="1783"/>
      <c r="BR417" s="1783"/>
      <c r="BS417" s="1783"/>
      <c r="BT417" s="1783"/>
      <c r="BU417" s="1783"/>
      <c r="BV417" s="1783"/>
      <c r="BW417" s="1783"/>
      <c r="BX417" s="1783"/>
    </row>
    <row r="418" spans="1:76">
      <c r="A418" s="3104"/>
      <c r="B418" s="3104"/>
      <c r="C418" s="3215"/>
      <c r="D418" s="3104"/>
      <c r="E418" s="3104"/>
      <c r="F418" s="3104"/>
      <c r="G418" s="3104"/>
      <c r="H418" s="3104"/>
      <c r="I418" s="3104"/>
      <c r="J418" s="3104"/>
      <c r="K418" s="3104"/>
      <c r="L418" s="3104"/>
      <c r="M418" s="3104"/>
      <c r="N418" s="3104"/>
      <c r="O418" s="3104"/>
      <c r="P418" s="3104"/>
      <c r="Q418" s="3104"/>
      <c r="R418" s="3104"/>
      <c r="S418" s="3104"/>
      <c r="T418" s="3215"/>
      <c r="U418" s="3104"/>
      <c r="V418" s="3104"/>
      <c r="W418" s="3104"/>
      <c r="X418" s="3104"/>
      <c r="Y418" s="1783"/>
      <c r="Z418" s="1783"/>
      <c r="AA418" s="1783"/>
      <c r="AB418" s="1783"/>
      <c r="AC418" s="3104"/>
      <c r="AD418" s="3104"/>
      <c r="AE418" s="3104"/>
      <c r="AF418" s="3104"/>
      <c r="AG418" s="3104"/>
      <c r="AH418" s="3104"/>
      <c r="AI418" s="3104"/>
      <c r="AJ418" s="3104"/>
      <c r="AK418" s="3104"/>
      <c r="AL418" s="3104"/>
      <c r="AM418" s="3104"/>
      <c r="AN418" s="3104"/>
      <c r="AO418" s="3104"/>
      <c r="AP418" s="3104"/>
      <c r="AQ418" s="3104"/>
      <c r="AR418" s="3104"/>
      <c r="AS418" s="3104"/>
      <c r="AT418" s="3104"/>
      <c r="AU418" s="3104"/>
      <c r="AV418" s="3104"/>
      <c r="AW418" s="1783"/>
      <c r="AX418" s="1783"/>
      <c r="AY418" s="1783"/>
      <c r="AZ418" s="1783"/>
      <c r="BA418" s="1783"/>
      <c r="BB418" s="1783"/>
      <c r="BC418" s="1783"/>
      <c r="BD418" s="1783"/>
      <c r="BE418" s="1783"/>
      <c r="BF418" s="1783"/>
      <c r="BG418" s="1783"/>
      <c r="BH418" s="1783"/>
      <c r="BI418" s="1783"/>
      <c r="BJ418" s="1783"/>
      <c r="BK418" s="1783"/>
      <c r="BL418" s="1783"/>
      <c r="BM418" s="1783"/>
      <c r="BN418" s="1783"/>
      <c r="BO418" s="1783"/>
      <c r="BP418" s="1783"/>
      <c r="BQ418" s="1783"/>
      <c r="BR418" s="1783"/>
      <c r="BS418" s="1783"/>
      <c r="BT418" s="1783"/>
      <c r="BU418" s="1783"/>
      <c r="BV418" s="1783"/>
      <c r="BW418" s="1783"/>
      <c r="BX418" s="1783"/>
    </row>
    <row r="419" spans="1:76">
      <c r="A419" s="3104"/>
      <c r="B419" s="3104"/>
      <c r="C419" s="3215"/>
      <c r="D419" s="3104"/>
      <c r="E419" s="3104"/>
      <c r="F419" s="3104"/>
      <c r="G419" s="3104"/>
      <c r="H419" s="3104"/>
      <c r="I419" s="3104"/>
      <c r="J419" s="3104"/>
      <c r="K419" s="3104"/>
      <c r="L419" s="3104"/>
      <c r="M419" s="3104"/>
      <c r="N419" s="3104"/>
      <c r="O419" s="3104"/>
      <c r="P419" s="3104"/>
      <c r="Q419" s="3104"/>
      <c r="R419" s="3104"/>
      <c r="S419" s="3104"/>
      <c r="T419" s="3215"/>
      <c r="U419" s="3104"/>
      <c r="V419" s="3104"/>
      <c r="W419" s="3104"/>
      <c r="X419" s="3104"/>
      <c r="Y419" s="1783"/>
      <c r="Z419" s="1783"/>
      <c r="AA419" s="1783"/>
      <c r="AB419" s="1783"/>
      <c r="AC419" s="3104"/>
      <c r="AD419" s="3104"/>
      <c r="AE419" s="3104"/>
      <c r="AF419" s="3104"/>
      <c r="AG419" s="3104"/>
      <c r="AH419" s="3104"/>
      <c r="AI419" s="3104"/>
      <c r="AJ419" s="3104"/>
      <c r="AK419" s="3104"/>
      <c r="AL419" s="3104"/>
      <c r="AM419" s="3104"/>
      <c r="AN419" s="3104"/>
      <c r="AO419" s="3104"/>
      <c r="AP419" s="3104"/>
      <c r="AQ419" s="3104"/>
      <c r="AR419" s="3104"/>
      <c r="AS419" s="3104"/>
      <c r="AT419" s="3104"/>
      <c r="AU419" s="3104"/>
      <c r="AV419" s="3104"/>
      <c r="AW419" s="1783"/>
      <c r="AX419" s="1783"/>
      <c r="AY419" s="1783"/>
      <c r="AZ419" s="1783"/>
      <c r="BA419" s="1783"/>
      <c r="BB419" s="1783"/>
      <c r="BC419" s="1783"/>
      <c r="BD419" s="1783"/>
      <c r="BE419" s="1783"/>
      <c r="BF419" s="1783"/>
      <c r="BG419" s="1783"/>
      <c r="BH419" s="1783"/>
      <c r="BI419" s="1783"/>
      <c r="BJ419" s="1783"/>
      <c r="BK419" s="1783"/>
      <c r="BL419" s="1783"/>
      <c r="BM419" s="1783"/>
      <c r="BN419" s="1783"/>
      <c r="BO419" s="1783"/>
      <c r="BP419" s="1783"/>
      <c r="BQ419" s="1783"/>
      <c r="BR419" s="1783"/>
      <c r="BS419" s="1783"/>
      <c r="BT419" s="1783"/>
      <c r="BU419" s="1783"/>
      <c r="BV419" s="1783"/>
      <c r="BW419" s="1783"/>
      <c r="BX419" s="1783"/>
    </row>
    <row r="420" spans="1:76">
      <c r="A420" s="3104"/>
      <c r="B420" s="3104"/>
      <c r="C420" s="3215"/>
      <c r="D420" s="3104"/>
      <c r="E420" s="3104"/>
      <c r="F420" s="3104"/>
      <c r="G420" s="3104"/>
      <c r="H420" s="3104"/>
      <c r="I420" s="3104"/>
      <c r="J420" s="3104"/>
      <c r="K420" s="3104"/>
      <c r="L420" s="3104"/>
      <c r="M420" s="3104"/>
      <c r="N420" s="3104"/>
      <c r="O420" s="3104"/>
      <c r="P420" s="3104"/>
      <c r="Q420" s="3104"/>
      <c r="R420" s="3104"/>
      <c r="S420" s="3104"/>
      <c r="T420" s="3215"/>
      <c r="U420" s="3104"/>
      <c r="V420" s="3104"/>
      <c r="W420" s="3104"/>
      <c r="X420" s="3104"/>
      <c r="Y420" s="1783"/>
      <c r="Z420" s="1783"/>
      <c r="AA420" s="1783"/>
      <c r="AB420" s="1783"/>
      <c r="AC420" s="3104"/>
      <c r="AD420" s="3104"/>
      <c r="AE420" s="3104"/>
      <c r="AF420" s="3104"/>
      <c r="AG420" s="3104"/>
      <c r="AH420" s="3104"/>
      <c r="AI420" s="3104"/>
      <c r="AJ420" s="3104"/>
      <c r="AK420" s="3104"/>
      <c r="AL420" s="3104"/>
      <c r="AM420" s="3104"/>
      <c r="AN420" s="3104"/>
      <c r="AO420" s="3104"/>
      <c r="AP420" s="3104"/>
      <c r="AQ420" s="3104"/>
      <c r="AR420" s="3104"/>
      <c r="AS420" s="3104"/>
      <c r="AT420" s="3104"/>
      <c r="AU420" s="3104"/>
      <c r="AV420" s="3104"/>
      <c r="AW420" s="1783"/>
      <c r="AX420" s="1783"/>
      <c r="AY420" s="1783"/>
      <c r="AZ420" s="1783"/>
      <c r="BA420" s="1783"/>
      <c r="BB420" s="1783"/>
      <c r="BC420" s="1783"/>
      <c r="BD420" s="1783"/>
      <c r="BE420" s="1783"/>
      <c r="BF420" s="1783"/>
      <c r="BG420" s="1783"/>
      <c r="BH420" s="1783"/>
      <c r="BI420" s="1783"/>
      <c r="BJ420" s="1783"/>
      <c r="BK420" s="1783"/>
      <c r="BL420" s="1783"/>
      <c r="BM420" s="1783"/>
      <c r="BN420" s="1783"/>
      <c r="BO420" s="1783"/>
      <c r="BP420" s="1783"/>
      <c r="BQ420" s="1783"/>
      <c r="BR420" s="1783"/>
      <c r="BS420" s="1783"/>
      <c r="BT420" s="1783"/>
      <c r="BU420" s="1783"/>
      <c r="BV420" s="1783"/>
      <c r="BW420" s="1783"/>
      <c r="BX420" s="1783"/>
    </row>
    <row r="421" spans="1:76">
      <c r="A421" s="3104"/>
      <c r="B421" s="3104"/>
      <c r="C421" s="3215"/>
      <c r="D421" s="3104"/>
      <c r="E421" s="3104"/>
      <c r="F421" s="3104"/>
      <c r="G421" s="3104"/>
      <c r="H421" s="3104"/>
      <c r="I421" s="3104"/>
      <c r="J421" s="3104"/>
      <c r="K421" s="3104"/>
      <c r="L421" s="3104"/>
      <c r="M421" s="3104"/>
      <c r="N421" s="3104"/>
      <c r="O421" s="3104"/>
      <c r="P421" s="3104"/>
      <c r="Q421" s="3104"/>
      <c r="R421" s="3104"/>
      <c r="S421" s="3104"/>
      <c r="T421" s="3215"/>
      <c r="U421" s="3104"/>
      <c r="V421" s="3104"/>
      <c r="W421" s="3104"/>
      <c r="X421" s="3104"/>
      <c r="Y421" s="1783"/>
      <c r="Z421" s="1783"/>
      <c r="AA421" s="1783"/>
      <c r="AB421" s="1783"/>
      <c r="AC421" s="3104"/>
      <c r="AD421" s="3104"/>
      <c r="AE421" s="3104"/>
      <c r="AF421" s="3104"/>
      <c r="AG421" s="3104"/>
      <c r="AH421" s="3104"/>
      <c r="AI421" s="3104"/>
      <c r="AJ421" s="3104"/>
      <c r="AK421" s="3104"/>
      <c r="AL421" s="3104"/>
      <c r="AM421" s="3104"/>
      <c r="AN421" s="3104"/>
      <c r="AO421" s="3104"/>
      <c r="AP421" s="3104"/>
      <c r="AQ421" s="3104"/>
      <c r="AR421" s="3104"/>
      <c r="AS421" s="3104"/>
      <c r="AT421" s="3104"/>
      <c r="AU421" s="3104"/>
      <c r="AV421" s="3104"/>
      <c r="AW421" s="1783"/>
      <c r="AX421" s="1783"/>
      <c r="AY421" s="1783"/>
      <c r="AZ421" s="1783"/>
      <c r="BA421" s="1783"/>
      <c r="BB421" s="1783"/>
      <c r="BC421" s="1783"/>
      <c r="BD421" s="1783"/>
      <c r="BE421" s="1783"/>
      <c r="BF421" s="1783"/>
      <c r="BG421" s="1783"/>
      <c r="BH421" s="1783"/>
      <c r="BI421" s="1783"/>
      <c r="BJ421" s="1783"/>
      <c r="BK421" s="1783"/>
      <c r="BL421" s="1783"/>
      <c r="BM421" s="1783"/>
      <c r="BN421" s="1783"/>
      <c r="BO421" s="1783"/>
      <c r="BP421" s="1783"/>
      <c r="BQ421" s="1783"/>
      <c r="BR421" s="1783"/>
      <c r="BS421" s="1783"/>
      <c r="BT421" s="1783"/>
      <c r="BU421" s="1783"/>
      <c r="BV421" s="1783"/>
      <c r="BW421" s="1783"/>
      <c r="BX421" s="1783"/>
    </row>
    <row r="422" spans="1:76">
      <c r="A422" s="3104"/>
      <c r="B422" s="3104"/>
      <c r="C422" s="3215"/>
      <c r="D422" s="3104"/>
      <c r="E422" s="3104"/>
      <c r="F422" s="3104"/>
      <c r="G422" s="3104"/>
      <c r="H422" s="3104"/>
      <c r="I422" s="3104"/>
      <c r="J422" s="3104"/>
      <c r="K422" s="3104"/>
      <c r="L422" s="3104"/>
      <c r="M422" s="3104"/>
      <c r="N422" s="3104"/>
      <c r="O422" s="3104"/>
      <c r="P422" s="3104"/>
      <c r="Q422" s="3104"/>
      <c r="R422" s="3104"/>
      <c r="S422" s="3104"/>
      <c r="T422" s="3215"/>
      <c r="U422" s="3104"/>
      <c r="V422" s="3104"/>
      <c r="W422" s="3104"/>
      <c r="X422" s="3104"/>
      <c r="Y422" s="1783"/>
      <c r="Z422" s="1783"/>
      <c r="AA422" s="1783"/>
      <c r="AB422" s="1783"/>
      <c r="AC422" s="3104"/>
      <c r="AD422" s="3104"/>
      <c r="AE422" s="3104"/>
      <c r="AF422" s="3104"/>
      <c r="AG422" s="3104"/>
      <c r="AH422" s="3104"/>
      <c r="AI422" s="3104"/>
      <c r="AJ422" s="3104"/>
      <c r="AK422" s="3104"/>
      <c r="AL422" s="3104"/>
      <c r="AM422" s="3104"/>
      <c r="AN422" s="3104"/>
      <c r="AO422" s="3104"/>
      <c r="AP422" s="3104"/>
      <c r="AQ422" s="3104"/>
      <c r="AR422" s="3104"/>
      <c r="AS422" s="3104"/>
      <c r="AT422" s="3104"/>
      <c r="AU422" s="3104"/>
      <c r="AV422" s="3104"/>
      <c r="AW422" s="1783"/>
      <c r="AX422" s="1783"/>
      <c r="AY422" s="1783"/>
      <c r="AZ422" s="1783"/>
      <c r="BA422" s="1783"/>
      <c r="BB422" s="1783"/>
      <c r="BC422" s="1783"/>
      <c r="BD422" s="1783"/>
      <c r="BE422" s="1783"/>
      <c r="BF422" s="1783"/>
      <c r="BG422" s="1783"/>
      <c r="BH422" s="1783"/>
      <c r="BI422" s="1783"/>
      <c r="BJ422" s="1783"/>
      <c r="BK422" s="1783"/>
      <c r="BL422" s="1783"/>
      <c r="BM422" s="1783"/>
      <c r="BN422" s="1783"/>
      <c r="BO422" s="1783"/>
      <c r="BP422" s="1783"/>
      <c r="BQ422" s="1783"/>
      <c r="BR422" s="1783"/>
      <c r="BS422" s="1783"/>
      <c r="BT422" s="1783"/>
      <c r="BU422" s="1783"/>
      <c r="BV422" s="1783"/>
      <c r="BW422" s="1783"/>
      <c r="BX422" s="1783"/>
    </row>
    <row r="423" spans="1:76">
      <c r="A423" s="3104"/>
      <c r="B423" s="3104"/>
      <c r="C423" s="3215"/>
      <c r="D423" s="3104"/>
      <c r="E423" s="3104"/>
      <c r="F423" s="3104"/>
      <c r="G423" s="3104"/>
      <c r="H423" s="3104"/>
      <c r="I423" s="3104"/>
      <c r="J423" s="3104"/>
      <c r="K423" s="3104"/>
      <c r="L423" s="3104"/>
      <c r="M423" s="3104"/>
      <c r="N423" s="3104"/>
      <c r="O423" s="3104"/>
      <c r="P423" s="3104"/>
      <c r="Q423" s="3104"/>
      <c r="R423" s="3104"/>
      <c r="S423" s="3104"/>
      <c r="T423" s="3215"/>
      <c r="U423" s="3104"/>
      <c r="V423" s="3104"/>
      <c r="W423" s="3104"/>
      <c r="X423" s="3104"/>
      <c r="Y423" s="1783"/>
      <c r="Z423" s="1783"/>
      <c r="AA423" s="1783"/>
      <c r="AB423" s="1783"/>
      <c r="AC423" s="3104"/>
      <c r="AD423" s="3104"/>
      <c r="AE423" s="3104"/>
      <c r="AF423" s="3104"/>
      <c r="AG423" s="3104"/>
      <c r="AH423" s="3104"/>
      <c r="AI423" s="3104"/>
      <c r="AJ423" s="3104"/>
      <c r="AK423" s="3104"/>
      <c r="AL423" s="3104"/>
      <c r="AM423" s="3104"/>
      <c r="AN423" s="3104"/>
      <c r="AO423" s="3104"/>
      <c r="AP423" s="3104"/>
      <c r="AQ423" s="3104"/>
      <c r="AR423" s="3104"/>
      <c r="AS423" s="3104"/>
      <c r="AT423" s="3104"/>
      <c r="AU423" s="3104"/>
      <c r="AV423" s="3104"/>
      <c r="AW423" s="1783"/>
      <c r="AX423" s="1783"/>
      <c r="AY423" s="1783"/>
      <c r="AZ423" s="1783"/>
      <c r="BA423" s="1783"/>
      <c r="BB423" s="1783"/>
      <c r="BC423" s="1783"/>
      <c r="BD423" s="1783"/>
      <c r="BE423" s="1783"/>
      <c r="BF423" s="1783"/>
      <c r="BG423" s="1783"/>
      <c r="BH423" s="1783"/>
      <c r="BI423" s="1783"/>
      <c r="BJ423" s="1783"/>
      <c r="BK423" s="1783"/>
      <c r="BL423" s="1783"/>
      <c r="BM423" s="1783"/>
      <c r="BN423" s="1783"/>
      <c r="BO423" s="1783"/>
      <c r="BP423" s="1783"/>
      <c r="BQ423" s="1783"/>
      <c r="BR423" s="1783"/>
      <c r="BS423" s="1783"/>
      <c r="BT423" s="1783"/>
      <c r="BU423" s="1783"/>
      <c r="BV423" s="1783"/>
      <c r="BW423" s="1783"/>
      <c r="BX423" s="1783"/>
    </row>
    <row r="424" spans="1:76">
      <c r="A424" s="3104"/>
      <c r="B424" s="3104"/>
      <c r="C424" s="3215"/>
      <c r="D424" s="3104"/>
      <c r="E424" s="3104"/>
      <c r="F424" s="3104"/>
      <c r="G424" s="3104"/>
      <c r="H424" s="3104"/>
      <c r="I424" s="3104"/>
      <c r="J424" s="3104"/>
      <c r="K424" s="3104"/>
      <c r="L424" s="3104"/>
      <c r="M424" s="3104"/>
      <c r="N424" s="3104"/>
      <c r="O424" s="3104"/>
      <c r="P424" s="3104"/>
      <c r="Q424" s="3104"/>
      <c r="R424" s="3104"/>
      <c r="S424" s="3104"/>
      <c r="T424" s="3215"/>
      <c r="U424" s="3104"/>
      <c r="V424" s="3104"/>
      <c r="W424" s="3104"/>
      <c r="X424" s="3104"/>
      <c r="Y424" s="1783"/>
      <c r="Z424" s="1783"/>
      <c r="AA424" s="1783"/>
      <c r="AB424" s="1783"/>
      <c r="AC424" s="3104"/>
      <c r="AD424" s="3104"/>
      <c r="AE424" s="3104"/>
      <c r="AF424" s="3104"/>
      <c r="AG424" s="3104"/>
      <c r="AH424" s="3104"/>
      <c r="AI424" s="3104"/>
      <c r="AJ424" s="3104"/>
      <c r="AK424" s="3104"/>
      <c r="AL424" s="3104"/>
      <c r="AM424" s="3104"/>
      <c r="AN424" s="3104"/>
      <c r="AO424" s="3104"/>
      <c r="AP424" s="3104"/>
      <c r="AQ424" s="3104"/>
      <c r="AR424" s="3104"/>
      <c r="AS424" s="3104"/>
      <c r="AT424" s="3104"/>
      <c r="AU424" s="3104"/>
      <c r="AV424" s="3104"/>
      <c r="AW424" s="1783"/>
      <c r="AX424" s="1783"/>
      <c r="AY424" s="1783"/>
      <c r="AZ424" s="1783"/>
      <c r="BA424" s="1783"/>
      <c r="BB424" s="1783"/>
      <c r="BC424" s="1783"/>
      <c r="BD424" s="1783"/>
      <c r="BE424" s="1783"/>
      <c r="BF424" s="1783"/>
      <c r="BG424" s="1783"/>
      <c r="BH424" s="1783"/>
      <c r="BI424" s="1783"/>
      <c r="BJ424" s="1783"/>
      <c r="BK424" s="1783"/>
      <c r="BL424" s="1783"/>
      <c r="BM424" s="1783"/>
      <c r="BN424" s="1783"/>
      <c r="BO424" s="1783"/>
      <c r="BP424" s="1783"/>
      <c r="BQ424" s="1783"/>
      <c r="BR424" s="1783"/>
      <c r="BS424" s="1783"/>
      <c r="BT424" s="1783"/>
      <c r="BU424" s="1783"/>
      <c r="BV424" s="1783"/>
      <c r="BW424" s="1783"/>
      <c r="BX424" s="1783"/>
    </row>
    <row r="425" spans="1:76">
      <c r="A425" s="3104"/>
      <c r="B425" s="3104"/>
      <c r="C425" s="3215"/>
      <c r="D425" s="3104"/>
      <c r="E425" s="3104"/>
      <c r="F425" s="3104"/>
      <c r="G425" s="3104"/>
      <c r="H425" s="3104"/>
      <c r="I425" s="3104"/>
      <c r="J425" s="3104"/>
      <c r="K425" s="3104"/>
      <c r="L425" s="3104"/>
      <c r="M425" s="3104"/>
      <c r="N425" s="3104"/>
      <c r="O425" s="3104"/>
      <c r="P425" s="3104"/>
      <c r="Q425" s="3104"/>
      <c r="R425" s="3104"/>
      <c r="S425" s="3104"/>
      <c r="T425" s="3215"/>
      <c r="U425" s="3104"/>
      <c r="V425" s="3104"/>
      <c r="W425" s="3104"/>
      <c r="X425" s="3104"/>
      <c r="Y425" s="1783"/>
      <c r="Z425" s="1783"/>
      <c r="AA425" s="1783"/>
      <c r="AB425" s="1783"/>
      <c r="AC425" s="3104"/>
      <c r="AD425" s="3104"/>
      <c r="AE425" s="3104"/>
      <c r="AF425" s="3104"/>
      <c r="AG425" s="3104"/>
      <c r="AH425" s="3104"/>
      <c r="AI425" s="3104"/>
      <c r="AJ425" s="3104"/>
      <c r="AK425" s="3104"/>
      <c r="AL425" s="3104"/>
      <c r="AM425" s="3104"/>
      <c r="AN425" s="3104"/>
      <c r="AO425" s="3104"/>
      <c r="AP425" s="3104"/>
      <c r="AQ425" s="3104"/>
      <c r="AR425" s="3104"/>
      <c r="AS425" s="3104"/>
      <c r="AT425" s="3104"/>
      <c r="AU425" s="3104"/>
      <c r="AV425" s="3104"/>
      <c r="AW425" s="1783"/>
      <c r="AX425" s="1783"/>
      <c r="AY425" s="1783"/>
      <c r="AZ425" s="1783"/>
      <c r="BA425" s="1783"/>
      <c r="BB425" s="1783"/>
      <c r="BC425" s="1783"/>
      <c r="BD425" s="1783"/>
      <c r="BE425" s="1783"/>
      <c r="BF425" s="1783"/>
      <c r="BG425" s="1783"/>
      <c r="BH425" s="1783"/>
      <c r="BI425" s="1783"/>
      <c r="BJ425" s="1783"/>
      <c r="BK425" s="1783"/>
      <c r="BL425" s="1783"/>
      <c r="BM425" s="1783"/>
      <c r="BN425" s="1783"/>
      <c r="BO425" s="1783"/>
      <c r="BP425" s="1783"/>
      <c r="BQ425" s="1783"/>
      <c r="BR425" s="1783"/>
      <c r="BS425" s="1783"/>
      <c r="BT425" s="1783"/>
      <c r="BU425" s="1783"/>
      <c r="BV425" s="1783"/>
      <c r="BW425" s="1783"/>
      <c r="BX425" s="1783"/>
    </row>
    <row r="426" spans="1:76">
      <c r="A426" s="3104"/>
      <c r="B426" s="3104"/>
      <c r="C426" s="3215"/>
      <c r="D426" s="3104"/>
      <c r="E426" s="3104"/>
      <c r="F426" s="3104"/>
      <c r="G426" s="3104"/>
      <c r="H426" s="3104"/>
      <c r="I426" s="3104"/>
      <c r="J426" s="3104"/>
      <c r="K426" s="3104"/>
      <c r="L426" s="3104"/>
      <c r="M426" s="3104"/>
      <c r="N426" s="3104"/>
      <c r="O426" s="3104"/>
      <c r="P426" s="3104"/>
      <c r="Q426" s="3104"/>
      <c r="R426" s="3104"/>
      <c r="S426" s="3104"/>
      <c r="T426" s="3215"/>
      <c r="U426" s="3104"/>
      <c r="V426" s="3104"/>
      <c r="W426" s="3104"/>
      <c r="X426" s="3104"/>
      <c r="Y426" s="1783"/>
      <c r="Z426" s="1783"/>
      <c r="AA426" s="1783"/>
      <c r="AB426" s="1783"/>
      <c r="AC426" s="3104"/>
      <c r="AD426" s="3104"/>
      <c r="AE426" s="3104"/>
      <c r="AF426" s="3104"/>
      <c r="AG426" s="3104"/>
      <c r="AH426" s="3104"/>
      <c r="AI426" s="3104"/>
      <c r="AJ426" s="3104"/>
      <c r="AK426" s="3104"/>
      <c r="AL426" s="3104"/>
      <c r="AM426" s="3104"/>
      <c r="AN426" s="3104"/>
      <c r="AO426" s="3104"/>
      <c r="AP426" s="3104"/>
      <c r="AQ426" s="3104"/>
      <c r="AR426" s="3104"/>
      <c r="AS426" s="3104"/>
      <c r="AT426" s="3104"/>
      <c r="AU426" s="3104"/>
      <c r="AV426" s="3104"/>
      <c r="AW426" s="1783"/>
      <c r="AX426" s="1783"/>
      <c r="AY426" s="1783"/>
      <c r="AZ426" s="1783"/>
      <c r="BA426" s="1783"/>
      <c r="BB426" s="1783"/>
      <c r="BC426" s="1783"/>
      <c r="BD426" s="1783"/>
      <c r="BE426" s="1783"/>
      <c r="BF426" s="1783"/>
      <c r="BG426" s="1783"/>
      <c r="BH426" s="1783"/>
      <c r="BI426" s="1783"/>
      <c r="BJ426" s="1783"/>
      <c r="BK426" s="1783"/>
      <c r="BL426" s="1783"/>
      <c r="BM426" s="1783"/>
      <c r="BN426" s="1783"/>
      <c r="BO426" s="1783"/>
      <c r="BP426" s="1783"/>
      <c r="BQ426" s="1783"/>
      <c r="BR426" s="1783"/>
      <c r="BS426" s="1783"/>
      <c r="BT426" s="1783"/>
      <c r="BU426" s="1783"/>
      <c r="BV426" s="1783"/>
      <c r="BW426" s="1783"/>
      <c r="BX426" s="1783"/>
    </row>
    <row r="427" spans="1:76">
      <c r="A427" s="3104"/>
      <c r="B427" s="3104"/>
      <c r="C427" s="3215"/>
      <c r="D427" s="3104"/>
      <c r="E427" s="3104"/>
      <c r="F427" s="3104"/>
      <c r="G427" s="3104"/>
      <c r="H427" s="3104"/>
      <c r="I427" s="3104"/>
      <c r="J427" s="3104"/>
      <c r="K427" s="3104"/>
      <c r="L427" s="3104"/>
      <c r="M427" s="3104"/>
      <c r="N427" s="3104"/>
      <c r="O427" s="3104"/>
      <c r="P427" s="3104"/>
      <c r="Q427" s="3104"/>
      <c r="R427" s="3104"/>
      <c r="S427" s="3104"/>
      <c r="T427" s="3215"/>
      <c r="U427" s="3104"/>
      <c r="V427" s="3104"/>
      <c r="W427" s="3104"/>
      <c r="X427" s="3104"/>
      <c r="Y427" s="1783"/>
      <c r="Z427" s="1783"/>
      <c r="AA427" s="1783"/>
      <c r="AB427" s="1783"/>
      <c r="AC427" s="3104"/>
      <c r="AD427" s="3104"/>
      <c r="AE427" s="3104"/>
      <c r="AF427" s="3104"/>
      <c r="AG427" s="3104"/>
      <c r="AH427" s="3104"/>
      <c r="AI427" s="3104"/>
      <c r="AJ427" s="3104"/>
      <c r="AK427" s="3104"/>
      <c r="AL427" s="3104"/>
      <c r="AM427" s="3104"/>
      <c r="AN427" s="3104"/>
      <c r="AO427" s="3104"/>
      <c r="AP427" s="3104"/>
      <c r="AQ427" s="3104"/>
      <c r="AR427" s="3104"/>
      <c r="AS427" s="3104"/>
      <c r="AT427" s="3104"/>
      <c r="AU427" s="3104"/>
      <c r="AV427" s="3104"/>
      <c r="AW427" s="1783"/>
      <c r="AX427" s="1783"/>
      <c r="AY427" s="1783"/>
      <c r="AZ427" s="1783"/>
      <c r="BA427" s="1783"/>
      <c r="BB427" s="1783"/>
      <c r="BC427" s="1783"/>
      <c r="BD427" s="1783"/>
      <c r="BE427" s="1783"/>
      <c r="BF427" s="1783"/>
      <c r="BG427" s="1783"/>
      <c r="BH427" s="1783"/>
      <c r="BI427" s="1783"/>
      <c r="BJ427" s="1783"/>
      <c r="BK427" s="1783"/>
      <c r="BL427" s="1783"/>
      <c r="BM427" s="1783"/>
      <c r="BN427" s="1783"/>
      <c r="BO427" s="1783"/>
      <c r="BP427" s="1783"/>
      <c r="BQ427" s="1783"/>
      <c r="BR427" s="1783"/>
      <c r="BS427" s="1783"/>
      <c r="BT427" s="1783"/>
      <c r="BU427" s="1783"/>
      <c r="BV427" s="1783"/>
      <c r="BW427" s="1783"/>
      <c r="BX427" s="1783"/>
    </row>
    <row r="428" spans="1:76">
      <c r="A428" s="3104"/>
      <c r="B428" s="3104"/>
      <c r="C428" s="3215"/>
      <c r="D428" s="3104"/>
      <c r="E428" s="3104"/>
      <c r="F428" s="3104"/>
      <c r="G428" s="3104"/>
      <c r="H428" s="3104"/>
      <c r="I428" s="3104"/>
      <c r="J428" s="3104"/>
      <c r="K428" s="3104"/>
      <c r="L428" s="3104"/>
      <c r="M428" s="3104"/>
      <c r="N428" s="3104"/>
      <c r="O428" s="3104"/>
      <c r="P428" s="3104"/>
      <c r="Q428" s="3104"/>
      <c r="R428" s="3104"/>
      <c r="S428" s="3104"/>
      <c r="T428" s="3215"/>
      <c r="U428" s="3104"/>
      <c r="V428" s="3104"/>
      <c r="W428" s="3104"/>
      <c r="X428" s="3104"/>
      <c r="Y428" s="1783"/>
      <c r="Z428" s="1783"/>
      <c r="AA428" s="1783"/>
      <c r="AB428" s="1783"/>
      <c r="AC428" s="3104"/>
      <c r="AD428" s="3104"/>
      <c r="AE428" s="3104"/>
      <c r="AF428" s="3104"/>
      <c r="AG428" s="3104"/>
      <c r="AH428" s="3104"/>
      <c r="AI428" s="3104"/>
      <c r="AJ428" s="3104"/>
      <c r="AK428" s="3104"/>
      <c r="AL428" s="3104"/>
      <c r="AM428" s="3104"/>
      <c r="AN428" s="3104"/>
      <c r="AO428" s="3104"/>
      <c r="AP428" s="3104"/>
      <c r="AQ428" s="3104"/>
      <c r="AR428" s="3104"/>
      <c r="AS428" s="3104"/>
      <c r="AT428" s="3104"/>
      <c r="AU428" s="3104"/>
      <c r="AV428" s="3104"/>
      <c r="AW428" s="1783"/>
      <c r="AX428" s="1783"/>
      <c r="AY428" s="1783"/>
      <c r="AZ428" s="1783"/>
      <c r="BA428" s="1783"/>
      <c r="BB428" s="1783"/>
      <c r="BC428" s="1783"/>
      <c r="BD428" s="1783"/>
      <c r="BE428" s="1783"/>
      <c r="BF428" s="1783"/>
      <c r="BG428" s="1783"/>
      <c r="BH428" s="1783"/>
      <c r="BI428" s="1783"/>
      <c r="BJ428" s="1783"/>
      <c r="BK428" s="1783"/>
      <c r="BL428" s="1783"/>
      <c r="BM428" s="1783"/>
      <c r="BN428" s="1783"/>
      <c r="BO428" s="1783"/>
      <c r="BP428" s="1783"/>
      <c r="BQ428" s="1783"/>
      <c r="BR428" s="1783"/>
      <c r="BS428" s="1783"/>
      <c r="BT428" s="1783"/>
      <c r="BU428" s="1783"/>
      <c r="BV428" s="1783"/>
      <c r="BW428" s="1783"/>
      <c r="BX428" s="1783"/>
    </row>
    <row r="429" spans="1:76">
      <c r="A429" s="3104"/>
      <c r="B429" s="3104"/>
      <c r="C429" s="3215"/>
      <c r="D429" s="3104"/>
      <c r="E429" s="3104"/>
      <c r="F429" s="3104"/>
      <c r="G429" s="3104"/>
      <c r="H429" s="3104"/>
      <c r="I429" s="3104"/>
      <c r="J429" s="3104"/>
      <c r="K429" s="3104"/>
      <c r="L429" s="3104"/>
      <c r="M429" s="3104"/>
      <c r="N429" s="3104"/>
      <c r="O429" s="3104"/>
      <c r="P429" s="3104"/>
      <c r="Q429" s="3104"/>
      <c r="R429" s="3104"/>
      <c r="S429" s="3104"/>
      <c r="T429" s="3215"/>
      <c r="U429" s="3104"/>
      <c r="V429" s="3104"/>
      <c r="W429" s="3104"/>
      <c r="X429" s="3104"/>
      <c r="Y429" s="1783"/>
      <c r="Z429" s="1783"/>
      <c r="AA429" s="1783"/>
      <c r="AB429" s="1783"/>
      <c r="AC429" s="3104"/>
      <c r="AD429" s="3104"/>
      <c r="AE429" s="3104"/>
      <c r="AF429" s="3104"/>
      <c r="AG429" s="3104"/>
      <c r="AH429" s="3104"/>
      <c r="AI429" s="3104"/>
      <c r="AJ429" s="3104"/>
      <c r="AK429" s="3104"/>
      <c r="AL429" s="3104"/>
      <c r="AM429" s="3104"/>
      <c r="AN429" s="3104"/>
      <c r="AO429" s="3104"/>
      <c r="AP429" s="3104"/>
      <c r="AQ429" s="3104"/>
      <c r="AR429" s="3104"/>
      <c r="AS429" s="3104"/>
      <c r="AT429" s="3104"/>
      <c r="AU429" s="3104"/>
      <c r="AV429" s="3104"/>
      <c r="AW429" s="1783"/>
      <c r="AX429" s="1783"/>
      <c r="AY429" s="1783"/>
      <c r="AZ429" s="1783"/>
      <c r="BA429" s="1783"/>
      <c r="BB429" s="1783"/>
      <c r="BC429" s="1783"/>
      <c r="BD429" s="1783"/>
      <c r="BE429" s="1783"/>
      <c r="BF429" s="1783"/>
      <c r="BG429" s="1783"/>
      <c r="BH429" s="1783"/>
      <c r="BI429" s="1783"/>
      <c r="BJ429" s="1783"/>
      <c r="BK429" s="1783"/>
      <c r="BL429" s="1783"/>
      <c r="BM429" s="1783"/>
      <c r="BN429" s="1783"/>
      <c r="BO429" s="1783"/>
      <c r="BP429" s="1783"/>
      <c r="BQ429" s="1783"/>
      <c r="BR429" s="1783"/>
      <c r="BS429" s="1783"/>
      <c r="BT429" s="1783"/>
      <c r="BU429" s="1783"/>
      <c r="BV429" s="1783"/>
      <c r="BW429" s="1783"/>
      <c r="BX429" s="1783"/>
    </row>
    <row r="430" spans="1:76">
      <c r="A430" s="3104"/>
      <c r="B430" s="3104"/>
      <c r="C430" s="3215"/>
      <c r="D430" s="3104"/>
      <c r="E430" s="3104"/>
      <c r="F430" s="3104"/>
      <c r="G430" s="3104"/>
      <c r="H430" s="3104"/>
      <c r="I430" s="3104"/>
      <c r="J430" s="3104"/>
      <c r="K430" s="3104"/>
      <c r="L430" s="3104"/>
      <c r="M430" s="3104"/>
      <c r="N430" s="3104"/>
      <c r="O430" s="3104"/>
      <c r="P430" s="3104"/>
      <c r="Q430" s="3104"/>
      <c r="R430" s="3104"/>
      <c r="S430" s="3104"/>
      <c r="T430" s="3215"/>
      <c r="U430" s="3104"/>
      <c r="V430" s="3104"/>
      <c r="W430" s="3104"/>
      <c r="X430" s="3104"/>
      <c r="Y430" s="1783"/>
      <c r="Z430" s="1783"/>
      <c r="AA430" s="1783"/>
      <c r="AB430" s="1783"/>
      <c r="AC430" s="3104"/>
      <c r="AD430" s="3104"/>
      <c r="AE430" s="3104"/>
      <c r="AF430" s="3104"/>
      <c r="AG430" s="3104"/>
      <c r="AH430" s="3104"/>
      <c r="AI430" s="3104"/>
      <c r="AJ430" s="3104"/>
      <c r="AK430" s="3104"/>
      <c r="AL430" s="3104"/>
      <c r="AM430" s="3104"/>
      <c r="AN430" s="3104"/>
      <c r="AO430" s="3104"/>
      <c r="AP430" s="3104"/>
      <c r="AQ430" s="3104"/>
      <c r="AR430" s="3104"/>
      <c r="AS430" s="3104"/>
      <c r="AT430" s="3104"/>
      <c r="AU430" s="3104"/>
      <c r="AV430" s="3104"/>
      <c r="AW430" s="1783"/>
      <c r="AX430" s="1783"/>
      <c r="AY430" s="1783"/>
      <c r="AZ430" s="1783"/>
      <c r="BA430" s="1783"/>
      <c r="BB430" s="1783"/>
      <c r="BC430" s="1783"/>
      <c r="BD430" s="1783"/>
      <c r="BE430" s="1783"/>
      <c r="BF430" s="1783"/>
      <c r="BG430" s="1783"/>
      <c r="BH430" s="1783"/>
      <c r="BI430" s="1783"/>
      <c r="BJ430" s="1783"/>
      <c r="BK430" s="1783"/>
      <c r="BL430" s="1783"/>
      <c r="BM430" s="1783"/>
      <c r="BN430" s="1783"/>
      <c r="BO430" s="1783"/>
      <c r="BP430" s="1783"/>
      <c r="BQ430" s="1783"/>
      <c r="BR430" s="1783"/>
      <c r="BS430" s="1783"/>
      <c r="BT430" s="1783"/>
      <c r="BU430" s="1783"/>
      <c r="BV430" s="1783"/>
      <c r="BW430" s="1783"/>
      <c r="BX430" s="1783"/>
    </row>
    <row r="431" spans="1:76">
      <c r="A431" s="3104"/>
      <c r="B431" s="3104"/>
      <c r="C431" s="3215"/>
      <c r="D431" s="3104"/>
      <c r="E431" s="3104"/>
      <c r="F431" s="3104"/>
      <c r="G431" s="3104"/>
      <c r="H431" s="3104"/>
      <c r="I431" s="3104"/>
      <c r="J431" s="3104"/>
      <c r="K431" s="3104"/>
      <c r="L431" s="3104"/>
      <c r="M431" s="3104"/>
      <c r="N431" s="3104"/>
      <c r="O431" s="3104"/>
      <c r="P431" s="3104"/>
      <c r="Q431" s="3104"/>
      <c r="R431" s="3104"/>
      <c r="S431" s="3104"/>
      <c r="T431" s="3215"/>
      <c r="U431" s="3104"/>
      <c r="V431" s="3104"/>
      <c r="W431" s="3104"/>
      <c r="X431" s="3104"/>
      <c r="Y431" s="1783"/>
      <c r="Z431" s="1783"/>
      <c r="AA431" s="1783"/>
      <c r="AB431" s="1783"/>
      <c r="AC431" s="3104"/>
      <c r="AD431" s="3104"/>
      <c r="AE431" s="3104"/>
      <c r="AF431" s="3104"/>
      <c r="AG431" s="3104"/>
      <c r="AH431" s="3104"/>
      <c r="AI431" s="3104"/>
      <c r="AJ431" s="3104"/>
      <c r="AK431" s="3104"/>
      <c r="AL431" s="3104"/>
      <c r="AM431" s="3104"/>
      <c r="AN431" s="3104"/>
      <c r="AO431" s="3104"/>
      <c r="AP431" s="3104"/>
      <c r="AQ431" s="3104"/>
      <c r="AR431" s="3104"/>
      <c r="AS431" s="3104"/>
      <c r="AT431" s="3104"/>
      <c r="AU431" s="3104"/>
      <c r="AV431" s="3104"/>
      <c r="AW431" s="1783"/>
      <c r="AX431" s="1783"/>
      <c r="AY431" s="1783"/>
      <c r="AZ431" s="1783"/>
      <c r="BA431" s="1783"/>
      <c r="BB431" s="1783"/>
      <c r="BC431" s="1783"/>
      <c r="BD431" s="1783"/>
      <c r="BE431" s="1783"/>
      <c r="BF431" s="1783"/>
      <c r="BG431" s="1783"/>
      <c r="BH431" s="1783"/>
      <c r="BI431" s="1783"/>
      <c r="BJ431" s="1783"/>
      <c r="BK431" s="1783"/>
      <c r="BL431" s="1783"/>
      <c r="BM431" s="1783"/>
      <c r="BN431" s="1783"/>
      <c r="BO431" s="1783"/>
      <c r="BP431" s="1783"/>
      <c r="BQ431" s="1783"/>
      <c r="BR431" s="1783"/>
      <c r="BS431" s="1783"/>
      <c r="BT431" s="1783"/>
      <c r="BU431" s="1783"/>
      <c r="BV431" s="1783"/>
      <c r="BW431" s="1783"/>
      <c r="BX431" s="1783"/>
    </row>
    <row r="432" spans="1:76">
      <c r="A432" s="3104"/>
      <c r="B432" s="3104"/>
      <c r="C432" s="3215"/>
      <c r="D432" s="3104"/>
      <c r="E432" s="3104"/>
      <c r="F432" s="3104"/>
      <c r="G432" s="3104"/>
      <c r="H432" s="3104"/>
      <c r="I432" s="3104"/>
      <c r="J432" s="3104"/>
      <c r="K432" s="3104"/>
      <c r="L432" s="3104"/>
      <c r="M432" s="3104"/>
      <c r="N432" s="3104"/>
      <c r="O432" s="3104"/>
      <c r="P432" s="3104"/>
      <c r="Q432" s="3104"/>
      <c r="R432" s="3104"/>
      <c r="S432" s="3104"/>
      <c r="T432" s="3215"/>
      <c r="U432" s="3104"/>
      <c r="V432" s="3104"/>
      <c r="W432" s="3104"/>
      <c r="X432" s="3104"/>
      <c r="Y432" s="1783"/>
      <c r="Z432" s="1783"/>
      <c r="AA432" s="1783"/>
      <c r="AB432" s="1783"/>
      <c r="AC432" s="3104"/>
      <c r="AD432" s="3104"/>
      <c r="AE432" s="3104"/>
      <c r="AF432" s="3104"/>
      <c r="AG432" s="3104"/>
      <c r="AH432" s="3104"/>
      <c r="AI432" s="3104"/>
      <c r="AJ432" s="3104"/>
      <c r="AK432" s="3104"/>
      <c r="AL432" s="3104"/>
      <c r="AM432" s="3104"/>
      <c r="AN432" s="3104"/>
      <c r="AO432" s="3104"/>
      <c r="AP432" s="3104"/>
      <c r="AQ432" s="3104"/>
      <c r="AR432" s="3104"/>
      <c r="AS432" s="3104"/>
      <c r="AT432" s="3104"/>
      <c r="AU432" s="3104"/>
      <c r="AV432" s="3104"/>
      <c r="AW432" s="1783"/>
      <c r="AX432" s="1783"/>
      <c r="AY432" s="1783"/>
      <c r="AZ432" s="1783"/>
      <c r="BA432" s="1783"/>
      <c r="BB432" s="1783"/>
      <c r="BC432" s="1783"/>
      <c r="BD432" s="1783"/>
      <c r="BE432" s="1783"/>
      <c r="BF432" s="1783"/>
      <c r="BG432" s="1783"/>
      <c r="BH432" s="1783"/>
      <c r="BI432" s="1783"/>
      <c r="BJ432" s="1783"/>
      <c r="BK432" s="1783"/>
      <c r="BL432" s="1783"/>
      <c r="BM432" s="1783"/>
      <c r="BN432" s="1783"/>
      <c r="BO432" s="1783"/>
      <c r="BP432" s="1783"/>
      <c r="BQ432" s="1783"/>
      <c r="BR432" s="1783"/>
      <c r="BS432" s="1783"/>
      <c r="BT432" s="1783"/>
      <c r="BU432" s="1783"/>
      <c r="BV432" s="1783"/>
      <c r="BW432" s="1783"/>
      <c r="BX432" s="1783"/>
    </row>
    <row r="433" spans="1:76">
      <c r="A433" s="3104"/>
      <c r="B433" s="3104"/>
      <c r="C433" s="3215"/>
      <c r="D433" s="3104"/>
      <c r="E433" s="3104"/>
      <c r="F433" s="3104"/>
      <c r="G433" s="3104"/>
      <c r="H433" s="3104"/>
      <c r="I433" s="3104"/>
      <c r="J433" s="3104"/>
      <c r="K433" s="3104"/>
      <c r="L433" s="3104"/>
      <c r="M433" s="3104"/>
      <c r="N433" s="3104"/>
      <c r="O433" s="3104"/>
      <c r="P433" s="3104"/>
      <c r="Q433" s="3104"/>
      <c r="R433" s="3104"/>
      <c r="S433" s="3104"/>
      <c r="T433" s="3215"/>
      <c r="U433" s="3104"/>
      <c r="V433" s="3104"/>
      <c r="W433" s="3104"/>
      <c r="X433" s="3104"/>
      <c r="Y433" s="1783"/>
      <c r="Z433" s="1783"/>
      <c r="AA433" s="1783"/>
      <c r="AB433" s="1783"/>
      <c r="AC433" s="3104"/>
      <c r="AD433" s="3104"/>
      <c r="AE433" s="3104"/>
      <c r="AF433" s="3104"/>
      <c r="AG433" s="3104"/>
      <c r="AH433" s="3104"/>
      <c r="AI433" s="3104"/>
      <c r="AJ433" s="3104"/>
      <c r="AK433" s="3104"/>
      <c r="AL433" s="3104"/>
      <c r="AM433" s="3104"/>
      <c r="AN433" s="3104"/>
      <c r="AO433" s="3104"/>
      <c r="AP433" s="3104"/>
      <c r="AQ433" s="3104"/>
      <c r="AR433" s="3104"/>
      <c r="AS433" s="3104"/>
      <c r="AT433" s="3104"/>
      <c r="AU433" s="3104"/>
      <c r="AV433" s="3104"/>
      <c r="AW433" s="1783"/>
      <c r="AX433" s="1783"/>
      <c r="AY433" s="1783"/>
      <c r="AZ433" s="1783"/>
      <c r="BA433" s="1783"/>
      <c r="BB433" s="1783"/>
      <c r="BC433" s="1783"/>
      <c r="BD433" s="1783"/>
      <c r="BE433" s="1783"/>
      <c r="BF433" s="1783"/>
      <c r="BG433" s="1783"/>
      <c r="BH433" s="1783"/>
      <c r="BI433" s="1783"/>
      <c r="BJ433" s="1783"/>
      <c r="BK433" s="1783"/>
      <c r="BL433" s="1783"/>
      <c r="BM433" s="1783"/>
      <c r="BN433" s="1783"/>
      <c r="BO433" s="1783"/>
      <c r="BP433" s="1783"/>
      <c r="BQ433" s="1783"/>
      <c r="BR433" s="1783"/>
      <c r="BS433" s="1783"/>
      <c r="BT433" s="1783"/>
      <c r="BU433" s="1783"/>
      <c r="BV433" s="1783"/>
      <c r="BW433" s="1783"/>
      <c r="BX433" s="1783"/>
    </row>
    <row r="434" spans="1:76">
      <c r="A434" s="3104"/>
      <c r="B434" s="3104"/>
      <c r="C434" s="3215"/>
      <c r="D434" s="3104"/>
      <c r="E434" s="3104"/>
      <c r="F434" s="3104"/>
      <c r="G434" s="3104"/>
      <c r="H434" s="3104"/>
      <c r="I434" s="3104"/>
      <c r="J434" s="3104"/>
      <c r="K434" s="3104"/>
      <c r="L434" s="3104"/>
      <c r="M434" s="3104"/>
      <c r="N434" s="3104"/>
      <c r="O434" s="3104"/>
      <c r="P434" s="3104"/>
      <c r="Q434" s="3104"/>
      <c r="R434" s="3104"/>
      <c r="S434" s="3104"/>
      <c r="T434" s="3215"/>
      <c r="U434" s="3104"/>
      <c r="V434" s="3104"/>
      <c r="W434" s="3104"/>
      <c r="X434" s="3104"/>
      <c r="Y434" s="1783"/>
      <c r="Z434" s="1783"/>
      <c r="AA434" s="1783"/>
      <c r="AB434" s="1783"/>
      <c r="AC434" s="3104"/>
      <c r="AD434" s="3104"/>
      <c r="AE434" s="3104"/>
      <c r="AF434" s="3104"/>
      <c r="AG434" s="3104"/>
      <c r="AH434" s="3104"/>
      <c r="AI434" s="3104"/>
      <c r="AJ434" s="3104"/>
      <c r="AK434" s="3104"/>
      <c r="AL434" s="3104"/>
      <c r="AM434" s="3104"/>
      <c r="AN434" s="3104"/>
      <c r="AO434" s="3104"/>
      <c r="AP434" s="3104"/>
      <c r="AQ434" s="3104"/>
      <c r="AR434" s="3104"/>
      <c r="AS434" s="3104"/>
      <c r="AT434" s="3104"/>
      <c r="AU434" s="3104"/>
      <c r="AV434" s="3104"/>
      <c r="AW434" s="1783"/>
      <c r="AX434" s="1783"/>
      <c r="AY434" s="1783"/>
      <c r="AZ434" s="1783"/>
      <c r="BA434" s="1783"/>
      <c r="BB434" s="1783"/>
      <c r="BC434" s="1783"/>
      <c r="BD434" s="1783"/>
      <c r="BE434" s="1783"/>
      <c r="BF434" s="1783"/>
      <c r="BG434" s="1783"/>
      <c r="BH434" s="1783"/>
      <c r="BI434" s="1783"/>
      <c r="BJ434" s="1783"/>
      <c r="BK434" s="1783"/>
      <c r="BL434" s="1783"/>
      <c r="BM434" s="1783"/>
      <c r="BN434" s="1783"/>
      <c r="BO434" s="1783"/>
      <c r="BP434" s="1783"/>
      <c r="BQ434" s="1783"/>
      <c r="BR434" s="1783"/>
      <c r="BS434" s="1783"/>
      <c r="BT434" s="1783"/>
      <c r="BU434" s="1783"/>
      <c r="BV434" s="1783"/>
      <c r="BW434" s="1783"/>
      <c r="BX434" s="1783"/>
    </row>
    <row r="435" spans="1:76">
      <c r="A435" s="3104"/>
      <c r="B435" s="3104"/>
      <c r="C435" s="3215"/>
      <c r="D435" s="3104"/>
      <c r="E435" s="3104"/>
      <c r="F435" s="3104"/>
      <c r="G435" s="3104"/>
      <c r="H435" s="3104"/>
      <c r="I435" s="3104"/>
      <c r="J435" s="3104"/>
      <c r="K435" s="3104"/>
      <c r="L435" s="3104"/>
      <c r="M435" s="3104"/>
      <c r="N435" s="3104"/>
      <c r="O435" s="3104"/>
      <c r="P435" s="3104"/>
      <c r="Q435" s="3104"/>
      <c r="R435" s="3104"/>
      <c r="S435" s="3104"/>
      <c r="T435" s="3215"/>
      <c r="U435" s="3104"/>
      <c r="V435" s="3104"/>
      <c r="W435" s="3104"/>
      <c r="X435" s="3104"/>
      <c r="Y435" s="1783"/>
      <c r="Z435" s="1783"/>
      <c r="AA435" s="1783"/>
      <c r="AB435" s="1783"/>
      <c r="AC435" s="3104"/>
      <c r="AD435" s="3104"/>
      <c r="AE435" s="3104"/>
      <c r="AF435" s="3104"/>
      <c r="AG435" s="3104"/>
      <c r="AH435" s="3104"/>
      <c r="AI435" s="3104"/>
      <c r="AJ435" s="3104"/>
      <c r="AK435" s="3104"/>
      <c r="AL435" s="3104"/>
      <c r="AM435" s="3104"/>
      <c r="AN435" s="3104"/>
      <c r="AO435" s="3104"/>
      <c r="AP435" s="3104"/>
      <c r="AQ435" s="3104"/>
      <c r="AR435" s="3104"/>
      <c r="AS435" s="3104"/>
      <c r="AT435" s="3104"/>
      <c r="AU435" s="3104"/>
      <c r="AV435" s="3104"/>
      <c r="AW435" s="1783"/>
      <c r="AX435" s="1783"/>
      <c r="AY435" s="1783"/>
      <c r="AZ435" s="1783"/>
      <c r="BA435" s="1783"/>
      <c r="BB435" s="1783"/>
      <c r="BC435" s="1783"/>
      <c r="BD435" s="1783"/>
      <c r="BE435" s="1783"/>
      <c r="BF435" s="1783"/>
      <c r="BG435" s="1783"/>
      <c r="BH435" s="1783"/>
      <c r="BI435" s="1783"/>
      <c r="BJ435" s="1783"/>
      <c r="BK435" s="1783"/>
      <c r="BL435" s="1783"/>
      <c r="BM435" s="1783"/>
      <c r="BN435" s="1783"/>
      <c r="BO435" s="1783"/>
      <c r="BP435" s="1783"/>
      <c r="BQ435" s="1783"/>
      <c r="BR435" s="1783"/>
      <c r="BS435" s="1783"/>
      <c r="BT435" s="1783"/>
      <c r="BU435" s="1783"/>
      <c r="BV435" s="1783"/>
      <c r="BW435" s="1783"/>
      <c r="BX435" s="1783"/>
    </row>
    <row r="436" spans="1:76">
      <c r="A436" s="3104"/>
      <c r="B436" s="3104"/>
      <c r="C436" s="3215"/>
      <c r="D436" s="3104"/>
      <c r="E436" s="3104"/>
      <c r="F436" s="3104"/>
      <c r="G436" s="3104"/>
      <c r="H436" s="3104"/>
      <c r="I436" s="3104"/>
      <c r="J436" s="3104"/>
      <c r="K436" s="3104"/>
      <c r="L436" s="3104"/>
      <c r="M436" s="3104"/>
      <c r="N436" s="3104"/>
      <c r="O436" s="3104"/>
      <c r="P436" s="3104"/>
      <c r="Q436" s="3104"/>
      <c r="R436" s="3104"/>
      <c r="S436" s="3104"/>
      <c r="T436" s="3215"/>
      <c r="U436" s="3104"/>
      <c r="V436" s="3104"/>
      <c r="W436" s="3104"/>
      <c r="X436" s="3104"/>
      <c r="Y436" s="1783"/>
      <c r="Z436" s="1783"/>
      <c r="AA436" s="1783"/>
      <c r="AB436" s="1783"/>
      <c r="AC436" s="3104"/>
      <c r="AD436" s="3104"/>
      <c r="AE436" s="3104"/>
      <c r="AF436" s="3104"/>
      <c r="AG436" s="3104"/>
      <c r="AH436" s="3104"/>
      <c r="AI436" s="3104"/>
      <c r="AJ436" s="3104"/>
      <c r="AK436" s="3104"/>
      <c r="AL436" s="3104"/>
      <c r="AM436" s="3104"/>
      <c r="AN436" s="3104"/>
      <c r="AO436" s="3104"/>
      <c r="AP436" s="3104"/>
      <c r="AQ436" s="3104"/>
      <c r="AR436" s="3104"/>
      <c r="AS436" s="3104"/>
      <c r="AT436" s="3104"/>
      <c r="AU436" s="3104"/>
      <c r="AV436" s="3104"/>
      <c r="AW436" s="1783"/>
      <c r="AX436" s="1783"/>
      <c r="AY436" s="1783"/>
      <c r="AZ436" s="1783"/>
      <c r="BA436" s="1783"/>
      <c r="BB436" s="1783"/>
      <c r="BC436" s="1783"/>
      <c r="BD436" s="1783"/>
      <c r="BE436" s="1783"/>
      <c r="BF436" s="1783"/>
      <c r="BG436" s="1783"/>
      <c r="BH436" s="1783"/>
      <c r="BI436" s="1783"/>
      <c r="BJ436" s="1783"/>
      <c r="BK436" s="1783"/>
      <c r="BL436" s="1783"/>
      <c r="BM436" s="1783"/>
      <c r="BN436" s="1783"/>
      <c r="BO436" s="1783"/>
      <c r="BP436" s="1783"/>
      <c r="BQ436" s="1783"/>
      <c r="BR436" s="1783"/>
      <c r="BS436" s="1783"/>
      <c r="BT436" s="1783"/>
      <c r="BU436" s="1783"/>
      <c r="BV436" s="1783"/>
      <c r="BW436" s="1783"/>
      <c r="BX436" s="1783"/>
    </row>
    <row r="437" spans="1:76">
      <c r="A437" s="3104"/>
      <c r="B437" s="3104"/>
      <c r="C437" s="3215"/>
      <c r="D437" s="3104"/>
      <c r="E437" s="3104"/>
      <c r="F437" s="3104"/>
      <c r="G437" s="3104"/>
      <c r="H437" s="3104"/>
      <c r="I437" s="3104"/>
      <c r="J437" s="3104"/>
      <c r="K437" s="3104"/>
      <c r="L437" s="3104"/>
      <c r="M437" s="3104"/>
      <c r="N437" s="3104"/>
      <c r="O437" s="3104"/>
      <c r="P437" s="3104"/>
      <c r="Q437" s="3104"/>
      <c r="R437" s="3104"/>
      <c r="S437" s="3104"/>
      <c r="T437" s="3215"/>
      <c r="U437" s="3104"/>
      <c r="V437" s="3104"/>
      <c r="W437" s="3104"/>
      <c r="X437" s="3104"/>
      <c r="Y437" s="1783"/>
      <c r="Z437" s="1783"/>
      <c r="AA437" s="1783"/>
      <c r="AB437" s="1783"/>
      <c r="AC437" s="3104"/>
      <c r="AD437" s="3104"/>
      <c r="AE437" s="3104"/>
      <c r="AF437" s="3104"/>
      <c r="AG437" s="3104"/>
      <c r="AH437" s="3104"/>
      <c r="AI437" s="3104"/>
      <c r="AJ437" s="3104"/>
      <c r="AK437" s="3104"/>
      <c r="AL437" s="3104"/>
      <c r="AM437" s="3104"/>
      <c r="AN437" s="3104"/>
      <c r="AO437" s="3104"/>
      <c r="AP437" s="3104"/>
      <c r="AQ437" s="3104"/>
      <c r="AR437" s="3104"/>
      <c r="AS437" s="3104"/>
      <c r="AT437" s="3104"/>
      <c r="AU437" s="3104"/>
      <c r="AV437" s="3104"/>
      <c r="AW437" s="1783"/>
      <c r="AX437" s="1783"/>
      <c r="AY437" s="1783"/>
      <c r="AZ437" s="1783"/>
      <c r="BA437" s="1783"/>
      <c r="BB437" s="1783"/>
      <c r="BC437" s="1783"/>
      <c r="BD437" s="1783"/>
      <c r="BE437" s="1783"/>
      <c r="BF437" s="1783"/>
      <c r="BG437" s="1783"/>
      <c r="BH437" s="1783"/>
      <c r="BI437" s="1783"/>
      <c r="BJ437" s="1783"/>
      <c r="BK437" s="1783"/>
      <c r="BL437" s="1783"/>
      <c r="BM437" s="1783"/>
      <c r="BN437" s="1783"/>
      <c r="BO437" s="1783"/>
      <c r="BP437" s="1783"/>
      <c r="BQ437" s="1783"/>
      <c r="BR437" s="1783"/>
      <c r="BS437" s="1783"/>
      <c r="BT437" s="1783"/>
      <c r="BU437" s="1783"/>
      <c r="BV437" s="1783"/>
      <c r="BW437" s="1783"/>
      <c r="BX437" s="1783"/>
    </row>
    <row r="438" spans="1:76">
      <c r="A438" s="3104"/>
      <c r="B438" s="3104"/>
      <c r="C438" s="3215"/>
      <c r="D438" s="3104"/>
      <c r="E438" s="3104"/>
      <c r="F438" s="3104"/>
      <c r="G438" s="3104"/>
      <c r="H438" s="3104"/>
      <c r="I438" s="3104"/>
      <c r="J438" s="3104"/>
      <c r="K438" s="3104"/>
      <c r="L438" s="3104"/>
      <c r="M438" s="3104"/>
      <c r="N438" s="3104"/>
      <c r="O438" s="3104"/>
      <c r="P438" s="3104"/>
      <c r="Q438" s="3104"/>
      <c r="R438" s="3104"/>
      <c r="S438" s="3104"/>
      <c r="T438" s="3215"/>
      <c r="U438" s="3104"/>
      <c r="V438" s="3104"/>
      <c r="W438" s="3104"/>
      <c r="X438" s="3104"/>
      <c r="Y438" s="1783"/>
      <c r="Z438" s="1783"/>
      <c r="AA438" s="1783"/>
      <c r="AB438" s="1783"/>
      <c r="AC438" s="3104"/>
      <c r="AD438" s="3104"/>
      <c r="AE438" s="3104"/>
      <c r="AF438" s="3104"/>
      <c r="AG438" s="3104"/>
      <c r="AH438" s="3104"/>
      <c r="AI438" s="3104"/>
      <c r="AJ438" s="3104"/>
      <c r="AK438" s="3104"/>
      <c r="AL438" s="3104"/>
      <c r="AM438" s="3104"/>
      <c r="AN438" s="3104"/>
      <c r="AO438" s="3104"/>
      <c r="AP438" s="3104"/>
      <c r="AQ438" s="3104"/>
      <c r="AR438" s="3104"/>
      <c r="AS438" s="3104"/>
      <c r="AT438" s="3104"/>
      <c r="AU438" s="3104"/>
      <c r="AV438" s="3104"/>
      <c r="AW438" s="1783"/>
      <c r="AX438" s="1783"/>
      <c r="AY438" s="1783"/>
      <c r="AZ438" s="1783"/>
      <c r="BA438" s="1783"/>
      <c r="BB438" s="1783"/>
      <c r="BC438" s="1783"/>
      <c r="BD438" s="1783"/>
      <c r="BE438" s="1783"/>
      <c r="BF438" s="1783"/>
      <c r="BG438" s="1783"/>
      <c r="BH438" s="1783"/>
      <c r="BI438" s="1783"/>
      <c r="BJ438" s="1783"/>
      <c r="BK438" s="1783"/>
      <c r="BL438" s="1783"/>
      <c r="BM438" s="1783"/>
      <c r="BN438" s="1783"/>
      <c r="BO438" s="1783"/>
      <c r="BP438" s="1783"/>
      <c r="BQ438" s="1783"/>
      <c r="BR438" s="1783"/>
      <c r="BS438" s="1783"/>
      <c r="BT438" s="1783"/>
      <c r="BU438" s="1783"/>
      <c r="BV438" s="1783"/>
      <c r="BW438" s="1783"/>
      <c r="BX438" s="1783"/>
    </row>
    <row r="439" spans="1:76">
      <c r="A439" s="3104"/>
      <c r="B439" s="3104"/>
      <c r="C439" s="3215"/>
      <c r="D439" s="3104"/>
      <c r="E439" s="3104"/>
      <c r="F439" s="3104"/>
      <c r="G439" s="3104"/>
      <c r="H439" s="3104"/>
      <c r="I439" s="3104"/>
      <c r="J439" s="3104"/>
      <c r="K439" s="3104"/>
      <c r="L439" s="3104"/>
      <c r="M439" s="3104"/>
      <c r="N439" s="3104"/>
      <c r="O439" s="3104"/>
      <c r="P439" s="3104"/>
      <c r="Q439" s="3104"/>
      <c r="R439" s="3104"/>
      <c r="S439" s="3104"/>
      <c r="T439" s="3215"/>
      <c r="U439" s="3104"/>
      <c r="V439" s="3104"/>
      <c r="W439" s="3104"/>
      <c r="X439" s="3104"/>
      <c r="Y439" s="1783"/>
      <c r="Z439" s="1783"/>
      <c r="AA439" s="1783"/>
      <c r="AB439" s="1783"/>
      <c r="AC439" s="3104"/>
      <c r="AD439" s="3104"/>
      <c r="AE439" s="3104"/>
      <c r="AF439" s="3104"/>
      <c r="AG439" s="3104"/>
      <c r="AH439" s="3104"/>
      <c r="AI439" s="3104"/>
      <c r="AJ439" s="3104"/>
      <c r="AK439" s="3104"/>
      <c r="AL439" s="3104"/>
      <c r="AM439" s="3104"/>
      <c r="AN439" s="3104"/>
      <c r="AO439" s="3104"/>
      <c r="AP439" s="3104"/>
      <c r="AQ439" s="3104"/>
      <c r="AR439" s="3104"/>
      <c r="AS439" s="3104"/>
      <c r="AT439" s="3104"/>
      <c r="AU439" s="3104"/>
      <c r="AV439" s="3104"/>
      <c r="AW439" s="1783"/>
      <c r="AX439" s="1783"/>
      <c r="AY439" s="1783"/>
      <c r="AZ439" s="1783"/>
      <c r="BA439" s="1783"/>
      <c r="BB439" s="1783"/>
      <c r="BC439" s="1783"/>
      <c r="BD439" s="1783"/>
      <c r="BE439" s="1783"/>
      <c r="BF439" s="1783"/>
      <c r="BG439" s="1783"/>
      <c r="BH439" s="1783"/>
      <c r="BI439" s="1783"/>
      <c r="BJ439" s="1783"/>
      <c r="BK439" s="1783"/>
      <c r="BL439" s="1783"/>
      <c r="BM439" s="1783"/>
      <c r="BN439" s="1783"/>
      <c r="BO439" s="1783"/>
      <c r="BP439" s="1783"/>
      <c r="BQ439" s="1783"/>
      <c r="BR439" s="1783"/>
      <c r="BS439" s="1783"/>
      <c r="BT439" s="1783"/>
      <c r="BU439" s="1783"/>
      <c r="BV439" s="1783"/>
      <c r="BW439" s="1783"/>
      <c r="BX439" s="1783"/>
    </row>
    <row r="440" spans="1:76">
      <c r="A440" s="3104"/>
      <c r="B440" s="3104"/>
      <c r="C440" s="3215"/>
      <c r="D440" s="3104"/>
      <c r="E440" s="3104"/>
      <c r="F440" s="3104"/>
      <c r="G440" s="3104"/>
      <c r="H440" s="3104"/>
      <c r="I440" s="3104"/>
      <c r="J440" s="3104"/>
      <c r="K440" s="3104"/>
      <c r="L440" s="3104"/>
      <c r="M440" s="3104"/>
      <c r="N440" s="3104"/>
      <c r="O440" s="3104"/>
      <c r="P440" s="3104"/>
      <c r="Q440" s="3104"/>
      <c r="R440" s="3104"/>
      <c r="S440" s="3104"/>
      <c r="T440" s="3215"/>
      <c r="U440" s="3104"/>
      <c r="V440" s="3104"/>
      <c r="W440" s="3104"/>
      <c r="X440" s="3104"/>
      <c r="Y440" s="1783"/>
      <c r="Z440" s="1783"/>
      <c r="AA440" s="1783"/>
      <c r="AB440" s="1783"/>
      <c r="AC440" s="3104"/>
      <c r="AD440" s="3104"/>
      <c r="AE440" s="3104"/>
      <c r="AF440" s="3104"/>
      <c r="AG440" s="3104"/>
      <c r="AH440" s="3104"/>
      <c r="AI440" s="3104"/>
      <c r="AJ440" s="3104"/>
      <c r="AK440" s="3104"/>
      <c r="AL440" s="3104"/>
      <c r="AM440" s="3104"/>
      <c r="AN440" s="3104"/>
      <c r="AO440" s="3104"/>
      <c r="AP440" s="3104"/>
      <c r="AQ440" s="3104"/>
      <c r="AR440" s="3104"/>
      <c r="AS440" s="3104"/>
      <c r="AT440" s="3104"/>
      <c r="AU440" s="3104"/>
      <c r="AV440" s="3104"/>
      <c r="AW440" s="1783"/>
      <c r="AX440" s="1783"/>
      <c r="AY440" s="1783"/>
      <c r="AZ440" s="1783"/>
      <c r="BA440" s="1783"/>
      <c r="BB440" s="1783"/>
      <c r="BC440" s="1783"/>
      <c r="BD440" s="1783"/>
      <c r="BE440" s="1783"/>
      <c r="BF440" s="1783"/>
      <c r="BG440" s="1783"/>
      <c r="BH440" s="1783"/>
      <c r="BI440" s="1783"/>
      <c r="BJ440" s="1783"/>
      <c r="BK440" s="1783"/>
      <c r="BL440" s="1783"/>
      <c r="BM440" s="1783"/>
      <c r="BN440" s="1783"/>
      <c r="BO440" s="1783"/>
      <c r="BP440" s="1783"/>
      <c r="BQ440" s="1783"/>
      <c r="BR440" s="1783"/>
      <c r="BS440" s="1783"/>
      <c r="BT440" s="1783"/>
      <c r="BU440" s="1783"/>
      <c r="BV440" s="1783"/>
      <c r="BW440" s="1783"/>
      <c r="BX440" s="1783"/>
    </row>
    <row r="441" spans="1:76">
      <c r="A441" s="3104"/>
      <c r="B441" s="3104"/>
      <c r="C441" s="3215"/>
      <c r="D441" s="3104"/>
      <c r="E441" s="3104"/>
      <c r="F441" s="3104"/>
      <c r="G441" s="3104"/>
      <c r="H441" s="3104"/>
      <c r="I441" s="3104"/>
      <c r="J441" s="3104"/>
      <c r="K441" s="3104"/>
      <c r="L441" s="3104"/>
      <c r="M441" s="3104"/>
      <c r="N441" s="3104"/>
      <c r="O441" s="3104"/>
      <c r="P441" s="3104"/>
      <c r="Q441" s="3104"/>
      <c r="R441" s="3104"/>
      <c r="S441" s="3104"/>
      <c r="T441" s="3215"/>
      <c r="U441" s="3104"/>
      <c r="V441" s="3104"/>
      <c r="W441" s="3104"/>
      <c r="X441" s="3104"/>
      <c r="Y441" s="1783"/>
      <c r="Z441" s="1783"/>
      <c r="AA441" s="1783"/>
      <c r="AB441" s="1783"/>
      <c r="AC441" s="3104"/>
      <c r="AD441" s="3104"/>
      <c r="AE441" s="3104"/>
      <c r="AF441" s="3104"/>
      <c r="AG441" s="3104"/>
      <c r="AH441" s="3104"/>
      <c r="AI441" s="3104"/>
      <c r="AJ441" s="3104"/>
      <c r="AK441" s="3104"/>
      <c r="AL441" s="3104"/>
      <c r="AM441" s="3104"/>
      <c r="AN441" s="3104"/>
      <c r="AO441" s="3104"/>
      <c r="AP441" s="3104"/>
      <c r="AQ441" s="3104"/>
      <c r="AR441" s="3104"/>
      <c r="AS441" s="3104"/>
      <c r="AT441" s="3104"/>
      <c r="AU441" s="3104"/>
      <c r="AV441" s="3104"/>
      <c r="AW441" s="1783"/>
      <c r="AX441" s="1783"/>
      <c r="AY441" s="1783"/>
      <c r="AZ441" s="1783"/>
      <c r="BA441" s="1783"/>
      <c r="BB441" s="1783"/>
      <c r="BC441" s="1783"/>
      <c r="BD441" s="1783"/>
      <c r="BE441" s="1783"/>
      <c r="BF441" s="1783"/>
      <c r="BG441" s="1783"/>
      <c r="BH441" s="1783"/>
      <c r="BI441" s="1783"/>
      <c r="BJ441" s="1783"/>
      <c r="BK441" s="1783"/>
      <c r="BL441" s="1783"/>
      <c r="BM441" s="1783"/>
      <c r="BN441" s="1783"/>
      <c r="BO441" s="1783"/>
      <c r="BP441" s="1783"/>
      <c r="BQ441" s="1783"/>
      <c r="BR441" s="1783"/>
      <c r="BS441" s="1783"/>
      <c r="BT441" s="1783"/>
      <c r="BU441" s="1783"/>
      <c r="BV441" s="1783"/>
      <c r="BW441" s="1783"/>
      <c r="BX441" s="1783"/>
    </row>
    <row r="442" spans="1:76">
      <c r="A442" s="3104"/>
      <c r="B442" s="3104"/>
      <c r="C442" s="3215"/>
      <c r="D442" s="3104"/>
      <c r="E442" s="3104"/>
      <c r="F442" s="3104"/>
      <c r="G442" s="3104"/>
      <c r="H442" s="3104"/>
      <c r="I442" s="3104"/>
      <c r="J442" s="3104"/>
      <c r="K442" s="3104"/>
      <c r="L442" s="3104"/>
      <c r="M442" s="3104"/>
      <c r="N442" s="3104"/>
      <c r="O442" s="3104"/>
      <c r="P442" s="3104"/>
      <c r="Q442" s="3104"/>
      <c r="R442" s="3104"/>
      <c r="S442" s="3104"/>
      <c r="T442" s="3215"/>
      <c r="U442" s="3104"/>
      <c r="V442" s="3104"/>
      <c r="W442" s="3104"/>
      <c r="X442" s="3104"/>
      <c r="Y442" s="1783"/>
      <c r="Z442" s="1783"/>
      <c r="AA442" s="1783"/>
      <c r="AB442" s="1783"/>
      <c r="AC442" s="3104"/>
      <c r="AD442" s="3104"/>
      <c r="AE442" s="3104"/>
      <c r="AF442" s="3104"/>
      <c r="AG442" s="3104"/>
      <c r="AH442" s="3104"/>
      <c r="AI442" s="3104"/>
      <c r="AJ442" s="3104"/>
      <c r="AK442" s="3104"/>
      <c r="AL442" s="3104"/>
      <c r="AM442" s="3104"/>
      <c r="AN442" s="3104"/>
      <c r="AO442" s="3104"/>
      <c r="AP442" s="3104"/>
      <c r="AQ442" s="3104"/>
      <c r="AR442" s="3104"/>
      <c r="AS442" s="3104"/>
      <c r="AT442" s="3104"/>
      <c r="AU442" s="3104"/>
      <c r="AV442" s="3104"/>
      <c r="AW442" s="1783"/>
      <c r="AX442" s="1783"/>
      <c r="AY442" s="1783"/>
      <c r="AZ442" s="1783"/>
      <c r="BA442" s="1783"/>
      <c r="BB442" s="1783"/>
      <c r="BC442" s="1783"/>
      <c r="BD442" s="1783"/>
      <c r="BE442" s="1783"/>
      <c r="BF442" s="1783"/>
      <c r="BG442" s="1783"/>
      <c r="BH442" s="1783"/>
      <c r="BI442" s="1783"/>
      <c r="BJ442" s="1783"/>
      <c r="BK442" s="1783"/>
      <c r="BL442" s="1783"/>
      <c r="BM442" s="1783"/>
      <c r="BN442" s="1783"/>
      <c r="BO442" s="1783"/>
      <c r="BP442" s="1783"/>
      <c r="BQ442" s="1783"/>
      <c r="BR442" s="1783"/>
      <c r="BS442" s="1783"/>
      <c r="BT442" s="1783"/>
      <c r="BU442" s="1783"/>
      <c r="BV442" s="1783"/>
      <c r="BW442" s="1783"/>
      <c r="BX442" s="1783"/>
    </row>
    <row r="443" spans="1:76">
      <c r="A443" s="3104"/>
      <c r="B443" s="3104"/>
      <c r="C443" s="3215"/>
      <c r="D443" s="3104"/>
      <c r="E443" s="3104"/>
      <c r="F443" s="3104"/>
      <c r="G443" s="3104"/>
      <c r="H443" s="3104"/>
      <c r="I443" s="3104"/>
      <c r="J443" s="3104"/>
      <c r="K443" s="3104"/>
      <c r="L443" s="3104"/>
      <c r="M443" s="3104"/>
      <c r="N443" s="3104"/>
      <c r="O443" s="3104"/>
      <c r="P443" s="3104"/>
      <c r="Q443" s="3104"/>
      <c r="R443" s="3104"/>
      <c r="S443" s="3104"/>
      <c r="T443" s="3215"/>
      <c r="U443" s="3104"/>
      <c r="V443" s="3104"/>
      <c r="W443" s="3104"/>
      <c r="X443" s="3104"/>
      <c r="Y443" s="1783"/>
      <c r="Z443" s="1783"/>
      <c r="AA443" s="1783"/>
      <c r="AB443" s="1783"/>
      <c r="AC443" s="3104"/>
      <c r="AD443" s="3104"/>
      <c r="AE443" s="3104"/>
      <c r="AF443" s="3104"/>
      <c r="AG443" s="3104"/>
      <c r="AH443" s="3104"/>
      <c r="AI443" s="3104"/>
      <c r="AJ443" s="3104"/>
      <c r="AK443" s="3104"/>
      <c r="AL443" s="3104"/>
      <c r="AM443" s="3104"/>
      <c r="AN443" s="3104"/>
      <c r="AO443" s="3104"/>
      <c r="AP443" s="3104"/>
      <c r="AQ443" s="3104"/>
      <c r="AR443" s="3104"/>
      <c r="AS443" s="3104"/>
      <c r="AT443" s="3104"/>
      <c r="AU443" s="3104"/>
      <c r="AV443" s="3104"/>
      <c r="AW443" s="1783"/>
      <c r="AX443" s="1783"/>
      <c r="AY443" s="1783"/>
      <c r="AZ443" s="1783"/>
      <c r="BA443" s="1783"/>
      <c r="BB443" s="1783"/>
      <c r="BC443" s="1783"/>
      <c r="BD443" s="1783"/>
      <c r="BE443" s="1783"/>
      <c r="BF443" s="1783"/>
      <c r="BG443" s="1783"/>
      <c r="BH443" s="1783"/>
      <c r="BI443" s="1783"/>
      <c r="BJ443" s="1783"/>
      <c r="BK443" s="1783"/>
      <c r="BL443" s="1783"/>
      <c r="BM443" s="1783"/>
      <c r="BN443" s="1783"/>
      <c r="BO443" s="1783"/>
      <c r="BP443" s="1783"/>
      <c r="BQ443" s="1783"/>
      <c r="BR443" s="1783"/>
      <c r="BS443" s="1783"/>
      <c r="BT443" s="1783"/>
      <c r="BU443" s="1783"/>
      <c r="BV443" s="1783"/>
      <c r="BW443" s="1783"/>
      <c r="BX443" s="1783"/>
    </row>
    <row r="444" spans="1:76">
      <c r="A444" s="3104"/>
      <c r="B444" s="3104"/>
      <c r="C444" s="3215"/>
      <c r="D444" s="3104"/>
      <c r="E444" s="3104"/>
      <c r="F444" s="3104"/>
      <c r="G444" s="3104"/>
      <c r="H444" s="3104"/>
      <c r="I444" s="3104"/>
      <c r="J444" s="3104"/>
      <c r="K444" s="3104"/>
      <c r="L444" s="3104"/>
      <c r="M444" s="3104"/>
      <c r="N444" s="3104"/>
      <c r="O444" s="3104"/>
      <c r="P444" s="3104"/>
      <c r="Q444" s="3104"/>
      <c r="R444" s="3104"/>
      <c r="S444" s="3104"/>
      <c r="T444" s="3215"/>
      <c r="U444" s="3104"/>
      <c r="V444" s="3104"/>
      <c r="W444" s="3104"/>
      <c r="X444" s="3104"/>
      <c r="Y444" s="1783"/>
      <c r="Z444" s="1783"/>
      <c r="AA444" s="1783"/>
      <c r="AB444" s="1783"/>
      <c r="AC444" s="3104"/>
      <c r="AD444" s="3104"/>
      <c r="AE444" s="3104"/>
      <c r="AF444" s="3104"/>
      <c r="AG444" s="3104"/>
      <c r="AH444" s="3104"/>
      <c r="AI444" s="3104"/>
      <c r="AJ444" s="3104"/>
      <c r="AK444" s="3104"/>
      <c r="AL444" s="3104"/>
      <c r="AM444" s="3104"/>
      <c r="AN444" s="3104"/>
      <c r="AO444" s="3104"/>
      <c r="AP444" s="3104"/>
      <c r="AQ444" s="3104"/>
      <c r="AR444" s="3104"/>
      <c r="AS444" s="3104"/>
      <c r="AT444" s="3104"/>
      <c r="AU444" s="3104"/>
      <c r="AV444" s="3104"/>
      <c r="AW444" s="1783"/>
      <c r="AX444" s="1783"/>
      <c r="AY444" s="1783"/>
      <c r="AZ444" s="1783"/>
      <c r="BA444" s="1783"/>
      <c r="BB444" s="1783"/>
      <c r="BC444" s="1783"/>
      <c r="BD444" s="1783"/>
      <c r="BE444" s="1783"/>
      <c r="BF444" s="1783"/>
      <c r="BG444" s="1783"/>
      <c r="BH444" s="1783"/>
      <c r="BI444" s="1783"/>
      <c r="BJ444" s="1783"/>
      <c r="BK444" s="1783"/>
      <c r="BL444" s="1783"/>
      <c r="BM444" s="1783"/>
      <c r="BN444" s="1783"/>
      <c r="BO444" s="1783"/>
      <c r="BP444" s="1783"/>
      <c r="BQ444" s="1783"/>
      <c r="BR444" s="1783"/>
      <c r="BS444" s="1783"/>
      <c r="BT444" s="1783"/>
      <c r="BU444" s="1783"/>
      <c r="BV444" s="1783"/>
      <c r="BW444" s="1783"/>
      <c r="BX444" s="1783"/>
    </row>
    <row r="445" spans="1:76">
      <c r="A445" s="3104"/>
      <c r="B445" s="3104"/>
      <c r="C445" s="3215"/>
      <c r="D445" s="3104"/>
      <c r="E445" s="3104"/>
      <c r="F445" s="3104"/>
      <c r="G445" s="3104"/>
      <c r="H445" s="3104"/>
      <c r="I445" s="3104"/>
      <c r="J445" s="3104"/>
      <c r="K445" s="3104"/>
      <c r="L445" s="3104"/>
      <c r="M445" s="3104"/>
      <c r="N445" s="3104"/>
      <c r="O445" s="3104"/>
      <c r="P445" s="3104"/>
      <c r="Q445" s="3104"/>
      <c r="R445" s="3104"/>
      <c r="S445" s="3104"/>
      <c r="T445" s="3215"/>
      <c r="U445" s="3104"/>
      <c r="V445" s="3104"/>
      <c r="W445" s="3104"/>
      <c r="X445" s="3104"/>
      <c r="Y445" s="1783"/>
      <c r="Z445" s="1783"/>
      <c r="AA445" s="1783"/>
      <c r="AB445" s="1783"/>
      <c r="AC445" s="3104"/>
      <c r="AD445" s="3104"/>
      <c r="AE445" s="3104"/>
      <c r="AF445" s="3104"/>
      <c r="AG445" s="3104"/>
      <c r="AH445" s="3104"/>
      <c r="AI445" s="3104"/>
      <c r="AJ445" s="3104"/>
      <c r="AK445" s="3104"/>
      <c r="AL445" s="3104"/>
      <c r="AM445" s="3104"/>
      <c r="AN445" s="3104"/>
      <c r="AO445" s="3104"/>
      <c r="AP445" s="3104"/>
      <c r="AQ445" s="3104"/>
      <c r="AR445" s="3104"/>
      <c r="AS445" s="3104"/>
      <c r="AT445" s="3104"/>
      <c r="AU445" s="3104"/>
      <c r="AV445" s="3104"/>
      <c r="AW445" s="1783"/>
      <c r="AX445" s="1783"/>
      <c r="AY445" s="1783"/>
      <c r="AZ445" s="1783"/>
      <c r="BA445" s="1783"/>
      <c r="BB445" s="1783"/>
      <c r="BC445" s="1783"/>
      <c r="BD445" s="1783"/>
      <c r="BE445" s="1783"/>
      <c r="BF445" s="1783"/>
      <c r="BG445" s="1783"/>
      <c r="BH445" s="1783"/>
      <c r="BI445" s="1783"/>
      <c r="BJ445" s="1783"/>
      <c r="BK445" s="1783"/>
      <c r="BL445" s="1783"/>
      <c r="BM445" s="1783"/>
      <c r="BN445" s="1783"/>
      <c r="BO445" s="1783"/>
      <c r="BP445" s="1783"/>
      <c r="BQ445" s="1783"/>
      <c r="BR445" s="1783"/>
      <c r="BS445" s="1783"/>
      <c r="BT445" s="1783"/>
      <c r="BU445" s="1783"/>
      <c r="BV445" s="1783"/>
      <c r="BW445" s="1783"/>
      <c r="BX445" s="1783"/>
    </row>
    <row r="446" spans="1:76">
      <c r="A446" s="3104"/>
      <c r="B446" s="3104"/>
      <c r="C446" s="3215"/>
      <c r="D446" s="3104"/>
      <c r="E446" s="3104"/>
      <c r="F446" s="3104"/>
      <c r="G446" s="3104"/>
      <c r="H446" s="3104"/>
      <c r="I446" s="3104"/>
      <c r="J446" s="3104"/>
      <c r="K446" s="3104"/>
      <c r="L446" s="3104"/>
      <c r="M446" s="3104"/>
      <c r="N446" s="3104"/>
      <c r="O446" s="3104"/>
      <c r="P446" s="3104"/>
      <c r="Q446" s="3104"/>
      <c r="R446" s="3104"/>
      <c r="S446" s="3104"/>
      <c r="T446" s="3215"/>
      <c r="U446" s="3104"/>
      <c r="V446" s="3104"/>
      <c r="W446" s="3104"/>
      <c r="X446" s="3104"/>
      <c r="Y446" s="1783"/>
      <c r="Z446" s="1783"/>
      <c r="AA446" s="1783"/>
      <c r="AB446" s="1783"/>
      <c r="AC446" s="3104"/>
      <c r="AD446" s="3104"/>
      <c r="AE446" s="3104"/>
      <c r="AF446" s="3104"/>
      <c r="AG446" s="3104"/>
      <c r="AH446" s="3104"/>
      <c r="AI446" s="3104"/>
      <c r="AJ446" s="3104"/>
      <c r="AK446" s="3104"/>
      <c r="AL446" s="3104"/>
      <c r="AM446" s="3104"/>
      <c r="AN446" s="3104"/>
      <c r="AO446" s="3104"/>
      <c r="AP446" s="3104"/>
      <c r="AQ446" s="3104"/>
      <c r="AR446" s="3104"/>
      <c r="AS446" s="3104"/>
      <c r="AT446" s="3104"/>
      <c r="AU446" s="3104"/>
      <c r="AV446" s="3104"/>
      <c r="AW446" s="1783"/>
      <c r="AX446" s="1783"/>
      <c r="AY446" s="1783"/>
      <c r="AZ446" s="1783"/>
      <c r="BA446" s="1783"/>
      <c r="BB446" s="1783"/>
      <c r="BC446" s="1783"/>
      <c r="BD446" s="1783"/>
      <c r="BE446" s="1783"/>
      <c r="BF446" s="1783"/>
      <c r="BG446" s="1783"/>
      <c r="BH446" s="1783"/>
      <c r="BI446" s="1783"/>
      <c r="BJ446" s="1783"/>
      <c r="BK446" s="1783"/>
      <c r="BL446" s="1783"/>
      <c r="BM446" s="1783"/>
      <c r="BN446" s="1783"/>
      <c r="BO446" s="1783"/>
      <c r="BP446" s="1783"/>
      <c r="BQ446" s="1783"/>
      <c r="BR446" s="1783"/>
      <c r="BS446" s="1783"/>
      <c r="BT446" s="1783"/>
      <c r="BU446" s="1783"/>
      <c r="BV446" s="1783"/>
      <c r="BW446" s="1783"/>
      <c r="BX446" s="1783"/>
    </row>
    <row r="447" spans="1:76">
      <c r="A447" s="3104"/>
      <c r="B447" s="3104"/>
      <c r="C447" s="3215"/>
      <c r="D447" s="3104"/>
      <c r="E447" s="3104"/>
      <c r="F447" s="3104"/>
      <c r="G447" s="3104"/>
      <c r="H447" s="3104"/>
      <c r="I447" s="3104"/>
      <c r="J447" s="3104"/>
      <c r="K447" s="3104"/>
      <c r="L447" s="3104"/>
      <c r="M447" s="3104"/>
      <c r="N447" s="3104"/>
      <c r="O447" s="3104"/>
      <c r="P447" s="3104"/>
      <c r="Q447" s="3104"/>
      <c r="R447" s="3104"/>
      <c r="S447" s="3104"/>
      <c r="T447" s="3215"/>
      <c r="U447" s="3104"/>
      <c r="V447" s="3104"/>
      <c r="W447" s="3104"/>
      <c r="X447" s="3104"/>
      <c r="Y447" s="1783"/>
      <c r="Z447" s="1783"/>
      <c r="AA447" s="1783"/>
      <c r="AB447" s="1783"/>
      <c r="AC447" s="3104"/>
      <c r="AD447" s="3104"/>
      <c r="AE447" s="3104"/>
      <c r="AF447" s="3104"/>
      <c r="AG447" s="3104"/>
      <c r="AH447" s="3104"/>
      <c r="AI447" s="3104"/>
      <c r="AJ447" s="3104"/>
      <c r="AK447" s="3104"/>
      <c r="AL447" s="3104"/>
      <c r="AM447" s="3104"/>
      <c r="AN447" s="3104"/>
      <c r="AO447" s="3104"/>
      <c r="AP447" s="3104"/>
      <c r="AQ447" s="3104"/>
      <c r="AR447" s="3104"/>
      <c r="AS447" s="3104"/>
      <c r="AT447" s="3104"/>
      <c r="AU447" s="3104"/>
      <c r="AV447" s="3104"/>
      <c r="AW447" s="1783"/>
      <c r="AX447" s="1783"/>
      <c r="AY447" s="1783"/>
      <c r="AZ447" s="1783"/>
      <c r="BA447" s="1783"/>
      <c r="BB447" s="1783"/>
      <c r="BC447" s="1783"/>
      <c r="BD447" s="1783"/>
      <c r="BE447" s="1783"/>
      <c r="BF447" s="1783"/>
      <c r="BG447" s="1783"/>
      <c r="BH447" s="1783"/>
      <c r="BI447" s="1783"/>
      <c r="BJ447" s="1783"/>
      <c r="BK447" s="1783"/>
      <c r="BL447" s="1783"/>
      <c r="BM447" s="1783"/>
      <c r="BN447" s="1783"/>
      <c r="BO447" s="1783"/>
      <c r="BP447" s="1783"/>
      <c r="BQ447" s="1783"/>
      <c r="BR447" s="1783"/>
      <c r="BS447" s="1783"/>
      <c r="BT447" s="1783"/>
      <c r="BU447" s="1783"/>
      <c r="BV447" s="1783"/>
      <c r="BW447" s="1783"/>
      <c r="BX447" s="1783"/>
    </row>
    <row r="448" spans="1:76">
      <c r="A448" s="3104"/>
      <c r="B448" s="3104"/>
      <c r="C448" s="3215"/>
      <c r="D448" s="3104"/>
      <c r="E448" s="3104"/>
      <c r="F448" s="3104"/>
      <c r="G448" s="3104"/>
      <c r="H448" s="3104"/>
      <c r="I448" s="3104"/>
      <c r="J448" s="3104"/>
      <c r="K448" s="3104"/>
      <c r="L448" s="3104"/>
      <c r="M448" s="3104"/>
      <c r="N448" s="3104"/>
      <c r="O448" s="3104"/>
      <c r="P448" s="3104"/>
      <c r="Q448" s="3104"/>
      <c r="R448" s="3104"/>
      <c r="S448" s="3104"/>
      <c r="T448" s="3215"/>
      <c r="U448" s="3104"/>
      <c r="V448" s="3104"/>
      <c r="W448" s="3104"/>
      <c r="X448" s="3104"/>
      <c r="Y448" s="1783"/>
      <c r="Z448" s="1783"/>
      <c r="AA448" s="1783"/>
      <c r="AB448" s="1783"/>
      <c r="AC448" s="3104"/>
      <c r="AD448" s="3104"/>
      <c r="AE448" s="3104"/>
      <c r="AF448" s="3104"/>
      <c r="AG448" s="3104"/>
      <c r="AH448" s="3104"/>
      <c r="AI448" s="3104"/>
      <c r="AJ448" s="3104"/>
      <c r="AK448" s="3104"/>
      <c r="AL448" s="3104"/>
      <c r="AM448" s="3104"/>
      <c r="AN448" s="3104"/>
      <c r="AO448" s="3104"/>
      <c r="AP448" s="3104"/>
      <c r="AQ448" s="3104"/>
      <c r="AR448" s="3104"/>
      <c r="AS448" s="3104"/>
      <c r="AT448" s="3104"/>
      <c r="AU448" s="3104"/>
      <c r="AV448" s="3104"/>
      <c r="AW448" s="1783"/>
      <c r="AX448" s="1783"/>
      <c r="AY448" s="1783"/>
      <c r="AZ448" s="1783"/>
      <c r="BA448" s="1783"/>
      <c r="BB448" s="1783"/>
      <c r="BC448" s="1783"/>
      <c r="BD448" s="1783"/>
      <c r="BE448" s="1783"/>
      <c r="BF448" s="1783"/>
      <c r="BG448" s="1783"/>
      <c r="BH448" s="1783"/>
      <c r="BI448" s="1783"/>
      <c r="BJ448" s="1783"/>
      <c r="BK448" s="1783"/>
      <c r="BL448" s="1783"/>
      <c r="BM448" s="1783"/>
      <c r="BN448" s="1783"/>
      <c r="BO448" s="1783"/>
      <c r="BP448" s="1783"/>
      <c r="BQ448" s="1783"/>
      <c r="BR448" s="1783"/>
      <c r="BS448" s="1783"/>
      <c r="BT448" s="1783"/>
      <c r="BU448" s="1783"/>
      <c r="BV448" s="1783"/>
      <c r="BW448" s="1783"/>
      <c r="BX448" s="1783"/>
    </row>
    <row r="449" spans="1:76">
      <c r="A449" s="3104"/>
      <c r="B449" s="3104"/>
      <c r="C449" s="3215"/>
      <c r="D449" s="3104"/>
      <c r="E449" s="3104"/>
      <c r="F449" s="3104"/>
      <c r="G449" s="3104"/>
      <c r="H449" s="3104"/>
      <c r="I449" s="3104"/>
      <c r="J449" s="3104"/>
      <c r="K449" s="3104"/>
      <c r="L449" s="3104"/>
      <c r="M449" s="3104"/>
      <c r="N449" s="3104"/>
      <c r="O449" s="3104"/>
      <c r="P449" s="3104"/>
      <c r="Q449" s="3104"/>
      <c r="R449" s="3104"/>
      <c r="S449" s="3104"/>
      <c r="T449" s="3215"/>
      <c r="U449" s="3104"/>
      <c r="V449" s="3104"/>
      <c r="W449" s="3104"/>
      <c r="X449" s="3104"/>
      <c r="Y449" s="1783"/>
      <c r="Z449" s="1783"/>
      <c r="AA449" s="1783"/>
      <c r="AB449" s="1783"/>
      <c r="AC449" s="3104"/>
      <c r="AD449" s="3104"/>
      <c r="AE449" s="3104"/>
      <c r="AF449" s="3104"/>
      <c r="AG449" s="3104"/>
      <c r="AH449" s="3104"/>
      <c r="AI449" s="3104"/>
      <c r="AJ449" s="3104"/>
      <c r="AK449" s="3104"/>
      <c r="AL449" s="3104"/>
      <c r="AM449" s="3104"/>
      <c r="AN449" s="3104"/>
      <c r="AO449" s="3104"/>
      <c r="AP449" s="3104"/>
      <c r="AQ449" s="3104"/>
      <c r="AR449" s="3104"/>
      <c r="AS449" s="3104"/>
      <c r="AT449" s="3104"/>
      <c r="AU449" s="3104"/>
      <c r="AV449" s="3104"/>
      <c r="AW449" s="1783"/>
      <c r="AX449" s="1783"/>
      <c r="AY449" s="1783"/>
      <c r="AZ449" s="1783"/>
      <c r="BA449" s="1783"/>
      <c r="BB449" s="1783"/>
      <c r="BC449" s="1783"/>
      <c r="BD449" s="1783"/>
      <c r="BE449" s="1783"/>
      <c r="BF449" s="1783"/>
      <c r="BG449" s="1783"/>
      <c r="BH449" s="1783"/>
      <c r="BI449" s="1783"/>
      <c r="BJ449" s="1783"/>
      <c r="BK449" s="1783"/>
      <c r="BL449" s="1783"/>
      <c r="BM449" s="1783"/>
      <c r="BN449" s="1783"/>
      <c r="BO449" s="1783"/>
      <c r="BP449" s="1783"/>
      <c r="BQ449" s="1783"/>
      <c r="BR449" s="1783"/>
      <c r="BS449" s="1783"/>
      <c r="BT449" s="1783"/>
      <c r="BU449" s="1783"/>
      <c r="BV449" s="1783"/>
      <c r="BW449" s="1783"/>
      <c r="BX449" s="1783"/>
    </row>
    <row r="450" spans="1:76">
      <c r="A450" s="3104"/>
      <c r="B450" s="3104"/>
      <c r="C450" s="3215"/>
      <c r="D450" s="3104"/>
      <c r="E450" s="3104"/>
      <c r="F450" s="3104"/>
      <c r="G450" s="3104"/>
      <c r="H450" s="3104"/>
      <c r="I450" s="3104"/>
      <c r="J450" s="3104"/>
      <c r="K450" s="3104"/>
      <c r="L450" s="3104"/>
      <c r="M450" s="3104"/>
      <c r="N450" s="3104"/>
      <c r="O450" s="3104"/>
      <c r="P450" s="3104"/>
      <c r="Q450" s="3104"/>
      <c r="R450" s="3104"/>
      <c r="S450" s="3104"/>
      <c r="T450" s="3215"/>
      <c r="U450" s="3104"/>
      <c r="V450" s="3104"/>
      <c r="W450" s="3104"/>
      <c r="X450" s="3104"/>
      <c r="Y450" s="1783"/>
      <c r="Z450" s="1783"/>
      <c r="AA450" s="1783"/>
      <c r="AB450" s="1783"/>
      <c r="AC450" s="3104"/>
      <c r="AD450" s="3104"/>
      <c r="AE450" s="3104"/>
      <c r="AF450" s="3104"/>
      <c r="AG450" s="3104"/>
      <c r="AH450" s="3104"/>
      <c r="AI450" s="3104"/>
      <c r="AJ450" s="3104"/>
      <c r="AK450" s="3104"/>
      <c r="AL450" s="3104"/>
      <c r="AM450" s="3104"/>
      <c r="AN450" s="3104"/>
      <c r="AO450" s="3104"/>
      <c r="AP450" s="3104"/>
      <c r="AQ450" s="3104"/>
      <c r="AR450" s="3104"/>
      <c r="AS450" s="3104"/>
      <c r="AT450" s="3104"/>
      <c r="AU450" s="3104"/>
      <c r="AV450" s="3104"/>
      <c r="AW450" s="1783"/>
      <c r="AX450" s="1783"/>
      <c r="AY450" s="1783"/>
      <c r="AZ450" s="1783"/>
      <c r="BA450" s="1783"/>
      <c r="BB450" s="1783"/>
      <c r="BC450" s="1783"/>
      <c r="BD450" s="1783"/>
      <c r="BE450" s="1783"/>
      <c r="BF450" s="1783"/>
      <c r="BG450" s="1783"/>
      <c r="BH450" s="1783"/>
      <c r="BI450" s="1783"/>
      <c r="BJ450" s="1783"/>
      <c r="BK450" s="1783"/>
      <c r="BL450" s="1783"/>
      <c r="BM450" s="1783"/>
      <c r="BN450" s="1783"/>
      <c r="BO450" s="1783"/>
      <c r="BP450" s="1783"/>
      <c r="BQ450" s="1783"/>
      <c r="BR450" s="1783"/>
      <c r="BS450" s="1783"/>
      <c r="BT450" s="1783"/>
      <c r="BU450" s="1783"/>
      <c r="BV450" s="1783"/>
      <c r="BW450" s="1783"/>
      <c r="BX450" s="1783"/>
    </row>
    <row r="451" spans="1:76">
      <c r="A451" s="3104"/>
      <c r="B451" s="3104"/>
      <c r="C451" s="3215"/>
      <c r="D451" s="3104"/>
      <c r="E451" s="3104"/>
      <c r="F451" s="3104"/>
      <c r="G451" s="3104"/>
      <c r="H451" s="3104"/>
      <c r="I451" s="3104"/>
      <c r="J451" s="3104"/>
      <c r="K451" s="3104"/>
      <c r="L451" s="3104"/>
      <c r="M451" s="3104"/>
      <c r="N451" s="3104"/>
      <c r="O451" s="3104"/>
      <c r="P451" s="3104"/>
      <c r="Q451" s="3104"/>
      <c r="R451" s="3104"/>
      <c r="S451" s="3104"/>
      <c r="T451" s="3215"/>
      <c r="U451" s="3104"/>
      <c r="V451" s="3104"/>
      <c r="W451" s="3104"/>
      <c r="X451" s="3104"/>
      <c r="Y451" s="1783"/>
      <c r="Z451" s="1783"/>
      <c r="AA451" s="1783"/>
      <c r="AB451" s="1783"/>
      <c r="AC451" s="3104"/>
      <c r="AD451" s="3104"/>
      <c r="AE451" s="3104"/>
      <c r="AF451" s="3104"/>
      <c r="AG451" s="3104"/>
      <c r="AH451" s="3104"/>
      <c r="AI451" s="3104"/>
      <c r="AJ451" s="3104"/>
      <c r="AK451" s="3104"/>
      <c r="AL451" s="3104"/>
      <c r="AM451" s="3104"/>
      <c r="AN451" s="3104"/>
      <c r="AO451" s="3104"/>
      <c r="AP451" s="3104"/>
      <c r="AQ451" s="3104"/>
      <c r="AR451" s="3104"/>
      <c r="AS451" s="3104"/>
      <c r="AT451" s="3104"/>
      <c r="AU451" s="3104"/>
      <c r="AV451" s="3104"/>
      <c r="AW451" s="1783"/>
      <c r="AX451" s="1783"/>
      <c r="AY451" s="1783"/>
      <c r="AZ451" s="1783"/>
      <c r="BA451" s="1783"/>
      <c r="BB451" s="1783"/>
      <c r="BC451" s="1783"/>
      <c r="BD451" s="1783"/>
      <c r="BE451" s="1783"/>
      <c r="BF451" s="1783"/>
      <c r="BG451" s="1783"/>
      <c r="BH451" s="1783"/>
      <c r="BI451" s="1783"/>
      <c r="BJ451" s="1783"/>
      <c r="BK451" s="1783"/>
      <c r="BL451" s="1783"/>
      <c r="BM451" s="1783"/>
      <c r="BN451" s="1783"/>
      <c r="BO451" s="1783"/>
      <c r="BP451" s="1783"/>
      <c r="BQ451" s="1783"/>
      <c r="BR451" s="1783"/>
      <c r="BS451" s="1783"/>
      <c r="BT451" s="1783"/>
      <c r="BU451" s="1783"/>
      <c r="BV451" s="1783"/>
      <c r="BW451" s="1783"/>
      <c r="BX451" s="1783"/>
    </row>
    <row r="452" spans="1:76">
      <c r="A452" s="3104"/>
      <c r="B452" s="3104"/>
      <c r="C452" s="3215"/>
      <c r="D452" s="3104"/>
      <c r="E452" s="3104"/>
      <c r="F452" s="3104"/>
      <c r="G452" s="3104"/>
      <c r="H452" s="3104"/>
      <c r="I452" s="3104"/>
      <c r="J452" s="3104"/>
      <c r="K452" s="3104"/>
      <c r="L452" s="3104"/>
      <c r="M452" s="3104"/>
      <c r="N452" s="3104"/>
      <c r="O452" s="3104"/>
      <c r="P452" s="3104"/>
      <c r="Q452" s="3104"/>
      <c r="R452" s="3104"/>
      <c r="S452" s="3104"/>
      <c r="T452" s="3215"/>
      <c r="U452" s="3104"/>
      <c r="V452" s="3104"/>
      <c r="W452" s="3104"/>
      <c r="X452" s="3104"/>
      <c r="Y452" s="1783"/>
      <c r="Z452" s="1783"/>
      <c r="AA452" s="1783"/>
      <c r="AB452" s="1783"/>
      <c r="AC452" s="3104"/>
      <c r="AD452" s="3104"/>
      <c r="AE452" s="3104"/>
      <c r="AF452" s="3104"/>
      <c r="AG452" s="3104"/>
      <c r="AH452" s="3104"/>
      <c r="AI452" s="3104"/>
      <c r="AJ452" s="3104"/>
      <c r="AK452" s="3104"/>
      <c r="AL452" s="3104"/>
      <c r="AM452" s="3104"/>
      <c r="AN452" s="3104"/>
      <c r="AO452" s="3104"/>
      <c r="AP452" s="3104"/>
      <c r="AQ452" s="3104"/>
      <c r="AR452" s="3104"/>
      <c r="AS452" s="3104"/>
      <c r="AT452" s="3104"/>
      <c r="AU452" s="3104"/>
      <c r="AV452" s="3104"/>
      <c r="AW452" s="1783"/>
      <c r="AX452" s="1783"/>
      <c r="AY452" s="1783"/>
      <c r="AZ452" s="1783"/>
      <c r="BA452" s="1783"/>
      <c r="BB452" s="1783"/>
      <c r="BC452" s="1783"/>
      <c r="BD452" s="1783"/>
      <c r="BE452" s="1783"/>
      <c r="BF452" s="1783"/>
      <c r="BG452" s="1783"/>
      <c r="BH452" s="1783"/>
      <c r="BI452" s="1783"/>
      <c r="BJ452" s="1783"/>
      <c r="BK452" s="1783"/>
      <c r="BL452" s="1783"/>
      <c r="BM452" s="1783"/>
      <c r="BN452" s="1783"/>
      <c r="BO452" s="1783"/>
      <c r="BP452" s="1783"/>
      <c r="BQ452" s="1783"/>
      <c r="BR452" s="1783"/>
      <c r="BS452" s="1783"/>
      <c r="BT452" s="1783"/>
      <c r="BU452" s="1783"/>
      <c r="BV452" s="1783"/>
      <c r="BW452" s="1783"/>
      <c r="BX452" s="1783"/>
    </row>
    <row r="453" spans="1:76">
      <c r="A453" s="3104"/>
      <c r="B453" s="3104"/>
      <c r="C453" s="3215"/>
      <c r="D453" s="3104"/>
      <c r="E453" s="3104"/>
      <c r="F453" s="3104"/>
      <c r="G453" s="3104"/>
      <c r="H453" s="3104"/>
      <c r="I453" s="3104"/>
      <c r="J453" s="3104"/>
      <c r="K453" s="3104"/>
      <c r="L453" s="3104"/>
      <c r="M453" s="3104"/>
      <c r="N453" s="3104"/>
      <c r="O453" s="3104"/>
      <c r="P453" s="3104"/>
      <c r="Q453" s="3104"/>
      <c r="R453" s="3104"/>
      <c r="S453" s="3104"/>
      <c r="T453" s="3215"/>
      <c r="U453" s="3104"/>
      <c r="V453" s="3104"/>
      <c r="W453" s="3104"/>
      <c r="X453" s="3104"/>
      <c r="Y453" s="1783"/>
      <c r="Z453" s="1783"/>
      <c r="AA453" s="1783"/>
      <c r="AB453" s="1783"/>
      <c r="AC453" s="3104"/>
      <c r="AD453" s="3104"/>
      <c r="AE453" s="3104"/>
      <c r="AF453" s="3104"/>
      <c r="AG453" s="3104"/>
      <c r="AH453" s="3104"/>
      <c r="AI453" s="3104"/>
      <c r="AJ453" s="3104"/>
      <c r="AK453" s="3104"/>
      <c r="AL453" s="3104"/>
      <c r="AM453" s="3104"/>
      <c r="AN453" s="3104"/>
      <c r="AO453" s="3104"/>
      <c r="AP453" s="3104"/>
      <c r="AQ453" s="3104"/>
      <c r="AR453" s="3104"/>
      <c r="AS453" s="3104"/>
      <c r="AT453" s="3104"/>
      <c r="AU453" s="3104"/>
      <c r="AV453" s="3104"/>
      <c r="AW453" s="1783"/>
      <c r="AX453" s="1783"/>
      <c r="AY453" s="1783"/>
      <c r="AZ453" s="1783"/>
      <c r="BA453" s="1783"/>
      <c r="BB453" s="1783"/>
      <c r="BC453" s="1783"/>
      <c r="BD453" s="1783"/>
      <c r="BE453" s="1783"/>
      <c r="BF453" s="1783"/>
      <c r="BG453" s="1783"/>
      <c r="BH453" s="1783"/>
      <c r="BI453" s="1783"/>
      <c r="BJ453" s="1783"/>
      <c r="BK453" s="1783"/>
      <c r="BL453" s="1783"/>
      <c r="BM453" s="1783"/>
      <c r="BN453" s="1783"/>
      <c r="BO453" s="1783"/>
      <c r="BP453" s="1783"/>
      <c r="BQ453" s="1783"/>
      <c r="BR453" s="1783"/>
      <c r="BS453" s="1783"/>
      <c r="BT453" s="1783"/>
      <c r="BU453" s="1783"/>
      <c r="BV453" s="1783"/>
      <c r="BW453" s="1783"/>
      <c r="BX453" s="1783"/>
    </row>
    <row r="454" spans="1:76">
      <c r="A454" s="3104"/>
      <c r="B454" s="3104"/>
      <c r="C454" s="3215"/>
      <c r="D454" s="3104"/>
      <c r="E454" s="3104"/>
      <c r="F454" s="3104"/>
      <c r="G454" s="3104"/>
      <c r="H454" s="3104"/>
      <c r="I454" s="3104"/>
      <c r="J454" s="3104"/>
      <c r="K454" s="3104"/>
      <c r="L454" s="3104"/>
      <c r="M454" s="3104"/>
      <c r="N454" s="3104"/>
      <c r="O454" s="3104"/>
      <c r="P454" s="3104"/>
      <c r="Q454" s="3104"/>
      <c r="R454" s="3104"/>
      <c r="S454" s="3104"/>
      <c r="T454" s="3215"/>
      <c r="U454" s="3104"/>
      <c r="V454" s="3104"/>
      <c r="W454" s="3104"/>
      <c r="X454" s="3104"/>
      <c r="Y454" s="1783"/>
      <c r="Z454" s="1783"/>
      <c r="AA454" s="1783"/>
      <c r="AB454" s="1783"/>
      <c r="AC454" s="3104"/>
      <c r="AD454" s="3104"/>
      <c r="AE454" s="3104"/>
      <c r="AF454" s="3104"/>
      <c r="AG454" s="3104"/>
      <c r="AH454" s="3104"/>
      <c r="AI454" s="3104"/>
      <c r="AJ454" s="3104"/>
      <c r="AK454" s="3104"/>
      <c r="AL454" s="3104"/>
      <c r="AM454" s="3104"/>
      <c r="AN454" s="3104"/>
      <c r="AO454" s="3104"/>
      <c r="AP454" s="3104"/>
      <c r="AQ454" s="3104"/>
      <c r="AR454" s="3104"/>
      <c r="AS454" s="3104"/>
      <c r="AT454" s="3104"/>
      <c r="AU454" s="3104"/>
      <c r="AV454" s="3104"/>
      <c r="AW454" s="1783"/>
      <c r="AX454" s="1783"/>
      <c r="AY454" s="1783"/>
      <c r="AZ454" s="1783"/>
      <c r="BA454" s="1783"/>
      <c r="BB454" s="1783"/>
      <c r="BC454" s="1783"/>
      <c r="BD454" s="1783"/>
      <c r="BE454" s="1783"/>
      <c r="BF454" s="1783"/>
      <c r="BG454" s="1783"/>
      <c r="BH454" s="1783"/>
      <c r="BI454" s="1783"/>
      <c r="BJ454" s="1783"/>
      <c r="BK454" s="1783"/>
      <c r="BL454" s="1783"/>
      <c r="BM454" s="1783"/>
      <c r="BN454" s="1783"/>
      <c r="BO454" s="1783"/>
      <c r="BP454" s="1783"/>
      <c r="BQ454" s="1783"/>
      <c r="BR454" s="1783"/>
      <c r="BS454" s="1783"/>
      <c r="BT454" s="1783"/>
      <c r="BU454" s="1783"/>
      <c r="BV454" s="1783"/>
      <c r="BW454" s="1783"/>
      <c r="BX454" s="1783"/>
    </row>
    <row r="455" spans="1:76">
      <c r="A455" s="3104"/>
      <c r="B455" s="3104"/>
      <c r="C455" s="3215"/>
      <c r="D455" s="3104"/>
      <c r="E455" s="3104"/>
      <c r="F455" s="3104"/>
      <c r="G455" s="3104"/>
      <c r="H455" s="3104"/>
      <c r="I455" s="3104"/>
      <c r="J455" s="3104"/>
      <c r="K455" s="3104"/>
      <c r="L455" s="3104"/>
      <c r="M455" s="3104"/>
      <c r="N455" s="3104"/>
      <c r="O455" s="3104"/>
      <c r="P455" s="3104"/>
      <c r="Q455" s="3104"/>
      <c r="R455" s="3104"/>
      <c r="S455" s="3104"/>
      <c r="T455" s="3215"/>
      <c r="U455" s="3104"/>
      <c r="V455" s="3104"/>
      <c r="W455" s="3104"/>
      <c r="X455" s="3104"/>
      <c r="Y455" s="1783"/>
      <c r="Z455" s="1783"/>
      <c r="AA455" s="1783"/>
      <c r="AB455" s="1783"/>
      <c r="AC455" s="3104"/>
      <c r="AD455" s="3104"/>
      <c r="AE455" s="3104"/>
      <c r="AF455" s="3104"/>
      <c r="AG455" s="3104"/>
      <c r="AH455" s="3104"/>
      <c r="AI455" s="3104"/>
      <c r="AJ455" s="3104"/>
      <c r="AK455" s="3104"/>
      <c r="AL455" s="3104"/>
      <c r="AM455" s="3104"/>
      <c r="AN455" s="3104"/>
      <c r="AO455" s="3104"/>
      <c r="AP455" s="3104"/>
      <c r="AQ455" s="3104"/>
      <c r="AR455" s="3104"/>
      <c r="AS455" s="3104"/>
      <c r="AT455" s="3104"/>
      <c r="AU455" s="3104"/>
      <c r="AV455" s="3104"/>
      <c r="AW455" s="1783"/>
      <c r="AX455" s="1783"/>
      <c r="AY455" s="1783"/>
      <c r="AZ455" s="1783"/>
      <c r="BA455" s="1783"/>
      <c r="BB455" s="1783"/>
      <c r="BC455" s="1783"/>
      <c r="BD455" s="1783"/>
      <c r="BE455" s="1783"/>
      <c r="BF455" s="1783"/>
      <c r="BG455" s="1783"/>
      <c r="BH455" s="1783"/>
      <c r="BI455" s="1783"/>
      <c r="BJ455" s="1783"/>
      <c r="BK455" s="1783"/>
      <c r="BL455" s="1783"/>
      <c r="BM455" s="1783"/>
      <c r="BN455" s="1783"/>
      <c r="BO455" s="1783"/>
      <c r="BP455" s="1783"/>
      <c r="BQ455" s="1783"/>
      <c r="BR455" s="1783"/>
      <c r="BS455" s="1783"/>
      <c r="BT455" s="1783"/>
      <c r="BU455" s="1783"/>
      <c r="BV455" s="1783"/>
      <c r="BW455" s="1783"/>
      <c r="BX455" s="1783"/>
    </row>
    <row r="456" spans="1:76">
      <c r="A456" s="3104"/>
      <c r="B456" s="3104"/>
      <c r="C456" s="3215"/>
      <c r="D456" s="3104"/>
      <c r="E456" s="3104"/>
      <c r="F456" s="3104"/>
      <c r="G456" s="3104"/>
      <c r="H456" s="3104"/>
      <c r="I456" s="3104"/>
      <c r="J456" s="3104"/>
      <c r="K456" s="3104"/>
      <c r="L456" s="3104"/>
      <c r="M456" s="3104"/>
      <c r="N456" s="3104"/>
      <c r="O456" s="3104"/>
      <c r="P456" s="3104"/>
      <c r="Q456" s="3104"/>
      <c r="R456" s="3104"/>
      <c r="S456" s="3104"/>
      <c r="T456" s="3215"/>
      <c r="U456" s="3104"/>
      <c r="V456" s="3104"/>
      <c r="W456" s="3104"/>
      <c r="X456" s="3104"/>
      <c r="Y456" s="1783"/>
      <c r="Z456" s="1783"/>
      <c r="AA456" s="1783"/>
      <c r="AB456" s="1783"/>
      <c r="AC456" s="3104"/>
      <c r="AD456" s="3104"/>
      <c r="AE456" s="3104"/>
      <c r="AF456" s="3104"/>
      <c r="AG456" s="3104"/>
      <c r="AH456" s="3104"/>
      <c r="AI456" s="3104"/>
      <c r="AJ456" s="3104"/>
      <c r="AK456" s="3104"/>
      <c r="AL456" s="3104"/>
      <c r="AM456" s="3104"/>
      <c r="AN456" s="3104"/>
      <c r="AO456" s="3104"/>
      <c r="AP456" s="3104"/>
      <c r="AQ456" s="3104"/>
      <c r="AR456" s="3104"/>
      <c r="AS456" s="3104"/>
      <c r="AT456" s="3104"/>
      <c r="AU456" s="3104"/>
      <c r="AV456" s="3104"/>
      <c r="AW456" s="1783"/>
      <c r="AX456" s="1783"/>
      <c r="AY456" s="1783"/>
      <c r="AZ456" s="1783"/>
      <c r="BA456" s="1783"/>
      <c r="BB456" s="1783"/>
      <c r="BC456" s="1783"/>
      <c r="BD456" s="1783"/>
      <c r="BE456" s="1783"/>
      <c r="BF456" s="1783"/>
      <c r="BG456" s="1783"/>
      <c r="BH456" s="1783"/>
      <c r="BI456" s="1783"/>
      <c r="BJ456" s="1783"/>
      <c r="BK456" s="1783"/>
      <c r="BL456" s="1783"/>
      <c r="BM456" s="1783"/>
      <c r="BN456" s="1783"/>
      <c r="BO456" s="1783"/>
      <c r="BP456" s="1783"/>
      <c r="BQ456" s="1783"/>
      <c r="BR456" s="1783"/>
      <c r="BS456" s="1783"/>
      <c r="BT456" s="1783"/>
      <c r="BU456" s="1783"/>
      <c r="BV456" s="1783"/>
      <c r="BW456" s="1783"/>
      <c r="BX456" s="1783"/>
    </row>
    <row r="457" spans="1:76">
      <c r="A457" s="3104"/>
      <c r="B457" s="3104"/>
      <c r="C457" s="3215"/>
      <c r="D457" s="3104"/>
      <c r="E457" s="3104"/>
      <c r="F457" s="3104"/>
      <c r="G457" s="3104"/>
      <c r="H457" s="3104"/>
      <c r="I457" s="3104"/>
      <c r="J457" s="3104"/>
      <c r="K457" s="3104"/>
      <c r="L457" s="3104"/>
      <c r="M457" s="3104"/>
      <c r="N457" s="3104"/>
      <c r="O457" s="3104"/>
      <c r="P457" s="3104"/>
      <c r="Q457" s="3104"/>
      <c r="R457" s="3104"/>
      <c r="S457" s="3104"/>
      <c r="T457" s="3215"/>
      <c r="U457" s="3104"/>
      <c r="V457" s="3104"/>
      <c r="W457" s="3104"/>
      <c r="X457" s="3104"/>
      <c r="Y457" s="1783"/>
      <c r="Z457" s="1783"/>
      <c r="AA457" s="1783"/>
      <c r="AB457" s="1783"/>
      <c r="AC457" s="3104"/>
      <c r="AD457" s="3104"/>
      <c r="AE457" s="3104"/>
      <c r="AF457" s="3104"/>
      <c r="AG457" s="3104"/>
      <c r="AH457" s="3104"/>
      <c r="AI457" s="3104"/>
      <c r="AJ457" s="3104"/>
      <c r="AK457" s="3104"/>
      <c r="AL457" s="3104"/>
      <c r="AM457" s="3104"/>
      <c r="AN457" s="3104"/>
      <c r="AO457" s="3104"/>
      <c r="AP457" s="3104"/>
      <c r="AQ457" s="3104"/>
      <c r="AR457" s="3104"/>
      <c r="AS457" s="3104"/>
      <c r="AT457" s="3104"/>
      <c r="AU457" s="3104"/>
      <c r="AV457" s="3104"/>
      <c r="AW457" s="1783"/>
      <c r="AX457" s="1783"/>
      <c r="AY457" s="1783"/>
      <c r="AZ457" s="1783"/>
      <c r="BA457" s="1783"/>
      <c r="BB457" s="1783"/>
      <c r="BC457" s="1783"/>
      <c r="BD457" s="1783"/>
      <c r="BE457" s="1783"/>
      <c r="BF457" s="1783"/>
      <c r="BG457" s="1783"/>
      <c r="BH457" s="1783"/>
      <c r="BI457" s="1783"/>
      <c r="BJ457" s="1783"/>
      <c r="BK457" s="1783"/>
      <c r="BL457" s="1783"/>
      <c r="BM457" s="1783"/>
      <c r="BN457" s="1783"/>
      <c r="BO457" s="1783"/>
      <c r="BP457" s="1783"/>
      <c r="BQ457" s="1783"/>
      <c r="BR457" s="1783"/>
      <c r="BS457" s="1783"/>
      <c r="BT457" s="1783"/>
      <c r="BU457" s="1783"/>
      <c r="BV457" s="1783"/>
      <c r="BW457" s="1783"/>
      <c r="BX457" s="1783"/>
    </row>
    <row r="458" spans="1:76">
      <c r="A458" s="3104"/>
      <c r="B458" s="3104"/>
      <c r="C458" s="3215"/>
      <c r="D458" s="3104"/>
      <c r="E458" s="3104"/>
      <c r="F458" s="3104"/>
      <c r="G458" s="3104"/>
      <c r="H458" s="3104"/>
      <c r="I458" s="3104"/>
      <c r="J458" s="3104"/>
      <c r="K458" s="3104"/>
      <c r="L458" s="3104"/>
      <c r="M458" s="3104"/>
      <c r="N458" s="3104"/>
      <c r="O458" s="3104"/>
      <c r="P458" s="3104"/>
      <c r="Q458" s="3104"/>
      <c r="R458" s="3104"/>
      <c r="S458" s="3104"/>
      <c r="T458" s="3215"/>
      <c r="U458" s="3104"/>
      <c r="V458" s="3104"/>
      <c r="W458" s="3104"/>
      <c r="X458" s="3104"/>
      <c r="Y458" s="1783"/>
      <c r="Z458" s="1783"/>
      <c r="AA458" s="1783"/>
      <c r="AB458" s="1783"/>
      <c r="AC458" s="3104"/>
      <c r="AD458" s="3104"/>
      <c r="AE458" s="3104"/>
      <c r="AF458" s="3104"/>
      <c r="AG458" s="3104"/>
      <c r="AH458" s="3104"/>
      <c r="AI458" s="3104"/>
      <c r="AJ458" s="3104"/>
      <c r="AK458" s="3104"/>
      <c r="AL458" s="3104"/>
      <c r="AM458" s="3104"/>
      <c r="AN458" s="3104"/>
      <c r="AO458" s="3104"/>
      <c r="AP458" s="3104"/>
      <c r="AQ458" s="3104"/>
      <c r="AR458" s="3104"/>
      <c r="AS458" s="3104"/>
      <c r="AT458" s="3104"/>
      <c r="AU458" s="3104"/>
      <c r="AV458" s="3104"/>
      <c r="AW458" s="1783"/>
      <c r="AX458" s="1783"/>
      <c r="AY458" s="1783"/>
      <c r="AZ458" s="1783"/>
      <c r="BA458" s="1783"/>
      <c r="BB458" s="1783"/>
      <c r="BC458" s="1783"/>
      <c r="BD458" s="1783"/>
      <c r="BE458" s="1783"/>
      <c r="BF458" s="1783"/>
      <c r="BG458" s="1783"/>
      <c r="BH458" s="1783"/>
      <c r="BI458" s="1783"/>
      <c r="BJ458" s="1783"/>
      <c r="BK458" s="1783"/>
      <c r="BL458" s="1783"/>
      <c r="BM458" s="1783"/>
      <c r="BN458" s="1783"/>
      <c r="BO458" s="1783"/>
      <c r="BP458" s="1783"/>
      <c r="BQ458" s="1783"/>
      <c r="BR458" s="1783"/>
      <c r="BS458" s="1783"/>
      <c r="BT458" s="1783"/>
      <c r="BU458" s="1783"/>
      <c r="BV458" s="1783"/>
      <c r="BW458" s="1783"/>
      <c r="BX458" s="1783"/>
    </row>
    <row r="459" spans="1:76">
      <c r="A459" s="3104"/>
      <c r="B459" s="3104"/>
      <c r="C459" s="3215"/>
      <c r="D459" s="3104"/>
      <c r="E459" s="3104"/>
      <c r="F459" s="3104"/>
      <c r="G459" s="3104"/>
      <c r="H459" s="3104"/>
      <c r="I459" s="3104"/>
      <c r="J459" s="3104"/>
      <c r="K459" s="3104"/>
      <c r="L459" s="3104"/>
      <c r="M459" s="3104"/>
      <c r="N459" s="3104"/>
      <c r="O459" s="3104"/>
      <c r="P459" s="3104"/>
      <c r="Q459" s="3104"/>
      <c r="R459" s="3104"/>
      <c r="S459" s="3104"/>
      <c r="T459" s="3215"/>
      <c r="U459" s="3104"/>
      <c r="V459" s="3104"/>
      <c r="W459" s="3104"/>
      <c r="X459" s="3104"/>
      <c r="Y459" s="1783"/>
      <c r="Z459" s="1783"/>
      <c r="AA459" s="1783"/>
      <c r="AB459" s="1783"/>
      <c r="AC459" s="3104"/>
      <c r="AD459" s="3104"/>
      <c r="AE459" s="3104"/>
      <c r="AF459" s="3104"/>
      <c r="AG459" s="3104"/>
      <c r="AH459" s="3104"/>
      <c r="AI459" s="3104"/>
      <c r="AJ459" s="3104"/>
      <c r="AK459" s="3104"/>
      <c r="AL459" s="3104"/>
      <c r="AM459" s="3104"/>
      <c r="AN459" s="3104"/>
      <c r="AO459" s="3104"/>
      <c r="AP459" s="3104"/>
      <c r="AQ459" s="3104"/>
      <c r="AR459" s="3104"/>
      <c r="AS459" s="3104"/>
      <c r="AT459" s="3104"/>
      <c r="AU459" s="3104"/>
      <c r="AV459" s="3104"/>
      <c r="AW459" s="1783"/>
      <c r="AX459" s="1783"/>
      <c r="AY459" s="1783"/>
      <c r="AZ459" s="1783"/>
      <c r="BA459" s="1783"/>
      <c r="BB459" s="1783"/>
      <c r="BC459" s="1783"/>
      <c r="BD459" s="1783"/>
      <c r="BE459" s="1783"/>
      <c r="BF459" s="1783"/>
      <c r="BG459" s="1783"/>
      <c r="BH459" s="1783"/>
      <c r="BI459" s="1783"/>
      <c r="BJ459" s="1783"/>
      <c r="BK459" s="1783"/>
      <c r="BL459" s="1783"/>
      <c r="BM459" s="1783"/>
      <c r="BN459" s="1783"/>
      <c r="BO459" s="1783"/>
      <c r="BP459" s="1783"/>
      <c r="BQ459" s="1783"/>
      <c r="BR459" s="1783"/>
      <c r="BS459" s="1783"/>
      <c r="BT459" s="1783"/>
      <c r="BU459" s="1783"/>
      <c r="BV459" s="1783"/>
      <c r="BW459" s="1783"/>
      <c r="BX459" s="1783"/>
    </row>
    <row r="460" spans="1:76">
      <c r="A460" s="3104"/>
      <c r="B460" s="3104"/>
      <c r="C460" s="3215"/>
      <c r="D460" s="3104"/>
      <c r="E460" s="3104"/>
      <c r="F460" s="3104"/>
      <c r="G460" s="3104"/>
      <c r="H460" s="3104"/>
      <c r="I460" s="3104"/>
      <c r="J460" s="3104"/>
      <c r="K460" s="3104"/>
      <c r="L460" s="3104"/>
      <c r="M460" s="3104"/>
      <c r="N460" s="3104"/>
      <c r="O460" s="3104"/>
      <c r="P460" s="3104"/>
      <c r="Q460" s="3104"/>
      <c r="R460" s="3104"/>
      <c r="S460" s="3104"/>
      <c r="T460" s="3215"/>
      <c r="U460" s="3104"/>
      <c r="V460" s="3104"/>
      <c r="W460" s="3104"/>
      <c r="X460" s="3104"/>
      <c r="Y460" s="1783"/>
      <c r="Z460" s="1783"/>
      <c r="AA460" s="1783"/>
      <c r="AB460" s="1783"/>
      <c r="AC460" s="3104"/>
      <c r="AD460" s="3104"/>
      <c r="AE460" s="3104"/>
      <c r="AF460" s="3104"/>
      <c r="AG460" s="3104"/>
      <c r="AH460" s="3104"/>
      <c r="AI460" s="3104"/>
      <c r="AJ460" s="3104"/>
      <c r="AK460" s="3104"/>
      <c r="AL460" s="3104"/>
      <c r="AM460" s="3104"/>
      <c r="AN460" s="3104"/>
      <c r="AO460" s="3104"/>
      <c r="AP460" s="3104"/>
      <c r="AQ460" s="3104"/>
      <c r="AR460" s="3104"/>
      <c r="AS460" s="3104"/>
      <c r="AT460" s="3104"/>
      <c r="AU460" s="3104"/>
      <c r="AV460" s="3104"/>
      <c r="AW460" s="1783"/>
      <c r="AX460" s="1783"/>
      <c r="AY460" s="1783"/>
      <c r="AZ460" s="1783"/>
      <c r="BA460" s="1783"/>
      <c r="BB460" s="1783"/>
      <c r="BC460" s="1783"/>
      <c r="BD460" s="1783"/>
      <c r="BE460" s="1783"/>
      <c r="BF460" s="1783"/>
      <c r="BG460" s="1783"/>
      <c r="BH460" s="1783"/>
      <c r="BI460" s="1783"/>
      <c r="BJ460" s="1783"/>
      <c r="BK460" s="1783"/>
      <c r="BL460" s="1783"/>
      <c r="BM460" s="1783"/>
      <c r="BN460" s="1783"/>
      <c r="BO460" s="1783"/>
      <c r="BP460" s="1783"/>
      <c r="BQ460" s="1783"/>
      <c r="BR460" s="1783"/>
      <c r="BS460" s="1783"/>
      <c r="BT460" s="1783"/>
      <c r="BU460" s="1783"/>
      <c r="BV460" s="1783"/>
      <c r="BW460" s="1783"/>
      <c r="BX460" s="1783"/>
    </row>
    <row r="461" spans="1:76">
      <c r="A461" s="3104"/>
      <c r="B461" s="3104"/>
      <c r="C461" s="3215"/>
      <c r="D461" s="3104"/>
      <c r="E461" s="3104"/>
      <c r="F461" s="3104"/>
      <c r="G461" s="3104"/>
      <c r="H461" s="3104"/>
      <c r="I461" s="3104"/>
      <c r="J461" s="3104"/>
      <c r="K461" s="3104"/>
      <c r="L461" s="3104"/>
      <c r="M461" s="3104"/>
      <c r="N461" s="3104"/>
      <c r="O461" s="3104"/>
      <c r="P461" s="3104"/>
      <c r="Q461" s="3104"/>
      <c r="R461" s="3104"/>
      <c r="S461" s="3104"/>
      <c r="T461" s="3215"/>
      <c r="U461" s="3104"/>
      <c r="V461" s="3104"/>
      <c r="W461" s="3104"/>
      <c r="X461" s="3104"/>
      <c r="Y461" s="1783"/>
      <c r="Z461" s="1783"/>
      <c r="AA461" s="1783"/>
      <c r="AB461" s="1783"/>
      <c r="AC461" s="3104"/>
      <c r="AD461" s="3104"/>
      <c r="AE461" s="3104"/>
      <c r="AF461" s="3104"/>
      <c r="AG461" s="3104"/>
      <c r="AH461" s="3104"/>
      <c r="AI461" s="3104"/>
      <c r="AJ461" s="3104"/>
      <c r="AK461" s="3104"/>
      <c r="AL461" s="3104"/>
      <c r="AM461" s="3104"/>
      <c r="AN461" s="3104"/>
      <c r="AO461" s="3104"/>
      <c r="AP461" s="3104"/>
      <c r="AQ461" s="3104"/>
      <c r="AR461" s="3104"/>
      <c r="AS461" s="3104"/>
      <c r="AT461" s="3104"/>
      <c r="AU461" s="3104"/>
      <c r="AV461" s="3104"/>
      <c r="AW461" s="1783"/>
      <c r="AX461" s="1783"/>
      <c r="AY461" s="1783"/>
      <c r="AZ461" s="1783"/>
      <c r="BA461" s="1783"/>
      <c r="BB461" s="1783"/>
      <c r="BC461" s="1783"/>
      <c r="BD461" s="1783"/>
      <c r="BE461" s="1783"/>
      <c r="BF461" s="1783"/>
      <c r="BG461" s="1783"/>
      <c r="BH461" s="1783"/>
      <c r="BI461" s="1783"/>
      <c r="BJ461" s="1783"/>
      <c r="BK461" s="1783"/>
      <c r="BL461" s="1783"/>
      <c r="BM461" s="1783"/>
      <c r="BN461" s="1783"/>
      <c r="BO461" s="1783"/>
      <c r="BP461" s="1783"/>
      <c r="BQ461" s="1783"/>
      <c r="BR461" s="1783"/>
      <c r="BS461" s="1783"/>
      <c r="BT461" s="1783"/>
      <c r="BU461" s="1783"/>
      <c r="BV461" s="1783"/>
      <c r="BW461" s="1783"/>
      <c r="BX461" s="1783"/>
    </row>
    <row r="462" spans="1:76">
      <c r="A462" s="3104"/>
      <c r="B462" s="3104"/>
      <c r="C462" s="3215"/>
      <c r="D462" s="3104"/>
      <c r="E462" s="3104"/>
      <c r="F462" s="3104"/>
      <c r="G462" s="3104"/>
      <c r="H462" s="3104"/>
      <c r="I462" s="3104"/>
      <c r="J462" s="3104"/>
      <c r="K462" s="3104"/>
      <c r="L462" s="3104"/>
      <c r="M462" s="3104"/>
      <c r="N462" s="3104"/>
      <c r="O462" s="3104"/>
      <c r="P462" s="3104"/>
      <c r="Q462" s="3104"/>
      <c r="R462" s="3104"/>
      <c r="S462" s="3104"/>
      <c r="T462" s="3215"/>
      <c r="U462" s="3104"/>
      <c r="V462" s="3104"/>
      <c r="W462" s="3104"/>
      <c r="X462" s="3104"/>
      <c r="Y462" s="1783"/>
      <c r="Z462" s="1783"/>
      <c r="AA462" s="1783"/>
      <c r="AB462" s="1783"/>
      <c r="AC462" s="3104"/>
      <c r="AD462" s="3104"/>
      <c r="AE462" s="3104"/>
      <c r="AF462" s="3104"/>
      <c r="AG462" s="3104"/>
      <c r="AH462" s="3104"/>
      <c r="AI462" s="3104"/>
      <c r="AJ462" s="3104"/>
      <c r="AK462" s="3104"/>
      <c r="AL462" s="3104"/>
      <c r="AM462" s="3104"/>
      <c r="AN462" s="3104"/>
      <c r="AO462" s="3104"/>
      <c r="AP462" s="3104"/>
      <c r="AQ462" s="3104"/>
      <c r="AR462" s="3104"/>
      <c r="AS462" s="3104"/>
      <c r="AT462" s="3104"/>
      <c r="AU462" s="3104"/>
      <c r="AV462" s="3104"/>
      <c r="AW462" s="1783"/>
      <c r="AX462" s="1783"/>
      <c r="AY462" s="1783"/>
      <c r="AZ462" s="1783"/>
      <c r="BA462" s="1783"/>
      <c r="BB462" s="1783"/>
      <c r="BC462" s="1783"/>
      <c r="BD462" s="1783"/>
      <c r="BE462" s="1783"/>
      <c r="BF462" s="1783"/>
      <c r="BG462" s="1783"/>
      <c r="BH462" s="1783"/>
      <c r="BI462" s="1783"/>
      <c r="BJ462" s="1783"/>
      <c r="BK462" s="1783"/>
      <c r="BL462" s="1783"/>
      <c r="BM462" s="1783"/>
      <c r="BN462" s="1783"/>
      <c r="BO462" s="1783"/>
      <c r="BP462" s="1783"/>
      <c r="BQ462" s="1783"/>
      <c r="BR462" s="1783"/>
      <c r="BS462" s="1783"/>
      <c r="BT462" s="1783"/>
      <c r="BU462" s="1783"/>
      <c r="BV462" s="1783"/>
      <c r="BW462" s="1783"/>
      <c r="BX462" s="1783"/>
    </row>
    <row r="463" spans="1:76">
      <c r="A463" s="3104"/>
      <c r="B463" s="3104"/>
      <c r="C463" s="3215"/>
      <c r="D463" s="3104"/>
      <c r="E463" s="3104"/>
      <c r="F463" s="3104"/>
      <c r="G463" s="3104"/>
      <c r="H463" s="3104"/>
      <c r="I463" s="3104"/>
      <c r="J463" s="3104"/>
      <c r="K463" s="3104"/>
      <c r="L463" s="3104"/>
      <c r="M463" s="3104"/>
      <c r="N463" s="3104"/>
      <c r="O463" s="3104"/>
      <c r="P463" s="3104"/>
      <c r="Q463" s="3104"/>
      <c r="R463" s="3104"/>
      <c r="S463" s="3104"/>
      <c r="T463" s="3215"/>
      <c r="U463" s="3104"/>
      <c r="V463" s="3104"/>
      <c r="W463" s="3104"/>
      <c r="X463" s="3104"/>
      <c r="Y463" s="1783"/>
      <c r="Z463" s="1783"/>
      <c r="AA463" s="1783"/>
      <c r="AB463" s="1783"/>
      <c r="AC463" s="3104"/>
      <c r="AD463" s="3104"/>
      <c r="AE463" s="3104"/>
      <c r="AF463" s="3104"/>
      <c r="AG463" s="3104"/>
      <c r="AH463" s="3104"/>
      <c r="AI463" s="3104"/>
      <c r="AJ463" s="3104"/>
      <c r="AK463" s="3104"/>
      <c r="AL463" s="3104"/>
      <c r="AM463" s="3104"/>
      <c r="AN463" s="3104"/>
      <c r="AO463" s="3104"/>
      <c r="AP463" s="3104"/>
      <c r="AQ463" s="3104"/>
      <c r="AR463" s="3104"/>
      <c r="AS463" s="3104"/>
      <c r="AT463" s="3104"/>
      <c r="AU463" s="3104"/>
      <c r="AV463" s="3104"/>
      <c r="AW463" s="1783"/>
      <c r="AX463" s="1783"/>
      <c r="AY463" s="1783"/>
      <c r="AZ463" s="1783"/>
      <c r="BA463" s="1783"/>
      <c r="BB463" s="1783"/>
      <c r="BC463" s="1783"/>
      <c r="BD463" s="1783"/>
      <c r="BE463" s="1783"/>
      <c r="BF463" s="1783"/>
      <c r="BG463" s="1783"/>
      <c r="BH463" s="1783"/>
      <c r="BI463" s="1783"/>
      <c r="BJ463" s="1783"/>
      <c r="BK463" s="1783"/>
      <c r="BL463" s="1783"/>
      <c r="BM463" s="1783"/>
      <c r="BN463" s="1783"/>
      <c r="BO463" s="1783"/>
      <c r="BP463" s="1783"/>
      <c r="BQ463" s="1783"/>
      <c r="BR463" s="1783"/>
      <c r="BS463" s="1783"/>
      <c r="BT463" s="1783"/>
      <c r="BU463" s="1783"/>
      <c r="BV463" s="1783"/>
      <c r="BW463" s="1783"/>
      <c r="BX463" s="1783"/>
    </row>
    <row r="464" spans="1:76">
      <c r="A464" s="3104"/>
      <c r="B464" s="3104"/>
      <c r="C464" s="3215"/>
      <c r="D464" s="3104"/>
      <c r="E464" s="3104"/>
      <c r="F464" s="3104"/>
      <c r="G464" s="3104"/>
      <c r="H464" s="3104"/>
      <c r="I464" s="3104"/>
      <c r="J464" s="3104"/>
      <c r="K464" s="3104"/>
      <c r="L464" s="3104"/>
      <c r="M464" s="3104"/>
      <c r="N464" s="3104"/>
      <c r="O464" s="3104"/>
      <c r="P464" s="3104"/>
      <c r="Q464" s="3104"/>
      <c r="R464" s="3104"/>
      <c r="S464" s="3104"/>
      <c r="T464" s="3215"/>
      <c r="U464" s="3104"/>
      <c r="V464" s="3104"/>
      <c r="W464" s="3104"/>
      <c r="X464" s="3104"/>
      <c r="Y464" s="1783"/>
      <c r="Z464" s="1783"/>
      <c r="AA464" s="1783"/>
      <c r="AB464" s="1783"/>
      <c r="AC464" s="3104"/>
      <c r="AD464" s="3104"/>
      <c r="AE464" s="3104"/>
      <c r="AF464" s="3104"/>
      <c r="AG464" s="3104"/>
      <c r="AH464" s="3104"/>
      <c r="AI464" s="3104"/>
      <c r="AJ464" s="3104"/>
      <c r="AK464" s="3104"/>
      <c r="AL464" s="3104"/>
      <c r="AM464" s="3104"/>
      <c r="AN464" s="3104"/>
      <c r="AO464" s="3104"/>
      <c r="AP464" s="3104"/>
      <c r="AQ464" s="3104"/>
      <c r="AR464" s="3104"/>
      <c r="AS464" s="3104"/>
      <c r="AT464" s="3104"/>
      <c r="AU464" s="3104"/>
      <c r="AV464" s="3104"/>
      <c r="AW464" s="1783"/>
      <c r="AX464" s="1783"/>
      <c r="AY464" s="1783"/>
      <c r="AZ464" s="1783"/>
      <c r="BA464" s="1783"/>
      <c r="BB464" s="1783"/>
      <c r="BC464" s="1783"/>
      <c r="BD464" s="1783"/>
      <c r="BE464" s="1783"/>
      <c r="BF464" s="1783"/>
      <c r="BG464" s="1783"/>
      <c r="BH464" s="1783"/>
      <c r="BI464" s="1783"/>
      <c r="BJ464" s="1783"/>
      <c r="BK464" s="1783"/>
      <c r="BL464" s="1783"/>
      <c r="BM464" s="1783"/>
      <c r="BN464" s="1783"/>
      <c r="BO464" s="1783"/>
      <c r="BP464" s="1783"/>
      <c r="BQ464" s="1783"/>
      <c r="BR464" s="1783"/>
      <c r="BS464" s="1783"/>
      <c r="BT464" s="1783"/>
      <c r="BU464" s="1783"/>
      <c r="BV464" s="1783"/>
      <c r="BW464" s="1783"/>
      <c r="BX464" s="1783"/>
    </row>
    <row r="465" spans="1:76">
      <c r="A465" s="3104"/>
      <c r="B465" s="3104"/>
      <c r="C465" s="3215"/>
      <c r="D465" s="3104"/>
      <c r="E465" s="3104"/>
      <c r="F465" s="3104"/>
      <c r="G465" s="3104"/>
      <c r="H465" s="3104"/>
      <c r="I465" s="3104"/>
      <c r="J465" s="3104"/>
      <c r="K465" s="3104"/>
      <c r="L465" s="3104"/>
      <c r="M465" s="3104"/>
      <c r="N465" s="3104"/>
      <c r="O465" s="3104"/>
      <c r="P465" s="3104"/>
      <c r="Q465" s="3104"/>
      <c r="R465" s="3104"/>
      <c r="S465" s="3104"/>
      <c r="T465" s="3215"/>
      <c r="U465" s="3104"/>
      <c r="V465" s="3104"/>
      <c r="W465" s="3104"/>
      <c r="X465" s="3104"/>
      <c r="Y465" s="1783"/>
      <c r="Z465" s="1783"/>
      <c r="AA465" s="1783"/>
      <c r="AB465" s="1783"/>
      <c r="AC465" s="3104"/>
      <c r="AD465" s="3104"/>
      <c r="AE465" s="3104"/>
      <c r="AF465" s="3104"/>
      <c r="AG465" s="3104"/>
      <c r="AH465" s="3104"/>
      <c r="AI465" s="3104"/>
      <c r="AJ465" s="3104"/>
      <c r="AK465" s="3104"/>
      <c r="AL465" s="3104"/>
      <c r="AM465" s="3104"/>
      <c r="AN465" s="3104"/>
      <c r="AO465" s="3104"/>
      <c r="AP465" s="3104"/>
      <c r="AQ465" s="3104"/>
      <c r="AR465" s="3104"/>
      <c r="AS465" s="3104"/>
      <c r="AT465" s="3104"/>
      <c r="AU465" s="3104"/>
      <c r="AV465" s="3104"/>
      <c r="AW465" s="1783"/>
      <c r="AX465" s="1783"/>
      <c r="AY465" s="1783"/>
      <c r="AZ465" s="1783"/>
      <c r="BA465" s="1783"/>
      <c r="BB465" s="1783"/>
      <c r="BC465" s="1783"/>
      <c r="BD465" s="1783"/>
      <c r="BE465" s="1783"/>
      <c r="BF465" s="1783"/>
      <c r="BG465" s="1783"/>
      <c r="BH465" s="1783"/>
      <c r="BI465" s="1783"/>
      <c r="BJ465" s="1783"/>
      <c r="BK465" s="1783"/>
      <c r="BL465" s="1783"/>
      <c r="BM465" s="1783"/>
      <c r="BN465" s="1783"/>
      <c r="BO465" s="1783"/>
      <c r="BP465" s="1783"/>
      <c r="BQ465" s="1783"/>
      <c r="BR465" s="1783"/>
      <c r="BS465" s="1783"/>
      <c r="BT465" s="1783"/>
      <c r="BU465" s="1783"/>
      <c r="BV465" s="1783"/>
      <c r="BW465" s="1783"/>
      <c r="BX465" s="1783"/>
    </row>
    <row r="466" spans="1:76">
      <c r="A466" s="3104"/>
      <c r="B466" s="3104"/>
      <c r="C466" s="3215"/>
      <c r="D466" s="3104"/>
      <c r="E466" s="3104"/>
      <c r="F466" s="3104"/>
      <c r="G466" s="3104"/>
      <c r="H466" s="3104"/>
      <c r="I466" s="3104"/>
      <c r="J466" s="3104"/>
      <c r="K466" s="3104"/>
      <c r="L466" s="3104"/>
      <c r="M466" s="3104"/>
      <c r="N466" s="3104"/>
      <c r="O466" s="3104"/>
      <c r="P466" s="3104"/>
      <c r="Q466" s="3104"/>
      <c r="R466" s="3104"/>
      <c r="S466" s="3104"/>
      <c r="T466" s="3215"/>
      <c r="U466" s="3104"/>
      <c r="V466" s="3104"/>
      <c r="W466" s="3104"/>
      <c r="X466" s="3104"/>
      <c r="Y466" s="1783"/>
      <c r="Z466" s="1783"/>
      <c r="AA466" s="1783"/>
      <c r="AB466" s="1783"/>
      <c r="AC466" s="3104"/>
      <c r="AD466" s="3104"/>
      <c r="AE466" s="3104"/>
      <c r="AF466" s="3104"/>
      <c r="AG466" s="3104"/>
      <c r="AH466" s="3104"/>
      <c r="AI466" s="3104"/>
      <c r="AJ466" s="3104"/>
      <c r="AK466" s="3104"/>
      <c r="AL466" s="3104"/>
      <c r="AM466" s="3104"/>
      <c r="AN466" s="3104"/>
      <c r="AO466" s="3104"/>
      <c r="AP466" s="3104"/>
      <c r="AQ466" s="3104"/>
      <c r="AR466" s="3104"/>
      <c r="AS466" s="3104"/>
      <c r="AT466" s="3104"/>
      <c r="AU466" s="3104"/>
      <c r="AV466" s="3104"/>
      <c r="AW466" s="1783"/>
      <c r="AX466" s="1783"/>
      <c r="AY466" s="1783"/>
      <c r="AZ466" s="1783"/>
      <c r="BA466" s="1783"/>
      <c r="BB466" s="1783"/>
      <c r="BC466" s="1783"/>
      <c r="BD466" s="1783"/>
      <c r="BE466" s="1783"/>
      <c r="BF466" s="1783"/>
      <c r="BG466" s="1783"/>
      <c r="BH466" s="1783"/>
      <c r="BI466" s="1783"/>
      <c r="BJ466" s="1783"/>
      <c r="BK466" s="1783"/>
      <c r="BL466" s="1783"/>
      <c r="BM466" s="1783"/>
      <c r="BN466" s="1783"/>
      <c r="BO466" s="1783"/>
      <c r="BP466" s="1783"/>
      <c r="BQ466" s="1783"/>
      <c r="BR466" s="1783"/>
      <c r="BS466" s="1783"/>
      <c r="BT466" s="1783"/>
      <c r="BU466" s="1783"/>
      <c r="BV466" s="1783"/>
      <c r="BW466" s="1783"/>
      <c r="BX466" s="1783"/>
    </row>
    <row r="467" spans="1:76">
      <c r="A467" s="3104"/>
      <c r="B467" s="3104"/>
      <c r="C467" s="3215"/>
      <c r="D467" s="3104"/>
      <c r="E467" s="3104"/>
      <c r="F467" s="3104"/>
      <c r="G467" s="3104"/>
      <c r="H467" s="3104"/>
      <c r="I467" s="3104"/>
      <c r="J467" s="3104"/>
      <c r="K467" s="3104"/>
      <c r="L467" s="3104"/>
      <c r="M467" s="3104"/>
      <c r="N467" s="3104"/>
      <c r="O467" s="3104"/>
      <c r="P467" s="3104"/>
      <c r="Q467" s="3104"/>
      <c r="R467" s="3104"/>
      <c r="S467" s="3104"/>
      <c r="T467" s="3215"/>
      <c r="U467" s="3104"/>
      <c r="V467" s="3104"/>
      <c r="W467" s="3104"/>
      <c r="X467" s="3104"/>
      <c r="Y467" s="1783"/>
      <c r="Z467" s="1783"/>
      <c r="AA467" s="1783"/>
      <c r="AB467" s="1783"/>
      <c r="AC467" s="3104"/>
      <c r="AD467" s="3104"/>
      <c r="AE467" s="3104"/>
      <c r="AF467" s="3104"/>
      <c r="AG467" s="3104"/>
      <c r="AH467" s="3104"/>
      <c r="AI467" s="3104"/>
      <c r="AJ467" s="3104"/>
      <c r="AK467" s="3104"/>
      <c r="AL467" s="3104"/>
      <c r="AM467" s="3104"/>
      <c r="AN467" s="3104"/>
      <c r="AO467" s="3104"/>
      <c r="AP467" s="3104"/>
      <c r="AQ467" s="3104"/>
      <c r="AR467" s="3104"/>
      <c r="AS467" s="3104"/>
      <c r="AT467" s="3104"/>
      <c r="AU467" s="3104"/>
      <c r="AV467" s="3104"/>
      <c r="AW467" s="1783"/>
      <c r="AX467" s="1783"/>
      <c r="AY467" s="1783"/>
      <c r="AZ467" s="1783"/>
      <c r="BA467" s="1783"/>
      <c r="BB467" s="1783"/>
      <c r="BC467" s="1783"/>
      <c r="BD467" s="1783"/>
      <c r="BE467" s="1783"/>
      <c r="BF467" s="1783"/>
      <c r="BG467" s="1783"/>
      <c r="BH467" s="1783"/>
      <c r="BI467" s="1783"/>
      <c r="BJ467" s="1783"/>
      <c r="BK467" s="1783"/>
      <c r="BL467" s="1783"/>
      <c r="BM467" s="1783"/>
      <c r="BN467" s="1783"/>
      <c r="BO467" s="1783"/>
      <c r="BP467" s="1783"/>
      <c r="BQ467" s="1783"/>
      <c r="BR467" s="1783"/>
      <c r="BS467" s="1783"/>
      <c r="BT467" s="1783"/>
      <c r="BU467" s="1783"/>
      <c r="BV467" s="1783"/>
      <c r="BW467" s="1783"/>
      <c r="BX467" s="1783"/>
    </row>
    <row r="468" spans="1:76">
      <c r="A468" s="3104"/>
      <c r="B468" s="3104"/>
      <c r="C468" s="3215"/>
      <c r="D468" s="3104"/>
      <c r="E468" s="3104"/>
      <c r="F468" s="3104"/>
      <c r="G468" s="3104"/>
      <c r="H468" s="3104"/>
      <c r="I468" s="3104"/>
      <c r="J468" s="3104"/>
      <c r="K468" s="3104"/>
      <c r="L468" s="3104"/>
      <c r="M468" s="3104"/>
      <c r="N468" s="3104"/>
      <c r="O468" s="3104"/>
      <c r="P468" s="3104"/>
      <c r="Q468" s="3104"/>
      <c r="R468" s="3104"/>
      <c r="S468" s="3104"/>
      <c r="T468" s="3215"/>
      <c r="U468" s="3104"/>
      <c r="V468" s="3104"/>
      <c r="W468" s="3104"/>
      <c r="X468" s="3104"/>
      <c r="Y468" s="1783"/>
      <c r="Z468" s="1783"/>
      <c r="AA468" s="1783"/>
      <c r="AB468" s="1783"/>
      <c r="AC468" s="3104"/>
      <c r="AD468" s="3104"/>
      <c r="AE468" s="3104"/>
      <c r="AF468" s="3104"/>
      <c r="AG468" s="3104"/>
      <c r="AH468" s="3104"/>
      <c r="AI468" s="3104"/>
      <c r="AJ468" s="3104"/>
      <c r="AK468" s="3104"/>
      <c r="AL468" s="3104"/>
      <c r="AM468" s="3104"/>
      <c r="AN468" s="3104"/>
      <c r="AO468" s="3104"/>
      <c r="AP468" s="3104"/>
      <c r="AQ468" s="3104"/>
      <c r="AR468" s="3104"/>
      <c r="AS468" s="3104"/>
      <c r="AT468" s="3104"/>
      <c r="AU468" s="3104"/>
      <c r="AV468" s="3104"/>
      <c r="AW468" s="1783"/>
      <c r="AX468" s="1783"/>
      <c r="AY468" s="1783"/>
      <c r="AZ468" s="1783"/>
      <c r="BA468" s="1783"/>
      <c r="BB468" s="1783"/>
      <c r="BC468" s="1783"/>
      <c r="BD468" s="1783"/>
      <c r="BE468" s="1783"/>
      <c r="BF468" s="1783"/>
      <c r="BG468" s="1783"/>
      <c r="BH468" s="1783"/>
      <c r="BI468" s="1783"/>
      <c r="BJ468" s="1783"/>
      <c r="BK468" s="1783"/>
      <c r="BL468" s="1783"/>
      <c r="BM468" s="1783"/>
      <c r="BN468" s="1783"/>
      <c r="BO468" s="1783"/>
      <c r="BP468" s="1783"/>
      <c r="BQ468" s="1783"/>
      <c r="BR468" s="1783"/>
      <c r="BS468" s="1783"/>
      <c r="BT468" s="1783"/>
      <c r="BU468" s="1783"/>
      <c r="BV468" s="1783"/>
      <c r="BW468" s="1783"/>
      <c r="BX468" s="1783"/>
    </row>
    <row r="469" spans="1:76">
      <c r="A469" s="3104"/>
      <c r="B469" s="3104"/>
      <c r="C469" s="3215"/>
      <c r="D469" s="3104"/>
      <c r="E469" s="3104"/>
      <c r="F469" s="3104"/>
      <c r="G469" s="3104"/>
      <c r="H469" s="3104"/>
      <c r="I469" s="3104"/>
      <c r="J469" s="3104"/>
      <c r="K469" s="3104"/>
      <c r="L469" s="3104"/>
      <c r="M469" s="3104"/>
      <c r="N469" s="3104"/>
      <c r="O469" s="3104"/>
      <c r="P469" s="3104"/>
      <c r="Q469" s="3104"/>
      <c r="R469" s="3104"/>
      <c r="S469" s="3104"/>
      <c r="T469" s="3215"/>
      <c r="U469" s="3104"/>
      <c r="V469" s="3104"/>
      <c r="W469" s="3104"/>
      <c r="X469" s="3104"/>
      <c r="Y469" s="1783"/>
      <c r="Z469" s="1783"/>
      <c r="AA469" s="1783"/>
      <c r="AB469" s="1783"/>
      <c r="AC469" s="3104"/>
      <c r="AD469" s="3104"/>
      <c r="AE469" s="3104"/>
      <c r="AF469" s="3104"/>
      <c r="AG469" s="3104"/>
      <c r="AH469" s="3104"/>
      <c r="AI469" s="3104"/>
      <c r="AJ469" s="3104"/>
      <c r="AK469" s="3104"/>
      <c r="AL469" s="3104"/>
      <c r="AM469" s="3104"/>
      <c r="AN469" s="3104"/>
      <c r="AO469" s="3104"/>
      <c r="AP469" s="3104"/>
      <c r="AQ469" s="3104"/>
      <c r="AR469" s="3104"/>
      <c r="AS469" s="3104"/>
      <c r="AT469" s="3104"/>
      <c r="AU469" s="3104"/>
      <c r="AV469" s="3104"/>
      <c r="AW469" s="1783"/>
      <c r="AX469" s="1783"/>
      <c r="AY469" s="1783"/>
      <c r="AZ469" s="1783"/>
      <c r="BA469" s="1783"/>
      <c r="BB469" s="1783"/>
      <c r="BC469" s="1783"/>
      <c r="BD469" s="1783"/>
      <c r="BE469" s="1783"/>
      <c r="BF469" s="1783"/>
      <c r="BG469" s="1783"/>
      <c r="BH469" s="1783"/>
      <c r="BI469" s="1783"/>
      <c r="BJ469" s="1783"/>
      <c r="BK469" s="1783"/>
      <c r="BL469" s="1783"/>
      <c r="BM469" s="1783"/>
      <c r="BN469" s="1783"/>
      <c r="BO469" s="1783"/>
      <c r="BP469" s="1783"/>
      <c r="BQ469" s="1783"/>
      <c r="BR469" s="1783"/>
      <c r="BS469" s="1783"/>
      <c r="BT469" s="1783"/>
      <c r="BU469" s="1783"/>
      <c r="BV469" s="1783"/>
      <c r="BW469" s="1783"/>
      <c r="BX469" s="1783"/>
    </row>
    <row r="470" spans="1:76">
      <c r="A470" s="3104"/>
      <c r="B470" s="3104"/>
      <c r="C470" s="3215"/>
      <c r="D470" s="3104"/>
      <c r="E470" s="3104"/>
      <c r="F470" s="3104"/>
      <c r="G470" s="3104"/>
      <c r="H470" s="3104"/>
      <c r="I470" s="3104"/>
      <c r="J470" s="3104"/>
      <c r="K470" s="3104"/>
      <c r="L470" s="3104"/>
      <c r="M470" s="3104"/>
      <c r="N470" s="3104"/>
      <c r="O470" s="3104"/>
      <c r="P470" s="3104"/>
      <c r="Q470" s="3104"/>
      <c r="R470" s="3104"/>
      <c r="S470" s="3104"/>
      <c r="T470" s="3215"/>
      <c r="U470" s="3104"/>
      <c r="V470" s="3104"/>
      <c r="W470" s="3104"/>
      <c r="X470" s="3104"/>
      <c r="Y470" s="1783"/>
      <c r="Z470" s="1783"/>
      <c r="AA470" s="1783"/>
      <c r="AB470" s="1783"/>
      <c r="AC470" s="3104"/>
      <c r="AD470" s="3104"/>
      <c r="AE470" s="3104"/>
      <c r="AF470" s="3104"/>
      <c r="AG470" s="3104"/>
      <c r="AH470" s="3104"/>
      <c r="AI470" s="3104"/>
      <c r="AJ470" s="3104"/>
      <c r="AK470" s="3104"/>
      <c r="AL470" s="3104"/>
      <c r="AM470" s="3104"/>
      <c r="AN470" s="3104"/>
      <c r="AO470" s="3104"/>
      <c r="AP470" s="3104"/>
      <c r="AQ470" s="3104"/>
      <c r="AR470" s="3104"/>
      <c r="AS470" s="3104"/>
      <c r="AT470" s="3104"/>
      <c r="AU470" s="3104"/>
      <c r="AV470" s="3104"/>
      <c r="AW470" s="1783"/>
      <c r="AX470" s="1783"/>
      <c r="AY470" s="1783"/>
      <c r="AZ470" s="1783"/>
      <c r="BA470" s="1783"/>
      <c r="BB470" s="1783"/>
      <c r="BC470" s="1783"/>
      <c r="BD470" s="1783"/>
      <c r="BE470" s="1783"/>
      <c r="BF470" s="1783"/>
      <c r="BG470" s="1783"/>
      <c r="BH470" s="1783"/>
      <c r="BI470" s="1783"/>
      <c r="BJ470" s="1783"/>
      <c r="BK470" s="1783"/>
      <c r="BL470" s="1783"/>
      <c r="BM470" s="1783"/>
      <c r="BN470" s="1783"/>
      <c r="BO470" s="1783"/>
      <c r="BP470" s="1783"/>
      <c r="BQ470" s="1783"/>
      <c r="BR470" s="1783"/>
      <c r="BS470" s="1783"/>
      <c r="BT470" s="1783"/>
      <c r="BU470" s="1783"/>
      <c r="BV470" s="1783"/>
      <c r="BW470" s="1783"/>
      <c r="BX470" s="1783"/>
    </row>
    <row r="471" spans="1:76">
      <c r="A471" s="3104"/>
      <c r="B471" s="3104"/>
      <c r="C471" s="3215"/>
      <c r="D471" s="3104"/>
      <c r="E471" s="3104"/>
      <c r="F471" s="3104"/>
      <c r="G471" s="3104"/>
      <c r="H471" s="3104"/>
      <c r="I471" s="3104"/>
      <c r="J471" s="3104"/>
      <c r="K471" s="3104"/>
      <c r="L471" s="3104"/>
      <c r="M471" s="3104"/>
      <c r="N471" s="3104"/>
      <c r="O471" s="3104"/>
      <c r="P471" s="3104"/>
      <c r="Q471" s="3104"/>
      <c r="R471" s="3104"/>
      <c r="S471" s="3104"/>
      <c r="T471" s="3215"/>
      <c r="U471" s="3104"/>
      <c r="V471" s="3104"/>
      <c r="W471" s="3104"/>
      <c r="X471" s="3104"/>
      <c r="Y471" s="1783"/>
      <c r="Z471" s="1783"/>
      <c r="AA471" s="1783"/>
      <c r="AB471" s="1783"/>
      <c r="AC471" s="3104"/>
      <c r="AD471" s="3104"/>
      <c r="AE471" s="3104"/>
      <c r="AF471" s="3104"/>
      <c r="AG471" s="3104"/>
      <c r="AH471" s="3104"/>
      <c r="AI471" s="3104"/>
      <c r="AJ471" s="3104"/>
      <c r="AK471" s="3104"/>
      <c r="AL471" s="3104"/>
      <c r="AM471" s="3104"/>
      <c r="AN471" s="3104"/>
      <c r="AO471" s="3104"/>
      <c r="AP471" s="3104"/>
      <c r="AQ471" s="3104"/>
      <c r="AR471" s="3104"/>
      <c r="AS471" s="3104"/>
      <c r="AT471" s="3104"/>
      <c r="AU471" s="3104"/>
      <c r="AV471" s="3104"/>
      <c r="AW471" s="1783"/>
      <c r="AX471" s="1783"/>
      <c r="AY471" s="1783"/>
      <c r="AZ471" s="1783"/>
      <c r="BA471" s="1783"/>
      <c r="BB471" s="1783"/>
      <c r="BC471" s="1783"/>
      <c r="BD471" s="1783"/>
      <c r="BE471" s="1783"/>
      <c r="BF471" s="1783"/>
      <c r="BG471" s="1783"/>
      <c r="BH471" s="1783"/>
      <c r="BI471" s="1783"/>
      <c r="BJ471" s="1783"/>
      <c r="BK471" s="1783"/>
      <c r="BL471" s="1783"/>
      <c r="BM471" s="1783"/>
      <c r="BN471" s="1783"/>
      <c r="BO471" s="1783"/>
      <c r="BP471" s="1783"/>
      <c r="BQ471" s="1783"/>
      <c r="BR471" s="1783"/>
      <c r="BS471" s="1783"/>
      <c r="BT471" s="1783"/>
      <c r="BU471" s="1783"/>
      <c r="BV471" s="1783"/>
      <c r="BW471" s="1783"/>
      <c r="BX471" s="1783"/>
    </row>
    <row r="472" spans="1:76">
      <c r="A472" s="3104"/>
      <c r="B472" s="3104"/>
      <c r="C472" s="3215"/>
      <c r="D472" s="3104"/>
      <c r="E472" s="3104"/>
      <c r="F472" s="3104"/>
      <c r="G472" s="3104"/>
      <c r="H472" s="3104"/>
      <c r="I472" s="3104"/>
      <c r="J472" s="3104"/>
      <c r="K472" s="3104"/>
      <c r="L472" s="3104"/>
      <c r="M472" s="3104"/>
      <c r="N472" s="3104"/>
      <c r="O472" s="3104"/>
      <c r="P472" s="3104"/>
      <c r="Q472" s="3104"/>
      <c r="R472" s="3104"/>
      <c r="S472" s="3104"/>
      <c r="T472" s="3215"/>
      <c r="U472" s="3104"/>
      <c r="V472" s="3104"/>
      <c r="W472" s="3104"/>
      <c r="X472" s="3104"/>
      <c r="Y472" s="1783"/>
      <c r="Z472" s="1783"/>
      <c r="AA472" s="1783"/>
      <c r="AB472" s="1783"/>
      <c r="AC472" s="3104"/>
      <c r="AD472" s="3104"/>
      <c r="AE472" s="3104"/>
      <c r="AF472" s="3104"/>
      <c r="AG472" s="3104"/>
      <c r="AH472" s="3104"/>
      <c r="AI472" s="3104"/>
      <c r="AJ472" s="3104"/>
      <c r="AK472" s="3104"/>
      <c r="AL472" s="3104"/>
      <c r="AM472" s="3104"/>
      <c r="AN472" s="3104"/>
      <c r="AO472" s="3104"/>
      <c r="AP472" s="3104"/>
      <c r="AQ472" s="3104"/>
      <c r="AR472" s="3104"/>
      <c r="AS472" s="3104"/>
      <c r="AT472" s="3104"/>
      <c r="AU472" s="3104"/>
      <c r="AV472" s="3104"/>
      <c r="AW472" s="1783"/>
      <c r="AX472" s="1783"/>
      <c r="AY472" s="1783"/>
      <c r="AZ472" s="1783"/>
      <c r="BA472" s="1783"/>
      <c r="BB472" s="1783"/>
      <c r="BC472" s="1783"/>
      <c r="BD472" s="1783"/>
      <c r="BE472" s="1783"/>
      <c r="BF472" s="1783"/>
      <c r="BG472" s="1783"/>
      <c r="BH472" s="1783"/>
      <c r="BI472" s="1783"/>
      <c r="BJ472" s="1783"/>
      <c r="BK472" s="1783"/>
      <c r="BL472" s="1783"/>
      <c r="BM472" s="1783"/>
      <c r="BN472" s="1783"/>
      <c r="BO472" s="1783"/>
      <c r="BP472" s="1783"/>
      <c r="BQ472" s="1783"/>
      <c r="BR472" s="1783"/>
      <c r="BS472" s="1783"/>
      <c r="BT472" s="1783"/>
      <c r="BU472" s="1783"/>
      <c r="BV472" s="1783"/>
      <c r="BW472" s="1783"/>
      <c r="BX472" s="1783"/>
    </row>
    <row r="473" spans="1:76">
      <c r="A473" s="3104"/>
      <c r="B473" s="3104"/>
      <c r="C473" s="3215"/>
      <c r="D473" s="3104"/>
      <c r="E473" s="3104"/>
      <c r="F473" s="3104"/>
      <c r="G473" s="3104"/>
      <c r="H473" s="3104"/>
      <c r="I473" s="3104"/>
      <c r="J473" s="3104"/>
      <c r="K473" s="3104"/>
      <c r="L473" s="3104"/>
      <c r="M473" s="3104"/>
      <c r="N473" s="3104"/>
      <c r="O473" s="3104"/>
      <c r="P473" s="3104"/>
      <c r="Q473" s="3104"/>
      <c r="R473" s="3104"/>
      <c r="S473" s="3104"/>
      <c r="T473" s="3215"/>
      <c r="U473" s="3104"/>
      <c r="V473" s="3104"/>
      <c r="W473" s="3104"/>
      <c r="X473" s="3104"/>
      <c r="Y473" s="1783"/>
      <c r="Z473" s="1783"/>
      <c r="AA473" s="1783"/>
      <c r="AB473" s="1783"/>
      <c r="AC473" s="3104"/>
      <c r="AD473" s="3104"/>
      <c r="AE473" s="3104"/>
      <c r="AF473" s="3104"/>
      <c r="AG473" s="3104"/>
      <c r="AH473" s="3104"/>
      <c r="AI473" s="3104"/>
      <c r="AJ473" s="3104"/>
      <c r="AK473" s="3104"/>
      <c r="AL473" s="3104"/>
      <c r="AM473" s="3104"/>
      <c r="AN473" s="3104"/>
      <c r="AO473" s="3104"/>
      <c r="AP473" s="3104"/>
      <c r="AQ473" s="3104"/>
      <c r="AR473" s="3104"/>
      <c r="AS473" s="3104"/>
      <c r="AT473" s="3104"/>
      <c r="AU473" s="3104"/>
      <c r="AV473" s="3104"/>
      <c r="AW473" s="1783"/>
      <c r="AX473" s="1783"/>
      <c r="AY473" s="1783"/>
      <c r="AZ473" s="1783"/>
      <c r="BA473" s="1783"/>
      <c r="BB473" s="1783"/>
      <c r="BC473" s="1783"/>
      <c r="BD473" s="1783"/>
      <c r="BE473" s="1783"/>
      <c r="BF473" s="1783"/>
      <c r="BG473" s="1783"/>
      <c r="BH473" s="1783"/>
      <c r="BI473" s="1783"/>
      <c r="BJ473" s="1783"/>
      <c r="BK473" s="1783"/>
      <c r="BL473" s="1783"/>
      <c r="BM473" s="1783"/>
      <c r="BN473" s="1783"/>
      <c r="BO473" s="1783"/>
      <c r="BP473" s="1783"/>
      <c r="BQ473" s="1783"/>
      <c r="BR473" s="1783"/>
      <c r="BS473" s="1783"/>
      <c r="BT473" s="1783"/>
      <c r="BU473" s="1783"/>
      <c r="BV473" s="1783"/>
      <c r="BW473" s="1783"/>
      <c r="BX473" s="1783"/>
    </row>
    <row r="474" spans="1:76">
      <c r="A474" s="3104"/>
      <c r="B474" s="3104"/>
      <c r="C474" s="3215"/>
      <c r="D474" s="3104"/>
      <c r="E474" s="3104"/>
      <c r="F474" s="3104"/>
      <c r="G474" s="3104"/>
      <c r="H474" s="3104"/>
      <c r="I474" s="3104"/>
      <c r="J474" s="3104"/>
      <c r="K474" s="3104"/>
      <c r="L474" s="3104"/>
      <c r="M474" s="3104"/>
      <c r="N474" s="3104"/>
      <c r="O474" s="3104"/>
      <c r="P474" s="3104"/>
      <c r="Q474" s="3104"/>
      <c r="R474" s="3104"/>
      <c r="S474" s="3104"/>
      <c r="T474" s="3215"/>
      <c r="U474" s="3104"/>
      <c r="V474" s="3104"/>
      <c r="W474" s="3104"/>
      <c r="X474" s="3104"/>
      <c r="Y474" s="1783"/>
      <c r="Z474" s="1783"/>
      <c r="AA474" s="1783"/>
      <c r="AB474" s="1783"/>
      <c r="AC474" s="3104"/>
      <c r="AD474" s="3104"/>
      <c r="AE474" s="3104"/>
      <c r="AF474" s="3104"/>
      <c r="AG474" s="3104"/>
      <c r="AH474" s="3104"/>
      <c r="AI474" s="3104"/>
      <c r="AJ474" s="3104"/>
      <c r="AK474" s="3104"/>
      <c r="AL474" s="3104"/>
      <c r="AM474" s="3104"/>
      <c r="AN474" s="3104"/>
      <c r="AO474" s="3104"/>
      <c r="AP474" s="3104"/>
      <c r="AQ474" s="3104"/>
      <c r="AR474" s="3104"/>
      <c r="AS474" s="3104"/>
      <c r="AT474" s="3104"/>
      <c r="AU474" s="3104"/>
      <c r="AV474" s="3104"/>
      <c r="AW474" s="1783"/>
      <c r="AX474" s="1783"/>
      <c r="AY474" s="1783"/>
      <c r="AZ474" s="1783"/>
      <c r="BA474" s="1783"/>
      <c r="BB474" s="1783"/>
      <c r="BC474" s="1783"/>
      <c r="BD474" s="1783"/>
      <c r="BE474" s="1783"/>
      <c r="BF474" s="1783"/>
      <c r="BG474" s="1783"/>
      <c r="BH474" s="1783"/>
      <c r="BI474" s="1783"/>
      <c r="BJ474" s="1783"/>
      <c r="BK474" s="1783"/>
      <c r="BL474" s="1783"/>
      <c r="BM474" s="1783"/>
      <c r="BN474" s="1783"/>
      <c r="BO474" s="1783"/>
      <c r="BP474" s="1783"/>
      <c r="BQ474" s="1783"/>
      <c r="BR474" s="1783"/>
      <c r="BS474" s="1783"/>
      <c r="BT474" s="1783"/>
      <c r="BU474" s="1783"/>
      <c r="BV474" s="1783"/>
      <c r="BW474" s="1783"/>
      <c r="BX474" s="1783"/>
    </row>
    <row r="475" spans="1:76">
      <c r="A475" s="3104"/>
      <c r="B475" s="3104"/>
      <c r="C475" s="3215"/>
      <c r="D475" s="3104"/>
      <c r="E475" s="3104"/>
      <c r="F475" s="3104"/>
      <c r="G475" s="3104"/>
      <c r="H475" s="3104"/>
      <c r="I475" s="3104"/>
      <c r="J475" s="3104"/>
      <c r="K475" s="3104"/>
      <c r="L475" s="3104"/>
      <c r="M475" s="3104"/>
      <c r="N475" s="3104"/>
      <c r="O475" s="3104"/>
      <c r="P475" s="3104"/>
      <c r="Q475" s="3104"/>
      <c r="R475" s="3104"/>
      <c r="S475" s="3104"/>
      <c r="T475" s="3215"/>
      <c r="U475" s="3104"/>
      <c r="V475" s="3104"/>
      <c r="W475" s="3104"/>
      <c r="X475" s="3104"/>
      <c r="Y475" s="1783"/>
      <c r="Z475" s="1783"/>
      <c r="AA475" s="1783"/>
      <c r="AB475" s="1783"/>
      <c r="AC475" s="3104"/>
      <c r="AD475" s="3104"/>
      <c r="AE475" s="3104"/>
      <c r="AF475" s="3104"/>
      <c r="AG475" s="3104"/>
      <c r="AH475" s="3104"/>
      <c r="AI475" s="3104"/>
      <c r="AJ475" s="3104"/>
      <c r="AK475" s="3104"/>
      <c r="AL475" s="3104"/>
      <c r="AM475" s="3104"/>
      <c r="AN475" s="3104"/>
      <c r="AO475" s="3104"/>
      <c r="AP475" s="3104"/>
      <c r="AQ475" s="3104"/>
      <c r="AR475" s="3104"/>
      <c r="AS475" s="3104"/>
      <c r="AT475" s="3104"/>
      <c r="AU475" s="3104"/>
      <c r="AV475" s="3104"/>
      <c r="AW475" s="1783"/>
      <c r="AX475" s="1783"/>
      <c r="AY475" s="1783"/>
      <c r="AZ475" s="1783"/>
      <c r="BA475" s="1783"/>
      <c r="BB475" s="1783"/>
      <c r="BC475" s="1783"/>
      <c r="BD475" s="1783"/>
      <c r="BE475" s="1783"/>
      <c r="BF475" s="1783"/>
      <c r="BG475" s="1783"/>
      <c r="BH475" s="1783"/>
      <c r="BI475" s="1783"/>
      <c r="BJ475" s="1783"/>
      <c r="BK475" s="1783"/>
      <c r="BL475" s="1783"/>
      <c r="BM475" s="1783"/>
      <c r="BN475" s="1783"/>
      <c r="BO475" s="1783"/>
      <c r="BP475" s="1783"/>
      <c r="BQ475" s="1783"/>
      <c r="BR475" s="1783"/>
      <c r="BS475" s="1783"/>
      <c r="BT475" s="1783"/>
      <c r="BU475" s="1783"/>
      <c r="BV475" s="1783"/>
      <c r="BW475" s="1783"/>
      <c r="BX475" s="1783"/>
    </row>
    <row r="476" spans="1:76">
      <c r="A476" s="3104"/>
      <c r="B476" s="3104"/>
      <c r="C476" s="3215"/>
      <c r="D476" s="3104"/>
      <c r="E476" s="3104"/>
      <c r="F476" s="3104"/>
      <c r="G476" s="3104"/>
      <c r="H476" s="3104"/>
      <c r="I476" s="3104"/>
      <c r="J476" s="3104"/>
      <c r="K476" s="3104"/>
      <c r="L476" s="3104"/>
      <c r="M476" s="3104"/>
      <c r="N476" s="3104"/>
      <c r="O476" s="3104"/>
      <c r="P476" s="3104"/>
      <c r="Q476" s="3104"/>
      <c r="R476" s="3104"/>
      <c r="S476" s="3104"/>
      <c r="T476" s="3215"/>
      <c r="U476" s="3104"/>
      <c r="V476" s="3104"/>
      <c r="W476" s="3104"/>
      <c r="X476" s="3104"/>
      <c r="Y476" s="1783"/>
      <c r="Z476" s="1783"/>
      <c r="AA476" s="1783"/>
      <c r="AB476" s="1783"/>
      <c r="AC476" s="3104"/>
      <c r="AD476" s="3104"/>
      <c r="AE476" s="3104"/>
      <c r="AF476" s="3104"/>
      <c r="AG476" s="3104"/>
      <c r="AH476" s="3104"/>
      <c r="AI476" s="3104"/>
      <c r="AJ476" s="3104"/>
      <c r="AK476" s="3104"/>
      <c r="AL476" s="3104"/>
      <c r="AM476" s="3104"/>
      <c r="AN476" s="3104"/>
      <c r="AO476" s="3104"/>
      <c r="AP476" s="3104"/>
      <c r="AQ476" s="3104"/>
      <c r="AR476" s="3104"/>
      <c r="AS476" s="3104"/>
      <c r="AT476" s="3104"/>
      <c r="AU476" s="3104"/>
      <c r="AV476" s="3104"/>
      <c r="AW476" s="1783"/>
      <c r="AX476" s="1783"/>
      <c r="AY476" s="1783"/>
      <c r="AZ476" s="1783"/>
      <c r="BA476" s="1783"/>
      <c r="BB476" s="1783"/>
      <c r="BC476" s="1783"/>
      <c r="BD476" s="1783"/>
      <c r="BE476" s="1783"/>
      <c r="BF476" s="1783"/>
      <c r="BG476" s="1783"/>
      <c r="BH476" s="1783"/>
      <c r="BI476" s="1783"/>
      <c r="BJ476" s="1783"/>
      <c r="BK476" s="1783"/>
      <c r="BL476" s="1783"/>
      <c r="BM476" s="1783"/>
      <c r="BN476" s="1783"/>
      <c r="BO476" s="1783"/>
      <c r="BP476" s="1783"/>
      <c r="BQ476" s="1783"/>
      <c r="BR476" s="1783"/>
      <c r="BS476" s="1783"/>
      <c r="BT476" s="1783"/>
      <c r="BU476" s="1783"/>
      <c r="BV476" s="1783"/>
      <c r="BW476" s="1783"/>
      <c r="BX476" s="1783"/>
    </row>
    <row r="477" spans="1:76">
      <c r="A477" s="3104"/>
      <c r="B477" s="3104"/>
      <c r="C477" s="3215"/>
      <c r="D477" s="3104"/>
      <c r="E477" s="3104"/>
      <c r="F477" s="3104"/>
      <c r="G477" s="3104"/>
      <c r="H477" s="3104"/>
      <c r="I477" s="3104"/>
      <c r="J477" s="3104"/>
      <c r="K477" s="3104"/>
      <c r="L477" s="3104"/>
      <c r="M477" s="3104"/>
      <c r="N477" s="3104"/>
      <c r="O477" s="3104"/>
      <c r="P477" s="3104"/>
      <c r="Q477" s="3104"/>
      <c r="R477" s="3104"/>
      <c r="S477" s="3104"/>
      <c r="T477" s="3215"/>
      <c r="U477" s="3104"/>
      <c r="V477" s="3104"/>
      <c r="W477" s="3104"/>
      <c r="X477" s="3104"/>
      <c r="Y477" s="1783"/>
      <c r="Z477" s="1783"/>
      <c r="AA477" s="1783"/>
      <c r="AB477" s="1783"/>
      <c r="AC477" s="3104"/>
      <c r="AD477" s="3104"/>
      <c r="AE477" s="3104"/>
      <c r="AF477" s="3104"/>
      <c r="AG477" s="3104"/>
      <c r="AH477" s="3104"/>
      <c r="AI477" s="3104"/>
      <c r="AJ477" s="3104"/>
      <c r="AK477" s="3104"/>
      <c r="AL477" s="3104"/>
      <c r="AM477" s="3104"/>
      <c r="AN477" s="3104"/>
      <c r="AO477" s="3104"/>
      <c r="AP477" s="3104"/>
      <c r="AQ477" s="3104"/>
      <c r="AR477" s="3104"/>
      <c r="AS477" s="3104"/>
      <c r="AT477" s="3104"/>
      <c r="AU477" s="3104"/>
      <c r="AV477" s="3104"/>
      <c r="AW477" s="1783"/>
      <c r="AX477" s="1783"/>
      <c r="AY477" s="1783"/>
      <c r="AZ477" s="1783"/>
      <c r="BA477" s="1783"/>
      <c r="BB477" s="1783"/>
      <c r="BC477" s="1783"/>
      <c r="BD477" s="1783"/>
      <c r="BE477" s="1783"/>
      <c r="BF477" s="1783"/>
      <c r="BG477" s="1783"/>
      <c r="BH477" s="1783"/>
      <c r="BI477" s="1783"/>
      <c r="BJ477" s="1783"/>
      <c r="BK477" s="1783"/>
      <c r="BL477" s="1783"/>
      <c r="BM477" s="1783"/>
      <c r="BN477" s="1783"/>
      <c r="BO477" s="1783"/>
      <c r="BP477" s="1783"/>
      <c r="BQ477" s="1783"/>
      <c r="BR477" s="1783"/>
      <c r="BS477" s="1783"/>
      <c r="BT477" s="1783"/>
      <c r="BU477" s="1783"/>
      <c r="BV477" s="1783"/>
      <c r="BW477" s="1783"/>
      <c r="BX477" s="1783"/>
    </row>
    <row r="478" spans="1:76">
      <c r="A478" s="3104"/>
      <c r="B478" s="3104"/>
      <c r="C478" s="3215"/>
      <c r="D478" s="3104"/>
      <c r="E478" s="3104"/>
      <c r="F478" s="3104"/>
      <c r="G478" s="3104"/>
      <c r="H478" s="3104"/>
      <c r="I478" s="3104"/>
      <c r="J478" s="3104"/>
      <c r="K478" s="3104"/>
      <c r="L478" s="3104"/>
      <c r="M478" s="3104"/>
      <c r="N478" s="3104"/>
      <c r="O478" s="3104"/>
      <c r="P478" s="3104"/>
      <c r="Q478" s="3104"/>
      <c r="R478" s="3104"/>
      <c r="S478" s="3104"/>
      <c r="T478" s="3215"/>
      <c r="U478" s="3104"/>
      <c r="V478" s="3104"/>
      <c r="W478" s="3104"/>
      <c r="X478" s="3104"/>
      <c r="Y478" s="1783"/>
      <c r="Z478" s="1783"/>
      <c r="AA478" s="1783"/>
      <c r="AB478" s="1783"/>
      <c r="AC478" s="3104"/>
      <c r="AD478" s="3104"/>
      <c r="AE478" s="3104"/>
      <c r="AF478" s="3104"/>
      <c r="AG478" s="3104"/>
      <c r="AH478" s="3104"/>
      <c r="AI478" s="3104"/>
      <c r="AJ478" s="3104"/>
      <c r="AK478" s="3104"/>
      <c r="AL478" s="3104"/>
      <c r="AM478" s="3104"/>
      <c r="AN478" s="3104"/>
      <c r="AO478" s="3104"/>
      <c r="AP478" s="3104"/>
      <c r="AQ478" s="3104"/>
      <c r="AR478" s="3104"/>
      <c r="AS478" s="3104"/>
      <c r="AT478" s="3104"/>
      <c r="AU478" s="3104"/>
      <c r="AV478" s="3104"/>
      <c r="AW478" s="1783"/>
      <c r="AX478" s="1783"/>
      <c r="AY478" s="1783"/>
      <c r="AZ478" s="1783"/>
      <c r="BA478" s="1783"/>
      <c r="BB478" s="1783"/>
      <c r="BC478" s="1783"/>
      <c r="BD478" s="1783"/>
      <c r="BE478" s="1783"/>
      <c r="BF478" s="1783"/>
      <c r="BG478" s="1783"/>
      <c r="BH478" s="1783"/>
      <c r="BI478" s="1783"/>
      <c r="BJ478" s="1783"/>
      <c r="BK478" s="1783"/>
      <c r="BL478" s="1783"/>
      <c r="BM478" s="1783"/>
      <c r="BN478" s="1783"/>
      <c r="BO478" s="1783"/>
      <c r="BP478" s="1783"/>
      <c r="BQ478" s="1783"/>
      <c r="BR478" s="1783"/>
      <c r="BS478" s="1783"/>
      <c r="BT478" s="1783"/>
      <c r="BU478" s="1783"/>
      <c r="BV478" s="1783"/>
      <c r="BW478" s="1783"/>
      <c r="BX478" s="1783"/>
    </row>
    <row r="479" spans="1:76">
      <c r="A479" s="3104"/>
      <c r="B479" s="3104"/>
      <c r="C479" s="3215"/>
      <c r="D479" s="3104"/>
      <c r="E479" s="3104"/>
      <c r="F479" s="3104"/>
      <c r="G479" s="3104"/>
      <c r="H479" s="3104"/>
      <c r="I479" s="3104"/>
      <c r="J479" s="3104"/>
      <c r="K479" s="3104"/>
      <c r="L479" s="3104"/>
      <c r="M479" s="3104"/>
      <c r="N479" s="3104"/>
      <c r="O479" s="3104"/>
      <c r="P479" s="3104"/>
      <c r="Q479" s="3104"/>
      <c r="R479" s="3104"/>
      <c r="S479" s="3104"/>
      <c r="T479" s="3215"/>
      <c r="U479" s="3104"/>
      <c r="V479" s="3104"/>
      <c r="W479" s="3104"/>
      <c r="X479" s="3104"/>
      <c r="Y479" s="1783"/>
      <c r="Z479" s="1783"/>
      <c r="AA479" s="1783"/>
      <c r="AB479" s="1783"/>
      <c r="AC479" s="3104"/>
      <c r="AD479" s="3104"/>
      <c r="AE479" s="3104"/>
      <c r="AF479" s="3104"/>
      <c r="AG479" s="3104"/>
      <c r="AH479" s="3104"/>
      <c r="AI479" s="3104"/>
      <c r="AJ479" s="3104"/>
      <c r="AK479" s="3104"/>
      <c r="AL479" s="3104"/>
      <c r="AM479" s="3104"/>
      <c r="AN479" s="3104"/>
      <c r="AO479" s="3104"/>
      <c r="AP479" s="3104"/>
      <c r="AQ479" s="3104"/>
      <c r="AR479" s="3104"/>
      <c r="AS479" s="3104"/>
      <c r="AT479" s="3104"/>
      <c r="AU479" s="3104"/>
      <c r="AV479" s="3104"/>
      <c r="AW479" s="1783"/>
      <c r="AX479" s="1783"/>
      <c r="AY479" s="1783"/>
      <c r="AZ479" s="1783"/>
      <c r="BA479" s="1783"/>
      <c r="BB479" s="1783"/>
      <c r="BC479" s="1783"/>
      <c r="BD479" s="1783"/>
      <c r="BE479" s="1783"/>
      <c r="BF479" s="1783"/>
      <c r="BG479" s="1783"/>
      <c r="BH479" s="1783"/>
      <c r="BI479" s="1783"/>
      <c r="BJ479" s="1783"/>
      <c r="BK479" s="1783"/>
      <c r="BL479" s="1783"/>
      <c r="BM479" s="1783"/>
      <c r="BN479" s="1783"/>
      <c r="BO479" s="1783"/>
      <c r="BP479" s="1783"/>
      <c r="BQ479" s="1783"/>
      <c r="BR479" s="1783"/>
      <c r="BS479" s="1783"/>
      <c r="BT479" s="1783"/>
      <c r="BU479" s="1783"/>
      <c r="BV479" s="1783"/>
      <c r="BW479" s="1783"/>
      <c r="BX479" s="1783"/>
    </row>
    <row r="480" spans="1:76">
      <c r="A480" s="3104"/>
      <c r="B480" s="3104"/>
      <c r="C480" s="3215"/>
      <c r="D480" s="3104"/>
      <c r="E480" s="3104"/>
      <c r="F480" s="3104"/>
      <c r="G480" s="3104"/>
      <c r="H480" s="3104"/>
      <c r="I480" s="3104"/>
      <c r="J480" s="3104"/>
      <c r="K480" s="3104"/>
      <c r="L480" s="3104"/>
      <c r="M480" s="3104"/>
      <c r="N480" s="3104"/>
      <c r="O480" s="3104"/>
      <c r="P480" s="3104"/>
      <c r="Q480" s="3104"/>
      <c r="R480" s="3104"/>
      <c r="S480" s="3104"/>
      <c r="T480" s="3215"/>
      <c r="U480" s="3104"/>
      <c r="V480" s="3104"/>
      <c r="W480" s="3104"/>
      <c r="X480" s="3104"/>
      <c r="Y480" s="1783"/>
      <c r="Z480" s="1783"/>
      <c r="AA480" s="1783"/>
      <c r="AB480" s="1783"/>
      <c r="AC480" s="3104"/>
      <c r="AD480" s="3104"/>
      <c r="AE480" s="3104"/>
      <c r="AF480" s="3104"/>
      <c r="AG480" s="3104"/>
      <c r="AH480" s="3104"/>
      <c r="AI480" s="3104"/>
      <c r="AJ480" s="3104"/>
      <c r="AK480" s="3104"/>
      <c r="AL480" s="3104"/>
      <c r="AM480" s="3104"/>
      <c r="AN480" s="3104"/>
      <c r="AO480" s="3104"/>
      <c r="AP480" s="3104"/>
      <c r="AQ480" s="3104"/>
      <c r="AR480" s="3104"/>
      <c r="AS480" s="3104"/>
      <c r="AT480" s="3104"/>
      <c r="AU480" s="3104"/>
      <c r="AV480" s="3104"/>
      <c r="AW480" s="1783"/>
      <c r="AX480" s="1783"/>
      <c r="AY480" s="1783"/>
      <c r="AZ480" s="1783"/>
      <c r="BA480" s="1783"/>
      <c r="BB480" s="1783"/>
      <c r="BC480" s="1783"/>
      <c r="BD480" s="1783"/>
      <c r="BE480" s="1783"/>
      <c r="BF480" s="1783"/>
      <c r="BG480" s="1783"/>
      <c r="BH480" s="1783"/>
      <c r="BI480" s="1783"/>
      <c r="BJ480" s="1783"/>
      <c r="BK480" s="1783"/>
      <c r="BL480" s="1783"/>
      <c r="BM480" s="1783"/>
      <c r="BN480" s="1783"/>
      <c r="BO480" s="1783"/>
      <c r="BP480" s="1783"/>
      <c r="BQ480" s="1783"/>
      <c r="BR480" s="1783"/>
      <c r="BS480" s="1783"/>
      <c r="BT480" s="1783"/>
      <c r="BU480" s="1783"/>
      <c r="BV480" s="1783"/>
      <c r="BW480" s="1783"/>
      <c r="BX480" s="1783"/>
    </row>
    <row r="481" spans="1:76">
      <c r="A481" s="3104"/>
      <c r="B481" s="3104"/>
      <c r="C481" s="3215"/>
      <c r="D481" s="3104"/>
      <c r="E481" s="3104"/>
      <c r="F481" s="3104"/>
      <c r="G481" s="3104"/>
      <c r="H481" s="3104"/>
      <c r="I481" s="3104"/>
      <c r="J481" s="3104"/>
      <c r="K481" s="3104"/>
      <c r="L481" s="3104"/>
      <c r="M481" s="3104"/>
      <c r="N481" s="3104"/>
      <c r="O481" s="3104"/>
      <c r="P481" s="3104"/>
      <c r="Q481" s="3104"/>
      <c r="R481" s="3104"/>
      <c r="S481" s="3104"/>
      <c r="T481" s="3215"/>
      <c r="U481" s="3104"/>
      <c r="V481" s="3104"/>
      <c r="W481" s="3104"/>
      <c r="X481" s="3104"/>
      <c r="Y481" s="1783"/>
      <c r="Z481" s="1783"/>
      <c r="AA481" s="1783"/>
      <c r="AB481" s="1783"/>
      <c r="AC481" s="3104"/>
      <c r="AD481" s="3104"/>
      <c r="AE481" s="3104"/>
      <c r="AF481" s="3104"/>
      <c r="AG481" s="3104"/>
      <c r="AH481" s="3104"/>
      <c r="AI481" s="3104"/>
      <c r="AJ481" s="3104"/>
      <c r="AK481" s="3104"/>
      <c r="AL481" s="3104"/>
      <c r="AM481" s="3104"/>
      <c r="AN481" s="3104"/>
      <c r="AO481" s="3104"/>
      <c r="AP481" s="3104"/>
      <c r="AQ481" s="3104"/>
      <c r="AR481" s="3104"/>
      <c r="AS481" s="3104"/>
      <c r="AT481" s="3104"/>
      <c r="AU481" s="3104"/>
      <c r="AV481" s="3104"/>
      <c r="AW481" s="1783"/>
      <c r="AX481" s="1783"/>
      <c r="AY481" s="1783"/>
      <c r="AZ481" s="1783"/>
      <c r="BA481" s="1783"/>
      <c r="BB481" s="1783"/>
      <c r="BC481" s="1783"/>
      <c r="BD481" s="1783"/>
      <c r="BE481" s="1783"/>
      <c r="BF481" s="1783"/>
      <c r="BG481" s="1783"/>
      <c r="BH481" s="1783"/>
      <c r="BI481" s="1783"/>
      <c r="BJ481" s="1783"/>
      <c r="BK481" s="1783"/>
      <c r="BL481" s="1783"/>
      <c r="BM481" s="1783"/>
      <c r="BN481" s="1783"/>
      <c r="BO481" s="1783"/>
      <c r="BP481" s="1783"/>
      <c r="BQ481" s="1783"/>
      <c r="BR481" s="1783"/>
      <c r="BS481" s="1783"/>
      <c r="BT481" s="1783"/>
      <c r="BU481" s="1783"/>
      <c r="BV481" s="1783"/>
      <c r="BW481" s="1783"/>
      <c r="BX481" s="1783"/>
    </row>
    <row r="482" spans="1:76">
      <c r="A482" s="3104"/>
      <c r="B482" s="3104"/>
      <c r="C482" s="3215"/>
      <c r="D482" s="3104"/>
      <c r="E482" s="3104"/>
      <c r="F482" s="3104"/>
      <c r="G482" s="3104"/>
      <c r="H482" s="3104"/>
      <c r="I482" s="3104"/>
      <c r="J482" s="3104"/>
      <c r="K482" s="3104"/>
      <c r="L482" s="3104"/>
      <c r="M482" s="3104"/>
      <c r="N482" s="3104"/>
      <c r="O482" s="3104"/>
      <c r="P482" s="3104"/>
      <c r="Q482" s="3104"/>
      <c r="R482" s="3104"/>
      <c r="S482" s="3104"/>
      <c r="T482" s="3215"/>
      <c r="U482" s="3104"/>
      <c r="V482" s="3104"/>
      <c r="W482" s="3104"/>
      <c r="X482" s="3104"/>
      <c r="Y482" s="1783"/>
      <c r="Z482" s="1783"/>
      <c r="AA482" s="1783"/>
      <c r="AB482" s="1783"/>
      <c r="AC482" s="3104"/>
      <c r="AD482" s="3104"/>
      <c r="AE482" s="3104"/>
      <c r="AF482" s="3104"/>
      <c r="AG482" s="3104"/>
      <c r="AH482" s="3104"/>
      <c r="AI482" s="3104"/>
      <c r="AJ482" s="3104"/>
      <c r="AK482" s="3104"/>
      <c r="AL482" s="3104"/>
      <c r="AM482" s="3104"/>
      <c r="AN482" s="3104"/>
      <c r="AO482" s="3104"/>
      <c r="AP482" s="3104"/>
      <c r="AQ482" s="3104"/>
      <c r="AR482" s="3104"/>
      <c r="AS482" s="3104"/>
      <c r="AT482" s="3104"/>
      <c r="AU482" s="3104"/>
      <c r="AV482" s="3104"/>
      <c r="AW482" s="1783"/>
      <c r="AX482" s="1783"/>
      <c r="AY482" s="1783"/>
      <c r="AZ482" s="1783"/>
      <c r="BA482" s="1783"/>
      <c r="BB482" s="1783"/>
      <c r="BC482" s="1783"/>
      <c r="BD482" s="1783"/>
      <c r="BE482" s="1783"/>
      <c r="BF482" s="1783"/>
      <c r="BG482" s="1783"/>
      <c r="BH482" s="1783"/>
      <c r="BI482" s="1783"/>
      <c r="BJ482" s="1783"/>
      <c r="BK482" s="1783"/>
      <c r="BL482" s="1783"/>
      <c r="BM482" s="1783"/>
      <c r="BN482" s="1783"/>
      <c r="BO482" s="1783"/>
      <c r="BP482" s="1783"/>
      <c r="BQ482" s="1783"/>
      <c r="BR482" s="1783"/>
      <c r="BS482" s="1783"/>
      <c r="BT482" s="1783"/>
      <c r="BU482" s="1783"/>
      <c r="BV482" s="1783"/>
      <c r="BW482" s="1783"/>
      <c r="BX482" s="1783"/>
    </row>
    <row r="483" spans="1:76">
      <c r="A483" s="3104"/>
      <c r="B483" s="3104"/>
      <c r="C483" s="3215"/>
      <c r="D483" s="3104"/>
      <c r="E483" s="3104"/>
      <c r="F483" s="3104"/>
      <c r="G483" s="3104"/>
      <c r="H483" s="3104"/>
      <c r="I483" s="3104"/>
      <c r="J483" s="3104"/>
      <c r="K483" s="3104"/>
      <c r="L483" s="3104"/>
      <c r="M483" s="3104"/>
      <c r="N483" s="3104"/>
      <c r="O483" s="3104"/>
      <c r="P483" s="3104"/>
      <c r="Q483" s="3104"/>
      <c r="R483" s="3104"/>
      <c r="S483" s="3104"/>
      <c r="T483" s="3215"/>
      <c r="U483" s="3104"/>
      <c r="V483" s="3104"/>
      <c r="W483" s="3104"/>
      <c r="X483" s="3104"/>
      <c r="Y483" s="1783"/>
      <c r="Z483" s="1783"/>
      <c r="AA483" s="1783"/>
      <c r="AB483" s="1783"/>
      <c r="AC483" s="3104"/>
      <c r="AD483" s="3104"/>
      <c r="AE483" s="3104"/>
      <c r="AF483" s="3104"/>
      <c r="AG483" s="3104"/>
      <c r="AH483" s="3104"/>
      <c r="AI483" s="3104"/>
      <c r="AJ483" s="3104"/>
      <c r="AK483" s="3104"/>
      <c r="AL483" s="3104"/>
      <c r="AM483" s="3104"/>
      <c r="AN483" s="3104"/>
      <c r="AO483" s="3104"/>
      <c r="AP483" s="3104"/>
      <c r="AQ483" s="3104"/>
      <c r="AR483" s="3104"/>
      <c r="AS483" s="3104"/>
      <c r="AT483" s="3104"/>
      <c r="AU483" s="3104"/>
      <c r="AV483" s="3104"/>
      <c r="AW483" s="1783"/>
      <c r="AX483" s="1783"/>
      <c r="AY483" s="1783"/>
      <c r="AZ483" s="1783"/>
      <c r="BA483" s="1783"/>
      <c r="BB483" s="1783"/>
      <c r="BC483" s="1783"/>
      <c r="BD483" s="1783"/>
      <c r="BE483" s="1783"/>
      <c r="BF483" s="1783"/>
      <c r="BG483" s="1783"/>
      <c r="BH483" s="1783"/>
      <c r="BI483" s="1783"/>
      <c r="BJ483" s="1783"/>
      <c r="BK483" s="1783"/>
      <c r="BL483" s="1783"/>
      <c r="BM483" s="1783"/>
      <c r="BN483" s="1783"/>
      <c r="BO483" s="1783"/>
      <c r="BP483" s="1783"/>
      <c r="BQ483" s="1783"/>
      <c r="BR483" s="1783"/>
      <c r="BS483" s="1783"/>
      <c r="BT483" s="1783"/>
      <c r="BU483" s="1783"/>
      <c r="BV483" s="1783"/>
      <c r="BW483" s="1783"/>
      <c r="BX483" s="1783"/>
    </row>
    <row r="484" spans="1:76">
      <c r="A484" s="3104"/>
      <c r="B484" s="3104"/>
      <c r="C484" s="3215"/>
      <c r="D484" s="3104"/>
      <c r="E484" s="3104"/>
      <c r="F484" s="3104"/>
      <c r="G484" s="3104"/>
      <c r="H484" s="3104"/>
      <c r="I484" s="3104"/>
      <c r="J484" s="3104"/>
      <c r="K484" s="3104"/>
      <c r="L484" s="3104"/>
      <c r="M484" s="3104"/>
      <c r="N484" s="3104"/>
      <c r="O484" s="3104"/>
      <c r="P484" s="3104"/>
      <c r="Q484" s="3104"/>
      <c r="R484" s="3104"/>
      <c r="S484" s="3104"/>
      <c r="T484" s="3215"/>
      <c r="U484" s="3104"/>
      <c r="V484" s="3104"/>
      <c r="W484" s="3104"/>
      <c r="X484" s="3104"/>
      <c r="Y484" s="1783"/>
      <c r="Z484" s="1783"/>
      <c r="AA484" s="1783"/>
      <c r="AB484" s="1783"/>
      <c r="AC484" s="3104"/>
      <c r="AD484" s="3104"/>
      <c r="AE484" s="3104"/>
      <c r="AF484" s="3104"/>
      <c r="AG484" s="3104"/>
      <c r="AH484" s="3104"/>
      <c r="AI484" s="3104"/>
      <c r="AJ484" s="3104"/>
      <c r="AK484" s="3104"/>
      <c r="AL484" s="3104"/>
      <c r="AM484" s="3104"/>
      <c r="AN484" s="3104"/>
      <c r="AO484" s="3104"/>
      <c r="AP484" s="3104"/>
      <c r="AQ484" s="3104"/>
      <c r="AR484" s="3104"/>
      <c r="AS484" s="3104"/>
      <c r="AT484" s="3104"/>
      <c r="AU484" s="3104"/>
      <c r="AV484" s="3104"/>
      <c r="AW484" s="1783"/>
      <c r="AX484" s="1783"/>
      <c r="AY484" s="1783"/>
      <c r="AZ484" s="1783"/>
      <c r="BA484" s="1783"/>
      <c r="BB484" s="1783"/>
      <c r="BC484" s="1783"/>
      <c r="BD484" s="1783"/>
      <c r="BE484" s="1783"/>
      <c r="BF484" s="1783"/>
      <c r="BG484" s="1783"/>
      <c r="BH484" s="1783"/>
      <c r="BI484" s="1783"/>
      <c r="BJ484" s="1783"/>
      <c r="BK484" s="1783"/>
      <c r="BL484" s="1783"/>
      <c r="BM484" s="1783"/>
      <c r="BN484" s="1783"/>
      <c r="BO484" s="1783"/>
      <c r="BP484" s="1783"/>
      <c r="BQ484" s="1783"/>
      <c r="BR484" s="1783"/>
      <c r="BS484" s="1783"/>
      <c r="BT484" s="1783"/>
      <c r="BU484" s="1783"/>
      <c r="BV484" s="1783"/>
      <c r="BW484" s="1783"/>
      <c r="BX484" s="1783"/>
    </row>
    <row r="485" spans="1:76">
      <c r="A485" s="3104"/>
      <c r="B485" s="3104"/>
      <c r="C485" s="3215"/>
      <c r="D485" s="3104"/>
      <c r="E485" s="3104"/>
      <c r="F485" s="3104"/>
      <c r="G485" s="3104"/>
      <c r="H485" s="3104"/>
      <c r="I485" s="3104"/>
      <c r="J485" s="3104"/>
      <c r="K485" s="3104"/>
      <c r="L485" s="3104"/>
      <c r="M485" s="3104"/>
      <c r="N485" s="3104"/>
      <c r="O485" s="3104"/>
      <c r="P485" s="3104"/>
      <c r="Q485" s="3104"/>
      <c r="R485" s="3104"/>
      <c r="S485" s="3104"/>
      <c r="T485" s="3215"/>
      <c r="U485" s="3104"/>
      <c r="V485" s="3104"/>
      <c r="W485" s="3104"/>
      <c r="X485" s="3104"/>
      <c r="Y485" s="1783"/>
      <c r="Z485" s="1783"/>
      <c r="AA485" s="1783"/>
      <c r="AB485" s="1783"/>
      <c r="AC485" s="3104"/>
      <c r="AD485" s="3104"/>
      <c r="AE485" s="3104"/>
      <c r="AF485" s="3104"/>
      <c r="AG485" s="3104"/>
      <c r="AH485" s="3104"/>
      <c r="AI485" s="3104"/>
      <c r="AJ485" s="3104"/>
      <c r="AK485" s="3104"/>
      <c r="AL485" s="3104"/>
      <c r="AM485" s="3104"/>
      <c r="AN485" s="3104"/>
      <c r="AO485" s="3104"/>
      <c r="AP485" s="3104"/>
      <c r="AQ485" s="3104"/>
      <c r="AR485" s="3104"/>
      <c r="AS485" s="3104"/>
      <c r="AT485" s="3104"/>
      <c r="AU485" s="3104"/>
      <c r="AV485" s="3104"/>
      <c r="AW485" s="1783"/>
      <c r="AX485" s="1783"/>
      <c r="AY485" s="1783"/>
      <c r="AZ485" s="1783"/>
      <c r="BA485" s="1783"/>
      <c r="BB485" s="1783"/>
      <c r="BC485" s="1783"/>
      <c r="BD485" s="1783"/>
      <c r="BE485" s="1783"/>
      <c r="BF485" s="1783"/>
      <c r="BG485" s="1783"/>
      <c r="BH485" s="1783"/>
      <c r="BI485" s="1783"/>
      <c r="BJ485" s="1783"/>
      <c r="BK485" s="1783"/>
      <c r="BL485" s="1783"/>
      <c r="BM485" s="1783"/>
      <c r="BN485" s="1783"/>
      <c r="BO485" s="1783"/>
      <c r="BP485" s="1783"/>
      <c r="BQ485" s="1783"/>
      <c r="BR485" s="1783"/>
      <c r="BS485" s="1783"/>
      <c r="BT485" s="1783"/>
      <c r="BU485" s="1783"/>
      <c r="BV485" s="1783"/>
      <c r="BW485" s="1783"/>
      <c r="BX485" s="1783"/>
    </row>
    <row r="486" spans="1:76">
      <c r="A486" s="3104"/>
      <c r="B486" s="3104"/>
      <c r="C486" s="3215"/>
      <c r="D486" s="3104"/>
      <c r="E486" s="3104"/>
      <c r="F486" s="3104"/>
      <c r="G486" s="3104"/>
      <c r="H486" s="3104"/>
      <c r="I486" s="3104"/>
      <c r="J486" s="3104"/>
      <c r="K486" s="3104"/>
      <c r="L486" s="3104"/>
      <c r="M486" s="3104"/>
      <c r="N486" s="3104"/>
      <c r="O486" s="3104"/>
      <c r="P486" s="3104"/>
      <c r="Q486" s="3104"/>
      <c r="R486" s="3104"/>
      <c r="S486" s="3104"/>
      <c r="T486" s="3215"/>
      <c r="U486" s="3104"/>
      <c r="V486" s="3104"/>
      <c r="W486" s="3104"/>
      <c r="X486" s="3104"/>
      <c r="Y486" s="1783"/>
      <c r="Z486" s="1783"/>
      <c r="AA486" s="1783"/>
      <c r="AB486" s="1783"/>
      <c r="AC486" s="3104"/>
      <c r="AD486" s="3104"/>
      <c r="AE486" s="3104"/>
      <c r="AF486" s="3104"/>
      <c r="AG486" s="3104"/>
      <c r="AH486" s="3104"/>
      <c r="AI486" s="3104"/>
      <c r="AJ486" s="3104"/>
      <c r="AK486" s="3104"/>
      <c r="AL486" s="3104"/>
      <c r="AM486" s="3104"/>
      <c r="AN486" s="3104"/>
      <c r="AO486" s="3104"/>
      <c r="AP486" s="3104"/>
      <c r="AQ486" s="3104"/>
      <c r="AR486" s="3104"/>
      <c r="AS486" s="3104"/>
      <c r="AT486" s="3104"/>
      <c r="AU486" s="3104"/>
      <c r="AV486" s="3104"/>
      <c r="AW486" s="1783"/>
      <c r="AX486" s="1783"/>
      <c r="AY486" s="1783"/>
      <c r="AZ486" s="1783"/>
      <c r="BA486" s="1783"/>
      <c r="BB486" s="1783"/>
      <c r="BC486" s="1783"/>
      <c r="BD486" s="1783"/>
      <c r="BE486" s="1783"/>
      <c r="BF486" s="1783"/>
      <c r="BG486" s="1783"/>
      <c r="BH486" s="1783"/>
      <c r="BI486" s="1783"/>
      <c r="BJ486" s="1783"/>
      <c r="BK486" s="1783"/>
      <c r="BL486" s="1783"/>
      <c r="BM486" s="1783"/>
      <c r="BN486" s="1783"/>
      <c r="BO486" s="1783"/>
      <c r="BP486" s="1783"/>
      <c r="BQ486" s="1783"/>
      <c r="BR486" s="1783"/>
      <c r="BS486" s="1783"/>
      <c r="BT486" s="1783"/>
      <c r="BU486" s="1783"/>
      <c r="BV486" s="1783"/>
      <c r="BW486" s="1783"/>
      <c r="BX486" s="1783"/>
    </row>
    <row r="487" spans="1:76">
      <c r="A487" s="3104"/>
      <c r="B487" s="3104"/>
      <c r="C487" s="3215"/>
      <c r="D487" s="3104"/>
      <c r="E487" s="3104"/>
      <c r="F487" s="3104"/>
      <c r="G487" s="3104"/>
      <c r="H487" s="3104"/>
      <c r="I487" s="3104"/>
      <c r="J487" s="3104"/>
      <c r="K487" s="3104"/>
      <c r="L487" s="3104"/>
      <c r="M487" s="3104"/>
      <c r="N487" s="3104"/>
      <c r="O487" s="3104"/>
      <c r="P487" s="3104"/>
      <c r="Q487" s="3104"/>
      <c r="R487" s="3104"/>
      <c r="S487" s="3104"/>
      <c r="T487" s="3215"/>
      <c r="U487" s="3104"/>
      <c r="V487" s="3104"/>
      <c r="W487" s="3104"/>
      <c r="X487" s="3104"/>
      <c r="Y487" s="1783"/>
      <c r="Z487" s="1783"/>
      <c r="AA487" s="1783"/>
      <c r="AB487" s="1783"/>
      <c r="AC487" s="3104"/>
      <c r="AD487" s="3104"/>
      <c r="AE487" s="3104"/>
      <c r="AF487" s="3104"/>
      <c r="AG487" s="3104"/>
      <c r="AH487" s="3104"/>
      <c r="AI487" s="3104"/>
      <c r="AJ487" s="3104"/>
      <c r="AK487" s="3104"/>
      <c r="AL487" s="3104"/>
      <c r="AM487" s="3104"/>
      <c r="AN487" s="3104"/>
      <c r="AO487" s="3104"/>
      <c r="AP487" s="3104"/>
      <c r="AQ487" s="3104"/>
      <c r="AR487" s="3104"/>
      <c r="AS487" s="3104"/>
      <c r="AT487" s="3104"/>
      <c r="AU487" s="3104"/>
      <c r="AV487" s="3104"/>
      <c r="AW487" s="1783"/>
      <c r="AX487" s="1783"/>
      <c r="AY487" s="1783"/>
      <c r="AZ487" s="1783"/>
      <c r="BA487" s="1783"/>
      <c r="BB487" s="1783"/>
      <c r="BC487" s="1783"/>
      <c r="BD487" s="1783"/>
      <c r="BE487" s="1783"/>
      <c r="BF487" s="1783"/>
      <c r="BG487" s="1783"/>
      <c r="BH487" s="1783"/>
      <c r="BI487" s="1783"/>
      <c r="BJ487" s="1783"/>
      <c r="BK487" s="1783"/>
      <c r="BL487" s="1783"/>
      <c r="BM487" s="1783"/>
      <c r="BN487" s="1783"/>
      <c r="BO487" s="1783"/>
      <c r="BP487" s="1783"/>
      <c r="BQ487" s="1783"/>
      <c r="BR487" s="1783"/>
      <c r="BS487" s="1783"/>
      <c r="BT487" s="1783"/>
      <c r="BU487" s="1783"/>
      <c r="BV487" s="1783"/>
      <c r="BW487" s="1783"/>
      <c r="BX487" s="1783"/>
    </row>
    <row r="488" spans="1:76">
      <c r="A488" s="3104"/>
      <c r="B488" s="3104"/>
      <c r="C488" s="3215"/>
      <c r="D488" s="3104"/>
      <c r="E488" s="3104"/>
      <c r="F488" s="3104"/>
      <c r="G488" s="3104"/>
      <c r="H488" s="3104"/>
      <c r="I488" s="3104"/>
      <c r="J488" s="3104"/>
      <c r="K488" s="3104"/>
      <c r="L488" s="3104"/>
      <c r="M488" s="3104"/>
      <c r="N488" s="3104"/>
      <c r="O488" s="3104"/>
      <c r="P488" s="3104"/>
      <c r="Q488" s="3104"/>
      <c r="R488" s="3104"/>
      <c r="S488" s="3104"/>
      <c r="T488" s="3215"/>
      <c r="U488" s="3104"/>
      <c r="V488" s="3104"/>
      <c r="W488" s="3104"/>
      <c r="X488" s="3104"/>
      <c r="Y488" s="1783"/>
      <c r="Z488" s="1783"/>
      <c r="AA488" s="1783"/>
      <c r="AB488" s="1783"/>
      <c r="AC488" s="3104"/>
      <c r="AD488" s="3104"/>
      <c r="AE488" s="3104"/>
      <c r="AF488" s="3104"/>
      <c r="AG488" s="3104"/>
      <c r="AH488" s="3104"/>
      <c r="AI488" s="3104"/>
      <c r="AJ488" s="3104"/>
      <c r="AK488" s="3104"/>
      <c r="AL488" s="3104"/>
      <c r="AM488" s="3104"/>
      <c r="AN488" s="3104"/>
      <c r="AO488" s="3104"/>
      <c r="AP488" s="3104"/>
      <c r="AQ488" s="3104"/>
      <c r="AR488" s="3104"/>
      <c r="AS488" s="3104"/>
      <c r="AT488" s="3104"/>
      <c r="AU488" s="3104"/>
      <c r="AV488" s="3104"/>
      <c r="AW488" s="1783"/>
      <c r="AX488" s="1783"/>
      <c r="AY488" s="1783"/>
      <c r="AZ488" s="1783"/>
      <c r="BA488" s="1783"/>
      <c r="BB488" s="1783"/>
      <c r="BC488" s="1783"/>
      <c r="BD488" s="1783"/>
      <c r="BE488" s="1783"/>
      <c r="BF488" s="1783"/>
      <c r="BG488" s="1783"/>
      <c r="BH488" s="1783"/>
      <c r="BI488" s="1783"/>
      <c r="BJ488" s="1783"/>
      <c r="BK488" s="1783"/>
      <c r="BL488" s="1783"/>
      <c r="BM488" s="1783"/>
      <c r="BN488" s="1783"/>
      <c r="BO488" s="1783"/>
      <c r="BP488" s="1783"/>
      <c r="BQ488" s="1783"/>
      <c r="BR488" s="1783"/>
      <c r="BS488" s="1783"/>
      <c r="BT488" s="1783"/>
      <c r="BU488" s="1783"/>
      <c r="BV488" s="1783"/>
      <c r="BW488" s="1783"/>
      <c r="BX488" s="1783"/>
    </row>
    <row r="489" spans="1:76">
      <c r="A489" s="3104"/>
      <c r="B489" s="3104"/>
      <c r="C489" s="3215"/>
      <c r="D489" s="3104"/>
      <c r="E489" s="3104"/>
      <c r="F489" s="3104"/>
      <c r="G489" s="3104"/>
      <c r="H489" s="3104"/>
      <c r="I489" s="3104"/>
      <c r="J489" s="3104"/>
      <c r="K489" s="3104"/>
      <c r="L489" s="3104"/>
      <c r="M489" s="3104"/>
      <c r="N489" s="3104"/>
      <c r="O489" s="3104"/>
      <c r="P489" s="3104"/>
      <c r="Q489" s="3104"/>
      <c r="R489" s="3104"/>
      <c r="S489" s="3104"/>
      <c r="T489" s="3215"/>
      <c r="U489" s="3104"/>
      <c r="V489" s="3104"/>
      <c r="W489" s="3104"/>
      <c r="X489" s="3104"/>
      <c r="Y489" s="1783"/>
      <c r="Z489" s="1783"/>
      <c r="AA489" s="1783"/>
      <c r="AB489" s="1783"/>
      <c r="AC489" s="3104"/>
      <c r="AD489" s="3104"/>
      <c r="AE489" s="3104"/>
      <c r="AF489" s="3104"/>
      <c r="AG489" s="3104"/>
      <c r="AH489" s="3104"/>
      <c r="AI489" s="3104"/>
      <c r="AJ489" s="3104"/>
      <c r="AK489" s="3104"/>
      <c r="AL489" s="3104"/>
      <c r="AM489" s="3104"/>
      <c r="AN489" s="3104"/>
      <c r="AO489" s="3104"/>
      <c r="AP489" s="3104"/>
      <c r="AQ489" s="3104"/>
      <c r="AR489" s="3104"/>
      <c r="AS489" s="3104"/>
      <c r="AT489" s="3104"/>
      <c r="AU489" s="3104"/>
      <c r="AV489" s="3104"/>
      <c r="AW489" s="1783"/>
      <c r="AX489" s="1783"/>
      <c r="AY489" s="1783"/>
      <c r="AZ489" s="1783"/>
      <c r="BA489" s="1783"/>
      <c r="BB489" s="1783"/>
      <c r="BC489" s="1783"/>
      <c r="BD489" s="1783"/>
      <c r="BE489" s="1783"/>
      <c r="BF489" s="1783"/>
      <c r="BG489" s="1783"/>
      <c r="BH489" s="1783"/>
      <c r="BI489" s="1783"/>
      <c r="BJ489" s="1783"/>
      <c r="BK489" s="1783"/>
      <c r="BL489" s="1783"/>
      <c r="BM489" s="1783"/>
      <c r="BN489" s="1783"/>
      <c r="BO489" s="1783"/>
      <c r="BP489" s="1783"/>
      <c r="BQ489" s="1783"/>
      <c r="BR489" s="1783"/>
      <c r="BS489" s="1783"/>
      <c r="BT489" s="1783"/>
      <c r="BU489" s="1783"/>
      <c r="BV489" s="1783"/>
      <c r="BW489" s="1783"/>
      <c r="BX489" s="1783"/>
    </row>
    <row r="490" spans="1:76">
      <c r="A490" s="3104"/>
      <c r="B490" s="3104"/>
      <c r="C490" s="3215"/>
      <c r="D490" s="3104"/>
      <c r="E490" s="3104"/>
      <c r="F490" s="3104"/>
      <c r="G490" s="3104"/>
      <c r="H490" s="3104"/>
      <c r="I490" s="3104"/>
      <c r="J490" s="3104"/>
      <c r="K490" s="3104"/>
      <c r="L490" s="3104"/>
      <c r="M490" s="3104"/>
      <c r="N490" s="3104"/>
      <c r="O490" s="3104"/>
      <c r="P490" s="3104"/>
      <c r="Q490" s="3104"/>
      <c r="R490" s="3104"/>
      <c r="S490" s="3104"/>
      <c r="T490" s="3215"/>
      <c r="U490" s="3104"/>
      <c r="V490" s="3104"/>
      <c r="W490" s="3104"/>
      <c r="X490" s="3104"/>
      <c r="Y490" s="1783"/>
      <c r="Z490" s="1783"/>
      <c r="AA490" s="1783"/>
      <c r="AB490" s="1783"/>
      <c r="AC490" s="3104"/>
      <c r="AD490" s="3104"/>
      <c r="AE490" s="3104"/>
      <c r="AF490" s="3104"/>
      <c r="AG490" s="3104"/>
      <c r="AH490" s="3104"/>
      <c r="AI490" s="3104"/>
      <c r="AJ490" s="3104"/>
      <c r="AK490" s="3104"/>
      <c r="AL490" s="3104"/>
      <c r="AM490" s="3104"/>
      <c r="AN490" s="3104"/>
      <c r="AO490" s="3104"/>
      <c r="AP490" s="3104"/>
      <c r="AQ490" s="3104"/>
      <c r="AR490" s="3104"/>
      <c r="AS490" s="3104"/>
      <c r="AT490" s="3104"/>
      <c r="AU490" s="3104"/>
      <c r="AV490" s="3104"/>
      <c r="AW490" s="1783"/>
      <c r="AX490" s="1783"/>
      <c r="AY490" s="1783"/>
      <c r="AZ490" s="1783"/>
      <c r="BA490" s="1783"/>
      <c r="BB490" s="1783"/>
      <c r="BC490" s="1783"/>
      <c r="BD490" s="1783"/>
      <c r="BE490" s="1783"/>
      <c r="BF490" s="1783"/>
      <c r="BG490" s="1783"/>
      <c r="BH490" s="1783"/>
      <c r="BI490" s="1783"/>
      <c r="BJ490" s="1783"/>
      <c r="BK490" s="1783"/>
      <c r="BL490" s="1783"/>
      <c r="BM490" s="1783"/>
      <c r="BN490" s="1783"/>
      <c r="BO490" s="1783"/>
      <c r="BP490" s="1783"/>
      <c r="BQ490" s="1783"/>
      <c r="BR490" s="1783"/>
      <c r="BS490" s="1783"/>
      <c r="BT490" s="1783"/>
      <c r="BU490" s="1783"/>
      <c r="BV490" s="1783"/>
      <c r="BW490" s="1783"/>
      <c r="BX490" s="1783"/>
    </row>
    <row r="491" spans="1:76">
      <c r="A491" s="3104"/>
      <c r="B491" s="3104"/>
      <c r="C491" s="3215"/>
      <c r="D491" s="3104"/>
      <c r="E491" s="3104"/>
      <c r="F491" s="3104"/>
      <c r="G491" s="3104"/>
      <c r="H491" s="3104"/>
      <c r="I491" s="3104"/>
      <c r="J491" s="3104"/>
      <c r="K491" s="3104"/>
      <c r="L491" s="3104"/>
      <c r="M491" s="3104"/>
      <c r="N491" s="3104"/>
      <c r="O491" s="3104"/>
      <c r="P491" s="3104"/>
      <c r="Q491" s="3104"/>
      <c r="R491" s="3104"/>
      <c r="S491" s="3104"/>
      <c r="T491" s="3215"/>
      <c r="U491" s="3104"/>
      <c r="V491" s="3104"/>
      <c r="W491" s="3104"/>
      <c r="X491" s="3104"/>
      <c r="Y491" s="1783"/>
      <c r="Z491" s="1783"/>
      <c r="AA491" s="1783"/>
      <c r="AB491" s="1783"/>
      <c r="AC491" s="3104"/>
      <c r="AD491" s="3104"/>
      <c r="AE491" s="3104"/>
      <c r="AF491" s="3104"/>
      <c r="AG491" s="3104"/>
      <c r="AH491" s="3104"/>
      <c r="AI491" s="3104"/>
      <c r="AJ491" s="3104"/>
      <c r="AK491" s="3104"/>
      <c r="AL491" s="3104"/>
      <c r="AM491" s="3104"/>
      <c r="AN491" s="3104"/>
      <c r="AO491" s="3104"/>
      <c r="AP491" s="3104"/>
      <c r="AQ491" s="3104"/>
      <c r="AR491" s="3104"/>
      <c r="AS491" s="3104"/>
      <c r="AT491" s="3104"/>
      <c r="AU491" s="3104"/>
      <c r="AV491" s="3104"/>
      <c r="AW491" s="1783"/>
      <c r="AX491" s="1783"/>
      <c r="AY491" s="1783"/>
      <c r="AZ491" s="1783"/>
      <c r="BA491" s="1783"/>
      <c r="BB491" s="1783"/>
      <c r="BC491" s="1783"/>
      <c r="BD491" s="1783"/>
      <c r="BE491" s="1783"/>
      <c r="BF491" s="1783"/>
      <c r="BG491" s="1783"/>
      <c r="BH491" s="1783"/>
      <c r="BI491" s="1783"/>
      <c r="BJ491" s="1783"/>
      <c r="BK491" s="1783"/>
      <c r="BL491" s="1783"/>
      <c r="BM491" s="1783"/>
      <c r="BN491" s="1783"/>
      <c r="BO491" s="1783"/>
      <c r="BP491" s="1783"/>
      <c r="BQ491" s="1783"/>
      <c r="BR491" s="1783"/>
      <c r="BS491" s="1783"/>
      <c r="BT491" s="1783"/>
      <c r="BU491" s="1783"/>
      <c r="BV491" s="1783"/>
      <c r="BW491" s="1783"/>
      <c r="BX491" s="1783"/>
    </row>
    <row r="492" spans="1:76">
      <c r="A492" s="3104"/>
      <c r="B492" s="3104"/>
      <c r="C492" s="3215"/>
      <c r="D492" s="3104"/>
      <c r="E492" s="3104"/>
      <c r="F492" s="3104"/>
      <c r="G492" s="3104"/>
      <c r="H492" s="3104"/>
      <c r="I492" s="3104"/>
      <c r="J492" s="3104"/>
      <c r="K492" s="3104"/>
      <c r="L492" s="3104"/>
      <c r="M492" s="3104"/>
      <c r="N492" s="3104"/>
      <c r="O492" s="3104"/>
      <c r="P492" s="3104"/>
      <c r="Q492" s="3104"/>
      <c r="R492" s="3104"/>
      <c r="S492" s="3104"/>
      <c r="T492" s="3215"/>
      <c r="U492" s="3104"/>
      <c r="V492" s="3104"/>
      <c r="W492" s="3104"/>
      <c r="X492" s="3104"/>
      <c r="Y492" s="1783"/>
      <c r="Z492" s="1783"/>
      <c r="AA492" s="1783"/>
      <c r="AB492" s="1783"/>
      <c r="AC492" s="3104"/>
      <c r="AD492" s="3104"/>
      <c r="AE492" s="3104"/>
      <c r="AF492" s="3104"/>
      <c r="AG492" s="3104"/>
      <c r="AH492" s="3104"/>
      <c r="AI492" s="3104"/>
      <c r="AJ492" s="3104"/>
      <c r="AK492" s="3104"/>
      <c r="AL492" s="3104"/>
      <c r="AM492" s="3104"/>
      <c r="AN492" s="3104"/>
      <c r="AO492" s="3104"/>
      <c r="AP492" s="3104"/>
      <c r="AQ492" s="3104"/>
      <c r="AR492" s="3104"/>
      <c r="AS492" s="3104"/>
      <c r="AT492" s="3104"/>
      <c r="AU492" s="3104"/>
      <c r="AV492" s="3104"/>
      <c r="AW492" s="1783"/>
      <c r="AX492" s="1783"/>
      <c r="AY492" s="1783"/>
      <c r="AZ492" s="1783"/>
      <c r="BA492" s="1783"/>
      <c r="BB492" s="1783"/>
      <c r="BC492" s="1783"/>
      <c r="BD492" s="1783"/>
      <c r="BE492" s="1783"/>
      <c r="BF492" s="1783"/>
      <c r="BG492" s="1783"/>
      <c r="BH492" s="1783"/>
      <c r="BI492" s="1783"/>
      <c r="BJ492" s="1783"/>
      <c r="BK492" s="1783"/>
      <c r="BL492" s="1783"/>
      <c r="BM492" s="1783"/>
      <c r="BN492" s="1783"/>
      <c r="BO492" s="1783"/>
      <c r="BP492" s="1783"/>
      <c r="BQ492" s="1783"/>
      <c r="BR492" s="1783"/>
      <c r="BS492" s="1783"/>
      <c r="BT492" s="1783"/>
      <c r="BU492" s="1783"/>
      <c r="BV492" s="1783"/>
      <c r="BW492" s="1783"/>
      <c r="BX492" s="1783"/>
    </row>
    <row r="493" spans="1:76">
      <c r="A493" s="3104"/>
      <c r="B493" s="3104"/>
      <c r="C493" s="3215"/>
      <c r="D493" s="3104"/>
      <c r="E493" s="3104"/>
      <c r="F493" s="3104"/>
      <c r="G493" s="3104"/>
      <c r="H493" s="3104"/>
      <c r="I493" s="3104"/>
      <c r="J493" s="3104"/>
      <c r="K493" s="3104"/>
      <c r="L493" s="3104"/>
      <c r="M493" s="3104"/>
      <c r="N493" s="3104"/>
      <c r="O493" s="3104"/>
      <c r="P493" s="3104"/>
      <c r="Q493" s="3104"/>
      <c r="R493" s="3104"/>
      <c r="S493" s="3104"/>
      <c r="T493" s="3215"/>
      <c r="U493" s="3104"/>
      <c r="V493" s="3104"/>
      <c r="W493" s="3104"/>
      <c r="X493" s="3104"/>
      <c r="Y493" s="1783"/>
      <c r="Z493" s="1783"/>
      <c r="AA493" s="1783"/>
      <c r="AB493" s="1783"/>
      <c r="AC493" s="3104"/>
      <c r="AD493" s="3104"/>
      <c r="AE493" s="3104"/>
      <c r="AF493" s="3104"/>
      <c r="AG493" s="3104"/>
      <c r="AH493" s="3104"/>
      <c r="AI493" s="3104"/>
      <c r="AJ493" s="3104"/>
      <c r="AK493" s="3104"/>
      <c r="AL493" s="3104"/>
      <c r="AM493" s="3104"/>
      <c r="AN493" s="3104"/>
      <c r="AO493" s="3104"/>
      <c r="AP493" s="3104"/>
      <c r="AQ493" s="3104"/>
      <c r="AR493" s="3104"/>
      <c r="AS493" s="3104"/>
      <c r="AT493" s="3104"/>
      <c r="AU493" s="3104"/>
      <c r="AV493" s="3104"/>
      <c r="AW493" s="1783"/>
      <c r="AX493" s="1783"/>
      <c r="AY493" s="1783"/>
      <c r="AZ493" s="1783"/>
      <c r="BA493" s="1783"/>
      <c r="BB493" s="1783"/>
      <c r="BC493" s="1783"/>
      <c r="BD493" s="1783"/>
      <c r="BE493" s="1783"/>
      <c r="BF493" s="1783"/>
      <c r="BG493" s="1783"/>
      <c r="BH493" s="1783"/>
      <c r="BI493" s="1783"/>
      <c r="BJ493" s="1783"/>
      <c r="BK493" s="1783"/>
      <c r="BL493" s="1783"/>
      <c r="BM493" s="1783"/>
      <c r="BN493" s="1783"/>
      <c r="BO493" s="1783"/>
      <c r="BP493" s="1783"/>
      <c r="BQ493" s="1783"/>
      <c r="BR493" s="1783"/>
      <c r="BS493" s="1783"/>
      <c r="BT493" s="1783"/>
      <c r="BU493" s="1783"/>
      <c r="BV493" s="1783"/>
      <c r="BW493" s="1783"/>
      <c r="BX493" s="1783"/>
    </row>
    <row r="494" spans="1:76">
      <c r="A494" s="3104"/>
      <c r="B494" s="3104"/>
      <c r="C494" s="3215"/>
      <c r="D494" s="3104"/>
      <c r="E494" s="3104"/>
      <c r="F494" s="3104"/>
      <c r="G494" s="3104"/>
      <c r="H494" s="3104"/>
      <c r="I494" s="3104"/>
      <c r="J494" s="3104"/>
      <c r="K494" s="3104"/>
      <c r="L494" s="3104"/>
      <c r="M494" s="3104"/>
      <c r="N494" s="3104"/>
      <c r="O494" s="3104"/>
      <c r="P494" s="3104"/>
      <c r="Q494" s="3104"/>
      <c r="R494" s="3104"/>
      <c r="S494" s="3104"/>
      <c r="T494" s="3215"/>
      <c r="U494" s="3104"/>
      <c r="V494" s="3104"/>
      <c r="W494" s="3104"/>
      <c r="X494" s="3104"/>
      <c r="Y494" s="1783"/>
      <c r="Z494" s="1783"/>
      <c r="AA494" s="1783"/>
      <c r="AB494" s="1783"/>
      <c r="AC494" s="3104"/>
      <c r="AD494" s="3104"/>
      <c r="AE494" s="3104"/>
      <c r="AF494" s="3104"/>
      <c r="AG494" s="3104"/>
      <c r="AH494" s="3104"/>
      <c r="AI494" s="3104"/>
      <c r="AJ494" s="3104"/>
      <c r="AK494" s="3104"/>
      <c r="AL494" s="3104"/>
      <c r="AM494" s="3104"/>
      <c r="AN494" s="3104"/>
      <c r="AO494" s="3104"/>
      <c r="AP494" s="3104"/>
      <c r="AQ494" s="3104"/>
      <c r="AR494" s="3104"/>
      <c r="AS494" s="3104"/>
      <c r="AT494" s="3104"/>
      <c r="AU494" s="3104"/>
      <c r="AV494" s="3104"/>
      <c r="AW494" s="1783"/>
      <c r="AX494" s="1783"/>
      <c r="AY494" s="1783"/>
      <c r="AZ494" s="1783"/>
      <c r="BA494" s="1783"/>
      <c r="BB494" s="1783"/>
      <c r="BC494" s="1783"/>
      <c r="BD494" s="1783"/>
      <c r="BE494" s="1783"/>
      <c r="BF494" s="1783"/>
      <c r="BG494" s="1783"/>
      <c r="BH494" s="1783"/>
      <c r="BI494" s="1783"/>
      <c r="BJ494" s="1783"/>
      <c r="BK494" s="1783"/>
      <c r="BL494" s="1783"/>
      <c r="BM494" s="1783"/>
      <c r="BN494" s="1783"/>
      <c r="BO494" s="1783"/>
      <c r="BP494" s="1783"/>
      <c r="BQ494" s="1783"/>
      <c r="BR494" s="1783"/>
      <c r="BS494" s="1783"/>
      <c r="BT494" s="1783"/>
      <c r="BU494" s="1783"/>
      <c r="BV494" s="1783"/>
      <c r="BW494" s="1783"/>
      <c r="BX494" s="1783"/>
    </row>
    <row r="495" spans="1:76">
      <c r="A495" s="3104"/>
      <c r="B495" s="3104"/>
      <c r="C495" s="3215"/>
      <c r="D495" s="3104"/>
      <c r="E495" s="3104"/>
      <c r="F495" s="3104"/>
      <c r="G495" s="3104"/>
      <c r="H495" s="3104"/>
      <c r="I495" s="3104"/>
      <c r="J495" s="3104"/>
      <c r="K495" s="3104"/>
      <c r="L495" s="3104"/>
      <c r="M495" s="3104"/>
      <c r="N495" s="3104"/>
      <c r="O495" s="3104"/>
      <c r="P495" s="3104"/>
      <c r="Q495" s="3104"/>
      <c r="R495" s="3104"/>
      <c r="S495" s="3104"/>
      <c r="T495" s="3215"/>
      <c r="U495" s="3104"/>
      <c r="V495" s="3104"/>
      <c r="W495" s="3104"/>
      <c r="X495" s="3104"/>
      <c r="Y495" s="1783"/>
      <c r="Z495" s="1783"/>
      <c r="AA495" s="1783"/>
      <c r="AB495" s="1783"/>
      <c r="AC495" s="3104"/>
      <c r="AD495" s="3104"/>
      <c r="AE495" s="3104"/>
      <c r="AF495" s="3104"/>
      <c r="AG495" s="3104"/>
      <c r="AH495" s="3104"/>
      <c r="AI495" s="3104"/>
      <c r="AJ495" s="3104"/>
      <c r="AK495" s="3104"/>
      <c r="AL495" s="3104"/>
      <c r="AM495" s="3104"/>
      <c r="AN495" s="3104"/>
      <c r="AO495" s="3104"/>
      <c r="AP495" s="3104"/>
      <c r="AQ495" s="3104"/>
      <c r="AR495" s="3104"/>
      <c r="AS495" s="3104"/>
      <c r="AT495" s="3104"/>
      <c r="AU495" s="3104"/>
      <c r="AV495" s="3104"/>
      <c r="AW495" s="1783"/>
      <c r="AX495" s="1783"/>
      <c r="AY495" s="1783"/>
      <c r="AZ495" s="1783"/>
      <c r="BA495" s="1783"/>
      <c r="BB495" s="1783"/>
      <c r="BC495" s="1783"/>
      <c r="BD495" s="1783"/>
      <c r="BE495" s="1783"/>
      <c r="BF495" s="1783"/>
      <c r="BG495" s="1783"/>
      <c r="BH495" s="1783"/>
      <c r="BI495" s="1783"/>
      <c r="BJ495" s="1783"/>
      <c r="BK495" s="1783"/>
      <c r="BL495" s="1783"/>
      <c r="BM495" s="1783"/>
      <c r="BN495" s="1783"/>
      <c r="BO495" s="1783"/>
      <c r="BP495" s="1783"/>
      <c r="BQ495" s="1783"/>
      <c r="BR495" s="1783"/>
      <c r="BS495" s="1783"/>
      <c r="BT495" s="1783"/>
      <c r="BU495" s="1783"/>
      <c r="BV495" s="1783"/>
      <c r="BW495" s="1783"/>
      <c r="BX495" s="1783"/>
    </row>
    <row r="496" spans="1:76">
      <c r="A496" s="3104"/>
      <c r="B496" s="3104"/>
      <c r="C496" s="3215"/>
      <c r="D496" s="3104"/>
      <c r="E496" s="3104"/>
      <c r="F496" s="3104"/>
      <c r="G496" s="3104"/>
      <c r="H496" s="3104"/>
      <c r="I496" s="3104"/>
      <c r="J496" s="3104"/>
      <c r="K496" s="3104"/>
      <c r="L496" s="3104"/>
      <c r="M496" s="3104"/>
      <c r="N496" s="3104"/>
      <c r="O496" s="3104"/>
      <c r="P496" s="3104"/>
      <c r="Q496" s="3104"/>
      <c r="R496" s="3104"/>
      <c r="S496" s="3104"/>
      <c r="T496" s="3215"/>
      <c r="U496" s="3104"/>
      <c r="V496" s="3104"/>
      <c r="W496" s="3104"/>
      <c r="X496" s="3104"/>
      <c r="Y496" s="1783"/>
      <c r="Z496" s="1783"/>
      <c r="AA496" s="1783"/>
      <c r="AB496" s="1783"/>
      <c r="AC496" s="3104"/>
      <c r="AD496" s="3104"/>
      <c r="AE496" s="3104"/>
      <c r="AF496" s="3104"/>
      <c r="AG496" s="3104"/>
      <c r="AH496" s="3104"/>
      <c r="AI496" s="3104"/>
      <c r="AJ496" s="3104"/>
      <c r="AK496" s="3104"/>
      <c r="AL496" s="3104"/>
      <c r="AM496" s="3104"/>
      <c r="AN496" s="3104"/>
      <c r="AO496" s="3104"/>
      <c r="AP496" s="3104"/>
      <c r="AQ496" s="3104"/>
      <c r="AR496" s="3104"/>
      <c r="AS496" s="3104"/>
      <c r="AT496" s="3104"/>
      <c r="AU496" s="3104"/>
      <c r="AV496" s="3104"/>
      <c r="AW496" s="1783"/>
      <c r="AX496" s="1783"/>
      <c r="AY496" s="1783"/>
      <c r="AZ496" s="1783"/>
      <c r="BA496" s="1783"/>
      <c r="BB496" s="1783"/>
      <c r="BC496" s="1783"/>
      <c r="BD496" s="1783"/>
      <c r="BE496" s="1783"/>
      <c r="BF496" s="1783"/>
      <c r="BG496" s="1783"/>
      <c r="BH496" s="1783"/>
      <c r="BI496" s="1783"/>
      <c r="BJ496" s="1783"/>
      <c r="BK496" s="1783"/>
      <c r="BL496" s="1783"/>
      <c r="BM496" s="1783"/>
      <c r="BN496" s="1783"/>
      <c r="BO496" s="1783"/>
      <c r="BP496" s="1783"/>
      <c r="BQ496" s="1783"/>
      <c r="BR496" s="1783"/>
      <c r="BS496" s="1783"/>
      <c r="BT496" s="1783"/>
      <c r="BU496" s="1783"/>
      <c r="BV496" s="1783"/>
      <c r="BW496" s="1783"/>
      <c r="BX496" s="1783"/>
    </row>
    <row r="497" spans="1:76">
      <c r="A497" s="3104"/>
      <c r="B497" s="3104"/>
      <c r="C497" s="3215"/>
      <c r="D497" s="3104"/>
      <c r="E497" s="3104"/>
      <c r="F497" s="3104"/>
      <c r="G497" s="3104"/>
      <c r="H497" s="3104"/>
      <c r="I497" s="3104"/>
      <c r="J497" s="3104"/>
      <c r="K497" s="3104"/>
      <c r="L497" s="3104"/>
      <c r="M497" s="3104"/>
      <c r="N497" s="3104"/>
      <c r="O497" s="3104"/>
      <c r="P497" s="3104"/>
      <c r="Q497" s="3104"/>
      <c r="R497" s="3104"/>
      <c r="S497" s="3104"/>
      <c r="T497" s="3215"/>
      <c r="U497" s="3104"/>
      <c r="V497" s="3104"/>
      <c r="W497" s="3104"/>
      <c r="X497" s="3104"/>
      <c r="Y497" s="1783"/>
      <c r="Z497" s="1783"/>
      <c r="AA497" s="1783"/>
      <c r="AB497" s="1783"/>
      <c r="AC497" s="3104"/>
      <c r="AD497" s="3104"/>
      <c r="AE497" s="3104"/>
      <c r="AF497" s="3104"/>
      <c r="AG497" s="3104"/>
      <c r="AH497" s="3104"/>
      <c r="AI497" s="3104"/>
      <c r="AJ497" s="3104"/>
      <c r="AK497" s="3104"/>
      <c r="AL497" s="3104"/>
      <c r="AM497" s="3104"/>
      <c r="AN497" s="3104"/>
      <c r="AO497" s="3104"/>
      <c r="AP497" s="3104"/>
      <c r="AQ497" s="3104"/>
      <c r="AR497" s="3104"/>
      <c r="AS497" s="3104"/>
      <c r="AT497" s="3104"/>
      <c r="AU497" s="3104"/>
      <c r="AV497" s="3104"/>
      <c r="AW497" s="1783"/>
      <c r="AX497" s="1783"/>
      <c r="AY497" s="1783"/>
      <c r="AZ497" s="1783"/>
      <c r="BA497" s="1783"/>
      <c r="BB497" s="1783"/>
      <c r="BC497" s="1783"/>
      <c r="BD497" s="1783"/>
      <c r="BE497" s="1783"/>
      <c r="BF497" s="1783"/>
      <c r="BG497" s="1783"/>
      <c r="BH497" s="1783"/>
      <c r="BI497" s="1783"/>
      <c r="BJ497" s="1783"/>
      <c r="BK497" s="1783"/>
      <c r="BL497" s="1783"/>
      <c r="BM497" s="1783"/>
      <c r="BN497" s="1783"/>
      <c r="BO497" s="1783"/>
      <c r="BP497" s="1783"/>
      <c r="BQ497" s="1783"/>
      <c r="BR497" s="1783"/>
      <c r="BS497" s="1783"/>
      <c r="BT497" s="1783"/>
      <c r="BU497" s="1783"/>
      <c r="BV497" s="1783"/>
      <c r="BW497" s="1783"/>
      <c r="BX497" s="1783"/>
    </row>
    <row r="498" spans="1:76">
      <c r="A498" s="3104"/>
      <c r="B498" s="3104"/>
      <c r="C498" s="3215"/>
      <c r="D498" s="3104"/>
      <c r="E498" s="3104"/>
      <c r="F498" s="3104"/>
      <c r="G498" s="3104"/>
      <c r="H498" s="3104"/>
      <c r="I498" s="3104"/>
      <c r="J498" s="3104"/>
      <c r="K498" s="3104"/>
      <c r="L498" s="3104"/>
      <c r="M498" s="3104"/>
      <c r="N498" s="3104"/>
      <c r="O498" s="3104"/>
      <c r="P498" s="3104"/>
      <c r="Q498" s="3104"/>
      <c r="R498" s="3104"/>
      <c r="S498" s="3104"/>
      <c r="T498" s="3215"/>
      <c r="U498" s="3104"/>
      <c r="V498" s="3104"/>
      <c r="W498" s="3104"/>
      <c r="X498" s="3104"/>
      <c r="Y498" s="1783"/>
      <c r="Z498" s="1783"/>
      <c r="AA498" s="1783"/>
      <c r="AB498" s="1783"/>
      <c r="AC498" s="3104"/>
      <c r="AD498" s="3104"/>
      <c r="AE498" s="3104"/>
      <c r="AF498" s="3104"/>
      <c r="AG498" s="3104"/>
      <c r="AH498" s="3104"/>
      <c r="AI498" s="3104"/>
      <c r="AJ498" s="3104"/>
      <c r="AK498" s="3104"/>
      <c r="AL498" s="3104"/>
      <c r="AM498" s="3104"/>
      <c r="AN498" s="3104"/>
      <c r="AO498" s="3104"/>
      <c r="AP498" s="3104"/>
      <c r="AQ498" s="3104"/>
      <c r="AR498" s="3104"/>
      <c r="AS498" s="3104"/>
      <c r="AT498" s="3104"/>
      <c r="AU498" s="3104"/>
      <c r="AV498" s="3104"/>
      <c r="AW498" s="1783"/>
      <c r="AX498" s="1783"/>
      <c r="AY498" s="1783"/>
      <c r="AZ498" s="1783"/>
      <c r="BA498" s="1783"/>
      <c r="BB498" s="1783"/>
      <c r="BC498" s="1783"/>
      <c r="BD498" s="1783"/>
      <c r="BE498" s="1783"/>
      <c r="BF498" s="1783"/>
      <c r="BG498" s="1783"/>
      <c r="BH498" s="1783"/>
      <c r="BI498" s="1783"/>
      <c r="BJ498" s="1783"/>
      <c r="BK498" s="1783"/>
      <c r="BL498" s="1783"/>
      <c r="BM498" s="1783"/>
      <c r="BN498" s="1783"/>
      <c r="BO498" s="1783"/>
      <c r="BP498" s="1783"/>
      <c r="BQ498" s="1783"/>
      <c r="BR498" s="1783"/>
      <c r="BS498" s="1783"/>
      <c r="BT498" s="1783"/>
      <c r="BU498" s="1783"/>
      <c r="BV498" s="1783"/>
      <c r="BW498" s="1783"/>
      <c r="BX498" s="1783"/>
    </row>
    <row r="499" spans="1:76">
      <c r="A499" s="3104"/>
      <c r="B499" s="3104"/>
      <c r="C499" s="3215"/>
      <c r="D499" s="3104"/>
      <c r="E499" s="3104"/>
      <c r="F499" s="3104"/>
      <c r="G499" s="3104"/>
      <c r="H499" s="3104"/>
      <c r="I499" s="3104"/>
      <c r="J499" s="3104"/>
      <c r="K499" s="3104"/>
      <c r="L499" s="3104"/>
      <c r="M499" s="3104"/>
      <c r="N499" s="3104"/>
      <c r="O499" s="3104"/>
      <c r="P499" s="3104"/>
      <c r="Q499" s="3104"/>
      <c r="R499" s="3104"/>
      <c r="S499" s="3104"/>
      <c r="T499" s="3215"/>
      <c r="U499" s="3104"/>
      <c r="V499" s="3104"/>
      <c r="W499" s="3104"/>
      <c r="X499" s="3104"/>
      <c r="Y499" s="1783"/>
      <c r="Z499" s="1783"/>
      <c r="AA499" s="1783"/>
      <c r="AB499" s="1783"/>
      <c r="AC499" s="3104"/>
      <c r="AD499" s="3104"/>
      <c r="AE499" s="3104"/>
      <c r="AF499" s="3104"/>
      <c r="AG499" s="3104"/>
      <c r="AH499" s="3104"/>
      <c r="AI499" s="3104"/>
      <c r="AJ499" s="3104"/>
      <c r="AK499" s="3104"/>
      <c r="AL499" s="3104"/>
      <c r="AM499" s="3104"/>
      <c r="AN499" s="3104"/>
      <c r="AO499" s="3104"/>
      <c r="AP499" s="3104"/>
      <c r="AQ499" s="3104"/>
      <c r="AR499" s="3104"/>
      <c r="AS499" s="3104"/>
      <c r="AT499" s="3104"/>
      <c r="AU499" s="3104"/>
      <c r="AV499" s="3104"/>
      <c r="AW499" s="1783"/>
      <c r="AX499" s="1783"/>
      <c r="AY499" s="1783"/>
      <c r="AZ499" s="1783"/>
      <c r="BA499" s="1783"/>
      <c r="BB499" s="1783"/>
      <c r="BC499" s="1783"/>
      <c r="BD499" s="1783"/>
      <c r="BE499" s="1783"/>
      <c r="BF499" s="1783"/>
      <c r="BG499" s="1783"/>
      <c r="BH499" s="1783"/>
      <c r="BI499" s="1783"/>
      <c r="BJ499" s="1783"/>
      <c r="BK499" s="1783"/>
      <c r="BL499" s="1783"/>
      <c r="BM499" s="1783"/>
      <c r="BN499" s="1783"/>
      <c r="BO499" s="1783"/>
      <c r="BP499" s="1783"/>
      <c r="BQ499" s="1783"/>
      <c r="BR499" s="1783"/>
      <c r="BS499" s="1783"/>
      <c r="BT499" s="1783"/>
      <c r="BU499" s="1783"/>
      <c r="BV499" s="1783"/>
      <c r="BW499" s="1783"/>
      <c r="BX499" s="1783"/>
    </row>
    <row r="500" spans="1:76">
      <c r="A500" s="3104"/>
      <c r="B500" s="3104"/>
      <c r="C500" s="3215"/>
      <c r="D500" s="3104"/>
      <c r="E500" s="3104"/>
      <c r="F500" s="3104"/>
      <c r="G500" s="3104"/>
      <c r="H500" s="3104"/>
      <c r="I500" s="3104"/>
      <c r="J500" s="3104"/>
      <c r="K500" s="3104"/>
      <c r="L500" s="3104"/>
      <c r="M500" s="3104"/>
      <c r="N500" s="3104"/>
      <c r="O500" s="3104"/>
      <c r="P500" s="3104"/>
      <c r="Q500" s="3104"/>
      <c r="R500" s="3104"/>
      <c r="S500" s="3104"/>
      <c r="T500" s="3215"/>
      <c r="U500" s="3104"/>
      <c r="V500" s="3104"/>
      <c r="W500" s="3104"/>
      <c r="X500" s="3104"/>
      <c r="Y500" s="1783"/>
      <c r="Z500" s="1783"/>
      <c r="AA500" s="1783"/>
      <c r="AB500" s="1783"/>
      <c r="AC500" s="3104"/>
      <c r="AD500" s="3104"/>
      <c r="AE500" s="3104"/>
      <c r="AF500" s="3104"/>
      <c r="AG500" s="3104"/>
      <c r="AH500" s="3104"/>
      <c r="AI500" s="3104"/>
      <c r="AJ500" s="3104"/>
      <c r="AK500" s="3104"/>
      <c r="AL500" s="3104"/>
      <c r="AM500" s="3104"/>
      <c r="AN500" s="3104"/>
      <c r="AO500" s="3104"/>
      <c r="AP500" s="3104"/>
      <c r="AQ500" s="3104"/>
      <c r="AR500" s="3104"/>
      <c r="AS500" s="3104"/>
      <c r="AT500" s="3104"/>
      <c r="AU500" s="3104"/>
      <c r="AV500" s="3104"/>
      <c r="AW500" s="1783"/>
      <c r="AX500" s="1783"/>
      <c r="AY500" s="1783"/>
      <c r="AZ500" s="1783"/>
      <c r="BA500" s="1783"/>
      <c r="BB500" s="1783"/>
      <c r="BC500" s="1783"/>
      <c r="BD500" s="1783"/>
      <c r="BE500" s="1783"/>
      <c r="BF500" s="1783"/>
      <c r="BG500" s="1783"/>
      <c r="BH500" s="1783"/>
      <c r="BI500" s="1783"/>
      <c r="BJ500" s="1783"/>
      <c r="BK500" s="1783"/>
      <c r="BL500" s="1783"/>
      <c r="BM500" s="1783"/>
      <c r="BN500" s="1783"/>
      <c r="BO500" s="1783"/>
      <c r="BP500" s="1783"/>
      <c r="BQ500" s="1783"/>
      <c r="BR500" s="1783"/>
      <c r="BS500" s="1783"/>
      <c r="BT500" s="1783"/>
      <c r="BU500" s="1783"/>
      <c r="BV500" s="1783"/>
      <c r="BW500" s="1783"/>
      <c r="BX500" s="1783"/>
    </row>
    <row r="501" spans="1:76">
      <c r="A501" s="3104"/>
      <c r="B501" s="3104"/>
      <c r="C501" s="3215"/>
      <c r="D501" s="3104"/>
      <c r="E501" s="3104"/>
      <c r="F501" s="3104"/>
      <c r="G501" s="3104"/>
      <c r="H501" s="3104"/>
      <c r="I501" s="3104"/>
      <c r="J501" s="3104"/>
      <c r="K501" s="3104"/>
      <c r="L501" s="3104"/>
      <c r="M501" s="3104"/>
      <c r="N501" s="3104"/>
      <c r="O501" s="3104"/>
      <c r="P501" s="3104"/>
      <c r="Q501" s="3104"/>
      <c r="R501" s="3104"/>
      <c r="S501" s="3104"/>
      <c r="T501" s="3215"/>
      <c r="U501" s="3104"/>
      <c r="V501" s="3104"/>
      <c r="W501" s="3104"/>
      <c r="X501" s="3104"/>
      <c r="Y501" s="1783"/>
      <c r="Z501" s="1783"/>
      <c r="AA501" s="1783"/>
      <c r="AB501" s="1783"/>
      <c r="AC501" s="3104"/>
      <c r="AD501" s="3104"/>
      <c r="AE501" s="3104"/>
      <c r="AF501" s="3104"/>
      <c r="AG501" s="3104"/>
      <c r="AH501" s="3104"/>
      <c r="AI501" s="3104"/>
      <c r="AJ501" s="3104"/>
      <c r="AK501" s="3104"/>
      <c r="AL501" s="3104"/>
      <c r="AM501" s="3104"/>
      <c r="AN501" s="3104"/>
      <c r="AO501" s="3104"/>
      <c r="AP501" s="3104"/>
      <c r="AQ501" s="3104"/>
      <c r="AR501" s="3104"/>
      <c r="AS501" s="3104"/>
      <c r="AT501" s="3104"/>
      <c r="AU501" s="3104"/>
      <c r="AV501" s="3104"/>
      <c r="AW501" s="1783"/>
      <c r="AX501" s="1783"/>
      <c r="AY501" s="1783"/>
      <c r="AZ501" s="1783"/>
      <c r="BA501" s="1783"/>
      <c r="BB501" s="1783"/>
      <c r="BC501" s="1783"/>
      <c r="BD501" s="1783"/>
      <c r="BE501" s="1783"/>
      <c r="BF501" s="1783"/>
      <c r="BG501" s="1783"/>
      <c r="BH501" s="1783"/>
      <c r="BI501" s="1783"/>
      <c r="BJ501" s="1783"/>
      <c r="BK501" s="1783"/>
      <c r="BL501" s="1783"/>
      <c r="BM501" s="1783"/>
      <c r="BN501" s="1783"/>
      <c r="BO501" s="1783"/>
      <c r="BP501" s="1783"/>
      <c r="BQ501" s="1783"/>
      <c r="BR501" s="1783"/>
      <c r="BS501" s="1783"/>
      <c r="BT501" s="1783"/>
      <c r="BU501" s="1783"/>
      <c r="BV501" s="1783"/>
      <c r="BW501" s="1783"/>
      <c r="BX501" s="1783"/>
    </row>
    <row r="502" spans="1:76">
      <c r="A502" s="3104"/>
      <c r="B502" s="3104"/>
      <c r="C502" s="3215"/>
      <c r="D502" s="3104"/>
      <c r="E502" s="3104"/>
      <c r="F502" s="3104"/>
      <c r="G502" s="3104"/>
      <c r="H502" s="3104"/>
      <c r="I502" s="3104"/>
      <c r="J502" s="3104"/>
      <c r="K502" s="3104"/>
      <c r="L502" s="3104"/>
      <c r="M502" s="3104"/>
      <c r="N502" s="3104"/>
      <c r="O502" s="3104"/>
      <c r="P502" s="3104"/>
      <c r="Q502" s="3104"/>
      <c r="R502" s="3104"/>
      <c r="S502" s="3104"/>
      <c r="T502" s="3215"/>
      <c r="U502" s="3104"/>
      <c r="V502" s="3104"/>
      <c r="W502" s="3104"/>
      <c r="X502" s="3104"/>
      <c r="Y502" s="1783"/>
      <c r="Z502" s="1783"/>
      <c r="AA502" s="1783"/>
      <c r="AB502" s="1783"/>
      <c r="AC502" s="3104"/>
      <c r="AD502" s="3104"/>
      <c r="AE502" s="3104"/>
      <c r="AF502" s="3104"/>
      <c r="AG502" s="3104"/>
      <c r="AH502" s="3104"/>
      <c r="AI502" s="3104"/>
      <c r="AJ502" s="3104"/>
      <c r="AK502" s="3104"/>
      <c r="AL502" s="3104"/>
      <c r="AM502" s="3104"/>
      <c r="AN502" s="3104"/>
      <c r="AO502" s="3104"/>
      <c r="AP502" s="3104"/>
      <c r="AQ502" s="3104"/>
      <c r="AR502" s="3104"/>
      <c r="AS502" s="3104"/>
      <c r="AT502" s="3104"/>
      <c r="AU502" s="3104"/>
      <c r="AV502" s="3104"/>
      <c r="AW502" s="1783"/>
      <c r="AX502" s="1783"/>
      <c r="AY502" s="1783"/>
      <c r="AZ502" s="1783"/>
      <c r="BA502" s="1783"/>
      <c r="BB502" s="1783"/>
      <c r="BC502" s="1783"/>
      <c r="BD502" s="1783"/>
      <c r="BE502" s="1783"/>
      <c r="BF502" s="1783"/>
      <c r="BG502" s="1783"/>
      <c r="BH502" s="1783"/>
      <c r="BI502" s="1783"/>
      <c r="BJ502" s="1783"/>
      <c r="BK502" s="1783"/>
      <c r="BL502" s="1783"/>
      <c r="BM502" s="1783"/>
      <c r="BN502" s="1783"/>
      <c r="BO502" s="1783"/>
      <c r="BP502" s="1783"/>
      <c r="BQ502" s="1783"/>
      <c r="BR502" s="1783"/>
      <c r="BS502" s="1783"/>
      <c r="BT502" s="1783"/>
      <c r="BU502" s="1783"/>
      <c r="BV502" s="1783"/>
      <c r="BW502" s="1783"/>
      <c r="BX502" s="1783"/>
    </row>
    <row r="503" spans="1:76">
      <c r="A503" s="3104"/>
      <c r="B503" s="3104"/>
      <c r="C503" s="3215"/>
      <c r="D503" s="3104"/>
      <c r="E503" s="3104"/>
      <c r="F503" s="3104"/>
      <c r="G503" s="3104"/>
      <c r="H503" s="3104"/>
      <c r="I503" s="3104"/>
      <c r="J503" s="3104"/>
      <c r="K503" s="3104"/>
      <c r="L503" s="3104"/>
      <c r="M503" s="3104"/>
      <c r="N503" s="3104"/>
      <c r="O503" s="3104"/>
      <c r="P503" s="3104"/>
      <c r="Q503" s="3104"/>
      <c r="R503" s="3104"/>
      <c r="S503" s="3104"/>
      <c r="T503" s="3215"/>
      <c r="U503" s="3104"/>
      <c r="V503" s="3104"/>
      <c r="W503" s="3104"/>
      <c r="X503" s="3104"/>
      <c r="Y503" s="1783"/>
      <c r="Z503" s="1783"/>
      <c r="AA503" s="1783"/>
      <c r="AB503" s="1783"/>
      <c r="AC503" s="3104"/>
      <c r="AD503" s="3104"/>
      <c r="AE503" s="3104"/>
      <c r="AF503" s="3104"/>
      <c r="AG503" s="3104"/>
      <c r="AH503" s="3104"/>
      <c r="AI503" s="3104"/>
      <c r="AJ503" s="3104"/>
      <c r="AK503" s="3104"/>
      <c r="AL503" s="3104"/>
      <c r="AM503" s="3104"/>
      <c r="AN503" s="3104"/>
      <c r="AO503" s="3104"/>
      <c r="AP503" s="3104"/>
      <c r="AQ503" s="3104"/>
      <c r="AR503" s="3104"/>
      <c r="AS503" s="3104"/>
      <c r="AT503" s="3104"/>
      <c r="AU503" s="3104"/>
      <c r="AV503" s="3104"/>
      <c r="AW503" s="1783"/>
      <c r="AX503" s="1783"/>
      <c r="AY503" s="1783"/>
      <c r="AZ503" s="1783"/>
      <c r="BA503" s="1783"/>
      <c r="BB503" s="1783"/>
      <c r="BC503" s="1783"/>
      <c r="BD503" s="1783"/>
      <c r="BE503" s="1783"/>
      <c r="BF503" s="1783"/>
      <c r="BG503" s="1783"/>
      <c r="BH503" s="1783"/>
      <c r="BI503" s="1783"/>
      <c r="BJ503" s="1783"/>
      <c r="BK503" s="1783"/>
      <c r="BL503" s="1783"/>
      <c r="BM503" s="1783"/>
      <c r="BN503" s="1783"/>
      <c r="BO503" s="1783"/>
      <c r="BP503" s="1783"/>
      <c r="BQ503" s="1783"/>
      <c r="BR503" s="1783"/>
      <c r="BS503" s="1783"/>
      <c r="BT503" s="1783"/>
      <c r="BU503" s="1783"/>
      <c r="BV503" s="1783"/>
      <c r="BW503" s="1783"/>
      <c r="BX503" s="1783"/>
    </row>
    <row r="504" spans="1:76">
      <c r="A504" s="3104"/>
      <c r="B504" s="3104"/>
      <c r="C504" s="3215"/>
      <c r="D504" s="3104"/>
      <c r="E504" s="3104"/>
      <c r="F504" s="3104"/>
      <c r="G504" s="3104"/>
      <c r="H504" s="3104"/>
      <c r="I504" s="3104"/>
      <c r="J504" s="3104"/>
      <c r="K504" s="3104"/>
      <c r="L504" s="3104"/>
      <c r="M504" s="3104"/>
      <c r="N504" s="3104"/>
      <c r="O504" s="3104"/>
      <c r="P504" s="3104"/>
      <c r="Q504" s="3104"/>
      <c r="R504" s="3104"/>
      <c r="S504" s="3104"/>
      <c r="T504" s="3215"/>
      <c r="U504" s="3104"/>
      <c r="V504" s="3104"/>
      <c r="W504" s="3104"/>
      <c r="X504" s="3104"/>
      <c r="Y504" s="1783"/>
      <c r="Z504" s="1783"/>
      <c r="AA504" s="1783"/>
      <c r="AB504" s="1783"/>
      <c r="AC504" s="3104"/>
      <c r="AD504" s="3104"/>
      <c r="AE504" s="3104"/>
      <c r="AF504" s="3104"/>
      <c r="AG504" s="3104"/>
      <c r="AH504" s="3104"/>
      <c r="AI504" s="3104"/>
      <c r="AJ504" s="3104"/>
      <c r="AK504" s="3104"/>
      <c r="AL504" s="3104"/>
      <c r="AM504" s="3104"/>
      <c r="AN504" s="3104"/>
      <c r="AO504" s="3104"/>
      <c r="AP504" s="3104"/>
      <c r="AQ504" s="3104"/>
      <c r="AR504" s="3104"/>
      <c r="AS504" s="3104"/>
      <c r="AT504" s="3104"/>
      <c r="AU504" s="3104"/>
      <c r="AV504" s="3104"/>
      <c r="AW504" s="1783"/>
      <c r="AX504" s="1783"/>
      <c r="AY504" s="1783"/>
      <c r="AZ504" s="1783"/>
      <c r="BA504" s="1783"/>
      <c r="BB504" s="1783"/>
      <c r="BC504" s="1783"/>
      <c r="BD504" s="1783"/>
      <c r="BE504" s="1783"/>
      <c r="BF504" s="1783"/>
      <c r="BG504" s="1783"/>
      <c r="BH504" s="1783"/>
      <c r="BI504" s="1783"/>
      <c r="BJ504" s="1783"/>
      <c r="BK504" s="1783"/>
      <c r="BL504" s="1783"/>
      <c r="BM504" s="1783"/>
      <c r="BN504" s="1783"/>
      <c r="BO504" s="1783"/>
      <c r="BP504" s="1783"/>
      <c r="BQ504" s="1783"/>
      <c r="BR504" s="1783"/>
      <c r="BS504" s="1783"/>
      <c r="BT504" s="1783"/>
      <c r="BU504" s="1783"/>
      <c r="BV504" s="1783"/>
      <c r="BW504" s="1783"/>
      <c r="BX504" s="1783"/>
    </row>
    <row r="505" spans="1:76">
      <c r="A505" s="3104"/>
      <c r="B505" s="3104"/>
      <c r="C505" s="3215"/>
      <c r="D505" s="3104"/>
      <c r="E505" s="3104"/>
      <c r="F505" s="3104"/>
      <c r="G505" s="3104"/>
      <c r="H505" s="3104"/>
      <c r="I505" s="3104"/>
      <c r="J505" s="3104"/>
      <c r="K505" s="3104"/>
      <c r="L505" s="3104"/>
      <c r="M505" s="3104"/>
      <c r="N505" s="3104"/>
      <c r="O505" s="3104"/>
      <c r="P505" s="3104"/>
      <c r="Q505" s="3104"/>
      <c r="R505" s="3104"/>
      <c r="S505" s="3104"/>
      <c r="T505" s="3215"/>
      <c r="U505" s="3104"/>
      <c r="V505" s="3104"/>
      <c r="W505" s="3104"/>
      <c r="X505" s="3104"/>
      <c r="Y505" s="1783"/>
      <c r="Z505" s="1783"/>
      <c r="AA505" s="1783"/>
      <c r="AB505" s="1783"/>
      <c r="AC505" s="3104"/>
      <c r="AD505" s="3104"/>
      <c r="AE505" s="3104"/>
      <c r="AF505" s="3104"/>
      <c r="AG505" s="3104"/>
      <c r="AH505" s="3104"/>
      <c r="AI505" s="3104"/>
      <c r="AJ505" s="3104"/>
      <c r="AK505" s="3104"/>
      <c r="AL505" s="3104"/>
      <c r="AM505" s="3104"/>
      <c r="AN505" s="3104"/>
      <c r="AO505" s="3104"/>
      <c r="AP505" s="3104"/>
      <c r="AQ505" s="3104"/>
      <c r="AR505" s="3104"/>
      <c r="AS505" s="3104"/>
      <c r="AT505" s="3104"/>
      <c r="AU505" s="3104"/>
      <c r="AV505" s="3104"/>
      <c r="AW505" s="1783"/>
      <c r="AX505" s="1783"/>
      <c r="AY505" s="1783"/>
      <c r="AZ505" s="1783"/>
      <c r="BA505" s="1783"/>
      <c r="BB505" s="1783"/>
      <c r="BC505" s="1783"/>
      <c r="BD505" s="1783"/>
      <c r="BE505" s="1783"/>
      <c r="BF505" s="1783"/>
      <c r="BG505" s="1783"/>
      <c r="BH505" s="1783"/>
      <c r="BI505" s="1783"/>
      <c r="BJ505" s="1783"/>
      <c r="BK505" s="1783"/>
      <c r="BL505" s="1783"/>
      <c r="BM505" s="1783"/>
      <c r="BN505" s="1783"/>
      <c r="BO505" s="1783"/>
      <c r="BP505" s="1783"/>
      <c r="BQ505" s="1783"/>
      <c r="BR505" s="1783"/>
      <c r="BS505" s="1783"/>
      <c r="BT505" s="1783"/>
      <c r="BU505" s="1783"/>
      <c r="BV505" s="1783"/>
      <c r="BW505" s="1783"/>
      <c r="BX505" s="1783"/>
    </row>
    <row r="506" spans="1:76">
      <c r="A506" s="3104"/>
      <c r="B506" s="3104"/>
      <c r="C506" s="3215"/>
      <c r="D506" s="3104"/>
      <c r="E506" s="3104"/>
      <c r="F506" s="3104"/>
      <c r="G506" s="3104"/>
      <c r="H506" s="3104"/>
      <c r="I506" s="3104"/>
      <c r="J506" s="3104"/>
      <c r="K506" s="3104"/>
      <c r="L506" s="3104"/>
      <c r="M506" s="3104"/>
      <c r="N506" s="3104"/>
      <c r="O506" s="3104"/>
      <c r="P506" s="3104"/>
      <c r="Q506" s="3104"/>
      <c r="R506" s="3104"/>
      <c r="S506" s="3104"/>
      <c r="T506" s="3215"/>
      <c r="U506" s="3104"/>
      <c r="V506" s="3104"/>
      <c r="W506" s="3104"/>
      <c r="X506" s="3104"/>
      <c r="Y506" s="1783"/>
      <c r="Z506" s="1783"/>
      <c r="AA506" s="1783"/>
      <c r="AB506" s="1783"/>
      <c r="AC506" s="3104"/>
      <c r="AD506" s="3104"/>
      <c r="AE506" s="3104"/>
      <c r="AF506" s="3104"/>
      <c r="AG506" s="3104"/>
      <c r="AH506" s="3104"/>
      <c r="AI506" s="3104"/>
      <c r="AJ506" s="3104"/>
      <c r="AK506" s="3104"/>
      <c r="AL506" s="3104"/>
      <c r="AM506" s="3104"/>
      <c r="AN506" s="3104"/>
      <c r="AO506" s="3104"/>
      <c r="AP506" s="3104"/>
      <c r="AQ506" s="3104"/>
      <c r="AR506" s="3104"/>
      <c r="AS506" s="3104"/>
      <c r="AT506" s="3104"/>
      <c r="AU506" s="3104"/>
      <c r="AV506" s="3104"/>
      <c r="AW506" s="1783"/>
      <c r="AX506" s="1783"/>
      <c r="AY506" s="1783"/>
      <c r="AZ506" s="1783"/>
      <c r="BA506" s="1783"/>
      <c r="BB506" s="1783"/>
      <c r="BC506" s="1783"/>
      <c r="BD506" s="1783"/>
      <c r="BE506" s="1783"/>
      <c r="BF506" s="1783"/>
      <c r="BG506" s="1783"/>
      <c r="BH506" s="1783"/>
      <c r="BI506" s="1783"/>
      <c r="BJ506" s="1783"/>
      <c r="BK506" s="1783"/>
      <c r="BL506" s="1783"/>
      <c r="BM506" s="1783"/>
      <c r="BN506" s="1783"/>
      <c r="BO506" s="1783"/>
      <c r="BP506" s="1783"/>
      <c r="BQ506" s="1783"/>
      <c r="BR506" s="1783"/>
      <c r="BS506" s="1783"/>
      <c r="BT506" s="1783"/>
      <c r="BU506" s="1783"/>
      <c r="BV506" s="1783"/>
      <c r="BW506" s="1783"/>
      <c r="BX506" s="1783"/>
    </row>
    <row r="507" spans="1:76">
      <c r="A507" s="3104"/>
      <c r="B507" s="3104"/>
      <c r="C507" s="3215"/>
      <c r="D507" s="3104"/>
      <c r="E507" s="3104"/>
      <c r="F507" s="3104"/>
      <c r="G507" s="3104"/>
      <c r="H507" s="3104"/>
      <c r="I507" s="3104"/>
      <c r="J507" s="3104"/>
      <c r="K507" s="3104"/>
      <c r="L507" s="3104"/>
      <c r="M507" s="3104"/>
      <c r="N507" s="3104"/>
      <c r="O507" s="3104"/>
      <c r="P507" s="3104"/>
      <c r="Q507" s="3104"/>
      <c r="R507" s="3104"/>
      <c r="S507" s="3104"/>
      <c r="T507" s="3215"/>
      <c r="U507" s="3104"/>
      <c r="V507" s="3104"/>
      <c r="W507" s="3104"/>
      <c r="X507" s="3104"/>
      <c r="Y507" s="1783"/>
      <c r="Z507" s="1783"/>
      <c r="AA507" s="1783"/>
      <c r="AB507" s="1783"/>
      <c r="AC507" s="3104"/>
      <c r="AD507" s="3104"/>
      <c r="AE507" s="3104"/>
      <c r="AF507" s="3104"/>
      <c r="AG507" s="3104"/>
      <c r="AH507" s="3104"/>
      <c r="AI507" s="3104"/>
      <c r="AJ507" s="3104"/>
      <c r="AK507" s="3104"/>
      <c r="AL507" s="3104"/>
      <c r="AM507" s="3104"/>
      <c r="AN507" s="3104"/>
      <c r="AO507" s="3104"/>
      <c r="AP507" s="3104"/>
      <c r="AQ507" s="3104"/>
      <c r="AR507" s="3104"/>
      <c r="AS507" s="3104"/>
      <c r="AT507" s="3104"/>
      <c r="AU507" s="3104"/>
      <c r="AV507" s="3104"/>
      <c r="AW507" s="1783"/>
      <c r="AX507" s="1783"/>
      <c r="AY507" s="1783"/>
      <c r="AZ507" s="1783"/>
      <c r="BA507" s="1783"/>
      <c r="BB507" s="1783"/>
      <c r="BC507" s="1783"/>
      <c r="BD507" s="1783"/>
      <c r="BE507" s="1783"/>
      <c r="BF507" s="1783"/>
      <c r="BG507" s="1783"/>
      <c r="BH507" s="1783"/>
      <c r="BI507" s="1783"/>
      <c r="BJ507" s="1783"/>
      <c r="BK507" s="1783"/>
      <c r="BL507" s="1783"/>
      <c r="BM507" s="1783"/>
      <c r="BN507" s="1783"/>
      <c r="BO507" s="1783"/>
      <c r="BP507" s="1783"/>
      <c r="BQ507" s="1783"/>
      <c r="BR507" s="1783"/>
      <c r="BS507" s="1783"/>
      <c r="BT507" s="1783"/>
      <c r="BU507" s="1783"/>
      <c r="BV507" s="1783"/>
      <c r="BW507" s="1783"/>
      <c r="BX507" s="1783"/>
    </row>
    <row r="508" spans="1:76">
      <c r="A508" s="3104"/>
      <c r="B508" s="3104"/>
      <c r="C508" s="3215"/>
      <c r="D508" s="3104"/>
      <c r="E508" s="3104"/>
      <c r="F508" s="3104"/>
      <c r="G508" s="3104"/>
      <c r="H508" s="3104"/>
      <c r="I508" s="3104"/>
      <c r="J508" s="3104"/>
      <c r="K508" s="3104"/>
      <c r="L508" s="3104"/>
      <c r="M508" s="3104"/>
      <c r="N508" s="3104"/>
      <c r="O508" s="3104"/>
      <c r="P508" s="3104"/>
      <c r="Q508" s="3104"/>
      <c r="R508" s="3104"/>
      <c r="S508" s="3104"/>
      <c r="T508" s="3215"/>
      <c r="U508" s="3104"/>
      <c r="V508" s="3104"/>
      <c r="W508" s="3104"/>
      <c r="X508" s="3104"/>
      <c r="Y508" s="1783"/>
      <c r="Z508" s="1783"/>
      <c r="AA508" s="1783"/>
      <c r="AB508" s="1783"/>
      <c r="AC508" s="3104"/>
      <c r="AD508" s="3104"/>
      <c r="AE508" s="3104"/>
      <c r="AF508" s="3104"/>
      <c r="AG508" s="3104"/>
      <c r="AH508" s="3104"/>
      <c r="AI508" s="3104"/>
      <c r="AJ508" s="3104"/>
      <c r="AK508" s="3104"/>
      <c r="AL508" s="3104"/>
      <c r="AM508" s="3104"/>
      <c r="AN508" s="3104"/>
      <c r="AO508" s="3104"/>
      <c r="AP508" s="3104"/>
      <c r="AQ508" s="3104"/>
      <c r="AR508" s="3104"/>
      <c r="AS508" s="3104"/>
      <c r="AT508" s="3104"/>
      <c r="AU508" s="3104"/>
      <c r="AV508" s="3104"/>
      <c r="AW508" s="1783"/>
      <c r="AX508" s="1783"/>
      <c r="AY508" s="1783"/>
      <c r="AZ508" s="1783"/>
      <c r="BA508" s="1783"/>
      <c r="BB508" s="1783"/>
      <c r="BC508" s="1783"/>
      <c r="BD508" s="1783"/>
      <c r="BE508" s="1783"/>
      <c r="BF508" s="1783"/>
      <c r="BG508" s="1783"/>
      <c r="BH508" s="1783"/>
      <c r="BI508" s="1783"/>
      <c r="BJ508" s="1783"/>
      <c r="BK508" s="1783"/>
      <c r="BL508" s="1783"/>
      <c r="BM508" s="1783"/>
      <c r="BN508" s="1783"/>
      <c r="BO508" s="1783"/>
      <c r="BP508" s="1783"/>
      <c r="BQ508" s="1783"/>
      <c r="BR508" s="1783"/>
      <c r="BS508" s="1783"/>
      <c r="BT508" s="1783"/>
      <c r="BU508" s="1783"/>
      <c r="BV508" s="1783"/>
      <c r="BW508" s="1783"/>
      <c r="BX508" s="1783"/>
    </row>
    <row r="509" spans="1:76">
      <c r="A509" s="3104"/>
      <c r="B509" s="3104"/>
      <c r="C509" s="3215"/>
      <c r="D509" s="3104"/>
      <c r="E509" s="3104"/>
      <c r="F509" s="3104"/>
      <c r="G509" s="3104"/>
      <c r="H509" s="3104"/>
      <c r="I509" s="3104"/>
      <c r="J509" s="3104"/>
      <c r="K509" s="3104"/>
      <c r="L509" s="3104"/>
      <c r="M509" s="3104"/>
      <c r="N509" s="3104"/>
      <c r="O509" s="3104"/>
      <c r="P509" s="3104"/>
      <c r="Q509" s="3104"/>
      <c r="R509" s="3104"/>
      <c r="S509" s="3104"/>
      <c r="T509" s="3215"/>
      <c r="U509" s="3104"/>
      <c r="V509" s="3104"/>
      <c r="W509" s="3104"/>
      <c r="X509" s="3104"/>
      <c r="Y509" s="1783"/>
      <c r="Z509" s="1783"/>
      <c r="AA509" s="1783"/>
      <c r="AB509" s="1783"/>
      <c r="AC509" s="3104"/>
      <c r="AD509" s="3104"/>
      <c r="AE509" s="3104"/>
      <c r="AF509" s="3104"/>
      <c r="AG509" s="3104"/>
      <c r="AH509" s="3104"/>
      <c r="AI509" s="3104"/>
      <c r="AJ509" s="3104"/>
      <c r="AK509" s="3104"/>
      <c r="AL509" s="3104"/>
      <c r="AM509" s="3104"/>
      <c r="AN509" s="3104"/>
      <c r="AO509" s="3104"/>
      <c r="AP509" s="3104"/>
      <c r="AQ509" s="3104"/>
      <c r="AR509" s="3104"/>
      <c r="AS509" s="3104"/>
      <c r="AT509" s="3104"/>
      <c r="AU509" s="3104"/>
      <c r="AV509" s="3104"/>
      <c r="AW509" s="1783"/>
      <c r="AX509" s="1783"/>
      <c r="AY509" s="1783"/>
      <c r="AZ509" s="1783"/>
      <c r="BA509" s="1783"/>
      <c r="BB509" s="1783"/>
      <c r="BC509" s="1783"/>
      <c r="BD509" s="1783"/>
      <c r="BE509" s="1783"/>
      <c r="BF509" s="1783"/>
      <c r="BG509" s="1783"/>
      <c r="BH509" s="1783"/>
      <c r="BI509" s="1783"/>
      <c r="BJ509" s="1783"/>
      <c r="BK509" s="1783"/>
      <c r="BL509" s="1783"/>
      <c r="BM509" s="1783"/>
      <c r="BN509" s="1783"/>
      <c r="BO509" s="1783"/>
      <c r="BP509" s="1783"/>
      <c r="BQ509" s="1783"/>
      <c r="BR509" s="1783"/>
      <c r="BS509" s="1783"/>
      <c r="BT509" s="1783"/>
      <c r="BU509" s="1783"/>
      <c r="BV509" s="1783"/>
      <c r="BW509" s="1783"/>
      <c r="BX509" s="1783"/>
    </row>
    <row r="510" spans="1:76">
      <c r="A510" s="3104"/>
      <c r="B510" s="3104"/>
      <c r="C510" s="3215"/>
      <c r="D510" s="3104"/>
      <c r="E510" s="3104"/>
      <c r="F510" s="3104"/>
      <c r="G510" s="3104"/>
      <c r="H510" s="3104"/>
      <c r="I510" s="3104"/>
      <c r="J510" s="3104"/>
      <c r="K510" s="3104"/>
      <c r="L510" s="3104"/>
      <c r="M510" s="3104"/>
      <c r="N510" s="3104"/>
      <c r="O510" s="3104"/>
      <c r="P510" s="3104"/>
      <c r="Q510" s="3104"/>
      <c r="R510" s="3104"/>
      <c r="S510" s="3104"/>
      <c r="T510" s="3215"/>
      <c r="U510" s="3104"/>
      <c r="V510" s="3104"/>
      <c r="W510" s="3104"/>
      <c r="X510" s="3104"/>
      <c r="Y510" s="1783"/>
      <c r="Z510" s="1783"/>
      <c r="AA510" s="1783"/>
      <c r="AB510" s="1783"/>
      <c r="AC510" s="3104"/>
      <c r="AD510" s="3104"/>
      <c r="AE510" s="3104"/>
      <c r="AF510" s="3104"/>
      <c r="AG510" s="3104"/>
      <c r="AH510" s="3104"/>
      <c r="AI510" s="3104"/>
      <c r="AJ510" s="3104"/>
      <c r="AK510" s="3104"/>
      <c r="AL510" s="3104"/>
      <c r="AM510" s="3104"/>
      <c r="AN510" s="3104"/>
      <c r="AO510" s="3104"/>
      <c r="AP510" s="3104"/>
      <c r="AQ510" s="3104"/>
      <c r="AR510" s="3104"/>
      <c r="AS510" s="3104"/>
      <c r="AT510" s="3104"/>
      <c r="AU510" s="3104"/>
      <c r="AV510" s="3104"/>
      <c r="AW510" s="1783"/>
      <c r="AX510" s="1783"/>
      <c r="AY510" s="1783"/>
      <c r="AZ510" s="1783"/>
      <c r="BA510" s="1783"/>
      <c r="BB510" s="1783"/>
      <c r="BC510" s="1783"/>
      <c r="BD510" s="1783"/>
      <c r="BE510" s="1783"/>
      <c r="BF510" s="1783"/>
      <c r="BG510" s="1783"/>
      <c r="BH510" s="1783"/>
      <c r="BI510" s="1783"/>
      <c r="BJ510" s="1783"/>
      <c r="BK510" s="1783"/>
      <c r="BL510" s="1783"/>
      <c r="BM510" s="1783"/>
      <c r="BN510" s="1783"/>
      <c r="BO510" s="1783"/>
      <c r="BP510" s="1783"/>
      <c r="BQ510" s="1783"/>
      <c r="BR510" s="1783"/>
      <c r="BS510" s="1783"/>
      <c r="BT510" s="1783"/>
      <c r="BU510" s="1783"/>
      <c r="BV510" s="1783"/>
      <c r="BW510" s="1783"/>
      <c r="BX510" s="1783"/>
    </row>
    <row r="511" spans="1:76">
      <c r="A511" s="3104"/>
      <c r="B511" s="3104"/>
      <c r="C511" s="3215"/>
      <c r="D511" s="3104"/>
      <c r="E511" s="3104"/>
      <c r="F511" s="3104"/>
      <c r="G511" s="3104"/>
      <c r="H511" s="3104"/>
      <c r="I511" s="3104"/>
      <c r="J511" s="3104"/>
      <c r="K511" s="3104"/>
      <c r="L511" s="3104"/>
      <c r="M511" s="3104"/>
      <c r="N511" s="3104"/>
      <c r="O511" s="3104"/>
      <c r="P511" s="3104"/>
      <c r="Q511" s="3104"/>
      <c r="R511" s="3104"/>
      <c r="S511" s="3104"/>
      <c r="T511" s="3215"/>
      <c r="U511" s="3104"/>
      <c r="V511" s="3104"/>
      <c r="W511" s="3104"/>
      <c r="X511" s="3104"/>
      <c r="Y511" s="1783"/>
      <c r="Z511" s="1783"/>
      <c r="AA511" s="1783"/>
      <c r="AB511" s="1783"/>
      <c r="AC511" s="3104"/>
      <c r="AD511" s="3104"/>
      <c r="AE511" s="3104"/>
      <c r="AF511" s="3104"/>
      <c r="AG511" s="3104"/>
      <c r="AH511" s="3104"/>
      <c r="AI511" s="3104"/>
      <c r="AJ511" s="3104"/>
      <c r="AK511" s="3104"/>
      <c r="AL511" s="3104"/>
      <c r="AM511" s="3104"/>
      <c r="AN511" s="3104"/>
      <c r="AO511" s="3104"/>
      <c r="AP511" s="3104"/>
      <c r="AQ511" s="3104"/>
      <c r="AR511" s="3104"/>
      <c r="AS511" s="3104"/>
      <c r="AT511" s="3104"/>
      <c r="AU511" s="3104"/>
      <c r="AV511" s="3104"/>
      <c r="AW511" s="1783"/>
      <c r="AX511" s="1783"/>
      <c r="AY511" s="1783"/>
      <c r="AZ511" s="1783"/>
      <c r="BA511" s="1783"/>
      <c r="BB511" s="1783"/>
      <c r="BC511" s="1783"/>
      <c r="BD511" s="1783"/>
      <c r="BE511" s="1783"/>
      <c r="BF511" s="1783"/>
      <c r="BG511" s="1783"/>
      <c r="BH511" s="1783"/>
      <c r="BI511" s="1783"/>
      <c r="BJ511" s="1783"/>
      <c r="BK511" s="1783"/>
      <c r="BL511" s="1783"/>
      <c r="BM511" s="1783"/>
      <c r="BN511" s="1783"/>
      <c r="BO511" s="1783"/>
      <c r="BP511" s="1783"/>
      <c r="BQ511" s="1783"/>
      <c r="BR511" s="1783"/>
      <c r="BS511" s="1783"/>
      <c r="BT511" s="1783"/>
      <c r="BU511" s="1783"/>
      <c r="BV511" s="1783"/>
      <c r="BW511" s="1783"/>
      <c r="BX511" s="1783"/>
    </row>
    <row r="512" spans="1:76">
      <c r="A512" s="3104"/>
      <c r="B512" s="3104"/>
      <c r="C512" s="3215"/>
      <c r="D512" s="3104"/>
      <c r="E512" s="3104"/>
      <c r="F512" s="3104"/>
      <c r="G512" s="3104"/>
      <c r="H512" s="3104"/>
      <c r="I512" s="3104"/>
      <c r="J512" s="3104"/>
      <c r="K512" s="3104"/>
      <c r="L512" s="3104"/>
      <c r="M512" s="3104"/>
      <c r="N512" s="3104"/>
      <c r="O512" s="3104"/>
      <c r="P512" s="3104"/>
      <c r="Q512" s="3104"/>
      <c r="R512" s="3104"/>
      <c r="S512" s="3104"/>
      <c r="T512" s="3215"/>
      <c r="U512" s="3104"/>
      <c r="V512" s="3104"/>
      <c r="W512" s="3104"/>
      <c r="X512" s="3104"/>
      <c r="Y512" s="1783"/>
      <c r="Z512" s="1783"/>
      <c r="AA512" s="1783"/>
      <c r="AB512" s="1783"/>
      <c r="AC512" s="3104"/>
      <c r="AD512" s="3104"/>
      <c r="AE512" s="3104"/>
      <c r="AF512" s="3104"/>
      <c r="AG512" s="3104"/>
      <c r="AH512" s="3104"/>
      <c r="AI512" s="3104"/>
      <c r="AJ512" s="3104"/>
      <c r="AK512" s="3104"/>
      <c r="AL512" s="3104"/>
      <c r="AM512" s="3104"/>
      <c r="AN512" s="3104"/>
      <c r="AO512" s="3104"/>
      <c r="AP512" s="3104"/>
      <c r="AQ512" s="3104"/>
      <c r="AR512" s="3104"/>
      <c r="AS512" s="3104"/>
      <c r="AT512" s="3104"/>
      <c r="AU512" s="3104"/>
      <c r="AV512" s="3104"/>
      <c r="AW512" s="1783"/>
      <c r="AX512" s="1783"/>
      <c r="AY512" s="1783"/>
      <c r="AZ512" s="1783"/>
      <c r="BA512" s="1783"/>
      <c r="BB512" s="1783"/>
      <c r="BC512" s="1783"/>
      <c r="BD512" s="1783"/>
      <c r="BE512" s="1783"/>
      <c r="BF512" s="1783"/>
      <c r="BG512" s="1783"/>
      <c r="BH512" s="1783"/>
      <c r="BI512" s="1783"/>
      <c r="BJ512" s="1783"/>
      <c r="BK512" s="1783"/>
      <c r="BL512" s="1783"/>
      <c r="BM512" s="1783"/>
      <c r="BN512" s="1783"/>
      <c r="BO512" s="1783"/>
      <c r="BP512" s="1783"/>
      <c r="BQ512" s="1783"/>
      <c r="BR512" s="1783"/>
      <c r="BS512" s="1783"/>
      <c r="BT512" s="1783"/>
      <c r="BU512" s="1783"/>
      <c r="BV512" s="1783"/>
      <c r="BW512" s="1783"/>
      <c r="BX512" s="1783"/>
    </row>
    <row r="513" spans="1:76">
      <c r="A513" s="3104"/>
      <c r="B513" s="3104"/>
      <c r="C513" s="3215"/>
      <c r="D513" s="3104"/>
      <c r="E513" s="3104"/>
      <c r="F513" s="3104"/>
      <c r="G513" s="3104"/>
      <c r="H513" s="3104"/>
      <c r="I513" s="3104"/>
      <c r="J513" s="3104"/>
      <c r="K513" s="3104"/>
      <c r="L513" s="3104"/>
      <c r="M513" s="3104"/>
      <c r="N513" s="3104"/>
      <c r="O513" s="3104"/>
      <c r="P513" s="3104"/>
      <c r="Q513" s="3104"/>
      <c r="R513" s="3104"/>
      <c r="S513" s="3104"/>
      <c r="T513" s="3215"/>
      <c r="U513" s="3104"/>
      <c r="V513" s="3104"/>
      <c r="W513" s="3104"/>
      <c r="X513" s="3104"/>
      <c r="Y513" s="1783"/>
      <c r="Z513" s="1783"/>
      <c r="AA513" s="1783"/>
      <c r="AB513" s="1783"/>
      <c r="AC513" s="3104"/>
      <c r="AD513" s="3104"/>
      <c r="AE513" s="3104"/>
      <c r="AF513" s="3104"/>
      <c r="AG513" s="3104"/>
      <c r="AH513" s="3104"/>
      <c r="AI513" s="3104"/>
      <c r="AJ513" s="3104"/>
      <c r="AK513" s="3104"/>
      <c r="AL513" s="3104"/>
      <c r="AM513" s="3104"/>
      <c r="AN513" s="3104"/>
      <c r="AO513" s="3104"/>
      <c r="AP513" s="3104"/>
      <c r="AQ513" s="3104"/>
      <c r="AR513" s="3104"/>
      <c r="AS513" s="3104"/>
      <c r="AT513" s="3104"/>
      <c r="AU513" s="3104"/>
      <c r="AV513" s="3104"/>
      <c r="AW513" s="1783"/>
      <c r="AX513" s="1783"/>
      <c r="AY513" s="1783"/>
      <c r="AZ513" s="1783"/>
      <c r="BA513" s="1783"/>
      <c r="BB513" s="1783"/>
      <c r="BC513" s="1783"/>
      <c r="BD513" s="1783"/>
      <c r="BE513" s="1783"/>
      <c r="BF513" s="1783"/>
      <c r="BG513" s="1783"/>
      <c r="BH513" s="1783"/>
      <c r="BI513" s="1783"/>
      <c r="BJ513" s="1783"/>
      <c r="BK513" s="1783"/>
      <c r="BL513" s="1783"/>
      <c r="BM513" s="1783"/>
      <c r="BN513" s="1783"/>
      <c r="BO513" s="1783"/>
      <c r="BP513" s="1783"/>
      <c r="BQ513" s="1783"/>
      <c r="BR513" s="1783"/>
      <c r="BS513" s="1783"/>
      <c r="BT513" s="1783"/>
      <c r="BU513" s="1783"/>
      <c r="BV513" s="1783"/>
      <c r="BW513" s="1783"/>
      <c r="BX513" s="1783"/>
    </row>
    <row r="514" spans="1:76">
      <c r="A514" s="3104"/>
      <c r="B514" s="3104"/>
      <c r="C514" s="3215"/>
      <c r="D514" s="3104"/>
      <c r="E514" s="3104"/>
      <c r="F514" s="3104"/>
      <c r="G514" s="3104"/>
      <c r="H514" s="3104"/>
      <c r="I514" s="3104"/>
      <c r="J514" s="3104"/>
      <c r="K514" s="3104"/>
      <c r="L514" s="3104"/>
      <c r="M514" s="3104"/>
      <c r="N514" s="3104"/>
      <c r="O514" s="3104"/>
      <c r="P514" s="3104"/>
      <c r="Q514" s="3104"/>
      <c r="R514" s="3104"/>
      <c r="S514" s="3104"/>
      <c r="T514" s="3215"/>
      <c r="U514" s="3104"/>
      <c r="V514" s="3104"/>
      <c r="W514" s="3104"/>
      <c r="X514" s="3104"/>
      <c r="Y514" s="1783"/>
      <c r="Z514" s="1783"/>
      <c r="AA514" s="1783"/>
      <c r="AB514" s="1783"/>
      <c r="AC514" s="3104"/>
      <c r="AD514" s="3104"/>
      <c r="AE514" s="3104"/>
      <c r="AF514" s="3104"/>
      <c r="AG514" s="3104"/>
      <c r="AH514" s="3104"/>
      <c r="AI514" s="3104"/>
      <c r="AJ514" s="3104"/>
      <c r="AK514" s="3104"/>
      <c r="AL514" s="3104"/>
      <c r="AM514" s="3104"/>
      <c r="AN514" s="3104"/>
      <c r="AO514" s="3104"/>
      <c r="AP514" s="3104"/>
      <c r="AQ514" s="3104"/>
      <c r="AR514" s="3104"/>
      <c r="AS514" s="3104"/>
      <c r="AT514" s="3104"/>
      <c r="AU514" s="3104"/>
      <c r="AV514" s="3104"/>
      <c r="AW514" s="1783"/>
      <c r="AX514" s="1783"/>
      <c r="AY514" s="1783"/>
      <c r="AZ514" s="1783"/>
      <c r="BA514" s="1783"/>
      <c r="BB514" s="1783"/>
      <c r="BC514" s="1783"/>
      <c r="BD514" s="1783"/>
      <c r="BE514" s="1783"/>
      <c r="BF514" s="1783"/>
      <c r="BG514" s="1783"/>
      <c r="BH514" s="1783"/>
      <c r="BI514" s="1783"/>
      <c r="BJ514" s="1783"/>
      <c r="BK514" s="1783"/>
      <c r="BL514" s="1783"/>
      <c r="BM514" s="1783"/>
      <c r="BN514" s="1783"/>
      <c r="BO514" s="1783"/>
      <c r="BP514" s="1783"/>
      <c r="BQ514" s="1783"/>
      <c r="BR514" s="1783"/>
      <c r="BS514" s="1783"/>
      <c r="BT514" s="1783"/>
      <c r="BU514" s="1783"/>
      <c r="BV514" s="1783"/>
      <c r="BW514" s="1783"/>
      <c r="BX514" s="1783"/>
    </row>
    <row r="515" spans="1:76">
      <c r="A515" s="3104"/>
      <c r="B515" s="3104"/>
      <c r="C515" s="3215"/>
      <c r="D515" s="3104"/>
      <c r="E515" s="3104"/>
      <c r="F515" s="3104"/>
      <c r="G515" s="3104"/>
      <c r="H515" s="3104"/>
      <c r="I515" s="3104"/>
      <c r="J515" s="3104"/>
      <c r="K515" s="3104"/>
      <c r="L515" s="3104"/>
      <c r="M515" s="3104"/>
      <c r="N515" s="3104"/>
      <c r="O515" s="3104"/>
      <c r="P515" s="3104"/>
      <c r="Q515" s="3104"/>
      <c r="R515" s="3104"/>
      <c r="S515" s="3104"/>
      <c r="T515" s="3215"/>
      <c r="U515" s="3104"/>
      <c r="V515" s="3104"/>
      <c r="W515" s="3104"/>
      <c r="X515" s="3104"/>
      <c r="Y515" s="1783"/>
      <c r="Z515" s="1783"/>
      <c r="AA515" s="1783"/>
      <c r="AB515" s="1783"/>
      <c r="AC515" s="3104"/>
      <c r="AD515" s="3104"/>
      <c r="AE515" s="3104"/>
      <c r="AF515" s="3104"/>
      <c r="AG515" s="3104"/>
      <c r="AH515" s="3104"/>
      <c r="AI515" s="3104"/>
      <c r="AJ515" s="3104"/>
      <c r="AK515" s="3104"/>
      <c r="AL515" s="3104"/>
      <c r="AM515" s="3104"/>
      <c r="AN515" s="3104"/>
      <c r="AO515" s="3104"/>
      <c r="AP515" s="3104"/>
      <c r="AQ515" s="3104"/>
      <c r="AR515" s="3104"/>
      <c r="AS515" s="3104"/>
      <c r="AT515" s="3104"/>
      <c r="AU515" s="3104"/>
      <c r="AV515" s="3104"/>
      <c r="AW515" s="1783"/>
      <c r="AX515" s="1783"/>
      <c r="AY515" s="1783"/>
      <c r="AZ515" s="1783"/>
      <c r="BA515" s="1783"/>
      <c r="BB515" s="1783"/>
      <c r="BC515" s="1783"/>
      <c r="BD515" s="1783"/>
      <c r="BE515" s="1783"/>
      <c r="BF515" s="1783"/>
      <c r="BG515" s="1783"/>
      <c r="BH515" s="1783"/>
      <c r="BI515" s="1783"/>
      <c r="BJ515" s="1783"/>
      <c r="BK515" s="1783"/>
      <c r="BL515" s="1783"/>
      <c r="BM515" s="1783"/>
      <c r="BN515" s="1783"/>
      <c r="BO515" s="1783"/>
      <c r="BP515" s="1783"/>
      <c r="BQ515" s="1783"/>
      <c r="BR515" s="1783"/>
      <c r="BS515" s="1783"/>
      <c r="BT515" s="1783"/>
      <c r="BU515" s="1783"/>
      <c r="BV515" s="1783"/>
      <c r="BW515" s="1783"/>
      <c r="BX515" s="1783"/>
    </row>
    <row r="516" spans="1:76">
      <c r="A516" s="3104"/>
      <c r="B516" s="3104"/>
      <c r="C516" s="3215"/>
      <c r="D516" s="3104"/>
      <c r="E516" s="3104"/>
      <c r="F516" s="3104"/>
      <c r="G516" s="3104"/>
      <c r="H516" s="3104"/>
      <c r="I516" s="3104"/>
      <c r="J516" s="3104"/>
      <c r="K516" s="3104"/>
      <c r="L516" s="3104"/>
      <c r="M516" s="3104"/>
      <c r="N516" s="3104"/>
      <c r="O516" s="3104"/>
      <c r="P516" s="3104"/>
      <c r="Q516" s="3104"/>
      <c r="R516" s="3104"/>
      <c r="S516" s="3104"/>
      <c r="T516" s="3215"/>
      <c r="U516" s="3104"/>
      <c r="V516" s="3104"/>
      <c r="W516" s="3104"/>
      <c r="X516" s="3104"/>
      <c r="Y516" s="1783"/>
      <c r="Z516" s="1783"/>
      <c r="AA516" s="1783"/>
      <c r="AB516" s="1783"/>
      <c r="AC516" s="3104"/>
      <c r="AD516" s="3104"/>
      <c r="AE516" s="3104"/>
      <c r="AF516" s="3104"/>
      <c r="AG516" s="3104"/>
      <c r="AH516" s="3104"/>
      <c r="AI516" s="3104"/>
      <c r="AJ516" s="3104"/>
      <c r="AK516" s="3104"/>
      <c r="AL516" s="3104"/>
      <c r="AM516" s="3104"/>
      <c r="AN516" s="3104"/>
      <c r="AO516" s="3104"/>
      <c r="AP516" s="3104"/>
      <c r="AQ516" s="3104"/>
      <c r="AR516" s="3104"/>
      <c r="AS516" s="3104"/>
      <c r="AT516" s="3104"/>
      <c r="AU516" s="3104"/>
      <c r="AV516" s="3104"/>
      <c r="AW516" s="1783"/>
      <c r="AX516" s="1783"/>
      <c r="AY516" s="1783"/>
      <c r="AZ516" s="1783"/>
      <c r="BA516" s="1783"/>
      <c r="BB516" s="1783"/>
      <c r="BC516" s="1783"/>
      <c r="BD516" s="1783"/>
      <c r="BE516" s="1783"/>
      <c r="BF516" s="1783"/>
      <c r="BG516" s="1783"/>
      <c r="BH516" s="1783"/>
      <c r="BI516" s="1783"/>
      <c r="BJ516" s="1783"/>
      <c r="BK516" s="1783"/>
      <c r="BL516" s="1783"/>
      <c r="BM516" s="1783"/>
      <c r="BN516" s="1783"/>
      <c r="BO516" s="1783"/>
      <c r="BP516" s="1783"/>
      <c r="BQ516" s="1783"/>
      <c r="BR516" s="1783"/>
      <c r="BS516" s="1783"/>
      <c r="BT516" s="1783"/>
      <c r="BU516" s="1783"/>
      <c r="BV516" s="1783"/>
      <c r="BW516" s="1783"/>
      <c r="BX516" s="1783"/>
    </row>
    <row r="517" spans="1:76">
      <c r="A517" s="3104"/>
      <c r="B517" s="3104"/>
      <c r="C517" s="3215"/>
      <c r="D517" s="3104"/>
      <c r="E517" s="3104"/>
      <c r="F517" s="3104"/>
      <c r="G517" s="3104"/>
      <c r="H517" s="3104"/>
      <c r="I517" s="3104"/>
      <c r="J517" s="3104"/>
      <c r="K517" s="3104"/>
      <c r="L517" s="3104"/>
      <c r="M517" s="3104"/>
      <c r="N517" s="3104"/>
      <c r="O517" s="3104"/>
      <c r="P517" s="3104"/>
      <c r="Q517" s="3104"/>
      <c r="R517" s="3104"/>
      <c r="S517" s="3104"/>
      <c r="T517" s="3215"/>
      <c r="U517" s="3104"/>
      <c r="V517" s="3104"/>
      <c r="W517" s="3104"/>
      <c r="X517" s="3104"/>
      <c r="Y517" s="1783"/>
      <c r="Z517" s="1783"/>
      <c r="AA517" s="1783"/>
      <c r="AB517" s="1783"/>
      <c r="AC517" s="3104"/>
      <c r="AD517" s="3104"/>
      <c r="AE517" s="3104"/>
      <c r="AF517" s="3104"/>
      <c r="AG517" s="3104"/>
      <c r="AH517" s="3104"/>
      <c r="AI517" s="3104"/>
      <c r="AJ517" s="3104"/>
      <c r="AK517" s="3104"/>
      <c r="AL517" s="3104"/>
      <c r="AM517" s="3104"/>
      <c r="AN517" s="3104"/>
      <c r="AO517" s="3104"/>
      <c r="AP517" s="3104"/>
      <c r="AQ517" s="3104"/>
      <c r="AR517" s="3104"/>
      <c r="AS517" s="3104"/>
      <c r="AT517" s="3104"/>
      <c r="AU517" s="3104"/>
      <c r="AV517" s="3104"/>
      <c r="AW517" s="1783"/>
      <c r="AX517" s="1783"/>
      <c r="AY517" s="1783"/>
      <c r="AZ517" s="1783"/>
      <c r="BA517" s="1783"/>
      <c r="BB517" s="1783"/>
      <c r="BC517" s="1783"/>
      <c r="BD517" s="1783"/>
      <c r="BE517" s="1783"/>
      <c r="BF517" s="1783"/>
      <c r="BG517" s="1783"/>
      <c r="BH517" s="1783"/>
      <c r="BI517" s="1783"/>
      <c r="BJ517" s="1783"/>
      <c r="BK517" s="1783"/>
      <c r="BL517" s="1783"/>
      <c r="BM517" s="1783"/>
      <c r="BN517" s="1783"/>
      <c r="BO517" s="1783"/>
      <c r="BP517" s="1783"/>
      <c r="BQ517" s="1783"/>
      <c r="BR517" s="1783"/>
      <c r="BS517" s="1783"/>
      <c r="BT517" s="1783"/>
      <c r="BU517" s="1783"/>
      <c r="BV517" s="1783"/>
      <c r="BW517" s="1783"/>
      <c r="BX517" s="1783"/>
    </row>
    <row r="518" spans="1:76">
      <c r="A518" s="3104"/>
      <c r="B518" s="3104"/>
      <c r="C518" s="3215"/>
      <c r="D518" s="3104"/>
      <c r="E518" s="3104"/>
      <c r="F518" s="3104"/>
      <c r="G518" s="3104"/>
      <c r="H518" s="3104"/>
      <c r="I518" s="3104"/>
      <c r="J518" s="3104"/>
      <c r="K518" s="3104"/>
      <c r="L518" s="3104"/>
      <c r="M518" s="3104"/>
      <c r="N518" s="3104"/>
      <c r="O518" s="3104"/>
      <c r="P518" s="3104"/>
      <c r="Q518" s="3104"/>
      <c r="R518" s="3104"/>
      <c r="S518" s="3104"/>
      <c r="T518" s="3215"/>
      <c r="U518" s="3104"/>
      <c r="V518" s="3104"/>
      <c r="W518" s="3104"/>
      <c r="X518" s="3104"/>
      <c r="Y518" s="1783"/>
      <c r="Z518" s="1783"/>
      <c r="AA518" s="1783"/>
      <c r="AB518" s="1783"/>
      <c r="AC518" s="3104"/>
      <c r="AD518" s="3104"/>
      <c r="AE518" s="3104"/>
      <c r="AF518" s="3104"/>
      <c r="AG518" s="3104"/>
      <c r="AH518" s="3104"/>
      <c r="AI518" s="3104"/>
      <c r="AJ518" s="3104"/>
      <c r="AK518" s="3104"/>
      <c r="AL518" s="3104"/>
      <c r="AM518" s="3104"/>
      <c r="AN518" s="3104"/>
      <c r="AO518" s="3104"/>
      <c r="AP518" s="3104"/>
      <c r="AQ518" s="3104"/>
      <c r="AR518" s="3104"/>
      <c r="AS518" s="3104"/>
      <c r="AT518" s="3104"/>
      <c r="AU518" s="3104"/>
      <c r="AV518" s="3104"/>
      <c r="AW518" s="1783"/>
      <c r="AX518" s="1783"/>
      <c r="AY518" s="1783"/>
      <c r="AZ518" s="1783"/>
      <c r="BA518" s="1783"/>
      <c r="BB518" s="1783"/>
      <c r="BC518" s="1783"/>
      <c r="BD518" s="1783"/>
      <c r="BE518" s="1783"/>
      <c r="BF518" s="1783"/>
      <c r="BG518" s="1783"/>
      <c r="BH518" s="1783"/>
      <c r="BI518" s="1783"/>
      <c r="BJ518" s="1783"/>
      <c r="BK518" s="1783"/>
      <c r="BL518" s="1783"/>
      <c r="BM518" s="1783"/>
      <c r="BN518" s="1783"/>
      <c r="BO518" s="1783"/>
      <c r="BP518" s="1783"/>
      <c r="BQ518" s="1783"/>
      <c r="BR518" s="1783"/>
      <c r="BS518" s="1783"/>
      <c r="BT518" s="1783"/>
      <c r="BU518" s="1783"/>
      <c r="BV518" s="1783"/>
      <c r="BW518" s="1783"/>
      <c r="BX518" s="1783"/>
    </row>
    <row r="519" spans="1:76">
      <c r="A519" s="3104"/>
      <c r="B519" s="3104"/>
      <c r="C519" s="3215"/>
      <c r="D519" s="3104"/>
      <c r="E519" s="3104"/>
      <c r="F519" s="3104"/>
      <c r="G519" s="3104"/>
      <c r="H519" s="3104"/>
      <c r="I519" s="3104"/>
      <c r="J519" s="3104"/>
      <c r="K519" s="3104"/>
      <c r="L519" s="3104"/>
      <c r="M519" s="3104"/>
      <c r="N519" s="3104"/>
      <c r="O519" s="3104"/>
      <c r="P519" s="3104"/>
      <c r="Q519" s="3104"/>
      <c r="R519" s="3104"/>
      <c r="S519" s="3104"/>
      <c r="T519" s="3215"/>
      <c r="U519" s="3104"/>
      <c r="V519" s="3104"/>
      <c r="W519" s="3104"/>
      <c r="X519" s="3104"/>
      <c r="Y519" s="1783"/>
      <c r="Z519" s="1783"/>
      <c r="AA519" s="1783"/>
      <c r="AB519" s="1783"/>
      <c r="AC519" s="3104"/>
      <c r="AD519" s="3104"/>
      <c r="AE519" s="3104"/>
      <c r="AF519" s="3104"/>
      <c r="AG519" s="3104"/>
      <c r="AH519" s="3104"/>
      <c r="AI519" s="3104"/>
      <c r="AJ519" s="3104"/>
      <c r="AK519" s="3104"/>
      <c r="AL519" s="3104"/>
      <c r="AM519" s="3104"/>
      <c r="AN519" s="3104"/>
      <c r="AO519" s="3104"/>
      <c r="AP519" s="3104"/>
      <c r="AQ519" s="3104"/>
      <c r="AR519" s="3104"/>
      <c r="AS519" s="3104"/>
      <c r="AT519" s="3104"/>
      <c r="AU519" s="3104"/>
      <c r="AV519" s="3104"/>
      <c r="AW519" s="1783"/>
      <c r="AX519" s="1783"/>
      <c r="AY519" s="1783"/>
      <c r="AZ519" s="1783"/>
      <c r="BA519" s="1783"/>
      <c r="BB519" s="1783"/>
      <c r="BC519" s="1783"/>
      <c r="BD519" s="1783"/>
      <c r="BE519" s="1783"/>
      <c r="BF519" s="1783"/>
      <c r="BG519" s="1783"/>
      <c r="BH519" s="1783"/>
      <c r="BI519" s="1783"/>
      <c r="BJ519" s="1783"/>
      <c r="BK519" s="1783"/>
      <c r="BL519" s="1783"/>
      <c r="BM519" s="1783"/>
      <c r="BN519" s="1783"/>
      <c r="BO519" s="1783"/>
      <c r="BP519" s="1783"/>
      <c r="BQ519" s="1783"/>
      <c r="BR519" s="1783"/>
      <c r="BS519" s="1783"/>
      <c r="BT519" s="1783"/>
      <c r="BU519" s="1783"/>
      <c r="BV519" s="1783"/>
      <c r="BW519" s="1783"/>
      <c r="BX519" s="1783"/>
    </row>
    <row r="520" spans="1:76">
      <c r="A520" s="3104"/>
      <c r="B520" s="3104"/>
      <c r="C520" s="3215"/>
      <c r="D520" s="3104"/>
      <c r="E520" s="3104"/>
      <c r="F520" s="3104"/>
      <c r="G520" s="3104"/>
      <c r="H520" s="3104"/>
      <c r="I520" s="3104"/>
      <c r="J520" s="3104"/>
      <c r="K520" s="3104"/>
      <c r="L520" s="3104"/>
      <c r="M520" s="3104"/>
      <c r="N520" s="3104"/>
      <c r="O520" s="3104"/>
      <c r="P520" s="3104"/>
      <c r="Q520" s="3104"/>
      <c r="R520" s="3104"/>
      <c r="S520" s="3104"/>
      <c r="T520" s="3215"/>
      <c r="U520" s="3104"/>
      <c r="V520" s="3104"/>
      <c r="W520" s="3104"/>
      <c r="X520" s="3104"/>
      <c r="Y520" s="1783"/>
      <c r="Z520" s="1783"/>
      <c r="AA520" s="1783"/>
      <c r="AB520" s="1783"/>
      <c r="AC520" s="3104"/>
      <c r="AD520" s="3104"/>
      <c r="AE520" s="3104"/>
      <c r="AF520" s="3104"/>
      <c r="AG520" s="3104"/>
      <c r="AH520" s="3104"/>
      <c r="AI520" s="3104"/>
      <c r="AJ520" s="3104"/>
      <c r="AK520" s="3104"/>
      <c r="AL520" s="3104"/>
      <c r="AM520" s="3104"/>
      <c r="AN520" s="3104"/>
      <c r="AO520" s="3104"/>
      <c r="AP520" s="3104"/>
      <c r="AQ520" s="3104"/>
      <c r="AR520" s="3104"/>
      <c r="AS520" s="3104"/>
      <c r="AT520" s="3104"/>
      <c r="AU520" s="3104"/>
      <c r="AV520" s="3104"/>
      <c r="AW520" s="1783"/>
      <c r="AX520" s="1783"/>
      <c r="AY520" s="1783"/>
      <c r="AZ520" s="1783"/>
      <c r="BA520" s="1783"/>
      <c r="BB520" s="1783"/>
      <c r="BC520" s="1783"/>
      <c r="BD520" s="1783"/>
      <c r="BE520" s="1783"/>
      <c r="BF520" s="1783"/>
      <c r="BG520" s="1783"/>
      <c r="BH520" s="1783"/>
      <c r="BI520" s="1783"/>
      <c r="BJ520" s="1783"/>
      <c r="BK520" s="1783"/>
      <c r="BL520" s="1783"/>
      <c r="BM520" s="1783"/>
      <c r="BN520" s="1783"/>
      <c r="BO520" s="1783"/>
      <c r="BP520" s="1783"/>
      <c r="BQ520" s="1783"/>
      <c r="BR520" s="1783"/>
      <c r="BS520" s="1783"/>
      <c r="BT520" s="1783"/>
      <c r="BU520" s="1783"/>
      <c r="BV520" s="1783"/>
      <c r="BW520" s="1783"/>
      <c r="BX520" s="1783"/>
    </row>
    <row r="521" spans="1:76">
      <c r="A521" s="3104"/>
      <c r="B521" s="3104"/>
      <c r="C521" s="3215"/>
      <c r="D521" s="3104"/>
      <c r="E521" s="3104"/>
      <c r="F521" s="3104"/>
      <c r="G521" s="3104"/>
      <c r="H521" s="3104"/>
      <c r="I521" s="3104"/>
      <c r="J521" s="3104"/>
      <c r="K521" s="3104"/>
      <c r="L521" s="3104"/>
      <c r="M521" s="3104"/>
      <c r="N521" s="3104"/>
      <c r="O521" s="3104"/>
      <c r="P521" s="3104"/>
      <c r="Q521" s="3104"/>
      <c r="R521" s="3104"/>
      <c r="S521" s="3104"/>
      <c r="T521" s="3215"/>
      <c r="U521" s="3104"/>
      <c r="V521" s="3104"/>
      <c r="W521" s="3104"/>
      <c r="X521" s="3104"/>
      <c r="Y521" s="1783"/>
      <c r="Z521" s="1783"/>
      <c r="AA521" s="1783"/>
      <c r="AB521" s="1783"/>
      <c r="AC521" s="3104"/>
      <c r="AD521" s="3104"/>
      <c r="AE521" s="3104"/>
      <c r="AF521" s="3104"/>
      <c r="AG521" s="3104"/>
      <c r="AH521" s="3104"/>
      <c r="AI521" s="3104"/>
      <c r="AJ521" s="3104"/>
      <c r="AK521" s="3104"/>
      <c r="AL521" s="3104"/>
      <c r="AM521" s="3104"/>
      <c r="AN521" s="3104"/>
      <c r="AO521" s="3104"/>
      <c r="AP521" s="3104"/>
      <c r="AQ521" s="3104"/>
      <c r="AR521" s="3104"/>
      <c r="AS521" s="3104"/>
      <c r="AT521" s="3104"/>
      <c r="AU521" s="3104"/>
      <c r="AV521" s="3104"/>
      <c r="AW521" s="1783"/>
      <c r="AX521" s="1783"/>
      <c r="AY521" s="1783"/>
      <c r="AZ521" s="1783"/>
      <c r="BA521" s="1783"/>
      <c r="BB521" s="1783"/>
      <c r="BC521" s="1783"/>
      <c r="BD521" s="1783"/>
      <c r="BE521" s="1783"/>
      <c r="BF521" s="1783"/>
      <c r="BG521" s="1783"/>
      <c r="BH521" s="1783"/>
      <c r="BI521" s="1783"/>
      <c r="BJ521" s="1783"/>
      <c r="BK521" s="1783"/>
      <c r="BL521" s="1783"/>
      <c r="BM521" s="1783"/>
      <c r="BN521" s="1783"/>
      <c r="BO521" s="1783"/>
      <c r="BP521" s="1783"/>
      <c r="BQ521" s="1783"/>
      <c r="BR521" s="1783"/>
      <c r="BS521" s="1783"/>
      <c r="BT521" s="1783"/>
      <c r="BU521" s="1783"/>
      <c r="BV521" s="1783"/>
      <c r="BW521" s="1783"/>
      <c r="BX521" s="1783"/>
    </row>
    <row r="522" spans="1:76">
      <c r="A522" s="3104"/>
      <c r="B522" s="3104"/>
      <c r="C522" s="3215"/>
      <c r="D522" s="3104"/>
      <c r="E522" s="3104"/>
      <c r="F522" s="3104"/>
      <c r="G522" s="3104"/>
      <c r="H522" s="3104"/>
      <c r="I522" s="3104"/>
      <c r="J522" s="3104"/>
      <c r="K522" s="3104"/>
      <c r="L522" s="3104"/>
      <c r="M522" s="3104"/>
      <c r="N522" s="3104"/>
      <c r="O522" s="3104"/>
      <c r="P522" s="3104"/>
      <c r="Q522" s="3104"/>
      <c r="R522" s="3104"/>
      <c r="S522" s="3104"/>
      <c r="T522" s="3215"/>
      <c r="U522" s="3104"/>
      <c r="V522" s="3104"/>
      <c r="W522" s="3104"/>
      <c r="X522" s="3104"/>
      <c r="Y522" s="1783"/>
      <c r="Z522" s="1783"/>
      <c r="AA522" s="1783"/>
      <c r="AB522" s="1783"/>
      <c r="AC522" s="3104"/>
      <c r="AD522" s="3104"/>
      <c r="AE522" s="3104"/>
      <c r="AF522" s="3104"/>
      <c r="AG522" s="3104"/>
      <c r="AH522" s="3104"/>
      <c r="AI522" s="3104"/>
      <c r="AJ522" s="3104"/>
      <c r="AK522" s="3104"/>
      <c r="AL522" s="3104"/>
      <c r="AM522" s="3104"/>
      <c r="AN522" s="3104"/>
      <c r="AO522" s="3104"/>
      <c r="AP522" s="3104"/>
      <c r="AQ522" s="3104"/>
      <c r="AR522" s="3104"/>
      <c r="AS522" s="3104"/>
      <c r="AT522" s="3104"/>
      <c r="AU522" s="3104"/>
      <c r="AV522" s="3104"/>
      <c r="AW522" s="1783"/>
      <c r="AX522" s="1783"/>
      <c r="AY522" s="1783"/>
      <c r="AZ522" s="1783"/>
      <c r="BA522" s="1783"/>
      <c r="BB522" s="1783"/>
      <c r="BC522" s="1783"/>
      <c r="BD522" s="1783"/>
      <c r="BE522" s="1783"/>
      <c r="BF522" s="1783"/>
      <c r="BG522" s="1783"/>
      <c r="BH522" s="1783"/>
      <c r="BI522" s="1783"/>
      <c r="BJ522" s="1783"/>
      <c r="BK522" s="1783"/>
      <c r="BL522" s="1783"/>
      <c r="BM522" s="1783"/>
      <c r="BN522" s="1783"/>
      <c r="BO522" s="1783"/>
      <c r="BP522" s="1783"/>
      <c r="BQ522" s="1783"/>
      <c r="BR522" s="1783"/>
      <c r="BS522" s="1783"/>
      <c r="BT522" s="1783"/>
      <c r="BU522" s="1783"/>
      <c r="BV522" s="1783"/>
      <c r="BW522" s="1783"/>
      <c r="BX522" s="1783"/>
    </row>
    <row r="523" spans="1:76">
      <c r="A523" s="3104"/>
      <c r="B523" s="3104"/>
      <c r="C523" s="3215"/>
      <c r="D523" s="3104"/>
      <c r="E523" s="3104"/>
      <c r="F523" s="3104"/>
      <c r="G523" s="3104"/>
      <c r="H523" s="3104"/>
      <c r="I523" s="3104"/>
      <c r="J523" s="3104"/>
      <c r="K523" s="3104"/>
      <c r="L523" s="3104"/>
      <c r="M523" s="3104"/>
      <c r="N523" s="3104"/>
      <c r="O523" s="3104"/>
      <c r="P523" s="3104"/>
      <c r="Q523" s="3104"/>
      <c r="R523" s="3104"/>
      <c r="S523" s="3104"/>
      <c r="T523" s="3215"/>
      <c r="U523" s="3104"/>
      <c r="V523" s="3104"/>
      <c r="W523" s="3104"/>
      <c r="X523" s="3104"/>
      <c r="Y523" s="1783"/>
      <c r="Z523" s="1783"/>
      <c r="AA523" s="1783"/>
      <c r="AB523" s="1783"/>
      <c r="AC523" s="3104"/>
      <c r="AD523" s="3104"/>
      <c r="AE523" s="3104"/>
      <c r="AF523" s="3104"/>
      <c r="AG523" s="3104"/>
      <c r="AH523" s="3104"/>
      <c r="AI523" s="3104"/>
      <c r="AJ523" s="3104"/>
      <c r="AK523" s="3104"/>
      <c r="AL523" s="3104"/>
      <c r="AM523" s="3104"/>
      <c r="AN523" s="3104"/>
      <c r="AO523" s="3104"/>
      <c r="AP523" s="3104"/>
      <c r="AQ523" s="3104"/>
      <c r="AR523" s="3104"/>
      <c r="AS523" s="3104"/>
      <c r="AT523" s="3104"/>
      <c r="AU523" s="3104"/>
      <c r="AV523" s="3104"/>
      <c r="AW523" s="1783"/>
      <c r="AX523" s="1783"/>
      <c r="AY523" s="1783"/>
      <c r="AZ523" s="1783"/>
      <c r="BA523" s="1783"/>
      <c r="BB523" s="1783"/>
      <c r="BC523" s="1783"/>
      <c r="BD523" s="1783"/>
      <c r="BE523" s="1783"/>
      <c r="BF523" s="1783"/>
      <c r="BG523" s="1783"/>
      <c r="BH523" s="1783"/>
      <c r="BI523" s="1783"/>
      <c r="BJ523" s="1783"/>
      <c r="BK523" s="1783"/>
      <c r="BL523" s="1783"/>
      <c r="BM523" s="1783"/>
      <c r="BN523" s="1783"/>
      <c r="BO523" s="1783"/>
      <c r="BP523" s="1783"/>
      <c r="BQ523" s="1783"/>
      <c r="BR523" s="1783"/>
      <c r="BS523" s="1783"/>
      <c r="BT523" s="1783"/>
      <c r="BU523" s="1783"/>
      <c r="BV523" s="1783"/>
      <c r="BW523" s="1783"/>
      <c r="BX523" s="1783"/>
    </row>
    <row r="524" spans="1:76">
      <c r="A524" s="3104"/>
      <c r="B524" s="3104"/>
      <c r="C524" s="3215"/>
      <c r="D524" s="3104"/>
      <c r="E524" s="3104"/>
      <c r="F524" s="3104"/>
      <c r="G524" s="3104"/>
      <c r="H524" s="3104"/>
      <c r="I524" s="3104"/>
      <c r="J524" s="3104"/>
      <c r="K524" s="3104"/>
      <c r="L524" s="3104"/>
      <c r="M524" s="3104"/>
      <c r="N524" s="3104"/>
      <c r="O524" s="3104"/>
      <c r="P524" s="3104"/>
      <c r="Q524" s="3104"/>
      <c r="R524" s="3104"/>
      <c r="S524" s="3104"/>
      <c r="T524" s="3215"/>
      <c r="U524" s="3104"/>
      <c r="V524" s="3104"/>
      <c r="W524" s="3104"/>
      <c r="X524" s="3104"/>
      <c r="Y524" s="1783"/>
      <c r="Z524" s="1783"/>
      <c r="AA524" s="1783"/>
      <c r="AB524" s="1783"/>
      <c r="AC524" s="3104"/>
      <c r="AD524" s="3104"/>
      <c r="AE524" s="3104"/>
      <c r="AF524" s="3104"/>
      <c r="AG524" s="3104"/>
      <c r="AH524" s="3104"/>
      <c r="AI524" s="3104"/>
      <c r="AJ524" s="3104"/>
      <c r="AK524" s="3104"/>
      <c r="AL524" s="3104"/>
      <c r="AM524" s="3104"/>
      <c r="AN524" s="3104"/>
      <c r="AO524" s="3104"/>
      <c r="AP524" s="3104"/>
      <c r="AQ524" s="3104"/>
      <c r="AR524" s="3104"/>
      <c r="AS524" s="3104"/>
      <c r="AT524" s="3104"/>
      <c r="AU524" s="3104"/>
      <c r="AV524" s="3104"/>
      <c r="AW524" s="1783"/>
      <c r="AX524" s="1783"/>
      <c r="AY524" s="1783"/>
      <c r="AZ524" s="1783"/>
      <c r="BA524" s="1783"/>
      <c r="BB524" s="1783"/>
      <c r="BC524" s="1783"/>
      <c r="BD524" s="1783"/>
      <c r="BE524" s="1783"/>
      <c r="BF524" s="1783"/>
      <c r="BG524" s="1783"/>
      <c r="BH524" s="1783"/>
      <c r="BI524" s="1783"/>
      <c r="BJ524" s="1783"/>
      <c r="BK524" s="1783"/>
      <c r="BL524" s="1783"/>
      <c r="BM524" s="1783"/>
      <c r="BN524" s="1783"/>
      <c r="BO524" s="1783"/>
      <c r="BP524" s="1783"/>
      <c r="BQ524" s="1783"/>
      <c r="BR524" s="1783"/>
      <c r="BS524" s="1783"/>
      <c r="BT524" s="1783"/>
      <c r="BU524" s="1783"/>
      <c r="BV524" s="1783"/>
      <c r="BW524" s="1783"/>
      <c r="BX524" s="1783"/>
    </row>
    <row r="525" spans="1:76">
      <c r="A525" s="3104"/>
      <c r="B525" s="3104"/>
      <c r="C525" s="3215"/>
      <c r="D525" s="3104"/>
      <c r="E525" s="3104"/>
      <c r="F525" s="3104"/>
      <c r="G525" s="3104"/>
      <c r="H525" s="3104"/>
      <c r="I525" s="3104"/>
      <c r="J525" s="3104"/>
      <c r="K525" s="3104"/>
      <c r="L525" s="3104"/>
      <c r="M525" s="3104"/>
      <c r="N525" s="3104"/>
      <c r="O525" s="3104"/>
      <c r="P525" s="3104"/>
      <c r="Q525" s="3104"/>
      <c r="R525" s="3104"/>
      <c r="S525" s="3104"/>
      <c r="T525" s="3215"/>
      <c r="U525" s="3104"/>
      <c r="V525" s="3104"/>
      <c r="W525" s="3104"/>
      <c r="X525" s="3104"/>
      <c r="Y525" s="1783"/>
      <c r="Z525" s="1783"/>
      <c r="AA525" s="1783"/>
      <c r="AB525" s="1783"/>
      <c r="AC525" s="3104"/>
      <c r="AD525" s="3104"/>
      <c r="AE525" s="3104"/>
      <c r="AF525" s="3104"/>
      <c r="AG525" s="3104"/>
      <c r="AH525" s="3104"/>
      <c r="AI525" s="3104"/>
      <c r="AJ525" s="3104"/>
      <c r="AK525" s="3104"/>
      <c r="AL525" s="3104"/>
      <c r="AM525" s="3104"/>
      <c r="AN525" s="3104"/>
      <c r="AO525" s="3104"/>
      <c r="AP525" s="3104"/>
      <c r="AQ525" s="3104"/>
      <c r="AR525" s="3104"/>
      <c r="AS525" s="3104"/>
      <c r="AT525" s="3104"/>
      <c r="AU525" s="3104"/>
      <c r="AV525" s="3104"/>
      <c r="AW525" s="1783"/>
      <c r="AX525" s="1783"/>
      <c r="AY525" s="1783"/>
      <c r="AZ525" s="1783"/>
      <c r="BA525" s="1783"/>
      <c r="BB525" s="1783"/>
      <c r="BC525" s="1783"/>
      <c r="BD525" s="1783"/>
      <c r="BE525" s="1783"/>
      <c r="BF525" s="1783"/>
      <c r="BG525" s="1783"/>
      <c r="BH525" s="1783"/>
      <c r="BI525" s="1783"/>
      <c r="BJ525" s="1783"/>
      <c r="BK525" s="1783"/>
      <c r="BL525" s="1783"/>
      <c r="BM525" s="1783"/>
      <c r="BN525" s="1783"/>
      <c r="BO525" s="1783"/>
      <c r="BP525" s="1783"/>
      <c r="BQ525" s="1783"/>
      <c r="BR525" s="1783"/>
      <c r="BS525" s="1783"/>
      <c r="BT525" s="1783"/>
      <c r="BU525" s="1783"/>
      <c r="BV525" s="1783"/>
      <c r="BW525" s="1783"/>
      <c r="BX525" s="1783"/>
    </row>
    <row r="526" spans="1:76">
      <c r="A526" s="3104"/>
      <c r="B526" s="3104"/>
      <c r="C526" s="3215"/>
      <c r="D526" s="3104"/>
      <c r="E526" s="3104"/>
      <c r="F526" s="3104"/>
      <c r="G526" s="3104"/>
      <c r="H526" s="3104"/>
      <c r="I526" s="3104"/>
      <c r="J526" s="3104"/>
      <c r="K526" s="3104"/>
      <c r="L526" s="3104"/>
      <c r="M526" s="3104"/>
      <c r="N526" s="3104"/>
      <c r="O526" s="3104"/>
      <c r="P526" s="3104"/>
      <c r="Q526" s="3104"/>
      <c r="R526" s="3104"/>
      <c r="S526" s="3104"/>
      <c r="T526" s="3215"/>
      <c r="U526" s="3104"/>
      <c r="V526" s="3104"/>
      <c r="W526" s="3104"/>
      <c r="X526" s="3104"/>
      <c r="Y526" s="1783"/>
      <c r="Z526" s="1783"/>
      <c r="AA526" s="1783"/>
      <c r="AB526" s="1783"/>
      <c r="AC526" s="3104"/>
      <c r="AD526" s="3104"/>
      <c r="AE526" s="3104"/>
      <c r="AF526" s="3104"/>
      <c r="AG526" s="3104"/>
      <c r="AH526" s="3104"/>
      <c r="AI526" s="3104"/>
      <c r="AJ526" s="3104"/>
      <c r="AK526" s="3104"/>
      <c r="AL526" s="3104"/>
      <c r="AM526" s="3104"/>
      <c r="AN526" s="3104"/>
      <c r="AO526" s="3104"/>
      <c r="AP526" s="3104"/>
      <c r="AQ526" s="3104"/>
      <c r="AR526" s="3104"/>
      <c r="AS526" s="3104"/>
      <c r="AT526" s="3104"/>
      <c r="AU526" s="3104"/>
      <c r="AV526" s="3104"/>
      <c r="AW526" s="1783"/>
      <c r="AX526" s="1783"/>
      <c r="AY526" s="1783"/>
      <c r="AZ526" s="1783"/>
      <c r="BA526" s="1783"/>
      <c r="BB526" s="1783"/>
      <c r="BC526" s="1783"/>
      <c r="BD526" s="1783"/>
      <c r="BE526" s="1783"/>
      <c r="BF526" s="1783"/>
      <c r="BG526" s="1783"/>
      <c r="BH526" s="1783"/>
      <c r="BI526" s="1783"/>
      <c r="BJ526" s="1783"/>
      <c r="BK526" s="1783"/>
      <c r="BL526" s="1783"/>
      <c r="BM526" s="1783"/>
      <c r="BN526" s="1783"/>
      <c r="BO526" s="1783"/>
      <c r="BP526" s="1783"/>
      <c r="BQ526" s="1783"/>
      <c r="BR526" s="1783"/>
      <c r="BS526" s="1783"/>
      <c r="BT526" s="1783"/>
      <c r="BU526" s="1783"/>
      <c r="BV526" s="1783"/>
      <c r="BW526" s="1783"/>
      <c r="BX526" s="1783"/>
    </row>
    <row r="527" spans="1:76">
      <c r="A527" s="3104"/>
      <c r="B527" s="3104"/>
      <c r="C527" s="3215"/>
      <c r="D527" s="3104"/>
      <c r="E527" s="3104"/>
      <c r="F527" s="3104"/>
      <c r="G527" s="3104"/>
      <c r="H527" s="3104"/>
      <c r="I527" s="3104"/>
      <c r="J527" s="3104"/>
      <c r="K527" s="3104"/>
      <c r="L527" s="3104"/>
      <c r="M527" s="3104"/>
      <c r="N527" s="3104"/>
      <c r="O527" s="3104"/>
      <c r="P527" s="3104"/>
      <c r="Q527" s="3104"/>
      <c r="R527" s="3104"/>
      <c r="S527" s="3104"/>
      <c r="T527" s="3215"/>
      <c r="U527" s="3104"/>
      <c r="V527" s="3104"/>
      <c r="W527" s="3104"/>
      <c r="X527" s="3104"/>
      <c r="Y527" s="1783"/>
      <c r="Z527" s="1783"/>
      <c r="AA527" s="1783"/>
      <c r="AB527" s="1783"/>
      <c r="AC527" s="3104"/>
      <c r="AD527" s="3104"/>
      <c r="AE527" s="3104"/>
      <c r="AF527" s="3104"/>
      <c r="AG527" s="3104"/>
      <c r="AH527" s="3104"/>
      <c r="AI527" s="3104"/>
      <c r="AJ527" s="3104"/>
      <c r="AK527" s="3104"/>
      <c r="AL527" s="3104"/>
      <c r="AM527" s="3104"/>
      <c r="AN527" s="3104"/>
      <c r="AO527" s="3104"/>
      <c r="AP527" s="3104"/>
      <c r="AQ527" s="3104"/>
      <c r="AR527" s="3104"/>
      <c r="AS527" s="3104"/>
      <c r="AT527" s="3104"/>
      <c r="AU527" s="3104"/>
      <c r="AV527" s="3104"/>
      <c r="AW527" s="1783"/>
      <c r="AX527" s="1783"/>
      <c r="AY527" s="1783"/>
      <c r="AZ527" s="1783"/>
      <c r="BA527" s="1783"/>
      <c r="BB527" s="1783"/>
      <c r="BC527" s="1783"/>
      <c r="BD527" s="1783"/>
      <c r="BE527" s="1783"/>
      <c r="BF527" s="1783"/>
      <c r="BG527" s="1783"/>
      <c r="BH527" s="1783"/>
      <c r="BI527" s="1783"/>
      <c r="BJ527" s="1783"/>
      <c r="BK527" s="1783"/>
      <c r="BL527" s="1783"/>
      <c r="BM527" s="1783"/>
      <c r="BN527" s="1783"/>
      <c r="BO527" s="1783"/>
      <c r="BP527" s="1783"/>
      <c r="BQ527" s="1783"/>
      <c r="BR527" s="1783"/>
      <c r="BS527" s="1783"/>
      <c r="BT527" s="1783"/>
      <c r="BU527" s="1783"/>
      <c r="BV527" s="1783"/>
      <c r="BW527" s="1783"/>
      <c r="BX527" s="1783"/>
    </row>
    <row r="528" spans="1:76">
      <c r="A528" s="3104"/>
      <c r="B528" s="3104"/>
      <c r="C528" s="3215"/>
      <c r="D528" s="3104"/>
      <c r="E528" s="3104"/>
      <c r="F528" s="3104"/>
      <c r="G528" s="3104"/>
      <c r="H528" s="3104"/>
      <c r="I528" s="3104"/>
      <c r="J528" s="3104"/>
      <c r="K528" s="3104"/>
      <c r="L528" s="3104"/>
      <c r="M528" s="3104"/>
      <c r="N528" s="3104"/>
      <c r="O528" s="3104"/>
      <c r="P528" s="3104"/>
      <c r="Q528" s="3104"/>
      <c r="R528" s="3104"/>
      <c r="S528" s="3104"/>
      <c r="T528" s="3215"/>
      <c r="U528" s="3104"/>
      <c r="V528" s="3104"/>
      <c r="W528" s="3104"/>
      <c r="X528" s="3104"/>
      <c r="Y528" s="1783"/>
      <c r="Z528" s="1783"/>
      <c r="AA528" s="1783"/>
      <c r="AB528" s="1783"/>
      <c r="AC528" s="3104"/>
      <c r="AD528" s="3104"/>
      <c r="AE528" s="3104"/>
      <c r="AF528" s="3104"/>
      <c r="AG528" s="3104"/>
      <c r="AH528" s="3104"/>
      <c r="AI528" s="3104"/>
      <c r="AJ528" s="3104"/>
      <c r="AK528" s="3104"/>
      <c r="AL528" s="3104"/>
      <c r="AM528" s="3104"/>
      <c r="AN528" s="3104"/>
      <c r="AO528" s="3104"/>
      <c r="AP528" s="3104"/>
      <c r="AQ528" s="3104"/>
      <c r="AR528" s="3104"/>
      <c r="AS528" s="3104"/>
      <c r="AT528" s="3104"/>
      <c r="AU528" s="3104"/>
      <c r="AV528" s="3104"/>
      <c r="AW528" s="1783"/>
      <c r="AX528" s="1783"/>
      <c r="AY528" s="1783"/>
      <c r="AZ528" s="1783"/>
      <c r="BA528" s="1783"/>
      <c r="BB528" s="1783"/>
      <c r="BC528" s="1783"/>
      <c r="BD528" s="1783"/>
      <c r="BE528" s="1783"/>
      <c r="BF528" s="1783"/>
      <c r="BG528" s="1783"/>
      <c r="BH528" s="1783"/>
      <c r="BI528" s="1783"/>
      <c r="BJ528" s="1783"/>
      <c r="BK528" s="1783"/>
      <c r="BL528" s="1783"/>
      <c r="BM528" s="1783"/>
      <c r="BN528" s="1783"/>
      <c r="BO528" s="1783"/>
      <c r="BP528" s="1783"/>
      <c r="BQ528" s="1783"/>
      <c r="BR528" s="1783"/>
      <c r="BS528" s="1783"/>
      <c r="BT528" s="1783"/>
      <c r="BU528" s="1783"/>
      <c r="BV528" s="1783"/>
      <c r="BW528" s="1783"/>
      <c r="BX528" s="1783"/>
    </row>
    <row r="529" spans="1:76">
      <c r="A529" s="3104"/>
      <c r="B529" s="3104"/>
      <c r="C529" s="3215"/>
      <c r="D529" s="3104"/>
      <c r="E529" s="3104"/>
      <c r="F529" s="3104"/>
      <c r="G529" s="3104"/>
      <c r="H529" s="3104"/>
      <c r="I529" s="3104"/>
      <c r="J529" s="3104"/>
      <c r="K529" s="3104"/>
      <c r="L529" s="3104"/>
      <c r="M529" s="3104"/>
      <c r="N529" s="3104"/>
      <c r="O529" s="3104"/>
      <c r="P529" s="3104"/>
      <c r="Q529" s="3104"/>
      <c r="R529" s="3104"/>
      <c r="S529" s="3104"/>
      <c r="T529" s="3215"/>
      <c r="U529" s="3104"/>
      <c r="V529" s="3104"/>
      <c r="W529" s="3104"/>
      <c r="X529" s="3104"/>
      <c r="Y529" s="1783"/>
      <c r="Z529" s="1783"/>
      <c r="AA529" s="1783"/>
      <c r="AB529" s="1783"/>
      <c r="AC529" s="3104"/>
      <c r="AD529" s="3104"/>
      <c r="AE529" s="3104"/>
      <c r="AF529" s="3104"/>
      <c r="AG529" s="3104"/>
      <c r="AH529" s="3104"/>
      <c r="AI529" s="3104"/>
      <c r="AJ529" s="3104"/>
      <c r="AK529" s="3104"/>
      <c r="AL529" s="3104"/>
      <c r="AM529" s="3104"/>
      <c r="AN529" s="3104"/>
      <c r="AO529" s="3104"/>
      <c r="AP529" s="3104"/>
      <c r="AQ529" s="3104"/>
      <c r="AR529" s="3104"/>
      <c r="AS529" s="3104"/>
      <c r="AT529" s="3104"/>
      <c r="AU529" s="3104"/>
      <c r="AV529" s="3104"/>
      <c r="AW529" s="1783"/>
      <c r="AX529" s="1783"/>
      <c r="AY529" s="1783"/>
      <c r="AZ529" s="1783"/>
      <c r="BA529" s="1783"/>
      <c r="BB529" s="1783"/>
      <c r="BC529" s="1783"/>
      <c r="BD529" s="1783"/>
      <c r="BE529" s="1783"/>
      <c r="BF529" s="1783"/>
      <c r="BG529" s="1783"/>
      <c r="BH529" s="1783"/>
      <c r="BI529" s="1783"/>
      <c r="BJ529" s="1783"/>
      <c r="BK529" s="1783"/>
      <c r="BL529" s="1783"/>
      <c r="BM529" s="1783"/>
      <c r="BN529" s="1783"/>
      <c r="BO529" s="1783"/>
      <c r="BP529" s="1783"/>
      <c r="BQ529" s="1783"/>
      <c r="BR529" s="1783"/>
      <c r="BS529" s="1783"/>
      <c r="BT529" s="1783"/>
      <c r="BU529" s="1783"/>
      <c r="BV529" s="1783"/>
      <c r="BW529" s="1783"/>
      <c r="BX529" s="1783"/>
    </row>
    <row r="530" spans="1:76">
      <c r="A530" s="3104"/>
      <c r="B530" s="3104"/>
      <c r="C530" s="3215"/>
      <c r="D530" s="3104"/>
      <c r="E530" s="3104"/>
      <c r="F530" s="3104"/>
      <c r="G530" s="3104"/>
      <c r="H530" s="3104"/>
      <c r="I530" s="3104"/>
      <c r="J530" s="3104"/>
      <c r="K530" s="3104"/>
      <c r="L530" s="3104"/>
      <c r="M530" s="3104"/>
      <c r="N530" s="3104"/>
      <c r="O530" s="3104"/>
      <c r="P530" s="3104"/>
      <c r="Q530" s="3104"/>
      <c r="R530" s="3104"/>
      <c r="S530" s="3104"/>
      <c r="T530" s="3215"/>
      <c r="U530" s="3104"/>
      <c r="V530" s="3104"/>
      <c r="W530" s="3104"/>
      <c r="X530" s="3104"/>
      <c r="Y530" s="1783"/>
      <c r="Z530" s="1783"/>
      <c r="AA530" s="1783"/>
      <c r="AB530" s="1783"/>
      <c r="AC530" s="3104"/>
      <c r="AD530" s="3104"/>
      <c r="AE530" s="3104"/>
      <c r="AF530" s="3104"/>
      <c r="AG530" s="3104"/>
      <c r="AH530" s="3104"/>
      <c r="AI530" s="3104"/>
      <c r="AJ530" s="3104"/>
      <c r="AK530" s="3104"/>
      <c r="AL530" s="3104"/>
      <c r="AM530" s="3104"/>
      <c r="AN530" s="3104"/>
      <c r="AO530" s="3104"/>
      <c r="AP530" s="3104"/>
      <c r="AQ530" s="3104"/>
      <c r="AR530" s="3104"/>
      <c r="AS530" s="3104"/>
      <c r="AT530" s="3104"/>
      <c r="AU530" s="3104"/>
      <c r="AV530" s="3104"/>
      <c r="AW530" s="1783"/>
      <c r="AX530" s="1783"/>
      <c r="AY530" s="1783"/>
      <c r="AZ530" s="1783"/>
      <c r="BA530" s="1783"/>
      <c r="BB530" s="1783"/>
      <c r="BC530" s="1783"/>
      <c r="BD530" s="1783"/>
      <c r="BE530" s="1783"/>
      <c r="BF530" s="1783"/>
      <c r="BG530" s="1783"/>
      <c r="BH530" s="1783"/>
      <c r="BI530" s="1783"/>
      <c r="BJ530" s="1783"/>
      <c r="BK530" s="1783"/>
      <c r="BL530" s="1783"/>
      <c r="BM530" s="1783"/>
      <c r="BN530" s="1783"/>
      <c r="BO530" s="1783"/>
      <c r="BP530" s="1783"/>
      <c r="BQ530" s="1783"/>
      <c r="BR530" s="1783"/>
      <c r="BS530" s="1783"/>
      <c r="BT530" s="1783"/>
      <c r="BU530" s="1783"/>
      <c r="BV530" s="1783"/>
      <c r="BW530" s="1783"/>
      <c r="BX530" s="1783"/>
    </row>
    <row r="531" spans="1:76">
      <c r="A531" s="3104"/>
      <c r="B531" s="3104"/>
      <c r="C531" s="3215"/>
      <c r="D531" s="3104"/>
      <c r="E531" s="3104"/>
      <c r="F531" s="3104"/>
      <c r="G531" s="3104"/>
      <c r="H531" s="3104"/>
      <c r="I531" s="3104"/>
      <c r="J531" s="3104"/>
      <c r="K531" s="3104"/>
      <c r="L531" s="3104"/>
      <c r="M531" s="3104"/>
      <c r="N531" s="3104"/>
      <c r="O531" s="3104"/>
      <c r="P531" s="3104"/>
      <c r="Q531" s="3104"/>
      <c r="R531" s="3104"/>
      <c r="S531" s="3104"/>
      <c r="T531" s="3215"/>
      <c r="U531" s="3104"/>
      <c r="V531" s="3104"/>
      <c r="W531" s="3104"/>
      <c r="X531" s="3104"/>
      <c r="Y531" s="1783"/>
      <c r="Z531" s="1783"/>
      <c r="AA531" s="1783"/>
      <c r="AB531" s="1783"/>
      <c r="AC531" s="3104"/>
      <c r="AD531" s="3104"/>
      <c r="AE531" s="3104"/>
      <c r="AF531" s="3104"/>
      <c r="AG531" s="3104"/>
      <c r="AH531" s="3104"/>
      <c r="AI531" s="3104"/>
      <c r="AJ531" s="3104"/>
      <c r="AK531" s="3104"/>
      <c r="AL531" s="3104"/>
      <c r="AM531" s="3104"/>
      <c r="AN531" s="3104"/>
      <c r="AO531" s="3104"/>
      <c r="AP531" s="3104"/>
      <c r="AQ531" s="3104"/>
      <c r="AR531" s="3104"/>
      <c r="AS531" s="3104"/>
      <c r="AT531" s="3104"/>
      <c r="AU531" s="3104"/>
      <c r="AV531" s="3104"/>
      <c r="AW531" s="1783"/>
      <c r="AX531" s="1783"/>
      <c r="AY531" s="1783"/>
      <c r="AZ531" s="1783"/>
      <c r="BA531" s="1783"/>
      <c r="BB531" s="1783"/>
      <c r="BC531" s="1783"/>
      <c r="BD531" s="1783"/>
      <c r="BE531" s="1783"/>
      <c r="BF531" s="1783"/>
      <c r="BG531" s="1783"/>
      <c r="BH531" s="1783"/>
      <c r="BI531" s="1783"/>
      <c r="BJ531" s="1783"/>
      <c r="BK531" s="1783"/>
      <c r="BL531" s="1783"/>
      <c r="BM531" s="1783"/>
      <c r="BN531" s="1783"/>
      <c r="BO531" s="1783"/>
      <c r="BP531" s="1783"/>
      <c r="BQ531" s="1783"/>
      <c r="BR531" s="1783"/>
      <c r="BS531" s="1783"/>
      <c r="BT531" s="1783"/>
      <c r="BU531" s="1783"/>
      <c r="BV531" s="1783"/>
      <c r="BW531" s="1783"/>
      <c r="BX531" s="1783"/>
    </row>
    <row r="532" spans="1:76">
      <c r="A532" s="3104"/>
      <c r="B532" s="3104"/>
      <c r="C532" s="3215"/>
      <c r="D532" s="3104"/>
      <c r="E532" s="3104"/>
      <c r="F532" s="3104"/>
      <c r="G532" s="3104"/>
      <c r="H532" s="3104"/>
      <c r="I532" s="3104"/>
      <c r="J532" s="3104"/>
      <c r="K532" s="3104"/>
      <c r="L532" s="3104"/>
      <c r="M532" s="3104"/>
      <c r="N532" s="3104"/>
      <c r="O532" s="3104"/>
      <c r="P532" s="3104"/>
      <c r="Q532" s="3104"/>
      <c r="R532" s="3104"/>
      <c r="S532" s="3104"/>
      <c r="T532" s="3215"/>
      <c r="U532" s="3104"/>
      <c r="V532" s="3104"/>
      <c r="W532" s="3104"/>
      <c r="X532" s="3104"/>
      <c r="Y532" s="1783"/>
      <c r="Z532" s="1783"/>
      <c r="AA532" s="1783"/>
      <c r="AB532" s="1783"/>
      <c r="AC532" s="3104"/>
      <c r="AD532" s="3104"/>
      <c r="AE532" s="3104"/>
      <c r="AF532" s="3104"/>
      <c r="AG532" s="3104"/>
      <c r="AH532" s="3104"/>
      <c r="AI532" s="3104"/>
      <c r="AJ532" s="3104"/>
      <c r="AK532" s="3104"/>
      <c r="AL532" s="3104"/>
      <c r="AM532" s="3104"/>
      <c r="AN532" s="3104"/>
      <c r="AO532" s="3104"/>
      <c r="AP532" s="3104"/>
      <c r="AQ532" s="3104"/>
      <c r="AR532" s="3104"/>
      <c r="AS532" s="3104"/>
      <c r="AT532" s="3104"/>
      <c r="AU532" s="3104"/>
      <c r="AV532" s="3104"/>
      <c r="AW532" s="1783"/>
      <c r="AX532" s="1783"/>
      <c r="AY532" s="1783"/>
      <c r="AZ532" s="1783"/>
      <c r="BA532" s="1783"/>
      <c r="BB532" s="1783"/>
      <c r="BC532" s="1783"/>
      <c r="BD532" s="1783"/>
      <c r="BE532" s="1783"/>
      <c r="BF532" s="1783"/>
      <c r="BG532" s="1783"/>
      <c r="BH532" s="1783"/>
      <c r="BI532" s="1783"/>
      <c r="BJ532" s="1783"/>
      <c r="BK532" s="1783"/>
      <c r="BL532" s="1783"/>
      <c r="BM532" s="1783"/>
      <c r="BN532" s="1783"/>
      <c r="BO532" s="1783"/>
      <c r="BP532" s="1783"/>
      <c r="BQ532" s="1783"/>
      <c r="BR532" s="1783"/>
      <c r="BS532" s="1783"/>
      <c r="BT532" s="1783"/>
      <c r="BU532" s="1783"/>
      <c r="BV532" s="1783"/>
      <c r="BW532" s="1783"/>
      <c r="BX532" s="1783"/>
    </row>
    <row r="533" spans="1:76">
      <c r="A533" s="3104"/>
      <c r="B533" s="3104"/>
      <c r="C533" s="3215"/>
      <c r="D533" s="3104"/>
      <c r="E533" s="3104"/>
      <c r="F533" s="3104"/>
      <c r="G533" s="3104"/>
      <c r="H533" s="3104"/>
      <c r="I533" s="3104"/>
      <c r="J533" s="3104"/>
      <c r="K533" s="3104"/>
      <c r="L533" s="3104"/>
      <c r="M533" s="3104"/>
      <c r="N533" s="3104"/>
      <c r="O533" s="3104"/>
      <c r="P533" s="3104"/>
      <c r="Q533" s="3104"/>
      <c r="R533" s="3104"/>
      <c r="S533" s="3104"/>
      <c r="T533" s="3215"/>
      <c r="U533" s="3104"/>
      <c r="V533" s="3104"/>
      <c r="W533" s="3104"/>
      <c r="X533" s="3104"/>
      <c r="Y533" s="1783"/>
      <c r="Z533" s="1783"/>
      <c r="AA533" s="1783"/>
      <c r="AB533" s="1783"/>
      <c r="AC533" s="3104"/>
      <c r="AD533" s="3104"/>
      <c r="AE533" s="3104"/>
      <c r="AF533" s="3104"/>
      <c r="AG533" s="3104"/>
      <c r="AH533" s="3104"/>
      <c r="AI533" s="3104"/>
      <c r="AJ533" s="3104"/>
      <c r="AK533" s="3104"/>
      <c r="AL533" s="3104"/>
      <c r="AM533" s="3104"/>
      <c r="AN533" s="3104"/>
      <c r="AO533" s="3104"/>
      <c r="AP533" s="3104"/>
      <c r="AQ533" s="3104"/>
      <c r="AR533" s="3104"/>
      <c r="AS533" s="3104"/>
      <c r="AT533" s="3104"/>
      <c r="AU533" s="3104"/>
      <c r="AV533" s="3104"/>
      <c r="AW533" s="1783"/>
      <c r="AX533" s="1783"/>
      <c r="AY533" s="1783"/>
      <c r="AZ533" s="1783"/>
      <c r="BA533" s="1783"/>
      <c r="BB533" s="1783"/>
      <c r="BC533" s="1783"/>
      <c r="BD533" s="1783"/>
      <c r="BE533" s="1783"/>
      <c r="BF533" s="1783"/>
      <c r="BG533" s="1783"/>
      <c r="BH533" s="1783"/>
      <c r="BI533" s="1783"/>
      <c r="BJ533" s="1783"/>
      <c r="BK533" s="1783"/>
      <c r="BL533" s="1783"/>
      <c r="BM533" s="1783"/>
      <c r="BN533" s="1783"/>
      <c r="BO533" s="1783"/>
      <c r="BP533" s="1783"/>
      <c r="BQ533" s="1783"/>
      <c r="BR533" s="1783"/>
      <c r="BS533" s="1783"/>
      <c r="BT533" s="1783"/>
      <c r="BU533" s="1783"/>
      <c r="BV533" s="1783"/>
      <c r="BW533" s="1783"/>
      <c r="BX533" s="1783"/>
    </row>
    <row r="534" spans="1:76">
      <c r="A534" s="3104"/>
      <c r="B534" s="3104"/>
      <c r="C534" s="3215"/>
      <c r="D534" s="3104"/>
      <c r="E534" s="3104"/>
      <c r="F534" s="3104"/>
      <c r="G534" s="3104"/>
      <c r="H534" s="3104"/>
      <c r="I534" s="3104"/>
      <c r="J534" s="3104"/>
      <c r="K534" s="3104"/>
      <c r="L534" s="3104"/>
      <c r="M534" s="3104"/>
      <c r="N534" s="3104"/>
      <c r="O534" s="3104"/>
      <c r="P534" s="3104"/>
      <c r="Q534" s="3104"/>
      <c r="R534" s="3104"/>
      <c r="S534" s="3104"/>
      <c r="T534" s="3215"/>
      <c r="U534" s="3104"/>
      <c r="V534" s="3104"/>
      <c r="W534" s="3104"/>
      <c r="X534" s="3104"/>
      <c r="Y534" s="1783"/>
      <c r="Z534" s="1783"/>
      <c r="AA534" s="1783"/>
      <c r="AB534" s="1783"/>
      <c r="AC534" s="3104"/>
      <c r="AD534" s="3104"/>
      <c r="AE534" s="3104"/>
      <c r="AF534" s="3104"/>
      <c r="AG534" s="3104"/>
      <c r="AH534" s="3104"/>
      <c r="AI534" s="3104"/>
      <c r="AJ534" s="3104"/>
      <c r="AK534" s="3104"/>
      <c r="AL534" s="3104"/>
      <c r="AM534" s="3104"/>
      <c r="AN534" s="3104"/>
      <c r="AO534" s="3104"/>
      <c r="AP534" s="3104"/>
      <c r="AQ534" s="3104"/>
      <c r="AR534" s="3104"/>
      <c r="AS534" s="3104"/>
      <c r="AT534" s="3104"/>
      <c r="AU534" s="3104"/>
      <c r="AV534" s="3104"/>
      <c r="AW534" s="1783"/>
      <c r="AX534" s="1783"/>
      <c r="AY534" s="1783"/>
      <c r="AZ534" s="1783"/>
      <c r="BA534" s="1783"/>
      <c r="BB534" s="1783"/>
      <c r="BC534" s="1783"/>
      <c r="BD534" s="1783"/>
      <c r="BE534" s="1783"/>
      <c r="BF534" s="1783"/>
      <c r="BG534" s="1783"/>
      <c r="BH534" s="1783"/>
      <c r="BI534" s="1783"/>
      <c r="BJ534" s="1783"/>
      <c r="BK534" s="1783"/>
      <c r="BL534" s="1783"/>
      <c r="BM534" s="1783"/>
      <c r="BN534" s="1783"/>
      <c r="BO534" s="1783"/>
      <c r="BP534" s="1783"/>
      <c r="BQ534" s="1783"/>
      <c r="BR534" s="1783"/>
      <c r="BS534" s="1783"/>
      <c r="BT534" s="1783"/>
      <c r="BU534" s="1783"/>
      <c r="BV534" s="1783"/>
      <c r="BW534" s="1783"/>
      <c r="BX534" s="1783"/>
    </row>
    <row r="535" spans="1:76">
      <c r="A535" s="3104"/>
      <c r="B535" s="3104"/>
      <c r="C535" s="3215"/>
      <c r="D535" s="3104"/>
      <c r="E535" s="3104"/>
      <c r="F535" s="3104"/>
      <c r="G535" s="3104"/>
      <c r="H535" s="3104"/>
      <c r="I535" s="3104"/>
      <c r="J535" s="3104"/>
      <c r="K535" s="3104"/>
      <c r="L535" s="3104"/>
      <c r="M535" s="3104"/>
      <c r="N535" s="3104"/>
      <c r="O535" s="3104"/>
      <c r="P535" s="3104"/>
      <c r="Q535" s="3104"/>
      <c r="R535" s="3104"/>
      <c r="S535" s="3104"/>
      <c r="T535" s="3215"/>
      <c r="U535" s="3104"/>
      <c r="V535" s="3104"/>
      <c r="W535" s="3104"/>
      <c r="X535" s="3104"/>
      <c r="Y535" s="1783"/>
      <c r="Z535" s="1783"/>
      <c r="AA535" s="1783"/>
      <c r="AB535" s="1783"/>
      <c r="AC535" s="3104"/>
      <c r="AD535" s="3104"/>
      <c r="AE535" s="3104"/>
      <c r="AF535" s="3104"/>
      <c r="AG535" s="3104"/>
      <c r="AH535" s="3104"/>
      <c r="AI535" s="3104"/>
      <c r="AJ535" s="3104"/>
      <c r="AK535" s="3104"/>
      <c r="AL535" s="3104"/>
      <c r="AM535" s="3104"/>
      <c r="AN535" s="3104"/>
      <c r="AO535" s="3104"/>
      <c r="AP535" s="3104"/>
      <c r="AQ535" s="3104"/>
      <c r="AR535" s="3104"/>
      <c r="AS535" s="3104"/>
      <c r="AT535" s="3104"/>
      <c r="AU535" s="3104"/>
      <c r="AV535" s="3104"/>
      <c r="AW535" s="1783"/>
      <c r="AX535" s="1783"/>
      <c r="AY535" s="1783"/>
      <c r="AZ535" s="1783"/>
      <c r="BA535" s="1783"/>
      <c r="BB535" s="1783"/>
      <c r="BC535" s="1783"/>
      <c r="BD535" s="1783"/>
      <c r="BE535" s="1783"/>
      <c r="BF535" s="1783"/>
      <c r="BG535" s="1783"/>
      <c r="BH535" s="1783"/>
      <c r="BI535" s="1783"/>
      <c r="BJ535" s="1783"/>
      <c r="BK535" s="1783"/>
      <c r="BL535" s="1783"/>
      <c r="BM535" s="1783"/>
      <c r="BN535" s="1783"/>
      <c r="BO535" s="1783"/>
      <c r="BP535" s="1783"/>
      <c r="BQ535" s="1783"/>
      <c r="BR535" s="1783"/>
      <c r="BS535" s="1783"/>
      <c r="BT535" s="1783"/>
      <c r="BU535" s="1783"/>
      <c r="BV535" s="1783"/>
      <c r="BW535" s="1783"/>
      <c r="BX535" s="1783"/>
    </row>
    <row r="536" spans="1:76">
      <c r="A536" s="3104"/>
      <c r="B536" s="3104"/>
      <c r="C536" s="3215"/>
      <c r="D536" s="3104"/>
      <c r="E536" s="3104"/>
      <c r="F536" s="3104"/>
      <c r="G536" s="3104"/>
      <c r="H536" s="3104"/>
      <c r="I536" s="3104"/>
      <c r="J536" s="3104"/>
      <c r="K536" s="3104"/>
      <c r="L536" s="3104"/>
      <c r="M536" s="3104"/>
      <c r="N536" s="3104"/>
      <c r="O536" s="3104"/>
      <c r="P536" s="3104"/>
      <c r="Q536" s="3104"/>
      <c r="R536" s="3104"/>
      <c r="S536" s="3104"/>
      <c r="T536" s="3215"/>
      <c r="U536" s="3104"/>
      <c r="V536" s="3104"/>
      <c r="W536" s="3104"/>
      <c r="X536" s="3104"/>
      <c r="Y536" s="1783"/>
      <c r="Z536" s="1783"/>
      <c r="AA536" s="1783"/>
      <c r="AB536" s="1783"/>
      <c r="AC536" s="3104"/>
      <c r="AD536" s="3104"/>
      <c r="AE536" s="3104"/>
      <c r="AF536" s="3104"/>
      <c r="AG536" s="3104"/>
      <c r="AH536" s="3104"/>
      <c r="AI536" s="3104"/>
      <c r="AJ536" s="3104"/>
      <c r="AK536" s="3104"/>
      <c r="AL536" s="3104"/>
      <c r="AM536" s="3104"/>
      <c r="AN536" s="3104"/>
      <c r="AO536" s="3104"/>
      <c r="AP536" s="3104"/>
      <c r="AQ536" s="3104"/>
      <c r="AR536" s="3104"/>
      <c r="AS536" s="3104"/>
      <c r="AT536" s="3104"/>
      <c r="AU536" s="3104"/>
      <c r="AV536" s="3104"/>
      <c r="AW536" s="1783"/>
      <c r="AX536" s="1783"/>
      <c r="AY536" s="1783"/>
      <c r="AZ536" s="1783"/>
      <c r="BA536" s="1783"/>
      <c r="BB536" s="1783"/>
      <c r="BC536" s="1783"/>
      <c r="BD536" s="1783"/>
      <c r="BE536" s="1783"/>
      <c r="BF536" s="1783"/>
      <c r="BG536" s="1783"/>
      <c r="BH536" s="1783"/>
      <c r="BI536" s="1783"/>
      <c r="BJ536" s="1783"/>
      <c r="BK536" s="1783"/>
      <c r="BL536" s="1783"/>
      <c r="BM536" s="1783"/>
      <c r="BN536" s="1783"/>
      <c r="BO536" s="1783"/>
      <c r="BP536" s="1783"/>
      <c r="BQ536" s="1783"/>
      <c r="BR536" s="1783"/>
      <c r="BS536" s="1783"/>
      <c r="BT536" s="1783"/>
      <c r="BU536" s="1783"/>
      <c r="BV536" s="1783"/>
      <c r="BW536" s="1783"/>
      <c r="BX536" s="1783"/>
    </row>
    <row r="537" spans="1:76">
      <c r="A537" s="3104"/>
      <c r="B537" s="3104"/>
      <c r="C537" s="3215"/>
      <c r="D537" s="3104"/>
      <c r="E537" s="3104"/>
      <c r="F537" s="3104"/>
      <c r="G537" s="3104"/>
      <c r="H537" s="3104"/>
      <c r="I537" s="3104"/>
      <c r="J537" s="3104"/>
      <c r="K537" s="3104"/>
      <c r="L537" s="3104"/>
      <c r="M537" s="3104"/>
      <c r="N537" s="3104"/>
      <c r="O537" s="3104"/>
      <c r="P537" s="3104"/>
      <c r="Q537" s="3104"/>
      <c r="R537" s="3104"/>
      <c r="S537" s="3104"/>
      <c r="T537" s="3215"/>
      <c r="U537" s="3104"/>
      <c r="V537" s="3104"/>
      <c r="W537" s="3104"/>
      <c r="X537" s="3104"/>
      <c r="Y537" s="1783"/>
      <c r="Z537" s="1783"/>
      <c r="AA537" s="1783"/>
      <c r="AB537" s="1783"/>
      <c r="AC537" s="3104"/>
      <c r="AD537" s="3104"/>
      <c r="AE537" s="3104"/>
      <c r="AF537" s="3104"/>
      <c r="AG537" s="3104"/>
      <c r="AH537" s="3104"/>
      <c r="AI537" s="3104"/>
      <c r="AJ537" s="3104"/>
      <c r="AK537" s="3104"/>
      <c r="AL537" s="3104"/>
      <c r="AM537" s="3104"/>
      <c r="AN537" s="3104"/>
      <c r="AO537" s="3104"/>
      <c r="AP537" s="3104"/>
      <c r="AQ537" s="3104"/>
      <c r="AR537" s="3104"/>
      <c r="AS537" s="3104"/>
      <c r="AT537" s="3104"/>
      <c r="AU537" s="3104"/>
      <c r="AV537" s="3104"/>
      <c r="AW537" s="1783"/>
      <c r="AX537" s="1783"/>
      <c r="AY537" s="1783"/>
      <c r="AZ537" s="1783"/>
      <c r="BA537" s="1783"/>
      <c r="BB537" s="1783"/>
      <c r="BC537" s="1783"/>
      <c r="BD537" s="1783"/>
      <c r="BE537" s="1783"/>
      <c r="BF537" s="1783"/>
      <c r="BG537" s="1783"/>
      <c r="BH537" s="1783"/>
      <c r="BI537" s="1783"/>
      <c r="BJ537" s="1783"/>
      <c r="BK537" s="1783"/>
      <c r="BL537" s="1783"/>
      <c r="BM537" s="1783"/>
      <c r="BN537" s="1783"/>
      <c r="BO537" s="1783"/>
      <c r="BP537" s="1783"/>
      <c r="BQ537" s="1783"/>
      <c r="BR537" s="1783"/>
      <c r="BS537" s="1783"/>
      <c r="BT537" s="1783"/>
      <c r="BU537" s="1783"/>
      <c r="BV537" s="1783"/>
      <c r="BW537" s="1783"/>
      <c r="BX537" s="1783"/>
    </row>
    <row r="538" spans="1:76">
      <c r="A538" s="3104"/>
      <c r="B538" s="3104"/>
      <c r="C538" s="3215"/>
      <c r="D538" s="3104"/>
      <c r="E538" s="3104"/>
      <c r="F538" s="3104"/>
      <c r="G538" s="3104"/>
      <c r="H538" s="3104"/>
      <c r="I538" s="3104"/>
      <c r="J538" s="3104"/>
      <c r="K538" s="3104"/>
      <c r="L538" s="3104"/>
      <c r="M538" s="3104"/>
      <c r="N538" s="3104"/>
      <c r="O538" s="3104"/>
      <c r="P538" s="3104"/>
      <c r="Q538" s="3104"/>
      <c r="R538" s="3104"/>
      <c r="S538" s="3104"/>
      <c r="T538" s="3215"/>
      <c r="U538" s="3104"/>
      <c r="V538" s="3104"/>
      <c r="W538" s="3104"/>
      <c r="X538" s="3104"/>
      <c r="Y538" s="1783"/>
      <c r="Z538" s="1783"/>
      <c r="AA538" s="1783"/>
      <c r="AB538" s="1783"/>
      <c r="AC538" s="3104"/>
      <c r="AD538" s="3104"/>
      <c r="AE538" s="3104"/>
      <c r="AF538" s="3104"/>
      <c r="AG538" s="3104"/>
      <c r="AH538" s="3104"/>
      <c r="AI538" s="3104"/>
      <c r="AJ538" s="3104"/>
      <c r="AK538" s="3104"/>
      <c r="AL538" s="3104"/>
      <c r="AM538" s="3104"/>
      <c r="AN538" s="3104"/>
      <c r="AO538" s="3104"/>
      <c r="AP538" s="3104"/>
      <c r="AQ538" s="3104"/>
      <c r="AR538" s="3104"/>
      <c r="AS538" s="3104"/>
      <c r="AT538" s="3104"/>
      <c r="AU538" s="3104"/>
      <c r="AV538" s="3104"/>
      <c r="AW538" s="1783"/>
      <c r="AX538" s="1783"/>
      <c r="AY538" s="1783"/>
      <c r="AZ538" s="1783"/>
      <c r="BA538" s="1783"/>
      <c r="BB538" s="1783"/>
      <c r="BC538" s="1783"/>
      <c r="BD538" s="1783"/>
      <c r="BE538" s="1783"/>
      <c r="BF538" s="1783"/>
      <c r="BG538" s="1783"/>
      <c r="BH538" s="1783"/>
      <c r="BI538" s="1783"/>
      <c r="BJ538" s="1783"/>
      <c r="BK538" s="1783"/>
      <c r="BL538" s="1783"/>
      <c r="BM538" s="1783"/>
      <c r="BN538" s="1783"/>
      <c r="BO538" s="1783"/>
      <c r="BP538" s="1783"/>
      <c r="BQ538" s="1783"/>
      <c r="BR538" s="1783"/>
      <c r="BS538" s="1783"/>
      <c r="BT538" s="1783"/>
      <c r="BU538" s="1783"/>
      <c r="BV538" s="1783"/>
      <c r="BW538" s="1783"/>
      <c r="BX538" s="1783"/>
    </row>
    <row r="539" spans="1:76">
      <c r="A539" s="3104"/>
      <c r="B539" s="3104"/>
      <c r="C539" s="3215"/>
      <c r="D539" s="3104"/>
      <c r="E539" s="3104"/>
      <c r="F539" s="3104"/>
      <c r="G539" s="3104"/>
      <c r="H539" s="3104"/>
      <c r="I539" s="3104"/>
      <c r="J539" s="3104"/>
      <c r="K539" s="3104"/>
      <c r="L539" s="3104"/>
      <c r="M539" s="3104"/>
      <c r="N539" s="3104"/>
      <c r="O539" s="3104"/>
      <c r="P539" s="3104"/>
      <c r="Q539" s="3104"/>
      <c r="R539" s="3104"/>
      <c r="S539" s="3104"/>
      <c r="T539" s="3215"/>
      <c r="U539" s="3104"/>
      <c r="V539" s="3104"/>
      <c r="W539" s="3104"/>
      <c r="X539" s="3104"/>
      <c r="Y539" s="1783"/>
      <c r="Z539" s="1783"/>
      <c r="AA539" s="1783"/>
      <c r="AB539" s="1783"/>
      <c r="AC539" s="3104"/>
      <c r="AD539" s="3104"/>
      <c r="AE539" s="3104"/>
      <c r="AF539" s="3104"/>
      <c r="AG539" s="3104"/>
      <c r="AH539" s="3104"/>
      <c r="AI539" s="3104"/>
      <c r="AJ539" s="3104"/>
      <c r="AK539" s="3104"/>
      <c r="AL539" s="3104"/>
      <c r="AM539" s="3104"/>
      <c r="AN539" s="3104"/>
      <c r="AO539" s="3104"/>
      <c r="AP539" s="3104"/>
      <c r="AQ539" s="3104"/>
      <c r="AR539" s="3104"/>
      <c r="AS539" s="3104"/>
      <c r="AT539" s="3104"/>
      <c r="AU539" s="3104"/>
      <c r="AV539" s="3104"/>
      <c r="AW539" s="1783"/>
      <c r="AX539" s="1783"/>
      <c r="AY539" s="1783"/>
      <c r="AZ539" s="1783"/>
      <c r="BA539" s="1783"/>
      <c r="BB539" s="1783"/>
      <c r="BC539" s="1783"/>
      <c r="BD539" s="1783"/>
      <c r="BE539" s="1783"/>
      <c r="BF539" s="1783"/>
      <c r="BG539" s="1783"/>
      <c r="BH539" s="1783"/>
      <c r="BI539" s="1783"/>
      <c r="BJ539" s="1783"/>
      <c r="BK539" s="1783"/>
      <c r="BL539" s="1783"/>
      <c r="BM539" s="1783"/>
      <c r="BN539" s="1783"/>
      <c r="BO539" s="1783"/>
      <c r="BP539" s="1783"/>
      <c r="BQ539" s="1783"/>
      <c r="BR539" s="1783"/>
      <c r="BS539" s="1783"/>
      <c r="BT539" s="1783"/>
      <c r="BU539" s="1783"/>
      <c r="BV539" s="1783"/>
      <c r="BW539" s="1783"/>
      <c r="BX539" s="1783"/>
    </row>
    <row r="540" spans="1:76">
      <c r="A540" s="3104"/>
      <c r="B540" s="3104"/>
      <c r="C540" s="3215"/>
      <c r="D540" s="3104"/>
      <c r="E540" s="3104"/>
      <c r="F540" s="3104"/>
      <c r="G540" s="3104"/>
      <c r="H540" s="3104"/>
      <c r="I540" s="3104"/>
      <c r="J540" s="3104"/>
      <c r="K540" s="3104"/>
      <c r="L540" s="3104"/>
      <c r="M540" s="3104"/>
      <c r="N540" s="3104"/>
      <c r="O540" s="3104"/>
      <c r="P540" s="3104"/>
      <c r="Q540" s="3104"/>
      <c r="R540" s="3104"/>
      <c r="S540" s="3104"/>
      <c r="T540" s="3215"/>
      <c r="U540" s="3104"/>
      <c r="V540" s="3104"/>
      <c r="W540" s="3104"/>
      <c r="X540" s="3104"/>
      <c r="Y540" s="1783"/>
      <c r="Z540" s="1783"/>
      <c r="AA540" s="1783"/>
      <c r="AB540" s="1783"/>
      <c r="AC540" s="3104"/>
      <c r="AD540" s="3104"/>
      <c r="AE540" s="3104"/>
      <c r="AF540" s="3104"/>
      <c r="AG540" s="3104"/>
      <c r="AH540" s="3104"/>
      <c r="AI540" s="3104"/>
      <c r="AJ540" s="3104"/>
      <c r="AK540" s="3104"/>
      <c r="AL540" s="3104"/>
      <c r="AM540" s="3104"/>
      <c r="AN540" s="3104"/>
      <c r="AO540" s="3104"/>
      <c r="AP540" s="3104"/>
      <c r="AQ540" s="3104"/>
      <c r="AR540" s="3104"/>
      <c r="AS540" s="3104"/>
      <c r="AT540" s="3104"/>
      <c r="AU540" s="3104"/>
      <c r="AV540" s="3104"/>
      <c r="AW540" s="1783"/>
      <c r="AX540" s="1783"/>
      <c r="AY540" s="1783"/>
      <c r="AZ540" s="1783"/>
      <c r="BA540" s="1783"/>
      <c r="BB540" s="1783"/>
      <c r="BC540" s="1783"/>
      <c r="BD540" s="1783"/>
      <c r="BE540" s="1783"/>
      <c r="BF540" s="1783"/>
      <c r="BG540" s="1783"/>
      <c r="BH540" s="1783"/>
      <c r="BI540" s="1783"/>
      <c r="BJ540" s="1783"/>
      <c r="BK540" s="1783"/>
      <c r="BL540" s="1783"/>
      <c r="BM540" s="1783"/>
      <c r="BN540" s="1783"/>
      <c r="BO540" s="1783"/>
      <c r="BP540" s="1783"/>
      <c r="BQ540" s="1783"/>
      <c r="BR540" s="1783"/>
      <c r="BS540" s="1783"/>
      <c r="BT540" s="1783"/>
      <c r="BU540" s="1783"/>
      <c r="BV540" s="1783"/>
      <c r="BW540" s="1783"/>
      <c r="BX540" s="1783"/>
    </row>
    <row r="541" spans="1:76">
      <c r="A541" s="3104"/>
      <c r="B541" s="3104"/>
      <c r="C541" s="3215"/>
      <c r="D541" s="3104"/>
      <c r="E541" s="3104"/>
      <c r="F541" s="3104"/>
      <c r="G541" s="3104"/>
      <c r="H541" s="3104"/>
      <c r="I541" s="3104"/>
      <c r="J541" s="3104"/>
      <c r="K541" s="3104"/>
      <c r="L541" s="3104"/>
      <c r="M541" s="3104"/>
      <c r="N541" s="3104"/>
      <c r="O541" s="3104"/>
      <c r="P541" s="3104"/>
      <c r="Q541" s="3104"/>
      <c r="R541" s="3104"/>
      <c r="S541" s="3104"/>
      <c r="T541" s="3215"/>
      <c r="U541" s="3104"/>
      <c r="V541" s="3104"/>
      <c r="W541" s="3104"/>
      <c r="X541" s="3104"/>
      <c r="Y541" s="1783"/>
      <c r="Z541" s="1783"/>
      <c r="AA541" s="1783"/>
      <c r="AB541" s="1783"/>
      <c r="AC541" s="3104"/>
      <c r="AD541" s="3104"/>
      <c r="AE541" s="3104"/>
      <c r="AF541" s="3104"/>
      <c r="AG541" s="3104"/>
      <c r="AH541" s="3104"/>
      <c r="AI541" s="3104"/>
      <c r="AJ541" s="3104"/>
      <c r="AK541" s="3104"/>
      <c r="AL541" s="3104"/>
      <c r="AM541" s="3104"/>
      <c r="AN541" s="3104"/>
      <c r="AO541" s="3104"/>
      <c r="AP541" s="3104"/>
      <c r="AQ541" s="3104"/>
      <c r="AR541" s="3104"/>
      <c r="AS541" s="3104"/>
      <c r="AT541" s="3104"/>
      <c r="AU541" s="3104"/>
      <c r="AV541" s="3104"/>
      <c r="AW541" s="1783"/>
      <c r="AX541" s="1783"/>
      <c r="AY541" s="1783"/>
      <c r="AZ541" s="1783"/>
      <c r="BA541" s="1783"/>
      <c r="BB541" s="1783"/>
      <c r="BC541" s="1783"/>
      <c r="BD541" s="1783"/>
      <c r="BE541" s="1783"/>
      <c r="BF541" s="1783"/>
      <c r="BG541" s="1783"/>
      <c r="BH541" s="1783"/>
      <c r="BI541" s="1783"/>
      <c r="BJ541" s="1783"/>
      <c r="BK541" s="1783"/>
      <c r="BL541" s="1783"/>
      <c r="BM541" s="1783"/>
      <c r="BN541" s="1783"/>
      <c r="BO541" s="1783"/>
      <c r="BP541" s="1783"/>
      <c r="BQ541" s="1783"/>
      <c r="BR541" s="1783"/>
      <c r="BS541" s="1783"/>
      <c r="BT541" s="1783"/>
      <c r="BU541" s="1783"/>
      <c r="BV541" s="1783"/>
      <c r="BW541" s="1783"/>
      <c r="BX541" s="1783"/>
    </row>
    <row r="542" spans="1:76">
      <c r="A542" s="3104"/>
      <c r="B542" s="3104"/>
      <c r="C542" s="3215"/>
      <c r="D542" s="3104"/>
      <c r="E542" s="3104"/>
      <c r="F542" s="3104"/>
      <c r="G542" s="3104"/>
      <c r="H542" s="3104"/>
      <c r="I542" s="3104"/>
      <c r="J542" s="3104"/>
      <c r="K542" s="3104"/>
      <c r="L542" s="3104"/>
      <c r="M542" s="3104"/>
      <c r="N542" s="3104"/>
      <c r="O542" s="3104"/>
      <c r="P542" s="3104"/>
      <c r="Q542" s="3104"/>
      <c r="R542" s="3104"/>
      <c r="S542" s="3104"/>
      <c r="T542" s="3215"/>
      <c r="U542" s="3104"/>
      <c r="V542" s="3104"/>
      <c r="W542" s="3104"/>
      <c r="X542" s="3104"/>
      <c r="Y542" s="1783"/>
      <c r="Z542" s="1783"/>
      <c r="AA542" s="1783"/>
      <c r="AB542" s="1783"/>
      <c r="AC542" s="3104"/>
      <c r="AD542" s="3104"/>
      <c r="AE542" s="3104"/>
      <c r="AF542" s="3104"/>
      <c r="AG542" s="3104"/>
      <c r="AH542" s="3104"/>
      <c r="AI542" s="3104"/>
      <c r="AJ542" s="3104"/>
      <c r="AK542" s="3104"/>
      <c r="AL542" s="3104"/>
      <c r="AM542" s="3104"/>
      <c r="AN542" s="3104"/>
      <c r="AO542" s="3104"/>
      <c r="AP542" s="3104"/>
      <c r="AQ542" s="3104"/>
      <c r="AR542" s="3104"/>
      <c r="AS542" s="3104"/>
      <c r="AT542" s="3104"/>
      <c r="AU542" s="3104"/>
      <c r="AV542" s="3104"/>
      <c r="AW542" s="1783"/>
      <c r="AX542" s="1783"/>
      <c r="AY542" s="1783"/>
      <c r="AZ542" s="1783"/>
      <c r="BA542" s="1783"/>
      <c r="BB542" s="1783"/>
      <c r="BC542" s="1783"/>
      <c r="BD542" s="1783"/>
      <c r="BE542" s="1783"/>
      <c r="BF542" s="1783"/>
      <c r="BG542" s="1783"/>
      <c r="BH542" s="1783"/>
      <c r="BI542" s="1783"/>
      <c r="BJ542" s="1783"/>
      <c r="BK542" s="1783"/>
      <c r="BL542" s="1783"/>
      <c r="BM542" s="1783"/>
      <c r="BN542" s="1783"/>
      <c r="BO542" s="1783"/>
      <c r="BP542" s="1783"/>
      <c r="BQ542" s="1783"/>
      <c r="BR542" s="1783"/>
      <c r="BS542" s="1783"/>
      <c r="BT542" s="1783"/>
      <c r="BU542" s="1783"/>
      <c r="BV542" s="1783"/>
      <c r="BW542" s="1783"/>
      <c r="BX542" s="1783"/>
    </row>
    <row r="543" spans="1:76">
      <c r="A543" s="3104"/>
      <c r="B543" s="3104"/>
      <c r="C543" s="3215"/>
      <c r="D543" s="3104"/>
      <c r="E543" s="3104"/>
      <c r="F543" s="3104"/>
      <c r="G543" s="3104"/>
      <c r="H543" s="3104"/>
      <c r="I543" s="3104"/>
      <c r="J543" s="3104"/>
      <c r="K543" s="3104"/>
      <c r="L543" s="3104"/>
      <c r="M543" s="3104"/>
      <c r="N543" s="3104"/>
      <c r="O543" s="3104"/>
      <c r="P543" s="3104"/>
      <c r="Q543" s="3104"/>
      <c r="R543" s="3104"/>
      <c r="S543" s="3104"/>
      <c r="T543" s="3215"/>
      <c r="U543" s="3104"/>
      <c r="V543" s="3104"/>
      <c r="W543" s="3104"/>
      <c r="X543" s="3104"/>
      <c r="Y543" s="1783"/>
      <c r="Z543" s="1783"/>
      <c r="AA543" s="1783"/>
      <c r="AB543" s="1783"/>
      <c r="AC543" s="3104"/>
      <c r="AD543" s="3104"/>
      <c r="AE543" s="3104"/>
      <c r="AF543" s="3104"/>
      <c r="AG543" s="3104"/>
      <c r="AH543" s="3104"/>
      <c r="AI543" s="3104"/>
      <c r="AJ543" s="3104"/>
      <c r="AK543" s="3104"/>
      <c r="AL543" s="3104"/>
      <c r="AM543" s="3104"/>
      <c r="AN543" s="3104"/>
      <c r="AO543" s="3104"/>
      <c r="AP543" s="3104"/>
      <c r="AQ543" s="3104"/>
      <c r="AR543" s="3104"/>
      <c r="AS543" s="3104"/>
      <c r="AT543" s="3104"/>
      <c r="AU543" s="3104"/>
      <c r="AV543" s="3104"/>
      <c r="AW543" s="1783"/>
      <c r="AX543" s="1783"/>
      <c r="AY543" s="1783"/>
      <c r="AZ543" s="1783"/>
      <c r="BA543" s="1783"/>
      <c r="BB543" s="1783"/>
      <c r="BC543" s="1783"/>
      <c r="BD543" s="1783"/>
      <c r="BE543" s="1783"/>
      <c r="BF543" s="1783"/>
      <c r="BG543" s="1783"/>
      <c r="BH543" s="1783"/>
      <c r="BI543" s="1783"/>
      <c r="BJ543" s="1783"/>
      <c r="BK543" s="1783"/>
      <c r="BL543" s="1783"/>
      <c r="BM543" s="1783"/>
      <c r="BN543" s="1783"/>
      <c r="BO543" s="1783"/>
      <c r="BP543" s="1783"/>
      <c r="BQ543" s="1783"/>
      <c r="BR543" s="1783"/>
      <c r="BS543" s="1783"/>
      <c r="BT543" s="1783"/>
      <c r="BU543" s="1783"/>
      <c r="BV543" s="1783"/>
      <c r="BW543" s="1783"/>
      <c r="BX543" s="1783"/>
    </row>
    <row r="544" spans="1:76">
      <c r="A544" s="3104"/>
      <c r="B544" s="3104"/>
      <c r="C544" s="3215"/>
      <c r="D544" s="3104"/>
      <c r="E544" s="3104"/>
      <c r="F544" s="3104"/>
      <c r="G544" s="3104"/>
      <c r="H544" s="3104"/>
      <c r="I544" s="3104"/>
      <c r="J544" s="3104"/>
      <c r="K544" s="3104"/>
      <c r="L544" s="3104"/>
      <c r="M544" s="3104"/>
      <c r="N544" s="3104"/>
      <c r="O544" s="3104"/>
      <c r="P544" s="3104"/>
      <c r="Q544" s="3104"/>
      <c r="R544" s="3104"/>
      <c r="S544" s="3104"/>
      <c r="T544" s="3215"/>
      <c r="U544" s="3104"/>
      <c r="V544" s="3104"/>
      <c r="W544" s="3104"/>
      <c r="X544" s="3104"/>
      <c r="Y544" s="1783"/>
      <c r="Z544" s="1783"/>
      <c r="AA544" s="1783"/>
      <c r="AB544" s="1783"/>
      <c r="AC544" s="3104"/>
      <c r="AD544" s="3104"/>
      <c r="AE544" s="3104"/>
      <c r="AF544" s="3104"/>
      <c r="AG544" s="3104"/>
      <c r="AH544" s="3104"/>
      <c r="AI544" s="3104"/>
      <c r="AJ544" s="3104"/>
      <c r="AK544" s="3104"/>
      <c r="AL544" s="3104"/>
      <c r="AM544" s="3104"/>
      <c r="AN544" s="3104"/>
      <c r="AO544" s="3104"/>
      <c r="AP544" s="3104"/>
      <c r="AQ544" s="3104"/>
      <c r="AR544" s="3104"/>
      <c r="AS544" s="3104"/>
      <c r="AT544" s="3104"/>
      <c r="AU544" s="3104"/>
      <c r="AV544" s="3104"/>
      <c r="AW544" s="1783"/>
      <c r="AX544" s="1783"/>
      <c r="AY544" s="1783"/>
      <c r="AZ544" s="1783"/>
      <c r="BA544" s="1783"/>
      <c r="BB544" s="1783"/>
      <c r="BC544" s="1783"/>
      <c r="BD544" s="1783"/>
      <c r="BE544" s="1783"/>
      <c r="BF544" s="1783"/>
      <c r="BG544" s="1783"/>
      <c r="BH544" s="1783"/>
      <c r="BI544" s="1783"/>
      <c r="BJ544" s="1783"/>
      <c r="BK544" s="1783"/>
      <c r="BL544" s="1783"/>
      <c r="BM544" s="1783"/>
      <c r="BN544" s="1783"/>
      <c r="BO544" s="1783"/>
      <c r="BP544" s="1783"/>
      <c r="BQ544" s="1783"/>
      <c r="BR544" s="1783"/>
      <c r="BS544" s="1783"/>
      <c r="BT544" s="1783"/>
      <c r="BU544" s="1783"/>
      <c r="BV544" s="1783"/>
      <c r="BW544" s="1783"/>
      <c r="BX544" s="1783"/>
    </row>
    <row r="545" spans="1:76">
      <c r="A545" s="3104"/>
      <c r="B545" s="3104"/>
      <c r="C545" s="3215"/>
      <c r="D545" s="3104"/>
      <c r="E545" s="3104"/>
      <c r="F545" s="3104"/>
      <c r="G545" s="3104"/>
      <c r="H545" s="3104"/>
      <c r="I545" s="3104"/>
      <c r="J545" s="3104"/>
      <c r="K545" s="3104"/>
      <c r="L545" s="3104"/>
      <c r="M545" s="3104"/>
      <c r="N545" s="3104"/>
      <c r="O545" s="3104"/>
      <c r="P545" s="3104"/>
      <c r="Q545" s="3104"/>
      <c r="R545" s="3104"/>
      <c r="S545" s="3104"/>
      <c r="T545" s="3215"/>
      <c r="U545" s="3104"/>
      <c r="V545" s="3104"/>
      <c r="W545" s="3104"/>
      <c r="X545" s="3104"/>
      <c r="Y545" s="1783"/>
      <c r="Z545" s="1783"/>
      <c r="AA545" s="1783"/>
      <c r="AB545" s="1783"/>
      <c r="AC545" s="3104"/>
      <c r="AD545" s="3104"/>
      <c r="AE545" s="3104"/>
      <c r="AF545" s="3104"/>
      <c r="AG545" s="3104"/>
      <c r="AH545" s="3104"/>
      <c r="AI545" s="3104"/>
      <c r="AJ545" s="3104"/>
      <c r="AK545" s="3104"/>
      <c r="AL545" s="3104"/>
      <c r="AM545" s="3104"/>
      <c r="AN545" s="3104"/>
      <c r="AO545" s="3104"/>
      <c r="AP545" s="3104"/>
      <c r="AQ545" s="3104"/>
      <c r="AR545" s="3104"/>
      <c r="AS545" s="3104"/>
      <c r="AT545" s="3104"/>
      <c r="AU545" s="3104"/>
      <c r="AV545" s="3104"/>
      <c r="AW545" s="1783"/>
      <c r="AX545" s="1783"/>
      <c r="AY545" s="1783"/>
      <c r="AZ545" s="1783"/>
      <c r="BA545" s="1783"/>
      <c r="BB545" s="1783"/>
      <c r="BC545" s="1783"/>
      <c r="BD545" s="1783"/>
      <c r="BE545" s="1783"/>
      <c r="BF545" s="1783"/>
      <c r="BG545" s="1783"/>
      <c r="BH545" s="1783"/>
      <c r="BI545" s="1783"/>
      <c r="BJ545" s="1783"/>
      <c r="BK545" s="1783"/>
      <c r="BL545" s="1783"/>
      <c r="BM545" s="1783"/>
      <c r="BN545" s="1783"/>
      <c r="BO545" s="1783"/>
      <c r="BP545" s="1783"/>
      <c r="BQ545" s="1783"/>
      <c r="BR545" s="1783"/>
      <c r="BS545" s="1783"/>
      <c r="BT545" s="1783"/>
      <c r="BU545" s="1783"/>
      <c r="BV545" s="1783"/>
      <c r="BW545" s="1783"/>
      <c r="BX545" s="1783"/>
    </row>
    <row r="546" spans="1:76">
      <c r="A546" s="3104"/>
      <c r="B546" s="3104"/>
      <c r="C546" s="3215"/>
      <c r="D546" s="3104"/>
      <c r="E546" s="3104"/>
      <c r="F546" s="3104"/>
      <c r="G546" s="3104"/>
      <c r="H546" s="3104"/>
      <c r="I546" s="3104"/>
      <c r="J546" s="3104"/>
      <c r="K546" s="3104"/>
      <c r="L546" s="3104"/>
      <c r="M546" s="3104"/>
      <c r="N546" s="3104"/>
      <c r="O546" s="3104"/>
      <c r="P546" s="3104"/>
      <c r="Q546" s="3104"/>
      <c r="R546" s="3104"/>
      <c r="S546" s="3104"/>
      <c r="T546" s="3215"/>
      <c r="U546" s="3104"/>
      <c r="V546" s="3104"/>
      <c r="W546" s="3104"/>
      <c r="X546" s="3104"/>
      <c r="Y546" s="1783"/>
      <c r="Z546" s="1783"/>
      <c r="AA546" s="1783"/>
      <c r="AB546" s="1783"/>
      <c r="AC546" s="3104"/>
      <c r="AD546" s="3104"/>
      <c r="AE546" s="3104"/>
      <c r="AF546" s="3104"/>
      <c r="AG546" s="3104"/>
      <c r="AH546" s="3104"/>
      <c r="AI546" s="3104"/>
      <c r="AJ546" s="3104"/>
      <c r="AK546" s="3104"/>
      <c r="AL546" s="3104"/>
      <c r="AM546" s="3104"/>
      <c r="AN546" s="3104"/>
      <c r="AO546" s="3104"/>
      <c r="AP546" s="3104"/>
      <c r="AQ546" s="3104"/>
      <c r="AR546" s="3104"/>
      <c r="AS546" s="3104"/>
      <c r="AT546" s="3104"/>
      <c r="AU546" s="3104"/>
      <c r="AV546" s="3104"/>
      <c r="AW546" s="1783"/>
      <c r="AX546" s="1783"/>
      <c r="AY546" s="1783"/>
      <c r="AZ546" s="1783"/>
      <c r="BA546" s="1783"/>
      <c r="BB546" s="1783"/>
      <c r="BC546" s="1783"/>
      <c r="BD546" s="1783"/>
      <c r="BE546" s="1783"/>
      <c r="BF546" s="1783"/>
      <c r="BG546" s="1783"/>
      <c r="BH546" s="1783"/>
      <c r="BI546" s="1783"/>
      <c r="BJ546" s="1783"/>
      <c r="BK546" s="1783"/>
      <c r="BL546" s="1783"/>
      <c r="BM546" s="1783"/>
      <c r="BN546" s="1783"/>
      <c r="BO546" s="1783"/>
      <c r="BP546" s="1783"/>
      <c r="BQ546" s="1783"/>
      <c r="BR546" s="1783"/>
      <c r="BS546" s="1783"/>
      <c r="BT546" s="1783"/>
      <c r="BU546" s="1783"/>
      <c r="BV546" s="1783"/>
      <c r="BW546" s="1783"/>
      <c r="BX546" s="1783"/>
    </row>
    <row r="547" spans="1:76">
      <c r="A547" s="3104"/>
      <c r="B547" s="3104"/>
      <c r="C547" s="3215"/>
      <c r="D547" s="3104"/>
      <c r="E547" s="3104"/>
      <c r="F547" s="3104"/>
      <c r="G547" s="3104"/>
      <c r="H547" s="3104"/>
      <c r="I547" s="3104"/>
      <c r="J547" s="3104"/>
      <c r="K547" s="3104"/>
      <c r="L547" s="3104"/>
      <c r="M547" s="3104"/>
      <c r="N547" s="3104"/>
      <c r="O547" s="3104"/>
      <c r="P547" s="3104"/>
      <c r="Q547" s="3104"/>
      <c r="R547" s="3104"/>
      <c r="S547" s="3104"/>
      <c r="T547" s="3215"/>
      <c r="U547" s="3104"/>
      <c r="V547" s="3104"/>
      <c r="W547" s="3104"/>
      <c r="X547" s="3104"/>
      <c r="Y547" s="1783"/>
      <c r="Z547" s="1783"/>
      <c r="AA547" s="1783"/>
      <c r="AB547" s="1783"/>
      <c r="AC547" s="3104"/>
      <c r="AD547" s="3104"/>
      <c r="AE547" s="3104"/>
      <c r="AF547" s="3104"/>
      <c r="AG547" s="3104"/>
      <c r="AH547" s="3104"/>
      <c r="AI547" s="3104"/>
      <c r="AJ547" s="3104"/>
      <c r="AK547" s="3104"/>
      <c r="AL547" s="3104"/>
      <c r="AM547" s="3104"/>
      <c r="AN547" s="3104"/>
      <c r="AO547" s="3104"/>
      <c r="AP547" s="3104"/>
      <c r="AQ547" s="3104"/>
      <c r="AR547" s="3104"/>
      <c r="AS547" s="3104"/>
      <c r="AT547" s="3104"/>
      <c r="AU547" s="3104"/>
      <c r="AV547" s="3104"/>
      <c r="AW547" s="1783"/>
      <c r="AX547" s="1783"/>
      <c r="AY547" s="1783"/>
      <c r="AZ547" s="1783"/>
      <c r="BA547" s="1783"/>
      <c r="BB547" s="1783"/>
      <c r="BC547" s="1783"/>
      <c r="BD547" s="1783"/>
      <c r="BE547" s="1783"/>
      <c r="BF547" s="1783"/>
      <c r="BG547" s="1783"/>
      <c r="BH547" s="1783"/>
      <c r="BI547" s="1783"/>
      <c r="BJ547" s="1783"/>
      <c r="BK547" s="1783"/>
      <c r="BL547" s="1783"/>
      <c r="BM547" s="1783"/>
      <c r="BN547" s="1783"/>
      <c r="BO547" s="1783"/>
      <c r="BP547" s="1783"/>
      <c r="BQ547" s="1783"/>
      <c r="BR547" s="1783"/>
      <c r="BS547" s="1783"/>
      <c r="BT547" s="1783"/>
      <c r="BU547" s="1783"/>
      <c r="BV547" s="1783"/>
      <c r="BW547" s="1783"/>
      <c r="BX547" s="1783"/>
    </row>
    <row r="548" spans="1:76">
      <c r="A548" s="3104"/>
      <c r="B548" s="3104"/>
      <c r="C548" s="3215"/>
      <c r="D548" s="3104"/>
      <c r="E548" s="3104"/>
      <c r="F548" s="3104"/>
      <c r="G548" s="3104"/>
      <c r="H548" s="3104"/>
      <c r="I548" s="3104"/>
      <c r="J548" s="3104"/>
      <c r="K548" s="3104"/>
      <c r="L548" s="3104"/>
      <c r="M548" s="3104"/>
      <c r="N548" s="3104"/>
      <c r="O548" s="3104"/>
      <c r="P548" s="3104"/>
      <c r="Q548" s="3104"/>
      <c r="R548" s="3104"/>
      <c r="S548" s="3104"/>
      <c r="T548" s="3215"/>
      <c r="U548" s="3104"/>
      <c r="V548" s="3104"/>
      <c r="W548" s="3104"/>
      <c r="X548" s="3104"/>
      <c r="Y548" s="1783"/>
      <c r="Z548" s="1783"/>
      <c r="AA548" s="1783"/>
      <c r="AB548" s="1783"/>
      <c r="AC548" s="3104"/>
      <c r="AD548" s="3104"/>
      <c r="AE548" s="3104"/>
      <c r="AF548" s="3104"/>
      <c r="AG548" s="3104"/>
      <c r="AH548" s="3104"/>
      <c r="AI548" s="3104"/>
      <c r="AJ548" s="3104"/>
      <c r="AK548" s="3104"/>
      <c r="AL548" s="3104"/>
      <c r="AM548" s="3104"/>
      <c r="AN548" s="3104"/>
      <c r="AO548" s="3104"/>
      <c r="AP548" s="3104"/>
      <c r="AQ548" s="3104"/>
      <c r="AR548" s="3104"/>
      <c r="AS548" s="3104"/>
      <c r="AT548" s="3104"/>
      <c r="AU548" s="3104"/>
      <c r="AV548" s="3104"/>
      <c r="AW548" s="1783"/>
      <c r="AX548" s="1783"/>
      <c r="AY548" s="1783"/>
      <c r="AZ548" s="1783"/>
      <c r="BA548" s="1783"/>
      <c r="BB548" s="1783"/>
      <c r="BC548" s="1783"/>
      <c r="BD548" s="1783"/>
      <c r="BE548" s="1783"/>
      <c r="BF548" s="1783"/>
      <c r="BG548" s="1783"/>
      <c r="BH548" s="1783"/>
      <c r="BI548" s="1783"/>
      <c r="BJ548" s="1783"/>
      <c r="BK548" s="1783"/>
      <c r="BL548" s="1783"/>
      <c r="BM548" s="1783"/>
      <c r="BN548" s="1783"/>
      <c r="BO548" s="1783"/>
      <c r="BP548" s="1783"/>
      <c r="BQ548" s="1783"/>
      <c r="BR548" s="1783"/>
      <c r="BS548" s="1783"/>
      <c r="BT548" s="1783"/>
      <c r="BU548" s="1783"/>
      <c r="BV548" s="1783"/>
      <c r="BW548" s="1783"/>
      <c r="BX548" s="1783"/>
    </row>
    <row r="549" spans="1:76">
      <c r="A549" s="3104"/>
      <c r="B549" s="3104"/>
      <c r="C549" s="3215"/>
      <c r="D549" s="3104"/>
      <c r="E549" s="3104"/>
      <c r="F549" s="3104"/>
      <c r="G549" s="3104"/>
      <c r="H549" s="3104"/>
      <c r="I549" s="3104"/>
      <c r="J549" s="3104"/>
      <c r="K549" s="3104"/>
      <c r="L549" s="3104"/>
      <c r="M549" s="3104"/>
      <c r="N549" s="3104"/>
      <c r="O549" s="3104"/>
      <c r="P549" s="3104"/>
      <c r="Q549" s="3104"/>
      <c r="R549" s="3104"/>
      <c r="S549" s="3104"/>
      <c r="T549" s="3215"/>
      <c r="U549" s="3104"/>
      <c r="V549" s="3104"/>
      <c r="W549" s="3104"/>
      <c r="X549" s="3104"/>
      <c r="Y549" s="1783"/>
      <c r="Z549" s="1783"/>
      <c r="AA549" s="1783"/>
      <c r="AB549" s="1783"/>
      <c r="AC549" s="3104"/>
      <c r="AD549" s="3104"/>
      <c r="AE549" s="3104"/>
      <c r="AF549" s="3104"/>
      <c r="AG549" s="3104"/>
      <c r="AH549" s="3104"/>
      <c r="AI549" s="3104"/>
      <c r="AJ549" s="3104"/>
      <c r="AK549" s="3104"/>
      <c r="AL549" s="3104"/>
      <c r="AM549" s="3104"/>
      <c r="AN549" s="3104"/>
      <c r="AO549" s="3104"/>
      <c r="AP549" s="3104"/>
      <c r="AQ549" s="3104"/>
      <c r="AR549" s="3104"/>
      <c r="AS549" s="3104"/>
      <c r="AT549" s="3104"/>
      <c r="AU549" s="3104"/>
      <c r="AV549" s="3104"/>
      <c r="AW549" s="1783"/>
      <c r="AX549" s="1783"/>
      <c r="AY549" s="1783"/>
      <c r="AZ549" s="1783"/>
      <c r="BA549" s="1783"/>
      <c r="BB549" s="1783"/>
      <c r="BC549" s="1783"/>
      <c r="BD549" s="1783"/>
      <c r="BE549" s="1783"/>
      <c r="BF549" s="1783"/>
      <c r="BG549" s="1783"/>
      <c r="BH549" s="1783"/>
      <c r="BI549" s="1783"/>
      <c r="BJ549" s="1783"/>
      <c r="BK549" s="1783"/>
      <c r="BL549" s="1783"/>
      <c r="BM549" s="1783"/>
      <c r="BN549" s="1783"/>
      <c r="BO549" s="1783"/>
      <c r="BP549" s="1783"/>
      <c r="BQ549" s="1783"/>
      <c r="BR549" s="1783"/>
      <c r="BS549" s="1783"/>
      <c r="BT549" s="1783"/>
      <c r="BU549" s="1783"/>
      <c r="BV549" s="1783"/>
      <c r="BW549" s="1783"/>
      <c r="BX549" s="1783"/>
    </row>
    <row r="550" spans="1:76">
      <c r="A550" s="3104"/>
      <c r="B550" s="3104"/>
      <c r="C550" s="3215"/>
      <c r="D550" s="3104"/>
      <c r="E550" s="3104"/>
      <c r="F550" s="3104"/>
      <c r="G550" s="3104"/>
      <c r="H550" s="3104"/>
      <c r="I550" s="3104"/>
      <c r="J550" s="3104"/>
      <c r="K550" s="3104"/>
      <c r="L550" s="3104"/>
      <c r="M550" s="3104"/>
      <c r="N550" s="3104"/>
      <c r="O550" s="3104"/>
      <c r="P550" s="3104"/>
      <c r="Q550" s="3104"/>
      <c r="R550" s="3104"/>
      <c r="S550" s="3104"/>
      <c r="T550" s="3215"/>
      <c r="U550" s="3104"/>
      <c r="V550" s="3104"/>
      <c r="W550" s="3104"/>
      <c r="X550" s="3104"/>
      <c r="Y550" s="1783"/>
      <c r="Z550" s="1783"/>
      <c r="AA550" s="1783"/>
      <c r="AB550" s="1783"/>
      <c r="AC550" s="3104"/>
      <c r="AD550" s="3104"/>
      <c r="AE550" s="3104"/>
      <c r="AF550" s="3104"/>
      <c r="AG550" s="3104"/>
      <c r="AH550" s="3104"/>
      <c r="AI550" s="3104"/>
      <c r="AJ550" s="3104"/>
      <c r="AK550" s="3104"/>
      <c r="AL550" s="3104"/>
      <c r="AM550" s="3104"/>
      <c r="AN550" s="3104"/>
      <c r="AO550" s="3104"/>
      <c r="AP550" s="3104"/>
      <c r="AQ550" s="3104"/>
      <c r="AR550" s="3104"/>
      <c r="AS550" s="3104"/>
      <c r="AT550" s="3104"/>
      <c r="AU550" s="3104"/>
      <c r="AV550" s="3104"/>
      <c r="AW550" s="1783"/>
      <c r="AX550" s="1783"/>
      <c r="AY550" s="1783"/>
      <c r="AZ550" s="1783"/>
      <c r="BA550" s="1783"/>
      <c r="BB550" s="1783"/>
      <c r="BC550" s="1783"/>
      <c r="BD550" s="1783"/>
      <c r="BE550" s="1783"/>
      <c r="BF550" s="1783"/>
      <c r="BG550" s="1783"/>
      <c r="BH550" s="1783"/>
      <c r="BI550" s="1783"/>
      <c r="BJ550" s="1783"/>
      <c r="BK550" s="1783"/>
      <c r="BL550" s="1783"/>
      <c r="BM550" s="1783"/>
      <c r="BN550" s="1783"/>
      <c r="BO550" s="1783"/>
      <c r="BP550" s="1783"/>
      <c r="BQ550" s="1783"/>
      <c r="BR550" s="1783"/>
      <c r="BS550" s="1783"/>
      <c r="BT550" s="1783"/>
      <c r="BU550" s="1783"/>
      <c r="BV550" s="1783"/>
      <c r="BW550" s="1783"/>
      <c r="BX550" s="1783"/>
    </row>
    <row r="551" spans="1:76">
      <c r="A551" s="3104"/>
      <c r="B551" s="3104"/>
      <c r="C551" s="3215"/>
      <c r="D551" s="3104"/>
      <c r="E551" s="3104"/>
      <c r="F551" s="3104"/>
      <c r="G551" s="3104"/>
      <c r="H551" s="3104"/>
      <c r="I551" s="3104"/>
      <c r="J551" s="3104"/>
      <c r="K551" s="3104"/>
      <c r="L551" s="3104"/>
      <c r="M551" s="3104"/>
      <c r="N551" s="3104"/>
      <c r="O551" s="3104"/>
      <c r="P551" s="3104"/>
      <c r="Q551" s="3104"/>
      <c r="R551" s="3104"/>
      <c r="S551" s="3104"/>
      <c r="T551" s="3215"/>
      <c r="U551" s="3104"/>
      <c r="V551" s="3104"/>
      <c r="W551" s="3104"/>
      <c r="X551" s="3104"/>
      <c r="Y551" s="1783"/>
      <c r="Z551" s="1783"/>
      <c r="AA551" s="1783"/>
      <c r="AB551" s="1783"/>
      <c r="AC551" s="3104"/>
      <c r="AD551" s="3104"/>
      <c r="AE551" s="3104"/>
      <c r="AF551" s="3104"/>
      <c r="AG551" s="3104"/>
      <c r="AH551" s="3104"/>
      <c r="AI551" s="3104"/>
      <c r="AJ551" s="3104"/>
      <c r="AK551" s="3104"/>
      <c r="AL551" s="3104"/>
      <c r="AM551" s="3104"/>
      <c r="AN551" s="3104"/>
      <c r="AO551" s="3104"/>
      <c r="AP551" s="3104"/>
      <c r="AQ551" s="3104"/>
      <c r="AR551" s="3104"/>
      <c r="AS551" s="3104"/>
      <c r="AT551" s="3104"/>
      <c r="AU551" s="3104"/>
      <c r="AV551" s="3104"/>
      <c r="AW551" s="1783"/>
      <c r="AX551" s="1783"/>
      <c r="AY551" s="1783"/>
      <c r="AZ551" s="1783"/>
      <c r="BA551" s="1783"/>
      <c r="BB551" s="1783"/>
      <c r="BC551" s="1783"/>
      <c r="BD551" s="1783"/>
      <c r="BE551" s="1783"/>
      <c r="BF551" s="1783"/>
      <c r="BG551" s="1783"/>
      <c r="BH551" s="1783"/>
      <c r="BI551" s="1783"/>
      <c r="BJ551" s="1783"/>
      <c r="BK551" s="1783"/>
      <c r="BL551" s="1783"/>
      <c r="BM551" s="1783"/>
      <c r="BN551" s="1783"/>
      <c r="BO551" s="1783"/>
      <c r="BP551" s="1783"/>
      <c r="BQ551" s="1783"/>
      <c r="BR551" s="1783"/>
      <c r="BS551" s="1783"/>
      <c r="BT551" s="1783"/>
      <c r="BU551" s="1783"/>
      <c r="BV551" s="1783"/>
      <c r="BW551" s="1783"/>
      <c r="BX551" s="1783"/>
    </row>
    <row r="552" spans="1:76">
      <c r="A552" s="3104"/>
      <c r="B552" s="3104"/>
      <c r="C552" s="3215"/>
      <c r="D552" s="3104"/>
      <c r="E552" s="3104"/>
      <c r="F552" s="3104"/>
      <c r="G552" s="3104"/>
      <c r="H552" s="3104"/>
      <c r="I552" s="3104"/>
      <c r="J552" s="3104"/>
      <c r="K552" s="3104"/>
      <c r="L552" s="3104"/>
      <c r="M552" s="3104"/>
      <c r="N552" s="3104"/>
      <c r="O552" s="3104"/>
      <c r="P552" s="3104"/>
      <c r="Q552" s="3104"/>
      <c r="R552" s="3104"/>
      <c r="S552" s="3104"/>
      <c r="T552" s="3215"/>
      <c r="U552" s="3104"/>
      <c r="V552" s="3104"/>
      <c r="W552" s="3104"/>
      <c r="X552" s="3104"/>
      <c r="Y552" s="1783"/>
      <c r="Z552" s="1783"/>
      <c r="AA552" s="1783"/>
      <c r="AB552" s="1783"/>
      <c r="AC552" s="3104"/>
      <c r="AD552" s="3104"/>
      <c r="AE552" s="3104"/>
      <c r="AF552" s="3104"/>
      <c r="AG552" s="3104"/>
      <c r="AH552" s="3104"/>
      <c r="AI552" s="3104"/>
      <c r="AJ552" s="3104"/>
      <c r="AK552" s="3104"/>
      <c r="AL552" s="3104"/>
      <c r="AM552" s="3104"/>
      <c r="AN552" s="3104"/>
      <c r="AO552" s="3104"/>
      <c r="AP552" s="3104"/>
      <c r="AQ552" s="3104"/>
      <c r="AR552" s="3104"/>
      <c r="AS552" s="3104"/>
      <c r="AT552" s="3104"/>
      <c r="AU552" s="3104"/>
      <c r="AV552" s="3104"/>
      <c r="AW552" s="1783"/>
      <c r="AX552" s="1783"/>
      <c r="AY552" s="1783"/>
      <c r="AZ552" s="1783"/>
      <c r="BA552" s="1783"/>
      <c r="BB552" s="1783"/>
      <c r="BC552" s="1783"/>
      <c r="BD552" s="1783"/>
      <c r="BE552" s="1783"/>
      <c r="BF552" s="1783"/>
      <c r="BG552" s="1783"/>
      <c r="BH552" s="1783"/>
      <c r="BI552" s="1783"/>
      <c r="BJ552" s="1783"/>
      <c r="BK552" s="1783"/>
      <c r="BL552" s="1783"/>
      <c r="BM552" s="1783"/>
      <c r="BN552" s="1783"/>
      <c r="BO552" s="1783"/>
      <c r="BP552" s="1783"/>
      <c r="BQ552" s="1783"/>
      <c r="BR552" s="1783"/>
      <c r="BS552" s="1783"/>
      <c r="BT552" s="1783"/>
      <c r="BU552" s="1783"/>
      <c r="BV552" s="1783"/>
      <c r="BW552" s="1783"/>
      <c r="BX552" s="1783"/>
    </row>
    <row r="553" spans="1:76">
      <c r="A553" s="3104"/>
      <c r="B553" s="3104"/>
      <c r="C553" s="3215"/>
      <c r="D553" s="3104"/>
      <c r="E553" s="3104"/>
      <c r="F553" s="3104"/>
      <c r="G553" s="3104"/>
      <c r="H553" s="3104"/>
      <c r="I553" s="3104"/>
      <c r="J553" s="3104"/>
      <c r="K553" s="3104"/>
      <c r="L553" s="3104"/>
      <c r="M553" s="3104"/>
      <c r="N553" s="3104"/>
      <c r="O553" s="3104"/>
      <c r="P553" s="3104"/>
      <c r="Q553" s="3104"/>
      <c r="R553" s="3104"/>
      <c r="S553" s="3104"/>
      <c r="T553" s="3215"/>
      <c r="U553" s="3104"/>
      <c r="V553" s="3104"/>
      <c r="W553" s="3104"/>
      <c r="X553" s="3104"/>
      <c r="Y553" s="1783"/>
      <c r="Z553" s="1783"/>
      <c r="AA553" s="1783"/>
      <c r="AB553" s="1783"/>
      <c r="AC553" s="3104"/>
      <c r="AD553" s="3104"/>
      <c r="AE553" s="3104"/>
      <c r="AF553" s="3104"/>
      <c r="AG553" s="3104"/>
      <c r="AH553" s="3104"/>
      <c r="AI553" s="3104"/>
      <c r="AJ553" s="3104"/>
      <c r="AK553" s="3104"/>
      <c r="AL553" s="3104"/>
      <c r="AM553" s="3104"/>
      <c r="AN553" s="3104"/>
      <c r="AO553" s="3104"/>
      <c r="AP553" s="3104"/>
      <c r="AQ553" s="3104"/>
      <c r="AR553" s="3104"/>
      <c r="AS553" s="3104"/>
      <c r="AT553" s="3104"/>
      <c r="AU553" s="3104"/>
      <c r="AV553" s="3104"/>
      <c r="AW553" s="1783"/>
      <c r="AX553" s="1783"/>
      <c r="AY553" s="1783"/>
      <c r="AZ553" s="1783"/>
      <c r="BA553" s="1783"/>
      <c r="BB553" s="1783"/>
      <c r="BC553" s="1783"/>
      <c r="BD553" s="1783"/>
      <c r="BE553" s="1783"/>
      <c r="BF553" s="1783"/>
      <c r="BG553" s="1783"/>
      <c r="BH553" s="1783"/>
      <c r="BI553" s="1783"/>
      <c r="BJ553" s="1783"/>
      <c r="BK553" s="1783"/>
      <c r="BL553" s="1783"/>
      <c r="BM553" s="1783"/>
      <c r="BN553" s="1783"/>
      <c r="BO553" s="1783"/>
      <c r="BP553" s="1783"/>
      <c r="BQ553" s="1783"/>
      <c r="BR553" s="1783"/>
      <c r="BS553" s="1783"/>
      <c r="BT553" s="1783"/>
      <c r="BU553" s="1783"/>
      <c r="BV553" s="1783"/>
      <c r="BW553" s="1783"/>
      <c r="BX553" s="1783"/>
    </row>
    <row r="554" spans="1:76">
      <c r="A554" s="3104"/>
      <c r="B554" s="3104"/>
      <c r="C554" s="3215"/>
      <c r="D554" s="3104"/>
      <c r="E554" s="3104"/>
      <c r="F554" s="3104"/>
      <c r="G554" s="3104"/>
      <c r="H554" s="3104"/>
      <c r="I554" s="3104"/>
      <c r="J554" s="3104"/>
      <c r="K554" s="3104"/>
      <c r="L554" s="3104"/>
      <c r="M554" s="3104"/>
      <c r="N554" s="3104"/>
      <c r="O554" s="3104"/>
      <c r="P554" s="3104"/>
      <c r="Q554" s="3104"/>
      <c r="R554" s="3104"/>
      <c r="S554" s="3104"/>
      <c r="T554" s="3215"/>
      <c r="U554" s="3104"/>
      <c r="V554" s="3104"/>
      <c r="W554" s="3104"/>
      <c r="X554" s="3104"/>
      <c r="Y554" s="1783"/>
      <c r="Z554" s="1783"/>
      <c r="AA554" s="1783"/>
      <c r="AB554" s="1783"/>
      <c r="AC554" s="3104"/>
      <c r="AD554" s="3104"/>
      <c r="AE554" s="3104"/>
      <c r="AF554" s="3104"/>
      <c r="AG554" s="3104"/>
      <c r="AH554" s="3104"/>
      <c r="AI554" s="3104"/>
      <c r="AJ554" s="3104"/>
      <c r="AK554" s="3104"/>
      <c r="AL554" s="3104"/>
      <c r="AM554" s="3104"/>
      <c r="AN554" s="3104"/>
      <c r="AO554" s="3104"/>
      <c r="AP554" s="3104"/>
      <c r="AQ554" s="3104"/>
      <c r="AR554" s="3104"/>
      <c r="AS554" s="3104"/>
      <c r="AT554" s="3104"/>
      <c r="AU554" s="3104"/>
      <c r="AV554" s="3104"/>
      <c r="AW554" s="1783"/>
      <c r="AX554" s="1783"/>
      <c r="AY554" s="1783"/>
      <c r="AZ554" s="1783"/>
      <c r="BA554" s="1783"/>
      <c r="BB554" s="1783"/>
      <c r="BC554" s="1783"/>
      <c r="BD554" s="1783"/>
      <c r="BE554" s="1783"/>
      <c r="BF554" s="1783"/>
      <c r="BG554" s="1783"/>
      <c r="BH554" s="1783"/>
      <c r="BI554" s="1783"/>
      <c r="BJ554" s="1783"/>
      <c r="BK554" s="1783"/>
      <c r="BL554" s="1783"/>
      <c r="BM554" s="1783"/>
      <c r="BN554" s="1783"/>
      <c r="BO554" s="1783"/>
      <c r="BP554" s="1783"/>
      <c r="BQ554" s="1783"/>
      <c r="BR554" s="1783"/>
      <c r="BS554" s="1783"/>
      <c r="BT554" s="1783"/>
      <c r="BU554" s="1783"/>
      <c r="BV554" s="1783"/>
      <c r="BW554" s="1783"/>
      <c r="BX554" s="1783"/>
    </row>
    <row r="555" spans="1:76">
      <c r="A555" s="3104"/>
      <c r="B555" s="3104"/>
      <c r="C555" s="3215"/>
      <c r="D555" s="3104"/>
      <c r="E555" s="3104"/>
      <c r="F555" s="3104"/>
      <c r="G555" s="3104"/>
      <c r="H555" s="3104"/>
      <c r="I555" s="3104"/>
      <c r="J555" s="3104"/>
      <c r="K555" s="3104"/>
      <c r="L555" s="3104"/>
      <c r="M555" s="3104"/>
      <c r="N555" s="3104"/>
      <c r="O555" s="3104"/>
      <c r="P555" s="3104"/>
      <c r="Q555" s="3104"/>
      <c r="R555" s="3104"/>
      <c r="S555" s="3104"/>
      <c r="T555" s="3215"/>
      <c r="U555" s="3104"/>
      <c r="V555" s="3104"/>
      <c r="W555" s="3104"/>
      <c r="X555" s="3104"/>
      <c r="Y555" s="1783"/>
      <c r="Z555" s="1783"/>
      <c r="AA555" s="1783"/>
      <c r="AB555" s="1783"/>
      <c r="AC555" s="3104"/>
      <c r="AD555" s="3104"/>
      <c r="AE555" s="3104"/>
      <c r="AF555" s="3104"/>
      <c r="AG555" s="3104"/>
      <c r="AH555" s="3104"/>
      <c r="AI555" s="3104"/>
      <c r="AJ555" s="3104"/>
      <c r="AK555" s="3104"/>
      <c r="AL555" s="3104"/>
      <c r="AM555" s="3104"/>
      <c r="AN555" s="3104"/>
      <c r="AO555" s="3104"/>
      <c r="AP555" s="3104"/>
      <c r="AQ555" s="3104"/>
      <c r="AR555" s="3104"/>
      <c r="AS555" s="3104"/>
      <c r="AT555" s="3104"/>
      <c r="AU555" s="3104"/>
      <c r="AV555" s="3104"/>
      <c r="AW555" s="1783"/>
      <c r="AX555" s="1783"/>
      <c r="AY555" s="1783"/>
      <c r="AZ555" s="1783"/>
      <c r="BA555" s="1783"/>
      <c r="BB555" s="1783"/>
      <c r="BC555" s="1783"/>
      <c r="BD555" s="1783"/>
      <c r="BE555" s="1783"/>
      <c r="BF555" s="1783"/>
      <c r="BG555" s="1783"/>
      <c r="BH555" s="1783"/>
      <c r="BI555" s="1783"/>
      <c r="BJ555" s="1783"/>
      <c r="BK555" s="1783"/>
      <c r="BL555" s="1783"/>
      <c r="BM555" s="1783"/>
      <c r="BN555" s="1783"/>
      <c r="BO555" s="1783"/>
      <c r="BP555" s="1783"/>
      <c r="BQ555" s="1783"/>
      <c r="BR555" s="1783"/>
      <c r="BS555" s="1783"/>
      <c r="BT555" s="1783"/>
      <c r="BU555" s="1783"/>
      <c r="BV555" s="1783"/>
      <c r="BW555" s="1783"/>
      <c r="BX555" s="1783"/>
    </row>
    <row r="556" spans="1:76">
      <c r="A556" s="3104"/>
      <c r="B556" s="3104"/>
      <c r="C556" s="3215"/>
      <c r="D556" s="3104"/>
      <c r="E556" s="3104"/>
      <c r="F556" s="3104"/>
      <c r="G556" s="3104"/>
      <c r="H556" s="3104"/>
      <c r="I556" s="3104"/>
      <c r="J556" s="3104"/>
      <c r="K556" s="3104"/>
      <c r="L556" s="3104"/>
      <c r="M556" s="3104"/>
      <c r="N556" s="3104"/>
      <c r="O556" s="3104"/>
      <c r="P556" s="3104"/>
      <c r="Q556" s="3104"/>
      <c r="R556" s="3104"/>
      <c r="S556" s="3104"/>
      <c r="T556" s="3215"/>
      <c r="U556" s="3104"/>
      <c r="V556" s="3104"/>
      <c r="W556" s="3104"/>
      <c r="X556" s="3104"/>
      <c r="Y556" s="1783"/>
      <c r="Z556" s="1783"/>
      <c r="AA556" s="1783"/>
      <c r="AB556" s="1783"/>
      <c r="AC556" s="3104"/>
      <c r="AD556" s="3104"/>
      <c r="AE556" s="3104"/>
      <c r="AF556" s="3104"/>
      <c r="AG556" s="3104"/>
      <c r="AH556" s="3104"/>
      <c r="AI556" s="3104"/>
      <c r="AJ556" s="3104"/>
      <c r="AK556" s="3104"/>
      <c r="AL556" s="3104"/>
      <c r="AM556" s="3104"/>
      <c r="AN556" s="3104"/>
      <c r="AO556" s="3104"/>
      <c r="AP556" s="3104"/>
      <c r="AQ556" s="3104"/>
      <c r="AR556" s="3104"/>
      <c r="AS556" s="3104"/>
      <c r="AT556" s="3104"/>
      <c r="AU556" s="3104"/>
      <c r="AV556" s="3104"/>
      <c r="AW556" s="1783"/>
      <c r="AX556" s="1783"/>
      <c r="AY556" s="1783"/>
      <c r="AZ556" s="1783"/>
      <c r="BA556" s="1783"/>
      <c r="BB556" s="1783"/>
      <c r="BC556" s="1783"/>
      <c r="BD556" s="1783"/>
      <c r="BE556" s="1783"/>
      <c r="BF556" s="1783"/>
      <c r="BG556" s="1783"/>
      <c r="BH556" s="1783"/>
      <c r="BI556" s="1783"/>
      <c r="BJ556" s="1783"/>
      <c r="BK556" s="1783"/>
      <c r="BL556" s="1783"/>
      <c r="BM556" s="1783"/>
      <c r="BN556" s="1783"/>
      <c r="BO556" s="1783"/>
      <c r="BP556" s="1783"/>
      <c r="BQ556" s="1783"/>
      <c r="BR556" s="1783"/>
      <c r="BS556" s="1783"/>
      <c r="BT556" s="1783"/>
      <c r="BU556" s="1783"/>
      <c r="BV556" s="1783"/>
      <c r="BW556" s="1783"/>
      <c r="BX556" s="1783"/>
    </row>
    <row r="557" spans="1:76">
      <c r="A557" s="3104"/>
      <c r="B557" s="3104"/>
      <c r="C557" s="3215"/>
      <c r="D557" s="3104"/>
      <c r="E557" s="3104"/>
      <c r="F557" s="3104"/>
      <c r="G557" s="3104"/>
      <c r="H557" s="3104"/>
      <c r="I557" s="3104"/>
      <c r="J557" s="3104"/>
      <c r="K557" s="3104"/>
      <c r="L557" s="3104"/>
      <c r="M557" s="3104"/>
      <c r="N557" s="3104"/>
      <c r="O557" s="3104"/>
      <c r="P557" s="3104"/>
      <c r="Q557" s="3104"/>
      <c r="R557" s="3104"/>
      <c r="S557" s="3104"/>
      <c r="T557" s="3215"/>
      <c r="U557" s="3104"/>
      <c r="V557" s="3104"/>
      <c r="W557" s="3104"/>
      <c r="X557" s="3104"/>
      <c r="Y557" s="1783"/>
      <c r="Z557" s="1783"/>
      <c r="AA557" s="1783"/>
      <c r="AB557" s="1783"/>
      <c r="AC557" s="3104"/>
      <c r="AD557" s="3104"/>
      <c r="AE557" s="3104"/>
      <c r="AF557" s="3104"/>
      <c r="AG557" s="3104"/>
      <c r="AH557" s="3104"/>
      <c r="AI557" s="3104"/>
      <c r="AJ557" s="3104"/>
      <c r="AK557" s="3104"/>
      <c r="AL557" s="3104"/>
      <c r="AM557" s="3104"/>
      <c r="AN557" s="3104"/>
      <c r="AO557" s="3104"/>
      <c r="AP557" s="3104"/>
      <c r="AQ557" s="3104"/>
      <c r="AR557" s="3104"/>
      <c r="AS557" s="3104"/>
      <c r="AT557" s="3104"/>
      <c r="AU557" s="3104"/>
      <c r="AV557" s="3104"/>
      <c r="AW557" s="1783"/>
      <c r="AX557" s="1783"/>
      <c r="AY557" s="1783"/>
      <c r="AZ557" s="1783"/>
      <c r="BA557" s="1783"/>
      <c r="BB557" s="1783"/>
      <c r="BC557" s="1783"/>
      <c r="BD557" s="1783"/>
      <c r="BE557" s="1783"/>
      <c r="BF557" s="1783"/>
      <c r="BG557" s="1783"/>
      <c r="BH557" s="1783"/>
      <c r="BI557" s="1783"/>
      <c r="BJ557" s="1783"/>
      <c r="BK557" s="1783"/>
      <c r="BL557" s="1783"/>
      <c r="BM557" s="1783"/>
      <c r="BN557" s="1783"/>
      <c r="BO557" s="1783"/>
      <c r="BP557" s="1783"/>
      <c r="BQ557" s="1783"/>
      <c r="BR557" s="1783"/>
      <c r="BS557" s="1783"/>
      <c r="BT557" s="1783"/>
      <c r="BU557" s="1783"/>
      <c r="BV557" s="1783"/>
      <c r="BW557" s="1783"/>
      <c r="BX557" s="1783"/>
    </row>
    <row r="558" spans="1:76">
      <c r="A558" s="3104"/>
      <c r="B558" s="3104"/>
      <c r="C558" s="3215"/>
      <c r="D558" s="3104"/>
      <c r="E558" s="3104"/>
      <c r="F558" s="3104"/>
      <c r="G558" s="3104"/>
      <c r="H558" s="3104"/>
      <c r="I558" s="3104"/>
      <c r="J558" s="3104"/>
      <c r="K558" s="3104"/>
      <c r="L558" s="3104"/>
      <c r="M558" s="3104"/>
      <c r="N558" s="3104"/>
      <c r="O558" s="3104"/>
      <c r="P558" s="3104"/>
      <c r="Q558" s="3104"/>
      <c r="R558" s="3104"/>
      <c r="S558" s="3104"/>
      <c r="T558" s="3215"/>
      <c r="U558" s="3104"/>
      <c r="V558" s="3104"/>
      <c r="W558" s="3104"/>
      <c r="X558" s="3104"/>
      <c r="Y558" s="1783"/>
      <c r="Z558" s="1783"/>
      <c r="AA558" s="1783"/>
      <c r="AB558" s="1783"/>
      <c r="AC558" s="3104"/>
      <c r="AD558" s="3104"/>
      <c r="AE558" s="3104"/>
      <c r="AF558" s="3104"/>
      <c r="AG558" s="3104"/>
      <c r="AH558" s="3104"/>
      <c r="AI558" s="3104"/>
      <c r="AJ558" s="3104"/>
      <c r="AK558" s="3104"/>
      <c r="AL558" s="3104"/>
      <c r="AM558" s="3104"/>
      <c r="AN558" s="3104"/>
      <c r="AO558" s="3104"/>
      <c r="AP558" s="3104"/>
      <c r="AQ558" s="3104"/>
      <c r="AR558" s="3104"/>
      <c r="AS558" s="3104"/>
      <c r="AT558" s="3104"/>
      <c r="AU558" s="3104"/>
      <c r="AV558" s="3104"/>
      <c r="AW558" s="1783"/>
      <c r="AX558" s="1783"/>
      <c r="AY558" s="1783"/>
      <c r="AZ558" s="1783"/>
      <c r="BA558" s="1783"/>
      <c r="BB558" s="1783"/>
      <c r="BC558" s="1783"/>
      <c r="BD558" s="1783"/>
      <c r="BE558" s="1783"/>
      <c r="BF558" s="1783"/>
      <c r="BG558" s="1783"/>
      <c r="BH558" s="1783"/>
      <c r="BI558" s="1783"/>
      <c r="BJ558" s="1783"/>
      <c r="BK558" s="1783"/>
      <c r="BL558" s="1783"/>
      <c r="BM558" s="1783"/>
      <c r="BN558" s="1783"/>
      <c r="BO558" s="1783"/>
      <c r="BP558" s="1783"/>
      <c r="BQ558" s="1783"/>
      <c r="BR558" s="1783"/>
      <c r="BS558" s="1783"/>
      <c r="BT558" s="1783"/>
      <c r="BU558" s="1783"/>
      <c r="BV558" s="1783"/>
      <c r="BW558" s="1783"/>
      <c r="BX558" s="1783"/>
    </row>
    <row r="559" spans="1:76">
      <c r="A559" s="3104"/>
      <c r="B559" s="3104"/>
      <c r="C559" s="3215"/>
      <c r="D559" s="3104"/>
      <c r="E559" s="3104"/>
      <c r="F559" s="3104"/>
      <c r="G559" s="3104"/>
      <c r="H559" s="3104"/>
      <c r="I559" s="3104"/>
      <c r="J559" s="3104"/>
      <c r="K559" s="3104"/>
      <c r="L559" s="3104"/>
      <c r="M559" s="3104"/>
      <c r="N559" s="3104"/>
      <c r="O559" s="3104"/>
      <c r="P559" s="3104"/>
      <c r="Q559" s="3104"/>
      <c r="R559" s="3104"/>
      <c r="S559" s="3104"/>
      <c r="T559" s="3215"/>
      <c r="U559" s="3104"/>
      <c r="V559" s="3104"/>
      <c r="W559" s="3104"/>
      <c r="X559" s="3104"/>
      <c r="Y559" s="1783"/>
      <c r="Z559" s="1783"/>
      <c r="AA559" s="1783"/>
      <c r="AB559" s="1783"/>
      <c r="AC559" s="3104"/>
      <c r="AD559" s="3104"/>
      <c r="AE559" s="3104"/>
      <c r="AF559" s="3104"/>
      <c r="AG559" s="3104"/>
      <c r="AH559" s="3104"/>
      <c r="AI559" s="3104"/>
      <c r="AJ559" s="3104"/>
      <c r="AK559" s="3104"/>
      <c r="AL559" s="3104"/>
      <c r="AM559" s="3104"/>
      <c r="AN559" s="3104"/>
      <c r="AO559" s="3104"/>
      <c r="AP559" s="3104"/>
      <c r="AQ559" s="3104"/>
      <c r="AR559" s="3104"/>
      <c r="AS559" s="3104"/>
      <c r="AT559" s="3104"/>
      <c r="AU559" s="3104"/>
      <c r="AV559" s="3104"/>
      <c r="AW559" s="1783"/>
      <c r="AX559" s="1783"/>
      <c r="AY559" s="1783"/>
      <c r="AZ559" s="1783"/>
      <c r="BA559" s="1783"/>
      <c r="BB559" s="1783"/>
      <c r="BC559" s="1783"/>
      <c r="BD559" s="1783"/>
      <c r="BE559" s="1783"/>
      <c r="BF559" s="1783"/>
      <c r="BG559" s="1783"/>
      <c r="BH559" s="1783"/>
      <c r="BI559" s="1783"/>
      <c r="BJ559" s="1783"/>
      <c r="BK559" s="1783"/>
      <c r="BL559" s="1783"/>
      <c r="BM559" s="1783"/>
      <c r="BN559" s="1783"/>
      <c r="BO559" s="1783"/>
      <c r="BP559" s="1783"/>
      <c r="BQ559" s="1783"/>
      <c r="BR559" s="1783"/>
      <c r="BS559" s="1783"/>
      <c r="BT559" s="1783"/>
      <c r="BU559" s="1783"/>
      <c r="BV559" s="1783"/>
      <c r="BW559" s="1783"/>
      <c r="BX559" s="1783"/>
    </row>
    <row r="560" spans="1:76">
      <c r="A560" s="3104"/>
      <c r="B560" s="3104"/>
      <c r="C560" s="3215"/>
      <c r="D560" s="3104"/>
      <c r="E560" s="3104"/>
      <c r="F560" s="3104"/>
      <c r="G560" s="3104"/>
      <c r="H560" s="3104"/>
      <c r="I560" s="3104"/>
      <c r="J560" s="3104"/>
      <c r="K560" s="3104"/>
      <c r="L560" s="3104"/>
      <c r="M560" s="3104"/>
      <c r="N560" s="3104"/>
      <c r="O560" s="3104"/>
      <c r="P560" s="3104"/>
      <c r="Q560" s="3104"/>
      <c r="R560" s="3104"/>
      <c r="S560" s="3104"/>
      <c r="T560" s="3215"/>
      <c r="U560" s="3104"/>
      <c r="V560" s="3104"/>
      <c r="W560" s="3104"/>
      <c r="X560" s="3104"/>
      <c r="Y560" s="1783"/>
      <c r="Z560" s="1783"/>
      <c r="AA560" s="1783"/>
      <c r="AB560" s="1783"/>
      <c r="AC560" s="3104"/>
      <c r="AD560" s="3104"/>
      <c r="AE560" s="3104"/>
      <c r="AF560" s="3104"/>
      <c r="AG560" s="3104"/>
      <c r="AH560" s="3104"/>
      <c r="AI560" s="3104"/>
      <c r="AJ560" s="3104"/>
      <c r="AK560" s="3104"/>
      <c r="AL560" s="3104"/>
      <c r="AM560" s="3104"/>
      <c r="AN560" s="3104"/>
      <c r="AO560" s="3104"/>
      <c r="AP560" s="3104"/>
      <c r="AQ560" s="3104"/>
      <c r="AR560" s="3104"/>
      <c r="AS560" s="3104"/>
      <c r="AT560" s="3104"/>
      <c r="AU560" s="3104"/>
      <c r="AV560" s="3104"/>
      <c r="AW560" s="1783"/>
      <c r="AX560" s="1783"/>
      <c r="AY560" s="1783"/>
      <c r="AZ560" s="1783"/>
      <c r="BA560" s="1783"/>
      <c r="BB560" s="1783"/>
      <c r="BC560" s="1783"/>
      <c r="BD560" s="1783"/>
      <c r="BE560" s="1783"/>
      <c r="BF560" s="1783"/>
      <c r="BG560" s="1783"/>
      <c r="BH560" s="1783"/>
      <c r="BI560" s="1783"/>
      <c r="BJ560" s="1783"/>
      <c r="BK560" s="1783"/>
      <c r="BL560" s="1783"/>
      <c r="BM560" s="1783"/>
      <c r="BN560" s="1783"/>
      <c r="BO560" s="1783"/>
      <c r="BP560" s="1783"/>
      <c r="BQ560" s="1783"/>
      <c r="BR560" s="1783"/>
      <c r="BS560" s="1783"/>
      <c r="BT560" s="1783"/>
      <c r="BU560" s="1783"/>
      <c r="BV560" s="1783"/>
      <c r="BW560" s="1783"/>
      <c r="BX560" s="1783"/>
    </row>
    <row r="561" spans="1:76">
      <c r="A561" s="3104"/>
      <c r="B561" s="3104"/>
      <c r="C561" s="3215"/>
      <c r="D561" s="3104"/>
      <c r="E561" s="3104"/>
      <c r="F561" s="3104"/>
      <c r="G561" s="3104"/>
      <c r="H561" s="3104"/>
      <c r="I561" s="3104"/>
      <c r="J561" s="3104"/>
      <c r="K561" s="3104"/>
      <c r="L561" s="3104"/>
      <c r="M561" s="3104"/>
      <c r="N561" s="3104"/>
      <c r="O561" s="3104"/>
      <c r="P561" s="3104"/>
      <c r="Q561" s="3104"/>
      <c r="R561" s="3104"/>
      <c r="S561" s="3104"/>
      <c r="T561" s="3215"/>
      <c r="U561" s="3104"/>
      <c r="V561" s="3104"/>
      <c r="W561" s="3104"/>
      <c r="X561" s="3104"/>
      <c r="Y561" s="1783"/>
      <c r="Z561" s="1783"/>
      <c r="AA561" s="1783"/>
      <c r="AB561" s="1783"/>
      <c r="AC561" s="3104"/>
      <c r="AD561" s="3104"/>
      <c r="AE561" s="3104"/>
      <c r="AF561" s="3104"/>
      <c r="AG561" s="3104"/>
      <c r="AH561" s="3104"/>
      <c r="AI561" s="3104"/>
      <c r="AJ561" s="3104"/>
      <c r="AK561" s="3104"/>
      <c r="AL561" s="3104"/>
      <c r="AM561" s="3104"/>
      <c r="AN561" s="3104"/>
      <c r="AO561" s="3104"/>
      <c r="AP561" s="3104"/>
      <c r="AQ561" s="3104"/>
      <c r="AR561" s="3104"/>
      <c r="AS561" s="3104"/>
      <c r="AT561" s="3104"/>
      <c r="AU561" s="3104"/>
      <c r="AV561" s="3104"/>
      <c r="AW561" s="1783"/>
      <c r="AX561" s="1783"/>
      <c r="AY561" s="1783"/>
      <c r="AZ561" s="1783"/>
      <c r="BA561" s="1783"/>
      <c r="BB561" s="1783"/>
      <c r="BC561" s="1783"/>
      <c r="BD561" s="1783"/>
      <c r="BE561" s="1783"/>
      <c r="BF561" s="1783"/>
      <c r="BG561" s="1783"/>
      <c r="BH561" s="1783"/>
      <c r="BI561" s="1783"/>
      <c r="BJ561" s="1783"/>
      <c r="BK561" s="1783"/>
      <c r="BL561" s="1783"/>
      <c r="BM561" s="1783"/>
      <c r="BN561" s="1783"/>
      <c r="BO561" s="1783"/>
      <c r="BP561" s="1783"/>
      <c r="BQ561" s="1783"/>
      <c r="BR561" s="1783"/>
      <c r="BS561" s="1783"/>
      <c r="BT561" s="1783"/>
      <c r="BU561" s="1783"/>
      <c r="BV561" s="1783"/>
      <c r="BW561" s="1783"/>
      <c r="BX561" s="1783"/>
    </row>
    <row r="562" spans="1:76">
      <c r="A562" s="3104"/>
      <c r="B562" s="3104"/>
      <c r="C562" s="3215"/>
      <c r="D562" s="3104"/>
      <c r="E562" s="3104"/>
      <c r="F562" s="3104"/>
      <c r="G562" s="3104"/>
      <c r="H562" s="3104"/>
      <c r="I562" s="3104"/>
      <c r="J562" s="3104"/>
      <c r="K562" s="3104"/>
      <c r="L562" s="3104"/>
      <c r="M562" s="3104"/>
      <c r="N562" s="3104"/>
      <c r="O562" s="3104"/>
      <c r="P562" s="3104"/>
      <c r="Q562" s="3104"/>
      <c r="R562" s="3104"/>
      <c r="S562" s="3104"/>
      <c r="T562" s="3215"/>
      <c r="U562" s="3104"/>
      <c r="V562" s="3104"/>
      <c r="W562" s="3104"/>
      <c r="X562" s="3104"/>
      <c r="Y562" s="1783"/>
      <c r="Z562" s="1783"/>
      <c r="AA562" s="1783"/>
      <c r="AB562" s="1783"/>
      <c r="AC562" s="3104"/>
      <c r="AD562" s="3104"/>
      <c r="AE562" s="3104"/>
      <c r="AF562" s="3104"/>
      <c r="AG562" s="3104"/>
      <c r="AH562" s="3104"/>
      <c r="AI562" s="3104"/>
      <c r="AJ562" s="3104"/>
      <c r="AK562" s="3104"/>
      <c r="AL562" s="3104"/>
      <c r="AM562" s="3104"/>
      <c r="AN562" s="3104"/>
      <c r="AO562" s="3104"/>
      <c r="AP562" s="3104"/>
      <c r="AQ562" s="3104"/>
      <c r="AR562" s="3104"/>
      <c r="AS562" s="3104"/>
      <c r="AT562" s="3104"/>
      <c r="AU562" s="3104"/>
      <c r="AV562" s="3104"/>
      <c r="AW562" s="1783"/>
      <c r="AX562" s="1783"/>
      <c r="AY562" s="1783"/>
      <c r="AZ562" s="1783"/>
      <c r="BA562" s="1783"/>
      <c r="BB562" s="1783"/>
      <c r="BC562" s="1783"/>
      <c r="BD562" s="1783"/>
      <c r="BE562" s="1783"/>
      <c r="BF562" s="1783"/>
      <c r="BG562" s="1783"/>
      <c r="BH562" s="1783"/>
      <c r="BI562" s="1783"/>
      <c r="BJ562" s="1783"/>
      <c r="BK562" s="1783"/>
      <c r="BL562" s="1783"/>
      <c r="BM562" s="1783"/>
      <c r="BN562" s="1783"/>
      <c r="BO562" s="1783"/>
      <c r="BP562" s="1783"/>
      <c r="BQ562" s="1783"/>
      <c r="BR562" s="1783"/>
      <c r="BS562" s="1783"/>
      <c r="BT562" s="1783"/>
      <c r="BU562" s="1783"/>
      <c r="BV562" s="1783"/>
      <c r="BW562" s="1783"/>
      <c r="BX562" s="1783"/>
    </row>
    <row r="563" spans="1:76">
      <c r="A563" s="3104"/>
      <c r="B563" s="3104"/>
      <c r="C563" s="3215"/>
      <c r="D563" s="3104"/>
      <c r="E563" s="3104"/>
      <c r="F563" s="3104"/>
      <c r="G563" s="3104"/>
      <c r="H563" s="3104"/>
      <c r="I563" s="3104"/>
      <c r="J563" s="3104"/>
      <c r="K563" s="3104"/>
      <c r="L563" s="3104"/>
      <c r="M563" s="3104"/>
      <c r="N563" s="3104"/>
      <c r="O563" s="3104"/>
      <c r="P563" s="3104"/>
      <c r="Q563" s="3104"/>
      <c r="R563" s="3104"/>
      <c r="S563" s="3104"/>
      <c r="T563" s="3215"/>
      <c r="U563" s="3104"/>
      <c r="V563" s="3104"/>
      <c r="W563" s="3104"/>
      <c r="X563" s="3104"/>
      <c r="Y563" s="1783"/>
      <c r="Z563" s="1783"/>
      <c r="AA563" s="1783"/>
      <c r="AB563" s="1783"/>
      <c r="AC563" s="3104"/>
      <c r="AD563" s="3104"/>
      <c r="AE563" s="3104"/>
      <c r="AF563" s="3104"/>
      <c r="AG563" s="3104"/>
      <c r="AH563" s="3104"/>
      <c r="AI563" s="3104"/>
      <c r="AJ563" s="3104"/>
      <c r="AK563" s="3104"/>
      <c r="AL563" s="3104"/>
      <c r="AM563" s="3104"/>
      <c r="AN563" s="3104"/>
      <c r="AO563" s="3104"/>
      <c r="AP563" s="3104"/>
      <c r="AQ563" s="3104"/>
      <c r="AR563" s="3104"/>
      <c r="AS563" s="3104"/>
      <c r="AT563" s="3104"/>
      <c r="AU563" s="3104"/>
      <c r="AV563" s="3104"/>
      <c r="AW563" s="1783"/>
      <c r="AX563" s="1783"/>
      <c r="AY563" s="1783"/>
      <c r="AZ563" s="1783"/>
      <c r="BA563" s="1783"/>
      <c r="BB563" s="1783"/>
      <c r="BC563" s="1783"/>
      <c r="BD563" s="1783"/>
      <c r="BE563" s="1783"/>
      <c r="BF563" s="1783"/>
      <c r="BG563" s="1783"/>
      <c r="BH563" s="1783"/>
      <c r="BI563" s="1783"/>
      <c r="BJ563" s="1783"/>
      <c r="BK563" s="1783"/>
      <c r="BL563" s="1783"/>
      <c r="BM563" s="1783"/>
      <c r="BN563" s="1783"/>
      <c r="BO563" s="1783"/>
      <c r="BP563" s="1783"/>
      <c r="BQ563" s="1783"/>
      <c r="BR563" s="1783"/>
      <c r="BS563" s="1783"/>
      <c r="BT563" s="1783"/>
      <c r="BU563" s="1783"/>
      <c r="BV563" s="1783"/>
      <c r="BW563" s="1783"/>
      <c r="BX563" s="1783"/>
    </row>
    <row r="564" spans="1:76">
      <c r="A564" s="3104"/>
      <c r="B564" s="3104"/>
      <c r="C564" s="3215"/>
      <c r="D564" s="3104"/>
      <c r="E564" s="3104"/>
      <c r="F564" s="3104"/>
      <c r="G564" s="3104"/>
      <c r="H564" s="3104"/>
      <c r="I564" s="3104"/>
      <c r="J564" s="3104"/>
      <c r="K564" s="3104"/>
      <c r="L564" s="3104"/>
      <c r="M564" s="3104"/>
      <c r="N564" s="3104"/>
      <c r="O564" s="3104"/>
      <c r="P564" s="3104"/>
      <c r="Q564" s="3104"/>
      <c r="R564" s="3104"/>
      <c r="S564" s="3104"/>
      <c r="T564" s="3215"/>
      <c r="U564" s="3104"/>
      <c r="V564" s="3104"/>
      <c r="W564" s="3104"/>
      <c r="X564" s="3104"/>
      <c r="Y564" s="1783"/>
      <c r="Z564" s="1783"/>
      <c r="AA564" s="1783"/>
      <c r="AB564" s="1783"/>
      <c r="AC564" s="3104"/>
      <c r="AD564" s="3104"/>
      <c r="AE564" s="3104"/>
      <c r="AF564" s="3104"/>
      <c r="AG564" s="3104"/>
      <c r="AH564" s="3104"/>
      <c r="AI564" s="3104"/>
      <c r="AJ564" s="3104"/>
      <c r="AK564" s="3104"/>
      <c r="AL564" s="3104"/>
      <c r="AM564" s="3104"/>
      <c r="AN564" s="3104"/>
      <c r="AO564" s="3104"/>
      <c r="AP564" s="3104"/>
      <c r="AQ564" s="3104"/>
      <c r="AR564" s="3104"/>
      <c r="AS564" s="3104"/>
      <c r="AT564" s="3104"/>
      <c r="AU564" s="3104"/>
      <c r="AV564" s="3104"/>
      <c r="AW564" s="1783"/>
      <c r="AX564" s="1783"/>
      <c r="AY564" s="1783"/>
      <c r="AZ564" s="1783"/>
      <c r="BA564" s="1783"/>
      <c r="BB564" s="1783"/>
      <c r="BC564" s="1783"/>
      <c r="BD564" s="1783"/>
      <c r="BE564" s="1783"/>
      <c r="BF564" s="1783"/>
      <c r="BG564" s="1783"/>
      <c r="BH564" s="1783"/>
      <c r="BI564" s="1783"/>
      <c r="BJ564" s="1783"/>
      <c r="BK564" s="1783"/>
      <c r="BL564" s="1783"/>
      <c r="BM564" s="1783"/>
      <c r="BN564" s="1783"/>
      <c r="BO564" s="1783"/>
      <c r="BP564" s="1783"/>
      <c r="BQ564" s="1783"/>
      <c r="BR564" s="1783"/>
      <c r="BS564" s="1783"/>
      <c r="BT564" s="1783"/>
      <c r="BU564" s="1783"/>
      <c r="BV564" s="1783"/>
      <c r="BW564" s="1783"/>
      <c r="BX564" s="1783"/>
    </row>
    <row r="565" spans="1:76">
      <c r="A565" s="3104"/>
      <c r="B565" s="3104"/>
      <c r="C565" s="3215"/>
      <c r="D565" s="3104"/>
      <c r="E565" s="3104"/>
      <c r="F565" s="3104"/>
      <c r="G565" s="3104"/>
      <c r="H565" s="3104"/>
      <c r="I565" s="3104"/>
      <c r="J565" s="3104"/>
      <c r="K565" s="3104"/>
      <c r="L565" s="3104"/>
      <c r="M565" s="3104"/>
      <c r="N565" s="3104"/>
      <c r="O565" s="3104"/>
      <c r="P565" s="3104"/>
      <c r="Q565" s="3104"/>
      <c r="R565" s="3104"/>
      <c r="S565" s="3104"/>
      <c r="T565" s="3215"/>
      <c r="U565" s="3104"/>
      <c r="V565" s="3104"/>
      <c r="W565" s="3104"/>
      <c r="X565" s="3104"/>
      <c r="Y565" s="1783"/>
      <c r="Z565" s="1783"/>
      <c r="AA565" s="1783"/>
      <c r="AB565" s="1783"/>
      <c r="AC565" s="3104"/>
      <c r="AD565" s="3104"/>
      <c r="AE565" s="3104"/>
      <c r="AF565" s="3104"/>
      <c r="AG565" s="3104"/>
      <c r="AH565" s="3104"/>
      <c r="AI565" s="3104"/>
      <c r="AJ565" s="3104"/>
      <c r="AK565" s="3104"/>
      <c r="AL565" s="3104"/>
      <c r="AM565" s="3104"/>
      <c r="AN565" s="3104"/>
      <c r="AO565" s="3104"/>
      <c r="AP565" s="3104"/>
      <c r="AQ565" s="3104"/>
      <c r="AR565" s="3104"/>
      <c r="AS565" s="3104"/>
      <c r="AT565" s="3104"/>
      <c r="AU565" s="3104"/>
      <c r="AV565" s="3104"/>
      <c r="AW565" s="1783"/>
      <c r="AX565" s="1783"/>
      <c r="AY565" s="1783"/>
      <c r="AZ565" s="1783"/>
      <c r="BA565" s="1783"/>
      <c r="BB565" s="1783"/>
      <c r="BC565" s="1783"/>
      <c r="BD565" s="1783"/>
      <c r="BE565" s="1783"/>
      <c r="BF565" s="1783"/>
      <c r="BG565" s="1783"/>
      <c r="BH565" s="1783"/>
      <c r="BI565" s="1783"/>
      <c r="BJ565" s="1783"/>
      <c r="BK565" s="1783"/>
      <c r="BL565" s="1783"/>
      <c r="BM565" s="1783"/>
      <c r="BN565" s="1783"/>
      <c r="BO565" s="1783"/>
      <c r="BP565" s="1783"/>
      <c r="BQ565" s="1783"/>
      <c r="BR565" s="1783"/>
      <c r="BS565" s="1783"/>
      <c r="BT565" s="1783"/>
      <c r="BU565" s="1783"/>
      <c r="BV565" s="1783"/>
      <c r="BW565" s="1783"/>
      <c r="BX565" s="1783"/>
    </row>
    <row r="566" spans="1:76">
      <c r="A566" s="3104"/>
      <c r="B566" s="3104"/>
      <c r="C566" s="3215"/>
      <c r="D566" s="3104"/>
      <c r="E566" s="3104"/>
      <c r="F566" s="3104"/>
      <c r="G566" s="3104"/>
      <c r="H566" s="3104"/>
      <c r="I566" s="3104"/>
      <c r="J566" s="3104"/>
      <c r="K566" s="3104"/>
      <c r="L566" s="3104"/>
      <c r="M566" s="3104"/>
      <c r="N566" s="3104"/>
      <c r="O566" s="3104"/>
      <c r="P566" s="3104"/>
      <c r="Q566" s="3104"/>
      <c r="R566" s="3104"/>
      <c r="S566" s="3104"/>
      <c r="T566" s="3215"/>
      <c r="U566" s="3104"/>
      <c r="V566" s="3104"/>
      <c r="W566" s="3104"/>
      <c r="X566" s="3104"/>
      <c r="Y566" s="1783"/>
      <c r="Z566" s="1783"/>
      <c r="AA566" s="1783"/>
      <c r="AB566" s="1783"/>
      <c r="AC566" s="3104"/>
      <c r="AD566" s="3104"/>
      <c r="AE566" s="3104"/>
      <c r="AF566" s="3104"/>
      <c r="AG566" s="3104"/>
      <c r="AH566" s="3104"/>
      <c r="AI566" s="3104"/>
      <c r="AJ566" s="3104"/>
      <c r="AK566" s="3104"/>
      <c r="AL566" s="3104"/>
      <c r="AM566" s="3104"/>
      <c r="AN566" s="3104"/>
      <c r="AO566" s="3104"/>
      <c r="AP566" s="3104"/>
      <c r="AQ566" s="3104"/>
      <c r="AR566" s="3104"/>
      <c r="AS566" s="3104"/>
      <c r="AT566" s="3104"/>
      <c r="AU566" s="3104"/>
      <c r="AV566" s="3104"/>
      <c r="AW566" s="1783"/>
      <c r="AX566" s="1783"/>
      <c r="AY566" s="1783"/>
      <c r="AZ566" s="1783"/>
      <c r="BA566" s="1783"/>
      <c r="BB566" s="1783"/>
      <c r="BC566" s="1783"/>
      <c r="BD566" s="1783"/>
      <c r="BE566" s="1783"/>
      <c r="BF566" s="1783"/>
      <c r="BG566" s="1783"/>
      <c r="BH566" s="1783"/>
      <c r="BI566" s="1783"/>
      <c r="BJ566" s="1783"/>
      <c r="BK566" s="1783"/>
      <c r="BL566" s="1783"/>
      <c r="BM566" s="1783"/>
      <c r="BN566" s="1783"/>
      <c r="BO566" s="1783"/>
      <c r="BP566" s="1783"/>
      <c r="BQ566" s="1783"/>
      <c r="BR566" s="1783"/>
      <c r="BS566" s="1783"/>
      <c r="BT566" s="1783"/>
      <c r="BU566" s="1783"/>
      <c r="BV566" s="1783"/>
      <c r="BW566" s="1783"/>
      <c r="BX566" s="1783"/>
    </row>
    <row r="567" spans="1:76">
      <c r="A567" s="3104"/>
      <c r="B567" s="3104"/>
      <c r="C567" s="3215"/>
      <c r="D567" s="3104"/>
      <c r="E567" s="3104"/>
      <c r="F567" s="3104"/>
      <c r="G567" s="3104"/>
      <c r="H567" s="3104"/>
      <c r="I567" s="3104"/>
      <c r="J567" s="3104"/>
      <c r="K567" s="3104"/>
      <c r="L567" s="3104"/>
      <c r="M567" s="3104"/>
      <c r="N567" s="3104"/>
      <c r="O567" s="3104"/>
      <c r="P567" s="3104"/>
      <c r="Q567" s="3104"/>
      <c r="R567" s="3104"/>
      <c r="S567" s="3104"/>
      <c r="T567" s="3215"/>
      <c r="U567" s="3104"/>
      <c r="V567" s="3104"/>
      <c r="W567" s="3104"/>
      <c r="X567" s="3104"/>
      <c r="Y567" s="1783"/>
      <c r="Z567" s="1783"/>
      <c r="AA567" s="1783"/>
      <c r="AB567" s="1783"/>
      <c r="AC567" s="3104"/>
      <c r="AD567" s="3104"/>
      <c r="AE567" s="3104"/>
      <c r="AF567" s="3104"/>
      <c r="AG567" s="3104"/>
      <c r="AH567" s="3104"/>
      <c r="AI567" s="3104"/>
      <c r="AJ567" s="3104"/>
      <c r="AK567" s="3104"/>
      <c r="AL567" s="3104"/>
      <c r="AM567" s="3104"/>
      <c r="AN567" s="3104"/>
      <c r="AO567" s="3104"/>
      <c r="AP567" s="3104"/>
      <c r="AQ567" s="3104"/>
      <c r="AR567" s="3104"/>
      <c r="AS567" s="3104"/>
      <c r="AT567" s="3104"/>
      <c r="AU567" s="3104"/>
      <c r="AV567" s="3104"/>
      <c r="AW567" s="1783"/>
      <c r="AX567" s="1783"/>
      <c r="AY567" s="1783"/>
      <c r="AZ567" s="1783"/>
      <c r="BA567" s="1783"/>
      <c r="BB567" s="1783"/>
      <c r="BC567" s="1783"/>
      <c r="BD567" s="1783"/>
      <c r="BE567" s="1783"/>
      <c r="BF567" s="1783"/>
      <c r="BG567" s="1783"/>
      <c r="BH567" s="1783"/>
      <c r="BI567" s="1783"/>
      <c r="BJ567" s="1783"/>
      <c r="BK567" s="1783"/>
      <c r="BL567" s="1783"/>
      <c r="BM567" s="1783"/>
      <c r="BN567" s="1783"/>
      <c r="BO567" s="1783"/>
      <c r="BP567" s="1783"/>
      <c r="BQ567" s="1783"/>
      <c r="BR567" s="1783"/>
      <c r="BS567" s="1783"/>
      <c r="BT567" s="1783"/>
      <c r="BU567" s="1783"/>
      <c r="BV567" s="1783"/>
      <c r="BW567" s="1783"/>
      <c r="BX567" s="1783"/>
    </row>
    <row r="568" spans="1:76">
      <c r="A568" s="3104"/>
      <c r="B568" s="3104"/>
      <c r="C568" s="3215"/>
      <c r="D568" s="3104"/>
      <c r="E568" s="3104"/>
      <c r="F568" s="3104"/>
      <c r="G568" s="3104"/>
      <c r="H568" s="3104"/>
      <c r="I568" s="3104"/>
      <c r="J568" s="3104"/>
      <c r="K568" s="3104"/>
      <c r="L568" s="3104"/>
      <c r="M568" s="3104"/>
      <c r="N568" s="3104"/>
      <c r="O568" s="3104"/>
      <c r="P568" s="3104"/>
      <c r="Q568" s="3104"/>
      <c r="R568" s="3104"/>
      <c r="S568" s="3104"/>
      <c r="T568" s="3215"/>
      <c r="U568" s="3104"/>
      <c r="V568" s="3104"/>
      <c r="W568" s="3104"/>
      <c r="X568" s="3104"/>
      <c r="Y568" s="1783"/>
      <c r="Z568" s="1783"/>
      <c r="AA568" s="1783"/>
      <c r="AB568" s="1783"/>
      <c r="AC568" s="3104"/>
      <c r="AD568" s="3104"/>
      <c r="AE568" s="3104"/>
      <c r="AF568" s="3104"/>
      <c r="AG568" s="3104"/>
      <c r="AH568" s="3104"/>
      <c r="AI568" s="3104"/>
      <c r="AJ568" s="3104"/>
      <c r="AK568" s="3104"/>
      <c r="AL568" s="3104"/>
      <c r="AM568" s="3104"/>
      <c r="AN568" s="3104"/>
      <c r="AO568" s="3104"/>
      <c r="AP568" s="3104"/>
      <c r="AQ568" s="3104"/>
      <c r="AR568" s="3104"/>
      <c r="AS568" s="3104"/>
      <c r="AT568" s="3104"/>
      <c r="AU568" s="3104"/>
      <c r="AV568" s="3104"/>
      <c r="AW568" s="1783"/>
      <c r="AX568" s="1783"/>
      <c r="AY568" s="1783"/>
      <c r="AZ568" s="1783"/>
      <c r="BA568" s="1783"/>
      <c r="BB568" s="1783"/>
      <c r="BC568" s="1783"/>
      <c r="BD568" s="1783"/>
      <c r="BE568" s="1783"/>
      <c r="BF568" s="1783"/>
      <c r="BG568" s="1783"/>
      <c r="BH568" s="1783"/>
      <c r="BI568" s="1783"/>
      <c r="BJ568" s="1783"/>
      <c r="BK568" s="1783"/>
      <c r="BL568" s="1783"/>
      <c r="BM568" s="1783"/>
      <c r="BN568" s="1783"/>
      <c r="BO568" s="1783"/>
      <c r="BP568" s="1783"/>
      <c r="BQ568" s="1783"/>
      <c r="BR568" s="1783"/>
      <c r="BS568" s="1783"/>
      <c r="BT568" s="1783"/>
      <c r="BU568" s="1783"/>
      <c r="BV568" s="1783"/>
      <c r="BW568" s="1783"/>
      <c r="BX568" s="1783"/>
    </row>
    <row r="569" spans="1:76">
      <c r="A569" s="3104"/>
      <c r="B569" s="3104"/>
      <c r="C569" s="3215"/>
      <c r="D569" s="3104"/>
      <c r="E569" s="3104"/>
      <c r="F569" s="3104"/>
      <c r="G569" s="3104"/>
      <c r="H569" s="3104"/>
      <c r="I569" s="3104"/>
      <c r="J569" s="3104"/>
      <c r="K569" s="3104"/>
      <c r="L569" s="3104"/>
      <c r="M569" s="3104"/>
      <c r="N569" s="3104"/>
      <c r="O569" s="3104"/>
      <c r="P569" s="3104"/>
      <c r="Q569" s="3104"/>
      <c r="R569" s="3104"/>
      <c r="S569" s="3104"/>
      <c r="T569" s="3215"/>
      <c r="U569" s="3104"/>
      <c r="V569" s="3104"/>
      <c r="W569" s="3104"/>
      <c r="X569" s="3104"/>
      <c r="Y569" s="1783"/>
      <c r="Z569" s="1783"/>
      <c r="AA569" s="1783"/>
      <c r="AB569" s="1783"/>
      <c r="AC569" s="3104"/>
      <c r="AD569" s="3104"/>
      <c r="AE569" s="3104"/>
      <c r="AF569" s="3104"/>
      <c r="AG569" s="3104"/>
      <c r="AH569" s="3104"/>
      <c r="AI569" s="3104"/>
      <c r="AJ569" s="3104"/>
      <c r="AK569" s="3104"/>
      <c r="AL569" s="3104"/>
      <c r="AM569" s="3104"/>
      <c r="AN569" s="3104"/>
      <c r="AO569" s="3104"/>
      <c r="AP569" s="3104"/>
      <c r="AQ569" s="3104"/>
      <c r="AR569" s="3104"/>
      <c r="AS569" s="3104"/>
      <c r="AT569" s="3104"/>
      <c r="AU569" s="3104"/>
      <c r="AV569" s="3104"/>
      <c r="AW569" s="1783"/>
      <c r="AX569" s="1783"/>
      <c r="AY569" s="1783"/>
      <c r="AZ569" s="1783"/>
      <c r="BA569" s="1783"/>
      <c r="BB569" s="1783"/>
      <c r="BC569" s="1783"/>
      <c r="BD569" s="1783"/>
      <c r="BE569" s="1783"/>
      <c r="BF569" s="1783"/>
      <c r="BG569" s="1783"/>
      <c r="BH569" s="1783"/>
      <c r="BI569" s="1783"/>
      <c r="BJ569" s="1783"/>
      <c r="BK569" s="1783"/>
      <c r="BL569" s="1783"/>
      <c r="BM569" s="1783"/>
      <c r="BN569" s="1783"/>
      <c r="BO569" s="1783"/>
      <c r="BP569" s="1783"/>
      <c r="BQ569" s="1783"/>
      <c r="BR569" s="1783"/>
      <c r="BS569" s="1783"/>
      <c r="BT569" s="1783"/>
      <c r="BU569" s="1783"/>
      <c r="BV569" s="1783"/>
      <c r="BW569" s="1783"/>
      <c r="BX569" s="1783"/>
    </row>
    <row r="570" spans="1:76">
      <c r="A570" s="3104"/>
      <c r="B570" s="3104"/>
      <c r="C570" s="3215"/>
      <c r="D570" s="3104"/>
      <c r="E570" s="3104"/>
      <c r="F570" s="3104"/>
      <c r="G570" s="3104"/>
      <c r="H570" s="3104"/>
      <c r="I570" s="3104"/>
      <c r="J570" s="3104"/>
      <c r="K570" s="3104"/>
      <c r="L570" s="3104"/>
      <c r="M570" s="3104"/>
      <c r="N570" s="3104"/>
      <c r="O570" s="3104"/>
      <c r="P570" s="3104"/>
      <c r="Q570" s="3104"/>
      <c r="R570" s="3104"/>
      <c r="S570" s="3104"/>
      <c r="T570" s="3215"/>
      <c r="U570" s="3104"/>
      <c r="V570" s="3104"/>
      <c r="W570" s="3104"/>
      <c r="X570" s="3104"/>
      <c r="Y570" s="1783"/>
      <c r="Z570" s="1783"/>
      <c r="AA570" s="1783"/>
      <c r="AB570" s="1783"/>
      <c r="AC570" s="3104"/>
      <c r="AD570" s="3104"/>
      <c r="AE570" s="3104"/>
      <c r="AF570" s="3104"/>
      <c r="AG570" s="3104"/>
      <c r="AH570" s="3104"/>
      <c r="AI570" s="3104"/>
      <c r="AJ570" s="3104"/>
      <c r="AK570" s="3104"/>
      <c r="AL570" s="3104"/>
      <c r="AM570" s="3104"/>
      <c r="AN570" s="3104"/>
      <c r="AO570" s="3104"/>
      <c r="AP570" s="3104"/>
      <c r="AQ570" s="3104"/>
      <c r="AR570" s="3104"/>
      <c r="AS570" s="3104"/>
      <c r="AT570" s="3104"/>
      <c r="AU570" s="3104"/>
      <c r="AV570" s="3104"/>
      <c r="AW570" s="1783"/>
      <c r="AX570" s="1783"/>
      <c r="AY570" s="1783"/>
      <c r="AZ570" s="1783"/>
      <c r="BA570" s="1783"/>
      <c r="BB570" s="1783"/>
      <c r="BC570" s="1783"/>
      <c r="BD570" s="1783"/>
      <c r="BE570" s="1783"/>
      <c r="BF570" s="1783"/>
      <c r="BG570" s="1783"/>
      <c r="BH570" s="1783"/>
      <c r="BI570" s="1783"/>
      <c r="BJ570" s="1783"/>
      <c r="BK570" s="1783"/>
      <c r="BL570" s="1783"/>
      <c r="BM570" s="1783"/>
      <c r="BN570" s="1783"/>
      <c r="BO570" s="1783"/>
      <c r="BP570" s="1783"/>
      <c r="BQ570" s="1783"/>
      <c r="BR570" s="1783"/>
      <c r="BS570" s="1783"/>
      <c r="BT570" s="1783"/>
      <c r="BU570" s="1783"/>
      <c r="BV570" s="1783"/>
      <c r="BW570" s="1783"/>
      <c r="BX570" s="1783"/>
    </row>
    <row r="571" spans="1:76">
      <c r="A571" s="3104"/>
      <c r="B571" s="3104"/>
      <c r="C571" s="3215"/>
      <c r="D571" s="3104"/>
      <c r="E571" s="3104"/>
      <c r="F571" s="3104"/>
      <c r="G571" s="3104"/>
      <c r="H571" s="3104"/>
      <c r="I571" s="3104"/>
      <c r="J571" s="3104"/>
      <c r="K571" s="3104"/>
      <c r="L571" s="3104"/>
      <c r="M571" s="3104"/>
      <c r="N571" s="3104"/>
      <c r="O571" s="3104"/>
      <c r="P571" s="3104"/>
      <c r="Q571" s="3104"/>
      <c r="R571" s="3104"/>
      <c r="S571" s="3104"/>
      <c r="T571" s="3215"/>
      <c r="U571" s="3104"/>
      <c r="V571" s="3104"/>
      <c r="W571" s="3104"/>
      <c r="X571" s="3104"/>
      <c r="Y571" s="1783"/>
      <c r="Z571" s="1783"/>
      <c r="AA571" s="1783"/>
      <c r="AB571" s="1783"/>
      <c r="AC571" s="3104"/>
      <c r="AD571" s="3104"/>
      <c r="AE571" s="3104"/>
      <c r="AF571" s="3104"/>
      <c r="AG571" s="3104"/>
      <c r="AH571" s="3104"/>
      <c r="AI571" s="3104"/>
      <c r="AJ571" s="3104"/>
      <c r="AK571" s="3104"/>
      <c r="AL571" s="3104"/>
      <c r="AM571" s="3104"/>
      <c r="AN571" s="3104"/>
      <c r="AO571" s="3104"/>
      <c r="AP571" s="3104"/>
      <c r="AQ571" s="3104"/>
      <c r="AR571" s="3104"/>
      <c r="AS571" s="3104"/>
      <c r="AT571" s="3104"/>
      <c r="AU571" s="3104"/>
      <c r="AV571" s="3104"/>
      <c r="AW571" s="1783"/>
      <c r="AX571" s="1783"/>
      <c r="AY571" s="1783"/>
      <c r="AZ571" s="1783"/>
      <c r="BA571" s="1783"/>
      <c r="BB571" s="1783"/>
      <c r="BC571" s="1783"/>
      <c r="BD571" s="1783"/>
      <c r="BE571" s="1783"/>
      <c r="BF571" s="1783"/>
      <c r="BG571" s="1783"/>
      <c r="BH571" s="1783"/>
      <c r="BI571" s="1783"/>
      <c r="BJ571" s="1783"/>
      <c r="BK571" s="1783"/>
      <c r="BL571" s="1783"/>
      <c r="BM571" s="1783"/>
      <c r="BN571" s="1783"/>
      <c r="BO571" s="1783"/>
      <c r="BP571" s="1783"/>
      <c r="BQ571" s="1783"/>
      <c r="BR571" s="1783"/>
      <c r="BS571" s="1783"/>
      <c r="BT571" s="1783"/>
      <c r="BU571" s="1783"/>
      <c r="BV571" s="1783"/>
      <c r="BW571" s="1783"/>
      <c r="BX571" s="1783"/>
    </row>
    <row r="572" spans="1:76">
      <c r="A572" s="3104"/>
      <c r="B572" s="3104"/>
      <c r="C572" s="3215"/>
      <c r="D572" s="3104"/>
      <c r="E572" s="3104"/>
      <c r="F572" s="3104"/>
      <c r="G572" s="3104"/>
      <c r="H572" s="3104"/>
      <c r="I572" s="3104"/>
      <c r="J572" s="3104"/>
      <c r="K572" s="3104"/>
      <c r="L572" s="3104"/>
      <c r="M572" s="3104"/>
      <c r="N572" s="3104"/>
      <c r="O572" s="3104"/>
      <c r="P572" s="3104"/>
      <c r="Q572" s="3104"/>
      <c r="R572" s="3104"/>
      <c r="S572" s="3104"/>
      <c r="T572" s="3215"/>
      <c r="U572" s="3104"/>
      <c r="V572" s="3104"/>
      <c r="W572" s="3104"/>
      <c r="X572" s="3104"/>
      <c r="Y572" s="1783"/>
      <c r="Z572" s="1783"/>
      <c r="AA572" s="1783"/>
      <c r="AB572" s="1783"/>
      <c r="AC572" s="3104"/>
      <c r="AD572" s="3104"/>
      <c r="AE572" s="3104"/>
      <c r="AF572" s="3104"/>
      <c r="AG572" s="3104"/>
      <c r="AH572" s="3104"/>
      <c r="AI572" s="3104"/>
      <c r="AJ572" s="3104"/>
      <c r="AK572" s="3104"/>
      <c r="AL572" s="3104"/>
      <c r="AM572" s="3104"/>
      <c r="AN572" s="3104"/>
      <c r="AO572" s="3104"/>
      <c r="AP572" s="3104"/>
      <c r="AQ572" s="3104"/>
      <c r="AR572" s="3104"/>
      <c r="AS572" s="3104"/>
      <c r="AT572" s="3104"/>
      <c r="AU572" s="3104"/>
      <c r="AV572" s="3104"/>
      <c r="AW572" s="1783"/>
      <c r="AX572" s="1783"/>
      <c r="AY572" s="1783"/>
      <c r="AZ572" s="1783"/>
      <c r="BA572" s="1783"/>
      <c r="BB572" s="1783"/>
      <c r="BC572" s="1783"/>
      <c r="BD572" s="1783"/>
      <c r="BE572" s="1783"/>
      <c r="BF572" s="1783"/>
      <c r="BG572" s="1783"/>
      <c r="BH572" s="1783"/>
      <c r="BI572" s="1783"/>
      <c r="BJ572" s="1783"/>
      <c r="BK572" s="1783"/>
      <c r="BL572" s="1783"/>
      <c r="BM572" s="1783"/>
      <c r="BN572" s="1783"/>
      <c r="BO572" s="1783"/>
      <c r="BP572" s="1783"/>
      <c r="BQ572" s="1783"/>
      <c r="BR572" s="1783"/>
      <c r="BS572" s="1783"/>
      <c r="BT572" s="1783"/>
      <c r="BU572" s="1783"/>
      <c r="BV572" s="1783"/>
      <c r="BW572" s="1783"/>
      <c r="BX572" s="1783"/>
    </row>
    <row r="573" spans="1:76">
      <c r="A573" s="3104"/>
      <c r="B573" s="3104"/>
      <c r="C573" s="3215"/>
      <c r="D573" s="3104"/>
      <c r="E573" s="3104"/>
      <c r="F573" s="3104"/>
      <c r="G573" s="3104"/>
      <c r="H573" s="3104"/>
      <c r="I573" s="3104"/>
      <c r="J573" s="3104"/>
      <c r="K573" s="3104"/>
      <c r="L573" s="3104"/>
      <c r="M573" s="3104"/>
      <c r="N573" s="3104"/>
      <c r="O573" s="3104"/>
      <c r="P573" s="3104"/>
      <c r="Q573" s="3104"/>
      <c r="R573" s="3104"/>
      <c r="S573" s="3104"/>
      <c r="T573" s="3215"/>
      <c r="U573" s="3104"/>
      <c r="V573" s="3104"/>
      <c r="W573" s="3104"/>
      <c r="X573" s="3104"/>
      <c r="Y573" s="1783"/>
      <c r="Z573" s="1783"/>
      <c r="AA573" s="1783"/>
      <c r="AB573" s="1783"/>
      <c r="AC573" s="3104"/>
      <c r="AD573" s="3104"/>
      <c r="AE573" s="3104"/>
      <c r="AF573" s="3104"/>
      <c r="AG573" s="3104"/>
      <c r="AH573" s="3104"/>
      <c r="AI573" s="3104"/>
      <c r="AJ573" s="3104"/>
      <c r="AK573" s="3104"/>
      <c r="AL573" s="3104"/>
      <c r="AM573" s="3104"/>
      <c r="AN573" s="3104"/>
      <c r="AO573" s="3104"/>
      <c r="AP573" s="3104"/>
      <c r="AQ573" s="3104"/>
      <c r="AR573" s="3104"/>
      <c r="AS573" s="3104"/>
      <c r="AT573" s="3104"/>
      <c r="AU573" s="3104"/>
      <c r="AV573" s="3104"/>
      <c r="AW573" s="1783"/>
      <c r="AX573" s="1783"/>
      <c r="AY573" s="1783"/>
      <c r="AZ573" s="1783"/>
      <c r="BA573" s="1783"/>
      <c r="BB573" s="1783"/>
      <c r="BC573" s="1783"/>
      <c r="BD573" s="1783"/>
      <c r="BE573" s="1783"/>
      <c r="BF573" s="1783"/>
      <c r="BG573" s="1783"/>
      <c r="BH573" s="1783"/>
      <c r="BI573" s="1783"/>
      <c r="BJ573" s="1783"/>
      <c r="BK573" s="1783"/>
      <c r="BL573" s="1783"/>
      <c r="BM573" s="1783"/>
      <c r="BN573" s="1783"/>
      <c r="BO573" s="1783"/>
      <c r="BP573" s="1783"/>
      <c r="BQ573" s="1783"/>
      <c r="BR573" s="1783"/>
      <c r="BS573" s="1783"/>
      <c r="BT573" s="1783"/>
      <c r="BU573" s="1783"/>
      <c r="BV573" s="1783"/>
      <c r="BW573" s="1783"/>
      <c r="BX573" s="1783"/>
    </row>
    <row r="574" spans="1:76">
      <c r="A574" s="3104"/>
      <c r="B574" s="3104"/>
      <c r="C574" s="3215"/>
      <c r="D574" s="3104"/>
      <c r="E574" s="3104"/>
      <c r="F574" s="3104"/>
      <c r="G574" s="3104"/>
      <c r="H574" s="3104"/>
      <c r="I574" s="3104"/>
      <c r="J574" s="3104"/>
      <c r="K574" s="3104"/>
      <c r="L574" s="3104"/>
      <c r="M574" s="3104"/>
      <c r="N574" s="3104"/>
      <c r="O574" s="3104"/>
      <c r="P574" s="3104"/>
      <c r="Q574" s="3104"/>
      <c r="R574" s="3104"/>
      <c r="S574" s="3104"/>
      <c r="T574" s="3215"/>
      <c r="U574" s="3104"/>
      <c r="V574" s="3104"/>
      <c r="W574" s="3104"/>
      <c r="X574" s="3104"/>
      <c r="Y574" s="1783"/>
      <c r="Z574" s="1783"/>
      <c r="AA574" s="1783"/>
      <c r="AB574" s="1783"/>
      <c r="AC574" s="3104"/>
      <c r="AD574" s="3104"/>
      <c r="AE574" s="3104"/>
      <c r="AF574" s="3104"/>
      <c r="AG574" s="3104"/>
      <c r="AH574" s="3104"/>
      <c r="AI574" s="3104"/>
      <c r="AJ574" s="3104"/>
      <c r="AK574" s="3104"/>
      <c r="AL574" s="3104"/>
      <c r="AM574" s="3104"/>
      <c r="AN574" s="3104"/>
      <c r="AO574" s="3104"/>
      <c r="AP574" s="3104"/>
      <c r="AQ574" s="3104"/>
      <c r="AR574" s="3104"/>
      <c r="AS574" s="3104"/>
      <c r="AT574" s="3104"/>
      <c r="AU574" s="3104"/>
      <c r="AV574" s="3104"/>
      <c r="AW574" s="1783"/>
      <c r="AX574" s="1783"/>
      <c r="AY574" s="1783"/>
      <c r="AZ574" s="1783"/>
      <c r="BA574" s="1783"/>
      <c r="BB574" s="1783"/>
      <c r="BC574" s="1783"/>
      <c r="BD574" s="1783"/>
      <c r="BE574" s="1783"/>
      <c r="BF574" s="1783"/>
      <c r="BG574" s="1783"/>
      <c r="BH574" s="1783"/>
      <c r="BI574" s="1783"/>
      <c r="BJ574" s="1783"/>
      <c r="BK574" s="1783"/>
      <c r="BL574" s="1783"/>
      <c r="BM574" s="1783"/>
      <c r="BN574" s="1783"/>
      <c r="BO574" s="1783"/>
      <c r="BP574" s="1783"/>
      <c r="BQ574" s="1783"/>
      <c r="BR574" s="1783"/>
      <c r="BS574" s="1783"/>
      <c r="BT574" s="1783"/>
      <c r="BU574" s="1783"/>
      <c r="BV574" s="1783"/>
      <c r="BW574" s="1783"/>
      <c r="BX574" s="1783"/>
    </row>
    <row r="575" spans="1:76">
      <c r="A575" s="3104"/>
      <c r="B575" s="3104"/>
      <c r="C575" s="3215"/>
      <c r="D575" s="3104"/>
      <c r="E575" s="3104"/>
      <c r="F575" s="3104"/>
      <c r="G575" s="3104"/>
      <c r="H575" s="3104"/>
      <c r="I575" s="3104"/>
      <c r="J575" s="3104"/>
      <c r="K575" s="3104"/>
      <c r="L575" s="3104"/>
      <c r="M575" s="3104"/>
      <c r="N575" s="3104"/>
      <c r="O575" s="3104"/>
      <c r="P575" s="3104"/>
      <c r="Q575" s="3104"/>
      <c r="R575" s="3104"/>
      <c r="S575" s="3104"/>
      <c r="T575" s="3215"/>
      <c r="U575" s="3104"/>
      <c r="V575" s="3104"/>
      <c r="W575" s="3104"/>
      <c r="X575" s="3104"/>
      <c r="Y575" s="1783"/>
      <c r="Z575" s="1783"/>
      <c r="AA575" s="1783"/>
      <c r="AB575" s="1783"/>
      <c r="AC575" s="3104"/>
      <c r="AD575" s="3104"/>
      <c r="AE575" s="3104"/>
      <c r="AF575" s="3104"/>
      <c r="AG575" s="3104"/>
      <c r="AH575" s="3104"/>
      <c r="AI575" s="3104"/>
      <c r="AJ575" s="3104"/>
      <c r="AK575" s="3104"/>
      <c r="AL575" s="3104"/>
      <c r="AM575" s="3104"/>
      <c r="AN575" s="3104"/>
      <c r="AO575" s="3104"/>
      <c r="AP575" s="3104"/>
      <c r="AQ575" s="3104"/>
      <c r="AR575" s="3104"/>
      <c r="AS575" s="3104"/>
      <c r="AT575" s="3104"/>
      <c r="AU575" s="3104"/>
      <c r="AV575" s="3104"/>
      <c r="AW575" s="1783"/>
      <c r="AX575" s="1783"/>
      <c r="AY575" s="1783"/>
      <c r="AZ575" s="1783"/>
      <c r="BA575" s="1783"/>
      <c r="BB575" s="1783"/>
      <c r="BC575" s="1783"/>
      <c r="BD575" s="1783"/>
      <c r="BE575" s="1783"/>
      <c r="BF575" s="1783"/>
      <c r="BG575" s="1783"/>
      <c r="BH575" s="1783"/>
      <c r="BI575" s="1783"/>
      <c r="BJ575" s="1783"/>
      <c r="BK575" s="1783"/>
      <c r="BL575" s="1783"/>
      <c r="BM575" s="1783"/>
      <c r="BN575" s="1783"/>
      <c r="BO575" s="1783"/>
      <c r="BP575" s="1783"/>
      <c r="BQ575" s="1783"/>
      <c r="BR575" s="1783"/>
      <c r="BS575" s="1783"/>
      <c r="BT575" s="1783"/>
      <c r="BU575" s="1783"/>
      <c r="BV575" s="1783"/>
      <c r="BW575" s="1783"/>
      <c r="BX575" s="1783"/>
    </row>
    <row r="576" spans="1:76">
      <c r="A576" s="3104"/>
      <c r="B576" s="3104"/>
      <c r="C576" s="3215"/>
      <c r="D576" s="3104"/>
      <c r="E576" s="3104"/>
      <c r="F576" s="3104"/>
      <c r="G576" s="3104"/>
      <c r="H576" s="3104"/>
      <c r="I576" s="3104"/>
      <c r="J576" s="3104"/>
      <c r="K576" s="3104"/>
      <c r="L576" s="3104"/>
      <c r="M576" s="3104"/>
      <c r="N576" s="3104"/>
      <c r="O576" s="3104"/>
      <c r="P576" s="3104"/>
      <c r="Q576" s="3104"/>
      <c r="R576" s="3104"/>
      <c r="S576" s="3104"/>
      <c r="T576" s="3215"/>
      <c r="U576" s="3104"/>
      <c r="V576" s="3104"/>
      <c r="W576" s="3104"/>
      <c r="X576" s="3104"/>
      <c r="Y576" s="1783"/>
      <c r="Z576" s="1783"/>
      <c r="AA576" s="1783"/>
      <c r="AB576" s="1783"/>
      <c r="AC576" s="3104"/>
      <c r="AD576" s="3104"/>
      <c r="AE576" s="3104"/>
      <c r="AF576" s="3104"/>
      <c r="AG576" s="3104"/>
      <c r="AH576" s="3104"/>
      <c r="AI576" s="3104"/>
      <c r="AJ576" s="3104"/>
      <c r="AK576" s="3104"/>
      <c r="AL576" s="3104"/>
      <c r="AM576" s="3104"/>
      <c r="AN576" s="3104"/>
      <c r="AO576" s="3104"/>
      <c r="AP576" s="3104"/>
      <c r="AQ576" s="3104"/>
      <c r="AR576" s="3104"/>
      <c r="AS576" s="3104"/>
      <c r="AT576" s="3104"/>
      <c r="AU576" s="3104"/>
      <c r="AV576" s="3104"/>
      <c r="AW576" s="1783"/>
      <c r="AX576" s="1783"/>
      <c r="AY576" s="1783"/>
      <c r="AZ576" s="1783"/>
      <c r="BA576" s="1783"/>
      <c r="BB576" s="1783"/>
      <c r="BC576" s="1783"/>
      <c r="BD576" s="1783"/>
      <c r="BE576" s="1783"/>
      <c r="BF576" s="1783"/>
      <c r="BG576" s="1783"/>
      <c r="BH576" s="1783"/>
      <c r="BI576" s="1783"/>
      <c r="BJ576" s="1783"/>
      <c r="BK576" s="1783"/>
      <c r="BL576" s="1783"/>
      <c r="BM576" s="1783"/>
      <c r="BN576" s="1783"/>
      <c r="BO576" s="1783"/>
      <c r="BP576" s="1783"/>
      <c r="BQ576" s="1783"/>
      <c r="BR576" s="1783"/>
      <c r="BS576" s="1783"/>
      <c r="BT576" s="1783"/>
      <c r="BU576" s="1783"/>
      <c r="BV576" s="1783"/>
      <c r="BW576" s="1783"/>
      <c r="BX576" s="1783"/>
    </row>
    <row r="577" spans="1:76">
      <c r="A577" s="3104"/>
      <c r="B577" s="3104"/>
      <c r="C577" s="3215"/>
      <c r="D577" s="3104"/>
      <c r="E577" s="3104"/>
      <c r="F577" s="3104"/>
      <c r="G577" s="3104"/>
      <c r="H577" s="3104"/>
      <c r="I577" s="3104"/>
      <c r="J577" s="3104"/>
      <c r="K577" s="3104"/>
      <c r="L577" s="3104"/>
      <c r="M577" s="3104"/>
      <c r="N577" s="3104"/>
      <c r="O577" s="3104"/>
      <c r="P577" s="3104"/>
      <c r="Q577" s="3104"/>
      <c r="R577" s="3104"/>
      <c r="S577" s="3104"/>
      <c r="T577" s="3215"/>
      <c r="U577" s="3104"/>
      <c r="V577" s="3104"/>
      <c r="W577" s="3104"/>
      <c r="X577" s="3104"/>
      <c r="Y577" s="1783"/>
      <c r="Z577" s="1783"/>
      <c r="AA577" s="1783"/>
      <c r="AB577" s="1783"/>
      <c r="AC577" s="3104"/>
      <c r="AD577" s="3104"/>
      <c r="AE577" s="3104"/>
      <c r="AF577" s="3104"/>
      <c r="AG577" s="3104"/>
      <c r="AH577" s="3104"/>
      <c r="AI577" s="3104"/>
      <c r="AJ577" s="3104"/>
      <c r="AK577" s="3104"/>
      <c r="AL577" s="3104"/>
      <c r="AM577" s="3104"/>
      <c r="AN577" s="3104"/>
      <c r="AO577" s="3104"/>
      <c r="AP577" s="3104"/>
      <c r="AQ577" s="3104"/>
      <c r="AR577" s="3104"/>
      <c r="AS577" s="3104"/>
      <c r="AT577" s="3104"/>
      <c r="AU577" s="3104"/>
      <c r="AV577" s="3104"/>
      <c r="AW577" s="1783"/>
      <c r="AX577" s="1783"/>
      <c r="AY577" s="1783"/>
      <c r="AZ577" s="1783"/>
      <c r="BA577" s="1783"/>
      <c r="BB577" s="1783"/>
      <c r="BC577" s="1783"/>
      <c r="BD577" s="1783"/>
      <c r="BE577" s="1783"/>
      <c r="BF577" s="1783"/>
      <c r="BG577" s="1783"/>
      <c r="BH577" s="1783"/>
      <c r="BI577" s="1783"/>
      <c r="BJ577" s="1783"/>
      <c r="BK577" s="1783"/>
      <c r="BL577" s="1783"/>
      <c r="BM577" s="1783"/>
      <c r="BN577" s="1783"/>
      <c r="BO577" s="1783"/>
      <c r="BP577" s="1783"/>
      <c r="BQ577" s="1783"/>
      <c r="BR577" s="1783"/>
      <c r="BS577" s="1783"/>
      <c r="BT577" s="1783"/>
      <c r="BU577" s="1783"/>
      <c r="BV577" s="1783"/>
      <c r="BW577" s="1783"/>
      <c r="BX577" s="1783"/>
    </row>
    <row r="578" spans="1:76">
      <c r="A578" s="3104"/>
      <c r="B578" s="3104"/>
      <c r="C578" s="3215"/>
      <c r="D578" s="3104"/>
      <c r="E578" s="3104"/>
      <c r="F578" s="3104"/>
      <c r="G578" s="3104"/>
      <c r="H578" s="3104"/>
      <c r="I578" s="3104"/>
      <c r="J578" s="3104"/>
      <c r="K578" s="3104"/>
      <c r="L578" s="3104"/>
      <c r="M578" s="3104"/>
      <c r="N578" s="3104"/>
      <c r="O578" s="3104"/>
      <c r="P578" s="3104"/>
      <c r="Q578" s="3104"/>
      <c r="R578" s="3104"/>
      <c r="S578" s="3104"/>
      <c r="T578" s="3215"/>
      <c r="U578" s="3104"/>
      <c r="V578" s="3104"/>
      <c r="W578" s="3104"/>
      <c r="X578" s="3104"/>
      <c r="Y578" s="1783"/>
      <c r="Z578" s="1783"/>
      <c r="AA578" s="1783"/>
      <c r="AB578" s="1783"/>
      <c r="AC578" s="3104"/>
      <c r="AD578" s="3104"/>
      <c r="AE578" s="3104"/>
      <c r="AF578" s="3104"/>
      <c r="AG578" s="3104"/>
      <c r="AH578" s="3104"/>
      <c r="AI578" s="3104"/>
      <c r="AJ578" s="3104"/>
      <c r="AK578" s="3104"/>
      <c r="AL578" s="3104"/>
      <c r="AM578" s="3104"/>
      <c r="AN578" s="3104"/>
      <c r="AO578" s="3104"/>
      <c r="AP578" s="3104"/>
      <c r="AQ578" s="3104"/>
      <c r="AR578" s="3104"/>
      <c r="AS578" s="3104"/>
      <c r="AT578" s="3104"/>
      <c r="AU578" s="3104"/>
      <c r="AV578" s="3104"/>
      <c r="AW578" s="1783"/>
      <c r="AX578" s="1783"/>
      <c r="AY578" s="1783"/>
      <c r="AZ578" s="1783"/>
      <c r="BA578" s="1783"/>
      <c r="BB578" s="1783"/>
      <c r="BC578" s="1783"/>
      <c r="BD578" s="1783"/>
      <c r="BE578" s="1783"/>
      <c r="BF578" s="1783"/>
      <c r="BG578" s="1783"/>
      <c r="BH578" s="1783"/>
      <c r="BI578" s="1783"/>
      <c r="BJ578" s="1783"/>
      <c r="BK578" s="1783"/>
      <c r="BL578" s="1783"/>
      <c r="BM578" s="1783"/>
      <c r="BN578" s="1783"/>
      <c r="BO578" s="1783"/>
      <c r="BP578" s="1783"/>
      <c r="BQ578" s="1783"/>
      <c r="BR578" s="1783"/>
      <c r="BS578" s="1783"/>
      <c r="BT578" s="1783"/>
      <c r="BU578" s="1783"/>
      <c r="BV578" s="1783"/>
      <c r="BW578" s="1783"/>
      <c r="BX578" s="1783"/>
    </row>
    <row r="579" spans="1:76">
      <c r="A579" s="3104"/>
      <c r="B579" s="3104"/>
      <c r="C579" s="3215"/>
      <c r="D579" s="3104"/>
      <c r="E579" s="3104"/>
      <c r="F579" s="3104"/>
      <c r="G579" s="3104"/>
      <c r="H579" s="3104"/>
      <c r="I579" s="3104"/>
      <c r="J579" s="3104"/>
      <c r="K579" s="3104"/>
      <c r="L579" s="3104"/>
      <c r="M579" s="3104"/>
      <c r="N579" s="3104"/>
      <c r="O579" s="3104"/>
      <c r="P579" s="3104"/>
      <c r="Q579" s="3104"/>
      <c r="R579" s="3104"/>
      <c r="S579" s="3104"/>
      <c r="T579" s="3215"/>
      <c r="U579" s="3104"/>
      <c r="V579" s="3104"/>
      <c r="W579" s="3104"/>
      <c r="X579" s="3104"/>
      <c r="Y579" s="1783"/>
      <c r="Z579" s="1783"/>
      <c r="AA579" s="1783"/>
      <c r="AB579" s="1783"/>
      <c r="AC579" s="3104"/>
      <c r="AD579" s="3104"/>
      <c r="AE579" s="3104"/>
      <c r="AF579" s="3104"/>
      <c r="AG579" s="3104"/>
      <c r="AH579" s="3104"/>
      <c r="AI579" s="3104"/>
      <c r="AJ579" s="3104"/>
      <c r="AK579" s="3104"/>
      <c r="AL579" s="3104"/>
      <c r="AM579" s="3104"/>
      <c r="AN579" s="3104"/>
      <c r="AO579" s="3104"/>
      <c r="AP579" s="3104"/>
      <c r="AQ579" s="3104"/>
      <c r="AR579" s="3104"/>
      <c r="AS579" s="3104"/>
      <c r="AT579" s="3104"/>
      <c r="AU579" s="3104"/>
      <c r="AV579" s="3104"/>
      <c r="AW579" s="1783"/>
      <c r="AX579" s="1783"/>
      <c r="AY579" s="1783"/>
      <c r="AZ579" s="1783"/>
      <c r="BA579" s="1783"/>
      <c r="BB579" s="1783"/>
      <c r="BC579" s="1783"/>
      <c r="BD579" s="1783"/>
      <c r="BE579" s="1783"/>
      <c r="BF579" s="1783"/>
      <c r="BG579" s="1783"/>
      <c r="BH579" s="1783"/>
      <c r="BI579" s="1783"/>
      <c r="BJ579" s="1783"/>
      <c r="BK579" s="1783"/>
      <c r="BL579" s="1783"/>
      <c r="BM579" s="1783"/>
      <c r="BN579" s="1783"/>
      <c r="BO579" s="1783"/>
      <c r="BP579" s="1783"/>
      <c r="BQ579" s="1783"/>
      <c r="BR579" s="1783"/>
      <c r="BS579" s="1783"/>
      <c r="BT579" s="1783"/>
      <c r="BU579" s="1783"/>
      <c r="BV579" s="1783"/>
      <c r="BW579" s="1783"/>
      <c r="BX579" s="1783"/>
    </row>
    <row r="580" spans="1:76">
      <c r="A580" s="3104"/>
      <c r="B580" s="3104"/>
      <c r="C580" s="3215"/>
      <c r="D580" s="3104"/>
      <c r="E580" s="3104"/>
      <c r="F580" s="3104"/>
      <c r="G580" s="3104"/>
      <c r="H580" s="3104"/>
      <c r="I580" s="3104"/>
      <c r="J580" s="3104"/>
      <c r="K580" s="3104"/>
      <c r="L580" s="3104"/>
      <c r="M580" s="3104"/>
      <c r="N580" s="3104"/>
      <c r="O580" s="3104"/>
      <c r="P580" s="3104"/>
      <c r="Q580" s="3104"/>
      <c r="R580" s="3104"/>
      <c r="S580" s="3104"/>
      <c r="T580" s="3215"/>
      <c r="U580" s="3104"/>
      <c r="V580" s="3104"/>
      <c r="W580" s="3104"/>
      <c r="X580" s="3104"/>
      <c r="Y580" s="1783"/>
      <c r="Z580" s="1783"/>
      <c r="AA580" s="1783"/>
      <c r="AB580" s="1783"/>
      <c r="AC580" s="3104"/>
      <c r="AD580" s="3104"/>
      <c r="AE580" s="3104"/>
      <c r="AF580" s="3104"/>
      <c r="AG580" s="3104"/>
      <c r="AH580" s="3104"/>
      <c r="AI580" s="3104"/>
      <c r="AJ580" s="3104"/>
      <c r="AK580" s="3104"/>
      <c r="AL580" s="3104"/>
      <c r="AM580" s="3104"/>
      <c r="AN580" s="3104"/>
      <c r="AO580" s="3104"/>
      <c r="AP580" s="3104"/>
      <c r="AQ580" s="3104"/>
      <c r="AR580" s="3104"/>
      <c r="AS580" s="3104"/>
      <c r="AT580" s="3104"/>
      <c r="AU580" s="3104"/>
      <c r="AV580" s="3104"/>
      <c r="AW580" s="1783"/>
      <c r="AX580" s="1783"/>
      <c r="AY580" s="1783"/>
      <c r="AZ580" s="1783"/>
      <c r="BA580" s="1783"/>
      <c r="BB580" s="1783"/>
      <c r="BC580" s="1783"/>
      <c r="BD580" s="1783"/>
      <c r="BE580" s="1783"/>
      <c r="BF580" s="1783"/>
      <c r="BG580" s="1783"/>
      <c r="BH580" s="1783"/>
      <c r="BI580" s="1783"/>
      <c r="BJ580" s="1783"/>
      <c r="BK580" s="1783"/>
      <c r="BL580" s="1783"/>
      <c r="BM580" s="1783"/>
      <c r="BN580" s="1783"/>
      <c r="BO580" s="1783"/>
      <c r="BP580" s="1783"/>
      <c r="BQ580" s="1783"/>
      <c r="BR580" s="1783"/>
      <c r="BS580" s="1783"/>
      <c r="BT580" s="1783"/>
      <c r="BU580" s="1783"/>
      <c r="BV580" s="1783"/>
      <c r="BW580" s="1783"/>
      <c r="BX580" s="1783"/>
    </row>
    <row r="581" spans="1:76">
      <c r="A581" s="3104"/>
      <c r="B581" s="3104"/>
      <c r="C581" s="3215"/>
      <c r="D581" s="3104"/>
      <c r="E581" s="3104"/>
      <c r="F581" s="3104"/>
      <c r="G581" s="3104"/>
      <c r="H581" s="3104"/>
      <c r="I581" s="3104"/>
      <c r="J581" s="3104"/>
      <c r="K581" s="3104"/>
      <c r="L581" s="3104"/>
      <c r="M581" s="3104"/>
      <c r="N581" s="3104"/>
      <c r="O581" s="3104"/>
      <c r="P581" s="3104"/>
      <c r="Q581" s="3104"/>
      <c r="R581" s="3104"/>
      <c r="S581" s="3104"/>
      <c r="T581" s="3215"/>
      <c r="U581" s="3104"/>
      <c r="V581" s="3104"/>
      <c r="W581" s="3104"/>
      <c r="X581" s="3104"/>
      <c r="Y581" s="1783"/>
      <c r="Z581" s="1783"/>
      <c r="AA581" s="1783"/>
      <c r="AB581" s="1783"/>
      <c r="AC581" s="3104"/>
      <c r="AD581" s="3104"/>
      <c r="AE581" s="3104"/>
      <c r="AF581" s="3104"/>
      <c r="AG581" s="3104"/>
      <c r="AH581" s="3104"/>
      <c r="AI581" s="3104"/>
      <c r="AJ581" s="3104"/>
      <c r="AK581" s="3104"/>
      <c r="AL581" s="3104"/>
      <c r="AM581" s="3104"/>
      <c r="AN581" s="3104"/>
      <c r="AO581" s="3104"/>
      <c r="AP581" s="3104"/>
      <c r="AQ581" s="3104"/>
      <c r="AR581" s="3104"/>
      <c r="AS581" s="3104"/>
      <c r="AT581" s="3104"/>
      <c r="AU581" s="3104"/>
      <c r="AV581" s="3104"/>
      <c r="AW581" s="1783"/>
      <c r="AX581" s="1783"/>
      <c r="AY581" s="1783"/>
      <c r="AZ581" s="1783"/>
      <c r="BA581" s="1783"/>
      <c r="BB581" s="1783"/>
      <c r="BC581" s="1783"/>
      <c r="BD581" s="1783"/>
      <c r="BE581" s="1783"/>
      <c r="BF581" s="1783"/>
      <c r="BG581" s="1783"/>
      <c r="BH581" s="1783"/>
      <c r="BI581" s="1783"/>
      <c r="BJ581" s="1783"/>
      <c r="BK581" s="1783"/>
      <c r="BL581" s="1783"/>
      <c r="BM581" s="1783"/>
      <c r="BN581" s="1783"/>
      <c r="BO581" s="1783"/>
      <c r="BP581" s="1783"/>
      <c r="BQ581" s="1783"/>
      <c r="BR581" s="1783"/>
      <c r="BS581" s="1783"/>
      <c r="BT581" s="1783"/>
      <c r="BU581" s="1783"/>
      <c r="BV581" s="1783"/>
      <c r="BW581" s="1783"/>
      <c r="BX581" s="1783"/>
    </row>
    <row r="582" spans="1:76">
      <c r="A582" s="3104"/>
      <c r="B582" s="3104"/>
      <c r="C582" s="3215"/>
      <c r="D582" s="3104"/>
      <c r="E582" s="3104"/>
      <c r="F582" s="3104"/>
      <c r="G582" s="3104"/>
      <c r="H582" s="3104"/>
      <c r="I582" s="3104"/>
      <c r="J582" s="3104"/>
      <c r="K582" s="3104"/>
      <c r="L582" s="3104"/>
      <c r="M582" s="3104"/>
      <c r="N582" s="3104"/>
      <c r="O582" s="3104"/>
      <c r="P582" s="3104"/>
      <c r="Q582" s="3104"/>
      <c r="R582" s="3104"/>
      <c r="S582" s="3104"/>
      <c r="T582" s="3215"/>
      <c r="U582" s="3104"/>
      <c r="V582" s="3104"/>
      <c r="W582" s="3104"/>
      <c r="X582" s="3104"/>
      <c r="Y582" s="1783"/>
      <c r="Z582" s="1783"/>
      <c r="AA582" s="1783"/>
      <c r="AB582" s="1783"/>
      <c r="AC582" s="3104"/>
      <c r="AD582" s="3104"/>
      <c r="AE582" s="3104"/>
      <c r="AF582" s="3104"/>
      <c r="AG582" s="3104"/>
      <c r="AH582" s="3104"/>
      <c r="AI582" s="3104"/>
      <c r="AJ582" s="3104"/>
      <c r="AK582" s="3104"/>
      <c r="AL582" s="3104"/>
      <c r="AM582" s="3104"/>
      <c r="AN582" s="3104"/>
      <c r="AO582" s="3104"/>
      <c r="AP582" s="3104"/>
      <c r="AQ582" s="3104"/>
      <c r="AR582" s="3104"/>
      <c r="AS582" s="3104"/>
      <c r="AT582" s="3104"/>
      <c r="AU582" s="3104"/>
      <c r="AV582" s="3104"/>
      <c r="AW582" s="1783"/>
      <c r="AX582" s="1783"/>
      <c r="AY582" s="1783"/>
      <c r="AZ582" s="1783"/>
      <c r="BA582" s="1783"/>
      <c r="BB582" s="1783"/>
      <c r="BC582" s="1783"/>
      <c r="BD582" s="1783"/>
      <c r="BE582" s="1783"/>
      <c r="BF582" s="1783"/>
      <c r="BG582" s="1783"/>
      <c r="BH582" s="1783"/>
      <c r="BI582" s="1783"/>
      <c r="BJ582" s="1783"/>
      <c r="BK582" s="1783"/>
      <c r="BL582" s="1783"/>
      <c r="BM582" s="1783"/>
      <c r="BN582" s="1783"/>
      <c r="BO582" s="1783"/>
      <c r="BP582" s="1783"/>
      <c r="BQ582" s="1783"/>
      <c r="BR582" s="1783"/>
      <c r="BS582" s="1783"/>
      <c r="BT582" s="1783"/>
      <c r="BU582" s="1783"/>
      <c r="BV582" s="1783"/>
      <c r="BW582" s="1783"/>
      <c r="BX582" s="1783"/>
    </row>
    <row r="583" spans="1:76">
      <c r="A583" s="3104"/>
      <c r="B583" s="3104"/>
      <c r="C583" s="3215"/>
      <c r="D583" s="3104"/>
      <c r="E583" s="3104"/>
      <c r="F583" s="3104"/>
      <c r="G583" s="3104"/>
      <c r="H583" s="3104"/>
      <c r="I583" s="3104"/>
      <c r="J583" s="3104"/>
      <c r="K583" s="3104"/>
      <c r="L583" s="3104"/>
      <c r="M583" s="3104"/>
      <c r="N583" s="3104"/>
      <c r="O583" s="3104"/>
      <c r="P583" s="3104"/>
      <c r="Q583" s="3104"/>
      <c r="R583" s="3104"/>
      <c r="S583" s="3104"/>
      <c r="T583" s="3215"/>
      <c r="U583" s="3104"/>
      <c r="V583" s="3104"/>
      <c r="W583" s="3104"/>
      <c r="X583" s="3104"/>
      <c r="Y583" s="1783"/>
      <c r="Z583" s="1783"/>
      <c r="AA583" s="1783"/>
      <c r="AB583" s="1783"/>
      <c r="AC583" s="3104"/>
      <c r="AD583" s="3104"/>
      <c r="AE583" s="3104"/>
      <c r="AF583" s="3104"/>
      <c r="AG583" s="3104"/>
      <c r="AH583" s="3104"/>
      <c r="AI583" s="3104"/>
      <c r="AJ583" s="3104"/>
      <c r="AK583" s="3104"/>
      <c r="AL583" s="3104"/>
      <c r="AM583" s="3104"/>
      <c r="AN583" s="3104"/>
      <c r="AO583" s="3104"/>
      <c r="AP583" s="3104"/>
      <c r="AQ583" s="3104"/>
      <c r="AR583" s="3104"/>
      <c r="AS583" s="3104"/>
      <c r="AT583" s="3104"/>
      <c r="AU583" s="3104"/>
      <c r="AV583" s="3104"/>
      <c r="AW583" s="1783"/>
      <c r="AX583" s="1783"/>
      <c r="AY583" s="1783"/>
      <c r="AZ583" s="1783"/>
      <c r="BA583" s="1783"/>
      <c r="BB583" s="1783"/>
      <c r="BC583" s="1783"/>
      <c r="BD583" s="1783"/>
      <c r="BE583" s="1783"/>
      <c r="BF583" s="1783"/>
      <c r="BG583" s="1783"/>
      <c r="BH583" s="1783"/>
      <c r="BI583" s="1783"/>
      <c r="BJ583" s="1783"/>
      <c r="BK583" s="1783"/>
      <c r="BL583" s="1783"/>
      <c r="BM583" s="1783"/>
      <c r="BN583" s="1783"/>
      <c r="BO583" s="1783"/>
      <c r="BP583" s="1783"/>
      <c r="BQ583" s="1783"/>
      <c r="BR583" s="1783"/>
      <c r="BS583" s="1783"/>
      <c r="BT583" s="1783"/>
      <c r="BU583" s="1783"/>
      <c r="BV583" s="1783"/>
      <c r="BW583" s="1783"/>
      <c r="BX583" s="1783"/>
    </row>
    <row r="584" spans="1:76">
      <c r="A584" s="3104"/>
      <c r="B584" s="3104"/>
      <c r="C584" s="3215"/>
      <c r="D584" s="3104"/>
      <c r="E584" s="3104"/>
      <c r="F584" s="3104"/>
      <c r="G584" s="3104"/>
      <c r="H584" s="3104"/>
      <c r="I584" s="3104"/>
      <c r="J584" s="3104"/>
      <c r="K584" s="3104"/>
      <c r="L584" s="3104"/>
      <c r="M584" s="3104"/>
      <c r="N584" s="3104"/>
      <c r="O584" s="3104"/>
      <c r="P584" s="3104"/>
      <c r="Q584" s="3104"/>
      <c r="R584" s="3104"/>
      <c r="S584" s="3104"/>
      <c r="T584" s="3215"/>
      <c r="U584" s="3104"/>
      <c r="V584" s="3104"/>
      <c r="W584" s="3104"/>
      <c r="X584" s="3104"/>
      <c r="Y584" s="1783"/>
      <c r="Z584" s="1783"/>
      <c r="AA584" s="1783"/>
      <c r="AB584" s="1783"/>
      <c r="AC584" s="3104"/>
      <c r="AD584" s="3104"/>
      <c r="AE584" s="3104"/>
      <c r="AF584" s="3104"/>
      <c r="AG584" s="3104"/>
      <c r="AH584" s="3104"/>
      <c r="AI584" s="3104"/>
      <c r="AJ584" s="3104"/>
      <c r="AK584" s="3104"/>
      <c r="AL584" s="3104"/>
      <c r="AM584" s="3104"/>
      <c r="AN584" s="3104"/>
      <c r="AO584" s="3104"/>
      <c r="AP584" s="3104"/>
      <c r="AQ584" s="3104"/>
      <c r="AR584" s="3104"/>
      <c r="AS584" s="3104"/>
      <c r="AT584" s="3104"/>
      <c r="AU584" s="3104"/>
      <c r="AV584" s="3104"/>
      <c r="AW584" s="1783"/>
      <c r="AX584" s="1783"/>
      <c r="AY584" s="1783"/>
      <c r="AZ584" s="1783"/>
      <c r="BA584" s="1783"/>
      <c r="BB584" s="1783"/>
      <c r="BC584" s="1783"/>
      <c r="BD584" s="1783"/>
      <c r="BE584" s="1783"/>
      <c r="BF584" s="1783"/>
      <c r="BG584" s="1783"/>
      <c r="BH584" s="1783"/>
      <c r="BI584" s="1783"/>
      <c r="BJ584" s="1783"/>
      <c r="BK584" s="1783"/>
      <c r="BL584" s="1783"/>
      <c r="BM584" s="1783"/>
      <c r="BN584" s="1783"/>
      <c r="BO584" s="1783"/>
      <c r="BP584" s="1783"/>
      <c r="BQ584" s="1783"/>
      <c r="BR584" s="1783"/>
      <c r="BS584" s="1783"/>
      <c r="BT584" s="1783"/>
      <c r="BU584" s="1783"/>
      <c r="BV584" s="1783"/>
      <c r="BW584" s="1783"/>
      <c r="BX584" s="1783"/>
    </row>
    <row r="585" spans="1:76">
      <c r="A585" s="3104"/>
      <c r="B585" s="3104"/>
      <c r="C585" s="3215"/>
      <c r="D585" s="3104"/>
      <c r="E585" s="3104"/>
      <c r="F585" s="3104"/>
      <c r="G585" s="3104"/>
      <c r="H585" s="3104"/>
      <c r="I585" s="3104"/>
      <c r="J585" s="3104"/>
      <c r="K585" s="3104"/>
      <c r="L585" s="3104"/>
      <c r="M585" s="3104"/>
      <c r="N585" s="3104"/>
      <c r="O585" s="3104"/>
      <c r="P585" s="3104"/>
      <c r="Q585" s="3104"/>
      <c r="R585" s="3104"/>
      <c r="S585" s="3104"/>
      <c r="T585" s="3215"/>
      <c r="U585" s="3104"/>
      <c r="V585" s="3104"/>
      <c r="W585" s="3104"/>
      <c r="X585" s="3104"/>
      <c r="Y585" s="1783"/>
      <c r="Z585" s="1783"/>
      <c r="AA585" s="1783"/>
      <c r="AB585" s="1783"/>
      <c r="AC585" s="3104"/>
      <c r="AD585" s="3104"/>
      <c r="AE585" s="3104"/>
      <c r="AF585" s="3104"/>
      <c r="AG585" s="3104"/>
      <c r="AH585" s="3104"/>
      <c r="AI585" s="3104"/>
      <c r="AJ585" s="3104"/>
      <c r="AK585" s="3104"/>
      <c r="AL585" s="3104"/>
      <c r="AM585" s="3104"/>
      <c r="AN585" s="3104"/>
      <c r="AO585" s="3104"/>
      <c r="AP585" s="3104"/>
      <c r="AQ585" s="3104"/>
      <c r="AR585" s="3104"/>
      <c r="AS585" s="3104"/>
      <c r="AT585" s="3104"/>
      <c r="AU585" s="3104"/>
      <c r="AV585" s="3104"/>
      <c r="AW585" s="1783"/>
      <c r="AX585" s="1783"/>
      <c r="AY585" s="1783"/>
      <c r="AZ585" s="1783"/>
      <c r="BA585" s="1783"/>
      <c r="BB585" s="1783"/>
      <c r="BC585" s="1783"/>
      <c r="BD585" s="1783"/>
      <c r="BE585" s="1783"/>
      <c r="BF585" s="1783"/>
      <c r="BG585" s="1783"/>
      <c r="BH585" s="1783"/>
      <c r="BI585" s="1783"/>
      <c r="BJ585" s="1783"/>
      <c r="BK585" s="1783"/>
      <c r="BL585" s="1783"/>
      <c r="BM585" s="1783"/>
      <c r="BN585" s="1783"/>
      <c r="BO585" s="1783"/>
      <c r="BP585" s="1783"/>
      <c r="BQ585" s="1783"/>
      <c r="BR585" s="1783"/>
      <c r="BS585" s="1783"/>
      <c r="BT585" s="1783"/>
      <c r="BU585" s="1783"/>
      <c r="BV585" s="1783"/>
      <c r="BW585" s="1783"/>
      <c r="BX585" s="1783"/>
    </row>
    <row r="586" spans="1:76">
      <c r="A586" s="3104"/>
      <c r="B586" s="3104"/>
      <c r="C586" s="3215"/>
      <c r="D586" s="3104"/>
      <c r="E586" s="3104"/>
      <c r="F586" s="3104"/>
      <c r="G586" s="3104"/>
      <c r="H586" s="3104"/>
      <c r="I586" s="3104"/>
      <c r="J586" s="3104"/>
      <c r="K586" s="3104"/>
      <c r="L586" s="3104"/>
      <c r="M586" s="3104"/>
      <c r="N586" s="3104"/>
      <c r="O586" s="3104"/>
      <c r="P586" s="3104"/>
      <c r="Q586" s="3104"/>
      <c r="R586" s="3104"/>
      <c r="S586" s="3104"/>
      <c r="T586" s="3215"/>
      <c r="U586" s="3104"/>
      <c r="V586" s="3104"/>
      <c r="W586" s="3104"/>
      <c r="X586" s="3104"/>
      <c r="Y586" s="1783"/>
      <c r="Z586" s="1783"/>
      <c r="AA586" s="1783"/>
      <c r="AB586" s="1783"/>
      <c r="AC586" s="3104"/>
      <c r="AD586" s="3104"/>
      <c r="AE586" s="3104"/>
      <c r="AF586" s="3104"/>
      <c r="AG586" s="3104"/>
      <c r="AH586" s="3104"/>
      <c r="AI586" s="3104"/>
      <c r="AJ586" s="3104"/>
      <c r="AK586" s="3104"/>
      <c r="AL586" s="3104"/>
      <c r="AM586" s="3104"/>
      <c r="AN586" s="3104"/>
      <c r="AO586" s="3104"/>
      <c r="AP586" s="3104"/>
      <c r="AQ586" s="3104"/>
      <c r="AR586" s="3104"/>
      <c r="AS586" s="3104"/>
      <c r="AT586" s="3104"/>
      <c r="AU586" s="3104"/>
      <c r="AV586" s="3104"/>
      <c r="AW586" s="1783"/>
      <c r="AX586" s="1783"/>
      <c r="AY586" s="1783"/>
      <c r="AZ586" s="1783"/>
      <c r="BA586" s="1783"/>
      <c r="BB586" s="1783"/>
      <c r="BC586" s="1783"/>
      <c r="BD586" s="1783"/>
      <c r="BE586" s="1783"/>
      <c r="BF586" s="1783"/>
      <c r="BG586" s="1783"/>
      <c r="BH586" s="1783"/>
      <c r="BI586" s="1783"/>
      <c r="BJ586" s="1783"/>
      <c r="BK586" s="1783"/>
      <c r="BL586" s="1783"/>
      <c r="BM586" s="1783"/>
      <c r="BN586" s="1783"/>
      <c r="BO586" s="1783"/>
      <c r="BP586" s="1783"/>
      <c r="BQ586" s="1783"/>
      <c r="BR586" s="1783"/>
      <c r="BS586" s="1783"/>
      <c r="BT586" s="1783"/>
      <c r="BU586" s="1783"/>
      <c r="BV586" s="1783"/>
      <c r="BW586" s="1783"/>
      <c r="BX586" s="1783"/>
    </row>
    <row r="587" spans="1:76">
      <c r="A587" s="3104"/>
      <c r="B587" s="3104"/>
      <c r="C587" s="3215"/>
      <c r="D587" s="3104"/>
      <c r="E587" s="3104"/>
      <c r="F587" s="3104"/>
      <c r="G587" s="3104"/>
      <c r="H587" s="3104"/>
      <c r="I587" s="3104"/>
      <c r="J587" s="3104"/>
      <c r="K587" s="3104"/>
      <c r="L587" s="3104"/>
      <c r="M587" s="3104"/>
      <c r="N587" s="3104"/>
      <c r="O587" s="3104"/>
      <c r="P587" s="3104"/>
      <c r="Q587" s="3104"/>
      <c r="R587" s="3104"/>
      <c r="S587" s="3104"/>
      <c r="T587" s="3215"/>
      <c r="U587" s="3104"/>
      <c r="V587" s="3104"/>
      <c r="W587" s="3104"/>
      <c r="X587" s="3104"/>
      <c r="Y587" s="1783"/>
      <c r="Z587" s="1783"/>
      <c r="AA587" s="1783"/>
      <c r="AB587" s="1783"/>
      <c r="AC587" s="3104"/>
      <c r="AD587" s="3104"/>
      <c r="AE587" s="3104"/>
      <c r="AF587" s="3104"/>
      <c r="AG587" s="3104"/>
      <c r="AH587" s="3104"/>
      <c r="AI587" s="3104"/>
      <c r="AJ587" s="3104"/>
      <c r="AK587" s="3104"/>
      <c r="AL587" s="3104"/>
      <c r="AM587" s="3104"/>
      <c r="AN587" s="3104"/>
      <c r="AO587" s="3104"/>
      <c r="AP587" s="3104"/>
      <c r="AQ587" s="3104"/>
      <c r="AR587" s="3104"/>
      <c r="AS587" s="3104"/>
      <c r="AT587" s="3104"/>
      <c r="AU587" s="3104"/>
      <c r="AV587" s="3104"/>
      <c r="AW587" s="1783"/>
      <c r="AX587" s="1783"/>
      <c r="AY587" s="1783"/>
      <c r="AZ587" s="1783"/>
      <c r="BA587" s="1783"/>
      <c r="BB587" s="1783"/>
      <c r="BC587" s="1783"/>
      <c r="BD587" s="1783"/>
      <c r="BE587" s="1783"/>
      <c r="BF587" s="1783"/>
      <c r="BG587" s="1783"/>
      <c r="BH587" s="1783"/>
      <c r="BI587" s="1783"/>
      <c r="BJ587" s="1783"/>
      <c r="BK587" s="1783"/>
      <c r="BL587" s="1783"/>
      <c r="BM587" s="1783"/>
      <c r="BN587" s="1783"/>
      <c r="BO587" s="1783"/>
      <c r="BP587" s="1783"/>
      <c r="BQ587" s="1783"/>
      <c r="BR587" s="1783"/>
      <c r="BS587" s="1783"/>
      <c r="BT587" s="1783"/>
      <c r="BU587" s="1783"/>
      <c r="BV587" s="1783"/>
      <c r="BW587" s="1783"/>
      <c r="BX587" s="1783"/>
    </row>
    <row r="588" spans="1:76">
      <c r="A588" s="3104"/>
      <c r="B588" s="3104"/>
      <c r="C588" s="3215"/>
      <c r="D588" s="3104"/>
      <c r="E588" s="3104"/>
      <c r="F588" s="3104"/>
      <c r="G588" s="3104"/>
      <c r="H588" s="3104"/>
      <c r="I588" s="3104"/>
      <c r="J588" s="3104"/>
      <c r="K588" s="3104"/>
      <c r="L588" s="3104"/>
      <c r="M588" s="3104"/>
      <c r="N588" s="3104"/>
      <c r="O588" s="3104"/>
      <c r="P588" s="3104"/>
      <c r="Q588" s="3104"/>
      <c r="R588" s="3104"/>
      <c r="S588" s="3104"/>
      <c r="T588" s="3215"/>
      <c r="U588" s="3104"/>
      <c r="V588" s="3104"/>
      <c r="W588" s="3104"/>
      <c r="X588" s="3104"/>
      <c r="Y588" s="1783"/>
      <c r="Z588" s="1783"/>
      <c r="AA588" s="1783"/>
      <c r="AB588" s="1783"/>
      <c r="AC588" s="3104"/>
      <c r="AD588" s="3104"/>
      <c r="AE588" s="3104"/>
      <c r="AF588" s="3104"/>
      <c r="AG588" s="3104"/>
      <c r="AH588" s="3104"/>
      <c r="AI588" s="3104"/>
      <c r="AJ588" s="3104"/>
      <c r="AK588" s="3104"/>
      <c r="AL588" s="3104"/>
      <c r="AM588" s="3104"/>
      <c r="AN588" s="3104"/>
      <c r="AO588" s="3104"/>
      <c r="AP588" s="3104"/>
      <c r="AQ588" s="3104"/>
      <c r="AR588" s="3104"/>
      <c r="AS588" s="3104"/>
      <c r="AT588" s="3104"/>
      <c r="AU588" s="3104"/>
      <c r="AV588" s="3104"/>
      <c r="AW588" s="1783"/>
      <c r="AX588" s="1783"/>
      <c r="AY588" s="1783"/>
      <c r="AZ588" s="1783"/>
      <c r="BA588" s="1783"/>
      <c r="BB588" s="1783"/>
      <c r="BC588" s="1783"/>
      <c r="BD588" s="1783"/>
      <c r="BE588" s="1783"/>
      <c r="BF588" s="1783"/>
      <c r="BG588" s="1783"/>
      <c r="BH588" s="1783"/>
      <c r="BI588" s="1783"/>
      <c r="BJ588" s="1783"/>
      <c r="BK588" s="1783"/>
      <c r="BL588" s="1783"/>
      <c r="BM588" s="1783"/>
      <c r="BN588" s="1783"/>
      <c r="BO588" s="1783"/>
      <c r="BP588" s="1783"/>
      <c r="BQ588" s="1783"/>
      <c r="BR588" s="1783"/>
      <c r="BS588" s="1783"/>
      <c r="BT588" s="1783"/>
      <c r="BU588" s="1783"/>
      <c r="BV588" s="1783"/>
      <c r="BW588" s="1783"/>
      <c r="BX588" s="1783"/>
    </row>
    <row r="589" spans="1:76">
      <c r="A589" s="3104"/>
      <c r="B589" s="3104"/>
      <c r="C589" s="3215"/>
      <c r="D589" s="3104"/>
      <c r="E589" s="3104"/>
      <c r="F589" s="3104"/>
      <c r="G589" s="3104"/>
      <c r="H589" s="3104"/>
      <c r="I589" s="3104"/>
      <c r="J589" s="3104"/>
      <c r="K589" s="3104"/>
      <c r="L589" s="3104"/>
      <c r="M589" s="3104"/>
      <c r="N589" s="3104"/>
      <c r="O589" s="3104"/>
      <c r="P589" s="3104"/>
      <c r="Q589" s="3104"/>
      <c r="R589" s="3104"/>
      <c r="S589" s="3104"/>
      <c r="T589" s="3215"/>
      <c r="U589" s="3104"/>
      <c r="V589" s="3104"/>
      <c r="W589" s="3104"/>
      <c r="X589" s="3104"/>
      <c r="Y589" s="1783"/>
      <c r="Z589" s="1783"/>
      <c r="AA589" s="1783"/>
      <c r="AB589" s="1783"/>
      <c r="AC589" s="3104"/>
      <c r="AD589" s="3104"/>
      <c r="AE589" s="3104"/>
      <c r="AF589" s="3104"/>
      <c r="AG589" s="3104"/>
      <c r="AH589" s="3104"/>
      <c r="AI589" s="3104"/>
      <c r="AJ589" s="3104"/>
      <c r="AK589" s="3104"/>
      <c r="AL589" s="3104"/>
      <c r="AM589" s="3104"/>
      <c r="AN589" s="3104"/>
      <c r="AO589" s="3104"/>
      <c r="AP589" s="3104"/>
      <c r="AQ589" s="3104"/>
      <c r="AR589" s="3104"/>
      <c r="AS589" s="3104"/>
      <c r="AT589" s="3104"/>
      <c r="AU589" s="3104"/>
      <c r="AV589" s="3104"/>
      <c r="AW589" s="1783"/>
      <c r="AX589" s="1783"/>
      <c r="AY589" s="1783"/>
      <c r="AZ589" s="1783"/>
      <c r="BA589" s="1783"/>
      <c r="BB589" s="1783"/>
      <c r="BC589" s="1783"/>
      <c r="BD589" s="1783"/>
      <c r="BE589" s="1783"/>
      <c r="BF589" s="1783"/>
      <c r="BG589" s="1783"/>
      <c r="BH589" s="1783"/>
      <c r="BI589" s="1783"/>
      <c r="BJ589" s="1783"/>
      <c r="BK589" s="1783"/>
      <c r="BL589" s="1783"/>
      <c r="BM589" s="1783"/>
      <c r="BN589" s="1783"/>
      <c r="BO589" s="1783"/>
      <c r="BP589" s="1783"/>
      <c r="BQ589" s="1783"/>
      <c r="BR589" s="1783"/>
      <c r="BS589" s="1783"/>
      <c r="BT589" s="1783"/>
      <c r="BU589" s="1783"/>
      <c r="BV589" s="1783"/>
      <c r="BW589" s="1783"/>
      <c r="BX589" s="1783"/>
    </row>
    <row r="590" spans="1:76">
      <c r="A590" s="3104"/>
      <c r="B590" s="3104"/>
      <c r="C590" s="3215"/>
      <c r="D590" s="3104"/>
      <c r="E590" s="3104"/>
      <c r="F590" s="3104"/>
      <c r="G590" s="3104"/>
      <c r="H590" s="3104"/>
      <c r="I590" s="3104"/>
      <c r="J590" s="3104"/>
      <c r="K590" s="3104"/>
      <c r="L590" s="3104"/>
      <c r="M590" s="3104"/>
      <c r="N590" s="3104"/>
      <c r="O590" s="3104"/>
      <c r="P590" s="3104"/>
      <c r="Q590" s="3104"/>
      <c r="R590" s="3104"/>
      <c r="S590" s="3104"/>
      <c r="T590" s="3215"/>
      <c r="U590" s="3104"/>
      <c r="V590" s="3104"/>
      <c r="W590" s="3104"/>
      <c r="X590" s="3104"/>
      <c r="Y590" s="1783"/>
      <c r="Z590" s="1783"/>
      <c r="AA590" s="1783"/>
      <c r="AB590" s="1783"/>
      <c r="AC590" s="3104"/>
      <c r="AD590" s="3104"/>
      <c r="AE590" s="3104"/>
      <c r="AF590" s="3104"/>
      <c r="AG590" s="3104"/>
      <c r="AH590" s="3104"/>
      <c r="AI590" s="3104"/>
      <c r="AJ590" s="3104"/>
      <c r="AK590" s="3104"/>
      <c r="AL590" s="3104"/>
      <c r="AM590" s="3104"/>
      <c r="AN590" s="3104"/>
      <c r="AO590" s="3104"/>
      <c r="AP590" s="3104"/>
      <c r="AQ590" s="3104"/>
      <c r="AR590" s="3104"/>
      <c r="AS590" s="3104"/>
      <c r="AT590" s="3104"/>
      <c r="AU590" s="3104"/>
      <c r="AV590" s="3104"/>
      <c r="AW590" s="1783"/>
      <c r="AX590" s="1783"/>
      <c r="AY590" s="1783"/>
      <c r="AZ590" s="1783"/>
      <c r="BA590" s="1783"/>
      <c r="BB590" s="1783"/>
      <c r="BC590" s="1783"/>
      <c r="BD590" s="1783"/>
      <c r="BE590" s="1783"/>
      <c r="BF590" s="1783"/>
      <c r="BG590" s="1783"/>
      <c r="BH590" s="1783"/>
      <c r="BI590" s="1783"/>
      <c r="BJ590" s="1783"/>
      <c r="BK590" s="1783"/>
      <c r="BL590" s="1783"/>
      <c r="BM590" s="1783"/>
      <c r="BN590" s="1783"/>
      <c r="BO590" s="1783"/>
      <c r="BP590" s="1783"/>
      <c r="BQ590" s="1783"/>
      <c r="BR590" s="1783"/>
      <c r="BS590" s="1783"/>
      <c r="BT590" s="1783"/>
      <c r="BU590" s="1783"/>
      <c r="BV590" s="1783"/>
      <c r="BW590" s="1783"/>
      <c r="BX590" s="1783"/>
    </row>
    <row r="591" spans="1:76">
      <c r="A591" s="3104"/>
      <c r="B591" s="3104"/>
      <c r="C591" s="3215"/>
      <c r="D591" s="3104"/>
      <c r="E591" s="3104"/>
      <c r="F591" s="3104"/>
      <c r="G591" s="3104"/>
      <c r="H591" s="3104"/>
      <c r="I591" s="3104"/>
      <c r="J591" s="3104"/>
      <c r="K591" s="3104"/>
      <c r="L591" s="3104"/>
      <c r="M591" s="3104"/>
      <c r="N591" s="3104"/>
      <c r="O591" s="3104"/>
      <c r="P591" s="3104"/>
      <c r="Q591" s="3104"/>
      <c r="R591" s="3104"/>
      <c r="S591" s="3104"/>
      <c r="T591" s="3215"/>
      <c r="U591" s="3104"/>
      <c r="V591" s="3104"/>
      <c r="W591" s="3104"/>
      <c r="X591" s="3104"/>
      <c r="Y591" s="1783"/>
      <c r="Z591" s="1783"/>
      <c r="AA591" s="1783"/>
      <c r="AB591" s="1783"/>
      <c r="AC591" s="3104"/>
      <c r="AD591" s="3104"/>
      <c r="AE591" s="3104"/>
      <c r="AF591" s="3104"/>
      <c r="AG591" s="3104"/>
      <c r="AH591" s="3104"/>
      <c r="AI591" s="3104"/>
      <c r="AJ591" s="3104"/>
      <c r="AK591" s="3104"/>
      <c r="AL591" s="3104"/>
      <c r="AM591" s="3104"/>
      <c r="AN591" s="3104"/>
      <c r="AO591" s="3104"/>
      <c r="AP591" s="3104"/>
      <c r="AQ591" s="3104"/>
      <c r="AR591" s="3104"/>
      <c r="AS591" s="3104"/>
      <c r="AT591" s="3104"/>
      <c r="AU591" s="3104"/>
      <c r="AV591" s="3104"/>
      <c r="AW591" s="1783"/>
      <c r="AX591" s="1783"/>
      <c r="AY591" s="1783"/>
      <c r="AZ591" s="1783"/>
      <c r="BA591" s="1783"/>
      <c r="BB591" s="1783"/>
      <c r="BC591" s="1783"/>
      <c r="BD591" s="1783"/>
      <c r="BE591" s="1783"/>
      <c r="BF591" s="1783"/>
      <c r="BG591" s="1783"/>
      <c r="BH591" s="1783"/>
      <c r="BI591" s="1783"/>
      <c r="BJ591" s="1783"/>
      <c r="BK591" s="1783"/>
      <c r="BL591" s="1783"/>
      <c r="BM591" s="1783"/>
      <c r="BN591" s="1783"/>
      <c r="BO591" s="1783"/>
      <c r="BP591" s="1783"/>
      <c r="BQ591" s="1783"/>
      <c r="BR591" s="1783"/>
      <c r="BS591" s="1783"/>
      <c r="BT591" s="1783"/>
      <c r="BU591" s="1783"/>
      <c r="BV591" s="1783"/>
      <c r="BW591" s="1783"/>
      <c r="BX591" s="1783"/>
    </row>
    <row r="592" spans="1:76">
      <c r="A592" s="3104"/>
      <c r="B592" s="3104"/>
      <c r="C592" s="3215"/>
      <c r="D592" s="3104"/>
      <c r="E592" s="3104"/>
      <c r="F592" s="3104"/>
      <c r="G592" s="3104"/>
      <c r="H592" s="3104"/>
      <c r="I592" s="3104"/>
      <c r="J592" s="3104"/>
      <c r="K592" s="3104"/>
      <c r="L592" s="3104"/>
      <c r="M592" s="3104"/>
      <c r="N592" s="3104"/>
      <c r="O592" s="3104"/>
      <c r="P592" s="3104"/>
      <c r="Q592" s="3104"/>
      <c r="R592" s="3104"/>
      <c r="S592" s="3104"/>
      <c r="T592" s="3215"/>
      <c r="U592" s="3104"/>
      <c r="V592" s="3104"/>
      <c r="W592" s="3104"/>
      <c r="X592" s="3104"/>
      <c r="Y592" s="1783"/>
      <c r="Z592" s="1783"/>
      <c r="AA592" s="1783"/>
      <c r="AB592" s="1783"/>
      <c r="AC592" s="3104"/>
      <c r="AD592" s="3104"/>
      <c r="AE592" s="3104"/>
      <c r="AF592" s="3104"/>
      <c r="AG592" s="3104"/>
      <c r="AH592" s="3104"/>
      <c r="AI592" s="3104"/>
      <c r="AJ592" s="3104"/>
      <c r="AK592" s="3104"/>
      <c r="AL592" s="3104"/>
      <c r="AM592" s="3104"/>
      <c r="AN592" s="3104"/>
      <c r="AO592" s="3104"/>
      <c r="AP592" s="3104"/>
      <c r="AQ592" s="3104"/>
      <c r="AR592" s="3104"/>
      <c r="AS592" s="3104"/>
      <c r="AT592" s="3104"/>
      <c r="AU592" s="3104"/>
      <c r="AV592" s="3104"/>
      <c r="AW592" s="1783"/>
      <c r="AX592" s="1783"/>
      <c r="AY592" s="1783"/>
      <c r="AZ592" s="1783"/>
      <c r="BA592" s="1783"/>
      <c r="BB592" s="1783"/>
      <c r="BC592" s="1783"/>
      <c r="BD592" s="1783"/>
      <c r="BE592" s="1783"/>
      <c r="BF592" s="1783"/>
      <c r="BG592" s="1783"/>
      <c r="BH592" s="1783"/>
      <c r="BI592" s="1783"/>
      <c r="BJ592" s="1783"/>
      <c r="BK592" s="1783"/>
      <c r="BL592" s="1783"/>
      <c r="BM592" s="1783"/>
      <c r="BN592" s="1783"/>
      <c r="BO592" s="1783"/>
      <c r="BP592" s="1783"/>
      <c r="BQ592" s="1783"/>
      <c r="BR592" s="1783"/>
      <c r="BS592" s="1783"/>
      <c r="BT592" s="1783"/>
      <c r="BU592" s="1783"/>
      <c r="BV592" s="1783"/>
      <c r="BW592" s="1783"/>
      <c r="BX592" s="1783"/>
    </row>
    <row r="593" spans="1:76">
      <c r="A593" s="3104"/>
      <c r="B593" s="3104"/>
      <c r="C593" s="3215"/>
      <c r="D593" s="3104"/>
      <c r="E593" s="3104"/>
      <c r="F593" s="3104"/>
      <c r="G593" s="3104"/>
      <c r="H593" s="3104"/>
      <c r="I593" s="3104"/>
      <c r="J593" s="3104"/>
      <c r="K593" s="3104"/>
      <c r="L593" s="3104"/>
      <c r="M593" s="3104"/>
      <c r="N593" s="3104"/>
      <c r="O593" s="3104"/>
      <c r="P593" s="3104"/>
      <c r="Q593" s="3104"/>
      <c r="R593" s="3104"/>
      <c r="S593" s="3104"/>
      <c r="T593" s="3215"/>
      <c r="U593" s="3104"/>
      <c r="V593" s="3104"/>
      <c r="W593" s="3104"/>
      <c r="X593" s="3104"/>
      <c r="Y593" s="1783"/>
      <c r="Z593" s="1783"/>
      <c r="AA593" s="1783"/>
      <c r="AB593" s="1783"/>
      <c r="AC593" s="3104"/>
      <c r="AD593" s="3104"/>
      <c r="AE593" s="3104"/>
      <c r="AF593" s="3104"/>
      <c r="AG593" s="3104"/>
      <c r="AH593" s="3104"/>
      <c r="AI593" s="3104"/>
      <c r="AJ593" s="3104"/>
      <c r="AK593" s="3104"/>
      <c r="AL593" s="3104"/>
      <c r="AM593" s="3104"/>
      <c r="AN593" s="3104"/>
      <c r="AO593" s="3104"/>
      <c r="AP593" s="3104"/>
      <c r="AQ593" s="3104"/>
      <c r="AR593" s="3104"/>
      <c r="AS593" s="3104"/>
      <c r="AT593" s="3104"/>
      <c r="AU593" s="3104"/>
      <c r="AV593" s="3104"/>
      <c r="AW593" s="1783"/>
      <c r="AX593" s="1783"/>
      <c r="AY593" s="1783"/>
      <c r="AZ593" s="1783"/>
      <c r="BA593" s="1783"/>
      <c r="BB593" s="1783"/>
      <c r="BC593" s="1783"/>
      <c r="BD593" s="1783"/>
      <c r="BE593" s="1783"/>
      <c r="BF593" s="1783"/>
      <c r="BG593" s="1783"/>
      <c r="BH593" s="1783"/>
      <c r="BI593" s="1783"/>
      <c r="BJ593" s="1783"/>
      <c r="BK593" s="1783"/>
      <c r="BL593" s="1783"/>
      <c r="BM593" s="1783"/>
      <c r="BN593" s="1783"/>
      <c r="BO593" s="1783"/>
      <c r="BP593" s="1783"/>
      <c r="BQ593" s="1783"/>
      <c r="BR593" s="1783"/>
      <c r="BS593" s="1783"/>
      <c r="BT593" s="1783"/>
      <c r="BU593" s="1783"/>
      <c r="BV593" s="1783"/>
      <c r="BW593" s="1783"/>
      <c r="BX593" s="1783"/>
    </row>
    <row r="594" spans="1:76">
      <c r="A594" s="3104"/>
      <c r="B594" s="3104"/>
      <c r="C594" s="3215"/>
      <c r="D594" s="3104"/>
      <c r="E594" s="3104"/>
      <c r="F594" s="3104"/>
      <c r="G594" s="3104"/>
      <c r="H594" s="3104"/>
      <c r="I594" s="3104"/>
      <c r="J594" s="3104"/>
      <c r="K594" s="3104"/>
      <c r="L594" s="3104"/>
      <c r="M594" s="3104"/>
      <c r="N594" s="3104"/>
      <c r="O594" s="3104"/>
      <c r="P594" s="3104"/>
      <c r="Q594" s="3104"/>
      <c r="R594" s="3104"/>
      <c r="S594" s="3104"/>
      <c r="T594" s="3215"/>
      <c r="U594" s="3104"/>
      <c r="V594" s="3104"/>
      <c r="W594" s="3104"/>
      <c r="X594" s="3104"/>
      <c r="Y594" s="1783"/>
      <c r="Z594" s="1783"/>
      <c r="AA594" s="1783"/>
      <c r="AB594" s="1783"/>
      <c r="AC594" s="3104"/>
      <c r="AD594" s="3104"/>
      <c r="AE594" s="3104"/>
      <c r="AF594" s="3104"/>
      <c r="AG594" s="3104"/>
      <c r="AH594" s="3104"/>
      <c r="AI594" s="3104"/>
      <c r="AJ594" s="3104"/>
      <c r="AK594" s="3104"/>
      <c r="AL594" s="3104"/>
      <c r="AM594" s="3104"/>
      <c r="AN594" s="3104"/>
      <c r="AO594" s="3104"/>
      <c r="AP594" s="3104"/>
      <c r="AQ594" s="3104"/>
      <c r="AR594" s="3104"/>
      <c r="AS594" s="3104"/>
      <c r="AT594" s="3104"/>
      <c r="AU594" s="3104"/>
      <c r="AV594" s="3104"/>
      <c r="AW594" s="1783"/>
      <c r="AX594" s="1783"/>
      <c r="AY594" s="1783"/>
      <c r="AZ594" s="1783"/>
      <c r="BA594" s="1783"/>
      <c r="BB594" s="1783"/>
      <c r="BC594" s="1783"/>
      <c r="BD594" s="1783"/>
      <c r="BE594" s="1783"/>
      <c r="BF594" s="1783"/>
      <c r="BG594" s="1783"/>
      <c r="BH594" s="1783"/>
      <c r="BI594" s="1783"/>
      <c r="BJ594" s="1783"/>
      <c r="BK594" s="1783"/>
      <c r="BL594" s="1783"/>
      <c r="BM594" s="1783"/>
      <c r="BN594" s="1783"/>
      <c r="BO594" s="1783"/>
      <c r="BP594" s="1783"/>
      <c r="BQ594" s="1783"/>
      <c r="BR594" s="1783"/>
      <c r="BS594" s="1783"/>
      <c r="BT594" s="1783"/>
      <c r="BU594" s="1783"/>
      <c r="BV594" s="1783"/>
      <c r="BW594" s="1783"/>
      <c r="BX594" s="1783"/>
    </row>
    <row r="595" spans="1:76">
      <c r="A595" s="3104"/>
      <c r="B595" s="3104"/>
      <c r="C595" s="3215"/>
      <c r="D595" s="3104"/>
      <c r="E595" s="3104"/>
      <c r="F595" s="3104"/>
      <c r="G595" s="3104"/>
      <c r="H595" s="3104"/>
      <c r="I595" s="3104"/>
      <c r="J595" s="3104"/>
      <c r="K595" s="3104"/>
      <c r="L595" s="3104"/>
      <c r="M595" s="3104"/>
      <c r="N595" s="3104"/>
      <c r="O595" s="3104"/>
      <c r="P595" s="3104"/>
      <c r="Q595" s="3104"/>
      <c r="R595" s="3104"/>
      <c r="S595" s="3104"/>
      <c r="T595" s="3215"/>
      <c r="U595" s="3104"/>
      <c r="V595" s="3104"/>
      <c r="W595" s="3104"/>
      <c r="X595" s="3104"/>
      <c r="Y595" s="1783"/>
      <c r="Z595" s="1783"/>
      <c r="AA595" s="1783"/>
      <c r="AB595" s="1783"/>
      <c r="AC595" s="3104"/>
      <c r="AD595" s="3104"/>
      <c r="AE595" s="3104"/>
      <c r="AF595" s="3104"/>
      <c r="AG595" s="3104"/>
      <c r="AH595" s="3104"/>
      <c r="AI595" s="3104"/>
      <c r="AJ595" s="3104"/>
      <c r="AK595" s="3104"/>
      <c r="AL595" s="3104"/>
      <c r="AM595" s="3104"/>
      <c r="AN595" s="3104"/>
      <c r="AO595" s="3104"/>
      <c r="AP595" s="3104"/>
      <c r="AQ595" s="3104"/>
      <c r="AR595" s="3104"/>
      <c r="AS595" s="3104"/>
      <c r="AT595" s="3104"/>
      <c r="AU595" s="3104"/>
      <c r="AV595" s="3104"/>
      <c r="AW595" s="1783"/>
      <c r="AX595" s="1783"/>
      <c r="AY595" s="1783"/>
      <c r="AZ595" s="1783"/>
      <c r="BA595" s="1783"/>
      <c r="BB595" s="1783"/>
      <c r="BC595" s="1783"/>
      <c r="BD595" s="1783"/>
      <c r="BE595" s="1783"/>
      <c r="BF595" s="1783"/>
      <c r="BG595" s="1783"/>
      <c r="BH595" s="1783"/>
      <c r="BI595" s="1783"/>
      <c r="BJ595" s="1783"/>
      <c r="BK595" s="1783"/>
      <c r="BL595" s="1783"/>
      <c r="BM595" s="1783"/>
      <c r="BN595" s="1783"/>
      <c r="BO595" s="1783"/>
      <c r="BP595" s="1783"/>
      <c r="BQ595" s="1783"/>
      <c r="BR595" s="1783"/>
      <c r="BS595" s="1783"/>
      <c r="BT595" s="1783"/>
      <c r="BU595" s="1783"/>
      <c r="BV595" s="1783"/>
      <c r="BW595" s="1783"/>
      <c r="BX595" s="1783"/>
    </row>
    <row r="596" spans="1:76">
      <c r="A596" s="3104"/>
      <c r="B596" s="3104"/>
      <c r="C596" s="3215"/>
      <c r="D596" s="3104"/>
      <c r="E596" s="3104"/>
      <c r="F596" s="3104"/>
      <c r="G596" s="3104"/>
      <c r="H596" s="3104"/>
      <c r="I596" s="3104"/>
      <c r="J596" s="3104"/>
      <c r="K596" s="3104"/>
      <c r="L596" s="3104"/>
      <c r="M596" s="3104"/>
      <c r="N596" s="3104"/>
      <c r="O596" s="3104"/>
      <c r="P596" s="3104"/>
      <c r="Q596" s="3104"/>
      <c r="R596" s="3104"/>
      <c r="S596" s="3104"/>
      <c r="T596" s="3215"/>
      <c r="U596" s="3104"/>
      <c r="V596" s="3104"/>
      <c r="W596" s="3104"/>
      <c r="X596" s="3104"/>
      <c r="Y596" s="1783"/>
      <c r="Z596" s="1783"/>
      <c r="AA596" s="1783"/>
      <c r="AB596" s="1783"/>
      <c r="AC596" s="3104"/>
      <c r="AD596" s="3104"/>
      <c r="AE596" s="3104"/>
      <c r="AF596" s="3104"/>
      <c r="AG596" s="3104"/>
      <c r="AH596" s="3104"/>
      <c r="AI596" s="3104"/>
      <c r="AJ596" s="3104"/>
      <c r="AK596" s="3104"/>
      <c r="AL596" s="3104"/>
      <c r="AM596" s="3104"/>
      <c r="AN596" s="3104"/>
      <c r="AO596" s="3104"/>
      <c r="AP596" s="3104"/>
      <c r="AQ596" s="3104"/>
      <c r="AR596" s="3104"/>
      <c r="AS596" s="3104"/>
      <c r="AT596" s="3104"/>
      <c r="AU596" s="3104"/>
      <c r="AV596" s="3104"/>
      <c r="AW596" s="1783"/>
      <c r="AX596" s="1783"/>
      <c r="AY596" s="1783"/>
      <c r="AZ596" s="1783"/>
      <c r="BA596" s="1783"/>
      <c r="BB596" s="1783"/>
      <c r="BC596" s="1783"/>
      <c r="BD596" s="1783"/>
      <c r="BE596" s="1783"/>
      <c r="BF596" s="1783"/>
      <c r="BG596" s="1783"/>
      <c r="BH596" s="1783"/>
      <c r="BI596" s="1783"/>
      <c r="BJ596" s="1783"/>
      <c r="BK596" s="1783"/>
      <c r="BL596" s="1783"/>
      <c r="BM596" s="1783"/>
      <c r="BN596" s="1783"/>
      <c r="BO596" s="1783"/>
      <c r="BP596" s="1783"/>
      <c r="BQ596" s="1783"/>
      <c r="BR596" s="1783"/>
      <c r="BS596" s="1783"/>
      <c r="BT596" s="1783"/>
      <c r="BU596" s="1783"/>
      <c r="BV596" s="1783"/>
      <c r="BW596" s="1783"/>
      <c r="BX596" s="1783"/>
    </row>
    <row r="597" spans="1:76">
      <c r="A597" s="3104"/>
      <c r="B597" s="3104"/>
      <c r="C597" s="3215"/>
      <c r="D597" s="3104"/>
      <c r="E597" s="3104"/>
      <c r="F597" s="3104"/>
      <c r="G597" s="3104"/>
      <c r="H597" s="3104"/>
      <c r="I597" s="3104"/>
      <c r="J597" s="3104"/>
      <c r="K597" s="3104"/>
      <c r="L597" s="3104"/>
      <c r="M597" s="3104"/>
      <c r="N597" s="3104"/>
      <c r="O597" s="3104"/>
      <c r="P597" s="3104"/>
      <c r="Q597" s="3104"/>
      <c r="R597" s="3104"/>
      <c r="S597" s="3104"/>
      <c r="T597" s="3215"/>
      <c r="U597" s="3104"/>
      <c r="V597" s="3104"/>
      <c r="W597" s="3104"/>
      <c r="X597" s="3104"/>
      <c r="Y597" s="1783"/>
      <c r="Z597" s="1783"/>
      <c r="AA597" s="1783"/>
      <c r="AB597" s="1783"/>
      <c r="AC597" s="3104"/>
      <c r="AD597" s="3104"/>
      <c r="AE597" s="3104"/>
      <c r="AF597" s="3104"/>
      <c r="AG597" s="3104"/>
      <c r="AH597" s="3104"/>
      <c r="AI597" s="3104"/>
      <c r="AJ597" s="3104"/>
      <c r="AK597" s="3104"/>
      <c r="AL597" s="3104"/>
      <c r="AM597" s="3104"/>
      <c r="AN597" s="3104"/>
      <c r="AO597" s="3104"/>
      <c r="AP597" s="3104"/>
      <c r="AQ597" s="3104"/>
      <c r="AR597" s="3104"/>
      <c r="AS597" s="3104"/>
      <c r="AT597" s="3104"/>
      <c r="AU597" s="3104"/>
      <c r="AV597" s="3104"/>
      <c r="AW597" s="1783"/>
      <c r="AX597" s="1783"/>
      <c r="AY597" s="1783"/>
      <c r="AZ597" s="1783"/>
      <c r="BA597" s="1783"/>
      <c r="BB597" s="1783"/>
      <c r="BC597" s="1783"/>
      <c r="BD597" s="1783"/>
      <c r="BE597" s="1783"/>
      <c r="BF597" s="1783"/>
      <c r="BG597" s="1783"/>
      <c r="BH597" s="1783"/>
      <c r="BI597" s="1783"/>
      <c r="BJ597" s="1783"/>
      <c r="BK597" s="1783"/>
      <c r="BL597" s="1783"/>
      <c r="BM597" s="1783"/>
      <c r="BN597" s="1783"/>
      <c r="BO597" s="1783"/>
      <c r="BP597" s="1783"/>
      <c r="BQ597" s="1783"/>
      <c r="BR597" s="1783"/>
      <c r="BS597" s="1783"/>
      <c r="BT597" s="1783"/>
      <c r="BU597" s="1783"/>
      <c r="BV597" s="1783"/>
      <c r="BW597" s="1783"/>
      <c r="BX597" s="1783"/>
    </row>
    <row r="598" spans="1:76">
      <c r="A598" s="3104"/>
      <c r="B598" s="3104"/>
      <c r="C598" s="3215"/>
      <c r="D598" s="3104"/>
      <c r="E598" s="3104"/>
      <c r="F598" s="3104"/>
      <c r="G598" s="3104"/>
      <c r="H598" s="3104"/>
      <c r="I598" s="3104"/>
      <c r="J598" s="3104"/>
      <c r="K598" s="3104"/>
      <c r="L598" s="3104"/>
      <c r="M598" s="3104"/>
      <c r="N598" s="3104"/>
      <c r="O598" s="3104"/>
      <c r="P598" s="3104"/>
      <c r="Q598" s="3104"/>
      <c r="R598" s="3104"/>
      <c r="S598" s="3104"/>
      <c r="T598" s="3215"/>
      <c r="U598" s="3104"/>
      <c r="V598" s="3104"/>
      <c r="W598" s="3104"/>
      <c r="X598" s="3104"/>
      <c r="Y598" s="1783"/>
      <c r="Z598" s="1783"/>
      <c r="AA598" s="1783"/>
      <c r="AB598" s="1783"/>
      <c r="AC598" s="3104"/>
      <c r="AD598" s="3104"/>
      <c r="AE598" s="3104"/>
      <c r="AF598" s="3104"/>
      <c r="AG598" s="3104"/>
      <c r="AH598" s="3104"/>
      <c r="AI598" s="3104"/>
      <c r="AJ598" s="3104"/>
      <c r="AK598" s="3104"/>
      <c r="AL598" s="3104"/>
      <c r="AM598" s="3104"/>
      <c r="AN598" s="3104"/>
      <c r="AO598" s="3104"/>
      <c r="AP598" s="3104"/>
      <c r="AQ598" s="3104"/>
      <c r="AR598" s="3104"/>
      <c r="AS598" s="3104"/>
      <c r="AT598" s="3104"/>
      <c r="AU598" s="3104"/>
      <c r="AV598" s="3104"/>
      <c r="AW598" s="1783"/>
      <c r="AX598" s="1783"/>
      <c r="AY598" s="1783"/>
      <c r="AZ598" s="1783"/>
      <c r="BA598" s="1783"/>
      <c r="BB598" s="1783"/>
      <c r="BC598" s="1783"/>
      <c r="BD598" s="1783"/>
      <c r="BE598" s="1783"/>
      <c r="BF598" s="1783"/>
      <c r="BG598" s="1783"/>
      <c r="BH598" s="1783"/>
      <c r="BI598" s="1783"/>
      <c r="BJ598" s="1783"/>
      <c r="BK598" s="1783"/>
      <c r="BL598" s="1783"/>
      <c r="BM598" s="1783"/>
      <c r="BN598" s="1783"/>
      <c r="BO598" s="1783"/>
      <c r="BP598" s="1783"/>
      <c r="BQ598" s="1783"/>
      <c r="BR598" s="1783"/>
      <c r="BS598" s="1783"/>
      <c r="BT598" s="1783"/>
      <c r="BU598" s="1783"/>
      <c r="BV598" s="1783"/>
      <c r="BW598" s="1783"/>
      <c r="BX598" s="1783"/>
    </row>
    <row r="599" spans="1:76">
      <c r="A599" s="3104"/>
      <c r="B599" s="3104"/>
      <c r="C599" s="3215"/>
      <c r="D599" s="3104"/>
      <c r="E599" s="3104"/>
      <c r="F599" s="3104"/>
      <c r="G599" s="3104"/>
      <c r="H599" s="3104"/>
      <c r="I599" s="3104"/>
      <c r="J599" s="3104"/>
      <c r="K599" s="3104"/>
      <c r="L599" s="3104"/>
      <c r="M599" s="3104"/>
      <c r="N599" s="3104"/>
      <c r="O599" s="3104"/>
      <c r="P599" s="3104"/>
      <c r="Q599" s="3104"/>
      <c r="R599" s="3104"/>
      <c r="S599" s="3104"/>
      <c r="T599" s="3215"/>
      <c r="U599" s="3104"/>
      <c r="V599" s="3104"/>
      <c r="W599" s="3104"/>
      <c r="X599" s="3104"/>
      <c r="Y599" s="1783"/>
      <c r="Z599" s="1783"/>
      <c r="AA599" s="1783"/>
      <c r="AB599" s="1783"/>
      <c r="AC599" s="3104"/>
      <c r="AD599" s="3104"/>
      <c r="AE599" s="3104"/>
      <c r="AF599" s="3104"/>
      <c r="AG599" s="3104"/>
      <c r="AH599" s="3104"/>
      <c r="AI599" s="3104"/>
      <c r="AJ599" s="3104"/>
      <c r="AK599" s="3104"/>
      <c r="AL599" s="3104"/>
      <c r="AM599" s="3104"/>
      <c r="AN599" s="3104"/>
      <c r="AO599" s="3104"/>
      <c r="AP599" s="3104"/>
      <c r="AQ599" s="3104"/>
      <c r="AR599" s="3104"/>
      <c r="AS599" s="3104"/>
      <c r="AT599" s="3104"/>
      <c r="AU599" s="3104"/>
      <c r="AV599" s="3104"/>
      <c r="AW599" s="1783"/>
      <c r="AX599" s="1783"/>
      <c r="AY599" s="1783"/>
      <c r="AZ599" s="1783"/>
      <c r="BA599" s="1783"/>
      <c r="BB599" s="1783"/>
      <c r="BC599" s="1783"/>
      <c r="BD599" s="1783"/>
      <c r="BE599" s="1783"/>
      <c r="BF599" s="1783"/>
      <c r="BG599" s="1783"/>
      <c r="BH599" s="1783"/>
      <c r="BI599" s="1783"/>
      <c r="BJ599" s="1783"/>
      <c r="BK599" s="1783"/>
      <c r="BL599" s="1783"/>
      <c r="BM599" s="1783"/>
      <c r="BN599" s="1783"/>
      <c r="BO599" s="1783"/>
      <c r="BP599" s="1783"/>
      <c r="BQ599" s="1783"/>
      <c r="BR599" s="1783"/>
      <c r="BS599" s="1783"/>
      <c r="BT599" s="1783"/>
      <c r="BU599" s="1783"/>
      <c r="BV599" s="1783"/>
      <c r="BW599" s="1783"/>
      <c r="BX599" s="1783"/>
    </row>
    <row r="600" spans="1:76">
      <c r="A600" s="3104"/>
      <c r="B600" s="3104"/>
      <c r="C600" s="3215"/>
      <c r="D600" s="3104"/>
      <c r="E600" s="3104"/>
      <c r="F600" s="3104"/>
      <c r="G600" s="3104"/>
      <c r="H600" s="3104"/>
      <c r="I600" s="3104"/>
      <c r="J600" s="3104"/>
      <c r="K600" s="3104"/>
      <c r="L600" s="3104"/>
      <c r="M600" s="3104"/>
      <c r="N600" s="3104"/>
      <c r="O600" s="3104"/>
      <c r="P600" s="3104"/>
      <c r="Q600" s="3104"/>
      <c r="R600" s="3104"/>
      <c r="S600" s="3104"/>
      <c r="T600" s="3215"/>
      <c r="U600" s="3104"/>
      <c r="V600" s="3104"/>
      <c r="W600" s="3104"/>
      <c r="X600" s="3104"/>
      <c r="Y600" s="1783"/>
      <c r="Z600" s="1783"/>
      <c r="AA600" s="1783"/>
      <c r="AB600" s="1783"/>
      <c r="AC600" s="3104"/>
      <c r="AD600" s="3104"/>
      <c r="AE600" s="3104"/>
      <c r="AF600" s="3104"/>
      <c r="AG600" s="3104"/>
      <c r="AH600" s="3104"/>
      <c r="AI600" s="3104"/>
      <c r="AJ600" s="3104"/>
      <c r="AK600" s="3104"/>
      <c r="AL600" s="3104"/>
      <c r="AM600" s="3104"/>
      <c r="AN600" s="3104"/>
      <c r="AO600" s="3104"/>
      <c r="AP600" s="3104"/>
      <c r="AQ600" s="3104"/>
      <c r="AR600" s="3104"/>
      <c r="AS600" s="3104"/>
      <c r="AT600" s="3104"/>
      <c r="AU600" s="3104"/>
      <c r="AV600" s="3104"/>
      <c r="AW600" s="1783"/>
      <c r="AX600" s="1783"/>
      <c r="AY600" s="1783"/>
      <c r="AZ600" s="1783"/>
      <c r="BA600" s="1783"/>
      <c r="BB600" s="1783"/>
      <c r="BC600" s="1783"/>
      <c r="BD600" s="1783"/>
      <c r="BE600" s="1783"/>
      <c r="BF600" s="1783"/>
      <c r="BG600" s="1783"/>
      <c r="BH600" s="1783"/>
      <c r="BI600" s="1783"/>
      <c r="BJ600" s="1783"/>
      <c r="BK600" s="1783"/>
      <c r="BL600" s="1783"/>
      <c r="BM600" s="1783"/>
      <c r="BN600" s="1783"/>
      <c r="BO600" s="1783"/>
      <c r="BP600" s="1783"/>
      <c r="BQ600" s="1783"/>
      <c r="BR600" s="1783"/>
      <c r="BS600" s="1783"/>
      <c r="BT600" s="1783"/>
      <c r="BU600" s="1783"/>
      <c r="BV600" s="1783"/>
      <c r="BW600" s="1783"/>
      <c r="BX600" s="1783"/>
    </row>
    <row r="601" spans="1:76">
      <c r="A601" s="3104"/>
      <c r="B601" s="3104"/>
      <c r="C601" s="3215"/>
      <c r="D601" s="3104"/>
      <c r="E601" s="3104"/>
      <c r="F601" s="3104"/>
      <c r="G601" s="3104"/>
      <c r="H601" s="3104"/>
      <c r="I601" s="3104"/>
      <c r="J601" s="3104"/>
      <c r="K601" s="3104"/>
      <c r="L601" s="3104"/>
      <c r="M601" s="3104"/>
      <c r="N601" s="3104"/>
      <c r="O601" s="3104"/>
      <c r="P601" s="3104"/>
      <c r="Q601" s="3104"/>
      <c r="R601" s="3104"/>
      <c r="S601" s="3104"/>
      <c r="T601" s="3215"/>
      <c r="U601" s="3104"/>
      <c r="V601" s="3104"/>
      <c r="W601" s="3104"/>
      <c r="X601" s="3104"/>
      <c r="Y601" s="1783"/>
      <c r="Z601" s="1783"/>
      <c r="AA601" s="1783"/>
      <c r="AB601" s="1783"/>
      <c r="AC601" s="3104"/>
      <c r="AD601" s="3104"/>
      <c r="AE601" s="3104"/>
      <c r="AF601" s="3104"/>
      <c r="AG601" s="3104"/>
      <c r="AH601" s="3104"/>
      <c r="AI601" s="3104"/>
      <c r="AJ601" s="3104"/>
      <c r="AK601" s="3104"/>
      <c r="AL601" s="3104"/>
      <c r="AM601" s="3104"/>
      <c r="AN601" s="3104"/>
      <c r="AO601" s="3104"/>
      <c r="AP601" s="3104"/>
      <c r="AQ601" s="3104"/>
      <c r="AR601" s="3104"/>
      <c r="AS601" s="3104"/>
      <c r="AT601" s="3104"/>
      <c r="AU601" s="3104"/>
      <c r="AV601" s="3104"/>
      <c r="AW601" s="1783"/>
      <c r="AX601" s="1783"/>
      <c r="AY601" s="1783"/>
      <c r="AZ601" s="1783"/>
      <c r="BA601" s="1783"/>
      <c r="BB601" s="1783"/>
      <c r="BC601" s="1783"/>
      <c r="BD601" s="1783"/>
      <c r="BE601" s="1783"/>
      <c r="BF601" s="1783"/>
      <c r="BG601" s="1783"/>
      <c r="BH601" s="1783"/>
      <c r="BI601" s="1783"/>
      <c r="BJ601" s="1783"/>
      <c r="BK601" s="1783"/>
      <c r="BL601" s="1783"/>
      <c r="BM601" s="1783"/>
      <c r="BN601" s="1783"/>
      <c r="BO601" s="1783"/>
      <c r="BP601" s="1783"/>
      <c r="BQ601" s="1783"/>
      <c r="BR601" s="1783"/>
      <c r="BS601" s="1783"/>
      <c r="BT601" s="1783"/>
      <c r="BU601" s="1783"/>
      <c r="BV601" s="1783"/>
      <c r="BW601" s="1783"/>
      <c r="BX601" s="1783"/>
    </row>
    <row r="602" spans="1:76">
      <c r="A602" s="3104"/>
      <c r="B602" s="3104"/>
      <c r="C602" s="3215"/>
      <c r="D602" s="3104"/>
      <c r="E602" s="3104"/>
      <c r="F602" s="3104"/>
      <c r="G602" s="3104"/>
      <c r="H602" s="3104"/>
      <c r="I602" s="3104"/>
      <c r="J602" s="3104"/>
      <c r="K602" s="3104"/>
      <c r="L602" s="3104"/>
      <c r="M602" s="3104"/>
      <c r="N602" s="3104"/>
      <c r="O602" s="3104"/>
      <c r="P602" s="3104"/>
      <c r="Q602" s="3104"/>
      <c r="R602" s="3104"/>
      <c r="S602" s="3104"/>
      <c r="T602" s="3215"/>
      <c r="U602" s="3104"/>
      <c r="V602" s="3104"/>
      <c r="W602" s="3104"/>
      <c r="X602" s="3104"/>
      <c r="Y602" s="1783"/>
      <c r="Z602" s="1783"/>
      <c r="AA602" s="1783"/>
      <c r="AB602" s="1783"/>
      <c r="AC602" s="3104"/>
      <c r="AD602" s="3104"/>
      <c r="AE602" s="3104"/>
      <c r="AF602" s="3104"/>
      <c r="AG602" s="3104"/>
      <c r="AH602" s="3104"/>
      <c r="AI602" s="3104"/>
      <c r="AJ602" s="3104"/>
      <c r="AK602" s="3104"/>
      <c r="AL602" s="3104"/>
      <c r="AM602" s="3104"/>
      <c r="AN602" s="3104"/>
      <c r="AO602" s="3104"/>
      <c r="AP602" s="3104"/>
      <c r="AQ602" s="3104"/>
      <c r="AR602" s="3104"/>
      <c r="AS602" s="3104"/>
      <c r="AT602" s="3104"/>
      <c r="AU602" s="3104"/>
      <c r="AV602" s="3104"/>
      <c r="AW602" s="1783"/>
      <c r="AX602" s="1783"/>
      <c r="AY602" s="1783"/>
      <c r="AZ602" s="1783"/>
      <c r="BA602" s="1783"/>
      <c r="BB602" s="1783"/>
      <c r="BC602" s="1783"/>
      <c r="BD602" s="1783"/>
      <c r="BE602" s="1783"/>
      <c r="BF602" s="1783"/>
      <c r="BG602" s="1783"/>
      <c r="BH602" s="1783"/>
      <c r="BI602" s="1783"/>
      <c r="BJ602" s="1783"/>
      <c r="BK602" s="1783"/>
      <c r="BL602" s="1783"/>
      <c r="BM602" s="1783"/>
      <c r="BN602" s="1783"/>
      <c r="BO602" s="1783"/>
      <c r="BP602" s="1783"/>
      <c r="BQ602" s="1783"/>
      <c r="BR602" s="1783"/>
      <c r="BS602" s="1783"/>
      <c r="BT602" s="1783"/>
      <c r="BU602" s="1783"/>
      <c r="BV602" s="1783"/>
      <c r="BW602" s="1783"/>
      <c r="BX602" s="1783"/>
    </row>
    <row r="603" spans="1:76">
      <c r="A603" s="3104"/>
      <c r="B603" s="3104"/>
      <c r="C603" s="3215"/>
      <c r="D603" s="3104"/>
      <c r="E603" s="3104"/>
      <c r="F603" s="3104"/>
      <c r="G603" s="3104"/>
      <c r="H603" s="3104"/>
      <c r="I603" s="3104"/>
      <c r="J603" s="3104"/>
      <c r="K603" s="3104"/>
      <c r="L603" s="3104"/>
      <c r="M603" s="3104"/>
      <c r="N603" s="3104"/>
      <c r="O603" s="3104"/>
      <c r="P603" s="3104"/>
      <c r="Q603" s="3104"/>
      <c r="R603" s="3104"/>
      <c r="S603" s="3104"/>
      <c r="T603" s="3215"/>
      <c r="U603" s="3104"/>
      <c r="V603" s="3104"/>
      <c r="W603" s="3104"/>
      <c r="X603" s="3104"/>
      <c r="Y603" s="1783"/>
      <c r="Z603" s="1783"/>
      <c r="AA603" s="1783"/>
      <c r="AB603" s="1783"/>
      <c r="AC603" s="3104"/>
      <c r="AD603" s="3104"/>
      <c r="AE603" s="3104"/>
      <c r="AF603" s="3104"/>
      <c r="AG603" s="3104"/>
      <c r="AH603" s="3104"/>
      <c r="AI603" s="3104"/>
      <c r="AJ603" s="3104"/>
      <c r="AK603" s="3104"/>
      <c r="AL603" s="3104"/>
      <c r="AM603" s="3104"/>
      <c r="AN603" s="3104"/>
      <c r="AO603" s="3104"/>
      <c r="AP603" s="3104"/>
      <c r="AQ603" s="3104"/>
      <c r="AR603" s="3104"/>
      <c r="AS603" s="3104"/>
      <c r="AT603" s="3104"/>
      <c r="AU603" s="3104"/>
      <c r="AV603" s="3104"/>
      <c r="AW603" s="1783"/>
      <c r="AX603" s="1783"/>
      <c r="AY603" s="1783"/>
      <c r="AZ603" s="1783"/>
      <c r="BA603" s="1783"/>
      <c r="BB603" s="1783"/>
      <c r="BC603" s="1783"/>
      <c r="BD603" s="1783"/>
      <c r="BE603" s="1783"/>
      <c r="BF603" s="1783"/>
      <c r="BG603" s="1783"/>
      <c r="BH603" s="1783"/>
      <c r="BI603" s="1783"/>
      <c r="BJ603" s="1783"/>
      <c r="BK603" s="1783"/>
      <c r="BL603" s="1783"/>
      <c r="BM603" s="1783"/>
      <c r="BN603" s="1783"/>
      <c r="BO603" s="1783"/>
      <c r="BP603" s="1783"/>
      <c r="BQ603" s="1783"/>
      <c r="BR603" s="1783"/>
      <c r="BS603" s="1783"/>
      <c r="BT603" s="1783"/>
      <c r="BU603" s="1783"/>
      <c r="BV603" s="1783"/>
      <c r="BW603" s="1783"/>
      <c r="BX603" s="1783"/>
    </row>
    <row r="604" spans="1:76">
      <c r="A604" s="3104"/>
      <c r="B604" s="3104"/>
      <c r="C604" s="3215"/>
      <c r="D604" s="3104"/>
      <c r="E604" s="3104"/>
      <c r="F604" s="3104"/>
      <c r="G604" s="3104"/>
      <c r="H604" s="3104"/>
      <c r="I604" s="3104"/>
      <c r="J604" s="3104"/>
      <c r="K604" s="3104"/>
      <c r="L604" s="3104"/>
      <c r="M604" s="3104"/>
      <c r="N604" s="3104"/>
      <c r="O604" s="3104"/>
      <c r="P604" s="3104"/>
      <c r="Q604" s="3104"/>
      <c r="R604" s="3104"/>
      <c r="S604" s="3104"/>
      <c r="T604" s="3215"/>
      <c r="U604" s="3104"/>
      <c r="V604" s="3104"/>
      <c r="W604" s="3104"/>
      <c r="X604" s="3104"/>
      <c r="Y604" s="1783"/>
      <c r="Z604" s="1783"/>
      <c r="AA604" s="1783"/>
      <c r="AB604" s="1783"/>
      <c r="AC604" s="3104"/>
      <c r="AD604" s="3104"/>
      <c r="AE604" s="3104"/>
      <c r="AF604" s="3104"/>
      <c r="AG604" s="3104"/>
      <c r="AH604" s="3104"/>
      <c r="AI604" s="3104"/>
      <c r="AJ604" s="3104"/>
      <c r="AK604" s="3104"/>
      <c r="AL604" s="3104"/>
      <c r="AM604" s="3104"/>
      <c r="AN604" s="3104"/>
      <c r="AO604" s="3104"/>
      <c r="AP604" s="3104"/>
      <c r="AQ604" s="3104"/>
      <c r="AR604" s="3104"/>
      <c r="AS604" s="3104"/>
      <c r="AT604" s="3104"/>
      <c r="AU604" s="3104"/>
      <c r="AV604" s="3104"/>
      <c r="AW604" s="1783"/>
      <c r="AX604" s="1783"/>
      <c r="AY604" s="1783"/>
      <c r="AZ604" s="1783"/>
      <c r="BA604" s="1783"/>
      <c r="BB604" s="1783"/>
      <c r="BC604" s="1783"/>
      <c r="BD604" s="1783"/>
      <c r="BE604" s="1783"/>
      <c r="BF604" s="1783"/>
      <c r="BG604" s="1783"/>
      <c r="BH604" s="1783"/>
      <c r="BI604" s="1783"/>
      <c r="BJ604" s="1783"/>
      <c r="BK604" s="1783"/>
      <c r="BL604" s="1783"/>
      <c r="BM604" s="1783"/>
      <c r="BN604" s="1783"/>
      <c r="BO604" s="1783"/>
      <c r="BP604" s="1783"/>
      <c r="BQ604" s="1783"/>
      <c r="BR604" s="1783"/>
      <c r="BS604" s="1783"/>
      <c r="BT604" s="1783"/>
      <c r="BU604" s="1783"/>
      <c r="BV604" s="1783"/>
      <c r="BW604" s="1783"/>
      <c r="BX604" s="1783"/>
    </row>
    <row r="605" spans="1:76">
      <c r="A605" s="3104"/>
      <c r="B605" s="3104"/>
      <c r="C605" s="3215"/>
      <c r="D605" s="3104"/>
      <c r="E605" s="3104"/>
      <c r="F605" s="3104"/>
      <c r="G605" s="3104"/>
      <c r="H605" s="3104"/>
      <c r="I605" s="3104"/>
      <c r="J605" s="3104"/>
      <c r="K605" s="3104"/>
      <c r="L605" s="3104"/>
      <c r="M605" s="3104"/>
      <c r="N605" s="3104"/>
      <c r="O605" s="3104"/>
      <c r="P605" s="3104"/>
      <c r="Q605" s="3104"/>
      <c r="R605" s="3104"/>
      <c r="S605" s="3104"/>
      <c r="T605" s="3215"/>
      <c r="U605" s="3104"/>
      <c r="V605" s="3104"/>
      <c r="W605" s="3104"/>
      <c r="X605" s="3104"/>
      <c r="Y605" s="1783"/>
      <c r="Z605" s="1783"/>
      <c r="AA605" s="1783"/>
      <c r="AB605" s="1783"/>
      <c r="AC605" s="3104"/>
      <c r="AD605" s="3104"/>
      <c r="AE605" s="3104"/>
      <c r="AF605" s="3104"/>
      <c r="AG605" s="3104"/>
      <c r="AH605" s="3104"/>
      <c r="AI605" s="3104"/>
      <c r="AJ605" s="3104"/>
      <c r="AK605" s="3104"/>
      <c r="AL605" s="3104"/>
      <c r="AM605" s="3104"/>
      <c r="AN605" s="3104"/>
      <c r="AO605" s="3104"/>
      <c r="AP605" s="3104"/>
      <c r="AQ605" s="3104"/>
      <c r="AR605" s="3104"/>
      <c r="AS605" s="3104"/>
      <c r="AT605" s="3104"/>
      <c r="AU605" s="3104"/>
      <c r="AV605" s="3104"/>
      <c r="AW605" s="1783"/>
      <c r="AX605" s="1783"/>
      <c r="AY605" s="1783"/>
      <c r="AZ605" s="1783"/>
      <c r="BA605" s="1783"/>
      <c r="BB605" s="1783"/>
      <c r="BC605" s="1783"/>
      <c r="BD605" s="1783"/>
      <c r="BE605" s="1783"/>
      <c r="BF605" s="1783"/>
      <c r="BG605" s="1783"/>
      <c r="BH605" s="1783"/>
      <c r="BI605" s="1783"/>
      <c r="BJ605" s="1783"/>
      <c r="BK605" s="1783"/>
      <c r="BL605" s="1783"/>
      <c r="BM605" s="1783"/>
      <c r="BN605" s="1783"/>
      <c r="BO605" s="1783"/>
      <c r="BP605" s="1783"/>
      <c r="BQ605" s="1783"/>
      <c r="BR605" s="1783"/>
      <c r="BS605" s="1783"/>
      <c r="BT605" s="1783"/>
      <c r="BU605" s="1783"/>
      <c r="BV605" s="1783"/>
      <c r="BW605" s="1783"/>
      <c r="BX605" s="1783"/>
    </row>
    <row r="606" spans="1:76">
      <c r="A606" s="3104"/>
      <c r="B606" s="3104"/>
      <c r="C606" s="3215"/>
      <c r="D606" s="3104"/>
      <c r="E606" s="3104"/>
      <c r="F606" s="3104"/>
      <c r="G606" s="3104"/>
      <c r="H606" s="3104"/>
      <c r="I606" s="3104"/>
      <c r="J606" s="3104"/>
      <c r="K606" s="3104"/>
      <c r="L606" s="3104"/>
      <c r="M606" s="3104"/>
      <c r="N606" s="3104"/>
      <c r="O606" s="3104"/>
      <c r="P606" s="3104"/>
      <c r="Q606" s="3104"/>
      <c r="R606" s="3104"/>
      <c r="S606" s="3104"/>
      <c r="T606" s="3215"/>
      <c r="U606" s="3104"/>
      <c r="V606" s="3104"/>
      <c r="W606" s="3104"/>
      <c r="X606" s="3104"/>
      <c r="Y606" s="1783"/>
      <c r="Z606" s="1783"/>
      <c r="AA606" s="1783"/>
      <c r="AB606" s="1783"/>
      <c r="AC606" s="3104"/>
      <c r="AD606" s="3104"/>
      <c r="AE606" s="3104"/>
      <c r="AF606" s="3104"/>
      <c r="AG606" s="3104"/>
      <c r="AH606" s="3104"/>
      <c r="AI606" s="3104"/>
      <c r="AJ606" s="3104"/>
      <c r="AK606" s="3104"/>
      <c r="AL606" s="3104"/>
      <c r="AM606" s="3104"/>
      <c r="AN606" s="3104"/>
      <c r="AO606" s="3104"/>
      <c r="AP606" s="3104"/>
      <c r="AQ606" s="3104"/>
      <c r="AR606" s="3104"/>
      <c r="AS606" s="3104"/>
      <c r="AT606" s="3104"/>
      <c r="AU606" s="3104"/>
      <c r="AV606" s="3104"/>
      <c r="AW606" s="1783"/>
      <c r="AX606" s="1783"/>
      <c r="AY606" s="1783"/>
      <c r="AZ606" s="1783"/>
      <c r="BA606" s="1783"/>
      <c r="BB606" s="1783"/>
      <c r="BC606" s="1783"/>
      <c r="BD606" s="1783"/>
      <c r="BE606" s="1783"/>
      <c r="BF606" s="1783"/>
      <c r="BG606" s="1783"/>
      <c r="BH606" s="1783"/>
      <c r="BI606" s="1783"/>
      <c r="BJ606" s="1783"/>
      <c r="BK606" s="1783"/>
      <c r="BL606" s="1783"/>
      <c r="BM606" s="1783"/>
      <c r="BN606" s="1783"/>
      <c r="BO606" s="1783"/>
      <c r="BP606" s="1783"/>
      <c r="BQ606" s="1783"/>
      <c r="BR606" s="1783"/>
      <c r="BS606" s="1783"/>
      <c r="BT606" s="1783"/>
      <c r="BU606" s="1783"/>
      <c r="BV606" s="1783"/>
      <c r="BW606" s="1783"/>
      <c r="BX606" s="1783"/>
    </row>
    <row r="607" spans="1:76">
      <c r="A607" s="3104"/>
      <c r="B607" s="3104"/>
      <c r="C607" s="3215"/>
      <c r="D607" s="3104"/>
      <c r="E607" s="3104"/>
      <c r="F607" s="3104"/>
      <c r="G607" s="3104"/>
      <c r="H607" s="3104"/>
      <c r="I607" s="3104"/>
      <c r="J607" s="3104"/>
      <c r="K607" s="3104"/>
      <c r="L607" s="3104"/>
      <c r="M607" s="3104"/>
      <c r="N607" s="3104"/>
      <c r="O607" s="3104"/>
      <c r="P607" s="3104"/>
      <c r="Q607" s="3104"/>
      <c r="R607" s="3104"/>
      <c r="S607" s="3104"/>
      <c r="T607" s="3215"/>
      <c r="U607" s="3104"/>
      <c r="V607" s="3104"/>
      <c r="W607" s="3104"/>
      <c r="X607" s="3104"/>
      <c r="Y607" s="1783"/>
      <c r="Z607" s="1783"/>
      <c r="AA607" s="1783"/>
      <c r="AB607" s="1783"/>
      <c r="AC607" s="3104"/>
      <c r="AD607" s="3104"/>
      <c r="AE607" s="3104"/>
      <c r="AF607" s="3104"/>
      <c r="AG607" s="3104"/>
      <c r="AH607" s="3104"/>
      <c r="AI607" s="3104"/>
      <c r="AJ607" s="3104"/>
      <c r="AK607" s="3104"/>
      <c r="AL607" s="3104"/>
      <c r="AM607" s="3104"/>
      <c r="AN607" s="3104"/>
      <c r="AO607" s="3104"/>
      <c r="AP607" s="3104"/>
      <c r="AQ607" s="3104"/>
      <c r="AR607" s="3104"/>
      <c r="AS607" s="3104"/>
      <c r="AT607" s="3104"/>
      <c r="AU607" s="3104"/>
      <c r="AV607" s="3104"/>
      <c r="AW607" s="1783"/>
      <c r="AX607" s="1783"/>
      <c r="AY607" s="1783"/>
      <c r="AZ607" s="1783"/>
      <c r="BA607" s="1783"/>
      <c r="BB607" s="1783"/>
      <c r="BC607" s="1783"/>
      <c r="BD607" s="1783"/>
      <c r="BE607" s="1783"/>
      <c r="BF607" s="1783"/>
      <c r="BG607" s="1783"/>
      <c r="BH607" s="1783"/>
      <c r="BI607" s="1783"/>
      <c r="BJ607" s="1783"/>
      <c r="BK607" s="1783"/>
      <c r="BL607" s="1783"/>
      <c r="BM607" s="1783"/>
      <c r="BN607" s="1783"/>
      <c r="BO607" s="1783"/>
      <c r="BP607" s="1783"/>
      <c r="BQ607" s="1783"/>
      <c r="BR607" s="1783"/>
      <c r="BS607" s="1783"/>
      <c r="BT607" s="1783"/>
      <c r="BU607" s="1783"/>
      <c r="BV607" s="1783"/>
      <c r="BW607" s="1783"/>
      <c r="BX607" s="1783"/>
    </row>
    <row r="608" spans="1:76">
      <c r="A608" s="3104"/>
      <c r="B608" s="3104"/>
      <c r="C608" s="3215"/>
      <c r="D608" s="3104"/>
      <c r="E608" s="3104"/>
      <c r="F608" s="3104"/>
      <c r="G608" s="3104"/>
      <c r="H608" s="3104"/>
      <c r="I608" s="3104"/>
      <c r="J608" s="3104"/>
      <c r="K608" s="3104"/>
      <c r="L608" s="3104"/>
      <c r="M608" s="3104"/>
      <c r="N608" s="3104"/>
      <c r="O608" s="3104"/>
      <c r="P608" s="3104"/>
      <c r="Q608" s="3104"/>
      <c r="R608" s="3104"/>
      <c r="S608" s="3104"/>
      <c r="T608" s="3215"/>
      <c r="U608" s="3104"/>
      <c r="V608" s="3104"/>
      <c r="W608" s="3104"/>
      <c r="X608" s="3104"/>
      <c r="Y608" s="1783"/>
      <c r="Z608" s="1783"/>
      <c r="AA608" s="1783"/>
      <c r="AB608" s="1783"/>
      <c r="AC608" s="3104"/>
      <c r="AD608" s="3104"/>
      <c r="AE608" s="3104"/>
      <c r="AF608" s="3104"/>
      <c r="AG608" s="3104"/>
      <c r="AH608" s="3104"/>
      <c r="AI608" s="3104"/>
      <c r="AJ608" s="3104"/>
      <c r="AK608" s="3104"/>
      <c r="AL608" s="3104"/>
      <c r="AM608" s="3104"/>
      <c r="AN608" s="3104"/>
      <c r="AO608" s="3104"/>
      <c r="AP608" s="3104"/>
      <c r="AQ608" s="3104"/>
      <c r="AR608" s="3104"/>
      <c r="AS608" s="3104"/>
      <c r="AT608" s="3104"/>
      <c r="AU608" s="3104"/>
      <c r="AV608" s="3104"/>
      <c r="AW608" s="1783"/>
      <c r="AX608" s="1783"/>
      <c r="AY608" s="1783"/>
      <c r="AZ608" s="1783"/>
      <c r="BA608" s="1783"/>
      <c r="BB608" s="1783"/>
      <c r="BC608" s="1783"/>
      <c r="BD608" s="1783"/>
      <c r="BE608" s="1783"/>
      <c r="BF608" s="1783"/>
      <c r="BG608" s="1783"/>
      <c r="BH608" s="1783"/>
      <c r="BI608" s="1783"/>
      <c r="BJ608" s="1783"/>
      <c r="BK608" s="1783"/>
      <c r="BL608" s="1783"/>
      <c r="BM608" s="1783"/>
      <c r="BN608" s="1783"/>
      <c r="BO608" s="1783"/>
      <c r="BP608" s="1783"/>
      <c r="BQ608" s="1783"/>
      <c r="BR608" s="1783"/>
      <c r="BS608" s="1783"/>
      <c r="BT608" s="1783"/>
      <c r="BU608" s="1783"/>
      <c r="BV608" s="1783"/>
      <c r="BW608" s="1783"/>
      <c r="BX608" s="1783"/>
    </row>
    <row r="609" spans="1:76">
      <c r="A609" s="3104"/>
      <c r="B609" s="3104"/>
      <c r="C609" s="3215"/>
      <c r="D609" s="3104"/>
      <c r="E609" s="3104"/>
      <c r="F609" s="3104"/>
      <c r="G609" s="3104"/>
      <c r="H609" s="3104"/>
      <c r="I609" s="3104"/>
      <c r="J609" s="3104"/>
      <c r="K609" s="3104"/>
      <c r="L609" s="3104"/>
      <c r="M609" s="3104"/>
      <c r="N609" s="3104"/>
      <c r="O609" s="3104"/>
      <c r="P609" s="3104"/>
      <c r="Q609" s="3104"/>
      <c r="R609" s="3104"/>
      <c r="S609" s="3104"/>
      <c r="T609" s="3215"/>
      <c r="U609" s="3104"/>
      <c r="V609" s="3104"/>
      <c r="W609" s="3104"/>
      <c r="X609" s="3104"/>
      <c r="Y609" s="1783"/>
      <c r="Z609" s="1783"/>
      <c r="AA609" s="1783"/>
      <c r="AB609" s="1783"/>
      <c r="AC609" s="3104"/>
      <c r="AD609" s="3104"/>
      <c r="AE609" s="3104"/>
      <c r="AF609" s="3104"/>
      <c r="AG609" s="3104"/>
      <c r="AH609" s="3104"/>
      <c r="AI609" s="3104"/>
      <c r="AJ609" s="3104"/>
      <c r="AK609" s="3104"/>
      <c r="AL609" s="3104"/>
      <c r="AM609" s="3104"/>
      <c r="AN609" s="3104"/>
      <c r="AO609" s="3104"/>
      <c r="AP609" s="3104"/>
      <c r="AQ609" s="3104"/>
      <c r="AR609" s="3104"/>
      <c r="AS609" s="3104"/>
      <c r="AT609" s="3104"/>
      <c r="AU609" s="3104"/>
      <c r="AV609" s="3104"/>
      <c r="AW609" s="1783"/>
      <c r="AX609" s="1783"/>
      <c r="AY609" s="1783"/>
      <c r="AZ609" s="1783"/>
      <c r="BA609" s="1783"/>
      <c r="BB609" s="1783"/>
      <c r="BC609" s="1783"/>
      <c r="BD609" s="1783"/>
      <c r="BE609" s="1783"/>
      <c r="BF609" s="1783"/>
      <c r="BG609" s="1783"/>
      <c r="BH609" s="1783"/>
      <c r="BI609" s="1783"/>
      <c r="BJ609" s="1783"/>
      <c r="BK609" s="1783"/>
      <c r="BL609" s="1783"/>
      <c r="BM609" s="1783"/>
      <c r="BN609" s="1783"/>
      <c r="BO609" s="1783"/>
      <c r="BP609" s="1783"/>
      <c r="BQ609" s="1783"/>
      <c r="BR609" s="1783"/>
      <c r="BS609" s="1783"/>
      <c r="BT609" s="1783"/>
      <c r="BU609" s="1783"/>
      <c r="BV609" s="1783"/>
      <c r="BW609" s="1783"/>
      <c r="BX609" s="1783"/>
    </row>
    <row r="610" spans="1:76">
      <c r="A610" s="3104"/>
      <c r="B610" s="3104"/>
      <c r="C610" s="3215"/>
      <c r="D610" s="3104"/>
      <c r="E610" s="3104"/>
      <c r="F610" s="3104"/>
      <c r="G610" s="3104"/>
      <c r="H610" s="3104"/>
      <c r="I610" s="3104"/>
      <c r="J610" s="3104"/>
      <c r="K610" s="3104"/>
      <c r="L610" s="3104"/>
      <c r="M610" s="3104"/>
      <c r="N610" s="3104"/>
      <c r="O610" s="3104"/>
      <c r="P610" s="3104"/>
      <c r="Q610" s="3104"/>
      <c r="R610" s="3104"/>
      <c r="S610" s="3104"/>
      <c r="T610" s="3215"/>
      <c r="U610" s="3104"/>
      <c r="V610" s="3104"/>
      <c r="W610" s="3104"/>
      <c r="X610" s="3104"/>
      <c r="Y610" s="1783"/>
      <c r="Z610" s="1783"/>
      <c r="AA610" s="1783"/>
      <c r="AB610" s="1783"/>
      <c r="AC610" s="3104"/>
      <c r="AD610" s="3104"/>
      <c r="AE610" s="3104"/>
      <c r="AF610" s="3104"/>
      <c r="AG610" s="3104"/>
      <c r="AH610" s="3104"/>
      <c r="AI610" s="3104"/>
      <c r="AJ610" s="3104"/>
      <c r="AK610" s="3104"/>
      <c r="AL610" s="3104"/>
      <c r="AM610" s="3104"/>
      <c r="AN610" s="3104"/>
      <c r="AO610" s="3104"/>
      <c r="AP610" s="3104"/>
      <c r="AQ610" s="3104"/>
      <c r="AR610" s="3104"/>
      <c r="AS610" s="3104"/>
      <c r="AT610" s="3104"/>
      <c r="AU610" s="3104"/>
      <c r="AV610" s="3104"/>
      <c r="AW610" s="1783"/>
      <c r="AX610" s="1783"/>
      <c r="AY610" s="1783"/>
      <c r="AZ610" s="1783"/>
      <c r="BA610" s="1783"/>
      <c r="BB610" s="1783"/>
      <c r="BC610" s="1783"/>
      <c r="BD610" s="1783"/>
      <c r="BE610" s="1783"/>
      <c r="BF610" s="1783"/>
      <c r="BG610" s="1783"/>
      <c r="BH610" s="1783"/>
      <c r="BI610" s="1783"/>
      <c r="BJ610" s="1783"/>
      <c r="BK610" s="1783"/>
      <c r="BL610" s="1783"/>
      <c r="BM610" s="1783"/>
      <c r="BN610" s="1783"/>
      <c r="BO610" s="1783"/>
      <c r="BP610" s="1783"/>
      <c r="BQ610" s="1783"/>
      <c r="BR610" s="1783"/>
      <c r="BS610" s="1783"/>
      <c r="BT610" s="1783"/>
      <c r="BU610" s="1783"/>
      <c r="BV610" s="1783"/>
      <c r="BW610" s="1783"/>
      <c r="BX610" s="1783"/>
    </row>
    <row r="611" spans="1:76">
      <c r="A611" s="3104"/>
      <c r="B611" s="3104"/>
      <c r="C611" s="3215"/>
      <c r="D611" s="3104"/>
      <c r="E611" s="3104"/>
      <c r="F611" s="3104"/>
      <c r="G611" s="3104"/>
      <c r="H611" s="3104"/>
      <c r="I611" s="3104"/>
      <c r="J611" s="3104"/>
      <c r="K611" s="3104"/>
      <c r="L611" s="3104"/>
      <c r="M611" s="3104"/>
      <c r="N611" s="3104"/>
      <c r="O611" s="3104"/>
      <c r="P611" s="3104"/>
      <c r="Q611" s="3104"/>
      <c r="R611" s="3104"/>
      <c r="S611" s="3104"/>
      <c r="T611" s="3215"/>
      <c r="U611" s="3104"/>
      <c r="V611" s="3104"/>
      <c r="W611" s="3104"/>
      <c r="X611" s="3104"/>
      <c r="Y611" s="1783"/>
      <c r="Z611" s="1783"/>
      <c r="AA611" s="1783"/>
      <c r="AB611" s="1783"/>
      <c r="AC611" s="3104"/>
      <c r="AD611" s="3104"/>
      <c r="AE611" s="3104"/>
      <c r="AF611" s="3104"/>
      <c r="AG611" s="3104"/>
      <c r="AH611" s="3104"/>
      <c r="AI611" s="3104"/>
      <c r="AJ611" s="3104"/>
      <c r="AK611" s="3104"/>
      <c r="AL611" s="3104"/>
      <c r="AM611" s="3104"/>
      <c r="AN611" s="3104"/>
      <c r="AO611" s="3104"/>
      <c r="AP611" s="3104"/>
      <c r="AQ611" s="3104"/>
      <c r="AR611" s="3104"/>
      <c r="AS611" s="3104"/>
      <c r="AT611" s="3104"/>
      <c r="AU611" s="3104"/>
      <c r="AV611" s="3104"/>
      <c r="AW611" s="1783"/>
      <c r="AX611" s="1783"/>
      <c r="AY611" s="1783"/>
      <c r="AZ611" s="1783"/>
      <c r="BA611" s="1783"/>
      <c r="BB611" s="1783"/>
      <c r="BC611" s="1783"/>
      <c r="BD611" s="1783"/>
      <c r="BE611" s="1783"/>
      <c r="BF611" s="1783"/>
      <c r="BG611" s="1783"/>
      <c r="BH611" s="1783"/>
      <c r="BI611" s="1783"/>
      <c r="BJ611" s="1783"/>
      <c r="BK611" s="1783"/>
      <c r="BL611" s="1783"/>
      <c r="BM611" s="1783"/>
      <c r="BN611" s="1783"/>
      <c r="BO611" s="1783"/>
      <c r="BP611" s="1783"/>
      <c r="BQ611" s="1783"/>
      <c r="BR611" s="1783"/>
      <c r="BS611" s="1783"/>
      <c r="BT611" s="1783"/>
      <c r="BU611" s="1783"/>
      <c r="BV611" s="1783"/>
      <c r="BW611" s="1783"/>
      <c r="BX611" s="1783"/>
    </row>
    <row r="612" spans="1:76">
      <c r="A612" s="3104"/>
      <c r="B612" s="3104"/>
      <c r="C612" s="3215"/>
      <c r="D612" s="3104"/>
      <c r="E612" s="3104"/>
      <c r="F612" s="3104"/>
      <c r="G612" s="3104"/>
      <c r="H612" s="3104"/>
      <c r="I612" s="3104"/>
      <c r="J612" s="3104"/>
      <c r="K612" s="3104"/>
      <c r="L612" s="3104"/>
      <c r="M612" s="3104"/>
      <c r="N612" s="3104"/>
      <c r="O612" s="3104"/>
      <c r="P612" s="3104"/>
      <c r="Q612" s="3104"/>
      <c r="R612" s="3104"/>
      <c r="S612" s="3104"/>
      <c r="T612" s="3215"/>
      <c r="U612" s="3104"/>
      <c r="V612" s="3104"/>
      <c r="W612" s="3104"/>
      <c r="X612" s="3104"/>
      <c r="Y612" s="1783"/>
      <c r="Z612" s="1783"/>
      <c r="AA612" s="1783"/>
      <c r="AB612" s="1783"/>
      <c r="AC612" s="3104"/>
      <c r="AD612" s="3104"/>
      <c r="AE612" s="3104"/>
      <c r="AF612" s="3104"/>
      <c r="AG612" s="3104"/>
      <c r="AH612" s="3104"/>
      <c r="AI612" s="3104"/>
      <c r="AJ612" s="3104"/>
      <c r="AK612" s="3104"/>
      <c r="AL612" s="3104"/>
      <c r="AM612" s="3104"/>
      <c r="AN612" s="3104"/>
      <c r="AO612" s="3104"/>
      <c r="AP612" s="3104"/>
      <c r="AQ612" s="3104"/>
      <c r="AR612" s="3104"/>
      <c r="AS612" s="3104"/>
      <c r="AT612" s="3104"/>
      <c r="AU612" s="3104"/>
      <c r="AV612" s="3104"/>
      <c r="AW612" s="1783"/>
      <c r="AX612" s="1783"/>
      <c r="AY612" s="1783"/>
      <c r="AZ612" s="1783"/>
      <c r="BA612" s="1783"/>
      <c r="BB612" s="1783"/>
      <c r="BC612" s="1783"/>
      <c r="BD612" s="1783"/>
      <c r="BE612" s="1783"/>
      <c r="BF612" s="1783"/>
      <c r="BG612" s="1783"/>
      <c r="BH612" s="1783"/>
      <c r="BI612" s="1783"/>
      <c r="BJ612" s="1783"/>
      <c r="BK612" s="1783"/>
      <c r="BL612" s="1783"/>
      <c r="BM612" s="1783"/>
      <c r="BN612" s="1783"/>
      <c r="BO612" s="1783"/>
      <c r="BP612" s="1783"/>
      <c r="BQ612" s="1783"/>
      <c r="BR612" s="1783"/>
      <c r="BS612" s="1783"/>
      <c r="BT612" s="1783"/>
      <c r="BU612" s="1783"/>
      <c r="BV612" s="1783"/>
      <c r="BW612" s="1783"/>
      <c r="BX612" s="1783"/>
    </row>
    <row r="613" spans="1:76">
      <c r="A613" s="3104"/>
      <c r="B613" s="3104"/>
      <c r="C613" s="3215"/>
      <c r="D613" s="3104"/>
      <c r="E613" s="3104"/>
      <c r="F613" s="3104"/>
      <c r="G613" s="3104"/>
      <c r="H613" s="3104"/>
      <c r="I613" s="3104"/>
      <c r="J613" s="3104"/>
      <c r="K613" s="3104"/>
      <c r="L613" s="3104"/>
      <c r="M613" s="3104"/>
      <c r="N613" s="3104"/>
      <c r="O613" s="3104"/>
      <c r="P613" s="3104"/>
      <c r="Q613" s="3104"/>
      <c r="R613" s="3104"/>
      <c r="S613" s="3104"/>
      <c r="T613" s="3215"/>
      <c r="U613" s="3104"/>
      <c r="V613" s="3104"/>
      <c r="W613" s="3104"/>
      <c r="X613" s="3104"/>
      <c r="Y613" s="1783"/>
      <c r="Z613" s="1783"/>
      <c r="AA613" s="1783"/>
      <c r="AB613" s="1783"/>
      <c r="AC613" s="3104"/>
      <c r="AD613" s="3104"/>
      <c r="AE613" s="3104"/>
      <c r="AF613" s="3104"/>
      <c r="AG613" s="3104"/>
      <c r="AH613" s="3104"/>
      <c r="AI613" s="3104"/>
      <c r="AJ613" s="3104"/>
      <c r="AK613" s="3104"/>
      <c r="AL613" s="3104"/>
      <c r="AM613" s="3104"/>
      <c r="AN613" s="3104"/>
      <c r="AO613" s="3104"/>
      <c r="AP613" s="3104"/>
      <c r="AQ613" s="3104"/>
      <c r="AR613" s="3104"/>
      <c r="AS613" s="3104"/>
      <c r="AT613" s="3104"/>
      <c r="AU613" s="3104"/>
      <c r="AV613" s="3104"/>
      <c r="AW613" s="1783"/>
      <c r="AX613" s="1783"/>
      <c r="AY613" s="1783"/>
      <c r="AZ613" s="1783"/>
      <c r="BA613" s="1783"/>
      <c r="BB613" s="1783"/>
      <c r="BC613" s="1783"/>
      <c r="BD613" s="1783"/>
      <c r="BE613" s="1783"/>
      <c r="BF613" s="1783"/>
      <c r="BG613" s="1783"/>
      <c r="BH613" s="1783"/>
      <c r="BI613" s="1783"/>
      <c r="BJ613" s="1783"/>
      <c r="BK613" s="1783"/>
      <c r="BL613" s="1783"/>
      <c r="BM613" s="1783"/>
      <c r="BN613" s="1783"/>
      <c r="BO613" s="1783"/>
      <c r="BP613" s="1783"/>
      <c r="BQ613" s="1783"/>
      <c r="BR613" s="1783"/>
      <c r="BS613" s="1783"/>
      <c r="BT613" s="1783"/>
      <c r="BU613" s="1783"/>
      <c r="BV613" s="1783"/>
      <c r="BW613" s="1783"/>
      <c r="BX613" s="1783"/>
    </row>
    <row r="614" spans="1:76">
      <c r="A614" s="3104"/>
      <c r="B614" s="3104"/>
      <c r="C614" s="3215"/>
      <c r="D614" s="3104"/>
      <c r="E614" s="3104"/>
      <c r="F614" s="3104"/>
      <c r="G614" s="3104"/>
      <c r="H614" s="3104"/>
      <c r="I614" s="3104"/>
      <c r="J614" s="3104"/>
      <c r="K614" s="3104"/>
      <c r="L614" s="3104"/>
      <c r="M614" s="3104"/>
      <c r="N614" s="3104"/>
      <c r="O614" s="3104"/>
      <c r="P614" s="3104"/>
      <c r="Q614" s="3104"/>
      <c r="R614" s="3104"/>
      <c r="S614" s="3104"/>
      <c r="T614" s="3215"/>
      <c r="U614" s="3104"/>
      <c r="V614" s="3104"/>
      <c r="W614" s="3104"/>
      <c r="X614" s="3104"/>
      <c r="Y614" s="1783"/>
      <c r="Z614" s="1783"/>
      <c r="AA614" s="1783"/>
      <c r="AB614" s="1783"/>
      <c r="AC614" s="3104"/>
      <c r="AD614" s="3104"/>
      <c r="AE614" s="3104"/>
      <c r="AF614" s="3104"/>
      <c r="AG614" s="3104"/>
      <c r="AH614" s="3104"/>
      <c r="AI614" s="3104"/>
      <c r="AJ614" s="3104"/>
      <c r="AK614" s="3104"/>
      <c r="AL614" s="3104"/>
      <c r="AM614" s="3104"/>
      <c r="AN614" s="3104"/>
      <c r="AO614" s="3104"/>
      <c r="AP614" s="3104"/>
      <c r="AQ614" s="3104"/>
      <c r="AR614" s="3104"/>
      <c r="AS614" s="3104"/>
      <c r="AT614" s="3104"/>
      <c r="AU614" s="3104"/>
      <c r="AV614" s="3104"/>
      <c r="AW614" s="1783"/>
      <c r="AX614" s="1783"/>
      <c r="AY614" s="1783"/>
      <c r="AZ614" s="1783"/>
      <c r="BA614" s="1783"/>
      <c r="BB614" s="1783"/>
      <c r="BC614" s="1783"/>
      <c r="BD614" s="1783"/>
      <c r="BE614" s="1783"/>
      <c r="BF614" s="1783"/>
      <c r="BG614" s="1783"/>
      <c r="BH614" s="1783"/>
      <c r="BI614" s="1783"/>
      <c r="BJ614" s="1783"/>
      <c r="BK614" s="1783"/>
      <c r="BL614" s="1783"/>
      <c r="BM614" s="1783"/>
      <c r="BN614" s="1783"/>
      <c r="BO614" s="1783"/>
      <c r="BP614" s="1783"/>
      <c r="BQ614" s="1783"/>
      <c r="BR614" s="1783"/>
      <c r="BS614" s="1783"/>
      <c r="BT614" s="1783"/>
      <c r="BU614" s="1783"/>
      <c r="BV614" s="1783"/>
      <c r="BW614" s="1783"/>
      <c r="BX614" s="1783"/>
    </row>
    <row r="615" spans="1:76">
      <c r="A615" s="3104"/>
      <c r="B615" s="3104"/>
      <c r="C615" s="3215"/>
      <c r="D615" s="3104"/>
      <c r="E615" s="3104"/>
      <c r="F615" s="3104"/>
      <c r="G615" s="3104"/>
      <c r="H615" s="3104"/>
      <c r="I615" s="3104"/>
      <c r="J615" s="3104"/>
      <c r="K615" s="3104"/>
      <c r="L615" s="3104"/>
      <c r="M615" s="3104"/>
      <c r="N615" s="3104"/>
      <c r="O615" s="3104"/>
      <c r="P615" s="3104"/>
      <c r="Q615" s="3104"/>
      <c r="R615" s="3104"/>
      <c r="S615" s="3104"/>
      <c r="T615" s="3215"/>
      <c r="U615" s="3104"/>
      <c r="V615" s="3104"/>
      <c r="W615" s="3104"/>
      <c r="X615" s="3104"/>
      <c r="Y615" s="1783"/>
      <c r="Z615" s="1783"/>
      <c r="AA615" s="1783"/>
      <c r="AB615" s="1783"/>
      <c r="AC615" s="3104"/>
      <c r="AD615" s="3104"/>
      <c r="AE615" s="3104"/>
      <c r="AF615" s="3104"/>
      <c r="AG615" s="3104"/>
      <c r="AH615" s="3104"/>
      <c r="AI615" s="3104"/>
      <c r="AJ615" s="3104"/>
      <c r="AK615" s="3104"/>
      <c r="AL615" s="3104"/>
      <c r="AM615" s="3104"/>
      <c r="AN615" s="3104"/>
      <c r="AO615" s="3104"/>
      <c r="AP615" s="3104"/>
      <c r="AQ615" s="3104"/>
      <c r="AR615" s="3104"/>
      <c r="AS615" s="3104"/>
      <c r="AT615" s="3104"/>
      <c r="AU615" s="3104"/>
      <c r="AV615" s="3104"/>
      <c r="AW615" s="1783"/>
      <c r="AX615" s="1783"/>
      <c r="AY615" s="1783"/>
      <c r="AZ615" s="1783"/>
      <c r="BA615" s="1783"/>
      <c r="BB615" s="1783"/>
      <c r="BC615" s="1783"/>
      <c r="BD615" s="1783"/>
      <c r="BE615" s="1783"/>
      <c r="BF615" s="1783"/>
      <c r="BG615" s="1783"/>
      <c r="BH615" s="1783"/>
      <c r="BI615" s="1783"/>
      <c r="BJ615" s="1783"/>
      <c r="BK615" s="1783"/>
      <c r="BL615" s="1783"/>
      <c r="BM615" s="1783"/>
      <c r="BN615" s="1783"/>
      <c r="BO615" s="1783"/>
      <c r="BP615" s="1783"/>
      <c r="BQ615" s="1783"/>
      <c r="BR615" s="1783"/>
      <c r="BS615" s="1783"/>
      <c r="BT615" s="1783"/>
      <c r="BU615" s="1783"/>
      <c r="BV615" s="1783"/>
      <c r="BW615" s="1783"/>
      <c r="BX615" s="1783"/>
    </row>
    <row r="616" spans="1:76">
      <c r="A616" s="3104"/>
      <c r="B616" s="3104"/>
      <c r="C616" s="3215"/>
      <c r="D616" s="3104"/>
      <c r="E616" s="3104"/>
      <c r="F616" s="3104"/>
      <c r="G616" s="3104"/>
      <c r="H616" s="3104"/>
      <c r="I616" s="3104"/>
      <c r="J616" s="3104"/>
      <c r="K616" s="3104"/>
      <c r="L616" s="3104"/>
      <c r="M616" s="3104"/>
      <c r="N616" s="3104"/>
      <c r="O616" s="3104"/>
      <c r="P616" s="3104"/>
      <c r="Q616" s="3104"/>
      <c r="R616" s="3104"/>
      <c r="S616" s="3104"/>
      <c r="T616" s="3215"/>
      <c r="U616" s="3104"/>
      <c r="V616" s="3104"/>
      <c r="W616" s="3104"/>
      <c r="X616" s="3104"/>
      <c r="Y616" s="1783"/>
      <c r="Z616" s="1783"/>
      <c r="AA616" s="1783"/>
      <c r="AB616" s="1783"/>
      <c r="AC616" s="3104"/>
      <c r="AD616" s="3104"/>
      <c r="AE616" s="3104"/>
      <c r="AF616" s="3104"/>
      <c r="AG616" s="3104"/>
      <c r="AH616" s="3104"/>
      <c r="AI616" s="3104"/>
      <c r="AJ616" s="3104"/>
      <c r="AK616" s="3104"/>
      <c r="AL616" s="3104"/>
      <c r="AM616" s="3104"/>
      <c r="AN616" s="3104"/>
      <c r="AO616" s="3104"/>
      <c r="AP616" s="3104"/>
      <c r="AQ616" s="3104"/>
      <c r="AR616" s="3104"/>
      <c r="AS616" s="3104"/>
      <c r="AT616" s="3104"/>
      <c r="AU616" s="3104"/>
      <c r="AV616" s="3104"/>
      <c r="AW616" s="1783"/>
      <c r="AX616" s="1783"/>
      <c r="AY616" s="1783"/>
      <c r="AZ616" s="1783"/>
      <c r="BA616" s="1783"/>
      <c r="BB616" s="1783"/>
      <c r="BC616" s="1783"/>
      <c r="BD616" s="1783"/>
      <c r="BE616" s="1783"/>
      <c r="BF616" s="1783"/>
      <c r="BG616" s="1783"/>
      <c r="BH616" s="1783"/>
      <c r="BI616" s="1783"/>
      <c r="BJ616" s="1783"/>
      <c r="BK616" s="1783"/>
      <c r="BL616" s="1783"/>
      <c r="BM616" s="1783"/>
      <c r="BN616" s="1783"/>
      <c r="BO616" s="1783"/>
      <c r="BP616" s="1783"/>
      <c r="BQ616" s="1783"/>
      <c r="BR616" s="1783"/>
      <c r="BS616" s="1783"/>
      <c r="BT616" s="1783"/>
      <c r="BU616" s="1783"/>
      <c r="BV616" s="1783"/>
      <c r="BW616" s="1783"/>
      <c r="BX616" s="1783"/>
    </row>
    <row r="617" spans="1:76">
      <c r="A617" s="3104"/>
      <c r="B617" s="3104"/>
      <c r="C617" s="3215"/>
      <c r="D617" s="3104"/>
      <c r="E617" s="3104"/>
      <c r="F617" s="3104"/>
      <c r="G617" s="3104"/>
      <c r="H617" s="3104"/>
      <c r="I617" s="3104"/>
      <c r="J617" s="3104"/>
      <c r="K617" s="3104"/>
      <c r="L617" s="3104"/>
      <c r="M617" s="3104"/>
      <c r="N617" s="3104"/>
      <c r="O617" s="3104"/>
      <c r="P617" s="3104"/>
      <c r="Q617" s="3104"/>
      <c r="R617" s="3104"/>
      <c r="S617" s="3104"/>
      <c r="T617" s="3215"/>
      <c r="U617" s="3104"/>
      <c r="V617" s="3104"/>
      <c r="W617" s="3104"/>
      <c r="X617" s="3104"/>
      <c r="Y617" s="1783"/>
      <c r="Z617" s="1783"/>
      <c r="AA617" s="1783"/>
      <c r="AB617" s="1783"/>
      <c r="AC617" s="3104"/>
      <c r="AD617" s="3104"/>
      <c r="AE617" s="3104"/>
      <c r="AF617" s="3104"/>
      <c r="AG617" s="3104"/>
      <c r="AH617" s="3104"/>
      <c r="AI617" s="3104"/>
      <c r="AJ617" s="3104"/>
      <c r="AK617" s="3104"/>
      <c r="AL617" s="3104"/>
      <c r="AM617" s="3104"/>
      <c r="AN617" s="3104"/>
      <c r="AO617" s="3104"/>
      <c r="AP617" s="3104"/>
      <c r="AQ617" s="3104"/>
      <c r="AR617" s="3104"/>
      <c r="AS617" s="3104"/>
      <c r="AT617" s="3104"/>
      <c r="AU617" s="3104"/>
      <c r="AV617" s="3104"/>
      <c r="AW617" s="1783"/>
      <c r="AX617" s="1783"/>
      <c r="AY617" s="1783"/>
      <c r="AZ617" s="1783"/>
      <c r="BA617" s="1783"/>
      <c r="BB617" s="1783"/>
      <c r="BC617" s="1783"/>
      <c r="BD617" s="1783"/>
      <c r="BE617" s="1783"/>
      <c r="BF617" s="1783"/>
      <c r="BG617" s="1783"/>
      <c r="BH617" s="1783"/>
      <c r="BI617" s="1783"/>
      <c r="BJ617" s="1783"/>
      <c r="BK617" s="1783"/>
      <c r="BL617" s="1783"/>
      <c r="BM617" s="1783"/>
      <c r="BN617" s="1783"/>
      <c r="BO617" s="1783"/>
      <c r="BP617" s="1783"/>
      <c r="BQ617" s="1783"/>
      <c r="BR617" s="1783"/>
      <c r="BS617" s="1783"/>
      <c r="BT617" s="1783"/>
      <c r="BU617" s="1783"/>
      <c r="BV617" s="1783"/>
      <c r="BW617" s="1783"/>
      <c r="BX617" s="1783"/>
    </row>
    <row r="618" spans="1:76">
      <c r="A618" s="3104"/>
      <c r="B618" s="3104"/>
      <c r="C618" s="3215"/>
      <c r="D618" s="3104"/>
      <c r="E618" s="3104"/>
      <c r="F618" s="3104"/>
      <c r="G618" s="3104"/>
      <c r="H618" s="3104"/>
      <c r="I618" s="3104"/>
      <c r="J618" s="3104"/>
      <c r="K618" s="3104"/>
      <c r="L618" s="3104"/>
      <c r="M618" s="3104"/>
      <c r="N618" s="3104"/>
      <c r="O618" s="3104"/>
      <c r="P618" s="3104"/>
      <c r="Q618" s="3104"/>
      <c r="R618" s="3104"/>
      <c r="S618" s="3104"/>
      <c r="T618" s="3215"/>
      <c r="U618" s="3104"/>
      <c r="V618" s="3104"/>
      <c r="W618" s="3104"/>
      <c r="X618" s="3104"/>
      <c r="Y618" s="1783"/>
      <c r="Z618" s="1783"/>
      <c r="AA618" s="1783"/>
      <c r="AB618" s="1783"/>
      <c r="AC618" s="3104"/>
      <c r="AD618" s="3104"/>
      <c r="AE618" s="3104"/>
      <c r="AF618" s="3104"/>
      <c r="AG618" s="3104"/>
      <c r="AH618" s="3104"/>
      <c r="AI618" s="3104"/>
      <c r="AJ618" s="3104"/>
      <c r="AK618" s="3104"/>
      <c r="AL618" s="3104"/>
      <c r="AM618" s="3104"/>
      <c r="AN618" s="3104"/>
      <c r="AO618" s="3104"/>
      <c r="AP618" s="3104"/>
      <c r="AQ618" s="3104"/>
      <c r="AR618" s="3104"/>
      <c r="AS618" s="3104"/>
      <c r="AT618" s="3104"/>
      <c r="AU618" s="3104"/>
      <c r="AV618" s="3104"/>
      <c r="AW618" s="1783"/>
      <c r="AX618" s="1783"/>
      <c r="AY618" s="1783"/>
      <c r="AZ618" s="1783"/>
      <c r="BA618" s="1783"/>
      <c r="BB618" s="1783"/>
      <c r="BC618" s="1783"/>
      <c r="BD618" s="1783"/>
      <c r="BE618" s="1783"/>
      <c r="BF618" s="1783"/>
      <c r="BG618" s="1783"/>
      <c r="BH618" s="1783"/>
      <c r="BI618" s="1783"/>
      <c r="BJ618" s="1783"/>
      <c r="BK618" s="1783"/>
      <c r="BL618" s="1783"/>
      <c r="BM618" s="1783"/>
      <c r="BN618" s="1783"/>
      <c r="BO618" s="1783"/>
      <c r="BP618" s="1783"/>
      <c r="BQ618" s="1783"/>
      <c r="BR618" s="1783"/>
      <c r="BS618" s="1783"/>
      <c r="BT618" s="1783"/>
      <c r="BU618" s="1783"/>
      <c r="BV618" s="1783"/>
      <c r="BW618" s="1783"/>
      <c r="BX618" s="1783"/>
    </row>
    <row r="619" spans="1:76">
      <c r="A619" s="3104"/>
      <c r="B619" s="3104"/>
      <c r="C619" s="3215"/>
      <c r="D619" s="3104"/>
      <c r="E619" s="3104"/>
      <c r="F619" s="3104"/>
      <c r="G619" s="3104"/>
      <c r="H619" s="3104"/>
      <c r="I619" s="3104"/>
      <c r="J619" s="3104"/>
      <c r="K619" s="3104"/>
      <c r="L619" s="3104"/>
      <c r="M619" s="3104"/>
      <c r="N619" s="3104"/>
      <c r="O619" s="3104"/>
      <c r="P619" s="3104"/>
      <c r="Q619" s="3104"/>
      <c r="R619" s="3104"/>
      <c r="S619" s="3104"/>
      <c r="T619" s="3215"/>
      <c r="U619" s="3104"/>
      <c r="V619" s="3104"/>
      <c r="W619" s="3104"/>
      <c r="X619" s="3104"/>
      <c r="Y619" s="1783"/>
      <c r="Z619" s="1783"/>
      <c r="AA619" s="1783"/>
      <c r="AB619" s="1783"/>
      <c r="AC619" s="3104"/>
      <c r="AD619" s="3104"/>
      <c r="AE619" s="3104"/>
      <c r="AF619" s="3104"/>
      <c r="AG619" s="3104"/>
      <c r="AH619" s="3104"/>
      <c r="AI619" s="3104"/>
      <c r="AJ619" s="3104"/>
      <c r="AK619" s="3104"/>
      <c r="AL619" s="3104"/>
      <c r="AM619" s="3104"/>
      <c r="AN619" s="3104"/>
      <c r="AO619" s="3104"/>
      <c r="AP619" s="3104"/>
      <c r="AQ619" s="3104"/>
      <c r="AR619" s="3104"/>
      <c r="AS619" s="3104"/>
      <c r="AT619" s="3104"/>
      <c r="AU619" s="3104"/>
      <c r="AV619" s="3104"/>
      <c r="AW619" s="1783"/>
      <c r="AX619" s="1783"/>
      <c r="AY619" s="1783"/>
      <c r="AZ619" s="1783"/>
      <c r="BA619" s="1783"/>
      <c r="BB619" s="1783"/>
      <c r="BC619" s="1783"/>
      <c r="BD619" s="1783"/>
      <c r="BE619" s="1783"/>
      <c r="BF619" s="1783"/>
      <c r="BG619" s="1783"/>
      <c r="BH619" s="1783"/>
      <c r="BI619" s="1783"/>
      <c r="BJ619" s="1783"/>
      <c r="BK619" s="1783"/>
      <c r="BL619" s="1783"/>
      <c r="BM619" s="1783"/>
      <c r="BN619" s="1783"/>
      <c r="BO619" s="1783"/>
      <c r="BP619" s="1783"/>
      <c r="BQ619" s="1783"/>
      <c r="BR619" s="1783"/>
      <c r="BS619" s="1783"/>
      <c r="BT619" s="1783"/>
      <c r="BU619" s="1783"/>
      <c r="BV619" s="1783"/>
      <c r="BW619" s="1783"/>
      <c r="BX619" s="1783"/>
    </row>
    <row r="620" spans="1:76">
      <c r="A620" s="3104"/>
      <c r="B620" s="3104"/>
      <c r="C620" s="3215"/>
      <c r="D620" s="3104"/>
      <c r="E620" s="3104"/>
      <c r="F620" s="3104"/>
      <c r="G620" s="3104"/>
      <c r="H620" s="3104"/>
      <c r="I620" s="3104"/>
      <c r="J620" s="3104"/>
      <c r="K620" s="3104"/>
      <c r="L620" s="3104"/>
      <c r="M620" s="3104"/>
      <c r="N620" s="3104"/>
      <c r="O620" s="3104"/>
      <c r="P620" s="3104"/>
      <c r="Q620" s="3104"/>
      <c r="R620" s="3104"/>
      <c r="S620" s="3104"/>
      <c r="T620" s="3215"/>
      <c r="U620" s="3104"/>
      <c r="V620" s="3104"/>
      <c r="W620" s="3104"/>
      <c r="X620" s="3104"/>
      <c r="Y620" s="1783"/>
      <c r="Z620" s="1783"/>
      <c r="AA620" s="1783"/>
      <c r="AB620" s="1783"/>
      <c r="AC620" s="3104"/>
      <c r="AD620" s="3104"/>
      <c r="AE620" s="3104"/>
      <c r="AF620" s="3104"/>
      <c r="AG620" s="3104"/>
      <c r="AH620" s="3104"/>
      <c r="AI620" s="3104"/>
      <c r="AJ620" s="3104"/>
      <c r="AK620" s="3104"/>
      <c r="AL620" s="3104"/>
      <c r="AM620" s="3104"/>
      <c r="AN620" s="3104"/>
      <c r="AO620" s="3104"/>
      <c r="AP620" s="3104"/>
      <c r="AQ620" s="3104"/>
      <c r="AR620" s="3104"/>
      <c r="AS620" s="3104"/>
      <c r="AT620" s="3104"/>
      <c r="AU620" s="3104"/>
      <c r="AV620" s="3104"/>
      <c r="AW620" s="1783"/>
      <c r="AX620" s="1783"/>
      <c r="AY620" s="1783"/>
      <c r="AZ620" s="1783"/>
      <c r="BA620" s="1783"/>
      <c r="BB620" s="1783"/>
      <c r="BC620" s="1783"/>
      <c r="BD620" s="1783"/>
      <c r="BE620" s="1783"/>
      <c r="BF620" s="1783"/>
      <c r="BG620" s="1783"/>
      <c r="BH620" s="1783"/>
      <c r="BI620" s="1783"/>
      <c r="BJ620" s="1783"/>
      <c r="BK620" s="1783"/>
      <c r="BL620" s="1783"/>
      <c r="BM620" s="1783"/>
      <c r="BN620" s="1783"/>
      <c r="BO620" s="1783"/>
      <c r="BP620" s="1783"/>
      <c r="BQ620" s="1783"/>
      <c r="BR620" s="1783"/>
      <c r="BS620" s="1783"/>
      <c r="BT620" s="1783"/>
      <c r="BU620" s="1783"/>
      <c r="BV620" s="1783"/>
      <c r="BW620" s="1783"/>
      <c r="BX620" s="1783"/>
    </row>
    <row r="621" spans="1:76">
      <c r="A621" s="3104"/>
      <c r="B621" s="3104"/>
      <c r="C621" s="3215"/>
      <c r="D621" s="3104"/>
      <c r="E621" s="3104"/>
      <c r="F621" s="3104"/>
      <c r="G621" s="3104"/>
      <c r="H621" s="3104"/>
      <c r="I621" s="3104"/>
      <c r="J621" s="3104"/>
      <c r="K621" s="3104"/>
      <c r="L621" s="3104"/>
      <c r="M621" s="3104"/>
      <c r="N621" s="3104"/>
      <c r="O621" s="3104"/>
      <c r="P621" s="3104"/>
      <c r="Q621" s="3104"/>
      <c r="R621" s="3104"/>
      <c r="S621" s="3104"/>
      <c r="T621" s="3215"/>
      <c r="U621" s="3104"/>
      <c r="V621" s="3104"/>
      <c r="W621" s="3104"/>
      <c r="X621" s="3104"/>
      <c r="Y621" s="1783"/>
      <c r="Z621" s="1783"/>
      <c r="AA621" s="1783"/>
      <c r="AB621" s="1783"/>
      <c r="AC621" s="3104"/>
      <c r="AD621" s="3104"/>
      <c r="AE621" s="3104"/>
      <c r="AF621" s="3104"/>
      <c r="AG621" s="3104"/>
      <c r="AH621" s="3104"/>
      <c r="AI621" s="3104"/>
      <c r="AJ621" s="3104"/>
      <c r="AK621" s="3104"/>
      <c r="AL621" s="3104"/>
      <c r="AM621" s="3104"/>
      <c r="AN621" s="3104"/>
      <c r="AO621" s="3104"/>
      <c r="AP621" s="3104"/>
      <c r="AQ621" s="3104"/>
      <c r="AR621" s="3104"/>
      <c r="AS621" s="3104"/>
      <c r="AT621" s="3104"/>
      <c r="AU621" s="3104"/>
      <c r="AV621" s="3104"/>
      <c r="AW621" s="1783"/>
      <c r="AX621" s="1783"/>
      <c r="AY621" s="1783"/>
      <c r="AZ621" s="1783"/>
      <c r="BA621" s="1783"/>
      <c r="BB621" s="1783"/>
      <c r="BC621" s="1783"/>
      <c r="BD621" s="1783"/>
      <c r="BE621" s="1783"/>
      <c r="BF621" s="1783"/>
      <c r="BG621" s="1783"/>
      <c r="BH621" s="1783"/>
      <c r="BI621" s="1783"/>
      <c r="BJ621" s="1783"/>
      <c r="BK621" s="1783"/>
      <c r="BL621" s="1783"/>
      <c r="BM621" s="1783"/>
      <c r="BN621" s="1783"/>
      <c r="BO621" s="1783"/>
      <c r="BP621" s="1783"/>
      <c r="BQ621" s="1783"/>
      <c r="BR621" s="1783"/>
      <c r="BS621" s="1783"/>
      <c r="BT621" s="1783"/>
      <c r="BU621" s="1783"/>
      <c r="BV621" s="1783"/>
      <c r="BW621" s="1783"/>
      <c r="BX621" s="1783"/>
    </row>
    <row r="622" spans="1:76">
      <c r="A622" s="3104"/>
      <c r="B622" s="3104"/>
      <c r="C622" s="3215"/>
      <c r="D622" s="3104"/>
      <c r="E622" s="3104"/>
      <c r="F622" s="3104"/>
      <c r="G622" s="3104"/>
      <c r="H622" s="3104"/>
      <c r="I622" s="3104"/>
      <c r="J622" s="3104"/>
      <c r="K622" s="3104"/>
      <c r="L622" s="3104"/>
      <c r="M622" s="3104"/>
      <c r="N622" s="3104"/>
      <c r="O622" s="3104"/>
      <c r="P622" s="3104"/>
      <c r="Q622" s="3104"/>
      <c r="R622" s="3104"/>
      <c r="S622" s="3104"/>
      <c r="T622" s="3215"/>
      <c r="U622" s="3104"/>
      <c r="V622" s="3104"/>
      <c r="W622" s="3104"/>
      <c r="X622" s="3104"/>
      <c r="Y622" s="1783"/>
      <c r="Z622" s="1783"/>
      <c r="AA622" s="1783"/>
      <c r="AB622" s="1783"/>
      <c r="AC622" s="3104"/>
      <c r="AD622" s="3104"/>
      <c r="AE622" s="3104"/>
      <c r="AF622" s="3104"/>
      <c r="AG622" s="3104"/>
      <c r="AH622" s="3104"/>
      <c r="AI622" s="3104"/>
      <c r="AJ622" s="3104"/>
      <c r="AK622" s="3104"/>
      <c r="AL622" s="3104"/>
      <c r="AM622" s="3104"/>
      <c r="AN622" s="3104"/>
      <c r="AO622" s="3104"/>
      <c r="AP622" s="3104"/>
      <c r="AQ622" s="3104"/>
      <c r="AR622" s="3104"/>
      <c r="AS622" s="3104"/>
      <c r="AT622" s="3104"/>
      <c r="AU622" s="3104"/>
      <c r="AV622" s="3104"/>
      <c r="AW622" s="1783"/>
      <c r="AX622" s="1783"/>
      <c r="AY622" s="1783"/>
      <c r="AZ622" s="1783"/>
      <c r="BA622" s="1783"/>
      <c r="BB622" s="1783"/>
      <c r="BC622" s="1783"/>
      <c r="BD622" s="1783"/>
      <c r="BE622" s="1783"/>
      <c r="BF622" s="1783"/>
      <c r="BG622" s="1783"/>
      <c r="BH622" s="1783"/>
      <c r="BI622" s="1783"/>
      <c r="BJ622" s="1783"/>
      <c r="BK622" s="1783"/>
      <c r="BL622" s="1783"/>
      <c r="BM622" s="1783"/>
      <c r="BN622" s="1783"/>
      <c r="BO622" s="1783"/>
      <c r="BP622" s="1783"/>
      <c r="BQ622" s="1783"/>
      <c r="BR622" s="1783"/>
      <c r="BS622" s="1783"/>
      <c r="BT622" s="1783"/>
      <c r="BU622" s="1783"/>
      <c r="BV622" s="1783"/>
      <c r="BW622" s="1783"/>
      <c r="BX622" s="1783"/>
    </row>
    <row r="623" spans="1:76">
      <c r="A623" s="3104"/>
      <c r="B623" s="3104"/>
      <c r="C623" s="3215"/>
      <c r="D623" s="3104"/>
      <c r="E623" s="3104"/>
      <c r="F623" s="3104"/>
      <c r="G623" s="3104"/>
      <c r="H623" s="3104"/>
      <c r="I623" s="3104"/>
      <c r="J623" s="3104"/>
      <c r="K623" s="3104"/>
      <c r="L623" s="3104"/>
      <c r="M623" s="3104"/>
      <c r="N623" s="3104"/>
      <c r="O623" s="3104"/>
      <c r="P623" s="3104"/>
      <c r="Q623" s="3104"/>
      <c r="R623" s="3104"/>
      <c r="S623" s="3104"/>
      <c r="T623" s="3215"/>
      <c r="U623" s="3104"/>
      <c r="V623" s="3104"/>
      <c r="W623" s="3104"/>
      <c r="X623" s="3104"/>
      <c r="Y623" s="1783"/>
      <c r="Z623" s="1783"/>
      <c r="AA623" s="1783"/>
      <c r="AB623" s="1783"/>
      <c r="AC623" s="3104"/>
      <c r="AD623" s="3104"/>
      <c r="AE623" s="3104"/>
      <c r="AF623" s="3104"/>
      <c r="AG623" s="3104"/>
      <c r="AH623" s="3104"/>
      <c r="AI623" s="3104"/>
      <c r="AJ623" s="3104"/>
      <c r="AK623" s="3104"/>
      <c r="AL623" s="3104"/>
      <c r="AM623" s="3104"/>
      <c r="AN623" s="3104"/>
      <c r="AO623" s="3104"/>
      <c r="AP623" s="3104"/>
      <c r="AQ623" s="3104"/>
      <c r="AR623" s="3104"/>
      <c r="AS623" s="3104"/>
      <c r="AT623" s="3104"/>
      <c r="AU623" s="3104"/>
      <c r="AV623" s="3104"/>
      <c r="AW623" s="1783"/>
      <c r="AX623" s="1783"/>
      <c r="AY623" s="1783"/>
      <c r="AZ623" s="1783"/>
      <c r="BA623" s="1783"/>
      <c r="BB623" s="1783"/>
      <c r="BC623" s="1783"/>
      <c r="BD623" s="1783"/>
      <c r="BE623" s="1783"/>
      <c r="BF623" s="1783"/>
      <c r="BG623" s="1783"/>
      <c r="BH623" s="1783"/>
      <c r="BI623" s="1783"/>
      <c r="BJ623" s="1783"/>
      <c r="BK623" s="1783"/>
      <c r="BL623" s="1783"/>
      <c r="BM623" s="1783"/>
      <c r="BN623" s="1783"/>
      <c r="BO623" s="1783"/>
      <c r="BP623" s="1783"/>
      <c r="BQ623" s="1783"/>
      <c r="BR623" s="1783"/>
      <c r="BS623" s="1783"/>
      <c r="BT623" s="1783"/>
      <c r="BU623" s="1783"/>
      <c r="BV623" s="1783"/>
      <c r="BW623" s="1783"/>
      <c r="BX623" s="1783"/>
    </row>
    <row r="624" spans="1:76">
      <c r="A624" s="3104"/>
      <c r="B624" s="3104"/>
      <c r="C624" s="3215"/>
      <c r="D624" s="3104"/>
      <c r="E624" s="3104"/>
      <c r="F624" s="3104"/>
      <c r="G624" s="3104"/>
      <c r="H624" s="3104"/>
      <c r="I624" s="3104"/>
      <c r="J624" s="3104"/>
      <c r="K624" s="3104"/>
      <c r="L624" s="3104"/>
      <c r="M624" s="3104"/>
      <c r="N624" s="3104"/>
      <c r="O624" s="3104"/>
      <c r="P624" s="3104"/>
      <c r="Q624" s="3104"/>
      <c r="R624" s="3104"/>
      <c r="S624" s="3104"/>
      <c r="T624" s="3215"/>
      <c r="U624" s="3104"/>
      <c r="V624" s="3104"/>
      <c r="W624" s="3104"/>
      <c r="X624" s="3104"/>
      <c r="Y624" s="1783"/>
      <c r="Z624" s="1783"/>
      <c r="AA624" s="1783"/>
      <c r="AB624" s="1783"/>
      <c r="AC624" s="3104"/>
      <c r="AD624" s="3104"/>
      <c r="AE624" s="3104"/>
      <c r="AF624" s="3104"/>
      <c r="AG624" s="3104"/>
      <c r="AH624" s="3104"/>
      <c r="AI624" s="3104"/>
      <c r="AJ624" s="3104"/>
      <c r="AK624" s="3104"/>
      <c r="AL624" s="3104"/>
      <c r="AM624" s="3104"/>
      <c r="AN624" s="3104"/>
      <c r="AO624" s="3104"/>
      <c r="AP624" s="3104"/>
      <c r="AQ624" s="3104"/>
      <c r="AR624" s="3104"/>
      <c r="AS624" s="3104"/>
      <c r="AT624" s="3104"/>
      <c r="AU624" s="3104"/>
      <c r="AV624" s="3104"/>
      <c r="AW624" s="1783"/>
      <c r="AX624" s="1783"/>
      <c r="AY624" s="1783"/>
      <c r="AZ624" s="1783"/>
      <c r="BA624" s="1783"/>
      <c r="BB624" s="1783"/>
      <c r="BC624" s="1783"/>
      <c r="BD624" s="1783"/>
      <c r="BE624" s="1783"/>
      <c r="BF624" s="1783"/>
      <c r="BG624" s="1783"/>
      <c r="BH624" s="1783"/>
      <c r="BI624" s="1783"/>
      <c r="BJ624" s="1783"/>
      <c r="BK624" s="1783"/>
      <c r="BL624" s="1783"/>
      <c r="BM624" s="1783"/>
      <c r="BN624" s="1783"/>
      <c r="BO624" s="1783"/>
      <c r="BP624" s="1783"/>
      <c r="BQ624" s="1783"/>
      <c r="BR624" s="1783"/>
      <c r="BS624" s="1783"/>
      <c r="BT624" s="1783"/>
      <c r="BU624" s="1783"/>
      <c r="BV624" s="1783"/>
      <c r="BW624" s="1783"/>
      <c r="BX624" s="1783"/>
    </row>
    <row r="625" spans="1:76">
      <c r="A625" s="3104"/>
      <c r="B625" s="3104"/>
      <c r="C625" s="3215"/>
      <c r="D625" s="3104"/>
      <c r="E625" s="3104"/>
      <c r="F625" s="3104"/>
      <c r="G625" s="3104"/>
      <c r="H625" s="3104"/>
      <c r="I625" s="3104"/>
      <c r="J625" s="3104"/>
      <c r="K625" s="3104"/>
      <c r="L625" s="3104"/>
      <c r="M625" s="3104"/>
      <c r="N625" s="3104"/>
      <c r="O625" s="3104"/>
      <c r="P625" s="3104"/>
      <c r="Q625" s="3104"/>
      <c r="R625" s="3104"/>
      <c r="S625" s="3104"/>
      <c r="T625" s="3215"/>
      <c r="U625" s="3104"/>
      <c r="V625" s="3104"/>
      <c r="W625" s="3104"/>
      <c r="X625" s="3104"/>
      <c r="Y625" s="1783"/>
      <c r="Z625" s="1783"/>
      <c r="AA625" s="1783"/>
      <c r="AB625" s="1783"/>
      <c r="AC625" s="3104"/>
      <c r="AD625" s="3104"/>
      <c r="AE625" s="3104"/>
      <c r="AF625" s="3104"/>
      <c r="AG625" s="3104"/>
      <c r="AH625" s="3104"/>
      <c r="AI625" s="3104"/>
      <c r="AJ625" s="3104"/>
      <c r="AK625" s="3104"/>
      <c r="AL625" s="3104"/>
      <c r="AM625" s="3104"/>
      <c r="AN625" s="3104"/>
      <c r="AO625" s="3104"/>
      <c r="AP625" s="3104"/>
      <c r="AQ625" s="3104"/>
      <c r="AR625" s="3104"/>
      <c r="AS625" s="3104"/>
      <c r="AT625" s="3104"/>
      <c r="AU625" s="3104"/>
      <c r="AV625" s="3104"/>
      <c r="AW625" s="1783"/>
      <c r="AX625" s="1783"/>
      <c r="AY625" s="1783"/>
      <c r="AZ625" s="1783"/>
      <c r="BA625" s="1783"/>
      <c r="BB625" s="1783"/>
      <c r="BC625" s="1783"/>
      <c r="BD625" s="1783"/>
      <c r="BE625" s="1783"/>
      <c r="BF625" s="1783"/>
      <c r="BG625" s="1783"/>
      <c r="BH625" s="1783"/>
      <c r="BI625" s="1783"/>
      <c r="BJ625" s="1783"/>
      <c r="BK625" s="1783"/>
      <c r="BL625" s="1783"/>
      <c r="BM625" s="1783"/>
      <c r="BN625" s="1783"/>
      <c r="BO625" s="1783"/>
      <c r="BP625" s="1783"/>
      <c r="BQ625" s="1783"/>
      <c r="BR625" s="1783"/>
      <c r="BS625" s="1783"/>
      <c r="BT625" s="1783"/>
      <c r="BU625" s="1783"/>
      <c r="BV625" s="1783"/>
      <c r="BW625" s="1783"/>
      <c r="BX625" s="1783"/>
    </row>
    <row r="626" spans="1:76">
      <c r="A626" s="3104"/>
      <c r="B626" s="3104"/>
      <c r="C626" s="3215"/>
      <c r="D626" s="3104"/>
      <c r="E626" s="3104"/>
      <c r="F626" s="3104"/>
      <c r="G626" s="3104"/>
      <c r="H626" s="3104"/>
      <c r="I626" s="3104"/>
      <c r="J626" s="3104"/>
      <c r="K626" s="3104"/>
      <c r="L626" s="3104"/>
      <c r="M626" s="3104"/>
      <c r="N626" s="3104"/>
      <c r="O626" s="3104"/>
      <c r="P626" s="3104"/>
      <c r="Q626" s="3104"/>
      <c r="R626" s="3104"/>
      <c r="S626" s="3104"/>
      <c r="T626" s="3215"/>
      <c r="U626" s="3104"/>
      <c r="V626" s="3104"/>
      <c r="W626" s="3104"/>
      <c r="X626" s="3104"/>
      <c r="Y626" s="1783"/>
      <c r="Z626" s="1783"/>
      <c r="AA626" s="1783"/>
      <c r="AB626" s="1783"/>
      <c r="AC626" s="3104"/>
      <c r="AD626" s="3104"/>
      <c r="AE626" s="3104"/>
      <c r="AF626" s="3104"/>
      <c r="AG626" s="3104"/>
      <c r="AH626" s="3104"/>
      <c r="AI626" s="3104"/>
      <c r="AJ626" s="3104"/>
      <c r="AK626" s="3104"/>
      <c r="AL626" s="3104"/>
      <c r="AM626" s="3104"/>
      <c r="AN626" s="3104"/>
      <c r="AO626" s="3104"/>
      <c r="AP626" s="3104"/>
      <c r="AQ626" s="3104"/>
      <c r="AR626" s="3104"/>
      <c r="AS626" s="3104"/>
      <c r="AT626" s="3104"/>
      <c r="AU626" s="3104"/>
      <c r="AV626" s="3104"/>
      <c r="AW626" s="1783"/>
      <c r="AX626" s="1783"/>
      <c r="AY626" s="1783"/>
      <c r="AZ626" s="1783"/>
      <c r="BA626" s="1783"/>
      <c r="BB626" s="1783"/>
      <c r="BC626" s="1783"/>
      <c r="BD626" s="1783"/>
      <c r="BE626" s="1783"/>
      <c r="BF626" s="1783"/>
      <c r="BG626" s="1783"/>
      <c r="BH626" s="1783"/>
      <c r="BI626" s="1783"/>
      <c r="BJ626" s="1783"/>
      <c r="BK626" s="1783"/>
      <c r="BL626" s="1783"/>
      <c r="BM626" s="1783"/>
      <c r="BN626" s="1783"/>
      <c r="BO626" s="1783"/>
      <c r="BP626" s="1783"/>
      <c r="BQ626" s="1783"/>
      <c r="BR626" s="1783"/>
      <c r="BS626" s="1783"/>
      <c r="BT626" s="1783"/>
      <c r="BU626" s="1783"/>
      <c r="BV626" s="1783"/>
      <c r="BW626" s="1783"/>
      <c r="BX626" s="1783"/>
    </row>
    <row r="627" spans="1:76">
      <c r="A627" s="3104"/>
      <c r="B627" s="3104"/>
      <c r="C627" s="3215"/>
      <c r="D627" s="3104"/>
      <c r="E627" s="3104"/>
      <c r="F627" s="3104"/>
      <c r="G627" s="3104"/>
      <c r="H627" s="3104"/>
      <c r="I627" s="3104"/>
      <c r="J627" s="3104"/>
      <c r="K627" s="3104"/>
      <c r="L627" s="3104"/>
      <c r="M627" s="3104"/>
      <c r="N627" s="3104"/>
      <c r="O627" s="3104"/>
      <c r="P627" s="3104"/>
      <c r="Q627" s="3104"/>
      <c r="R627" s="3104"/>
      <c r="S627" s="3104"/>
      <c r="T627" s="3215"/>
      <c r="U627" s="3104"/>
      <c r="V627" s="3104"/>
      <c r="W627" s="3104"/>
      <c r="X627" s="3104"/>
      <c r="Y627" s="1783"/>
      <c r="Z627" s="1783"/>
      <c r="AA627" s="1783"/>
      <c r="AB627" s="1783"/>
      <c r="AC627" s="3104"/>
      <c r="AD627" s="3104"/>
      <c r="AE627" s="3104"/>
      <c r="AF627" s="3104"/>
      <c r="AG627" s="3104"/>
      <c r="AH627" s="3104"/>
      <c r="AI627" s="3104"/>
      <c r="AJ627" s="3104"/>
      <c r="AK627" s="3104"/>
      <c r="AL627" s="3104"/>
      <c r="AM627" s="3104"/>
      <c r="AN627" s="3104"/>
      <c r="AO627" s="3104"/>
      <c r="AP627" s="3104"/>
      <c r="AQ627" s="3104"/>
      <c r="AR627" s="3104"/>
      <c r="AS627" s="3104"/>
      <c r="AT627" s="3104"/>
      <c r="AU627" s="3104"/>
      <c r="AV627" s="3104"/>
      <c r="AW627" s="1783"/>
      <c r="AX627" s="1783"/>
      <c r="AY627" s="1783"/>
      <c r="AZ627" s="1783"/>
      <c r="BA627" s="1783"/>
      <c r="BB627" s="1783"/>
      <c r="BC627" s="1783"/>
      <c r="BD627" s="1783"/>
      <c r="BE627" s="1783"/>
      <c r="BF627" s="1783"/>
      <c r="BG627" s="1783"/>
      <c r="BH627" s="1783"/>
      <c r="BI627" s="1783"/>
      <c r="BJ627" s="1783"/>
      <c r="BK627" s="1783"/>
      <c r="BL627" s="1783"/>
      <c r="BM627" s="1783"/>
      <c r="BN627" s="1783"/>
      <c r="BO627" s="1783"/>
      <c r="BP627" s="1783"/>
      <c r="BQ627" s="1783"/>
      <c r="BR627" s="1783"/>
      <c r="BS627" s="1783"/>
      <c r="BT627" s="1783"/>
      <c r="BU627" s="1783"/>
      <c r="BV627" s="1783"/>
      <c r="BW627" s="1783"/>
      <c r="BX627" s="1783"/>
    </row>
    <row r="628" spans="1:76">
      <c r="A628" s="3104"/>
      <c r="B628" s="3104"/>
      <c r="C628" s="3215"/>
      <c r="D628" s="3104"/>
      <c r="E628" s="3104"/>
      <c r="F628" s="3104"/>
      <c r="G628" s="3104"/>
      <c r="H628" s="3104"/>
      <c r="I628" s="3104"/>
      <c r="J628" s="3104"/>
      <c r="K628" s="3104"/>
      <c r="L628" s="3104"/>
      <c r="M628" s="3104"/>
      <c r="N628" s="3104"/>
      <c r="O628" s="3104"/>
      <c r="P628" s="3104"/>
      <c r="Q628" s="3104"/>
      <c r="R628" s="3104"/>
      <c r="S628" s="3104"/>
      <c r="T628" s="3215"/>
      <c r="U628" s="3104"/>
      <c r="V628" s="3104"/>
      <c r="W628" s="3104"/>
      <c r="X628" s="3104"/>
      <c r="Y628" s="1783"/>
      <c r="Z628" s="1783"/>
      <c r="AA628" s="1783"/>
      <c r="AB628" s="1783"/>
      <c r="AC628" s="3104"/>
      <c r="AD628" s="3104"/>
      <c r="AE628" s="3104"/>
      <c r="AF628" s="3104"/>
      <c r="AG628" s="3104"/>
      <c r="AH628" s="3104"/>
      <c r="AI628" s="3104"/>
      <c r="AJ628" s="3104"/>
      <c r="AK628" s="3104"/>
      <c r="AL628" s="3104"/>
      <c r="AM628" s="3104"/>
      <c r="AN628" s="3104"/>
      <c r="AO628" s="3104"/>
      <c r="AP628" s="3104"/>
      <c r="AQ628" s="3104"/>
      <c r="AR628" s="3104"/>
      <c r="AS628" s="3104"/>
      <c r="AT628" s="3104"/>
      <c r="AU628" s="3104"/>
      <c r="AV628" s="3104"/>
      <c r="AW628" s="1783"/>
      <c r="AX628" s="1783"/>
      <c r="AY628" s="1783"/>
      <c r="AZ628" s="1783"/>
      <c r="BA628" s="1783"/>
      <c r="BB628" s="1783"/>
      <c r="BC628" s="1783"/>
      <c r="BD628" s="1783"/>
      <c r="BE628" s="1783"/>
      <c r="BF628" s="1783"/>
      <c r="BG628" s="1783"/>
      <c r="BH628" s="1783"/>
      <c r="BI628" s="1783"/>
      <c r="BJ628" s="1783"/>
      <c r="BK628" s="1783"/>
      <c r="BL628" s="1783"/>
      <c r="BM628" s="1783"/>
      <c r="BN628" s="1783"/>
      <c r="BO628" s="1783"/>
      <c r="BP628" s="1783"/>
      <c r="BQ628" s="1783"/>
      <c r="BR628" s="1783"/>
      <c r="BS628" s="1783"/>
      <c r="BT628" s="1783"/>
      <c r="BU628" s="1783"/>
      <c r="BV628" s="1783"/>
      <c r="BW628" s="1783"/>
      <c r="BX628" s="1783"/>
    </row>
    <row r="629" spans="1:76">
      <c r="A629" s="3104"/>
      <c r="B629" s="3104"/>
      <c r="C629" s="3215"/>
      <c r="D629" s="3104"/>
      <c r="E629" s="3104"/>
      <c r="F629" s="3104"/>
      <c r="G629" s="3104"/>
      <c r="H629" s="3104"/>
      <c r="I629" s="3104"/>
      <c r="J629" s="3104"/>
      <c r="K629" s="3104"/>
      <c r="L629" s="3104"/>
      <c r="M629" s="3104"/>
      <c r="N629" s="3104"/>
      <c r="O629" s="3104"/>
      <c r="P629" s="3104"/>
      <c r="Q629" s="3104"/>
      <c r="R629" s="3104"/>
      <c r="S629" s="3104"/>
      <c r="T629" s="3215"/>
      <c r="U629" s="3104"/>
      <c r="V629" s="3104"/>
      <c r="W629" s="3104"/>
      <c r="X629" s="3104"/>
      <c r="Y629" s="1783"/>
      <c r="Z629" s="1783"/>
      <c r="AA629" s="1783"/>
      <c r="AB629" s="1783"/>
      <c r="AC629" s="3104"/>
      <c r="AD629" s="3104"/>
      <c r="AE629" s="3104"/>
      <c r="AF629" s="3104"/>
      <c r="AG629" s="3104"/>
      <c r="AH629" s="3104"/>
      <c r="AI629" s="3104"/>
      <c r="AJ629" s="3104"/>
      <c r="AK629" s="3104"/>
      <c r="AL629" s="3104"/>
      <c r="AM629" s="3104"/>
      <c r="AN629" s="3104"/>
      <c r="AO629" s="3104"/>
      <c r="AP629" s="3104"/>
      <c r="AQ629" s="3104"/>
      <c r="AR629" s="3104"/>
      <c r="AS629" s="3104"/>
      <c r="AT629" s="3104"/>
      <c r="AU629" s="3104"/>
      <c r="AV629" s="3104"/>
      <c r="AW629" s="1783"/>
      <c r="AX629" s="1783"/>
      <c r="AY629" s="1783"/>
      <c r="AZ629" s="1783"/>
      <c r="BA629" s="1783"/>
      <c r="BB629" s="1783"/>
      <c r="BC629" s="1783"/>
      <c r="BD629" s="1783"/>
      <c r="BE629" s="1783"/>
      <c r="BF629" s="1783"/>
      <c r="BG629" s="1783"/>
      <c r="BH629" s="1783"/>
      <c r="BI629" s="1783"/>
      <c r="BJ629" s="1783"/>
      <c r="BK629" s="1783"/>
      <c r="BL629" s="1783"/>
      <c r="BM629" s="1783"/>
      <c r="BN629" s="1783"/>
      <c r="BO629" s="1783"/>
      <c r="BP629" s="1783"/>
      <c r="BQ629" s="1783"/>
      <c r="BR629" s="1783"/>
      <c r="BS629" s="1783"/>
      <c r="BT629" s="1783"/>
      <c r="BU629" s="1783"/>
      <c r="BV629" s="1783"/>
      <c r="BW629" s="1783"/>
      <c r="BX629" s="1783"/>
    </row>
    <row r="630" spans="1:76">
      <c r="A630" s="3104"/>
      <c r="B630" s="3104"/>
      <c r="C630" s="3215"/>
      <c r="D630" s="3104"/>
      <c r="E630" s="3104"/>
      <c r="F630" s="3104"/>
      <c r="G630" s="3104"/>
      <c r="H630" s="3104"/>
      <c r="I630" s="3104"/>
      <c r="J630" s="3104"/>
      <c r="K630" s="3104"/>
      <c r="L630" s="3104"/>
      <c r="M630" s="3104"/>
      <c r="N630" s="3104"/>
      <c r="O630" s="3104"/>
      <c r="P630" s="3104"/>
      <c r="Q630" s="3104"/>
      <c r="R630" s="3104"/>
      <c r="S630" s="3104"/>
      <c r="T630" s="3215"/>
      <c r="U630" s="3104"/>
      <c r="V630" s="3104"/>
      <c r="W630" s="3104"/>
      <c r="X630" s="3104"/>
      <c r="Y630" s="1783"/>
      <c r="Z630" s="1783"/>
      <c r="AA630" s="1783"/>
      <c r="AB630" s="1783"/>
      <c r="AC630" s="3104"/>
      <c r="AD630" s="3104"/>
      <c r="AE630" s="3104"/>
      <c r="AF630" s="3104"/>
      <c r="AG630" s="3104"/>
      <c r="AH630" s="3104"/>
      <c r="AI630" s="3104"/>
      <c r="AJ630" s="3104"/>
      <c r="AK630" s="3104"/>
      <c r="AL630" s="3104"/>
      <c r="AM630" s="3104"/>
      <c r="AN630" s="3104"/>
      <c r="AO630" s="3104"/>
      <c r="AP630" s="3104"/>
      <c r="AQ630" s="3104"/>
      <c r="AR630" s="3104"/>
      <c r="AS630" s="3104"/>
      <c r="AT630" s="3104"/>
      <c r="AU630" s="3104"/>
      <c r="AV630" s="3104"/>
      <c r="AW630" s="1783"/>
      <c r="AX630" s="1783"/>
      <c r="AY630" s="1783"/>
      <c r="AZ630" s="1783"/>
      <c r="BA630" s="1783"/>
      <c r="BB630" s="1783"/>
      <c r="BC630" s="1783"/>
      <c r="BD630" s="1783"/>
      <c r="BE630" s="1783"/>
      <c r="BF630" s="1783"/>
      <c r="BG630" s="1783"/>
      <c r="BH630" s="1783"/>
      <c r="BI630" s="1783"/>
      <c r="BJ630" s="1783"/>
      <c r="BK630" s="1783"/>
      <c r="BL630" s="1783"/>
      <c r="BM630" s="1783"/>
      <c r="BN630" s="1783"/>
      <c r="BO630" s="1783"/>
      <c r="BP630" s="1783"/>
      <c r="BQ630" s="1783"/>
      <c r="BR630" s="1783"/>
      <c r="BS630" s="1783"/>
      <c r="BT630" s="1783"/>
      <c r="BU630" s="1783"/>
      <c r="BV630" s="1783"/>
      <c r="BW630" s="1783"/>
      <c r="BX630" s="1783"/>
    </row>
    <row r="631" spans="1:76">
      <c r="A631" s="3104"/>
      <c r="B631" s="3104"/>
      <c r="C631" s="3215"/>
      <c r="D631" s="3104"/>
      <c r="E631" s="3104"/>
      <c r="F631" s="3104"/>
      <c r="G631" s="3104"/>
      <c r="H631" s="3104"/>
      <c r="I631" s="3104"/>
      <c r="J631" s="3104"/>
      <c r="K631" s="3104"/>
      <c r="L631" s="3104"/>
      <c r="M631" s="3104"/>
      <c r="N631" s="3104"/>
      <c r="O631" s="3104"/>
      <c r="P631" s="3104"/>
      <c r="Q631" s="3104"/>
      <c r="R631" s="3104"/>
      <c r="S631" s="3104"/>
      <c r="T631" s="3215"/>
      <c r="U631" s="3104"/>
      <c r="V631" s="3104"/>
      <c r="W631" s="3104"/>
      <c r="X631" s="3104"/>
      <c r="Y631" s="1783"/>
      <c r="Z631" s="1783"/>
      <c r="AA631" s="1783"/>
      <c r="AB631" s="1783"/>
      <c r="AC631" s="3104"/>
      <c r="AD631" s="3104"/>
      <c r="AE631" s="3104"/>
      <c r="AF631" s="3104"/>
      <c r="AG631" s="3104"/>
      <c r="AH631" s="3104"/>
      <c r="AI631" s="3104"/>
      <c r="AJ631" s="3104"/>
      <c r="AK631" s="3104"/>
      <c r="AL631" s="3104"/>
      <c r="AM631" s="3104"/>
      <c r="AN631" s="3104"/>
      <c r="AO631" s="3104"/>
      <c r="AP631" s="3104"/>
      <c r="AQ631" s="3104"/>
      <c r="AR631" s="3104"/>
      <c r="AS631" s="3104"/>
      <c r="AT631" s="3104"/>
      <c r="AU631" s="3104"/>
      <c r="AV631" s="3104"/>
      <c r="AW631" s="1783"/>
      <c r="AX631" s="1783"/>
      <c r="AY631" s="1783"/>
      <c r="AZ631" s="1783"/>
      <c r="BA631" s="1783"/>
      <c r="BB631" s="1783"/>
      <c r="BC631" s="1783"/>
      <c r="BD631" s="1783"/>
      <c r="BE631" s="1783"/>
      <c r="BF631" s="1783"/>
      <c r="BG631" s="1783"/>
      <c r="BH631" s="1783"/>
      <c r="BI631" s="1783"/>
      <c r="BJ631" s="1783"/>
      <c r="BK631" s="1783"/>
      <c r="BL631" s="1783"/>
      <c r="BM631" s="1783"/>
      <c r="BN631" s="1783"/>
      <c r="BO631" s="1783"/>
      <c r="BP631" s="1783"/>
      <c r="BQ631" s="1783"/>
      <c r="BR631" s="1783"/>
      <c r="BS631" s="1783"/>
      <c r="BT631" s="1783"/>
      <c r="BU631" s="1783"/>
      <c r="BV631" s="1783"/>
      <c r="BW631" s="1783"/>
      <c r="BX631" s="1783"/>
    </row>
    <row r="632" spans="1:76">
      <c r="A632" s="3104"/>
      <c r="B632" s="3104"/>
      <c r="C632" s="3215"/>
      <c r="D632" s="3104"/>
      <c r="E632" s="3104"/>
      <c r="F632" s="3104"/>
      <c r="G632" s="3104"/>
      <c r="H632" s="3104"/>
      <c r="I632" s="3104"/>
      <c r="J632" s="3104"/>
      <c r="K632" s="3104"/>
      <c r="L632" s="3104"/>
      <c r="M632" s="3104"/>
      <c r="N632" s="3104"/>
      <c r="O632" s="3104"/>
      <c r="P632" s="3104"/>
      <c r="Q632" s="3104"/>
      <c r="R632" s="3104"/>
      <c r="S632" s="3104"/>
      <c r="T632" s="3215"/>
      <c r="U632" s="3104"/>
      <c r="V632" s="3104"/>
      <c r="W632" s="3104"/>
      <c r="X632" s="3104"/>
      <c r="Y632" s="1783"/>
      <c r="Z632" s="1783"/>
      <c r="AA632" s="1783"/>
      <c r="AB632" s="1783"/>
      <c r="AC632" s="3104"/>
      <c r="AD632" s="3104"/>
      <c r="AE632" s="3104"/>
      <c r="AF632" s="3104"/>
      <c r="AG632" s="3104"/>
      <c r="AH632" s="3104"/>
      <c r="AI632" s="3104"/>
      <c r="AJ632" s="3104"/>
      <c r="AK632" s="3104"/>
      <c r="AL632" s="3104"/>
      <c r="AM632" s="3104"/>
      <c r="AN632" s="3104"/>
      <c r="AO632" s="3104"/>
      <c r="AP632" s="3104"/>
      <c r="AQ632" s="3104"/>
      <c r="AR632" s="3104"/>
      <c r="AS632" s="3104"/>
      <c r="AT632" s="3104"/>
      <c r="AU632" s="3104"/>
      <c r="AV632" s="3104"/>
      <c r="AW632" s="1783"/>
      <c r="AX632" s="1783"/>
      <c r="AY632" s="1783"/>
      <c r="AZ632" s="1783"/>
      <c r="BA632" s="1783"/>
      <c r="BB632" s="1783"/>
      <c r="BC632" s="1783"/>
      <c r="BD632" s="1783"/>
      <c r="BE632" s="1783"/>
      <c r="BF632" s="1783"/>
      <c r="BG632" s="1783"/>
      <c r="BH632" s="1783"/>
      <c r="BI632" s="1783"/>
      <c r="BJ632" s="1783"/>
      <c r="BK632" s="1783"/>
      <c r="BL632" s="1783"/>
      <c r="BM632" s="1783"/>
      <c r="BN632" s="1783"/>
      <c r="BO632" s="1783"/>
      <c r="BP632" s="1783"/>
      <c r="BQ632" s="1783"/>
      <c r="BR632" s="1783"/>
      <c r="BS632" s="1783"/>
      <c r="BT632" s="1783"/>
      <c r="BU632" s="1783"/>
      <c r="BV632" s="1783"/>
      <c r="BW632" s="1783"/>
      <c r="BX632" s="1783"/>
    </row>
    <row r="633" spans="1:76">
      <c r="A633" s="3104"/>
      <c r="B633" s="3104"/>
      <c r="C633" s="3215"/>
      <c r="D633" s="3104"/>
      <c r="E633" s="3104"/>
      <c r="F633" s="3104"/>
      <c r="G633" s="3104"/>
      <c r="H633" s="3104"/>
      <c r="I633" s="3104"/>
      <c r="J633" s="3104"/>
      <c r="K633" s="3104"/>
      <c r="L633" s="3104"/>
      <c r="M633" s="3104"/>
      <c r="N633" s="3104"/>
      <c r="O633" s="3104"/>
      <c r="P633" s="3104"/>
      <c r="Q633" s="3104"/>
      <c r="R633" s="3104"/>
      <c r="S633" s="3104"/>
      <c r="T633" s="3215"/>
      <c r="U633" s="3104"/>
      <c r="V633" s="3104"/>
      <c r="W633" s="3104"/>
      <c r="X633" s="3104"/>
      <c r="Y633" s="1783"/>
      <c r="Z633" s="1783"/>
      <c r="AA633" s="1783"/>
      <c r="AB633" s="1783"/>
      <c r="AC633" s="3104"/>
      <c r="AD633" s="3104"/>
      <c r="AE633" s="3104"/>
      <c r="AF633" s="3104"/>
      <c r="AG633" s="3104"/>
      <c r="AH633" s="3104"/>
      <c r="AI633" s="3104"/>
      <c r="AJ633" s="3104"/>
      <c r="AK633" s="3104"/>
      <c r="AL633" s="3104"/>
      <c r="AM633" s="3104"/>
      <c r="AN633" s="3104"/>
      <c r="AO633" s="3104"/>
      <c r="AP633" s="3104"/>
      <c r="AQ633" s="3104"/>
      <c r="AR633" s="3104"/>
      <c r="AS633" s="3104"/>
      <c r="AT633" s="3104"/>
      <c r="AU633" s="3104"/>
      <c r="AV633" s="3104"/>
      <c r="AW633" s="1783"/>
      <c r="AX633" s="1783"/>
      <c r="AY633" s="1783"/>
      <c r="AZ633" s="1783"/>
      <c r="BA633" s="1783"/>
      <c r="BB633" s="1783"/>
      <c r="BC633" s="1783"/>
      <c r="BD633" s="1783"/>
      <c r="BE633" s="1783"/>
      <c r="BF633" s="1783"/>
      <c r="BG633" s="1783"/>
      <c r="BH633" s="1783"/>
      <c r="BI633" s="1783"/>
      <c r="BJ633" s="1783"/>
      <c r="BK633" s="1783"/>
      <c r="BL633" s="1783"/>
      <c r="BM633" s="1783"/>
      <c r="BN633" s="1783"/>
      <c r="BO633" s="1783"/>
      <c r="BP633" s="1783"/>
      <c r="BQ633" s="1783"/>
      <c r="BR633" s="1783"/>
      <c r="BS633" s="1783"/>
      <c r="BT633" s="1783"/>
      <c r="BU633" s="1783"/>
      <c r="BV633" s="1783"/>
      <c r="BW633" s="1783"/>
      <c r="BX633" s="1783"/>
    </row>
    <row r="634" spans="1:76">
      <c r="A634" s="3104"/>
      <c r="B634" s="3104"/>
      <c r="C634" s="3215"/>
      <c r="D634" s="3104"/>
      <c r="E634" s="3104"/>
      <c r="F634" s="3104"/>
      <c r="G634" s="3104"/>
      <c r="H634" s="3104"/>
      <c r="I634" s="3104"/>
      <c r="J634" s="3104"/>
      <c r="K634" s="3104"/>
      <c r="L634" s="3104"/>
      <c r="M634" s="3104"/>
      <c r="N634" s="3104"/>
      <c r="O634" s="3104"/>
      <c r="P634" s="3104"/>
      <c r="Q634" s="3104"/>
      <c r="R634" s="3104"/>
      <c r="S634" s="3104"/>
      <c r="T634" s="3215"/>
      <c r="U634" s="3104"/>
      <c r="V634" s="3104"/>
      <c r="W634" s="3104"/>
      <c r="X634" s="3104"/>
      <c r="Y634" s="1783"/>
      <c r="Z634" s="1783"/>
      <c r="AA634" s="1783"/>
      <c r="AB634" s="1783"/>
      <c r="AC634" s="3104"/>
      <c r="AD634" s="3104"/>
      <c r="AE634" s="3104"/>
      <c r="AF634" s="3104"/>
      <c r="AG634" s="3104"/>
      <c r="AH634" s="3104"/>
      <c r="AI634" s="3104"/>
      <c r="AJ634" s="3104"/>
      <c r="AK634" s="3104"/>
      <c r="AL634" s="3104"/>
      <c r="AM634" s="3104"/>
      <c r="AN634" s="3104"/>
      <c r="AO634" s="3104"/>
      <c r="AP634" s="3104"/>
      <c r="AQ634" s="3104"/>
      <c r="AR634" s="3104"/>
      <c r="AS634" s="3104"/>
      <c r="AT634" s="3104"/>
      <c r="AU634" s="3104"/>
      <c r="AV634" s="3104"/>
      <c r="AW634" s="1783"/>
      <c r="AX634" s="1783"/>
      <c r="AY634" s="1783"/>
      <c r="AZ634" s="1783"/>
      <c r="BA634" s="1783"/>
      <c r="BB634" s="1783"/>
      <c r="BC634" s="1783"/>
      <c r="BD634" s="1783"/>
      <c r="BE634" s="1783"/>
      <c r="BF634" s="1783"/>
      <c r="BG634" s="1783"/>
      <c r="BH634" s="1783"/>
      <c r="BI634" s="1783"/>
      <c r="BJ634" s="1783"/>
      <c r="BK634" s="1783"/>
      <c r="BL634" s="1783"/>
      <c r="BM634" s="1783"/>
      <c r="BN634" s="1783"/>
      <c r="BO634" s="1783"/>
      <c r="BP634" s="1783"/>
      <c r="BQ634" s="1783"/>
      <c r="BR634" s="1783"/>
      <c r="BS634" s="1783"/>
      <c r="BT634" s="1783"/>
      <c r="BU634" s="1783"/>
      <c r="BV634" s="1783"/>
      <c r="BW634" s="1783"/>
      <c r="BX634" s="1783"/>
    </row>
    <row r="635" spans="1:76">
      <c r="A635" s="3104"/>
      <c r="B635" s="3104"/>
      <c r="C635" s="3215"/>
      <c r="D635" s="3104"/>
      <c r="E635" s="3104"/>
      <c r="F635" s="3104"/>
      <c r="G635" s="3104"/>
      <c r="H635" s="3104"/>
      <c r="I635" s="3104"/>
      <c r="J635" s="3104"/>
      <c r="K635" s="3104"/>
      <c r="L635" s="3104"/>
      <c r="M635" s="3104"/>
      <c r="N635" s="3104"/>
      <c r="O635" s="3104"/>
      <c r="P635" s="3104"/>
      <c r="Q635" s="3104"/>
      <c r="R635" s="3104"/>
      <c r="S635" s="3104"/>
      <c r="T635" s="3215"/>
      <c r="U635" s="3104"/>
      <c r="V635" s="3104"/>
      <c r="W635" s="3104"/>
      <c r="X635" s="3104"/>
      <c r="Y635" s="1783"/>
      <c r="Z635" s="1783"/>
      <c r="AA635" s="1783"/>
      <c r="AB635" s="1783"/>
      <c r="AC635" s="3104"/>
      <c r="AD635" s="3104"/>
      <c r="AE635" s="3104"/>
      <c r="AF635" s="3104"/>
      <c r="AG635" s="3104"/>
      <c r="AH635" s="3104"/>
      <c r="AI635" s="3104"/>
      <c r="AJ635" s="3104"/>
      <c r="AK635" s="3104"/>
      <c r="AL635" s="3104"/>
      <c r="AM635" s="3104"/>
      <c r="AN635" s="3104"/>
      <c r="AO635" s="3104"/>
      <c r="AP635" s="3104"/>
      <c r="AQ635" s="3104"/>
      <c r="AR635" s="3104"/>
      <c r="AS635" s="3104"/>
      <c r="AT635" s="3104"/>
      <c r="AU635" s="3104"/>
      <c r="AV635" s="3104"/>
      <c r="AW635" s="1783"/>
      <c r="AX635" s="1783"/>
      <c r="AY635" s="1783"/>
      <c r="AZ635" s="1783"/>
      <c r="BA635" s="1783"/>
      <c r="BB635" s="1783"/>
      <c r="BC635" s="1783"/>
      <c r="BD635" s="1783"/>
      <c r="BE635" s="1783"/>
      <c r="BF635" s="1783"/>
      <c r="BG635" s="1783"/>
      <c r="BH635" s="1783"/>
      <c r="BI635" s="1783"/>
      <c r="BJ635" s="1783"/>
      <c r="BK635" s="1783"/>
      <c r="BL635" s="1783"/>
      <c r="BM635" s="1783"/>
      <c r="BN635" s="1783"/>
      <c r="BO635" s="1783"/>
      <c r="BP635" s="1783"/>
      <c r="BQ635" s="1783"/>
      <c r="BR635" s="1783"/>
      <c r="BS635" s="1783"/>
      <c r="BT635" s="1783"/>
      <c r="BU635" s="1783"/>
      <c r="BV635" s="1783"/>
      <c r="BW635" s="1783"/>
      <c r="BX635" s="1783"/>
    </row>
    <row r="636" spans="1:76">
      <c r="A636" s="3104"/>
      <c r="B636" s="3104"/>
      <c r="C636" s="3215"/>
      <c r="D636" s="3104"/>
      <c r="E636" s="3104"/>
      <c r="F636" s="3104"/>
      <c r="G636" s="3104"/>
      <c r="H636" s="3104"/>
      <c r="I636" s="3104"/>
      <c r="J636" s="3104"/>
      <c r="K636" s="3104"/>
      <c r="L636" s="3104"/>
      <c r="M636" s="3104"/>
      <c r="N636" s="3104"/>
      <c r="O636" s="3104"/>
      <c r="P636" s="3104"/>
      <c r="Q636" s="3104"/>
      <c r="R636" s="3104"/>
      <c r="S636" s="3104"/>
      <c r="T636" s="3215"/>
      <c r="U636" s="3104"/>
      <c r="V636" s="3104"/>
      <c r="W636" s="3104"/>
      <c r="X636" s="3104"/>
      <c r="Y636" s="1783"/>
      <c r="Z636" s="1783"/>
      <c r="AA636" s="1783"/>
      <c r="AB636" s="1783"/>
      <c r="AC636" s="3104"/>
      <c r="AD636" s="3104"/>
      <c r="AE636" s="3104"/>
      <c r="AF636" s="3104"/>
      <c r="AG636" s="3104"/>
      <c r="AH636" s="3104"/>
      <c r="AI636" s="3104"/>
      <c r="AJ636" s="3104"/>
      <c r="AK636" s="3104"/>
      <c r="AL636" s="3104"/>
      <c r="AM636" s="3104"/>
      <c r="AN636" s="3104"/>
      <c r="AO636" s="3104"/>
      <c r="AP636" s="3104"/>
      <c r="AQ636" s="3104"/>
      <c r="AR636" s="3104"/>
      <c r="AS636" s="3104"/>
      <c r="AT636" s="3104"/>
      <c r="AU636" s="3104"/>
      <c r="AV636" s="3104"/>
      <c r="AW636" s="1783"/>
      <c r="AX636" s="1783"/>
      <c r="AY636" s="1783"/>
      <c r="AZ636" s="1783"/>
      <c r="BA636" s="1783"/>
      <c r="BB636" s="1783"/>
      <c r="BC636" s="1783"/>
      <c r="BD636" s="1783"/>
      <c r="BE636" s="1783"/>
      <c r="BF636" s="1783"/>
      <c r="BG636" s="1783"/>
      <c r="BH636" s="1783"/>
      <c r="BI636" s="1783"/>
      <c r="BJ636" s="1783"/>
      <c r="BK636" s="1783"/>
      <c r="BL636" s="1783"/>
      <c r="BM636" s="1783"/>
      <c r="BN636" s="1783"/>
      <c r="BO636" s="1783"/>
      <c r="BP636" s="1783"/>
      <c r="BQ636" s="1783"/>
      <c r="BR636" s="1783"/>
      <c r="BS636" s="1783"/>
      <c r="BT636" s="1783"/>
      <c r="BU636" s="1783"/>
      <c r="BV636" s="1783"/>
      <c r="BW636" s="1783"/>
      <c r="BX636" s="1783"/>
    </row>
    <row r="637" spans="1:76">
      <c r="A637" s="3104"/>
      <c r="B637" s="3104"/>
      <c r="C637" s="3215"/>
      <c r="D637" s="3104"/>
      <c r="E637" s="3104"/>
      <c r="F637" s="3104"/>
      <c r="G637" s="3104"/>
      <c r="H637" s="3104"/>
      <c r="I637" s="3104"/>
      <c r="J637" s="3104"/>
      <c r="K637" s="3104"/>
      <c r="L637" s="3104"/>
      <c r="M637" s="3104"/>
      <c r="N637" s="3104"/>
      <c r="O637" s="3104"/>
      <c r="P637" s="3104"/>
      <c r="Q637" s="3104"/>
      <c r="R637" s="3104"/>
      <c r="S637" s="3104"/>
      <c r="T637" s="3215"/>
      <c r="U637" s="3104"/>
      <c r="V637" s="3104"/>
      <c r="W637" s="3104"/>
      <c r="X637" s="3104"/>
      <c r="Y637" s="1783"/>
      <c r="Z637" s="1783"/>
      <c r="AA637" s="1783"/>
      <c r="AB637" s="1783"/>
      <c r="AC637" s="3104"/>
      <c r="AD637" s="3104"/>
      <c r="AE637" s="3104"/>
      <c r="AF637" s="3104"/>
      <c r="AG637" s="3104"/>
      <c r="AH637" s="3104"/>
      <c r="AI637" s="3104"/>
      <c r="AJ637" s="3104"/>
      <c r="AK637" s="3104"/>
      <c r="AL637" s="3104"/>
      <c r="AM637" s="3104"/>
      <c r="AN637" s="3104"/>
      <c r="AO637" s="3104"/>
      <c r="AP637" s="3104"/>
      <c r="AQ637" s="3104"/>
      <c r="AR637" s="3104"/>
      <c r="AS637" s="3104"/>
      <c r="AT637" s="3104"/>
      <c r="AU637" s="3104"/>
      <c r="AV637" s="3104"/>
      <c r="AW637" s="1783"/>
      <c r="AX637" s="1783"/>
      <c r="AY637" s="1783"/>
      <c r="AZ637" s="1783"/>
      <c r="BA637" s="1783"/>
      <c r="BB637" s="1783"/>
      <c r="BC637" s="1783"/>
      <c r="BD637" s="1783"/>
      <c r="BE637" s="1783"/>
      <c r="BF637" s="1783"/>
      <c r="BG637" s="1783"/>
      <c r="BH637" s="1783"/>
      <c r="BI637" s="1783"/>
      <c r="BJ637" s="1783"/>
      <c r="BK637" s="1783"/>
      <c r="BL637" s="1783"/>
      <c r="BM637" s="1783"/>
      <c r="BN637" s="1783"/>
      <c r="BO637" s="1783"/>
      <c r="BP637" s="1783"/>
      <c r="BQ637" s="1783"/>
      <c r="BR637" s="1783"/>
      <c r="BS637" s="1783"/>
      <c r="BT637" s="1783"/>
      <c r="BU637" s="1783"/>
      <c r="BV637" s="1783"/>
      <c r="BW637" s="1783"/>
      <c r="BX637" s="1783"/>
    </row>
    <row r="638" spans="1:76">
      <c r="A638" s="3104"/>
      <c r="B638" s="3104"/>
      <c r="C638" s="3215"/>
      <c r="D638" s="3104"/>
      <c r="E638" s="3104"/>
      <c r="F638" s="3104"/>
      <c r="G638" s="3104"/>
      <c r="H638" s="3104"/>
      <c r="I638" s="3104"/>
      <c r="J638" s="3104"/>
      <c r="K638" s="3104"/>
      <c r="L638" s="3104"/>
      <c r="M638" s="3104"/>
      <c r="N638" s="3104"/>
      <c r="O638" s="3104"/>
      <c r="P638" s="3104"/>
      <c r="Q638" s="3104"/>
      <c r="R638" s="3104"/>
      <c r="S638" s="3104"/>
      <c r="T638" s="3215"/>
      <c r="U638" s="3104"/>
      <c r="V638" s="3104"/>
      <c r="W638" s="3104"/>
      <c r="X638" s="3104"/>
      <c r="Y638" s="1783"/>
      <c r="Z638" s="1783"/>
      <c r="AA638" s="1783"/>
      <c r="AB638" s="1783"/>
      <c r="AC638" s="3104"/>
      <c r="AD638" s="3104"/>
      <c r="AE638" s="3104"/>
      <c r="AF638" s="3104"/>
      <c r="AG638" s="3104"/>
      <c r="AH638" s="3104"/>
      <c r="AI638" s="3104"/>
      <c r="AJ638" s="3104"/>
      <c r="AK638" s="3104"/>
      <c r="AL638" s="3104"/>
      <c r="AM638" s="3104"/>
      <c r="AN638" s="3104"/>
      <c r="AO638" s="3104"/>
      <c r="AP638" s="3104"/>
      <c r="AQ638" s="3104"/>
      <c r="AR638" s="3104"/>
      <c r="AS638" s="3104"/>
      <c r="AT638" s="3104"/>
      <c r="AU638" s="3104"/>
      <c r="AV638" s="3104"/>
      <c r="AW638" s="1783"/>
      <c r="AX638" s="1783"/>
      <c r="AY638" s="1783"/>
      <c r="AZ638" s="1783"/>
      <c r="BA638" s="1783"/>
      <c r="BB638" s="1783"/>
      <c r="BC638" s="1783"/>
      <c r="BD638" s="1783"/>
      <c r="BE638" s="1783"/>
      <c r="BF638" s="1783"/>
      <c r="BG638" s="1783"/>
      <c r="BH638" s="1783"/>
      <c r="BI638" s="1783"/>
      <c r="BJ638" s="1783"/>
      <c r="BK638" s="1783"/>
      <c r="BL638" s="1783"/>
      <c r="BM638" s="1783"/>
      <c r="BN638" s="1783"/>
      <c r="BO638" s="1783"/>
      <c r="BP638" s="1783"/>
      <c r="BQ638" s="1783"/>
      <c r="BR638" s="1783"/>
      <c r="BS638" s="1783"/>
      <c r="BT638" s="1783"/>
      <c r="BU638" s="1783"/>
      <c r="BV638" s="1783"/>
      <c r="BW638" s="1783"/>
      <c r="BX638" s="1783"/>
    </row>
    <row r="639" spans="1:76">
      <c r="A639" s="3104"/>
      <c r="B639" s="3104"/>
      <c r="C639" s="3215"/>
      <c r="D639" s="3104"/>
      <c r="E639" s="3104"/>
      <c r="F639" s="3104"/>
      <c r="G639" s="3104"/>
      <c r="H639" s="3104"/>
      <c r="I639" s="3104"/>
      <c r="J639" s="3104"/>
      <c r="K639" s="3104"/>
      <c r="L639" s="3104"/>
      <c r="M639" s="3104"/>
      <c r="N639" s="3104"/>
      <c r="O639" s="3104"/>
      <c r="P639" s="3104"/>
      <c r="Q639" s="3104"/>
      <c r="R639" s="3104"/>
      <c r="S639" s="3104"/>
      <c r="T639" s="3215"/>
      <c r="U639" s="3104"/>
      <c r="V639" s="3104"/>
      <c r="W639" s="3104"/>
      <c r="X639" s="3104"/>
      <c r="Y639" s="1783"/>
      <c r="Z639" s="1783"/>
      <c r="AA639" s="1783"/>
      <c r="AB639" s="1783"/>
      <c r="AC639" s="3104"/>
      <c r="AD639" s="3104"/>
      <c r="AE639" s="3104"/>
      <c r="AF639" s="3104"/>
      <c r="AG639" s="3104"/>
      <c r="AH639" s="3104"/>
      <c r="AI639" s="3104"/>
      <c r="AJ639" s="3104"/>
      <c r="AK639" s="3104"/>
      <c r="AL639" s="3104"/>
      <c r="AM639" s="3104"/>
      <c r="AN639" s="3104"/>
      <c r="AO639" s="3104"/>
      <c r="AP639" s="3104"/>
      <c r="AQ639" s="3104"/>
      <c r="AR639" s="3104"/>
      <c r="AS639" s="3104"/>
      <c r="AT639" s="3104"/>
      <c r="AU639" s="3104"/>
      <c r="AV639" s="3104"/>
      <c r="AW639" s="1783"/>
      <c r="AX639" s="1783"/>
      <c r="AY639" s="1783"/>
      <c r="AZ639" s="1783"/>
      <c r="BA639" s="1783"/>
      <c r="BB639" s="1783"/>
      <c r="BC639" s="1783"/>
      <c r="BD639" s="1783"/>
      <c r="BE639" s="1783"/>
      <c r="BF639" s="1783"/>
      <c r="BG639" s="1783"/>
      <c r="BH639" s="1783"/>
      <c r="BI639" s="1783"/>
      <c r="BJ639" s="1783"/>
      <c r="BK639" s="1783"/>
      <c r="BL639" s="1783"/>
      <c r="BM639" s="1783"/>
      <c r="BN639" s="1783"/>
      <c r="BO639" s="1783"/>
      <c r="BP639" s="1783"/>
      <c r="BQ639" s="1783"/>
      <c r="BR639" s="1783"/>
      <c r="BS639" s="1783"/>
      <c r="BT639" s="1783"/>
      <c r="BU639" s="1783"/>
      <c r="BV639" s="1783"/>
      <c r="BW639" s="1783"/>
      <c r="BX639" s="1783"/>
    </row>
    <row r="640" spans="1:76">
      <c r="A640" s="3104"/>
      <c r="B640" s="3104"/>
      <c r="C640" s="3215"/>
      <c r="D640" s="3104"/>
      <c r="E640" s="3104"/>
      <c r="F640" s="3104"/>
      <c r="G640" s="3104"/>
      <c r="H640" s="3104"/>
      <c r="I640" s="3104"/>
      <c r="J640" s="3104"/>
      <c r="K640" s="3104"/>
      <c r="L640" s="3104"/>
      <c r="M640" s="3104"/>
      <c r="N640" s="3104"/>
      <c r="O640" s="3104"/>
      <c r="P640" s="3104"/>
      <c r="Q640" s="3104"/>
      <c r="R640" s="3104"/>
      <c r="S640" s="3104"/>
      <c r="T640" s="3215"/>
      <c r="U640" s="3104"/>
      <c r="V640" s="3104"/>
      <c r="W640" s="3104"/>
      <c r="X640" s="3104"/>
      <c r="Y640" s="1783"/>
      <c r="Z640" s="1783"/>
      <c r="AA640" s="1783"/>
      <c r="AB640" s="1783"/>
      <c r="AC640" s="3104"/>
      <c r="AD640" s="3104"/>
      <c r="AE640" s="3104"/>
      <c r="AF640" s="3104"/>
      <c r="AG640" s="3104"/>
      <c r="AH640" s="3104"/>
      <c r="AI640" s="3104"/>
      <c r="AJ640" s="3104"/>
      <c r="AK640" s="3104"/>
      <c r="AL640" s="3104"/>
      <c r="AM640" s="3104"/>
      <c r="AN640" s="3104"/>
      <c r="AO640" s="3104"/>
      <c r="AP640" s="3104"/>
      <c r="AQ640" s="3104"/>
      <c r="AR640" s="3104"/>
      <c r="AS640" s="3104"/>
      <c r="AT640" s="3104"/>
      <c r="AU640" s="3104"/>
      <c r="AV640" s="3104"/>
      <c r="AW640" s="1783"/>
      <c r="AX640" s="1783"/>
      <c r="AY640" s="1783"/>
      <c r="AZ640" s="1783"/>
      <c r="BA640" s="1783"/>
      <c r="BB640" s="1783"/>
      <c r="BC640" s="1783"/>
      <c r="BD640" s="1783"/>
      <c r="BE640" s="1783"/>
      <c r="BF640" s="1783"/>
      <c r="BG640" s="1783"/>
      <c r="BH640" s="1783"/>
      <c r="BI640" s="1783"/>
      <c r="BJ640" s="1783"/>
      <c r="BK640" s="1783"/>
      <c r="BL640" s="1783"/>
      <c r="BM640" s="1783"/>
      <c r="BN640" s="1783"/>
      <c r="BO640" s="1783"/>
      <c r="BP640" s="1783"/>
      <c r="BQ640" s="1783"/>
      <c r="BR640" s="1783"/>
      <c r="BS640" s="1783"/>
      <c r="BT640" s="1783"/>
      <c r="BU640" s="1783"/>
      <c r="BV640" s="1783"/>
      <c r="BW640" s="1783"/>
      <c r="BX640" s="1783"/>
    </row>
    <row r="641" spans="1:76">
      <c r="A641" s="3104"/>
      <c r="B641" s="3104"/>
      <c r="C641" s="3215"/>
      <c r="D641" s="3104"/>
      <c r="E641" s="3104"/>
      <c r="F641" s="3104"/>
      <c r="G641" s="3104"/>
      <c r="H641" s="3104"/>
      <c r="I641" s="3104"/>
      <c r="J641" s="3104"/>
      <c r="K641" s="3104"/>
      <c r="L641" s="3104"/>
      <c r="M641" s="3104"/>
      <c r="N641" s="3104"/>
      <c r="O641" s="3104"/>
      <c r="P641" s="3104"/>
      <c r="Q641" s="3104"/>
      <c r="R641" s="3104"/>
      <c r="S641" s="3104"/>
      <c r="T641" s="3215"/>
      <c r="U641" s="3104"/>
      <c r="V641" s="3104"/>
      <c r="W641" s="3104"/>
      <c r="X641" s="3104"/>
      <c r="Y641" s="1783"/>
      <c r="Z641" s="1783"/>
      <c r="AA641" s="1783"/>
      <c r="AB641" s="1783"/>
      <c r="AC641" s="3104"/>
      <c r="AD641" s="3104"/>
      <c r="AE641" s="3104"/>
      <c r="AF641" s="3104"/>
      <c r="AG641" s="3104"/>
      <c r="AH641" s="3104"/>
      <c r="AI641" s="3104"/>
      <c r="AJ641" s="3104"/>
      <c r="AK641" s="3104"/>
      <c r="AL641" s="3104"/>
      <c r="AM641" s="3104"/>
      <c r="AN641" s="3104"/>
      <c r="AO641" s="3104"/>
      <c r="AP641" s="3104"/>
      <c r="AQ641" s="3104"/>
      <c r="AR641" s="3104"/>
      <c r="AS641" s="3104"/>
      <c r="AT641" s="3104"/>
      <c r="AU641" s="3104"/>
      <c r="AV641" s="3104"/>
      <c r="AW641" s="1783"/>
      <c r="AX641" s="1783"/>
      <c r="AY641" s="1783"/>
      <c r="AZ641" s="1783"/>
      <c r="BA641" s="1783"/>
      <c r="BB641" s="1783"/>
      <c r="BC641" s="1783"/>
      <c r="BD641" s="1783"/>
      <c r="BE641" s="1783"/>
      <c r="BF641" s="1783"/>
      <c r="BG641" s="1783"/>
      <c r="BH641" s="1783"/>
      <c r="BI641" s="1783"/>
      <c r="BJ641" s="1783"/>
      <c r="BK641" s="1783"/>
      <c r="BL641" s="1783"/>
      <c r="BM641" s="1783"/>
      <c r="BN641" s="1783"/>
      <c r="BO641" s="1783"/>
      <c r="BP641" s="1783"/>
      <c r="BQ641" s="1783"/>
      <c r="BR641" s="1783"/>
      <c r="BS641" s="1783"/>
      <c r="BT641" s="1783"/>
      <c r="BU641" s="1783"/>
      <c r="BV641" s="1783"/>
      <c r="BW641" s="1783"/>
      <c r="BX641" s="1783"/>
    </row>
    <row r="642" spans="1:76">
      <c r="A642" s="3104"/>
      <c r="B642" s="3104"/>
      <c r="C642" s="3215"/>
      <c r="D642" s="3104"/>
      <c r="E642" s="3104"/>
      <c r="F642" s="3104"/>
      <c r="G642" s="3104"/>
      <c r="H642" s="3104"/>
      <c r="I642" s="3104"/>
      <c r="J642" s="3104"/>
      <c r="K642" s="3104"/>
      <c r="L642" s="3104"/>
      <c r="M642" s="3104"/>
      <c r="N642" s="3104"/>
      <c r="O642" s="3104"/>
      <c r="P642" s="3104"/>
      <c r="Q642" s="3104"/>
      <c r="R642" s="3104"/>
      <c r="S642" s="3104"/>
      <c r="T642" s="3215"/>
      <c r="U642" s="3104"/>
      <c r="V642" s="3104"/>
      <c r="W642" s="3104"/>
      <c r="X642" s="3104"/>
      <c r="Y642" s="1783"/>
      <c r="Z642" s="1783"/>
      <c r="AA642" s="1783"/>
      <c r="AB642" s="1783"/>
      <c r="AC642" s="3104"/>
      <c r="AD642" s="3104"/>
      <c r="AE642" s="3104"/>
      <c r="AF642" s="3104"/>
      <c r="AG642" s="3104"/>
      <c r="AH642" s="3104"/>
      <c r="AI642" s="3104"/>
      <c r="AJ642" s="3104"/>
      <c r="AK642" s="3104"/>
      <c r="AL642" s="3104"/>
      <c r="AM642" s="3104"/>
      <c r="AN642" s="3104"/>
      <c r="AO642" s="3104"/>
      <c r="AP642" s="3104"/>
      <c r="AQ642" s="3104"/>
      <c r="AR642" s="3104"/>
      <c r="AS642" s="3104"/>
      <c r="AT642" s="3104"/>
      <c r="AU642" s="3104"/>
      <c r="AV642" s="3104"/>
      <c r="AW642" s="1783"/>
      <c r="AX642" s="1783"/>
      <c r="AY642" s="1783"/>
      <c r="AZ642" s="1783"/>
      <c r="BA642" s="1783"/>
      <c r="BB642" s="1783"/>
      <c r="BC642" s="1783"/>
      <c r="BD642" s="1783"/>
      <c r="BE642" s="1783"/>
      <c r="BF642" s="1783"/>
      <c r="BG642" s="1783"/>
      <c r="BH642" s="1783"/>
      <c r="BI642" s="1783"/>
      <c r="BJ642" s="1783"/>
      <c r="BK642" s="1783"/>
      <c r="BL642" s="1783"/>
      <c r="BM642" s="1783"/>
      <c r="BN642" s="1783"/>
      <c r="BO642" s="1783"/>
      <c r="BP642" s="1783"/>
      <c r="BQ642" s="1783"/>
      <c r="BR642" s="1783"/>
      <c r="BS642" s="1783"/>
      <c r="BT642" s="1783"/>
      <c r="BU642" s="1783"/>
      <c r="BV642" s="1783"/>
      <c r="BW642" s="1783"/>
      <c r="BX642" s="1783"/>
    </row>
    <row r="643" spans="1:76">
      <c r="A643" s="3104"/>
      <c r="B643" s="3104"/>
      <c r="C643" s="3215"/>
      <c r="D643" s="3104"/>
      <c r="E643" s="3104"/>
      <c r="F643" s="3104"/>
      <c r="G643" s="3104"/>
      <c r="H643" s="3104"/>
      <c r="I643" s="3104"/>
      <c r="J643" s="3104"/>
      <c r="K643" s="3104"/>
      <c r="L643" s="3104"/>
      <c r="M643" s="3104"/>
      <c r="N643" s="3104"/>
      <c r="O643" s="3104"/>
      <c r="P643" s="3104"/>
      <c r="Q643" s="3104"/>
      <c r="R643" s="3104"/>
      <c r="S643" s="3104"/>
      <c r="T643" s="3215"/>
      <c r="U643" s="3104"/>
      <c r="V643" s="3104"/>
      <c r="W643" s="3104"/>
      <c r="X643" s="3104"/>
      <c r="Y643" s="1783"/>
      <c r="Z643" s="1783"/>
      <c r="AA643" s="1783"/>
      <c r="AB643" s="1783"/>
      <c r="AC643" s="3104"/>
      <c r="AD643" s="3104"/>
      <c r="AE643" s="3104"/>
      <c r="AF643" s="3104"/>
      <c r="AG643" s="3104"/>
      <c r="AH643" s="3104"/>
      <c r="AI643" s="3104"/>
      <c r="AJ643" s="3104"/>
      <c r="AK643" s="3104"/>
      <c r="AL643" s="3104"/>
      <c r="AM643" s="3104"/>
      <c r="AN643" s="3104"/>
      <c r="AO643" s="3104"/>
      <c r="AP643" s="3104"/>
      <c r="AQ643" s="3104"/>
      <c r="AR643" s="3104"/>
      <c r="AS643" s="3104"/>
      <c r="AT643" s="3104"/>
      <c r="AU643" s="3104"/>
      <c r="AV643" s="3104"/>
      <c r="AW643" s="1783"/>
      <c r="AX643" s="1783"/>
      <c r="AY643" s="1783"/>
      <c r="AZ643" s="1783"/>
      <c r="BA643" s="1783"/>
      <c r="BB643" s="1783"/>
      <c r="BC643" s="1783"/>
      <c r="BD643" s="1783"/>
      <c r="BE643" s="1783"/>
      <c r="BF643" s="1783"/>
      <c r="BG643" s="1783"/>
      <c r="BH643" s="1783"/>
      <c r="BI643" s="1783"/>
      <c r="BJ643" s="1783"/>
      <c r="BK643" s="1783"/>
      <c r="BL643" s="1783"/>
      <c r="BM643" s="1783"/>
      <c r="BN643" s="1783"/>
      <c r="BO643" s="1783"/>
      <c r="BP643" s="1783"/>
      <c r="BQ643" s="1783"/>
      <c r="BR643" s="1783"/>
      <c r="BS643" s="1783"/>
      <c r="BT643" s="1783"/>
      <c r="BU643" s="1783"/>
      <c r="BV643" s="1783"/>
      <c r="BW643" s="1783"/>
      <c r="BX643" s="1783"/>
    </row>
    <row r="644" spans="1:76">
      <c r="A644" s="3104"/>
      <c r="B644" s="3104"/>
      <c r="C644" s="3215"/>
      <c r="D644" s="3104"/>
      <c r="E644" s="3104"/>
      <c r="F644" s="3104"/>
      <c r="G644" s="3104"/>
      <c r="H644" s="3104"/>
      <c r="I644" s="3104"/>
      <c r="J644" s="3104"/>
      <c r="K644" s="3104"/>
      <c r="L644" s="3104"/>
      <c r="M644" s="3104"/>
      <c r="N644" s="3104"/>
      <c r="O644" s="3104"/>
      <c r="P644" s="3104"/>
      <c r="Q644" s="3104"/>
      <c r="R644" s="3104"/>
      <c r="S644" s="3104"/>
      <c r="T644" s="3215"/>
      <c r="U644" s="3104"/>
      <c r="V644" s="3104"/>
      <c r="W644" s="3104"/>
      <c r="X644" s="3104"/>
      <c r="Y644" s="1783"/>
      <c r="Z644" s="1783"/>
      <c r="AA644" s="1783"/>
      <c r="AB644" s="1783"/>
      <c r="AC644" s="3104"/>
      <c r="AD644" s="3104"/>
      <c r="AE644" s="3104"/>
      <c r="AF644" s="3104"/>
      <c r="AG644" s="3104"/>
      <c r="AH644" s="3104"/>
      <c r="AI644" s="3104"/>
      <c r="AJ644" s="3104"/>
      <c r="AK644" s="3104"/>
      <c r="AL644" s="3104"/>
      <c r="AM644" s="3104"/>
      <c r="AN644" s="3104"/>
      <c r="AO644" s="3104"/>
      <c r="AP644" s="3104"/>
      <c r="AQ644" s="3104"/>
      <c r="AR644" s="3104"/>
      <c r="AS644" s="3104"/>
      <c r="AT644" s="3104"/>
      <c r="AU644" s="3104"/>
      <c r="AV644" s="3104"/>
      <c r="AW644" s="1783"/>
      <c r="AX644" s="1783"/>
      <c r="AY644" s="1783"/>
      <c r="AZ644" s="1783"/>
      <c r="BA644" s="1783"/>
      <c r="BB644" s="1783"/>
      <c r="BC644" s="1783"/>
      <c r="BD644" s="1783"/>
      <c r="BE644" s="1783"/>
      <c r="BF644" s="1783"/>
      <c r="BG644" s="1783"/>
      <c r="BH644" s="1783"/>
      <c r="BI644" s="1783"/>
      <c r="BJ644" s="1783"/>
      <c r="BK644" s="1783"/>
      <c r="BL644" s="1783"/>
      <c r="BM644" s="1783"/>
      <c r="BN644" s="1783"/>
      <c r="BO644" s="1783"/>
      <c r="BP644" s="1783"/>
      <c r="BQ644" s="1783"/>
      <c r="BR644" s="1783"/>
      <c r="BS644" s="1783"/>
      <c r="BT644" s="1783"/>
      <c r="BU644" s="1783"/>
      <c r="BV644" s="1783"/>
      <c r="BW644" s="1783"/>
      <c r="BX644" s="1783"/>
    </row>
    <row r="645" spans="1:76">
      <c r="A645" s="3104"/>
      <c r="B645" s="3104"/>
      <c r="C645" s="3215"/>
      <c r="D645" s="3104"/>
      <c r="E645" s="3104"/>
      <c r="F645" s="3104"/>
      <c r="G645" s="3104"/>
      <c r="H645" s="3104"/>
      <c r="I645" s="3104"/>
      <c r="J645" s="3104"/>
      <c r="K645" s="3104"/>
      <c r="L645" s="3104"/>
      <c r="M645" s="3104"/>
      <c r="N645" s="3104"/>
      <c r="O645" s="3104"/>
      <c r="P645" s="3104"/>
      <c r="Q645" s="3104"/>
      <c r="R645" s="3104"/>
      <c r="S645" s="3104"/>
      <c r="T645" s="3215"/>
      <c r="U645" s="3104"/>
      <c r="V645" s="3104"/>
      <c r="W645" s="3104"/>
      <c r="X645" s="3104"/>
      <c r="Y645" s="1783"/>
      <c r="Z645" s="1783"/>
      <c r="AA645" s="1783"/>
      <c r="AB645" s="1783"/>
      <c r="AC645" s="3104"/>
      <c r="AD645" s="3104"/>
      <c r="AE645" s="3104"/>
      <c r="AF645" s="3104"/>
      <c r="AG645" s="3104"/>
      <c r="AH645" s="3104"/>
      <c r="AI645" s="3104"/>
      <c r="AJ645" s="3104"/>
      <c r="AK645" s="3104"/>
      <c r="AL645" s="3104"/>
      <c r="AM645" s="3104"/>
      <c r="AN645" s="3104"/>
      <c r="AO645" s="3104"/>
      <c r="AP645" s="3104"/>
      <c r="AQ645" s="3104"/>
      <c r="AR645" s="3104"/>
      <c r="AS645" s="3104"/>
      <c r="AT645" s="3104"/>
      <c r="AU645" s="3104"/>
      <c r="AV645" s="3104"/>
      <c r="AW645" s="1783"/>
      <c r="AX645" s="1783"/>
      <c r="AY645" s="1783"/>
      <c r="AZ645" s="1783"/>
      <c r="BA645" s="1783"/>
      <c r="BB645" s="1783"/>
      <c r="BC645" s="1783"/>
      <c r="BD645" s="1783"/>
      <c r="BE645" s="1783"/>
      <c r="BF645" s="1783"/>
      <c r="BG645" s="1783"/>
      <c r="BH645" s="1783"/>
      <c r="BI645" s="1783"/>
      <c r="BJ645" s="1783"/>
      <c r="BK645" s="1783"/>
      <c r="BL645" s="1783"/>
      <c r="BM645" s="1783"/>
      <c r="BN645" s="1783"/>
      <c r="BO645" s="1783"/>
      <c r="BP645" s="1783"/>
      <c r="BQ645" s="1783"/>
      <c r="BR645" s="1783"/>
      <c r="BS645" s="1783"/>
      <c r="BT645" s="1783"/>
      <c r="BU645" s="1783"/>
      <c r="BV645" s="1783"/>
      <c r="BW645" s="1783"/>
      <c r="BX645" s="1783"/>
    </row>
    <row r="646" spans="1:76">
      <c r="A646" s="3104"/>
      <c r="B646" s="3104"/>
      <c r="C646" s="3215"/>
      <c r="D646" s="3104"/>
      <c r="E646" s="3104"/>
      <c r="F646" s="3104"/>
      <c r="G646" s="3104"/>
      <c r="H646" s="3104"/>
      <c r="I646" s="3104"/>
      <c r="J646" s="3104"/>
      <c r="K646" s="3104"/>
      <c r="L646" s="3104"/>
      <c r="M646" s="3104"/>
      <c r="N646" s="3104"/>
      <c r="O646" s="3104"/>
      <c r="P646" s="3104"/>
      <c r="Q646" s="3104"/>
      <c r="R646" s="3104"/>
      <c r="S646" s="3104"/>
      <c r="T646" s="3215"/>
      <c r="U646" s="3104"/>
      <c r="V646" s="3104"/>
      <c r="W646" s="3104"/>
      <c r="X646" s="3104"/>
      <c r="Y646" s="1783"/>
      <c r="Z646" s="1783"/>
      <c r="AA646" s="1783"/>
      <c r="AB646" s="1783"/>
      <c r="AC646" s="3104"/>
      <c r="AD646" s="3104"/>
      <c r="AE646" s="3104"/>
      <c r="AF646" s="3104"/>
      <c r="AG646" s="3104"/>
      <c r="AH646" s="3104"/>
      <c r="AI646" s="3104"/>
      <c r="AJ646" s="3104"/>
      <c r="AK646" s="3104"/>
      <c r="AL646" s="3104"/>
      <c r="AM646" s="3104"/>
      <c r="AN646" s="3104"/>
      <c r="AO646" s="3104"/>
      <c r="AP646" s="3104"/>
      <c r="AQ646" s="3104"/>
      <c r="AR646" s="3104"/>
      <c r="AS646" s="3104"/>
      <c r="AT646" s="3104"/>
      <c r="AU646" s="3104"/>
      <c r="AV646" s="3104"/>
      <c r="AW646" s="1783"/>
      <c r="AX646" s="1783"/>
      <c r="AY646" s="1783"/>
      <c r="AZ646" s="1783"/>
      <c r="BA646" s="1783"/>
      <c r="BB646" s="1783"/>
      <c r="BC646" s="1783"/>
      <c r="BD646" s="1783"/>
      <c r="BE646" s="1783"/>
      <c r="BF646" s="1783"/>
      <c r="BG646" s="1783"/>
      <c r="BH646" s="1783"/>
      <c r="BI646" s="1783"/>
      <c r="BJ646" s="1783"/>
      <c r="BK646" s="1783"/>
      <c r="BL646" s="1783"/>
      <c r="BM646" s="1783"/>
      <c r="BN646" s="1783"/>
      <c r="BO646" s="1783"/>
      <c r="BP646" s="1783"/>
      <c r="BQ646" s="1783"/>
      <c r="BR646" s="1783"/>
      <c r="BS646" s="1783"/>
      <c r="BT646" s="1783"/>
      <c r="BU646" s="1783"/>
      <c r="BV646" s="1783"/>
      <c r="BW646" s="1783"/>
      <c r="BX646" s="1783"/>
    </row>
    <row r="647" spans="1:76">
      <c r="A647" s="3104"/>
      <c r="B647" s="3104"/>
      <c r="C647" s="3215"/>
      <c r="D647" s="3104"/>
      <c r="E647" s="3104"/>
      <c r="F647" s="3104"/>
      <c r="G647" s="3104"/>
      <c r="H647" s="3104"/>
      <c r="I647" s="3104"/>
      <c r="J647" s="3104"/>
      <c r="K647" s="3104"/>
      <c r="L647" s="3104"/>
      <c r="M647" s="3104"/>
      <c r="N647" s="3104"/>
      <c r="O647" s="3104"/>
      <c r="P647" s="3104"/>
      <c r="Q647" s="3104"/>
      <c r="R647" s="3104"/>
      <c r="S647" s="3104"/>
      <c r="T647" s="3215"/>
      <c r="U647" s="3104"/>
      <c r="V647" s="3104"/>
      <c r="W647" s="3104"/>
      <c r="X647" s="3104"/>
      <c r="Y647" s="1783"/>
      <c r="Z647" s="1783"/>
      <c r="AA647" s="1783"/>
      <c r="AB647" s="1783"/>
      <c r="AC647" s="3104"/>
      <c r="AD647" s="3104"/>
      <c r="AE647" s="3104"/>
      <c r="AF647" s="3104"/>
      <c r="AG647" s="3104"/>
      <c r="AH647" s="3104"/>
      <c r="AI647" s="3104"/>
      <c r="AJ647" s="3104"/>
      <c r="AK647" s="3104"/>
      <c r="AL647" s="3104"/>
      <c r="AM647" s="3104"/>
      <c r="AN647" s="3104"/>
      <c r="AO647" s="3104"/>
      <c r="AP647" s="3104"/>
      <c r="AQ647" s="3104"/>
      <c r="AR647" s="3104"/>
      <c r="AS647" s="3104"/>
      <c r="AT647" s="3104"/>
      <c r="AU647" s="3104"/>
      <c r="AV647" s="3104"/>
      <c r="AW647" s="1783"/>
      <c r="AX647" s="1783"/>
      <c r="AY647" s="1783"/>
      <c r="AZ647" s="1783"/>
      <c r="BA647" s="1783"/>
      <c r="BB647" s="1783"/>
      <c r="BC647" s="1783"/>
      <c r="BD647" s="1783"/>
      <c r="BE647" s="1783"/>
      <c r="BF647" s="1783"/>
      <c r="BG647" s="1783"/>
      <c r="BH647" s="1783"/>
      <c r="BI647" s="1783"/>
      <c r="BJ647" s="1783"/>
      <c r="BK647" s="1783"/>
      <c r="BL647" s="1783"/>
      <c r="BM647" s="1783"/>
      <c r="BN647" s="1783"/>
      <c r="BO647" s="1783"/>
      <c r="BP647" s="1783"/>
      <c r="BQ647" s="1783"/>
      <c r="BR647" s="1783"/>
      <c r="BS647" s="1783"/>
      <c r="BT647" s="1783"/>
      <c r="BU647" s="1783"/>
      <c r="BV647" s="1783"/>
      <c r="BW647" s="1783"/>
      <c r="BX647" s="1783"/>
    </row>
    <row r="648" spans="1:76">
      <c r="A648" s="3104"/>
      <c r="B648" s="3104"/>
      <c r="C648" s="3215"/>
      <c r="D648" s="3104"/>
      <c r="E648" s="3104"/>
      <c r="F648" s="3104"/>
      <c r="G648" s="3104"/>
      <c r="H648" s="3104"/>
      <c r="I648" s="3104"/>
      <c r="J648" s="3104"/>
      <c r="K648" s="3104"/>
      <c r="L648" s="3104"/>
      <c r="M648" s="3104"/>
      <c r="N648" s="3104"/>
      <c r="O648" s="3104"/>
      <c r="P648" s="3104"/>
      <c r="Q648" s="3104"/>
      <c r="R648" s="3104"/>
      <c r="S648" s="3104"/>
      <c r="T648" s="3215"/>
      <c r="U648" s="3104"/>
      <c r="V648" s="3104"/>
      <c r="W648" s="3104"/>
      <c r="X648" s="3104"/>
      <c r="Y648" s="1783"/>
      <c r="Z648" s="1783"/>
      <c r="AA648" s="1783"/>
      <c r="AB648" s="1783"/>
      <c r="AC648" s="3104"/>
      <c r="AD648" s="3104"/>
      <c r="AE648" s="3104"/>
      <c r="AF648" s="3104"/>
      <c r="AG648" s="3104"/>
      <c r="AH648" s="3104"/>
      <c r="AI648" s="3104"/>
      <c r="AJ648" s="3104"/>
      <c r="AK648" s="3104"/>
      <c r="AL648" s="3104"/>
      <c r="AM648" s="3104"/>
      <c r="AN648" s="3104"/>
      <c r="AO648" s="3104"/>
      <c r="AP648" s="3104"/>
      <c r="AQ648" s="3104"/>
      <c r="AR648" s="3104"/>
      <c r="AS648" s="3104"/>
      <c r="AT648" s="3104"/>
      <c r="AU648" s="3104"/>
      <c r="AV648" s="3104"/>
      <c r="AW648" s="1783"/>
      <c r="AX648" s="1783"/>
      <c r="AY648" s="1783"/>
      <c r="AZ648" s="1783"/>
      <c r="BA648" s="1783"/>
      <c r="BB648" s="1783"/>
      <c r="BC648" s="1783"/>
      <c r="BD648" s="1783"/>
      <c r="BE648" s="1783"/>
      <c r="BF648" s="1783"/>
      <c r="BG648" s="1783"/>
      <c r="BH648" s="1783"/>
      <c r="BI648" s="1783"/>
      <c r="BJ648" s="1783"/>
      <c r="BK648" s="1783"/>
      <c r="BL648" s="1783"/>
      <c r="BM648" s="1783"/>
      <c r="BN648" s="1783"/>
      <c r="BO648" s="1783"/>
      <c r="BP648" s="1783"/>
      <c r="BQ648" s="1783"/>
      <c r="BR648" s="1783"/>
      <c r="BS648" s="1783"/>
      <c r="BT648" s="1783"/>
      <c r="BU648" s="1783"/>
      <c r="BV648" s="1783"/>
      <c r="BW648" s="1783"/>
      <c r="BX648" s="1783"/>
    </row>
    <row r="649" spans="1:76">
      <c r="A649" s="3104"/>
      <c r="B649" s="3104"/>
      <c r="C649" s="3215"/>
      <c r="D649" s="3104"/>
      <c r="E649" s="3104"/>
      <c r="F649" s="3104"/>
      <c r="G649" s="3104"/>
      <c r="H649" s="3104"/>
      <c r="I649" s="3104"/>
      <c r="J649" s="3104"/>
      <c r="K649" s="3104"/>
      <c r="L649" s="3104"/>
      <c r="M649" s="3104"/>
      <c r="N649" s="3104"/>
      <c r="O649" s="3104"/>
      <c r="P649" s="3104"/>
      <c r="Q649" s="3104"/>
      <c r="R649" s="3104"/>
      <c r="S649" s="3104"/>
      <c r="T649" s="3215"/>
      <c r="U649" s="3104"/>
      <c r="V649" s="3104"/>
      <c r="W649" s="3104"/>
      <c r="X649" s="3104"/>
      <c r="Y649" s="1783"/>
      <c r="Z649" s="1783"/>
      <c r="AA649" s="1783"/>
      <c r="AB649" s="1783"/>
      <c r="AC649" s="3104"/>
      <c r="AD649" s="3104"/>
      <c r="AE649" s="3104"/>
      <c r="AF649" s="3104"/>
      <c r="AG649" s="3104"/>
      <c r="AH649" s="3104"/>
      <c r="AI649" s="3104"/>
      <c r="AJ649" s="3104"/>
      <c r="AK649" s="3104"/>
      <c r="AL649" s="3104"/>
      <c r="AM649" s="3104"/>
      <c r="AN649" s="3104"/>
      <c r="AO649" s="3104"/>
      <c r="AP649" s="3104"/>
      <c r="AQ649" s="3104"/>
      <c r="AR649" s="3104"/>
      <c r="AS649" s="3104"/>
      <c r="AT649" s="3104"/>
      <c r="AU649" s="3104"/>
      <c r="AV649" s="3104"/>
      <c r="AW649" s="1783"/>
      <c r="AX649" s="1783"/>
      <c r="AY649" s="1783"/>
      <c r="AZ649" s="1783"/>
      <c r="BA649" s="1783"/>
      <c r="BB649" s="1783"/>
      <c r="BC649" s="1783"/>
      <c r="BD649" s="1783"/>
      <c r="BE649" s="1783"/>
      <c r="BF649" s="1783"/>
      <c r="BG649" s="1783"/>
      <c r="BH649" s="1783"/>
      <c r="BI649" s="1783"/>
      <c r="BJ649" s="1783"/>
      <c r="BK649" s="1783"/>
      <c r="BL649" s="1783"/>
      <c r="BM649" s="1783"/>
      <c r="BN649" s="1783"/>
      <c r="BO649" s="1783"/>
      <c r="BP649" s="1783"/>
      <c r="BQ649" s="1783"/>
      <c r="BR649" s="1783"/>
      <c r="BS649" s="1783"/>
      <c r="BT649" s="1783"/>
      <c r="BU649" s="1783"/>
      <c r="BV649" s="1783"/>
      <c r="BW649" s="1783"/>
      <c r="BX649" s="1783"/>
    </row>
    <row r="650" spans="1:76">
      <c r="A650" s="3104"/>
      <c r="B650" s="3104"/>
      <c r="C650" s="3215"/>
      <c r="D650" s="3104"/>
      <c r="E650" s="3104"/>
      <c r="F650" s="3104"/>
      <c r="G650" s="3104"/>
      <c r="H650" s="3104"/>
      <c r="I650" s="3104"/>
      <c r="J650" s="3104"/>
      <c r="K650" s="3104"/>
      <c r="L650" s="3104"/>
      <c r="M650" s="3104"/>
      <c r="N650" s="3104"/>
      <c r="O650" s="3104"/>
      <c r="P650" s="3104"/>
      <c r="Q650" s="3104"/>
      <c r="R650" s="3104"/>
      <c r="S650" s="3104"/>
      <c r="T650" s="3215"/>
      <c r="U650" s="3104"/>
      <c r="V650" s="3104"/>
      <c r="W650" s="3104"/>
      <c r="X650" s="3104"/>
      <c r="Y650" s="1783"/>
      <c r="Z650" s="1783"/>
      <c r="AA650" s="1783"/>
      <c r="AB650" s="1783"/>
      <c r="AC650" s="3104"/>
      <c r="AD650" s="3104"/>
      <c r="AE650" s="3104"/>
      <c r="AF650" s="3104"/>
      <c r="AG650" s="3104"/>
      <c r="AH650" s="3104"/>
      <c r="AI650" s="3104"/>
      <c r="AJ650" s="3104"/>
      <c r="AK650" s="3104"/>
      <c r="AL650" s="3104"/>
      <c r="AM650" s="3104"/>
      <c r="AN650" s="3104"/>
      <c r="AO650" s="3104"/>
      <c r="AP650" s="3104"/>
      <c r="AQ650" s="3104"/>
      <c r="AR650" s="3104"/>
      <c r="AS650" s="3104"/>
      <c r="AT650" s="3104"/>
      <c r="AU650" s="3104"/>
      <c r="AV650" s="3104"/>
      <c r="AW650" s="1783"/>
      <c r="AX650" s="1783"/>
      <c r="AY650" s="1783"/>
      <c r="AZ650" s="1783"/>
      <c r="BA650" s="1783"/>
      <c r="BB650" s="1783"/>
      <c r="BC650" s="1783"/>
      <c r="BD650" s="1783"/>
      <c r="BE650" s="1783"/>
      <c r="BF650" s="1783"/>
      <c r="BG650" s="1783"/>
      <c r="BH650" s="1783"/>
      <c r="BI650" s="1783"/>
      <c r="BJ650" s="1783"/>
      <c r="BK650" s="1783"/>
      <c r="BL650" s="1783"/>
      <c r="BM650" s="1783"/>
      <c r="BN650" s="1783"/>
      <c r="BO650" s="1783"/>
      <c r="BP650" s="1783"/>
      <c r="BQ650" s="1783"/>
      <c r="BR650" s="1783"/>
      <c r="BS650" s="1783"/>
      <c r="BT650" s="1783"/>
      <c r="BU650" s="1783"/>
      <c r="BV650" s="1783"/>
      <c r="BW650" s="1783"/>
      <c r="BX650" s="1783"/>
    </row>
    <row r="651" spans="1:76">
      <c r="A651" s="3104"/>
      <c r="B651" s="3104"/>
      <c r="C651" s="3215"/>
      <c r="D651" s="3104"/>
      <c r="E651" s="3104"/>
      <c r="F651" s="3104"/>
      <c r="G651" s="3104"/>
      <c r="H651" s="3104"/>
      <c r="I651" s="3104"/>
      <c r="J651" s="3104"/>
      <c r="K651" s="3104"/>
      <c r="L651" s="3104"/>
      <c r="M651" s="3104"/>
      <c r="N651" s="3104"/>
      <c r="O651" s="3104"/>
      <c r="P651" s="3104"/>
      <c r="Q651" s="3104"/>
      <c r="R651" s="3104"/>
      <c r="S651" s="3104"/>
      <c r="T651" s="3215"/>
      <c r="U651" s="3104"/>
      <c r="V651" s="3104"/>
      <c r="W651" s="3104"/>
      <c r="X651" s="3104"/>
      <c r="Y651" s="1783"/>
      <c r="Z651" s="1783"/>
      <c r="AA651" s="1783"/>
      <c r="AB651" s="1783"/>
      <c r="AC651" s="3104"/>
      <c r="AD651" s="3104"/>
      <c r="AE651" s="3104"/>
      <c r="AF651" s="3104"/>
      <c r="AG651" s="3104"/>
      <c r="AH651" s="3104"/>
      <c r="AI651" s="3104"/>
      <c r="AJ651" s="3104"/>
      <c r="AK651" s="3104"/>
      <c r="AL651" s="3104"/>
      <c r="AM651" s="3104"/>
      <c r="AN651" s="3104"/>
      <c r="AO651" s="3104"/>
      <c r="AP651" s="3104"/>
      <c r="AQ651" s="3104"/>
      <c r="AR651" s="3104"/>
      <c r="AS651" s="3104"/>
      <c r="AT651" s="3104"/>
      <c r="AU651" s="3104"/>
      <c r="AV651" s="3104"/>
      <c r="AW651" s="1783"/>
      <c r="AX651" s="1783"/>
      <c r="AY651" s="1783"/>
      <c r="AZ651" s="1783"/>
      <c r="BA651" s="1783"/>
      <c r="BB651" s="1783"/>
      <c r="BC651" s="1783"/>
      <c r="BD651" s="1783"/>
      <c r="BE651" s="1783"/>
      <c r="BF651" s="1783"/>
      <c r="BG651" s="1783"/>
      <c r="BH651" s="1783"/>
      <c r="BI651" s="1783"/>
      <c r="BJ651" s="1783"/>
      <c r="BK651" s="1783"/>
      <c r="BL651" s="1783"/>
      <c r="BM651" s="1783"/>
      <c r="BN651" s="1783"/>
      <c r="BO651" s="1783"/>
      <c r="BP651" s="1783"/>
      <c r="BQ651" s="1783"/>
      <c r="BR651" s="1783"/>
      <c r="BS651" s="1783"/>
      <c r="BT651" s="1783"/>
      <c r="BU651" s="1783"/>
      <c r="BV651" s="1783"/>
      <c r="BW651" s="1783"/>
      <c r="BX651" s="1783"/>
    </row>
    <row r="652" spans="1:76">
      <c r="A652" s="3104"/>
      <c r="B652" s="3104"/>
      <c r="C652" s="3215"/>
      <c r="D652" s="3104"/>
      <c r="E652" s="3104"/>
      <c r="F652" s="3104"/>
      <c r="G652" s="3104"/>
      <c r="H652" s="3104"/>
      <c r="I652" s="3104"/>
      <c r="J652" s="3104"/>
      <c r="K652" s="3104"/>
      <c r="L652" s="3104"/>
      <c r="M652" s="3104"/>
      <c r="N652" s="3104"/>
      <c r="O652" s="3104"/>
      <c r="P652" s="3104"/>
      <c r="Q652" s="3104"/>
      <c r="R652" s="3104"/>
      <c r="S652" s="3104"/>
      <c r="T652" s="3215"/>
      <c r="U652" s="3104"/>
      <c r="V652" s="3104"/>
      <c r="W652" s="3104"/>
      <c r="X652" s="3104"/>
      <c r="Y652" s="1783"/>
      <c r="Z652" s="1783"/>
      <c r="AA652" s="1783"/>
      <c r="AB652" s="1783"/>
      <c r="AC652" s="3104"/>
      <c r="AD652" s="3104"/>
      <c r="AE652" s="3104"/>
      <c r="AF652" s="3104"/>
      <c r="AG652" s="3104"/>
      <c r="AH652" s="3104"/>
      <c r="AI652" s="3104"/>
      <c r="AJ652" s="3104"/>
      <c r="AK652" s="3104"/>
      <c r="AL652" s="3104"/>
      <c r="AM652" s="3104"/>
      <c r="AN652" s="3104"/>
      <c r="AO652" s="3104"/>
      <c r="AP652" s="3104"/>
      <c r="AQ652" s="3104"/>
      <c r="AR652" s="3104"/>
      <c r="AS652" s="3104"/>
      <c r="AT652" s="3104"/>
      <c r="AU652" s="3104"/>
      <c r="AV652" s="3104"/>
      <c r="AW652" s="1783"/>
      <c r="AX652" s="1783"/>
      <c r="AY652" s="1783"/>
      <c r="AZ652" s="1783"/>
      <c r="BA652" s="1783"/>
      <c r="BB652" s="1783"/>
      <c r="BC652" s="1783"/>
      <c r="BD652" s="1783"/>
      <c r="BE652" s="1783"/>
      <c r="BF652" s="1783"/>
      <c r="BG652" s="1783"/>
      <c r="BH652" s="1783"/>
      <c r="BI652" s="1783"/>
      <c r="BJ652" s="1783"/>
      <c r="BK652" s="1783"/>
      <c r="BL652" s="1783"/>
      <c r="BM652" s="1783"/>
      <c r="BN652" s="1783"/>
      <c r="BO652" s="1783"/>
      <c r="BP652" s="1783"/>
      <c r="BQ652" s="1783"/>
      <c r="BR652" s="1783"/>
      <c r="BS652" s="1783"/>
      <c r="BT652" s="1783"/>
      <c r="BU652" s="1783"/>
      <c r="BV652" s="1783"/>
      <c r="BW652" s="1783"/>
      <c r="BX652" s="1783"/>
    </row>
    <row r="653" spans="1:76">
      <c r="A653" s="3104"/>
      <c r="B653" s="3104"/>
      <c r="C653" s="3215"/>
      <c r="D653" s="3104"/>
      <c r="E653" s="3104"/>
      <c r="F653" s="3104"/>
      <c r="G653" s="3104"/>
      <c r="H653" s="3104"/>
      <c r="I653" s="3104"/>
      <c r="J653" s="3104"/>
      <c r="K653" s="3104"/>
      <c r="L653" s="3104"/>
      <c r="M653" s="3104"/>
      <c r="N653" s="3104"/>
      <c r="O653" s="3104"/>
      <c r="P653" s="3104"/>
      <c r="Q653" s="3104"/>
      <c r="R653" s="3104"/>
      <c r="S653" s="3104"/>
      <c r="T653" s="3215"/>
      <c r="U653" s="3104"/>
      <c r="V653" s="3104"/>
      <c r="W653" s="3104"/>
      <c r="X653" s="3104"/>
      <c r="Y653" s="1783"/>
      <c r="Z653" s="1783"/>
      <c r="AA653" s="1783"/>
      <c r="AB653" s="1783"/>
      <c r="AC653" s="3104"/>
      <c r="AD653" s="3104"/>
      <c r="AE653" s="3104"/>
      <c r="AF653" s="3104"/>
      <c r="AG653" s="3104"/>
      <c r="AH653" s="3104"/>
      <c r="AI653" s="3104"/>
      <c r="AJ653" s="3104"/>
      <c r="AK653" s="3104"/>
      <c r="AL653" s="3104"/>
      <c r="AM653" s="3104"/>
      <c r="AN653" s="3104"/>
      <c r="AO653" s="3104"/>
      <c r="AP653" s="3104"/>
      <c r="AQ653" s="3104"/>
      <c r="AR653" s="3104"/>
      <c r="AS653" s="3104"/>
      <c r="AT653" s="3104"/>
      <c r="AU653" s="3104"/>
      <c r="AV653" s="3104"/>
      <c r="AW653" s="1783"/>
      <c r="AX653" s="1783"/>
      <c r="AY653" s="1783"/>
      <c r="AZ653" s="1783"/>
      <c r="BA653" s="1783"/>
      <c r="BB653" s="1783"/>
      <c r="BC653" s="1783"/>
      <c r="BD653" s="1783"/>
      <c r="BE653" s="1783"/>
      <c r="BF653" s="1783"/>
      <c r="BG653" s="1783"/>
      <c r="BH653" s="1783"/>
      <c r="BI653" s="1783"/>
      <c r="BJ653" s="1783"/>
      <c r="BK653" s="1783"/>
      <c r="BL653" s="1783"/>
      <c r="BM653" s="1783"/>
      <c r="BN653" s="1783"/>
      <c r="BO653" s="1783"/>
      <c r="BP653" s="1783"/>
      <c r="BQ653" s="1783"/>
      <c r="BR653" s="1783"/>
      <c r="BS653" s="1783"/>
      <c r="BT653" s="1783"/>
      <c r="BU653" s="1783"/>
      <c r="BV653" s="1783"/>
      <c r="BW653" s="1783"/>
      <c r="BX653" s="1783"/>
    </row>
    <row r="654" spans="1:76">
      <c r="A654" s="3104"/>
      <c r="B654" s="3104"/>
      <c r="C654" s="3215"/>
      <c r="D654" s="3104"/>
      <c r="E654" s="3104"/>
      <c r="F654" s="3104"/>
      <c r="G654" s="3104"/>
      <c r="H654" s="3104"/>
      <c r="I654" s="3104"/>
      <c r="J654" s="3104"/>
      <c r="K654" s="3104"/>
      <c r="L654" s="3104"/>
      <c r="M654" s="3104"/>
      <c r="N654" s="3104"/>
      <c r="O654" s="3104"/>
      <c r="P654" s="3104"/>
      <c r="Q654" s="3104"/>
      <c r="R654" s="3104"/>
      <c r="S654" s="3104"/>
      <c r="T654" s="3215"/>
      <c r="U654" s="3104"/>
      <c r="V654" s="3104"/>
      <c r="W654" s="3104"/>
      <c r="X654" s="3104"/>
      <c r="Y654" s="1783"/>
      <c r="Z654" s="1783"/>
      <c r="AA654" s="1783"/>
      <c r="AB654" s="1783"/>
      <c r="AC654" s="3104"/>
      <c r="AD654" s="3104"/>
      <c r="AE654" s="3104"/>
      <c r="AF654" s="3104"/>
      <c r="AG654" s="3104"/>
      <c r="AH654" s="3104"/>
      <c r="AI654" s="3104"/>
      <c r="AJ654" s="3104"/>
      <c r="AK654" s="3104"/>
      <c r="AL654" s="3104"/>
      <c r="AM654" s="3104"/>
      <c r="AN654" s="3104"/>
      <c r="AO654" s="3104"/>
      <c r="AP654" s="3104"/>
      <c r="AQ654" s="3104"/>
      <c r="AR654" s="3104"/>
      <c r="AS654" s="3104"/>
      <c r="AT654" s="3104"/>
      <c r="AU654" s="3104"/>
      <c r="AV654" s="3104"/>
      <c r="AW654" s="1783"/>
      <c r="AX654" s="1783"/>
      <c r="AY654" s="1783"/>
      <c r="AZ654" s="1783"/>
      <c r="BA654" s="1783"/>
      <c r="BB654" s="1783"/>
      <c r="BC654" s="1783"/>
      <c r="BD654" s="1783"/>
      <c r="BE654" s="1783"/>
      <c r="BF654" s="1783"/>
      <c r="BG654" s="1783"/>
      <c r="BH654" s="1783"/>
      <c r="BI654" s="1783"/>
      <c r="BJ654" s="1783"/>
      <c r="BK654" s="1783"/>
      <c r="BL654" s="1783"/>
      <c r="BM654" s="1783"/>
      <c r="BN654" s="1783"/>
      <c r="BO654" s="1783"/>
      <c r="BP654" s="1783"/>
      <c r="BQ654" s="1783"/>
      <c r="BR654" s="1783"/>
      <c r="BS654" s="1783"/>
      <c r="BT654" s="1783"/>
      <c r="BU654" s="1783"/>
      <c r="BV654" s="1783"/>
      <c r="BW654" s="1783"/>
      <c r="BX654" s="1783"/>
    </row>
    <row r="655" spans="1:76">
      <c r="A655" s="3104"/>
      <c r="B655" s="3104"/>
      <c r="C655" s="3215"/>
      <c r="D655" s="3104"/>
      <c r="E655" s="3104"/>
      <c r="F655" s="3104"/>
      <c r="G655" s="3104"/>
      <c r="H655" s="3104"/>
      <c r="I655" s="3104"/>
      <c r="J655" s="3104"/>
      <c r="K655" s="3104"/>
      <c r="L655" s="3104"/>
      <c r="M655" s="3104"/>
      <c r="N655" s="3104"/>
      <c r="O655" s="3104"/>
      <c r="P655" s="3104"/>
      <c r="Q655" s="3104"/>
      <c r="R655" s="3104"/>
      <c r="S655" s="3104"/>
      <c r="T655" s="3215"/>
      <c r="U655" s="3104"/>
      <c r="V655" s="3104"/>
      <c r="W655" s="3104"/>
      <c r="X655" s="3104"/>
      <c r="Y655" s="1783"/>
      <c r="Z655" s="1783"/>
      <c r="AA655" s="1783"/>
      <c r="AB655" s="1783"/>
      <c r="AC655" s="3104"/>
      <c r="AD655" s="3104"/>
      <c r="AE655" s="3104"/>
      <c r="AF655" s="3104"/>
      <c r="AG655" s="3104"/>
      <c r="AH655" s="3104"/>
      <c r="AI655" s="3104"/>
      <c r="AJ655" s="3104"/>
      <c r="AK655" s="3104"/>
      <c r="AL655" s="3104"/>
      <c r="AM655" s="3104"/>
      <c r="AN655" s="3104"/>
      <c r="AO655" s="3104"/>
      <c r="AP655" s="3104"/>
      <c r="AQ655" s="3104"/>
      <c r="AR655" s="3104"/>
      <c r="AS655" s="3104"/>
      <c r="AT655" s="3104"/>
      <c r="AU655" s="3104"/>
      <c r="AV655" s="3104"/>
      <c r="AW655" s="1783"/>
      <c r="AX655" s="1783"/>
      <c r="AY655" s="1783"/>
      <c r="AZ655" s="1783"/>
      <c r="BA655" s="1783"/>
      <c r="BB655" s="1783"/>
      <c r="BC655" s="1783"/>
      <c r="BD655" s="1783"/>
      <c r="BE655" s="1783"/>
      <c r="BF655" s="1783"/>
      <c r="BG655" s="1783"/>
      <c r="BH655" s="1783"/>
      <c r="BI655" s="1783"/>
      <c r="BJ655" s="1783"/>
      <c r="BK655" s="1783"/>
      <c r="BL655" s="1783"/>
      <c r="BM655" s="1783"/>
      <c r="BN655" s="1783"/>
      <c r="BO655" s="1783"/>
      <c r="BP655" s="1783"/>
      <c r="BQ655" s="1783"/>
      <c r="BR655" s="1783"/>
      <c r="BS655" s="1783"/>
      <c r="BT655" s="1783"/>
      <c r="BU655" s="1783"/>
      <c r="BV655" s="1783"/>
      <c r="BW655" s="1783"/>
      <c r="BX655" s="1783"/>
    </row>
    <row r="656" spans="1:76">
      <c r="A656" s="3104"/>
      <c r="B656" s="3104"/>
      <c r="C656" s="3215"/>
      <c r="D656" s="3104"/>
      <c r="E656" s="3104"/>
      <c r="F656" s="3104"/>
      <c r="G656" s="3104"/>
      <c r="H656" s="3104"/>
      <c r="I656" s="3104"/>
      <c r="J656" s="3104"/>
      <c r="K656" s="3104"/>
      <c r="L656" s="3104"/>
      <c r="M656" s="3104"/>
      <c r="N656" s="3104"/>
      <c r="O656" s="3104"/>
      <c r="P656" s="3104"/>
      <c r="Q656" s="3104"/>
      <c r="R656" s="3104"/>
      <c r="S656" s="3104"/>
      <c r="T656" s="3215"/>
      <c r="U656" s="3104"/>
      <c r="V656" s="3104"/>
      <c r="W656" s="3104"/>
      <c r="X656" s="3104"/>
      <c r="Y656" s="1783"/>
      <c r="Z656" s="1783"/>
      <c r="AA656" s="1783"/>
      <c r="AB656" s="1783"/>
      <c r="AC656" s="3104"/>
      <c r="AD656" s="3104"/>
      <c r="AE656" s="3104"/>
      <c r="AF656" s="3104"/>
      <c r="AG656" s="3104"/>
      <c r="AH656" s="3104"/>
      <c r="AI656" s="3104"/>
      <c r="AJ656" s="3104"/>
      <c r="AK656" s="3104"/>
      <c r="AL656" s="3104"/>
      <c r="AM656" s="3104"/>
      <c r="AN656" s="3104"/>
      <c r="AO656" s="3104"/>
      <c r="AP656" s="3104"/>
      <c r="AQ656" s="3104"/>
      <c r="AR656" s="3104"/>
      <c r="AS656" s="3104"/>
      <c r="AT656" s="3104"/>
      <c r="AU656" s="3104"/>
      <c r="AV656" s="3104"/>
      <c r="AW656" s="1783"/>
      <c r="AX656" s="1783"/>
      <c r="AY656" s="1783"/>
      <c r="AZ656" s="1783"/>
      <c r="BA656" s="1783"/>
      <c r="BB656" s="1783"/>
      <c r="BC656" s="1783"/>
      <c r="BD656" s="1783"/>
      <c r="BE656" s="1783"/>
      <c r="BF656" s="1783"/>
      <c r="BG656" s="1783"/>
      <c r="BH656" s="1783"/>
      <c r="BI656" s="1783"/>
      <c r="BJ656" s="1783"/>
      <c r="BK656" s="1783"/>
      <c r="BL656" s="1783"/>
      <c r="BM656" s="1783"/>
      <c r="BN656" s="1783"/>
      <c r="BO656" s="1783"/>
      <c r="BP656" s="1783"/>
      <c r="BQ656" s="1783"/>
      <c r="BR656" s="1783"/>
      <c r="BS656" s="1783"/>
      <c r="BT656" s="1783"/>
      <c r="BU656" s="1783"/>
      <c r="BV656" s="1783"/>
      <c r="BW656" s="1783"/>
      <c r="BX656" s="1783"/>
    </row>
    <row r="657" spans="1:76">
      <c r="A657" s="3104"/>
      <c r="B657" s="3104"/>
      <c r="C657" s="3215"/>
      <c r="D657" s="3104"/>
      <c r="E657" s="3104"/>
      <c r="F657" s="3104"/>
      <c r="G657" s="3104"/>
      <c r="H657" s="3104"/>
      <c r="I657" s="3104"/>
      <c r="J657" s="3104"/>
      <c r="K657" s="3104"/>
      <c r="L657" s="3104"/>
      <c r="M657" s="3104"/>
      <c r="N657" s="3104"/>
      <c r="O657" s="3104"/>
      <c r="P657" s="3104"/>
      <c r="Q657" s="3104"/>
      <c r="R657" s="3104"/>
      <c r="S657" s="3104"/>
      <c r="T657" s="3215"/>
      <c r="U657" s="3104"/>
      <c r="V657" s="3104"/>
      <c r="W657" s="3104"/>
      <c r="X657" s="3104"/>
      <c r="Y657" s="1783"/>
      <c r="Z657" s="1783"/>
      <c r="AA657" s="1783"/>
      <c r="AB657" s="1783"/>
      <c r="AC657" s="3104"/>
      <c r="AD657" s="3104"/>
      <c r="AE657" s="3104"/>
      <c r="AF657" s="3104"/>
      <c r="AG657" s="3104"/>
      <c r="AH657" s="3104"/>
      <c r="AI657" s="3104"/>
      <c r="AJ657" s="3104"/>
      <c r="AK657" s="3104"/>
      <c r="AL657" s="3104"/>
      <c r="AM657" s="3104"/>
      <c r="AN657" s="3104"/>
      <c r="AO657" s="3104"/>
      <c r="AP657" s="3104"/>
      <c r="AQ657" s="3104"/>
      <c r="AR657" s="3104"/>
      <c r="AS657" s="3104"/>
      <c r="AT657" s="3104"/>
      <c r="AU657" s="3104"/>
      <c r="AV657" s="3104"/>
      <c r="AW657" s="1783"/>
      <c r="AX657" s="1783"/>
      <c r="AY657" s="1783"/>
      <c r="AZ657" s="1783"/>
      <c r="BA657" s="1783"/>
      <c r="BB657" s="1783"/>
      <c r="BC657" s="1783"/>
      <c r="BD657" s="1783"/>
      <c r="BE657" s="1783"/>
      <c r="BF657" s="1783"/>
      <c r="BG657" s="1783"/>
      <c r="BH657" s="1783"/>
      <c r="BI657" s="1783"/>
      <c r="BJ657" s="1783"/>
      <c r="BK657" s="1783"/>
      <c r="BL657" s="1783"/>
      <c r="BM657" s="1783"/>
      <c r="BN657" s="1783"/>
      <c r="BO657" s="1783"/>
      <c r="BP657" s="1783"/>
      <c r="BQ657" s="1783"/>
      <c r="BR657" s="1783"/>
      <c r="BS657" s="1783"/>
      <c r="BT657" s="1783"/>
      <c r="BU657" s="1783"/>
      <c r="BV657" s="1783"/>
      <c r="BW657" s="1783"/>
      <c r="BX657" s="1783"/>
    </row>
    <row r="658" spans="1:76">
      <c r="A658" s="3104"/>
      <c r="B658" s="3104"/>
      <c r="C658" s="3215"/>
      <c r="D658" s="3104"/>
      <c r="E658" s="3104"/>
      <c r="F658" s="3104"/>
      <c r="G658" s="3104"/>
      <c r="H658" s="3104"/>
      <c r="I658" s="3104"/>
      <c r="J658" s="3104"/>
      <c r="K658" s="3104"/>
      <c r="L658" s="3104"/>
      <c r="M658" s="3104"/>
      <c r="N658" s="3104"/>
      <c r="O658" s="3104"/>
      <c r="P658" s="3104"/>
      <c r="Q658" s="3104"/>
      <c r="R658" s="3104"/>
      <c r="S658" s="3104"/>
      <c r="T658" s="3215"/>
      <c r="U658" s="3104"/>
      <c r="V658" s="3104"/>
      <c r="W658" s="3104"/>
      <c r="X658" s="3104"/>
      <c r="Y658" s="1783"/>
      <c r="Z658" s="1783"/>
      <c r="AA658" s="1783"/>
      <c r="AB658" s="1783"/>
      <c r="AC658" s="3104"/>
      <c r="AD658" s="3104"/>
      <c r="AE658" s="3104"/>
      <c r="AF658" s="3104"/>
      <c r="AG658" s="3104"/>
      <c r="AH658" s="3104"/>
      <c r="AI658" s="3104"/>
      <c r="AJ658" s="3104"/>
      <c r="AK658" s="3104"/>
      <c r="AL658" s="3104"/>
      <c r="AM658" s="3104"/>
      <c r="AN658" s="3104"/>
      <c r="AO658" s="3104"/>
      <c r="AP658" s="3104"/>
      <c r="AQ658" s="3104"/>
      <c r="AR658" s="3104"/>
      <c r="AS658" s="3104"/>
      <c r="AT658" s="3104"/>
      <c r="AU658" s="3104"/>
      <c r="AV658" s="3104"/>
      <c r="AW658" s="1783"/>
      <c r="AX658" s="1783"/>
      <c r="AY658" s="1783"/>
      <c r="AZ658" s="1783"/>
      <c r="BA658" s="1783"/>
      <c r="BB658" s="1783"/>
      <c r="BC658" s="1783"/>
      <c r="BD658" s="1783"/>
      <c r="BE658" s="1783"/>
      <c r="BF658" s="1783"/>
      <c r="BG658" s="1783"/>
      <c r="BH658" s="1783"/>
      <c r="BI658" s="1783"/>
      <c r="BJ658" s="1783"/>
      <c r="BK658" s="1783"/>
      <c r="BL658" s="1783"/>
      <c r="BM658" s="1783"/>
      <c r="BN658" s="1783"/>
      <c r="BO658" s="1783"/>
      <c r="BP658" s="1783"/>
      <c r="BQ658" s="1783"/>
      <c r="BR658" s="1783"/>
      <c r="BS658" s="1783"/>
      <c r="BT658" s="1783"/>
      <c r="BU658" s="1783"/>
      <c r="BV658" s="1783"/>
      <c r="BW658" s="1783"/>
      <c r="BX658" s="1783"/>
    </row>
    <row r="659" spans="1:76">
      <c r="A659" s="3104"/>
      <c r="B659" s="3104"/>
      <c r="C659" s="3215"/>
      <c r="D659" s="3104"/>
      <c r="E659" s="3104"/>
      <c r="F659" s="3104"/>
      <c r="G659" s="3104"/>
      <c r="H659" s="3104"/>
      <c r="I659" s="3104"/>
      <c r="J659" s="3104"/>
      <c r="K659" s="3104"/>
      <c r="L659" s="3104"/>
      <c r="M659" s="3104"/>
      <c r="N659" s="3104"/>
      <c r="O659" s="3104"/>
      <c r="P659" s="3104"/>
      <c r="Q659" s="3104"/>
      <c r="R659" s="3104"/>
      <c r="S659" s="3104"/>
      <c r="T659" s="3215"/>
      <c r="U659" s="3104"/>
      <c r="V659" s="3104"/>
      <c r="W659" s="3104"/>
      <c r="X659" s="3104"/>
      <c r="Y659" s="1783"/>
      <c r="Z659" s="1783"/>
      <c r="AA659" s="1783"/>
      <c r="AB659" s="1783"/>
      <c r="AC659" s="3104"/>
      <c r="AD659" s="3104"/>
      <c r="AE659" s="3104"/>
      <c r="AF659" s="3104"/>
      <c r="AG659" s="3104"/>
      <c r="AH659" s="3104"/>
      <c r="AI659" s="3104"/>
      <c r="AJ659" s="3104"/>
      <c r="AK659" s="3104"/>
      <c r="AL659" s="3104"/>
      <c r="AM659" s="3104"/>
      <c r="AN659" s="3104"/>
      <c r="AO659" s="3104"/>
      <c r="AP659" s="3104"/>
      <c r="AQ659" s="3104"/>
      <c r="AR659" s="3104"/>
      <c r="AS659" s="3104"/>
      <c r="AT659" s="3104"/>
      <c r="AU659" s="3104"/>
      <c r="AV659" s="3104"/>
      <c r="AW659" s="1783"/>
      <c r="AX659" s="1783"/>
      <c r="AY659" s="1783"/>
      <c r="AZ659" s="1783"/>
      <c r="BA659" s="1783"/>
      <c r="BB659" s="1783"/>
      <c r="BC659" s="1783"/>
      <c r="BD659" s="1783"/>
      <c r="BE659" s="1783"/>
      <c r="BF659" s="1783"/>
      <c r="BG659" s="1783"/>
      <c r="BH659" s="1783"/>
      <c r="BI659" s="1783"/>
      <c r="BJ659" s="1783"/>
      <c r="BK659" s="1783"/>
      <c r="BL659" s="1783"/>
      <c r="BM659" s="1783"/>
      <c r="BN659" s="1783"/>
      <c r="BO659" s="1783"/>
      <c r="BP659" s="1783"/>
      <c r="BQ659" s="1783"/>
      <c r="BR659" s="1783"/>
      <c r="BS659" s="1783"/>
      <c r="BT659" s="1783"/>
      <c r="BU659" s="1783"/>
      <c r="BV659" s="1783"/>
      <c r="BW659" s="1783"/>
      <c r="BX659" s="1783"/>
    </row>
    <row r="660" spans="1:76">
      <c r="A660" s="3104"/>
      <c r="B660" s="3104"/>
      <c r="C660" s="3215"/>
      <c r="D660" s="3104"/>
      <c r="E660" s="3104"/>
      <c r="F660" s="3104"/>
      <c r="G660" s="3104"/>
      <c r="H660" s="3104"/>
      <c r="I660" s="3104"/>
      <c r="J660" s="3104"/>
      <c r="K660" s="3104"/>
      <c r="L660" s="3104"/>
      <c r="M660" s="3104"/>
      <c r="N660" s="3104"/>
      <c r="O660" s="3104"/>
      <c r="P660" s="3104"/>
      <c r="Q660" s="3104"/>
      <c r="R660" s="3104"/>
      <c r="S660" s="3104"/>
      <c r="T660" s="3215"/>
      <c r="U660" s="3104"/>
      <c r="V660" s="3104"/>
      <c r="W660" s="3104"/>
      <c r="X660" s="3104"/>
      <c r="Y660" s="1783"/>
      <c r="Z660" s="1783"/>
      <c r="AA660" s="1783"/>
      <c r="AB660" s="1783"/>
      <c r="AC660" s="3104"/>
      <c r="AD660" s="3104"/>
      <c r="AE660" s="3104"/>
      <c r="AF660" s="3104"/>
      <c r="AG660" s="3104"/>
      <c r="AH660" s="3104"/>
      <c r="AI660" s="3104"/>
      <c r="AJ660" s="3104"/>
      <c r="AK660" s="3104"/>
      <c r="AL660" s="3104"/>
      <c r="AM660" s="3104"/>
      <c r="AN660" s="3104"/>
      <c r="AO660" s="3104"/>
      <c r="AP660" s="3104"/>
      <c r="AQ660" s="3104"/>
      <c r="AR660" s="3104"/>
      <c r="AS660" s="3104"/>
      <c r="AT660" s="3104"/>
      <c r="AU660" s="3104"/>
      <c r="AV660" s="3104"/>
      <c r="AW660" s="1783"/>
      <c r="AX660" s="1783"/>
      <c r="AY660" s="1783"/>
      <c r="AZ660" s="1783"/>
      <c r="BA660" s="1783"/>
      <c r="BB660" s="1783"/>
      <c r="BC660" s="1783"/>
      <c r="BD660" s="1783"/>
      <c r="BE660" s="1783"/>
      <c r="BF660" s="1783"/>
      <c r="BG660" s="1783"/>
      <c r="BH660" s="1783"/>
      <c r="BI660" s="1783"/>
      <c r="BJ660" s="1783"/>
      <c r="BK660" s="1783"/>
      <c r="BL660" s="1783"/>
      <c r="BM660" s="1783"/>
      <c r="BN660" s="1783"/>
      <c r="BO660" s="1783"/>
      <c r="BP660" s="1783"/>
      <c r="BQ660" s="1783"/>
      <c r="BR660" s="1783"/>
      <c r="BS660" s="1783"/>
      <c r="BT660" s="1783"/>
      <c r="BU660" s="1783"/>
      <c r="BV660" s="1783"/>
      <c r="BW660" s="1783"/>
      <c r="BX660" s="1783"/>
    </row>
    <row r="661" spans="1:76">
      <c r="A661" s="3104"/>
      <c r="B661" s="3104"/>
      <c r="C661" s="3215"/>
      <c r="D661" s="3104"/>
      <c r="E661" s="3104"/>
      <c r="F661" s="3104"/>
      <c r="G661" s="3104"/>
      <c r="H661" s="3104"/>
      <c r="I661" s="3104"/>
      <c r="J661" s="3104"/>
      <c r="K661" s="3104"/>
      <c r="L661" s="3104"/>
      <c r="M661" s="3104"/>
      <c r="N661" s="3104"/>
      <c r="O661" s="3104"/>
      <c r="P661" s="3104"/>
      <c r="Q661" s="3104"/>
      <c r="R661" s="3104"/>
      <c r="S661" s="3104"/>
      <c r="T661" s="3215"/>
      <c r="U661" s="3104"/>
      <c r="V661" s="3104"/>
      <c r="W661" s="3104"/>
      <c r="X661" s="3104"/>
      <c r="Y661" s="1783"/>
      <c r="Z661" s="1783"/>
      <c r="AA661" s="1783"/>
      <c r="AB661" s="1783"/>
      <c r="AC661" s="3104"/>
      <c r="AD661" s="3104"/>
      <c r="AE661" s="3104"/>
      <c r="AF661" s="3104"/>
      <c r="AG661" s="3104"/>
      <c r="AH661" s="3104"/>
      <c r="AI661" s="3104"/>
      <c r="AJ661" s="3104"/>
      <c r="AK661" s="3104"/>
      <c r="AL661" s="3104"/>
      <c r="AM661" s="3104"/>
      <c r="AN661" s="3104"/>
      <c r="AO661" s="3104"/>
      <c r="AP661" s="3104"/>
      <c r="AQ661" s="3104"/>
      <c r="AR661" s="3104"/>
      <c r="AS661" s="3104"/>
      <c r="AT661" s="3104"/>
      <c r="AU661" s="3104"/>
      <c r="AV661" s="3104"/>
      <c r="AW661" s="1783"/>
      <c r="AX661" s="1783"/>
      <c r="AY661" s="1783"/>
      <c r="AZ661" s="1783"/>
      <c r="BA661" s="1783"/>
      <c r="BB661" s="1783"/>
      <c r="BC661" s="1783"/>
      <c r="BD661" s="1783"/>
      <c r="BE661" s="1783"/>
      <c r="BF661" s="1783"/>
      <c r="BG661" s="1783"/>
      <c r="BH661" s="1783"/>
      <c r="BI661" s="1783"/>
      <c r="BJ661" s="1783"/>
      <c r="BK661" s="1783"/>
      <c r="BL661" s="1783"/>
      <c r="BM661" s="1783"/>
      <c r="BN661" s="1783"/>
      <c r="BO661" s="1783"/>
      <c r="BP661" s="1783"/>
      <c r="BQ661" s="1783"/>
      <c r="BR661" s="1783"/>
      <c r="BS661" s="1783"/>
      <c r="BT661" s="1783"/>
      <c r="BU661" s="1783"/>
      <c r="BV661" s="1783"/>
      <c r="BW661" s="1783"/>
      <c r="BX661" s="1783"/>
    </row>
    <row r="662" spans="1:76">
      <c r="A662" s="3104"/>
      <c r="B662" s="3104"/>
      <c r="C662" s="3215"/>
      <c r="D662" s="3104"/>
      <c r="E662" s="3104"/>
      <c r="F662" s="3104"/>
      <c r="G662" s="3104"/>
      <c r="H662" s="3104"/>
      <c r="I662" s="3104"/>
      <c r="J662" s="3104"/>
      <c r="K662" s="3104"/>
      <c r="L662" s="3104"/>
      <c r="M662" s="3104"/>
      <c r="N662" s="3104"/>
      <c r="O662" s="3104"/>
      <c r="P662" s="3104"/>
      <c r="Q662" s="3104"/>
      <c r="R662" s="3104"/>
      <c r="S662" s="3104"/>
      <c r="T662" s="3215"/>
      <c r="U662" s="3104"/>
      <c r="V662" s="3104"/>
      <c r="W662" s="3104"/>
      <c r="X662" s="3104"/>
      <c r="Y662" s="1783"/>
      <c r="Z662" s="1783"/>
      <c r="AA662" s="1783"/>
      <c r="AB662" s="1783"/>
      <c r="AC662" s="3104"/>
      <c r="AD662" s="3104"/>
      <c r="AE662" s="3104"/>
      <c r="AF662" s="3104"/>
      <c r="AG662" s="3104"/>
      <c r="AH662" s="3104"/>
      <c r="AI662" s="3104"/>
      <c r="AJ662" s="3104"/>
      <c r="AK662" s="3104"/>
      <c r="AL662" s="3104"/>
      <c r="AM662" s="3104"/>
      <c r="AN662" s="3104"/>
      <c r="AO662" s="3104"/>
      <c r="AP662" s="3104"/>
      <c r="AQ662" s="3104"/>
      <c r="AR662" s="3104"/>
      <c r="AS662" s="3104"/>
      <c r="AT662" s="3104"/>
      <c r="AU662" s="3104"/>
      <c r="AV662" s="3104"/>
      <c r="AW662" s="1783"/>
      <c r="AX662" s="1783"/>
      <c r="AY662" s="1783"/>
      <c r="AZ662" s="1783"/>
      <c r="BA662" s="1783"/>
      <c r="BB662" s="1783"/>
      <c r="BC662" s="1783"/>
      <c r="BD662" s="1783"/>
      <c r="BE662" s="1783"/>
      <c r="BF662" s="1783"/>
      <c r="BG662" s="1783"/>
      <c r="BH662" s="1783"/>
      <c r="BI662" s="1783"/>
      <c r="BJ662" s="1783"/>
      <c r="BK662" s="1783"/>
      <c r="BL662" s="1783"/>
      <c r="BM662" s="1783"/>
      <c r="BN662" s="1783"/>
      <c r="BO662" s="1783"/>
      <c r="BP662" s="1783"/>
      <c r="BQ662" s="1783"/>
      <c r="BR662" s="1783"/>
      <c r="BS662" s="1783"/>
      <c r="BT662" s="1783"/>
      <c r="BU662" s="1783"/>
      <c r="BV662" s="1783"/>
      <c r="BW662" s="1783"/>
      <c r="BX662" s="1783"/>
    </row>
    <row r="663" spans="1:76">
      <c r="A663" s="3104"/>
      <c r="B663" s="3104"/>
      <c r="C663" s="3215"/>
      <c r="D663" s="3104"/>
      <c r="E663" s="3104"/>
      <c r="F663" s="3104"/>
      <c r="G663" s="3104"/>
      <c r="H663" s="3104"/>
      <c r="I663" s="3104"/>
      <c r="J663" s="3104"/>
      <c r="K663" s="3104"/>
      <c r="L663" s="3104"/>
      <c r="M663" s="3104"/>
      <c r="N663" s="3104"/>
      <c r="O663" s="3104"/>
      <c r="P663" s="3104"/>
      <c r="Q663" s="3104"/>
      <c r="R663" s="3104"/>
      <c r="S663" s="3104"/>
      <c r="T663" s="3215"/>
      <c r="U663" s="3104"/>
      <c r="V663" s="3104"/>
      <c r="W663" s="3104"/>
      <c r="X663" s="3104"/>
      <c r="Y663" s="1783"/>
      <c r="Z663" s="1783"/>
      <c r="AA663" s="1783"/>
      <c r="AB663" s="1783"/>
      <c r="AC663" s="3104"/>
      <c r="AD663" s="3104"/>
      <c r="AE663" s="3104"/>
      <c r="AF663" s="3104"/>
      <c r="AG663" s="3104"/>
      <c r="AH663" s="3104"/>
      <c r="AI663" s="3104"/>
      <c r="AJ663" s="3104"/>
      <c r="AK663" s="3104"/>
      <c r="AL663" s="3104"/>
      <c r="AM663" s="3104"/>
      <c r="AN663" s="3104"/>
      <c r="AO663" s="3104"/>
      <c r="AP663" s="3104"/>
      <c r="AQ663" s="3104"/>
      <c r="AR663" s="3104"/>
      <c r="AS663" s="3104"/>
      <c r="AT663" s="3104"/>
      <c r="AU663" s="3104"/>
      <c r="AV663" s="3104"/>
      <c r="AW663" s="1783"/>
      <c r="AX663" s="1783"/>
      <c r="AY663" s="1783"/>
      <c r="AZ663" s="1783"/>
      <c r="BA663" s="1783"/>
      <c r="BB663" s="1783"/>
      <c r="BC663" s="1783"/>
      <c r="BD663" s="1783"/>
      <c r="BE663" s="1783"/>
      <c r="BF663" s="1783"/>
      <c r="BG663" s="1783"/>
      <c r="BH663" s="1783"/>
      <c r="BI663" s="1783"/>
      <c r="BJ663" s="1783"/>
      <c r="BK663" s="1783"/>
      <c r="BL663" s="1783"/>
      <c r="BM663" s="1783"/>
      <c r="BN663" s="1783"/>
      <c r="BO663" s="1783"/>
      <c r="BP663" s="1783"/>
      <c r="BQ663" s="1783"/>
      <c r="BR663" s="1783"/>
      <c r="BS663" s="1783"/>
      <c r="BT663" s="1783"/>
      <c r="BU663" s="1783"/>
      <c r="BV663" s="1783"/>
      <c r="BW663" s="1783"/>
      <c r="BX663" s="1783"/>
    </row>
    <row r="664" spans="1:76">
      <c r="A664" s="3104"/>
      <c r="B664" s="3104"/>
      <c r="C664" s="3215"/>
      <c r="D664" s="3104"/>
      <c r="E664" s="3104"/>
      <c r="F664" s="3104"/>
      <c r="G664" s="3104"/>
      <c r="H664" s="3104"/>
      <c r="I664" s="3104"/>
      <c r="J664" s="3104"/>
      <c r="K664" s="3104"/>
      <c r="L664" s="3104"/>
      <c r="M664" s="3104"/>
      <c r="N664" s="3104"/>
      <c r="O664" s="3104"/>
      <c r="P664" s="3104"/>
      <c r="Q664" s="3104"/>
      <c r="R664" s="3104"/>
      <c r="S664" s="3104"/>
      <c r="T664" s="3215"/>
      <c r="U664" s="3104"/>
      <c r="V664" s="3104"/>
      <c r="W664" s="3104"/>
      <c r="X664" s="3104"/>
      <c r="Y664" s="1783"/>
      <c r="Z664" s="1783"/>
      <c r="AA664" s="1783"/>
      <c r="AB664" s="1783"/>
      <c r="AC664" s="3104"/>
      <c r="AD664" s="3104"/>
      <c r="AE664" s="3104"/>
      <c r="AF664" s="3104"/>
      <c r="AG664" s="3104"/>
      <c r="AH664" s="3104"/>
      <c r="AI664" s="3104"/>
      <c r="AJ664" s="3104"/>
      <c r="AK664" s="3104"/>
      <c r="AL664" s="3104"/>
      <c r="AM664" s="3104"/>
      <c r="AN664" s="3104"/>
      <c r="AO664" s="3104"/>
      <c r="AP664" s="3104"/>
      <c r="AQ664" s="3104"/>
      <c r="AR664" s="3104"/>
      <c r="AS664" s="3104"/>
      <c r="AT664" s="3104"/>
      <c r="AU664" s="3104"/>
      <c r="AV664" s="3104"/>
      <c r="AW664" s="1783"/>
      <c r="AX664" s="1783"/>
      <c r="AY664" s="1783"/>
      <c r="AZ664" s="1783"/>
      <c r="BA664" s="1783"/>
      <c r="BB664" s="1783"/>
      <c r="BC664" s="1783"/>
      <c r="BD664" s="1783"/>
      <c r="BE664" s="1783"/>
      <c r="BF664" s="1783"/>
      <c r="BG664" s="1783"/>
      <c r="BH664" s="1783"/>
      <c r="BI664" s="1783"/>
      <c r="BJ664" s="1783"/>
      <c r="BK664" s="1783"/>
      <c r="BL664" s="1783"/>
      <c r="BM664" s="1783"/>
      <c r="BN664" s="1783"/>
      <c r="BO664" s="1783"/>
      <c r="BP664" s="1783"/>
      <c r="BQ664" s="1783"/>
      <c r="BR664" s="1783"/>
      <c r="BS664" s="1783"/>
      <c r="BT664" s="1783"/>
      <c r="BU664" s="1783"/>
      <c r="BV664" s="1783"/>
      <c r="BW664" s="1783"/>
      <c r="BX664" s="1783"/>
    </row>
    <row r="665" spans="1:76">
      <c r="A665" s="3104"/>
      <c r="B665" s="3104"/>
      <c r="C665" s="3215"/>
      <c r="D665" s="3104"/>
      <c r="E665" s="3104"/>
      <c r="F665" s="3104"/>
      <c r="G665" s="3104"/>
      <c r="H665" s="3104"/>
      <c r="I665" s="3104"/>
      <c r="J665" s="3104"/>
      <c r="K665" s="3104"/>
      <c r="L665" s="3104"/>
      <c r="M665" s="3104"/>
      <c r="N665" s="3104"/>
      <c r="O665" s="3104"/>
      <c r="P665" s="3104"/>
      <c r="Q665" s="3104"/>
      <c r="R665" s="3104"/>
      <c r="S665" s="3104"/>
      <c r="T665" s="3215"/>
      <c r="U665" s="3104"/>
      <c r="V665" s="3104"/>
      <c r="W665" s="3104"/>
      <c r="X665" s="3104"/>
      <c r="Y665" s="1783"/>
      <c r="Z665" s="1783"/>
      <c r="AA665" s="1783"/>
      <c r="AB665" s="1783"/>
      <c r="AC665" s="3104"/>
      <c r="AD665" s="3104"/>
      <c r="AE665" s="3104"/>
      <c r="AF665" s="3104"/>
      <c r="AG665" s="3104"/>
      <c r="AH665" s="3104"/>
      <c r="AI665" s="3104"/>
      <c r="AJ665" s="3104"/>
      <c r="AK665" s="3104"/>
      <c r="AL665" s="3104"/>
      <c r="AM665" s="3104"/>
      <c r="AN665" s="3104"/>
      <c r="AO665" s="3104"/>
      <c r="AP665" s="3104"/>
      <c r="AQ665" s="3104"/>
      <c r="AR665" s="3104"/>
      <c r="AS665" s="3104"/>
      <c r="AT665" s="3104"/>
      <c r="AU665" s="3104"/>
      <c r="AV665" s="3104"/>
      <c r="AW665" s="1783"/>
      <c r="AX665" s="1783"/>
      <c r="AY665" s="1783"/>
      <c r="AZ665" s="1783"/>
      <c r="BA665" s="1783"/>
      <c r="BB665" s="1783"/>
      <c r="BC665" s="1783"/>
      <c r="BD665" s="1783"/>
      <c r="BE665" s="1783"/>
      <c r="BF665" s="1783"/>
      <c r="BG665" s="1783"/>
      <c r="BH665" s="1783"/>
      <c r="BI665" s="1783"/>
      <c r="BJ665" s="1783"/>
      <c r="BK665" s="1783"/>
      <c r="BL665" s="1783"/>
      <c r="BM665" s="1783"/>
      <c r="BN665" s="1783"/>
      <c r="BO665" s="1783"/>
      <c r="BP665" s="1783"/>
      <c r="BQ665" s="1783"/>
      <c r="BR665" s="1783"/>
      <c r="BS665" s="1783"/>
      <c r="BT665" s="1783"/>
      <c r="BU665" s="1783"/>
      <c r="BV665" s="1783"/>
      <c r="BW665" s="1783"/>
      <c r="BX665" s="1783"/>
    </row>
    <row r="666" spans="1:76">
      <c r="A666" s="3104"/>
      <c r="B666" s="3104"/>
      <c r="C666" s="3215"/>
      <c r="D666" s="3104"/>
      <c r="E666" s="3104"/>
      <c r="F666" s="3104"/>
      <c r="G666" s="3104"/>
      <c r="H666" s="3104"/>
      <c r="I666" s="3104"/>
      <c r="J666" s="3104"/>
      <c r="K666" s="3104"/>
      <c r="L666" s="3104"/>
      <c r="M666" s="3104"/>
      <c r="N666" s="3104"/>
      <c r="O666" s="3104"/>
      <c r="P666" s="3104"/>
      <c r="Q666" s="3104"/>
      <c r="R666" s="3104"/>
      <c r="S666" s="3104"/>
      <c r="T666" s="3215"/>
      <c r="U666" s="3104"/>
      <c r="V666" s="3104"/>
      <c r="W666" s="3104"/>
      <c r="X666" s="3104"/>
      <c r="Y666" s="1783"/>
      <c r="Z666" s="1783"/>
      <c r="AA666" s="1783"/>
      <c r="AB666" s="1783"/>
      <c r="AC666" s="3104"/>
      <c r="AD666" s="3104"/>
      <c r="AE666" s="3104"/>
      <c r="AF666" s="3104"/>
      <c r="AG666" s="3104"/>
      <c r="AH666" s="3104"/>
      <c r="AI666" s="3104"/>
      <c r="AJ666" s="3104"/>
      <c r="AK666" s="3104"/>
      <c r="AL666" s="3104"/>
      <c r="AM666" s="3104"/>
      <c r="AN666" s="3104"/>
      <c r="AO666" s="3104"/>
      <c r="AP666" s="3104"/>
      <c r="AQ666" s="3104"/>
      <c r="AR666" s="3104"/>
      <c r="AS666" s="3104"/>
      <c r="AT666" s="3104"/>
      <c r="AU666" s="3104"/>
      <c r="AV666" s="3104"/>
      <c r="AW666" s="1783"/>
      <c r="AX666" s="1783"/>
      <c r="AY666" s="1783"/>
      <c r="AZ666" s="1783"/>
      <c r="BA666" s="1783"/>
      <c r="BB666" s="1783"/>
      <c r="BC666" s="1783"/>
      <c r="BD666" s="1783"/>
      <c r="BE666" s="1783"/>
      <c r="BF666" s="1783"/>
      <c r="BG666" s="1783"/>
      <c r="BH666" s="1783"/>
      <c r="BI666" s="1783"/>
      <c r="BJ666" s="1783"/>
      <c r="BK666" s="1783"/>
      <c r="BL666" s="1783"/>
      <c r="BM666" s="1783"/>
      <c r="BN666" s="1783"/>
      <c r="BO666" s="1783"/>
      <c r="BP666" s="1783"/>
      <c r="BQ666" s="1783"/>
      <c r="BR666" s="1783"/>
      <c r="BS666" s="1783"/>
      <c r="BT666" s="1783"/>
      <c r="BU666" s="1783"/>
      <c r="BV666" s="1783"/>
      <c r="BW666" s="1783"/>
      <c r="BX666" s="1783"/>
    </row>
    <row r="667" spans="1:76">
      <c r="A667" s="3104"/>
      <c r="B667" s="3104"/>
      <c r="C667" s="3215"/>
      <c r="D667" s="3104"/>
      <c r="E667" s="3104"/>
      <c r="F667" s="3104"/>
      <c r="G667" s="3104"/>
      <c r="H667" s="3104"/>
      <c r="I667" s="3104"/>
      <c r="J667" s="3104"/>
      <c r="K667" s="3104"/>
      <c r="L667" s="3104"/>
      <c r="M667" s="3104"/>
      <c r="N667" s="3104"/>
      <c r="O667" s="3104"/>
      <c r="P667" s="3104"/>
      <c r="Q667" s="3104"/>
      <c r="R667" s="3104"/>
      <c r="S667" s="3104"/>
      <c r="T667" s="3215"/>
      <c r="U667" s="3104"/>
      <c r="V667" s="3104"/>
      <c r="W667" s="3104"/>
      <c r="X667" s="3104"/>
      <c r="Y667" s="1783"/>
      <c r="Z667" s="1783"/>
      <c r="AA667" s="1783"/>
      <c r="AB667" s="1783"/>
      <c r="AC667" s="3104"/>
      <c r="AD667" s="3104"/>
      <c r="AE667" s="3104"/>
      <c r="AF667" s="3104"/>
      <c r="AG667" s="3104"/>
      <c r="AH667" s="3104"/>
      <c r="AI667" s="3104"/>
      <c r="AJ667" s="3104"/>
      <c r="AK667" s="3104"/>
      <c r="AL667" s="3104"/>
      <c r="AM667" s="3104"/>
      <c r="AN667" s="3104"/>
      <c r="AO667" s="3104"/>
      <c r="AP667" s="3104"/>
      <c r="AQ667" s="3104"/>
      <c r="AR667" s="3104"/>
      <c r="AS667" s="3104"/>
      <c r="AT667" s="3104"/>
      <c r="AU667" s="3104"/>
      <c r="AV667" s="3104"/>
      <c r="AW667" s="1783"/>
      <c r="AX667" s="1783"/>
      <c r="AY667" s="1783"/>
      <c r="AZ667" s="1783"/>
      <c r="BA667" s="1783"/>
      <c r="BB667" s="1783"/>
      <c r="BC667" s="1783"/>
      <c r="BD667" s="1783"/>
      <c r="BE667" s="1783"/>
      <c r="BF667" s="1783"/>
      <c r="BG667" s="1783"/>
      <c r="BH667" s="1783"/>
      <c r="BI667" s="1783"/>
      <c r="BJ667" s="1783"/>
      <c r="BK667" s="1783"/>
      <c r="BL667" s="1783"/>
      <c r="BM667" s="1783"/>
      <c r="BN667" s="1783"/>
      <c r="BO667" s="1783"/>
      <c r="BP667" s="1783"/>
      <c r="BQ667" s="1783"/>
      <c r="BR667" s="1783"/>
      <c r="BS667" s="1783"/>
      <c r="BT667" s="1783"/>
      <c r="BU667" s="1783"/>
      <c r="BV667" s="1783"/>
      <c r="BW667" s="1783"/>
      <c r="BX667" s="1783"/>
    </row>
    <row r="668" spans="1:76">
      <c r="A668" s="3104"/>
      <c r="B668" s="3104"/>
      <c r="C668" s="3215"/>
      <c r="D668" s="3104"/>
      <c r="E668" s="3104"/>
      <c r="F668" s="3104"/>
      <c r="G668" s="3104"/>
      <c r="H668" s="3104"/>
      <c r="I668" s="3104"/>
      <c r="J668" s="3104"/>
      <c r="K668" s="3104"/>
      <c r="L668" s="3104"/>
      <c r="M668" s="3104"/>
      <c r="N668" s="3104"/>
      <c r="O668" s="3104"/>
      <c r="P668" s="3104"/>
      <c r="Q668" s="3104"/>
      <c r="R668" s="3104"/>
      <c r="S668" s="3104"/>
      <c r="T668" s="3215"/>
      <c r="U668" s="3104"/>
      <c r="V668" s="3104"/>
      <c r="W668" s="3104"/>
      <c r="X668" s="3104"/>
      <c r="Y668" s="1783"/>
      <c r="Z668" s="1783"/>
      <c r="AA668" s="1783"/>
      <c r="AB668" s="1783"/>
      <c r="AC668" s="3104"/>
      <c r="AD668" s="3104"/>
      <c r="AE668" s="3104"/>
      <c r="AF668" s="3104"/>
      <c r="AG668" s="3104"/>
      <c r="AH668" s="3104"/>
      <c r="AI668" s="3104"/>
      <c r="AJ668" s="3104"/>
      <c r="AK668" s="3104"/>
      <c r="AL668" s="3104"/>
      <c r="AM668" s="3104"/>
      <c r="AN668" s="3104"/>
      <c r="AO668" s="3104"/>
      <c r="AP668" s="3104"/>
      <c r="AQ668" s="3104"/>
      <c r="AR668" s="3104"/>
      <c r="AS668" s="3104"/>
      <c r="AT668" s="3104"/>
      <c r="AU668" s="3104"/>
      <c r="AV668" s="3104"/>
      <c r="AW668" s="1783"/>
      <c r="AX668" s="1783"/>
      <c r="AY668" s="1783"/>
      <c r="AZ668" s="1783"/>
      <c r="BA668" s="1783"/>
      <c r="BB668" s="1783"/>
      <c r="BC668" s="1783"/>
      <c r="BD668" s="1783"/>
      <c r="BE668" s="1783"/>
      <c r="BF668" s="1783"/>
      <c r="BG668" s="1783"/>
      <c r="BH668" s="1783"/>
      <c r="BI668" s="1783"/>
      <c r="BJ668" s="1783"/>
      <c r="BK668" s="1783"/>
      <c r="BL668" s="1783"/>
      <c r="BM668" s="1783"/>
      <c r="BN668" s="1783"/>
      <c r="BO668" s="1783"/>
      <c r="BP668" s="1783"/>
      <c r="BQ668" s="1783"/>
      <c r="BR668" s="1783"/>
      <c r="BS668" s="1783"/>
      <c r="BT668" s="1783"/>
      <c r="BU668" s="1783"/>
      <c r="BV668" s="1783"/>
      <c r="BW668" s="1783"/>
      <c r="BX668" s="1783"/>
    </row>
    <row r="669" spans="1:76">
      <c r="A669" s="3104"/>
      <c r="B669" s="3104"/>
      <c r="C669" s="3215"/>
      <c r="D669" s="3104"/>
      <c r="E669" s="3104"/>
      <c r="F669" s="3104"/>
      <c r="G669" s="3104"/>
      <c r="H669" s="3104"/>
      <c r="I669" s="3104"/>
      <c r="J669" s="3104"/>
      <c r="K669" s="3104"/>
      <c r="L669" s="3104"/>
      <c r="M669" s="3104"/>
      <c r="N669" s="3104"/>
      <c r="O669" s="3104"/>
      <c r="P669" s="3104"/>
      <c r="Q669" s="3104"/>
      <c r="R669" s="3104"/>
      <c r="S669" s="3104"/>
      <c r="T669" s="3215"/>
      <c r="U669" s="3104"/>
      <c r="V669" s="3104"/>
      <c r="W669" s="3104"/>
      <c r="X669" s="3104"/>
      <c r="Y669" s="1783"/>
      <c r="Z669" s="1783"/>
      <c r="AA669" s="1783"/>
      <c r="AB669" s="1783"/>
      <c r="AC669" s="3104"/>
      <c r="AD669" s="3104"/>
      <c r="AE669" s="3104"/>
      <c r="AF669" s="3104"/>
      <c r="AG669" s="3104"/>
      <c r="AH669" s="3104"/>
      <c r="AI669" s="3104"/>
      <c r="AJ669" s="3104"/>
      <c r="AK669" s="3104"/>
      <c r="AL669" s="3104"/>
      <c r="AM669" s="3104"/>
      <c r="AN669" s="3104"/>
      <c r="AO669" s="3104"/>
      <c r="AP669" s="3104"/>
      <c r="AQ669" s="3104"/>
      <c r="AR669" s="3104"/>
      <c r="AS669" s="3104"/>
      <c r="AT669" s="3104"/>
      <c r="AU669" s="3104"/>
      <c r="AV669" s="3104"/>
      <c r="AW669" s="1783"/>
      <c r="AX669" s="1783"/>
      <c r="AY669" s="1783"/>
      <c r="AZ669" s="1783"/>
      <c r="BA669" s="1783"/>
      <c r="BB669" s="1783"/>
      <c r="BC669" s="1783"/>
      <c r="BD669" s="1783"/>
      <c r="BE669" s="1783"/>
      <c r="BF669" s="1783"/>
      <c r="BG669" s="1783"/>
      <c r="BH669" s="1783"/>
      <c r="BI669" s="1783"/>
      <c r="BJ669" s="1783"/>
      <c r="BK669" s="1783"/>
      <c r="BL669" s="1783"/>
      <c r="BM669" s="1783"/>
      <c r="BN669" s="1783"/>
      <c r="BO669" s="1783"/>
      <c r="BP669" s="1783"/>
      <c r="BQ669" s="1783"/>
      <c r="BR669" s="1783"/>
      <c r="BS669" s="1783"/>
      <c r="BT669" s="1783"/>
      <c r="BU669" s="1783"/>
      <c r="BV669" s="1783"/>
      <c r="BW669" s="1783"/>
      <c r="BX669" s="1783"/>
    </row>
    <row r="670" spans="1:76">
      <c r="A670" s="3104"/>
      <c r="B670" s="3104"/>
      <c r="C670" s="3215"/>
      <c r="D670" s="3104"/>
      <c r="E670" s="3104"/>
      <c r="F670" s="3104"/>
      <c r="G670" s="3104"/>
      <c r="H670" s="3104"/>
      <c r="I670" s="3104"/>
      <c r="J670" s="3104"/>
      <c r="K670" s="3104"/>
      <c r="L670" s="3104"/>
      <c r="M670" s="3104"/>
      <c r="N670" s="3104"/>
      <c r="O670" s="3104"/>
      <c r="P670" s="3104"/>
      <c r="Q670" s="3104"/>
      <c r="R670" s="3104"/>
      <c r="S670" s="3104"/>
      <c r="T670" s="3215"/>
      <c r="U670" s="3104"/>
      <c r="V670" s="3104"/>
      <c r="W670" s="3104"/>
      <c r="X670" s="3104"/>
      <c r="Y670" s="1783"/>
      <c r="Z670" s="1783"/>
      <c r="AA670" s="1783"/>
      <c r="AB670" s="1783"/>
      <c r="AC670" s="3104"/>
      <c r="AD670" s="3104"/>
      <c r="AE670" s="3104"/>
      <c r="AF670" s="3104"/>
      <c r="AG670" s="3104"/>
      <c r="AH670" s="3104"/>
      <c r="AI670" s="3104"/>
      <c r="AJ670" s="3104"/>
      <c r="AK670" s="3104"/>
      <c r="AL670" s="3104"/>
      <c r="AM670" s="3104"/>
      <c r="AN670" s="3104"/>
      <c r="AO670" s="3104"/>
      <c r="AP670" s="3104"/>
      <c r="AQ670" s="3104"/>
      <c r="AR670" s="3104"/>
      <c r="AS670" s="3104"/>
      <c r="AT670" s="3104"/>
      <c r="AU670" s="3104"/>
      <c r="AV670" s="3104"/>
      <c r="AW670" s="1783"/>
      <c r="AX670" s="1783"/>
      <c r="AY670" s="1783"/>
      <c r="AZ670" s="1783"/>
      <c r="BA670" s="1783"/>
      <c r="BB670" s="1783"/>
      <c r="BC670" s="1783"/>
      <c r="BD670" s="1783"/>
      <c r="BE670" s="1783"/>
      <c r="BF670" s="1783"/>
      <c r="BG670" s="1783"/>
      <c r="BH670" s="1783"/>
      <c r="BI670" s="1783"/>
      <c r="BJ670" s="1783"/>
      <c r="BK670" s="1783"/>
      <c r="BL670" s="1783"/>
      <c r="BM670" s="1783"/>
      <c r="BN670" s="1783"/>
      <c r="BO670" s="1783"/>
      <c r="BP670" s="1783"/>
      <c r="BQ670" s="1783"/>
      <c r="BR670" s="1783"/>
      <c r="BS670" s="1783"/>
      <c r="BT670" s="1783"/>
      <c r="BU670" s="1783"/>
      <c r="BV670" s="1783"/>
      <c r="BW670" s="1783"/>
      <c r="BX670" s="1783"/>
    </row>
    <row r="671" spans="1:76">
      <c r="A671" s="3104"/>
      <c r="B671" s="3104"/>
      <c r="C671" s="3215"/>
      <c r="D671" s="3104"/>
      <c r="E671" s="3104"/>
      <c r="F671" s="3104"/>
      <c r="G671" s="3104"/>
      <c r="H671" s="3104"/>
      <c r="I671" s="3104"/>
      <c r="J671" s="3104"/>
      <c r="K671" s="3104"/>
      <c r="L671" s="3104"/>
      <c r="M671" s="3104"/>
      <c r="N671" s="3104"/>
      <c r="O671" s="3104"/>
      <c r="P671" s="3104"/>
      <c r="Q671" s="3104"/>
      <c r="R671" s="3104"/>
      <c r="S671" s="3104"/>
      <c r="T671" s="3215"/>
      <c r="U671" s="3104"/>
      <c r="V671" s="3104"/>
      <c r="W671" s="3104"/>
      <c r="X671" s="3104"/>
      <c r="Y671" s="1783"/>
      <c r="Z671" s="1783"/>
      <c r="AA671" s="1783"/>
      <c r="AB671" s="1783"/>
      <c r="AC671" s="3104"/>
      <c r="AD671" s="3104"/>
      <c r="AE671" s="3104"/>
      <c r="AF671" s="3104"/>
      <c r="AG671" s="3104"/>
      <c r="AH671" s="3104"/>
      <c r="AI671" s="3104"/>
      <c r="AJ671" s="3104"/>
      <c r="AK671" s="3104"/>
      <c r="AL671" s="3104"/>
      <c r="AM671" s="3104"/>
      <c r="AN671" s="3104"/>
      <c r="AO671" s="3104"/>
      <c r="AP671" s="3104"/>
      <c r="AQ671" s="3104"/>
      <c r="AR671" s="3104"/>
      <c r="AS671" s="3104"/>
      <c r="AT671" s="3104"/>
      <c r="AU671" s="3104"/>
      <c r="AV671" s="3104"/>
      <c r="AW671" s="1783"/>
      <c r="AX671" s="1783"/>
      <c r="AY671" s="1783"/>
      <c r="AZ671" s="1783"/>
      <c r="BA671" s="1783"/>
      <c r="BB671" s="1783"/>
      <c r="BC671" s="1783"/>
      <c r="BD671" s="1783"/>
      <c r="BE671" s="1783"/>
      <c r="BF671" s="1783"/>
      <c r="BG671" s="1783"/>
      <c r="BH671" s="1783"/>
      <c r="BI671" s="1783"/>
      <c r="BJ671" s="1783"/>
      <c r="BK671" s="1783"/>
      <c r="BL671" s="1783"/>
      <c r="BM671" s="1783"/>
      <c r="BN671" s="1783"/>
      <c r="BO671" s="1783"/>
      <c r="BP671" s="1783"/>
      <c r="BQ671" s="1783"/>
      <c r="BR671" s="1783"/>
      <c r="BS671" s="1783"/>
      <c r="BT671" s="1783"/>
      <c r="BU671" s="1783"/>
      <c r="BV671" s="1783"/>
      <c r="BW671" s="1783"/>
      <c r="BX671" s="1783"/>
    </row>
    <row r="672" spans="1:76">
      <c r="A672" s="3104"/>
      <c r="B672" s="3104"/>
      <c r="C672" s="3215"/>
      <c r="D672" s="3104"/>
      <c r="E672" s="3104"/>
      <c r="F672" s="3104"/>
      <c r="G672" s="3104"/>
      <c r="H672" s="3104"/>
      <c r="I672" s="3104"/>
      <c r="J672" s="3104"/>
      <c r="K672" s="3104"/>
      <c r="L672" s="3104"/>
      <c r="M672" s="3104"/>
      <c r="N672" s="3104"/>
      <c r="O672" s="3104"/>
      <c r="P672" s="3104"/>
      <c r="Q672" s="3104"/>
      <c r="R672" s="3104"/>
      <c r="S672" s="3104"/>
      <c r="T672" s="3215"/>
      <c r="U672" s="3104"/>
      <c r="V672" s="3104"/>
      <c r="W672" s="3104"/>
      <c r="X672" s="3104"/>
      <c r="Y672" s="1783"/>
      <c r="Z672" s="1783"/>
      <c r="AA672" s="1783"/>
      <c r="AB672" s="1783"/>
      <c r="AC672" s="3104"/>
      <c r="AD672" s="3104"/>
      <c r="AE672" s="3104"/>
      <c r="AF672" s="3104"/>
      <c r="AG672" s="3104"/>
      <c r="AH672" s="3104"/>
      <c r="AI672" s="3104"/>
      <c r="AJ672" s="3104"/>
      <c r="AK672" s="3104"/>
      <c r="AL672" s="3104"/>
      <c r="AM672" s="3104"/>
      <c r="AN672" s="3104"/>
      <c r="AO672" s="3104"/>
      <c r="AP672" s="3104"/>
      <c r="AQ672" s="3104"/>
      <c r="AR672" s="3104"/>
      <c r="AS672" s="3104"/>
      <c r="AT672" s="3104"/>
      <c r="AU672" s="3104"/>
      <c r="AV672" s="3104"/>
      <c r="AW672" s="1783"/>
      <c r="AX672" s="1783"/>
      <c r="AY672" s="1783"/>
      <c r="AZ672" s="1783"/>
      <c r="BA672" s="1783"/>
      <c r="BB672" s="1783"/>
      <c r="BC672" s="1783"/>
      <c r="BD672" s="1783"/>
      <c r="BE672" s="1783"/>
      <c r="BF672" s="1783"/>
      <c r="BG672" s="1783"/>
      <c r="BH672" s="1783"/>
      <c r="BI672" s="1783"/>
      <c r="BJ672" s="1783"/>
      <c r="BK672" s="1783"/>
      <c r="BL672" s="1783"/>
      <c r="BM672" s="1783"/>
      <c r="BN672" s="1783"/>
      <c r="BO672" s="1783"/>
      <c r="BP672" s="1783"/>
      <c r="BQ672" s="1783"/>
      <c r="BR672" s="1783"/>
      <c r="BS672" s="1783"/>
      <c r="BT672" s="1783"/>
      <c r="BU672" s="1783"/>
      <c r="BV672" s="1783"/>
      <c r="BW672" s="1783"/>
      <c r="BX672" s="1783"/>
    </row>
    <row r="673" spans="1:76">
      <c r="A673" s="3104"/>
      <c r="B673" s="3104"/>
      <c r="C673" s="3215"/>
      <c r="D673" s="3104"/>
      <c r="E673" s="3104"/>
      <c r="F673" s="3104"/>
      <c r="G673" s="3104"/>
      <c r="H673" s="3104"/>
      <c r="I673" s="3104"/>
      <c r="J673" s="3104"/>
      <c r="K673" s="3104"/>
      <c r="L673" s="3104"/>
      <c r="M673" s="3104"/>
      <c r="N673" s="3104"/>
      <c r="O673" s="3104"/>
      <c r="P673" s="3104"/>
      <c r="Q673" s="3104"/>
      <c r="R673" s="3104"/>
      <c r="S673" s="3104"/>
      <c r="T673" s="3215"/>
      <c r="U673" s="3104"/>
      <c r="V673" s="3104"/>
      <c r="W673" s="3104"/>
      <c r="X673" s="3104"/>
      <c r="Y673" s="1783"/>
      <c r="Z673" s="1783"/>
      <c r="AA673" s="1783"/>
      <c r="AB673" s="1783"/>
      <c r="AC673" s="3104"/>
      <c r="AD673" s="3104"/>
      <c r="AE673" s="3104"/>
      <c r="AF673" s="3104"/>
      <c r="AG673" s="3104"/>
      <c r="AH673" s="3104"/>
      <c r="AI673" s="3104"/>
      <c r="AJ673" s="3104"/>
      <c r="AK673" s="3104"/>
      <c r="AL673" s="3104"/>
      <c r="AM673" s="3104"/>
      <c r="AN673" s="3104"/>
      <c r="AO673" s="3104"/>
      <c r="AP673" s="3104"/>
      <c r="AQ673" s="3104"/>
      <c r="AR673" s="3104"/>
      <c r="AS673" s="3104"/>
      <c r="AT673" s="3104"/>
      <c r="AU673" s="3104"/>
      <c r="AV673" s="3104"/>
      <c r="AW673" s="1783"/>
      <c r="AX673" s="1783"/>
      <c r="AY673" s="1783"/>
      <c r="AZ673" s="1783"/>
      <c r="BA673" s="1783"/>
      <c r="BB673" s="1783"/>
      <c r="BC673" s="1783"/>
      <c r="BD673" s="1783"/>
      <c r="BE673" s="1783"/>
      <c r="BF673" s="1783"/>
      <c r="BG673" s="1783"/>
      <c r="BH673" s="1783"/>
      <c r="BI673" s="1783"/>
      <c r="BJ673" s="1783"/>
      <c r="BK673" s="1783"/>
      <c r="BL673" s="1783"/>
      <c r="BM673" s="1783"/>
      <c r="BN673" s="1783"/>
      <c r="BO673" s="1783"/>
      <c r="BP673" s="1783"/>
      <c r="BQ673" s="1783"/>
      <c r="BR673" s="1783"/>
      <c r="BS673" s="1783"/>
      <c r="BT673" s="1783"/>
      <c r="BU673" s="1783"/>
      <c r="BV673" s="1783"/>
      <c r="BW673" s="1783"/>
      <c r="BX673" s="1783"/>
    </row>
    <row r="674" spans="1:76">
      <c r="A674" s="3104"/>
      <c r="B674" s="3104"/>
      <c r="C674" s="3215"/>
      <c r="D674" s="3104"/>
      <c r="E674" s="3104"/>
      <c r="F674" s="3104"/>
      <c r="G674" s="3104"/>
      <c r="H674" s="3104"/>
      <c r="I674" s="3104"/>
      <c r="J674" s="3104"/>
      <c r="K674" s="3104"/>
      <c r="L674" s="3104"/>
      <c r="M674" s="3104"/>
      <c r="N674" s="3104"/>
      <c r="O674" s="3104"/>
      <c r="P674" s="3104"/>
      <c r="Q674" s="3104"/>
      <c r="R674" s="3104"/>
      <c r="S674" s="3104"/>
      <c r="T674" s="3215"/>
      <c r="U674" s="3104"/>
      <c r="V674" s="3104"/>
      <c r="W674" s="3104"/>
      <c r="X674" s="3104"/>
      <c r="Y674" s="1783"/>
      <c r="Z674" s="1783"/>
      <c r="AA674" s="1783"/>
      <c r="AB674" s="1783"/>
      <c r="AC674" s="3104"/>
      <c r="AD674" s="3104"/>
      <c r="AE674" s="3104"/>
      <c r="AF674" s="3104"/>
      <c r="AG674" s="3104"/>
      <c r="AH674" s="3104"/>
      <c r="AI674" s="3104"/>
      <c r="AJ674" s="3104"/>
      <c r="AK674" s="3104"/>
      <c r="AL674" s="3104"/>
      <c r="AM674" s="3104"/>
      <c r="AN674" s="3104"/>
      <c r="AO674" s="3104"/>
      <c r="AP674" s="3104"/>
      <c r="AQ674" s="3104"/>
      <c r="AR674" s="3104"/>
      <c r="AS674" s="3104"/>
      <c r="AT674" s="3104"/>
      <c r="AU674" s="3104"/>
      <c r="AV674" s="3104"/>
      <c r="AW674" s="1783"/>
      <c r="AX674" s="1783"/>
      <c r="AY674" s="1783"/>
      <c r="AZ674" s="1783"/>
      <c r="BA674" s="1783"/>
      <c r="BB674" s="1783"/>
      <c r="BC674" s="1783"/>
      <c r="BD674" s="1783"/>
      <c r="BE674" s="1783"/>
      <c r="BF674" s="1783"/>
      <c r="BG674" s="1783"/>
      <c r="BH674" s="1783"/>
      <c r="BI674" s="1783"/>
      <c r="BJ674" s="1783"/>
      <c r="BK674" s="1783"/>
      <c r="BL674" s="1783"/>
      <c r="BM674" s="1783"/>
      <c r="BN674" s="1783"/>
      <c r="BO674" s="1783"/>
      <c r="BP674" s="1783"/>
      <c r="BQ674" s="1783"/>
      <c r="BR674" s="1783"/>
      <c r="BS674" s="1783"/>
      <c r="BT674" s="1783"/>
      <c r="BU674" s="1783"/>
      <c r="BV674" s="1783"/>
      <c r="BW674" s="1783"/>
      <c r="BX674" s="1783"/>
    </row>
    <row r="675" spans="1:76">
      <c r="A675" s="3104"/>
      <c r="B675" s="3104"/>
      <c r="C675" s="3215"/>
      <c r="D675" s="3104"/>
      <c r="E675" s="3104"/>
      <c r="F675" s="3104"/>
      <c r="G675" s="3104"/>
      <c r="H675" s="3104"/>
      <c r="I675" s="3104"/>
      <c r="J675" s="3104"/>
      <c r="K675" s="3104"/>
      <c r="L675" s="3104"/>
      <c r="M675" s="3104"/>
      <c r="N675" s="3104"/>
      <c r="O675" s="3104"/>
      <c r="P675" s="3104"/>
      <c r="Q675" s="3104"/>
      <c r="R675" s="3104"/>
      <c r="S675" s="3104"/>
      <c r="T675" s="3215"/>
      <c r="U675" s="3104"/>
      <c r="V675" s="3104"/>
      <c r="W675" s="3104"/>
      <c r="X675" s="3104"/>
      <c r="Y675" s="1783"/>
      <c r="Z675" s="1783"/>
      <c r="AA675" s="1783"/>
      <c r="AB675" s="1783"/>
      <c r="AC675" s="3104"/>
      <c r="AD675" s="3104"/>
      <c r="AE675" s="3104"/>
      <c r="AF675" s="3104"/>
      <c r="AG675" s="3104"/>
      <c r="AH675" s="3104"/>
      <c r="AI675" s="3104"/>
      <c r="AJ675" s="3104"/>
      <c r="AK675" s="3104"/>
      <c r="AL675" s="3104"/>
      <c r="AM675" s="3104"/>
      <c r="AN675" s="3104"/>
      <c r="AO675" s="3104"/>
      <c r="AP675" s="3104"/>
      <c r="AQ675" s="3104"/>
      <c r="AR675" s="3104"/>
      <c r="AS675" s="3104"/>
      <c r="AT675" s="3104"/>
      <c r="AU675" s="3104"/>
      <c r="AV675" s="3104"/>
      <c r="AW675" s="1783"/>
      <c r="AX675" s="1783"/>
      <c r="AY675" s="1783"/>
      <c r="AZ675" s="1783"/>
      <c r="BA675" s="1783"/>
      <c r="BB675" s="1783"/>
      <c r="BC675" s="1783"/>
      <c r="BD675" s="1783"/>
      <c r="BE675" s="1783"/>
      <c r="BF675" s="1783"/>
      <c r="BG675" s="1783"/>
      <c r="BH675" s="1783"/>
      <c r="BI675" s="1783"/>
      <c r="BJ675" s="1783"/>
      <c r="BK675" s="1783"/>
      <c r="BL675" s="1783"/>
      <c r="BM675" s="1783"/>
      <c r="BN675" s="1783"/>
      <c r="BO675" s="1783"/>
      <c r="BP675" s="1783"/>
      <c r="BQ675" s="1783"/>
      <c r="BR675" s="1783"/>
      <c r="BS675" s="1783"/>
      <c r="BT675" s="1783"/>
      <c r="BU675" s="1783"/>
      <c r="BV675" s="1783"/>
      <c r="BW675" s="1783"/>
      <c r="BX675" s="1783"/>
    </row>
    <row r="676" spans="1:76">
      <c r="A676" s="3104"/>
      <c r="B676" s="3104"/>
      <c r="C676" s="3215"/>
      <c r="D676" s="3104"/>
      <c r="E676" s="3104"/>
      <c r="F676" s="3104"/>
      <c r="G676" s="3104"/>
      <c r="H676" s="3104"/>
      <c r="I676" s="3104"/>
      <c r="J676" s="3104"/>
      <c r="K676" s="3104"/>
      <c r="L676" s="3104"/>
      <c r="M676" s="3104"/>
      <c r="N676" s="3104"/>
      <c r="O676" s="3104"/>
      <c r="P676" s="3104"/>
      <c r="Q676" s="3104"/>
      <c r="R676" s="3104"/>
      <c r="S676" s="3104"/>
      <c r="T676" s="3215"/>
      <c r="U676" s="3104"/>
      <c r="V676" s="3104"/>
      <c r="W676" s="3104"/>
      <c r="X676" s="3104"/>
      <c r="Y676" s="1783"/>
      <c r="Z676" s="1783"/>
      <c r="AA676" s="1783"/>
      <c r="AB676" s="1783"/>
      <c r="AC676" s="3104"/>
      <c r="AD676" s="3104"/>
      <c r="AE676" s="3104"/>
      <c r="AF676" s="3104"/>
      <c r="AG676" s="3104"/>
      <c r="AH676" s="3104"/>
      <c r="AI676" s="3104"/>
      <c r="AJ676" s="3104"/>
      <c r="AK676" s="3104"/>
      <c r="AL676" s="3104"/>
      <c r="AM676" s="3104"/>
      <c r="AN676" s="3104"/>
      <c r="AO676" s="3104"/>
      <c r="AP676" s="3104"/>
      <c r="AQ676" s="3104"/>
      <c r="AR676" s="3104"/>
      <c r="AS676" s="3104"/>
      <c r="AT676" s="3104"/>
      <c r="AU676" s="3104"/>
      <c r="AV676" s="3104"/>
      <c r="AW676" s="1783"/>
      <c r="AX676" s="1783"/>
      <c r="AY676" s="1783"/>
      <c r="AZ676" s="1783"/>
      <c r="BA676" s="1783"/>
      <c r="BB676" s="1783"/>
      <c r="BC676" s="1783"/>
      <c r="BD676" s="1783"/>
      <c r="BE676" s="1783"/>
      <c r="BF676" s="1783"/>
      <c r="BG676" s="1783"/>
      <c r="BH676" s="1783"/>
      <c r="BI676" s="1783"/>
      <c r="BJ676" s="1783"/>
      <c r="BK676" s="1783"/>
      <c r="BL676" s="1783"/>
      <c r="BM676" s="1783"/>
      <c r="BN676" s="1783"/>
      <c r="BO676" s="1783"/>
      <c r="BP676" s="1783"/>
      <c r="BQ676" s="1783"/>
      <c r="BR676" s="1783"/>
      <c r="BS676" s="1783"/>
      <c r="BT676" s="1783"/>
      <c r="BU676" s="1783"/>
      <c r="BV676" s="1783"/>
      <c r="BW676" s="1783"/>
      <c r="BX676" s="1783"/>
    </row>
    <row r="677" spans="1:76">
      <c r="A677" s="3104"/>
      <c r="B677" s="3104"/>
      <c r="C677" s="3215"/>
      <c r="D677" s="3104"/>
      <c r="E677" s="3104"/>
      <c r="F677" s="3104"/>
      <c r="G677" s="3104"/>
      <c r="H677" s="3104"/>
      <c r="I677" s="3104"/>
      <c r="J677" s="3104"/>
      <c r="K677" s="3104"/>
      <c r="L677" s="3104"/>
      <c r="M677" s="3104"/>
      <c r="N677" s="3104"/>
      <c r="O677" s="3104"/>
      <c r="P677" s="3104"/>
      <c r="Q677" s="3104"/>
      <c r="R677" s="3104"/>
      <c r="S677" s="3104"/>
      <c r="T677" s="3215"/>
      <c r="U677" s="3104"/>
      <c r="V677" s="3104"/>
      <c r="W677" s="3104"/>
      <c r="X677" s="3104"/>
      <c r="Y677" s="1783"/>
      <c r="Z677" s="1783"/>
      <c r="AA677" s="1783"/>
      <c r="AB677" s="1783"/>
      <c r="AC677" s="3104"/>
      <c r="AD677" s="3104"/>
      <c r="AE677" s="3104"/>
      <c r="AF677" s="3104"/>
      <c r="AG677" s="3104"/>
      <c r="AH677" s="3104"/>
      <c r="AI677" s="3104"/>
      <c r="AJ677" s="3104"/>
      <c r="AK677" s="3104"/>
      <c r="AL677" s="3104"/>
      <c r="AM677" s="3104"/>
      <c r="AN677" s="3104"/>
      <c r="AO677" s="3104"/>
      <c r="AP677" s="3104"/>
      <c r="AQ677" s="3104"/>
      <c r="AR677" s="3104"/>
      <c r="AS677" s="3104"/>
      <c r="AT677" s="3104"/>
      <c r="AU677" s="3104"/>
      <c r="AV677" s="3104"/>
      <c r="AW677" s="1783"/>
      <c r="AX677" s="1783"/>
      <c r="AY677" s="1783"/>
      <c r="AZ677" s="1783"/>
      <c r="BA677" s="1783"/>
      <c r="BB677" s="1783"/>
      <c r="BC677" s="1783"/>
      <c r="BD677" s="1783"/>
      <c r="BE677" s="1783"/>
      <c r="BF677" s="1783"/>
      <c r="BG677" s="1783"/>
      <c r="BH677" s="1783"/>
      <c r="BI677" s="1783"/>
      <c r="BJ677" s="1783"/>
      <c r="BK677" s="1783"/>
      <c r="BL677" s="1783"/>
      <c r="BM677" s="1783"/>
      <c r="BN677" s="1783"/>
      <c r="BO677" s="1783"/>
      <c r="BP677" s="1783"/>
      <c r="BQ677" s="1783"/>
      <c r="BR677" s="1783"/>
      <c r="BS677" s="1783"/>
      <c r="BT677" s="1783"/>
      <c r="BU677" s="1783"/>
      <c r="BV677" s="1783"/>
      <c r="BW677" s="1783"/>
      <c r="BX677" s="1783"/>
    </row>
    <row r="678" spans="1:76">
      <c r="A678" s="3104"/>
      <c r="B678" s="3104"/>
      <c r="C678" s="3215"/>
      <c r="D678" s="3104"/>
      <c r="E678" s="3104"/>
      <c r="F678" s="3104"/>
      <c r="G678" s="3104"/>
      <c r="H678" s="3104"/>
      <c r="I678" s="3104"/>
      <c r="J678" s="3104"/>
      <c r="K678" s="3104"/>
      <c r="L678" s="3104"/>
      <c r="M678" s="3104"/>
      <c r="N678" s="3104"/>
      <c r="O678" s="3104"/>
      <c r="P678" s="3104"/>
      <c r="Q678" s="3104"/>
      <c r="R678" s="3104"/>
      <c r="S678" s="3104"/>
      <c r="T678" s="3215"/>
      <c r="U678" s="3104"/>
      <c r="V678" s="3104"/>
      <c r="W678" s="3104"/>
      <c r="X678" s="3104"/>
      <c r="Y678" s="1783"/>
      <c r="Z678" s="1783"/>
      <c r="AA678" s="1783"/>
      <c r="AB678" s="1783"/>
      <c r="AC678" s="3104"/>
      <c r="AD678" s="3104"/>
      <c r="AE678" s="3104"/>
      <c r="AF678" s="3104"/>
      <c r="AG678" s="3104"/>
      <c r="AH678" s="3104"/>
      <c r="AI678" s="3104"/>
      <c r="AJ678" s="3104"/>
      <c r="AK678" s="3104"/>
      <c r="AL678" s="3104"/>
      <c r="AM678" s="3104"/>
      <c r="AN678" s="3104"/>
      <c r="AO678" s="3104"/>
      <c r="AP678" s="3104"/>
      <c r="AQ678" s="3104"/>
      <c r="AR678" s="3104"/>
      <c r="AS678" s="3104"/>
      <c r="AT678" s="3104"/>
      <c r="AU678" s="3104"/>
      <c r="AV678" s="3104"/>
      <c r="AW678" s="1783"/>
      <c r="AX678" s="1783"/>
      <c r="AY678" s="1783"/>
      <c r="AZ678" s="1783"/>
      <c r="BA678" s="1783"/>
      <c r="BB678" s="1783"/>
      <c r="BC678" s="1783"/>
      <c r="BD678" s="1783"/>
      <c r="BE678" s="1783"/>
      <c r="BF678" s="1783"/>
      <c r="BG678" s="1783"/>
      <c r="BH678" s="1783"/>
      <c r="BI678" s="1783"/>
      <c r="BJ678" s="1783"/>
      <c r="BK678" s="1783"/>
      <c r="BL678" s="1783"/>
      <c r="BM678" s="1783"/>
      <c r="BN678" s="1783"/>
      <c r="BO678" s="1783"/>
      <c r="BP678" s="1783"/>
      <c r="BQ678" s="1783"/>
      <c r="BR678" s="1783"/>
      <c r="BS678" s="1783"/>
      <c r="BT678" s="1783"/>
      <c r="BU678" s="1783"/>
      <c r="BV678" s="1783"/>
      <c r="BW678" s="1783"/>
      <c r="BX678" s="1783"/>
    </row>
    <row r="679" spans="1:76">
      <c r="A679" s="3104"/>
      <c r="B679" s="3104"/>
      <c r="C679" s="3215"/>
      <c r="D679" s="3104"/>
      <c r="E679" s="3104"/>
      <c r="F679" s="3104"/>
      <c r="G679" s="3104"/>
      <c r="H679" s="3104"/>
      <c r="I679" s="3104"/>
      <c r="J679" s="3104"/>
      <c r="K679" s="3104"/>
      <c r="L679" s="3104"/>
      <c r="M679" s="3104"/>
      <c r="N679" s="3104"/>
      <c r="O679" s="3104"/>
      <c r="P679" s="3104"/>
      <c r="Q679" s="3104"/>
      <c r="R679" s="3104"/>
      <c r="S679" s="3104"/>
      <c r="T679" s="3215"/>
      <c r="U679" s="3104"/>
      <c r="V679" s="3104"/>
      <c r="W679" s="3104"/>
      <c r="X679" s="3104"/>
      <c r="Y679" s="1783"/>
      <c r="Z679" s="1783"/>
      <c r="AA679" s="1783"/>
      <c r="AB679" s="1783"/>
      <c r="AC679" s="3104"/>
      <c r="AD679" s="3104"/>
      <c r="AE679" s="3104"/>
      <c r="AF679" s="3104"/>
      <c r="AG679" s="3104"/>
      <c r="AH679" s="3104"/>
      <c r="AI679" s="3104"/>
      <c r="AJ679" s="3104"/>
      <c r="AK679" s="3104"/>
      <c r="AL679" s="3104"/>
      <c r="AM679" s="3104"/>
      <c r="AN679" s="3104"/>
      <c r="AO679" s="3104"/>
      <c r="AP679" s="3104"/>
      <c r="AQ679" s="3104"/>
      <c r="AR679" s="3104"/>
      <c r="AS679" s="3104"/>
      <c r="AT679" s="3104"/>
      <c r="AU679" s="3104"/>
      <c r="AV679" s="3104"/>
      <c r="AW679" s="1783"/>
      <c r="AX679" s="1783"/>
      <c r="AY679" s="1783"/>
      <c r="AZ679" s="1783"/>
      <c r="BA679" s="1783"/>
      <c r="BB679" s="1783"/>
      <c r="BC679" s="1783"/>
      <c r="BD679" s="1783"/>
      <c r="BE679" s="1783"/>
      <c r="BF679" s="1783"/>
      <c r="BG679" s="1783"/>
      <c r="BH679" s="1783"/>
      <c r="BI679" s="1783"/>
      <c r="BJ679" s="1783"/>
      <c r="BK679" s="1783"/>
      <c r="BL679" s="1783"/>
      <c r="BM679" s="1783"/>
      <c r="BN679" s="1783"/>
      <c r="BO679" s="1783"/>
      <c r="BP679" s="1783"/>
      <c r="BQ679" s="1783"/>
      <c r="BR679" s="1783"/>
      <c r="BS679" s="1783"/>
      <c r="BT679" s="1783"/>
      <c r="BU679" s="1783"/>
      <c r="BV679" s="1783"/>
      <c r="BW679" s="1783"/>
      <c r="BX679" s="1783"/>
    </row>
    <row r="680" spans="1:76">
      <c r="A680" s="3104"/>
      <c r="B680" s="3104"/>
      <c r="C680" s="3215"/>
      <c r="D680" s="3104"/>
      <c r="E680" s="3104"/>
      <c r="F680" s="3104"/>
      <c r="G680" s="3104"/>
      <c r="H680" s="3104"/>
      <c r="I680" s="3104"/>
      <c r="J680" s="3104"/>
      <c r="K680" s="3104"/>
      <c r="L680" s="3104"/>
      <c r="M680" s="3104"/>
      <c r="N680" s="3104"/>
      <c r="O680" s="3104"/>
      <c r="P680" s="3104"/>
      <c r="Q680" s="3104"/>
      <c r="R680" s="3104"/>
      <c r="S680" s="3104"/>
      <c r="T680" s="3215"/>
      <c r="U680" s="3104"/>
      <c r="V680" s="3104"/>
      <c r="W680" s="3104"/>
      <c r="X680" s="3104"/>
      <c r="Y680" s="1783"/>
      <c r="Z680" s="1783"/>
      <c r="AA680" s="1783"/>
      <c r="AB680" s="1783"/>
      <c r="AC680" s="3104"/>
      <c r="AD680" s="3104"/>
      <c r="AE680" s="3104"/>
      <c r="AF680" s="3104"/>
      <c r="AG680" s="3104"/>
      <c r="AH680" s="3104"/>
      <c r="AI680" s="3104"/>
      <c r="AJ680" s="3104"/>
      <c r="AK680" s="3104"/>
      <c r="AL680" s="3104"/>
      <c r="AM680" s="3104"/>
      <c r="AN680" s="3104"/>
      <c r="AO680" s="3104"/>
      <c r="AP680" s="3104"/>
      <c r="AQ680" s="3104"/>
      <c r="AR680" s="3104"/>
      <c r="AS680" s="3104"/>
      <c r="AT680" s="3104"/>
      <c r="AU680" s="3104"/>
      <c r="AV680" s="3104"/>
      <c r="AW680" s="1783"/>
      <c r="AX680" s="1783"/>
      <c r="AY680" s="1783"/>
      <c r="AZ680" s="1783"/>
      <c r="BA680" s="1783"/>
      <c r="BB680" s="1783"/>
      <c r="BC680" s="1783"/>
      <c r="BD680" s="1783"/>
      <c r="BE680" s="1783"/>
      <c r="BF680" s="1783"/>
      <c r="BG680" s="1783"/>
      <c r="BH680" s="1783"/>
      <c r="BI680" s="1783"/>
      <c r="BJ680" s="1783"/>
      <c r="BK680" s="1783"/>
      <c r="BL680" s="1783"/>
      <c r="BM680" s="1783"/>
      <c r="BN680" s="1783"/>
      <c r="BO680" s="1783"/>
      <c r="BP680" s="1783"/>
      <c r="BQ680" s="1783"/>
      <c r="BR680" s="1783"/>
      <c r="BS680" s="1783"/>
      <c r="BT680" s="1783"/>
      <c r="BU680" s="1783"/>
      <c r="BV680" s="1783"/>
      <c r="BW680" s="1783"/>
      <c r="BX680" s="1783"/>
    </row>
    <row r="681" spans="1:76">
      <c r="A681" s="3104"/>
      <c r="B681" s="3104"/>
      <c r="C681" s="3215"/>
      <c r="D681" s="3104"/>
      <c r="E681" s="3104"/>
      <c r="F681" s="3104"/>
      <c r="G681" s="3104"/>
      <c r="H681" s="3104"/>
      <c r="I681" s="3104"/>
      <c r="J681" s="3104"/>
      <c r="K681" s="3104"/>
      <c r="L681" s="3104"/>
      <c r="M681" s="3104"/>
      <c r="N681" s="3104"/>
      <c r="O681" s="3104"/>
      <c r="P681" s="3104"/>
      <c r="Q681" s="3104"/>
      <c r="R681" s="3104"/>
      <c r="S681" s="3104"/>
      <c r="T681" s="3215"/>
      <c r="U681" s="3104"/>
      <c r="V681" s="3104"/>
      <c r="W681" s="3104"/>
      <c r="X681" s="3104"/>
      <c r="Y681" s="1783"/>
      <c r="Z681" s="1783"/>
      <c r="AA681" s="1783"/>
      <c r="AB681" s="1783"/>
      <c r="AC681" s="3104"/>
      <c r="AD681" s="3104"/>
      <c r="AE681" s="3104"/>
      <c r="AF681" s="3104"/>
      <c r="AG681" s="3104"/>
      <c r="AH681" s="3104"/>
      <c r="AI681" s="3104"/>
      <c r="AJ681" s="3104"/>
      <c r="AK681" s="3104"/>
      <c r="AL681" s="3104"/>
      <c r="AM681" s="3104"/>
      <c r="AN681" s="3104"/>
      <c r="AO681" s="3104"/>
      <c r="AP681" s="3104"/>
      <c r="AQ681" s="3104"/>
      <c r="AR681" s="3104"/>
      <c r="AS681" s="3104"/>
      <c r="AT681" s="3104"/>
      <c r="AU681" s="3104"/>
      <c r="AV681" s="3104"/>
      <c r="AW681" s="1783"/>
      <c r="AX681" s="1783"/>
      <c r="AY681" s="1783"/>
      <c r="AZ681" s="1783"/>
      <c r="BA681" s="1783"/>
      <c r="BB681" s="1783"/>
      <c r="BC681" s="1783"/>
      <c r="BD681" s="1783"/>
      <c r="BE681" s="1783"/>
      <c r="BF681" s="1783"/>
      <c r="BG681" s="1783"/>
      <c r="BH681" s="1783"/>
      <c r="BI681" s="1783"/>
      <c r="BJ681" s="1783"/>
      <c r="BK681" s="1783"/>
      <c r="BL681" s="1783"/>
      <c r="BM681" s="1783"/>
      <c r="BN681" s="1783"/>
      <c r="BO681" s="1783"/>
      <c r="BP681" s="1783"/>
      <c r="BQ681" s="1783"/>
      <c r="BR681" s="1783"/>
      <c r="BS681" s="1783"/>
      <c r="BT681" s="1783"/>
      <c r="BU681" s="1783"/>
      <c r="BV681" s="1783"/>
      <c r="BW681" s="1783"/>
      <c r="BX681" s="1783"/>
    </row>
    <row r="682" spans="1:76">
      <c r="A682" s="3104"/>
      <c r="B682" s="3104"/>
      <c r="C682" s="3215"/>
      <c r="D682" s="3104"/>
      <c r="E682" s="3104"/>
      <c r="F682" s="3104"/>
      <c r="G682" s="3104"/>
      <c r="H682" s="3104"/>
      <c r="I682" s="3104"/>
      <c r="J682" s="3104"/>
      <c r="K682" s="3104"/>
      <c r="L682" s="3104"/>
      <c r="M682" s="3104"/>
      <c r="N682" s="3104"/>
      <c r="O682" s="3104"/>
      <c r="P682" s="3104"/>
      <c r="Q682" s="3104"/>
      <c r="R682" s="3104"/>
      <c r="S682" s="3104"/>
      <c r="T682" s="3215"/>
      <c r="U682" s="3104"/>
      <c r="V682" s="3104"/>
      <c r="W682" s="3104"/>
      <c r="X682" s="3104"/>
      <c r="Y682" s="1783"/>
      <c r="Z682" s="1783"/>
      <c r="AA682" s="1783"/>
      <c r="AB682" s="1783"/>
      <c r="AC682" s="3104"/>
      <c r="AD682" s="3104"/>
      <c r="AE682" s="3104"/>
      <c r="AF682" s="3104"/>
      <c r="AG682" s="3104"/>
      <c r="AH682" s="3104"/>
      <c r="AI682" s="3104"/>
      <c r="AJ682" s="3104"/>
      <c r="AK682" s="3104"/>
      <c r="AL682" s="3104"/>
      <c r="AM682" s="3104"/>
      <c r="AN682" s="3104"/>
      <c r="AO682" s="3104"/>
      <c r="AP682" s="3104"/>
      <c r="AQ682" s="3104"/>
      <c r="AR682" s="3104"/>
      <c r="AS682" s="3104"/>
      <c r="AT682" s="3104"/>
      <c r="AU682" s="3104"/>
      <c r="AV682" s="3104"/>
      <c r="AW682" s="1783"/>
      <c r="AX682" s="1783"/>
      <c r="AY682" s="1783"/>
      <c r="AZ682" s="1783"/>
      <c r="BA682" s="1783"/>
      <c r="BB682" s="1783"/>
      <c r="BC682" s="1783"/>
      <c r="BD682" s="1783"/>
      <c r="BE682" s="1783"/>
      <c r="BF682" s="1783"/>
      <c r="BG682" s="1783"/>
      <c r="BH682" s="1783"/>
      <c r="BI682" s="1783"/>
      <c r="BJ682" s="1783"/>
      <c r="BK682" s="1783"/>
      <c r="BL682" s="1783"/>
      <c r="BM682" s="1783"/>
      <c r="BN682" s="1783"/>
      <c r="BO682" s="1783"/>
      <c r="BP682" s="1783"/>
      <c r="BQ682" s="1783"/>
      <c r="BR682" s="1783"/>
      <c r="BS682" s="1783"/>
      <c r="BT682" s="1783"/>
      <c r="BU682" s="1783"/>
      <c r="BV682" s="1783"/>
      <c r="BW682" s="1783"/>
      <c r="BX682" s="1783"/>
    </row>
    <row r="683" spans="1:76">
      <c r="A683" s="3104"/>
      <c r="B683" s="3104"/>
      <c r="C683" s="3215"/>
      <c r="D683" s="3104"/>
      <c r="E683" s="3104"/>
      <c r="F683" s="3104"/>
      <c r="G683" s="3104"/>
      <c r="H683" s="3104"/>
      <c r="I683" s="3104"/>
      <c r="J683" s="3104"/>
      <c r="K683" s="3104"/>
      <c r="L683" s="3104"/>
      <c r="M683" s="3104"/>
      <c r="N683" s="3104"/>
      <c r="O683" s="3104"/>
      <c r="P683" s="3104"/>
      <c r="Q683" s="3104"/>
      <c r="R683" s="3104"/>
      <c r="S683" s="3104"/>
      <c r="T683" s="3215"/>
      <c r="U683" s="3104"/>
      <c r="V683" s="3104"/>
      <c r="W683" s="3104"/>
      <c r="X683" s="3104"/>
      <c r="Y683" s="1783"/>
      <c r="Z683" s="1783"/>
      <c r="AA683" s="1783"/>
      <c r="AB683" s="1783"/>
      <c r="AC683" s="3104"/>
      <c r="AD683" s="3104"/>
      <c r="AE683" s="3104"/>
      <c r="AF683" s="3104"/>
      <c r="AG683" s="3104"/>
      <c r="AH683" s="3104"/>
      <c r="AI683" s="3104"/>
      <c r="AJ683" s="3104"/>
      <c r="AK683" s="3104"/>
      <c r="AL683" s="3104"/>
      <c r="AM683" s="3104"/>
      <c r="AN683" s="3104"/>
      <c r="AO683" s="3104"/>
      <c r="AP683" s="3104"/>
      <c r="AQ683" s="3104"/>
      <c r="AR683" s="3104"/>
      <c r="AS683" s="3104"/>
      <c r="AT683" s="3104"/>
      <c r="AU683" s="3104"/>
      <c r="AV683" s="3104"/>
      <c r="AW683" s="1783"/>
      <c r="AX683" s="1783"/>
      <c r="AY683" s="1783"/>
      <c r="AZ683" s="1783"/>
      <c r="BA683" s="1783"/>
      <c r="BB683" s="1783"/>
      <c r="BC683" s="1783"/>
      <c r="BD683" s="1783"/>
      <c r="BE683" s="1783"/>
      <c r="BF683" s="1783"/>
      <c r="BG683" s="1783"/>
      <c r="BH683" s="1783"/>
      <c r="BI683" s="1783"/>
      <c r="BJ683" s="1783"/>
      <c r="BK683" s="1783"/>
      <c r="BL683" s="1783"/>
      <c r="BM683" s="1783"/>
      <c r="BN683" s="1783"/>
      <c r="BO683" s="1783"/>
      <c r="BP683" s="1783"/>
      <c r="BQ683" s="1783"/>
      <c r="BR683" s="1783"/>
      <c r="BS683" s="1783"/>
      <c r="BT683" s="1783"/>
      <c r="BU683" s="1783"/>
      <c r="BV683" s="1783"/>
      <c r="BW683" s="1783"/>
      <c r="BX683" s="1783"/>
    </row>
    <row r="684" spans="1:76">
      <c r="A684" s="3104"/>
      <c r="B684" s="3104"/>
      <c r="C684" s="3215"/>
      <c r="D684" s="3104"/>
      <c r="E684" s="3104"/>
      <c r="F684" s="3104"/>
      <c r="G684" s="3104"/>
      <c r="H684" s="3104"/>
      <c r="I684" s="3104"/>
      <c r="J684" s="3104"/>
      <c r="K684" s="3104"/>
      <c r="L684" s="3104"/>
      <c r="M684" s="3104"/>
      <c r="N684" s="3104"/>
      <c r="O684" s="3104"/>
      <c r="P684" s="3104"/>
      <c r="Q684" s="3104"/>
      <c r="R684" s="3104"/>
      <c r="S684" s="3104"/>
      <c r="T684" s="3215"/>
      <c r="U684" s="3104"/>
      <c r="V684" s="3104"/>
      <c r="W684" s="3104"/>
      <c r="X684" s="3104"/>
      <c r="Y684" s="1783"/>
      <c r="Z684" s="1783"/>
      <c r="AA684" s="1783"/>
      <c r="AB684" s="1783"/>
      <c r="AC684" s="3104"/>
      <c r="AD684" s="3104"/>
      <c r="AE684" s="3104"/>
      <c r="AF684" s="3104"/>
      <c r="AG684" s="3104"/>
      <c r="AH684" s="3104"/>
      <c r="AI684" s="3104"/>
      <c r="AJ684" s="3104"/>
      <c r="AK684" s="3104"/>
      <c r="AL684" s="3104"/>
      <c r="AM684" s="3104"/>
      <c r="AN684" s="3104"/>
      <c r="AO684" s="3104"/>
      <c r="AP684" s="3104"/>
      <c r="AQ684" s="3104"/>
      <c r="AR684" s="3104"/>
      <c r="AS684" s="3104"/>
      <c r="AT684" s="3104"/>
      <c r="AU684" s="3104"/>
      <c r="AV684" s="3104"/>
      <c r="AW684" s="1783"/>
      <c r="AX684" s="1783"/>
      <c r="AY684" s="1783"/>
      <c r="AZ684" s="1783"/>
      <c r="BA684" s="1783"/>
      <c r="BB684" s="1783"/>
      <c r="BC684" s="1783"/>
      <c r="BD684" s="1783"/>
      <c r="BE684" s="1783"/>
      <c r="BF684" s="1783"/>
      <c r="BG684" s="1783"/>
      <c r="BH684" s="1783"/>
      <c r="BI684" s="1783"/>
      <c r="BJ684" s="1783"/>
      <c r="BK684" s="1783"/>
      <c r="BL684" s="1783"/>
      <c r="BM684" s="1783"/>
      <c r="BN684" s="1783"/>
      <c r="BO684" s="1783"/>
      <c r="BP684" s="1783"/>
      <c r="BQ684" s="1783"/>
      <c r="BR684" s="1783"/>
      <c r="BS684" s="1783"/>
      <c r="BT684" s="1783"/>
      <c r="BU684" s="1783"/>
      <c r="BV684" s="1783"/>
      <c r="BW684" s="1783"/>
      <c r="BX684" s="1783"/>
    </row>
    <row r="685" spans="1:76">
      <c r="A685" s="3104"/>
      <c r="B685" s="3104"/>
      <c r="C685" s="3215"/>
      <c r="D685" s="3104"/>
      <c r="E685" s="3104"/>
      <c r="F685" s="3104"/>
      <c r="G685" s="3104"/>
      <c r="H685" s="3104"/>
      <c r="I685" s="3104"/>
      <c r="J685" s="3104"/>
      <c r="K685" s="3104"/>
      <c r="L685" s="3104"/>
      <c r="M685" s="3104"/>
      <c r="N685" s="3104"/>
      <c r="O685" s="3104"/>
      <c r="P685" s="3104"/>
      <c r="Q685" s="3104"/>
      <c r="R685" s="3104"/>
      <c r="S685" s="3104"/>
      <c r="T685" s="3215"/>
      <c r="U685" s="3104"/>
      <c r="V685" s="3104"/>
      <c r="W685" s="3104"/>
      <c r="X685" s="3104"/>
      <c r="Y685" s="1783"/>
      <c r="Z685" s="1783"/>
      <c r="AA685" s="1783"/>
      <c r="AB685" s="1783"/>
      <c r="AC685" s="3104"/>
      <c r="AD685" s="3104"/>
      <c r="AE685" s="3104"/>
      <c r="AF685" s="3104"/>
      <c r="AG685" s="3104"/>
      <c r="AH685" s="3104"/>
      <c r="AI685" s="3104"/>
      <c r="AJ685" s="3104"/>
      <c r="AK685" s="3104"/>
      <c r="AL685" s="3104"/>
      <c r="AM685" s="3104"/>
      <c r="AN685" s="3104"/>
      <c r="AO685" s="3104"/>
      <c r="AP685" s="3104"/>
      <c r="AQ685" s="3104"/>
      <c r="AR685" s="3104"/>
      <c r="AS685" s="3104"/>
      <c r="AT685" s="3104"/>
      <c r="AU685" s="3104"/>
      <c r="AV685" s="3104"/>
      <c r="AW685" s="1783"/>
      <c r="AX685" s="1783"/>
      <c r="AY685" s="1783"/>
      <c r="AZ685" s="1783"/>
      <c r="BA685" s="1783"/>
      <c r="BB685" s="1783"/>
      <c r="BC685" s="1783"/>
      <c r="BD685" s="1783"/>
      <c r="BE685" s="1783"/>
      <c r="BF685" s="1783"/>
      <c r="BG685" s="1783"/>
      <c r="BH685" s="1783"/>
      <c r="BI685" s="1783"/>
      <c r="BJ685" s="1783"/>
      <c r="BK685" s="1783"/>
      <c r="BL685" s="1783"/>
      <c r="BM685" s="1783"/>
      <c r="BN685" s="1783"/>
      <c r="BO685" s="1783"/>
      <c r="BP685" s="1783"/>
      <c r="BQ685" s="1783"/>
      <c r="BR685" s="1783"/>
      <c r="BS685" s="1783"/>
      <c r="BT685" s="1783"/>
      <c r="BU685" s="1783"/>
      <c r="BV685" s="1783"/>
      <c r="BW685" s="1783"/>
      <c r="BX685" s="1783"/>
    </row>
    <row r="686" spans="1:76">
      <c r="A686" s="3104"/>
      <c r="B686" s="3104"/>
      <c r="C686" s="3215"/>
      <c r="D686" s="3104"/>
      <c r="E686" s="3104"/>
      <c r="F686" s="3104"/>
      <c r="G686" s="3104"/>
      <c r="H686" s="3104"/>
      <c r="I686" s="3104"/>
      <c r="J686" s="3104"/>
      <c r="K686" s="3104"/>
      <c r="L686" s="3104"/>
      <c r="M686" s="3104"/>
      <c r="N686" s="3104"/>
      <c r="O686" s="3104"/>
      <c r="P686" s="3104"/>
      <c r="Q686" s="3104"/>
      <c r="R686" s="3104"/>
      <c r="S686" s="3104"/>
      <c r="T686" s="3215"/>
      <c r="U686" s="3104"/>
      <c r="V686" s="3104"/>
      <c r="W686" s="3104"/>
      <c r="X686" s="3104"/>
      <c r="Y686" s="1783"/>
      <c r="Z686" s="1783"/>
      <c r="AA686" s="1783"/>
      <c r="AB686" s="1783"/>
      <c r="AC686" s="3104"/>
      <c r="AD686" s="3104"/>
      <c r="AE686" s="3104"/>
      <c r="AF686" s="3104"/>
      <c r="AG686" s="3104"/>
      <c r="AH686" s="3104"/>
      <c r="AI686" s="3104"/>
      <c r="AJ686" s="3104"/>
      <c r="AK686" s="3104"/>
      <c r="AL686" s="3104"/>
      <c r="AM686" s="3104"/>
      <c r="AN686" s="3104"/>
      <c r="AO686" s="3104"/>
      <c r="AP686" s="3104"/>
      <c r="AQ686" s="3104"/>
      <c r="AR686" s="3104"/>
      <c r="AS686" s="3104"/>
      <c r="AT686" s="3104"/>
      <c r="AU686" s="3104"/>
      <c r="AV686" s="3104"/>
      <c r="AW686" s="1783"/>
      <c r="AX686" s="1783"/>
      <c r="AY686" s="1783"/>
      <c r="AZ686" s="1783"/>
      <c r="BA686" s="1783"/>
      <c r="BB686" s="1783"/>
      <c r="BC686" s="1783"/>
      <c r="BD686" s="1783"/>
      <c r="BE686" s="1783"/>
      <c r="BF686" s="1783"/>
      <c r="BG686" s="1783"/>
      <c r="BH686" s="1783"/>
      <c r="BI686" s="1783"/>
      <c r="BJ686" s="1783"/>
      <c r="BK686" s="1783"/>
      <c r="BL686" s="1783"/>
      <c r="BM686" s="1783"/>
      <c r="BN686" s="1783"/>
      <c r="BO686" s="1783"/>
      <c r="BP686" s="1783"/>
      <c r="BQ686" s="1783"/>
      <c r="BR686" s="1783"/>
      <c r="BS686" s="1783"/>
      <c r="BT686" s="1783"/>
      <c r="BU686" s="1783"/>
      <c r="BV686" s="1783"/>
      <c r="BW686" s="1783"/>
      <c r="BX686" s="1783"/>
    </row>
    <row r="687" spans="1:76">
      <c r="A687" s="3104"/>
      <c r="B687" s="3104"/>
      <c r="C687" s="3215"/>
      <c r="D687" s="3104"/>
      <c r="E687" s="3104"/>
      <c r="F687" s="3104"/>
      <c r="G687" s="3104"/>
      <c r="H687" s="3104"/>
      <c r="I687" s="3104"/>
      <c r="J687" s="3104"/>
      <c r="K687" s="3104"/>
      <c r="L687" s="3104"/>
      <c r="M687" s="3104"/>
      <c r="N687" s="3104"/>
      <c r="O687" s="3104"/>
      <c r="P687" s="3104"/>
      <c r="Q687" s="3104"/>
      <c r="R687" s="3104"/>
      <c r="S687" s="3104"/>
      <c r="T687" s="3215"/>
      <c r="U687" s="3104"/>
      <c r="V687" s="3104"/>
      <c r="W687" s="3104"/>
      <c r="X687" s="3104"/>
      <c r="Y687" s="1783"/>
      <c r="Z687" s="1783"/>
      <c r="AA687" s="1783"/>
      <c r="AB687" s="1783"/>
      <c r="AC687" s="3104"/>
      <c r="AD687" s="3104"/>
      <c r="AE687" s="3104"/>
      <c r="AF687" s="3104"/>
      <c r="AG687" s="3104"/>
      <c r="AH687" s="3104"/>
      <c r="AI687" s="3104"/>
      <c r="AJ687" s="3104"/>
      <c r="AK687" s="3104"/>
      <c r="AL687" s="3104"/>
      <c r="AM687" s="3104"/>
      <c r="AN687" s="3104"/>
      <c r="AO687" s="3104"/>
      <c r="AP687" s="3104"/>
      <c r="AQ687" s="3104"/>
      <c r="AR687" s="3104"/>
      <c r="AS687" s="3104"/>
      <c r="AT687" s="3104"/>
      <c r="AU687" s="3104"/>
      <c r="AV687" s="3104"/>
      <c r="AW687" s="1783"/>
      <c r="AX687" s="1783"/>
      <c r="AY687" s="1783"/>
      <c r="AZ687" s="1783"/>
      <c r="BA687" s="1783"/>
      <c r="BB687" s="1783"/>
      <c r="BC687" s="1783"/>
      <c r="BD687" s="1783"/>
      <c r="BE687" s="1783"/>
      <c r="BF687" s="1783"/>
      <c r="BG687" s="1783"/>
      <c r="BH687" s="1783"/>
      <c r="BI687" s="1783"/>
      <c r="BJ687" s="1783"/>
      <c r="BK687" s="1783"/>
      <c r="BL687" s="1783"/>
      <c r="BM687" s="1783"/>
      <c r="BN687" s="1783"/>
      <c r="BO687" s="1783"/>
      <c r="BP687" s="1783"/>
      <c r="BQ687" s="1783"/>
      <c r="BR687" s="1783"/>
      <c r="BS687" s="1783"/>
      <c r="BT687" s="1783"/>
      <c r="BU687" s="1783"/>
      <c r="BV687" s="1783"/>
      <c r="BW687" s="1783"/>
      <c r="BX687" s="1783"/>
    </row>
    <row r="688" spans="1:76">
      <c r="A688" s="3104"/>
      <c r="B688" s="3104"/>
      <c r="C688" s="3215"/>
      <c r="D688" s="3104"/>
      <c r="E688" s="3104"/>
      <c r="F688" s="3104"/>
      <c r="G688" s="3104"/>
      <c r="H688" s="3104"/>
      <c r="I688" s="3104"/>
      <c r="J688" s="3104"/>
      <c r="K688" s="3104"/>
      <c r="L688" s="3104"/>
      <c r="M688" s="3104"/>
      <c r="N688" s="3104"/>
      <c r="O688" s="3104"/>
      <c r="P688" s="3104"/>
      <c r="Q688" s="3104"/>
      <c r="R688" s="3104"/>
      <c r="S688" s="3104"/>
      <c r="T688" s="3215"/>
      <c r="U688" s="3104"/>
      <c r="V688" s="3104"/>
      <c r="W688" s="3104"/>
      <c r="X688" s="3104"/>
      <c r="Y688" s="1783"/>
      <c r="Z688" s="1783"/>
      <c r="AA688" s="1783"/>
      <c r="AB688" s="1783"/>
      <c r="AC688" s="3104"/>
      <c r="AD688" s="3104"/>
      <c r="AE688" s="3104"/>
      <c r="AF688" s="3104"/>
      <c r="AG688" s="3104"/>
      <c r="AH688" s="3104"/>
      <c r="AI688" s="3104"/>
      <c r="AJ688" s="3104"/>
      <c r="AK688" s="3104"/>
      <c r="AL688" s="3104"/>
      <c r="AM688" s="3104"/>
      <c r="AN688" s="3104"/>
      <c r="AO688" s="3104"/>
      <c r="AP688" s="3104"/>
      <c r="AQ688" s="3104"/>
      <c r="AR688" s="3104"/>
      <c r="AS688" s="3104"/>
      <c r="AT688" s="3104"/>
      <c r="AU688" s="3104"/>
      <c r="AV688" s="3104"/>
      <c r="AW688" s="1783"/>
      <c r="AX688" s="1783"/>
      <c r="AY688" s="1783"/>
      <c r="AZ688" s="1783"/>
      <c r="BA688" s="1783"/>
      <c r="BB688" s="1783"/>
      <c r="BC688" s="1783"/>
      <c r="BD688" s="1783"/>
      <c r="BE688" s="1783"/>
      <c r="BF688" s="1783"/>
      <c r="BG688" s="1783"/>
      <c r="BH688" s="1783"/>
      <c r="BI688" s="1783"/>
      <c r="BJ688" s="1783"/>
      <c r="BK688" s="1783"/>
      <c r="BL688" s="1783"/>
      <c r="BM688" s="1783"/>
      <c r="BN688" s="1783"/>
      <c r="BO688" s="1783"/>
      <c r="BP688" s="1783"/>
      <c r="BQ688" s="1783"/>
      <c r="BR688" s="1783"/>
      <c r="BS688" s="1783"/>
      <c r="BT688" s="1783"/>
      <c r="BU688" s="1783"/>
      <c r="BV688" s="1783"/>
      <c r="BW688" s="1783"/>
      <c r="BX688" s="1783"/>
    </row>
    <row r="689" spans="1:76">
      <c r="A689" s="3104"/>
      <c r="B689" s="3104"/>
      <c r="C689" s="3215"/>
      <c r="D689" s="3104"/>
      <c r="E689" s="3104"/>
      <c r="F689" s="3104"/>
      <c r="G689" s="3104"/>
      <c r="H689" s="3104"/>
      <c r="I689" s="3104"/>
      <c r="J689" s="3104"/>
      <c r="K689" s="3104"/>
      <c r="L689" s="3104"/>
      <c r="M689" s="3104"/>
      <c r="N689" s="3104"/>
      <c r="O689" s="3104"/>
      <c r="P689" s="3104"/>
      <c r="Q689" s="3104"/>
      <c r="R689" s="3104"/>
      <c r="S689" s="3104"/>
      <c r="T689" s="3215"/>
      <c r="U689" s="3104"/>
      <c r="V689" s="3104"/>
      <c r="W689" s="3104"/>
      <c r="X689" s="3104"/>
      <c r="Y689" s="1783"/>
      <c r="Z689" s="1783"/>
      <c r="AA689" s="1783"/>
      <c r="AB689" s="1783"/>
      <c r="AC689" s="3104"/>
      <c r="AD689" s="3104"/>
      <c r="AE689" s="3104"/>
      <c r="AF689" s="3104"/>
      <c r="AG689" s="3104"/>
      <c r="AH689" s="3104"/>
      <c r="AI689" s="3104"/>
      <c r="AJ689" s="3104"/>
      <c r="AK689" s="3104"/>
      <c r="AL689" s="3104"/>
      <c r="AM689" s="3104"/>
      <c r="AN689" s="3104"/>
      <c r="AO689" s="3104"/>
      <c r="AP689" s="3104"/>
      <c r="AQ689" s="3104"/>
      <c r="AR689" s="3104"/>
      <c r="AS689" s="3104"/>
      <c r="AT689" s="3104"/>
      <c r="AU689" s="3104"/>
      <c r="AV689" s="3104"/>
      <c r="AW689" s="1783"/>
      <c r="AX689" s="1783"/>
      <c r="AY689" s="1783"/>
      <c r="AZ689" s="1783"/>
      <c r="BA689" s="1783"/>
      <c r="BB689" s="1783"/>
      <c r="BC689" s="1783"/>
      <c r="BD689" s="1783"/>
      <c r="BE689" s="1783"/>
      <c r="BF689" s="1783"/>
      <c r="BG689" s="1783"/>
      <c r="BH689" s="1783"/>
      <c r="BI689" s="1783"/>
      <c r="BJ689" s="1783"/>
      <c r="BK689" s="1783"/>
      <c r="BL689" s="1783"/>
      <c r="BM689" s="1783"/>
      <c r="BN689" s="1783"/>
      <c r="BO689" s="1783"/>
      <c r="BP689" s="1783"/>
      <c r="BQ689" s="1783"/>
      <c r="BR689" s="1783"/>
      <c r="BS689" s="1783"/>
      <c r="BT689" s="1783"/>
      <c r="BU689" s="1783"/>
      <c r="BV689" s="1783"/>
      <c r="BW689" s="1783"/>
      <c r="BX689" s="1783"/>
    </row>
    <row r="690" spans="1:76">
      <c r="A690" s="3104"/>
      <c r="B690" s="3104"/>
      <c r="C690" s="3215"/>
      <c r="D690" s="3104"/>
      <c r="E690" s="3104"/>
      <c r="F690" s="3104"/>
      <c r="G690" s="3104"/>
      <c r="H690" s="3104"/>
      <c r="I690" s="3104"/>
      <c r="J690" s="3104"/>
      <c r="K690" s="3104"/>
      <c r="L690" s="3104"/>
      <c r="M690" s="3104"/>
      <c r="N690" s="3104"/>
      <c r="O690" s="3104"/>
      <c r="P690" s="3104"/>
      <c r="Q690" s="3104"/>
      <c r="R690" s="3104"/>
      <c r="S690" s="3104"/>
      <c r="T690" s="3215"/>
      <c r="U690" s="3104"/>
      <c r="V690" s="3104"/>
      <c r="W690" s="3104"/>
      <c r="X690" s="3104"/>
      <c r="Y690" s="1783"/>
      <c r="Z690" s="1783"/>
      <c r="AA690" s="1783"/>
      <c r="AB690" s="1783"/>
      <c r="AC690" s="3104"/>
      <c r="AD690" s="3104"/>
      <c r="AE690" s="3104"/>
      <c r="AF690" s="3104"/>
      <c r="AG690" s="3104"/>
      <c r="AH690" s="3104"/>
      <c r="AI690" s="3104"/>
      <c r="AJ690" s="3104"/>
      <c r="AK690" s="3104"/>
      <c r="AL690" s="3104"/>
      <c r="AM690" s="3104"/>
      <c r="AN690" s="3104"/>
      <c r="AO690" s="3104"/>
      <c r="AP690" s="3104"/>
      <c r="AQ690" s="3104"/>
      <c r="AR690" s="3104"/>
      <c r="AS690" s="3104"/>
      <c r="AT690" s="3104"/>
      <c r="AU690" s="3104"/>
      <c r="AV690" s="3104"/>
      <c r="AW690" s="1783"/>
      <c r="AX690" s="1783"/>
      <c r="AY690" s="1783"/>
      <c r="AZ690" s="1783"/>
      <c r="BA690" s="1783"/>
      <c r="BB690" s="1783"/>
      <c r="BC690" s="1783"/>
      <c r="BD690" s="1783"/>
      <c r="BE690" s="1783"/>
      <c r="BF690" s="1783"/>
      <c r="BG690" s="1783"/>
      <c r="BH690" s="1783"/>
      <c r="BI690" s="1783"/>
      <c r="BJ690" s="1783"/>
      <c r="BK690" s="1783"/>
      <c r="BL690" s="1783"/>
      <c r="BM690" s="1783"/>
      <c r="BN690" s="1783"/>
      <c r="BO690" s="1783"/>
      <c r="BP690" s="1783"/>
      <c r="BQ690" s="1783"/>
      <c r="BR690" s="1783"/>
      <c r="BS690" s="1783"/>
      <c r="BT690" s="1783"/>
      <c r="BU690" s="1783"/>
      <c r="BV690" s="1783"/>
      <c r="BW690" s="1783"/>
      <c r="BX690" s="1783"/>
    </row>
    <row r="691" spans="1:76">
      <c r="A691" s="3104"/>
      <c r="B691" s="3104"/>
      <c r="C691" s="3215"/>
      <c r="D691" s="3104"/>
      <c r="E691" s="3104"/>
      <c r="F691" s="3104"/>
      <c r="G691" s="3104"/>
      <c r="H691" s="3104"/>
      <c r="I691" s="3104"/>
      <c r="J691" s="3104"/>
      <c r="K691" s="3104"/>
      <c r="L691" s="3104"/>
      <c r="M691" s="3104"/>
      <c r="N691" s="3104"/>
      <c r="O691" s="3104"/>
      <c r="P691" s="3104"/>
      <c r="Q691" s="3104"/>
      <c r="R691" s="3104"/>
      <c r="S691" s="3104"/>
      <c r="T691" s="3215"/>
      <c r="U691" s="3104"/>
      <c r="V691" s="3104"/>
      <c r="W691" s="3104"/>
      <c r="X691" s="3104"/>
      <c r="Y691" s="1783"/>
      <c r="Z691" s="1783"/>
      <c r="AA691" s="1783"/>
      <c r="AB691" s="1783"/>
      <c r="AC691" s="3104"/>
      <c r="AD691" s="3104"/>
      <c r="AE691" s="3104"/>
      <c r="AF691" s="3104"/>
      <c r="AG691" s="3104"/>
      <c r="AH691" s="3104"/>
      <c r="AI691" s="3104"/>
      <c r="AJ691" s="3104"/>
      <c r="AK691" s="3104"/>
      <c r="AL691" s="3104"/>
      <c r="AM691" s="3104"/>
      <c r="AN691" s="3104"/>
      <c r="AO691" s="3104"/>
      <c r="AP691" s="3104"/>
      <c r="AQ691" s="3104"/>
      <c r="AR691" s="3104"/>
      <c r="AS691" s="3104"/>
      <c r="AT691" s="3104"/>
      <c r="AU691" s="3104"/>
      <c r="AV691" s="3104"/>
      <c r="AW691" s="1783"/>
      <c r="AX691" s="1783"/>
      <c r="AY691" s="1783"/>
      <c r="AZ691" s="1783"/>
      <c r="BA691" s="1783"/>
      <c r="BB691" s="1783"/>
      <c r="BC691" s="1783"/>
      <c r="BD691" s="1783"/>
      <c r="BE691" s="1783"/>
      <c r="BF691" s="1783"/>
      <c r="BG691" s="1783"/>
      <c r="BH691" s="1783"/>
      <c r="BI691" s="1783"/>
      <c r="BJ691" s="1783"/>
      <c r="BK691" s="1783"/>
      <c r="BL691" s="1783"/>
      <c r="BM691" s="1783"/>
      <c r="BN691" s="1783"/>
      <c r="BO691" s="1783"/>
      <c r="BP691" s="1783"/>
      <c r="BQ691" s="1783"/>
      <c r="BR691" s="1783"/>
      <c r="BS691" s="1783"/>
      <c r="BT691" s="1783"/>
      <c r="BU691" s="1783"/>
      <c r="BV691" s="1783"/>
      <c r="BW691" s="1783"/>
      <c r="BX691" s="1783"/>
    </row>
    <row r="692" spans="1:76">
      <c r="A692" s="3104"/>
      <c r="B692" s="3104"/>
      <c r="C692" s="3215"/>
      <c r="D692" s="3104"/>
      <c r="E692" s="3104"/>
      <c r="F692" s="3104"/>
      <c r="G692" s="3104"/>
      <c r="H692" s="3104"/>
      <c r="I692" s="3104"/>
      <c r="J692" s="3104"/>
      <c r="K692" s="3104"/>
      <c r="L692" s="3104"/>
      <c r="M692" s="3104"/>
      <c r="N692" s="3104"/>
      <c r="O692" s="3104"/>
      <c r="P692" s="3104"/>
      <c r="Q692" s="3104"/>
      <c r="R692" s="3104"/>
      <c r="S692" s="3104"/>
      <c r="T692" s="3215"/>
      <c r="U692" s="3104"/>
      <c r="V692" s="3104"/>
      <c r="W692" s="3104"/>
      <c r="X692" s="3104"/>
      <c r="Y692" s="1783"/>
      <c r="Z692" s="1783"/>
      <c r="AA692" s="1783"/>
      <c r="AB692" s="1783"/>
      <c r="AC692" s="3104"/>
      <c r="AD692" s="3104"/>
      <c r="AE692" s="3104"/>
      <c r="AF692" s="3104"/>
      <c r="AG692" s="3104"/>
      <c r="AH692" s="3104"/>
      <c r="AI692" s="3104"/>
      <c r="AJ692" s="3104"/>
      <c r="AK692" s="3104"/>
      <c r="AL692" s="3104"/>
      <c r="AM692" s="3104"/>
      <c r="AN692" s="3104"/>
      <c r="AO692" s="3104"/>
      <c r="AP692" s="3104"/>
      <c r="AQ692" s="3104"/>
      <c r="AR692" s="3104"/>
      <c r="AS692" s="3104"/>
      <c r="AT692" s="3104"/>
      <c r="AU692" s="3104"/>
      <c r="AV692" s="3104"/>
      <c r="AW692" s="1783"/>
      <c r="AX692" s="1783"/>
      <c r="AY692" s="1783"/>
      <c r="AZ692" s="1783"/>
      <c r="BA692" s="1783"/>
      <c r="BB692" s="1783"/>
      <c r="BC692" s="1783"/>
      <c r="BD692" s="1783"/>
      <c r="BE692" s="1783"/>
      <c r="BF692" s="1783"/>
      <c r="BG692" s="1783"/>
      <c r="BH692" s="1783"/>
      <c r="BI692" s="1783"/>
      <c r="BJ692" s="1783"/>
      <c r="BK692" s="1783"/>
      <c r="BL692" s="1783"/>
      <c r="BM692" s="1783"/>
      <c r="BN692" s="1783"/>
      <c r="BO692" s="1783"/>
      <c r="BP692" s="1783"/>
      <c r="BQ692" s="1783"/>
      <c r="BR692" s="1783"/>
      <c r="BS692" s="1783"/>
      <c r="BT692" s="1783"/>
      <c r="BU692" s="1783"/>
      <c r="BV692" s="1783"/>
      <c r="BW692" s="1783"/>
      <c r="BX692" s="1783"/>
    </row>
    <row r="693" spans="1:76">
      <c r="A693" s="3104"/>
      <c r="B693" s="3104"/>
      <c r="C693" s="3215"/>
      <c r="D693" s="3104"/>
      <c r="E693" s="3104"/>
      <c r="F693" s="3104"/>
      <c r="G693" s="3104"/>
      <c r="H693" s="3104"/>
      <c r="I693" s="3104"/>
      <c r="J693" s="3104"/>
      <c r="K693" s="3104"/>
      <c r="L693" s="3104"/>
      <c r="M693" s="3104"/>
      <c r="N693" s="3104"/>
      <c r="O693" s="3104"/>
      <c r="P693" s="3104"/>
      <c r="Q693" s="3104"/>
      <c r="R693" s="3104"/>
      <c r="S693" s="3104"/>
      <c r="T693" s="3215"/>
      <c r="U693" s="3104"/>
      <c r="V693" s="3104"/>
      <c r="W693" s="3104"/>
      <c r="X693" s="3104"/>
      <c r="Y693" s="1783"/>
      <c r="Z693" s="1783"/>
      <c r="AA693" s="1783"/>
      <c r="AB693" s="1783"/>
      <c r="AC693" s="3104"/>
      <c r="AD693" s="3104"/>
      <c r="AE693" s="3104"/>
      <c r="AF693" s="3104"/>
      <c r="AG693" s="3104"/>
      <c r="AH693" s="3104"/>
      <c r="AI693" s="3104"/>
      <c r="AJ693" s="3104"/>
      <c r="AK693" s="3104"/>
      <c r="AL693" s="3104"/>
      <c r="AM693" s="3104"/>
      <c r="AN693" s="3104"/>
      <c r="AO693" s="3104"/>
      <c r="AP693" s="3104"/>
      <c r="AQ693" s="3104"/>
      <c r="AR693" s="3104"/>
      <c r="AS693" s="3104"/>
      <c r="AT693" s="3104"/>
      <c r="AU693" s="3104"/>
      <c r="AV693" s="3104"/>
      <c r="AW693" s="1783"/>
      <c r="AX693" s="1783"/>
      <c r="AY693" s="1783"/>
      <c r="AZ693" s="1783"/>
      <c r="BA693" s="1783"/>
      <c r="BB693" s="1783"/>
      <c r="BC693" s="1783"/>
      <c r="BD693" s="1783"/>
      <c r="BE693" s="1783"/>
      <c r="BF693" s="1783"/>
      <c r="BG693" s="1783"/>
      <c r="BH693" s="1783"/>
      <c r="BI693" s="1783"/>
      <c r="BJ693" s="1783"/>
      <c r="BK693" s="1783"/>
      <c r="BL693" s="1783"/>
      <c r="BM693" s="1783"/>
      <c r="BN693" s="1783"/>
      <c r="BO693" s="1783"/>
      <c r="BP693" s="1783"/>
      <c r="BQ693" s="1783"/>
      <c r="BR693" s="1783"/>
      <c r="BS693" s="1783"/>
      <c r="BT693" s="1783"/>
      <c r="BU693" s="1783"/>
      <c r="BV693" s="1783"/>
      <c r="BW693" s="1783"/>
      <c r="BX693" s="1783"/>
    </row>
    <row r="694" spans="1:76">
      <c r="A694" s="3104"/>
      <c r="B694" s="3104"/>
      <c r="C694" s="3215"/>
      <c r="D694" s="3104"/>
      <c r="E694" s="3104"/>
      <c r="F694" s="3104"/>
      <c r="G694" s="3104"/>
      <c r="H694" s="3104"/>
      <c r="I694" s="3104"/>
      <c r="J694" s="3104"/>
      <c r="K694" s="3104"/>
      <c r="L694" s="3104"/>
      <c r="M694" s="3104"/>
      <c r="N694" s="3104"/>
      <c r="O694" s="3104"/>
      <c r="P694" s="3104"/>
      <c r="Q694" s="3104"/>
      <c r="R694" s="3104"/>
      <c r="S694" s="3104"/>
      <c r="T694" s="3215"/>
      <c r="U694" s="3104"/>
      <c r="V694" s="3104"/>
      <c r="W694" s="3104"/>
      <c r="X694" s="3104"/>
      <c r="Y694" s="1783"/>
      <c r="Z694" s="1783"/>
      <c r="AA694" s="1783"/>
      <c r="AB694" s="1783"/>
      <c r="AC694" s="3104"/>
      <c r="AD694" s="3104"/>
      <c r="AE694" s="3104"/>
      <c r="AF694" s="3104"/>
      <c r="AG694" s="3104"/>
      <c r="AH694" s="3104"/>
      <c r="AI694" s="3104"/>
      <c r="AJ694" s="3104"/>
      <c r="AK694" s="3104"/>
      <c r="AL694" s="3104"/>
      <c r="AM694" s="3104"/>
      <c r="AN694" s="3104"/>
      <c r="AO694" s="3104"/>
      <c r="AP694" s="3104"/>
      <c r="AQ694" s="3104"/>
      <c r="AR694" s="3104"/>
      <c r="AS694" s="3104"/>
      <c r="AT694" s="3104"/>
      <c r="AU694" s="3104"/>
      <c r="AV694" s="3104"/>
      <c r="AW694" s="1783"/>
      <c r="AX694" s="1783"/>
      <c r="AY694" s="1783"/>
      <c r="AZ694" s="1783"/>
      <c r="BA694" s="1783"/>
      <c r="BB694" s="1783"/>
      <c r="BC694" s="1783"/>
      <c r="BD694" s="1783"/>
      <c r="BE694" s="1783"/>
      <c r="BF694" s="1783"/>
      <c r="BG694" s="1783"/>
      <c r="BH694" s="1783"/>
      <c r="BI694" s="1783"/>
      <c r="BJ694" s="1783"/>
      <c r="BK694" s="1783"/>
      <c r="BL694" s="1783"/>
      <c r="BM694" s="1783"/>
      <c r="BN694" s="1783"/>
      <c r="BO694" s="1783"/>
      <c r="BP694" s="1783"/>
      <c r="BQ694" s="1783"/>
      <c r="BR694" s="1783"/>
      <c r="BS694" s="1783"/>
      <c r="BT694" s="1783"/>
      <c r="BU694" s="1783"/>
      <c r="BV694" s="1783"/>
      <c r="BW694" s="1783"/>
      <c r="BX694" s="1783"/>
    </row>
    <row r="695" spans="1:76">
      <c r="A695" s="3104"/>
      <c r="B695" s="3104"/>
      <c r="C695" s="3215"/>
      <c r="D695" s="3104"/>
      <c r="E695" s="3104"/>
      <c r="F695" s="3104"/>
      <c r="G695" s="3104"/>
      <c r="H695" s="3104"/>
      <c r="I695" s="3104"/>
      <c r="J695" s="3104"/>
      <c r="K695" s="3104"/>
      <c r="L695" s="3104"/>
      <c r="M695" s="3104"/>
      <c r="N695" s="3104"/>
      <c r="O695" s="3104"/>
      <c r="P695" s="3104"/>
      <c r="Q695" s="3104"/>
      <c r="R695" s="3104"/>
      <c r="S695" s="3104"/>
      <c r="T695" s="3215"/>
      <c r="U695" s="3104"/>
      <c r="V695" s="3104"/>
      <c r="W695" s="3104"/>
      <c r="X695" s="3104"/>
      <c r="Y695" s="1783"/>
      <c r="Z695" s="1783"/>
      <c r="AA695" s="1783"/>
      <c r="AB695" s="1783"/>
      <c r="AC695" s="3104"/>
      <c r="AD695" s="3104"/>
      <c r="AE695" s="3104"/>
      <c r="AF695" s="3104"/>
      <c r="AG695" s="3104"/>
      <c r="AH695" s="3104"/>
      <c r="AI695" s="3104"/>
      <c r="AJ695" s="3104"/>
      <c r="AK695" s="3104"/>
      <c r="AL695" s="3104"/>
      <c r="AM695" s="3104"/>
      <c r="AN695" s="3104"/>
      <c r="AO695" s="3104"/>
      <c r="AP695" s="3104"/>
      <c r="AQ695" s="3104"/>
      <c r="AR695" s="3104"/>
      <c r="AS695" s="3104"/>
      <c r="AT695" s="3104"/>
      <c r="AU695" s="3104"/>
      <c r="AV695" s="3104"/>
      <c r="AW695" s="1783"/>
      <c r="AX695" s="1783"/>
      <c r="AY695" s="1783"/>
      <c r="AZ695" s="1783"/>
      <c r="BA695" s="1783"/>
      <c r="BB695" s="1783"/>
      <c r="BC695" s="1783"/>
      <c r="BD695" s="1783"/>
      <c r="BE695" s="1783"/>
      <c r="BF695" s="1783"/>
      <c r="BG695" s="1783"/>
      <c r="BH695" s="1783"/>
      <c r="BI695" s="1783"/>
      <c r="BJ695" s="1783"/>
      <c r="BK695" s="1783"/>
      <c r="BL695" s="1783"/>
      <c r="BM695" s="1783"/>
      <c r="BN695" s="1783"/>
      <c r="BO695" s="1783"/>
      <c r="BP695" s="1783"/>
      <c r="BQ695" s="1783"/>
      <c r="BR695" s="1783"/>
      <c r="BS695" s="1783"/>
      <c r="BT695" s="1783"/>
      <c r="BU695" s="1783"/>
      <c r="BV695" s="1783"/>
      <c r="BW695" s="1783"/>
      <c r="BX695" s="1783"/>
    </row>
    <row r="696" spans="1:76">
      <c r="A696" s="3104"/>
      <c r="B696" s="3104"/>
      <c r="C696" s="3215"/>
      <c r="D696" s="3104"/>
      <c r="E696" s="3104"/>
      <c r="F696" s="3104"/>
      <c r="G696" s="3104"/>
      <c r="H696" s="3104"/>
      <c r="I696" s="3104"/>
      <c r="J696" s="3104"/>
      <c r="K696" s="3104"/>
      <c r="L696" s="3104"/>
      <c r="M696" s="3104"/>
      <c r="N696" s="3104"/>
      <c r="O696" s="3104"/>
      <c r="P696" s="3104"/>
      <c r="Q696" s="3104"/>
      <c r="R696" s="3104"/>
      <c r="S696" s="3104"/>
      <c r="T696" s="3215"/>
      <c r="U696" s="3104"/>
      <c r="V696" s="3104"/>
      <c r="W696" s="3104"/>
      <c r="X696" s="3104"/>
      <c r="Y696" s="1783"/>
      <c r="Z696" s="1783"/>
      <c r="AA696" s="1783"/>
      <c r="AB696" s="1783"/>
      <c r="AC696" s="3104"/>
      <c r="AD696" s="3104"/>
      <c r="AE696" s="3104"/>
      <c r="AF696" s="3104"/>
      <c r="AG696" s="3104"/>
      <c r="AH696" s="3104"/>
      <c r="AI696" s="3104"/>
      <c r="AJ696" s="3104"/>
      <c r="AK696" s="3104"/>
      <c r="AL696" s="3104"/>
      <c r="AM696" s="3104"/>
      <c r="AN696" s="3104"/>
      <c r="AO696" s="3104"/>
      <c r="AP696" s="3104"/>
      <c r="AQ696" s="3104"/>
      <c r="AR696" s="3104"/>
      <c r="AS696" s="3104"/>
      <c r="AT696" s="3104"/>
      <c r="AU696" s="3104"/>
      <c r="AV696" s="3104"/>
      <c r="AW696" s="1783"/>
      <c r="AX696" s="1783"/>
      <c r="AY696" s="1783"/>
      <c r="AZ696" s="1783"/>
      <c r="BA696" s="1783"/>
      <c r="BB696" s="1783"/>
      <c r="BC696" s="1783"/>
      <c r="BD696" s="1783"/>
      <c r="BE696" s="1783"/>
      <c r="BF696" s="1783"/>
      <c r="BG696" s="1783"/>
      <c r="BH696" s="1783"/>
      <c r="BI696" s="1783"/>
      <c r="BJ696" s="1783"/>
      <c r="BK696" s="1783"/>
      <c r="BL696" s="1783"/>
      <c r="BM696" s="1783"/>
      <c r="BN696" s="1783"/>
      <c r="BO696" s="1783"/>
      <c r="BP696" s="1783"/>
      <c r="BQ696" s="1783"/>
      <c r="BR696" s="1783"/>
      <c r="BS696" s="1783"/>
      <c r="BT696" s="1783"/>
      <c r="BU696" s="1783"/>
      <c r="BV696" s="1783"/>
      <c r="BW696" s="1783"/>
      <c r="BX696" s="1783"/>
    </row>
    <row r="697" spans="1:76">
      <c r="A697" s="3104"/>
      <c r="B697" s="3104"/>
      <c r="C697" s="3215"/>
      <c r="D697" s="3104"/>
      <c r="E697" s="3104"/>
      <c r="F697" s="3104"/>
      <c r="G697" s="3104"/>
      <c r="H697" s="3104"/>
      <c r="I697" s="3104"/>
      <c r="J697" s="3104"/>
      <c r="K697" s="3104"/>
      <c r="L697" s="3104"/>
      <c r="M697" s="3104"/>
      <c r="N697" s="3104"/>
      <c r="O697" s="3104"/>
      <c r="P697" s="3104"/>
      <c r="Q697" s="3104"/>
      <c r="R697" s="3104"/>
      <c r="S697" s="3104"/>
      <c r="T697" s="3215"/>
      <c r="U697" s="3104"/>
      <c r="V697" s="3104"/>
      <c r="W697" s="3104"/>
      <c r="X697" s="3104"/>
      <c r="Y697" s="1783"/>
      <c r="Z697" s="1783"/>
      <c r="AA697" s="1783"/>
      <c r="AB697" s="1783"/>
      <c r="AC697" s="3104"/>
      <c r="AD697" s="3104"/>
      <c r="AE697" s="3104"/>
      <c r="AF697" s="3104"/>
      <c r="AG697" s="3104"/>
      <c r="AH697" s="3104"/>
      <c r="AI697" s="3104"/>
      <c r="AJ697" s="3104"/>
      <c r="AK697" s="3104"/>
      <c r="AL697" s="3104"/>
      <c r="AM697" s="3104"/>
      <c r="AN697" s="3104"/>
      <c r="AO697" s="3104"/>
      <c r="AP697" s="3104"/>
      <c r="AQ697" s="3104"/>
      <c r="AR697" s="3104"/>
      <c r="AS697" s="3104"/>
      <c r="AT697" s="3104"/>
      <c r="AU697" s="3104"/>
      <c r="AV697" s="3104"/>
      <c r="AW697" s="1783"/>
      <c r="AX697" s="1783"/>
      <c r="AY697" s="1783"/>
      <c r="AZ697" s="1783"/>
      <c r="BA697" s="1783"/>
      <c r="BB697" s="1783"/>
      <c r="BC697" s="1783"/>
      <c r="BD697" s="1783"/>
      <c r="BE697" s="1783"/>
      <c r="BF697" s="1783"/>
      <c r="BG697" s="1783"/>
      <c r="BH697" s="1783"/>
      <c r="BI697" s="1783"/>
      <c r="BJ697" s="1783"/>
      <c r="BK697" s="1783"/>
      <c r="BL697" s="1783"/>
      <c r="BM697" s="1783"/>
      <c r="BN697" s="1783"/>
      <c r="BO697" s="1783"/>
      <c r="BP697" s="1783"/>
      <c r="BQ697" s="1783"/>
      <c r="BR697" s="1783"/>
      <c r="BS697" s="1783"/>
      <c r="BT697" s="1783"/>
      <c r="BU697" s="1783"/>
      <c r="BV697" s="1783"/>
      <c r="BW697" s="1783"/>
      <c r="BX697" s="1783"/>
    </row>
    <row r="698" spans="1:76">
      <c r="A698" s="3104"/>
      <c r="B698" s="3104"/>
      <c r="C698" s="3215"/>
      <c r="D698" s="3104"/>
      <c r="E698" s="3104"/>
      <c r="F698" s="3104"/>
      <c r="G698" s="3104"/>
      <c r="H698" s="3104"/>
      <c r="I698" s="3104"/>
      <c r="J698" s="3104"/>
      <c r="K698" s="3104"/>
      <c r="L698" s="3104"/>
      <c r="M698" s="3104"/>
      <c r="N698" s="3104"/>
      <c r="O698" s="3104"/>
      <c r="P698" s="3104"/>
      <c r="Q698" s="3104"/>
      <c r="R698" s="3104"/>
      <c r="S698" s="3104"/>
      <c r="T698" s="3215"/>
      <c r="U698" s="3104"/>
      <c r="V698" s="3104"/>
      <c r="W698" s="3104"/>
      <c r="X698" s="3104"/>
      <c r="Y698" s="1783"/>
      <c r="Z698" s="1783"/>
      <c r="AA698" s="1783"/>
      <c r="AB698" s="1783"/>
      <c r="AC698" s="3104"/>
      <c r="AD698" s="3104"/>
      <c r="AE698" s="3104"/>
      <c r="AF698" s="3104"/>
      <c r="AG698" s="3104"/>
      <c r="AH698" s="3104"/>
      <c r="AI698" s="3104"/>
      <c r="AJ698" s="3104"/>
      <c r="AK698" s="3104"/>
      <c r="AL698" s="3104"/>
      <c r="AM698" s="3104"/>
      <c r="AN698" s="3104"/>
      <c r="AO698" s="3104"/>
      <c r="AP698" s="3104"/>
      <c r="AQ698" s="3104"/>
      <c r="AR698" s="3104"/>
      <c r="AS698" s="3104"/>
      <c r="AT698" s="3104"/>
      <c r="AU698" s="3104"/>
      <c r="AV698" s="3104"/>
      <c r="AW698" s="1783"/>
      <c r="AX698" s="1783"/>
      <c r="AY698" s="1783"/>
      <c r="AZ698" s="1783"/>
      <c r="BA698" s="1783"/>
      <c r="BB698" s="1783"/>
      <c r="BC698" s="1783"/>
      <c r="BD698" s="1783"/>
      <c r="BE698" s="1783"/>
      <c r="BF698" s="1783"/>
      <c r="BG698" s="1783"/>
      <c r="BH698" s="1783"/>
      <c r="BI698" s="1783"/>
      <c r="BJ698" s="1783"/>
      <c r="BK698" s="1783"/>
      <c r="BL698" s="1783"/>
      <c r="BM698" s="1783"/>
      <c r="BN698" s="1783"/>
      <c r="BO698" s="1783"/>
      <c r="BP698" s="1783"/>
      <c r="BQ698" s="1783"/>
      <c r="BR698" s="1783"/>
      <c r="BS698" s="1783"/>
      <c r="BT698" s="1783"/>
      <c r="BU698" s="1783"/>
      <c r="BV698" s="1783"/>
      <c r="BW698" s="1783"/>
      <c r="BX698" s="1783"/>
    </row>
    <row r="699" spans="1:76">
      <c r="A699" s="3104"/>
      <c r="B699" s="3104"/>
      <c r="C699" s="3215"/>
      <c r="D699" s="3104"/>
      <c r="E699" s="3104"/>
      <c r="F699" s="3104"/>
      <c r="G699" s="3104"/>
      <c r="H699" s="3104"/>
      <c r="I699" s="3104"/>
      <c r="J699" s="3104"/>
      <c r="K699" s="3104"/>
      <c r="L699" s="3104"/>
      <c r="M699" s="3104"/>
      <c r="N699" s="3104"/>
      <c r="O699" s="3104"/>
      <c r="P699" s="3104"/>
      <c r="Q699" s="3104"/>
      <c r="R699" s="3104"/>
      <c r="S699" s="3104"/>
      <c r="T699" s="3215"/>
      <c r="U699" s="3104"/>
      <c r="V699" s="3104"/>
      <c r="W699" s="3104"/>
      <c r="X699" s="3104"/>
      <c r="Y699" s="1783"/>
      <c r="Z699" s="1783"/>
      <c r="AA699" s="1783"/>
      <c r="AB699" s="1783"/>
      <c r="AC699" s="3104"/>
      <c r="AD699" s="3104"/>
      <c r="AE699" s="3104"/>
      <c r="AF699" s="3104"/>
      <c r="AG699" s="3104"/>
      <c r="AH699" s="3104"/>
      <c r="AI699" s="3104"/>
      <c r="AJ699" s="3104"/>
      <c r="AK699" s="3104"/>
      <c r="AL699" s="3104"/>
      <c r="AM699" s="3104"/>
      <c r="AN699" s="3104"/>
      <c r="AO699" s="3104"/>
      <c r="AP699" s="3104"/>
      <c r="AQ699" s="3104"/>
      <c r="AR699" s="3104"/>
      <c r="AS699" s="3104"/>
      <c r="AT699" s="3104"/>
      <c r="AU699" s="3104"/>
      <c r="AV699" s="3104"/>
      <c r="AW699" s="1783"/>
      <c r="AX699" s="1783"/>
      <c r="AY699" s="1783"/>
      <c r="AZ699" s="1783"/>
      <c r="BA699" s="1783"/>
      <c r="BB699" s="1783"/>
      <c r="BC699" s="1783"/>
      <c r="BD699" s="1783"/>
      <c r="BE699" s="1783"/>
      <c r="BF699" s="1783"/>
      <c r="BG699" s="1783"/>
      <c r="BH699" s="1783"/>
      <c r="BI699" s="1783"/>
      <c r="BJ699" s="1783"/>
      <c r="BK699" s="1783"/>
      <c r="BL699" s="1783"/>
      <c r="BM699" s="1783"/>
      <c r="BN699" s="1783"/>
      <c r="BO699" s="1783"/>
      <c r="BP699" s="1783"/>
      <c r="BQ699" s="1783"/>
      <c r="BR699" s="1783"/>
      <c r="BS699" s="1783"/>
      <c r="BT699" s="1783"/>
      <c r="BU699" s="1783"/>
      <c r="BV699" s="1783"/>
      <c r="BW699" s="1783"/>
      <c r="BX699" s="1783"/>
    </row>
    <row r="700" spans="1:76">
      <c r="A700" s="3104"/>
      <c r="B700" s="3104"/>
      <c r="C700" s="3215"/>
      <c r="D700" s="3104"/>
      <c r="E700" s="3104"/>
      <c r="F700" s="3104"/>
      <c r="G700" s="3104"/>
      <c r="H700" s="3104"/>
      <c r="I700" s="3104"/>
      <c r="J700" s="3104"/>
      <c r="K700" s="3104"/>
      <c r="L700" s="3104"/>
      <c r="M700" s="3104"/>
      <c r="N700" s="3104"/>
      <c r="O700" s="3104"/>
      <c r="P700" s="3104"/>
      <c r="Q700" s="3104"/>
      <c r="R700" s="3104"/>
      <c r="S700" s="3104"/>
      <c r="T700" s="3215"/>
      <c r="U700" s="3104"/>
      <c r="V700" s="3104"/>
      <c r="W700" s="3104"/>
      <c r="X700" s="3104"/>
      <c r="Y700" s="1783"/>
      <c r="Z700" s="1783"/>
      <c r="AA700" s="1783"/>
      <c r="AB700" s="1783"/>
      <c r="AC700" s="3104"/>
      <c r="AD700" s="3104"/>
      <c r="AE700" s="3104"/>
      <c r="AF700" s="3104"/>
      <c r="AG700" s="3104"/>
      <c r="AH700" s="3104"/>
      <c r="AI700" s="3104"/>
      <c r="AJ700" s="3104"/>
      <c r="AK700" s="3104"/>
      <c r="AL700" s="3104"/>
      <c r="AM700" s="3104"/>
      <c r="AN700" s="3104"/>
      <c r="AO700" s="3104"/>
      <c r="AP700" s="3104"/>
      <c r="AQ700" s="3104"/>
      <c r="AR700" s="3104"/>
      <c r="AS700" s="3104"/>
      <c r="AT700" s="3104"/>
      <c r="AU700" s="3104"/>
      <c r="AV700" s="3104"/>
      <c r="AW700" s="1783"/>
      <c r="AX700" s="1783"/>
      <c r="AY700" s="1783"/>
      <c r="AZ700" s="1783"/>
      <c r="BA700" s="1783"/>
      <c r="BB700" s="1783"/>
      <c r="BC700" s="1783"/>
      <c r="BD700" s="1783"/>
      <c r="BE700" s="1783"/>
      <c r="BF700" s="1783"/>
      <c r="BG700" s="1783"/>
      <c r="BH700" s="1783"/>
      <c r="BI700" s="1783"/>
      <c r="BJ700" s="1783"/>
      <c r="BK700" s="1783"/>
      <c r="BL700" s="1783"/>
      <c r="BM700" s="1783"/>
      <c r="BN700" s="1783"/>
      <c r="BO700" s="1783"/>
      <c r="BP700" s="1783"/>
      <c r="BQ700" s="1783"/>
      <c r="BR700" s="1783"/>
      <c r="BS700" s="1783"/>
      <c r="BT700" s="1783"/>
      <c r="BU700" s="1783"/>
      <c r="BV700" s="1783"/>
      <c r="BW700" s="1783"/>
      <c r="BX700" s="1783"/>
    </row>
    <row r="701" spans="1:76">
      <c r="A701" s="3104"/>
      <c r="B701" s="3104"/>
      <c r="C701" s="3215"/>
      <c r="D701" s="3104"/>
      <c r="E701" s="3104"/>
      <c r="F701" s="3104"/>
      <c r="G701" s="3104"/>
      <c r="H701" s="3104"/>
      <c r="I701" s="3104"/>
      <c r="J701" s="3104"/>
      <c r="K701" s="3104"/>
      <c r="L701" s="3104"/>
      <c r="M701" s="3104"/>
      <c r="N701" s="3104"/>
      <c r="O701" s="3104"/>
      <c r="P701" s="3104"/>
      <c r="Q701" s="3104"/>
      <c r="R701" s="3104"/>
      <c r="S701" s="3104"/>
      <c r="T701" s="3215"/>
      <c r="U701" s="3104"/>
      <c r="V701" s="3104"/>
      <c r="W701" s="3104"/>
      <c r="X701" s="3104"/>
      <c r="Y701" s="1783"/>
      <c r="Z701" s="1783"/>
      <c r="AA701" s="1783"/>
      <c r="AB701" s="1783"/>
      <c r="AC701" s="3104"/>
      <c r="AD701" s="3104"/>
      <c r="AE701" s="3104"/>
      <c r="AF701" s="3104"/>
      <c r="AG701" s="3104"/>
      <c r="AH701" s="3104"/>
      <c r="AI701" s="3104"/>
      <c r="AJ701" s="3104"/>
      <c r="AK701" s="3104"/>
      <c r="AL701" s="3104"/>
      <c r="AM701" s="3104"/>
      <c r="AN701" s="3104"/>
      <c r="AO701" s="3104"/>
      <c r="AP701" s="3104"/>
      <c r="AQ701" s="3104"/>
      <c r="AR701" s="3104"/>
      <c r="AS701" s="3104"/>
      <c r="AT701" s="3104"/>
      <c r="AU701" s="3104"/>
      <c r="AV701" s="3104"/>
      <c r="AW701" s="1783"/>
      <c r="AX701" s="1783"/>
      <c r="AY701" s="1783"/>
      <c r="AZ701" s="1783"/>
      <c r="BA701" s="1783"/>
      <c r="BB701" s="1783"/>
      <c r="BC701" s="1783"/>
      <c r="BD701" s="1783"/>
      <c r="BE701" s="1783"/>
      <c r="BF701" s="1783"/>
      <c r="BG701" s="1783"/>
      <c r="BH701" s="1783"/>
      <c r="BI701" s="1783"/>
      <c r="BJ701" s="1783"/>
      <c r="BK701" s="1783"/>
      <c r="BL701" s="1783"/>
      <c r="BM701" s="1783"/>
      <c r="BN701" s="1783"/>
      <c r="BO701" s="1783"/>
      <c r="BP701" s="1783"/>
      <c r="BQ701" s="1783"/>
      <c r="BR701" s="1783"/>
      <c r="BS701" s="1783"/>
      <c r="BT701" s="1783"/>
      <c r="BU701" s="1783"/>
      <c r="BV701" s="1783"/>
      <c r="BW701" s="1783"/>
      <c r="BX701" s="1783"/>
    </row>
    <row r="702" spans="1:76">
      <c r="A702" s="3104"/>
      <c r="B702" s="3104"/>
      <c r="C702" s="3215"/>
      <c r="D702" s="3104"/>
      <c r="E702" s="3104"/>
      <c r="F702" s="3104"/>
      <c r="G702" s="3104"/>
      <c r="H702" s="3104"/>
      <c r="I702" s="3104"/>
      <c r="J702" s="3104"/>
      <c r="K702" s="3104"/>
      <c r="L702" s="3104"/>
      <c r="M702" s="3104"/>
      <c r="N702" s="3104"/>
      <c r="O702" s="3104"/>
      <c r="P702" s="3104"/>
      <c r="Q702" s="3104"/>
      <c r="R702" s="3104"/>
      <c r="S702" s="3104"/>
      <c r="T702" s="3215"/>
      <c r="U702" s="3104"/>
      <c r="V702" s="3104"/>
      <c r="W702" s="3104"/>
      <c r="X702" s="3104"/>
      <c r="Y702" s="1783"/>
      <c r="Z702" s="1783"/>
      <c r="AA702" s="1783"/>
      <c r="AB702" s="1783"/>
      <c r="AC702" s="3104"/>
      <c r="AD702" s="3104"/>
      <c r="AE702" s="3104"/>
      <c r="AF702" s="3104"/>
      <c r="AG702" s="3104"/>
      <c r="AH702" s="3104"/>
      <c r="AI702" s="3104"/>
      <c r="AJ702" s="3104"/>
      <c r="AK702" s="3104"/>
      <c r="AL702" s="3104"/>
      <c r="AM702" s="3104"/>
      <c r="AN702" s="3104"/>
      <c r="AO702" s="3104"/>
      <c r="AP702" s="3104"/>
      <c r="AQ702" s="3104"/>
      <c r="AR702" s="3104"/>
      <c r="AS702" s="3104"/>
      <c r="AT702" s="3104"/>
      <c r="AU702" s="3104"/>
      <c r="AV702" s="3104"/>
      <c r="AW702" s="1783"/>
      <c r="AX702" s="1783"/>
      <c r="AY702" s="1783"/>
      <c r="AZ702" s="1783"/>
      <c r="BA702" s="1783"/>
      <c r="BB702" s="1783"/>
      <c r="BC702" s="1783"/>
      <c r="BD702" s="1783"/>
      <c r="BE702" s="1783"/>
      <c r="BF702" s="1783"/>
      <c r="BG702" s="1783"/>
      <c r="BH702" s="1783"/>
      <c r="BI702" s="1783"/>
      <c r="BJ702" s="1783"/>
      <c r="BK702" s="1783"/>
      <c r="BL702" s="1783"/>
      <c r="BM702" s="1783"/>
      <c r="BN702" s="1783"/>
      <c r="BO702" s="1783"/>
      <c r="BP702" s="1783"/>
      <c r="BQ702" s="1783"/>
      <c r="BR702" s="1783"/>
      <c r="BS702" s="1783"/>
      <c r="BT702" s="1783"/>
      <c r="BU702" s="1783"/>
      <c r="BV702" s="1783"/>
      <c r="BW702" s="1783"/>
      <c r="BX702" s="1783"/>
    </row>
    <row r="703" spans="1:76">
      <c r="A703" s="3104"/>
      <c r="B703" s="3104"/>
      <c r="C703" s="3215"/>
      <c r="D703" s="3104"/>
      <c r="E703" s="3104"/>
      <c r="F703" s="3104"/>
      <c r="G703" s="3104"/>
      <c r="H703" s="3104"/>
      <c r="I703" s="3104"/>
      <c r="J703" s="3104"/>
      <c r="K703" s="3104"/>
      <c r="L703" s="3104"/>
      <c r="M703" s="3104"/>
      <c r="N703" s="3104"/>
      <c r="O703" s="3104"/>
      <c r="P703" s="3104"/>
      <c r="Q703" s="3104"/>
      <c r="R703" s="3104"/>
      <c r="S703" s="3104"/>
      <c r="T703" s="3215"/>
      <c r="U703" s="3104"/>
      <c r="V703" s="3104"/>
      <c r="W703" s="3104"/>
      <c r="X703" s="3104"/>
      <c r="Y703" s="1783"/>
      <c r="Z703" s="1783"/>
      <c r="AA703" s="1783"/>
      <c r="AB703" s="1783"/>
      <c r="AC703" s="3104"/>
      <c r="AD703" s="3104"/>
      <c r="AE703" s="3104"/>
      <c r="AF703" s="3104"/>
      <c r="AG703" s="3104"/>
      <c r="AH703" s="3104"/>
      <c r="AI703" s="3104"/>
      <c r="AJ703" s="3104"/>
      <c r="AK703" s="3104"/>
      <c r="AL703" s="3104"/>
      <c r="AM703" s="3104"/>
      <c r="AN703" s="3104"/>
      <c r="AO703" s="3104"/>
      <c r="AP703" s="3104"/>
      <c r="AQ703" s="3104"/>
      <c r="AR703" s="3104"/>
      <c r="AS703" s="3104"/>
      <c r="AT703" s="3104"/>
      <c r="AU703" s="3104"/>
      <c r="AV703" s="3104"/>
      <c r="AW703" s="1783"/>
      <c r="AX703" s="1783"/>
      <c r="AY703" s="1783"/>
      <c r="AZ703" s="1783"/>
      <c r="BA703" s="1783"/>
      <c r="BB703" s="1783"/>
      <c r="BC703" s="1783"/>
      <c r="BD703" s="1783"/>
      <c r="BE703" s="1783"/>
      <c r="BF703" s="1783"/>
      <c r="BG703" s="1783"/>
      <c r="BH703" s="1783"/>
      <c r="BI703" s="1783"/>
      <c r="BJ703" s="1783"/>
      <c r="BK703" s="1783"/>
      <c r="BL703" s="1783"/>
      <c r="BM703" s="1783"/>
      <c r="BN703" s="1783"/>
      <c r="BO703" s="1783"/>
      <c r="BP703" s="1783"/>
      <c r="BQ703" s="1783"/>
      <c r="BR703" s="1783"/>
      <c r="BS703" s="1783"/>
      <c r="BT703" s="1783"/>
      <c r="BU703" s="1783"/>
      <c r="BV703" s="1783"/>
      <c r="BW703" s="1783"/>
      <c r="BX703" s="1783"/>
    </row>
    <row r="704" spans="1:76">
      <c r="A704" s="3104"/>
      <c r="B704" s="3104"/>
      <c r="C704" s="3215"/>
      <c r="D704" s="3104"/>
      <c r="E704" s="3104"/>
      <c r="F704" s="3104"/>
      <c r="G704" s="3104"/>
      <c r="H704" s="3104"/>
      <c r="I704" s="3104"/>
      <c r="J704" s="3104"/>
      <c r="K704" s="3104"/>
      <c r="L704" s="3104"/>
      <c r="M704" s="3104"/>
      <c r="N704" s="3104"/>
      <c r="O704" s="3104"/>
      <c r="P704" s="3104"/>
      <c r="Q704" s="3104"/>
      <c r="R704" s="3104"/>
      <c r="S704" s="3104"/>
      <c r="T704" s="3215"/>
      <c r="U704" s="3104"/>
      <c r="V704" s="3104"/>
      <c r="W704" s="3104"/>
      <c r="X704" s="3104"/>
      <c r="Y704" s="1783"/>
      <c r="Z704" s="1783"/>
      <c r="AA704" s="1783"/>
      <c r="AB704" s="1783"/>
      <c r="AC704" s="3104"/>
      <c r="AD704" s="3104"/>
      <c r="AE704" s="3104"/>
      <c r="AF704" s="3104"/>
      <c r="AG704" s="3104"/>
      <c r="AH704" s="3104"/>
      <c r="AI704" s="3104"/>
      <c r="AJ704" s="3104"/>
      <c r="AK704" s="3104"/>
      <c r="AL704" s="3104"/>
      <c r="AM704" s="3104"/>
      <c r="AN704" s="3104"/>
      <c r="AO704" s="3104"/>
      <c r="AP704" s="3104"/>
      <c r="AQ704" s="3104"/>
      <c r="AR704" s="3104"/>
      <c r="AS704" s="3104"/>
      <c r="AT704" s="3104"/>
      <c r="AU704" s="3104"/>
      <c r="AV704" s="3104"/>
      <c r="AW704" s="1783"/>
      <c r="AX704" s="1783"/>
      <c r="AY704" s="1783"/>
      <c r="AZ704" s="1783"/>
      <c r="BA704" s="1783"/>
      <c r="BB704" s="1783"/>
      <c r="BC704" s="1783"/>
      <c r="BD704" s="1783"/>
      <c r="BE704" s="1783"/>
      <c r="BF704" s="1783"/>
      <c r="BG704" s="1783"/>
      <c r="BH704" s="1783"/>
      <c r="BI704" s="1783"/>
      <c r="BJ704" s="1783"/>
      <c r="BK704" s="1783"/>
      <c r="BL704" s="1783"/>
      <c r="BM704" s="1783"/>
      <c r="BN704" s="1783"/>
      <c r="BO704" s="1783"/>
      <c r="BP704" s="1783"/>
      <c r="BQ704" s="1783"/>
      <c r="BR704" s="1783"/>
      <c r="BS704" s="1783"/>
      <c r="BT704" s="1783"/>
      <c r="BU704" s="1783"/>
      <c r="BV704" s="1783"/>
      <c r="BW704" s="1783"/>
      <c r="BX704" s="1783"/>
    </row>
    <row r="705" spans="1:76">
      <c r="A705" s="3104"/>
      <c r="B705" s="3104"/>
      <c r="C705" s="3215"/>
      <c r="D705" s="3104"/>
      <c r="E705" s="3104"/>
      <c r="F705" s="3104"/>
      <c r="G705" s="3104"/>
      <c r="H705" s="3104"/>
      <c r="I705" s="3104"/>
      <c r="J705" s="3104"/>
      <c r="K705" s="3104"/>
      <c r="L705" s="3104"/>
      <c r="M705" s="3104"/>
      <c r="N705" s="3104"/>
      <c r="O705" s="3104"/>
      <c r="P705" s="3104"/>
      <c r="Q705" s="3104"/>
      <c r="R705" s="3104"/>
      <c r="S705" s="3104"/>
      <c r="T705" s="3215"/>
      <c r="U705" s="3104"/>
      <c r="V705" s="3104"/>
      <c r="W705" s="3104"/>
      <c r="X705" s="3104"/>
      <c r="Y705" s="1783"/>
      <c r="Z705" s="1783"/>
      <c r="AA705" s="1783"/>
      <c r="AB705" s="1783"/>
      <c r="AC705" s="3104"/>
      <c r="AD705" s="3104"/>
      <c r="AE705" s="3104"/>
      <c r="AF705" s="3104"/>
      <c r="AG705" s="3104"/>
      <c r="AH705" s="3104"/>
      <c r="AI705" s="3104"/>
      <c r="AJ705" s="3104"/>
      <c r="AK705" s="3104"/>
      <c r="AL705" s="3104"/>
      <c r="AM705" s="3104"/>
      <c r="AN705" s="3104"/>
      <c r="AO705" s="3104"/>
      <c r="AP705" s="3104"/>
      <c r="AQ705" s="3104"/>
      <c r="AR705" s="3104"/>
      <c r="AS705" s="3104"/>
      <c r="AT705" s="3104"/>
      <c r="AU705" s="3104"/>
      <c r="AV705" s="3104"/>
      <c r="AW705" s="1783"/>
      <c r="AX705" s="1783"/>
      <c r="AY705" s="1783"/>
      <c r="AZ705" s="1783"/>
      <c r="BA705" s="1783"/>
      <c r="BB705" s="1783"/>
      <c r="BC705" s="1783"/>
      <c r="BD705" s="1783"/>
      <c r="BE705" s="1783"/>
      <c r="BF705" s="1783"/>
      <c r="BG705" s="1783"/>
      <c r="BH705" s="1783"/>
      <c r="BI705" s="1783"/>
      <c r="BJ705" s="1783"/>
      <c r="BK705" s="1783"/>
      <c r="BL705" s="1783"/>
      <c r="BM705" s="1783"/>
      <c r="BN705" s="1783"/>
      <c r="BO705" s="1783"/>
      <c r="BP705" s="1783"/>
      <c r="BQ705" s="1783"/>
      <c r="BR705" s="1783"/>
      <c r="BS705" s="1783"/>
      <c r="BT705" s="1783"/>
      <c r="BU705" s="1783"/>
      <c r="BV705" s="1783"/>
      <c r="BW705" s="1783"/>
      <c r="BX705" s="1783"/>
    </row>
    <row r="706" spans="1:76">
      <c r="A706" s="3104"/>
      <c r="B706" s="3104"/>
      <c r="C706" s="3215"/>
      <c r="D706" s="3104"/>
      <c r="E706" s="3104"/>
      <c r="F706" s="3104"/>
      <c r="G706" s="3104"/>
      <c r="H706" s="3104"/>
      <c r="I706" s="3104"/>
      <c r="J706" s="3104"/>
      <c r="K706" s="3104"/>
      <c r="L706" s="3104"/>
      <c r="M706" s="3104"/>
      <c r="N706" s="3104"/>
      <c r="O706" s="3104"/>
      <c r="P706" s="3104"/>
      <c r="Q706" s="3104"/>
      <c r="R706" s="3104"/>
      <c r="S706" s="3104"/>
      <c r="T706" s="3215"/>
      <c r="U706" s="3104"/>
      <c r="V706" s="3104"/>
      <c r="W706" s="3104"/>
      <c r="X706" s="3104"/>
      <c r="Y706" s="1783"/>
      <c r="Z706" s="1783"/>
      <c r="AA706" s="1783"/>
      <c r="AB706" s="1783"/>
      <c r="AC706" s="3104"/>
      <c r="AD706" s="3104"/>
      <c r="AE706" s="3104"/>
      <c r="AF706" s="3104"/>
      <c r="AG706" s="3104"/>
      <c r="AH706" s="3104"/>
      <c r="AI706" s="3104"/>
      <c r="AJ706" s="3104"/>
      <c r="AK706" s="3104"/>
      <c r="AL706" s="3104"/>
      <c r="AM706" s="3104"/>
      <c r="AN706" s="3104"/>
      <c r="AO706" s="3104"/>
      <c r="AP706" s="3104"/>
      <c r="AQ706" s="3104"/>
      <c r="AR706" s="3104"/>
      <c r="AS706" s="3104"/>
      <c r="AT706" s="3104"/>
      <c r="AU706" s="3104"/>
      <c r="AV706" s="3104"/>
      <c r="AW706" s="1783"/>
      <c r="AX706" s="1783"/>
      <c r="AY706" s="1783"/>
      <c r="AZ706" s="1783"/>
      <c r="BA706" s="1783"/>
      <c r="BB706" s="1783"/>
      <c r="BC706" s="1783"/>
      <c r="BD706" s="1783"/>
      <c r="BE706" s="1783"/>
      <c r="BF706" s="1783"/>
      <c r="BG706" s="1783"/>
      <c r="BH706" s="1783"/>
      <c r="BI706" s="1783"/>
      <c r="BJ706" s="1783"/>
      <c r="BK706" s="1783"/>
      <c r="BL706" s="1783"/>
      <c r="BM706" s="1783"/>
      <c r="BN706" s="1783"/>
      <c r="BO706" s="1783"/>
      <c r="BP706" s="1783"/>
      <c r="BQ706" s="1783"/>
      <c r="BR706" s="1783"/>
      <c r="BS706" s="1783"/>
      <c r="BT706" s="1783"/>
      <c r="BU706" s="1783"/>
      <c r="BV706" s="1783"/>
      <c r="BW706" s="1783"/>
      <c r="BX706" s="1783"/>
    </row>
    <row r="707" spans="1:76">
      <c r="A707" s="3104"/>
      <c r="B707" s="3104"/>
      <c r="C707" s="3215"/>
      <c r="D707" s="3104"/>
      <c r="E707" s="3104"/>
      <c r="F707" s="3104"/>
      <c r="G707" s="3104"/>
      <c r="H707" s="3104"/>
      <c r="I707" s="3104"/>
      <c r="J707" s="3104"/>
      <c r="K707" s="3104"/>
      <c r="L707" s="3104"/>
      <c r="M707" s="3104"/>
      <c r="N707" s="3104"/>
      <c r="O707" s="3104"/>
      <c r="P707" s="3104"/>
      <c r="Q707" s="3104"/>
      <c r="R707" s="3104"/>
      <c r="S707" s="3104"/>
      <c r="T707" s="3215"/>
      <c r="U707" s="3104"/>
      <c r="V707" s="3104"/>
      <c r="W707" s="3104"/>
      <c r="X707" s="3104"/>
      <c r="Y707" s="1783"/>
      <c r="Z707" s="1783"/>
      <c r="AA707" s="1783"/>
      <c r="AB707" s="1783"/>
      <c r="AC707" s="3104"/>
      <c r="AD707" s="3104"/>
      <c r="AE707" s="3104"/>
      <c r="AF707" s="3104"/>
      <c r="AG707" s="3104"/>
      <c r="AH707" s="3104"/>
      <c r="AI707" s="3104"/>
      <c r="AJ707" s="3104"/>
      <c r="AK707" s="3104"/>
      <c r="AL707" s="3104"/>
      <c r="AM707" s="3104"/>
      <c r="AN707" s="3104"/>
      <c r="AO707" s="3104"/>
      <c r="AP707" s="3104"/>
      <c r="AQ707" s="3104"/>
      <c r="AR707" s="3104"/>
      <c r="AS707" s="3104"/>
      <c r="AT707" s="3104"/>
      <c r="AU707" s="3104"/>
      <c r="AV707" s="3104"/>
      <c r="AW707" s="1783"/>
      <c r="AX707" s="1783"/>
      <c r="AY707" s="1783"/>
      <c r="AZ707" s="1783"/>
      <c r="BA707" s="1783"/>
      <c r="BB707" s="1783"/>
      <c r="BC707" s="1783"/>
      <c r="BD707" s="1783"/>
      <c r="BE707" s="1783"/>
      <c r="BF707" s="1783"/>
      <c r="BG707" s="1783"/>
      <c r="BH707" s="1783"/>
      <c r="BI707" s="1783"/>
      <c r="BJ707" s="1783"/>
      <c r="BK707" s="1783"/>
      <c r="BL707" s="1783"/>
      <c r="BM707" s="1783"/>
      <c r="BN707" s="1783"/>
      <c r="BO707" s="1783"/>
      <c r="BP707" s="1783"/>
      <c r="BQ707" s="1783"/>
      <c r="BR707" s="1783"/>
      <c r="BS707" s="1783"/>
      <c r="BT707" s="1783"/>
      <c r="BU707" s="1783"/>
      <c r="BV707" s="1783"/>
      <c r="BW707" s="1783"/>
      <c r="BX707" s="1783"/>
    </row>
    <row r="708" spans="1:76">
      <c r="A708" s="3104"/>
      <c r="B708" s="3104"/>
      <c r="C708" s="3215"/>
      <c r="D708" s="3104"/>
      <c r="E708" s="3104"/>
      <c r="F708" s="3104"/>
      <c r="G708" s="3104"/>
      <c r="H708" s="3104"/>
      <c r="I708" s="3104"/>
      <c r="J708" s="3104"/>
      <c r="K708" s="3104"/>
      <c r="L708" s="3104"/>
      <c r="M708" s="3104"/>
      <c r="N708" s="3104"/>
      <c r="O708" s="3104"/>
      <c r="P708" s="3104"/>
      <c r="Q708" s="3104"/>
      <c r="R708" s="3104"/>
      <c r="S708" s="3104"/>
      <c r="T708" s="3215"/>
      <c r="U708" s="3104"/>
      <c r="V708" s="3104"/>
      <c r="W708" s="3104"/>
      <c r="X708" s="3104"/>
      <c r="Y708" s="1783"/>
      <c r="Z708" s="1783"/>
      <c r="AA708" s="1783"/>
      <c r="AB708" s="1783"/>
      <c r="AC708" s="3104"/>
      <c r="AD708" s="3104"/>
      <c r="AE708" s="3104"/>
      <c r="AF708" s="3104"/>
      <c r="AG708" s="3104"/>
      <c r="AH708" s="3104"/>
      <c r="AI708" s="3104"/>
      <c r="AJ708" s="3104"/>
      <c r="AK708" s="3104"/>
      <c r="AL708" s="3104"/>
      <c r="AM708" s="3104"/>
      <c r="AN708" s="3104"/>
      <c r="AO708" s="3104"/>
      <c r="AP708" s="3104"/>
      <c r="AQ708" s="3104"/>
      <c r="AR708" s="3104"/>
      <c r="AS708" s="3104"/>
      <c r="AT708" s="3104"/>
      <c r="AU708" s="3104"/>
      <c r="AV708" s="3104"/>
      <c r="AW708" s="1783"/>
      <c r="AX708" s="1783"/>
      <c r="AY708" s="1783"/>
      <c r="AZ708" s="1783"/>
      <c r="BA708" s="1783"/>
      <c r="BB708" s="1783"/>
      <c r="BC708" s="1783"/>
      <c r="BD708" s="1783"/>
      <c r="BE708" s="1783"/>
      <c r="BF708" s="1783"/>
      <c r="BG708" s="1783"/>
      <c r="BH708" s="1783"/>
      <c r="BI708" s="1783"/>
      <c r="BJ708" s="1783"/>
      <c r="BK708" s="1783"/>
      <c r="BL708" s="1783"/>
      <c r="BM708" s="1783"/>
      <c r="BN708" s="1783"/>
      <c r="BO708" s="1783"/>
      <c r="BP708" s="1783"/>
      <c r="BQ708" s="1783"/>
      <c r="BR708" s="1783"/>
      <c r="BS708" s="1783"/>
      <c r="BT708" s="1783"/>
      <c r="BU708" s="1783"/>
      <c r="BV708" s="1783"/>
      <c r="BW708" s="1783"/>
      <c r="BX708" s="1783"/>
    </row>
    <row r="709" spans="1:76">
      <c r="A709" s="3104"/>
      <c r="B709" s="3104"/>
      <c r="C709" s="3215"/>
      <c r="D709" s="3104"/>
      <c r="E709" s="3104"/>
      <c r="F709" s="3104"/>
      <c r="G709" s="3104"/>
      <c r="H709" s="3104"/>
      <c r="I709" s="3104"/>
      <c r="J709" s="3104"/>
      <c r="K709" s="3104"/>
      <c r="L709" s="3104"/>
      <c r="M709" s="3104"/>
      <c r="N709" s="3104"/>
      <c r="O709" s="3104"/>
      <c r="P709" s="3104"/>
      <c r="Q709" s="3104"/>
      <c r="R709" s="3104"/>
      <c r="S709" s="3104"/>
      <c r="T709" s="3215"/>
      <c r="U709" s="3104"/>
      <c r="V709" s="3104"/>
      <c r="W709" s="3104"/>
      <c r="X709" s="3104"/>
      <c r="Y709" s="1783"/>
      <c r="Z709" s="1783"/>
      <c r="AA709" s="1783"/>
      <c r="AB709" s="1783"/>
      <c r="AC709" s="3104"/>
      <c r="AD709" s="3104"/>
      <c r="AE709" s="3104"/>
      <c r="AF709" s="3104"/>
      <c r="AG709" s="3104"/>
      <c r="AH709" s="3104"/>
      <c r="AI709" s="3104"/>
      <c r="AJ709" s="3104"/>
      <c r="AK709" s="3104"/>
      <c r="AL709" s="3104"/>
      <c r="AM709" s="3104"/>
      <c r="AN709" s="3104"/>
      <c r="AO709" s="3104"/>
      <c r="AP709" s="3104"/>
      <c r="AQ709" s="3104"/>
      <c r="AR709" s="3104"/>
      <c r="AS709" s="3104"/>
      <c r="AT709" s="3104"/>
      <c r="AU709" s="3104"/>
      <c r="AV709" s="3104"/>
      <c r="AW709" s="1783"/>
      <c r="AX709" s="1783"/>
      <c r="AY709" s="1783"/>
      <c r="AZ709" s="1783"/>
      <c r="BA709" s="1783"/>
      <c r="BB709" s="1783"/>
      <c r="BC709" s="1783"/>
      <c r="BD709" s="1783"/>
      <c r="BE709" s="1783"/>
      <c r="BF709" s="1783"/>
      <c r="BG709" s="1783"/>
      <c r="BH709" s="1783"/>
      <c r="BI709" s="1783"/>
      <c r="BJ709" s="1783"/>
      <c r="BK709" s="1783"/>
      <c r="BL709" s="1783"/>
      <c r="BM709" s="1783"/>
      <c r="BN709" s="1783"/>
      <c r="BO709" s="1783"/>
      <c r="BP709" s="1783"/>
      <c r="BQ709" s="1783"/>
      <c r="BR709" s="1783"/>
      <c r="BS709" s="1783"/>
      <c r="BT709" s="1783"/>
      <c r="BU709" s="1783"/>
      <c r="BV709" s="1783"/>
      <c r="BW709" s="1783"/>
      <c r="BX709" s="1783"/>
    </row>
    <row r="710" spans="1:76">
      <c r="A710" s="3104"/>
      <c r="B710" s="3104"/>
      <c r="C710" s="3215"/>
      <c r="D710" s="3104"/>
      <c r="E710" s="3104"/>
      <c r="F710" s="3104"/>
      <c r="G710" s="3104"/>
      <c r="H710" s="3104"/>
      <c r="I710" s="3104"/>
      <c r="J710" s="3104"/>
      <c r="K710" s="3104"/>
      <c r="L710" s="3104"/>
      <c r="M710" s="3104"/>
      <c r="N710" s="3104"/>
      <c r="O710" s="3104"/>
      <c r="P710" s="3104"/>
      <c r="Q710" s="3104"/>
      <c r="R710" s="3104"/>
      <c r="S710" s="3104"/>
      <c r="T710" s="3215"/>
      <c r="U710" s="3104"/>
      <c r="V710" s="3104"/>
      <c r="W710" s="3104"/>
      <c r="X710" s="3104"/>
      <c r="Y710" s="1783"/>
      <c r="Z710" s="1783"/>
      <c r="AA710" s="1783"/>
      <c r="AB710" s="1783"/>
      <c r="AC710" s="3104"/>
      <c r="AD710" s="3104"/>
      <c r="AE710" s="3104"/>
      <c r="AF710" s="3104"/>
      <c r="AG710" s="3104"/>
      <c r="AH710" s="3104"/>
      <c r="AI710" s="3104"/>
      <c r="AJ710" s="3104"/>
      <c r="AK710" s="3104"/>
      <c r="AL710" s="3104"/>
      <c r="AM710" s="3104"/>
      <c r="AN710" s="3104"/>
      <c r="AO710" s="3104"/>
      <c r="AP710" s="3104"/>
      <c r="AQ710" s="3104"/>
      <c r="AR710" s="3104"/>
      <c r="AS710" s="3104"/>
      <c r="AT710" s="3104"/>
      <c r="AU710" s="3104"/>
      <c r="AV710" s="3104"/>
      <c r="AW710" s="1783"/>
      <c r="AX710" s="1783"/>
      <c r="AY710" s="1783"/>
      <c r="AZ710" s="1783"/>
      <c r="BA710" s="1783"/>
      <c r="BB710" s="1783"/>
      <c r="BC710" s="1783"/>
      <c r="BD710" s="1783"/>
      <c r="BE710" s="1783"/>
      <c r="BF710" s="1783"/>
      <c r="BG710" s="1783"/>
      <c r="BH710" s="1783"/>
      <c r="BI710" s="1783"/>
      <c r="BJ710" s="1783"/>
      <c r="BK710" s="1783"/>
      <c r="BL710" s="1783"/>
      <c r="BM710" s="1783"/>
      <c r="BN710" s="1783"/>
      <c r="BO710" s="1783"/>
      <c r="BP710" s="1783"/>
      <c r="BQ710" s="1783"/>
      <c r="BR710" s="1783"/>
      <c r="BS710" s="1783"/>
      <c r="BT710" s="1783"/>
      <c r="BU710" s="1783"/>
      <c r="BV710" s="1783"/>
      <c r="BW710" s="1783"/>
      <c r="BX710" s="1783"/>
    </row>
    <row r="711" spans="1:76">
      <c r="A711" s="3104"/>
      <c r="B711" s="3104"/>
      <c r="C711" s="3215"/>
      <c r="D711" s="3104"/>
      <c r="E711" s="3104"/>
      <c r="F711" s="3104"/>
      <c r="G711" s="3104"/>
      <c r="H711" s="3104"/>
      <c r="I711" s="3104"/>
      <c r="J711" s="3104"/>
      <c r="K711" s="3104"/>
      <c r="L711" s="3104"/>
      <c r="M711" s="3104"/>
      <c r="N711" s="3104"/>
      <c r="O711" s="3104"/>
      <c r="P711" s="3104"/>
      <c r="Q711" s="3104"/>
      <c r="R711" s="3104"/>
      <c r="S711" s="3104"/>
      <c r="T711" s="3215"/>
      <c r="U711" s="3104"/>
      <c r="V711" s="3104"/>
      <c r="W711" s="3104"/>
      <c r="X711" s="3104"/>
      <c r="Y711" s="1783"/>
      <c r="Z711" s="1783"/>
      <c r="AA711" s="1783"/>
      <c r="AB711" s="1783"/>
      <c r="AC711" s="3104"/>
      <c r="AD711" s="3104"/>
      <c r="AE711" s="3104"/>
      <c r="AF711" s="3104"/>
      <c r="AG711" s="3104"/>
      <c r="AH711" s="3104"/>
      <c r="AI711" s="3104"/>
      <c r="AJ711" s="3104"/>
      <c r="AK711" s="3104"/>
      <c r="AL711" s="3104"/>
      <c r="AM711" s="3104"/>
      <c r="AN711" s="3104"/>
      <c r="AO711" s="3104"/>
      <c r="AP711" s="3104"/>
      <c r="AQ711" s="3104"/>
      <c r="AR711" s="3104"/>
      <c r="AS711" s="3104"/>
      <c r="AT711" s="3104"/>
      <c r="AU711" s="3104"/>
      <c r="AV711" s="3104"/>
      <c r="AW711" s="1783"/>
      <c r="AX711" s="1783"/>
      <c r="AY711" s="1783"/>
      <c r="AZ711" s="1783"/>
      <c r="BA711" s="1783"/>
      <c r="BB711" s="1783"/>
      <c r="BC711" s="1783"/>
      <c r="BD711" s="1783"/>
      <c r="BE711" s="1783"/>
      <c r="BF711" s="1783"/>
      <c r="BG711" s="1783"/>
      <c r="BH711" s="1783"/>
      <c r="BI711" s="1783"/>
      <c r="BJ711" s="1783"/>
      <c r="BK711" s="1783"/>
      <c r="BL711" s="1783"/>
      <c r="BM711" s="1783"/>
      <c r="BN711" s="1783"/>
      <c r="BO711" s="1783"/>
      <c r="BP711" s="1783"/>
      <c r="BQ711" s="1783"/>
      <c r="BR711" s="1783"/>
      <c r="BS711" s="1783"/>
      <c r="BT711" s="1783"/>
      <c r="BU711" s="1783"/>
      <c r="BV711" s="1783"/>
      <c r="BW711" s="1783"/>
      <c r="BX711" s="1783"/>
    </row>
    <row r="712" spans="1:76">
      <c r="A712" s="3104"/>
      <c r="B712" s="3104"/>
      <c r="C712" s="3215"/>
      <c r="D712" s="3104"/>
      <c r="E712" s="3104"/>
      <c r="F712" s="3104"/>
      <c r="G712" s="3104"/>
      <c r="H712" s="3104"/>
      <c r="I712" s="3104"/>
      <c r="J712" s="3104"/>
      <c r="K712" s="3104"/>
      <c r="L712" s="3104"/>
      <c r="M712" s="3104"/>
      <c r="N712" s="3104"/>
      <c r="O712" s="3104"/>
      <c r="P712" s="3104"/>
      <c r="Q712" s="3104"/>
      <c r="R712" s="3104"/>
      <c r="S712" s="3104"/>
      <c r="T712" s="3215"/>
      <c r="U712" s="3104"/>
      <c r="V712" s="3104"/>
      <c r="W712" s="3104"/>
      <c r="X712" s="3104"/>
      <c r="Y712" s="1783"/>
      <c r="Z712" s="1783"/>
      <c r="AA712" s="1783"/>
      <c r="AB712" s="1783"/>
      <c r="AC712" s="3104"/>
      <c r="AD712" s="3104"/>
      <c r="AE712" s="3104"/>
      <c r="AF712" s="3104"/>
      <c r="AG712" s="3104"/>
      <c r="AH712" s="3104"/>
      <c r="AI712" s="3104"/>
      <c r="AJ712" s="3104"/>
      <c r="AK712" s="3104"/>
      <c r="AL712" s="3104"/>
      <c r="AM712" s="3104"/>
      <c r="AN712" s="3104"/>
      <c r="AO712" s="3104"/>
      <c r="AP712" s="3104"/>
      <c r="AQ712" s="3104"/>
      <c r="AR712" s="3104"/>
      <c r="AS712" s="3104"/>
      <c r="AT712" s="3104"/>
      <c r="AU712" s="3104"/>
      <c r="AV712" s="3104"/>
      <c r="AW712" s="1783"/>
      <c r="AX712" s="1783"/>
      <c r="AY712" s="1783"/>
      <c r="AZ712" s="1783"/>
      <c r="BA712" s="1783"/>
      <c r="BB712" s="1783"/>
      <c r="BC712" s="1783"/>
      <c r="BD712" s="1783"/>
      <c r="BE712" s="1783"/>
      <c r="BF712" s="1783"/>
      <c r="BG712" s="1783"/>
      <c r="BH712" s="1783"/>
      <c r="BI712" s="1783"/>
      <c r="BJ712" s="1783"/>
      <c r="BK712" s="1783"/>
      <c r="BL712" s="1783"/>
      <c r="BM712" s="1783"/>
      <c r="BN712" s="1783"/>
      <c r="BO712" s="1783"/>
      <c r="BP712" s="1783"/>
      <c r="BQ712" s="1783"/>
      <c r="BR712" s="1783"/>
      <c r="BS712" s="1783"/>
      <c r="BT712" s="1783"/>
      <c r="BU712" s="1783"/>
      <c r="BV712" s="1783"/>
      <c r="BW712" s="1783"/>
      <c r="BX712" s="1783"/>
    </row>
    <row r="713" spans="1:76">
      <c r="A713" s="3104"/>
      <c r="B713" s="3104"/>
      <c r="C713" s="3215"/>
      <c r="D713" s="3104"/>
      <c r="E713" s="3104"/>
      <c r="F713" s="3104"/>
      <c r="G713" s="3104"/>
      <c r="H713" s="3104"/>
      <c r="I713" s="3104"/>
      <c r="J713" s="3104"/>
      <c r="K713" s="3104"/>
      <c r="L713" s="3104"/>
      <c r="M713" s="3104"/>
      <c r="N713" s="3104"/>
      <c r="O713" s="3104"/>
      <c r="P713" s="3104"/>
      <c r="Q713" s="3104"/>
      <c r="R713" s="3104"/>
      <c r="S713" s="3104"/>
      <c r="T713" s="3215"/>
      <c r="U713" s="3104"/>
      <c r="V713" s="3104"/>
      <c r="W713" s="3104"/>
      <c r="X713" s="3104"/>
      <c r="Y713" s="1783"/>
      <c r="Z713" s="1783"/>
      <c r="AA713" s="1783"/>
      <c r="AB713" s="1783"/>
      <c r="AC713" s="3104"/>
      <c r="AD713" s="3104"/>
      <c r="AE713" s="3104"/>
      <c r="AF713" s="3104"/>
      <c r="AG713" s="3104"/>
      <c r="AH713" s="3104"/>
      <c r="AI713" s="3104"/>
      <c r="AJ713" s="3104"/>
      <c r="AK713" s="3104"/>
      <c r="AL713" s="3104"/>
      <c r="AM713" s="3104"/>
      <c r="AN713" s="3104"/>
      <c r="AO713" s="3104"/>
      <c r="AP713" s="3104"/>
      <c r="AQ713" s="3104"/>
      <c r="AR713" s="3104"/>
      <c r="AS713" s="3104"/>
      <c r="AT713" s="3104"/>
      <c r="AU713" s="3104"/>
      <c r="AV713" s="3104"/>
      <c r="AW713" s="1783"/>
      <c r="AX713" s="1783"/>
      <c r="AY713" s="1783"/>
      <c r="AZ713" s="1783"/>
      <c r="BA713" s="1783"/>
      <c r="BB713" s="1783"/>
      <c r="BC713" s="1783"/>
      <c r="BD713" s="1783"/>
      <c r="BE713" s="1783"/>
      <c r="BF713" s="1783"/>
      <c r="BG713" s="1783"/>
      <c r="BH713" s="1783"/>
      <c r="BI713" s="1783"/>
      <c r="BJ713" s="1783"/>
      <c r="BK713" s="1783"/>
      <c r="BL713" s="1783"/>
      <c r="BM713" s="1783"/>
      <c r="BN713" s="1783"/>
      <c r="BO713" s="1783"/>
      <c r="BP713" s="1783"/>
      <c r="BQ713" s="1783"/>
      <c r="BR713" s="1783"/>
      <c r="BS713" s="1783"/>
      <c r="BT713" s="1783"/>
      <c r="BU713" s="1783"/>
      <c r="BV713" s="1783"/>
      <c r="BW713" s="1783"/>
      <c r="BX713" s="1783"/>
    </row>
    <row r="714" spans="1:76">
      <c r="A714" s="3104"/>
      <c r="B714" s="3104"/>
      <c r="C714" s="3215"/>
      <c r="D714" s="3104"/>
      <c r="E714" s="3104"/>
      <c r="F714" s="3104"/>
      <c r="G714" s="3104"/>
      <c r="H714" s="3104"/>
      <c r="I714" s="3104"/>
      <c r="J714" s="3104"/>
      <c r="K714" s="3104"/>
      <c r="L714" s="3104"/>
      <c r="M714" s="3104"/>
      <c r="N714" s="3104"/>
      <c r="O714" s="3104"/>
      <c r="P714" s="3104"/>
      <c r="Q714" s="3104"/>
      <c r="R714" s="3104"/>
      <c r="S714" s="3104"/>
      <c r="T714" s="3215"/>
      <c r="U714" s="3104"/>
      <c r="V714" s="3104"/>
      <c r="W714" s="3104"/>
      <c r="X714" s="3104"/>
      <c r="Y714" s="1783"/>
      <c r="Z714" s="1783"/>
      <c r="AA714" s="1783"/>
      <c r="AB714" s="1783"/>
      <c r="AC714" s="3104"/>
      <c r="AD714" s="3104"/>
      <c r="AE714" s="3104"/>
      <c r="AF714" s="3104"/>
      <c r="AG714" s="3104"/>
      <c r="AH714" s="3104"/>
      <c r="AI714" s="3104"/>
      <c r="AJ714" s="3104"/>
      <c r="AK714" s="3104"/>
      <c r="AL714" s="3104"/>
      <c r="AM714" s="3104"/>
      <c r="AN714" s="3104"/>
      <c r="AO714" s="3104"/>
      <c r="AP714" s="3104"/>
      <c r="AQ714" s="3104"/>
      <c r="AR714" s="3104"/>
      <c r="AS714" s="3104"/>
      <c r="AT714" s="3104"/>
      <c r="AU714" s="3104"/>
      <c r="AV714" s="3104"/>
      <c r="AW714" s="1783"/>
      <c r="AX714" s="1783"/>
      <c r="AY714" s="1783"/>
      <c r="AZ714" s="1783"/>
      <c r="BA714" s="1783"/>
      <c r="BB714" s="1783"/>
      <c r="BC714" s="1783"/>
      <c r="BD714" s="1783"/>
      <c r="BE714" s="1783"/>
      <c r="BF714" s="1783"/>
      <c r="BG714" s="1783"/>
      <c r="BH714" s="1783"/>
      <c r="BI714" s="1783"/>
      <c r="BJ714" s="1783"/>
      <c r="BK714" s="1783"/>
      <c r="BL714" s="1783"/>
      <c r="BM714" s="1783"/>
      <c r="BN714" s="1783"/>
      <c r="BO714" s="1783"/>
      <c r="BP714" s="1783"/>
      <c r="BQ714" s="1783"/>
      <c r="BR714" s="1783"/>
      <c r="BS714" s="1783"/>
      <c r="BT714" s="1783"/>
      <c r="BU714" s="1783"/>
      <c r="BV714" s="1783"/>
      <c r="BW714" s="1783"/>
      <c r="BX714" s="1783"/>
    </row>
    <row r="715" spans="1:76">
      <c r="A715" s="3104"/>
      <c r="B715" s="3104"/>
      <c r="C715" s="3215"/>
      <c r="D715" s="3104"/>
      <c r="E715" s="3104"/>
      <c r="F715" s="3104"/>
      <c r="G715" s="3104"/>
      <c r="H715" s="3104"/>
      <c r="I715" s="3104"/>
      <c r="J715" s="3104"/>
      <c r="K715" s="3104"/>
      <c r="L715" s="3104"/>
      <c r="M715" s="3104"/>
      <c r="N715" s="3104"/>
      <c r="O715" s="3104"/>
      <c r="P715" s="3104"/>
      <c r="Q715" s="3104"/>
      <c r="R715" s="3104"/>
      <c r="S715" s="3104"/>
      <c r="T715" s="3215"/>
      <c r="U715" s="3104"/>
      <c r="V715" s="3104"/>
      <c r="W715" s="3104"/>
      <c r="X715" s="3104"/>
      <c r="Y715" s="1783"/>
      <c r="Z715" s="1783"/>
      <c r="AA715" s="1783"/>
      <c r="AB715" s="1783"/>
      <c r="AC715" s="3104"/>
      <c r="AD715" s="3104"/>
      <c r="AE715" s="3104"/>
      <c r="AF715" s="3104"/>
      <c r="AG715" s="3104"/>
      <c r="AH715" s="3104"/>
      <c r="AI715" s="3104"/>
      <c r="AJ715" s="3104"/>
      <c r="AK715" s="3104"/>
      <c r="AL715" s="3104"/>
      <c r="AM715" s="3104"/>
      <c r="AN715" s="3104"/>
      <c r="AO715" s="3104"/>
      <c r="AP715" s="3104"/>
      <c r="AQ715" s="3104"/>
      <c r="AR715" s="3104"/>
      <c r="AS715" s="3104"/>
      <c r="AT715" s="3104"/>
      <c r="AU715" s="3104"/>
      <c r="AV715" s="3104"/>
      <c r="AW715" s="1783"/>
      <c r="AX715" s="1783"/>
      <c r="AY715" s="1783"/>
      <c r="AZ715" s="1783"/>
      <c r="BA715" s="1783"/>
      <c r="BB715" s="1783"/>
      <c r="BC715" s="1783"/>
      <c r="BD715" s="1783"/>
      <c r="BE715" s="1783"/>
      <c r="BF715" s="1783"/>
      <c r="BG715" s="1783"/>
      <c r="BH715" s="1783"/>
      <c r="BI715" s="1783"/>
      <c r="BJ715" s="1783"/>
      <c r="BK715" s="1783"/>
      <c r="BL715" s="1783"/>
      <c r="BM715" s="1783"/>
      <c r="BN715" s="1783"/>
      <c r="BO715" s="1783"/>
      <c r="BP715" s="1783"/>
      <c r="BQ715" s="1783"/>
      <c r="BR715" s="1783"/>
      <c r="BS715" s="1783"/>
      <c r="BT715" s="1783"/>
      <c r="BU715" s="1783"/>
      <c r="BV715" s="1783"/>
      <c r="BW715" s="1783"/>
      <c r="BX715" s="1783"/>
    </row>
    <row r="716" spans="1:76">
      <c r="A716" s="3104"/>
      <c r="B716" s="3104"/>
      <c r="C716" s="3215"/>
      <c r="D716" s="3104"/>
      <c r="E716" s="3104"/>
      <c r="F716" s="3104"/>
      <c r="G716" s="3104"/>
      <c r="H716" s="3104"/>
      <c r="I716" s="3104"/>
      <c r="J716" s="3104"/>
      <c r="K716" s="3104"/>
      <c r="L716" s="3104"/>
      <c r="M716" s="3104"/>
      <c r="N716" s="3104"/>
      <c r="O716" s="3104"/>
      <c r="P716" s="3104"/>
      <c r="Q716" s="3104"/>
      <c r="R716" s="3104"/>
      <c r="S716" s="3104"/>
      <c r="T716" s="3215"/>
      <c r="U716" s="3104"/>
      <c r="V716" s="3104"/>
      <c r="W716" s="3104"/>
      <c r="X716" s="3104"/>
      <c r="Y716" s="1783"/>
      <c r="Z716" s="1783"/>
      <c r="AA716" s="1783"/>
      <c r="AB716" s="1783"/>
      <c r="AC716" s="3104"/>
      <c r="AD716" s="3104"/>
      <c r="AE716" s="3104"/>
      <c r="AF716" s="3104"/>
      <c r="AG716" s="3104"/>
      <c r="AH716" s="3104"/>
      <c r="AI716" s="3104"/>
      <c r="AJ716" s="3104"/>
      <c r="AK716" s="3104"/>
      <c r="AL716" s="3104"/>
      <c r="AM716" s="3104"/>
      <c r="AN716" s="3104"/>
      <c r="AO716" s="3104"/>
      <c r="AP716" s="3104"/>
      <c r="AQ716" s="3104"/>
      <c r="AR716" s="3104"/>
      <c r="AS716" s="3104"/>
      <c r="AT716" s="3104"/>
      <c r="AU716" s="3104"/>
      <c r="AV716" s="3104"/>
      <c r="AW716" s="1783"/>
      <c r="AX716" s="1783"/>
      <c r="AY716" s="1783"/>
      <c r="AZ716" s="1783"/>
      <c r="BA716" s="1783"/>
      <c r="BB716" s="1783"/>
      <c r="BC716" s="1783"/>
      <c r="BD716" s="1783"/>
      <c r="BE716" s="1783"/>
      <c r="BF716" s="1783"/>
      <c r="BG716" s="1783"/>
      <c r="BH716" s="1783"/>
      <c r="BI716" s="1783"/>
      <c r="BJ716" s="1783"/>
      <c r="BK716" s="1783"/>
      <c r="BL716" s="1783"/>
      <c r="BM716" s="1783"/>
      <c r="BN716" s="1783"/>
      <c r="BO716" s="1783"/>
      <c r="BP716" s="1783"/>
      <c r="BQ716" s="1783"/>
      <c r="BR716" s="1783"/>
      <c r="BS716" s="1783"/>
      <c r="BT716" s="1783"/>
      <c r="BU716" s="1783"/>
      <c r="BV716" s="1783"/>
      <c r="BW716" s="1783"/>
      <c r="BX716" s="1783"/>
    </row>
    <row r="717" spans="1:76">
      <c r="A717" s="3104"/>
      <c r="B717" s="3104"/>
      <c r="C717" s="3215"/>
      <c r="D717" s="3104"/>
      <c r="E717" s="3104"/>
      <c r="F717" s="3104"/>
      <c r="G717" s="3104"/>
      <c r="H717" s="3104"/>
      <c r="I717" s="3104"/>
      <c r="J717" s="3104"/>
      <c r="K717" s="3104"/>
      <c r="L717" s="3104"/>
      <c r="M717" s="3104"/>
      <c r="N717" s="3104"/>
      <c r="O717" s="3104"/>
      <c r="P717" s="3104"/>
      <c r="Q717" s="3104"/>
      <c r="R717" s="3104"/>
      <c r="S717" s="3104"/>
      <c r="T717" s="3215"/>
      <c r="U717" s="3104"/>
      <c r="V717" s="3104"/>
      <c r="W717" s="3104"/>
      <c r="X717" s="3104"/>
      <c r="Y717" s="1783"/>
      <c r="Z717" s="1783"/>
      <c r="AA717" s="1783"/>
      <c r="AB717" s="1783"/>
      <c r="AC717" s="3104"/>
      <c r="AD717" s="3104"/>
      <c r="AE717" s="3104"/>
      <c r="AF717" s="3104"/>
      <c r="AG717" s="3104"/>
      <c r="AH717" s="3104"/>
      <c r="AI717" s="3104"/>
      <c r="AJ717" s="3104"/>
      <c r="AK717" s="3104"/>
      <c r="AL717" s="3104"/>
      <c r="AM717" s="3104"/>
      <c r="AN717" s="3104"/>
      <c r="AO717" s="3104"/>
      <c r="AP717" s="3104"/>
      <c r="AQ717" s="3104"/>
      <c r="AR717" s="3104"/>
      <c r="AS717" s="3104"/>
      <c r="AT717" s="3104"/>
      <c r="AU717" s="3104"/>
      <c r="AV717" s="3104"/>
      <c r="AW717" s="1783"/>
      <c r="AX717" s="1783"/>
      <c r="AY717" s="1783"/>
      <c r="AZ717" s="1783"/>
      <c r="BA717" s="1783"/>
      <c r="BB717" s="1783"/>
      <c r="BC717" s="1783"/>
      <c r="BD717" s="1783"/>
      <c r="BE717" s="1783"/>
      <c r="BF717" s="1783"/>
      <c r="BG717" s="1783"/>
      <c r="BH717" s="1783"/>
      <c r="BI717" s="1783"/>
      <c r="BJ717" s="1783"/>
      <c r="BK717" s="1783"/>
      <c r="BL717" s="1783"/>
      <c r="BM717" s="1783"/>
      <c r="BN717" s="1783"/>
      <c r="BO717" s="1783"/>
      <c r="BP717" s="1783"/>
      <c r="BQ717" s="1783"/>
      <c r="BR717" s="1783"/>
      <c r="BS717" s="1783"/>
      <c r="BT717" s="1783"/>
      <c r="BU717" s="1783"/>
      <c r="BV717" s="1783"/>
      <c r="BW717" s="1783"/>
      <c r="BX717" s="1783"/>
    </row>
    <row r="718" spans="1:76">
      <c r="A718" s="3104"/>
      <c r="B718" s="3104"/>
      <c r="C718" s="3215"/>
      <c r="D718" s="3104"/>
      <c r="E718" s="3104"/>
      <c r="F718" s="3104"/>
      <c r="G718" s="3104"/>
      <c r="H718" s="3104"/>
      <c r="I718" s="3104"/>
      <c r="J718" s="3104"/>
      <c r="K718" s="3104"/>
      <c r="L718" s="3104"/>
      <c r="M718" s="3104"/>
      <c r="N718" s="3104"/>
      <c r="O718" s="3104"/>
      <c r="P718" s="3104"/>
      <c r="Q718" s="3104"/>
      <c r="R718" s="3104"/>
      <c r="S718" s="3104"/>
      <c r="T718" s="3215"/>
      <c r="U718" s="3104"/>
      <c r="V718" s="3104"/>
      <c r="W718" s="3104"/>
      <c r="X718" s="3104"/>
      <c r="Y718" s="1783"/>
      <c r="Z718" s="1783"/>
      <c r="AA718" s="1783"/>
      <c r="AB718" s="1783"/>
      <c r="AC718" s="3104"/>
      <c r="AD718" s="3104"/>
      <c r="AE718" s="3104"/>
      <c r="AF718" s="3104"/>
      <c r="AG718" s="3104"/>
      <c r="AH718" s="3104"/>
      <c r="AI718" s="3104"/>
      <c r="AJ718" s="3104"/>
      <c r="AK718" s="3104"/>
      <c r="AL718" s="3104"/>
      <c r="AM718" s="3104"/>
      <c r="AN718" s="3104"/>
      <c r="AO718" s="3104"/>
      <c r="AP718" s="3104"/>
      <c r="AQ718" s="3104"/>
      <c r="AR718" s="3104"/>
      <c r="AS718" s="3104"/>
      <c r="AT718" s="3104"/>
      <c r="AU718" s="3104"/>
      <c r="AV718" s="3104"/>
      <c r="AW718" s="1783"/>
      <c r="AX718" s="1783"/>
      <c r="AY718" s="1783"/>
      <c r="AZ718" s="1783"/>
      <c r="BA718" s="1783"/>
      <c r="BB718" s="1783"/>
      <c r="BC718" s="1783"/>
      <c r="BD718" s="1783"/>
      <c r="BE718" s="1783"/>
      <c r="BF718" s="1783"/>
      <c r="BG718" s="1783"/>
      <c r="BH718" s="1783"/>
      <c r="BI718" s="1783"/>
      <c r="BJ718" s="1783"/>
      <c r="BK718" s="1783"/>
      <c r="BL718" s="1783"/>
      <c r="BM718" s="1783"/>
      <c r="BN718" s="1783"/>
      <c r="BO718" s="1783"/>
      <c r="BP718" s="1783"/>
      <c r="BQ718" s="1783"/>
      <c r="BR718" s="1783"/>
      <c r="BS718" s="1783"/>
      <c r="BT718" s="1783"/>
      <c r="BU718" s="1783"/>
      <c r="BV718" s="1783"/>
      <c r="BW718" s="1783"/>
      <c r="BX718" s="1783"/>
    </row>
    <row r="719" spans="1:76">
      <c r="A719" s="3104"/>
      <c r="B719" s="3104"/>
      <c r="C719" s="3215"/>
      <c r="D719" s="3104"/>
      <c r="E719" s="3104"/>
      <c r="F719" s="3104"/>
      <c r="G719" s="3104"/>
      <c r="H719" s="3104"/>
      <c r="I719" s="3104"/>
      <c r="J719" s="3104"/>
      <c r="K719" s="3104"/>
      <c r="L719" s="3104"/>
      <c r="M719" s="3104"/>
      <c r="N719" s="3104"/>
      <c r="O719" s="3104"/>
      <c r="P719" s="3104"/>
      <c r="Q719" s="3104"/>
      <c r="R719" s="3104"/>
      <c r="S719" s="3104"/>
      <c r="T719" s="3215"/>
      <c r="U719" s="3104"/>
      <c r="V719" s="3104"/>
      <c r="W719" s="3104"/>
      <c r="X719" s="3104"/>
      <c r="Y719" s="1783"/>
      <c r="Z719" s="1783"/>
      <c r="AA719" s="1783"/>
      <c r="AB719" s="1783"/>
      <c r="AC719" s="3104"/>
      <c r="AD719" s="3104"/>
      <c r="AE719" s="3104"/>
      <c r="AF719" s="3104"/>
      <c r="AG719" s="3104"/>
      <c r="AH719" s="3104"/>
      <c r="AI719" s="3104"/>
      <c r="AJ719" s="3104"/>
      <c r="AK719" s="3104"/>
      <c r="AL719" s="3104"/>
      <c r="AM719" s="3104"/>
      <c r="AN719" s="3104"/>
      <c r="AO719" s="3104"/>
      <c r="AP719" s="3104"/>
      <c r="AQ719" s="3104"/>
      <c r="AR719" s="3104"/>
      <c r="AS719" s="3104"/>
      <c r="AT719" s="3104"/>
      <c r="AU719" s="3104"/>
      <c r="AV719" s="3104"/>
      <c r="AW719" s="1783"/>
      <c r="AX719" s="1783"/>
      <c r="AY719" s="1783"/>
      <c r="AZ719" s="1783"/>
      <c r="BA719" s="1783"/>
      <c r="BB719" s="1783"/>
      <c r="BC719" s="1783"/>
      <c r="BD719" s="1783"/>
      <c r="BE719" s="1783"/>
      <c r="BF719" s="1783"/>
      <c r="BG719" s="1783"/>
      <c r="BH719" s="1783"/>
      <c r="BI719" s="1783"/>
      <c r="BJ719" s="1783"/>
      <c r="BK719" s="1783"/>
      <c r="BL719" s="1783"/>
      <c r="BM719" s="1783"/>
      <c r="BN719" s="1783"/>
      <c r="BO719" s="1783"/>
      <c r="BP719" s="1783"/>
      <c r="BQ719" s="1783"/>
      <c r="BR719" s="1783"/>
      <c r="BS719" s="1783"/>
      <c r="BT719" s="1783"/>
      <c r="BU719" s="1783"/>
      <c r="BV719" s="1783"/>
      <c r="BW719" s="1783"/>
      <c r="BX719" s="1783"/>
    </row>
    <row r="720" spans="1:76">
      <c r="A720" s="3104"/>
      <c r="B720" s="3104"/>
      <c r="C720" s="3215"/>
      <c r="D720" s="3104"/>
      <c r="E720" s="3104"/>
      <c r="F720" s="3104"/>
      <c r="G720" s="3104"/>
      <c r="H720" s="3104"/>
      <c r="I720" s="3104"/>
      <c r="J720" s="3104"/>
      <c r="K720" s="3104"/>
      <c r="L720" s="3104"/>
      <c r="M720" s="3104"/>
      <c r="N720" s="3104"/>
      <c r="O720" s="3104"/>
      <c r="P720" s="3104"/>
      <c r="Q720" s="3104"/>
      <c r="R720" s="3104"/>
      <c r="S720" s="3104"/>
      <c r="T720" s="3215"/>
      <c r="U720" s="3104"/>
      <c r="V720" s="3104"/>
      <c r="W720" s="3104"/>
      <c r="X720" s="3104"/>
      <c r="Y720" s="1783"/>
      <c r="Z720" s="1783"/>
      <c r="AA720" s="1783"/>
      <c r="AB720" s="1783"/>
      <c r="AC720" s="3104"/>
      <c r="AD720" s="3104"/>
      <c r="AE720" s="3104"/>
      <c r="AF720" s="3104"/>
      <c r="AG720" s="3104"/>
      <c r="AH720" s="3104"/>
      <c r="AI720" s="3104"/>
      <c r="AJ720" s="3104"/>
      <c r="AK720" s="3104"/>
      <c r="AL720" s="3104"/>
      <c r="AM720" s="3104"/>
      <c r="AN720" s="3104"/>
      <c r="AO720" s="3104"/>
      <c r="AP720" s="3104"/>
      <c r="AQ720" s="3104"/>
      <c r="AR720" s="3104"/>
      <c r="AS720" s="3104"/>
      <c r="AT720" s="3104"/>
      <c r="AU720" s="3104"/>
      <c r="AV720" s="3104"/>
      <c r="AW720" s="1783"/>
      <c r="AX720" s="1783"/>
      <c r="AY720" s="1783"/>
      <c r="AZ720" s="1783"/>
      <c r="BA720" s="1783"/>
      <c r="BB720" s="1783"/>
      <c r="BC720" s="1783"/>
      <c r="BD720" s="1783"/>
      <c r="BE720" s="1783"/>
      <c r="BF720" s="1783"/>
      <c r="BG720" s="1783"/>
      <c r="BH720" s="1783"/>
      <c r="BI720" s="1783"/>
      <c r="BJ720" s="1783"/>
      <c r="BK720" s="1783"/>
      <c r="BL720" s="1783"/>
      <c r="BM720" s="1783"/>
      <c r="BN720" s="1783"/>
      <c r="BO720" s="1783"/>
      <c r="BP720" s="1783"/>
      <c r="BQ720" s="1783"/>
      <c r="BR720" s="1783"/>
      <c r="BS720" s="1783"/>
      <c r="BT720" s="1783"/>
      <c r="BU720" s="1783"/>
      <c r="BV720" s="1783"/>
      <c r="BW720" s="1783"/>
      <c r="BX720" s="1783"/>
    </row>
    <row r="721" spans="1:76">
      <c r="A721" s="3104"/>
      <c r="B721" s="3104"/>
      <c r="C721" s="3215"/>
      <c r="D721" s="3104"/>
      <c r="E721" s="3104"/>
      <c r="F721" s="3104"/>
      <c r="G721" s="3104"/>
      <c r="H721" s="3104"/>
      <c r="I721" s="3104"/>
      <c r="J721" s="3104"/>
      <c r="K721" s="3104"/>
      <c r="L721" s="3104"/>
      <c r="M721" s="3104"/>
      <c r="N721" s="3104"/>
      <c r="O721" s="3104"/>
      <c r="P721" s="3104"/>
      <c r="Q721" s="3104"/>
      <c r="R721" s="3104"/>
      <c r="S721" s="3104"/>
      <c r="T721" s="3215"/>
      <c r="U721" s="3104"/>
      <c r="V721" s="3104"/>
      <c r="W721" s="3104"/>
      <c r="X721" s="3104"/>
      <c r="Y721" s="1783"/>
      <c r="Z721" s="1783"/>
      <c r="AA721" s="1783"/>
      <c r="AB721" s="1783"/>
      <c r="AC721" s="3104"/>
      <c r="AD721" s="3104"/>
      <c r="AE721" s="3104"/>
      <c r="AF721" s="3104"/>
      <c r="AG721" s="3104"/>
      <c r="AH721" s="3104"/>
      <c r="AI721" s="3104"/>
      <c r="AJ721" s="3104"/>
      <c r="AK721" s="3104"/>
      <c r="AL721" s="3104"/>
      <c r="AM721" s="3104"/>
      <c r="AN721" s="3104"/>
      <c r="AO721" s="3104"/>
      <c r="AP721" s="3104"/>
      <c r="AQ721" s="3104"/>
      <c r="AR721" s="3104"/>
      <c r="AS721" s="3104"/>
      <c r="AT721" s="3104"/>
      <c r="AU721" s="3104"/>
      <c r="AV721" s="3104"/>
      <c r="AW721" s="1783"/>
      <c r="AX721" s="1783"/>
      <c r="AY721" s="1783"/>
      <c r="AZ721" s="1783"/>
      <c r="BA721" s="1783"/>
      <c r="BB721" s="1783"/>
      <c r="BC721" s="1783"/>
      <c r="BD721" s="1783"/>
      <c r="BE721" s="1783"/>
      <c r="BF721" s="1783"/>
      <c r="BG721" s="1783"/>
      <c r="BH721" s="1783"/>
      <c r="BI721" s="1783"/>
      <c r="BJ721" s="1783"/>
      <c r="BK721" s="1783"/>
      <c r="BL721" s="1783"/>
      <c r="BM721" s="1783"/>
      <c r="BN721" s="1783"/>
      <c r="BO721" s="1783"/>
      <c r="BP721" s="1783"/>
      <c r="BQ721" s="1783"/>
      <c r="BR721" s="1783"/>
      <c r="BS721" s="1783"/>
      <c r="BT721" s="1783"/>
      <c r="BU721" s="1783"/>
      <c r="BV721" s="1783"/>
      <c r="BW721" s="1783"/>
      <c r="BX721" s="1783"/>
    </row>
    <row r="722" spans="1:76">
      <c r="A722" s="3104"/>
      <c r="B722" s="3104"/>
      <c r="C722" s="3215"/>
      <c r="D722" s="3104"/>
      <c r="E722" s="3104"/>
      <c r="F722" s="3104"/>
      <c r="G722" s="3104"/>
      <c r="H722" s="3104"/>
      <c r="I722" s="3104"/>
      <c r="J722" s="3104"/>
      <c r="K722" s="3104"/>
      <c r="L722" s="3104"/>
      <c r="M722" s="3104"/>
      <c r="N722" s="3104"/>
      <c r="O722" s="3104"/>
      <c r="P722" s="3104"/>
      <c r="Q722" s="3104"/>
      <c r="R722" s="3104"/>
      <c r="S722" s="3104"/>
      <c r="T722" s="3215"/>
      <c r="U722" s="3104"/>
      <c r="V722" s="3104"/>
      <c r="W722" s="3104"/>
      <c r="X722" s="3104"/>
      <c r="Y722" s="1783"/>
      <c r="Z722" s="1783"/>
      <c r="AA722" s="1783"/>
      <c r="AB722" s="1783"/>
      <c r="AC722" s="3104"/>
      <c r="AD722" s="3104"/>
      <c r="AE722" s="3104"/>
      <c r="AF722" s="3104"/>
      <c r="AG722" s="3104"/>
      <c r="AH722" s="3104"/>
      <c r="AI722" s="3104"/>
      <c r="AJ722" s="3104"/>
      <c r="AK722" s="3104"/>
      <c r="AL722" s="3104"/>
      <c r="AM722" s="3104"/>
      <c r="AN722" s="3104"/>
      <c r="AO722" s="3104"/>
      <c r="AP722" s="3104"/>
      <c r="AQ722" s="3104"/>
      <c r="AR722" s="3104"/>
      <c r="AS722" s="3104"/>
      <c r="AT722" s="3104"/>
      <c r="AU722" s="3104"/>
      <c r="AV722" s="3104"/>
      <c r="AW722" s="1783"/>
      <c r="AX722" s="1783"/>
      <c r="AY722" s="1783"/>
      <c r="AZ722" s="1783"/>
      <c r="BA722" s="1783"/>
      <c r="BB722" s="1783"/>
      <c r="BC722" s="1783"/>
      <c r="BD722" s="1783"/>
      <c r="BE722" s="1783"/>
      <c r="BF722" s="1783"/>
      <c r="BG722" s="1783"/>
      <c r="BH722" s="1783"/>
      <c r="BI722" s="1783"/>
      <c r="BJ722" s="1783"/>
      <c r="BK722" s="1783"/>
      <c r="BL722" s="1783"/>
      <c r="BM722" s="1783"/>
      <c r="BN722" s="1783"/>
      <c r="BO722" s="1783"/>
      <c r="BP722" s="1783"/>
      <c r="BQ722" s="1783"/>
      <c r="BR722" s="1783"/>
      <c r="BS722" s="1783"/>
      <c r="BT722" s="1783"/>
      <c r="BU722" s="1783"/>
      <c r="BV722" s="1783"/>
      <c r="BW722" s="1783"/>
      <c r="BX722" s="1783"/>
    </row>
    <row r="723" spans="1:76">
      <c r="A723" s="3104"/>
      <c r="B723" s="3104"/>
      <c r="C723" s="3215"/>
      <c r="D723" s="3104"/>
      <c r="E723" s="3104"/>
      <c r="F723" s="3104"/>
      <c r="G723" s="3104"/>
      <c r="H723" s="3104"/>
      <c r="I723" s="3104"/>
      <c r="J723" s="3104"/>
      <c r="K723" s="3104"/>
      <c r="L723" s="3104"/>
      <c r="M723" s="3104"/>
      <c r="N723" s="3104"/>
      <c r="O723" s="3104"/>
      <c r="P723" s="3104"/>
      <c r="Q723" s="3104"/>
      <c r="R723" s="3104"/>
      <c r="S723" s="3104"/>
      <c r="T723" s="3215"/>
      <c r="U723" s="3104"/>
      <c r="V723" s="3104"/>
      <c r="W723" s="3104"/>
      <c r="X723" s="3104"/>
      <c r="Y723" s="1783"/>
      <c r="Z723" s="1783"/>
      <c r="AA723" s="1783"/>
      <c r="AB723" s="1783"/>
      <c r="AC723" s="3104"/>
      <c r="AD723" s="3104"/>
      <c r="AE723" s="3104"/>
      <c r="AF723" s="3104"/>
      <c r="AG723" s="3104"/>
      <c r="AH723" s="3104"/>
      <c r="AI723" s="3104"/>
      <c r="AJ723" s="3104"/>
      <c r="AK723" s="3104"/>
      <c r="AL723" s="3104"/>
      <c r="AM723" s="3104"/>
      <c r="AN723" s="3104"/>
      <c r="AO723" s="3104"/>
      <c r="AP723" s="3104"/>
      <c r="AQ723" s="3104"/>
      <c r="AR723" s="3104"/>
      <c r="AS723" s="3104"/>
      <c r="AT723" s="3104"/>
      <c r="AU723" s="3104"/>
      <c r="AV723" s="3104"/>
      <c r="AW723" s="1783"/>
      <c r="AX723" s="1783"/>
      <c r="AY723" s="1783"/>
      <c r="AZ723" s="1783"/>
      <c r="BA723" s="1783"/>
      <c r="BB723" s="1783"/>
      <c r="BC723" s="1783"/>
      <c r="BD723" s="1783"/>
      <c r="BE723" s="1783"/>
      <c r="BF723" s="1783"/>
      <c r="BG723" s="1783"/>
      <c r="BH723" s="1783"/>
      <c r="BI723" s="1783"/>
      <c r="BJ723" s="1783"/>
      <c r="BK723" s="1783"/>
      <c r="BL723" s="1783"/>
      <c r="BM723" s="1783"/>
      <c r="BN723" s="1783"/>
      <c r="BO723" s="1783"/>
      <c r="BP723" s="1783"/>
      <c r="BQ723" s="1783"/>
      <c r="BR723" s="1783"/>
      <c r="BS723" s="1783"/>
      <c r="BT723" s="1783"/>
      <c r="BU723" s="1783"/>
      <c r="BV723" s="1783"/>
      <c r="BW723" s="1783"/>
      <c r="BX723" s="1783"/>
    </row>
    <row r="724" spans="1:76">
      <c r="A724" s="3104"/>
      <c r="B724" s="3104"/>
      <c r="C724" s="3215"/>
      <c r="D724" s="3104"/>
      <c r="E724" s="3104"/>
      <c r="F724" s="3104"/>
      <c r="G724" s="3104"/>
      <c r="H724" s="3104"/>
      <c r="I724" s="3104"/>
      <c r="J724" s="3104"/>
      <c r="K724" s="3104"/>
      <c r="L724" s="3104"/>
      <c r="M724" s="3104"/>
      <c r="N724" s="3104"/>
      <c r="O724" s="3104"/>
      <c r="P724" s="3104"/>
      <c r="Q724" s="3104"/>
      <c r="R724" s="3104"/>
      <c r="S724" s="3104"/>
      <c r="T724" s="3215"/>
      <c r="U724" s="3104"/>
      <c r="V724" s="3104"/>
      <c r="W724" s="3104"/>
      <c r="X724" s="3104"/>
      <c r="Y724" s="1783"/>
      <c r="Z724" s="1783"/>
      <c r="AA724" s="1783"/>
      <c r="AB724" s="1783"/>
      <c r="AC724" s="3104"/>
      <c r="AD724" s="3104"/>
      <c r="AE724" s="3104"/>
      <c r="AF724" s="3104"/>
      <c r="AG724" s="3104"/>
      <c r="AH724" s="3104"/>
      <c r="AI724" s="3104"/>
      <c r="AJ724" s="3104"/>
      <c r="AK724" s="3104"/>
      <c r="AL724" s="3104"/>
      <c r="AM724" s="3104"/>
      <c r="AN724" s="3104"/>
      <c r="AO724" s="3104"/>
      <c r="AP724" s="3104"/>
      <c r="AQ724" s="3104"/>
      <c r="AR724" s="3104"/>
      <c r="AS724" s="3104"/>
      <c r="AT724" s="3104"/>
      <c r="AU724" s="3104"/>
      <c r="AV724" s="3104"/>
      <c r="AW724" s="1783"/>
      <c r="AX724" s="1783"/>
      <c r="AY724" s="1783"/>
      <c r="AZ724" s="1783"/>
      <c r="BA724" s="1783"/>
      <c r="BB724" s="1783"/>
      <c r="BC724" s="1783"/>
      <c r="BD724" s="1783"/>
      <c r="BE724" s="1783"/>
      <c r="BF724" s="1783"/>
      <c r="BG724" s="1783"/>
      <c r="BH724" s="1783"/>
      <c r="BI724" s="1783"/>
      <c r="BJ724" s="1783"/>
      <c r="BK724" s="1783"/>
      <c r="BL724" s="1783"/>
      <c r="BM724" s="1783"/>
      <c r="BN724" s="1783"/>
      <c r="BO724" s="1783"/>
      <c r="BP724" s="1783"/>
      <c r="BQ724" s="1783"/>
      <c r="BR724" s="1783"/>
      <c r="BS724" s="1783"/>
      <c r="BT724" s="1783"/>
      <c r="BU724" s="1783"/>
      <c r="BV724" s="1783"/>
      <c r="BW724" s="1783"/>
      <c r="BX724" s="1783"/>
    </row>
    <row r="725" spans="1:76">
      <c r="A725" s="3104"/>
      <c r="B725" s="3104"/>
      <c r="C725" s="3215"/>
      <c r="D725" s="3104"/>
      <c r="E725" s="3104"/>
      <c r="F725" s="3104"/>
      <c r="G725" s="3104"/>
      <c r="H725" s="3104"/>
      <c r="I725" s="3104"/>
      <c r="J725" s="3104"/>
      <c r="K725" s="3104"/>
      <c r="L725" s="3104"/>
      <c r="M725" s="3104"/>
      <c r="N725" s="3104"/>
      <c r="O725" s="3104"/>
      <c r="P725" s="3104"/>
      <c r="Q725" s="3104"/>
      <c r="R725" s="3104"/>
      <c r="S725" s="3104"/>
      <c r="T725" s="3215"/>
      <c r="U725" s="3104"/>
      <c r="V725" s="3104"/>
      <c r="W725" s="3104"/>
      <c r="X725" s="3104"/>
      <c r="Y725" s="1783"/>
      <c r="Z725" s="1783"/>
      <c r="AA725" s="1783"/>
      <c r="AB725" s="1783"/>
      <c r="AC725" s="3104"/>
      <c r="AD725" s="3104"/>
      <c r="AE725" s="3104"/>
      <c r="AF725" s="3104"/>
      <c r="AG725" s="3104"/>
      <c r="AH725" s="3104"/>
      <c r="AI725" s="3104"/>
      <c r="AJ725" s="3104"/>
      <c r="AK725" s="3104"/>
      <c r="AL725" s="3104"/>
      <c r="AM725" s="3104"/>
      <c r="AN725" s="3104"/>
      <c r="AO725" s="3104"/>
      <c r="AP725" s="3104"/>
      <c r="AQ725" s="3104"/>
      <c r="AR725" s="3104"/>
      <c r="AS725" s="3104"/>
      <c r="AT725" s="3104"/>
      <c r="AU725" s="3104"/>
      <c r="AV725" s="3104"/>
      <c r="AW725" s="1783"/>
      <c r="AX725" s="1783"/>
      <c r="AY725" s="1783"/>
      <c r="AZ725" s="1783"/>
      <c r="BA725" s="1783"/>
      <c r="BB725" s="1783"/>
      <c r="BC725" s="1783"/>
      <c r="BD725" s="1783"/>
      <c r="BE725" s="1783"/>
      <c r="BF725" s="1783"/>
      <c r="BG725" s="1783"/>
      <c r="BH725" s="1783"/>
      <c r="BI725" s="1783"/>
      <c r="BJ725" s="1783"/>
      <c r="BK725" s="1783"/>
      <c r="BL725" s="1783"/>
      <c r="BM725" s="1783"/>
      <c r="BN725" s="1783"/>
      <c r="BO725" s="1783"/>
      <c r="BP725" s="1783"/>
      <c r="BQ725" s="1783"/>
      <c r="BR725" s="1783"/>
      <c r="BS725" s="1783"/>
      <c r="BT725" s="1783"/>
      <c r="BU725" s="1783"/>
      <c r="BV725" s="1783"/>
      <c r="BW725" s="1783"/>
      <c r="BX725" s="1783"/>
    </row>
    <row r="726" spans="1:76">
      <c r="A726" s="3104"/>
      <c r="B726" s="3104"/>
      <c r="C726" s="3215"/>
      <c r="D726" s="3104"/>
      <c r="E726" s="3104"/>
      <c r="F726" s="3104"/>
      <c r="G726" s="3104"/>
      <c r="H726" s="3104"/>
      <c r="I726" s="3104"/>
      <c r="J726" s="3104"/>
      <c r="K726" s="3104"/>
      <c r="L726" s="3104"/>
      <c r="M726" s="3104"/>
      <c r="N726" s="3104"/>
      <c r="O726" s="3104"/>
      <c r="P726" s="3104"/>
      <c r="Q726" s="3104"/>
      <c r="R726" s="3104"/>
      <c r="S726" s="3104"/>
      <c r="T726" s="3215"/>
      <c r="U726" s="3104"/>
      <c r="V726" s="3104"/>
      <c r="W726" s="3104"/>
      <c r="X726" s="3104"/>
      <c r="Y726" s="1783"/>
      <c r="Z726" s="1783"/>
      <c r="AA726" s="1783"/>
      <c r="AB726" s="1783"/>
      <c r="AC726" s="3104"/>
      <c r="AD726" s="3104"/>
      <c r="AE726" s="3104"/>
      <c r="AF726" s="3104"/>
      <c r="AG726" s="3104"/>
      <c r="AH726" s="3104"/>
      <c r="AI726" s="3104"/>
      <c r="AJ726" s="3104"/>
      <c r="AK726" s="3104"/>
      <c r="AL726" s="3104"/>
      <c r="AM726" s="3104"/>
      <c r="AN726" s="3104"/>
      <c r="AO726" s="3104"/>
      <c r="AP726" s="3104"/>
      <c r="AQ726" s="3104"/>
      <c r="AR726" s="3104"/>
      <c r="AS726" s="3104"/>
      <c r="AT726" s="3104"/>
      <c r="AU726" s="3104"/>
      <c r="AV726" s="3104"/>
      <c r="AW726" s="1783"/>
      <c r="AX726" s="1783"/>
      <c r="AY726" s="1783"/>
      <c r="AZ726" s="1783"/>
      <c r="BA726" s="1783"/>
      <c r="BB726" s="1783"/>
      <c r="BC726" s="1783"/>
      <c r="BD726" s="1783"/>
      <c r="BE726" s="1783"/>
      <c r="BF726" s="1783"/>
      <c r="BG726" s="1783"/>
      <c r="BH726" s="1783"/>
      <c r="BI726" s="1783"/>
      <c r="BJ726" s="1783"/>
      <c r="BK726" s="1783"/>
      <c r="BL726" s="1783"/>
      <c r="BM726" s="1783"/>
      <c r="BN726" s="1783"/>
      <c r="BO726" s="1783"/>
      <c r="BP726" s="1783"/>
      <c r="BQ726" s="1783"/>
      <c r="BR726" s="1783"/>
      <c r="BS726" s="1783"/>
      <c r="BT726" s="1783"/>
      <c r="BU726" s="1783"/>
      <c r="BV726" s="1783"/>
      <c r="BW726" s="1783"/>
      <c r="BX726" s="1783"/>
    </row>
    <row r="727" spans="1:76">
      <c r="A727" s="3104"/>
      <c r="B727" s="3104"/>
      <c r="C727" s="3215"/>
      <c r="D727" s="3104"/>
      <c r="E727" s="3104"/>
      <c r="F727" s="3104"/>
      <c r="G727" s="3104"/>
      <c r="H727" s="3104"/>
      <c r="I727" s="3104"/>
      <c r="J727" s="3104"/>
      <c r="K727" s="3104"/>
      <c r="L727" s="3104"/>
      <c r="M727" s="3104"/>
      <c r="N727" s="3104"/>
      <c r="O727" s="3104"/>
      <c r="P727" s="3104"/>
      <c r="Q727" s="3104"/>
      <c r="R727" s="3104"/>
      <c r="S727" s="3104"/>
      <c r="T727" s="3215"/>
      <c r="U727" s="3104"/>
      <c r="V727" s="3104"/>
      <c r="W727" s="3104"/>
      <c r="X727" s="3104"/>
      <c r="Y727" s="1783"/>
      <c r="Z727" s="1783"/>
      <c r="AA727" s="1783"/>
      <c r="AB727" s="1783"/>
      <c r="AC727" s="3104"/>
      <c r="AD727" s="3104"/>
      <c r="AE727" s="3104"/>
      <c r="AF727" s="3104"/>
      <c r="AG727" s="3104"/>
      <c r="AH727" s="3104"/>
      <c r="AI727" s="3104"/>
      <c r="AJ727" s="3104"/>
      <c r="AK727" s="3104"/>
      <c r="AL727" s="3104"/>
      <c r="AM727" s="3104"/>
      <c r="AN727" s="3104"/>
      <c r="AO727" s="3104"/>
      <c r="AP727" s="3104"/>
      <c r="AQ727" s="3104"/>
      <c r="AR727" s="3104"/>
      <c r="AS727" s="3104"/>
      <c r="AT727" s="3104"/>
      <c r="AU727" s="3104"/>
      <c r="AV727" s="3104"/>
      <c r="AW727" s="1783"/>
      <c r="AX727" s="1783"/>
      <c r="AY727" s="1783"/>
      <c r="AZ727" s="1783"/>
      <c r="BA727" s="1783"/>
      <c r="BB727" s="1783"/>
      <c r="BC727" s="1783"/>
      <c r="BD727" s="1783"/>
      <c r="BE727" s="1783"/>
      <c r="BF727" s="1783"/>
      <c r="BG727" s="1783"/>
      <c r="BH727" s="1783"/>
      <c r="BI727" s="1783"/>
      <c r="BJ727" s="1783"/>
      <c r="BK727" s="1783"/>
      <c r="BL727" s="1783"/>
      <c r="BM727" s="1783"/>
      <c r="BN727" s="1783"/>
      <c r="BO727" s="1783"/>
      <c r="BP727" s="1783"/>
      <c r="BQ727" s="1783"/>
      <c r="BR727" s="1783"/>
      <c r="BS727" s="1783"/>
      <c r="BT727" s="1783"/>
      <c r="BU727" s="1783"/>
      <c r="BV727" s="1783"/>
      <c r="BW727" s="1783"/>
      <c r="BX727" s="1783"/>
    </row>
    <row r="728" spans="1:76">
      <c r="A728" s="3104"/>
      <c r="B728" s="3104"/>
      <c r="C728" s="3215"/>
      <c r="D728" s="3104"/>
      <c r="E728" s="3104"/>
      <c r="F728" s="3104"/>
      <c r="G728" s="3104"/>
      <c r="H728" s="3104"/>
      <c r="I728" s="3104"/>
      <c r="J728" s="3104"/>
      <c r="K728" s="3104"/>
      <c r="L728" s="3104"/>
      <c r="M728" s="3104"/>
      <c r="N728" s="3104"/>
      <c r="O728" s="3104"/>
      <c r="P728" s="3104"/>
      <c r="Q728" s="3104"/>
      <c r="R728" s="3104"/>
      <c r="S728" s="3104"/>
      <c r="T728" s="3215"/>
      <c r="U728" s="3104"/>
      <c r="V728" s="3104"/>
      <c r="W728" s="3104"/>
      <c r="X728" s="3104"/>
      <c r="Y728" s="1783"/>
      <c r="Z728" s="1783"/>
      <c r="AA728" s="1783"/>
      <c r="AB728" s="1783"/>
      <c r="AC728" s="3104"/>
      <c r="AD728" s="3104"/>
      <c r="AE728" s="3104"/>
      <c r="AF728" s="3104"/>
      <c r="AG728" s="3104"/>
      <c r="AH728" s="3104"/>
      <c r="AI728" s="3104"/>
      <c r="AJ728" s="3104"/>
      <c r="AK728" s="3104"/>
      <c r="AL728" s="3104"/>
      <c r="AM728" s="3104"/>
      <c r="AN728" s="3104"/>
      <c r="AO728" s="3104"/>
      <c r="AP728" s="3104"/>
      <c r="AQ728" s="3104"/>
      <c r="AR728" s="3104"/>
      <c r="AS728" s="3104"/>
      <c r="AT728" s="3104"/>
      <c r="AU728" s="3104"/>
      <c r="AV728" s="3104"/>
      <c r="AW728" s="1783"/>
      <c r="AX728" s="1783"/>
      <c r="AY728" s="1783"/>
      <c r="AZ728" s="1783"/>
      <c r="BA728" s="1783"/>
      <c r="BB728" s="1783"/>
      <c r="BC728" s="1783"/>
      <c r="BD728" s="1783"/>
      <c r="BE728" s="1783"/>
      <c r="BF728" s="1783"/>
      <c r="BG728" s="1783"/>
      <c r="BH728" s="1783"/>
      <c r="BI728" s="1783"/>
      <c r="BJ728" s="1783"/>
      <c r="BK728" s="1783"/>
      <c r="BL728" s="1783"/>
      <c r="BM728" s="1783"/>
      <c r="BN728" s="1783"/>
      <c r="BO728" s="1783"/>
      <c r="BP728" s="1783"/>
      <c r="BQ728" s="1783"/>
      <c r="BR728" s="1783"/>
      <c r="BS728" s="1783"/>
      <c r="BT728" s="1783"/>
      <c r="BU728" s="1783"/>
      <c r="BV728" s="1783"/>
      <c r="BW728" s="1783"/>
      <c r="BX728" s="1783"/>
    </row>
    <row r="729" spans="1:76">
      <c r="A729" s="3104"/>
      <c r="B729" s="3104"/>
      <c r="C729" s="3215"/>
      <c r="D729" s="3104"/>
      <c r="E729" s="3104"/>
      <c r="F729" s="3104"/>
      <c r="G729" s="3104"/>
      <c r="H729" s="3104"/>
      <c r="I729" s="3104"/>
      <c r="J729" s="3104"/>
      <c r="K729" s="3104"/>
      <c r="L729" s="3104"/>
      <c r="M729" s="3104"/>
      <c r="N729" s="3104"/>
      <c r="O729" s="3104"/>
      <c r="P729" s="3104"/>
      <c r="Q729" s="3104"/>
      <c r="R729" s="3104"/>
      <c r="S729" s="3104"/>
      <c r="T729" s="3215"/>
      <c r="U729" s="3104"/>
      <c r="V729" s="3104"/>
      <c r="W729" s="3104"/>
      <c r="X729" s="3104"/>
      <c r="Y729" s="1783"/>
      <c r="Z729" s="1783"/>
      <c r="AA729" s="1783"/>
      <c r="AB729" s="1783"/>
      <c r="AC729" s="3104"/>
      <c r="AD729" s="3104"/>
      <c r="AE729" s="3104"/>
      <c r="AF729" s="3104"/>
      <c r="AG729" s="3104"/>
      <c r="AH729" s="3104"/>
      <c r="AI729" s="3104"/>
      <c r="AJ729" s="3104"/>
      <c r="AK729" s="3104"/>
      <c r="AL729" s="3104"/>
      <c r="AM729" s="3104"/>
      <c r="AN729" s="3104"/>
      <c r="AO729" s="3104"/>
      <c r="AP729" s="3104"/>
      <c r="AQ729" s="3104"/>
      <c r="AR729" s="3104"/>
      <c r="AS729" s="3104"/>
      <c r="AT729" s="3104"/>
      <c r="AU729" s="3104"/>
      <c r="AV729" s="3104"/>
      <c r="AW729" s="1783"/>
      <c r="AX729" s="1783"/>
      <c r="AY729" s="1783"/>
      <c r="AZ729" s="1783"/>
      <c r="BA729" s="1783"/>
      <c r="BB729" s="1783"/>
      <c r="BC729" s="1783"/>
      <c r="BD729" s="1783"/>
      <c r="BE729" s="1783"/>
      <c r="BF729" s="1783"/>
      <c r="BG729" s="1783"/>
      <c r="BH729" s="1783"/>
      <c r="BI729" s="1783"/>
      <c r="BJ729" s="1783"/>
      <c r="BK729" s="1783"/>
      <c r="BL729" s="1783"/>
      <c r="BM729" s="1783"/>
      <c r="BN729" s="1783"/>
      <c r="BO729" s="1783"/>
      <c r="BP729" s="1783"/>
      <c r="BQ729" s="1783"/>
      <c r="BR729" s="1783"/>
      <c r="BS729" s="1783"/>
      <c r="BT729" s="1783"/>
      <c r="BU729" s="1783"/>
      <c r="BV729" s="1783"/>
      <c r="BW729" s="1783"/>
      <c r="BX729" s="1783"/>
    </row>
    <row r="730" spans="1:76">
      <c r="A730" s="3104"/>
      <c r="B730" s="3104"/>
      <c r="C730" s="3215"/>
      <c r="D730" s="3104"/>
      <c r="E730" s="3104"/>
      <c r="F730" s="3104"/>
      <c r="G730" s="3104"/>
      <c r="H730" s="3104"/>
      <c r="I730" s="3104"/>
      <c r="J730" s="3104"/>
      <c r="K730" s="3104"/>
      <c r="L730" s="3104"/>
      <c r="M730" s="3104"/>
      <c r="N730" s="3104"/>
      <c r="O730" s="3104"/>
      <c r="P730" s="3104"/>
      <c r="Q730" s="3104"/>
      <c r="R730" s="3104"/>
      <c r="S730" s="3104"/>
      <c r="T730" s="3215"/>
      <c r="U730" s="3104"/>
      <c r="V730" s="3104"/>
      <c r="W730" s="3104"/>
      <c r="X730" s="3104"/>
      <c r="Y730" s="1783"/>
      <c r="Z730" s="1783"/>
      <c r="AA730" s="1783"/>
      <c r="AB730" s="1783"/>
      <c r="AC730" s="3104"/>
      <c r="AD730" s="3104"/>
      <c r="AE730" s="3104"/>
      <c r="AF730" s="3104"/>
      <c r="AG730" s="3104"/>
      <c r="AH730" s="3104"/>
      <c r="AI730" s="3104"/>
      <c r="AJ730" s="3104"/>
      <c r="AK730" s="3104"/>
      <c r="AL730" s="3104"/>
      <c r="AM730" s="3104"/>
      <c r="AN730" s="3104"/>
      <c r="AO730" s="3104"/>
      <c r="AP730" s="3104"/>
      <c r="AQ730" s="3104"/>
      <c r="AR730" s="3104"/>
      <c r="AS730" s="3104"/>
      <c r="AT730" s="3104"/>
      <c r="AU730" s="3104"/>
      <c r="AV730" s="3104"/>
      <c r="AW730" s="1783"/>
      <c r="AX730" s="1783"/>
      <c r="AY730" s="1783"/>
      <c r="AZ730" s="1783"/>
      <c r="BA730" s="1783"/>
      <c r="BB730" s="1783"/>
      <c r="BC730" s="1783"/>
      <c r="BD730" s="1783"/>
      <c r="BE730" s="1783"/>
      <c r="BF730" s="1783"/>
      <c r="BG730" s="1783"/>
      <c r="BH730" s="1783"/>
      <c r="BI730" s="1783"/>
      <c r="BJ730" s="1783"/>
      <c r="BK730" s="1783"/>
      <c r="BL730" s="1783"/>
      <c r="BM730" s="1783"/>
      <c r="BN730" s="1783"/>
      <c r="BO730" s="1783"/>
      <c r="BP730" s="1783"/>
      <c r="BQ730" s="1783"/>
      <c r="BR730" s="1783"/>
      <c r="BS730" s="1783"/>
      <c r="BT730" s="1783"/>
      <c r="BU730" s="1783"/>
      <c r="BV730" s="1783"/>
      <c r="BW730" s="1783"/>
      <c r="BX730" s="1783"/>
    </row>
    <row r="731" spans="1:76">
      <c r="A731" s="3104"/>
      <c r="B731" s="3104"/>
      <c r="C731" s="3215"/>
      <c r="D731" s="3104"/>
      <c r="E731" s="3104"/>
      <c r="F731" s="3104"/>
      <c r="G731" s="3104"/>
      <c r="H731" s="3104"/>
      <c r="I731" s="3104"/>
      <c r="J731" s="3104"/>
      <c r="K731" s="3104"/>
      <c r="L731" s="3104"/>
      <c r="M731" s="3104"/>
      <c r="N731" s="3104"/>
      <c r="O731" s="3104"/>
      <c r="P731" s="3104"/>
      <c r="Q731" s="3104"/>
      <c r="R731" s="3104"/>
      <c r="S731" s="3104"/>
      <c r="T731" s="3215"/>
      <c r="U731" s="3104"/>
      <c r="V731" s="3104"/>
      <c r="W731" s="3104"/>
      <c r="X731" s="3104"/>
      <c r="Y731" s="1783"/>
      <c r="Z731" s="1783"/>
      <c r="AA731" s="1783"/>
      <c r="AB731" s="1783"/>
      <c r="AC731" s="3104"/>
      <c r="AD731" s="3104"/>
      <c r="AE731" s="3104"/>
      <c r="AF731" s="3104"/>
      <c r="AG731" s="3104"/>
      <c r="AH731" s="3104"/>
      <c r="AI731" s="3104"/>
      <c r="AJ731" s="3104"/>
      <c r="AK731" s="3104"/>
      <c r="AL731" s="3104"/>
      <c r="AM731" s="3104"/>
      <c r="AN731" s="3104"/>
      <c r="AO731" s="3104"/>
      <c r="AP731" s="3104"/>
      <c r="AQ731" s="3104"/>
      <c r="AR731" s="3104"/>
      <c r="AS731" s="3104"/>
      <c r="AT731" s="3104"/>
      <c r="AU731" s="3104"/>
      <c r="AV731" s="3104"/>
      <c r="AW731" s="1783"/>
      <c r="AX731" s="1783"/>
      <c r="AY731" s="1783"/>
      <c r="AZ731" s="1783"/>
      <c r="BA731" s="1783"/>
      <c r="BB731" s="1783"/>
      <c r="BC731" s="1783"/>
      <c r="BD731" s="1783"/>
      <c r="BE731" s="1783"/>
      <c r="BF731" s="1783"/>
      <c r="BG731" s="1783"/>
      <c r="BH731" s="1783"/>
      <c r="BI731" s="1783"/>
      <c r="BJ731" s="1783"/>
      <c r="BK731" s="1783"/>
      <c r="BL731" s="1783"/>
      <c r="BM731" s="1783"/>
      <c r="BN731" s="1783"/>
      <c r="BO731" s="1783"/>
      <c r="BP731" s="1783"/>
      <c r="BQ731" s="1783"/>
      <c r="BR731" s="1783"/>
      <c r="BS731" s="1783"/>
      <c r="BT731" s="1783"/>
      <c r="BU731" s="1783"/>
      <c r="BV731" s="1783"/>
      <c r="BW731" s="1783"/>
      <c r="BX731" s="1783"/>
    </row>
    <row r="732" spans="1:76">
      <c r="A732" s="3104"/>
      <c r="B732" s="3104"/>
      <c r="C732" s="3215"/>
      <c r="D732" s="3104"/>
      <c r="E732" s="3104"/>
      <c r="F732" s="3104"/>
      <c r="G732" s="3104"/>
      <c r="H732" s="3104"/>
      <c r="I732" s="3104"/>
      <c r="J732" s="3104"/>
      <c r="K732" s="3104"/>
      <c r="L732" s="3104"/>
      <c r="M732" s="3104"/>
      <c r="N732" s="3104"/>
      <c r="O732" s="3104"/>
      <c r="P732" s="3104"/>
      <c r="Q732" s="3104"/>
      <c r="R732" s="3104"/>
      <c r="S732" s="3104"/>
      <c r="T732" s="3215"/>
      <c r="U732" s="3104"/>
      <c r="V732" s="3104"/>
      <c r="W732" s="3104"/>
      <c r="X732" s="3104"/>
      <c r="Y732" s="1783"/>
      <c r="Z732" s="1783"/>
      <c r="AA732" s="1783"/>
      <c r="AB732" s="1783"/>
      <c r="AC732" s="3104"/>
      <c r="AD732" s="3104"/>
      <c r="AE732" s="3104"/>
      <c r="AF732" s="3104"/>
      <c r="AG732" s="3104"/>
      <c r="AH732" s="3104"/>
      <c r="AI732" s="3104"/>
      <c r="AJ732" s="3104"/>
      <c r="AK732" s="3104"/>
      <c r="AL732" s="3104"/>
      <c r="AM732" s="3104"/>
      <c r="AN732" s="3104"/>
      <c r="AO732" s="3104"/>
      <c r="AP732" s="3104"/>
      <c r="AQ732" s="3104"/>
      <c r="AR732" s="3104"/>
      <c r="AS732" s="3104"/>
      <c r="AT732" s="3104"/>
      <c r="AU732" s="3104"/>
      <c r="AV732" s="3104"/>
      <c r="AW732" s="1783"/>
      <c r="AX732" s="1783"/>
      <c r="AY732" s="1783"/>
      <c r="AZ732" s="1783"/>
      <c r="BA732" s="1783"/>
      <c r="BB732" s="1783"/>
      <c r="BC732" s="1783"/>
      <c r="BD732" s="1783"/>
      <c r="BE732" s="1783"/>
      <c r="BF732" s="1783"/>
      <c r="BG732" s="1783"/>
      <c r="BH732" s="1783"/>
      <c r="BI732" s="1783"/>
      <c r="BJ732" s="1783"/>
      <c r="BK732" s="1783"/>
      <c r="BL732" s="1783"/>
      <c r="BM732" s="1783"/>
      <c r="BN732" s="1783"/>
      <c r="BO732" s="1783"/>
      <c r="BP732" s="1783"/>
      <c r="BQ732" s="1783"/>
      <c r="BR732" s="1783"/>
      <c r="BS732" s="1783"/>
      <c r="BT732" s="1783"/>
      <c r="BU732" s="1783"/>
      <c r="BV732" s="1783"/>
      <c r="BW732" s="1783"/>
      <c r="BX732" s="1783"/>
    </row>
    <row r="733" spans="1:76">
      <c r="A733" s="3104"/>
      <c r="B733" s="3104"/>
      <c r="C733" s="3215"/>
      <c r="D733" s="3104"/>
      <c r="E733" s="3104"/>
      <c r="F733" s="3104"/>
      <c r="G733" s="3104"/>
      <c r="H733" s="3104"/>
      <c r="I733" s="3104"/>
      <c r="J733" s="3104"/>
      <c r="K733" s="3104"/>
      <c r="L733" s="3104"/>
      <c r="M733" s="3104"/>
      <c r="N733" s="3104"/>
      <c r="O733" s="3104"/>
      <c r="P733" s="3104"/>
      <c r="Q733" s="3104"/>
      <c r="R733" s="3104"/>
      <c r="S733" s="3104"/>
      <c r="T733" s="3215"/>
      <c r="U733" s="3104"/>
      <c r="V733" s="3104"/>
      <c r="W733" s="3104"/>
      <c r="X733" s="3104"/>
      <c r="Y733" s="1783"/>
      <c r="Z733" s="1783"/>
      <c r="AA733" s="1783"/>
      <c r="AB733" s="1783"/>
      <c r="AC733" s="3104"/>
      <c r="AD733" s="3104"/>
      <c r="AE733" s="3104"/>
      <c r="AF733" s="3104"/>
      <c r="AG733" s="3104"/>
      <c r="AH733" s="3104"/>
      <c r="AI733" s="3104"/>
      <c r="AJ733" s="3104"/>
      <c r="AK733" s="3104"/>
      <c r="AL733" s="3104"/>
      <c r="AM733" s="3104"/>
      <c r="AN733" s="3104"/>
      <c r="AO733" s="3104"/>
      <c r="AP733" s="3104"/>
      <c r="AQ733" s="3104"/>
      <c r="AR733" s="3104"/>
      <c r="AS733" s="3104"/>
      <c r="AT733" s="3104"/>
      <c r="AU733" s="3104"/>
      <c r="AV733" s="3104"/>
      <c r="AW733" s="1783"/>
      <c r="AX733" s="1783"/>
      <c r="AY733" s="1783"/>
      <c r="AZ733" s="1783"/>
      <c r="BA733" s="1783"/>
      <c r="BB733" s="1783"/>
      <c r="BC733" s="1783"/>
      <c r="BD733" s="1783"/>
      <c r="BE733" s="1783"/>
      <c r="BF733" s="1783"/>
      <c r="BG733" s="1783"/>
      <c r="BH733" s="1783"/>
      <c r="BI733" s="1783"/>
      <c r="BJ733" s="1783"/>
      <c r="BK733" s="1783"/>
      <c r="BL733" s="1783"/>
      <c r="BM733" s="1783"/>
      <c r="BN733" s="1783"/>
      <c r="BO733" s="1783"/>
      <c r="BP733" s="1783"/>
      <c r="BQ733" s="1783"/>
      <c r="BR733" s="1783"/>
      <c r="BS733" s="1783"/>
      <c r="BT733" s="1783"/>
      <c r="BU733" s="1783"/>
      <c r="BV733" s="1783"/>
      <c r="BW733" s="1783"/>
      <c r="BX733" s="1783"/>
    </row>
    <row r="734" spans="1:76">
      <c r="A734" s="3104"/>
      <c r="B734" s="3104"/>
      <c r="C734" s="3215"/>
      <c r="D734" s="3104"/>
      <c r="E734" s="3104"/>
      <c r="F734" s="3104"/>
      <c r="G734" s="3104"/>
      <c r="H734" s="3104"/>
      <c r="I734" s="3104"/>
      <c r="J734" s="3104"/>
      <c r="K734" s="3104"/>
      <c r="L734" s="3104"/>
      <c r="M734" s="3104"/>
      <c r="N734" s="3104"/>
      <c r="O734" s="3104"/>
      <c r="P734" s="3104"/>
      <c r="Q734" s="3104"/>
      <c r="R734" s="3104"/>
      <c r="S734" s="3104"/>
      <c r="T734" s="3215"/>
      <c r="U734" s="3104"/>
      <c r="V734" s="3104"/>
      <c r="W734" s="3104"/>
      <c r="X734" s="3104"/>
      <c r="Y734" s="1783"/>
      <c r="Z734" s="1783"/>
      <c r="AA734" s="1783"/>
      <c r="AB734" s="1783"/>
      <c r="AC734" s="3104"/>
      <c r="AD734" s="3104"/>
      <c r="AE734" s="3104"/>
      <c r="AF734" s="3104"/>
      <c r="AG734" s="3104"/>
      <c r="AH734" s="3104"/>
      <c r="AI734" s="3104"/>
      <c r="AJ734" s="3104"/>
      <c r="AK734" s="3104"/>
      <c r="AL734" s="3104"/>
      <c r="AM734" s="3104"/>
      <c r="AN734" s="3104"/>
      <c r="AO734" s="3104"/>
      <c r="AP734" s="3104"/>
      <c r="AQ734" s="3104"/>
      <c r="AR734" s="3104"/>
      <c r="AS734" s="3104"/>
      <c r="AT734" s="3104"/>
      <c r="AU734" s="3104"/>
      <c r="AV734" s="3104"/>
      <c r="AW734" s="1783"/>
      <c r="AX734" s="1783"/>
      <c r="AY734" s="1783"/>
      <c r="AZ734" s="1783"/>
      <c r="BA734" s="1783"/>
      <c r="BB734" s="1783"/>
      <c r="BC734" s="1783"/>
      <c r="BD734" s="1783"/>
      <c r="BE734" s="1783"/>
      <c r="BF734" s="1783"/>
      <c r="BG734" s="1783"/>
      <c r="BH734" s="1783"/>
      <c r="BI734" s="1783"/>
      <c r="BJ734" s="1783"/>
      <c r="BK734" s="1783"/>
      <c r="BL734" s="1783"/>
      <c r="BM734" s="1783"/>
      <c r="BN734" s="1783"/>
      <c r="BO734" s="1783"/>
      <c r="BP734" s="1783"/>
      <c r="BQ734" s="1783"/>
      <c r="BR734" s="1783"/>
      <c r="BS734" s="1783"/>
      <c r="BT734" s="1783"/>
      <c r="BU734" s="1783"/>
      <c r="BV734" s="1783"/>
      <c r="BW734" s="1783"/>
      <c r="BX734" s="1783"/>
    </row>
    <row r="735" spans="1:76">
      <c r="A735" s="3104"/>
      <c r="B735" s="3104"/>
      <c r="C735" s="3215"/>
      <c r="D735" s="3104"/>
      <c r="E735" s="3104"/>
      <c r="F735" s="3104"/>
      <c r="G735" s="3104"/>
      <c r="H735" s="3104"/>
      <c r="I735" s="3104"/>
      <c r="J735" s="3104"/>
      <c r="K735" s="3104"/>
      <c r="L735" s="3104"/>
      <c r="M735" s="3104"/>
      <c r="N735" s="3104"/>
      <c r="O735" s="3104"/>
      <c r="P735" s="3104"/>
      <c r="Q735" s="3104"/>
      <c r="R735" s="3104"/>
      <c r="S735" s="3104"/>
      <c r="T735" s="3215"/>
      <c r="U735" s="3104"/>
      <c r="V735" s="3104"/>
      <c r="W735" s="3104"/>
      <c r="X735" s="3104"/>
      <c r="Y735" s="1783"/>
      <c r="Z735" s="1783"/>
      <c r="AA735" s="1783"/>
      <c r="AB735" s="1783"/>
      <c r="AC735" s="3104"/>
      <c r="AD735" s="3104"/>
      <c r="AE735" s="3104"/>
      <c r="AF735" s="3104"/>
      <c r="AG735" s="3104"/>
      <c r="AH735" s="3104"/>
      <c r="AI735" s="3104"/>
      <c r="AJ735" s="3104"/>
      <c r="AK735" s="3104"/>
      <c r="AL735" s="3104"/>
      <c r="AM735" s="3104"/>
      <c r="AN735" s="3104"/>
      <c r="AO735" s="3104"/>
      <c r="AP735" s="3104"/>
      <c r="AQ735" s="3104"/>
      <c r="AR735" s="3104"/>
      <c r="AS735" s="3104"/>
      <c r="AT735" s="3104"/>
      <c r="AU735" s="3104"/>
      <c r="AV735" s="3104"/>
      <c r="AW735" s="1783"/>
      <c r="AX735" s="1783"/>
      <c r="AY735" s="1783"/>
      <c r="AZ735" s="1783"/>
      <c r="BA735" s="1783"/>
      <c r="BB735" s="1783"/>
      <c r="BC735" s="1783"/>
      <c r="BD735" s="1783"/>
      <c r="BE735" s="1783"/>
      <c r="BF735" s="1783"/>
      <c r="BG735" s="1783"/>
      <c r="BH735" s="1783"/>
      <c r="BI735" s="1783"/>
      <c r="BJ735" s="1783"/>
      <c r="BK735" s="1783"/>
      <c r="BL735" s="1783"/>
      <c r="BM735" s="1783"/>
      <c r="BN735" s="1783"/>
      <c r="BO735" s="1783"/>
      <c r="BP735" s="1783"/>
      <c r="BQ735" s="1783"/>
      <c r="BR735" s="1783"/>
      <c r="BS735" s="1783"/>
      <c r="BT735" s="1783"/>
      <c r="BU735" s="1783"/>
      <c r="BV735" s="1783"/>
      <c r="BW735" s="1783"/>
      <c r="BX735" s="1783"/>
    </row>
    <row r="736" spans="1:76">
      <c r="A736" s="3104"/>
      <c r="B736" s="3104"/>
      <c r="C736" s="3215"/>
      <c r="D736" s="3104"/>
      <c r="E736" s="3104"/>
      <c r="F736" s="3104"/>
      <c r="G736" s="3104"/>
      <c r="H736" s="3104"/>
      <c r="I736" s="3104"/>
      <c r="J736" s="3104"/>
      <c r="K736" s="3104"/>
      <c r="L736" s="3104"/>
      <c r="M736" s="3104"/>
      <c r="N736" s="3104"/>
      <c r="O736" s="3104"/>
      <c r="P736" s="3104"/>
      <c r="Q736" s="3104"/>
      <c r="R736" s="3104"/>
      <c r="S736" s="3104"/>
      <c r="T736" s="3215"/>
      <c r="U736" s="3104"/>
      <c r="V736" s="3104"/>
      <c r="W736" s="3104"/>
      <c r="X736" s="3104"/>
      <c r="Y736" s="1783"/>
      <c r="Z736" s="1783"/>
      <c r="AA736" s="1783"/>
      <c r="AB736" s="1783"/>
      <c r="AC736" s="3104"/>
      <c r="AD736" s="3104"/>
      <c r="AE736" s="3104"/>
      <c r="AF736" s="3104"/>
      <c r="AG736" s="3104"/>
      <c r="AH736" s="3104"/>
      <c r="AI736" s="3104"/>
      <c r="AJ736" s="3104"/>
      <c r="AK736" s="3104"/>
      <c r="AL736" s="3104"/>
      <c r="AM736" s="3104"/>
      <c r="AN736" s="3104"/>
      <c r="AO736" s="3104"/>
      <c r="AP736" s="3104"/>
      <c r="AQ736" s="3104"/>
      <c r="AR736" s="3104"/>
      <c r="AS736" s="3104"/>
      <c r="AT736" s="3104"/>
      <c r="AU736" s="3104"/>
      <c r="AV736" s="3104"/>
      <c r="AW736" s="1783"/>
      <c r="AX736" s="1783"/>
      <c r="AY736" s="1783"/>
      <c r="AZ736" s="1783"/>
      <c r="BA736" s="1783"/>
      <c r="BB736" s="1783"/>
      <c r="BC736" s="1783"/>
      <c r="BD736" s="1783"/>
      <c r="BE736" s="1783"/>
      <c r="BF736" s="1783"/>
      <c r="BG736" s="1783"/>
      <c r="BH736" s="1783"/>
      <c r="BI736" s="1783"/>
      <c r="BJ736" s="1783"/>
      <c r="BK736" s="1783"/>
      <c r="BL736" s="1783"/>
      <c r="BM736" s="1783"/>
      <c r="BN736" s="1783"/>
      <c r="BO736" s="1783"/>
      <c r="BP736" s="1783"/>
      <c r="BQ736" s="1783"/>
      <c r="BR736" s="1783"/>
      <c r="BS736" s="1783"/>
      <c r="BT736" s="1783"/>
      <c r="BU736" s="1783"/>
      <c r="BV736" s="1783"/>
      <c r="BW736" s="1783"/>
      <c r="BX736" s="1783"/>
    </row>
    <row r="737" spans="1:76">
      <c r="A737" s="3104"/>
      <c r="B737" s="3104"/>
      <c r="C737" s="3215"/>
      <c r="D737" s="3104"/>
      <c r="E737" s="3104"/>
      <c r="F737" s="3104"/>
      <c r="G737" s="3104"/>
      <c r="H737" s="3104"/>
      <c r="I737" s="3104"/>
      <c r="J737" s="3104"/>
      <c r="K737" s="3104"/>
      <c r="L737" s="3104"/>
      <c r="M737" s="3104"/>
      <c r="N737" s="3104"/>
      <c r="O737" s="3104"/>
      <c r="P737" s="3104"/>
      <c r="Q737" s="3104"/>
      <c r="R737" s="3104"/>
      <c r="S737" s="3104"/>
      <c r="T737" s="3215"/>
      <c r="U737" s="3104"/>
      <c r="V737" s="3104"/>
      <c r="W737" s="3104"/>
      <c r="X737" s="3104"/>
      <c r="Y737" s="1783"/>
      <c r="Z737" s="1783"/>
      <c r="AA737" s="1783"/>
      <c r="AB737" s="1783"/>
      <c r="AC737" s="3104"/>
      <c r="AD737" s="3104"/>
      <c r="AE737" s="3104"/>
      <c r="AF737" s="3104"/>
      <c r="AG737" s="3104"/>
      <c r="AH737" s="3104"/>
      <c r="AI737" s="3104"/>
      <c r="AJ737" s="3104"/>
      <c r="AK737" s="3104"/>
      <c r="AL737" s="3104"/>
      <c r="AM737" s="3104"/>
      <c r="AN737" s="3104"/>
      <c r="AO737" s="3104"/>
      <c r="AP737" s="3104"/>
      <c r="AQ737" s="3104"/>
      <c r="AR737" s="3104"/>
      <c r="AS737" s="3104"/>
      <c r="AT737" s="3104"/>
      <c r="AU737" s="3104"/>
      <c r="AV737" s="3104"/>
      <c r="AW737" s="1783"/>
      <c r="AX737" s="1783"/>
      <c r="AY737" s="1783"/>
      <c r="AZ737" s="1783"/>
      <c r="BA737" s="1783"/>
      <c r="BB737" s="1783"/>
      <c r="BC737" s="1783"/>
      <c r="BD737" s="1783"/>
      <c r="BE737" s="1783"/>
      <c r="BF737" s="1783"/>
      <c r="BG737" s="1783"/>
      <c r="BH737" s="1783"/>
      <c r="BI737" s="1783"/>
      <c r="BJ737" s="1783"/>
      <c r="BK737" s="1783"/>
      <c r="BL737" s="1783"/>
      <c r="BM737" s="1783"/>
      <c r="BN737" s="1783"/>
      <c r="BO737" s="1783"/>
      <c r="BP737" s="1783"/>
      <c r="BQ737" s="1783"/>
      <c r="BR737" s="1783"/>
      <c r="BS737" s="1783"/>
      <c r="BT737" s="1783"/>
      <c r="BU737" s="1783"/>
      <c r="BV737" s="1783"/>
      <c r="BW737" s="1783"/>
      <c r="BX737" s="1783"/>
    </row>
    <row r="738" spans="1:76">
      <c r="A738" s="3104"/>
      <c r="B738" s="3104"/>
      <c r="C738" s="3215"/>
      <c r="D738" s="3104"/>
      <c r="E738" s="3104"/>
      <c r="F738" s="3104"/>
      <c r="G738" s="3104"/>
      <c r="H738" s="3104"/>
      <c r="I738" s="3104"/>
      <c r="J738" s="3104"/>
      <c r="K738" s="3104"/>
      <c r="L738" s="3104"/>
      <c r="M738" s="3104"/>
      <c r="N738" s="3104"/>
      <c r="O738" s="3104"/>
      <c r="P738" s="3104"/>
      <c r="Q738" s="3104"/>
      <c r="R738" s="3104"/>
      <c r="S738" s="3104"/>
      <c r="T738" s="3215"/>
      <c r="U738" s="3104"/>
      <c r="V738" s="3104"/>
      <c r="W738" s="3104"/>
      <c r="X738" s="3104"/>
      <c r="Y738" s="1783"/>
      <c r="Z738" s="1783"/>
      <c r="AA738" s="1783"/>
      <c r="AB738" s="1783"/>
      <c r="AC738" s="3104"/>
      <c r="AD738" s="3104"/>
      <c r="AE738" s="3104"/>
      <c r="AF738" s="3104"/>
      <c r="AG738" s="3104"/>
      <c r="AH738" s="3104"/>
      <c r="AI738" s="3104"/>
      <c r="AJ738" s="3104"/>
      <c r="AK738" s="3104"/>
      <c r="AL738" s="3104"/>
      <c r="AM738" s="3104"/>
      <c r="AN738" s="3104"/>
      <c r="AO738" s="3104"/>
      <c r="AP738" s="3104"/>
      <c r="AQ738" s="3104"/>
      <c r="AR738" s="3104"/>
      <c r="AS738" s="3104"/>
      <c r="AT738" s="3104"/>
      <c r="AU738" s="3104"/>
      <c r="AV738" s="3104"/>
      <c r="AW738" s="1783"/>
      <c r="AX738" s="1783"/>
      <c r="AY738" s="1783"/>
      <c r="AZ738" s="1783"/>
      <c r="BA738" s="1783"/>
      <c r="BB738" s="1783"/>
      <c r="BC738" s="1783"/>
      <c r="BD738" s="1783"/>
      <c r="BE738" s="1783"/>
      <c r="BF738" s="1783"/>
      <c r="BG738" s="1783"/>
      <c r="BH738" s="1783"/>
      <c r="BI738" s="1783"/>
      <c r="BJ738" s="1783"/>
      <c r="BK738" s="1783"/>
      <c r="BL738" s="1783"/>
      <c r="BM738" s="1783"/>
      <c r="BN738" s="1783"/>
      <c r="BO738" s="1783"/>
      <c r="BP738" s="1783"/>
      <c r="BQ738" s="1783"/>
      <c r="BR738" s="1783"/>
      <c r="BS738" s="1783"/>
      <c r="BT738" s="1783"/>
      <c r="BU738" s="1783"/>
      <c r="BV738" s="1783"/>
      <c r="BW738" s="1783"/>
      <c r="BX738" s="1783"/>
    </row>
    <row r="739" spans="1:76">
      <c r="A739" s="3104"/>
      <c r="B739" s="3104"/>
      <c r="C739" s="3215"/>
      <c r="D739" s="3104"/>
      <c r="E739" s="3104"/>
      <c r="F739" s="3104"/>
      <c r="G739" s="3104"/>
      <c r="H739" s="3104"/>
      <c r="I739" s="3104"/>
      <c r="J739" s="3104"/>
      <c r="K739" s="3104"/>
      <c r="L739" s="3104"/>
      <c r="M739" s="3104"/>
      <c r="N739" s="3104"/>
      <c r="O739" s="3104"/>
      <c r="P739" s="3104"/>
      <c r="Q739" s="3104"/>
      <c r="R739" s="3104"/>
      <c r="S739" s="3104"/>
      <c r="T739" s="3215"/>
      <c r="U739" s="3104"/>
      <c r="V739" s="3104"/>
      <c r="W739" s="3104"/>
      <c r="X739" s="3104"/>
      <c r="Y739" s="1783"/>
      <c r="Z739" s="1783"/>
      <c r="AA739" s="1783"/>
      <c r="AB739" s="1783"/>
      <c r="AC739" s="3104"/>
      <c r="AD739" s="3104"/>
      <c r="AE739" s="3104"/>
      <c r="AF739" s="3104"/>
      <c r="AG739" s="3104"/>
      <c r="AH739" s="3104"/>
      <c r="AI739" s="3104"/>
      <c r="AJ739" s="3104"/>
      <c r="AK739" s="3104"/>
      <c r="AL739" s="3104"/>
      <c r="AM739" s="3104"/>
      <c r="AN739" s="3104"/>
      <c r="AO739" s="3104"/>
      <c r="AP739" s="3104"/>
      <c r="AQ739" s="3104"/>
      <c r="AR739" s="3104"/>
      <c r="AS739" s="3104"/>
      <c r="AT739" s="3104"/>
      <c r="AU739" s="3104"/>
      <c r="AV739" s="3104"/>
      <c r="AW739" s="1783"/>
      <c r="AX739" s="1783"/>
      <c r="AY739" s="1783"/>
      <c r="AZ739" s="1783"/>
      <c r="BA739" s="1783"/>
      <c r="BB739" s="1783"/>
      <c r="BC739" s="1783"/>
      <c r="BD739" s="1783"/>
      <c r="BE739" s="1783"/>
      <c r="BF739" s="1783"/>
      <c r="BG739" s="1783"/>
      <c r="BH739" s="1783"/>
      <c r="BI739" s="1783"/>
      <c r="BJ739" s="1783"/>
      <c r="BK739" s="1783"/>
      <c r="BL739" s="1783"/>
      <c r="BM739" s="1783"/>
      <c r="BN739" s="1783"/>
      <c r="BO739" s="1783"/>
      <c r="BP739" s="1783"/>
      <c r="BQ739" s="1783"/>
      <c r="BR739" s="1783"/>
      <c r="BS739" s="1783"/>
      <c r="BT739" s="1783"/>
      <c r="BU739" s="1783"/>
      <c r="BV739" s="1783"/>
      <c r="BW739" s="1783"/>
      <c r="BX739" s="1783"/>
    </row>
    <row r="740" spans="1:76">
      <c r="A740" s="3104"/>
      <c r="B740" s="3104"/>
      <c r="C740" s="3215"/>
      <c r="D740" s="3104"/>
      <c r="E740" s="3104"/>
      <c r="F740" s="3104"/>
      <c r="G740" s="3104"/>
      <c r="H740" s="3104"/>
      <c r="I740" s="3104"/>
      <c r="J740" s="3104"/>
      <c r="K740" s="3104"/>
      <c r="L740" s="3104"/>
      <c r="M740" s="3104"/>
      <c r="N740" s="3104"/>
      <c r="O740" s="3104"/>
      <c r="P740" s="3104"/>
      <c r="Q740" s="3104"/>
      <c r="R740" s="3104"/>
      <c r="S740" s="3104"/>
      <c r="T740" s="3215"/>
      <c r="U740" s="3104"/>
      <c r="V740" s="3104"/>
      <c r="W740" s="3104"/>
      <c r="X740" s="3104"/>
      <c r="Y740" s="1783"/>
      <c r="Z740" s="1783"/>
      <c r="AA740" s="1783"/>
      <c r="AB740" s="1783"/>
      <c r="AC740" s="3104"/>
      <c r="AD740" s="3104"/>
      <c r="AE740" s="3104"/>
      <c r="AF740" s="3104"/>
      <c r="AG740" s="3104"/>
      <c r="AH740" s="3104"/>
      <c r="AI740" s="3104"/>
      <c r="AJ740" s="3104"/>
      <c r="AK740" s="3104"/>
      <c r="AL740" s="3104"/>
      <c r="AM740" s="3104"/>
      <c r="AN740" s="3104"/>
      <c r="AO740" s="3104"/>
      <c r="AP740" s="3104"/>
      <c r="AQ740" s="3104"/>
      <c r="AR740" s="3104"/>
      <c r="AS740" s="3104"/>
      <c r="AT740" s="3104"/>
      <c r="AU740" s="3104"/>
      <c r="AV740" s="3104"/>
      <c r="AW740" s="1783"/>
      <c r="AX740" s="1783"/>
      <c r="AY740" s="1783"/>
      <c r="AZ740" s="1783"/>
      <c r="BA740" s="1783"/>
      <c r="BB740" s="1783"/>
      <c r="BC740" s="1783"/>
      <c r="BD740" s="1783"/>
      <c r="BE740" s="1783"/>
      <c r="BF740" s="1783"/>
      <c r="BG740" s="1783"/>
      <c r="BH740" s="1783"/>
      <c r="BI740" s="1783"/>
      <c r="BJ740" s="1783"/>
      <c r="BK740" s="1783"/>
      <c r="BL740" s="1783"/>
      <c r="BM740" s="1783"/>
      <c r="BN740" s="1783"/>
      <c r="BO740" s="1783"/>
      <c r="BP740" s="1783"/>
      <c r="BQ740" s="1783"/>
      <c r="BR740" s="1783"/>
      <c r="BS740" s="1783"/>
      <c r="BT740" s="1783"/>
      <c r="BU740" s="1783"/>
      <c r="BV740" s="1783"/>
      <c r="BW740" s="1783"/>
      <c r="BX740" s="1783"/>
    </row>
    <row r="741" spans="1:76">
      <c r="A741" s="3104"/>
      <c r="B741" s="3104"/>
      <c r="C741" s="3215"/>
      <c r="D741" s="3104"/>
      <c r="E741" s="3104"/>
      <c r="F741" s="3104"/>
      <c r="G741" s="3104"/>
      <c r="H741" s="3104"/>
      <c r="I741" s="3104"/>
      <c r="J741" s="3104"/>
      <c r="K741" s="3104"/>
      <c r="L741" s="3104"/>
      <c r="M741" s="3104"/>
      <c r="N741" s="3104"/>
      <c r="O741" s="3104"/>
      <c r="P741" s="3104"/>
      <c r="Q741" s="3104"/>
      <c r="R741" s="3104"/>
      <c r="S741" s="3104"/>
      <c r="T741" s="3215"/>
      <c r="U741" s="3104"/>
      <c r="V741" s="3104"/>
      <c r="W741" s="3104"/>
      <c r="X741" s="3104"/>
      <c r="Y741" s="1783"/>
      <c r="Z741" s="1783"/>
      <c r="AA741" s="1783"/>
      <c r="AB741" s="1783"/>
      <c r="AC741" s="3104"/>
      <c r="AD741" s="3104"/>
      <c r="AE741" s="3104"/>
      <c r="AF741" s="3104"/>
      <c r="AG741" s="3104"/>
      <c r="AH741" s="3104"/>
      <c r="AI741" s="3104"/>
      <c r="AJ741" s="3104"/>
      <c r="AK741" s="3104"/>
      <c r="AL741" s="3104"/>
      <c r="AM741" s="3104"/>
      <c r="AN741" s="3104"/>
      <c r="AO741" s="3104"/>
      <c r="AP741" s="3104"/>
      <c r="AQ741" s="3104"/>
      <c r="AR741" s="3104"/>
      <c r="AS741" s="3104"/>
      <c r="AT741" s="3104"/>
      <c r="AU741" s="3104"/>
      <c r="AV741" s="3104"/>
      <c r="AW741" s="1783"/>
      <c r="AX741" s="1783"/>
      <c r="AY741" s="1783"/>
      <c r="AZ741" s="1783"/>
      <c r="BA741" s="1783"/>
      <c r="BB741" s="1783"/>
      <c r="BC741" s="1783"/>
      <c r="BD741" s="1783"/>
      <c r="BE741" s="1783"/>
      <c r="BF741" s="1783"/>
      <c r="BG741" s="1783"/>
      <c r="BH741" s="1783"/>
      <c r="BI741" s="1783"/>
      <c r="BJ741" s="1783"/>
      <c r="BK741" s="1783"/>
      <c r="BL741" s="1783"/>
      <c r="BM741" s="1783"/>
      <c r="BN741" s="1783"/>
      <c r="BO741" s="1783"/>
      <c r="BP741" s="1783"/>
      <c r="BQ741" s="1783"/>
      <c r="BR741" s="1783"/>
      <c r="BS741" s="1783"/>
      <c r="BT741" s="1783"/>
      <c r="BU741" s="1783"/>
      <c r="BV741" s="1783"/>
      <c r="BW741" s="1783"/>
      <c r="BX741" s="1783"/>
    </row>
    <row r="742" spans="1:76">
      <c r="A742" s="3104"/>
      <c r="B742" s="3104"/>
      <c r="C742" s="3215"/>
      <c r="D742" s="3104"/>
      <c r="E742" s="3104"/>
      <c r="F742" s="3104"/>
      <c r="G742" s="3104"/>
      <c r="H742" s="3104"/>
      <c r="I742" s="3104"/>
      <c r="J742" s="3104"/>
      <c r="K742" s="3104"/>
      <c r="L742" s="3104"/>
      <c r="M742" s="3104"/>
      <c r="N742" s="3104"/>
      <c r="O742" s="3104"/>
      <c r="P742" s="3104"/>
      <c r="Q742" s="3104"/>
      <c r="R742" s="3104"/>
      <c r="S742" s="3104"/>
      <c r="T742" s="3215"/>
      <c r="U742" s="3104"/>
      <c r="V742" s="3104"/>
      <c r="W742" s="3104"/>
      <c r="X742" s="3104"/>
      <c r="Y742" s="1783"/>
      <c r="Z742" s="1783"/>
      <c r="AA742" s="1783"/>
      <c r="AB742" s="1783"/>
      <c r="AC742" s="3104"/>
      <c r="AD742" s="3104"/>
      <c r="AE742" s="3104"/>
      <c r="AF742" s="3104"/>
      <c r="AG742" s="3104"/>
      <c r="AH742" s="3104"/>
      <c r="AI742" s="3104"/>
      <c r="AJ742" s="3104"/>
      <c r="AK742" s="3104"/>
      <c r="AL742" s="3104"/>
      <c r="AM742" s="3104"/>
      <c r="AN742" s="3104"/>
      <c r="AO742" s="3104"/>
      <c r="AP742" s="3104"/>
      <c r="AQ742" s="3104"/>
      <c r="AR742" s="3104"/>
      <c r="AS742" s="3104"/>
      <c r="AT742" s="3104"/>
      <c r="AU742" s="3104"/>
      <c r="AV742" s="3104"/>
      <c r="AW742" s="1783"/>
      <c r="AX742" s="1783"/>
      <c r="AY742" s="1783"/>
      <c r="AZ742" s="1783"/>
      <c r="BA742" s="1783"/>
      <c r="BB742" s="1783"/>
      <c r="BC742" s="1783"/>
      <c r="BD742" s="1783"/>
      <c r="BE742" s="1783"/>
      <c r="BF742" s="1783"/>
      <c r="BG742" s="1783"/>
      <c r="BH742" s="1783"/>
      <c r="BI742" s="1783"/>
      <c r="BJ742" s="1783"/>
      <c r="BK742" s="1783"/>
      <c r="BL742" s="1783"/>
      <c r="BM742" s="1783"/>
      <c r="BN742" s="1783"/>
      <c r="BO742" s="1783"/>
      <c r="BP742" s="1783"/>
      <c r="BQ742" s="1783"/>
      <c r="BR742" s="1783"/>
      <c r="BS742" s="1783"/>
      <c r="BT742" s="1783"/>
      <c r="BU742" s="1783"/>
      <c r="BV742" s="1783"/>
      <c r="BW742" s="1783"/>
      <c r="BX742" s="1783"/>
    </row>
    <row r="743" spans="1:76">
      <c r="A743" s="3104"/>
      <c r="B743" s="3104"/>
      <c r="C743" s="3215"/>
      <c r="D743" s="3104"/>
      <c r="E743" s="3104"/>
      <c r="F743" s="3104"/>
      <c r="G743" s="3104"/>
      <c r="H743" s="3104"/>
      <c r="I743" s="3104"/>
      <c r="J743" s="3104"/>
      <c r="K743" s="3104"/>
      <c r="L743" s="3104"/>
      <c r="M743" s="3104"/>
      <c r="N743" s="3104"/>
      <c r="O743" s="3104"/>
      <c r="P743" s="3104"/>
      <c r="Q743" s="3104"/>
      <c r="R743" s="3104"/>
      <c r="S743" s="3104"/>
      <c r="T743" s="3215"/>
      <c r="U743" s="3104"/>
      <c r="V743" s="3104"/>
      <c r="W743" s="3104"/>
      <c r="X743" s="3104"/>
      <c r="Y743" s="1783"/>
      <c r="Z743" s="1783"/>
      <c r="AA743" s="1783"/>
      <c r="AB743" s="1783"/>
      <c r="AC743" s="3104"/>
      <c r="AD743" s="3104"/>
      <c r="AE743" s="3104"/>
      <c r="AF743" s="3104"/>
      <c r="AG743" s="3104"/>
      <c r="AH743" s="3104"/>
      <c r="AI743" s="3104"/>
      <c r="AJ743" s="3104"/>
      <c r="AK743" s="3104"/>
      <c r="AL743" s="3104"/>
      <c r="AM743" s="3104"/>
      <c r="AN743" s="3104"/>
      <c r="AO743" s="3104"/>
      <c r="AP743" s="3104"/>
      <c r="AQ743" s="3104"/>
      <c r="AR743" s="3104"/>
      <c r="AS743" s="3104"/>
      <c r="AT743" s="3104"/>
      <c r="AU743" s="3104"/>
      <c r="AV743" s="3104"/>
      <c r="AW743" s="1783"/>
      <c r="AX743" s="1783"/>
      <c r="AY743" s="1783"/>
      <c r="AZ743" s="1783"/>
      <c r="BA743" s="1783"/>
      <c r="BB743" s="1783"/>
      <c r="BC743" s="1783"/>
      <c r="BD743" s="1783"/>
      <c r="BE743" s="1783"/>
      <c r="BF743" s="1783"/>
      <c r="BG743" s="1783"/>
      <c r="BH743" s="1783"/>
      <c r="BI743" s="1783"/>
      <c r="BJ743" s="1783"/>
      <c r="BK743" s="1783"/>
      <c r="BL743" s="1783"/>
      <c r="BM743" s="1783"/>
      <c r="BN743" s="1783"/>
      <c r="BO743" s="1783"/>
      <c r="BP743" s="1783"/>
      <c r="BQ743" s="1783"/>
      <c r="BR743" s="1783"/>
      <c r="BS743" s="1783"/>
      <c r="BT743" s="1783"/>
      <c r="BU743" s="1783"/>
      <c r="BV743" s="1783"/>
      <c r="BW743" s="1783"/>
      <c r="BX743" s="1783"/>
    </row>
    <row r="744" spans="1:76">
      <c r="A744" s="3104"/>
      <c r="B744" s="3104"/>
      <c r="C744" s="3215"/>
      <c r="D744" s="3104"/>
      <c r="E744" s="3104"/>
      <c r="F744" s="3104"/>
      <c r="G744" s="3104"/>
      <c r="H744" s="3104"/>
      <c r="I744" s="3104"/>
      <c r="J744" s="3104"/>
      <c r="K744" s="3104"/>
      <c r="L744" s="3104"/>
      <c r="M744" s="3104"/>
      <c r="N744" s="3104"/>
      <c r="O744" s="3104"/>
      <c r="P744" s="3104"/>
      <c r="Q744" s="3104"/>
      <c r="R744" s="3104"/>
      <c r="S744" s="3104"/>
      <c r="T744" s="3215"/>
      <c r="U744" s="3104"/>
      <c r="V744" s="3104"/>
      <c r="W744" s="3104"/>
      <c r="X744" s="3104"/>
      <c r="Y744" s="1783"/>
      <c r="Z744" s="1783"/>
      <c r="AA744" s="1783"/>
      <c r="AB744" s="1783"/>
      <c r="AC744" s="3104"/>
      <c r="AD744" s="3104"/>
      <c r="AE744" s="3104"/>
      <c r="AF744" s="3104"/>
      <c r="AG744" s="3104"/>
      <c r="AH744" s="3104"/>
      <c r="AI744" s="3104"/>
      <c r="AJ744" s="3104"/>
      <c r="AK744" s="3104"/>
      <c r="AL744" s="3104"/>
      <c r="AM744" s="3104"/>
      <c r="AN744" s="3104"/>
      <c r="AO744" s="3104"/>
      <c r="AP744" s="3104"/>
      <c r="AQ744" s="3104"/>
      <c r="AR744" s="3104"/>
      <c r="AS744" s="3104"/>
      <c r="AT744" s="3104"/>
      <c r="AU744" s="3104"/>
      <c r="AV744" s="3104"/>
      <c r="AW744" s="1783"/>
      <c r="AX744" s="1783"/>
      <c r="AY744" s="1783"/>
      <c r="AZ744" s="1783"/>
      <c r="BA744" s="1783"/>
      <c r="BB744" s="1783"/>
      <c r="BC744" s="1783"/>
      <c r="BD744" s="1783"/>
      <c r="BE744" s="1783"/>
      <c r="BF744" s="1783"/>
      <c r="BG744" s="1783"/>
      <c r="BH744" s="1783"/>
      <c r="BI744" s="1783"/>
      <c r="BJ744" s="1783"/>
      <c r="BK744" s="1783"/>
      <c r="BL744" s="1783"/>
      <c r="BM744" s="1783"/>
      <c r="BN744" s="1783"/>
      <c r="BO744" s="1783"/>
      <c r="BP744" s="1783"/>
      <c r="BQ744" s="1783"/>
      <c r="BR744" s="1783"/>
      <c r="BS744" s="1783"/>
      <c r="BT744" s="1783"/>
      <c r="BU744" s="1783"/>
      <c r="BV744" s="1783"/>
      <c r="BW744" s="1783"/>
      <c r="BX744" s="1783"/>
    </row>
    <row r="745" spans="1:76">
      <c r="A745" s="3104"/>
      <c r="B745" s="3104"/>
      <c r="C745" s="3215"/>
      <c r="D745" s="3104"/>
      <c r="E745" s="3104"/>
      <c r="F745" s="3104"/>
      <c r="G745" s="3104"/>
      <c r="H745" s="3104"/>
      <c r="I745" s="3104"/>
      <c r="J745" s="3104"/>
      <c r="K745" s="3104"/>
      <c r="L745" s="3104"/>
      <c r="M745" s="3104"/>
      <c r="N745" s="3104"/>
      <c r="O745" s="3104"/>
      <c r="P745" s="3104"/>
      <c r="Q745" s="3104"/>
      <c r="R745" s="3104"/>
      <c r="S745" s="3104"/>
      <c r="T745" s="3215"/>
      <c r="U745" s="3104"/>
      <c r="V745" s="3104"/>
      <c r="W745" s="3104"/>
      <c r="X745" s="3104"/>
      <c r="Y745" s="1783"/>
      <c r="Z745" s="1783"/>
      <c r="AA745" s="1783"/>
      <c r="AB745" s="1783"/>
      <c r="AC745" s="3104"/>
      <c r="AD745" s="3104"/>
      <c r="AE745" s="3104"/>
      <c r="AF745" s="3104"/>
      <c r="AG745" s="3104"/>
      <c r="AH745" s="3104"/>
      <c r="AI745" s="3104"/>
      <c r="AJ745" s="3104"/>
      <c r="AK745" s="3104"/>
      <c r="AL745" s="3104"/>
      <c r="AM745" s="3104"/>
      <c r="AN745" s="3104"/>
      <c r="AO745" s="3104"/>
      <c r="AP745" s="3104"/>
      <c r="AQ745" s="3104"/>
      <c r="AR745" s="3104"/>
      <c r="AS745" s="3104"/>
      <c r="AT745" s="3104"/>
      <c r="AU745" s="3104"/>
      <c r="AV745" s="3104"/>
      <c r="AW745" s="1783"/>
      <c r="AX745" s="1783"/>
      <c r="AY745" s="1783"/>
      <c r="AZ745" s="1783"/>
      <c r="BA745" s="1783"/>
      <c r="BB745" s="1783"/>
      <c r="BC745" s="1783"/>
      <c r="BD745" s="1783"/>
      <c r="BE745" s="1783"/>
      <c r="BF745" s="1783"/>
      <c r="BG745" s="1783"/>
      <c r="BH745" s="1783"/>
      <c r="BI745" s="1783"/>
      <c r="BJ745" s="1783"/>
      <c r="BK745" s="1783"/>
      <c r="BL745" s="1783"/>
      <c r="BM745" s="1783"/>
      <c r="BN745" s="1783"/>
      <c r="BO745" s="1783"/>
      <c r="BP745" s="1783"/>
      <c r="BQ745" s="1783"/>
      <c r="BR745" s="1783"/>
      <c r="BS745" s="1783"/>
      <c r="BT745" s="1783"/>
      <c r="BU745" s="1783"/>
      <c r="BV745" s="1783"/>
      <c r="BW745" s="1783"/>
      <c r="BX745" s="1783"/>
    </row>
    <row r="746" spans="1:76">
      <c r="A746" s="3104"/>
      <c r="B746" s="3104"/>
      <c r="C746" s="3215"/>
      <c r="D746" s="3104"/>
      <c r="E746" s="3104"/>
      <c r="F746" s="3104"/>
      <c r="G746" s="3104"/>
      <c r="H746" s="3104"/>
      <c r="I746" s="3104"/>
      <c r="J746" s="3104"/>
      <c r="K746" s="3104"/>
      <c r="L746" s="3104"/>
      <c r="M746" s="3104"/>
      <c r="N746" s="3104"/>
      <c r="O746" s="3104"/>
      <c r="P746" s="3104"/>
      <c r="Q746" s="3104"/>
      <c r="R746" s="3104"/>
      <c r="S746" s="3104"/>
      <c r="T746" s="3215"/>
      <c r="U746" s="3104"/>
      <c r="V746" s="3104"/>
      <c r="W746" s="3104"/>
      <c r="X746" s="3104"/>
      <c r="Y746" s="1783"/>
      <c r="Z746" s="1783"/>
      <c r="AA746" s="1783"/>
      <c r="AB746" s="1783"/>
      <c r="AC746" s="3104"/>
      <c r="AD746" s="3104"/>
      <c r="AE746" s="3104"/>
      <c r="AF746" s="3104"/>
      <c r="AG746" s="3104"/>
      <c r="AH746" s="3104"/>
      <c r="AI746" s="3104"/>
      <c r="AJ746" s="3104"/>
      <c r="AK746" s="3104"/>
      <c r="AL746" s="3104"/>
      <c r="AM746" s="3104"/>
      <c r="AN746" s="3104"/>
      <c r="AO746" s="3104"/>
      <c r="AP746" s="3104"/>
      <c r="AQ746" s="3104"/>
      <c r="AR746" s="3104"/>
      <c r="AS746" s="3104"/>
      <c r="AT746" s="3104"/>
      <c r="AU746" s="3104"/>
      <c r="AV746" s="3104"/>
      <c r="AW746" s="1783"/>
      <c r="AX746" s="1783"/>
      <c r="AY746" s="1783"/>
      <c r="AZ746" s="1783"/>
      <c r="BA746" s="1783"/>
      <c r="BB746" s="1783"/>
      <c r="BC746" s="1783"/>
      <c r="BD746" s="1783"/>
      <c r="BE746" s="1783"/>
      <c r="BF746" s="1783"/>
      <c r="BG746" s="1783"/>
      <c r="BH746" s="1783"/>
      <c r="BI746" s="1783"/>
      <c r="BJ746" s="1783"/>
      <c r="BK746" s="1783"/>
      <c r="BL746" s="1783"/>
      <c r="BM746" s="1783"/>
      <c r="BN746" s="1783"/>
      <c r="BO746" s="1783"/>
      <c r="BP746" s="1783"/>
      <c r="BQ746" s="1783"/>
      <c r="BR746" s="1783"/>
      <c r="BS746" s="1783"/>
      <c r="BT746" s="1783"/>
      <c r="BU746" s="1783"/>
      <c r="BV746" s="1783"/>
      <c r="BW746" s="1783"/>
      <c r="BX746" s="1783"/>
    </row>
    <row r="747" spans="1:76">
      <c r="A747" s="3104"/>
      <c r="B747" s="3104"/>
      <c r="C747" s="3215"/>
      <c r="D747" s="3104"/>
      <c r="E747" s="3104"/>
      <c r="F747" s="3104"/>
      <c r="G747" s="3104"/>
      <c r="H747" s="3104"/>
      <c r="I747" s="3104"/>
      <c r="J747" s="3104"/>
      <c r="K747" s="3104"/>
      <c r="L747" s="3104"/>
      <c r="M747" s="3104"/>
      <c r="N747" s="3104"/>
      <c r="O747" s="3104"/>
      <c r="P747" s="3104"/>
      <c r="Q747" s="3104"/>
      <c r="R747" s="3104"/>
      <c r="S747" s="3104"/>
      <c r="T747" s="3215"/>
      <c r="U747" s="3104"/>
      <c r="V747" s="3104"/>
      <c r="W747" s="3104"/>
      <c r="X747" s="3104"/>
      <c r="Y747" s="1783"/>
      <c r="Z747" s="1783"/>
      <c r="AA747" s="1783"/>
      <c r="AB747" s="1783"/>
      <c r="AC747" s="3104"/>
      <c r="AD747" s="3104"/>
      <c r="AE747" s="3104"/>
      <c r="AF747" s="3104"/>
      <c r="AG747" s="3104"/>
      <c r="AH747" s="3104"/>
      <c r="AI747" s="3104"/>
      <c r="AJ747" s="3104"/>
      <c r="AK747" s="3104"/>
      <c r="AL747" s="3104"/>
      <c r="AM747" s="3104"/>
      <c r="AN747" s="3104"/>
      <c r="AO747" s="3104"/>
      <c r="AP747" s="3104"/>
      <c r="AQ747" s="3104"/>
      <c r="AR747" s="3104"/>
      <c r="AS747" s="3104"/>
      <c r="AT747" s="3104"/>
      <c r="AU747" s="3104"/>
      <c r="AV747" s="3104"/>
      <c r="AW747" s="1783"/>
      <c r="AX747" s="1783"/>
      <c r="AY747" s="1783"/>
      <c r="AZ747" s="1783"/>
      <c r="BA747" s="1783"/>
      <c r="BB747" s="1783"/>
      <c r="BC747" s="1783"/>
      <c r="BD747" s="1783"/>
      <c r="BE747" s="1783"/>
      <c r="BF747" s="1783"/>
      <c r="BG747" s="1783"/>
      <c r="BH747" s="1783"/>
      <c r="BI747" s="1783"/>
      <c r="BJ747" s="1783"/>
      <c r="BK747" s="1783"/>
      <c r="BL747" s="1783"/>
      <c r="BM747" s="1783"/>
      <c r="BN747" s="1783"/>
      <c r="BO747" s="1783"/>
      <c r="BP747" s="1783"/>
      <c r="BQ747" s="1783"/>
      <c r="BR747" s="1783"/>
      <c r="BS747" s="1783"/>
      <c r="BT747" s="1783"/>
      <c r="BU747" s="1783"/>
      <c r="BV747" s="1783"/>
      <c r="BW747" s="1783"/>
      <c r="BX747" s="1783"/>
    </row>
    <row r="748" spans="1:76">
      <c r="A748" s="3104"/>
      <c r="B748" s="3104"/>
      <c r="C748" s="3215"/>
      <c r="D748" s="3104"/>
      <c r="E748" s="3104"/>
      <c r="F748" s="3104"/>
      <c r="G748" s="3104"/>
      <c r="H748" s="3104"/>
      <c r="I748" s="3104"/>
      <c r="J748" s="3104"/>
      <c r="K748" s="3104"/>
      <c r="L748" s="3104"/>
      <c r="M748" s="3104"/>
      <c r="N748" s="3104"/>
      <c r="O748" s="3104"/>
      <c r="P748" s="3104"/>
      <c r="Q748" s="3104"/>
      <c r="R748" s="3104"/>
      <c r="S748" s="3104"/>
      <c r="T748" s="3215"/>
      <c r="U748" s="3104"/>
      <c r="V748" s="3104"/>
      <c r="W748" s="3104"/>
      <c r="X748" s="3104"/>
      <c r="Y748" s="1783"/>
      <c r="Z748" s="1783"/>
      <c r="AA748" s="1783"/>
      <c r="AB748" s="1783"/>
      <c r="AC748" s="3104"/>
      <c r="AD748" s="3104"/>
      <c r="AE748" s="3104"/>
      <c r="AF748" s="3104"/>
      <c r="AG748" s="3104"/>
      <c r="AH748" s="3104"/>
      <c r="AI748" s="3104"/>
      <c r="AJ748" s="3104"/>
      <c r="AK748" s="3104"/>
      <c r="AL748" s="3104"/>
      <c r="AM748" s="3104"/>
      <c r="AN748" s="3104"/>
      <c r="AO748" s="3104"/>
      <c r="AP748" s="3104"/>
      <c r="AQ748" s="3104"/>
      <c r="AR748" s="3104"/>
      <c r="AS748" s="3104"/>
      <c r="AT748" s="3104"/>
      <c r="AU748" s="3104"/>
      <c r="AV748" s="3104"/>
      <c r="AW748" s="1783"/>
      <c r="AX748" s="1783"/>
      <c r="AY748" s="1783"/>
      <c r="AZ748" s="1783"/>
      <c r="BA748" s="1783"/>
      <c r="BB748" s="1783"/>
      <c r="BC748" s="1783"/>
      <c r="BD748" s="1783"/>
      <c r="BE748" s="1783"/>
      <c r="BF748" s="1783"/>
      <c r="BG748" s="1783"/>
      <c r="BH748" s="1783"/>
      <c r="BI748" s="1783"/>
      <c r="BJ748" s="1783"/>
      <c r="BK748" s="1783"/>
      <c r="BL748" s="1783"/>
      <c r="BM748" s="1783"/>
      <c r="BN748" s="1783"/>
      <c r="BO748" s="1783"/>
      <c r="BP748" s="1783"/>
      <c r="BQ748" s="1783"/>
      <c r="BR748" s="1783"/>
      <c r="BS748" s="1783"/>
      <c r="BT748" s="1783"/>
      <c r="BU748" s="1783"/>
      <c r="BV748" s="1783"/>
      <c r="BW748" s="1783"/>
      <c r="BX748" s="1783"/>
    </row>
    <row r="749" spans="1:76">
      <c r="A749" s="3104"/>
      <c r="B749" s="3104"/>
      <c r="C749" s="3215"/>
      <c r="D749" s="3104"/>
      <c r="E749" s="3104"/>
      <c r="F749" s="3104"/>
      <c r="G749" s="3104"/>
      <c r="H749" s="3104"/>
      <c r="I749" s="3104"/>
      <c r="J749" s="3104"/>
      <c r="K749" s="3104"/>
      <c r="L749" s="3104"/>
      <c r="M749" s="3104"/>
      <c r="N749" s="3104"/>
      <c r="O749" s="3104"/>
      <c r="P749" s="3104"/>
      <c r="Q749" s="3104"/>
      <c r="R749" s="3104"/>
      <c r="S749" s="3104"/>
      <c r="T749" s="3215"/>
      <c r="U749" s="3104"/>
      <c r="V749" s="3104"/>
      <c r="W749" s="3104"/>
      <c r="X749" s="3104"/>
      <c r="Y749" s="1783"/>
      <c r="Z749" s="1783"/>
      <c r="AA749" s="1783"/>
      <c r="AB749" s="1783"/>
      <c r="AC749" s="3104"/>
      <c r="AD749" s="3104"/>
      <c r="AE749" s="3104"/>
      <c r="AF749" s="3104"/>
      <c r="AG749" s="3104"/>
      <c r="AH749" s="3104"/>
      <c r="AI749" s="3104"/>
      <c r="AJ749" s="3104"/>
      <c r="AK749" s="3104"/>
      <c r="AL749" s="3104"/>
      <c r="AM749" s="3104"/>
      <c r="AN749" s="3104"/>
      <c r="AO749" s="3104"/>
      <c r="AP749" s="3104"/>
      <c r="AQ749" s="3104"/>
      <c r="AR749" s="3104"/>
      <c r="AS749" s="3104"/>
      <c r="AT749" s="3104"/>
      <c r="AU749" s="3104"/>
      <c r="AV749" s="3104"/>
      <c r="AW749" s="1783"/>
      <c r="AX749" s="1783"/>
      <c r="AY749" s="1783"/>
      <c r="AZ749" s="1783"/>
      <c r="BA749" s="1783"/>
      <c r="BB749" s="1783"/>
      <c r="BC749" s="1783"/>
      <c r="BD749" s="1783"/>
      <c r="BE749" s="1783"/>
      <c r="BF749" s="1783"/>
      <c r="BG749" s="1783"/>
      <c r="BH749" s="1783"/>
      <c r="BI749" s="1783"/>
      <c r="BJ749" s="1783"/>
      <c r="BK749" s="1783"/>
      <c r="BL749" s="1783"/>
      <c r="BM749" s="1783"/>
      <c r="BN749" s="1783"/>
      <c r="BO749" s="1783"/>
      <c r="BP749" s="1783"/>
      <c r="BQ749" s="1783"/>
      <c r="BR749" s="1783"/>
      <c r="BS749" s="1783"/>
      <c r="BT749" s="1783"/>
      <c r="BU749" s="1783"/>
      <c r="BV749" s="1783"/>
      <c r="BW749" s="1783"/>
      <c r="BX749" s="1783"/>
    </row>
    <row r="750" spans="1:76">
      <c r="A750" s="3104"/>
      <c r="B750" s="3104"/>
      <c r="C750" s="3215"/>
      <c r="D750" s="3104"/>
      <c r="E750" s="3104"/>
      <c r="F750" s="3104"/>
      <c r="G750" s="3104"/>
      <c r="H750" s="3104"/>
      <c r="I750" s="3104"/>
      <c r="J750" s="3104"/>
      <c r="K750" s="3104"/>
      <c r="L750" s="3104"/>
      <c r="M750" s="3104"/>
      <c r="N750" s="3104"/>
      <c r="O750" s="3104"/>
      <c r="P750" s="3104"/>
      <c r="Q750" s="3104"/>
      <c r="R750" s="3104"/>
      <c r="S750" s="3104"/>
      <c r="T750" s="3215"/>
      <c r="U750" s="3104"/>
      <c r="V750" s="3104"/>
      <c r="W750" s="3104"/>
      <c r="X750" s="3104"/>
      <c r="Y750" s="1783"/>
      <c r="Z750" s="1783"/>
      <c r="AA750" s="1783"/>
      <c r="AB750" s="1783"/>
      <c r="AC750" s="3104"/>
      <c r="AD750" s="3104"/>
      <c r="AE750" s="3104"/>
      <c r="AF750" s="3104"/>
      <c r="AG750" s="3104"/>
      <c r="AH750" s="3104"/>
      <c r="AI750" s="3104"/>
      <c r="AJ750" s="3104"/>
      <c r="AK750" s="3104"/>
      <c r="AL750" s="3104"/>
      <c r="AM750" s="3104"/>
      <c r="AN750" s="3104"/>
      <c r="AO750" s="3104"/>
      <c r="AP750" s="3104"/>
      <c r="AQ750" s="3104"/>
      <c r="AR750" s="3104"/>
      <c r="AS750" s="3104"/>
      <c r="AT750" s="3104"/>
      <c r="AU750" s="3104"/>
      <c r="AV750" s="3104"/>
      <c r="AW750" s="1783"/>
      <c r="AX750" s="1783"/>
      <c r="AY750" s="1783"/>
      <c r="AZ750" s="1783"/>
      <c r="BA750" s="1783"/>
      <c r="BB750" s="1783"/>
      <c r="BC750" s="1783"/>
      <c r="BD750" s="1783"/>
      <c r="BE750" s="1783"/>
      <c r="BF750" s="1783"/>
      <c r="BG750" s="1783"/>
      <c r="BH750" s="1783"/>
      <c r="BI750" s="1783"/>
      <c r="BJ750" s="1783"/>
      <c r="BK750" s="1783"/>
      <c r="BL750" s="1783"/>
      <c r="BM750" s="1783"/>
      <c r="BN750" s="1783"/>
      <c r="BO750" s="1783"/>
      <c r="BP750" s="1783"/>
      <c r="BQ750" s="1783"/>
      <c r="BR750" s="1783"/>
      <c r="BS750" s="1783"/>
      <c r="BT750" s="1783"/>
      <c r="BU750" s="1783"/>
      <c r="BV750" s="1783"/>
      <c r="BW750" s="1783"/>
      <c r="BX750" s="1783"/>
    </row>
    <row r="751" spans="1:76">
      <c r="A751" s="3104"/>
      <c r="B751" s="3104"/>
      <c r="C751" s="3215"/>
      <c r="D751" s="3104"/>
      <c r="E751" s="3104"/>
      <c r="F751" s="3104"/>
      <c r="G751" s="3104"/>
      <c r="H751" s="3104"/>
      <c r="I751" s="3104"/>
      <c r="J751" s="3104"/>
      <c r="K751" s="3104"/>
      <c r="L751" s="3104"/>
      <c r="M751" s="3104"/>
      <c r="N751" s="3104"/>
      <c r="O751" s="3104"/>
      <c r="P751" s="3104"/>
      <c r="Q751" s="3104"/>
      <c r="R751" s="3104"/>
      <c r="S751" s="3104"/>
      <c r="T751" s="3215"/>
      <c r="U751" s="3104"/>
      <c r="V751" s="3104"/>
      <c r="W751" s="3104"/>
      <c r="X751" s="3104"/>
      <c r="Y751" s="1783"/>
      <c r="Z751" s="1783"/>
      <c r="AA751" s="1783"/>
      <c r="AB751" s="1783"/>
      <c r="AC751" s="3104"/>
      <c r="AD751" s="3104"/>
      <c r="AE751" s="3104"/>
      <c r="AF751" s="3104"/>
      <c r="AG751" s="3104"/>
      <c r="AH751" s="3104"/>
      <c r="AI751" s="3104"/>
      <c r="AJ751" s="3104"/>
      <c r="AK751" s="3104"/>
      <c r="AL751" s="3104"/>
      <c r="AM751" s="3104"/>
      <c r="AN751" s="3104"/>
      <c r="AO751" s="3104"/>
      <c r="AP751" s="3104"/>
      <c r="AQ751" s="3104"/>
      <c r="AR751" s="3104"/>
      <c r="AS751" s="3104"/>
      <c r="AT751" s="3104"/>
      <c r="AU751" s="3104"/>
      <c r="AV751" s="3104"/>
      <c r="AW751" s="1783"/>
      <c r="AX751" s="1783"/>
      <c r="AY751" s="1783"/>
      <c r="AZ751" s="1783"/>
      <c r="BA751" s="1783"/>
      <c r="BB751" s="1783"/>
      <c r="BC751" s="1783"/>
      <c r="BD751" s="1783"/>
      <c r="BE751" s="1783"/>
      <c r="BF751" s="1783"/>
      <c r="BG751" s="1783"/>
      <c r="BH751" s="1783"/>
      <c r="BI751" s="1783"/>
      <c r="BJ751" s="1783"/>
      <c r="BK751" s="1783"/>
      <c r="BL751" s="1783"/>
      <c r="BM751" s="1783"/>
      <c r="BN751" s="1783"/>
      <c r="BO751" s="1783"/>
      <c r="BP751" s="1783"/>
      <c r="BQ751" s="1783"/>
      <c r="BR751" s="1783"/>
      <c r="BS751" s="1783"/>
      <c r="BT751" s="1783"/>
      <c r="BU751" s="1783"/>
      <c r="BV751" s="1783"/>
      <c r="BW751" s="1783"/>
      <c r="BX751" s="1783"/>
    </row>
    <row r="752" spans="1:76">
      <c r="A752" s="3104"/>
      <c r="B752" s="3104"/>
      <c r="C752" s="3215"/>
      <c r="D752" s="3104"/>
      <c r="E752" s="3104"/>
      <c r="F752" s="3104"/>
      <c r="G752" s="3104"/>
      <c r="H752" s="3104"/>
      <c r="I752" s="3104"/>
      <c r="J752" s="3104"/>
      <c r="K752" s="3104"/>
      <c r="L752" s="3104"/>
      <c r="M752" s="3104"/>
      <c r="N752" s="3104"/>
      <c r="O752" s="3104"/>
      <c r="P752" s="3104"/>
      <c r="Q752" s="3104"/>
      <c r="R752" s="3104"/>
      <c r="S752" s="3104"/>
      <c r="T752" s="3215"/>
      <c r="U752" s="3104"/>
      <c r="V752" s="3104"/>
      <c r="W752" s="3104"/>
      <c r="X752" s="3104"/>
      <c r="Y752" s="1783"/>
      <c r="Z752" s="1783"/>
      <c r="AA752" s="1783"/>
      <c r="AB752" s="1783"/>
      <c r="AC752" s="3104"/>
      <c r="AD752" s="3104"/>
      <c r="AE752" s="3104"/>
      <c r="AF752" s="3104"/>
      <c r="AG752" s="3104"/>
      <c r="AH752" s="3104"/>
      <c r="AI752" s="3104"/>
      <c r="AJ752" s="3104"/>
      <c r="AK752" s="3104"/>
      <c r="AL752" s="3104"/>
      <c r="AM752" s="3104"/>
      <c r="AN752" s="3104"/>
      <c r="AO752" s="3104"/>
      <c r="AP752" s="3104"/>
      <c r="AQ752" s="3104"/>
      <c r="AR752" s="3104"/>
      <c r="AS752" s="3104"/>
      <c r="AT752" s="3104"/>
      <c r="AU752" s="3104"/>
      <c r="AV752" s="3104"/>
      <c r="AW752" s="1783"/>
      <c r="AX752" s="1783"/>
      <c r="AY752" s="1783"/>
      <c r="AZ752" s="1783"/>
      <c r="BA752" s="1783"/>
      <c r="BB752" s="1783"/>
      <c r="BC752" s="1783"/>
      <c r="BD752" s="1783"/>
      <c r="BE752" s="1783"/>
      <c r="BF752" s="1783"/>
      <c r="BG752" s="1783"/>
      <c r="BH752" s="1783"/>
      <c r="BI752" s="1783"/>
      <c r="BJ752" s="1783"/>
      <c r="BK752" s="1783"/>
      <c r="BL752" s="1783"/>
      <c r="BM752" s="1783"/>
      <c r="BN752" s="1783"/>
      <c r="BO752" s="1783"/>
      <c r="BP752" s="1783"/>
      <c r="BQ752" s="1783"/>
      <c r="BR752" s="1783"/>
      <c r="BS752" s="1783"/>
      <c r="BT752" s="1783"/>
      <c r="BU752" s="1783"/>
      <c r="BV752" s="1783"/>
      <c r="BW752" s="1783"/>
      <c r="BX752" s="1783"/>
    </row>
    <row r="753" spans="1:76">
      <c r="A753" s="3104"/>
      <c r="B753" s="3104"/>
      <c r="C753" s="3215"/>
      <c r="D753" s="3104"/>
      <c r="E753" s="3104"/>
      <c r="F753" s="3104"/>
      <c r="G753" s="3104"/>
      <c r="H753" s="3104"/>
      <c r="I753" s="3104"/>
      <c r="J753" s="3104"/>
      <c r="K753" s="3104"/>
      <c r="L753" s="3104"/>
      <c r="M753" s="3104"/>
      <c r="N753" s="3104"/>
      <c r="O753" s="3104"/>
      <c r="P753" s="3104"/>
      <c r="Q753" s="3104"/>
      <c r="R753" s="3104"/>
      <c r="S753" s="3104"/>
      <c r="T753" s="3215"/>
      <c r="U753" s="3104"/>
      <c r="V753" s="3104"/>
      <c r="W753" s="3104"/>
      <c r="X753" s="3104"/>
      <c r="Y753" s="1783"/>
      <c r="Z753" s="1783"/>
      <c r="AA753" s="1783"/>
      <c r="AB753" s="1783"/>
      <c r="AC753" s="3104"/>
      <c r="AD753" s="3104"/>
      <c r="AE753" s="3104"/>
      <c r="AF753" s="3104"/>
      <c r="AG753" s="3104"/>
      <c r="AH753" s="3104"/>
      <c r="AI753" s="3104"/>
      <c r="AJ753" s="3104"/>
      <c r="AK753" s="3104"/>
      <c r="AL753" s="3104"/>
      <c r="AM753" s="3104"/>
      <c r="AN753" s="3104"/>
      <c r="AO753" s="3104"/>
      <c r="AP753" s="3104"/>
      <c r="AQ753" s="3104"/>
      <c r="AR753" s="3104"/>
      <c r="AS753" s="3104"/>
      <c r="AT753" s="3104"/>
      <c r="AU753" s="3104"/>
      <c r="AV753" s="3104"/>
      <c r="AW753" s="1783"/>
      <c r="AX753" s="1783"/>
      <c r="AY753" s="1783"/>
      <c r="AZ753" s="1783"/>
      <c r="BA753" s="1783"/>
      <c r="BB753" s="1783"/>
      <c r="BC753" s="1783"/>
      <c r="BD753" s="1783"/>
      <c r="BE753" s="1783"/>
      <c r="BF753" s="1783"/>
      <c r="BG753" s="1783"/>
      <c r="BH753" s="1783"/>
      <c r="BI753" s="1783"/>
      <c r="BJ753" s="1783"/>
      <c r="BK753" s="1783"/>
      <c r="BL753" s="1783"/>
      <c r="BM753" s="1783"/>
      <c r="BN753" s="1783"/>
      <c r="BO753" s="1783"/>
      <c r="BP753" s="1783"/>
      <c r="BQ753" s="1783"/>
      <c r="BR753" s="1783"/>
      <c r="BS753" s="1783"/>
      <c r="BT753" s="1783"/>
      <c r="BU753" s="1783"/>
      <c r="BV753" s="1783"/>
      <c r="BW753" s="1783"/>
      <c r="BX753" s="1783"/>
    </row>
    <row r="754" spans="1:76">
      <c r="A754" s="3104"/>
      <c r="B754" s="3104"/>
      <c r="C754" s="3215"/>
      <c r="D754" s="3104"/>
      <c r="E754" s="3104"/>
      <c r="F754" s="3104"/>
      <c r="G754" s="3104"/>
      <c r="H754" s="3104"/>
      <c r="I754" s="3104"/>
      <c r="J754" s="3104"/>
      <c r="K754" s="3104"/>
      <c r="L754" s="3104"/>
      <c r="M754" s="3104"/>
      <c r="N754" s="3104"/>
      <c r="O754" s="3104"/>
      <c r="P754" s="3104"/>
      <c r="Q754" s="3104"/>
      <c r="R754" s="3104"/>
      <c r="S754" s="3104"/>
      <c r="T754" s="3215"/>
      <c r="U754" s="3104"/>
      <c r="V754" s="3104"/>
      <c r="W754" s="3104"/>
      <c r="X754" s="3104"/>
      <c r="Y754" s="1783"/>
      <c r="Z754" s="1783"/>
      <c r="AA754" s="1783"/>
      <c r="AB754" s="1783"/>
      <c r="AC754" s="3104"/>
      <c r="AD754" s="3104"/>
      <c r="AE754" s="3104"/>
      <c r="AF754" s="3104"/>
      <c r="AG754" s="3104"/>
      <c r="AH754" s="3104"/>
      <c r="AI754" s="3104"/>
      <c r="AJ754" s="3104"/>
      <c r="AK754" s="3104"/>
      <c r="AL754" s="3104"/>
      <c r="AM754" s="3104"/>
      <c r="AN754" s="3104"/>
      <c r="AO754" s="3104"/>
      <c r="AP754" s="3104"/>
      <c r="AQ754" s="3104"/>
      <c r="AR754" s="3104"/>
      <c r="AS754" s="3104"/>
      <c r="AT754" s="3104"/>
      <c r="AU754" s="3104"/>
      <c r="AV754" s="3104"/>
      <c r="AW754" s="1783"/>
      <c r="AX754" s="1783"/>
      <c r="AY754" s="1783"/>
      <c r="AZ754" s="1783"/>
      <c r="BA754" s="1783"/>
      <c r="BB754" s="1783"/>
      <c r="BC754" s="1783"/>
      <c r="BD754" s="1783"/>
      <c r="BE754" s="1783"/>
      <c r="BF754" s="1783"/>
      <c r="BG754" s="1783"/>
      <c r="BH754" s="1783"/>
      <c r="BI754" s="1783"/>
      <c r="BJ754" s="1783"/>
      <c r="BK754" s="1783"/>
      <c r="BL754" s="1783"/>
      <c r="BM754" s="1783"/>
      <c r="BN754" s="1783"/>
      <c r="BO754" s="1783"/>
      <c r="BP754" s="1783"/>
      <c r="BQ754" s="1783"/>
      <c r="BR754" s="1783"/>
      <c r="BS754" s="1783"/>
      <c r="BT754" s="1783"/>
      <c r="BU754" s="1783"/>
      <c r="BV754" s="1783"/>
      <c r="BW754" s="1783"/>
      <c r="BX754" s="1783"/>
    </row>
    <row r="755" spans="1:76">
      <c r="A755" s="3104"/>
      <c r="B755" s="3104"/>
      <c r="C755" s="3215"/>
      <c r="D755" s="3104"/>
      <c r="E755" s="3104"/>
      <c r="F755" s="3104"/>
      <c r="G755" s="3104"/>
      <c r="H755" s="3104"/>
      <c r="I755" s="3104"/>
      <c r="J755" s="3104"/>
      <c r="K755" s="3104"/>
      <c r="L755" s="3104"/>
      <c r="M755" s="3104"/>
      <c r="N755" s="3104"/>
      <c r="O755" s="3104"/>
      <c r="P755" s="3104"/>
      <c r="Q755" s="3104"/>
      <c r="R755" s="3104"/>
      <c r="S755" s="3104"/>
      <c r="T755" s="3215"/>
      <c r="U755" s="3104"/>
      <c r="V755" s="3104"/>
      <c r="W755" s="3104"/>
      <c r="X755" s="3104"/>
      <c r="Y755" s="1783"/>
      <c r="Z755" s="1783"/>
      <c r="AA755" s="1783"/>
      <c r="AB755" s="1783"/>
      <c r="AC755" s="3104"/>
      <c r="AD755" s="3104"/>
      <c r="AE755" s="3104"/>
      <c r="AF755" s="3104"/>
      <c r="AG755" s="3104"/>
      <c r="AH755" s="3104"/>
      <c r="AI755" s="3104"/>
      <c r="AJ755" s="3104"/>
      <c r="AK755" s="3104"/>
      <c r="AL755" s="3104"/>
      <c r="AM755" s="3104"/>
      <c r="AN755" s="3104"/>
      <c r="AO755" s="3104"/>
      <c r="AP755" s="3104"/>
      <c r="AQ755" s="3104"/>
      <c r="AR755" s="3104"/>
      <c r="AS755" s="3104"/>
      <c r="AT755" s="3104"/>
      <c r="AU755" s="3104"/>
      <c r="AV755" s="3104"/>
      <c r="AW755" s="1783"/>
      <c r="AX755" s="1783"/>
      <c r="AY755" s="1783"/>
      <c r="AZ755" s="1783"/>
      <c r="BA755" s="1783"/>
      <c r="BB755" s="1783"/>
      <c r="BC755" s="1783"/>
      <c r="BD755" s="1783"/>
      <c r="BE755" s="1783"/>
      <c r="BF755" s="1783"/>
      <c r="BG755" s="1783"/>
      <c r="BH755" s="1783"/>
      <c r="BI755" s="1783"/>
      <c r="BJ755" s="1783"/>
      <c r="BK755" s="1783"/>
      <c r="BL755" s="1783"/>
      <c r="BM755" s="1783"/>
      <c r="BN755" s="1783"/>
      <c r="BO755" s="1783"/>
      <c r="BP755" s="1783"/>
      <c r="BQ755" s="1783"/>
      <c r="BR755" s="1783"/>
      <c r="BS755" s="1783"/>
      <c r="BT755" s="1783"/>
      <c r="BU755" s="1783"/>
      <c r="BV755" s="1783"/>
      <c r="BW755" s="1783"/>
      <c r="BX755" s="1783"/>
    </row>
    <row r="756" spans="1:76">
      <c r="A756" s="3104"/>
      <c r="B756" s="3104"/>
      <c r="C756" s="3215"/>
      <c r="D756" s="3104"/>
      <c r="E756" s="3104"/>
      <c r="F756" s="3104"/>
      <c r="G756" s="3104"/>
      <c r="H756" s="3104"/>
      <c r="I756" s="3104"/>
      <c r="J756" s="3104"/>
      <c r="K756" s="3104"/>
      <c r="L756" s="3104"/>
      <c r="M756" s="3104"/>
      <c r="N756" s="3104"/>
      <c r="O756" s="3104"/>
      <c r="P756" s="3104"/>
      <c r="Q756" s="3104"/>
      <c r="R756" s="3104"/>
      <c r="S756" s="3104"/>
      <c r="T756" s="3215"/>
      <c r="U756" s="3104"/>
      <c r="V756" s="3104"/>
      <c r="W756" s="3104"/>
      <c r="X756" s="3104"/>
      <c r="Y756" s="1783"/>
      <c r="Z756" s="1783"/>
      <c r="AA756" s="1783"/>
      <c r="AB756" s="1783"/>
      <c r="AC756" s="3104"/>
      <c r="AD756" s="3104"/>
      <c r="AE756" s="3104"/>
      <c r="AF756" s="3104"/>
      <c r="AG756" s="3104"/>
      <c r="AH756" s="3104"/>
      <c r="AI756" s="3104"/>
      <c r="AJ756" s="3104"/>
      <c r="AK756" s="3104"/>
      <c r="AL756" s="3104"/>
      <c r="AM756" s="3104"/>
      <c r="AN756" s="3104"/>
      <c r="AO756" s="3104"/>
      <c r="AP756" s="3104"/>
      <c r="AQ756" s="3104"/>
      <c r="AR756" s="3104"/>
      <c r="AS756" s="3104"/>
      <c r="AT756" s="3104"/>
      <c r="AU756" s="3104"/>
      <c r="AV756" s="3104"/>
      <c r="AW756" s="1783"/>
      <c r="AX756" s="1783"/>
      <c r="AY756" s="1783"/>
      <c r="AZ756" s="1783"/>
      <c r="BA756" s="1783"/>
      <c r="BB756" s="1783"/>
      <c r="BC756" s="1783"/>
      <c r="BD756" s="1783"/>
      <c r="BE756" s="1783"/>
      <c r="BF756" s="1783"/>
      <c r="BG756" s="1783"/>
      <c r="BH756" s="1783"/>
      <c r="BI756" s="1783"/>
      <c r="BJ756" s="1783"/>
      <c r="BK756" s="1783"/>
      <c r="BL756" s="1783"/>
      <c r="BM756" s="1783"/>
      <c r="BN756" s="1783"/>
      <c r="BO756" s="1783"/>
      <c r="BP756" s="1783"/>
      <c r="BQ756" s="1783"/>
      <c r="BR756" s="1783"/>
      <c r="BS756" s="1783"/>
      <c r="BT756" s="1783"/>
      <c r="BU756" s="1783"/>
      <c r="BV756" s="1783"/>
      <c r="BW756" s="1783"/>
      <c r="BX756" s="1783"/>
    </row>
    <row r="757" spans="1:76">
      <c r="A757" s="3104"/>
      <c r="B757" s="3104"/>
      <c r="C757" s="3215"/>
      <c r="D757" s="3104"/>
      <c r="E757" s="3104"/>
      <c r="F757" s="3104"/>
      <c r="G757" s="3104"/>
      <c r="H757" s="3104"/>
      <c r="I757" s="3104"/>
      <c r="J757" s="3104"/>
      <c r="K757" s="3104"/>
      <c r="L757" s="3104"/>
      <c r="M757" s="3104"/>
      <c r="N757" s="3104"/>
      <c r="O757" s="3104"/>
      <c r="P757" s="3104"/>
      <c r="Q757" s="3104"/>
      <c r="R757" s="3104"/>
      <c r="S757" s="3104"/>
      <c r="T757" s="3215"/>
      <c r="U757" s="3104"/>
      <c r="V757" s="3104"/>
      <c r="W757" s="3104"/>
      <c r="X757" s="3104"/>
      <c r="Y757" s="1783"/>
      <c r="Z757" s="1783"/>
      <c r="AA757" s="1783"/>
      <c r="AB757" s="1783"/>
      <c r="AC757" s="3104"/>
      <c r="AD757" s="3104"/>
      <c r="AE757" s="3104"/>
      <c r="AF757" s="3104"/>
      <c r="AG757" s="3104"/>
      <c r="AH757" s="3104"/>
      <c r="AI757" s="3104"/>
      <c r="AJ757" s="3104"/>
      <c r="AK757" s="3104"/>
      <c r="AL757" s="3104"/>
      <c r="AM757" s="3104"/>
      <c r="AN757" s="3104"/>
      <c r="AO757" s="3104"/>
      <c r="AP757" s="3104"/>
      <c r="AQ757" s="3104"/>
      <c r="AR757" s="3104"/>
      <c r="AS757" s="3104"/>
      <c r="AT757" s="3104"/>
      <c r="AU757" s="3104"/>
      <c r="AV757" s="3104"/>
      <c r="AW757" s="1783"/>
      <c r="AX757" s="1783"/>
      <c r="AY757" s="1783"/>
      <c r="AZ757" s="1783"/>
      <c r="BA757" s="1783"/>
      <c r="BB757" s="1783"/>
      <c r="BC757" s="1783"/>
      <c r="BD757" s="1783"/>
      <c r="BE757" s="1783"/>
      <c r="BF757" s="1783"/>
      <c r="BG757" s="1783"/>
      <c r="BH757" s="1783"/>
      <c r="BI757" s="1783"/>
      <c r="BJ757" s="1783"/>
      <c r="BK757" s="1783"/>
      <c r="BL757" s="1783"/>
      <c r="BM757" s="1783"/>
      <c r="BN757" s="1783"/>
      <c r="BO757" s="1783"/>
      <c r="BP757" s="1783"/>
      <c r="BQ757" s="1783"/>
      <c r="BR757" s="1783"/>
      <c r="BS757" s="1783"/>
      <c r="BT757" s="1783"/>
      <c r="BU757" s="1783"/>
      <c r="BV757" s="1783"/>
      <c r="BW757" s="1783"/>
      <c r="BX757" s="1783"/>
    </row>
    <row r="758" spans="1:76">
      <c r="A758" s="3104"/>
      <c r="B758" s="3104"/>
      <c r="C758" s="3215"/>
      <c r="D758" s="3104"/>
      <c r="E758" s="3104"/>
      <c r="F758" s="3104"/>
      <c r="G758" s="3104"/>
      <c r="H758" s="3104"/>
      <c r="I758" s="3104"/>
      <c r="J758" s="3104"/>
      <c r="K758" s="3104"/>
      <c r="L758" s="3104"/>
      <c r="M758" s="3104"/>
      <c r="N758" s="3104"/>
      <c r="O758" s="3104"/>
      <c r="P758" s="3104"/>
      <c r="Q758" s="3104"/>
      <c r="R758" s="3104"/>
      <c r="S758" s="3104"/>
      <c r="T758" s="3215"/>
      <c r="U758" s="3104"/>
      <c r="V758" s="3104"/>
      <c r="W758" s="3104"/>
      <c r="X758" s="3104"/>
      <c r="Y758" s="1783"/>
      <c r="Z758" s="1783"/>
      <c r="AA758" s="1783"/>
      <c r="AB758" s="1783"/>
      <c r="AC758" s="3104"/>
      <c r="AD758" s="3104"/>
      <c r="AE758" s="3104"/>
      <c r="AF758" s="3104"/>
      <c r="AG758" s="3104"/>
      <c r="AH758" s="3104"/>
      <c r="AI758" s="3104"/>
      <c r="AJ758" s="3104"/>
      <c r="AK758" s="3104"/>
      <c r="AL758" s="3104"/>
      <c r="AM758" s="3104"/>
      <c r="AN758" s="3104"/>
      <c r="AO758" s="3104"/>
      <c r="AP758" s="3104"/>
      <c r="AQ758" s="3104"/>
      <c r="AR758" s="3104"/>
      <c r="AS758" s="3104"/>
      <c r="AT758" s="3104"/>
      <c r="AU758" s="3104"/>
      <c r="AV758" s="3104"/>
      <c r="AW758" s="1783"/>
      <c r="AX758" s="1783"/>
      <c r="AY758" s="1783"/>
      <c r="AZ758" s="1783"/>
      <c r="BA758" s="1783"/>
      <c r="BB758" s="1783"/>
      <c r="BC758" s="1783"/>
      <c r="BD758" s="1783"/>
      <c r="BE758" s="1783"/>
      <c r="BF758" s="1783"/>
      <c r="BG758" s="1783"/>
      <c r="BH758" s="1783"/>
      <c r="BI758" s="1783"/>
      <c r="BJ758" s="1783"/>
      <c r="BK758" s="1783"/>
      <c r="BL758" s="1783"/>
      <c r="BM758" s="1783"/>
      <c r="BN758" s="1783"/>
      <c r="BO758" s="1783"/>
      <c r="BP758" s="1783"/>
      <c r="BQ758" s="1783"/>
      <c r="BR758" s="1783"/>
      <c r="BS758" s="1783"/>
      <c r="BT758" s="1783"/>
      <c r="BU758" s="1783"/>
      <c r="BV758" s="1783"/>
      <c r="BW758" s="1783"/>
      <c r="BX758" s="1783"/>
    </row>
    <row r="759" spans="1:76">
      <c r="A759" s="3104"/>
      <c r="B759" s="3104"/>
      <c r="C759" s="3215"/>
      <c r="D759" s="3104"/>
      <c r="E759" s="3104"/>
      <c r="F759" s="3104"/>
      <c r="G759" s="3104"/>
      <c r="H759" s="3104"/>
      <c r="I759" s="3104"/>
      <c r="J759" s="3104"/>
      <c r="K759" s="3104"/>
      <c r="L759" s="3104"/>
      <c r="M759" s="3104"/>
      <c r="N759" s="3104"/>
      <c r="O759" s="3104"/>
      <c r="P759" s="3104"/>
      <c r="Q759" s="3104"/>
      <c r="R759" s="3104"/>
      <c r="S759" s="3104"/>
      <c r="T759" s="3215"/>
      <c r="U759" s="3104"/>
      <c r="V759" s="3104"/>
      <c r="W759" s="3104"/>
      <c r="X759" s="3104"/>
      <c r="Y759" s="1783"/>
      <c r="Z759" s="1783"/>
      <c r="AA759" s="1783"/>
      <c r="AB759" s="1783"/>
      <c r="AC759" s="3104"/>
      <c r="AD759" s="3104"/>
      <c r="AE759" s="3104"/>
      <c r="AF759" s="3104"/>
      <c r="AG759" s="3104"/>
      <c r="AH759" s="3104"/>
      <c r="AI759" s="3104"/>
      <c r="AJ759" s="3104"/>
      <c r="AK759" s="3104"/>
      <c r="AL759" s="3104"/>
      <c r="AM759" s="3104"/>
      <c r="AN759" s="3104"/>
      <c r="AO759" s="3104"/>
      <c r="AP759" s="3104"/>
      <c r="AQ759" s="3104"/>
      <c r="AR759" s="3104"/>
      <c r="AS759" s="3104"/>
      <c r="AT759" s="3104"/>
      <c r="AU759" s="3104"/>
      <c r="AV759" s="3104"/>
      <c r="AW759" s="1783"/>
      <c r="AX759" s="1783"/>
      <c r="AY759" s="1783"/>
      <c r="AZ759" s="1783"/>
      <c r="BA759" s="1783"/>
      <c r="BB759" s="1783"/>
      <c r="BC759" s="1783"/>
      <c r="BD759" s="1783"/>
      <c r="BE759" s="1783"/>
      <c r="BF759" s="1783"/>
      <c r="BG759" s="1783"/>
      <c r="BH759" s="1783"/>
      <c r="BI759" s="1783"/>
      <c r="BJ759" s="1783"/>
      <c r="BK759" s="1783"/>
      <c r="BL759" s="1783"/>
      <c r="BM759" s="1783"/>
      <c r="BN759" s="1783"/>
      <c r="BO759" s="1783"/>
      <c r="BP759" s="1783"/>
      <c r="BQ759" s="1783"/>
      <c r="BR759" s="1783"/>
      <c r="BS759" s="1783"/>
      <c r="BT759" s="1783"/>
      <c r="BU759" s="1783"/>
      <c r="BV759" s="1783"/>
      <c r="BW759" s="1783"/>
      <c r="BX759" s="1783"/>
    </row>
    <row r="760" spans="1:76">
      <c r="A760" s="3104"/>
      <c r="B760" s="3104"/>
      <c r="C760" s="3215"/>
      <c r="D760" s="3104"/>
      <c r="E760" s="3104"/>
      <c r="F760" s="3104"/>
      <c r="G760" s="3104"/>
      <c r="H760" s="3104"/>
      <c r="I760" s="3104"/>
      <c r="J760" s="3104"/>
      <c r="K760" s="3104"/>
      <c r="L760" s="3104"/>
      <c r="M760" s="3104"/>
      <c r="N760" s="3104"/>
      <c r="O760" s="3104"/>
      <c r="P760" s="3104"/>
      <c r="Q760" s="3104"/>
      <c r="R760" s="3104"/>
      <c r="S760" s="3104"/>
      <c r="T760" s="3215"/>
      <c r="U760" s="3104"/>
      <c r="V760" s="3104"/>
      <c r="W760" s="3104"/>
      <c r="X760" s="3104"/>
      <c r="Y760" s="1783"/>
      <c r="Z760" s="1783"/>
      <c r="AA760" s="1783"/>
      <c r="AB760" s="1783"/>
      <c r="AC760" s="3104"/>
      <c r="AD760" s="3104"/>
      <c r="AE760" s="3104"/>
      <c r="AF760" s="3104"/>
      <c r="AG760" s="3104"/>
      <c r="AH760" s="3104"/>
      <c r="AI760" s="3104"/>
      <c r="AJ760" s="3104"/>
      <c r="AK760" s="3104"/>
      <c r="AL760" s="3104"/>
      <c r="AM760" s="3104"/>
      <c r="AN760" s="3104"/>
      <c r="AO760" s="3104"/>
      <c r="AP760" s="3104"/>
      <c r="AQ760" s="3104"/>
      <c r="AR760" s="3104"/>
      <c r="AS760" s="3104"/>
      <c r="AT760" s="3104"/>
      <c r="AU760" s="3104"/>
      <c r="AV760" s="3104"/>
      <c r="AW760" s="1783"/>
      <c r="AX760" s="1783"/>
      <c r="AY760" s="1783"/>
      <c r="AZ760" s="1783"/>
      <c r="BA760" s="1783"/>
      <c r="BB760" s="1783"/>
      <c r="BC760" s="1783"/>
      <c r="BD760" s="1783"/>
      <c r="BE760" s="1783"/>
      <c r="BF760" s="1783"/>
      <c r="BG760" s="1783"/>
      <c r="BH760" s="1783"/>
      <c r="BI760" s="1783"/>
      <c r="BJ760" s="1783"/>
      <c r="BK760" s="1783"/>
      <c r="BL760" s="1783"/>
      <c r="BM760" s="1783"/>
      <c r="BN760" s="1783"/>
      <c r="BO760" s="1783"/>
      <c r="BP760" s="1783"/>
      <c r="BQ760" s="1783"/>
      <c r="BR760" s="1783"/>
      <c r="BS760" s="1783"/>
      <c r="BT760" s="1783"/>
      <c r="BU760" s="1783"/>
      <c r="BV760" s="1783"/>
      <c r="BW760" s="1783"/>
      <c r="BX760" s="1783"/>
    </row>
    <row r="761" spans="1:76">
      <c r="A761" s="3104"/>
      <c r="B761" s="3104"/>
      <c r="C761" s="3215"/>
      <c r="D761" s="3104"/>
      <c r="E761" s="3104"/>
      <c r="F761" s="3104"/>
      <c r="G761" s="3104"/>
      <c r="H761" s="3104"/>
      <c r="I761" s="3104"/>
      <c r="J761" s="3104"/>
      <c r="K761" s="3104"/>
      <c r="L761" s="3104"/>
      <c r="M761" s="3104"/>
      <c r="N761" s="3104"/>
      <c r="O761" s="3104"/>
      <c r="P761" s="3104"/>
      <c r="Q761" s="3104"/>
      <c r="R761" s="3104"/>
      <c r="S761" s="3104"/>
      <c r="T761" s="3215"/>
      <c r="U761" s="3104"/>
      <c r="V761" s="3104"/>
      <c r="W761" s="3104"/>
      <c r="X761" s="3104"/>
      <c r="Y761" s="1783"/>
      <c r="Z761" s="1783"/>
      <c r="AA761" s="1783"/>
      <c r="AB761" s="1783"/>
      <c r="AC761" s="3104"/>
      <c r="AD761" s="3104"/>
      <c r="AE761" s="3104"/>
      <c r="AF761" s="3104"/>
      <c r="AG761" s="3104"/>
      <c r="AH761" s="3104"/>
      <c r="AI761" s="3104"/>
      <c r="AJ761" s="3104"/>
      <c r="AK761" s="3104"/>
      <c r="AL761" s="3104"/>
      <c r="AM761" s="3104"/>
      <c r="AN761" s="3104"/>
      <c r="AO761" s="3104"/>
      <c r="AP761" s="3104"/>
      <c r="AQ761" s="3104"/>
      <c r="AR761" s="3104"/>
      <c r="AS761" s="3104"/>
      <c r="AT761" s="3104"/>
      <c r="AU761" s="3104"/>
      <c r="AV761" s="3104"/>
      <c r="AW761" s="1783"/>
      <c r="AX761" s="1783"/>
      <c r="AY761" s="1783"/>
      <c r="AZ761" s="1783"/>
      <c r="BA761" s="1783"/>
      <c r="BB761" s="1783"/>
      <c r="BC761" s="1783"/>
      <c r="BD761" s="1783"/>
      <c r="BE761" s="1783"/>
      <c r="BF761" s="1783"/>
      <c r="BG761" s="1783"/>
      <c r="BH761" s="1783"/>
      <c r="BI761" s="1783"/>
      <c r="BJ761" s="1783"/>
      <c r="BK761" s="1783"/>
      <c r="BL761" s="1783"/>
      <c r="BM761" s="1783"/>
      <c r="BN761" s="1783"/>
      <c r="BO761" s="1783"/>
      <c r="BP761" s="1783"/>
      <c r="BQ761" s="1783"/>
      <c r="BR761" s="1783"/>
      <c r="BS761" s="1783"/>
      <c r="BT761" s="1783"/>
      <c r="BU761" s="1783"/>
      <c r="BV761" s="1783"/>
      <c r="BW761" s="1783"/>
      <c r="BX761" s="1783"/>
    </row>
    <row r="762" spans="1:76">
      <c r="A762" s="3104"/>
      <c r="B762" s="3104"/>
      <c r="C762" s="3215"/>
      <c r="D762" s="3104"/>
      <c r="E762" s="3104"/>
      <c r="F762" s="3104"/>
      <c r="G762" s="3104"/>
      <c r="H762" s="3104"/>
      <c r="I762" s="3104"/>
      <c r="J762" s="3104"/>
      <c r="K762" s="3104"/>
      <c r="L762" s="3104"/>
      <c r="M762" s="3104"/>
      <c r="N762" s="3104"/>
      <c r="O762" s="3104"/>
      <c r="P762" s="3104"/>
      <c r="Q762" s="3104"/>
      <c r="R762" s="3104"/>
      <c r="S762" s="3104"/>
      <c r="T762" s="3215"/>
      <c r="U762" s="3104"/>
      <c r="V762" s="3104"/>
      <c r="W762" s="3104"/>
      <c r="X762" s="3104"/>
      <c r="Y762" s="1783"/>
      <c r="Z762" s="1783"/>
      <c r="AA762" s="1783"/>
      <c r="AB762" s="1783"/>
      <c r="AC762" s="3104"/>
      <c r="AD762" s="3104"/>
      <c r="AE762" s="3104"/>
      <c r="AF762" s="3104"/>
      <c r="AG762" s="3104"/>
      <c r="AH762" s="3104"/>
      <c r="AI762" s="3104"/>
      <c r="AJ762" s="3104"/>
      <c r="AK762" s="3104"/>
      <c r="AL762" s="3104"/>
      <c r="AM762" s="3104"/>
      <c r="AN762" s="3104"/>
      <c r="AO762" s="3104"/>
      <c r="AP762" s="3104"/>
      <c r="AQ762" s="3104"/>
      <c r="AR762" s="3104"/>
      <c r="AS762" s="3104"/>
      <c r="AT762" s="3104"/>
      <c r="AU762" s="3104"/>
      <c r="AV762" s="3104"/>
      <c r="AW762" s="1783"/>
      <c r="AX762" s="1783"/>
      <c r="AY762" s="1783"/>
      <c r="AZ762" s="1783"/>
      <c r="BA762" s="1783"/>
      <c r="BB762" s="1783"/>
      <c r="BC762" s="1783"/>
      <c r="BD762" s="1783"/>
      <c r="BE762" s="1783"/>
      <c r="BF762" s="1783"/>
      <c r="BG762" s="1783"/>
      <c r="BH762" s="1783"/>
      <c r="BI762" s="1783"/>
      <c r="BJ762" s="1783"/>
      <c r="BK762" s="1783"/>
      <c r="BL762" s="1783"/>
      <c r="BM762" s="1783"/>
      <c r="BN762" s="1783"/>
      <c r="BO762" s="1783"/>
      <c r="BP762" s="1783"/>
      <c r="BQ762" s="1783"/>
      <c r="BR762" s="1783"/>
      <c r="BS762" s="1783"/>
      <c r="BT762" s="1783"/>
      <c r="BU762" s="1783"/>
      <c r="BV762" s="1783"/>
      <c r="BW762" s="1783"/>
      <c r="BX762" s="1783"/>
    </row>
    <row r="763" spans="1:76">
      <c r="A763" s="3104"/>
      <c r="B763" s="3104"/>
      <c r="C763" s="3215"/>
      <c r="D763" s="3104"/>
      <c r="E763" s="3104"/>
      <c r="F763" s="3104"/>
      <c r="G763" s="3104"/>
      <c r="H763" s="3104"/>
      <c r="I763" s="3104"/>
      <c r="J763" s="3104"/>
      <c r="K763" s="3104"/>
      <c r="L763" s="3104"/>
      <c r="M763" s="3104"/>
      <c r="N763" s="3104"/>
      <c r="O763" s="3104"/>
      <c r="P763" s="3104"/>
      <c r="Q763" s="3104"/>
      <c r="R763" s="3104"/>
      <c r="S763" s="3104"/>
      <c r="T763" s="3215"/>
      <c r="U763" s="3104"/>
      <c r="V763" s="3104"/>
      <c r="W763" s="3104"/>
      <c r="X763" s="3104"/>
      <c r="Y763" s="1783"/>
      <c r="Z763" s="1783"/>
      <c r="AA763" s="1783"/>
      <c r="AB763" s="1783"/>
      <c r="AC763" s="3104"/>
      <c r="AD763" s="3104"/>
      <c r="AE763" s="3104"/>
      <c r="AF763" s="3104"/>
      <c r="AG763" s="3104"/>
      <c r="AH763" s="3104"/>
      <c r="AI763" s="3104"/>
      <c r="AJ763" s="3104"/>
      <c r="AK763" s="3104"/>
      <c r="AL763" s="3104"/>
      <c r="AM763" s="3104"/>
      <c r="AN763" s="3104"/>
      <c r="AO763" s="3104"/>
      <c r="AP763" s="3104"/>
      <c r="AQ763" s="3104"/>
      <c r="AR763" s="3104"/>
      <c r="AS763" s="3104"/>
      <c r="AT763" s="3104"/>
      <c r="AU763" s="3104"/>
      <c r="AV763" s="3104"/>
      <c r="AW763" s="1783"/>
      <c r="AX763" s="1783"/>
      <c r="AY763" s="1783"/>
      <c r="AZ763" s="1783"/>
      <c r="BA763" s="1783"/>
      <c r="BB763" s="1783"/>
      <c r="BC763" s="1783"/>
      <c r="BD763" s="1783"/>
      <c r="BE763" s="1783"/>
      <c r="BF763" s="1783"/>
      <c r="BG763" s="1783"/>
      <c r="BH763" s="1783"/>
      <c r="BI763" s="1783"/>
      <c r="BJ763" s="1783"/>
      <c r="BK763" s="1783"/>
      <c r="BL763" s="1783"/>
      <c r="BM763" s="1783"/>
      <c r="BN763" s="1783"/>
      <c r="BO763" s="1783"/>
      <c r="BP763" s="1783"/>
      <c r="BQ763" s="1783"/>
      <c r="BR763" s="1783"/>
      <c r="BS763" s="1783"/>
      <c r="BT763" s="1783"/>
      <c r="BU763" s="1783"/>
      <c r="BV763" s="1783"/>
      <c r="BW763" s="1783"/>
      <c r="BX763" s="1783"/>
    </row>
    <row r="764" spans="1:76">
      <c r="A764" s="3104"/>
      <c r="B764" s="3104"/>
      <c r="C764" s="3215"/>
      <c r="D764" s="3104"/>
      <c r="E764" s="3104"/>
      <c r="F764" s="3104"/>
      <c r="G764" s="3104"/>
      <c r="H764" s="3104"/>
      <c r="I764" s="3104"/>
      <c r="J764" s="3104"/>
      <c r="K764" s="3104"/>
      <c r="L764" s="3104"/>
      <c r="M764" s="3104"/>
      <c r="N764" s="3104"/>
      <c r="O764" s="3104"/>
      <c r="P764" s="3104"/>
      <c r="Q764" s="3104"/>
      <c r="R764" s="3104"/>
      <c r="S764" s="3104"/>
      <c r="T764" s="3215"/>
      <c r="U764" s="3104"/>
      <c r="V764" s="3104"/>
      <c r="W764" s="3104"/>
      <c r="X764" s="3104"/>
      <c r="Y764" s="1783"/>
      <c r="Z764" s="1783"/>
      <c r="AA764" s="1783"/>
      <c r="AB764" s="1783"/>
      <c r="AC764" s="3104"/>
      <c r="AD764" s="3104"/>
      <c r="AE764" s="3104"/>
      <c r="AF764" s="3104"/>
      <c r="AG764" s="3104"/>
      <c r="AH764" s="3104"/>
      <c r="AI764" s="3104"/>
      <c r="AJ764" s="3104"/>
      <c r="AK764" s="3104"/>
      <c r="AL764" s="3104"/>
      <c r="AM764" s="3104"/>
      <c r="AN764" s="3104"/>
      <c r="AO764" s="3104"/>
      <c r="AP764" s="3104"/>
      <c r="AQ764" s="3104"/>
      <c r="AR764" s="3104"/>
      <c r="AS764" s="3104"/>
      <c r="AT764" s="3104"/>
      <c r="AU764" s="3104"/>
      <c r="AV764" s="3104"/>
      <c r="AW764" s="1783"/>
      <c r="AX764" s="1783"/>
      <c r="AY764" s="1783"/>
      <c r="AZ764" s="1783"/>
      <c r="BA764" s="1783"/>
      <c r="BB764" s="1783"/>
      <c r="BC764" s="1783"/>
      <c r="BD764" s="1783"/>
      <c r="BE764" s="1783"/>
      <c r="BF764" s="1783"/>
      <c r="BG764" s="1783"/>
      <c r="BH764" s="1783"/>
      <c r="BI764" s="1783"/>
      <c r="BJ764" s="1783"/>
      <c r="BK764" s="1783"/>
      <c r="BL764" s="1783"/>
      <c r="BM764" s="1783"/>
      <c r="BN764" s="1783"/>
      <c r="BO764" s="1783"/>
      <c r="BP764" s="1783"/>
      <c r="BQ764" s="1783"/>
      <c r="BR764" s="1783"/>
      <c r="BS764" s="1783"/>
      <c r="BT764" s="1783"/>
      <c r="BU764" s="1783"/>
      <c r="BV764" s="1783"/>
      <c r="BW764" s="1783"/>
      <c r="BX764" s="1783"/>
    </row>
    <row r="765" spans="1:76">
      <c r="A765" s="3104"/>
      <c r="B765" s="3104"/>
      <c r="C765" s="3215"/>
      <c r="D765" s="3104"/>
      <c r="E765" s="3104"/>
      <c r="F765" s="3104"/>
      <c r="G765" s="3104"/>
      <c r="H765" s="3104"/>
      <c r="I765" s="3104"/>
      <c r="J765" s="3104"/>
      <c r="K765" s="3104"/>
      <c r="L765" s="3104"/>
      <c r="M765" s="3104"/>
      <c r="N765" s="3104"/>
      <c r="O765" s="3104"/>
      <c r="P765" s="3104"/>
      <c r="Q765" s="3104"/>
      <c r="R765" s="3104"/>
      <c r="S765" s="3104"/>
      <c r="T765" s="3215"/>
      <c r="U765" s="3104"/>
      <c r="V765" s="3104"/>
      <c r="W765" s="3104"/>
      <c r="X765" s="3104"/>
      <c r="Y765" s="1783"/>
      <c r="Z765" s="1783"/>
      <c r="AA765" s="1783"/>
      <c r="AB765" s="1783"/>
      <c r="AC765" s="3104"/>
      <c r="AD765" s="3104"/>
      <c r="AE765" s="3104"/>
      <c r="AF765" s="3104"/>
      <c r="AG765" s="3104"/>
      <c r="AH765" s="3104"/>
      <c r="AI765" s="3104"/>
      <c r="AJ765" s="3104"/>
      <c r="AK765" s="3104"/>
      <c r="AL765" s="3104"/>
      <c r="AM765" s="3104"/>
      <c r="AN765" s="3104"/>
      <c r="AO765" s="3104"/>
      <c r="AP765" s="3104"/>
      <c r="AQ765" s="3104"/>
      <c r="AR765" s="3104"/>
      <c r="AS765" s="3104"/>
      <c r="AT765" s="3104"/>
      <c r="AU765" s="3104"/>
      <c r="AV765" s="3104"/>
      <c r="AW765" s="1783"/>
      <c r="AX765" s="1783"/>
      <c r="AY765" s="1783"/>
      <c r="AZ765" s="1783"/>
      <c r="BA765" s="1783"/>
      <c r="BB765" s="1783"/>
      <c r="BC765" s="1783"/>
      <c r="BD765" s="1783"/>
      <c r="BE765" s="1783"/>
      <c r="BF765" s="1783"/>
      <c r="BG765" s="1783"/>
      <c r="BH765" s="1783"/>
      <c r="BI765" s="1783"/>
      <c r="BJ765" s="1783"/>
      <c r="BK765" s="1783"/>
      <c r="BL765" s="1783"/>
      <c r="BM765" s="1783"/>
      <c r="BN765" s="1783"/>
      <c r="BO765" s="1783"/>
      <c r="BP765" s="1783"/>
      <c r="BQ765" s="1783"/>
      <c r="BR765" s="1783"/>
      <c r="BS765" s="1783"/>
      <c r="BT765" s="1783"/>
      <c r="BU765" s="1783"/>
      <c r="BV765" s="1783"/>
      <c r="BW765" s="1783"/>
      <c r="BX765" s="1783"/>
    </row>
    <row r="766" spans="1:76">
      <c r="A766" s="3104"/>
      <c r="B766" s="3104"/>
      <c r="C766" s="3215"/>
      <c r="D766" s="3104"/>
      <c r="E766" s="3104"/>
      <c r="F766" s="3104"/>
      <c r="G766" s="3104"/>
      <c r="H766" s="3104"/>
      <c r="I766" s="3104"/>
      <c r="J766" s="3104"/>
      <c r="K766" s="3104"/>
      <c r="L766" s="3104"/>
      <c r="M766" s="3104"/>
      <c r="N766" s="3104"/>
      <c r="O766" s="3104"/>
      <c r="P766" s="3104"/>
      <c r="Q766" s="3104"/>
      <c r="R766" s="3104"/>
      <c r="S766" s="3104"/>
      <c r="T766" s="3215"/>
      <c r="U766" s="3104"/>
      <c r="V766" s="3104"/>
      <c r="W766" s="3104"/>
      <c r="X766" s="3104"/>
      <c r="Y766" s="1783"/>
      <c r="Z766" s="1783"/>
      <c r="AA766" s="1783"/>
      <c r="AB766" s="1783"/>
      <c r="AC766" s="3104"/>
      <c r="AD766" s="3104"/>
      <c r="AE766" s="3104"/>
      <c r="AF766" s="3104"/>
      <c r="AG766" s="3104"/>
      <c r="AH766" s="3104"/>
      <c r="AI766" s="3104"/>
      <c r="AJ766" s="3104"/>
      <c r="AK766" s="3104"/>
      <c r="AL766" s="3104"/>
      <c r="AM766" s="3104"/>
      <c r="AN766" s="3104"/>
      <c r="AO766" s="3104"/>
      <c r="AP766" s="3104"/>
      <c r="AQ766" s="3104"/>
      <c r="AR766" s="3104"/>
      <c r="AS766" s="3104"/>
      <c r="AT766" s="3104"/>
      <c r="AU766" s="3104"/>
      <c r="AV766" s="3104"/>
      <c r="AW766" s="1783"/>
      <c r="AX766" s="1783"/>
      <c r="AY766" s="1783"/>
      <c r="AZ766" s="1783"/>
      <c r="BA766" s="1783"/>
      <c r="BB766" s="1783"/>
      <c r="BC766" s="1783"/>
      <c r="BD766" s="1783"/>
      <c r="BE766" s="1783"/>
      <c r="BF766" s="1783"/>
      <c r="BG766" s="1783"/>
      <c r="BH766" s="1783"/>
      <c r="BI766" s="1783"/>
      <c r="BJ766" s="1783"/>
      <c r="BK766" s="1783"/>
      <c r="BL766" s="1783"/>
      <c r="BM766" s="1783"/>
      <c r="BN766" s="1783"/>
      <c r="BO766" s="1783"/>
      <c r="BP766" s="1783"/>
      <c r="BQ766" s="1783"/>
      <c r="BR766" s="1783"/>
      <c r="BS766" s="1783"/>
      <c r="BT766" s="1783"/>
      <c r="BU766" s="1783"/>
      <c r="BV766" s="1783"/>
      <c r="BW766" s="1783"/>
      <c r="BX766" s="1783"/>
    </row>
    <row r="767" spans="1:76">
      <c r="A767" s="3104"/>
      <c r="B767" s="3104"/>
      <c r="C767" s="3215"/>
      <c r="D767" s="3104"/>
      <c r="E767" s="3104"/>
      <c r="F767" s="3104"/>
      <c r="G767" s="3104"/>
      <c r="H767" s="3104"/>
      <c r="I767" s="3104"/>
      <c r="J767" s="3104"/>
      <c r="K767" s="3104"/>
      <c r="L767" s="3104"/>
      <c r="M767" s="3104"/>
      <c r="N767" s="3104"/>
      <c r="O767" s="3104"/>
      <c r="P767" s="3104"/>
      <c r="Q767" s="3104"/>
      <c r="R767" s="3104"/>
      <c r="S767" s="3104"/>
      <c r="T767" s="3215"/>
      <c r="U767" s="3104"/>
      <c r="V767" s="3104"/>
      <c r="W767" s="3104"/>
      <c r="X767" s="3104"/>
      <c r="Y767" s="1783"/>
      <c r="Z767" s="1783"/>
      <c r="AA767" s="1783"/>
      <c r="AB767" s="1783"/>
      <c r="AC767" s="3104"/>
      <c r="AD767" s="3104"/>
      <c r="AE767" s="3104"/>
      <c r="AF767" s="3104"/>
      <c r="AG767" s="3104"/>
      <c r="AH767" s="3104"/>
      <c r="AI767" s="3104"/>
      <c r="AJ767" s="3104"/>
      <c r="AK767" s="3104"/>
      <c r="AL767" s="3104"/>
      <c r="AM767" s="3104"/>
      <c r="AN767" s="3104"/>
      <c r="AO767" s="3104"/>
      <c r="AP767" s="3104"/>
      <c r="AQ767" s="3104"/>
      <c r="AR767" s="3104"/>
      <c r="AS767" s="3104"/>
      <c r="AT767" s="3104"/>
      <c r="AU767" s="3104"/>
      <c r="AV767" s="3104"/>
      <c r="AW767" s="1783"/>
      <c r="AX767" s="1783"/>
      <c r="AY767" s="1783"/>
      <c r="AZ767" s="1783"/>
      <c r="BA767" s="1783"/>
      <c r="BB767" s="1783"/>
      <c r="BC767" s="1783"/>
      <c r="BD767" s="1783"/>
      <c r="BE767" s="1783"/>
      <c r="BF767" s="1783"/>
      <c r="BG767" s="1783"/>
      <c r="BH767" s="1783"/>
      <c r="BI767" s="1783"/>
      <c r="BJ767" s="1783"/>
      <c r="BK767" s="1783"/>
      <c r="BL767" s="1783"/>
      <c r="BM767" s="1783"/>
      <c r="BN767" s="1783"/>
      <c r="BO767" s="1783"/>
      <c r="BP767" s="1783"/>
      <c r="BQ767" s="1783"/>
      <c r="BR767" s="1783"/>
      <c r="BS767" s="1783"/>
      <c r="BT767" s="1783"/>
      <c r="BU767" s="1783"/>
      <c r="BV767" s="1783"/>
      <c r="BW767" s="1783"/>
      <c r="BX767" s="1783"/>
    </row>
    <row r="768" spans="1:76">
      <c r="A768" s="3104"/>
      <c r="B768" s="3104"/>
      <c r="C768" s="3215"/>
      <c r="D768" s="3104"/>
      <c r="E768" s="3104"/>
      <c r="F768" s="3104"/>
      <c r="G768" s="3104"/>
      <c r="H768" s="3104"/>
      <c r="I768" s="3104"/>
      <c r="J768" s="3104"/>
      <c r="K768" s="3104"/>
      <c r="L768" s="3104"/>
      <c r="M768" s="3104"/>
      <c r="N768" s="3104"/>
      <c r="O768" s="3104"/>
      <c r="P768" s="3104"/>
      <c r="Q768" s="3104"/>
      <c r="R768" s="3104"/>
      <c r="S768" s="3104"/>
      <c r="T768" s="3215"/>
      <c r="U768" s="3104"/>
      <c r="V768" s="3104"/>
      <c r="W768" s="3104"/>
      <c r="X768" s="3104"/>
      <c r="Y768" s="1783"/>
      <c r="Z768" s="1783"/>
      <c r="AA768" s="1783"/>
      <c r="AB768" s="1783"/>
      <c r="AC768" s="3104"/>
      <c r="AD768" s="3104"/>
      <c r="AE768" s="3104"/>
      <c r="AF768" s="3104"/>
      <c r="AG768" s="3104"/>
      <c r="AH768" s="3104"/>
      <c r="AI768" s="3104"/>
      <c r="AJ768" s="3104"/>
      <c r="AK768" s="3104"/>
      <c r="AL768" s="3104"/>
      <c r="AM768" s="3104"/>
      <c r="AN768" s="3104"/>
      <c r="AO768" s="3104"/>
      <c r="AP768" s="3104"/>
      <c r="AQ768" s="3104"/>
      <c r="AR768" s="3104"/>
      <c r="AS768" s="3104"/>
      <c r="AT768" s="3104"/>
      <c r="AU768" s="3104"/>
      <c r="AV768" s="3104"/>
      <c r="AW768" s="1783"/>
      <c r="AX768" s="1783"/>
      <c r="AY768" s="1783"/>
      <c r="AZ768" s="1783"/>
      <c r="BA768" s="1783"/>
      <c r="BB768" s="1783"/>
      <c r="BC768" s="1783"/>
      <c r="BD768" s="1783"/>
      <c r="BE768" s="1783"/>
      <c r="BF768" s="1783"/>
      <c r="BG768" s="1783"/>
      <c r="BH768" s="1783"/>
      <c r="BI768" s="1783"/>
      <c r="BJ768" s="1783"/>
      <c r="BK768" s="1783"/>
      <c r="BL768" s="1783"/>
      <c r="BM768" s="1783"/>
      <c r="BN768" s="1783"/>
      <c r="BO768" s="1783"/>
      <c r="BP768" s="1783"/>
      <c r="BQ768" s="1783"/>
      <c r="BR768" s="1783"/>
      <c r="BS768" s="1783"/>
      <c r="BT768" s="1783"/>
      <c r="BU768" s="1783"/>
      <c r="BV768" s="1783"/>
      <c r="BW768" s="1783"/>
      <c r="BX768" s="1783"/>
    </row>
    <row r="769" spans="1:76">
      <c r="A769" s="3104"/>
      <c r="B769" s="3104"/>
      <c r="C769" s="3215"/>
      <c r="D769" s="3104"/>
      <c r="E769" s="3104"/>
      <c r="F769" s="3104"/>
      <c r="G769" s="3104"/>
      <c r="H769" s="3104"/>
      <c r="I769" s="3104"/>
      <c r="J769" s="3104"/>
      <c r="K769" s="3104"/>
      <c r="L769" s="3104"/>
      <c r="M769" s="3104"/>
      <c r="N769" s="3104"/>
      <c r="O769" s="3104"/>
      <c r="P769" s="3104"/>
      <c r="Q769" s="3104"/>
      <c r="R769" s="3104"/>
      <c r="S769" s="3104"/>
      <c r="T769" s="3215"/>
      <c r="U769" s="3104"/>
      <c r="V769" s="3104"/>
      <c r="W769" s="3104"/>
      <c r="X769" s="3104"/>
      <c r="Y769" s="1783"/>
      <c r="Z769" s="1783"/>
      <c r="AA769" s="1783"/>
      <c r="AB769" s="1783"/>
      <c r="AC769" s="3104"/>
      <c r="AD769" s="3104"/>
      <c r="AE769" s="3104"/>
      <c r="AF769" s="3104"/>
      <c r="AG769" s="3104"/>
      <c r="AH769" s="3104"/>
      <c r="AI769" s="3104"/>
      <c r="AJ769" s="3104"/>
      <c r="AK769" s="3104"/>
      <c r="AL769" s="3104"/>
      <c r="AM769" s="3104"/>
      <c r="AN769" s="3104"/>
      <c r="AO769" s="3104"/>
      <c r="AP769" s="3104"/>
      <c r="AQ769" s="3104"/>
      <c r="AR769" s="3104"/>
      <c r="AS769" s="3104"/>
      <c r="AT769" s="3104"/>
      <c r="AU769" s="3104"/>
      <c r="AV769" s="3104"/>
      <c r="AW769" s="1783"/>
      <c r="AX769" s="1783"/>
      <c r="AY769" s="1783"/>
      <c r="AZ769" s="1783"/>
      <c r="BA769" s="1783"/>
      <c r="BB769" s="1783"/>
      <c r="BC769" s="1783"/>
      <c r="BD769" s="1783"/>
      <c r="BE769" s="1783"/>
      <c r="BF769" s="1783"/>
      <c r="BG769" s="1783"/>
      <c r="BH769" s="1783"/>
      <c r="BI769" s="1783"/>
      <c r="BJ769" s="1783"/>
      <c r="BK769" s="1783"/>
      <c r="BL769" s="1783"/>
      <c r="BM769" s="1783"/>
      <c r="BN769" s="1783"/>
      <c r="BO769" s="1783"/>
      <c r="BP769" s="1783"/>
      <c r="BQ769" s="1783"/>
      <c r="BR769" s="1783"/>
      <c r="BS769" s="1783"/>
      <c r="BT769" s="1783"/>
      <c r="BU769" s="1783"/>
      <c r="BV769" s="1783"/>
      <c r="BW769" s="1783"/>
      <c r="BX769" s="1783"/>
    </row>
    <row r="770" spans="1:76">
      <c r="A770" s="3104"/>
      <c r="B770" s="3104"/>
      <c r="C770" s="3215"/>
      <c r="D770" s="3104"/>
      <c r="E770" s="3104"/>
      <c r="F770" s="3104"/>
      <c r="G770" s="3104"/>
      <c r="H770" s="3104"/>
      <c r="I770" s="3104"/>
      <c r="J770" s="3104"/>
      <c r="K770" s="3104"/>
      <c r="L770" s="3104"/>
      <c r="M770" s="3104"/>
      <c r="N770" s="3104"/>
      <c r="O770" s="3104"/>
      <c r="P770" s="3104"/>
      <c r="Q770" s="3104"/>
      <c r="R770" s="3104"/>
      <c r="S770" s="3104"/>
      <c r="T770" s="3215"/>
      <c r="U770" s="3104"/>
      <c r="V770" s="3104"/>
      <c r="W770" s="3104"/>
      <c r="X770" s="3104"/>
      <c r="Y770" s="1783"/>
      <c r="Z770" s="1783"/>
      <c r="AA770" s="1783"/>
      <c r="AB770" s="1783"/>
      <c r="AC770" s="3104"/>
      <c r="AD770" s="3104"/>
      <c r="AE770" s="3104"/>
      <c r="AF770" s="3104"/>
      <c r="AG770" s="3104"/>
      <c r="AH770" s="3104"/>
      <c r="AI770" s="3104"/>
      <c r="AJ770" s="3104"/>
      <c r="AK770" s="3104"/>
      <c r="AL770" s="3104"/>
      <c r="AM770" s="3104"/>
      <c r="AN770" s="3104"/>
      <c r="AO770" s="3104"/>
      <c r="AP770" s="3104"/>
      <c r="AQ770" s="3104"/>
      <c r="AR770" s="3104"/>
      <c r="AS770" s="3104"/>
      <c r="AT770" s="3104"/>
      <c r="AU770" s="3104"/>
      <c r="AV770" s="3104"/>
      <c r="AW770" s="1783"/>
      <c r="AX770" s="1783"/>
      <c r="AY770" s="1783"/>
      <c r="AZ770" s="1783"/>
      <c r="BA770" s="1783"/>
      <c r="BB770" s="1783"/>
      <c r="BC770" s="1783"/>
      <c r="BD770" s="1783"/>
      <c r="BE770" s="1783"/>
      <c r="BF770" s="1783"/>
      <c r="BG770" s="1783"/>
      <c r="BH770" s="1783"/>
      <c r="BI770" s="1783"/>
      <c r="BJ770" s="1783"/>
      <c r="BK770" s="1783"/>
      <c r="BL770" s="1783"/>
      <c r="BM770" s="1783"/>
      <c r="BN770" s="1783"/>
      <c r="BO770" s="1783"/>
      <c r="BP770" s="1783"/>
      <c r="BQ770" s="1783"/>
      <c r="BR770" s="1783"/>
      <c r="BS770" s="1783"/>
      <c r="BT770" s="1783"/>
      <c r="BU770" s="1783"/>
      <c r="BV770" s="1783"/>
      <c r="BW770" s="1783"/>
      <c r="BX770" s="1783"/>
    </row>
    <row r="771" spans="1:76">
      <c r="A771" s="3104"/>
      <c r="B771" s="3104"/>
      <c r="C771" s="3215"/>
      <c r="D771" s="3104"/>
      <c r="E771" s="3104"/>
      <c r="F771" s="3104"/>
      <c r="G771" s="3104"/>
      <c r="H771" s="3104"/>
      <c r="I771" s="3104"/>
      <c r="J771" s="3104"/>
      <c r="K771" s="3104"/>
      <c r="L771" s="3104"/>
      <c r="M771" s="3104"/>
      <c r="N771" s="3104"/>
      <c r="O771" s="3104"/>
      <c r="P771" s="3104"/>
      <c r="Q771" s="3104"/>
      <c r="R771" s="3104"/>
      <c r="S771" s="3104"/>
      <c r="T771" s="3215"/>
      <c r="U771" s="3104"/>
      <c r="V771" s="3104"/>
      <c r="W771" s="3104"/>
      <c r="X771" s="3104"/>
      <c r="Y771" s="1783"/>
      <c r="Z771" s="1783"/>
      <c r="AA771" s="1783"/>
      <c r="AB771" s="1783"/>
      <c r="AC771" s="3104"/>
      <c r="AD771" s="3104"/>
      <c r="AE771" s="3104"/>
      <c r="AF771" s="3104"/>
      <c r="AG771" s="3104"/>
      <c r="AH771" s="3104"/>
      <c r="AI771" s="3104"/>
      <c r="AJ771" s="3104"/>
      <c r="AK771" s="3104"/>
      <c r="AL771" s="3104"/>
      <c r="AM771" s="3104"/>
      <c r="AN771" s="3104"/>
      <c r="AO771" s="3104"/>
      <c r="AP771" s="3104"/>
      <c r="AQ771" s="3104"/>
      <c r="AR771" s="3104"/>
      <c r="AS771" s="3104"/>
      <c r="AT771" s="3104"/>
      <c r="AU771" s="3104"/>
      <c r="AV771" s="3104"/>
      <c r="AW771" s="1783"/>
      <c r="AX771" s="1783"/>
      <c r="AY771" s="1783"/>
      <c r="AZ771" s="1783"/>
      <c r="BA771" s="1783"/>
      <c r="BB771" s="1783"/>
      <c r="BC771" s="1783"/>
      <c r="BD771" s="1783"/>
      <c r="BE771" s="1783"/>
      <c r="BF771" s="1783"/>
      <c r="BG771" s="1783"/>
      <c r="BH771" s="1783"/>
      <c r="BI771" s="1783"/>
      <c r="BJ771" s="1783"/>
      <c r="BK771" s="1783"/>
      <c r="BL771" s="1783"/>
      <c r="BM771" s="1783"/>
      <c r="BN771" s="1783"/>
      <c r="BO771" s="1783"/>
      <c r="BP771" s="1783"/>
      <c r="BQ771" s="1783"/>
      <c r="BR771" s="1783"/>
      <c r="BS771" s="1783"/>
      <c r="BT771" s="1783"/>
      <c r="BU771" s="1783"/>
      <c r="BV771" s="1783"/>
      <c r="BW771" s="1783"/>
      <c r="BX771" s="1783"/>
    </row>
    <row r="772" spans="1:76">
      <c r="A772" s="3104"/>
      <c r="B772" s="3104"/>
      <c r="C772" s="3215"/>
      <c r="D772" s="3104"/>
      <c r="E772" s="3104"/>
      <c r="F772" s="3104"/>
      <c r="G772" s="3104"/>
      <c r="H772" s="3104"/>
      <c r="I772" s="3104"/>
      <c r="J772" s="3104"/>
      <c r="K772" s="3104"/>
      <c r="L772" s="3104"/>
      <c r="M772" s="3104"/>
      <c r="N772" s="3104"/>
      <c r="O772" s="3104"/>
      <c r="P772" s="3104"/>
      <c r="Q772" s="3104"/>
      <c r="R772" s="3104"/>
      <c r="S772" s="3104"/>
      <c r="T772" s="3215"/>
      <c r="U772" s="3104"/>
      <c r="V772" s="3104"/>
      <c r="W772" s="3104"/>
      <c r="X772" s="3104"/>
      <c r="Y772" s="1783"/>
      <c r="Z772" s="1783"/>
      <c r="AA772" s="1783"/>
      <c r="AB772" s="1783"/>
      <c r="AC772" s="3104"/>
      <c r="AD772" s="3104"/>
      <c r="AE772" s="3104"/>
      <c r="AF772" s="3104"/>
      <c r="AG772" s="3104"/>
      <c r="AH772" s="3104"/>
      <c r="AI772" s="3104"/>
      <c r="AJ772" s="3104"/>
      <c r="AK772" s="3104"/>
      <c r="AL772" s="3104"/>
      <c r="AM772" s="3104"/>
      <c r="AN772" s="3104"/>
      <c r="AO772" s="3104"/>
      <c r="AP772" s="3104"/>
      <c r="AQ772" s="3104"/>
      <c r="AR772" s="3104"/>
      <c r="AS772" s="3104"/>
      <c r="AT772" s="3104"/>
      <c r="AU772" s="3104"/>
      <c r="AV772" s="3104"/>
      <c r="AW772" s="1783"/>
      <c r="AX772" s="1783"/>
      <c r="AY772" s="1783"/>
      <c r="AZ772" s="1783"/>
      <c r="BA772" s="1783"/>
      <c r="BB772" s="1783"/>
      <c r="BC772" s="1783"/>
      <c r="BD772" s="1783"/>
      <c r="BE772" s="1783"/>
      <c r="BF772" s="1783"/>
      <c r="BG772" s="1783"/>
      <c r="BH772" s="1783"/>
      <c r="BI772" s="1783"/>
      <c r="BJ772" s="1783"/>
      <c r="BK772" s="1783"/>
      <c r="BL772" s="1783"/>
      <c r="BM772" s="1783"/>
      <c r="BN772" s="1783"/>
      <c r="BO772" s="1783"/>
      <c r="BP772" s="1783"/>
      <c r="BQ772" s="1783"/>
      <c r="BR772" s="1783"/>
      <c r="BS772" s="1783"/>
      <c r="BT772" s="1783"/>
      <c r="BU772" s="1783"/>
      <c r="BV772" s="1783"/>
      <c r="BW772" s="1783"/>
      <c r="BX772" s="1783"/>
    </row>
    <row r="773" spans="1:76">
      <c r="A773" s="3104"/>
      <c r="B773" s="3104"/>
      <c r="C773" s="3215"/>
      <c r="D773" s="3104"/>
      <c r="E773" s="3104"/>
      <c r="F773" s="3104"/>
      <c r="G773" s="3104"/>
      <c r="H773" s="3104"/>
      <c r="I773" s="3104"/>
      <c r="J773" s="3104"/>
      <c r="K773" s="3104"/>
      <c r="L773" s="3104"/>
      <c r="M773" s="3104"/>
      <c r="N773" s="3104"/>
      <c r="O773" s="3104"/>
      <c r="P773" s="3104"/>
      <c r="Q773" s="3104"/>
      <c r="R773" s="3104"/>
      <c r="S773" s="3104"/>
      <c r="T773" s="3215"/>
      <c r="U773" s="3104"/>
      <c r="V773" s="3104"/>
      <c r="W773" s="3104"/>
      <c r="X773" s="3104"/>
      <c r="Y773" s="1783"/>
      <c r="Z773" s="1783"/>
      <c r="AA773" s="1783"/>
      <c r="AB773" s="1783"/>
      <c r="AC773" s="3104"/>
      <c r="AD773" s="3104"/>
      <c r="AE773" s="3104"/>
      <c r="AF773" s="3104"/>
      <c r="AG773" s="3104"/>
      <c r="AH773" s="3104"/>
      <c r="AI773" s="3104"/>
      <c r="AJ773" s="3104"/>
      <c r="AK773" s="3104"/>
      <c r="AL773" s="3104"/>
      <c r="AM773" s="3104"/>
      <c r="AN773" s="3104"/>
      <c r="AO773" s="3104"/>
      <c r="AP773" s="3104"/>
      <c r="AQ773" s="3104"/>
      <c r="AR773" s="3104"/>
      <c r="AS773" s="3104"/>
      <c r="AT773" s="3104"/>
      <c r="AU773" s="3104"/>
      <c r="AV773" s="3104"/>
      <c r="AW773" s="1783"/>
      <c r="AX773" s="1783"/>
      <c r="AY773" s="1783"/>
      <c r="AZ773" s="1783"/>
      <c r="BA773" s="1783"/>
      <c r="BB773" s="1783"/>
      <c r="BC773" s="1783"/>
      <c r="BD773" s="1783"/>
      <c r="BE773" s="1783"/>
      <c r="BF773" s="1783"/>
      <c r="BG773" s="1783"/>
      <c r="BH773" s="1783"/>
      <c r="BI773" s="1783"/>
      <c r="BJ773" s="1783"/>
      <c r="BK773" s="1783"/>
      <c r="BL773" s="1783"/>
      <c r="BM773" s="1783"/>
      <c r="BN773" s="1783"/>
      <c r="BO773" s="1783"/>
      <c r="BP773" s="1783"/>
      <c r="BQ773" s="1783"/>
      <c r="BR773" s="1783"/>
      <c r="BS773" s="1783"/>
      <c r="BT773" s="1783"/>
      <c r="BU773" s="1783"/>
      <c r="BV773" s="1783"/>
      <c r="BW773" s="1783"/>
      <c r="BX773" s="1783"/>
    </row>
    <row r="774" spans="1:76">
      <c r="A774" s="3104"/>
      <c r="B774" s="3104"/>
      <c r="C774" s="3215"/>
      <c r="D774" s="3104"/>
      <c r="E774" s="3104"/>
      <c r="F774" s="3104"/>
      <c r="G774" s="3104"/>
      <c r="H774" s="3104"/>
      <c r="I774" s="3104"/>
      <c r="J774" s="3104"/>
      <c r="K774" s="3104"/>
      <c r="L774" s="3104"/>
      <c r="M774" s="3104"/>
      <c r="N774" s="3104"/>
      <c r="O774" s="3104"/>
      <c r="P774" s="3104"/>
      <c r="Q774" s="3104"/>
      <c r="R774" s="3104"/>
      <c r="S774" s="3104"/>
      <c r="T774" s="3215"/>
      <c r="U774" s="3104"/>
      <c r="V774" s="3104"/>
      <c r="W774" s="3104"/>
      <c r="X774" s="3104"/>
      <c r="Y774" s="1783"/>
      <c r="Z774" s="1783"/>
      <c r="AA774" s="1783"/>
      <c r="AB774" s="1783"/>
      <c r="AC774" s="3104"/>
      <c r="AD774" s="3104"/>
      <c r="AE774" s="3104"/>
      <c r="AF774" s="3104"/>
      <c r="AG774" s="3104"/>
      <c r="AH774" s="3104"/>
      <c r="AI774" s="3104"/>
      <c r="AJ774" s="3104"/>
      <c r="AK774" s="3104"/>
      <c r="AL774" s="3104"/>
      <c r="AM774" s="3104"/>
      <c r="AN774" s="3104"/>
      <c r="AO774" s="3104"/>
      <c r="AP774" s="3104"/>
      <c r="AQ774" s="3104"/>
      <c r="AR774" s="3104"/>
      <c r="AS774" s="3104"/>
      <c r="AT774" s="3104"/>
      <c r="AU774" s="3104"/>
      <c r="AV774" s="3104"/>
      <c r="AW774" s="1783"/>
      <c r="AX774" s="1783"/>
      <c r="AY774" s="1783"/>
      <c r="AZ774" s="1783"/>
      <c r="BA774" s="1783"/>
      <c r="BB774" s="1783"/>
      <c r="BC774" s="1783"/>
      <c r="BD774" s="1783"/>
      <c r="BE774" s="1783"/>
      <c r="BF774" s="1783"/>
      <c r="BG774" s="1783"/>
      <c r="BH774" s="1783"/>
      <c r="BI774" s="1783"/>
      <c r="BJ774" s="1783"/>
      <c r="BK774" s="1783"/>
      <c r="BL774" s="1783"/>
      <c r="BM774" s="1783"/>
      <c r="BN774" s="1783"/>
      <c r="BO774" s="1783"/>
      <c r="BP774" s="1783"/>
      <c r="BQ774" s="1783"/>
      <c r="BR774" s="1783"/>
      <c r="BS774" s="1783"/>
      <c r="BT774" s="1783"/>
      <c r="BU774" s="1783"/>
      <c r="BV774" s="1783"/>
      <c r="BW774" s="1783"/>
      <c r="BX774" s="1783"/>
    </row>
    <row r="775" spans="1:76">
      <c r="A775" s="3104"/>
      <c r="B775" s="3104"/>
      <c r="C775" s="3215"/>
      <c r="D775" s="3104"/>
      <c r="E775" s="3104"/>
      <c r="F775" s="3104"/>
      <c r="G775" s="3104"/>
      <c r="H775" s="3104"/>
      <c r="I775" s="3104"/>
      <c r="J775" s="3104"/>
      <c r="K775" s="3104"/>
      <c r="L775" s="3104"/>
      <c r="M775" s="3104"/>
      <c r="N775" s="3104"/>
      <c r="O775" s="3104"/>
      <c r="P775" s="3104"/>
      <c r="Q775" s="3104"/>
      <c r="R775" s="3104"/>
      <c r="S775" s="3104"/>
      <c r="T775" s="3215"/>
      <c r="U775" s="3104"/>
      <c r="V775" s="3104"/>
      <c r="W775" s="3104"/>
      <c r="X775" s="3104"/>
      <c r="Y775" s="1783"/>
      <c r="Z775" s="1783"/>
      <c r="AA775" s="1783"/>
      <c r="AB775" s="1783"/>
      <c r="AC775" s="3104"/>
      <c r="AD775" s="3104"/>
      <c r="AE775" s="3104"/>
      <c r="AF775" s="3104"/>
      <c r="AG775" s="3104"/>
      <c r="AH775" s="3104"/>
      <c r="AI775" s="3104"/>
      <c r="AJ775" s="3104"/>
      <c r="AK775" s="3104"/>
      <c r="AL775" s="3104"/>
      <c r="AM775" s="3104"/>
      <c r="AN775" s="3104"/>
      <c r="AO775" s="3104"/>
      <c r="AP775" s="3104"/>
      <c r="AQ775" s="3104"/>
      <c r="AR775" s="3104"/>
      <c r="AS775" s="3104"/>
      <c r="AT775" s="3104"/>
      <c r="AU775" s="3104"/>
      <c r="AV775" s="3104"/>
      <c r="AW775" s="1783"/>
      <c r="AX775" s="1783"/>
      <c r="AY775" s="1783"/>
      <c r="AZ775" s="1783"/>
      <c r="BA775" s="1783"/>
      <c r="BB775" s="1783"/>
      <c r="BC775" s="1783"/>
      <c r="BD775" s="1783"/>
      <c r="BE775" s="1783"/>
      <c r="BF775" s="1783"/>
      <c r="BG775" s="1783"/>
      <c r="BH775" s="1783"/>
      <c r="BI775" s="1783"/>
      <c r="BJ775" s="1783"/>
      <c r="BK775" s="1783"/>
      <c r="BL775" s="1783"/>
      <c r="BM775" s="1783"/>
      <c r="BN775" s="1783"/>
      <c r="BO775" s="1783"/>
      <c r="BP775" s="1783"/>
      <c r="BQ775" s="1783"/>
      <c r="BR775" s="1783"/>
      <c r="BS775" s="1783"/>
      <c r="BT775" s="1783"/>
      <c r="BU775" s="1783"/>
      <c r="BV775" s="1783"/>
      <c r="BW775" s="1783"/>
      <c r="BX775" s="1783"/>
    </row>
    <row r="776" spans="1:76">
      <c r="A776" s="3104"/>
      <c r="B776" s="3104"/>
      <c r="C776" s="3215"/>
      <c r="D776" s="3104"/>
      <c r="E776" s="3104"/>
      <c r="F776" s="3104"/>
      <c r="G776" s="3104"/>
      <c r="H776" s="3104"/>
      <c r="I776" s="3104"/>
      <c r="J776" s="3104"/>
      <c r="K776" s="3104"/>
      <c r="L776" s="3104"/>
      <c r="M776" s="3104"/>
      <c r="N776" s="3104"/>
      <c r="O776" s="3104"/>
      <c r="P776" s="3104"/>
      <c r="Q776" s="3104"/>
      <c r="R776" s="3104"/>
      <c r="S776" s="3104"/>
      <c r="T776" s="3215"/>
      <c r="U776" s="3104"/>
      <c r="V776" s="3104"/>
      <c r="W776" s="3104"/>
      <c r="X776" s="3104"/>
      <c r="Y776" s="1783"/>
      <c r="Z776" s="1783"/>
      <c r="AA776" s="1783"/>
      <c r="AB776" s="1783"/>
      <c r="AC776" s="3104"/>
      <c r="AD776" s="3104"/>
      <c r="AE776" s="3104"/>
      <c r="AF776" s="3104"/>
      <c r="AG776" s="3104"/>
      <c r="AH776" s="3104"/>
      <c r="AI776" s="3104"/>
      <c r="AJ776" s="3104"/>
      <c r="AK776" s="3104"/>
      <c r="AL776" s="3104"/>
      <c r="AM776" s="3104"/>
      <c r="AN776" s="3104"/>
      <c r="AO776" s="3104"/>
      <c r="AP776" s="3104"/>
      <c r="AQ776" s="3104"/>
      <c r="AR776" s="3104"/>
      <c r="AS776" s="3104"/>
      <c r="AT776" s="3104"/>
      <c r="AU776" s="3104"/>
      <c r="AV776" s="3104"/>
      <c r="AW776" s="1783"/>
      <c r="AX776" s="1783"/>
      <c r="AY776" s="1783"/>
      <c r="AZ776" s="1783"/>
      <c r="BA776" s="1783"/>
      <c r="BB776" s="1783"/>
      <c r="BC776" s="1783"/>
      <c r="BD776" s="1783"/>
      <c r="BE776" s="1783"/>
      <c r="BF776" s="1783"/>
      <c r="BG776" s="1783"/>
      <c r="BH776" s="1783"/>
      <c r="BI776" s="1783"/>
      <c r="BJ776" s="1783"/>
      <c r="BK776" s="1783"/>
      <c r="BL776" s="1783"/>
      <c r="BM776" s="1783"/>
      <c r="BN776" s="1783"/>
      <c r="BO776" s="1783"/>
      <c r="BP776" s="1783"/>
      <c r="BQ776" s="1783"/>
      <c r="BR776" s="1783"/>
      <c r="BS776" s="1783"/>
      <c r="BT776" s="1783"/>
      <c r="BU776" s="1783"/>
      <c r="BV776" s="1783"/>
      <c r="BW776" s="1783"/>
      <c r="BX776" s="1783"/>
    </row>
    <row r="777" spans="1:76">
      <c r="A777" s="3104"/>
      <c r="B777" s="3104"/>
      <c r="C777" s="3215"/>
      <c r="D777" s="3104"/>
      <c r="E777" s="3104"/>
      <c r="F777" s="3104"/>
      <c r="G777" s="3104"/>
      <c r="H777" s="3104"/>
      <c r="I777" s="3104"/>
      <c r="J777" s="3104"/>
      <c r="K777" s="3104"/>
      <c r="L777" s="3104"/>
      <c r="M777" s="3104"/>
      <c r="N777" s="3104"/>
      <c r="O777" s="3104"/>
      <c r="P777" s="3104"/>
      <c r="Q777" s="3104"/>
      <c r="R777" s="3104"/>
      <c r="S777" s="3104"/>
      <c r="T777" s="3215"/>
      <c r="U777" s="3104"/>
      <c r="V777" s="3104"/>
      <c r="W777" s="3104"/>
      <c r="X777" s="3104"/>
      <c r="Y777" s="1783"/>
      <c r="Z777" s="1783"/>
      <c r="AA777" s="1783"/>
      <c r="AB777" s="1783"/>
      <c r="AC777" s="3104"/>
      <c r="AD777" s="3104"/>
      <c r="AE777" s="3104"/>
      <c r="AF777" s="3104"/>
      <c r="AG777" s="3104"/>
      <c r="AH777" s="3104"/>
      <c r="AI777" s="3104"/>
      <c r="AJ777" s="3104"/>
      <c r="AK777" s="3104"/>
      <c r="AL777" s="3104"/>
      <c r="AM777" s="3104"/>
      <c r="AN777" s="3104"/>
      <c r="AO777" s="3104"/>
      <c r="AP777" s="3104"/>
      <c r="AQ777" s="3104"/>
      <c r="AR777" s="3104"/>
      <c r="AS777" s="3104"/>
      <c r="AT777" s="3104"/>
      <c r="AU777" s="3104"/>
      <c r="AV777" s="3104"/>
      <c r="AW777" s="1783"/>
      <c r="AX777" s="1783"/>
      <c r="AY777" s="1783"/>
      <c r="AZ777" s="1783"/>
      <c r="BA777" s="1783"/>
      <c r="BB777" s="1783"/>
      <c r="BC777" s="1783"/>
      <c r="BD777" s="1783"/>
      <c r="BE777" s="1783"/>
      <c r="BF777" s="1783"/>
      <c r="BG777" s="1783"/>
      <c r="BH777" s="1783"/>
      <c r="BI777" s="1783"/>
      <c r="BJ777" s="1783"/>
      <c r="BK777" s="1783"/>
      <c r="BL777" s="1783"/>
      <c r="BM777" s="1783"/>
      <c r="BN777" s="1783"/>
      <c r="BO777" s="1783"/>
      <c r="BP777" s="1783"/>
      <c r="BQ777" s="1783"/>
      <c r="BR777" s="1783"/>
      <c r="BS777" s="1783"/>
      <c r="BT777" s="1783"/>
      <c r="BU777" s="1783"/>
      <c r="BV777" s="1783"/>
      <c r="BW777" s="1783"/>
      <c r="BX777" s="1783"/>
    </row>
    <row r="778" spans="1:76">
      <c r="A778" s="3104"/>
      <c r="B778" s="3104"/>
      <c r="C778" s="3215"/>
      <c r="D778" s="3104"/>
      <c r="E778" s="3104"/>
      <c r="F778" s="3104"/>
      <c r="G778" s="3104"/>
      <c r="H778" s="3104"/>
      <c r="I778" s="3104"/>
      <c r="J778" s="3104"/>
      <c r="K778" s="3104"/>
      <c r="L778" s="3104"/>
      <c r="M778" s="3104"/>
      <c r="N778" s="3104"/>
      <c r="O778" s="3104"/>
      <c r="P778" s="3104"/>
      <c r="Q778" s="3104"/>
      <c r="R778" s="3104"/>
      <c r="S778" s="3104"/>
      <c r="T778" s="3215"/>
      <c r="U778" s="3104"/>
      <c r="V778" s="3104"/>
      <c r="W778" s="3104"/>
      <c r="X778" s="3104"/>
      <c r="Y778" s="1783"/>
      <c r="Z778" s="1783"/>
      <c r="AA778" s="1783"/>
      <c r="AB778" s="1783"/>
      <c r="AC778" s="3104"/>
      <c r="AD778" s="3104"/>
      <c r="AE778" s="3104"/>
      <c r="AF778" s="3104"/>
      <c r="AG778" s="3104"/>
      <c r="AH778" s="3104"/>
      <c r="AI778" s="3104"/>
      <c r="AJ778" s="3104"/>
      <c r="AK778" s="3104"/>
      <c r="AL778" s="3104"/>
      <c r="AM778" s="3104"/>
      <c r="AN778" s="3104"/>
      <c r="AO778" s="3104"/>
      <c r="AP778" s="3104"/>
      <c r="AQ778" s="3104"/>
      <c r="AR778" s="3104"/>
      <c r="AS778" s="3104"/>
      <c r="AT778" s="3104"/>
      <c r="AU778" s="3104"/>
      <c r="AV778" s="3104"/>
      <c r="AW778" s="1783"/>
      <c r="AX778" s="1783"/>
      <c r="AY778" s="1783"/>
      <c r="AZ778" s="1783"/>
      <c r="BA778" s="1783"/>
      <c r="BB778" s="1783"/>
      <c r="BC778" s="1783"/>
      <c r="BD778" s="1783"/>
      <c r="BE778" s="1783"/>
      <c r="BF778" s="1783"/>
      <c r="BG778" s="1783"/>
      <c r="BH778" s="1783"/>
      <c r="BI778" s="1783"/>
      <c r="BJ778" s="1783"/>
      <c r="BK778" s="1783"/>
      <c r="BL778" s="1783"/>
      <c r="BM778" s="1783"/>
      <c r="BN778" s="1783"/>
      <c r="BO778" s="1783"/>
      <c r="BP778" s="1783"/>
      <c r="BQ778" s="1783"/>
      <c r="BR778" s="1783"/>
      <c r="BS778" s="1783"/>
      <c r="BT778" s="1783"/>
      <c r="BU778" s="1783"/>
      <c r="BV778" s="1783"/>
      <c r="BW778" s="1783"/>
      <c r="BX778" s="1783"/>
    </row>
    <row r="779" spans="1:76">
      <c r="A779" s="3104"/>
      <c r="B779" s="3104"/>
      <c r="C779" s="3215"/>
      <c r="D779" s="3104"/>
      <c r="E779" s="3104"/>
      <c r="F779" s="3104"/>
      <c r="G779" s="3104"/>
      <c r="H779" s="3104"/>
      <c r="I779" s="3104"/>
      <c r="J779" s="3104"/>
      <c r="K779" s="3104"/>
      <c r="L779" s="3104"/>
      <c r="M779" s="3104"/>
      <c r="N779" s="3104"/>
      <c r="O779" s="3104"/>
      <c r="P779" s="3104"/>
      <c r="Q779" s="3104"/>
      <c r="R779" s="3104"/>
      <c r="S779" s="3104"/>
      <c r="T779" s="3215"/>
      <c r="U779" s="3104"/>
      <c r="V779" s="3104"/>
      <c r="W779" s="3104"/>
      <c r="X779" s="3104"/>
      <c r="Y779" s="1783"/>
      <c r="Z779" s="1783"/>
      <c r="AA779" s="1783"/>
      <c r="AB779" s="1783"/>
      <c r="AC779" s="3104"/>
      <c r="AD779" s="3104"/>
      <c r="AE779" s="3104"/>
      <c r="AF779" s="3104"/>
      <c r="AG779" s="3104"/>
      <c r="AH779" s="3104"/>
      <c r="AI779" s="3104"/>
      <c r="AJ779" s="3104"/>
      <c r="AK779" s="3104"/>
      <c r="AL779" s="3104"/>
      <c r="AM779" s="3104"/>
      <c r="AN779" s="3104"/>
      <c r="AO779" s="3104"/>
      <c r="AP779" s="3104"/>
      <c r="AQ779" s="3104"/>
      <c r="AR779" s="3104"/>
      <c r="AS779" s="3104"/>
      <c r="AT779" s="3104"/>
      <c r="AU779" s="3104"/>
      <c r="AV779" s="3104"/>
      <c r="AW779" s="1783"/>
      <c r="AX779" s="1783"/>
      <c r="AY779" s="1783"/>
      <c r="AZ779" s="1783"/>
      <c r="BA779" s="1783"/>
      <c r="BB779" s="1783"/>
      <c r="BC779" s="1783"/>
      <c r="BD779" s="1783"/>
      <c r="BE779" s="1783"/>
      <c r="BF779" s="1783"/>
      <c r="BG779" s="1783"/>
      <c r="BH779" s="1783"/>
      <c r="BI779" s="1783"/>
      <c r="BJ779" s="1783"/>
      <c r="BK779" s="1783"/>
      <c r="BL779" s="1783"/>
      <c r="BM779" s="1783"/>
      <c r="BN779" s="1783"/>
      <c r="BO779" s="1783"/>
      <c r="BP779" s="1783"/>
      <c r="BQ779" s="1783"/>
      <c r="BR779" s="1783"/>
      <c r="BS779" s="1783"/>
      <c r="BT779" s="1783"/>
      <c r="BU779" s="1783"/>
      <c r="BV779" s="1783"/>
      <c r="BW779" s="1783"/>
      <c r="BX779" s="1783"/>
    </row>
    <row r="780" spans="1:76">
      <c r="A780" s="3104"/>
      <c r="B780" s="3104"/>
      <c r="C780" s="3215"/>
      <c r="D780" s="3104"/>
      <c r="E780" s="3104"/>
      <c r="F780" s="3104"/>
      <c r="G780" s="3104"/>
      <c r="H780" s="3104"/>
      <c r="I780" s="3104"/>
      <c r="J780" s="3104"/>
      <c r="K780" s="3104"/>
      <c r="L780" s="3104"/>
      <c r="M780" s="3104"/>
      <c r="N780" s="3104"/>
      <c r="O780" s="3104"/>
      <c r="P780" s="3104"/>
      <c r="Q780" s="3104"/>
      <c r="R780" s="3104"/>
      <c r="S780" s="3104"/>
      <c r="T780" s="3215"/>
      <c r="U780" s="3104"/>
      <c r="V780" s="3104"/>
      <c r="W780" s="3104"/>
      <c r="X780" s="3104"/>
      <c r="Y780" s="1783"/>
      <c r="Z780" s="1783"/>
      <c r="AA780" s="1783"/>
      <c r="AB780" s="1783"/>
      <c r="AC780" s="3104"/>
      <c r="AD780" s="3104"/>
      <c r="AE780" s="3104"/>
      <c r="AF780" s="3104"/>
      <c r="AG780" s="3104"/>
      <c r="AH780" s="3104"/>
      <c r="AI780" s="3104"/>
      <c r="AJ780" s="3104"/>
      <c r="AK780" s="3104"/>
      <c r="AL780" s="3104"/>
      <c r="AM780" s="3104"/>
      <c r="AN780" s="3104"/>
      <c r="AO780" s="3104"/>
      <c r="AP780" s="3104"/>
      <c r="AQ780" s="3104"/>
      <c r="AR780" s="3104"/>
      <c r="AS780" s="3104"/>
      <c r="AT780" s="3104"/>
      <c r="AU780" s="3104"/>
      <c r="AV780" s="3104"/>
      <c r="AW780" s="1783"/>
      <c r="AX780" s="1783"/>
      <c r="AY780" s="1783"/>
      <c r="AZ780" s="1783"/>
      <c r="BA780" s="1783"/>
      <c r="BB780" s="1783"/>
      <c r="BC780" s="1783"/>
      <c r="BD780" s="1783"/>
      <c r="BE780" s="1783"/>
      <c r="BF780" s="1783"/>
      <c r="BG780" s="1783"/>
      <c r="BH780" s="1783"/>
      <c r="BI780" s="1783"/>
      <c r="BJ780" s="1783"/>
      <c r="BK780" s="1783"/>
      <c r="BL780" s="1783"/>
      <c r="BM780" s="1783"/>
      <c r="BN780" s="1783"/>
      <c r="BO780" s="1783"/>
      <c r="BP780" s="1783"/>
      <c r="BQ780" s="1783"/>
      <c r="BR780" s="1783"/>
      <c r="BS780" s="1783"/>
      <c r="BT780" s="1783"/>
      <c r="BU780" s="1783"/>
      <c r="BV780" s="1783"/>
      <c r="BW780" s="1783"/>
      <c r="BX780" s="1783"/>
    </row>
    <row r="781" spans="1:76">
      <c r="A781" s="3104"/>
      <c r="B781" s="3104"/>
      <c r="C781" s="3215"/>
      <c r="D781" s="3104"/>
      <c r="E781" s="3104"/>
      <c r="F781" s="3104"/>
      <c r="G781" s="3104"/>
      <c r="H781" s="3104"/>
      <c r="I781" s="3104"/>
      <c r="J781" s="3104"/>
      <c r="K781" s="3104"/>
      <c r="L781" s="3104"/>
      <c r="M781" s="3104"/>
      <c r="N781" s="3104"/>
      <c r="O781" s="3104"/>
      <c r="P781" s="3104"/>
      <c r="Q781" s="3104"/>
      <c r="R781" s="3104"/>
      <c r="S781" s="3104"/>
      <c r="T781" s="3215"/>
      <c r="U781" s="3104"/>
      <c r="V781" s="3104"/>
      <c r="W781" s="3104"/>
      <c r="X781" s="3104"/>
      <c r="Y781" s="1783"/>
      <c r="Z781" s="1783"/>
      <c r="AA781" s="1783"/>
      <c r="AB781" s="1783"/>
      <c r="AC781" s="3104"/>
      <c r="AD781" s="3104"/>
      <c r="AE781" s="3104"/>
      <c r="AF781" s="3104"/>
      <c r="AG781" s="3104"/>
      <c r="AH781" s="3104"/>
      <c r="AI781" s="3104"/>
      <c r="AJ781" s="3104"/>
      <c r="AK781" s="3104"/>
      <c r="AL781" s="3104"/>
      <c r="AM781" s="3104"/>
      <c r="AN781" s="3104"/>
      <c r="AO781" s="3104"/>
      <c r="AP781" s="3104"/>
      <c r="AQ781" s="3104"/>
      <c r="AR781" s="3104"/>
      <c r="AS781" s="3104"/>
      <c r="AT781" s="3104"/>
      <c r="AU781" s="3104"/>
      <c r="AV781" s="3104"/>
      <c r="AW781" s="1783"/>
      <c r="AX781" s="1783"/>
      <c r="AY781" s="1783"/>
      <c r="AZ781" s="1783"/>
      <c r="BA781" s="1783"/>
      <c r="BB781" s="1783"/>
      <c r="BC781" s="1783"/>
      <c r="BD781" s="1783"/>
      <c r="BE781" s="1783"/>
      <c r="BF781" s="1783"/>
      <c r="BG781" s="1783"/>
      <c r="BH781" s="1783"/>
      <c r="BI781" s="1783"/>
      <c r="BJ781" s="1783"/>
      <c r="BK781" s="1783"/>
      <c r="BL781" s="1783"/>
      <c r="BM781" s="1783"/>
      <c r="BN781" s="1783"/>
      <c r="BO781" s="1783"/>
      <c r="BP781" s="1783"/>
      <c r="BQ781" s="1783"/>
      <c r="BR781" s="1783"/>
      <c r="BS781" s="1783"/>
      <c r="BT781" s="1783"/>
      <c r="BU781" s="1783"/>
      <c r="BV781" s="1783"/>
      <c r="BW781" s="1783"/>
      <c r="BX781" s="1783"/>
    </row>
    <row r="782" spans="1:76">
      <c r="A782" s="3104"/>
      <c r="B782" s="3104"/>
      <c r="C782" s="3215"/>
      <c r="D782" s="3104"/>
      <c r="E782" s="3104"/>
      <c r="F782" s="3104"/>
      <c r="G782" s="3104"/>
      <c r="H782" s="3104"/>
      <c r="I782" s="3104"/>
      <c r="J782" s="3104"/>
      <c r="K782" s="3104"/>
      <c r="L782" s="3104"/>
      <c r="M782" s="3104"/>
      <c r="N782" s="3104"/>
      <c r="O782" s="3104"/>
      <c r="P782" s="3104"/>
      <c r="Q782" s="3104"/>
      <c r="R782" s="3104"/>
      <c r="S782" s="3104"/>
      <c r="T782" s="3215"/>
      <c r="U782" s="3104"/>
      <c r="V782" s="3104"/>
      <c r="W782" s="3104"/>
      <c r="X782" s="3104"/>
      <c r="Y782" s="1783"/>
      <c r="Z782" s="1783"/>
      <c r="AA782" s="1783"/>
      <c r="AB782" s="1783"/>
      <c r="AC782" s="3104"/>
      <c r="AD782" s="3104"/>
      <c r="AE782" s="3104"/>
      <c r="AF782" s="3104"/>
      <c r="AG782" s="3104"/>
      <c r="AH782" s="3104"/>
      <c r="AI782" s="3104"/>
      <c r="AJ782" s="3104"/>
      <c r="AK782" s="3104"/>
      <c r="AL782" s="3104"/>
      <c r="AM782" s="3104"/>
      <c r="AN782" s="3104"/>
      <c r="AO782" s="3104"/>
      <c r="AP782" s="3104"/>
      <c r="AQ782" s="3104"/>
      <c r="AR782" s="3104"/>
      <c r="AS782" s="3104"/>
      <c r="AT782" s="3104"/>
      <c r="AU782" s="3104"/>
      <c r="AV782" s="3104"/>
      <c r="AW782" s="1783"/>
      <c r="AX782" s="1783"/>
      <c r="AY782" s="1783"/>
      <c r="AZ782" s="1783"/>
      <c r="BA782" s="1783"/>
      <c r="BB782" s="1783"/>
      <c r="BC782" s="1783"/>
      <c r="BD782" s="1783"/>
      <c r="BE782" s="1783"/>
      <c r="BF782" s="1783"/>
      <c r="BG782" s="1783"/>
      <c r="BH782" s="1783"/>
      <c r="BI782" s="1783"/>
      <c r="BJ782" s="1783"/>
      <c r="BK782" s="1783"/>
      <c r="BL782" s="1783"/>
      <c r="BM782" s="1783"/>
      <c r="BN782" s="1783"/>
      <c r="BO782" s="1783"/>
      <c r="BP782" s="1783"/>
      <c r="BQ782" s="1783"/>
      <c r="BR782" s="1783"/>
      <c r="BS782" s="1783"/>
      <c r="BT782" s="1783"/>
      <c r="BU782" s="1783"/>
      <c r="BV782" s="1783"/>
      <c r="BW782" s="1783"/>
      <c r="BX782" s="1783"/>
    </row>
    <row r="783" spans="1:76">
      <c r="A783" s="3104"/>
      <c r="B783" s="3104"/>
      <c r="C783" s="3215"/>
      <c r="D783" s="3104"/>
      <c r="E783" s="3104"/>
      <c r="F783" s="3104"/>
      <c r="G783" s="3104"/>
      <c r="H783" s="3104"/>
      <c r="I783" s="3104"/>
      <c r="J783" s="3104"/>
      <c r="K783" s="3104"/>
      <c r="L783" s="3104"/>
      <c r="M783" s="3104"/>
      <c r="N783" s="3104"/>
      <c r="O783" s="3104"/>
      <c r="P783" s="3104"/>
      <c r="Q783" s="3104"/>
      <c r="R783" s="3104"/>
      <c r="S783" s="3104"/>
      <c r="T783" s="3215"/>
      <c r="U783" s="3104"/>
      <c r="V783" s="3104"/>
      <c r="W783" s="3104"/>
      <c r="X783" s="3104"/>
      <c r="Y783" s="1783"/>
      <c r="Z783" s="1783"/>
      <c r="AA783" s="1783"/>
      <c r="AB783" s="1783"/>
      <c r="AC783" s="3104"/>
      <c r="AD783" s="3104"/>
      <c r="AE783" s="3104"/>
      <c r="AF783" s="3104"/>
      <c r="AG783" s="3104"/>
      <c r="AH783" s="3104"/>
      <c r="AI783" s="3104"/>
      <c r="AJ783" s="3104"/>
      <c r="AK783" s="3104"/>
      <c r="AL783" s="3104"/>
      <c r="AM783" s="3104"/>
      <c r="AN783" s="3104"/>
      <c r="AO783" s="3104"/>
      <c r="AP783" s="3104"/>
      <c r="AQ783" s="3104"/>
      <c r="AR783" s="3104"/>
      <c r="AS783" s="3104"/>
      <c r="AT783" s="3104"/>
      <c r="AU783" s="3104"/>
      <c r="AV783" s="3104"/>
      <c r="AW783" s="1783"/>
      <c r="AX783" s="1783"/>
      <c r="AY783" s="1783"/>
      <c r="AZ783" s="1783"/>
      <c r="BA783" s="1783"/>
      <c r="BB783" s="1783"/>
      <c r="BC783" s="1783"/>
      <c r="BD783" s="1783"/>
      <c r="BE783" s="1783"/>
      <c r="BF783" s="1783"/>
      <c r="BG783" s="1783"/>
      <c r="BH783" s="1783"/>
      <c r="BI783" s="1783"/>
      <c r="BJ783" s="1783"/>
      <c r="BK783" s="1783"/>
      <c r="BL783" s="1783"/>
      <c r="BM783" s="1783"/>
      <c r="BN783" s="1783"/>
      <c r="BO783" s="1783"/>
      <c r="BP783" s="1783"/>
      <c r="BQ783" s="1783"/>
      <c r="BR783" s="1783"/>
      <c r="BS783" s="1783"/>
      <c r="BT783" s="1783"/>
      <c r="BU783" s="1783"/>
      <c r="BV783" s="1783"/>
      <c r="BW783" s="1783"/>
      <c r="BX783" s="1783"/>
    </row>
    <row r="784" spans="1:76">
      <c r="A784" s="3104"/>
      <c r="B784" s="3104"/>
      <c r="C784" s="3215"/>
      <c r="D784" s="3104"/>
      <c r="E784" s="3104"/>
      <c r="F784" s="3104"/>
      <c r="G784" s="3104"/>
      <c r="H784" s="3104"/>
      <c r="I784" s="3104"/>
      <c r="J784" s="3104"/>
      <c r="K784" s="3104"/>
      <c r="L784" s="3104"/>
      <c r="M784" s="3104"/>
      <c r="N784" s="3104"/>
      <c r="O784" s="3104"/>
      <c r="P784" s="3104"/>
      <c r="Q784" s="3104"/>
      <c r="R784" s="3104"/>
      <c r="S784" s="3104"/>
      <c r="T784" s="3215"/>
      <c r="U784" s="3104"/>
      <c r="V784" s="3104"/>
      <c r="W784" s="3104"/>
      <c r="X784" s="3104"/>
      <c r="Y784" s="1783"/>
      <c r="Z784" s="1783"/>
      <c r="AA784" s="1783"/>
      <c r="AB784" s="1783"/>
      <c r="AC784" s="3104"/>
      <c r="AD784" s="3104"/>
      <c r="AE784" s="3104"/>
      <c r="AF784" s="3104"/>
      <c r="AG784" s="3104"/>
      <c r="AH784" s="3104"/>
      <c r="AI784" s="3104"/>
      <c r="AJ784" s="3104"/>
      <c r="AK784" s="3104"/>
      <c r="AL784" s="3104"/>
      <c r="AM784" s="3104"/>
      <c r="AN784" s="3104"/>
      <c r="AO784" s="3104"/>
      <c r="AP784" s="3104"/>
      <c r="AQ784" s="3104"/>
      <c r="AR784" s="3104"/>
      <c r="AS784" s="3104"/>
      <c r="AT784" s="3104"/>
      <c r="AU784" s="3104"/>
      <c r="AV784" s="3104"/>
      <c r="AW784" s="1783"/>
      <c r="AX784" s="1783"/>
      <c r="AY784" s="1783"/>
      <c r="AZ784" s="1783"/>
      <c r="BA784" s="1783"/>
      <c r="BB784" s="1783"/>
      <c r="BC784" s="1783"/>
      <c r="BD784" s="1783"/>
      <c r="BE784" s="1783"/>
      <c r="BF784" s="1783"/>
      <c r="BG784" s="1783"/>
      <c r="BH784" s="1783"/>
      <c r="BI784" s="1783"/>
      <c r="BJ784" s="1783"/>
      <c r="BK784" s="1783"/>
      <c r="BL784" s="1783"/>
      <c r="BM784" s="1783"/>
      <c r="BN784" s="1783"/>
      <c r="BO784" s="1783"/>
      <c r="BP784" s="1783"/>
      <c r="BQ784" s="1783"/>
      <c r="BR784" s="1783"/>
      <c r="BS784" s="1783"/>
      <c r="BT784" s="1783"/>
      <c r="BU784" s="1783"/>
      <c r="BV784" s="1783"/>
      <c r="BW784" s="1783"/>
      <c r="BX784" s="1783"/>
    </row>
    <row r="785" spans="1:76">
      <c r="A785" s="3104"/>
      <c r="B785" s="3104"/>
      <c r="C785" s="3215"/>
      <c r="D785" s="3104"/>
      <c r="E785" s="3104"/>
      <c r="F785" s="3104"/>
      <c r="G785" s="3104"/>
      <c r="H785" s="3104"/>
      <c r="I785" s="3104"/>
      <c r="J785" s="3104"/>
      <c r="K785" s="3104"/>
      <c r="L785" s="3104"/>
      <c r="M785" s="3104"/>
      <c r="N785" s="3104"/>
      <c r="O785" s="3104"/>
      <c r="P785" s="3104"/>
      <c r="Q785" s="3104"/>
      <c r="R785" s="3104"/>
      <c r="S785" s="3104"/>
      <c r="T785" s="3215"/>
      <c r="U785" s="3104"/>
      <c r="V785" s="3104"/>
      <c r="W785" s="3104"/>
      <c r="X785" s="3104"/>
      <c r="Y785" s="1783"/>
      <c r="Z785" s="1783"/>
      <c r="AA785" s="1783"/>
      <c r="AB785" s="1783"/>
      <c r="AC785" s="3104"/>
      <c r="AD785" s="3104"/>
      <c r="AE785" s="3104"/>
      <c r="AF785" s="3104"/>
      <c r="AG785" s="3104"/>
      <c r="AH785" s="3104"/>
      <c r="AI785" s="3104"/>
      <c r="AJ785" s="3104"/>
      <c r="AK785" s="3104"/>
      <c r="AL785" s="3104"/>
      <c r="AM785" s="3104"/>
      <c r="AN785" s="3104"/>
      <c r="AO785" s="3104"/>
      <c r="AP785" s="3104"/>
      <c r="AQ785" s="3104"/>
      <c r="AR785" s="3104"/>
      <c r="AS785" s="3104"/>
      <c r="AT785" s="3104"/>
      <c r="AU785" s="3104"/>
      <c r="AV785" s="3104"/>
      <c r="AW785" s="1783"/>
      <c r="AX785" s="1783"/>
      <c r="AY785" s="1783"/>
      <c r="AZ785" s="1783"/>
      <c r="BA785" s="1783"/>
      <c r="BB785" s="1783"/>
      <c r="BC785" s="1783"/>
      <c r="BD785" s="1783"/>
      <c r="BE785" s="1783"/>
      <c r="BF785" s="1783"/>
      <c r="BG785" s="1783"/>
      <c r="BH785" s="1783"/>
      <c r="BI785" s="1783"/>
      <c r="BJ785" s="1783"/>
      <c r="BK785" s="1783"/>
      <c r="BL785" s="1783"/>
      <c r="BM785" s="1783"/>
      <c r="BN785" s="1783"/>
      <c r="BO785" s="1783"/>
      <c r="BP785" s="1783"/>
      <c r="BQ785" s="1783"/>
      <c r="BR785" s="1783"/>
      <c r="BS785" s="1783"/>
      <c r="BT785" s="1783"/>
      <c r="BU785" s="1783"/>
      <c r="BV785" s="1783"/>
      <c r="BW785" s="1783"/>
      <c r="BX785" s="1783"/>
    </row>
    <row r="786" spans="1:76">
      <c r="A786" s="3104"/>
      <c r="B786" s="3104"/>
      <c r="C786" s="3215"/>
      <c r="D786" s="3104"/>
      <c r="E786" s="3104"/>
      <c r="F786" s="3104"/>
      <c r="G786" s="3104"/>
      <c r="H786" s="3104"/>
      <c r="I786" s="3104"/>
      <c r="J786" s="3104"/>
      <c r="K786" s="3104"/>
      <c r="L786" s="3104"/>
      <c r="M786" s="3104"/>
      <c r="N786" s="3104"/>
      <c r="O786" s="3104"/>
      <c r="P786" s="3104"/>
      <c r="Q786" s="3104"/>
      <c r="R786" s="3104"/>
      <c r="S786" s="3104"/>
      <c r="T786" s="3215"/>
      <c r="U786" s="3104"/>
      <c r="V786" s="3104"/>
      <c r="W786" s="3104"/>
      <c r="X786" s="3104"/>
      <c r="Y786" s="1783"/>
      <c r="Z786" s="1783"/>
      <c r="AA786" s="1783"/>
      <c r="AB786" s="1783"/>
      <c r="AC786" s="3104"/>
      <c r="AD786" s="3104"/>
      <c r="AE786" s="3104"/>
      <c r="AF786" s="3104"/>
      <c r="AG786" s="3104"/>
      <c r="AH786" s="3104"/>
      <c r="AI786" s="3104"/>
      <c r="AJ786" s="3104"/>
      <c r="AK786" s="3104"/>
      <c r="AL786" s="3104"/>
      <c r="AM786" s="3104"/>
      <c r="AN786" s="3104"/>
      <c r="AO786" s="3104"/>
      <c r="AP786" s="3104"/>
      <c r="AQ786" s="3104"/>
      <c r="AR786" s="3104"/>
      <c r="AS786" s="3104"/>
      <c r="AT786" s="3104"/>
      <c r="AU786" s="3104"/>
      <c r="AV786" s="3104"/>
      <c r="AW786" s="1783"/>
      <c r="AX786" s="1783"/>
      <c r="AY786" s="1783"/>
      <c r="AZ786" s="1783"/>
      <c r="BA786" s="1783"/>
      <c r="BB786" s="1783"/>
      <c r="BC786" s="1783"/>
      <c r="BD786" s="1783"/>
      <c r="BE786" s="1783"/>
      <c r="BF786" s="1783"/>
      <c r="BG786" s="1783"/>
      <c r="BH786" s="1783"/>
      <c r="BI786" s="1783"/>
      <c r="BJ786" s="1783"/>
      <c r="BK786" s="1783"/>
      <c r="BL786" s="1783"/>
      <c r="BM786" s="1783"/>
      <c r="BN786" s="1783"/>
      <c r="BO786" s="1783"/>
      <c r="BP786" s="1783"/>
      <c r="BQ786" s="1783"/>
      <c r="BR786" s="1783"/>
      <c r="BS786" s="1783"/>
      <c r="BT786" s="1783"/>
      <c r="BU786" s="1783"/>
      <c r="BV786" s="1783"/>
      <c r="BW786" s="1783"/>
      <c r="BX786" s="1783"/>
    </row>
    <row r="787" spans="1:76">
      <c r="A787" s="3104"/>
      <c r="B787" s="3104"/>
      <c r="C787" s="3215"/>
      <c r="D787" s="3104"/>
      <c r="E787" s="3104"/>
      <c r="F787" s="3104"/>
      <c r="G787" s="3104"/>
      <c r="H787" s="3104"/>
      <c r="I787" s="3104"/>
      <c r="J787" s="3104"/>
      <c r="K787" s="3104"/>
      <c r="L787" s="3104"/>
      <c r="M787" s="3104"/>
      <c r="N787" s="3104"/>
      <c r="O787" s="3104"/>
      <c r="P787" s="3104"/>
      <c r="Q787" s="3104"/>
      <c r="R787" s="3104"/>
      <c r="S787" s="3104"/>
      <c r="T787" s="3215"/>
      <c r="U787" s="3104"/>
      <c r="V787" s="3104"/>
      <c r="W787" s="3104"/>
      <c r="X787" s="3104"/>
      <c r="Y787" s="1783"/>
      <c r="Z787" s="1783"/>
      <c r="AA787" s="1783"/>
      <c r="AB787" s="1783"/>
      <c r="AC787" s="3104"/>
      <c r="AD787" s="3104"/>
      <c r="AE787" s="3104"/>
      <c r="AF787" s="3104"/>
      <c r="AG787" s="3104"/>
      <c r="AH787" s="3104"/>
      <c r="AI787" s="3104"/>
      <c r="AJ787" s="3104"/>
      <c r="AK787" s="3104"/>
      <c r="AL787" s="3104"/>
      <c r="AM787" s="3104"/>
      <c r="AN787" s="3104"/>
      <c r="AO787" s="3104"/>
      <c r="AP787" s="3104"/>
      <c r="AQ787" s="3104"/>
      <c r="AR787" s="3104"/>
      <c r="AS787" s="3104"/>
      <c r="AT787" s="3104"/>
      <c r="AU787" s="3104"/>
      <c r="AV787" s="3104"/>
      <c r="AW787" s="1783"/>
      <c r="AX787" s="1783"/>
      <c r="AY787" s="1783"/>
      <c r="AZ787" s="1783"/>
      <c r="BA787" s="1783"/>
      <c r="BB787" s="1783"/>
      <c r="BC787" s="1783"/>
      <c r="BD787" s="1783"/>
      <c r="BE787" s="1783"/>
      <c r="BF787" s="1783"/>
      <c r="BG787" s="1783"/>
      <c r="BH787" s="1783"/>
      <c r="BI787" s="1783"/>
      <c r="BJ787" s="1783"/>
      <c r="BK787" s="1783"/>
      <c r="BL787" s="1783"/>
      <c r="BM787" s="1783"/>
      <c r="BN787" s="1783"/>
      <c r="BO787" s="1783"/>
      <c r="BP787" s="1783"/>
      <c r="BQ787" s="1783"/>
      <c r="BR787" s="1783"/>
      <c r="BS787" s="1783"/>
      <c r="BT787" s="1783"/>
      <c r="BU787" s="1783"/>
      <c r="BV787" s="1783"/>
      <c r="BW787" s="1783"/>
      <c r="BX787" s="1783"/>
    </row>
    <row r="788" spans="1:76">
      <c r="A788" s="3104"/>
      <c r="B788" s="3104"/>
      <c r="C788" s="3215"/>
      <c r="D788" s="3104"/>
      <c r="E788" s="3104"/>
      <c r="F788" s="3104"/>
      <c r="G788" s="3104"/>
      <c r="H788" s="3104"/>
      <c r="I788" s="3104"/>
      <c r="J788" s="3104"/>
      <c r="K788" s="3104"/>
      <c r="L788" s="3104"/>
      <c r="M788" s="3104"/>
      <c r="N788" s="3104"/>
      <c r="O788" s="3104"/>
      <c r="P788" s="3104"/>
      <c r="Q788" s="3104"/>
      <c r="R788" s="3104"/>
      <c r="S788" s="3104"/>
      <c r="T788" s="3215"/>
      <c r="U788" s="3104"/>
      <c r="V788" s="3104"/>
      <c r="W788" s="3104"/>
      <c r="X788" s="3104"/>
      <c r="Y788" s="1783"/>
      <c r="Z788" s="1783"/>
      <c r="AA788" s="1783"/>
      <c r="AB788" s="1783"/>
      <c r="AC788" s="3104"/>
      <c r="AD788" s="3104"/>
      <c r="AE788" s="3104"/>
      <c r="AF788" s="3104"/>
      <c r="AG788" s="3104"/>
      <c r="AH788" s="3104"/>
      <c r="AI788" s="3104"/>
      <c r="AJ788" s="3104"/>
      <c r="AK788" s="3104"/>
      <c r="AL788" s="3104"/>
      <c r="AM788" s="3104"/>
      <c r="AN788" s="3104"/>
      <c r="AO788" s="3104"/>
      <c r="AP788" s="3104"/>
      <c r="AQ788" s="3104"/>
      <c r="AR788" s="3104"/>
      <c r="AS788" s="3104"/>
      <c r="AT788" s="3104"/>
      <c r="AU788" s="3104"/>
      <c r="AV788" s="3104"/>
      <c r="AW788" s="1783"/>
      <c r="AX788" s="1783"/>
      <c r="AY788" s="1783"/>
      <c r="AZ788" s="1783"/>
      <c r="BA788" s="1783"/>
      <c r="BB788" s="1783"/>
      <c r="BC788" s="1783"/>
      <c r="BD788" s="1783"/>
      <c r="BE788" s="1783"/>
      <c r="BF788" s="1783"/>
      <c r="BG788" s="1783"/>
      <c r="BH788" s="1783"/>
      <c r="BI788" s="1783"/>
      <c r="BJ788" s="1783"/>
      <c r="BK788" s="1783"/>
      <c r="BL788" s="1783"/>
      <c r="BM788" s="1783"/>
      <c r="BN788" s="1783"/>
      <c r="BO788" s="1783"/>
      <c r="BP788" s="1783"/>
      <c r="BQ788" s="1783"/>
      <c r="BR788" s="1783"/>
      <c r="BS788" s="1783"/>
      <c r="BT788" s="1783"/>
      <c r="BU788" s="1783"/>
      <c r="BV788" s="1783"/>
      <c r="BW788" s="1783"/>
      <c r="BX788" s="1783"/>
    </row>
    <row r="789" spans="1:76">
      <c r="A789" s="3104"/>
      <c r="B789" s="3104"/>
      <c r="C789" s="3215"/>
      <c r="D789" s="3104"/>
      <c r="E789" s="3104"/>
      <c r="F789" s="3104"/>
      <c r="G789" s="3104"/>
      <c r="H789" s="3104"/>
      <c r="I789" s="3104"/>
      <c r="J789" s="3104"/>
      <c r="K789" s="3104"/>
      <c r="L789" s="3104"/>
      <c r="M789" s="3104"/>
      <c r="N789" s="3104"/>
      <c r="O789" s="3104"/>
      <c r="P789" s="3104"/>
      <c r="Q789" s="3104"/>
      <c r="R789" s="3104"/>
      <c r="S789" s="3104"/>
      <c r="T789" s="3215"/>
      <c r="U789" s="3104"/>
      <c r="V789" s="3104"/>
      <c r="W789" s="3104"/>
      <c r="X789" s="3104"/>
      <c r="Y789" s="1783"/>
      <c r="Z789" s="1783"/>
      <c r="AA789" s="1783"/>
      <c r="AB789" s="1783"/>
      <c r="AC789" s="3104"/>
      <c r="AD789" s="3104"/>
      <c r="AE789" s="3104"/>
      <c r="AF789" s="3104"/>
      <c r="AG789" s="3104"/>
      <c r="AH789" s="3104"/>
      <c r="AI789" s="3104"/>
      <c r="AJ789" s="3104"/>
      <c r="AK789" s="3104"/>
      <c r="AL789" s="3104"/>
      <c r="AM789" s="3104"/>
      <c r="AN789" s="3104"/>
      <c r="AO789" s="3104"/>
      <c r="AP789" s="3104"/>
      <c r="AQ789" s="3104"/>
      <c r="AR789" s="3104"/>
      <c r="AS789" s="3104"/>
      <c r="AT789" s="3104"/>
      <c r="AU789" s="3104"/>
      <c r="AV789" s="3104"/>
      <c r="AW789" s="1783"/>
      <c r="AX789" s="1783"/>
      <c r="AY789" s="1783"/>
      <c r="AZ789" s="1783"/>
      <c r="BA789" s="1783"/>
      <c r="BB789" s="1783"/>
      <c r="BC789" s="1783"/>
      <c r="BD789" s="1783"/>
      <c r="BE789" s="1783"/>
      <c r="BF789" s="1783"/>
      <c r="BG789" s="1783"/>
      <c r="BH789" s="1783"/>
      <c r="BI789" s="1783"/>
      <c r="BJ789" s="1783"/>
      <c r="BK789" s="1783"/>
      <c r="BL789" s="1783"/>
      <c r="BM789" s="1783"/>
      <c r="BN789" s="1783"/>
      <c r="BO789" s="1783"/>
      <c r="BP789" s="1783"/>
      <c r="BQ789" s="1783"/>
      <c r="BR789" s="1783"/>
      <c r="BS789" s="1783"/>
      <c r="BT789" s="1783"/>
      <c r="BU789" s="1783"/>
      <c r="BV789" s="1783"/>
      <c r="BW789" s="1783"/>
      <c r="BX789" s="1783"/>
    </row>
    <row r="790" spans="1:76">
      <c r="A790" s="3104"/>
      <c r="B790" s="3104"/>
      <c r="C790" s="3215"/>
      <c r="D790" s="3104"/>
      <c r="E790" s="3104"/>
      <c r="F790" s="3104"/>
      <c r="G790" s="3104"/>
      <c r="H790" s="3104"/>
      <c r="I790" s="3104"/>
      <c r="J790" s="3104"/>
      <c r="K790" s="3104"/>
      <c r="L790" s="3104"/>
      <c r="M790" s="3104"/>
      <c r="N790" s="3104"/>
      <c r="O790" s="3104"/>
      <c r="P790" s="3104"/>
      <c r="Q790" s="3104"/>
      <c r="R790" s="3104"/>
      <c r="S790" s="3104"/>
      <c r="T790" s="3215"/>
      <c r="U790" s="3104"/>
      <c r="V790" s="3104"/>
      <c r="W790" s="3104"/>
      <c r="X790" s="3104"/>
      <c r="Y790" s="1783"/>
      <c r="Z790" s="1783"/>
      <c r="AA790" s="1783"/>
      <c r="AB790" s="1783"/>
      <c r="AC790" s="3104"/>
      <c r="AD790" s="3104"/>
      <c r="AE790" s="3104"/>
      <c r="AF790" s="3104"/>
      <c r="AG790" s="3104"/>
      <c r="AH790" s="3104"/>
      <c r="AI790" s="3104"/>
      <c r="AJ790" s="3104"/>
      <c r="AK790" s="3104"/>
      <c r="AL790" s="3104"/>
      <c r="AM790" s="3104"/>
      <c r="AN790" s="3104"/>
      <c r="AO790" s="3104"/>
      <c r="AP790" s="3104"/>
      <c r="AQ790" s="3104"/>
      <c r="AR790" s="3104"/>
      <c r="AS790" s="3104"/>
      <c r="AT790" s="3104"/>
      <c r="AU790" s="3104"/>
      <c r="AV790" s="3104"/>
      <c r="AW790" s="1783"/>
      <c r="AX790" s="1783"/>
      <c r="AY790" s="1783"/>
      <c r="AZ790" s="1783"/>
      <c r="BA790" s="1783"/>
      <c r="BB790" s="1783"/>
      <c r="BC790" s="1783"/>
      <c r="BD790" s="1783"/>
      <c r="BE790" s="1783"/>
      <c r="BF790" s="1783"/>
      <c r="BG790" s="1783"/>
      <c r="BH790" s="1783"/>
      <c r="BI790" s="1783"/>
      <c r="BJ790" s="1783"/>
      <c r="BK790" s="1783"/>
      <c r="BL790" s="1783"/>
      <c r="BM790" s="1783"/>
      <c r="BN790" s="1783"/>
      <c r="BO790" s="1783"/>
      <c r="BP790" s="1783"/>
      <c r="BQ790" s="1783"/>
      <c r="BR790" s="1783"/>
      <c r="BS790" s="1783"/>
      <c r="BT790" s="1783"/>
      <c r="BU790" s="1783"/>
      <c r="BV790" s="1783"/>
      <c r="BW790" s="1783"/>
      <c r="BX790" s="1783"/>
    </row>
    <row r="791" spans="1:76">
      <c r="A791" s="3104"/>
      <c r="B791" s="3104"/>
      <c r="C791" s="3215"/>
      <c r="D791" s="3104"/>
      <c r="E791" s="3104"/>
      <c r="F791" s="3104"/>
      <c r="G791" s="3104"/>
      <c r="H791" s="3104"/>
      <c r="I791" s="3104"/>
      <c r="J791" s="3104"/>
      <c r="K791" s="3104"/>
      <c r="L791" s="3104"/>
      <c r="M791" s="3104"/>
      <c r="N791" s="3104"/>
      <c r="O791" s="3104"/>
      <c r="P791" s="3104"/>
      <c r="Q791" s="3104"/>
      <c r="R791" s="3104"/>
      <c r="S791" s="3104"/>
      <c r="T791" s="3215"/>
      <c r="U791" s="3104"/>
      <c r="V791" s="3104"/>
      <c r="W791" s="3104"/>
      <c r="X791" s="3104"/>
      <c r="Y791" s="1783"/>
      <c r="Z791" s="1783"/>
      <c r="AA791" s="1783"/>
      <c r="AB791" s="1783"/>
      <c r="AC791" s="3104"/>
      <c r="AD791" s="3104"/>
      <c r="AE791" s="3104"/>
      <c r="AF791" s="3104"/>
      <c r="AG791" s="3104"/>
      <c r="AH791" s="3104"/>
      <c r="AI791" s="3104"/>
      <c r="AJ791" s="3104"/>
      <c r="AK791" s="3104"/>
      <c r="AL791" s="3104"/>
      <c r="AM791" s="3104"/>
      <c r="AN791" s="3104"/>
      <c r="AO791" s="3104"/>
      <c r="AP791" s="3104"/>
      <c r="AQ791" s="3104"/>
      <c r="AR791" s="3104"/>
      <c r="AS791" s="3104"/>
      <c r="AT791" s="3104"/>
      <c r="AU791" s="3104"/>
      <c r="AV791" s="3104"/>
      <c r="AW791" s="1783"/>
      <c r="AX791" s="1783"/>
      <c r="AY791" s="1783"/>
      <c r="AZ791" s="1783"/>
      <c r="BA791" s="1783"/>
      <c r="BB791" s="1783"/>
      <c r="BC791" s="1783"/>
      <c r="BD791" s="1783"/>
      <c r="BE791" s="1783"/>
      <c r="BF791" s="1783"/>
      <c r="BG791" s="1783"/>
      <c r="BH791" s="1783"/>
      <c r="BI791" s="1783"/>
      <c r="BJ791" s="1783"/>
      <c r="BK791" s="1783"/>
      <c r="BL791" s="1783"/>
      <c r="BM791" s="1783"/>
      <c r="BN791" s="1783"/>
      <c r="BO791" s="1783"/>
      <c r="BP791" s="1783"/>
      <c r="BQ791" s="1783"/>
      <c r="BR791" s="1783"/>
      <c r="BS791" s="1783"/>
      <c r="BT791" s="1783"/>
      <c r="BU791" s="1783"/>
      <c r="BV791" s="1783"/>
      <c r="BW791" s="1783"/>
      <c r="BX791" s="1783"/>
    </row>
    <row r="792" spans="1:76">
      <c r="A792" s="3104"/>
      <c r="B792" s="3104"/>
      <c r="C792" s="3215"/>
      <c r="D792" s="3104"/>
      <c r="E792" s="3104"/>
      <c r="F792" s="3104"/>
      <c r="G792" s="3104"/>
      <c r="H792" s="3104"/>
      <c r="I792" s="3104"/>
      <c r="J792" s="3104"/>
      <c r="K792" s="3104"/>
      <c r="L792" s="3104"/>
      <c r="M792" s="3104"/>
      <c r="N792" s="3104"/>
      <c r="O792" s="3104"/>
      <c r="P792" s="3104"/>
      <c r="Q792" s="3104"/>
      <c r="R792" s="3104"/>
      <c r="S792" s="3104"/>
      <c r="T792" s="3215"/>
      <c r="U792" s="3104"/>
      <c r="V792" s="3104"/>
      <c r="W792" s="3104"/>
      <c r="X792" s="3104"/>
      <c r="Y792" s="1783"/>
      <c r="Z792" s="1783"/>
      <c r="AA792" s="1783"/>
      <c r="AB792" s="1783"/>
      <c r="AC792" s="3104"/>
      <c r="AD792" s="3104"/>
      <c r="AE792" s="3104"/>
      <c r="AF792" s="3104"/>
      <c r="AG792" s="3104"/>
      <c r="AH792" s="3104"/>
      <c r="AI792" s="3104"/>
      <c r="AJ792" s="3104"/>
      <c r="AK792" s="3104"/>
      <c r="AL792" s="3104"/>
      <c r="AM792" s="3104"/>
      <c r="AN792" s="3104"/>
      <c r="AO792" s="3104"/>
      <c r="AP792" s="3104"/>
      <c r="AQ792" s="3104"/>
      <c r="AR792" s="3104"/>
      <c r="AS792" s="3104"/>
      <c r="AT792" s="3104"/>
      <c r="AU792" s="3104"/>
      <c r="AV792" s="3104"/>
      <c r="AW792" s="1783"/>
      <c r="AX792" s="1783"/>
      <c r="AY792" s="1783"/>
      <c r="AZ792" s="1783"/>
      <c r="BA792" s="1783"/>
      <c r="BB792" s="1783"/>
      <c r="BC792" s="1783"/>
      <c r="BD792" s="1783"/>
      <c r="BE792" s="1783"/>
      <c r="BF792" s="1783"/>
      <c r="BG792" s="1783"/>
      <c r="BH792" s="1783"/>
      <c r="BI792" s="1783"/>
      <c r="BJ792" s="1783"/>
      <c r="BK792" s="1783"/>
      <c r="BL792" s="1783"/>
      <c r="BM792" s="1783"/>
      <c r="BN792" s="1783"/>
      <c r="BO792" s="1783"/>
      <c r="BP792" s="1783"/>
      <c r="BQ792" s="1783"/>
      <c r="BR792" s="1783"/>
      <c r="BS792" s="1783"/>
      <c r="BT792" s="1783"/>
      <c r="BU792" s="1783"/>
      <c r="BV792" s="1783"/>
      <c r="BW792" s="1783"/>
      <c r="BX792" s="1783"/>
    </row>
    <row r="793" spans="1:76">
      <c r="A793" s="3104"/>
      <c r="B793" s="3104"/>
      <c r="C793" s="3215"/>
      <c r="D793" s="3104"/>
      <c r="E793" s="3104"/>
      <c r="F793" s="3104"/>
      <c r="G793" s="3104"/>
      <c r="H793" s="3104"/>
      <c r="I793" s="3104"/>
      <c r="J793" s="3104"/>
      <c r="K793" s="3104"/>
      <c r="L793" s="3104"/>
      <c r="M793" s="3104"/>
      <c r="N793" s="3104"/>
      <c r="O793" s="3104"/>
      <c r="P793" s="3104"/>
      <c r="Q793" s="3104"/>
      <c r="R793" s="3104"/>
      <c r="S793" s="3104"/>
      <c r="T793" s="3215"/>
      <c r="U793" s="3104"/>
      <c r="V793" s="3104"/>
      <c r="W793" s="3104"/>
      <c r="X793" s="3104"/>
      <c r="Y793" s="1783"/>
      <c r="Z793" s="1783"/>
      <c r="AA793" s="1783"/>
      <c r="AB793" s="1783"/>
      <c r="AC793" s="3104"/>
      <c r="AD793" s="3104"/>
      <c r="AE793" s="3104"/>
      <c r="AF793" s="3104"/>
      <c r="AG793" s="3104"/>
      <c r="AH793" s="3104"/>
      <c r="AI793" s="3104"/>
      <c r="AJ793" s="3104"/>
      <c r="AK793" s="3104"/>
      <c r="AL793" s="3104"/>
      <c r="AM793" s="3104"/>
      <c r="AN793" s="3104"/>
      <c r="AO793" s="3104"/>
      <c r="AP793" s="3104"/>
      <c r="AQ793" s="3104"/>
      <c r="AR793" s="3104"/>
      <c r="AS793" s="3104"/>
      <c r="AT793" s="3104"/>
      <c r="AU793" s="3104"/>
      <c r="AV793" s="3104"/>
      <c r="AW793" s="1783"/>
      <c r="AX793" s="1783"/>
      <c r="AY793" s="1783"/>
      <c r="AZ793" s="1783"/>
      <c r="BA793" s="1783"/>
      <c r="BB793" s="1783"/>
      <c r="BC793" s="1783"/>
      <c r="BD793" s="1783"/>
      <c r="BE793" s="1783"/>
      <c r="BF793" s="1783"/>
      <c r="BG793" s="1783"/>
      <c r="BH793" s="1783"/>
      <c r="BI793" s="1783"/>
      <c r="BJ793" s="1783"/>
      <c r="BK793" s="1783"/>
      <c r="BL793" s="1783"/>
      <c r="BM793" s="1783"/>
      <c r="BN793" s="1783"/>
      <c r="BO793" s="1783"/>
      <c r="BP793" s="1783"/>
      <c r="BQ793" s="1783"/>
      <c r="BR793" s="1783"/>
      <c r="BS793" s="1783"/>
      <c r="BT793" s="1783"/>
      <c r="BU793" s="1783"/>
      <c r="BV793" s="1783"/>
      <c r="BW793" s="1783"/>
      <c r="BX793" s="1783"/>
    </row>
    <row r="794" spans="1:76">
      <c r="A794" s="3104"/>
      <c r="B794" s="3104"/>
      <c r="C794" s="3215"/>
      <c r="D794" s="3104"/>
      <c r="E794" s="3104"/>
      <c r="F794" s="3104"/>
      <c r="G794" s="3104"/>
      <c r="H794" s="3104"/>
      <c r="I794" s="3104"/>
      <c r="J794" s="3104"/>
      <c r="K794" s="3104"/>
      <c r="L794" s="3104"/>
      <c r="M794" s="3104"/>
      <c r="N794" s="3104"/>
      <c r="O794" s="3104"/>
      <c r="P794" s="3104"/>
      <c r="Q794" s="3104"/>
      <c r="R794" s="3104"/>
      <c r="S794" s="3104"/>
      <c r="T794" s="3215"/>
      <c r="U794" s="3104"/>
      <c r="V794" s="3104"/>
      <c r="W794" s="3104"/>
      <c r="X794" s="3104"/>
      <c r="Y794" s="1783"/>
      <c r="Z794" s="1783"/>
      <c r="AA794" s="1783"/>
      <c r="AB794" s="1783"/>
      <c r="AC794" s="3104"/>
      <c r="AD794" s="3104"/>
      <c r="AE794" s="3104"/>
      <c r="AF794" s="3104"/>
      <c r="AG794" s="3104"/>
      <c r="AH794" s="3104"/>
      <c r="AI794" s="3104"/>
      <c r="AJ794" s="3104"/>
      <c r="AK794" s="3104"/>
      <c r="AL794" s="3104"/>
      <c r="AM794" s="3104"/>
      <c r="AN794" s="3104"/>
      <c r="AO794" s="3104"/>
      <c r="AP794" s="3104"/>
      <c r="AQ794" s="3104"/>
      <c r="AR794" s="3104"/>
      <c r="AS794" s="3104"/>
      <c r="AT794" s="3104"/>
      <c r="AU794" s="3104"/>
      <c r="AV794" s="3104"/>
      <c r="AW794" s="1783"/>
      <c r="AX794" s="1783"/>
      <c r="AY794" s="1783"/>
      <c r="AZ794" s="1783"/>
      <c r="BA794" s="1783"/>
      <c r="BB794" s="1783"/>
      <c r="BC794" s="1783"/>
      <c r="BD794" s="1783"/>
      <c r="BE794" s="1783"/>
      <c r="BF794" s="1783"/>
      <c r="BG794" s="1783"/>
      <c r="BH794" s="1783"/>
      <c r="BI794" s="1783"/>
      <c r="BJ794" s="1783"/>
      <c r="BK794" s="1783"/>
      <c r="BL794" s="1783"/>
      <c r="BM794" s="1783"/>
      <c r="BN794" s="1783"/>
      <c r="BO794" s="1783"/>
      <c r="BP794" s="1783"/>
      <c r="BQ794" s="1783"/>
      <c r="BR794" s="1783"/>
      <c r="BS794" s="1783"/>
      <c r="BT794" s="1783"/>
      <c r="BU794" s="1783"/>
      <c r="BV794" s="1783"/>
      <c r="BW794" s="1783"/>
      <c r="BX794" s="1783"/>
    </row>
    <row r="795" spans="1:76">
      <c r="A795" s="3104"/>
      <c r="B795" s="3104"/>
      <c r="C795" s="3215"/>
      <c r="D795" s="3104"/>
      <c r="E795" s="3104"/>
      <c r="F795" s="3104"/>
      <c r="G795" s="3104"/>
      <c r="H795" s="3104"/>
      <c r="I795" s="3104"/>
      <c r="J795" s="3104"/>
      <c r="K795" s="3104"/>
      <c r="L795" s="3104"/>
      <c r="M795" s="3104"/>
      <c r="N795" s="3104"/>
      <c r="O795" s="3104"/>
      <c r="P795" s="3104"/>
      <c r="Q795" s="3104"/>
      <c r="R795" s="3104"/>
      <c r="S795" s="3104"/>
      <c r="T795" s="3215"/>
      <c r="U795" s="3104"/>
      <c r="V795" s="3104"/>
      <c r="W795" s="3104"/>
      <c r="X795" s="3104"/>
      <c r="Y795" s="1783"/>
      <c r="Z795" s="1783"/>
      <c r="AA795" s="1783"/>
      <c r="AB795" s="1783"/>
      <c r="AC795" s="3104"/>
      <c r="AD795" s="3104"/>
      <c r="AE795" s="3104"/>
      <c r="AF795" s="3104"/>
      <c r="AG795" s="3104"/>
      <c r="AH795" s="3104"/>
      <c r="AI795" s="3104"/>
      <c r="AJ795" s="3104"/>
      <c r="AK795" s="3104"/>
      <c r="AL795" s="3104"/>
      <c r="AM795" s="3104"/>
      <c r="AN795" s="3104"/>
      <c r="AO795" s="3104"/>
      <c r="AP795" s="3104"/>
      <c r="AQ795" s="3104"/>
      <c r="AR795" s="3104"/>
      <c r="AS795" s="3104"/>
      <c r="AT795" s="3104"/>
      <c r="AU795" s="3104"/>
      <c r="AV795" s="3104"/>
      <c r="AW795" s="1783"/>
      <c r="AX795" s="1783"/>
      <c r="AY795" s="1783"/>
      <c r="AZ795" s="1783"/>
      <c r="BA795" s="1783"/>
      <c r="BB795" s="1783"/>
      <c r="BC795" s="1783"/>
      <c r="BD795" s="1783"/>
      <c r="BE795" s="1783"/>
      <c r="BF795" s="1783"/>
      <c r="BG795" s="1783"/>
      <c r="BH795" s="1783"/>
      <c r="BI795" s="1783"/>
      <c r="BJ795" s="1783"/>
      <c r="BK795" s="1783"/>
      <c r="BL795" s="1783"/>
      <c r="BM795" s="1783"/>
      <c r="BN795" s="1783"/>
      <c r="BO795" s="1783"/>
      <c r="BP795" s="1783"/>
      <c r="BQ795" s="1783"/>
      <c r="BR795" s="1783"/>
      <c r="BS795" s="1783"/>
      <c r="BT795" s="1783"/>
      <c r="BU795" s="1783"/>
      <c r="BV795" s="1783"/>
      <c r="BW795" s="1783"/>
      <c r="BX795" s="1783"/>
    </row>
    <row r="796" spans="1:76">
      <c r="A796" s="3104"/>
      <c r="B796" s="3104"/>
      <c r="C796" s="3215"/>
      <c r="D796" s="3104"/>
      <c r="E796" s="3104"/>
      <c r="F796" s="3104"/>
      <c r="G796" s="3104"/>
      <c r="H796" s="3104"/>
      <c r="I796" s="3104"/>
      <c r="J796" s="3104"/>
      <c r="K796" s="3104"/>
      <c r="L796" s="3104"/>
      <c r="M796" s="3104"/>
      <c r="N796" s="3104"/>
      <c r="O796" s="3104"/>
      <c r="P796" s="3104"/>
      <c r="Q796" s="3104"/>
      <c r="R796" s="3104"/>
      <c r="S796" s="3104"/>
      <c r="T796" s="3215"/>
      <c r="U796" s="3104"/>
      <c r="V796" s="3104"/>
      <c r="W796" s="3104"/>
      <c r="X796" s="3104"/>
      <c r="Y796" s="1783"/>
      <c r="Z796" s="1783"/>
      <c r="AA796" s="1783"/>
      <c r="AB796" s="1783"/>
      <c r="AC796" s="3104"/>
      <c r="AD796" s="3104"/>
      <c r="AE796" s="3104"/>
      <c r="AF796" s="3104"/>
      <c r="AG796" s="3104"/>
      <c r="AH796" s="3104"/>
      <c r="AI796" s="3104"/>
      <c r="AJ796" s="3104"/>
      <c r="AK796" s="3104"/>
      <c r="AL796" s="3104"/>
      <c r="AM796" s="3104"/>
      <c r="AN796" s="3104"/>
      <c r="AO796" s="3104"/>
      <c r="AP796" s="3104"/>
      <c r="AQ796" s="3104"/>
      <c r="AR796" s="3104"/>
      <c r="AS796" s="3104"/>
      <c r="AT796" s="3104"/>
      <c r="AU796" s="3104"/>
      <c r="AV796" s="3104"/>
      <c r="AW796" s="1783"/>
      <c r="AX796" s="1783"/>
      <c r="AY796" s="1783"/>
      <c r="AZ796" s="1783"/>
      <c r="BA796" s="1783"/>
      <c r="BB796" s="1783"/>
      <c r="BC796" s="1783"/>
      <c r="BD796" s="1783"/>
      <c r="BE796" s="1783"/>
      <c r="BF796" s="1783"/>
      <c r="BG796" s="1783"/>
      <c r="BH796" s="1783"/>
      <c r="BI796" s="1783"/>
      <c r="BJ796" s="1783"/>
      <c r="BK796" s="1783"/>
      <c r="BL796" s="1783"/>
      <c r="BM796" s="1783"/>
      <c r="BN796" s="1783"/>
      <c r="BO796" s="1783"/>
      <c r="BP796" s="1783"/>
      <c r="BQ796" s="1783"/>
      <c r="BR796" s="1783"/>
      <c r="BS796" s="1783"/>
      <c r="BT796" s="1783"/>
      <c r="BU796" s="1783"/>
      <c r="BV796" s="1783"/>
      <c r="BW796" s="1783"/>
      <c r="BX796" s="1783"/>
    </row>
    <row r="797" spans="1:76">
      <c r="A797" s="3104"/>
      <c r="B797" s="3104"/>
      <c r="C797" s="3215"/>
      <c r="D797" s="3104"/>
      <c r="E797" s="3104"/>
      <c r="F797" s="3104"/>
      <c r="G797" s="3104"/>
      <c r="H797" s="3104"/>
      <c r="I797" s="3104"/>
      <c r="J797" s="3104"/>
      <c r="K797" s="3104"/>
      <c r="L797" s="3104"/>
      <c r="M797" s="3104"/>
      <c r="N797" s="3104"/>
      <c r="O797" s="3104"/>
      <c r="P797" s="3104"/>
      <c r="Q797" s="3104"/>
      <c r="R797" s="3104"/>
      <c r="S797" s="3104"/>
      <c r="T797" s="3215"/>
      <c r="U797" s="3104"/>
      <c r="V797" s="3104"/>
      <c r="W797" s="3104"/>
      <c r="X797" s="3104"/>
      <c r="Y797" s="1783"/>
      <c r="Z797" s="1783"/>
      <c r="AA797" s="1783"/>
      <c r="AB797" s="1783"/>
      <c r="AC797" s="3104"/>
      <c r="AD797" s="3104"/>
      <c r="AE797" s="3104"/>
      <c r="AF797" s="3104"/>
      <c r="AG797" s="3104"/>
      <c r="AH797" s="3104"/>
      <c r="AI797" s="3104"/>
      <c r="AJ797" s="3104"/>
      <c r="AK797" s="3104"/>
      <c r="AL797" s="3104"/>
      <c r="AM797" s="3104"/>
      <c r="AN797" s="3104"/>
      <c r="AO797" s="3104"/>
      <c r="AP797" s="3104"/>
      <c r="AQ797" s="3104"/>
      <c r="AR797" s="3104"/>
      <c r="AS797" s="3104"/>
      <c r="AT797" s="3104"/>
      <c r="AU797" s="3104"/>
      <c r="AV797" s="3104"/>
      <c r="AW797" s="1783"/>
      <c r="AX797" s="1783"/>
      <c r="AY797" s="1783"/>
      <c r="AZ797" s="1783"/>
      <c r="BA797" s="1783"/>
      <c r="BB797" s="1783"/>
      <c r="BC797" s="1783"/>
      <c r="BD797" s="1783"/>
      <c r="BE797" s="1783"/>
      <c r="BF797" s="1783"/>
      <c r="BG797" s="1783"/>
      <c r="BH797" s="1783"/>
      <c r="BI797" s="1783"/>
      <c r="BJ797" s="1783"/>
      <c r="BK797" s="1783"/>
      <c r="BL797" s="1783"/>
      <c r="BM797" s="1783"/>
      <c r="BN797" s="1783"/>
      <c r="BO797" s="1783"/>
      <c r="BP797" s="1783"/>
      <c r="BQ797" s="1783"/>
      <c r="BR797" s="1783"/>
      <c r="BS797" s="1783"/>
      <c r="BT797" s="1783"/>
      <c r="BU797" s="1783"/>
      <c r="BV797" s="1783"/>
      <c r="BW797" s="1783"/>
      <c r="BX797" s="1783"/>
    </row>
    <row r="798" spans="1:76">
      <c r="A798" s="3104"/>
      <c r="B798" s="3104"/>
      <c r="C798" s="3215"/>
      <c r="D798" s="3104"/>
      <c r="E798" s="3104"/>
      <c r="F798" s="3104"/>
      <c r="G798" s="3104"/>
      <c r="H798" s="3104"/>
      <c r="I798" s="3104"/>
      <c r="J798" s="3104"/>
      <c r="K798" s="3104"/>
      <c r="L798" s="3104"/>
      <c r="M798" s="3104"/>
      <c r="N798" s="3104"/>
      <c r="O798" s="3104"/>
      <c r="P798" s="3104"/>
      <c r="Q798" s="3104"/>
      <c r="R798" s="3104"/>
      <c r="S798" s="3104"/>
      <c r="T798" s="3215"/>
      <c r="U798" s="3104"/>
      <c r="V798" s="3104"/>
      <c r="W798" s="3104"/>
      <c r="X798" s="3104"/>
      <c r="Y798" s="1783"/>
      <c r="Z798" s="1783"/>
      <c r="AA798" s="1783"/>
      <c r="AB798" s="1783"/>
      <c r="AC798" s="3104"/>
      <c r="AD798" s="3104"/>
      <c r="AE798" s="3104"/>
      <c r="AF798" s="3104"/>
      <c r="AG798" s="3104"/>
      <c r="AH798" s="3104"/>
      <c r="AI798" s="3104"/>
      <c r="AJ798" s="3104"/>
      <c r="AK798" s="3104"/>
      <c r="AL798" s="3104"/>
      <c r="AM798" s="3104"/>
      <c r="AN798" s="3104"/>
      <c r="AO798" s="3104"/>
      <c r="AP798" s="3104"/>
      <c r="AQ798" s="3104"/>
      <c r="AR798" s="3104"/>
      <c r="AS798" s="3104"/>
      <c r="AT798" s="3104"/>
      <c r="AU798" s="3104"/>
      <c r="AV798" s="3104"/>
      <c r="AW798" s="1783"/>
      <c r="AX798" s="1783"/>
      <c r="AY798" s="1783"/>
      <c r="AZ798" s="1783"/>
      <c r="BA798" s="1783"/>
      <c r="BB798" s="1783"/>
      <c r="BC798" s="1783"/>
      <c r="BD798" s="1783"/>
      <c r="BE798" s="1783"/>
      <c r="BF798" s="1783"/>
      <c r="BG798" s="1783"/>
      <c r="BH798" s="1783"/>
      <c r="BI798" s="1783"/>
      <c r="BJ798" s="1783"/>
      <c r="BK798" s="1783"/>
      <c r="BL798" s="1783"/>
      <c r="BM798" s="1783"/>
      <c r="BN798" s="1783"/>
      <c r="BO798" s="1783"/>
      <c r="BP798" s="1783"/>
      <c r="BQ798" s="1783"/>
      <c r="BR798" s="1783"/>
      <c r="BS798" s="1783"/>
      <c r="BT798" s="1783"/>
      <c r="BU798" s="1783"/>
      <c r="BV798" s="1783"/>
      <c r="BW798" s="1783"/>
      <c r="BX798" s="1783"/>
    </row>
    <row r="799" spans="1:76">
      <c r="A799" s="3104"/>
      <c r="B799" s="3104"/>
      <c r="C799" s="3215"/>
      <c r="D799" s="3104"/>
      <c r="E799" s="3104"/>
      <c r="F799" s="3104"/>
      <c r="G799" s="3104"/>
      <c r="H799" s="3104"/>
      <c r="I799" s="3104"/>
      <c r="J799" s="3104"/>
      <c r="K799" s="3104"/>
      <c r="L799" s="3104"/>
      <c r="M799" s="3104"/>
      <c r="N799" s="3104"/>
      <c r="O799" s="3104"/>
      <c r="P799" s="3104"/>
      <c r="Q799" s="3104"/>
      <c r="R799" s="3104"/>
      <c r="S799" s="3104"/>
      <c r="T799" s="3215"/>
      <c r="U799" s="3104"/>
      <c r="V799" s="3104"/>
      <c r="W799" s="3104"/>
      <c r="X799" s="3104"/>
      <c r="Y799" s="1783"/>
      <c r="Z799" s="1783"/>
      <c r="AA799" s="1783"/>
      <c r="AB799" s="1783"/>
      <c r="AC799" s="3104"/>
      <c r="AD799" s="3104"/>
      <c r="AE799" s="3104"/>
      <c r="AF799" s="3104"/>
      <c r="AG799" s="3104"/>
      <c r="AH799" s="3104"/>
      <c r="AI799" s="3104"/>
      <c r="AJ799" s="3104"/>
      <c r="AK799" s="3104"/>
      <c r="AL799" s="3104"/>
      <c r="AM799" s="3104"/>
      <c r="AN799" s="3104"/>
      <c r="AO799" s="3104"/>
      <c r="AP799" s="3104"/>
      <c r="AQ799" s="3104"/>
      <c r="AR799" s="3104"/>
      <c r="AS799" s="3104"/>
      <c r="AT799" s="3104"/>
      <c r="AU799" s="3104"/>
      <c r="AV799" s="3104"/>
      <c r="AW799" s="1783"/>
      <c r="AX799" s="1783"/>
      <c r="AY799" s="1783"/>
      <c r="AZ799" s="1783"/>
      <c r="BA799" s="1783"/>
      <c r="BB799" s="1783"/>
      <c r="BC799" s="1783"/>
      <c r="BD799" s="1783"/>
      <c r="BE799" s="1783"/>
      <c r="BF799" s="1783"/>
      <c r="BG799" s="1783"/>
      <c r="BH799" s="1783"/>
      <c r="BI799" s="1783"/>
      <c r="BJ799" s="1783"/>
      <c r="BK799" s="1783"/>
      <c r="BL799" s="1783"/>
      <c r="BM799" s="1783"/>
      <c r="BN799" s="1783"/>
      <c r="BO799" s="1783"/>
      <c r="BP799" s="1783"/>
      <c r="BQ799" s="1783"/>
      <c r="BR799" s="1783"/>
      <c r="BS799" s="1783"/>
      <c r="BT799" s="1783"/>
      <c r="BU799" s="1783"/>
      <c r="BV799" s="1783"/>
      <c r="BW799" s="1783"/>
      <c r="BX799" s="1783"/>
    </row>
    <row r="800" spans="1:76">
      <c r="A800" s="3104"/>
      <c r="B800" s="3104"/>
      <c r="C800" s="3215"/>
      <c r="D800" s="3104"/>
      <c r="E800" s="3104"/>
      <c r="F800" s="3104"/>
      <c r="G800" s="3104"/>
      <c r="H800" s="3104"/>
      <c r="I800" s="3104"/>
      <c r="J800" s="3104"/>
      <c r="K800" s="3104"/>
      <c r="L800" s="3104"/>
      <c r="M800" s="3104"/>
      <c r="N800" s="3104"/>
      <c r="O800" s="3104"/>
      <c r="P800" s="3104"/>
      <c r="Q800" s="3104"/>
      <c r="R800" s="3104"/>
      <c r="S800" s="3104"/>
      <c r="T800" s="3215"/>
      <c r="U800" s="3104"/>
      <c r="V800" s="3104"/>
      <c r="W800" s="3104"/>
      <c r="X800" s="3104"/>
      <c r="Y800" s="1783"/>
      <c r="Z800" s="1783"/>
      <c r="AA800" s="1783"/>
      <c r="AB800" s="1783"/>
      <c r="AC800" s="3104"/>
      <c r="AD800" s="3104"/>
      <c r="AE800" s="3104"/>
      <c r="AF800" s="3104"/>
      <c r="AG800" s="3104"/>
      <c r="AH800" s="3104"/>
      <c r="AI800" s="3104"/>
      <c r="AJ800" s="3104"/>
      <c r="AK800" s="3104"/>
      <c r="AL800" s="3104"/>
      <c r="AM800" s="3104"/>
      <c r="AN800" s="3104"/>
      <c r="AO800" s="3104"/>
      <c r="AP800" s="3104"/>
      <c r="AQ800" s="3104"/>
      <c r="AR800" s="3104"/>
      <c r="AS800" s="3104"/>
      <c r="AT800" s="3104"/>
      <c r="AU800" s="3104"/>
      <c r="AV800" s="3104"/>
      <c r="AW800" s="1783"/>
      <c r="AX800" s="1783"/>
      <c r="AY800" s="1783"/>
      <c r="AZ800" s="1783"/>
      <c r="BA800" s="1783"/>
      <c r="BB800" s="1783"/>
      <c r="BC800" s="1783"/>
      <c r="BD800" s="1783"/>
      <c r="BE800" s="1783"/>
      <c r="BF800" s="1783"/>
      <c r="BG800" s="1783"/>
      <c r="BH800" s="1783"/>
      <c r="BI800" s="1783"/>
      <c r="BJ800" s="1783"/>
      <c r="BK800" s="1783"/>
      <c r="BL800" s="1783"/>
      <c r="BM800" s="1783"/>
      <c r="BN800" s="1783"/>
      <c r="BO800" s="1783"/>
      <c r="BP800" s="1783"/>
      <c r="BQ800" s="1783"/>
      <c r="BR800" s="1783"/>
      <c r="BS800" s="1783"/>
      <c r="BT800" s="1783"/>
      <c r="BU800" s="1783"/>
      <c r="BV800" s="1783"/>
      <c r="BW800" s="1783"/>
      <c r="BX800" s="1783"/>
    </row>
    <row r="801" spans="1:76">
      <c r="A801" s="3104"/>
      <c r="B801" s="3104"/>
      <c r="C801" s="3215"/>
      <c r="D801" s="3104"/>
      <c r="E801" s="3104"/>
      <c r="F801" s="3104"/>
      <c r="G801" s="3104"/>
      <c r="H801" s="3104"/>
      <c r="I801" s="3104"/>
      <c r="J801" s="3104"/>
      <c r="K801" s="3104"/>
      <c r="L801" s="3104"/>
      <c r="M801" s="3104"/>
      <c r="N801" s="3104"/>
      <c r="O801" s="3104"/>
      <c r="P801" s="3104"/>
      <c r="Q801" s="3104"/>
      <c r="R801" s="3104"/>
      <c r="S801" s="3104"/>
      <c r="T801" s="3215"/>
      <c r="U801" s="3104"/>
      <c r="V801" s="3104"/>
      <c r="W801" s="3104"/>
      <c r="X801" s="3104"/>
      <c r="Y801" s="1783"/>
      <c r="Z801" s="1783"/>
      <c r="AA801" s="1783"/>
      <c r="AB801" s="1783"/>
      <c r="AC801" s="3104"/>
      <c r="AD801" s="3104"/>
      <c r="AE801" s="3104"/>
      <c r="AF801" s="3104"/>
      <c r="AG801" s="3104"/>
      <c r="AH801" s="3104"/>
      <c r="AI801" s="3104"/>
      <c r="AJ801" s="3104"/>
      <c r="AK801" s="3104"/>
      <c r="AL801" s="3104"/>
      <c r="AM801" s="3104"/>
      <c r="AN801" s="3104"/>
      <c r="AO801" s="3104"/>
      <c r="AP801" s="3104"/>
      <c r="AQ801" s="3104"/>
      <c r="AR801" s="3104"/>
      <c r="AS801" s="3104"/>
      <c r="AT801" s="3104"/>
      <c r="AU801" s="3104"/>
      <c r="AV801" s="3104"/>
      <c r="AW801" s="1783"/>
      <c r="AX801" s="1783"/>
      <c r="AY801" s="1783"/>
      <c r="AZ801" s="1783"/>
      <c r="BA801" s="1783"/>
      <c r="BB801" s="1783"/>
      <c r="BC801" s="1783"/>
      <c r="BD801" s="1783"/>
      <c r="BE801" s="1783"/>
      <c r="BF801" s="1783"/>
      <c r="BG801" s="1783"/>
      <c r="BH801" s="1783"/>
      <c r="BI801" s="1783"/>
      <c r="BJ801" s="1783"/>
      <c r="BK801" s="1783"/>
      <c r="BL801" s="1783"/>
      <c r="BM801" s="1783"/>
      <c r="BN801" s="1783"/>
      <c r="BO801" s="1783"/>
      <c r="BP801" s="1783"/>
      <c r="BQ801" s="1783"/>
      <c r="BR801" s="1783"/>
      <c r="BS801" s="1783"/>
      <c r="BT801" s="1783"/>
      <c r="BU801" s="1783"/>
      <c r="BV801" s="1783"/>
      <c r="BW801" s="1783"/>
      <c r="BX801" s="1783"/>
    </row>
    <row r="802" spans="1:76">
      <c r="A802" s="3104"/>
      <c r="B802" s="3104"/>
      <c r="C802" s="3215"/>
      <c r="D802" s="3104"/>
      <c r="E802" s="3104"/>
      <c r="F802" s="3104"/>
      <c r="G802" s="3104"/>
      <c r="H802" s="3104"/>
      <c r="I802" s="3104"/>
      <c r="J802" s="3104"/>
      <c r="K802" s="3104"/>
      <c r="L802" s="3104"/>
      <c r="M802" s="3104"/>
      <c r="N802" s="3104"/>
      <c r="O802" s="3104"/>
      <c r="P802" s="3104"/>
      <c r="Q802" s="3104"/>
      <c r="R802" s="3104"/>
      <c r="S802" s="3104"/>
      <c r="T802" s="3215"/>
      <c r="U802" s="3104"/>
      <c r="V802" s="3104"/>
      <c r="W802" s="3104"/>
      <c r="X802" s="3104"/>
      <c r="Y802" s="1783"/>
      <c r="Z802" s="1783"/>
      <c r="AA802" s="1783"/>
      <c r="AB802" s="1783"/>
      <c r="AC802" s="3104"/>
      <c r="AD802" s="3104"/>
      <c r="AE802" s="3104"/>
      <c r="AF802" s="3104"/>
      <c r="AG802" s="3104"/>
      <c r="AH802" s="3104"/>
      <c r="AI802" s="3104"/>
      <c r="AJ802" s="3104"/>
      <c r="AK802" s="3104"/>
      <c r="AL802" s="3104"/>
      <c r="AM802" s="3104"/>
      <c r="AN802" s="3104"/>
      <c r="AO802" s="3104"/>
      <c r="AP802" s="3104"/>
      <c r="AQ802" s="3104"/>
      <c r="AR802" s="3104"/>
      <c r="AS802" s="3104"/>
      <c r="AT802" s="3104"/>
      <c r="AU802" s="3104"/>
      <c r="AV802" s="3104"/>
      <c r="AW802" s="1783"/>
      <c r="AX802" s="1783"/>
      <c r="AY802" s="1783"/>
      <c r="AZ802" s="1783"/>
      <c r="BA802" s="1783"/>
      <c r="BB802" s="1783"/>
      <c r="BC802" s="1783"/>
      <c r="BD802" s="1783"/>
      <c r="BE802" s="1783"/>
      <c r="BF802" s="1783"/>
      <c r="BG802" s="1783"/>
      <c r="BH802" s="1783"/>
      <c r="BI802" s="1783"/>
      <c r="BJ802" s="1783"/>
      <c r="BK802" s="1783"/>
      <c r="BL802" s="1783"/>
      <c r="BM802" s="1783"/>
      <c r="BN802" s="1783"/>
      <c r="BO802" s="1783"/>
      <c r="BP802" s="1783"/>
      <c r="BQ802" s="1783"/>
      <c r="BR802" s="1783"/>
      <c r="BS802" s="1783"/>
      <c r="BT802" s="1783"/>
      <c r="BU802" s="1783"/>
      <c r="BV802" s="1783"/>
      <c r="BW802" s="1783"/>
      <c r="BX802" s="1783"/>
    </row>
    <row r="803" spans="1:76">
      <c r="A803" s="3104"/>
      <c r="B803" s="3104"/>
      <c r="C803" s="3215"/>
      <c r="D803" s="3104"/>
      <c r="E803" s="3104"/>
      <c r="F803" s="3104"/>
      <c r="G803" s="3104"/>
      <c r="H803" s="3104"/>
      <c r="I803" s="3104"/>
      <c r="J803" s="3104"/>
      <c r="K803" s="3104"/>
      <c r="L803" s="3104"/>
      <c r="M803" s="3104"/>
      <c r="N803" s="3104"/>
      <c r="O803" s="3104"/>
      <c r="P803" s="3104"/>
      <c r="Q803" s="3104"/>
      <c r="R803" s="3104"/>
      <c r="S803" s="3104"/>
      <c r="T803" s="3215"/>
      <c r="U803" s="3104"/>
      <c r="V803" s="3104"/>
      <c r="W803" s="3104"/>
      <c r="X803" s="3104"/>
      <c r="Y803" s="1783"/>
      <c r="Z803" s="1783"/>
      <c r="AA803" s="1783"/>
      <c r="AB803" s="1783"/>
      <c r="AC803" s="3104"/>
      <c r="AD803" s="3104"/>
      <c r="AE803" s="3104"/>
      <c r="AF803" s="3104"/>
      <c r="AG803" s="3104"/>
      <c r="AH803" s="3104"/>
      <c r="AI803" s="3104"/>
      <c r="AJ803" s="3104"/>
      <c r="AK803" s="3104"/>
      <c r="AL803" s="3104"/>
      <c r="AM803" s="3104"/>
      <c r="AN803" s="3104"/>
      <c r="AO803" s="3104"/>
      <c r="AP803" s="3104"/>
      <c r="AQ803" s="3104"/>
      <c r="AR803" s="3104"/>
      <c r="AS803" s="3104"/>
      <c r="AT803" s="3104"/>
      <c r="AU803" s="3104"/>
      <c r="AV803" s="3104"/>
      <c r="AW803" s="1783"/>
      <c r="AX803" s="1783"/>
      <c r="AY803" s="1783"/>
      <c r="AZ803" s="1783"/>
      <c r="BA803" s="1783"/>
      <c r="BB803" s="1783"/>
      <c r="BC803" s="1783"/>
      <c r="BD803" s="1783"/>
      <c r="BE803" s="1783"/>
      <c r="BF803" s="1783"/>
      <c r="BG803" s="1783"/>
      <c r="BH803" s="1783"/>
      <c r="BI803" s="1783"/>
      <c r="BJ803" s="1783"/>
      <c r="BK803" s="1783"/>
      <c r="BL803" s="1783"/>
      <c r="BM803" s="1783"/>
      <c r="BN803" s="1783"/>
      <c r="BO803" s="1783"/>
      <c r="BP803" s="1783"/>
      <c r="BQ803" s="1783"/>
      <c r="BR803" s="1783"/>
      <c r="BS803" s="1783"/>
      <c r="BT803" s="1783"/>
      <c r="BU803" s="1783"/>
      <c r="BV803" s="1783"/>
      <c r="BW803" s="1783"/>
      <c r="BX803" s="1783"/>
    </row>
    <row r="804" spans="1:76">
      <c r="A804" s="3104"/>
      <c r="B804" s="3104"/>
      <c r="C804" s="3215"/>
      <c r="D804" s="3104"/>
      <c r="E804" s="3104"/>
      <c r="F804" s="3104"/>
      <c r="G804" s="3104"/>
      <c r="H804" s="3104"/>
      <c r="I804" s="3104"/>
      <c r="J804" s="3104"/>
      <c r="K804" s="3104"/>
      <c r="L804" s="3104"/>
      <c r="M804" s="3104"/>
      <c r="N804" s="3104"/>
      <c r="O804" s="3104"/>
      <c r="P804" s="3104"/>
      <c r="Q804" s="3104"/>
      <c r="R804" s="3104"/>
      <c r="S804" s="3104"/>
      <c r="T804" s="3215"/>
      <c r="U804" s="3104"/>
      <c r="V804" s="3104"/>
      <c r="W804" s="3104"/>
      <c r="X804" s="3104"/>
      <c r="Y804" s="1783"/>
      <c r="Z804" s="1783"/>
      <c r="AA804" s="1783"/>
      <c r="AB804" s="1783"/>
      <c r="AC804" s="3104"/>
      <c r="AD804" s="3104"/>
      <c r="AE804" s="3104"/>
      <c r="AF804" s="3104"/>
      <c r="AG804" s="3104"/>
      <c r="AH804" s="3104"/>
      <c r="AI804" s="3104"/>
      <c r="AJ804" s="3104"/>
      <c r="AK804" s="3104"/>
      <c r="AL804" s="3104"/>
      <c r="AM804" s="3104"/>
      <c r="AN804" s="3104"/>
      <c r="AO804" s="3104"/>
      <c r="AP804" s="3104"/>
      <c r="AQ804" s="3104"/>
      <c r="AR804" s="3104"/>
      <c r="AS804" s="3104"/>
      <c r="AT804" s="3104"/>
      <c r="AU804" s="3104"/>
      <c r="AV804" s="3104"/>
      <c r="AW804" s="1783"/>
      <c r="AX804" s="1783"/>
      <c r="AY804" s="1783"/>
      <c r="AZ804" s="1783"/>
      <c r="BA804" s="1783"/>
      <c r="BB804" s="1783"/>
      <c r="BC804" s="1783"/>
      <c r="BD804" s="1783"/>
      <c r="BE804" s="1783"/>
      <c r="BF804" s="1783"/>
      <c r="BG804" s="1783"/>
      <c r="BH804" s="1783"/>
      <c r="BI804" s="1783"/>
      <c r="BJ804" s="1783"/>
      <c r="BK804" s="1783"/>
      <c r="BL804" s="1783"/>
      <c r="BM804" s="1783"/>
      <c r="BN804" s="1783"/>
      <c r="BO804" s="1783"/>
      <c r="BP804" s="1783"/>
      <c r="BQ804" s="1783"/>
      <c r="BR804" s="1783"/>
      <c r="BS804" s="1783"/>
      <c r="BT804" s="1783"/>
      <c r="BU804" s="1783"/>
      <c r="BV804" s="1783"/>
      <c r="BW804" s="1783"/>
      <c r="BX804" s="1783"/>
    </row>
    <row r="805" spans="1:76">
      <c r="A805" s="3104"/>
      <c r="B805" s="3104"/>
      <c r="C805" s="3215"/>
      <c r="D805" s="3104"/>
      <c r="E805" s="3104"/>
      <c r="F805" s="3104"/>
      <c r="G805" s="3104"/>
      <c r="H805" s="3104"/>
      <c r="I805" s="3104"/>
      <c r="J805" s="3104"/>
      <c r="K805" s="3104"/>
      <c r="L805" s="3104"/>
      <c r="M805" s="3104"/>
      <c r="N805" s="3104"/>
      <c r="O805" s="3104"/>
      <c r="P805" s="3104"/>
      <c r="Q805" s="3104"/>
      <c r="R805" s="3104"/>
      <c r="S805" s="3104"/>
      <c r="T805" s="3215"/>
      <c r="U805" s="3104"/>
      <c r="V805" s="3104"/>
      <c r="W805" s="3104"/>
      <c r="X805" s="3104"/>
      <c r="Y805" s="1783"/>
      <c r="Z805" s="1783"/>
      <c r="AA805" s="1783"/>
      <c r="AB805" s="1783"/>
      <c r="AC805" s="3104"/>
      <c r="AD805" s="3104"/>
      <c r="AE805" s="3104"/>
      <c r="AF805" s="3104"/>
      <c r="AG805" s="3104"/>
      <c r="AH805" s="3104"/>
      <c r="AI805" s="3104"/>
      <c r="AJ805" s="3104"/>
      <c r="AK805" s="3104"/>
      <c r="AL805" s="3104"/>
      <c r="AM805" s="3104"/>
      <c r="AN805" s="3104"/>
      <c r="AO805" s="3104"/>
      <c r="AP805" s="3104"/>
      <c r="AQ805" s="3104"/>
      <c r="AR805" s="3104"/>
      <c r="AS805" s="3104"/>
      <c r="AT805" s="3104"/>
      <c r="AU805" s="3104"/>
      <c r="AV805" s="3104"/>
      <c r="AW805" s="1783"/>
      <c r="AX805" s="1783"/>
      <c r="AY805" s="1783"/>
      <c r="AZ805" s="1783"/>
      <c r="BA805" s="1783"/>
      <c r="BB805" s="1783"/>
      <c r="BC805" s="1783"/>
      <c r="BD805" s="1783"/>
      <c r="BE805" s="1783"/>
      <c r="BF805" s="1783"/>
      <c r="BG805" s="1783"/>
      <c r="BH805" s="1783"/>
      <c r="BI805" s="1783"/>
      <c r="BJ805" s="1783"/>
      <c r="BK805" s="1783"/>
      <c r="BL805" s="1783"/>
      <c r="BM805" s="1783"/>
      <c r="BN805" s="1783"/>
      <c r="BO805" s="1783"/>
      <c r="BP805" s="1783"/>
      <c r="BQ805" s="1783"/>
      <c r="BR805" s="1783"/>
      <c r="BS805" s="1783"/>
      <c r="BT805" s="1783"/>
      <c r="BU805" s="1783"/>
      <c r="BV805" s="1783"/>
      <c r="BW805" s="1783"/>
      <c r="BX805" s="1783"/>
    </row>
    <row r="806" spans="1:76">
      <c r="A806" s="3104"/>
      <c r="B806" s="3104"/>
      <c r="C806" s="3215"/>
      <c r="D806" s="3104"/>
      <c r="E806" s="3104"/>
      <c r="F806" s="3104"/>
      <c r="G806" s="3104"/>
      <c r="H806" s="3104"/>
      <c r="I806" s="3104"/>
      <c r="J806" s="3104"/>
      <c r="K806" s="3104"/>
      <c r="L806" s="3104"/>
      <c r="M806" s="3104"/>
      <c r="N806" s="3104"/>
      <c r="O806" s="3104"/>
      <c r="P806" s="3104"/>
      <c r="Q806" s="3104"/>
      <c r="R806" s="3104"/>
      <c r="S806" s="3104"/>
      <c r="T806" s="3215"/>
      <c r="U806" s="3104"/>
      <c r="V806" s="3104"/>
      <c r="W806" s="3104"/>
      <c r="X806" s="3104"/>
      <c r="Y806" s="1783"/>
      <c r="Z806" s="1783"/>
      <c r="AA806" s="1783"/>
      <c r="AB806" s="1783"/>
      <c r="AC806" s="3104"/>
      <c r="AD806" s="3104"/>
      <c r="AE806" s="3104"/>
      <c r="AF806" s="3104"/>
      <c r="AG806" s="3104"/>
      <c r="AH806" s="3104"/>
      <c r="AI806" s="3104"/>
      <c r="AJ806" s="3104"/>
      <c r="AK806" s="3104"/>
      <c r="AL806" s="3104"/>
      <c r="AM806" s="3104"/>
      <c r="AN806" s="3104"/>
      <c r="AO806" s="3104"/>
      <c r="AP806" s="3104"/>
      <c r="AQ806" s="3104"/>
      <c r="AR806" s="3104"/>
      <c r="AS806" s="3104"/>
      <c r="AT806" s="3104"/>
      <c r="AU806" s="3104"/>
      <c r="AV806" s="3104"/>
      <c r="AW806" s="1783"/>
      <c r="AX806" s="1783"/>
      <c r="AY806" s="1783"/>
      <c r="AZ806" s="1783"/>
      <c r="BA806" s="1783"/>
      <c r="BB806" s="1783"/>
      <c r="BC806" s="1783"/>
      <c r="BD806" s="1783"/>
      <c r="BE806" s="1783"/>
      <c r="BF806" s="1783"/>
      <c r="BG806" s="1783"/>
      <c r="BH806" s="1783"/>
      <c r="BI806" s="1783"/>
      <c r="BJ806" s="1783"/>
      <c r="BK806" s="1783"/>
      <c r="BL806" s="1783"/>
      <c r="BM806" s="1783"/>
      <c r="BN806" s="1783"/>
      <c r="BO806" s="1783"/>
      <c r="BP806" s="1783"/>
      <c r="BQ806" s="1783"/>
      <c r="BR806" s="1783"/>
      <c r="BS806" s="1783"/>
      <c r="BT806" s="1783"/>
      <c r="BU806" s="1783"/>
      <c r="BV806" s="1783"/>
      <c r="BW806" s="1783"/>
      <c r="BX806" s="1783"/>
    </row>
    <row r="807" spans="1:76">
      <c r="A807" s="3104"/>
      <c r="B807" s="3104"/>
      <c r="C807" s="3215"/>
      <c r="D807" s="3104"/>
      <c r="E807" s="3104"/>
      <c r="F807" s="3104"/>
      <c r="G807" s="3104"/>
      <c r="H807" s="3104"/>
      <c r="I807" s="3104"/>
      <c r="J807" s="3104"/>
      <c r="K807" s="3104"/>
      <c r="L807" s="3104"/>
      <c r="M807" s="3104"/>
      <c r="N807" s="3104"/>
      <c r="O807" s="3104"/>
      <c r="P807" s="3104"/>
      <c r="Q807" s="3104"/>
      <c r="R807" s="3104"/>
      <c r="S807" s="3104"/>
      <c r="T807" s="3215"/>
      <c r="U807" s="3104"/>
      <c r="V807" s="3104"/>
      <c r="W807" s="3104"/>
      <c r="X807" s="3104"/>
      <c r="Y807" s="1783"/>
      <c r="Z807" s="1783"/>
      <c r="AA807" s="1783"/>
      <c r="AB807" s="1783"/>
      <c r="AC807" s="3104"/>
      <c r="AD807" s="3104"/>
      <c r="AE807" s="3104"/>
      <c r="AF807" s="3104"/>
      <c r="AG807" s="3104"/>
      <c r="AH807" s="3104"/>
      <c r="AI807" s="3104"/>
      <c r="AJ807" s="3104"/>
      <c r="AK807" s="3104"/>
      <c r="AL807" s="3104"/>
      <c r="AM807" s="3104"/>
      <c r="AN807" s="3104"/>
      <c r="AO807" s="3104"/>
      <c r="AP807" s="3104"/>
      <c r="AQ807" s="3104"/>
      <c r="AR807" s="3104"/>
      <c r="AS807" s="3104"/>
      <c r="AT807" s="3104"/>
      <c r="AU807" s="3104"/>
      <c r="AV807" s="3104"/>
      <c r="AW807" s="1783"/>
      <c r="AX807" s="1783"/>
      <c r="AY807" s="1783"/>
      <c r="AZ807" s="1783"/>
      <c r="BA807" s="1783"/>
      <c r="BB807" s="1783"/>
      <c r="BC807" s="1783"/>
      <c r="BD807" s="1783"/>
      <c r="BE807" s="1783"/>
      <c r="BF807" s="1783"/>
      <c r="BG807" s="1783"/>
      <c r="BH807" s="1783"/>
      <c r="BI807" s="1783"/>
      <c r="BJ807" s="1783"/>
      <c r="BK807" s="1783"/>
      <c r="BL807" s="1783"/>
      <c r="BM807" s="1783"/>
      <c r="BN807" s="1783"/>
      <c r="BO807" s="1783"/>
      <c r="BP807" s="1783"/>
      <c r="BQ807" s="1783"/>
      <c r="BR807" s="1783"/>
      <c r="BS807" s="1783"/>
      <c r="BT807" s="1783"/>
      <c r="BU807" s="1783"/>
      <c r="BV807" s="1783"/>
      <c r="BW807" s="1783"/>
      <c r="BX807" s="1783"/>
    </row>
    <row r="808" spans="1:76">
      <c r="A808" s="3104"/>
      <c r="B808" s="3104"/>
      <c r="C808" s="3215"/>
      <c r="D808" s="3104"/>
      <c r="E808" s="3104"/>
      <c r="F808" s="3104"/>
      <c r="G808" s="3104"/>
      <c r="H808" s="3104"/>
      <c r="I808" s="3104"/>
      <c r="J808" s="3104"/>
      <c r="K808" s="3104"/>
      <c r="L808" s="3104"/>
      <c r="M808" s="3104"/>
      <c r="N808" s="3104"/>
      <c r="O808" s="3104"/>
      <c r="P808" s="3104"/>
      <c r="Q808" s="3104"/>
      <c r="R808" s="3104"/>
      <c r="S808" s="3104"/>
      <c r="T808" s="3215"/>
      <c r="U808" s="3104"/>
      <c r="V808" s="3104"/>
      <c r="W808" s="3104"/>
      <c r="X808" s="3104"/>
      <c r="Y808" s="1783"/>
      <c r="Z808" s="1783"/>
      <c r="AA808" s="1783"/>
      <c r="AB808" s="1783"/>
      <c r="AC808" s="3104"/>
      <c r="AD808" s="3104"/>
      <c r="AE808" s="3104"/>
      <c r="AF808" s="3104"/>
      <c r="AG808" s="3104"/>
      <c r="AH808" s="3104"/>
      <c r="AI808" s="3104"/>
      <c r="AJ808" s="3104"/>
      <c r="AK808" s="3104"/>
      <c r="AL808" s="3104"/>
      <c r="AM808" s="3104"/>
      <c r="AN808" s="3104"/>
      <c r="AO808" s="3104"/>
      <c r="AP808" s="3104"/>
      <c r="AQ808" s="3104"/>
      <c r="AR808" s="3104"/>
      <c r="AS808" s="3104"/>
      <c r="AT808" s="3104"/>
      <c r="AU808" s="3104"/>
      <c r="AV808" s="3104"/>
      <c r="AW808" s="1783"/>
      <c r="AX808" s="1783"/>
      <c r="AY808" s="1783"/>
      <c r="AZ808" s="1783"/>
      <c r="BA808" s="1783"/>
      <c r="BB808" s="1783"/>
      <c r="BC808" s="1783"/>
      <c r="BD808" s="1783"/>
      <c r="BE808" s="1783"/>
      <c r="BF808" s="1783"/>
      <c r="BG808" s="1783"/>
      <c r="BH808" s="1783"/>
      <c r="BI808" s="1783"/>
      <c r="BJ808" s="1783"/>
      <c r="BK808" s="1783"/>
      <c r="BL808" s="1783"/>
      <c r="BM808" s="1783"/>
      <c r="BN808" s="1783"/>
      <c r="BO808" s="1783"/>
      <c r="BP808" s="1783"/>
      <c r="BQ808" s="1783"/>
      <c r="BR808" s="1783"/>
      <c r="BS808" s="1783"/>
      <c r="BT808" s="1783"/>
      <c r="BU808" s="1783"/>
      <c r="BV808" s="1783"/>
      <c r="BW808" s="1783"/>
      <c r="BX808" s="1783"/>
    </row>
    <row r="809" spans="1:76">
      <c r="A809" s="3104"/>
      <c r="B809" s="3104"/>
      <c r="C809" s="3215"/>
      <c r="D809" s="3104"/>
      <c r="E809" s="3104"/>
      <c r="F809" s="3104"/>
      <c r="G809" s="3104"/>
      <c r="H809" s="3104"/>
      <c r="I809" s="3104"/>
      <c r="J809" s="3104"/>
      <c r="K809" s="3104"/>
      <c r="L809" s="3104"/>
      <c r="M809" s="3104"/>
      <c r="N809" s="3104"/>
      <c r="O809" s="3104"/>
      <c r="P809" s="3104"/>
      <c r="Q809" s="3104"/>
      <c r="R809" s="3104"/>
      <c r="S809" s="3104"/>
      <c r="T809" s="3215"/>
      <c r="U809" s="3104"/>
      <c r="V809" s="3104"/>
      <c r="W809" s="3104"/>
      <c r="X809" s="3104"/>
      <c r="Y809" s="1783"/>
      <c r="Z809" s="1783"/>
      <c r="AA809" s="1783"/>
      <c r="AB809" s="1783"/>
      <c r="AC809" s="3104"/>
      <c r="AD809" s="3104"/>
      <c r="AE809" s="3104"/>
      <c r="AF809" s="3104"/>
      <c r="AG809" s="3104"/>
      <c r="AH809" s="3104"/>
      <c r="AI809" s="3104"/>
      <c r="AJ809" s="3104"/>
      <c r="AK809" s="3104"/>
      <c r="AL809" s="3104"/>
      <c r="AM809" s="3104"/>
      <c r="AN809" s="3104"/>
      <c r="AO809" s="3104"/>
      <c r="AP809" s="3104"/>
      <c r="AQ809" s="3104"/>
      <c r="AR809" s="3104"/>
      <c r="AS809" s="3104"/>
      <c r="AT809" s="3104"/>
      <c r="AU809" s="3104"/>
      <c r="AV809" s="3104"/>
      <c r="AW809" s="1783"/>
      <c r="AX809" s="1783"/>
      <c r="AY809" s="1783"/>
      <c r="AZ809" s="1783"/>
      <c r="BA809" s="1783"/>
      <c r="BB809" s="1783"/>
      <c r="BC809" s="1783"/>
      <c r="BD809" s="1783"/>
      <c r="BE809" s="1783"/>
      <c r="BF809" s="1783"/>
      <c r="BG809" s="1783"/>
      <c r="BH809" s="1783"/>
      <c r="BI809" s="1783"/>
      <c r="BJ809" s="1783"/>
      <c r="BK809" s="1783"/>
      <c r="BL809" s="1783"/>
      <c r="BM809" s="1783"/>
      <c r="BN809" s="1783"/>
      <c r="BO809" s="1783"/>
      <c r="BP809" s="1783"/>
      <c r="BQ809" s="1783"/>
      <c r="BR809" s="1783"/>
      <c r="BS809" s="1783"/>
      <c r="BT809" s="1783"/>
      <c r="BU809" s="1783"/>
      <c r="BV809" s="1783"/>
      <c r="BW809" s="1783"/>
      <c r="BX809" s="1783"/>
    </row>
    <row r="810" spans="1:76">
      <c r="A810" s="3104"/>
      <c r="B810" s="3104"/>
      <c r="C810" s="3215"/>
      <c r="D810" s="3104"/>
      <c r="E810" s="3104"/>
      <c r="F810" s="3104"/>
      <c r="G810" s="3104"/>
      <c r="H810" s="3104"/>
      <c r="I810" s="3104"/>
      <c r="J810" s="3104"/>
      <c r="K810" s="3104"/>
      <c r="L810" s="3104"/>
      <c r="M810" s="3104"/>
      <c r="N810" s="3104"/>
      <c r="O810" s="3104"/>
      <c r="P810" s="3104"/>
      <c r="Q810" s="3104"/>
      <c r="R810" s="3104"/>
      <c r="S810" s="3104"/>
      <c r="T810" s="3215"/>
      <c r="U810" s="3104"/>
      <c r="V810" s="3104"/>
      <c r="W810" s="3104"/>
      <c r="X810" s="3104"/>
      <c r="Y810" s="1783"/>
      <c r="Z810" s="1783"/>
      <c r="AA810" s="1783"/>
      <c r="AB810" s="1783"/>
      <c r="AC810" s="3104"/>
      <c r="AD810" s="3104"/>
      <c r="AE810" s="3104"/>
      <c r="AF810" s="3104"/>
      <c r="AG810" s="3104"/>
      <c r="AH810" s="3104"/>
      <c r="AI810" s="3104"/>
      <c r="AJ810" s="3104"/>
      <c r="AK810" s="3104"/>
      <c r="AL810" s="3104"/>
      <c r="AM810" s="3104"/>
      <c r="AN810" s="3104"/>
      <c r="AO810" s="3104"/>
      <c r="AP810" s="3104"/>
      <c r="AQ810" s="3104"/>
      <c r="AR810" s="3104"/>
      <c r="AS810" s="3104"/>
      <c r="AT810" s="3104"/>
      <c r="AU810" s="3104"/>
      <c r="AV810" s="3104"/>
      <c r="AW810" s="1783"/>
      <c r="AX810" s="1783"/>
      <c r="AY810" s="1783"/>
      <c r="AZ810" s="1783"/>
      <c r="BA810" s="1783"/>
      <c r="BB810" s="1783"/>
      <c r="BC810" s="1783"/>
      <c r="BD810" s="1783"/>
      <c r="BE810" s="1783"/>
      <c r="BF810" s="1783"/>
      <c r="BG810" s="1783"/>
      <c r="BH810" s="1783"/>
      <c r="BI810" s="1783"/>
      <c r="BJ810" s="1783"/>
      <c r="BK810" s="1783"/>
      <c r="BL810" s="1783"/>
      <c r="BM810" s="1783"/>
      <c r="BN810" s="1783"/>
      <c r="BO810" s="1783"/>
      <c r="BP810" s="1783"/>
      <c r="BQ810" s="1783"/>
      <c r="BR810" s="1783"/>
      <c r="BS810" s="1783"/>
      <c r="BT810" s="1783"/>
      <c r="BU810" s="1783"/>
      <c r="BV810" s="1783"/>
      <c r="BW810" s="1783"/>
      <c r="BX810" s="1783"/>
    </row>
    <row r="811" spans="1:76">
      <c r="A811" s="3104"/>
      <c r="B811" s="3104"/>
      <c r="C811" s="3215"/>
      <c r="D811" s="3104"/>
      <c r="E811" s="3104"/>
      <c r="F811" s="3104"/>
      <c r="G811" s="3104"/>
      <c r="H811" s="3104"/>
      <c r="I811" s="3104"/>
      <c r="J811" s="3104"/>
      <c r="K811" s="3104"/>
      <c r="L811" s="3104"/>
      <c r="M811" s="3104"/>
      <c r="N811" s="3104"/>
      <c r="O811" s="3104"/>
      <c r="P811" s="3104"/>
      <c r="Q811" s="3104"/>
      <c r="R811" s="3104"/>
      <c r="S811" s="3104"/>
      <c r="T811" s="3215"/>
      <c r="U811" s="3104"/>
      <c r="V811" s="3104"/>
      <c r="W811" s="3104"/>
      <c r="X811" s="3104"/>
      <c r="Y811" s="1783"/>
      <c r="Z811" s="1783"/>
      <c r="AA811" s="1783"/>
      <c r="AB811" s="1783"/>
      <c r="AC811" s="3104"/>
      <c r="AD811" s="3104"/>
      <c r="AE811" s="3104"/>
      <c r="AF811" s="3104"/>
      <c r="AG811" s="3104"/>
      <c r="AH811" s="3104"/>
      <c r="AI811" s="3104"/>
      <c r="AJ811" s="3104"/>
      <c r="AK811" s="3104"/>
      <c r="AL811" s="3104"/>
      <c r="AM811" s="3104"/>
      <c r="AN811" s="3104"/>
      <c r="AO811" s="3104"/>
      <c r="AP811" s="3104"/>
      <c r="AQ811" s="3104"/>
      <c r="AR811" s="3104"/>
      <c r="AS811" s="3104"/>
      <c r="AT811" s="3104"/>
      <c r="AU811" s="3104"/>
      <c r="AV811" s="3104"/>
      <c r="AW811" s="1783"/>
      <c r="AX811" s="1783"/>
      <c r="AY811" s="1783"/>
      <c r="AZ811" s="1783"/>
      <c r="BA811" s="1783"/>
      <c r="BB811" s="1783"/>
      <c r="BC811" s="1783"/>
      <c r="BD811" s="1783"/>
      <c r="BE811" s="1783"/>
      <c r="BF811" s="1783"/>
      <c r="BG811" s="1783"/>
      <c r="BH811" s="1783"/>
      <c r="BI811" s="1783"/>
      <c r="BJ811" s="1783"/>
      <c r="BK811" s="1783"/>
      <c r="BL811" s="1783"/>
      <c r="BM811" s="1783"/>
      <c r="BN811" s="1783"/>
      <c r="BO811" s="1783"/>
      <c r="BP811" s="1783"/>
      <c r="BQ811" s="1783"/>
      <c r="BR811" s="1783"/>
      <c r="BS811" s="1783"/>
      <c r="BT811" s="1783"/>
      <c r="BU811" s="1783"/>
      <c r="BV811" s="1783"/>
      <c r="BW811" s="1783"/>
      <c r="BX811" s="1783"/>
    </row>
    <row r="812" spans="1:76">
      <c r="A812" s="3104"/>
      <c r="B812" s="3104"/>
      <c r="C812" s="3215"/>
      <c r="D812" s="3104"/>
      <c r="E812" s="3104"/>
      <c r="F812" s="3104"/>
      <c r="G812" s="3104"/>
      <c r="H812" s="3104"/>
      <c r="I812" s="3104"/>
      <c r="J812" s="3104"/>
      <c r="K812" s="3104"/>
      <c r="L812" s="3104"/>
      <c r="M812" s="3104"/>
      <c r="N812" s="3104"/>
      <c r="O812" s="3104"/>
      <c r="P812" s="3104"/>
      <c r="Q812" s="3104"/>
      <c r="R812" s="3104"/>
      <c r="S812" s="3104"/>
      <c r="T812" s="3215"/>
      <c r="U812" s="3104"/>
      <c r="V812" s="3104"/>
      <c r="W812" s="3104"/>
      <c r="X812" s="3104"/>
      <c r="Y812" s="1783"/>
      <c r="Z812" s="1783"/>
      <c r="AA812" s="1783"/>
      <c r="AB812" s="1783"/>
      <c r="AC812" s="3104"/>
      <c r="AD812" s="3104"/>
      <c r="AE812" s="3104"/>
      <c r="AF812" s="3104"/>
      <c r="AG812" s="3104"/>
      <c r="AH812" s="3104"/>
      <c r="AI812" s="3104"/>
      <c r="AJ812" s="3104"/>
      <c r="AK812" s="3104"/>
      <c r="AL812" s="3104"/>
      <c r="AM812" s="3104"/>
      <c r="AN812" s="3104"/>
      <c r="AO812" s="3104"/>
      <c r="AP812" s="3104"/>
      <c r="AQ812" s="3104"/>
      <c r="AR812" s="3104"/>
      <c r="AS812" s="3104"/>
      <c r="AT812" s="3104"/>
      <c r="AU812" s="3104"/>
      <c r="AV812" s="3104"/>
      <c r="AW812" s="1783"/>
      <c r="AX812" s="1783"/>
      <c r="AY812" s="1783"/>
      <c r="AZ812" s="1783"/>
      <c r="BA812" s="1783"/>
      <c r="BB812" s="1783"/>
      <c r="BC812" s="1783"/>
      <c r="BD812" s="1783"/>
      <c r="BE812" s="1783"/>
      <c r="BF812" s="1783"/>
      <c r="BG812" s="1783"/>
      <c r="BH812" s="1783"/>
      <c r="BI812" s="1783"/>
      <c r="BJ812" s="1783"/>
      <c r="BK812" s="1783"/>
      <c r="BL812" s="1783"/>
      <c r="BM812" s="1783"/>
      <c r="BN812" s="1783"/>
      <c r="BO812" s="1783"/>
      <c r="BP812" s="1783"/>
      <c r="BQ812" s="1783"/>
      <c r="BR812" s="1783"/>
      <c r="BS812" s="1783"/>
      <c r="BT812" s="1783"/>
      <c r="BU812" s="1783"/>
      <c r="BV812" s="1783"/>
      <c r="BW812" s="1783"/>
      <c r="BX812" s="1783"/>
    </row>
    <row r="813" spans="1:76">
      <c r="A813" s="3104"/>
      <c r="B813" s="3104"/>
      <c r="C813" s="3215"/>
      <c r="D813" s="3104"/>
      <c r="E813" s="3104"/>
      <c r="F813" s="3104"/>
      <c r="G813" s="3104"/>
      <c r="H813" s="3104"/>
      <c r="I813" s="3104"/>
      <c r="J813" s="3104"/>
      <c r="K813" s="3104"/>
      <c r="L813" s="3104"/>
      <c r="M813" s="3104"/>
      <c r="N813" s="3104"/>
      <c r="O813" s="3104"/>
      <c r="P813" s="3104"/>
      <c r="Q813" s="3104"/>
      <c r="R813" s="3104"/>
      <c r="S813" s="3104"/>
      <c r="T813" s="3215"/>
      <c r="U813" s="3104"/>
      <c r="V813" s="3104"/>
      <c r="W813" s="3104"/>
      <c r="X813" s="3104"/>
      <c r="Y813" s="1783"/>
      <c r="Z813" s="1783"/>
      <c r="AA813" s="1783"/>
      <c r="AB813" s="1783"/>
      <c r="AC813" s="3104"/>
      <c r="AD813" s="3104"/>
      <c r="AE813" s="3104"/>
      <c r="AF813" s="3104"/>
      <c r="AG813" s="3104"/>
      <c r="AH813" s="3104"/>
      <c r="AI813" s="3104"/>
      <c r="AJ813" s="3104"/>
      <c r="AK813" s="3104"/>
      <c r="AL813" s="3104"/>
      <c r="AM813" s="3104"/>
      <c r="AN813" s="3104"/>
      <c r="AO813" s="3104"/>
      <c r="AP813" s="3104"/>
      <c r="AQ813" s="3104"/>
      <c r="AR813" s="3104"/>
      <c r="AS813" s="3104"/>
      <c r="AT813" s="3104"/>
      <c r="AU813" s="3104"/>
      <c r="AV813" s="3104"/>
      <c r="AW813" s="1783"/>
      <c r="AX813" s="1783"/>
      <c r="AY813" s="1783"/>
      <c r="AZ813" s="1783"/>
      <c r="BA813" s="1783"/>
      <c r="BB813" s="1783"/>
      <c r="BC813" s="1783"/>
      <c r="BD813" s="1783"/>
      <c r="BE813" s="1783"/>
      <c r="BF813" s="1783"/>
      <c r="BG813" s="1783"/>
      <c r="BH813" s="1783"/>
      <c r="BI813" s="1783"/>
      <c r="BJ813" s="1783"/>
      <c r="BK813" s="1783"/>
      <c r="BL813" s="1783"/>
      <c r="BM813" s="1783"/>
      <c r="BN813" s="1783"/>
      <c r="BO813" s="1783"/>
      <c r="BP813" s="1783"/>
      <c r="BQ813" s="1783"/>
      <c r="BR813" s="1783"/>
      <c r="BS813" s="1783"/>
      <c r="BT813" s="1783"/>
      <c r="BU813" s="1783"/>
      <c r="BV813" s="1783"/>
      <c r="BW813" s="1783"/>
      <c r="BX813" s="1783"/>
    </row>
    <row r="814" spans="1:76">
      <c r="A814" s="3104"/>
      <c r="B814" s="3104"/>
      <c r="C814" s="3215"/>
      <c r="D814" s="3104"/>
      <c r="E814" s="3104"/>
      <c r="F814" s="3104"/>
      <c r="G814" s="3104"/>
      <c r="H814" s="3104"/>
      <c r="I814" s="3104"/>
      <c r="J814" s="3104"/>
      <c r="K814" s="3104"/>
      <c r="L814" s="3104"/>
      <c r="M814" s="3104"/>
      <c r="N814" s="3104"/>
      <c r="O814" s="3104"/>
      <c r="P814" s="3104"/>
      <c r="Q814" s="3104"/>
      <c r="R814" s="3104"/>
      <c r="S814" s="3104"/>
      <c r="T814" s="3215"/>
      <c r="U814" s="3104"/>
      <c r="V814" s="3104"/>
      <c r="W814" s="3104"/>
      <c r="X814" s="3104"/>
      <c r="Y814" s="1783"/>
      <c r="Z814" s="1783"/>
      <c r="AA814" s="1783"/>
      <c r="AB814" s="1783"/>
      <c r="AC814" s="3104"/>
      <c r="AD814" s="3104"/>
      <c r="AE814" s="3104"/>
      <c r="AF814" s="3104"/>
      <c r="AG814" s="3104"/>
      <c r="AH814" s="3104"/>
      <c r="AI814" s="3104"/>
      <c r="AJ814" s="3104"/>
      <c r="AK814" s="3104"/>
      <c r="AL814" s="3104"/>
      <c r="AM814" s="3104"/>
      <c r="AN814" s="3104"/>
      <c r="AO814" s="3104"/>
      <c r="AP814" s="3104"/>
      <c r="AQ814" s="3104"/>
      <c r="AR814" s="3104"/>
      <c r="AS814" s="3104"/>
      <c r="AT814" s="3104"/>
      <c r="AU814" s="3104"/>
      <c r="AV814" s="3104"/>
      <c r="AW814" s="1783"/>
      <c r="AX814" s="1783"/>
      <c r="AY814" s="1783"/>
      <c r="AZ814" s="1783"/>
      <c r="BA814" s="1783"/>
      <c r="BB814" s="1783"/>
      <c r="BC814" s="1783"/>
      <c r="BD814" s="1783"/>
      <c r="BE814" s="1783"/>
      <c r="BF814" s="1783"/>
      <c r="BG814" s="1783"/>
      <c r="BH814" s="1783"/>
      <c r="BI814" s="1783"/>
      <c r="BJ814" s="1783"/>
      <c r="BK814" s="1783"/>
      <c r="BL814" s="1783"/>
      <c r="BM814" s="1783"/>
      <c r="BN814" s="1783"/>
      <c r="BO814" s="1783"/>
      <c r="BP814" s="1783"/>
      <c r="BQ814" s="1783"/>
      <c r="BR814" s="1783"/>
      <c r="BS814" s="1783"/>
      <c r="BT814" s="1783"/>
      <c r="BU814" s="1783"/>
      <c r="BV814" s="1783"/>
      <c r="BW814" s="1783"/>
      <c r="BX814" s="1783"/>
    </row>
    <row r="815" spans="1:76">
      <c r="A815" s="3104"/>
      <c r="B815" s="3104"/>
      <c r="C815" s="3215"/>
      <c r="D815" s="3104"/>
      <c r="E815" s="3104"/>
      <c r="F815" s="3104"/>
      <c r="G815" s="3104"/>
      <c r="H815" s="3104"/>
      <c r="I815" s="3104"/>
      <c r="J815" s="3104"/>
      <c r="K815" s="3104"/>
      <c r="L815" s="3104"/>
      <c r="M815" s="3104"/>
      <c r="N815" s="3104"/>
      <c r="O815" s="3104"/>
      <c r="P815" s="3104"/>
      <c r="Q815" s="3104"/>
      <c r="R815" s="3104"/>
      <c r="S815" s="3104"/>
      <c r="T815" s="3215"/>
      <c r="U815" s="3104"/>
      <c r="V815" s="3104"/>
      <c r="W815" s="3104"/>
      <c r="X815" s="3104"/>
      <c r="Y815" s="1783"/>
      <c r="Z815" s="1783"/>
      <c r="AA815" s="1783"/>
      <c r="AB815" s="1783"/>
      <c r="AC815" s="3104"/>
      <c r="AD815" s="3104"/>
      <c r="AE815" s="3104"/>
      <c r="AF815" s="3104"/>
      <c r="AG815" s="3104"/>
      <c r="AH815" s="3104"/>
      <c r="AI815" s="3104"/>
      <c r="AJ815" s="3104"/>
      <c r="AK815" s="3104"/>
      <c r="AL815" s="3104"/>
      <c r="AM815" s="3104"/>
      <c r="AN815" s="3104"/>
      <c r="AO815" s="3104"/>
      <c r="AP815" s="3104"/>
      <c r="AQ815" s="3104"/>
      <c r="AR815" s="3104"/>
      <c r="AS815" s="3104"/>
      <c r="AT815" s="3104"/>
      <c r="AU815" s="3104"/>
      <c r="AV815" s="3104"/>
      <c r="AW815" s="1783"/>
      <c r="AX815" s="1783"/>
      <c r="AY815" s="1783"/>
      <c r="AZ815" s="1783"/>
      <c r="BA815" s="1783"/>
      <c r="BB815" s="1783"/>
      <c r="BC815" s="1783"/>
      <c r="BD815" s="1783"/>
      <c r="BE815" s="1783"/>
      <c r="BF815" s="1783"/>
      <c r="BG815" s="1783"/>
      <c r="BH815" s="1783"/>
      <c r="BI815" s="1783"/>
      <c r="BJ815" s="1783"/>
      <c r="BK815" s="1783"/>
      <c r="BL815" s="1783"/>
      <c r="BM815" s="1783"/>
      <c r="BN815" s="1783"/>
      <c r="BO815" s="1783"/>
      <c r="BP815" s="1783"/>
      <c r="BQ815" s="1783"/>
      <c r="BR815" s="1783"/>
      <c r="BS815" s="1783"/>
      <c r="BT815" s="1783"/>
      <c r="BU815" s="1783"/>
      <c r="BV815" s="1783"/>
      <c r="BW815" s="1783"/>
      <c r="BX815" s="1783"/>
    </row>
    <row r="816" spans="1:76">
      <c r="A816" s="3104"/>
      <c r="B816" s="3104"/>
      <c r="C816" s="3215"/>
      <c r="D816" s="3104"/>
      <c r="E816" s="3104"/>
      <c r="F816" s="3104"/>
      <c r="G816" s="3104"/>
      <c r="H816" s="3104"/>
      <c r="I816" s="3104"/>
      <c r="J816" s="3104"/>
      <c r="K816" s="3104"/>
      <c r="L816" s="3104"/>
      <c r="M816" s="3104"/>
      <c r="N816" s="3104"/>
      <c r="O816" s="3104"/>
      <c r="P816" s="3104"/>
      <c r="Q816" s="3104"/>
      <c r="R816" s="3104"/>
      <c r="S816" s="3104"/>
      <c r="T816" s="3215"/>
      <c r="U816" s="3104"/>
      <c r="V816" s="3104"/>
      <c r="W816" s="3104"/>
      <c r="X816" s="3104"/>
      <c r="Y816" s="1783"/>
      <c r="Z816" s="1783"/>
      <c r="AA816" s="1783"/>
      <c r="AB816" s="1783"/>
      <c r="AC816" s="3104"/>
      <c r="AD816" s="3104"/>
      <c r="AE816" s="3104"/>
      <c r="AF816" s="3104"/>
      <c r="AG816" s="3104"/>
      <c r="AH816" s="3104"/>
      <c r="AI816" s="3104"/>
      <c r="AJ816" s="3104"/>
      <c r="AK816" s="3104"/>
      <c r="AL816" s="3104"/>
      <c r="AM816" s="3104"/>
      <c r="AN816" s="3104"/>
      <c r="AO816" s="3104"/>
      <c r="AP816" s="3104"/>
      <c r="AQ816" s="3104"/>
      <c r="AR816" s="3104"/>
      <c r="AS816" s="3104"/>
      <c r="AT816" s="3104"/>
      <c r="AU816" s="3104"/>
      <c r="AV816" s="3104"/>
      <c r="AW816" s="1783"/>
      <c r="AX816" s="1783"/>
      <c r="AY816" s="1783"/>
      <c r="AZ816" s="1783"/>
      <c r="BA816" s="1783"/>
      <c r="BB816" s="1783"/>
      <c r="BC816" s="1783"/>
      <c r="BD816" s="1783"/>
      <c r="BE816" s="1783"/>
      <c r="BF816" s="1783"/>
      <c r="BG816" s="1783"/>
      <c r="BH816" s="1783"/>
      <c r="BI816" s="1783"/>
      <c r="BJ816" s="1783"/>
      <c r="BK816" s="1783"/>
      <c r="BL816" s="1783"/>
      <c r="BM816" s="1783"/>
      <c r="BN816" s="1783"/>
      <c r="BO816" s="1783"/>
      <c r="BP816" s="1783"/>
      <c r="BQ816" s="1783"/>
      <c r="BR816" s="1783"/>
      <c r="BS816" s="1783"/>
      <c r="BT816" s="1783"/>
      <c r="BU816" s="1783"/>
      <c r="BV816" s="1783"/>
      <c r="BW816" s="1783"/>
      <c r="BX816" s="1783"/>
    </row>
    <row r="817" spans="1:76">
      <c r="A817" s="3104"/>
      <c r="B817" s="3104"/>
      <c r="C817" s="3215"/>
      <c r="D817" s="3104"/>
      <c r="E817" s="3104"/>
      <c r="F817" s="3104"/>
      <c r="G817" s="3104"/>
      <c r="H817" s="3104"/>
      <c r="I817" s="3104"/>
      <c r="J817" s="3104"/>
      <c r="K817" s="3104"/>
      <c r="L817" s="3104"/>
      <c r="M817" s="3104"/>
      <c r="N817" s="3104"/>
      <c r="O817" s="3104"/>
      <c r="P817" s="3104"/>
      <c r="Q817" s="3104"/>
      <c r="R817" s="3104"/>
      <c r="S817" s="3104"/>
      <c r="T817" s="3215"/>
      <c r="U817" s="3104"/>
      <c r="V817" s="3104"/>
      <c r="W817" s="3104"/>
      <c r="X817" s="3104"/>
      <c r="Y817" s="1783"/>
      <c r="Z817" s="1783"/>
      <c r="AA817" s="1783"/>
      <c r="AB817" s="1783"/>
      <c r="AC817" s="3104"/>
      <c r="AD817" s="3104"/>
      <c r="AE817" s="3104"/>
      <c r="AF817" s="3104"/>
      <c r="AG817" s="3104"/>
      <c r="AH817" s="3104"/>
      <c r="AI817" s="3104"/>
      <c r="AJ817" s="3104"/>
      <c r="AK817" s="3104"/>
      <c r="AL817" s="3104"/>
      <c r="AM817" s="3104"/>
      <c r="AN817" s="3104"/>
      <c r="AO817" s="3104"/>
      <c r="AP817" s="3104"/>
      <c r="AQ817" s="3104"/>
      <c r="AR817" s="3104"/>
      <c r="AS817" s="3104"/>
      <c r="AT817" s="3104"/>
      <c r="AU817" s="3104"/>
      <c r="AV817" s="3104"/>
      <c r="AW817" s="1783"/>
      <c r="AX817" s="1783"/>
      <c r="AY817" s="1783"/>
      <c r="AZ817" s="1783"/>
      <c r="BA817" s="1783"/>
      <c r="BB817" s="1783"/>
      <c r="BC817" s="1783"/>
      <c r="BD817" s="1783"/>
      <c r="BE817" s="1783"/>
      <c r="BF817" s="1783"/>
      <c r="BG817" s="1783"/>
      <c r="BH817" s="1783"/>
      <c r="BI817" s="1783"/>
      <c r="BJ817" s="1783"/>
      <c r="BK817" s="1783"/>
      <c r="BL817" s="1783"/>
      <c r="BM817" s="1783"/>
      <c r="BN817" s="1783"/>
      <c r="BO817" s="1783"/>
      <c r="BP817" s="1783"/>
      <c r="BQ817" s="1783"/>
      <c r="BR817" s="1783"/>
      <c r="BS817" s="1783"/>
      <c r="BT817" s="1783"/>
      <c r="BU817" s="1783"/>
      <c r="BV817" s="1783"/>
      <c r="BW817" s="1783"/>
      <c r="BX817" s="1783"/>
    </row>
    <row r="818" spans="1:76">
      <c r="A818" s="3104"/>
      <c r="B818" s="3104"/>
      <c r="C818" s="3215"/>
      <c r="D818" s="3104"/>
      <c r="E818" s="3104"/>
      <c r="F818" s="3104"/>
      <c r="G818" s="3104"/>
      <c r="H818" s="3104"/>
      <c r="I818" s="3104"/>
      <c r="J818" s="3104"/>
      <c r="K818" s="3104"/>
      <c r="L818" s="3104"/>
      <c r="M818" s="3104"/>
      <c r="N818" s="3104"/>
      <c r="O818" s="3104"/>
      <c r="P818" s="3104"/>
      <c r="Q818" s="3104"/>
      <c r="R818" s="3104"/>
      <c r="S818" s="3104"/>
      <c r="T818" s="3215"/>
      <c r="U818" s="3104"/>
      <c r="V818" s="3104"/>
      <c r="W818" s="3104"/>
      <c r="X818" s="3104"/>
      <c r="Y818" s="1783"/>
      <c r="Z818" s="1783"/>
      <c r="AA818" s="1783"/>
      <c r="AB818" s="1783"/>
      <c r="AC818" s="3104"/>
      <c r="AD818" s="3104"/>
      <c r="AE818" s="3104"/>
      <c r="AF818" s="3104"/>
      <c r="AG818" s="3104"/>
      <c r="AH818" s="3104"/>
      <c r="AI818" s="3104"/>
      <c r="AJ818" s="3104"/>
      <c r="AK818" s="3104"/>
      <c r="AL818" s="3104"/>
      <c r="AM818" s="3104"/>
      <c r="AN818" s="3104"/>
      <c r="AO818" s="3104"/>
      <c r="AP818" s="3104"/>
      <c r="AQ818" s="3104"/>
      <c r="AR818" s="3104"/>
      <c r="AS818" s="3104"/>
      <c r="AT818" s="3104"/>
      <c r="AU818" s="3104"/>
      <c r="AV818" s="3104"/>
      <c r="AW818" s="1783"/>
      <c r="AX818" s="1783"/>
      <c r="AY818" s="1783"/>
      <c r="AZ818" s="1783"/>
      <c r="BA818" s="1783"/>
      <c r="BB818" s="1783"/>
      <c r="BC818" s="1783"/>
      <c r="BD818" s="1783"/>
      <c r="BE818" s="1783"/>
      <c r="BF818" s="1783"/>
      <c r="BG818" s="1783"/>
      <c r="BH818" s="1783"/>
      <c r="BI818" s="1783"/>
      <c r="BJ818" s="1783"/>
      <c r="BK818" s="1783"/>
      <c r="BL818" s="1783"/>
      <c r="BM818" s="1783"/>
      <c r="BN818" s="1783"/>
      <c r="BO818" s="1783"/>
      <c r="BP818" s="1783"/>
      <c r="BQ818" s="1783"/>
      <c r="BR818" s="1783"/>
      <c r="BS818" s="1783"/>
      <c r="BT818" s="1783"/>
      <c r="BU818" s="1783"/>
      <c r="BV818" s="1783"/>
      <c r="BW818" s="1783"/>
      <c r="BX818" s="1783"/>
    </row>
    <row r="819" spans="1:76">
      <c r="A819" s="3104"/>
      <c r="B819" s="3104"/>
      <c r="C819" s="3215"/>
      <c r="D819" s="3104"/>
      <c r="E819" s="3104"/>
      <c r="F819" s="3104"/>
      <c r="G819" s="3104"/>
      <c r="H819" s="3104"/>
      <c r="I819" s="3104"/>
      <c r="J819" s="3104"/>
      <c r="K819" s="3104"/>
      <c r="L819" s="3104"/>
      <c r="M819" s="3104"/>
      <c r="N819" s="3104"/>
      <c r="O819" s="3104"/>
      <c r="P819" s="3104"/>
      <c r="Q819" s="3104"/>
      <c r="R819" s="3104"/>
      <c r="S819" s="3104"/>
      <c r="T819" s="3215"/>
      <c r="U819" s="3104"/>
      <c r="V819" s="3104"/>
      <c r="W819" s="3104"/>
      <c r="X819" s="3104"/>
      <c r="Y819" s="1783"/>
      <c r="Z819" s="1783"/>
      <c r="AA819" s="1783"/>
      <c r="AB819" s="1783"/>
      <c r="AC819" s="3104"/>
      <c r="AD819" s="3104"/>
      <c r="AE819" s="3104"/>
      <c r="AF819" s="3104"/>
      <c r="AG819" s="3104"/>
      <c r="AH819" s="3104"/>
      <c r="AI819" s="3104"/>
      <c r="AJ819" s="3104"/>
      <c r="AK819" s="3104"/>
      <c r="AL819" s="3104"/>
      <c r="AM819" s="3104"/>
      <c r="AN819" s="3104"/>
      <c r="AO819" s="3104"/>
      <c r="AP819" s="3104"/>
      <c r="AQ819" s="3104"/>
      <c r="AR819" s="3104"/>
      <c r="AS819" s="3104"/>
      <c r="AT819" s="3104"/>
      <c r="AU819" s="3104"/>
      <c r="AV819" s="3104"/>
      <c r="AW819" s="1783"/>
      <c r="AX819" s="1783"/>
      <c r="AY819" s="1783"/>
      <c r="AZ819" s="1783"/>
      <c r="BA819" s="1783"/>
      <c r="BB819" s="1783"/>
      <c r="BC819" s="1783"/>
      <c r="BD819" s="1783"/>
      <c r="BE819" s="1783"/>
      <c r="BF819" s="1783"/>
      <c r="BG819" s="1783"/>
      <c r="BH819" s="1783"/>
      <c r="BI819" s="1783"/>
      <c r="BJ819" s="1783"/>
      <c r="BK819" s="1783"/>
      <c r="BL819" s="1783"/>
      <c r="BM819" s="1783"/>
      <c r="BN819" s="1783"/>
      <c r="BO819" s="1783"/>
      <c r="BP819" s="1783"/>
      <c r="BQ819" s="1783"/>
      <c r="BR819" s="1783"/>
      <c r="BS819" s="1783"/>
      <c r="BT819" s="1783"/>
      <c r="BU819" s="1783"/>
      <c r="BV819" s="1783"/>
      <c r="BW819" s="1783"/>
      <c r="BX819" s="1783"/>
    </row>
    <row r="820" spans="1:76">
      <c r="A820" s="3104"/>
      <c r="B820" s="3104"/>
      <c r="C820" s="3215"/>
      <c r="D820" s="3104"/>
      <c r="E820" s="3104"/>
      <c r="F820" s="3104"/>
      <c r="G820" s="3104"/>
      <c r="H820" s="3104"/>
      <c r="I820" s="3104"/>
      <c r="J820" s="3104"/>
      <c r="K820" s="3104"/>
      <c r="L820" s="3104"/>
      <c r="M820" s="3104"/>
      <c r="N820" s="3104"/>
      <c r="O820" s="3104"/>
      <c r="P820" s="3104"/>
      <c r="Q820" s="3104"/>
      <c r="R820" s="3104"/>
      <c r="S820" s="3104"/>
      <c r="T820" s="3215"/>
      <c r="U820" s="3104"/>
      <c r="V820" s="3104"/>
      <c r="W820" s="3104"/>
      <c r="X820" s="3104"/>
      <c r="Y820" s="1783"/>
      <c r="Z820" s="1783"/>
      <c r="AA820" s="1783"/>
      <c r="AB820" s="1783"/>
      <c r="AC820" s="3104"/>
      <c r="AD820" s="3104"/>
      <c r="AE820" s="3104"/>
      <c r="AF820" s="3104"/>
      <c r="AG820" s="3104"/>
      <c r="AH820" s="3104"/>
      <c r="AI820" s="3104"/>
      <c r="AJ820" s="3104"/>
      <c r="AK820" s="3104"/>
      <c r="AL820" s="3104"/>
      <c r="AM820" s="3104"/>
      <c r="AN820" s="3104"/>
      <c r="AO820" s="3104"/>
      <c r="AP820" s="3104"/>
      <c r="AQ820" s="3104"/>
      <c r="AR820" s="3104"/>
      <c r="AS820" s="3104"/>
      <c r="AT820" s="3104"/>
      <c r="AU820" s="3104"/>
      <c r="AV820" s="3104"/>
      <c r="AW820" s="1783"/>
      <c r="AX820" s="1783"/>
      <c r="AY820" s="1783"/>
      <c r="AZ820" s="1783"/>
      <c r="BA820" s="1783"/>
      <c r="BB820" s="1783"/>
      <c r="BC820" s="1783"/>
      <c r="BD820" s="1783"/>
      <c r="BE820" s="1783"/>
      <c r="BF820" s="1783"/>
      <c r="BG820" s="1783"/>
      <c r="BH820" s="1783"/>
      <c r="BI820" s="1783"/>
      <c r="BJ820" s="1783"/>
      <c r="BK820" s="1783"/>
      <c r="BL820" s="1783"/>
      <c r="BM820" s="1783"/>
      <c r="BN820" s="1783"/>
      <c r="BO820" s="1783"/>
      <c r="BP820" s="1783"/>
      <c r="BQ820" s="1783"/>
      <c r="BR820" s="1783"/>
      <c r="BS820" s="1783"/>
      <c r="BT820" s="1783"/>
      <c r="BU820" s="1783"/>
      <c r="BV820" s="1783"/>
      <c r="BW820" s="1783"/>
      <c r="BX820" s="1783"/>
    </row>
    <row r="821" spans="1:76">
      <c r="A821" s="3104"/>
      <c r="B821" s="3104"/>
      <c r="C821" s="3215"/>
      <c r="D821" s="3104"/>
      <c r="E821" s="3104"/>
      <c r="F821" s="3104"/>
      <c r="G821" s="3104"/>
      <c r="H821" s="3104"/>
      <c r="I821" s="3104"/>
      <c r="J821" s="3104"/>
      <c r="K821" s="3104"/>
      <c r="L821" s="3104"/>
      <c r="M821" s="3104"/>
      <c r="N821" s="3104"/>
      <c r="O821" s="3104"/>
      <c r="P821" s="3104"/>
      <c r="Q821" s="3104"/>
      <c r="R821" s="3104"/>
      <c r="S821" s="3104"/>
      <c r="T821" s="3215"/>
      <c r="U821" s="3104"/>
      <c r="V821" s="3104"/>
      <c r="W821" s="3104"/>
      <c r="X821" s="3104"/>
      <c r="Y821" s="1783"/>
      <c r="Z821" s="1783"/>
      <c r="AA821" s="1783"/>
      <c r="AB821" s="1783"/>
      <c r="AC821" s="3104"/>
      <c r="AD821" s="3104"/>
      <c r="AE821" s="3104"/>
      <c r="AF821" s="3104"/>
      <c r="AG821" s="3104"/>
      <c r="AH821" s="3104"/>
      <c r="AI821" s="3104"/>
      <c r="AJ821" s="3104"/>
      <c r="AK821" s="3104"/>
      <c r="AL821" s="3104"/>
      <c r="AM821" s="3104"/>
      <c r="AN821" s="3104"/>
      <c r="AO821" s="3104"/>
      <c r="AP821" s="3104"/>
      <c r="AQ821" s="3104"/>
      <c r="AR821" s="3104"/>
      <c r="AS821" s="3104"/>
      <c r="AT821" s="3104"/>
      <c r="AU821" s="3104"/>
      <c r="AV821" s="3104"/>
      <c r="AW821" s="1783"/>
      <c r="AX821" s="1783"/>
      <c r="AY821" s="1783"/>
      <c r="AZ821" s="1783"/>
      <c r="BA821" s="1783"/>
      <c r="BB821" s="1783"/>
      <c r="BC821" s="1783"/>
      <c r="BD821" s="1783"/>
      <c r="BE821" s="1783"/>
      <c r="BF821" s="1783"/>
      <c r="BG821" s="1783"/>
      <c r="BH821" s="1783"/>
      <c r="BI821" s="1783"/>
      <c r="BJ821" s="1783"/>
      <c r="BK821" s="1783"/>
      <c r="BL821" s="1783"/>
      <c r="BM821" s="1783"/>
      <c r="BN821" s="1783"/>
      <c r="BO821" s="1783"/>
      <c r="BP821" s="1783"/>
      <c r="BQ821" s="1783"/>
      <c r="BR821" s="1783"/>
      <c r="BS821" s="1783"/>
      <c r="BT821" s="1783"/>
      <c r="BU821" s="1783"/>
      <c r="BV821" s="1783"/>
      <c r="BW821" s="1783"/>
      <c r="BX821" s="1783"/>
    </row>
    <row r="822" spans="1:76">
      <c r="A822" s="3104"/>
      <c r="B822" s="3104"/>
      <c r="C822" s="3215"/>
      <c r="D822" s="3104"/>
      <c r="E822" s="3104"/>
      <c r="F822" s="3104"/>
      <c r="G822" s="3104"/>
      <c r="H822" s="3104"/>
      <c r="I822" s="3104"/>
      <c r="J822" s="3104"/>
      <c r="K822" s="3104"/>
      <c r="L822" s="3104"/>
      <c r="M822" s="3104"/>
      <c r="N822" s="3104"/>
      <c r="O822" s="3104"/>
      <c r="P822" s="3104"/>
      <c r="Q822" s="3104"/>
      <c r="R822" s="3104"/>
      <c r="S822" s="3104"/>
      <c r="T822" s="3215"/>
      <c r="U822" s="3104"/>
      <c r="V822" s="3104"/>
      <c r="W822" s="3104"/>
      <c r="X822" s="3104"/>
      <c r="Y822" s="1783"/>
      <c r="Z822" s="1783"/>
      <c r="AA822" s="1783"/>
      <c r="AB822" s="1783"/>
      <c r="AC822" s="3104"/>
      <c r="AD822" s="3104"/>
      <c r="AE822" s="3104"/>
      <c r="AF822" s="3104"/>
      <c r="AG822" s="3104"/>
      <c r="AH822" s="3104"/>
      <c r="AI822" s="3104"/>
      <c r="AJ822" s="3104"/>
      <c r="AK822" s="3104"/>
      <c r="AL822" s="3104"/>
      <c r="AM822" s="3104"/>
      <c r="AN822" s="3104"/>
      <c r="AO822" s="3104"/>
      <c r="AP822" s="3104"/>
      <c r="AQ822" s="3104"/>
      <c r="AR822" s="3104"/>
      <c r="AS822" s="3104"/>
      <c r="AT822" s="3104"/>
      <c r="AU822" s="3104"/>
      <c r="AV822" s="3104"/>
      <c r="AW822" s="1783"/>
      <c r="AX822" s="1783"/>
      <c r="AY822" s="1783"/>
      <c r="AZ822" s="1783"/>
      <c r="BA822" s="1783"/>
      <c r="BB822" s="1783"/>
      <c r="BC822" s="1783"/>
      <c r="BD822" s="1783"/>
      <c r="BE822" s="1783"/>
      <c r="BF822" s="1783"/>
      <c r="BG822" s="1783"/>
      <c r="BH822" s="1783"/>
      <c r="BI822" s="1783"/>
      <c r="BJ822" s="1783"/>
      <c r="BK822" s="1783"/>
      <c r="BL822" s="1783"/>
      <c r="BM822" s="1783"/>
      <c r="BN822" s="1783"/>
      <c r="BO822" s="1783"/>
      <c r="BP822" s="1783"/>
      <c r="BQ822" s="1783"/>
      <c r="BR822" s="1783"/>
      <c r="BS822" s="1783"/>
      <c r="BT822" s="1783"/>
      <c r="BU822" s="1783"/>
      <c r="BV822" s="1783"/>
      <c r="BW822" s="1783"/>
      <c r="BX822" s="1783"/>
    </row>
    <row r="823" spans="1:76">
      <c r="A823" s="3104"/>
      <c r="B823" s="3104"/>
      <c r="C823" s="3215"/>
      <c r="D823" s="3104"/>
      <c r="E823" s="3104"/>
      <c r="F823" s="3104"/>
      <c r="G823" s="3104"/>
      <c r="H823" s="3104"/>
      <c r="I823" s="3104"/>
      <c r="J823" s="3104"/>
      <c r="K823" s="3104"/>
      <c r="L823" s="3104"/>
      <c r="M823" s="3104"/>
      <c r="N823" s="3104"/>
      <c r="O823" s="3104"/>
      <c r="P823" s="3104"/>
      <c r="Q823" s="3104"/>
      <c r="R823" s="3104"/>
      <c r="S823" s="3104"/>
      <c r="T823" s="3215"/>
      <c r="U823" s="3104"/>
      <c r="V823" s="3104"/>
      <c r="W823" s="3104"/>
      <c r="X823" s="3104"/>
      <c r="Y823" s="1783"/>
      <c r="Z823" s="1783"/>
      <c r="AA823" s="1783"/>
      <c r="AB823" s="1783"/>
      <c r="AC823" s="3104"/>
      <c r="AD823" s="3104"/>
      <c r="AE823" s="3104"/>
      <c r="AF823" s="3104"/>
      <c r="AG823" s="3104"/>
      <c r="AH823" s="3104"/>
      <c r="AI823" s="3104"/>
      <c r="AJ823" s="3104"/>
      <c r="AK823" s="3104"/>
      <c r="AL823" s="3104"/>
      <c r="AM823" s="3104"/>
      <c r="AN823" s="3104"/>
      <c r="AO823" s="3104"/>
      <c r="AP823" s="3104"/>
      <c r="AQ823" s="3104"/>
      <c r="AR823" s="3104"/>
      <c r="AS823" s="3104"/>
      <c r="AT823" s="3104"/>
      <c r="AU823" s="3104"/>
      <c r="AV823" s="3104"/>
      <c r="AW823" s="1783"/>
      <c r="AX823" s="1783"/>
      <c r="AY823" s="1783"/>
      <c r="AZ823" s="1783"/>
      <c r="BA823" s="1783"/>
      <c r="BB823" s="1783"/>
      <c r="BC823" s="1783"/>
      <c r="BD823" s="1783"/>
      <c r="BE823" s="1783"/>
      <c r="BF823" s="1783"/>
      <c r="BG823" s="1783"/>
      <c r="BH823" s="1783"/>
      <c r="BI823" s="1783"/>
      <c r="BJ823" s="1783"/>
      <c r="BK823" s="1783"/>
      <c r="BL823" s="1783"/>
      <c r="BM823" s="1783"/>
      <c r="BN823" s="1783"/>
      <c r="BO823" s="1783"/>
      <c r="BP823" s="1783"/>
      <c r="BQ823" s="1783"/>
      <c r="BR823" s="1783"/>
      <c r="BS823" s="1783"/>
      <c r="BT823" s="1783"/>
      <c r="BU823" s="1783"/>
      <c r="BV823" s="1783"/>
      <c r="BW823" s="1783"/>
      <c r="BX823" s="1783"/>
    </row>
    <row r="824" spans="1:76">
      <c r="A824" s="3104"/>
      <c r="B824" s="3104"/>
      <c r="C824" s="3215"/>
      <c r="D824" s="3104"/>
      <c r="E824" s="3104"/>
      <c r="F824" s="3104"/>
      <c r="G824" s="3104"/>
      <c r="H824" s="3104"/>
      <c r="I824" s="3104"/>
      <c r="J824" s="3104"/>
      <c r="K824" s="3104"/>
      <c r="L824" s="3104"/>
      <c r="M824" s="3104"/>
      <c r="N824" s="3104"/>
      <c r="O824" s="3104"/>
      <c r="P824" s="3104"/>
      <c r="Q824" s="3104"/>
      <c r="R824" s="3104"/>
      <c r="S824" s="3104"/>
      <c r="T824" s="3215"/>
      <c r="U824" s="3104"/>
      <c r="V824" s="3104"/>
      <c r="W824" s="3104"/>
      <c r="X824" s="3104"/>
      <c r="Y824" s="1783"/>
      <c r="Z824" s="1783"/>
      <c r="AA824" s="1783"/>
      <c r="AB824" s="1783"/>
      <c r="AC824" s="3104"/>
      <c r="AD824" s="3104"/>
      <c r="AE824" s="3104"/>
      <c r="AF824" s="3104"/>
      <c r="AG824" s="3104"/>
      <c r="AH824" s="3104"/>
      <c r="AI824" s="3104"/>
      <c r="AJ824" s="3104"/>
      <c r="AK824" s="3104"/>
      <c r="AL824" s="3104"/>
      <c r="AM824" s="3104"/>
      <c r="AN824" s="3104"/>
      <c r="AO824" s="3104"/>
      <c r="AP824" s="3104"/>
      <c r="AQ824" s="3104"/>
      <c r="AR824" s="3104"/>
      <c r="AS824" s="3104"/>
      <c r="AT824" s="3104"/>
      <c r="AU824" s="3104"/>
      <c r="AV824" s="3104"/>
      <c r="AW824" s="1783"/>
      <c r="AX824" s="1783"/>
      <c r="AY824" s="1783"/>
      <c r="AZ824" s="1783"/>
      <c r="BA824" s="1783"/>
      <c r="BB824" s="1783"/>
      <c r="BC824" s="1783"/>
      <c r="BD824" s="1783"/>
      <c r="BE824" s="1783"/>
      <c r="BF824" s="1783"/>
      <c r="BG824" s="1783"/>
      <c r="BH824" s="1783"/>
      <c r="BI824" s="1783"/>
      <c r="BJ824" s="1783"/>
      <c r="BK824" s="1783"/>
      <c r="BL824" s="1783"/>
      <c r="BM824" s="1783"/>
      <c r="BN824" s="1783"/>
      <c r="BO824" s="1783"/>
      <c r="BP824" s="1783"/>
      <c r="BQ824" s="1783"/>
      <c r="BR824" s="1783"/>
      <c r="BS824" s="1783"/>
      <c r="BT824" s="1783"/>
      <c r="BU824" s="1783"/>
      <c r="BV824" s="1783"/>
      <c r="BW824" s="1783"/>
      <c r="BX824" s="1783"/>
    </row>
    <row r="825" spans="1:76">
      <c r="A825" s="3104"/>
      <c r="B825" s="3104"/>
      <c r="C825" s="3215"/>
      <c r="D825" s="3104"/>
      <c r="E825" s="3104"/>
      <c r="F825" s="3104"/>
      <c r="G825" s="3104"/>
      <c r="H825" s="3104"/>
      <c r="I825" s="3104"/>
      <c r="J825" s="3104"/>
      <c r="K825" s="3104"/>
      <c r="L825" s="3104"/>
      <c r="M825" s="3104"/>
      <c r="N825" s="3104"/>
      <c r="O825" s="3104"/>
      <c r="P825" s="3104"/>
      <c r="Q825" s="3104"/>
      <c r="R825" s="3104"/>
      <c r="S825" s="3104"/>
      <c r="T825" s="3215"/>
      <c r="U825" s="3104"/>
      <c r="V825" s="3104"/>
      <c r="W825" s="3104"/>
      <c r="X825" s="3104"/>
      <c r="Y825" s="1783"/>
      <c r="Z825" s="1783"/>
      <c r="AA825" s="1783"/>
      <c r="AB825" s="1783"/>
      <c r="AC825" s="3104"/>
      <c r="AD825" s="3104"/>
      <c r="AE825" s="3104"/>
      <c r="AF825" s="3104"/>
      <c r="AG825" s="3104"/>
      <c r="AH825" s="3104"/>
      <c r="AI825" s="3104"/>
      <c r="AJ825" s="3104"/>
      <c r="AK825" s="3104"/>
      <c r="AL825" s="3104"/>
      <c r="AM825" s="3104"/>
      <c r="AN825" s="3104"/>
      <c r="AO825" s="3104"/>
      <c r="AP825" s="3104"/>
      <c r="AQ825" s="3104"/>
      <c r="AR825" s="3104"/>
      <c r="AS825" s="3104"/>
      <c r="AT825" s="3104"/>
      <c r="AU825" s="3104"/>
      <c r="AV825" s="3104"/>
      <c r="AW825" s="1783"/>
      <c r="AX825" s="1783"/>
      <c r="AY825" s="1783"/>
      <c r="AZ825" s="1783"/>
      <c r="BA825" s="1783"/>
      <c r="BB825" s="1783"/>
      <c r="BC825" s="1783"/>
      <c r="BD825" s="1783"/>
      <c r="BE825" s="1783"/>
      <c r="BF825" s="1783"/>
      <c r="BG825" s="1783"/>
      <c r="BH825" s="1783"/>
      <c r="BI825" s="1783"/>
      <c r="BJ825" s="1783"/>
      <c r="BK825" s="1783"/>
      <c r="BL825" s="1783"/>
      <c r="BM825" s="1783"/>
      <c r="BN825" s="1783"/>
      <c r="BO825" s="1783"/>
      <c r="BP825" s="1783"/>
      <c r="BQ825" s="1783"/>
      <c r="BR825" s="1783"/>
      <c r="BS825" s="1783"/>
      <c r="BT825" s="1783"/>
      <c r="BU825" s="1783"/>
      <c r="BV825" s="1783"/>
      <c r="BW825" s="1783"/>
      <c r="BX825" s="1783"/>
    </row>
    <row r="826" spans="1:76">
      <c r="A826" s="3104"/>
      <c r="B826" s="3104"/>
      <c r="C826" s="3215"/>
      <c r="D826" s="3104"/>
      <c r="E826" s="3104"/>
      <c r="F826" s="3104"/>
      <c r="G826" s="3104"/>
      <c r="H826" s="3104"/>
      <c r="I826" s="3104"/>
      <c r="J826" s="3104"/>
      <c r="K826" s="3104"/>
      <c r="L826" s="3104"/>
      <c r="M826" s="3104"/>
      <c r="N826" s="3104"/>
      <c r="O826" s="3104"/>
      <c r="P826" s="3104"/>
      <c r="Q826" s="3104"/>
      <c r="R826" s="3104"/>
      <c r="S826" s="3104"/>
      <c r="T826" s="3215"/>
      <c r="U826" s="3104"/>
      <c r="V826" s="3104"/>
      <c r="W826" s="3104"/>
      <c r="X826" s="3104"/>
      <c r="Y826" s="1783"/>
      <c r="Z826" s="1783"/>
      <c r="AA826" s="1783"/>
      <c r="AB826" s="1783"/>
      <c r="AC826" s="3104"/>
      <c r="AD826" s="3104"/>
      <c r="AE826" s="3104"/>
      <c r="AF826" s="3104"/>
      <c r="AG826" s="3104"/>
      <c r="AH826" s="3104"/>
      <c r="AI826" s="3104"/>
      <c r="AJ826" s="3104"/>
      <c r="AK826" s="3104"/>
      <c r="AL826" s="3104"/>
      <c r="AM826" s="3104"/>
      <c r="AN826" s="3104"/>
      <c r="AO826" s="3104"/>
      <c r="AP826" s="3104"/>
      <c r="AQ826" s="3104"/>
      <c r="AR826" s="3104"/>
      <c r="AS826" s="3104"/>
      <c r="AT826" s="3104"/>
      <c r="AU826" s="3104"/>
      <c r="AV826" s="3104"/>
      <c r="AW826" s="1783"/>
      <c r="AX826" s="1783"/>
      <c r="AY826" s="1783"/>
      <c r="AZ826" s="1783"/>
      <c r="BA826" s="1783"/>
      <c r="BB826" s="1783"/>
      <c r="BC826" s="1783"/>
      <c r="BD826" s="1783"/>
      <c r="BE826" s="1783"/>
      <c r="BF826" s="1783"/>
      <c r="BG826" s="1783"/>
      <c r="BH826" s="1783"/>
      <c r="BI826" s="1783"/>
      <c r="BJ826" s="1783"/>
      <c r="BK826" s="1783"/>
      <c r="BL826" s="1783"/>
      <c r="BM826" s="1783"/>
      <c r="BN826" s="1783"/>
      <c r="BO826" s="1783"/>
      <c r="BP826" s="1783"/>
      <c r="BQ826" s="1783"/>
      <c r="BR826" s="1783"/>
      <c r="BS826" s="1783"/>
      <c r="BT826" s="1783"/>
      <c r="BU826" s="1783"/>
      <c r="BV826" s="1783"/>
      <c r="BW826" s="1783"/>
      <c r="BX826" s="1783"/>
    </row>
    <row r="827" spans="1:76">
      <c r="A827" s="3104"/>
      <c r="B827" s="3104"/>
      <c r="C827" s="3215"/>
      <c r="D827" s="3104"/>
      <c r="E827" s="3104"/>
      <c r="F827" s="3104"/>
      <c r="G827" s="3104"/>
      <c r="H827" s="3104"/>
      <c r="I827" s="3104"/>
      <c r="J827" s="3104"/>
      <c r="K827" s="3104"/>
      <c r="L827" s="3104"/>
      <c r="M827" s="3104"/>
      <c r="N827" s="3104"/>
      <c r="O827" s="3104"/>
      <c r="P827" s="3104"/>
      <c r="Q827" s="3104"/>
      <c r="R827" s="3104"/>
      <c r="S827" s="3104"/>
      <c r="T827" s="3215"/>
      <c r="U827" s="3104"/>
      <c r="V827" s="3104"/>
      <c r="W827" s="3104"/>
      <c r="X827" s="3104"/>
      <c r="Y827" s="1783"/>
      <c r="Z827" s="1783"/>
      <c r="AA827" s="1783"/>
      <c r="AB827" s="1783"/>
      <c r="AC827" s="3104"/>
      <c r="AD827" s="3104"/>
      <c r="AE827" s="3104"/>
      <c r="AF827" s="3104"/>
      <c r="AG827" s="3104"/>
      <c r="AH827" s="3104"/>
      <c r="AI827" s="3104"/>
      <c r="AJ827" s="3104"/>
      <c r="AK827" s="3104"/>
      <c r="AL827" s="3104"/>
      <c r="AM827" s="3104"/>
      <c r="AN827" s="3104"/>
      <c r="AO827" s="3104"/>
      <c r="AP827" s="3104"/>
      <c r="AQ827" s="3104"/>
      <c r="AR827" s="3104"/>
      <c r="AS827" s="3104"/>
      <c r="AT827" s="3104"/>
      <c r="AU827" s="3104"/>
      <c r="AV827" s="3104"/>
      <c r="AW827" s="1783"/>
      <c r="AX827" s="1783"/>
      <c r="AY827" s="1783"/>
      <c r="AZ827" s="1783"/>
      <c r="BA827" s="1783"/>
      <c r="BB827" s="1783"/>
      <c r="BC827" s="1783"/>
      <c r="BD827" s="1783"/>
      <c r="BE827" s="1783"/>
      <c r="BF827" s="1783"/>
      <c r="BG827" s="1783"/>
      <c r="BH827" s="1783"/>
      <c r="BI827" s="1783"/>
      <c r="BJ827" s="1783"/>
      <c r="BK827" s="1783"/>
      <c r="BL827" s="1783"/>
      <c r="BM827" s="1783"/>
      <c r="BN827" s="1783"/>
      <c r="BO827" s="1783"/>
      <c r="BP827" s="1783"/>
      <c r="BQ827" s="1783"/>
      <c r="BR827" s="1783"/>
      <c r="BS827" s="1783"/>
      <c r="BT827" s="1783"/>
      <c r="BU827" s="1783"/>
      <c r="BV827" s="1783"/>
      <c r="BW827" s="1783"/>
      <c r="BX827" s="1783"/>
    </row>
    <row r="828" spans="1:76">
      <c r="A828" s="3104"/>
      <c r="B828" s="3104"/>
      <c r="C828" s="3215"/>
      <c r="D828" s="3104"/>
      <c r="E828" s="3104"/>
      <c r="F828" s="3104"/>
      <c r="G828" s="3104"/>
      <c r="H828" s="3104"/>
      <c r="I828" s="3104"/>
      <c r="J828" s="3104"/>
      <c r="K828" s="3104"/>
      <c r="L828" s="3104"/>
      <c r="M828" s="3104"/>
      <c r="N828" s="3104"/>
      <c r="O828" s="3104"/>
      <c r="P828" s="3104"/>
      <c r="Q828" s="3104"/>
      <c r="R828" s="3104"/>
      <c r="S828" s="3104"/>
      <c r="T828" s="3215"/>
      <c r="U828" s="3104"/>
      <c r="V828" s="3104"/>
      <c r="W828" s="3104"/>
      <c r="X828" s="3104"/>
      <c r="Y828" s="1783"/>
      <c r="Z828" s="1783"/>
      <c r="AA828" s="1783"/>
      <c r="AB828" s="1783"/>
      <c r="AC828" s="3104"/>
      <c r="AD828" s="3104"/>
      <c r="AE828" s="3104"/>
      <c r="AF828" s="3104"/>
      <c r="AG828" s="3104"/>
      <c r="AH828" s="3104"/>
      <c r="AI828" s="3104"/>
      <c r="AJ828" s="3104"/>
      <c r="AK828" s="3104"/>
      <c r="AL828" s="3104"/>
      <c r="AM828" s="3104"/>
      <c r="AN828" s="3104"/>
      <c r="AO828" s="3104"/>
      <c r="AP828" s="3104"/>
      <c r="AQ828" s="3104"/>
      <c r="AR828" s="3104"/>
      <c r="AS828" s="3104"/>
      <c r="AT828" s="3104"/>
      <c r="AU828" s="3104"/>
      <c r="AV828" s="3104"/>
      <c r="AW828" s="1783"/>
      <c r="AX828" s="1783"/>
      <c r="AY828" s="1783"/>
      <c r="AZ828" s="1783"/>
      <c r="BA828" s="1783"/>
      <c r="BB828" s="1783"/>
      <c r="BC828" s="1783"/>
      <c r="BD828" s="1783"/>
      <c r="BE828" s="1783"/>
      <c r="BF828" s="1783"/>
      <c r="BG828" s="1783"/>
      <c r="BH828" s="1783"/>
      <c r="BI828" s="1783"/>
      <c r="BJ828" s="1783"/>
      <c r="BK828" s="1783"/>
      <c r="BL828" s="1783"/>
      <c r="BM828" s="1783"/>
      <c r="BN828" s="1783"/>
      <c r="BO828" s="1783"/>
      <c r="BP828" s="1783"/>
      <c r="BQ828" s="1783"/>
      <c r="BR828" s="1783"/>
      <c r="BS828" s="1783"/>
      <c r="BT828" s="1783"/>
      <c r="BU828" s="1783"/>
      <c r="BV828" s="1783"/>
      <c r="BW828" s="1783"/>
      <c r="BX828" s="1783"/>
    </row>
    <row r="829" spans="1:76">
      <c r="A829" s="3104"/>
      <c r="B829" s="3104"/>
      <c r="C829" s="3215"/>
      <c r="D829" s="3104"/>
      <c r="E829" s="3104"/>
      <c r="F829" s="3104"/>
      <c r="G829" s="3104"/>
      <c r="H829" s="3104"/>
      <c r="I829" s="3104"/>
      <c r="J829" s="3104"/>
      <c r="K829" s="3104"/>
      <c r="L829" s="3104"/>
      <c r="M829" s="3104"/>
      <c r="N829" s="3104"/>
      <c r="O829" s="3104"/>
      <c r="P829" s="3104"/>
      <c r="Q829" s="3104"/>
      <c r="R829" s="3104"/>
      <c r="S829" s="3104"/>
      <c r="T829" s="3215"/>
      <c r="U829" s="3104"/>
      <c r="V829" s="3104"/>
      <c r="W829" s="3104"/>
      <c r="X829" s="3104"/>
      <c r="Y829" s="1783"/>
      <c r="Z829" s="1783"/>
      <c r="AA829" s="1783"/>
      <c r="AB829" s="1783"/>
      <c r="AC829" s="3104"/>
      <c r="AD829" s="3104"/>
      <c r="AE829" s="3104"/>
      <c r="AF829" s="3104"/>
      <c r="AG829" s="3104"/>
      <c r="AH829" s="3104"/>
      <c r="AI829" s="3104"/>
      <c r="AJ829" s="3104"/>
      <c r="AK829" s="3104"/>
      <c r="AL829" s="3104"/>
      <c r="AM829" s="3104"/>
      <c r="AN829" s="3104"/>
      <c r="AO829" s="3104"/>
      <c r="AP829" s="3104"/>
      <c r="AQ829" s="3104"/>
      <c r="AR829" s="3104"/>
      <c r="AS829" s="3104"/>
      <c r="AT829" s="3104"/>
      <c r="AU829" s="3104"/>
      <c r="AV829" s="3104"/>
      <c r="AW829" s="1783"/>
      <c r="AX829" s="1783"/>
      <c r="AY829" s="1783"/>
      <c r="AZ829" s="1783"/>
      <c r="BA829" s="1783"/>
      <c r="BB829" s="1783"/>
      <c r="BC829" s="1783"/>
      <c r="BD829" s="1783"/>
      <c r="BE829" s="1783"/>
      <c r="BF829" s="1783"/>
      <c r="BG829" s="1783"/>
      <c r="BH829" s="1783"/>
      <c r="BI829" s="1783"/>
      <c r="BJ829" s="1783"/>
      <c r="BK829" s="1783"/>
      <c r="BL829" s="1783"/>
      <c r="BM829" s="1783"/>
      <c r="BN829" s="1783"/>
      <c r="BO829" s="1783"/>
      <c r="BP829" s="1783"/>
      <c r="BQ829" s="1783"/>
      <c r="BR829" s="1783"/>
      <c r="BS829" s="1783"/>
      <c r="BT829" s="1783"/>
      <c r="BU829" s="1783"/>
      <c r="BV829" s="1783"/>
      <c r="BW829" s="1783"/>
      <c r="BX829" s="1783"/>
    </row>
    <row r="830" spans="1:76">
      <c r="A830" s="3104"/>
      <c r="B830" s="3104"/>
      <c r="C830" s="3215"/>
      <c r="D830" s="3104"/>
      <c r="E830" s="3104"/>
      <c r="F830" s="3104"/>
      <c r="G830" s="3104"/>
      <c r="H830" s="3104"/>
      <c r="I830" s="3104"/>
      <c r="J830" s="3104"/>
      <c r="K830" s="3104"/>
      <c r="L830" s="3104"/>
      <c r="M830" s="3104"/>
      <c r="N830" s="3104"/>
      <c r="O830" s="3104"/>
      <c r="P830" s="3104"/>
      <c r="Q830" s="3104"/>
      <c r="R830" s="3104"/>
      <c r="S830" s="3104"/>
      <c r="T830" s="3215"/>
      <c r="U830" s="3104"/>
      <c r="V830" s="3104"/>
      <c r="W830" s="3104"/>
      <c r="X830" s="3104"/>
      <c r="Y830" s="1783"/>
      <c r="Z830" s="1783"/>
      <c r="AA830" s="1783"/>
      <c r="AB830" s="1783"/>
      <c r="AC830" s="3104"/>
      <c r="AD830" s="3104"/>
      <c r="AE830" s="3104"/>
      <c r="AF830" s="3104"/>
      <c r="AG830" s="3104"/>
      <c r="AH830" s="3104"/>
      <c r="AI830" s="3104"/>
      <c r="AJ830" s="3104"/>
      <c r="AK830" s="3104"/>
      <c r="AL830" s="3104"/>
      <c r="AM830" s="3104"/>
      <c r="AN830" s="3104"/>
      <c r="AO830" s="3104"/>
      <c r="AP830" s="3104"/>
      <c r="AQ830" s="3104"/>
      <c r="AR830" s="3104"/>
      <c r="AS830" s="3104"/>
      <c r="AT830" s="3104"/>
      <c r="AU830" s="3104"/>
      <c r="AV830" s="3104"/>
      <c r="AW830" s="1783"/>
      <c r="AX830" s="1783"/>
      <c r="AY830" s="1783"/>
      <c r="AZ830" s="1783"/>
      <c r="BA830" s="1783"/>
      <c r="BB830" s="1783"/>
      <c r="BC830" s="1783"/>
      <c r="BD830" s="1783"/>
      <c r="BE830" s="1783"/>
      <c r="BF830" s="1783"/>
      <c r="BG830" s="1783"/>
      <c r="BH830" s="1783"/>
      <c r="BI830" s="1783"/>
      <c r="BJ830" s="1783"/>
      <c r="BK830" s="1783"/>
      <c r="BL830" s="1783"/>
      <c r="BM830" s="1783"/>
      <c r="BN830" s="1783"/>
      <c r="BO830" s="1783"/>
      <c r="BP830" s="1783"/>
      <c r="BQ830" s="1783"/>
      <c r="BR830" s="1783"/>
      <c r="BS830" s="1783"/>
      <c r="BT830" s="1783"/>
      <c r="BU830" s="1783"/>
      <c r="BV830" s="1783"/>
      <c r="BW830" s="1783"/>
      <c r="BX830" s="1783"/>
    </row>
    <row r="831" spans="1:76">
      <c r="A831" s="3104"/>
      <c r="B831" s="3104"/>
      <c r="C831" s="3215"/>
      <c r="D831" s="3104"/>
      <c r="E831" s="3104"/>
      <c r="F831" s="3104"/>
      <c r="G831" s="3104"/>
      <c r="H831" s="3104"/>
      <c r="I831" s="3104"/>
      <c r="J831" s="3104"/>
      <c r="K831" s="3104"/>
      <c r="L831" s="3104"/>
      <c r="M831" s="3104"/>
      <c r="N831" s="3104"/>
      <c r="O831" s="3104"/>
      <c r="P831" s="3104"/>
      <c r="Q831" s="3104"/>
      <c r="R831" s="3104"/>
      <c r="S831" s="3104"/>
      <c r="T831" s="3215"/>
      <c r="U831" s="3104"/>
      <c r="V831" s="3104"/>
      <c r="W831" s="3104"/>
      <c r="X831" s="3104"/>
      <c r="Y831" s="1783"/>
      <c r="Z831" s="1783"/>
      <c r="AA831" s="1783"/>
      <c r="AB831" s="1783"/>
      <c r="AC831" s="3104"/>
      <c r="AD831" s="3104"/>
      <c r="AE831" s="3104"/>
      <c r="AF831" s="3104"/>
      <c r="AG831" s="3104"/>
      <c r="AH831" s="3104"/>
      <c r="AI831" s="3104"/>
      <c r="AJ831" s="3104"/>
      <c r="AK831" s="3104"/>
      <c r="AL831" s="3104"/>
      <c r="AM831" s="3104"/>
      <c r="AN831" s="3104"/>
      <c r="AO831" s="3104"/>
      <c r="AP831" s="3104"/>
      <c r="AQ831" s="3104"/>
      <c r="AR831" s="3104"/>
      <c r="AS831" s="3104"/>
      <c r="AT831" s="3104"/>
      <c r="AU831" s="3104"/>
      <c r="AV831" s="3104"/>
      <c r="AW831" s="1783"/>
      <c r="AX831" s="1783"/>
      <c r="AY831" s="1783"/>
      <c r="AZ831" s="1783"/>
      <c r="BA831" s="1783"/>
      <c r="BB831" s="1783"/>
      <c r="BC831" s="1783"/>
      <c r="BD831" s="1783"/>
      <c r="BE831" s="1783"/>
      <c r="BF831" s="1783"/>
      <c r="BG831" s="1783"/>
      <c r="BH831" s="1783"/>
      <c r="BI831" s="1783"/>
      <c r="BJ831" s="1783"/>
      <c r="BK831" s="1783"/>
      <c r="BL831" s="1783"/>
      <c r="BM831" s="1783"/>
      <c r="BN831" s="1783"/>
      <c r="BO831" s="1783"/>
      <c r="BP831" s="1783"/>
      <c r="BQ831" s="1783"/>
      <c r="BR831" s="1783"/>
      <c r="BS831" s="1783"/>
      <c r="BT831" s="1783"/>
      <c r="BU831" s="1783"/>
      <c r="BV831" s="1783"/>
      <c r="BW831" s="1783"/>
      <c r="BX831" s="1783"/>
    </row>
    <row r="832" spans="1:76">
      <c r="A832" s="3104"/>
      <c r="B832" s="3104"/>
      <c r="C832" s="3215"/>
      <c r="D832" s="3104"/>
      <c r="E832" s="3104"/>
      <c r="F832" s="3104"/>
      <c r="G832" s="3104"/>
      <c r="H832" s="3104"/>
      <c r="I832" s="3104"/>
      <c r="J832" s="3104"/>
      <c r="K832" s="3104"/>
      <c r="L832" s="3104"/>
      <c r="M832" s="3104"/>
      <c r="N832" s="3104"/>
      <c r="O832" s="3104"/>
      <c r="P832" s="3104"/>
      <c r="Q832" s="3104"/>
      <c r="R832" s="3104"/>
      <c r="S832" s="3104"/>
      <c r="T832" s="3215"/>
      <c r="U832" s="3104"/>
      <c r="V832" s="3104"/>
      <c r="W832" s="3104"/>
      <c r="X832" s="3104"/>
      <c r="Y832" s="1783"/>
      <c r="Z832" s="1783"/>
      <c r="AA832" s="1783"/>
      <c r="AB832" s="1783"/>
      <c r="AC832" s="3104"/>
      <c r="AD832" s="3104"/>
      <c r="AE832" s="3104"/>
      <c r="AF832" s="3104"/>
      <c r="AG832" s="3104"/>
      <c r="AH832" s="3104"/>
      <c r="AI832" s="3104"/>
      <c r="AJ832" s="3104"/>
      <c r="AK832" s="3104"/>
      <c r="AL832" s="3104"/>
      <c r="AM832" s="3104"/>
      <c r="AN832" s="3104"/>
      <c r="AO832" s="3104"/>
      <c r="AP832" s="3104"/>
      <c r="AQ832" s="3104"/>
      <c r="AR832" s="3104"/>
      <c r="AS832" s="3104"/>
      <c r="AT832" s="3104"/>
      <c r="AU832" s="3104"/>
      <c r="AV832" s="3104"/>
      <c r="AW832" s="1783"/>
      <c r="AX832" s="1783"/>
      <c r="AY832" s="1783"/>
      <c r="AZ832" s="1783"/>
      <c r="BA832" s="1783"/>
      <c r="BB832" s="1783"/>
      <c r="BC832" s="1783"/>
      <c r="BD832" s="1783"/>
      <c r="BE832" s="1783"/>
      <c r="BF832" s="1783"/>
      <c r="BG832" s="1783"/>
      <c r="BH832" s="1783"/>
      <c r="BI832" s="1783"/>
      <c r="BJ832" s="1783"/>
      <c r="BK832" s="1783"/>
      <c r="BL832" s="1783"/>
      <c r="BM832" s="1783"/>
      <c r="BN832" s="1783"/>
      <c r="BO832" s="1783"/>
      <c r="BP832" s="1783"/>
      <c r="BQ832" s="1783"/>
      <c r="BR832" s="1783"/>
      <c r="BS832" s="1783"/>
      <c r="BT832" s="1783"/>
      <c r="BU832" s="1783"/>
      <c r="BV832" s="1783"/>
      <c r="BW832" s="1783"/>
      <c r="BX832" s="1783"/>
    </row>
    <row r="833" spans="1:76">
      <c r="A833" s="3104"/>
      <c r="B833" s="3104"/>
      <c r="C833" s="3215"/>
      <c r="D833" s="3104"/>
      <c r="E833" s="3104"/>
      <c r="F833" s="3104"/>
      <c r="G833" s="3104"/>
      <c r="H833" s="3104"/>
      <c r="I833" s="3104"/>
      <c r="J833" s="3104"/>
      <c r="K833" s="3104"/>
      <c r="L833" s="3104"/>
      <c r="M833" s="3104"/>
      <c r="N833" s="3104"/>
      <c r="O833" s="3104"/>
      <c r="P833" s="3104"/>
      <c r="Q833" s="3104"/>
      <c r="R833" s="3104"/>
      <c r="S833" s="3104"/>
      <c r="T833" s="3215"/>
      <c r="U833" s="3104"/>
      <c r="V833" s="3104"/>
      <c r="W833" s="3104"/>
      <c r="X833" s="3104"/>
      <c r="Y833" s="1783"/>
      <c r="Z833" s="1783"/>
      <c r="AA833" s="1783"/>
      <c r="AB833" s="1783"/>
      <c r="AC833" s="3104"/>
      <c r="AD833" s="3104"/>
      <c r="AE833" s="3104"/>
      <c r="AF833" s="3104"/>
      <c r="AG833" s="3104"/>
      <c r="AH833" s="3104"/>
      <c r="AI833" s="3104"/>
      <c r="AJ833" s="3104"/>
      <c r="AK833" s="3104"/>
      <c r="AL833" s="3104"/>
      <c r="AM833" s="3104"/>
      <c r="AN833" s="3104"/>
      <c r="AO833" s="3104"/>
      <c r="AP833" s="3104"/>
      <c r="AQ833" s="3104"/>
      <c r="AR833" s="3104"/>
      <c r="AS833" s="3104"/>
      <c r="AT833" s="3104"/>
      <c r="AU833" s="3104"/>
      <c r="AV833" s="3104"/>
      <c r="AW833" s="1783"/>
      <c r="AX833" s="1783"/>
      <c r="AY833" s="1783"/>
      <c r="AZ833" s="1783"/>
      <c r="BA833" s="1783"/>
      <c r="BB833" s="1783"/>
      <c r="BC833" s="1783"/>
      <c r="BD833" s="1783"/>
      <c r="BE833" s="1783"/>
      <c r="BF833" s="1783"/>
      <c r="BG833" s="1783"/>
      <c r="BH833" s="1783"/>
      <c r="BI833" s="1783"/>
      <c r="BJ833" s="1783"/>
      <c r="BK833" s="1783"/>
      <c r="BL833" s="1783"/>
      <c r="BM833" s="1783"/>
      <c r="BN833" s="1783"/>
      <c r="BO833" s="1783"/>
      <c r="BP833" s="1783"/>
      <c r="BQ833" s="1783"/>
      <c r="BR833" s="1783"/>
      <c r="BS833" s="1783"/>
      <c r="BT833" s="1783"/>
      <c r="BU833" s="1783"/>
      <c r="BV833" s="1783"/>
      <c r="BW833" s="1783"/>
      <c r="BX833" s="1783"/>
    </row>
    <row r="834" spans="1:76">
      <c r="A834" s="3104"/>
      <c r="B834" s="3104"/>
      <c r="C834" s="3215"/>
      <c r="D834" s="3104"/>
      <c r="E834" s="3104"/>
      <c r="F834" s="3104"/>
      <c r="G834" s="3104"/>
      <c r="H834" s="3104"/>
      <c r="I834" s="3104"/>
      <c r="J834" s="3104"/>
      <c r="K834" s="3104"/>
      <c r="L834" s="3104"/>
      <c r="M834" s="3104"/>
      <c r="N834" s="3104"/>
      <c r="O834" s="3104"/>
      <c r="P834" s="3104"/>
      <c r="Q834" s="3104"/>
      <c r="R834" s="3104"/>
      <c r="S834" s="3104"/>
      <c r="T834" s="3215"/>
      <c r="U834" s="3104"/>
      <c r="V834" s="3104"/>
      <c r="W834" s="3104"/>
      <c r="X834" s="3104"/>
      <c r="Y834" s="1783"/>
      <c r="Z834" s="1783"/>
      <c r="AA834" s="1783"/>
      <c r="AB834" s="1783"/>
      <c r="AC834" s="3104"/>
      <c r="AD834" s="3104"/>
      <c r="AE834" s="3104"/>
      <c r="AF834" s="3104"/>
      <c r="AG834" s="3104"/>
      <c r="AH834" s="3104"/>
      <c r="AI834" s="3104"/>
      <c r="AJ834" s="3104"/>
      <c r="AK834" s="3104"/>
      <c r="AL834" s="3104"/>
      <c r="AM834" s="3104"/>
      <c r="AN834" s="3104"/>
      <c r="AO834" s="3104"/>
      <c r="AP834" s="3104"/>
      <c r="AQ834" s="3104"/>
      <c r="AR834" s="3104"/>
      <c r="AS834" s="3104"/>
      <c r="AT834" s="3104"/>
      <c r="AU834" s="3104"/>
      <c r="AV834" s="3104"/>
      <c r="AW834" s="1783"/>
      <c r="AX834" s="1783"/>
      <c r="AY834" s="1783"/>
      <c r="AZ834" s="1783"/>
      <c r="BA834" s="1783"/>
      <c r="BB834" s="1783"/>
      <c r="BC834" s="1783"/>
      <c r="BD834" s="1783"/>
      <c r="BE834" s="1783"/>
      <c r="BF834" s="1783"/>
      <c r="BG834" s="1783"/>
      <c r="BH834" s="1783"/>
      <c r="BI834" s="1783"/>
      <c r="BJ834" s="1783"/>
      <c r="BK834" s="1783"/>
      <c r="BL834" s="1783"/>
      <c r="BM834" s="1783"/>
      <c r="BN834" s="1783"/>
      <c r="BO834" s="1783"/>
      <c r="BP834" s="1783"/>
      <c r="BQ834" s="1783"/>
      <c r="BR834" s="1783"/>
      <c r="BS834" s="1783"/>
      <c r="BT834" s="1783"/>
      <c r="BU834" s="1783"/>
      <c r="BV834" s="1783"/>
      <c r="BW834" s="1783"/>
      <c r="BX834" s="1783"/>
    </row>
    <row r="835" spans="1:76">
      <c r="A835" s="3104"/>
      <c r="B835" s="3104"/>
      <c r="C835" s="3215"/>
      <c r="D835" s="3104"/>
      <c r="E835" s="3104"/>
      <c r="F835" s="3104"/>
      <c r="G835" s="3104"/>
      <c r="H835" s="3104"/>
      <c r="I835" s="3104"/>
      <c r="J835" s="3104"/>
      <c r="K835" s="3104"/>
      <c r="L835" s="3104"/>
      <c r="M835" s="3104"/>
      <c r="N835" s="3104"/>
      <c r="O835" s="3104"/>
      <c r="P835" s="3104"/>
      <c r="Q835" s="3104"/>
      <c r="R835" s="3104"/>
      <c r="S835" s="3104"/>
      <c r="T835" s="3215"/>
      <c r="U835" s="3104"/>
      <c r="V835" s="3104"/>
      <c r="W835" s="3104"/>
      <c r="X835" s="3104"/>
      <c r="Y835" s="1783"/>
      <c r="Z835" s="1783"/>
      <c r="AA835" s="1783"/>
      <c r="AB835" s="1783"/>
      <c r="AC835" s="3104"/>
      <c r="AD835" s="3104"/>
      <c r="AE835" s="3104"/>
      <c r="AF835" s="3104"/>
      <c r="AG835" s="3104"/>
      <c r="AH835" s="3104"/>
      <c r="AI835" s="3104"/>
      <c r="AJ835" s="3104"/>
      <c r="AK835" s="3104"/>
      <c r="AL835" s="3104"/>
      <c r="AM835" s="3104"/>
      <c r="AN835" s="3104"/>
      <c r="AO835" s="3104"/>
      <c r="AP835" s="3104"/>
      <c r="AQ835" s="3104"/>
      <c r="AR835" s="3104"/>
      <c r="AS835" s="3104"/>
      <c r="AT835" s="3104"/>
      <c r="AU835" s="3104"/>
      <c r="AV835" s="3104"/>
      <c r="AW835" s="1783"/>
      <c r="AX835" s="1783"/>
      <c r="AY835" s="1783"/>
      <c r="AZ835" s="1783"/>
      <c r="BA835" s="1783"/>
      <c r="BB835" s="1783"/>
      <c r="BC835" s="1783"/>
      <c r="BD835" s="1783"/>
      <c r="BE835" s="1783"/>
      <c r="BF835" s="1783"/>
      <c r="BG835" s="1783"/>
      <c r="BH835" s="1783"/>
      <c r="BI835" s="1783"/>
      <c r="BJ835" s="1783"/>
      <c r="BK835" s="1783"/>
      <c r="BL835" s="1783"/>
      <c r="BM835" s="1783"/>
      <c r="BN835" s="1783"/>
      <c r="BO835" s="1783"/>
      <c r="BP835" s="1783"/>
      <c r="BQ835" s="1783"/>
      <c r="BR835" s="1783"/>
      <c r="BS835" s="1783"/>
      <c r="BT835" s="1783"/>
      <c r="BU835" s="1783"/>
      <c r="BV835" s="1783"/>
      <c r="BW835" s="1783"/>
      <c r="BX835" s="1783"/>
    </row>
    <row r="836" spans="1:76">
      <c r="A836" s="3104"/>
      <c r="B836" s="3104"/>
      <c r="C836" s="3215"/>
      <c r="D836" s="3104"/>
      <c r="E836" s="3104"/>
      <c r="F836" s="3104"/>
      <c r="G836" s="3104"/>
      <c r="H836" s="3104"/>
      <c r="I836" s="3104"/>
      <c r="J836" s="3104"/>
      <c r="K836" s="3104"/>
      <c r="L836" s="3104"/>
      <c r="M836" s="3104"/>
      <c r="N836" s="3104"/>
      <c r="O836" s="3104"/>
      <c r="P836" s="3104"/>
      <c r="Q836" s="3104"/>
      <c r="R836" s="3104"/>
      <c r="S836" s="3104"/>
      <c r="T836" s="3215"/>
      <c r="U836" s="3104"/>
      <c r="V836" s="3104"/>
      <c r="W836" s="3104"/>
      <c r="X836" s="3104"/>
      <c r="Y836" s="1783"/>
      <c r="Z836" s="1783"/>
      <c r="AA836" s="1783"/>
      <c r="AB836" s="1783"/>
      <c r="AC836" s="3104"/>
      <c r="AD836" s="3104"/>
      <c r="AE836" s="3104"/>
      <c r="AF836" s="3104"/>
      <c r="AG836" s="3104"/>
      <c r="AH836" s="3104"/>
      <c r="AI836" s="3104"/>
      <c r="AJ836" s="3104"/>
      <c r="AK836" s="3104"/>
      <c r="AL836" s="3104"/>
      <c r="AM836" s="3104"/>
      <c r="AN836" s="3104"/>
      <c r="AO836" s="3104"/>
      <c r="AP836" s="3104"/>
      <c r="AQ836" s="3104"/>
      <c r="AR836" s="3104"/>
      <c r="AS836" s="3104"/>
      <c r="AT836" s="3104"/>
      <c r="AU836" s="3104"/>
      <c r="AV836" s="3104"/>
      <c r="AW836" s="1783"/>
      <c r="AX836" s="1783"/>
      <c r="AY836" s="1783"/>
      <c r="AZ836" s="1783"/>
      <c r="BA836" s="1783"/>
      <c r="BB836" s="1783"/>
      <c r="BC836" s="1783"/>
      <c r="BD836" s="1783"/>
      <c r="BE836" s="1783"/>
      <c r="BF836" s="1783"/>
      <c r="BG836" s="1783"/>
      <c r="BH836" s="1783"/>
      <c r="BI836" s="1783"/>
      <c r="BJ836" s="1783"/>
      <c r="BK836" s="1783"/>
      <c r="BL836" s="1783"/>
      <c r="BM836" s="1783"/>
      <c r="BN836" s="1783"/>
      <c r="BO836" s="1783"/>
      <c r="BP836" s="1783"/>
      <c r="BQ836" s="1783"/>
      <c r="BR836" s="1783"/>
      <c r="BS836" s="1783"/>
      <c r="BT836" s="1783"/>
      <c r="BU836" s="1783"/>
      <c r="BV836" s="1783"/>
      <c r="BW836" s="1783"/>
      <c r="BX836" s="1783"/>
    </row>
    <row r="837" spans="1:76">
      <c r="A837" s="3104"/>
      <c r="B837" s="3104"/>
      <c r="C837" s="3215"/>
      <c r="D837" s="3104"/>
      <c r="E837" s="3104"/>
      <c r="F837" s="3104"/>
      <c r="G837" s="3104"/>
      <c r="H837" s="3104"/>
      <c r="I837" s="3104"/>
      <c r="J837" s="3104"/>
      <c r="K837" s="3104"/>
      <c r="L837" s="3104"/>
      <c r="M837" s="3104"/>
      <c r="N837" s="3104"/>
      <c r="O837" s="3104"/>
      <c r="P837" s="3104"/>
      <c r="Q837" s="3104"/>
      <c r="R837" s="3104"/>
      <c r="S837" s="3104"/>
      <c r="T837" s="3215"/>
      <c r="U837" s="3104"/>
      <c r="V837" s="3104"/>
      <c r="W837" s="3104"/>
      <c r="X837" s="3104"/>
      <c r="Y837" s="1783"/>
      <c r="Z837" s="1783"/>
      <c r="AA837" s="1783"/>
      <c r="AB837" s="1783"/>
      <c r="AC837" s="3104"/>
      <c r="AD837" s="3104"/>
      <c r="AE837" s="3104"/>
      <c r="AF837" s="3104"/>
      <c r="AG837" s="3104"/>
      <c r="AH837" s="3104"/>
      <c r="AI837" s="3104"/>
      <c r="AJ837" s="3104"/>
      <c r="AK837" s="3104"/>
      <c r="AL837" s="3104"/>
      <c r="AM837" s="3104"/>
      <c r="AN837" s="3104"/>
      <c r="AO837" s="3104"/>
      <c r="AP837" s="3104"/>
      <c r="AQ837" s="3104"/>
      <c r="AR837" s="3104"/>
      <c r="AS837" s="3104"/>
      <c r="AT837" s="3104"/>
      <c r="AU837" s="3104"/>
      <c r="AV837" s="3104"/>
      <c r="AW837" s="1783"/>
      <c r="AX837" s="1783"/>
      <c r="AY837" s="1783"/>
      <c r="AZ837" s="1783"/>
      <c r="BA837" s="1783"/>
      <c r="BB837" s="1783"/>
      <c r="BC837" s="1783"/>
      <c r="BD837" s="1783"/>
      <c r="BE837" s="1783"/>
      <c r="BF837" s="1783"/>
      <c r="BG837" s="1783"/>
      <c r="BH837" s="1783"/>
      <c r="BI837" s="1783"/>
      <c r="BJ837" s="1783"/>
      <c r="BK837" s="1783"/>
      <c r="BL837" s="1783"/>
      <c r="BM837" s="1783"/>
      <c r="BN837" s="1783"/>
      <c r="BO837" s="1783"/>
      <c r="BP837" s="1783"/>
      <c r="BQ837" s="1783"/>
      <c r="BR837" s="1783"/>
      <c r="BS837" s="1783"/>
      <c r="BT837" s="1783"/>
      <c r="BU837" s="1783"/>
      <c r="BV837" s="1783"/>
      <c r="BW837" s="1783"/>
      <c r="BX837" s="1783"/>
    </row>
    <row r="838" spans="1:76">
      <c r="A838" s="3104"/>
      <c r="B838" s="3104"/>
      <c r="C838" s="3215"/>
      <c r="D838" s="3104"/>
      <c r="E838" s="3104"/>
      <c r="F838" s="3104"/>
      <c r="G838" s="3104"/>
      <c r="H838" s="3104"/>
      <c r="I838" s="3104"/>
      <c r="J838" s="3104"/>
      <c r="K838" s="3104"/>
      <c r="L838" s="3104"/>
      <c r="M838" s="3104"/>
      <c r="N838" s="3104"/>
      <c r="O838" s="3104"/>
      <c r="P838" s="3104"/>
      <c r="Q838" s="3104"/>
      <c r="R838" s="3104"/>
      <c r="S838" s="3104"/>
      <c r="T838" s="3215"/>
      <c r="U838" s="3104"/>
      <c r="V838" s="3104"/>
      <c r="W838" s="3104"/>
      <c r="X838" s="3104"/>
      <c r="Y838" s="1783"/>
      <c r="Z838" s="1783"/>
      <c r="AA838" s="1783"/>
      <c r="AB838" s="1783"/>
      <c r="AC838" s="3104"/>
      <c r="AD838" s="3104"/>
      <c r="AE838" s="3104"/>
      <c r="AF838" s="3104"/>
      <c r="AG838" s="3104"/>
      <c r="AH838" s="3104"/>
      <c r="AI838" s="3104"/>
      <c r="AJ838" s="3104"/>
      <c r="AK838" s="3104"/>
      <c r="AL838" s="3104"/>
      <c r="AM838" s="3104"/>
      <c r="AN838" s="3104"/>
      <c r="AO838" s="3104"/>
      <c r="AP838" s="3104"/>
      <c r="AQ838" s="3104"/>
      <c r="AR838" s="3104"/>
      <c r="AS838" s="3104"/>
      <c r="AT838" s="3104"/>
      <c r="AU838" s="3104"/>
      <c r="AV838" s="3104"/>
      <c r="AW838" s="1783"/>
      <c r="AX838" s="1783"/>
      <c r="AY838" s="1783"/>
      <c r="AZ838" s="1783"/>
      <c r="BA838" s="1783"/>
      <c r="BB838" s="1783"/>
      <c r="BC838" s="1783"/>
      <c r="BD838" s="1783"/>
      <c r="BE838" s="1783"/>
      <c r="BF838" s="1783"/>
      <c r="BG838" s="1783"/>
      <c r="BH838" s="1783"/>
      <c r="BI838" s="1783"/>
      <c r="BJ838" s="1783"/>
      <c r="BK838" s="1783"/>
      <c r="BL838" s="1783"/>
      <c r="BM838" s="1783"/>
      <c r="BN838" s="1783"/>
      <c r="BO838" s="1783"/>
      <c r="BP838" s="1783"/>
      <c r="BQ838" s="1783"/>
      <c r="BR838" s="1783"/>
      <c r="BS838" s="1783"/>
      <c r="BT838" s="1783"/>
      <c r="BU838" s="1783"/>
      <c r="BV838" s="1783"/>
      <c r="BW838" s="1783"/>
      <c r="BX838" s="1783"/>
    </row>
    <row r="839" spans="1:76">
      <c r="A839" s="3104"/>
      <c r="B839" s="3104"/>
      <c r="C839" s="3215"/>
      <c r="D839" s="3104"/>
      <c r="E839" s="3104"/>
      <c r="F839" s="3104"/>
      <c r="G839" s="3104"/>
      <c r="H839" s="3104"/>
      <c r="I839" s="3104"/>
      <c r="J839" s="3104"/>
      <c r="K839" s="3104"/>
      <c r="L839" s="3104"/>
      <c r="M839" s="3104"/>
      <c r="N839" s="3104"/>
      <c r="O839" s="3104"/>
      <c r="P839" s="3104"/>
      <c r="Q839" s="3104"/>
      <c r="R839" s="3104"/>
      <c r="S839" s="3104"/>
      <c r="T839" s="3215"/>
      <c r="U839" s="3104"/>
      <c r="V839" s="3104"/>
      <c r="W839" s="3104"/>
      <c r="X839" s="3104"/>
      <c r="Y839" s="1783"/>
      <c r="Z839" s="1783"/>
      <c r="AA839" s="1783"/>
      <c r="AB839" s="1783"/>
      <c r="AC839" s="3104"/>
      <c r="AD839" s="3104"/>
      <c r="AE839" s="3104"/>
      <c r="AF839" s="3104"/>
      <c r="AG839" s="3104"/>
      <c r="AH839" s="3104"/>
      <c r="AI839" s="3104"/>
      <c r="AJ839" s="3104"/>
      <c r="AK839" s="3104"/>
      <c r="AL839" s="3104"/>
      <c r="AM839" s="3104"/>
      <c r="AN839" s="3104"/>
      <c r="AO839" s="3104"/>
      <c r="AP839" s="3104"/>
      <c r="AQ839" s="3104"/>
      <c r="AR839" s="3104"/>
      <c r="AS839" s="3104"/>
      <c r="AT839" s="3104"/>
      <c r="AU839" s="3104"/>
      <c r="AV839" s="3104"/>
      <c r="AW839" s="1783"/>
      <c r="AX839" s="1783"/>
      <c r="AY839" s="1783"/>
      <c r="AZ839" s="1783"/>
      <c r="BA839" s="1783"/>
      <c r="BB839" s="1783"/>
      <c r="BC839" s="1783"/>
      <c r="BD839" s="1783"/>
      <c r="BE839" s="1783"/>
      <c r="BF839" s="1783"/>
      <c r="BG839" s="1783"/>
      <c r="BH839" s="1783"/>
      <c r="BI839" s="1783"/>
      <c r="BJ839" s="1783"/>
      <c r="BK839" s="1783"/>
      <c r="BL839" s="1783"/>
      <c r="BM839" s="1783"/>
      <c r="BN839" s="1783"/>
      <c r="BO839" s="1783"/>
      <c r="BP839" s="1783"/>
      <c r="BQ839" s="1783"/>
      <c r="BR839" s="1783"/>
      <c r="BS839" s="1783"/>
      <c r="BT839" s="1783"/>
      <c r="BU839" s="1783"/>
      <c r="BV839" s="1783"/>
      <c r="BW839" s="1783"/>
      <c r="BX839" s="1783"/>
    </row>
    <row r="840" spans="1:76">
      <c r="A840" s="3104"/>
      <c r="B840" s="3104"/>
      <c r="C840" s="3215"/>
      <c r="D840" s="3104"/>
      <c r="E840" s="3104"/>
      <c r="F840" s="3104"/>
      <c r="G840" s="3104"/>
      <c r="H840" s="3104"/>
      <c r="I840" s="3104"/>
      <c r="J840" s="3104"/>
      <c r="K840" s="3104"/>
      <c r="L840" s="3104"/>
      <c r="M840" s="3104"/>
      <c r="N840" s="3104"/>
      <c r="O840" s="3104"/>
      <c r="P840" s="3104"/>
      <c r="Q840" s="3104"/>
      <c r="R840" s="3104"/>
      <c r="S840" s="3104"/>
      <c r="T840" s="3215"/>
      <c r="U840" s="3104"/>
      <c r="V840" s="3104"/>
      <c r="W840" s="3104"/>
      <c r="X840" s="3104"/>
      <c r="Y840" s="1783"/>
      <c r="Z840" s="1783"/>
      <c r="AA840" s="1783"/>
      <c r="AB840" s="1783"/>
      <c r="AC840" s="3104"/>
      <c r="AD840" s="3104"/>
      <c r="AE840" s="3104"/>
      <c r="AF840" s="3104"/>
      <c r="AG840" s="3104"/>
      <c r="AH840" s="3104"/>
      <c r="AI840" s="3104"/>
      <c r="AJ840" s="3104"/>
      <c r="AK840" s="3104"/>
      <c r="AL840" s="3104"/>
      <c r="AM840" s="3104"/>
      <c r="AN840" s="3104"/>
      <c r="AO840" s="3104"/>
      <c r="AP840" s="3104"/>
      <c r="AQ840" s="3104"/>
      <c r="AR840" s="3104"/>
      <c r="AS840" s="3104"/>
      <c r="AT840" s="3104"/>
      <c r="AU840" s="3104"/>
      <c r="AV840" s="3104"/>
      <c r="AW840" s="1783"/>
      <c r="AX840" s="1783"/>
      <c r="AY840" s="1783"/>
      <c r="AZ840" s="1783"/>
      <c r="BA840" s="1783"/>
      <c r="BB840" s="1783"/>
      <c r="BC840" s="1783"/>
      <c r="BD840" s="1783"/>
      <c r="BE840" s="1783"/>
      <c r="BF840" s="1783"/>
      <c r="BG840" s="1783"/>
      <c r="BH840" s="1783"/>
      <c r="BI840" s="1783"/>
      <c r="BJ840" s="1783"/>
      <c r="BK840" s="1783"/>
      <c r="BL840" s="1783"/>
      <c r="BM840" s="1783"/>
      <c r="BN840" s="1783"/>
      <c r="BO840" s="1783"/>
      <c r="BP840" s="1783"/>
      <c r="BQ840" s="1783"/>
      <c r="BR840" s="1783"/>
      <c r="BS840" s="1783"/>
      <c r="BT840" s="1783"/>
      <c r="BU840" s="1783"/>
      <c r="BV840" s="1783"/>
      <c r="BW840" s="1783"/>
      <c r="BX840" s="1783"/>
    </row>
    <row r="841" spans="1:76">
      <c r="A841" s="3104"/>
      <c r="B841" s="3104"/>
      <c r="C841" s="3215"/>
      <c r="D841" s="3104"/>
      <c r="E841" s="3104"/>
      <c r="F841" s="3104"/>
      <c r="G841" s="3104"/>
      <c r="H841" s="3104"/>
      <c r="I841" s="3104"/>
      <c r="J841" s="3104"/>
      <c r="K841" s="3104"/>
      <c r="L841" s="3104"/>
      <c r="M841" s="3104"/>
      <c r="N841" s="3104"/>
      <c r="O841" s="3104"/>
      <c r="P841" s="3104"/>
      <c r="Q841" s="3104"/>
      <c r="R841" s="3104"/>
      <c r="S841" s="3104"/>
      <c r="T841" s="3215"/>
      <c r="U841" s="3104"/>
      <c r="V841" s="3104"/>
      <c r="W841" s="3104"/>
      <c r="X841" s="3104"/>
      <c r="Y841" s="1783"/>
      <c r="Z841" s="1783"/>
      <c r="AA841" s="1783"/>
      <c r="AB841" s="1783"/>
      <c r="AC841" s="3104"/>
      <c r="AD841" s="3104"/>
      <c r="AE841" s="3104"/>
      <c r="AF841" s="3104"/>
      <c r="AG841" s="3104"/>
      <c r="AH841" s="3104"/>
      <c r="AI841" s="3104"/>
      <c r="AJ841" s="3104"/>
      <c r="AK841" s="3104"/>
      <c r="AL841" s="3104"/>
      <c r="AM841" s="3104"/>
      <c r="AN841" s="3104"/>
      <c r="AO841" s="3104"/>
      <c r="AP841" s="3104"/>
      <c r="AQ841" s="3104"/>
      <c r="AR841" s="3104"/>
      <c r="AS841" s="3104"/>
      <c r="AT841" s="3104"/>
      <c r="AU841" s="3104"/>
      <c r="AV841" s="3104"/>
      <c r="AW841" s="1783"/>
      <c r="AX841" s="1783"/>
      <c r="AY841" s="1783"/>
      <c r="AZ841" s="1783"/>
      <c r="BA841" s="1783"/>
      <c r="BB841" s="1783"/>
      <c r="BC841" s="1783"/>
      <c r="BD841" s="1783"/>
      <c r="BE841" s="1783"/>
      <c r="BF841" s="1783"/>
      <c r="BG841" s="1783"/>
      <c r="BH841" s="1783"/>
      <c r="BI841" s="1783"/>
      <c r="BJ841" s="1783"/>
      <c r="BK841" s="1783"/>
      <c r="BL841" s="1783"/>
      <c r="BM841" s="1783"/>
      <c r="BN841" s="1783"/>
      <c r="BO841" s="1783"/>
      <c r="BP841" s="1783"/>
      <c r="BQ841" s="1783"/>
      <c r="BR841" s="1783"/>
      <c r="BS841" s="1783"/>
      <c r="BT841" s="1783"/>
      <c r="BU841" s="1783"/>
      <c r="BV841" s="1783"/>
      <c r="BW841" s="1783"/>
      <c r="BX841" s="1783"/>
    </row>
    <row r="842" spans="1:76">
      <c r="A842" s="3104"/>
      <c r="B842" s="3104"/>
      <c r="C842" s="3215"/>
      <c r="D842" s="3104"/>
      <c r="E842" s="3104"/>
      <c r="F842" s="3104"/>
      <c r="G842" s="3104"/>
      <c r="H842" s="3104"/>
      <c r="I842" s="3104"/>
      <c r="J842" s="3104"/>
      <c r="K842" s="3104"/>
      <c r="L842" s="3104"/>
      <c r="M842" s="3104"/>
      <c r="N842" s="3104"/>
      <c r="O842" s="3104"/>
      <c r="P842" s="3104"/>
      <c r="Q842" s="3104"/>
      <c r="R842" s="3104"/>
      <c r="S842" s="3104"/>
      <c r="T842" s="3215"/>
      <c r="U842" s="3104"/>
      <c r="V842" s="3104"/>
      <c r="W842" s="3104"/>
      <c r="X842" s="3104"/>
      <c r="Y842" s="1783"/>
      <c r="Z842" s="1783"/>
      <c r="AA842" s="1783"/>
      <c r="AB842" s="1783"/>
      <c r="AC842" s="3104"/>
      <c r="AD842" s="3104"/>
      <c r="AE842" s="3104"/>
      <c r="AF842" s="3104"/>
      <c r="AG842" s="3104"/>
      <c r="AH842" s="3104"/>
      <c r="AI842" s="3104"/>
      <c r="AJ842" s="3104"/>
      <c r="AK842" s="3104"/>
      <c r="AL842" s="3104"/>
      <c r="AM842" s="3104"/>
      <c r="AN842" s="3104"/>
      <c r="AO842" s="3104"/>
      <c r="AP842" s="3104"/>
      <c r="AQ842" s="3104"/>
      <c r="AR842" s="3104"/>
      <c r="AS842" s="3104"/>
      <c r="AT842" s="3104"/>
      <c r="AU842" s="3104"/>
      <c r="AV842" s="3104"/>
      <c r="AW842" s="1783"/>
      <c r="AX842" s="1783"/>
      <c r="AY842" s="1783"/>
      <c r="AZ842" s="1783"/>
      <c r="BA842" s="1783"/>
      <c r="BB842" s="1783"/>
      <c r="BC842" s="1783"/>
      <c r="BD842" s="1783"/>
      <c r="BE842" s="1783"/>
      <c r="BF842" s="1783"/>
      <c r="BG842" s="1783"/>
      <c r="BH842" s="1783"/>
      <c r="BI842" s="1783"/>
      <c r="BJ842" s="1783"/>
      <c r="BK842" s="1783"/>
      <c r="BL842" s="1783"/>
      <c r="BM842" s="1783"/>
      <c r="BN842" s="1783"/>
      <c r="BO842" s="1783"/>
      <c r="BP842" s="1783"/>
      <c r="BQ842" s="1783"/>
      <c r="BR842" s="1783"/>
      <c r="BS842" s="1783"/>
      <c r="BT842" s="1783"/>
      <c r="BU842" s="1783"/>
      <c r="BV842" s="1783"/>
      <c r="BW842" s="1783"/>
      <c r="BX842" s="1783"/>
    </row>
    <row r="843" spans="1:76">
      <c r="A843" s="3104"/>
      <c r="B843" s="3104"/>
      <c r="C843" s="3215"/>
      <c r="D843" s="3104"/>
      <c r="E843" s="3104"/>
      <c r="F843" s="3104"/>
      <c r="G843" s="3104"/>
      <c r="H843" s="3104"/>
      <c r="I843" s="3104"/>
      <c r="J843" s="3104"/>
      <c r="K843" s="3104"/>
      <c r="L843" s="3104"/>
      <c r="M843" s="3104"/>
      <c r="N843" s="3104"/>
      <c r="O843" s="3104"/>
      <c r="P843" s="3104"/>
      <c r="Q843" s="3104"/>
      <c r="R843" s="3104"/>
      <c r="S843" s="3104"/>
      <c r="T843" s="3215"/>
      <c r="U843" s="3104"/>
      <c r="V843" s="3104"/>
      <c r="W843" s="3104"/>
      <c r="X843" s="3104"/>
      <c r="Y843" s="1783"/>
      <c r="Z843" s="1783"/>
      <c r="AA843" s="1783"/>
      <c r="AB843" s="1783"/>
      <c r="AC843" s="3104"/>
      <c r="AD843" s="3104"/>
      <c r="AE843" s="3104"/>
      <c r="AF843" s="3104"/>
      <c r="AG843" s="3104"/>
      <c r="AH843" s="3104"/>
      <c r="AI843" s="3104"/>
      <c r="AJ843" s="3104"/>
      <c r="AK843" s="3104"/>
      <c r="AL843" s="3104"/>
      <c r="AM843" s="3104"/>
      <c r="AN843" s="3104"/>
      <c r="AO843" s="3104"/>
      <c r="AP843" s="3104"/>
      <c r="AQ843" s="3104"/>
      <c r="AR843" s="3104"/>
      <c r="AS843" s="3104"/>
      <c r="AT843" s="3104"/>
      <c r="AU843" s="3104"/>
      <c r="AV843" s="3104"/>
      <c r="AW843" s="1783"/>
      <c r="AX843" s="1783"/>
      <c r="AY843" s="1783"/>
      <c r="AZ843" s="1783"/>
      <c r="BA843" s="1783"/>
      <c r="BB843" s="1783"/>
      <c r="BC843" s="1783"/>
      <c r="BD843" s="1783"/>
      <c r="BE843" s="1783"/>
      <c r="BF843" s="1783"/>
      <c r="BG843" s="1783"/>
      <c r="BH843" s="1783"/>
      <c r="BI843" s="1783"/>
      <c r="BJ843" s="1783"/>
      <c r="BK843" s="1783"/>
      <c r="BL843" s="1783"/>
      <c r="BM843" s="1783"/>
      <c r="BN843" s="1783"/>
      <c r="BO843" s="1783"/>
      <c r="BP843" s="1783"/>
      <c r="BQ843" s="1783"/>
      <c r="BR843" s="1783"/>
      <c r="BS843" s="1783"/>
      <c r="BT843" s="1783"/>
      <c r="BU843" s="1783"/>
      <c r="BV843" s="1783"/>
      <c r="BW843" s="1783"/>
      <c r="BX843" s="1783"/>
    </row>
    <row r="844" spans="1:76">
      <c r="A844" s="3104"/>
      <c r="B844" s="3104"/>
      <c r="C844" s="3215"/>
      <c r="D844" s="3104"/>
      <c r="E844" s="3104"/>
      <c r="F844" s="3104"/>
      <c r="G844" s="3104"/>
      <c r="H844" s="3104"/>
      <c r="I844" s="3104"/>
      <c r="J844" s="3104"/>
      <c r="K844" s="3104"/>
      <c r="L844" s="3104"/>
      <c r="M844" s="3104"/>
      <c r="N844" s="3104"/>
      <c r="O844" s="3104"/>
      <c r="P844" s="3104"/>
      <c r="Q844" s="3104"/>
      <c r="R844" s="3104"/>
      <c r="S844" s="3104"/>
      <c r="T844" s="3215"/>
      <c r="U844" s="3104"/>
      <c r="V844" s="3104"/>
      <c r="W844" s="3104"/>
      <c r="X844" s="3104"/>
      <c r="Y844" s="1783"/>
      <c r="Z844" s="1783"/>
      <c r="AA844" s="1783"/>
      <c r="AB844" s="1783"/>
      <c r="AC844" s="3104"/>
      <c r="AD844" s="3104"/>
      <c r="AE844" s="3104"/>
      <c r="AF844" s="3104"/>
      <c r="AG844" s="3104"/>
      <c r="AH844" s="3104"/>
      <c r="AI844" s="3104"/>
      <c r="AJ844" s="3104"/>
      <c r="AK844" s="3104"/>
      <c r="AL844" s="3104"/>
      <c r="AM844" s="3104"/>
      <c r="AN844" s="3104"/>
      <c r="AO844" s="3104"/>
      <c r="AP844" s="3104"/>
      <c r="AQ844" s="3104"/>
      <c r="AR844" s="3104"/>
      <c r="AS844" s="3104"/>
      <c r="AT844" s="3104"/>
      <c r="AU844" s="3104"/>
      <c r="AV844" s="3104"/>
      <c r="AW844" s="1783"/>
      <c r="AX844" s="1783"/>
      <c r="AY844" s="1783"/>
      <c r="AZ844" s="1783"/>
      <c r="BA844" s="1783"/>
      <c r="BB844" s="1783"/>
      <c r="BC844" s="1783"/>
      <c r="BD844" s="1783"/>
      <c r="BE844" s="1783"/>
      <c r="BF844" s="1783"/>
      <c r="BG844" s="1783"/>
      <c r="BH844" s="1783"/>
      <c r="BI844" s="1783"/>
      <c r="BJ844" s="1783"/>
      <c r="BK844" s="1783"/>
      <c r="BL844" s="1783"/>
      <c r="BM844" s="1783"/>
      <c r="BN844" s="1783"/>
      <c r="BO844" s="1783"/>
      <c r="BP844" s="1783"/>
      <c r="BQ844" s="1783"/>
      <c r="BR844" s="1783"/>
      <c r="BS844" s="1783"/>
      <c r="BT844" s="1783"/>
      <c r="BU844" s="1783"/>
      <c r="BV844" s="1783"/>
      <c r="BW844" s="1783"/>
      <c r="BX844" s="1783"/>
    </row>
    <row r="845" spans="1:76">
      <c r="A845" s="3104"/>
      <c r="B845" s="3104"/>
      <c r="C845" s="3215"/>
      <c r="D845" s="3104"/>
      <c r="E845" s="3104"/>
      <c r="F845" s="3104"/>
      <c r="G845" s="3104"/>
      <c r="H845" s="3104"/>
      <c r="I845" s="3104"/>
      <c r="J845" s="3104"/>
      <c r="K845" s="3104"/>
      <c r="L845" s="3104"/>
      <c r="M845" s="3104"/>
      <c r="N845" s="3104"/>
      <c r="O845" s="3104"/>
      <c r="P845" s="3104"/>
      <c r="Q845" s="3104"/>
      <c r="R845" s="3104"/>
      <c r="S845" s="3104"/>
      <c r="T845" s="3215"/>
      <c r="U845" s="3104"/>
      <c r="V845" s="3104"/>
      <c r="W845" s="3104"/>
      <c r="X845" s="3104"/>
      <c r="Y845" s="1783"/>
      <c r="Z845" s="1783"/>
      <c r="AA845" s="1783"/>
      <c r="AB845" s="1783"/>
      <c r="AC845" s="3104"/>
      <c r="AD845" s="3104"/>
      <c r="AE845" s="3104"/>
      <c r="AF845" s="3104"/>
      <c r="AG845" s="3104"/>
      <c r="AH845" s="3104"/>
      <c r="AI845" s="3104"/>
      <c r="AJ845" s="3104"/>
      <c r="AK845" s="3104"/>
      <c r="AL845" s="3104"/>
      <c r="AM845" s="3104"/>
      <c r="AN845" s="3104"/>
      <c r="AO845" s="3104"/>
      <c r="AP845" s="3104"/>
      <c r="AQ845" s="3104"/>
      <c r="AR845" s="3104"/>
      <c r="AS845" s="3104"/>
      <c r="AT845" s="3104"/>
      <c r="AU845" s="3104"/>
      <c r="AV845" s="3104"/>
      <c r="AW845" s="1783"/>
      <c r="AX845" s="1783"/>
      <c r="AY845" s="1783"/>
      <c r="AZ845" s="1783"/>
      <c r="BA845" s="1783"/>
      <c r="BB845" s="1783"/>
      <c r="BC845" s="1783"/>
      <c r="BD845" s="1783"/>
      <c r="BE845" s="1783"/>
      <c r="BF845" s="1783"/>
      <c r="BG845" s="1783"/>
      <c r="BH845" s="1783"/>
      <c r="BI845" s="1783"/>
      <c r="BJ845" s="1783"/>
      <c r="BK845" s="1783"/>
      <c r="BL845" s="1783"/>
      <c r="BM845" s="1783"/>
      <c r="BN845" s="1783"/>
      <c r="BO845" s="1783"/>
      <c r="BP845" s="1783"/>
      <c r="BQ845" s="1783"/>
      <c r="BR845" s="1783"/>
      <c r="BS845" s="1783"/>
      <c r="BT845" s="1783"/>
      <c r="BU845" s="1783"/>
      <c r="BV845" s="1783"/>
      <c r="BW845" s="1783"/>
      <c r="BX845" s="1783"/>
    </row>
    <row r="846" spans="1:76">
      <c r="A846" s="3104"/>
      <c r="B846" s="3104"/>
      <c r="C846" s="3215"/>
      <c r="D846" s="3104"/>
      <c r="E846" s="3104"/>
      <c r="F846" s="3104"/>
      <c r="G846" s="3104"/>
      <c r="H846" s="3104"/>
      <c r="I846" s="3104"/>
      <c r="J846" s="3104"/>
      <c r="K846" s="3104"/>
      <c r="L846" s="3104"/>
      <c r="M846" s="3104"/>
      <c r="N846" s="3104"/>
      <c r="O846" s="3104"/>
      <c r="P846" s="3104"/>
      <c r="Q846" s="3104"/>
      <c r="R846" s="3104"/>
      <c r="S846" s="3104"/>
      <c r="T846" s="3215"/>
      <c r="U846" s="3104"/>
      <c r="V846" s="3104"/>
      <c r="W846" s="3104"/>
      <c r="X846" s="3104"/>
      <c r="Y846" s="1783"/>
      <c r="Z846" s="1783"/>
      <c r="AA846" s="1783"/>
      <c r="AB846" s="1783"/>
      <c r="AC846" s="3104"/>
      <c r="AD846" s="3104"/>
      <c r="AE846" s="3104"/>
      <c r="AF846" s="3104"/>
      <c r="AG846" s="3104"/>
      <c r="AH846" s="3104"/>
      <c r="AI846" s="3104"/>
      <c r="AJ846" s="3104"/>
      <c r="AK846" s="3104"/>
      <c r="AL846" s="3104"/>
      <c r="AM846" s="3104"/>
      <c r="AN846" s="3104"/>
      <c r="AO846" s="3104"/>
      <c r="AP846" s="3104"/>
      <c r="AQ846" s="3104"/>
      <c r="AR846" s="3104"/>
      <c r="AS846" s="3104"/>
      <c r="AT846" s="3104"/>
      <c r="AU846" s="3104"/>
      <c r="AV846" s="3104"/>
      <c r="AW846" s="1783"/>
      <c r="AX846" s="1783"/>
      <c r="AY846" s="1783"/>
      <c r="AZ846" s="1783"/>
      <c r="BA846" s="1783"/>
      <c r="BB846" s="1783"/>
      <c r="BC846" s="1783"/>
      <c r="BD846" s="1783"/>
      <c r="BE846" s="1783"/>
      <c r="BF846" s="1783"/>
      <c r="BG846" s="1783"/>
      <c r="BH846" s="1783"/>
      <c r="BI846" s="1783"/>
      <c r="BJ846" s="1783"/>
      <c r="BK846" s="1783"/>
      <c r="BL846" s="1783"/>
      <c r="BM846" s="1783"/>
      <c r="BN846" s="1783"/>
      <c r="BO846" s="1783"/>
      <c r="BP846" s="1783"/>
      <c r="BQ846" s="1783"/>
      <c r="BR846" s="1783"/>
      <c r="BS846" s="1783"/>
      <c r="BT846" s="1783"/>
      <c r="BU846" s="1783"/>
      <c r="BV846" s="1783"/>
      <c r="BW846" s="1783"/>
      <c r="BX846" s="1783"/>
    </row>
    <row r="847" spans="1:76">
      <c r="A847" s="3104"/>
      <c r="B847" s="3104"/>
      <c r="C847" s="3215"/>
      <c r="D847" s="3104"/>
      <c r="E847" s="3104"/>
      <c r="F847" s="3104"/>
      <c r="G847" s="3104"/>
      <c r="H847" s="3104"/>
      <c r="I847" s="3104"/>
      <c r="J847" s="3104"/>
      <c r="K847" s="3104"/>
      <c r="L847" s="3104"/>
      <c r="M847" s="3104"/>
      <c r="N847" s="3104"/>
      <c r="O847" s="3104"/>
      <c r="P847" s="3104"/>
      <c r="Q847" s="3104"/>
      <c r="R847" s="3104"/>
      <c r="S847" s="3104"/>
      <c r="T847" s="3215"/>
      <c r="U847" s="3104"/>
      <c r="V847" s="3104"/>
      <c r="W847" s="3104"/>
      <c r="X847" s="3104"/>
      <c r="Y847" s="1783"/>
      <c r="Z847" s="1783"/>
      <c r="AA847" s="1783"/>
      <c r="AB847" s="1783"/>
      <c r="AC847" s="3104"/>
      <c r="AD847" s="3104"/>
      <c r="AE847" s="3104"/>
      <c r="AF847" s="3104"/>
      <c r="AG847" s="3104"/>
      <c r="AH847" s="3104"/>
      <c r="AI847" s="3104"/>
      <c r="AJ847" s="3104"/>
      <c r="AK847" s="3104"/>
      <c r="AL847" s="3104"/>
      <c r="AM847" s="3104"/>
      <c r="AN847" s="3104"/>
      <c r="AO847" s="3104"/>
      <c r="AP847" s="3104"/>
      <c r="AQ847" s="3104"/>
      <c r="AR847" s="3104"/>
      <c r="AS847" s="3104"/>
      <c r="AT847" s="3104"/>
      <c r="AU847" s="3104"/>
      <c r="AV847" s="3104"/>
      <c r="AW847" s="1783"/>
      <c r="AX847" s="1783"/>
      <c r="AY847" s="1783"/>
      <c r="AZ847" s="1783"/>
      <c r="BA847" s="1783"/>
      <c r="BB847" s="1783"/>
      <c r="BC847" s="1783"/>
      <c r="BD847" s="1783"/>
      <c r="BE847" s="1783"/>
      <c r="BF847" s="1783"/>
      <c r="BG847" s="1783"/>
      <c r="BH847" s="1783"/>
      <c r="BI847" s="1783"/>
      <c r="BJ847" s="1783"/>
      <c r="BK847" s="1783"/>
      <c r="BL847" s="1783"/>
      <c r="BM847" s="1783"/>
      <c r="BN847" s="1783"/>
      <c r="BO847" s="1783"/>
      <c r="BP847" s="1783"/>
      <c r="BQ847" s="1783"/>
      <c r="BR847" s="1783"/>
      <c r="BS847" s="1783"/>
      <c r="BT847" s="1783"/>
      <c r="BU847" s="1783"/>
      <c r="BV847" s="1783"/>
      <c r="BW847" s="1783"/>
      <c r="BX847" s="1783"/>
    </row>
    <row r="848" spans="1:76">
      <c r="A848" s="3104"/>
      <c r="B848" s="3104"/>
      <c r="C848" s="3215"/>
      <c r="D848" s="3104"/>
      <c r="E848" s="3104"/>
      <c r="F848" s="3104"/>
      <c r="G848" s="3104"/>
      <c r="H848" s="3104"/>
      <c r="I848" s="3104"/>
      <c r="J848" s="3104"/>
      <c r="K848" s="3104"/>
      <c r="L848" s="3104"/>
      <c r="M848" s="3104"/>
      <c r="N848" s="3104"/>
      <c r="O848" s="3104"/>
      <c r="P848" s="3104"/>
      <c r="Q848" s="3104"/>
      <c r="R848" s="3104"/>
      <c r="S848" s="3104"/>
      <c r="T848" s="3215"/>
      <c r="U848" s="3104"/>
      <c r="V848" s="3104"/>
      <c r="W848" s="3104"/>
      <c r="X848" s="3104"/>
      <c r="Y848" s="1783"/>
      <c r="Z848" s="1783"/>
      <c r="AA848" s="1783"/>
      <c r="AB848" s="1783"/>
      <c r="AC848" s="3104"/>
      <c r="AD848" s="3104"/>
      <c r="AE848" s="3104"/>
      <c r="AF848" s="3104"/>
      <c r="AG848" s="3104"/>
      <c r="AH848" s="3104"/>
      <c r="AI848" s="3104"/>
      <c r="AJ848" s="3104"/>
      <c r="AK848" s="3104"/>
      <c r="AL848" s="3104"/>
      <c r="AM848" s="3104"/>
      <c r="AN848" s="3104"/>
      <c r="AO848" s="3104"/>
      <c r="AP848" s="3104"/>
      <c r="AQ848" s="3104"/>
      <c r="AR848" s="3104"/>
      <c r="AS848" s="3104"/>
      <c r="AT848" s="3104"/>
      <c r="AU848" s="3104"/>
      <c r="AV848" s="3104"/>
      <c r="AW848" s="1783"/>
      <c r="AX848" s="1783"/>
      <c r="AY848" s="1783"/>
      <c r="AZ848" s="1783"/>
      <c r="BA848" s="1783"/>
      <c r="BB848" s="1783"/>
      <c r="BC848" s="1783"/>
      <c r="BD848" s="1783"/>
      <c r="BE848" s="1783"/>
      <c r="BF848" s="1783"/>
      <c r="BG848" s="1783"/>
      <c r="BH848" s="1783"/>
      <c r="BI848" s="1783"/>
      <c r="BJ848" s="1783"/>
      <c r="BK848" s="1783"/>
      <c r="BL848" s="1783"/>
      <c r="BM848" s="1783"/>
      <c r="BN848" s="1783"/>
      <c r="BO848" s="1783"/>
      <c r="BP848" s="1783"/>
      <c r="BQ848" s="1783"/>
      <c r="BR848" s="1783"/>
      <c r="BS848" s="1783"/>
      <c r="BT848" s="1783"/>
      <c r="BU848" s="1783"/>
      <c r="BV848" s="1783"/>
      <c r="BW848" s="1783"/>
      <c r="BX848" s="1783"/>
    </row>
    <row r="849" spans="1:76">
      <c r="A849" s="3104"/>
      <c r="B849" s="3104"/>
      <c r="C849" s="3215"/>
      <c r="D849" s="3104"/>
      <c r="E849" s="3104"/>
      <c r="F849" s="3104"/>
      <c r="G849" s="3104"/>
      <c r="H849" s="3104"/>
      <c r="I849" s="3104"/>
      <c r="J849" s="3104"/>
      <c r="K849" s="3104"/>
      <c r="L849" s="3104"/>
      <c r="M849" s="3104"/>
      <c r="N849" s="3104"/>
      <c r="O849" s="3104"/>
      <c r="P849" s="3104"/>
      <c r="Q849" s="3104"/>
      <c r="R849" s="3104"/>
      <c r="S849" s="3104"/>
      <c r="T849" s="3215"/>
      <c r="U849" s="3104"/>
      <c r="V849" s="3104"/>
      <c r="W849" s="3104"/>
      <c r="X849" s="3104"/>
      <c r="Y849" s="1783"/>
      <c r="Z849" s="1783"/>
      <c r="AA849" s="1783"/>
      <c r="AB849" s="1783"/>
      <c r="AC849" s="3104"/>
      <c r="AD849" s="3104"/>
      <c r="AE849" s="3104"/>
      <c r="AF849" s="3104"/>
      <c r="AG849" s="3104"/>
      <c r="AH849" s="3104"/>
      <c r="AI849" s="3104"/>
      <c r="AJ849" s="3104"/>
      <c r="AK849" s="3104"/>
      <c r="AL849" s="3104"/>
      <c r="AM849" s="3104"/>
      <c r="AN849" s="3104"/>
      <c r="AO849" s="3104"/>
      <c r="AP849" s="3104"/>
      <c r="AQ849" s="3104"/>
      <c r="AR849" s="3104"/>
      <c r="AS849" s="3104"/>
      <c r="AT849" s="3104"/>
      <c r="AU849" s="3104"/>
      <c r="AV849" s="3104"/>
      <c r="AW849" s="1783"/>
      <c r="AX849" s="1783"/>
      <c r="AY849" s="1783"/>
      <c r="AZ849" s="1783"/>
      <c r="BA849" s="1783"/>
      <c r="BB849" s="1783"/>
      <c r="BC849" s="1783"/>
      <c r="BD849" s="1783"/>
      <c r="BE849" s="1783"/>
      <c r="BF849" s="1783"/>
      <c r="BG849" s="1783"/>
      <c r="BH849" s="1783"/>
      <c r="BI849" s="1783"/>
      <c r="BJ849" s="1783"/>
      <c r="BK849" s="1783"/>
      <c r="BL849" s="1783"/>
      <c r="BM849" s="1783"/>
      <c r="BN849" s="1783"/>
      <c r="BO849" s="1783"/>
      <c r="BP849" s="1783"/>
      <c r="BQ849" s="1783"/>
      <c r="BR849" s="1783"/>
      <c r="BS849" s="1783"/>
      <c r="BT849" s="1783"/>
      <c r="BU849" s="1783"/>
      <c r="BV849" s="1783"/>
      <c r="BW849" s="1783"/>
      <c r="BX849" s="1783"/>
    </row>
    <row r="850" spans="1:76">
      <c r="A850" s="3104"/>
      <c r="B850" s="3104"/>
      <c r="C850" s="3215"/>
      <c r="D850" s="3104"/>
      <c r="E850" s="3104"/>
      <c r="F850" s="3104"/>
      <c r="G850" s="3104"/>
      <c r="H850" s="3104"/>
      <c r="I850" s="3104"/>
      <c r="J850" s="3104"/>
      <c r="K850" s="3104"/>
      <c r="L850" s="3104"/>
      <c r="M850" s="3104"/>
      <c r="N850" s="3104"/>
      <c r="O850" s="3104"/>
      <c r="P850" s="3104"/>
      <c r="Q850" s="3104"/>
      <c r="R850" s="3104"/>
      <c r="S850" s="3104"/>
      <c r="T850" s="3215"/>
      <c r="U850" s="3104"/>
      <c r="V850" s="3104"/>
      <c r="W850" s="3104"/>
      <c r="X850" s="3104"/>
      <c r="Y850" s="1783"/>
      <c r="Z850" s="1783"/>
      <c r="AA850" s="1783"/>
      <c r="AB850" s="1783"/>
      <c r="AC850" s="3104"/>
      <c r="AD850" s="3104"/>
      <c r="AE850" s="3104"/>
      <c r="AF850" s="3104"/>
      <c r="AG850" s="3104"/>
      <c r="AH850" s="3104"/>
      <c r="AI850" s="3104"/>
      <c r="AJ850" s="3104"/>
      <c r="AK850" s="3104"/>
      <c r="AL850" s="3104"/>
      <c r="AM850" s="3104"/>
      <c r="AN850" s="3104"/>
      <c r="AO850" s="3104"/>
      <c r="AP850" s="3104"/>
      <c r="AQ850" s="3104"/>
      <c r="AR850" s="3104"/>
      <c r="AS850" s="3104"/>
      <c r="AT850" s="3104"/>
      <c r="AU850" s="3104"/>
      <c r="AV850" s="3104"/>
      <c r="AW850" s="1783"/>
      <c r="AX850" s="1783"/>
      <c r="AY850" s="1783"/>
      <c r="AZ850" s="1783"/>
      <c r="BA850" s="1783"/>
      <c r="BB850" s="1783"/>
      <c r="BC850" s="1783"/>
      <c r="BD850" s="1783"/>
      <c r="BE850" s="1783"/>
      <c r="BF850" s="1783"/>
      <c r="BG850" s="1783"/>
      <c r="BH850" s="1783"/>
      <c r="BI850" s="1783"/>
      <c r="BJ850" s="1783"/>
      <c r="BK850" s="1783"/>
      <c r="BL850" s="1783"/>
      <c r="BM850" s="1783"/>
      <c r="BN850" s="1783"/>
      <c r="BO850" s="1783"/>
      <c r="BP850" s="1783"/>
      <c r="BQ850" s="1783"/>
      <c r="BR850" s="1783"/>
      <c r="BS850" s="1783"/>
      <c r="BT850" s="1783"/>
      <c r="BU850" s="1783"/>
      <c r="BV850" s="1783"/>
      <c r="BW850" s="1783"/>
      <c r="BX850" s="1783"/>
    </row>
    <row r="851" spans="1:76">
      <c r="A851" s="3104"/>
      <c r="B851" s="3104"/>
      <c r="C851" s="3215"/>
      <c r="D851" s="3104"/>
      <c r="E851" s="3104"/>
      <c r="F851" s="3104"/>
      <c r="G851" s="3104"/>
      <c r="H851" s="3104"/>
      <c r="I851" s="3104"/>
      <c r="J851" s="3104"/>
      <c r="K851" s="3104"/>
      <c r="L851" s="3104"/>
      <c r="M851" s="3104"/>
      <c r="N851" s="3104"/>
      <c r="O851" s="3104"/>
      <c r="P851" s="3104"/>
      <c r="Q851" s="3104"/>
      <c r="R851" s="3104"/>
      <c r="S851" s="3104"/>
      <c r="T851" s="3215"/>
      <c r="U851" s="3104"/>
      <c r="V851" s="3104"/>
      <c r="W851" s="3104"/>
      <c r="X851" s="3104"/>
      <c r="Y851" s="1783"/>
      <c r="Z851" s="1783"/>
      <c r="AA851" s="1783"/>
      <c r="AB851" s="1783"/>
      <c r="AC851" s="3104"/>
      <c r="AD851" s="3104"/>
      <c r="AE851" s="3104"/>
      <c r="AF851" s="3104"/>
      <c r="AG851" s="3104"/>
      <c r="AH851" s="3104"/>
      <c r="AI851" s="3104"/>
      <c r="AJ851" s="3104"/>
      <c r="AK851" s="3104"/>
      <c r="AL851" s="3104"/>
      <c r="AM851" s="3104"/>
      <c r="AN851" s="3104"/>
      <c r="AO851" s="3104"/>
      <c r="AP851" s="3104"/>
      <c r="AQ851" s="3104"/>
      <c r="AR851" s="3104"/>
      <c r="AS851" s="3104"/>
      <c r="AT851" s="3104"/>
      <c r="AU851" s="3104"/>
      <c r="AV851" s="3104"/>
      <c r="AW851" s="1783"/>
      <c r="AX851" s="1783"/>
      <c r="AY851" s="1783"/>
      <c r="AZ851" s="1783"/>
      <c r="BA851" s="1783"/>
      <c r="BB851" s="1783"/>
      <c r="BC851" s="1783"/>
      <c r="BD851" s="1783"/>
      <c r="BE851" s="1783"/>
      <c r="BF851" s="1783"/>
      <c r="BG851" s="1783"/>
      <c r="BH851" s="1783"/>
      <c r="BI851" s="1783"/>
      <c r="BJ851" s="1783"/>
      <c r="BK851" s="1783"/>
      <c r="BL851" s="1783"/>
      <c r="BM851" s="1783"/>
      <c r="BN851" s="1783"/>
      <c r="BO851" s="1783"/>
      <c r="BP851" s="1783"/>
      <c r="BQ851" s="1783"/>
      <c r="BR851" s="1783"/>
      <c r="BS851" s="1783"/>
      <c r="BT851" s="1783"/>
      <c r="BU851" s="1783"/>
      <c r="BV851" s="1783"/>
      <c r="BW851" s="1783"/>
      <c r="BX851" s="1783"/>
    </row>
    <row r="852" spans="1:76">
      <c r="A852" s="3104"/>
      <c r="B852" s="3104"/>
      <c r="C852" s="3215"/>
      <c r="D852" s="3104"/>
      <c r="E852" s="3104"/>
      <c r="F852" s="3104"/>
      <c r="G852" s="3104"/>
      <c r="H852" s="3104"/>
      <c r="I852" s="3104"/>
      <c r="J852" s="3104"/>
      <c r="K852" s="3104"/>
      <c r="L852" s="3104"/>
      <c r="M852" s="3104"/>
      <c r="N852" s="3104"/>
      <c r="O852" s="3104"/>
      <c r="P852" s="3104"/>
      <c r="Q852" s="3104"/>
      <c r="R852" s="3104"/>
      <c r="S852" s="3104"/>
      <c r="T852" s="3215"/>
      <c r="U852" s="3104"/>
      <c r="V852" s="3104"/>
      <c r="W852" s="3104"/>
      <c r="X852" s="3104"/>
      <c r="Y852" s="1783"/>
      <c r="Z852" s="1783"/>
      <c r="AA852" s="1783"/>
      <c r="AB852" s="1783"/>
      <c r="AC852" s="3104"/>
      <c r="AD852" s="3104"/>
      <c r="AE852" s="3104"/>
      <c r="AF852" s="3104"/>
      <c r="AG852" s="3104"/>
      <c r="AH852" s="3104"/>
      <c r="AI852" s="3104"/>
      <c r="AJ852" s="3104"/>
      <c r="AK852" s="3104"/>
      <c r="AL852" s="3104"/>
      <c r="AM852" s="3104"/>
      <c r="AN852" s="3104"/>
      <c r="AO852" s="3104"/>
      <c r="AP852" s="3104"/>
      <c r="AQ852" s="3104"/>
      <c r="AR852" s="3104"/>
      <c r="AS852" s="3104"/>
      <c r="AT852" s="3104"/>
      <c r="AU852" s="3104"/>
      <c r="AV852" s="3104"/>
      <c r="AW852" s="1783"/>
      <c r="AX852" s="1783"/>
      <c r="AY852" s="1783"/>
      <c r="AZ852" s="1783"/>
      <c r="BA852" s="1783"/>
      <c r="BB852" s="1783"/>
      <c r="BC852" s="1783"/>
      <c r="BD852" s="1783"/>
      <c r="BE852" s="1783"/>
      <c r="BF852" s="1783"/>
      <c r="BG852" s="1783"/>
      <c r="BH852" s="1783"/>
      <c r="BI852" s="1783"/>
      <c r="BJ852" s="1783"/>
      <c r="BK852" s="1783"/>
      <c r="BL852" s="1783"/>
      <c r="BM852" s="1783"/>
      <c r="BN852" s="1783"/>
      <c r="BO852" s="1783"/>
      <c r="BP852" s="1783"/>
      <c r="BQ852" s="1783"/>
      <c r="BR852" s="1783"/>
      <c r="BS852" s="1783"/>
      <c r="BT852" s="1783"/>
      <c r="BU852" s="1783"/>
      <c r="BV852" s="1783"/>
      <c r="BW852" s="1783"/>
      <c r="BX852" s="1783"/>
    </row>
    <row r="853" spans="1:76">
      <c r="A853" s="3104"/>
      <c r="B853" s="3104"/>
      <c r="C853" s="3215"/>
      <c r="D853" s="3104"/>
      <c r="E853" s="3104"/>
      <c r="F853" s="3104"/>
      <c r="G853" s="3104"/>
      <c r="H853" s="3104"/>
      <c r="I853" s="3104"/>
      <c r="J853" s="3104"/>
      <c r="K853" s="3104"/>
      <c r="L853" s="3104"/>
      <c r="M853" s="3104"/>
      <c r="N853" s="3104"/>
      <c r="O853" s="3104"/>
      <c r="P853" s="3104"/>
      <c r="Q853" s="3104"/>
      <c r="R853" s="3104"/>
      <c r="S853" s="3104"/>
      <c r="T853" s="3215"/>
      <c r="U853" s="3104"/>
      <c r="V853" s="3104"/>
      <c r="W853" s="3104"/>
      <c r="X853" s="3104"/>
      <c r="Y853" s="1783"/>
      <c r="Z853" s="1783"/>
      <c r="AA853" s="1783"/>
      <c r="AB853" s="1783"/>
      <c r="AC853" s="3104"/>
      <c r="AD853" s="3104"/>
      <c r="AE853" s="3104"/>
      <c r="AF853" s="3104"/>
      <c r="AG853" s="3104"/>
      <c r="AH853" s="3104"/>
      <c r="AI853" s="3104"/>
      <c r="AJ853" s="3104"/>
      <c r="AK853" s="3104"/>
      <c r="AL853" s="3104"/>
      <c r="AM853" s="3104"/>
      <c r="AN853" s="3104"/>
      <c r="AO853" s="3104"/>
      <c r="AP853" s="3104"/>
      <c r="AQ853" s="3104"/>
      <c r="AR853" s="3104"/>
      <c r="AS853" s="3104"/>
      <c r="AT853" s="3104"/>
      <c r="AU853" s="3104"/>
      <c r="AV853" s="3104"/>
      <c r="AW853" s="1783"/>
      <c r="AX853" s="1783"/>
      <c r="AY853" s="1783"/>
      <c r="AZ853" s="1783"/>
      <c r="BA853" s="1783"/>
      <c r="BB853" s="1783"/>
      <c r="BC853" s="1783"/>
      <c r="BD853" s="1783"/>
      <c r="BE853" s="1783"/>
      <c r="BF853" s="1783"/>
      <c r="BG853" s="1783"/>
      <c r="BH853" s="1783"/>
      <c r="BI853" s="1783"/>
      <c r="BJ853" s="1783"/>
      <c r="BK853" s="1783"/>
      <c r="BL853" s="1783"/>
      <c r="BM853" s="1783"/>
      <c r="BN853" s="1783"/>
      <c r="BO853" s="1783"/>
      <c r="BP853" s="1783"/>
      <c r="BQ853" s="1783"/>
      <c r="BR853" s="1783"/>
      <c r="BS853" s="1783"/>
      <c r="BT853" s="1783"/>
      <c r="BU853" s="1783"/>
      <c r="BV853" s="1783"/>
      <c r="BW853" s="1783"/>
      <c r="BX853" s="1783"/>
    </row>
    <row r="854" spans="1:76">
      <c r="A854" s="3104"/>
      <c r="B854" s="3104"/>
      <c r="C854" s="3215"/>
      <c r="D854" s="3104"/>
      <c r="E854" s="3104"/>
      <c r="F854" s="3104"/>
      <c r="G854" s="3104"/>
      <c r="H854" s="3104"/>
      <c r="I854" s="3104"/>
      <c r="J854" s="3104"/>
      <c r="K854" s="3104"/>
      <c r="L854" s="3104"/>
      <c r="M854" s="3104"/>
      <c r="N854" s="3104"/>
      <c r="O854" s="3104"/>
      <c r="P854" s="3104"/>
      <c r="Q854" s="3104"/>
      <c r="R854" s="3104"/>
      <c r="S854" s="3104"/>
      <c r="T854" s="3215"/>
      <c r="U854" s="3104"/>
      <c r="V854" s="3104"/>
      <c r="W854" s="3104"/>
      <c r="X854" s="3104"/>
      <c r="Y854" s="1783"/>
      <c r="Z854" s="1783"/>
      <c r="AA854" s="1783"/>
      <c r="AB854" s="1783"/>
      <c r="AC854" s="3104"/>
      <c r="AD854" s="3104"/>
      <c r="AE854" s="3104"/>
      <c r="AF854" s="3104"/>
      <c r="AG854" s="3104"/>
      <c r="AH854" s="3104"/>
      <c r="AI854" s="3104"/>
      <c r="AJ854" s="3104"/>
      <c r="AK854" s="3104"/>
      <c r="AL854" s="3104"/>
      <c r="AM854" s="3104"/>
      <c r="AN854" s="3104"/>
      <c r="AO854" s="3104"/>
      <c r="AP854" s="3104"/>
      <c r="AQ854" s="3104"/>
      <c r="AR854" s="3104"/>
      <c r="AS854" s="3104"/>
      <c r="AT854" s="3104"/>
      <c r="AU854" s="3104"/>
      <c r="AV854" s="3104"/>
      <c r="AW854" s="1783"/>
      <c r="AX854" s="1783"/>
      <c r="AY854" s="1783"/>
      <c r="AZ854" s="1783"/>
      <c r="BA854" s="1783"/>
      <c r="BB854" s="1783"/>
      <c r="BC854" s="1783"/>
      <c r="BD854" s="1783"/>
      <c r="BE854" s="1783"/>
      <c r="BF854" s="1783"/>
      <c r="BG854" s="1783"/>
      <c r="BH854" s="1783"/>
      <c r="BI854" s="1783"/>
      <c r="BJ854" s="1783"/>
      <c r="BK854" s="1783"/>
      <c r="BL854" s="1783"/>
      <c r="BM854" s="1783"/>
      <c r="BN854" s="1783"/>
      <c r="BO854" s="1783"/>
      <c r="BP854" s="1783"/>
      <c r="BQ854" s="1783"/>
      <c r="BR854" s="1783"/>
      <c r="BS854" s="1783"/>
      <c r="BT854" s="1783"/>
      <c r="BU854" s="1783"/>
      <c r="BV854" s="1783"/>
      <c r="BW854" s="1783"/>
      <c r="BX854" s="1783"/>
    </row>
    <row r="855" spans="1:76">
      <c r="A855" s="3104"/>
      <c r="B855" s="3104"/>
      <c r="C855" s="3215"/>
      <c r="D855" s="3104"/>
      <c r="E855" s="3104"/>
      <c r="F855" s="3104"/>
      <c r="G855" s="3104"/>
      <c r="H855" s="3104"/>
      <c r="I855" s="3104"/>
      <c r="J855" s="3104"/>
      <c r="K855" s="3104"/>
      <c r="L855" s="3104"/>
      <c r="M855" s="3104"/>
      <c r="N855" s="3104"/>
      <c r="O855" s="3104"/>
      <c r="P855" s="3104"/>
      <c r="Q855" s="3104"/>
      <c r="R855" s="3104"/>
      <c r="S855" s="3104"/>
      <c r="T855" s="3215"/>
      <c r="U855" s="3104"/>
      <c r="V855" s="3104"/>
      <c r="W855" s="3104"/>
      <c r="X855" s="3104"/>
      <c r="Y855" s="1783"/>
      <c r="Z855" s="1783"/>
      <c r="AA855" s="1783"/>
      <c r="AB855" s="1783"/>
      <c r="AC855" s="3104"/>
      <c r="AD855" s="3104"/>
      <c r="AE855" s="3104"/>
      <c r="AF855" s="3104"/>
      <c r="AG855" s="3104"/>
      <c r="AH855" s="3104"/>
      <c r="AI855" s="3104"/>
      <c r="AJ855" s="3104"/>
      <c r="AK855" s="3104"/>
      <c r="AL855" s="3104"/>
      <c r="AM855" s="3104"/>
      <c r="AN855" s="3104"/>
      <c r="AO855" s="3104"/>
      <c r="AP855" s="3104"/>
      <c r="AQ855" s="3104"/>
      <c r="AR855" s="3104"/>
      <c r="AS855" s="3104"/>
      <c r="AT855" s="3104"/>
      <c r="AU855" s="3104"/>
      <c r="AV855" s="3104"/>
      <c r="AW855" s="1783"/>
      <c r="AX855" s="1783"/>
      <c r="AY855" s="1783"/>
      <c r="AZ855" s="1783"/>
      <c r="BA855" s="1783"/>
      <c r="BB855" s="1783"/>
      <c r="BC855" s="1783"/>
      <c r="BD855" s="1783"/>
      <c r="BE855" s="1783"/>
      <c r="BF855" s="1783"/>
      <c r="BG855" s="1783"/>
      <c r="BH855" s="1783"/>
      <c r="BI855" s="1783"/>
      <c r="BJ855" s="1783"/>
      <c r="BK855" s="1783"/>
      <c r="BL855" s="1783"/>
      <c r="BM855" s="1783"/>
      <c r="BN855" s="1783"/>
      <c r="BO855" s="1783"/>
      <c r="BP855" s="1783"/>
      <c r="BQ855" s="1783"/>
      <c r="BR855" s="1783"/>
      <c r="BS855" s="1783"/>
      <c r="BT855" s="1783"/>
      <c r="BU855" s="1783"/>
      <c r="BV855" s="1783"/>
      <c r="BW855" s="1783"/>
      <c r="BX855" s="1783"/>
    </row>
    <row r="856" spans="1:76">
      <c r="A856" s="3104"/>
      <c r="B856" s="3104"/>
      <c r="C856" s="3215"/>
      <c r="D856" s="3104"/>
      <c r="E856" s="3104"/>
      <c r="F856" s="3104"/>
      <c r="G856" s="3104"/>
      <c r="H856" s="3104"/>
      <c r="I856" s="3104"/>
      <c r="J856" s="3104"/>
      <c r="K856" s="3104"/>
      <c r="L856" s="3104"/>
      <c r="M856" s="3104"/>
      <c r="N856" s="3104"/>
      <c r="O856" s="3104"/>
      <c r="P856" s="3104"/>
      <c r="Q856" s="3104"/>
      <c r="R856" s="3104"/>
      <c r="S856" s="3104"/>
      <c r="T856" s="3215"/>
      <c r="U856" s="3104"/>
      <c r="V856" s="3104"/>
      <c r="W856" s="3104"/>
      <c r="X856" s="3104"/>
      <c r="Y856" s="1783"/>
      <c r="Z856" s="1783"/>
      <c r="AA856" s="1783"/>
      <c r="AB856" s="1783"/>
      <c r="AC856" s="3104"/>
      <c r="AD856" s="3104"/>
      <c r="AE856" s="3104"/>
      <c r="AF856" s="3104"/>
      <c r="AG856" s="3104"/>
      <c r="AH856" s="3104"/>
      <c r="AI856" s="3104"/>
      <c r="AJ856" s="3104"/>
      <c r="AK856" s="3104"/>
      <c r="AL856" s="3104"/>
      <c r="AM856" s="3104"/>
      <c r="AN856" s="3104"/>
      <c r="AO856" s="3104"/>
      <c r="AP856" s="3104"/>
      <c r="AQ856" s="3104"/>
      <c r="AR856" s="3104"/>
      <c r="AS856" s="3104"/>
      <c r="AT856" s="3104"/>
      <c r="AU856" s="3104"/>
      <c r="AV856" s="3104"/>
      <c r="AW856" s="1783"/>
      <c r="AX856" s="1783"/>
      <c r="AY856" s="1783"/>
      <c r="AZ856" s="1783"/>
      <c r="BA856" s="1783"/>
      <c r="BB856" s="1783"/>
      <c r="BC856" s="1783"/>
      <c r="BD856" s="1783"/>
      <c r="BE856" s="1783"/>
      <c r="BF856" s="1783"/>
      <c r="BG856" s="1783"/>
      <c r="BH856" s="1783"/>
      <c r="BI856" s="1783"/>
      <c r="BJ856" s="1783"/>
      <c r="BK856" s="1783"/>
      <c r="BL856" s="1783"/>
      <c r="BM856" s="1783"/>
      <c r="BN856" s="1783"/>
      <c r="BO856" s="1783"/>
      <c r="BP856" s="1783"/>
      <c r="BQ856" s="1783"/>
      <c r="BR856" s="1783"/>
      <c r="BS856" s="1783"/>
      <c r="BT856" s="1783"/>
      <c r="BU856" s="1783"/>
      <c r="BV856" s="1783"/>
      <c r="BW856" s="1783"/>
      <c r="BX856" s="1783"/>
    </row>
    <row r="857" spans="1:76">
      <c r="A857" s="3104"/>
      <c r="B857" s="3104"/>
      <c r="C857" s="3215"/>
      <c r="D857" s="3104"/>
      <c r="E857" s="3104"/>
      <c r="F857" s="3104"/>
      <c r="G857" s="3104"/>
      <c r="H857" s="3104"/>
      <c r="I857" s="3104"/>
      <c r="J857" s="3104"/>
      <c r="K857" s="3104"/>
      <c r="L857" s="3104"/>
      <c r="M857" s="3104"/>
      <c r="N857" s="3104"/>
      <c r="O857" s="3104"/>
      <c r="P857" s="3104"/>
      <c r="Q857" s="3104"/>
      <c r="R857" s="3104"/>
      <c r="S857" s="3104"/>
      <c r="T857" s="3215"/>
      <c r="U857" s="3104"/>
      <c r="V857" s="3104"/>
      <c r="W857" s="3104"/>
      <c r="X857" s="3104"/>
      <c r="Y857" s="1783"/>
      <c r="Z857" s="1783"/>
      <c r="AA857" s="1783"/>
      <c r="AB857" s="1783"/>
      <c r="AC857" s="3104"/>
      <c r="AD857" s="3104"/>
      <c r="AE857" s="3104"/>
      <c r="AF857" s="3104"/>
      <c r="AG857" s="3104"/>
      <c r="AH857" s="3104"/>
      <c r="AI857" s="3104"/>
      <c r="AJ857" s="3104"/>
      <c r="AK857" s="3104"/>
      <c r="AL857" s="3104"/>
      <c r="AM857" s="3104"/>
      <c r="AN857" s="3104"/>
      <c r="AO857" s="3104"/>
      <c r="AP857" s="3104"/>
      <c r="AQ857" s="3104"/>
      <c r="AR857" s="3104"/>
      <c r="AS857" s="3104"/>
      <c r="AT857" s="3104"/>
      <c r="AU857" s="3104"/>
      <c r="AV857" s="3104"/>
      <c r="AW857" s="1783"/>
      <c r="AX857" s="1783"/>
      <c r="AY857" s="1783"/>
      <c r="AZ857" s="1783"/>
      <c r="BA857" s="1783"/>
      <c r="BB857" s="1783"/>
      <c r="BC857" s="1783"/>
      <c r="BD857" s="1783"/>
      <c r="BE857" s="1783"/>
      <c r="BF857" s="1783"/>
      <c r="BG857" s="1783"/>
      <c r="BH857" s="1783"/>
      <c r="BI857" s="1783"/>
      <c r="BJ857" s="1783"/>
      <c r="BK857" s="1783"/>
      <c r="BL857" s="1783"/>
      <c r="BM857" s="1783"/>
      <c r="BN857" s="1783"/>
      <c r="BO857" s="1783"/>
      <c r="BP857" s="1783"/>
      <c r="BQ857" s="1783"/>
      <c r="BR857" s="1783"/>
      <c r="BS857" s="1783"/>
      <c r="BT857" s="1783"/>
      <c r="BU857" s="1783"/>
      <c r="BV857" s="1783"/>
      <c r="BW857" s="1783"/>
      <c r="BX857" s="1783"/>
    </row>
    <row r="858" spans="1:76">
      <c r="A858" s="3104"/>
      <c r="B858" s="3104"/>
      <c r="C858" s="3215"/>
      <c r="D858" s="3104"/>
      <c r="E858" s="3104"/>
      <c r="F858" s="3104"/>
      <c r="G858" s="3104"/>
      <c r="H858" s="3104"/>
      <c r="I858" s="3104"/>
      <c r="J858" s="3104"/>
      <c r="K858" s="3104"/>
      <c r="L858" s="3104"/>
      <c r="M858" s="3104"/>
      <c r="N858" s="3104"/>
      <c r="O858" s="3104"/>
      <c r="P858" s="3104"/>
      <c r="Q858" s="3104"/>
      <c r="R858" s="3104"/>
      <c r="S858" s="3104"/>
      <c r="T858" s="3215"/>
      <c r="U858" s="3104"/>
      <c r="V858" s="3104"/>
      <c r="W858" s="3104"/>
      <c r="X858" s="3104"/>
      <c r="Y858" s="1783"/>
      <c r="Z858" s="1783"/>
      <c r="AA858" s="1783"/>
      <c r="AB858" s="1783"/>
      <c r="AC858" s="3104"/>
      <c r="AD858" s="3104"/>
      <c r="AE858" s="3104"/>
      <c r="AF858" s="3104"/>
      <c r="AG858" s="3104"/>
      <c r="AH858" s="3104"/>
      <c r="AI858" s="3104"/>
      <c r="AJ858" s="3104"/>
      <c r="AK858" s="3104"/>
      <c r="AL858" s="3104"/>
      <c r="AM858" s="3104"/>
      <c r="AN858" s="3104"/>
      <c r="AO858" s="3104"/>
      <c r="AP858" s="3104"/>
      <c r="AQ858" s="3104"/>
      <c r="AR858" s="3104"/>
      <c r="AS858" s="3104"/>
      <c r="AT858" s="3104"/>
      <c r="AU858" s="3104"/>
      <c r="AV858" s="3104"/>
      <c r="AW858" s="1783"/>
      <c r="AX858" s="1783"/>
      <c r="AY858" s="1783"/>
      <c r="AZ858" s="1783"/>
      <c r="BA858" s="1783"/>
      <c r="BB858" s="1783"/>
      <c r="BC858" s="1783"/>
      <c r="BD858" s="1783"/>
      <c r="BE858" s="1783"/>
      <c r="BF858" s="1783"/>
      <c r="BG858" s="1783"/>
      <c r="BH858" s="1783"/>
      <c r="BI858" s="1783"/>
      <c r="BJ858" s="1783"/>
      <c r="BK858" s="1783"/>
      <c r="BL858" s="1783"/>
      <c r="BM858" s="1783"/>
      <c r="BN858" s="1783"/>
      <c r="BO858" s="1783"/>
      <c r="BP858" s="1783"/>
      <c r="BQ858" s="1783"/>
      <c r="BR858" s="1783"/>
      <c r="BS858" s="1783"/>
      <c r="BT858" s="1783"/>
      <c r="BU858" s="1783"/>
      <c r="BV858" s="1783"/>
      <c r="BW858" s="1783"/>
      <c r="BX858" s="1783"/>
    </row>
    <row r="859" spans="1:76">
      <c r="A859" s="3104"/>
      <c r="B859" s="3104"/>
      <c r="C859" s="3215"/>
      <c r="D859" s="3104"/>
      <c r="E859" s="3104"/>
      <c r="F859" s="3104"/>
      <c r="G859" s="3104"/>
      <c r="H859" s="3104"/>
      <c r="I859" s="3104"/>
      <c r="J859" s="3104"/>
      <c r="K859" s="3104"/>
      <c r="L859" s="3104"/>
      <c r="M859" s="3104"/>
      <c r="N859" s="3104"/>
      <c r="O859" s="3104"/>
      <c r="P859" s="3104"/>
      <c r="Q859" s="3104"/>
      <c r="R859" s="3104"/>
      <c r="S859" s="3104"/>
      <c r="T859" s="3215"/>
      <c r="U859" s="3104"/>
      <c r="V859" s="3104"/>
      <c r="W859" s="3104"/>
      <c r="X859" s="3104"/>
      <c r="Y859" s="1783"/>
      <c r="Z859" s="1783"/>
      <c r="AA859" s="1783"/>
      <c r="AB859" s="1783"/>
      <c r="AC859" s="3104"/>
      <c r="AD859" s="3104"/>
      <c r="AE859" s="3104"/>
      <c r="AF859" s="3104"/>
      <c r="AG859" s="3104"/>
      <c r="AH859" s="3104"/>
      <c r="AI859" s="3104"/>
      <c r="AJ859" s="3104"/>
      <c r="AK859" s="3104"/>
      <c r="AL859" s="3104"/>
      <c r="AM859" s="3104"/>
      <c r="AN859" s="3104"/>
      <c r="AO859" s="3104"/>
      <c r="AP859" s="3104"/>
      <c r="AQ859" s="3104"/>
      <c r="AR859" s="3104"/>
      <c r="AS859" s="3104"/>
      <c r="AT859" s="3104"/>
      <c r="AU859" s="3104"/>
      <c r="AV859" s="3104"/>
      <c r="AW859" s="1783"/>
      <c r="AX859" s="1783"/>
      <c r="AY859" s="1783"/>
      <c r="AZ859" s="1783"/>
      <c r="BA859" s="1783"/>
      <c r="BB859" s="1783"/>
      <c r="BC859" s="1783"/>
      <c r="BD859" s="1783"/>
      <c r="BE859" s="1783"/>
      <c r="BF859" s="1783"/>
      <c r="BG859" s="1783"/>
      <c r="BH859" s="1783"/>
      <c r="BI859" s="1783"/>
      <c r="BJ859" s="1783"/>
      <c r="BK859" s="1783"/>
      <c r="BL859" s="1783"/>
      <c r="BM859" s="1783"/>
      <c r="BN859" s="1783"/>
      <c r="BO859" s="1783"/>
      <c r="BP859" s="1783"/>
      <c r="BQ859" s="1783"/>
      <c r="BR859" s="1783"/>
      <c r="BS859" s="1783"/>
      <c r="BT859" s="1783"/>
      <c r="BU859" s="1783"/>
      <c r="BV859" s="1783"/>
      <c r="BW859" s="1783"/>
      <c r="BX859" s="1783"/>
    </row>
    <row r="860" spans="1:76">
      <c r="A860" s="3104"/>
      <c r="B860" s="3104"/>
      <c r="C860" s="3215"/>
      <c r="D860" s="3104"/>
      <c r="E860" s="3104"/>
      <c r="F860" s="3104"/>
      <c r="G860" s="3104"/>
      <c r="H860" s="3104"/>
      <c r="I860" s="3104"/>
      <c r="J860" s="3104"/>
      <c r="K860" s="3104"/>
      <c r="L860" s="3104"/>
      <c r="M860" s="3104"/>
      <c r="N860" s="3104"/>
      <c r="O860" s="3104"/>
      <c r="P860" s="3104"/>
      <c r="Q860" s="3104"/>
      <c r="R860" s="3104"/>
      <c r="S860" s="3104"/>
      <c r="T860" s="3215"/>
      <c r="U860" s="3104"/>
      <c r="V860" s="3104"/>
      <c r="W860" s="3104"/>
      <c r="X860" s="3104"/>
      <c r="Y860" s="1783"/>
      <c r="Z860" s="1783"/>
      <c r="AA860" s="1783"/>
      <c r="AB860" s="1783"/>
      <c r="AC860" s="3104"/>
      <c r="AD860" s="3104"/>
      <c r="AE860" s="3104"/>
      <c r="AF860" s="3104"/>
      <c r="AG860" s="3104"/>
      <c r="AH860" s="3104"/>
      <c r="AI860" s="3104"/>
      <c r="AJ860" s="3104"/>
      <c r="AK860" s="3104"/>
      <c r="AL860" s="3104"/>
      <c r="AM860" s="3104"/>
      <c r="AN860" s="3104"/>
      <c r="AO860" s="3104"/>
      <c r="AP860" s="3104"/>
      <c r="AQ860" s="3104"/>
      <c r="AR860" s="3104"/>
      <c r="AS860" s="3104"/>
      <c r="AT860" s="3104"/>
      <c r="AU860" s="3104"/>
      <c r="AV860" s="3104"/>
      <c r="AW860" s="1783"/>
      <c r="AX860" s="1783"/>
      <c r="AY860" s="1783"/>
      <c r="AZ860" s="1783"/>
      <c r="BA860" s="1783"/>
      <c r="BB860" s="1783"/>
      <c r="BC860" s="1783"/>
      <c r="BD860" s="1783"/>
      <c r="BE860" s="1783"/>
      <c r="BF860" s="1783"/>
      <c r="BG860" s="1783"/>
      <c r="BH860" s="1783"/>
      <c r="BI860" s="1783"/>
      <c r="BJ860" s="1783"/>
      <c r="BK860" s="1783"/>
      <c r="BL860" s="1783"/>
      <c r="BM860" s="1783"/>
      <c r="BN860" s="1783"/>
      <c r="BO860" s="1783"/>
      <c r="BP860" s="1783"/>
      <c r="BQ860" s="1783"/>
      <c r="BR860" s="1783"/>
      <c r="BS860" s="1783"/>
      <c r="BT860" s="1783"/>
      <c r="BU860" s="1783"/>
      <c r="BV860" s="1783"/>
      <c r="BW860" s="1783"/>
      <c r="BX860" s="1783"/>
    </row>
    <row r="861" spans="1:76">
      <c r="A861" s="3104"/>
      <c r="B861" s="3104"/>
      <c r="C861" s="3215"/>
      <c r="D861" s="3104"/>
      <c r="E861" s="3104"/>
      <c r="F861" s="3104"/>
      <c r="G861" s="3104"/>
      <c r="H861" s="3104"/>
      <c r="I861" s="3104"/>
      <c r="J861" s="3104"/>
      <c r="K861" s="3104"/>
      <c r="L861" s="3104"/>
      <c r="M861" s="3104"/>
      <c r="N861" s="3104"/>
      <c r="O861" s="3104"/>
      <c r="P861" s="3104"/>
      <c r="Q861" s="3104"/>
      <c r="R861" s="3104"/>
      <c r="S861" s="3104"/>
      <c r="T861" s="3215"/>
      <c r="U861" s="3104"/>
      <c r="V861" s="3104"/>
      <c r="W861" s="3104"/>
      <c r="X861" s="3104"/>
      <c r="Y861" s="1783"/>
      <c r="Z861" s="1783"/>
      <c r="AA861" s="1783"/>
      <c r="AB861" s="1783"/>
      <c r="AC861" s="3104"/>
      <c r="AD861" s="3104"/>
      <c r="AE861" s="3104"/>
      <c r="AF861" s="3104"/>
      <c r="AG861" s="3104"/>
      <c r="AH861" s="3104"/>
      <c r="AI861" s="3104"/>
      <c r="AJ861" s="3104"/>
      <c r="AK861" s="3104"/>
      <c r="AL861" s="3104"/>
      <c r="AM861" s="3104"/>
      <c r="AN861" s="3104"/>
      <c r="AO861" s="3104"/>
      <c r="AP861" s="3104"/>
      <c r="AQ861" s="3104"/>
      <c r="AR861" s="3104"/>
      <c r="AS861" s="3104"/>
      <c r="AT861" s="3104"/>
      <c r="AU861" s="3104"/>
      <c r="AV861" s="3104"/>
      <c r="AW861" s="1783"/>
      <c r="AX861" s="1783"/>
      <c r="AY861" s="1783"/>
      <c r="AZ861" s="1783"/>
      <c r="BA861" s="1783"/>
      <c r="BB861" s="1783"/>
      <c r="BC861" s="1783"/>
      <c r="BD861" s="1783"/>
      <c r="BE861" s="1783"/>
      <c r="BF861" s="1783"/>
      <c r="BG861" s="1783"/>
      <c r="BH861" s="1783"/>
      <c r="BI861" s="1783"/>
      <c r="BJ861" s="1783"/>
      <c r="BK861" s="1783"/>
      <c r="BL861" s="1783"/>
      <c r="BM861" s="1783"/>
      <c r="BN861" s="1783"/>
      <c r="BO861" s="1783"/>
      <c r="BP861" s="1783"/>
      <c r="BQ861" s="1783"/>
      <c r="BR861" s="1783"/>
      <c r="BS861" s="1783"/>
      <c r="BT861" s="1783"/>
      <c r="BU861" s="1783"/>
      <c r="BV861" s="1783"/>
      <c r="BW861" s="1783"/>
      <c r="BX861" s="1783"/>
    </row>
    <row r="862" spans="1:76">
      <c r="A862" s="3104"/>
      <c r="B862" s="3104"/>
      <c r="C862" s="3215"/>
      <c r="D862" s="3104"/>
      <c r="E862" s="3104"/>
      <c r="F862" s="3104"/>
      <c r="G862" s="3104"/>
      <c r="H862" s="3104"/>
      <c r="I862" s="3104"/>
      <c r="J862" s="3104"/>
      <c r="K862" s="3104"/>
      <c r="L862" s="3104"/>
      <c r="M862" s="3104"/>
      <c r="N862" s="3104"/>
      <c r="O862" s="3104"/>
      <c r="P862" s="3104"/>
      <c r="Q862" s="3104"/>
      <c r="R862" s="3104"/>
      <c r="S862" s="3104"/>
      <c r="T862" s="3215"/>
      <c r="U862" s="3104"/>
      <c r="V862" s="3104"/>
      <c r="W862" s="3104"/>
      <c r="X862" s="3104"/>
      <c r="Y862" s="1783"/>
      <c r="Z862" s="1783"/>
      <c r="AA862" s="1783"/>
      <c r="AB862" s="1783"/>
      <c r="AC862" s="3104"/>
      <c r="AD862" s="3104"/>
      <c r="AE862" s="3104"/>
      <c r="AF862" s="3104"/>
      <c r="AG862" s="3104"/>
      <c r="AH862" s="3104"/>
      <c r="AI862" s="3104"/>
      <c r="AJ862" s="3104"/>
      <c r="AK862" s="3104"/>
      <c r="AL862" s="3104"/>
      <c r="AM862" s="3104"/>
      <c r="AN862" s="3104"/>
      <c r="AO862" s="3104"/>
      <c r="AP862" s="3104"/>
      <c r="AQ862" s="3104"/>
      <c r="AR862" s="3104"/>
      <c r="AS862" s="3104"/>
      <c r="AT862" s="3104"/>
      <c r="AU862" s="3104"/>
      <c r="AV862" s="3104"/>
      <c r="AW862" s="1783"/>
      <c r="AX862" s="1783"/>
      <c r="AY862" s="1783"/>
      <c r="AZ862" s="1783"/>
      <c r="BA862" s="1783"/>
      <c r="BB862" s="1783"/>
      <c r="BC862" s="1783"/>
      <c r="BD862" s="1783"/>
      <c r="BE862" s="1783"/>
      <c r="BF862" s="1783"/>
      <c r="BG862" s="1783"/>
      <c r="BH862" s="1783"/>
      <c r="BI862" s="1783"/>
      <c r="BJ862" s="1783"/>
      <c r="BK862" s="1783"/>
      <c r="BL862" s="1783"/>
      <c r="BM862" s="1783"/>
      <c r="BN862" s="1783"/>
      <c r="BO862" s="1783"/>
      <c r="BP862" s="1783"/>
      <c r="BQ862" s="1783"/>
      <c r="BR862" s="1783"/>
      <c r="BS862" s="1783"/>
      <c r="BT862" s="1783"/>
      <c r="BU862" s="1783"/>
      <c r="BV862" s="1783"/>
      <c r="BW862" s="1783"/>
      <c r="BX862" s="1783"/>
    </row>
    <row r="863" spans="1:76">
      <c r="A863" s="3104"/>
      <c r="B863" s="3104"/>
      <c r="C863" s="3215"/>
      <c r="D863" s="3104"/>
      <c r="E863" s="3104"/>
      <c r="F863" s="3104"/>
      <c r="G863" s="3104"/>
      <c r="H863" s="3104"/>
      <c r="I863" s="3104"/>
      <c r="J863" s="3104"/>
      <c r="K863" s="3104"/>
      <c r="L863" s="3104"/>
      <c r="M863" s="3104"/>
      <c r="N863" s="3104"/>
      <c r="O863" s="3104"/>
      <c r="P863" s="3104"/>
      <c r="Q863" s="3104"/>
      <c r="R863" s="3104"/>
      <c r="S863" s="3104"/>
      <c r="T863" s="3215"/>
      <c r="U863" s="3104"/>
      <c r="V863" s="3104"/>
      <c r="W863" s="3104"/>
      <c r="X863" s="3104"/>
      <c r="Y863" s="1783"/>
      <c r="Z863" s="1783"/>
      <c r="AA863" s="1783"/>
      <c r="AB863" s="1783"/>
      <c r="AC863" s="3104"/>
      <c r="AD863" s="3104"/>
      <c r="AE863" s="3104"/>
      <c r="AF863" s="3104"/>
      <c r="AG863" s="3104"/>
      <c r="AH863" s="3104"/>
      <c r="AI863" s="3104"/>
      <c r="AJ863" s="3104"/>
      <c r="AK863" s="3104"/>
      <c r="AL863" s="3104"/>
      <c r="AM863" s="3104"/>
      <c r="AN863" s="3104"/>
      <c r="AO863" s="3104"/>
      <c r="AP863" s="3104"/>
      <c r="AQ863" s="3104"/>
      <c r="AR863" s="3104"/>
      <c r="AS863" s="3104"/>
      <c r="AT863" s="3104"/>
      <c r="AU863" s="3104"/>
      <c r="AV863" s="3104"/>
      <c r="AW863" s="1783"/>
      <c r="AX863" s="1783"/>
      <c r="AY863" s="1783"/>
      <c r="AZ863" s="1783"/>
      <c r="BA863" s="1783"/>
      <c r="BB863" s="1783"/>
      <c r="BC863" s="1783"/>
      <c r="BD863" s="1783"/>
      <c r="BE863" s="1783"/>
      <c r="BF863" s="1783"/>
      <c r="BG863" s="1783"/>
      <c r="BH863" s="1783"/>
      <c r="BI863" s="1783"/>
      <c r="BJ863" s="1783"/>
      <c r="BK863" s="1783"/>
      <c r="BL863" s="1783"/>
      <c r="BM863" s="1783"/>
      <c r="BN863" s="1783"/>
      <c r="BO863" s="1783"/>
      <c r="BP863" s="1783"/>
      <c r="BQ863" s="1783"/>
      <c r="BR863" s="1783"/>
      <c r="BS863" s="1783"/>
      <c r="BT863" s="1783"/>
      <c r="BU863" s="1783"/>
      <c r="BV863" s="1783"/>
      <c r="BW863" s="1783"/>
      <c r="BX863" s="1783"/>
    </row>
    <row r="864" spans="1:76">
      <c r="A864" s="3104"/>
      <c r="B864" s="3104"/>
      <c r="C864" s="3215"/>
      <c r="D864" s="3104"/>
      <c r="E864" s="3104"/>
      <c r="F864" s="3104"/>
      <c r="G864" s="3104"/>
      <c r="H864" s="3104"/>
      <c r="I864" s="3104"/>
      <c r="J864" s="3104"/>
      <c r="K864" s="3104"/>
      <c r="L864" s="3104"/>
      <c r="M864" s="3104"/>
      <c r="N864" s="3104"/>
      <c r="O864" s="3104"/>
      <c r="P864" s="3104"/>
      <c r="Q864" s="3104"/>
      <c r="R864" s="3104"/>
      <c r="S864" s="3104"/>
      <c r="T864" s="3215"/>
      <c r="U864" s="3104"/>
      <c r="V864" s="3104"/>
      <c r="W864" s="3104"/>
      <c r="X864" s="3104"/>
      <c r="Y864" s="1783"/>
      <c r="Z864" s="1783"/>
      <c r="AA864" s="1783"/>
      <c r="AB864" s="1783"/>
      <c r="AC864" s="3104"/>
      <c r="AD864" s="3104"/>
      <c r="AE864" s="3104"/>
      <c r="AF864" s="3104"/>
      <c r="AG864" s="3104"/>
      <c r="AH864" s="3104"/>
      <c r="AI864" s="3104"/>
      <c r="AJ864" s="3104"/>
      <c r="AK864" s="3104"/>
      <c r="AL864" s="3104"/>
      <c r="AM864" s="3104"/>
      <c r="AN864" s="3104"/>
      <c r="AO864" s="3104"/>
      <c r="AP864" s="3104"/>
      <c r="AQ864" s="3104"/>
      <c r="AR864" s="3104"/>
      <c r="AS864" s="3104"/>
      <c r="AT864" s="3104"/>
      <c r="AU864" s="3104"/>
      <c r="AV864" s="3104"/>
      <c r="AW864" s="1783"/>
      <c r="AX864" s="1783"/>
      <c r="AY864" s="1783"/>
      <c r="AZ864" s="1783"/>
      <c r="BA864" s="1783"/>
      <c r="BB864" s="1783"/>
      <c r="BC864" s="1783"/>
      <c r="BD864" s="1783"/>
      <c r="BE864" s="1783"/>
      <c r="BF864" s="1783"/>
      <c r="BG864" s="1783"/>
      <c r="BH864" s="1783"/>
      <c r="BI864" s="1783"/>
      <c r="BJ864" s="1783"/>
      <c r="BK864" s="1783"/>
      <c r="BL864" s="1783"/>
      <c r="BM864" s="1783"/>
      <c r="BN864" s="1783"/>
      <c r="BO864" s="1783"/>
      <c r="BP864" s="1783"/>
      <c r="BQ864" s="1783"/>
      <c r="BR864" s="1783"/>
      <c r="BS864" s="1783"/>
      <c r="BT864" s="1783"/>
      <c r="BU864" s="1783"/>
      <c r="BV864" s="1783"/>
      <c r="BW864" s="1783"/>
      <c r="BX864" s="1783"/>
    </row>
    <row r="865" spans="1:76">
      <c r="A865" s="3104"/>
      <c r="B865" s="3104"/>
      <c r="C865" s="3215"/>
      <c r="D865" s="3104"/>
      <c r="E865" s="3104"/>
      <c r="F865" s="3104"/>
      <c r="G865" s="3104"/>
      <c r="H865" s="3104"/>
      <c r="I865" s="3104"/>
      <c r="J865" s="3104"/>
      <c r="K865" s="3104"/>
      <c r="L865" s="3104"/>
      <c r="M865" s="3104"/>
      <c r="N865" s="3104"/>
      <c r="O865" s="3104"/>
      <c r="P865" s="3104"/>
      <c r="Q865" s="3104"/>
      <c r="R865" s="3104"/>
      <c r="S865" s="3104"/>
      <c r="T865" s="3215"/>
      <c r="U865" s="3104"/>
      <c r="V865" s="3104"/>
      <c r="W865" s="3104"/>
      <c r="X865" s="3104"/>
      <c r="Y865" s="1783"/>
      <c r="Z865" s="1783"/>
      <c r="AA865" s="1783"/>
      <c r="AB865" s="1783"/>
      <c r="AC865" s="3104"/>
      <c r="AD865" s="3104"/>
      <c r="AE865" s="3104"/>
      <c r="AF865" s="3104"/>
      <c r="AG865" s="3104"/>
      <c r="AH865" s="3104"/>
      <c r="AI865" s="3104"/>
      <c r="AJ865" s="3104"/>
      <c r="AK865" s="3104"/>
      <c r="AL865" s="3104"/>
      <c r="AM865" s="3104"/>
      <c r="AN865" s="3104"/>
      <c r="AO865" s="3104"/>
      <c r="AP865" s="3104"/>
      <c r="AQ865" s="3104"/>
      <c r="AR865" s="3104"/>
      <c r="AS865" s="3104"/>
      <c r="AT865" s="3104"/>
      <c r="AU865" s="3104"/>
      <c r="AV865" s="3104"/>
      <c r="AW865" s="1783"/>
      <c r="AX865" s="1783"/>
      <c r="AY865" s="1783"/>
      <c r="AZ865" s="1783"/>
      <c r="BA865" s="1783"/>
      <c r="BB865" s="1783"/>
      <c r="BC865" s="1783"/>
      <c r="BD865" s="1783"/>
      <c r="BE865" s="1783"/>
      <c r="BF865" s="1783"/>
      <c r="BG865" s="1783"/>
      <c r="BH865" s="1783"/>
      <c r="BI865" s="1783"/>
      <c r="BJ865" s="1783"/>
      <c r="BK865" s="1783"/>
      <c r="BL865" s="1783"/>
      <c r="BM865" s="1783"/>
      <c r="BN865" s="1783"/>
      <c r="BO865" s="1783"/>
      <c r="BP865" s="1783"/>
      <c r="BQ865" s="1783"/>
      <c r="BR865" s="1783"/>
      <c r="BS865" s="1783"/>
      <c r="BT865" s="1783"/>
      <c r="BU865" s="1783"/>
      <c r="BV865" s="1783"/>
      <c r="BW865" s="1783"/>
      <c r="BX865" s="1783"/>
    </row>
    <row r="866" spans="1:76">
      <c r="A866" s="3104"/>
      <c r="B866" s="3104"/>
      <c r="C866" s="3215"/>
      <c r="D866" s="3104"/>
      <c r="E866" s="3104"/>
      <c r="F866" s="3104"/>
      <c r="G866" s="3104"/>
      <c r="H866" s="3104"/>
      <c r="I866" s="3104"/>
      <c r="J866" s="3104"/>
      <c r="K866" s="3104"/>
      <c r="L866" s="3104"/>
      <c r="M866" s="3104"/>
      <c r="N866" s="3104"/>
      <c r="O866" s="3104"/>
      <c r="P866" s="3104"/>
      <c r="Q866" s="3104"/>
      <c r="R866" s="3104"/>
      <c r="S866" s="3104"/>
      <c r="T866" s="3215"/>
      <c r="U866" s="3104"/>
      <c r="V866" s="3104"/>
      <c r="W866" s="3104"/>
      <c r="X866" s="3104"/>
      <c r="Y866" s="1783"/>
      <c r="Z866" s="1783"/>
      <c r="AA866" s="1783"/>
      <c r="AB866" s="1783"/>
      <c r="AC866" s="3104"/>
      <c r="AD866" s="3104"/>
      <c r="AE866" s="3104"/>
      <c r="AF866" s="3104"/>
      <c r="AG866" s="3104"/>
      <c r="AH866" s="3104"/>
      <c r="AI866" s="3104"/>
      <c r="AJ866" s="3104"/>
      <c r="AK866" s="3104"/>
      <c r="AL866" s="3104"/>
      <c r="AM866" s="3104"/>
      <c r="AN866" s="3104"/>
      <c r="AO866" s="3104"/>
      <c r="AP866" s="3104"/>
      <c r="AQ866" s="3104"/>
      <c r="AR866" s="3104"/>
      <c r="AS866" s="3104"/>
      <c r="AT866" s="3104"/>
      <c r="AU866" s="3104"/>
      <c r="AV866" s="3104"/>
      <c r="AW866" s="1783"/>
      <c r="AX866" s="1783"/>
      <c r="AY866" s="1783"/>
      <c r="AZ866" s="1783"/>
      <c r="BA866" s="1783"/>
      <c r="BB866" s="1783"/>
      <c r="BC866" s="1783"/>
      <c r="BD866" s="1783"/>
      <c r="BE866" s="1783"/>
      <c r="BF866" s="1783"/>
      <c r="BG866" s="1783"/>
      <c r="BH866" s="1783"/>
      <c r="BI866" s="1783"/>
      <c r="BJ866" s="1783"/>
      <c r="BK866" s="1783"/>
      <c r="BL866" s="1783"/>
      <c r="BM866" s="1783"/>
      <c r="BN866" s="1783"/>
      <c r="BO866" s="1783"/>
      <c r="BP866" s="1783"/>
      <c r="BQ866" s="1783"/>
      <c r="BR866" s="1783"/>
      <c r="BS866" s="1783"/>
      <c r="BT866" s="1783"/>
      <c r="BU866" s="1783"/>
      <c r="BV866" s="1783"/>
      <c r="BW866" s="1783"/>
      <c r="BX866" s="1783"/>
    </row>
    <row r="867" spans="1:76">
      <c r="A867" s="3104"/>
      <c r="B867" s="3104"/>
      <c r="C867" s="3215"/>
      <c r="D867" s="3104"/>
      <c r="E867" s="3104"/>
      <c r="F867" s="3104"/>
      <c r="G867" s="3104"/>
      <c r="H867" s="3104"/>
      <c r="I867" s="3104"/>
      <c r="J867" s="3104"/>
      <c r="K867" s="3104"/>
      <c r="L867" s="3104"/>
      <c r="M867" s="3104"/>
      <c r="N867" s="3104"/>
      <c r="O867" s="3104"/>
      <c r="P867" s="3104"/>
      <c r="Q867" s="3104"/>
      <c r="R867" s="3104"/>
      <c r="S867" s="3104"/>
      <c r="T867" s="3215"/>
      <c r="U867" s="3104"/>
      <c r="V867" s="3104"/>
      <c r="W867" s="3104"/>
      <c r="X867" s="3104"/>
      <c r="Y867" s="1783"/>
      <c r="Z867" s="1783"/>
      <c r="AA867" s="1783"/>
      <c r="AB867" s="1783"/>
      <c r="AC867" s="3104"/>
      <c r="AD867" s="3104"/>
      <c r="AE867" s="3104"/>
      <c r="AF867" s="3104"/>
      <c r="AG867" s="3104"/>
      <c r="AH867" s="3104"/>
      <c r="AI867" s="3104"/>
      <c r="AJ867" s="3104"/>
      <c r="AK867" s="3104"/>
      <c r="AL867" s="3104"/>
      <c r="AM867" s="3104"/>
      <c r="AN867" s="3104"/>
      <c r="AO867" s="3104"/>
      <c r="AP867" s="3104"/>
      <c r="AQ867" s="3104"/>
      <c r="AR867" s="3104"/>
      <c r="AS867" s="3104"/>
      <c r="AT867" s="3104"/>
      <c r="AU867" s="3104"/>
      <c r="AV867" s="3104"/>
      <c r="AW867" s="1783"/>
      <c r="AX867" s="1783"/>
      <c r="AY867" s="1783"/>
      <c r="AZ867" s="1783"/>
      <c r="BA867" s="1783"/>
      <c r="BB867" s="1783"/>
      <c r="BC867" s="1783"/>
      <c r="BD867" s="1783"/>
      <c r="BE867" s="1783"/>
      <c r="BF867" s="1783"/>
      <c r="BG867" s="1783"/>
      <c r="BH867" s="1783"/>
      <c r="BI867" s="1783"/>
      <c r="BJ867" s="1783"/>
      <c r="BK867" s="1783"/>
      <c r="BL867" s="1783"/>
      <c r="BM867" s="1783"/>
      <c r="BN867" s="1783"/>
      <c r="BO867" s="1783"/>
      <c r="BP867" s="1783"/>
      <c r="BQ867" s="1783"/>
      <c r="BR867" s="1783"/>
      <c r="BS867" s="1783"/>
      <c r="BT867" s="1783"/>
      <c r="BU867" s="1783"/>
      <c r="BV867" s="1783"/>
      <c r="BW867" s="1783"/>
      <c r="BX867" s="1783"/>
    </row>
    <row r="868" spans="1:76">
      <c r="A868" s="3104"/>
      <c r="B868" s="3104"/>
      <c r="C868" s="3215"/>
      <c r="D868" s="3104"/>
      <c r="E868" s="3104"/>
      <c r="F868" s="3104"/>
      <c r="G868" s="3104"/>
      <c r="H868" s="3104"/>
      <c r="I868" s="3104"/>
      <c r="J868" s="3104"/>
      <c r="K868" s="3104"/>
      <c r="L868" s="3104"/>
      <c r="M868" s="3104"/>
      <c r="N868" s="3104"/>
      <c r="O868" s="3104"/>
      <c r="P868" s="3104"/>
      <c r="Q868" s="3104"/>
      <c r="R868" s="3104"/>
      <c r="S868" s="3104"/>
      <c r="T868" s="3215"/>
      <c r="U868" s="3104"/>
      <c r="V868" s="3104"/>
      <c r="W868" s="3104"/>
      <c r="X868" s="3104"/>
      <c r="Y868" s="1783"/>
      <c r="Z868" s="1783"/>
      <c r="AA868" s="1783"/>
      <c r="AB868" s="1783"/>
      <c r="AC868" s="3104"/>
      <c r="AD868" s="3104"/>
      <c r="AE868" s="3104"/>
      <c r="AF868" s="3104"/>
      <c r="AG868" s="3104"/>
      <c r="AH868" s="3104"/>
      <c r="AI868" s="3104"/>
      <c r="AJ868" s="3104"/>
      <c r="AK868" s="3104"/>
      <c r="AL868" s="3104"/>
      <c r="AM868" s="3104"/>
      <c r="AN868" s="3104"/>
      <c r="AO868" s="3104"/>
      <c r="AP868" s="3104"/>
      <c r="AQ868" s="3104"/>
      <c r="AR868" s="3104"/>
      <c r="AS868" s="3104"/>
      <c r="AT868" s="3104"/>
      <c r="AU868" s="3104"/>
      <c r="AV868" s="3104"/>
      <c r="AW868" s="1783"/>
      <c r="AX868" s="1783"/>
      <c r="AY868" s="1783"/>
      <c r="AZ868" s="1783"/>
      <c r="BA868" s="1783"/>
      <c r="BB868" s="1783"/>
      <c r="BC868" s="1783"/>
      <c r="BD868" s="1783"/>
      <c r="BE868" s="1783"/>
      <c r="BF868" s="1783"/>
      <c r="BG868" s="1783"/>
      <c r="BH868" s="1783"/>
      <c r="BI868" s="1783"/>
      <c r="BJ868" s="1783"/>
      <c r="BK868" s="1783"/>
      <c r="BL868" s="1783"/>
      <c r="BM868" s="1783"/>
      <c r="BN868" s="1783"/>
      <c r="BO868" s="1783"/>
      <c r="BP868" s="1783"/>
      <c r="BQ868" s="1783"/>
      <c r="BR868" s="1783"/>
      <c r="BS868" s="1783"/>
      <c r="BT868" s="1783"/>
      <c r="BU868" s="1783"/>
      <c r="BV868" s="1783"/>
      <c r="BW868" s="1783"/>
      <c r="BX868" s="1783"/>
    </row>
    <row r="869" spans="1:76">
      <c r="A869" s="3104"/>
      <c r="B869" s="3104"/>
      <c r="C869" s="3215"/>
      <c r="D869" s="3104"/>
      <c r="E869" s="3104"/>
      <c r="F869" s="3104"/>
      <c r="G869" s="3104"/>
      <c r="H869" s="3104"/>
      <c r="I869" s="3104"/>
      <c r="J869" s="3104"/>
      <c r="K869" s="3104"/>
      <c r="L869" s="3104"/>
      <c r="M869" s="3104"/>
      <c r="N869" s="3104"/>
      <c r="O869" s="3104"/>
      <c r="P869" s="3104"/>
      <c r="Q869" s="3104"/>
      <c r="R869" s="3104"/>
      <c r="S869" s="3104"/>
      <c r="T869" s="3215"/>
      <c r="U869" s="3104"/>
      <c r="V869" s="3104"/>
      <c r="W869" s="3104"/>
      <c r="X869" s="3104"/>
      <c r="Y869" s="1783"/>
      <c r="Z869" s="1783"/>
      <c r="AA869" s="1783"/>
      <c r="AB869" s="1783"/>
      <c r="AC869" s="3104"/>
      <c r="AD869" s="3104"/>
      <c r="AE869" s="3104"/>
      <c r="AF869" s="3104"/>
      <c r="AG869" s="3104"/>
      <c r="AH869" s="3104"/>
      <c r="AI869" s="3104"/>
      <c r="AJ869" s="3104"/>
      <c r="AK869" s="3104"/>
      <c r="AL869" s="3104"/>
      <c r="AM869" s="3104"/>
      <c r="AN869" s="3104"/>
      <c r="AO869" s="3104"/>
      <c r="AP869" s="3104"/>
      <c r="AQ869" s="3104"/>
      <c r="AR869" s="3104"/>
      <c r="AS869" s="3104"/>
      <c r="AT869" s="3104"/>
      <c r="AU869" s="3104"/>
      <c r="AV869" s="3104"/>
      <c r="AW869" s="1783"/>
      <c r="AX869" s="1783"/>
      <c r="AY869" s="1783"/>
      <c r="AZ869" s="1783"/>
      <c r="BA869" s="1783"/>
      <c r="BB869" s="1783"/>
      <c r="BC869" s="1783"/>
      <c r="BD869" s="1783"/>
      <c r="BE869" s="1783"/>
      <c r="BF869" s="1783"/>
      <c r="BG869" s="1783"/>
      <c r="BH869" s="1783"/>
      <c r="BI869" s="1783"/>
      <c r="BJ869" s="1783"/>
      <c r="BK869" s="1783"/>
      <c r="BL869" s="1783"/>
      <c r="BM869" s="1783"/>
      <c r="BN869" s="1783"/>
      <c r="BO869" s="1783"/>
      <c r="BP869" s="1783"/>
      <c r="BQ869" s="1783"/>
      <c r="BR869" s="1783"/>
      <c r="BS869" s="1783"/>
      <c r="BT869" s="1783"/>
      <c r="BU869" s="1783"/>
      <c r="BV869" s="1783"/>
      <c r="BW869" s="1783"/>
      <c r="BX869" s="1783"/>
    </row>
    <row r="870" spans="1:76">
      <c r="A870" s="3104"/>
      <c r="B870" s="3104"/>
      <c r="C870" s="3215"/>
      <c r="D870" s="3104"/>
      <c r="E870" s="3104"/>
      <c r="F870" s="3104"/>
      <c r="G870" s="3104"/>
      <c r="H870" s="3104"/>
      <c r="I870" s="3104"/>
      <c r="J870" s="3104"/>
      <c r="K870" s="3104"/>
      <c r="L870" s="3104"/>
      <c r="M870" s="3104"/>
      <c r="N870" s="3104"/>
      <c r="O870" s="3104"/>
      <c r="P870" s="3104"/>
      <c r="Q870" s="3104"/>
      <c r="R870" s="3104"/>
      <c r="S870" s="3104"/>
      <c r="T870" s="3215"/>
      <c r="U870" s="3104"/>
      <c r="V870" s="3104"/>
      <c r="W870" s="3104"/>
      <c r="X870" s="3104"/>
      <c r="Y870" s="1783"/>
      <c r="Z870" s="1783"/>
      <c r="AA870" s="1783"/>
      <c r="AB870" s="1783"/>
      <c r="AC870" s="3104"/>
      <c r="AD870" s="3104"/>
      <c r="AE870" s="3104"/>
      <c r="AF870" s="3104"/>
      <c r="AG870" s="3104"/>
      <c r="AH870" s="3104"/>
      <c r="AI870" s="3104"/>
      <c r="AJ870" s="3104"/>
      <c r="AK870" s="3104"/>
      <c r="AL870" s="3104"/>
      <c r="AM870" s="3104"/>
      <c r="AN870" s="3104"/>
      <c r="AO870" s="3104"/>
      <c r="AP870" s="3104"/>
      <c r="AQ870" s="3104"/>
      <c r="AR870" s="3104"/>
      <c r="AS870" s="3104"/>
      <c r="AT870" s="3104"/>
      <c r="AU870" s="3104"/>
      <c r="AV870" s="3104"/>
      <c r="AW870" s="1783"/>
      <c r="AX870" s="1783"/>
      <c r="AY870" s="1783"/>
      <c r="AZ870" s="1783"/>
      <c r="BA870" s="1783"/>
      <c r="BB870" s="1783"/>
      <c r="BC870" s="1783"/>
      <c r="BD870" s="1783"/>
      <c r="BE870" s="1783"/>
      <c r="BF870" s="1783"/>
      <c r="BG870" s="1783"/>
      <c r="BH870" s="1783"/>
      <c r="BI870" s="1783"/>
      <c r="BJ870" s="1783"/>
      <c r="BK870" s="1783"/>
      <c r="BL870" s="1783"/>
      <c r="BM870" s="1783"/>
      <c r="BN870" s="1783"/>
      <c r="BO870" s="1783"/>
      <c r="BP870" s="1783"/>
      <c r="BQ870" s="1783"/>
      <c r="BR870" s="1783"/>
      <c r="BS870" s="1783"/>
      <c r="BT870" s="1783"/>
      <c r="BU870" s="1783"/>
      <c r="BV870" s="1783"/>
      <c r="BW870" s="1783"/>
      <c r="BX870" s="1783"/>
    </row>
    <row r="871" spans="1:76">
      <c r="A871" s="3104"/>
      <c r="B871" s="3104"/>
      <c r="C871" s="3215"/>
      <c r="D871" s="3104"/>
      <c r="E871" s="3104"/>
      <c r="F871" s="3104"/>
      <c r="G871" s="3104"/>
      <c r="H871" s="3104"/>
      <c r="I871" s="3104"/>
      <c r="J871" s="3104"/>
      <c r="K871" s="3104"/>
      <c r="L871" s="3104"/>
      <c r="M871" s="3104"/>
      <c r="N871" s="3104"/>
      <c r="O871" s="3104"/>
      <c r="P871" s="3104"/>
      <c r="Q871" s="3104"/>
      <c r="R871" s="3104"/>
      <c r="S871" s="3104"/>
      <c r="T871" s="3215"/>
      <c r="U871" s="3104"/>
      <c r="V871" s="3104"/>
      <c r="W871" s="3104"/>
      <c r="X871" s="3104"/>
      <c r="Y871" s="1783"/>
      <c r="Z871" s="1783"/>
      <c r="AA871" s="1783"/>
      <c r="AB871" s="1783"/>
      <c r="AC871" s="3104"/>
      <c r="AD871" s="3104"/>
      <c r="AE871" s="3104"/>
      <c r="AF871" s="3104"/>
      <c r="AG871" s="3104"/>
      <c r="AH871" s="3104"/>
      <c r="AI871" s="3104"/>
      <c r="AJ871" s="3104"/>
      <c r="AK871" s="3104"/>
      <c r="AL871" s="3104"/>
      <c r="AM871" s="3104"/>
      <c r="AN871" s="3104"/>
      <c r="AO871" s="3104"/>
      <c r="AP871" s="3104"/>
      <c r="AQ871" s="3104"/>
      <c r="AR871" s="3104"/>
      <c r="AS871" s="3104"/>
      <c r="AT871" s="3104"/>
      <c r="AU871" s="3104"/>
      <c r="AV871" s="3104"/>
      <c r="AW871" s="1783"/>
      <c r="AX871" s="1783"/>
      <c r="AY871" s="1783"/>
      <c r="AZ871" s="1783"/>
      <c r="BA871" s="1783"/>
      <c r="BB871" s="1783"/>
      <c r="BC871" s="1783"/>
      <c r="BD871" s="1783"/>
      <c r="BE871" s="1783"/>
      <c r="BF871" s="1783"/>
      <c r="BG871" s="1783"/>
      <c r="BH871" s="1783"/>
      <c r="BI871" s="1783"/>
      <c r="BJ871" s="1783"/>
      <c r="BK871" s="1783"/>
      <c r="BL871" s="1783"/>
      <c r="BM871" s="1783"/>
      <c r="BN871" s="1783"/>
      <c r="BO871" s="1783"/>
      <c r="BP871" s="1783"/>
      <c r="BQ871" s="1783"/>
      <c r="BR871" s="1783"/>
      <c r="BS871" s="1783"/>
      <c r="BT871" s="1783"/>
      <c r="BU871" s="1783"/>
      <c r="BV871" s="1783"/>
      <c r="BW871" s="1783"/>
      <c r="BX871" s="1783"/>
    </row>
    <row r="872" spans="1:76">
      <c r="A872" s="3104"/>
      <c r="B872" s="3104"/>
      <c r="C872" s="3215"/>
      <c r="D872" s="3104"/>
      <c r="E872" s="3104"/>
      <c r="F872" s="3104"/>
      <c r="G872" s="3104"/>
      <c r="H872" s="3104"/>
      <c r="I872" s="3104"/>
      <c r="J872" s="3104"/>
      <c r="K872" s="3104"/>
      <c r="L872" s="3104"/>
      <c r="M872" s="3104"/>
      <c r="N872" s="3104"/>
      <c r="O872" s="3104"/>
      <c r="P872" s="3104"/>
      <c r="Q872" s="3104"/>
      <c r="R872" s="3104"/>
      <c r="S872" s="3104"/>
      <c r="T872" s="3215"/>
      <c r="U872" s="3104"/>
      <c r="V872" s="3104"/>
      <c r="W872" s="3104"/>
      <c r="X872" s="3104"/>
      <c r="Y872" s="1783"/>
      <c r="Z872" s="1783"/>
      <c r="AA872" s="1783"/>
      <c r="AB872" s="1783"/>
      <c r="AC872" s="3104"/>
      <c r="AD872" s="3104"/>
      <c r="AE872" s="3104"/>
      <c r="AF872" s="3104"/>
      <c r="AG872" s="3104"/>
      <c r="AH872" s="3104"/>
      <c r="AI872" s="3104"/>
      <c r="AJ872" s="3104"/>
      <c r="AK872" s="3104"/>
      <c r="AL872" s="3104"/>
      <c r="AM872" s="3104"/>
      <c r="AN872" s="3104"/>
      <c r="AO872" s="3104"/>
      <c r="AP872" s="3104"/>
      <c r="AQ872" s="3104"/>
      <c r="AR872" s="3104"/>
      <c r="AS872" s="3104"/>
      <c r="AT872" s="3104"/>
      <c r="AU872" s="3104"/>
      <c r="AV872" s="3104"/>
      <c r="AW872" s="1783"/>
      <c r="AX872" s="1783"/>
      <c r="AY872" s="1783"/>
      <c r="AZ872" s="1783"/>
      <c r="BA872" s="1783"/>
      <c r="BB872" s="1783"/>
      <c r="BC872" s="1783"/>
      <c r="BD872" s="1783"/>
      <c r="BE872" s="1783"/>
      <c r="BF872" s="1783"/>
      <c r="BG872" s="1783"/>
      <c r="BH872" s="1783"/>
      <c r="BI872" s="1783"/>
      <c r="BJ872" s="1783"/>
      <c r="BK872" s="1783"/>
      <c r="BL872" s="1783"/>
      <c r="BM872" s="1783"/>
      <c r="BN872" s="1783"/>
      <c r="BO872" s="1783"/>
      <c r="BP872" s="1783"/>
      <c r="BQ872" s="1783"/>
      <c r="BR872" s="1783"/>
      <c r="BS872" s="1783"/>
      <c r="BT872" s="1783"/>
      <c r="BU872" s="1783"/>
      <c r="BV872" s="1783"/>
      <c r="BW872" s="1783"/>
      <c r="BX872" s="1783"/>
    </row>
    <row r="873" spans="1:76">
      <c r="A873" s="3104"/>
      <c r="B873" s="3104"/>
      <c r="C873" s="3215"/>
      <c r="D873" s="3104"/>
      <c r="E873" s="3104"/>
      <c r="F873" s="3104"/>
      <c r="G873" s="3104"/>
      <c r="H873" s="3104"/>
      <c r="I873" s="3104"/>
      <c r="J873" s="3104"/>
      <c r="K873" s="3104"/>
      <c r="L873" s="3104"/>
      <c r="M873" s="3104"/>
      <c r="N873" s="3104"/>
      <c r="O873" s="3104"/>
      <c r="P873" s="3104"/>
      <c r="Q873" s="3104"/>
      <c r="R873" s="3104"/>
      <c r="S873" s="3104"/>
      <c r="T873" s="3215"/>
      <c r="U873" s="3104"/>
      <c r="V873" s="3104"/>
      <c r="W873" s="3104"/>
      <c r="X873" s="3104"/>
      <c r="Y873" s="1783"/>
      <c r="Z873" s="1783"/>
      <c r="AA873" s="1783"/>
      <c r="AB873" s="1783"/>
      <c r="AC873" s="3104"/>
      <c r="AD873" s="3104"/>
      <c r="AE873" s="3104"/>
      <c r="AF873" s="3104"/>
      <c r="AG873" s="3104"/>
      <c r="AH873" s="3104"/>
      <c r="AI873" s="3104"/>
      <c r="AJ873" s="3104"/>
      <c r="AK873" s="3104"/>
      <c r="AL873" s="3104"/>
      <c r="AM873" s="3104"/>
      <c r="AN873" s="3104"/>
      <c r="AO873" s="3104"/>
      <c r="AP873" s="3104"/>
      <c r="AQ873" s="3104"/>
      <c r="AR873" s="3104"/>
      <c r="AS873" s="3104"/>
      <c r="AT873" s="3104"/>
      <c r="AU873" s="3104"/>
      <c r="AV873" s="3104"/>
      <c r="AW873" s="1783"/>
      <c r="AX873" s="1783"/>
      <c r="AY873" s="1783"/>
      <c r="AZ873" s="1783"/>
      <c r="BA873" s="1783"/>
      <c r="BB873" s="1783"/>
      <c r="BC873" s="1783"/>
      <c r="BD873" s="1783"/>
      <c r="BE873" s="1783"/>
      <c r="BF873" s="1783"/>
      <c r="BG873" s="1783"/>
      <c r="BH873" s="1783"/>
      <c r="BI873" s="1783"/>
      <c r="BJ873" s="1783"/>
      <c r="BK873" s="1783"/>
      <c r="BL873" s="1783"/>
      <c r="BM873" s="1783"/>
      <c r="BN873" s="1783"/>
      <c r="BO873" s="1783"/>
      <c r="BP873" s="1783"/>
      <c r="BQ873" s="1783"/>
      <c r="BR873" s="1783"/>
      <c r="BS873" s="1783"/>
      <c r="BT873" s="1783"/>
      <c r="BU873" s="1783"/>
      <c r="BV873" s="1783"/>
      <c r="BW873" s="1783"/>
      <c r="BX873" s="1783"/>
    </row>
    <row r="874" spans="1:76">
      <c r="A874" s="3104"/>
      <c r="B874" s="3104"/>
      <c r="C874" s="3215"/>
      <c r="D874" s="3104"/>
      <c r="E874" s="3104"/>
      <c r="F874" s="3104"/>
      <c r="G874" s="3104"/>
      <c r="H874" s="3104"/>
      <c r="I874" s="3104"/>
      <c r="J874" s="3104"/>
      <c r="K874" s="3104"/>
      <c r="L874" s="3104"/>
      <c r="M874" s="3104"/>
      <c r="N874" s="3104"/>
      <c r="O874" s="3104"/>
      <c r="P874" s="3104"/>
      <c r="Q874" s="3104"/>
      <c r="R874" s="3104"/>
      <c r="S874" s="3104"/>
      <c r="T874" s="3215"/>
      <c r="U874" s="3104"/>
      <c r="V874" s="3104"/>
      <c r="W874" s="3104"/>
      <c r="X874" s="3104"/>
      <c r="Y874" s="1783"/>
      <c r="Z874" s="1783"/>
      <c r="AA874" s="1783"/>
      <c r="AB874" s="1783"/>
      <c r="AC874" s="3104"/>
      <c r="AD874" s="3104"/>
      <c r="AE874" s="3104"/>
      <c r="AF874" s="3104"/>
      <c r="AG874" s="3104"/>
      <c r="AH874" s="3104"/>
      <c r="AI874" s="3104"/>
      <c r="AJ874" s="3104"/>
      <c r="AK874" s="3104"/>
      <c r="AL874" s="3104"/>
      <c r="AM874" s="3104"/>
      <c r="AN874" s="3104"/>
      <c r="AO874" s="3104"/>
      <c r="AP874" s="3104"/>
      <c r="AQ874" s="3104"/>
      <c r="AR874" s="3104"/>
      <c r="AS874" s="3104"/>
      <c r="AT874" s="3104"/>
      <c r="AU874" s="3104"/>
      <c r="AV874" s="3104"/>
      <c r="AW874" s="1783"/>
      <c r="AX874" s="1783"/>
      <c r="AY874" s="1783"/>
      <c r="AZ874" s="1783"/>
      <c r="BA874" s="1783"/>
      <c r="BB874" s="1783"/>
      <c r="BC874" s="1783"/>
      <c r="BD874" s="1783"/>
      <c r="BE874" s="1783"/>
      <c r="BF874" s="1783"/>
      <c r="BG874" s="1783"/>
      <c r="BH874" s="1783"/>
      <c r="BI874" s="1783"/>
      <c r="BJ874" s="1783"/>
      <c r="BK874" s="1783"/>
      <c r="BL874" s="1783"/>
      <c r="BM874" s="1783"/>
      <c r="BN874" s="1783"/>
      <c r="BO874" s="1783"/>
      <c r="BP874" s="1783"/>
      <c r="BQ874" s="1783"/>
      <c r="BR874" s="1783"/>
      <c r="BS874" s="1783"/>
      <c r="BT874" s="1783"/>
      <c r="BU874" s="1783"/>
      <c r="BV874" s="1783"/>
      <c r="BW874" s="1783"/>
      <c r="BX874" s="1783"/>
    </row>
    <row r="875" spans="1:76">
      <c r="A875" s="3104"/>
      <c r="B875" s="3104"/>
      <c r="C875" s="3215"/>
      <c r="D875" s="3104"/>
      <c r="E875" s="3104"/>
      <c r="F875" s="3104"/>
      <c r="G875" s="3104"/>
      <c r="H875" s="3104"/>
      <c r="I875" s="3104"/>
      <c r="J875" s="3104"/>
      <c r="K875" s="3104"/>
      <c r="L875" s="3104"/>
      <c r="M875" s="3104"/>
      <c r="N875" s="3104"/>
      <c r="O875" s="3104"/>
      <c r="P875" s="3104"/>
      <c r="Q875" s="3104"/>
      <c r="R875" s="3104"/>
      <c r="S875" s="3104"/>
      <c r="T875" s="3215"/>
      <c r="U875" s="3104"/>
      <c r="V875" s="3104"/>
      <c r="W875" s="3104"/>
      <c r="X875" s="3104"/>
      <c r="Y875" s="1783"/>
      <c r="Z875" s="1783"/>
      <c r="AA875" s="1783"/>
      <c r="AB875" s="1783"/>
      <c r="AC875" s="3104"/>
      <c r="AD875" s="3104"/>
      <c r="AE875" s="3104"/>
      <c r="AF875" s="3104"/>
      <c r="AG875" s="3104"/>
      <c r="AH875" s="3104"/>
      <c r="AI875" s="3104"/>
      <c r="AJ875" s="3104"/>
      <c r="AK875" s="3104"/>
      <c r="AL875" s="3104"/>
      <c r="AM875" s="3104"/>
      <c r="AN875" s="3104"/>
      <c r="AO875" s="3104"/>
      <c r="AP875" s="3104"/>
      <c r="AQ875" s="3104"/>
      <c r="AR875" s="3104"/>
      <c r="AS875" s="3104"/>
      <c r="AT875" s="3104"/>
      <c r="AU875" s="3104"/>
      <c r="AV875" s="3104"/>
      <c r="AW875" s="1783"/>
      <c r="AX875" s="1783"/>
      <c r="AY875" s="1783"/>
      <c r="AZ875" s="1783"/>
      <c r="BA875" s="1783"/>
      <c r="BB875" s="1783"/>
      <c r="BC875" s="1783"/>
      <c r="BD875" s="1783"/>
      <c r="BE875" s="1783"/>
      <c r="BF875" s="1783"/>
      <c r="BG875" s="1783"/>
      <c r="BH875" s="1783"/>
      <c r="BI875" s="1783"/>
      <c r="BJ875" s="1783"/>
      <c r="BK875" s="1783"/>
      <c r="BL875" s="1783"/>
      <c r="BM875" s="1783"/>
      <c r="BN875" s="1783"/>
      <c r="BO875" s="1783"/>
      <c r="BP875" s="1783"/>
      <c r="BQ875" s="1783"/>
      <c r="BR875" s="1783"/>
      <c r="BS875" s="1783"/>
      <c r="BT875" s="1783"/>
      <c r="BU875" s="1783"/>
      <c r="BV875" s="1783"/>
      <c r="BW875" s="1783"/>
      <c r="BX875" s="1783"/>
    </row>
    <row r="876" spans="1:76">
      <c r="A876" s="3104"/>
      <c r="B876" s="3104"/>
      <c r="C876" s="3215"/>
      <c r="D876" s="3104"/>
      <c r="E876" s="3104"/>
      <c r="F876" s="3104"/>
      <c r="G876" s="3104"/>
      <c r="H876" s="3104"/>
      <c r="I876" s="3104"/>
      <c r="J876" s="3104"/>
      <c r="K876" s="3104"/>
      <c r="L876" s="3104"/>
      <c r="M876" s="3104"/>
      <c r="N876" s="3104"/>
      <c r="O876" s="3104"/>
      <c r="P876" s="3104"/>
      <c r="Q876" s="3104"/>
      <c r="R876" s="3104"/>
      <c r="S876" s="3104"/>
      <c r="T876" s="3215"/>
      <c r="U876" s="3104"/>
      <c r="V876" s="3104"/>
      <c r="W876" s="3104"/>
      <c r="X876" s="3104"/>
      <c r="Y876" s="1783"/>
      <c r="Z876" s="1783"/>
      <c r="AA876" s="1783"/>
      <c r="AB876" s="1783"/>
      <c r="AC876" s="3104"/>
      <c r="AD876" s="3104"/>
      <c r="AE876" s="3104"/>
      <c r="AF876" s="3104"/>
      <c r="AG876" s="3104"/>
      <c r="AH876" s="3104"/>
      <c r="AI876" s="3104"/>
      <c r="AJ876" s="3104"/>
      <c r="AK876" s="3104"/>
      <c r="AL876" s="3104"/>
      <c r="AM876" s="3104"/>
      <c r="AN876" s="3104"/>
      <c r="AO876" s="3104"/>
      <c r="AP876" s="3104"/>
      <c r="AQ876" s="3104"/>
      <c r="AR876" s="3104"/>
      <c r="AS876" s="3104"/>
      <c r="AT876" s="3104"/>
      <c r="AU876" s="3104"/>
      <c r="AV876" s="3104"/>
      <c r="AW876" s="1783"/>
      <c r="AX876" s="1783"/>
      <c r="AY876" s="1783"/>
      <c r="AZ876" s="1783"/>
      <c r="BA876" s="1783"/>
      <c r="BB876" s="1783"/>
      <c r="BC876" s="1783"/>
      <c r="BD876" s="1783"/>
      <c r="BE876" s="1783"/>
      <c r="BF876" s="1783"/>
      <c r="BG876" s="1783"/>
      <c r="BH876" s="1783"/>
      <c r="BI876" s="1783"/>
      <c r="BJ876" s="1783"/>
      <c r="BK876" s="1783"/>
      <c r="BL876" s="1783"/>
      <c r="BM876" s="1783"/>
      <c r="BN876" s="1783"/>
      <c r="BO876" s="1783"/>
      <c r="BP876" s="1783"/>
      <c r="BQ876" s="1783"/>
      <c r="BR876" s="1783"/>
      <c r="BS876" s="1783"/>
      <c r="BT876" s="1783"/>
      <c r="BU876" s="1783"/>
      <c r="BV876" s="1783"/>
      <c r="BW876" s="1783"/>
      <c r="BX876" s="1783"/>
    </row>
    <row r="877" spans="1:76">
      <c r="A877" s="3104"/>
      <c r="B877" s="3104"/>
      <c r="C877" s="3215"/>
      <c r="D877" s="3104"/>
      <c r="E877" s="3104"/>
      <c r="F877" s="3104"/>
      <c r="G877" s="3104"/>
      <c r="H877" s="3104"/>
      <c r="I877" s="3104"/>
      <c r="J877" s="3104"/>
      <c r="K877" s="3104"/>
      <c r="L877" s="3104"/>
      <c r="M877" s="3104"/>
      <c r="N877" s="3104"/>
      <c r="O877" s="3104"/>
      <c r="P877" s="3104"/>
      <c r="Q877" s="3104"/>
      <c r="R877" s="3104"/>
      <c r="S877" s="3104"/>
      <c r="T877" s="3215"/>
      <c r="U877" s="3104"/>
      <c r="V877" s="3104"/>
      <c r="W877" s="3104"/>
      <c r="X877" s="3104"/>
      <c r="Y877" s="1783"/>
      <c r="Z877" s="1783"/>
      <c r="AA877" s="1783"/>
      <c r="AB877" s="1783"/>
      <c r="AC877" s="3104"/>
      <c r="AD877" s="3104"/>
      <c r="AE877" s="3104"/>
      <c r="AF877" s="3104"/>
      <c r="AG877" s="3104"/>
      <c r="AH877" s="3104"/>
      <c r="AI877" s="3104"/>
      <c r="AJ877" s="3104"/>
      <c r="AK877" s="3104"/>
      <c r="AL877" s="3104"/>
      <c r="AM877" s="3104"/>
      <c r="AN877" s="3104"/>
      <c r="AO877" s="3104"/>
      <c r="AP877" s="3104"/>
      <c r="AQ877" s="3104"/>
      <c r="AR877" s="3104"/>
      <c r="AS877" s="3104"/>
      <c r="AT877" s="3104"/>
      <c r="AU877" s="3104"/>
      <c r="AV877" s="3104"/>
      <c r="AW877" s="1783"/>
      <c r="AX877" s="1783"/>
      <c r="AY877" s="1783"/>
      <c r="AZ877" s="1783"/>
      <c r="BA877" s="1783"/>
      <c r="BB877" s="1783"/>
      <c r="BC877" s="1783"/>
      <c r="BD877" s="1783"/>
      <c r="BE877" s="1783"/>
      <c r="BF877" s="1783"/>
      <c r="BG877" s="1783"/>
      <c r="BH877" s="1783"/>
      <c r="BI877" s="1783"/>
      <c r="BJ877" s="1783"/>
      <c r="BK877" s="1783"/>
      <c r="BL877" s="1783"/>
      <c r="BM877" s="1783"/>
      <c r="BN877" s="1783"/>
      <c r="BO877" s="1783"/>
      <c r="BP877" s="1783"/>
      <c r="BQ877" s="1783"/>
      <c r="BR877" s="1783"/>
      <c r="BS877" s="1783"/>
      <c r="BT877" s="1783"/>
      <c r="BU877" s="1783"/>
      <c r="BV877" s="1783"/>
      <c r="BW877" s="1783"/>
      <c r="BX877" s="1783"/>
    </row>
    <row r="878" spans="1:76">
      <c r="A878" s="3104"/>
      <c r="B878" s="3104"/>
      <c r="C878" s="3215"/>
      <c r="D878" s="3104"/>
      <c r="E878" s="3104"/>
      <c r="F878" s="3104"/>
      <c r="G878" s="3104"/>
      <c r="H878" s="3104"/>
      <c r="I878" s="3104"/>
      <c r="J878" s="3104"/>
      <c r="K878" s="3104"/>
      <c r="L878" s="3104"/>
      <c r="M878" s="3104"/>
      <c r="N878" s="3104"/>
      <c r="O878" s="3104"/>
      <c r="P878" s="3104"/>
      <c r="Q878" s="3104"/>
      <c r="R878" s="3104"/>
      <c r="S878" s="3104"/>
      <c r="T878" s="3215"/>
      <c r="U878" s="3104"/>
      <c r="V878" s="3104"/>
      <c r="W878" s="3104"/>
      <c r="X878" s="3104"/>
      <c r="Y878" s="1783"/>
      <c r="Z878" s="1783"/>
      <c r="AA878" s="1783"/>
      <c r="AB878" s="1783"/>
      <c r="AC878" s="3104"/>
      <c r="AD878" s="3104"/>
      <c r="AE878" s="3104"/>
      <c r="AF878" s="3104"/>
      <c r="AG878" s="3104"/>
      <c r="AH878" s="3104"/>
      <c r="AI878" s="3104"/>
      <c r="AJ878" s="3104"/>
      <c r="AK878" s="3104"/>
      <c r="AL878" s="3104"/>
      <c r="AM878" s="3104"/>
      <c r="AN878" s="3104"/>
      <c r="AO878" s="3104"/>
      <c r="AP878" s="3104"/>
      <c r="AQ878" s="3104"/>
      <c r="AR878" s="3104"/>
      <c r="AS878" s="3104"/>
      <c r="AT878" s="3104"/>
      <c r="AU878" s="3104"/>
      <c r="AV878" s="3104"/>
      <c r="AW878" s="1783"/>
      <c r="AX878" s="1783"/>
      <c r="AY878" s="1783"/>
      <c r="AZ878" s="1783"/>
      <c r="BA878" s="1783"/>
      <c r="BB878" s="1783"/>
      <c r="BC878" s="1783"/>
      <c r="BD878" s="1783"/>
      <c r="BE878" s="1783"/>
      <c r="BF878" s="1783"/>
      <c r="BG878" s="1783"/>
      <c r="BH878" s="1783"/>
      <c r="BI878" s="1783"/>
      <c r="BJ878" s="1783"/>
      <c r="BK878" s="1783"/>
      <c r="BL878" s="1783"/>
      <c r="BM878" s="1783"/>
      <c r="BN878" s="1783"/>
      <c r="BO878" s="1783"/>
      <c r="BP878" s="1783"/>
      <c r="BQ878" s="1783"/>
      <c r="BR878" s="1783"/>
      <c r="BS878" s="1783"/>
      <c r="BT878" s="1783"/>
      <c r="BU878" s="1783"/>
      <c r="BV878" s="1783"/>
      <c r="BW878" s="1783"/>
      <c r="BX878" s="1783"/>
    </row>
    <row r="879" spans="1:76">
      <c r="A879" s="3104"/>
      <c r="B879" s="3104"/>
      <c r="C879" s="3215"/>
      <c r="D879" s="3104"/>
      <c r="E879" s="3104"/>
      <c r="F879" s="3104"/>
      <c r="G879" s="3104"/>
      <c r="H879" s="3104"/>
      <c r="I879" s="3104"/>
      <c r="J879" s="3104"/>
      <c r="K879" s="3104"/>
      <c r="L879" s="3104"/>
      <c r="M879" s="3104"/>
      <c r="N879" s="3104"/>
      <c r="O879" s="3104"/>
      <c r="P879" s="3104"/>
      <c r="Q879" s="3104"/>
      <c r="R879" s="3104"/>
      <c r="S879" s="3104"/>
      <c r="T879" s="3215"/>
      <c r="U879" s="3104"/>
      <c r="V879" s="3104"/>
      <c r="W879" s="3104"/>
      <c r="X879" s="3104"/>
      <c r="Y879" s="1783"/>
      <c r="Z879" s="1783"/>
      <c r="AA879" s="1783"/>
      <c r="AB879" s="1783"/>
      <c r="AC879" s="3104"/>
      <c r="AD879" s="3104"/>
      <c r="AE879" s="3104"/>
      <c r="AF879" s="3104"/>
      <c r="AG879" s="3104"/>
      <c r="AH879" s="3104"/>
      <c r="AI879" s="3104"/>
      <c r="AJ879" s="3104"/>
      <c r="AK879" s="3104"/>
      <c r="AL879" s="3104"/>
      <c r="AM879" s="3104"/>
      <c r="AN879" s="3104"/>
      <c r="AO879" s="3104"/>
      <c r="AP879" s="3104"/>
      <c r="AQ879" s="3104"/>
      <c r="AR879" s="3104"/>
      <c r="AS879" s="3104"/>
      <c r="AT879" s="3104"/>
      <c r="AU879" s="3104"/>
      <c r="AV879" s="3104"/>
      <c r="AW879" s="1783"/>
      <c r="AX879" s="1783"/>
      <c r="AY879" s="1783"/>
      <c r="AZ879" s="1783"/>
      <c r="BA879" s="1783"/>
      <c r="BB879" s="1783"/>
      <c r="BC879" s="1783"/>
      <c r="BD879" s="1783"/>
      <c r="BE879" s="1783"/>
      <c r="BF879" s="1783"/>
      <c r="BG879" s="1783"/>
      <c r="BH879" s="1783"/>
      <c r="BI879" s="1783"/>
      <c r="BJ879" s="1783"/>
      <c r="BK879" s="1783"/>
      <c r="BL879" s="1783"/>
      <c r="BM879" s="1783"/>
      <c r="BN879" s="1783"/>
      <c r="BO879" s="1783"/>
      <c r="BP879" s="1783"/>
      <c r="BQ879" s="1783"/>
      <c r="BR879" s="1783"/>
      <c r="BS879" s="1783"/>
      <c r="BT879" s="1783"/>
      <c r="BU879" s="1783"/>
      <c r="BV879" s="1783"/>
      <c r="BW879" s="1783"/>
      <c r="BX879" s="1783"/>
    </row>
    <row r="880" spans="1:76">
      <c r="A880" s="3104"/>
      <c r="B880" s="3104"/>
      <c r="C880" s="3215"/>
      <c r="D880" s="3104"/>
      <c r="E880" s="3104"/>
      <c r="F880" s="3104"/>
      <c r="G880" s="3104"/>
      <c r="H880" s="3104"/>
      <c r="I880" s="3104"/>
      <c r="J880" s="3104"/>
      <c r="K880" s="3104"/>
      <c r="L880" s="3104"/>
      <c r="M880" s="3104"/>
      <c r="N880" s="3104"/>
      <c r="O880" s="3104"/>
      <c r="P880" s="3104"/>
      <c r="Q880" s="3104"/>
      <c r="R880" s="3104"/>
      <c r="S880" s="3104"/>
      <c r="T880" s="3215"/>
      <c r="U880" s="3104"/>
      <c r="V880" s="3104"/>
      <c r="W880" s="3104"/>
      <c r="X880" s="3104"/>
      <c r="Y880" s="1783"/>
      <c r="Z880" s="1783"/>
      <c r="AA880" s="1783"/>
      <c r="AB880" s="1783"/>
      <c r="AC880" s="3104"/>
      <c r="AD880" s="3104"/>
      <c r="AE880" s="3104"/>
      <c r="AF880" s="3104"/>
      <c r="AG880" s="3104"/>
      <c r="AH880" s="3104"/>
      <c r="AI880" s="3104"/>
      <c r="AJ880" s="3104"/>
      <c r="AK880" s="3104"/>
      <c r="AL880" s="3104"/>
      <c r="AM880" s="3104"/>
      <c r="AN880" s="3104"/>
      <c r="AO880" s="3104"/>
      <c r="AP880" s="3104"/>
      <c r="AQ880" s="3104"/>
      <c r="AR880" s="3104"/>
      <c r="AS880" s="3104"/>
      <c r="AT880" s="3104"/>
      <c r="AU880" s="3104"/>
      <c r="AV880" s="3104"/>
      <c r="AW880" s="1783"/>
      <c r="AX880" s="1783"/>
      <c r="AY880" s="1783"/>
      <c r="AZ880" s="1783"/>
      <c r="BA880" s="1783"/>
      <c r="BB880" s="1783"/>
      <c r="BC880" s="1783"/>
      <c r="BD880" s="1783"/>
      <c r="BE880" s="1783"/>
      <c r="BF880" s="1783"/>
      <c r="BG880" s="1783"/>
      <c r="BH880" s="1783"/>
      <c r="BI880" s="1783"/>
      <c r="BJ880" s="1783"/>
      <c r="BK880" s="1783"/>
      <c r="BL880" s="1783"/>
      <c r="BM880" s="1783"/>
      <c r="BN880" s="1783"/>
      <c r="BO880" s="1783"/>
      <c r="BP880" s="1783"/>
      <c r="BQ880" s="1783"/>
      <c r="BR880" s="1783"/>
      <c r="BS880" s="1783"/>
      <c r="BT880" s="1783"/>
      <c r="BU880" s="1783"/>
      <c r="BV880" s="1783"/>
      <c r="BW880" s="1783"/>
      <c r="BX880" s="1783"/>
    </row>
    <row r="881" spans="1:76">
      <c r="A881" s="3104"/>
      <c r="B881" s="3104"/>
      <c r="C881" s="3215"/>
      <c r="D881" s="3104"/>
      <c r="E881" s="3104"/>
      <c r="F881" s="3104"/>
      <c r="G881" s="3104"/>
      <c r="H881" s="3104"/>
      <c r="I881" s="3104"/>
      <c r="J881" s="3104"/>
      <c r="K881" s="3104"/>
      <c r="L881" s="3104"/>
      <c r="M881" s="3104"/>
      <c r="N881" s="3104"/>
      <c r="O881" s="3104"/>
      <c r="P881" s="3104"/>
      <c r="Q881" s="3104"/>
      <c r="R881" s="3104"/>
      <c r="S881" s="3104"/>
      <c r="T881" s="3215"/>
      <c r="U881" s="3104"/>
      <c r="V881" s="3104"/>
      <c r="W881" s="3104"/>
      <c r="X881" s="3104"/>
      <c r="Y881" s="1783"/>
      <c r="Z881" s="1783"/>
      <c r="AA881" s="1783"/>
      <c r="AB881" s="1783"/>
      <c r="AC881" s="3104"/>
      <c r="AD881" s="3104"/>
      <c r="AE881" s="3104"/>
      <c r="AF881" s="3104"/>
      <c r="AG881" s="3104"/>
      <c r="AH881" s="3104"/>
      <c r="AI881" s="3104"/>
      <c r="AJ881" s="3104"/>
      <c r="AK881" s="3104"/>
      <c r="AL881" s="3104"/>
      <c r="AM881" s="3104"/>
      <c r="AN881" s="3104"/>
      <c r="AO881" s="3104"/>
      <c r="AP881" s="3104"/>
      <c r="AQ881" s="3104"/>
      <c r="AR881" s="3104"/>
      <c r="AS881" s="3104"/>
      <c r="AT881" s="3104"/>
      <c r="AU881" s="3104"/>
      <c r="AV881" s="3104"/>
      <c r="AW881" s="1783"/>
      <c r="AX881" s="1783"/>
      <c r="AY881" s="1783"/>
      <c r="AZ881" s="1783"/>
      <c r="BA881" s="1783"/>
      <c r="BB881" s="1783"/>
      <c r="BC881" s="1783"/>
      <c r="BD881" s="1783"/>
      <c r="BE881" s="1783"/>
      <c r="BF881" s="1783"/>
      <c r="BG881" s="1783"/>
      <c r="BH881" s="1783"/>
      <c r="BI881" s="1783"/>
      <c r="BJ881" s="1783"/>
      <c r="BK881" s="1783"/>
      <c r="BL881" s="1783"/>
      <c r="BM881" s="1783"/>
      <c r="BN881" s="1783"/>
      <c r="BO881" s="1783"/>
      <c r="BP881" s="1783"/>
      <c r="BQ881" s="1783"/>
      <c r="BR881" s="1783"/>
      <c r="BS881" s="1783"/>
      <c r="BT881" s="1783"/>
      <c r="BU881" s="1783"/>
      <c r="BV881" s="1783"/>
      <c r="BW881" s="1783"/>
      <c r="BX881" s="1783"/>
    </row>
    <row r="882" spans="1:76">
      <c r="A882" s="3104"/>
      <c r="B882" s="3104"/>
      <c r="C882" s="3215"/>
      <c r="D882" s="3104"/>
      <c r="E882" s="3104"/>
      <c r="F882" s="3104"/>
      <c r="G882" s="3104"/>
      <c r="H882" s="3104"/>
      <c r="I882" s="3104"/>
      <c r="J882" s="3104"/>
      <c r="K882" s="3104"/>
      <c r="L882" s="3104"/>
      <c r="M882" s="3104"/>
      <c r="N882" s="3104"/>
      <c r="O882" s="3104"/>
      <c r="P882" s="3104"/>
      <c r="Q882" s="3104"/>
      <c r="R882" s="3104"/>
      <c r="S882" s="3104"/>
      <c r="T882" s="3215"/>
      <c r="U882" s="3104"/>
      <c r="V882" s="3104"/>
      <c r="W882" s="3104"/>
      <c r="X882" s="3104"/>
      <c r="Y882" s="1783"/>
      <c r="Z882" s="1783"/>
      <c r="AA882" s="1783"/>
      <c r="AB882" s="1783"/>
      <c r="AC882" s="3104"/>
      <c r="AD882" s="3104"/>
      <c r="AE882" s="3104"/>
      <c r="AF882" s="3104"/>
      <c r="AG882" s="3104"/>
      <c r="AH882" s="3104"/>
      <c r="AI882" s="3104"/>
      <c r="AJ882" s="3104"/>
      <c r="AK882" s="3104"/>
      <c r="AL882" s="3104"/>
      <c r="AM882" s="3104"/>
      <c r="AN882" s="3104"/>
      <c r="AO882" s="3104"/>
      <c r="AP882" s="3104"/>
      <c r="AQ882" s="3104"/>
      <c r="AR882" s="3104"/>
      <c r="AS882" s="3104"/>
      <c r="AT882" s="3104"/>
      <c r="AU882" s="3104"/>
      <c r="AV882" s="3104"/>
      <c r="AW882" s="1783"/>
      <c r="AX882" s="1783"/>
      <c r="AY882" s="1783"/>
      <c r="AZ882" s="1783"/>
      <c r="BA882" s="1783"/>
      <c r="BB882" s="1783"/>
      <c r="BC882" s="1783"/>
      <c r="BD882" s="1783"/>
      <c r="BE882" s="1783"/>
      <c r="BF882" s="1783"/>
      <c r="BG882" s="1783"/>
      <c r="BH882" s="1783"/>
      <c r="BI882" s="1783"/>
      <c r="BJ882" s="1783"/>
      <c r="BK882" s="1783"/>
      <c r="BL882" s="1783"/>
      <c r="BM882" s="1783"/>
      <c r="BN882" s="1783"/>
      <c r="BO882" s="1783"/>
      <c r="BP882" s="1783"/>
      <c r="BQ882" s="1783"/>
      <c r="BR882" s="1783"/>
      <c r="BS882" s="1783"/>
      <c r="BT882" s="1783"/>
      <c r="BU882" s="1783"/>
      <c r="BV882" s="1783"/>
      <c r="BW882" s="1783"/>
      <c r="BX882" s="1783"/>
    </row>
    <row r="883" spans="1:76">
      <c r="A883" s="3104"/>
      <c r="B883" s="3104"/>
      <c r="C883" s="3215"/>
      <c r="D883" s="3104"/>
      <c r="E883" s="3104"/>
      <c r="F883" s="3104"/>
      <c r="G883" s="3104"/>
      <c r="H883" s="3104"/>
      <c r="I883" s="3104"/>
      <c r="J883" s="3104"/>
      <c r="K883" s="3104"/>
      <c r="L883" s="3104"/>
      <c r="M883" s="3104"/>
      <c r="N883" s="3104"/>
      <c r="O883" s="3104"/>
      <c r="P883" s="3104"/>
      <c r="Q883" s="3104"/>
      <c r="R883" s="3104"/>
      <c r="S883" s="3104"/>
      <c r="T883" s="3215"/>
      <c r="U883" s="3104"/>
      <c r="V883" s="3104"/>
      <c r="W883" s="3104"/>
      <c r="X883" s="3104"/>
      <c r="Y883" s="1783"/>
      <c r="Z883" s="1783"/>
      <c r="AA883" s="1783"/>
      <c r="AB883" s="1783"/>
      <c r="AC883" s="3104"/>
      <c r="AD883" s="3104"/>
      <c r="AE883" s="3104"/>
      <c r="AF883" s="3104"/>
      <c r="AG883" s="3104"/>
      <c r="AH883" s="3104"/>
      <c r="AI883" s="3104"/>
      <c r="AJ883" s="3104"/>
      <c r="AK883" s="3104"/>
      <c r="AL883" s="3104"/>
      <c r="AM883" s="3104"/>
      <c r="AN883" s="3104"/>
      <c r="AO883" s="3104"/>
      <c r="AP883" s="3104"/>
      <c r="AQ883" s="3104"/>
      <c r="AR883" s="3104"/>
      <c r="AS883" s="3104"/>
      <c r="AT883" s="3104"/>
      <c r="AU883" s="3104"/>
      <c r="AV883" s="3104"/>
      <c r="AW883" s="1783"/>
      <c r="AX883" s="1783"/>
      <c r="AY883" s="1783"/>
      <c r="AZ883" s="1783"/>
      <c r="BA883" s="1783"/>
      <c r="BB883" s="1783"/>
      <c r="BC883" s="1783"/>
      <c r="BD883" s="1783"/>
      <c r="BE883" s="1783"/>
      <c r="BF883" s="1783"/>
      <c r="BG883" s="1783"/>
      <c r="BH883" s="1783"/>
      <c r="BI883" s="1783"/>
      <c r="BJ883" s="1783"/>
      <c r="BK883" s="1783"/>
      <c r="BL883" s="1783"/>
      <c r="BM883" s="1783"/>
      <c r="BN883" s="1783"/>
      <c r="BO883" s="1783"/>
      <c r="BP883" s="1783"/>
      <c r="BQ883" s="1783"/>
      <c r="BR883" s="1783"/>
      <c r="BS883" s="1783"/>
      <c r="BT883" s="1783"/>
      <c r="BU883" s="1783"/>
      <c r="BV883" s="1783"/>
      <c r="BW883" s="1783"/>
      <c r="BX883" s="1783"/>
    </row>
    <row r="884" spans="1:76">
      <c r="A884" s="3104"/>
      <c r="B884" s="3104"/>
      <c r="C884" s="3215"/>
      <c r="D884" s="3104"/>
      <c r="E884" s="3104"/>
      <c r="F884" s="3104"/>
      <c r="G884" s="3104"/>
      <c r="H884" s="3104"/>
      <c r="I884" s="3104"/>
      <c r="J884" s="3104"/>
      <c r="K884" s="3104"/>
      <c r="L884" s="3104"/>
      <c r="M884" s="3104"/>
      <c r="N884" s="3104"/>
      <c r="O884" s="3104"/>
      <c r="P884" s="3104"/>
      <c r="Q884" s="3104"/>
      <c r="R884" s="3104"/>
      <c r="S884" s="3104"/>
      <c r="T884" s="3215"/>
      <c r="U884" s="3104"/>
      <c r="V884" s="3104"/>
      <c r="W884" s="3104"/>
      <c r="X884" s="3104"/>
      <c r="Y884" s="1783"/>
      <c r="Z884" s="1783"/>
      <c r="AA884" s="1783"/>
      <c r="AB884" s="1783"/>
      <c r="AC884" s="3104"/>
      <c r="AD884" s="3104"/>
      <c r="AE884" s="3104"/>
      <c r="AF884" s="3104"/>
      <c r="AG884" s="3104"/>
      <c r="AH884" s="3104"/>
      <c r="AI884" s="3104"/>
      <c r="AJ884" s="3104"/>
      <c r="AK884" s="3104"/>
      <c r="AL884" s="3104"/>
      <c r="AM884" s="3104"/>
      <c r="AN884" s="3104"/>
      <c r="AO884" s="3104"/>
      <c r="AP884" s="3104"/>
      <c r="AQ884" s="3104"/>
      <c r="AR884" s="3104"/>
      <c r="AS884" s="3104"/>
      <c r="AT884" s="3104"/>
      <c r="AU884" s="3104"/>
      <c r="AV884" s="3104"/>
      <c r="AW884" s="1783"/>
      <c r="AX884" s="1783"/>
      <c r="AY884" s="1783"/>
      <c r="AZ884" s="1783"/>
      <c r="BA884" s="1783"/>
      <c r="BB884" s="1783"/>
      <c r="BC884" s="1783"/>
      <c r="BD884" s="1783"/>
      <c r="BE884" s="1783"/>
      <c r="BF884" s="1783"/>
      <c r="BG884" s="1783"/>
      <c r="BH884" s="1783"/>
      <c r="BI884" s="1783"/>
      <c r="BJ884" s="1783"/>
      <c r="BK884" s="1783"/>
      <c r="BL884" s="1783"/>
      <c r="BM884" s="1783"/>
      <c r="BN884" s="1783"/>
      <c r="BO884" s="1783"/>
      <c r="BP884" s="1783"/>
      <c r="BQ884" s="1783"/>
      <c r="BR884" s="1783"/>
      <c r="BS884" s="1783"/>
      <c r="BT884" s="1783"/>
      <c r="BU884" s="1783"/>
      <c r="BV884" s="1783"/>
      <c r="BW884" s="1783"/>
      <c r="BX884" s="1783"/>
    </row>
    <row r="885" spans="1:76">
      <c r="A885" s="3104"/>
      <c r="B885" s="3104"/>
      <c r="C885" s="3215"/>
      <c r="D885" s="3104"/>
      <c r="E885" s="3104"/>
      <c r="F885" s="3104"/>
      <c r="G885" s="3104"/>
      <c r="H885" s="3104"/>
      <c r="I885" s="3104"/>
      <c r="J885" s="3104"/>
      <c r="K885" s="3104"/>
      <c r="L885" s="3104"/>
      <c r="M885" s="3104"/>
      <c r="N885" s="3104"/>
      <c r="O885" s="3104"/>
      <c r="P885" s="3104"/>
      <c r="Q885" s="3104"/>
      <c r="R885" s="3104"/>
      <c r="S885" s="3104"/>
      <c r="T885" s="3215"/>
      <c r="U885" s="3104"/>
      <c r="V885" s="3104"/>
      <c r="W885" s="3104"/>
      <c r="X885" s="3104"/>
      <c r="Y885" s="1783"/>
      <c r="Z885" s="1783"/>
      <c r="AA885" s="1783"/>
      <c r="AB885" s="1783"/>
      <c r="AC885" s="3104"/>
      <c r="AD885" s="3104"/>
      <c r="AE885" s="3104"/>
      <c r="AF885" s="3104"/>
      <c r="AG885" s="3104"/>
      <c r="AH885" s="3104"/>
      <c r="AI885" s="3104"/>
      <c r="AJ885" s="3104"/>
      <c r="AK885" s="3104"/>
      <c r="AL885" s="3104"/>
      <c r="AM885" s="3104"/>
      <c r="AN885" s="3104"/>
      <c r="AO885" s="3104"/>
      <c r="AP885" s="3104"/>
      <c r="AQ885" s="3104"/>
      <c r="AR885" s="3104"/>
      <c r="AS885" s="3104"/>
      <c r="AT885" s="3104"/>
      <c r="AU885" s="3104"/>
      <c r="AV885" s="3104"/>
      <c r="AW885" s="1783"/>
      <c r="AX885" s="1783"/>
      <c r="AY885" s="1783"/>
      <c r="AZ885" s="1783"/>
      <c r="BA885" s="1783"/>
      <c r="BB885" s="1783"/>
      <c r="BC885" s="1783"/>
      <c r="BD885" s="1783"/>
      <c r="BE885" s="1783"/>
      <c r="BF885" s="1783"/>
      <c r="BG885" s="1783"/>
      <c r="BH885" s="1783"/>
      <c r="BI885" s="1783"/>
      <c r="BJ885" s="1783"/>
      <c r="BK885" s="1783"/>
      <c r="BL885" s="1783"/>
      <c r="BM885" s="1783"/>
      <c r="BN885" s="1783"/>
      <c r="BO885" s="1783"/>
      <c r="BP885" s="1783"/>
      <c r="BQ885" s="1783"/>
      <c r="BR885" s="1783"/>
      <c r="BS885" s="1783"/>
      <c r="BT885" s="1783"/>
      <c r="BU885" s="1783"/>
      <c r="BV885" s="1783"/>
      <c r="BW885" s="1783"/>
      <c r="BX885" s="1783"/>
    </row>
    <row r="886" spans="1:76">
      <c r="A886" s="3104"/>
      <c r="B886" s="3104"/>
      <c r="C886" s="3215"/>
      <c r="D886" s="3104"/>
      <c r="E886" s="3104"/>
      <c r="F886" s="3104"/>
      <c r="G886" s="3104"/>
      <c r="H886" s="3104"/>
      <c r="I886" s="3104"/>
      <c r="J886" s="3104"/>
      <c r="K886" s="3104"/>
      <c r="L886" s="3104"/>
      <c r="M886" s="3104"/>
      <c r="N886" s="3104"/>
      <c r="O886" s="3104"/>
      <c r="P886" s="3104"/>
      <c r="Q886" s="3104"/>
      <c r="R886" s="3104"/>
      <c r="S886" s="3104"/>
      <c r="T886" s="3215"/>
      <c r="U886" s="3104"/>
      <c r="V886" s="3104"/>
      <c r="W886" s="3104"/>
      <c r="X886" s="3104"/>
      <c r="Y886" s="1783"/>
      <c r="Z886" s="1783"/>
      <c r="AA886" s="1783"/>
      <c r="AB886" s="1783"/>
      <c r="AC886" s="3104"/>
      <c r="AD886" s="3104"/>
      <c r="AE886" s="3104"/>
      <c r="AF886" s="3104"/>
      <c r="AG886" s="3104"/>
      <c r="AH886" s="3104"/>
      <c r="AI886" s="3104"/>
      <c r="AJ886" s="3104"/>
      <c r="AK886" s="3104"/>
      <c r="AL886" s="3104"/>
      <c r="AM886" s="3104"/>
      <c r="AN886" s="3104"/>
      <c r="AO886" s="3104"/>
      <c r="AP886" s="3104"/>
      <c r="AQ886" s="3104"/>
      <c r="AR886" s="3104"/>
      <c r="AS886" s="3104"/>
      <c r="AT886" s="3104"/>
      <c r="AU886" s="3104"/>
      <c r="AV886" s="3104"/>
      <c r="AW886" s="1783"/>
      <c r="AX886" s="1783"/>
      <c r="AY886" s="1783"/>
      <c r="AZ886" s="1783"/>
      <c r="BA886" s="1783"/>
      <c r="BB886" s="1783"/>
      <c r="BC886" s="1783"/>
      <c r="BD886" s="1783"/>
      <c r="BE886" s="1783"/>
      <c r="BF886" s="1783"/>
      <c r="BG886" s="1783"/>
      <c r="BH886" s="1783"/>
      <c r="BI886" s="1783"/>
      <c r="BJ886" s="1783"/>
      <c r="BK886" s="1783"/>
      <c r="BL886" s="1783"/>
      <c r="BM886" s="1783"/>
      <c r="BN886" s="1783"/>
      <c r="BO886" s="1783"/>
      <c r="BP886" s="1783"/>
      <c r="BQ886" s="1783"/>
      <c r="BR886" s="1783"/>
      <c r="BS886" s="1783"/>
      <c r="BT886" s="1783"/>
      <c r="BU886" s="1783"/>
      <c r="BV886" s="1783"/>
      <c r="BW886" s="1783"/>
      <c r="BX886" s="1783"/>
    </row>
    <row r="887" spans="1:76">
      <c r="A887" s="3104"/>
      <c r="B887" s="3104"/>
      <c r="C887" s="3215"/>
      <c r="D887" s="3104"/>
      <c r="E887" s="3104"/>
      <c r="F887" s="3104"/>
      <c r="G887" s="3104"/>
      <c r="H887" s="3104"/>
      <c r="I887" s="3104"/>
      <c r="J887" s="3104"/>
      <c r="K887" s="3104"/>
      <c r="L887" s="3104"/>
      <c r="M887" s="3104"/>
      <c r="N887" s="3104"/>
      <c r="O887" s="3104"/>
      <c r="P887" s="3104"/>
      <c r="Q887" s="3104"/>
      <c r="R887" s="3104"/>
      <c r="S887" s="3104"/>
      <c r="T887" s="3215"/>
      <c r="U887" s="3104"/>
      <c r="V887" s="3104"/>
      <c r="W887" s="3104"/>
      <c r="X887" s="3104"/>
      <c r="Y887" s="1783"/>
      <c r="Z887" s="1783"/>
      <c r="AA887" s="1783"/>
      <c r="AB887" s="1783"/>
      <c r="AC887" s="3104"/>
      <c r="AD887" s="3104"/>
      <c r="AE887" s="3104"/>
      <c r="AF887" s="3104"/>
      <c r="AG887" s="3104"/>
      <c r="AH887" s="3104"/>
      <c r="AI887" s="3104"/>
      <c r="AJ887" s="3104"/>
      <c r="AK887" s="3104"/>
      <c r="AL887" s="3104"/>
      <c r="AM887" s="3104"/>
      <c r="AN887" s="3104"/>
      <c r="AO887" s="3104"/>
      <c r="AP887" s="3104"/>
      <c r="AQ887" s="3104"/>
      <c r="AR887" s="3104"/>
      <c r="AS887" s="3104"/>
      <c r="AT887" s="3104"/>
      <c r="AU887" s="3104"/>
      <c r="AV887" s="3104"/>
      <c r="AW887" s="1783"/>
      <c r="AX887" s="1783"/>
      <c r="AY887" s="1783"/>
      <c r="AZ887" s="1783"/>
      <c r="BA887" s="1783"/>
      <c r="BB887" s="1783"/>
      <c r="BC887" s="1783"/>
      <c r="BD887" s="1783"/>
      <c r="BE887" s="1783"/>
      <c r="BF887" s="1783"/>
      <c r="BG887" s="1783"/>
      <c r="BH887" s="1783"/>
      <c r="BI887" s="1783"/>
      <c r="BJ887" s="1783"/>
      <c r="BK887" s="1783"/>
      <c r="BL887" s="1783"/>
      <c r="BM887" s="1783"/>
      <c r="BN887" s="1783"/>
      <c r="BO887" s="1783"/>
      <c r="BP887" s="1783"/>
      <c r="BQ887" s="1783"/>
      <c r="BR887" s="1783"/>
      <c r="BS887" s="1783"/>
      <c r="BT887" s="1783"/>
      <c r="BU887" s="1783"/>
      <c r="BV887" s="1783"/>
      <c r="BW887" s="1783"/>
      <c r="BX887" s="1783"/>
    </row>
    <row r="888" spans="1:76">
      <c r="A888" s="3104"/>
      <c r="B888" s="3104"/>
      <c r="C888" s="3215"/>
      <c r="D888" s="3104"/>
      <c r="E888" s="3104"/>
      <c r="F888" s="3104"/>
      <c r="G888" s="3104"/>
      <c r="H888" s="3104"/>
      <c r="I888" s="3104"/>
      <c r="J888" s="3104"/>
      <c r="K888" s="3104"/>
      <c r="L888" s="3104"/>
      <c r="M888" s="3104"/>
      <c r="N888" s="3104"/>
      <c r="O888" s="3104"/>
      <c r="P888" s="3104"/>
      <c r="Q888" s="3104"/>
      <c r="R888" s="3104"/>
      <c r="S888" s="3104"/>
      <c r="T888" s="3215"/>
      <c r="U888" s="3104"/>
      <c r="V888" s="3104"/>
      <c r="W888" s="3104"/>
      <c r="X888" s="3104"/>
      <c r="Y888" s="1783"/>
      <c r="Z888" s="1783"/>
      <c r="AA888" s="1783"/>
      <c r="AB888" s="1783"/>
      <c r="AC888" s="3104"/>
      <c r="AD888" s="3104"/>
      <c r="AE888" s="3104"/>
      <c r="AF888" s="3104"/>
      <c r="AG888" s="3104"/>
      <c r="AH888" s="3104"/>
      <c r="AI888" s="3104"/>
      <c r="AJ888" s="3104"/>
      <c r="AK888" s="3104"/>
      <c r="AL888" s="3104"/>
      <c r="AM888" s="3104"/>
      <c r="AN888" s="3104"/>
      <c r="AO888" s="3104"/>
      <c r="AP888" s="3104"/>
      <c r="AQ888" s="3104"/>
      <c r="AR888" s="3104"/>
      <c r="AS888" s="3104"/>
      <c r="AT888" s="3104"/>
      <c r="AU888" s="3104"/>
      <c r="AV888" s="3104"/>
      <c r="AW888" s="1783"/>
      <c r="AX888" s="1783"/>
      <c r="AY888" s="1783"/>
      <c r="AZ888" s="1783"/>
      <c r="BA888" s="1783"/>
      <c r="BB888" s="1783"/>
      <c r="BC888" s="1783"/>
      <c r="BD888" s="1783"/>
      <c r="BE888" s="1783"/>
      <c r="BF888" s="1783"/>
      <c r="BG888" s="1783"/>
      <c r="BH888" s="1783"/>
      <c r="BI888" s="1783"/>
      <c r="BJ888" s="1783"/>
      <c r="BK888" s="1783"/>
      <c r="BL888" s="1783"/>
      <c r="BM888" s="1783"/>
      <c r="BN888" s="1783"/>
      <c r="BO888" s="1783"/>
      <c r="BP888" s="1783"/>
      <c r="BQ888" s="1783"/>
      <c r="BR888" s="1783"/>
      <c r="BS888" s="1783"/>
      <c r="BT888" s="1783"/>
      <c r="BU888" s="1783"/>
      <c r="BV888" s="1783"/>
      <c r="BW888" s="1783"/>
      <c r="BX888" s="1783"/>
    </row>
    <row r="889" spans="1:76">
      <c r="A889" s="3104"/>
      <c r="B889" s="3104"/>
      <c r="C889" s="3215"/>
      <c r="D889" s="3104"/>
      <c r="E889" s="3104"/>
      <c r="F889" s="3104"/>
      <c r="G889" s="3104"/>
      <c r="H889" s="3104"/>
      <c r="I889" s="3104"/>
      <c r="J889" s="3104"/>
      <c r="K889" s="3104"/>
      <c r="L889" s="3104"/>
      <c r="M889" s="3104"/>
      <c r="N889" s="3104"/>
      <c r="O889" s="3104"/>
      <c r="P889" s="3104"/>
      <c r="Q889" s="3104"/>
      <c r="R889" s="3104"/>
      <c r="S889" s="3104"/>
      <c r="T889" s="3215"/>
      <c r="U889" s="3104"/>
      <c r="V889" s="3104"/>
      <c r="W889" s="3104"/>
      <c r="X889" s="3104"/>
      <c r="Y889" s="1783"/>
      <c r="Z889" s="1783"/>
      <c r="AA889" s="1783"/>
      <c r="AB889" s="1783"/>
      <c r="AC889" s="3104"/>
      <c r="AD889" s="3104"/>
      <c r="AE889" s="3104"/>
      <c r="AF889" s="3104"/>
      <c r="AG889" s="3104"/>
      <c r="AH889" s="3104"/>
      <c r="AI889" s="3104"/>
      <c r="AJ889" s="3104"/>
      <c r="AK889" s="3104"/>
      <c r="AL889" s="3104"/>
      <c r="AM889" s="3104"/>
      <c r="AN889" s="3104"/>
      <c r="AO889" s="3104"/>
      <c r="AP889" s="3104"/>
      <c r="AQ889" s="3104"/>
      <c r="AR889" s="3104"/>
      <c r="AS889" s="3104"/>
      <c r="AT889" s="3104"/>
      <c r="AU889" s="3104"/>
      <c r="AV889" s="3104"/>
      <c r="AW889" s="1783"/>
      <c r="AX889" s="1783"/>
      <c r="AY889" s="1783"/>
      <c r="AZ889" s="1783"/>
      <c r="BA889" s="1783"/>
      <c r="BB889" s="1783"/>
      <c r="BC889" s="1783"/>
      <c r="BD889" s="1783"/>
      <c r="BE889" s="1783"/>
      <c r="BF889" s="1783"/>
      <c r="BG889" s="1783"/>
      <c r="BH889" s="1783"/>
      <c r="BI889" s="1783"/>
      <c r="BJ889" s="1783"/>
      <c r="BK889" s="1783"/>
      <c r="BL889" s="1783"/>
      <c r="BM889" s="1783"/>
      <c r="BN889" s="1783"/>
      <c r="BO889" s="1783"/>
      <c r="BP889" s="1783"/>
      <c r="BQ889" s="1783"/>
      <c r="BR889" s="1783"/>
      <c r="BS889" s="1783"/>
      <c r="BT889" s="1783"/>
      <c r="BU889" s="1783"/>
      <c r="BV889" s="1783"/>
      <c r="BW889" s="1783"/>
      <c r="BX889" s="1783"/>
    </row>
    <row r="890" spans="1:76">
      <c r="A890" s="3104"/>
      <c r="B890" s="3104"/>
      <c r="C890" s="3215"/>
      <c r="D890" s="3104"/>
      <c r="E890" s="3104"/>
      <c r="F890" s="3104"/>
      <c r="G890" s="3104"/>
      <c r="H890" s="3104"/>
      <c r="I890" s="3104"/>
      <c r="J890" s="3104"/>
      <c r="K890" s="3104"/>
      <c r="L890" s="3104"/>
      <c r="M890" s="3104"/>
      <c r="N890" s="3104"/>
      <c r="O890" s="3104"/>
      <c r="P890" s="3104"/>
      <c r="Q890" s="3104"/>
      <c r="R890" s="3104"/>
      <c r="S890" s="3104"/>
      <c r="T890" s="3215"/>
      <c r="U890" s="3104"/>
      <c r="V890" s="3104"/>
      <c r="W890" s="3104"/>
      <c r="X890" s="3104"/>
      <c r="Y890" s="1783"/>
      <c r="Z890" s="1783"/>
      <c r="AA890" s="1783"/>
      <c r="AB890" s="1783"/>
      <c r="AC890" s="3104"/>
      <c r="AD890" s="3104"/>
      <c r="AE890" s="3104"/>
      <c r="AF890" s="3104"/>
      <c r="AG890" s="3104"/>
      <c r="AH890" s="3104"/>
      <c r="AI890" s="3104"/>
      <c r="AJ890" s="3104"/>
      <c r="AK890" s="3104"/>
      <c r="AL890" s="3104"/>
      <c r="AM890" s="3104"/>
      <c r="AN890" s="3104"/>
      <c r="AO890" s="3104"/>
      <c r="AP890" s="3104"/>
      <c r="AQ890" s="3104"/>
      <c r="AR890" s="3104"/>
      <c r="AS890" s="3104"/>
      <c r="AT890" s="3104"/>
      <c r="AU890" s="3104"/>
      <c r="AV890" s="3104"/>
      <c r="AW890" s="1783"/>
      <c r="AX890" s="1783"/>
      <c r="AY890" s="1783"/>
      <c r="AZ890" s="1783"/>
      <c r="BA890" s="1783"/>
      <c r="BB890" s="1783"/>
      <c r="BC890" s="1783"/>
      <c r="BD890" s="1783"/>
      <c r="BE890" s="1783"/>
      <c r="BF890" s="1783"/>
      <c r="BG890" s="1783"/>
      <c r="BH890" s="1783"/>
      <c r="BI890" s="1783"/>
      <c r="BJ890" s="1783"/>
      <c r="BK890" s="1783"/>
      <c r="BL890" s="1783"/>
      <c r="BM890" s="1783"/>
      <c r="BN890" s="1783"/>
      <c r="BO890" s="1783"/>
      <c r="BP890" s="1783"/>
      <c r="BQ890" s="1783"/>
      <c r="BR890" s="1783"/>
      <c r="BS890" s="1783"/>
      <c r="BT890" s="1783"/>
      <c r="BU890" s="1783"/>
      <c r="BV890" s="1783"/>
      <c r="BW890" s="1783"/>
      <c r="BX890" s="1783"/>
    </row>
    <row r="891" spans="1:76">
      <c r="A891" s="3104"/>
      <c r="B891" s="3104"/>
      <c r="C891" s="3215"/>
      <c r="D891" s="3104"/>
      <c r="E891" s="3104"/>
      <c r="F891" s="3104"/>
      <c r="G891" s="3104"/>
      <c r="H891" s="3104"/>
      <c r="I891" s="3104"/>
      <c r="J891" s="3104"/>
      <c r="K891" s="3104"/>
      <c r="L891" s="3104"/>
      <c r="M891" s="3104"/>
      <c r="N891" s="3104"/>
      <c r="O891" s="3104"/>
      <c r="P891" s="3104"/>
      <c r="Q891" s="3104"/>
      <c r="R891" s="3104"/>
      <c r="S891" s="3104"/>
      <c r="T891" s="3215"/>
      <c r="U891" s="3104"/>
      <c r="V891" s="3104"/>
      <c r="W891" s="3104"/>
      <c r="X891" s="3104"/>
      <c r="Y891" s="1783"/>
      <c r="Z891" s="1783"/>
      <c r="AA891" s="1783"/>
      <c r="AB891" s="1783"/>
      <c r="AC891" s="3104"/>
      <c r="AD891" s="3104"/>
      <c r="AE891" s="3104"/>
      <c r="AF891" s="3104"/>
      <c r="AG891" s="3104"/>
      <c r="AH891" s="3104"/>
      <c r="AI891" s="3104"/>
      <c r="AJ891" s="3104"/>
      <c r="AK891" s="3104"/>
      <c r="AL891" s="3104"/>
      <c r="AM891" s="3104"/>
      <c r="AN891" s="3104"/>
      <c r="AO891" s="3104"/>
      <c r="AP891" s="3104"/>
      <c r="AQ891" s="3104"/>
      <c r="AR891" s="3104"/>
      <c r="AS891" s="3104"/>
      <c r="AT891" s="3104"/>
      <c r="AU891" s="3104"/>
      <c r="AV891" s="3104"/>
      <c r="AW891" s="1783"/>
      <c r="AX891" s="1783"/>
      <c r="AY891" s="1783"/>
      <c r="AZ891" s="1783"/>
      <c r="BA891" s="1783"/>
      <c r="BB891" s="1783"/>
      <c r="BC891" s="1783"/>
      <c r="BD891" s="1783"/>
      <c r="BE891" s="1783"/>
      <c r="BF891" s="1783"/>
      <c r="BG891" s="1783"/>
      <c r="BH891" s="1783"/>
      <c r="BI891" s="1783"/>
      <c r="BJ891" s="1783"/>
      <c r="BK891" s="1783"/>
      <c r="BL891" s="1783"/>
      <c r="BM891" s="1783"/>
      <c r="BN891" s="1783"/>
      <c r="BO891" s="1783"/>
      <c r="BP891" s="1783"/>
      <c r="BQ891" s="1783"/>
      <c r="BR891" s="1783"/>
      <c r="BS891" s="1783"/>
      <c r="BT891" s="1783"/>
      <c r="BU891" s="1783"/>
      <c r="BV891" s="1783"/>
      <c r="BW891" s="1783"/>
      <c r="BX891" s="1783"/>
    </row>
    <row r="892" spans="1:76">
      <c r="A892" s="3104"/>
      <c r="B892" s="3104"/>
      <c r="C892" s="3215"/>
      <c r="D892" s="3104"/>
      <c r="E892" s="3104"/>
      <c r="F892" s="3104"/>
      <c r="G892" s="3104"/>
      <c r="H892" s="3104"/>
      <c r="I892" s="3104"/>
      <c r="J892" s="3104"/>
      <c r="K892" s="3104"/>
      <c r="L892" s="3104"/>
      <c r="M892" s="3104"/>
      <c r="N892" s="3104"/>
      <c r="O892" s="3104"/>
      <c r="P892" s="3104"/>
      <c r="Q892" s="3104"/>
      <c r="R892" s="3104"/>
      <c r="S892" s="3104"/>
      <c r="T892" s="3215"/>
      <c r="U892" s="3104"/>
      <c r="V892" s="3104"/>
      <c r="W892" s="3104"/>
      <c r="X892" s="3104"/>
      <c r="Y892" s="1783"/>
      <c r="Z892" s="1783"/>
      <c r="AA892" s="1783"/>
      <c r="AB892" s="1783"/>
      <c r="AC892" s="3104"/>
      <c r="AD892" s="3104"/>
      <c r="AE892" s="3104"/>
      <c r="AF892" s="3104"/>
      <c r="AG892" s="3104"/>
      <c r="AH892" s="3104"/>
      <c r="AI892" s="3104"/>
      <c r="AJ892" s="3104"/>
      <c r="AK892" s="3104"/>
      <c r="AL892" s="3104"/>
      <c r="AM892" s="3104"/>
      <c r="AN892" s="3104"/>
      <c r="AO892" s="3104"/>
      <c r="AP892" s="3104"/>
      <c r="AQ892" s="3104"/>
      <c r="AR892" s="3104"/>
      <c r="AS892" s="3104"/>
      <c r="AT892" s="3104"/>
      <c r="AU892" s="3104"/>
      <c r="AV892" s="3104"/>
      <c r="AW892" s="1783"/>
      <c r="AX892" s="1783"/>
      <c r="AY892" s="1783"/>
      <c r="AZ892" s="1783"/>
      <c r="BA892" s="1783"/>
      <c r="BB892" s="1783"/>
      <c r="BC892" s="1783"/>
      <c r="BD892" s="1783"/>
      <c r="BE892" s="1783"/>
      <c r="BF892" s="1783"/>
      <c r="BG892" s="1783"/>
      <c r="BH892" s="1783"/>
      <c r="BI892" s="1783"/>
      <c r="BJ892" s="1783"/>
      <c r="BK892" s="1783"/>
      <c r="BL892" s="1783"/>
      <c r="BM892" s="1783"/>
      <c r="BN892" s="1783"/>
      <c r="BO892" s="1783"/>
      <c r="BP892" s="1783"/>
      <c r="BQ892" s="1783"/>
      <c r="BR892" s="1783"/>
      <c r="BS892" s="1783"/>
      <c r="BT892" s="1783"/>
      <c r="BU892" s="1783"/>
      <c r="BV892" s="1783"/>
      <c r="BW892" s="1783"/>
      <c r="BX892" s="1783"/>
    </row>
    <row r="893" spans="1:76">
      <c r="A893" s="3104"/>
      <c r="B893" s="3104"/>
      <c r="C893" s="3215"/>
      <c r="D893" s="3104"/>
      <c r="E893" s="3104"/>
      <c r="F893" s="3104"/>
      <c r="G893" s="3104"/>
      <c r="H893" s="3104"/>
      <c r="I893" s="3104"/>
      <c r="J893" s="3104"/>
      <c r="K893" s="3104"/>
      <c r="L893" s="3104"/>
      <c r="M893" s="3104"/>
      <c r="N893" s="3104"/>
      <c r="O893" s="3104"/>
      <c r="P893" s="3104"/>
      <c r="Q893" s="3104"/>
      <c r="R893" s="3104"/>
      <c r="S893" s="3104"/>
      <c r="T893" s="3215"/>
      <c r="U893" s="3104"/>
      <c r="V893" s="3104"/>
      <c r="W893" s="3104"/>
      <c r="X893" s="3104"/>
      <c r="Y893" s="1783"/>
      <c r="Z893" s="1783"/>
      <c r="AA893" s="1783"/>
      <c r="AB893" s="1783"/>
      <c r="AC893" s="3104"/>
      <c r="AD893" s="3104"/>
      <c r="AE893" s="3104"/>
      <c r="AF893" s="3104"/>
      <c r="AG893" s="3104"/>
      <c r="AH893" s="3104"/>
      <c r="AI893" s="3104"/>
      <c r="AJ893" s="3104"/>
      <c r="AK893" s="3104"/>
      <c r="AL893" s="3104"/>
      <c r="AM893" s="3104"/>
      <c r="AN893" s="3104"/>
      <c r="AO893" s="3104"/>
      <c r="AP893" s="3104"/>
      <c r="AQ893" s="3104"/>
      <c r="AR893" s="3104"/>
      <c r="AS893" s="3104"/>
      <c r="AT893" s="3104"/>
      <c r="AU893" s="3104"/>
      <c r="AV893" s="3104"/>
      <c r="AW893" s="1783"/>
      <c r="AX893" s="1783"/>
      <c r="AY893" s="1783"/>
      <c r="AZ893" s="1783"/>
      <c r="BA893" s="1783"/>
      <c r="BB893" s="1783"/>
      <c r="BC893" s="1783"/>
      <c r="BD893" s="1783"/>
      <c r="BE893" s="1783"/>
      <c r="BF893" s="1783"/>
      <c r="BG893" s="1783"/>
      <c r="BH893" s="1783"/>
      <c r="BI893" s="1783"/>
      <c r="BJ893" s="1783"/>
      <c r="BK893" s="1783"/>
      <c r="BL893" s="1783"/>
      <c r="BM893" s="1783"/>
      <c r="BN893" s="1783"/>
      <c r="BO893" s="1783"/>
      <c r="BP893" s="1783"/>
      <c r="BQ893" s="1783"/>
      <c r="BR893" s="1783"/>
      <c r="BS893" s="1783"/>
      <c r="BT893" s="1783"/>
      <c r="BU893" s="1783"/>
      <c r="BV893" s="1783"/>
      <c r="BW893" s="1783"/>
      <c r="BX893" s="1783"/>
    </row>
    <row r="894" spans="1:76">
      <c r="A894" s="3104"/>
      <c r="B894" s="3104"/>
      <c r="C894" s="3215"/>
      <c r="D894" s="3104"/>
      <c r="E894" s="3104"/>
      <c r="F894" s="3104"/>
      <c r="G894" s="3104"/>
      <c r="H894" s="3104"/>
      <c r="I894" s="3104"/>
      <c r="J894" s="3104"/>
      <c r="K894" s="3104"/>
      <c r="L894" s="3104"/>
      <c r="M894" s="3104"/>
      <c r="N894" s="3104"/>
      <c r="O894" s="3104"/>
      <c r="P894" s="3104"/>
      <c r="Q894" s="3104"/>
      <c r="R894" s="3104"/>
      <c r="S894" s="3104"/>
      <c r="T894" s="3215"/>
      <c r="U894" s="3104"/>
      <c r="V894" s="3104"/>
      <c r="W894" s="3104"/>
      <c r="X894" s="3104"/>
      <c r="Y894" s="1783"/>
      <c r="Z894" s="1783"/>
      <c r="AA894" s="1783"/>
      <c r="AB894" s="1783"/>
      <c r="AC894" s="3104"/>
      <c r="AD894" s="3104"/>
      <c r="AE894" s="3104"/>
      <c r="AF894" s="3104"/>
      <c r="AG894" s="3104"/>
      <c r="AH894" s="3104"/>
      <c r="AI894" s="3104"/>
      <c r="AJ894" s="3104"/>
      <c r="AK894" s="3104"/>
      <c r="AL894" s="3104"/>
      <c r="AM894" s="3104"/>
      <c r="AN894" s="3104"/>
      <c r="AO894" s="3104"/>
      <c r="AP894" s="3104"/>
      <c r="AQ894" s="3104"/>
      <c r="AR894" s="3104"/>
      <c r="AS894" s="3104"/>
      <c r="AT894" s="3104"/>
      <c r="AU894" s="3104"/>
      <c r="AV894" s="3104"/>
      <c r="AW894" s="1783"/>
      <c r="AX894" s="1783"/>
      <c r="AY894" s="1783"/>
      <c r="AZ894" s="1783"/>
      <c r="BA894" s="1783"/>
      <c r="BB894" s="1783"/>
      <c r="BC894" s="1783"/>
      <c r="BD894" s="1783"/>
      <c r="BE894" s="1783"/>
      <c r="BF894" s="1783"/>
      <c r="BG894" s="1783"/>
      <c r="BH894" s="1783"/>
      <c r="BI894" s="1783"/>
      <c r="BJ894" s="1783"/>
      <c r="BK894" s="1783"/>
      <c r="BL894" s="1783"/>
      <c r="BM894" s="1783"/>
      <c r="BN894" s="1783"/>
      <c r="BO894" s="1783"/>
      <c r="BP894" s="1783"/>
      <c r="BQ894" s="1783"/>
      <c r="BR894" s="1783"/>
      <c r="BS894" s="1783"/>
      <c r="BT894" s="1783"/>
      <c r="BU894" s="1783"/>
      <c r="BV894" s="1783"/>
      <c r="BW894" s="1783"/>
      <c r="BX894" s="1783"/>
    </row>
    <row r="895" spans="1:76">
      <c r="A895" s="3104"/>
      <c r="B895" s="3104"/>
      <c r="C895" s="3215"/>
      <c r="D895" s="3104"/>
      <c r="E895" s="3104"/>
      <c r="F895" s="3104"/>
      <c r="G895" s="3104"/>
      <c r="H895" s="3104"/>
      <c r="I895" s="3104"/>
      <c r="J895" s="3104"/>
      <c r="K895" s="3104"/>
      <c r="L895" s="3104"/>
      <c r="M895" s="3104"/>
      <c r="N895" s="3104"/>
      <c r="O895" s="3104"/>
      <c r="P895" s="3104"/>
      <c r="Q895" s="3104"/>
      <c r="R895" s="3104"/>
      <c r="S895" s="3104"/>
      <c r="T895" s="3215"/>
      <c r="U895" s="3104"/>
      <c r="V895" s="3104"/>
      <c r="W895" s="3104"/>
      <c r="X895" s="3104"/>
      <c r="Y895" s="1783"/>
      <c r="Z895" s="1783"/>
      <c r="AA895" s="1783"/>
      <c r="AB895" s="1783"/>
      <c r="AC895" s="3104"/>
      <c r="AD895" s="3104"/>
      <c r="AE895" s="3104"/>
      <c r="AF895" s="3104"/>
      <c r="AG895" s="3104"/>
      <c r="AH895" s="3104"/>
      <c r="AI895" s="3104"/>
      <c r="AJ895" s="3104"/>
      <c r="AK895" s="3104"/>
      <c r="AL895" s="3104"/>
      <c r="AM895" s="3104"/>
      <c r="AN895" s="3104"/>
      <c r="AO895" s="3104"/>
      <c r="AP895" s="3104"/>
      <c r="AQ895" s="3104"/>
      <c r="AR895" s="3104"/>
      <c r="AS895" s="3104"/>
      <c r="AT895" s="3104"/>
      <c r="AU895" s="3104"/>
      <c r="AV895" s="3104"/>
      <c r="AW895" s="1783"/>
      <c r="AX895" s="1783"/>
      <c r="AY895" s="1783"/>
      <c r="AZ895" s="1783"/>
      <c r="BA895" s="1783"/>
      <c r="BB895" s="1783"/>
      <c r="BC895" s="1783"/>
      <c r="BD895" s="1783"/>
      <c r="BE895" s="1783"/>
      <c r="BF895" s="1783"/>
      <c r="BG895" s="1783"/>
      <c r="BH895" s="1783"/>
      <c r="BI895" s="1783"/>
      <c r="BJ895" s="1783"/>
      <c r="BK895" s="1783"/>
      <c r="BL895" s="1783"/>
      <c r="BM895" s="1783"/>
      <c r="BN895" s="1783"/>
      <c r="BO895" s="1783"/>
      <c r="BP895" s="1783"/>
      <c r="BQ895" s="1783"/>
      <c r="BR895" s="1783"/>
      <c r="BS895" s="1783"/>
      <c r="BT895" s="1783"/>
      <c r="BU895" s="1783"/>
      <c r="BV895" s="1783"/>
      <c r="BW895" s="1783"/>
      <c r="BX895" s="1783"/>
    </row>
    <row r="896" spans="1:76">
      <c r="A896" s="3104"/>
      <c r="B896" s="3104"/>
      <c r="C896" s="3215"/>
      <c r="D896" s="3104"/>
      <c r="E896" s="3104"/>
      <c r="F896" s="3104"/>
      <c r="G896" s="3104"/>
      <c r="H896" s="3104"/>
      <c r="I896" s="3104"/>
      <c r="J896" s="3104"/>
      <c r="K896" s="3104"/>
      <c r="L896" s="3104"/>
      <c r="M896" s="3104"/>
      <c r="N896" s="3104"/>
      <c r="O896" s="3104"/>
      <c r="P896" s="3104"/>
      <c r="Q896" s="3104"/>
      <c r="R896" s="3104"/>
      <c r="S896" s="3104"/>
      <c r="T896" s="3215"/>
      <c r="U896" s="3104"/>
      <c r="V896" s="3104"/>
      <c r="W896" s="3104"/>
      <c r="X896" s="3104"/>
      <c r="Y896" s="1783"/>
      <c r="Z896" s="1783"/>
      <c r="AA896" s="1783"/>
      <c r="AB896" s="1783"/>
      <c r="AC896" s="3104"/>
      <c r="AD896" s="3104"/>
      <c r="AE896" s="3104"/>
      <c r="AF896" s="3104"/>
      <c r="AG896" s="3104"/>
      <c r="AH896" s="3104"/>
      <c r="AI896" s="3104"/>
      <c r="AJ896" s="3104"/>
      <c r="AK896" s="3104"/>
      <c r="AL896" s="3104"/>
      <c r="AM896" s="3104"/>
      <c r="AN896" s="3104"/>
      <c r="AO896" s="3104"/>
      <c r="AP896" s="3104"/>
      <c r="AQ896" s="3104"/>
      <c r="AR896" s="3104"/>
      <c r="AS896" s="3104"/>
      <c r="AT896" s="3104"/>
      <c r="AU896" s="3104"/>
      <c r="AV896" s="3104"/>
      <c r="AW896" s="1783"/>
      <c r="AX896" s="1783"/>
      <c r="AY896" s="1783"/>
      <c r="AZ896" s="1783"/>
      <c r="BA896" s="1783"/>
      <c r="BB896" s="1783"/>
      <c r="BC896" s="1783"/>
      <c r="BD896" s="1783"/>
      <c r="BE896" s="1783"/>
      <c r="BF896" s="1783"/>
      <c r="BG896" s="1783"/>
      <c r="BH896" s="1783"/>
      <c r="BI896" s="1783"/>
      <c r="BJ896" s="1783"/>
      <c r="BK896" s="1783"/>
      <c r="BL896" s="1783"/>
      <c r="BM896" s="1783"/>
      <c r="BN896" s="1783"/>
      <c r="BO896" s="1783"/>
      <c r="BP896" s="1783"/>
      <c r="BQ896" s="1783"/>
      <c r="BR896" s="1783"/>
      <c r="BS896" s="1783"/>
      <c r="BT896" s="1783"/>
      <c r="BU896" s="1783"/>
      <c r="BV896" s="1783"/>
      <c r="BW896" s="1783"/>
      <c r="BX896" s="1783"/>
    </row>
    <row r="897" spans="1:76">
      <c r="A897" s="3104"/>
      <c r="B897" s="3104"/>
      <c r="C897" s="3215"/>
      <c r="D897" s="3104"/>
      <c r="E897" s="3104"/>
      <c r="F897" s="3104"/>
      <c r="G897" s="3104"/>
      <c r="H897" s="3104"/>
      <c r="I897" s="3104"/>
      <c r="J897" s="3104"/>
      <c r="K897" s="3104"/>
      <c r="L897" s="3104"/>
      <c r="M897" s="3104"/>
      <c r="N897" s="3104"/>
      <c r="O897" s="3104"/>
      <c r="P897" s="3104"/>
      <c r="Q897" s="3104"/>
      <c r="R897" s="3104"/>
      <c r="S897" s="3104"/>
      <c r="T897" s="3215"/>
      <c r="U897" s="3104"/>
      <c r="V897" s="3104"/>
      <c r="W897" s="3104"/>
      <c r="X897" s="3104"/>
      <c r="Y897" s="1783"/>
      <c r="Z897" s="1783"/>
      <c r="AA897" s="1783"/>
      <c r="AB897" s="1783"/>
      <c r="AC897" s="3104"/>
      <c r="AD897" s="3104"/>
      <c r="AE897" s="3104"/>
      <c r="AF897" s="3104"/>
      <c r="AG897" s="3104"/>
      <c r="AH897" s="3104"/>
      <c r="AI897" s="3104"/>
      <c r="AJ897" s="3104"/>
      <c r="AK897" s="3104"/>
      <c r="AL897" s="3104"/>
      <c r="AM897" s="3104"/>
      <c r="AN897" s="3104"/>
      <c r="AO897" s="3104"/>
      <c r="AP897" s="3104"/>
      <c r="AQ897" s="3104"/>
      <c r="AR897" s="3104"/>
      <c r="AS897" s="3104"/>
      <c r="AT897" s="3104"/>
      <c r="AU897" s="3104"/>
      <c r="AV897" s="3104"/>
      <c r="AW897" s="1783"/>
      <c r="AX897" s="1783"/>
      <c r="AY897" s="1783"/>
      <c r="AZ897" s="1783"/>
      <c r="BA897" s="1783"/>
      <c r="BB897" s="1783"/>
      <c r="BC897" s="1783"/>
      <c r="BD897" s="1783"/>
      <c r="BE897" s="1783"/>
      <c r="BF897" s="1783"/>
      <c r="BG897" s="1783"/>
      <c r="BH897" s="1783"/>
      <c r="BI897" s="1783"/>
      <c r="BJ897" s="1783"/>
      <c r="BK897" s="1783"/>
      <c r="BL897" s="1783"/>
      <c r="BM897" s="1783"/>
      <c r="BN897" s="1783"/>
      <c r="BO897" s="1783"/>
      <c r="BP897" s="1783"/>
      <c r="BQ897" s="1783"/>
      <c r="BR897" s="1783"/>
      <c r="BS897" s="1783"/>
      <c r="BT897" s="1783"/>
      <c r="BU897" s="1783"/>
      <c r="BV897" s="1783"/>
      <c r="BW897" s="1783"/>
      <c r="BX897" s="1783"/>
    </row>
    <row r="898" spans="1:76">
      <c r="A898" s="3104"/>
      <c r="B898" s="3104"/>
      <c r="C898" s="3215"/>
      <c r="D898" s="3104"/>
      <c r="E898" s="3104"/>
      <c r="F898" s="3104"/>
      <c r="G898" s="3104"/>
      <c r="H898" s="3104"/>
      <c r="I898" s="3104"/>
      <c r="J898" s="3104"/>
      <c r="K898" s="3104"/>
      <c r="L898" s="3104"/>
      <c r="M898" s="3104"/>
      <c r="N898" s="3104"/>
      <c r="O898" s="3104"/>
      <c r="P898" s="3104"/>
      <c r="Q898" s="3104"/>
      <c r="R898" s="3104"/>
      <c r="S898" s="3104"/>
      <c r="T898" s="3215"/>
      <c r="U898" s="3104"/>
      <c r="V898" s="3104"/>
      <c r="W898" s="3104"/>
      <c r="X898" s="3104"/>
      <c r="Y898" s="1783"/>
      <c r="Z898" s="1783"/>
      <c r="AA898" s="1783"/>
      <c r="AB898" s="1783"/>
      <c r="AC898" s="3104"/>
      <c r="AD898" s="3104"/>
      <c r="AE898" s="3104"/>
      <c r="AF898" s="3104"/>
      <c r="AG898" s="3104"/>
      <c r="AH898" s="3104"/>
      <c r="AI898" s="3104"/>
      <c r="AJ898" s="3104"/>
      <c r="AK898" s="3104"/>
      <c r="AL898" s="3104"/>
      <c r="AM898" s="3104"/>
      <c r="AN898" s="3104"/>
      <c r="AO898" s="3104"/>
      <c r="AP898" s="3104"/>
      <c r="AQ898" s="3104"/>
      <c r="AR898" s="3104"/>
      <c r="AS898" s="3104"/>
      <c r="AT898" s="3104"/>
      <c r="AU898" s="3104"/>
      <c r="AV898" s="3104"/>
      <c r="AW898" s="1783"/>
      <c r="AX898" s="1783"/>
      <c r="AY898" s="1783"/>
      <c r="AZ898" s="1783"/>
      <c r="BA898" s="1783"/>
      <c r="BB898" s="1783"/>
      <c r="BC898" s="1783"/>
      <c r="BD898" s="1783"/>
      <c r="BE898" s="1783"/>
      <c r="BF898" s="1783"/>
      <c r="BG898" s="1783"/>
      <c r="BH898" s="1783"/>
      <c r="BI898" s="1783"/>
      <c r="BJ898" s="1783"/>
      <c r="BK898" s="1783"/>
      <c r="BL898" s="1783"/>
      <c r="BM898" s="1783"/>
      <c r="BN898" s="1783"/>
      <c r="BO898" s="1783"/>
      <c r="BP898" s="1783"/>
      <c r="BQ898" s="1783"/>
      <c r="BR898" s="1783"/>
      <c r="BS898" s="1783"/>
      <c r="BT898" s="1783"/>
      <c r="BU898" s="1783"/>
      <c r="BV898" s="1783"/>
      <c r="BW898" s="1783"/>
      <c r="BX898" s="1783"/>
    </row>
    <row r="899" spans="1:76">
      <c r="A899" s="3104"/>
      <c r="B899" s="3104"/>
      <c r="C899" s="3215"/>
      <c r="D899" s="3104"/>
      <c r="E899" s="3104"/>
      <c r="F899" s="3104"/>
      <c r="G899" s="3104"/>
      <c r="H899" s="3104"/>
      <c r="I899" s="3104"/>
      <c r="J899" s="3104"/>
      <c r="K899" s="3104"/>
      <c r="L899" s="3104"/>
      <c r="M899" s="3104"/>
      <c r="N899" s="3104"/>
      <c r="O899" s="3104"/>
      <c r="P899" s="3104"/>
      <c r="Q899" s="3104"/>
      <c r="R899" s="3104"/>
      <c r="S899" s="3104"/>
      <c r="T899" s="3215"/>
      <c r="U899" s="3104"/>
      <c r="V899" s="3104"/>
      <c r="W899" s="3104"/>
      <c r="X899" s="3104"/>
      <c r="Y899" s="1783"/>
      <c r="Z899" s="1783"/>
      <c r="AA899" s="1783"/>
      <c r="AB899" s="1783"/>
      <c r="AC899" s="3104"/>
      <c r="AD899" s="3104"/>
      <c r="AE899" s="3104"/>
      <c r="AF899" s="3104"/>
      <c r="AG899" s="3104"/>
      <c r="AH899" s="3104"/>
      <c r="AI899" s="3104"/>
      <c r="AJ899" s="3104"/>
      <c r="AK899" s="3104"/>
      <c r="AL899" s="3104"/>
      <c r="AM899" s="3104"/>
      <c r="AN899" s="3104"/>
      <c r="AO899" s="3104"/>
      <c r="AP899" s="3104"/>
      <c r="AQ899" s="3104"/>
      <c r="AR899" s="3104"/>
      <c r="AS899" s="3104"/>
      <c r="AT899" s="3104"/>
      <c r="AU899" s="3104"/>
      <c r="AV899" s="3104"/>
      <c r="AW899" s="1783"/>
      <c r="AX899" s="1783"/>
      <c r="AY899" s="1783"/>
      <c r="AZ899" s="1783"/>
      <c r="BA899" s="1783"/>
      <c r="BB899" s="1783"/>
      <c r="BC899" s="1783"/>
      <c r="BD899" s="1783"/>
      <c r="BE899" s="1783"/>
      <c r="BF899" s="1783"/>
      <c r="BG899" s="1783"/>
      <c r="BH899" s="1783"/>
      <c r="BI899" s="1783"/>
      <c r="BJ899" s="1783"/>
      <c r="BK899" s="1783"/>
      <c r="BL899" s="1783"/>
      <c r="BM899" s="1783"/>
      <c r="BN899" s="1783"/>
      <c r="BO899" s="1783"/>
      <c r="BP899" s="1783"/>
      <c r="BQ899" s="1783"/>
      <c r="BR899" s="1783"/>
      <c r="BS899" s="1783"/>
      <c r="BT899" s="1783"/>
      <c r="BU899" s="1783"/>
      <c r="BV899" s="1783"/>
      <c r="BW899" s="1783"/>
      <c r="BX899" s="1783"/>
    </row>
    <row r="900" spans="1:76">
      <c r="A900" s="3104"/>
      <c r="B900" s="3104"/>
      <c r="C900" s="3215"/>
      <c r="D900" s="3104"/>
      <c r="E900" s="3104"/>
      <c r="F900" s="3104"/>
      <c r="G900" s="3104"/>
      <c r="H900" s="3104"/>
      <c r="I900" s="3104"/>
      <c r="J900" s="3104"/>
      <c r="K900" s="3104"/>
      <c r="L900" s="3104"/>
      <c r="M900" s="3104"/>
      <c r="N900" s="3104"/>
      <c r="O900" s="3104"/>
      <c r="P900" s="3104"/>
      <c r="Q900" s="3104"/>
      <c r="R900" s="3104"/>
      <c r="S900" s="3104"/>
      <c r="T900" s="3215"/>
      <c r="U900" s="3104"/>
      <c r="V900" s="3104"/>
      <c r="W900" s="3104"/>
      <c r="X900" s="3104"/>
      <c r="Y900" s="1783"/>
      <c r="Z900" s="1783"/>
      <c r="AA900" s="1783"/>
      <c r="AB900" s="1783"/>
      <c r="AC900" s="3104"/>
      <c r="AD900" s="3104"/>
      <c r="AE900" s="3104"/>
      <c r="AF900" s="3104"/>
      <c r="AG900" s="3104"/>
      <c r="AH900" s="3104"/>
      <c r="AI900" s="3104"/>
      <c r="AJ900" s="3104"/>
      <c r="AK900" s="3104"/>
      <c r="AL900" s="3104"/>
      <c r="AM900" s="3104"/>
      <c r="AN900" s="3104"/>
      <c r="AO900" s="3104"/>
      <c r="AP900" s="3104"/>
      <c r="AQ900" s="3104"/>
      <c r="AR900" s="3104"/>
      <c r="AS900" s="3104"/>
      <c r="AT900" s="3104"/>
      <c r="AU900" s="3104"/>
      <c r="AV900" s="3104"/>
      <c r="AW900" s="1783"/>
      <c r="AX900" s="1783"/>
      <c r="AY900" s="1783"/>
      <c r="AZ900" s="1783"/>
      <c r="BA900" s="1783"/>
      <c r="BB900" s="1783"/>
      <c r="BC900" s="1783"/>
      <c r="BD900" s="1783"/>
      <c r="BE900" s="1783"/>
      <c r="BF900" s="1783"/>
      <c r="BG900" s="1783"/>
      <c r="BH900" s="1783"/>
      <c r="BI900" s="1783"/>
      <c r="BJ900" s="1783"/>
      <c r="BK900" s="1783"/>
      <c r="BL900" s="1783"/>
      <c r="BM900" s="1783"/>
      <c r="BN900" s="1783"/>
      <c r="BO900" s="1783"/>
      <c r="BP900" s="1783"/>
      <c r="BQ900" s="1783"/>
      <c r="BR900" s="1783"/>
      <c r="BS900" s="1783"/>
      <c r="BT900" s="1783"/>
      <c r="BU900" s="1783"/>
      <c r="BV900" s="1783"/>
      <c r="BW900" s="1783"/>
      <c r="BX900" s="1783"/>
    </row>
    <row r="901" spans="1:76">
      <c r="A901" s="3104"/>
      <c r="B901" s="3104"/>
      <c r="C901" s="3215"/>
      <c r="D901" s="3104"/>
      <c r="E901" s="3104"/>
      <c r="F901" s="3104"/>
      <c r="G901" s="3104"/>
      <c r="H901" s="3104"/>
      <c r="I901" s="3104"/>
      <c r="J901" s="3104"/>
      <c r="K901" s="3104"/>
      <c r="L901" s="3104"/>
      <c r="M901" s="3104"/>
      <c r="N901" s="3104"/>
      <c r="O901" s="3104"/>
      <c r="P901" s="3104"/>
      <c r="Q901" s="3104"/>
      <c r="R901" s="3104"/>
      <c r="S901" s="3104"/>
      <c r="T901" s="3215"/>
      <c r="U901" s="3104"/>
      <c r="V901" s="3104"/>
      <c r="W901" s="3104"/>
      <c r="X901" s="3104"/>
      <c r="Y901" s="1783"/>
      <c r="Z901" s="1783"/>
      <c r="AA901" s="1783"/>
      <c r="AB901" s="1783"/>
      <c r="AC901" s="3104"/>
      <c r="AD901" s="3104"/>
      <c r="AE901" s="3104"/>
      <c r="AF901" s="3104"/>
      <c r="AG901" s="3104"/>
      <c r="AH901" s="3104"/>
      <c r="AI901" s="3104"/>
      <c r="AJ901" s="3104"/>
      <c r="AK901" s="3104"/>
      <c r="AL901" s="3104"/>
      <c r="AM901" s="3104"/>
      <c r="AN901" s="3104"/>
      <c r="AO901" s="3104"/>
      <c r="AP901" s="3104"/>
      <c r="AQ901" s="3104"/>
      <c r="AR901" s="3104"/>
      <c r="AS901" s="3104"/>
      <c r="AT901" s="3104"/>
      <c r="AU901" s="3104"/>
      <c r="AV901" s="3104"/>
      <c r="AW901" s="1783"/>
      <c r="AX901" s="1783"/>
      <c r="AY901" s="1783"/>
      <c r="AZ901" s="1783"/>
      <c r="BA901" s="1783"/>
      <c r="BB901" s="1783"/>
      <c r="BC901" s="1783"/>
      <c r="BD901" s="1783"/>
      <c r="BE901" s="1783"/>
      <c r="BF901" s="1783"/>
      <c r="BG901" s="1783"/>
      <c r="BH901" s="1783"/>
      <c r="BI901" s="1783"/>
      <c r="BJ901" s="1783"/>
      <c r="BK901" s="1783"/>
      <c r="BL901" s="1783"/>
      <c r="BM901" s="1783"/>
      <c r="BN901" s="1783"/>
      <c r="BO901" s="1783"/>
      <c r="BP901" s="1783"/>
      <c r="BQ901" s="1783"/>
      <c r="BR901" s="1783"/>
      <c r="BS901" s="1783"/>
      <c r="BT901" s="1783"/>
      <c r="BU901" s="1783"/>
      <c r="BV901" s="1783"/>
      <c r="BW901" s="1783"/>
      <c r="BX901" s="1783"/>
    </row>
    <row r="902" spans="1:76">
      <c r="A902" s="3104"/>
      <c r="B902" s="3104"/>
      <c r="C902" s="3215"/>
      <c r="D902" s="3104"/>
      <c r="E902" s="3104"/>
      <c r="F902" s="3104"/>
      <c r="G902" s="3104"/>
      <c r="H902" s="3104"/>
      <c r="I902" s="3104"/>
      <c r="J902" s="3104"/>
      <c r="K902" s="3104"/>
      <c r="L902" s="3104"/>
      <c r="M902" s="3104"/>
      <c r="N902" s="3104"/>
      <c r="O902" s="3104"/>
      <c r="P902" s="3104"/>
      <c r="Q902" s="3104"/>
      <c r="R902" s="3104"/>
      <c r="S902" s="3104"/>
      <c r="T902" s="3215"/>
      <c r="U902" s="3104"/>
      <c r="V902" s="3104"/>
      <c r="W902" s="3104"/>
      <c r="X902" s="3104"/>
      <c r="Y902" s="1783"/>
      <c r="Z902" s="1783"/>
      <c r="AA902" s="1783"/>
      <c r="AB902" s="1783"/>
      <c r="AC902" s="3104"/>
      <c r="AD902" s="3104"/>
      <c r="AE902" s="3104"/>
      <c r="AF902" s="3104"/>
      <c r="AG902" s="3104"/>
      <c r="AH902" s="3104"/>
      <c r="AI902" s="3104"/>
      <c r="AJ902" s="3104"/>
      <c r="AK902" s="3104"/>
      <c r="AL902" s="3104"/>
      <c r="AM902" s="3104"/>
      <c r="AN902" s="3104"/>
      <c r="AO902" s="3104"/>
      <c r="AP902" s="3104"/>
      <c r="AQ902" s="3104"/>
      <c r="AR902" s="3104"/>
      <c r="AS902" s="3104"/>
      <c r="AT902" s="3104"/>
      <c r="AU902" s="3104"/>
      <c r="AV902" s="3104"/>
      <c r="AW902" s="1783"/>
      <c r="AX902" s="1783"/>
      <c r="AY902" s="1783"/>
      <c r="AZ902" s="1783"/>
      <c r="BA902" s="1783"/>
      <c r="BB902" s="1783"/>
      <c r="BC902" s="1783"/>
      <c r="BD902" s="1783"/>
      <c r="BE902" s="1783"/>
      <c r="BF902" s="1783"/>
      <c r="BG902" s="1783"/>
      <c r="BH902" s="1783"/>
      <c r="BI902" s="1783"/>
      <c r="BJ902" s="1783"/>
      <c r="BK902" s="1783"/>
      <c r="BL902" s="1783"/>
      <c r="BM902" s="1783"/>
      <c r="BN902" s="1783"/>
      <c r="BO902" s="1783"/>
      <c r="BP902" s="1783"/>
      <c r="BQ902" s="1783"/>
      <c r="BR902" s="1783"/>
      <c r="BS902" s="1783"/>
      <c r="BT902" s="1783"/>
      <c r="BU902" s="1783"/>
      <c r="BV902" s="1783"/>
      <c r="BW902" s="1783"/>
      <c r="BX902" s="1783"/>
    </row>
    <row r="903" spans="1:76">
      <c r="A903" s="3104"/>
      <c r="B903" s="3104"/>
      <c r="C903" s="3215"/>
      <c r="D903" s="3104"/>
      <c r="E903" s="3104"/>
      <c r="F903" s="3104"/>
      <c r="G903" s="3104"/>
      <c r="H903" s="3104"/>
      <c r="I903" s="3104"/>
      <c r="J903" s="3104"/>
      <c r="K903" s="3104"/>
      <c r="L903" s="3104"/>
      <c r="M903" s="3104"/>
      <c r="N903" s="3104"/>
      <c r="O903" s="3104"/>
      <c r="P903" s="3104"/>
      <c r="Q903" s="3104"/>
      <c r="R903" s="3104"/>
      <c r="S903" s="3104"/>
      <c r="T903" s="3215"/>
      <c r="U903" s="3104"/>
      <c r="V903" s="3104"/>
      <c r="W903" s="3104"/>
      <c r="X903" s="3104"/>
      <c r="Y903" s="1783"/>
      <c r="Z903" s="1783"/>
      <c r="AA903" s="1783"/>
      <c r="AB903" s="1783"/>
      <c r="AC903" s="3104"/>
      <c r="AD903" s="3104"/>
      <c r="AE903" s="3104"/>
      <c r="AF903" s="3104"/>
      <c r="AG903" s="3104"/>
      <c r="AH903" s="3104"/>
      <c r="AI903" s="3104"/>
      <c r="AJ903" s="3104"/>
      <c r="AK903" s="3104"/>
      <c r="AL903" s="3104"/>
      <c r="AM903" s="3104"/>
      <c r="AN903" s="3104"/>
      <c r="AO903" s="3104"/>
      <c r="AP903" s="3104"/>
      <c r="AQ903" s="3104"/>
      <c r="AR903" s="3104"/>
      <c r="AS903" s="3104"/>
      <c r="AT903" s="3104"/>
      <c r="AU903" s="3104"/>
      <c r="AV903" s="3104"/>
      <c r="AW903" s="1783"/>
      <c r="AX903" s="1783"/>
      <c r="AY903" s="1783"/>
      <c r="AZ903" s="1783"/>
      <c r="BA903" s="1783"/>
      <c r="BB903" s="1783"/>
      <c r="BC903" s="1783"/>
      <c r="BD903" s="1783"/>
      <c r="BE903" s="1783"/>
      <c r="BF903" s="1783"/>
      <c r="BG903" s="1783"/>
      <c r="BH903" s="1783"/>
      <c r="BI903" s="1783"/>
      <c r="BJ903" s="1783"/>
      <c r="BK903" s="1783"/>
      <c r="BL903" s="1783"/>
      <c r="BM903" s="1783"/>
      <c r="BN903" s="1783"/>
      <c r="BO903" s="1783"/>
      <c r="BP903" s="1783"/>
      <c r="BQ903" s="1783"/>
      <c r="BR903" s="1783"/>
      <c r="BS903" s="1783"/>
      <c r="BT903" s="1783"/>
      <c r="BU903" s="1783"/>
      <c r="BV903" s="1783"/>
      <c r="BW903" s="1783"/>
      <c r="BX903" s="1783"/>
    </row>
    <row r="904" spans="1:76">
      <c r="A904" s="3104"/>
      <c r="B904" s="3104"/>
      <c r="C904" s="3215"/>
      <c r="D904" s="3104"/>
      <c r="E904" s="3104"/>
      <c r="F904" s="3104"/>
      <c r="G904" s="3104"/>
      <c r="H904" s="3104"/>
      <c r="I904" s="3104"/>
      <c r="J904" s="3104"/>
      <c r="K904" s="3104"/>
      <c r="L904" s="3104"/>
      <c r="M904" s="3104"/>
      <c r="N904" s="3104"/>
      <c r="O904" s="3104"/>
      <c r="P904" s="3104"/>
      <c r="Q904" s="3104"/>
      <c r="R904" s="3104"/>
      <c r="S904" s="3104"/>
      <c r="T904" s="3215"/>
      <c r="U904" s="3104"/>
      <c r="V904" s="3104"/>
      <c r="W904" s="3104"/>
      <c r="X904" s="3104"/>
      <c r="Y904" s="1783"/>
      <c r="Z904" s="1783"/>
      <c r="AA904" s="1783"/>
      <c r="AB904" s="1783"/>
      <c r="AC904" s="3104"/>
      <c r="AD904" s="3104"/>
      <c r="AE904" s="3104"/>
      <c r="AF904" s="3104"/>
      <c r="AG904" s="3104"/>
      <c r="AH904" s="3104"/>
      <c r="AI904" s="3104"/>
      <c r="AJ904" s="3104"/>
      <c r="AK904" s="3104"/>
      <c r="AL904" s="3104"/>
      <c r="AM904" s="3104"/>
      <c r="AN904" s="3104"/>
      <c r="AO904" s="3104"/>
      <c r="AP904" s="3104"/>
      <c r="AQ904" s="3104"/>
      <c r="AR904" s="3104"/>
      <c r="AS904" s="3104"/>
      <c r="AT904" s="3104"/>
      <c r="AU904" s="3104"/>
      <c r="AV904" s="3104"/>
      <c r="AW904" s="1783"/>
      <c r="AX904" s="1783"/>
      <c r="AY904" s="1783"/>
      <c r="AZ904" s="1783"/>
      <c r="BA904" s="1783"/>
      <c r="BB904" s="1783"/>
      <c r="BC904" s="1783"/>
      <c r="BD904" s="1783"/>
      <c r="BE904" s="1783"/>
      <c r="BF904" s="1783"/>
      <c r="BG904" s="1783"/>
      <c r="BH904" s="1783"/>
      <c r="BI904" s="1783"/>
      <c r="BJ904" s="1783"/>
      <c r="BK904" s="1783"/>
      <c r="BL904" s="1783"/>
      <c r="BM904" s="1783"/>
      <c r="BN904" s="1783"/>
      <c r="BO904" s="1783"/>
      <c r="BP904" s="1783"/>
      <c r="BQ904" s="1783"/>
      <c r="BR904" s="1783"/>
      <c r="BS904" s="1783"/>
      <c r="BT904" s="1783"/>
      <c r="BU904" s="1783"/>
      <c r="BV904" s="1783"/>
      <c r="BW904" s="1783"/>
      <c r="BX904" s="1783"/>
    </row>
    <row r="905" spans="1:76">
      <c r="A905" s="3104"/>
      <c r="B905" s="3104"/>
      <c r="C905" s="3215"/>
      <c r="D905" s="3104"/>
      <c r="E905" s="3104"/>
      <c r="F905" s="3104"/>
      <c r="G905" s="3104"/>
      <c r="H905" s="3104"/>
      <c r="I905" s="3104"/>
      <c r="J905" s="3104"/>
      <c r="K905" s="3104"/>
      <c r="L905" s="3104"/>
      <c r="M905" s="3104"/>
      <c r="N905" s="3104"/>
      <c r="O905" s="3104"/>
      <c r="P905" s="3104"/>
      <c r="Q905" s="3104"/>
      <c r="R905" s="3104"/>
      <c r="S905" s="3104"/>
      <c r="T905" s="3215"/>
      <c r="U905" s="3104"/>
      <c r="V905" s="3104"/>
      <c r="W905" s="3104"/>
      <c r="X905" s="3104"/>
      <c r="Y905" s="1783"/>
      <c r="Z905" s="1783"/>
      <c r="AA905" s="1783"/>
      <c r="AB905" s="1783"/>
      <c r="AC905" s="3104"/>
      <c r="AD905" s="3104"/>
      <c r="AE905" s="3104"/>
      <c r="AF905" s="3104"/>
      <c r="AG905" s="3104"/>
      <c r="AH905" s="3104"/>
      <c r="AI905" s="3104"/>
      <c r="AJ905" s="3104"/>
      <c r="AK905" s="3104"/>
      <c r="AL905" s="3104"/>
      <c r="AM905" s="3104"/>
      <c r="AN905" s="3104"/>
      <c r="AO905" s="3104"/>
      <c r="AP905" s="3104"/>
      <c r="AQ905" s="3104"/>
      <c r="AR905" s="3104"/>
      <c r="AS905" s="3104"/>
      <c r="AT905" s="3104"/>
      <c r="AU905" s="3104"/>
      <c r="AV905" s="3104"/>
      <c r="AW905" s="1783"/>
      <c r="AX905" s="1783"/>
      <c r="AY905" s="1783"/>
      <c r="AZ905" s="1783"/>
      <c r="BA905" s="1783"/>
      <c r="BB905" s="1783"/>
      <c r="BC905" s="1783"/>
      <c r="BD905" s="1783"/>
      <c r="BE905" s="1783"/>
      <c r="BF905" s="1783"/>
      <c r="BG905" s="1783"/>
      <c r="BH905" s="1783"/>
      <c r="BI905" s="1783"/>
      <c r="BJ905" s="1783"/>
      <c r="BK905" s="1783"/>
      <c r="BL905" s="1783"/>
      <c r="BM905" s="1783"/>
      <c r="BN905" s="1783"/>
      <c r="BO905" s="1783"/>
      <c r="BP905" s="1783"/>
      <c r="BQ905" s="1783"/>
      <c r="BR905" s="1783"/>
      <c r="BS905" s="1783"/>
      <c r="BT905" s="1783"/>
      <c r="BU905" s="1783"/>
      <c r="BV905" s="1783"/>
      <c r="BW905" s="1783"/>
      <c r="BX905" s="1783"/>
    </row>
    <row r="906" spans="1:76">
      <c r="A906" s="3104"/>
      <c r="B906" s="3104"/>
      <c r="C906" s="3215"/>
      <c r="D906" s="3104"/>
      <c r="E906" s="3104"/>
      <c r="F906" s="3104"/>
      <c r="G906" s="3104"/>
      <c r="H906" s="3104"/>
      <c r="I906" s="3104"/>
      <c r="J906" s="3104"/>
      <c r="K906" s="3104"/>
      <c r="L906" s="3104"/>
      <c r="M906" s="3104"/>
      <c r="N906" s="3104"/>
      <c r="O906" s="3104"/>
      <c r="P906" s="3104"/>
      <c r="Q906" s="3104"/>
      <c r="R906" s="3104"/>
      <c r="S906" s="3104"/>
      <c r="T906" s="3215"/>
      <c r="U906" s="3104"/>
      <c r="V906" s="3104"/>
      <c r="W906" s="3104"/>
      <c r="X906" s="3104"/>
      <c r="Y906" s="1783"/>
      <c r="Z906" s="1783"/>
      <c r="AA906" s="1783"/>
      <c r="AB906" s="1783"/>
      <c r="AC906" s="3104"/>
      <c r="AD906" s="3104"/>
      <c r="AE906" s="3104"/>
      <c r="AF906" s="3104"/>
      <c r="AG906" s="3104"/>
      <c r="AH906" s="3104"/>
      <c r="AI906" s="3104"/>
      <c r="AJ906" s="3104"/>
      <c r="AK906" s="3104"/>
      <c r="AL906" s="3104"/>
      <c r="AM906" s="3104"/>
      <c r="AN906" s="3104"/>
      <c r="AO906" s="3104"/>
      <c r="AP906" s="3104"/>
      <c r="AQ906" s="3104"/>
      <c r="AR906" s="3104"/>
      <c r="AS906" s="3104"/>
      <c r="AT906" s="3104"/>
      <c r="AU906" s="3104"/>
      <c r="AV906" s="3104"/>
      <c r="AW906" s="1783"/>
      <c r="AX906" s="1783"/>
      <c r="AY906" s="1783"/>
      <c r="AZ906" s="1783"/>
      <c r="BA906" s="1783"/>
      <c r="BB906" s="1783"/>
      <c r="BC906" s="1783"/>
      <c r="BD906" s="1783"/>
      <c r="BE906" s="1783"/>
      <c r="BF906" s="1783"/>
      <c r="BG906" s="1783"/>
      <c r="BH906" s="1783"/>
      <c r="BI906" s="1783"/>
      <c r="BJ906" s="1783"/>
      <c r="BK906" s="1783"/>
      <c r="BL906" s="1783"/>
      <c r="BM906" s="1783"/>
      <c r="BN906" s="1783"/>
      <c r="BO906" s="1783"/>
      <c r="BP906" s="1783"/>
      <c r="BQ906" s="1783"/>
      <c r="BR906" s="1783"/>
      <c r="BS906" s="1783"/>
      <c r="BT906" s="1783"/>
      <c r="BU906" s="1783"/>
      <c r="BV906" s="1783"/>
      <c r="BW906" s="1783"/>
      <c r="BX906" s="1783"/>
    </row>
    <row r="907" spans="1:76">
      <c r="A907" s="3104"/>
      <c r="B907" s="3104"/>
      <c r="C907" s="3215"/>
      <c r="D907" s="3104"/>
      <c r="E907" s="3104"/>
      <c r="F907" s="3104"/>
      <c r="G907" s="3104"/>
      <c r="H907" s="3104"/>
      <c r="I907" s="3104"/>
      <c r="J907" s="3104"/>
      <c r="K907" s="3104"/>
      <c r="L907" s="3104"/>
      <c r="M907" s="3104"/>
      <c r="N907" s="3104"/>
      <c r="O907" s="3104"/>
      <c r="P907" s="3104"/>
      <c r="Q907" s="3104"/>
      <c r="R907" s="3104"/>
      <c r="S907" s="3104"/>
      <c r="T907" s="3215"/>
      <c r="U907" s="3104"/>
      <c r="V907" s="3104"/>
      <c r="W907" s="3104"/>
      <c r="X907" s="3104"/>
      <c r="Y907" s="1783"/>
      <c r="Z907" s="1783"/>
      <c r="AA907" s="1783"/>
      <c r="AB907" s="1783"/>
      <c r="AC907" s="3104"/>
      <c r="AD907" s="3104"/>
      <c r="AE907" s="3104"/>
      <c r="AF907" s="3104"/>
      <c r="AG907" s="3104"/>
      <c r="AH907" s="3104"/>
      <c r="AI907" s="3104"/>
      <c r="AJ907" s="3104"/>
      <c r="AK907" s="3104"/>
      <c r="AL907" s="3104"/>
      <c r="AM907" s="3104"/>
      <c r="AN907" s="3104"/>
      <c r="AO907" s="3104"/>
      <c r="AP907" s="3104"/>
      <c r="AQ907" s="3104"/>
      <c r="AR907" s="3104"/>
      <c r="AS907" s="3104"/>
      <c r="AT907" s="3104"/>
      <c r="AU907" s="3104"/>
      <c r="AV907" s="3104"/>
      <c r="AW907" s="1783"/>
      <c r="AX907" s="1783"/>
      <c r="AY907" s="1783"/>
      <c r="AZ907" s="1783"/>
      <c r="BA907" s="1783"/>
      <c r="BB907" s="1783"/>
      <c r="BC907" s="1783"/>
      <c r="BD907" s="1783"/>
      <c r="BE907" s="1783"/>
      <c r="BF907" s="1783"/>
      <c r="BG907" s="1783"/>
      <c r="BH907" s="1783"/>
      <c r="BI907" s="1783"/>
      <c r="BJ907" s="1783"/>
      <c r="BK907" s="1783"/>
      <c r="BL907" s="1783"/>
      <c r="BM907" s="1783"/>
      <c r="BN907" s="1783"/>
      <c r="BO907" s="1783"/>
      <c r="BP907" s="1783"/>
      <c r="BQ907" s="1783"/>
      <c r="BR907" s="1783"/>
      <c r="BS907" s="1783"/>
      <c r="BT907" s="1783"/>
      <c r="BU907" s="1783"/>
      <c r="BV907" s="1783"/>
      <c r="BW907" s="1783"/>
      <c r="BX907" s="1783"/>
    </row>
    <row r="908" spans="1:76">
      <c r="A908" s="3104"/>
      <c r="B908" s="3104"/>
      <c r="C908" s="3215"/>
      <c r="D908" s="3104"/>
      <c r="E908" s="3104"/>
      <c r="F908" s="3104"/>
      <c r="G908" s="3104"/>
      <c r="H908" s="3104"/>
      <c r="I908" s="3104"/>
      <c r="J908" s="3104"/>
      <c r="K908" s="3104"/>
      <c r="L908" s="3104"/>
      <c r="M908" s="3104"/>
      <c r="N908" s="3104"/>
      <c r="O908" s="3104"/>
      <c r="P908" s="3104"/>
      <c r="Q908" s="3104"/>
      <c r="R908" s="3104"/>
      <c r="S908" s="3104"/>
      <c r="T908" s="3215"/>
      <c r="U908" s="3104"/>
      <c r="V908" s="3104"/>
      <c r="W908" s="3104"/>
      <c r="X908" s="3104"/>
      <c r="Y908" s="1783"/>
      <c r="Z908" s="1783"/>
      <c r="AA908" s="1783"/>
      <c r="AB908" s="1783"/>
      <c r="AC908" s="3104"/>
      <c r="AD908" s="3104"/>
      <c r="AE908" s="3104"/>
      <c r="AF908" s="3104"/>
      <c r="AG908" s="3104"/>
      <c r="AH908" s="3104"/>
      <c r="AI908" s="3104"/>
      <c r="AJ908" s="3104"/>
      <c r="AK908" s="3104"/>
      <c r="AL908" s="3104"/>
      <c r="AM908" s="3104"/>
      <c r="AN908" s="3104"/>
      <c r="AO908" s="3104"/>
      <c r="AP908" s="3104"/>
      <c r="AQ908" s="3104"/>
      <c r="AR908" s="3104"/>
      <c r="AS908" s="3104"/>
      <c r="AT908" s="3104"/>
      <c r="AU908" s="3104"/>
      <c r="AV908" s="3104"/>
      <c r="AW908" s="1783"/>
      <c r="AX908" s="1783"/>
      <c r="AY908" s="1783"/>
      <c r="AZ908" s="1783"/>
      <c r="BA908" s="1783"/>
      <c r="BB908" s="1783"/>
      <c r="BC908" s="1783"/>
      <c r="BD908" s="1783"/>
      <c r="BE908" s="1783"/>
      <c r="BF908" s="1783"/>
      <c r="BG908" s="1783"/>
      <c r="BH908" s="1783"/>
      <c r="BI908" s="1783"/>
      <c r="BJ908" s="1783"/>
      <c r="BK908" s="1783"/>
      <c r="BL908" s="1783"/>
      <c r="BM908" s="1783"/>
      <c r="BN908" s="1783"/>
      <c r="BO908" s="1783"/>
      <c r="BP908" s="1783"/>
      <c r="BQ908" s="1783"/>
      <c r="BR908" s="1783"/>
      <c r="BS908" s="1783"/>
      <c r="BT908" s="1783"/>
      <c r="BU908" s="1783"/>
      <c r="BV908" s="1783"/>
      <c r="BW908" s="1783"/>
      <c r="BX908" s="1783"/>
    </row>
    <row r="909" spans="1:76">
      <c r="A909" s="3104"/>
      <c r="B909" s="3104"/>
      <c r="C909" s="3215"/>
      <c r="D909" s="3104"/>
      <c r="E909" s="3104"/>
      <c r="F909" s="3104"/>
      <c r="G909" s="3104"/>
      <c r="H909" s="3104"/>
      <c r="I909" s="3104"/>
      <c r="J909" s="3104"/>
      <c r="K909" s="3104"/>
      <c r="L909" s="3104"/>
      <c r="M909" s="3104"/>
      <c r="N909" s="3104"/>
      <c r="O909" s="3104"/>
      <c r="P909" s="3104"/>
      <c r="Q909" s="3104"/>
      <c r="R909" s="3104"/>
      <c r="S909" s="3104"/>
      <c r="T909" s="3215"/>
      <c r="U909" s="3104"/>
      <c r="V909" s="3104"/>
      <c r="W909" s="3104"/>
      <c r="X909" s="3104"/>
      <c r="Y909" s="1783"/>
      <c r="Z909" s="1783"/>
      <c r="AA909" s="1783"/>
      <c r="AB909" s="1783"/>
      <c r="AC909" s="3104"/>
      <c r="AD909" s="3104"/>
      <c r="AE909" s="3104"/>
      <c r="AF909" s="3104"/>
      <c r="AG909" s="3104"/>
      <c r="AH909" s="3104"/>
      <c r="AI909" s="3104"/>
      <c r="AJ909" s="3104"/>
      <c r="AK909" s="3104"/>
      <c r="AL909" s="3104"/>
      <c r="AM909" s="3104"/>
      <c r="AN909" s="3104"/>
      <c r="AO909" s="3104"/>
      <c r="AP909" s="3104"/>
      <c r="AQ909" s="3104"/>
      <c r="AR909" s="3104"/>
      <c r="AS909" s="3104"/>
      <c r="AT909" s="3104"/>
      <c r="AU909" s="3104"/>
      <c r="AV909" s="3104"/>
      <c r="AW909" s="1783"/>
      <c r="AX909" s="1783"/>
      <c r="AY909" s="1783"/>
      <c r="AZ909" s="1783"/>
      <c r="BA909" s="1783"/>
      <c r="BB909" s="1783"/>
      <c r="BC909" s="1783"/>
      <c r="BD909" s="1783"/>
      <c r="BE909" s="1783"/>
      <c r="BF909" s="1783"/>
      <c r="BG909" s="1783"/>
      <c r="BH909" s="1783"/>
      <c r="BI909" s="1783"/>
      <c r="BJ909" s="1783"/>
      <c r="BK909" s="1783"/>
      <c r="BL909" s="1783"/>
      <c r="BM909" s="1783"/>
      <c r="BN909" s="1783"/>
      <c r="BO909" s="1783"/>
      <c r="BP909" s="1783"/>
      <c r="BQ909" s="1783"/>
      <c r="BR909" s="1783"/>
      <c r="BS909" s="1783"/>
      <c r="BT909" s="1783"/>
      <c r="BU909" s="1783"/>
      <c r="BV909" s="1783"/>
      <c r="BW909" s="1783"/>
      <c r="BX909" s="1783"/>
    </row>
    <row r="910" spans="1:76">
      <c r="A910" s="3104"/>
      <c r="B910" s="3104"/>
      <c r="C910" s="3215"/>
      <c r="D910" s="3104"/>
      <c r="E910" s="3104"/>
      <c r="F910" s="3104"/>
      <c r="G910" s="3104"/>
      <c r="H910" s="3104"/>
      <c r="I910" s="3104"/>
      <c r="J910" s="3104"/>
      <c r="K910" s="3104"/>
      <c r="L910" s="3104"/>
      <c r="M910" s="3104"/>
      <c r="N910" s="3104"/>
      <c r="O910" s="3104"/>
      <c r="P910" s="3104"/>
      <c r="Q910" s="3104"/>
      <c r="R910" s="3104"/>
      <c r="S910" s="3104"/>
      <c r="T910" s="3215"/>
      <c r="U910" s="3104"/>
      <c r="V910" s="3104"/>
      <c r="W910" s="3104"/>
      <c r="X910" s="3104"/>
      <c r="Y910" s="1783"/>
      <c r="Z910" s="1783"/>
      <c r="AA910" s="1783"/>
      <c r="AB910" s="1783"/>
      <c r="AC910" s="3104"/>
      <c r="AD910" s="3104"/>
      <c r="AE910" s="3104"/>
      <c r="AF910" s="3104"/>
      <c r="AG910" s="3104"/>
      <c r="AH910" s="3104"/>
      <c r="AI910" s="3104"/>
      <c r="AJ910" s="3104"/>
      <c r="AK910" s="3104"/>
      <c r="AL910" s="3104"/>
      <c r="AM910" s="3104"/>
      <c r="AN910" s="3104"/>
      <c r="AO910" s="3104"/>
      <c r="AP910" s="3104"/>
      <c r="AQ910" s="3104"/>
      <c r="AR910" s="3104"/>
      <c r="AS910" s="3104"/>
      <c r="AT910" s="3104"/>
      <c r="AU910" s="3104"/>
      <c r="AV910" s="3104"/>
      <c r="AW910" s="1783"/>
      <c r="AX910" s="1783"/>
      <c r="AY910" s="1783"/>
      <c r="AZ910" s="1783"/>
      <c r="BA910" s="1783"/>
      <c r="BB910" s="1783"/>
      <c r="BC910" s="1783"/>
      <c r="BD910" s="1783"/>
      <c r="BE910" s="1783"/>
      <c r="BF910" s="1783"/>
      <c r="BG910" s="1783"/>
      <c r="BH910" s="1783"/>
      <c r="BI910" s="1783"/>
      <c r="BJ910" s="1783"/>
      <c r="BK910" s="1783"/>
      <c r="BL910" s="1783"/>
      <c r="BM910" s="1783"/>
      <c r="BN910" s="1783"/>
      <c r="BO910" s="1783"/>
      <c r="BP910" s="1783"/>
      <c r="BQ910" s="1783"/>
      <c r="BR910" s="1783"/>
      <c r="BS910" s="1783"/>
      <c r="BT910" s="1783"/>
      <c r="BU910" s="1783"/>
      <c r="BV910" s="1783"/>
      <c r="BW910" s="1783"/>
      <c r="BX910" s="1783"/>
    </row>
    <row r="911" spans="1:76">
      <c r="A911" s="3104"/>
      <c r="B911" s="3104"/>
      <c r="C911" s="3215"/>
      <c r="D911" s="3104"/>
      <c r="E911" s="3104"/>
      <c r="F911" s="3104"/>
      <c r="G911" s="3104"/>
      <c r="H911" s="3104"/>
      <c r="I911" s="3104"/>
      <c r="J911" s="3104"/>
      <c r="K911" s="3104"/>
      <c r="L911" s="3104"/>
      <c r="M911" s="3104"/>
      <c r="N911" s="3104"/>
      <c r="O911" s="3104"/>
      <c r="P911" s="3104"/>
      <c r="Q911" s="3104"/>
      <c r="R911" s="3104"/>
      <c r="S911" s="3104"/>
      <c r="T911" s="3215"/>
      <c r="U911" s="3104"/>
      <c r="V911" s="3104"/>
      <c r="W911" s="3104"/>
      <c r="X911" s="3104"/>
      <c r="Y911" s="1783"/>
      <c r="Z911" s="1783"/>
      <c r="AA911" s="1783"/>
      <c r="AB911" s="1783"/>
      <c r="AC911" s="3104"/>
      <c r="AD911" s="3104"/>
      <c r="AE911" s="3104"/>
      <c r="AF911" s="3104"/>
      <c r="AG911" s="3104"/>
      <c r="AH911" s="3104"/>
      <c r="AI911" s="3104"/>
      <c r="AJ911" s="3104"/>
      <c r="AK911" s="3104"/>
      <c r="AL911" s="3104"/>
      <c r="AM911" s="3104"/>
      <c r="AN911" s="3104"/>
      <c r="AO911" s="3104"/>
      <c r="AP911" s="3104"/>
      <c r="AQ911" s="3104"/>
      <c r="AR911" s="3104"/>
      <c r="AS911" s="3104"/>
      <c r="AT911" s="3104"/>
      <c r="AU911" s="3104"/>
      <c r="AV911" s="3104"/>
      <c r="AW911" s="1783"/>
      <c r="AX911" s="1783"/>
      <c r="AY911" s="1783"/>
      <c r="AZ911" s="1783"/>
      <c r="BA911" s="1783"/>
      <c r="BB911" s="1783"/>
      <c r="BC911" s="1783"/>
      <c r="BD911" s="1783"/>
      <c r="BE911" s="1783"/>
      <c r="BF911" s="1783"/>
      <c r="BG911" s="1783"/>
      <c r="BH911" s="1783"/>
      <c r="BI911" s="1783"/>
      <c r="BJ911" s="1783"/>
      <c r="BK911" s="1783"/>
      <c r="BL911" s="1783"/>
      <c r="BM911" s="1783"/>
      <c r="BN911" s="1783"/>
      <c r="BO911" s="1783"/>
      <c r="BP911" s="1783"/>
      <c r="BQ911" s="1783"/>
      <c r="BR911" s="1783"/>
      <c r="BS911" s="1783"/>
      <c r="BT911" s="1783"/>
      <c r="BU911" s="1783"/>
      <c r="BV911" s="1783"/>
      <c r="BW911" s="1783"/>
      <c r="BX911" s="1783"/>
    </row>
    <row r="912" spans="1:76">
      <c r="A912" s="3104"/>
      <c r="B912" s="3104"/>
      <c r="C912" s="3215"/>
      <c r="D912" s="3104"/>
      <c r="E912" s="3104"/>
      <c r="F912" s="3104"/>
      <c r="G912" s="3104"/>
      <c r="H912" s="3104"/>
      <c r="I912" s="3104"/>
      <c r="J912" s="3104"/>
      <c r="K912" s="3104"/>
      <c r="L912" s="3104"/>
      <c r="M912" s="3104"/>
      <c r="N912" s="3104"/>
      <c r="O912" s="3104"/>
      <c r="P912" s="3104"/>
      <c r="Q912" s="3104"/>
      <c r="R912" s="3104"/>
      <c r="S912" s="3104"/>
      <c r="T912" s="3215"/>
      <c r="U912" s="3104"/>
      <c r="V912" s="3104"/>
      <c r="W912" s="3104"/>
      <c r="X912" s="3104"/>
      <c r="Y912" s="1783"/>
      <c r="Z912" s="1783"/>
      <c r="AA912" s="1783"/>
      <c r="AB912" s="1783"/>
      <c r="AC912" s="3104"/>
      <c r="AD912" s="3104"/>
      <c r="AE912" s="3104"/>
      <c r="AF912" s="3104"/>
      <c r="AG912" s="3104"/>
      <c r="AH912" s="3104"/>
      <c r="AI912" s="3104"/>
      <c r="AJ912" s="3104"/>
      <c r="AK912" s="3104"/>
      <c r="AL912" s="3104"/>
      <c r="AM912" s="3104"/>
      <c r="AN912" s="3104"/>
      <c r="AO912" s="3104"/>
      <c r="AP912" s="3104"/>
      <c r="AQ912" s="3104"/>
      <c r="AR912" s="3104"/>
      <c r="AS912" s="3104"/>
      <c r="AT912" s="3104"/>
      <c r="AU912" s="3104"/>
      <c r="AV912" s="3104"/>
      <c r="AW912" s="1783"/>
      <c r="AX912" s="1783"/>
      <c r="AY912" s="1783"/>
      <c r="AZ912" s="1783"/>
      <c r="BA912" s="1783"/>
      <c r="BB912" s="1783"/>
      <c r="BC912" s="1783"/>
      <c r="BD912" s="1783"/>
      <c r="BE912" s="1783"/>
      <c r="BF912" s="1783"/>
      <c r="BG912" s="1783"/>
      <c r="BH912" s="1783"/>
      <c r="BI912" s="1783"/>
      <c r="BJ912" s="1783"/>
      <c r="BK912" s="1783"/>
      <c r="BL912" s="1783"/>
      <c r="BM912" s="1783"/>
      <c r="BN912" s="1783"/>
      <c r="BO912" s="1783"/>
      <c r="BP912" s="1783"/>
      <c r="BQ912" s="1783"/>
      <c r="BR912" s="1783"/>
      <c r="BS912" s="1783"/>
      <c r="BT912" s="1783"/>
      <c r="BU912" s="1783"/>
      <c r="BV912" s="1783"/>
      <c r="BW912" s="1783"/>
      <c r="BX912" s="1783"/>
    </row>
    <row r="913" spans="1:76">
      <c r="A913" s="3104"/>
      <c r="B913" s="3104"/>
      <c r="C913" s="3215"/>
      <c r="D913" s="3104"/>
      <c r="E913" s="3104"/>
      <c r="F913" s="3104"/>
      <c r="G913" s="3104"/>
      <c r="H913" s="3104"/>
      <c r="I913" s="3104"/>
      <c r="J913" s="3104"/>
      <c r="K913" s="3104"/>
      <c r="L913" s="3104"/>
      <c r="M913" s="3104"/>
      <c r="N913" s="3104"/>
      <c r="O913" s="3104"/>
      <c r="P913" s="3104"/>
      <c r="Q913" s="3104"/>
      <c r="R913" s="3104"/>
      <c r="S913" s="3104"/>
      <c r="T913" s="3215"/>
      <c r="U913" s="3104"/>
      <c r="V913" s="3104"/>
      <c r="W913" s="3104"/>
      <c r="X913" s="3104"/>
      <c r="Y913" s="1783"/>
      <c r="Z913" s="1783"/>
      <c r="AA913" s="1783"/>
      <c r="AB913" s="1783"/>
      <c r="AC913" s="3104"/>
      <c r="AD913" s="3104"/>
      <c r="AE913" s="3104"/>
      <c r="AF913" s="3104"/>
      <c r="AG913" s="3104"/>
      <c r="AH913" s="3104"/>
      <c r="AI913" s="3104"/>
      <c r="AJ913" s="3104"/>
      <c r="AK913" s="3104"/>
      <c r="AL913" s="3104"/>
      <c r="AM913" s="3104"/>
      <c r="AN913" s="3104"/>
      <c r="AO913" s="3104"/>
      <c r="AP913" s="3104"/>
      <c r="AQ913" s="3104"/>
      <c r="AR913" s="3104"/>
      <c r="AS913" s="3104"/>
      <c r="AT913" s="3104"/>
      <c r="AU913" s="3104"/>
      <c r="AV913" s="3104"/>
      <c r="AW913" s="1783"/>
      <c r="AX913" s="1783"/>
      <c r="AY913" s="1783"/>
      <c r="AZ913" s="1783"/>
      <c r="BA913" s="1783"/>
      <c r="BB913" s="1783"/>
      <c r="BC913" s="1783"/>
      <c r="BD913" s="1783"/>
      <c r="BE913" s="1783"/>
      <c r="BF913" s="1783"/>
      <c r="BG913" s="1783"/>
      <c r="BH913" s="1783"/>
      <c r="BI913" s="1783"/>
      <c r="BJ913" s="1783"/>
      <c r="BK913" s="1783"/>
      <c r="BL913" s="1783"/>
      <c r="BM913" s="1783"/>
      <c r="BN913" s="1783"/>
      <c r="BO913" s="1783"/>
      <c r="BP913" s="1783"/>
      <c r="BQ913" s="1783"/>
      <c r="BR913" s="1783"/>
      <c r="BS913" s="1783"/>
      <c r="BT913" s="1783"/>
      <c r="BU913" s="1783"/>
      <c r="BV913" s="1783"/>
      <c r="BW913" s="1783"/>
      <c r="BX913" s="1783"/>
    </row>
    <row r="914" spans="1:76">
      <c r="A914" s="3104"/>
      <c r="B914" s="3104"/>
      <c r="C914" s="3215"/>
      <c r="D914" s="3104"/>
      <c r="E914" s="3104"/>
      <c r="F914" s="3104"/>
      <c r="G914" s="3104"/>
      <c r="H914" s="3104"/>
      <c r="I914" s="3104"/>
      <c r="J914" s="3104"/>
      <c r="K914" s="3104"/>
      <c r="L914" s="3104"/>
      <c r="M914" s="3104"/>
      <c r="N914" s="3104"/>
      <c r="O914" s="3104"/>
      <c r="P914" s="3104"/>
      <c r="Q914" s="3104"/>
      <c r="R914" s="3104"/>
      <c r="S914" s="3104"/>
      <c r="T914" s="3215"/>
      <c r="U914" s="3104"/>
      <c r="V914" s="3104"/>
      <c r="W914" s="3104"/>
      <c r="X914" s="3104"/>
      <c r="Y914" s="1783"/>
      <c r="Z914" s="1783"/>
      <c r="AA914" s="1783"/>
      <c r="AB914" s="1783"/>
      <c r="AC914" s="3104"/>
      <c r="AD914" s="3104"/>
      <c r="AE914" s="3104"/>
      <c r="AF914" s="3104"/>
      <c r="AG914" s="3104"/>
      <c r="AH914" s="3104"/>
      <c r="AI914" s="3104"/>
      <c r="AJ914" s="3104"/>
      <c r="AK914" s="3104"/>
      <c r="AL914" s="3104"/>
      <c r="AM914" s="3104"/>
      <c r="AN914" s="3104"/>
      <c r="AO914" s="3104"/>
      <c r="AP914" s="3104"/>
      <c r="AQ914" s="3104"/>
      <c r="AR914" s="3104"/>
      <c r="AS914" s="3104"/>
      <c r="AT914" s="3104"/>
      <c r="AU914" s="3104"/>
      <c r="AV914" s="3104"/>
      <c r="AW914" s="1783"/>
      <c r="AX914" s="1783"/>
      <c r="AY914" s="1783"/>
      <c r="AZ914" s="1783"/>
      <c r="BA914" s="1783"/>
      <c r="BB914" s="1783"/>
      <c r="BC914" s="1783"/>
      <c r="BD914" s="1783"/>
      <c r="BE914" s="1783"/>
      <c r="BF914" s="1783"/>
      <c r="BG914" s="1783"/>
      <c r="BH914" s="1783"/>
      <c r="BI914" s="1783"/>
      <c r="BJ914" s="1783"/>
      <c r="BK914" s="1783"/>
      <c r="BL914" s="1783"/>
      <c r="BM914" s="1783"/>
      <c r="BN914" s="1783"/>
      <c r="BO914" s="1783"/>
      <c r="BP914" s="1783"/>
      <c r="BQ914" s="1783"/>
      <c r="BR914" s="1783"/>
      <c r="BS914" s="1783"/>
      <c r="BT914" s="1783"/>
      <c r="BU914" s="1783"/>
      <c r="BV914" s="1783"/>
      <c r="BW914" s="1783"/>
      <c r="BX914" s="1783"/>
    </row>
    <row r="915" spans="1:76">
      <c r="A915" s="3104"/>
      <c r="B915" s="3104"/>
      <c r="C915" s="3215"/>
      <c r="D915" s="3104"/>
      <c r="E915" s="3104"/>
      <c r="F915" s="3104"/>
      <c r="G915" s="3104"/>
      <c r="H915" s="3104"/>
      <c r="I915" s="3104"/>
      <c r="J915" s="3104"/>
      <c r="K915" s="3104"/>
      <c r="L915" s="3104"/>
      <c r="M915" s="3104"/>
      <c r="N915" s="3104"/>
      <c r="O915" s="3104"/>
      <c r="P915" s="3104"/>
      <c r="Q915" s="3104"/>
      <c r="R915" s="3104"/>
      <c r="S915" s="3104"/>
      <c r="T915" s="3215"/>
      <c r="U915" s="3104"/>
      <c r="V915" s="3104"/>
      <c r="W915" s="3104"/>
      <c r="X915" s="3104"/>
      <c r="Y915" s="1783"/>
      <c r="Z915" s="1783"/>
      <c r="AA915" s="1783"/>
      <c r="AB915" s="1783"/>
      <c r="AC915" s="3104"/>
      <c r="AD915" s="3104"/>
      <c r="AE915" s="3104"/>
      <c r="AF915" s="3104"/>
      <c r="AG915" s="3104"/>
      <c r="AH915" s="3104"/>
      <c r="AI915" s="3104"/>
      <c r="AJ915" s="3104"/>
      <c r="AK915" s="3104"/>
      <c r="AL915" s="3104"/>
      <c r="AM915" s="3104"/>
      <c r="AN915" s="3104"/>
      <c r="AO915" s="3104"/>
      <c r="AP915" s="3104"/>
      <c r="AQ915" s="3104"/>
      <c r="AR915" s="3104"/>
      <c r="AS915" s="3104"/>
      <c r="AT915" s="3104"/>
      <c r="AU915" s="3104"/>
      <c r="AV915" s="3104"/>
      <c r="AW915" s="1783"/>
      <c r="AX915" s="1783"/>
      <c r="AY915" s="1783"/>
      <c r="AZ915" s="1783"/>
      <c r="BA915" s="1783"/>
      <c r="BB915" s="1783"/>
      <c r="BC915" s="1783"/>
      <c r="BD915" s="1783"/>
      <c r="BE915" s="1783"/>
      <c r="BF915" s="1783"/>
      <c r="BG915" s="1783"/>
      <c r="BH915" s="1783"/>
      <c r="BI915" s="1783"/>
      <c r="BJ915" s="1783"/>
      <c r="BK915" s="1783"/>
      <c r="BL915" s="1783"/>
      <c r="BM915" s="1783"/>
      <c r="BN915" s="1783"/>
      <c r="BO915" s="1783"/>
      <c r="BP915" s="1783"/>
      <c r="BQ915" s="1783"/>
      <c r="BR915" s="1783"/>
      <c r="BS915" s="1783"/>
      <c r="BT915" s="1783"/>
      <c r="BU915" s="1783"/>
      <c r="BV915" s="1783"/>
      <c r="BW915" s="1783"/>
      <c r="BX915" s="1783"/>
    </row>
    <row r="916" spans="1:76">
      <c r="A916" s="3104"/>
      <c r="B916" s="3104"/>
      <c r="C916" s="3215"/>
      <c r="D916" s="3104"/>
      <c r="E916" s="3104"/>
      <c r="F916" s="3104"/>
      <c r="G916" s="3104"/>
      <c r="H916" s="3104"/>
      <c r="I916" s="3104"/>
      <c r="J916" s="3104"/>
      <c r="K916" s="3104"/>
      <c r="L916" s="3104"/>
      <c r="M916" s="3104"/>
      <c r="N916" s="3104"/>
      <c r="O916" s="3104"/>
      <c r="P916" s="3104"/>
      <c r="Q916" s="3104"/>
      <c r="R916" s="3104"/>
      <c r="S916" s="3104"/>
      <c r="T916" s="3215"/>
      <c r="U916" s="3104"/>
      <c r="V916" s="3104"/>
      <c r="W916" s="3104"/>
      <c r="X916" s="3104"/>
      <c r="Y916" s="1783"/>
      <c r="Z916" s="1783"/>
      <c r="AA916" s="1783"/>
      <c r="AB916" s="1783"/>
      <c r="AC916" s="3104"/>
      <c r="AD916" s="3104"/>
      <c r="AE916" s="3104"/>
      <c r="AF916" s="3104"/>
      <c r="AG916" s="3104"/>
      <c r="AH916" s="3104"/>
      <c r="AI916" s="3104"/>
      <c r="AJ916" s="3104"/>
      <c r="AK916" s="3104"/>
      <c r="AL916" s="3104"/>
      <c r="AM916" s="3104"/>
      <c r="AN916" s="3104"/>
      <c r="AO916" s="3104"/>
      <c r="AP916" s="3104"/>
      <c r="AQ916" s="3104"/>
      <c r="AR916" s="3104"/>
      <c r="AS916" s="3104"/>
      <c r="AT916" s="3104"/>
      <c r="AU916" s="3104"/>
      <c r="AV916" s="3104"/>
      <c r="AW916" s="1783"/>
      <c r="AX916" s="1783"/>
      <c r="AY916" s="1783"/>
      <c r="AZ916" s="1783"/>
      <c r="BA916" s="1783"/>
      <c r="BB916" s="1783"/>
      <c r="BC916" s="1783"/>
      <c r="BD916" s="1783"/>
      <c r="BE916" s="1783"/>
      <c r="BF916" s="1783"/>
      <c r="BG916" s="1783"/>
      <c r="BH916" s="1783"/>
      <c r="BI916" s="1783"/>
      <c r="BJ916" s="1783"/>
      <c r="BK916" s="1783"/>
      <c r="BL916" s="1783"/>
      <c r="BM916" s="1783"/>
      <c r="BN916" s="1783"/>
      <c r="BO916" s="1783"/>
      <c r="BP916" s="1783"/>
      <c r="BQ916" s="1783"/>
      <c r="BR916" s="1783"/>
      <c r="BS916" s="1783"/>
      <c r="BT916" s="1783"/>
      <c r="BU916" s="1783"/>
      <c r="BV916" s="1783"/>
      <c r="BW916" s="1783"/>
      <c r="BX916" s="1783"/>
    </row>
    <row r="917" spans="1:76">
      <c r="A917" s="3104"/>
      <c r="B917" s="3104"/>
      <c r="C917" s="3215"/>
      <c r="D917" s="3104"/>
      <c r="E917" s="3104"/>
      <c r="F917" s="3104"/>
      <c r="G917" s="3104"/>
      <c r="H917" s="3104"/>
      <c r="I917" s="3104"/>
      <c r="J917" s="3104"/>
      <c r="K917" s="3104"/>
      <c r="L917" s="3104"/>
      <c r="M917" s="3104"/>
      <c r="N917" s="3104"/>
      <c r="O917" s="3104"/>
      <c r="P917" s="3104"/>
      <c r="Q917" s="3104"/>
      <c r="R917" s="3104"/>
      <c r="S917" s="3104"/>
      <c r="T917" s="3215"/>
      <c r="U917" s="3104"/>
      <c r="V917" s="3104"/>
      <c r="W917" s="3104"/>
      <c r="X917" s="3104"/>
      <c r="Y917" s="1783"/>
      <c r="Z917" s="1783"/>
      <c r="AA917" s="1783"/>
      <c r="AB917" s="1783"/>
      <c r="AC917" s="3104"/>
      <c r="AD917" s="3104"/>
      <c r="AE917" s="3104"/>
      <c r="AF917" s="3104"/>
      <c r="AG917" s="3104"/>
      <c r="AH917" s="3104"/>
      <c r="AI917" s="3104"/>
      <c r="AJ917" s="3104"/>
      <c r="AK917" s="3104"/>
      <c r="AL917" s="3104"/>
      <c r="AM917" s="3104"/>
      <c r="AN917" s="3104"/>
      <c r="AO917" s="3104"/>
      <c r="AP917" s="3104"/>
      <c r="AQ917" s="3104"/>
      <c r="AR917" s="3104"/>
      <c r="AS917" s="3104"/>
      <c r="AT917" s="3104"/>
      <c r="AU917" s="3104"/>
      <c r="AV917" s="3104"/>
      <c r="AW917" s="1783"/>
      <c r="AX917" s="1783"/>
      <c r="AY917" s="1783"/>
      <c r="AZ917" s="1783"/>
      <c r="BA917" s="1783"/>
      <c r="BB917" s="1783"/>
      <c r="BC917" s="1783"/>
      <c r="BD917" s="1783"/>
      <c r="BE917" s="1783"/>
      <c r="BF917" s="1783"/>
      <c r="BG917" s="1783"/>
      <c r="BH917" s="1783"/>
      <c r="BI917" s="1783"/>
      <c r="BJ917" s="1783"/>
      <c r="BK917" s="1783"/>
      <c r="BL917" s="1783"/>
      <c r="BM917" s="1783"/>
      <c r="BN917" s="1783"/>
      <c r="BO917" s="1783"/>
      <c r="BP917" s="1783"/>
      <c r="BQ917" s="1783"/>
      <c r="BR917" s="1783"/>
      <c r="BS917" s="1783"/>
      <c r="BT917" s="1783"/>
      <c r="BU917" s="1783"/>
      <c r="BV917" s="1783"/>
      <c r="BW917" s="1783"/>
      <c r="BX917" s="1783"/>
    </row>
    <row r="918" spans="1:76">
      <c r="A918" s="3104"/>
      <c r="B918" s="3104"/>
      <c r="C918" s="3215"/>
      <c r="D918" s="3104"/>
      <c r="E918" s="3104"/>
      <c r="F918" s="3104"/>
      <c r="G918" s="3104"/>
      <c r="H918" s="3104"/>
      <c r="I918" s="3104"/>
      <c r="J918" s="3104"/>
      <c r="K918" s="3104"/>
      <c r="L918" s="3104"/>
      <c r="M918" s="3104"/>
      <c r="N918" s="3104"/>
      <c r="O918" s="3104"/>
      <c r="P918" s="3104"/>
      <c r="Q918" s="3104"/>
      <c r="R918" s="3104"/>
      <c r="S918" s="3104"/>
      <c r="T918" s="3215"/>
      <c r="U918" s="3104"/>
      <c r="V918" s="3104"/>
      <c r="W918" s="3104"/>
      <c r="X918" s="3104"/>
      <c r="Y918" s="1783"/>
      <c r="Z918" s="1783"/>
      <c r="AA918" s="1783"/>
      <c r="AB918" s="1783"/>
      <c r="AC918" s="3104"/>
      <c r="AD918" s="3104"/>
      <c r="AE918" s="3104"/>
      <c r="AF918" s="3104"/>
      <c r="AG918" s="3104"/>
      <c r="AH918" s="3104"/>
      <c r="AI918" s="3104"/>
      <c r="AJ918" s="3104"/>
      <c r="AK918" s="3104"/>
      <c r="AL918" s="3104"/>
      <c r="AM918" s="3104"/>
      <c r="AN918" s="3104"/>
      <c r="AO918" s="3104"/>
      <c r="AP918" s="3104"/>
      <c r="AQ918" s="3104"/>
      <c r="AR918" s="3104"/>
      <c r="AS918" s="3104"/>
      <c r="AT918" s="3104"/>
      <c r="AU918" s="3104"/>
      <c r="AV918" s="3104"/>
      <c r="AW918" s="1783"/>
      <c r="AX918" s="1783"/>
      <c r="AY918" s="1783"/>
      <c r="AZ918" s="1783"/>
      <c r="BA918" s="1783"/>
      <c r="BB918" s="1783"/>
      <c r="BC918" s="1783"/>
      <c r="BD918" s="1783"/>
      <c r="BE918" s="1783"/>
      <c r="BF918" s="1783"/>
      <c r="BG918" s="1783"/>
      <c r="BH918" s="1783"/>
      <c r="BI918" s="1783"/>
      <c r="BJ918" s="1783"/>
      <c r="BK918" s="1783"/>
      <c r="BL918" s="1783"/>
      <c r="BM918" s="1783"/>
      <c r="BN918" s="1783"/>
      <c r="BO918" s="1783"/>
      <c r="BP918" s="1783"/>
      <c r="BQ918" s="1783"/>
      <c r="BR918" s="1783"/>
      <c r="BS918" s="1783"/>
      <c r="BT918" s="1783"/>
      <c r="BU918" s="1783"/>
      <c r="BV918" s="1783"/>
      <c r="BW918" s="1783"/>
      <c r="BX918" s="1783"/>
    </row>
    <row r="919" spans="1:76">
      <c r="A919" s="3104"/>
      <c r="B919" s="3104"/>
      <c r="C919" s="3215"/>
      <c r="D919" s="3104"/>
      <c r="E919" s="3104"/>
      <c r="F919" s="3104"/>
      <c r="G919" s="3104"/>
      <c r="H919" s="3104"/>
      <c r="I919" s="3104"/>
      <c r="J919" s="3104"/>
      <c r="K919" s="3104"/>
      <c r="L919" s="3104"/>
      <c r="M919" s="3104"/>
      <c r="N919" s="3104"/>
      <c r="O919" s="3104"/>
      <c r="P919" s="3104"/>
      <c r="Q919" s="3104"/>
      <c r="R919" s="3104"/>
      <c r="S919" s="3104"/>
      <c r="T919" s="3215"/>
      <c r="U919" s="3104"/>
      <c r="V919" s="3104"/>
      <c r="W919" s="3104"/>
      <c r="X919" s="3104"/>
      <c r="Y919" s="1783"/>
      <c r="Z919" s="1783"/>
      <c r="AA919" s="1783"/>
      <c r="AB919" s="1783"/>
      <c r="AC919" s="3104"/>
      <c r="AD919" s="3104"/>
      <c r="AE919" s="3104"/>
      <c r="AF919" s="3104"/>
      <c r="AG919" s="3104"/>
      <c r="AH919" s="3104"/>
      <c r="AI919" s="3104"/>
      <c r="AJ919" s="3104"/>
      <c r="AK919" s="3104"/>
      <c r="AL919" s="3104"/>
      <c r="AM919" s="3104"/>
      <c r="AN919" s="3104"/>
      <c r="AO919" s="3104"/>
      <c r="AP919" s="3104"/>
      <c r="AQ919" s="3104"/>
      <c r="AR919" s="3104"/>
      <c r="AS919" s="3104"/>
      <c r="AT919" s="3104"/>
      <c r="AU919" s="3104"/>
      <c r="AV919" s="3104"/>
      <c r="AW919" s="1783"/>
      <c r="AX919" s="1783"/>
      <c r="AY919" s="1783"/>
      <c r="AZ919" s="1783"/>
      <c r="BA919" s="1783"/>
      <c r="BB919" s="1783"/>
      <c r="BC919" s="1783"/>
      <c r="BD919" s="1783"/>
      <c r="BE919" s="1783"/>
      <c r="BF919" s="1783"/>
      <c r="BG919" s="1783"/>
      <c r="BH919" s="1783"/>
      <c r="BI919" s="1783"/>
      <c r="BJ919" s="1783"/>
      <c r="BK919" s="1783"/>
      <c r="BL919" s="1783"/>
      <c r="BM919" s="1783"/>
      <c r="BN919" s="1783"/>
      <c r="BO919" s="1783"/>
      <c r="BP919" s="1783"/>
      <c r="BQ919" s="1783"/>
      <c r="BR919" s="1783"/>
      <c r="BS919" s="1783"/>
      <c r="BT919" s="1783"/>
      <c r="BU919" s="1783"/>
      <c r="BV919" s="1783"/>
      <c r="BW919" s="1783"/>
      <c r="BX919" s="1783"/>
    </row>
    <row r="920" spans="1:76">
      <c r="A920" s="3104"/>
      <c r="B920" s="3104"/>
      <c r="C920" s="3215"/>
      <c r="D920" s="3104"/>
      <c r="E920" s="3104"/>
      <c r="F920" s="3104"/>
      <c r="G920" s="3104"/>
      <c r="H920" s="3104"/>
      <c r="I920" s="3104"/>
      <c r="J920" s="3104"/>
      <c r="K920" s="3104"/>
      <c r="L920" s="3104"/>
      <c r="M920" s="3104"/>
      <c r="N920" s="3104"/>
      <c r="O920" s="3104"/>
      <c r="P920" s="3104"/>
      <c r="Q920" s="3104"/>
      <c r="R920" s="3104"/>
      <c r="S920" s="3104"/>
      <c r="T920" s="3215"/>
      <c r="U920" s="3104"/>
      <c r="V920" s="3104"/>
      <c r="W920" s="3104"/>
      <c r="X920" s="3104"/>
      <c r="Y920" s="1783"/>
      <c r="Z920" s="1783"/>
      <c r="AA920" s="1783"/>
      <c r="AB920" s="1783"/>
      <c r="AC920" s="3104"/>
      <c r="AD920" s="3104"/>
      <c r="AE920" s="3104"/>
      <c r="AF920" s="3104"/>
      <c r="AG920" s="3104"/>
      <c r="AH920" s="3104"/>
      <c r="AI920" s="3104"/>
      <c r="AJ920" s="3104"/>
      <c r="AK920" s="3104"/>
      <c r="AL920" s="3104"/>
      <c r="AM920" s="3104"/>
      <c r="AN920" s="3104"/>
      <c r="AO920" s="3104"/>
      <c r="AP920" s="3104"/>
      <c r="AQ920" s="3104"/>
      <c r="AR920" s="3104"/>
      <c r="AS920" s="3104"/>
      <c r="AT920" s="3104"/>
      <c r="AU920" s="3104"/>
      <c r="AV920" s="3104"/>
      <c r="AW920" s="1783"/>
      <c r="AX920" s="1783"/>
      <c r="AY920" s="1783"/>
      <c r="AZ920" s="1783"/>
      <c r="BA920" s="1783"/>
      <c r="BB920" s="1783"/>
      <c r="BC920" s="1783"/>
      <c r="BD920" s="1783"/>
      <c r="BE920" s="1783"/>
      <c r="BF920" s="1783"/>
      <c r="BG920" s="1783"/>
      <c r="BH920" s="1783"/>
      <c r="BI920" s="1783"/>
      <c r="BJ920" s="1783"/>
      <c r="BK920" s="1783"/>
      <c r="BL920" s="1783"/>
      <c r="BM920" s="1783"/>
      <c r="BN920" s="1783"/>
      <c r="BO920" s="1783"/>
      <c r="BP920" s="1783"/>
      <c r="BQ920" s="1783"/>
      <c r="BR920" s="1783"/>
      <c r="BS920" s="1783"/>
      <c r="BT920" s="1783"/>
      <c r="BU920" s="1783"/>
      <c r="BV920" s="1783"/>
      <c r="BW920" s="1783"/>
      <c r="BX920" s="1783"/>
    </row>
    <row r="921" spans="1:76">
      <c r="A921" s="3104"/>
      <c r="B921" s="3104"/>
      <c r="C921" s="3215"/>
      <c r="D921" s="3104"/>
      <c r="E921" s="3104"/>
      <c r="F921" s="3104"/>
      <c r="G921" s="3104"/>
      <c r="H921" s="3104"/>
      <c r="I921" s="3104"/>
      <c r="J921" s="3104"/>
      <c r="K921" s="3104"/>
      <c r="L921" s="3104"/>
      <c r="M921" s="3104"/>
      <c r="N921" s="3104"/>
      <c r="O921" s="3104"/>
      <c r="P921" s="3104"/>
      <c r="Q921" s="3104"/>
      <c r="R921" s="3104"/>
      <c r="S921" s="3104"/>
      <c r="T921" s="3215"/>
      <c r="U921" s="3104"/>
      <c r="V921" s="3104"/>
      <c r="W921" s="3104"/>
      <c r="X921" s="3104"/>
      <c r="Y921" s="1783"/>
      <c r="Z921" s="1783"/>
      <c r="AA921" s="1783"/>
      <c r="AB921" s="1783"/>
      <c r="AC921" s="3104"/>
      <c r="AD921" s="3104"/>
      <c r="AE921" s="3104"/>
      <c r="AF921" s="3104"/>
      <c r="AG921" s="3104"/>
      <c r="AH921" s="3104"/>
      <c r="AI921" s="3104"/>
      <c r="AJ921" s="3104"/>
      <c r="AK921" s="3104"/>
      <c r="AL921" s="3104"/>
      <c r="AM921" s="3104"/>
      <c r="AN921" s="3104"/>
      <c r="AO921" s="3104"/>
      <c r="AP921" s="3104"/>
      <c r="AQ921" s="3104"/>
      <c r="AR921" s="3104"/>
      <c r="AS921" s="3104"/>
      <c r="AT921" s="3104"/>
      <c r="AU921" s="3104"/>
      <c r="AV921" s="3104"/>
      <c r="AW921" s="1783"/>
      <c r="AX921" s="1783"/>
      <c r="AY921" s="1783"/>
      <c r="AZ921" s="1783"/>
      <c r="BA921" s="1783"/>
      <c r="BB921" s="1783"/>
      <c r="BC921" s="1783"/>
      <c r="BD921" s="1783"/>
      <c r="BE921" s="1783"/>
      <c r="BF921" s="1783"/>
      <c r="BG921" s="1783"/>
      <c r="BH921" s="1783"/>
      <c r="BI921" s="1783"/>
      <c r="BJ921" s="1783"/>
      <c r="BK921" s="1783"/>
      <c r="BL921" s="1783"/>
      <c r="BM921" s="1783"/>
      <c r="BN921" s="1783"/>
      <c r="BO921" s="1783"/>
      <c r="BP921" s="1783"/>
      <c r="BQ921" s="1783"/>
      <c r="BR921" s="1783"/>
      <c r="BS921" s="1783"/>
      <c r="BT921" s="1783"/>
      <c r="BU921" s="1783"/>
      <c r="BV921" s="1783"/>
      <c r="BW921" s="1783"/>
      <c r="BX921" s="1783"/>
    </row>
    <row r="922" spans="1:76">
      <c r="A922" s="3104"/>
      <c r="B922" s="3104"/>
      <c r="C922" s="3215"/>
      <c r="D922" s="3104"/>
      <c r="E922" s="3104"/>
      <c r="F922" s="3104"/>
      <c r="G922" s="3104"/>
      <c r="H922" s="3104"/>
      <c r="I922" s="3104"/>
      <c r="J922" s="3104"/>
      <c r="K922" s="3104"/>
      <c r="L922" s="3104"/>
      <c r="M922" s="3104"/>
      <c r="N922" s="3104"/>
      <c r="O922" s="3104"/>
      <c r="P922" s="3104"/>
      <c r="Q922" s="3104"/>
      <c r="R922" s="3104"/>
      <c r="S922" s="3104"/>
      <c r="T922" s="3215"/>
      <c r="U922" s="3104"/>
      <c r="V922" s="3104"/>
      <c r="W922" s="3104"/>
      <c r="X922" s="3104"/>
      <c r="Y922" s="1783"/>
      <c r="Z922" s="1783"/>
      <c r="AA922" s="1783"/>
      <c r="AB922" s="1783"/>
      <c r="AC922" s="3104"/>
      <c r="AD922" s="3104"/>
      <c r="AE922" s="3104"/>
      <c r="AF922" s="3104"/>
      <c r="AG922" s="3104"/>
      <c r="AH922" s="3104"/>
      <c r="AI922" s="3104"/>
      <c r="AJ922" s="3104"/>
      <c r="AK922" s="3104"/>
      <c r="AL922" s="3104"/>
      <c r="AM922" s="3104"/>
      <c r="AN922" s="3104"/>
      <c r="AO922" s="3104"/>
      <c r="AP922" s="3104"/>
      <c r="AQ922" s="3104"/>
      <c r="AR922" s="3104"/>
      <c r="AS922" s="3104"/>
      <c r="AT922" s="3104"/>
      <c r="AU922" s="3104"/>
      <c r="AV922" s="3104"/>
      <c r="AW922" s="1783"/>
      <c r="AX922" s="1783"/>
      <c r="AY922" s="1783"/>
      <c r="AZ922" s="1783"/>
      <c r="BA922" s="1783"/>
      <c r="BB922" s="1783"/>
      <c r="BC922" s="1783"/>
      <c r="BD922" s="1783"/>
      <c r="BE922" s="1783"/>
      <c r="BF922" s="1783"/>
      <c r="BG922" s="1783"/>
      <c r="BH922" s="1783"/>
      <c r="BI922" s="1783"/>
      <c r="BJ922" s="1783"/>
      <c r="BK922" s="1783"/>
      <c r="BL922" s="1783"/>
      <c r="BM922" s="1783"/>
      <c r="BN922" s="1783"/>
      <c r="BO922" s="1783"/>
      <c r="BP922" s="1783"/>
      <c r="BQ922" s="1783"/>
      <c r="BR922" s="1783"/>
      <c r="BS922" s="1783"/>
      <c r="BT922" s="1783"/>
      <c r="BU922" s="1783"/>
      <c r="BV922" s="1783"/>
      <c r="BW922" s="1783"/>
      <c r="BX922" s="1783"/>
    </row>
    <row r="923" spans="1:76">
      <c r="A923" s="3104"/>
      <c r="B923" s="3104"/>
      <c r="C923" s="3215"/>
      <c r="D923" s="3104"/>
      <c r="E923" s="3104"/>
      <c r="F923" s="3104"/>
      <c r="G923" s="3104"/>
      <c r="H923" s="3104"/>
      <c r="I923" s="3104"/>
      <c r="J923" s="3104"/>
      <c r="K923" s="3104"/>
      <c r="L923" s="3104"/>
      <c r="M923" s="3104"/>
      <c r="N923" s="3104"/>
      <c r="O923" s="3104"/>
      <c r="P923" s="3104"/>
      <c r="Q923" s="3104"/>
      <c r="R923" s="3104"/>
      <c r="S923" s="3104"/>
      <c r="T923" s="3215"/>
      <c r="U923" s="3104"/>
      <c r="V923" s="3104"/>
      <c r="W923" s="3104"/>
      <c r="X923" s="3104"/>
      <c r="Y923" s="1783"/>
      <c r="Z923" s="1783"/>
      <c r="AA923" s="1783"/>
      <c r="AB923" s="1783"/>
      <c r="AC923" s="3104"/>
      <c r="AD923" s="3104"/>
      <c r="AE923" s="3104"/>
      <c r="AF923" s="3104"/>
      <c r="AG923" s="3104"/>
      <c r="AH923" s="3104"/>
      <c r="AI923" s="3104"/>
      <c r="AJ923" s="3104"/>
      <c r="AK923" s="3104"/>
      <c r="AL923" s="3104"/>
      <c r="AM923" s="3104"/>
      <c r="AN923" s="3104"/>
      <c r="AO923" s="3104"/>
      <c r="AP923" s="3104"/>
      <c r="AQ923" s="3104"/>
      <c r="AR923" s="3104"/>
      <c r="AS923" s="3104"/>
      <c r="AT923" s="3104"/>
      <c r="AU923" s="3104"/>
      <c r="AV923" s="3104"/>
      <c r="AW923" s="1783"/>
      <c r="AX923" s="1783"/>
      <c r="AY923" s="1783"/>
      <c r="AZ923" s="1783"/>
      <c r="BA923" s="1783"/>
      <c r="BB923" s="1783"/>
      <c r="BC923" s="1783"/>
      <c r="BD923" s="1783"/>
      <c r="BE923" s="1783"/>
      <c r="BF923" s="1783"/>
      <c r="BG923" s="1783"/>
      <c r="BH923" s="1783"/>
      <c r="BI923" s="1783"/>
      <c r="BJ923" s="1783"/>
      <c r="BK923" s="1783"/>
      <c r="BL923" s="1783"/>
      <c r="BM923" s="1783"/>
      <c r="BN923" s="1783"/>
      <c r="BO923" s="1783"/>
      <c r="BP923" s="1783"/>
      <c r="BQ923" s="1783"/>
      <c r="BR923" s="1783"/>
      <c r="BS923" s="1783"/>
      <c r="BT923" s="1783"/>
      <c r="BU923" s="1783"/>
      <c r="BV923" s="1783"/>
      <c r="BW923" s="1783"/>
      <c r="BX923" s="1783"/>
    </row>
    <row r="924" spans="1:76">
      <c r="A924" s="3104"/>
      <c r="B924" s="3104"/>
      <c r="C924" s="3215"/>
      <c r="D924" s="3104"/>
      <c r="E924" s="3104"/>
      <c r="F924" s="3104"/>
      <c r="G924" s="3104"/>
      <c r="H924" s="3104"/>
      <c r="I924" s="3104"/>
      <c r="J924" s="3104"/>
      <c r="K924" s="3104"/>
      <c r="L924" s="3104"/>
      <c r="M924" s="3104"/>
      <c r="N924" s="3104"/>
      <c r="O924" s="3104"/>
      <c r="P924" s="3104"/>
      <c r="Q924" s="3104"/>
      <c r="R924" s="3104"/>
      <c r="S924" s="3104"/>
      <c r="T924" s="3215"/>
      <c r="U924" s="3104"/>
      <c r="V924" s="3104"/>
      <c r="W924" s="3104"/>
      <c r="X924" s="3104"/>
      <c r="Y924" s="1783"/>
      <c r="Z924" s="1783"/>
      <c r="AA924" s="1783"/>
      <c r="AB924" s="1783"/>
      <c r="AC924" s="3104"/>
      <c r="AD924" s="3104"/>
      <c r="AE924" s="3104"/>
      <c r="AF924" s="3104"/>
      <c r="AG924" s="3104"/>
      <c r="AH924" s="3104"/>
      <c r="AI924" s="3104"/>
      <c r="AJ924" s="3104"/>
      <c r="AK924" s="3104"/>
      <c r="AL924" s="3104"/>
      <c r="AM924" s="3104"/>
      <c r="AN924" s="3104"/>
      <c r="AO924" s="3104"/>
      <c r="AP924" s="3104"/>
      <c r="AQ924" s="3104"/>
      <c r="AR924" s="3104"/>
      <c r="AS924" s="3104"/>
      <c r="AT924" s="3104"/>
      <c r="AU924" s="3104"/>
      <c r="AV924" s="3104"/>
      <c r="AW924" s="1783"/>
      <c r="AX924" s="1783"/>
      <c r="AY924" s="1783"/>
      <c r="AZ924" s="1783"/>
      <c r="BA924" s="1783"/>
      <c r="BB924" s="1783"/>
      <c r="BC924" s="1783"/>
      <c r="BD924" s="1783"/>
      <c r="BE924" s="1783"/>
      <c r="BF924" s="1783"/>
      <c r="BG924" s="1783"/>
      <c r="BH924" s="1783"/>
      <c r="BI924" s="1783"/>
      <c r="BJ924" s="1783"/>
      <c r="BK924" s="1783"/>
      <c r="BL924" s="1783"/>
      <c r="BM924" s="1783"/>
      <c r="BN924" s="1783"/>
      <c r="BO924" s="1783"/>
      <c r="BP924" s="1783"/>
      <c r="BQ924" s="1783"/>
      <c r="BR924" s="1783"/>
      <c r="BS924" s="1783"/>
      <c r="BT924" s="1783"/>
      <c r="BU924" s="1783"/>
      <c r="BV924" s="1783"/>
      <c r="BW924" s="1783"/>
      <c r="BX924" s="1783"/>
    </row>
    <row r="925" spans="1:76">
      <c r="A925" s="3104"/>
      <c r="B925" s="3104"/>
      <c r="C925" s="3215"/>
      <c r="D925" s="3104"/>
      <c r="E925" s="3104"/>
      <c r="F925" s="3104"/>
      <c r="G925" s="3104"/>
      <c r="H925" s="3104"/>
      <c r="I925" s="3104"/>
      <c r="J925" s="3104"/>
      <c r="K925" s="3104"/>
      <c r="L925" s="3104"/>
      <c r="M925" s="3104"/>
      <c r="N925" s="3104"/>
      <c r="O925" s="3104"/>
      <c r="P925" s="3104"/>
      <c r="Q925" s="3104"/>
      <c r="R925" s="3104"/>
      <c r="S925" s="3104"/>
      <c r="T925" s="3215"/>
      <c r="U925" s="3104"/>
      <c r="V925" s="3104"/>
      <c r="W925" s="3104"/>
      <c r="X925" s="3104"/>
      <c r="Y925" s="1783"/>
      <c r="Z925" s="1783"/>
      <c r="AA925" s="1783"/>
      <c r="AB925" s="1783"/>
      <c r="AC925" s="3104"/>
      <c r="AD925" s="3104"/>
      <c r="AE925" s="3104"/>
      <c r="AF925" s="3104"/>
      <c r="AG925" s="3104"/>
      <c r="AH925" s="3104"/>
      <c r="AI925" s="3104"/>
      <c r="AJ925" s="3104"/>
      <c r="AK925" s="3104"/>
      <c r="AL925" s="3104"/>
      <c r="AM925" s="3104"/>
      <c r="AN925" s="3104"/>
      <c r="AO925" s="3104"/>
      <c r="AP925" s="3104"/>
      <c r="AQ925" s="3104"/>
      <c r="AR925" s="3104"/>
      <c r="AS925" s="3104"/>
      <c r="AT925" s="3104"/>
      <c r="AU925" s="3104"/>
      <c r="AV925" s="3104"/>
      <c r="AW925" s="1783"/>
      <c r="AX925" s="1783"/>
      <c r="AY925" s="1783"/>
      <c r="AZ925" s="1783"/>
      <c r="BA925" s="1783"/>
      <c r="BB925" s="1783"/>
      <c r="BC925" s="1783"/>
      <c r="BD925" s="1783"/>
      <c r="BE925" s="1783"/>
      <c r="BF925" s="1783"/>
      <c r="BG925" s="1783"/>
      <c r="BH925" s="1783"/>
      <c r="BI925" s="1783"/>
      <c r="BJ925" s="1783"/>
      <c r="BK925" s="1783"/>
      <c r="BL925" s="1783"/>
      <c r="BM925" s="1783"/>
      <c r="BN925" s="1783"/>
      <c r="BO925" s="1783"/>
      <c r="BP925" s="1783"/>
      <c r="BQ925" s="1783"/>
      <c r="BR925" s="1783"/>
      <c r="BS925" s="1783"/>
      <c r="BT925" s="1783"/>
      <c r="BU925" s="1783"/>
      <c r="BV925" s="1783"/>
      <c r="BW925" s="1783"/>
      <c r="BX925" s="1783"/>
    </row>
    <row r="926" spans="1:76">
      <c r="A926" s="3104"/>
      <c r="B926" s="3104"/>
      <c r="C926" s="3215"/>
      <c r="D926" s="3104"/>
      <c r="E926" s="3104"/>
      <c r="F926" s="3104"/>
      <c r="G926" s="3104"/>
      <c r="H926" s="3104"/>
      <c r="I926" s="3104"/>
      <c r="J926" s="3104"/>
      <c r="K926" s="3104"/>
      <c r="L926" s="3104"/>
      <c r="M926" s="3104"/>
      <c r="N926" s="3104"/>
      <c r="O926" s="3104"/>
      <c r="P926" s="3104"/>
      <c r="Q926" s="3104"/>
      <c r="R926" s="3104"/>
      <c r="S926" s="3104"/>
      <c r="T926" s="3215"/>
      <c r="U926" s="3104"/>
      <c r="V926" s="3104"/>
      <c r="W926" s="3104"/>
      <c r="X926" s="3104"/>
      <c r="Y926" s="1783"/>
      <c r="Z926" s="1783"/>
      <c r="AA926" s="1783"/>
      <c r="AB926" s="1783"/>
      <c r="AC926" s="3104"/>
      <c r="AD926" s="3104"/>
      <c r="AE926" s="3104"/>
      <c r="AF926" s="3104"/>
      <c r="AG926" s="3104"/>
      <c r="AH926" s="3104"/>
      <c r="AI926" s="3104"/>
      <c r="AJ926" s="3104"/>
      <c r="AK926" s="3104"/>
      <c r="AL926" s="3104"/>
      <c r="AM926" s="3104"/>
      <c r="AN926" s="3104"/>
      <c r="AO926" s="3104"/>
      <c r="AP926" s="3104"/>
      <c r="AQ926" s="3104"/>
      <c r="AR926" s="3104"/>
      <c r="AS926" s="3104"/>
      <c r="AT926" s="3104"/>
      <c r="AU926" s="3104"/>
      <c r="AV926" s="3104"/>
      <c r="AW926" s="1783"/>
      <c r="AX926" s="1783"/>
      <c r="AY926" s="1783"/>
      <c r="AZ926" s="1783"/>
      <c r="BA926" s="1783"/>
      <c r="BB926" s="1783"/>
      <c r="BC926" s="1783"/>
      <c r="BD926" s="1783"/>
      <c r="BE926" s="1783"/>
      <c r="BF926" s="1783"/>
      <c r="BG926" s="1783"/>
      <c r="BH926" s="1783"/>
      <c r="BI926" s="1783"/>
      <c r="BJ926" s="1783"/>
      <c r="BK926" s="1783"/>
      <c r="BL926" s="1783"/>
      <c r="BM926" s="1783"/>
      <c r="BN926" s="1783"/>
      <c r="BO926" s="1783"/>
      <c r="BP926" s="1783"/>
      <c r="BQ926" s="1783"/>
      <c r="BR926" s="1783"/>
      <c r="BS926" s="1783"/>
      <c r="BT926" s="1783"/>
      <c r="BU926" s="1783"/>
      <c r="BV926" s="1783"/>
      <c r="BW926" s="1783"/>
      <c r="BX926" s="1783"/>
    </row>
    <row r="927" spans="1:76">
      <c r="A927" s="3104"/>
      <c r="B927" s="3104"/>
      <c r="C927" s="3215"/>
      <c r="D927" s="3104"/>
      <c r="E927" s="3104"/>
      <c r="F927" s="3104"/>
      <c r="G927" s="3104"/>
      <c r="H927" s="3104"/>
      <c r="I927" s="3104"/>
      <c r="J927" s="3104"/>
      <c r="K927" s="3104"/>
      <c r="L927" s="3104"/>
      <c r="M927" s="3104"/>
      <c r="N927" s="3104"/>
      <c r="O927" s="3104"/>
      <c r="P927" s="3104"/>
      <c r="Q927" s="3104"/>
      <c r="R927" s="3104"/>
      <c r="S927" s="3104"/>
      <c r="T927" s="3215"/>
      <c r="U927" s="3104"/>
      <c r="V927" s="3104"/>
      <c r="W927" s="3104"/>
      <c r="X927" s="3104"/>
      <c r="Y927" s="1783"/>
      <c r="Z927" s="1783"/>
      <c r="AA927" s="1783"/>
      <c r="AB927" s="1783"/>
      <c r="AC927" s="3104"/>
      <c r="AD927" s="3104"/>
      <c r="AE927" s="3104"/>
      <c r="AF927" s="3104"/>
      <c r="AG927" s="3104"/>
      <c r="AH927" s="3104"/>
      <c r="AI927" s="3104"/>
      <c r="AJ927" s="3104"/>
      <c r="AK927" s="3104"/>
      <c r="AL927" s="3104"/>
      <c r="AM927" s="3104"/>
      <c r="AN927" s="3104"/>
      <c r="AO927" s="3104"/>
      <c r="AP927" s="3104"/>
      <c r="AQ927" s="3104"/>
      <c r="AR927" s="3104"/>
      <c r="AS927" s="3104"/>
      <c r="AT927" s="3104"/>
      <c r="AU927" s="3104"/>
      <c r="AV927" s="3104"/>
      <c r="AW927" s="1783"/>
      <c r="AX927" s="1783"/>
      <c r="AY927" s="1783"/>
      <c r="AZ927" s="1783"/>
      <c r="BA927" s="1783"/>
      <c r="BB927" s="1783"/>
      <c r="BC927" s="1783"/>
      <c r="BD927" s="1783"/>
      <c r="BE927" s="1783"/>
      <c r="BF927" s="1783"/>
      <c r="BG927" s="1783"/>
      <c r="BH927" s="1783"/>
      <c r="BI927" s="1783"/>
      <c r="BJ927" s="1783"/>
      <c r="BK927" s="1783"/>
      <c r="BL927" s="1783"/>
      <c r="BM927" s="1783"/>
      <c r="BN927" s="1783"/>
      <c r="BO927" s="1783"/>
      <c r="BP927" s="1783"/>
      <c r="BQ927" s="1783"/>
      <c r="BR927" s="1783"/>
      <c r="BS927" s="1783"/>
      <c r="BT927" s="1783"/>
      <c r="BU927" s="1783"/>
      <c r="BV927" s="1783"/>
      <c r="BW927" s="1783"/>
      <c r="BX927" s="1783"/>
    </row>
    <row r="928" spans="1:76">
      <c r="A928" s="3104"/>
      <c r="B928" s="3104"/>
      <c r="C928" s="3215"/>
      <c r="D928" s="3104"/>
      <c r="E928" s="3104"/>
      <c r="F928" s="3104"/>
      <c r="G928" s="3104"/>
      <c r="H928" s="3104"/>
      <c r="I928" s="3104"/>
      <c r="J928" s="3104"/>
      <c r="K928" s="3104"/>
      <c r="L928" s="3104"/>
      <c r="M928" s="3104"/>
      <c r="N928" s="3104"/>
      <c r="O928" s="3104"/>
      <c r="P928" s="3104"/>
      <c r="Q928" s="3104"/>
      <c r="R928" s="3104"/>
      <c r="S928" s="3104"/>
      <c r="T928" s="3215"/>
      <c r="U928" s="3104"/>
      <c r="V928" s="3104"/>
      <c r="W928" s="3104"/>
      <c r="X928" s="3104"/>
      <c r="Y928" s="1783"/>
      <c r="Z928" s="1783"/>
      <c r="AA928" s="1783"/>
      <c r="AB928" s="1783"/>
      <c r="AC928" s="3104"/>
      <c r="AD928" s="3104"/>
      <c r="AE928" s="3104"/>
      <c r="AF928" s="3104"/>
      <c r="AG928" s="3104"/>
      <c r="AH928" s="3104"/>
      <c r="AI928" s="3104"/>
      <c r="AJ928" s="3104"/>
      <c r="AK928" s="3104"/>
      <c r="AL928" s="3104"/>
      <c r="AM928" s="3104"/>
      <c r="AN928" s="3104"/>
      <c r="AO928" s="3104"/>
      <c r="AP928" s="3104"/>
      <c r="AQ928" s="3104"/>
      <c r="AR928" s="3104"/>
      <c r="AS928" s="3104"/>
      <c r="AT928" s="3104"/>
      <c r="AU928" s="3104"/>
      <c r="AV928" s="3104"/>
      <c r="AW928" s="1783"/>
      <c r="AX928" s="1783"/>
      <c r="AY928" s="1783"/>
      <c r="AZ928" s="1783"/>
      <c r="BA928" s="1783"/>
      <c r="BB928" s="1783"/>
      <c r="BC928" s="1783"/>
      <c r="BD928" s="1783"/>
      <c r="BE928" s="1783"/>
      <c r="BF928" s="1783"/>
      <c r="BG928" s="1783"/>
      <c r="BH928" s="1783"/>
      <c r="BI928" s="1783"/>
      <c r="BJ928" s="1783"/>
      <c r="BK928" s="1783"/>
      <c r="BL928" s="1783"/>
      <c r="BM928" s="1783"/>
      <c r="BN928" s="1783"/>
      <c r="BO928" s="1783"/>
      <c r="BP928" s="1783"/>
      <c r="BQ928" s="1783"/>
      <c r="BR928" s="1783"/>
      <c r="BS928" s="1783"/>
      <c r="BT928" s="1783"/>
      <c r="BU928" s="1783"/>
      <c r="BV928" s="1783"/>
      <c r="BW928" s="1783"/>
      <c r="BX928" s="1783"/>
    </row>
    <row r="929" spans="1:76">
      <c r="A929" s="3104"/>
      <c r="B929" s="3104"/>
      <c r="C929" s="3215"/>
      <c r="D929" s="3104"/>
      <c r="E929" s="3104"/>
      <c r="F929" s="3104"/>
      <c r="G929" s="3104"/>
      <c r="H929" s="3104"/>
      <c r="I929" s="3104"/>
      <c r="J929" s="3104"/>
      <c r="K929" s="3104"/>
      <c r="L929" s="3104"/>
      <c r="M929" s="3104"/>
      <c r="N929" s="3104"/>
      <c r="O929" s="3104"/>
      <c r="P929" s="3104"/>
      <c r="Q929" s="3104"/>
      <c r="R929" s="3104"/>
      <c r="S929" s="3104"/>
      <c r="T929" s="3215"/>
      <c r="U929" s="3104"/>
      <c r="V929" s="3104"/>
      <c r="W929" s="3104"/>
      <c r="X929" s="3104"/>
      <c r="Y929" s="1783"/>
      <c r="Z929" s="1783"/>
      <c r="AA929" s="1783"/>
      <c r="AB929" s="1783"/>
      <c r="AC929" s="3104"/>
      <c r="AD929" s="3104"/>
      <c r="AE929" s="3104"/>
      <c r="AF929" s="3104"/>
      <c r="AG929" s="3104"/>
      <c r="AH929" s="3104"/>
      <c r="AI929" s="3104"/>
      <c r="AJ929" s="3104"/>
      <c r="AK929" s="3104"/>
      <c r="AL929" s="3104"/>
      <c r="AM929" s="3104"/>
      <c r="AN929" s="3104"/>
      <c r="AO929" s="3104"/>
      <c r="AP929" s="3104"/>
      <c r="AQ929" s="3104"/>
      <c r="AR929" s="3104"/>
      <c r="AS929" s="3104"/>
      <c r="AT929" s="3104"/>
      <c r="AU929" s="3104"/>
      <c r="AV929" s="3104"/>
      <c r="AW929" s="1783"/>
      <c r="AX929" s="1783"/>
      <c r="AY929" s="1783"/>
      <c r="AZ929" s="1783"/>
      <c r="BA929" s="1783"/>
      <c r="BB929" s="1783"/>
      <c r="BC929" s="1783"/>
      <c r="BD929" s="1783"/>
      <c r="BE929" s="1783"/>
      <c r="BF929" s="1783"/>
      <c r="BG929" s="1783"/>
      <c r="BH929" s="1783"/>
      <c r="BI929" s="1783"/>
      <c r="BJ929" s="1783"/>
      <c r="BK929" s="1783"/>
      <c r="BL929" s="1783"/>
      <c r="BM929" s="1783"/>
      <c r="BN929" s="1783"/>
      <c r="BO929" s="1783"/>
      <c r="BP929" s="1783"/>
      <c r="BQ929" s="1783"/>
      <c r="BR929" s="1783"/>
      <c r="BS929" s="1783"/>
      <c r="BT929" s="1783"/>
      <c r="BU929" s="1783"/>
      <c r="BV929" s="1783"/>
      <c r="BW929" s="1783"/>
      <c r="BX929" s="1783"/>
    </row>
    <row r="930" spans="1:76">
      <c r="A930" s="3104"/>
      <c r="B930" s="3104"/>
      <c r="C930" s="3215"/>
      <c r="D930" s="3104"/>
      <c r="E930" s="3104"/>
      <c r="F930" s="3104"/>
      <c r="G930" s="3104"/>
      <c r="H930" s="3104"/>
      <c r="I930" s="3104"/>
      <c r="J930" s="3104"/>
      <c r="K930" s="3104"/>
      <c r="L930" s="3104"/>
      <c r="M930" s="3104"/>
      <c r="N930" s="3104"/>
      <c r="O930" s="3104"/>
      <c r="P930" s="3104"/>
      <c r="Q930" s="3104"/>
      <c r="R930" s="3104"/>
      <c r="S930" s="3104"/>
      <c r="T930" s="3215"/>
      <c r="U930" s="3104"/>
      <c r="V930" s="3104"/>
      <c r="W930" s="3104"/>
      <c r="X930" s="3104"/>
      <c r="Y930" s="1783"/>
      <c r="Z930" s="1783"/>
      <c r="AA930" s="1783"/>
      <c r="AB930" s="1783"/>
      <c r="AC930" s="3104"/>
      <c r="AD930" s="3104"/>
      <c r="AE930" s="3104"/>
      <c r="AF930" s="3104"/>
      <c r="AG930" s="3104"/>
      <c r="AH930" s="3104"/>
      <c r="AI930" s="3104"/>
      <c r="AJ930" s="3104"/>
      <c r="AK930" s="3104"/>
      <c r="AL930" s="3104"/>
      <c r="AM930" s="3104"/>
      <c r="AN930" s="3104"/>
      <c r="AO930" s="3104"/>
      <c r="AP930" s="3104"/>
      <c r="AQ930" s="3104"/>
      <c r="AR930" s="3104"/>
      <c r="AS930" s="3104"/>
      <c r="AT930" s="3104"/>
      <c r="AU930" s="3104"/>
      <c r="AV930" s="3104"/>
      <c r="AW930" s="1783"/>
      <c r="AX930" s="1783"/>
      <c r="AY930" s="1783"/>
      <c r="AZ930" s="1783"/>
      <c r="BA930" s="1783"/>
      <c r="BB930" s="1783"/>
      <c r="BC930" s="1783"/>
      <c r="BD930" s="1783"/>
      <c r="BE930" s="1783"/>
      <c r="BF930" s="1783"/>
      <c r="BG930" s="1783"/>
      <c r="BH930" s="1783"/>
      <c r="BI930" s="1783"/>
      <c r="BJ930" s="1783"/>
      <c r="BK930" s="1783"/>
      <c r="BL930" s="1783"/>
      <c r="BM930" s="1783"/>
      <c r="BN930" s="1783"/>
      <c r="BO930" s="1783"/>
      <c r="BP930" s="1783"/>
      <c r="BQ930" s="1783"/>
      <c r="BR930" s="1783"/>
      <c r="BS930" s="1783"/>
      <c r="BT930" s="1783"/>
      <c r="BU930" s="1783"/>
      <c r="BV930" s="1783"/>
      <c r="BW930" s="1783"/>
      <c r="BX930" s="1783"/>
    </row>
    <row r="931" spans="1:76">
      <c r="A931" s="3104"/>
      <c r="B931" s="3104"/>
      <c r="C931" s="3215"/>
      <c r="D931" s="3104"/>
      <c r="E931" s="3104"/>
      <c r="F931" s="3104"/>
      <c r="G931" s="3104"/>
      <c r="H931" s="3104"/>
      <c r="I931" s="3104"/>
      <c r="J931" s="3104"/>
      <c r="K931" s="3104"/>
      <c r="L931" s="3104"/>
      <c r="M931" s="3104"/>
      <c r="N931" s="3104"/>
      <c r="O931" s="3104"/>
      <c r="P931" s="3104"/>
      <c r="Q931" s="3104"/>
      <c r="R931" s="3104"/>
      <c r="S931" s="3104"/>
      <c r="T931" s="3215"/>
      <c r="U931" s="3104"/>
      <c r="V931" s="3104"/>
      <c r="W931" s="3104"/>
      <c r="X931" s="3104"/>
      <c r="Y931" s="1783"/>
      <c r="Z931" s="1783"/>
      <c r="AA931" s="1783"/>
      <c r="AB931" s="1783"/>
      <c r="AC931" s="3104"/>
      <c r="AD931" s="3104"/>
      <c r="AE931" s="3104"/>
      <c r="AF931" s="3104"/>
      <c r="AG931" s="3104"/>
      <c r="AH931" s="3104"/>
      <c r="AI931" s="3104"/>
      <c r="AJ931" s="3104"/>
      <c r="AK931" s="3104"/>
      <c r="AL931" s="3104"/>
      <c r="AM931" s="3104"/>
      <c r="AN931" s="3104"/>
      <c r="AO931" s="3104"/>
      <c r="AP931" s="3104"/>
      <c r="AQ931" s="3104"/>
      <c r="AR931" s="3104"/>
      <c r="AS931" s="3104"/>
      <c r="AT931" s="3104"/>
      <c r="AU931" s="3104"/>
      <c r="AV931" s="3104"/>
      <c r="AW931" s="1783"/>
      <c r="AX931" s="1783"/>
      <c r="AY931" s="1783"/>
      <c r="AZ931" s="1783"/>
      <c r="BA931" s="1783"/>
      <c r="BB931" s="1783"/>
      <c r="BC931" s="1783"/>
      <c r="BD931" s="1783"/>
      <c r="BE931" s="1783"/>
      <c r="BF931" s="1783"/>
      <c r="BG931" s="1783"/>
      <c r="BH931" s="1783"/>
      <c r="BI931" s="1783"/>
      <c r="BJ931" s="1783"/>
      <c r="BK931" s="1783"/>
      <c r="BL931" s="1783"/>
      <c r="BM931" s="1783"/>
      <c r="BN931" s="1783"/>
      <c r="BO931" s="1783"/>
      <c r="BP931" s="1783"/>
      <c r="BQ931" s="1783"/>
      <c r="BR931" s="1783"/>
      <c r="BS931" s="1783"/>
      <c r="BT931" s="1783"/>
      <c r="BU931" s="1783"/>
      <c r="BV931" s="1783"/>
      <c r="BW931" s="1783"/>
      <c r="BX931" s="1783"/>
    </row>
    <row r="932" spans="1:76">
      <c r="A932" s="3104"/>
      <c r="B932" s="3104"/>
      <c r="C932" s="3215"/>
      <c r="D932" s="3104"/>
      <c r="E932" s="3104"/>
      <c r="F932" s="3104"/>
      <c r="G932" s="3104"/>
      <c r="H932" s="3104"/>
      <c r="I932" s="3104"/>
      <c r="J932" s="3104"/>
      <c r="K932" s="3104"/>
      <c r="L932" s="3104"/>
      <c r="M932" s="3104"/>
      <c r="N932" s="3104"/>
      <c r="O932" s="3104"/>
      <c r="P932" s="3104"/>
      <c r="Q932" s="3104"/>
      <c r="R932" s="3104"/>
      <c r="S932" s="3104"/>
      <c r="T932" s="3215"/>
      <c r="U932" s="3104"/>
      <c r="V932" s="3104"/>
      <c r="W932" s="3104"/>
      <c r="X932" s="3104"/>
      <c r="Y932" s="1783"/>
      <c r="Z932" s="1783"/>
      <c r="AA932" s="1783"/>
      <c r="AB932" s="1783"/>
      <c r="AC932" s="3104"/>
      <c r="AD932" s="3104"/>
      <c r="AE932" s="3104"/>
      <c r="AF932" s="3104"/>
      <c r="AG932" s="3104"/>
      <c r="AH932" s="3104"/>
      <c r="AI932" s="3104"/>
      <c r="AJ932" s="3104"/>
      <c r="AK932" s="3104"/>
      <c r="AL932" s="3104"/>
      <c r="AM932" s="3104"/>
      <c r="AN932" s="3104"/>
      <c r="AO932" s="3104"/>
      <c r="AP932" s="3104"/>
      <c r="AQ932" s="3104"/>
      <c r="AR932" s="3104"/>
      <c r="AS932" s="3104"/>
      <c r="AT932" s="3104"/>
      <c r="AU932" s="3104"/>
      <c r="AV932" s="3104"/>
      <c r="AW932" s="1783"/>
      <c r="AX932" s="1783"/>
      <c r="AY932" s="1783"/>
      <c r="AZ932" s="1783"/>
      <c r="BA932" s="1783"/>
      <c r="BB932" s="1783"/>
      <c r="BC932" s="1783"/>
      <c r="BD932" s="1783"/>
      <c r="BE932" s="1783"/>
      <c r="BF932" s="1783"/>
      <c r="BG932" s="1783"/>
      <c r="BH932" s="1783"/>
      <c r="BI932" s="1783"/>
      <c r="BJ932" s="1783"/>
      <c r="BK932" s="1783"/>
      <c r="BL932" s="1783"/>
      <c r="BM932" s="1783"/>
      <c r="BN932" s="1783"/>
      <c r="BO932" s="1783"/>
      <c r="BP932" s="1783"/>
      <c r="BQ932" s="1783"/>
      <c r="BR932" s="1783"/>
      <c r="BS932" s="1783"/>
      <c r="BT932" s="1783"/>
      <c r="BU932" s="1783"/>
      <c r="BV932" s="1783"/>
      <c r="BW932" s="1783"/>
      <c r="BX932" s="1783"/>
    </row>
    <row r="933" spans="1:76">
      <c r="A933" s="3104"/>
      <c r="B933" s="3104"/>
      <c r="C933" s="3215"/>
      <c r="D933" s="3104"/>
      <c r="E933" s="3104"/>
      <c r="F933" s="3104"/>
      <c r="G933" s="3104"/>
      <c r="H933" s="3104"/>
      <c r="I933" s="3104"/>
      <c r="J933" s="3104"/>
      <c r="K933" s="3104"/>
      <c r="L933" s="3104"/>
      <c r="M933" s="3104"/>
      <c r="N933" s="3104"/>
      <c r="O933" s="3104"/>
      <c r="P933" s="3104"/>
      <c r="Q933" s="3104"/>
      <c r="R933" s="3104"/>
      <c r="S933" s="3104"/>
      <c r="T933" s="3215"/>
      <c r="U933" s="3104"/>
      <c r="V933" s="3104"/>
      <c r="W933" s="3104"/>
      <c r="X933" s="3104"/>
      <c r="Y933" s="1783"/>
      <c r="Z933" s="1783"/>
      <c r="AA933" s="1783"/>
      <c r="AB933" s="1783"/>
      <c r="AC933" s="3104"/>
      <c r="AD933" s="3104"/>
      <c r="AE933" s="3104"/>
      <c r="AF933" s="3104"/>
      <c r="AG933" s="3104"/>
      <c r="AH933" s="3104"/>
      <c r="AI933" s="3104"/>
      <c r="AJ933" s="3104"/>
      <c r="AK933" s="3104"/>
      <c r="AL933" s="3104"/>
      <c r="AM933" s="3104"/>
      <c r="AN933" s="3104"/>
      <c r="AO933" s="3104"/>
      <c r="AP933" s="3104"/>
      <c r="AQ933" s="3104"/>
      <c r="AR933" s="3104"/>
      <c r="AS933" s="3104"/>
      <c r="AT933" s="3104"/>
      <c r="AU933" s="3104"/>
      <c r="AV933" s="3104"/>
      <c r="AW933" s="1783"/>
      <c r="AX933" s="1783"/>
      <c r="AY933" s="1783"/>
      <c r="AZ933" s="1783"/>
      <c r="BA933" s="1783"/>
      <c r="BB933" s="1783"/>
      <c r="BC933" s="1783"/>
      <c r="BD933" s="1783"/>
      <c r="BE933" s="1783"/>
      <c r="BF933" s="1783"/>
      <c r="BG933" s="1783"/>
      <c r="BH933" s="1783"/>
      <c r="BI933" s="1783"/>
      <c r="BJ933" s="1783"/>
      <c r="BK933" s="1783"/>
      <c r="BL933" s="1783"/>
      <c r="BM933" s="1783"/>
      <c r="BN933" s="1783"/>
      <c r="BO933" s="1783"/>
      <c r="BP933" s="1783"/>
      <c r="BQ933" s="1783"/>
      <c r="BR933" s="1783"/>
      <c r="BS933" s="1783"/>
      <c r="BT933" s="1783"/>
      <c r="BU933" s="1783"/>
      <c r="BV933" s="1783"/>
      <c r="BW933" s="1783"/>
      <c r="BX933" s="1783"/>
    </row>
    <row r="934" spans="1:76">
      <c r="A934" s="3104"/>
      <c r="B934" s="3104"/>
      <c r="C934" s="3215"/>
      <c r="D934" s="3104"/>
      <c r="E934" s="3104"/>
      <c r="F934" s="3104"/>
      <c r="G934" s="3104"/>
      <c r="H934" s="3104"/>
      <c r="I934" s="3104"/>
      <c r="J934" s="3104"/>
      <c r="K934" s="3104"/>
      <c r="L934" s="3104"/>
      <c r="M934" s="3104"/>
      <c r="N934" s="3104"/>
      <c r="O934" s="3104"/>
      <c r="P934" s="3104"/>
      <c r="Q934" s="3104"/>
      <c r="R934" s="3104"/>
      <c r="S934" s="3104"/>
      <c r="T934" s="3215"/>
      <c r="U934" s="3104"/>
      <c r="V934" s="3104"/>
      <c r="W934" s="3104"/>
      <c r="X934" s="3104"/>
      <c r="Y934" s="1783"/>
      <c r="Z934" s="1783"/>
      <c r="AA934" s="1783"/>
      <c r="AB934" s="1783"/>
      <c r="AC934" s="3104"/>
      <c r="AD934" s="3104"/>
      <c r="AE934" s="3104"/>
      <c r="AF934" s="3104"/>
      <c r="AG934" s="3104"/>
      <c r="AH934" s="3104"/>
      <c r="AI934" s="3104"/>
      <c r="AJ934" s="3104"/>
      <c r="AK934" s="3104"/>
      <c r="AL934" s="3104"/>
      <c r="AM934" s="3104"/>
      <c r="AN934" s="3104"/>
      <c r="AO934" s="3104"/>
      <c r="AP934" s="3104"/>
      <c r="AQ934" s="3104"/>
      <c r="AR934" s="3104"/>
      <c r="AS934" s="3104"/>
      <c r="AT934" s="3104"/>
      <c r="AU934" s="3104"/>
      <c r="AV934" s="3104"/>
      <c r="AW934" s="1783"/>
      <c r="AX934" s="1783"/>
      <c r="AY934" s="1783"/>
      <c r="AZ934" s="1783"/>
      <c r="BA934" s="1783"/>
      <c r="BB934" s="1783"/>
      <c r="BC934" s="1783"/>
      <c r="BD934" s="1783"/>
      <c r="BE934" s="1783"/>
      <c r="BF934" s="1783"/>
      <c r="BG934" s="1783"/>
      <c r="BH934" s="1783"/>
      <c r="BI934" s="1783"/>
      <c r="BJ934" s="1783"/>
      <c r="BK934" s="1783"/>
      <c r="BL934" s="1783"/>
      <c r="BM934" s="1783"/>
      <c r="BN934" s="1783"/>
      <c r="BO934" s="1783"/>
      <c r="BP934" s="1783"/>
      <c r="BQ934" s="1783"/>
      <c r="BR934" s="1783"/>
      <c r="BS934" s="1783"/>
      <c r="BT934" s="1783"/>
      <c r="BU934" s="1783"/>
      <c r="BV934" s="1783"/>
      <c r="BW934" s="1783"/>
      <c r="BX934" s="1783"/>
    </row>
    <row r="935" spans="1:76">
      <c r="A935" s="3104"/>
      <c r="B935" s="3104"/>
      <c r="C935" s="3215"/>
      <c r="D935" s="3104"/>
      <c r="E935" s="3104"/>
      <c r="F935" s="3104"/>
      <c r="G935" s="3104"/>
      <c r="H935" s="3104"/>
      <c r="I935" s="3104"/>
      <c r="J935" s="3104"/>
      <c r="K935" s="3104"/>
      <c r="L935" s="3104"/>
      <c r="M935" s="3104"/>
      <c r="N935" s="3104"/>
      <c r="O935" s="3104"/>
      <c r="P935" s="3104"/>
      <c r="Q935" s="3104"/>
      <c r="R935" s="3104"/>
      <c r="S935" s="3104"/>
      <c r="T935" s="3215"/>
      <c r="U935" s="3104"/>
      <c r="V935" s="3104"/>
      <c r="W935" s="3104"/>
      <c r="X935" s="3104"/>
      <c r="Y935" s="1783"/>
      <c r="Z935" s="1783"/>
      <c r="AA935" s="1783"/>
      <c r="AB935" s="1783"/>
      <c r="AC935" s="3104"/>
      <c r="AD935" s="3104"/>
      <c r="AE935" s="3104"/>
      <c r="AF935" s="3104"/>
      <c r="AG935" s="3104"/>
      <c r="AH935" s="3104"/>
      <c r="AI935" s="3104"/>
      <c r="AJ935" s="3104"/>
      <c r="AK935" s="3104"/>
      <c r="AL935" s="3104"/>
      <c r="AM935" s="3104"/>
      <c r="AN935" s="3104"/>
      <c r="AO935" s="3104"/>
      <c r="AP935" s="3104"/>
      <c r="AQ935" s="3104"/>
      <c r="AR935" s="3104"/>
      <c r="AS935" s="3104"/>
      <c r="AT935" s="3104"/>
      <c r="AU935" s="3104"/>
      <c r="AV935" s="3104"/>
      <c r="AW935" s="1783"/>
      <c r="AX935" s="1783"/>
      <c r="AY935" s="1783"/>
      <c r="AZ935" s="1783"/>
      <c r="BA935" s="1783"/>
      <c r="BB935" s="1783"/>
      <c r="BC935" s="1783"/>
      <c r="BD935" s="1783"/>
      <c r="BE935" s="1783"/>
      <c r="BF935" s="1783"/>
      <c r="BG935" s="1783"/>
      <c r="BH935" s="1783"/>
      <c r="BI935" s="1783"/>
      <c r="BJ935" s="1783"/>
      <c r="BK935" s="1783"/>
      <c r="BL935" s="1783"/>
      <c r="BM935" s="1783"/>
      <c r="BN935" s="1783"/>
      <c r="BO935" s="1783"/>
      <c r="BP935" s="1783"/>
      <c r="BQ935" s="1783"/>
      <c r="BR935" s="1783"/>
      <c r="BS935" s="1783"/>
      <c r="BT935" s="1783"/>
      <c r="BU935" s="1783"/>
      <c r="BV935" s="1783"/>
      <c r="BW935" s="1783"/>
      <c r="BX935" s="1783"/>
    </row>
    <row r="936" spans="1:76">
      <c r="A936" s="3104"/>
      <c r="B936" s="3104"/>
      <c r="C936" s="3215"/>
      <c r="D936" s="3104"/>
      <c r="E936" s="3104"/>
      <c r="F936" s="3104"/>
      <c r="G936" s="3104"/>
      <c r="H936" s="3104"/>
      <c r="I936" s="3104"/>
      <c r="J936" s="3104"/>
      <c r="K936" s="3104"/>
      <c r="L936" s="3104"/>
      <c r="M936" s="3104"/>
      <c r="N936" s="3104"/>
      <c r="O936" s="3104"/>
      <c r="P936" s="3104"/>
      <c r="Q936" s="3104"/>
      <c r="R936" s="3104"/>
      <c r="S936" s="3104"/>
      <c r="T936" s="3215"/>
      <c r="U936" s="3104"/>
      <c r="V936" s="3104"/>
      <c r="W936" s="3104"/>
      <c r="X936" s="3104"/>
      <c r="Y936" s="1783"/>
      <c r="Z936" s="1783"/>
      <c r="AA936" s="1783"/>
      <c r="AB936" s="1783"/>
      <c r="AC936" s="3104"/>
      <c r="AD936" s="3104"/>
      <c r="AE936" s="3104"/>
      <c r="AF936" s="3104"/>
      <c r="AG936" s="3104"/>
      <c r="AH936" s="3104"/>
      <c r="AI936" s="3104"/>
      <c r="AJ936" s="3104"/>
      <c r="AK936" s="3104"/>
      <c r="AL936" s="3104"/>
      <c r="AM936" s="3104"/>
      <c r="AN936" s="3104"/>
      <c r="AO936" s="3104"/>
      <c r="AP936" s="3104"/>
      <c r="AQ936" s="3104"/>
      <c r="AR936" s="3104"/>
      <c r="AS936" s="3104"/>
      <c r="AT936" s="3104"/>
      <c r="AU936" s="3104"/>
      <c r="AV936" s="3104"/>
      <c r="AW936" s="1783"/>
      <c r="AX936" s="1783"/>
      <c r="AY936" s="1783"/>
      <c r="AZ936" s="1783"/>
      <c r="BA936" s="1783"/>
      <c r="BB936" s="1783"/>
      <c r="BC936" s="1783"/>
      <c r="BD936" s="1783"/>
      <c r="BE936" s="1783"/>
      <c r="BF936" s="1783"/>
      <c r="BG936" s="1783"/>
      <c r="BH936" s="1783"/>
      <c r="BI936" s="1783"/>
      <c r="BJ936" s="1783"/>
      <c r="BK936" s="1783"/>
      <c r="BL936" s="1783"/>
      <c r="BM936" s="1783"/>
      <c r="BN936" s="1783"/>
      <c r="BO936" s="1783"/>
      <c r="BP936" s="1783"/>
      <c r="BQ936" s="1783"/>
      <c r="BR936" s="1783"/>
      <c r="BS936" s="1783"/>
      <c r="BT936" s="1783"/>
      <c r="BU936" s="1783"/>
      <c r="BV936" s="1783"/>
      <c r="BW936" s="1783"/>
      <c r="BX936" s="1783"/>
    </row>
    <row r="937" spans="1:76">
      <c r="A937" s="3104"/>
      <c r="B937" s="3104"/>
      <c r="C937" s="3215"/>
      <c r="D937" s="3104"/>
      <c r="E937" s="3104"/>
      <c r="F937" s="3104"/>
      <c r="G937" s="3104"/>
      <c r="H937" s="3104"/>
      <c r="I937" s="3104"/>
      <c r="J937" s="3104"/>
      <c r="K937" s="3104"/>
      <c r="L937" s="3104"/>
      <c r="M937" s="3104"/>
      <c r="N937" s="3104"/>
      <c r="O937" s="3104"/>
      <c r="P937" s="3104"/>
      <c r="Q937" s="3104"/>
      <c r="R937" s="3104"/>
      <c r="S937" s="3104"/>
      <c r="T937" s="3215"/>
      <c r="U937" s="3104"/>
      <c r="V937" s="3104"/>
      <c r="W937" s="3104"/>
      <c r="X937" s="3104"/>
      <c r="Y937" s="1783"/>
      <c r="Z937" s="1783"/>
      <c r="AA937" s="1783"/>
      <c r="AB937" s="1783"/>
      <c r="AC937" s="3104"/>
      <c r="AD937" s="3104"/>
      <c r="AE937" s="3104"/>
      <c r="AF937" s="3104"/>
      <c r="AG937" s="3104"/>
      <c r="AH937" s="3104"/>
      <c r="AI937" s="3104"/>
      <c r="AJ937" s="3104"/>
      <c r="AK937" s="3104"/>
      <c r="AL937" s="3104"/>
      <c r="AM937" s="3104"/>
      <c r="AN937" s="3104"/>
      <c r="AO937" s="3104"/>
      <c r="AP937" s="3104"/>
      <c r="AQ937" s="3104"/>
      <c r="AR937" s="3104"/>
      <c r="AS937" s="3104"/>
      <c r="AT937" s="3104"/>
      <c r="AU937" s="3104"/>
      <c r="AV937" s="3104"/>
      <c r="AW937" s="1783"/>
      <c r="AX937" s="1783"/>
      <c r="AY937" s="1783"/>
      <c r="AZ937" s="1783"/>
      <c r="BA937" s="1783"/>
      <c r="BB937" s="1783"/>
      <c r="BC937" s="1783"/>
      <c r="BD937" s="1783"/>
      <c r="BE937" s="1783"/>
      <c r="BF937" s="1783"/>
      <c r="BG937" s="1783"/>
      <c r="BH937" s="1783"/>
      <c r="BI937" s="1783"/>
      <c r="BJ937" s="1783"/>
      <c r="BK937" s="1783"/>
      <c r="BL937" s="1783"/>
      <c r="BM937" s="1783"/>
      <c r="BN937" s="1783"/>
      <c r="BO937" s="1783"/>
      <c r="BP937" s="1783"/>
      <c r="BQ937" s="1783"/>
      <c r="BR937" s="1783"/>
      <c r="BS937" s="1783"/>
      <c r="BT937" s="1783"/>
      <c r="BU937" s="1783"/>
      <c r="BV937" s="1783"/>
      <c r="BW937" s="1783"/>
      <c r="BX937" s="1783"/>
    </row>
    <row r="938" spans="1:76">
      <c r="A938" s="3104"/>
      <c r="B938" s="3104"/>
      <c r="C938" s="3215"/>
      <c r="D938" s="3104"/>
      <c r="E938" s="3104"/>
      <c r="F938" s="3104"/>
      <c r="G938" s="3104"/>
      <c r="H938" s="3104"/>
      <c r="I938" s="3104"/>
      <c r="J938" s="3104"/>
      <c r="K938" s="3104"/>
      <c r="L938" s="3104"/>
      <c r="M938" s="3104"/>
      <c r="N938" s="3104"/>
      <c r="O938" s="3104"/>
      <c r="P938" s="3104"/>
      <c r="Q938" s="3104"/>
      <c r="R938" s="3104"/>
      <c r="S938" s="3104"/>
      <c r="T938" s="3215"/>
      <c r="U938" s="3104"/>
      <c r="V938" s="3104"/>
      <c r="W938" s="3104"/>
      <c r="X938" s="3104"/>
      <c r="Y938" s="1783"/>
      <c r="Z938" s="1783"/>
      <c r="AA938" s="1783"/>
      <c r="AB938" s="1783"/>
      <c r="AC938" s="3104"/>
      <c r="AD938" s="3104"/>
      <c r="AE938" s="3104"/>
      <c r="AF938" s="3104"/>
      <c r="AG938" s="3104"/>
      <c r="AH938" s="3104"/>
      <c r="AI938" s="3104"/>
      <c r="AJ938" s="3104"/>
      <c r="AK938" s="3104"/>
      <c r="AL938" s="3104"/>
      <c r="AM938" s="3104"/>
      <c r="AN938" s="3104"/>
      <c r="AO938" s="3104"/>
      <c r="AP938" s="3104"/>
      <c r="AQ938" s="3104"/>
      <c r="AR938" s="3104"/>
      <c r="AS938" s="3104"/>
      <c r="AT938" s="3104"/>
      <c r="AU938" s="3104"/>
      <c r="AV938" s="3104"/>
      <c r="AW938" s="1783"/>
      <c r="AX938" s="1783"/>
      <c r="AY938" s="1783"/>
      <c r="AZ938" s="1783"/>
      <c r="BA938" s="1783"/>
      <c r="BB938" s="1783"/>
      <c r="BC938" s="1783"/>
      <c r="BD938" s="1783"/>
      <c r="BE938" s="1783"/>
      <c r="BF938" s="1783"/>
      <c r="BG938" s="1783"/>
      <c r="BH938" s="1783"/>
      <c r="BI938" s="1783"/>
      <c r="BJ938" s="1783"/>
      <c r="BK938" s="1783"/>
      <c r="BL938" s="1783"/>
      <c r="BM938" s="1783"/>
      <c r="BN938" s="1783"/>
      <c r="BO938" s="1783"/>
      <c r="BP938" s="1783"/>
      <c r="BQ938" s="1783"/>
      <c r="BR938" s="1783"/>
      <c r="BS938" s="1783"/>
      <c r="BT938" s="1783"/>
      <c r="BU938" s="1783"/>
      <c r="BV938" s="1783"/>
      <c r="BW938" s="1783"/>
      <c r="BX938" s="1783"/>
    </row>
    <row r="939" spans="1:76">
      <c r="A939" s="3104"/>
      <c r="B939" s="3104"/>
      <c r="C939" s="3215"/>
      <c r="D939" s="3104"/>
      <c r="E939" s="3104"/>
      <c r="F939" s="3104"/>
      <c r="G939" s="3104"/>
      <c r="H939" s="3104"/>
      <c r="I939" s="3104"/>
      <c r="J939" s="3104"/>
      <c r="K939" s="3104"/>
      <c r="L939" s="3104"/>
      <c r="M939" s="3104"/>
      <c r="N939" s="3104"/>
      <c r="O939" s="3104"/>
      <c r="P939" s="3104"/>
      <c r="Q939" s="3104"/>
      <c r="R939" s="3104"/>
      <c r="S939" s="3104"/>
      <c r="T939" s="3215"/>
      <c r="U939" s="3104"/>
      <c r="V939" s="3104"/>
      <c r="W939" s="3104"/>
      <c r="X939" s="3104"/>
      <c r="Y939" s="1783"/>
      <c r="Z939" s="1783"/>
      <c r="AA939" s="1783"/>
      <c r="AB939" s="1783"/>
      <c r="AC939" s="3104"/>
      <c r="AD939" s="3104"/>
      <c r="AE939" s="3104"/>
      <c r="AF939" s="3104"/>
      <c r="AG939" s="3104"/>
      <c r="AH939" s="3104"/>
      <c r="AI939" s="3104"/>
      <c r="AJ939" s="3104"/>
      <c r="AK939" s="3104"/>
      <c r="AL939" s="3104"/>
      <c r="AM939" s="3104"/>
      <c r="AN939" s="3104"/>
      <c r="AO939" s="3104"/>
      <c r="AP939" s="3104"/>
      <c r="AQ939" s="3104"/>
      <c r="AR939" s="3104"/>
      <c r="AS939" s="3104"/>
      <c r="AT939" s="3104"/>
      <c r="AU939" s="3104"/>
      <c r="AV939" s="3104"/>
      <c r="AW939" s="1783"/>
      <c r="AX939" s="1783"/>
      <c r="AY939" s="1783"/>
      <c r="AZ939" s="1783"/>
      <c r="BA939" s="1783"/>
      <c r="BB939" s="1783"/>
      <c r="BC939" s="1783"/>
      <c r="BD939" s="1783"/>
      <c r="BE939" s="1783"/>
      <c r="BF939" s="1783"/>
      <c r="BG939" s="1783"/>
      <c r="BH939" s="1783"/>
      <c r="BI939" s="1783"/>
      <c r="BJ939" s="1783"/>
      <c r="BK939" s="1783"/>
      <c r="BL939" s="1783"/>
      <c r="BM939" s="1783"/>
      <c r="BN939" s="1783"/>
      <c r="BO939" s="1783"/>
      <c r="BP939" s="1783"/>
      <c r="BQ939" s="1783"/>
      <c r="BR939" s="1783"/>
      <c r="BS939" s="1783"/>
      <c r="BT939" s="1783"/>
      <c r="BU939" s="1783"/>
      <c r="BV939" s="1783"/>
      <c r="BW939" s="1783"/>
      <c r="BX939" s="1783"/>
    </row>
    <row r="940" spans="1:76">
      <c r="A940" s="3104"/>
      <c r="B940" s="3104"/>
      <c r="C940" s="3215"/>
      <c r="D940" s="3104"/>
      <c r="E940" s="3104"/>
      <c r="F940" s="3104"/>
      <c r="G940" s="3104"/>
      <c r="H940" s="3104"/>
      <c r="I940" s="3104"/>
      <c r="J940" s="3104"/>
      <c r="K940" s="3104"/>
      <c r="L940" s="3104"/>
      <c r="M940" s="3104"/>
      <c r="N940" s="3104"/>
      <c r="O940" s="3104"/>
      <c r="P940" s="3104"/>
      <c r="Q940" s="3104"/>
      <c r="R940" s="3104"/>
      <c r="S940" s="3104"/>
      <c r="T940" s="3215"/>
      <c r="U940" s="3104"/>
      <c r="V940" s="3104"/>
      <c r="W940" s="3104"/>
      <c r="X940" s="3104"/>
      <c r="Y940" s="1783"/>
      <c r="Z940" s="1783"/>
      <c r="AA940" s="1783"/>
      <c r="AB940" s="1783"/>
      <c r="AC940" s="3104"/>
      <c r="AD940" s="3104"/>
      <c r="AE940" s="3104"/>
      <c r="AF940" s="3104"/>
      <c r="AG940" s="3104"/>
      <c r="AH940" s="3104"/>
      <c r="AI940" s="3104"/>
      <c r="AJ940" s="3104"/>
      <c r="AK940" s="3104"/>
      <c r="AL940" s="3104"/>
      <c r="AM940" s="3104"/>
      <c r="AN940" s="3104"/>
      <c r="AO940" s="3104"/>
      <c r="AP940" s="3104"/>
      <c r="AQ940" s="3104"/>
      <c r="AR940" s="3104"/>
      <c r="AS940" s="3104"/>
      <c r="AT940" s="3104"/>
      <c r="AU940" s="3104"/>
      <c r="AV940" s="3104"/>
      <c r="AW940" s="1783"/>
      <c r="AX940" s="1783"/>
      <c r="AY940" s="1783"/>
      <c r="AZ940" s="1783"/>
      <c r="BA940" s="1783"/>
      <c r="BB940" s="1783"/>
      <c r="BC940" s="1783"/>
      <c r="BD940" s="1783"/>
      <c r="BE940" s="1783"/>
      <c r="BF940" s="1783"/>
      <c r="BG940" s="1783"/>
      <c r="BH940" s="1783"/>
      <c r="BI940" s="1783"/>
      <c r="BJ940" s="1783"/>
      <c r="BK940" s="1783"/>
      <c r="BL940" s="1783"/>
      <c r="BM940" s="1783"/>
      <c r="BN940" s="1783"/>
      <c r="BO940" s="1783"/>
      <c r="BP940" s="1783"/>
      <c r="BQ940" s="1783"/>
      <c r="BR940" s="1783"/>
      <c r="BS940" s="1783"/>
      <c r="BT940" s="1783"/>
      <c r="BU940" s="1783"/>
      <c r="BV940" s="1783"/>
      <c r="BW940" s="1783"/>
      <c r="BX940" s="1783"/>
    </row>
    <row r="941" spans="1:76">
      <c r="A941" s="3104"/>
      <c r="B941" s="3104"/>
      <c r="C941" s="3215"/>
      <c r="D941" s="3104"/>
      <c r="E941" s="3104"/>
      <c r="F941" s="3104"/>
      <c r="G941" s="3104"/>
      <c r="H941" s="3104"/>
      <c r="I941" s="3104"/>
      <c r="J941" s="3104"/>
      <c r="K941" s="3104"/>
      <c r="L941" s="3104"/>
      <c r="M941" s="3104"/>
      <c r="N941" s="3104"/>
      <c r="O941" s="3104"/>
      <c r="P941" s="3104"/>
      <c r="Q941" s="3104"/>
      <c r="R941" s="3104"/>
      <c r="S941" s="3104"/>
      <c r="T941" s="3215"/>
      <c r="U941" s="3104"/>
      <c r="V941" s="3104"/>
      <c r="W941" s="3104"/>
      <c r="X941" s="3104"/>
      <c r="Y941" s="1783"/>
      <c r="Z941" s="1783"/>
      <c r="AA941" s="1783"/>
      <c r="AB941" s="1783"/>
      <c r="AC941" s="3104"/>
      <c r="AD941" s="3104"/>
      <c r="AE941" s="3104"/>
      <c r="AF941" s="3104"/>
      <c r="AG941" s="3104"/>
      <c r="AH941" s="3104"/>
      <c r="AI941" s="3104"/>
      <c r="AJ941" s="3104"/>
      <c r="AK941" s="3104"/>
      <c r="AL941" s="3104"/>
      <c r="AM941" s="3104"/>
      <c r="AN941" s="3104"/>
      <c r="AO941" s="3104"/>
      <c r="AP941" s="3104"/>
      <c r="AQ941" s="3104"/>
      <c r="AR941" s="3104"/>
      <c r="AS941" s="3104"/>
      <c r="AT941" s="3104"/>
      <c r="AU941" s="3104"/>
      <c r="AV941" s="3104"/>
      <c r="AW941" s="1783"/>
      <c r="AX941" s="1783"/>
      <c r="AY941" s="1783"/>
      <c r="AZ941" s="1783"/>
      <c r="BA941" s="1783"/>
      <c r="BB941" s="1783"/>
      <c r="BC941" s="1783"/>
      <c r="BD941" s="1783"/>
      <c r="BE941" s="1783"/>
      <c r="BF941" s="1783"/>
      <c r="BG941" s="1783"/>
      <c r="BH941" s="1783"/>
      <c r="BI941" s="1783"/>
      <c r="BJ941" s="1783"/>
      <c r="BK941" s="1783"/>
      <c r="BL941" s="1783"/>
      <c r="BM941" s="1783"/>
      <c r="BN941" s="1783"/>
      <c r="BO941" s="1783"/>
      <c r="BP941" s="1783"/>
      <c r="BQ941" s="1783"/>
      <c r="BR941" s="1783"/>
      <c r="BS941" s="1783"/>
      <c r="BT941" s="1783"/>
      <c r="BU941" s="1783"/>
      <c r="BV941" s="1783"/>
      <c r="BW941" s="1783"/>
      <c r="BX941" s="1783"/>
    </row>
    <row r="942" spans="1:76">
      <c r="A942" s="3104"/>
      <c r="B942" s="3104"/>
      <c r="C942" s="3215"/>
      <c r="D942" s="3104"/>
      <c r="E942" s="3104"/>
      <c r="F942" s="3104"/>
      <c r="G942" s="3104"/>
      <c r="H942" s="3104"/>
      <c r="I942" s="3104"/>
      <c r="J942" s="3104"/>
      <c r="K942" s="3104"/>
      <c r="L942" s="3104"/>
      <c r="M942" s="3104"/>
      <c r="N942" s="3104"/>
      <c r="O942" s="3104"/>
      <c r="P942" s="3104"/>
      <c r="Q942" s="3104"/>
      <c r="R942" s="3104"/>
      <c r="S942" s="3104"/>
      <c r="T942" s="3215"/>
      <c r="U942" s="3104"/>
      <c r="V942" s="3104"/>
      <c r="W942" s="3104"/>
      <c r="X942" s="3104"/>
      <c r="Y942" s="1783"/>
      <c r="Z942" s="1783"/>
      <c r="AA942" s="1783"/>
      <c r="AB942" s="1783"/>
      <c r="AC942" s="3104"/>
      <c r="AD942" s="3104"/>
      <c r="AE942" s="3104"/>
      <c r="AF942" s="3104"/>
      <c r="AG942" s="3104"/>
      <c r="AH942" s="3104"/>
      <c r="AI942" s="3104"/>
      <c r="AJ942" s="3104"/>
      <c r="AK942" s="3104"/>
      <c r="AL942" s="3104"/>
      <c r="AM942" s="3104"/>
      <c r="AN942" s="3104"/>
      <c r="AO942" s="3104"/>
      <c r="AP942" s="3104"/>
      <c r="AQ942" s="3104"/>
      <c r="AR942" s="3104"/>
      <c r="AS942" s="3104"/>
      <c r="AT942" s="3104"/>
      <c r="AU942" s="3104"/>
      <c r="AV942" s="3104"/>
      <c r="AW942" s="1783"/>
      <c r="AX942" s="1783"/>
      <c r="AY942" s="1783"/>
      <c r="AZ942" s="1783"/>
      <c r="BA942" s="1783"/>
      <c r="BB942" s="1783"/>
      <c r="BC942" s="1783"/>
      <c r="BD942" s="1783"/>
      <c r="BE942" s="1783"/>
      <c r="BF942" s="1783"/>
      <c r="BG942" s="1783"/>
      <c r="BH942" s="1783"/>
      <c r="BI942" s="1783"/>
      <c r="BJ942" s="1783"/>
      <c r="BK942" s="1783"/>
      <c r="BL942" s="1783"/>
      <c r="BM942" s="1783"/>
      <c r="BN942" s="1783"/>
      <c r="BO942" s="1783"/>
      <c r="BP942" s="1783"/>
      <c r="BQ942" s="1783"/>
      <c r="BR942" s="1783"/>
      <c r="BS942" s="1783"/>
      <c r="BT942" s="1783"/>
      <c r="BU942" s="1783"/>
      <c r="BV942" s="1783"/>
      <c r="BW942" s="1783"/>
      <c r="BX942" s="1783"/>
    </row>
    <row r="943" spans="1:76">
      <c r="A943" s="3104"/>
      <c r="B943" s="3104"/>
      <c r="C943" s="3215"/>
      <c r="D943" s="3104"/>
      <c r="E943" s="3104"/>
      <c r="F943" s="3104"/>
      <c r="G943" s="3104"/>
      <c r="H943" s="3104"/>
      <c r="I943" s="3104"/>
      <c r="J943" s="3104"/>
      <c r="K943" s="3104"/>
      <c r="L943" s="3104"/>
      <c r="M943" s="3104"/>
      <c r="N943" s="3104"/>
      <c r="O943" s="3104"/>
      <c r="P943" s="3104"/>
      <c r="Q943" s="3104"/>
      <c r="R943" s="3104"/>
      <c r="S943" s="3104"/>
      <c r="T943" s="3215"/>
      <c r="U943" s="3104"/>
      <c r="V943" s="3104"/>
      <c r="W943" s="3104"/>
      <c r="X943" s="3104"/>
      <c r="Y943" s="1783"/>
      <c r="Z943" s="1783"/>
      <c r="AA943" s="1783"/>
      <c r="AB943" s="1783"/>
      <c r="AC943" s="3104"/>
      <c r="AD943" s="3104"/>
      <c r="AE943" s="3104"/>
      <c r="AF943" s="3104"/>
      <c r="AG943" s="3104"/>
      <c r="AH943" s="3104"/>
      <c r="AI943" s="3104"/>
      <c r="AJ943" s="3104"/>
      <c r="AK943" s="3104"/>
      <c r="AL943" s="3104"/>
      <c r="AM943" s="3104"/>
      <c r="AN943" s="3104"/>
      <c r="AO943" s="3104"/>
      <c r="AP943" s="3104"/>
      <c r="AQ943" s="3104"/>
      <c r="AR943" s="3104"/>
      <c r="AS943" s="3104"/>
      <c r="AT943" s="3104"/>
      <c r="AU943" s="3104"/>
      <c r="AV943" s="3104"/>
      <c r="AW943" s="1783"/>
      <c r="AX943" s="1783"/>
      <c r="AY943" s="1783"/>
      <c r="AZ943" s="1783"/>
      <c r="BA943" s="1783"/>
      <c r="BB943" s="1783"/>
      <c r="BC943" s="1783"/>
      <c r="BD943" s="1783"/>
      <c r="BE943" s="1783"/>
      <c r="BF943" s="1783"/>
      <c r="BG943" s="1783"/>
      <c r="BH943" s="1783"/>
      <c r="BI943" s="1783"/>
      <c r="BJ943" s="1783"/>
      <c r="BK943" s="1783"/>
      <c r="BL943" s="1783"/>
      <c r="BM943" s="1783"/>
      <c r="BN943" s="1783"/>
      <c r="BO943" s="1783"/>
      <c r="BP943" s="1783"/>
      <c r="BQ943" s="1783"/>
      <c r="BR943" s="1783"/>
      <c r="BS943" s="1783"/>
      <c r="BT943" s="1783"/>
      <c r="BU943" s="1783"/>
      <c r="BV943" s="1783"/>
      <c r="BW943" s="1783"/>
      <c r="BX943" s="1783"/>
    </row>
    <row r="944" spans="1:76">
      <c r="A944" s="3104"/>
      <c r="B944" s="3104"/>
      <c r="C944" s="3215"/>
      <c r="D944" s="3104"/>
      <c r="E944" s="3104"/>
      <c r="F944" s="3104"/>
      <c r="G944" s="3104"/>
      <c r="H944" s="3104"/>
      <c r="I944" s="3104"/>
      <c r="J944" s="3104"/>
      <c r="K944" s="3104"/>
      <c r="L944" s="3104"/>
      <c r="M944" s="3104"/>
      <c r="N944" s="3104"/>
      <c r="O944" s="3104"/>
      <c r="P944" s="3104"/>
      <c r="Q944" s="3104"/>
      <c r="R944" s="3104"/>
      <c r="S944" s="3104"/>
      <c r="T944" s="3215"/>
      <c r="U944" s="3104"/>
      <c r="V944" s="3104"/>
      <c r="W944" s="3104"/>
      <c r="X944" s="3104"/>
      <c r="Y944" s="1783"/>
      <c r="Z944" s="1783"/>
      <c r="AA944" s="1783"/>
      <c r="AB944" s="1783"/>
      <c r="AC944" s="3104"/>
      <c r="AD944" s="3104"/>
      <c r="AE944" s="3104"/>
      <c r="AF944" s="3104"/>
      <c r="AG944" s="3104"/>
      <c r="AH944" s="3104"/>
      <c r="AI944" s="3104"/>
      <c r="AJ944" s="3104"/>
      <c r="AK944" s="3104"/>
      <c r="AL944" s="3104"/>
      <c r="AM944" s="3104"/>
      <c r="AN944" s="3104"/>
      <c r="AO944" s="3104"/>
      <c r="AP944" s="3104"/>
      <c r="AQ944" s="3104"/>
      <c r="AR944" s="3104"/>
      <c r="AS944" s="3104"/>
      <c r="AT944" s="3104"/>
      <c r="AU944" s="3104"/>
      <c r="AV944" s="3104"/>
      <c r="AW944" s="1783"/>
      <c r="AX944" s="1783"/>
      <c r="AY944" s="1783"/>
      <c r="AZ944" s="1783"/>
      <c r="BA944" s="1783"/>
      <c r="BB944" s="1783"/>
      <c r="BC944" s="1783"/>
      <c r="BD944" s="1783"/>
      <c r="BE944" s="1783"/>
      <c r="BF944" s="1783"/>
      <c r="BG944" s="1783"/>
      <c r="BH944" s="1783"/>
      <c r="BI944" s="1783"/>
      <c r="BJ944" s="1783"/>
      <c r="BK944" s="1783"/>
      <c r="BL944" s="1783"/>
      <c r="BM944" s="1783"/>
      <c r="BN944" s="1783"/>
      <c r="BO944" s="1783"/>
      <c r="BP944" s="1783"/>
      <c r="BQ944" s="1783"/>
      <c r="BR944" s="1783"/>
      <c r="BS944" s="1783"/>
      <c r="BT944" s="1783"/>
      <c r="BU944" s="1783"/>
      <c r="BV944" s="1783"/>
      <c r="BW944" s="1783"/>
      <c r="BX944" s="1783"/>
    </row>
    <row r="945" spans="1:76">
      <c r="A945" s="3104"/>
      <c r="B945" s="3104"/>
      <c r="C945" s="3215"/>
      <c r="D945" s="3104"/>
      <c r="E945" s="3104"/>
      <c r="F945" s="3104"/>
      <c r="G945" s="3104"/>
      <c r="H945" s="3104"/>
      <c r="I945" s="3104"/>
      <c r="J945" s="3104"/>
      <c r="K945" s="3104"/>
      <c r="L945" s="3104"/>
      <c r="M945" s="3104"/>
      <c r="N945" s="3104"/>
      <c r="O945" s="3104"/>
      <c r="P945" s="3104"/>
      <c r="Q945" s="3104"/>
      <c r="R945" s="3104"/>
      <c r="S945" s="3104"/>
      <c r="T945" s="3215"/>
      <c r="U945" s="3104"/>
      <c r="V945" s="3104"/>
      <c r="W945" s="3104"/>
      <c r="X945" s="3104"/>
      <c r="Y945" s="1783"/>
      <c r="Z945" s="1783"/>
      <c r="AA945" s="1783"/>
      <c r="AB945" s="1783"/>
      <c r="AC945" s="3104"/>
      <c r="AD945" s="3104"/>
      <c r="AE945" s="3104"/>
      <c r="AF945" s="3104"/>
      <c r="AG945" s="3104"/>
      <c r="AH945" s="3104"/>
      <c r="AI945" s="3104"/>
      <c r="AJ945" s="3104"/>
      <c r="AK945" s="3104"/>
      <c r="AL945" s="3104"/>
      <c r="AM945" s="3104"/>
      <c r="AN945" s="3104"/>
      <c r="AO945" s="3104"/>
      <c r="AP945" s="3104"/>
      <c r="AQ945" s="3104"/>
      <c r="AR945" s="3104"/>
      <c r="AS945" s="3104"/>
      <c r="AT945" s="3104"/>
      <c r="AU945" s="3104"/>
      <c r="AV945" s="3104"/>
      <c r="AW945" s="1783"/>
      <c r="AX945" s="1783"/>
      <c r="AY945" s="1783"/>
      <c r="AZ945" s="1783"/>
      <c r="BA945" s="1783"/>
      <c r="BB945" s="1783"/>
      <c r="BC945" s="1783"/>
      <c r="BD945" s="1783"/>
      <c r="BE945" s="1783"/>
      <c r="BF945" s="1783"/>
      <c r="BG945" s="1783"/>
      <c r="BH945" s="1783"/>
      <c r="BI945" s="1783"/>
      <c r="BJ945" s="1783"/>
      <c r="BK945" s="1783"/>
      <c r="BL945" s="1783"/>
      <c r="BM945" s="1783"/>
      <c r="BN945" s="1783"/>
      <c r="BO945" s="1783"/>
      <c r="BP945" s="1783"/>
      <c r="BQ945" s="1783"/>
      <c r="BR945" s="1783"/>
      <c r="BS945" s="1783"/>
      <c r="BT945" s="1783"/>
      <c r="BU945" s="1783"/>
      <c r="BV945" s="1783"/>
      <c r="BW945" s="1783"/>
      <c r="BX945" s="1783"/>
    </row>
    <row r="946" spans="1:76">
      <c r="A946" s="3104"/>
      <c r="B946" s="3104"/>
      <c r="C946" s="3215"/>
      <c r="D946" s="3104"/>
      <c r="E946" s="3104"/>
      <c r="F946" s="3104"/>
      <c r="G946" s="3104"/>
      <c r="H946" s="3104"/>
      <c r="I946" s="3104"/>
      <c r="J946" s="3104"/>
      <c r="K946" s="3104"/>
      <c r="L946" s="3104"/>
      <c r="M946" s="3104"/>
      <c r="N946" s="3104"/>
      <c r="O946" s="3104"/>
      <c r="P946" s="3104"/>
      <c r="Q946" s="3104"/>
      <c r="R946" s="3104"/>
      <c r="S946" s="3104"/>
      <c r="T946" s="3215"/>
      <c r="U946" s="3104"/>
      <c r="V946" s="3104"/>
      <c r="W946" s="3104"/>
      <c r="X946" s="3104"/>
      <c r="Y946" s="1783"/>
      <c r="Z946" s="1783"/>
      <c r="AA946" s="1783"/>
      <c r="AB946" s="1783"/>
      <c r="AC946" s="3104"/>
      <c r="AD946" s="3104"/>
      <c r="AE946" s="3104"/>
      <c r="AF946" s="3104"/>
      <c r="AG946" s="3104"/>
      <c r="AH946" s="3104"/>
      <c r="AI946" s="3104"/>
      <c r="AJ946" s="3104"/>
      <c r="AK946" s="3104"/>
      <c r="AL946" s="3104"/>
      <c r="AM946" s="3104"/>
      <c r="AN946" s="3104"/>
      <c r="AO946" s="3104"/>
      <c r="AP946" s="3104"/>
      <c r="AQ946" s="3104"/>
      <c r="AR946" s="3104"/>
      <c r="AS946" s="3104"/>
      <c r="AT946" s="3104"/>
      <c r="AU946" s="3104"/>
      <c r="AV946" s="3104"/>
      <c r="AW946" s="1783"/>
      <c r="AX946" s="1783"/>
      <c r="AY946" s="1783"/>
      <c r="AZ946" s="1783"/>
      <c r="BA946" s="1783"/>
      <c r="BB946" s="1783"/>
      <c r="BC946" s="1783"/>
      <c r="BD946" s="1783"/>
      <c r="BE946" s="1783"/>
      <c r="BF946" s="1783"/>
      <c r="BG946" s="1783"/>
      <c r="BH946" s="1783"/>
      <c r="BI946" s="1783"/>
      <c r="BJ946" s="1783"/>
      <c r="BK946" s="1783"/>
      <c r="BL946" s="1783"/>
      <c r="BM946" s="1783"/>
      <c r="BN946" s="1783"/>
      <c r="BO946" s="1783"/>
      <c r="BP946" s="1783"/>
      <c r="BQ946" s="1783"/>
      <c r="BR946" s="1783"/>
      <c r="BS946" s="1783"/>
      <c r="BT946" s="1783"/>
      <c r="BU946" s="1783"/>
      <c r="BV946" s="1783"/>
      <c r="BW946" s="1783"/>
      <c r="BX946" s="1783"/>
    </row>
    <row r="947" spans="1:76">
      <c r="A947" s="3104"/>
      <c r="B947" s="3104"/>
      <c r="C947" s="3215"/>
      <c r="D947" s="3104"/>
      <c r="E947" s="3104"/>
      <c r="F947" s="3104"/>
      <c r="G947" s="3104"/>
      <c r="H947" s="3104"/>
      <c r="I947" s="3104"/>
      <c r="J947" s="3104"/>
      <c r="K947" s="3104"/>
      <c r="L947" s="3104"/>
      <c r="M947" s="3104"/>
      <c r="N947" s="3104"/>
      <c r="O947" s="3104"/>
      <c r="P947" s="3104"/>
      <c r="Q947" s="3104"/>
      <c r="R947" s="3104"/>
      <c r="S947" s="3104"/>
      <c r="T947" s="3215"/>
      <c r="U947" s="3104"/>
      <c r="V947" s="3104"/>
      <c r="W947" s="3104"/>
      <c r="X947" s="3104"/>
      <c r="Y947" s="1783"/>
      <c r="Z947" s="1783"/>
      <c r="AA947" s="1783"/>
      <c r="AB947" s="1783"/>
      <c r="AC947" s="3104"/>
      <c r="AD947" s="3104"/>
      <c r="AE947" s="3104"/>
      <c r="AF947" s="3104"/>
      <c r="AG947" s="3104"/>
      <c r="AH947" s="3104"/>
      <c r="AI947" s="3104"/>
      <c r="AJ947" s="3104"/>
      <c r="AK947" s="3104"/>
      <c r="AL947" s="3104"/>
      <c r="AM947" s="3104"/>
      <c r="AN947" s="3104"/>
      <c r="AO947" s="3104"/>
      <c r="AP947" s="3104"/>
      <c r="AQ947" s="3104"/>
      <c r="AR947" s="3104"/>
      <c r="AS947" s="3104"/>
      <c r="AT947" s="3104"/>
      <c r="AU947" s="3104"/>
      <c r="AV947" s="3104"/>
      <c r="AW947" s="1783"/>
      <c r="AX947" s="1783"/>
      <c r="AY947" s="1783"/>
      <c r="AZ947" s="1783"/>
      <c r="BA947" s="1783"/>
      <c r="BB947" s="1783"/>
      <c r="BC947" s="1783"/>
      <c r="BD947" s="1783"/>
      <c r="BE947" s="1783"/>
      <c r="BF947" s="1783"/>
      <c r="BG947" s="1783"/>
      <c r="BH947" s="1783"/>
      <c r="BI947" s="1783"/>
      <c r="BJ947" s="1783"/>
      <c r="BK947" s="1783"/>
      <c r="BL947" s="1783"/>
      <c r="BM947" s="1783"/>
      <c r="BN947" s="1783"/>
      <c r="BO947" s="1783"/>
      <c r="BP947" s="1783"/>
      <c r="BQ947" s="1783"/>
      <c r="BR947" s="1783"/>
      <c r="BS947" s="1783"/>
      <c r="BT947" s="1783"/>
      <c r="BU947" s="1783"/>
      <c r="BV947" s="1783"/>
      <c r="BW947" s="1783"/>
      <c r="BX947" s="1783"/>
    </row>
    <row r="948" spans="1:76">
      <c r="A948" s="3104"/>
      <c r="B948" s="3104"/>
      <c r="C948" s="3215"/>
      <c r="D948" s="3104"/>
      <c r="E948" s="3104"/>
      <c r="F948" s="3104"/>
      <c r="G948" s="3104"/>
      <c r="H948" s="3104"/>
      <c r="I948" s="3104"/>
      <c r="J948" s="3104"/>
      <c r="K948" s="3104"/>
      <c r="L948" s="3104"/>
      <c r="M948" s="3104"/>
      <c r="N948" s="3104"/>
      <c r="O948" s="3104"/>
      <c r="P948" s="3104"/>
      <c r="Q948" s="3104"/>
      <c r="R948" s="3104"/>
      <c r="S948" s="3104"/>
      <c r="T948" s="3215"/>
      <c r="U948" s="3104"/>
      <c r="V948" s="3104"/>
      <c r="W948" s="3104"/>
      <c r="X948" s="3104"/>
      <c r="Y948" s="1783"/>
      <c r="Z948" s="1783"/>
      <c r="AA948" s="1783"/>
      <c r="AB948" s="1783"/>
      <c r="AC948" s="3104"/>
      <c r="AD948" s="3104"/>
      <c r="AE948" s="3104"/>
      <c r="AF948" s="3104"/>
      <c r="AG948" s="3104"/>
      <c r="AH948" s="3104"/>
      <c r="AI948" s="3104"/>
      <c r="AJ948" s="3104"/>
      <c r="AK948" s="3104"/>
      <c r="AL948" s="3104"/>
      <c r="AM948" s="3104"/>
      <c r="AN948" s="3104"/>
      <c r="AO948" s="3104"/>
      <c r="AP948" s="3104"/>
      <c r="AQ948" s="3104"/>
      <c r="AR948" s="3104"/>
      <c r="AS948" s="3104"/>
      <c r="AT948" s="3104"/>
      <c r="AU948" s="3104"/>
      <c r="AV948" s="3104"/>
      <c r="AW948" s="1783"/>
      <c r="AX948" s="1783"/>
      <c r="AY948" s="1783"/>
      <c r="AZ948" s="1783"/>
      <c r="BA948" s="1783"/>
      <c r="BB948" s="1783"/>
      <c r="BC948" s="1783"/>
      <c r="BD948" s="1783"/>
      <c r="BE948" s="1783"/>
      <c r="BF948" s="1783"/>
      <c r="BG948" s="1783"/>
      <c r="BH948" s="1783"/>
      <c r="BI948" s="1783"/>
      <c r="BJ948" s="1783"/>
      <c r="BK948" s="1783"/>
      <c r="BL948" s="1783"/>
      <c r="BM948" s="1783"/>
      <c r="BN948" s="1783"/>
      <c r="BO948" s="1783"/>
      <c r="BP948" s="1783"/>
      <c r="BQ948" s="1783"/>
      <c r="BR948" s="1783"/>
      <c r="BS948" s="1783"/>
      <c r="BT948" s="1783"/>
      <c r="BU948" s="1783"/>
      <c r="BV948" s="1783"/>
      <c r="BW948" s="1783"/>
      <c r="BX948" s="1783"/>
    </row>
    <row r="949" spans="1:76">
      <c r="A949" s="3104"/>
      <c r="B949" s="3104"/>
      <c r="C949" s="3215"/>
      <c r="D949" s="3104"/>
      <c r="E949" s="3104"/>
      <c r="F949" s="3104"/>
      <c r="G949" s="3104"/>
      <c r="H949" s="3104"/>
      <c r="I949" s="3104"/>
      <c r="J949" s="3104"/>
      <c r="K949" s="3104"/>
      <c r="L949" s="3104"/>
      <c r="M949" s="3104"/>
      <c r="N949" s="3104"/>
      <c r="O949" s="3104"/>
      <c r="P949" s="3104"/>
      <c r="Q949" s="3104"/>
      <c r="R949" s="3104"/>
      <c r="S949" s="3104"/>
      <c r="T949" s="3215"/>
      <c r="U949" s="3104"/>
      <c r="V949" s="3104"/>
      <c r="W949" s="3104"/>
      <c r="X949" s="3104"/>
      <c r="Y949" s="1783"/>
      <c r="Z949" s="1783"/>
      <c r="AA949" s="1783"/>
      <c r="AB949" s="1783"/>
      <c r="AC949" s="3104"/>
      <c r="AD949" s="3104"/>
      <c r="AE949" s="3104"/>
      <c r="AF949" s="3104"/>
      <c r="AG949" s="3104"/>
      <c r="AH949" s="3104"/>
      <c r="AI949" s="3104"/>
      <c r="AJ949" s="3104"/>
      <c r="AK949" s="3104"/>
      <c r="AL949" s="3104"/>
      <c r="AM949" s="3104"/>
      <c r="AN949" s="3104"/>
      <c r="AO949" s="3104"/>
      <c r="AP949" s="3104"/>
      <c r="AQ949" s="3104"/>
      <c r="AR949" s="3104"/>
      <c r="AS949" s="3104"/>
      <c r="AT949" s="3104"/>
      <c r="AU949" s="3104"/>
      <c r="AV949" s="3104"/>
      <c r="AW949" s="1783"/>
      <c r="AX949" s="1783"/>
      <c r="AY949" s="1783"/>
      <c r="AZ949" s="1783"/>
      <c r="BA949" s="1783"/>
      <c r="BB949" s="1783"/>
      <c r="BC949" s="1783"/>
      <c r="BD949" s="1783"/>
      <c r="BE949" s="1783"/>
      <c r="BF949" s="1783"/>
      <c r="BG949" s="1783"/>
      <c r="BH949" s="1783"/>
      <c r="BI949" s="1783"/>
      <c r="BJ949" s="1783"/>
      <c r="BK949" s="1783"/>
      <c r="BL949" s="1783"/>
      <c r="BM949" s="1783"/>
      <c r="BN949" s="1783"/>
      <c r="BO949" s="1783"/>
      <c r="BP949" s="1783"/>
      <c r="BQ949" s="1783"/>
      <c r="BR949" s="1783"/>
      <c r="BS949" s="1783"/>
      <c r="BT949" s="1783"/>
      <c r="BU949" s="1783"/>
      <c r="BV949" s="1783"/>
      <c r="BW949" s="1783"/>
      <c r="BX949" s="1783"/>
    </row>
    <row r="950" spans="1:76">
      <c r="A950" s="3104"/>
      <c r="B950" s="3104"/>
      <c r="C950" s="3215"/>
      <c r="D950" s="3104"/>
      <c r="E950" s="3104"/>
      <c r="F950" s="3104"/>
      <c r="G950" s="3104"/>
      <c r="H950" s="3104"/>
      <c r="I950" s="3104"/>
      <c r="J950" s="3104"/>
      <c r="K950" s="3104"/>
      <c r="L950" s="3104"/>
      <c r="M950" s="3104"/>
      <c r="N950" s="3104"/>
      <c r="O950" s="3104"/>
      <c r="P950" s="3104"/>
      <c r="Q950" s="3104"/>
      <c r="R950" s="3104"/>
      <c r="S950" s="3104"/>
      <c r="T950" s="3215"/>
      <c r="U950" s="3104"/>
      <c r="V950" s="3104"/>
      <c r="W950" s="3104"/>
      <c r="X950" s="3104"/>
      <c r="Y950" s="1783"/>
      <c r="Z950" s="1783"/>
      <c r="AA950" s="1783"/>
      <c r="AB950" s="1783"/>
      <c r="AC950" s="3104"/>
      <c r="AD950" s="3104"/>
      <c r="AE950" s="3104"/>
      <c r="AF950" s="3104"/>
      <c r="AG950" s="3104"/>
      <c r="AH950" s="3104"/>
      <c r="AI950" s="3104"/>
      <c r="AJ950" s="3104"/>
      <c r="AK950" s="3104"/>
      <c r="AL950" s="3104"/>
      <c r="AM950" s="3104"/>
      <c r="AN950" s="3104"/>
      <c r="AO950" s="3104"/>
      <c r="AP950" s="3104"/>
      <c r="AQ950" s="3104"/>
      <c r="AR950" s="3104"/>
      <c r="AS950" s="3104"/>
      <c r="AT950" s="3104"/>
      <c r="AU950" s="3104"/>
      <c r="AV950" s="3104"/>
      <c r="AW950" s="1783"/>
      <c r="AX950" s="1783"/>
      <c r="AY950" s="1783"/>
      <c r="AZ950" s="1783"/>
      <c r="BA950" s="1783"/>
      <c r="BB950" s="1783"/>
      <c r="BC950" s="1783"/>
      <c r="BD950" s="1783"/>
      <c r="BE950" s="1783"/>
      <c r="BF950" s="1783"/>
      <c r="BG950" s="1783"/>
      <c r="BH950" s="1783"/>
      <c r="BI950" s="1783"/>
      <c r="BJ950" s="1783"/>
      <c r="BK950" s="1783"/>
      <c r="BL950" s="1783"/>
      <c r="BM950" s="1783"/>
      <c r="BN950" s="1783"/>
      <c r="BO950" s="1783"/>
      <c r="BP950" s="1783"/>
      <c r="BQ950" s="1783"/>
      <c r="BR950" s="1783"/>
      <c r="BS950" s="1783"/>
      <c r="BT950" s="1783"/>
      <c r="BU950" s="1783"/>
      <c r="BV950" s="1783"/>
      <c r="BW950" s="1783"/>
      <c r="BX950" s="1783"/>
    </row>
    <row r="951" spans="1:76">
      <c r="A951" s="3104"/>
      <c r="B951" s="3104"/>
      <c r="C951" s="3215"/>
      <c r="D951" s="3104"/>
      <c r="E951" s="3104"/>
      <c r="F951" s="3104"/>
      <c r="G951" s="3104"/>
      <c r="H951" s="3104"/>
      <c r="I951" s="3104"/>
      <c r="J951" s="3104"/>
      <c r="K951" s="3104"/>
      <c r="L951" s="3104"/>
      <c r="M951" s="3104"/>
      <c r="N951" s="3104"/>
      <c r="O951" s="3104"/>
      <c r="P951" s="3104"/>
      <c r="Q951" s="3104"/>
      <c r="R951" s="3104"/>
      <c r="S951" s="3104"/>
      <c r="T951" s="3215"/>
      <c r="U951" s="3104"/>
      <c r="V951" s="3104"/>
      <c r="W951" s="3104"/>
      <c r="X951" s="3104"/>
      <c r="Y951" s="1783"/>
      <c r="Z951" s="1783"/>
      <c r="AA951" s="1783"/>
      <c r="AB951" s="1783"/>
      <c r="AC951" s="3104"/>
      <c r="AD951" s="3104"/>
      <c r="AE951" s="3104"/>
      <c r="AF951" s="3104"/>
      <c r="AG951" s="3104"/>
      <c r="AH951" s="3104"/>
      <c r="AI951" s="3104"/>
      <c r="AJ951" s="3104"/>
      <c r="AK951" s="3104"/>
      <c r="AL951" s="3104"/>
      <c r="AM951" s="3104"/>
      <c r="AN951" s="3104"/>
      <c r="AO951" s="3104"/>
      <c r="AP951" s="3104"/>
      <c r="AQ951" s="3104"/>
      <c r="AR951" s="3104"/>
      <c r="AS951" s="3104"/>
      <c r="AT951" s="3104"/>
      <c r="AU951" s="3104"/>
      <c r="AV951" s="3104"/>
      <c r="AW951" s="1783"/>
      <c r="AX951" s="1783"/>
      <c r="AY951" s="1783"/>
      <c r="AZ951" s="1783"/>
      <c r="BA951" s="1783"/>
      <c r="BB951" s="1783"/>
      <c r="BC951" s="1783"/>
      <c r="BD951" s="1783"/>
      <c r="BE951" s="1783"/>
      <c r="BF951" s="1783"/>
      <c r="BG951" s="1783"/>
      <c r="BH951" s="1783"/>
      <c r="BI951" s="1783"/>
      <c r="BJ951" s="1783"/>
      <c r="BK951" s="1783"/>
      <c r="BL951" s="1783"/>
      <c r="BM951" s="1783"/>
      <c r="BN951" s="1783"/>
      <c r="BO951" s="1783"/>
      <c r="BP951" s="1783"/>
      <c r="BQ951" s="1783"/>
      <c r="BR951" s="1783"/>
      <c r="BS951" s="1783"/>
      <c r="BT951" s="1783"/>
      <c r="BU951" s="1783"/>
      <c r="BV951" s="1783"/>
      <c r="BW951" s="1783"/>
      <c r="BX951" s="1783"/>
    </row>
    <row r="952" spans="1:76">
      <c r="A952" s="3104"/>
      <c r="B952" s="3104"/>
      <c r="C952" s="3215"/>
      <c r="D952" s="3104"/>
      <c r="E952" s="3104"/>
      <c r="F952" s="3104"/>
      <c r="G952" s="3104"/>
      <c r="H952" s="3104"/>
      <c r="I952" s="3104"/>
      <c r="J952" s="3104"/>
      <c r="K952" s="3104"/>
      <c r="L952" s="3104"/>
      <c r="M952" s="3104"/>
      <c r="N952" s="3104"/>
      <c r="O952" s="3104"/>
      <c r="P952" s="3104"/>
      <c r="Q952" s="3104"/>
      <c r="R952" s="3104"/>
      <c r="S952" s="3104"/>
      <c r="T952" s="3215"/>
      <c r="U952" s="3104"/>
      <c r="V952" s="3104"/>
      <c r="W952" s="3104"/>
      <c r="X952" s="3104"/>
      <c r="Y952" s="1783"/>
      <c r="Z952" s="1783"/>
      <c r="AA952" s="1783"/>
      <c r="AB952" s="1783"/>
      <c r="AC952" s="3104"/>
      <c r="AD952" s="3104"/>
      <c r="AE952" s="3104"/>
      <c r="AF952" s="3104"/>
      <c r="AG952" s="3104"/>
      <c r="AH952" s="3104"/>
      <c r="AI952" s="3104"/>
      <c r="AJ952" s="3104"/>
      <c r="AK952" s="3104"/>
      <c r="AL952" s="3104"/>
      <c r="AM952" s="3104"/>
      <c r="AN952" s="3104"/>
      <c r="AO952" s="3104"/>
      <c r="AP952" s="3104"/>
      <c r="AQ952" s="3104"/>
      <c r="AR952" s="3104"/>
      <c r="AS952" s="3104"/>
      <c r="AT952" s="3104"/>
      <c r="AU952" s="3104"/>
      <c r="AV952" s="3104"/>
      <c r="AW952" s="1783"/>
      <c r="AX952" s="1783"/>
      <c r="AY952" s="1783"/>
      <c r="AZ952" s="1783"/>
      <c r="BA952" s="1783"/>
      <c r="BB952" s="1783"/>
      <c r="BC952" s="1783"/>
      <c r="BD952" s="1783"/>
      <c r="BE952" s="1783"/>
      <c r="BF952" s="1783"/>
      <c r="BG952" s="1783"/>
      <c r="BH952" s="1783"/>
      <c r="BI952" s="1783"/>
      <c r="BJ952" s="1783"/>
      <c r="BK952" s="1783"/>
      <c r="BL952" s="1783"/>
      <c r="BM952" s="1783"/>
      <c r="BN952" s="1783"/>
      <c r="BO952" s="1783"/>
      <c r="BP952" s="1783"/>
      <c r="BQ952" s="1783"/>
      <c r="BR952" s="1783"/>
      <c r="BS952" s="1783"/>
      <c r="BT952" s="1783"/>
      <c r="BU952" s="1783"/>
      <c r="BV952" s="1783"/>
      <c r="BW952" s="1783"/>
      <c r="BX952" s="1783"/>
    </row>
    <row r="953" spans="1:76">
      <c r="A953" s="3104"/>
      <c r="B953" s="3104"/>
      <c r="C953" s="3215"/>
      <c r="D953" s="3104"/>
      <c r="E953" s="3104"/>
      <c r="F953" s="3104"/>
      <c r="G953" s="3104"/>
      <c r="H953" s="3104"/>
      <c r="I953" s="3104"/>
      <c r="J953" s="3104"/>
      <c r="K953" s="3104"/>
      <c r="L953" s="3104"/>
      <c r="M953" s="3104"/>
      <c r="N953" s="3104"/>
      <c r="O953" s="3104"/>
      <c r="P953" s="3104"/>
      <c r="Q953" s="3104"/>
      <c r="R953" s="3104"/>
      <c r="S953" s="3104"/>
      <c r="T953" s="3215"/>
      <c r="U953" s="3104"/>
      <c r="V953" s="3104"/>
      <c r="W953" s="3104"/>
      <c r="X953" s="3104"/>
      <c r="Y953" s="1783"/>
      <c r="Z953" s="1783"/>
      <c r="AA953" s="1783"/>
      <c r="AB953" s="1783"/>
      <c r="AC953" s="3104"/>
      <c r="AD953" s="3104"/>
      <c r="AE953" s="3104"/>
      <c r="AF953" s="3104"/>
      <c r="AG953" s="3104"/>
      <c r="AH953" s="3104"/>
      <c r="AI953" s="3104"/>
      <c r="AJ953" s="3104"/>
      <c r="AK953" s="3104"/>
      <c r="AL953" s="3104"/>
      <c r="AM953" s="3104"/>
      <c r="AN953" s="3104"/>
      <c r="AO953" s="3104"/>
      <c r="AP953" s="3104"/>
      <c r="AQ953" s="3104"/>
      <c r="AR953" s="3104"/>
      <c r="AS953" s="3104"/>
      <c r="AT953" s="3104"/>
      <c r="AU953" s="3104"/>
      <c r="AV953" s="3104"/>
      <c r="AW953" s="1783"/>
      <c r="AX953" s="1783"/>
      <c r="AY953" s="1783"/>
      <c r="AZ953" s="1783"/>
      <c r="BA953" s="1783"/>
      <c r="BB953" s="1783"/>
      <c r="BC953" s="1783"/>
      <c r="BD953" s="1783"/>
      <c r="BE953" s="1783"/>
      <c r="BF953" s="1783"/>
      <c r="BG953" s="1783"/>
      <c r="BH953" s="1783"/>
      <c r="BI953" s="1783"/>
      <c r="BJ953" s="1783"/>
      <c r="BK953" s="1783"/>
      <c r="BL953" s="1783"/>
      <c r="BM953" s="1783"/>
      <c r="BN953" s="1783"/>
      <c r="BO953" s="1783"/>
      <c r="BP953" s="1783"/>
      <c r="BQ953" s="1783"/>
      <c r="BR953" s="1783"/>
      <c r="BS953" s="1783"/>
      <c r="BT953" s="1783"/>
      <c r="BU953" s="1783"/>
      <c r="BV953" s="1783"/>
      <c r="BW953" s="1783"/>
      <c r="BX953" s="1783"/>
    </row>
    <row r="954" spans="1:76">
      <c r="A954" s="3104"/>
      <c r="B954" s="3104"/>
      <c r="C954" s="3215"/>
      <c r="D954" s="3104"/>
      <c r="E954" s="3104"/>
      <c r="F954" s="3104"/>
      <c r="G954" s="3104"/>
      <c r="H954" s="3104"/>
      <c r="I954" s="3104"/>
      <c r="J954" s="3104"/>
      <c r="K954" s="3104"/>
      <c r="L954" s="3104"/>
      <c r="M954" s="3104"/>
      <c r="N954" s="3104"/>
      <c r="O954" s="3104"/>
      <c r="P954" s="3104"/>
      <c r="Q954" s="3104"/>
      <c r="R954" s="3104"/>
      <c r="S954" s="3104"/>
      <c r="T954" s="3215"/>
      <c r="U954" s="3104"/>
      <c r="V954" s="3104"/>
      <c r="W954" s="3104"/>
      <c r="X954" s="3104"/>
      <c r="Y954" s="1783"/>
      <c r="Z954" s="1783"/>
      <c r="AA954" s="1783"/>
      <c r="AB954" s="1783"/>
      <c r="AC954" s="3104"/>
      <c r="AD954" s="3104"/>
      <c r="AE954" s="3104"/>
      <c r="AF954" s="3104"/>
      <c r="AG954" s="3104"/>
      <c r="AH954" s="3104"/>
      <c r="AI954" s="3104"/>
      <c r="AJ954" s="3104"/>
      <c r="AK954" s="3104"/>
      <c r="AL954" s="3104"/>
      <c r="AM954" s="3104"/>
      <c r="AN954" s="3104"/>
      <c r="AO954" s="3104"/>
      <c r="AP954" s="3104"/>
      <c r="AQ954" s="3104"/>
      <c r="AR954" s="3104"/>
      <c r="AS954" s="3104"/>
      <c r="AT954" s="3104"/>
      <c r="AU954" s="3104"/>
      <c r="AV954" s="3104"/>
      <c r="AW954" s="1783"/>
      <c r="AX954" s="1783"/>
      <c r="AY954" s="1783"/>
      <c r="AZ954" s="1783"/>
      <c r="BA954" s="1783"/>
      <c r="BB954" s="1783"/>
      <c r="BC954" s="1783"/>
      <c r="BD954" s="1783"/>
      <c r="BE954" s="1783"/>
      <c r="BF954" s="1783"/>
      <c r="BG954" s="1783"/>
      <c r="BH954" s="1783"/>
      <c r="BI954" s="1783"/>
      <c r="BJ954" s="1783"/>
      <c r="BK954" s="1783"/>
      <c r="BL954" s="1783"/>
      <c r="BM954" s="1783"/>
      <c r="BN954" s="1783"/>
      <c r="BO954" s="1783"/>
      <c r="BP954" s="1783"/>
      <c r="BQ954" s="1783"/>
      <c r="BR954" s="1783"/>
      <c r="BS954" s="1783"/>
      <c r="BT954" s="1783"/>
      <c r="BU954" s="1783"/>
      <c r="BV954" s="1783"/>
      <c r="BW954" s="1783"/>
      <c r="BX954" s="1783"/>
    </row>
    <row r="955" spans="1:76">
      <c r="A955" s="3104"/>
      <c r="B955" s="3104"/>
      <c r="C955" s="3215"/>
      <c r="D955" s="3104"/>
      <c r="E955" s="3104"/>
      <c r="F955" s="3104"/>
      <c r="G955" s="3104"/>
      <c r="H955" s="3104"/>
      <c r="I955" s="3104"/>
      <c r="J955" s="3104"/>
      <c r="K955" s="3104"/>
      <c r="L955" s="3104"/>
      <c r="M955" s="3104"/>
      <c r="N955" s="3104"/>
      <c r="O955" s="3104"/>
      <c r="P955" s="3104"/>
      <c r="Q955" s="3104"/>
      <c r="R955" s="3104"/>
      <c r="S955" s="3104"/>
      <c r="T955" s="3215"/>
      <c r="U955" s="3104"/>
      <c r="V955" s="3104"/>
      <c r="W955" s="3104"/>
      <c r="X955" s="3104"/>
      <c r="Y955" s="1783"/>
      <c r="Z955" s="1783"/>
      <c r="AA955" s="1783"/>
      <c r="AB955" s="1783"/>
      <c r="AC955" s="3104"/>
      <c r="AD955" s="3104"/>
      <c r="AE955" s="3104"/>
      <c r="AF955" s="3104"/>
      <c r="AG955" s="3104"/>
      <c r="AH955" s="3104"/>
      <c r="AI955" s="3104"/>
      <c r="AJ955" s="3104"/>
      <c r="AK955" s="3104"/>
      <c r="AL955" s="3104"/>
      <c r="AM955" s="3104"/>
      <c r="AN955" s="3104"/>
      <c r="AO955" s="3104"/>
      <c r="AP955" s="3104"/>
      <c r="AQ955" s="3104"/>
      <c r="AR955" s="3104"/>
      <c r="AS955" s="3104"/>
      <c r="AT955" s="3104"/>
      <c r="AU955" s="3104"/>
      <c r="AV955" s="3104"/>
      <c r="AW955" s="1783"/>
      <c r="AX955" s="1783"/>
      <c r="AY955" s="1783"/>
      <c r="AZ955" s="1783"/>
      <c r="BA955" s="1783"/>
      <c r="BB955" s="1783"/>
      <c r="BC955" s="1783"/>
      <c r="BD955" s="1783"/>
      <c r="BE955" s="1783"/>
      <c r="BF955" s="1783"/>
      <c r="BG955" s="1783"/>
      <c r="BH955" s="1783"/>
      <c r="BI955" s="1783"/>
      <c r="BJ955" s="1783"/>
      <c r="BK955" s="1783"/>
      <c r="BL955" s="1783"/>
      <c r="BM955" s="1783"/>
      <c r="BN955" s="1783"/>
      <c r="BO955" s="1783"/>
      <c r="BP955" s="1783"/>
      <c r="BQ955" s="1783"/>
      <c r="BR955" s="1783"/>
      <c r="BS955" s="1783"/>
      <c r="BT955" s="1783"/>
      <c r="BU955" s="1783"/>
      <c r="BV955" s="1783"/>
      <c r="BW955" s="1783"/>
      <c r="BX955" s="1783"/>
    </row>
    <row r="956" spans="1:76">
      <c r="A956" s="3104"/>
      <c r="B956" s="3104"/>
      <c r="C956" s="3215"/>
      <c r="D956" s="3104"/>
      <c r="E956" s="3104"/>
      <c r="F956" s="3104"/>
      <c r="G956" s="3104"/>
      <c r="H956" s="3104"/>
      <c r="I956" s="3104"/>
      <c r="J956" s="3104"/>
      <c r="K956" s="3104"/>
      <c r="L956" s="3104"/>
      <c r="M956" s="3104"/>
      <c r="N956" s="3104"/>
      <c r="O956" s="3104"/>
      <c r="P956" s="3104"/>
      <c r="Q956" s="3104"/>
      <c r="R956" s="3104"/>
      <c r="S956" s="3104"/>
      <c r="T956" s="3215"/>
      <c r="U956" s="3104"/>
      <c r="V956" s="3104"/>
      <c r="W956" s="3104"/>
      <c r="X956" s="3104"/>
      <c r="Y956" s="1783"/>
      <c r="Z956" s="1783"/>
      <c r="AA956" s="1783"/>
      <c r="AB956" s="1783"/>
      <c r="AC956" s="3104"/>
      <c r="AD956" s="3104"/>
      <c r="AE956" s="3104"/>
      <c r="AF956" s="3104"/>
      <c r="AG956" s="3104"/>
      <c r="AH956" s="3104"/>
      <c r="AI956" s="3104"/>
      <c r="AJ956" s="3104"/>
      <c r="AK956" s="3104"/>
      <c r="AL956" s="3104"/>
      <c r="AM956" s="3104"/>
      <c r="AN956" s="3104"/>
      <c r="AO956" s="3104"/>
      <c r="AP956" s="3104"/>
      <c r="AQ956" s="3104"/>
      <c r="AR956" s="3104"/>
      <c r="AS956" s="3104"/>
      <c r="AT956" s="3104"/>
      <c r="AU956" s="3104"/>
      <c r="AV956" s="3104"/>
      <c r="AW956" s="1783"/>
      <c r="AX956" s="1783"/>
      <c r="AY956" s="1783"/>
      <c r="AZ956" s="1783"/>
      <c r="BA956" s="1783"/>
      <c r="BB956" s="1783"/>
      <c r="BC956" s="1783"/>
      <c r="BD956" s="1783"/>
      <c r="BE956" s="1783"/>
      <c r="BF956" s="1783"/>
      <c r="BG956" s="1783"/>
      <c r="BH956" s="1783"/>
      <c r="BI956" s="1783"/>
      <c r="BJ956" s="1783"/>
      <c r="BK956" s="1783"/>
      <c r="BL956" s="1783"/>
      <c r="BM956" s="1783"/>
      <c r="BN956" s="1783"/>
      <c r="BO956" s="1783"/>
      <c r="BP956" s="1783"/>
      <c r="BQ956" s="1783"/>
      <c r="BR956" s="1783"/>
      <c r="BS956" s="1783"/>
      <c r="BT956" s="1783"/>
      <c r="BU956" s="1783"/>
      <c r="BV956" s="1783"/>
      <c r="BW956" s="1783"/>
      <c r="BX956" s="1783"/>
    </row>
    <row r="957" spans="1:76">
      <c r="A957" s="3104"/>
      <c r="B957" s="3104"/>
      <c r="C957" s="3215"/>
      <c r="D957" s="3104"/>
      <c r="E957" s="3104"/>
      <c r="F957" s="3104"/>
      <c r="G957" s="3104"/>
      <c r="H957" s="3104"/>
      <c r="I957" s="3104"/>
      <c r="J957" s="3104"/>
      <c r="K957" s="3104"/>
      <c r="L957" s="3104"/>
      <c r="M957" s="3104"/>
      <c r="N957" s="3104"/>
      <c r="O957" s="3104"/>
      <c r="P957" s="3104"/>
      <c r="Q957" s="3104"/>
      <c r="R957" s="3104"/>
      <c r="S957" s="3104"/>
      <c r="T957" s="3215"/>
      <c r="U957" s="3104"/>
      <c r="V957" s="3104"/>
      <c r="W957" s="3104"/>
      <c r="X957" s="3104"/>
      <c r="Y957" s="1783"/>
      <c r="Z957" s="1783"/>
      <c r="AA957" s="1783"/>
      <c r="AB957" s="1783"/>
      <c r="AC957" s="3104"/>
      <c r="AD957" s="3104"/>
      <c r="AE957" s="3104"/>
      <c r="AF957" s="3104"/>
      <c r="AG957" s="3104"/>
      <c r="AH957" s="3104"/>
      <c r="AI957" s="3104"/>
      <c r="AJ957" s="3104"/>
      <c r="AK957" s="3104"/>
      <c r="AL957" s="3104"/>
      <c r="AM957" s="3104"/>
      <c r="AN957" s="3104"/>
      <c r="AO957" s="3104"/>
      <c r="AP957" s="3104"/>
      <c r="AQ957" s="3104"/>
      <c r="AR957" s="3104"/>
      <c r="AS957" s="3104"/>
      <c r="AT957" s="3104"/>
      <c r="AU957" s="3104"/>
      <c r="AV957" s="3104"/>
      <c r="AW957" s="1783"/>
      <c r="AX957" s="1783"/>
      <c r="AY957" s="1783"/>
      <c r="AZ957" s="1783"/>
      <c r="BA957" s="1783"/>
      <c r="BB957" s="1783"/>
      <c r="BC957" s="1783"/>
      <c r="BD957" s="1783"/>
      <c r="BE957" s="1783"/>
      <c r="BF957" s="1783"/>
      <c r="BG957" s="1783"/>
      <c r="BH957" s="1783"/>
      <c r="BI957" s="1783"/>
      <c r="BJ957" s="1783"/>
      <c r="BK957" s="1783"/>
      <c r="BL957" s="1783"/>
      <c r="BM957" s="1783"/>
      <c r="BN957" s="1783"/>
      <c r="BO957" s="1783"/>
      <c r="BP957" s="1783"/>
      <c r="BQ957" s="1783"/>
      <c r="BR957" s="1783"/>
      <c r="BS957" s="1783"/>
      <c r="BT957" s="1783"/>
      <c r="BU957" s="1783"/>
      <c r="BV957" s="1783"/>
      <c r="BW957" s="1783"/>
      <c r="BX957" s="1783"/>
    </row>
    <row r="958" spans="1:76">
      <c r="A958" s="3104"/>
      <c r="B958" s="3104"/>
      <c r="C958" s="3215"/>
      <c r="D958" s="3104"/>
      <c r="E958" s="3104"/>
      <c r="F958" s="3104"/>
      <c r="G958" s="3104"/>
      <c r="H958" s="3104"/>
      <c r="I958" s="3104"/>
      <c r="J958" s="3104"/>
      <c r="K958" s="3104"/>
      <c r="L958" s="3104"/>
      <c r="M958" s="3104"/>
      <c r="N958" s="3104"/>
      <c r="O958" s="3104"/>
      <c r="P958" s="3104"/>
      <c r="Q958" s="3104"/>
      <c r="R958" s="3104"/>
      <c r="S958" s="3104"/>
      <c r="T958" s="3215"/>
      <c r="U958" s="3104"/>
      <c r="V958" s="3104"/>
      <c r="W958" s="3104"/>
      <c r="X958" s="3104"/>
      <c r="Y958" s="1783"/>
      <c r="Z958" s="1783"/>
      <c r="AA958" s="1783"/>
      <c r="AB958" s="1783"/>
      <c r="AC958" s="3104"/>
      <c r="AD958" s="3104"/>
      <c r="AE958" s="3104"/>
      <c r="AF958" s="3104"/>
      <c r="AG958" s="3104"/>
      <c r="AH958" s="3104"/>
      <c r="AI958" s="3104"/>
      <c r="AJ958" s="3104"/>
      <c r="AK958" s="3104"/>
      <c r="AL958" s="3104"/>
      <c r="AM958" s="3104"/>
      <c r="AN958" s="3104"/>
      <c r="AO958" s="3104"/>
      <c r="AP958" s="3104"/>
      <c r="AQ958" s="3104"/>
      <c r="AR958" s="3104"/>
      <c r="AS958" s="3104"/>
      <c r="AT958" s="3104"/>
      <c r="AU958" s="3104"/>
      <c r="AV958" s="3104"/>
      <c r="AW958" s="1783"/>
      <c r="AX958" s="1783"/>
      <c r="AY958" s="1783"/>
      <c r="AZ958" s="1783"/>
      <c r="BA958" s="1783"/>
      <c r="BB958" s="1783"/>
      <c r="BC958" s="1783"/>
      <c r="BD958" s="1783"/>
      <c r="BE958" s="1783"/>
      <c r="BF958" s="1783"/>
      <c r="BG958" s="1783"/>
      <c r="BH958" s="1783"/>
      <c r="BI958" s="1783"/>
      <c r="BJ958" s="1783"/>
      <c r="BK958" s="1783"/>
      <c r="BL958" s="1783"/>
      <c r="BM958" s="1783"/>
      <c r="BN958" s="1783"/>
      <c r="BO958" s="1783"/>
      <c r="BP958" s="1783"/>
      <c r="BQ958" s="1783"/>
      <c r="BR958" s="1783"/>
      <c r="BS958" s="1783"/>
      <c r="BT958" s="1783"/>
      <c r="BU958" s="1783"/>
      <c r="BV958" s="1783"/>
      <c r="BW958" s="1783"/>
      <c r="BX958" s="1783"/>
    </row>
    <row r="959" spans="1:76">
      <c r="A959" s="3104"/>
      <c r="B959" s="3104"/>
      <c r="C959" s="3215"/>
      <c r="D959" s="3104"/>
      <c r="E959" s="3104"/>
      <c r="F959" s="3104"/>
      <c r="G959" s="3104"/>
      <c r="H959" s="3104"/>
      <c r="I959" s="3104"/>
      <c r="J959" s="3104"/>
      <c r="K959" s="3104"/>
      <c r="L959" s="3104"/>
      <c r="M959" s="3104"/>
      <c r="N959" s="3104"/>
      <c r="O959" s="3104"/>
      <c r="P959" s="3104"/>
      <c r="Q959" s="3104"/>
      <c r="R959" s="3104"/>
      <c r="S959" s="3104"/>
      <c r="T959" s="3215"/>
      <c r="U959" s="3104"/>
      <c r="V959" s="3104"/>
      <c r="W959" s="3104"/>
      <c r="X959" s="3104"/>
      <c r="Y959" s="1783"/>
      <c r="Z959" s="1783"/>
      <c r="AA959" s="1783"/>
      <c r="AB959" s="1783"/>
      <c r="AC959" s="3104"/>
      <c r="AD959" s="3104"/>
      <c r="AE959" s="3104"/>
      <c r="AF959" s="3104"/>
      <c r="AG959" s="3104"/>
      <c r="AH959" s="3104"/>
      <c r="AI959" s="3104"/>
      <c r="AJ959" s="3104"/>
      <c r="AK959" s="3104"/>
      <c r="AL959" s="3104"/>
      <c r="AM959" s="3104"/>
      <c r="AN959" s="3104"/>
      <c r="AO959" s="3104"/>
      <c r="AP959" s="3104"/>
      <c r="AQ959" s="3104"/>
      <c r="AR959" s="3104"/>
      <c r="AS959" s="3104"/>
      <c r="AT959" s="3104"/>
      <c r="AU959" s="3104"/>
      <c r="AV959" s="3104"/>
      <c r="AW959" s="1783"/>
      <c r="AX959" s="1783"/>
      <c r="AY959" s="1783"/>
      <c r="AZ959" s="1783"/>
      <c r="BA959" s="1783"/>
      <c r="BB959" s="1783"/>
      <c r="BC959" s="1783"/>
      <c r="BD959" s="1783"/>
      <c r="BE959" s="1783"/>
      <c r="BF959" s="1783"/>
      <c r="BG959" s="1783"/>
      <c r="BH959" s="1783"/>
      <c r="BI959" s="1783"/>
      <c r="BJ959" s="1783"/>
      <c r="BK959" s="1783"/>
      <c r="BL959" s="1783"/>
      <c r="BM959" s="1783"/>
      <c r="BN959" s="1783"/>
      <c r="BO959" s="1783"/>
      <c r="BP959" s="1783"/>
      <c r="BQ959" s="1783"/>
      <c r="BR959" s="1783"/>
      <c r="BS959" s="1783"/>
      <c r="BT959" s="1783"/>
      <c r="BU959" s="1783"/>
      <c r="BV959" s="1783"/>
      <c r="BW959" s="1783"/>
      <c r="BX959" s="1783"/>
    </row>
    <row r="960" spans="1:76">
      <c r="A960" s="3104"/>
      <c r="B960" s="3104"/>
      <c r="C960" s="3215"/>
      <c r="D960" s="3104"/>
      <c r="E960" s="3104"/>
      <c r="F960" s="3104"/>
      <c r="G960" s="3104"/>
      <c r="H960" s="3104"/>
      <c r="I960" s="3104"/>
      <c r="J960" s="3104"/>
      <c r="K960" s="3104"/>
      <c r="L960" s="3104"/>
      <c r="M960" s="3104"/>
      <c r="N960" s="3104"/>
      <c r="O960" s="3104"/>
      <c r="P960" s="3104"/>
      <c r="Q960" s="3104"/>
      <c r="R960" s="3104"/>
      <c r="S960" s="3104"/>
      <c r="T960" s="3215"/>
      <c r="U960" s="3104"/>
      <c r="V960" s="3104"/>
      <c r="W960" s="3104"/>
      <c r="X960" s="3104"/>
      <c r="Y960" s="1783"/>
      <c r="Z960" s="1783"/>
      <c r="AA960" s="1783"/>
      <c r="AB960" s="1783"/>
      <c r="AC960" s="3104"/>
      <c r="AD960" s="3104"/>
      <c r="AE960" s="3104"/>
      <c r="AF960" s="3104"/>
      <c r="AG960" s="3104"/>
      <c r="AH960" s="3104"/>
      <c r="AI960" s="3104"/>
      <c r="AJ960" s="3104"/>
      <c r="AK960" s="3104"/>
      <c r="AL960" s="3104"/>
      <c r="AM960" s="3104"/>
      <c r="AN960" s="3104"/>
      <c r="AO960" s="3104"/>
      <c r="AP960" s="3104"/>
      <c r="AQ960" s="3104"/>
      <c r="AR960" s="3104"/>
      <c r="AS960" s="3104"/>
      <c r="AT960" s="3104"/>
      <c r="AU960" s="3104"/>
      <c r="AV960" s="3104"/>
      <c r="AW960" s="1783"/>
      <c r="AX960" s="1783"/>
      <c r="AY960" s="1783"/>
      <c r="AZ960" s="1783"/>
      <c r="BA960" s="1783"/>
      <c r="BB960" s="1783"/>
      <c r="BC960" s="1783"/>
      <c r="BD960" s="1783"/>
      <c r="BE960" s="1783"/>
      <c r="BF960" s="1783"/>
      <c r="BG960" s="1783"/>
      <c r="BH960" s="1783"/>
      <c r="BI960" s="1783"/>
      <c r="BJ960" s="1783"/>
      <c r="BK960" s="1783"/>
      <c r="BL960" s="1783"/>
      <c r="BM960" s="1783"/>
      <c r="BN960" s="1783"/>
      <c r="BO960" s="1783"/>
      <c r="BP960" s="1783"/>
      <c r="BQ960" s="1783"/>
      <c r="BR960" s="1783"/>
      <c r="BS960" s="1783"/>
      <c r="BT960" s="1783"/>
      <c r="BU960" s="1783"/>
      <c r="BV960" s="1783"/>
      <c r="BW960" s="1783"/>
      <c r="BX960" s="1783"/>
    </row>
    <row r="961" spans="1:76">
      <c r="A961" s="3104"/>
      <c r="B961" s="3104"/>
      <c r="C961" s="3215"/>
      <c r="D961" s="3104"/>
      <c r="E961" s="3104"/>
      <c r="F961" s="3104"/>
      <c r="G961" s="3104"/>
      <c r="H961" s="3104"/>
      <c r="I961" s="3104"/>
      <c r="J961" s="3104"/>
      <c r="K961" s="3104"/>
      <c r="L961" s="3104"/>
      <c r="M961" s="3104"/>
      <c r="N961" s="3104"/>
      <c r="O961" s="3104"/>
      <c r="P961" s="3104"/>
      <c r="Q961" s="3104"/>
      <c r="R961" s="3104"/>
      <c r="S961" s="3104"/>
      <c r="T961" s="3215"/>
      <c r="U961" s="3104"/>
      <c r="V961" s="3104"/>
      <c r="W961" s="3104"/>
      <c r="X961" s="3104"/>
      <c r="Y961" s="1783"/>
      <c r="Z961" s="1783"/>
      <c r="AA961" s="1783"/>
      <c r="AB961" s="1783"/>
      <c r="AC961" s="3104"/>
      <c r="AD961" s="3104"/>
      <c r="AE961" s="3104"/>
      <c r="AF961" s="3104"/>
      <c r="AG961" s="3104"/>
      <c r="AH961" s="3104"/>
      <c r="AI961" s="3104"/>
      <c r="AJ961" s="3104"/>
      <c r="AK961" s="3104"/>
      <c r="AL961" s="3104"/>
      <c r="AM961" s="3104"/>
      <c r="AN961" s="3104"/>
      <c r="AO961" s="3104"/>
      <c r="AP961" s="3104"/>
      <c r="AQ961" s="3104"/>
      <c r="AR961" s="3104"/>
      <c r="AS961" s="3104"/>
      <c r="AT961" s="3104"/>
      <c r="AU961" s="3104"/>
      <c r="AV961" s="3104"/>
      <c r="AW961" s="1783"/>
      <c r="AX961" s="1783"/>
      <c r="AY961" s="1783"/>
      <c r="AZ961" s="1783"/>
      <c r="BA961" s="1783"/>
      <c r="BB961" s="1783"/>
      <c r="BC961" s="1783"/>
      <c r="BD961" s="1783"/>
      <c r="BE961" s="1783"/>
      <c r="BF961" s="1783"/>
      <c r="BG961" s="1783"/>
      <c r="BH961" s="1783"/>
      <c r="BI961" s="1783"/>
      <c r="BJ961" s="1783"/>
      <c r="BK961" s="1783"/>
      <c r="BL961" s="1783"/>
      <c r="BM961" s="1783"/>
      <c r="BN961" s="1783"/>
      <c r="BO961" s="1783"/>
      <c r="BP961" s="1783"/>
      <c r="BQ961" s="1783"/>
      <c r="BR961" s="1783"/>
      <c r="BS961" s="1783"/>
      <c r="BT961" s="1783"/>
      <c r="BU961" s="1783"/>
      <c r="BV961" s="1783"/>
      <c r="BW961" s="1783"/>
      <c r="BX961" s="1783"/>
    </row>
    <row r="962" spans="1:76">
      <c r="A962" s="3104"/>
      <c r="B962" s="3104"/>
      <c r="C962" s="3215"/>
      <c r="D962" s="3104"/>
      <c r="E962" s="3104"/>
      <c r="F962" s="3104"/>
      <c r="G962" s="3104"/>
      <c r="H962" s="3104"/>
      <c r="I962" s="3104"/>
      <c r="J962" s="3104"/>
      <c r="K962" s="3104"/>
      <c r="L962" s="3104"/>
      <c r="M962" s="3104"/>
      <c r="N962" s="3104"/>
      <c r="O962" s="3104"/>
      <c r="P962" s="3104"/>
      <c r="Q962" s="3104"/>
      <c r="R962" s="3104"/>
      <c r="S962" s="3104"/>
      <c r="T962" s="3215"/>
      <c r="U962" s="3104"/>
      <c r="V962" s="3104"/>
      <c r="W962" s="3104"/>
      <c r="X962" s="3104"/>
      <c r="Y962" s="1783"/>
      <c r="Z962" s="1783"/>
      <c r="AA962" s="1783"/>
      <c r="AB962" s="1783"/>
      <c r="AC962" s="3104"/>
      <c r="AD962" s="3104"/>
      <c r="AE962" s="3104"/>
      <c r="AF962" s="3104"/>
      <c r="AG962" s="3104"/>
      <c r="AH962" s="3104"/>
      <c r="AI962" s="3104"/>
      <c r="AJ962" s="3104"/>
      <c r="AK962" s="3104"/>
      <c r="AL962" s="3104"/>
      <c r="AM962" s="3104"/>
      <c r="AN962" s="3104"/>
      <c r="AO962" s="3104"/>
      <c r="AP962" s="3104"/>
      <c r="AQ962" s="3104"/>
      <c r="AR962" s="3104"/>
      <c r="AS962" s="3104"/>
      <c r="AT962" s="3104"/>
      <c r="AU962" s="3104"/>
      <c r="AV962" s="3104"/>
      <c r="AW962" s="1783"/>
      <c r="AX962" s="1783"/>
      <c r="AY962" s="1783"/>
      <c r="AZ962" s="1783"/>
      <c r="BA962" s="1783"/>
      <c r="BB962" s="1783"/>
      <c r="BC962" s="1783"/>
      <c r="BD962" s="1783"/>
      <c r="BE962" s="1783"/>
      <c r="BF962" s="1783"/>
      <c r="BG962" s="1783"/>
      <c r="BH962" s="1783"/>
      <c r="BI962" s="1783"/>
      <c r="BJ962" s="1783"/>
      <c r="BK962" s="1783"/>
      <c r="BL962" s="1783"/>
      <c r="BM962" s="1783"/>
      <c r="BN962" s="1783"/>
      <c r="BO962" s="1783"/>
      <c r="BP962" s="1783"/>
      <c r="BQ962" s="1783"/>
      <c r="BR962" s="1783"/>
      <c r="BS962" s="1783"/>
      <c r="BT962" s="1783"/>
      <c r="BU962" s="1783"/>
      <c r="BV962" s="1783"/>
      <c r="BW962" s="1783"/>
      <c r="BX962" s="1783"/>
    </row>
    <row r="963" spans="1:76">
      <c r="A963" s="3104"/>
      <c r="B963" s="3104"/>
      <c r="C963" s="3215"/>
      <c r="D963" s="3104"/>
      <c r="E963" s="3104"/>
      <c r="F963" s="3104"/>
      <c r="G963" s="3104"/>
      <c r="H963" s="3104"/>
      <c r="I963" s="3104"/>
      <c r="J963" s="3104"/>
      <c r="K963" s="3104"/>
      <c r="L963" s="3104"/>
      <c r="M963" s="3104"/>
      <c r="N963" s="3104"/>
      <c r="O963" s="3104"/>
      <c r="P963" s="3104"/>
      <c r="Q963" s="3104"/>
      <c r="R963" s="3104"/>
      <c r="S963" s="3104"/>
      <c r="T963" s="3215"/>
      <c r="U963" s="3104"/>
      <c r="V963" s="3104"/>
      <c r="W963" s="3104"/>
      <c r="X963" s="3104"/>
      <c r="Y963" s="1783"/>
      <c r="Z963" s="1783"/>
      <c r="AA963" s="1783"/>
      <c r="AB963" s="1783"/>
      <c r="AC963" s="3104"/>
      <c r="AD963" s="3104"/>
      <c r="AE963" s="3104"/>
      <c r="AF963" s="3104"/>
      <c r="AG963" s="3104"/>
      <c r="AH963" s="3104"/>
      <c r="AI963" s="3104"/>
      <c r="AJ963" s="3104"/>
      <c r="AK963" s="3104"/>
      <c r="AL963" s="3104"/>
      <c r="AM963" s="3104"/>
      <c r="AN963" s="3104"/>
      <c r="AO963" s="3104"/>
      <c r="AP963" s="3104"/>
      <c r="AQ963" s="3104"/>
      <c r="AR963" s="3104"/>
      <c r="AS963" s="3104"/>
      <c r="AT963" s="3104"/>
      <c r="AU963" s="3104"/>
      <c r="AV963" s="3104"/>
      <c r="AW963" s="1783"/>
      <c r="AX963" s="1783"/>
      <c r="AY963" s="1783"/>
      <c r="AZ963" s="1783"/>
      <c r="BA963" s="1783"/>
      <c r="BB963" s="1783"/>
      <c r="BC963" s="1783"/>
      <c r="BD963" s="1783"/>
      <c r="BE963" s="1783"/>
      <c r="BF963" s="1783"/>
      <c r="BG963" s="1783"/>
      <c r="BH963" s="1783"/>
      <c r="BI963" s="1783"/>
      <c r="BJ963" s="1783"/>
      <c r="BK963" s="1783"/>
      <c r="BL963" s="1783"/>
      <c r="BM963" s="1783"/>
      <c r="BN963" s="1783"/>
      <c r="BO963" s="1783"/>
      <c r="BP963" s="1783"/>
      <c r="BQ963" s="1783"/>
      <c r="BR963" s="1783"/>
      <c r="BS963" s="1783"/>
      <c r="BT963" s="1783"/>
      <c r="BU963" s="1783"/>
      <c r="BV963" s="1783"/>
      <c r="BW963" s="1783"/>
      <c r="BX963" s="1783"/>
    </row>
    <row r="964" spans="1:76">
      <c r="A964" s="3104"/>
      <c r="B964" s="3104"/>
      <c r="C964" s="3215"/>
      <c r="D964" s="3104"/>
      <c r="E964" s="3104"/>
      <c r="F964" s="3104"/>
      <c r="G964" s="3104"/>
      <c r="H964" s="3104"/>
      <c r="I964" s="3104"/>
      <c r="J964" s="3104"/>
      <c r="K964" s="3104"/>
      <c r="L964" s="3104"/>
      <c r="M964" s="3104"/>
      <c r="N964" s="3104"/>
      <c r="O964" s="3104"/>
      <c r="P964" s="3104"/>
      <c r="Q964" s="3104"/>
      <c r="R964" s="3104"/>
      <c r="S964" s="3104"/>
      <c r="T964" s="3215"/>
      <c r="U964" s="3104"/>
      <c r="V964" s="3104"/>
      <c r="W964" s="3104"/>
      <c r="X964" s="3104"/>
      <c r="Y964" s="1783"/>
      <c r="Z964" s="1783"/>
      <c r="AA964" s="1783"/>
      <c r="AB964" s="1783"/>
      <c r="AC964" s="3104"/>
      <c r="AD964" s="3104"/>
      <c r="AE964" s="3104"/>
      <c r="AF964" s="3104"/>
      <c r="AG964" s="3104"/>
      <c r="AH964" s="3104"/>
      <c r="AI964" s="3104"/>
      <c r="AJ964" s="3104"/>
      <c r="AK964" s="3104"/>
      <c r="AL964" s="3104"/>
      <c r="AM964" s="3104"/>
      <c r="AN964" s="3104"/>
      <c r="AO964" s="3104"/>
      <c r="AP964" s="3104"/>
      <c r="AQ964" s="3104"/>
      <c r="AR964" s="3104"/>
      <c r="AS964" s="3104"/>
      <c r="AT964" s="3104"/>
      <c r="AU964" s="3104"/>
      <c r="AV964" s="3104"/>
      <c r="AW964" s="1783"/>
      <c r="AX964" s="1783"/>
      <c r="AY964" s="1783"/>
      <c r="AZ964" s="1783"/>
      <c r="BA964" s="1783"/>
      <c r="BB964" s="1783"/>
      <c r="BC964" s="1783"/>
      <c r="BD964" s="1783"/>
      <c r="BE964" s="1783"/>
      <c r="BF964" s="1783"/>
      <c r="BG964" s="1783"/>
      <c r="BH964" s="1783"/>
      <c r="BI964" s="1783"/>
      <c r="BJ964" s="1783"/>
      <c r="BK964" s="1783"/>
      <c r="BL964" s="1783"/>
      <c r="BM964" s="1783"/>
      <c r="BN964" s="1783"/>
      <c r="BO964" s="1783"/>
      <c r="BP964" s="1783"/>
      <c r="BQ964" s="1783"/>
      <c r="BR964" s="1783"/>
      <c r="BS964" s="1783"/>
      <c r="BT964" s="1783"/>
      <c r="BU964" s="1783"/>
      <c r="BV964" s="1783"/>
      <c r="BW964" s="1783"/>
      <c r="BX964" s="1783"/>
    </row>
    <row r="965" spans="1:76">
      <c r="A965" s="3104"/>
      <c r="B965" s="3104"/>
      <c r="C965" s="3215"/>
      <c r="D965" s="3104"/>
      <c r="E965" s="3104"/>
      <c r="F965" s="3104"/>
      <c r="G965" s="3104"/>
      <c r="H965" s="3104"/>
      <c r="I965" s="3104"/>
      <c r="J965" s="3104"/>
      <c r="K965" s="3104"/>
      <c r="L965" s="3104"/>
      <c r="M965" s="3104"/>
      <c r="N965" s="3104"/>
      <c r="O965" s="3104"/>
      <c r="P965" s="3104"/>
      <c r="Q965" s="3104"/>
      <c r="R965" s="3104"/>
      <c r="S965" s="3104"/>
      <c r="T965" s="3215"/>
      <c r="U965" s="3104"/>
      <c r="V965" s="3104"/>
      <c r="W965" s="3104"/>
      <c r="X965" s="3104"/>
      <c r="Y965" s="1783"/>
      <c r="Z965" s="1783"/>
      <c r="AA965" s="1783"/>
      <c r="AB965" s="1783"/>
      <c r="AC965" s="3104"/>
      <c r="AD965" s="3104"/>
      <c r="AE965" s="3104"/>
      <c r="AF965" s="3104"/>
      <c r="AG965" s="3104"/>
      <c r="AH965" s="3104"/>
      <c r="AI965" s="3104"/>
      <c r="AJ965" s="3104"/>
      <c r="AK965" s="3104"/>
      <c r="AL965" s="3104"/>
      <c r="AM965" s="3104"/>
      <c r="AN965" s="3104"/>
      <c r="AO965" s="3104"/>
      <c r="AP965" s="3104"/>
      <c r="AQ965" s="3104"/>
      <c r="AR965" s="3104"/>
      <c r="AS965" s="3104"/>
      <c r="AT965" s="3104"/>
      <c r="AU965" s="3104"/>
      <c r="AV965" s="3104"/>
      <c r="AW965" s="1783"/>
      <c r="AX965" s="1783"/>
      <c r="AY965" s="1783"/>
      <c r="AZ965" s="1783"/>
      <c r="BA965" s="1783"/>
      <c r="BB965" s="1783"/>
      <c r="BC965" s="1783"/>
      <c r="BD965" s="1783"/>
      <c r="BE965" s="1783"/>
      <c r="BF965" s="1783"/>
      <c r="BG965" s="1783"/>
      <c r="BH965" s="1783"/>
      <c r="BI965" s="1783"/>
      <c r="BJ965" s="1783"/>
      <c r="BK965" s="1783"/>
      <c r="BL965" s="1783"/>
      <c r="BM965" s="1783"/>
      <c r="BN965" s="1783"/>
      <c r="BO965" s="1783"/>
      <c r="BP965" s="1783"/>
      <c r="BQ965" s="1783"/>
      <c r="BR965" s="1783"/>
      <c r="BS965" s="1783"/>
      <c r="BT965" s="1783"/>
      <c r="BU965" s="1783"/>
      <c r="BV965" s="1783"/>
      <c r="BW965" s="1783"/>
      <c r="BX965" s="1783"/>
    </row>
    <row r="966" spans="1:76">
      <c r="A966" s="3104"/>
      <c r="B966" s="3104"/>
      <c r="C966" s="3215"/>
      <c r="D966" s="3104"/>
      <c r="E966" s="3104"/>
      <c r="F966" s="3104"/>
      <c r="G966" s="3104"/>
      <c r="H966" s="3104"/>
      <c r="I966" s="3104"/>
      <c r="J966" s="3104"/>
      <c r="K966" s="3104"/>
      <c r="L966" s="3104"/>
      <c r="M966" s="3104"/>
      <c r="N966" s="3104"/>
      <c r="O966" s="3104"/>
      <c r="P966" s="3104"/>
      <c r="Q966" s="3104"/>
      <c r="R966" s="3104"/>
      <c r="S966" s="3104"/>
      <c r="T966" s="3215"/>
      <c r="U966" s="3104"/>
      <c r="V966" s="3104"/>
      <c r="W966" s="3104"/>
      <c r="X966" s="3104"/>
      <c r="Y966" s="1783"/>
      <c r="Z966" s="1783"/>
      <c r="AA966" s="1783"/>
      <c r="AB966" s="1783"/>
      <c r="AC966" s="3104"/>
      <c r="AD966" s="3104"/>
      <c r="AE966" s="3104"/>
      <c r="AF966" s="3104"/>
      <c r="AG966" s="3104"/>
      <c r="AH966" s="3104"/>
      <c r="AI966" s="3104"/>
      <c r="AJ966" s="3104"/>
      <c r="AK966" s="3104"/>
      <c r="AL966" s="3104"/>
      <c r="AM966" s="3104"/>
      <c r="AN966" s="3104"/>
      <c r="AO966" s="3104"/>
      <c r="AP966" s="3104"/>
      <c r="AQ966" s="3104"/>
      <c r="AR966" s="3104"/>
      <c r="AS966" s="3104"/>
      <c r="AT966" s="3104"/>
      <c r="AU966" s="3104"/>
      <c r="AV966" s="3104"/>
      <c r="AW966" s="1783"/>
      <c r="AX966" s="1783"/>
      <c r="AY966" s="1783"/>
      <c r="AZ966" s="1783"/>
      <c r="BA966" s="1783"/>
      <c r="BB966" s="1783"/>
      <c r="BC966" s="1783"/>
      <c r="BD966" s="1783"/>
      <c r="BE966" s="1783"/>
      <c r="BF966" s="1783"/>
      <c r="BG966" s="1783"/>
      <c r="BH966" s="1783"/>
      <c r="BI966" s="1783"/>
      <c r="BJ966" s="1783"/>
      <c r="BK966" s="1783"/>
      <c r="BL966" s="1783"/>
      <c r="BM966" s="1783"/>
      <c r="BN966" s="1783"/>
      <c r="BO966" s="1783"/>
      <c r="BP966" s="1783"/>
      <c r="BQ966" s="1783"/>
      <c r="BR966" s="1783"/>
      <c r="BS966" s="1783"/>
      <c r="BT966" s="1783"/>
      <c r="BU966" s="1783"/>
      <c r="BV966" s="1783"/>
      <c r="BW966" s="1783"/>
      <c r="BX966" s="1783"/>
    </row>
    <row r="967" spans="1:76">
      <c r="A967" s="3104"/>
      <c r="B967" s="3104"/>
      <c r="C967" s="3215"/>
      <c r="D967" s="3104"/>
      <c r="E967" s="3104"/>
      <c r="F967" s="3104"/>
      <c r="G967" s="3104"/>
      <c r="H967" s="3104"/>
      <c r="I967" s="3104"/>
      <c r="J967" s="3104"/>
      <c r="K967" s="3104"/>
      <c r="L967" s="3104"/>
      <c r="M967" s="3104"/>
      <c r="N967" s="3104"/>
      <c r="O967" s="3104"/>
      <c r="P967" s="3104"/>
      <c r="Q967" s="3104"/>
      <c r="R967" s="3104"/>
      <c r="S967" s="3104"/>
      <c r="T967" s="3215"/>
      <c r="U967" s="3104"/>
      <c r="V967" s="3104"/>
      <c r="W967" s="3104"/>
      <c r="X967" s="3104"/>
      <c r="Y967" s="1783"/>
      <c r="Z967" s="1783"/>
      <c r="AA967" s="1783"/>
      <c r="AB967" s="1783"/>
      <c r="AC967" s="3104"/>
      <c r="AD967" s="3104"/>
      <c r="AE967" s="3104"/>
      <c r="AF967" s="3104"/>
      <c r="AG967" s="3104"/>
      <c r="AH967" s="3104"/>
      <c r="AI967" s="3104"/>
      <c r="AJ967" s="3104"/>
      <c r="AK967" s="3104"/>
      <c r="AL967" s="3104"/>
      <c r="AM967" s="3104"/>
      <c r="AN967" s="3104"/>
      <c r="AO967" s="3104"/>
      <c r="AP967" s="3104"/>
      <c r="AQ967" s="3104"/>
      <c r="AR967" s="3104"/>
      <c r="AS967" s="3104"/>
      <c r="AT967" s="3104"/>
      <c r="AU967" s="3104"/>
      <c r="AV967" s="3104"/>
      <c r="AW967" s="1783"/>
      <c r="AX967" s="1783"/>
      <c r="AY967" s="1783"/>
      <c r="AZ967" s="1783"/>
      <c r="BA967" s="1783"/>
      <c r="BB967" s="1783"/>
      <c r="BC967" s="1783"/>
      <c r="BD967" s="1783"/>
      <c r="BE967" s="1783"/>
      <c r="BF967" s="1783"/>
      <c r="BG967" s="1783"/>
      <c r="BH967" s="1783"/>
      <c r="BI967" s="1783"/>
      <c r="BJ967" s="1783"/>
      <c r="BK967" s="1783"/>
      <c r="BL967" s="1783"/>
      <c r="BM967" s="1783"/>
      <c r="BN967" s="1783"/>
      <c r="BO967" s="1783"/>
      <c r="BP967" s="1783"/>
      <c r="BQ967" s="1783"/>
      <c r="BR967" s="1783"/>
      <c r="BS967" s="1783"/>
      <c r="BT967" s="1783"/>
      <c r="BU967" s="1783"/>
      <c r="BV967" s="1783"/>
      <c r="BW967" s="1783"/>
      <c r="BX967" s="1783"/>
    </row>
    <row r="968" spans="1:76">
      <c r="A968" s="3104"/>
      <c r="B968" s="3104"/>
      <c r="C968" s="3215"/>
      <c r="D968" s="3104"/>
      <c r="E968" s="3104"/>
      <c r="F968" s="3104"/>
      <c r="G968" s="3104"/>
      <c r="H968" s="3104"/>
      <c r="I968" s="3104"/>
      <c r="J968" s="3104"/>
      <c r="K968" s="3104"/>
      <c r="L968" s="3104"/>
      <c r="M968" s="3104"/>
      <c r="N968" s="3104"/>
      <c r="O968" s="3104"/>
      <c r="P968" s="3104"/>
      <c r="Q968" s="3104"/>
      <c r="R968" s="3104"/>
      <c r="S968" s="3104"/>
      <c r="T968" s="3215"/>
      <c r="U968" s="3104"/>
      <c r="V968" s="3104"/>
      <c r="W968" s="3104"/>
      <c r="X968" s="3104"/>
      <c r="Y968" s="1783"/>
      <c r="Z968" s="1783"/>
      <c r="AA968" s="1783"/>
      <c r="AB968" s="1783"/>
      <c r="AC968" s="3104"/>
      <c r="AD968" s="3104"/>
      <c r="AE968" s="3104"/>
      <c r="AF968" s="3104"/>
      <c r="AG968" s="3104"/>
      <c r="AH968" s="3104"/>
      <c r="AI968" s="3104"/>
      <c r="AJ968" s="3104"/>
      <c r="AK968" s="3104"/>
      <c r="AL968" s="3104"/>
      <c r="AM968" s="3104"/>
      <c r="AN968" s="3104"/>
      <c r="AO968" s="3104"/>
      <c r="AP968" s="3104"/>
      <c r="AQ968" s="3104"/>
      <c r="AR968" s="3104"/>
      <c r="AS968" s="3104"/>
      <c r="AT968" s="3104"/>
      <c r="AU968" s="3104"/>
      <c r="AV968" s="3104"/>
      <c r="AW968" s="1783"/>
      <c r="AX968" s="1783"/>
      <c r="AY968" s="1783"/>
      <c r="AZ968" s="1783"/>
      <c r="BA968" s="1783"/>
      <c r="BB968" s="1783"/>
      <c r="BC968" s="1783"/>
      <c r="BD968" s="1783"/>
      <c r="BE968" s="1783"/>
      <c r="BF968" s="1783"/>
      <c r="BG968" s="1783"/>
      <c r="BH968" s="1783"/>
      <c r="BI968" s="1783"/>
      <c r="BJ968" s="1783"/>
      <c r="BK968" s="1783"/>
      <c r="BL968" s="1783"/>
      <c r="BM968" s="1783"/>
      <c r="BN968" s="1783"/>
      <c r="BO968" s="1783"/>
      <c r="BP968" s="1783"/>
      <c r="BQ968" s="1783"/>
      <c r="BR968" s="1783"/>
      <c r="BS968" s="1783"/>
      <c r="BT968" s="1783"/>
      <c r="BU968" s="1783"/>
      <c r="BV968" s="1783"/>
      <c r="BW968" s="1783"/>
      <c r="BX968" s="1783"/>
    </row>
    <row r="969" spans="1:76">
      <c r="A969" s="3104"/>
      <c r="B969" s="3104"/>
      <c r="C969" s="3215"/>
      <c r="D969" s="3104"/>
      <c r="E969" s="3104"/>
      <c r="F969" s="3104"/>
      <c r="G969" s="3104"/>
      <c r="H969" s="3104"/>
      <c r="I969" s="3104"/>
      <c r="J969" s="3104"/>
      <c r="K969" s="3104"/>
      <c r="L969" s="3104"/>
      <c r="M969" s="3104"/>
      <c r="N969" s="3104"/>
      <c r="O969" s="3104"/>
      <c r="P969" s="3104"/>
      <c r="Q969" s="3104"/>
      <c r="R969" s="3104"/>
      <c r="S969" s="3104"/>
      <c r="T969" s="3215"/>
      <c r="U969" s="3104"/>
      <c r="V969" s="3104"/>
      <c r="W969" s="3104"/>
      <c r="X969" s="3104"/>
      <c r="Y969" s="1783"/>
      <c r="Z969" s="1783"/>
      <c r="AA969" s="1783"/>
      <c r="AB969" s="1783"/>
      <c r="AC969" s="3104"/>
      <c r="AD969" s="3104"/>
      <c r="AE969" s="3104"/>
      <c r="AF969" s="3104"/>
      <c r="AG969" s="3104"/>
      <c r="AH969" s="3104"/>
      <c r="AI969" s="3104"/>
      <c r="AJ969" s="3104"/>
      <c r="AK969" s="3104"/>
      <c r="AL969" s="3104"/>
      <c r="AM969" s="3104"/>
      <c r="AN969" s="3104"/>
      <c r="AO969" s="3104"/>
      <c r="AP969" s="3104"/>
      <c r="AQ969" s="3104"/>
      <c r="AR969" s="3104"/>
      <c r="AS969" s="3104"/>
      <c r="AT969" s="3104"/>
      <c r="AU969" s="3104"/>
      <c r="AV969" s="3104"/>
      <c r="AW969" s="1783"/>
      <c r="AX969" s="1783"/>
      <c r="AY969" s="1783"/>
      <c r="AZ969" s="1783"/>
      <c r="BA969" s="1783"/>
      <c r="BB969" s="1783"/>
      <c r="BC969" s="1783"/>
      <c r="BD969" s="1783"/>
      <c r="BE969" s="1783"/>
      <c r="BF969" s="1783"/>
      <c r="BG969" s="1783"/>
      <c r="BH969" s="1783"/>
      <c r="BI969" s="1783"/>
      <c r="BJ969" s="1783"/>
      <c r="BK969" s="1783"/>
      <c r="BL969" s="1783"/>
      <c r="BM969" s="1783"/>
      <c r="BN969" s="1783"/>
      <c r="BO969" s="1783"/>
      <c r="BP969" s="1783"/>
      <c r="BQ969" s="1783"/>
      <c r="BR969" s="1783"/>
      <c r="BS969" s="1783"/>
      <c r="BT969" s="1783"/>
      <c r="BU969" s="1783"/>
      <c r="BV969" s="1783"/>
      <c r="BW969" s="1783"/>
      <c r="BX969" s="1783"/>
    </row>
    <row r="970" spans="1:76">
      <c r="A970" s="3104"/>
      <c r="B970" s="3104"/>
      <c r="C970" s="3215"/>
      <c r="D970" s="3104"/>
      <c r="E970" s="3104"/>
      <c r="F970" s="3104"/>
      <c r="G970" s="3104"/>
      <c r="H970" s="3104"/>
      <c r="I970" s="3104"/>
      <c r="J970" s="3104"/>
      <c r="K970" s="3104"/>
      <c r="L970" s="3104"/>
      <c r="M970" s="3104"/>
      <c r="N970" s="3104"/>
      <c r="O970" s="3104"/>
      <c r="P970" s="3104"/>
      <c r="Q970" s="3104"/>
      <c r="R970" s="3104"/>
      <c r="S970" s="3104"/>
      <c r="T970" s="3215"/>
      <c r="U970" s="3104"/>
      <c r="V970" s="3104"/>
      <c r="W970" s="3104"/>
      <c r="X970" s="3104"/>
      <c r="Y970" s="1783"/>
      <c r="Z970" s="1783"/>
      <c r="AA970" s="1783"/>
      <c r="AB970" s="1783"/>
      <c r="AC970" s="3104"/>
      <c r="AD970" s="3104"/>
      <c r="AE970" s="3104"/>
      <c r="AF970" s="3104"/>
      <c r="AG970" s="3104"/>
      <c r="AH970" s="3104"/>
      <c r="AI970" s="3104"/>
      <c r="AJ970" s="3104"/>
      <c r="AK970" s="3104"/>
      <c r="AL970" s="3104"/>
      <c r="AM970" s="3104"/>
      <c r="AN970" s="3104"/>
      <c r="AO970" s="3104"/>
      <c r="AP970" s="3104"/>
      <c r="AQ970" s="3104"/>
      <c r="AR970" s="3104"/>
      <c r="AS970" s="3104"/>
      <c r="AT970" s="3104"/>
      <c r="AU970" s="3104"/>
      <c r="AV970" s="3104"/>
      <c r="AW970" s="1783"/>
      <c r="AX970" s="1783"/>
      <c r="AY970" s="1783"/>
      <c r="AZ970" s="1783"/>
      <c r="BA970" s="1783"/>
      <c r="BB970" s="1783"/>
      <c r="BC970" s="1783"/>
      <c r="BD970" s="1783"/>
      <c r="BE970" s="1783"/>
      <c r="BF970" s="1783"/>
      <c r="BG970" s="1783"/>
      <c r="BH970" s="1783"/>
      <c r="BI970" s="1783"/>
      <c r="BJ970" s="1783"/>
      <c r="BK970" s="1783"/>
      <c r="BL970" s="1783"/>
      <c r="BM970" s="1783"/>
      <c r="BN970" s="1783"/>
      <c r="BO970" s="1783"/>
      <c r="BP970" s="1783"/>
      <c r="BQ970" s="1783"/>
      <c r="BR970" s="1783"/>
      <c r="BS970" s="1783"/>
      <c r="BT970" s="1783"/>
      <c r="BU970" s="1783"/>
      <c r="BV970" s="1783"/>
      <c r="BW970" s="1783"/>
      <c r="BX970" s="1783"/>
    </row>
    <row r="971" spans="1:76">
      <c r="A971" s="3104"/>
      <c r="B971" s="3104"/>
      <c r="C971" s="3215"/>
      <c r="D971" s="3104"/>
      <c r="E971" s="3104"/>
      <c r="F971" s="3104"/>
      <c r="G971" s="3104"/>
      <c r="H971" s="3104"/>
      <c r="I971" s="3104"/>
      <c r="J971" s="3104"/>
      <c r="K971" s="3104"/>
      <c r="L971" s="3104"/>
      <c r="M971" s="3104"/>
      <c r="N971" s="3104"/>
      <c r="O971" s="3104"/>
      <c r="P971" s="3104"/>
      <c r="Q971" s="3104"/>
      <c r="R971" s="3104"/>
      <c r="S971" s="3104"/>
      <c r="T971" s="3215"/>
      <c r="U971" s="3104"/>
      <c r="V971" s="3104"/>
      <c r="W971" s="3104"/>
      <c r="X971" s="3104"/>
      <c r="Y971" s="1783"/>
      <c r="Z971" s="1783"/>
      <c r="AA971" s="1783"/>
      <c r="AB971" s="1783"/>
      <c r="AC971" s="3104"/>
      <c r="AD971" s="3104"/>
      <c r="AE971" s="3104"/>
      <c r="AF971" s="3104"/>
      <c r="AG971" s="3104"/>
      <c r="AH971" s="3104"/>
      <c r="AI971" s="3104"/>
      <c r="AJ971" s="3104"/>
      <c r="AK971" s="3104"/>
      <c r="AL971" s="3104"/>
      <c r="AM971" s="3104"/>
      <c r="AN971" s="3104"/>
      <c r="AO971" s="3104"/>
      <c r="AP971" s="3104"/>
      <c r="AQ971" s="3104"/>
      <c r="AR971" s="3104"/>
      <c r="AS971" s="3104"/>
      <c r="AT971" s="3104"/>
      <c r="AU971" s="3104"/>
      <c r="AV971" s="3104"/>
      <c r="AW971" s="1783"/>
      <c r="AX971" s="1783"/>
      <c r="AY971" s="1783"/>
      <c r="AZ971" s="1783"/>
      <c r="BA971" s="1783"/>
      <c r="BB971" s="1783"/>
      <c r="BC971" s="1783"/>
      <c r="BD971" s="1783"/>
      <c r="BE971" s="1783"/>
      <c r="BF971" s="1783"/>
      <c r="BG971" s="1783"/>
      <c r="BH971" s="1783"/>
      <c r="BI971" s="1783"/>
      <c r="BJ971" s="1783"/>
      <c r="BK971" s="1783"/>
      <c r="BL971" s="1783"/>
      <c r="BM971" s="1783"/>
      <c r="BN971" s="1783"/>
      <c r="BO971" s="1783"/>
      <c r="BP971" s="1783"/>
      <c r="BQ971" s="1783"/>
      <c r="BR971" s="1783"/>
      <c r="BS971" s="1783"/>
      <c r="BT971" s="1783"/>
      <c r="BU971" s="1783"/>
      <c r="BV971" s="1783"/>
      <c r="BW971" s="1783"/>
      <c r="BX971" s="1783"/>
    </row>
    <row r="972" spans="1:76">
      <c r="A972" s="3104"/>
      <c r="B972" s="3104"/>
      <c r="C972" s="3215"/>
      <c r="D972" s="3104"/>
      <c r="E972" s="3104"/>
      <c r="F972" s="3104"/>
      <c r="G972" s="3104"/>
      <c r="H972" s="3104"/>
      <c r="I972" s="3104"/>
      <c r="J972" s="3104"/>
      <c r="K972" s="3104"/>
      <c r="L972" s="3104"/>
      <c r="M972" s="3104"/>
      <c r="N972" s="3104"/>
      <c r="O972" s="3104"/>
      <c r="P972" s="3104"/>
      <c r="Q972" s="3104"/>
      <c r="R972" s="3104"/>
      <c r="S972" s="3104"/>
      <c r="T972" s="3215"/>
      <c r="U972" s="3104"/>
      <c r="V972" s="3104"/>
      <c r="W972" s="3104"/>
      <c r="X972" s="3104"/>
      <c r="Y972" s="1783"/>
      <c r="Z972" s="1783"/>
      <c r="AA972" s="1783"/>
      <c r="AB972" s="1783"/>
      <c r="AC972" s="3104"/>
      <c r="AD972" s="3104"/>
      <c r="AE972" s="3104"/>
      <c r="AF972" s="3104"/>
      <c r="AG972" s="3104"/>
      <c r="AH972" s="3104"/>
      <c r="AI972" s="3104"/>
      <c r="AJ972" s="3104"/>
      <c r="AK972" s="3104"/>
      <c r="AL972" s="3104"/>
      <c r="AM972" s="3104"/>
      <c r="AN972" s="3104"/>
      <c r="AO972" s="3104"/>
      <c r="AP972" s="3104"/>
      <c r="AQ972" s="3104"/>
      <c r="AR972" s="3104"/>
      <c r="AS972" s="3104"/>
      <c r="AT972" s="3104"/>
      <c r="AU972" s="3104"/>
      <c r="AV972" s="3104"/>
      <c r="AW972" s="1783"/>
      <c r="AX972" s="1783"/>
      <c r="AY972" s="1783"/>
      <c r="AZ972" s="1783"/>
      <c r="BA972" s="1783"/>
      <c r="BB972" s="1783"/>
      <c r="BC972" s="1783"/>
      <c r="BD972" s="1783"/>
      <c r="BE972" s="1783"/>
      <c r="BF972" s="1783"/>
      <c r="BG972" s="1783"/>
      <c r="BH972" s="1783"/>
      <c r="BI972" s="1783"/>
      <c r="BJ972" s="1783"/>
      <c r="BK972" s="1783"/>
      <c r="BL972" s="1783"/>
      <c r="BM972" s="1783"/>
      <c r="BN972" s="1783"/>
      <c r="BO972" s="1783"/>
      <c r="BP972" s="1783"/>
      <c r="BQ972" s="1783"/>
      <c r="BR972" s="1783"/>
      <c r="BS972" s="1783"/>
      <c r="BT972" s="1783"/>
      <c r="BU972" s="1783"/>
      <c r="BV972" s="1783"/>
      <c r="BW972" s="1783"/>
      <c r="BX972" s="1783"/>
    </row>
    <row r="973" spans="1:76">
      <c r="A973" s="3104"/>
      <c r="B973" s="3104"/>
      <c r="C973" s="3215"/>
      <c r="D973" s="3104"/>
      <c r="E973" s="3104"/>
      <c r="F973" s="3104"/>
      <c r="G973" s="3104"/>
      <c r="H973" s="3104"/>
      <c r="I973" s="3104"/>
      <c r="J973" s="3104"/>
      <c r="K973" s="3104"/>
      <c r="L973" s="3104"/>
      <c r="M973" s="3104"/>
      <c r="N973" s="3104"/>
      <c r="O973" s="3104"/>
      <c r="P973" s="3104"/>
      <c r="Q973" s="3104"/>
      <c r="R973" s="3104"/>
      <c r="S973" s="3104"/>
      <c r="T973" s="3215"/>
      <c r="U973" s="3104"/>
      <c r="V973" s="3104"/>
      <c r="W973" s="3104"/>
      <c r="X973" s="3104"/>
      <c r="Y973" s="1783"/>
      <c r="Z973" s="1783"/>
      <c r="AA973" s="1783"/>
      <c r="AB973" s="1783"/>
      <c r="AC973" s="3104"/>
      <c r="AD973" s="3104"/>
      <c r="AE973" s="3104"/>
      <c r="AF973" s="3104"/>
      <c r="AG973" s="3104"/>
      <c r="AH973" s="3104"/>
      <c r="AI973" s="3104"/>
      <c r="AJ973" s="3104"/>
      <c r="AK973" s="3104"/>
      <c r="AL973" s="3104"/>
      <c r="AM973" s="3104"/>
      <c r="AN973" s="3104"/>
      <c r="AO973" s="3104"/>
      <c r="AU973" s="3104"/>
      <c r="AV973" s="3104"/>
      <c r="AW973" s="1783"/>
      <c r="AX973" s="1783"/>
      <c r="AY973" s="1783"/>
      <c r="AZ973" s="1783"/>
      <c r="BA973" s="1783"/>
      <c r="BB973" s="1783"/>
      <c r="BC973" s="1783"/>
      <c r="BD973" s="1783"/>
      <c r="BE973" s="1783"/>
      <c r="BF973" s="1783"/>
      <c r="BG973" s="1783"/>
      <c r="BH973" s="1783"/>
      <c r="BI973" s="1783"/>
      <c r="BJ973" s="1783"/>
      <c r="BK973" s="1783"/>
      <c r="BL973" s="1783"/>
      <c r="BM973" s="1783"/>
      <c r="BN973" s="1783"/>
      <c r="BO973" s="1783"/>
      <c r="BP973" s="1783"/>
      <c r="BQ973" s="1783"/>
      <c r="BR973" s="1783"/>
      <c r="BS973" s="1783"/>
      <c r="BT973" s="1783"/>
      <c r="BU973" s="1783"/>
      <c r="BV973" s="1783"/>
      <c r="BW973" s="1783"/>
      <c r="BX973" s="1783"/>
    </row>
    <row r="974" spans="1:76">
      <c r="A974" s="3104"/>
      <c r="B974" s="3104"/>
      <c r="C974" s="3215"/>
      <c r="D974" s="3104"/>
      <c r="E974" s="3104"/>
      <c r="F974" s="3104"/>
      <c r="G974" s="3104"/>
      <c r="H974" s="3104"/>
      <c r="I974" s="3104"/>
      <c r="J974" s="3104"/>
      <c r="K974" s="3104"/>
      <c r="L974" s="3104"/>
      <c r="M974" s="3104"/>
      <c r="N974" s="3104"/>
      <c r="O974" s="3104"/>
      <c r="P974" s="3104"/>
      <c r="Q974" s="3104"/>
      <c r="R974" s="3104"/>
      <c r="S974" s="3104"/>
      <c r="T974" s="3215"/>
      <c r="U974" s="3104"/>
      <c r="V974" s="3104"/>
      <c r="W974" s="3104"/>
      <c r="X974" s="3104"/>
      <c r="Y974" s="1783"/>
      <c r="Z974" s="1783"/>
      <c r="AA974" s="1783"/>
      <c r="AB974" s="1783"/>
      <c r="AC974" s="3104"/>
      <c r="AD974" s="3104"/>
      <c r="AE974" s="3104"/>
      <c r="AF974" s="3104"/>
      <c r="AG974" s="3104"/>
      <c r="AH974" s="3104"/>
      <c r="AI974" s="3104"/>
      <c r="AJ974" s="3104"/>
      <c r="AK974" s="3104"/>
      <c r="AL974" s="3104"/>
      <c r="AM974" s="3104"/>
      <c r="AN974" s="3104"/>
      <c r="AO974" s="3104"/>
      <c r="AU974" s="3104"/>
      <c r="AV974" s="3104"/>
      <c r="AW974" s="1783"/>
      <c r="AX974" s="1783"/>
      <c r="AY974" s="1783"/>
      <c r="AZ974" s="1783"/>
      <c r="BA974" s="1783"/>
      <c r="BB974" s="1783"/>
      <c r="BC974" s="1783"/>
      <c r="BD974" s="1783"/>
      <c r="BE974" s="1783"/>
      <c r="BF974" s="1783"/>
      <c r="BG974" s="1783"/>
      <c r="BH974" s="1783"/>
      <c r="BI974" s="1783"/>
      <c r="BJ974" s="1783"/>
      <c r="BK974" s="1783"/>
      <c r="BL974" s="1783"/>
      <c r="BM974" s="1783"/>
      <c r="BN974" s="1783"/>
      <c r="BO974" s="1783"/>
      <c r="BP974" s="1783"/>
      <c r="BQ974" s="1783"/>
      <c r="BR974" s="1783"/>
      <c r="BS974" s="1783"/>
      <c r="BT974" s="1783"/>
      <c r="BU974" s="1783"/>
      <c r="BV974" s="1783"/>
      <c r="BW974" s="1783"/>
      <c r="BX974" s="1783"/>
    </row>
    <row r="975" spans="1:76">
      <c r="A975" s="3104"/>
      <c r="B975" s="3104"/>
      <c r="C975" s="3215"/>
      <c r="D975" s="3104"/>
      <c r="E975" s="3104"/>
      <c r="F975" s="3104"/>
      <c r="G975" s="3104"/>
      <c r="H975" s="3104"/>
      <c r="I975" s="3104"/>
      <c r="J975" s="3104"/>
      <c r="K975" s="3104"/>
      <c r="L975" s="3104"/>
      <c r="M975" s="3104"/>
      <c r="N975" s="3104"/>
      <c r="O975" s="3104"/>
      <c r="P975" s="3104"/>
      <c r="Q975" s="3104"/>
      <c r="R975" s="3104"/>
      <c r="S975" s="3104"/>
      <c r="T975" s="3215"/>
      <c r="U975" s="3104"/>
      <c r="V975" s="3104"/>
      <c r="W975" s="3104"/>
      <c r="X975" s="3104"/>
      <c r="Y975" s="1783"/>
      <c r="Z975" s="1783"/>
      <c r="AA975" s="1783"/>
      <c r="AB975" s="1783"/>
      <c r="AC975" s="3104"/>
      <c r="AD975" s="3104"/>
      <c r="AE975" s="3104"/>
      <c r="AF975" s="3104"/>
      <c r="AG975" s="3104"/>
      <c r="AH975" s="3104"/>
      <c r="AI975" s="3104"/>
      <c r="AJ975" s="3104"/>
      <c r="AK975" s="3104"/>
      <c r="AL975" s="3104"/>
      <c r="AM975" s="3104"/>
      <c r="AN975" s="3104"/>
      <c r="AO975" s="3104"/>
      <c r="AU975" s="3104"/>
      <c r="AV975" s="3104"/>
      <c r="AW975" s="1783"/>
      <c r="AX975" s="1783"/>
      <c r="AY975" s="1783"/>
      <c r="AZ975" s="1783"/>
      <c r="BA975" s="1783"/>
      <c r="BB975" s="1783"/>
      <c r="BC975" s="1783"/>
      <c r="BD975" s="1783"/>
      <c r="BE975" s="1783"/>
      <c r="BF975" s="1783"/>
      <c r="BG975" s="1783"/>
      <c r="BH975" s="1783"/>
      <c r="BI975" s="1783"/>
      <c r="BJ975" s="1783"/>
      <c r="BK975" s="1783"/>
      <c r="BL975" s="1783"/>
      <c r="BM975" s="1783"/>
      <c r="BN975" s="1783"/>
      <c r="BO975" s="1783"/>
      <c r="BP975" s="1783"/>
      <c r="BQ975" s="1783"/>
      <c r="BR975" s="1783"/>
      <c r="BS975" s="1783"/>
      <c r="BT975" s="1783"/>
      <c r="BU975" s="1783"/>
      <c r="BV975" s="1783"/>
      <c r="BW975" s="1783"/>
      <c r="BX975" s="1783"/>
    </row>
    <row r="976" spans="1:76">
      <c r="A976" s="3104"/>
      <c r="B976" s="3104"/>
      <c r="C976" s="3215"/>
      <c r="D976" s="3104"/>
      <c r="E976" s="3104"/>
      <c r="F976" s="3104"/>
      <c r="G976" s="3104"/>
      <c r="H976" s="3104"/>
      <c r="I976" s="3104"/>
      <c r="J976" s="3104"/>
      <c r="K976" s="3104"/>
      <c r="L976" s="3104"/>
      <c r="M976" s="3104"/>
      <c r="N976" s="3104"/>
      <c r="O976" s="3104"/>
      <c r="P976" s="3104"/>
      <c r="Q976" s="3104"/>
      <c r="R976" s="3104"/>
      <c r="S976" s="3104"/>
      <c r="T976" s="3215"/>
      <c r="U976" s="3104"/>
      <c r="V976" s="3104"/>
      <c r="W976" s="3104"/>
      <c r="X976" s="3104"/>
      <c r="Y976" s="1783"/>
      <c r="Z976" s="1783"/>
      <c r="AA976" s="1783"/>
      <c r="AB976" s="1783"/>
      <c r="AC976" s="3104"/>
      <c r="AD976" s="3104"/>
      <c r="AE976" s="3104"/>
      <c r="AF976" s="3104"/>
      <c r="AG976" s="3104"/>
      <c r="AH976" s="3104"/>
      <c r="AI976" s="3104"/>
      <c r="AJ976" s="3104"/>
      <c r="AK976" s="3104"/>
      <c r="AL976" s="3104"/>
      <c r="AM976" s="3104"/>
      <c r="AN976" s="3104"/>
      <c r="AO976" s="3104"/>
      <c r="AU976" s="3104"/>
      <c r="AV976" s="3104"/>
      <c r="AW976" s="1783"/>
      <c r="AX976" s="1783"/>
      <c r="AY976" s="1783"/>
      <c r="AZ976" s="1783"/>
      <c r="BA976" s="1783"/>
      <c r="BB976" s="1783"/>
      <c r="BC976" s="1783"/>
      <c r="BD976" s="1783"/>
      <c r="BE976" s="1783"/>
      <c r="BF976" s="1783"/>
      <c r="BG976" s="1783"/>
      <c r="BH976" s="1783"/>
      <c r="BI976" s="1783"/>
      <c r="BJ976" s="1783"/>
      <c r="BK976" s="1783"/>
      <c r="BL976" s="1783"/>
      <c r="BM976" s="1783"/>
      <c r="BN976" s="1783"/>
      <c r="BO976" s="1783"/>
      <c r="BP976" s="1783"/>
      <c r="BQ976" s="1783"/>
      <c r="BR976" s="1783"/>
      <c r="BS976" s="1783"/>
      <c r="BT976" s="1783"/>
      <c r="BU976" s="1783"/>
      <c r="BV976" s="1783"/>
      <c r="BW976" s="1783"/>
      <c r="BX976" s="1783"/>
    </row>
    <row r="977" spans="1:76">
      <c r="A977" s="3104"/>
      <c r="B977" s="3104"/>
      <c r="C977" s="3215"/>
      <c r="D977" s="3104"/>
      <c r="E977" s="3104"/>
      <c r="F977" s="3104"/>
      <c r="G977" s="3104"/>
      <c r="H977" s="3104"/>
      <c r="I977" s="3104"/>
      <c r="J977" s="3104"/>
      <c r="K977" s="3104"/>
      <c r="L977" s="3104"/>
      <c r="M977" s="3104"/>
      <c r="N977" s="3104"/>
      <c r="O977" s="3104"/>
      <c r="P977" s="3104"/>
      <c r="Q977" s="3104"/>
      <c r="R977" s="3104"/>
      <c r="S977" s="3104"/>
      <c r="T977" s="3215"/>
      <c r="U977" s="3104"/>
      <c r="V977" s="3104"/>
      <c r="W977" s="3104"/>
      <c r="X977" s="3104"/>
      <c r="Y977" s="1783"/>
      <c r="Z977" s="1783"/>
      <c r="AA977" s="1783"/>
      <c r="AB977" s="1783"/>
      <c r="AC977" s="3104"/>
      <c r="AD977" s="3104"/>
      <c r="AE977" s="3104"/>
      <c r="AF977" s="3104"/>
      <c r="AG977" s="3104"/>
      <c r="AH977" s="3104"/>
      <c r="AI977" s="3104"/>
      <c r="AJ977" s="3104"/>
      <c r="AK977" s="3104"/>
      <c r="AL977" s="3104"/>
      <c r="AM977" s="3104"/>
      <c r="AN977" s="3104"/>
      <c r="AO977" s="3104"/>
      <c r="AU977" s="3104"/>
      <c r="AV977" s="3104"/>
      <c r="AW977" s="1783"/>
      <c r="AX977" s="1783"/>
      <c r="AY977" s="1783"/>
      <c r="AZ977" s="1783"/>
      <c r="BA977" s="1783"/>
      <c r="BB977" s="1783"/>
      <c r="BC977" s="1783"/>
      <c r="BD977" s="1783"/>
      <c r="BE977" s="1783"/>
      <c r="BF977" s="1783"/>
      <c r="BG977" s="1783"/>
      <c r="BH977" s="1783"/>
      <c r="BI977" s="1783"/>
      <c r="BJ977" s="1783"/>
      <c r="BK977" s="1783"/>
      <c r="BL977" s="1783"/>
      <c r="BM977" s="1783"/>
      <c r="BN977" s="1783"/>
      <c r="BO977" s="1783"/>
      <c r="BP977" s="1783"/>
      <c r="BQ977" s="1783"/>
      <c r="BR977" s="1783"/>
      <c r="BS977" s="1783"/>
      <c r="BT977" s="1783"/>
      <c r="BU977" s="1783"/>
      <c r="BV977" s="1783"/>
      <c r="BW977" s="1783"/>
      <c r="BX977" s="1783"/>
    </row>
    <row r="978" spans="1:76">
      <c r="A978" s="3104"/>
      <c r="B978" s="3104"/>
      <c r="C978" s="3215"/>
      <c r="D978" s="3104"/>
      <c r="E978" s="3104"/>
      <c r="F978" s="3104"/>
      <c r="G978" s="3104"/>
      <c r="H978" s="3104"/>
      <c r="I978" s="3104"/>
      <c r="J978" s="3104"/>
      <c r="K978" s="3104"/>
      <c r="L978" s="3104"/>
      <c r="M978" s="3104"/>
      <c r="N978" s="3104"/>
      <c r="O978" s="3104"/>
      <c r="P978" s="3104"/>
      <c r="Q978" s="3104"/>
      <c r="R978" s="3104"/>
      <c r="S978" s="3104"/>
      <c r="T978" s="3215"/>
      <c r="U978" s="3104"/>
      <c r="V978" s="3104"/>
      <c r="W978" s="3104"/>
      <c r="X978" s="3104"/>
      <c r="Y978" s="1783"/>
      <c r="Z978" s="1783"/>
      <c r="AA978" s="1783"/>
      <c r="AB978" s="1783"/>
      <c r="AC978" s="3104"/>
      <c r="AD978" s="3104"/>
      <c r="AE978" s="3104"/>
      <c r="AF978" s="3104"/>
      <c r="AG978" s="3104"/>
      <c r="AH978" s="3104"/>
      <c r="AI978" s="3104"/>
      <c r="AJ978" s="3104"/>
      <c r="AK978" s="3104"/>
      <c r="AL978" s="3104"/>
      <c r="AM978" s="3104"/>
      <c r="AN978" s="3104"/>
      <c r="AO978" s="3104"/>
      <c r="AU978" s="3104"/>
      <c r="AV978" s="3104"/>
      <c r="AW978" s="1783"/>
      <c r="AX978" s="1783"/>
      <c r="AY978" s="1783"/>
      <c r="AZ978" s="1783"/>
      <c r="BA978" s="1783"/>
      <c r="BB978" s="1783"/>
      <c r="BC978" s="1783"/>
      <c r="BD978" s="1783"/>
      <c r="BE978" s="1783"/>
      <c r="BF978" s="1783"/>
      <c r="BG978" s="1783"/>
      <c r="BH978" s="1783"/>
      <c r="BI978" s="1783"/>
      <c r="BJ978" s="1783"/>
      <c r="BK978" s="1783"/>
      <c r="BL978" s="1783"/>
      <c r="BM978" s="1783"/>
      <c r="BN978" s="1783"/>
      <c r="BO978" s="1783"/>
      <c r="BP978" s="1783"/>
      <c r="BQ978" s="1783"/>
      <c r="BR978" s="1783"/>
      <c r="BS978" s="1783"/>
      <c r="BT978" s="1783"/>
      <c r="BU978" s="1783"/>
      <c r="BV978" s="1783"/>
      <c r="BW978" s="1783"/>
      <c r="BX978" s="1783"/>
    </row>
    <row r="979" spans="1:76">
      <c r="A979" s="3104"/>
      <c r="B979" s="3104"/>
      <c r="C979" s="3215"/>
      <c r="D979" s="3104"/>
      <c r="E979" s="3104"/>
      <c r="F979" s="3104"/>
      <c r="G979" s="3104"/>
      <c r="H979" s="3104"/>
      <c r="I979" s="3104"/>
      <c r="J979" s="3104"/>
      <c r="K979" s="3104"/>
      <c r="L979" s="3104"/>
      <c r="M979" s="3104"/>
      <c r="N979" s="3104"/>
      <c r="O979" s="3104"/>
      <c r="P979" s="3104"/>
      <c r="Q979" s="3104"/>
      <c r="R979" s="3104"/>
      <c r="S979" s="3104"/>
      <c r="T979" s="3215"/>
      <c r="U979" s="3104"/>
      <c r="V979" s="3104"/>
      <c r="W979" s="3104"/>
      <c r="X979" s="3104"/>
      <c r="Y979" s="1783"/>
      <c r="Z979" s="1783"/>
      <c r="AA979" s="1783"/>
      <c r="AB979" s="1783"/>
      <c r="AC979" s="3104"/>
      <c r="AD979" s="3104"/>
      <c r="AE979" s="3104"/>
      <c r="AF979" s="3104"/>
      <c r="AG979" s="3104"/>
      <c r="AH979" s="3104"/>
      <c r="AI979" s="3104"/>
      <c r="AJ979" s="3104"/>
      <c r="AK979" s="3104"/>
      <c r="AL979" s="3104"/>
      <c r="AM979" s="3104"/>
      <c r="AN979" s="3104"/>
      <c r="AO979" s="3104"/>
      <c r="AU979" s="3104"/>
      <c r="AV979" s="3104"/>
      <c r="AW979" s="1783"/>
      <c r="AX979" s="1783"/>
      <c r="AY979" s="1783"/>
      <c r="AZ979" s="1783"/>
      <c r="BA979" s="1783"/>
      <c r="BB979" s="1783"/>
      <c r="BC979" s="1783"/>
      <c r="BD979" s="1783"/>
      <c r="BE979" s="1783"/>
      <c r="BF979" s="1783"/>
      <c r="BG979" s="1783"/>
      <c r="BH979" s="1783"/>
      <c r="BI979" s="1783"/>
      <c r="BJ979" s="1783"/>
      <c r="BK979" s="1783"/>
      <c r="BL979" s="1783"/>
      <c r="BM979" s="1783"/>
      <c r="BN979" s="1783"/>
      <c r="BO979" s="1783"/>
      <c r="BP979" s="1783"/>
      <c r="BQ979" s="1783"/>
      <c r="BR979" s="1783"/>
      <c r="BS979" s="1783"/>
      <c r="BT979" s="1783"/>
      <c r="BU979" s="1783"/>
      <c r="BV979" s="1783"/>
      <c r="BW979" s="1783"/>
      <c r="BX979" s="1783"/>
    </row>
    <row r="980" spans="1:76">
      <c r="A980" s="3104"/>
      <c r="B980" s="3104"/>
      <c r="C980" s="3215"/>
      <c r="D980" s="3104"/>
      <c r="E980" s="3104"/>
      <c r="F980" s="3104"/>
      <c r="G980" s="3104"/>
      <c r="H980" s="3104"/>
      <c r="I980" s="3104"/>
      <c r="J980" s="3104"/>
      <c r="K980" s="3104"/>
      <c r="L980" s="3104"/>
      <c r="M980" s="3104"/>
      <c r="N980" s="3104"/>
      <c r="O980" s="3104"/>
      <c r="P980" s="3104"/>
      <c r="Q980" s="3104"/>
      <c r="R980" s="3104"/>
      <c r="S980" s="3104"/>
      <c r="T980" s="3215"/>
      <c r="U980" s="3104"/>
      <c r="V980" s="3104"/>
      <c r="W980" s="3104"/>
      <c r="X980" s="3104"/>
      <c r="Y980" s="1783"/>
      <c r="Z980" s="1783"/>
      <c r="AA980" s="1783"/>
      <c r="AB980" s="1783"/>
      <c r="AC980" s="3104"/>
      <c r="AD980" s="3104"/>
      <c r="AE980" s="3104"/>
      <c r="AF980" s="3104"/>
      <c r="AG980" s="3104"/>
      <c r="AH980" s="3104"/>
      <c r="AI980" s="3104"/>
      <c r="AJ980" s="3104"/>
      <c r="AK980" s="3104"/>
      <c r="AL980" s="3104"/>
      <c r="AM980" s="3104"/>
      <c r="AN980" s="3104"/>
      <c r="AO980" s="3104"/>
      <c r="AU980" s="3104"/>
      <c r="AV980" s="3104"/>
      <c r="AW980" s="1783"/>
      <c r="AX980" s="1783"/>
      <c r="AY980" s="1783"/>
      <c r="AZ980" s="1783"/>
      <c r="BA980" s="1783"/>
      <c r="BB980" s="1783"/>
      <c r="BC980" s="1783"/>
      <c r="BD980" s="1783"/>
      <c r="BE980" s="1783"/>
      <c r="BF980" s="1783"/>
      <c r="BG980" s="1783"/>
      <c r="BH980" s="1783"/>
      <c r="BI980" s="1783"/>
      <c r="BJ980" s="1783"/>
      <c r="BK980" s="1783"/>
      <c r="BL980" s="1783"/>
      <c r="BM980" s="1783"/>
      <c r="BN980" s="1783"/>
      <c r="BO980" s="1783"/>
      <c r="BP980" s="1783"/>
      <c r="BQ980" s="1783"/>
      <c r="BR980" s="1783"/>
      <c r="BS980" s="1783"/>
      <c r="BT980" s="1783"/>
      <c r="BU980" s="1783"/>
      <c r="BV980" s="1783"/>
      <c r="BW980" s="1783"/>
      <c r="BX980" s="1783"/>
    </row>
    <row r="981" spans="1:76">
      <c r="A981" s="3104"/>
      <c r="B981" s="3104"/>
      <c r="C981" s="3215"/>
      <c r="D981" s="3104"/>
      <c r="E981" s="3104"/>
      <c r="F981" s="3104"/>
      <c r="G981" s="3104"/>
      <c r="H981" s="3104"/>
      <c r="I981" s="3104"/>
      <c r="J981" s="3104"/>
      <c r="K981" s="3104"/>
      <c r="L981" s="3104"/>
      <c r="M981" s="3104"/>
      <c r="N981" s="3104"/>
      <c r="O981" s="3104"/>
      <c r="P981" s="3104"/>
      <c r="Q981" s="3104"/>
      <c r="R981" s="3104"/>
      <c r="S981" s="3104"/>
      <c r="T981" s="3215"/>
      <c r="U981" s="3104"/>
      <c r="V981" s="3104"/>
      <c r="W981" s="3104"/>
      <c r="X981" s="3104"/>
      <c r="Y981" s="1783"/>
      <c r="Z981" s="1783"/>
      <c r="AA981" s="1783"/>
      <c r="AB981" s="1783"/>
      <c r="AC981" s="3104"/>
      <c r="AD981" s="3104"/>
      <c r="AE981" s="3104"/>
      <c r="AF981" s="3104"/>
      <c r="AG981" s="3104"/>
      <c r="AH981" s="3104"/>
      <c r="AI981" s="3104"/>
      <c r="AJ981" s="3104"/>
      <c r="AK981" s="3104"/>
      <c r="AL981" s="3104"/>
      <c r="AM981" s="3104"/>
      <c r="AN981" s="3104"/>
      <c r="AO981" s="3104"/>
      <c r="AU981" s="3104"/>
      <c r="AV981" s="3104"/>
      <c r="AW981" s="1783"/>
      <c r="AX981" s="1783"/>
      <c r="AY981" s="1783"/>
      <c r="AZ981" s="1783"/>
      <c r="BA981" s="1783"/>
      <c r="BB981" s="1783"/>
      <c r="BC981" s="1783"/>
      <c r="BD981" s="1783"/>
      <c r="BE981" s="1783"/>
      <c r="BF981" s="1783"/>
      <c r="BG981" s="1783"/>
      <c r="BH981" s="1783"/>
      <c r="BI981" s="1783"/>
      <c r="BJ981" s="1783"/>
      <c r="BK981" s="1783"/>
      <c r="BL981" s="1783"/>
      <c r="BM981" s="1783"/>
      <c r="BN981" s="1783"/>
      <c r="BO981" s="1783"/>
      <c r="BP981" s="1783"/>
      <c r="BQ981" s="1783"/>
      <c r="BR981" s="1783"/>
      <c r="BS981" s="1783"/>
      <c r="BT981" s="1783"/>
      <c r="BU981" s="1783"/>
      <c r="BV981" s="1783"/>
      <c r="BW981" s="1783"/>
      <c r="BX981" s="1783"/>
    </row>
    <row r="982" spans="1:76">
      <c r="A982" s="3104"/>
      <c r="B982" s="3104"/>
      <c r="C982" s="3215"/>
      <c r="D982" s="3104"/>
      <c r="E982" s="3104"/>
      <c r="F982" s="3104"/>
      <c r="G982" s="3104"/>
      <c r="H982" s="3104"/>
      <c r="I982" s="3104"/>
      <c r="J982" s="3104"/>
      <c r="K982" s="3104"/>
      <c r="L982" s="3104"/>
      <c r="M982" s="3104"/>
      <c r="N982" s="3104"/>
      <c r="O982" s="3104"/>
      <c r="P982" s="3104"/>
      <c r="Q982" s="3104"/>
      <c r="R982" s="3104"/>
      <c r="S982" s="3104"/>
      <c r="T982" s="3215"/>
      <c r="U982" s="3104"/>
      <c r="V982" s="3104"/>
      <c r="W982" s="3104"/>
      <c r="X982" s="3104"/>
      <c r="Y982" s="1783"/>
      <c r="Z982" s="1783"/>
      <c r="AA982" s="1783"/>
      <c r="AB982" s="1783"/>
      <c r="AC982" s="3104"/>
      <c r="AD982" s="3104"/>
      <c r="AE982" s="3104"/>
      <c r="AF982" s="3104"/>
      <c r="AG982" s="3104"/>
      <c r="AH982" s="3104"/>
      <c r="AI982" s="3104"/>
      <c r="AJ982" s="3104"/>
      <c r="AK982" s="3104"/>
      <c r="AL982" s="3104"/>
      <c r="AM982" s="3104"/>
      <c r="AN982" s="3104"/>
      <c r="AO982" s="3104"/>
      <c r="AU982" s="3104"/>
      <c r="AV982" s="3104"/>
      <c r="AW982" s="1783"/>
      <c r="AX982" s="1783"/>
      <c r="AY982" s="1783"/>
      <c r="AZ982" s="1783"/>
      <c r="BA982" s="1783"/>
      <c r="BB982" s="1783"/>
      <c r="BC982" s="1783"/>
      <c r="BD982" s="1783"/>
      <c r="BE982" s="1783"/>
      <c r="BF982" s="1783"/>
      <c r="BG982" s="1783"/>
      <c r="BH982" s="1783"/>
      <c r="BI982" s="1783"/>
      <c r="BJ982" s="1783"/>
      <c r="BK982" s="1783"/>
      <c r="BL982" s="1783"/>
      <c r="BM982" s="1783"/>
      <c r="BN982" s="1783"/>
      <c r="BO982" s="1783"/>
      <c r="BP982" s="1783"/>
      <c r="BQ982" s="1783"/>
      <c r="BR982" s="1783"/>
      <c r="BS982" s="1783"/>
      <c r="BT982" s="1783"/>
      <c r="BU982" s="1783"/>
      <c r="BV982" s="1783"/>
      <c r="BW982" s="1783"/>
      <c r="BX982" s="1783"/>
    </row>
    <row r="983" spans="1:76">
      <c r="A983" s="3104"/>
      <c r="B983" s="3104"/>
      <c r="C983" s="3215"/>
      <c r="D983" s="3104"/>
      <c r="E983" s="3104"/>
      <c r="F983" s="3104"/>
      <c r="G983" s="3104"/>
      <c r="H983" s="3104"/>
      <c r="I983" s="3104"/>
      <c r="J983" s="3104"/>
      <c r="K983" s="3104"/>
      <c r="L983" s="3104"/>
      <c r="M983" s="3104"/>
      <c r="N983" s="3104"/>
      <c r="O983" s="3104"/>
      <c r="P983" s="3104"/>
      <c r="Q983" s="3104"/>
      <c r="R983" s="3104"/>
      <c r="S983" s="3104"/>
      <c r="T983" s="3215"/>
      <c r="U983" s="3104"/>
      <c r="V983" s="3104"/>
      <c r="W983" s="3104"/>
      <c r="X983" s="3104"/>
      <c r="Y983" s="1783"/>
      <c r="Z983" s="1783"/>
      <c r="AA983" s="1783"/>
      <c r="AB983" s="1783"/>
      <c r="AC983" s="3104"/>
      <c r="AD983" s="3104"/>
      <c r="AE983" s="3104"/>
      <c r="AF983" s="3104"/>
      <c r="AG983" s="3104"/>
      <c r="AH983" s="3104"/>
      <c r="AI983" s="3104"/>
      <c r="AJ983" s="3104"/>
      <c r="AK983" s="3104"/>
      <c r="AL983" s="3104"/>
      <c r="AM983" s="3104"/>
      <c r="AN983" s="3104"/>
      <c r="AO983" s="3104"/>
      <c r="AU983" s="3104"/>
      <c r="AV983" s="3104"/>
      <c r="AW983" s="1783"/>
      <c r="AX983" s="1783"/>
      <c r="AY983" s="1783"/>
      <c r="AZ983" s="1783"/>
      <c r="BA983" s="1783"/>
      <c r="BB983" s="1783"/>
      <c r="BC983" s="1783"/>
      <c r="BD983" s="1783"/>
      <c r="BE983" s="1783"/>
      <c r="BF983" s="1783"/>
      <c r="BG983" s="1783"/>
      <c r="BH983" s="1783"/>
      <c r="BI983" s="1783"/>
      <c r="BJ983" s="1783"/>
      <c r="BK983" s="1783"/>
      <c r="BL983" s="1783"/>
      <c r="BM983" s="1783"/>
      <c r="BN983" s="1783"/>
      <c r="BO983" s="1783"/>
      <c r="BP983" s="1783"/>
      <c r="BQ983" s="1783"/>
      <c r="BR983" s="1783"/>
      <c r="BS983" s="1783"/>
      <c r="BT983" s="1783"/>
      <c r="BU983" s="1783"/>
      <c r="BV983" s="1783"/>
      <c r="BW983" s="1783"/>
      <c r="BX983" s="1783"/>
    </row>
    <row r="984" spans="1:76">
      <c r="A984" s="3104"/>
      <c r="B984" s="3104"/>
      <c r="C984" s="3215"/>
      <c r="D984" s="3104"/>
      <c r="E984" s="3104"/>
      <c r="F984" s="3104"/>
      <c r="G984" s="3104"/>
      <c r="H984" s="3104"/>
      <c r="I984" s="3104"/>
      <c r="J984" s="3104"/>
      <c r="K984" s="3104"/>
      <c r="L984" s="3104"/>
      <c r="M984" s="3104"/>
      <c r="N984" s="3104"/>
      <c r="O984" s="3104"/>
      <c r="P984" s="3104"/>
      <c r="Q984" s="3104"/>
      <c r="R984" s="3104"/>
      <c r="S984" s="3104"/>
      <c r="T984" s="3215"/>
      <c r="U984" s="3104"/>
      <c r="V984" s="3104"/>
      <c r="W984" s="3104"/>
      <c r="X984" s="3104"/>
      <c r="Y984" s="1783"/>
      <c r="Z984" s="1783"/>
      <c r="AA984" s="1783"/>
      <c r="AB984" s="1783"/>
      <c r="AC984" s="3104"/>
      <c r="AD984" s="3104"/>
      <c r="AE984" s="3104"/>
      <c r="AF984" s="3104"/>
      <c r="AG984" s="3104"/>
      <c r="AH984" s="3104"/>
      <c r="AI984" s="3104"/>
      <c r="AJ984" s="3104"/>
      <c r="AK984" s="3104"/>
      <c r="AL984" s="3104"/>
      <c r="AM984" s="3104"/>
      <c r="AN984" s="3104"/>
      <c r="AO984" s="3104"/>
      <c r="AU984" s="3104"/>
      <c r="AV984" s="3104"/>
      <c r="AW984" s="1783"/>
      <c r="AX984" s="1783"/>
      <c r="AY984" s="1783"/>
      <c r="AZ984" s="1783"/>
      <c r="BA984" s="1783"/>
      <c r="BB984" s="1783"/>
      <c r="BC984" s="1783"/>
      <c r="BD984" s="1783"/>
      <c r="BE984" s="1783"/>
      <c r="BF984" s="1783"/>
      <c r="BG984" s="1783"/>
      <c r="BH984" s="1783"/>
      <c r="BI984" s="1783"/>
      <c r="BJ984" s="1783"/>
      <c r="BK984" s="1783"/>
      <c r="BL984" s="1783"/>
      <c r="BM984" s="1783"/>
      <c r="BN984" s="1783"/>
      <c r="BO984" s="1783"/>
      <c r="BP984" s="1783"/>
      <c r="BQ984" s="1783"/>
      <c r="BR984" s="1783"/>
      <c r="BS984" s="1783"/>
      <c r="BT984" s="1783"/>
      <c r="BU984" s="1783"/>
      <c r="BV984" s="1783"/>
      <c r="BW984" s="1783"/>
      <c r="BX984" s="1783"/>
    </row>
    <row r="985" spans="1:76">
      <c r="A985" s="3104"/>
      <c r="B985" s="3104"/>
      <c r="C985" s="3215"/>
      <c r="D985" s="3104"/>
      <c r="E985" s="3104"/>
      <c r="F985" s="3104"/>
      <c r="G985" s="3104"/>
      <c r="H985" s="3104"/>
      <c r="I985" s="3104"/>
      <c r="J985" s="3104"/>
      <c r="K985" s="3104"/>
      <c r="L985" s="3104"/>
      <c r="M985" s="3104"/>
      <c r="N985" s="3104"/>
      <c r="O985" s="3104"/>
      <c r="P985" s="3104"/>
      <c r="Q985" s="3104"/>
      <c r="R985" s="3104"/>
      <c r="S985" s="3104"/>
      <c r="T985" s="3215"/>
      <c r="U985" s="3104"/>
      <c r="V985" s="3104"/>
      <c r="W985" s="3104"/>
      <c r="X985" s="3104"/>
      <c r="Y985" s="1783"/>
      <c r="Z985" s="1783"/>
      <c r="AA985" s="1783"/>
      <c r="AB985" s="1783"/>
      <c r="AC985" s="3104"/>
      <c r="AD985" s="3104"/>
      <c r="AE985" s="3104"/>
      <c r="AF985" s="3104"/>
      <c r="AG985" s="3104"/>
      <c r="AH985" s="3104"/>
      <c r="AI985" s="3104"/>
      <c r="AJ985" s="3104"/>
      <c r="AK985" s="3104"/>
      <c r="AL985" s="3104"/>
      <c r="AM985" s="3104"/>
      <c r="AN985" s="3104"/>
      <c r="AO985" s="3104"/>
      <c r="AU985" s="3104"/>
      <c r="AV985" s="3104"/>
      <c r="AW985" s="1783"/>
      <c r="AX985" s="1783"/>
      <c r="AY985" s="1783"/>
      <c r="AZ985" s="1783"/>
      <c r="BA985" s="1783"/>
      <c r="BB985" s="1783"/>
      <c r="BC985" s="1783"/>
      <c r="BD985" s="1783"/>
      <c r="BE985" s="1783"/>
      <c r="BF985" s="1783"/>
      <c r="BG985" s="1783"/>
      <c r="BH985" s="1783"/>
      <c r="BI985" s="1783"/>
      <c r="BJ985" s="1783"/>
      <c r="BK985" s="1783"/>
      <c r="BL985" s="1783"/>
      <c r="BM985" s="1783"/>
      <c r="BN985" s="1783"/>
      <c r="BO985" s="1783"/>
      <c r="BP985" s="1783"/>
      <c r="BQ985" s="1783"/>
      <c r="BR985" s="1783"/>
      <c r="BS985" s="1783"/>
      <c r="BT985" s="1783"/>
      <c r="BU985" s="1783"/>
      <c r="BV985" s="1783"/>
      <c r="BW985" s="1783"/>
      <c r="BX985" s="1783"/>
    </row>
    <row r="986" spans="1:76">
      <c r="A986" s="3104"/>
      <c r="B986" s="3104"/>
      <c r="C986" s="3215"/>
      <c r="D986" s="3104"/>
      <c r="E986" s="3104"/>
      <c r="F986" s="3104"/>
      <c r="G986" s="3104"/>
      <c r="H986" s="3104"/>
      <c r="I986" s="3104"/>
      <c r="J986" s="3104"/>
      <c r="K986" s="3104"/>
      <c r="L986" s="3104"/>
      <c r="M986" s="3104"/>
      <c r="N986" s="3104"/>
      <c r="O986" s="3104"/>
      <c r="P986" s="3104"/>
      <c r="Q986" s="3104"/>
      <c r="R986" s="3104"/>
      <c r="S986" s="3104"/>
      <c r="T986" s="3215"/>
      <c r="U986" s="3104"/>
      <c r="V986" s="3104"/>
      <c r="W986" s="3104"/>
      <c r="X986" s="3104"/>
      <c r="Y986" s="1783"/>
      <c r="Z986" s="1783"/>
      <c r="AA986" s="1783"/>
      <c r="AB986" s="1783"/>
      <c r="AC986" s="3104"/>
      <c r="AD986" s="3104"/>
      <c r="AE986" s="3104"/>
      <c r="AF986" s="3104"/>
      <c r="AG986" s="3104"/>
      <c r="AH986" s="3104"/>
      <c r="AI986" s="3104"/>
      <c r="AJ986" s="3104"/>
      <c r="AK986" s="3104"/>
      <c r="AL986" s="3104"/>
      <c r="AM986" s="3104"/>
      <c r="AN986" s="3104"/>
      <c r="AO986" s="3104"/>
      <c r="AU986" s="3104"/>
      <c r="AV986" s="3104"/>
      <c r="AW986" s="1783"/>
      <c r="AX986" s="1783"/>
      <c r="AY986" s="1783"/>
      <c r="AZ986" s="1783"/>
      <c r="BA986" s="1783"/>
      <c r="BB986" s="1783"/>
      <c r="BC986" s="1783"/>
      <c r="BD986" s="1783"/>
      <c r="BE986" s="1783"/>
      <c r="BF986" s="1783"/>
      <c r="BG986" s="1783"/>
      <c r="BH986" s="1783"/>
      <c r="BI986" s="1783"/>
      <c r="BJ986" s="1783"/>
      <c r="BK986" s="1783"/>
      <c r="BL986" s="1783"/>
      <c r="BM986" s="1783"/>
      <c r="BN986" s="1783"/>
      <c r="BO986" s="1783"/>
      <c r="BP986" s="1783"/>
      <c r="BQ986" s="1783"/>
      <c r="BR986" s="1783"/>
      <c r="BS986" s="1783"/>
      <c r="BT986" s="1783"/>
      <c r="BU986" s="1783"/>
      <c r="BV986" s="1783"/>
      <c r="BW986" s="1783"/>
      <c r="BX986" s="1783"/>
    </row>
    <row r="987" spans="1:76">
      <c r="A987" s="3104"/>
      <c r="B987" s="3104"/>
      <c r="C987" s="3215"/>
      <c r="D987" s="3104"/>
      <c r="E987" s="3104"/>
      <c r="F987" s="3104"/>
      <c r="G987" s="3104"/>
      <c r="H987" s="3104"/>
      <c r="I987" s="3104"/>
      <c r="J987" s="3104"/>
      <c r="K987" s="3104"/>
      <c r="L987" s="3104"/>
      <c r="M987" s="3104"/>
      <c r="N987" s="3104"/>
      <c r="O987" s="3104"/>
      <c r="P987" s="3104"/>
      <c r="Q987" s="3104"/>
      <c r="R987" s="3104"/>
      <c r="S987" s="3104"/>
      <c r="T987" s="3215"/>
      <c r="U987" s="3104"/>
      <c r="V987" s="3104"/>
      <c r="W987" s="3104"/>
      <c r="X987" s="3104"/>
      <c r="Y987" s="1783"/>
      <c r="Z987" s="1783"/>
      <c r="AA987" s="1783"/>
      <c r="AB987" s="1783"/>
      <c r="AC987" s="3104"/>
      <c r="AD987" s="3104"/>
      <c r="AE987" s="3104"/>
      <c r="AF987" s="3104"/>
      <c r="AG987" s="3104"/>
      <c r="AH987" s="3104"/>
      <c r="AI987" s="3104"/>
      <c r="AJ987" s="3104"/>
      <c r="AK987" s="3104"/>
      <c r="AL987" s="3104"/>
      <c r="AM987" s="3104"/>
      <c r="AN987" s="3104"/>
      <c r="AO987" s="3104"/>
      <c r="AU987" s="3104"/>
      <c r="AV987" s="3104"/>
      <c r="AW987" s="1783"/>
      <c r="AX987" s="1783"/>
      <c r="AY987" s="1783"/>
      <c r="AZ987" s="1783"/>
      <c r="BA987" s="1783"/>
      <c r="BB987" s="1783"/>
      <c r="BC987" s="1783"/>
      <c r="BD987" s="1783"/>
      <c r="BE987" s="1783"/>
      <c r="BF987" s="1783"/>
      <c r="BG987" s="1783"/>
      <c r="BH987" s="1783"/>
      <c r="BI987" s="1783"/>
      <c r="BJ987" s="1783"/>
      <c r="BK987" s="1783"/>
      <c r="BL987" s="1783"/>
      <c r="BM987" s="1783"/>
      <c r="BN987" s="1783"/>
      <c r="BO987" s="1783"/>
      <c r="BP987" s="1783"/>
      <c r="BQ987" s="1783"/>
      <c r="BR987" s="1783"/>
      <c r="BS987" s="1783"/>
      <c r="BT987" s="1783"/>
      <c r="BU987" s="1783"/>
      <c r="BV987" s="1783"/>
      <c r="BW987" s="1783"/>
      <c r="BX987" s="1783"/>
    </row>
    <row r="988" spans="1:76">
      <c r="A988" s="3104"/>
      <c r="B988" s="3104"/>
      <c r="C988" s="3215"/>
      <c r="D988" s="3104"/>
      <c r="E988" s="3104"/>
      <c r="F988" s="3104"/>
      <c r="G988" s="3104"/>
      <c r="H988" s="3104"/>
      <c r="I988" s="3104"/>
      <c r="J988" s="3104"/>
      <c r="K988" s="3104"/>
      <c r="L988" s="3104"/>
      <c r="M988" s="3104"/>
      <c r="N988" s="3104"/>
      <c r="O988" s="3104"/>
      <c r="P988" s="3104"/>
      <c r="Q988" s="3104"/>
      <c r="R988" s="3104"/>
      <c r="S988" s="3104"/>
      <c r="T988" s="3215"/>
      <c r="U988" s="3104"/>
      <c r="V988" s="3104"/>
      <c r="W988" s="3104"/>
      <c r="X988" s="3104"/>
      <c r="Y988" s="1783"/>
      <c r="Z988" s="1783"/>
      <c r="AA988" s="1783"/>
      <c r="AB988" s="1783"/>
      <c r="AC988" s="3104"/>
      <c r="AD988" s="3104"/>
      <c r="AE988" s="3104"/>
      <c r="AF988" s="3104"/>
      <c r="AG988" s="3104"/>
      <c r="AH988" s="3104"/>
      <c r="AI988" s="3104"/>
      <c r="AJ988" s="3104"/>
      <c r="AK988" s="3104"/>
      <c r="AL988" s="3104"/>
      <c r="AM988" s="3104"/>
      <c r="AN988" s="3104"/>
      <c r="AO988" s="3104"/>
      <c r="AU988" s="3104"/>
      <c r="AV988" s="3104"/>
      <c r="AW988" s="1783"/>
      <c r="AX988" s="1783"/>
      <c r="AY988" s="1783"/>
      <c r="AZ988" s="1783"/>
      <c r="BA988" s="1783"/>
      <c r="BB988" s="1783"/>
      <c r="BC988" s="1783"/>
      <c r="BD988" s="1783"/>
      <c r="BE988" s="1783"/>
      <c r="BF988" s="1783"/>
      <c r="BG988" s="1783"/>
      <c r="BH988" s="1783"/>
      <c r="BI988" s="1783"/>
      <c r="BJ988" s="1783"/>
      <c r="BK988" s="1783"/>
      <c r="BL988" s="1783"/>
      <c r="BM988" s="1783"/>
      <c r="BN988" s="1783"/>
      <c r="BO988" s="1783"/>
      <c r="BP988" s="1783"/>
      <c r="BQ988" s="1783"/>
      <c r="BR988" s="1783"/>
      <c r="BS988" s="1783"/>
      <c r="BT988" s="1783"/>
      <c r="BU988" s="1783"/>
      <c r="BV988" s="1783"/>
      <c r="BW988" s="1783"/>
      <c r="BX988" s="1783"/>
    </row>
    <row r="989" spans="1:76">
      <c r="A989" s="3104"/>
      <c r="B989" s="3104"/>
      <c r="C989" s="3215"/>
      <c r="D989" s="3104"/>
      <c r="E989" s="3104"/>
      <c r="F989" s="3104"/>
      <c r="G989" s="3104"/>
      <c r="H989" s="3104"/>
      <c r="I989" s="3104"/>
      <c r="J989" s="3104"/>
      <c r="K989" s="3104"/>
      <c r="L989" s="3104"/>
      <c r="M989" s="3104"/>
      <c r="N989" s="3104"/>
      <c r="O989" s="3104"/>
      <c r="P989" s="3104"/>
      <c r="Q989" s="3104"/>
      <c r="R989" s="3104"/>
      <c r="S989" s="3104"/>
      <c r="T989" s="3215"/>
      <c r="U989" s="3104"/>
      <c r="V989" s="3104"/>
      <c r="W989" s="3104"/>
      <c r="X989" s="3104"/>
      <c r="Y989" s="1783"/>
      <c r="Z989" s="1783"/>
      <c r="AA989" s="1783"/>
      <c r="AB989" s="1783"/>
      <c r="AC989" s="3104"/>
      <c r="AD989" s="3104"/>
      <c r="AE989" s="3104"/>
      <c r="AF989" s="3104"/>
      <c r="AG989" s="3104"/>
      <c r="AH989" s="3104"/>
      <c r="AI989" s="3104"/>
      <c r="AJ989" s="3104"/>
      <c r="AK989" s="3104"/>
      <c r="AL989" s="3104"/>
      <c r="AM989" s="3104"/>
      <c r="AN989" s="3104"/>
      <c r="AO989" s="3104"/>
      <c r="AU989" s="3104"/>
      <c r="AV989" s="3104"/>
      <c r="AW989" s="1783"/>
      <c r="AX989" s="1783"/>
      <c r="AY989" s="1783"/>
      <c r="AZ989" s="1783"/>
      <c r="BA989" s="1783"/>
      <c r="BB989" s="1783"/>
      <c r="BC989" s="1783"/>
      <c r="BD989" s="1783"/>
      <c r="BE989" s="1783"/>
      <c r="BF989" s="1783"/>
      <c r="BG989" s="1783"/>
      <c r="BH989" s="1783"/>
      <c r="BI989" s="1783"/>
      <c r="BJ989" s="1783"/>
      <c r="BK989" s="1783"/>
      <c r="BL989" s="1783"/>
      <c r="BM989" s="1783"/>
      <c r="BN989" s="1783"/>
      <c r="BO989" s="1783"/>
      <c r="BP989" s="1783"/>
      <c r="BQ989" s="1783"/>
      <c r="BR989" s="1783"/>
      <c r="BS989" s="1783"/>
      <c r="BT989" s="1783"/>
      <c r="BU989" s="1783"/>
      <c r="BV989" s="1783"/>
      <c r="BW989" s="1783"/>
      <c r="BX989" s="1783"/>
    </row>
    <row r="990" spans="1:76">
      <c r="AU990" s="3104"/>
      <c r="AV990" s="3104"/>
      <c r="AW990" s="1783"/>
      <c r="AX990" s="1783"/>
      <c r="AY990" s="1783"/>
      <c r="AZ990" s="1783"/>
      <c r="BA990" s="1783"/>
      <c r="BB990" s="1783"/>
      <c r="BC990" s="1783"/>
      <c r="BD990" s="1783"/>
      <c r="BE990" s="1783"/>
      <c r="BF990" s="1783"/>
      <c r="BG990" s="1783"/>
      <c r="BH990" s="1783"/>
      <c r="BI990" s="1783"/>
      <c r="BJ990" s="1783"/>
      <c r="BK990" s="1783"/>
      <c r="BL990" s="1783"/>
      <c r="BM990" s="1783"/>
      <c r="BN990" s="1783"/>
      <c r="BO990" s="1783"/>
      <c r="BP990" s="1783"/>
      <c r="BQ990" s="1783"/>
      <c r="BR990" s="1783"/>
      <c r="BS990" s="1783"/>
      <c r="BT990" s="1783"/>
      <c r="BU990" s="1783"/>
      <c r="BV990" s="1783"/>
      <c r="BW990" s="1783"/>
      <c r="BX990" s="1783"/>
    </row>
    <row r="991" spans="1:76">
      <c r="AU991" s="3104"/>
      <c r="AV991" s="3104"/>
      <c r="AW991" s="1783"/>
      <c r="AX991" s="1783"/>
      <c r="AY991" s="1783"/>
      <c r="AZ991" s="1783"/>
      <c r="BA991" s="1783"/>
      <c r="BB991" s="1783"/>
      <c r="BC991" s="1783"/>
      <c r="BD991" s="1783"/>
      <c r="BE991" s="1783"/>
      <c r="BF991" s="1783"/>
      <c r="BG991" s="1783"/>
      <c r="BH991" s="1783"/>
      <c r="BI991" s="1783"/>
      <c r="BJ991" s="1783"/>
      <c r="BK991" s="1783"/>
      <c r="BL991" s="1783"/>
      <c r="BM991" s="1783"/>
      <c r="BN991" s="1783"/>
      <c r="BO991" s="1783"/>
      <c r="BP991" s="1783"/>
      <c r="BQ991" s="1783"/>
      <c r="BR991" s="1783"/>
      <c r="BS991" s="1783"/>
      <c r="BT991" s="1783"/>
      <c r="BU991" s="1783"/>
      <c r="BV991" s="1783"/>
      <c r="BW991" s="1783"/>
      <c r="BX991" s="1783"/>
    </row>
    <row r="992" spans="1:76">
      <c r="AU992" s="3104"/>
      <c r="AV992" s="3104"/>
      <c r="AW992" s="1783"/>
      <c r="AX992" s="1783"/>
      <c r="AY992" s="1783"/>
      <c r="AZ992" s="1783"/>
      <c r="BA992" s="1783"/>
      <c r="BB992" s="1783"/>
      <c r="BC992" s="1783"/>
      <c r="BD992" s="1783"/>
      <c r="BE992" s="1783"/>
      <c r="BF992" s="1783"/>
      <c r="BG992" s="1783"/>
      <c r="BH992" s="1783"/>
      <c r="BI992" s="1783"/>
      <c r="BJ992" s="1783"/>
      <c r="BK992" s="1783"/>
      <c r="BL992" s="1783"/>
      <c r="BM992" s="1783"/>
      <c r="BN992" s="1783"/>
      <c r="BO992" s="1783"/>
      <c r="BP992" s="1783"/>
      <c r="BQ992" s="1783"/>
      <c r="BR992" s="1783"/>
      <c r="BS992" s="1783"/>
      <c r="BT992" s="1783"/>
      <c r="BU992" s="1783"/>
      <c r="BV992" s="1783"/>
      <c r="BW992" s="1783"/>
      <c r="BX992" s="1783"/>
    </row>
    <row r="993" spans="47:76">
      <c r="AU993" s="3104"/>
      <c r="AV993" s="3104"/>
      <c r="AW993" s="1783"/>
      <c r="AX993" s="1783"/>
      <c r="AY993" s="1783"/>
      <c r="AZ993" s="1783"/>
      <c r="BA993" s="1783"/>
      <c r="BB993" s="1783"/>
      <c r="BC993" s="1783"/>
      <c r="BD993" s="1783"/>
      <c r="BE993" s="1783"/>
      <c r="BF993" s="1783"/>
      <c r="BG993" s="1783"/>
      <c r="BH993" s="1783"/>
      <c r="BI993" s="1783"/>
      <c r="BJ993" s="1783"/>
      <c r="BK993" s="1783"/>
      <c r="BL993" s="1783"/>
      <c r="BM993" s="1783"/>
      <c r="BN993" s="1783"/>
      <c r="BO993" s="1783"/>
      <c r="BP993" s="1783"/>
      <c r="BQ993" s="1783"/>
      <c r="BR993" s="1783"/>
      <c r="BS993" s="1783"/>
      <c r="BT993" s="1783"/>
      <c r="BU993" s="1783"/>
      <c r="BV993" s="1783"/>
      <c r="BW993" s="1783"/>
      <c r="BX993" s="1783"/>
    </row>
  </sheetData>
  <mergeCells count="112">
    <mergeCell ref="AN17:AN19"/>
    <mergeCell ref="BD21:BD23"/>
    <mergeCell ref="BE21:BE23"/>
    <mergeCell ref="A22:B22"/>
    <mergeCell ref="D22:G22"/>
    <mergeCell ref="V22:X22"/>
    <mergeCell ref="AD22:AH22"/>
    <mergeCell ref="AI22:AL22"/>
    <mergeCell ref="AM22:AN22"/>
    <mergeCell ref="Q17:Q19"/>
    <mergeCell ref="R17:R19"/>
    <mergeCell ref="S17:S19"/>
    <mergeCell ref="AF17:AF19"/>
    <mergeCell ref="AG17:AG19"/>
    <mergeCell ref="AM17:AM19"/>
    <mergeCell ref="J17:J19"/>
    <mergeCell ref="K17:K19"/>
    <mergeCell ref="M17:M19"/>
    <mergeCell ref="N17:N19"/>
    <mergeCell ref="O17:O19"/>
    <mergeCell ref="P17:P19"/>
    <mergeCell ref="BE13:BE16"/>
    <mergeCell ref="A17:A19"/>
    <mergeCell ref="B17:B19"/>
    <mergeCell ref="C17:C19"/>
    <mergeCell ref="D17:D19"/>
    <mergeCell ref="E17:E19"/>
    <mergeCell ref="F17:F19"/>
    <mergeCell ref="G17:G19"/>
    <mergeCell ref="H17:H19"/>
    <mergeCell ref="I17:I19"/>
    <mergeCell ref="S13:S16"/>
    <mergeCell ref="AF13:AF16"/>
    <mergeCell ref="AG13:AG16"/>
    <mergeCell ref="AM13:AM16"/>
    <mergeCell ref="AN13:AN16"/>
    <mergeCell ref="BD13:BD16"/>
    <mergeCell ref="M13:M16"/>
    <mergeCell ref="N13:N16"/>
    <mergeCell ref="O13:O16"/>
    <mergeCell ref="P13:P16"/>
    <mergeCell ref="Q13:Q16"/>
    <mergeCell ref="R13:R16"/>
    <mergeCell ref="G13:G16"/>
    <mergeCell ref="H13:H16"/>
    <mergeCell ref="I13:I16"/>
    <mergeCell ref="J13:J16"/>
    <mergeCell ref="K13:K16"/>
    <mergeCell ref="L13:L16"/>
    <mergeCell ref="A13:A16"/>
    <mergeCell ref="B13:B16"/>
    <mergeCell ref="C13:C16"/>
    <mergeCell ref="D13:D16"/>
    <mergeCell ref="E13:E16"/>
    <mergeCell ref="F13:F16"/>
    <mergeCell ref="K8:K12"/>
    <mergeCell ref="L8:L12"/>
    <mergeCell ref="M8:M12"/>
    <mergeCell ref="AK8:AK12"/>
    <mergeCell ref="AL8:AL12"/>
    <mergeCell ref="AM8:AM12"/>
    <mergeCell ref="AN8:AN12"/>
    <mergeCell ref="BD8:BD12"/>
    <mergeCell ref="BE8:BE12"/>
    <mergeCell ref="AE8:AE12"/>
    <mergeCell ref="AF8:AF12"/>
    <mergeCell ref="AG8:AG12"/>
    <mergeCell ref="AH8:AH12"/>
    <mergeCell ref="AI8:AI12"/>
    <mergeCell ref="AJ8:AJ12"/>
    <mergeCell ref="AN6:AN7"/>
    <mergeCell ref="AU6:BE6"/>
    <mergeCell ref="A8:A12"/>
    <mergeCell ref="B8:B12"/>
    <mergeCell ref="C8:C12"/>
    <mergeCell ref="D8:D12"/>
    <mergeCell ref="E8:E12"/>
    <mergeCell ref="F8:F12"/>
    <mergeCell ref="G8:G12"/>
    <mergeCell ref="M6:O6"/>
    <mergeCell ref="P6:S6"/>
    <mergeCell ref="T6:X6"/>
    <mergeCell ref="Y6:AB6"/>
    <mergeCell ref="AD6:AH6"/>
    <mergeCell ref="AI6:AL6"/>
    <mergeCell ref="N8:N12"/>
    <mergeCell ref="O8:O12"/>
    <mergeCell ref="P8:P12"/>
    <mergeCell ref="Q8:Q12"/>
    <mergeCell ref="R8:R12"/>
    <mergeCell ref="S8:S12"/>
    <mergeCell ref="H8:H12"/>
    <mergeCell ref="I8:I12"/>
    <mergeCell ref="J8:J12"/>
    <mergeCell ref="A6:A7"/>
    <mergeCell ref="B6:B7"/>
    <mergeCell ref="C6:C7"/>
    <mergeCell ref="D6:D7"/>
    <mergeCell ref="E6:F6"/>
    <mergeCell ref="G6:G7"/>
    <mergeCell ref="H6:K6"/>
    <mergeCell ref="L6:L7"/>
    <mergeCell ref="AM6:AM7"/>
    <mergeCell ref="A1:AT1"/>
    <mergeCell ref="A2:C2"/>
    <mergeCell ref="E2:G2"/>
    <mergeCell ref="M2:N2"/>
    <mergeCell ref="O2:T2"/>
    <mergeCell ref="A3:C3"/>
    <mergeCell ref="D3:T3"/>
    <mergeCell ref="A4:C4"/>
    <mergeCell ref="D4:T4"/>
  </mergeCells>
  <pageMargins left="0.7" right="0.7" top="0.75" bottom="0.75" header="0" footer="0"/>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B4833-4C1D-4A57-9E78-CB80D1C3D719}">
  <dimension ref="A1:CT303"/>
  <sheetViews>
    <sheetView showGridLines="0" workbookViewId="0">
      <pane ySplit="12" topLeftCell="A13" activePane="bottomLeft" state="frozen"/>
      <selection pane="bottomLeft" activeCell="B14" sqref="B14"/>
    </sheetView>
  </sheetViews>
  <sheetFormatPr baseColWidth="10" defaultColWidth="14.44140625" defaultRowHeight="15" customHeight="1" outlineLevelCol="1"/>
  <cols>
    <col min="1" max="1" width="3.109375" customWidth="1"/>
    <col min="2" max="2" width="61" customWidth="1"/>
    <col min="3" max="3" width="5" customWidth="1"/>
    <col min="4" max="4" width="12.109375" customWidth="1"/>
    <col min="5" max="5" width="9.33203125" customWidth="1"/>
    <col min="6" max="6" width="15.44140625" customWidth="1"/>
    <col min="7" max="7" width="9.6640625" customWidth="1"/>
    <col min="8" max="8" width="12.33203125" customWidth="1"/>
    <col min="9" max="9" width="7.44140625" customWidth="1" outlineLevel="1"/>
    <col min="10" max="10" width="10" customWidth="1" outlineLevel="1"/>
    <col min="11" max="11" width="9.44140625" customWidth="1" outlineLevel="1"/>
    <col min="12" max="12" width="8.44140625" customWidth="1" outlineLevel="1"/>
    <col min="13" max="13" width="6.44140625" customWidth="1" outlineLevel="1"/>
    <col min="14" max="14" width="12" customWidth="1"/>
    <col min="15" max="15" width="29.6640625" customWidth="1"/>
    <col min="16" max="16" width="15.88671875" customWidth="1"/>
    <col min="17" max="17" width="6.109375" customWidth="1" outlineLevel="1"/>
    <col min="18" max="18" width="6.6640625" customWidth="1" outlineLevel="1"/>
    <col min="19" max="19" width="7.33203125" customWidth="1" outlineLevel="1"/>
    <col min="20" max="20" width="7.109375" customWidth="1" outlineLevel="1"/>
    <col min="21" max="21" width="2.109375" customWidth="1"/>
    <col min="22" max="22" width="6.44140625" customWidth="1"/>
    <col min="23" max="23" width="94.6640625" customWidth="1"/>
    <col min="24" max="24" width="11.6640625" customWidth="1"/>
    <col min="25" max="25" width="9.88671875" customWidth="1"/>
    <col min="26" max="26" width="16.5546875" customWidth="1"/>
    <col min="27" max="27" width="6.109375" customWidth="1" outlineLevel="1"/>
    <col min="28" max="28" width="6.6640625" customWidth="1" outlineLevel="1"/>
    <col min="29" max="29" width="7.33203125" customWidth="1" outlineLevel="1"/>
    <col min="30" max="30" width="7.109375" customWidth="1" outlineLevel="1"/>
    <col min="31" max="31" width="7.6640625" customWidth="1"/>
    <col min="32" max="32" width="7.44140625" customWidth="1"/>
    <col min="33" max="33" width="17.109375" customWidth="1"/>
    <col min="34" max="34" width="32.5546875" customWidth="1"/>
    <col min="35" max="35" width="7.44140625" customWidth="1"/>
    <col min="36" max="36" width="9.109375" customWidth="1"/>
    <col min="37" max="37" width="6.109375" customWidth="1" outlineLevel="1"/>
    <col min="38" max="38" width="6.6640625" customWidth="1" outlineLevel="1"/>
    <col min="39" max="39" width="7.33203125" customWidth="1" outlineLevel="1"/>
    <col min="40" max="40" width="7.109375" customWidth="1" outlineLevel="1"/>
    <col min="41" max="41" width="1.5546875" customWidth="1"/>
    <col min="42" max="42" width="24.33203125" customWidth="1"/>
    <col min="43" max="43" width="36" customWidth="1"/>
    <col min="44" max="44" width="6.109375" hidden="1" customWidth="1"/>
    <col min="45" max="46" width="7.109375" hidden="1" customWidth="1" outlineLevel="1"/>
    <col min="47" max="47" width="7.33203125" hidden="1" customWidth="1" outlineLevel="1"/>
    <col min="48" max="48" width="7.109375" hidden="1" customWidth="1" outlineLevel="1"/>
    <col min="49" max="49" width="6.109375" hidden="1" customWidth="1" outlineLevel="1"/>
    <col min="50" max="50" width="6.6640625" hidden="1" customWidth="1" outlineLevel="1"/>
    <col min="51" max="51" width="7.33203125" hidden="1" customWidth="1" outlineLevel="1"/>
    <col min="52" max="54" width="7.109375" hidden="1" customWidth="1" outlineLevel="1"/>
    <col min="55" max="55" width="7.33203125" hidden="1" customWidth="1" outlineLevel="1"/>
    <col min="56" max="56" width="7.109375" hidden="1" customWidth="1" outlineLevel="1"/>
    <col min="57" max="58" width="12.109375" hidden="1" customWidth="1" outlineLevel="1"/>
    <col min="59" max="59" width="6.109375" hidden="1" customWidth="1" outlineLevel="1"/>
    <col min="60" max="60" width="6.6640625" hidden="1" customWidth="1" outlineLevel="1"/>
    <col min="61" max="61" width="7.33203125" hidden="1" customWidth="1" outlineLevel="1"/>
    <col min="62" max="64" width="7.109375" hidden="1" customWidth="1" outlineLevel="1"/>
    <col min="65" max="65" width="7.33203125" hidden="1" customWidth="1" outlineLevel="1"/>
    <col min="66" max="68" width="7.109375" hidden="1" customWidth="1" outlineLevel="1"/>
    <col min="69" max="69" width="7.33203125" hidden="1" customWidth="1" outlineLevel="1"/>
    <col min="70" max="70" width="7.109375" hidden="1" customWidth="1" outlineLevel="1"/>
    <col min="71" max="71" width="6.33203125" hidden="1" customWidth="1" outlineLevel="1"/>
    <col min="72" max="72" width="6.6640625" hidden="1" customWidth="1" outlineLevel="1"/>
    <col min="73" max="73" width="7.33203125" hidden="1" customWidth="1" outlineLevel="1"/>
    <col min="74" max="74" width="7.109375" hidden="1" customWidth="1" outlineLevel="1"/>
    <col min="75" max="75" width="6.33203125" hidden="1" customWidth="1" outlineLevel="1"/>
    <col min="76" max="76" width="6.6640625" hidden="1" customWidth="1" outlineLevel="1"/>
    <col min="77" max="77" width="7.33203125" hidden="1" customWidth="1" outlineLevel="1"/>
    <col min="78" max="78" width="7.109375" hidden="1" customWidth="1" outlineLevel="1"/>
    <col min="79" max="79" width="9.5546875" hidden="1" customWidth="1" outlineLevel="1"/>
    <col min="80" max="80" width="1.6640625" hidden="1" customWidth="1" outlineLevel="1"/>
    <col min="81" max="84" width="9.44140625" hidden="1" customWidth="1" outlineLevel="1"/>
    <col min="85" max="85" width="9.5546875" hidden="1" customWidth="1" outlineLevel="1"/>
    <col min="86" max="86" width="11.5546875" customWidth="1" collapsed="1"/>
    <col min="87" max="98" width="11.5546875" customWidth="1"/>
  </cols>
  <sheetData>
    <row r="1" spans="1:98" ht="14.25" customHeight="1" thickBot="1">
      <c r="A1" s="5042" t="s">
        <v>0</v>
      </c>
      <c r="B1" s="4514"/>
      <c r="C1" s="4514"/>
      <c r="D1" s="4514"/>
      <c r="E1" s="4514"/>
      <c r="F1" s="4514"/>
      <c r="G1" s="5043"/>
      <c r="H1" s="1"/>
      <c r="I1" s="1"/>
      <c r="J1" s="1"/>
      <c r="K1" s="1"/>
      <c r="L1" s="1"/>
      <c r="M1" s="1"/>
      <c r="N1" s="1"/>
      <c r="O1" s="1"/>
      <c r="P1" s="1"/>
      <c r="Q1" s="1"/>
      <c r="R1" s="1"/>
      <c r="S1" s="1"/>
      <c r="T1" s="1"/>
      <c r="U1" s="1"/>
      <c r="V1" s="1"/>
      <c r="W1" s="1"/>
      <c r="X1" s="1"/>
      <c r="Y1" s="1"/>
      <c r="Z1" s="1"/>
      <c r="AA1" s="1"/>
      <c r="AB1" s="1"/>
      <c r="AC1" s="1"/>
      <c r="AD1" s="1"/>
      <c r="AE1" s="1"/>
      <c r="AF1" s="1"/>
      <c r="AG1" s="1"/>
      <c r="AH1" s="1"/>
      <c r="AI1" s="1"/>
      <c r="AJ1" s="2"/>
      <c r="AK1" s="1"/>
      <c r="AL1" s="1"/>
      <c r="AM1" s="1"/>
      <c r="AN1" s="1"/>
      <c r="AO1" s="1"/>
      <c r="AP1" s="1"/>
      <c r="AQ1" s="1"/>
      <c r="AR1" s="1"/>
      <c r="AS1" s="2"/>
      <c r="AT1" s="2"/>
      <c r="AU1" s="2"/>
      <c r="AV1" s="2"/>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3"/>
      <c r="CC1" s="3"/>
      <c r="CD1" s="3"/>
      <c r="CE1" s="3"/>
      <c r="CF1" s="3"/>
      <c r="CG1" s="3"/>
      <c r="CH1" s="3"/>
      <c r="CI1" s="3"/>
      <c r="CJ1" s="3"/>
      <c r="CK1" s="3"/>
      <c r="CL1" s="3"/>
      <c r="CM1" s="3"/>
      <c r="CN1" s="3"/>
      <c r="CO1" s="3"/>
      <c r="CP1" s="3"/>
      <c r="CQ1" s="3"/>
      <c r="CR1" s="3"/>
      <c r="CS1" s="3"/>
      <c r="CT1" s="3"/>
    </row>
    <row r="2" spans="1:98" ht="14.25" customHeight="1">
      <c r="A2" s="5044" t="s">
        <v>1</v>
      </c>
      <c r="B2" s="5045"/>
      <c r="C2" s="312">
        <v>2024</v>
      </c>
      <c r="D2" s="312"/>
      <c r="E2" s="5077" t="s">
        <v>2</v>
      </c>
      <c r="F2" s="313" t="s">
        <v>3</v>
      </c>
      <c r="G2" s="314" t="s">
        <v>4</v>
      </c>
      <c r="H2" s="8"/>
      <c r="I2" s="9"/>
      <c r="J2" s="9"/>
      <c r="K2" s="9"/>
      <c r="L2" s="9"/>
      <c r="M2" s="9"/>
      <c r="N2" s="9"/>
      <c r="O2" s="9"/>
      <c r="P2" s="9"/>
      <c r="Q2" s="9"/>
      <c r="R2" s="9"/>
      <c r="S2" s="9"/>
      <c r="T2" s="9"/>
      <c r="U2" s="9"/>
      <c r="V2" s="9"/>
      <c r="W2" s="10"/>
      <c r="X2" s="5050"/>
      <c r="Y2" s="5051"/>
      <c r="Z2" s="5051"/>
      <c r="AA2" s="10"/>
      <c r="AB2" s="10"/>
      <c r="AC2" s="10"/>
      <c r="AD2" s="10"/>
      <c r="AE2" s="11"/>
      <c r="AF2" s="11"/>
      <c r="AG2" s="11"/>
      <c r="AH2" s="11"/>
      <c r="AI2" s="11"/>
      <c r="AJ2" s="11"/>
      <c r="AK2" s="11"/>
      <c r="AL2" s="11"/>
      <c r="AM2" s="11"/>
      <c r="AN2" s="11"/>
      <c r="AO2" s="11"/>
      <c r="AP2" s="12"/>
      <c r="AQ2" s="12"/>
      <c r="AR2" s="11"/>
      <c r="AS2" s="11"/>
      <c r="AT2" s="11"/>
      <c r="AU2" s="11"/>
      <c r="AV2" s="11"/>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9"/>
      <c r="CB2" s="13"/>
      <c r="CC2" s="13"/>
      <c r="CD2" s="13"/>
      <c r="CE2" s="13"/>
      <c r="CF2" s="13"/>
      <c r="CG2" s="13"/>
      <c r="CH2" s="13"/>
      <c r="CI2" s="13"/>
      <c r="CJ2" s="13"/>
      <c r="CK2" s="13"/>
      <c r="CL2" s="13"/>
      <c r="CM2" s="13"/>
      <c r="CN2" s="13"/>
      <c r="CO2" s="13"/>
      <c r="CP2" s="13"/>
      <c r="CQ2" s="13"/>
      <c r="CR2" s="13"/>
      <c r="CS2" s="13"/>
      <c r="CT2" s="13"/>
    </row>
    <row r="3" spans="1:98" ht="14.25" customHeight="1">
      <c r="A3" s="5046"/>
      <c r="B3" s="5047"/>
      <c r="C3" s="315">
        <v>2025</v>
      </c>
      <c r="D3" s="315" t="s">
        <v>4</v>
      </c>
      <c r="E3" s="5049"/>
      <c r="F3" s="316" t="s">
        <v>5</v>
      </c>
      <c r="G3" s="317"/>
      <c r="H3" s="17"/>
      <c r="I3" s="10"/>
      <c r="J3" s="10"/>
      <c r="K3" s="10"/>
      <c r="L3" s="10"/>
      <c r="M3" s="10"/>
      <c r="N3" s="10"/>
      <c r="O3" s="10"/>
      <c r="P3" s="10"/>
      <c r="Q3" s="10"/>
      <c r="R3" s="10"/>
      <c r="S3" s="10"/>
      <c r="T3" s="10"/>
      <c r="U3" s="10"/>
      <c r="V3" s="10"/>
      <c r="W3" s="10"/>
      <c r="X3" s="10"/>
      <c r="Y3" s="10"/>
      <c r="Z3" s="10"/>
      <c r="AA3" s="10"/>
      <c r="AB3" s="10"/>
      <c r="AC3" s="10"/>
      <c r="AD3" s="10"/>
      <c r="AE3" s="11"/>
      <c r="AF3" s="11"/>
      <c r="AG3" s="11"/>
      <c r="AH3" s="11"/>
      <c r="AI3" s="11"/>
      <c r="AJ3" s="11"/>
      <c r="AK3" s="11"/>
      <c r="AL3" s="11"/>
      <c r="AM3" s="11"/>
      <c r="AN3" s="11"/>
      <c r="AO3" s="11"/>
      <c r="AP3" s="12"/>
      <c r="AQ3" s="12"/>
      <c r="AR3" s="11"/>
      <c r="AS3" s="11"/>
      <c r="AT3" s="11"/>
      <c r="AU3" s="11"/>
      <c r="AV3" s="11"/>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9"/>
      <c r="CB3" s="13"/>
      <c r="CC3" s="13"/>
      <c r="CD3" s="13"/>
      <c r="CE3" s="13"/>
      <c r="CF3" s="13"/>
      <c r="CG3" s="13"/>
      <c r="CH3" s="13"/>
      <c r="CI3" s="13"/>
      <c r="CJ3" s="13"/>
      <c r="CK3" s="13"/>
      <c r="CL3" s="13"/>
      <c r="CM3" s="13"/>
      <c r="CN3" s="13"/>
      <c r="CO3" s="13"/>
      <c r="CP3" s="13"/>
      <c r="CQ3" s="13"/>
      <c r="CR3" s="13"/>
      <c r="CS3" s="13"/>
      <c r="CT3" s="13"/>
    </row>
    <row r="4" spans="1:98" ht="14.25" customHeight="1">
      <c r="A4" s="5046"/>
      <c r="B4" s="5047"/>
      <c r="C4" s="315">
        <v>2026</v>
      </c>
      <c r="D4" s="315"/>
      <c r="E4" s="5049"/>
      <c r="F4" s="316" t="s">
        <v>7</v>
      </c>
      <c r="G4" s="317"/>
      <c r="H4" s="17"/>
      <c r="I4" s="10"/>
      <c r="J4" s="10"/>
      <c r="K4" s="10"/>
      <c r="L4" s="10"/>
      <c r="M4" s="10"/>
      <c r="N4" s="10"/>
      <c r="O4" s="10"/>
      <c r="P4" s="10"/>
      <c r="Q4" s="10"/>
      <c r="R4" s="10"/>
      <c r="S4" s="10"/>
      <c r="T4" s="10"/>
      <c r="U4" s="10"/>
      <c r="V4" s="10"/>
      <c r="W4" s="10"/>
      <c r="X4" s="10"/>
      <c r="Y4" s="10"/>
      <c r="Z4" s="10"/>
      <c r="AA4" s="10"/>
      <c r="AB4" s="10"/>
      <c r="AC4" s="10"/>
      <c r="AD4" s="10"/>
      <c r="AE4" s="11"/>
      <c r="AF4" s="11"/>
      <c r="AG4" s="11"/>
      <c r="AH4" s="11"/>
      <c r="AI4" s="11"/>
      <c r="AJ4" s="11"/>
      <c r="AK4" s="11"/>
      <c r="AL4" s="11"/>
      <c r="AM4" s="11"/>
      <c r="AN4" s="11"/>
      <c r="AO4" s="11"/>
      <c r="AP4" s="12"/>
      <c r="AQ4" s="12"/>
      <c r="AR4" s="11"/>
      <c r="AS4" s="11"/>
      <c r="AT4" s="11"/>
      <c r="AU4" s="11"/>
      <c r="AV4" s="11"/>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9"/>
      <c r="CB4" s="13"/>
      <c r="CC4" s="13"/>
      <c r="CD4" s="13"/>
      <c r="CE4" s="13"/>
      <c r="CF4" s="13"/>
      <c r="CG4" s="13"/>
      <c r="CH4" s="13"/>
      <c r="CI4" s="13"/>
      <c r="CJ4" s="13"/>
      <c r="CK4" s="13"/>
      <c r="CL4" s="13"/>
      <c r="CM4" s="13"/>
      <c r="CN4" s="13"/>
      <c r="CO4" s="13"/>
      <c r="CP4" s="13"/>
      <c r="CQ4" s="13"/>
      <c r="CR4" s="13"/>
      <c r="CS4" s="13"/>
      <c r="CT4" s="13"/>
    </row>
    <row r="5" spans="1:98" ht="14.25" customHeight="1" thickBot="1">
      <c r="A5" s="5046"/>
      <c r="B5" s="5047"/>
      <c r="C5" s="318">
        <v>2027</v>
      </c>
      <c r="D5" s="318"/>
      <c r="E5" s="5049"/>
      <c r="F5" s="319" t="s">
        <v>8</v>
      </c>
      <c r="G5" s="320"/>
      <c r="H5" s="17"/>
      <c r="I5" s="10"/>
      <c r="J5" s="10"/>
      <c r="K5" s="10"/>
      <c r="L5" s="10"/>
      <c r="M5" s="10"/>
      <c r="N5" s="10"/>
      <c r="O5" s="10"/>
      <c r="P5" s="10"/>
      <c r="Q5" s="10"/>
      <c r="R5" s="10"/>
      <c r="S5" s="10"/>
      <c r="T5" s="10"/>
      <c r="U5" s="10"/>
      <c r="V5" s="10"/>
      <c r="W5" s="10"/>
      <c r="X5" s="10"/>
      <c r="Y5" s="10"/>
      <c r="Z5" s="10"/>
      <c r="AA5" s="10"/>
      <c r="AB5" s="10"/>
      <c r="AC5" s="10"/>
      <c r="AD5" s="10"/>
      <c r="AE5" s="11"/>
      <c r="AF5" s="11"/>
      <c r="AG5" s="11"/>
      <c r="AH5" s="11"/>
      <c r="AI5" s="11"/>
      <c r="AJ5" s="11"/>
      <c r="AK5" s="11"/>
      <c r="AL5" s="11"/>
      <c r="AM5" s="11"/>
      <c r="AN5" s="11"/>
      <c r="AO5" s="11"/>
      <c r="AP5" s="12"/>
      <c r="AQ5" s="12"/>
      <c r="AR5" s="11"/>
      <c r="AS5" s="11"/>
      <c r="AT5" s="11"/>
      <c r="AU5" s="11"/>
      <c r="AV5" s="11"/>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9"/>
      <c r="CB5" s="13"/>
      <c r="CC5" s="13"/>
      <c r="CD5" s="13"/>
      <c r="CE5" s="13"/>
      <c r="CF5" s="13"/>
      <c r="CG5" s="13"/>
      <c r="CH5" s="13"/>
      <c r="CI5" s="13"/>
      <c r="CJ5" s="13"/>
      <c r="CK5" s="13"/>
      <c r="CL5" s="13"/>
      <c r="CM5" s="13"/>
      <c r="CN5" s="13"/>
      <c r="CO5" s="13"/>
      <c r="CP5" s="13"/>
      <c r="CQ5" s="13"/>
      <c r="CR5" s="13"/>
      <c r="CS5" s="13"/>
      <c r="CT5" s="13"/>
    </row>
    <row r="6" spans="1:98" ht="14.25" customHeight="1">
      <c r="A6" s="5078" t="s">
        <v>9</v>
      </c>
      <c r="B6" s="5053"/>
      <c r="C6" s="5079" t="s">
        <v>291</v>
      </c>
      <c r="D6" s="5020"/>
      <c r="E6" s="5020"/>
      <c r="F6" s="5020"/>
      <c r="G6" s="5021"/>
      <c r="H6" s="8"/>
      <c r="I6" s="9"/>
      <c r="J6" s="9"/>
      <c r="K6" s="9"/>
      <c r="L6" s="9"/>
      <c r="M6" s="9"/>
      <c r="N6" s="9"/>
      <c r="O6" s="9"/>
      <c r="P6" s="9"/>
      <c r="Q6" s="9"/>
      <c r="R6" s="9"/>
      <c r="S6" s="9"/>
      <c r="T6" s="9"/>
      <c r="U6" s="9"/>
      <c r="V6" s="9"/>
      <c r="W6" s="11"/>
      <c r="X6" s="11"/>
      <c r="Y6" s="11"/>
      <c r="Z6" s="11"/>
      <c r="AA6" s="11"/>
      <c r="AB6" s="11"/>
      <c r="AC6" s="11"/>
      <c r="AD6" s="11"/>
      <c r="AE6" s="11"/>
      <c r="AF6" s="11"/>
      <c r="AG6" s="11"/>
      <c r="AH6" s="11"/>
      <c r="AI6" s="11"/>
      <c r="AJ6" s="11"/>
      <c r="AK6" s="11"/>
      <c r="AL6" s="11"/>
      <c r="AM6" s="11"/>
      <c r="AN6" s="11"/>
      <c r="AO6" s="11"/>
      <c r="AP6" s="12"/>
      <c r="AQ6" s="12"/>
      <c r="AR6" s="11"/>
      <c r="AS6" s="11"/>
      <c r="AT6" s="11"/>
      <c r="AU6" s="11"/>
      <c r="AV6" s="11"/>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9"/>
      <c r="CB6" s="13"/>
      <c r="CC6" s="13"/>
      <c r="CD6" s="13"/>
      <c r="CE6" s="13"/>
      <c r="CF6" s="13"/>
      <c r="CG6" s="13"/>
      <c r="CH6" s="13"/>
      <c r="CI6" s="13"/>
      <c r="CJ6" s="13"/>
      <c r="CK6" s="13"/>
      <c r="CL6" s="13"/>
      <c r="CM6" s="13"/>
      <c r="CN6" s="13"/>
      <c r="CO6" s="13"/>
      <c r="CP6" s="13"/>
      <c r="CQ6" s="13"/>
      <c r="CR6" s="13"/>
      <c r="CS6" s="13"/>
      <c r="CT6" s="13"/>
    </row>
    <row r="7" spans="1:98" ht="14.25" customHeight="1">
      <c r="A7" s="5073" t="s">
        <v>11</v>
      </c>
      <c r="B7" s="5031"/>
      <c r="C7" s="5074" t="s">
        <v>292</v>
      </c>
      <c r="D7" s="5032"/>
      <c r="E7" s="5032"/>
      <c r="F7" s="5032"/>
      <c r="G7" s="5033"/>
      <c r="H7" s="8"/>
      <c r="I7" s="9"/>
      <c r="J7" s="9"/>
      <c r="K7" s="9"/>
      <c r="L7" s="9"/>
      <c r="M7" s="9"/>
      <c r="N7" s="9"/>
      <c r="O7" s="9"/>
      <c r="P7" s="9"/>
      <c r="Q7" s="9"/>
      <c r="R7" s="9"/>
      <c r="S7" s="9"/>
      <c r="T7" s="9"/>
      <c r="U7" s="9"/>
      <c r="V7" s="9"/>
      <c r="W7" s="13"/>
      <c r="X7" s="13"/>
      <c r="Y7" s="13"/>
      <c r="Z7" s="13"/>
      <c r="AA7" s="11"/>
      <c r="AB7" s="11"/>
      <c r="AC7" s="11"/>
      <c r="AD7" s="11"/>
      <c r="AE7" s="13"/>
      <c r="AF7" s="13"/>
      <c r="AG7" s="13"/>
      <c r="AH7" s="13"/>
      <c r="AI7" s="13"/>
      <c r="AJ7" s="11"/>
      <c r="AK7" s="13"/>
      <c r="AL7" s="13"/>
      <c r="AM7" s="13"/>
      <c r="AN7" s="13"/>
      <c r="AO7" s="13"/>
      <c r="AP7" s="12"/>
      <c r="AQ7" s="12"/>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9"/>
      <c r="CB7" s="13"/>
      <c r="CC7" s="13"/>
      <c r="CD7" s="13"/>
      <c r="CE7" s="13"/>
      <c r="CF7" s="13"/>
      <c r="CG7" s="13"/>
      <c r="CH7" s="13"/>
      <c r="CI7" s="13"/>
      <c r="CJ7" s="13"/>
      <c r="CK7" s="13"/>
      <c r="CL7" s="13"/>
      <c r="CM7" s="13"/>
      <c r="CN7" s="13"/>
      <c r="CO7" s="13"/>
      <c r="CP7" s="13"/>
      <c r="CQ7" s="13"/>
      <c r="CR7" s="13"/>
      <c r="CS7" s="13"/>
      <c r="CT7" s="13"/>
    </row>
    <row r="8" spans="1:98" ht="14.25" customHeight="1" thickBot="1">
      <c r="A8" s="5075" t="s">
        <v>12</v>
      </c>
      <c r="B8" s="5035"/>
      <c r="C8" s="5557" t="s">
        <v>293</v>
      </c>
      <c r="D8" s="5037"/>
      <c r="E8" s="5037"/>
      <c r="F8" s="5037"/>
      <c r="G8" s="5038"/>
      <c r="H8" s="9"/>
      <c r="I8" s="9"/>
      <c r="J8" s="9"/>
      <c r="K8" s="9"/>
      <c r="L8" s="9"/>
      <c r="M8" s="9"/>
      <c r="N8" s="9"/>
      <c r="O8" s="9"/>
      <c r="P8" s="9"/>
      <c r="Q8" s="9"/>
      <c r="R8" s="9"/>
      <c r="S8" s="9"/>
      <c r="T8" s="9"/>
      <c r="U8" s="9"/>
      <c r="V8" s="9"/>
      <c r="W8" s="13"/>
      <c r="X8" s="13"/>
      <c r="Y8" s="13"/>
      <c r="Z8" s="13"/>
      <c r="AA8" s="11"/>
      <c r="AB8" s="11"/>
      <c r="AC8" s="11"/>
      <c r="AD8" s="11"/>
      <c r="AE8" s="13"/>
      <c r="AF8" s="13"/>
      <c r="AG8" s="13"/>
      <c r="AH8" s="13"/>
      <c r="AI8" s="13"/>
      <c r="AJ8" s="11"/>
      <c r="AK8" s="13"/>
      <c r="AL8" s="13"/>
      <c r="AM8" s="13"/>
      <c r="AN8" s="13"/>
      <c r="AO8" s="13"/>
      <c r="AP8" s="12"/>
      <c r="AQ8" s="12"/>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9"/>
      <c r="CB8" s="13"/>
      <c r="CC8" s="13"/>
      <c r="CD8" s="13"/>
      <c r="CE8" s="13"/>
      <c r="CF8" s="13"/>
      <c r="CG8" s="13"/>
      <c r="CH8" s="13"/>
      <c r="CI8" s="13"/>
      <c r="CJ8" s="13"/>
      <c r="CK8" s="13"/>
      <c r="CL8" s="13"/>
      <c r="CM8" s="13"/>
      <c r="CN8" s="13"/>
      <c r="CO8" s="13"/>
      <c r="CP8" s="13"/>
      <c r="CQ8" s="13"/>
      <c r="CR8" s="13"/>
      <c r="CS8" s="13"/>
      <c r="CT8" s="13"/>
    </row>
    <row r="9" spans="1:98" ht="14.25" customHeight="1" thickBot="1">
      <c r="A9" s="3"/>
      <c r="B9" s="3"/>
      <c r="C9" s="21"/>
      <c r="D9" s="21"/>
      <c r="E9" s="3"/>
      <c r="F9" s="3"/>
      <c r="G9" s="3"/>
      <c r="H9" s="3"/>
      <c r="I9" s="3"/>
      <c r="J9" s="3"/>
      <c r="K9" s="3"/>
      <c r="L9" s="3"/>
      <c r="M9" s="3"/>
      <c r="N9" s="3"/>
      <c r="O9" s="3"/>
      <c r="P9" s="3"/>
      <c r="Q9" s="3"/>
      <c r="R9" s="3"/>
      <c r="S9" s="3"/>
      <c r="T9" s="3"/>
      <c r="U9" s="3"/>
      <c r="V9" s="21"/>
      <c r="W9" s="3"/>
      <c r="X9" s="3"/>
      <c r="Y9" s="3"/>
      <c r="Z9" s="3"/>
      <c r="AA9" s="21"/>
      <c r="AB9" s="21"/>
      <c r="AC9" s="21"/>
      <c r="AD9" s="21"/>
      <c r="AE9" s="3"/>
      <c r="AF9" s="3"/>
      <c r="AG9" s="3"/>
      <c r="AH9" s="3"/>
      <c r="AI9" s="3"/>
      <c r="AJ9" s="21"/>
      <c r="AK9" s="3"/>
      <c r="AL9" s="3"/>
      <c r="AM9" s="3"/>
      <c r="AN9" s="3"/>
      <c r="AO9" s="3"/>
      <c r="AP9" s="22"/>
      <c r="AQ9" s="22"/>
      <c r="AR9" s="3"/>
      <c r="AS9" s="5039" t="s">
        <v>13</v>
      </c>
      <c r="AT9" s="5020"/>
      <c r="AU9" s="5020"/>
      <c r="AV9" s="5020"/>
      <c r="AW9" s="5020"/>
      <c r="AX9" s="5020"/>
      <c r="AY9" s="5020"/>
      <c r="AZ9" s="5020"/>
      <c r="BA9" s="5020"/>
      <c r="BB9" s="5020"/>
      <c r="BC9" s="5020"/>
      <c r="BD9" s="5020"/>
      <c r="BE9" s="5020"/>
      <c r="BF9" s="5020"/>
      <c r="BG9" s="5020"/>
      <c r="BH9" s="5020"/>
      <c r="BI9" s="5020"/>
      <c r="BJ9" s="5020"/>
      <c r="BK9" s="5020"/>
      <c r="BL9" s="5020"/>
      <c r="BM9" s="5020"/>
      <c r="BN9" s="5020"/>
      <c r="BO9" s="5020"/>
      <c r="BP9" s="5020"/>
      <c r="BQ9" s="5020"/>
      <c r="BR9" s="5020"/>
      <c r="BS9" s="5020"/>
      <c r="BT9" s="5020"/>
      <c r="BU9" s="5020"/>
      <c r="BV9" s="5020"/>
      <c r="BW9" s="5020"/>
      <c r="BX9" s="5020"/>
      <c r="BY9" s="5020"/>
      <c r="BZ9" s="5020"/>
      <c r="CA9" s="5021"/>
      <c r="CB9" s="3"/>
      <c r="CC9" s="5039" t="s">
        <v>13</v>
      </c>
      <c r="CD9" s="5020"/>
      <c r="CE9" s="5020"/>
      <c r="CF9" s="5020"/>
      <c r="CG9" s="5021"/>
      <c r="CH9" s="3"/>
      <c r="CI9" s="3"/>
      <c r="CJ9" s="3"/>
      <c r="CK9" s="3"/>
      <c r="CL9" s="3"/>
      <c r="CM9" s="3"/>
      <c r="CN9" s="3"/>
      <c r="CO9" s="3"/>
      <c r="CP9" s="3"/>
      <c r="CQ9" s="3"/>
      <c r="CR9" s="3"/>
      <c r="CS9" s="3"/>
      <c r="CT9" s="3"/>
    </row>
    <row r="10" spans="1:98" ht="20.25" customHeight="1">
      <c r="A10" s="5019" t="s">
        <v>14</v>
      </c>
      <c r="B10" s="5020"/>
      <c r="C10" s="5020"/>
      <c r="D10" s="5020"/>
      <c r="E10" s="5020"/>
      <c r="F10" s="5020"/>
      <c r="G10" s="5020"/>
      <c r="H10" s="5020"/>
      <c r="I10" s="5020"/>
      <c r="J10" s="5020"/>
      <c r="K10" s="5020"/>
      <c r="L10" s="5020"/>
      <c r="M10" s="5020"/>
      <c r="N10" s="5020"/>
      <c r="O10" s="5020"/>
      <c r="P10" s="5020"/>
      <c r="Q10" s="5020"/>
      <c r="R10" s="5020"/>
      <c r="S10" s="5020"/>
      <c r="T10" s="5021"/>
      <c r="U10" s="23"/>
      <c r="V10" s="5019" t="s">
        <v>15</v>
      </c>
      <c r="W10" s="5020"/>
      <c r="X10" s="5020"/>
      <c r="Y10" s="5020"/>
      <c r="Z10" s="5020"/>
      <c r="AA10" s="5020"/>
      <c r="AB10" s="5020"/>
      <c r="AC10" s="5020"/>
      <c r="AD10" s="5021"/>
      <c r="AE10" s="3"/>
      <c r="AF10" s="5019" t="s">
        <v>16</v>
      </c>
      <c r="AG10" s="5020"/>
      <c r="AH10" s="5020"/>
      <c r="AI10" s="5020"/>
      <c r="AJ10" s="5020"/>
      <c r="AK10" s="5020"/>
      <c r="AL10" s="5020"/>
      <c r="AM10" s="5020"/>
      <c r="AN10" s="5021"/>
      <c r="AO10" s="23"/>
      <c r="AP10" s="5019" t="s">
        <v>17</v>
      </c>
      <c r="AQ10" s="5021"/>
      <c r="AR10" s="3"/>
      <c r="AS10" s="5094" t="s">
        <v>18</v>
      </c>
      <c r="AT10" s="5032"/>
      <c r="AU10" s="5032"/>
      <c r="AV10" s="5032"/>
      <c r="AW10" s="5032"/>
      <c r="AX10" s="5032"/>
      <c r="AY10" s="5032"/>
      <c r="AZ10" s="5032"/>
      <c r="BA10" s="5032"/>
      <c r="BB10" s="5032"/>
      <c r="BC10" s="5032"/>
      <c r="BD10" s="5031"/>
      <c r="BE10" s="5095" t="s">
        <v>19</v>
      </c>
      <c r="BF10" s="5032"/>
      <c r="BG10" s="5032"/>
      <c r="BH10" s="5032"/>
      <c r="BI10" s="5032"/>
      <c r="BJ10" s="5032"/>
      <c r="BK10" s="5032"/>
      <c r="BL10" s="5032"/>
      <c r="BM10" s="5032"/>
      <c r="BN10" s="5032"/>
      <c r="BO10" s="5032"/>
      <c r="BP10" s="5032"/>
      <c r="BQ10" s="5032"/>
      <c r="BR10" s="5031"/>
      <c r="BS10" s="5003" t="s">
        <v>20</v>
      </c>
      <c r="BT10" s="5032"/>
      <c r="BU10" s="5032"/>
      <c r="BV10" s="5032"/>
      <c r="BW10" s="5032"/>
      <c r="BX10" s="5032"/>
      <c r="BY10" s="5032"/>
      <c r="BZ10" s="5032"/>
      <c r="CA10" s="5033"/>
      <c r="CB10" s="3"/>
      <c r="CC10" s="5006" t="s">
        <v>21</v>
      </c>
      <c r="CD10" s="5032"/>
      <c r="CE10" s="5032"/>
      <c r="CF10" s="5032"/>
      <c r="CG10" s="5033"/>
      <c r="CH10" s="3"/>
      <c r="CI10" s="3"/>
      <c r="CJ10" s="3"/>
      <c r="CK10" s="3"/>
      <c r="CL10" s="3"/>
      <c r="CM10" s="3"/>
      <c r="CN10" s="3"/>
      <c r="CO10" s="3"/>
      <c r="CP10" s="3"/>
      <c r="CQ10" s="3"/>
      <c r="CR10" s="3"/>
      <c r="CS10" s="3"/>
      <c r="CT10" s="3"/>
    </row>
    <row r="11" spans="1:98" ht="14.25" customHeight="1">
      <c r="A11" s="321" t="s">
        <v>22</v>
      </c>
      <c r="B11" s="322" t="s">
        <v>23</v>
      </c>
      <c r="C11" s="323"/>
      <c r="D11" s="322" t="s">
        <v>24</v>
      </c>
      <c r="E11" s="323"/>
      <c r="F11" s="5081" t="s">
        <v>25</v>
      </c>
      <c r="G11" s="5031"/>
      <c r="H11" s="324" t="s">
        <v>26</v>
      </c>
      <c r="I11" s="5082" t="s">
        <v>27</v>
      </c>
      <c r="J11" s="5083"/>
      <c r="K11" s="5083"/>
      <c r="L11" s="5084"/>
      <c r="M11" s="325" t="s">
        <v>28</v>
      </c>
      <c r="N11" s="321" t="s">
        <v>29</v>
      </c>
      <c r="O11" s="326" t="s">
        <v>30</v>
      </c>
      <c r="P11" s="324" t="s">
        <v>31</v>
      </c>
      <c r="Q11" s="4999" t="s">
        <v>32</v>
      </c>
      <c r="R11" s="5032"/>
      <c r="S11" s="5032"/>
      <c r="T11" s="5033"/>
      <c r="U11" s="26"/>
      <c r="V11" s="321" t="s">
        <v>33</v>
      </c>
      <c r="W11" s="326" t="s">
        <v>34</v>
      </c>
      <c r="X11" s="326" t="s">
        <v>35</v>
      </c>
      <c r="Y11" s="326" t="s">
        <v>36</v>
      </c>
      <c r="Z11" s="324" t="s">
        <v>37</v>
      </c>
      <c r="AA11" s="5082" t="s">
        <v>38</v>
      </c>
      <c r="AB11" s="5083"/>
      <c r="AC11" s="5083"/>
      <c r="AD11" s="5294"/>
      <c r="AE11" s="26"/>
      <c r="AF11" s="321" t="s">
        <v>39</v>
      </c>
      <c r="AG11" s="326" t="s">
        <v>40</v>
      </c>
      <c r="AH11" s="326" t="s">
        <v>41</v>
      </c>
      <c r="AI11" s="326" t="s">
        <v>42</v>
      </c>
      <c r="AJ11" s="324" t="s">
        <v>43</v>
      </c>
      <c r="AK11" s="4999" t="s">
        <v>44</v>
      </c>
      <c r="AL11" s="5032"/>
      <c r="AM11" s="5032"/>
      <c r="AN11" s="5033"/>
      <c r="AO11" s="26"/>
      <c r="AP11" s="321" t="s">
        <v>45</v>
      </c>
      <c r="AQ11" s="324" t="s">
        <v>46</v>
      </c>
      <c r="AR11" s="28"/>
      <c r="AS11" s="5090" t="s">
        <v>47</v>
      </c>
      <c r="AT11" s="5032"/>
      <c r="AU11" s="5032"/>
      <c r="AV11" s="5031"/>
      <c r="AW11" s="5080" t="s">
        <v>48</v>
      </c>
      <c r="AX11" s="5032"/>
      <c r="AY11" s="5032"/>
      <c r="AZ11" s="5031"/>
      <c r="BA11" s="5080" t="s">
        <v>49</v>
      </c>
      <c r="BB11" s="5032"/>
      <c r="BC11" s="5032"/>
      <c r="BD11" s="5031"/>
      <c r="BE11" s="327" t="s">
        <v>50</v>
      </c>
      <c r="BF11" s="327" t="s">
        <v>51</v>
      </c>
      <c r="BG11" s="5080" t="s">
        <v>52</v>
      </c>
      <c r="BH11" s="5032"/>
      <c r="BI11" s="5032"/>
      <c r="BJ11" s="5031"/>
      <c r="BK11" s="5080" t="s">
        <v>49</v>
      </c>
      <c r="BL11" s="5032"/>
      <c r="BM11" s="5032"/>
      <c r="BN11" s="5031"/>
      <c r="BO11" s="5080" t="s">
        <v>53</v>
      </c>
      <c r="BP11" s="5032"/>
      <c r="BQ11" s="5032"/>
      <c r="BR11" s="5031"/>
      <c r="BS11" s="5027" t="s">
        <v>54</v>
      </c>
      <c r="BT11" s="5032"/>
      <c r="BU11" s="5032"/>
      <c r="BV11" s="5031"/>
      <c r="BW11" s="4968" t="s">
        <v>55</v>
      </c>
      <c r="BX11" s="5032"/>
      <c r="BY11" s="5032"/>
      <c r="BZ11" s="5032"/>
      <c r="CA11" s="5033"/>
      <c r="CB11" s="29"/>
      <c r="CC11" s="5096" t="s">
        <v>56</v>
      </c>
      <c r="CD11" s="5032"/>
      <c r="CE11" s="5032"/>
      <c r="CF11" s="5032"/>
      <c r="CG11" s="5033"/>
      <c r="CH11" s="29"/>
      <c r="CI11" s="29"/>
      <c r="CJ11" s="29"/>
      <c r="CK11" s="29"/>
      <c r="CL11" s="29"/>
      <c r="CM11" s="29"/>
      <c r="CN11" s="29"/>
      <c r="CO11" s="29"/>
      <c r="CP11" s="29"/>
      <c r="CQ11" s="29"/>
      <c r="CR11" s="29"/>
      <c r="CS11" s="29"/>
      <c r="CT11" s="29"/>
    </row>
    <row r="12" spans="1:98" ht="14.25" customHeight="1" thickBot="1">
      <c r="A12" s="328"/>
      <c r="B12" s="329"/>
      <c r="C12" s="330"/>
      <c r="D12" s="31"/>
      <c r="E12" s="32"/>
      <c r="F12" s="331" t="s">
        <v>57</v>
      </c>
      <c r="G12" s="331" t="s">
        <v>58</v>
      </c>
      <c r="H12" s="332"/>
      <c r="I12" s="333" t="s">
        <v>59</v>
      </c>
      <c r="J12" s="334" t="s">
        <v>60</v>
      </c>
      <c r="K12" s="334" t="s">
        <v>61</v>
      </c>
      <c r="L12" s="334" t="s">
        <v>62</v>
      </c>
      <c r="M12" s="332"/>
      <c r="N12" s="335"/>
      <c r="O12" s="336"/>
      <c r="P12" s="337"/>
      <c r="Q12" s="333" t="s">
        <v>59</v>
      </c>
      <c r="R12" s="334" t="s">
        <v>60</v>
      </c>
      <c r="S12" s="334" t="s">
        <v>61</v>
      </c>
      <c r="T12" s="334" t="s">
        <v>62</v>
      </c>
      <c r="U12" s="26"/>
      <c r="V12" s="328"/>
      <c r="W12" s="39"/>
      <c r="X12" s="39"/>
      <c r="Y12" s="39"/>
      <c r="Z12" s="332"/>
      <c r="AA12" s="333" t="s">
        <v>59</v>
      </c>
      <c r="AB12" s="334" t="s">
        <v>60</v>
      </c>
      <c r="AC12" s="334" t="s">
        <v>61</v>
      </c>
      <c r="AD12" s="338" t="s">
        <v>62</v>
      </c>
      <c r="AE12" s="26"/>
      <c r="AF12" s="328"/>
      <c r="AG12" s="39"/>
      <c r="AH12" s="39"/>
      <c r="AI12" s="39"/>
      <c r="AJ12" s="339"/>
      <c r="AK12" s="333" t="s">
        <v>59</v>
      </c>
      <c r="AL12" s="334" t="s">
        <v>60</v>
      </c>
      <c r="AM12" s="334" t="s">
        <v>61</v>
      </c>
      <c r="AN12" s="338" t="s">
        <v>62</v>
      </c>
      <c r="AO12" s="26"/>
      <c r="AP12" s="328"/>
      <c r="AQ12" s="332"/>
      <c r="AR12" s="28"/>
      <c r="AS12" s="340" t="s">
        <v>59</v>
      </c>
      <c r="AT12" s="341" t="s">
        <v>60</v>
      </c>
      <c r="AU12" s="341" t="s">
        <v>61</v>
      </c>
      <c r="AV12" s="342" t="s">
        <v>62</v>
      </c>
      <c r="AW12" s="341" t="s">
        <v>59</v>
      </c>
      <c r="AX12" s="341" t="s">
        <v>60</v>
      </c>
      <c r="AY12" s="341" t="s">
        <v>61</v>
      </c>
      <c r="AZ12" s="341" t="s">
        <v>62</v>
      </c>
      <c r="BA12" s="341" t="s">
        <v>59</v>
      </c>
      <c r="BB12" s="341" t="s">
        <v>60</v>
      </c>
      <c r="BC12" s="341" t="s">
        <v>61</v>
      </c>
      <c r="BD12" s="341" t="s">
        <v>62</v>
      </c>
      <c r="BE12" s="39"/>
      <c r="BF12" s="39"/>
      <c r="BG12" s="341" t="s">
        <v>59</v>
      </c>
      <c r="BH12" s="341" t="s">
        <v>60</v>
      </c>
      <c r="BI12" s="341" t="s">
        <v>61</v>
      </c>
      <c r="BJ12" s="341" t="s">
        <v>62</v>
      </c>
      <c r="BK12" s="341" t="s">
        <v>59</v>
      </c>
      <c r="BL12" s="341" t="s">
        <v>60</v>
      </c>
      <c r="BM12" s="341" t="s">
        <v>61</v>
      </c>
      <c r="BN12" s="341" t="s">
        <v>62</v>
      </c>
      <c r="BO12" s="343" t="s">
        <v>59</v>
      </c>
      <c r="BP12" s="343" t="s">
        <v>60</v>
      </c>
      <c r="BQ12" s="343" t="s">
        <v>61</v>
      </c>
      <c r="BR12" s="343" t="s">
        <v>62</v>
      </c>
      <c r="BS12" s="344" t="s">
        <v>59</v>
      </c>
      <c r="BT12" s="344" t="s">
        <v>60</v>
      </c>
      <c r="BU12" s="344" t="s">
        <v>61</v>
      </c>
      <c r="BV12" s="344" t="s">
        <v>62</v>
      </c>
      <c r="BW12" s="345" t="s">
        <v>59</v>
      </c>
      <c r="BX12" s="345" t="s">
        <v>60</v>
      </c>
      <c r="BY12" s="345" t="s">
        <v>61</v>
      </c>
      <c r="BZ12" s="345" t="s">
        <v>62</v>
      </c>
      <c r="CA12" s="346" t="s">
        <v>63</v>
      </c>
      <c r="CB12" s="29"/>
      <c r="CC12" s="41" t="s">
        <v>59</v>
      </c>
      <c r="CD12" s="347" t="s">
        <v>60</v>
      </c>
      <c r="CE12" s="347" t="s">
        <v>61</v>
      </c>
      <c r="CF12" s="347" t="s">
        <v>62</v>
      </c>
      <c r="CG12" s="348" t="s">
        <v>63</v>
      </c>
      <c r="CH12" s="29"/>
      <c r="CI12" s="29"/>
      <c r="CJ12" s="29"/>
      <c r="CK12" s="29"/>
      <c r="CL12" s="29"/>
      <c r="CM12" s="29"/>
      <c r="CN12" s="29"/>
      <c r="CO12" s="29"/>
      <c r="CP12" s="29"/>
      <c r="CQ12" s="29"/>
      <c r="CR12" s="29"/>
      <c r="CS12" s="29"/>
      <c r="CT12" s="29"/>
    </row>
    <row r="13" spans="1:98" ht="14.25" customHeight="1" thickBot="1">
      <c r="A13" s="349">
        <v>1</v>
      </c>
      <c r="B13" s="350" t="s">
        <v>294</v>
      </c>
      <c r="C13" s="351"/>
      <c r="D13" s="352" t="s">
        <v>151</v>
      </c>
      <c r="E13" s="353"/>
      <c r="F13" s="354" t="s">
        <v>295</v>
      </c>
      <c r="G13" s="355"/>
      <c r="H13" s="356" t="s">
        <v>66</v>
      </c>
      <c r="I13" s="357"/>
      <c r="J13" s="358"/>
      <c r="K13" s="358"/>
      <c r="L13" s="358"/>
      <c r="M13" s="359"/>
      <c r="N13" s="360"/>
      <c r="O13" s="358" t="s">
        <v>296</v>
      </c>
      <c r="P13" s="361"/>
      <c r="Q13" s="360"/>
      <c r="R13" s="362"/>
      <c r="S13" s="362"/>
      <c r="T13" s="363"/>
      <c r="U13" s="217"/>
      <c r="V13" s="364">
        <v>1</v>
      </c>
      <c r="W13" s="354" t="s">
        <v>297</v>
      </c>
      <c r="X13" s="365">
        <v>45658</v>
      </c>
      <c r="Y13" s="365" t="s">
        <v>298</v>
      </c>
      <c r="Z13" s="366" t="s">
        <v>299</v>
      </c>
      <c r="AA13" s="367">
        <v>1</v>
      </c>
      <c r="AB13" s="368">
        <v>1</v>
      </c>
      <c r="AC13" s="368"/>
      <c r="AD13" s="369"/>
      <c r="AE13" s="140"/>
      <c r="AF13" s="370" t="s">
        <v>300</v>
      </c>
      <c r="AG13" s="370" t="s">
        <v>300</v>
      </c>
      <c r="AH13" s="370" t="s">
        <v>301</v>
      </c>
      <c r="AI13" s="370" t="s">
        <v>73</v>
      </c>
      <c r="AJ13" s="371" t="s">
        <v>302</v>
      </c>
      <c r="AK13" s="372"/>
      <c r="AL13" s="373"/>
      <c r="AM13" s="373"/>
      <c r="AN13" s="374"/>
      <c r="AO13" s="3"/>
      <c r="AP13" s="375" t="s">
        <v>303</v>
      </c>
      <c r="AQ13" s="371" t="s">
        <v>304</v>
      </c>
      <c r="AR13" s="52"/>
      <c r="AS13" s="82" t="s">
        <v>99</v>
      </c>
      <c r="AT13" s="83" t="s">
        <v>99</v>
      </c>
      <c r="AU13" s="83" t="s">
        <v>99</v>
      </c>
      <c r="AV13" s="83" t="s">
        <v>99</v>
      </c>
      <c r="AW13" s="84">
        <v>0</v>
      </c>
      <c r="AX13" s="84">
        <v>0</v>
      </c>
      <c r="AY13" s="84">
        <v>0</v>
      </c>
      <c r="AZ13" s="84" t="s">
        <v>99</v>
      </c>
      <c r="BA13" s="85">
        <v>0</v>
      </c>
      <c r="BB13" s="85">
        <v>0</v>
      </c>
      <c r="BC13" s="85">
        <v>0</v>
      </c>
      <c r="BD13" s="85">
        <v>0</v>
      </c>
      <c r="BE13" s="86">
        <v>0.2</v>
      </c>
      <c r="BF13" s="86">
        <v>0.8</v>
      </c>
      <c r="BG13" s="85">
        <v>0</v>
      </c>
      <c r="BH13" s="85">
        <v>0</v>
      </c>
      <c r="BI13" s="85">
        <v>0</v>
      </c>
      <c r="BJ13" s="85" t="str">
        <f ca="1">IFERROR(__xludf.DUMMYFUNCTION("+AZ13*BE13"),"#VALUE!")</f>
        <v>#VALUE!</v>
      </c>
      <c r="BK13" s="85">
        <f ca="1">IFERROR(__xludf.DUMMYFUNCTION("+BA13*BF13"),0)</f>
        <v>0</v>
      </c>
      <c r="BL13" s="85">
        <v>0</v>
      </c>
      <c r="BM13" s="85">
        <v>0</v>
      </c>
      <c r="BN13" s="85">
        <v>0</v>
      </c>
      <c r="BO13" s="85">
        <f ca="1">IFERROR(__xludf.DUMMYFUNCTION("+BG13+BK13"),0)</f>
        <v>0</v>
      </c>
      <c r="BP13" s="85">
        <f ca="1">IFERROR(__xludf.DUMMYFUNCTION("+BH13+BL13"),0)</f>
        <v>0</v>
      </c>
      <c r="BQ13" s="85">
        <f ca="1">IFERROR(__xludf.DUMMYFUNCTION("+BI13+BM13"),0)</f>
        <v>0</v>
      </c>
      <c r="BR13" s="85" t="str">
        <f ca="1">IFERROR(__xludf.DUMMYFUNCTION("+BJ13+BN13"),"#VALUE!")</f>
        <v>#VALUE!</v>
      </c>
      <c r="BS13" s="87">
        <f t="shared" ref="BS13:BV13" ca="1" si="0">AVERAGEIF(BO13:BO22,"&lt;&gt;#¡DIV/0!")</f>
        <v>0</v>
      </c>
      <c r="BT13" s="87">
        <f t="shared" ca="1" si="0"/>
        <v>0</v>
      </c>
      <c r="BU13" s="87">
        <f t="shared" ca="1" si="0"/>
        <v>0</v>
      </c>
      <c r="BV13" s="87" t="e">
        <f t="shared" ca="1" si="0"/>
        <v>#DIV/0!</v>
      </c>
      <c r="BW13" s="87" t="str">
        <f ca="1">IFERROR(__xludf.DUMMYFUNCTION("+C13*BS13"),"#VALUE!")</f>
        <v>#VALUE!</v>
      </c>
      <c r="BX13" s="87" t="str">
        <f ca="1">IFERROR(__xludf.DUMMYFUNCTION("+C13*BT13"),"#VALUE!")</f>
        <v>#VALUE!</v>
      </c>
      <c r="BY13" s="87" t="str">
        <f ca="1">IFERROR(__xludf.DUMMYFUNCTION("+C13*BU13"),"#VALUE!")</f>
        <v>#VALUE!</v>
      </c>
      <c r="BZ13" s="87" t="str">
        <f ca="1">IFERROR(__xludf.DUMMYFUNCTION("+C13*BV13"),"#VALUE!")</f>
        <v>#VALUE!</v>
      </c>
      <c r="CA13" s="88">
        <f ca="1">SUM(BW13:BZ22)</f>
        <v>0</v>
      </c>
      <c r="CB13" s="3"/>
      <c r="CC13" s="89" t="str">
        <f ca="1">IFERROR(__xludf.DUMMYFUNCTION("+Q13/$N$13"),"#DIV/0!")</f>
        <v>#DIV/0!</v>
      </c>
      <c r="CD13" s="90" t="str">
        <f ca="1">IFERROR(__xludf.DUMMYFUNCTION("+R13/$N$13"),"#DIV/0!")</f>
        <v>#DIV/0!</v>
      </c>
      <c r="CE13" s="90" t="str">
        <f ca="1">IFERROR(__xludf.DUMMYFUNCTION("+S13/$N$13"),"#DIV/0!")</f>
        <v>#DIV/0!</v>
      </c>
      <c r="CF13" s="90" t="str">
        <f ca="1">IFERROR(__xludf.DUMMYFUNCTION("+T13/$N$13"),"#DIV/0!")</f>
        <v>#DIV/0!</v>
      </c>
      <c r="CG13" s="88" t="e">
        <f ca="1">AVERAGE(CC13:CF22)</f>
        <v>#DIV/0!</v>
      </c>
      <c r="CH13" s="3"/>
      <c r="CI13" s="3"/>
      <c r="CJ13" s="3"/>
      <c r="CK13" s="3"/>
      <c r="CL13" s="3"/>
      <c r="CM13" s="3"/>
      <c r="CN13" s="3"/>
      <c r="CO13" s="3"/>
      <c r="CP13" s="3"/>
      <c r="CQ13" s="3"/>
      <c r="CR13" s="3"/>
      <c r="CS13" s="3"/>
      <c r="CT13" s="3"/>
    </row>
    <row r="14" spans="1:98" ht="14.25" customHeight="1" thickBot="1">
      <c r="A14" s="30"/>
      <c r="B14" s="258"/>
      <c r="C14" s="351"/>
      <c r="D14" s="352" t="s">
        <v>151</v>
      </c>
      <c r="E14" s="353"/>
      <c r="F14" s="376"/>
      <c r="G14" s="377"/>
      <c r="H14" s="378"/>
      <c r="I14" s="141"/>
      <c r="J14" s="145"/>
      <c r="K14" s="145"/>
      <c r="L14" s="145"/>
      <c r="M14" s="378"/>
      <c r="N14" s="379"/>
      <c r="O14" s="380"/>
      <c r="P14" s="381"/>
      <c r="Q14" s="379"/>
      <c r="R14" s="382"/>
      <c r="S14" s="382"/>
      <c r="T14" s="383"/>
      <c r="U14" s="217"/>
      <c r="V14" s="384">
        <v>2</v>
      </c>
      <c r="W14" s="376" t="s">
        <v>305</v>
      </c>
      <c r="X14" s="365">
        <v>45658</v>
      </c>
      <c r="Y14" s="365" t="s">
        <v>298</v>
      </c>
      <c r="Z14" s="366" t="s">
        <v>306</v>
      </c>
      <c r="AA14" s="385">
        <v>1</v>
      </c>
      <c r="AB14" s="386">
        <v>1</v>
      </c>
      <c r="AC14" s="386"/>
      <c r="AD14" s="387"/>
      <c r="AE14" s="140"/>
      <c r="AF14" s="72"/>
      <c r="AG14" s="72"/>
      <c r="AH14" s="72"/>
      <c r="AI14" s="72"/>
      <c r="AJ14" s="388"/>
      <c r="AK14" s="389"/>
      <c r="AL14" s="390"/>
      <c r="AM14" s="390"/>
      <c r="AN14" s="391"/>
      <c r="AO14" s="3"/>
      <c r="AP14" s="392"/>
      <c r="AQ14" s="388"/>
      <c r="AR14" s="52"/>
      <c r="AS14" s="104" t="e">
        <f t="shared" ref="AS14:BD29" si="1">#N/A</f>
        <v>#N/A</v>
      </c>
      <c r="AT14" s="105" t="e">
        <f t="shared" si="1"/>
        <v>#N/A</v>
      </c>
      <c r="AU14" s="105" t="e">
        <f t="shared" si="1"/>
        <v>#N/A</v>
      </c>
      <c r="AV14" s="105" t="e">
        <f t="shared" si="1"/>
        <v>#N/A</v>
      </c>
      <c r="AW14" s="106">
        <v>0</v>
      </c>
      <c r="AX14" s="106">
        <v>0</v>
      </c>
      <c r="AY14" s="106">
        <v>0</v>
      </c>
      <c r="AZ14" s="106" t="s">
        <v>99</v>
      </c>
      <c r="BA14" s="107" t="s">
        <v>99</v>
      </c>
      <c r="BB14" s="107" t="s">
        <v>99</v>
      </c>
      <c r="BC14" s="107" t="s">
        <v>99</v>
      </c>
      <c r="BD14" s="107" t="s">
        <v>99</v>
      </c>
      <c r="BE14" s="108">
        <v>0.2</v>
      </c>
      <c r="BF14" s="108">
        <v>0.8</v>
      </c>
      <c r="BG14" s="107">
        <v>0</v>
      </c>
      <c r="BH14" s="107">
        <v>0</v>
      </c>
      <c r="BI14" s="107">
        <v>0</v>
      </c>
      <c r="BJ14" s="107" t="str">
        <f ca="1">IFERROR(__xludf.DUMMYFUNCTION("+AZ14*BE14"),"#VALUE!")</f>
        <v>#VALUE!</v>
      </c>
      <c r="BK14" s="107" t="str">
        <f ca="1">IFERROR(__xludf.DUMMYFUNCTION("+BA14*BF14"),"#VALUE!")</f>
        <v>#VALUE!</v>
      </c>
      <c r="BL14" s="107" t="s">
        <v>99</v>
      </c>
      <c r="BM14" s="107" t="s">
        <v>99</v>
      </c>
      <c r="BN14" s="107" t="s">
        <v>99</v>
      </c>
      <c r="BO14" s="107" t="str">
        <f ca="1">IFERROR(__xludf.DUMMYFUNCTION("+BG14+BK14"),"#VALUE!")</f>
        <v>#VALUE!</v>
      </c>
      <c r="BP14" s="107" t="str">
        <f ca="1">IFERROR(__xludf.DUMMYFUNCTION("+BH14+BL14"),"#VALUE!")</f>
        <v>#VALUE!</v>
      </c>
      <c r="BQ14" s="107" t="str">
        <f ca="1">IFERROR(__xludf.DUMMYFUNCTION("+BI14+BM14"),"#VALUE!")</f>
        <v>#VALUE!</v>
      </c>
      <c r="BR14" s="107" t="str">
        <f ca="1">IFERROR(__xludf.DUMMYFUNCTION("+BJ14+BN14"),"#VALUE!")</f>
        <v>#VALUE!</v>
      </c>
      <c r="BS14" s="34"/>
      <c r="BT14" s="34"/>
      <c r="BU14" s="34"/>
      <c r="BV14" s="34"/>
      <c r="BW14" s="34"/>
      <c r="BX14" s="34"/>
      <c r="BY14" s="34"/>
      <c r="BZ14" s="34"/>
      <c r="CA14" s="33"/>
      <c r="CB14" s="3"/>
      <c r="CC14" s="58"/>
      <c r="CD14" s="56"/>
      <c r="CE14" s="56"/>
      <c r="CF14" s="56"/>
      <c r="CG14" s="98"/>
      <c r="CH14" s="3"/>
      <c r="CI14" s="3"/>
      <c r="CJ14" s="3"/>
      <c r="CK14" s="3"/>
      <c r="CL14" s="3"/>
      <c r="CM14" s="3"/>
      <c r="CN14" s="3"/>
      <c r="CO14" s="3"/>
      <c r="CP14" s="3"/>
      <c r="CQ14" s="3"/>
      <c r="CR14" s="3"/>
      <c r="CS14" s="3"/>
      <c r="CT14" s="3"/>
    </row>
    <row r="15" spans="1:98" ht="14.25" customHeight="1" thickBot="1">
      <c r="A15" s="30"/>
      <c r="B15" s="258"/>
      <c r="C15" s="351"/>
      <c r="D15" s="352" t="s">
        <v>151</v>
      </c>
      <c r="E15" s="353"/>
      <c r="F15" s="376"/>
      <c r="G15" s="377"/>
      <c r="H15" s="378"/>
      <c r="I15" s="141"/>
      <c r="J15" s="145"/>
      <c r="K15" s="145"/>
      <c r="L15" s="145"/>
      <c r="M15" s="378"/>
      <c r="N15" s="379"/>
      <c r="O15" s="380"/>
      <c r="P15" s="381"/>
      <c r="Q15" s="379"/>
      <c r="R15" s="382"/>
      <c r="S15" s="382"/>
      <c r="T15" s="383"/>
      <c r="U15" s="217"/>
      <c r="V15" s="384">
        <v>3</v>
      </c>
      <c r="W15" s="376" t="s">
        <v>307</v>
      </c>
      <c r="X15" s="365">
        <v>45658</v>
      </c>
      <c r="Y15" s="365" t="s">
        <v>298</v>
      </c>
      <c r="Z15" s="366" t="s">
        <v>306</v>
      </c>
      <c r="AA15" s="385">
        <v>1</v>
      </c>
      <c r="AB15" s="386">
        <v>1</v>
      </c>
      <c r="AC15" s="386"/>
      <c r="AD15" s="387"/>
      <c r="AE15" s="140"/>
      <c r="AF15" s="72"/>
      <c r="AG15" s="72"/>
      <c r="AH15" s="72"/>
      <c r="AI15" s="72"/>
      <c r="AJ15" s="388"/>
      <c r="AK15" s="389"/>
      <c r="AL15" s="390"/>
      <c r="AM15" s="390"/>
      <c r="AN15" s="391"/>
      <c r="AO15" s="3"/>
      <c r="AP15" s="392"/>
      <c r="AQ15" s="388"/>
      <c r="AR15" s="52"/>
      <c r="AS15" s="104" t="e">
        <f t="shared" si="1"/>
        <v>#N/A</v>
      </c>
      <c r="AT15" s="105" t="e">
        <f t="shared" si="1"/>
        <v>#N/A</v>
      </c>
      <c r="AU15" s="105" t="e">
        <f t="shared" si="1"/>
        <v>#N/A</v>
      </c>
      <c r="AV15" s="105" t="e">
        <f t="shared" si="1"/>
        <v>#N/A</v>
      </c>
      <c r="AW15" s="106" t="e">
        <f t="shared" si="1"/>
        <v>#N/A</v>
      </c>
      <c r="AX15" s="106" t="e">
        <f t="shared" si="1"/>
        <v>#N/A</v>
      </c>
      <c r="AY15" s="106">
        <v>0</v>
      </c>
      <c r="AZ15" s="106" t="s">
        <v>99</v>
      </c>
      <c r="BA15" s="107" t="s">
        <v>99</v>
      </c>
      <c r="BB15" s="107" t="s">
        <v>99</v>
      </c>
      <c r="BC15" s="107" t="s">
        <v>99</v>
      </c>
      <c r="BD15" s="107" t="s">
        <v>99</v>
      </c>
      <c r="BE15" s="108">
        <v>0.2</v>
      </c>
      <c r="BF15" s="108">
        <v>0.8</v>
      </c>
      <c r="BG15" s="107">
        <v>0</v>
      </c>
      <c r="BH15" s="107">
        <v>0</v>
      </c>
      <c r="BI15" s="107">
        <v>0</v>
      </c>
      <c r="BJ15" s="107" t="str">
        <f ca="1">IFERROR(__xludf.DUMMYFUNCTION("+AZ15*BE15"),"#VALUE!")</f>
        <v>#VALUE!</v>
      </c>
      <c r="BK15" s="107" t="str">
        <f ca="1">IFERROR(__xludf.DUMMYFUNCTION("+BA15*BF15"),"#VALUE!")</f>
        <v>#VALUE!</v>
      </c>
      <c r="BL15" s="107" t="s">
        <v>99</v>
      </c>
      <c r="BM15" s="107" t="s">
        <v>99</v>
      </c>
      <c r="BN15" s="107" t="s">
        <v>99</v>
      </c>
      <c r="BO15" s="107" t="str">
        <f ca="1">IFERROR(__xludf.DUMMYFUNCTION("+BG15+BK15"),"#VALUE!")</f>
        <v>#VALUE!</v>
      </c>
      <c r="BP15" s="107" t="str">
        <f ca="1">IFERROR(__xludf.DUMMYFUNCTION("+BH15+BL15"),"#VALUE!")</f>
        <v>#VALUE!</v>
      </c>
      <c r="BQ15" s="107" t="str">
        <f ca="1">IFERROR(__xludf.DUMMYFUNCTION("+BI15+BM15"),"#VALUE!")</f>
        <v>#VALUE!</v>
      </c>
      <c r="BR15" s="107" t="str">
        <f ca="1">IFERROR(__xludf.DUMMYFUNCTION("+BJ15+BN15"),"#VALUE!")</f>
        <v>#VALUE!</v>
      </c>
      <c r="BS15" s="34"/>
      <c r="BT15" s="34"/>
      <c r="BU15" s="34"/>
      <c r="BV15" s="34"/>
      <c r="BW15" s="34"/>
      <c r="BX15" s="34"/>
      <c r="BY15" s="34"/>
      <c r="BZ15" s="34"/>
      <c r="CA15" s="33"/>
      <c r="CB15" s="3"/>
      <c r="CC15" s="58"/>
      <c r="CD15" s="56"/>
      <c r="CE15" s="56"/>
      <c r="CF15" s="56"/>
      <c r="CG15" s="98"/>
      <c r="CH15" s="3"/>
      <c r="CI15" s="3"/>
      <c r="CJ15" s="3"/>
      <c r="CK15" s="3"/>
      <c r="CL15" s="3"/>
      <c r="CM15" s="3"/>
      <c r="CN15" s="3"/>
      <c r="CO15" s="3"/>
      <c r="CP15" s="3"/>
      <c r="CQ15" s="3"/>
      <c r="CR15" s="3"/>
      <c r="CS15" s="3"/>
      <c r="CT15" s="3"/>
    </row>
    <row r="16" spans="1:98" ht="14.25" customHeight="1" thickBot="1">
      <c r="A16" s="30"/>
      <c r="B16" s="258"/>
      <c r="C16" s="351"/>
      <c r="D16" s="352" t="s">
        <v>151</v>
      </c>
      <c r="E16" s="353"/>
      <c r="F16" s="376"/>
      <c r="G16" s="377"/>
      <c r="H16" s="378"/>
      <c r="I16" s="141"/>
      <c r="J16" s="145"/>
      <c r="K16" s="145"/>
      <c r="L16" s="145"/>
      <c r="M16" s="378"/>
      <c r="N16" s="379"/>
      <c r="O16" s="380"/>
      <c r="P16" s="381"/>
      <c r="Q16" s="379"/>
      <c r="R16" s="382"/>
      <c r="S16" s="382"/>
      <c r="T16" s="383"/>
      <c r="U16" s="217"/>
      <c r="V16" s="384">
        <v>4</v>
      </c>
      <c r="W16" s="376" t="s">
        <v>308</v>
      </c>
      <c r="X16" s="365">
        <v>45658</v>
      </c>
      <c r="Y16" s="365" t="s">
        <v>298</v>
      </c>
      <c r="Z16" s="366" t="s">
        <v>299</v>
      </c>
      <c r="AA16" s="385">
        <v>1</v>
      </c>
      <c r="AB16" s="386">
        <v>1</v>
      </c>
      <c r="AC16" s="386"/>
      <c r="AD16" s="387"/>
      <c r="AE16" s="140"/>
      <c r="AF16" s="72"/>
      <c r="AG16" s="72"/>
      <c r="AH16" s="72"/>
      <c r="AI16" s="72"/>
      <c r="AJ16" s="388"/>
      <c r="AK16" s="389"/>
      <c r="AL16" s="390"/>
      <c r="AM16" s="390"/>
      <c r="AN16" s="391"/>
      <c r="AO16" s="3"/>
      <c r="AP16" s="392"/>
      <c r="AQ16" s="388"/>
      <c r="AR16" s="52"/>
      <c r="AS16" s="104" t="e">
        <f t="shared" si="1"/>
        <v>#N/A</v>
      </c>
      <c r="AT16" s="105" t="e">
        <f t="shared" si="1"/>
        <v>#N/A</v>
      </c>
      <c r="AU16" s="105" t="e">
        <f t="shared" si="1"/>
        <v>#N/A</v>
      </c>
      <c r="AV16" s="105" t="e">
        <f t="shared" si="1"/>
        <v>#N/A</v>
      </c>
      <c r="AW16" s="106" t="e">
        <f t="shared" si="1"/>
        <v>#N/A</v>
      </c>
      <c r="AX16" s="106" t="e">
        <f t="shared" si="1"/>
        <v>#N/A</v>
      </c>
      <c r="AY16" s="106" t="e">
        <f t="shared" si="1"/>
        <v>#N/A</v>
      </c>
      <c r="AZ16" s="106" t="e">
        <f t="shared" si="1"/>
        <v>#N/A</v>
      </c>
      <c r="BA16" s="107" t="s">
        <v>99</v>
      </c>
      <c r="BB16" s="107" t="s">
        <v>99</v>
      </c>
      <c r="BC16" s="107" t="s">
        <v>99</v>
      </c>
      <c r="BD16" s="107" t="s">
        <v>99</v>
      </c>
      <c r="BE16" s="108">
        <v>0.2</v>
      </c>
      <c r="BF16" s="108">
        <v>0.8</v>
      </c>
      <c r="BG16" s="107">
        <v>0</v>
      </c>
      <c r="BH16" s="107">
        <v>0</v>
      </c>
      <c r="BI16" s="107">
        <v>0</v>
      </c>
      <c r="BJ16" s="107" t="str">
        <f ca="1">IFERROR(__xludf.DUMMYFUNCTION("+AZ16*BE16"),"#N/A")</f>
        <v>#N/A</v>
      </c>
      <c r="BK16" s="107" t="str">
        <f ca="1">IFERROR(__xludf.DUMMYFUNCTION("+BA16*BF16"),"#VALUE!")</f>
        <v>#VALUE!</v>
      </c>
      <c r="BL16" s="107" t="s">
        <v>99</v>
      </c>
      <c r="BM16" s="107" t="s">
        <v>99</v>
      </c>
      <c r="BN16" s="107" t="s">
        <v>99</v>
      </c>
      <c r="BO16" s="107" t="str">
        <f ca="1">IFERROR(__xludf.DUMMYFUNCTION("+BG16+BK16"),"#VALUE!")</f>
        <v>#VALUE!</v>
      </c>
      <c r="BP16" s="107" t="str">
        <f ca="1">IFERROR(__xludf.DUMMYFUNCTION("+BH16+BL16"),"#VALUE!")</f>
        <v>#VALUE!</v>
      </c>
      <c r="BQ16" s="107" t="str">
        <f ca="1">IFERROR(__xludf.DUMMYFUNCTION("+BI16+BM16"),"#VALUE!")</f>
        <v>#VALUE!</v>
      </c>
      <c r="BR16" s="107" t="str">
        <f ca="1">IFERROR(__xludf.DUMMYFUNCTION("+BJ16+BN16"),"#N/A")</f>
        <v>#N/A</v>
      </c>
      <c r="BS16" s="34"/>
      <c r="BT16" s="34"/>
      <c r="BU16" s="34"/>
      <c r="BV16" s="34"/>
      <c r="BW16" s="34"/>
      <c r="BX16" s="34"/>
      <c r="BY16" s="34"/>
      <c r="BZ16" s="34"/>
      <c r="CA16" s="33"/>
      <c r="CB16" s="3"/>
      <c r="CC16" s="58"/>
      <c r="CD16" s="56"/>
      <c r="CE16" s="56"/>
      <c r="CF16" s="56"/>
      <c r="CG16" s="98"/>
      <c r="CH16" s="3"/>
      <c r="CI16" s="3"/>
      <c r="CJ16" s="3"/>
      <c r="CK16" s="3"/>
      <c r="CL16" s="3"/>
      <c r="CM16" s="3"/>
      <c r="CN16" s="3"/>
      <c r="CO16" s="3"/>
      <c r="CP16" s="3"/>
      <c r="CQ16" s="3"/>
      <c r="CR16" s="3"/>
      <c r="CS16" s="3"/>
      <c r="CT16" s="3"/>
    </row>
    <row r="17" spans="1:98" ht="14.25" customHeight="1" thickBot="1">
      <c r="A17" s="393"/>
      <c r="B17" s="394"/>
      <c r="C17" s="351"/>
      <c r="D17" s="352" t="s">
        <v>151</v>
      </c>
      <c r="E17" s="353"/>
      <c r="F17" s="376"/>
      <c r="G17" s="377"/>
      <c r="H17" s="378"/>
      <c r="I17" s="141"/>
      <c r="J17" s="145"/>
      <c r="K17" s="145"/>
      <c r="L17" s="145"/>
      <c r="M17" s="378"/>
      <c r="N17" s="379"/>
      <c r="O17" s="380"/>
      <c r="P17" s="381"/>
      <c r="Q17" s="379"/>
      <c r="R17" s="382"/>
      <c r="S17" s="382"/>
      <c r="T17" s="383"/>
      <c r="U17" s="217"/>
      <c r="V17" s="384">
        <v>5</v>
      </c>
      <c r="W17" s="376" t="s">
        <v>309</v>
      </c>
      <c r="X17" s="365">
        <v>45658</v>
      </c>
      <c r="Y17" s="365" t="s">
        <v>298</v>
      </c>
      <c r="Z17" s="366" t="s">
        <v>306</v>
      </c>
      <c r="AA17" s="385">
        <v>1</v>
      </c>
      <c r="AB17" s="386">
        <v>1</v>
      </c>
      <c r="AC17" s="386"/>
      <c r="AD17" s="387"/>
      <c r="AE17" s="140"/>
      <c r="AF17" s="226"/>
      <c r="AG17" s="226"/>
      <c r="AH17" s="226"/>
      <c r="AI17" s="226"/>
      <c r="AJ17" s="239"/>
      <c r="AK17" s="389"/>
      <c r="AL17" s="390"/>
      <c r="AM17" s="390"/>
      <c r="AN17" s="391"/>
      <c r="AO17" s="3"/>
      <c r="AP17" s="395"/>
      <c r="AQ17" s="239"/>
      <c r="AR17" s="52"/>
      <c r="AS17" s="104" t="e">
        <f t="shared" si="1"/>
        <v>#N/A</v>
      </c>
      <c r="AT17" s="105" t="e">
        <f t="shared" si="1"/>
        <v>#N/A</v>
      </c>
      <c r="AU17" s="105" t="e">
        <f t="shared" si="1"/>
        <v>#N/A</v>
      </c>
      <c r="AV17" s="105" t="e">
        <f t="shared" si="1"/>
        <v>#N/A</v>
      </c>
      <c r="AW17" s="106" t="e">
        <f t="shared" si="1"/>
        <v>#N/A</v>
      </c>
      <c r="AX17" s="106" t="e">
        <f t="shared" si="1"/>
        <v>#N/A</v>
      </c>
      <c r="AY17" s="106" t="e">
        <f t="shared" si="1"/>
        <v>#N/A</v>
      </c>
      <c r="AZ17" s="106" t="e">
        <f t="shared" si="1"/>
        <v>#N/A</v>
      </c>
      <c r="BA17" s="107" t="e">
        <f t="shared" si="1"/>
        <v>#N/A</v>
      </c>
      <c r="BB17" s="107" t="e">
        <f t="shared" si="1"/>
        <v>#N/A</v>
      </c>
      <c r="BC17" s="107" t="s">
        <v>99</v>
      </c>
      <c r="BD17" s="107" t="s">
        <v>99</v>
      </c>
      <c r="BE17" s="108">
        <v>0.2</v>
      </c>
      <c r="BF17" s="108">
        <v>0.8</v>
      </c>
      <c r="BG17" s="107">
        <v>0</v>
      </c>
      <c r="BH17" s="107">
        <v>0</v>
      </c>
      <c r="BI17" s="107">
        <v>0</v>
      </c>
      <c r="BJ17" s="107" t="str">
        <f ca="1">IFERROR(__xludf.DUMMYFUNCTION("+AZ17*BE17"),"#N/A")</f>
        <v>#N/A</v>
      </c>
      <c r="BK17" s="107" t="str">
        <f ca="1">IFERROR(__xludf.DUMMYFUNCTION("+BA17*BF17"),"#N/A")</f>
        <v>#N/A</v>
      </c>
      <c r="BL17" s="107" t="s">
        <v>99</v>
      </c>
      <c r="BM17" s="107" t="s">
        <v>99</v>
      </c>
      <c r="BN17" s="107" t="s">
        <v>99</v>
      </c>
      <c r="BO17" s="107" t="str">
        <f ca="1">IFERROR(__xludf.DUMMYFUNCTION("+BG17+BK17"),"#N/A")</f>
        <v>#N/A</v>
      </c>
      <c r="BP17" s="107" t="str">
        <f ca="1">IFERROR(__xludf.DUMMYFUNCTION("+BH17+BL17"),"#VALUE!")</f>
        <v>#VALUE!</v>
      </c>
      <c r="BQ17" s="107" t="str">
        <f ca="1">IFERROR(__xludf.DUMMYFUNCTION("+BI17+BM17"),"#VALUE!")</f>
        <v>#VALUE!</v>
      </c>
      <c r="BR17" s="107" t="str">
        <f ca="1">IFERROR(__xludf.DUMMYFUNCTION("+BJ17+BN17"),"#N/A")</f>
        <v>#N/A</v>
      </c>
      <c r="BS17" s="34"/>
      <c r="BT17" s="34"/>
      <c r="BU17" s="34"/>
      <c r="BV17" s="34"/>
      <c r="BW17" s="34"/>
      <c r="BX17" s="34"/>
      <c r="BY17" s="34"/>
      <c r="BZ17" s="34"/>
      <c r="CA17" s="33"/>
      <c r="CB17" s="3"/>
      <c r="CC17" s="58"/>
      <c r="CD17" s="56"/>
      <c r="CE17" s="56"/>
      <c r="CF17" s="56"/>
      <c r="CG17" s="98"/>
      <c r="CH17" s="3"/>
      <c r="CI17" s="3"/>
      <c r="CJ17" s="3"/>
      <c r="CK17" s="3"/>
      <c r="CL17" s="3"/>
      <c r="CM17" s="3"/>
      <c r="CN17" s="3"/>
      <c r="CO17" s="3"/>
      <c r="CP17" s="3"/>
      <c r="CQ17" s="3"/>
      <c r="CR17" s="3"/>
      <c r="CS17" s="3"/>
      <c r="CT17" s="3"/>
    </row>
    <row r="18" spans="1:98" ht="14.25" customHeight="1" thickBot="1">
      <c r="A18" s="349">
        <v>2</v>
      </c>
      <c r="B18" s="396" t="s">
        <v>310</v>
      </c>
      <c r="C18" s="351"/>
      <c r="D18" s="352" t="s">
        <v>151</v>
      </c>
      <c r="E18" s="353"/>
      <c r="F18" s="354" t="s">
        <v>295</v>
      </c>
      <c r="G18" s="377"/>
      <c r="H18" s="356" t="s">
        <v>66</v>
      </c>
      <c r="I18" s="141"/>
      <c r="J18" s="145"/>
      <c r="K18" s="145"/>
      <c r="L18" s="145"/>
      <c r="M18" s="378"/>
      <c r="N18" s="379"/>
      <c r="O18" s="358" t="s">
        <v>296</v>
      </c>
      <c r="P18" s="381"/>
      <c r="Q18" s="379"/>
      <c r="R18" s="382"/>
      <c r="S18" s="382"/>
      <c r="T18" s="383"/>
      <c r="U18" s="217"/>
      <c r="V18" s="384">
        <v>6</v>
      </c>
      <c r="W18" s="397" t="s">
        <v>311</v>
      </c>
      <c r="X18" s="365">
        <v>45658</v>
      </c>
      <c r="Y18" s="365" t="s">
        <v>298</v>
      </c>
      <c r="Z18" s="366" t="s">
        <v>312</v>
      </c>
      <c r="AA18" s="385">
        <v>1</v>
      </c>
      <c r="AB18" s="386"/>
      <c r="AC18" s="386"/>
      <c r="AD18" s="387"/>
      <c r="AE18" s="140"/>
      <c r="AF18" s="386" t="s">
        <v>300</v>
      </c>
      <c r="AG18" s="386" t="s">
        <v>300</v>
      </c>
      <c r="AH18" s="386" t="s">
        <v>313</v>
      </c>
      <c r="AI18" s="386" t="s">
        <v>314</v>
      </c>
      <c r="AJ18" s="398">
        <v>2</v>
      </c>
      <c r="AK18" s="389"/>
      <c r="AL18" s="390"/>
      <c r="AM18" s="390"/>
      <c r="AN18" s="391"/>
      <c r="AO18" s="3"/>
      <c r="AP18" s="399"/>
      <c r="AQ18" s="381"/>
      <c r="AR18" s="52"/>
      <c r="AS18" s="104" t="e">
        <f t="shared" si="1"/>
        <v>#N/A</v>
      </c>
      <c r="AT18" s="105" t="e">
        <f t="shared" si="1"/>
        <v>#N/A</v>
      </c>
      <c r="AU18" s="105" t="e">
        <f t="shared" si="1"/>
        <v>#N/A</v>
      </c>
      <c r="AV18" s="105" t="e">
        <f t="shared" si="1"/>
        <v>#N/A</v>
      </c>
      <c r="AW18" s="106" t="e">
        <f t="shared" si="1"/>
        <v>#N/A</v>
      </c>
      <c r="AX18" s="106" t="e">
        <f t="shared" si="1"/>
        <v>#N/A</v>
      </c>
      <c r="AY18" s="106" t="e">
        <f t="shared" si="1"/>
        <v>#N/A</v>
      </c>
      <c r="AZ18" s="106" t="e">
        <f t="shared" si="1"/>
        <v>#N/A</v>
      </c>
      <c r="BA18" s="107" t="e">
        <f t="shared" si="1"/>
        <v>#N/A</v>
      </c>
      <c r="BB18" s="107" t="e">
        <f t="shared" si="1"/>
        <v>#N/A</v>
      </c>
      <c r="BC18" s="107" t="e">
        <f t="shared" si="1"/>
        <v>#N/A</v>
      </c>
      <c r="BD18" s="107" t="e">
        <f t="shared" si="1"/>
        <v>#N/A</v>
      </c>
      <c r="BE18" s="108">
        <v>0.2</v>
      </c>
      <c r="BF18" s="108">
        <v>0.8</v>
      </c>
      <c r="BG18" s="107">
        <v>0</v>
      </c>
      <c r="BH18" s="107">
        <v>0</v>
      </c>
      <c r="BI18" s="107">
        <v>0</v>
      </c>
      <c r="BJ18" s="107" t="str">
        <f ca="1">IFERROR(__xludf.DUMMYFUNCTION("+AZ18*BE18"),"#N/A")</f>
        <v>#N/A</v>
      </c>
      <c r="BK18" s="107" t="str">
        <f ca="1">IFERROR(__xludf.DUMMYFUNCTION("+BA18*BF18"),"#N/A")</f>
        <v>#N/A</v>
      </c>
      <c r="BL18" s="107">
        <v>0</v>
      </c>
      <c r="BM18" s="107">
        <v>0</v>
      </c>
      <c r="BN18" s="107">
        <v>0</v>
      </c>
      <c r="BO18" s="107" t="str">
        <f ca="1">IFERROR(__xludf.DUMMYFUNCTION("+BG18+BK18"),"#N/A")</f>
        <v>#N/A</v>
      </c>
      <c r="BP18" s="107">
        <f ca="1">IFERROR(__xludf.DUMMYFUNCTION("+BH18+BL18"),0)</f>
        <v>0</v>
      </c>
      <c r="BQ18" s="107">
        <f ca="1">IFERROR(__xludf.DUMMYFUNCTION("+BI18+BM18"),0)</f>
        <v>0</v>
      </c>
      <c r="BR18" s="107" t="str">
        <f ca="1">IFERROR(__xludf.DUMMYFUNCTION("+BJ18+BN18"),"#N/A")</f>
        <v>#N/A</v>
      </c>
      <c r="BS18" s="34"/>
      <c r="BT18" s="34"/>
      <c r="BU18" s="34"/>
      <c r="BV18" s="34"/>
      <c r="BW18" s="34"/>
      <c r="BX18" s="34"/>
      <c r="BY18" s="34"/>
      <c r="BZ18" s="34"/>
      <c r="CA18" s="33"/>
      <c r="CB18" s="3"/>
      <c r="CC18" s="58"/>
      <c r="CD18" s="56"/>
      <c r="CE18" s="56"/>
      <c r="CF18" s="56"/>
      <c r="CG18" s="98"/>
      <c r="CH18" s="3"/>
      <c r="CI18" s="3"/>
      <c r="CJ18" s="3"/>
      <c r="CK18" s="3"/>
      <c r="CL18" s="3"/>
      <c r="CM18" s="3"/>
      <c r="CN18" s="3"/>
      <c r="CO18" s="3"/>
      <c r="CP18" s="3"/>
      <c r="CQ18" s="3"/>
      <c r="CR18" s="3"/>
      <c r="CS18" s="3"/>
      <c r="CT18" s="3"/>
    </row>
    <row r="19" spans="1:98" ht="48" customHeight="1" thickBot="1">
      <c r="A19" s="393"/>
      <c r="B19" s="287"/>
      <c r="C19" s="351"/>
      <c r="D19" s="352" t="s">
        <v>151</v>
      </c>
      <c r="E19" s="353"/>
      <c r="F19" s="376"/>
      <c r="G19" s="377"/>
      <c r="H19" s="378"/>
      <c r="I19" s="141"/>
      <c r="J19" s="145"/>
      <c r="K19" s="145"/>
      <c r="L19" s="145"/>
      <c r="M19" s="378"/>
      <c r="N19" s="379"/>
      <c r="O19" s="380"/>
      <c r="P19" s="381"/>
      <c r="Q19" s="379"/>
      <c r="R19" s="382"/>
      <c r="S19" s="382"/>
      <c r="T19" s="383"/>
      <c r="U19" s="217"/>
      <c r="V19" s="384">
        <v>7</v>
      </c>
      <c r="W19" s="400" t="s">
        <v>310</v>
      </c>
      <c r="X19" s="365">
        <v>45664</v>
      </c>
      <c r="Y19" s="365">
        <v>46022</v>
      </c>
      <c r="Z19" s="366" t="s">
        <v>312</v>
      </c>
      <c r="AA19" s="385">
        <v>1</v>
      </c>
      <c r="AB19" s="386">
        <v>1</v>
      </c>
      <c r="AC19" s="386"/>
      <c r="AD19" s="387"/>
      <c r="AE19" s="140"/>
      <c r="AF19" s="401" t="s">
        <v>300</v>
      </c>
      <c r="AG19" s="401" t="s">
        <v>300</v>
      </c>
      <c r="AH19" s="401" t="s">
        <v>315</v>
      </c>
      <c r="AI19" s="401" t="s">
        <v>314</v>
      </c>
      <c r="AJ19" s="398">
        <v>2</v>
      </c>
      <c r="AK19" s="389"/>
      <c r="AL19" s="390"/>
      <c r="AM19" s="390"/>
      <c r="AN19" s="391"/>
      <c r="AO19" s="3"/>
      <c r="AP19" s="399" t="s">
        <v>303</v>
      </c>
      <c r="AQ19" s="381" t="s">
        <v>304</v>
      </c>
      <c r="AR19" s="52"/>
      <c r="AS19" s="104" t="e">
        <f t="shared" si="1"/>
        <v>#N/A</v>
      </c>
      <c r="AT19" s="105" t="e">
        <f t="shared" si="1"/>
        <v>#N/A</v>
      </c>
      <c r="AU19" s="105" t="e">
        <f t="shared" si="1"/>
        <v>#N/A</v>
      </c>
      <c r="AV19" s="105" t="e">
        <f t="shared" si="1"/>
        <v>#N/A</v>
      </c>
      <c r="AW19" s="106" t="e">
        <f t="shared" si="1"/>
        <v>#N/A</v>
      </c>
      <c r="AX19" s="106" t="e">
        <f t="shared" si="1"/>
        <v>#N/A</v>
      </c>
      <c r="AY19" s="106" t="e">
        <f t="shared" si="1"/>
        <v>#N/A</v>
      </c>
      <c r="AZ19" s="106" t="e">
        <f t="shared" si="1"/>
        <v>#N/A</v>
      </c>
      <c r="BA19" s="107" t="e">
        <f t="shared" si="1"/>
        <v>#N/A</v>
      </c>
      <c r="BB19" s="107" t="e">
        <f t="shared" si="1"/>
        <v>#N/A</v>
      </c>
      <c r="BC19" s="107" t="e">
        <f t="shared" si="1"/>
        <v>#N/A</v>
      </c>
      <c r="BD19" s="107" t="e">
        <f t="shared" si="1"/>
        <v>#N/A</v>
      </c>
      <c r="BE19" s="108">
        <v>0.2</v>
      </c>
      <c r="BF19" s="108">
        <v>0.8</v>
      </c>
      <c r="BG19" s="107" t="e">
        <f t="shared" ref="BG19:BI34" si="2">#N/A</f>
        <v>#N/A</v>
      </c>
      <c r="BH19" s="107" t="e">
        <f t="shared" si="2"/>
        <v>#N/A</v>
      </c>
      <c r="BI19" s="107">
        <v>0</v>
      </c>
      <c r="BJ19" s="107" t="str">
        <f ca="1">IFERROR(__xludf.DUMMYFUNCTION("+AZ19*BE19"),"#N/A")</f>
        <v>#N/A</v>
      </c>
      <c r="BK19" s="107" t="str">
        <f ca="1">IFERROR(__xludf.DUMMYFUNCTION("+BA19*BF19"),"#N/A")</f>
        <v>#N/A</v>
      </c>
      <c r="BL19" s="107">
        <v>0</v>
      </c>
      <c r="BM19" s="107">
        <v>0</v>
      </c>
      <c r="BN19" s="107">
        <v>0</v>
      </c>
      <c r="BO19" s="107" t="str">
        <f ca="1">IFERROR(__xludf.DUMMYFUNCTION("+BG19+BK19"),"#N/A")</f>
        <v>#N/A</v>
      </c>
      <c r="BP19" s="107" t="str">
        <f ca="1">IFERROR(__xludf.DUMMYFUNCTION("+BH19+BL19"),"#N/A")</f>
        <v>#N/A</v>
      </c>
      <c r="BQ19" s="107">
        <f ca="1">IFERROR(__xludf.DUMMYFUNCTION("+BI19+BM19"),0)</f>
        <v>0</v>
      </c>
      <c r="BR19" s="107" t="str">
        <f ca="1">IFERROR(__xludf.DUMMYFUNCTION("+BJ19+BN19"),"#N/A")</f>
        <v>#N/A</v>
      </c>
      <c r="BS19" s="34"/>
      <c r="BT19" s="34"/>
      <c r="BU19" s="34"/>
      <c r="BV19" s="34"/>
      <c r="BW19" s="34"/>
      <c r="BX19" s="34"/>
      <c r="BY19" s="34"/>
      <c r="BZ19" s="34"/>
      <c r="CA19" s="33"/>
      <c r="CB19" s="3"/>
      <c r="CC19" s="58"/>
      <c r="CD19" s="56"/>
      <c r="CE19" s="56"/>
      <c r="CF19" s="56"/>
      <c r="CG19" s="98"/>
      <c r="CH19" s="3"/>
      <c r="CI19" s="3"/>
      <c r="CJ19" s="3"/>
      <c r="CK19" s="3"/>
      <c r="CL19" s="3"/>
      <c r="CM19" s="3"/>
      <c r="CN19" s="3"/>
      <c r="CO19" s="3"/>
      <c r="CP19" s="3"/>
      <c r="CQ19" s="3"/>
      <c r="CR19" s="3"/>
      <c r="CS19" s="3"/>
      <c r="CT19" s="3"/>
    </row>
    <row r="20" spans="1:98" ht="14.25" customHeight="1" thickBot="1">
      <c r="A20" s="402">
        <v>3</v>
      </c>
      <c r="B20" s="403" t="s">
        <v>316</v>
      </c>
      <c r="C20" s="351"/>
      <c r="D20" s="352" t="s">
        <v>151</v>
      </c>
      <c r="E20" s="353"/>
      <c r="F20" s="354" t="s">
        <v>295</v>
      </c>
      <c r="G20" s="377"/>
      <c r="H20" s="356" t="s">
        <v>66</v>
      </c>
      <c r="I20" s="141"/>
      <c r="J20" s="145"/>
      <c r="K20" s="145"/>
      <c r="L20" s="145"/>
      <c r="M20" s="378"/>
      <c r="N20" s="379"/>
      <c r="O20" s="358" t="s">
        <v>296</v>
      </c>
      <c r="P20" s="381"/>
      <c r="Q20" s="379"/>
      <c r="R20" s="382"/>
      <c r="S20" s="382"/>
      <c r="T20" s="383"/>
      <c r="U20" s="217"/>
      <c r="V20" s="384">
        <v>8</v>
      </c>
      <c r="W20" s="397" t="s">
        <v>317</v>
      </c>
      <c r="X20" s="365">
        <v>45664</v>
      </c>
      <c r="Y20" s="365">
        <v>46022</v>
      </c>
      <c r="Z20" s="366" t="s">
        <v>318</v>
      </c>
      <c r="AA20" s="385">
        <v>1</v>
      </c>
      <c r="AB20" s="386">
        <v>1</v>
      </c>
      <c r="AC20" s="386"/>
      <c r="AD20" s="387"/>
      <c r="AE20" s="140"/>
      <c r="AF20" s="401" t="s">
        <v>300</v>
      </c>
      <c r="AG20" s="401" t="s">
        <v>300</v>
      </c>
      <c r="AH20" s="401" t="s">
        <v>319</v>
      </c>
      <c r="AI20" s="401" t="s">
        <v>314</v>
      </c>
      <c r="AJ20" s="279">
        <v>1</v>
      </c>
      <c r="AK20" s="389"/>
      <c r="AL20" s="390"/>
      <c r="AM20" s="390"/>
      <c r="AN20" s="391"/>
      <c r="AO20" s="3"/>
      <c r="AP20" s="404" t="s">
        <v>320</v>
      </c>
      <c r="AQ20" s="405" t="s">
        <v>321</v>
      </c>
      <c r="AR20" s="52"/>
      <c r="AS20" s="104" t="e">
        <f t="shared" si="1"/>
        <v>#N/A</v>
      </c>
      <c r="AT20" s="105" t="e">
        <f t="shared" si="1"/>
        <v>#N/A</v>
      </c>
      <c r="AU20" s="105" t="e">
        <f t="shared" si="1"/>
        <v>#N/A</v>
      </c>
      <c r="AV20" s="105" t="e">
        <f t="shared" si="1"/>
        <v>#N/A</v>
      </c>
      <c r="AW20" s="106" t="e">
        <f t="shared" si="1"/>
        <v>#N/A</v>
      </c>
      <c r="AX20" s="106" t="e">
        <f t="shared" si="1"/>
        <v>#N/A</v>
      </c>
      <c r="AY20" s="106" t="e">
        <f t="shared" si="1"/>
        <v>#N/A</v>
      </c>
      <c r="AZ20" s="106" t="e">
        <f t="shared" si="1"/>
        <v>#N/A</v>
      </c>
      <c r="BA20" s="107" t="e">
        <f t="shared" si="1"/>
        <v>#N/A</v>
      </c>
      <c r="BB20" s="107" t="e">
        <f t="shared" si="1"/>
        <v>#N/A</v>
      </c>
      <c r="BC20" s="107" t="e">
        <f t="shared" si="1"/>
        <v>#N/A</v>
      </c>
      <c r="BD20" s="107" t="e">
        <f t="shared" si="1"/>
        <v>#N/A</v>
      </c>
      <c r="BE20" s="108">
        <v>0.2</v>
      </c>
      <c r="BF20" s="108">
        <v>0.8</v>
      </c>
      <c r="BG20" s="107" t="e">
        <f t="shared" si="2"/>
        <v>#N/A</v>
      </c>
      <c r="BH20" s="107" t="e">
        <f t="shared" si="2"/>
        <v>#N/A</v>
      </c>
      <c r="BI20" s="107" t="e">
        <f t="shared" si="2"/>
        <v>#N/A</v>
      </c>
      <c r="BJ20" s="107" t="str">
        <f ca="1">IFERROR(__xludf.DUMMYFUNCTION("+AZ20*BE20"),"#N/A")</f>
        <v>#N/A</v>
      </c>
      <c r="BK20" s="107" t="str">
        <f ca="1">IFERROR(__xludf.DUMMYFUNCTION("+BA20*BF20"),"#N/A")</f>
        <v>#N/A</v>
      </c>
      <c r="BL20" s="107" t="e">
        <f t="shared" ref="BL20:BN45" si="3">#N/A</f>
        <v>#N/A</v>
      </c>
      <c r="BM20" s="107">
        <v>0</v>
      </c>
      <c r="BN20" s="107">
        <v>0</v>
      </c>
      <c r="BO20" s="107" t="str">
        <f ca="1">IFERROR(__xludf.DUMMYFUNCTION("+BG20+BK20"),"#N/A")</f>
        <v>#N/A</v>
      </c>
      <c r="BP20" s="107" t="str">
        <f ca="1">IFERROR(__xludf.DUMMYFUNCTION("+BH20+BL20"),"#N/A")</f>
        <v>#N/A</v>
      </c>
      <c r="BQ20" s="107" t="str">
        <f ca="1">IFERROR(__xludf.DUMMYFUNCTION("+BI20+BM20"),"#N/A")</f>
        <v>#N/A</v>
      </c>
      <c r="BR20" s="107" t="str">
        <f ca="1">IFERROR(__xludf.DUMMYFUNCTION("+BJ20+BN20"),"#N/A")</f>
        <v>#N/A</v>
      </c>
      <c r="BS20" s="34"/>
      <c r="BT20" s="34"/>
      <c r="BU20" s="34"/>
      <c r="BV20" s="34"/>
      <c r="BW20" s="34"/>
      <c r="BX20" s="34"/>
      <c r="BY20" s="34"/>
      <c r="BZ20" s="34"/>
      <c r="CA20" s="33"/>
      <c r="CB20" s="3"/>
      <c r="CC20" s="58"/>
      <c r="CD20" s="56"/>
      <c r="CE20" s="56"/>
      <c r="CF20" s="56"/>
      <c r="CG20" s="98"/>
      <c r="CH20" s="3"/>
      <c r="CI20" s="3"/>
      <c r="CJ20" s="3"/>
      <c r="CK20" s="3"/>
      <c r="CL20" s="3"/>
      <c r="CM20" s="3"/>
      <c r="CN20" s="3"/>
      <c r="CO20" s="3"/>
      <c r="CP20" s="3"/>
      <c r="CQ20" s="3"/>
      <c r="CR20" s="3"/>
      <c r="CS20" s="3"/>
      <c r="CT20" s="3"/>
    </row>
    <row r="21" spans="1:98" ht="14.25" customHeight="1" thickBot="1">
      <c r="A21" s="30"/>
      <c r="B21" s="406"/>
      <c r="C21" s="351"/>
      <c r="D21" s="352" t="s">
        <v>151</v>
      </c>
      <c r="E21" s="353"/>
      <c r="F21" s="376"/>
      <c r="G21" s="377"/>
      <c r="H21" s="378"/>
      <c r="I21" s="141"/>
      <c r="J21" s="145"/>
      <c r="K21" s="145"/>
      <c r="L21" s="145"/>
      <c r="M21" s="378"/>
      <c r="N21" s="379"/>
      <c r="O21" s="380"/>
      <c r="P21" s="381"/>
      <c r="Q21" s="379"/>
      <c r="R21" s="382"/>
      <c r="S21" s="382"/>
      <c r="T21" s="383"/>
      <c r="U21" s="217"/>
      <c r="V21" s="384">
        <v>9</v>
      </c>
      <c r="W21" s="407" t="s">
        <v>322</v>
      </c>
      <c r="X21" s="365">
        <v>45664</v>
      </c>
      <c r="Y21" s="365">
        <v>46022</v>
      </c>
      <c r="Z21" s="366" t="s">
        <v>318</v>
      </c>
      <c r="AA21" s="385">
        <v>1</v>
      </c>
      <c r="AB21" s="386"/>
      <c r="AC21" s="386"/>
      <c r="AD21" s="387"/>
      <c r="AE21" s="140"/>
      <c r="AF21" s="72"/>
      <c r="AG21" s="72"/>
      <c r="AH21" s="72"/>
      <c r="AI21" s="72"/>
      <c r="AJ21" s="227"/>
      <c r="AK21" s="389"/>
      <c r="AL21" s="390"/>
      <c r="AM21" s="390"/>
      <c r="AN21" s="391"/>
      <c r="AO21" s="3"/>
      <c r="AP21" s="408"/>
      <c r="AQ21" s="409"/>
      <c r="AR21" s="52"/>
      <c r="AS21" s="104" t="e">
        <f t="shared" si="1"/>
        <v>#N/A</v>
      </c>
      <c r="AT21" s="105" t="e">
        <f t="shared" si="1"/>
        <v>#N/A</v>
      </c>
      <c r="AU21" s="105" t="e">
        <f t="shared" si="1"/>
        <v>#N/A</v>
      </c>
      <c r="AV21" s="105" t="e">
        <f t="shared" si="1"/>
        <v>#N/A</v>
      </c>
      <c r="AW21" s="106" t="e">
        <f t="shared" si="1"/>
        <v>#N/A</v>
      </c>
      <c r="AX21" s="106" t="e">
        <f t="shared" si="1"/>
        <v>#N/A</v>
      </c>
      <c r="AY21" s="106" t="e">
        <f t="shared" si="1"/>
        <v>#N/A</v>
      </c>
      <c r="AZ21" s="106" t="e">
        <f t="shared" si="1"/>
        <v>#N/A</v>
      </c>
      <c r="BA21" s="107" t="e">
        <f t="shared" si="1"/>
        <v>#N/A</v>
      </c>
      <c r="BB21" s="107" t="e">
        <f t="shared" si="1"/>
        <v>#N/A</v>
      </c>
      <c r="BC21" s="107" t="e">
        <f t="shared" si="1"/>
        <v>#N/A</v>
      </c>
      <c r="BD21" s="107" t="e">
        <f t="shared" si="1"/>
        <v>#N/A</v>
      </c>
      <c r="BE21" s="108">
        <v>0.2</v>
      </c>
      <c r="BF21" s="108">
        <v>0.8</v>
      </c>
      <c r="BG21" s="107" t="e">
        <f t="shared" si="2"/>
        <v>#N/A</v>
      </c>
      <c r="BH21" s="107" t="e">
        <f t="shared" si="2"/>
        <v>#N/A</v>
      </c>
      <c r="BI21" s="107" t="e">
        <f t="shared" si="2"/>
        <v>#N/A</v>
      </c>
      <c r="BJ21" s="107" t="str">
        <f ca="1">IFERROR(__xludf.DUMMYFUNCTION("+AZ21*BE21"),"#N/A")</f>
        <v>#N/A</v>
      </c>
      <c r="BK21" s="107" t="str">
        <f ca="1">IFERROR(__xludf.DUMMYFUNCTION("+BA21*BF21"),"#N/A")</f>
        <v>#N/A</v>
      </c>
      <c r="BL21" s="107" t="e">
        <f t="shared" si="3"/>
        <v>#N/A</v>
      </c>
      <c r="BM21" s="107" t="e">
        <f t="shared" si="3"/>
        <v>#N/A</v>
      </c>
      <c r="BN21" s="107" t="e">
        <f t="shared" si="3"/>
        <v>#N/A</v>
      </c>
      <c r="BO21" s="107" t="str">
        <f ca="1">IFERROR(__xludf.DUMMYFUNCTION("+BG21+BK21"),"#N/A")</f>
        <v>#N/A</v>
      </c>
      <c r="BP21" s="107" t="str">
        <f ca="1">IFERROR(__xludf.DUMMYFUNCTION("+BH21+BL21"),"#N/A")</f>
        <v>#N/A</v>
      </c>
      <c r="BQ21" s="107" t="str">
        <f ca="1">IFERROR(__xludf.DUMMYFUNCTION("+BI21+BM21"),"#N/A")</f>
        <v>#N/A</v>
      </c>
      <c r="BR21" s="107" t="str">
        <f ca="1">IFERROR(__xludf.DUMMYFUNCTION("+BJ21+BN21"),"#N/A")</f>
        <v>#N/A</v>
      </c>
      <c r="BS21" s="34"/>
      <c r="BT21" s="34"/>
      <c r="BU21" s="34"/>
      <c r="BV21" s="34"/>
      <c r="BW21" s="34"/>
      <c r="BX21" s="34"/>
      <c r="BY21" s="34"/>
      <c r="BZ21" s="34"/>
      <c r="CA21" s="33"/>
      <c r="CB21" s="3"/>
      <c r="CC21" s="58"/>
      <c r="CD21" s="56"/>
      <c r="CE21" s="56"/>
      <c r="CF21" s="56"/>
      <c r="CG21" s="98"/>
      <c r="CH21" s="3"/>
      <c r="CI21" s="3"/>
      <c r="CJ21" s="3"/>
      <c r="CK21" s="3"/>
      <c r="CL21" s="3"/>
      <c r="CM21" s="3"/>
      <c r="CN21" s="3"/>
      <c r="CO21" s="3"/>
      <c r="CP21" s="3"/>
      <c r="CQ21" s="3"/>
      <c r="CR21" s="3"/>
      <c r="CS21" s="3"/>
      <c r="CT21" s="3"/>
    </row>
    <row r="22" spans="1:98" ht="14.25" customHeight="1" thickBot="1">
      <c r="A22" s="30"/>
      <c r="B22" s="406"/>
      <c r="C22" s="351"/>
      <c r="D22" s="352" t="s">
        <v>151</v>
      </c>
      <c r="E22" s="353"/>
      <c r="F22" s="410"/>
      <c r="G22" s="411"/>
      <c r="H22" s="412"/>
      <c r="I22" s="413"/>
      <c r="J22" s="414"/>
      <c r="K22" s="414"/>
      <c r="L22" s="414"/>
      <c r="M22" s="412"/>
      <c r="N22" s="415"/>
      <c r="O22" s="416"/>
      <c r="P22" s="417"/>
      <c r="Q22" s="415"/>
      <c r="R22" s="418"/>
      <c r="S22" s="418"/>
      <c r="T22" s="419"/>
      <c r="U22" s="217"/>
      <c r="V22" s="384">
        <v>10</v>
      </c>
      <c r="W22" s="407" t="s">
        <v>323</v>
      </c>
      <c r="X22" s="365">
        <v>45664</v>
      </c>
      <c r="Y22" s="365">
        <v>46022</v>
      </c>
      <c r="Z22" s="366" t="s">
        <v>318</v>
      </c>
      <c r="AA22" s="420">
        <v>1</v>
      </c>
      <c r="AB22" s="421">
        <v>1</v>
      </c>
      <c r="AC22" s="421"/>
      <c r="AD22" s="422"/>
      <c r="AE22" s="140"/>
      <c r="AF22" s="72"/>
      <c r="AG22" s="72"/>
      <c r="AH22" s="72"/>
      <c r="AI22" s="72"/>
      <c r="AJ22" s="227"/>
      <c r="AK22" s="423"/>
      <c r="AL22" s="424"/>
      <c r="AM22" s="424"/>
      <c r="AN22" s="425"/>
      <c r="AO22" s="3"/>
      <c r="AP22" s="408"/>
      <c r="AQ22" s="409"/>
      <c r="AR22" s="52"/>
      <c r="AS22" s="426" t="e">
        <f t="shared" si="1"/>
        <v>#N/A</v>
      </c>
      <c r="AT22" s="110" t="e">
        <f t="shared" si="1"/>
        <v>#N/A</v>
      </c>
      <c r="AU22" s="110" t="e">
        <f t="shared" si="1"/>
        <v>#N/A</v>
      </c>
      <c r="AV22" s="110" t="e">
        <f t="shared" si="1"/>
        <v>#N/A</v>
      </c>
      <c r="AW22" s="106" t="e">
        <f t="shared" si="1"/>
        <v>#N/A</v>
      </c>
      <c r="AX22" s="106" t="e">
        <f t="shared" si="1"/>
        <v>#N/A</v>
      </c>
      <c r="AY22" s="106" t="e">
        <f t="shared" si="1"/>
        <v>#N/A</v>
      </c>
      <c r="AZ22" s="106" t="e">
        <f t="shared" si="1"/>
        <v>#N/A</v>
      </c>
      <c r="BA22" s="107" t="e">
        <f t="shared" si="1"/>
        <v>#N/A</v>
      </c>
      <c r="BB22" s="111" t="e">
        <f t="shared" si="1"/>
        <v>#N/A</v>
      </c>
      <c r="BC22" s="111" t="e">
        <f t="shared" si="1"/>
        <v>#N/A</v>
      </c>
      <c r="BD22" s="111" t="e">
        <f t="shared" si="1"/>
        <v>#N/A</v>
      </c>
      <c r="BE22" s="427">
        <v>0.2</v>
      </c>
      <c r="BF22" s="427">
        <v>0.8</v>
      </c>
      <c r="BG22" s="107" t="e">
        <f t="shared" si="2"/>
        <v>#N/A</v>
      </c>
      <c r="BH22" s="107" t="e">
        <f t="shared" si="2"/>
        <v>#N/A</v>
      </c>
      <c r="BI22" s="107" t="e">
        <f t="shared" si="2"/>
        <v>#N/A</v>
      </c>
      <c r="BJ22" s="107" t="str">
        <f ca="1">IFERROR(__xludf.DUMMYFUNCTION("+AZ22*BE22"),"#N/A")</f>
        <v>#N/A</v>
      </c>
      <c r="BK22" s="107" t="str">
        <f ca="1">IFERROR(__xludf.DUMMYFUNCTION("+BA22*BF22"),"#N/A")</f>
        <v>#N/A</v>
      </c>
      <c r="BL22" s="107" t="e">
        <f t="shared" si="3"/>
        <v>#N/A</v>
      </c>
      <c r="BM22" s="107" t="e">
        <f t="shared" si="3"/>
        <v>#N/A</v>
      </c>
      <c r="BN22" s="107" t="e">
        <f t="shared" si="3"/>
        <v>#N/A</v>
      </c>
      <c r="BO22" s="107" t="str">
        <f ca="1">IFERROR(__xludf.DUMMYFUNCTION("+BG22+BK22"),"#N/A")</f>
        <v>#N/A</v>
      </c>
      <c r="BP22" s="428" t="str">
        <f ca="1">IFERROR(__xludf.DUMMYFUNCTION("+BH22+BL22"),"#N/A")</f>
        <v>#N/A</v>
      </c>
      <c r="BQ22" s="428" t="str">
        <f ca="1">IFERROR(__xludf.DUMMYFUNCTION("+BI22+BM22"),"#N/A")</f>
        <v>#N/A</v>
      </c>
      <c r="BR22" s="428" t="str">
        <f ca="1">IFERROR(__xludf.DUMMYFUNCTION("+BJ22+BN22"),"#N/A")</f>
        <v>#N/A</v>
      </c>
      <c r="BS22" s="39"/>
      <c r="BT22" s="39"/>
      <c r="BU22" s="39"/>
      <c r="BV22" s="39"/>
      <c r="BW22" s="39"/>
      <c r="BX22" s="39"/>
      <c r="BY22" s="39"/>
      <c r="BZ22" s="39"/>
      <c r="CA22" s="332"/>
      <c r="CB22" s="3"/>
      <c r="CC22" s="429"/>
      <c r="CD22" s="430"/>
      <c r="CE22" s="430"/>
      <c r="CF22" s="430"/>
      <c r="CG22" s="431"/>
      <c r="CH22" s="3"/>
      <c r="CI22" s="3"/>
      <c r="CJ22" s="3"/>
      <c r="CK22" s="3"/>
      <c r="CL22" s="3"/>
      <c r="CM22" s="3"/>
      <c r="CN22" s="3"/>
      <c r="CO22" s="3"/>
      <c r="CP22" s="3"/>
      <c r="CQ22" s="3"/>
      <c r="CR22" s="3"/>
      <c r="CS22" s="3"/>
      <c r="CT22" s="3"/>
    </row>
    <row r="23" spans="1:98" ht="14.25" customHeight="1" thickBot="1">
      <c r="A23" s="30"/>
      <c r="B23" s="406"/>
      <c r="C23" s="351"/>
      <c r="D23" s="352" t="s">
        <v>151</v>
      </c>
      <c r="E23" s="353"/>
      <c r="F23" s="354"/>
      <c r="G23" s="355"/>
      <c r="H23" s="359"/>
      <c r="I23" s="357"/>
      <c r="J23" s="358"/>
      <c r="K23" s="358"/>
      <c r="L23" s="358"/>
      <c r="M23" s="359"/>
      <c r="N23" s="360"/>
      <c r="O23" s="358"/>
      <c r="P23" s="361"/>
      <c r="Q23" s="360"/>
      <c r="R23" s="362"/>
      <c r="S23" s="362"/>
      <c r="T23" s="363"/>
      <c r="U23" s="217"/>
      <c r="V23" s="364">
        <v>1</v>
      </c>
      <c r="W23" s="407" t="s">
        <v>324</v>
      </c>
      <c r="X23" s="365">
        <v>45664</v>
      </c>
      <c r="Y23" s="365">
        <v>46022</v>
      </c>
      <c r="Z23" s="366" t="s">
        <v>318</v>
      </c>
      <c r="AA23" s="367">
        <v>1</v>
      </c>
      <c r="AB23" s="368"/>
      <c r="AC23" s="368"/>
      <c r="AD23" s="369"/>
      <c r="AE23" s="140"/>
      <c r="AF23" s="72"/>
      <c r="AG23" s="72"/>
      <c r="AH23" s="72"/>
      <c r="AI23" s="72"/>
      <c r="AJ23" s="227"/>
      <c r="AK23" s="372"/>
      <c r="AL23" s="373"/>
      <c r="AM23" s="373"/>
      <c r="AN23" s="374"/>
      <c r="AO23" s="3"/>
      <c r="AP23" s="408"/>
      <c r="AQ23" s="409"/>
      <c r="AR23" s="432"/>
      <c r="AS23" s="82" t="e">
        <f t="shared" si="1"/>
        <v>#N/A</v>
      </c>
      <c r="AT23" s="83" t="e">
        <f t="shared" si="1"/>
        <v>#N/A</v>
      </c>
      <c r="AU23" s="83" t="e">
        <f t="shared" si="1"/>
        <v>#N/A</v>
      </c>
      <c r="AV23" s="83" t="e">
        <f t="shared" si="1"/>
        <v>#N/A</v>
      </c>
      <c r="AW23" s="84" t="e">
        <f t="shared" si="1"/>
        <v>#N/A</v>
      </c>
      <c r="AX23" s="84" t="e">
        <f t="shared" si="1"/>
        <v>#N/A</v>
      </c>
      <c r="AY23" s="84" t="e">
        <f t="shared" si="1"/>
        <v>#N/A</v>
      </c>
      <c r="AZ23" s="84" t="e">
        <f t="shared" si="1"/>
        <v>#N/A</v>
      </c>
      <c r="BA23" s="85" t="e">
        <f t="shared" si="1"/>
        <v>#N/A</v>
      </c>
      <c r="BB23" s="85" t="e">
        <f t="shared" si="1"/>
        <v>#N/A</v>
      </c>
      <c r="BC23" s="85" t="e">
        <f t="shared" si="1"/>
        <v>#N/A</v>
      </c>
      <c r="BD23" s="85" t="e">
        <f t="shared" si="1"/>
        <v>#N/A</v>
      </c>
      <c r="BE23" s="86">
        <v>0.2</v>
      </c>
      <c r="BF23" s="86">
        <v>0.8</v>
      </c>
      <c r="BG23" s="85" t="e">
        <f t="shared" si="2"/>
        <v>#N/A</v>
      </c>
      <c r="BH23" s="85" t="e">
        <f t="shared" si="2"/>
        <v>#N/A</v>
      </c>
      <c r="BI23" s="85" t="e">
        <f t="shared" si="2"/>
        <v>#N/A</v>
      </c>
      <c r="BJ23" s="85" t="str">
        <f ca="1">IFERROR(__xludf.DUMMYFUNCTION("+AZ23*BE23"),"#N/A")</f>
        <v>#N/A</v>
      </c>
      <c r="BK23" s="85" t="str">
        <f ca="1">IFERROR(__xludf.DUMMYFUNCTION("+BA23*BF23"),"#N/A")</f>
        <v>#N/A</v>
      </c>
      <c r="BL23" s="85" t="e">
        <f t="shared" si="3"/>
        <v>#N/A</v>
      </c>
      <c r="BM23" s="85" t="e">
        <f t="shared" si="3"/>
        <v>#N/A</v>
      </c>
      <c r="BN23" s="85" t="e">
        <f t="shared" si="3"/>
        <v>#N/A</v>
      </c>
      <c r="BO23" s="85" t="str">
        <f ca="1">IFERROR(__xludf.DUMMYFUNCTION("+BG23+BK23"),"#N/A")</f>
        <v>#N/A</v>
      </c>
      <c r="BP23" s="85" t="str">
        <f ca="1">IFERROR(__xludf.DUMMYFUNCTION("+BH23+BL23"),"#N/A")</f>
        <v>#N/A</v>
      </c>
      <c r="BQ23" s="85" t="str">
        <f ca="1">IFERROR(__xludf.DUMMYFUNCTION("+BI23+BM23"),"#N/A")</f>
        <v>#N/A</v>
      </c>
      <c r="BR23" s="85" t="str">
        <f ca="1">IFERROR(__xludf.DUMMYFUNCTION("+BJ23+BN23"),"#N/A")</f>
        <v>#N/A</v>
      </c>
      <c r="BS23" s="87" t="e">
        <f t="shared" ref="BS23:BV23" ca="1" si="4">AVERAGEIF(BO23:BO32,"&lt;&gt;#¡DIV/0!")</f>
        <v>#DIV/0!</v>
      </c>
      <c r="BT23" s="87" t="e">
        <f t="shared" ca="1" si="4"/>
        <v>#DIV/0!</v>
      </c>
      <c r="BU23" s="87" t="e">
        <f t="shared" ca="1" si="4"/>
        <v>#DIV/0!</v>
      </c>
      <c r="BV23" s="87" t="e">
        <f t="shared" ca="1" si="4"/>
        <v>#DIV/0!</v>
      </c>
      <c r="BW23" s="87" t="str">
        <f ca="1">IFERROR(__xludf.DUMMYFUNCTION("+C23*BS23"),"#N/A")</f>
        <v>#N/A</v>
      </c>
      <c r="BX23" s="87" t="str">
        <f ca="1">IFERROR(__xludf.DUMMYFUNCTION("+C23*BT23"),"#N/A")</f>
        <v>#N/A</v>
      </c>
      <c r="BY23" s="87" t="str">
        <f ca="1">IFERROR(__xludf.DUMMYFUNCTION("+C23*BU23"),"#N/A")</f>
        <v>#N/A</v>
      </c>
      <c r="BZ23" s="87" t="str">
        <f ca="1">IFERROR(__xludf.DUMMYFUNCTION("+C23*BV23"),"#N/A")</f>
        <v>#N/A</v>
      </c>
      <c r="CA23" s="88">
        <f ca="1">SUM(BW23:BZ32)</f>
        <v>0</v>
      </c>
      <c r="CB23" s="3"/>
      <c r="CC23" s="89" t="str">
        <f ca="1">IFERROR(__xludf.DUMMYFUNCTION("+Q23/$N$23"),"#DIV/0!")</f>
        <v>#DIV/0!</v>
      </c>
      <c r="CD23" s="90" t="str">
        <f ca="1">IFERROR(__xludf.DUMMYFUNCTION("+R23/$N$23"),"#DIV/0!")</f>
        <v>#DIV/0!</v>
      </c>
      <c r="CE23" s="90" t="str">
        <f ca="1">IFERROR(__xludf.DUMMYFUNCTION("+S23/$N$23"),"#DIV/0!")</f>
        <v>#DIV/0!</v>
      </c>
      <c r="CF23" s="223" t="str">
        <f ca="1">IFERROR(__xludf.DUMMYFUNCTION("+T23/$N$23"),"#DIV/0!")</f>
        <v>#DIV/0!</v>
      </c>
      <c r="CG23" s="224" t="e">
        <f ca="1">AVERAGE(CC23:CF32)</f>
        <v>#DIV/0!</v>
      </c>
      <c r="CH23" s="3"/>
      <c r="CI23" s="3"/>
      <c r="CJ23" s="3"/>
      <c r="CK23" s="3"/>
      <c r="CL23" s="3"/>
      <c r="CM23" s="3"/>
      <c r="CN23" s="3"/>
      <c r="CO23" s="3"/>
      <c r="CP23" s="3"/>
      <c r="CQ23" s="3"/>
      <c r="CR23" s="3"/>
      <c r="CS23" s="3"/>
      <c r="CT23" s="3"/>
    </row>
    <row r="24" spans="1:98" ht="14.25" customHeight="1" thickBot="1">
      <c r="A24" s="328"/>
      <c r="B24" s="433"/>
      <c r="C24" s="351"/>
      <c r="D24" s="352" t="s">
        <v>151</v>
      </c>
      <c r="E24" s="353"/>
      <c r="F24" s="376"/>
      <c r="G24" s="377"/>
      <c r="H24" s="378"/>
      <c r="I24" s="141"/>
      <c r="J24" s="145"/>
      <c r="K24" s="145"/>
      <c r="L24" s="145"/>
      <c r="M24" s="378"/>
      <c r="N24" s="379"/>
      <c r="O24" s="380"/>
      <c r="P24" s="381"/>
      <c r="Q24" s="379"/>
      <c r="R24" s="382"/>
      <c r="S24" s="382"/>
      <c r="T24" s="383"/>
      <c r="U24" s="217"/>
      <c r="V24" s="384">
        <v>2</v>
      </c>
      <c r="W24" s="400" t="s">
        <v>325</v>
      </c>
      <c r="X24" s="365">
        <v>45664</v>
      </c>
      <c r="Y24" s="365">
        <v>46022</v>
      </c>
      <c r="Z24" s="366" t="s">
        <v>318</v>
      </c>
      <c r="AA24" s="385">
        <v>1</v>
      </c>
      <c r="AB24" s="386"/>
      <c r="AC24" s="386"/>
      <c r="AD24" s="387"/>
      <c r="AE24" s="140"/>
      <c r="AF24" s="291"/>
      <c r="AG24" s="291"/>
      <c r="AH24" s="291"/>
      <c r="AI24" s="291"/>
      <c r="AJ24" s="280"/>
      <c r="AK24" s="389"/>
      <c r="AL24" s="390"/>
      <c r="AM24" s="390"/>
      <c r="AN24" s="391"/>
      <c r="AO24" s="222"/>
      <c r="AP24" s="434"/>
      <c r="AQ24" s="435"/>
      <c r="AR24" s="432"/>
      <c r="AS24" s="104" t="e">
        <f t="shared" si="1"/>
        <v>#N/A</v>
      </c>
      <c r="AT24" s="105" t="e">
        <f t="shared" si="1"/>
        <v>#N/A</v>
      </c>
      <c r="AU24" s="105" t="e">
        <f t="shared" si="1"/>
        <v>#N/A</v>
      </c>
      <c r="AV24" s="105" t="e">
        <f t="shared" si="1"/>
        <v>#N/A</v>
      </c>
      <c r="AW24" s="106" t="e">
        <f t="shared" si="1"/>
        <v>#N/A</v>
      </c>
      <c r="AX24" s="106" t="e">
        <f t="shared" si="1"/>
        <v>#N/A</v>
      </c>
      <c r="AY24" s="106" t="e">
        <f t="shared" si="1"/>
        <v>#N/A</v>
      </c>
      <c r="AZ24" s="106" t="e">
        <f t="shared" si="1"/>
        <v>#N/A</v>
      </c>
      <c r="BA24" s="107" t="e">
        <f t="shared" si="1"/>
        <v>#N/A</v>
      </c>
      <c r="BB24" s="107" t="e">
        <f t="shared" si="1"/>
        <v>#N/A</v>
      </c>
      <c r="BC24" s="107" t="e">
        <f t="shared" si="1"/>
        <v>#N/A</v>
      </c>
      <c r="BD24" s="107" t="e">
        <f t="shared" si="1"/>
        <v>#N/A</v>
      </c>
      <c r="BE24" s="108">
        <v>0.2</v>
      </c>
      <c r="BF24" s="108">
        <v>0.8</v>
      </c>
      <c r="BG24" s="107" t="e">
        <f t="shared" si="2"/>
        <v>#N/A</v>
      </c>
      <c r="BH24" s="107" t="e">
        <f t="shared" si="2"/>
        <v>#N/A</v>
      </c>
      <c r="BI24" s="107" t="e">
        <f t="shared" si="2"/>
        <v>#N/A</v>
      </c>
      <c r="BJ24" s="107" t="str">
        <f ca="1">IFERROR(__xludf.DUMMYFUNCTION("+AZ24*BE24"),"#N/A")</f>
        <v>#N/A</v>
      </c>
      <c r="BK24" s="107" t="str">
        <f ca="1">IFERROR(__xludf.DUMMYFUNCTION("+BA24*BF24"),"#N/A")</f>
        <v>#N/A</v>
      </c>
      <c r="BL24" s="107" t="e">
        <f t="shared" si="3"/>
        <v>#N/A</v>
      </c>
      <c r="BM24" s="107" t="e">
        <f t="shared" si="3"/>
        <v>#N/A</v>
      </c>
      <c r="BN24" s="107" t="e">
        <f t="shared" si="3"/>
        <v>#N/A</v>
      </c>
      <c r="BO24" s="107" t="str">
        <f ca="1">IFERROR(__xludf.DUMMYFUNCTION("+BG24+BK24"),"#N/A")</f>
        <v>#N/A</v>
      </c>
      <c r="BP24" s="107" t="str">
        <f ca="1">IFERROR(__xludf.DUMMYFUNCTION("+BH24+BL24"),"#N/A")</f>
        <v>#N/A</v>
      </c>
      <c r="BQ24" s="107" t="str">
        <f ca="1">IFERROR(__xludf.DUMMYFUNCTION("+BI24+BM24"),"#N/A")</f>
        <v>#N/A</v>
      </c>
      <c r="BR24" s="107" t="str">
        <f ca="1">IFERROR(__xludf.DUMMYFUNCTION("+BJ24+BN24"),"#N/A")</f>
        <v>#N/A</v>
      </c>
      <c r="BS24" s="34"/>
      <c r="BT24" s="34"/>
      <c r="BU24" s="34"/>
      <c r="BV24" s="34"/>
      <c r="BW24" s="34"/>
      <c r="BX24" s="34"/>
      <c r="BY24" s="34"/>
      <c r="BZ24" s="34"/>
      <c r="CA24" s="33"/>
      <c r="CB24" s="3"/>
      <c r="CC24" s="58"/>
      <c r="CD24" s="56"/>
      <c r="CE24" s="56"/>
      <c r="CF24" s="59"/>
      <c r="CG24" s="65"/>
      <c r="CH24" s="3"/>
      <c r="CI24" s="3"/>
      <c r="CJ24" s="3"/>
      <c r="CK24" s="3"/>
      <c r="CL24" s="3"/>
      <c r="CM24" s="3"/>
      <c r="CN24" s="3"/>
      <c r="CO24" s="3"/>
      <c r="CP24" s="3"/>
      <c r="CQ24" s="3"/>
      <c r="CR24" s="3"/>
      <c r="CS24" s="3"/>
      <c r="CT24" s="3"/>
    </row>
    <row r="25" spans="1:98" ht="45.75" customHeight="1" thickBot="1">
      <c r="A25" s="349">
        <v>4</v>
      </c>
      <c r="B25" s="350" t="s">
        <v>326</v>
      </c>
      <c r="C25" s="351"/>
      <c r="D25" s="352" t="s">
        <v>151</v>
      </c>
      <c r="E25" s="353"/>
      <c r="F25" s="376" t="s">
        <v>295</v>
      </c>
      <c r="G25" s="377"/>
      <c r="H25" s="356" t="s">
        <v>66</v>
      </c>
      <c r="I25" s="141"/>
      <c r="J25" s="145"/>
      <c r="K25" s="145"/>
      <c r="L25" s="145"/>
      <c r="M25" s="378"/>
      <c r="N25" s="379"/>
      <c r="O25" s="358" t="s">
        <v>296</v>
      </c>
      <c r="P25" s="381"/>
      <c r="Q25" s="379"/>
      <c r="R25" s="382"/>
      <c r="S25" s="382"/>
      <c r="T25" s="383"/>
      <c r="U25" s="217"/>
      <c r="V25" s="384">
        <v>3</v>
      </c>
      <c r="W25" s="397" t="s">
        <v>327</v>
      </c>
      <c r="X25" s="365">
        <v>45664</v>
      </c>
      <c r="Y25" s="365">
        <v>46022</v>
      </c>
      <c r="Z25" s="436" t="s">
        <v>312</v>
      </c>
      <c r="AA25" s="385">
        <v>1</v>
      </c>
      <c r="AB25" s="386">
        <v>1</v>
      </c>
      <c r="AC25" s="386"/>
      <c r="AD25" s="387"/>
      <c r="AE25" s="140"/>
      <c r="AF25" s="375" t="s">
        <v>300</v>
      </c>
      <c r="AG25" s="370" t="s">
        <v>300</v>
      </c>
      <c r="AH25" s="370" t="s">
        <v>328</v>
      </c>
      <c r="AI25" s="370" t="s">
        <v>314</v>
      </c>
      <c r="AJ25" s="223">
        <v>4</v>
      </c>
      <c r="AK25" s="389"/>
      <c r="AL25" s="390"/>
      <c r="AM25" s="390"/>
      <c r="AN25" s="391"/>
      <c r="AO25" s="3"/>
      <c r="AP25" s="404" t="s">
        <v>303</v>
      </c>
      <c r="AQ25" s="405" t="s">
        <v>321</v>
      </c>
      <c r="AR25" s="432"/>
      <c r="AS25" s="104" t="e">
        <f t="shared" si="1"/>
        <v>#N/A</v>
      </c>
      <c r="AT25" s="105" t="e">
        <f t="shared" si="1"/>
        <v>#N/A</v>
      </c>
      <c r="AU25" s="105" t="e">
        <f t="shared" si="1"/>
        <v>#N/A</v>
      </c>
      <c r="AV25" s="105" t="e">
        <f t="shared" si="1"/>
        <v>#N/A</v>
      </c>
      <c r="AW25" s="106" t="e">
        <f t="shared" si="1"/>
        <v>#N/A</v>
      </c>
      <c r="AX25" s="106" t="e">
        <f t="shared" si="1"/>
        <v>#N/A</v>
      </c>
      <c r="AY25" s="106" t="e">
        <f t="shared" si="1"/>
        <v>#N/A</v>
      </c>
      <c r="AZ25" s="106" t="e">
        <f t="shared" si="1"/>
        <v>#N/A</v>
      </c>
      <c r="BA25" s="107" t="e">
        <f t="shared" si="1"/>
        <v>#N/A</v>
      </c>
      <c r="BB25" s="107" t="e">
        <f t="shared" si="1"/>
        <v>#N/A</v>
      </c>
      <c r="BC25" s="107" t="e">
        <f t="shared" si="1"/>
        <v>#N/A</v>
      </c>
      <c r="BD25" s="107" t="e">
        <f t="shared" si="1"/>
        <v>#N/A</v>
      </c>
      <c r="BE25" s="108">
        <v>0.2</v>
      </c>
      <c r="BF25" s="108">
        <v>0.8</v>
      </c>
      <c r="BG25" s="107" t="e">
        <f t="shared" si="2"/>
        <v>#N/A</v>
      </c>
      <c r="BH25" s="107" t="e">
        <f t="shared" si="2"/>
        <v>#N/A</v>
      </c>
      <c r="BI25" s="107" t="e">
        <f t="shared" si="2"/>
        <v>#N/A</v>
      </c>
      <c r="BJ25" s="107" t="str">
        <f ca="1">IFERROR(__xludf.DUMMYFUNCTION("+AZ25*BE25"),"#N/A")</f>
        <v>#N/A</v>
      </c>
      <c r="BK25" s="107" t="str">
        <f ca="1">IFERROR(__xludf.DUMMYFUNCTION("+BA25*BF25"),"#N/A")</f>
        <v>#N/A</v>
      </c>
      <c r="BL25" s="107" t="e">
        <f t="shared" si="3"/>
        <v>#N/A</v>
      </c>
      <c r="BM25" s="107" t="e">
        <f t="shared" si="3"/>
        <v>#N/A</v>
      </c>
      <c r="BN25" s="107" t="e">
        <f t="shared" si="3"/>
        <v>#N/A</v>
      </c>
      <c r="BO25" s="107" t="str">
        <f ca="1">IFERROR(__xludf.DUMMYFUNCTION("+BG25+BK25"),"#N/A")</f>
        <v>#N/A</v>
      </c>
      <c r="BP25" s="107" t="str">
        <f ca="1">IFERROR(__xludf.DUMMYFUNCTION("+BH25+BL25"),"#N/A")</f>
        <v>#N/A</v>
      </c>
      <c r="BQ25" s="107" t="str">
        <f ca="1">IFERROR(__xludf.DUMMYFUNCTION("+BI25+BM25"),"#N/A")</f>
        <v>#N/A</v>
      </c>
      <c r="BR25" s="107" t="str">
        <f ca="1">IFERROR(__xludf.DUMMYFUNCTION("+BJ25+BN25"),"#N/A")</f>
        <v>#N/A</v>
      </c>
      <c r="BS25" s="34"/>
      <c r="BT25" s="34"/>
      <c r="BU25" s="34"/>
      <c r="BV25" s="34"/>
      <c r="BW25" s="34"/>
      <c r="BX25" s="34"/>
      <c r="BY25" s="34"/>
      <c r="BZ25" s="34"/>
      <c r="CA25" s="33"/>
      <c r="CB25" s="3"/>
      <c r="CC25" s="58"/>
      <c r="CD25" s="56"/>
      <c r="CE25" s="56"/>
      <c r="CF25" s="59"/>
      <c r="CG25" s="65"/>
      <c r="CH25" s="3"/>
      <c r="CI25" s="3"/>
      <c r="CJ25" s="3"/>
      <c r="CK25" s="3"/>
      <c r="CL25" s="3"/>
      <c r="CM25" s="3"/>
      <c r="CN25" s="3"/>
      <c r="CO25" s="3"/>
      <c r="CP25" s="3"/>
      <c r="CQ25" s="3"/>
      <c r="CR25" s="3"/>
      <c r="CS25" s="3"/>
      <c r="CT25" s="3"/>
    </row>
    <row r="26" spans="1:98" ht="30" customHeight="1" thickBot="1">
      <c r="A26" s="393"/>
      <c r="B26" s="394"/>
      <c r="C26" s="351"/>
      <c r="D26" s="352" t="s">
        <v>151</v>
      </c>
      <c r="E26" s="353"/>
      <c r="F26" s="376"/>
      <c r="G26" s="377"/>
      <c r="H26" s="378"/>
      <c r="I26" s="141"/>
      <c r="J26" s="145"/>
      <c r="K26" s="145"/>
      <c r="L26" s="145"/>
      <c r="M26" s="378"/>
      <c r="N26" s="379"/>
      <c r="O26" s="380"/>
      <c r="P26" s="381"/>
      <c r="Q26" s="379"/>
      <c r="R26" s="382"/>
      <c r="S26" s="382"/>
      <c r="T26" s="383"/>
      <c r="U26" s="217"/>
      <c r="V26" s="384">
        <v>4</v>
      </c>
      <c r="W26" s="400" t="s">
        <v>329</v>
      </c>
      <c r="X26" s="365">
        <v>45664</v>
      </c>
      <c r="Y26" s="365">
        <v>46022</v>
      </c>
      <c r="Z26" s="437"/>
      <c r="AA26" s="385">
        <v>1</v>
      </c>
      <c r="AB26" s="386">
        <v>1</v>
      </c>
      <c r="AC26" s="386"/>
      <c r="AD26" s="387"/>
      <c r="AE26" s="140"/>
      <c r="AF26" s="438"/>
      <c r="AG26" s="291"/>
      <c r="AH26" s="291"/>
      <c r="AI26" s="291"/>
      <c r="AJ26" s="280"/>
      <c r="AK26" s="389"/>
      <c r="AL26" s="390"/>
      <c r="AM26" s="390"/>
      <c r="AN26" s="391"/>
      <c r="AO26" s="3"/>
      <c r="AP26" s="434"/>
      <c r="AQ26" s="435"/>
      <c r="AR26" s="432"/>
      <c r="AS26" s="104" t="e">
        <f t="shared" si="1"/>
        <v>#N/A</v>
      </c>
      <c r="AT26" s="105" t="e">
        <f t="shared" si="1"/>
        <v>#N/A</v>
      </c>
      <c r="AU26" s="105" t="e">
        <f t="shared" si="1"/>
        <v>#N/A</v>
      </c>
      <c r="AV26" s="105" t="e">
        <f t="shared" si="1"/>
        <v>#N/A</v>
      </c>
      <c r="AW26" s="106" t="e">
        <f t="shared" si="1"/>
        <v>#N/A</v>
      </c>
      <c r="AX26" s="106" t="e">
        <f t="shared" si="1"/>
        <v>#N/A</v>
      </c>
      <c r="AY26" s="106" t="e">
        <f t="shared" si="1"/>
        <v>#N/A</v>
      </c>
      <c r="AZ26" s="106" t="e">
        <f t="shared" si="1"/>
        <v>#N/A</v>
      </c>
      <c r="BA26" s="107" t="e">
        <f t="shared" si="1"/>
        <v>#N/A</v>
      </c>
      <c r="BB26" s="107" t="e">
        <f t="shared" si="1"/>
        <v>#N/A</v>
      </c>
      <c r="BC26" s="107" t="e">
        <f t="shared" si="1"/>
        <v>#N/A</v>
      </c>
      <c r="BD26" s="107" t="e">
        <f t="shared" si="1"/>
        <v>#N/A</v>
      </c>
      <c r="BE26" s="108">
        <v>0.2</v>
      </c>
      <c r="BF26" s="108">
        <v>0.8</v>
      </c>
      <c r="BG26" s="107" t="e">
        <f t="shared" si="2"/>
        <v>#N/A</v>
      </c>
      <c r="BH26" s="107" t="e">
        <f t="shared" si="2"/>
        <v>#N/A</v>
      </c>
      <c r="BI26" s="107" t="e">
        <f t="shared" si="2"/>
        <v>#N/A</v>
      </c>
      <c r="BJ26" s="107" t="str">
        <f ca="1">IFERROR(__xludf.DUMMYFUNCTION("+AZ26*BE26"),"#N/A")</f>
        <v>#N/A</v>
      </c>
      <c r="BK26" s="107" t="str">
        <f ca="1">IFERROR(__xludf.DUMMYFUNCTION("+BA26*BF26"),"#N/A")</f>
        <v>#N/A</v>
      </c>
      <c r="BL26" s="107" t="e">
        <f t="shared" si="3"/>
        <v>#N/A</v>
      </c>
      <c r="BM26" s="107" t="e">
        <f t="shared" si="3"/>
        <v>#N/A</v>
      </c>
      <c r="BN26" s="107" t="e">
        <f t="shared" si="3"/>
        <v>#N/A</v>
      </c>
      <c r="BO26" s="107" t="str">
        <f ca="1">IFERROR(__xludf.DUMMYFUNCTION("+BG26+BK26"),"#N/A")</f>
        <v>#N/A</v>
      </c>
      <c r="BP26" s="107" t="str">
        <f ca="1">IFERROR(__xludf.DUMMYFUNCTION("+BH26+BL26"),"#N/A")</f>
        <v>#N/A</v>
      </c>
      <c r="BQ26" s="107" t="str">
        <f ca="1">IFERROR(__xludf.DUMMYFUNCTION("+BI26+BM26"),"#N/A")</f>
        <v>#N/A</v>
      </c>
      <c r="BR26" s="107" t="str">
        <f ca="1">IFERROR(__xludf.DUMMYFUNCTION("+BJ26+BN26"),"#N/A")</f>
        <v>#N/A</v>
      </c>
      <c r="BS26" s="34"/>
      <c r="BT26" s="34"/>
      <c r="BU26" s="34"/>
      <c r="BV26" s="34"/>
      <c r="BW26" s="34"/>
      <c r="BX26" s="34"/>
      <c r="BY26" s="34"/>
      <c r="BZ26" s="34"/>
      <c r="CA26" s="33"/>
      <c r="CB26" s="3"/>
      <c r="CC26" s="58"/>
      <c r="CD26" s="56"/>
      <c r="CE26" s="56"/>
      <c r="CF26" s="59"/>
      <c r="CG26" s="65"/>
      <c r="CH26" s="3"/>
      <c r="CI26" s="3"/>
      <c r="CJ26" s="3"/>
      <c r="CK26" s="3"/>
      <c r="CL26" s="3"/>
      <c r="CM26" s="3"/>
      <c r="CN26" s="3"/>
      <c r="CO26" s="3"/>
      <c r="CP26" s="3"/>
      <c r="CQ26" s="3"/>
      <c r="CR26" s="3"/>
      <c r="CS26" s="3"/>
      <c r="CT26" s="3"/>
    </row>
    <row r="27" spans="1:98" ht="14.25" customHeight="1" thickBot="1">
      <c r="A27" s="402">
        <v>5</v>
      </c>
      <c r="B27" s="396" t="s">
        <v>330</v>
      </c>
      <c r="C27" s="351"/>
      <c r="D27" s="352" t="s">
        <v>151</v>
      </c>
      <c r="E27" s="353"/>
      <c r="F27" s="376" t="s">
        <v>150</v>
      </c>
      <c r="G27" s="439"/>
      <c r="H27" s="440" t="s">
        <v>66</v>
      </c>
      <c r="I27" s="441"/>
      <c r="J27" s="145"/>
      <c r="K27" s="145"/>
      <c r="L27" s="145"/>
      <c r="M27" s="378"/>
      <c r="N27" s="379"/>
      <c r="O27" s="380"/>
      <c r="P27" s="381"/>
      <c r="Q27" s="379"/>
      <c r="R27" s="382"/>
      <c r="S27" s="382"/>
      <c r="T27" s="383"/>
      <c r="U27" s="217"/>
      <c r="V27" s="384">
        <v>5</v>
      </c>
      <c r="W27" s="397" t="s">
        <v>331</v>
      </c>
      <c r="X27" s="365">
        <v>45664</v>
      </c>
      <c r="Y27" s="365">
        <v>46022</v>
      </c>
      <c r="Z27" s="436" t="s">
        <v>306</v>
      </c>
      <c r="AA27" s="385">
        <v>1</v>
      </c>
      <c r="AB27" s="386">
        <v>1</v>
      </c>
      <c r="AC27" s="386"/>
      <c r="AD27" s="387"/>
      <c r="AE27" s="140"/>
      <c r="AF27" s="375" t="s">
        <v>300</v>
      </c>
      <c r="AG27" s="370" t="s">
        <v>300</v>
      </c>
      <c r="AH27" s="370" t="s">
        <v>332</v>
      </c>
      <c r="AI27" s="370" t="s">
        <v>314</v>
      </c>
      <c r="AJ27" s="223">
        <v>2</v>
      </c>
      <c r="AK27" s="389"/>
      <c r="AL27" s="390"/>
      <c r="AM27" s="390"/>
      <c r="AN27" s="391"/>
      <c r="AO27" s="3"/>
      <c r="AP27" s="404" t="s">
        <v>97</v>
      </c>
      <c r="AQ27" s="442" t="s">
        <v>321</v>
      </c>
      <c r="AR27" s="432"/>
      <c r="AS27" s="104" t="e">
        <f t="shared" si="1"/>
        <v>#N/A</v>
      </c>
      <c r="AT27" s="94" t="e">
        <f t="shared" si="1"/>
        <v>#N/A</v>
      </c>
      <c r="AU27" s="94" t="e">
        <f t="shared" si="1"/>
        <v>#N/A</v>
      </c>
      <c r="AV27" s="94" t="e">
        <f t="shared" si="1"/>
        <v>#N/A</v>
      </c>
      <c r="AW27" s="96" t="e">
        <f t="shared" si="1"/>
        <v>#N/A</v>
      </c>
      <c r="AX27" s="96" t="e">
        <f t="shared" si="1"/>
        <v>#N/A</v>
      </c>
      <c r="AY27" s="96" t="e">
        <f t="shared" si="1"/>
        <v>#N/A</v>
      </c>
      <c r="AZ27" s="96" t="e">
        <f t="shared" si="1"/>
        <v>#N/A</v>
      </c>
      <c r="BA27" s="107" t="e">
        <f t="shared" si="1"/>
        <v>#N/A</v>
      </c>
      <c r="BB27" s="96" t="e">
        <f t="shared" si="1"/>
        <v>#N/A</v>
      </c>
      <c r="BC27" s="96" t="e">
        <f t="shared" si="1"/>
        <v>#N/A</v>
      </c>
      <c r="BD27" s="96" t="e">
        <f t="shared" si="1"/>
        <v>#N/A</v>
      </c>
      <c r="BE27" s="97">
        <v>0.2</v>
      </c>
      <c r="BF27" s="97">
        <v>0.8</v>
      </c>
      <c r="BG27" s="96" t="e">
        <f t="shared" si="2"/>
        <v>#N/A</v>
      </c>
      <c r="BH27" s="96" t="e">
        <f t="shared" si="2"/>
        <v>#N/A</v>
      </c>
      <c r="BI27" s="96" t="e">
        <f t="shared" si="2"/>
        <v>#N/A</v>
      </c>
      <c r="BJ27" s="96" t="str">
        <f ca="1">IFERROR(__xludf.DUMMYFUNCTION("+AZ27*BE27"),"#N/A")</f>
        <v>#N/A</v>
      </c>
      <c r="BK27" s="107" t="str">
        <f ca="1">IFERROR(__xludf.DUMMYFUNCTION("+BA27*BF27"),"#N/A")</f>
        <v>#N/A</v>
      </c>
      <c r="BL27" s="96" t="e">
        <f t="shared" si="3"/>
        <v>#N/A</v>
      </c>
      <c r="BM27" s="96" t="e">
        <f t="shared" si="3"/>
        <v>#N/A</v>
      </c>
      <c r="BN27" s="96" t="e">
        <f t="shared" si="3"/>
        <v>#N/A</v>
      </c>
      <c r="BO27" s="96" t="str">
        <f ca="1">IFERROR(__xludf.DUMMYFUNCTION("+BG27+BK27"),"#N/A")</f>
        <v>#N/A</v>
      </c>
      <c r="BP27" s="107" t="str">
        <f ca="1">IFERROR(__xludf.DUMMYFUNCTION("+BH27+BL27"),"#N/A")</f>
        <v>#N/A</v>
      </c>
      <c r="BQ27" s="107" t="str">
        <f ca="1">IFERROR(__xludf.DUMMYFUNCTION("+BI27+BM27"),"#N/A")</f>
        <v>#N/A</v>
      </c>
      <c r="BR27" s="107" t="str">
        <f ca="1">IFERROR(__xludf.DUMMYFUNCTION("+BJ27+BN27"),"#N/A")</f>
        <v>#N/A</v>
      </c>
      <c r="BS27" s="34"/>
      <c r="BT27" s="34"/>
      <c r="BU27" s="34"/>
      <c r="BV27" s="34"/>
      <c r="BW27" s="34"/>
      <c r="BX27" s="34"/>
      <c r="BY27" s="34"/>
      <c r="BZ27" s="34"/>
      <c r="CA27" s="33"/>
      <c r="CB27" s="3"/>
      <c r="CC27" s="58"/>
      <c r="CD27" s="56"/>
      <c r="CE27" s="56"/>
      <c r="CF27" s="59"/>
      <c r="CG27" s="65"/>
      <c r="CH27" s="3"/>
      <c r="CI27" s="3"/>
      <c r="CJ27" s="3"/>
      <c r="CK27" s="3"/>
      <c r="CL27" s="3"/>
      <c r="CM27" s="3"/>
      <c r="CN27" s="3"/>
      <c r="CO27" s="3"/>
      <c r="CP27" s="3"/>
      <c r="CQ27" s="3"/>
      <c r="CR27" s="3"/>
      <c r="CS27" s="3"/>
      <c r="CT27" s="3"/>
    </row>
    <row r="28" spans="1:98" ht="14.25" customHeight="1" thickBot="1">
      <c r="A28" s="30"/>
      <c r="B28" s="258"/>
      <c r="C28" s="351"/>
      <c r="D28" s="352" t="s">
        <v>151</v>
      </c>
      <c r="E28" s="353"/>
      <c r="F28" s="376"/>
      <c r="G28" s="439"/>
      <c r="H28" s="380"/>
      <c r="I28" s="441"/>
      <c r="J28" s="145"/>
      <c r="K28" s="145"/>
      <c r="L28" s="145"/>
      <c r="M28" s="378"/>
      <c r="N28" s="379"/>
      <c r="O28" s="358" t="s">
        <v>296</v>
      </c>
      <c r="P28" s="381"/>
      <c r="Q28" s="379"/>
      <c r="R28" s="382"/>
      <c r="S28" s="382"/>
      <c r="T28" s="383"/>
      <c r="U28" s="217"/>
      <c r="V28" s="384">
        <v>6</v>
      </c>
      <c r="W28" s="443" t="s">
        <v>333</v>
      </c>
      <c r="X28" s="365">
        <v>45664</v>
      </c>
      <c r="Y28" s="365">
        <v>46022</v>
      </c>
      <c r="Z28" s="34"/>
      <c r="AA28" s="385">
        <v>1</v>
      </c>
      <c r="AB28" s="386">
        <v>1</v>
      </c>
      <c r="AC28" s="386"/>
      <c r="AD28" s="387"/>
      <c r="AE28" s="140"/>
      <c r="AF28" s="392"/>
      <c r="AG28" s="72"/>
      <c r="AH28" s="72"/>
      <c r="AI28" s="72"/>
      <c r="AJ28" s="227"/>
      <c r="AK28" s="389"/>
      <c r="AL28" s="390"/>
      <c r="AM28" s="390"/>
      <c r="AN28" s="391"/>
      <c r="AO28" s="3"/>
      <c r="AP28" s="408"/>
      <c r="AQ28" s="444"/>
      <c r="AR28" s="445"/>
      <c r="AS28" s="104" t="e">
        <f t="shared" si="1"/>
        <v>#N/A</v>
      </c>
      <c r="AT28" s="94" t="e">
        <f t="shared" si="1"/>
        <v>#N/A</v>
      </c>
      <c r="AU28" s="94" t="e">
        <f t="shared" si="1"/>
        <v>#N/A</v>
      </c>
      <c r="AV28" s="94" t="e">
        <f t="shared" si="1"/>
        <v>#N/A</v>
      </c>
      <c r="AW28" s="96" t="e">
        <f t="shared" si="1"/>
        <v>#N/A</v>
      </c>
      <c r="AX28" s="96" t="e">
        <f t="shared" si="1"/>
        <v>#N/A</v>
      </c>
      <c r="AY28" s="96" t="e">
        <f t="shared" si="1"/>
        <v>#N/A</v>
      </c>
      <c r="AZ28" s="96" t="e">
        <f t="shared" si="1"/>
        <v>#N/A</v>
      </c>
      <c r="BA28" s="107" t="e">
        <f t="shared" si="1"/>
        <v>#N/A</v>
      </c>
      <c r="BB28" s="96" t="e">
        <f t="shared" si="1"/>
        <v>#N/A</v>
      </c>
      <c r="BC28" s="96" t="e">
        <f t="shared" si="1"/>
        <v>#N/A</v>
      </c>
      <c r="BD28" s="96" t="e">
        <f t="shared" si="1"/>
        <v>#N/A</v>
      </c>
      <c r="BE28" s="97">
        <v>0.2</v>
      </c>
      <c r="BF28" s="97">
        <v>0.8</v>
      </c>
      <c r="BG28" s="96" t="e">
        <f t="shared" si="2"/>
        <v>#N/A</v>
      </c>
      <c r="BH28" s="96" t="e">
        <f t="shared" si="2"/>
        <v>#N/A</v>
      </c>
      <c r="BI28" s="96" t="e">
        <f t="shared" si="2"/>
        <v>#N/A</v>
      </c>
      <c r="BJ28" s="96" t="str">
        <f ca="1">IFERROR(__xludf.DUMMYFUNCTION("+AZ28*BE28"),"#N/A")</f>
        <v>#N/A</v>
      </c>
      <c r="BK28" s="107" t="str">
        <f ca="1">IFERROR(__xludf.DUMMYFUNCTION("+BA28*BF28"),"#N/A")</f>
        <v>#N/A</v>
      </c>
      <c r="BL28" s="96" t="e">
        <f t="shared" si="3"/>
        <v>#N/A</v>
      </c>
      <c r="BM28" s="96" t="e">
        <f t="shared" si="3"/>
        <v>#N/A</v>
      </c>
      <c r="BN28" s="96" t="e">
        <f t="shared" si="3"/>
        <v>#N/A</v>
      </c>
      <c r="BO28" s="96" t="str">
        <f ca="1">IFERROR(__xludf.DUMMYFUNCTION("+BG28+BK28"),"#N/A")</f>
        <v>#N/A</v>
      </c>
      <c r="BP28" s="107" t="str">
        <f ca="1">IFERROR(__xludf.DUMMYFUNCTION("+BH28+BL28"),"#N/A")</f>
        <v>#N/A</v>
      </c>
      <c r="BQ28" s="107" t="str">
        <f ca="1">IFERROR(__xludf.DUMMYFUNCTION("+BI28+BM28"),"#N/A")</f>
        <v>#N/A</v>
      </c>
      <c r="BR28" s="107" t="str">
        <f ca="1">IFERROR(__xludf.DUMMYFUNCTION("+BJ28+BN28"),"#N/A")</f>
        <v>#N/A</v>
      </c>
      <c r="BS28" s="34"/>
      <c r="BT28" s="34"/>
      <c r="BU28" s="34"/>
      <c r="BV28" s="34"/>
      <c r="BW28" s="34"/>
      <c r="BX28" s="34"/>
      <c r="BY28" s="34"/>
      <c r="BZ28" s="34"/>
      <c r="CA28" s="33"/>
      <c r="CB28" s="3"/>
      <c r="CC28" s="58"/>
      <c r="CD28" s="56"/>
      <c r="CE28" s="56"/>
      <c r="CF28" s="59"/>
      <c r="CG28" s="65"/>
      <c r="CH28" s="3"/>
      <c r="CI28" s="3"/>
      <c r="CJ28" s="3"/>
      <c r="CK28" s="3"/>
      <c r="CL28" s="3"/>
      <c r="CM28" s="3"/>
      <c r="CN28" s="3"/>
      <c r="CO28" s="3"/>
      <c r="CP28" s="3"/>
      <c r="CQ28" s="3"/>
      <c r="CR28" s="3"/>
      <c r="CS28" s="3"/>
      <c r="CT28" s="3"/>
    </row>
    <row r="29" spans="1:98" ht="14.25" customHeight="1" thickBot="1">
      <c r="A29" s="30"/>
      <c r="B29" s="258"/>
      <c r="C29" s="351"/>
      <c r="D29" s="352" t="s">
        <v>151</v>
      </c>
      <c r="E29" s="353"/>
      <c r="F29" s="376"/>
      <c r="G29" s="439"/>
      <c r="H29" s="380"/>
      <c r="I29" s="441"/>
      <c r="J29" s="145"/>
      <c r="K29" s="145"/>
      <c r="L29" s="145"/>
      <c r="M29" s="378"/>
      <c r="N29" s="379"/>
      <c r="O29" s="380"/>
      <c r="P29" s="381"/>
      <c r="Q29" s="379"/>
      <c r="R29" s="382"/>
      <c r="S29" s="382"/>
      <c r="T29" s="383"/>
      <c r="U29" s="217"/>
      <c r="V29" s="384">
        <v>7</v>
      </c>
      <c r="W29" s="443" t="s">
        <v>334</v>
      </c>
      <c r="X29" s="365">
        <v>45664</v>
      </c>
      <c r="Y29" s="365">
        <v>46022</v>
      </c>
      <c r="Z29" s="34"/>
      <c r="AA29" s="385">
        <v>1</v>
      </c>
      <c r="AB29" s="386">
        <v>1</v>
      </c>
      <c r="AC29" s="386"/>
      <c r="AD29" s="387"/>
      <c r="AE29" s="140"/>
      <c r="AF29" s="392"/>
      <c r="AG29" s="72"/>
      <c r="AH29" s="72"/>
      <c r="AI29" s="72"/>
      <c r="AJ29" s="227"/>
      <c r="AK29" s="389"/>
      <c r="AL29" s="390"/>
      <c r="AM29" s="390"/>
      <c r="AN29" s="391"/>
      <c r="AO29" s="3"/>
      <c r="AP29" s="408"/>
      <c r="AQ29" s="444"/>
      <c r="AR29" s="445"/>
      <c r="AS29" s="104" t="e">
        <f t="shared" si="1"/>
        <v>#N/A</v>
      </c>
      <c r="AT29" s="94" t="e">
        <f t="shared" si="1"/>
        <v>#N/A</v>
      </c>
      <c r="AU29" s="94" t="e">
        <f t="shared" si="1"/>
        <v>#N/A</v>
      </c>
      <c r="AV29" s="94" t="e">
        <f t="shared" si="1"/>
        <v>#N/A</v>
      </c>
      <c r="AW29" s="96" t="e">
        <f t="shared" si="1"/>
        <v>#N/A</v>
      </c>
      <c r="AX29" s="96" t="e">
        <f t="shared" si="1"/>
        <v>#N/A</v>
      </c>
      <c r="AY29" s="96" t="e">
        <f t="shared" si="1"/>
        <v>#N/A</v>
      </c>
      <c r="AZ29" s="96" t="e">
        <f t="shared" si="1"/>
        <v>#N/A</v>
      </c>
      <c r="BA29" s="107" t="e">
        <f t="shared" si="1"/>
        <v>#N/A</v>
      </c>
      <c r="BB29" s="96" t="e">
        <f t="shared" si="1"/>
        <v>#N/A</v>
      </c>
      <c r="BC29" s="96" t="e">
        <f t="shared" si="1"/>
        <v>#N/A</v>
      </c>
      <c r="BD29" s="96" t="e">
        <f t="shared" si="1"/>
        <v>#N/A</v>
      </c>
      <c r="BE29" s="97">
        <v>0.2</v>
      </c>
      <c r="BF29" s="97">
        <v>0.8</v>
      </c>
      <c r="BG29" s="96" t="e">
        <f t="shared" si="2"/>
        <v>#N/A</v>
      </c>
      <c r="BH29" s="96" t="e">
        <f t="shared" si="2"/>
        <v>#N/A</v>
      </c>
      <c r="BI29" s="96" t="e">
        <f t="shared" si="2"/>
        <v>#N/A</v>
      </c>
      <c r="BJ29" s="96" t="str">
        <f ca="1">IFERROR(__xludf.DUMMYFUNCTION("+AZ29*BE29"),"#N/A")</f>
        <v>#N/A</v>
      </c>
      <c r="BK29" s="107" t="str">
        <f ca="1">IFERROR(__xludf.DUMMYFUNCTION("+BA29*BF29"),"#N/A")</f>
        <v>#N/A</v>
      </c>
      <c r="BL29" s="96" t="e">
        <f t="shared" si="3"/>
        <v>#N/A</v>
      </c>
      <c r="BM29" s="96" t="e">
        <f t="shared" si="3"/>
        <v>#N/A</v>
      </c>
      <c r="BN29" s="96" t="e">
        <f t="shared" si="3"/>
        <v>#N/A</v>
      </c>
      <c r="BO29" s="96" t="str">
        <f ca="1">IFERROR(__xludf.DUMMYFUNCTION("+BG29+BK29"),"#N/A")</f>
        <v>#N/A</v>
      </c>
      <c r="BP29" s="107" t="str">
        <f ca="1">IFERROR(__xludf.DUMMYFUNCTION("+BH29+BL29"),"#N/A")</f>
        <v>#N/A</v>
      </c>
      <c r="BQ29" s="107" t="str">
        <f ca="1">IFERROR(__xludf.DUMMYFUNCTION("+BI29+BM29"),"#N/A")</f>
        <v>#N/A</v>
      </c>
      <c r="BR29" s="107" t="str">
        <f ca="1">IFERROR(__xludf.DUMMYFUNCTION("+BJ29+BN29"),"#N/A")</f>
        <v>#N/A</v>
      </c>
      <c r="BS29" s="34"/>
      <c r="BT29" s="34"/>
      <c r="BU29" s="34"/>
      <c r="BV29" s="34"/>
      <c r="BW29" s="34"/>
      <c r="BX29" s="34"/>
      <c r="BY29" s="34"/>
      <c r="BZ29" s="34"/>
      <c r="CA29" s="33"/>
      <c r="CB29" s="3"/>
      <c r="CC29" s="58"/>
      <c r="CD29" s="56"/>
      <c r="CE29" s="56"/>
      <c r="CF29" s="59"/>
      <c r="CG29" s="65"/>
      <c r="CH29" s="3"/>
      <c r="CI29" s="3"/>
      <c r="CJ29" s="3"/>
      <c r="CK29" s="3"/>
      <c r="CL29" s="3"/>
      <c r="CM29" s="3"/>
      <c r="CN29" s="3"/>
      <c r="CO29" s="3"/>
      <c r="CP29" s="3"/>
      <c r="CQ29" s="3"/>
      <c r="CR29" s="3"/>
      <c r="CS29" s="3"/>
      <c r="CT29" s="3"/>
    </row>
    <row r="30" spans="1:98" ht="14.25" customHeight="1" thickBot="1">
      <c r="A30" s="393"/>
      <c r="B30" s="394"/>
      <c r="C30" s="351"/>
      <c r="D30" s="352" t="s">
        <v>151</v>
      </c>
      <c r="E30" s="353"/>
      <c r="F30" s="376"/>
      <c r="G30" s="439"/>
      <c r="H30" s="380"/>
      <c r="I30" s="441"/>
      <c r="J30" s="145"/>
      <c r="K30" s="145"/>
      <c r="L30" s="145"/>
      <c r="M30" s="378"/>
      <c r="N30" s="379"/>
      <c r="O30" s="380"/>
      <c r="P30" s="381"/>
      <c r="Q30" s="379"/>
      <c r="R30" s="382"/>
      <c r="S30" s="382"/>
      <c r="T30" s="383"/>
      <c r="U30" s="217"/>
      <c r="V30" s="384">
        <v>8</v>
      </c>
      <c r="W30" s="443" t="s">
        <v>335</v>
      </c>
      <c r="X30" s="365">
        <v>45664</v>
      </c>
      <c r="Y30" s="365">
        <v>46022</v>
      </c>
      <c r="Z30" s="437"/>
      <c r="AA30" s="385">
        <v>1</v>
      </c>
      <c r="AB30" s="386">
        <v>1</v>
      </c>
      <c r="AC30" s="386"/>
      <c r="AD30" s="387"/>
      <c r="AE30" s="140"/>
      <c r="AF30" s="438"/>
      <c r="AG30" s="291"/>
      <c r="AH30" s="291"/>
      <c r="AI30" s="291"/>
      <c r="AJ30" s="280"/>
      <c r="AK30" s="389"/>
      <c r="AL30" s="390"/>
      <c r="AM30" s="390"/>
      <c r="AN30" s="391"/>
      <c r="AO30" s="3"/>
      <c r="AP30" s="408"/>
      <c r="AQ30" s="444"/>
      <c r="AR30" s="445"/>
      <c r="AS30" s="104" t="e">
        <f t="shared" ref="AS30:BD45" si="5">#N/A</f>
        <v>#N/A</v>
      </c>
      <c r="AT30" s="94" t="e">
        <f t="shared" si="5"/>
        <v>#N/A</v>
      </c>
      <c r="AU30" s="94" t="e">
        <f t="shared" si="5"/>
        <v>#N/A</v>
      </c>
      <c r="AV30" s="94" t="e">
        <f t="shared" si="5"/>
        <v>#N/A</v>
      </c>
      <c r="AW30" s="96" t="e">
        <f t="shared" si="5"/>
        <v>#N/A</v>
      </c>
      <c r="AX30" s="96" t="e">
        <f t="shared" si="5"/>
        <v>#N/A</v>
      </c>
      <c r="AY30" s="96" t="e">
        <f t="shared" si="5"/>
        <v>#N/A</v>
      </c>
      <c r="AZ30" s="96" t="e">
        <f t="shared" si="5"/>
        <v>#N/A</v>
      </c>
      <c r="BA30" s="107" t="e">
        <f t="shared" si="5"/>
        <v>#N/A</v>
      </c>
      <c r="BB30" s="96" t="e">
        <f t="shared" si="5"/>
        <v>#N/A</v>
      </c>
      <c r="BC30" s="96" t="e">
        <f t="shared" si="5"/>
        <v>#N/A</v>
      </c>
      <c r="BD30" s="96" t="e">
        <f t="shared" si="5"/>
        <v>#N/A</v>
      </c>
      <c r="BE30" s="97">
        <v>0.2</v>
      </c>
      <c r="BF30" s="97">
        <v>0.8</v>
      </c>
      <c r="BG30" s="96" t="e">
        <f t="shared" si="2"/>
        <v>#N/A</v>
      </c>
      <c r="BH30" s="96" t="e">
        <f t="shared" si="2"/>
        <v>#N/A</v>
      </c>
      <c r="BI30" s="96" t="e">
        <f t="shared" si="2"/>
        <v>#N/A</v>
      </c>
      <c r="BJ30" s="96" t="str">
        <f ca="1">IFERROR(__xludf.DUMMYFUNCTION("+AZ30*BE30"),"#N/A")</f>
        <v>#N/A</v>
      </c>
      <c r="BK30" s="107" t="str">
        <f ca="1">IFERROR(__xludf.DUMMYFUNCTION("+BA30*BF30"),"#N/A")</f>
        <v>#N/A</v>
      </c>
      <c r="BL30" s="96" t="e">
        <f t="shared" si="3"/>
        <v>#N/A</v>
      </c>
      <c r="BM30" s="96" t="e">
        <f t="shared" si="3"/>
        <v>#N/A</v>
      </c>
      <c r="BN30" s="96" t="e">
        <f t="shared" si="3"/>
        <v>#N/A</v>
      </c>
      <c r="BO30" s="96" t="str">
        <f ca="1">IFERROR(__xludf.DUMMYFUNCTION("+BG30+BK30"),"#N/A")</f>
        <v>#N/A</v>
      </c>
      <c r="BP30" s="107" t="str">
        <f ca="1">IFERROR(__xludf.DUMMYFUNCTION("+BH30+BL30"),"#N/A")</f>
        <v>#N/A</v>
      </c>
      <c r="BQ30" s="107" t="str">
        <f ca="1">IFERROR(__xludf.DUMMYFUNCTION("+BI30+BM30"),"#N/A")</f>
        <v>#N/A</v>
      </c>
      <c r="BR30" s="107" t="str">
        <f ca="1">IFERROR(__xludf.DUMMYFUNCTION("+BJ30+BN30"),"#N/A")</f>
        <v>#N/A</v>
      </c>
      <c r="BS30" s="34"/>
      <c r="BT30" s="34"/>
      <c r="BU30" s="34"/>
      <c r="BV30" s="34"/>
      <c r="BW30" s="34"/>
      <c r="BX30" s="34"/>
      <c r="BY30" s="34"/>
      <c r="BZ30" s="34"/>
      <c r="CA30" s="33"/>
      <c r="CB30" s="3"/>
      <c r="CC30" s="58"/>
      <c r="CD30" s="56"/>
      <c r="CE30" s="56"/>
      <c r="CF30" s="59"/>
      <c r="CG30" s="65"/>
      <c r="CH30" s="3"/>
      <c r="CI30" s="3"/>
      <c r="CJ30" s="3"/>
      <c r="CK30" s="3"/>
      <c r="CL30" s="3"/>
      <c r="CM30" s="3"/>
      <c r="CN30" s="3"/>
      <c r="CO30" s="3"/>
      <c r="CP30" s="3"/>
      <c r="CQ30" s="3"/>
      <c r="CR30" s="3"/>
      <c r="CS30" s="3"/>
      <c r="CT30" s="3"/>
    </row>
    <row r="31" spans="1:98" ht="14.25" customHeight="1" thickBot="1">
      <c r="A31" s="402">
        <v>6</v>
      </c>
      <c r="B31" s="446" t="s">
        <v>336</v>
      </c>
      <c r="C31" s="351"/>
      <c r="D31" s="352" t="s">
        <v>151</v>
      </c>
      <c r="E31" s="353"/>
      <c r="F31" s="376"/>
      <c r="G31" s="377"/>
      <c r="H31" s="447" t="s">
        <v>66</v>
      </c>
      <c r="I31" s="141"/>
      <c r="J31" s="145"/>
      <c r="K31" s="145"/>
      <c r="L31" s="145"/>
      <c r="M31" s="378"/>
      <c r="N31" s="379"/>
      <c r="O31" s="358" t="s">
        <v>296</v>
      </c>
      <c r="P31" s="381"/>
      <c r="Q31" s="379"/>
      <c r="R31" s="382"/>
      <c r="S31" s="382"/>
      <c r="T31" s="383"/>
      <c r="U31" s="217"/>
      <c r="V31" s="384">
        <v>9</v>
      </c>
      <c r="W31" s="397" t="s">
        <v>337</v>
      </c>
      <c r="X31" s="365">
        <v>45664</v>
      </c>
      <c r="Y31" s="365">
        <v>46022</v>
      </c>
      <c r="Z31" s="447" t="s">
        <v>299</v>
      </c>
      <c r="AA31" s="385">
        <v>1</v>
      </c>
      <c r="AB31" s="386">
        <v>1</v>
      </c>
      <c r="AC31" s="386"/>
      <c r="AD31" s="387"/>
      <c r="AE31" s="140"/>
      <c r="AF31" s="375" t="s">
        <v>300</v>
      </c>
      <c r="AG31" s="370" t="s">
        <v>300</v>
      </c>
      <c r="AH31" s="370" t="s">
        <v>332</v>
      </c>
      <c r="AI31" s="370" t="s">
        <v>314</v>
      </c>
      <c r="AJ31" s="223">
        <v>3</v>
      </c>
      <c r="AK31" s="389"/>
      <c r="AL31" s="390"/>
      <c r="AM31" s="390"/>
      <c r="AN31" s="391"/>
      <c r="AO31" s="3"/>
      <c r="AP31" s="392" t="s">
        <v>338</v>
      </c>
      <c r="AQ31" s="388" t="s">
        <v>321</v>
      </c>
      <c r="AR31" s="445"/>
      <c r="AS31" s="104" t="e">
        <f t="shared" si="5"/>
        <v>#N/A</v>
      </c>
      <c r="AT31" s="105" t="e">
        <f t="shared" si="5"/>
        <v>#N/A</v>
      </c>
      <c r="AU31" s="105" t="e">
        <f t="shared" si="5"/>
        <v>#N/A</v>
      </c>
      <c r="AV31" s="105" t="e">
        <f t="shared" si="5"/>
        <v>#N/A</v>
      </c>
      <c r="AW31" s="107" t="e">
        <f t="shared" si="5"/>
        <v>#N/A</v>
      </c>
      <c r="AX31" s="107" t="e">
        <f t="shared" si="5"/>
        <v>#N/A</v>
      </c>
      <c r="AY31" s="107" t="e">
        <f t="shared" si="5"/>
        <v>#N/A</v>
      </c>
      <c r="AZ31" s="107" t="e">
        <f t="shared" si="5"/>
        <v>#N/A</v>
      </c>
      <c r="BA31" s="107" t="e">
        <f t="shared" si="5"/>
        <v>#N/A</v>
      </c>
      <c r="BB31" s="107" t="e">
        <f t="shared" si="5"/>
        <v>#N/A</v>
      </c>
      <c r="BC31" s="107" t="e">
        <f t="shared" si="5"/>
        <v>#N/A</v>
      </c>
      <c r="BD31" s="107" t="e">
        <f t="shared" si="5"/>
        <v>#N/A</v>
      </c>
      <c r="BE31" s="108">
        <v>0.2</v>
      </c>
      <c r="BF31" s="108">
        <v>0.8</v>
      </c>
      <c r="BG31" s="107" t="e">
        <f t="shared" si="2"/>
        <v>#N/A</v>
      </c>
      <c r="BH31" s="107" t="e">
        <f t="shared" si="2"/>
        <v>#N/A</v>
      </c>
      <c r="BI31" s="107" t="e">
        <f t="shared" si="2"/>
        <v>#N/A</v>
      </c>
      <c r="BJ31" s="107" t="str">
        <f ca="1">IFERROR(__xludf.DUMMYFUNCTION("+AZ31*BE31"),"#N/A")</f>
        <v>#N/A</v>
      </c>
      <c r="BK31" s="107" t="str">
        <f ca="1">IFERROR(__xludf.DUMMYFUNCTION("+BA31*BF31"),"#N/A")</f>
        <v>#N/A</v>
      </c>
      <c r="BL31" s="107" t="e">
        <f t="shared" si="3"/>
        <v>#N/A</v>
      </c>
      <c r="BM31" s="107" t="e">
        <f t="shared" si="3"/>
        <v>#N/A</v>
      </c>
      <c r="BN31" s="107" t="e">
        <f t="shared" si="3"/>
        <v>#N/A</v>
      </c>
      <c r="BO31" s="107" t="str">
        <f ca="1">IFERROR(__xludf.DUMMYFUNCTION("+BG31+BK31"),"#N/A")</f>
        <v>#N/A</v>
      </c>
      <c r="BP31" s="107" t="str">
        <f ca="1">IFERROR(__xludf.DUMMYFUNCTION("+BH31+BL31"),"#N/A")</f>
        <v>#N/A</v>
      </c>
      <c r="BQ31" s="107" t="str">
        <f ca="1">IFERROR(__xludf.DUMMYFUNCTION("+BI31+BM31"),"#N/A")</f>
        <v>#N/A</v>
      </c>
      <c r="BR31" s="107" t="str">
        <f ca="1">IFERROR(__xludf.DUMMYFUNCTION("+BJ31+BN31"),"#N/A")</f>
        <v>#N/A</v>
      </c>
      <c r="BS31" s="34"/>
      <c r="BT31" s="34"/>
      <c r="BU31" s="34"/>
      <c r="BV31" s="34"/>
      <c r="BW31" s="34"/>
      <c r="BX31" s="34"/>
      <c r="BY31" s="34"/>
      <c r="BZ31" s="34"/>
      <c r="CA31" s="33"/>
      <c r="CB31" s="3"/>
      <c r="CC31" s="58"/>
      <c r="CD31" s="56"/>
      <c r="CE31" s="56"/>
      <c r="CF31" s="59"/>
      <c r="CG31" s="65"/>
      <c r="CH31" s="3"/>
      <c r="CI31" s="3"/>
      <c r="CJ31" s="3"/>
      <c r="CK31" s="3"/>
      <c r="CL31" s="3"/>
      <c r="CM31" s="3"/>
      <c r="CN31" s="3"/>
      <c r="CO31" s="3"/>
      <c r="CP31" s="3"/>
      <c r="CQ31" s="3"/>
      <c r="CR31" s="3"/>
      <c r="CS31" s="3"/>
      <c r="CT31" s="3"/>
    </row>
    <row r="32" spans="1:98" ht="14.25" customHeight="1" thickBot="1">
      <c r="A32" s="30"/>
      <c r="B32" s="448"/>
      <c r="C32" s="351"/>
      <c r="D32" s="352" t="s">
        <v>151</v>
      </c>
      <c r="E32" s="353"/>
      <c r="F32" s="410" t="s">
        <v>295</v>
      </c>
      <c r="G32" s="411"/>
      <c r="H32" s="388"/>
      <c r="I32" s="413"/>
      <c r="J32" s="414"/>
      <c r="K32" s="414"/>
      <c r="L32" s="414"/>
      <c r="M32" s="412"/>
      <c r="N32" s="415"/>
      <c r="O32" s="416"/>
      <c r="P32" s="417"/>
      <c r="Q32" s="415"/>
      <c r="R32" s="418"/>
      <c r="S32" s="418"/>
      <c r="T32" s="419"/>
      <c r="U32" s="217"/>
      <c r="V32" s="449">
        <v>10</v>
      </c>
      <c r="W32" s="443" t="s">
        <v>339</v>
      </c>
      <c r="X32" s="365">
        <v>45664</v>
      </c>
      <c r="Y32" s="365">
        <v>46022</v>
      </c>
      <c r="Z32" s="33"/>
      <c r="AA32" s="420">
        <v>1</v>
      </c>
      <c r="AB32" s="421">
        <v>1</v>
      </c>
      <c r="AC32" s="421"/>
      <c r="AD32" s="422"/>
      <c r="AE32" s="140"/>
      <c r="AF32" s="392"/>
      <c r="AG32" s="72"/>
      <c r="AH32" s="72"/>
      <c r="AI32" s="72"/>
      <c r="AJ32" s="227"/>
      <c r="AK32" s="423"/>
      <c r="AL32" s="424"/>
      <c r="AM32" s="424"/>
      <c r="AN32" s="425"/>
      <c r="AO32" s="3"/>
      <c r="AP32" s="392"/>
      <c r="AQ32" s="388"/>
      <c r="AR32" s="445"/>
      <c r="AS32" s="426" t="e">
        <f t="shared" si="5"/>
        <v>#N/A</v>
      </c>
      <c r="AT32" s="450" t="e">
        <f t="shared" si="5"/>
        <v>#N/A</v>
      </c>
      <c r="AU32" s="450" t="e">
        <f t="shared" si="5"/>
        <v>#N/A</v>
      </c>
      <c r="AV32" s="450" t="e">
        <f t="shared" si="5"/>
        <v>#N/A</v>
      </c>
      <c r="AW32" s="428" t="e">
        <f t="shared" si="5"/>
        <v>#N/A</v>
      </c>
      <c r="AX32" s="428" t="e">
        <f t="shared" si="5"/>
        <v>#N/A</v>
      </c>
      <c r="AY32" s="428" t="e">
        <f t="shared" si="5"/>
        <v>#N/A</v>
      </c>
      <c r="AZ32" s="428" t="e">
        <f t="shared" si="5"/>
        <v>#N/A</v>
      </c>
      <c r="BA32" s="428" t="e">
        <f t="shared" si="5"/>
        <v>#N/A</v>
      </c>
      <c r="BB32" s="428" t="e">
        <f t="shared" si="5"/>
        <v>#N/A</v>
      </c>
      <c r="BC32" s="428" t="e">
        <f t="shared" si="5"/>
        <v>#N/A</v>
      </c>
      <c r="BD32" s="428" t="e">
        <f t="shared" si="5"/>
        <v>#N/A</v>
      </c>
      <c r="BE32" s="427">
        <v>0.2</v>
      </c>
      <c r="BF32" s="427">
        <v>0.8</v>
      </c>
      <c r="BG32" s="428" t="e">
        <f t="shared" si="2"/>
        <v>#N/A</v>
      </c>
      <c r="BH32" s="428" t="e">
        <f t="shared" si="2"/>
        <v>#N/A</v>
      </c>
      <c r="BI32" s="428" t="e">
        <f t="shared" si="2"/>
        <v>#N/A</v>
      </c>
      <c r="BJ32" s="428" t="str">
        <f ca="1">IFERROR(__xludf.DUMMYFUNCTION("+AZ32*BE32"),"#N/A")</f>
        <v>#N/A</v>
      </c>
      <c r="BK32" s="428" t="str">
        <f ca="1">IFERROR(__xludf.DUMMYFUNCTION("+BA32*BF32"),"#N/A")</f>
        <v>#N/A</v>
      </c>
      <c r="BL32" s="428" t="e">
        <f t="shared" si="3"/>
        <v>#N/A</v>
      </c>
      <c r="BM32" s="428" t="e">
        <f t="shared" si="3"/>
        <v>#N/A</v>
      </c>
      <c r="BN32" s="428" t="e">
        <f t="shared" si="3"/>
        <v>#N/A</v>
      </c>
      <c r="BO32" s="428" t="str">
        <f ca="1">IFERROR(__xludf.DUMMYFUNCTION("+BG32+BK32"),"#N/A")</f>
        <v>#N/A</v>
      </c>
      <c r="BP32" s="428" t="str">
        <f ca="1">IFERROR(__xludf.DUMMYFUNCTION("+BH32+BL32"),"#N/A")</f>
        <v>#N/A</v>
      </c>
      <c r="BQ32" s="428" t="str">
        <f ca="1">IFERROR(__xludf.DUMMYFUNCTION("+BI32+BM32"),"#N/A")</f>
        <v>#N/A</v>
      </c>
      <c r="BR32" s="428" t="str">
        <f ca="1">IFERROR(__xludf.DUMMYFUNCTION("+BJ32+BN32"),"#N/A")</f>
        <v>#N/A</v>
      </c>
      <c r="BS32" s="39"/>
      <c r="BT32" s="39"/>
      <c r="BU32" s="39"/>
      <c r="BV32" s="39"/>
      <c r="BW32" s="39"/>
      <c r="BX32" s="39"/>
      <c r="BY32" s="39"/>
      <c r="BZ32" s="39"/>
      <c r="CA32" s="332"/>
      <c r="CB32" s="3"/>
      <c r="CC32" s="429"/>
      <c r="CD32" s="430"/>
      <c r="CE32" s="430"/>
      <c r="CF32" s="451"/>
      <c r="CG32" s="452"/>
      <c r="CH32" s="3"/>
      <c r="CI32" s="3"/>
      <c r="CJ32" s="3"/>
      <c r="CK32" s="3"/>
      <c r="CL32" s="3"/>
      <c r="CM32" s="3"/>
      <c r="CN32" s="3"/>
      <c r="CO32" s="3"/>
      <c r="CP32" s="3"/>
      <c r="CQ32" s="3"/>
      <c r="CR32" s="3"/>
      <c r="CS32" s="3"/>
      <c r="CT32" s="3"/>
    </row>
    <row r="33" spans="1:98" ht="14.25" customHeight="1" thickBot="1">
      <c r="A33" s="30"/>
      <c r="B33" s="448"/>
      <c r="C33" s="351"/>
      <c r="D33" s="352" t="s">
        <v>151</v>
      </c>
      <c r="E33" s="353"/>
      <c r="F33" s="453"/>
      <c r="G33" s="454"/>
      <c r="H33" s="388"/>
      <c r="I33" s="357"/>
      <c r="J33" s="358"/>
      <c r="K33" s="358"/>
      <c r="L33" s="358"/>
      <c r="M33" s="359"/>
      <c r="N33" s="360"/>
      <c r="O33" s="358"/>
      <c r="P33" s="361"/>
      <c r="Q33" s="360"/>
      <c r="R33" s="362"/>
      <c r="S33" s="362"/>
      <c r="T33" s="363"/>
      <c r="U33" s="217"/>
      <c r="V33" s="364">
        <v>1</v>
      </c>
      <c r="W33" s="376" t="s">
        <v>340</v>
      </c>
      <c r="X33" s="365">
        <v>45664</v>
      </c>
      <c r="Y33" s="365">
        <v>46022</v>
      </c>
      <c r="Z33" s="33"/>
      <c r="AA33" s="367">
        <v>1</v>
      </c>
      <c r="AB33" s="368">
        <v>1</v>
      </c>
      <c r="AC33" s="368"/>
      <c r="AD33" s="369"/>
      <c r="AE33" s="140"/>
      <c r="AF33" s="392"/>
      <c r="AG33" s="72"/>
      <c r="AH33" s="72"/>
      <c r="AI33" s="72"/>
      <c r="AJ33" s="227"/>
      <c r="AK33" s="372"/>
      <c r="AL33" s="373"/>
      <c r="AM33" s="373"/>
      <c r="AN33" s="374"/>
      <c r="AO33" s="222"/>
      <c r="AP33" s="392"/>
      <c r="AQ33" s="388"/>
      <c r="AR33" s="52"/>
      <c r="AS33" s="93" t="e">
        <f t="shared" si="5"/>
        <v>#N/A</v>
      </c>
      <c r="AT33" s="94" t="e">
        <f t="shared" si="5"/>
        <v>#N/A</v>
      </c>
      <c r="AU33" s="94" t="e">
        <f t="shared" si="5"/>
        <v>#N/A</v>
      </c>
      <c r="AV33" s="94" t="e">
        <f t="shared" si="5"/>
        <v>#N/A</v>
      </c>
      <c r="AW33" s="95" t="e">
        <f t="shared" si="5"/>
        <v>#N/A</v>
      </c>
      <c r="AX33" s="95" t="e">
        <f t="shared" si="5"/>
        <v>#N/A</v>
      </c>
      <c r="AY33" s="95" t="e">
        <f t="shared" si="5"/>
        <v>#N/A</v>
      </c>
      <c r="AZ33" s="95" t="e">
        <f t="shared" si="5"/>
        <v>#N/A</v>
      </c>
      <c r="BA33" s="96" t="e">
        <f t="shared" si="5"/>
        <v>#N/A</v>
      </c>
      <c r="BB33" s="96" t="e">
        <f t="shared" si="5"/>
        <v>#N/A</v>
      </c>
      <c r="BC33" s="96" t="e">
        <f t="shared" si="5"/>
        <v>#N/A</v>
      </c>
      <c r="BD33" s="96" t="e">
        <f t="shared" si="5"/>
        <v>#N/A</v>
      </c>
      <c r="BE33" s="97">
        <v>0.2</v>
      </c>
      <c r="BF33" s="97">
        <v>0.8</v>
      </c>
      <c r="BG33" s="96" t="e">
        <f t="shared" si="2"/>
        <v>#N/A</v>
      </c>
      <c r="BH33" s="96" t="e">
        <f t="shared" si="2"/>
        <v>#N/A</v>
      </c>
      <c r="BI33" s="96" t="e">
        <f t="shared" si="2"/>
        <v>#N/A</v>
      </c>
      <c r="BJ33" s="96" t="str">
        <f ca="1">IFERROR(__xludf.DUMMYFUNCTION("+AZ33*BE33"),"#N/A")</f>
        <v>#N/A</v>
      </c>
      <c r="BK33" s="96" t="str">
        <f ca="1">IFERROR(__xludf.DUMMYFUNCTION("+BA33*BF33"),"#N/A")</f>
        <v>#N/A</v>
      </c>
      <c r="BL33" s="96" t="e">
        <f t="shared" si="3"/>
        <v>#N/A</v>
      </c>
      <c r="BM33" s="96" t="e">
        <f t="shared" si="3"/>
        <v>#N/A</v>
      </c>
      <c r="BN33" s="96" t="e">
        <f t="shared" si="3"/>
        <v>#N/A</v>
      </c>
      <c r="BO33" s="96" t="str">
        <f ca="1">IFERROR(__xludf.DUMMYFUNCTION("+BG33+BK33"),"#N/A")</f>
        <v>#N/A</v>
      </c>
      <c r="BP33" s="85" t="str">
        <f ca="1">IFERROR(__xludf.DUMMYFUNCTION("+BH33+BL33"),"#N/A")</f>
        <v>#N/A</v>
      </c>
      <c r="BQ33" s="85" t="str">
        <f ca="1">IFERROR(__xludf.DUMMYFUNCTION("+BI33+BM33"),"#N/A")</f>
        <v>#N/A</v>
      </c>
      <c r="BR33" s="85" t="str">
        <f ca="1">IFERROR(__xludf.DUMMYFUNCTION("+BJ33+BN33"),"#N/A")</f>
        <v>#N/A</v>
      </c>
      <c r="BS33" s="56" t="e">
        <f t="shared" ref="BS33:BV33" ca="1" si="6">AVERAGEIF(BO33:BO42,"&lt;&gt;#¡DIV/0!")</f>
        <v>#DIV/0!</v>
      </c>
      <c r="BT33" s="56" t="e">
        <f t="shared" ca="1" si="6"/>
        <v>#DIV/0!</v>
      </c>
      <c r="BU33" s="56" t="e">
        <f t="shared" ca="1" si="6"/>
        <v>#DIV/0!</v>
      </c>
      <c r="BV33" s="56" t="e">
        <f t="shared" ca="1" si="6"/>
        <v>#DIV/0!</v>
      </c>
      <c r="BW33" s="87" t="str">
        <f ca="1">IFERROR(__xludf.DUMMYFUNCTION("+C33*BS33"),"#N/A")</f>
        <v>#N/A</v>
      </c>
      <c r="BX33" s="87" t="str">
        <f ca="1">IFERROR(__xludf.DUMMYFUNCTION("+C33*BT33"),"#N/A")</f>
        <v>#N/A</v>
      </c>
      <c r="BY33" s="87" t="str">
        <f ca="1">IFERROR(__xludf.DUMMYFUNCTION("+C33*BU33"),"#N/A")</f>
        <v>#N/A</v>
      </c>
      <c r="BZ33" s="87" t="str">
        <f ca="1">IFERROR(__xludf.DUMMYFUNCTION("+C33*BV33"),"#N/A")</f>
        <v>#N/A</v>
      </c>
      <c r="CA33" s="98">
        <f ca="1">SUM(BW33:BZ42)</f>
        <v>0</v>
      </c>
      <c r="CB33" s="3"/>
      <c r="CC33" s="89" t="str">
        <f ca="1">IFERROR(__xludf.DUMMYFUNCTION("+Q33/$N$33"),"#DIV/0!")</f>
        <v>#DIV/0!</v>
      </c>
      <c r="CD33" s="90" t="str">
        <f ca="1">IFERROR(__xludf.DUMMYFUNCTION("+R33/$N$33"),"#DIV/0!")</f>
        <v>#DIV/0!</v>
      </c>
      <c r="CE33" s="90" t="str">
        <f ca="1">IFERROR(__xludf.DUMMYFUNCTION("+S33/$N$33"),"#DIV/0!")</f>
        <v>#DIV/0!</v>
      </c>
      <c r="CF33" s="223" t="str">
        <f ca="1">IFERROR(__xludf.DUMMYFUNCTION("+T33/$N$33"),"#DIV/0!")</f>
        <v>#DIV/0!</v>
      </c>
      <c r="CG33" s="224" t="e">
        <f ca="1">AVERAGE(CC33:CF42)</f>
        <v>#DIV/0!</v>
      </c>
      <c r="CH33" s="3"/>
      <c r="CI33" s="3"/>
      <c r="CJ33" s="3"/>
      <c r="CK33" s="3"/>
      <c r="CL33" s="3"/>
      <c r="CM33" s="3"/>
      <c r="CN33" s="3"/>
      <c r="CO33" s="3"/>
      <c r="CP33" s="3"/>
      <c r="CQ33" s="3"/>
      <c r="CR33" s="3"/>
      <c r="CS33" s="3"/>
      <c r="CT33" s="3"/>
    </row>
    <row r="34" spans="1:98" ht="14.25" customHeight="1" thickBot="1">
      <c r="A34" s="30"/>
      <c r="B34" s="455"/>
      <c r="C34" s="351"/>
      <c r="D34" s="352" t="s">
        <v>151</v>
      </c>
      <c r="E34" s="353"/>
      <c r="F34" s="376"/>
      <c r="G34" s="377"/>
      <c r="H34" s="239"/>
      <c r="I34" s="141"/>
      <c r="J34" s="145"/>
      <c r="K34" s="145"/>
      <c r="L34" s="145"/>
      <c r="M34" s="378"/>
      <c r="N34" s="379"/>
      <c r="O34" s="380"/>
      <c r="P34" s="381"/>
      <c r="Q34" s="379"/>
      <c r="R34" s="382"/>
      <c r="S34" s="382"/>
      <c r="T34" s="383"/>
      <c r="U34" s="217"/>
      <c r="V34" s="384">
        <v>2</v>
      </c>
      <c r="W34" s="456" t="s">
        <v>341</v>
      </c>
      <c r="X34" s="365">
        <v>45664</v>
      </c>
      <c r="Y34" s="365">
        <v>46022</v>
      </c>
      <c r="Z34" s="33"/>
      <c r="AA34" s="385">
        <v>1</v>
      </c>
      <c r="AB34" s="386">
        <v>1</v>
      </c>
      <c r="AC34" s="386"/>
      <c r="AD34" s="387"/>
      <c r="AE34" s="140"/>
      <c r="AF34" s="438"/>
      <c r="AG34" s="291"/>
      <c r="AH34" s="291"/>
      <c r="AI34" s="291"/>
      <c r="AJ34" s="280"/>
      <c r="AK34" s="389"/>
      <c r="AL34" s="390"/>
      <c r="AM34" s="390"/>
      <c r="AN34" s="391"/>
      <c r="AO34" s="3"/>
      <c r="AP34" s="395"/>
      <c r="AQ34" s="239"/>
      <c r="AR34" s="52"/>
      <c r="AS34" s="104" t="e">
        <f t="shared" si="5"/>
        <v>#N/A</v>
      </c>
      <c r="AT34" s="105" t="e">
        <f t="shared" si="5"/>
        <v>#N/A</v>
      </c>
      <c r="AU34" s="105" t="e">
        <f t="shared" si="5"/>
        <v>#N/A</v>
      </c>
      <c r="AV34" s="105" t="e">
        <f t="shared" si="5"/>
        <v>#N/A</v>
      </c>
      <c r="AW34" s="106" t="e">
        <f t="shared" si="5"/>
        <v>#N/A</v>
      </c>
      <c r="AX34" s="106" t="e">
        <f t="shared" si="5"/>
        <v>#N/A</v>
      </c>
      <c r="AY34" s="106" t="e">
        <f t="shared" si="5"/>
        <v>#N/A</v>
      </c>
      <c r="AZ34" s="106" t="e">
        <f t="shared" si="5"/>
        <v>#N/A</v>
      </c>
      <c r="BA34" s="107" t="e">
        <f t="shared" si="5"/>
        <v>#N/A</v>
      </c>
      <c r="BB34" s="107" t="e">
        <f t="shared" si="5"/>
        <v>#N/A</v>
      </c>
      <c r="BC34" s="107" t="e">
        <f t="shared" si="5"/>
        <v>#N/A</v>
      </c>
      <c r="BD34" s="107" t="e">
        <f t="shared" si="5"/>
        <v>#N/A</v>
      </c>
      <c r="BE34" s="108">
        <v>0.2</v>
      </c>
      <c r="BF34" s="108">
        <v>0.8</v>
      </c>
      <c r="BG34" s="107" t="e">
        <f t="shared" si="2"/>
        <v>#N/A</v>
      </c>
      <c r="BH34" s="107" t="e">
        <f t="shared" si="2"/>
        <v>#N/A</v>
      </c>
      <c r="BI34" s="107" t="e">
        <f t="shared" si="2"/>
        <v>#N/A</v>
      </c>
      <c r="BJ34" s="107" t="str">
        <f ca="1">IFERROR(__xludf.DUMMYFUNCTION("+AZ34*BE34"),"#N/A")</f>
        <v>#N/A</v>
      </c>
      <c r="BK34" s="107" t="str">
        <f ca="1">IFERROR(__xludf.DUMMYFUNCTION("+BA34*BF34"),"#N/A")</f>
        <v>#N/A</v>
      </c>
      <c r="BL34" s="107" t="e">
        <f t="shared" si="3"/>
        <v>#N/A</v>
      </c>
      <c r="BM34" s="107" t="e">
        <f t="shared" si="3"/>
        <v>#N/A</v>
      </c>
      <c r="BN34" s="107" t="e">
        <f t="shared" si="3"/>
        <v>#N/A</v>
      </c>
      <c r="BO34" s="107" t="str">
        <f ca="1">IFERROR(__xludf.DUMMYFUNCTION("+BG34+BK34"),"#N/A")</f>
        <v>#N/A</v>
      </c>
      <c r="BP34" s="107" t="str">
        <f ca="1">IFERROR(__xludf.DUMMYFUNCTION("+BH34+BL34"),"#N/A")</f>
        <v>#N/A</v>
      </c>
      <c r="BQ34" s="107" t="str">
        <f ca="1">IFERROR(__xludf.DUMMYFUNCTION("+BI34+BM34"),"#N/A")</f>
        <v>#N/A</v>
      </c>
      <c r="BR34" s="107" t="str">
        <f ca="1">IFERROR(__xludf.DUMMYFUNCTION("+BJ34+BN34"),"#N/A")</f>
        <v>#N/A</v>
      </c>
      <c r="BS34" s="34"/>
      <c r="BT34" s="34"/>
      <c r="BU34" s="34"/>
      <c r="BV34" s="34"/>
      <c r="BW34" s="34"/>
      <c r="BX34" s="34"/>
      <c r="BY34" s="34"/>
      <c r="BZ34" s="34"/>
      <c r="CA34" s="33"/>
      <c r="CB34" s="3"/>
      <c r="CC34" s="58"/>
      <c r="CD34" s="56"/>
      <c r="CE34" s="56"/>
      <c r="CF34" s="59"/>
      <c r="CG34" s="65"/>
      <c r="CH34" s="3"/>
      <c r="CI34" s="3"/>
      <c r="CJ34" s="3"/>
      <c r="CK34" s="3"/>
      <c r="CL34" s="3"/>
      <c r="CM34" s="3"/>
      <c r="CN34" s="3"/>
      <c r="CO34" s="3"/>
      <c r="CP34" s="3"/>
      <c r="CQ34" s="3"/>
      <c r="CR34" s="3"/>
      <c r="CS34" s="3"/>
      <c r="CT34" s="3"/>
    </row>
    <row r="35" spans="1:98" ht="34.5" customHeight="1" thickBot="1">
      <c r="A35" s="457">
        <v>7</v>
      </c>
      <c r="B35" s="396" t="s">
        <v>342</v>
      </c>
      <c r="C35" s="351"/>
      <c r="D35" s="352" t="s">
        <v>151</v>
      </c>
      <c r="E35" s="353"/>
      <c r="F35" s="376" t="s">
        <v>295</v>
      </c>
      <c r="G35" s="377"/>
      <c r="H35" s="447" t="s">
        <v>66</v>
      </c>
      <c r="I35" s="141"/>
      <c r="J35" s="145"/>
      <c r="K35" s="145"/>
      <c r="L35" s="145"/>
      <c r="M35" s="378"/>
      <c r="N35" s="379"/>
      <c r="O35" s="358" t="s">
        <v>296</v>
      </c>
      <c r="P35" s="381"/>
      <c r="Q35" s="379"/>
      <c r="R35" s="382"/>
      <c r="S35" s="382"/>
      <c r="T35" s="383"/>
      <c r="U35" s="217"/>
      <c r="V35" s="384">
        <v>3</v>
      </c>
      <c r="W35" s="376" t="s">
        <v>343</v>
      </c>
      <c r="X35" s="365">
        <v>45664</v>
      </c>
      <c r="Y35" s="365">
        <v>46022</v>
      </c>
      <c r="Z35" s="436" t="s">
        <v>306</v>
      </c>
      <c r="AA35" s="385">
        <v>1</v>
      </c>
      <c r="AB35" s="386">
        <v>1</v>
      </c>
      <c r="AC35" s="386"/>
      <c r="AD35" s="387"/>
      <c r="AE35" s="140"/>
      <c r="AF35" s="375" t="s">
        <v>300</v>
      </c>
      <c r="AG35" s="370" t="s">
        <v>300</v>
      </c>
      <c r="AH35" s="370" t="s">
        <v>344</v>
      </c>
      <c r="AI35" s="370" t="s">
        <v>314</v>
      </c>
      <c r="AJ35" s="223">
        <v>2</v>
      </c>
      <c r="AK35" s="389"/>
      <c r="AL35" s="390"/>
      <c r="AM35" s="390"/>
      <c r="AN35" s="391"/>
      <c r="AO35" s="3"/>
      <c r="AP35" s="404" t="s">
        <v>303</v>
      </c>
      <c r="AQ35" s="458" t="s">
        <v>345</v>
      </c>
      <c r="AR35" s="52"/>
      <c r="AS35" s="104" t="e">
        <f t="shared" si="5"/>
        <v>#N/A</v>
      </c>
      <c r="AT35" s="105" t="e">
        <f t="shared" si="5"/>
        <v>#N/A</v>
      </c>
      <c r="AU35" s="105" t="e">
        <f t="shared" si="5"/>
        <v>#N/A</v>
      </c>
      <c r="AV35" s="105" t="e">
        <f t="shared" si="5"/>
        <v>#N/A</v>
      </c>
      <c r="AW35" s="106" t="e">
        <f t="shared" si="5"/>
        <v>#N/A</v>
      </c>
      <c r="AX35" s="106" t="e">
        <f t="shared" si="5"/>
        <v>#N/A</v>
      </c>
      <c r="AY35" s="106" t="e">
        <f t="shared" si="5"/>
        <v>#N/A</v>
      </c>
      <c r="AZ35" s="106" t="e">
        <f t="shared" si="5"/>
        <v>#N/A</v>
      </c>
      <c r="BA35" s="107" t="e">
        <f t="shared" si="5"/>
        <v>#N/A</v>
      </c>
      <c r="BB35" s="107" t="e">
        <f t="shared" si="5"/>
        <v>#N/A</v>
      </c>
      <c r="BC35" s="107" t="e">
        <f t="shared" si="5"/>
        <v>#N/A</v>
      </c>
      <c r="BD35" s="107" t="e">
        <f t="shared" si="5"/>
        <v>#N/A</v>
      </c>
      <c r="BE35" s="108">
        <v>0.2</v>
      </c>
      <c r="BF35" s="108">
        <v>0.8</v>
      </c>
      <c r="BG35" s="107" t="e">
        <f t="shared" ref="BG35:BI45" si="7">#N/A</f>
        <v>#N/A</v>
      </c>
      <c r="BH35" s="107" t="e">
        <f t="shared" si="7"/>
        <v>#N/A</v>
      </c>
      <c r="BI35" s="107" t="e">
        <f t="shared" si="7"/>
        <v>#N/A</v>
      </c>
      <c r="BJ35" s="107" t="str">
        <f ca="1">IFERROR(__xludf.DUMMYFUNCTION("+AZ35*BE35"),"#N/A")</f>
        <v>#N/A</v>
      </c>
      <c r="BK35" s="107" t="str">
        <f ca="1">IFERROR(__xludf.DUMMYFUNCTION("+BA35*BF35"),"#N/A")</f>
        <v>#N/A</v>
      </c>
      <c r="BL35" s="107" t="e">
        <f t="shared" si="3"/>
        <v>#N/A</v>
      </c>
      <c r="BM35" s="107" t="e">
        <f t="shared" si="3"/>
        <v>#N/A</v>
      </c>
      <c r="BN35" s="107" t="e">
        <f t="shared" si="3"/>
        <v>#N/A</v>
      </c>
      <c r="BO35" s="107" t="str">
        <f ca="1">IFERROR(__xludf.DUMMYFUNCTION("+BG35+BK35"),"#N/A")</f>
        <v>#N/A</v>
      </c>
      <c r="BP35" s="107" t="str">
        <f ca="1">IFERROR(__xludf.DUMMYFUNCTION("+BH35+BL35"),"#N/A")</f>
        <v>#N/A</v>
      </c>
      <c r="BQ35" s="107" t="str">
        <f ca="1">IFERROR(__xludf.DUMMYFUNCTION("+BI35+BM35"),"#N/A")</f>
        <v>#N/A</v>
      </c>
      <c r="BR35" s="107" t="str">
        <f ca="1">IFERROR(__xludf.DUMMYFUNCTION("+BJ35+BN35"),"#N/A")</f>
        <v>#N/A</v>
      </c>
      <c r="BS35" s="34"/>
      <c r="BT35" s="34"/>
      <c r="BU35" s="34"/>
      <c r="BV35" s="34"/>
      <c r="BW35" s="34"/>
      <c r="BX35" s="34"/>
      <c r="BY35" s="34"/>
      <c r="BZ35" s="34"/>
      <c r="CA35" s="33"/>
      <c r="CB35" s="3"/>
      <c r="CC35" s="58"/>
      <c r="CD35" s="56"/>
      <c r="CE35" s="56"/>
      <c r="CF35" s="59"/>
      <c r="CG35" s="65"/>
      <c r="CH35" s="3"/>
      <c r="CI35" s="3"/>
      <c r="CJ35" s="3"/>
      <c r="CK35" s="3"/>
      <c r="CL35" s="3"/>
      <c r="CM35" s="3"/>
      <c r="CN35" s="3"/>
      <c r="CO35" s="3"/>
      <c r="CP35" s="3"/>
      <c r="CQ35" s="3"/>
      <c r="CR35" s="3"/>
      <c r="CS35" s="3"/>
      <c r="CT35" s="3"/>
    </row>
    <row r="36" spans="1:98" ht="30.75" customHeight="1" thickBot="1">
      <c r="A36" s="393"/>
      <c r="B36" s="287"/>
      <c r="C36" s="351"/>
      <c r="D36" s="352" t="s">
        <v>151</v>
      </c>
      <c r="E36" s="353"/>
      <c r="F36" s="376"/>
      <c r="G36" s="377"/>
      <c r="H36" s="388"/>
      <c r="I36" s="141"/>
      <c r="J36" s="145"/>
      <c r="K36" s="145"/>
      <c r="L36" s="145"/>
      <c r="M36" s="378"/>
      <c r="N36" s="379"/>
      <c r="O36" s="380"/>
      <c r="P36" s="381"/>
      <c r="Q36" s="379"/>
      <c r="R36" s="382"/>
      <c r="S36" s="382"/>
      <c r="T36" s="383"/>
      <c r="U36" s="217"/>
      <c r="V36" s="384">
        <v>4</v>
      </c>
      <c r="W36" s="376" t="s">
        <v>346</v>
      </c>
      <c r="X36" s="365">
        <v>45664</v>
      </c>
      <c r="Y36" s="365">
        <v>46022</v>
      </c>
      <c r="Z36" s="437"/>
      <c r="AA36" s="385">
        <v>1</v>
      </c>
      <c r="AB36" s="386">
        <v>1</v>
      </c>
      <c r="AC36" s="386"/>
      <c r="AD36" s="387"/>
      <c r="AE36" s="140"/>
      <c r="AF36" s="438"/>
      <c r="AG36" s="291"/>
      <c r="AH36" s="291"/>
      <c r="AI36" s="291"/>
      <c r="AJ36" s="280"/>
      <c r="AK36" s="389"/>
      <c r="AL36" s="390"/>
      <c r="AM36" s="390"/>
      <c r="AN36" s="391"/>
      <c r="AO36" s="3"/>
      <c r="AP36" s="434"/>
      <c r="AQ36" s="459"/>
      <c r="AR36" s="52"/>
      <c r="AS36" s="104" t="e">
        <f t="shared" si="5"/>
        <v>#N/A</v>
      </c>
      <c r="AT36" s="105" t="e">
        <f t="shared" si="5"/>
        <v>#N/A</v>
      </c>
      <c r="AU36" s="105" t="e">
        <f t="shared" si="5"/>
        <v>#N/A</v>
      </c>
      <c r="AV36" s="105" t="e">
        <f t="shared" si="5"/>
        <v>#N/A</v>
      </c>
      <c r="AW36" s="106" t="e">
        <f t="shared" si="5"/>
        <v>#N/A</v>
      </c>
      <c r="AX36" s="106" t="e">
        <f t="shared" si="5"/>
        <v>#N/A</v>
      </c>
      <c r="AY36" s="106" t="e">
        <f t="shared" si="5"/>
        <v>#N/A</v>
      </c>
      <c r="AZ36" s="106" t="e">
        <f t="shared" si="5"/>
        <v>#N/A</v>
      </c>
      <c r="BA36" s="107" t="e">
        <f t="shared" si="5"/>
        <v>#N/A</v>
      </c>
      <c r="BB36" s="107" t="e">
        <f t="shared" si="5"/>
        <v>#N/A</v>
      </c>
      <c r="BC36" s="107" t="e">
        <f t="shared" si="5"/>
        <v>#N/A</v>
      </c>
      <c r="BD36" s="107" t="e">
        <f t="shared" si="5"/>
        <v>#N/A</v>
      </c>
      <c r="BE36" s="108">
        <v>0.2</v>
      </c>
      <c r="BF36" s="108">
        <v>0.8</v>
      </c>
      <c r="BG36" s="107" t="e">
        <f t="shared" si="7"/>
        <v>#N/A</v>
      </c>
      <c r="BH36" s="107" t="e">
        <f t="shared" si="7"/>
        <v>#N/A</v>
      </c>
      <c r="BI36" s="107" t="e">
        <f t="shared" si="7"/>
        <v>#N/A</v>
      </c>
      <c r="BJ36" s="107" t="str">
        <f ca="1">IFERROR(__xludf.DUMMYFUNCTION("+AZ36*BE36"),"#N/A")</f>
        <v>#N/A</v>
      </c>
      <c r="BK36" s="107" t="str">
        <f ca="1">IFERROR(__xludf.DUMMYFUNCTION("+BA36*BF36"),"#N/A")</f>
        <v>#N/A</v>
      </c>
      <c r="BL36" s="107" t="e">
        <f t="shared" si="3"/>
        <v>#N/A</v>
      </c>
      <c r="BM36" s="107" t="e">
        <f t="shared" si="3"/>
        <v>#N/A</v>
      </c>
      <c r="BN36" s="107" t="e">
        <f t="shared" si="3"/>
        <v>#N/A</v>
      </c>
      <c r="BO36" s="107" t="str">
        <f ca="1">IFERROR(__xludf.DUMMYFUNCTION("+BG36+BK36"),"#N/A")</f>
        <v>#N/A</v>
      </c>
      <c r="BP36" s="107" t="str">
        <f ca="1">IFERROR(__xludf.DUMMYFUNCTION("+BH36+BL36"),"#N/A")</f>
        <v>#N/A</v>
      </c>
      <c r="BQ36" s="107" t="str">
        <f ca="1">IFERROR(__xludf.DUMMYFUNCTION("+BI36+BM36"),"#N/A")</f>
        <v>#N/A</v>
      </c>
      <c r="BR36" s="107" t="str">
        <f ca="1">IFERROR(__xludf.DUMMYFUNCTION("+BJ36+BN36"),"#N/A")</f>
        <v>#N/A</v>
      </c>
      <c r="BS36" s="34"/>
      <c r="BT36" s="34"/>
      <c r="BU36" s="34"/>
      <c r="BV36" s="34"/>
      <c r="BW36" s="34"/>
      <c r="BX36" s="34"/>
      <c r="BY36" s="34"/>
      <c r="BZ36" s="34"/>
      <c r="CA36" s="33"/>
      <c r="CB36" s="3"/>
      <c r="CC36" s="58"/>
      <c r="CD36" s="56"/>
      <c r="CE36" s="56"/>
      <c r="CF36" s="59"/>
      <c r="CG36" s="65"/>
      <c r="CH36" s="3"/>
      <c r="CI36" s="3"/>
      <c r="CJ36" s="3"/>
      <c r="CK36" s="3"/>
      <c r="CL36" s="3"/>
      <c r="CM36" s="3"/>
      <c r="CN36" s="3"/>
      <c r="CO36" s="3"/>
      <c r="CP36" s="3"/>
      <c r="CQ36" s="3"/>
      <c r="CR36" s="3"/>
      <c r="CS36" s="3"/>
      <c r="CT36" s="3"/>
    </row>
    <row r="37" spans="1:98" ht="35.25" customHeight="1" thickBot="1">
      <c r="A37" s="402">
        <v>8</v>
      </c>
      <c r="B37" s="350" t="s">
        <v>347</v>
      </c>
      <c r="C37" s="351"/>
      <c r="D37" s="352" t="s">
        <v>151</v>
      </c>
      <c r="E37" s="353"/>
      <c r="F37" s="376" t="s">
        <v>295</v>
      </c>
      <c r="G37" s="439"/>
      <c r="H37" s="380" t="s">
        <v>66</v>
      </c>
      <c r="I37" s="441"/>
      <c r="J37" s="145"/>
      <c r="K37" s="145"/>
      <c r="L37" s="145"/>
      <c r="M37" s="378"/>
      <c r="N37" s="379"/>
      <c r="O37" s="358" t="s">
        <v>296</v>
      </c>
      <c r="P37" s="381"/>
      <c r="Q37" s="379"/>
      <c r="R37" s="382"/>
      <c r="S37" s="382"/>
      <c r="T37" s="383"/>
      <c r="U37" s="217"/>
      <c r="V37" s="384">
        <v>5</v>
      </c>
      <c r="W37" s="397" t="s">
        <v>348</v>
      </c>
      <c r="X37" s="365">
        <v>45664</v>
      </c>
      <c r="Y37" s="365">
        <v>46022</v>
      </c>
      <c r="Z37" s="366" t="s">
        <v>306</v>
      </c>
      <c r="AA37" s="385">
        <v>1</v>
      </c>
      <c r="AB37" s="386">
        <v>1</v>
      </c>
      <c r="AC37" s="386"/>
      <c r="AD37" s="387"/>
      <c r="AE37" s="140"/>
      <c r="AF37" s="375" t="s">
        <v>300</v>
      </c>
      <c r="AG37" s="370" t="s">
        <v>300</v>
      </c>
      <c r="AH37" s="370" t="s">
        <v>349</v>
      </c>
      <c r="AI37" s="370" t="s">
        <v>314</v>
      </c>
      <c r="AJ37" s="223">
        <v>3</v>
      </c>
      <c r="AK37" s="389"/>
      <c r="AL37" s="390"/>
      <c r="AM37" s="390"/>
      <c r="AN37" s="391"/>
      <c r="AO37" s="3"/>
      <c r="AP37" s="404" t="s">
        <v>303</v>
      </c>
      <c r="AQ37" s="405" t="s">
        <v>321</v>
      </c>
      <c r="AR37" s="52"/>
      <c r="AS37" s="104" t="e">
        <f t="shared" si="5"/>
        <v>#N/A</v>
      </c>
      <c r="AT37" s="105" t="e">
        <f t="shared" si="5"/>
        <v>#N/A</v>
      </c>
      <c r="AU37" s="105" t="e">
        <f t="shared" si="5"/>
        <v>#N/A</v>
      </c>
      <c r="AV37" s="105" t="e">
        <f t="shared" si="5"/>
        <v>#N/A</v>
      </c>
      <c r="AW37" s="106" t="e">
        <f t="shared" si="5"/>
        <v>#N/A</v>
      </c>
      <c r="AX37" s="106" t="e">
        <f t="shared" si="5"/>
        <v>#N/A</v>
      </c>
      <c r="AY37" s="106" t="e">
        <f t="shared" si="5"/>
        <v>#N/A</v>
      </c>
      <c r="AZ37" s="106" t="e">
        <f t="shared" si="5"/>
        <v>#N/A</v>
      </c>
      <c r="BA37" s="107" t="e">
        <f t="shared" si="5"/>
        <v>#N/A</v>
      </c>
      <c r="BB37" s="107" t="e">
        <f t="shared" si="5"/>
        <v>#N/A</v>
      </c>
      <c r="BC37" s="107" t="e">
        <f t="shared" si="5"/>
        <v>#N/A</v>
      </c>
      <c r="BD37" s="107" t="e">
        <f t="shared" si="5"/>
        <v>#N/A</v>
      </c>
      <c r="BE37" s="108">
        <v>0.2</v>
      </c>
      <c r="BF37" s="108">
        <v>0.8</v>
      </c>
      <c r="BG37" s="107" t="e">
        <f t="shared" si="7"/>
        <v>#N/A</v>
      </c>
      <c r="BH37" s="107" t="e">
        <f t="shared" si="7"/>
        <v>#N/A</v>
      </c>
      <c r="BI37" s="107" t="e">
        <f t="shared" si="7"/>
        <v>#N/A</v>
      </c>
      <c r="BJ37" s="107" t="str">
        <f ca="1">IFERROR(__xludf.DUMMYFUNCTION("+AZ37*BE37"),"#N/A")</f>
        <v>#N/A</v>
      </c>
      <c r="BK37" s="107" t="str">
        <f ca="1">IFERROR(__xludf.DUMMYFUNCTION("+BA37*BF37"),"#N/A")</f>
        <v>#N/A</v>
      </c>
      <c r="BL37" s="107" t="e">
        <f t="shared" si="3"/>
        <v>#N/A</v>
      </c>
      <c r="BM37" s="107" t="e">
        <f t="shared" si="3"/>
        <v>#N/A</v>
      </c>
      <c r="BN37" s="107" t="e">
        <f t="shared" si="3"/>
        <v>#N/A</v>
      </c>
      <c r="BO37" s="107" t="str">
        <f ca="1">IFERROR(__xludf.DUMMYFUNCTION("+BG37+BK37"),"#N/A")</f>
        <v>#N/A</v>
      </c>
      <c r="BP37" s="107" t="str">
        <f ca="1">IFERROR(__xludf.DUMMYFUNCTION("+BH37+BL37"),"#N/A")</f>
        <v>#N/A</v>
      </c>
      <c r="BQ37" s="107" t="str">
        <f ca="1">IFERROR(__xludf.DUMMYFUNCTION("+BI37+BM37"),"#N/A")</f>
        <v>#N/A</v>
      </c>
      <c r="BR37" s="107" t="str">
        <f ca="1">IFERROR(__xludf.DUMMYFUNCTION("+BJ37+BN37"),"#N/A")</f>
        <v>#N/A</v>
      </c>
      <c r="BS37" s="34"/>
      <c r="BT37" s="34"/>
      <c r="BU37" s="34"/>
      <c r="BV37" s="34"/>
      <c r="BW37" s="34"/>
      <c r="BX37" s="34"/>
      <c r="BY37" s="34"/>
      <c r="BZ37" s="34"/>
      <c r="CA37" s="33"/>
      <c r="CB37" s="3"/>
      <c r="CC37" s="58"/>
      <c r="CD37" s="56"/>
      <c r="CE37" s="56"/>
      <c r="CF37" s="59"/>
      <c r="CG37" s="65"/>
      <c r="CH37" s="3"/>
      <c r="CI37" s="3"/>
      <c r="CJ37" s="3"/>
      <c r="CK37" s="3"/>
      <c r="CL37" s="3"/>
      <c r="CM37" s="3"/>
      <c r="CN37" s="3"/>
      <c r="CO37" s="3"/>
      <c r="CP37" s="3"/>
      <c r="CQ37" s="3"/>
      <c r="CR37" s="3"/>
      <c r="CS37" s="3"/>
      <c r="CT37" s="3"/>
    </row>
    <row r="38" spans="1:98" ht="24" customHeight="1" thickBot="1">
      <c r="A38" s="30"/>
      <c r="B38" s="258"/>
      <c r="C38" s="351"/>
      <c r="D38" s="352" t="s">
        <v>151</v>
      </c>
      <c r="E38" s="353"/>
      <c r="F38" s="376"/>
      <c r="G38" s="439"/>
      <c r="H38" s="380"/>
      <c r="I38" s="441"/>
      <c r="J38" s="145"/>
      <c r="K38" s="145"/>
      <c r="L38" s="145"/>
      <c r="M38" s="378"/>
      <c r="N38" s="379"/>
      <c r="O38" s="380"/>
      <c r="P38" s="381"/>
      <c r="Q38" s="379"/>
      <c r="R38" s="382"/>
      <c r="S38" s="382"/>
      <c r="T38" s="383"/>
      <c r="U38" s="217"/>
      <c r="V38" s="384">
        <v>6</v>
      </c>
      <c r="W38" s="443" t="s">
        <v>350</v>
      </c>
      <c r="X38" s="365">
        <v>45664</v>
      </c>
      <c r="Y38" s="365">
        <v>46022</v>
      </c>
      <c r="Z38" s="366" t="s">
        <v>306</v>
      </c>
      <c r="AA38" s="385">
        <v>1</v>
      </c>
      <c r="AB38" s="386">
        <v>1</v>
      </c>
      <c r="AC38" s="386"/>
      <c r="AD38" s="387"/>
      <c r="AE38" s="140"/>
      <c r="AF38" s="392"/>
      <c r="AG38" s="72"/>
      <c r="AH38" s="72"/>
      <c r="AI38" s="72"/>
      <c r="AJ38" s="227"/>
      <c r="AK38" s="389"/>
      <c r="AL38" s="390"/>
      <c r="AM38" s="390"/>
      <c r="AN38" s="391"/>
      <c r="AO38" s="3"/>
      <c r="AP38" s="408"/>
      <c r="AQ38" s="409"/>
      <c r="AR38" s="52"/>
      <c r="AS38" s="104" t="e">
        <f t="shared" si="5"/>
        <v>#N/A</v>
      </c>
      <c r="AT38" s="105" t="e">
        <f t="shared" si="5"/>
        <v>#N/A</v>
      </c>
      <c r="AU38" s="105" t="e">
        <f t="shared" si="5"/>
        <v>#N/A</v>
      </c>
      <c r="AV38" s="105" t="e">
        <f t="shared" si="5"/>
        <v>#N/A</v>
      </c>
      <c r="AW38" s="106" t="e">
        <f t="shared" si="5"/>
        <v>#N/A</v>
      </c>
      <c r="AX38" s="106" t="e">
        <f t="shared" si="5"/>
        <v>#N/A</v>
      </c>
      <c r="AY38" s="106" t="e">
        <f t="shared" si="5"/>
        <v>#N/A</v>
      </c>
      <c r="AZ38" s="106" t="e">
        <f t="shared" si="5"/>
        <v>#N/A</v>
      </c>
      <c r="BA38" s="107" t="e">
        <f t="shared" si="5"/>
        <v>#N/A</v>
      </c>
      <c r="BB38" s="107" t="e">
        <f t="shared" si="5"/>
        <v>#N/A</v>
      </c>
      <c r="BC38" s="107" t="e">
        <f t="shared" si="5"/>
        <v>#N/A</v>
      </c>
      <c r="BD38" s="107" t="e">
        <f t="shared" si="5"/>
        <v>#N/A</v>
      </c>
      <c r="BE38" s="108">
        <v>0.2</v>
      </c>
      <c r="BF38" s="108">
        <v>0.8</v>
      </c>
      <c r="BG38" s="107" t="e">
        <f t="shared" si="7"/>
        <v>#N/A</v>
      </c>
      <c r="BH38" s="107" t="e">
        <f t="shared" si="7"/>
        <v>#N/A</v>
      </c>
      <c r="BI38" s="107" t="e">
        <f t="shared" si="7"/>
        <v>#N/A</v>
      </c>
      <c r="BJ38" s="107" t="str">
        <f ca="1">IFERROR(__xludf.DUMMYFUNCTION("+AZ38*BE38"),"#N/A")</f>
        <v>#N/A</v>
      </c>
      <c r="BK38" s="107" t="str">
        <f ca="1">IFERROR(__xludf.DUMMYFUNCTION("+BA38*BF38"),"#N/A")</f>
        <v>#N/A</v>
      </c>
      <c r="BL38" s="107" t="e">
        <f t="shared" si="3"/>
        <v>#N/A</v>
      </c>
      <c r="BM38" s="107" t="e">
        <f t="shared" si="3"/>
        <v>#N/A</v>
      </c>
      <c r="BN38" s="107" t="e">
        <f t="shared" si="3"/>
        <v>#N/A</v>
      </c>
      <c r="BO38" s="107" t="str">
        <f ca="1">IFERROR(__xludf.DUMMYFUNCTION("+BG38+BK38"),"#N/A")</f>
        <v>#N/A</v>
      </c>
      <c r="BP38" s="107" t="str">
        <f ca="1">IFERROR(__xludf.DUMMYFUNCTION("+BH38+BL38"),"#N/A")</f>
        <v>#N/A</v>
      </c>
      <c r="BQ38" s="107" t="str">
        <f ca="1">IFERROR(__xludf.DUMMYFUNCTION("+BI38+BM38"),"#N/A")</f>
        <v>#N/A</v>
      </c>
      <c r="BR38" s="107" t="str">
        <f ca="1">IFERROR(__xludf.DUMMYFUNCTION("+BJ38+BN38"),"#N/A")</f>
        <v>#N/A</v>
      </c>
      <c r="BS38" s="34"/>
      <c r="BT38" s="34"/>
      <c r="BU38" s="34"/>
      <c r="BV38" s="34"/>
      <c r="BW38" s="34"/>
      <c r="BX38" s="34"/>
      <c r="BY38" s="34"/>
      <c r="BZ38" s="34"/>
      <c r="CA38" s="33"/>
      <c r="CB38" s="3"/>
      <c r="CC38" s="58"/>
      <c r="CD38" s="56"/>
      <c r="CE38" s="56"/>
      <c r="CF38" s="59"/>
      <c r="CG38" s="65"/>
      <c r="CH38" s="3"/>
      <c r="CI38" s="3"/>
      <c r="CJ38" s="3"/>
      <c r="CK38" s="3"/>
      <c r="CL38" s="3"/>
      <c r="CM38" s="3"/>
      <c r="CN38" s="3"/>
      <c r="CO38" s="3"/>
      <c r="CP38" s="3"/>
      <c r="CQ38" s="3"/>
      <c r="CR38" s="3"/>
      <c r="CS38" s="3"/>
      <c r="CT38" s="3"/>
    </row>
    <row r="39" spans="1:98" ht="25.5" customHeight="1" thickBot="1">
      <c r="A39" s="393"/>
      <c r="B39" s="287"/>
      <c r="C39" s="351"/>
      <c r="D39" s="352" t="s">
        <v>151</v>
      </c>
      <c r="E39" s="353"/>
      <c r="F39" s="376"/>
      <c r="G39" s="439"/>
      <c r="H39" s="380"/>
      <c r="I39" s="441"/>
      <c r="J39" s="145"/>
      <c r="K39" s="145"/>
      <c r="L39" s="145"/>
      <c r="M39" s="378"/>
      <c r="N39" s="379"/>
      <c r="O39" s="380"/>
      <c r="P39" s="381"/>
      <c r="Q39" s="379"/>
      <c r="R39" s="382"/>
      <c r="S39" s="382"/>
      <c r="T39" s="383"/>
      <c r="U39" s="217"/>
      <c r="V39" s="384">
        <v>7</v>
      </c>
      <c r="W39" s="460" t="s">
        <v>351</v>
      </c>
      <c r="X39" s="365">
        <v>45664</v>
      </c>
      <c r="Y39" s="365">
        <v>46022</v>
      </c>
      <c r="Z39" s="366" t="s">
        <v>306</v>
      </c>
      <c r="AA39" s="385">
        <v>1</v>
      </c>
      <c r="AB39" s="386">
        <v>1</v>
      </c>
      <c r="AC39" s="386"/>
      <c r="AD39" s="387"/>
      <c r="AE39" s="140"/>
      <c r="AF39" s="438"/>
      <c r="AG39" s="291"/>
      <c r="AH39" s="291"/>
      <c r="AI39" s="291"/>
      <c r="AJ39" s="280"/>
      <c r="AK39" s="389"/>
      <c r="AL39" s="390"/>
      <c r="AM39" s="390"/>
      <c r="AN39" s="391"/>
      <c r="AO39" s="3"/>
      <c r="AP39" s="434"/>
      <c r="AQ39" s="435"/>
      <c r="AR39" s="52"/>
      <c r="AS39" s="104" t="e">
        <f t="shared" si="5"/>
        <v>#N/A</v>
      </c>
      <c r="AT39" s="105" t="e">
        <f t="shared" si="5"/>
        <v>#N/A</v>
      </c>
      <c r="AU39" s="105" t="e">
        <f t="shared" si="5"/>
        <v>#N/A</v>
      </c>
      <c r="AV39" s="105" t="e">
        <f t="shared" si="5"/>
        <v>#N/A</v>
      </c>
      <c r="AW39" s="106" t="e">
        <f t="shared" si="5"/>
        <v>#N/A</v>
      </c>
      <c r="AX39" s="106" t="e">
        <f t="shared" si="5"/>
        <v>#N/A</v>
      </c>
      <c r="AY39" s="106" t="e">
        <f t="shared" si="5"/>
        <v>#N/A</v>
      </c>
      <c r="AZ39" s="106" t="e">
        <f t="shared" si="5"/>
        <v>#N/A</v>
      </c>
      <c r="BA39" s="107" t="e">
        <f t="shared" si="5"/>
        <v>#N/A</v>
      </c>
      <c r="BB39" s="107" t="e">
        <f t="shared" si="5"/>
        <v>#N/A</v>
      </c>
      <c r="BC39" s="107" t="e">
        <f t="shared" si="5"/>
        <v>#N/A</v>
      </c>
      <c r="BD39" s="107" t="e">
        <f t="shared" si="5"/>
        <v>#N/A</v>
      </c>
      <c r="BE39" s="108">
        <v>0.2</v>
      </c>
      <c r="BF39" s="108">
        <v>0.8</v>
      </c>
      <c r="BG39" s="107" t="e">
        <f t="shared" si="7"/>
        <v>#N/A</v>
      </c>
      <c r="BH39" s="107" t="e">
        <f t="shared" si="7"/>
        <v>#N/A</v>
      </c>
      <c r="BI39" s="107" t="e">
        <f t="shared" si="7"/>
        <v>#N/A</v>
      </c>
      <c r="BJ39" s="107" t="str">
        <f ca="1">IFERROR(__xludf.DUMMYFUNCTION("+AZ39*BE39"),"#N/A")</f>
        <v>#N/A</v>
      </c>
      <c r="BK39" s="107" t="str">
        <f ca="1">IFERROR(__xludf.DUMMYFUNCTION("+BA39*BF39"),"#N/A")</f>
        <v>#N/A</v>
      </c>
      <c r="BL39" s="107" t="e">
        <f t="shared" si="3"/>
        <v>#N/A</v>
      </c>
      <c r="BM39" s="107" t="e">
        <f t="shared" si="3"/>
        <v>#N/A</v>
      </c>
      <c r="BN39" s="107" t="e">
        <f t="shared" si="3"/>
        <v>#N/A</v>
      </c>
      <c r="BO39" s="107" t="str">
        <f ca="1">IFERROR(__xludf.DUMMYFUNCTION("+BG39+BK39"),"#N/A")</f>
        <v>#N/A</v>
      </c>
      <c r="BP39" s="107" t="str">
        <f ca="1">IFERROR(__xludf.DUMMYFUNCTION("+BH39+BL39"),"#N/A")</f>
        <v>#N/A</v>
      </c>
      <c r="BQ39" s="107" t="str">
        <f ca="1">IFERROR(__xludf.DUMMYFUNCTION("+BI39+BM39"),"#N/A")</f>
        <v>#N/A</v>
      </c>
      <c r="BR39" s="107" t="str">
        <f ca="1">IFERROR(__xludf.DUMMYFUNCTION("+BJ39+BN39"),"#N/A")</f>
        <v>#N/A</v>
      </c>
      <c r="BS39" s="34"/>
      <c r="BT39" s="34"/>
      <c r="BU39" s="34"/>
      <c r="BV39" s="34"/>
      <c r="BW39" s="34"/>
      <c r="BX39" s="34"/>
      <c r="BY39" s="34"/>
      <c r="BZ39" s="34"/>
      <c r="CA39" s="33"/>
      <c r="CB39" s="3"/>
      <c r="CC39" s="58"/>
      <c r="CD39" s="56"/>
      <c r="CE39" s="56"/>
      <c r="CF39" s="59"/>
      <c r="CG39" s="65"/>
      <c r="CH39" s="3"/>
      <c r="CI39" s="3"/>
      <c r="CJ39" s="3"/>
      <c r="CK39" s="3"/>
      <c r="CL39" s="3"/>
      <c r="CM39" s="3"/>
      <c r="CN39" s="3"/>
      <c r="CO39" s="3"/>
      <c r="CP39" s="3"/>
      <c r="CQ39" s="3"/>
      <c r="CR39" s="3"/>
      <c r="CS39" s="3"/>
      <c r="CT39" s="3"/>
    </row>
    <row r="40" spans="1:98" ht="14.25" customHeight="1" thickBot="1">
      <c r="A40" s="402">
        <v>9</v>
      </c>
      <c r="B40" s="350" t="s">
        <v>352</v>
      </c>
      <c r="C40" s="351"/>
      <c r="D40" s="352" t="s">
        <v>151</v>
      </c>
      <c r="E40" s="353"/>
      <c r="F40" s="376" t="s">
        <v>295</v>
      </c>
      <c r="G40" s="439"/>
      <c r="H40" s="380" t="s">
        <v>66</v>
      </c>
      <c r="I40" s="441"/>
      <c r="J40" s="145"/>
      <c r="K40" s="145"/>
      <c r="L40" s="145"/>
      <c r="M40" s="378"/>
      <c r="N40" s="379"/>
      <c r="O40" s="358" t="s">
        <v>296</v>
      </c>
      <c r="P40" s="381"/>
      <c r="Q40" s="379"/>
      <c r="R40" s="382"/>
      <c r="S40" s="382"/>
      <c r="T40" s="383"/>
      <c r="U40" s="217"/>
      <c r="V40" s="384">
        <v>8</v>
      </c>
      <c r="W40" s="397" t="s">
        <v>353</v>
      </c>
      <c r="X40" s="365">
        <v>45664</v>
      </c>
      <c r="Y40" s="365">
        <v>46022</v>
      </c>
      <c r="Z40" s="366" t="s">
        <v>354</v>
      </c>
      <c r="AA40" s="385">
        <v>1</v>
      </c>
      <c r="AB40" s="386">
        <v>1</v>
      </c>
      <c r="AC40" s="386"/>
      <c r="AD40" s="387"/>
      <c r="AE40" s="140"/>
      <c r="AF40" s="375" t="s">
        <v>300</v>
      </c>
      <c r="AG40" s="370" t="s">
        <v>300</v>
      </c>
      <c r="AH40" s="370" t="s">
        <v>355</v>
      </c>
      <c r="AI40" s="370" t="s">
        <v>314</v>
      </c>
      <c r="AJ40" s="223">
        <v>1</v>
      </c>
      <c r="AK40" s="389"/>
      <c r="AL40" s="390"/>
      <c r="AM40" s="390"/>
      <c r="AN40" s="391"/>
      <c r="AO40" s="3"/>
      <c r="AP40" s="404" t="s">
        <v>320</v>
      </c>
      <c r="AQ40" s="405" t="s">
        <v>356</v>
      </c>
      <c r="AR40" s="52"/>
      <c r="AS40" s="104" t="e">
        <f t="shared" si="5"/>
        <v>#N/A</v>
      </c>
      <c r="AT40" s="105" t="e">
        <f t="shared" si="5"/>
        <v>#N/A</v>
      </c>
      <c r="AU40" s="105" t="e">
        <f t="shared" si="5"/>
        <v>#N/A</v>
      </c>
      <c r="AV40" s="105" t="e">
        <f t="shared" si="5"/>
        <v>#N/A</v>
      </c>
      <c r="AW40" s="106" t="e">
        <f t="shared" si="5"/>
        <v>#N/A</v>
      </c>
      <c r="AX40" s="106" t="e">
        <f t="shared" si="5"/>
        <v>#N/A</v>
      </c>
      <c r="AY40" s="106" t="e">
        <f t="shared" si="5"/>
        <v>#N/A</v>
      </c>
      <c r="AZ40" s="106" t="e">
        <f t="shared" si="5"/>
        <v>#N/A</v>
      </c>
      <c r="BA40" s="107" t="e">
        <f t="shared" si="5"/>
        <v>#N/A</v>
      </c>
      <c r="BB40" s="107" t="e">
        <f t="shared" si="5"/>
        <v>#N/A</v>
      </c>
      <c r="BC40" s="107" t="e">
        <f t="shared" si="5"/>
        <v>#N/A</v>
      </c>
      <c r="BD40" s="107" t="e">
        <f t="shared" si="5"/>
        <v>#N/A</v>
      </c>
      <c r="BE40" s="108">
        <v>0.2</v>
      </c>
      <c r="BF40" s="108">
        <v>0.8</v>
      </c>
      <c r="BG40" s="107" t="e">
        <f t="shared" si="7"/>
        <v>#N/A</v>
      </c>
      <c r="BH40" s="107" t="e">
        <f t="shared" si="7"/>
        <v>#N/A</v>
      </c>
      <c r="BI40" s="107" t="e">
        <f t="shared" si="7"/>
        <v>#N/A</v>
      </c>
      <c r="BJ40" s="107" t="str">
        <f ca="1">IFERROR(__xludf.DUMMYFUNCTION("+AZ40*BE40"),"#N/A")</f>
        <v>#N/A</v>
      </c>
      <c r="BK40" s="107" t="str">
        <f ca="1">IFERROR(__xludf.DUMMYFUNCTION("+BA40*BF40"),"#N/A")</f>
        <v>#N/A</v>
      </c>
      <c r="BL40" s="107" t="e">
        <f t="shared" si="3"/>
        <v>#N/A</v>
      </c>
      <c r="BM40" s="107" t="e">
        <f t="shared" si="3"/>
        <v>#N/A</v>
      </c>
      <c r="BN40" s="107" t="e">
        <f t="shared" si="3"/>
        <v>#N/A</v>
      </c>
      <c r="BO40" s="107" t="str">
        <f ca="1">IFERROR(__xludf.DUMMYFUNCTION("+BG40+BK40"),"#N/A")</f>
        <v>#N/A</v>
      </c>
      <c r="BP40" s="107" t="str">
        <f ca="1">IFERROR(__xludf.DUMMYFUNCTION("+BH40+BL40"),"#N/A")</f>
        <v>#N/A</v>
      </c>
      <c r="BQ40" s="107" t="str">
        <f ca="1">IFERROR(__xludf.DUMMYFUNCTION("+BI40+BM40"),"#N/A")</f>
        <v>#N/A</v>
      </c>
      <c r="BR40" s="107" t="str">
        <f ca="1">IFERROR(__xludf.DUMMYFUNCTION("+BJ40+BN40"),"#N/A")</f>
        <v>#N/A</v>
      </c>
      <c r="BS40" s="34"/>
      <c r="BT40" s="34"/>
      <c r="BU40" s="34"/>
      <c r="BV40" s="34"/>
      <c r="BW40" s="34"/>
      <c r="BX40" s="34"/>
      <c r="BY40" s="34"/>
      <c r="BZ40" s="34"/>
      <c r="CA40" s="33"/>
      <c r="CB40" s="3"/>
      <c r="CC40" s="58"/>
      <c r="CD40" s="56"/>
      <c r="CE40" s="56"/>
      <c r="CF40" s="59"/>
      <c r="CG40" s="65"/>
      <c r="CH40" s="3"/>
      <c r="CI40" s="3"/>
      <c r="CJ40" s="3"/>
      <c r="CK40" s="3"/>
      <c r="CL40" s="3"/>
      <c r="CM40" s="3"/>
      <c r="CN40" s="3"/>
      <c r="CO40" s="3"/>
      <c r="CP40" s="3"/>
      <c r="CQ40" s="3"/>
      <c r="CR40" s="3"/>
      <c r="CS40" s="3"/>
      <c r="CT40" s="3"/>
    </row>
    <row r="41" spans="1:98" ht="14.25" customHeight="1" thickBot="1">
      <c r="A41" s="30"/>
      <c r="B41" s="258"/>
      <c r="C41" s="351"/>
      <c r="D41" s="352" t="s">
        <v>151</v>
      </c>
      <c r="E41" s="353"/>
      <c r="F41" s="376"/>
      <c r="G41" s="439"/>
      <c r="H41" s="380"/>
      <c r="I41" s="441"/>
      <c r="J41" s="145"/>
      <c r="K41" s="145"/>
      <c r="L41" s="145"/>
      <c r="M41" s="378"/>
      <c r="N41" s="379"/>
      <c r="O41" s="380"/>
      <c r="P41" s="381"/>
      <c r="Q41" s="379"/>
      <c r="R41" s="382"/>
      <c r="S41" s="382"/>
      <c r="T41" s="383"/>
      <c r="U41" s="217"/>
      <c r="V41" s="384">
        <v>9</v>
      </c>
      <c r="W41" s="407" t="s">
        <v>357</v>
      </c>
      <c r="X41" s="365">
        <v>45664</v>
      </c>
      <c r="Y41" s="365">
        <v>46022</v>
      </c>
      <c r="Z41" s="366" t="s">
        <v>354</v>
      </c>
      <c r="AA41" s="385">
        <v>1</v>
      </c>
      <c r="AB41" s="386">
        <v>1</v>
      </c>
      <c r="AC41" s="386"/>
      <c r="AD41" s="387"/>
      <c r="AE41" s="140"/>
      <c r="AF41" s="392"/>
      <c r="AG41" s="72"/>
      <c r="AH41" s="72"/>
      <c r="AI41" s="72"/>
      <c r="AJ41" s="227"/>
      <c r="AK41" s="389"/>
      <c r="AL41" s="390"/>
      <c r="AM41" s="390"/>
      <c r="AN41" s="391"/>
      <c r="AO41" s="3"/>
      <c r="AP41" s="408"/>
      <c r="AQ41" s="409"/>
      <c r="AR41" s="52"/>
      <c r="AS41" s="104" t="e">
        <f t="shared" si="5"/>
        <v>#N/A</v>
      </c>
      <c r="AT41" s="105" t="e">
        <f t="shared" si="5"/>
        <v>#N/A</v>
      </c>
      <c r="AU41" s="105" t="e">
        <f t="shared" si="5"/>
        <v>#N/A</v>
      </c>
      <c r="AV41" s="105" t="e">
        <f t="shared" si="5"/>
        <v>#N/A</v>
      </c>
      <c r="AW41" s="106" t="e">
        <f t="shared" si="5"/>
        <v>#N/A</v>
      </c>
      <c r="AX41" s="106" t="e">
        <f t="shared" si="5"/>
        <v>#N/A</v>
      </c>
      <c r="AY41" s="106" t="e">
        <f t="shared" si="5"/>
        <v>#N/A</v>
      </c>
      <c r="AZ41" s="106" t="e">
        <f t="shared" si="5"/>
        <v>#N/A</v>
      </c>
      <c r="BA41" s="107" t="e">
        <f t="shared" si="5"/>
        <v>#N/A</v>
      </c>
      <c r="BB41" s="107" t="e">
        <f t="shared" si="5"/>
        <v>#N/A</v>
      </c>
      <c r="BC41" s="107" t="e">
        <f t="shared" si="5"/>
        <v>#N/A</v>
      </c>
      <c r="BD41" s="107" t="e">
        <f t="shared" si="5"/>
        <v>#N/A</v>
      </c>
      <c r="BE41" s="108">
        <v>0.2</v>
      </c>
      <c r="BF41" s="108">
        <v>0.8</v>
      </c>
      <c r="BG41" s="107" t="e">
        <f t="shared" si="7"/>
        <v>#N/A</v>
      </c>
      <c r="BH41" s="107" t="e">
        <f t="shared" si="7"/>
        <v>#N/A</v>
      </c>
      <c r="BI41" s="107" t="e">
        <f t="shared" si="7"/>
        <v>#N/A</v>
      </c>
      <c r="BJ41" s="107" t="str">
        <f ca="1">IFERROR(__xludf.DUMMYFUNCTION("+AZ41*BE41"),"#N/A")</f>
        <v>#N/A</v>
      </c>
      <c r="BK41" s="107" t="str">
        <f ca="1">IFERROR(__xludf.DUMMYFUNCTION("+BA41*BF41"),"#N/A")</f>
        <v>#N/A</v>
      </c>
      <c r="BL41" s="107" t="e">
        <f t="shared" si="3"/>
        <v>#N/A</v>
      </c>
      <c r="BM41" s="107" t="e">
        <f t="shared" si="3"/>
        <v>#N/A</v>
      </c>
      <c r="BN41" s="107" t="e">
        <f t="shared" si="3"/>
        <v>#N/A</v>
      </c>
      <c r="BO41" s="107" t="str">
        <f ca="1">IFERROR(__xludf.DUMMYFUNCTION("+BG41+BK41"),"#N/A")</f>
        <v>#N/A</v>
      </c>
      <c r="BP41" s="107" t="str">
        <f ca="1">IFERROR(__xludf.DUMMYFUNCTION("+BH41+BL41"),"#N/A")</f>
        <v>#N/A</v>
      </c>
      <c r="BQ41" s="107" t="str">
        <f ca="1">IFERROR(__xludf.DUMMYFUNCTION("+BI41+BM41"),"#N/A")</f>
        <v>#N/A</v>
      </c>
      <c r="BR41" s="107" t="str">
        <f ca="1">IFERROR(__xludf.DUMMYFUNCTION("+BJ41+BN41"),"#N/A")</f>
        <v>#N/A</v>
      </c>
      <c r="BS41" s="34"/>
      <c r="BT41" s="34"/>
      <c r="BU41" s="34"/>
      <c r="BV41" s="34"/>
      <c r="BW41" s="34"/>
      <c r="BX41" s="34"/>
      <c r="BY41" s="34"/>
      <c r="BZ41" s="34"/>
      <c r="CA41" s="33"/>
      <c r="CB41" s="3"/>
      <c r="CC41" s="58"/>
      <c r="CD41" s="56"/>
      <c r="CE41" s="56"/>
      <c r="CF41" s="59"/>
      <c r="CG41" s="65"/>
      <c r="CH41" s="3"/>
      <c r="CI41" s="3"/>
      <c r="CJ41" s="3"/>
      <c r="CK41" s="3"/>
      <c r="CL41" s="3"/>
      <c r="CM41" s="3"/>
      <c r="CN41" s="3"/>
      <c r="CO41" s="3"/>
      <c r="CP41" s="3"/>
      <c r="CQ41" s="3"/>
      <c r="CR41" s="3"/>
      <c r="CS41" s="3"/>
      <c r="CT41" s="3"/>
    </row>
    <row r="42" spans="1:98" ht="14.25" customHeight="1" thickBot="1">
      <c r="A42" s="30"/>
      <c r="B42" s="258"/>
      <c r="C42" s="351"/>
      <c r="D42" s="352" t="s">
        <v>151</v>
      </c>
      <c r="E42" s="353"/>
      <c r="F42" s="410"/>
      <c r="G42" s="461"/>
      <c r="H42" s="380"/>
      <c r="I42" s="462"/>
      <c r="J42" s="414"/>
      <c r="K42" s="414"/>
      <c r="L42" s="414"/>
      <c r="M42" s="412"/>
      <c r="N42" s="415"/>
      <c r="O42" s="416"/>
      <c r="P42" s="417"/>
      <c r="Q42" s="415"/>
      <c r="R42" s="418"/>
      <c r="S42" s="418"/>
      <c r="T42" s="419"/>
      <c r="U42" s="217"/>
      <c r="V42" s="449">
        <v>10</v>
      </c>
      <c r="W42" s="407" t="s">
        <v>358</v>
      </c>
      <c r="X42" s="365">
        <v>45664</v>
      </c>
      <c r="Y42" s="365">
        <v>46022</v>
      </c>
      <c r="Z42" s="366" t="s">
        <v>354</v>
      </c>
      <c r="AA42" s="420">
        <v>1</v>
      </c>
      <c r="AB42" s="421">
        <v>1</v>
      </c>
      <c r="AC42" s="421"/>
      <c r="AD42" s="422"/>
      <c r="AE42" s="140"/>
      <c r="AF42" s="392"/>
      <c r="AG42" s="72"/>
      <c r="AH42" s="72"/>
      <c r="AI42" s="72"/>
      <c r="AJ42" s="227"/>
      <c r="AK42" s="423"/>
      <c r="AL42" s="424"/>
      <c r="AM42" s="424"/>
      <c r="AN42" s="425"/>
      <c r="AO42" s="3"/>
      <c r="AP42" s="408"/>
      <c r="AQ42" s="409"/>
      <c r="AR42" s="52"/>
      <c r="AS42" s="426" t="e">
        <f t="shared" si="5"/>
        <v>#N/A</v>
      </c>
      <c r="AT42" s="450" t="e">
        <f t="shared" si="5"/>
        <v>#N/A</v>
      </c>
      <c r="AU42" s="450" t="e">
        <f t="shared" si="5"/>
        <v>#N/A</v>
      </c>
      <c r="AV42" s="450" t="e">
        <f t="shared" si="5"/>
        <v>#N/A</v>
      </c>
      <c r="AW42" s="463" t="e">
        <f t="shared" si="5"/>
        <v>#N/A</v>
      </c>
      <c r="AX42" s="463" t="e">
        <f t="shared" si="5"/>
        <v>#N/A</v>
      </c>
      <c r="AY42" s="463" t="e">
        <f t="shared" si="5"/>
        <v>#N/A</v>
      </c>
      <c r="AZ42" s="463" t="e">
        <f t="shared" si="5"/>
        <v>#N/A</v>
      </c>
      <c r="BA42" s="428" t="e">
        <f t="shared" si="5"/>
        <v>#N/A</v>
      </c>
      <c r="BB42" s="428" t="e">
        <f t="shared" si="5"/>
        <v>#N/A</v>
      </c>
      <c r="BC42" s="428" t="e">
        <f t="shared" si="5"/>
        <v>#N/A</v>
      </c>
      <c r="BD42" s="428" t="e">
        <f t="shared" si="5"/>
        <v>#N/A</v>
      </c>
      <c r="BE42" s="427">
        <v>0.2</v>
      </c>
      <c r="BF42" s="427">
        <v>0.8</v>
      </c>
      <c r="BG42" s="428" t="e">
        <f t="shared" si="7"/>
        <v>#N/A</v>
      </c>
      <c r="BH42" s="428" t="e">
        <f t="shared" si="7"/>
        <v>#N/A</v>
      </c>
      <c r="BI42" s="428" t="e">
        <f t="shared" si="7"/>
        <v>#N/A</v>
      </c>
      <c r="BJ42" s="428" t="str">
        <f ca="1">IFERROR(__xludf.DUMMYFUNCTION("+AZ42*BE42"),"#N/A")</f>
        <v>#N/A</v>
      </c>
      <c r="BK42" s="428" t="str">
        <f ca="1">IFERROR(__xludf.DUMMYFUNCTION("+BA42*BF42"),"#N/A")</f>
        <v>#N/A</v>
      </c>
      <c r="BL42" s="428" t="e">
        <f t="shared" si="3"/>
        <v>#N/A</v>
      </c>
      <c r="BM42" s="428" t="e">
        <f t="shared" si="3"/>
        <v>#N/A</v>
      </c>
      <c r="BN42" s="428" t="e">
        <f t="shared" si="3"/>
        <v>#N/A</v>
      </c>
      <c r="BO42" s="428" t="str">
        <f ca="1">IFERROR(__xludf.DUMMYFUNCTION("+BG42+BK42"),"#N/A")</f>
        <v>#N/A</v>
      </c>
      <c r="BP42" s="428" t="str">
        <f ca="1">IFERROR(__xludf.DUMMYFUNCTION("+BH42+BL42"),"#N/A")</f>
        <v>#N/A</v>
      </c>
      <c r="BQ42" s="428" t="str">
        <f ca="1">IFERROR(__xludf.DUMMYFUNCTION("+BI42+BM42"),"#N/A")</f>
        <v>#N/A</v>
      </c>
      <c r="BR42" s="428" t="str">
        <f ca="1">IFERROR(__xludf.DUMMYFUNCTION("+BJ42+BN42"),"#N/A")</f>
        <v>#N/A</v>
      </c>
      <c r="BS42" s="39"/>
      <c r="BT42" s="39"/>
      <c r="BU42" s="39"/>
      <c r="BV42" s="39"/>
      <c r="BW42" s="39"/>
      <c r="BX42" s="39"/>
      <c r="BY42" s="39"/>
      <c r="BZ42" s="39"/>
      <c r="CA42" s="332"/>
      <c r="CB42" s="3"/>
      <c r="CC42" s="429"/>
      <c r="CD42" s="430"/>
      <c r="CE42" s="430"/>
      <c r="CF42" s="451"/>
      <c r="CG42" s="452"/>
      <c r="CH42" s="3"/>
      <c r="CI42" s="3"/>
      <c r="CJ42" s="3"/>
      <c r="CK42" s="3"/>
      <c r="CL42" s="3"/>
      <c r="CM42" s="3"/>
      <c r="CN42" s="3"/>
      <c r="CO42" s="3"/>
      <c r="CP42" s="3"/>
      <c r="CQ42" s="3"/>
      <c r="CR42" s="3"/>
      <c r="CS42" s="3"/>
      <c r="CT42" s="3"/>
    </row>
    <row r="43" spans="1:98" ht="14.25" customHeight="1" thickBot="1">
      <c r="A43" s="393"/>
      <c r="B43" s="394"/>
      <c r="C43" s="351"/>
      <c r="D43" s="352" t="s">
        <v>151</v>
      </c>
      <c r="E43" s="353"/>
      <c r="F43" s="453"/>
      <c r="G43" s="454"/>
      <c r="H43" s="464"/>
      <c r="I43" s="357"/>
      <c r="J43" s="358"/>
      <c r="K43" s="358"/>
      <c r="L43" s="358"/>
      <c r="M43" s="359"/>
      <c r="N43" s="360"/>
      <c r="O43" s="358"/>
      <c r="P43" s="361"/>
      <c r="Q43" s="360"/>
      <c r="R43" s="362"/>
      <c r="S43" s="362"/>
      <c r="T43" s="363"/>
      <c r="U43" s="217"/>
      <c r="V43" s="364">
        <v>1</v>
      </c>
      <c r="W43" s="456" t="s">
        <v>359</v>
      </c>
      <c r="X43" s="365">
        <v>45664</v>
      </c>
      <c r="Y43" s="365">
        <v>46022</v>
      </c>
      <c r="Z43" s="366" t="s">
        <v>299</v>
      </c>
      <c r="AA43" s="367">
        <v>1</v>
      </c>
      <c r="AB43" s="368"/>
      <c r="AC43" s="368"/>
      <c r="AD43" s="369"/>
      <c r="AE43" s="140"/>
      <c r="AF43" s="395"/>
      <c r="AG43" s="226"/>
      <c r="AH43" s="226"/>
      <c r="AI43" s="226"/>
      <c r="AJ43" s="277"/>
      <c r="AK43" s="372"/>
      <c r="AL43" s="373"/>
      <c r="AM43" s="373"/>
      <c r="AN43" s="374"/>
      <c r="AO43" s="3"/>
      <c r="AP43" s="434"/>
      <c r="AQ43" s="435"/>
      <c r="AR43" s="52"/>
      <c r="AS43" s="82" t="e">
        <f t="shared" si="5"/>
        <v>#N/A</v>
      </c>
      <c r="AT43" s="94" t="e">
        <f t="shared" si="5"/>
        <v>#N/A</v>
      </c>
      <c r="AU43" s="94" t="e">
        <f t="shared" si="5"/>
        <v>#N/A</v>
      </c>
      <c r="AV43" s="94" t="e">
        <f t="shared" si="5"/>
        <v>#N/A</v>
      </c>
      <c r="AW43" s="95" t="e">
        <f t="shared" si="5"/>
        <v>#N/A</v>
      </c>
      <c r="AX43" s="95" t="e">
        <f t="shared" si="5"/>
        <v>#N/A</v>
      </c>
      <c r="AY43" s="95" t="e">
        <f t="shared" si="5"/>
        <v>#N/A</v>
      </c>
      <c r="AZ43" s="95" t="e">
        <f t="shared" si="5"/>
        <v>#N/A</v>
      </c>
      <c r="BA43" s="96" t="e">
        <f t="shared" si="5"/>
        <v>#N/A</v>
      </c>
      <c r="BB43" s="96" t="e">
        <f t="shared" si="5"/>
        <v>#N/A</v>
      </c>
      <c r="BC43" s="96" t="e">
        <f t="shared" si="5"/>
        <v>#N/A</v>
      </c>
      <c r="BD43" s="96" t="e">
        <f t="shared" si="5"/>
        <v>#N/A</v>
      </c>
      <c r="BE43" s="97">
        <v>0.2</v>
      </c>
      <c r="BF43" s="97">
        <v>0.8</v>
      </c>
      <c r="BG43" s="96" t="e">
        <f t="shared" si="7"/>
        <v>#N/A</v>
      </c>
      <c r="BH43" s="96" t="e">
        <f t="shared" si="7"/>
        <v>#N/A</v>
      </c>
      <c r="BI43" s="96" t="e">
        <f t="shared" si="7"/>
        <v>#N/A</v>
      </c>
      <c r="BJ43" s="96" t="str">
        <f ca="1">IFERROR(__xludf.DUMMYFUNCTION("+AZ43*BE43"),"#N/A")</f>
        <v>#N/A</v>
      </c>
      <c r="BK43" s="96" t="str">
        <f ca="1">IFERROR(__xludf.DUMMYFUNCTION("+BA43*BF43"),"#N/A")</f>
        <v>#N/A</v>
      </c>
      <c r="BL43" s="96" t="e">
        <f t="shared" si="3"/>
        <v>#N/A</v>
      </c>
      <c r="BM43" s="96" t="e">
        <f t="shared" si="3"/>
        <v>#N/A</v>
      </c>
      <c r="BN43" s="96" t="e">
        <f t="shared" si="3"/>
        <v>#N/A</v>
      </c>
      <c r="BO43" s="96" t="str">
        <f ca="1">IFERROR(__xludf.DUMMYFUNCTION("+BG43+BK43"),"#N/A")</f>
        <v>#N/A</v>
      </c>
      <c r="BP43" s="85" t="str">
        <f ca="1">IFERROR(__xludf.DUMMYFUNCTION("+BH43+BL43"),"#N/A")</f>
        <v>#N/A</v>
      </c>
      <c r="BQ43" s="85" t="str">
        <f ca="1">IFERROR(__xludf.DUMMYFUNCTION("+BI43+BM43"),"#N/A")</f>
        <v>#N/A</v>
      </c>
      <c r="BR43" s="85" t="str">
        <f ca="1">IFERROR(__xludf.DUMMYFUNCTION("+BJ43+BN43"),"#N/A")</f>
        <v>#N/A</v>
      </c>
      <c r="BS43" s="56" t="e">
        <f t="shared" ref="BS43:BV43" ca="1" si="8">AVERAGEIF(BO43:BO45,"&lt;&gt;#¡DIV/0!")</f>
        <v>#DIV/0!</v>
      </c>
      <c r="BT43" s="56" t="e">
        <f t="shared" ca="1" si="8"/>
        <v>#DIV/0!</v>
      </c>
      <c r="BU43" s="56" t="e">
        <f t="shared" ca="1" si="8"/>
        <v>#DIV/0!</v>
      </c>
      <c r="BV43" s="56" t="e">
        <f t="shared" ca="1" si="8"/>
        <v>#DIV/0!</v>
      </c>
      <c r="BW43" s="87" t="str">
        <f ca="1">IFERROR(__xludf.DUMMYFUNCTION("+C43*BS43"),"#N/A")</f>
        <v>#N/A</v>
      </c>
      <c r="BX43" s="87" t="str">
        <f ca="1">IFERROR(__xludf.DUMMYFUNCTION("+C43*BT43"),"#N/A")</f>
        <v>#N/A</v>
      </c>
      <c r="BY43" s="87" t="str">
        <f ca="1">IFERROR(__xludf.DUMMYFUNCTION("+C43*BU43"),"#N/A")</f>
        <v>#N/A</v>
      </c>
      <c r="BZ43" s="87" t="str">
        <f ca="1">IFERROR(__xludf.DUMMYFUNCTION("+C43*BV43"),"#N/A")</f>
        <v>#N/A</v>
      </c>
      <c r="CA43" s="98">
        <f ca="1">SUM(BW43:BZ45)</f>
        <v>0</v>
      </c>
      <c r="CB43" s="3"/>
      <c r="CC43" s="89" t="str">
        <f ca="1">IFERROR(__xludf.DUMMYFUNCTION("+Q43/$N$43"),"#DIV/0!")</f>
        <v>#DIV/0!</v>
      </c>
      <c r="CD43" s="90" t="str">
        <f ca="1">IFERROR(__xludf.DUMMYFUNCTION("+R43/$N$43"),"#DIV/0!")</f>
        <v>#DIV/0!</v>
      </c>
      <c r="CE43" s="90" t="str">
        <f ca="1">IFERROR(__xludf.DUMMYFUNCTION("+S43/$N$43"),"#DIV/0!")</f>
        <v>#DIV/0!</v>
      </c>
      <c r="CF43" s="223" t="str">
        <f ca="1">IFERROR(__xludf.DUMMYFUNCTION("+T43/$N$43"),"#DIV/0!")</f>
        <v>#DIV/0!</v>
      </c>
      <c r="CG43" s="224" t="e">
        <f ca="1">AVERAGE(CC43:CF45)</f>
        <v>#DIV/0!</v>
      </c>
      <c r="CH43" s="3"/>
      <c r="CI43" s="3"/>
      <c r="CJ43" s="3"/>
      <c r="CK43" s="3"/>
      <c r="CL43" s="3"/>
      <c r="CM43" s="3"/>
      <c r="CN43" s="3"/>
      <c r="CO43" s="3"/>
      <c r="CP43" s="3"/>
      <c r="CQ43" s="3"/>
      <c r="CR43" s="3"/>
      <c r="CS43" s="3"/>
      <c r="CT43" s="3"/>
    </row>
    <row r="44" spans="1:98" ht="51.75" customHeight="1" thickBot="1">
      <c r="A44" s="465">
        <v>10</v>
      </c>
      <c r="B44" s="396" t="s">
        <v>360</v>
      </c>
      <c r="C44" s="351"/>
      <c r="D44" s="352" t="s">
        <v>151</v>
      </c>
      <c r="E44" s="353"/>
      <c r="F44" s="376" t="s">
        <v>295</v>
      </c>
      <c r="G44" s="439"/>
      <c r="H44" s="466" t="s">
        <v>66</v>
      </c>
      <c r="I44" s="441"/>
      <c r="J44" s="145"/>
      <c r="K44" s="145"/>
      <c r="L44" s="145"/>
      <c r="M44" s="378"/>
      <c r="N44" s="379"/>
      <c r="O44" s="358" t="s">
        <v>296</v>
      </c>
      <c r="P44" s="381"/>
      <c r="Q44" s="379"/>
      <c r="R44" s="382"/>
      <c r="S44" s="382"/>
      <c r="T44" s="383"/>
      <c r="U44" s="217"/>
      <c r="V44" s="384">
        <v>2</v>
      </c>
      <c r="W44" s="443" t="s">
        <v>361</v>
      </c>
      <c r="X44" s="365">
        <v>45664</v>
      </c>
      <c r="Y44" s="365">
        <v>46022</v>
      </c>
      <c r="Z44" s="467" t="s">
        <v>354</v>
      </c>
      <c r="AA44" s="385">
        <v>1</v>
      </c>
      <c r="AB44" s="386">
        <v>1</v>
      </c>
      <c r="AC44" s="386"/>
      <c r="AD44" s="387"/>
      <c r="AE44" s="140"/>
      <c r="AF44" s="401" t="s">
        <v>300</v>
      </c>
      <c r="AG44" s="401" t="s">
        <v>300</v>
      </c>
      <c r="AH44" s="401" t="s">
        <v>362</v>
      </c>
      <c r="AI44" s="401" t="s">
        <v>314</v>
      </c>
      <c r="AJ44" s="279">
        <v>1</v>
      </c>
      <c r="AK44" s="389"/>
      <c r="AL44" s="390"/>
      <c r="AM44" s="390"/>
      <c r="AN44" s="391"/>
      <c r="AO44" s="3"/>
      <c r="AP44" s="285" t="s">
        <v>363</v>
      </c>
      <c r="AQ44" s="405" t="s">
        <v>364</v>
      </c>
      <c r="AR44" s="52"/>
      <c r="AS44" s="104" t="e">
        <f t="shared" si="5"/>
        <v>#N/A</v>
      </c>
      <c r="AT44" s="105" t="e">
        <f t="shared" si="5"/>
        <v>#N/A</v>
      </c>
      <c r="AU44" s="105" t="e">
        <f t="shared" si="5"/>
        <v>#N/A</v>
      </c>
      <c r="AV44" s="105" t="e">
        <f t="shared" si="5"/>
        <v>#N/A</v>
      </c>
      <c r="AW44" s="106" t="e">
        <f t="shared" si="5"/>
        <v>#N/A</v>
      </c>
      <c r="AX44" s="106" t="e">
        <f t="shared" si="5"/>
        <v>#N/A</v>
      </c>
      <c r="AY44" s="106" t="e">
        <f t="shared" si="5"/>
        <v>#N/A</v>
      </c>
      <c r="AZ44" s="106" t="e">
        <f t="shared" si="5"/>
        <v>#N/A</v>
      </c>
      <c r="BA44" s="107" t="e">
        <f t="shared" si="5"/>
        <v>#N/A</v>
      </c>
      <c r="BB44" s="107" t="e">
        <f t="shared" si="5"/>
        <v>#N/A</v>
      </c>
      <c r="BC44" s="107" t="e">
        <f t="shared" si="5"/>
        <v>#N/A</v>
      </c>
      <c r="BD44" s="107" t="e">
        <f t="shared" si="5"/>
        <v>#N/A</v>
      </c>
      <c r="BE44" s="108">
        <v>0.2</v>
      </c>
      <c r="BF44" s="108">
        <v>0.8</v>
      </c>
      <c r="BG44" s="107" t="e">
        <f t="shared" si="7"/>
        <v>#N/A</v>
      </c>
      <c r="BH44" s="107" t="e">
        <f t="shared" si="7"/>
        <v>#N/A</v>
      </c>
      <c r="BI44" s="107" t="e">
        <f t="shared" si="7"/>
        <v>#N/A</v>
      </c>
      <c r="BJ44" s="107" t="str">
        <f ca="1">IFERROR(__xludf.DUMMYFUNCTION("+AZ44*BE44"),"#N/A")</f>
        <v>#N/A</v>
      </c>
      <c r="BK44" s="107" t="str">
        <f ca="1">IFERROR(__xludf.DUMMYFUNCTION("+BA44*BF44"),"#N/A")</f>
        <v>#N/A</v>
      </c>
      <c r="BL44" s="107" t="e">
        <f t="shared" si="3"/>
        <v>#N/A</v>
      </c>
      <c r="BM44" s="107" t="e">
        <f t="shared" si="3"/>
        <v>#N/A</v>
      </c>
      <c r="BN44" s="107" t="e">
        <f t="shared" si="3"/>
        <v>#N/A</v>
      </c>
      <c r="BO44" s="107" t="str">
        <f ca="1">IFERROR(__xludf.DUMMYFUNCTION("+BG44+BK44"),"#N/A")</f>
        <v>#N/A</v>
      </c>
      <c r="BP44" s="107" t="str">
        <f ca="1">IFERROR(__xludf.DUMMYFUNCTION("+BH44+BL44"),"#N/A")</f>
        <v>#N/A</v>
      </c>
      <c r="BQ44" s="107" t="str">
        <f ca="1">IFERROR(__xludf.DUMMYFUNCTION("+BI44+BM44"),"#N/A")</f>
        <v>#N/A</v>
      </c>
      <c r="BR44" s="107" t="str">
        <f ca="1">IFERROR(__xludf.DUMMYFUNCTION("+BJ44+BN44"),"#N/A")</f>
        <v>#N/A</v>
      </c>
      <c r="BS44" s="34"/>
      <c r="BT44" s="34"/>
      <c r="BU44" s="34"/>
      <c r="BV44" s="34"/>
      <c r="BW44" s="34"/>
      <c r="BX44" s="34"/>
      <c r="BY44" s="34"/>
      <c r="BZ44" s="34"/>
      <c r="CA44" s="33"/>
      <c r="CB44" s="3"/>
      <c r="CC44" s="58"/>
      <c r="CD44" s="56"/>
      <c r="CE44" s="56"/>
      <c r="CF44" s="59"/>
      <c r="CG44" s="65"/>
      <c r="CH44" s="3"/>
      <c r="CI44" s="3"/>
      <c r="CJ44" s="3"/>
      <c r="CK44" s="3"/>
      <c r="CL44" s="3"/>
      <c r="CM44" s="3"/>
      <c r="CN44" s="3"/>
      <c r="CO44" s="3"/>
      <c r="CP44" s="3"/>
      <c r="CQ44" s="3"/>
      <c r="CR44" s="3"/>
      <c r="CS44" s="3"/>
      <c r="CT44" s="3"/>
    </row>
    <row r="45" spans="1:98" ht="53.25" customHeight="1" thickBot="1">
      <c r="A45" s="468"/>
      <c r="B45" s="287"/>
      <c r="C45" s="351"/>
      <c r="D45" s="352" t="s">
        <v>151</v>
      </c>
      <c r="E45" s="353"/>
      <c r="F45" s="456"/>
      <c r="G45" s="469"/>
      <c r="H45" s="466"/>
      <c r="I45" s="441"/>
      <c r="J45" s="145"/>
      <c r="K45" s="145"/>
      <c r="L45" s="145"/>
      <c r="M45" s="378"/>
      <c r="N45" s="379"/>
      <c r="O45" s="380"/>
      <c r="P45" s="381"/>
      <c r="Q45" s="379"/>
      <c r="R45" s="382"/>
      <c r="S45" s="382"/>
      <c r="T45" s="383"/>
      <c r="U45" s="217"/>
      <c r="V45" s="384">
        <v>3</v>
      </c>
      <c r="W45" s="443" t="s">
        <v>365</v>
      </c>
      <c r="X45" s="365">
        <v>45664</v>
      </c>
      <c r="Y45" s="365">
        <v>46022</v>
      </c>
      <c r="Z45" s="467" t="s">
        <v>299</v>
      </c>
      <c r="AA45" s="385"/>
      <c r="AB45" s="386"/>
      <c r="AC45" s="386"/>
      <c r="AD45" s="387"/>
      <c r="AE45" s="140"/>
      <c r="AF45" s="226"/>
      <c r="AG45" s="226"/>
      <c r="AH45" s="226"/>
      <c r="AI45" s="226"/>
      <c r="AJ45" s="277"/>
      <c r="AK45" s="389"/>
      <c r="AL45" s="390"/>
      <c r="AM45" s="390"/>
      <c r="AN45" s="391"/>
      <c r="AO45" s="3"/>
      <c r="AP45" s="281"/>
      <c r="AQ45" s="435"/>
      <c r="AR45" s="52"/>
      <c r="AS45" s="104" t="e">
        <f t="shared" si="5"/>
        <v>#N/A</v>
      </c>
      <c r="AT45" s="105" t="e">
        <f t="shared" si="5"/>
        <v>#N/A</v>
      </c>
      <c r="AU45" s="105" t="e">
        <f t="shared" si="5"/>
        <v>#N/A</v>
      </c>
      <c r="AV45" s="105" t="e">
        <f t="shared" si="5"/>
        <v>#N/A</v>
      </c>
      <c r="AW45" s="106" t="e">
        <f t="shared" si="5"/>
        <v>#N/A</v>
      </c>
      <c r="AX45" s="106" t="e">
        <f t="shared" si="5"/>
        <v>#N/A</v>
      </c>
      <c r="AY45" s="106" t="e">
        <f t="shared" si="5"/>
        <v>#N/A</v>
      </c>
      <c r="AZ45" s="106" t="e">
        <f t="shared" si="5"/>
        <v>#N/A</v>
      </c>
      <c r="BA45" s="107" t="e">
        <f t="shared" si="5"/>
        <v>#N/A</v>
      </c>
      <c r="BB45" s="107" t="e">
        <f t="shared" si="5"/>
        <v>#N/A</v>
      </c>
      <c r="BC45" s="107" t="e">
        <f t="shared" si="5"/>
        <v>#N/A</v>
      </c>
      <c r="BD45" s="107" t="e">
        <f t="shared" si="5"/>
        <v>#N/A</v>
      </c>
      <c r="BE45" s="108">
        <v>0.2</v>
      </c>
      <c r="BF45" s="108">
        <v>0.8</v>
      </c>
      <c r="BG45" s="107" t="e">
        <f t="shared" si="7"/>
        <v>#N/A</v>
      </c>
      <c r="BH45" s="107" t="e">
        <f t="shared" si="7"/>
        <v>#N/A</v>
      </c>
      <c r="BI45" s="107" t="e">
        <f t="shared" si="7"/>
        <v>#N/A</v>
      </c>
      <c r="BJ45" s="107" t="str">
        <f ca="1">IFERROR(__xludf.DUMMYFUNCTION("+AZ45*BE45"),"#N/A")</f>
        <v>#N/A</v>
      </c>
      <c r="BK45" s="107" t="str">
        <f ca="1">IFERROR(__xludf.DUMMYFUNCTION("+BA45*BF45"),"#N/A")</f>
        <v>#N/A</v>
      </c>
      <c r="BL45" s="107" t="e">
        <f t="shared" si="3"/>
        <v>#N/A</v>
      </c>
      <c r="BM45" s="107" t="e">
        <f t="shared" si="3"/>
        <v>#N/A</v>
      </c>
      <c r="BN45" s="107" t="e">
        <f t="shared" si="3"/>
        <v>#N/A</v>
      </c>
      <c r="BO45" s="107" t="str">
        <f ca="1">IFERROR(__xludf.DUMMYFUNCTION("+BG45+BK45"),"#N/A")</f>
        <v>#N/A</v>
      </c>
      <c r="BP45" s="107" t="str">
        <f ca="1">IFERROR(__xludf.DUMMYFUNCTION("+BH45+BL45"),"#N/A")</f>
        <v>#N/A</v>
      </c>
      <c r="BQ45" s="107" t="str">
        <f ca="1">IFERROR(__xludf.DUMMYFUNCTION("+BI45+BM45"),"#N/A")</f>
        <v>#N/A</v>
      </c>
      <c r="BR45" s="107" t="str">
        <f ca="1">IFERROR(__xludf.DUMMYFUNCTION("+BJ45+BN45"),"#N/A")</f>
        <v>#N/A</v>
      </c>
      <c r="BS45" s="34"/>
      <c r="BT45" s="34"/>
      <c r="BU45" s="34"/>
      <c r="BV45" s="34"/>
      <c r="BW45" s="34"/>
      <c r="BX45" s="34"/>
      <c r="BY45" s="34"/>
      <c r="BZ45" s="34"/>
      <c r="CA45" s="33"/>
      <c r="CB45" s="3"/>
      <c r="CC45" s="58"/>
      <c r="CD45" s="56"/>
      <c r="CE45" s="56"/>
      <c r="CF45" s="59"/>
      <c r="CG45" s="65"/>
      <c r="CH45" s="3"/>
      <c r="CI45" s="3"/>
      <c r="CJ45" s="3"/>
      <c r="CK45" s="3"/>
      <c r="CL45" s="3"/>
      <c r="CM45" s="3"/>
      <c r="CN45" s="3"/>
      <c r="CO45" s="3"/>
      <c r="CP45" s="3"/>
      <c r="CQ45" s="3"/>
      <c r="CR45" s="3"/>
      <c r="CS45" s="3"/>
      <c r="CT45" s="3"/>
    </row>
    <row r="46" spans="1:98" ht="14.25" customHeight="1" thickBot="1">
      <c r="A46" s="292"/>
      <c r="B46" s="5134"/>
      <c r="C46" s="4512"/>
      <c r="D46" s="5135"/>
      <c r="E46" s="4514"/>
      <c r="F46" s="4512"/>
      <c r="G46" s="470">
        <f>SUM(G13:G45)</f>
        <v>0</v>
      </c>
      <c r="H46" s="471"/>
      <c r="I46" s="472">
        <f t="shared" ref="I46:L46" si="9">SUM(I13:I45)</f>
        <v>0</v>
      </c>
      <c r="J46" s="473">
        <f t="shared" si="9"/>
        <v>0</v>
      </c>
      <c r="K46" s="473">
        <f t="shared" si="9"/>
        <v>0</v>
      </c>
      <c r="L46" s="473">
        <f t="shared" si="9"/>
        <v>0</v>
      </c>
      <c r="M46" s="474"/>
      <c r="N46" s="470">
        <f>SUM(N13:N45)</f>
        <v>0</v>
      </c>
      <c r="O46" s="475"/>
      <c r="P46" s="471"/>
      <c r="Q46" s="476">
        <f t="shared" ref="Q46:T46" si="10">SUM(Q13:Q45)</f>
        <v>0</v>
      </c>
      <c r="R46" s="477">
        <f t="shared" si="10"/>
        <v>0</v>
      </c>
      <c r="S46" s="477">
        <f t="shared" si="10"/>
        <v>0</v>
      </c>
      <c r="T46" s="478">
        <f t="shared" si="10"/>
        <v>0</v>
      </c>
      <c r="U46" s="296"/>
      <c r="V46" s="479"/>
      <c r="W46" s="480">
        <f>COUNTIF(W13:W45,"*")</f>
        <v>33</v>
      </c>
      <c r="X46" s="5315"/>
      <c r="Y46" s="4514"/>
      <c r="Z46" s="5043"/>
      <c r="AA46" s="481">
        <f t="shared" ref="AA46:AD46" si="11">COUNTIFS(AA13:AA45,1)</f>
        <v>32</v>
      </c>
      <c r="AB46" s="482">
        <f t="shared" si="11"/>
        <v>27</v>
      </c>
      <c r="AC46" s="482">
        <f t="shared" si="11"/>
        <v>0</v>
      </c>
      <c r="AD46" s="483">
        <f t="shared" si="11"/>
        <v>0</v>
      </c>
      <c r="AE46" s="299"/>
      <c r="AF46" s="484"/>
      <c r="AG46" s="485"/>
      <c r="AH46" s="480">
        <f>COUNTIF(AH13:AH45,"*")</f>
        <v>11</v>
      </c>
      <c r="AI46" s="485"/>
      <c r="AJ46" s="486"/>
      <c r="AK46" s="5136"/>
      <c r="AL46" s="4514"/>
      <c r="AM46" s="4514"/>
      <c r="AN46" s="5043"/>
      <c r="AO46" s="299"/>
      <c r="AP46" s="487"/>
      <c r="AQ46" s="488"/>
      <c r="AR46" s="304"/>
      <c r="AS46" s="489" t="e">
        <f t="shared" ref="AS46:AV46" si="12">#N/A</f>
        <v>#N/A</v>
      </c>
      <c r="AT46" s="490" t="e">
        <f t="shared" si="12"/>
        <v>#N/A</v>
      </c>
      <c r="AU46" s="490" t="e">
        <f t="shared" si="12"/>
        <v>#N/A</v>
      </c>
      <c r="AV46" s="490" t="e">
        <f t="shared" si="12"/>
        <v>#N/A</v>
      </c>
      <c r="AW46" s="485"/>
      <c r="AX46" s="485"/>
      <c r="AY46" s="485"/>
      <c r="AZ46" s="485"/>
      <c r="BA46" s="485"/>
      <c r="BB46" s="485"/>
      <c r="BC46" s="485"/>
      <c r="BD46" s="485"/>
      <c r="BE46" s="485"/>
      <c r="BF46" s="485"/>
      <c r="BG46" s="485"/>
      <c r="BH46" s="485"/>
      <c r="BI46" s="485"/>
      <c r="BJ46" s="485"/>
      <c r="BK46" s="485"/>
      <c r="BL46" s="485"/>
      <c r="BM46" s="485"/>
      <c r="BN46" s="485"/>
      <c r="BO46" s="485"/>
      <c r="BP46" s="485"/>
      <c r="BQ46" s="485"/>
      <c r="BR46" s="485"/>
      <c r="BS46" s="491">
        <f t="shared" ref="BS46:BV46" ca="1" si="13">AVERAGEIF(BS13:BS45,"&lt;&gt;#¡DIV/0!")</f>
        <v>0</v>
      </c>
      <c r="BT46" s="491">
        <f t="shared" ca="1" si="13"/>
        <v>0</v>
      </c>
      <c r="BU46" s="491">
        <f t="shared" ca="1" si="13"/>
        <v>0</v>
      </c>
      <c r="BV46" s="491" t="e">
        <f t="shared" ca="1" si="13"/>
        <v>#DIV/0!</v>
      </c>
      <c r="BW46" s="492">
        <f t="shared" ref="BW46:CA46" ca="1" si="14">SUM(BW13:BW45)</f>
        <v>0</v>
      </c>
      <c r="BX46" s="492">
        <f t="shared" ca="1" si="14"/>
        <v>0</v>
      </c>
      <c r="BY46" s="492">
        <f t="shared" ca="1" si="14"/>
        <v>0</v>
      </c>
      <c r="BZ46" s="492">
        <f t="shared" ca="1" si="14"/>
        <v>0</v>
      </c>
      <c r="CA46" s="493">
        <f t="shared" ca="1" si="14"/>
        <v>0</v>
      </c>
      <c r="CC46" s="494" t="e">
        <f t="shared" ref="CC46:CG46" ca="1" si="15">AVERAGE(CC13:CC45)</f>
        <v>#DIV/0!</v>
      </c>
      <c r="CD46" s="494" t="e">
        <f t="shared" ca="1" si="15"/>
        <v>#DIV/0!</v>
      </c>
      <c r="CE46" s="494" t="e">
        <f t="shared" ca="1" si="15"/>
        <v>#DIV/0!</v>
      </c>
      <c r="CF46" s="494" t="e">
        <f t="shared" ca="1" si="15"/>
        <v>#DIV/0!</v>
      </c>
      <c r="CG46" s="495" t="e">
        <f t="shared" ca="1" si="15"/>
        <v>#DIV/0!</v>
      </c>
    </row>
    <row r="47" spans="1:98" ht="14.4">
      <c r="AJ47" s="496"/>
    </row>
    <row r="48" spans="1:98" ht="14.4">
      <c r="AJ48" s="496"/>
    </row>
    <row r="49" spans="36:36" ht="14.4">
      <c r="AJ49" s="496"/>
    </row>
    <row r="50" spans="36:36" ht="14.4">
      <c r="AJ50" s="496"/>
    </row>
    <row r="51" spans="36:36" ht="14.4">
      <c r="AJ51" s="496"/>
    </row>
    <row r="52" spans="36:36" ht="14.4">
      <c r="AJ52" s="496"/>
    </row>
    <row r="53" spans="36:36" ht="14.4">
      <c r="AJ53" s="496"/>
    </row>
    <row r="54" spans="36:36" ht="14.4">
      <c r="AJ54" s="496"/>
    </row>
    <row r="55" spans="36:36" ht="14.4">
      <c r="AJ55" s="496"/>
    </row>
    <row r="56" spans="36:36" ht="14.4">
      <c r="AJ56" s="496"/>
    </row>
    <row r="57" spans="36:36" ht="14.4">
      <c r="AJ57" s="496"/>
    </row>
    <row r="58" spans="36:36" ht="14.4">
      <c r="AJ58" s="496"/>
    </row>
    <row r="59" spans="36:36" ht="14.4">
      <c r="AJ59" s="496"/>
    </row>
    <row r="60" spans="36:36" ht="14.4">
      <c r="AJ60" s="496"/>
    </row>
    <row r="61" spans="36:36" ht="14.4">
      <c r="AJ61" s="496"/>
    </row>
    <row r="62" spans="36:36" ht="14.4">
      <c r="AJ62" s="496"/>
    </row>
    <row r="63" spans="36:36" ht="14.4">
      <c r="AJ63" s="496"/>
    </row>
    <row r="64" spans="36:36" ht="14.4">
      <c r="AJ64" s="496"/>
    </row>
    <row r="65" spans="36:36" ht="14.4">
      <c r="AJ65" s="496"/>
    </row>
    <row r="66" spans="36:36" ht="14.4">
      <c r="AJ66" s="496"/>
    </row>
    <row r="67" spans="36:36" ht="14.4">
      <c r="AJ67" s="496"/>
    </row>
    <row r="68" spans="36:36" ht="14.4">
      <c r="AJ68" s="496"/>
    </row>
    <row r="69" spans="36:36" ht="14.4">
      <c r="AJ69" s="496"/>
    </row>
    <row r="70" spans="36:36" ht="14.4">
      <c r="AJ70" s="496"/>
    </row>
    <row r="71" spans="36:36" ht="14.4">
      <c r="AJ71" s="496"/>
    </row>
    <row r="72" spans="36:36" ht="14.4">
      <c r="AJ72" s="496"/>
    </row>
    <row r="73" spans="36:36" ht="14.4">
      <c r="AJ73" s="496"/>
    </row>
    <row r="74" spans="36:36" ht="14.4">
      <c r="AJ74" s="496"/>
    </row>
    <row r="75" spans="36:36" ht="14.4">
      <c r="AJ75" s="496"/>
    </row>
    <row r="76" spans="36:36" ht="14.4">
      <c r="AJ76" s="496"/>
    </row>
    <row r="77" spans="36:36" ht="14.4">
      <c r="AJ77" s="496"/>
    </row>
    <row r="78" spans="36:36" ht="14.4">
      <c r="AJ78" s="496"/>
    </row>
    <row r="79" spans="36:36" ht="14.4">
      <c r="AJ79" s="496"/>
    </row>
    <row r="80" spans="36:36" ht="14.4">
      <c r="AJ80" s="496"/>
    </row>
    <row r="81" spans="36:36" ht="14.4">
      <c r="AJ81" s="496"/>
    </row>
    <row r="82" spans="36:36" ht="14.4">
      <c r="AJ82" s="496"/>
    </row>
    <row r="83" spans="36:36" ht="14.4">
      <c r="AJ83" s="496"/>
    </row>
    <row r="84" spans="36:36" ht="14.4">
      <c r="AJ84" s="496"/>
    </row>
    <row r="85" spans="36:36" ht="14.4">
      <c r="AJ85" s="496"/>
    </row>
    <row r="86" spans="36:36" ht="14.4">
      <c r="AJ86" s="496"/>
    </row>
    <row r="87" spans="36:36" ht="14.4">
      <c r="AJ87" s="496"/>
    </row>
    <row r="88" spans="36:36" ht="14.4">
      <c r="AJ88" s="496"/>
    </row>
    <row r="89" spans="36:36" ht="14.4">
      <c r="AJ89" s="496"/>
    </row>
    <row r="90" spans="36:36" ht="14.4">
      <c r="AJ90" s="496"/>
    </row>
    <row r="91" spans="36:36" ht="14.4">
      <c r="AJ91" s="496"/>
    </row>
    <row r="92" spans="36:36" ht="14.4">
      <c r="AJ92" s="496"/>
    </row>
    <row r="93" spans="36:36" ht="14.4">
      <c r="AJ93" s="496"/>
    </row>
    <row r="94" spans="36:36" ht="14.4">
      <c r="AJ94" s="496"/>
    </row>
    <row r="95" spans="36:36" ht="14.4">
      <c r="AJ95" s="496"/>
    </row>
    <row r="96" spans="36:36" ht="14.4">
      <c r="AJ96" s="496"/>
    </row>
    <row r="97" spans="36:36" ht="14.4">
      <c r="AJ97" s="496"/>
    </row>
    <row r="98" spans="36:36" ht="14.4">
      <c r="AJ98" s="496"/>
    </row>
    <row r="99" spans="36:36" ht="14.4">
      <c r="AJ99" s="496"/>
    </row>
    <row r="100" spans="36:36" ht="14.4">
      <c r="AJ100" s="496"/>
    </row>
    <row r="101" spans="36:36" ht="14.4">
      <c r="AJ101" s="496"/>
    </row>
    <row r="102" spans="36:36" ht="14.4">
      <c r="AJ102" s="496"/>
    </row>
    <row r="103" spans="36:36" ht="14.4">
      <c r="AJ103" s="496"/>
    </row>
    <row r="104" spans="36:36" ht="14.4">
      <c r="AJ104" s="496"/>
    </row>
    <row r="105" spans="36:36" ht="14.4">
      <c r="AJ105" s="496"/>
    </row>
    <row r="106" spans="36:36" ht="14.4">
      <c r="AJ106" s="496"/>
    </row>
    <row r="107" spans="36:36" ht="14.4">
      <c r="AJ107" s="496"/>
    </row>
    <row r="108" spans="36:36" ht="14.4">
      <c r="AJ108" s="496"/>
    </row>
    <row r="109" spans="36:36" ht="14.4">
      <c r="AJ109" s="496"/>
    </row>
    <row r="110" spans="36:36" ht="14.4">
      <c r="AJ110" s="496"/>
    </row>
    <row r="111" spans="36:36" ht="14.4">
      <c r="AJ111" s="496"/>
    </row>
    <row r="112" spans="36:36" ht="14.4">
      <c r="AJ112" s="496"/>
    </row>
    <row r="113" spans="36:36" ht="14.4">
      <c r="AJ113" s="496"/>
    </row>
    <row r="114" spans="36:36" ht="14.4">
      <c r="AJ114" s="496"/>
    </row>
    <row r="115" spans="36:36" ht="14.4">
      <c r="AJ115" s="496"/>
    </row>
    <row r="116" spans="36:36" ht="14.4">
      <c r="AJ116" s="496"/>
    </row>
    <row r="117" spans="36:36" ht="14.4">
      <c r="AJ117" s="496"/>
    </row>
    <row r="118" spans="36:36" ht="14.4">
      <c r="AJ118" s="496"/>
    </row>
    <row r="119" spans="36:36" ht="14.4">
      <c r="AJ119" s="496"/>
    </row>
    <row r="120" spans="36:36" ht="14.4">
      <c r="AJ120" s="496"/>
    </row>
    <row r="121" spans="36:36" ht="14.4">
      <c r="AJ121" s="496"/>
    </row>
    <row r="122" spans="36:36" ht="14.4">
      <c r="AJ122" s="496"/>
    </row>
    <row r="123" spans="36:36" ht="14.4">
      <c r="AJ123" s="496"/>
    </row>
    <row r="124" spans="36:36" ht="14.4">
      <c r="AJ124" s="496"/>
    </row>
    <row r="125" spans="36:36" ht="14.4">
      <c r="AJ125" s="496"/>
    </row>
    <row r="126" spans="36:36" ht="14.4">
      <c r="AJ126" s="496"/>
    </row>
    <row r="127" spans="36:36" ht="14.4">
      <c r="AJ127" s="496"/>
    </row>
    <row r="128" spans="36:36" ht="14.4">
      <c r="AJ128" s="496"/>
    </row>
    <row r="129" spans="36:36" ht="14.4">
      <c r="AJ129" s="496"/>
    </row>
    <row r="130" spans="36:36" ht="14.4">
      <c r="AJ130" s="496"/>
    </row>
    <row r="131" spans="36:36" ht="14.4">
      <c r="AJ131" s="496"/>
    </row>
    <row r="132" spans="36:36" ht="14.4">
      <c r="AJ132" s="496"/>
    </row>
    <row r="133" spans="36:36" ht="14.4">
      <c r="AJ133" s="496"/>
    </row>
    <row r="134" spans="36:36" ht="14.4">
      <c r="AJ134" s="496"/>
    </row>
    <row r="135" spans="36:36" ht="14.4">
      <c r="AJ135" s="496"/>
    </row>
    <row r="136" spans="36:36" ht="14.4">
      <c r="AJ136" s="496"/>
    </row>
    <row r="137" spans="36:36" ht="14.4">
      <c r="AJ137" s="496"/>
    </row>
    <row r="138" spans="36:36" ht="14.4">
      <c r="AJ138" s="496"/>
    </row>
    <row r="139" spans="36:36" ht="14.4">
      <c r="AJ139" s="496"/>
    </row>
    <row r="140" spans="36:36" ht="14.4">
      <c r="AJ140" s="496"/>
    </row>
    <row r="141" spans="36:36" ht="14.4">
      <c r="AJ141" s="496"/>
    </row>
    <row r="142" spans="36:36" ht="14.4">
      <c r="AJ142" s="496"/>
    </row>
    <row r="143" spans="36:36" ht="14.4">
      <c r="AJ143" s="496"/>
    </row>
    <row r="144" spans="36:36" ht="14.4">
      <c r="AJ144" s="496"/>
    </row>
    <row r="145" spans="36:36" ht="14.4">
      <c r="AJ145" s="496"/>
    </row>
    <row r="146" spans="36:36" ht="14.4">
      <c r="AJ146" s="496"/>
    </row>
    <row r="147" spans="36:36" ht="14.4">
      <c r="AJ147" s="496"/>
    </row>
    <row r="148" spans="36:36" ht="14.4">
      <c r="AJ148" s="496"/>
    </row>
    <row r="149" spans="36:36" ht="14.4">
      <c r="AJ149" s="496"/>
    </row>
    <row r="150" spans="36:36" ht="14.4">
      <c r="AJ150" s="496"/>
    </row>
    <row r="151" spans="36:36" ht="14.4">
      <c r="AJ151" s="496"/>
    </row>
    <row r="152" spans="36:36" ht="14.4">
      <c r="AJ152" s="496"/>
    </row>
    <row r="153" spans="36:36" ht="14.4">
      <c r="AJ153" s="496"/>
    </row>
    <row r="154" spans="36:36" ht="14.4">
      <c r="AJ154" s="496"/>
    </row>
    <row r="155" spans="36:36" ht="14.4">
      <c r="AJ155" s="496"/>
    </row>
    <row r="156" spans="36:36" ht="14.4">
      <c r="AJ156" s="496"/>
    </row>
    <row r="157" spans="36:36" ht="14.4">
      <c r="AJ157" s="496"/>
    </row>
    <row r="158" spans="36:36" ht="14.4">
      <c r="AJ158" s="496"/>
    </row>
    <row r="159" spans="36:36" ht="14.4">
      <c r="AJ159" s="496"/>
    </row>
    <row r="160" spans="36:36" ht="14.4">
      <c r="AJ160" s="496"/>
    </row>
    <row r="161" spans="36:36" ht="14.4">
      <c r="AJ161" s="496"/>
    </row>
    <row r="162" spans="36:36" ht="14.4">
      <c r="AJ162" s="496"/>
    </row>
    <row r="163" spans="36:36" ht="14.4">
      <c r="AJ163" s="496"/>
    </row>
    <row r="164" spans="36:36" ht="14.4">
      <c r="AJ164" s="496"/>
    </row>
    <row r="165" spans="36:36" ht="14.4">
      <c r="AJ165" s="496"/>
    </row>
    <row r="166" spans="36:36" ht="14.4">
      <c r="AJ166" s="496"/>
    </row>
    <row r="167" spans="36:36" ht="14.4">
      <c r="AJ167" s="496"/>
    </row>
    <row r="168" spans="36:36" ht="14.4">
      <c r="AJ168" s="496"/>
    </row>
    <row r="169" spans="36:36" ht="14.4">
      <c r="AJ169" s="496"/>
    </row>
    <row r="170" spans="36:36" ht="14.4">
      <c r="AJ170" s="496"/>
    </row>
    <row r="171" spans="36:36" ht="14.4">
      <c r="AJ171" s="496"/>
    </row>
    <row r="172" spans="36:36" ht="14.4">
      <c r="AJ172" s="496"/>
    </row>
    <row r="173" spans="36:36" ht="14.4">
      <c r="AJ173" s="496"/>
    </row>
    <row r="174" spans="36:36" ht="14.4">
      <c r="AJ174" s="496"/>
    </row>
    <row r="175" spans="36:36" ht="14.4">
      <c r="AJ175" s="496"/>
    </row>
    <row r="176" spans="36:36" ht="14.4">
      <c r="AJ176" s="496"/>
    </row>
    <row r="177" spans="36:36" ht="14.4">
      <c r="AJ177" s="496"/>
    </row>
    <row r="178" spans="36:36" ht="14.4">
      <c r="AJ178" s="496"/>
    </row>
    <row r="179" spans="36:36" ht="14.4">
      <c r="AJ179" s="496"/>
    </row>
    <row r="180" spans="36:36" ht="14.4">
      <c r="AJ180" s="496"/>
    </row>
    <row r="181" spans="36:36" ht="14.4">
      <c r="AJ181" s="496"/>
    </row>
    <row r="182" spans="36:36" ht="14.4">
      <c r="AJ182" s="496"/>
    </row>
    <row r="183" spans="36:36" ht="14.4">
      <c r="AJ183" s="496"/>
    </row>
    <row r="184" spans="36:36" ht="14.4">
      <c r="AJ184" s="496"/>
    </row>
    <row r="185" spans="36:36" ht="14.4">
      <c r="AJ185" s="496"/>
    </row>
    <row r="186" spans="36:36" ht="14.4">
      <c r="AJ186" s="496"/>
    </row>
    <row r="187" spans="36:36" ht="14.4">
      <c r="AJ187" s="496"/>
    </row>
    <row r="188" spans="36:36" ht="14.4">
      <c r="AJ188" s="496"/>
    </row>
    <row r="189" spans="36:36" ht="14.4">
      <c r="AJ189" s="496"/>
    </row>
    <row r="190" spans="36:36" ht="14.4">
      <c r="AJ190" s="496"/>
    </row>
    <row r="191" spans="36:36" ht="14.4">
      <c r="AJ191" s="496"/>
    </row>
    <row r="192" spans="36:36" ht="14.4">
      <c r="AJ192" s="496"/>
    </row>
    <row r="193" spans="36:36" ht="14.4">
      <c r="AJ193" s="496"/>
    </row>
    <row r="194" spans="36:36" ht="14.4">
      <c r="AJ194" s="496"/>
    </row>
    <row r="195" spans="36:36" ht="14.4">
      <c r="AJ195" s="496"/>
    </row>
    <row r="196" spans="36:36" ht="14.4">
      <c r="AJ196" s="496"/>
    </row>
    <row r="197" spans="36:36" ht="14.4">
      <c r="AJ197" s="496"/>
    </row>
    <row r="198" spans="36:36" ht="14.4">
      <c r="AJ198" s="496"/>
    </row>
    <row r="199" spans="36:36" ht="14.4">
      <c r="AJ199" s="496"/>
    </row>
    <row r="200" spans="36:36" ht="14.4">
      <c r="AJ200" s="496"/>
    </row>
    <row r="201" spans="36:36" ht="14.4">
      <c r="AJ201" s="496"/>
    </row>
    <row r="202" spans="36:36" ht="14.4">
      <c r="AJ202" s="496"/>
    </row>
    <row r="203" spans="36:36" ht="14.4">
      <c r="AJ203" s="496"/>
    </row>
    <row r="204" spans="36:36" ht="14.4">
      <c r="AJ204" s="496"/>
    </row>
    <row r="205" spans="36:36" ht="14.4">
      <c r="AJ205" s="496"/>
    </row>
    <row r="206" spans="36:36" ht="14.4">
      <c r="AJ206" s="496"/>
    </row>
    <row r="207" spans="36:36" ht="14.4">
      <c r="AJ207" s="496"/>
    </row>
    <row r="208" spans="36:36" ht="14.4">
      <c r="AJ208" s="496"/>
    </row>
    <row r="209" spans="36:36" ht="14.4">
      <c r="AJ209" s="496"/>
    </row>
    <row r="210" spans="36:36" ht="14.4">
      <c r="AJ210" s="496"/>
    </row>
    <row r="211" spans="36:36" ht="14.4">
      <c r="AJ211" s="496"/>
    </row>
    <row r="212" spans="36:36" ht="14.4">
      <c r="AJ212" s="496"/>
    </row>
    <row r="213" spans="36:36" ht="14.4">
      <c r="AJ213" s="496"/>
    </row>
    <row r="214" spans="36:36" ht="14.4">
      <c r="AJ214" s="496"/>
    </row>
    <row r="215" spans="36:36" ht="14.4">
      <c r="AJ215" s="496"/>
    </row>
    <row r="216" spans="36:36" ht="14.4">
      <c r="AJ216" s="496"/>
    </row>
    <row r="217" spans="36:36" ht="14.4">
      <c r="AJ217" s="496"/>
    </row>
    <row r="218" spans="36:36" ht="14.4">
      <c r="AJ218" s="496"/>
    </row>
    <row r="219" spans="36:36" ht="14.4">
      <c r="AJ219" s="496"/>
    </row>
    <row r="220" spans="36:36" ht="14.4">
      <c r="AJ220" s="496"/>
    </row>
    <row r="221" spans="36:36" ht="14.4">
      <c r="AJ221" s="496"/>
    </row>
    <row r="222" spans="36:36" ht="14.4">
      <c r="AJ222" s="496"/>
    </row>
    <row r="223" spans="36:36" ht="14.4">
      <c r="AJ223" s="496"/>
    </row>
    <row r="224" spans="36:36" ht="14.4">
      <c r="AJ224" s="496"/>
    </row>
    <row r="225" spans="36:36" ht="14.4">
      <c r="AJ225" s="496"/>
    </row>
    <row r="226" spans="36:36" ht="14.4">
      <c r="AJ226" s="496"/>
    </row>
    <row r="227" spans="36:36" ht="14.4">
      <c r="AJ227" s="496"/>
    </row>
    <row r="228" spans="36:36" ht="14.4">
      <c r="AJ228" s="496"/>
    </row>
    <row r="229" spans="36:36" ht="14.4">
      <c r="AJ229" s="496"/>
    </row>
    <row r="230" spans="36:36" ht="14.4">
      <c r="AJ230" s="496"/>
    </row>
    <row r="231" spans="36:36" ht="14.4">
      <c r="AJ231" s="496"/>
    </row>
    <row r="232" spans="36:36" ht="14.4">
      <c r="AJ232" s="496"/>
    </row>
    <row r="233" spans="36:36" ht="14.4">
      <c r="AJ233" s="496"/>
    </row>
    <row r="234" spans="36:36" ht="14.4">
      <c r="AJ234" s="496"/>
    </row>
    <row r="235" spans="36:36" ht="14.4">
      <c r="AJ235" s="496"/>
    </row>
    <row r="236" spans="36:36" ht="14.4">
      <c r="AJ236" s="496"/>
    </row>
    <row r="237" spans="36:36" ht="14.4">
      <c r="AJ237" s="496"/>
    </row>
    <row r="238" spans="36:36" ht="14.4">
      <c r="AJ238" s="496"/>
    </row>
    <row r="239" spans="36:36" ht="14.4">
      <c r="AJ239" s="496"/>
    </row>
    <row r="240" spans="36:36" ht="14.4">
      <c r="AJ240" s="496"/>
    </row>
    <row r="241" spans="36:36" ht="14.4">
      <c r="AJ241" s="496"/>
    </row>
    <row r="242" spans="36:36" ht="14.4">
      <c r="AJ242" s="496"/>
    </row>
    <row r="243" spans="36:36" ht="14.4">
      <c r="AJ243" s="496"/>
    </row>
    <row r="244" spans="36:36" ht="14.4">
      <c r="AJ244" s="496"/>
    </row>
    <row r="245" spans="36:36" ht="14.4">
      <c r="AJ245" s="496"/>
    </row>
    <row r="246" spans="36:36" ht="14.4">
      <c r="AJ246" s="496"/>
    </row>
    <row r="247" spans="36:36" ht="14.4">
      <c r="AJ247" s="496"/>
    </row>
    <row r="248" spans="36:36" ht="14.4">
      <c r="AJ248" s="496"/>
    </row>
    <row r="249" spans="36:36" ht="14.4">
      <c r="AJ249" s="496"/>
    </row>
    <row r="250" spans="36:36" ht="14.4">
      <c r="AJ250" s="496"/>
    </row>
    <row r="251" spans="36:36" ht="14.4">
      <c r="AJ251" s="496"/>
    </row>
    <row r="252" spans="36:36" ht="14.4">
      <c r="AJ252" s="496"/>
    </row>
    <row r="253" spans="36:36" ht="14.4">
      <c r="AJ253" s="496"/>
    </row>
    <row r="254" spans="36:36" ht="14.4">
      <c r="AJ254" s="496"/>
    </row>
    <row r="255" spans="36:36" ht="14.4">
      <c r="AJ255" s="496"/>
    </row>
    <row r="256" spans="36:36" ht="14.4">
      <c r="AJ256" s="496"/>
    </row>
    <row r="257" spans="36:36" ht="14.4">
      <c r="AJ257" s="496"/>
    </row>
    <row r="258" spans="36:36" ht="14.4">
      <c r="AJ258" s="496"/>
    </row>
    <row r="259" spans="36:36" ht="14.4">
      <c r="AJ259" s="496"/>
    </row>
    <row r="260" spans="36:36" ht="14.4">
      <c r="AJ260" s="496"/>
    </row>
    <row r="261" spans="36:36" ht="14.4">
      <c r="AJ261" s="496"/>
    </row>
    <row r="262" spans="36:36" ht="14.4">
      <c r="AJ262" s="496"/>
    </row>
    <row r="263" spans="36:36" ht="14.4">
      <c r="AJ263" s="496"/>
    </row>
    <row r="264" spans="36:36" ht="14.4">
      <c r="AJ264" s="496"/>
    </row>
    <row r="265" spans="36:36" ht="14.4">
      <c r="AJ265" s="496"/>
    </row>
    <row r="266" spans="36:36" ht="14.4">
      <c r="AJ266" s="496"/>
    </row>
    <row r="267" spans="36:36" ht="14.4">
      <c r="AJ267" s="496"/>
    </row>
    <row r="268" spans="36:36" ht="14.4">
      <c r="AJ268" s="496"/>
    </row>
    <row r="269" spans="36:36" ht="14.4">
      <c r="AJ269" s="496"/>
    </row>
    <row r="270" spans="36:36" ht="14.4">
      <c r="AJ270" s="496"/>
    </row>
    <row r="271" spans="36:36" ht="14.4">
      <c r="AJ271" s="496"/>
    </row>
    <row r="272" spans="36:36" ht="14.4">
      <c r="AJ272" s="496"/>
    </row>
    <row r="273" spans="36:36" ht="14.4">
      <c r="AJ273" s="496"/>
    </row>
    <row r="274" spans="36:36" ht="14.4">
      <c r="AJ274" s="496"/>
    </row>
    <row r="275" spans="36:36" ht="14.4">
      <c r="AJ275" s="496"/>
    </row>
    <row r="276" spans="36:36" ht="14.4">
      <c r="AJ276" s="496"/>
    </row>
    <row r="277" spans="36:36" ht="14.4">
      <c r="AJ277" s="496"/>
    </row>
    <row r="278" spans="36:36" ht="14.4">
      <c r="AJ278" s="496"/>
    </row>
    <row r="279" spans="36:36" ht="14.4">
      <c r="AJ279" s="496"/>
    </row>
    <row r="280" spans="36:36" ht="14.4">
      <c r="AJ280" s="496"/>
    </row>
    <row r="281" spans="36:36" ht="14.4">
      <c r="AJ281" s="496"/>
    </row>
    <row r="282" spans="36:36" ht="14.4">
      <c r="AJ282" s="496"/>
    </row>
    <row r="283" spans="36:36" ht="14.4">
      <c r="AJ283" s="496"/>
    </row>
    <row r="284" spans="36:36" ht="14.4">
      <c r="AJ284" s="496"/>
    </row>
    <row r="285" spans="36:36" ht="14.4">
      <c r="AJ285" s="496"/>
    </row>
    <row r="286" spans="36:36" ht="14.4">
      <c r="AJ286" s="496"/>
    </row>
    <row r="287" spans="36:36" ht="14.4">
      <c r="AJ287" s="496"/>
    </row>
    <row r="288" spans="36:36" ht="14.4">
      <c r="AJ288" s="496"/>
    </row>
    <row r="289" spans="36:36" ht="14.4">
      <c r="AJ289" s="496"/>
    </row>
    <row r="290" spans="36:36" ht="14.4">
      <c r="AJ290" s="496"/>
    </row>
    <row r="291" spans="36:36" ht="14.4">
      <c r="AJ291" s="496"/>
    </row>
    <row r="292" spans="36:36" ht="14.4">
      <c r="AJ292" s="496"/>
    </row>
    <row r="293" spans="36:36" ht="14.4">
      <c r="AJ293" s="496"/>
    </row>
    <row r="294" spans="36:36" ht="14.4">
      <c r="AJ294" s="496"/>
    </row>
    <row r="295" spans="36:36" ht="14.4">
      <c r="AJ295" s="496"/>
    </row>
    <row r="296" spans="36:36" ht="14.4">
      <c r="AJ296" s="496"/>
    </row>
    <row r="297" spans="36:36" ht="14.4">
      <c r="AJ297" s="496"/>
    </row>
    <row r="298" spans="36:36" ht="14.4">
      <c r="AJ298" s="496"/>
    </row>
    <row r="299" spans="36:36" ht="14.4">
      <c r="AJ299" s="496"/>
    </row>
    <row r="300" spans="36:36" ht="14.4">
      <c r="AJ300" s="496"/>
    </row>
    <row r="301" spans="36:36" ht="14.4">
      <c r="AJ301" s="496"/>
    </row>
    <row r="302" spans="36:36" ht="14.4">
      <c r="AJ302" s="496"/>
    </row>
    <row r="303" spans="36:36" ht="14.4">
      <c r="AJ303" s="496"/>
    </row>
  </sheetData>
  <autoFilter ref="A12:CT45" xr:uid="{00000000-0009-0000-0000-000000000000}"/>
  <mergeCells count="38">
    <mergeCell ref="B46:C46"/>
    <mergeCell ref="D46:F46"/>
    <mergeCell ref="X46:Z46"/>
    <mergeCell ref="AK46:AN4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CC9:CG9"/>
    <mergeCell ref="A1:G1"/>
    <mergeCell ref="A2:B5"/>
    <mergeCell ref="E2:E5"/>
    <mergeCell ref="X2:Z2"/>
    <mergeCell ref="A6:B6"/>
    <mergeCell ref="C6:G6"/>
    <mergeCell ref="A7:B7"/>
    <mergeCell ref="C7:G7"/>
    <mergeCell ref="A8:B8"/>
    <mergeCell ref="C8:G8"/>
    <mergeCell ref="AS9:CA9"/>
  </mergeCells>
  <pageMargins left="0.7" right="0.7" top="0.75" bottom="0.75" header="0" footer="0"/>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D593B-D25F-4C19-A941-D6E19EE507EF}">
  <dimension ref="A1:CT307"/>
  <sheetViews>
    <sheetView showGridLines="0" workbookViewId="0">
      <pane ySplit="12" topLeftCell="A13" activePane="bottomLeft" state="frozen"/>
      <selection pane="bottomLeft" activeCell="A13" sqref="A13:A18"/>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7.109375" style="800" customWidth="1"/>
    <col min="5" max="5" width="15.88671875" style="800" customWidth="1"/>
    <col min="6" max="6" width="16.6640625" style="800" customWidth="1"/>
    <col min="7" max="7" width="15.33203125" style="800" customWidth="1"/>
    <col min="8" max="8" width="13.109375" style="800" customWidth="1"/>
    <col min="9" max="12" width="13.109375" style="800" hidden="1" customWidth="1" outlineLevel="1"/>
    <col min="13" max="13" width="17.33203125" style="800" hidden="1" customWidth="1" outlineLevel="1"/>
    <col min="14" max="14" width="18.44140625" style="800" customWidth="1" collapsed="1"/>
    <col min="15" max="15" width="18.6640625" style="800" customWidth="1"/>
    <col min="16" max="16" width="19.33203125" style="800" customWidth="1"/>
    <col min="17" max="19" width="17.33203125" style="800" customWidth="1" outlineLevel="1"/>
    <col min="20" max="20" width="2.88671875" style="800" customWidth="1" outlineLevel="1"/>
    <col min="21" max="21" width="1.33203125" style="800" customWidth="1"/>
    <col min="22" max="22" width="7.44140625" style="800" customWidth="1"/>
    <col min="23" max="23" width="34.66406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0.44140625" style="800" customWidth="1"/>
    <col min="33" max="33" width="25.6640625" style="800" customWidth="1"/>
    <col min="34" max="34" width="17.44140625" style="800" customWidth="1"/>
    <col min="35" max="35" width="9.6640625" style="800" customWidth="1"/>
    <col min="36" max="36" width="11.5546875" style="800" customWidth="1"/>
    <col min="37" max="40" width="11.5546875" style="800" customWidth="1" outlineLevel="1"/>
    <col min="41" max="41" width="1.5546875" style="800" customWidth="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4.25" customHeight="1" thickBot="1">
      <c r="A1" s="4492" t="s">
        <v>0</v>
      </c>
      <c r="B1" s="4183"/>
      <c r="C1" s="4183"/>
      <c r="D1" s="4183"/>
      <c r="E1" s="4183"/>
      <c r="F1" s="4183"/>
      <c r="G1" s="4185"/>
      <c r="H1" s="796"/>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4.25" customHeight="1">
      <c r="A2" s="4493" t="s">
        <v>1</v>
      </c>
      <c r="B2" s="4208"/>
      <c r="C2" s="801">
        <v>2024</v>
      </c>
      <c r="D2" s="801"/>
      <c r="E2" s="4494" t="s">
        <v>2</v>
      </c>
      <c r="F2" s="802" t="s">
        <v>3</v>
      </c>
      <c r="G2" s="803"/>
      <c r="H2" s="804"/>
      <c r="I2" s="805"/>
      <c r="J2" s="805"/>
      <c r="K2" s="805"/>
      <c r="L2" s="805"/>
      <c r="M2" s="805"/>
      <c r="N2" s="805"/>
      <c r="O2" s="805"/>
      <c r="P2" s="805"/>
      <c r="Q2" s="805"/>
      <c r="R2" s="805"/>
      <c r="S2" s="805"/>
      <c r="T2" s="805"/>
      <c r="U2" s="805"/>
      <c r="V2" s="805"/>
      <c r="W2" s="806"/>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4.25" customHeight="1">
      <c r="A3" s="4276"/>
      <c r="B3" s="4210"/>
      <c r="C3" s="810">
        <v>2025</v>
      </c>
      <c r="D3" s="810" t="s">
        <v>4</v>
      </c>
      <c r="E3" s="4188"/>
      <c r="F3" s="811" t="s">
        <v>5</v>
      </c>
      <c r="G3" s="812"/>
      <c r="H3" s="813"/>
      <c r="I3" s="806"/>
      <c r="J3" s="806"/>
      <c r="K3" s="806"/>
      <c r="L3" s="806"/>
      <c r="M3" s="806"/>
      <c r="N3" s="806"/>
      <c r="O3" s="806"/>
      <c r="P3" s="806"/>
      <c r="Q3" s="806"/>
      <c r="R3" s="806"/>
      <c r="S3" s="806"/>
      <c r="T3" s="806"/>
      <c r="U3" s="806"/>
      <c r="V3" s="806"/>
      <c r="W3" s="806"/>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4.25" customHeight="1">
      <c r="A4" s="4276"/>
      <c r="B4" s="4210"/>
      <c r="C4" s="810">
        <v>2026</v>
      </c>
      <c r="D4" s="810"/>
      <c r="E4" s="4188"/>
      <c r="F4" s="811" t="s">
        <v>7</v>
      </c>
      <c r="G4" s="812" t="s">
        <v>4</v>
      </c>
      <c r="H4" s="813"/>
      <c r="I4" s="806"/>
      <c r="J4" s="806"/>
      <c r="K4" s="806"/>
      <c r="L4" s="806"/>
      <c r="M4" s="806"/>
      <c r="N4" s="806"/>
      <c r="O4" s="806"/>
      <c r="P4" s="806"/>
      <c r="Q4" s="806"/>
      <c r="R4" s="806"/>
      <c r="S4" s="806"/>
      <c r="T4" s="806"/>
      <c r="U4" s="806"/>
      <c r="V4" s="806"/>
      <c r="W4" s="806"/>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4.25" customHeight="1" thickBot="1">
      <c r="A5" s="4276"/>
      <c r="B5" s="4210"/>
      <c r="C5" s="814">
        <v>2027</v>
      </c>
      <c r="D5" s="814"/>
      <c r="E5" s="4188"/>
      <c r="F5" s="815" t="s">
        <v>8</v>
      </c>
      <c r="G5" s="816" t="s">
        <v>4</v>
      </c>
      <c r="H5" s="813"/>
      <c r="I5" s="806"/>
      <c r="J5" s="806"/>
      <c r="K5" s="806"/>
      <c r="L5" s="806"/>
      <c r="M5" s="806"/>
      <c r="N5" s="806"/>
      <c r="O5" s="806"/>
      <c r="P5" s="806"/>
      <c r="Q5" s="806"/>
      <c r="R5" s="806"/>
      <c r="S5" s="806"/>
      <c r="T5" s="806"/>
      <c r="U5" s="806"/>
      <c r="V5" s="806"/>
      <c r="W5" s="806"/>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4.25" customHeight="1">
      <c r="A6" s="4496" t="s">
        <v>9</v>
      </c>
      <c r="B6" s="4280"/>
      <c r="C6" s="4497" t="s">
        <v>1175</v>
      </c>
      <c r="D6" s="4266"/>
      <c r="E6" s="4266"/>
      <c r="F6" s="4266"/>
      <c r="G6" s="4267"/>
      <c r="H6" s="804"/>
      <c r="I6" s="805"/>
      <c r="J6" s="805"/>
      <c r="K6" s="805"/>
      <c r="L6" s="805"/>
      <c r="M6" s="805"/>
      <c r="N6" s="805"/>
      <c r="O6" s="805"/>
      <c r="P6" s="805"/>
      <c r="Q6" s="805"/>
      <c r="R6" s="805"/>
      <c r="S6" s="805"/>
      <c r="T6" s="805"/>
      <c r="U6" s="805"/>
      <c r="V6" s="805"/>
      <c r="W6" s="807"/>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4.25" customHeight="1">
      <c r="A7" s="4498" t="s">
        <v>11</v>
      </c>
      <c r="B7" s="4254"/>
      <c r="C7" s="4499" t="s">
        <v>1176</v>
      </c>
      <c r="D7" s="4253"/>
      <c r="E7" s="4253"/>
      <c r="F7" s="4253"/>
      <c r="G7" s="4257"/>
      <c r="H7" s="804"/>
      <c r="I7" s="805"/>
      <c r="J7" s="805"/>
      <c r="K7" s="805"/>
      <c r="L7" s="805"/>
      <c r="M7" s="805"/>
      <c r="N7" s="805"/>
      <c r="O7" s="805"/>
      <c r="P7" s="805"/>
      <c r="Q7" s="805"/>
      <c r="R7" s="805"/>
      <c r="S7" s="805"/>
      <c r="T7" s="805"/>
      <c r="U7" s="805"/>
      <c r="V7" s="805"/>
      <c r="W7" s="809"/>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4.25" customHeight="1" thickBot="1">
      <c r="A8" s="4500" t="s">
        <v>12</v>
      </c>
      <c r="B8" s="4269"/>
      <c r="C8" s="5056">
        <v>45772</v>
      </c>
      <c r="D8" s="4271"/>
      <c r="E8" s="4271"/>
      <c r="F8" s="4271"/>
      <c r="G8" s="4272"/>
      <c r="H8" s="805"/>
      <c r="I8" s="805"/>
      <c r="J8" s="805"/>
      <c r="K8" s="805"/>
      <c r="L8" s="805"/>
      <c r="M8" s="805"/>
      <c r="N8" s="805"/>
      <c r="O8" s="805"/>
      <c r="P8" s="805"/>
      <c r="Q8" s="805"/>
      <c r="R8" s="805"/>
      <c r="S8" s="805"/>
      <c r="T8" s="805"/>
      <c r="U8" s="805"/>
      <c r="V8" s="805"/>
      <c r="W8" s="809"/>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798"/>
      <c r="X9" s="798"/>
      <c r="Y9" s="798"/>
      <c r="Z9" s="798"/>
      <c r="AA9" s="817"/>
      <c r="AB9" s="817"/>
      <c r="AC9" s="817"/>
      <c r="AD9" s="817"/>
      <c r="AE9" s="798"/>
      <c r="AF9" s="798"/>
      <c r="AG9" s="798"/>
      <c r="AH9" s="798"/>
      <c r="AI9" s="798"/>
      <c r="AJ9" s="798"/>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25" customHeigh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87" t="s">
        <v>23</v>
      </c>
      <c r="C11" s="1188"/>
      <c r="D11" s="5273" t="s">
        <v>24</v>
      </c>
      <c r="E11" s="5354"/>
      <c r="F11" s="4260" t="s">
        <v>25</v>
      </c>
      <c r="G11" s="4254"/>
      <c r="H11" s="5349" t="s">
        <v>26</v>
      </c>
      <c r="I11" s="4261" t="s">
        <v>27</v>
      </c>
      <c r="J11" s="4262"/>
      <c r="K11" s="4262"/>
      <c r="L11" s="4227"/>
      <c r="M11" s="1191" t="s">
        <v>28</v>
      </c>
      <c r="N11" s="5350" t="s">
        <v>29</v>
      </c>
      <c r="O11" s="5351" t="s">
        <v>30</v>
      </c>
      <c r="P11" s="5349" t="s">
        <v>31</v>
      </c>
      <c r="Q11" s="4263" t="s">
        <v>32</v>
      </c>
      <c r="R11" s="4253"/>
      <c r="S11" s="4253"/>
      <c r="T11" s="4257"/>
      <c r="U11" s="837"/>
      <c r="V11" s="1186" t="s">
        <v>33</v>
      </c>
      <c r="W11" s="1192" t="s">
        <v>34</v>
      </c>
      <c r="X11" s="1192" t="s">
        <v>35</v>
      </c>
      <c r="Y11" s="1192" t="s">
        <v>36</v>
      </c>
      <c r="Z11" s="1190" t="s">
        <v>37</v>
      </c>
      <c r="AA11" s="4261" t="s">
        <v>38</v>
      </c>
      <c r="AB11" s="4262"/>
      <c r="AC11" s="4262"/>
      <c r="AD11" s="4229"/>
      <c r="AE11" s="837"/>
      <c r="AF11" s="1186" t="s">
        <v>39</v>
      </c>
      <c r="AG11" s="1192" t="s">
        <v>40</v>
      </c>
      <c r="AH11" s="1192" t="s">
        <v>41</v>
      </c>
      <c r="AI11" s="1192" t="s">
        <v>42</v>
      </c>
      <c r="AJ11" s="1190"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4.25" customHeight="1" thickBot="1">
      <c r="A12" s="1537"/>
      <c r="B12" s="828"/>
      <c r="C12" s="1194"/>
      <c r="D12" s="4211"/>
      <c r="E12" s="4212"/>
      <c r="F12" s="829" t="s">
        <v>57</v>
      </c>
      <c r="G12" s="829" t="s">
        <v>58</v>
      </c>
      <c r="H12" s="4192"/>
      <c r="I12" s="835" t="s">
        <v>59</v>
      </c>
      <c r="J12" s="836" t="s">
        <v>60</v>
      </c>
      <c r="K12" s="836" t="s">
        <v>61</v>
      </c>
      <c r="L12" s="836" t="s">
        <v>62</v>
      </c>
      <c r="M12" s="1538"/>
      <c r="N12" s="4195"/>
      <c r="O12" s="4189"/>
      <c r="P12" s="4192"/>
      <c r="Q12" s="835" t="s">
        <v>59</v>
      </c>
      <c r="R12" s="836" t="s">
        <v>60</v>
      </c>
      <c r="S12" s="836" t="s">
        <v>61</v>
      </c>
      <c r="T12" s="836" t="s">
        <v>62</v>
      </c>
      <c r="U12" s="837"/>
      <c r="V12" s="1537"/>
      <c r="W12" s="1370"/>
      <c r="X12" s="1370"/>
      <c r="Y12" s="1370"/>
      <c r="Z12" s="1538"/>
      <c r="AA12" s="835" t="s">
        <v>59</v>
      </c>
      <c r="AB12" s="836" t="s">
        <v>60</v>
      </c>
      <c r="AC12" s="836" t="s">
        <v>61</v>
      </c>
      <c r="AD12" s="840" t="s">
        <v>62</v>
      </c>
      <c r="AE12" s="837"/>
      <c r="AF12" s="1537"/>
      <c r="AG12" s="1370"/>
      <c r="AH12" s="1370"/>
      <c r="AI12" s="1370"/>
      <c r="AJ12" s="1538"/>
      <c r="AK12" s="835" t="s">
        <v>59</v>
      </c>
      <c r="AL12" s="836" t="s">
        <v>60</v>
      </c>
      <c r="AM12" s="836" t="s">
        <v>61</v>
      </c>
      <c r="AN12" s="840" t="s">
        <v>62</v>
      </c>
      <c r="AO12" s="837"/>
      <c r="AP12" s="1537"/>
      <c r="AQ12" s="1538"/>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1370"/>
      <c r="BF12" s="1370"/>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82.5" customHeight="1">
      <c r="A13" s="4206">
        <v>1</v>
      </c>
      <c r="B13" s="5567" t="s">
        <v>1177</v>
      </c>
      <c r="C13" s="4208"/>
      <c r="D13" s="4222" t="s">
        <v>150</v>
      </c>
      <c r="E13" s="4208"/>
      <c r="F13" s="5371" t="s">
        <v>295</v>
      </c>
      <c r="G13" s="5385">
        <v>300</v>
      </c>
      <c r="H13" s="5561" t="s">
        <v>1178</v>
      </c>
      <c r="I13" s="1539"/>
      <c r="J13" s="1540"/>
      <c r="K13" s="1540"/>
      <c r="L13" s="1540"/>
      <c r="M13" s="1541"/>
      <c r="N13" s="5562">
        <v>0</v>
      </c>
      <c r="O13" s="5371" t="s">
        <v>296</v>
      </c>
      <c r="P13" s="5561" t="s">
        <v>150</v>
      </c>
      <c r="Q13" s="5572">
        <v>0</v>
      </c>
      <c r="R13" s="1542"/>
      <c r="S13" s="1542"/>
      <c r="T13" s="1543"/>
      <c r="U13" s="871"/>
      <c r="V13" s="867">
        <v>1</v>
      </c>
      <c r="W13" s="858" t="s">
        <v>1179</v>
      </c>
      <c r="X13" s="1273">
        <v>45717</v>
      </c>
      <c r="Y13" s="1273">
        <v>45747</v>
      </c>
      <c r="Z13" s="1085" t="s">
        <v>1180</v>
      </c>
      <c r="AA13" s="868">
        <v>1</v>
      </c>
      <c r="AB13" s="869"/>
      <c r="AC13" s="869"/>
      <c r="AD13" s="870"/>
      <c r="AE13" s="871"/>
      <c r="AF13" s="5566" t="s">
        <v>1181</v>
      </c>
      <c r="AG13" s="5371" t="s">
        <v>1182</v>
      </c>
      <c r="AH13" s="5371" t="s">
        <v>1183</v>
      </c>
      <c r="AI13" s="5371" t="s">
        <v>73</v>
      </c>
      <c r="AJ13" s="5565">
        <v>1</v>
      </c>
      <c r="AK13" s="5569">
        <v>0</v>
      </c>
      <c r="AL13" s="877"/>
      <c r="AM13" s="877"/>
      <c r="AN13" s="878"/>
      <c r="AO13" s="798"/>
      <c r="AP13" s="5566" t="s">
        <v>1184</v>
      </c>
      <c r="AQ13" s="5561" t="s">
        <v>356</v>
      </c>
      <c r="AR13" s="881"/>
      <c r="AS13" s="882"/>
      <c r="AT13" s="883"/>
      <c r="AU13" s="883"/>
      <c r="AV13" s="883"/>
      <c r="AW13" s="884"/>
      <c r="AX13" s="884"/>
      <c r="AY13" s="884"/>
      <c r="AZ13" s="884"/>
      <c r="BA13" s="885"/>
      <c r="BB13" s="885"/>
      <c r="BC13" s="885"/>
      <c r="BD13" s="885"/>
      <c r="BE13" s="886">
        <v>0.2</v>
      </c>
      <c r="BF13" s="886">
        <v>0.8</v>
      </c>
      <c r="BG13" s="885"/>
      <c r="BH13" s="885"/>
      <c r="BI13" s="885"/>
      <c r="BJ13" s="885">
        <f t="shared" ref="BJ13:BK15" si="0">+AZ13*BE13</f>
        <v>0</v>
      </c>
      <c r="BK13" s="885">
        <f t="shared" si="0"/>
        <v>0</v>
      </c>
      <c r="BL13" s="885"/>
      <c r="BM13" s="885"/>
      <c r="BN13" s="885"/>
      <c r="BO13" s="885">
        <f t="shared" ref="BO13:BR15" si="1">+BG13+BK13</f>
        <v>0</v>
      </c>
      <c r="BP13" s="885">
        <f t="shared" si="1"/>
        <v>0</v>
      </c>
      <c r="BQ13" s="885">
        <f t="shared" si="1"/>
        <v>0</v>
      </c>
      <c r="BR13" s="885">
        <f t="shared" si="1"/>
        <v>0</v>
      </c>
      <c r="BS13" s="887">
        <f t="shared" ref="BS13:BV13" si="2">AVERAGEIF(BO13:BO18,"&lt;&gt;#¡DIV/0!")</f>
        <v>0</v>
      </c>
      <c r="BT13" s="887">
        <f t="shared" si="2"/>
        <v>0</v>
      </c>
      <c r="BU13" s="887">
        <f t="shared" si="2"/>
        <v>0</v>
      </c>
      <c r="BV13" s="887">
        <f t="shared" si="2"/>
        <v>0</v>
      </c>
      <c r="BW13" s="888">
        <f>+C13*BS13</f>
        <v>0</v>
      </c>
      <c r="BX13" s="888">
        <f>+C13*BT13</f>
        <v>0</v>
      </c>
      <c r="BY13" s="888">
        <f>+C13*BU13</f>
        <v>0</v>
      </c>
      <c r="BZ13" s="888">
        <f>+C13*BV13</f>
        <v>0</v>
      </c>
      <c r="CA13" s="889">
        <f>SUM(BW13:BZ18)</f>
        <v>0</v>
      </c>
      <c r="CB13" s="798"/>
      <c r="CC13" s="890" t="e">
        <f t="shared" ref="CC13:CF13" si="3">+Q13/$N$13</f>
        <v>#DIV/0!</v>
      </c>
      <c r="CD13" s="891" t="e">
        <f t="shared" si="3"/>
        <v>#DIV/0!</v>
      </c>
      <c r="CE13" s="891" t="e">
        <f t="shared" si="3"/>
        <v>#DIV/0!</v>
      </c>
      <c r="CF13" s="891" t="e">
        <f t="shared" si="3"/>
        <v>#DIV/0!</v>
      </c>
      <c r="CG13" s="892" t="e">
        <f>AVERAGE(CC13:CF18)</f>
        <v>#DIV/0!</v>
      </c>
      <c r="CH13" s="798"/>
      <c r="CI13" s="798"/>
      <c r="CJ13" s="798"/>
      <c r="CK13" s="798"/>
      <c r="CL13" s="798"/>
      <c r="CM13" s="798"/>
      <c r="CN13" s="798"/>
      <c r="CO13" s="798"/>
      <c r="CP13" s="798"/>
      <c r="CQ13" s="798"/>
      <c r="CR13" s="798"/>
      <c r="CS13" s="798"/>
      <c r="CT13" s="798"/>
    </row>
    <row r="14" spans="1:98" ht="41.4">
      <c r="A14" s="4194"/>
      <c r="B14" s="4209"/>
      <c r="C14" s="4210"/>
      <c r="D14" s="4209"/>
      <c r="E14" s="4210"/>
      <c r="F14" s="4188"/>
      <c r="G14" s="4188"/>
      <c r="H14" s="4191"/>
      <c r="I14" s="1546"/>
      <c r="J14" s="1547"/>
      <c r="K14" s="1547"/>
      <c r="L14" s="1547"/>
      <c r="M14" s="1548"/>
      <c r="N14" s="4194"/>
      <c r="O14" s="4188"/>
      <c r="P14" s="4191"/>
      <c r="Q14" s="4194"/>
      <c r="R14" s="1549"/>
      <c r="S14" s="1549"/>
      <c r="T14" s="1550"/>
      <c r="U14" s="871"/>
      <c r="V14" s="906">
        <v>2</v>
      </c>
      <c r="W14" s="898" t="s">
        <v>1185</v>
      </c>
      <c r="X14" s="1253">
        <v>45717</v>
      </c>
      <c r="Y14" s="1253">
        <v>45777</v>
      </c>
      <c r="Z14" s="859" t="s">
        <v>1180</v>
      </c>
      <c r="AA14" s="907">
        <v>0</v>
      </c>
      <c r="AB14" s="908"/>
      <c r="AC14" s="908"/>
      <c r="AD14" s="909"/>
      <c r="AE14" s="871"/>
      <c r="AF14" s="4194"/>
      <c r="AG14" s="4188"/>
      <c r="AH14" s="4188"/>
      <c r="AI14" s="4188"/>
      <c r="AJ14" s="4191"/>
      <c r="AK14" s="4194"/>
      <c r="AL14" s="914"/>
      <c r="AM14" s="914"/>
      <c r="AN14" s="915"/>
      <c r="AO14" s="798"/>
      <c r="AP14" s="4194"/>
      <c r="AQ14" s="4191"/>
      <c r="AR14" s="881"/>
      <c r="AS14" s="917">
        <f t="shared" ref="AS14:AS15" si="4">+AI14*AN14</f>
        <v>0</v>
      </c>
      <c r="AT14" s="918">
        <f t="shared" ref="AT14:AT15" si="5">+AL14+AP14</f>
        <v>0</v>
      </c>
      <c r="AU14" s="918" t="e">
        <f t="shared" ref="AU14:AU15" si="6">+#REF!/$N$13</f>
        <v>#REF!</v>
      </c>
      <c r="AV14" s="918"/>
      <c r="AW14" s="919"/>
      <c r="AX14" s="919"/>
      <c r="AY14" s="919"/>
      <c r="AZ14" s="919"/>
      <c r="BA14" s="920"/>
      <c r="BB14" s="920"/>
      <c r="BC14" s="920"/>
      <c r="BD14" s="920"/>
      <c r="BE14" s="921">
        <v>0.2</v>
      </c>
      <c r="BF14" s="921">
        <v>0.8</v>
      </c>
      <c r="BG14" s="920"/>
      <c r="BH14" s="920"/>
      <c r="BI14" s="920"/>
      <c r="BJ14" s="920">
        <f t="shared" si="0"/>
        <v>0</v>
      </c>
      <c r="BK14" s="920">
        <f t="shared" si="0"/>
        <v>0</v>
      </c>
      <c r="BL14" s="920"/>
      <c r="BM14" s="920"/>
      <c r="BN14" s="920"/>
      <c r="BO14" s="920">
        <f t="shared" si="1"/>
        <v>0</v>
      </c>
      <c r="BP14" s="920">
        <f t="shared" si="1"/>
        <v>0</v>
      </c>
      <c r="BQ14" s="920">
        <f t="shared" si="1"/>
        <v>0</v>
      </c>
      <c r="BR14" s="920">
        <f t="shared" si="1"/>
        <v>0</v>
      </c>
      <c r="BS14" s="1551"/>
      <c r="BT14" s="1551"/>
      <c r="BU14" s="1551"/>
      <c r="BV14" s="1551"/>
      <c r="BW14" s="1551"/>
      <c r="BX14" s="1551"/>
      <c r="BY14" s="1551"/>
      <c r="BZ14" s="1551"/>
      <c r="CA14" s="1552"/>
      <c r="CB14" s="798"/>
      <c r="CC14" s="922"/>
      <c r="CD14" s="923"/>
      <c r="CE14" s="923"/>
      <c r="CF14" s="923"/>
      <c r="CG14" s="924"/>
      <c r="CH14" s="798"/>
      <c r="CI14" s="798"/>
      <c r="CJ14" s="798"/>
      <c r="CK14" s="798"/>
      <c r="CL14" s="798"/>
      <c r="CM14" s="798"/>
      <c r="CN14" s="798"/>
      <c r="CO14" s="798"/>
      <c r="CP14" s="798"/>
      <c r="CQ14" s="798"/>
      <c r="CR14" s="798"/>
      <c r="CS14" s="798"/>
      <c r="CT14" s="798"/>
    </row>
    <row r="15" spans="1:98" ht="41.4">
      <c r="A15" s="4194"/>
      <c r="B15" s="4209"/>
      <c r="C15" s="4210"/>
      <c r="D15" s="4209"/>
      <c r="E15" s="4210"/>
      <c r="F15" s="4188"/>
      <c r="G15" s="4188"/>
      <c r="H15" s="4191"/>
      <c r="I15" s="1546"/>
      <c r="J15" s="1547"/>
      <c r="K15" s="1547"/>
      <c r="L15" s="1547"/>
      <c r="M15" s="1548"/>
      <c r="N15" s="4194"/>
      <c r="O15" s="4188"/>
      <c r="P15" s="4191"/>
      <c r="Q15" s="4194"/>
      <c r="R15" s="1549"/>
      <c r="S15" s="1549"/>
      <c r="T15" s="1550"/>
      <c r="U15" s="871"/>
      <c r="V15" s="906">
        <v>3</v>
      </c>
      <c r="W15" s="898" t="s">
        <v>1186</v>
      </c>
      <c r="X15" s="1253">
        <v>45779</v>
      </c>
      <c r="Y15" s="1253">
        <v>45800</v>
      </c>
      <c r="Z15" s="935" t="s">
        <v>1180</v>
      </c>
      <c r="AA15" s="907">
        <v>0</v>
      </c>
      <c r="AB15" s="908"/>
      <c r="AC15" s="908"/>
      <c r="AD15" s="909"/>
      <c r="AE15" s="871"/>
      <c r="AF15" s="4194"/>
      <c r="AG15" s="4188"/>
      <c r="AH15" s="4188"/>
      <c r="AI15" s="4188"/>
      <c r="AJ15" s="4191"/>
      <c r="AK15" s="4194"/>
      <c r="AL15" s="914"/>
      <c r="AM15" s="914"/>
      <c r="AN15" s="915"/>
      <c r="AO15" s="798"/>
      <c r="AP15" s="4194"/>
      <c r="AQ15" s="4191"/>
      <c r="AR15" s="881"/>
      <c r="AS15" s="917">
        <f t="shared" si="4"/>
        <v>0</v>
      </c>
      <c r="AT15" s="918">
        <f t="shared" si="5"/>
        <v>0</v>
      </c>
      <c r="AU15" s="918" t="e">
        <f t="shared" si="6"/>
        <v>#REF!</v>
      </c>
      <c r="AV15" s="918">
        <f>+AL15*AQ15</f>
        <v>0</v>
      </c>
      <c r="AW15" s="919">
        <f>+AO15+AS15</f>
        <v>0</v>
      </c>
      <c r="AX15" s="919"/>
      <c r="AY15" s="919"/>
      <c r="AZ15" s="919"/>
      <c r="BA15" s="920"/>
      <c r="BB15" s="920"/>
      <c r="BC15" s="920"/>
      <c r="BD15" s="920"/>
      <c r="BE15" s="921">
        <v>0.2</v>
      </c>
      <c r="BF15" s="921">
        <v>0.8</v>
      </c>
      <c r="BG15" s="920"/>
      <c r="BH15" s="920"/>
      <c r="BI15" s="920"/>
      <c r="BJ15" s="920">
        <f t="shared" si="0"/>
        <v>0</v>
      </c>
      <c r="BK15" s="920">
        <f t="shared" si="0"/>
        <v>0</v>
      </c>
      <c r="BL15" s="920"/>
      <c r="BM15" s="920"/>
      <c r="BN15" s="920"/>
      <c r="BO15" s="920">
        <f t="shared" si="1"/>
        <v>0</v>
      </c>
      <c r="BP15" s="920">
        <f t="shared" si="1"/>
        <v>0</v>
      </c>
      <c r="BQ15" s="920">
        <f t="shared" si="1"/>
        <v>0</v>
      </c>
      <c r="BR15" s="920">
        <f t="shared" si="1"/>
        <v>0</v>
      </c>
      <c r="BS15" s="1551"/>
      <c r="BT15" s="1551"/>
      <c r="BU15" s="1551"/>
      <c r="BV15" s="1551"/>
      <c r="BW15" s="1551"/>
      <c r="BX15" s="1551"/>
      <c r="BY15" s="1551"/>
      <c r="BZ15" s="1551"/>
      <c r="CA15" s="1552"/>
      <c r="CB15" s="798"/>
      <c r="CC15" s="922"/>
      <c r="CD15" s="923"/>
      <c r="CE15" s="923"/>
      <c r="CF15" s="923"/>
      <c r="CG15" s="924"/>
      <c r="CH15" s="798"/>
      <c r="CI15" s="798"/>
      <c r="CJ15" s="798"/>
      <c r="CK15" s="798"/>
      <c r="CL15" s="798"/>
      <c r="CM15" s="798"/>
      <c r="CN15" s="798"/>
      <c r="CO15" s="798"/>
      <c r="CP15" s="798"/>
      <c r="CQ15" s="798"/>
      <c r="CR15" s="798"/>
      <c r="CS15" s="798"/>
      <c r="CT15" s="798"/>
    </row>
    <row r="16" spans="1:98" ht="41.4">
      <c r="A16" s="4194"/>
      <c r="B16" s="4209"/>
      <c r="C16" s="4210"/>
      <c r="D16" s="4209"/>
      <c r="E16" s="4210"/>
      <c r="F16" s="4188"/>
      <c r="G16" s="4188"/>
      <c r="H16" s="4191"/>
      <c r="I16" s="1553"/>
      <c r="J16" s="1554"/>
      <c r="K16" s="1554"/>
      <c r="L16" s="1554"/>
      <c r="M16" s="1548"/>
      <c r="N16" s="4194"/>
      <c r="O16" s="4188"/>
      <c r="P16" s="4191"/>
      <c r="Q16" s="4194"/>
      <c r="R16" s="1549"/>
      <c r="S16" s="1549"/>
      <c r="T16" s="1550"/>
      <c r="U16" s="871"/>
      <c r="V16" s="906">
        <v>4</v>
      </c>
      <c r="W16" s="933" t="s">
        <v>1187</v>
      </c>
      <c r="X16" s="1304">
        <v>45811</v>
      </c>
      <c r="Y16" s="1304">
        <v>45814</v>
      </c>
      <c r="Z16" s="935" t="s">
        <v>1180</v>
      </c>
      <c r="AA16" s="907">
        <v>0</v>
      </c>
      <c r="AB16" s="908"/>
      <c r="AC16" s="908"/>
      <c r="AD16" s="909"/>
      <c r="AE16" s="871"/>
      <c r="AF16" s="4194"/>
      <c r="AG16" s="4188"/>
      <c r="AH16" s="4188"/>
      <c r="AI16" s="4188"/>
      <c r="AJ16" s="4191"/>
      <c r="AK16" s="4194"/>
      <c r="AL16" s="914"/>
      <c r="AM16" s="914"/>
      <c r="AN16" s="915"/>
      <c r="AO16" s="798"/>
      <c r="AP16" s="4194"/>
      <c r="AQ16" s="4191"/>
      <c r="AR16" s="881"/>
      <c r="AS16" s="917"/>
      <c r="AT16" s="918"/>
      <c r="AU16" s="918"/>
      <c r="AV16" s="918"/>
      <c r="AW16" s="919"/>
      <c r="AX16" s="919"/>
      <c r="AY16" s="919"/>
      <c r="AZ16" s="919"/>
      <c r="BA16" s="920"/>
      <c r="BB16" s="920"/>
      <c r="BC16" s="920"/>
      <c r="BD16" s="920"/>
      <c r="BE16" s="921"/>
      <c r="BF16" s="921"/>
      <c r="BG16" s="920"/>
      <c r="BH16" s="920"/>
      <c r="BI16" s="920"/>
      <c r="BJ16" s="920"/>
      <c r="BK16" s="920"/>
      <c r="BL16" s="920"/>
      <c r="BM16" s="920"/>
      <c r="BN16" s="920"/>
      <c r="BO16" s="920"/>
      <c r="BP16" s="920"/>
      <c r="BQ16" s="920"/>
      <c r="BR16" s="920"/>
      <c r="BS16" s="1551"/>
      <c r="BT16" s="1551"/>
      <c r="BU16" s="1551"/>
      <c r="BV16" s="1551"/>
      <c r="BW16" s="1551"/>
      <c r="BX16" s="1551"/>
      <c r="BY16" s="1551"/>
      <c r="BZ16" s="1551"/>
      <c r="CA16" s="1552"/>
      <c r="CB16" s="798"/>
      <c r="CC16" s="922"/>
      <c r="CD16" s="923"/>
      <c r="CE16" s="923"/>
      <c r="CF16" s="923"/>
      <c r="CG16" s="924"/>
      <c r="CH16" s="798"/>
      <c r="CI16" s="798"/>
      <c r="CJ16" s="798"/>
      <c r="CK16" s="798"/>
      <c r="CL16" s="798"/>
      <c r="CM16" s="798"/>
      <c r="CN16" s="798"/>
      <c r="CO16" s="798"/>
      <c r="CP16" s="798"/>
      <c r="CQ16" s="798"/>
      <c r="CR16" s="798"/>
      <c r="CS16" s="798"/>
      <c r="CT16" s="798"/>
    </row>
    <row r="17" spans="1:98" ht="41.4">
      <c r="A17" s="4194"/>
      <c r="B17" s="4209"/>
      <c r="C17" s="4210"/>
      <c r="D17" s="4209"/>
      <c r="E17" s="4210"/>
      <c r="F17" s="4188"/>
      <c r="G17" s="4188"/>
      <c r="H17" s="4191"/>
      <c r="I17" s="1553"/>
      <c r="J17" s="1554"/>
      <c r="K17" s="1554"/>
      <c r="L17" s="1554"/>
      <c r="M17" s="1548"/>
      <c r="N17" s="4194"/>
      <c r="O17" s="4188"/>
      <c r="P17" s="4191"/>
      <c r="Q17" s="4194"/>
      <c r="R17" s="1549"/>
      <c r="S17" s="1549"/>
      <c r="T17" s="1550"/>
      <c r="U17" s="871"/>
      <c r="V17" s="906">
        <v>5</v>
      </c>
      <c r="W17" s="933" t="s">
        <v>1188</v>
      </c>
      <c r="X17" s="1304">
        <v>45824</v>
      </c>
      <c r="Y17" s="1304">
        <v>45838</v>
      </c>
      <c r="Z17" s="935" t="s">
        <v>1180</v>
      </c>
      <c r="AA17" s="907">
        <v>0</v>
      </c>
      <c r="AB17" s="908"/>
      <c r="AC17" s="908"/>
      <c r="AD17" s="909"/>
      <c r="AE17" s="871"/>
      <c r="AF17" s="4194"/>
      <c r="AG17" s="4188"/>
      <c r="AH17" s="4188"/>
      <c r="AI17" s="4188"/>
      <c r="AJ17" s="4191"/>
      <c r="AK17" s="4194"/>
      <c r="AL17" s="914"/>
      <c r="AM17" s="914"/>
      <c r="AN17" s="915"/>
      <c r="AO17" s="798"/>
      <c r="AP17" s="4194"/>
      <c r="AQ17" s="4191"/>
      <c r="AR17" s="881"/>
      <c r="AS17" s="917"/>
      <c r="AT17" s="918"/>
      <c r="AU17" s="918"/>
      <c r="AV17" s="918"/>
      <c r="AW17" s="919"/>
      <c r="AX17" s="919"/>
      <c r="AY17" s="919"/>
      <c r="AZ17" s="919"/>
      <c r="BA17" s="920"/>
      <c r="BB17" s="920"/>
      <c r="BC17" s="920"/>
      <c r="BD17" s="920"/>
      <c r="BE17" s="921"/>
      <c r="BF17" s="921"/>
      <c r="BG17" s="920"/>
      <c r="BH17" s="920"/>
      <c r="BI17" s="920"/>
      <c r="BJ17" s="920"/>
      <c r="BK17" s="920"/>
      <c r="BL17" s="920"/>
      <c r="BM17" s="920"/>
      <c r="BN17" s="920"/>
      <c r="BO17" s="920"/>
      <c r="BP17" s="920"/>
      <c r="BQ17" s="920"/>
      <c r="BR17" s="920"/>
      <c r="BS17" s="1551"/>
      <c r="BT17" s="1551"/>
      <c r="BU17" s="1551"/>
      <c r="BV17" s="1551"/>
      <c r="BW17" s="1551"/>
      <c r="BX17" s="1551"/>
      <c r="BY17" s="1551"/>
      <c r="BZ17" s="1551"/>
      <c r="CA17" s="1552"/>
      <c r="CB17" s="798"/>
      <c r="CC17" s="922"/>
      <c r="CD17" s="923"/>
      <c r="CE17" s="923"/>
      <c r="CF17" s="923"/>
      <c r="CG17" s="924"/>
      <c r="CH17" s="798"/>
      <c r="CI17" s="798"/>
      <c r="CJ17" s="798"/>
      <c r="CK17" s="798"/>
      <c r="CL17" s="798"/>
      <c r="CM17" s="798"/>
      <c r="CN17" s="798"/>
      <c r="CO17" s="798"/>
      <c r="CP17" s="798"/>
      <c r="CQ17" s="798"/>
      <c r="CR17" s="798"/>
      <c r="CS17" s="798"/>
      <c r="CT17" s="798"/>
    </row>
    <row r="18" spans="1:98" ht="42" thickBot="1">
      <c r="A18" s="4194"/>
      <c r="B18" s="4209"/>
      <c r="C18" s="4210"/>
      <c r="D18" s="4209"/>
      <c r="E18" s="4210"/>
      <c r="F18" s="4188"/>
      <c r="G18" s="4188"/>
      <c r="H18" s="4191"/>
      <c r="I18" s="1553"/>
      <c r="J18" s="1554"/>
      <c r="K18" s="1554"/>
      <c r="L18" s="1554"/>
      <c r="M18" s="1548"/>
      <c r="N18" s="4194"/>
      <c r="O18" s="4188"/>
      <c r="P18" s="4191"/>
      <c r="Q18" s="4194"/>
      <c r="R18" s="1549"/>
      <c r="S18" s="1549"/>
      <c r="T18" s="1550"/>
      <c r="U18" s="871"/>
      <c r="V18" s="906">
        <v>6</v>
      </c>
      <c r="W18" s="933" t="s">
        <v>1189</v>
      </c>
      <c r="X18" s="1304" t="s">
        <v>1190</v>
      </c>
      <c r="Y18" s="1304">
        <v>46006</v>
      </c>
      <c r="Z18" s="935" t="s">
        <v>1180</v>
      </c>
      <c r="AA18" s="907">
        <v>0</v>
      </c>
      <c r="AB18" s="908"/>
      <c r="AC18" s="908"/>
      <c r="AD18" s="909"/>
      <c r="AE18" s="871"/>
      <c r="AF18" s="4194"/>
      <c r="AG18" s="4188"/>
      <c r="AH18" s="4188"/>
      <c r="AI18" s="4188"/>
      <c r="AJ18" s="4191"/>
      <c r="AK18" s="4242"/>
      <c r="AL18" s="914"/>
      <c r="AM18" s="914"/>
      <c r="AN18" s="915"/>
      <c r="AO18" s="798"/>
      <c r="AP18" s="4195"/>
      <c r="AQ18" s="4192"/>
      <c r="AR18" s="881"/>
      <c r="AS18" s="917">
        <f t="shared" ref="AS18:AS23" si="7">+AI18*AN18</f>
        <v>0</v>
      </c>
      <c r="AT18" s="918">
        <f t="shared" ref="AT18:AT23" si="8">+AL18+AP18</f>
        <v>0</v>
      </c>
      <c r="AU18" s="918" t="e">
        <f t="shared" ref="AU18:AU23" si="9">+#REF!/$N$13</f>
        <v>#REF!</v>
      </c>
      <c r="AV18" s="918">
        <f t="shared" ref="AV18:AV23" si="10">+AL18*AQ18</f>
        <v>0</v>
      </c>
      <c r="AW18" s="919">
        <f t="shared" ref="AW18:AW23" si="11">+AO18+AS18</f>
        <v>0</v>
      </c>
      <c r="AX18" s="919">
        <f t="shared" ref="AX18:AX23" si="12">+AN18*AS18</f>
        <v>0</v>
      </c>
      <c r="AY18" s="919" t="e">
        <f t="shared" ref="AY18:AY23" si="13">+AQ18+AU18</f>
        <v>#REF!</v>
      </c>
      <c r="AZ18" s="919"/>
      <c r="BA18" s="920"/>
      <c r="BB18" s="920"/>
      <c r="BC18" s="920"/>
      <c r="BD18" s="920"/>
      <c r="BE18" s="921">
        <v>0.2</v>
      </c>
      <c r="BF18" s="921">
        <v>0.8</v>
      </c>
      <c r="BG18" s="920"/>
      <c r="BH18" s="920"/>
      <c r="BI18" s="920"/>
      <c r="BJ18" s="920">
        <f t="shared" ref="BJ18:BK21" si="14">+AZ18*BE18</f>
        <v>0</v>
      </c>
      <c r="BK18" s="920">
        <f t="shared" si="14"/>
        <v>0</v>
      </c>
      <c r="BL18" s="920"/>
      <c r="BM18" s="920"/>
      <c r="BN18" s="920"/>
      <c r="BO18" s="920">
        <f t="shared" ref="BO18:BR23" si="15">+BG18+BK18</f>
        <v>0</v>
      </c>
      <c r="BP18" s="920">
        <f t="shared" si="15"/>
        <v>0</v>
      </c>
      <c r="BQ18" s="920">
        <f t="shared" si="15"/>
        <v>0</v>
      </c>
      <c r="BR18" s="920">
        <f t="shared" si="15"/>
        <v>0</v>
      </c>
      <c r="BS18" s="1551"/>
      <c r="BT18" s="1551"/>
      <c r="BU18" s="1551"/>
      <c r="BV18" s="1551"/>
      <c r="BW18" s="1551"/>
      <c r="BX18" s="1551"/>
      <c r="BY18" s="1551"/>
      <c r="BZ18" s="1551"/>
      <c r="CA18" s="1552"/>
      <c r="CB18" s="798"/>
      <c r="CC18" s="922"/>
      <c r="CD18" s="923"/>
      <c r="CE18" s="923"/>
      <c r="CF18" s="923"/>
      <c r="CG18" s="924"/>
      <c r="CH18" s="798"/>
      <c r="CI18" s="798"/>
      <c r="CJ18" s="798"/>
      <c r="CK18" s="798"/>
      <c r="CL18" s="798"/>
      <c r="CM18" s="798"/>
      <c r="CN18" s="798"/>
      <c r="CO18" s="798"/>
      <c r="CP18" s="798"/>
      <c r="CQ18" s="798"/>
      <c r="CR18" s="798"/>
      <c r="CS18" s="798"/>
      <c r="CT18" s="798"/>
    </row>
    <row r="19" spans="1:98" ht="66" customHeight="1">
      <c r="A19" s="4206">
        <v>2</v>
      </c>
      <c r="B19" s="5567" t="s">
        <v>1191</v>
      </c>
      <c r="C19" s="4208"/>
      <c r="D19" s="4222">
        <v>80101601</v>
      </c>
      <c r="E19" s="4208"/>
      <c r="F19" s="5371" t="s">
        <v>295</v>
      </c>
      <c r="G19" s="5385">
        <v>1</v>
      </c>
      <c r="H19" s="5561" t="s">
        <v>1178</v>
      </c>
      <c r="I19" s="1539"/>
      <c r="J19" s="1540"/>
      <c r="K19" s="1540"/>
      <c r="L19" s="1540"/>
      <c r="M19" s="1541"/>
      <c r="N19" s="5570">
        <v>0</v>
      </c>
      <c r="O19" s="5371" t="s">
        <v>296</v>
      </c>
      <c r="P19" s="5571">
        <v>0</v>
      </c>
      <c r="Q19" s="5563">
        <v>0</v>
      </c>
      <c r="R19" s="1542"/>
      <c r="S19" s="1542"/>
      <c r="T19" s="1543"/>
      <c r="U19" s="871"/>
      <c r="V19" s="867">
        <v>1</v>
      </c>
      <c r="W19" s="858" t="s">
        <v>1192</v>
      </c>
      <c r="X19" s="1284">
        <v>45839</v>
      </c>
      <c r="Y19" s="1284">
        <v>45897</v>
      </c>
      <c r="Z19" s="1089" t="s">
        <v>1193</v>
      </c>
      <c r="AA19" s="1326">
        <v>0</v>
      </c>
      <c r="AB19" s="869"/>
      <c r="AC19" s="869"/>
      <c r="AD19" s="870"/>
      <c r="AE19" s="871"/>
      <c r="AF19" s="5566" t="s">
        <v>1001</v>
      </c>
      <c r="AG19" s="5371" t="s">
        <v>1194</v>
      </c>
      <c r="AH19" s="5371" t="s">
        <v>1195</v>
      </c>
      <c r="AI19" s="5371" t="s">
        <v>73</v>
      </c>
      <c r="AJ19" s="5565">
        <v>1</v>
      </c>
      <c r="AK19" s="5560">
        <v>0</v>
      </c>
      <c r="AL19" s="877"/>
      <c r="AM19" s="877"/>
      <c r="AN19" s="878"/>
      <c r="AO19" s="798"/>
      <c r="AP19" s="5566" t="s">
        <v>1184</v>
      </c>
      <c r="AQ19" s="5561" t="s">
        <v>75</v>
      </c>
      <c r="AR19" s="960"/>
      <c r="AS19" s="882" t="e">
        <f t="shared" si="7"/>
        <v>#VALUE!</v>
      </c>
      <c r="AT19" s="883" t="e">
        <f t="shared" si="8"/>
        <v>#VALUE!</v>
      </c>
      <c r="AU19" s="883" t="e">
        <f t="shared" si="9"/>
        <v>#REF!</v>
      </c>
      <c r="AV19" s="883" t="e">
        <f t="shared" si="10"/>
        <v>#VALUE!</v>
      </c>
      <c r="AW19" s="884" t="e">
        <f t="shared" si="11"/>
        <v>#VALUE!</v>
      </c>
      <c r="AX19" s="884" t="e">
        <f t="shared" si="12"/>
        <v>#VALUE!</v>
      </c>
      <c r="AY19" s="884" t="e">
        <f t="shared" si="13"/>
        <v>#VALUE!</v>
      </c>
      <c r="AZ19" s="884" t="e">
        <f t="shared" ref="AZ19:AZ23" si="16">+AP19*AU19</f>
        <v>#VALUE!</v>
      </c>
      <c r="BA19" s="885" t="e">
        <f t="shared" ref="BA19:BA23" si="17">+AS19+AW19</f>
        <v>#VALUE!</v>
      </c>
      <c r="BB19" s="885"/>
      <c r="BC19" s="885"/>
      <c r="BD19" s="885"/>
      <c r="BE19" s="886">
        <v>0.2</v>
      </c>
      <c r="BF19" s="886">
        <v>0.8</v>
      </c>
      <c r="BG19" s="885"/>
      <c r="BH19" s="885"/>
      <c r="BI19" s="885"/>
      <c r="BJ19" s="885" t="e">
        <f t="shared" si="14"/>
        <v>#VALUE!</v>
      </c>
      <c r="BK19" s="885" t="e">
        <f t="shared" si="14"/>
        <v>#VALUE!</v>
      </c>
      <c r="BL19" s="885"/>
      <c r="BM19" s="885"/>
      <c r="BN19" s="885"/>
      <c r="BO19" s="885" t="e">
        <f t="shared" si="15"/>
        <v>#VALUE!</v>
      </c>
      <c r="BP19" s="885">
        <f t="shared" si="15"/>
        <v>0</v>
      </c>
      <c r="BQ19" s="885">
        <f t="shared" si="15"/>
        <v>0</v>
      </c>
      <c r="BR19" s="885" t="e">
        <f t="shared" si="15"/>
        <v>#VALUE!</v>
      </c>
      <c r="BS19" s="887" t="e">
        <f t="shared" ref="BS19:BV19" si="18">AVERAGEIF(BO19:BO22,"&lt;&gt;#¡DIV/0!")</f>
        <v>#VALUE!</v>
      </c>
      <c r="BT19" s="887" t="e">
        <f t="shared" si="18"/>
        <v>#REF!</v>
      </c>
      <c r="BU19" s="887" t="e">
        <f t="shared" si="18"/>
        <v>#REF!</v>
      </c>
      <c r="BV19" s="887" t="e">
        <f t="shared" si="18"/>
        <v>#VALUE!</v>
      </c>
      <c r="BW19" s="888" t="e">
        <f>+C19*BS19</f>
        <v>#VALUE!</v>
      </c>
      <c r="BX19" s="888" t="e">
        <f>+C19*BT19</f>
        <v>#REF!</v>
      </c>
      <c r="BY19" s="888" t="e">
        <f>+C19*BU19</f>
        <v>#REF!</v>
      </c>
      <c r="BZ19" s="888" t="e">
        <f>+C19*BV19</f>
        <v>#VALUE!</v>
      </c>
      <c r="CA19" s="889" t="e">
        <f>SUM(BW19:BZ22)</f>
        <v>#VALUE!</v>
      </c>
      <c r="CB19" s="798"/>
      <c r="CC19" s="890" t="e">
        <f t="shared" ref="CC19:CF19" si="19">+Q19/$N$19</f>
        <v>#DIV/0!</v>
      </c>
      <c r="CD19" s="891" t="e">
        <f t="shared" si="19"/>
        <v>#DIV/0!</v>
      </c>
      <c r="CE19" s="891" t="e">
        <f t="shared" si="19"/>
        <v>#DIV/0!</v>
      </c>
      <c r="CF19" s="961" t="e">
        <f t="shared" si="19"/>
        <v>#DIV/0!</v>
      </c>
      <c r="CG19" s="962" t="e">
        <f>AVERAGE(CC19:CF22)</f>
        <v>#DIV/0!</v>
      </c>
      <c r="CH19" s="798"/>
      <c r="CI19" s="798"/>
      <c r="CJ19" s="798"/>
      <c r="CK19" s="798"/>
      <c r="CL19" s="798"/>
      <c r="CM19" s="798"/>
      <c r="CN19" s="798"/>
      <c r="CO19" s="798"/>
      <c r="CP19" s="798"/>
      <c r="CQ19" s="798"/>
      <c r="CR19" s="798"/>
      <c r="CS19" s="798"/>
      <c r="CT19" s="798"/>
    </row>
    <row r="20" spans="1:98" ht="27.6">
      <c r="A20" s="4194"/>
      <c r="B20" s="4209"/>
      <c r="C20" s="4210"/>
      <c r="D20" s="4209"/>
      <c r="E20" s="4210"/>
      <c r="F20" s="4188"/>
      <c r="G20" s="4188"/>
      <c r="H20" s="4191"/>
      <c r="I20" s="1546"/>
      <c r="J20" s="1547"/>
      <c r="K20" s="1547"/>
      <c r="L20" s="1547"/>
      <c r="M20" s="1548"/>
      <c r="N20" s="4194"/>
      <c r="O20" s="4188"/>
      <c r="P20" s="4191"/>
      <c r="Q20" s="4210"/>
      <c r="R20" s="1549"/>
      <c r="S20" s="1549"/>
      <c r="T20" s="1550"/>
      <c r="U20" s="871"/>
      <c r="V20" s="906">
        <v>2</v>
      </c>
      <c r="W20" s="898" t="s">
        <v>1196</v>
      </c>
      <c r="X20" s="1269">
        <v>45901</v>
      </c>
      <c r="Y20" s="1269" t="s">
        <v>1197</v>
      </c>
      <c r="Z20" s="859" t="s">
        <v>1193</v>
      </c>
      <c r="AA20" s="1330">
        <v>0</v>
      </c>
      <c r="AB20" s="908"/>
      <c r="AC20" s="908"/>
      <c r="AD20" s="909"/>
      <c r="AE20" s="871"/>
      <c r="AF20" s="4194"/>
      <c r="AG20" s="4188"/>
      <c r="AH20" s="4188"/>
      <c r="AI20" s="4188"/>
      <c r="AJ20" s="4191"/>
      <c r="AK20" s="4210"/>
      <c r="AL20" s="914"/>
      <c r="AM20" s="914"/>
      <c r="AN20" s="915"/>
      <c r="AO20" s="1010"/>
      <c r="AP20" s="4194"/>
      <c r="AQ20" s="4191"/>
      <c r="AR20" s="960"/>
      <c r="AS20" s="917">
        <f t="shared" si="7"/>
        <v>0</v>
      </c>
      <c r="AT20" s="918">
        <f t="shared" si="8"/>
        <v>0</v>
      </c>
      <c r="AU20" s="918" t="e">
        <f t="shared" si="9"/>
        <v>#REF!</v>
      </c>
      <c r="AV20" s="918">
        <f t="shared" si="10"/>
        <v>0</v>
      </c>
      <c r="AW20" s="919">
        <f t="shared" si="11"/>
        <v>0</v>
      </c>
      <c r="AX20" s="919">
        <f t="shared" si="12"/>
        <v>0</v>
      </c>
      <c r="AY20" s="919" t="e">
        <f t="shared" si="13"/>
        <v>#REF!</v>
      </c>
      <c r="AZ20" s="919" t="e">
        <f t="shared" si="16"/>
        <v>#REF!</v>
      </c>
      <c r="BA20" s="920">
        <f t="shared" si="17"/>
        <v>0</v>
      </c>
      <c r="BB20" s="920">
        <f t="shared" ref="BB20:BB23" si="20">+AR20*AW20</f>
        <v>0</v>
      </c>
      <c r="BC20" s="920" t="e">
        <f t="shared" ref="BC20:BC23" si="21">+AU20+AY20</f>
        <v>#REF!</v>
      </c>
      <c r="BD20" s="920" t="e">
        <f t="shared" ref="BD20:BD23" si="22">+#REF!/$N$19</f>
        <v>#REF!</v>
      </c>
      <c r="BE20" s="921">
        <v>0.2</v>
      </c>
      <c r="BF20" s="921">
        <v>0.8</v>
      </c>
      <c r="BG20" s="920"/>
      <c r="BH20" s="920"/>
      <c r="BI20" s="920"/>
      <c r="BJ20" s="920" t="e">
        <f t="shared" si="14"/>
        <v>#REF!</v>
      </c>
      <c r="BK20" s="920">
        <f t="shared" si="14"/>
        <v>0</v>
      </c>
      <c r="BL20" s="920"/>
      <c r="BM20" s="920"/>
      <c r="BN20" s="920"/>
      <c r="BO20" s="920">
        <f t="shared" si="15"/>
        <v>0</v>
      </c>
      <c r="BP20" s="920">
        <f t="shared" si="15"/>
        <v>0</v>
      </c>
      <c r="BQ20" s="920">
        <f t="shared" si="15"/>
        <v>0</v>
      </c>
      <c r="BR20" s="920" t="e">
        <f t="shared" si="15"/>
        <v>#REF!</v>
      </c>
      <c r="BS20" s="1551"/>
      <c r="BT20" s="1551"/>
      <c r="BU20" s="1551"/>
      <c r="BV20" s="1551"/>
      <c r="BW20" s="1551"/>
      <c r="BX20" s="1551"/>
      <c r="BY20" s="1551"/>
      <c r="BZ20" s="1551"/>
      <c r="CA20" s="1552"/>
      <c r="CB20" s="798"/>
      <c r="CC20" s="922"/>
      <c r="CD20" s="923"/>
      <c r="CE20" s="923"/>
      <c r="CF20" s="974"/>
      <c r="CG20" s="975"/>
      <c r="CH20" s="798"/>
      <c r="CI20" s="798"/>
      <c r="CJ20" s="798"/>
      <c r="CK20" s="798"/>
      <c r="CL20" s="798"/>
      <c r="CM20" s="798"/>
      <c r="CN20" s="798"/>
      <c r="CO20" s="798"/>
      <c r="CP20" s="798"/>
      <c r="CQ20" s="798"/>
      <c r="CR20" s="798"/>
      <c r="CS20" s="798"/>
      <c r="CT20" s="798"/>
    </row>
    <row r="21" spans="1:98" ht="27.6">
      <c r="A21" s="4194"/>
      <c r="B21" s="4209"/>
      <c r="C21" s="4210"/>
      <c r="D21" s="4209"/>
      <c r="E21" s="4210"/>
      <c r="F21" s="4188"/>
      <c r="G21" s="4188"/>
      <c r="H21" s="4191"/>
      <c r="I21" s="1546"/>
      <c r="J21" s="1547"/>
      <c r="K21" s="1547"/>
      <c r="L21" s="1547"/>
      <c r="M21" s="1548"/>
      <c r="N21" s="4194"/>
      <c r="O21" s="4188"/>
      <c r="P21" s="4191"/>
      <c r="Q21" s="4210"/>
      <c r="R21" s="1549"/>
      <c r="S21" s="1549"/>
      <c r="T21" s="1550"/>
      <c r="U21" s="871"/>
      <c r="V21" s="906">
        <v>3</v>
      </c>
      <c r="W21" s="898" t="s">
        <v>1198</v>
      </c>
      <c r="X21" s="1269">
        <v>45931</v>
      </c>
      <c r="Y21" s="1269">
        <v>46022</v>
      </c>
      <c r="Z21" s="859" t="s">
        <v>1193</v>
      </c>
      <c r="AA21" s="1330">
        <v>0</v>
      </c>
      <c r="AB21" s="908"/>
      <c r="AC21" s="908"/>
      <c r="AD21" s="909"/>
      <c r="AE21" s="871"/>
      <c r="AF21" s="4194"/>
      <c r="AG21" s="4188"/>
      <c r="AH21" s="4188"/>
      <c r="AI21" s="4188"/>
      <c r="AJ21" s="4191"/>
      <c r="AK21" s="4210"/>
      <c r="AL21" s="914"/>
      <c r="AM21" s="914"/>
      <c r="AN21" s="915"/>
      <c r="AO21" s="798"/>
      <c r="AP21" s="4194"/>
      <c r="AQ21" s="4191"/>
      <c r="AR21" s="960"/>
      <c r="AS21" s="917">
        <f t="shared" si="7"/>
        <v>0</v>
      </c>
      <c r="AT21" s="918">
        <f t="shared" si="8"/>
        <v>0</v>
      </c>
      <c r="AU21" s="918" t="e">
        <f t="shared" si="9"/>
        <v>#REF!</v>
      </c>
      <c r="AV21" s="918">
        <f t="shared" si="10"/>
        <v>0</v>
      </c>
      <c r="AW21" s="919">
        <f t="shared" si="11"/>
        <v>0</v>
      </c>
      <c r="AX21" s="919">
        <f t="shared" si="12"/>
        <v>0</v>
      </c>
      <c r="AY21" s="919" t="e">
        <f t="shared" si="13"/>
        <v>#REF!</v>
      </c>
      <c r="AZ21" s="919" t="e">
        <f t="shared" si="16"/>
        <v>#REF!</v>
      </c>
      <c r="BA21" s="920">
        <f t="shared" si="17"/>
        <v>0</v>
      </c>
      <c r="BB21" s="920">
        <f t="shared" si="20"/>
        <v>0</v>
      </c>
      <c r="BC21" s="920" t="e">
        <f t="shared" si="21"/>
        <v>#REF!</v>
      </c>
      <c r="BD21" s="920" t="e">
        <f t="shared" si="22"/>
        <v>#REF!</v>
      </c>
      <c r="BE21" s="921">
        <v>0.2</v>
      </c>
      <c r="BF21" s="921">
        <v>0.8</v>
      </c>
      <c r="BG21" s="920">
        <f t="shared" ref="BG21:BG23" si="23">+AW21*BB21</f>
        <v>0</v>
      </c>
      <c r="BH21" s="920" t="e">
        <f t="shared" ref="BH21:BH23" si="24">+AZ21+BD21</f>
        <v>#REF!</v>
      </c>
      <c r="BI21" s="920"/>
      <c r="BJ21" s="920" t="e">
        <f t="shared" si="14"/>
        <v>#REF!</v>
      </c>
      <c r="BK21" s="920">
        <f t="shared" si="14"/>
        <v>0</v>
      </c>
      <c r="BL21" s="920"/>
      <c r="BM21" s="920"/>
      <c r="BN21" s="920"/>
      <c r="BO21" s="920">
        <f t="shared" si="15"/>
        <v>0</v>
      </c>
      <c r="BP21" s="920" t="e">
        <f t="shared" si="15"/>
        <v>#REF!</v>
      </c>
      <c r="BQ21" s="920">
        <f t="shared" si="15"/>
        <v>0</v>
      </c>
      <c r="BR21" s="920" t="e">
        <f t="shared" si="15"/>
        <v>#REF!</v>
      </c>
      <c r="BS21" s="1551"/>
      <c r="BT21" s="1551"/>
      <c r="BU21" s="1551"/>
      <c r="BV21" s="1551"/>
      <c r="BW21" s="1551"/>
      <c r="BX21" s="1551"/>
      <c r="BY21" s="1551"/>
      <c r="BZ21" s="1551"/>
      <c r="CA21" s="1552"/>
      <c r="CB21" s="798"/>
      <c r="CC21" s="922"/>
      <c r="CD21" s="923"/>
      <c r="CE21" s="923"/>
      <c r="CF21" s="974"/>
      <c r="CG21" s="975"/>
      <c r="CH21" s="798"/>
      <c r="CI21" s="798"/>
      <c r="CJ21" s="798"/>
      <c r="CK21" s="798"/>
      <c r="CL21" s="798"/>
      <c r="CM21" s="798"/>
      <c r="CN21" s="798"/>
      <c r="CO21" s="798"/>
      <c r="CP21" s="798"/>
      <c r="CQ21" s="798"/>
      <c r="CR21" s="798"/>
      <c r="CS21" s="798"/>
      <c r="CT21" s="798"/>
    </row>
    <row r="22" spans="1:98" ht="28.2" thickBot="1">
      <c r="A22" s="4194"/>
      <c r="B22" s="4209"/>
      <c r="C22" s="4210"/>
      <c r="D22" s="4209"/>
      <c r="E22" s="4210"/>
      <c r="F22" s="4188"/>
      <c r="G22" s="4188"/>
      <c r="H22" s="4191"/>
      <c r="I22" s="1546"/>
      <c r="J22" s="1547"/>
      <c r="K22" s="1547"/>
      <c r="L22" s="1547"/>
      <c r="M22" s="1548"/>
      <c r="N22" s="4194"/>
      <c r="O22" s="4188"/>
      <c r="P22" s="4191"/>
      <c r="Q22" s="4210"/>
      <c r="R22" s="1549"/>
      <c r="S22" s="1549"/>
      <c r="T22" s="1550"/>
      <c r="U22" s="871"/>
      <c r="V22" s="906">
        <v>4</v>
      </c>
      <c r="W22" s="898" t="s">
        <v>1199</v>
      </c>
      <c r="X22" s="1269">
        <v>45931</v>
      </c>
      <c r="Y22" s="1269">
        <v>46022</v>
      </c>
      <c r="Z22" s="859" t="s">
        <v>1193</v>
      </c>
      <c r="AA22" s="1330">
        <v>0</v>
      </c>
      <c r="AB22" s="908"/>
      <c r="AC22" s="908"/>
      <c r="AD22" s="909"/>
      <c r="AE22" s="871"/>
      <c r="AF22" s="4194"/>
      <c r="AG22" s="4188"/>
      <c r="AH22" s="4188"/>
      <c r="AI22" s="4188"/>
      <c r="AJ22" s="4191"/>
      <c r="AK22" s="4227"/>
      <c r="AL22" s="914"/>
      <c r="AM22" s="914"/>
      <c r="AN22" s="915"/>
      <c r="AO22" s="798"/>
      <c r="AP22" s="4194"/>
      <c r="AQ22" s="4191"/>
      <c r="AR22" s="960"/>
      <c r="AS22" s="917">
        <f t="shared" si="7"/>
        <v>0</v>
      </c>
      <c r="AT22" s="918">
        <f t="shared" si="8"/>
        <v>0</v>
      </c>
      <c r="AU22" s="918" t="e">
        <f t="shared" si="9"/>
        <v>#REF!</v>
      </c>
      <c r="AV22" s="918">
        <f t="shared" si="10"/>
        <v>0</v>
      </c>
      <c r="AW22" s="919">
        <f t="shared" si="11"/>
        <v>0</v>
      </c>
      <c r="AX22" s="919">
        <f t="shared" si="12"/>
        <v>0</v>
      </c>
      <c r="AY22" s="919" t="e">
        <f t="shared" si="13"/>
        <v>#REF!</v>
      </c>
      <c r="AZ22" s="919" t="e">
        <f t="shared" si="16"/>
        <v>#REF!</v>
      </c>
      <c r="BA22" s="920">
        <f t="shared" si="17"/>
        <v>0</v>
      </c>
      <c r="BB22" s="920">
        <f t="shared" si="20"/>
        <v>0</v>
      </c>
      <c r="BC22" s="920" t="e">
        <f t="shared" si="21"/>
        <v>#REF!</v>
      </c>
      <c r="BD22" s="920" t="e">
        <f t="shared" si="22"/>
        <v>#REF!</v>
      </c>
      <c r="BE22" s="921">
        <v>0.2</v>
      </c>
      <c r="BF22" s="921">
        <v>0.8</v>
      </c>
      <c r="BG22" s="920">
        <f t="shared" si="23"/>
        <v>0</v>
      </c>
      <c r="BH22" s="920" t="e">
        <f t="shared" si="24"/>
        <v>#REF!</v>
      </c>
      <c r="BI22" s="920" t="e">
        <f t="shared" ref="BI22:BL23" si="25">+AY22*BD22</f>
        <v>#REF!</v>
      </c>
      <c r="BJ22" s="920" t="e">
        <f t="shared" si="25"/>
        <v>#REF!</v>
      </c>
      <c r="BK22" s="920">
        <f t="shared" si="25"/>
        <v>0</v>
      </c>
      <c r="BL22" s="920">
        <f t="shared" si="25"/>
        <v>0</v>
      </c>
      <c r="BM22" s="920"/>
      <c r="BN22" s="920"/>
      <c r="BO22" s="920">
        <f t="shared" si="15"/>
        <v>0</v>
      </c>
      <c r="BP22" s="920" t="e">
        <f t="shared" si="15"/>
        <v>#REF!</v>
      </c>
      <c r="BQ22" s="920" t="e">
        <f t="shared" si="15"/>
        <v>#REF!</v>
      </c>
      <c r="BR22" s="920" t="e">
        <f t="shared" si="15"/>
        <v>#REF!</v>
      </c>
      <c r="BS22" s="1551"/>
      <c r="BT22" s="1551"/>
      <c r="BU22" s="1551"/>
      <c r="BV22" s="1551"/>
      <c r="BW22" s="1551"/>
      <c r="BX22" s="1551"/>
      <c r="BY22" s="1551"/>
      <c r="BZ22" s="1551"/>
      <c r="CA22" s="1552"/>
      <c r="CB22" s="798"/>
      <c r="CC22" s="922"/>
      <c r="CD22" s="923"/>
      <c r="CE22" s="923"/>
      <c r="CF22" s="974"/>
      <c r="CG22" s="975"/>
      <c r="CH22" s="798"/>
      <c r="CI22" s="798"/>
      <c r="CJ22" s="798"/>
      <c r="CK22" s="798"/>
      <c r="CL22" s="798"/>
      <c r="CM22" s="798"/>
      <c r="CN22" s="798"/>
      <c r="CO22" s="798"/>
      <c r="CP22" s="798"/>
      <c r="CQ22" s="798"/>
      <c r="CR22" s="798"/>
      <c r="CS22" s="798"/>
      <c r="CT22" s="798"/>
    </row>
    <row r="23" spans="1:98" ht="76.5" customHeight="1">
      <c r="A23" s="4206">
        <v>3</v>
      </c>
      <c r="B23" s="5567" t="s">
        <v>1200</v>
      </c>
      <c r="C23" s="4208"/>
      <c r="D23" s="4222" t="s">
        <v>150</v>
      </c>
      <c r="E23" s="4208"/>
      <c r="F23" s="5371" t="s">
        <v>295</v>
      </c>
      <c r="G23" s="5385">
        <v>300</v>
      </c>
      <c r="H23" s="5561" t="s">
        <v>1178</v>
      </c>
      <c r="I23" s="1539"/>
      <c r="J23" s="1540"/>
      <c r="K23" s="1540"/>
      <c r="L23" s="1540"/>
      <c r="M23" s="1541"/>
      <c r="N23" s="5562">
        <v>0</v>
      </c>
      <c r="O23" s="5371" t="s">
        <v>296</v>
      </c>
      <c r="P23" s="5561" t="s">
        <v>150</v>
      </c>
      <c r="Q23" s="5563">
        <v>0</v>
      </c>
      <c r="R23" s="1542"/>
      <c r="S23" s="1542"/>
      <c r="T23" s="1543"/>
      <c r="U23" s="871"/>
      <c r="V23" s="867">
        <v>1</v>
      </c>
      <c r="W23" s="1306" t="s">
        <v>1201</v>
      </c>
      <c r="X23" s="1284">
        <v>45690</v>
      </c>
      <c r="Y23" s="1284">
        <v>45747</v>
      </c>
      <c r="Z23" s="1089" t="s">
        <v>1180</v>
      </c>
      <c r="AA23" s="1326">
        <v>1</v>
      </c>
      <c r="AB23" s="869"/>
      <c r="AC23" s="869"/>
      <c r="AD23" s="870"/>
      <c r="AE23" s="871"/>
      <c r="AF23" s="5566" t="s">
        <v>1202</v>
      </c>
      <c r="AG23" s="5411" t="s">
        <v>1203</v>
      </c>
      <c r="AH23" s="5411" t="s">
        <v>446</v>
      </c>
      <c r="AI23" s="5371" t="s">
        <v>73</v>
      </c>
      <c r="AJ23" s="5565">
        <v>1</v>
      </c>
      <c r="AK23" s="5560">
        <v>0</v>
      </c>
      <c r="AL23" s="877"/>
      <c r="AM23" s="877"/>
      <c r="AN23" s="878"/>
      <c r="AO23" s="1010"/>
      <c r="AP23" s="5566" t="s">
        <v>1184</v>
      </c>
      <c r="AQ23" s="5561" t="s">
        <v>75</v>
      </c>
      <c r="AR23" s="881"/>
      <c r="AS23" s="1013" t="e">
        <f t="shared" si="7"/>
        <v>#VALUE!</v>
      </c>
      <c r="AT23" s="977" t="e">
        <f t="shared" si="8"/>
        <v>#VALUE!</v>
      </c>
      <c r="AU23" s="977" t="e">
        <f t="shared" si="9"/>
        <v>#REF!</v>
      </c>
      <c r="AV23" s="977" t="e">
        <f t="shared" si="10"/>
        <v>#VALUE!</v>
      </c>
      <c r="AW23" s="1014" t="e">
        <f t="shared" si="11"/>
        <v>#VALUE!</v>
      </c>
      <c r="AX23" s="1014" t="e">
        <f t="shared" si="12"/>
        <v>#VALUE!</v>
      </c>
      <c r="AY23" s="1014" t="e">
        <f t="shared" si="13"/>
        <v>#VALUE!</v>
      </c>
      <c r="AZ23" s="1014" t="e">
        <f t="shared" si="16"/>
        <v>#VALUE!</v>
      </c>
      <c r="BA23" s="978" t="e">
        <f t="shared" si="17"/>
        <v>#VALUE!</v>
      </c>
      <c r="BB23" s="978" t="e">
        <f t="shared" si="20"/>
        <v>#VALUE!</v>
      </c>
      <c r="BC23" s="978" t="e">
        <f t="shared" si="21"/>
        <v>#REF!</v>
      </c>
      <c r="BD23" s="978" t="e">
        <f t="shared" si="22"/>
        <v>#REF!</v>
      </c>
      <c r="BE23" s="979">
        <v>0.2</v>
      </c>
      <c r="BF23" s="979">
        <v>0.8</v>
      </c>
      <c r="BG23" s="978" t="e">
        <f t="shared" si="23"/>
        <v>#VALUE!</v>
      </c>
      <c r="BH23" s="978" t="e">
        <f t="shared" si="24"/>
        <v>#VALUE!</v>
      </c>
      <c r="BI23" s="978" t="e">
        <f t="shared" si="25"/>
        <v>#VALUE!</v>
      </c>
      <c r="BJ23" s="978" t="e">
        <f t="shared" si="25"/>
        <v>#VALUE!</v>
      </c>
      <c r="BK23" s="978" t="e">
        <f t="shared" si="25"/>
        <v>#VALUE!</v>
      </c>
      <c r="BL23" s="978" t="e">
        <f t="shared" si="25"/>
        <v>#VALUE!</v>
      </c>
      <c r="BM23" s="978" t="e">
        <f>+BE23+BI23</f>
        <v>#VALUE!</v>
      </c>
      <c r="BN23" s="978" t="e">
        <f>+BD23*BI23</f>
        <v>#REF!</v>
      </c>
      <c r="BO23" s="978" t="e">
        <f t="shared" si="15"/>
        <v>#VALUE!</v>
      </c>
      <c r="BP23" s="885" t="e">
        <f t="shared" si="15"/>
        <v>#VALUE!</v>
      </c>
      <c r="BQ23" s="885" t="e">
        <f t="shared" si="15"/>
        <v>#VALUE!</v>
      </c>
      <c r="BR23" s="885" t="e">
        <f t="shared" si="15"/>
        <v>#VALUE!</v>
      </c>
      <c r="BS23" s="1015" t="e">
        <f t="shared" ref="BS23:BV23" si="26">AVERAGEIF(BO23:BO29,"&lt;&gt;#¡DIV/0!")</f>
        <v>#VALUE!</v>
      </c>
      <c r="BT23" s="1015" t="e">
        <f t="shared" si="26"/>
        <v>#VALUE!</v>
      </c>
      <c r="BU23" s="1015" t="e">
        <f t="shared" si="26"/>
        <v>#VALUE!</v>
      </c>
      <c r="BV23" s="1015" t="e">
        <f t="shared" si="26"/>
        <v>#VALUE!</v>
      </c>
      <c r="BW23" s="888" t="e">
        <f>+C23*BS23</f>
        <v>#VALUE!</v>
      </c>
      <c r="BX23" s="888" t="e">
        <f>+C23*BT23</f>
        <v>#VALUE!</v>
      </c>
      <c r="BY23" s="888" t="e">
        <f>+C23*BU23</f>
        <v>#VALUE!</v>
      </c>
      <c r="BZ23" s="888" t="e">
        <f>+C23*BV23</f>
        <v>#VALUE!</v>
      </c>
      <c r="CA23" s="1016" t="e">
        <f>SUM(BW23:BZ29)</f>
        <v>#VALUE!</v>
      </c>
      <c r="CB23" s="798"/>
      <c r="CC23" s="890" t="e">
        <f t="shared" ref="CC23:CF23" si="27">+Q23/$N$23</f>
        <v>#DIV/0!</v>
      </c>
      <c r="CD23" s="891" t="e">
        <f t="shared" si="27"/>
        <v>#DIV/0!</v>
      </c>
      <c r="CE23" s="891" t="e">
        <f t="shared" si="27"/>
        <v>#DIV/0!</v>
      </c>
      <c r="CF23" s="961" t="e">
        <f t="shared" si="27"/>
        <v>#DIV/0!</v>
      </c>
      <c r="CG23" s="962" t="e">
        <f>AVERAGE(CC23:CF29)</f>
        <v>#DIV/0!</v>
      </c>
      <c r="CH23" s="798"/>
      <c r="CI23" s="798"/>
      <c r="CJ23" s="798"/>
      <c r="CK23" s="798"/>
      <c r="CL23" s="798"/>
      <c r="CM23" s="798"/>
      <c r="CN23" s="798"/>
      <c r="CO23" s="798"/>
      <c r="CP23" s="798"/>
      <c r="CQ23" s="798"/>
      <c r="CR23" s="798"/>
      <c r="CS23" s="798"/>
      <c r="CT23" s="798"/>
    </row>
    <row r="24" spans="1:98" ht="76.5" customHeight="1">
      <c r="A24" s="4194"/>
      <c r="B24" s="4209"/>
      <c r="C24" s="4210"/>
      <c r="D24" s="4209"/>
      <c r="E24" s="4210"/>
      <c r="F24" s="4188"/>
      <c r="G24" s="4188"/>
      <c r="H24" s="4191"/>
      <c r="I24" s="1556"/>
      <c r="J24" s="1557"/>
      <c r="K24" s="1557"/>
      <c r="L24" s="1557"/>
      <c r="M24" s="1558"/>
      <c r="N24" s="4194"/>
      <c r="O24" s="4188"/>
      <c r="P24" s="4191"/>
      <c r="Q24" s="4210"/>
      <c r="R24" s="1549"/>
      <c r="S24" s="1549"/>
      <c r="T24" s="1550"/>
      <c r="U24" s="871"/>
      <c r="V24" s="906">
        <v>2</v>
      </c>
      <c r="W24" s="933" t="s">
        <v>1204</v>
      </c>
      <c r="X24" s="1269">
        <v>45748</v>
      </c>
      <c r="Y24" s="1269">
        <v>45777</v>
      </c>
      <c r="Z24" s="859" t="s">
        <v>1180</v>
      </c>
      <c r="AA24" s="1330">
        <v>0</v>
      </c>
      <c r="AB24" s="908"/>
      <c r="AC24" s="908"/>
      <c r="AD24" s="909"/>
      <c r="AE24" s="871"/>
      <c r="AF24" s="4194"/>
      <c r="AG24" s="4188"/>
      <c r="AH24" s="4188"/>
      <c r="AI24" s="4188"/>
      <c r="AJ24" s="4191"/>
      <c r="AK24" s="4210"/>
      <c r="AL24" s="1008"/>
      <c r="AM24" s="1008"/>
      <c r="AN24" s="1009"/>
      <c r="AO24" s="1010"/>
      <c r="AP24" s="4194"/>
      <c r="AQ24" s="4191"/>
      <c r="AR24" s="881"/>
      <c r="AS24" s="1013"/>
      <c r="AT24" s="977"/>
      <c r="AU24" s="977"/>
      <c r="AV24" s="977"/>
      <c r="AW24" s="1014"/>
      <c r="AX24" s="1014"/>
      <c r="AY24" s="1014"/>
      <c r="AZ24" s="1014"/>
      <c r="BA24" s="978"/>
      <c r="BB24" s="978"/>
      <c r="BC24" s="978"/>
      <c r="BD24" s="978"/>
      <c r="BE24" s="979"/>
      <c r="BF24" s="979"/>
      <c r="BG24" s="978"/>
      <c r="BH24" s="978"/>
      <c r="BI24" s="978"/>
      <c r="BJ24" s="978"/>
      <c r="BK24" s="978"/>
      <c r="BL24" s="978"/>
      <c r="BM24" s="978"/>
      <c r="BN24" s="978"/>
      <c r="BO24" s="978"/>
      <c r="BP24" s="978"/>
      <c r="BQ24" s="978"/>
      <c r="BR24" s="978"/>
      <c r="BS24" s="1015"/>
      <c r="BT24" s="1015"/>
      <c r="BU24" s="1015"/>
      <c r="BV24" s="1015"/>
      <c r="BW24" s="1559"/>
      <c r="BX24" s="1559"/>
      <c r="BY24" s="1559"/>
      <c r="BZ24" s="1559"/>
      <c r="CA24" s="1016"/>
      <c r="CB24" s="798"/>
      <c r="CC24" s="1560"/>
      <c r="CD24" s="1561"/>
      <c r="CE24" s="1561"/>
      <c r="CF24" s="1562"/>
      <c r="CG24" s="975"/>
      <c r="CH24" s="798"/>
      <c r="CI24" s="798"/>
      <c r="CJ24" s="798"/>
      <c r="CK24" s="798"/>
      <c r="CL24" s="798"/>
      <c r="CM24" s="798"/>
      <c r="CN24" s="798"/>
      <c r="CO24" s="798"/>
      <c r="CP24" s="798"/>
      <c r="CQ24" s="798"/>
      <c r="CR24" s="798"/>
      <c r="CS24" s="798"/>
      <c r="CT24" s="798"/>
    </row>
    <row r="25" spans="1:98" ht="76.5" customHeight="1">
      <c r="A25" s="4194"/>
      <c r="B25" s="4209"/>
      <c r="C25" s="4210"/>
      <c r="D25" s="4209"/>
      <c r="E25" s="4210"/>
      <c r="F25" s="4188"/>
      <c r="G25" s="4188"/>
      <c r="H25" s="4191"/>
      <c r="I25" s="1556"/>
      <c r="J25" s="1557"/>
      <c r="K25" s="1557"/>
      <c r="L25" s="1557"/>
      <c r="M25" s="1558"/>
      <c r="N25" s="4194"/>
      <c r="O25" s="4188"/>
      <c r="P25" s="4191"/>
      <c r="Q25" s="4210"/>
      <c r="R25" s="1549"/>
      <c r="S25" s="1549"/>
      <c r="T25" s="1550"/>
      <c r="U25" s="871"/>
      <c r="V25" s="938">
        <v>3</v>
      </c>
      <c r="W25" s="933" t="s">
        <v>1205</v>
      </c>
      <c r="X25" s="1291">
        <v>45778</v>
      </c>
      <c r="Y25" s="1291">
        <v>45792</v>
      </c>
      <c r="Z25" s="935" t="s">
        <v>1180</v>
      </c>
      <c r="AA25" s="1330">
        <v>0</v>
      </c>
      <c r="AB25" s="908"/>
      <c r="AC25" s="908"/>
      <c r="AD25" s="909"/>
      <c r="AE25" s="871"/>
      <c r="AF25" s="4194"/>
      <c r="AG25" s="4188"/>
      <c r="AH25" s="4188"/>
      <c r="AI25" s="4188"/>
      <c r="AJ25" s="4191"/>
      <c r="AK25" s="4210"/>
      <c r="AL25" s="1008"/>
      <c r="AM25" s="1008"/>
      <c r="AN25" s="1009"/>
      <c r="AO25" s="1010"/>
      <c r="AP25" s="4194"/>
      <c r="AQ25" s="4191"/>
      <c r="AR25" s="881"/>
      <c r="AS25" s="1013"/>
      <c r="AT25" s="977"/>
      <c r="AU25" s="977"/>
      <c r="AV25" s="977"/>
      <c r="AW25" s="1014"/>
      <c r="AX25" s="1014"/>
      <c r="AY25" s="1014"/>
      <c r="AZ25" s="1014"/>
      <c r="BA25" s="978"/>
      <c r="BB25" s="978"/>
      <c r="BC25" s="978"/>
      <c r="BD25" s="978"/>
      <c r="BE25" s="979"/>
      <c r="BF25" s="979"/>
      <c r="BG25" s="978"/>
      <c r="BH25" s="978"/>
      <c r="BI25" s="978"/>
      <c r="BJ25" s="978"/>
      <c r="BK25" s="978"/>
      <c r="BL25" s="978"/>
      <c r="BM25" s="978"/>
      <c r="BN25" s="978"/>
      <c r="BO25" s="978"/>
      <c r="BP25" s="978"/>
      <c r="BQ25" s="978"/>
      <c r="BR25" s="978"/>
      <c r="BS25" s="1015"/>
      <c r="BT25" s="1015"/>
      <c r="BU25" s="1015"/>
      <c r="BV25" s="1015"/>
      <c r="BW25" s="1559"/>
      <c r="BX25" s="1559"/>
      <c r="BY25" s="1559"/>
      <c r="BZ25" s="1559"/>
      <c r="CA25" s="1016"/>
      <c r="CB25" s="798"/>
      <c r="CC25" s="1560"/>
      <c r="CD25" s="1561"/>
      <c r="CE25" s="1561"/>
      <c r="CF25" s="1562"/>
      <c r="CG25" s="975"/>
      <c r="CH25" s="798"/>
      <c r="CI25" s="798"/>
      <c r="CJ25" s="798"/>
      <c r="CK25" s="798"/>
      <c r="CL25" s="798"/>
      <c r="CM25" s="798"/>
      <c r="CN25" s="798"/>
      <c r="CO25" s="798"/>
      <c r="CP25" s="798"/>
      <c r="CQ25" s="798"/>
      <c r="CR25" s="798"/>
      <c r="CS25" s="798"/>
      <c r="CT25" s="798"/>
    </row>
    <row r="26" spans="1:98" ht="55.2">
      <c r="A26" s="4194"/>
      <c r="B26" s="4209"/>
      <c r="C26" s="4210"/>
      <c r="D26" s="4209"/>
      <c r="E26" s="4210"/>
      <c r="F26" s="4188"/>
      <c r="G26" s="4188"/>
      <c r="H26" s="4191"/>
      <c r="I26" s="1546"/>
      <c r="J26" s="1547"/>
      <c r="K26" s="1547"/>
      <c r="L26" s="1547"/>
      <c r="M26" s="1548"/>
      <c r="N26" s="4194"/>
      <c r="O26" s="4188"/>
      <c r="P26" s="4191"/>
      <c r="Q26" s="4210"/>
      <c r="R26" s="1549"/>
      <c r="S26" s="1549"/>
      <c r="T26" s="1550"/>
      <c r="U26" s="871"/>
      <c r="V26" s="906">
        <v>4</v>
      </c>
      <c r="W26" s="898" t="s">
        <v>1206</v>
      </c>
      <c r="X26" s="1269">
        <v>45793</v>
      </c>
      <c r="Y26" s="1269">
        <v>45807</v>
      </c>
      <c r="Z26" s="859" t="s">
        <v>1180</v>
      </c>
      <c r="AA26" s="1330">
        <v>0</v>
      </c>
      <c r="AB26" s="908"/>
      <c r="AC26" s="908"/>
      <c r="AD26" s="909"/>
      <c r="AE26" s="871"/>
      <c r="AF26" s="4194"/>
      <c r="AG26" s="4188"/>
      <c r="AH26" s="4188"/>
      <c r="AI26" s="4188"/>
      <c r="AJ26" s="4191"/>
      <c r="AK26" s="4210"/>
      <c r="AL26" s="914"/>
      <c r="AM26" s="914"/>
      <c r="AN26" s="915"/>
      <c r="AO26" s="798"/>
      <c r="AP26" s="4194"/>
      <c r="AQ26" s="4191"/>
      <c r="AR26" s="881"/>
      <c r="AS26" s="917">
        <f>+AI26*AN26</f>
        <v>0</v>
      </c>
      <c r="AT26" s="918">
        <f>+AL26+AP26</f>
        <v>0</v>
      </c>
      <c r="AU26" s="918" t="e">
        <f>+#REF!/$N$13</f>
        <v>#REF!</v>
      </c>
      <c r="AV26" s="918">
        <f>+AL26*AQ26</f>
        <v>0</v>
      </c>
      <c r="AW26" s="919">
        <f>+AO26+AS26</f>
        <v>0</v>
      </c>
      <c r="AX26" s="919">
        <f>+AN26*AS26</f>
        <v>0</v>
      </c>
      <c r="AY26" s="919" t="e">
        <f>+AQ26+AU26</f>
        <v>#REF!</v>
      </c>
      <c r="AZ26" s="919" t="e">
        <f>+AP26*AU26</f>
        <v>#REF!</v>
      </c>
      <c r="BA26" s="920">
        <f>+AS26+AW26</f>
        <v>0</v>
      </c>
      <c r="BB26" s="920">
        <f>+AR26*AW26</f>
        <v>0</v>
      </c>
      <c r="BC26" s="920" t="e">
        <f>+AU26+AY26</f>
        <v>#REF!</v>
      </c>
      <c r="BD26" s="920" t="e">
        <f>+#REF!/$N$19</f>
        <v>#REF!</v>
      </c>
      <c r="BE26" s="921">
        <v>0.2</v>
      </c>
      <c r="BF26" s="921">
        <v>0.8</v>
      </c>
      <c r="BG26" s="920">
        <f>+AW26*BB26</f>
        <v>0</v>
      </c>
      <c r="BH26" s="920" t="e">
        <f>+AZ26+BD26</f>
        <v>#REF!</v>
      </c>
      <c r="BI26" s="920" t="e">
        <f t="shared" ref="BI26:BL26" si="28">+AY26*BD26</f>
        <v>#REF!</v>
      </c>
      <c r="BJ26" s="920" t="e">
        <f t="shared" si="28"/>
        <v>#REF!</v>
      </c>
      <c r="BK26" s="920">
        <f t="shared" si="28"/>
        <v>0</v>
      </c>
      <c r="BL26" s="920">
        <f t="shared" si="28"/>
        <v>0</v>
      </c>
      <c r="BM26" s="920" t="e">
        <f>+BE26+BI26</f>
        <v>#REF!</v>
      </c>
      <c r="BN26" s="920" t="e">
        <f>+BD26*BI26</f>
        <v>#REF!</v>
      </c>
      <c r="BO26" s="920">
        <f t="shared" ref="BO26:BR26" si="29">+BG26+BK26</f>
        <v>0</v>
      </c>
      <c r="BP26" s="920" t="e">
        <f t="shared" si="29"/>
        <v>#REF!</v>
      </c>
      <c r="BQ26" s="920" t="e">
        <f t="shared" si="29"/>
        <v>#REF!</v>
      </c>
      <c r="BR26" s="920" t="e">
        <f t="shared" si="29"/>
        <v>#REF!</v>
      </c>
      <c r="BS26" s="1551"/>
      <c r="BT26" s="1551"/>
      <c r="BU26" s="1551"/>
      <c r="BV26" s="1551"/>
      <c r="BW26" s="1551"/>
      <c r="BX26" s="1551"/>
      <c r="BY26" s="1551"/>
      <c r="BZ26" s="1551"/>
      <c r="CA26" s="1552"/>
      <c r="CB26" s="798"/>
      <c r="CC26" s="922"/>
      <c r="CD26" s="923"/>
      <c r="CE26" s="923"/>
      <c r="CF26" s="974"/>
      <c r="CG26" s="975"/>
      <c r="CH26" s="798"/>
      <c r="CI26" s="798"/>
      <c r="CJ26" s="798"/>
      <c r="CK26" s="798"/>
      <c r="CL26" s="798"/>
      <c r="CM26" s="798"/>
      <c r="CN26" s="798"/>
      <c r="CO26" s="798"/>
      <c r="CP26" s="798"/>
      <c r="CQ26" s="798"/>
      <c r="CR26" s="798"/>
      <c r="CS26" s="798"/>
      <c r="CT26" s="798"/>
    </row>
    <row r="27" spans="1:98" ht="55.2">
      <c r="A27" s="4194"/>
      <c r="B27" s="4209"/>
      <c r="C27" s="4210"/>
      <c r="D27" s="4209"/>
      <c r="E27" s="4210"/>
      <c r="F27" s="4188"/>
      <c r="G27" s="4188"/>
      <c r="H27" s="4191"/>
      <c r="I27" s="1553"/>
      <c r="J27" s="1554"/>
      <c r="K27" s="1554"/>
      <c r="L27" s="1554"/>
      <c r="M27" s="1548"/>
      <c r="N27" s="4194"/>
      <c r="O27" s="4188"/>
      <c r="P27" s="4191"/>
      <c r="Q27" s="4210"/>
      <c r="R27" s="1549"/>
      <c r="S27" s="1549"/>
      <c r="T27" s="1550"/>
      <c r="U27" s="871"/>
      <c r="V27" s="938">
        <v>5</v>
      </c>
      <c r="W27" s="933" t="s">
        <v>1207</v>
      </c>
      <c r="X27" s="1291">
        <v>45811</v>
      </c>
      <c r="Y27" s="1291">
        <v>45814</v>
      </c>
      <c r="Z27" s="859" t="s">
        <v>1180</v>
      </c>
      <c r="AA27" s="1330">
        <v>0</v>
      </c>
      <c r="AB27" s="908"/>
      <c r="AC27" s="908"/>
      <c r="AD27" s="909"/>
      <c r="AE27" s="871"/>
      <c r="AF27" s="4194"/>
      <c r="AG27" s="4188"/>
      <c r="AH27" s="4188"/>
      <c r="AI27" s="4188"/>
      <c r="AJ27" s="4191"/>
      <c r="AK27" s="4210"/>
      <c r="AL27" s="914"/>
      <c r="AM27" s="914"/>
      <c r="AN27" s="915"/>
      <c r="AO27" s="798"/>
      <c r="AP27" s="4194"/>
      <c r="AQ27" s="4191"/>
      <c r="AR27" s="881"/>
      <c r="AS27" s="917"/>
      <c r="AT27" s="918"/>
      <c r="AU27" s="918"/>
      <c r="AV27" s="918"/>
      <c r="AW27" s="919"/>
      <c r="AX27" s="919"/>
      <c r="AY27" s="919"/>
      <c r="AZ27" s="919"/>
      <c r="BA27" s="920"/>
      <c r="BB27" s="920"/>
      <c r="BC27" s="920"/>
      <c r="BD27" s="920"/>
      <c r="BE27" s="921"/>
      <c r="BF27" s="921"/>
      <c r="BG27" s="920"/>
      <c r="BH27" s="920"/>
      <c r="BI27" s="920"/>
      <c r="BJ27" s="920"/>
      <c r="BK27" s="920"/>
      <c r="BL27" s="920"/>
      <c r="BM27" s="920"/>
      <c r="BN27" s="920"/>
      <c r="BO27" s="920"/>
      <c r="BP27" s="920"/>
      <c r="BQ27" s="920"/>
      <c r="BR27" s="920"/>
      <c r="BS27" s="1551"/>
      <c r="BT27" s="1551"/>
      <c r="BU27" s="1551"/>
      <c r="BV27" s="1551"/>
      <c r="BW27" s="1551"/>
      <c r="BX27" s="1551"/>
      <c r="BY27" s="1551"/>
      <c r="BZ27" s="1551"/>
      <c r="CA27" s="1552"/>
      <c r="CB27" s="798"/>
      <c r="CC27" s="922"/>
      <c r="CD27" s="923"/>
      <c r="CE27" s="923"/>
      <c r="CF27" s="974"/>
      <c r="CG27" s="975"/>
      <c r="CH27" s="798"/>
      <c r="CI27" s="798"/>
      <c r="CJ27" s="798"/>
      <c r="CK27" s="798"/>
      <c r="CL27" s="798"/>
      <c r="CM27" s="798"/>
      <c r="CN27" s="798"/>
      <c r="CO27" s="798"/>
      <c r="CP27" s="798"/>
      <c r="CQ27" s="798"/>
      <c r="CR27" s="798"/>
      <c r="CS27" s="798"/>
      <c r="CT27" s="798"/>
    </row>
    <row r="28" spans="1:98" ht="55.2">
      <c r="A28" s="4194"/>
      <c r="B28" s="4209"/>
      <c r="C28" s="4210"/>
      <c r="D28" s="4209"/>
      <c r="E28" s="4210"/>
      <c r="F28" s="4188"/>
      <c r="G28" s="4188"/>
      <c r="H28" s="4191"/>
      <c r="I28" s="1553"/>
      <c r="J28" s="1554"/>
      <c r="K28" s="1554"/>
      <c r="L28" s="1554"/>
      <c r="M28" s="1548"/>
      <c r="N28" s="4194"/>
      <c r="O28" s="4188"/>
      <c r="P28" s="4191"/>
      <c r="Q28" s="4210"/>
      <c r="R28" s="1549"/>
      <c r="S28" s="1549"/>
      <c r="T28" s="1550"/>
      <c r="U28" s="871"/>
      <c r="V28" s="906">
        <v>6</v>
      </c>
      <c r="W28" s="933" t="s">
        <v>1208</v>
      </c>
      <c r="X28" s="1291">
        <v>45817</v>
      </c>
      <c r="Y28" s="1291">
        <v>45838</v>
      </c>
      <c r="Z28" s="859" t="s">
        <v>1180</v>
      </c>
      <c r="AA28" s="1330">
        <v>0</v>
      </c>
      <c r="AB28" s="908"/>
      <c r="AC28" s="908"/>
      <c r="AD28" s="909"/>
      <c r="AE28" s="871"/>
      <c r="AF28" s="4194"/>
      <c r="AG28" s="4188"/>
      <c r="AH28" s="4188"/>
      <c r="AI28" s="4188"/>
      <c r="AJ28" s="4191"/>
      <c r="AK28" s="4210"/>
      <c r="AL28" s="914"/>
      <c r="AM28" s="914"/>
      <c r="AN28" s="915"/>
      <c r="AO28" s="798"/>
      <c r="AP28" s="4194"/>
      <c r="AQ28" s="4191"/>
      <c r="AR28" s="881"/>
      <c r="AS28" s="917"/>
      <c r="AT28" s="918"/>
      <c r="AU28" s="918"/>
      <c r="AV28" s="918"/>
      <c r="AW28" s="919"/>
      <c r="AX28" s="919"/>
      <c r="AY28" s="919"/>
      <c r="AZ28" s="919"/>
      <c r="BA28" s="920"/>
      <c r="BB28" s="920"/>
      <c r="BC28" s="920"/>
      <c r="BD28" s="920"/>
      <c r="BE28" s="921"/>
      <c r="BF28" s="921"/>
      <c r="BG28" s="920"/>
      <c r="BH28" s="920"/>
      <c r="BI28" s="920"/>
      <c r="BJ28" s="920"/>
      <c r="BK28" s="920"/>
      <c r="BL28" s="920"/>
      <c r="BM28" s="920"/>
      <c r="BN28" s="920"/>
      <c r="BO28" s="920"/>
      <c r="BP28" s="920"/>
      <c r="BQ28" s="920"/>
      <c r="BR28" s="920"/>
      <c r="BS28" s="1551"/>
      <c r="BT28" s="1551"/>
      <c r="BU28" s="1551"/>
      <c r="BV28" s="1551"/>
      <c r="BW28" s="1551"/>
      <c r="BX28" s="1551"/>
      <c r="BY28" s="1551"/>
      <c r="BZ28" s="1551"/>
      <c r="CA28" s="1552"/>
      <c r="CB28" s="798"/>
      <c r="CC28" s="922"/>
      <c r="CD28" s="923"/>
      <c r="CE28" s="923"/>
      <c r="CF28" s="974"/>
      <c r="CG28" s="975"/>
      <c r="CH28" s="798"/>
      <c r="CI28" s="798"/>
      <c r="CJ28" s="798"/>
      <c r="CK28" s="798"/>
      <c r="CL28" s="798"/>
      <c r="CM28" s="798"/>
      <c r="CN28" s="798"/>
      <c r="CO28" s="798"/>
      <c r="CP28" s="798"/>
      <c r="CQ28" s="798"/>
      <c r="CR28" s="798"/>
      <c r="CS28" s="798"/>
      <c r="CT28" s="798"/>
    </row>
    <row r="29" spans="1:98" ht="55.8" thickBot="1">
      <c r="A29" s="4195"/>
      <c r="B29" s="4211"/>
      <c r="C29" s="4212"/>
      <c r="D29" s="4211"/>
      <c r="E29" s="4212"/>
      <c r="F29" s="4189"/>
      <c r="G29" s="4189"/>
      <c r="H29" s="4192"/>
      <c r="I29" s="1563"/>
      <c r="J29" s="1564"/>
      <c r="K29" s="1564"/>
      <c r="L29" s="1564"/>
      <c r="M29" s="1565"/>
      <c r="N29" s="4195"/>
      <c r="O29" s="4189"/>
      <c r="P29" s="4192"/>
      <c r="Q29" s="4210"/>
      <c r="R29" s="1549"/>
      <c r="S29" s="1549"/>
      <c r="T29" s="1550"/>
      <c r="U29" s="871"/>
      <c r="V29" s="981">
        <v>7</v>
      </c>
      <c r="W29" s="983" t="s">
        <v>1209</v>
      </c>
      <c r="X29" s="1257">
        <v>45965</v>
      </c>
      <c r="Y29" s="1257" t="s">
        <v>1210</v>
      </c>
      <c r="Z29" s="1069" t="s">
        <v>1180</v>
      </c>
      <c r="AA29" s="1330">
        <v>0</v>
      </c>
      <c r="AB29" s="908"/>
      <c r="AC29" s="908"/>
      <c r="AD29" s="909"/>
      <c r="AE29" s="871"/>
      <c r="AF29" s="4195"/>
      <c r="AG29" s="4189"/>
      <c r="AH29" s="4189"/>
      <c r="AI29" s="4189"/>
      <c r="AJ29" s="4192"/>
      <c r="AK29" s="4227"/>
      <c r="AL29" s="914"/>
      <c r="AM29" s="914"/>
      <c r="AN29" s="915"/>
      <c r="AO29" s="798"/>
      <c r="AP29" s="4195"/>
      <c r="AQ29" s="4192"/>
      <c r="AR29" s="881"/>
      <c r="AS29" s="917">
        <f t="shared" ref="AS29:AS32" si="30">+AI29*AN29</f>
        <v>0</v>
      </c>
      <c r="AT29" s="918">
        <f t="shared" ref="AT29:AT32" si="31">+AL29+AP29</f>
        <v>0</v>
      </c>
      <c r="AU29" s="918" t="e">
        <f t="shared" ref="AU29:AU32" si="32">+#REF!/$N$13</f>
        <v>#REF!</v>
      </c>
      <c r="AV29" s="918">
        <f t="shared" ref="AV29:AV32" si="33">+AL29*AQ29</f>
        <v>0</v>
      </c>
      <c r="AW29" s="919">
        <f t="shared" ref="AW29:AW31" si="34">+AO29+AS29</f>
        <v>0</v>
      </c>
      <c r="AX29" s="919">
        <f t="shared" ref="AX29:AX31" si="35">+AN29*AS29</f>
        <v>0</v>
      </c>
      <c r="AY29" s="919" t="e">
        <f t="shared" ref="AY29:AY31" si="36">+AQ29+AU29</f>
        <v>#REF!</v>
      </c>
      <c r="AZ29" s="919" t="e">
        <f t="shared" ref="AZ29:AZ31" si="37">+AP29*AU29</f>
        <v>#REF!</v>
      </c>
      <c r="BA29" s="920">
        <f t="shared" ref="BA29:BA31" si="38">+AS29+AW29</f>
        <v>0</v>
      </c>
      <c r="BB29" s="920">
        <f t="shared" ref="BB29:BB31" si="39">+AR29*AW29</f>
        <v>0</v>
      </c>
      <c r="BC29" s="920" t="e">
        <f t="shared" ref="BC29:BC31" si="40">+AU29+AY29</f>
        <v>#REF!</v>
      </c>
      <c r="BD29" s="920" t="e">
        <f t="shared" ref="BD29:BD31" si="41">+#REF!/$N$19</f>
        <v>#REF!</v>
      </c>
      <c r="BE29" s="921">
        <v>0.2</v>
      </c>
      <c r="BF29" s="921">
        <v>0.8</v>
      </c>
      <c r="BG29" s="920">
        <f t="shared" ref="BG29:BG31" si="42">+AW29*BB29</f>
        <v>0</v>
      </c>
      <c r="BH29" s="920" t="e">
        <f t="shared" ref="BH29:BH31" si="43">+AZ29+BD29</f>
        <v>#REF!</v>
      </c>
      <c r="BI29" s="920" t="e">
        <f t="shared" ref="BI29:BL31" si="44">+AY29*BD29</f>
        <v>#REF!</v>
      </c>
      <c r="BJ29" s="920" t="e">
        <f t="shared" si="44"/>
        <v>#REF!</v>
      </c>
      <c r="BK29" s="920">
        <f t="shared" si="44"/>
        <v>0</v>
      </c>
      <c r="BL29" s="920">
        <f t="shared" si="44"/>
        <v>0</v>
      </c>
      <c r="BM29" s="920" t="e">
        <f t="shared" ref="BM29:BM31" si="45">+BE29+BI29</f>
        <v>#REF!</v>
      </c>
      <c r="BN29" s="920" t="e">
        <f t="shared" ref="BN29:BN31" si="46">+BD29*BI29</f>
        <v>#REF!</v>
      </c>
      <c r="BO29" s="920">
        <f t="shared" ref="BO29:BR31" si="47">+BG29+BK29</f>
        <v>0</v>
      </c>
      <c r="BP29" s="920" t="e">
        <f t="shared" si="47"/>
        <v>#REF!</v>
      </c>
      <c r="BQ29" s="920" t="e">
        <f t="shared" si="47"/>
        <v>#REF!</v>
      </c>
      <c r="BR29" s="920" t="e">
        <f t="shared" si="47"/>
        <v>#REF!</v>
      </c>
      <c r="BS29" s="1551"/>
      <c r="BT29" s="1551"/>
      <c r="BU29" s="1551"/>
      <c r="BV29" s="1551"/>
      <c r="BW29" s="1551"/>
      <c r="BX29" s="1551"/>
      <c r="BY29" s="1551"/>
      <c r="BZ29" s="1551"/>
      <c r="CA29" s="1552"/>
      <c r="CB29" s="798"/>
      <c r="CC29" s="922"/>
      <c r="CD29" s="923"/>
      <c r="CE29" s="923"/>
      <c r="CF29" s="974"/>
      <c r="CG29" s="975"/>
      <c r="CH29" s="798"/>
      <c r="CI29" s="798"/>
      <c r="CJ29" s="798"/>
      <c r="CK29" s="798"/>
      <c r="CL29" s="798"/>
      <c r="CM29" s="798"/>
      <c r="CN29" s="798"/>
      <c r="CO29" s="798"/>
      <c r="CP29" s="798"/>
      <c r="CQ29" s="798"/>
      <c r="CR29" s="798"/>
      <c r="CS29" s="798"/>
      <c r="CT29" s="798"/>
    </row>
    <row r="30" spans="1:98" ht="27.6">
      <c r="A30" s="4206">
        <v>4</v>
      </c>
      <c r="B30" s="5567" t="s">
        <v>1211</v>
      </c>
      <c r="C30" s="4208"/>
      <c r="D30" s="4222" t="s">
        <v>150</v>
      </c>
      <c r="E30" s="4208"/>
      <c r="F30" s="5371" t="s">
        <v>295</v>
      </c>
      <c r="G30" s="5568">
        <v>0.04</v>
      </c>
      <c r="H30" s="5561" t="s">
        <v>1178</v>
      </c>
      <c r="I30" s="1539"/>
      <c r="J30" s="1540"/>
      <c r="K30" s="1540"/>
      <c r="L30" s="1540"/>
      <c r="M30" s="1541"/>
      <c r="N30" s="5562">
        <v>0</v>
      </c>
      <c r="O30" s="5371" t="s">
        <v>296</v>
      </c>
      <c r="P30" s="5561" t="s">
        <v>150</v>
      </c>
      <c r="Q30" s="5563">
        <v>0</v>
      </c>
      <c r="R30" s="1542"/>
      <c r="S30" s="1542"/>
      <c r="T30" s="1543"/>
      <c r="U30" s="871"/>
      <c r="V30" s="867">
        <v>1</v>
      </c>
      <c r="W30" s="1566" t="s">
        <v>1212</v>
      </c>
      <c r="X30" s="1284">
        <v>45689</v>
      </c>
      <c r="Y30" s="1284">
        <v>45747</v>
      </c>
      <c r="Z30" s="1089" t="s">
        <v>1193</v>
      </c>
      <c r="AA30" s="1326">
        <v>1</v>
      </c>
      <c r="AB30" s="869"/>
      <c r="AC30" s="869"/>
      <c r="AD30" s="870"/>
      <c r="AE30" s="871"/>
      <c r="AF30" s="5564">
        <v>410402000</v>
      </c>
      <c r="AG30" s="5411" t="s">
        <v>1213</v>
      </c>
      <c r="AH30" s="5411" t="s">
        <v>1214</v>
      </c>
      <c r="AI30" s="5371" t="s">
        <v>1215</v>
      </c>
      <c r="AJ30" s="5559">
        <v>0.04</v>
      </c>
      <c r="AK30" s="5560">
        <v>1</v>
      </c>
      <c r="AL30" s="877"/>
      <c r="AM30" s="877"/>
      <c r="AN30" s="878"/>
      <c r="AO30" s="798"/>
      <c r="AP30" s="5566" t="s">
        <v>1184</v>
      </c>
      <c r="AQ30" s="5561" t="s">
        <v>75</v>
      </c>
      <c r="AR30" s="881"/>
      <c r="AS30" s="882" t="e">
        <f t="shared" si="30"/>
        <v>#VALUE!</v>
      </c>
      <c r="AT30" s="977" t="e">
        <f t="shared" si="31"/>
        <v>#VALUE!</v>
      </c>
      <c r="AU30" s="977" t="e">
        <f t="shared" si="32"/>
        <v>#REF!</v>
      </c>
      <c r="AV30" s="977" t="e">
        <f t="shared" si="33"/>
        <v>#VALUE!</v>
      </c>
      <c r="AW30" s="1014" t="e">
        <f t="shared" si="34"/>
        <v>#VALUE!</v>
      </c>
      <c r="AX30" s="1014" t="e">
        <f t="shared" si="35"/>
        <v>#VALUE!</v>
      </c>
      <c r="AY30" s="1014" t="e">
        <f t="shared" si="36"/>
        <v>#VALUE!</v>
      </c>
      <c r="AZ30" s="1014" t="e">
        <f t="shared" si="37"/>
        <v>#VALUE!</v>
      </c>
      <c r="BA30" s="978" t="e">
        <f t="shared" si="38"/>
        <v>#VALUE!</v>
      </c>
      <c r="BB30" s="978" t="e">
        <f t="shared" si="39"/>
        <v>#VALUE!</v>
      </c>
      <c r="BC30" s="978" t="e">
        <f t="shared" si="40"/>
        <v>#REF!</v>
      </c>
      <c r="BD30" s="978" t="e">
        <f t="shared" si="41"/>
        <v>#REF!</v>
      </c>
      <c r="BE30" s="979">
        <v>0.2</v>
      </c>
      <c r="BF30" s="979">
        <v>0.8</v>
      </c>
      <c r="BG30" s="978" t="e">
        <f t="shared" si="42"/>
        <v>#VALUE!</v>
      </c>
      <c r="BH30" s="978" t="e">
        <f t="shared" si="43"/>
        <v>#VALUE!</v>
      </c>
      <c r="BI30" s="978" t="e">
        <f t="shared" si="44"/>
        <v>#VALUE!</v>
      </c>
      <c r="BJ30" s="978" t="e">
        <f t="shared" si="44"/>
        <v>#VALUE!</v>
      </c>
      <c r="BK30" s="978" t="e">
        <f t="shared" si="44"/>
        <v>#VALUE!</v>
      </c>
      <c r="BL30" s="978" t="e">
        <f t="shared" si="44"/>
        <v>#VALUE!</v>
      </c>
      <c r="BM30" s="978" t="e">
        <f t="shared" si="45"/>
        <v>#VALUE!</v>
      </c>
      <c r="BN30" s="978" t="e">
        <f t="shared" si="46"/>
        <v>#REF!</v>
      </c>
      <c r="BO30" s="978" t="e">
        <f t="shared" si="47"/>
        <v>#VALUE!</v>
      </c>
      <c r="BP30" s="885" t="e">
        <f t="shared" si="47"/>
        <v>#VALUE!</v>
      </c>
      <c r="BQ30" s="885" t="e">
        <f t="shared" si="47"/>
        <v>#VALUE!</v>
      </c>
      <c r="BR30" s="885" t="e">
        <f t="shared" si="47"/>
        <v>#VALUE!</v>
      </c>
      <c r="BS30" s="1015" t="e">
        <f t="shared" ref="BS30:BV30" si="48">AVERAGEIF(BO30:BO31,"&lt;&gt;#¡DIV/0!")</f>
        <v>#VALUE!</v>
      </c>
      <c r="BT30" s="1015" t="e">
        <f t="shared" si="48"/>
        <v>#VALUE!</v>
      </c>
      <c r="BU30" s="1015" t="e">
        <f t="shared" si="48"/>
        <v>#VALUE!</v>
      </c>
      <c r="BV30" s="1015" t="e">
        <f t="shared" si="48"/>
        <v>#VALUE!</v>
      </c>
      <c r="BW30" s="888" t="e">
        <f>+C30*BS30</f>
        <v>#VALUE!</v>
      </c>
      <c r="BX30" s="888" t="e">
        <f>+C30*BT30</f>
        <v>#VALUE!</v>
      </c>
      <c r="BY30" s="888" t="e">
        <f>+C30*BU30</f>
        <v>#VALUE!</v>
      </c>
      <c r="BZ30" s="888" t="e">
        <f>+C30*BV30</f>
        <v>#VALUE!</v>
      </c>
      <c r="CA30" s="1016" t="e">
        <f>SUM(BW30:BZ31)</f>
        <v>#VALUE!</v>
      </c>
      <c r="CB30" s="798"/>
      <c r="CC30" s="890" t="e">
        <f t="shared" ref="CC30:CF30" si="49">+Q30/$N$30</f>
        <v>#DIV/0!</v>
      </c>
      <c r="CD30" s="891" t="e">
        <f t="shared" si="49"/>
        <v>#DIV/0!</v>
      </c>
      <c r="CE30" s="891" t="e">
        <f t="shared" si="49"/>
        <v>#DIV/0!</v>
      </c>
      <c r="CF30" s="961" t="e">
        <f t="shared" si="49"/>
        <v>#DIV/0!</v>
      </c>
      <c r="CG30" s="962" t="e">
        <f>AVERAGE(CC30:CF31)</f>
        <v>#DIV/0!</v>
      </c>
      <c r="CH30" s="798"/>
      <c r="CI30" s="798"/>
      <c r="CJ30" s="798"/>
      <c r="CK30" s="798"/>
      <c r="CL30" s="798"/>
      <c r="CM30" s="798"/>
      <c r="CN30" s="798"/>
      <c r="CO30" s="798"/>
      <c r="CP30" s="798"/>
      <c r="CQ30" s="798"/>
      <c r="CR30" s="798"/>
      <c r="CS30" s="798"/>
      <c r="CT30" s="798"/>
    </row>
    <row r="31" spans="1:98" ht="42.6" thickBot="1">
      <c r="A31" s="4195"/>
      <c r="B31" s="4211"/>
      <c r="C31" s="4212"/>
      <c r="D31" s="4211"/>
      <c r="E31" s="4212"/>
      <c r="F31" s="4189"/>
      <c r="G31" s="4189"/>
      <c r="H31" s="4192"/>
      <c r="I31" s="1563"/>
      <c r="J31" s="1564"/>
      <c r="K31" s="1564"/>
      <c r="L31" s="1564"/>
      <c r="M31" s="1565"/>
      <c r="N31" s="4195"/>
      <c r="O31" s="4189"/>
      <c r="P31" s="4192"/>
      <c r="Q31" s="4210"/>
      <c r="R31" s="1549"/>
      <c r="S31" s="1549"/>
      <c r="T31" s="1550"/>
      <c r="U31" s="871"/>
      <c r="V31" s="981">
        <v>2</v>
      </c>
      <c r="W31" s="1567" t="s">
        <v>1216</v>
      </c>
      <c r="X31" s="1568">
        <v>45748</v>
      </c>
      <c r="Y31" s="1568">
        <v>46022</v>
      </c>
      <c r="Z31" s="1569" t="s">
        <v>1193</v>
      </c>
      <c r="AA31" s="1330">
        <v>1</v>
      </c>
      <c r="AB31" s="908"/>
      <c r="AC31" s="908"/>
      <c r="AD31" s="909"/>
      <c r="AE31" s="871"/>
      <c r="AF31" s="4195"/>
      <c r="AG31" s="4189"/>
      <c r="AH31" s="4189"/>
      <c r="AI31" s="4189"/>
      <c r="AJ31" s="4192"/>
      <c r="AK31" s="4227"/>
      <c r="AL31" s="914"/>
      <c r="AM31" s="914"/>
      <c r="AN31" s="915"/>
      <c r="AO31" s="798"/>
      <c r="AP31" s="4195"/>
      <c r="AQ31" s="4192"/>
      <c r="AR31" s="881"/>
      <c r="AS31" s="917">
        <f t="shared" si="30"/>
        <v>0</v>
      </c>
      <c r="AT31" s="918">
        <f t="shared" si="31"/>
        <v>0</v>
      </c>
      <c r="AU31" s="918" t="e">
        <f t="shared" si="32"/>
        <v>#REF!</v>
      </c>
      <c r="AV31" s="918">
        <f t="shared" si="33"/>
        <v>0</v>
      </c>
      <c r="AW31" s="919">
        <f t="shared" si="34"/>
        <v>0</v>
      </c>
      <c r="AX31" s="919">
        <f t="shared" si="35"/>
        <v>0</v>
      </c>
      <c r="AY31" s="919" t="e">
        <f t="shared" si="36"/>
        <v>#REF!</v>
      </c>
      <c r="AZ31" s="919" t="e">
        <f t="shared" si="37"/>
        <v>#REF!</v>
      </c>
      <c r="BA31" s="920">
        <f t="shared" si="38"/>
        <v>0</v>
      </c>
      <c r="BB31" s="920">
        <f t="shared" si="39"/>
        <v>0</v>
      </c>
      <c r="BC31" s="920" t="e">
        <f t="shared" si="40"/>
        <v>#REF!</v>
      </c>
      <c r="BD31" s="920" t="e">
        <f t="shared" si="41"/>
        <v>#REF!</v>
      </c>
      <c r="BE31" s="921">
        <v>0.2</v>
      </c>
      <c r="BF31" s="921">
        <v>0.8</v>
      </c>
      <c r="BG31" s="920">
        <f t="shared" si="42"/>
        <v>0</v>
      </c>
      <c r="BH31" s="920" t="e">
        <f t="shared" si="43"/>
        <v>#REF!</v>
      </c>
      <c r="BI31" s="920" t="e">
        <f t="shared" si="44"/>
        <v>#REF!</v>
      </c>
      <c r="BJ31" s="920" t="e">
        <f t="shared" si="44"/>
        <v>#REF!</v>
      </c>
      <c r="BK31" s="920">
        <f t="shared" si="44"/>
        <v>0</v>
      </c>
      <c r="BL31" s="920">
        <f t="shared" si="44"/>
        <v>0</v>
      </c>
      <c r="BM31" s="920" t="e">
        <f t="shared" si="45"/>
        <v>#REF!</v>
      </c>
      <c r="BN31" s="920" t="e">
        <f t="shared" si="46"/>
        <v>#REF!</v>
      </c>
      <c r="BO31" s="920">
        <f t="shared" si="47"/>
        <v>0</v>
      </c>
      <c r="BP31" s="920" t="e">
        <f t="shared" si="47"/>
        <v>#REF!</v>
      </c>
      <c r="BQ31" s="920" t="e">
        <f t="shared" si="47"/>
        <v>#REF!</v>
      </c>
      <c r="BR31" s="920" t="e">
        <f t="shared" si="47"/>
        <v>#REF!</v>
      </c>
      <c r="BS31" s="1551"/>
      <c r="BT31" s="1551"/>
      <c r="BU31" s="1551"/>
      <c r="BV31" s="1551"/>
      <c r="BW31" s="1551"/>
      <c r="BX31" s="1551"/>
      <c r="BY31" s="1551"/>
      <c r="BZ31" s="1551"/>
      <c r="CA31" s="1552"/>
      <c r="CB31" s="798"/>
      <c r="CC31" s="922"/>
      <c r="CD31" s="923"/>
      <c r="CE31" s="923"/>
      <c r="CF31" s="974"/>
      <c r="CG31" s="975"/>
      <c r="CH31" s="798"/>
      <c r="CI31" s="798"/>
      <c r="CJ31" s="798"/>
      <c r="CK31" s="798"/>
      <c r="CL31" s="798"/>
      <c r="CM31" s="798"/>
      <c r="CN31" s="798"/>
      <c r="CO31" s="798"/>
      <c r="CP31" s="798"/>
      <c r="CQ31" s="798"/>
      <c r="CR31" s="798"/>
      <c r="CS31" s="798"/>
      <c r="CT31" s="798"/>
    </row>
    <row r="32" spans="1:98" ht="14.25" customHeight="1" thickBot="1">
      <c r="A32" s="1152"/>
      <c r="B32" s="5558"/>
      <c r="C32" s="4181"/>
      <c r="D32" s="4483"/>
      <c r="E32" s="4183"/>
      <c r="F32" s="4181"/>
      <c r="G32" s="1153">
        <f>SUM(G13:G31)</f>
        <v>601.04</v>
      </c>
      <c r="H32" s="1154"/>
      <c r="I32" s="1155">
        <f t="shared" ref="I32:L32" si="50">SUM(I13:I31)</f>
        <v>0</v>
      </c>
      <c r="J32" s="1156">
        <f t="shared" si="50"/>
        <v>0</v>
      </c>
      <c r="K32" s="1156">
        <f t="shared" si="50"/>
        <v>0</v>
      </c>
      <c r="L32" s="1156">
        <f t="shared" si="50"/>
        <v>0</v>
      </c>
      <c r="M32" s="1157"/>
      <c r="N32" s="1153">
        <f>SUM(N13:N31)</f>
        <v>0</v>
      </c>
      <c r="O32" s="1158"/>
      <c r="P32" s="1154"/>
      <c r="Q32" s="1159">
        <f t="shared" ref="Q32:T32" si="51">SUM(Q13:Q31)</f>
        <v>0</v>
      </c>
      <c r="R32" s="1160">
        <f t="shared" si="51"/>
        <v>0</v>
      </c>
      <c r="S32" s="1160">
        <f t="shared" si="51"/>
        <v>0</v>
      </c>
      <c r="T32" s="1161">
        <f t="shared" si="51"/>
        <v>0</v>
      </c>
      <c r="U32" s="1162"/>
      <c r="V32" s="1163"/>
      <c r="W32" s="1164">
        <f>COUNTIF(W13:W31,"*")</f>
        <v>19</v>
      </c>
      <c r="X32" s="4484"/>
      <c r="Y32" s="4183"/>
      <c r="Z32" s="4185"/>
      <c r="AA32" s="1165">
        <f t="shared" ref="AA32:AD32" si="52">COUNTIFS(AA13:AA31,1)</f>
        <v>4</v>
      </c>
      <c r="AB32" s="1166">
        <f t="shared" si="52"/>
        <v>0</v>
      </c>
      <c r="AC32" s="1166">
        <f t="shared" si="52"/>
        <v>0</v>
      </c>
      <c r="AD32" s="1167">
        <f t="shared" si="52"/>
        <v>0</v>
      </c>
      <c r="AE32" s="1151"/>
      <c r="AF32" s="1168"/>
      <c r="AG32" s="1169"/>
      <c r="AH32" s="1164">
        <f>COUNTIF(AH13:AH31,"*")</f>
        <v>4</v>
      </c>
      <c r="AI32" s="1169"/>
      <c r="AJ32" s="1170"/>
      <c r="AK32" s="4485"/>
      <c r="AL32" s="4183"/>
      <c r="AM32" s="4183"/>
      <c r="AN32" s="4185"/>
      <c r="AO32" s="1151"/>
      <c r="AP32" s="1171"/>
      <c r="AQ32" s="1172"/>
      <c r="AR32" s="1173"/>
      <c r="AS32" s="1174">
        <f t="shared" si="30"/>
        <v>0</v>
      </c>
      <c r="AT32" s="1175">
        <f t="shared" si="31"/>
        <v>0</v>
      </c>
      <c r="AU32" s="1175" t="e">
        <f t="shared" si="32"/>
        <v>#REF!</v>
      </c>
      <c r="AV32" s="1175">
        <f t="shared" si="33"/>
        <v>0</v>
      </c>
      <c r="AW32" s="1169"/>
      <c r="AX32" s="1169"/>
      <c r="AY32" s="1169"/>
      <c r="AZ32" s="1169"/>
      <c r="BA32" s="1169"/>
      <c r="BB32" s="1169"/>
      <c r="BC32" s="1169"/>
      <c r="BD32" s="1169"/>
      <c r="BE32" s="1169"/>
      <c r="BF32" s="1169"/>
      <c r="BG32" s="1169"/>
      <c r="BH32" s="1169"/>
      <c r="BI32" s="1169"/>
      <c r="BJ32" s="1169"/>
      <c r="BK32" s="1169"/>
      <c r="BL32" s="1169"/>
      <c r="BM32" s="1169"/>
      <c r="BN32" s="1169"/>
      <c r="BO32" s="1169"/>
      <c r="BP32" s="1169"/>
      <c r="BQ32" s="1169"/>
      <c r="BR32" s="1169"/>
      <c r="BS32" s="1176" t="e">
        <f t="shared" ref="BS32:BV32" si="53">AVERAGEIF(BS13:BS31,"&lt;&gt;#¡DIV/0!")</f>
        <v>#VALUE!</v>
      </c>
      <c r="BT32" s="1176" t="e">
        <f t="shared" si="53"/>
        <v>#REF!</v>
      </c>
      <c r="BU32" s="1176" t="e">
        <f t="shared" si="53"/>
        <v>#REF!</v>
      </c>
      <c r="BV32" s="1176" t="e">
        <f t="shared" si="53"/>
        <v>#VALUE!</v>
      </c>
      <c r="BW32" s="1177" t="e">
        <f t="shared" ref="BW32:CA32" si="54">SUM(BW13:BW31)</f>
        <v>#VALUE!</v>
      </c>
      <c r="BX32" s="1177" t="e">
        <f t="shared" si="54"/>
        <v>#REF!</v>
      </c>
      <c r="BY32" s="1177" t="e">
        <f t="shared" si="54"/>
        <v>#REF!</v>
      </c>
      <c r="BZ32" s="1177" t="e">
        <f t="shared" si="54"/>
        <v>#VALUE!</v>
      </c>
      <c r="CA32" s="1178" t="e">
        <f t="shared" si="54"/>
        <v>#VALUE!</v>
      </c>
      <c r="CB32" s="1570"/>
      <c r="CC32" s="1571" t="e">
        <f t="shared" ref="CC32:CG32" si="55">AVERAGE(CC13:CC31)</f>
        <v>#DIV/0!</v>
      </c>
      <c r="CD32" s="1571" t="e">
        <f t="shared" si="55"/>
        <v>#DIV/0!</v>
      </c>
      <c r="CE32" s="1571" t="e">
        <f t="shared" si="55"/>
        <v>#DIV/0!</v>
      </c>
      <c r="CF32" s="1571" t="e">
        <f t="shared" si="55"/>
        <v>#DIV/0!</v>
      </c>
      <c r="CG32" s="1572" t="e">
        <f t="shared" si="55"/>
        <v>#DIV/0!</v>
      </c>
      <c r="CH32" s="1570"/>
      <c r="CI32" s="1570"/>
      <c r="CJ32" s="1570"/>
      <c r="CK32" s="1570"/>
      <c r="CL32" s="1570"/>
      <c r="CM32" s="1570"/>
      <c r="CN32" s="1570"/>
      <c r="CO32" s="1570"/>
      <c r="CP32" s="1570"/>
      <c r="CQ32" s="1570"/>
      <c r="CR32" s="1570"/>
      <c r="CS32" s="1570"/>
      <c r="CT32" s="1570"/>
    </row>
    <row r="33" spans="1:98" ht="14.4">
      <c r="A33" s="1570"/>
      <c r="B33" s="1570"/>
      <c r="C33" s="1570"/>
      <c r="D33" s="1570"/>
      <c r="E33" s="1570"/>
      <c r="F33" s="1570"/>
      <c r="G33" s="1570"/>
      <c r="H33" s="1570"/>
      <c r="I33" s="1570"/>
      <c r="J33" s="1570"/>
      <c r="K33" s="1570"/>
      <c r="L33" s="1570"/>
      <c r="M33" s="1570"/>
      <c r="N33" s="1570"/>
      <c r="O33" s="1570"/>
      <c r="P33" s="1570"/>
      <c r="Q33" s="1570"/>
      <c r="R33" s="1570"/>
      <c r="S33" s="1570"/>
      <c r="T33" s="1570"/>
      <c r="U33" s="1570"/>
      <c r="V33" s="1570"/>
      <c r="W33" s="1570"/>
      <c r="X33" s="1570"/>
      <c r="Y33" s="1570"/>
      <c r="Z33" s="1570"/>
      <c r="AA33" s="1570"/>
      <c r="AB33" s="1570"/>
      <c r="AC33" s="1570"/>
      <c r="AD33" s="1570"/>
      <c r="AE33" s="1570"/>
      <c r="AF33" s="1570"/>
      <c r="AG33" s="1570"/>
      <c r="AH33" s="1570"/>
      <c r="AI33" s="1570"/>
      <c r="AJ33" s="1570"/>
      <c r="AK33" s="1570"/>
      <c r="AL33" s="1570"/>
      <c r="AM33" s="1570"/>
      <c r="AN33" s="1570"/>
      <c r="AO33" s="1570"/>
      <c r="AP33" s="1570"/>
      <c r="AQ33" s="1570"/>
      <c r="AR33" s="1570"/>
      <c r="AS33" s="1570"/>
      <c r="AT33" s="1570"/>
      <c r="AU33" s="1570"/>
      <c r="AV33" s="1570"/>
      <c r="AW33" s="1570"/>
      <c r="AX33" s="1570"/>
      <c r="AY33" s="1570"/>
      <c r="AZ33" s="1570"/>
      <c r="BA33" s="1570"/>
      <c r="BB33" s="1570"/>
      <c r="BC33" s="1570"/>
      <c r="BD33" s="1570"/>
      <c r="BE33" s="1570"/>
      <c r="BF33" s="1570"/>
      <c r="BG33" s="1570"/>
      <c r="BH33" s="1570"/>
      <c r="BI33" s="1570"/>
      <c r="BJ33" s="1570"/>
      <c r="BK33" s="1570"/>
      <c r="BL33" s="1570"/>
      <c r="BM33" s="1570"/>
      <c r="BN33" s="1570"/>
      <c r="BO33" s="1570"/>
      <c r="BP33" s="1570"/>
      <c r="BQ33" s="1570"/>
      <c r="BR33" s="1570"/>
      <c r="BS33" s="1570"/>
      <c r="BT33" s="1570"/>
      <c r="BU33" s="1570"/>
      <c r="BV33" s="1570"/>
      <c r="BW33" s="1570"/>
      <c r="BX33" s="1570"/>
      <c r="BY33" s="1570"/>
      <c r="BZ33" s="1570"/>
      <c r="CA33" s="1570"/>
      <c r="CB33" s="1570"/>
      <c r="CC33" s="1570"/>
      <c r="CD33" s="1570"/>
      <c r="CE33" s="1570"/>
      <c r="CF33" s="1570"/>
      <c r="CG33" s="1570"/>
      <c r="CH33" s="1570"/>
      <c r="CI33" s="1570"/>
      <c r="CJ33" s="1570"/>
      <c r="CK33" s="1570"/>
      <c r="CL33" s="1570"/>
      <c r="CM33" s="1570"/>
      <c r="CN33" s="1570"/>
      <c r="CO33" s="1570"/>
      <c r="CP33" s="1570"/>
      <c r="CQ33" s="1570"/>
      <c r="CR33" s="1570"/>
      <c r="CS33" s="1570"/>
      <c r="CT33" s="1570"/>
    </row>
    <row r="34" spans="1:98" ht="14.4">
      <c r="A34" s="1570"/>
      <c r="B34" s="1570"/>
      <c r="C34" s="1570"/>
      <c r="D34" s="1570"/>
      <c r="E34" s="1570"/>
      <c r="F34" s="1570"/>
      <c r="G34" s="1570"/>
      <c r="H34" s="1570"/>
      <c r="I34" s="1570"/>
      <c r="J34" s="1570"/>
      <c r="K34" s="1570"/>
      <c r="L34" s="1570"/>
      <c r="M34" s="1570"/>
      <c r="N34" s="1570"/>
      <c r="O34" s="1570"/>
      <c r="P34" s="1570"/>
      <c r="Q34" s="1570"/>
      <c r="R34" s="1570"/>
      <c r="S34" s="1570"/>
      <c r="T34" s="1570"/>
      <c r="U34" s="1570"/>
      <c r="V34" s="1570"/>
      <c r="W34" s="1570"/>
      <c r="X34" s="1570"/>
      <c r="Y34" s="1570"/>
      <c r="Z34" s="1570"/>
      <c r="AA34" s="1570"/>
      <c r="AB34" s="1570"/>
      <c r="AC34" s="1570"/>
      <c r="AD34" s="1570"/>
      <c r="AE34" s="1570"/>
      <c r="AF34" s="1570"/>
      <c r="AG34" s="1570"/>
      <c r="AH34" s="1570"/>
      <c r="AI34" s="1570"/>
      <c r="AJ34" s="1570"/>
      <c r="AK34" s="1570"/>
      <c r="AL34" s="1570"/>
      <c r="AM34" s="1570"/>
      <c r="AN34" s="1570"/>
      <c r="AO34" s="1570"/>
      <c r="AP34" s="1570"/>
      <c r="AQ34" s="1570"/>
      <c r="AR34" s="1570"/>
      <c r="AS34" s="1570"/>
      <c r="AT34" s="1570"/>
      <c r="AU34" s="1570"/>
      <c r="AV34" s="1570"/>
      <c r="AW34" s="1570"/>
      <c r="AX34" s="1570"/>
      <c r="AY34" s="1570"/>
      <c r="AZ34" s="1570"/>
      <c r="BA34" s="1570"/>
      <c r="BB34" s="1570"/>
      <c r="BC34" s="1570"/>
      <c r="BD34" s="1570"/>
      <c r="BE34" s="1570"/>
      <c r="BF34" s="1570"/>
      <c r="BG34" s="1570"/>
      <c r="BH34" s="1570"/>
      <c r="BI34" s="1570"/>
      <c r="BJ34" s="1570"/>
      <c r="BK34" s="1570"/>
      <c r="BL34" s="1570"/>
      <c r="BM34" s="1570"/>
      <c r="BN34" s="1570"/>
      <c r="BO34" s="1570"/>
      <c r="BP34" s="1570"/>
      <c r="BQ34" s="1570"/>
      <c r="BR34" s="1570"/>
      <c r="BS34" s="1570"/>
      <c r="BT34" s="1570"/>
      <c r="BU34" s="1570"/>
      <c r="BV34" s="1570"/>
      <c r="BW34" s="1570"/>
      <c r="BX34" s="1570"/>
      <c r="BY34" s="1570"/>
      <c r="BZ34" s="1570"/>
      <c r="CA34" s="1570"/>
      <c r="CB34" s="1570"/>
      <c r="CC34" s="1570"/>
      <c r="CD34" s="1570"/>
      <c r="CE34" s="1570"/>
      <c r="CF34" s="1570"/>
      <c r="CG34" s="1570"/>
      <c r="CH34" s="1570"/>
      <c r="CI34" s="1570"/>
      <c r="CJ34" s="1570"/>
      <c r="CK34" s="1570"/>
      <c r="CL34" s="1570"/>
      <c r="CM34" s="1570"/>
      <c r="CN34" s="1570"/>
      <c r="CO34" s="1570"/>
      <c r="CP34" s="1570"/>
      <c r="CQ34" s="1570"/>
      <c r="CR34" s="1570"/>
      <c r="CS34" s="1570"/>
      <c r="CT34" s="1570"/>
    </row>
    <row r="35" spans="1:98" ht="14.4">
      <c r="A35" s="1570"/>
      <c r="B35" s="1570"/>
      <c r="C35" s="1570"/>
      <c r="D35" s="1570"/>
      <c r="E35" s="1570"/>
      <c r="F35" s="1570"/>
      <c r="G35" s="1570"/>
      <c r="H35" s="1570"/>
      <c r="I35" s="1570"/>
      <c r="J35" s="1570"/>
      <c r="K35" s="1570"/>
      <c r="L35" s="1570"/>
      <c r="M35" s="1570"/>
      <c r="N35" s="1570"/>
      <c r="O35" s="1570"/>
      <c r="P35" s="1570"/>
      <c r="Q35" s="1570"/>
      <c r="R35" s="1570"/>
      <c r="S35" s="1570"/>
      <c r="T35" s="1570"/>
      <c r="U35" s="1570"/>
      <c r="V35" s="1570"/>
      <c r="W35" s="1570"/>
      <c r="X35" s="1570"/>
      <c r="Y35" s="1570"/>
      <c r="Z35" s="1570"/>
      <c r="AA35" s="1570"/>
      <c r="AB35" s="1570"/>
      <c r="AC35" s="1570"/>
      <c r="AD35" s="1570"/>
      <c r="AE35" s="1570"/>
      <c r="AF35" s="1570"/>
      <c r="AG35" s="1570"/>
      <c r="AH35" s="1570"/>
      <c r="AI35" s="1570"/>
      <c r="AJ35" s="1570"/>
      <c r="AK35" s="1570"/>
      <c r="AL35" s="1570"/>
      <c r="AM35" s="1570"/>
      <c r="AN35" s="1570"/>
      <c r="AO35" s="1570"/>
      <c r="AP35" s="1570"/>
      <c r="AQ35" s="1570"/>
      <c r="AR35" s="1570"/>
      <c r="AS35" s="1570"/>
      <c r="AT35" s="1570"/>
      <c r="AU35" s="1570"/>
      <c r="AV35" s="1570"/>
      <c r="AW35" s="1570"/>
      <c r="AX35" s="1570"/>
      <c r="AY35" s="1570"/>
      <c r="AZ35" s="1570"/>
      <c r="BA35" s="1570"/>
      <c r="BB35" s="1570"/>
      <c r="BC35" s="1570"/>
      <c r="BD35" s="1570"/>
      <c r="BE35" s="1570"/>
      <c r="BF35" s="1570"/>
      <c r="BG35" s="1570"/>
      <c r="BH35" s="1570"/>
      <c r="BI35" s="1570"/>
      <c r="BJ35" s="1570"/>
      <c r="BK35" s="1570"/>
      <c r="BL35" s="1570"/>
      <c r="BM35" s="1570"/>
      <c r="BN35" s="1570"/>
      <c r="BO35" s="1570"/>
      <c r="BP35" s="1570"/>
      <c r="BQ35" s="1570"/>
      <c r="BR35" s="1570"/>
      <c r="BS35" s="1570"/>
      <c r="BT35" s="1570"/>
      <c r="BU35" s="1570"/>
      <c r="BV35" s="1570"/>
      <c r="BW35" s="1570"/>
      <c r="BX35" s="1570"/>
      <c r="BY35" s="1570"/>
      <c r="BZ35" s="1570"/>
      <c r="CA35" s="1570"/>
      <c r="CB35" s="1570"/>
      <c r="CC35" s="1570"/>
      <c r="CD35" s="1570"/>
      <c r="CE35" s="1570"/>
      <c r="CF35" s="1570"/>
      <c r="CG35" s="1570"/>
      <c r="CH35" s="1570"/>
      <c r="CI35" s="1570"/>
      <c r="CJ35" s="1570"/>
      <c r="CK35" s="1570"/>
      <c r="CL35" s="1570"/>
      <c r="CM35" s="1570"/>
      <c r="CN35" s="1570"/>
      <c r="CO35" s="1570"/>
      <c r="CP35" s="1570"/>
      <c r="CQ35" s="1570"/>
      <c r="CR35" s="1570"/>
      <c r="CS35" s="1570"/>
      <c r="CT35" s="1570"/>
    </row>
    <row r="36" spans="1:98" ht="14.4">
      <c r="A36" s="1570"/>
      <c r="B36" s="1570"/>
      <c r="C36" s="1570"/>
      <c r="D36" s="1570"/>
      <c r="E36" s="1570"/>
      <c r="F36" s="1570"/>
      <c r="G36" s="1570"/>
      <c r="H36" s="1570"/>
      <c r="I36" s="1570"/>
      <c r="J36" s="1570"/>
      <c r="K36" s="1570"/>
      <c r="L36" s="1570"/>
      <c r="M36" s="1570"/>
      <c r="N36" s="1570"/>
      <c r="O36" s="1570"/>
      <c r="P36" s="1570"/>
      <c r="Q36" s="1570"/>
      <c r="R36" s="1570"/>
      <c r="S36" s="1570"/>
      <c r="T36" s="1570"/>
      <c r="U36" s="1570"/>
      <c r="V36" s="1570"/>
      <c r="W36" s="1570"/>
      <c r="X36" s="1570"/>
      <c r="Y36" s="1570"/>
      <c r="Z36" s="1570"/>
      <c r="AA36" s="1570"/>
      <c r="AB36" s="1570"/>
      <c r="AC36" s="1570"/>
      <c r="AD36" s="1570"/>
      <c r="AE36" s="1570"/>
      <c r="AF36" s="1570"/>
      <c r="AG36" s="1570"/>
      <c r="AH36" s="1570"/>
      <c r="AI36" s="1570"/>
      <c r="AJ36" s="1570"/>
      <c r="AK36" s="1570"/>
      <c r="AL36" s="1570"/>
      <c r="AM36" s="1570"/>
      <c r="AN36" s="1570"/>
      <c r="AO36" s="1570"/>
      <c r="AP36" s="1570"/>
      <c r="AQ36" s="1570"/>
      <c r="AR36" s="1570"/>
      <c r="AS36" s="1570"/>
      <c r="AT36" s="1570"/>
      <c r="AU36" s="1570"/>
      <c r="AV36" s="1570"/>
      <c r="AW36" s="1570"/>
      <c r="AX36" s="1570"/>
      <c r="AY36" s="1570"/>
      <c r="AZ36" s="1570"/>
      <c r="BA36" s="1570"/>
      <c r="BB36" s="1570"/>
      <c r="BC36" s="1570"/>
      <c r="BD36" s="1570"/>
      <c r="BE36" s="1570"/>
      <c r="BF36" s="1570"/>
      <c r="BG36" s="1570"/>
      <c r="BH36" s="1570"/>
      <c r="BI36" s="1570"/>
      <c r="BJ36" s="1570"/>
      <c r="BK36" s="1570"/>
      <c r="BL36" s="1570"/>
      <c r="BM36" s="1570"/>
      <c r="BN36" s="1570"/>
      <c r="BO36" s="1570"/>
      <c r="BP36" s="1570"/>
      <c r="BQ36" s="1570"/>
      <c r="BR36" s="1570"/>
      <c r="BS36" s="1570"/>
      <c r="BT36" s="1570"/>
      <c r="BU36" s="1570"/>
      <c r="BV36" s="1570"/>
      <c r="BW36" s="1570"/>
      <c r="BX36" s="1570"/>
      <c r="BY36" s="1570"/>
      <c r="BZ36" s="1570"/>
      <c r="CA36" s="1570"/>
      <c r="CB36" s="1570"/>
      <c r="CC36" s="1570"/>
      <c r="CD36" s="1570"/>
      <c r="CE36" s="1570"/>
      <c r="CF36" s="1570"/>
      <c r="CG36" s="1570"/>
      <c r="CH36" s="1570"/>
      <c r="CI36" s="1570"/>
      <c r="CJ36" s="1570"/>
      <c r="CK36" s="1570"/>
      <c r="CL36" s="1570"/>
      <c r="CM36" s="1570"/>
      <c r="CN36" s="1570"/>
      <c r="CO36" s="1570"/>
      <c r="CP36" s="1570"/>
      <c r="CQ36" s="1570"/>
      <c r="CR36" s="1570"/>
      <c r="CS36" s="1570"/>
      <c r="CT36" s="1570"/>
    </row>
    <row r="37" spans="1:98" ht="14.4">
      <c r="A37" s="1570"/>
      <c r="B37" s="1570"/>
      <c r="C37" s="1570"/>
      <c r="D37" s="1570"/>
      <c r="E37" s="1570"/>
      <c r="F37" s="1570"/>
      <c r="G37" s="1570"/>
      <c r="H37" s="1570"/>
      <c r="I37" s="1570"/>
      <c r="J37" s="1570"/>
      <c r="K37" s="1570"/>
      <c r="L37" s="1570"/>
      <c r="M37" s="1570"/>
      <c r="N37" s="1570"/>
      <c r="O37" s="1570"/>
      <c r="P37" s="1570"/>
      <c r="Q37" s="1570"/>
      <c r="R37" s="1570"/>
      <c r="S37" s="1570"/>
      <c r="T37" s="1570"/>
      <c r="U37" s="1570"/>
      <c r="V37" s="1570"/>
      <c r="W37" s="1570"/>
      <c r="X37" s="1570"/>
      <c r="Y37" s="1570"/>
      <c r="Z37" s="1570"/>
      <c r="AA37" s="1570"/>
      <c r="AB37" s="1570"/>
      <c r="AC37" s="1570"/>
      <c r="AD37" s="1570"/>
      <c r="AE37" s="1570"/>
      <c r="AF37" s="1570"/>
      <c r="AG37" s="1570"/>
      <c r="AH37" s="1570"/>
      <c r="AI37" s="1570"/>
      <c r="AJ37" s="1570"/>
      <c r="AK37" s="1570"/>
      <c r="AL37" s="1570"/>
      <c r="AM37" s="1570"/>
      <c r="AN37" s="1570"/>
      <c r="AO37" s="1570"/>
      <c r="AP37" s="1570"/>
      <c r="AQ37" s="1570"/>
      <c r="AR37" s="1570"/>
      <c r="AS37" s="1570"/>
      <c r="AT37" s="1570"/>
      <c r="AU37" s="1570"/>
      <c r="AV37" s="1570"/>
      <c r="AW37" s="1570"/>
      <c r="AX37" s="1570"/>
      <c r="AY37" s="1570"/>
      <c r="AZ37" s="1570"/>
      <c r="BA37" s="1570"/>
      <c r="BB37" s="1570"/>
      <c r="BC37" s="1570"/>
      <c r="BD37" s="1570"/>
      <c r="BE37" s="1570"/>
      <c r="BF37" s="1570"/>
      <c r="BG37" s="1570"/>
      <c r="BH37" s="1570"/>
      <c r="BI37" s="1570"/>
      <c r="BJ37" s="1570"/>
      <c r="BK37" s="1570"/>
      <c r="BL37" s="1570"/>
      <c r="BM37" s="1570"/>
      <c r="BN37" s="1570"/>
      <c r="BO37" s="1570"/>
      <c r="BP37" s="1570"/>
      <c r="BQ37" s="1570"/>
      <c r="BR37" s="1570"/>
      <c r="BS37" s="1570"/>
      <c r="BT37" s="1570"/>
      <c r="BU37" s="1570"/>
      <c r="BV37" s="1570"/>
      <c r="BW37" s="1570"/>
      <c r="BX37" s="1570"/>
      <c r="BY37" s="1570"/>
      <c r="BZ37" s="1570"/>
      <c r="CA37" s="1570"/>
      <c r="CB37" s="1570"/>
      <c r="CC37" s="1570"/>
      <c r="CD37" s="1570"/>
      <c r="CE37" s="1570"/>
      <c r="CF37" s="1570"/>
      <c r="CG37" s="1570"/>
      <c r="CH37" s="1570"/>
      <c r="CI37" s="1570"/>
      <c r="CJ37" s="1570"/>
      <c r="CK37" s="1570"/>
      <c r="CL37" s="1570"/>
      <c r="CM37" s="1570"/>
      <c r="CN37" s="1570"/>
      <c r="CO37" s="1570"/>
      <c r="CP37" s="1570"/>
      <c r="CQ37" s="1570"/>
      <c r="CR37" s="1570"/>
      <c r="CS37" s="1570"/>
      <c r="CT37" s="1570"/>
    </row>
    <row r="38" spans="1:98" ht="14.4">
      <c r="A38" s="1570"/>
      <c r="B38" s="1570"/>
      <c r="C38" s="1570"/>
      <c r="D38" s="1570"/>
      <c r="E38" s="1570"/>
      <c r="F38" s="1570"/>
      <c r="G38" s="1570"/>
      <c r="H38" s="1570"/>
      <c r="I38" s="1570"/>
      <c r="J38" s="1570"/>
      <c r="K38" s="1570"/>
      <c r="L38" s="1570"/>
      <c r="M38" s="1570"/>
      <c r="N38" s="1570"/>
      <c r="O38" s="1570"/>
      <c r="P38" s="1570"/>
      <c r="Q38" s="1570"/>
      <c r="R38" s="1570"/>
      <c r="S38" s="1570"/>
      <c r="T38" s="1570"/>
      <c r="U38" s="1570"/>
      <c r="V38" s="1570"/>
      <c r="W38" s="1570"/>
      <c r="X38" s="1570"/>
      <c r="Y38" s="1570"/>
      <c r="Z38" s="1570"/>
      <c r="AA38" s="1570"/>
      <c r="AB38" s="1570"/>
      <c r="AC38" s="1570"/>
      <c r="AD38" s="1570"/>
      <c r="AE38" s="1570"/>
      <c r="AF38" s="1570"/>
      <c r="AG38" s="1570"/>
      <c r="AH38" s="1570"/>
      <c r="AI38" s="1570"/>
      <c r="AJ38" s="1570"/>
      <c r="AK38" s="1570"/>
      <c r="AL38" s="1570"/>
      <c r="AM38" s="1570"/>
      <c r="AN38" s="1570"/>
      <c r="AO38" s="1570"/>
      <c r="AP38" s="1570"/>
      <c r="AQ38" s="1570"/>
      <c r="AR38" s="1570"/>
      <c r="AS38" s="1570"/>
      <c r="AT38" s="1570"/>
      <c r="AU38" s="1570"/>
      <c r="AV38" s="1570"/>
      <c r="AW38" s="1570"/>
      <c r="AX38" s="1570"/>
      <c r="AY38" s="1570"/>
      <c r="AZ38" s="1570"/>
      <c r="BA38" s="1570"/>
      <c r="BB38" s="1570"/>
      <c r="BC38" s="1570"/>
      <c r="BD38" s="1570"/>
      <c r="BE38" s="1570"/>
      <c r="BF38" s="1570"/>
      <c r="BG38" s="1570"/>
      <c r="BH38" s="1570"/>
      <c r="BI38" s="1570"/>
      <c r="BJ38" s="1570"/>
      <c r="BK38" s="1570"/>
      <c r="BL38" s="1570"/>
      <c r="BM38" s="1570"/>
      <c r="BN38" s="1570"/>
      <c r="BO38" s="1570"/>
      <c r="BP38" s="1570"/>
      <c r="BQ38" s="1570"/>
      <c r="BR38" s="1570"/>
      <c r="BS38" s="1570"/>
      <c r="BT38" s="1570"/>
      <c r="BU38" s="1570"/>
      <c r="BV38" s="1570"/>
      <c r="BW38" s="1570"/>
      <c r="BX38" s="1570"/>
      <c r="BY38" s="1570"/>
      <c r="BZ38" s="1570"/>
      <c r="CA38" s="1570"/>
      <c r="CB38" s="1570"/>
      <c r="CC38" s="1570"/>
      <c r="CD38" s="1570"/>
      <c r="CE38" s="1570"/>
      <c r="CF38" s="1570"/>
      <c r="CG38" s="1570"/>
      <c r="CH38" s="1570"/>
      <c r="CI38" s="1570"/>
      <c r="CJ38" s="1570"/>
      <c r="CK38" s="1570"/>
      <c r="CL38" s="1570"/>
      <c r="CM38" s="1570"/>
      <c r="CN38" s="1570"/>
      <c r="CO38" s="1570"/>
      <c r="CP38" s="1570"/>
      <c r="CQ38" s="1570"/>
      <c r="CR38" s="1570"/>
      <c r="CS38" s="1570"/>
      <c r="CT38" s="1570"/>
    </row>
    <row r="39" spans="1:98" ht="14.4">
      <c r="A39" s="1570"/>
      <c r="B39" s="1570"/>
      <c r="C39" s="1570"/>
      <c r="D39" s="1570"/>
      <c r="E39" s="1570"/>
      <c r="F39" s="1570"/>
      <c r="G39" s="1570"/>
      <c r="H39" s="1570"/>
      <c r="I39" s="1570"/>
      <c r="J39" s="1570"/>
      <c r="K39" s="1570"/>
      <c r="L39" s="1570"/>
      <c r="M39" s="1570"/>
      <c r="N39" s="1570"/>
      <c r="O39" s="1570"/>
      <c r="P39" s="1570"/>
      <c r="Q39" s="1570"/>
      <c r="R39" s="1570"/>
      <c r="S39" s="1570"/>
      <c r="T39" s="1570"/>
      <c r="U39" s="1570"/>
      <c r="V39" s="1570"/>
      <c r="W39" s="1570"/>
      <c r="X39" s="1570"/>
      <c r="Y39" s="1570"/>
      <c r="Z39" s="1570"/>
      <c r="AA39" s="1570"/>
      <c r="AB39" s="1570"/>
      <c r="AC39" s="1570"/>
      <c r="AD39" s="1570"/>
      <c r="AE39" s="1570"/>
      <c r="AF39" s="1570"/>
      <c r="AG39" s="1570"/>
      <c r="AH39" s="1570"/>
      <c r="AI39" s="1570"/>
      <c r="AJ39" s="1570"/>
      <c r="AK39" s="1570"/>
      <c r="AL39" s="1570"/>
      <c r="AM39" s="1570"/>
      <c r="AN39" s="1570"/>
      <c r="AO39" s="1570"/>
      <c r="AP39" s="1570"/>
      <c r="AQ39" s="1570"/>
      <c r="AR39" s="1570"/>
      <c r="AS39" s="1570"/>
      <c r="AT39" s="1570"/>
      <c r="AU39" s="1570"/>
      <c r="AV39" s="1570"/>
      <c r="AW39" s="1570"/>
      <c r="AX39" s="1570"/>
      <c r="AY39" s="1570"/>
      <c r="AZ39" s="1570"/>
      <c r="BA39" s="1570"/>
      <c r="BB39" s="1570"/>
      <c r="BC39" s="1570"/>
      <c r="BD39" s="1570"/>
      <c r="BE39" s="1570"/>
      <c r="BF39" s="1570"/>
      <c r="BG39" s="1570"/>
      <c r="BH39" s="1570"/>
      <c r="BI39" s="1570"/>
      <c r="BJ39" s="1570"/>
      <c r="BK39" s="1570"/>
      <c r="BL39" s="1570"/>
      <c r="BM39" s="1570"/>
      <c r="BN39" s="1570"/>
      <c r="BO39" s="1570"/>
      <c r="BP39" s="1570"/>
      <c r="BQ39" s="1570"/>
      <c r="BR39" s="1570"/>
      <c r="BS39" s="1570"/>
      <c r="BT39" s="1570"/>
      <c r="BU39" s="1570"/>
      <c r="BV39" s="1570"/>
      <c r="BW39" s="1570"/>
      <c r="BX39" s="1570"/>
      <c r="BY39" s="1570"/>
      <c r="BZ39" s="1570"/>
      <c r="CA39" s="1570"/>
      <c r="CB39" s="1570"/>
      <c r="CC39" s="1570"/>
      <c r="CD39" s="1570"/>
      <c r="CE39" s="1570"/>
      <c r="CF39" s="1570"/>
      <c r="CG39" s="1570"/>
      <c r="CH39" s="1570"/>
      <c r="CI39" s="1570"/>
      <c r="CJ39" s="1570"/>
      <c r="CK39" s="1570"/>
      <c r="CL39" s="1570"/>
      <c r="CM39" s="1570"/>
      <c r="CN39" s="1570"/>
      <c r="CO39" s="1570"/>
      <c r="CP39" s="1570"/>
      <c r="CQ39" s="1570"/>
      <c r="CR39" s="1570"/>
      <c r="CS39" s="1570"/>
      <c r="CT39" s="1570"/>
    </row>
    <row r="40" spans="1:98" ht="14.4">
      <c r="A40" s="1570"/>
      <c r="B40" s="1570"/>
      <c r="C40" s="1570"/>
      <c r="D40" s="1570"/>
      <c r="E40" s="1570"/>
      <c r="F40" s="1570"/>
      <c r="G40" s="1570"/>
      <c r="H40" s="1570"/>
      <c r="I40" s="1570"/>
      <c r="J40" s="1570"/>
      <c r="K40" s="1570"/>
      <c r="L40" s="1570"/>
      <c r="M40" s="1570"/>
      <c r="N40" s="1570"/>
      <c r="O40" s="1570"/>
      <c r="P40" s="1570"/>
      <c r="Q40" s="1570"/>
      <c r="R40" s="1570"/>
      <c r="S40" s="1570"/>
      <c r="T40" s="1570"/>
      <c r="U40" s="1570"/>
      <c r="V40" s="1570"/>
      <c r="W40" s="1570"/>
      <c r="X40" s="1570"/>
      <c r="Y40" s="1570"/>
      <c r="Z40" s="1570"/>
      <c r="AA40" s="1570"/>
      <c r="AB40" s="1570"/>
      <c r="AC40" s="1570"/>
      <c r="AD40" s="1570"/>
      <c r="AE40" s="1570"/>
      <c r="AF40" s="1570"/>
      <c r="AG40" s="1570"/>
      <c r="AH40" s="1570"/>
      <c r="AI40" s="1570"/>
      <c r="AJ40" s="1570"/>
      <c r="AK40" s="1570"/>
      <c r="AL40" s="1570"/>
      <c r="AM40" s="1570"/>
      <c r="AN40" s="1570"/>
      <c r="AO40" s="1570"/>
      <c r="AP40" s="1570"/>
      <c r="AQ40" s="1570"/>
      <c r="AR40" s="1570"/>
      <c r="AS40" s="1570"/>
      <c r="AT40" s="1570"/>
      <c r="AU40" s="1570"/>
      <c r="AV40" s="1570"/>
      <c r="AW40" s="1570"/>
      <c r="AX40" s="1570"/>
      <c r="AY40" s="1570"/>
      <c r="AZ40" s="1570"/>
      <c r="BA40" s="1570"/>
      <c r="BB40" s="1570"/>
      <c r="BC40" s="1570"/>
      <c r="BD40" s="1570"/>
      <c r="BE40" s="1570"/>
      <c r="BF40" s="1570"/>
      <c r="BG40" s="1570"/>
      <c r="BH40" s="1570"/>
      <c r="BI40" s="1570"/>
      <c r="BJ40" s="1570"/>
      <c r="BK40" s="1570"/>
      <c r="BL40" s="1570"/>
      <c r="BM40" s="1570"/>
      <c r="BN40" s="1570"/>
      <c r="BO40" s="1570"/>
      <c r="BP40" s="1570"/>
      <c r="BQ40" s="1570"/>
      <c r="BR40" s="1570"/>
      <c r="BS40" s="1570"/>
      <c r="BT40" s="1570"/>
      <c r="BU40" s="1570"/>
      <c r="BV40" s="1570"/>
      <c r="BW40" s="1570"/>
      <c r="BX40" s="1570"/>
      <c r="BY40" s="1570"/>
      <c r="BZ40" s="1570"/>
      <c r="CA40" s="1570"/>
      <c r="CB40" s="1570"/>
      <c r="CC40" s="1570"/>
      <c r="CD40" s="1570"/>
      <c r="CE40" s="1570"/>
      <c r="CF40" s="1570"/>
      <c r="CG40" s="1570"/>
      <c r="CH40" s="1570"/>
      <c r="CI40" s="1570"/>
      <c r="CJ40" s="1570"/>
      <c r="CK40" s="1570"/>
      <c r="CL40" s="1570"/>
      <c r="CM40" s="1570"/>
      <c r="CN40" s="1570"/>
      <c r="CO40" s="1570"/>
      <c r="CP40" s="1570"/>
      <c r="CQ40" s="1570"/>
      <c r="CR40" s="1570"/>
      <c r="CS40" s="1570"/>
      <c r="CT40" s="1570"/>
    </row>
    <row r="41" spans="1:98" ht="14.4">
      <c r="A41" s="1570"/>
      <c r="B41" s="1570"/>
      <c r="C41" s="1570"/>
      <c r="D41" s="1570"/>
      <c r="E41" s="1570"/>
      <c r="F41" s="1570"/>
      <c r="G41" s="1570"/>
      <c r="H41" s="1570"/>
      <c r="I41" s="1570"/>
      <c r="J41" s="1570"/>
      <c r="K41" s="1570"/>
      <c r="L41" s="1570"/>
      <c r="M41" s="1570"/>
      <c r="N41" s="1570"/>
      <c r="O41" s="1570"/>
      <c r="P41" s="1570"/>
      <c r="Q41" s="1570"/>
      <c r="R41" s="1570"/>
      <c r="S41" s="1570"/>
      <c r="T41" s="1570"/>
      <c r="U41" s="1570"/>
      <c r="V41" s="1570"/>
      <c r="W41" s="1570"/>
      <c r="X41" s="1570"/>
      <c r="Y41" s="1570"/>
      <c r="Z41" s="1570"/>
      <c r="AA41" s="1570"/>
      <c r="AB41" s="1570"/>
      <c r="AC41" s="1570"/>
      <c r="AD41" s="1570"/>
      <c r="AE41" s="1570"/>
      <c r="AF41" s="1570"/>
      <c r="AG41" s="1570"/>
      <c r="AH41" s="1570"/>
      <c r="AI41" s="1570"/>
      <c r="AJ41" s="1570"/>
      <c r="AK41" s="1570"/>
      <c r="AL41" s="1570"/>
      <c r="AM41" s="1570"/>
      <c r="AN41" s="1570"/>
      <c r="AO41" s="1570"/>
      <c r="AP41" s="1570"/>
      <c r="AQ41" s="1570"/>
      <c r="AR41" s="1570"/>
      <c r="AS41" s="1570"/>
      <c r="AT41" s="1570"/>
      <c r="AU41" s="1570"/>
      <c r="AV41" s="1570"/>
      <c r="AW41" s="1570"/>
      <c r="AX41" s="1570"/>
      <c r="AY41" s="1570"/>
      <c r="AZ41" s="1570"/>
      <c r="BA41" s="1570"/>
      <c r="BB41" s="1570"/>
      <c r="BC41" s="1570"/>
      <c r="BD41" s="1570"/>
      <c r="BE41" s="1570"/>
      <c r="BF41" s="1570"/>
      <c r="BG41" s="1570"/>
      <c r="BH41" s="1570"/>
      <c r="BI41" s="1570"/>
      <c r="BJ41" s="1570"/>
      <c r="BK41" s="1570"/>
      <c r="BL41" s="1570"/>
      <c r="BM41" s="1570"/>
      <c r="BN41" s="1570"/>
      <c r="BO41" s="1570"/>
      <c r="BP41" s="1570"/>
      <c r="BQ41" s="1570"/>
      <c r="BR41" s="1570"/>
      <c r="BS41" s="1570"/>
      <c r="BT41" s="1570"/>
      <c r="BU41" s="1570"/>
      <c r="BV41" s="1570"/>
      <c r="BW41" s="1570"/>
      <c r="BX41" s="1570"/>
      <c r="BY41" s="1570"/>
      <c r="BZ41" s="1570"/>
      <c r="CA41" s="1570"/>
      <c r="CB41" s="1570"/>
      <c r="CC41" s="1570"/>
      <c r="CD41" s="1570"/>
      <c r="CE41" s="1570"/>
      <c r="CF41" s="1570"/>
      <c r="CG41" s="1570"/>
      <c r="CH41" s="1570"/>
      <c r="CI41" s="1570"/>
      <c r="CJ41" s="1570"/>
      <c r="CK41" s="1570"/>
      <c r="CL41" s="1570"/>
      <c r="CM41" s="1570"/>
      <c r="CN41" s="1570"/>
      <c r="CO41" s="1570"/>
      <c r="CP41" s="1570"/>
      <c r="CQ41" s="1570"/>
      <c r="CR41" s="1570"/>
      <c r="CS41" s="1570"/>
      <c r="CT41" s="1570"/>
    </row>
    <row r="42" spans="1:98" ht="14.4">
      <c r="A42" s="1570"/>
      <c r="B42" s="1570"/>
      <c r="C42" s="1570"/>
      <c r="D42" s="1570"/>
      <c r="E42" s="1570"/>
      <c r="F42" s="1570"/>
      <c r="G42" s="1570"/>
      <c r="H42" s="1570"/>
      <c r="I42" s="1570"/>
      <c r="J42" s="1570"/>
      <c r="K42" s="1570"/>
      <c r="L42" s="1570"/>
      <c r="M42" s="1570"/>
      <c r="N42" s="1570"/>
      <c r="O42" s="1570"/>
      <c r="P42" s="1570"/>
      <c r="Q42" s="1570"/>
      <c r="R42" s="1570"/>
      <c r="S42" s="1570"/>
      <c r="T42" s="1570"/>
      <c r="U42" s="1570"/>
      <c r="V42" s="1570"/>
      <c r="W42" s="1570"/>
      <c r="X42" s="1570"/>
      <c r="Y42" s="1570"/>
      <c r="Z42" s="1570"/>
      <c r="AA42" s="1570"/>
      <c r="AB42" s="1570"/>
      <c r="AC42" s="1570"/>
      <c r="AD42" s="1570"/>
      <c r="AE42" s="1570"/>
      <c r="AF42" s="1570"/>
      <c r="AG42" s="1570"/>
      <c r="AH42" s="1570"/>
      <c r="AI42" s="1570"/>
      <c r="AJ42" s="1570"/>
      <c r="AK42" s="1570"/>
      <c r="AL42" s="1570"/>
      <c r="AM42" s="1570"/>
      <c r="AN42" s="1570"/>
      <c r="AO42" s="1570"/>
      <c r="AP42" s="1570"/>
      <c r="AQ42" s="1570"/>
      <c r="AR42" s="1570"/>
      <c r="AS42" s="1570"/>
      <c r="AT42" s="1570"/>
      <c r="AU42" s="1570"/>
      <c r="AV42" s="1570"/>
      <c r="AW42" s="1570"/>
      <c r="AX42" s="1570"/>
      <c r="AY42" s="1570"/>
      <c r="AZ42" s="1570"/>
      <c r="BA42" s="1570"/>
      <c r="BB42" s="1570"/>
      <c r="BC42" s="1570"/>
      <c r="BD42" s="1570"/>
      <c r="BE42" s="1570"/>
      <c r="BF42" s="1570"/>
      <c r="BG42" s="1570"/>
      <c r="BH42" s="1570"/>
      <c r="BI42" s="1570"/>
      <c r="BJ42" s="1570"/>
      <c r="BK42" s="1570"/>
      <c r="BL42" s="1570"/>
      <c r="BM42" s="1570"/>
      <c r="BN42" s="1570"/>
      <c r="BO42" s="1570"/>
      <c r="BP42" s="1570"/>
      <c r="BQ42" s="1570"/>
      <c r="BR42" s="1570"/>
      <c r="BS42" s="1570"/>
      <c r="BT42" s="1570"/>
      <c r="BU42" s="1570"/>
      <c r="BV42" s="1570"/>
      <c r="BW42" s="1570"/>
      <c r="BX42" s="1570"/>
      <c r="BY42" s="1570"/>
      <c r="BZ42" s="1570"/>
      <c r="CA42" s="1570"/>
      <c r="CB42" s="1570"/>
      <c r="CC42" s="1570"/>
      <c r="CD42" s="1570"/>
      <c r="CE42" s="1570"/>
      <c r="CF42" s="1570"/>
      <c r="CG42" s="1570"/>
      <c r="CH42" s="1570"/>
      <c r="CI42" s="1570"/>
      <c r="CJ42" s="1570"/>
      <c r="CK42" s="1570"/>
      <c r="CL42" s="1570"/>
      <c r="CM42" s="1570"/>
      <c r="CN42" s="1570"/>
      <c r="CO42" s="1570"/>
      <c r="CP42" s="1570"/>
      <c r="CQ42" s="1570"/>
      <c r="CR42" s="1570"/>
      <c r="CS42" s="1570"/>
      <c r="CT42" s="1570"/>
    </row>
    <row r="43" spans="1:98" ht="14.4">
      <c r="A43" s="1570"/>
      <c r="B43" s="1570"/>
      <c r="C43" s="1570"/>
      <c r="D43" s="1570"/>
      <c r="E43" s="1570"/>
      <c r="F43" s="1570"/>
      <c r="G43" s="1570"/>
      <c r="H43" s="1570"/>
      <c r="I43" s="1570"/>
      <c r="J43" s="1570"/>
      <c r="K43" s="1570"/>
      <c r="L43" s="1570"/>
      <c r="M43" s="1570"/>
      <c r="N43" s="1570"/>
      <c r="O43" s="1570"/>
      <c r="P43" s="1570"/>
      <c r="Q43" s="1570"/>
      <c r="R43" s="1570"/>
      <c r="S43" s="1570"/>
      <c r="T43" s="1570"/>
      <c r="U43" s="1570"/>
      <c r="V43" s="1570"/>
      <c r="W43" s="1570"/>
      <c r="X43" s="1570"/>
      <c r="Y43" s="1570"/>
      <c r="Z43" s="1570"/>
      <c r="AA43" s="1570"/>
      <c r="AB43" s="1570"/>
      <c r="AC43" s="1570"/>
      <c r="AD43" s="1570"/>
      <c r="AE43" s="1570"/>
      <c r="AF43" s="1570"/>
      <c r="AG43" s="1570"/>
      <c r="AH43" s="1570"/>
      <c r="AI43" s="1570"/>
      <c r="AJ43" s="1570"/>
      <c r="AK43" s="1570"/>
      <c r="AL43" s="1570"/>
      <c r="AM43" s="1570"/>
      <c r="AN43" s="1570"/>
      <c r="AO43" s="1570"/>
      <c r="AP43" s="1570"/>
      <c r="AQ43" s="1570"/>
      <c r="AR43" s="1570"/>
      <c r="AS43" s="1570"/>
      <c r="AT43" s="1570"/>
      <c r="AU43" s="1570"/>
      <c r="AV43" s="1570"/>
      <c r="AW43" s="1570"/>
      <c r="AX43" s="1570"/>
      <c r="AY43" s="1570"/>
      <c r="AZ43" s="1570"/>
      <c r="BA43" s="1570"/>
      <c r="BB43" s="1570"/>
      <c r="BC43" s="1570"/>
      <c r="BD43" s="1570"/>
      <c r="BE43" s="1570"/>
      <c r="BF43" s="1570"/>
      <c r="BG43" s="1570"/>
      <c r="BH43" s="1570"/>
      <c r="BI43" s="1570"/>
      <c r="BJ43" s="1570"/>
      <c r="BK43" s="1570"/>
      <c r="BL43" s="1570"/>
      <c r="BM43" s="1570"/>
      <c r="BN43" s="1570"/>
      <c r="BO43" s="1570"/>
      <c r="BP43" s="1570"/>
      <c r="BQ43" s="1570"/>
      <c r="BR43" s="1570"/>
      <c r="BS43" s="1570"/>
      <c r="BT43" s="1570"/>
      <c r="BU43" s="1570"/>
      <c r="BV43" s="1570"/>
      <c r="BW43" s="1570"/>
      <c r="BX43" s="1570"/>
      <c r="BY43" s="1570"/>
      <c r="BZ43" s="1570"/>
      <c r="CA43" s="1570"/>
      <c r="CB43" s="1570"/>
      <c r="CC43" s="1570"/>
      <c r="CD43" s="1570"/>
      <c r="CE43" s="1570"/>
      <c r="CF43" s="1570"/>
      <c r="CG43" s="1570"/>
      <c r="CH43" s="1570"/>
      <c r="CI43" s="1570"/>
      <c r="CJ43" s="1570"/>
      <c r="CK43" s="1570"/>
      <c r="CL43" s="1570"/>
      <c r="CM43" s="1570"/>
      <c r="CN43" s="1570"/>
      <c r="CO43" s="1570"/>
      <c r="CP43" s="1570"/>
      <c r="CQ43" s="1570"/>
      <c r="CR43" s="1570"/>
      <c r="CS43" s="1570"/>
      <c r="CT43" s="1570"/>
    </row>
    <row r="44" spans="1:98" ht="14.4">
      <c r="A44" s="1570"/>
      <c r="B44" s="1570"/>
      <c r="C44" s="1570"/>
      <c r="D44" s="1570"/>
      <c r="E44" s="1570"/>
      <c r="F44" s="1570"/>
      <c r="G44" s="1570"/>
      <c r="H44" s="1570"/>
      <c r="I44" s="1570"/>
      <c r="J44" s="1570"/>
      <c r="K44" s="1570"/>
      <c r="L44" s="1570"/>
      <c r="M44" s="1570"/>
      <c r="N44" s="1570"/>
      <c r="O44" s="1570"/>
      <c r="P44" s="1570"/>
      <c r="Q44" s="1570"/>
      <c r="R44" s="1570"/>
      <c r="S44" s="1570"/>
      <c r="T44" s="1570"/>
      <c r="U44" s="1570"/>
      <c r="V44" s="1570"/>
      <c r="W44" s="1570"/>
      <c r="X44" s="1570"/>
      <c r="Y44" s="1570"/>
      <c r="Z44" s="1570"/>
      <c r="AA44" s="1570"/>
      <c r="AB44" s="1570"/>
      <c r="AC44" s="1570"/>
      <c r="AD44" s="1570"/>
      <c r="AE44" s="1570"/>
      <c r="AF44" s="1570"/>
      <c r="AG44" s="1570"/>
      <c r="AH44" s="1570"/>
      <c r="AI44" s="1570"/>
      <c r="AJ44" s="1570"/>
      <c r="AK44" s="1570"/>
      <c r="AL44" s="1570"/>
      <c r="AM44" s="1570"/>
      <c r="AN44" s="1570"/>
      <c r="AO44" s="1570"/>
      <c r="AP44" s="1570"/>
      <c r="AQ44" s="1570"/>
      <c r="AR44" s="1570"/>
      <c r="AS44" s="1570"/>
      <c r="AT44" s="1570"/>
      <c r="AU44" s="1570"/>
      <c r="AV44" s="1570"/>
      <c r="AW44" s="1570"/>
      <c r="AX44" s="1570"/>
      <c r="AY44" s="1570"/>
      <c r="AZ44" s="1570"/>
      <c r="BA44" s="1570"/>
      <c r="BB44" s="1570"/>
      <c r="BC44" s="1570"/>
      <c r="BD44" s="1570"/>
      <c r="BE44" s="1570"/>
      <c r="BF44" s="1570"/>
      <c r="BG44" s="1570"/>
      <c r="BH44" s="1570"/>
      <c r="BI44" s="1570"/>
      <c r="BJ44" s="1570"/>
      <c r="BK44" s="1570"/>
      <c r="BL44" s="1570"/>
      <c r="BM44" s="1570"/>
      <c r="BN44" s="1570"/>
      <c r="BO44" s="1570"/>
      <c r="BP44" s="1570"/>
      <c r="BQ44" s="1570"/>
      <c r="BR44" s="1570"/>
      <c r="BS44" s="1570"/>
      <c r="BT44" s="1570"/>
      <c r="BU44" s="1570"/>
      <c r="BV44" s="1570"/>
      <c r="BW44" s="1570"/>
      <c r="BX44" s="1570"/>
      <c r="BY44" s="1570"/>
      <c r="BZ44" s="1570"/>
      <c r="CA44" s="1570"/>
      <c r="CB44" s="1570"/>
      <c r="CC44" s="1570"/>
      <c r="CD44" s="1570"/>
      <c r="CE44" s="1570"/>
      <c r="CF44" s="1570"/>
      <c r="CG44" s="1570"/>
      <c r="CH44" s="1570"/>
      <c r="CI44" s="1570"/>
      <c r="CJ44" s="1570"/>
      <c r="CK44" s="1570"/>
      <c r="CL44" s="1570"/>
      <c r="CM44" s="1570"/>
      <c r="CN44" s="1570"/>
      <c r="CO44" s="1570"/>
      <c r="CP44" s="1570"/>
      <c r="CQ44" s="1570"/>
      <c r="CR44" s="1570"/>
      <c r="CS44" s="1570"/>
      <c r="CT44" s="1570"/>
    </row>
    <row r="45" spans="1:98" ht="14.4">
      <c r="A45" s="1570"/>
      <c r="B45" s="1570"/>
      <c r="C45" s="1570"/>
      <c r="D45" s="1570"/>
      <c r="E45" s="1570"/>
      <c r="F45" s="1570"/>
      <c r="G45" s="1570"/>
      <c r="H45" s="1570"/>
      <c r="I45" s="1570"/>
      <c r="J45" s="1570"/>
      <c r="K45" s="1570"/>
      <c r="L45" s="1570"/>
      <c r="M45" s="1570"/>
      <c r="N45" s="1570"/>
      <c r="O45" s="1570"/>
      <c r="P45" s="1570"/>
      <c r="Q45" s="1570"/>
      <c r="R45" s="1570"/>
      <c r="S45" s="1570"/>
      <c r="T45" s="1570"/>
      <c r="U45" s="1570"/>
      <c r="V45" s="1570"/>
      <c r="W45" s="1570"/>
      <c r="X45" s="1570"/>
      <c r="Y45" s="1570"/>
      <c r="Z45" s="1570"/>
      <c r="AA45" s="1570"/>
      <c r="AB45" s="1570"/>
      <c r="AC45" s="1570"/>
      <c r="AD45" s="1570"/>
      <c r="AE45" s="1570"/>
      <c r="AF45" s="1570"/>
      <c r="AG45" s="1570"/>
      <c r="AH45" s="1570"/>
      <c r="AI45" s="1570"/>
      <c r="AJ45" s="1570"/>
      <c r="AK45" s="1570"/>
      <c r="AL45" s="1570"/>
      <c r="AM45" s="1570"/>
      <c r="AN45" s="1570"/>
      <c r="AO45" s="1570"/>
      <c r="AP45" s="1570"/>
      <c r="AQ45" s="1570"/>
      <c r="AR45" s="1570"/>
      <c r="AS45" s="1570"/>
      <c r="AT45" s="1570"/>
      <c r="AU45" s="1570"/>
      <c r="AV45" s="1570"/>
      <c r="AW45" s="1570"/>
      <c r="AX45" s="1570"/>
      <c r="AY45" s="1570"/>
      <c r="AZ45" s="1570"/>
      <c r="BA45" s="1570"/>
      <c r="BB45" s="1570"/>
      <c r="BC45" s="1570"/>
      <c r="BD45" s="1570"/>
      <c r="BE45" s="1570"/>
      <c r="BF45" s="1570"/>
      <c r="BG45" s="1570"/>
      <c r="BH45" s="1570"/>
      <c r="BI45" s="1570"/>
      <c r="BJ45" s="1570"/>
      <c r="BK45" s="1570"/>
      <c r="BL45" s="1570"/>
      <c r="BM45" s="1570"/>
      <c r="BN45" s="1570"/>
      <c r="BO45" s="1570"/>
      <c r="BP45" s="1570"/>
      <c r="BQ45" s="1570"/>
      <c r="BR45" s="1570"/>
      <c r="BS45" s="1570"/>
      <c r="BT45" s="1570"/>
      <c r="BU45" s="1570"/>
      <c r="BV45" s="1570"/>
      <c r="BW45" s="1570"/>
      <c r="BX45" s="1570"/>
      <c r="BY45" s="1570"/>
      <c r="BZ45" s="1570"/>
      <c r="CA45" s="1570"/>
      <c r="CB45" s="1570"/>
      <c r="CC45" s="1570"/>
      <c r="CD45" s="1570"/>
      <c r="CE45" s="1570"/>
      <c r="CF45" s="1570"/>
      <c r="CG45" s="1570"/>
      <c r="CH45" s="1570"/>
      <c r="CI45" s="1570"/>
      <c r="CJ45" s="1570"/>
      <c r="CK45" s="1570"/>
      <c r="CL45" s="1570"/>
      <c r="CM45" s="1570"/>
      <c r="CN45" s="1570"/>
      <c r="CO45" s="1570"/>
      <c r="CP45" s="1570"/>
      <c r="CQ45" s="1570"/>
      <c r="CR45" s="1570"/>
      <c r="CS45" s="1570"/>
      <c r="CT45" s="1570"/>
    </row>
    <row r="46" spans="1:98" ht="14.4">
      <c r="A46" s="1570"/>
      <c r="B46" s="1570"/>
      <c r="C46" s="1570"/>
      <c r="D46" s="1570"/>
      <c r="E46" s="1570"/>
      <c r="F46" s="1570"/>
      <c r="G46" s="1570"/>
      <c r="H46" s="1570"/>
      <c r="I46" s="1570"/>
      <c r="J46" s="1570"/>
      <c r="K46" s="1570"/>
      <c r="L46" s="1570"/>
      <c r="M46" s="1570"/>
      <c r="N46" s="1570"/>
      <c r="O46" s="1570"/>
      <c r="P46" s="1570"/>
      <c r="Q46" s="1570"/>
      <c r="R46" s="1570"/>
      <c r="S46" s="1570"/>
      <c r="T46" s="1570"/>
      <c r="U46" s="1570"/>
      <c r="V46" s="1570"/>
      <c r="W46" s="1570"/>
      <c r="X46" s="1570"/>
      <c r="Y46" s="1570"/>
      <c r="Z46" s="1570"/>
      <c r="AA46" s="1570"/>
      <c r="AB46" s="1570"/>
      <c r="AC46" s="1570"/>
      <c r="AD46" s="1570"/>
      <c r="AE46" s="1570"/>
      <c r="AF46" s="1570"/>
      <c r="AG46" s="1570"/>
      <c r="AH46" s="1570"/>
      <c r="AI46" s="1570"/>
      <c r="AJ46" s="1570"/>
      <c r="AK46" s="1570"/>
      <c r="AL46" s="1570"/>
      <c r="AM46" s="1570"/>
      <c r="AN46" s="1570"/>
      <c r="AO46" s="1570"/>
      <c r="AP46" s="1570"/>
      <c r="AQ46" s="1570"/>
      <c r="AR46" s="1570"/>
      <c r="AS46" s="1570"/>
      <c r="AT46" s="1570"/>
      <c r="AU46" s="1570"/>
      <c r="AV46" s="1570"/>
      <c r="AW46" s="1570"/>
      <c r="AX46" s="1570"/>
      <c r="AY46" s="1570"/>
      <c r="AZ46" s="1570"/>
      <c r="BA46" s="1570"/>
      <c r="BB46" s="1570"/>
      <c r="BC46" s="1570"/>
      <c r="BD46" s="1570"/>
      <c r="BE46" s="1570"/>
      <c r="BF46" s="1570"/>
      <c r="BG46" s="1570"/>
      <c r="BH46" s="1570"/>
      <c r="BI46" s="1570"/>
      <c r="BJ46" s="1570"/>
      <c r="BK46" s="1570"/>
      <c r="BL46" s="1570"/>
      <c r="BM46" s="1570"/>
      <c r="BN46" s="1570"/>
      <c r="BO46" s="1570"/>
      <c r="BP46" s="1570"/>
      <c r="BQ46" s="1570"/>
      <c r="BR46" s="1570"/>
      <c r="BS46" s="1570"/>
      <c r="BT46" s="1570"/>
      <c r="BU46" s="1570"/>
      <c r="BV46" s="1570"/>
      <c r="BW46" s="1570"/>
      <c r="BX46" s="1570"/>
      <c r="BY46" s="1570"/>
      <c r="BZ46" s="1570"/>
      <c r="CA46" s="1570"/>
      <c r="CB46" s="1570"/>
      <c r="CC46" s="1570"/>
      <c r="CD46" s="1570"/>
      <c r="CE46" s="1570"/>
      <c r="CF46" s="1570"/>
      <c r="CG46" s="1570"/>
      <c r="CH46" s="1570"/>
      <c r="CI46" s="1570"/>
      <c r="CJ46" s="1570"/>
      <c r="CK46" s="1570"/>
      <c r="CL46" s="1570"/>
      <c r="CM46" s="1570"/>
      <c r="CN46" s="1570"/>
      <c r="CO46" s="1570"/>
      <c r="CP46" s="1570"/>
      <c r="CQ46" s="1570"/>
      <c r="CR46" s="1570"/>
      <c r="CS46" s="1570"/>
      <c r="CT46" s="1570"/>
    </row>
    <row r="47" spans="1:98" ht="14.4">
      <c r="A47" s="1570"/>
      <c r="B47" s="1570"/>
      <c r="C47" s="1570"/>
      <c r="D47" s="1570"/>
      <c r="E47" s="1570"/>
      <c r="F47" s="1570"/>
      <c r="G47" s="1570"/>
      <c r="H47" s="1570"/>
      <c r="I47" s="1570"/>
      <c r="J47" s="1570"/>
      <c r="K47" s="1570"/>
      <c r="L47" s="1570"/>
      <c r="M47" s="1570"/>
      <c r="N47" s="1570"/>
      <c r="O47" s="1570"/>
      <c r="P47" s="1570"/>
      <c r="Q47" s="1570"/>
      <c r="R47" s="1570"/>
      <c r="S47" s="1570"/>
      <c r="T47" s="1570"/>
      <c r="U47" s="1570"/>
      <c r="V47" s="1570"/>
      <c r="W47" s="1570"/>
      <c r="X47" s="1570"/>
      <c r="Y47" s="1570"/>
      <c r="Z47" s="1570"/>
      <c r="AA47" s="1570"/>
      <c r="AB47" s="1570"/>
      <c r="AC47" s="1570"/>
      <c r="AD47" s="1570"/>
      <c r="AE47" s="1570"/>
      <c r="AF47" s="1570"/>
      <c r="AG47" s="1570"/>
      <c r="AH47" s="1570"/>
      <c r="AI47" s="1570"/>
      <c r="AJ47" s="1570"/>
      <c r="AK47" s="1570"/>
      <c r="AL47" s="1570"/>
      <c r="AM47" s="1570"/>
      <c r="AN47" s="1570"/>
      <c r="AO47" s="1570"/>
      <c r="AP47" s="1570"/>
      <c r="AQ47" s="1570"/>
      <c r="AR47" s="1570"/>
      <c r="AS47" s="1570"/>
      <c r="AT47" s="1570"/>
      <c r="AU47" s="1570"/>
      <c r="AV47" s="1570"/>
      <c r="AW47" s="1570"/>
      <c r="AX47" s="1570"/>
      <c r="AY47" s="1570"/>
      <c r="AZ47" s="1570"/>
      <c r="BA47" s="1570"/>
      <c r="BB47" s="1570"/>
      <c r="BC47" s="1570"/>
      <c r="BD47" s="1570"/>
      <c r="BE47" s="1570"/>
      <c r="BF47" s="1570"/>
      <c r="BG47" s="1570"/>
      <c r="BH47" s="1570"/>
      <c r="BI47" s="1570"/>
      <c r="BJ47" s="1570"/>
      <c r="BK47" s="1570"/>
      <c r="BL47" s="1570"/>
      <c r="BM47" s="1570"/>
      <c r="BN47" s="1570"/>
      <c r="BO47" s="1570"/>
      <c r="BP47" s="1570"/>
      <c r="BQ47" s="1570"/>
      <c r="BR47" s="1570"/>
      <c r="BS47" s="1570"/>
      <c r="BT47" s="1570"/>
      <c r="BU47" s="1570"/>
      <c r="BV47" s="1570"/>
      <c r="BW47" s="1570"/>
      <c r="BX47" s="1570"/>
      <c r="BY47" s="1570"/>
      <c r="BZ47" s="1570"/>
      <c r="CA47" s="1570"/>
      <c r="CB47" s="1570"/>
      <c r="CC47" s="1570"/>
      <c r="CD47" s="1570"/>
      <c r="CE47" s="1570"/>
      <c r="CF47" s="1570"/>
      <c r="CG47" s="1570"/>
      <c r="CH47" s="1570"/>
      <c r="CI47" s="1570"/>
      <c r="CJ47" s="1570"/>
      <c r="CK47" s="1570"/>
      <c r="CL47" s="1570"/>
      <c r="CM47" s="1570"/>
      <c r="CN47" s="1570"/>
      <c r="CO47" s="1570"/>
      <c r="CP47" s="1570"/>
      <c r="CQ47" s="1570"/>
      <c r="CR47" s="1570"/>
      <c r="CS47" s="1570"/>
      <c r="CT47" s="1570"/>
    </row>
    <row r="48" spans="1:98" ht="14.4">
      <c r="A48" s="1570"/>
      <c r="B48" s="1570"/>
      <c r="C48" s="1570"/>
      <c r="D48" s="1570"/>
      <c r="E48" s="1570"/>
      <c r="F48" s="1570"/>
      <c r="G48" s="1570"/>
      <c r="H48" s="1570"/>
      <c r="I48" s="1570"/>
      <c r="J48" s="1570"/>
      <c r="K48" s="1570"/>
      <c r="L48" s="1570"/>
      <c r="M48" s="1570"/>
      <c r="N48" s="1570"/>
      <c r="O48" s="1570"/>
      <c r="P48" s="1570"/>
      <c r="Q48" s="1570"/>
      <c r="R48" s="1570"/>
      <c r="S48" s="1570"/>
      <c r="T48" s="1570"/>
      <c r="U48" s="1570"/>
      <c r="V48" s="1570"/>
      <c r="W48" s="1570"/>
      <c r="X48" s="1570"/>
      <c r="Y48" s="1570"/>
      <c r="Z48" s="1570"/>
      <c r="AA48" s="1570"/>
      <c r="AB48" s="1570"/>
      <c r="AC48" s="1570"/>
      <c r="AD48" s="1570"/>
      <c r="AE48" s="1570"/>
      <c r="AF48" s="1570"/>
      <c r="AG48" s="1570"/>
      <c r="AH48" s="1570"/>
      <c r="AI48" s="1570"/>
      <c r="AJ48" s="1570"/>
      <c r="AK48" s="1570"/>
      <c r="AL48" s="1570"/>
      <c r="AM48" s="1570"/>
      <c r="AN48" s="1570"/>
      <c r="AO48" s="1570"/>
      <c r="AP48" s="1570"/>
      <c r="AQ48" s="1570"/>
      <c r="AR48" s="1570"/>
      <c r="AS48" s="1570"/>
      <c r="AT48" s="1570"/>
      <c r="AU48" s="1570"/>
      <c r="AV48" s="1570"/>
      <c r="AW48" s="1570"/>
      <c r="AX48" s="1570"/>
      <c r="AY48" s="1570"/>
      <c r="AZ48" s="1570"/>
      <c r="BA48" s="1570"/>
      <c r="BB48" s="1570"/>
      <c r="BC48" s="1570"/>
      <c r="BD48" s="1570"/>
      <c r="BE48" s="1570"/>
      <c r="BF48" s="1570"/>
      <c r="BG48" s="1570"/>
      <c r="BH48" s="1570"/>
      <c r="BI48" s="1570"/>
      <c r="BJ48" s="1570"/>
      <c r="BK48" s="1570"/>
      <c r="BL48" s="1570"/>
      <c r="BM48" s="1570"/>
      <c r="BN48" s="1570"/>
      <c r="BO48" s="1570"/>
      <c r="BP48" s="1570"/>
      <c r="BQ48" s="1570"/>
      <c r="BR48" s="1570"/>
      <c r="BS48" s="1570"/>
      <c r="BT48" s="1570"/>
      <c r="BU48" s="1570"/>
      <c r="BV48" s="1570"/>
      <c r="BW48" s="1570"/>
      <c r="BX48" s="1570"/>
      <c r="BY48" s="1570"/>
      <c r="BZ48" s="1570"/>
      <c r="CA48" s="1570"/>
      <c r="CB48" s="1570"/>
      <c r="CC48" s="1570"/>
      <c r="CD48" s="1570"/>
      <c r="CE48" s="1570"/>
      <c r="CF48" s="1570"/>
      <c r="CG48" s="1570"/>
      <c r="CH48" s="1570"/>
      <c r="CI48" s="1570"/>
      <c r="CJ48" s="1570"/>
      <c r="CK48" s="1570"/>
      <c r="CL48" s="1570"/>
      <c r="CM48" s="1570"/>
      <c r="CN48" s="1570"/>
      <c r="CO48" s="1570"/>
      <c r="CP48" s="1570"/>
      <c r="CQ48" s="1570"/>
      <c r="CR48" s="1570"/>
      <c r="CS48" s="1570"/>
      <c r="CT48" s="1570"/>
    </row>
    <row r="49" spans="1:98" ht="14.4">
      <c r="A49" s="1570"/>
      <c r="B49" s="1570"/>
      <c r="C49" s="1570"/>
      <c r="D49" s="1570"/>
      <c r="E49" s="1570"/>
      <c r="F49" s="1570"/>
      <c r="G49" s="1570"/>
      <c r="H49" s="1570"/>
      <c r="I49" s="1570"/>
      <c r="J49" s="1570"/>
      <c r="K49" s="1570"/>
      <c r="L49" s="1570"/>
      <c r="M49" s="1570"/>
      <c r="N49" s="1570"/>
      <c r="O49" s="1570"/>
      <c r="P49" s="1570"/>
      <c r="Q49" s="1570"/>
      <c r="R49" s="1570"/>
      <c r="S49" s="1570"/>
      <c r="T49" s="1570"/>
      <c r="U49" s="1570"/>
      <c r="V49" s="1570"/>
      <c r="W49" s="1570"/>
      <c r="X49" s="1570"/>
      <c r="Y49" s="1570"/>
      <c r="Z49" s="1570"/>
      <c r="AA49" s="1570"/>
      <c r="AB49" s="1570"/>
      <c r="AC49" s="1570"/>
      <c r="AD49" s="1570"/>
      <c r="AE49" s="1570"/>
      <c r="AF49" s="1570"/>
      <c r="AG49" s="1570"/>
      <c r="AH49" s="1570"/>
      <c r="AI49" s="1570"/>
      <c r="AJ49" s="1570"/>
      <c r="AK49" s="1570"/>
      <c r="AL49" s="1570"/>
      <c r="AM49" s="1570"/>
      <c r="AN49" s="1570"/>
      <c r="AO49" s="1570"/>
      <c r="AP49" s="1570"/>
      <c r="AQ49" s="1570"/>
      <c r="AR49" s="1570"/>
      <c r="AS49" s="1570"/>
      <c r="AT49" s="1570"/>
      <c r="AU49" s="1570"/>
      <c r="AV49" s="1570"/>
      <c r="AW49" s="1570"/>
      <c r="AX49" s="1570"/>
      <c r="AY49" s="1570"/>
      <c r="AZ49" s="1570"/>
      <c r="BA49" s="1570"/>
      <c r="BB49" s="1570"/>
      <c r="BC49" s="1570"/>
      <c r="BD49" s="1570"/>
      <c r="BE49" s="1570"/>
      <c r="BF49" s="1570"/>
      <c r="BG49" s="1570"/>
      <c r="BH49" s="1570"/>
      <c r="BI49" s="1570"/>
      <c r="BJ49" s="1570"/>
      <c r="BK49" s="1570"/>
      <c r="BL49" s="1570"/>
      <c r="BM49" s="1570"/>
      <c r="BN49" s="1570"/>
      <c r="BO49" s="1570"/>
      <c r="BP49" s="1570"/>
      <c r="BQ49" s="1570"/>
      <c r="BR49" s="1570"/>
      <c r="BS49" s="1570"/>
      <c r="BT49" s="1570"/>
      <c r="BU49" s="1570"/>
      <c r="BV49" s="1570"/>
      <c r="BW49" s="1570"/>
      <c r="BX49" s="1570"/>
      <c r="BY49" s="1570"/>
      <c r="BZ49" s="1570"/>
      <c r="CA49" s="1570"/>
      <c r="CB49" s="1570"/>
      <c r="CC49" s="1570"/>
      <c r="CD49" s="1570"/>
      <c r="CE49" s="1570"/>
      <c r="CF49" s="1570"/>
      <c r="CG49" s="1570"/>
      <c r="CH49" s="1570"/>
      <c r="CI49" s="1570"/>
      <c r="CJ49" s="1570"/>
      <c r="CK49" s="1570"/>
      <c r="CL49" s="1570"/>
      <c r="CM49" s="1570"/>
      <c r="CN49" s="1570"/>
      <c r="CO49" s="1570"/>
      <c r="CP49" s="1570"/>
      <c r="CQ49" s="1570"/>
      <c r="CR49" s="1570"/>
      <c r="CS49" s="1570"/>
      <c r="CT49" s="1570"/>
    </row>
    <row r="50" spans="1:98" ht="14.4">
      <c r="A50" s="1570"/>
      <c r="B50" s="1570"/>
      <c r="C50" s="1570"/>
      <c r="D50" s="1570"/>
      <c r="E50" s="1570"/>
      <c r="F50" s="1570"/>
      <c r="G50" s="1570"/>
      <c r="H50" s="1570"/>
      <c r="I50" s="1570"/>
      <c r="J50" s="1570"/>
      <c r="K50" s="1570"/>
      <c r="L50" s="1570"/>
      <c r="M50" s="1570"/>
      <c r="N50" s="1570"/>
      <c r="O50" s="1570"/>
      <c r="P50" s="1570"/>
      <c r="Q50" s="1570"/>
      <c r="R50" s="1570"/>
      <c r="S50" s="1570"/>
      <c r="T50" s="1570"/>
      <c r="U50" s="1570"/>
      <c r="V50" s="1570"/>
      <c r="W50" s="1570"/>
      <c r="X50" s="1570"/>
      <c r="Y50" s="1570"/>
      <c r="Z50" s="1570"/>
      <c r="AA50" s="1570"/>
      <c r="AB50" s="1570"/>
      <c r="AC50" s="1570"/>
      <c r="AD50" s="1570"/>
      <c r="AE50" s="1570"/>
      <c r="AF50" s="1570"/>
      <c r="AG50" s="1570"/>
      <c r="AH50" s="1570"/>
      <c r="AI50" s="1570"/>
      <c r="AJ50" s="1570"/>
      <c r="AK50" s="1570"/>
      <c r="AL50" s="1570"/>
      <c r="AM50" s="1570"/>
      <c r="AN50" s="1570"/>
      <c r="AO50" s="1570"/>
      <c r="AP50" s="1570"/>
      <c r="AQ50" s="1570"/>
      <c r="AR50" s="1570"/>
      <c r="AS50" s="1570"/>
      <c r="AT50" s="1570"/>
      <c r="AU50" s="1570"/>
      <c r="AV50" s="1570"/>
      <c r="AW50" s="1570"/>
      <c r="AX50" s="1570"/>
      <c r="AY50" s="1570"/>
      <c r="AZ50" s="1570"/>
      <c r="BA50" s="1570"/>
      <c r="BB50" s="1570"/>
      <c r="BC50" s="1570"/>
      <c r="BD50" s="1570"/>
      <c r="BE50" s="1570"/>
      <c r="BF50" s="1570"/>
      <c r="BG50" s="1570"/>
      <c r="BH50" s="1570"/>
      <c r="BI50" s="1570"/>
      <c r="BJ50" s="1570"/>
      <c r="BK50" s="1570"/>
      <c r="BL50" s="1570"/>
      <c r="BM50" s="1570"/>
      <c r="BN50" s="1570"/>
      <c r="BO50" s="1570"/>
      <c r="BP50" s="1570"/>
      <c r="BQ50" s="1570"/>
      <c r="BR50" s="1570"/>
      <c r="BS50" s="1570"/>
      <c r="BT50" s="1570"/>
      <c r="BU50" s="1570"/>
      <c r="BV50" s="1570"/>
      <c r="BW50" s="1570"/>
      <c r="BX50" s="1570"/>
      <c r="BY50" s="1570"/>
      <c r="BZ50" s="1570"/>
      <c r="CA50" s="1570"/>
      <c r="CB50" s="1570"/>
      <c r="CC50" s="1570"/>
      <c r="CD50" s="1570"/>
      <c r="CE50" s="1570"/>
      <c r="CF50" s="1570"/>
      <c r="CG50" s="1570"/>
      <c r="CH50" s="1570"/>
      <c r="CI50" s="1570"/>
      <c r="CJ50" s="1570"/>
      <c r="CK50" s="1570"/>
      <c r="CL50" s="1570"/>
      <c r="CM50" s="1570"/>
      <c r="CN50" s="1570"/>
      <c r="CO50" s="1570"/>
      <c r="CP50" s="1570"/>
      <c r="CQ50" s="1570"/>
      <c r="CR50" s="1570"/>
      <c r="CS50" s="1570"/>
      <c r="CT50" s="1570"/>
    </row>
    <row r="51" spans="1:98" ht="14.4">
      <c r="A51" s="1570"/>
      <c r="B51" s="1570"/>
      <c r="C51" s="1570"/>
      <c r="D51" s="1570"/>
      <c r="E51" s="1570"/>
      <c r="F51" s="1570"/>
      <c r="G51" s="1570"/>
      <c r="H51" s="1570"/>
      <c r="I51" s="1570"/>
      <c r="J51" s="1570"/>
      <c r="K51" s="1570"/>
      <c r="L51" s="1570"/>
      <c r="M51" s="1570"/>
      <c r="N51" s="1570"/>
      <c r="O51" s="1570"/>
      <c r="P51" s="1570"/>
      <c r="Q51" s="1570"/>
      <c r="R51" s="1570"/>
      <c r="S51" s="1570"/>
      <c r="T51" s="1570"/>
      <c r="U51" s="1570"/>
      <c r="V51" s="1570"/>
      <c r="W51" s="1570"/>
      <c r="X51" s="1570"/>
      <c r="Y51" s="1570"/>
      <c r="Z51" s="1570"/>
      <c r="AA51" s="1570"/>
      <c r="AB51" s="1570"/>
      <c r="AC51" s="1570"/>
      <c r="AD51" s="1570"/>
      <c r="AE51" s="1570"/>
      <c r="AF51" s="1570"/>
      <c r="AG51" s="1570"/>
      <c r="AH51" s="1570"/>
      <c r="AI51" s="1570"/>
      <c r="AJ51" s="1570"/>
      <c r="AK51" s="1570"/>
      <c r="AL51" s="1570"/>
      <c r="AM51" s="1570"/>
      <c r="AN51" s="1570"/>
      <c r="AO51" s="1570"/>
      <c r="AP51" s="1570"/>
      <c r="AQ51" s="1570"/>
      <c r="AR51" s="1570"/>
      <c r="AS51" s="1570"/>
      <c r="AT51" s="1570"/>
      <c r="AU51" s="1570"/>
      <c r="AV51" s="1570"/>
      <c r="AW51" s="1570"/>
      <c r="AX51" s="1570"/>
      <c r="AY51" s="1570"/>
      <c r="AZ51" s="1570"/>
      <c r="BA51" s="1570"/>
      <c r="BB51" s="1570"/>
      <c r="BC51" s="1570"/>
      <c r="BD51" s="1570"/>
      <c r="BE51" s="1570"/>
      <c r="BF51" s="1570"/>
      <c r="BG51" s="1570"/>
      <c r="BH51" s="1570"/>
      <c r="BI51" s="1570"/>
      <c r="BJ51" s="1570"/>
      <c r="BK51" s="1570"/>
      <c r="BL51" s="1570"/>
      <c r="BM51" s="1570"/>
      <c r="BN51" s="1570"/>
      <c r="BO51" s="1570"/>
      <c r="BP51" s="1570"/>
      <c r="BQ51" s="1570"/>
      <c r="BR51" s="1570"/>
      <c r="BS51" s="1570"/>
      <c r="BT51" s="1570"/>
      <c r="BU51" s="1570"/>
      <c r="BV51" s="1570"/>
      <c r="BW51" s="1570"/>
      <c r="BX51" s="1570"/>
      <c r="BY51" s="1570"/>
      <c r="BZ51" s="1570"/>
      <c r="CA51" s="1570"/>
      <c r="CB51" s="1570"/>
      <c r="CC51" s="1570"/>
      <c r="CD51" s="1570"/>
      <c r="CE51" s="1570"/>
      <c r="CF51" s="1570"/>
      <c r="CG51" s="1570"/>
      <c r="CH51" s="1570"/>
      <c r="CI51" s="1570"/>
      <c r="CJ51" s="1570"/>
      <c r="CK51" s="1570"/>
      <c r="CL51" s="1570"/>
      <c r="CM51" s="1570"/>
      <c r="CN51" s="1570"/>
      <c r="CO51" s="1570"/>
      <c r="CP51" s="1570"/>
      <c r="CQ51" s="1570"/>
      <c r="CR51" s="1570"/>
      <c r="CS51" s="1570"/>
      <c r="CT51" s="1570"/>
    </row>
    <row r="52" spans="1:98" ht="14.4">
      <c r="A52" s="1570"/>
      <c r="B52" s="1570"/>
      <c r="C52" s="1570"/>
      <c r="D52" s="1570"/>
      <c r="E52" s="1570"/>
      <c r="F52" s="1570"/>
      <c r="G52" s="1570"/>
      <c r="H52" s="1570"/>
      <c r="I52" s="1570"/>
      <c r="J52" s="1570"/>
      <c r="K52" s="1570"/>
      <c r="L52" s="1570"/>
      <c r="M52" s="1570"/>
      <c r="N52" s="1570"/>
      <c r="O52" s="1570"/>
      <c r="P52" s="1570"/>
      <c r="Q52" s="1570"/>
      <c r="R52" s="1570"/>
      <c r="S52" s="1570"/>
      <c r="T52" s="1570"/>
      <c r="U52" s="1570"/>
      <c r="V52" s="1570"/>
      <c r="W52" s="1570"/>
      <c r="X52" s="1570"/>
      <c r="Y52" s="1570"/>
      <c r="Z52" s="1570"/>
      <c r="AA52" s="1570"/>
      <c r="AB52" s="1570"/>
      <c r="AC52" s="1570"/>
      <c r="AD52" s="1570"/>
      <c r="AE52" s="1570"/>
      <c r="AF52" s="1570"/>
      <c r="AG52" s="1570"/>
      <c r="AH52" s="1570"/>
      <c r="AI52" s="1570"/>
      <c r="AJ52" s="1570"/>
      <c r="AK52" s="1570"/>
      <c r="AL52" s="1570"/>
      <c r="AM52" s="1570"/>
      <c r="AN52" s="1570"/>
      <c r="AO52" s="1570"/>
      <c r="AP52" s="1570"/>
      <c r="AQ52" s="1570"/>
      <c r="AR52" s="1570"/>
      <c r="AS52" s="1570"/>
      <c r="AT52" s="1570"/>
      <c r="AU52" s="1570"/>
      <c r="AV52" s="1570"/>
      <c r="AW52" s="1570"/>
      <c r="AX52" s="1570"/>
      <c r="AY52" s="1570"/>
      <c r="AZ52" s="1570"/>
      <c r="BA52" s="1570"/>
      <c r="BB52" s="1570"/>
      <c r="BC52" s="1570"/>
      <c r="BD52" s="1570"/>
      <c r="BE52" s="1570"/>
      <c r="BF52" s="1570"/>
      <c r="BG52" s="1570"/>
      <c r="BH52" s="1570"/>
      <c r="BI52" s="1570"/>
      <c r="BJ52" s="1570"/>
      <c r="BK52" s="1570"/>
      <c r="BL52" s="1570"/>
      <c r="BM52" s="1570"/>
      <c r="BN52" s="1570"/>
      <c r="BO52" s="1570"/>
      <c r="BP52" s="1570"/>
      <c r="BQ52" s="1570"/>
      <c r="BR52" s="1570"/>
      <c r="BS52" s="1570"/>
      <c r="BT52" s="1570"/>
      <c r="BU52" s="1570"/>
      <c r="BV52" s="1570"/>
      <c r="BW52" s="1570"/>
      <c r="BX52" s="1570"/>
      <c r="BY52" s="1570"/>
      <c r="BZ52" s="1570"/>
      <c r="CA52" s="1570"/>
      <c r="CB52" s="1570"/>
      <c r="CC52" s="1570"/>
      <c r="CD52" s="1570"/>
      <c r="CE52" s="1570"/>
      <c r="CF52" s="1570"/>
      <c r="CG52" s="1570"/>
      <c r="CH52" s="1570"/>
      <c r="CI52" s="1570"/>
      <c r="CJ52" s="1570"/>
      <c r="CK52" s="1570"/>
      <c r="CL52" s="1570"/>
      <c r="CM52" s="1570"/>
      <c r="CN52" s="1570"/>
      <c r="CO52" s="1570"/>
      <c r="CP52" s="1570"/>
      <c r="CQ52" s="1570"/>
      <c r="CR52" s="1570"/>
      <c r="CS52" s="1570"/>
      <c r="CT52" s="1570"/>
    </row>
    <row r="53" spans="1:98" ht="14.4">
      <c r="A53" s="1570"/>
      <c r="B53" s="1570"/>
      <c r="C53" s="1570"/>
      <c r="D53" s="1570"/>
      <c r="E53" s="1570"/>
      <c r="F53" s="1570"/>
      <c r="G53" s="1570"/>
      <c r="H53" s="1570"/>
      <c r="I53" s="1570"/>
      <c r="J53" s="1570"/>
      <c r="K53" s="1570"/>
      <c r="L53" s="1570"/>
      <c r="M53" s="1570"/>
      <c r="N53" s="1570"/>
      <c r="O53" s="1570"/>
      <c r="P53" s="1570"/>
      <c r="Q53" s="1570"/>
      <c r="R53" s="1570"/>
      <c r="S53" s="1570"/>
      <c r="T53" s="1570"/>
      <c r="U53" s="1570"/>
      <c r="V53" s="1570"/>
      <c r="W53" s="1570"/>
      <c r="X53" s="1570"/>
      <c r="Y53" s="1570"/>
      <c r="Z53" s="1570"/>
      <c r="AA53" s="1570"/>
      <c r="AB53" s="1570"/>
      <c r="AC53" s="1570"/>
      <c r="AD53" s="1570"/>
      <c r="AE53" s="1570"/>
      <c r="AF53" s="1570"/>
      <c r="AG53" s="1570"/>
      <c r="AH53" s="1570"/>
      <c r="AI53" s="1570"/>
      <c r="AJ53" s="1570"/>
      <c r="AK53" s="1570"/>
      <c r="AL53" s="1570"/>
      <c r="AM53" s="1570"/>
      <c r="AN53" s="1570"/>
      <c r="AO53" s="1570"/>
      <c r="AP53" s="1570"/>
      <c r="AQ53" s="1570"/>
      <c r="AR53" s="1570"/>
      <c r="AS53" s="1570"/>
      <c r="AT53" s="1570"/>
      <c r="AU53" s="1570"/>
      <c r="AV53" s="1570"/>
      <c r="AW53" s="1570"/>
      <c r="AX53" s="1570"/>
      <c r="AY53" s="1570"/>
      <c r="AZ53" s="1570"/>
      <c r="BA53" s="1570"/>
      <c r="BB53" s="1570"/>
      <c r="BC53" s="1570"/>
      <c r="BD53" s="1570"/>
      <c r="BE53" s="1570"/>
      <c r="BF53" s="1570"/>
      <c r="BG53" s="1570"/>
      <c r="BH53" s="1570"/>
      <c r="BI53" s="1570"/>
      <c r="BJ53" s="1570"/>
      <c r="BK53" s="1570"/>
      <c r="BL53" s="1570"/>
      <c r="BM53" s="1570"/>
      <c r="BN53" s="1570"/>
      <c r="BO53" s="1570"/>
      <c r="BP53" s="1570"/>
      <c r="BQ53" s="1570"/>
      <c r="BR53" s="1570"/>
      <c r="BS53" s="1570"/>
      <c r="BT53" s="1570"/>
      <c r="BU53" s="1570"/>
      <c r="BV53" s="1570"/>
      <c r="BW53" s="1570"/>
      <c r="BX53" s="1570"/>
      <c r="BY53" s="1570"/>
      <c r="BZ53" s="1570"/>
      <c r="CA53" s="1570"/>
      <c r="CB53" s="1570"/>
      <c r="CC53" s="1570"/>
      <c r="CD53" s="1570"/>
      <c r="CE53" s="1570"/>
      <c r="CF53" s="1570"/>
      <c r="CG53" s="1570"/>
      <c r="CH53" s="1570"/>
      <c r="CI53" s="1570"/>
      <c r="CJ53" s="1570"/>
      <c r="CK53" s="1570"/>
      <c r="CL53" s="1570"/>
      <c r="CM53" s="1570"/>
      <c r="CN53" s="1570"/>
      <c r="CO53" s="1570"/>
      <c r="CP53" s="1570"/>
      <c r="CQ53" s="1570"/>
      <c r="CR53" s="1570"/>
      <c r="CS53" s="1570"/>
      <c r="CT53" s="1570"/>
    </row>
    <row r="54" spans="1:98" ht="14.4">
      <c r="A54" s="1570"/>
      <c r="B54" s="1570"/>
      <c r="C54" s="1570"/>
      <c r="D54" s="1570"/>
      <c r="E54" s="1570"/>
      <c r="F54" s="1570"/>
      <c r="G54" s="1570"/>
      <c r="H54" s="1570"/>
      <c r="I54" s="1570"/>
      <c r="J54" s="1570"/>
      <c r="K54" s="1570"/>
      <c r="L54" s="1570"/>
      <c r="M54" s="1570"/>
      <c r="N54" s="1570"/>
      <c r="O54" s="1570"/>
      <c r="P54" s="1570"/>
      <c r="Q54" s="1570"/>
      <c r="R54" s="1570"/>
      <c r="S54" s="1570"/>
      <c r="T54" s="1570"/>
      <c r="U54" s="1570"/>
      <c r="V54" s="1570"/>
      <c r="W54" s="1570"/>
      <c r="X54" s="1570"/>
      <c r="Y54" s="1570"/>
      <c r="Z54" s="1570"/>
      <c r="AA54" s="1570"/>
      <c r="AB54" s="1570"/>
      <c r="AC54" s="1570"/>
      <c r="AD54" s="1570"/>
      <c r="AE54" s="1570"/>
      <c r="AF54" s="1570"/>
      <c r="AG54" s="1570"/>
      <c r="AH54" s="1570"/>
      <c r="AI54" s="1570"/>
      <c r="AJ54" s="1570"/>
      <c r="AK54" s="1570"/>
      <c r="AL54" s="1570"/>
      <c r="AM54" s="1570"/>
      <c r="AN54" s="1570"/>
      <c r="AO54" s="1570"/>
      <c r="AP54" s="1570"/>
      <c r="AQ54" s="1570"/>
      <c r="AR54" s="1570"/>
      <c r="AS54" s="1570"/>
      <c r="AT54" s="1570"/>
      <c r="AU54" s="1570"/>
      <c r="AV54" s="1570"/>
      <c r="AW54" s="1570"/>
      <c r="AX54" s="1570"/>
      <c r="AY54" s="1570"/>
      <c r="AZ54" s="1570"/>
      <c r="BA54" s="1570"/>
      <c r="BB54" s="1570"/>
      <c r="BC54" s="1570"/>
      <c r="BD54" s="1570"/>
      <c r="BE54" s="1570"/>
      <c r="BF54" s="1570"/>
      <c r="BG54" s="1570"/>
      <c r="BH54" s="1570"/>
      <c r="BI54" s="1570"/>
      <c r="BJ54" s="1570"/>
      <c r="BK54" s="1570"/>
      <c r="BL54" s="1570"/>
      <c r="BM54" s="1570"/>
      <c r="BN54" s="1570"/>
      <c r="BO54" s="1570"/>
      <c r="BP54" s="1570"/>
      <c r="BQ54" s="1570"/>
      <c r="BR54" s="1570"/>
      <c r="BS54" s="1570"/>
      <c r="BT54" s="1570"/>
      <c r="BU54" s="1570"/>
      <c r="BV54" s="1570"/>
      <c r="BW54" s="1570"/>
      <c r="BX54" s="1570"/>
      <c r="BY54" s="1570"/>
      <c r="BZ54" s="1570"/>
      <c r="CA54" s="1570"/>
      <c r="CB54" s="1570"/>
      <c r="CC54" s="1570"/>
      <c r="CD54" s="1570"/>
      <c r="CE54" s="1570"/>
      <c r="CF54" s="1570"/>
      <c r="CG54" s="1570"/>
      <c r="CH54" s="1570"/>
      <c r="CI54" s="1570"/>
      <c r="CJ54" s="1570"/>
      <c r="CK54" s="1570"/>
      <c r="CL54" s="1570"/>
      <c r="CM54" s="1570"/>
      <c r="CN54" s="1570"/>
      <c r="CO54" s="1570"/>
      <c r="CP54" s="1570"/>
      <c r="CQ54" s="1570"/>
      <c r="CR54" s="1570"/>
      <c r="CS54" s="1570"/>
      <c r="CT54" s="1570"/>
    </row>
    <row r="55" spans="1:98" ht="14.4">
      <c r="A55" s="1570"/>
      <c r="B55" s="1570"/>
      <c r="C55" s="1570"/>
      <c r="D55" s="1570"/>
      <c r="E55" s="1570"/>
      <c r="F55" s="1570"/>
      <c r="G55" s="1570"/>
      <c r="H55" s="1570"/>
      <c r="I55" s="1570"/>
      <c r="J55" s="1570"/>
      <c r="K55" s="1570"/>
      <c r="L55" s="1570"/>
      <c r="M55" s="1570"/>
      <c r="N55" s="1570"/>
      <c r="O55" s="1570"/>
      <c r="P55" s="1570"/>
      <c r="Q55" s="1570"/>
      <c r="R55" s="1570"/>
      <c r="S55" s="1570"/>
      <c r="T55" s="1570"/>
      <c r="U55" s="1570"/>
      <c r="V55" s="1570"/>
      <c r="W55" s="1570"/>
      <c r="X55" s="1570"/>
      <c r="Y55" s="1570"/>
      <c r="Z55" s="1570"/>
      <c r="AA55" s="1570"/>
      <c r="AB55" s="1570"/>
      <c r="AC55" s="1570"/>
      <c r="AD55" s="1570"/>
      <c r="AE55" s="1570"/>
      <c r="AF55" s="1570"/>
      <c r="AG55" s="1570"/>
      <c r="AH55" s="1570"/>
      <c r="AI55" s="1570"/>
      <c r="AJ55" s="1570"/>
      <c r="AK55" s="1570"/>
      <c r="AL55" s="1570"/>
      <c r="AM55" s="1570"/>
      <c r="AN55" s="1570"/>
      <c r="AO55" s="1570"/>
      <c r="AP55" s="1570"/>
      <c r="AQ55" s="1570"/>
      <c r="AR55" s="1570"/>
      <c r="AS55" s="1570"/>
      <c r="AT55" s="1570"/>
      <c r="AU55" s="1570"/>
      <c r="AV55" s="1570"/>
      <c r="AW55" s="1570"/>
      <c r="AX55" s="1570"/>
      <c r="AY55" s="1570"/>
      <c r="AZ55" s="1570"/>
      <c r="BA55" s="1570"/>
      <c r="BB55" s="1570"/>
      <c r="BC55" s="1570"/>
      <c r="BD55" s="1570"/>
      <c r="BE55" s="1570"/>
      <c r="BF55" s="1570"/>
      <c r="BG55" s="1570"/>
      <c r="BH55" s="1570"/>
      <c r="BI55" s="1570"/>
      <c r="BJ55" s="1570"/>
      <c r="BK55" s="1570"/>
      <c r="BL55" s="1570"/>
      <c r="BM55" s="1570"/>
      <c r="BN55" s="1570"/>
      <c r="BO55" s="1570"/>
      <c r="BP55" s="1570"/>
      <c r="BQ55" s="1570"/>
      <c r="BR55" s="1570"/>
      <c r="BS55" s="1570"/>
      <c r="BT55" s="1570"/>
      <c r="BU55" s="1570"/>
      <c r="BV55" s="1570"/>
      <c r="BW55" s="1570"/>
      <c r="BX55" s="1570"/>
      <c r="BY55" s="1570"/>
      <c r="BZ55" s="1570"/>
      <c r="CA55" s="1570"/>
      <c r="CB55" s="1570"/>
      <c r="CC55" s="1570"/>
      <c r="CD55" s="1570"/>
      <c r="CE55" s="1570"/>
      <c r="CF55" s="1570"/>
      <c r="CG55" s="1570"/>
      <c r="CH55" s="1570"/>
      <c r="CI55" s="1570"/>
      <c r="CJ55" s="1570"/>
      <c r="CK55" s="1570"/>
      <c r="CL55" s="1570"/>
      <c r="CM55" s="1570"/>
      <c r="CN55" s="1570"/>
      <c r="CO55" s="1570"/>
      <c r="CP55" s="1570"/>
      <c r="CQ55" s="1570"/>
      <c r="CR55" s="1570"/>
      <c r="CS55" s="1570"/>
      <c r="CT55" s="1570"/>
    </row>
    <row r="56" spans="1:98" ht="14.4">
      <c r="A56" s="1570"/>
      <c r="B56" s="1570"/>
      <c r="C56" s="1570"/>
      <c r="D56" s="1570"/>
      <c r="E56" s="1570"/>
      <c r="F56" s="1570"/>
      <c r="G56" s="1570"/>
      <c r="H56" s="1570"/>
      <c r="I56" s="1570"/>
      <c r="J56" s="1570"/>
      <c r="K56" s="1570"/>
      <c r="L56" s="1570"/>
      <c r="M56" s="1570"/>
      <c r="N56" s="1570"/>
      <c r="O56" s="1570"/>
      <c r="P56" s="1570"/>
      <c r="Q56" s="1570"/>
      <c r="R56" s="1570"/>
      <c r="S56" s="1570"/>
      <c r="T56" s="1570"/>
      <c r="U56" s="1570"/>
      <c r="V56" s="1570"/>
      <c r="W56" s="1570"/>
      <c r="X56" s="1570"/>
      <c r="Y56" s="1570"/>
      <c r="Z56" s="1570"/>
      <c r="AA56" s="1570"/>
      <c r="AB56" s="1570"/>
      <c r="AC56" s="1570"/>
      <c r="AD56" s="1570"/>
      <c r="AE56" s="1570"/>
      <c r="AF56" s="1570"/>
      <c r="AG56" s="1570"/>
      <c r="AH56" s="1570"/>
      <c r="AI56" s="1570"/>
      <c r="AJ56" s="1570"/>
      <c r="AK56" s="1570"/>
      <c r="AL56" s="1570"/>
      <c r="AM56" s="1570"/>
      <c r="AN56" s="1570"/>
      <c r="AO56" s="1570"/>
      <c r="AP56" s="1570"/>
      <c r="AQ56" s="1570"/>
      <c r="AR56" s="1570"/>
      <c r="AS56" s="1570"/>
      <c r="AT56" s="1570"/>
      <c r="AU56" s="1570"/>
      <c r="AV56" s="1570"/>
      <c r="AW56" s="1570"/>
      <c r="AX56" s="1570"/>
      <c r="AY56" s="1570"/>
      <c r="AZ56" s="1570"/>
      <c r="BA56" s="1570"/>
      <c r="BB56" s="1570"/>
      <c r="BC56" s="1570"/>
      <c r="BD56" s="1570"/>
      <c r="BE56" s="1570"/>
      <c r="BF56" s="1570"/>
      <c r="BG56" s="1570"/>
      <c r="BH56" s="1570"/>
      <c r="BI56" s="1570"/>
      <c r="BJ56" s="1570"/>
      <c r="BK56" s="1570"/>
      <c r="BL56" s="1570"/>
      <c r="BM56" s="1570"/>
      <c r="BN56" s="1570"/>
      <c r="BO56" s="1570"/>
      <c r="BP56" s="1570"/>
      <c r="BQ56" s="1570"/>
      <c r="BR56" s="1570"/>
      <c r="BS56" s="1570"/>
      <c r="BT56" s="1570"/>
      <c r="BU56" s="1570"/>
      <c r="BV56" s="1570"/>
      <c r="BW56" s="1570"/>
      <c r="BX56" s="1570"/>
      <c r="BY56" s="1570"/>
      <c r="BZ56" s="1570"/>
      <c r="CA56" s="1570"/>
      <c r="CB56" s="1570"/>
      <c r="CC56" s="1570"/>
      <c r="CD56" s="1570"/>
      <c r="CE56" s="1570"/>
      <c r="CF56" s="1570"/>
      <c r="CG56" s="1570"/>
      <c r="CH56" s="1570"/>
      <c r="CI56" s="1570"/>
      <c r="CJ56" s="1570"/>
      <c r="CK56" s="1570"/>
      <c r="CL56" s="1570"/>
      <c r="CM56" s="1570"/>
      <c r="CN56" s="1570"/>
      <c r="CO56" s="1570"/>
      <c r="CP56" s="1570"/>
      <c r="CQ56" s="1570"/>
      <c r="CR56" s="1570"/>
      <c r="CS56" s="1570"/>
      <c r="CT56" s="1570"/>
    </row>
    <row r="57" spans="1:98" ht="14.4">
      <c r="A57" s="1570"/>
      <c r="B57" s="1570"/>
      <c r="C57" s="1570"/>
      <c r="D57" s="1570"/>
      <c r="E57" s="1570"/>
      <c r="F57" s="1570"/>
      <c r="G57" s="1570"/>
      <c r="H57" s="1570"/>
      <c r="I57" s="1570"/>
      <c r="J57" s="1570"/>
      <c r="K57" s="1570"/>
      <c r="L57" s="1570"/>
      <c r="M57" s="1570"/>
      <c r="N57" s="1570"/>
      <c r="O57" s="1570"/>
      <c r="P57" s="1570"/>
      <c r="Q57" s="1570"/>
      <c r="R57" s="1570"/>
      <c r="S57" s="1570"/>
      <c r="T57" s="1570"/>
      <c r="U57" s="1570"/>
      <c r="V57" s="1570"/>
      <c r="W57" s="1570"/>
      <c r="X57" s="1570"/>
      <c r="Y57" s="1570"/>
      <c r="Z57" s="1570"/>
      <c r="AA57" s="1570"/>
      <c r="AB57" s="1570"/>
      <c r="AC57" s="1570"/>
      <c r="AD57" s="1570"/>
      <c r="AE57" s="1570"/>
      <c r="AF57" s="1570"/>
      <c r="AG57" s="1570"/>
      <c r="AH57" s="1570"/>
      <c r="AI57" s="1570"/>
      <c r="AJ57" s="1570"/>
      <c r="AK57" s="1570"/>
      <c r="AL57" s="1570"/>
      <c r="AM57" s="1570"/>
      <c r="AN57" s="1570"/>
      <c r="AO57" s="1570"/>
      <c r="AP57" s="1570"/>
      <c r="AQ57" s="1570"/>
      <c r="AR57" s="1570"/>
      <c r="AS57" s="1570"/>
      <c r="AT57" s="1570"/>
      <c r="AU57" s="1570"/>
      <c r="AV57" s="1570"/>
      <c r="AW57" s="1570"/>
      <c r="AX57" s="1570"/>
      <c r="AY57" s="1570"/>
      <c r="AZ57" s="1570"/>
      <c r="BA57" s="1570"/>
      <c r="BB57" s="1570"/>
      <c r="BC57" s="1570"/>
      <c r="BD57" s="1570"/>
      <c r="BE57" s="1570"/>
      <c r="BF57" s="1570"/>
      <c r="BG57" s="1570"/>
      <c r="BH57" s="1570"/>
      <c r="BI57" s="1570"/>
      <c r="BJ57" s="1570"/>
      <c r="BK57" s="1570"/>
      <c r="BL57" s="1570"/>
      <c r="BM57" s="1570"/>
      <c r="BN57" s="1570"/>
      <c r="BO57" s="1570"/>
      <c r="BP57" s="1570"/>
      <c r="BQ57" s="1570"/>
      <c r="BR57" s="1570"/>
      <c r="BS57" s="1570"/>
      <c r="BT57" s="1570"/>
      <c r="BU57" s="1570"/>
      <c r="BV57" s="1570"/>
      <c r="BW57" s="1570"/>
      <c r="BX57" s="1570"/>
      <c r="BY57" s="1570"/>
      <c r="BZ57" s="1570"/>
      <c r="CA57" s="1570"/>
      <c r="CB57" s="1570"/>
      <c r="CC57" s="1570"/>
      <c r="CD57" s="1570"/>
      <c r="CE57" s="1570"/>
      <c r="CF57" s="1570"/>
      <c r="CG57" s="1570"/>
      <c r="CH57" s="1570"/>
      <c r="CI57" s="1570"/>
      <c r="CJ57" s="1570"/>
      <c r="CK57" s="1570"/>
      <c r="CL57" s="1570"/>
      <c r="CM57" s="1570"/>
      <c r="CN57" s="1570"/>
      <c r="CO57" s="1570"/>
      <c r="CP57" s="1570"/>
      <c r="CQ57" s="1570"/>
      <c r="CR57" s="1570"/>
      <c r="CS57" s="1570"/>
      <c r="CT57" s="1570"/>
    </row>
    <row r="58" spans="1:98" ht="14.4">
      <c r="A58" s="1570"/>
      <c r="B58" s="1570"/>
      <c r="C58" s="1570"/>
      <c r="D58" s="1570"/>
      <c r="E58" s="1570"/>
      <c r="F58" s="1570"/>
      <c r="G58" s="1570"/>
      <c r="H58" s="1570"/>
      <c r="I58" s="1570"/>
      <c r="J58" s="1570"/>
      <c r="K58" s="1570"/>
      <c r="L58" s="1570"/>
      <c r="M58" s="1570"/>
      <c r="N58" s="1570"/>
      <c r="O58" s="1570"/>
      <c r="P58" s="1570"/>
      <c r="Q58" s="1570"/>
      <c r="R58" s="1570"/>
      <c r="S58" s="1570"/>
      <c r="T58" s="1570"/>
      <c r="U58" s="1570"/>
      <c r="V58" s="1570"/>
      <c r="W58" s="1570"/>
      <c r="X58" s="1570"/>
      <c r="Y58" s="1570"/>
      <c r="Z58" s="1570"/>
      <c r="AA58" s="1570"/>
      <c r="AB58" s="1570"/>
      <c r="AC58" s="1570"/>
      <c r="AD58" s="1570"/>
      <c r="AE58" s="1570"/>
      <c r="AF58" s="1570"/>
      <c r="AG58" s="1570"/>
      <c r="AH58" s="1570"/>
      <c r="AI58" s="1570"/>
      <c r="AJ58" s="1570"/>
      <c r="AK58" s="1570"/>
      <c r="AL58" s="1570"/>
      <c r="AM58" s="1570"/>
      <c r="AN58" s="1570"/>
      <c r="AO58" s="1570"/>
      <c r="AP58" s="1570"/>
      <c r="AQ58" s="1570"/>
      <c r="AR58" s="1570"/>
      <c r="AS58" s="1570"/>
      <c r="AT58" s="1570"/>
      <c r="AU58" s="1570"/>
      <c r="AV58" s="1570"/>
      <c r="AW58" s="1570"/>
      <c r="AX58" s="1570"/>
      <c r="AY58" s="1570"/>
      <c r="AZ58" s="1570"/>
      <c r="BA58" s="1570"/>
      <c r="BB58" s="1570"/>
      <c r="BC58" s="1570"/>
      <c r="BD58" s="1570"/>
      <c r="BE58" s="1570"/>
      <c r="BF58" s="1570"/>
      <c r="BG58" s="1570"/>
      <c r="BH58" s="1570"/>
      <c r="BI58" s="1570"/>
      <c r="BJ58" s="1570"/>
      <c r="BK58" s="1570"/>
      <c r="BL58" s="1570"/>
      <c r="BM58" s="1570"/>
      <c r="BN58" s="1570"/>
      <c r="BO58" s="1570"/>
      <c r="BP58" s="1570"/>
      <c r="BQ58" s="1570"/>
      <c r="BR58" s="1570"/>
      <c r="BS58" s="1570"/>
      <c r="BT58" s="1570"/>
      <c r="BU58" s="1570"/>
      <c r="BV58" s="1570"/>
      <c r="BW58" s="1570"/>
      <c r="BX58" s="1570"/>
      <c r="BY58" s="1570"/>
      <c r="BZ58" s="1570"/>
      <c r="CA58" s="1570"/>
      <c r="CB58" s="1570"/>
      <c r="CC58" s="1570"/>
      <c r="CD58" s="1570"/>
      <c r="CE58" s="1570"/>
      <c r="CF58" s="1570"/>
      <c r="CG58" s="1570"/>
      <c r="CH58" s="1570"/>
      <c r="CI58" s="1570"/>
      <c r="CJ58" s="1570"/>
      <c r="CK58" s="1570"/>
      <c r="CL58" s="1570"/>
      <c r="CM58" s="1570"/>
      <c r="CN58" s="1570"/>
      <c r="CO58" s="1570"/>
      <c r="CP58" s="1570"/>
      <c r="CQ58" s="1570"/>
      <c r="CR58" s="1570"/>
      <c r="CS58" s="1570"/>
      <c r="CT58" s="1570"/>
    </row>
    <row r="59" spans="1:98" ht="14.4">
      <c r="A59" s="1570"/>
      <c r="B59" s="1570"/>
      <c r="C59" s="1570"/>
      <c r="D59" s="1570"/>
      <c r="E59" s="1570"/>
      <c r="F59" s="1570"/>
      <c r="G59" s="1570"/>
      <c r="H59" s="1570"/>
      <c r="I59" s="1570"/>
      <c r="J59" s="1570"/>
      <c r="K59" s="1570"/>
      <c r="L59" s="1570"/>
      <c r="M59" s="1570"/>
      <c r="N59" s="1570"/>
      <c r="O59" s="1570"/>
      <c r="P59" s="1570"/>
      <c r="Q59" s="1570"/>
      <c r="R59" s="1570"/>
      <c r="S59" s="1570"/>
      <c r="T59" s="1570"/>
      <c r="U59" s="1570"/>
      <c r="V59" s="1570"/>
      <c r="W59" s="1570"/>
      <c r="X59" s="1570"/>
      <c r="Y59" s="1570"/>
      <c r="Z59" s="1570"/>
      <c r="AA59" s="1570"/>
      <c r="AB59" s="1570"/>
      <c r="AC59" s="1570"/>
      <c r="AD59" s="1570"/>
      <c r="AE59" s="1570"/>
      <c r="AF59" s="1570"/>
      <c r="AG59" s="1570"/>
      <c r="AH59" s="1570"/>
      <c r="AI59" s="1570"/>
      <c r="AJ59" s="1570"/>
      <c r="AK59" s="1570"/>
      <c r="AL59" s="1570"/>
      <c r="AM59" s="1570"/>
      <c r="AN59" s="1570"/>
      <c r="AO59" s="1570"/>
      <c r="AP59" s="1570"/>
      <c r="AQ59" s="1570"/>
      <c r="AR59" s="1570"/>
      <c r="AS59" s="1570"/>
      <c r="AT59" s="1570"/>
      <c r="AU59" s="1570"/>
      <c r="AV59" s="1570"/>
      <c r="AW59" s="1570"/>
      <c r="AX59" s="1570"/>
      <c r="AY59" s="1570"/>
      <c r="AZ59" s="1570"/>
      <c r="BA59" s="1570"/>
      <c r="BB59" s="1570"/>
      <c r="BC59" s="1570"/>
      <c r="BD59" s="1570"/>
      <c r="BE59" s="1570"/>
      <c r="BF59" s="1570"/>
      <c r="BG59" s="1570"/>
      <c r="BH59" s="1570"/>
      <c r="BI59" s="1570"/>
      <c r="BJ59" s="1570"/>
      <c r="BK59" s="1570"/>
      <c r="BL59" s="1570"/>
      <c r="BM59" s="1570"/>
      <c r="BN59" s="1570"/>
      <c r="BO59" s="1570"/>
      <c r="BP59" s="1570"/>
      <c r="BQ59" s="1570"/>
      <c r="BR59" s="1570"/>
      <c r="BS59" s="1570"/>
      <c r="BT59" s="1570"/>
      <c r="BU59" s="1570"/>
      <c r="BV59" s="1570"/>
      <c r="BW59" s="1570"/>
      <c r="BX59" s="1570"/>
      <c r="BY59" s="1570"/>
      <c r="BZ59" s="1570"/>
      <c r="CA59" s="1570"/>
      <c r="CB59" s="1570"/>
      <c r="CC59" s="1570"/>
      <c r="CD59" s="1570"/>
      <c r="CE59" s="1570"/>
      <c r="CF59" s="1570"/>
      <c r="CG59" s="1570"/>
      <c r="CH59" s="1570"/>
      <c r="CI59" s="1570"/>
      <c r="CJ59" s="1570"/>
      <c r="CK59" s="1570"/>
      <c r="CL59" s="1570"/>
      <c r="CM59" s="1570"/>
      <c r="CN59" s="1570"/>
      <c r="CO59" s="1570"/>
      <c r="CP59" s="1570"/>
      <c r="CQ59" s="1570"/>
      <c r="CR59" s="1570"/>
      <c r="CS59" s="1570"/>
      <c r="CT59" s="1570"/>
    </row>
    <row r="60" spans="1:98" ht="14.4">
      <c r="A60" s="1570"/>
      <c r="B60" s="1570"/>
      <c r="C60" s="1570"/>
      <c r="D60" s="1570"/>
      <c r="E60" s="1570"/>
      <c r="F60" s="1570"/>
      <c r="G60" s="1570"/>
      <c r="H60" s="1570"/>
      <c r="I60" s="1570"/>
      <c r="J60" s="1570"/>
      <c r="K60" s="1570"/>
      <c r="L60" s="1570"/>
      <c r="M60" s="1570"/>
      <c r="N60" s="1570"/>
      <c r="O60" s="1570"/>
      <c r="P60" s="1570"/>
      <c r="Q60" s="1570"/>
      <c r="R60" s="1570"/>
      <c r="S60" s="1570"/>
      <c r="T60" s="1570"/>
      <c r="U60" s="1570"/>
      <c r="V60" s="1570"/>
      <c r="W60" s="1570"/>
      <c r="X60" s="1570"/>
      <c r="Y60" s="1570"/>
      <c r="Z60" s="1570"/>
      <c r="AA60" s="1570"/>
      <c r="AB60" s="1570"/>
      <c r="AC60" s="1570"/>
      <c r="AD60" s="1570"/>
      <c r="AE60" s="1570"/>
      <c r="AF60" s="1570"/>
      <c r="AG60" s="1570"/>
      <c r="AH60" s="1570"/>
      <c r="AI60" s="1570"/>
      <c r="AJ60" s="1570"/>
      <c r="AK60" s="1570"/>
      <c r="AL60" s="1570"/>
      <c r="AM60" s="1570"/>
      <c r="AN60" s="1570"/>
      <c r="AO60" s="1570"/>
      <c r="AP60" s="1570"/>
      <c r="AQ60" s="1570"/>
      <c r="AR60" s="1570"/>
      <c r="AS60" s="1570"/>
      <c r="AT60" s="1570"/>
      <c r="AU60" s="1570"/>
      <c r="AV60" s="1570"/>
      <c r="AW60" s="1570"/>
      <c r="AX60" s="1570"/>
      <c r="AY60" s="1570"/>
      <c r="AZ60" s="1570"/>
      <c r="BA60" s="1570"/>
      <c r="BB60" s="1570"/>
      <c r="BC60" s="1570"/>
      <c r="BD60" s="1570"/>
      <c r="BE60" s="1570"/>
      <c r="BF60" s="1570"/>
      <c r="BG60" s="1570"/>
      <c r="BH60" s="1570"/>
      <c r="BI60" s="1570"/>
      <c r="BJ60" s="1570"/>
      <c r="BK60" s="1570"/>
      <c r="BL60" s="1570"/>
      <c r="BM60" s="1570"/>
      <c r="BN60" s="1570"/>
      <c r="BO60" s="1570"/>
      <c r="BP60" s="1570"/>
      <c r="BQ60" s="1570"/>
      <c r="BR60" s="1570"/>
      <c r="BS60" s="1570"/>
      <c r="BT60" s="1570"/>
      <c r="BU60" s="1570"/>
      <c r="BV60" s="1570"/>
      <c r="BW60" s="1570"/>
      <c r="BX60" s="1570"/>
      <c r="BY60" s="1570"/>
      <c r="BZ60" s="1570"/>
      <c r="CA60" s="1570"/>
      <c r="CB60" s="1570"/>
      <c r="CC60" s="1570"/>
      <c r="CD60" s="1570"/>
      <c r="CE60" s="1570"/>
      <c r="CF60" s="1570"/>
      <c r="CG60" s="1570"/>
      <c r="CH60" s="1570"/>
      <c r="CI60" s="1570"/>
      <c r="CJ60" s="1570"/>
      <c r="CK60" s="1570"/>
      <c r="CL60" s="1570"/>
      <c r="CM60" s="1570"/>
      <c r="CN60" s="1570"/>
      <c r="CO60" s="1570"/>
      <c r="CP60" s="1570"/>
      <c r="CQ60" s="1570"/>
      <c r="CR60" s="1570"/>
      <c r="CS60" s="1570"/>
      <c r="CT60" s="1570"/>
    </row>
    <row r="61" spans="1:98" ht="14.4">
      <c r="A61" s="1570"/>
      <c r="B61" s="1570"/>
      <c r="C61" s="1570"/>
      <c r="D61" s="1570"/>
      <c r="E61" s="1570"/>
      <c r="F61" s="1570"/>
      <c r="G61" s="1570"/>
      <c r="H61" s="1570"/>
      <c r="I61" s="1570"/>
      <c r="J61" s="1570"/>
      <c r="K61" s="1570"/>
      <c r="L61" s="1570"/>
      <c r="M61" s="1570"/>
      <c r="N61" s="1570"/>
      <c r="O61" s="1570"/>
      <c r="P61" s="1570"/>
      <c r="Q61" s="1570"/>
      <c r="R61" s="1570"/>
      <c r="S61" s="1570"/>
      <c r="T61" s="1570"/>
      <c r="U61" s="1570"/>
      <c r="V61" s="1570"/>
      <c r="W61" s="1570"/>
      <c r="X61" s="1570"/>
      <c r="Y61" s="1570"/>
      <c r="Z61" s="1570"/>
      <c r="AA61" s="1570"/>
      <c r="AB61" s="1570"/>
      <c r="AC61" s="1570"/>
      <c r="AD61" s="1570"/>
      <c r="AE61" s="1570"/>
      <c r="AF61" s="1570"/>
      <c r="AG61" s="1570"/>
      <c r="AH61" s="1570"/>
      <c r="AI61" s="1570"/>
      <c r="AJ61" s="1570"/>
      <c r="AK61" s="1570"/>
      <c r="AL61" s="1570"/>
      <c r="AM61" s="1570"/>
      <c r="AN61" s="1570"/>
      <c r="AO61" s="1570"/>
      <c r="AP61" s="1570"/>
      <c r="AQ61" s="1570"/>
      <c r="AR61" s="1570"/>
      <c r="AS61" s="1570"/>
      <c r="AT61" s="1570"/>
      <c r="AU61" s="1570"/>
      <c r="AV61" s="1570"/>
      <c r="AW61" s="1570"/>
      <c r="AX61" s="1570"/>
      <c r="AY61" s="1570"/>
      <c r="AZ61" s="1570"/>
      <c r="BA61" s="1570"/>
      <c r="BB61" s="1570"/>
      <c r="BC61" s="1570"/>
      <c r="BD61" s="1570"/>
      <c r="BE61" s="1570"/>
      <c r="BF61" s="1570"/>
      <c r="BG61" s="1570"/>
      <c r="BH61" s="1570"/>
      <c r="BI61" s="1570"/>
      <c r="BJ61" s="1570"/>
      <c r="BK61" s="1570"/>
      <c r="BL61" s="1570"/>
      <c r="BM61" s="1570"/>
      <c r="BN61" s="1570"/>
      <c r="BO61" s="1570"/>
      <c r="BP61" s="1570"/>
      <c r="BQ61" s="1570"/>
      <c r="BR61" s="1570"/>
      <c r="BS61" s="1570"/>
      <c r="BT61" s="1570"/>
      <c r="BU61" s="1570"/>
      <c r="BV61" s="1570"/>
      <c r="BW61" s="1570"/>
      <c r="BX61" s="1570"/>
      <c r="BY61" s="1570"/>
      <c r="BZ61" s="1570"/>
      <c r="CA61" s="1570"/>
      <c r="CB61" s="1570"/>
      <c r="CC61" s="1570"/>
      <c r="CD61" s="1570"/>
      <c r="CE61" s="1570"/>
      <c r="CF61" s="1570"/>
      <c r="CG61" s="1570"/>
      <c r="CH61" s="1570"/>
      <c r="CI61" s="1570"/>
      <c r="CJ61" s="1570"/>
      <c r="CK61" s="1570"/>
      <c r="CL61" s="1570"/>
      <c r="CM61" s="1570"/>
      <c r="CN61" s="1570"/>
      <c r="CO61" s="1570"/>
      <c r="CP61" s="1570"/>
      <c r="CQ61" s="1570"/>
      <c r="CR61" s="1570"/>
      <c r="CS61" s="1570"/>
      <c r="CT61" s="1570"/>
    </row>
    <row r="62" spans="1:98" ht="14.4">
      <c r="A62" s="1570"/>
      <c r="B62" s="1570"/>
      <c r="C62" s="1570"/>
      <c r="D62" s="1570"/>
      <c r="E62" s="1570"/>
      <c r="F62" s="1570"/>
      <c r="G62" s="1570"/>
      <c r="H62" s="1570"/>
      <c r="I62" s="1570"/>
      <c r="J62" s="1570"/>
      <c r="K62" s="1570"/>
      <c r="L62" s="1570"/>
      <c r="M62" s="1570"/>
      <c r="N62" s="1570"/>
      <c r="O62" s="1570"/>
      <c r="P62" s="1570"/>
      <c r="Q62" s="1570"/>
      <c r="R62" s="1570"/>
      <c r="S62" s="1570"/>
      <c r="T62" s="1570"/>
      <c r="U62" s="1570"/>
      <c r="V62" s="1570"/>
      <c r="W62" s="1570"/>
      <c r="X62" s="1570"/>
      <c r="Y62" s="1570"/>
      <c r="Z62" s="1570"/>
      <c r="AA62" s="1570"/>
      <c r="AB62" s="1570"/>
      <c r="AC62" s="1570"/>
      <c r="AD62" s="1570"/>
      <c r="AE62" s="1570"/>
      <c r="AF62" s="1570"/>
      <c r="AG62" s="1570"/>
      <c r="AH62" s="1570"/>
      <c r="AI62" s="1570"/>
      <c r="AJ62" s="1570"/>
      <c r="AK62" s="1570"/>
      <c r="AL62" s="1570"/>
      <c r="AM62" s="1570"/>
      <c r="AN62" s="1570"/>
      <c r="AO62" s="1570"/>
      <c r="AP62" s="1570"/>
      <c r="AQ62" s="1570"/>
      <c r="AR62" s="1570"/>
      <c r="AS62" s="1570"/>
      <c r="AT62" s="1570"/>
      <c r="AU62" s="1570"/>
      <c r="AV62" s="1570"/>
      <c r="AW62" s="1570"/>
      <c r="AX62" s="1570"/>
      <c r="AY62" s="1570"/>
      <c r="AZ62" s="1570"/>
      <c r="BA62" s="1570"/>
      <c r="BB62" s="1570"/>
      <c r="BC62" s="1570"/>
      <c r="BD62" s="1570"/>
      <c r="BE62" s="1570"/>
      <c r="BF62" s="1570"/>
      <c r="BG62" s="1570"/>
      <c r="BH62" s="1570"/>
      <c r="BI62" s="1570"/>
      <c r="BJ62" s="1570"/>
      <c r="BK62" s="1570"/>
      <c r="BL62" s="1570"/>
      <c r="BM62" s="1570"/>
      <c r="BN62" s="1570"/>
      <c r="BO62" s="1570"/>
      <c r="BP62" s="1570"/>
      <c r="BQ62" s="1570"/>
      <c r="BR62" s="1570"/>
      <c r="BS62" s="1570"/>
      <c r="BT62" s="1570"/>
      <c r="BU62" s="1570"/>
      <c r="BV62" s="1570"/>
      <c r="BW62" s="1570"/>
      <c r="BX62" s="1570"/>
      <c r="BY62" s="1570"/>
      <c r="BZ62" s="1570"/>
      <c r="CA62" s="1570"/>
      <c r="CB62" s="1570"/>
      <c r="CC62" s="1570"/>
      <c r="CD62" s="1570"/>
      <c r="CE62" s="1570"/>
      <c r="CF62" s="1570"/>
      <c r="CG62" s="1570"/>
      <c r="CH62" s="1570"/>
      <c r="CI62" s="1570"/>
      <c r="CJ62" s="1570"/>
      <c r="CK62" s="1570"/>
      <c r="CL62" s="1570"/>
      <c r="CM62" s="1570"/>
      <c r="CN62" s="1570"/>
      <c r="CO62" s="1570"/>
      <c r="CP62" s="1570"/>
      <c r="CQ62" s="1570"/>
      <c r="CR62" s="1570"/>
      <c r="CS62" s="1570"/>
      <c r="CT62" s="1570"/>
    </row>
    <row r="63" spans="1:98" ht="14.4">
      <c r="A63" s="1570"/>
      <c r="B63" s="1570"/>
      <c r="C63" s="1570"/>
      <c r="D63" s="1570"/>
      <c r="E63" s="1570"/>
      <c r="F63" s="1570"/>
      <c r="G63" s="1570"/>
      <c r="H63" s="1570"/>
      <c r="I63" s="1570"/>
      <c r="J63" s="1570"/>
      <c r="K63" s="1570"/>
      <c r="L63" s="1570"/>
      <c r="M63" s="1570"/>
      <c r="N63" s="1570"/>
      <c r="O63" s="1570"/>
      <c r="P63" s="1570"/>
      <c r="Q63" s="1570"/>
      <c r="R63" s="1570"/>
      <c r="S63" s="1570"/>
      <c r="T63" s="1570"/>
      <c r="U63" s="1570"/>
      <c r="V63" s="1570"/>
      <c r="W63" s="1570"/>
      <c r="X63" s="1570"/>
      <c r="Y63" s="1570"/>
      <c r="Z63" s="1570"/>
      <c r="AA63" s="1570"/>
      <c r="AB63" s="1570"/>
      <c r="AC63" s="1570"/>
      <c r="AD63" s="1570"/>
      <c r="AE63" s="1570"/>
      <c r="AF63" s="1570"/>
      <c r="AG63" s="1570"/>
      <c r="AH63" s="1570"/>
      <c r="AI63" s="1570"/>
      <c r="AJ63" s="1570"/>
      <c r="AK63" s="1570"/>
      <c r="AL63" s="1570"/>
      <c r="AM63" s="1570"/>
      <c r="AN63" s="1570"/>
      <c r="AO63" s="1570"/>
      <c r="AP63" s="1570"/>
      <c r="AQ63" s="1570"/>
      <c r="AR63" s="1570"/>
      <c r="AS63" s="1570"/>
      <c r="AT63" s="1570"/>
      <c r="AU63" s="1570"/>
      <c r="AV63" s="1570"/>
      <c r="AW63" s="1570"/>
      <c r="AX63" s="1570"/>
      <c r="AY63" s="1570"/>
      <c r="AZ63" s="1570"/>
      <c r="BA63" s="1570"/>
      <c r="BB63" s="1570"/>
      <c r="BC63" s="1570"/>
      <c r="BD63" s="1570"/>
      <c r="BE63" s="1570"/>
      <c r="BF63" s="1570"/>
      <c r="BG63" s="1570"/>
      <c r="BH63" s="1570"/>
      <c r="BI63" s="1570"/>
      <c r="BJ63" s="1570"/>
      <c r="BK63" s="1570"/>
      <c r="BL63" s="1570"/>
      <c r="BM63" s="1570"/>
      <c r="BN63" s="1570"/>
      <c r="BO63" s="1570"/>
      <c r="BP63" s="1570"/>
      <c r="BQ63" s="1570"/>
      <c r="BR63" s="1570"/>
      <c r="BS63" s="1570"/>
      <c r="BT63" s="1570"/>
      <c r="BU63" s="1570"/>
      <c r="BV63" s="1570"/>
      <c r="BW63" s="1570"/>
      <c r="BX63" s="1570"/>
      <c r="BY63" s="1570"/>
      <c r="BZ63" s="1570"/>
      <c r="CA63" s="1570"/>
      <c r="CB63" s="1570"/>
      <c r="CC63" s="1570"/>
      <c r="CD63" s="1570"/>
      <c r="CE63" s="1570"/>
      <c r="CF63" s="1570"/>
      <c r="CG63" s="1570"/>
      <c r="CH63" s="1570"/>
      <c r="CI63" s="1570"/>
      <c r="CJ63" s="1570"/>
      <c r="CK63" s="1570"/>
      <c r="CL63" s="1570"/>
      <c r="CM63" s="1570"/>
      <c r="CN63" s="1570"/>
      <c r="CO63" s="1570"/>
      <c r="CP63" s="1570"/>
      <c r="CQ63" s="1570"/>
      <c r="CR63" s="1570"/>
      <c r="CS63" s="1570"/>
      <c r="CT63" s="1570"/>
    </row>
    <row r="64" spans="1:98" ht="14.4">
      <c r="A64" s="1570"/>
      <c r="B64" s="1570"/>
      <c r="C64" s="1570"/>
      <c r="D64" s="1570"/>
      <c r="E64" s="1570"/>
      <c r="F64" s="1570"/>
      <c r="G64" s="1570"/>
      <c r="H64" s="1570"/>
      <c r="I64" s="1570"/>
      <c r="J64" s="1570"/>
      <c r="K64" s="1570"/>
      <c r="L64" s="1570"/>
      <c r="M64" s="1570"/>
      <c r="N64" s="1570"/>
      <c r="O64" s="1570"/>
      <c r="P64" s="1570"/>
      <c r="Q64" s="1570"/>
      <c r="R64" s="1570"/>
      <c r="S64" s="1570"/>
      <c r="T64" s="1570"/>
      <c r="U64" s="1570"/>
      <c r="V64" s="1570"/>
      <c r="W64" s="1570"/>
      <c r="X64" s="1570"/>
      <c r="Y64" s="1570"/>
      <c r="Z64" s="1570"/>
      <c r="AA64" s="1570"/>
      <c r="AB64" s="1570"/>
      <c r="AC64" s="1570"/>
      <c r="AD64" s="1570"/>
      <c r="AE64" s="1570"/>
      <c r="AF64" s="1570"/>
      <c r="AG64" s="1570"/>
      <c r="AH64" s="1570"/>
      <c r="AI64" s="1570"/>
      <c r="AJ64" s="1570"/>
      <c r="AK64" s="1570"/>
      <c r="AL64" s="1570"/>
      <c r="AM64" s="1570"/>
      <c r="AN64" s="1570"/>
      <c r="AO64" s="1570"/>
      <c r="AP64" s="1570"/>
      <c r="AQ64" s="1570"/>
      <c r="AR64" s="1570"/>
      <c r="AS64" s="1570"/>
      <c r="AT64" s="1570"/>
      <c r="AU64" s="1570"/>
      <c r="AV64" s="1570"/>
      <c r="AW64" s="1570"/>
      <c r="AX64" s="1570"/>
      <c r="AY64" s="1570"/>
      <c r="AZ64" s="1570"/>
      <c r="BA64" s="1570"/>
      <c r="BB64" s="1570"/>
      <c r="BC64" s="1570"/>
      <c r="BD64" s="1570"/>
      <c r="BE64" s="1570"/>
      <c r="BF64" s="1570"/>
      <c r="BG64" s="1570"/>
      <c r="BH64" s="1570"/>
      <c r="BI64" s="1570"/>
      <c r="BJ64" s="1570"/>
      <c r="BK64" s="1570"/>
      <c r="BL64" s="1570"/>
      <c r="BM64" s="1570"/>
      <c r="BN64" s="1570"/>
      <c r="BO64" s="1570"/>
      <c r="BP64" s="1570"/>
      <c r="BQ64" s="1570"/>
      <c r="BR64" s="1570"/>
      <c r="BS64" s="1570"/>
      <c r="BT64" s="1570"/>
      <c r="BU64" s="1570"/>
      <c r="BV64" s="1570"/>
      <c r="BW64" s="1570"/>
      <c r="BX64" s="1570"/>
      <c r="BY64" s="1570"/>
      <c r="BZ64" s="1570"/>
      <c r="CA64" s="1570"/>
      <c r="CB64" s="1570"/>
      <c r="CC64" s="1570"/>
      <c r="CD64" s="1570"/>
      <c r="CE64" s="1570"/>
      <c r="CF64" s="1570"/>
      <c r="CG64" s="1570"/>
      <c r="CH64" s="1570"/>
      <c r="CI64" s="1570"/>
      <c r="CJ64" s="1570"/>
      <c r="CK64" s="1570"/>
      <c r="CL64" s="1570"/>
      <c r="CM64" s="1570"/>
      <c r="CN64" s="1570"/>
      <c r="CO64" s="1570"/>
      <c r="CP64" s="1570"/>
      <c r="CQ64" s="1570"/>
      <c r="CR64" s="1570"/>
      <c r="CS64" s="1570"/>
      <c r="CT64" s="1570"/>
    </row>
    <row r="65" spans="1:98" ht="14.4">
      <c r="A65" s="1570"/>
      <c r="B65" s="1570"/>
      <c r="C65" s="1570"/>
      <c r="D65" s="1570"/>
      <c r="E65" s="1570"/>
      <c r="F65" s="1570"/>
      <c r="G65" s="1570"/>
      <c r="H65" s="1570"/>
      <c r="I65" s="1570"/>
      <c r="J65" s="1570"/>
      <c r="K65" s="1570"/>
      <c r="L65" s="1570"/>
      <c r="M65" s="1570"/>
      <c r="N65" s="1570"/>
      <c r="O65" s="1570"/>
      <c r="P65" s="1570"/>
      <c r="Q65" s="1570"/>
      <c r="R65" s="1570"/>
      <c r="S65" s="1570"/>
      <c r="T65" s="1570"/>
      <c r="U65" s="1570"/>
      <c r="V65" s="1570"/>
      <c r="W65" s="1570"/>
      <c r="X65" s="1570"/>
      <c r="Y65" s="1570"/>
      <c r="Z65" s="1570"/>
      <c r="AA65" s="1570"/>
      <c r="AB65" s="1570"/>
      <c r="AC65" s="1570"/>
      <c r="AD65" s="1570"/>
      <c r="AE65" s="1570"/>
      <c r="AF65" s="1570"/>
      <c r="AG65" s="1570"/>
      <c r="AH65" s="1570"/>
      <c r="AI65" s="1570"/>
      <c r="AJ65" s="1570"/>
      <c r="AK65" s="1570"/>
      <c r="AL65" s="1570"/>
      <c r="AM65" s="1570"/>
      <c r="AN65" s="1570"/>
      <c r="AO65" s="1570"/>
      <c r="AP65" s="1570"/>
      <c r="AQ65" s="1570"/>
      <c r="AR65" s="1570"/>
      <c r="AS65" s="1570"/>
      <c r="AT65" s="1570"/>
      <c r="AU65" s="1570"/>
      <c r="AV65" s="1570"/>
      <c r="AW65" s="1570"/>
      <c r="AX65" s="1570"/>
      <c r="AY65" s="1570"/>
      <c r="AZ65" s="1570"/>
      <c r="BA65" s="1570"/>
      <c r="BB65" s="1570"/>
      <c r="BC65" s="1570"/>
      <c r="BD65" s="1570"/>
      <c r="BE65" s="1570"/>
      <c r="BF65" s="1570"/>
      <c r="BG65" s="1570"/>
      <c r="BH65" s="1570"/>
      <c r="BI65" s="1570"/>
      <c r="BJ65" s="1570"/>
      <c r="BK65" s="1570"/>
      <c r="BL65" s="1570"/>
      <c r="BM65" s="1570"/>
      <c r="BN65" s="1570"/>
      <c r="BO65" s="1570"/>
      <c r="BP65" s="1570"/>
      <c r="BQ65" s="1570"/>
      <c r="BR65" s="1570"/>
      <c r="BS65" s="1570"/>
      <c r="BT65" s="1570"/>
      <c r="BU65" s="1570"/>
      <c r="BV65" s="1570"/>
      <c r="BW65" s="1570"/>
      <c r="BX65" s="1570"/>
      <c r="BY65" s="1570"/>
      <c r="BZ65" s="1570"/>
      <c r="CA65" s="1570"/>
      <c r="CB65" s="1570"/>
      <c r="CC65" s="1570"/>
      <c r="CD65" s="1570"/>
      <c r="CE65" s="1570"/>
      <c r="CF65" s="1570"/>
      <c r="CG65" s="1570"/>
      <c r="CH65" s="1570"/>
      <c r="CI65" s="1570"/>
      <c r="CJ65" s="1570"/>
      <c r="CK65" s="1570"/>
      <c r="CL65" s="1570"/>
      <c r="CM65" s="1570"/>
      <c r="CN65" s="1570"/>
      <c r="CO65" s="1570"/>
      <c r="CP65" s="1570"/>
      <c r="CQ65" s="1570"/>
      <c r="CR65" s="1570"/>
      <c r="CS65" s="1570"/>
      <c r="CT65" s="1570"/>
    </row>
    <row r="66" spans="1:98" ht="14.4">
      <c r="A66" s="1570"/>
      <c r="B66" s="1570"/>
      <c r="C66" s="1570"/>
      <c r="D66" s="1570"/>
      <c r="E66" s="1570"/>
      <c r="F66" s="1570"/>
      <c r="G66" s="1570"/>
      <c r="H66" s="1570"/>
      <c r="I66" s="1570"/>
      <c r="J66" s="1570"/>
      <c r="K66" s="1570"/>
      <c r="L66" s="1570"/>
      <c r="M66" s="1570"/>
      <c r="N66" s="1570"/>
      <c r="O66" s="1570"/>
      <c r="P66" s="1570"/>
      <c r="Q66" s="1570"/>
      <c r="R66" s="1570"/>
      <c r="S66" s="1570"/>
      <c r="T66" s="1570"/>
      <c r="U66" s="1570"/>
      <c r="V66" s="1570"/>
      <c r="W66" s="1570"/>
      <c r="X66" s="1570"/>
      <c r="Y66" s="1570"/>
      <c r="Z66" s="1570"/>
      <c r="AA66" s="1570"/>
      <c r="AB66" s="1570"/>
      <c r="AC66" s="1570"/>
      <c r="AD66" s="1570"/>
      <c r="AE66" s="1570"/>
      <c r="AF66" s="1570"/>
      <c r="AG66" s="1570"/>
      <c r="AH66" s="1570"/>
      <c r="AI66" s="1570"/>
      <c r="AJ66" s="1570"/>
      <c r="AK66" s="1570"/>
      <c r="AL66" s="1570"/>
      <c r="AM66" s="1570"/>
      <c r="AN66" s="1570"/>
      <c r="AO66" s="1570"/>
      <c r="AP66" s="1570"/>
      <c r="AQ66" s="1570"/>
      <c r="AR66" s="1570"/>
      <c r="AS66" s="1570"/>
      <c r="AT66" s="1570"/>
      <c r="AU66" s="1570"/>
      <c r="AV66" s="1570"/>
      <c r="AW66" s="1570"/>
      <c r="AX66" s="1570"/>
      <c r="AY66" s="1570"/>
      <c r="AZ66" s="1570"/>
      <c r="BA66" s="1570"/>
      <c r="BB66" s="1570"/>
      <c r="BC66" s="1570"/>
      <c r="BD66" s="1570"/>
      <c r="BE66" s="1570"/>
      <c r="BF66" s="1570"/>
      <c r="BG66" s="1570"/>
      <c r="BH66" s="1570"/>
      <c r="BI66" s="1570"/>
      <c r="BJ66" s="1570"/>
      <c r="BK66" s="1570"/>
      <c r="BL66" s="1570"/>
      <c r="BM66" s="1570"/>
      <c r="BN66" s="1570"/>
      <c r="BO66" s="1570"/>
      <c r="BP66" s="1570"/>
      <c r="BQ66" s="1570"/>
      <c r="BR66" s="1570"/>
      <c r="BS66" s="1570"/>
      <c r="BT66" s="1570"/>
      <c r="BU66" s="1570"/>
      <c r="BV66" s="1570"/>
      <c r="BW66" s="1570"/>
      <c r="BX66" s="1570"/>
      <c r="BY66" s="1570"/>
      <c r="BZ66" s="1570"/>
      <c r="CA66" s="1570"/>
      <c r="CB66" s="1570"/>
      <c r="CC66" s="1570"/>
      <c r="CD66" s="1570"/>
      <c r="CE66" s="1570"/>
      <c r="CF66" s="1570"/>
      <c r="CG66" s="1570"/>
      <c r="CH66" s="1570"/>
      <c r="CI66" s="1570"/>
      <c r="CJ66" s="1570"/>
      <c r="CK66" s="1570"/>
      <c r="CL66" s="1570"/>
      <c r="CM66" s="1570"/>
      <c r="CN66" s="1570"/>
      <c r="CO66" s="1570"/>
      <c r="CP66" s="1570"/>
      <c r="CQ66" s="1570"/>
      <c r="CR66" s="1570"/>
      <c r="CS66" s="1570"/>
      <c r="CT66" s="1570"/>
    </row>
    <row r="67" spans="1:98" ht="14.4">
      <c r="A67" s="1570"/>
      <c r="B67" s="1570"/>
      <c r="C67" s="1570"/>
      <c r="D67" s="1570"/>
      <c r="E67" s="1570"/>
      <c r="F67" s="1570"/>
      <c r="G67" s="1570"/>
      <c r="H67" s="1570"/>
      <c r="I67" s="1570"/>
      <c r="J67" s="1570"/>
      <c r="K67" s="1570"/>
      <c r="L67" s="1570"/>
      <c r="M67" s="1570"/>
      <c r="N67" s="1570"/>
      <c r="O67" s="1570"/>
      <c r="P67" s="1570"/>
      <c r="Q67" s="1570"/>
      <c r="R67" s="1570"/>
      <c r="S67" s="1570"/>
      <c r="T67" s="1570"/>
      <c r="U67" s="1570"/>
      <c r="V67" s="1570"/>
      <c r="W67" s="1570"/>
      <c r="X67" s="1570"/>
      <c r="Y67" s="1570"/>
      <c r="Z67" s="1570"/>
      <c r="AA67" s="1570"/>
      <c r="AB67" s="1570"/>
      <c r="AC67" s="1570"/>
      <c r="AD67" s="1570"/>
      <c r="AE67" s="1570"/>
      <c r="AF67" s="1570"/>
      <c r="AG67" s="1570"/>
      <c r="AH67" s="1570"/>
      <c r="AI67" s="1570"/>
      <c r="AJ67" s="1570"/>
      <c r="AK67" s="1570"/>
      <c r="AL67" s="1570"/>
      <c r="AM67" s="1570"/>
      <c r="AN67" s="1570"/>
      <c r="AO67" s="1570"/>
      <c r="AP67" s="1570"/>
      <c r="AQ67" s="1570"/>
      <c r="AR67" s="1570"/>
      <c r="AS67" s="1570"/>
      <c r="AT67" s="1570"/>
      <c r="AU67" s="1570"/>
      <c r="AV67" s="1570"/>
      <c r="AW67" s="1570"/>
      <c r="AX67" s="1570"/>
      <c r="AY67" s="1570"/>
      <c r="AZ67" s="1570"/>
      <c r="BA67" s="1570"/>
      <c r="BB67" s="1570"/>
      <c r="BC67" s="1570"/>
      <c r="BD67" s="1570"/>
      <c r="BE67" s="1570"/>
      <c r="BF67" s="1570"/>
      <c r="BG67" s="1570"/>
      <c r="BH67" s="1570"/>
      <c r="BI67" s="1570"/>
      <c r="BJ67" s="1570"/>
      <c r="BK67" s="1570"/>
      <c r="BL67" s="1570"/>
      <c r="BM67" s="1570"/>
      <c r="BN67" s="1570"/>
      <c r="BO67" s="1570"/>
      <c r="BP67" s="1570"/>
      <c r="BQ67" s="1570"/>
      <c r="BR67" s="1570"/>
      <c r="BS67" s="1570"/>
      <c r="BT67" s="1570"/>
      <c r="BU67" s="1570"/>
      <c r="BV67" s="1570"/>
      <c r="BW67" s="1570"/>
      <c r="BX67" s="1570"/>
      <c r="BY67" s="1570"/>
      <c r="BZ67" s="1570"/>
      <c r="CA67" s="1570"/>
      <c r="CB67" s="1570"/>
      <c r="CC67" s="1570"/>
      <c r="CD67" s="1570"/>
      <c r="CE67" s="1570"/>
      <c r="CF67" s="1570"/>
      <c r="CG67" s="1570"/>
      <c r="CH67" s="1570"/>
      <c r="CI67" s="1570"/>
      <c r="CJ67" s="1570"/>
      <c r="CK67" s="1570"/>
      <c r="CL67" s="1570"/>
      <c r="CM67" s="1570"/>
      <c r="CN67" s="1570"/>
      <c r="CO67" s="1570"/>
      <c r="CP67" s="1570"/>
      <c r="CQ67" s="1570"/>
      <c r="CR67" s="1570"/>
      <c r="CS67" s="1570"/>
      <c r="CT67" s="1570"/>
    </row>
    <row r="68" spans="1:98" ht="14.4">
      <c r="A68" s="1570"/>
      <c r="B68" s="1570"/>
      <c r="C68" s="1570"/>
      <c r="D68" s="1570"/>
      <c r="E68" s="1570"/>
      <c r="F68" s="1570"/>
      <c r="G68" s="1570"/>
      <c r="H68" s="1570"/>
      <c r="I68" s="1570"/>
      <c r="J68" s="1570"/>
      <c r="K68" s="1570"/>
      <c r="L68" s="1570"/>
      <c r="M68" s="1570"/>
      <c r="N68" s="1570"/>
      <c r="O68" s="1570"/>
      <c r="P68" s="1570"/>
      <c r="Q68" s="1570"/>
      <c r="R68" s="1570"/>
      <c r="S68" s="1570"/>
      <c r="T68" s="1570"/>
      <c r="U68" s="1570"/>
      <c r="V68" s="1570"/>
      <c r="W68" s="1570"/>
      <c r="X68" s="1570"/>
      <c r="Y68" s="1570"/>
      <c r="Z68" s="1570"/>
      <c r="AA68" s="1570"/>
      <c r="AB68" s="1570"/>
      <c r="AC68" s="1570"/>
      <c r="AD68" s="1570"/>
      <c r="AE68" s="1570"/>
      <c r="AF68" s="1570"/>
      <c r="AG68" s="1570"/>
      <c r="AH68" s="1570"/>
      <c r="AI68" s="1570"/>
      <c r="AJ68" s="1570"/>
      <c r="AK68" s="1570"/>
      <c r="AL68" s="1570"/>
      <c r="AM68" s="1570"/>
      <c r="AN68" s="1570"/>
      <c r="AO68" s="1570"/>
      <c r="AP68" s="1570"/>
      <c r="AQ68" s="1570"/>
      <c r="AR68" s="1570"/>
      <c r="AS68" s="1570"/>
      <c r="AT68" s="1570"/>
      <c r="AU68" s="1570"/>
      <c r="AV68" s="1570"/>
      <c r="AW68" s="1570"/>
      <c r="AX68" s="1570"/>
      <c r="AY68" s="1570"/>
      <c r="AZ68" s="1570"/>
      <c r="BA68" s="1570"/>
      <c r="BB68" s="1570"/>
      <c r="BC68" s="1570"/>
      <c r="BD68" s="1570"/>
      <c r="BE68" s="1570"/>
      <c r="BF68" s="1570"/>
      <c r="BG68" s="1570"/>
      <c r="BH68" s="1570"/>
      <c r="BI68" s="1570"/>
      <c r="BJ68" s="1570"/>
      <c r="BK68" s="1570"/>
      <c r="BL68" s="1570"/>
      <c r="BM68" s="1570"/>
      <c r="BN68" s="1570"/>
      <c r="BO68" s="1570"/>
      <c r="BP68" s="1570"/>
      <c r="BQ68" s="1570"/>
      <c r="BR68" s="1570"/>
      <c r="BS68" s="1570"/>
      <c r="BT68" s="1570"/>
      <c r="BU68" s="1570"/>
      <c r="BV68" s="1570"/>
      <c r="BW68" s="1570"/>
      <c r="BX68" s="1570"/>
      <c r="BY68" s="1570"/>
      <c r="BZ68" s="1570"/>
      <c r="CA68" s="1570"/>
      <c r="CB68" s="1570"/>
      <c r="CC68" s="1570"/>
      <c r="CD68" s="1570"/>
      <c r="CE68" s="1570"/>
      <c r="CF68" s="1570"/>
      <c r="CG68" s="1570"/>
      <c r="CH68" s="1570"/>
      <c r="CI68" s="1570"/>
      <c r="CJ68" s="1570"/>
      <c r="CK68" s="1570"/>
      <c r="CL68" s="1570"/>
      <c r="CM68" s="1570"/>
      <c r="CN68" s="1570"/>
      <c r="CO68" s="1570"/>
      <c r="CP68" s="1570"/>
      <c r="CQ68" s="1570"/>
      <c r="CR68" s="1570"/>
      <c r="CS68" s="1570"/>
      <c r="CT68" s="1570"/>
    </row>
    <row r="69" spans="1:98" ht="14.4">
      <c r="A69" s="1570"/>
      <c r="B69" s="1570"/>
      <c r="C69" s="1570"/>
      <c r="D69" s="1570"/>
      <c r="E69" s="1570"/>
      <c r="F69" s="1570"/>
      <c r="G69" s="1570"/>
      <c r="H69" s="1570"/>
      <c r="I69" s="1570"/>
      <c r="J69" s="1570"/>
      <c r="K69" s="1570"/>
      <c r="L69" s="1570"/>
      <c r="M69" s="1570"/>
      <c r="N69" s="1570"/>
      <c r="O69" s="1570"/>
      <c r="P69" s="1570"/>
      <c r="Q69" s="1570"/>
      <c r="R69" s="1570"/>
      <c r="S69" s="1570"/>
      <c r="T69" s="1570"/>
      <c r="U69" s="1570"/>
      <c r="V69" s="1570"/>
      <c r="W69" s="1570"/>
      <c r="X69" s="1570"/>
      <c r="Y69" s="1570"/>
      <c r="Z69" s="1570"/>
      <c r="AA69" s="1570"/>
      <c r="AB69" s="1570"/>
      <c r="AC69" s="1570"/>
      <c r="AD69" s="1570"/>
      <c r="AE69" s="1570"/>
      <c r="AF69" s="1570"/>
      <c r="AG69" s="1570"/>
      <c r="AH69" s="1570"/>
      <c r="AI69" s="1570"/>
      <c r="AJ69" s="1570"/>
      <c r="AK69" s="1570"/>
      <c r="AL69" s="1570"/>
      <c r="AM69" s="1570"/>
      <c r="AN69" s="1570"/>
      <c r="AO69" s="1570"/>
      <c r="AP69" s="1570"/>
      <c r="AQ69" s="1570"/>
      <c r="AR69" s="1570"/>
      <c r="AS69" s="1570"/>
      <c r="AT69" s="1570"/>
      <c r="AU69" s="1570"/>
      <c r="AV69" s="1570"/>
      <c r="AW69" s="1570"/>
      <c r="AX69" s="1570"/>
      <c r="AY69" s="1570"/>
      <c r="AZ69" s="1570"/>
      <c r="BA69" s="1570"/>
      <c r="BB69" s="1570"/>
      <c r="BC69" s="1570"/>
      <c r="BD69" s="1570"/>
      <c r="BE69" s="1570"/>
      <c r="BF69" s="1570"/>
      <c r="BG69" s="1570"/>
      <c r="BH69" s="1570"/>
      <c r="BI69" s="1570"/>
      <c r="BJ69" s="1570"/>
      <c r="BK69" s="1570"/>
      <c r="BL69" s="1570"/>
      <c r="BM69" s="1570"/>
      <c r="BN69" s="1570"/>
      <c r="BO69" s="1570"/>
      <c r="BP69" s="1570"/>
      <c r="BQ69" s="1570"/>
      <c r="BR69" s="1570"/>
      <c r="BS69" s="1570"/>
      <c r="BT69" s="1570"/>
      <c r="BU69" s="1570"/>
      <c r="BV69" s="1570"/>
      <c r="BW69" s="1570"/>
      <c r="BX69" s="1570"/>
      <c r="BY69" s="1570"/>
      <c r="BZ69" s="1570"/>
      <c r="CA69" s="1570"/>
      <c r="CB69" s="1570"/>
      <c r="CC69" s="1570"/>
      <c r="CD69" s="1570"/>
      <c r="CE69" s="1570"/>
      <c r="CF69" s="1570"/>
      <c r="CG69" s="1570"/>
      <c r="CH69" s="1570"/>
      <c r="CI69" s="1570"/>
      <c r="CJ69" s="1570"/>
      <c r="CK69" s="1570"/>
      <c r="CL69" s="1570"/>
      <c r="CM69" s="1570"/>
      <c r="CN69" s="1570"/>
      <c r="CO69" s="1570"/>
      <c r="CP69" s="1570"/>
      <c r="CQ69" s="1570"/>
      <c r="CR69" s="1570"/>
      <c r="CS69" s="1570"/>
      <c r="CT69" s="1570"/>
    </row>
    <row r="70" spans="1:98" ht="14.4">
      <c r="A70" s="1570"/>
      <c r="B70" s="1570"/>
      <c r="C70" s="1570"/>
      <c r="D70" s="1570"/>
      <c r="E70" s="1570"/>
      <c r="F70" s="1570"/>
      <c r="G70" s="1570"/>
      <c r="H70" s="1570"/>
      <c r="I70" s="1570"/>
      <c r="J70" s="1570"/>
      <c r="K70" s="1570"/>
      <c r="L70" s="1570"/>
      <c r="M70" s="1570"/>
      <c r="N70" s="1570"/>
      <c r="O70" s="1570"/>
      <c r="P70" s="1570"/>
      <c r="Q70" s="1570"/>
      <c r="R70" s="1570"/>
      <c r="S70" s="1570"/>
      <c r="T70" s="1570"/>
      <c r="U70" s="1570"/>
      <c r="V70" s="1570"/>
      <c r="W70" s="1570"/>
      <c r="X70" s="1570"/>
      <c r="Y70" s="1570"/>
      <c r="Z70" s="1570"/>
      <c r="AA70" s="1570"/>
      <c r="AB70" s="1570"/>
      <c r="AC70" s="1570"/>
      <c r="AD70" s="1570"/>
      <c r="AE70" s="1570"/>
      <c r="AF70" s="1570"/>
      <c r="AG70" s="1570"/>
      <c r="AH70" s="1570"/>
      <c r="AI70" s="1570"/>
      <c r="AJ70" s="1570"/>
      <c r="AK70" s="1570"/>
      <c r="AL70" s="1570"/>
      <c r="AM70" s="1570"/>
      <c r="AN70" s="1570"/>
      <c r="AO70" s="1570"/>
      <c r="AP70" s="1570"/>
      <c r="AQ70" s="1570"/>
      <c r="AR70" s="1570"/>
      <c r="AS70" s="1570"/>
      <c r="AT70" s="1570"/>
      <c r="AU70" s="1570"/>
      <c r="AV70" s="1570"/>
      <c r="AW70" s="1570"/>
      <c r="AX70" s="1570"/>
      <c r="AY70" s="1570"/>
      <c r="AZ70" s="1570"/>
      <c r="BA70" s="1570"/>
      <c r="BB70" s="1570"/>
      <c r="BC70" s="1570"/>
      <c r="BD70" s="1570"/>
      <c r="BE70" s="1570"/>
      <c r="BF70" s="1570"/>
      <c r="BG70" s="1570"/>
      <c r="BH70" s="1570"/>
      <c r="BI70" s="1570"/>
      <c r="BJ70" s="1570"/>
      <c r="BK70" s="1570"/>
      <c r="BL70" s="1570"/>
      <c r="BM70" s="1570"/>
      <c r="BN70" s="1570"/>
      <c r="BO70" s="1570"/>
      <c r="BP70" s="1570"/>
      <c r="BQ70" s="1570"/>
      <c r="BR70" s="1570"/>
      <c r="BS70" s="1570"/>
      <c r="BT70" s="1570"/>
      <c r="BU70" s="1570"/>
      <c r="BV70" s="1570"/>
      <c r="BW70" s="1570"/>
      <c r="BX70" s="1570"/>
      <c r="BY70" s="1570"/>
      <c r="BZ70" s="1570"/>
      <c r="CA70" s="1570"/>
      <c r="CB70" s="1570"/>
      <c r="CC70" s="1570"/>
      <c r="CD70" s="1570"/>
      <c r="CE70" s="1570"/>
      <c r="CF70" s="1570"/>
      <c r="CG70" s="1570"/>
      <c r="CH70" s="1570"/>
      <c r="CI70" s="1570"/>
      <c r="CJ70" s="1570"/>
      <c r="CK70" s="1570"/>
      <c r="CL70" s="1570"/>
      <c r="CM70" s="1570"/>
      <c r="CN70" s="1570"/>
      <c r="CO70" s="1570"/>
      <c r="CP70" s="1570"/>
      <c r="CQ70" s="1570"/>
      <c r="CR70" s="1570"/>
      <c r="CS70" s="1570"/>
      <c r="CT70" s="1570"/>
    </row>
    <row r="71" spans="1:98" ht="14.4">
      <c r="A71" s="1570"/>
      <c r="B71" s="1570"/>
      <c r="C71" s="1570"/>
      <c r="D71" s="1570"/>
      <c r="E71" s="1570"/>
      <c r="F71" s="1570"/>
      <c r="G71" s="1570"/>
      <c r="H71" s="1570"/>
      <c r="I71" s="1570"/>
      <c r="J71" s="1570"/>
      <c r="K71" s="1570"/>
      <c r="L71" s="1570"/>
      <c r="M71" s="1570"/>
      <c r="N71" s="1570"/>
      <c r="O71" s="1570"/>
      <c r="P71" s="1570"/>
      <c r="Q71" s="1570"/>
      <c r="R71" s="1570"/>
      <c r="S71" s="1570"/>
      <c r="T71" s="1570"/>
      <c r="U71" s="1570"/>
      <c r="V71" s="1570"/>
      <c r="W71" s="1570"/>
      <c r="X71" s="1570"/>
      <c r="Y71" s="1570"/>
      <c r="Z71" s="1570"/>
      <c r="AA71" s="1570"/>
      <c r="AB71" s="1570"/>
      <c r="AC71" s="1570"/>
      <c r="AD71" s="1570"/>
      <c r="AE71" s="1570"/>
      <c r="AF71" s="1570"/>
      <c r="AG71" s="1570"/>
      <c r="AH71" s="1570"/>
      <c r="AI71" s="1570"/>
      <c r="AJ71" s="1570"/>
      <c r="AK71" s="1570"/>
      <c r="AL71" s="1570"/>
      <c r="AM71" s="1570"/>
      <c r="AN71" s="1570"/>
      <c r="AO71" s="1570"/>
      <c r="AP71" s="1570"/>
      <c r="AQ71" s="1570"/>
      <c r="AR71" s="1570"/>
      <c r="AS71" s="1570"/>
      <c r="AT71" s="1570"/>
      <c r="AU71" s="1570"/>
      <c r="AV71" s="1570"/>
      <c r="AW71" s="1570"/>
      <c r="AX71" s="1570"/>
      <c r="AY71" s="1570"/>
      <c r="AZ71" s="1570"/>
      <c r="BA71" s="1570"/>
      <c r="BB71" s="1570"/>
      <c r="BC71" s="1570"/>
      <c r="BD71" s="1570"/>
      <c r="BE71" s="1570"/>
      <c r="BF71" s="1570"/>
      <c r="BG71" s="1570"/>
      <c r="BH71" s="1570"/>
      <c r="BI71" s="1570"/>
      <c r="BJ71" s="1570"/>
      <c r="BK71" s="1570"/>
      <c r="BL71" s="1570"/>
      <c r="BM71" s="1570"/>
      <c r="BN71" s="1570"/>
      <c r="BO71" s="1570"/>
      <c r="BP71" s="1570"/>
      <c r="BQ71" s="1570"/>
      <c r="BR71" s="1570"/>
      <c r="BS71" s="1570"/>
      <c r="BT71" s="1570"/>
      <c r="BU71" s="1570"/>
      <c r="BV71" s="1570"/>
      <c r="BW71" s="1570"/>
      <c r="BX71" s="1570"/>
      <c r="BY71" s="1570"/>
      <c r="BZ71" s="1570"/>
      <c r="CA71" s="1570"/>
      <c r="CB71" s="1570"/>
      <c r="CC71" s="1570"/>
      <c r="CD71" s="1570"/>
      <c r="CE71" s="1570"/>
      <c r="CF71" s="1570"/>
      <c r="CG71" s="1570"/>
      <c r="CH71" s="1570"/>
      <c r="CI71" s="1570"/>
      <c r="CJ71" s="1570"/>
      <c r="CK71" s="1570"/>
      <c r="CL71" s="1570"/>
      <c r="CM71" s="1570"/>
      <c r="CN71" s="1570"/>
      <c r="CO71" s="1570"/>
      <c r="CP71" s="1570"/>
      <c r="CQ71" s="1570"/>
      <c r="CR71" s="1570"/>
      <c r="CS71" s="1570"/>
      <c r="CT71" s="1570"/>
    </row>
    <row r="72" spans="1:98" ht="14.4">
      <c r="A72" s="1570"/>
      <c r="B72" s="1570"/>
      <c r="C72" s="1570"/>
      <c r="D72" s="1570"/>
      <c r="E72" s="1570"/>
      <c r="F72" s="1570"/>
      <c r="G72" s="1570"/>
      <c r="H72" s="1570"/>
      <c r="I72" s="1570"/>
      <c r="J72" s="1570"/>
      <c r="K72" s="1570"/>
      <c r="L72" s="1570"/>
      <c r="M72" s="1570"/>
      <c r="N72" s="1570"/>
      <c r="O72" s="1570"/>
      <c r="P72" s="1570"/>
      <c r="Q72" s="1570"/>
      <c r="R72" s="1570"/>
      <c r="S72" s="1570"/>
      <c r="T72" s="1570"/>
      <c r="U72" s="1570"/>
      <c r="V72" s="1570"/>
      <c r="W72" s="1570"/>
      <c r="X72" s="1570"/>
      <c r="Y72" s="1570"/>
      <c r="Z72" s="1570"/>
      <c r="AA72" s="1570"/>
      <c r="AB72" s="1570"/>
      <c r="AC72" s="1570"/>
      <c r="AD72" s="1570"/>
      <c r="AE72" s="1570"/>
      <c r="AF72" s="1570"/>
      <c r="AG72" s="1570"/>
      <c r="AH72" s="1570"/>
      <c r="AI72" s="1570"/>
      <c r="AJ72" s="1570"/>
      <c r="AK72" s="1570"/>
      <c r="AL72" s="1570"/>
      <c r="AM72" s="1570"/>
      <c r="AN72" s="1570"/>
      <c r="AO72" s="1570"/>
      <c r="AP72" s="1570"/>
      <c r="AQ72" s="1570"/>
      <c r="AR72" s="1570"/>
      <c r="AS72" s="1570"/>
      <c r="AT72" s="1570"/>
      <c r="AU72" s="1570"/>
      <c r="AV72" s="1570"/>
      <c r="AW72" s="1570"/>
      <c r="AX72" s="1570"/>
      <c r="AY72" s="1570"/>
      <c r="AZ72" s="1570"/>
      <c r="BA72" s="1570"/>
      <c r="BB72" s="1570"/>
      <c r="BC72" s="1570"/>
      <c r="BD72" s="1570"/>
      <c r="BE72" s="1570"/>
      <c r="BF72" s="1570"/>
      <c r="BG72" s="1570"/>
      <c r="BH72" s="1570"/>
      <c r="BI72" s="1570"/>
      <c r="BJ72" s="1570"/>
      <c r="BK72" s="1570"/>
      <c r="BL72" s="1570"/>
      <c r="BM72" s="1570"/>
      <c r="BN72" s="1570"/>
      <c r="BO72" s="1570"/>
      <c r="BP72" s="1570"/>
      <c r="BQ72" s="1570"/>
      <c r="BR72" s="1570"/>
      <c r="BS72" s="1570"/>
      <c r="BT72" s="1570"/>
      <c r="BU72" s="1570"/>
      <c r="BV72" s="1570"/>
      <c r="BW72" s="1570"/>
      <c r="BX72" s="1570"/>
      <c r="BY72" s="1570"/>
      <c r="BZ72" s="1570"/>
      <c r="CA72" s="1570"/>
      <c r="CB72" s="1570"/>
      <c r="CC72" s="1570"/>
      <c r="CD72" s="1570"/>
      <c r="CE72" s="1570"/>
      <c r="CF72" s="1570"/>
      <c r="CG72" s="1570"/>
      <c r="CH72" s="1570"/>
      <c r="CI72" s="1570"/>
      <c r="CJ72" s="1570"/>
      <c r="CK72" s="1570"/>
      <c r="CL72" s="1570"/>
      <c r="CM72" s="1570"/>
      <c r="CN72" s="1570"/>
      <c r="CO72" s="1570"/>
      <c r="CP72" s="1570"/>
      <c r="CQ72" s="1570"/>
      <c r="CR72" s="1570"/>
      <c r="CS72" s="1570"/>
      <c r="CT72" s="1570"/>
    </row>
    <row r="73" spans="1:98" ht="14.4">
      <c r="A73" s="1570"/>
      <c r="B73" s="1570"/>
      <c r="C73" s="1570"/>
      <c r="D73" s="1570"/>
      <c r="E73" s="1570"/>
      <c r="F73" s="1570"/>
      <c r="G73" s="1570"/>
      <c r="H73" s="1570"/>
      <c r="I73" s="1570"/>
      <c r="J73" s="1570"/>
      <c r="K73" s="1570"/>
      <c r="L73" s="1570"/>
      <c r="M73" s="1570"/>
      <c r="N73" s="1570"/>
      <c r="O73" s="1570"/>
      <c r="P73" s="1570"/>
      <c r="Q73" s="1570"/>
      <c r="R73" s="1570"/>
      <c r="S73" s="1570"/>
      <c r="T73" s="1570"/>
      <c r="U73" s="1570"/>
      <c r="V73" s="1570"/>
      <c r="W73" s="1570"/>
      <c r="X73" s="1570"/>
      <c r="Y73" s="1570"/>
      <c r="Z73" s="1570"/>
      <c r="AA73" s="1570"/>
      <c r="AB73" s="1570"/>
      <c r="AC73" s="1570"/>
      <c r="AD73" s="1570"/>
      <c r="AE73" s="1570"/>
      <c r="AF73" s="1570"/>
      <c r="AG73" s="1570"/>
      <c r="AH73" s="1570"/>
      <c r="AI73" s="1570"/>
      <c r="AJ73" s="1570"/>
      <c r="AK73" s="1570"/>
      <c r="AL73" s="1570"/>
      <c r="AM73" s="1570"/>
      <c r="AN73" s="1570"/>
      <c r="AO73" s="1570"/>
      <c r="AP73" s="1570"/>
      <c r="AQ73" s="1570"/>
      <c r="AR73" s="1570"/>
      <c r="AS73" s="1570"/>
      <c r="AT73" s="1570"/>
      <c r="AU73" s="1570"/>
      <c r="AV73" s="1570"/>
      <c r="AW73" s="1570"/>
      <c r="AX73" s="1570"/>
      <c r="AY73" s="1570"/>
      <c r="AZ73" s="1570"/>
      <c r="BA73" s="1570"/>
      <c r="BB73" s="1570"/>
      <c r="BC73" s="1570"/>
      <c r="BD73" s="1570"/>
      <c r="BE73" s="1570"/>
      <c r="BF73" s="1570"/>
      <c r="BG73" s="1570"/>
      <c r="BH73" s="1570"/>
      <c r="BI73" s="1570"/>
      <c r="BJ73" s="1570"/>
      <c r="BK73" s="1570"/>
      <c r="BL73" s="1570"/>
      <c r="BM73" s="1570"/>
      <c r="BN73" s="1570"/>
      <c r="BO73" s="1570"/>
      <c r="BP73" s="1570"/>
      <c r="BQ73" s="1570"/>
      <c r="BR73" s="1570"/>
      <c r="BS73" s="1570"/>
      <c r="BT73" s="1570"/>
      <c r="BU73" s="1570"/>
      <c r="BV73" s="1570"/>
      <c r="BW73" s="1570"/>
      <c r="BX73" s="1570"/>
      <c r="BY73" s="1570"/>
      <c r="BZ73" s="1570"/>
      <c r="CA73" s="1570"/>
      <c r="CB73" s="1570"/>
      <c r="CC73" s="1570"/>
      <c r="CD73" s="1570"/>
      <c r="CE73" s="1570"/>
      <c r="CF73" s="1570"/>
      <c r="CG73" s="1570"/>
      <c r="CH73" s="1570"/>
      <c r="CI73" s="1570"/>
      <c r="CJ73" s="1570"/>
      <c r="CK73" s="1570"/>
      <c r="CL73" s="1570"/>
      <c r="CM73" s="1570"/>
      <c r="CN73" s="1570"/>
      <c r="CO73" s="1570"/>
      <c r="CP73" s="1570"/>
      <c r="CQ73" s="1570"/>
      <c r="CR73" s="1570"/>
      <c r="CS73" s="1570"/>
      <c r="CT73" s="1570"/>
    </row>
    <row r="74" spans="1:98" ht="14.4">
      <c r="A74" s="1570"/>
      <c r="B74" s="1570"/>
      <c r="C74" s="1570"/>
      <c r="D74" s="1570"/>
      <c r="E74" s="1570"/>
      <c r="F74" s="1570"/>
      <c r="G74" s="1570"/>
      <c r="H74" s="1570"/>
      <c r="I74" s="1570"/>
      <c r="J74" s="1570"/>
      <c r="K74" s="1570"/>
      <c r="L74" s="1570"/>
      <c r="M74" s="1570"/>
      <c r="N74" s="1570"/>
      <c r="O74" s="1570"/>
      <c r="P74" s="1570"/>
      <c r="Q74" s="1570"/>
      <c r="R74" s="1570"/>
      <c r="S74" s="1570"/>
      <c r="T74" s="1570"/>
      <c r="U74" s="1570"/>
      <c r="V74" s="1570"/>
      <c r="W74" s="1570"/>
      <c r="X74" s="1570"/>
      <c r="Y74" s="1570"/>
      <c r="Z74" s="1570"/>
      <c r="AA74" s="1570"/>
      <c r="AB74" s="1570"/>
      <c r="AC74" s="1570"/>
      <c r="AD74" s="1570"/>
      <c r="AE74" s="1570"/>
      <c r="AF74" s="1570"/>
      <c r="AG74" s="1570"/>
      <c r="AH74" s="1570"/>
      <c r="AI74" s="1570"/>
      <c r="AJ74" s="1570"/>
      <c r="AK74" s="1570"/>
      <c r="AL74" s="1570"/>
      <c r="AM74" s="1570"/>
      <c r="AN74" s="1570"/>
      <c r="AO74" s="1570"/>
      <c r="AP74" s="1570"/>
      <c r="AQ74" s="1570"/>
      <c r="AR74" s="1570"/>
      <c r="AS74" s="1570"/>
      <c r="AT74" s="1570"/>
      <c r="AU74" s="1570"/>
      <c r="AV74" s="1570"/>
      <c r="AW74" s="1570"/>
      <c r="AX74" s="1570"/>
      <c r="AY74" s="1570"/>
      <c r="AZ74" s="1570"/>
      <c r="BA74" s="1570"/>
      <c r="BB74" s="1570"/>
      <c r="BC74" s="1570"/>
      <c r="BD74" s="1570"/>
      <c r="BE74" s="1570"/>
      <c r="BF74" s="1570"/>
      <c r="BG74" s="1570"/>
      <c r="BH74" s="1570"/>
      <c r="BI74" s="1570"/>
      <c r="BJ74" s="1570"/>
      <c r="BK74" s="1570"/>
      <c r="BL74" s="1570"/>
      <c r="BM74" s="1570"/>
      <c r="BN74" s="1570"/>
      <c r="BO74" s="1570"/>
      <c r="BP74" s="1570"/>
      <c r="BQ74" s="1570"/>
      <c r="BR74" s="1570"/>
      <c r="BS74" s="1570"/>
      <c r="BT74" s="1570"/>
      <c r="BU74" s="1570"/>
      <c r="BV74" s="1570"/>
      <c r="BW74" s="1570"/>
      <c r="BX74" s="1570"/>
      <c r="BY74" s="1570"/>
      <c r="BZ74" s="1570"/>
      <c r="CA74" s="1570"/>
      <c r="CB74" s="1570"/>
      <c r="CC74" s="1570"/>
      <c r="CD74" s="1570"/>
      <c r="CE74" s="1570"/>
      <c r="CF74" s="1570"/>
      <c r="CG74" s="1570"/>
      <c r="CH74" s="1570"/>
      <c r="CI74" s="1570"/>
      <c r="CJ74" s="1570"/>
      <c r="CK74" s="1570"/>
      <c r="CL74" s="1570"/>
      <c r="CM74" s="1570"/>
      <c r="CN74" s="1570"/>
      <c r="CO74" s="1570"/>
      <c r="CP74" s="1570"/>
      <c r="CQ74" s="1570"/>
      <c r="CR74" s="1570"/>
      <c r="CS74" s="1570"/>
      <c r="CT74" s="1570"/>
    </row>
    <row r="75" spans="1:98" ht="14.4">
      <c r="A75" s="1570"/>
      <c r="B75" s="1570"/>
      <c r="C75" s="1570"/>
      <c r="D75" s="1570"/>
      <c r="E75" s="1570"/>
      <c r="F75" s="1570"/>
      <c r="G75" s="1570"/>
      <c r="H75" s="1570"/>
      <c r="I75" s="1570"/>
      <c r="J75" s="1570"/>
      <c r="K75" s="1570"/>
      <c r="L75" s="1570"/>
      <c r="M75" s="1570"/>
      <c r="N75" s="1570"/>
      <c r="O75" s="1570"/>
      <c r="P75" s="1570"/>
      <c r="Q75" s="1570"/>
      <c r="R75" s="1570"/>
      <c r="S75" s="1570"/>
      <c r="T75" s="1570"/>
      <c r="U75" s="1570"/>
      <c r="V75" s="1570"/>
      <c r="W75" s="1570"/>
      <c r="X75" s="1570"/>
      <c r="Y75" s="1570"/>
      <c r="Z75" s="1570"/>
      <c r="AA75" s="1570"/>
      <c r="AB75" s="1570"/>
      <c r="AC75" s="1570"/>
      <c r="AD75" s="1570"/>
      <c r="AE75" s="1570"/>
      <c r="AF75" s="1570"/>
      <c r="AG75" s="1570"/>
      <c r="AH75" s="1570"/>
      <c r="AI75" s="1570"/>
      <c r="AJ75" s="1570"/>
      <c r="AK75" s="1570"/>
      <c r="AL75" s="1570"/>
      <c r="AM75" s="1570"/>
      <c r="AN75" s="1570"/>
      <c r="AO75" s="1570"/>
      <c r="AP75" s="1570"/>
      <c r="AQ75" s="1570"/>
      <c r="AR75" s="1570"/>
      <c r="AS75" s="1570"/>
      <c r="AT75" s="1570"/>
      <c r="AU75" s="1570"/>
      <c r="AV75" s="1570"/>
      <c r="AW75" s="1570"/>
      <c r="AX75" s="1570"/>
      <c r="AY75" s="1570"/>
      <c r="AZ75" s="1570"/>
      <c r="BA75" s="1570"/>
      <c r="BB75" s="1570"/>
      <c r="BC75" s="1570"/>
      <c r="BD75" s="1570"/>
      <c r="BE75" s="1570"/>
      <c r="BF75" s="1570"/>
      <c r="BG75" s="1570"/>
      <c r="BH75" s="1570"/>
      <c r="BI75" s="1570"/>
      <c r="BJ75" s="1570"/>
      <c r="BK75" s="1570"/>
      <c r="BL75" s="1570"/>
      <c r="BM75" s="1570"/>
      <c r="BN75" s="1570"/>
      <c r="BO75" s="1570"/>
      <c r="BP75" s="1570"/>
      <c r="BQ75" s="1570"/>
      <c r="BR75" s="1570"/>
      <c r="BS75" s="1570"/>
      <c r="BT75" s="1570"/>
      <c r="BU75" s="1570"/>
      <c r="BV75" s="1570"/>
      <c r="BW75" s="1570"/>
      <c r="BX75" s="1570"/>
      <c r="BY75" s="1570"/>
      <c r="BZ75" s="1570"/>
      <c r="CA75" s="1570"/>
      <c r="CB75" s="1570"/>
      <c r="CC75" s="1570"/>
      <c r="CD75" s="1570"/>
      <c r="CE75" s="1570"/>
      <c r="CF75" s="1570"/>
      <c r="CG75" s="1570"/>
      <c r="CH75" s="1570"/>
      <c r="CI75" s="1570"/>
      <c r="CJ75" s="1570"/>
      <c r="CK75" s="1570"/>
      <c r="CL75" s="1570"/>
      <c r="CM75" s="1570"/>
      <c r="CN75" s="1570"/>
      <c r="CO75" s="1570"/>
      <c r="CP75" s="1570"/>
      <c r="CQ75" s="1570"/>
      <c r="CR75" s="1570"/>
      <c r="CS75" s="1570"/>
      <c r="CT75" s="1570"/>
    </row>
    <row r="76" spans="1:98" ht="14.4">
      <c r="A76" s="1570"/>
      <c r="B76" s="1570"/>
      <c r="C76" s="1570"/>
      <c r="D76" s="1570"/>
      <c r="E76" s="1570"/>
      <c r="F76" s="1570"/>
      <c r="G76" s="1570"/>
      <c r="H76" s="1570"/>
      <c r="I76" s="1570"/>
      <c r="J76" s="1570"/>
      <c r="K76" s="1570"/>
      <c r="L76" s="1570"/>
      <c r="M76" s="1570"/>
      <c r="N76" s="1570"/>
      <c r="O76" s="1570"/>
      <c r="P76" s="1570"/>
      <c r="Q76" s="1570"/>
      <c r="R76" s="1570"/>
      <c r="S76" s="1570"/>
      <c r="T76" s="1570"/>
      <c r="U76" s="1570"/>
      <c r="V76" s="1570"/>
      <c r="W76" s="1570"/>
      <c r="X76" s="1570"/>
      <c r="Y76" s="1570"/>
      <c r="Z76" s="1570"/>
      <c r="AA76" s="1570"/>
      <c r="AB76" s="1570"/>
      <c r="AC76" s="1570"/>
      <c r="AD76" s="1570"/>
      <c r="AE76" s="1570"/>
      <c r="AF76" s="1570"/>
      <c r="AG76" s="1570"/>
      <c r="AH76" s="1570"/>
      <c r="AI76" s="1570"/>
      <c r="AJ76" s="1570"/>
      <c r="AK76" s="1570"/>
      <c r="AL76" s="1570"/>
      <c r="AM76" s="1570"/>
      <c r="AN76" s="1570"/>
      <c r="AO76" s="1570"/>
      <c r="AP76" s="1570"/>
      <c r="AQ76" s="1570"/>
      <c r="AR76" s="1570"/>
      <c r="AS76" s="1570"/>
      <c r="AT76" s="1570"/>
      <c r="AU76" s="1570"/>
      <c r="AV76" s="1570"/>
      <c r="AW76" s="1570"/>
      <c r="AX76" s="1570"/>
      <c r="AY76" s="1570"/>
      <c r="AZ76" s="1570"/>
      <c r="BA76" s="1570"/>
      <c r="BB76" s="1570"/>
      <c r="BC76" s="1570"/>
      <c r="BD76" s="1570"/>
      <c r="BE76" s="1570"/>
      <c r="BF76" s="1570"/>
      <c r="BG76" s="1570"/>
      <c r="BH76" s="1570"/>
      <c r="BI76" s="1570"/>
      <c r="BJ76" s="1570"/>
      <c r="BK76" s="1570"/>
      <c r="BL76" s="1570"/>
      <c r="BM76" s="1570"/>
      <c r="BN76" s="1570"/>
      <c r="BO76" s="1570"/>
      <c r="BP76" s="1570"/>
      <c r="BQ76" s="1570"/>
      <c r="BR76" s="1570"/>
      <c r="BS76" s="1570"/>
      <c r="BT76" s="1570"/>
      <c r="BU76" s="1570"/>
      <c r="BV76" s="1570"/>
      <c r="BW76" s="1570"/>
      <c r="BX76" s="1570"/>
      <c r="BY76" s="1570"/>
      <c r="BZ76" s="1570"/>
      <c r="CA76" s="1570"/>
      <c r="CB76" s="1570"/>
      <c r="CC76" s="1570"/>
      <c r="CD76" s="1570"/>
      <c r="CE76" s="1570"/>
      <c r="CF76" s="1570"/>
      <c r="CG76" s="1570"/>
      <c r="CH76" s="1570"/>
      <c r="CI76" s="1570"/>
      <c r="CJ76" s="1570"/>
      <c r="CK76" s="1570"/>
      <c r="CL76" s="1570"/>
      <c r="CM76" s="1570"/>
      <c r="CN76" s="1570"/>
      <c r="CO76" s="1570"/>
      <c r="CP76" s="1570"/>
      <c r="CQ76" s="1570"/>
      <c r="CR76" s="1570"/>
      <c r="CS76" s="1570"/>
      <c r="CT76" s="1570"/>
    </row>
    <row r="77" spans="1:98" ht="14.4">
      <c r="A77" s="1570"/>
      <c r="B77" s="1570"/>
      <c r="C77" s="1570"/>
      <c r="D77" s="1570"/>
      <c r="E77" s="1570"/>
      <c r="F77" s="1570"/>
      <c r="G77" s="1570"/>
      <c r="H77" s="1570"/>
      <c r="I77" s="1570"/>
      <c r="J77" s="1570"/>
      <c r="K77" s="1570"/>
      <c r="L77" s="1570"/>
      <c r="M77" s="1570"/>
      <c r="N77" s="1570"/>
      <c r="O77" s="1570"/>
      <c r="P77" s="1570"/>
      <c r="Q77" s="1570"/>
      <c r="R77" s="1570"/>
      <c r="S77" s="1570"/>
      <c r="T77" s="1570"/>
      <c r="U77" s="1570"/>
      <c r="V77" s="1570"/>
      <c r="W77" s="1570"/>
      <c r="X77" s="1570"/>
      <c r="Y77" s="1570"/>
      <c r="Z77" s="1570"/>
      <c r="AA77" s="1570"/>
      <c r="AB77" s="1570"/>
      <c r="AC77" s="1570"/>
      <c r="AD77" s="1570"/>
      <c r="AE77" s="1570"/>
      <c r="AF77" s="1570"/>
      <c r="AG77" s="1570"/>
      <c r="AH77" s="1570"/>
      <c r="AI77" s="1570"/>
      <c r="AJ77" s="1570"/>
      <c r="AK77" s="1570"/>
      <c r="AL77" s="1570"/>
      <c r="AM77" s="1570"/>
      <c r="AN77" s="1570"/>
      <c r="AO77" s="1570"/>
      <c r="AP77" s="1570"/>
      <c r="AQ77" s="1570"/>
      <c r="AR77" s="1570"/>
      <c r="AS77" s="1570"/>
      <c r="AT77" s="1570"/>
      <c r="AU77" s="1570"/>
      <c r="AV77" s="1570"/>
      <c r="AW77" s="1570"/>
      <c r="AX77" s="1570"/>
      <c r="AY77" s="1570"/>
      <c r="AZ77" s="1570"/>
      <c r="BA77" s="1570"/>
      <c r="BB77" s="1570"/>
      <c r="BC77" s="1570"/>
      <c r="BD77" s="1570"/>
      <c r="BE77" s="1570"/>
      <c r="BF77" s="1570"/>
      <c r="BG77" s="1570"/>
      <c r="BH77" s="1570"/>
      <c r="BI77" s="1570"/>
      <c r="BJ77" s="1570"/>
      <c r="BK77" s="1570"/>
      <c r="BL77" s="1570"/>
      <c r="BM77" s="1570"/>
      <c r="BN77" s="1570"/>
      <c r="BO77" s="1570"/>
      <c r="BP77" s="1570"/>
      <c r="BQ77" s="1570"/>
      <c r="BR77" s="1570"/>
      <c r="BS77" s="1570"/>
      <c r="BT77" s="1570"/>
      <c r="BU77" s="1570"/>
      <c r="BV77" s="1570"/>
      <c r="BW77" s="1570"/>
      <c r="BX77" s="1570"/>
      <c r="BY77" s="1570"/>
      <c r="BZ77" s="1570"/>
      <c r="CA77" s="1570"/>
      <c r="CB77" s="1570"/>
      <c r="CC77" s="1570"/>
      <c r="CD77" s="1570"/>
      <c r="CE77" s="1570"/>
      <c r="CF77" s="1570"/>
      <c r="CG77" s="1570"/>
      <c r="CH77" s="1570"/>
      <c r="CI77" s="1570"/>
      <c r="CJ77" s="1570"/>
      <c r="CK77" s="1570"/>
      <c r="CL77" s="1570"/>
      <c r="CM77" s="1570"/>
      <c r="CN77" s="1570"/>
      <c r="CO77" s="1570"/>
      <c r="CP77" s="1570"/>
      <c r="CQ77" s="1570"/>
      <c r="CR77" s="1570"/>
      <c r="CS77" s="1570"/>
      <c r="CT77" s="1570"/>
    </row>
    <row r="78" spans="1:98" ht="14.4">
      <c r="A78" s="1570"/>
      <c r="B78" s="1570"/>
      <c r="C78" s="1570"/>
      <c r="D78" s="1570"/>
      <c r="E78" s="1570"/>
      <c r="F78" s="1570"/>
      <c r="G78" s="1570"/>
      <c r="H78" s="1570"/>
      <c r="I78" s="1570"/>
      <c r="J78" s="1570"/>
      <c r="K78" s="1570"/>
      <c r="L78" s="1570"/>
      <c r="M78" s="1570"/>
      <c r="N78" s="1570"/>
      <c r="O78" s="1570"/>
      <c r="P78" s="1570"/>
      <c r="Q78" s="1570"/>
      <c r="R78" s="1570"/>
      <c r="S78" s="1570"/>
      <c r="T78" s="1570"/>
      <c r="U78" s="1570"/>
      <c r="V78" s="1570"/>
      <c r="W78" s="1570"/>
      <c r="X78" s="1570"/>
      <c r="Y78" s="1570"/>
      <c r="Z78" s="1570"/>
      <c r="AA78" s="1570"/>
      <c r="AB78" s="1570"/>
      <c r="AC78" s="1570"/>
      <c r="AD78" s="1570"/>
      <c r="AE78" s="1570"/>
      <c r="AF78" s="1570"/>
      <c r="AG78" s="1570"/>
      <c r="AH78" s="1570"/>
      <c r="AI78" s="1570"/>
      <c r="AJ78" s="1570"/>
      <c r="AK78" s="1570"/>
      <c r="AL78" s="1570"/>
      <c r="AM78" s="1570"/>
      <c r="AN78" s="1570"/>
      <c r="AO78" s="1570"/>
      <c r="AP78" s="1570"/>
      <c r="AQ78" s="1570"/>
      <c r="AR78" s="1570"/>
      <c r="AS78" s="1570"/>
      <c r="AT78" s="1570"/>
      <c r="AU78" s="1570"/>
      <c r="AV78" s="1570"/>
      <c r="AW78" s="1570"/>
      <c r="AX78" s="1570"/>
      <c r="AY78" s="1570"/>
      <c r="AZ78" s="1570"/>
      <c r="BA78" s="1570"/>
      <c r="BB78" s="1570"/>
      <c r="BC78" s="1570"/>
      <c r="BD78" s="1570"/>
      <c r="BE78" s="1570"/>
      <c r="BF78" s="1570"/>
      <c r="BG78" s="1570"/>
      <c r="BH78" s="1570"/>
      <c r="BI78" s="1570"/>
      <c r="BJ78" s="1570"/>
      <c r="BK78" s="1570"/>
      <c r="BL78" s="1570"/>
      <c r="BM78" s="1570"/>
      <c r="BN78" s="1570"/>
      <c r="BO78" s="1570"/>
      <c r="BP78" s="1570"/>
      <c r="BQ78" s="1570"/>
      <c r="BR78" s="1570"/>
      <c r="BS78" s="1570"/>
      <c r="BT78" s="1570"/>
      <c r="BU78" s="1570"/>
      <c r="BV78" s="1570"/>
      <c r="BW78" s="1570"/>
      <c r="BX78" s="1570"/>
      <c r="BY78" s="1570"/>
      <c r="BZ78" s="1570"/>
      <c r="CA78" s="1570"/>
      <c r="CB78" s="1570"/>
      <c r="CC78" s="1570"/>
      <c r="CD78" s="1570"/>
      <c r="CE78" s="1570"/>
      <c r="CF78" s="1570"/>
      <c r="CG78" s="1570"/>
      <c r="CH78" s="1570"/>
      <c r="CI78" s="1570"/>
      <c r="CJ78" s="1570"/>
      <c r="CK78" s="1570"/>
      <c r="CL78" s="1570"/>
      <c r="CM78" s="1570"/>
      <c r="CN78" s="1570"/>
      <c r="CO78" s="1570"/>
      <c r="CP78" s="1570"/>
      <c r="CQ78" s="1570"/>
      <c r="CR78" s="1570"/>
      <c r="CS78" s="1570"/>
      <c r="CT78" s="1570"/>
    </row>
    <row r="79" spans="1:98" ht="14.4">
      <c r="A79" s="1570"/>
      <c r="B79" s="1570"/>
      <c r="C79" s="1570"/>
      <c r="D79" s="1570"/>
      <c r="E79" s="1570"/>
      <c r="F79" s="1570"/>
      <c r="G79" s="1570"/>
      <c r="H79" s="1570"/>
      <c r="I79" s="1570"/>
      <c r="J79" s="1570"/>
      <c r="K79" s="1570"/>
      <c r="L79" s="1570"/>
      <c r="M79" s="1570"/>
      <c r="N79" s="1570"/>
      <c r="O79" s="1570"/>
      <c r="P79" s="1570"/>
      <c r="Q79" s="1570"/>
      <c r="R79" s="1570"/>
      <c r="S79" s="1570"/>
      <c r="T79" s="1570"/>
      <c r="U79" s="1570"/>
      <c r="V79" s="1570"/>
      <c r="W79" s="1570"/>
      <c r="X79" s="1570"/>
      <c r="Y79" s="1570"/>
      <c r="Z79" s="1570"/>
      <c r="AA79" s="1570"/>
      <c r="AB79" s="1570"/>
      <c r="AC79" s="1570"/>
      <c r="AD79" s="1570"/>
      <c r="AE79" s="1570"/>
      <c r="AF79" s="1570"/>
      <c r="AG79" s="1570"/>
      <c r="AH79" s="1570"/>
      <c r="AI79" s="1570"/>
      <c r="AJ79" s="1570"/>
      <c r="AK79" s="1570"/>
      <c r="AL79" s="1570"/>
      <c r="AM79" s="1570"/>
      <c r="AN79" s="1570"/>
      <c r="AO79" s="1570"/>
      <c r="AP79" s="1570"/>
      <c r="AQ79" s="1570"/>
      <c r="AR79" s="1570"/>
      <c r="AS79" s="1570"/>
      <c r="AT79" s="1570"/>
      <c r="AU79" s="1570"/>
      <c r="AV79" s="1570"/>
      <c r="AW79" s="1570"/>
      <c r="AX79" s="1570"/>
      <c r="AY79" s="1570"/>
      <c r="AZ79" s="1570"/>
      <c r="BA79" s="1570"/>
      <c r="BB79" s="1570"/>
      <c r="BC79" s="1570"/>
      <c r="BD79" s="1570"/>
      <c r="BE79" s="1570"/>
      <c r="BF79" s="1570"/>
      <c r="BG79" s="1570"/>
      <c r="BH79" s="1570"/>
      <c r="BI79" s="1570"/>
      <c r="BJ79" s="1570"/>
      <c r="BK79" s="1570"/>
      <c r="BL79" s="1570"/>
      <c r="BM79" s="1570"/>
      <c r="BN79" s="1570"/>
      <c r="BO79" s="1570"/>
      <c r="BP79" s="1570"/>
      <c r="BQ79" s="1570"/>
      <c r="BR79" s="1570"/>
      <c r="BS79" s="1570"/>
      <c r="BT79" s="1570"/>
      <c r="BU79" s="1570"/>
      <c r="BV79" s="1570"/>
      <c r="BW79" s="1570"/>
      <c r="BX79" s="1570"/>
      <c r="BY79" s="1570"/>
      <c r="BZ79" s="1570"/>
      <c r="CA79" s="1570"/>
      <c r="CB79" s="1570"/>
      <c r="CC79" s="1570"/>
      <c r="CD79" s="1570"/>
      <c r="CE79" s="1570"/>
      <c r="CF79" s="1570"/>
      <c r="CG79" s="1570"/>
      <c r="CH79" s="1570"/>
      <c r="CI79" s="1570"/>
      <c r="CJ79" s="1570"/>
      <c r="CK79" s="1570"/>
      <c r="CL79" s="1570"/>
      <c r="CM79" s="1570"/>
      <c r="CN79" s="1570"/>
      <c r="CO79" s="1570"/>
      <c r="CP79" s="1570"/>
      <c r="CQ79" s="1570"/>
      <c r="CR79" s="1570"/>
      <c r="CS79" s="1570"/>
      <c r="CT79" s="1570"/>
    </row>
    <row r="80" spans="1:98" ht="14.4">
      <c r="A80" s="1570"/>
      <c r="B80" s="1570"/>
      <c r="C80" s="1570"/>
      <c r="D80" s="1570"/>
      <c r="E80" s="1570"/>
      <c r="F80" s="1570"/>
      <c r="G80" s="1570"/>
      <c r="H80" s="1570"/>
      <c r="I80" s="1570"/>
      <c r="J80" s="1570"/>
      <c r="K80" s="1570"/>
      <c r="L80" s="1570"/>
      <c r="M80" s="1570"/>
      <c r="N80" s="1570"/>
      <c r="O80" s="1570"/>
      <c r="P80" s="1570"/>
      <c r="Q80" s="1570"/>
      <c r="R80" s="1570"/>
      <c r="S80" s="1570"/>
      <c r="T80" s="1570"/>
      <c r="U80" s="1570"/>
      <c r="V80" s="1570"/>
      <c r="W80" s="1570"/>
      <c r="X80" s="1570"/>
      <c r="Y80" s="1570"/>
      <c r="Z80" s="1570"/>
      <c r="AA80" s="1570"/>
      <c r="AB80" s="1570"/>
      <c r="AC80" s="1570"/>
      <c r="AD80" s="1570"/>
      <c r="AE80" s="1570"/>
      <c r="AF80" s="1570"/>
      <c r="AG80" s="1570"/>
      <c r="AH80" s="1570"/>
      <c r="AI80" s="1570"/>
      <c r="AJ80" s="1570"/>
      <c r="AK80" s="1570"/>
      <c r="AL80" s="1570"/>
      <c r="AM80" s="1570"/>
      <c r="AN80" s="1570"/>
      <c r="AO80" s="1570"/>
      <c r="AP80" s="1570"/>
      <c r="AQ80" s="1570"/>
      <c r="AR80" s="1570"/>
      <c r="AS80" s="1570"/>
      <c r="AT80" s="1570"/>
      <c r="AU80" s="1570"/>
      <c r="AV80" s="1570"/>
      <c r="AW80" s="1570"/>
      <c r="AX80" s="1570"/>
      <c r="AY80" s="1570"/>
      <c r="AZ80" s="1570"/>
      <c r="BA80" s="1570"/>
      <c r="BB80" s="1570"/>
      <c r="BC80" s="1570"/>
      <c r="BD80" s="1570"/>
      <c r="BE80" s="1570"/>
      <c r="BF80" s="1570"/>
      <c r="BG80" s="1570"/>
      <c r="BH80" s="1570"/>
      <c r="BI80" s="1570"/>
      <c r="BJ80" s="1570"/>
      <c r="BK80" s="1570"/>
      <c r="BL80" s="1570"/>
      <c r="BM80" s="1570"/>
      <c r="BN80" s="1570"/>
      <c r="BO80" s="1570"/>
      <c r="BP80" s="1570"/>
      <c r="BQ80" s="1570"/>
      <c r="BR80" s="1570"/>
      <c r="BS80" s="1570"/>
      <c r="BT80" s="1570"/>
      <c r="BU80" s="1570"/>
      <c r="BV80" s="1570"/>
      <c r="BW80" s="1570"/>
      <c r="BX80" s="1570"/>
      <c r="BY80" s="1570"/>
      <c r="BZ80" s="1570"/>
      <c r="CA80" s="1570"/>
      <c r="CB80" s="1570"/>
      <c r="CC80" s="1570"/>
      <c r="CD80" s="1570"/>
      <c r="CE80" s="1570"/>
      <c r="CF80" s="1570"/>
      <c r="CG80" s="1570"/>
      <c r="CH80" s="1570"/>
      <c r="CI80" s="1570"/>
      <c r="CJ80" s="1570"/>
      <c r="CK80" s="1570"/>
      <c r="CL80" s="1570"/>
      <c r="CM80" s="1570"/>
      <c r="CN80" s="1570"/>
      <c r="CO80" s="1570"/>
      <c r="CP80" s="1570"/>
      <c r="CQ80" s="1570"/>
      <c r="CR80" s="1570"/>
      <c r="CS80" s="1570"/>
      <c r="CT80" s="1570"/>
    </row>
    <row r="81" spans="1:98" ht="14.4">
      <c r="A81" s="1570"/>
      <c r="B81" s="1570"/>
      <c r="C81" s="1570"/>
      <c r="D81" s="1570"/>
      <c r="E81" s="1570"/>
      <c r="F81" s="1570"/>
      <c r="G81" s="1570"/>
      <c r="H81" s="1570"/>
      <c r="I81" s="1570"/>
      <c r="J81" s="1570"/>
      <c r="K81" s="1570"/>
      <c r="L81" s="1570"/>
      <c r="M81" s="1570"/>
      <c r="N81" s="1570"/>
      <c r="O81" s="1570"/>
      <c r="P81" s="1570"/>
      <c r="Q81" s="1570"/>
      <c r="R81" s="1570"/>
      <c r="S81" s="1570"/>
      <c r="T81" s="1570"/>
      <c r="U81" s="1570"/>
      <c r="V81" s="1570"/>
      <c r="W81" s="1570"/>
      <c r="X81" s="1570"/>
      <c r="Y81" s="1570"/>
      <c r="Z81" s="1570"/>
      <c r="AA81" s="1570"/>
      <c r="AB81" s="1570"/>
      <c r="AC81" s="1570"/>
      <c r="AD81" s="1570"/>
      <c r="AE81" s="1570"/>
      <c r="AF81" s="1570"/>
      <c r="AG81" s="1570"/>
      <c r="AH81" s="1570"/>
      <c r="AI81" s="1570"/>
      <c r="AJ81" s="1570"/>
      <c r="AK81" s="1570"/>
      <c r="AL81" s="1570"/>
      <c r="AM81" s="1570"/>
      <c r="AN81" s="1570"/>
      <c r="AO81" s="1570"/>
      <c r="AP81" s="1570"/>
      <c r="AQ81" s="1570"/>
      <c r="AR81" s="1570"/>
      <c r="AS81" s="1570"/>
      <c r="AT81" s="1570"/>
      <c r="AU81" s="1570"/>
      <c r="AV81" s="1570"/>
      <c r="AW81" s="1570"/>
      <c r="AX81" s="1570"/>
      <c r="AY81" s="1570"/>
      <c r="AZ81" s="1570"/>
      <c r="BA81" s="1570"/>
      <c r="BB81" s="1570"/>
      <c r="BC81" s="1570"/>
      <c r="BD81" s="1570"/>
      <c r="BE81" s="1570"/>
      <c r="BF81" s="1570"/>
      <c r="BG81" s="1570"/>
      <c r="BH81" s="1570"/>
      <c r="BI81" s="1570"/>
      <c r="BJ81" s="1570"/>
      <c r="BK81" s="1570"/>
      <c r="BL81" s="1570"/>
      <c r="BM81" s="1570"/>
      <c r="BN81" s="1570"/>
      <c r="BO81" s="1570"/>
      <c r="BP81" s="1570"/>
      <c r="BQ81" s="1570"/>
      <c r="BR81" s="1570"/>
      <c r="BS81" s="1570"/>
      <c r="BT81" s="1570"/>
      <c r="BU81" s="1570"/>
      <c r="BV81" s="1570"/>
      <c r="BW81" s="1570"/>
      <c r="BX81" s="1570"/>
      <c r="BY81" s="1570"/>
      <c r="BZ81" s="1570"/>
      <c r="CA81" s="1570"/>
      <c r="CB81" s="1570"/>
      <c r="CC81" s="1570"/>
      <c r="CD81" s="1570"/>
      <c r="CE81" s="1570"/>
      <c r="CF81" s="1570"/>
      <c r="CG81" s="1570"/>
      <c r="CH81" s="1570"/>
      <c r="CI81" s="1570"/>
      <c r="CJ81" s="1570"/>
      <c r="CK81" s="1570"/>
      <c r="CL81" s="1570"/>
      <c r="CM81" s="1570"/>
      <c r="CN81" s="1570"/>
      <c r="CO81" s="1570"/>
      <c r="CP81" s="1570"/>
      <c r="CQ81" s="1570"/>
      <c r="CR81" s="1570"/>
      <c r="CS81" s="1570"/>
      <c r="CT81" s="1570"/>
    </row>
    <row r="82" spans="1:98" ht="14.4">
      <c r="A82" s="1570"/>
      <c r="B82" s="1570"/>
      <c r="C82" s="1570"/>
      <c r="D82" s="1570"/>
      <c r="E82" s="1570"/>
      <c r="F82" s="1570"/>
      <c r="G82" s="1570"/>
      <c r="H82" s="1570"/>
      <c r="I82" s="1570"/>
      <c r="J82" s="1570"/>
      <c r="K82" s="1570"/>
      <c r="L82" s="1570"/>
      <c r="M82" s="1570"/>
      <c r="N82" s="1570"/>
      <c r="O82" s="1570"/>
      <c r="P82" s="1570"/>
      <c r="Q82" s="1570"/>
      <c r="R82" s="1570"/>
      <c r="S82" s="1570"/>
      <c r="T82" s="1570"/>
      <c r="U82" s="1570"/>
      <c r="V82" s="1570"/>
      <c r="W82" s="1570"/>
      <c r="X82" s="1570"/>
      <c r="Y82" s="1570"/>
      <c r="Z82" s="1570"/>
      <c r="AA82" s="1570"/>
      <c r="AB82" s="1570"/>
      <c r="AC82" s="1570"/>
      <c r="AD82" s="1570"/>
      <c r="AE82" s="1570"/>
      <c r="AF82" s="1570"/>
      <c r="AG82" s="1570"/>
      <c r="AH82" s="1570"/>
      <c r="AI82" s="1570"/>
      <c r="AJ82" s="1570"/>
      <c r="AK82" s="1570"/>
      <c r="AL82" s="1570"/>
      <c r="AM82" s="1570"/>
      <c r="AN82" s="1570"/>
      <c r="AO82" s="1570"/>
      <c r="AP82" s="1570"/>
      <c r="AQ82" s="1570"/>
      <c r="AR82" s="1570"/>
      <c r="AS82" s="1570"/>
      <c r="AT82" s="1570"/>
      <c r="AU82" s="1570"/>
      <c r="AV82" s="1570"/>
      <c r="AW82" s="1570"/>
      <c r="AX82" s="1570"/>
      <c r="AY82" s="1570"/>
      <c r="AZ82" s="1570"/>
      <c r="BA82" s="1570"/>
      <c r="BB82" s="1570"/>
      <c r="BC82" s="1570"/>
      <c r="BD82" s="1570"/>
      <c r="BE82" s="1570"/>
      <c r="BF82" s="1570"/>
      <c r="BG82" s="1570"/>
      <c r="BH82" s="1570"/>
      <c r="BI82" s="1570"/>
      <c r="BJ82" s="1570"/>
      <c r="BK82" s="1570"/>
      <c r="BL82" s="1570"/>
      <c r="BM82" s="1570"/>
      <c r="BN82" s="1570"/>
      <c r="BO82" s="1570"/>
      <c r="BP82" s="1570"/>
      <c r="BQ82" s="1570"/>
      <c r="BR82" s="1570"/>
      <c r="BS82" s="1570"/>
      <c r="BT82" s="1570"/>
      <c r="BU82" s="1570"/>
      <c r="BV82" s="1570"/>
      <c r="BW82" s="1570"/>
      <c r="BX82" s="1570"/>
      <c r="BY82" s="1570"/>
      <c r="BZ82" s="1570"/>
      <c r="CA82" s="1570"/>
      <c r="CB82" s="1570"/>
      <c r="CC82" s="1570"/>
      <c r="CD82" s="1570"/>
      <c r="CE82" s="1570"/>
      <c r="CF82" s="1570"/>
      <c r="CG82" s="1570"/>
      <c r="CH82" s="1570"/>
      <c r="CI82" s="1570"/>
      <c r="CJ82" s="1570"/>
      <c r="CK82" s="1570"/>
      <c r="CL82" s="1570"/>
      <c r="CM82" s="1570"/>
      <c r="CN82" s="1570"/>
      <c r="CO82" s="1570"/>
      <c r="CP82" s="1570"/>
      <c r="CQ82" s="1570"/>
      <c r="CR82" s="1570"/>
      <c r="CS82" s="1570"/>
      <c r="CT82" s="1570"/>
    </row>
    <row r="83" spans="1:98" ht="14.4">
      <c r="A83" s="1570"/>
      <c r="B83" s="1570"/>
      <c r="C83" s="1570"/>
      <c r="D83" s="1570"/>
      <c r="E83" s="1570"/>
      <c r="F83" s="1570"/>
      <c r="G83" s="1570"/>
      <c r="H83" s="1570"/>
      <c r="I83" s="1570"/>
      <c r="J83" s="1570"/>
      <c r="K83" s="1570"/>
      <c r="L83" s="1570"/>
      <c r="M83" s="1570"/>
      <c r="N83" s="1570"/>
      <c r="O83" s="1570"/>
      <c r="P83" s="1570"/>
      <c r="Q83" s="1570"/>
      <c r="R83" s="1570"/>
      <c r="S83" s="1570"/>
      <c r="T83" s="1570"/>
      <c r="U83" s="1570"/>
      <c r="V83" s="1570"/>
      <c r="W83" s="1570"/>
      <c r="X83" s="1570"/>
      <c r="Y83" s="1570"/>
      <c r="Z83" s="1570"/>
      <c r="AA83" s="1570"/>
      <c r="AB83" s="1570"/>
      <c r="AC83" s="1570"/>
      <c r="AD83" s="1570"/>
      <c r="AE83" s="1570"/>
      <c r="AF83" s="1570"/>
      <c r="AG83" s="1570"/>
      <c r="AH83" s="1570"/>
      <c r="AI83" s="1570"/>
      <c r="AJ83" s="1570"/>
      <c r="AK83" s="1570"/>
      <c r="AL83" s="1570"/>
      <c r="AM83" s="1570"/>
      <c r="AN83" s="1570"/>
      <c r="AO83" s="1570"/>
      <c r="AP83" s="1570"/>
      <c r="AQ83" s="1570"/>
      <c r="AR83" s="1570"/>
      <c r="AS83" s="1570"/>
      <c r="AT83" s="1570"/>
      <c r="AU83" s="1570"/>
      <c r="AV83" s="1570"/>
      <c r="AW83" s="1570"/>
      <c r="AX83" s="1570"/>
      <c r="AY83" s="1570"/>
      <c r="AZ83" s="1570"/>
      <c r="BA83" s="1570"/>
      <c r="BB83" s="1570"/>
      <c r="BC83" s="1570"/>
      <c r="BD83" s="1570"/>
      <c r="BE83" s="1570"/>
      <c r="BF83" s="1570"/>
      <c r="BG83" s="1570"/>
      <c r="BH83" s="1570"/>
      <c r="BI83" s="1570"/>
      <c r="BJ83" s="1570"/>
      <c r="BK83" s="1570"/>
      <c r="BL83" s="1570"/>
      <c r="BM83" s="1570"/>
      <c r="BN83" s="1570"/>
      <c r="BO83" s="1570"/>
      <c r="BP83" s="1570"/>
      <c r="BQ83" s="1570"/>
      <c r="BR83" s="1570"/>
      <c r="BS83" s="1570"/>
      <c r="BT83" s="1570"/>
      <c r="BU83" s="1570"/>
      <c r="BV83" s="1570"/>
      <c r="BW83" s="1570"/>
      <c r="BX83" s="1570"/>
      <c r="BY83" s="1570"/>
      <c r="BZ83" s="1570"/>
      <c r="CA83" s="1570"/>
      <c r="CB83" s="1570"/>
      <c r="CC83" s="1570"/>
      <c r="CD83" s="1570"/>
      <c r="CE83" s="1570"/>
      <c r="CF83" s="1570"/>
      <c r="CG83" s="1570"/>
      <c r="CH83" s="1570"/>
      <c r="CI83" s="1570"/>
      <c r="CJ83" s="1570"/>
      <c r="CK83" s="1570"/>
      <c r="CL83" s="1570"/>
      <c r="CM83" s="1570"/>
      <c r="CN83" s="1570"/>
      <c r="CO83" s="1570"/>
      <c r="CP83" s="1570"/>
      <c r="CQ83" s="1570"/>
      <c r="CR83" s="1570"/>
      <c r="CS83" s="1570"/>
      <c r="CT83" s="1570"/>
    </row>
    <row r="84" spans="1:98" ht="14.4">
      <c r="A84" s="1570"/>
      <c r="B84" s="1570"/>
      <c r="C84" s="1570"/>
      <c r="D84" s="1570"/>
      <c r="E84" s="1570"/>
      <c r="F84" s="1570"/>
      <c r="G84" s="1570"/>
      <c r="H84" s="1570"/>
      <c r="I84" s="1570"/>
      <c r="J84" s="1570"/>
      <c r="K84" s="1570"/>
      <c r="L84" s="1570"/>
      <c r="M84" s="1570"/>
      <c r="N84" s="1570"/>
      <c r="O84" s="1570"/>
      <c r="P84" s="1570"/>
      <c r="Q84" s="1570"/>
      <c r="R84" s="1570"/>
      <c r="S84" s="1570"/>
      <c r="T84" s="1570"/>
      <c r="U84" s="1570"/>
      <c r="V84" s="1570"/>
      <c r="W84" s="1570"/>
      <c r="X84" s="1570"/>
      <c r="Y84" s="1570"/>
      <c r="Z84" s="1570"/>
      <c r="AA84" s="1570"/>
      <c r="AB84" s="1570"/>
      <c r="AC84" s="1570"/>
      <c r="AD84" s="1570"/>
      <c r="AE84" s="1570"/>
      <c r="AF84" s="1570"/>
      <c r="AG84" s="1570"/>
      <c r="AH84" s="1570"/>
      <c r="AI84" s="1570"/>
      <c r="AJ84" s="1570"/>
      <c r="AK84" s="1570"/>
      <c r="AL84" s="1570"/>
      <c r="AM84" s="1570"/>
      <c r="AN84" s="1570"/>
      <c r="AO84" s="1570"/>
      <c r="AP84" s="1570"/>
      <c r="AQ84" s="1570"/>
      <c r="AR84" s="1570"/>
      <c r="AS84" s="1570"/>
      <c r="AT84" s="1570"/>
      <c r="AU84" s="1570"/>
      <c r="AV84" s="1570"/>
      <c r="AW84" s="1570"/>
      <c r="AX84" s="1570"/>
      <c r="AY84" s="1570"/>
      <c r="AZ84" s="1570"/>
      <c r="BA84" s="1570"/>
      <c r="BB84" s="1570"/>
      <c r="BC84" s="1570"/>
      <c r="BD84" s="1570"/>
      <c r="BE84" s="1570"/>
      <c r="BF84" s="1570"/>
      <c r="BG84" s="1570"/>
      <c r="BH84" s="1570"/>
      <c r="BI84" s="1570"/>
      <c r="BJ84" s="1570"/>
      <c r="BK84" s="1570"/>
      <c r="BL84" s="1570"/>
      <c r="BM84" s="1570"/>
      <c r="BN84" s="1570"/>
      <c r="BO84" s="1570"/>
      <c r="BP84" s="1570"/>
      <c r="BQ84" s="1570"/>
      <c r="BR84" s="1570"/>
      <c r="BS84" s="1570"/>
      <c r="BT84" s="1570"/>
      <c r="BU84" s="1570"/>
      <c r="BV84" s="1570"/>
      <c r="BW84" s="1570"/>
      <c r="BX84" s="1570"/>
      <c r="BY84" s="1570"/>
      <c r="BZ84" s="1570"/>
      <c r="CA84" s="1570"/>
      <c r="CB84" s="1570"/>
      <c r="CC84" s="1570"/>
      <c r="CD84" s="1570"/>
      <c r="CE84" s="1570"/>
      <c r="CF84" s="1570"/>
      <c r="CG84" s="1570"/>
      <c r="CH84" s="1570"/>
      <c r="CI84" s="1570"/>
      <c r="CJ84" s="1570"/>
      <c r="CK84" s="1570"/>
      <c r="CL84" s="1570"/>
      <c r="CM84" s="1570"/>
      <c r="CN84" s="1570"/>
      <c r="CO84" s="1570"/>
      <c r="CP84" s="1570"/>
      <c r="CQ84" s="1570"/>
      <c r="CR84" s="1570"/>
      <c r="CS84" s="1570"/>
      <c r="CT84" s="1570"/>
    </row>
    <row r="85" spans="1:98" ht="14.4">
      <c r="A85" s="1570"/>
      <c r="B85" s="1570"/>
      <c r="C85" s="1570"/>
      <c r="D85" s="1570"/>
      <c r="E85" s="1570"/>
      <c r="F85" s="1570"/>
      <c r="G85" s="1570"/>
      <c r="H85" s="1570"/>
      <c r="I85" s="1570"/>
      <c r="J85" s="1570"/>
      <c r="K85" s="1570"/>
      <c r="L85" s="1570"/>
      <c r="M85" s="1570"/>
      <c r="N85" s="1570"/>
      <c r="O85" s="1570"/>
      <c r="P85" s="1570"/>
      <c r="Q85" s="1570"/>
      <c r="R85" s="1570"/>
      <c r="S85" s="1570"/>
      <c r="T85" s="1570"/>
      <c r="U85" s="1570"/>
      <c r="V85" s="1570"/>
      <c r="W85" s="1570"/>
      <c r="X85" s="1570"/>
      <c r="Y85" s="1570"/>
      <c r="Z85" s="1570"/>
      <c r="AA85" s="1570"/>
      <c r="AB85" s="1570"/>
      <c r="AC85" s="1570"/>
      <c r="AD85" s="1570"/>
      <c r="AE85" s="1570"/>
      <c r="AF85" s="1570"/>
      <c r="AG85" s="1570"/>
      <c r="AH85" s="1570"/>
      <c r="AI85" s="1570"/>
      <c r="AJ85" s="1570"/>
      <c r="AK85" s="1570"/>
      <c r="AL85" s="1570"/>
      <c r="AM85" s="1570"/>
      <c r="AN85" s="1570"/>
      <c r="AO85" s="1570"/>
      <c r="AP85" s="1570"/>
      <c r="AQ85" s="1570"/>
      <c r="AR85" s="1570"/>
      <c r="AS85" s="1570"/>
      <c r="AT85" s="1570"/>
      <c r="AU85" s="1570"/>
      <c r="AV85" s="1570"/>
      <c r="AW85" s="1570"/>
      <c r="AX85" s="1570"/>
      <c r="AY85" s="1570"/>
      <c r="AZ85" s="1570"/>
      <c r="BA85" s="1570"/>
      <c r="BB85" s="1570"/>
      <c r="BC85" s="1570"/>
      <c r="BD85" s="1570"/>
      <c r="BE85" s="1570"/>
      <c r="BF85" s="1570"/>
      <c r="BG85" s="1570"/>
      <c r="BH85" s="1570"/>
      <c r="BI85" s="1570"/>
      <c r="BJ85" s="1570"/>
      <c r="BK85" s="1570"/>
      <c r="BL85" s="1570"/>
      <c r="BM85" s="1570"/>
      <c r="BN85" s="1570"/>
      <c r="BO85" s="1570"/>
      <c r="BP85" s="1570"/>
      <c r="BQ85" s="1570"/>
      <c r="BR85" s="1570"/>
      <c r="BS85" s="1570"/>
      <c r="BT85" s="1570"/>
      <c r="BU85" s="1570"/>
      <c r="BV85" s="1570"/>
      <c r="BW85" s="1570"/>
      <c r="BX85" s="1570"/>
      <c r="BY85" s="1570"/>
      <c r="BZ85" s="1570"/>
      <c r="CA85" s="1570"/>
      <c r="CB85" s="1570"/>
      <c r="CC85" s="1570"/>
      <c r="CD85" s="1570"/>
      <c r="CE85" s="1570"/>
      <c r="CF85" s="1570"/>
      <c r="CG85" s="1570"/>
      <c r="CH85" s="1570"/>
      <c r="CI85" s="1570"/>
      <c r="CJ85" s="1570"/>
      <c r="CK85" s="1570"/>
      <c r="CL85" s="1570"/>
      <c r="CM85" s="1570"/>
      <c r="CN85" s="1570"/>
      <c r="CO85" s="1570"/>
      <c r="CP85" s="1570"/>
      <c r="CQ85" s="1570"/>
      <c r="CR85" s="1570"/>
      <c r="CS85" s="1570"/>
      <c r="CT85" s="1570"/>
    </row>
    <row r="86" spans="1:98" ht="14.4">
      <c r="A86" s="1570"/>
      <c r="B86" s="1570"/>
      <c r="C86" s="1570"/>
      <c r="D86" s="1570"/>
      <c r="E86" s="1570"/>
      <c r="F86" s="1570"/>
      <c r="G86" s="1570"/>
      <c r="H86" s="1570"/>
      <c r="I86" s="1570"/>
      <c r="J86" s="1570"/>
      <c r="K86" s="1570"/>
      <c r="L86" s="1570"/>
      <c r="M86" s="1570"/>
      <c r="N86" s="1570"/>
      <c r="O86" s="1570"/>
      <c r="P86" s="1570"/>
      <c r="Q86" s="1570"/>
      <c r="R86" s="1570"/>
      <c r="S86" s="1570"/>
      <c r="T86" s="1570"/>
      <c r="U86" s="1570"/>
      <c r="V86" s="1570"/>
      <c r="W86" s="1570"/>
      <c r="X86" s="1570"/>
      <c r="Y86" s="1570"/>
      <c r="Z86" s="1570"/>
      <c r="AA86" s="1570"/>
      <c r="AB86" s="1570"/>
      <c r="AC86" s="1570"/>
      <c r="AD86" s="1570"/>
      <c r="AE86" s="1570"/>
      <c r="AF86" s="1570"/>
      <c r="AG86" s="1570"/>
      <c r="AH86" s="1570"/>
      <c r="AI86" s="1570"/>
      <c r="AJ86" s="1570"/>
      <c r="AK86" s="1570"/>
      <c r="AL86" s="1570"/>
      <c r="AM86" s="1570"/>
      <c r="AN86" s="1570"/>
      <c r="AO86" s="1570"/>
      <c r="AP86" s="1570"/>
      <c r="AQ86" s="1570"/>
      <c r="AR86" s="1570"/>
      <c r="AS86" s="1570"/>
      <c r="AT86" s="1570"/>
      <c r="AU86" s="1570"/>
      <c r="AV86" s="1570"/>
      <c r="AW86" s="1570"/>
      <c r="AX86" s="1570"/>
      <c r="AY86" s="1570"/>
      <c r="AZ86" s="1570"/>
      <c r="BA86" s="1570"/>
      <c r="BB86" s="1570"/>
      <c r="BC86" s="1570"/>
      <c r="BD86" s="1570"/>
      <c r="BE86" s="1570"/>
      <c r="BF86" s="1570"/>
      <c r="BG86" s="1570"/>
      <c r="BH86" s="1570"/>
      <c r="BI86" s="1570"/>
      <c r="BJ86" s="1570"/>
      <c r="BK86" s="1570"/>
      <c r="BL86" s="1570"/>
      <c r="BM86" s="1570"/>
      <c r="BN86" s="1570"/>
      <c r="BO86" s="1570"/>
      <c r="BP86" s="1570"/>
      <c r="BQ86" s="1570"/>
      <c r="BR86" s="1570"/>
      <c r="BS86" s="1570"/>
      <c r="BT86" s="1570"/>
      <c r="BU86" s="1570"/>
      <c r="BV86" s="1570"/>
      <c r="BW86" s="1570"/>
      <c r="BX86" s="1570"/>
      <c r="BY86" s="1570"/>
      <c r="BZ86" s="1570"/>
      <c r="CA86" s="1570"/>
      <c r="CB86" s="1570"/>
      <c r="CC86" s="1570"/>
      <c r="CD86" s="1570"/>
      <c r="CE86" s="1570"/>
      <c r="CF86" s="1570"/>
      <c r="CG86" s="1570"/>
      <c r="CH86" s="1570"/>
      <c r="CI86" s="1570"/>
      <c r="CJ86" s="1570"/>
      <c r="CK86" s="1570"/>
      <c r="CL86" s="1570"/>
      <c r="CM86" s="1570"/>
      <c r="CN86" s="1570"/>
      <c r="CO86" s="1570"/>
      <c r="CP86" s="1570"/>
      <c r="CQ86" s="1570"/>
      <c r="CR86" s="1570"/>
      <c r="CS86" s="1570"/>
      <c r="CT86" s="1570"/>
    </row>
    <row r="87" spans="1:98" ht="14.4">
      <c r="A87" s="1570"/>
      <c r="B87" s="1570"/>
      <c r="C87" s="1570"/>
      <c r="D87" s="1570"/>
      <c r="E87" s="1570"/>
      <c r="F87" s="1570"/>
      <c r="G87" s="1570"/>
      <c r="H87" s="1570"/>
      <c r="I87" s="1570"/>
      <c r="J87" s="1570"/>
      <c r="K87" s="1570"/>
      <c r="L87" s="1570"/>
      <c r="M87" s="1570"/>
      <c r="N87" s="1570"/>
      <c r="O87" s="1570"/>
      <c r="P87" s="1570"/>
      <c r="Q87" s="1570"/>
      <c r="R87" s="1570"/>
      <c r="S87" s="1570"/>
      <c r="T87" s="1570"/>
      <c r="U87" s="1570"/>
      <c r="V87" s="1570"/>
      <c r="W87" s="1570"/>
      <c r="X87" s="1570"/>
      <c r="Y87" s="1570"/>
      <c r="Z87" s="1570"/>
      <c r="AA87" s="1570"/>
      <c r="AB87" s="1570"/>
      <c r="AC87" s="1570"/>
      <c r="AD87" s="1570"/>
      <c r="AE87" s="1570"/>
      <c r="AF87" s="1570"/>
      <c r="AG87" s="1570"/>
      <c r="AH87" s="1570"/>
      <c r="AI87" s="1570"/>
      <c r="AJ87" s="1570"/>
      <c r="AK87" s="1570"/>
      <c r="AL87" s="1570"/>
      <c r="AM87" s="1570"/>
      <c r="AN87" s="1570"/>
      <c r="AO87" s="1570"/>
      <c r="AP87" s="1570"/>
      <c r="AQ87" s="1570"/>
      <c r="AR87" s="1570"/>
      <c r="AS87" s="1570"/>
      <c r="AT87" s="1570"/>
      <c r="AU87" s="1570"/>
      <c r="AV87" s="1570"/>
      <c r="AW87" s="1570"/>
      <c r="AX87" s="1570"/>
      <c r="AY87" s="1570"/>
      <c r="AZ87" s="1570"/>
      <c r="BA87" s="1570"/>
      <c r="BB87" s="1570"/>
      <c r="BC87" s="1570"/>
      <c r="BD87" s="1570"/>
      <c r="BE87" s="1570"/>
      <c r="BF87" s="1570"/>
      <c r="BG87" s="1570"/>
      <c r="BH87" s="1570"/>
      <c r="BI87" s="1570"/>
      <c r="BJ87" s="1570"/>
      <c r="BK87" s="1570"/>
      <c r="BL87" s="1570"/>
      <c r="BM87" s="1570"/>
      <c r="BN87" s="1570"/>
      <c r="BO87" s="1570"/>
      <c r="BP87" s="1570"/>
      <c r="BQ87" s="1570"/>
      <c r="BR87" s="1570"/>
      <c r="BS87" s="1570"/>
      <c r="BT87" s="1570"/>
      <c r="BU87" s="1570"/>
      <c r="BV87" s="1570"/>
      <c r="BW87" s="1570"/>
      <c r="BX87" s="1570"/>
      <c r="BY87" s="1570"/>
      <c r="BZ87" s="1570"/>
      <c r="CA87" s="1570"/>
      <c r="CB87" s="1570"/>
      <c r="CC87" s="1570"/>
      <c r="CD87" s="1570"/>
      <c r="CE87" s="1570"/>
      <c r="CF87" s="1570"/>
      <c r="CG87" s="1570"/>
      <c r="CH87" s="1570"/>
      <c r="CI87" s="1570"/>
      <c r="CJ87" s="1570"/>
      <c r="CK87" s="1570"/>
      <c r="CL87" s="1570"/>
      <c r="CM87" s="1570"/>
      <c r="CN87" s="1570"/>
      <c r="CO87" s="1570"/>
      <c r="CP87" s="1570"/>
      <c r="CQ87" s="1570"/>
      <c r="CR87" s="1570"/>
      <c r="CS87" s="1570"/>
      <c r="CT87" s="1570"/>
    </row>
    <row r="88" spans="1:98" ht="14.4">
      <c r="A88" s="1570"/>
      <c r="B88" s="1570"/>
      <c r="C88" s="1570"/>
      <c r="D88" s="1570"/>
      <c r="E88" s="1570"/>
      <c r="F88" s="1570"/>
      <c r="G88" s="1570"/>
      <c r="H88" s="1570"/>
      <c r="I88" s="1570"/>
      <c r="J88" s="1570"/>
      <c r="K88" s="1570"/>
      <c r="L88" s="1570"/>
      <c r="M88" s="1570"/>
      <c r="N88" s="1570"/>
      <c r="O88" s="1570"/>
      <c r="P88" s="1570"/>
      <c r="Q88" s="1570"/>
      <c r="R88" s="1570"/>
      <c r="S88" s="1570"/>
      <c r="T88" s="1570"/>
      <c r="U88" s="1570"/>
      <c r="V88" s="1570"/>
      <c r="W88" s="1570"/>
      <c r="X88" s="1570"/>
      <c r="Y88" s="1570"/>
      <c r="Z88" s="1570"/>
      <c r="AA88" s="1570"/>
      <c r="AB88" s="1570"/>
      <c r="AC88" s="1570"/>
      <c r="AD88" s="1570"/>
      <c r="AE88" s="1570"/>
      <c r="AF88" s="1570"/>
      <c r="AG88" s="1570"/>
      <c r="AH88" s="1570"/>
      <c r="AI88" s="1570"/>
      <c r="AJ88" s="1570"/>
      <c r="AK88" s="1570"/>
      <c r="AL88" s="1570"/>
      <c r="AM88" s="1570"/>
      <c r="AN88" s="1570"/>
      <c r="AO88" s="1570"/>
      <c r="AP88" s="1570"/>
      <c r="AQ88" s="1570"/>
      <c r="AR88" s="1570"/>
      <c r="AS88" s="1570"/>
      <c r="AT88" s="1570"/>
      <c r="AU88" s="1570"/>
      <c r="AV88" s="1570"/>
      <c r="AW88" s="1570"/>
      <c r="AX88" s="1570"/>
      <c r="AY88" s="1570"/>
      <c r="AZ88" s="1570"/>
      <c r="BA88" s="1570"/>
      <c r="BB88" s="1570"/>
      <c r="BC88" s="1570"/>
      <c r="BD88" s="1570"/>
      <c r="BE88" s="1570"/>
      <c r="BF88" s="1570"/>
      <c r="BG88" s="1570"/>
      <c r="BH88" s="1570"/>
      <c r="BI88" s="1570"/>
      <c r="BJ88" s="1570"/>
      <c r="BK88" s="1570"/>
      <c r="BL88" s="1570"/>
      <c r="BM88" s="1570"/>
      <c r="BN88" s="1570"/>
      <c r="BO88" s="1570"/>
      <c r="BP88" s="1570"/>
      <c r="BQ88" s="1570"/>
      <c r="BR88" s="1570"/>
      <c r="BS88" s="1570"/>
      <c r="BT88" s="1570"/>
      <c r="BU88" s="1570"/>
      <c r="BV88" s="1570"/>
      <c r="BW88" s="1570"/>
      <c r="BX88" s="1570"/>
      <c r="BY88" s="1570"/>
      <c r="BZ88" s="1570"/>
      <c r="CA88" s="1570"/>
      <c r="CB88" s="1570"/>
      <c r="CC88" s="1570"/>
      <c r="CD88" s="1570"/>
      <c r="CE88" s="1570"/>
      <c r="CF88" s="1570"/>
      <c r="CG88" s="1570"/>
      <c r="CH88" s="1570"/>
      <c r="CI88" s="1570"/>
      <c r="CJ88" s="1570"/>
      <c r="CK88" s="1570"/>
      <c r="CL88" s="1570"/>
      <c r="CM88" s="1570"/>
      <c r="CN88" s="1570"/>
      <c r="CO88" s="1570"/>
      <c r="CP88" s="1570"/>
      <c r="CQ88" s="1570"/>
      <c r="CR88" s="1570"/>
      <c r="CS88" s="1570"/>
      <c r="CT88" s="1570"/>
    </row>
    <row r="89" spans="1:98" ht="14.4">
      <c r="A89" s="1570"/>
      <c r="B89" s="1570"/>
      <c r="C89" s="1570"/>
      <c r="D89" s="1570"/>
      <c r="E89" s="1570"/>
      <c r="F89" s="1570"/>
      <c r="G89" s="1570"/>
      <c r="H89" s="1570"/>
      <c r="I89" s="1570"/>
      <c r="J89" s="1570"/>
      <c r="K89" s="1570"/>
      <c r="L89" s="1570"/>
      <c r="M89" s="1570"/>
      <c r="N89" s="1570"/>
      <c r="O89" s="1570"/>
      <c r="P89" s="1570"/>
      <c r="Q89" s="1570"/>
      <c r="R89" s="1570"/>
      <c r="S89" s="1570"/>
      <c r="T89" s="1570"/>
      <c r="U89" s="1570"/>
      <c r="V89" s="1570"/>
      <c r="W89" s="1570"/>
      <c r="X89" s="1570"/>
      <c r="Y89" s="1570"/>
      <c r="Z89" s="1570"/>
      <c r="AA89" s="1570"/>
      <c r="AB89" s="1570"/>
      <c r="AC89" s="1570"/>
      <c r="AD89" s="1570"/>
      <c r="AE89" s="1570"/>
      <c r="AF89" s="1570"/>
      <c r="AG89" s="1570"/>
      <c r="AH89" s="1570"/>
      <c r="AI89" s="1570"/>
      <c r="AJ89" s="1570"/>
      <c r="AK89" s="1570"/>
      <c r="AL89" s="1570"/>
      <c r="AM89" s="1570"/>
      <c r="AN89" s="1570"/>
      <c r="AO89" s="1570"/>
      <c r="AP89" s="1570"/>
      <c r="AQ89" s="1570"/>
      <c r="AR89" s="1570"/>
      <c r="AS89" s="1570"/>
      <c r="AT89" s="1570"/>
      <c r="AU89" s="1570"/>
      <c r="AV89" s="1570"/>
      <c r="AW89" s="1570"/>
      <c r="AX89" s="1570"/>
      <c r="AY89" s="1570"/>
      <c r="AZ89" s="1570"/>
      <c r="BA89" s="1570"/>
      <c r="BB89" s="1570"/>
      <c r="BC89" s="1570"/>
      <c r="BD89" s="1570"/>
      <c r="BE89" s="1570"/>
      <c r="BF89" s="1570"/>
      <c r="BG89" s="1570"/>
      <c r="BH89" s="1570"/>
      <c r="BI89" s="1570"/>
      <c r="BJ89" s="1570"/>
      <c r="BK89" s="1570"/>
      <c r="BL89" s="1570"/>
      <c r="BM89" s="1570"/>
      <c r="BN89" s="1570"/>
      <c r="BO89" s="1570"/>
      <c r="BP89" s="1570"/>
      <c r="BQ89" s="1570"/>
      <c r="BR89" s="1570"/>
      <c r="BS89" s="1570"/>
      <c r="BT89" s="1570"/>
      <c r="BU89" s="1570"/>
      <c r="BV89" s="1570"/>
      <c r="BW89" s="1570"/>
      <c r="BX89" s="1570"/>
      <c r="BY89" s="1570"/>
      <c r="BZ89" s="1570"/>
      <c r="CA89" s="1570"/>
      <c r="CB89" s="1570"/>
      <c r="CC89" s="1570"/>
      <c r="CD89" s="1570"/>
      <c r="CE89" s="1570"/>
      <c r="CF89" s="1570"/>
      <c r="CG89" s="1570"/>
      <c r="CH89" s="1570"/>
      <c r="CI89" s="1570"/>
      <c r="CJ89" s="1570"/>
      <c r="CK89" s="1570"/>
      <c r="CL89" s="1570"/>
      <c r="CM89" s="1570"/>
      <c r="CN89" s="1570"/>
      <c r="CO89" s="1570"/>
      <c r="CP89" s="1570"/>
      <c r="CQ89" s="1570"/>
      <c r="CR89" s="1570"/>
      <c r="CS89" s="1570"/>
      <c r="CT89" s="1570"/>
    </row>
    <row r="90" spans="1:98" ht="14.4">
      <c r="A90" s="1570"/>
      <c r="B90" s="1570"/>
      <c r="C90" s="1570"/>
      <c r="D90" s="1570"/>
      <c r="E90" s="1570"/>
      <c r="F90" s="1570"/>
      <c r="G90" s="1570"/>
      <c r="H90" s="1570"/>
      <c r="I90" s="1570"/>
      <c r="J90" s="1570"/>
      <c r="K90" s="1570"/>
      <c r="L90" s="1570"/>
      <c r="M90" s="1570"/>
      <c r="N90" s="1570"/>
      <c r="O90" s="1570"/>
      <c r="P90" s="1570"/>
      <c r="Q90" s="1570"/>
      <c r="R90" s="1570"/>
      <c r="S90" s="1570"/>
      <c r="T90" s="1570"/>
      <c r="U90" s="1570"/>
      <c r="V90" s="1570"/>
      <c r="W90" s="1570"/>
      <c r="X90" s="1570"/>
      <c r="Y90" s="1570"/>
      <c r="Z90" s="1570"/>
      <c r="AA90" s="1570"/>
      <c r="AB90" s="1570"/>
      <c r="AC90" s="1570"/>
      <c r="AD90" s="1570"/>
      <c r="AE90" s="1570"/>
      <c r="AF90" s="1570"/>
      <c r="AG90" s="1570"/>
      <c r="AH90" s="1570"/>
      <c r="AI90" s="1570"/>
      <c r="AJ90" s="1570"/>
      <c r="AK90" s="1570"/>
      <c r="AL90" s="1570"/>
      <c r="AM90" s="1570"/>
      <c r="AN90" s="1570"/>
      <c r="AO90" s="1570"/>
      <c r="AP90" s="1570"/>
      <c r="AQ90" s="1570"/>
      <c r="AR90" s="1570"/>
      <c r="AS90" s="1570"/>
      <c r="AT90" s="1570"/>
      <c r="AU90" s="1570"/>
      <c r="AV90" s="1570"/>
      <c r="AW90" s="1570"/>
      <c r="AX90" s="1570"/>
      <c r="AY90" s="1570"/>
      <c r="AZ90" s="1570"/>
      <c r="BA90" s="1570"/>
      <c r="BB90" s="1570"/>
      <c r="BC90" s="1570"/>
      <c r="BD90" s="1570"/>
      <c r="BE90" s="1570"/>
      <c r="BF90" s="1570"/>
      <c r="BG90" s="1570"/>
      <c r="BH90" s="1570"/>
      <c r="BI90" s="1570"/>
      <c r="BJ90" s="1570"/>
      <c r="BK90" s="1570"/>
      <c r="BL90" s="1570"/>
      <c r="BM90" s="1570"/>
      <c r="BN90" s="1570"/>
      <c r="BO90" s="1570"/>
      <c r="BP90" s="1570"/>
      <c r="BQ90" s="1570"/>
      <c r="BR90" s="1570"/>
      <c r="BS90" s="1570"/>
      <c r="BT90" s="1570"/>
      <c r="BU90" s="1570"/>
      <c r="BV90" s="1570"/>
      <c r="BW90" s="1570"/>
      <c r="BX90" s="1570"/>
      <c r="BY90" s="1570"/>
      <c r="BZ90" s="1570"/>
      <c r="CA90" s="1570"/>
      <c r="CB90" s="1570"/>
      <c r="CC90" s="1570"/>
      <c r="CD90" s="1570"/>
      <c r="CE90" s="1570"/>
      <c r="CF90" s="1570"/>
      <c r="CG90" s="1570"/>
      <c r="CH90" s="1570"/>
      <c r="CI90" s="1570"/>
      <c r="CJ90" s="1570"/>
      <c r="CK90" s="1570"/>
      <c r="CL90" s="1570"/>
      <c r="CM90" s="1570"/>
      <c r="CN90" s="1570"/>
      <c r="CO90" s="1570"/>
      <c r="CP90" s="1570"/>
      <c r="CQ90" s="1570"/>
      <c r="CR90" s="1570"/>
      <c r="CS90" s="1570"/>
      <c r="CT90" s="1570"/>
    </row>
    <row r="91" spans="1:98" ht="14.4">
      <c r="A91" s="1570"/>
      <c r="B91" s="1570"/>
      <c r="C91" s="1570"/>
      <c r="D91" s="1570"/>
      <c r="E91" s="1570"/>
      <c r="F91" s="1570"/>
      <c r="G91" s="1570"/>
      <c r="H91" s="1570"/>
      <c r="I91" s="1570"/>
      <c r="J91" s="1570"/>
      <c r="K91" s="1570"/>
      <c r="L91" s="1570"/>
      <c r="M91" s="1570"/>
      <c r="N91" s="1570"/>
      <c r="O91" s="1570"/>
      <c r="P91" s="1570"/>
      <c r="Q91" s="1570"/>
      <c r="R91" s="1570"/>
      <c r="S91" s="1570"/>
      <c r="T91" s="1570"/>
      <c r="U91" s="1570"/>
      <c r="V91" s="1570"/>
      <c r="W91" s="1570"/>
      <c r="X91" s="1570"/>
      <c r="Y91" s="1570"/>
      <c r="Z91" s="1570"/>
      <c r="AA91" s="1570"/>
      <c r="AB91" s="1570"/>
      <c r="AC91" s="1570"/>
      <c r="AD91" s="1570"/>
      <c r="AE91" s="1570"/>
      <c r="AF91" s="1570"/>
      <c r="AG91" s="1570"/>
      <c r="AH91" s="1570"/>
      <c r="AI91" s="1570"/>
      <c r="AJ91" s="1570"/>
      <c r="AK91" s="1570"/>
      <c r="AL91" s="1570"/>
      <c r="AM91" s="1570"/>
      <c r="AN91" s="1570"/>
      <c r="AO91" s="1570"/>
      <c r="AP91" s="1570"/>
      <c r="AQ91" s="1570"/>
      <c r="AR91" s="1570"/>
      <c r="AS91" s="1570"/>
      <c r="AT91" s="1570"/>
      <c r="AU91" s="1570"/>
      <c r="AV91" s="1570"/>
      <c r="AW91" s="1570"/>
      <c r="AX91" s="1570"/>
      <c r="AY91" s="1570"/>
      <c r="AZ91" s="1570"/>
      <c r="BA91" s="1570"/>
      <c r="BB91" s="1570"/>
      <c r="BC91" s="1570"/>
      <c r="BD91" s="1570"/>
      <c r="BE91" s="1570"/>
      <c r="BF91" s="1570"/>
      <c r="BG91" s="1570"/>
      <c r="BH91" s="1570"/>
      <c r="BI91" s="1570"/>
      <c r="BJ91" s="1570"/>
      <c r="BK91" s="1570"/>
      <c r="BL91" s="1570"/>
      <c r="BM91" s="1570"/>
      <c r="BN91" s="1570"/>
      <c r="BO91" s="1570"/>
      <c r="BP91" s="1570"/>
      <c r="BQ91" s="1570"/>
      <c r="BR91" s="1570"/>
      <c r="BS91" s="1570"/>
      <c r="BT91" s="1570"/>
      <c r="BU91" s="1570"/>
      <c r="BV91" s="1570"/>
      <c r="BW91" s="1570"/>
      <c r="BX91" s="1570"/>
      <c r="BY91" s="1570"/>
      <c r="BZ91" s="1570"/>
      <c r="CA91" s="1570"/>
      <c r="CB91" s="1570"/>
      <c r="CC91" s="1570"/>
      <c r="CD91" s="1570"/>
      <c r="CE91" s="1570"/>
      <c r="CF91" s="1570"/>
      <c r="CG91" s="1570"/>
      <c r="CH91" s="1570"/>
      <c r="CI91" s="1570"/>
      <c r="CJ91" s="1570"/>
      <c r="CK91" s="1570"/>
      <c r="CL91" s="1570"/>
      <c r="CM91" s="1570"/>
      <c r="CN91" s="1570"/>
      <c r="CO91" s="1570"/>
      <c r="CP91" s="1570"/>
      <c r="CQ91" s="1570"/>
      <c r="CR91" s="1570"/>
      <c r="CS91" s="1570"/>
      <c r="CT91" s="1570"/>
    </row>
    <row r="92" spans="1:98" ht="14.4">
      <c r="A92" s="1570"/>
      <c r="B92" s="1570"/>
      <c r="C92" s="1570"/>
      <c r="D92" s="1570"/>
      <c r="E92" s="1570"/>
      <c r="F92" s="1570"/>
      <c r="G92" s="1570"/>
      <c r="H92" s="1570"/>
      <c r="I92" s="1570"/>
      <c r="J92" s="1570"/>
      <c r="K92" s="1570"/>
      <c r="L92" s="1570"/>
      <c r="M92" s="1570"/>
      <c r="N92" s="1570"/>
      <c r="O92" s="1570"/>
      <c r="P92" s="1570"/>
      <c r="Q92" s="1570"/>
      <c r="R92" s="1570"/>
      <c r="S92" s="1570"/>
      <c r="T92" s="1570"/>
      <c r="U92" s="1570"/>
      <c r="V92" s="1570"/>
      <c r="W92" s="1570"/>
      <c r="X92" s="1570"/>
      <c r="Y92" s="1570"/>
      <c r="Z92" s="1570"/>
      <c r="AA92" s="1570"/>
      <c r="AB92" s="1570"/>
      <c r="AC92" s="1570"/>
      <c r="AD92" s="1570"/>
      <c r="AE92" s="1570"/>
      <c r="AF92" s="1570"/>
      <c r="AG92" s="1570"/>
      <c r="AH92" s="1570"/>
      <c r="AI92" s="1570"/>
      <c r="AJ92" s="1570"/>
      <c r="AK92" s="1570"/>
      <c r="AL92" s="1570"/>
      <c r="AM92" s="1570"/>
      <c r="AN92" s="1570"/>
      <c r="AO92" s="1570"/>
      <c r="AP92" s="1570"/>
      <c r="AQ92" s="1570"/>
      <c r="AR92" s="1570"/>
      <c r="AS92" s="1570"/>
      <c r="AT92" s="1570"/>
      <c r="AU92" s="1570"/>
      <c r="AV92" s="1570"/>
      <c r="AW92" s="1570"/>
      <c r="AX92" s="1570"/>
      <c r="AY92" s="1570"/>
      <c r="AZ92" s="1570"/>
      <c r="BA92" s="1570"/>
      <c r="BB92" s="1570"/>
      <c r="BC92" s="1570"/>
      <c r="BD92" s="1570"/>
      <c r="BE92" s="1570"/>
      <c r="BF92" s="1570"/>
      <c r="BG92" s="1570"/>
      <c r="BH92" s="1570"/>
      <c r="BI92" s="1570"/>
      <c r="BJ92" s="1570"/>
      <c r="BK92" s="1570"/>
      <c r="BL92" s="1570"/>
      <c r="BM92" s="1570"/>
      <c r="BN92" s="1570"/>
      <c r="BO92" s="1570"/>
      <c r="BP92" s="1570"/>
      <c r="BQ92" s="1570"/>
      <c r="BR92" s="1570"/>
      <c r="BS92" s="1570"/>
      <c r="BT92" s="1570"/>
      <c r="BU92" s="1570"/>
      <c r="BV92" s="1570"/>
      <c r="BW92" s="1570"/>
      <c r="BX92" s="1570"/>
      <c r="BY92" s="1570"/>
      <c r="BZ92" s="1570"/>
      <c r="CA92" s="1570"/>
      <c r="CB92" s="1570"/>
      <c r="CC92" s="1570"/>
      <c r="CD92" s="1570"/>
      <c r="CE92" s="1570"/>
      <c r="CF92" s="1570"/>
      <c r="CG92" s="1570"/>
      <c r="CH92" s="1570"/>
      <c r="CI92" s="1570"/>
      <c r="CJ92" s="1570"/>
      <c r="CK92" s="1570"/>
      <c r="CL92" s="1570"/>
      <c r="CM92" s="1570"/>
      <c r="CN92" s="1570"/>
      <c r="CO92" s="1570"/>
      <c r="CP92" s="1570"/>
      <c r="CQ92" s="1570"/>
      <c r="CR92" s="1570"/>
      <c r="CS92" s="1570"/>
      <c r="CT92" s="1570"/>
    </row>
    <row r="93" spans="1:98" ht="14.4">
      <c r="A93" s="1570"/>
      <c r="B93" s="1570"/>
      <c r="C93" s="1570"/>
      <c r="D93" s="1570"/>
      <c r="E93" s="1570"/>
      <c r="F93" s="1570"/>
      <c r="G93" s="1570"/>
      <c r="H93" s="1570"/>
      <c r="I93" s="1570"/>
      <c r="J93" s="1570"/>
      <c r="K93" s="1570"/>
      <c r="L93" s="1570"/>
      <c r="M93" s="1570"/>
      <c r="N93" s="1570"/>
      <c r="O93" s="1570"/>
      <c r="P93" s="1570"/>
      <c r="Q93" s="1570"/>
      <c r="R93" s="1570"/>
      <c r="S93" s="1570"/>
      <c r="T93" s="1570"/>
      <c r="U93" s="1570"/>
      <c r="V93" s="1570"/>
      <c r="W93" s="1570"/>
      <c r="X93" s="1570"/>
      <c r="Y93" s="1570"/>
      <c r="Z93" s="1570"/>
      <c r="AA93" s="1570"/>
      <c r="AB93" s="1570"/>
      <c r="AC93" s="1570"/>
      <c r="AD93" s="1570"/>
      <c r="AE93" s="1570"/>
      <c r="AF93" s="1570"/>
      <c r="AG93" s="1570"/>
      <c r="AH93" s="1570"/>
      <c r="AI93" s="1570"/>
      <c r="AJ93" s="1570"/>
      <c r="AK93" s="1570"/>
      <c r="AL93" s="1570"/>
      <c r="AM93" s="1570"/>
      <c r="AN93" s="1570"/>
      <c r="AO93" s="1570"/>
      <c r="AP93" s="1570"/>
      <c r="AQ93" s="1570"/>
      <c r="AR93" s="1570"/>
      <c r="AS93" s="1570"/>
      <c r="AT93" s="1570"/>
      <c r="AU93" s="1570"/>
      <c r="AV93" s="1570"/>
      <c r="AW93" s="1570"/>
      <c r="AX93" s="1570"/>
      <c r="AY93" s="1570"/>
      <c r="AZ93" s="1570"/>
      <c r="BA93" s="1570"/>
      <c r="BB93" s="1570"/>
      <c r="BC93" s="1570"/>
      <c r="BD93" s="1570"/>
      <c r="BE93" s="1570"/>
      <c r="BF93" s="1570"/>
      <c r="BG93" s="1570"/>
      <c r="BH93" s="1570"/>
      <c r="BI93" s="1570"/>
      <c r="BJ93" s="1570"/>
      <c r="BK93" s="1570"/>
      <c r="BL93" s="1570"/>
      <c r="BM93" s="1570"/>
      <c r="BN93" s="1570"/>
      <c r="BO93" s="1570"/>
      <c r="BP93" s="1570"/>
      <c r="BQ93" s="1570"/>
      <c r="BR93" s="1570"/>
      <c r="BS93" s="1570"/>
      <c r="BT93" s="1570"/>
      <c r="BU93" s="1570"/>
      <c r="BV93" s="1570"/>
      <c r="BW93" s="1570"/>
      <c r="BX93" s="1570"/>
      <c r="BY93" s="1570"/>
      <c r="BZ93" s="1570"/>
      <c r="CA93" s="1570"/>
      <c r="CB93" s="1570"/>
      <c r="CC93" s="1570"/>
      <c r="CD93" s="1570"/>
      <c r="CE93" s="1570"/>
      <c r="CF93" s="1570"/>
      <c r="CG93" s="1570"/>
      <c r="CH93" s="1570"/>
      <c r="CI93" s="1570"/>
      <c r="CJ93" s="1570"/>
      <c r="CK93" s="1570"/>
      <c r="CL93" s="1570"/>
      <c r="CM93" s="1570"/>
      <c r="CN93" s="1570"/>
      <c r="CO93" s="1570"/>
      <c r="CP93" s="1570"/>
      <c r="CQ93" s="1570"/>
      <c r="CR93" s="1570"/>
      <c r="CS93" s="1570"/>
      <c r="CT93" s="1570"/>
    </row>
    <row r="94" spans="1:98" ht="14.4">
      <c r="A94" s="1570"/>
      <c r="B94" s="1570"/>
      <c r="C94" s="1570"/>
      <c r="D94" s="1570"/>
      <c r="E94" s="1570"/>
      <c r="F94" s="1570"/>
      <c r="G94" s="1570"/>
      <c r="H94" s="1570"/>
      <c r="I94" s="1570"/>
      <c r="J94" s="1570"/>
      <c r="K94" s="1570"/>
      <c r="L94" s="1570"/>
      <c r="M94" s="1570"/>
      <c r="N94" s="1570"/>
      <c r="O94" s="1570"/>
      <c r="P94" s="1570"/>
      <c r="Q94" s="1570"/>
      <c r="R94" s="1570"/>
      <c r="S94" s="1570"/>
      <c r="T94" s="1570"/>
      <c r="U94" s="1570"/>
      <c r="V94" s="1570"/>
      <c r="W94" s="1570"/>
      <c r="X94" s="1570"/>
      <c r="Y94" s="1570"/>
      <c r="Z94" s="1570"/>
      <c r="AA94" s="1570"/>
      <c r="AB94" s="1570"/>
      <c r="AC94" s="1570"/>
      <c r="AD94" s="1570"/>
      <c r="AE94" s="1570"/>
      <c r="AF94" s="1570"/>
      <c r="AG94" s="1570"/>
      <c r="AH94" s="1570"/>
      <c r="AI94" s="1570"/>
      <c r="AJ94" s="1570"/>
      <c r="AK94" s="1570"/>
      <c r="AL94" s="1570"/>
      <c r="AM94" s="1570"/>
      <c r="AN94" s="1570"/>
      <c r="AO94" s="1570"/>
      <c r="AP94" s="1570"/>
      <c r="AQ94" s="1570"/>
      <c r="AR94" s="1570"/>
      <c r="AS94" s="1570"/>
      <c r="AT94" s="1570"/>
      <c r="AU94" s="1570"/>
      <c r="AV94" s="1570"/>
      <c r="AW94" s="1570"/>
      <c r="AX94" s="1570"/>
      <c r="AY94" s="1570"/>
      <c r="AZ94" s="1570"/>
      <c r="BA94" s="1570"/>
      <c r="BB94" s="1570"/>
      <c r="BC94" s="1570"/>
      <c r="BD94" s="1570"/>
      <c r="BE94" s="1570"/>
      <c r="BF94" s="1570"/>
      <c r="BG94" s="1570"/>
      <c r="BH94" s="1570"/>
      <c r="BI94" s="1570"/>
      <c r="BJ94" s="1570"/>
      <c r="BK94" s="1570"/>
      <c r="BL94" s="1570"/>
      <c r="BM94" s="1570"/>
      <c r="BN94" s="1570"/>
      <c r="BO94" s="1570"/>
      <c r="BP94" s="1570"/>
      <c r="BQ94" s="1570"/>
      <c r="BR94" s="1570"/>
      <c r="BS94" s="1570"/>
      <c r="BT94" s="1570"/>
      <c r="BU94" s="1570"/>
      <c r="BV94" s="1570"/>
      <c r="BW94" s="1570"/>
      <c r="BX94" s="1570"/>
      <c r="BY94" s="1570"/>
      <c r="BZ94" s="1570"/>
      <c r="CA94" s="1570"/>
      <c r="CB94" s="1570"/>
      <c r="CC94" s="1570"/>
      <c r="CD94" s="1570"/>
      <c r="CE94" s="1570"/>
      <c r="CF94" s="1570"/>
      <c r="CG94" s="1570"/>
      <c r="CH94" s="1570"/>
      <c r="CI94" s="1570"/>
      <c r="CJ94" s="1570"/>
      <c r="CK94" s="1570"/>
      <c r="CL94" s="1570"/>
      <c r="CM94" s="1570"/>
      <c r="CN94" s="1570"/>
      <c r="CO94" s="1570"/>
      <c r="CP94" s="1570"/>
      <c r="CQ94" s="1570"/>
      <c r="CR94" s="1570"/>
      <c r="CS94" s="1570"/>
      <c r="CT94" s="1570"/>
    </row>
    <row r="95" spans="1:98" ht="14.4">
      <c r="A95" s="1570"/>
      <c r="B95" s="1570"/>
      <c r="C95" s="1570"/>
      <c r="D95" s="1570"/>
      <c r="E95" s="1570"/>
      <c r="F95" s="1570"/>
      <c r="G95" s="1570"/>
      <c r="H95" s="1570"/>
      <c r="I95" s="1570"/>
      <c r="J95" s="1570"/>
      <c r="K95" s="1570"/>
      <c r="L95" s="1570"/>
      <c r="M95" s="1570"/>
      <c r="N95" s="1570"/>
      <c r="O95" s="1570"/>
      <c r="P95" s="1570"/>
      <c r="Q95" s="1570"/>
      <c r="R95" s="1570"/>
      <c r="S95" s="1570"/>
      <c r="T95" s="1570"/>
      <c r="U95" s="1570"/>
      <c r="V95" s="1570"/>
      <c r="W95" s="1570"/>
      <c r="X95" s="1570"/>
      <c r="Y95" s="1570"/>
      <c r="Z95" s="1570"/>
      <c r="AA95" s="1570"/>
      <c r="AB95" s="1570"/>
      <c r="AC95" s="1570"/>
      <c r="AD95" s="1570"/>
      <c r="AE95" s="1570"/>
      <c r="AF95" s="1570"/>
      <c r="AG95" s="1570"/>
      <c r="AH95" s="1570"/>
      <c r="AI95" s="1570"/>
      <c r="AJ95" s="1570"/>
      <c r="AK95" s="1570"/>
      <c r="AL95" s="1570"/>
      <c r="AM95" s="1570"/>
      <c r="AN95" s="1570"/>
      <c r="AO95" s="1570"/>
      <c r="AP95" s="1570"/>
      <c r="AQ95" s="1570"/>
      <c r="AR95" s="1570"/>
      <c r="AS95" s="1570"/>
      <c r="AT95" s="1570"/>
      <c r="AU95" s="1570"/>
      <c r="AV95" s="1570"/>
      <c r="AW95" s="1570"/>
      <c r="AX95" s="1570"/>
      <c r="AY95" s="1570"/>
      <c r="AZ95" s="1570"/>
      <c r="BA95" s="1570"/>
      <c r="BB95" s="1570"/>
      <c r="BC95" s="1570"/>
      <c r="BD95" s="1570"/>
      <c r="BE95" s="1570"/>
      <c r="BF95" s="1570"/>
      <c r="BG95" s="1570"/>
      <c r="BH95" s="1570"/>
      <c r="BI95" s="1570"/>
      <c r="BJ95" s="1570"/>
      <c r="BK95" s="1570"/>
      <c r="BL95" s="1570"/>
      <c r="BM95" s="1570"/>
      <c r="BN95" s="1570"/>
      <c r="BO95" s="1570"/>
      <c r="BP95" s="1570"/>
      <c r="BQ95" s="1570"/>
      <c r="BR95" s="1570"/>
      <c r="BS95" s="1570"/>
      <c r="BT95" s="1570"/>
      <c r="BU95" s="1570"/>
      <c r="BV95" s="1570"/>
      <c r="BW95" s="1570"/>
      <c r="BX95" s="1570"/>
      <c r="BY95" s="1570"/>
      <c r="BZ95" s="1570"/>
      <c r="CA95" s="1570"/>
      <c r="CB95" s="1570"/>
      <c r="CC95" s="1570"/>
      <c r="CD95" s="1570"/>
      <c r="CE95" s="1570"/>
      <c r="CF95" s="1570"/>
      <c r="CG95" s="1570"/>
      <c r="CH95" s="1570"/>
      <c r="CI95" s="1570"/>
      <c r="CJ95" s="1570"/>
      <c r="CK95" s="1570"/>
      <c r="CL95" s="1570"/>
      <c r="CM95" s="1570"/>
      <c r="CN95" s="1570"/>
      <c r="CO95" s="1570"/>
      <c r="CP95" s="1570"/>
      <c r="CQ95" s="1570"/>
      <c r="CR95" s="1570"/>
      <c r="CS95" s="1570"/>
      <c r="CT95" s="1570"/>
    </row>
    <row r="96" spans="1:98" ht="14.4">
      <c r="A96" s="1570"/>
      <c r="B96" s="1570"/>
      <c r="C96" s="1570"/>
      <c r="D96" s="1570"/>
      <c r="E96" s="1570"/>
      <c r="F96" s="1570"/>
      <c r="G96" s="1570"/>
      <c r="H96" s="1570"/>
      <c r="I96" s="1570"/>
      <c r="J96" s="1570"/>
      <c r="K96" s="1570"/>
      <c r="L96" s="1570"/>
      <c r="M96" s="1570"/>
      <c r="N96" s="1570"/>
      <c r="O96" s="1570"/>
      <c r="P96" s="1570"/>
      <c r="Q96" s="1570"/>
      <c r="R96" s="1570"/>
      <c r="S96" s="1570"/>
      <c r="T96" s="1570"/>
      <c r="U96" s="1570"/>
      <c r="V96" s="1570"/>
      <c r="W96" s="1570"/>
      <c r="X96" s="1570"/>
      <c r="Y96" s="1570"/>
      <c r="Z96" s="1570"/>
      <c r="AA96" s="1570"/>
      <c r="AB96" s="1570"/>
      <c r="AC96" s="1570"/>
      <c r="AD96" s="1570"/>
      <c r="AE96" s="1570"/>
      <c r="AF96" s="1570"/>
      <c r="AG96" s="1570"/>
      <c r="AH96" s="1570"/>
      <c r="AI96" s="1570"/>
      <c r="AJ96" s="1570"/>
      <c r="AK96" s="1570"/>
      <c r="AL96" s="1570"/>
      <c r="AM96" s="1570"/>
      <c r="AN96" s="1570"/>
      <c r="AO96" s="1570"/>
      <c r="AP96" s="1570"/>
      <c r="AQ96" s="1570"/>
      <c r="AR96" s="1570"/>
      <c r="AS96" s="1570"/>
      <c r="AT96" s="1570"/>
      <c r="AU96" s="1570"/>
      <c r="AV96" s="1570"/>
      <c r="AW96" s="1570"/>
      <c r="AX96" s="1570"/>
      <c r="AY96" s="1570"/>
      <c r="AZ96" s="1570"/>
      <c r="BA96" s="1570"/>
      <c r="BB96" s="1570"/>
      <c r="BC96" s="1570"/>
      <c r="BD96" s="1570"/>
      <c r="BE96" s="1570"/>
      <c r="BF96" s="1570"/>
      <c r="BG96" s="1570"/>
      <c r="BH96" s="1570"/>
      <c r="BI96" s="1570"/>
      <c r="BJ96" s="1570"/>
      <c r="BK96" s="1570"/>
      <c r="BL96" s="1570"/>
      <c r="BM96" s="1570"/>
      <c r="BN96" s="1570"/>
      <c r="BO96" s="1570"/>
      <c r="BP96" s="1570"/>
      <c r="BQ96" s="1570"/>
      <c r="BR96" s="1570"/>
      <c r="BS96" s="1570"/>
      <c r="BT96" s="1570"/>
      <c r="BU96" s="1570"/>
      <c r="BV96" s="1570"/>
      <c r="BW96" s="1570"/>
      <c r="BX96" s="1570"/>
      <c r="BY96" s="1570"/>
      <c r="BZ96" s="1570"/>
      <c r="CA96" s="1570"/>
      <c r="CB96" s="1570"/>
      <c r="CC96" s="1570"/>
      <c r="CD96" s="1570"/>
      <c r="CE96" s="1570"/>
      <c r="CF96" s="1570"/>
      <c r="CG96" s="1570"/>
      <c r="CH96" s="1570"/>
      <c r="CI96" s="1570"/>
      <c r="CJ96" s="1570"/>
      <c r="CK96" s="1570"/>
      <c r="CL96" s="1570"/>
      <c r="CM96" s="1570"/>
      <c r="CN96" s="1570"/>
      <c r="CO96" s="1570"/>
      <c r="CP96" s="1570"/>
      <c r="CQ96" s="1570"/>
      <c r="CR96" s="1570"/>
      <c r="CS96" s="1570"/>
      <c r="CT96" s="1570"/>
    </row>
    <row r="97" spans="1:98" ht="14.4">
      <c r="A97" s="1570"/>
      <c r="B97" s="1570"/>
      <c r="C97" s="1570"/>
      <c r="D97" s="1570"/>
      <c r="E97" s="1570"/>
      <c r="F97" s="1570"/>
      <c r="G97" s="1570"/>
      <c r="H97" s="1570"/>
      <c r="I97" s="1570"/>
      <c r="J97" s="1570"/>
      <c r="K97" s="1570"/>
      <c r="L97" s="1570"/>
      <c r="M97" s="1570"/>
      <c r="N97" s="1570"/>
      <c r="O97" s="1570"/>
      <c r="P97" s="1570"/>
      <c r="Q97" s="1570"/>
      <c r="R97" s="1570"/>
      <c r="S97" s="1570"/>
      <c r="T97" s="1570"/>
      <c r="U97" s="1570"/>
      <c r="V97" s="1570"/>
      <c r="W97" s="1570"/>
      <c r="X97" s="1570"/>
      <c r="Y97" s="1570"/>
      <c r="Z97" s="1570"/>
      <c r="AA97" s="1570"/>
      <c r="AB97" s="1570"/>
      <c r="AC97" s="1570"/>
      <c r="AD97" s="1570"/>
      <c r="AE97" s="1570"/>
      <c r="AF97" s="1570"/>
      <c r="AG97" s="1570"/>
      <c r="AH97" s="1570"/>
      <c r="AI97" s="1570"/>
      <c r="AJ97" s="1570"/>
      <c r="AK97" s="1570"/>
      <c r="AL97" s="1570"/>
      <c r="AM97" s="1570"/>
      <c r="AN97" s="1570"/>
      <c r="AO97" s="1570"/>
      <c r="AP97" s="1570"/>
      <c r="AQ97" s="1570"/>
      <c r="AR97" s="1570"/>
      <c r="AS97" s="1570"/>
      <c r="AT97" s="1570"/>
      <c r="AU97" s="1570"/>
      <c r="AV97" s="1570"/>
      <c r="AW97" s="1570"/>
      <c r="AX97" s="1570"/>
      <c r="AY97" s="1570"/>
      <c r="AZ97" s="1570"/>
      <c r="BA97" s="1570"/>
      <c r="BB97" s="1570"/>
      <c r="BC97" s="1570"/>
      <c r="BD97" s="1570"/>
      <c r="BE97" s="1570"/>
      <c r="BF97" s="1570"/>
      <c r="BG97" s="1570"/>
      <c r="BH97" s="1570"/>
      <c r="BI97" s="1570"/>
      <c r="BJ97" s="1570"/>
      <c r="BK97" s="1570"/>
      <c r="BL97" s="1570"/>
      <c r="BM97" s="1570"/>
      <c r="BN97" s="1570"/>
      <c r="BO97" s="1570"/>
      <c r="BP97" s="1570"/>
      <c r="BQ97" s="1570"/>
      <c r="BR97" s="1570"/>
      <c r="BS97" s="1570"/>
      <c r="BT97" s="1570"/>
      <c r="BU97" s="1570"/>
      <c r="BV97" s="1570"/>
      <c r="BW97" s="1570"/>
      <c r="BX97" s="1570"/>
      <c r="BY97" s="1570"/>
      <c r="BZ97" s="1570"/>
      <c r="CA97" s="1570"/>
      <c r="CB97" s="1570"/>
      <c r="CC97" s="1570"/>
      <c r="CD97" s="1570"/>
      <c r="CE97" s="1570"/>
      <c r="CF97" s="1570"/>
      <c r="CG97" s="1570"/>
      <c r="CH97" s="1570"/>
      <c r="CI97" s="1570"/>
      <c r="CJ97" s="1570"/>
      <c r="CK97" s="1570"/>
      <c r="CL97" s="1570"/>
      <c r="CM97" s="1570"/>
      <c r="CN97" s="1570"/>
      <c r="CO97" s="1570"/>
      <c r="CP97" s="1570"/>
      <c r="CQ97" s="1570"/>
      <c r="CR97" s="1570"/>
      <c r="CS97" s="1570"/>
      <c r="CT97" s="1570"/>
    </row>
    <row r="98" spans="1:98" ht="14.4">
      <c r="A98" s="1570"/>
      <c r="B98" s="1570"/>
      <c r="C98" s="1570"/>
      <c r="D98" s="1570"/>
      <c r="E98" s="1570"/>
      <c r="F98" s="1570"/>
      <c r="G98" s="1570"/>
      <c r="H98" s="1570"/>
      <c r="I98" s="1570"/>
      <c r="J98" s="1570"/>
      <c r="K98" s="1570"/>
      <c r="L98" s="1570"/>
      <c r="M98" s="1570"/>
      <c r="N98" s="1570"/>
      <c r="O98" s="1570"/>
      <c r="P98" s="1570"/>
      <c r="Q98" s="1570"/>
      <c r="R98" s="1570"/>
      <c r="S98" s="1570"/>
      <c r="T98" s="1570"/>
      <c r="U98" s="1570"/>
      <c r="V98" s="1570"/>
      <c r="W98" s="1570"/>
      <c r="X98" s="1570"/>
      <c r="Y98" s="1570"/>
      <c r="Z98" s="1570"/>
      <c r="AA98" s="1570"/>
      <c r="AB98" s="1570"/>
      <c r="AC98" s="1570"/>
      <c r="AD98" s="1570"/>
      <c r="AE98" s="1570"/>
      <c r="AF98" s="1570"/>
      <c r="AG98" s="1570"/>
      <c r="AH98" s="1570"/>
      <c r="AI98" s="1570"/>
      <c r="AJ98" s="1570"/>
      <c r="AK98" s="1570"/>
      <c r="AL98" s="1570"/>
      <c r="AM98" s="1570"/>
      <c r="AN98" s="1570"/>
      <c r="AO98" s="1570"/>
      <c r="AP98" s="1570"/>
      <c r="AQ98" s="1570"/>
      <c r="AR98" s="1570"/>
      <c r="AS98" s="1570"/>
      <c r="AT98" s="1570"/>
      <c r="AU98" s="1570"/>
      <c r="AV98" s="1570"/>
      <c r="AW98" s="1570"/>
      <c r="AX98" s="1570"/>
      <c r="AY98" s="1570"/>
      <c r="AZ98" s="1570"/>
      <c r="BA98" s="1570"/>
      <c r="BB98" s="1570"/>
      <c r="BC98" s="1570"/>
      <c r="BD98" s="1570"/>
      <c r="BE98" s="1570"/>
      <c r="BF98" s="1570"/>
      <c r="BG98" s="1570"/>
      <c r="BH98" s="1570"/>
      <c r="BI98" s="1570"/>
      <c r="BJ98" s="1570"/>
      <c r="BK98" s="1570"/>
      <c r="BL98" s="1570"/>
      <c r="BM98" s="1570"/>
      <c r="BN98" s="1570"/>
      <c r="BO98" s="1570"/>
      <c r="BP98" s="1570"/>
      <c r="BQ98" s="1570"/>
      <c r="BR98" s="1570"/>
      <c r="BS98" s="1570"/>
      <c r="BT98" s="1570"/>
      <c r="BU98" s="1570"/>
      <c r="BV98" s="1570"/>
      <c r="BW98" s="1570"/>
      <c r="BX98" s="1570"/>
      <c r="BY98" s="1570"/>
      <c r="BZ98" s="1570"/>
      <c r="CA98" s="1570"/>
      <c r="CB98" s="1570"/>
      <c r="CC98" s="1570"/>
      <c r="CD98" s="1570"/>
      <c r="CE98" s="1570"/>
      <c r="CF98" s="1570"/>
      <c r="CG98" s="1570"/>
      <c r="CH98" s="1570"/>
      <c r="CI98" s="1570"/>
      <c r="CJ98" s="1570"/>
      <c r="CK98" s="1570"/>
      <c r="CL98" s="1570"/>
      <c r="CM98" s="1570"/>
      <c r="CN98" s="1570"/>
      <c r="CO98" s="1570"/>
      <c r="CP98" s="1570"/>
      <c r="CQ98" s="1570"/>
      <c r="CR98" s="1570"/>
      <c r="CS98" s="1570"/>
      <c r="CT98" s="1570"/>
    </row>
    <row r="99" spans="1:98" ht="14.4">
      <c r="A99" s="1570"/>
      <c r="B99" s="1570"/>
      <c r="C99" s="1570"/>
      <c r="D99" s="1570"/>
      <c r="E99" s="1570"/>
      <c r="F99" s="1570"/>
      <c r="G99" s="1570"/>
      <c r="H99" s="1570"/>
      <c r="I99" s="1570"/>
      <c r="J99" s="1570"/>
      <c r="K99" s="1570"/>
      <c r="L99" s="1570"/>
      <c r="M99" s="1570"/>
      <c r="N99" s="1570"/>
      <c r="O99" s="1570"/>
      <c r="P99" s="1570"/>
      <c r="Q99" s="1570"/>
      <c r="R99" s="1570"/>
      <c r="S99" s="1570"/>
      <c r="T99" s="1570"/>
      <c r="U99" s="1570"/>
      <c r="V99" s="1570"/>
      <c r="W99" s="1570"/>
      <c r="X99" s="1570"/>
      <c r="Y99" s="1570"/>
      <c r="Z99" s="1570"/>
      <c r="AA99" s="1570"/>
      <c r="AB99" s="1570"/>
      <c r="AC99" s="1570"/>
      <c r="AD99" s="1570"/>
      <c r="AE99" s="1570"/>
      <c r="AF99" s="1570"/>
      <c r="AG99" s="1570"/>
      <c r="AH99" s="1570"/>
      <c r="AI99" s="1570"/>
      <c r="AJ99" s="1570"/>
      <c r="AK99" s="1570"/>
      <c r="AL99" s="1570"/>
      <c r="AM99" s="1570"/>
      <c r="AN99" s="1570"/>
      <c r="AO99" s="1570"/>
      <c r="AP99" s="1570"/>
      <c r="AQ99" s="1570"/>
      <c r="AR99" s="1570"/>
      <c r="AS99" s="1570"/>
      <c r="AT99" s="1570"/>
      <c r="AU99" s="1570"/>
      <c r="AV99" s="1570"/>
      <c r="AW99" s="1570"/>
      <c r="AX99" s="1570"/>
      <c r="AY99" s="1570"/>
      <c r="AZ99" s="1570"/>
      <c r="BA99" s="1570"/>
      <c r="BB99" s="1570"/>
      <c r="BC99" s="1570"/>
      <c r="BD99" s="1570"/>
      <c r="BE99" s="1570"/>
      <c r="BF99" s="1570"/>
      <c r="BG99" s="1570"/>
      <c r="BH99" s="1570"/>
      <c r="BI99" s="1570"/>
      <c r="BJ99" s="1570"/>
      <c r="BK99" s="1570"/>
      <c r="BL99" s="1570"/>
      <c r="BM99" s="1570"/>
      <c r="BN99" s="1570"/>
      <c r="BO99" s="1570"/>
      <c r="BP99" s="1570"/>
      <c r="BQ99" s="1570"/>
      <c r="BR99" s="1570"/>
      <c r="BS99" s="1570"/>
      <c r="BT99" s="1570"/>
      <c r="BU99" s="1570"/>
      <c r="BV99" s="1570"/>
      <c r="BW99" s="1570"/>
      <c r="BX99" s="1570"/>
      <c r="BY99" s="1570"/>
      <c r="BZ99" s="1570"/>
      <c r="CA99" s="1570"/>
      <c r="CB99" s="1570"/>
      <c r="CC99" s="1570"/>
      <c r="CD99" s="1570"/>
      <c r="CE99" s="1570"/>
      <c r="CF99" s="1570"/>
      <c r="CG99" s="1570"/>
      <c r="CH99" s="1570"/>
      <c r="CI99" s="1570"/>
      <c r="CJ99" s="1570"/>
      <c r="CK99" s="1570"/>
      <c r="CL99" s="1570"/>
      <c r="CM99" s="1570"/>
      <c r="CN99" s="1570"/>
      <c r="CO99" s="1570"/>
      <c r="CP99" s="1570"/>
      <c r="CQ99" s="1570"/>
      <c r="CR99" s="1570"/>
      <c r="CS99" s="1570"/>
      <c r="CT99" s="1570"/>
    </row>
    <row r="100" spans="1:98" ht="14.4">
      <c r="A100" s="1570"/>
      <c r="B100" s="1570"/>
      <c r="C100" s="1570"/>
      <c r="D100" s="1570"/>
      <c r="E100" s="1570"/>
      <c r="F100" s="1570"/>
      <c r="G100" s="1570"/>
      <c r="H100" s="1570"/>
      <c r="I100" s="1570"/>
      <c r="J100" s="1570"/>
      <c r="K100" s="1570"/>
      <c r="L100" s="1570"/>
      <c r="M100" s="1570"/>
      <c r="N100" s="1570"/>
      <c r="O100" s="1570"/>
      <c r="P100" s="1570"/>
      <c r="Q100" s="1570"/>
      <c r="R100" s="1570"/>
      <c r="S100" s="1570"/>
      <c r="T100" s="1570"/>
      <c r="U100" s="1570"/>
      <c r="V100" s="1570"/>
      <c r="W100" s="1570"/>
      <c r="X100" s="1570"/>
      <c r="Y100" s="1570"/>
      <c r="Z100" s="1570"/>
      <c r="AA100" s="1570"/>
      <c r="AB100" s="1570"/>
      <c r="AC100" s="1570"/>
      <c r="AD100" s="1570"/>
      <c r="AE100" s="1570"/>
      <c r="AF100" s="1570"/>
      <c r="AG100" s="1570"/>
      <c r="AH100" s="1570"/>
      <c r="AI100" s="1570"/>
      <c r="AJ100" s="1570"/>
      <c r="AK100" s="1570"/>
      <c r="AL100" s="1570"/>
      <c r="AM100" s="1570"/>
      <c r="AN100" s="1570"/>
      <c r="AO100" s="1570"/>
      <c r="AP100" s="1570"/>
      <c r="AQ100" s="1570"/>
      <c r="AR100" s="1570"/>
      <c r="AS100" s="1570"/>
      <c r="AT100" s="1570"/>
      <c r="AU100" s="1570"/>
      <c r="AV100" s="1570"/>
      <c r="AW100" s="1570"/>
      <c r="AX100" s="1570"/>
      <c r="AY100" s="1570"/>
      <c r="AZ100" s="1570"/>
      <c r="BA100" s="1570"/>
      <c r="BB100" s="1570"/>
      <c r="BC100" s="1570"/>
      <c r="BD100" s="1570"/>
      <c r="BE100" s="1570"/>
      <c r="BF100" s="1570"/>
      <c r="BG100" s="1570"/>
      <c r="BH100" s="1570"/>
      <c r="BI100" s="1570"/>
      <c r="BJ100" s="1570"/>
      <c r="BK100" s="1570"/>
      <c r="BL100" s="1570"/>
      <c r="BM100" s="1570"/>
      <c r="BN100" s="1570"/>
      <c r="BO100" s="1570"/>
      <c r="BP100" s="1570"/>
      <c r="BQ100" s="1570"/>
      <c r="BR100" s="1570"/>
      <c r="BS100" s="1570"/>
      <c r="BT100" s="1570"/>
      <c r="BU100" s="1570"/>
      <c r="BV100" s="1570"/>
      <c r="BW100" s="1570"/>
      <c r="BX100" s="1570"/>
      <c r="BY100" s="1570"/>
      <c r="BZ100" s="1570"/>
      <c r="CA100" s="1570"/>
      <c r="CB100" s="1570"/>
      <c r="CC100" s="1570"/>
      <c r="CD100" s="1570"/>
      <c r="CE100" s="1570"/>
      <c r="CF100" s="1570"/>
      <c r="CG100" s="1570"/>
      <c r="CH100" s="1570"/>
      <c r="CI100" s="1570"/>
      <c r="CJ100" s="1570"/>
      <c r="CK100" s="1570"/>
      <c r="CL100" s="1570"/>
      <c r="CM100" s="1570"/>
      <c r="CN100" s="1570"/>
      <c r="CO100" s="1570"/>
      <c r="CP100" s="1570"/>
      <c r="CQ100" s="1570"/>
      <c r="CR100" s="1570"/>
      <c r="CS100" s="1570"/>
      <c r="CT100" s="1570"/>
    </row>
    <row r="101" spans="1:98" ht="14.4">
      <c r="A101" s="1570"/>
      <c r="B101" s="1570"/>
      <c r="C101" s="1570"/>
      <c r="D101" s="1570"/>
      <c r="E101" s="1570"/>
      <c r="F101" s="1570"/>
      <c r="G101" s="1570"/>
      <c r="H101" s="1570"/>
      <c r="I101" s="1570"/>
      <c r="J101" s="1570"/>
      <c r="K101" s="1570"/>
      <c r="L101" s="1570"/>
      <c r="M101" s="1570"/>
      <c r="N101" s="1570"/>
      <c r="O101" s="1570"/>
      <c r="P101" s="1570"/>
      <c r="Q101" s="1570"/>
      <c r="R101" s="1570"/>
      <c r="S101" s="1570"/>
      <c r="T101" s="1570"/>
      <c r="U101" s="1570"/>
      <c r="V101" s="1570"/>
      <c r="W101" s="1570"/>
      <c r="X101" s="1570"/>
      <c r="Y101" s="1570"/>
      <c r="Z101" s="1570"/>
      <c r="AA101" s="1570"/>
      <c r="AB101" s="1570"/>
      <c r="AC101" s="1570"/>
      <c r="AD101" s="1570"/>
      <c r="AE101" s="1570"/>
      <c r="AF101" s="1570"/>
      <c r="AG101" s="1570"/>
      <c r="AH101" s="1570"/>
      <c r="AI101" s="1570"/>
      <c r="AJ101" s="1570"/>
      <c r="AK101" s="1570"/>
      <c r="AL101" s="1570"/>
      <c r="AM101" s="1570"/>
      <c r="AN101" s="1570"/>
      <c r="AO101" s="1570"/>
      <c r="AP101" s="1570"/>
      <c r="AQ101" s="1570"/>
      <c r="AR101" s="1570"/>
      <c r="AS101" s="1570"/>
      <c r="AT101" s="1570"/>
      <c r="AU101" s="1570"/>
      <c r="AV101" s="1570"/>
      <c r="AW101" s="1570"/>
      <c r="AX101" s="1570"/>
      <c r="AY101" s="1570"/>
      <c r="AZ101" s="1570"/>
      <c r="BA101" s="1570"/>
      <c r="BB101" s="1570"/>
      <c r="BC101" s="1570"/>
      <c r="BD101" s="1570"/>
      <c r="BE101" s="1570"/>
      <c r="BF101" s="1570"/>
      <c r="BG101" s="1570"/>
      <c r="BH101" s="1570"/>
      <c r="BI101" s="1570"/>
      <c r="BJ101" s="1570"/>
      <c r="BK101" s="1570"/>
      <c r="BL101" s="1570"/>
      <c r="BM101" s="1570"/>
      <c r="BN101" s="1570"/>
      <c r="BO101" s="1570"/>
      <c r="BP101" s="1570"/>
      <c r="BQ101" s="1570"/>
      <c r="BR101" s="1570"/>
      <c r="BS101" s="1570"/>
      <c r="BT101" s="1570"/>
      <c r="BU101" s="1570"/>
      <c r="BV101" s="1570"/>
      <c r="BW101" s="1570"/>
      <c r="BX101" s="1570"/>
      <c r="BY101" s="1570"/>
      <c r="BZ101" s="1570"/>
      <c r="CA101" s="1570"/>
      <c r="CB101" s="1570"/>
      <c r="CC101" s="1570"/>
      <c r="CD101" s="1570"/>
      <c r="CE101" s="1570"/>
      <c r="CF101" s="1570"/>
      <c r="CG101" s="1570"/>
      <c r="CH101" s="1570"/>
      <c r="CI101" s="1570"/>
      <c r="CJ101" s="1570"/>
      <c r="CK101" s="1570"/>
      <c r="CL101" s="1570"/>
      <c r="CM101" s="1570"/>
      <c r="CN101" s="1570"/>
      <c r="CO101" s="1570"/>
      <c r="CP101" s="1570"/>
      <c r="CQ101" s="1570"/>
      <c r="CR101" s="1570"/>
      <c r="CS101" s="1570"/>
      <c r="CT101" s="1570"/>
    </row>
    <row r="102" spans="1:98" ht="14.4">
      <c r="A102" s="1570"/>
      <c r="B102" s="1570"/>
      <c r="C102" s="1570"/>
      <c r="D102" s="1570"/>
      <c r="E102" s="1570"/>
      <c r="F102" s="1570"/>
      <c r="G102" s="1570"/>
      <c r="H102" s="1570"/>
      <c r="I102" s="1570"/>
      <c r="J102" s="1570"/>
      <c r="K102" s="1570"/>
      <c r="L102" s="1570"/>
      <c r="M102" s="1570"/>
      <c r="N102" s="1570"/>
      <c r="O102" s="1570"/>
      <c r="P102" s="1570"/>
      <c r="Q102" s="1570"/>
      <c r="R102" s="1570"/>
      <c r="S102" s="1570"/>
      <c r="T102" s="1570"/>
      <c r="U102" s="1570"/>
      <c r="V102" s="1570"/>
      <c r="W102" s="1570"/>
      <c r="X102" s="1570"/>
      <c r="Y102" s="1570"/>
      <c r="Z102" s="1570"/>
      <c r="AA102" s="1570"/>
      <c r="AB102" s="1570"/>
      <c r="AC102" s="1570"/>
      <c r="AD102" s="1570"/>
      <c r="AE102" s="1570"/>
      <c r="AF102" s="1570"/>
      <c r="AG102" s="1570"/>
      <c r="AH102" s="1570"/>
      <c r="AI102" s="1570"/>
      <c r="AJ102" s="1570"/>
      <c r="AK102" s="1570"/>
      <c r="AL102" s="1570"/>
      <c r="AM102" s="1570"/>
      <c r="AN102" s="1570"/>
      <c r="AO102" s="1570"/>
      <c r="AP102" s="1570"/>
      <c r="AQ102" s="1570"/>
      <c r="AR102" s="1570"/>
      <c r="AS102" s="1570"/>
      <c r="AT102" s="1570"/>
      <c r="AU102" s="1570"/>
      <c r="AV102" s="1570"/>
      <c r="AW102" s="1570"/>
      <c r="AX102" s="1570"/>
      <c r="AY102" s="1570"/>
      <c r="AZ102" s="1570"/>
      <c r="BA102" s="1570"/>
      <c r="BB102" s="1570"/>
      <c r="BC102" s="1570"/>
      <c r="BD102" s="1570"/>
      <c r="BE102" s="1570"/>
      <c r="BF102" s="1570"/>
      <c r="BG102" s="1570"/>
      <c r="BH102" s="1570"/>
      <c r="BI102" s="1570"/>
      <c r="BJ102" s="1570"/>
      <c r="BK102" s="1570"/>
      <c r="BL102" s="1570"/>
      <c r="BM102" s="1570"/>
      <c r="BN102" s="1570"/>
      <c r="BO102" s="1570"/>
      <c r="BP102" s="1570"/>
      <c r="BQ102" s="1570"/>
      <c r="BR102" s="1570"/>
      <c r="BS102" s="1570"/>
      <c r="BT102" s="1570"/>
      <c r="BU102" s="1570"/>
      <c r="BV102" s="1570"/>
      <c r="BW102" s="1570"/>
      <c r="BX102" s="1570"/>
      <c r="BY102" s="1570"/>
      <c r="BZ102" s="1570"/>
      <c r="CA102" s="1570"/>
      <c r="CB102" s="1570"/>
      <c r="CC102" s="1570"/>
      <c r="CD102" s="1570"/>
      <c r="CE102" s="1570"/>
      <c r="CF102" s="1570"/>
      <c r="CG102" s="1570"/>
      <c r="CH102" s="1570"/>
      <c r="CI102" s="1570"/>
      <c r="CJ102" s="1570"/>
      <c r="CK102" s="1570"/>
      <c r="CL102" s="1570"/>
      <c r="CM102" s="1570"/>
      <c r="CN102" s="1570"/>
      <c r="CO102" s="1570"/>
      <c r="CP102" s="1570"/>
      <c r="CQ102" s="1570"/>
      <c r="CR102" s="1570"/>
      <c r="CS102" s="1570"/>
      <c r="CT102" s="1570"/>
    </row>
    <row r="103" spans="1:98" ht="14.4">
      <c r="A103" s="1570"/>
      <c r="B103" s="1570"/>
      <c r="C103" s="1570"/>
      <c r="D103" s="1570"/>
      <c r="E103" s="1570"/>
      <c r="F103" s="1570"/>
      <c r="G103" s="1570"/>
      <c r="H103" s="1570"/>
      <c r="I103" s="1570"/>
      <c r="J103" s="1570"/>
      <c r="K103" s="1570"/>
      <c r="L103" s="1570"/>
      <c r="M103" s="1570"/>
      <c r="N103" s="1570"/>
      <c r="O103" s="1570"/>
      <c r="P103" s="1570"/>
      <c r="Q103" s="1570"/>
      <c r="R103" s="1570"/>
      <c r="S103" s="1570"/>
      <c r="T103" s="1570"/>
      <c r="U103" s="1570"/>
      <c r="V103" s="1570"/>
      <c r="W103" s="1570"/>
      <c r="X103" s="1570"/>
      <c r="Y103" s="1570"/>
      <c r="Z103" s="1570"/>
      <c r="AA103" s="1570"/>
      <c r="AB103" s="1570"/>
      <c r="AC103" s="1570"/>
      <c r="AD103" s="1570"/>
      <c r="AE103" s="1570"/>
      <c r="AF103" s="1570"/>
      <c r="AG103" s="1570"/>
      <c r="AH103" s="1570"/>
      <c r="AI103" s="1570"/>
      <c r="AJ103" s="1570"/>
      <c r="AK103" s="1570"/>
      <c r="AL103" s="1570"/>
      <c r="AM103" s="1570"/>
      <c r="AN103" s="1570"/>
      <c r="AO103" s="1570"/>
      <c r="AP103" s="1570"/>
      <c r="AQ103" s="1570"/>
      <c r="AR103" s="1570"/>
      <c r="AS103" s="1570"/>
      <c r="AT103" s="1570"/>
      <c r="AU103" s="1570"/>
      <c r="AV103" s="1570"/>
      <c r="AW103" s="1570"/>
      <c r="AX103" s="1570"/>
      <c r="AY103" s="1570"/>
      <c r="AZ103" s="1570"/>
      <c r="BA103" s="1570"/>
      <c r="BB103" s="1570"/>
      <c r="BC103" s="1570"/>
      <c r="BD103" s="1570"/>
      <c r="BE103" s="1570"/>
      <c r="BF103" s="1570"/>
      <c r="BG103" s="1570"/>
      <c r="BH103" s="1570"/>
      <c r="BI103" s="1570"/>
      <c r="BJ103" s="1570"/>
      <c r="BK103" s="1570"/>
      <c r="BL103" s="1570"/>
      <c r="BM103" s="1570"/>
      <c r="BN103" s="1570"/>
      <c r="BO103" s="1570"/>
      <c r="BP103" s="1570"/>
      <c r="BQ103" s="1570"/>
      <c r="BR103" s="1570"/>
      <c r="BS103" s="1570"/>
      <c r="BT103" s="1570"/>
      <c r="BU103" s="1570"/>
      <c r="BV103" s="1570"/>
      <c r="BW103" s="1570"/>
      <c r="BX103" s="1570"/>
      <c r="BY103" s="1570"/>
      <c r="BZ103" s="1570"/>
      <c r="CA103" s="1570"/>
      <c r="CB103" s="1570"/>
      <c r="CC103" s="1570"/>
      <c r="CD103" s="1570"/>
      <c r="CE103" s="1570"/>
      <c r="CF103" s="1570"/>
      <c r="CG103" s="1570"/>
      <c r="CH103" s="1570"/>
      <c r="CI103" s="1570"/>
      <c r="CJ103" s="1570"/>
      <c r="CK103" s="1570"/>
      <c r="CL103" s="1570"/>
      <c r="CM103" s="1570"/>
      <c r="CN103" s="1570"/>
      <c r="CO103" s="1570"/>
      <c r="CP103" s="1570"/>
      <c r="CQ103" s="1570"/>
      <c r="CR103" s="1570"/>
      <c r="CS103" s="1570"/>
      <c r="CT103" s="1570"/>
    </row>
    <row r="104" spans="1:98" ht="14.4">
      <c r="A104" s="1570"/>
      <c r="B104" s="1570"/>
      <c r="C104" s="1570"/>
      <c r="D104" s="1570"/>
      <c r="E104" s="1570"/>
      <c r="F104" s="1570"/>
      <c r="G104" s="1570"/>
      <c r="H104" s="1570"/>
      <c r="I104" s="1570"/>
      <c r="J104" s="1570"/>
      <c r="K104" s="1570"/>
      <c r="L104" s="1570"/>
      <c r="M104" s="1570"/>
      <c r="N104" s="1570"/>
      <c r="O104" s="1570"/>
      <c r="P104" s="1570"/>
      <c r="Q104" s="1570"/>
      <c r="R104" s="1570"/>
      <c r="S104" s="1570"/>
      <c r="T104" s="1570"/>
      <c r="U104" s="1570"/>
      <c r="V104" s="1570"/>
      <c r="W104" s="1570"/>
      <c r="X104" s="1570"/>
      <c r="Y104" s="1570"/>
      <c r="Z104" s="1570"/>
      <c r="AA104" s="1570"/>
      <c r="AB104" s="1570"/>
      <c r="AC104" s="1570"/>
      <c r="AD104" s="1570"/>
      <c r="AE104" s="1570"/>
      <c r="AF104" s="1570"/>
      <c r="AG104" s="1570"/>
      <c r="AH104" s="1570"/>
      <c r="AI104" s="1570"/>
      <c r="AJ104" s="1570"/>
      <c r="AK104" s="1570"/>
      <c r="AL104" s="1570"/>
      <c r="AM104" s="1570"/>
      <c r="AN104" s="1570"/>
      <c r="AO104" s="1570"/>
      <c r="AP104" s="1570"/>
      <c r="AQ104" s="1570"/>
      <c r="AR104" s="1570"/>
      <c r="AS104" s="1570"/>
      <c r="AT104" s="1570"/>
      <c r="AU104" s="1570"/>
      <c r="AV104" s="1570"/>
      <c r="AW104" s="1570"/>
      <c r="AX104" s="1570"/>
      <c r="AY104" s="1570"/>
      <c r="AZ104" s="1570"/>
      <c r="BA104" s="1570"/>
      <c r="BB104" s="1570"/>
      <c r="BC104" s="1570"/>
      <c r="BD104" s="1570"/>
      <c r="BE104" s="1570"/>
      <c r="BF104" s="1570"/>
      <c r="BG104" s="1570"/>
      <c r="BH104" s="1570"/>
      <c r="BI104" s="1570"/>
      <c r="BJ104" s="1570"/>
      <c r="BK104" s="1570"/>
      <c r="BL104" s="1570"/>
      <c r="BM104" s="1570"/>
      <c r="BN104" s="1570"/>
      <c r="BO104" s="1570"/>
      <c r="BP104" s="1570"/>
      <c r="BQ104" s="1570"/>
      <c r="BR104" s="1570"/>
      <c r="BS104" s="1570"/>
      <c r="BT104" s="1570"/>
      <c r="BU104" s="1570"/>
      <c r="BV104" s="1570"/>
      <c r="BW104" s="1570"/>
      <c r="BX104" s="1570"/>
      <c r="BY104" s="1570"/>
      <c r="BZ104" s="1570"/>
      <c r="CA104" s="1570"/>
      <c r="CB104" s="1570"/>
      <c r="CC104" s="1570"/>
      <c r="CD104" s="1570"/>
      <c r="CE104" s="1570"/>
      <c r="CF104" s="1570"/>
      <c r="CG104" s="1570"/>
      <c r="CH104" s="1570"/>
      <c r="CI104" s="1570"/>
      <c r="CJ104" s="1570"/>
      <c r="CK104" s="1570"/>
      <c r="CL104" s="1570"/>
      <c r="CM104" s="1570"/>
      <c r="CN104" s="1570"/>
      <c r="CO104" s="1570"/>
      <c r="CP104" s="1570"/>
      <c r="CQ104" s="1570"/>
      <c r="CR104" s="1570"/>
      <c r="CS104" s="1570"/>
      <c r="CT104" s="1570"/>
    </row>
    <row r="105" spans="1:98" ht="14.4">
      <c r="A105" s="1570"/>
      <c r="B105" s="1570"/>
      <c r="C105" s="1570"/>
      <c r="D105" s="1570"/>
      <c r="E105" s="1570"/>
      <c r="F105" s="1570"/>
      <c r="G105" s="1570"/>
      <c r="H105" s="1570"/>
      <c r="I105" s="1570"/>
      <c r="J105" s="1570"/>
      <c r="K105" s="1570"/>
      <c r="L105" s="1570"/>
      <c r="M105" s="1570"/>
      <c r="N105" s="1570"/>
      <c r="O105" s="1570"/>
      <c r="P105" s="1570"/>
      <c r="Q105" s="1570"/>
      <c r="R105" s="1570"/>
      <c r="S105" s="1570"/>
      <c r="T105" s="1570"/>
      <c r="U105" s="1570"/>
      <c r="V105" s="1570"/>
      <c r="W105" s="1570"/>
      <c r="X105" s="1570"/>
      <c r="Y105" s="1570"/>
      <c r="Z105" s="1570"/>
      <c r="AA105" s="1570"/>
      <c r="AB105" s="1570"/>
      <c r="AC105" s="1570"/>
      <c r="AD105" s="1570"/>
      <c r="AE105" s="1570"/>
      <c r="AF105" s="1570"/>
      <c r="AG105" s="1570"/>
      <c r="AH105" s="1570"/>
      <c r="AI105" s="1570"/>
      <c r="AJ105" s="1570"/>
      <c r="AK105" s="1570"/>
      <c r="AL105" s="1570"/>
      <c r="AM105" s="1570"/>
      <c r="AN105" s="1570"/>
      <c r="AO105" s="1570"/>
      <c r="AP105" s="1570"/>
      <c r="AQ105" s="1570"/>
      <c r="AR105" s="1570"/>
      <c r="AS105" s="1570"/>
      <c r="AT105" s="1570"/>
      <c r="AU105" s="1570"/>
      <c r="AV105" s="1570"/>
      <c r="AW105" s="1570"/>
      <c r="AX105" s="1570"/>
      <c r="AY105" s="1570"/>
      <c r="AZ105" s="1570"/>
      <c r="BA105" s="1570"/>
      <c r="BB105" s="1570"/>
      <c r="BC105" s="1570"/>
      <c r="BD105" s="1570"/>
      <c r="BE105" s="1570"/>
      <c r="BF105" s="1570"/>
      <c r="BG105" s="1570"/>
      <c r="BH105" s="1570"/>
      <c r="BI105" s="1570"/>
      <c r="BJ105" s="1570"/>
      <c r="BK105" s="1570"/>
      <c r="BL105" s="1570"/>
      <c r="BM105" s="1570"/>
      <c r="BN105" s="1570"/>
      <c r="BO105" s="1570"/>
      <c r="BP105" s="1570"/>
      <c r="BQ105" s="1570"/>
      <c r="BR105" s="1570"/>
      <c r="BS105" s="1570"/>
      <c r="BT105" s="1570"/>
      <c r="BU105" s="1570"/>
      <c r="BV105" s="1570"/>
      <c r="BW105" s="1570"/>
      <c r="BX105" s="1570"/>
      <c r="BY105" s="1570"/>
      <c r="BZ105" s="1570"/>
      <c r="CA105" s="1570"/>
      <c r="CB105" s="1570"/>
      <c r="CC105" s="1570"/>
      <c r="CD105" s="1570"/>
      <c r="CE105" s="1570"/>
      <c r="CF105" s="1570"/>
      <c r="CG105" s="1570"/>
      <c r="CH105" s="1570"/>
      <c r="CI105" s="1570"/>
      <c r="CJ105" s="1570"/>
      <c r="CK105" s="1570"/>
      <c r="CL105" s="1570"/>
      <c r="CM105" s="1570"/>
      <c r="CN105" s="1570"/>
      <c r="CO105" s="1570"/>
      <c r="CP105" s="1570"/>
      <c r="CQ105" s="1570"/>
      <c r="CR105" s="1570"/>
      <c r="CS105" s="1570"/>
      <c r="CT105" s="1570"/>
    </row>
    <row r="106" spans="1:98" ht="14.4">
      <c r="A106" s="1570"/>
      <c r="B106" s="1570"/>
      <c r="C106" s="1570"/>
      <c r="D106" s="1570"/>
      <c r="E106" s="1570"/>
      <c r="F106" s="1570"/>
      <c r="G106" s="1570"/>
      <c r="H106" s="1570"/>
      <c r="I106" s="1570"/>
      <c r="J106" s="1570"/>
      <c r="K106" s="1570"/>
      <c r="L106" s="1570"/>
      <c r="M106" s="1570"/>
      <c r="N106" s="1570"/>
      <c r="O106" s="1570"/>
      <c r="P106" s="1570"/>
      <c r="Q106" s="1570"/>
      <c r="R106" s="1570"/>
      <c r="S106" s="1570"/>
      <c r="T106" s="1570"/>
      <c r="U106" s="1570"/>
      <c r="V106" s="1570"/>
      <c r="W106" s="1570"/>
      <c r="X106" s="1570"/>
      <c r="Y106" s="1570"/>
      <c r="Z106" s="1570"/>
      <c r="AA106" s="1570"/>
      <c r="AB106" s="1570"/>
      <c r="AC106" s="1570"/>
      <c r="AD106" s="1570"/>
      <c r="AE106" s="1570"/>
      <c r="AF106" s="1570"/>
      <c r="AG106" s="1570"/>
      <c r="AH106" s="1570"/>
      <c r="AI106" s="1570"/>
      <c r="AJ106" s="1570"/>
      <c r="AK106" s="1570"/>
      <c r="AL106" s="1570"/>
      <c r="AM106" s="1570"/>
      <c r="AN106" s="1570"/>
      <c r="AO106" s="1570"/>
      <c r="AP106" s="1570"/>
      <c r="AQ106" s="1570"/>
      <c r="AR106" s="1570"/>
      <c r="AS106" s="1570"/>
      <c r="AT106" s="1570"/>
      <c r="AU106" s="1570"/>
      <c r="AV106" s="1570"/>
      <c r="AW106" s="1570"/>
      <c r="AX106" s="1570"/>
      <c r="AY106" s="1570"/>
      <c r="AZ106" s="1570"/>
      <c r="BA106" s="1570"/>
      <c r="BB106" s="1570"/>
      <c r="BC106" s="1570"/>
      <c r="BD106" s="1570"/>
      <c r="BE106" s="1570"/>
      <c r="BF106" s="1570"/>
      <c r="BG106" s="1570"/>
      <c r="BH106" s="1570"/>
      <c r="BI106" s="1570"/>
      <c r="BJ106" s="1570"/>
      <c r="BK106" s="1570"/>
      <c r="BL106" s="1570"/>
      <c r="BM106" s="1570"/>
      <c r="BN106" s="1570"/>
      <c r="BO106" s="1570"/>
      <c r="BP106" s="1570"/>
      <c r="BQ106" s="1570"/>
      <c r="BR106" s="1570"/>
      <c r="BS106" s="1570"/>
      <c r="BT106" s="1570"/>
      <c r="BU106" s="1570"/>
      <c r="BV106" s="1570"/>
      <c r="BW106" s="1570"/>
      <c r="BX106" s="1570"/>
      <c r="BY106" s="1570"/>
      <c r="BZ106" s="1570"/>
      <c r="CA106" s="1570"/>
      <c r="CB106" s="1570"/>
      <c r="CC106" s="1570"/>
      <c r="CD106" s="1570"/>
      <c r="CE106" s="1570"/>
      <c r="CF106" s="1570"/>
      <c r="CG106" s="1570"/>
      <c r="CH106" s="1570"/>
      <c r="CI106" s="1570"/>
      <c r="CJ106" s="1570"/>
      <c r="CK106" s="1570"/>
      <c r="CL106" s="1570"/>
      <c r="CM106" s="1570"/>
      <c r="CN106" s="1570"/>
      <c r="CO106" s="1570"/>
      <c r="CP106" s="1570"/>
      <c r="CQ106" s="1570"/>
      <c r="CR106" s="1570"/>
      <c r="CS106" s="1570"/>
      <c r="CT106" s="1570"/>
    </row>
    <row r="107" spans="1:98" ht="14.4">
      <c r="A107" s="1570"/>
      <c r="B107" s="1570"/>
      <c r="C107" s="1570"/>
      <c r="D107" s="1570"/>
      <c r="E107" s="1570"/>
      <c r="F107" s="1570"/>
      <c r="G107" s="1570"/>
      <c r="H107" s="1570"/>
      <c r="I107" s="1570"/>
      <c r="J107" s="1570"/>
      <c r="K107" s="1570"/>
      <c r="L107" s="1570"/>
      <c r="M107" s="1570"/>
      <c r="N107" s="1570"/>
      <c r="O107" s="1570"/>
      <c r="P107" s="1570"/>
      <c r="Q107" s="1570"/>
      <c r="R107" s="1570"/>
      <c r="S107" s="1570"/>
      <c r="T107" s="1570"/>
      <c r="U107" s="1570"/>
      <c r="V107" s="1570"/>
      <c r="W107" s="1570"/>
      <c r="X107" s="1570"/>
      <c r="Y107" s="1570"/>
      <c r="Z107" s="1570"/>
      <c r="AA107" s="1570"/>
      <c r="AB107" s="1570"/>
      <c r="AC107" s="1570"/>
      <c r="AD107" s="1570"/>
      <c r="AE107" s="1570"/>
      <c r="AF107" s="1570"/>
      <c r="AG107" s="1570"/>
      <c r="AH107" s="1570"/>
      <c r="AI107" s="1570"/>
      <c r="AJ107" s="1570"/>
      <c r="AK107" s="1570"/>
      <c r="AL107" s="1570"/>
      <c r="AM107" s="1570"/>
      <c r="AN107" s="1570"/>
      <c r="AO107" s="1570"/>
      <c r="AP107" s="1570"/>
      <c r="AQ107" s="1570"/>
      <c r="AR107" s="1570"/>
      <c r="AS107" s="1570"/>
      <c r="AT107" s="1570"/>
      <c r="AU107" s="1570"/>
      <c r="AV107" s="1570"/>
      <c r="AW107" s="1570"/>
      <c r="AX107" s="1570"/>
      <c r="AY107" s="1570"/>
      <c r="AZ107" s="1570"/>
      <c r="BA107" s="1570"/>
      <c r="BB107" s="1570"/>
      <c r="BC107" s="1570"/>
      <c r="BD107" s="1570"/>
      <c r="BE107" s="1570"/>
      <c r="BF107" s="1570"/>
      <c r="BG107" s="1570"/>
      <c r="BH107" s="1570"/>
      <c r="BI107" s="1570"/>
      <c r="BJ107" s="1570"/>
      <c r="BK107" s="1570"/>
      <c r="BL107" s="1570"/>
      <c r="BM107" s="1570"/>
      <c r="BN107" s="1570"/>
      <c r="BO107" s="1570"/>
      <c r="BP107" s="1570"/>
      <c r="BQ107" s="1570"/>
      <c r="BR107" s="1570"/>
      <c r="BS107" s="1570"/>
      <c r="BT107" s="1570"/>
      <c r="BU107" s="1570"/>
      <c r="BV107" s="1570"/>
      <c r="BW107" s="1570"/>
      <c r="BX107" s="1570"/>
      <c r="BY107" s="1570"/>
      <c r="BZ107" s="1570"/>
      <c r="CA107" s="1570"/>
      <c r="CB107" s="1570"/>
      <c r="CC107" s="1570"/>
      <c r="CD107" s="1570"/>
      <c r="CE107" s="1570"/>
      <c r="CF107" s="1570"/>
      <c r="CG107" s="1570"/>
      <c r="CH107" s="1570"/>
      <c r="CI107" s="1570"/>
      <c r="CJ107" s="1570"/>
      <c r="CK107" s="1570"/>
      <c r="CL107" s="1570"/>
      <c r="CM107" s="1570"/>
      <c r="CN107" s="1570"/>
      <c r="CO107" s="1570"/>
      <c r="CP107" s="1570"/>
      <c r="CQ107" s="1570"/>
      <c r="CR107" s="1570"/>
      <c r="CS107" s="1570"/>
      <c r="CT107" s="1570"/>
    </row>
    <row r="108" spans="1:98" ht="14.4">
      <c r="A108" s="1570"/>
      <c r="B108" s="1570"/>
      <c r="C108" s="1570"/>
      <c r="D108" s="1570"/>
      <c r="E108" s="1570"/>
      <c r="F108" s="1570"/>
      <c r="G108" s="1570"/>
      <c r="H108" s="1570"/>
      <c r="I108" s="1570"/>
      <c r="J108" s="1570"/>
      <c r="K108" s="1570"/>
      <c r="L108" s="1570"/>
      <c r="M108" s="1570"/>
      <c r="N108" s="1570"/>
      <c r="O108" s="1570"/>
      <c r="P108" s="1570"/>
      <c r="Q108" s="1570"/>
      <c r="R108" s="1570"/>
      <c r="S108" s="1570"/>
      <c r="T108" s="1570"/>
      <c r="U108" s="1570"/>
      <c r="V108" s="1570"/>
      <c r="W108" s="1570"/>
      <c r="X108" s="1570"/>
      <c r="Y108" s="1570"/>
      <c r="Z108" s="1570"/>
      <c r="AA108" s="1570"/>
      <c r="AB108" s="1570"/>
      <c r="AC108" s="1570"/>
      <c r="AD108" s="1570"/>
      <c r="AE108" s="1570"/>
      <c r="AF108" s="1570"/>
      <c r="AG108" s="1570"/>
      <c r="AH108" s="1570"/>
      <c r="AI108" s="1570"/>
      <c r="AJ108" s="1570"/>
      <c r="AK108" s="1570"/>
      <c r="AL108" s="1570"/>
      <c r="AM108" s="1570"/>
      <c r="AN108" s="1570"/>
      <c r="AO108" s="1570"/>
      <c r="AP108" s="1570"/>
      <c r="AQ108" s="1570"/>
      <c r="AR108" s="1570"/>
      <c r="AS108" s="1570"/>
      <c r="AT108" s="1570"/>
      <c r="AU108" s="1570"/>
      <c r="AV108" s="1570"/>
      <c r="AW108" s="1570"/>
      <c r="AX108" s="1570"/>
      <c r="AY108" s="1570"/>
      <c r="AZ108" s="1570"/>
      <c r="BA108" s="1570"/>
      <c r="BB108" s="1570"/>
      <c r="BC108" s="1570"/>
      <c r="BD108" s="1570"/>
      <c r="BE108" s="1570"/>
      <c r="BF108" s="1570"/>
      <c r="BG108" s="1570"/>
      <c r="BH108" s="1570"/>
      <c r="BI108" s="1570"/>
      <c r="BJ108" s="1570"/>
      <c r="BK108" s="1570"/>
      <c r="BL108" s="1570"/>
      <c r="BM108" s="1570"/>
      <c r="BN108" s="1570"/>
      <c r="BO108" s="1570"/>
      <c r="BP108" s="1570"/>
      <c r="BQ108" s="1570"/>
      <c r="BR108" s="1570"/>
      <c r="BS108" s="1570"/>
      <c r="BT108" s="1570"/>
      <c r="BU108" s="1570"/>
      <c r="BV108" s="1570"/>
      <c r="BW108" s="1570"/>
      <c r="BX108" s="1570"/>
      <c r="BY108" s="1570"/>
      <c r="BZ108" s="1570"/>
      <c r="CA108" s="1570"/>
      <c r="CB108" s="1570"/>
      <c r="CC108" s="1570"/>
      <c r="CD108" s="1570"/>
      <c r="CE108" s="1570"/>
      <c r="CF108" s="1570"/>
      <c r="CG108" s="1570"/>
      <c r="CH108" s="1570"/>
      <c r="CI108" s="1570"/>
      <c r="CJ108" s="1570"/>
      <c r="CK108" s="1570"/>
      <c r="CL108" s="1570"/>
      <c r="CM108" s="1570"/>
      <c r="CN108" s="1570"/>
      <c r="CO108" s="1570"/>
      <c r="CP108" s="1570"/>
      <c r="CQ108" s="1570"/>
      <c r="CR108" s="1570"/>
      <c r="CS108" s="1570"/>
      <c r="CT108" s="1570"/>
    </row>
    <row r="109" spans="1:98" ht="14.4">
      <c r="A109" s="1570"/>
      <c r="B109" s="1570"/>
      <c r="C109" s="1570"/>
      <c r="D109" s="1570"/>
      <c r="E109" s="1570"/>
      <c r="F109" s="1570"/>
      <c r="G109" s="1570"/>
      <c r="H109" s="1570"/>
      <c r="I109" s="1570"/>
      <c r="J109" s="1570"/>
      <c r="K109" s="1570"/>
      <c r="L109" s="1570"/>
      <c r="M109" s="1570"/>
      <c r="N109" s="1570"/>
      <c r="O109" s="1570"/>
      <c r="P109" s="1570"/>
      <c r="Q109" s="1570"/>
      <c r="R109" s="1570"/>
      <c r="S109" s="1570"/>
      <c r="T109" s="1570"/>
      <c r="U109" s="1570"/>
      <c r="V109" s="1570"/>
      <c r="W109" s="1570"/>
      <c r="X109" s="1570"/>
      <c r="Y109" s="1570"/>
      <c r="Z109" s="1570"/>
      <c r="AA109" s="1570"/>
      <c r="AB109" s="1570"/>
      <c r="AC109" s="1570"/>
      <c r="AD109" s="1570"/>
      <c r="AE109" s="1570"/>
      <c r="AF109" s="1570"/>
      <c r="AG109" s="1570"/>
      <c r="AH109" s="1570"/>
      <c r="AI109" s="1570"/>
      <c r="AJ109" s="1570"/>
      <c r="AK109" s="1570"/>
      <c r="AL109" s="1570"/>
      <c r="AM109" s="1570"/>
      <c r="AN109" s="1570"/>
      <c r="AO109" s="1570"/>
      <c r="AP109" s="1570"/>
      <c r="AQ109" s="1570"/>
      <c r="AR109" s="1570"/>
      <c r="AS109" s="1570"/>
      <c r="AT109" s="1570"/>
      <c r="AU109" s="1570"/>
      <c r="AV109" s="1570"/>
      <c r="AW109" s="1570"/>
      <c r="AX109" s="1570"/>
      <c r="AY109" s="1570"/>
      <c r="AZ109" s="1570"/>
      <c r="BA109" s="1570"/>
      <c r="BB109" s="1570"/>
      <c r="BC109" s="1570"/>
      <c r="BD109" s="1570"/>
      <c r="BE109" s="1570"/>
      <c r="BF109" s="1570"/>
      <c r="BG109" s="1570"/>
      <c r="BH109" s="1570"/>
      <c r="BI109" s="1570"/>
      <c r="BJ109" s="1570"/>
      <c r="BK109" s="1570"/>
      <c r="BL109" s="1570"/>
      <c r="BM109" s="1570"/>
      <c r="BN109" s="1570"/>
      <c r="BO109" s="1570"/>
      <c r="BP109" s="1570"/>
      <c r="BQ109" s="1570"/>
      <c r="BR109" s="1570"/>
      <c r="BS109" s="1570"/>
      <c r="BT109" s="1570"/>
      <c r="BU109" s="1570"/>
      <c r="BV109" s="1570"/>
      <c r="BW109" s="1570"/>
      <c r="BX109" s="1570"/>
      <c r="BY109" s="1570"/>
      <c r="BZ109" s="1570"/>
      <c r="CA109" s="1570"/>
      <c r="CB109" s="1570"/>
      <c r="CC109" s="1570"/>
      <c r="CD109" s="1570"/>
      <c r="CE109" s="1570"/>
      <c r="CF109" s="1570"/>
      <c r="CG109" s="1570"/>
      <c r="CH109" s="1570"/>
      <c r="CI109" s="1570"/>
      <c r="CJ109" s="1570"/>
      <c r="CK109" s="1570"/>
      <c r="CL109" s="1570"/>
      <c r="CM109" s="1570"/>
      <c r="CN109" s="1570"/>
      <c r="CO109" s="1570"/>
      <c r="CP109" s="1570"/>
      <c r="CQ109" s="1570"/>
      <c r="CR109" s="1570"/>
      <c r="CS109" s="1570"/>
      <c r="CT109" s="1570"/>
    </row>
    <row r="110" spans="1:98" ht="14.4">
      <c r="A110" s="1570"/>
      <c r="B110" s="1570"/>
      <c r="C110" s="1570"/>
      <c r="D110" s="1570"/>
      <c r="E110" s="1570"/>
      <c r="F110" s="1570"/>
      <c r="G110" s="1570"/>
      <c r="H110" s="1570"/>
      <c r="I110" s="1570"/>
      <c r="J110" s="1570"/>
      <c r="K110" s="1570"/>
      <c r="L110" s="1570"/>
      <c r="M110" s="1570"/>
      <c r="N110" s="1570"/>
      <c r="O110" s="1570"/>
      <c r="P110" s="1570"/>
      <c r="Q110" s="1570"/>
      <c r="R110" s="1570"/>
      <c r="S110" s="1570"/>
      <c r="T110" s="1570"/>
      <c r="U110" s="1570"/>
      <c r="V110" s="1570"/>
      <c r="W110" s="1570"/>
      <c r="X110" s="1570"/>
      <c r="Y110" s="1570"/>
      <c r="Z110" s="1570"/>
      <c r="AA110" s="1570"/>
      <c r="AB110" s="1570"/>
      <c r="AC110" s="1570"/>
      <c r="AD110" s="1570"/>
      <c r="AE110" s="1570"/>
      <c r="AF110" s="1570"/>
      <c r="AG110" s="1570"/>
      <c r="AH110" s="1570"/>
      <c r="AI110" s="1570"/>
      <c r="AJ110" s="1570"/>
      <c r="AK110" s="1570"/>
      <c r="AL110" s="1570"/>
      <c r="AM110" s="1570"/>
      <c r="AN110" s="1570"/>
      <c r="AO110" s="1570"/>
      <c r="AP110" s="1570"/>
      <c r="AQ110" s="1570"/>
      <c r="AR110" s="1570"/>
      <c r="AS110" s="1570"/>
      <c r="AT110" s="1570"/>
      <c r="AU110" s="1570"/>
      <c r="AV110" s="1570"/>
      <c r="AW110" s="1570"/>
      <c r="AX110" s="1570"/>
      <c r="AY110" s="1570"/>
      <c r="AZ110" s="1570"/>
      <c r="BA110" s="1570"/>
      <c r="BB110" s="1570"/>
      <c r="BC110" s="1570"/>
      <c r="BD110" s="1570"/>
      <c r="BE110" s="1570"/>
      <c r="BF110" s="1570"/>
      <c r="BG110" s="1570"/>
      <c r="BH110" s="1570"/>
      <c r="BI110" s="1570"/>
      <c r="BJ110" s="1570"/>
      <c r="BK110" s="1570"/>
      <c r="BL110" s="1570"/>
      <c r="BM110" s="1570"/>
      <c r="BN110" s="1570"/>
      <c r="BO110" s="1570"/>
      <c r="BP110" s="1570"/>
      <c r="BQ110" s="1570"/>
      <c r="BR110" s="1570"/>
      <c r="BS110" s="1570"/>
      <c r="BT110" s="1570"/>
      <c r="BU110" s="1570"/>
      <c r="BV110" s="1570"/>
      <c r="BW110" s="1570"/>
      <c r="BX110" s="1570"/>
      <c r="BY110" s="1570"/>
      <c r="BZ110" s="1570"/>
      <c r="CA110" s="1570"/>
      <c r="CB110" s="1570"/>
      <c r="CC110" s="1570"/>
      <c r="CD110" s="1570"/>
      <c r="CE110" s="1570"/>
      <c r="CF110" s="1570"/>
      <c r="CG110" s="1570"/>
      <c r="CH110" s="1570"/>
      <c r="CI110" s="1570"/>
      <c r="CJ110" s="1570"/>
      <c r="CK110" s="1570"/>
      <c r="CL110" s="1570"/>
      <c r="CM110" s="1570"/>
      <c r="CN110" s="1570"/>
      <c r="CO110" s="1570"/>
      <c r="CP110" s="1570"/>
      <c r="CQ110" s="1570"/>
      <c r="CR110" s="1570"/>
      <c r="CS110" s="1570"/>
      <c r="CT110" s="1570"/>
    </row>
    <row r="111" spans="1:98" ht="14.4">
      <c r="A111" s="1570"/>
      <c r="B111" s="1570"/>
      <c r="C111" s="1570"/>
      <c r="D111" s="1570"/>
      <c r="E111" s="1570"/>
      <c r="F111" s="1570"/>
      <c r="G111" s="1570"/>
      <c r="H111" s="1570"/>
      <c r="I111" s="1570"/>
      <c r="J111" s="1570"/>
      <c r="K111" s="1570"/>
      <c r="L111" s="1570"/>
      <c r="M111" s="1570"/>
      <c r="N111" s="1570"/>
      <c r="O111" s="1570"/>
      <c r="P111" s="1570"/>
      <c r="Q111" s="1570"/>
      <c r="R111" s="1570"/>
      <c r="S111" s="1570"/>
      <c r="T111" s="1570"/>
      <c r="U111" s="1570"/>
      <c r="V111" s="1570"/>
      <c r="W111" s="1570"/>
      <c r="X111" s="1570"/>
      <c r="Y111" s="1570"/>
      <c r="Z111" s="1570"/>
      <c r="AA111" s="1570"/>
      <c r="AB111" s="1570"/>
      <c r="AC111" s="1570"/>
      <c r="AD111" s="1570"/>
      <c r="AE111" s="1570"/>
      <c r="AF111" s="1570"/>
      <c r="AG111" s="1570"/>
      <c r="AH111" s="1570"/>
      <c r="AI111" s="1570"/>
      <c r="AJ111" s="1570"/>
      <c r="AK111" s="1570"/>
      <c r="AL111" s="1570"/>
      <c r="AM111" s="1570"/>
      <c r="AN111" s="1570"/>
      <c r="AO111" s="1570"/>
      <c r="AP111" s="1570"/>
      <c r="AQ111" s="1570"/>
      <c r="AR111" s="1570"/>
      <c r="AS111" s="1570"/>
      <c r="AT111" s="1570"/>
      <c r="AU111" s="1570"/>
      <c r="AV111" s="1570"/>
      <c r="AW111" s="1570"/>
      <c r="AX111" s="1570"/>
      <c r="AY111" s="1570"/>
      <c r="AZ111" s="1570"/>
      <c r="BA111" s="1570"/>
      <c r="BB111" s="1570"/>
      <c r="BC111" s="1570"/>
      <c r="BD111" s="1570"/>
      <c r="BE111" s="1570"/>
      <c r="BF111" s="1570"/>
      <c r="BG111" s="1570"/>
      <c r="BH111" s="1570"/>
      <c r="BI111" s="1570"/>
      <c r="BJ111" s="1570"/>
      <c r="BK111" s="1570"/>
      <c r="BL111" s="1570"/>
      <c r="BM111" s="1570"/>
      <c r="BN111" s="1570"/>
      <c r="BO111" s="1570"/>
      <c r="BP111" s="1570"/>
      <c r="BQ111" s="1570"/>
      <c r="BR111" s="1570"/>
      <c r="BS111" s="1570"/>
      <c r="BT111" s="1570"/>
      <c r="BU111" s="1570"/>
      <c r="BV111" s="1570"/>
      <c r="BW111" s="1570"/>
      <c r="BX111" s="1570"/>
      <c r="BY111" s="1570"/>
      <c r="BZ111" s="1570"/>
      <c r="CA111" s="1570"/>
      <c r="CB111" s="1570"/>
      <c r="CC111" s="1570"/>
      <c r="CD111" s="1570"/>
      <c r="CE111" s="1570"/>
      <c r="CF111" s="1570"/>
      <c r="CG111" s="1570"/>
      <c r="CH111" s="1570"/>
      <c r="CI111" s="1570"/>
      <c r="CJ111" s="1570"/>
      <c r="CK111" s="1570"/>
      <c r="CL111" s="1570"/>
      <c r="CM111" s="1570"/>
      <c r="CN111" s="1570"/>
      <c r="CO111" s="1570"/>
      <c r="CP111" s="1570"/>
      <c r="CQ111" s="1570"/>
      <c r="CR111" s="1570"/>
      <c r="CS111" s="1570"/>
      <c r="CT111" s="1570"/>
    </row>
    <row r="112" spans="1:98" ht="14.4">
      <c r="A112" s="1570"/>
      <c r="B112" s="1570"/>
      <c r="C112" s="1570"/>
      <c r="D112" s="1570"/>
      <c r="E112" s="1570"/>
      <c r="F112" s="1570"/>
      <c r="G112" s="1570"/>
      <c r="H112" s="1570"/>
      <c r="I112" s="1570"/>
      <c r="J112" s="1570"/>
      <c r="K112" s="1570"/>
      <c r="L112" s="1570"/>
      <c r="M112" s="1570"/>
      <c r="N112" s="1570"/>
      <c r="O112" s="1570"/>
      <c r="P112" s="1570"/>
      <c r="Q112" s="1570"/>
      <c r="R112" s="1570"/>
      <c r="S112" s="1570"/>
      <c r="T112" s="1570"/>
      <c r="U112" s="1570"/>
      <c r="V112" s="1570"/>
      <c r="W112" s="1570"/>
      <c r="X112" s="1570"/>
      <c r="Y112" s="1570"/>
      <c r="Z112" s="1570"/>
      <c r="AA112" s="1570"/>
      <c r="AB112" s="1570"/>
      <c r="AC112" s="1570"/>
      <c r="AD112" s="1570"/>
      <c r="AE112" s="1570"/>
      <c r="AF112" s="1570"/>
      <c r="AG112" s="1570"/>
      <c r="AH112" s="1570"/>
      <c r="AI112" s="1570"/>
      <c r="AJ112" s="1570"/>
      <c r="AK112" s="1570"/>
      <c r="AL112" s="1570"/>
      <c r="AM112" s="1570"/>
      <c r="AN112" s="1570"/>
      <c r="AO112" s="1570"/>
      <c r="AP112" s="1570"/>
      <c r="AQ112" s="1570"/>
      <c r="AR112" s="1570"/>
      <c r="AS112" s="1570"/>
      <c r="AT112" s="1570"/>
      <c r="AU112" s="1570"/>
      <c r="AV112" s="1570"/>
      <c r="AW112" s="1570"/>
      <c r="AX112" s="1570"/>
      <c r="AY112" s="1570"/>
      <c r="AZ112" s="1570"/>
      <c r="BA112" s="1570"/>
      <c r="BB112" s="1570"/>
      <c r="BC112" s="1570"/>
      <c r="BD112" s="1570"/>
      <c r="BE112" s="1570"/>
      <c r="BF112" s="1570"/>
      <c r="BG112" s="1570"/>
      <c r="BH112" s="1570"/>
      <c r="BI112" s="1570"/>
      <c r="BJ112" s="1570"/>
      <c r="BK112" s="1570"/>
      <c r="BL112" s="1570"/>
      <c r="BM112" s="1570"/>
      <c r="BN112" s="1570"/>
      <c r="BO112" s="1570"/>
      <c r="BP112" s="1570"/>
      <c r="BQ112" s="1570"/>
      <c r="BR112" s="1570"/>
      <c r="BS112" s="1570"/>
      <c r="BT112" s="1570"/>
      <c r="BU112" s="1570"/>
      <c r="BV112" s="1570"/>
      <c r="BW112" s="1570"/>
      <c r="BX112" s="1570"/>
      <c r="BY112" s="1570"/>
      <c r="BZ112" s="1570"/>
      <c r="CA112" s="1570"/>
      <c r="CB112" s="1570"/>
      <c r="CC112" s="1570"/>
      <c r="CD112" s="1570"/>
      <c r="CE112" s="1570"/>
      <c r="CF112" s="1570"/>
      <c r="CG112" s="1570"/>
      <c r="CH112" s="1570"/>
      <c r="CI112" s="1570"/>
      <c r="CJ112" s="1570"/>
      <c r="CK112" s="1570"/>
      <c r="CL112" s="1570"/>
      <c r="CM112" s="1570"/>
      <c r="CN112" s="1570"/>
      <c r="CO112" s="1570"/>
      <c r="CP112" s="1570"/>
      <c r="CQ112" s="1570"/>
      <c r="CR112" s="1570"/>
      <c r="CS112" s="1570"/>
      <c r="CT112" s="1570"/>
    </row>
    <row r="113" spans="1:98" ht="14.4">
      <c r="A113" s="1570"/>
      <c r="B113" s="1570"/>
      <c r="C113" s="1570"/>
      <c r="D113" s="1570"/>
      <c r="E113" s="1570"/>
      <c r="F113" s="1570"/>
      <c r="G113" s="1570"/>
      <c r="H113" s="1570"/>
      <c r="I113" s="1570"/>
      <c r="J113" s="1570"/>
      <c r="K113" s="1570"/>
      <c r="L113" s="1570"/>
      <c r="M113" s="1570"/>
      <c r="N113" s="1570"/>
      <c r="O113" s="1570"/>
      <c r="P113" s="1570"/>
      <c r="Q113" s="1570"/>
      <c r="R113" s="1570"/>
      <c r="S113" s="1570"/>
      <c r="T113" s="1570"/>
      <c r="U113" s="1570"/>
      <c r="V113" s="1570"/>
      <c r="W113" s="1570"/>
      <c r="X113" s="1570"/>
      <c r="Y113" s="1570"/>
      <c r="Z113" s="1570"/>
      <c r="AA113" s="1570"/>
      <c r="AB113" s="1570"/>
      <c r="AC113" s="1570"/>
      <c r="AD113" s="1570"/>
      <c r="AE113" s="1570"/>
      <c r="AF113" s="1570"/>
      <c r="AG113" s="1570"/>
      <c r="AH113" s="1570"/>
      <c r="AI113" s="1570"/>
      <c r="AJ113" s="1570"/>
      <c r="AK113" s="1570"/>
      <c r="AL113" s="1570"/>
      <c r="AM113" s="1570"/>
      <c r="AN113" s="1570"/>
      <c r="AO113" s="1570"/>
      <c r="AP113" s="1570"/>
      <c r="AQ113" s="1570"/>
      <c r="AR113" s="1570"/>
      <c r="AS113" s="1570"/>
      <c r="AT113" s="1570"/>
      <c r="AU113" s="1570"/>
      <c r="AV113" s="1570"/>
      <c r="AW113" s="1570"/>
      <c r="AX113" s="1570"/>
      <c r="AY113" s="1570"/>
      <c r="AZ113" s="1570"/>
      <c r="BA113" s="1570"/>
      <c r="BB113" s="1570"/>
      <c r="BC113" s="1570"/>
      <c r="BD113" s="1570"/>
      <c r="BE113" s="1570"/>
      <c r="BF113" s="1570"/>
      <c r="BG113" s="1570"/>
      <c r="BH113" s="1570"/>
      <c r="BI113" s="1570"/>
      <c r="BJ113" s="1570"/>
      <c r="BK113" s="1570"/>
      <c r="BL113" s="1570"/>
      <c r="BM113" s="1570"/>
      <c r="BN113" s="1570"/>
      <c r="BO113" s="1570"/>
      <c r="BP113" s="1570"/>
      <c r="BQ113" s="1570"/>
      <c r="BR113" s="1570"/>
      <c r="BS113" s="1570"/>
      <c r="BT113" s="1570"/>
      <c r="BU113" s="1570"/>
      <c r="BV113" s="1570"/>
      <c r="BW113" s="1570"/>
      <c r="BX113" s="1570"/>
      <c r="BY113" s="1570"/>
      <c r="BZ113" s="1570"/>
      <c r="CA113" s="1570"/>
      <c r="CB113" s="1570"/>
      <c r="CC113" s="1570"/>
      <c r="CD113" s="1570"/>
      <c r="CE113" s="1570"/>
      <c r="CF113" s="1570"/>
      <c r="CG113" s="1570"/>
      <c r="CH113" s="1570"/>
      <c r="CI113" s="1570"/>
      <c r="CJ113" s="1570"/>
      <c r="CK113" s="1570"/>
      <c r="CL113" s="1570"/>
      <c r="CM113" s="1570"/>
      <c r="CN113" s="1570"/>
      <c r="CO113" s="1570"/>
      <c r="CP113" s="1570"/>
      <c r="CQ113" s="1570"/>
      <c r="CR113" s="1570"/>
      <c r="CS113" s="1570"/>
      <c r="CT113" s="1570"/>
    </row>
    <row r="114" spans="1:98" ht="14.4">
      <c r="A114" s="1570"/>
      <c r="B114" s="1570"/>
      <c r="C114" s="1570"/>
      <c r="D114" s="1570"/>
      <c r="E114" s="1570"/>
      <c r="F114" s="1570"/>
      <c r="G114" s="1570"/>
      <c r="H114" s="1570"/>
      <c r="I114" s="1570"/>
      <c r="J114" s="1570"/>
      <c r="K114" s="1570"/>
      <c r="L114" s="1570"/>
      <c r="M114" s="1570"/>
      <c r="N114" s="1570"/>
      <c r="O114" s="1570"/>
      <c r="P114" s="1570"/>
      <c r="Q114" s="1570"/>
      <c r="R114" s="1570"/>
      <c r="S114" s="1570"/>
      <c r="T114" s="1570"/>
      <c r="U114" s="1570"/>
      <c r="V114" s="1570"/>
      <c r="W114" s="1570"/>
      <c r="X114" s="1570"/>
      <c r="Y114" s="1570"/>
      <c r="Z114" s="1570"/>
      <c r="AA114" s="1570"/>
      <c r="AB114" s="1570"/>
      <c r="AC114" s="1570"/>
      <c r="AD114" s="1570"/>
      <c r="AE114" s="1570"/>
      <c r="AF114" s="1570"/>
      <c r="AG114" s="1570"/>
      <c r="AH114" s="1570"/>
      <c r="AI114" s="1570"/>
      <c r="AJ114" s="1570"/>
      <c r="AK114" s="1570"/>
      <c r="AL114" s="1570"/>
      <c r="AM114" s="1570"/>
      <c r="AN114" s="1570"/>
      <c r="AO114" s="1570"/>
      <c r="AP114" s="1570"/>
      <c r="AQ114" s="1570"/>
      <c r="AR114" s="1570"/>
      <c r="AS114" s="1570"/>
      <c r="AT114" s="1570"/>
      <c r="AU114" s="1570"/>
      <c r="AV114" s="1570"/>
      <c r="AW114" s="1570"/>
      <c r="AX114" s="1570"/>
      <c r="AY114" s="1570"/>
      <c r="AZ114" s="1570"/>
      <c r="BA114" s="1570"/>
      <c r="BB114" s="1570"/>
      <c r="BC114" s="1570"/>
      <c r="BD114" s="1570"/>
      <c r="BE114" s="1570"/>
      <c r="BF114" s="1570"/>
      <c r="BG114" s="1570"/>
      <c r="BH114" s="1570"/>
      <c r="BI114" s="1570"/>
      <c r="BJ114" s="1570"/>
      <c r="BK114" s="1570"/>
      <c r="BL114" s="1570"/>
      <c r="BM114" s="1570"/>
      <c r="BN114" s="1570"/>
      <c r="BO114" s="1570"/>
      <c r="BP114" s="1570"/>
      <c r="BQ114" s="1570"/>
      <c r="BR114" s="1570"/>
      <c r="BS114" s="1570"/>
      <c r="BT114" s="1570"/>
      <c r="BU114" s="1570"/>
      <c r="BV114" s="1570"/>
      <c r="BW114" s="1570"/>
      <c r="BX114" s="1570"/>
      <c r="BY114" s="1570"/>
      <c r="BZ114" s="1570"/>
      <c r="CA114" s="1570"/>
      <c r="CB114" s="1570"/>
      <c r="CC114" s="1570"/>
      <c r="CD114" s="1570"/>
      <c r="CE114" s="1570"/>
      <c r="CF114" s="1570"/>
      <c r="CG114" s="1570"/>
      <c r="CH114" s="1570"/>
      <c r="CI114" s="1570"/>
      <c r="CJ114" s="1570"/>
      <c r="CK114" s="1570"/>
      <c r="CL114" s="1570"/>
      <c r="CM114" s="1570"/>
      <c r="CN114" s="1570"/>
      <c r="CO114" s="1570"/>
      <c r="CP114" s="1570"/>
      <c r="CQ114" s="1570"/>
      <c r="CR114" s="1570"/>
      <c r="CS114" s="1570"/>
      <c r="CT114" s="1570"/>
    </row>
    <row r="115" spans="1:98" ht="14.4">
      <c r="A115" s="1570"/>
      <c r="B115" s="1570"/>
      <c r="C115" s="1570"/>
      <c r="D115" s="1570"/>
      <c r="E115" s="1570"/>
      <c r="F115" s="1570"/>
      <c r="G115" s="1570"/>
      <c r="H115" s="1570"/>
      <c r="I115" s="1570"/>
      <c r="J115" s="1570"/>
      <c r="K115" s="1570"/>
      <c r="L115" s="1570"/>
      <c r="M115" s="1570"/>
      <c r="N115" s="1570"/>
      <c r="O115" s="1570"/>
      <c r="P115" s="1570"/>
      <c r="Q115" s="1570"/>
      <c r="R115" s="1570"/>
      <c r="S115" s="1570"/>
      <c r="T115" s="1570"/>
      <c r="U115" s="1570"/>
      <c r="V115" s="1570"/>
      <c r="W115" s="1570"/>
      <c r="X115" s="1570"/>
      <c r="Y115" s="1570"/>
      <c r="Z115" s="1570"/>
      <c r="AA115" s="1570"/>
      <c r="AB115" s="1570"/>
      <c r="AC115" s="1570"/>
      <c r="AD115" s="1570"/>
      <c r="AE115" s="1570"/>
      <c r="AF115" s="1570"/>
      <c r="AG115" s="1570"/>
      <c r="AH115" s="1570"/>
      <c r="AI115" s="1570"/>
      <c r="AJ115" s="1570"/>
      <c r="AK115" s="1570"/>
      <c r="AL115" s="1570"/>
      <c r="AM115" s="1570"/>
      <c r="AN115" s="1570"/>
      <c r="AO115" s="1570"/>
      <c r="AP115" s="1570"/>
      <c r="AQ115" s="1570"/>
      <c r="AR115" s="1570"/>
      <c r="AS115" s="1570"/>
      <c r="AT115" s="1570"/>
      <c r="AU115" s="1570"/>
      <c r="AV115" s="1570"/>
      <c r="AW115" s="1570"/>
      <c r="AX115" s="1570"/>
      <c r="AY115" s="1570"/>
      <c r="AZ115" s="1570"/>
      <c r="BA115" s="1570"/>
      <c r="BB115" s="1570"/>
      <c r="BC115" s="1570"/>
      <c r="BD115" s="1570"/>
      <c r="BE115" s="1570"/>
      <c r="BF115" s="1570"/>
      <c r="BG115" s="1570"/>
      <c r="BH115" s="1570"/>
      <c r="BI115" s="1570"/>
      <c r="BJ115" s="1570"/>
      <c r="BK115" s="1570"/>
      <c r="BL115" s="1570"/>
      <c r="BM115" s="1570"/>
      <c r="BN115" s="1570"/>
      <c r="BO115" s="1570"/>
      <c r="BP115" s="1570"/>
      <c r="BQ115" s="1570"/>
      <c r="BR115" s="1570"/>
      <c r="BS115" s="1570"/>
      <c r="BT115" s="1570"/>
      <c r="BU115" s="1570"/>
      <c r="BV115" s="1570"/>
      <c r="BW115" s="1570"/>
      <c r="BX115" s="1570"/>
      <c r="BY115" s="1570"/>
      <c r="BZ115" s="1570"/>
      <c r="CA115" s="1570"/>
      <c r="CB115" s="1570"/>
      <c r="CC115" s="1570"/>
      <c r="CD115" s="1570"/>
      <c r="CE115" s="1570"/>
      <c r="CF115" s="1570"/>
      <c r="CG115" s="1570"/>
      <c r="CH115" s="1570"/>
      <c r="CI115" s="1570"/>
      <c r="CJ115" s="1570"/>
      <c r="CK115" s="1570"/>
      <c r="CL115" s="1570"/>
      <c r="CM115" s="1570"/>
      <c r="CN115" s="1570"/>
      <c r="CO115" s="1570"/>
      <c r="CP115" s="1570"/>
      <c r="CQ115" s="1570"/>
      <c r="CR115" s="1570"/>
      <c r="CS115" s="1570"/>
      <c r="CT115" s="1570"/>
    </row>
    <row r="116" spans="1:98" ht="14.4">
      <c r="A116" s="1570"/>
      <c r="B116" s="1570"/>
      <c r="C116" s="1570"/>
      <c r="D116" s="1570"/>
      <c r="E116" s="1570"/>
      <c r="F116" s="1570"/>
      <c r="G116" s="1570"/>
      <c r="H116" s="1570"/>
      <c r="I116" s="1570"/>
      <c r="J116" s="1570"/>
      <c r="K116" s="1570"/>
      <c r="L116" s="1570"/>
      <c r="M116" s="1570"/>
      <c r="N116" s="1570"/>
      <c r="O116" s="1570"/>
      <c r="P116" s="1570"/>
      <c r="Q116" s="1570"/>
      <c r="R116" s="1570"/>
      <c r="S116" s="1570"/>
      <c r="T116" s="1570"/>
      <c r="U116" s="1570"/>
      <c r="V116" s="1570"/>
      <c r="W116" s="1570"/>
      <c r="X116" s="1570"/>
      <c r="Y116" s="1570"/>
      <c r="Z116" s="1570"/>
      <c r="AA116" s="1570"/>
      <c r="AB116" s="1570"/>
      <c r="AC116" s="1570"/>
      <c r="AD116" s="1570"/>
      <c r="AE116" s="1570"/>
      <c r="AF116" s="1570"/>
      <c r="AG116" s="1570"/>
      <c r="AH116" s="1570"/>
      <c r="AI116" s="1570"/>
      <c r="AJ116" s="1570"/>
      <c r="AK116" s="1570"/>
      <c r="AL116" s="1570"/>
      <c r="AM116" s="1570"/>
      <c r="AN116" s="1570"/>
      <c r="AO116" s="1570"/>
      <c r="AP116" s="1570"/>
      <c r="AQ116" s="1570"/>
      <c r="AR116" s="1570"/>
      <c r="AS116" s="1570"/>
      <c r="AT116" s="1570"/>
      <c r="AU116" s="1570"/>
      <c r="AV116" s="1570"/>
      <c r="AW116" s="1570"/>
      <c r="AX116" s="1570"/>
      <c r="AY116" s="1570"/>
      <c r="AZ116" s="1570"/>
      <c r="BA116" s="1570"/>
      <c r="BB116" s="1570"/>
      <c r="BC116" s="1570"/>
      <c r="BD116" s="1570"/>
      <c r="BE116" s="1570"/>
      <c r="BF116" s="1570"/>
      <c r="BG116" s="1570"/>
      <c r="BH116" s="1570"/>
      <c r="BI116" s="1570"/>
      <c r="BJ116" s="1570"/>
      <c r="BK116" s="1570"/>
      <c r="BL116" s="1570"/>
      <c r="BM116" s="1570"/>
      <c r="BN116" s="1570"/>
      <c r="BO116" s="1570"/>
      <c r="BP116" s="1570"/>
      <c r="BQ116" s="1570"/>
      <c r="BR116" s="1570"/>
      <c r="BS116" s="1570"/>
      <c r="BT116" s="1570"/>
      <c r="BU116" s="1570"/>
      <c r="BV116" s="1570"/>
      <c r="BW116" s="1570"/>
      <c r="BX116" s="1570"/>
      <c r="BY116" s="1570"/>
      <c r="BZ116" s="1570"/>
      <c r="CA116" s="1570"/>
      <c r="CB116" s="1570"/>
      <c r="CC116" s="1570"/>
      <c r="CD116" s="1570"/>
      <c r="CE116" s="1570"/>
      <c r="CF116" s="1570"/>
      <c r="CG116" s="1570"/>
      <c r="CH116" s="1570"/>
      <c r="CI116" s="1570"/>
      <c r="CJ116" s="1570"/>
      <c r="CK116" s="1570"/>
      <c r="CL116" s="1570"/>
      <c r="CM116" s="1570"/>
      <c r="CN116" s="1570"/>
      <c r="CO116" s="1570"/>
      <c r="CP116" s="1570"/>
      <c r="CQ116" s="1570"/>
      <c r="CR116" s="1570"/>
      <c r="CS116" s="1570"/>
      <c r="CT116" s="1570"/>
    </row>
    <row r="117" spans="1:98" ht="14.4">
      <c r="A117" s="1570"/>
      <c r="B117" s="1570"/>
      <c r="C117" s="1570"/>
      <c r="D117" s="1570"/>
      <c r="E117" s="1570"/>
      <c r="F117" s="1570"/>
      <c r="G117" s="1570"/>
      <c r="H117" s="1570"/>
      <c r="I117" s="1570"/>
      <c r="J117" s="1570"/>
      <c r="K117" s="1570"/>
      <c r="L117" s="1570"/>
      <c r="M117" s="1570"/>
      <c r="N117" s="1570"/>
      <c r="O117" s="1570"/>
      <c r="P117" s="1570"/>
      <c r="Q117" s="1570"/>
      <c r="R117" s="1570"/>
      <c r="S117" s="1570"/>
      <c r="T117" s="1570"/>
      <c r="U117" s="1570"/>
      <c r="V117" s="1570"/>
      <c r="W117" s="1570"/>
      <c r="X117" s="1570"/>
      <c r="Y117" s="1570"/>
      <c r="Z117" s="1570"/>
      <c r="AA117" s="1570"/>
      <c r="AB117" s="1570"/>
      <c r="AC117" s="1570"/>
      <c r="AD117" s="1570"/>
      <c r="AE117" s="1570"/>
      <c r="AF117" s="1570"/>
      <c r="AG117" s="1570"/>
      <c r="AH117" s="1570"/>
      <c r="AI117" s="1570"/>
      <c r="AJ117" s="1570"/>
      <c r="AK117" s="1570"/>
      <c r="AL117" s="1570"/>
      <c r="AM117" s="1570"/>
      <c r="AN117" s="1570"/>
      <c r="AO117" s="1570"/>
      <c r="AP117" s="1570"/>
      <c r="AQ117" s="1570"/>
      <c r="AR117" s="1570"/>
      <c r="AS117" s="1570"/>
      <c r="AT117" s="1570"/>
      <c r="AU117" s="1570"/>
      <c r="AV117" s="1570"/>
      <c r="AW117" s="1570"/>
      <c r="AX117" s="1570"/>
      <c r="AY117" s="1570"/>
      <c r="AZ117" s="1570"/>
      <c r="BA117" s="1570"/>
      <c r="BB117" s="1570"/>
      <c r="BC117" s="1570"/>
      <c r="BD117" s="1570"/>
      <c r="BE117" s="1570"/>
      <c r="BF117" s="1570"/>
      <c r="BG117" s="1570"/>
      <c r="BH117" s="1570"/>
      <c r="BI117" s="1570"/>
      <c r="BJ117" s="1570"/>
      <c r="BK117" s="1570"/>
      <c r="BL117" s="1570"/>
      <c r="BM117" s="1570"/>
      <c r="BN117" s="1570"/>
      <c r="BO117" s="1570"/>
      <c r="BP117" s="1570"/>
      <c r="BQ117" s="1570"/>
      <c r="BR117" s="1570"/>
      <c r="BS117" s="1570"/>
      <c r="BT117" s="1570"/>
      <c r="BU117" s="1570"/>
      <c r="BV117" s="1570"/>
      <c r="BW117" s="1570"/>
      <c r="BX117" s="1570"/>
      <c r="BY117" s="1570"/>
      <c r="BZ117" s="1570"/>
      <c r="CA117" s="1570"/>
      <c r="CB117" s="1570"/>
      <c r="CC117" s="1570"/>
      <c r="CD117" s="1570"/>
      <c r="CE117" s="1570"/>
      <c r="CF117" s="1570"/>
      <c r="CG117" s="1570"/>
      <c r="CH117" s="1570"/>
      <c r="CI117" s="1570"/>
      <c r="CJ117" s="1570"/>
      <c r="CK117" s="1570"/>
      <c r="CL117" s="1570"/>
      <c r="CM117" s="1570"/>
      <c r="CN117" s="1570"/>
      <c r="CO117" s="1570"/>
      <c r="CP117" s="1570"/>
      <c r="CQ117" s="1570"/>
      <c r="CR117" s="1570"/>
      <c r="CS117" s="1570"/>
      <c r="CT117" s="1570"/>
    </row>
    <row r="118" spans="1:98" ht="14.4">
      <c r="A118" s="1570"/>
      <c r="B118" s="1570"/>
      <c r="C118" s="1570"/>
      <c r="D118" s="1570"/>
      <c r="E118" s="1570"/>
      <c r="F118" s="1570"/>
      <c r="G118" s="1570"/>
      <c r="H118" s="1570"/>
      <c r="I118" s="1570"/>
      <c r="J118" s="1570"/>
      <c r="K118" s="1570"/>
      <c r="L118" s="1570"/>
      <c r="M118" s="1570"/>
      <c r="N118" s="1570"/>
      <c r="O118" s="1570"/>
      <c r="P118" s="1570"/>
      <c r="Q118" s="1570"/>
      <c r="R118" s="1570"/>
      <c r="S118" s="1570"/>
      <c r="T118" s="1570"/>
      <c r="U118" s="1570"/>
      <c r="V118" s="1570"/>
      <c r="W118" s="1570"/>
      <c r="X118" s="1570"/>
      <c r="Y118" s="1570"/>
      <c r="Z118" s="1570"/>
      <c r="AA118" s="1570"/>
      <c r="AB118" s="1570"/>
      <c r="AC118" s="1570"/>
      <c r="AD118" s="1570"/>
      <c r="AE118" s="1570"/>
      <c r="AF118" s="1570"/>
      <c r="AG118" s="1570"/>
      <c r="AH118" s="1570"/>
      <c r="AI118" s="1570"/>
      <c r="AJ118" s="1570"/>
      <c r="AK118" s="1570"/>
      <c r="AL118" s="1570"/>
      <c r="AM118" s="1570"/>
      <c r="AN118" s="1570"/>
      <c r="AO118" s="1570"/>
      <c r="AP118" s="1570"/>
      <c r="AQ118" s="1570"/>
      <c r="AR118" s="1570"/>
      <c r="AS118" s="1570"/>
      <c r="AT118" s="1570"/>
      <c r="AU118" s="1570"/>
      <c r="AV118" s="1570"/>
      <c r="AW118" s="1570"/>
      <c r="AX118" s="1570"/>
      <c r="AY118" s="1570"/>
      <c r="AZ118" s="1570"/>
      <c r="BA118" s="1570"/>
      <c r="BB118" s="1570"/>
      <c r="BC118" s="1570"/>
      <c r="BD118" s="1570"/>
      <c r="BE118" s="1570"/>
      <c r="BF118" s="1570"/>
      <c r="BG118" s="1570"/>
      <c r="BH118" s="1570"/>
      <c r="BI118" s="1570"/>
      <c r="BJ118" s="1570"/>
      <c r="BK118" s="1570"/>
      <c r="BL118" s="1570"/>
      <c r="BM118" s="1570"/>
      <c r="BN118" s="1570"/>
      <c r="BO118" s="1570"/>
      <c r="BP118" s="1570"/>
      <c r="BQ118" s="1570"/>
      <c r="BR118" s="1570"/>
      <c r="BS118" s="1570"/>
      <c r="BT118" s="1570"/>
      <c r="BU118" s="1570"/>
      <c r="BV118" s="1570"/>
      <c r="BW118" s="1570"/>
      <c r="BX118" s="1570"/>
      <c r="BY118" s="1570"/>
      <c r="BZ118" s="1570"/>
      <c r="CA118" s="1570"/>
      <c r="CB118" s="1570"/>
      <c r="CC118" s="1570"/>
      <c r="CD118" s="1570"/>
      <c r="CE118" s="1570"/>
      <c r="CF118" s="1570"/>
      <c r="CG118" s="1570"/>
      <c r="CH118" s="1570"/>
      <c r="CI118" s="1570"/>
      <c r="CJ118" s="1570"/>
      <c r="CK118" s="1570"/>
      <c r="CL118" s="1570"/>
      <c r="CM118" s="1570"/>
      <c r="CN118" s="1570"/>
      <c r="CO118" s="1570"/>
      <c r="CP118" s="1570"/>
      <c r="CQ118" s="1570"/>
      <c r="CR118" s="1570"/>
      <c r="CS118" s="1570"/>
      <c r="CT118" s="1570"/>
    </row>
    <row r="119" spans="1:98" ht="14.4">
      <c r="A119" s="1570"/>
      <c r="B119" s="1570"/>
      <c r="C119" s="1570"/>
      <c r="D119" s="1570"/>
      <c r="E119" s="1570"/>
      <c r="F119" s="1570"/>
      <c r="G119" s="1570"/>
      <c r="H119" s="1570"/>
      <c r="I119" s="1570"/>
      <c r="J119" s="1570"/>
      <c r="K119" s="1570"/>
      <c r="L119" s="1570"/>
      <c r="M119" s="1570"/>
      <c r="N119" s="1570"/>
      <c r="O119" s="1570"/>
      <c r="P119" s="1570"/>
      <c r="Q119" s="1570"/>
      <c r="R119" s="1570"/>
      <c r="S119" s="1570"/>
      <c r="T119" s="1570"/>
      <c r="U119" s="1570"/>
      <c r="V119" s="1570"/>
      <c r="W119" s="1570"/>
      <c r="X119" s="1570"/>
      <c r="Y119" s="1570"/>
      <c r="Z119" s="1570"/>
      <c r="AA119" s="1570"/>
      <c r="AB119" s="1570"/>
      <c r="AC119" s="1570"/>
      <c r="AD119" s="1570"/>
      <c r="AE119" s="1570"/>
      <c r="AF119" s="1570"/>
      <c r="AG119" s="1570"/>
      <c r="AH119" s="1570"/>
      <c r="AI119" s="1570"/>
      <c r="AJ119" s="1570"/>
      <c r="AK119" s="1570"/>
      <c r="AL119" s="1570"/>
      <c r="AM119" s="1570"/>
      <c r="AN119" s="1570"/>
      <c r="AO119" s="1570"/>
      <c r="AP119" s="1570"/>
      <c r="AQ119" s="1570"/>
      <c r="AR119" s="1570"/>
      <c r="AS119" s="1570"/>
      <c r="AT119" s="1570"/>
      <c r="AU119" s="1570"/>
      <c r="AV119" s="1570"/>
      <c r="AW119" s="1570"/>
      <c r="AX119" s="1570"/>
      <c r="AY119" s="1570"/>
      <c r="AZ119" s="1570"/>
      <c r="BA119" s="1570"/>
      <c r="BB119" s="1570"/>
      <c r="BC119" s="1570"/>
      <c r="BD119" s="1570"/>
      <c r="BE119" s="1570"/>
      <c r="BF119" s="1570"/>
      <c r="BG119" s="1570"/>
      <c r="BH119" s="1570"/>
      <c r="BI119" s="1570"/>
      <c r="BJ119" s="1570"/>
      <c r="BK119" s="1570"/>
      <c r="BL119" s="1570"/>
      <c r="BM119" s="1570"/>
      <c r="BN119" s="1570"/>
      <c r="BO119" s="1570"/>
      <c r="BP119" s="1570"/>
      <c r="BQ119" s="1570"/>
      <c r="BR119" s="1570"/>
      <c r="BS119" s="1570"/>
      <c r="BT119" s="1570"/>
      <c r="BU119" s="1570"/>
      <c r="BV119" s="1570"/>
      <c r="BW119" s="1570"/>
      <c r="BX119" s="1570"/>
      <c r="BY119" s="1570"/>
      <c r="BZ119" s="1570"/>
      <c r="CA119" s="1570"/>
      <c r="CB119" s="1570"/>
      <c r="CC119" s="1570"/>
      <c r="CD119" s="1570"/>
      <c r="CE119" s="1570"/>
      <c r="CF119" s="1570"/>
      <c r="CG119" s="1570"/>
      <c r="CH119" s="1570"/>
      <c r="CI119" s="1570"/>
      <c r="CJ119" s="1570"/>
      <c r="CK119" s="1570"/>
      <c r="CL119" s="1570"/>
      <c r="CM119" s="1570"/>
      <c r="CN119" s="1570"/>
      <c r="CO119" s="1570"/>
      <c r="CP119" s="1570"/>
      <c r="CQ119" s="1570"/>
      <c r="CR119" s="1570"/>
      <c r="CS119" s="1570"/>
      <c r="CT119" s="1570"/>
    </row>
    <row r="120" spans="1:98" ht="14.4">
      <c r="A120" s="1570"/>
      <c r="B120" s="1570"/>
      <c r="C120" s="1570"/>
      <c r="D120" s="1570"/>
      <c r="E120" s="1570"/>
      <c r="F120" s="1570"/>
      <c r="G120" s="1570"/>
      <c r="H120" s="1570"/>
      <c r="I120" s="1570"/>
      <c r="J120" s="1570"/>
      <c r="K120" s="1570"/>
      <c r="L120" s="1570"/>
      <c r="M120" s="1570"/>
      <c r="N120" s="1570"/>
      <c r="O120" s="1570"/>
      <c r="P120" s="1570"/>
      <c r="Q120" s="1570"/>
      <c r="R120" s="1570"/>
      <c r="S120" s="1570"/>
      <c r="T120" s="1570"/>
      <c r="U120" s="1570"/>
      <c r="V120" s="1570"/>
      <c r="W120" s="1570"/>
      <c r="X120" s="1570"/>
      <c r="Y120" s="1570"/>
      <c r="Z120" s="1570"/>
      <c r="AA120" s="1570"/>
      <c r="AB120" s="1570"/>
      <c r="AC120" s="1570"/>
      <c r="AD120" s="1570"/>
      <c r="AE120" s="1570"/>
      <c r="AF120" s="1570"/>
      <c r="AG120" s="1570"/>
      <c r="AH120" s="1570"/>
      <c r="AI120" s="1570"/>
      <c r="AJ120" s="1570"/>
      <c r="AK120" s="1570"/>
      <c r="AL120" s="1570"/>
      <c r="AM120" s="1570"/>
      <c r="AN120" s="1570"/>
      <c r="AO120" s="1570"/>
      <c r="AP120" s="1570"/>
      <c r="AQ120" s="1570"/>
      <c r="AR120" s="1570"/>
      <c r="AS120" s="1570"/>
      <c r="AT120" s="1570"/>
      <c r="AU120" s="1570"/>
      <c r="AV120" s="1570"/>
      <c r="AW120" s="1570"/>
      <c r="AX120" s="1570"/>
      <c r="AY120" s="1570"/>
      <c r="AZ120" s="1570"/>
      <c r="BA120" s="1570"/>
      <c r="BB120" s="1570"/>
      <c r="BC120" s="1570"/>
      <c r="BD120" s="1570"/>
      <c r="BE120" s="1570"/>
      <c r="BF120" s="1570"/>
      <c r="BG120" s="1570"/>
      <c r="BH120" s="1570"/>
      <c r="BI120" s="1570"/>
      <c r="BJ120" s="1570"/>
      <c r="BK120" s="1570"/>
      <c r="BL120" s="1570"/>
      <c r="BM120" s="1570"/>
      <c r="BN120" s="1570"/>
      <c r="BO120" s="1570"/>
      <c r="BP120" s="1570"/>
      <c r="BQ120" s="1570"/>
      <c r="BR120" s="1570"/>
      <c r="BS120" s="1570"/>
      <c r="BT120" s="1570"/>
      <c r="BU120" s="1570"/>
      <c r="BV120" s="1570"/>
      <c r="BW120" s="1570"/>
      <c r="BX120" s="1570"/>
      <c r="BY120" s="1570"/>
      <c r="BZ120" s="1570"/>
      <c r="CA120" s="1570"/>
      <c r="CB120" s="1570"/>
      <c r="CC120" s="1570"/>
      <c r="CD120" s="1570"/>
      <c r="CE120" s="1570"/>
      <c r="CF120" s="1570"/>
      <c r="CG120" s="1570"/>
      <c r="CH120" s="1570"/>
      <c r="CI120" s="1570"/>
      <c r="CJ120" s="1570"/>
      <c r="CK120" s="1570"/>
      <c r="CL120" s="1570"/>
      <c r="CM120" s="1570"/>
      <c r="CN120" s="1570"/>
      <c r="CO120" s="1570"/>
      <c r="CP120" s="1570"/>
      <c r="CQ120" s="1570"/>
      <c r="CR120" s="1570"/>
      <c r="CS120" s="1570"/>
      <c r="CT120" s="1570"/>
    </row>
    <row r="121" spans="1:98" ht="14.4">
      <c r="A121" s="1570"/>
      <c r="B121" s="1570"/>
      <c r="C121" s="1570"/>
      <c r="D121" s="1570"/>
      <c r="E121" s="1570"/>
      <c r="F121" s="1570"/>
      <c r="G121" s="1570"/>
      <c r="H121" s="1570"/>
      <c r="I121" s="1570"/>
      <c r="J121" s="1570"/>
      <c r="K121" s="1570"/>
      <c r="L121" s="1570"/>
      <c r="M121" s="1570"/>
      <c r="N121" s="1570"/>
      <c r="O121" s="1570"/>
      <c r="P121" s="1570"/>
      <c r="Q121" s="1570"/>
      <c r="R121" s="1570"/>
      <c r="S121" s="1570"/>
      <c r="T121" s="1570"/>
      <c r="U121" s="1570"/>
      <c r="V121" s="1570"/>
      <c r="W121" s="1570"/>
      <c r="X121" s="1570"/>
      <c r="Y121" s="1570"/>
      <c r="Z121" s="1570"/>
      <c r="AA121" s="1570"/>
      <c r="AB121" s="1570"/>
      <c r="AC121" s="1570"/>
      <c r="AD121" s="1570"/>
      <c r="AE121" s="1570"/>
      <c r="AF121" s="1570"/>
      <c r="AG121" s="1570"/>
      <c r="AH121" s="1570"/>
      <c r="AI121" s="1570"/>
      <c r="AJ121" s="1570"/>
      <c r="AK121" s="1570"/>
      <c r="AL121" s="1570"/>
      <c r="AM121" s="1570"/>
      <c r="AN121" s="1570"/>
      <c r="AO121" s="1570"/>
      <c r="AP121" s="1570"/>
      <c r="AQ121" s="1570"/>
      <c r="AR121" s="1570"/>
      <c r="AS121" s="1570"/>
      <c r="AT121" s="1570"/>
      <c r="AU121" s="1570"/>
      <c r="AV121" s="1570"/>
      <c r="AW121" s="1570"/>
      <c r="AX121" s="1570"/>
      <c r="AY121" s="1570"/>
      <c r="AZ121" s="1570"/>
      <c r="BA121" s="1570"/>
      <c r="BB121" s="1570"/>
      <c r="BC121" s="1570"/>
      <c r="BD121" s="1570"/>
      <c r="BE121" s="1570"/>
      <c r="BF121" s="1570"/>
      <c r="BG121" s="1570"/>
      <c r="BH121" s="1570"/>
      <c r="BI121" s="1570"/>
      <c r="BJ121" s="1570"/>
      <c r="BK121" s="1570"/>
      <c r="BL121" s="1570"/>
      <c r="BM121" s="1570"/>
      <c r="BN121" s="1570"/>
      <c r="BO121" s="1570"/>
      <c r="BP121" s="1570"/>
      <c r="BQ121" s="1570"/>
      <c r="BR121" s="1570"/>
      <c r="BS121" s="1570"/>
      <c r="BT121" s="1570"/>
      <c r="BU121" s="1570"/>
      <c r="BV121" s="1570"/>
      <c r="BW121" s="1570"/>
      <c r="BX121" s="1570"/>
      <c r="BY121" s="1570"/>
      <c r="BZ121" s="1570"/>
      <c r="CA121" s="1570"/>
      <c r="CB121" s="1570"/>
      <c r="CC121" s="1570"/>
      <c r="CD121" s="1570"/>
      <c r="CE121" s="1570"/>
      <c r="CF121" s="1570"/>
      <c r="CG121" s="1570"/>
      <c r="CH121" s="1570"/>
      <c r="CI121" s="1570"/>
      <c r="CJ121" s="1570"/>
      <c r="CK121" s="1570"/>
      <c r="CL121" s="1570"/>
      <c r="CM121" s="1570"/>
      <c r="CN121" s="1570"/>
      <c r="CO121" s="1570"/>
      <c r="CP121" s="1570"/>
      <c r="CQ121" s="1570"/>
      <c r="CR121" s="1570"/>
      <c r="CS121" s="1570"/>
      <c r="CT121" s="1570"/>
    </row>
    <row r="122" spans="1:98" ht="14.4">
      <c r="A122" s="1570"/>
      <c r="B122" s="1570"/>
      <c r="C122" s="1570"/>
      <c r="D122" s="1570"/>
      <c r="E122" s="1570"/>
      <c r="F122" s="1570"/>
      <c r="G122" s="1570"/>
      <c r="H122" s="1570"/>
      <c r="I122" s="1570"/>
      <c r="J122" s="1570"/>
      <c r="K122" s="1570"/>
      <c r="L122" s="1570"/>
      <c r="M122" s="1570"/>
      <c r="N122" s="1570"/>
      <c r="O122" s="1570"/>
      <c r="P122" s="1570"/>
      <c r="Q122" s="1570"/>
      <c r="R122" s="1570"/>
      <c r="S122" s="1570"/>
      <c r="T122" s="1570"/>
      <c r="U122" s="1570"/>
      <c r="V122" s="1570"/>
      <c r="W122" s="1570"/>
      <c r="X122" s="1570"/>
      <c r="Y122" s="1570"/>
      <c r="Z122" s="1570"/>
      <c r="AA122" s="1570"/>
      <c r="AB122" s="1570"/>
      <c r="AC122" s="1570"/>
      <c r="AD122" s="1570"/>
      <c r="AE122" s="1570"/>
      <c r="AF122" s="1570"/>
      <c r="AG122" s="1570"/>
      <c r="AH122" s="1570"/>
      <c r="AI122" s="1570"/>
      <c r="AJ122" s="1570"/>
      <c r="AK122" s="1570"/>
      <c r="AL122" s="1570"/>
      <c r="AM122" s="1570"/>
      <c r="AN122" s="1570"/>
      <c r="AO122" s="1570"/>
      <c r="AP122" s="1570"/>
      <c r="AQ122" s="1570"/>
      <c r="AR122" s="1570"/>
      <c r="AS122" s="1570"/>
      <c r="AT122" s="1570"/>
      <c r="AU122" s="1570"/>
      <c r="AV122" s="1570"/>
      <c r="AW122" s="1570"/>
      <c r="AX122" s="1570"/>
      <c r="AY122" s="1570"/>
      <c r="AZ122" s="1570"/>
      <c r="BA122" s="1570"/>
      <c r="BB122" s="1570"/>
      <c r="BC122" s="1570"/>
      <c r="BD122" s="1570"/>
      <c r="BE122" s="1570"/>
      <c r="BF122" s="1570"/>
      <c r="BG122" s="1570"/>
      <c r="BH122" s="1570"/>
      <c r="BI122" s="1570"/>
      <c r="BJ122" s="1570"/>
      <c r="BK122" s="1570"/>
      <c r="BL122" s="1570"/>
      <c r="BM122" s="1570"/>
      <c r="BN122" s="1570"/>
      <c r="BO122" s="1570"/>
      <c r="BP122" s="1570"/>
      <c r="BQ122" s="1570"/>
      <c r="BR122" s="1570"/>
      <c r="BS122" s="1570"/>
      <c r="BT122" s="1570"/>
      <c r="BU122" s="1570"/>
      <c r="BV122" s="1570"/>
      <c r="BW122" s="1570"/>
      <c r="BX122" s="1570"/>
      <c r="BY122" s="1570"/>
      <c r="BZ122" s="1570"/>
      <c r="CA122" s="1570"/>
      <c r="CB122" s="1570"/>
      <c r="CC122" s="1570"/>
      <c r="CD122" s="1570"/>
      <c r="CE122" s="1570"/>
      <c r="CF122" s="1570"/>
      <c r="CG122" s="1570"/>
      <c r="CH122" s="1570"/>
      <c r="CI122" s="1570"/>
      <c r="CJ122" s="1570"/>
      <c r="CK122" s="1570"/>
      <c r="CL122" s="1570"/>
      <c r="CM122" s="1570"/>
      <c r="CN122" s="1570"/>
      <c r="CO122" s="1570"/>
      <c r="CP122" s="1570"/>
      <c r="CQ122" s="1570"/>
      <c r="CR122" s="1570"/>
      <c r="CS122" s="1570"/>
      <c r="CT122" s="1570"/>
    </row>
    <row r="123" spans="1:98" ht="14.4">
      <c r="A123" s="1570"/>
      <c r="B123" s="1570"/>
      <c r="C123" s="1570"/>
      <c r="D123" s="1570"/>
      <c r="E123" s="1570"/>
      <c r="F123" s="1570"/>
      <c r="G123" s="1570"/>
      <c r="H123" s="1570"/>
      <c r="I123" s="1570"/>
      <c r="J123" s="1570"/>
      <c r="K123" s="1570"/>
      <c r="L123" s="1570"/>
      <c r="M123" s="1570"/>
      <c r="N123" s="1570"/>
      <c r="O123" s="1570"/>
      <c r="P123" s="1570"/>
      <c r="Q123" s="1570"/>
      <c r="R123" s="1570"/>
      <c r="S123" s="1570"/>
      <c r="T123" s="1570"/>
      <c r="U123" s="1570"/>
      <c r="V123" s="1570"/>
      <c r="W123" s="1570"/>
      <c r="X123" s="1570"/>
      <c r="Y123" s="1570"/>
      <c r="Z123" s="1570"/>
      <c r="AA123" s="1570"/>
      <c r="AB123" s="1570"/>
      <c r="AC123" s="1570"/>
      <c r="AD123" s="1570"/>
      <c r="AE123" s="1570"/>
      <c r="AF123" s="1570"/>
      <c r="AG123" s="1570"/>
      <c r="AH123" s="1570"/>
      <c r="AI123" s="1570"/>
      <c r="AJ123" s="1570"/>
      <c r="AK123" s="1570"/>
      <c r="AL123" s="1570"/>
      <c r="AM123" s="1570"/>
      <c r="AN123" s="1570"/>
      <c r="AO123" s="1570"/>
      <c r="AP123" s="1570"/>
      <c r="AQ123" s="1570"/>
      <c r="AR123" s="1570"/>
      <c r="AS123" s="1570"/>
      <c r="AT123" s="1570"/>
      <c r="AU123" s="1570"/>
      <c r="AV123" s="1570"/>
      <c r="AW123" s="1570"/>
      <c r="AX123" s="1570"/>
      <c r="AY123" s="1570"/>
      <c r="AZ123" s="1570"/>
      <c r="BA123" s="1570"/>
      <c r="BB123" s="1570"/>
      <c r="BC123" s="1570"/>
      <c r="BD123" s="1570"/>
      <c r="BE123" s="1570"/>
      <c r="BF123" s="1570"/>
      <c r="BG123" s="1570"/>
      <c r="BH123" s="1570"/>
      <c r="BI123" s="1570"/>
      <c r="BJ123" s="1570"/>
      <c r="BK123" s="1570"/>
      <c r="BL123" s="1570"/>
      <c r="BM123" s="1570"/>
      <c r="BN123" s="1570"/>
      <c r="BO123" s="1570"/>
      <c r="BP123" s="1570"/>
      <c r="BQ123" s="1570"/>
      <c r="BR123" s="1570"/>
      <c r="BS123" s="1570"/>
      <c r="BT123" s="1570"/>
      <c r="BU123" s="1570"/>
      <c r="BV123" s="1570"/>
      <c r="BW123" s="1570"/>
      <c r="BX123" s="1570"/>
      <c r="BY123" s="1570"/>
      <c r="BZ123" s="1570"/>
      <c r="CA123" s="1570"/>
      <c r="CB123" s="1570"/>
      <c r="CC123" s="1570"/>
      <c r="CD123" s="1570"/>
      <c r="CE123" s="1570"/>
      <c r="CF123" s="1570"/>
      <c r="CG123" s="1570"/>
      <c r="CH123" s="1570"/>
      <c r="CI123" s="1570"/>
      <c r="CJ123" s="1570"/>
      <c r="CK123" s="1570"/>
      <c r="CL123" s="1570"/>
      <c r="CM123" s="1570"/>
      <c r="CN123" s="1570"/>
      <c r="CO123" s="1570"/>
      <c r="CP123" s="1570"/>
      <c r="CQ123" s="1570"/>
      <c r="CR123" s="1570"/>
      <c r="CS123" s="1570"/>
      <c r="CT123" s="1570"/>
    </row>
    <row r="124" spans="1:98" ht="14.4">
      <c r="A124" s="1570"/>
      <c r="B124" s="1570"/>
      <c r="C124" s="1570"/>
      <c r="D124" s="1570"/>
      <c r="E124" s="1570"/>
      <c r="F124" s="1570"/>
      <c r="G124" s="1570"/>
      <c r="H124" s="1570"/>
      <c r="I124" s="1570"/>
      <c r="J124" s="1570"/>
      <c r="K124" s="1570"/>
      <c r="L124" s="1570"/>
      <c r="M124" s="1570"/>
      <c r="N124" s="1570"/>
      <c r="O124" s="1570"/>
      <c r="P124" s="1570"/>
      <c r="Q124" s="1570"/>
      <c r="R124" s="1570"/>
      <c r="S124" s="1570"/>
      <c r="T124" s="1570"/>
      <c r="U124" s="1570"/>
      <c r="V124" s="1570"/>
      <c r="W124" s="1570"/>
      <c r="X124" s="1570"/>
      <c r="Y124" s="1570"/>
      <c r="Z124" s="1570"/>
      <c r="AA124" s="1570"/>
      <c r="AB124" s="1570"/>
      <c r="AC124" s="1570"/>
      <c r="AD124" s="1570"/>
      <c r="AE124" s="1570"/>
      <c r="AF124" s="1570"/>
      <c r="AG124" s="1570"/>
      <c r="AH124" s="1570"/>
      <c r="AI124" s="1570"/>
      <c r="AJ124" s="1570"/>
      <c r="AK124" s="1570"/>
      <c r="AL124" s="1570"/>
      <c r="AM124" s="1570"/>
      <c r="AN124" s="1570"/>
      <c r="AO124" s="1570"/>
      <c r="AP124" s="1570"/>
      <c r="AQ124" s="1570"/>
      <c r="AR124" s="1570"/>
      <c r="AS124" s="1570"/>
      <c r="AT124" s="1570"/>
      <c r="AU124" s="1570"/>
      <c r="AV124" s="1570"/>
      <c r="AW124" s="1570"/>
      <c r="AX124" s="1570"/>
      <c r="AY124" s="1570"/>
      <c r="AZ124" s="1570"/>
      <c r="BA124" s="1570"/>
      <c r="BB124" s="1570"/>
      <c r="BC124" s="1570"/>
      <c r="BD124" s="1570"/>
      <c r="BE124" s="1570"/>
      <c r="BF124" s="1570"/>
      <c r="BG124" s="1570"/>
      <c r="BH124" s="1570"/>
      <c r="BI124" s="1570"/>
      <c r="BJ124" s="1570"/>
      <c r="BK124" s="1570"/>
      <c r="BL124" s="1570"/>
      <c r="BM124" s="1570"/>
      <c r="BN124" s="1570"/>
      <c r="BO124" s="1570"/>
      <c r="BP124" s="1570"/>
      <c r="BQ124" s="1570"/>
      <c r="BR124" s="1570"/>
      <c r="BS124" s="1570"/>
      <c r="BT124" s="1570"/>
      <c r="BU124" s="1570"/>
      <c r="BV124" s="1570"/>
      <c r="BW124" s="1570"/>
      <c r="BX124" s="1570"/>
      <c r="BY124" s="1570"/>
      <c r="BZ124" s="1570"/>
      <c r="CA124" s="1570"/>
      <c r="CB124" s="1570"/>
      <c r="CC124" s="1570"/>
      <c r="CD124" s="1570"/>
      <c r="CE124" s="1570"/>
      <c r="CF124" s="1570"/>
      <c r="CG124" s="1570"/>
      <c r="CH124" s="1570"/>
      <c r="CI124" s="1570"/>
      <c r="CJ124" s="1570"/>
      <c r="CK124" s="1570"/>
      <c r="CL124" s="1570"/>
      <c r="CM124" s="1570"/>
      <c r="CN124" s="1570"/>
      <c r="CO124" s="1570"/>
      <c r="CP124" s="1570"/>
      <c r="CQ124" s="1570"/>
      <c r="CR124" s="1570"/>
      <c r="CS124" s="1570"/>
      <c r="CT124" s="1570"/>
    </row>
    <row r="125" spans="1:98" ht="14.4">
      <c r="A125" s="1570"/>
      <c r="B125" s="1570"/>
      <c r="C125" s="1570"/>
      <c r="D125" s="1570"/>
      <c r="E125" s="1570"/>
      <c r="F125" s="1570"/>
      <c r="G125" s="1570"/>
      <c r="H125" s="1570"/>
      <c r="I125" s="1570"/>
      <c r="J125" s="1570"/>
      <c r="K125" s="1570"/>
      <c r="L125" s="1570"/>
      <c r="M125" s="1570"/>
      <c r="N125" s="1570"/>
      <c r="O125" s="1570"/>
      <c r="P125" s="1570"/>
      <c r="Q125" s="1570"/>
      <c r="R125" s="1570"/>
      <c r="S125" s="1570"/>
      <c r="T125" s="1570"/>
      <c r="U125" s="1570"/>
      <c r="V125" s="1570"/>
      <c r="W125" s="1570"/>
      <c r="X125" s="1570"/>
      <c r="Y125" s="1570"/>
      <c r="Z125" s="1570"/>
      <c r="AA125" s="1570"/>
      <c r="AB125" s="1570"/>
      <c r="AC125" s="1570"/>
      <c r="AD125" s="1570"/>
      <c r="AE125" s="1570"/>
      <c r="AF125" s="1570"/>
      <c r="AG125" s="1570"/>
      <c r="AH125" s="1570"/>
      <c r="AI125" s="1570"/>
      <c r="AJ125" s="1570"/>
      <c r="AK125" s="1570"/>
      <c r="AL125" s="1570"/>
      <c r="AM125" s="1570"/>
      <c r="AN125" s="1570"/>
      <c r="AO125" s="1570"/>
      <c r="AP125" s="1570"/>
      <c r="AQ125" s="1570"/>
      <c r="AR125" s="1570"/>
      <c r="AS125" s="1570"/>
      <c r="AT125" s="1570"/>
      <c r="AU125" s="1570"/>
      <c r="AV125" s="1570"/>
      <c r="AW125" s="1570"/>
      <c r="AX125" s="1570"/>
      <c r="AY125" s="1570"/>
      <c r="AZ125" s="1570"/>
      <c r="BA125" s="1570"/>
      <c r="BB125" s="1570"/>
      <c r="BC125" s="1570"/>
      <c r="BD125" s="1570"/>
      <c r="BE125" s="1570"/>
      <c r="BF125" s="1570"/>
      <c r="BG125" s="1570"/>
      <c r="BH125" s="1570"/>
      <c r="BI125" s="1570"/>
      <c r="BJ125" s="1570"/>
      <c r="BK125" s="1570"/>
      <c r="BL125" s="1570"/>
      <c r="BM125" s="1570"/>
      <c r="BN125" s="1570"/>
      <c r="BO125" s="1570"/>
      <c r="BP125" s="1570"/>
      <c r="BQ125" s="1570"/>
      <c r="BR125" s="1570"/>
      <c r="BS125" s="1570"/>
      <c r="BT125" s="1570"/>
      <c r="BU125" s="1570"/>
      <c r="BV125" s="1570"/>
      <c r="BW125" s="1570"/>
      <c r="BX125" s="1570"/>
      <c r="BY125" s="1570"/>
      <c r="BZ125" s="1570"/>
      <c r="CA125" s="1570"/>
      <c r="CB125" s="1570"/>
      <c r="CC125" s="1570"/>
      <c r="CD125" s="1570"/>
      <c r="CE125" s="1570"/>
      <c r="CF125" s="1570"/>
      <c r="CG125" s="1570"/>
      <c r="CH125" s="1570"/>
      <c r="CI125" s="1570"/>
      <c r="CJ125" s="1570"/>
      <c r="CK125" s="1570"/>
      <c r="CL125" s="1570"/>
      <c r="CM125" s="1570"/>
      <c r="CN125" s="1570"/>
      <c r="CO125" s="1570"/>
      <c r="CP125" s="1570"/>
      <c r="CQ125" s="1570"/>
      <c r="CR125" s="1570"/>
      <c r="CS125" s="1570"/>
      <c r="CT125" s="1570"/>
    </row>
    <row r="126" spans="1:98" ht="14.4">
      <c r="A126" s="1570"/>
      <c r="B126" s="1570"/>
      <c r="C126" s="1570"/>
      <c r="D126" s="1570"/>
      <c r="E126" s="1570"/>
      <c r="F126" s="1570"/>
      <c r="G126" s="1570"/>
      <c r="H126" s="1570"/>
      <c r="I126" s="1570"/>
      <c r="J126" s="1570"/>
      <c r="K126" s="1570"/>
      <c r="L126" s="1570"/>
      <c r="M126" s="1570"/>
      <c r="N126" s="1570"/>
      <c r="O126" s="1570"/>
      <c r="P126" s="1570"/>
      <c r="Q126" s="1570"/>
      <c r="R126" s="1570"/>
      <c r="S126" s="1570"/>
      <c r="T126" s="1570"/>
      <c r="U126" s="1570"/>
      <c r="V126" s="1570"/>
      <c r="W126" s="1570"/>
      <c r="X126" s="1570"/>
      <c r="Y126" s="1570"/>
      <c r="Z126" s="1570"/>
      <c r="AA126" s="1570"/>
      <c r="AB126" s="1570"/>
      <c r="AC126" s="1570"/>
      <c r="AD126" s="1570"/>
      <c r="AE126" s="1570"/>
      <c r="AF126" s="1570"/>
      <c r="AG126" s="1570"/>
      <c r="AH126" s="1570"/>
      <c r="AI126" s="1570"/>
      <c r="AJ126" s="1570"/>
      <c r="AK126" s="1570"/>
      <c r="AL126" s="1570"/>
      <c r="AM126" s="1570"/>
      <c r="AN126" s="1570"/>
      <c r="AO126" s="1570"/>
      <c r="AP126" s="1570"/>
      <c r="AQ126" s="1570"/>
      <c r="AR126" s="1570"/>
      <c r="AS126" s="1570"/>
      <c r="AT126" s="1570"/>
      <c r="AU126" s="1570"/>
      <c r="AV126" s="1570"/>
      <c r="AW126" s="1570"/>
      <c r="AX126" s="1570"/>
      <c r="AY126" s="1570"/>
      <c r="AZ126" s="1570"/>
      <c r="BA126" s="1570"/>
      <c r="BB126" s="1570"/>
      <c r="BC126" s="1570"/>
      <c r="BD126" s="1570"/>
      <c r="BE126" s="1570"/>
      <c r="BF126" s="1570"/>
      <c r="BG126" s="1570"/>
      <c r="BH126" s="1570"/>
      <c r="BI126" s="1570"/>
      <c r="BJ126" s="1570"/>
      <c r="BK126" s="1570"/>
      <c r="BL126" s="1570"/>
      <c r="BM126" s="1570"/>
      <c r="BN126" s="1570"/>
      <c r="BO126" s="1570"/>
      <c r="BP126" s="1570"/>
      <c r="BQ126" s="1570"/>
      <c r="BR126" s="1570"/>
      <c r="BS126" s="1570"/>
      <c r="BT126" s="1570"/>
      <c r="BU126" s="1570"/>
      <c r="BV126" s="1570"/>
      <c r="BW126" s="1570"/>
      <c r="BX126" s="1570"/>
      <c r="BY126" s="1570"/>
      <c r="BZ126" s="1570"/>
      <c r="CA126" s="1570"/>
      <c r="CB126" s="1570"/>
      <c r="CC126" s="1570"/>
      <c r="CD126" s="1570"/>
      <c r="CE126" s="1570"/>
      <c r="CF126" s="1570"/>
      <c r="CG126" s="1570"/>
      <c r="CH126" s="1570"/>
      <c r="CI126" s="1570"/>
      <c r="CJ126" s="1570"/>
      <c r="CK126" s="1570"/>
      <c r="CL126" s="1570"/>
      <c r="CM126" s="1570"/>
      <c r="CN126" s="1570"/>
      <c r="CO126" s="1570"/>
      <c r="CP126" s="1570"/>
      <c r="CQ126" s="1570"/>
      <c r="CR126" s="1570"/>
      <c r="CS126" s="1570"/>
      <c r="CT126" s="1570"/>
    </row>
    <row r="127" spans="1:98" ht="14.4">
      <c r="A127" s="1570"/>
      <c r="B127" s="1570"/>
      <c r="C127" s="1570"/>
      <c r="D127" s="1570"/>
      <c r="E127" s="1570"/>
      <c r="F127" s="1570"/>
      <c r="G127" s="1570"/>
      <c r="H127" s="1570"/>
      <c r="I127" s="1570"/>
      <c r="J127" s="1570"/>
      <c r="K127" s="1570"/>
      <c r="L127" s="1570"/>
      <c r="M127" s="1570"/>
      <c r="N127" s="1570"/>
      <c r="O127" s="1570"/>
      <c r="P127" s="1570"/>
      <c r="Q127" s="1570"/>
      <c r="R127" s="1570"/>
      <c r="S127" s="1570"/>
      <c r="T127" s="1570"/>
      <c r="U127" s="1570"/>
      <c r="V127" s="1570"/>
      <c r="W127" s="1570"/>
      <c r="X127" s="1570"/>
      <c r="Y127" s="1570"/>
      <c r="Z127" s="1570"/>
      <c r="AA127" s="1570"/>
      <c r="AB127" s="1570"/>
      <c r="AC127" s="1570"/>
      <c r="AD127" s="1570"/>
      <c r="AE127" s="1570"/>
      <c r="AF127" s="1570"/>
      <c r="AG127" s="1570"/>
      <c r="AH127" s="1570"/>
      <c r="AI127" s="1570"/>
      <c r="AJ127" s="1570"/>
      <c r="AK127" s="1570"/>
      <c r="AL127" s="1570"/>
      <c r="AM127" s="1570"/>
      <c r="AN127" s="1570"/>
      <c r="AO127" s="1570"/>
      <c r="AP127" s="1570"/>
      <c r="AQ127" s="1570"/>
      <c r="AR127" s="1570"/>
      <c r="AS127" s="1570"/>
      <c r="AT127" s="1570"/>
      <c r="AU127" s="1570"/>
      <c r="AV127" s="1570"/>
      <c r="AW127" s="1570"/>
      <c r="AX127" s="1570"/>
      <c r="AY127" s="1570"/>
      <c r="AZ127" s="1570"/>
      <c r="BA127" s="1570"/>
      <c r="BB127" s="1570"/>
      <c r="BC127" s="1570"/>
      <c r="BD127" s="1570"/>
      <c r="BE127" s="1570"/>
      <c r="BF127" s="1570"/>
      <c r="BG127" s="1570"/>
      <c r="BH127" s="1570"/>
      <c r="BI127" s="1570"/>
      <c r="BJ127" s="1570"/>
      <c r="BK127" s="1570"/>
      <c r="BL127" s="1570"/>
      <c r="BM127" s="1570"/>
      <c r="BN127" s="1570"/>
      <c r="BO127" s="1570"/>
      <c r="BP127" s="1570"/>
      <c r="BQ127" s="1570"/>
      <c r="BR127" s="1570"/>
      <c r="BS127" s="1570"/>
      <c r="BT127" s="1570"/>
      <c r="BU127" s="1570"/>
      <c r="BV127" s="1570"/>
      <c r="BW127" s="1570"/>
      <c r="BX127" s="1570"/>
      <c r="BY127" s="1570"/>
      <c r="BZ127" s="1570"/>
      <c r="CA127" s="1570"/>
      <c r="CB127" s="1570"/>
      <c r="CC127" s="1570"/>
      <c r="CD127" s="1570"/>
      <c r="CE127" s="1570"/>
      <c r="CF127" s="1570"/>
      <c r="CG127" s="1570"/>
      <c r="CH127" s="1570"/>
      <c r="CI127" s="1570"/>
      <c r="CJ127" s="1570"/>
      <c r="CK127" s="1570"/>
      <c r="CL127" s="1570"/>
      <c r="CM127" s="1570"/>
      <c r="CN127" s="1570"/>
      <c r="CO127" s="1570"/>
      <c r="CP127" s="1570"/>
      <c r="CQ127" s="1570"/>
      <c r="CR127" s="1570"/>
      <c r="CS127" s="1570"/>
      <c r="CT127" s="1570"/>
    </row>
    <row r="128" spans="1:98" ht="14.4">
      <c r="A128" s="1570"/>
      <c r="B128" s="1570"/>
      <c r="C128" s="1570"/>
      <c r="D128" s="1570"/>
      <c r="E128" s="1570"/>
      <c r="F128" s="1570"/>
      <c r="G128" s="1570"/>
      <c r="H128" s="1570"/>
      <c r="I128" s="1570"/>
      <c r="J128" s="1570"/>
      <c r="K128" s="1570"/>
      <c r="L128" s="1570"/>
      <c r="M128" s="1570"/>
      <c r="N128" s="1570"/>
      <c r="O128" s="1570"/>
      <c r="P128" s="1570"/>
      <c r="Q128" s="1570"/>
      <c r="R128" s="1570"/>
      <c r="S128" s="1570"/>
      <c r="T128" s="1570"/>
      <c r="U128" s="1570"/>
      <c r="V128" s="1570"/>
      <c r="W128" s="1570"/>
      <c r="X128" s="1570"/>
      <c r="Y128" s="1570"/>
      <c r="Z128" s="1570"/>
      <c r="AA128" s="1570"/>
      <c r="AB128" s="1570"/>
      <c r="AC128" s="1570"/>
      <c r="AD128" s="1570"/>
      <c r="AE128" s="1570"/>
      <c r="AF128" s="1570"/>
      <c r="AG128" s="1570"/>
      <c r="AH128" s="1570"/>
      <c r="AI128" s="1570"/>
      <c r="AJ128" s="1570"/>
      <c r="AK128" s="1570"/>
      <c r="AL128" s="1570"/>
      <c r="AM128" s="1570"/>
      <c r="AN128" s="1570"/>
      <c r="AO128" s="1570"/>
      <c r="AP128" s="1570"/>
      <c r="AQ128" s="1570"/>
      <c r="AR128" s="1570"/>
      <c r="AS128" s="1570"/>
      <c r="AT128" s="1570"/>
      <c r="AU128" s="1570"/>
      <c r="AV128" s="1570"/>
      <c r="AW128" s="1570"/>
      <c r="AX128" s="1570"/>
      <c r="AY128" s="1570"/>
      <c r="AZ128" s="1570"/>
      <c r="BA128" s="1570"/>
      <c r="BB128" s="1570"/>
      <c r="BC128" s="1570"/>
      <c r="BD128" s="1570"/>
      <c r="BE128" s="1570"/>
      <c r="BF128" s="1570"/>
      <c r="BG128" s="1570"/>
      <c r="BH128" s="1570"/>
      <c r="BI128" s="1570"/>
      <c r="BJ128" s="1570"/>
      <c r="BK128" s="1570"/>
      <c r="BL128" s="1570"/>
      <c r="BM128" s="1570"/>
      <c r="BN128" s="1570"/>
      <c r="BO128" s="1570"/>
      <c r="BP128" s="1570"/>
      <c r="BQ128" s="1570"/>
      <c r="BR128" s="1570"/>
      <c r="BS128" s="1570"/>
      <c r="BT128" s="1570"/>
      <c r="BU128" s="1570"/>
      <c r="BV128" s="1570"/>
      <c r="BW128" s="1570"/>
      <c r="BX128" s="1570"/>
      <c r="BY128" s="1570"/>
      <c r="BZ128" s="1570"/>
      <c r="CA128" s="1570"/>
      <c r="CB128" s="1570"/>
      <c r="CC128" s="1570"/>
      <c r="CD128" s="1570"/>
      <c r="CE128" s="1570"/>
      <c r="CF128" s="1570"/>
      <c r="CG128" s="1570"/>
      <c r="CH128" s="1570"/>
      <c r="CI128" s="1570"/>
      <c r="CJ128" s="1570"/>
      <c r="CK128" s="1570"/>
      <c r="CL128" s="1570"/>
      <c r="CM128" s="1570"/>
      <c r="CN128" s="1570"/>
      <c r="CO128" s="1570"/>
      <c r="CP128" s="1570"/>
      <c r="CQ128" s="1570"/>
      <c r="CR128" s="1570"/>
      <c r="CS128" s="1570"/>
      <c r="CT128" s="1570"/>
    </row>
    <row r="129" spans="1:98" ht="14.4">
      <c r="A129" s="1570"/>
      <c r="B129" s="1570"/>
      <c r="C129" s="1570"/>
      <c r="D129" s="1570"/>
      <c r="E129" s="1570"/>
      <c r="F129" s="1570"/>
      <c r="G129" s="1570"/>
      <c r="H129" s="1570"/>
      <c r="I129" s="1570"/>
      <c r="J129" s="1570"/>
      <c r="K129" s="1570"/>
      <c r="L129" s="1570"/>
      <c r="M129" s="1570"/>
      <c r="N129" s="1570"/>
      <c r="O129" s="1570"/>
      <c r="P129" s="1570"/>
      <c r="Q129" s="1570"/>
      <c r="R129" s="1570"/>
      <c r="S129" s="1570"/>
      <c r="T129" s="1570"/>
      <c r="U129" s="1570"/>
      <c r="V129" s="1570"/>
      <c r="W129" s="1570"/>
      <c r="X129" s="1570"/>
      <c r="Y129" s="1570"/>
      <c r="Z129" s="1570"/>
      <c r="AA129" s="1570"/>
      <c r="AB129" s="1570"/>
      <c r="AC129" s="1570"/>
      <c r="AD129" s="1570"/>
      <c r="AE129" s="1570"/>
      <c r="AF129" s="1570"/>
      <c r="AG129" s="1570"/>
      <c r="AH129" s="1570"/>
      <c r="AI129" s="1570"/>
      <c r="AJ129" s="1570"/>
      <c r="AK129" s="1570"/>
      <c r="AL129" s="1570"/>
      <c r="AM129" s="1570"/>
      <c r="AN129" s="1570"/>
      <c r="AO129" s="1570"/>
      <c r="AP129" s="1570"/>
      <c r="AQ129" s="1570"/>
      <c r="AR129" s="1570"/>
      <c r="AS129" s="1570"/>
      <c r="AT129" s="1570"/>
      <c r="AU129" s="1570"/>
      <c r="AV129" s="1570"/>
      <c r="AW129" s="1570"/>
      <c r="AX129" s="1570"/>
      <c r="AY129" s="1570"/>
      <c r="AZ129" s="1570"/>
      <c r="BA129" s="1570"/>
      <c r="BB129" s="1570"/>
      <c r="BC129" s="1570"/>
      <c r="BD129" s="1570"/>
      <c r="BE129" s="1570"/>
      <c r="BF129" s="1570"/>
      <c r="BG129" s="1570"/>
      <c r="BH129" s="1570"/>
      <c r="BI129" s="1570"/>
      <c r="BJ129" s="1570"/>
      <c r="BK129" s="1570"/>
      <c r="BL129" s="1570"/>
      <c r="BM129" s="1570"/>
      <c r="BN129" s="1570"/>
      <c r="BO129" s="1570"/>
      <c r="BP129" s="1570"/>
      <c r="BQ129" s="1570"/>
      <c r="BR129" s="1570"/>
      <c r="BS129" s="1570"/>
      <c r="BT129" s="1570"/>
      <c r="BU129" s="1570"/>
      <c r="BV129" s="1570"/>
      <c r="BW129" s="1570"/>
      <c r="BX129" s="1570"/>
      <c r="BY129" s="1570"/>
      <c r="BZ129" s="1570"/>
      <c r="CA129" s="1570"/>
      <c r="CB129" s="1570"/>
      <c r="CC129" s="1570"/>
      <c r="CD129" s="1570"/>
      <c r="CE129" s="1570"/>
      <c r="CF129" s="1570"/>
      <c r="CG129" s="1570"/>
      <c r="CH129" s="1570"/>
      <c r="CI129" s="1570"/>
      <c r="CJ129" s="1570"/>
      <c r="CK129" s="1570"/>
      <c r="CL129" s="1570"/>
      <c r="CM129" s="1570"/>
      <c r="CN129" s="1570"/>
      <c r="CO129" s="1570"/>
      <c r="CP129" s="1570"/>
      <c r="CQ129" s="1570"/>
      <c r="CR129" s="1570"/>
      <c r="CS129" s="1570"/>
      <c r="CT129" s="1570"/>
    </row>
    <row r="130" spans="1:98" ht="14.4">
      <c r="A130" s="1570"/>
      <c r="B130" s="1570"/>
      <c r="C130" s="1570"/>
      <c r="D130" s="1570"/>
      <c r="E130" s="1570"/>
      <c r="F130" s="1570"/>
      <c r="G130" s="1570"/>
      <c r="H130" s="1570"/>
      <c r="I130" s="1570"/>
      <c r="J130" s="1570"/>
      <c r="K130" s="1570"/>
      <c r="L130" s="1570"/>
      <c r="M130" s="1570"/>
      <c r="N130" s="1570"/>
      <c r="O130" s="1570"/>
      <c r="P130" s="1570"/>
      <c r="Q130" s="1570"/>
      <c r="R130" s="1570"/>
      <c r="S130" s="1570"/>
      <c r="T130" s="1570"/>
      <c r="U130" s="1570"/>
      <c r="V130" s="1570"/>
      <c r="W130" s="1570"/>
      <c r="X130" s="1570"/>
      <c r="Y130" s="1570"/>
      <c r="Z130" s="1570"/>
      <c r="AA130" s="1570"/>
      <c r="AB130" s="1570"/>
      <c r="AC130" s="1570"/>
      <c r="AD130" s="1570"/>
      <c r="AE130" s="1570"/>
      <c r="AF130" s="1570"/>
      <c r="AG130" s="1570"/>
      <c r="AH130" s="1570"/>
      <c r="AI130" s="1570"/>
      <c r="AJ130" s="1570"/>
      <c r="AK130" s="1570"/>
      <c r="AL130" s="1570"/>
      <c r="AM130" s="1570"/>
      <c r="AN130" s="1570"/>
      <c r="AO130" s="1570"/>
      <c r="AP130" s="1570"/>
      <c r="AQ130" s="1570"/>
      <c r="AR130" s="1570"/>
      <c r="AS130" s="1570"/>
      <c r="AT130" s="1570"/>
      <c r="AU130" s="1570"/>
      <c r="AV130" s="1570"/>
      <c r="AW130" s="1570"/>
      <c r="AX130" s="1570"/>
      <c r="AY130" s="1570"/>
      <c r="AZ130" s="1570"/>
      <c r="BA130" s="1570"/>
      <c r="BB130" s="1570"/>
      <c r="BC130" s="1570"/>
      <c r="BD130" s="1570"/>
      <c r="BE130" s="1570"/>
      <c r="BF130" s="1570"/>
      <c r="BG130" s="1570"/>
      <c r="BH130" s="1570"/>
      <c r="BI130" s="1570"/>
      <c r="BJ130" s="1570"/>
      <c r="BK130" s="1570"/>
      <c r="BL130" s="1570"/>
      <c r="BM130" s="1570"/>
      <c r="BN130" s="1570"/>
      <c r="BO130" s="1570"/>
      <c r="BP130" s="1570"/>
      <c r="BQ130" s="1570"/>
      <c r="BR130" s="1570"/>
      <c r="BS130" s="1570"/>
      <c r="BT130" s="1570"/>
      <c r="BU130" s="1570"/>
      <c r="BV130" s="1570"/>
      <c r="BW130" s="1570"/>
      <c r="BX130" s="1570"/>
      <c r="BY130" s="1570"/>
      <c r="BZ130" s="1570"/>
      <c r="CA130" s="1570"/>
      <c r="CB130" s="1570"/>
      <c r="CC130" s="1570"/>
      <c r="CD130" s="1570"/>
      <c r="CE130" s="1570"/>
      <c r="CF130" s="1570"/>
      <c r="CG130" s="1570"/>
      <c r="CH130" s="1570"/>
      <c r="CI130" s="1570"/>
      <c r="CJ130" s="1570"/>
      <c r="CK130" s="1570"/>
      <c r="CL130" s="1570"/>
      <c r="CM130" s="1570"/>
      <c r="CN130" s="1570"/>
      <c r="CO130" s="1570"/>
      <c r="CP130" s="1570"/>
      <c r="CQ130" s="1570"/>
      <c r="CR130" s="1570"/>
      <c r="CS130" s="1570"/>
      <c r="CT130" s="1570"/>
    </row>
    <row r="131" spans="1:98" ht="14.4">
      <c r="A131" s="1570"/>
      <c r="B131" s="1570"/>
      <c r="C131" s="1570"/>
      <c r="D131" s="1570"/>
      <c r="E131" s="1570"/>
      <c r="F131" s="1570"/>
      <c r="G131" s="1570"/>
      <c r="H131" s="1570"/>
      <c r="I131" s="1570"/>
      <c r="J131" s="1570"/>
      <c r="K131" s="1570"/>
      <c r="L131" s="1570"/>
      <c r="M131" s="1570"/>
      <c r="N131" s="1570"/>
      <c r="O131" s="1570"/>
      <c r="P131" s="1570"/>
      <c r="Q131" s="1570"/>
      <c r="R131" s="1570"/>
      <c r="S131" s="1570"/>
      <c r="T131" s="1570"/>
      <c r="U131" s="1570"/>
      <c r="V131" s="1570"/>
      <c r="W131" s="1570"/>
      <c r="X131" s="1570"/>
      <c r="Y131" s="1570"/>
      <c r="Z131" s="1570"/>
      <c r="AA131" s="1570"/>
      <c r="AB131" s="1570"/>
      <c r="AC131" s="1570"/>
      <c r="AD131" s="1570"/>
      <c r="AE131" s="1570"/>
      <c r="AF131" s="1570"/>
      <c r="AG131" s="1570"/>
      <c r="AH131" s="1570"/>
      <c r="AI131" s="1570"/>
      <c r="AJ131" s="1570"/>
      <c r="AK131" s="1570"/>
      <c r="AL131" s="1570"/>
      <c r="AM131" s="1570"/>
      <c r="AN131" s="1570"/>
      <c r="AO131" s="1570"/>
      <c r="AP131" s="1570"/>
      <c r="AQ131" s="1570"/>
      <c r="AR131" s="1570"/>
      <c r="AS131" s="1570"/>
      <c r="AT131" s="1570"/>
      <c r="AU131" s="1570"/>
      <c r="AV131" s="1570"/>
      <c r="AW131" s="1570"/>
      <c r="AX131" s="1570"/>
      <c r="AY131" s="1570"/>
      <c r="AZ131" s="1570"/>
      <c r="BA131" s="1570"/>
      <c r="BB131" s="1570"/>
      <c r="BC131" s="1570"/>
      <c r="BD131" s="1570"/>
      <c r="BE131" s="1570"/>
      <c r="BF131" s="1570"/>
      <c r="BG131" s="1570"/>
      <c r="BH131" s="1570"/>
      <c r="BI131" s="1570"/>
      <c r="BJ131" s="1570"/>
      <c r="BK131" s="1570"/>
      <c r="BL131" s="1570"/>
      <c r="BM131" s="1570"/>
      <c r="BN131" s="1570"/>
      <c r="BO131" s="1570"/>
      <c r="BP131" s="1570"/>
      <c r="BQ131" s="1570"/>
      <c r="BR131" s="1570"/>
      <c r="BS131" s="1570"/>
      <c r="BT131" s="1570"/>
      <c r="BU131" s="1570"/>
      <c r="BV131" s="1570"/>
      <c r="BW131" s="1570"/>
      <c r="BX131" s="1570"/>
      <c r="BY131" s="1570"/>
      <c r="BZ131" s="1570"/>
      <c r="CA131" s="1570"/>
      <c r="CB131" s="1570"/>
      <c r="CC131" s="1570"/>
      <c r="CD131" s="1570"/>
      <c r="CE131" s="1570"/>
      <c r="CF131" s="1570"/>
      <c r="CG131" s="1570"/>
      <c r="CH131" s="1570"/>
      <c r="CI131" s="1570"/>
      <c r="CJ131" s="1570"/>
      <c r="CK131" s="1570"/>
      <c r="CL131" s="1570"/>
      <c r="CM131" s="1570"/>
      <c r="CN131" s="1570"/>
      <c r="CO131" s="1570"/>
      <c r="CP131" s="1570"/>
      <c r="CQ131" s="1570"/>
      <c r="CR131" s="1570"/>
      <c r="CS131" s="1570"/>
      <c r="CT131" s="1570"/>
    </row>
    <row r="132" spans="1:98" ht="14.4">
      <c r="A132" s="1570"/>
      <c r="B132" s="1570"/>
      <c r="C132" s="1570"/>
      <c r="D132" s="1570"/>
      <c r="E132" s="1570"/>
      <c r="F132" s="1570"/>
      <c r="G132" s="1570"/>
      <c r="H132" s="1570"/>
      <c r="I132" s="1570"/>
      <c r="J132" s="1570"/>
      <c r="K132" s="1570"/>
      <c r="L132" s="1570"/>
      <c r="M132" s="1570"/>
      <c r="N132" s="1570"/>
      <c r="O132" s="1570"/>
      <c r="P132" s="1570"/>
      <c r="Q132" s="1570"/>
      <c r="R132" s="1570"/>
      <c r="S132" s="1570"/>
      <c r="T132" s="1570"/>
      <c r="U132" s="1570"/>
      <c r="V132" s="1570"/>
      <c r="W132" s="1570"/>
      <c r="X132" s="1570"/>
      <c r="Y132" s="1570"/>
      <c r="Z132" s="1570"/>
      <c r="AA132" s="1570"/>
      <c r="AB132" s="1570"/>
      <c r="AC132" s="1570"/>
      <c r="AD132" s="1570"/>
      <c r="AE132" s="1570"/>
      <c r="AF132" s="1570"/>
      <c r="AG132" s="1570"/>
      <c r="AH132" s="1570"/>
      <c r="AI132" s="1570"/>
      <c r="AJ132" s="1570"/>
      <c r="AK132" s="1570"/>
      <c r="AL132" s="1570"/>
      <c r="AM132" s="1570"/>
      <c r="AN132" s="1570"/>
      <c r="AO132" s="1570"/>
      <c r="AP132" s="1570"/>
      <c r="AQ132" s="1570"/>
      <c r="AR132" s="1570"/>
      <c r="AS132" s="1570"/>
      <c r="AT132" s="1570"/>
      <c r="AU132" s="1570"/>
      <c r="AV132" s="1570"/>
      <c r="AW132" s="1570"/>
      <c r="AX132" s="1570"/>
      <c r="AY132" s="1570"/>
      <c r="AZ132" s="1570"/>
      <c r="BA132" s="1570"/>
      <c r="BB132" s="1570"/>
      <c r="BC132" s="1570"/>
      <c r="BD132" s="1570"/>
      <c r="BE132" s="1570"/>
      <c r="BF132" s="1570"/>
      <c r="BG132" s="1570"/>
      <c r="BH132" s="1570"/>
      <c r="BI132" s="1570"/>
      <c r="BJ132" s="1570"/>
      <c r="BK132" s="1570"/>
      <c r="BL132" s="1570"/>
      <c r="BM132" s="1570"/>
      <c r="BN132" s="1570"/>
      <c r="BO132" s="1570"/>
      <c r="BP132" s="1570"/>
      <c r="BQ132" s="1570"/>
      <c r="BR132" s="1570"/>
      <c r="BS132" s="1570"/>
      <c r="BT132" s="1570"/>
      <c r="BU132" s="1570"/>
      <c r="BV132" s="1570"/>
      <c r="BW132" s="1570"/>
      <c r="BX132" s="1570"/>
      <c r="BY132" s="1570"/>
      <c r="BZ132" s="1570"/>
      <c r="CA132" s="1570"/>
      <c r="CB132" s="1570"/>
      <c r="CC132" s="1570"/>
      <c r="CD132" s="1570"/>
      <c r="CE132" s="1570"/>
      <c r="CF132" s="1570"/>
      <c r="CG132" s="1570"/>
      <c r="CH132" s="1570"/>
      <c r="CI132" s="1570"/>
      <c r="CJ132" s="1570"/>
      <c r="CK132" s="1570"/>
      <c r="CL132" s="1570"/>
      <c r="CM132" s="1570"/>
      <c r="CN132" s="1570"/>
      <c r="CO132" s="1570"/>
      <c r="CP132" s="1570"/>
      <c r="CQ132" s="1570"/>
      <c r="CR132" s="1570"/>
      <c r="CS132" s="1570"/>
      <c r="CT132" s="1570"/>
    </row>
    <row r="133" spans="1:98" ht="14.4">
      <c r="A133" s="1570"/>
      <c r="B133" s="1570"/>
      <c r="C133" s="1570"/>
      <c r="D133" s="1570"/>
      <c r="E133" s="1570"/>
      <c r="F133" s="1570"/>
      <c r="G133" s="1570"/>
      <c r="H133" s="1570"/>
      <c r="I133" s="1570"/>
      <c r="J133" s="1570"/>
      <c r="K133" s="1570"/>
      <c r="L133" s="1570"/>
      <c r="M133" s="1570"/>
      <c r="N133" s="1570"/>
      <c r="O133" s="1570"/>
      <c r="P133" s="1570"/>
      <c r="Q133" s="1570"/>
      <c r="R133" s="1570"/>
      <c r="S133" s="1570"/>
      <c r="T133" s="1570"/>
      <c r="U133" s="1570"/>
      <c r="V133" s="1570"/>
      <c r="W133" s="1570"/>
      <c r="X133" s="1570"/>
      <c r="Y133" s="1570"/>
      <c r="Z133" s="1570"/>
      <c r="AA133" s="1570"/>
      <c r="AB133" s="1570"/>
      <c r="AC133" s="1570"/>
      <c r="AD133" s="1570"/>
      <c r="AE133" s="1570"/>
      <c r="AF133" s="1570"/>
      <c r="AG133" s="1570"/>
      <c r="AH133" s="1570"/>
      <c r="AI133" s="1570"/>
      <c r="AJ133" s="1570"/>
      <c r="AK133" s="1570"/>
      <c r="AL133" s="1570"/>
      <c r="AM133" s="1570"/>
      <c r="AN133" s="1570"/>
      <c r="AO133" s="1570"/>
      <c r="AP133" s="1570"/>
      <c r="AQ133" s="1570"/>
      <c r="AR133" s="1570"/>
      <c r="AS133" s="1570"/>
      <c r="AT133" s="1570"/>
      <c r="AU133" s="1570"/>
      <c r="AV133" s="1570"/>
      <c r="AW133" s="1570"/>
      <c r="AX133" s="1570"/>
      <c r="AY133" s="1570"/>
      <c r="AZ133" s="1570"/>
      <c r="BA133" s="1570"/>
      <c r="BB133" s="1570"/>
      <c r="BC133" s="1570"/>
      <c r="BD133" s="1570"/>
      <c r="BE133" s="1570"/>
      <c r="BF133" s="1570"/>
      <c r="BG133" s="1570"/>
      <c r="BH133" s="1570"/>
      <c r="BI133" s="1570"/>
      <c r="BJ133" s="1570"/>
      <c r="BK133" s="1570"/>
      <c r="BL133" s="1570"/>
      <c r="BM133" s="1570"/>
      <c r="BN133" s="1570"/>
      <c r="BO133" s="1570"/>
      <c r="BP133" s="1570"/>
      <c r="BQ133" s="1570"/>
      <c r="BR133" s="1570"/>
      <c r="BS133" s="1570"/>
      <c r="BT133" s="1570"/>
      <c r="BU133" s="1570"/>
      <c r="BV133" s="1570"/>
      <c r="BW133" s="1570"/>
      <c r="BX133" s="1570"/>
      <c r="BY133" s="1570"/>
      <c r="BZ133" s="1570"/>
      <c r="CA133" s="1570"/>
      <c r="CB133" s="1570"/>
      <c r="CC133" s="1570"/>
      <c r="CD133" s="1570"/>
      <c r="CE133" s="1570"/>
      <c r="CF133" s="1570"/>
      <c r="CG133" s="1570"/>
      <c r="CH133" s="1570"/>
      <c r="CI133" s="1570"/>
      <c r="CJ133" s="1570"/>
      <c r="CK133" s="1570"/>
      <c r="CL133" s="1570"/>
      <c r="CM133" s="1570"/>
      <c r="CN133" s="1570"/>
      <c r="CO133" s="1570"/>
      <c r="CP133" s="1570"/>
      <c r="CQ133" s="1570"/>
      <c r="CR133" s="1570"/>
      <c r="CS133" s="1570"/>
      <c r="CT133" s="1570"/>
    </row>
    <row r="134" spans="1:98" ht="14.4">
      <c r="A134" s="1570"/>
      <c r="B134" s="1570"/>
      <c r="C134" s="1570"/>
      <c r="D134" s="1570"/>
      <c r="E134" s="1570"/>
      <c r="F134" s="1570"/>
      <c r="G134" s="1570"/>
      <c r="H134" s="1570"/>
      <c r="I134" s="1570"/>
      <c r="J134" s="1570"/>
      <c r="K134" s="1570"/>
      <c r="L134" s="1570"/>
      <c r="M134" s="1570"/>
      <c r="N134" s="1570"/>
      <c r="O134" s="1570"/>
      <c r="P134" s="1570"/>
      <c r="Q134" s="1570"/>
      <c r="R134" s="1570"/>
      <c r="S134" s="1570"/>
      <c r="T134" s="1570"/>
      <c r="U134" s="1570"/>
      <c r="V134" s="1570"/>
      <c r="W134" s="1570"/>
      <c r="X134" s="1570"/>
      <c r="Y134" s="1570"/>
      <c r="Z134" s="1570"/>
      <c r="AA134" s="1570"/>
      <c r="AB134" s="1570"/>
      <c r="AC134" s="1570"/>
      <c r="AD134" s="1570"/>
      <c r="AE134" s="1570"/>
      <c r="AF134" s="1570"/>
      <c r="AG134" s="1570"/>
      <c r="AH134" s="1570"/>
      <c r="AI134" s="1570"/>
      <c r="AJ134" s="1570"/>
      <c r="AK134" s="1570"/>
      <c r="AL134" s="1570"/>
      <c r="AM134" s="1570"/>
      <c r="AN134" s="1570"/>
      <c r="AO134" s="1570"/>
      <c r="AP134" s="1570"/>
      <c r="AQ134" s="1570"/>
      <c r="AR134" s="1570"/>
      <c r="AS134" s="1570"/>
      <c r="AT134" s="1570"/>
      <c r="AU134" s="1570"/>
      <c r="AV134" s="1570"/>
      <c r="AW134" s="1570"/>
      <c r="AX134" s="1570"/>
      <c r="AY134" s="1570"/>
      <c r="AZ134" s="1570"/>
      <c r="BA134" s="1570"/>
      <c r="BB134" s="1570"/>
      <c r="BC134" s="1570"/>
      <c r="BD134" s="1570"/>
      <c r="BE134" s="1570"/>
      <c r="BF134" s="1570"/>
      <c r="BG134" s="1570"/>
      <c r="BH134" s="1570"/>
      <c r="BI134" s="1570"/>
      <c r="BJ134" s="1570"/>
      <c r="BK134" s="1570"/>
      <c r="BL134" s="1570"/>
      <c r="BM134" s="1570"/>
      <c r="BN134" s="1570"/>
      <c r="BO134" s="1570"/>
      <c r="BP134" s="1570"/>
      <c r="BQ134" s="1570"/>
      <c r="BR134" s="1570"/>
      <c r="BS134" s="1570"/>
      <c r="BT134" s="1570"/>
      <c r="BU134" s="1570"/>
      <c r="BV134" s="1570"/>
      <c r="BW134" s="1570"/>
      <c r="BX134" s="1570"/>
      <c r="BY134" s="1570"/>
      <c r="BZ134" s="1570"/>
      <c r="CA134" s="1570"/>
      <c r="CB134" s="1570"/>
      <c r="CC134" s="1570"/>
      <c r="CD134" s="1570"/>
      <c r="CE134" s="1570"/>
      <c r="CF134" s="1570"/>
      <c r="CG134" s="1570"/>
      <c r="CH134" s="1570"/>
      <c r="CI134" s="1570"/>
      <c r="CJ134" s="1570"/>
      <c r="CK134" s="1570"/>
      <c r="CL134" s="1570"/>
      <c r="CM134" s="1570"/>
      <c r="CN134" s="1570"/>
      <c r="CO134" s="1570"/>
      <c r="CP134" s="1570"/>
      <c r="CQ134" s="1570"/>
      <c r="CR134" s="1570"/>
      <c r="CS134" s="1570"/>
      <c r="CT134" s="1570"/>
    </row>
    <row r="135" spans="1:98" ht="14.4">
      <c r="A135" s="1570"/>
      <c r="B135" s="1570"/>
      <c r="C135" s="1570"/>
      <c r="D135" s="1570"/>
      <c r="E135" s="1570"/>
      <c r="F135" s="1570"/>
      <c r="G135" s="1570"/>
      <c r="H135" s="1570"/>
      <c r="I135" s="1570"/>
      <c r="J135" s="1570"/>
      <c r="K135" s="1570"/>
      <c r="L135" s="1570"/>
      <c r="M135" s="1570"/>
      <c r="N135" s="1570"/>
      <c r="O135" s="1570"/>
      <c r="P135" s="1570"/>
      <c r="Q135" s="1570"/>
      <c r="R135" s="1570"/>
      <c r="S135" s="1570"/>
      <c r="T135" s="1570"/>
      <c r="U135" s="1570"/>
      <c r="V135" s="1570"/>
      <c r="W135" s="1570"/>
      <c r="X135" s="1570"/>
      <c r="Y135" s="1570"/>
      <c r="Z135" s="1570"/>
      <c r="AA135" s="1570"/>
      <c r="AB135" s="1570"/>
      <c r="AC135" s="1570"/>
      <c r="AD135" s="1570"/>
      <c r="AE135" s="1570"/>
      <c r="AF135" s="1570"/>
      <c r="AG135" s="1570"/>
      <c r="AH135" s="1570"/>
      <c r="AI135" s="1570"/>
      <c r="AJ135" s="1570"/>
      <c r="AK135" s="1570"/>
      <c r="AL135" s="1570"/>
      <c r="AM135" s="1570"/>
      <c r="AN135" s="1570"/>
      <c r="AO135" s="1570"/>
      <c r="AP135" s="1570"/>
      <c r="AQ135" s="1570"/>
      <c r="AR135" s="1570"/>
      <c r="AS135" s="1570"/>
      <c r="AT135" s="1570"/>
      <c r="AU135" s="1570"/>
      <c r="AV135" s="1570"/>
      <c r="AW135" s="1570"/>
      <c r="AX135" s="1570"/>
      <c r="AY135" s="1570"/>
      <c r="AZ135" s="1570"/>
      <c r="BA135" s="1570"/>
      <c r="BB135" s="1570"/>
      <c r="BC135" s="1570"/>
      <c r="BD135" s="1570"/>
      <c r="BE135" s="1570"/>
      <c r="BF135" s="1570"/>
      <c r="BG135" s="1570"/>
      <c r="BH135" s="1570"/>
      <c r="BI135" s="1570"/>
      <c r="BJ135" s="1570"/>
      <c r="BK135" s="1570"/>
      <c r="BL135" s="1570"/>
      <c r="BM135" s="1570"/>
      <c r="BN135" s="1570"/>
      <c r="BO135" s="1570"/>
      <c r="BP135" s="1570"/>
      <c r="BQ135" s="1570"/>
      <c r="BR135" s="1570"/>
      <c r="BS135" s="1570"/>
      <c r="BT135" s="1570"/>
      <c r="BU135" s="1570"/>
      <c r="BV135" s="1570"/>
      <c r="BW135" s="1570"/>
      <c r="BX135" s="1570"/>
      <c r="BY135" s="1570"/>
      <c r="BZ135" s="1570"/>
      <c r="CA135" s="1570"/>
      <c r="CB135" s="1570"/>
      <c r="CC135" s="1570"/>
      <c r="CD135" s="1570"/>
      <c r="CE135" s="1570"/>
      <c r="CF135" s="1570"/>
      <c r="CG135" s="1570"/>
      <c r="CH135" s="1570"/>
      <c r="CI135" s="1570"/>
      <c r="CJ135" s="1570"/>
      <c r="CK135" s="1570"/>
      <c r="CL135" s="1570"/>
      <c r="CM135" s="1570"/>
      <c r="CN135" s="1570"/>
      <c r="CO135" s="1570"/>
      <c r="CP135" s="1570"/>
      <c r="CQ135" s="1570"/>
      <c r="CR135" s="1570"/>
      <c r="CS135" s="1570"/>
      <c r="CT135" s="1570"/>
    </row>
    <row r="136" spans="1:98" ht="14.4">
      <c r="A136" s="1570"/>
      <c r="B136" s="1570"/>
      <c r="C136" s="1570"/>
      <c r="D136" s="1570"/>
      <c r="E136" s="1570"/>
      <c r="F136" s="1570"/>
      <c r="G136" s="1570"/>
      <c r="H136" s="1570"/>
      <c r="I136" s="1570"/>
      <c r="J136" s="1570"/>
      <c r="K136" s="1570"/>
      <c r="L136" s="1570"/>
      <c r="M136" s="1570"/>
      <c r="N136" s="1570"/>
      <c r="O136" s="1570"/>
      <c r="P136" s="1570"/>
      <c r="Q136" s="1570"/>
      <c r="R136" s="1570"/>
      <c r="S136" s="1570"/>
      <c r="T136" s="1570"/>
      <c r="U136" s="1570"/>
      <c r="V136" s="1570"/>
      <c r="W136" s="1570"/>
      <c r="X136" s="1570"/>
      <c r="Y136" s="1570"/>
      <c r="Z136" s="1570"/>
      <c r="AA136" s="1570"/>
      <c r="AB136" s="1570"/>
      <c r="AC136" s="1570"/>
      <c r="AD136" s="1570"/>
      <c r="AE136" s="1570"/>
      <c r="AF136" s="1570"/>
      <c r="AG136" s="1570"/>
      <c r="AH136" s="1570"/>
      <c r="AI136" s="1570"/>
      <c r="AJ136" s="1570"/>
      <c r="AK136" s="1570"/>
      <c r="AL136" s="1570"/>
      <c r="AM136" s="1570"/>
      <c r="AN136" s="1570"/>
      <c r="AO136" s="1570"/>
      <c r="AP136" s="1570"/>
      <c r="AQ136" s="1570"/>
      <c r="AR136" s="1570"/>
      <c r="AS136" s="1570"/>
      <c r="AT136" s="1570"/>
      <c r="AU136" s="1570"/>
      <c r="AV136" s="1570"/>
      <c r="AW136" s="1570"/>
      <c r="AX136" s="1570"/>
      <c r="AY136" s="1570"/>
      <c r="AZ136" s="1570"/>
      <c r="BA136" s="1570"/>
      <c r="BB136" s="1570"/>
      <c r="BC136" s="1570"/>
      <c r="BD136" s="1570"/>
      <c r="BE136" s="1570"/>
      <c r="BF136" s="1570"/>
      <c r="BG136" s="1570"/>
      <c r="BH136" s="1570"/>
      <c r="BI136" s="1570"/>
      <c r="BJ136" s="1570"/>
      <c r="BK136" s="1570"/>
      <c r="BL136" s="1570"/>
      <c r="BM136" s="1570"/>
      <c r="BN136" s="1570"/>
      <c r="BO136" s="1570"/>
      <c r="BP136" s="1570"/>
      <c r="BQ136" s="1570"/>
      <c r="BR136" s="1570"/>
      <c r="BS136" s="1570"/>
      <c r="BT136" s="1570"/>
      <c r="BU136" s="1570"/>
      <c r="BV136" s="1570"/>
      <c r="BW136" s="1570"/>
      <c r="BX136" s="1570"/>
      <c r="BY136" s="1570"/>
      <c r="BZ136" s="1570"/>
      <c r="CA136" s="1570"/>
      <c r="CB136" s="1570"/>
      <c r="CC136" s="1570"/>
      <c r="CD136" s="1570"/>
      <c r="CE136" s="1570"/>
      <c r="CF136" s="1570"/>
      <c r="CG136" s="1570"/>
      <c r="CH136" s="1570"/>
      <c r="CI136" s="1570"/>
      <c r="CJ136" s="1570"/>
      <c r="CK136" s="1570"/>
      <c r="CL136" s="1570"/>
      <c r="CM136" s="1570"/>
      <c r="CN136" s="1570"/>
      <c r="CO136" s="1570"/>
      <c r="CP136" s="1570"/>
      <c r="CQ136" s="1570"/>
      <c r="CR136" s="1570"/>
      <c r="CS136" s="1570"/>
      <c r="CT136" s="1570"/>
    </row>
    <row r="137" spans="1:98" ht="14.4">
      <c r="A137" s="1570"/>
      <c r="B137" s="1570"/>
      <c r="C137" s="1570"/>
      <c r="D137" s="1570"/>
      <c r="E137" s="1570"/>
      <c r="F137" s="1570"/>
      <c r="G137" s="1570"/>
      <c r="H137" s="1570"/>
      <c r="I137" s="1570"/>
      <c r="J137" s="1570"/>
      <c r="K137" s="1570"/>
      <c r="L137" s="1570"/>
      <c r="M137" s="1570"/>
      <c r="N137" s="1570"/>
      <c r="O137" s="1570"/>
      <c r="P137" s="1570"/>
      <c r="Q137" s="1570"/>
      <c r="R137" s="1570"/>
      <c r="S137" s="1570"/>
      <c r="T137" s="1570"/>
      <c r="U137" s="1570"/>
      <c r="V137" s="1570"/>
      <c r="W137" s="1570"/>
      <c r="X137" s="1570"/>
      <c r="Y137" s="1570"/>
      <c r="Z137" s="1570"/>
      <c r="AA137" s="1570"/>
      <c r="AB137" s="1570"/>
      <c r="AC137" s="1570"/>
      <c r="AD137" s="1570"/>
      <c r="AE137" s="1570"/>
      <c r="AF137" s="1570"/>
      <c r="AG137" s="1570"/>
      <c r="AH137" s="1570"/>
      <c r="AI137" s="1570"/>
      <c r="AJ137" s="1570"/>
      <c r="AK137" s="1570"/>
      <c r="AL137" s="1570"/>
      <c r="AM137" s="1570"/>
      <c r="AN137" s="1570"/>
      <c r="AO137" s="1570"/>
      <c r="AP137" s="1570"/>
      <c r="AQ137" s="1570"/>
      <c r="AR137" s="1570"/>
      <c r="AS137" s="1570"/>
      <c r="AT137" s="1570"/>
      <c r="AU137" s="1570"/>
      <c r="AV137" s="1570"/>
      <c r="AW137" s="1570"/>
      <c r="AX137" s="1570"/>
      <c r="AY137" s="1570"/>
      <c r="AZ137" s="1570"/>
      <c r="BA137" s="1570"/>
      <c r="BB137" s="1570"/>
      <c r="BC137" s="1570"/>
      <c r="BD137" s="1570"/>
      <c r="BE137" s="1570"/>
      <c r="BF137" s="1570"/>
      <c r="BG137" s="1570"/>
      <c r="BH137" s="1570"/>
      <c r="BI137" s="1570"/>
      <c r="BJ137" s="1570"/>
      <c r="BK137" s="1570"/>
      <c r="BL137" s="1570"/>
      <c r="BM137" s="1570"/>
      <c r="BN137" s="1570"/>
      <c r="BO137" s="1570"/>
      <c r="BP137" s="1570"/>
      <c r="BQ137" s="1570"/>
      <c r="BR137" s="1570"/>
      <c r="BS137" s="1570"/>
      <c r="BT137" s="1570"/>
      <c r="BU137" s="1570"/>
      <c r="BV137" s="1570"/>
      <c r="BW137" s="1570"/>
      <c r="BX137" s="1570"/>
      <c r="BY137" s="1570"/>
      <c r="BZ137" s="1570"/>
      <c r="CA137" s="1570"/>
      <c r="CB137" s="1570"/>
      <c r="CC137" s="1570"/>
      <c r="CD137" s="1570"/>
      <c r="CE137" s="1570"/>
      <c r="CF137" s="1570"/>
      <c r="CG137" s="1570"/>
      <c r="CH137" s="1570"/>
      <c r="CI137" s="1570"/>
      <c r="CJ137" s="1570"/>
      <c r="CK137" s="1570"/>
      <c r="CL137" s="1570"/>
      <c r="CM137" s="1570"/>
      <c r="CN137" s="1570"/>
      <c r="CO137" s="1570"/>
      <c r="CP137" s="1570"/>
      <c r="CQ137" s="1570"/>
      <c r="CR137" s="1570"/>
      <c r="CS137" s="1570"/>
      <c r="CT137" s="1570"/>
    </row>
    <row r="138" spans="1:98" ht="14.4">
      <c r="A138" s="1570"/>
      <c r="B138" s="1570"/>
      <c r="C138" s="1570"/>
      <c r="D138" s="1570"/>
      <c r="E138" s="1570"/>
      <c r="F138" s="1570"/>
      <c r="G138" s="1570"/>
      <c r="H138" s="1570"/>
      <c r="I138" s="1570"/>
      <c r="J138" s="1570"/>
      <c r="K138" s="1570"/>
      <c r="L138" s="1570"/>
      <c r="M138" s="1570"/>
      <c r="N138" s="1570"/>
      <c r="O138" s="1570"/>
      <c r="P138" s="1570"/>
      <c r="Q138" s="1570"/>
      <c r="R138" s="1570"/>
      <c r="S138" s="1570"/>
      <c r="T138" s="1570"/>
      <c r="U138" s="1570"/>
      <c r="V138" s="1570"/>
      <c r="W138" s="1570"/>
      <c r="X138" s="1570"/>
      <c r="Y138" s="1570"/>
      <c r="Z138" s="1570"/>
      <c r="AA138" s="1570"/>
      <c r="AB138" s="1570"/>
      <c r="AC138" s="1570"/>
      <c r="AD138" s="1570"/>
      <c r="AE138" s="1570"/>
      <c r="AF138" s="1570"/>
      <c r="AG138" s="1570"/>
      <c r="AH138" s="1570"/>
      <c r="AI138" s="1570"/>
      <c r="AJ138" s="1570"/>
      <c r="AK138" s="1570"/>
      <c r="AL138" s="1570"/>
      <c r="AM138" s="1570"/>
      <c r="AN138" s="1570"/>
      <c r="AO138" s="1570"/>
      <c r="AP138" s="1570"/>
      <c r="AQ138" s="1570"/>
      <c r="AR138" s="1570"/>
      <c r="AS138" s="1570"/>
      <c r="AT138" s="1570"/>
      <c r="AU138" s="1570"/>
      <c r="AV138" s="1570"/>
      <c r="AW138" s="1570"/>
      <c r="AX138" s="1570"/>
      <c r="AY138" s="1570"/>
      <c r="AZ138" s="1570"/>
      <c r="BA138" s="1570"/>
      <c r="BB138" s="1570"/>
      <c r="BC138" s="1570"/>
      <c r="BD138" s="1570"/>
      <c r="BE138" s="1570"/>
      <c r="BF138" s="1570"/>
      <c r="BG138" s="1570"/>
      <c r="BH138" s="1570"/>
      <c r="BI138" s="1570"/>
      <c r="BJ138" s="1570"/>
      <c r="BK138" s="1570"/>
      <c r="BL138" s="1570"/>
      <c r="BM138" s="1570"/>
      <c r="BN138" s="1570"/>
      <c r="BO138" s="1570"/>
      <c r="BP138" s="1570"/>
      <c r="BQ138" s="1570"/>
      <c r="BR138" s="1570"/>
      <c r="BS138" s="1570"/>
      <c r="BT138" s="1570"/>
      <c r="BU138" s="1570"/>
      <c r="BV138" s="1570"/>
      <c r="BW138" s="1570"/>
      <c r="BX138" s="1570"/>
      <c r="BY138" s="1570"/>
      <c r="BZ138" s="1570"/>
      <c r="CA138" s="1570"/>
      <c r="CB138" s="1570"/>
      <c r="CC138" s="1570"/>
      <c r="CD138" s="1570"/>
      <c r="CE138" s="1570"/>
      <c r="CF138" s="1570"/>
      <c r="CG138" s="1570"/>
      <c r="CH138" s="1570"/>
      <c r="CI138" s="1570"/>
      <c r="CJ138" s="1570"/>
      <c r="CK138" s="1570"/>
      <c r="CL138" s="1570"/>
      <c r="CM138" s="1570"/>
      <c r="CN138" s="1570"/>
      <c r="CO138" s="1570"/>
      <c r="CP138" s="1570"/>
      <c r="CQ138" s="1570"/>
      <c r="CR138" s="1570"/>
      <c r="CS138" s="1570"/>
      <c r="CT138" s="1570"/>
    </row>
    <row r="139" spans="1:98" ht="14.4">
      <c r="A139" s="1570"/>
      <c r="B139" s="1570"/>
      <c r="C139" s="1570"/>
      <c r="D139" s="1570"/>
      <c r="E139" s="1570"/>
      <c r="F139" s="1570"/>
      <c r="G139" s="1570"/>
      <c r="H139" s="1570"/>
      <c r="I139" s="1570"/>
      <c r="J139" s="1570"/>
      <c r="K139" s="1570"/>
      <c r="L139" s="1570"/>
      <c r="M139" s="1570"/>
      <c r="N139" s="1570"/>
      <c r="O139" s="1570"/>
      <c r="P139" s="1570"/>
      <c r="Q139" s="1570"/>
      <c r="R139" s="1570"/>
      <c r="S139" s="1570"/>
      <c r="T139" s="1570"/>
      <c r="U139" s="1570"/>
      <c r="V139" s="1570"/>
      <c r="W139" s="1570"/>
      <c r="X139" s="1570"/>
      <c r="Y139" s="1570"/>
      <c r="Z139" s="1570"/>
      <c r="AA139" s="1570"/>
      <c r="AB139" s="1570"/>
      <c r="AC139" s="1570"/>
      <c r="AD139" s="1570"/>
      <c r="AE139" s="1570"/>
      <c r="AF139" s="1570"/>
      <c r="AG139" s="1570"/>
      <c r="AH139" s="1570"/>
      <c r="AI139" s="1570"/>
      <c r="AJ139" s="1570"/>
      <c r="AK139" s="1570"/>
      <c r="AL139" s="1570"/>
      <c r="AM139" s="1570"/>
      <c r="AN139" s="1570"/>
      <c r="AO139" s="1570"/>
      <c r="AP139" s="1570"/>
      <c r="AQ139" s="1570"/>
      <c r="AR139" s="1570"/>
      <c r="AS139" s="1570"/>
      <c r="AT139" s="1570"/>
      <c r="AU139" s="1570"/>
      <c r="AV139" s="1570"/>
      <c r="AW139" s="1570"/>
      <c r="AX139" s="1570"/>
      <c r="AY139" s="1570"/>
      <c r="AZ139" s="1570"/>
      <c r="BA139" s="1570"/>
      <c r="BB139" s="1570"/>
      <c r="BC139" s="1570"/>
      <c r="BD139" s="1570"/>
      <c r="BE139" s="1570"/>
      <c r="BF139" s="1570"/>
      <c r="BG139" s="1570"/>
      <c r="BH139" s="1570"/>
      <c r="BI139" s="1570"/>
      <c r="BJ139" s="1570"/>
      <c r="BK139" s="1570"/>
      <c r="BL139" s="1570"/>
      <c r="BM139" s="1570"/>
      <c r="BN139" s="1570"/>
      <c r="BO139" s="1570"/>
      <c r="BP139" s="1570"/>
      <c r="BQ139" s="1570"/>
      <c r="BR139" s="1570"/>
      <c r="BS139" s="1570"/>
      <c r="BT139" s="1570"/>
      <c r="BU139" s="1570"/>
      <c r="BV139" s="1570"/>
      <c r="BW139" s="1570"/>
      <c r="BX139" s="1570"/>
      <c r="BY139" s="1570"/>
      <c r="BZ139" s="1570"/>
      <c r="CA139" s="1570"/>
      <c r="CB139" s="1570"/>
      <c r="CC139" s="1570"/>
      <c r="CD139" s="1570"/>
      <c r="CE139" s="1570"/>
      <c r="CF139" s="1570"/>
      <c r="CG139" s="1570"/>
      <c r="CH139" s="1570"/>
      <c r="CI139" s="1570"/>
      <c r="CJ139" s="1570"/>
      <c r="CK139" s="1570"/>
      <c r="CL139" s="1570"/>
      <c r="CM139" s="1570"/>
      <c r="CN139" s="1570"/>
      <c r="CO139" s="1570"/>
      <c r="CP139" s="1570"/>
      <c r="CQ139" s="1570"/>
      <c r="CR139" s="1570"/>
      <c r="CS139" s="1570"/>
      <c r="CT139" s="1570"/>
    </row>
    <row r="140" spans="1:98" ht="14.4">
      <c r="A140" s="1570"/>
      <c r="B140" s="1570"/>
      <c r="C140" s="1570"/>
      <c r="D140" s="1570"/>
      <c r="E140" s="1570"/>
      <c r="F140" s="1570"/>
      <c r="G140" s="1570"/>
      <c r="H140" s="1570"/>
      <c r="I140" s="1570"/>
      <c r="J140" s="1570"/>
      <c r="K140" s="1570"/>
      <c r="L140" s="1570"/>
      <c r="M140" s="1570"/>
      <c r="N140" s="1570"/>
      <c r="O140" s="1570"/>
      <c r="P140" s="1570"/>
      <c r="Q140" s="1570"/>
      <c r="R140" s="1570"/>
      <c r="S140" s="1570"/>
      <c r="T140" s="1570"/>
      <c r="U140" s="1570"/>
      <c r="V140" s="1570"/>
      <c r="W140" s="1570"/>
      <c r="X140" s="1570"/>
      <c r="Y140" s="1570"/>
      <c r="Z140" s="1570"/>
      <c r="AA140" s="1570"/>
      <c r="AB140" s="1570"/>
      <c r="AC140" s="1570"/>
      <c r="AD140" s="1570"/>
      <c r="AE140" s="1570"/>
      <c r="AF140" s="1570"/>
      <c r="AG140" s="1570"/>
      <c r="AH140" s="1570"/>
      <c r="AI140" s="1570"/>
      <c r="AJ140" s="1570"/>
      <c r="AK140" s="1570"/>
      <c r="AL140" s="1570"/>
      <c r="AM140" s="1570"/>
      <c r="AN140" s="1570"/>
      <c r="AO140" s="1570"/>
      <c r="AP140" s="1570"/>
      <c r="AQ140" s="1570"/>
      <c r="AR140" s="1570"/>
      <c r="AS140" s="1570"/>
      <c r="AT140" s="1570"/>
      <c r="AU140" s="1570"/>
      <c r="AV140" s="1570"/>
      <c r="AW140" s="1570"/>
      <c r="AX140" s="1570"/>
      <c r="AY140" s="1570"/>
      <c r="AZ140" s="1570"/>
      <c r="BA140" s="1570"/>
      <c r="BB140" s="1570"/>
      <c r="BC140" s="1570"/>
      <c r="BD140" s="1570"/>
      <c r="BE140" s="1570"/>
      <c r="BF140" s="1570"/>
      <c r="BG140" s="1570"/>
      <c r="BH140" s="1570"/>
      <c r="BI140" s="1570"/>
      <c r="BJ140" s="1570"/>
      <c r="BK140" s="1570"/>
      <c r="BL140" s="1570"/>
      <c r="BM140" s="1570"/>
      <c r="BN140" s="1570"/>
      <c r="BO140" s="1570"/>
      <c r="BP140" s="1570"/>
      <c r="BQ140" s="1570"/>
      <c r="BR140" s="1570"/>
      <c r="BS140" s="1570"/>
      <c r="BT140" s="1570"/>
      <c r="BU140" s="1570"/>
      <c r="BV140" s="1570"/>
      <c r="BW140" s="1570"/>
      <c r="BX140" s="1570"/>
      <c r="BY140" s="1570"/>
      <c r="BZ140" s="1570"/>
      <c r="CA140" s="1570"/>
      <c r="CB140" s="1570"/>
      <c r="CC140" s="1570"/>
      <c r="CD140" s="1570"/>
      <c r="CE140" s="1570"/>
      <c r="CF140" s="1570"/>
      <c r="CG140" s="1570"/>
      <c r="CH140" s="1570"/>
      <c r="CI140" s="1570"/>
      <c r="CJ140" s="1570"/>
      <c r="CK140" s="1570"/>
      <c r="CL140" s="1570"/>
      <c r="CM140" s="1570"/>
      <c r="CN140" s="1570"/>
      <c r="CO140" s="1570"/>
      <c r="CP140" s="1570"/>
      <c r="CQ140" s="1570"/>
      <c r="CR140" s="1570"/>
      <c r="CS140" s="1570"/>
      <c r="CT140" s="1570"/>
    </row>
    <row r="141" spans="1:98" ht="14.4">
      <c r="A141" s="1570"/>
      <c r="B141" s="1570"/>
      <c r="C141" s="1570"/>
      <c r="D141" s="1570"/>
      <c r="E141" s="1570"/>
      <c r="F141" s="1570"/>
      <c r="G141" s="1570"/>
      <c r="H141" s="1570"/>
      <c r="I141" s="1570"/>
      <c r="J141" s="1570"/>
      <c r="K141" s="1570"/>
      <c r="L141" s="1570"/>
      <c r="M141" s="1570"/>
      <c r="N141" s="1570"/>
      <c r="O141" s="1570"/>
      <c r="P141" s="1570"/>
      <c r="Q141" s="1570"/>
      <c r="R141" s="1570"/>
      <c r="S141" s="1570"/>
      <c r="T141" s="1570"/>
      <c r="U141" s="1570"/>
      <c r="V141" s="1570"/>
      <c r="W141" s="1570"/>
      <c r="X141" s="1570"/>
      <c r="Y141" s="1570"/>
      <c r="Z141" s="1570"/>
      <c r="AA141" s="1570"/>
      <c r="AB141" s="1570"/>
      <c r="AC141" s="1570"/>
      <c r="AD141" s="1570"/>
      <c r="AE141" s="1570"/>
      <c r="AF141" s="1570"/>
      <c r="AG141" s="1570"/>
      <c r="AH141" s="1570"/>
      <c r="AI141" s="1570"/>
      <c r="AJ141" s="1570"/>
      <c r="AK141" s="1570"/>
      <c r="AL141" s="1570"/>
      <c r="AM141" s="1570"/>
      <c r="AN141" s="1570"/>
      <c r="AO141" s="1570"/>
      <c r="AP141" s="1570"/>
      <c r="AQ141" s="1570"/>
      <c r="AR141" s="1570"/>
      <c r="AS141" s="1570"/>
      <c r="AT141" s="1570"/>
      <c r="AU141" s="1570"/>
      <c r="AV141" s="1570"/>
      <c r="AW141" s="1570"/>
      <c r="AX141" s="1570"/>
      <c r="AY141" s="1570"/>
      <c r="AZ141" s="1570"/>
      <c r="BA141" s="1570"/>
      <c r="BB141" s="1570"/>
      <c r="BC141" s="1570"/>
      <c r="BD141" s="1570"/>
      <c r="BE141" s="1570"/>
      <c r="BF141" s="1570"/>
      <c r="BG141" s="1570"/>
      <c r="BH141" s="1570"/>
      <c r="BI141" s="1570"/>
      <c r="BJ141" s="1570"/>
      <c r="BK141" s="1570"/>
      <c r="BL141" s="1570"/>
      <c r="BM141" s="1570"/>
      <c r="BN141" s="1570"/>
      <c r="BO141" s="1570"/>
      <c r="BP141" s="1570"/>
      <c r="BQ141" s="1570"/>
      <c r="BR141" s="1570"/>
      <c r="BS141" s="1570"/>
      <c r="BT141" s="1570"/>
      <c r="BU141" s="1570"/>
      <c r="BV141" s="1570"/>
      <c r="BW141" s="1570"/>
      <c r="BX141" s="1570"/>
      <c r="BY141" s="1570"/>
      <c r="BZ141" s="1570"/>
      <c r="CA141" s="1570"/>
      <c r="CB141" s="1570"/>
      <c r="CC141" s="1570"/>
      <c r="CD141" s="1570"/>
      <c r="CE141" s="1570"/>
      <c r="CF141" s="1570"/>
      <c r="CG141" s="1570"/>
      <c r="CH141" s="1570"/>
      <c r="CI141" s="1570"/>
      <c r="CJ141" s="1570"/>
      <c r="CK141" s="1570"/>
      <c r="CL141" s="1570"/>
      <c r="CM141" s="1570"/>
      <c r="CN141" s="1570"/>
      <c r="CO141" s="1570"/>
      <c r="CP141" s="1570"/>
      <c r="CQ141" s="1570"/>
      <c r="CR141" s="1570"/>
      <c r="CS141" s="1570"/>
      <c r="CT141" s="1570"/>
    </row>
    <row r="142" spans="1:98" ht="14.4">
      <c r="A142" s="1570"/>
      <c r="B142" s="1570"/>
      <c r="C142" s="1570"/>
      <c r="D142" s="1570"/>
      <c r="E142" s="1570"/>
      <c r="F142" s="1570"/>
      <c r="G142" s="1570"/>
      <c r="H142" s="1570"/>
      <c r="I142" s="1570"/>
      <c r="J142" s="1570"/>
      <c r="K142" s="1570"/>
      <c r="L142" s="1570"/>
      <c r="M142" s="1570"/>
      <c r="N142" s="1570"/>
      <c r="O142" s="1570"/>
      <c r="P142" s="1570"/>
      <c r="Q142" s="1570"/>
      <c r="R142" s="1570"/>
      <c r="S142" s="1570"/>
      <c r="T142" s="1570"/>
      <c r="U142" s="1570"/>
      <c r="V142" s="1570"/>
      <c r="W142" s="1570"/>
      <c r="X142" s="1570"/>
      <c r="Y142" s="1570"/>
      <c r="Z142" s="1570"/>
      <c r="AA142" s="1570"/>
      <c r="AB142" s="1570"/>
      <c r="AC142" s="1570"/>
      <c r="AD142" s="1570"/>
      <c r="AE142" s="1570"/>
      <c r="AF142" s="1570"/>
      <c r="AG142" s="1570"/>
      <c r="AH142" s="1570"/>
      <c r="AI142" s="1570"/>
      <c r="AJ142" s="1570"/>
      <c r="AK142" s="1570"/>
      <c r="AL142" s="1570"/>
      <c r="AM142" s="1570"/>
      <c r="AN142" s="1570"/>
      <c r="AO142" s="1570"/>
      <c r="AP142" s="1570"/>
      <c r="AQ142" s="1570"/>
      <c r="AR142" s="1570"/>
      <c r="AS142" s="1570"/>
      <c r="AT142" s="1570"/>
      <c r="AU142" s="1570"/>
      <c r="AV142" s="1570"/>
      <c r="AW142" s="1570"/>
      <c r="AX142" s="1570"/>
      <c r="AY142" s="1570"/>
      <c r="AZ142" s="1570"/>
      <c r="BA142" s="1570"/>
      <c r="BB142" s="1570"/>
      <c r="BC142" s="1570"/>
      <c r="BD142" s="1570"/>
      <c r="BE142" s="1570"/>
      <c r="BF142" s="1570"/>
      <c r="BG142" s="1570"/>
      <c r="BH142" s="1570"/>
      <c r="BI142" s="1570"/>
      <c r="BJ142" s="1570"/>
      <c r="BK142" s="1570"/>
      <c r="BL142" s="1570"/>
      <c r="BM142" s="1570"/>
      <c r="BN142" s="1570"/>
      <c r="BO142" s="1570"/>
      <c r="BP142" s="1570"/>
      <c r="BQ142" s="1570"/>
      <c r="BR142" s="1570"/>
      <c r="BS142" s="1570"/>
      <c r="BT142" s="1570"/>
      <c r="BU142" s="1570"/>
      <c r="BV142" s="1570"/>
      <c r="BW142" s="1570"/>
      <c r="BX142" s="1570"/>
      <c r="BY142" s="1570"/>
      <c r="BZ142" s="1570"/>
      <c r="CA142" s="1570"/>
      <c r="CB142" s="1570"/>
      <c r="CC142" s="1570"/>
      <c r="CD142" s="1570"/>
      <c r="CE142" s="1570"/>
      <c r="CF142" s="1570"/>
      <c r="CG142" s="1570"/>
      <c r="CH142" s="1570"/>
      <c r="CI142" s="1570"/>
      <c r="CJ142" s="1570"/>
      <c r="CK142" s="1570"/>
      <c r="CL142" s="1570"/>
      <c r="CM142" s="1570"/>
      <c r="CN142" s="1570"/>
      <c r="CO142" s="1570"/>
      <c r="CP142" s="1570"/>
      <c r="CQ142" s="1570"/>
      <c r="CR142" s="1570"/>
      <c r="CS142" s="1570"/>
      <c r="CT142" s="1570"/>
    </row>
    <row r="143" spans="1:98" ht="14.4">
      <c r="A143" s="1570"/>
      <c r="B143" s="1570"/>
      <c r="C143" s="1570"/>
      <c r="D143" s="1570"/>
      <c r="E143" s="1570"/>
      <c r="F143" s="1570"/>
      <c r="G143" s="1570"/>
      <c r="H143" s="1570"/>
      <c r="I143" s="1570"/>
      <c r="J143" s="1570"/>
      <c r="K143" s="1570"/>
      <c r="L143" s="1570"/>
      <c r="M143" s="1570"/>
      <c r="N143" s="1570"/>
      <c r="O143" s="1570"/>
      <c r="P143" s="1570"/>
      <c r="Q143" s="1570"/>
      <c r="R143" s="1570"/>
      <c r="S143" s="1570"/>
      <c r="T143" s="1570"/>
      <c r="U143" s="1570"/>
      <c r="V143" s="1570"/>
      <c r="W143" s="1570"/>
      <c r="X143" s="1570"/>
      <c r="Y143" s="1570"/>
      <c r="Z143" s="1570"/>
      <c r="AA143" s="1570"/>
      <c r="AB143" s="1570"/>
      <c r="AC143" s="1570"/>
      <c r="AD143" s="1570"/>
      <c r="AE143" s="1570"/>
      <c r="AF143" s="1570"/>
      <c r="AG143" s="1570"/>
      <c r="AH143" s="1570"/>
      <c r="AI143" s="1570"/>
      <c r="AJ143" s="1570"/>
      <c r="AK143" s="1570"/>
      <c r="AL143" s="1570"/>
      <c r="AM143" s="1570"/>
      <c r="AN143" s="1570"/>
      <c r="AO143" s="1570"/>
      <c r="AP143" s="1570"/>
      <c r="AQ143" s="1570"/>
      <c r="AR143" s="1570"/>
      <c r="AS143" s="1570"/>
      <c r="AT143" s="1570"/>
      <c r="AU143" s="1570"/>
      <c r="AV143" s="1570"/>
      <c r="AW143" s="1570"/>
      <c r="AX143" s="1570"/>
      <c r="AY143" s="1570"/>
      <c r="AZ143" s="1570"/>
      <c r="BA143" s="1570"/>
      <c r="BB143" s="1570"/>
      <c r="BC143" s="1570"/>
      <c r="BD143" s="1570"/>
      <c r="BE143" s="1570"/>
      <c r="BF143" s="1570"/>
      <c r="BG143" s="1570"/>
      <c r="BH143" s="1570"/>
      <c r="BI143" s="1570"/>
      <c r="BJ143" s="1570"/>
      <c r="BK143" s="1570"/>
      <c r="BL143" s="1570"/>
      <c r="BM143" s="1570"/>
      <c r="BN143" s="1570"/>
      <c r="BO143" s="1570"/>
      <c r="BP143" s="1570"/>
      <c r="BQ143" s="1570"/>
      <c r="BR143" s="1570"/>
      <c r="BS143" s="1570"/>
      <c r="BT143" s="1570"/>
      <c r="BU143" s="1570"/>
      <c r="BV143" s="1570"/>
      <c r="BW143" s="1570"/>
      <c r="BX143" s="1570"/>
      <c r="BY143" s="1570"/>
      <c r="BZ143" s="1570"/>
      <c r="CA143" s="1570"/>
      <c r="CB143" s="1570"/>
      <c r="CC143" s="1570"/>
      <c r="CD143" s="1570"/>
      <c r="CE143" s="1570"/>
      <c r="CF143" s="1570"/>
      <c r="CG143" s="1570"/>
      <c r="CH143" s="1570"/>
      <c r="CI143" s="1570"/>
      <c r="CJ143" s="1570"/>
      <c r="CK143" s="1570"/>
      <c r="CL143" s="1570"/>
      <c r="CM143" s="1570"/>
      <c r="CN143" s="1570"/>
      <c r="CO143" s="1570"/>
      <c r="CP143" s="1570"/>
      <c r="CQ143" s="1570"/>
      <c r="CR143" s="1570"/>
      <c r="CS143" s="1570"/>
      <c r="CT143" s="1570"/>
    </row>
    <row r="144" spans="1:98" ht="14.4">
      <c r="A144" s="1570"/>
      <c r="B144" s="1570"/>
      <c r="C144" s="1570"/>
      <c r="D144" s="1570"/>
      <c r="E144" s="1570"/>
      <c r="F144" s="1570"/>
      <c r="G144" s="1570"/>
      <c r="H144" s="1570"/>
      <c r="I144" s="1570"/>
      <c r="J144" s="1570"/>
      <c r="K144" s="1570"/>
      <c r="L144" s="1570"/>
      <c r="M144" s="1570"/>
      <c r="N144" s="1570"/>
      <c r="O144" s="1570"/>
      <c r="P144" s="1570"/>
      <c r="Q144" s="1570"/>
      <c r="R144" s="1570"/>
      <c r="S144" s="1570"/>
      <c r="T144" s="1570"/>
      <c r="U144" s="1570"/>
      <c r="V144" s="1570"/>
      <c r="W144" s="1570"/>
      <c r="X144" s="1570"/>
      <c r="Y144" s="1570"/>
      <c r="Z144" s="1570"/>
      <c r="AA144" s="1570"/>
      <c r="AB144" s="1570"/>
      <c r="AC144" s="1570"/>
      <c r="AD144" s="1570"/>
      <c r="AE144" s="1570"/>
      <c r="AF144" s="1570"/>
      <c r="AG144" s="1570"/>
      <c r="AH144" s="1570"/>
      <c r="AI144" s="1570"/>
      <c r="AJ144" s="1570"/>
      <c r="AK144" s="1570"/>
      <c r="AL144" s="1570"/>
      <c r="AM144" s="1570"/>
      <c r="AN144" s="1570"/>
      <c r="AO144" s="1570"/>
      <c r="AP144" s="1570"/>
      <c r="AQ144" s="1570"/>
      <c r="AR144" s="1570"/>
      <c r="AS144" s="1570"/>
      <c r="AT144" s="1570"/>
      <c r="AU144" s="1570"/>
      <c r="AV144" s="1570"/>
      <c r="AW144" s="1570"/>
      <c r="AX144" s="1570"/>
      <c r="AY144" s="1570"/>
      <c r="AZ144" s="1570"/>
      <c r="BA144" s="1570"/>
      <c r="BB144" s="1570"/>
      <c r="BC144" s="1570"/>
      <c r="BD144" s="1570"/>
      <c r="BE144" s="1570"/>
      <c r="BF144" s="1570"/>
      <c r="BG144" s="1570"/>
      <c r="BH144" s="1570"/>
      <c r="BI144" s="1570"/>
      <c r="BJ144" s="1570"/>
      <c r="BK144" s="1570"/>
      <c r="BL144" s="1570"/>
      <c r="BM144" s="1570"/>
      <c r="BN144" s="1570"/>
      <c r="BO144" s="1570"/>
      <c r="BP144" s="1570"/>
      <c r="BQ144" s="1570"/>
      <c r="BR144" s="1570"/>
      <c r="BS144" s="1570"/>
      <c r="BT144" s="1570"/>
      <c r="BU144" s="1570"/>
      <c r="BV144" s="1570"/>
      <c r="BW144" s="1570"/>
      <c r="BX144" s="1570"/>
      <c r="BY144" s="1570"/>
      <c r="BZ144" s="1570"/>
      <c r="CA144" s="1570"/>
      <c r="CB144" s="1570"/>
      <c r="CC144" s="1570"/>
      <c r="CD144" s="1570"/>
      <c r="CE144" s="1570"/>
      <c r="CF144" s="1570"/>
      <c r="CG144" s="1570"/>
      <c r="CH144" s="1570"/>
      <c r="CI144" s="1570"/>
      <c r="CJ144" s="1570"/>
      <c r="CK144" s="1570"/>
      <c r="CL144" s="1570"/>
      <c r="CM144" s="1570"/>
      <c r="CN144" s="1570"/>
      <c r="CO144" s="1570"/>
      <c r="CP144" s="1570"/>
      <c r="CQ144" s="1570"/>
      <c r="CR144" s="1570"/>
      <c r="CS144" s="1570"/>
      <c r="CT144" s="1570"/>
    </row>
    <row r="145" spans="1:98" ht="14.4">
      <c r="A145" s="1570"/>
      <c r="B145" s="1570"/>
      <c r="C145" s="1570"/>
      <c r="D145" s="1570"/>
      <c r="E145" s="1570"/>
      <c r="F145" s="1570"/>
      <c r="G145" s="1570"/>
      <c r="H145" s="1570"/>
      <c r="I145" s="1570"/>
      <c r="J145" s="1570"/>
      <c r="K145" s="1570"/>
      <c r="L145" s="1570"/>
      <c r="M145" s="1570"/>
      <c r="N145" s="1570"/>
      <c r="O145" s="1570"/>
      <c r="P145" s="1570"/>
      <c r="Q145" s="1570"/>
      <c r="R145" s="1570"/>
      <c r="S145" s="1570"/>
      <c r="T145" s="1570"/>
      <c r="U145" s="1570"/>
      <c r="V145" s="1570"/>
      <c r="W145" s="1570"/>
      <c r="X145" s="1570"/>
      <c r="Y145" s="1570"/>
      <c r="Z145" s="1570"/>
      <c r="AA145" s="1570"/>
      <c r="AB145" s="1570"/>
      <c r="AC145" s="1570"/>
      <c r="AD145" s="1570"/>
      <c r="AE145" s="1570"/>
      <c r="AF145" s="1570"/>
      <c r="AG145" s="1570"/>
      <c r="AH145" s="1570"/>
      <c r="AI145" s="1570"/>
      <c r="AJ145" s="1570"/>
      <c r="AK145" s="1570"/>
      <c r="AL145" s="1570"/>
      <c r="AM145" s="1570"/>
      <c r="AN145" s="1570"/>
      <c r="AO145" s="1570"/>
      <c r="AP145" s="1570"/>
      <c r="AQ145" s="1570"/>
      <c r="AR145" s="1570"/>
      <c r="AS145" s="1570"/>
      <c r="AT145" s="1570"/>
      <c r="AU145" s="1570"/>
      <c r="AV145" s="1570"/>
      <c r="AW145" s="1570"/>
      <c r="AX145" s="1570"/>
      <c r="AY145" s="1570"/>
      <c r="AZ145" s="1570"/>
      <c r="BA145" s="1570"/>
      <c r="BB145" s="1570"/>
      <c r="BC145" s="1570"/>
      <c r="BD145" s="1570"/>
      <c r="BE145" s="1570"/>
      <c r="BF145" s="1570"/>
      <c r="BG145" s="1570"/>
      <c r="BH145" s="1570"/>
      <c r="BI145" s="1570"/>
      <c r="BJ145" s="1570"/>
      <c r="BK145" s="1570"/>
      <c r="BL145" s="1570"/>
      <c r="BM145" s="1570"/>
      <c r="BN145" s="1570"/>
      <c r="BO145" s="1570"/>
      <c r="BP145" s="1570"/>
      <c r="BQ145" s="1570"/>
      <c r="BR145" s="1570"/>
      <c r="BS145" s="1570"/>
      <c r="BT145" s="1570"/>
      <c r="BU145" s="1570"/>
      <c r="BV145" s="1570"/>
      <c r="BW145" s="1570"/>
      <c r="BX145" s="1570"/>
      <c r="BY145" s="1570"/>
      <c r="BZ145" s="1570"/>
      <c r="CA145" s="1570"/>
      <c r="CB145" s="1570"/>
      <c r="CC145" s="1570"/>
      <c r="CD145" s="1570"/>
      <c r="CE145" s="1570"/>
      <c r="CF145" s="1570"/>
      <c r="CG145" s="1570"/>
      <c r="CH145" s="1570"/>
      <c r="CI145" s="1570"/>
      <c r="CJ145" s="1570"/>
      <c r="CK145" s="1570"/>
      <c r="CL145" s="1570"/>
      <c r="CM145" s="1570"/>
      <c r="CN145" s="1570"/>
      <c r="CO145" s="1570"/>
      <c r="CP145" s="1570"/>
      <c r="CQ145" s="1570"/>
      <c r="CR145" s="1570"/>
      <c r="CS145" s="1570"/>
      <c r="CT145" s="1570"/>
    </row>
    <row r="146" spans="1:98" ht="14.4">
      <c r="A146" s="1570"/>
      <c r="B146" s="1570"/>
      <c r="C146" s="1570"/>
      <c r="D146" s="1570"/>
      <c r="E146" s="1570"/>
      <c r="F146" s="1570"/>
      <c r="G146" s="1570"/>
      <c r="H146" s="1570"/>
      <c r="I146" s="1570"/>
      <c r="J146" s="1570"/>
      <c r="K146" s="1570"/>
      <c r="L146" s="1570"/>
      <c r="M146" s="1570"/>
      <c r="N146" s="1570"/>
      <c r="O146" s="1570"/>
      <c r="P146" s="1570"/>
      <c r="Q146" s="1570"/>
      <c r="R146" s="1570"/>
      <c r="S146" s="1570"/>
      <c r="T146" s="1570"/>
      <c r="U146" s="1570"/>
      <c r="V146" s="1570"/>
      <c r="W146" s="1570"/>
      <c r="X146" s="1570"/>
      <c r="Y146" s="1570"/>
      <c r="Z146" s="1570"/>
      <c r="AA146" s="1570"/>
      <c r="AB146" s="1570"/>
      <c r="AC146" s="1570"/>
      <c r="AD146" s="1570"/>
      <c r="AE146" s="1570"/>
      <c r="AF146" s="1570"/>
      <c r="AG146" s="1570"/>
      <c r="AH146" s="1570"/>
      <c r="AI146" s="1570"/>
      <c r="AJ146" s="1570"/>
      <c r="AK146" s="1570"/>
      <c r="AL146" s="1570"/>
      <c r="AM146" s="1570"/>
      <c r="AN146" s="1570"/>
      <c r="AO146" s="1570"/>
      <c r="AP146" s="1570"/>
      <c r="AQ146" s="1570"/>
      <c r="AR146" s="1570"/>
      <c r="AS146" s="1570"/>
      <c r="AT146" s="1570"/>
      <c r="AU146" s="1570"/>
      <c r="AV146" s="1570"/>
      <c r="AW146" s="1570"/>
      <c r="AX146" s="1570"/>
      <c r="AY146" s="1570"/>
      <c r="AZ146" s="1570"/>
      <c r="BA146" s="1570"/>
      <c r="BB146" s="1570"/>
      <c r="BC146" s="1570"/>
      <c r="BD146" s="1570"/>
      <c r="BE146" s="1570"/>
      <c r="BF146" s="1570"/>
      <c r="BG146" s="1570"/>
      <c r="BH146" s="1570"/>
      <c r="BI146" s="1570"/>
      <c r="BJ146" s="1570"/>
      <c r="BK146" s="1570"/>
      <c r="BL146" s="1570"/>
      <c r="BM146" s="1570"/>
      <c r="BN146" s="1570"/>
      <c r="BO146" s="1570"/>
      <c r="BP146" s="1570"/>
      <c r="BQ146" s="1570"/>
      <c r="BR146" s="1570"/>
      <c r="BS146" s="1570"/>
      <c r="BT146" s="1570"/>
      <c r="BU146" s="1570"/>
      <c r="BV146" s="1570"/>
      <c r="BW146" s="1570"/>
      <c r="BX146" s="1570"/>
      <c r="BY146" s="1570"/>
      <c r="BZ146" s="1570"/>
      <c r="CA146" s="1570"/>
      <c r="CB146" s="1570"/>
      <c r="CC146" s="1570"/>
      <c r="CD146" s="1570"/>
      <c r="CE146" s="1570"/>
      <c r="CF146" s="1570"/>
      <c r="CG146" s="1570"/>
      <c r="CH146" s="1570"/>
      <c r="CI146" s="1570"/>
      <c r="CJ146" s="1570"/>
      <c r="CK146" s="1570"/>
      <c r="CL146" s="1570"/>
      <c r="CM146" s="1570"/>
      <c r="CN146" s="1570"/>
      <c r="CO146" s="1570"/>
      <c r="CP146" s="1570"/>
      <c r="CQ146" s="1570"/>
      <c r="CR146" s="1570"/>
      <c r="CS146" s="1570"/>
      <c r="CT146" s="1570"/>
    </row>
    <row r="147" spans="1:98" ht="14.4">
      <c r="A147" s="1570"/>
      <c r="B147" s="1570"/>
      <c r="C147" s="1570"/>
      <c r="D147" s="1570"/>
      <c r="E147" s="1570"/>
      <c r="F147" s="1570"/>
      <c r="G147" s="1570"/>
      <c r="H147" s="1570"/>
      <c r="I147" s="1570"/>
      <c r="J147" s="1570"/>
      <c r="K147" s="1570"/>
      <c r="L147" s="1570"/>
      <c r="M147" s="1570"/>
      <c r="N147" s="1570"/>
      <c r="O147" s="1570"/>
      <c r="P147" s="1570"/>
      <c r="Q147" s="1570"/>
      <c r="R147" s="1570"/>
      <c r="S147" s="1570"/>
      <c r="T147" s="1570"/>
      <c r="U147" s="1570"/>
      <c r="V147" s="1570"/>
      <c r="W147" s="1570"/>
      <c r="X147" s="1570"/>
      <c r="Y147" s="1570"/>
      <c r="Z147" s="1570"/>
      <c r="AA147" s="1570"/>
      <c r="AB147" s="1570"/>
      <c r="AC147" s="1570"/>
      <c r="AD147" s="1570"/>
      <c r="AE147" s="1570"/>
      <c r="AF147" s="1570"/>
      <c r="AG147" s="1570"/>
      <c r="AH147" s="1570"/>
      <c r="AI147" s="1570"/>
      <c r="AJ147" s="1570"/>
      <c r="AK147" s="1570"/>
      <c r="AL147" s="1570"/>
      <c r="AM147" s="1570"/>
      <c r="AN147" s="1570"/>
      <c r="AO147" s="1570"/>
      <c r="AP147" s="1570"/>
      <c r="AQ147" s="1570"/>
      <c r="AR147" s="1570"/>
      <c r="AS147" s="1570"/>
      <c r="AT147" s="1570"/>
      <c r="AU147" s="1570"/>
      <c r="AV147" s="1570"/>
      <c r="AW147" s="1570"/>
      <c r="AX147" s="1570"/>
      <c r="AY147" s="1570"/>
      <c r="AZ147" s="1570"/>
      <c r="BA147" s="1570"/>
      <c r="BB147" s="1570"/>
      <c r="BC147" s="1570"/>
      <c r="BD147" s="1570"/>
      <c r="BE147" s="1570"/>
      <c r="BF147" s="1570"/>
      <c r="BG147" s="1570"/>
      <c r="BH147" s="1570"/>
      <c r="BI147" s="1570"/>
      <c r="BJ147" s="1570"/>
      <c r="BK147" s="1570"/>
      <c r="BL147" s="1570"/>
      <c r="BM147" s="1570"/>
      <c r="BN147" s="1570"/>
      <c r="BO147" s="1570"/>
      <c r="BP147" s="1570"/>
      <c r="BQ147" s="1570"/>
      <c r="BR147" s="1570"/>
      <c r="BS147" s="1570"/>
      <c r="BT147" s="1570"/>
      <c r="BU147" s="1570"/>
      <c r="BV147" s="1570"/>
      <c r="BW147" s="1570"/>
      <c r="BX147" s="1570"/>
      <c r="BY147" s="1570"/>
      <c r="BZ147" s="1570"/>
      <c r="CA147" s="1570"/>
      <c r="CB147" s="1570"/>
      <c r="CC147" s="1570"/>
      <c r="CD147" s="1570"/>
      <c r="CE147" s="1570"/>
      <c r="CF147" s="1570"/>
      <c r="CG147" s="1570"/>
      <c r="CH147" s="1570"/>
      <c r="CI147" s="1570"/>
      <c r="CJ147" s="1570"/>
      <c r="CK147" s="1570"/>
      <c r="CL147" s="1570"/>
      <c r="CM147" s="1570"/>
      <c r="CN147" s="1570"/>
      <c r="CO147" s="1570"/>
      <c r="CP147" s="1570"/>
      <c r="CQ147" s="1570"/>
      <c r="CR147" s="1570"/>
      <c r="CS147" s="1570"/>
      <c r="CT147" s="1570"/>
    </row>
    <row r="148" spans="1:98" ht="14.4">
      <c r="A148" s="1570"/>
      <c r="B148" s="1570"/>
      <c r="C148" s="1570"/>
      <c r="D148" s="1570"/>
      <c r="E148" s="1570"/>
      <c r="F148" s="1570"/>
      <c r="G148" s="1570"/>
      <c r="H148" s="1570"/>
      <c r="I148" s="1570"/>
      <c r="J148" s="1570"/>
      <c r="K148" s="1570"/>
      <c r="L148" s="1570"/>
      <c r="M148" s="1570"/>
      <c r="N148" s="1570"/>
      <c r="O148" s="1570"/>
      <c r="P148" s="1570"/>
      <c r="Q148" s="1570"/>
      <c r="R148" s="1570"/>
      <c r="S148" s="1570"/>
      <c r="T148" s="1570"/>
      <c r="U148" s="1570"/>
      <c r="V148" s="1570"/>
      <c r="W148" s="1570"/>
      <c r="X148" s="1570"/>
      <c r="Y148" s="1570"/>
      <c r="Z148" s="1570"/>
      <c r="AA148" s="1570"/>
      <c r="AB148" s="1570"/>
      <c r="AC148" s="1570"/>
      <c r="AD148" s="1570"/>
      <c r="AE148" s="1570"/>
      <c r="AF148" s="1570"/>
      <c r="AG148" s="1570"/>
      <c r="AH148" s="1570"/>
      <c r="AI148" s="1570"/>
      <c r="AJ148" s="1570"/>
      <c r="AK148" s="1570"/>
      <c r="AL148" s="1570"/>
      <c r="AM148" s="1570"/>
      <c r="AN148" s="1570"/>
      <c r="AO148" s="1570"/>
      <c r="AP148" s="1570"/>
      <c r="AQ148" s="1570"/>
      <c r="AR148" s="1570"/>
      <c r="AS148" s="1570"/>
      <c r="AT148" s="1570"/>
      <c r="AU148" s="1570"/>
      <c r="AV148" s="1570"/>
      <c r="AW148" s="1570"/>
      <c r="AX148" s="1570"/>
      <c r="AY148" s="1570"/>
      <c r="AZ148" s="1570"/>
      <c r="BA148" s="1570"/>
      <c r="BB148" s="1570"/>
      <c r="BC148" s="1570"/>
      <c r="BD148" s="1570"/>
      <c r="BE148" s="1570"/>
      <c r="BF148" s="1570"/>
      <c r="BG148" s="1570"/>
      <c r="BH148" s="1570"/>
      <c r="BI148" s="1570"/>
      <c r="BJ148" s="1570"/>
      <c r="BK148" s="1570"/>
      <c r="BL148" s="1570"/>
      <c r="BM148" s="1570"/>
      <c r="BN148" s="1570"/>
      <c r="BO148" s="1570"/>
      <c r="BP148" s="1570"/>
      <c r="BQ148" s="1570"/>
      <c r="BR148" s="1570"/>
      <c r="BS148" s="1570"/>
      <c r="BT148" s="1570"/>
      <c r="BU148" s="1570"/>
      <c r="BV148" s="1570"/>
      <c r="BW148" s="1570"/>
      <c r="BX148" s="1570"/>
      <c r="BY148" s="1570"/>
      <c r="BZ148" s="1570"/>
      <c r="CA148" s="1570"/>
      <c r="CB148" s="1570"/>
      <c r="CC148" s="1570"/>
      <c r="CD148" s="1570"/>
      <c r="CE148" s="1570"/>
      <c r="CF148" s="1570"/>
      <c r="CG148" s="1570"/>
      <c r="CH148" s="1570"/>
      <c r="CI148" s="1570"/>
      <c r="CJ148" s="1570"/>
      <c r="CK148" s="1570"/>
      <c r="CL148" s="1570"/>
      <c r="CM148" s="1570"/>
      <c r="CN148" s="1570"/>
      <c r="CO148" s="1570"/>
      <c r="CP148" s="1570"/>
      <c r="CQ148" s="1570"/>
      <c r="CR148" s="1570"/>
      <c r="CS148" s="1570"/>
      <c r="CT148" s="1570"/>
    </row>
    <row r="149" spans="1:98" ht="14.4">
      <c r="A149" s="1570"/>
      <c r="B149" s="1570"/>
      <c r="C149" s="1570"/>
      <c r="D149" s="1570"/>
      <c r="E149" s="1570"/>
      <c r="F149" s="1570"/>
      <c r="G149" s="1570"/>
      <c r="H149" s="1570"/>
      <c r="I149" s="1570"/>
      <c r="J149" s="1570"/>
      <c r="K149" s="1570"/>
      <c r="L149" s="1570"/>
      <c r="M149" s="1570"/>
      <c r="N149" s="1570"/>
      <c r="O149" s="1570"/>
      <c r="P149" s="1570"/>
      <c r="Q149" s="1570"/>
      <c r="R149" s="1570"/>
      <c r="S149" s="1570"/>
      <c r="T149" s="1570"/>
      <c r="U149" s="1570"/>
      <c r="V149" s="1570"/>
      <c r="W149" s="1570"/>
      <c r="X149" s="1570"/>
      <c r="Y149" s="1570"/>
      <c r="Z149" s="1570"/>
      <c r="AA149" s="1570"/>
      <c r="AB149" s="1570"/>
      <c r="AC149" s="1570"/>
      <c r="AD149" s="1570"/>
      <c r="AE149" s="1570"/>
      <c r="AF149" s="1570"/>
      <c r="AG149" s="1570"/>
      <c r="AH149" s="1570"/>
      <c r="AI149" s="1570"/>
      <c r="AJ149" s="1570"/>
      <c r="AK149" s="1570"/>
      <c r="AL149" s="1570"/>
      <c r="AM149" s="1570"/>
      <c r="AN149" s="1570"/>
      <c r="AO149" s="1570"/>
      <c r="AP149" s="1570"/>
      <c r="AQ149" s="1570"/>
      <c r="AR149" s="1570"/>
      <c r="AS149" s="1570"/>
      <c r="AT149" s="1570"/>
      <c r="AU149" s="1570"/>
      <c r="AV149" s="1570"/>
      <c r="AW149" s="1570"/>
      <c r="AX149" s="1570"/>
      <c r="AY149" s="1570"/>
      <c r="AZ149" s="1570"/>
      <c r="BA149" s="1570"/>
      <c r="BB149" s="1570"/>
      <c r="BC149" s="1570"/>
      <c r="BD149" s="1570"/>
      <c r="BE149" s="1570"/>
      <c r="BF149" s="1570"/>
      <c r="BG149" s="1570"/>
      <c r="BH149" s="1570"/>
      <c r="BI149" s="1570"/>
      <c r="BJ149" s="1570"/>
      <c r="BK149" s="1570"/>
      <c r="BL149" s="1570"/>
      <c r="BM149" s="1570"/>
      <c r="BN149" s="1570"/>
      <c r="BO149" s="1570"/>
      <c r="BP149" s="1570"/>
      <c r="BQ149" s="1570"/>
      <c r="BR149" s="1570"/>
      <c r="BS149" s="1570"/>
      <c r="BT149" s="1570"/>
      <c r="BU149" s="1570"/>
      <c r="BV149" s="1570"/>
      <c r="BW149" s="1570"/>
      <c r="BX149" s="1570"/>
      <c r="BY149" s="1570"/>
      <c r="BZ149" s="1570"/>
      <c r="CA149" s="1570"/>
      <c r="CB149" s="1570"/>
      <c r="CC149" s="1570"/>
      <c r="CD149" s="1570"/>
      <c r="CE149" s="1570"/>
      <c r="CF149" s="1570"/>
      <c r="CG149" s="1570"/>
      <c r="CH149" s="1570"/>
      <c r="CI149" s="1570"/>
      <c r="CJ149" s="1570"/>
      <c r="CK149" s="1570"/>
      <c r="CL149" s="1570"/>
      <c r="CM149" s="1570"/>
      <c r="CN149" s="1570"/>
      <c r="CO149" s="1570"/>
      <c r="CP149" s="1570"/>
      <c r="CQ149" s="1570"/>
      <c r="CR149" s="1570"/>
      <c r="CS149" s="1570"/>
      <c r="CT149" s="1570"/>
    </row>
    <row r="150" spans="1:98" ht="14.4">
      <c r="A150" s="1570"/>
      <c r="B150" s="1570"/>
      <c r="C150" s="1570"/>
      <c r="D150" s="1570"/>
      <c r="E150" s="1570"/>
      <c r="F150" s="1570"/>
      <c r="G150" s="1570"/>
      <c r="H150" s="1570"/>
      <c r="I150" s="1570"/>
      <c r="J150" s="1570"/>
      <c r="K150" s="1570"/>
      <c r="L150" s="1570"/>
      <c r="M150" s="1570"/>
      <c r="N150" s="1570"/>
      <c r="O150" s="1570"/>
      <c r="P150" s="1570"/>
      <c r="Q150" s="1570"/>
      <c r="R150" s="1570"/>
      <c r="S150" s="1570"/>
      <c r="T150" s="1570"/>
      <c r="U150" s="1570"/>
      <c r="V150" s="1570"/>
      <c r="W150" s="1570"/>
      <c r="X150" s="1570"/>
      <c r="Y150" s="1570"/>
      <c r="Z150" s="1570"/>
      <c r="AA150" s="1570"/>
      <c r="AB150" s="1570"/>
      <c r="AC150" s="1570"/>
      <c r="AD150" s="1570"/>
      <c r="AE150" s="1570"/>
      <c r="AF150" s="1570"/>
      <c r="AG150" s="1570"/>
      <c r="AH150" s="1570"/>
      <c r="AI150" s="1570"/>
      <c r="AJ150" s="1570"/>
      <c r="AK150" s="1570"/>
      <c r="AL150" s="1570"/>
      <c r="AM150" s="1570"/>
      <c r="AN150" s="1570"/>
      <c r="AO150" s="1570"/>
      <c r="AP150" s="1570"/>
      <c r="AQ150" s="1570"/>
      <c r="AR150" s="1570"/>
      <c r="AS150" s="1570"/>
      <c r="AT150" s="1570"/>
      <c r="AU150" s="1570"/>
      <c r="AV150" s="1570"/>
      <c r="AW150" s="1570"/>
      <c r="AX150" s="1570"/>
      <c r="AY150" s="1570"/>
      <c r="AZ150" s="1570"/>
      <c r="BA150" s="1570"/>
      <c r="BB150" s="1570"/>
      <c r="BC150" s="1570"/>
      <c r="BD150" s="1570"/>
      <c r="BE150" s="1570"/>
      <c r="BF150" s="1570"/>
      <c r="BG150" s="1570"/>
      <c r="BH150" s="1570"/>
      <c r="BI150" s="1570"/>
      <c r="BJ150" s="1570"/>
      <c r="BK150" s="1570"/>
      <c r="BL150" s="1570"/>
      <c r="BM150" s="1570"/>
      <c r="BN150" s="1570"/>
      <c r="BO150" s="1570"/>
      <c r="BP150" s="1570"/>
      <c r="BQ150" s="1570"/>
      <c r="BR150" s="1570"/>
      <c r="BS150" s="1570"/>
      <c r="BT150" s="1570"/>
      <c r="BU150" s="1570"/>
      <c r="BV150" s="1570"/>
      <c r="BW150" s="1570"/>
      <c r="BX150" s="1570"/>
      <c r="BY150" s="1570"/>
      <c r="BZ150" s="1570"/>
      <c r="CA150" s="1570"/>
      <c r="CB150" s="1570"/>
      <c r="CC150" s="1570"/>
      <c r="CD150" s="1570"/>
      <c r="CE150" s="1570"/>
      <c r="CF150" s="1570"/>
      <c r="CG150" s="1570"/>
      <c r="CH150" s="1570"/>
      <c r="CI150" s="1570"/>
      <c r="CJ150" s="1570"/>
      <c r="CK150" s="1570"/>
      <c r="CL150" s="1570"/>
      <c r="CM150" s="1570"/>
      <c r="CN150" s="1570"/>
      <c r="CO150" s="1570"/>
      <c r="CP150" s="1570"/>
      <c r="CQ150" s="1570"/>
      <c r="CR150" s="1570"/>
      <c r="CS150" s="1570"/>
      <c r="CT150" s="1570"/>
    </row>
    <row r="151" spans="1:98" ht="14.4">
      <c r="A151" s="1570"/>
      <c r="B151" s="1570"/>
      <c r="C151" s="1570"/>
      <c r="D151" s="1570"/>
      <c r="E151" s="1570"/>
      <c r="F151" s="1570"/>
      <c r="G151" s="1570"/>
      <c r="H151" s="1570"/>
      <c r="I151" s="1570"/>
      <c r="J151" s="1570"/>
      <c r="K151" s="1570"/>
      <c r="L151" s="1570"/>
      <c r="M151" s="1570"/>
      <c r="N151" s="1570"/>
      <c r="O151" s="1570"/>
      <c r="P151" s="1570"/>
      <c r="Q151" s="1570"/>
      <c r="R151" s="1570"/>
      <c r="S151" s="1570"/>
      <c r="T151" s="1570"/>
      <c r="U151" s="1570"/>
      <c r="V151" s="1570"/>
      <c r="W151" s="1570"/>
      <c r="X151" s="1570"/>
      <c r="Y151" s="1570"/>
      <c r="Z151" s="1570"/>
      <c r="AA151" s="1570"/>
      <c r="AB151" s="1570"/>
      <c r="AC151" s="1570"/>
      <c r="AD151" s="1570"/>
      <c r="AE151" s="1570"/>
      <c r="AF151" s="1570"/>
      <c r="AG151" s="1570"/>
      <c r="AH151" s="1570"/>
      <c r="AI151" s="1570"/>
      <c r="AJ151" s="1570"/>
      <c r="AK151" s="1570"/>
      <c r="AL151" s="1570"/>
      <c r="AM151" s="1570"/>
      <c r="AN151" s="1570"/>
      <c r="AO151" s="1570"/>
      <c r="AP151" s="1570"/>
      <c r="AQ151" s="1570"/>
      <c r="AR151" s="1570"/>
      <c r="AS151" s="1570"/>
      <c r="AT151" s="1570"/>
      <c r="AU151" s="1570"/>
      <c r="AV151" s="1570"/>
      <c r="AW151" s="1570"/>
      <c r="AX151" s="1570"/>
      <c r="AY151" s="1570"/>
      <c r="AZ151" s="1570"/>
      <c r="BA151" s="1570"/>
      <c r="BB151" s="1570"/>
      <c r="BC151" s="1570"/>
      <c r="BD151" s="1570"/>
      <c r="BE151" s="1570"/>
      <c r="BF151" s="1570"/>
      <c r="BG151" s="1570"/>
      <c r="BH151" s="1570"/>
      <c r="BI151" s="1570"/>
      <c r="BJ151" s="1570"/>
      <c r="BK151" s="1570"/>
      <c r="BL151" s="1570"/>
      <c r="BM151" s="1570"/>
      <c r="BN151" s="1570"/>
      <c r="BO151" s="1570"/>
      <c r="BP151" s="1570"/>
      <c r="BQ151" s="1570"/>
      <c r="BR151" s="1570"/>
      <c r="BS151" s="1570"/>
      <c r="BT151" s="1570"/>
      <c r="BU151" s="1570"/>
      <c r="BV151" s="1570"/>
      <c r="BW151" s="1570"/>
      <c r="BX151" s="1570"/>
      <c r="BY151" s="1570"/>
      <c r="BZ151" s="1570"/>
      <c r="CA151" s="1570"/>
      <c r="CB151" s="1570"/>
      <c r="CC151" s="1570"/>
      <c r="CD151" s="1570"/>
      <c r="CE151" s="1570"/>
      <c r="CF151" s="1570"/>
      <c r="CG151" s="1570"/>
      <c r="CH151" s="1570"/>
      <c r="CI151" s="1570"/>
      <c r="CJ151" s="1570"/>
      <c r="CK151" s="1570"/>
      <c r="CL151" s="1570"/>
      <c r="CM151" s="1570"/>
      <c r="CN151" s="1570"/>
      <c r="CO151" s="1570"/>
      <c r="CP151" s="1570"/>
      <c r="CQ151" s="1570"/>
      <c r="CR151" s="1570"/>
      <c r="CS151" s="1570"/>
      <c r="CT151" s="1570"/>
    </row>
    <row r="152" spans="1:98" ht="14.4">
      <c r="A152" s="1570"/>
      <c r="B152" s="1570"/>
      <c r="C152" s="1570"/>
      <c r="D152" s="1570"/>
      <c r="E152" s="1570"/>
      <c r="F152" s="1570"/>
      <c r="G152" s="1570"/>
      <c r="H152" s="1570"/>
      <c r="I152" s="1570"/>
      <c r="J152" s="1570"/>
      <c r="K152" s="1570"/>
      <c r="L152" s="1570"/>
      <c r="M152" s="1570"/>
      <c r="N152" s="1570"/>
      <c r="O152" s="1570"/>
      <c r="P152" s="1570"/>
      <c r="Q152" s="1570"/>
      <c r="R152" s="1570"/>
      <c r="S152" s="1570"/>
      <c r="T152" s="1570"/>
      <c r="U152" s="1570"/>
      <c r="V152" s="1570"/>
      <c r="W152" s="1570"/>
      <c r="X152" s="1570"/>
      <c r="Y152" s="1570"/>
      <c r="Z152" s="1570"/>
      <c r="AA152" s="1570"/>
      <c r="AB152" s="1570"/>
      <c r="AC152" s="1570"/>
      <c r="AD152" s="1570"/>
      <c r="AE152" s="1570"/>
      <c r="AF152" s="1570"/>
      <c r="AG152" s="1570"/>
      <c r="AH152" s="1570"/>
      <c r="AI152" s="1570"/>
      <c r="AJ152" s="1570"/>
      <c r="AK152" s="1570"/>
      <c r="AL152" s="1570"/>
      <c r="AM152" s="1570"/>
      <c r="AN152" s="1570"/>
      <c r="AO152" s="1570"/>
      <c r="AP152" s="1570"/>
      <c r="AQ152" s="1570"/>
      <c r="AR152" s="1570"/>
      <c r="AS152" s="1570"/>
      <c r="AT152" s="1570"/>
      <c r="AU152" s="1570"/>
      <c r="AV152" s="1570"/>
      <c r="AW152" s="1570"/>
      <c r="AX152" s="1570"/>
      <c r="AY152" s="1570"/>
      <c r="AZ152" s="1570"/>
      <c r="BA152" s="1570"/>
      <c r="BB152" s="1570"/>
      <c r="BC152" s="1570"/>
      <c r="BD152" s="1570"/>
      <c r="BE152" s="1570"/>
      <c r="BF152" s="1570"/>
      <c r="BG152" s="1570"/>
      <c r="BH152" s="1570"/>
      <c r="BI152" s="1570"/>
      <c r="BJ152" s="1570"/>
      <c r="BK152" s="1570"/>
      <c r="BL152" s="1570"/>
      <c r="BM152" s="1570"/>
      <c r="BN152" s="1570"/>
      <c r="BO152" s="1570"/>
      <c r="BP152" s="1570"/>
      <c r="BQ152" s="1570"/>
      <c r="BR152" s="1570"/>
      <c r="BS152" s="1570"/>
      <c r="BT152" s="1570"/>
      <c r="BU152" s="1570"/>
      <c r="BV152" s="1570"/>
      <c r="BW152" s="1570"/>
      <c r="BX152" s="1570"/>
      <c r="BY152" s="1570"/>
      <c r="BZ152" s="1570"/>
      <c r="CA152" s="1570"/>
      <c r="CB152" s="1570"/>
      <c r="CC152" s="1570"/>
      <c r="CD152" s="1570"/>
      <c r="CE152" s="1570"/>
      <c r="CF152" s="1570"/>
      <c r="CG152" s="1570"/>
      <c r="CH152" s="1570"/>
      <c r="CI152" s="1570"/>
      <c r="CJ152" s="1570"/>
      <c r="CK152" s="1570"/>
      <c r="CL152" s="1570"/>
      <c r="CM152" s="1570"/>
      <c r="CN152" s="1570"/>
      <c r="CO152" s="1570"/>
      <c r="CP152" s="1570"/>
      <c r="CQ152" s="1570"/>
      <c r="CR152" s="1570"/>
      <c r="CS152" s="1570"/>
      <c r="CT152" s="1570"/>
    </row>
    <row r="153" spans="1:98" ht="14.4">
      <c r="A153" s="1570"/>
      <c r="B153" s="1570"/>
      <c r="C153" s="1570"/>
      <c r="D153" s="1570"/>
      <c r="E153" s="1570"/>
      <c r="F153" s="1570"/>
      <c r="G153" s="1570"/>
      <c r="H153" s="1570"/>
      <c r="I153" s="1570"/>
      <c r="J153" s="1570"/>
      <c r="K153" s="1570"/>
      <c r="L153" s="1570"/>
      <c r="M153" s="1570"/>
      <c r="N153" s="1570"/>
      <c r="O153" s="1570"/>
      <c r="P153" s="1570"/>
      <c r="Q153" s="1570"/>
      <c r="R153" s="1570"/>
      <c r="S153" s="1570"/>
      <c r="T153" s="1570"/>
      <c r="U153" s="1570"/>
      <c r="V153" s="1570"/>
      <c r="W153" s="1570"/>
      <c r="X153" s="1570"/>
      <c r="Y153" s="1570"/>
      <c r="Z153" s="1570"/>
      <c r="AA153" s="1570"/>
      <c r="AB153" s="1570"/>
      <c r="AC153" s="1570"/>
      <c r="AD153" s="1570"/>
      <c r="AE153" s="1570"/>
      <c r="AF153" s="1570"/>
      <c r="AG153" s="1570"/>
      <c r="AH153" s="1570"/>
      <c r="AI153" s="1570"/>
      <c r="AJ153" s="1570"/>
      <c r="AK153" s="1570"/>
      <c r="AL153" s="1570"/>
      <c r="AM153" s="1570"/>
      <c r="AN153" s="1570"/>
      <c r="AO153" s="1570"/>
      <c r="AP153" s="1570"/>
      <c r="AQ153" s="1570"/>
      <c r="AR153" s="1570"/>
      <c r="AS153" s="1570"/>
      <c r="AT153" s="1570"/>
      <c r="AU153" s="1570"/>
      <c r="AV153" s="1570"/>
      <c r="AW153" s="1570"/>
      <c r="AX153" s="1570"/>
      <c r="AY153" s="1570"/>
      <c r="AZ153" s="1570"/>
      <c r="BA153" s="1570"/>
      <c r="BB153" s="1570"/>
      <c r="BC153" s="1570"/>
      <c r="BD153" s="1570"/>
      <c r="BE153" s="1570"/>
      <c r="BF153" s="1570"/>
      <c r="BG153" s="1570"/>
      <c r="BH153" s="1570"/>
      <c r="BI153" s="1570"/>
      <c r="BJ153" s="1570"/>
      <c r="BK153" s="1570"/>
      <c r="BL153" s="1570"/>
      <c r="BM153" s="1570"/>
      <c r="BN153" s="1570"/>
      <c r="BO153" s="1570"/>
      <c r="BP153" s="1570"/>
      <c r="BQ153" s="1570"/>
      <c r="BR153" s="1570"/>
      <c r="BS153" s="1570"/>
      <c r="BT153" s="1570"/>
      <c r="BU153" s="1570"/>
      <c r="BV153" s="1570"/>
      <c r="BW153" s="1570"/>
      <c r="BX153" s="1570"/>
      <c r="BY153" s="1570"/>
      <c r="BZ153" s="1570"/>
      <c r="CA153" s="1570"/>
      <c r="CB153" s="1570"/>
      <c r="CC153" s="1570"/>
      <c r="CD153" s="1570"/>
      <c r="CE153" s="1570"/>
      <c r="CF153" s="1570"/>
      <c r="CG153" s="1570"/>
      <c r="CH153" s="1570"/>
      <c r="CI153" s="1570"/>
      <c r="CJ153" s="1570"/>
      <c r="CK153" s="1570"/>
      <c r="CL153" s="1570"/>
      <c r="CM153" s="1570"/>
      <c r="CN153" s="1570"/>
      <c r="CO153" s="1570"/>
      <c r="CP153" s="1570"/>
      <c r="CQ153" s="1570"/>
      <c r="CR153" s="1570"/>
      <c r="CS153" s="1570"/>
      <c r="CT153" s="1570"/>
    </row>
    <row r="154" spans="1:98" ht="14.4">
      <c r="A154" s="1570"/>
      <c r="B154" s="1570"/>
      <c r="C154" s="1570"/>
      <c r="D154" s="1570"/>
      <c r="E154" s="1570"/>
      <c r="F154" s="1570"/>
      <c r="G154" s="1570"/>
      <c r="H154" s="1570"/>
      <c r="I154" s="1570"/>
      <c r="J154" s="1570"/>
      <c r="K154" s="1570"/>
      <c r="L154" s="1570"/>
      <c r="M154" s="1570"/>
      <c r="N154" s="1570"/>
      <c r="O154" s="1570"/>
      <c r="P154" s="1570"/>
      <c r="Q154" s="1570"/>
      <c r="R154" s="1570"/>
      <c r="S154" s="1570"/>
      <c r="T154" s="1570"/>
      <c r="U154" s="1570"/>
      <c r="V154" s="1570"/>
      <c r="W154" s="1570"/>
      <c r="X154" s="1570"/>
      <c r="Y154" s="1570"/>
      <c r="Z154" s="1570"/>
      <c r="AA154" s="1570"/>
      <c r="AB154" s="1570"/>
      <c r="AC154" s="1570"/>
      <c r="AD154" s="1570"/>
      <c r="AE154" s="1570"/>
      <c r="AF154" s="1570"/>
      <c r="AG154" s="1570"/>
      <c r="AH154" s="1570"/>
      <c r="AI154" s="1570"/>
      <c r="AJ154" s="1570"/>
      <c r="AK154" s="1570"/>
      <c r="AL154" s="1570"/>
      <c r="AM154" s="1570"/>
      <c r="AN154" s="1570"/>
      <c r="AO154" s="1570"/>
      <c r="AP154" s="1570"/>
      <c r="AQ154" s="1570"/>
      <c r="AR154" s="1570"/>
      <c r="AS154" s="1570"/>
      <c r="AT154" s="1570"/>
      <c r="AU154" s="1570"/>
      <c r="AV154" s="1570"/>
      <c r="AW154" s="1570"/>
      <c r="AX154" s="1570"/>
      <c r="AY154" s="1570"/>
      <c r="AZ154" s="1570"/>
      <c r="BA154" s="1570"/>
      <c r="BB154" s="1570"/>
      <c r="BC154" s="1570"/>
      <c r="BD154" s="1570"/>
      <c r="BE154" s="1570"/>
      <c r="BF154" s="1570"/>
      <c r="BG154" s="1570"/>
      <c r="BH154" s="1570"/>
      <c r="BI154" s="1570"/>
      <c r="BJ154" s="1570"/>
      <c r="BK154" s="1570"/>
      <c r="BL154" s="1570"/>
      <c r="BM154" s="1570"/>
      <c r="BN154" s="1570"/>
      <c r="BO154" s="1570"/>
      <c r="BP154" s="1570"/>
      <c r="BQ154" s="1570"/>
      <c r="BR154" s="1570"/>
      <c r="BS154" s="1570"/>
      <c r="BT154" s="1570"/>
      <c r="BU154" s="1570"/>
      <c r="BV154" s="1570"/>
      <c r="BW154" s="1570"/>
      <c r="BX154" s="1570"/>
      <c r="BY154" s="1570"/>
      <c r="BZ154" s="1570"/>
      <c r="CA154" s="1570"/>
      <c r="CB154" s="1570"/>
      <c r="CC154" s="1570"/>
      <c r="CD154" s="1570"/>
      <c r="CE154" s="1570"/>
      <c r="CF154" s="1570"/>
      <c r="CG154" s="1570"/>
      <c r="CH154" s="1570"/>
      <c r="CI154" s="1570"/>
      <c r="CJ154" s="1570"/>
      <c r="CK154" s="1570"/>
      <c r="CL154" s="1570"/>
      <c r="CM154" s="1570"/>
      <c r="CN154" s="1570"/>
      <c r="CO154" s="1570"/>
      <c r="CP154" s="1570"/>
      <c r="CQ154" s="1570"/>
      <c r="CR154" s="1570"/>
      <c r="CS154" s="1570"/>
      <c r="CT154" s="1570"/>
    </row>
    <row r="155" spans="1:98" ht="14.4">
      <c r="A155" s="1570"/>
      <c r="B155" s="1570"/>
      <c r="C155" s="1570"/>
      <c r="D155" s="1570"/>
      <c r="E155" s="1570"/>
      <c r="F155" s="1570"/>
      <c r="G155" s="1570"/>
      <c r="H155" s="1570"/>
      <c r="I155" s="1570"/>
      <c r="J155" s="1570"/>
      <c r="K155" s="1570"/>
      <c r="L155" s="1570"/>
      <c r="M155" s="1570"/>
      <c r="N155" s="1570"/>
      <c r="O155" s="1570"/>
      <c r="P155" s="1570"/>
      <c r="Q155" s="1570"/>
      <c r="R155" s="1570"/>
      <c r="S155" s="1570"/>
      <c r="T155" s="1570"/>
      <c r="U155" s="1570"/>
      <c r="V155" s="1570"/>
      <c r="W155" s="1570"/>
      <c r="X155" s="1570"/>
      <c r="Y155" s="1570"/>
      <c r="Z155" s="1570"/>
      <c r="AA155" s="1570"/>
      <c r="AB155" s="1570"/>
      <c r="AC155" s="1570"/>
      <c r="AD155" s="1570"/>
      <c r="AE155" s="1570"/>
      <c r="AF155" s="1570"/>
      <c r="AG155" s="1570"/>
      <c r="AH155" s="1570"/>
      <c r="AI155" s="1570"/>
      <c r="AJ155" s="1570"/>
      <c r="AK155" s="1570"/>
      <c r="AL155" s="1570"/>
      <c r="AM155" s="1570"/>
      <c r="AN155" s="1570"/>
      <c r="AO155" s="1570"/>
      <c r="AP155" s="1570"/>
      <c r="AQ155" s="1570"/>
      <c r="AR155" s="1570"/>
      <c r="AS155" s="1570"/>
      <c r="AT155" s="1570"/>
      <c r="AU155" s="1570"/>
      <c r="AV155" s="1570"/>
      <c r="AW155" s="1570"/>
      <c r="AX155" s="1570"/>
      <c r="AY155" s="1570"/>
      <c r="AZ155" s="1570"/>
      <c r="BA155" s="1570"/>
      <c r="BB155" s="1570"/>
      <c r="BC155" s="1570"/>
      <c r="BD155" s="1570"/>
      <c r="BE155" s="1570"/>
      <c r="BF155" s="1570"/>
      <c r="BG155" s="1570"/>
      <c r="BH155" s="1570"/>
      <c r="BI155" s="1570"/>
      <c r="BJ155" s="1570"/>
      <c r="BK155" s="1570"/>
      <c r="BL155" s="1570"/>
      <c r="BM155" s="1570"/>
      <c r="BN155" s="1570"/>
      <c r="BO155" s="1570"/>
      <c r="BP155" s="1570"/>
      <c r="BQ155" s="1570"/>
      <c r="BR155" s="1570"/>
      <c r="BS155" s="1570"/>
      <c r="BT155" s="1570"/>
      <c r="BU155" s="1570"/>
      <c r="BV155" s="1570"/>
      <c r="BW155" s="1570"/>
      <c r="BX155" s="1570"/>
      <c r="BY155" s="1570"/>
      <c r="BZ155" s="1570"/>
      <c r="CA155" s="1570"/>
      <c r="CB155" s="1570"/>
      <c r="CC155" s="1570"/>
      <c r="CD155" s="1570"/>
      <c r="CE155" s="1570"/>
      <c r="CF155" s="1570"/>
      <c r="CG155" s="1570"/>
      <c r="CH155" s="1570"/>
      <c r="CI155" s="1570"/>
      <c r="CJ155" s="1570"/>
      <c r="CK155" s="1570"/>
      <c r="CL155" s="1570"/>
      <c r="CM155" s="1570"/>
      <c r="CN155" s="1570"/>
      <c r="CO155" s="1570"/>
      <c r="CP155" s="1570"/>
      <c r="CQ155" s="1570"/>
      <c r="CR155" s="1570"/>
      <c r="CS155" s="1570"/>
      <c r="CT155" s="1570"/>
    </row>
    <row r="156" spans="1:98" ht="14.4">
      <c r="A156" s="1570"/>
      <c r="B156" s="1570"/>
      <c r="C156" s="1570"/>
      <c r="D156" s="1570"/>
      <c r="E156" s="1570"/>
      <c r="F156" s="1570"/>
      <c r="G156" s="1570"/>
      <c r="H156" s="1570"/>
      <c r="I156" s="1570"/>
      <c r="J156" s="1570"/>
      <c r="K156" s="1570"/>
      <c r="L156" s="1570"/>
      <c r="M156" s="1570"/>
      <c r="N156" s="1570"/>
      <c r="O156" s="1570"/>
      <c r="P156" s="1570"/>
      <c r="Q156" s="1570"/>
      <c r="R156" s="1570"/>
      <c r="S156" s="1570"/>
      <c r="T156" s="1570"/>
      <c r="U156" s="1570"/>
      <c r="V156" s="1570"/>
      <c r="W156" s="1570"/>
      <c r="X156" s="1570"/>
      <c r="Y156" s="1570"/>
      <c r="Z156" s="1570"/>
      <c r="AA156" s="1570"/>
      <c r="AB156" s="1570"/>
      <c r="AC156" s="1570"/>
      <c r="AD156" s="1570"/>
      <c r="AE156" s="1570"/>
      <c r="AF156" s="1570"/>
      <c r="AG156" s="1570"/>
      <c r="AH156" s="1570"/>
      <c r="AI156" s="1570"/>
      <c r="AJ156" s="1570"/>
      <c r="AK156" s="1570"/>
      <c r="AL156" s="1570"/>
      <c r="AM156" s="1570"/>
      <c r="AN156" s="1570"/>
      <c r="AO156" s="1570"/>
      <c r="AP156" s="1570"/>
      <c r="AQ156" s="1570"/>
      <c r="AR156" s="1570"/>
      <c r="AS156" s="1570"/>
      <c r="AT156" s="1570"/>
      <c r="AU156" s="1570"/>
      <c r="AV156" s="1570"/>
      <c r="AW156" s="1570"/>
      <c r="AX156" s="1570"/>
      <c r="AY156" s="1570"/>
      <c r="AZ156" s="1570"/>
      <c r="BA156" s="1570"/>
      <c r="BB156" s="1570"/>
      <c r="BC156" s="1570"/>
      <c r="BD156" s="1570"/>
      <c r="BE156" s="1570"/>
      <c r="BF156" s="1570"/>
      <c r="BG156" s="1570"/>
      <c r="BH156" s="1570"/>
      <c r="BI156" s="1570"/>
      <c r="BJ156" s="1570"/>
      <c r="BK156" s="1570"/>
      <c r="BL156" s="1570"/>
      <c r="BM156" s="1570"/>
      <c r="BN156" s="1570"/>
      <c r="BO156" s="1570"/>
      <c r="BP156" s="1570"/>
      <c r="BQ156" s="1570"/>
      <c r="BR156" s="1570"/>
      <c r="BS156" s="1570"/>
      <c r="BT156" s="1570"/>
      <c r="BU156" s="1570"/>
      <c r="BV156" s="1570"/>
      <c r="BW156" s="1570"/>
      <c r="BX156" s="1570"/>
      <c r="BY156" s="1570"/>
      <c r="BZ156" s="1570"/>
      <c r="CA156" s="1570"/>
      <c r="CB156" s="1570"/>
      <c r="CC156" s="1570"/>
      <c r="CD156" s="1570"/>
      <c r="CE156" s="1570"/>
      <c r="CF156" s="1570"/>
      <c r="CG156" s="1570"/>
      <c r="CH156" s="1570"/>
      <c r="CI156" s="1570"/>
      <c r="CJ156" s="1570"/>
      <c r="CK156" s="1570"/>
      <c r="CL156" s="1570"/>
      <c r="CM156" s="1570"/>
      <c r="CN156" s="1570"/>
      <c r="CO156" s="1570"/>
      <c r="CP156" s="1570"/>
      <c r="CQ156" s="1570"/>
      <c r="CR156" s="1570"/>
      <c r="CS156" s="1570"/>
      <c r="CT156" s="1570"/>
    </row>
    <row r="157" spans="1:98" ht="14.4">
      <c r="A157" s="1570"/>
      <c r="B157" s="1570"/>
      <c r="C157" s="1570"/>
      <c r="D157" s="1570"/>
      <c r="E157" s="1570"/>
      <c r="F157" s="1570"/>
      <c r="G157" s="1570"/>
      <c r="H157" s="1570"/>
      <c r="I157" s="1570"/>
      <c r="J157" s="1570"/>
      <c r="K157" s="1570"/>
      <c r="L157" s="1570"/>
      <c r="M157" s="1570"/>
      <c r="N157" s="1570"/>
      <c r="O157" s="1570"/>
      <c r="P157" s="1570"/>
      <c r="Q157" s="1570"/>
      <c r="R157" s="1570"/>
      <c r="S157" s="1570"/>
      <c r="T157" s="1570"/>
      <c r="U157" s="1570"/>
      <c r="V157" s="1570"/>
      <c r="W157" s="1570"/>
      <c r="X157" s="1570"/>
      <c r="Y157" s="1570"/>
      <c r="Z157" s="1570"/>
      <c r="AA157" s="1570"/>
      <c r="AB157" s="1570"/>
      <c r="AC157" s="1570"/>
      <c r="AD157" s="1570"/>
      <c r="AE157" s="1570"/>
      <c r="AF157" s="1570"/>
      <c r="AG157" s="1570"/>
      <c r="AH157" s="1570"/>
      <c r="AI157" s="1570"/>
      <c r="AJ157" s="1570"/>
      <c r="AK157" s="1570"/>
      <c r="AL157" s="1570"/>
      <c r="AM157" s="1570"/>
      <c r="AN157" s="1570"/>
      <c r="AO157" s="1570"/>
      <c r="AP157" s="1570"/>
      <c r="AQ157" s="1570"/>
      <c r="AR157" s="1570"/>
      <c r="AS157" s="1570"/>
      <c r="AT157" s="1570"/>
      <c r="AU157" s="1570"/>
      <c r="AV157" s="1570"/>
      <c r="AW157" s="1570"/>
      <c r="AX157" s="1570"/>
      <c r="AY157" s="1570"/>
      <c r="AZ157" s="1570"/>
      <c r="BA157" s="1570"/>
      <c r="BB157" s="1570"/>
      <c r="BC157" s="1570"/>
      <c r="BD157" s="1570"/>
      <c r="BE157" s="1570"/>
      <c r="BF157" s="1570"/>
      <c r="BG157" s="1570"/>
      <c r="BH157" s="1570"/>
      <c r="BI157" s="1570"/>
      <c r="BJ157" s="1570"/>
      <c r="BK157" s="1570"/>
      <c r="BL157" s="1570"/>
      <c r="BM157" s="1570"/>
      <c r="BN157" s="1570"/>
      <c r="BO157" s="1570"/>
      <c r="BP157" s="1570"/>
      <c r="BQ157" s="1570"/>
      <c r="BR157" s="1570"/>
      <c r="BS157" s="1570"/>
      <c r="BT157" s="1570"/>
      <c r="BU157" s="1570"/>
      <c r="BV157" s="1570"/>
      <c r="BW157" s="1570"/>
      <c r="BX157" s="1570"/>
      <c r="BY157" s="1570"/>
      <c r="BZ157" s="1570"/>
      <c r="CA157" s="1570"/>
      <c r="CB157" s="1570"/>
      <c r="CC157" s="1570"/>
      <c r="CD157" s="1570"/>
      <c r="CE157" s="1570"/>
      <c r="CF157" s="1570"/>
      <c r="CG157" s="1570"/>
      <c r="CH157" s="1570"/>
      <c r="CI157" s="1570"/>
      <c r="CJ157" s="1570"/>
      <c r="CK157" s="1570"/>
      <c r="CL157" s="1570"/>
      <c r="CM157" s="1570"/>
      <c r="CN157" s="1570"/>
      <c r="CO157" s="1570"/>
      <c r="CP157" s="1570"/>
      <c r="CQ157" s="1570"/>
      <c r="CR157" s="1570"/>
      <c r="CS157" s="1570"/>
      <c r="CT157" s="1570"/>
    </row>
    <row r="158" spans="1:98" ht="14.4">
      <c r="A158" s="1570"/>
      <c r="B158" s="1570"/>
      <c r="C158" s="1570"/>
      <c r="D158" s="1570"/>
      <c r="E158" s="1570"/>
      <c r="F158" s="1570"/>
      <c r="G158" s="1570"/>
      <c r="H158" s="1570"/>
      <c r="I158" s="1570"/>
      <c r="J158" s="1570"/>
      <c r="K158" s="1570"/>
      <c r="L158" s="1570"/>
      <c r="M158" s="1570"/>
      <c r="N158" s="1570"/>
      <c r="O158" s="1570"/>
      <c r="P158" s="1570"/>
      <c r="Q158" s="1570"/>
      <c r="R158" s="1570"/>
      <c r="S158" s="1570"/>
      <c r="T158" s="1570"/>
      <c r="U158" s="1570"/>
      <c r="V158" s="1570"/>
      <c r="W158" s="1570"/>
      <c r="X158" s="1570"/>
      <c r="Y158" s="1570"/>
      <c r="Z158" s="1570"/>
      <c r="AA158" s="1570"/>
      <c r="AB158" s="1570"/>
      <c r="AC158" s="1570"/>
      <c r="AD158" s="1570"/>
      <c r="AE158" s="1570"/>
      <c r="AF158" s="1570"/>
      <c r="AG158" s="1570"/>
      <c r="AH158" s="1570"/>
      <c r="AI158" s="1570"/>
      <c r="AJ158" s="1570"/>
      <c r="AK158" s="1570"/>
      <c r="AL158" s="1570"/>
      <c r="AM158" s="1570"/>
      <c r="AN158" s="1570"/>
      <c r="AO158" s="1570"/>
      <c r="AP158" s="1570"/>
      <c r="AQ158" s="1570"/>
      <c r="AR158" s="1570"/>
      <c r="AS158" s="1570"/>
      <c r="AT158" s="1570"/>
      <c r="AU158" s="1570"/>
      <c r="AV158" s="1570"/>
      <c r="AW158" s="1570"/>
      <c r="AX158" s="1570"/>
      <c r="AY158" s="1570"/>
      <c r="AZ158" s="1570"/>
      <c r="BA158" s="1570"/>
      <c r="BB158" s="1570"/>
      <c r="BC158" s="1570"/>
      <c r="BD158" s="1570"/>
      <c r="BE158" s="1570"/>
      <c r="BF158" s="1570"/>
      <c r="BG158" s="1570"/>
      <c r="BH158" s="1570"/>
      <c r="BI158" s="1570"/>
      <c r="BJ158" s="1570"/>
      <c r="BK158" s="1570"/>
      <c r="BL158" s="1570"/>
      <c r="BM158" s="1570"/>
      <c r="BN158" s="1570"/>
      <c r="BO158" s="1570"/>
      <c r="BP158" s="1570"/>
      <c r="BQ158" s="1570"/>
      <c r="BR158" s="1570"/>
      <c r="BS158" s="1570"/>
      <c r="BT158" s="1570"/>
      <c r="BU158" s="1570"/>
      <c r="BV158" s="1570"/>
      <c r="BW158" s="1570"/>
      <c r="BX158" s="1570"/>
      <c r="BY158" s="1570"/>
      <c r="BZ158" s="1570"/>
      <c r="CA158" s="1570"/>
      <c r="CB158" s="1570"/>
      <c r="CC158" s="1570"/>
      <c r="CD158" s="1570"/>
      <c r="CE158" s="1570"/>
      <c r="CF158" s="1570"/>
      <c r="CG158" s="1570"/>
      <c r="CH158" s="1570"/>
      <c r="CI158" s="1570"/>
      <c r="CJ158" s="1570"/>
      <c r="CK158" s="1570"/>
      <c r="CL158" s="1570"/>
      <c r="CM158" s="1570"/>
      <c r="CN158" s="1570"/>
      <c r="CO158" s="1570"/>
      <c r="CP158" s="1570"/>
      <c r="CQ158" s="1570"/>
      <c r="CR158" s="1570"/>
      <c r="CS158" s="1570"/>
      <c r="CT158" s="1570"/>
    </row>
    <row r="159" spans="1:98" ht="14.4">
      <c r="A159" s="1570"/>
      <c r="B159" s="1570"/>
      <c r="C159" s="1570"/>
      <c r="D159" s="1570"/>
      <c r="E159" s="1570"/>
      <c r="F159" s="1570"/>
      <c r="G159" s="1570"/>
      <c r="H159" s="1570"/>
      <c r="I159" s="1570"/>
      <c r="J159" s="1570"/>
      <c r="K159" s="1570"/>
      <c r="L159" s="1570"/>
      <c r="M159" s="1570"/>
      <c r="N159" s="1570"/>
      <c r="O159" s="1570"/>
      <c r="P159" s="1570"/>
      <c r="Q159" s="1570"/>
      <c r="R159" s="1570"/>
      <c r="S159" s="1570"/>
      <c r="T159" s="1570"/>
      <c r="U159" s="1570"/>
      <c r="V159" s="1570"/>
      <c r="W159" s="1570"/>
      <c r="X159" s="1570"/>
      <c r="Y159" s="1570"/>
      <c r="Z159" s="1570"/>
      <c r="AA159" s="1570"/>
      <c r="AB159" s="1570"/>
      <c r="AC159" s="1570"/>
      <c r="AD159" s="1570"/>
      <c r="AE159" s="1570"/>
      <c r="AF159" s="1570"/>
      <c r="AG159" s="1570"/>
      <c r="AH159" s="1570"/>
      <c r="AI159" s="1570"/>
      <c r="AJ159" s="1570"/>
      <c r="AK159" s="1570"/>
      <c r="AL159" s="1570"/>
      <c r="AM159" s="1570"/>
      <c r="AN159" s="1570"/>
      <c r="AO159" s="1570"/>
      <c r="AP159" s="1570"/>
      <c r="AQ159" s="1570"/>
      <c r="AR159" s="1570"/>
      <c r="AS159" s="1570"/>
      <c r="AT159" s="1570"/>
      <c r="AU159" s="1570"/>
      <c r="AV159" s="1570"/>
      <c r="AW159" s="1570"/>
      <c r="AX159" s="1570"/>
      <c r="AY159" s="1570"/>
      <c r="AZ159" s="1570"/>
      <c r="BA159" s="1570"/>
      <c r="BB159" s="1570"/>
      <c r="BC159" s="1570"/>
      <c r="BD159" s="1570"/>
      <c r="BE159" s="1570"/>
      <c r="BF159" s="1570"/>
      <c r="BG159" s="1570"/>
      <c r="BH159" s="1570"/>
      <c r="BI159" s="1570"/>
      <c r="BJ159" s="1570"/>
      <c r="BK159" s="1570"/>
      <c r="BL159" s="1570"/>
      <c r="BM159" s="1570"/>
      <c r="BN159" s="1570"/>
      <c r="BO159" s="1570"/>
      <c r="BP159" s="1570"/>
      <c r="BQ159" s="1570"/>
      <c r="BR159" s="1570"/>
      <c r="BS159" s="1570"/>
      <c r="BT159" s="1570"/>
      <c r="BU159" s="1570"/>
      <c r="BV159" s="1570"/>
      <c r="BW159" s="1570"/>
      <c r="BX159" s="1570"/>
      <c r="BY159" s="1570"/>
      <c r="BZ159" s="1570"/>
      <c r="CA159" s="1570"/>
      <c r="CB159" s="1570"/>
      <c r="CC159" s="1570"/>
      <c r="CD159" s="1570"/>
      <c r="CE159" s="1570"/>
      <c r="CF159" s="1570"/>
      <c r="CG159" s="1570"/>
      <c r="CH159" s="1570"/>
      <c r="CI159" s="1570"/>
      <c r="CJ159" s="1570"/>
      <c r="CK159" s="1570"/>
      <c r="CL159" s="1570"/>
      <c r="CM159" s="1570"/>
      <c r="CN159" s="1570"/>
      <c r="CO159" s="1570"/>
      <c r="CP159" s="1570"/>
      <c r="CQ159" s="1570"/>
      <c r="CR159" s="1570"/>
      <c r="CS159" s="1570"/>
      <c r="CT159" s="1570"/>
    </row>
    <row r="160" spans="1:98" ht="14.4">
      <c r="A160" s="1570"/>
      <c r="B160" s="1570"/>
      <c r="C160" s="1570"/>
      <c r="D160" s="1570"/>
      <c r="E160" s="1570"/>
      <c r="F160" s="1570"/>
      <c r="G160" s="1570"/>
      <c r="H160" s="1570"/>
      <c r="I160" s="1570"/>
      <c r="J160" s="1570"/>
      <c r="K160" s="1570"/>
      <c r="L160" s="1570"/>
      <c r="M160" s="1570"/>
      <c r="N160" s="1570"/>
      <c r="O160" s="1570"/>
      <c r="P160" s="1570"/>
      <c r="Q160" s="1570"/>
      <c r="R160" s="1570"/>
      <c r="S160" s="1570"/>
      <c r="T160" s="1570"/>
      <c r="U160" s="1570"/>
      <c r="V160" s="1570"/>
      <c r="W160" s="1570"/>
      <c r="X160" s="1570"/>
      <c r="Y160" s="1570"/>
      <c r="Z160" s="1570"/>
      <c r="AA160" s="1570"/>
      <c r="AB160" s="1570"/>
      <c r="AC160" s="1570"/>
      <c r="AD160" s="1570"/>
      <c r="AE160" s="1570"/>
      <c r="AF160" s="1570"/>
      <c r="AG160" s="1570"/>
      <c r="AH160" s="1570"/>
      <c r="AI160" s="1570"/>
      <c r="AJ160" s="1570"/>
      <c r="AK160" s="1570"/>
      <c r="AL160" s="1570"/>
      <c r="AM160" s="1570"/>
      <c r="AN160" s="1570"/>
      <c r="AO160" s="1570"/>
      <c r="AP160" s="1570"/>
      <c r="AQ160" s="1570"/>
      <c r="AR160" s="1570"/>
      <c r="AS160" s="1570"/>
      <c r="AT160" s="1570"/>
      <c r="AU160" s="1570"/>
      <c r="AV160" s="1570"/>
      <c r="AW160" s="1570"/>
      <c r="AX160" s="1570"/>
      <c r="AY160" s="1570"/>
      <c r="AZ160" s="1570"/>
      <c r="BA160" s="1570"/>
      <c r="BB160" s="1570"/>
      <c r="BC160" s="1570"/>
      <c r="BD160" s="1570"/>
      <c r="BE160" s="1570"/>
      <c r="BF160" s="1570"/>
      <c r="BG160" s="1570"/>
      <c r="BH160" s="1570"/>
      <c r="BI160" s="1570"/>
      <c r="BJ160" s="1570"/>
      <c r="BK160" s="1570"/>
      <c r="BL160" s="1570"/>
      <c r="BM160" s="1570"/>
      <c r="BN160" s="1570"/>
      <c r="BO160" s="1570"/>
      <c r="BP160" s="1570"/>
      <c r="BQ160" s="1570"/>
      <c r="BR160" s="1570"/>
      <c r="BS160" s="1570"/>
      <c r="BT160" s="1570"/>
      <c r="BU160" s="1570"/>
      <c r="BV160" s="1570"/>
      <c r="BW160" s="1570"/>
      <c r="BX160" s="1570"/>
      <c r="BY160" s="1570"/>
      <c r="BZ160" s="1570"/>
      <c r="CA160" s="1570"/>
      <c r="CB160" s="1570"/>
      <c r="CC160" s="1570"/>
      <c r="CD160" s="1570"/>
      <c r="CE160" s="1570"/>
      <c r="CF160" s="1570"/>
      <c r="CG160" s="1570"/>
      <c r="CH160" s="1570"/>
      <c r="CI160" s="1570"/>
      <c r="CJ160" s="1570"/>
      <c r="CK160" s="1570"/>
      <c r="CL160" s="1570"/>
      <c r="CM160" s="1570"/>
      <c r="CN160" s="1570"/>
      <c r="CO160" s="1570"/>
      <c r="CP160" s="1570"/>
      <c r="CQ160" s="1570"/>
      <c r="CR160" s="1570"/>
      <c r="CS160" s="1570"/>
      <c r="CT160" s="1570"/>
    </row>
    <row r="161" spans="1:98" ht="14.4">
      <c r="A161" s="1570"/>
      <c r="B161" s="1570"/>
      <c r="C161" s="1570"/>
      <c r="D161" s="1570"/>
      <c r="E161" s="1570"/>
      <c r="F161" s="1570"/>
      <c r="G161" s="1570"/>
      <c r="H161" s="1570"/>
      <c r="I161" s="1570"/>
      <c r="J161" s="1570"/>
      <c r="K161" s="1570"/>
      <c r="L161" s="1570"/>
      <c r="M161" s="1570"/>
      <c r="N161" s="1570"/>
      <c r="O161" s="1570"/>
      <c r="P161" s="1570"/>
      <c r="Q161" s="1570"/>
      <c r="R161" s="1570"/>
      <c r="S161" s="1570"/>
      <c r="T161" s="1570"/>
      <c r="U161" s="1570"/>
      <c r="V161" s="1570"/>
      <c r="W161" s="1570"/>
      <c r="X161" s="1570"/>
      <c r="Y161" s="1570"/>
      <c r="Z161" s="1570"/>
      <c r="AA161" s="1570"/>
      <c r="AB161" s="1570"/>
      <c r="AC161" s="1570"/>
      <c r="AD161" s="1570"/>
      <c r="AE161" s="1570"/>
      <c r="AF161" s="1570"/>
      <c r="AG161" s="1570"/>
      <c r="AH161" s="1570"/>
      <c r="AI161" s="1570"/>
      <c r="AJ161" s="1570"/>
      <c r="AK161" s="1570"/>
      <c r="AL161" s="1570"/>
      <c r="AM161" s="1570"/>
      <c r="AN161" s="1570"/>
      <c r="AO161" s="1570"/>
      <c r="AP161" s="1570"/>
      <c r="AQ161" s="1570"/>
      <c r="AR161" s="1570"/>
      <c r="AS161" s="1570"/>
      <c r="AT161" s="1570"/>
      <c r="AU161" s="1570"/>
      <c r="AV161" s="1570"/>
      <c r="AW161" s="1570"/>
      <c r="AX161" s="1570"/>
      <c r="AY161" s="1570"/>
      <c r="AZ161" s="1570"/>
      <c r="BA161" s="1570"/>
      <c r="BB161" s="1570"/>
      <c r="BC161" s="1570"/>
      <c r="BD161" s="1570"/>
      <c r="BE161" s="1570"/>
      <c r="BF161" s="1570"/>
      <c r="BG161" s="1570"/>
      <c r="BH161" s="1570"/>
      <c r="BI161" s="1570"/>
      <c r="BJ161" s="1570"/>
      <c r="BK161" s="1570"/>
      <c r="BL161" s="1570"/>
      <c r="BM161" s="1570"/>
      <c r="BN161" s="1570"/>
      <c r="BO161" s="1570"/>
      <c r="BP161" s="1570"/>
      <c r="BQ161" s="1570"/>
      <c r="BR161" s="1570"/>
      <c r="BS161" s="1570"/>
      <c r="BT161" s="1570"/>
      <c r="BU161" s="1570"/>
      <c r="BV161" s="1570"/>
      <c r="BW161" s="1570"/>
      <c r="BX161" s="1570"/>
      <c r="BY161" s="1570"/>
      <c r="BZ161" s="1570"/>
      <c r="CA161" s="1570"/>
      <c r="CB161" s="1570"/>
      <c r="CC161" s="1570"/>
      <c r="CD161" s="1570"/>
      <c r="CE161" s="1570"/>
      <c r="CF161" s="1570"/>
      <c r="CG161" s="1570"/>
      <c r="CH161" s="1570"/>
      <c r="CI161" s="1570"/>
      <c r="CJ161" s="1570"/>
      <c r="CK161" s="1570"/>
      <c r="CL161" s="1570"/>
      <c r="CM161" s="1570"/>
      <c r="CN161" s="1570"/>
      <c r="CO161" s="1570"/>
      <c r="CP161" s="1570"/>
      <c r="CQ161" s="1570"/>
      <c r="CR161" s="1570"/>
      <c r="CS161" s="1570"/>
      <c r="CT161" s="1570"/>
    </row>
    <row r="162" spans="1:98" ht="14.4">
      <c r="A162" s="1570"/>
      <c r="B162" s="1570"/>
      <c r="C162" s="1570"/>
      <c r="D162" s="1570"/>
      <c r="E162" s="1570"/>
      <c r="F162" s="1570"/>
      <c r="G162" s="1570"/>
      <c r="H162" s="1570"/>
      <c r="I162" s="1570"/>
      <c r="J162" s="1570"/>
      <c r="K162" s="1570"/>
      <c r="L162" s="1570"/>
      <c r="M162" s="1570"/>
      <c r="N162" s="1570"/>
      <c r="O162" s="1570"/>
      <c r="P162" s="1570"/>
      <c r="Q162" s="1570"/>
      <c r="R162" s="1570"/>
      <c r="S162" s="1570"/>
      <c r="T162" s="1570"/>
      <c r="U162" s="1570"/>
      <c r="V162" s="1570"/>
      <c r="W162" s="1570"/>
      <c r="X162" s="1570"/>
      <c r="Y162" s="1570"/>
      <c r="Z162" s="1570"/>
      <c r="AA162" s="1570"/>
      <c r="AB162" s="1570"/>
      <c r="AC162" s="1570"/>
      <c r="AD162" s="1570"/>
      <c r="AE162" s="1570"/>
      <c r="AF162" s="1570"/>
      <c r="AG162" s="1570"/>
      <c r="AH162" s="1570"/>
      <c r="AI162" s="1570"/>
      <c r="AJ162" s="1570"/>
      <c r="AK162" s="1570"/>
      <c r="AL162" s="1570"/>
      <c r="AM162" s="1570"/>
      <c r="AN162" s="1570"/>
      <c r="AO162" s="1570"/>
      <c r="AP162" s="1570"/>
      <c r="AQ162" s="1570"/>
      <c r="AR162" s="1570"/>
      <c r="AS162" s="1570"/>
      <c r="AT162" s="1570"/>
      <c r="AU162" s="1570"/>
      <c r="AV162" s="1570"/>
      <c r="AW162" s="1570"/>
      <c r="AX162" s="1570"/>
      <c r="AY162" s="1570"/>
      <c r="AZ162" s="1570"/>
      <c r="BA162" s="1570"/>
      <c r="BB162" s="1570"/>
      <c r="BC162" s="1570"/>
      <c r="BD162" s="1570"/>
      <c r="BE162" s="1570"/>
      <c r="BF162" s="1570"/>
      <c r="BG162" s="1570"/>
      <c r="BH162" s="1570"/>
      <c r="BI162" s="1570"/>
      <c r="BJ162" s="1570"/>
      <c r="BK162" s="1570"/>
      <c r="BL162" s="1570"/>
      <c r="BM162" s="1570"/>
      <c r="BN162" s="1570"/>
      <c r="BO162" s="1570"/>
      <c r="BP162" s="1570"/>
      <c r="BQ162" s="1570"/>
      <c r="BR162" s="1570"/>
      <c r="BS162" s="1570"/>
      <c r="BT162" s="1570"/>
      <c r="BU162" s="1570"/>
      <c r="BV162" s="1570"/>
      <c r="BW162" s="1570"/>
      <c r="BX162" s="1570"/>
      <c r="BY162" s="1570"/>
      <c r="BZ162" s="1570"/>
      <c r="CA162" s="1570"/>
      <c r="CB162" s="1570"/>
      <c r="CC162" s="1570"/>
      <c r="CD162" s="1570"/>
      <c r="CE162" s="1570"/>
      <c r="CF162" s="1570"/>
      <c r="CG162" s="1570"/>
      <c r="CH162" s="1570"/>
      <c r="CI162" s="1570"/>
      <c r="CJ162" s="1570"/>
      <c r="CK162" s="1570"/>
      <c r="CL162" s="1570"/>
      <c r="CM162" s="1570"/>
      <c r="CN162" s="1570"/>
      <c r="CO162" s="1570"/>
      <c r="CP162" s="1570"/>
      <c r="CQ162" s="1570"/>
      <c r="CR162" s="1570"/>
      <c r="CS162" s="1570"/>
      <c r="CT162" s="1570"/>
    </row>
    <row r="163" spans="1:98" ht="14.4">
      <c r="A163" s="1570"/>
      <c r="B163" s="1570"/>
      <c r="C163" s="1570"/>
      <c r="D163" s="1570"/>
      <c r="E163" s="1570"/>
      <c r="F163" s="1570"/>
      <c r="G163" s="1570"/>
      <c r="H163" s="1570"/>
      <c r="I163" s="1570"/>
      <c r="J163" s="1570"/>
      <c r="K163" s="1570"/>
      <c r="L163" s="1570"/>
      <c r="M163" s="1570"/>
      <c r="N163" s="1570"/>
      <c r="O163" s="1570"/>
      <c r="P163" s="1570"/>
      <c r="Q163" s="1570"/>
      <c r="R163" s="1570"/>
      <c r="S163" s="1570"/>
      <c r="T163" s="1570"/>
      <c r="U163" s="1570"/>
      <c r="V163" s="1570"/>
      <c r="W163" s="1570"/>
      <c r="X163" s="1570"/>
      <c r="Y163" s="1570"/>
      <c r="Z163" s="1570"/>
      <c r="AA163" s="1570"/>
      <c r="AB163" s="1570"/>
      <c r="AC163" s="1570"/>
      <c r="AD163" s="1570"/>
      <c r="AE163" s="1570"/>
      <c r="AF163" s="1570"/>
      <c r="AG163" s="1570"/>
      <c r="AH163" s="1570"/>
      <c r="AI163" s="1570"/>
      <c r="AJ163" s="1570"/>
      <c r="AK163" s="1570"/>
      <c r="AL163" s="1570"/>
      <c r="AM163" s="1570"/>
      <c r="AN163" s="1570"/>
      <c r="AO163" s="1570"/>
      <c r="AP163" s="1570"/>
      <c r="AQ163" s="1570"/>
      <c r="AR163" s="1570"/>
      <c r="AS163" s="1570"/>
      <c r="AT163" s="1570"/>
      <c r="AU163" s="1570"/>
      <c r="AV163" s="1570"/>
      <c r="AW163" s="1570"/>
      <c r="AX163" s="1570"/>
      <c r="AY163" s="1570"/>
      <c r="AZ163" s="1570"/>
      <c r="BA163" s="1570"/>
      <c r="BB163" s="1570"/>
      <c r="BC163" s="1570"/>
      <c r="BD163" s="1570"/>
      <c r="BE163" s="1570"/>
      <c r="BF163" s="1570"/>
      <c r="BG163" s="1570"/>
      <c r="BH163" s="1570"/>
      <c r="BI163" s="1570"/>
      <c r="BJ163" s="1570"/>
      <c r="BK163" s="1570"/>
      <c r="BL163" s="1570"/>
      <c r="BM163" s="1570"/>
      <c r="BN163" s="1570"/>
      <c r="BO163" s="1570"/>
      <c r="BP163" s="1570"/>
      <c r="BQ163" s="1570"/>
      <c r="BR163" s="1570"/>
      <c r="BS163" s="1570"/>
      <c r="BT163" s="1570"/>
      <c r="BU163" s="1570"/>
      <c r="BV163" s="1570"/>
      <c r="BW163" s="1570"/>
      <c r="BX163" s="1570"/>
      <c r="BY163" s="1570"/>
      <c r="BZ163" s="1570"/>
      <c r="CA163" s="1570"/>
      <c r="CB163" s="1570"/>
      <c r="CC163" s="1570"/>
      <c r="CD163" s="1570"/>
      <c r="CE163" s="1570"/>
      <c r="CF163" s="1570"/>
      <c r="CG163" s="1570"/>
      <c r="CH163" s="1570"/>
      <c r="CI163" s="1570"/>
      <c r="CJ163" s="1570"/>
      <c r="CK163" s="1570"/>
      <c r="CL163" s="1570"/>
      <c r="CM163" s="1570"/>
      <c r="CN163" s="1570"/>
      <c r="CO163" s="1570"/>
      <c r="CP163" s="1570"/>
      <c r="CQ163" s="1570"/>
      <c r="CR163" s="1570"/>
      <c r="CS163" s="1570"/>
      <c r="CT163" s="1570"/>
    </row>
    <row r="164" spans="1:98" ht="14.4">
      <c r="A164" s="1570"/>
      <c r="B164" s="1570"/>
      <c r="C164" s="1570"/>
      <c r="D164" s="1570"/>
      <c r="E164" s="1570"/>
      <c r="F164" s="1570"/>
      <c r="G164" s="1570"/>
      <c r="H164" s="1570"/>
      <c r="I164" s="1570"/>
      <c r="J164" s="1570"/>
      <c r="K164" s="1570"/>
      <c r="L164" s="1570"/>
      <c r="M164" s="1570"/>
      <c r="N164" s="1570"/>
      <c r="O164" s="1570"/>
      <c r="P164" s="1570"/>
      <c r="Q164" s="1570"/>
      <c r="R164" s="1570"/>
      <c r="S164" s="1570"/>
      <c r="T164" s="1570"/>
      <c r="U164" s="1570"/>
      <c r="V164" s="1570"/>
      <c r="W164" s="1570"/>
      <c r="X164" s="1570"/>
      <c r="Y164" s="1570"/>
      <c r="Z164" s="1570"/>
      <c r="AA164" s="1570"/>
      <c r="AB164" s="1570"/>
      <c r="AC164" s="1570"/>
      <c r="AD164" s="1570"/>
      <c r="AE164" s="1570"/>
      <c r="AF164" s="1570"/>
      <c r="AG164" s="1570"/>
      <c r="AH164" s="1570"/>
      <c r="AI164" s="1570"/>
      <c r="AJ164" s="1570"/>
      <c r="AK164" s="1570"/>
      <c r="AL164" s="1570"/>
      <c r="AM164" s="1570"/>
      <c r="AN164" s="1570"/>
      <c r="AO164" s="1570"/>
      <c r="AP164" s="1570"/>
      <c r="AQ164" s="1570"/>
      <c r="AR164" s="1570"/>
      <c r="AS164" s="1570"/>
      <c r="AT164" s="1570"/>
      <c r="AU164" s="1570"/>
      <c r="AV164" s="1570"/>
      <c r="AW164" s="1570"/>
      <c r="AX164" s="1570"/>
      <c r="AY164" s="1570"/>
      <c r="AZ164" s="1570"/>
      <c r="BA164" s="1570"/>
      <c r="BB164" s="1570"/>
      <c r="BC164" s="1570"/>
      <c r="BD164" s="1570"/>
      <c r="BE164" s="1570"/>
      <c r="BF164" s="1570"/>
      <c r="BG164" s="1570"/>
      <c r="BH164" s="1570"/>
      <c r="BI164" s="1570"/>
      <c r="BJ164" s="1570"/>
      <c r="BK164" s="1570"/>
      <c r="BL164" s="1570"/>
      <c r="BM164" s="1570"/>
      <c r="BN164" s="1570"/>
      <c r="BO164" s="1570"/>
      <c r="BP164" s="1570"/>
      <c r="BQ164" s="1570"/>
      <c r="BR164" s="1570"/>
      <c r="BS164" s="1570"/>
      <c r="BT164" s="1570"/>
      <c r="BU164" s="1570"/>
      <c r="BV164" s="1570"/>
      <c r="BW164" s="1570"/>
      <c r="BX164" s="1570"/>
      <c r="BY164" s="1570"/>
      <c r="BZ164" s="1570"/>
      <c r="CA164" s="1570"/>
      <c r="CB164" s="1570"/>
      <c r="CC164" s="1570"/>
      <c r="CD164" s="1570"/>
      <c r="CE164" s="1570"/>
      <c r="CF164" s="1570"/>
      <c r="CG164" s="1570"/>
      <c r="CH164" s="1570"/>
      <c r="CI164" s="1570"/>
      <c r="CJ164" s="1570"/>
      <c r="CK164" s="1570"/>
      <c r="CL164" s="1570"/>
      <c r="CM164" s="1570"/>
      <c r="CN164" s="1570"/>
      <c r="CO164" s="1570"/>
      <c r="CP164" s="1570"/>
      <c r="CQ164" s="1570"/>
      <c r="CR164" s="1570"/>
      <c r="CS164" s="1570"/>
      <c r="CT164" s="1570"/>
    </row>
    <row r="165" spans="1:98" ht="14.4">
      <c r="A165" s="1570"/>
      <c r="B165" s="1570"/>
      <c r="C165" s="1570"/>
      <c r="D165" s="1570"/>
      <c r="E165" s="1570"/>
      <c r="F165" s="1570"/>
      <c r="G165" s="1570"/>
      <c r="H165" s="1570"/>
      <c r="I165" s="1570"/>
      <c r="J165" s="1570"/>
      <c r="K165" s="1570"/>
      <c r="L165" s="1570"/>
      <c r="M165" s="1570"/>
      <c r="N165" s="1570"/>
      <c r="O165" s="1570"/>
      <c r="P165" s="1570"/>
      <c r="Q165" s="1570"/>
      <c r="R165" s="1570"/>
      <c r="S165" s="1570"/>
      <c r="T165" s="1570"/>
      <c r="U165" s="1570"/>
      <c r="V165" s="1570"/>
      <c r="W165" s="1570"/>
      <c r="X165" s="1570"/>
      <c r="Y165" s="1570"/>
      <c r="Z165" s="1570"/>
      <c r="AA165" s="1570"/>
      <c r="AB165" s="1570"/>
      <c r="AC165" s="1570"/>
      <c r="AD165" s="1570"/>
      <c r="AE165" s="1570"/>
      <c r="AF165" s="1570"/>
      <c r="AG165" s="1570"/>
      <c r="AH165" s="1570"/>
      <c r="AI165" s="1570"/>
      <c r="AJ165" s="1570"/>
      <c r="AK165" s="1570"/>
      <c r="AL165" s="1570"/>
      <c r="AM165" s="1570"/>
      <c r="AN165" s="1570"/>
      <c r="AO165" s="1570"/>
      <c r="AP165" s="1570"/>
      <c r="AQ165" s="1570"/>
      <c r="AR165" s="1570"/>
      <c r="AS165" s="1570"/>
      <c r="AT165" s="1570"/>
      <c r="AU165" s="1570"/>
      <c r="AV165" s="1570"/>
      <c r="AW165" s="1570"/>
      <c r="AX165" s="1570"/>
      <c r="AY165" s="1570"/>
      <c r="AZ165" s="1570"/>
      <c r="BA165" s="1570"/>
      <c r="BB165" s="1570"/>
      <c r="BC165" s="1570"/>
      <c r="BD165" s="1570"/>
      <c r="BE165" s="1570"/>
      <c r="BF165" s="1570"/>
      <c r="BG165" s="1570"/>
      <c r="BH165" s="1570"/>
      <c r="BI165" s="1570"/>
      <c r="BJ165" s="1570"/>
      <c r="BK165" s="1570"/>
      <c r="BL165" s="1570"/>
      <c r="BM165" s="1570"/>
      <c r="BN165" s="1570"/>
      <c r="BO165" s="1570"/>
      <c r="BP165" s="1570"/>
      <c r="BQ165" s="1570"/>
      <c r="BR165" s="1570"/>
      <c r="BS165" s="1570"/>
      <c r="BT165" s="1570"/>
      <c r="BU165" s="1570"/>
      <c r="BV165" s="1570"/>
      <c r="BW165" s="1570"/>
      <c r="BX165" s="1570"/>
      <c r="BY165" s="1570"/>
      <c r="BZ165" s="1570"/>
      <c r="CA165" s="1570"/>
      <c r="CB165" s="1570"/>
      <c r="CC165" s="1570"/>
      <c r="CD165" s="1570"/>
      <c r="CE165" s="1570"/>
      <c r="CF165" s="1570"/>
      <c r="CG165" s="1570"/>
      <c r="CH165" s="1570"/>
      <c r="CI165" s="1570"/>
      <c r="CJ165" s="1570"/>
      <c r="CK165" s="1570"/>
      <c r="CL165" s="1570"/>
      <c r="CM165" s="1570"/>
      <c r="CN165" s="1570"/>
      <c r="CO165" s="1570"/>
      <c r="CP165" s="1570"/>
      <c r="CQ165" s="1570"/>
      <c r="CR165" s="1570"/>
      <c r="CS165" s="1570"/>
      <c r="CT165" s="1570"/>
    </row>
    <row r="166" spans="1:98" ht="14.4">
      <c r="A166" s="1570"/>
      <c r="B166" s="1570"/>
      <c r="C166" s="1570"/>
      <c r="D166" s="1570"/>
      <c r="E166" s="1570"/>
      <c r="F166" s="1570"/>
      <c r="G166" s="1570"/>
      <c r="H166" s="1570"/>
      <c r="I166" s="1570"/>
      <c r="J166" s="1570"/>
      <c r="K166" s="1570"/>
      <c r="L166" s="1570"/>
      <c r="M166" s="1570"/>
      <c r="N166" s="1570"/>
      <c r="O166" s="1570"/>
      <c r="P166" s="1570"/>
      <c r="Q166" s="1570"/>
      <c r="R166" s="1570"/>
      <c r="S166" s="1570"/>
      <c r="T166" s="1570"/>
      <c r="U166" s="1570"/>
      <c r="V166" s="1570"/>
      <c r="W166" s="1570"/>
      <c r="X166" s="1570"/>
      <c r="Y166" s="1570"/>
      <c r="Z166" s="1570"/>
      <c r="AA166" s="1570"/>
      <c r="AB166" s="1570"/>
      <c r="AC166" s="1570"/>
      <c r="AD166" s="1570"/>
      <c r="AE166" s="1570"/>
      <c r="AF166" s="1570"/>
      <c r="AG166" s="1570"/>
      <c r="AH166" s="1570"/>
      <c r="AI166" s="1570"/>
      <c r="AJ166" s="1570"/>
      <c r="AK166" s="1570"/>
      <c r="AL166" s="1570"/>
      <c r="AM166" s="1570"/>
      <c r="AN166" s="1570"/>
      <c r="AO166" s="1570"/>
      <c r="AP166" s="1570"/>
      <c r="AQ166" s="1570"/>
      <c r="AR166" s="1570"/>
      <c r="AS166" s="1570"/>
      <c r="AT166" s="1570"/>
      <c r="AU166" s="1570"/>
      <c r="AV166" s="1570"/>
      <c r="AW166" s="1570"/>
      <c r="AX166" s="1570"/>
      <c r="AY166" s="1570"/>
      <c r="AZ166" s="1570"/>
      <c r="BA166" s="1570"/>
      <c r="BB166" s="1570"/>
      <c r="BC166" s="1570"/>
      <c r="BD166" s="1570"/>
      <c r="BE166" s="1570"/>
      <c r="BF166" s="1570"/>
      <c r="BG166" s="1570"/>
      <c r="BH166" s="1570"/>
      <c r="BI166" s="1570"/>
      <c r="BJ166" s="1570"/>
      <c r="BK166" s="1570"/>
      <c r="BL166" s="1570"/>
      <c r="BM166" s="1570"/>
      <c r="BN166" s="1570"/>
      <c r="BO166" s="1570"/>
      <c r="BP166" s="1570"/>
      <c r="BQ166" s="1570"/>
      <c r="BR166" s="1570"/>
      <c r="BS166" s="1570"/>
      <c r="BT166" s="1570"/>
      <c r="BU166" s="1570"/>
      <c r="BV166" s="1570"/>
      <c r="BW166" s="1570"/>
      <c r="BX166" s="1570"/>
      <c r="BY166" s="1570"/>
      <c r="BZ166" s="1570"/>
      <c r="CA166" s="1570"/>
      <c r="CB166" s="1570"/>
      <c r="CC166" s="1570"/>
      <c r="CD166" s="1570"/>
      <c r="CE166" s="1570"/>
      <c r="CF166" s="1570"/>
      <c r="CG166" s="1570"/>
      <c r="CH166" s="1570"/>
      <c r="CI166" s="1570"/>
      <c r="CJ166" s="1570"/>
      <c r="CK166" s="1570"/>
      <c r="CL166" s="1570"/>
      <c r="CM166" s="1570"/>
      <c r="CN166" s="1570"/>
      <c r="CO166" s="1570"/>
      <c r="CP166" s="1570"/>
      <c r="CQ166" s="1570"/>
      <c r="CR166" s="1570"/>
      <c r="CS166" s="1570"/>
      <c r="CT166" s="1570"/>
    </row>
    <row r="167" spans="1:98" ht="14.4">
      <c r="A167" s="1570"/>
      <c r="B167" s="1570"/>
      <c r="C167" s="1570"/>
      <c r="D167" s="1570"/>
      <c r="E167" s="1570"/>
      <c r="F167" s="1570"/>
      <c r="G167" s="1570"/>
      <c r="H167" s="1570"/>
      <c r="I167" s="1570"/>
      <c r="J167" s="1570"/>
      <c r="K167" s="1570"/>
      <c r="L167" s="1570"/>
      <c r="M167" s="1570"/>
      <c r="N167" s="1570"/>
      <c r="O167" s="1570"/>
      <c r="P167" s="1570"/>
      <c r="Q167" s="1570"/>
      <c r="R167" s="1570"/>
      <c r="S167" s="1570"/>
      <c r="T167" s="1570"/>
      <c r="U167" s="1570"/>
      <c r="V167" s="1570"/>
      <c r="W167" s="1570"/>
      <c r="X167" s="1570"/>
      <c r="Y167" s="1570"/>
      <c r="Z167" s="1570"/>
      <c r="AA167" s="1570"/>
      <c r="AB167" s="1570"/>
      <c r="AC167" s="1570"/>
      <c r="AD167" s="1570"/>
      <c r="AE167" s="1570"/>
      <c r="AF167" s="1570"/>
      <c r="AG167" s="1570"/>
      <c r="AH167" s="1570"/>
      <c r="AI167" s="1570"/>
      <c r="AJ167" s="1570"/>
      <c r="AK167" s="1570"/>
      <c r="AL167" s="1570"/>
      <c r="AM167" s="1570"/>
      <c r="AN167" s="1570"/>
      <c r="AO167" s="1570"/>
      <c r="AP167" s="1570"/>
      <c r="AQ167" s="1570"/>
      <c r="AR167" s="1570"/>
      <c r="AS167" s="1570"/>
      <c r="AT167" s="1570"/>
      <c r="AU167" s="1570"/>
      <c r="AV167" s="1570"/>
      <c r="AW167" s="1570"/>
      <c r="AX167" s="1570"/>
      <c r="AY167" s="1570"/>
      <c r="AZ167" s="1570"/>
      <c r="BA167" s="1570"/>
      <c r="BB167" s="1570"/>
      <c r="BC167" s="1570"/>
      <c r="BD167" s="1570"/>
      <c r="BE167" s="1570"/>
      <c r="BF167" s="1570"/>
      <c r="BG167" s="1570"/>
      <c r="BH167" s="1570"/>
      <c r="BI167" s="1570"/>
      <c r="BJ167" s="1570"/>
      <c r="BK167" s="1570"/>
      <c r="BL167" s="1570"/>
      <c r="BM167" s="1570"/>
      <c r="BN167" s="1570"/>
      <c r="BO167" s="1570"/>
      <c r="BP167" s="1570"/>
      <c r="BQ167" s="1570"/>
      <c r="BR167" s="1570"/>
      <c r="BS167" s="1570"/>
      <c r="BT167" s="1570"/>
      <c r="BU167" s="1570"/>
      <c r="BV167" s="1570"/>
      <c r="BW167" s="1570"/>
      <c r="BX167" s="1570"/>
      <c r="BY167" s="1570"/>
      <c r="BZ167" s="1570"/>
      <c r="CA167" s="1570"/>
      <c r="CB167" s="1570"/>
      <c r="CC167" s="1570"/>
      <c r="CD167" s="1570"/>
      <c r="CE167" s="1570"/>
      <c r="CF167" s="1570"/>
      <c r="CG167" s="1570"/>
      <c r="CH167" s="1570"/>
      <c r="CI167" s="1570"/>
      <c r="CJ167" s="1570"/>
      <c r="CK167" s="1570"/>
      <c r="CL167" s="1570"/>
      <c r="CM167" s="1570"/>
      <c r="CN167" s="1570"/>
      <c r="CO167" s="1570"/>
      <c r="CP167" s="1570"/>
      <c r="CQ167" s="1570"/>
      <c r="CR167" s="1570"/>
      <c r="CS167" s="1570"/>
      <c r="CT167" s="1570"/>
    </row>
    <row r="168" spans="1:98" ht="14.4">
      <c r="A168" s="1570"/>
      <c r="B168" s="1570"/>
      <c r="C168" s="1570"/>
      <c r="D168" s="1570"/>
      <c r="E168" s="1570"/>
      <c r="F168" s="1570"/>
      <c r="G168" s="1570"/>
      <c r="H168" s="1570"/>
      <c r="I168" s="1570"/>
      <c r="J168" s="1570"/>
      <c r="K168" s="1570"/>
      <c r="L168" s="1570"/>
      <c r="M168" s="1570"/>
      <c r="N168" s="1570"/>
      <c r="O168" s="1570"/>
      <c r="P168" s="1570"/>
      <c r="Q168" s="1570"/>
      <c r="R168" s="1570"/>
      <c r="S168" s="1570"/>
      <c r="T168" s="1570"/>
      <c r="U168" s="1570"/>
      <c r="V168" s="1570"/>
      <c r="W168" s="1570"/>
      <c r="X168" s="1570"/>
      <c r="Y168" s="1570"/>
      <c r="Z168" s="1570"/>
      <c r="AA168" s="1570"/>
      <c r="AB168" s="1570"/>
      <c r="AC168" s="1570"/>
      <c r="AD168" s="1570"/>
      <c r="AE168" s="1570"/>
      <c r="AF168" s="1570"/>
      <c r="AG168" s="1570"/>
      <c r="AH168" s="1570"/>
      <c r="AI168" s="1570"/>
      <c r="AJ168" s="1570"/>
      <c r="AK168" s="1570"/>
      <c r="AL168" s="1570"/>
      <c r="AM168" s="1570"/>
      <c r="AN168" s="1570"/>
      <c r="AO168" s="1570"/>
      <c r="AP168" s="1570"/>
      <c r="AQ168" s="1570"/>
      <c r="AR168" s="1570"/>
      <c r="AS168" s="1570"/>
      <c r="AT168" s="1570"/>
      <c r="AU168" s="1570"/>
      <c r="AV168" s="1570"/>
      <c r="AW168" s="1570"/>
      <c r="AX168" s="1570"/>
      <c r="AY168" s="1570"/>
      <c r="AZ168" s="1570"/>
      <c r="BA168" s="1570"/>
      <c r="BB168" s="1570"/>
      <c r="BC168" s="1570"/>
      <c r="BD168" s="1570"/>
      <c r="BE168" s="1570"/>
      <c r="BF168" s="1570"/>
      <c r="BG168" s="1570"/>
      <c r="BH168" s="1570"/>
      <c r="BI168" s="1570"/>
      <c r="BJ168" s="1570"/>
      <c r="BK168" s="1570"/>
      <c r="BL168" s="1570"/>
      <c r="BM168" s="1570"/>
      <c r="BN168" s="1570"/>
      <c r="BO168" s="1570"/>
      <c r="BP168" s="1570"/>
      <c r="BQ168" s="1570"/>
      <c r="BR168" s="1570"/>
      <c r="BS168" s="1570"/>
      <c r="BT168" s="1570"/>
      <c r="BU168" s="1570"/>
      <c r="BV168" s="1570"/>
      <c r="BW168" s="1570"/>
      <c r="BX168" s="1570"/>
      <c r="BY168" s="1570"/>
      <c r="BZ168" s="1570"/>
      <c r="CA168" s="1570"/>
      <c r="CB168" s="1570"/>
      <c r="CC168" s="1570"/>
      <c r="CD168" s="1570"/>
      <c r="CE168" s="1570"/>
      <c r="CF168" s="1570"/>
      <c r="CG168" s="1570"/>
      <c r="CH168" s="1570"/>
      <c r="CI168" s="1570"/>
      <c r="CJ168" s="1570"/>
      <c r="CK168" s="1570"/>
      <c r="CL168" s="1570"/>
      <c r="CM168" s="1570"/>
      <c r="CN168" s="1570"/>
      <c r="CO168" s="1570"/>
      <c r="CP168" s="1570"/>
      <c r="CQ168" s="1570"/>
      <c r="CR168" s="1570"/>
      <c r="CS168" s="1570"/>
      <c r="CT168" s="1570"/>
    </row>
    <row r="169" spans="1:98" ht="14.4">
      <c r="A169" s="1570"/>
      <c r="B169" s="1570"/>
      <c r="C169" s="1570"/>
      <c r="D169" s="1570"/>
      <c r="E169" s="1570"/>
      <c r="F169" s="1570"/>
      <c r="G169" s="1570"/>
      <c r="H169" s="1570"/>
      <c r="I169" s="1570"/>
      <c r="J169" s="1570"/>
      <c r="K169" s="1570"/>
      <c r="L169" s="1570"/>
      <c r="M169" s="1570"/>
      <c r="N169" s="1570"/>
      <c r="O169" s="1570"/>
      <c r="P169" s="1570"/>
      <c r="Q169" s="1570"/>
      <c r="R169" s="1570"/>
      <c r="S169" s="1570"/>
      <c r="T169" s="1570"/>
      <c r="U169" s="1570"/>
      <c r="V169" s="1570"/>
      <c r="W169" s="1570"/>
      <c r="X169" s="1570"/>
      <c r="Y169" s="1570"/>
      <c r="Z169" s="1570"/>
      <c r="AA169" s="1570"/>
      <c r="AB169" s="1570"/>
      <c r="AC169" s="1570"/>
      <c r="AD169" s="1570"/>
      <c r="AE169" s="1570"/>
      <c r="AF169" s="1570"/>
      <c r="AG169" s="1570"/>
      <c r="AH169" s="1570"/>
      <c r="AI169" s="1570"/>
      <c r="AJ169" s="1570"/>
      <c r="AK169" s="1570"/>
      <c r="AL169" s="1570"/>
      <c r="AM169" s="1570"/>
      <c r="AN169" s="1570"/>
      <c r="AO169" s="1570"/>
      <c r="AP169" s="1570"/>
      <c r="AQ169" s="1570"/>
      <c r="AR169" s="1570"/>
      <c r="AS169" s="1570"/>
      <c r="AT169" s="1570"/>
      <c r="AU169" s="1570"/>
      <c r="AV169" s="1570"/>
      <c r="AW169" s="1570"/>
      <c r="AX169" s="1570"/>
      <c r="AY169" s="1570"/>
      <c r="AZ169" s="1570"/>
      <c r="BA169" s="1570"/>
      <c r="BB169" s="1570"/>
      <c r="BC169" s="1570"/>
      <c r="BD169" s="1570"/>
      <c r="BE169" s="1570"/>
      <c r="BF169" s="1570"/>
      <c r="BG169" s="1570"/>
      <c r="BH169" s="1570"/>
      <c r="BI169" s="1570"/>
      <c r="BJ169" s="1570"/>
      <c r="BK169" s="1570"/>
      <c r="BL169" s="1570"/>
      <c r="BM169" s="1570"/>
      <c r="BN169" s="1570"/>
      <c r="BO169" s="1570"/>
      <c r="BP169" s="1570"/>
      <c r="BQ169" s="1570"/>
      <c r="BR169" s="1570"/>
      <c r="BS169" s="1570"/>
      <c r="BT169" s="1570"/>
      <c r="BU169" s="1570"/>
      <c r="BV169" s="1570"/>
      <c r="BW169" s="1570"/>
      <c r="BX169" s="1570"/>
      <c r="BY169" s="1570"/>
      <c r="BZ169" s="1570"/>
      <c r="CA169" s="1570"/>
      <c r="CB169" s="1570"/>
      <c r="CC169" s="1570"/>
      <c r="CD169" s="1570"/>
      <c r="CE169" s="1570"/>
      <c r="CF169" s="1570"/>
      <c r="CG169" s="1570"/>
      <c r="CH169" s="1570"/>
      <c r="CI169" s="1570"/>
      <c r="CJ169" s="1570"/>
      <c r="CK169" s="1570"/>
      <c r="CL169" s="1570"/>
      <c r="CM169" s="1570"/>
      <c r="CN169" s="1570"/>
      <c r="CO169" s="1570"/>
      <c r="CP169" s="1570"/>
      <c r="CQ169" s="1570"/>
      <c r="CR169" s="1570"/>
      <c r="CS169" s="1570"/>
      <c r="CT169" s="1570"/>
    </row>
    <row r="170" spans="1:98" ht="14.4">
      <c r="A170" s="1570"/>
      <c r="B170" s="1570"/>
      <c r="C170" s="1570"/>
      <c r="D170" s="1570"/>
      <c r="E170" s="1570"/>
      <c r="F170" s="1570"/>
      <c r="G170" s="1570"/>
      <c r="H170" s="1570"/>
      <c r="I170" s="1570"/>
      <c r="J170" s="1570"/>
      <c r="K170" s="1570"/>
      <c r="L170" s="1570"/>
      <c r="M170" s="1570"/>
      <c r="N170" s="1570"/>
      <c r="O170" s="1570"/>
      <c r="P170" s="1570"/>
      <c r="Q170" s="1570"/>
      <c r="R170" s="1570"/>
      <c r="S170" s="1570"/>
      <c r="T170" s="1570"/>
      <c r="U170" s="1570"/>
      <c r="V170" s="1570"/>
      <c r="W170" s="1570"/>
      <c r="X170" s="1570"/>
      <c r="Y170" s="1570"/>
      <c r="Z170" s="1570"/>
      <c r="AA170" s="1570"/>
      <c r="AB170" s="1570"/>
      <c r="AC170" s="1570"/>
      <c r="AD170" s="1570"/>
      <c r="AE170" s="1570"/>
      <c r="AF170" s="1570"/>
      <c r="AG170" s="1570"/>
      <c r="AH170" s="1570"/>
      <c r="AI170" s="1570"/>
      <c r="AJ170" s="1570"/>
      <c r="AK170" s="1570"/>
      <c r="AL170" s="1570"/>
      <c r="AM170" s="1570"/>
      <c r="AN170" s="1570"/>
      <c r="AO170" s="1570"/>
      <c r="AP170" s="1570"/>
      <c r="AQ170" s="1570"/>
      <c r="AR170" s="1570"/>
      <c r="AS170" s="1570"/>
      <c r="AT170" s="1570"/>
      <c r="AU170" s="1570"/>
      <c r="AV170" s="1570"/>
      <c r="AW170" s="1570"/>
      <c r="AX170" s="1570"/>
      <c r="AY170" s="1570"/>
      <c r="AZ170" s="1570"/>
      <c r="BA170" s="1570"/>
      <c r="BB170" s="1570"/>
      <c r="BC170" s="1570"/>
      <c r="BD170" s="1570"/>
      <c r="BE170" s="1570"/>
      <c r="BF170" s="1570"/>
      <c r="BG170" s="1570"/>
      <c r="BH170" s="1570"/>
      <c r="BI170" s="1570"/>
      <c r="BJ170" s="1570"/>
      <c r="BK170" s="1570"/>
      <c r="BL170" s="1570"/>
      <c r="BM170" s="1570"/>
      <c r="BN170" s="1570"/>
      <c r="BO170" s="1570"/>
      <c r="BP170" s="1570"/>
      <c r="BQ170" s="1570"/>
      <c r="BR170" s="1570"/>
      <c r="BS170" s="1570"/>
      <c r="BT170" s="1570"/>
      <c r="BU170" s="1570"/>
      <c r="BV170" s="1570"/>
      <c r="BW170" s="1570"/>
      <c r="BX170" s="1570"/>
      <c r="BY170" s="1570"/>
      <c r="BZ170" s="1570"/>
      <c r="CA170" s="1570"/>
      <c r="CB170" s="1570"/>
      <c r="CC170" s="1570"/>
      <c r="CD170" s="1570"/>
      <c r="CE170" s="1570"/>
      <c r="CF170" s="1570"/>
      <c r="CG170" s="1570"/>
      <c r="CH170" s="1570"/>
      <c r="CI170" s="1570"/>
      <c r="CJ170" s="1570"/>
      <c r="CK170" s="1570"/>
      <c r="CL170" s="1570"/>
      <c r="CM170" s="1570"/>
      <c r="CN170" s="1570"/>
      <c r="CO170" s="1570"/>
      <c r="CP170" s="1570"/>
      <c r="CQ170" s="1570"/>
      <c r="CR170" s="1570"/>
      <c r="CS170" s="1570"/>
      <c r="CT170" s="1570"/>
    </row>
    <row r="171" spans="1:98" ht="14.4">
      <c r="A171" s="1570"/>
      <c r="B171" s="1570"/>
      <c r="C171" s="1570"/>
      <c r="D171" s="1570"/>
      <c r="E171" s="1570"/>
      <c r="F171" s="1570"/>
      <c r="G171" s="1570"/>
      <c r="H171" s="1570"/>
      <c r="I171" s="1570"/>
      <c r="J171" s="1570"/>
      <c r="K171" s="1570"/>
      <c r="L171" s="1570"/>
      <c r="M171" s="1570"/>
      <c r="N171" s="1570"/>
      <c r="O171" s="1570"/>
      <c r="P171" s="1570"/>
      <c r="Q171" s="1570"/>
      <c r="R171" s="1570"/>
      <c r="S171" s="1570"/>
      <c r="T171" s="1570"/>
      <c r="U171" s="1570"/>
      <c r="V171" s="1570"/>
      <c r="W171" s="1570"/>
      <c r="X171" s="1570"/>
      <c r="Y171" s="1570"/>
      <c r="Z171" s="1570"/>
      <c r="AA171" s="1570"/>
      <c r="AB171" s="1570"/>
      <c r="AC171" s="1570"/>
      <c r="AD171" s="1570"/>
      <c r="AE171" s="1570"/>
      <c r="AF171" s="1570"/>
      <c r="AG171" s="1570"/>
      <c r="AH171" s="1570"/>
      <c r="AI171" s="1570"/>
      <c r="AJ171" s="1570"/>
      <c r="AK171" s="1570"/>
      <c r="AL171" s="1570"/>
      <c r="AM171" s="1570"/>
      <c r="AN171" s="1570"/>
      <c r="AO171" s="1570"/>
      <c r="AP171" s="1570"/>
      <c r="AQ171" s="1570"/>
      <c r="AR171" s="1570"/>
      <c r="AS171" s="1570"/>
      <c r="AT171" s="1570"/>
      <c r="AU171" s="1570"/>
      <c r="AV171" s="1570"/>
      <c r="AW171" s="1570"/>
      <c r="AX171" s="1570"/>
      <c r="AY171" s="1570"/>
      <c r="AZ171" s="1570"/>
      <c r="BA171" s="1570"/>
      <c r="BB171" s="1570"/>
      <c r="BC171" s="1570"/>
      <c r="BD171" s="1570"/>
      <c r="BE171" s="1570"/>
      <c r="BF171" s="1570"/>
      <c r="BG171" s="1570"/>
      <c r="BH171" s="1570"/>
      <c r="BI171" s="1570"/>
      <c r="BJ171" s="1570"/>
      <c r="BK171" s="1570"/>
      <c r="BL171" s="1570"/>
      <c r="BM171" s="1570"/>
      <c r="BN171" s="1570"/>
      <c r="BO171" s="1570"/>
      <c r="BP171" s="1570"/>
      <c r="BQ171" s="1570"/>
      <c r="BR171" s="1570"/>
      <c r="BS171" s="1570"/>
      <c r="BT171" s="1570"/>
      <c r="BU171" s="1570"/>
      <c r="BV171" s="1570"/>
      <c r="BW171" s="1570"/>
      <c r="BX171" s="1570"/>
      <c r="BY171" s="1570"/>
      <c r="BZ171" s="1570"/>
      <c r="CA171" s="1570"/>
      <c r="CB171" s="1570"/>
      <c r="CC171" s="1570"/>
      <c r="CD171" s="1570"/>
      <c r="CE171" s="1570"/>
      <c r="CF171" s="1570"/>
      <c r="CG171" s="1570"/>
      <c r="CH171" s="1570"/>
      <c r="CI171" s="1570"/>
      <c r="CJ171" s="1570"/>
      <c r="CK171" s="1570"/>
      <c r="CL171" s="1570"/>
      <c r="CM171" s="1570"/>
      <c r="CN171" s="1570"/>
      <c r="CO171" s="1570"/>
      <c r="CP171" s="1570"/>
      <c r="CQ171" s="1570"/>
      <c r="CR171" s="1570"/>
      <c r="CS171" s="1570"/>
      <c r="CT171" s="1570"/>
    </row>
    <row r="172" spans="1:98" ht="14.4">
      <c r="A172" s="1570"/>
      <c r="B172" s="1570"/>
      <c r="C172" s="1570"/>
      <c r="D172" s="1570"/>
      <c r="E172" s="1570"/>
      <c r="F172" s="1570"/>
      <c r="G172" s="1570"/>
      <c r="H172" s="1570"/>
      <c r="I172" s="1570"/>
      <c r="J172" s="1570"/>
      <c r="K172" s="1570"/>
      <c r="L172" s="1570"/>
      <c r="M172" s="1570"/>
      <c r="N172" s="1570"/>
      <c r="O172" s="1570"/>
      <c r="P172" s="1570"/>
      <c r="Q172" s="1570"/>
      <c r="R172" s="1570"/>
      <c r="S172" s="1570"/>
      <c r="T172" s="1570"/>
      <c r="U172" s="1570"/>
      <c r="V172" s="1570"/>
      <c r="W172" s="1570"/>
      <c r="X172" s="1570"/>
      <c r="Y172" s="1570"/>
      <c r="Z172" s="1570"/>
      <c r="AA172" s="1570"/>
      <c r="AB172" s="1570"/>
      <c r="AC172" s="1570"/>
      <c r="AD172" s="1570"/>
      <c r="AE172" s="1570"/>
      <c r="AF172" s="1570"/>
      <c r="AG172" s="1570"/>
      <c r="AH172" s="1570"/>
      <c r="AI172" s="1570"/>
      <c r="AJ172" s="1570"/>
      <c r="AK172" s="1570"/>
      <c r="AL172" s="1570"/>
      <c r="AM172" s="1570"/>
      <c r="AN172" s="1570"/>
      <c r="AO172" s="1570"/>
      <c r="AP172" s="1570"/>
      <c r="AQ172" s="1570"/>
      <c r="AR172" s="1570"/>
      <c r="AS172" s="1570"/>
      <c r="AT172" s="1570"/>
      <c r="AU172" s="1570"/>
      <c r="AV172" s="1570"/>
      <c r="AW172" s="1570"/>
      <c r="AX172" s="1570"/>
      <c r="AY172" s="1570"/>
      <c r="AZ172" s="1570"/>
      <c r="BA172" s="1570"/>
      <c r="BB172" s="1570"/>
      <c r="BC172" s="1570"/>
      <c r="BD172" s="1570"/>
      <c r="BE172" s="1570"/>
      <c r="BF172" s="1570"/>
      <c r="BG172" s="1570"/>
      <c r="BH172" s="1570"/>
      <c r="BI172" s="1570"/>
      <c r="BJ172" s="1570"/>
      <c r="BK172" s="1570"/>
      <c r="BL172" s="1570"/>
      <c r="BM172" s="1570"/>
      <c r="BN172" s="1570"/>
      <c r="BO172" s="1570"/>
      <c r="BP172" s="1570"/>
      <c r="BQ172" s="1570"/>
      <c r="BR172" s="1570"/>
      <c r="BS172" s="1570"/>
      <c r="BT172" s="1570"/>
      <c r="BU172" s="1570"/>
      <c r="BV172" s="1570"/>
      <c r="BW172" s="1570"/>
      <c r="BX172" s="1570"/>
      <c r="BY172" s="1570"/>
      <c r="BZ172" s="1570"/>
      <c r="CA172" s="1570"/>
      <c r="CB172" s="1570"/>
      <c r="CC172" s="1570"/>
      <c r="CD172" s="1570"/>
      <c r="CE172" s="1570"/>
      <c r="CF172" s="1570"/>
      <c r="CG172" s="1570"/>
      <c r="CH172" s="1570"/>
      <c r="CI172" s="1570"/>
      <c r="CJ172" s="1570"/>
      <c r="CK172" s="1570"/>
      <c r="CL172" s="1570"/>
      <c r="CM172" s="1570"/>
      <c r="CN172" s="1570"/>
      <c r="CO172" s="1570"/>
      <c r="CP172" s="1570"/>
      <c r="CQ172" s="1570"/>
      <c r="CR172" s="1570"/>
      <c r="CS172" s="1570"/>
      <c r="CT172" s="1570"/>
    </row>
    <row r="173" spans="1:98" ht="14.4">
      <c r="A173" s="1570"/>
      <c r="B173" s="1570"/>
      <c r="C173" s="1570"/>
      <c r="D173" s="1570"/>
      <c r="E173" s="1570"/>
      <c r="F173" s="1570"/>
      <c r="G173" s="1570"/>
      <c r="H173" s="1570"/>
      <c r="I173" s="1570"/>
      <c r="J173" s="1570"/>
      <c r="K173" s="1570"/>
      <c r="L173" s="1570"/>
      <c r="M173" s="1570"/>
      <c r="N173" s="1570"/>
      <c r="O173" s="1570"/>
      <c r="P173" s="1570"/>
      <c r="Q173" s="1570"/>
      <c r="R173" s="1570"/>
      <c r="S173" s="1570"/>
      <c r="T173" s="1570"/>
      <c r="U173" s="1570"/>
      <c r="V173" s="1570"/>
      <c r="W173" s="1570"/>
      <c r="X173" s="1570"/>
      <c r="Y173" s="1570"/>
      <c r="Z173" s="1570"/>
      <c r="AA173" s="1570"/>
      <c r="AB173" s="1570"/>
      <c r="AC173" s="1570"/>
      <c r="AD173" s="1570"/>
      <c r="AE173" s="1570"/>
      <c r="AF173" s="1570"/>
      <c r="AG173" s="1570"/>
      <c r="AH173" s="1570"/>
      <c r="AI173" s="1570"/>
      <c r="AJ173" s="1570"/>
      <c r="AK173" s="1570"/>
      <c r="AL173" s="1570"/>
      <c r="AM173" s="1570"/>
      <c r="AN173" s="1570"/>
      <c r="AO173" s="1570"/>
      <c r="AP173" s="1570"/>
      <c r="AQ173" s="1570"/>
      <c r="AR173" s="1570"/>
      <c r="AS173" s="1570"/>
      <c r="AT173" s="1570"/>
      <c r="AU173" s="1570"/>
      <c r="AV173" s="1570"/>
      <c r="AW173" s="1570"/>
      <c r="AX173" s="1570"/>
      <c r="AY173" s="1570"/>
      <c r="AZ173" s="1570"/>
      <c r="BA173" s="1570"/>
      <c r="BB173" s="1570"/>
      <c r="BC173" s="1570"/>
      <c r="BD173" s="1570"/>
      <c r="BE173" s="1570"/>
      <c r="BF173" s="1570"/>
      <c r="BG173" s="1570"/>
      <c r="BH173" s="1570"/>
      <c r="BI173" s="1570"/>
      <c r="BJ173" s="1570"/>
      <c r="BK173" s="1570"/>
      <c r="BL173" s="1570"/>
      <c r="BM173" s="1570"/>
      <c r="BN173" s="1570"/>
      <c r="BO173" s="1570"/>
      <c r="BP173" s="1570"/>
      <c r="BQ173" s="1570"/>
      <c r="BR173" s="1570"/>
      <c r="BS173" s="1570"/>
      <c r="BT173" s="1570"/>
      <c r="BU173" s="1570"/>
      <c r="BV173" s="1570"/>
      <c r="BW173" s="1570"/>
      <c r="BX173" s="1570"/>
      <c r="BY173" s="1570"/>
      <c r="BZ173" s="1570"/>
      <c r="CA173" s="1570"/>
      <c r="CB173" s="1570"/>
      <c r="CC173" s="1570"/>
      <c r="CD173" s="1570"/>
      <c r="CE173" s="1570"/>
      <c r="CF173" s="1570"/>
      <c r="CG173" s="1570"/>
      <c r="CH173" s="1570"/>
      <c r="CI173" s="1570"/>
      <c r="CJ173" s="1570"/>
      <c r="CK173" s="1570"/>
      <c r="CL173" s="1570"/>
      <c r="CM173" s="1570"/>
      <c r="CN173" s="1570"/>
      <c r="CO173" s="1570"/>
      <c r="CP173" s="1570"/>
      <c r="CQ173" s="1570"/>
      <c r="CR173" s="1570"/>
      <c r="CS173" s="1570"/>
      <c r="CT173" s="1570"/>
    </row>
    <row r="174" spans="1:98" ht="14.4">
      <c r="A174" s="1570"/>
      <c r="B174" s="1570"/>
      <c r="C174" s="1570"/>
      <c r="D174" s="1570"/>
      <c r="E174" s="1570"/>
      <c r="F174" s="1570"/>
      <c r="G174" s="1570"/>
      <c r="H174" s="1570"/>
      <c r="I174" s="1570"/>
      <c r="J174" s="1570"/>
      <c r="K174" s="1570"/>
      <c r="L174" s="1570"/>
      <c r="M174" s="1570"/>
      <c r="N174" s="1570"/>
      <c r="O174" s="1570"/>
      <c r="P174" s="1570"/>
      <c r="Q174" s="1570"/>
      <c r="R174" s="1570"/>
      <c r="S174" s="1570"/>
      <c r="T174" s="1570"/>
      <c r="U174" s="1570"/>
      <c r="V174" s="1570"/>
      <c r="W174" s="1570"/>
      <c r="X174" s="1570"/>
      <c r="Y174" s="1570"/>
      <c r="Z174" s="1570"/>
      <c r="AA174" s="1570"/>
      <c r="AB174" s="1570"/>
      <c r="AC174" s="1570"/>
      <c r="AD174" s="1570"/>
      <c r="AE174" s="1570"/>
      <c r="AF174" s="1570"/>
      <c r="AG174" s="1570"/>
      <c r="AH174" s="1570"/>
      <c r="AI174" s="1570"/>
      <c r="AJ174" s="1570"/>
      <c r="AK174" s="1570"/>
      <c r="AL174" s="1570"/>
      <c r="AM174" s="1570"/>
      <c r="AN174" s="1570"/>
      <c r="AO174" s="1570"/>
      <c r="AP174" s="1570"/>
      <c r="AQ174" s="1570"/>
      <c r="AR174" s="1570"/>
      <c r="AS174" s="1570"/>
      <c r="AT174" s="1570"/>
      <c r="AU174" s="1570"/>
      <c r="AV174" s="1570"/>
      <c r="AW174" s="1570"/>
      <c r="AX174" s="1570"/>
      <c r="AY174" s="1570"/>
      <c r="AZ174" s="1570"/>
      <c r="BA174" s="1570"/>
      <c r="BB174" s="1570"/>
      <c r="BC174" s="1570"/>
      <c r="BD174" s="1570"/>
      <c r="BE174" s="1570"/>
      <c r="BF174" s="1570"/>
      <c r="BG174" s="1570"/>
      <c r="BH174" s="1570"/>
      <c r="BI174" s="1570"/>
      <c r="BJ174" s="1570"/>
      <c r="BK174" s="1570"/>
      <c r="BL174" s="1570"/>
      <c r="BM174" s="1570"/>
      <c r="BN174" s="1570"/>
      <c r="BO174" s="1570"/>
      <c r="BP174" s="1570"/>
      <c r="BQ174" s="1570"/>
      <c r="BR174" s="1570"/>
      <c r="BS174" s="1570"/>
      <c r="BT174" s="1570"/>
      <c r="BU174" s="1570"/>
      <c r="BV174" s="1570"/>
      <c r="BW174" s="1570"/>
      <c r="BX174" s="1570"/>
      <c r="BY174" s="1570"/>
      <c r="BZ174" s="1570"/>
      <c r="CA174" s="1570"/>
      <c r="CB174" s="1570"/>
      <c r="CC174" s="1570"/>
      <c r="CD174" s="1570"/>
      <c r="CE174" s="1570"/>
      <c r="CF174" s="1570"/>
      <c r="CG174" s="1570"/>
      <c r="CH174" s="1570"/>
      <c r="CI174" s="1570"/>
      <c r="CJ174" s="1570"/>
      <c r="CK174" s="1570"/>
      <c r="CL174" s="1570"/>
      <c r="CM174" s="1570"/>
      <c r="CN174" s="1570"/>
      <c r="CO174" s="1570"/>
      <c r="CP174" s="1570"/>
      <c r="CQ174" s="1570"/>
      <c r="CR174" s="1570"/>
      <c r="CS174" s="1570"/>
      <c r="CT174" s="1570"/>
    </row>
    <row r="175" spans="1:98" ht="14.4">
      <c r="A175" s="1570"/>
      <c r="B175" s="1570"/>
      <c r="C175" s="1570"/>
      <c r="D175" s="1570"/>
      <c r="E175" s="1570"/>
      <c r="F175" s="1570"/>
      <c r="G175" s="1570"/>
      <c r="H175" s="1570"/>
      <c r="I175" s="1570"/>
      <c r="J175" s="1570"/>
      <c r="K175" s="1570"/>
      <c r="L175" s="1570"/>
      <c r="M175" s="1570"/>
      <c r="N175" s="1570"/>
      <c r="O175" s="1570"/>
      <c r="P175" s="1570"/>
      <c r="Q175" s="1570"/>
      <c r="R175" s="1570"/>
      <c r="S175" s="1570"/>
      <c r="T175" s="1570"/>
      <c r="U175" s="1570"/>
      <c r="V175" s="1570"/>
      <c r="W175" s="1570"/>
      <c r="X175" s="1570"/>
      <c r="Y175" s="1570"/>
      <c r="Z175" s="1570"/>
      <c r="AA175" s="1570"/>
      <c r="AB175" s="1570"/>
      <c r="AC175" s="1570"/>
      <c r="AD175" s="1570"/>
      <c r="AE175" s="1570"/>
      <c r="AF175" s="1570"/>
      <c r="AG175" s="1570"/>
      <c r="AH175" s="1570"/>
      <c r="AI175" s="1570"/>
      <c r="AJ175" s="1570"/>
      <c r="AK175" s="1570"/>
      <c r="AL175" s="1570"/>
      <c r="AM175" s="1570"/>
      <c r="AN175" s="1570"/>
      <c r="AO175" s="1570"/>
      <c r="AP175" s="1570"/>
      <c r="AQ175" s="1570"/>
      <c r="AR175" s="1570"/>
      <c r="AS175" s="1570"/>
      <c r="AT175" s="1570"/>
      <c r="AU175" s="1570"/>
      <c r="AV175" s="1570"/>
      <c r="AW175" s="1570"/>
      <c r="AX175" s="1570"/>
      <c r="AY175" s="1570"/>
      <c r="AZ175" s="1570"/>
      <c r="BA175" s="1570"/>
      <c r="BB175" s="1570"/>
      <c r="BC175" s="1570"/>
      <c r="BD175" s="1570"/>
      <c r="BE175" s="1570"/>
      <c r="BF175" s="1570"/>
      <c r="BG175" s="1570"/>
      <c r="BH175" s="1570"/>
      <c r="BI175" s="1570"/>
      <c r="BJ175" s="1570"/>
      <c r="BK175" s="1570"/>
      <c r="BL175" s="1570"/>
      <c r="BM175" s="1570"/>
      <c r="BN175" s="1570"/>
      <c r="BO175" s="1570"/>
      <c r="BP175" s="1570"/>
      <c r="BQ175" s="1570"/>
      <c r="BR175" s="1570"/>
      <c r="BS175" s="1570"/>
      <c r="BT175" s="1570"/>
      <c r="BU175" s="1570"/>
      <c r="BV175" s="1570"/>
      <c r="BW175" s="1570"/>
      <c r="BX175" s="1570"/>
      <c r="BY175" s="1570"/>
      <c r="BZ175" s="1570"/>
      <c r="CA175" s="1570"/>
      <c r="CB175" s="1570"/>
      <c r="CC175" s="1570"/>
      <c r="CD175" s="1570"/>
      <c r="CE175" s="1570"/>
      <c r="CF175" s="1570"/>
      <c r="CG175" s="1570"/>
      <c r="CH175" s="1570"/>
      <c r="CI175" s="1570"/>
      <c r="CJ175" s="1570"/>
      <c r="CK175" s="1570"/>
      <c r="CL175" s="1570"/>
      <c r="CM175" s="1570"/>
      <c r="CN175" s="1570"/>
      <c r="CO175" s="1570"/>
      <c r="CP175" s="1570"/>
      <c r="CQ175" s="1570"/>
      <c r="CR175" s="1570"/>
      <c r="CS175" s="1570"/>
      <c r="CT175" s="1570"/>
    </row>
    <row r="176" spans="1:98" ht="14.4">
      <c r="A176" s="1570"/>
      <c r="B176" s="1570"/>
      <c r="C176" s="1570"/>
      <c r="D176" s="1570"/>
      <c r="E176" s="1570"/>
      <c r="F176" s="1570"/>
      <c r="G176" s="1570"/>
      <c r="H176" s="1570"/>
      <c r="I176" s="1570"/>
      <c r="J176" s="1570"/>
      <c r="K176" s="1570"/>
      <c r="L176" s="1570"/>
      <c r="M176" s="1570"/>
      <c r="N176" s="1570"/>
      <c r="O176" s="1570"/>
      <c r="P176" s="1570"/>
      <c r="Q176" s="1570"/>
      <c r="R176" s="1570"/>
      <c r="S176" s="1570"/>
      <c r="T176" s="1570"/>
      <c r="U176" s="1570"/>
      <c r="V176" s="1570"/>
      <c r="W176" s="1570"/>
      <c r="X176" s="1570"/>
      <c r="Y176" s="1570"/>
      <c r="Z176" s="1570"/>
      <c r="AA176" s="1570"/>
      <c r="AB176" s="1570"/>
      <c r="AC176" s="1570"/>
      <c r="AD176" s="1570"/>
      <c r="AE176" s="1570"/>
      <c r="AF176" s="1570"/>
      <c r="AG176" s="1570"/>
      <c r="AH176" s="1570"/>
      <c r="AI176" s="1570"/>
      <c r="AJ176" s="1570"/>
      <c r="AK176" s="1570"/>
      <c r="AL176" s="1570"/>
      <c r="AM176" s="1570"/>
      <c r="AN176" s="1570"/>
      <c r="AO176" s="1570"/>
      <c r="AP176" s="1570"/>
      <c r="AQ176" s="1570"/>
      <c r="AR176" s="1570"/>
      <c r="AS176" s="1570"/>
      <c r="AT176" s="1570"/>
      <c r="AU176" s="1570"/>
      <c r="AV176" s="1570"/>
      <c r="AW176" s="1570"/>
      <c r="AX176" s="1570"/>
      <c r="AY176" s="1570"/>
      <c r="AZ176" s="1570"/>
      <c r="BA176" s="1570"/>
      <c r="BB176" s="1570"/>
      <c r="BC176" s="1570"/>
      <c r="BD176" s="1570"/>
      <c r="BE176" s="1570"/>
      <c r="BF176" s="1570"/>
      <c r="BG176" s="1570"/>
      <c r="BH176" s="1570"/>
      <c r="BI176" s="1570"/>
      <c r="BJ176" s="1570"/>
      <c r="BK176" s="1570"/>
      <c r="BL176" s="1570"/>
      <c r="BM176" s="1570"/>
      <c r="BN176" s="1570"/>
      <c r="BO176" s="1570"/>
      <c r="BP176" s="1570"/>
      <c r="BQ176" s="1570"/>
      <c r="BR176" s="1570"/>
      <c r="BS176" s="1570"/>
      <c r="BT176" s="1570"/>
      <c r="BU176" s="1570"/>
      <c r="BV176" s="1570"/>
      <c r="BW176" s="1570"/>
      <c r="BX176" s="1570"/>
      <c r="BY176" s="1570"/>
      <c r="BZ176" s="1570"/>
      <c r="CA176" s="1570"/>
      <c r="CB176" s="1570"/>
      <c r="CC176" s="1570"/>
      <c r="CD176" s="1570"/>
      <c r="CE176" s="1570"/>
      <c r="CF176" s="1570"/>
      <c r="CG176" s="1570"/>
      <c r="CH176" s="1570"/>
      <c r="CI176" s="1570"/>
      <c r="CJ176" s="1570"/>
      <c r="CK176" s="1570"/>
      <c r="CL176" s="1570"/>
      <c r="CM176" s="1570"/>
      <c r="CN176" s="1570"/>
      <c r="CO176" s="1570"/>
      <c r="CP176" s="1570"/>
      <c r="CQ176" s="1570"/>
      <c r="CR176" s="1570"/>
      <c r="CS176" s="1570"/>
      <c r="CT176" s="1570"/>
    </row>
    <row r="177" spans="1:98" ht="14.4">
      <c r="A177" s="1570"/>
      <c r="B177" s="1570"/>
      <c r="C177" s="1570"/>
      <c r="D177" s="1570"/>
      <c r="E177" s="1570"/>
      <c r="F177" s="1570"/>
      <c r="G177" s="1570"/>
      <c r="H177" s="1570"/>
      <c r="I177" s="1570"/>
      <c r="J177" s="1570"/>
      <c r="K177" s="1570"/>
      <c r="L177" s="1570"/>
      <c r="M177" s="1570"/>
      <c r="N177" s="1570"/>
      <c r="O177" s="1570"/>
      <c r="P177" s="1570"/>
      <c r="Q177" s="1570"/>
      <c r="R177" s="1570"/>
      <c r="S177" s="1570"/>
      <c r="T177" s="1570"/>
      <c r="U177" s="1570"/>
      <c r="V177" s="1570"/>
      <c r="W177" s="1570"/>
      <c r="X177" s="1570"/>
      <c r="Y177" s="1570"/>
      <c r="Z177" s="1570"/>
      <c r="AA177" s="1570"/>
      <c r="AB177" s="1570"/>
      <c r="AC177" s="1570"/>
      <c r="AD177" s="1570"/>
      <c r="AE177" s="1570"/>
      <c r="AF177" s="1570"/>
      <c r="AG177" s="1570"/>
      <c r="AH177" s="1570"/>
      <c r="AI177" s="1570"/>
      <c r="AJ177" s="1570"/>
      <c r="AK177" s="1570"/>
      <c r="AL177" s="1570"/>
      <c r="AM177" s="1570"/>
      <c r="AN177" s="1570"/>
      <c r="AO177" s="1570"/>
      <c r="AP177" s="1570"/>
      <c r="AQ177" s="1570"/>
      <c r="AR177" s="1570"/>
      <c r="AS177" s="1570"/>
      <c r="AT177" s="1570"/>
      <c r="AU177" s="1570"/>
      <c r="AV177" s="1570"/>
      <c r="AW177" s="1570"/>
      <c r="AX177" s="1570"/>
      <c r="AY177" s="1570"/>
      <c r="AZ177" s="1570"/>
      <c r="BA177" s="1570"/>
      <c r="BB177" s="1570"/>
      <c r="BC177" s="1570"/>
      <c r="BD177" s="1570"/>
      <c r="BE177" s="1570"/>
      <c r="BF177" s="1570"/>
      <c r="BG177" s="1570"/>
      <c r="BH177" s="1570"/>
      <c r="BI177" s="1570"/>
      <c r="BJ177" s="1570"/>
      <c r="BK177" s="1570"/>
      <c r="BL177" s="1570"/>
      <c r="BM177" s="1570"/>
      <c r="BN177" s="1570"/>
      <c r="BO177" s="1570"/>
      <c r="BP177" s="1570"/>
      <c r="BQ177" s="1570"/>
      <c r="BR177" s="1570"/>
      <c r="BS177" s="1570"/>
      <c r="BT177" s="1570"/>
      <c r="BU177" s="1570"/>
      <c r="BV177" s="1570"/>
      <c r="BW177" s="1570"/>
      <c r="BX177" s="1570"/>
      <c r="BY177" s="1570"/>
      <c r="BZ177" s="1570"/>
      <c r="CA177" s="1570"/>
      <c r="CB177" s="1570"/>
      <c r="CC177" s="1570"/>
      <c r="CD177" s="1570"/>
      <c r="CE177" s="1570"/>
      <c r="CF177" s="1570"/>
      <c r="CG177" s="1570"/>
      <c r="CH177" s="1570"/>
      <c r="CI177" s="1570"/>
      <c r="CJ177" s="1570"/>
      <c r="CK177" s="1570"/>
      <c r="CL177" s="1570"/>
      <c r="CM177" s="1570"/>
      <c r="CN177" s="1570"/>
      <c r="CO177" s="1570"/>
      <c r="CP177" s="1570"/>
      <c r="CQ177" s="1570"/>
      <c r="CR177" s="1570"/>
      <c r="CS177" s="1570"/>
      <c r="CT177" s="1570"/>
    </row>
    <row r="178" spans="1:98" ht="14.4">
      <c r="A178" s="1570"/>
      <c r="B178" s="1570"/>
      <c r="C178" s="1570"/>
      <c r="D178" s="1570"/>
      <c r="E178" s="1570"/>
      <c r="F178" s="1570"/>
      <c r="G178" s="1570"/>
      <c r="H178" s="1570"/>
      <c r="I178" s="1570"/>
      <c r="J178" s="1570"/>
      <c r="K178" s="1570"/>
      <c r="L178" s="1570"/>
      <c r="M178" s="1570"/>
      <c r="N178" s="1570"/>
      <c r="O178" s="1570"/>
      <c r="P178" s="1570"/>
      <c r="Q178" s="1570"/>
      <c r="R178" s="1570"/>
      <c r="S178" s="1570"/>
      <c r="T178" s="1570"/>
      <c r="U178" s="1570"/>
      <c r="V178" s="1570"/>
      <c r="W178" s="1570"/>
      <c r="X178" s="1570"/>
      <c r="Y178" s="1570"/>
      <c r="Z178" s="1570"/>
      <c r="AA178" s="1570"/>
      <c r="AB178" s="1570"/>
      <c r="AC178" s="1570"/>
      <c r="AD178" s="1570"/>
      <c r="AE178" s="1570"/>
      <c r="AF178" s="1570"/>
      <c r="AG178" s="1570"/>
      <c r="AH178" s="1570"/>
      <c r="AI178" s="1570"/>
      <c r="AJ178" s="1570"/>
      <c r="AK178" s="1570"/>
      <c r="AL178" s="1570"/>
      <c r="AM178" s="1570"/>
      <c r="AN178" s="1570"/>
      <c r="AO178" s="1570"/>
      <c r="AP178" s="1570"/>
      <c r="AQ178" s="1570"/>
      <c r="AR178" s="1570"/>
      <c r="AS178" s="1570"/>
      <c r="AT178" s="1570"/>
      <c r="AU178" s="1570"/>
      <c r="AV178" s="1570"/>
      <c r="AW178" s="1570"/>
      <c r="AX178" s="1570"/>
      <c r="AY178" s="1570"/>
      <c r="AZ178" s="1570"/>
      <c r="BA178" s="1570"/>
      <c r="BB178" s="1570"/>
      <c r="BC178" s="1570"/>
      <c r="BD178" s="1570"/>
      <c r="BE178" s="1570"/>
      <c r="BF178" s="1570"/>
      <c r="BG178" s="1570"/>
      <c r="BH178" s="1570"/>
      <c r="BI178" s="1570"/>
      <c r="BJ178" s="1570"/>
      <c r="BK178" s="1570"/>
      <c r="BL178" s="1570"/>
      <c r="BM178" s="1570"/>
      <c r="BN178" s="1570"/>
      <c r="BO178" s="1570"/>
      <c r="BP178" s="1570"/>
      <c r="BQ178" s="1570"/>
      <c r="BR178" s="1570"/>
      <c r="BS178" s="1570"/>
      <c r="BT178" s="1570"/>
      <c r="BU178" s="1570"/>
      <c r="BV178" s="1570"/>
      <c r="BW178" s="1570"/>
      <c r="BX178" s="1570"/>
      <c r="BY178" s="1570"/>
      <c r="BZ178" s="1570"/>
      <c r="CA178" s="1570"/>
      <c r="CB178" s="1570"/>
      <c r="CC178" s="1570"/>
      <c r="CD178" s="1570"/>
      <c r="CE178" s="1570"/>
      <c r="CF178" s="1570"/>
      <c r="CG178" s="1570"/>
      <c r="CH178" s="1570"/>
      <c r="CI178" s="1570"/>
      <c r="CJ178" s="1570"/>
      <c r="CK178" s="1570"/>
      <c r="CL178" s="1570"/>
      <c r="CM178" s="1570"/>
      <c r="CN178" s="1570"/>
      <c r="CO178" s="1570"/>
      <c r="CP178" s="1570"/>
      <c r="CQ178" s="1570"/>
      <c r="CR178" s="1570"/>
      <c r="CS178" s="1570"/>
      <c r="CT178" s="1570"/>
    </row>
    <row r="179" spans="1:98" ht="14.4">
      <c r="A179" s="1570"/>
      <c r="B179" s="1570"/>
      <c r="C179" s="1570"/>
      <c r="D179" s="1570"/>
      <c r="E179" s="1570"/>
      <c r="F179" s="1570"/>
      <c r="G179" s="1570"/>
      <c r="H179" s="1570"/>
      <c r="I179" s="1570"/>
      <c r="J179" s="1570"/>
      <c r="K179" s="1570"/>
      <c r="L179" s="1570"/>
      <c r="M179" s="1570"/>
      <c r="N179" s="1570"/>
      <c r="O179" s="1570"/>
      <c r="P179" s="1570"/>
      <c r="Q179" s="1570"/>
      <c r="R179" s="1570"/>
      <c r="S179" s="1570"/>
      <c r="T179" s="1570"/>
      <c r="U179" s="1570"/>
      <c r="V179" s="1570"/>
      <c r="W179" s="1570"/>
      <c r="X179" s="1570"/>
      <c r="Y179" s="1570"/>
      <c r="Z179" s="1570"/>
      <c r="AA179" s="1570"/>
      <c r="AB179" s="1570"/>
      <c r="AC179" s="1570"/>
      <c r="AD179" s="1570"/>
      <c r="AE179" s="1570"/>
      <c r="AF179" s="1570"/>
      <c r="AG179" s="1570"/>
      <c r="AH179" s="1570"/>
      <c r="AI179" s="1570"/>
      <c r="AJ179" s="1570"/>
      <c r="AK179" s="1570"/>
      <c r="AL179" s="1570"/>
      <c r="AM179" s="1570"/>
      <c r="AN179" s="1570"/>
      <c r="AO179" s="1570"/>
      <c r="AP179" s="1570"/>
      <c r="AQ179" s="1570"/>
      <c r="AR179" s="1570"/>
      <c r="AS179" s="1570"/>
      <c r="AT179" s="1570"/>
      <c r="AU179" s="1570"/>
      <c r="AV179" s="1570"/>
      <c r="AW179" s="1570"/>
      <c r="AX179" s="1570"/>
      <c r="AY179" s="1570"/>
      <c r="AZ179" s="1570"/>
      <c r="BA179" s="1570"/>
      <c r="BB179" s="1570"/>
      <c r="BC179" s="1570"/>
      <c r="BD179" s="1570"/>
      <c r="BE179" s="1570"/>
      <c r="BF179" s="1570"/>
      <c r="BG179" s="1570"/>
      <c r="BH179" s="1570"/>
      <c r="BI179" s="1570"/>
      <c r="BJ179" s="1570"/>
      <c r="BK179" s="1570"/>
      <c r="BL179" s="1570"/>
      <c r="BM179" s="1570"/>
      <c r="BN179" s="1570"/>
      <c r="BO179" s="1570"/>
      <c r="BP179" s="1570"/>
      <c r="BQ179" s="1570"/>
      <c r="BR179" s="1570"/>
      <c r="BS179" s="1570"/>
      <c r="BT179" s="1570"/>
      <c r="BU179" s="1570"/>
      <c r="BV179" s="1570"/>
      <c r="BW179" s="1570"/>
      <c r="BX179" s="1570"/>
      <c r="BY179" s="1570"/>
      <c r="BZ179" s="1570"/>
      <c r="CA179" s="1570"/>
      <c r="CB179" s="1570"/>
      <c r="CC179" s="1570"/>
      <c r="CD179" s="1570"/>
      <c r="CE179" s="1570"/>
      <c r="CF179" s="1570"/>
      <c r="CG179" s="1570"/>
      <c r="CH179" s="1570"/>
      <c r="CI179" s="1570"/>
      <c r="CJ179" s="1570"/>
      <c r="CK179" s="1570"/>
      <c r="CL179" s="1570"/>
      <c r="CM179" s="1570"/>
      <c r="CN179" s="1570"/>
      <c r="CO179" s="1570"/>
      <c r="CP179" s="1570"/>
      <c r="CQ179" s="1570"/>
      <c r="CR179" s="1570"/>
      <c r="CS179" s="1570"/>
      <c r="CT179" s="1570"/>
    </row>
    <row r="180" spans="1:98" ht="14.4">
      <c r="A180" s="1570"/>
      <c r="B180" s="1570"/>
      <c r="C180" s="1570"/>
      <c r="D180" s="1570"/>
      <c r="E180" s="1570"/>
      <c r="F180" s="1570"/>
      <c r="G180" s="1570"/>
      <c r="H180" s="1570"/>
      <c r="I180" s="1570"/>
      <c r="J180" s="1570"/>
      <c r="K180" s="1570"/>
      <c r="L180" s="1570"/>
      <c r="M180" s="1570"/>
      <c r="N180" s="1570"/>
      <c r="O180" s="1570"/>
      <c r="P180" s="1570"/>
      <c r="Q180" s="1570"/>
      <c r="R180" s="1570"/>
      <c r="S180" s="1570"/>
      <c r="T180" s="1570"/>
      <c r="U180" s="1570"/>
      <c r="V180" s="1570"/>
      <c r="W180" s="1570"/>
      <c r="X180" s="1570"/>
      <c r="Y180" s="1570"/>
      <c r="Z180" s="1570"/>
      <c r="AA180" s="1570"/>
      <c r="AB180" s="1570"/>
      <c r="AC180" s="1570"/>
      <c r="AD180" s="1570"/>
      <c r="AE180" s="1570"/>
      <c r="AF180" s="1570"/>
      <c r="AG180" s="1570"/>
      <c r="AH180" s="1570"/>
      <c r="AI180" s="1570"/>
      <c r="AJ180" s="1570"/>
      <c r="AK180" s="1570"/>
      <c r="AL180" s="1570"/>
      <c r="AM180" s="1570"/>
      <c r="AN180" s="1570"/>
      <c r="AO180" s="1570"/>
      <c r="AP180" s="1570"/>
      <c r="AQ180" s="1570"/>
      <c r="AR180" s="1570"/>
      <c r="AS180" s="1570"/>
      <c r="AT180" s="1570"/>
      <c r="AU180" s="1570"/>
      <c r="AV180" s="1570"/>
      <c r="AW180" s="1570"/>
      <c r="AX180" s="1570"/>
      <c r="AY180" s="1570"/>
      <c r="AZ180" s="1570"/>
      <c r="BA180" s="1570"/>
      <c r="BB180" s="1570"/>
      <c r="BC180" s="1570"/>
      <c r="BD180" s="1570"/>
      <c r="BE180" s="1570"/>
      <c r="BF180" s="1570"/>
      <c r="BG180" s="1570"/>
      <c r="BH180" s="1570"/>
      <c r="BI180" s="1570"/>
      <c r="BJ180" s="1570"/>
      <c r="BK180" s="1570"/>
      <c r="BL180" s="1570"/>
      <c r="BM180" s="1570"/>
      <c r="BN180" s="1570"/>
      <c r="BO180" s="1570"/>
      <c r="BP180" s="1570"/>
      <c r="BQ180" s="1570"/>
      <c r="BR180" s="1570"/>
      <c r="BS180" s="1570"/>
      <c r="BT180" s="1570"/>
      <c r="BU180" s="1570"/>
      <c r="BV180" s="1570"/>
      <c r="BW180" s="1570"/>
      <c r="BX180" s="1570"/>
      <c r="BY180" s="1570"/>
      <c r="BZ180" s="1570"/>
      <c r="CA180" s="1570"/>
      <c r="CB180" s="1570"/>
      <c r="CC180" s="1570"/>
      <c r="CD180" s="1570"/>
      <c r="CE180" s="1570"/>
      <c r="CF180" s="1570"/>
      <c r="CG180" s="1570"/>
      <c r="CH180" s="1570"/>
      <c r="CI180" s="1570"/>
      <c r="CJ180" s="1570"/>
      <c r="CK180" s="1570"/>
      <c r="CL180" s="1570"/>
      <c r="CM180" s="1570"/>
      <c r="CN180" s="1570"/>
      <c r="CO180" s="1570"/>
      <c r="CP180" s="1570"/>
      <c r="CQ180" s="1570"/>
      <c r="CR180" s="1570"/>
      <c r="CS180" s="1570"/>
      <c r="CT180" s="1570"/>
    </row>
    <row r="181" spans="1:98" ht="14.4">
      <c r="A181" s="1570"/>
      <c r="B181" s="1570"/>
      <c r="C181" s="1570"/>
      <c r="D181" s="1570"/>
      <c r="E181" s="1570"/>
      <c r="F181" s="1570"/>
      <c r="G181" s="1570"/>
      <c r="H181" s="1570"/>
      <c r="I181" s="1570"/>
      <c r="J181" s="1570"/>
      <c r="K181" s="1570"/>
      <c r="L181" s="1570"/>
      <c r="M181" s="1570"/>
      <c r="N181" s="1570"/>
      <c r="O181" s="1570"/>
      <c r="P181" s="1570"/>
      <c r="Q181" s="1570"/>
      <c r="R181" s="1570"/>
      <c r="S181" s="1570"/>
      <c r="T181" s="1570"/>
      <c r="U181" s="1570"/>
      <c r="V181" s="1570"/>
      <c r="W181" s="1570"/>
      <c r="X181" s="1570"/>
      <c r="Y181" s="1570"/>
      <c r="Z181" s="1570"/>
      <c r="AA181" s="1570"/>
      <c r="AB181" s="1570"/>
      <c r="AC181" s="1570"/>
      <c r="AD181" s="1570"/>
      <c r="AE181" s="1570"/>
      <c r="AF181" s="1570"/>
      <c r="AG181" s="1570"/>
      <c r="AH181" s="1570"/>
      <c r="AI181" s="1570"/>
      <c r="AJ181" s="1570"/>
      <c r="AK181" s="1570"/>
      <c r="AL181" s="1570"/>
      <c r="AM181" s="1570"/>
      <c r="AN181" s="1570"/>
      <c r="AO181" s="1570"/>
      <c r="AP181" s="1570"/>
      <c r="AQ181" s="1570"/>
      <c r="AR181" s="1570"/>
      <c r="AS181" s="1570"/>
      <c r="AT181" s="1570"/>
      <c r="AU181" s="1570"/>
      <c r="AV181" s="1570"/>
      <c r="AW181" s="1570"/>
      <c r="AX181" s="1570"/>
      <c r="AY181" s="1570"/>
      <c r="AZ181" s="1570"/>
      <c r="BA181" s="1570"/>
      <c r="BB181" s="1570"/>
      <c r="BC181" s="1570"/>
      <c r="BD181" s="1570"/>
      <c r="BE181" s="1570"/>
      <c r="BF181" s="1570"/>
      <c r="BG181" s="1570"/>
      <c r="BH181" s="1570"/>
      <c r="BI181" s="1570"/>
      <c r="BJ181" s="1570"/>
      <c r="BK181" s="1570"/>
      <c r="BL181" s="1570"/>
      <c r="BM181" s="1570"/>
      <c r="BN181" s="1570"/>
      <c r="BO181" s="1570"/>
      <c r="BP181" s="1570"/>
      <c r="BQ181" s="1570"/>
      <c r="BR181" s="1570"/>
      <c r="BS181" s="1570"/>
      <c r="BT181" s="1570"/>
      <c r="BU181" s="1570"/>
      <c r="BV181" s="1570"/>
      <c r="BW181" s="1570"/>
      <c r="BX181" s="1570"/>
      <c r="BY181" s="1570"/>
      <c r="BZ181" s="1570"/>
      <c r="CA181" s="1570"/>
      <c r="CB181" s="1570"/>
      <c r="CC181" s="1570"/>
      <c r="CD181" s="1570"/>
      <c r="CE181" s="1570"/>
      <c r="CF181" s="1570"/>
      <c r="CG181" s="1570"/>
      <c r="CH181" s="1570"/>
      <c r="CI181" s="1570"/>
      <c r="CJ181" s="1570"/>
      <c r="CK181" s="1570"/>
      <c r="CL181" s="1570"/>
      <c r="CM181" s="1570"/>
      <c r="CN181" s="1570"/>
      <c r="CO181" s="1570"/>
      <c r="CP181" s="1570"/>
      <c r="CQ181" s="1570"/>
      <c r="CR181" s="1570"/>
      <c r="CS181" s="1570"/>
      <c r="CT181" s="1570"/>
    </row>
    <row r="182" spans="1:98" ht="14.4">
      <c r="A182" s="1570"/>
      <c r="B182" s="1570"/>
      <c r="C182" s="1570"/>
      <c r="D182" s="1570"/>
      <c r="E182" s="1570"/>
      <c r="F182" s="1570"/>
      <c r="G182" s="1570"/>
      <c r="H182" s="1570"/>
      <c r="I182" s="1570"/>
      <c r="J182" s="1570"/>
      <c r="K182" s="1570"/>
      <c r="L182" s="1570"/>
      <c r="M182" s="1570"/>
      <c r="N182" s="1570"/>
      <c r="O182" s="1570"/>
      <c r="P182" s="1570"/>
      <c r="Q182" s="1570"/>
      <c r="R182" s="1570"/>
      <c r="S182" s="1570"/>
      <c r="T182" s="1570"/>
      <c r="U182" s="1570"/>
      <c r="V182" s="1570"/>
      <c r="W182" s="1570"/>
      <c r="X182" s="1570"/>
      <c r="Y182" s="1570"/>
      <c r="Z182" s="1570"/>
      <c r="AA182" s="1570"/>
      <c r="AB182" s="1570"/>
      <c r="AC182" s="1570"/>
      <c r="AD182" s="1570"/>
      <c r="AE182" s="1570"/>
      <c r="AF182" s="1570"/>
      <c r="AG182" s="1570"/>
      <c r="AH182" s="1570"/>
      <c r="AI182" s="1570"/>
      <c r="AJ182" s="1570"/>
      <c r="AK182" s="1570"/>
      <c r="AL182" s="1570"/>
      <c r="AM182" s="1570"/>
      <c r="AN182" s="1570"/>
      <c r="AO182" s="1570"/>
      <c r="AP182" s="1570"/>
      <c r="AQ182" s="1570"/>
      <c r="AR182" s="1570"/>
      <c r="AS182" s="1570"/>
      <c r="AT182" s="1570"/>
      <c r="AU182" s="1570"/>
      <c r="AV182" s="1570"/>
      <c r="AW182" s="1570"/>
      <c r="AX182" s="1570"/>
      <c r="AY182" s="1570"/>
      <c r="AZ182" s="1570"/>
      <c r="BA182" s="1570"/>
      <c r="BB182" s="1570"/>
      <c r="BC182" s="1570"/>
      <c r="BD182" s="1570"/>
      <c r="BE182" s="1570"/>
      <c r="BF182" s="1570"/>
      <c r="BG182" s="1570"/>
      <c r="BH182" s="1570"/>
      <c r="BI182" s="1570"/>
      <c r="BJ182" s="1570"/>
      <c r="BK182" s="1570"/>
      <c r="BL182" s="1570"/>
      <c r="BM182" s="1570"/>
      <c r="BN182" s="1570"/>
      <c r="BO182" s="1570"/>
      <c r="BP182" s="1570"/>
      <c r="BQ182" s="1570"/>
      <c r="BR182" s="1570"/>
      <c r="BS182" s="1570"/>
      <c r="BT182" s="1570"/>
      <c r="BU182" s="1570"/>
      <c r="BV182" s="1570"/>
      <c r="BW182" s="1570"/>
      <c r="BX182" s="1570"/>
      <c r="BY182" s="1570"/>
      <c r="BZ182" s="1570"/>
      <c r="CA182" s="1570"/>
      <c r="CB182" s="1570"/>
      <c r="CC182" s="1570"/>
      <c r="CD182" s="1570"/>
      <c r="CE182" s="1570"/>
      <c r="CF182" s="1570"/>
      <c r="CG182" s="1570"/>
      <c r="CH182" s="1570"/>
      <c r="CI182" s="1570"/>
      <c r="CJ182" s="1570"/>
      <c r="CK182" s="1570"/>
      <c r="CL182" s="1570"/>
      <c r="CM182" s="1570"/>
      <c r="CN182" s="1570"/>
      <c r="CO182" s="1570"/>
      <c r="CP182" s="1570"/>
      <c r="CQ182" s="1570"/>
      <c r="CR182" s="1570"/>
      <c r="CS182" s="1570"/>
      <c r="CT182" s="1570"/>
    </row>
    <row r="183" spans="1:98" ht="14.4">
      <c r="A183" s="1570"/>
      <c r="B183" s="1570"/>
      <c r="C183" s="1570"/>
      <c r="D183" s="1570"/>
      <c r="E183" s="1570"/>
      <c r="F183" s="1570"/>
      <c r="G183" s="1570"/>
      <c r="H183" s="1570"/>
      <c r="I183" s="1570"/>
      <c r="J183" s="1570"/>
      <c r="K183" s="1570"/>
      <c r="L183" s="1570"/>
      <c r="M183" s="1570"/>
      <c r="N183" s="1570"/>
      <c r="O183" s="1570"/>
      <c r="P183" s="1570"/>
      <c r="Q183" s="1570"/>
      <c r="R183" s="1570"/>
      <c r="S183" s="1570"/>
      <c r="T183" s="1570"/>
      <c r="U183" s="1570"/>
      <c r="V183" s="1570"/>
      <c r="W183" s="1570"/>
      <c r="X183" s="1570"/>
      <c r="Y183" s="1570"/>
      <c r="Z183" s="1570"/>
      <c r="AA183" s="1570"/>
      <c r="AB183" s="1570"/>
      <c r="AC183" s="1570"/>
      <c r="AD183" s="1570"/>
      <c r="AE183" s="1570"/>
      <c r="AF183" s="1570"/>
      <c r="AG183" s="1570"/>
      <c r="AH183" s="1570"/>
      <c r="AI183" s="1570"/>
      <c r="AJ183" s="1570"/>
      <c r="AK183" s="1570"/>
      <c r="AL183" s="1570"/>
      <c r="AM183" s="1570"/>
      <c r="AN183" s="1570"/>
      <c r="AO183" s="1570"/>
      <c r="AP183" s="1570"/>
      <c r="AQ183" s="1570"/>
      <c r="AR183" s="1570"/>
      <c r="AS183" s="1570"/>
      <c r="AT183" s="1570"/>
      <c r="AU183" s="1570"/>
      <c r="AV183" s="1570"/>
      <c r="AW183" s="1570"/>
      <c r="AX183" s="1570"/>
      <c r="AY183" s="1570"/>
      <c r="AZ183" s="1570"/>
      <c r="BA183" s="1570"/>
      <c r="BB183" s="1570"/>
      <c r="BC183" s="1570"/>
      <c r="BD183" s="1570"/>
      <c r="BE183" s="1570"/>
      <c r="BF183" s="1570"/>
      <c r="BG183" s="1570"/>
      <c r="BH183" s="1570"/>
      <c r="BI183" s="1570"/>
      <c r="BJ183" s="1570"/>
      <c r="BK183" s="1570"/>
      <c r="BL183" s="1570"/>
      <c r="BM183" s="1570"/>
      <c r="BN183" s="1570"/>
      <c r="BO183" s="1570"/>
      <c r="BP183" s="1570"/>
      <c r="BQ183" s="1570"/>
      <c r="BR183" s="1570"/>
      <c r="BS183" s="1570"/>
      <c r="BT183" s="1570"/>
      <c r="BU183" s="1570"/>
      <c r="BV183" s="1570"/>
      <c r="BW183" s="1570"/>
      <c r="BX183" s="1570"/>
      <c r="BY183" s="1570"/>
      <c r="BZ183" s="1570"/>
      <c r="CA183" s="1570"/>
      <c r="CB183" s="1570"/>
      <c r="CC183" s="1570"/>
      <c r="CD183" s="1570"/>
      <c r="CE183" s="1570"/>
      <c r="CF183" s="1570"/>
      <c r="CG183" s="1570"/>
      <c r="CH183" s="1570"/>
      <c r="CI183" s="1570"/>
      <c r="CJ183" s="1570"/>
      <c r="CK183" s="1570"/>
      <c r="CL183" s="1570"/>
      <c r="CM183" s="1570"/>
      <c r="CN183" s="1570"/>
      <c r="CO183" s="1570"/>
      <c r="CP183" s="1570"/>
      <c r="CQ183" s="1570"/>
      <c r="CR183" s="1570"/>
      <c r="CS183" s="1570"/>
      <c r="CT183" s="1570"/>
    </row>
    <row r="184" spans="1:98" ht="14.4">
      <c r="A184" s="1570"/>
      <c r="B184" s="1570"/>
      <c r="C184" s="1570"/>
      <c r="D184" s="1570"/>
      <c r="E184" s="1570"/>
      <c r="F184" s="1570"/>
      <c r="G184" s="1570"/>
      <c r="H184" s="1570"/>
      <c r="I184" s="1570"/>
      <c r="J184" s="1570"/>
      <c r="K184" s="1570"/>
      <c r="L184" s="1570"/>
      <c r="M184" s="1570"/>
      <c r="N184" s="1570"/>
      <c r="O184" s="1570"/>
      <c r="P184" s="1570"/>
      <c r="Q184" s="1570"/>
      <c r="R184" s="1570"/>
      <c r="S184" s="1570"/>
      <c r="T184" s="1570"/>
      <c r="U184" s="1570"/>
      <c r="V184" s="1570"/>
      <c r="W184" s="1570"/>
      <c r="X184" s="1570"/>
      <c r="Y184" s="1570"/>
      <c r="Z184" s="1570"/>
      <c r="AA184" s="1570"/>
      <c r="AB184" s="1570"/>
      <c r="AC184" s="1570"/>
      <c r="AD184" s="1570"/>
      <c r="AE184" s="1570"/>
      <c r="AF184" s="1570"/>
      <c r="AG184" s="1570"/>
      <c r="AH184" s="1570"/>
      <c r="AI184" s="1570"/>
      <c r="AJ184" s="1570"/>
      <c r="AK184" s="1570"/>
      <c r="AL184" s="1570"/>
      <c r="AM184" s="1570"/>
      <c r="AN184" s="1570"/>
      <c r="AO184" s="1570"/>
      <c r="AP184" s="1570"/>
      <c r="AQ184" s="1570"/>
      <c r="AR184" s="1570"/>
      <c r="AS184" s="1570"/>
      <c r="AT184" s="1570"/>
      <c r="AU184" s="1570"/>
      <c r="AV184" s="1570"/>
      <c r="AW184" s="1570"/>
      <c r="AX184" s="1570"/>
      <c r="AY184" s="1570"/>
      <c r="AZ184" s="1570"/>
      <c r="BA184" s="1570"/>
      <c r="BB184" s="1570"/>
      <c r="BC184" s="1570"/>
      <c r="BD184" s="1570"/>
      <c r="BE184" s="1570"/>
      <c r="BF184" s="1570"/>
      <c r="BG184" s="1570"/>
      <c r="BH184" s="1570"/>
      <c r="BI184" s="1570"/>
      <c r="BJ184" s="1570"/>
      <c r="BK184" s="1570"/>
      <c r="BL184" s="1570"/>
      <c r="BM184" s="1570"/>
      <c r="BN184" s="1570"/>
      <c r="BO184" s="1570"/>
      <c r="BP184" s="1570"/>
      <c r="BQ184" s="1570"/>
      <c r="BR184" s="1570"/>
      <c r="BS184" s="1570"/>
      <c r="BT184" s="1570"/>
      <c r="BU184" s="1570"/>
      <c r="BV184" s="1570"/>
      <c r="BW184" s="1570"/>
      <c r="BX184" s="1570"/>
      <c r="BY184" s="1570"/>
      <c r="BZ184" s="1570"/>
      <c r="CA184" s="1570"/>
      <c r="CB184" s="1570"/>
      <c r="CC184" s="1570"/>
      <c r="CD184" s="1570"/>
      <c r="CE184" s="1570"/>
      <c r="CF184" s="1570"/>
      <c r="CG184" s="1570"/>
      <c r="CH184" s="1570"/>
      <c r="CI184" s="1570"/>
      <c r="CJ184" s="1570"/>
      <c r="CK184" s="1570"/>
      <c r="CL184" s="1570"/>
      <c r="CM184" s="1570"/>
      <c r="CN184" s="1570"/>
      <c r="CO184" s="1570"/>
      <c r="CP184" s="1570"/>
      <c r="CQ184" s="1570"/>
      <c r="CR184" s="1570"/>
      <c r="CS184" s="1570"/>
      <c r="CT184" s="1570"/>
    </row>
    <row r="185" spans="1:98" ht="14.4">
      <c r="A185" s="1570"/>
      <c r="B185" s="1570"/>
      <c r="C185" s="1570"/>
      <c r="D185" s="1570"/>
      <c r="E185" s="1570"/>
      <c r="F185" s="1570"/>
      <c r="G185" s="1570"/>
      <c r="H185" s="1570"/>
      <c r="I185" s="1570"/>
      <c r="J185" s="1570"/>
      <c r="K185" s="1570"/>
      <c r="L185" s="1570"/>
      <c r="M185" s="1570"/>
      <c r="N185" s="1570"/>
      <c r="O185" s="1570"/>
      <c r="P185" s="1570"/>
      <c r="Q185" s="1570"/>
      <c r="R185" s="1570"/>
      <c r="S185" s="1570"/>
      <c r="T185" s="1570"/>
      <c r="U185" s="1570"/>
      <c r="V185" s="1570"/>
      <c r="W185" s="1570"/>
      <c r="X185" s="1570"/>
      <c r="Y185" s="1570"/>
      <c r="Z185" s="1570"/>
      <c r="AA185" s="1570"/>
      <c r="AB185" s="1570"/>
      <c r="AC185" s="1570"/>
      <c r="AD185" s="1570"/>
      <c r="AE185" s="1570"/>
      <c r="AF185" s="1570"/>
      <c r="AG185" s="1570"/>
      <c r="AH185" s="1570"/>
      <c r="AI185" s="1570"/>
      <c r="AJ185" s="1570"/>
      <c r="AK185" s="1570"/>
      <c r="AL185" s="1570"/>
      <c r="AM185" s="1570"/>
      <c r="AN185" s="1570"/>
      <c r="AO185" s="1570"/>
      <c r="AP185" s="1570"/>
      <c r="AQ185" s="1570"/>
      <c r="AR185" s="1570"/>
      <c r="AS185" s="1570"/>
      <c r="AT185" s="1570"/>
      <c r="AU185" s="1570"/>
      <c r="AV185" s="1570"/>
      <c r="AW185" s="1570"/>
      <c r="AX185" s="1570"/>
      <c r="AY185" s="1570"/>
      <c r="AZ185" s="1570"/>
      <c r="BA185" s="1570"/>
      <c r="BB185" s="1570"/>
      <c r="BC185" s="1570"/>
      <c r="BD185" s="1570"/>
      <c r="BE185" s="1570"/>
      <c r="BF185" s="1570"/>
      <c r="BG185" s="1570"/>
      <c r="BH185" s="1570"/>
      <c r="BI185" s="1570"/>
      <c r="BJ185" s="1570"/>
      <c r="BK185" s="1570"/>
      <c r="BL185" s="1570"/>
      <c r="BM185" s="1570"/>
      <c r="BN185" s="1570"/>
      <c r="BO185" s="1570"/>
      <c r="BP185" s="1570"/>
      <c r="BQ185" s="1570"/>
      <c r="BR185" s="1570"/>
      <c r="BS185" s="1570"/>
      <c r="BT185" s="1570"/>
      <c r="BU185" s="1570"/>
      <c r="BV185" s="1570"/>
      <c r="BW185" s="1570"/>
      <c r="BX185" s="1570"/>
      <c r="BY185" s="1570"/>
      <c r="BZ185" s="1570"/>
      <c r="CA185" s="1570"/>
      <c r="CB185" s="1570"/>
      <c r="CC185" s="1570"/>
      <c r="CD185" s="1570"/>
      <c r="CE185" s="1570"/>
      <c r="CF185" s="1570"/>
      <c r="CG185" s="1570"/>
      <c r="CH185" s="1570"/>
      <c r="CI185" s="1570"/>
      <c r="CJ185" s="1570"/>
      <c r="CK185" s="1570"/>
      <c r="CL185" s="1570"/>
      <c r="CM185" s="1570"/>
      <c r="CN185" s="1570"/>
      <c r="CO185" s="1570"/>
      <c r="CP185" s="1570"/>
      <c r="CQ185" s="1570"/>
      <c r="CR185" s="1570"/>
      <c r="CS185" s="1570"/>
      <c r="CT185" s="1570"/>
    </row>
    <row r="186" spans="1:98" ht="14.4">
      <c r="A186" s="1570"/>
      <c r="B186" s="1570"/>
      <c r="C186" s="1570"/>
      <c r="D186" s="1570"/>
      <c r="E186" s="1570"/>
      <c r="F186" s="1570"/>
      <c r="G186" s="1570"/>
      <c r="H186" s="1570"/>
      <c r="I186" s="1570"/>
      <c r="J186" s="1570"/>
      <c r="K186" s="1570"/>
      <c r="L186" s="1570"/>
      <c r="M186" s="1570"/>
      <c r="N186" s="1570"/>
      <c r="O186" s="1570"/>
      <c r="P186" s="1570"/>
      <c r="Q186" s="1570"/>
      <c r="R186" s="1570"/>
      <c r="S186" s="1570"/>
      <c r="T186" s="1570"/>
      <c r="U186" s="1570"/>
      <c r="V186" s="1570"/>
      <c r="W186" s="1570"/>
      <c r="X186" s="1570"/>
      <c r="Y186" s="1570"/>
      <c r="Z186" s="1570"/>
      <c r="AA186" s="1570"/>
      <c r="AB186" s="1570"/>
      <c r="AC186" s="1570"/>
      <c r="AD186" s="1570"/>
      <c r="AE186" s="1570"/>
      <c r="AF186" s="1570"/>
      <c r="AG186" s="1570"/>
      <c r="AH186" s="1570"/>
      <c r="AI186" s="1570"/>
      <c r="AJ186" s="1570"/>
      <c r="AK186" s="1570"/>
      <c r="AL186" s="1570"/>
      <c r="AM186" s="1570"/>
      <c r="AN186" s="1570"/>
      <c r="AO186" s="1570"/>
      <c r="AP186" s="1570"/>
      <c r="AQ186" s="1570"/>
      <c r="AR186" s="1570"/>
      <c r="AS186" s="1570"/>
      <c r="AT186" s="1570"/>
      <c r="AU186" s="1570"/>
      <c r="AV186" s="1570"/>
      <c r="AW186" s="1570"/>
      <c r="AX186" s="1570"/>
      <c r="AY186" s="1570"/>
      <c r="AZ186" s="1570"/>
      <c r="BA186" s="1570"/>
      <c r="BB186" s="1570"/>
      <c r="BC186" s="1570"/>
      <c r="BD186" s="1570"/>
      <c r="BE186" s="1570"/>
      <c r="BF186" s="1570"/>
      <c r="BG186" s="1570"/>
      <c r="BH186" s="1570"/>
      <c r="BI186" s="1570"/>
      <c r="BJ186" s="1570"/>
      <c r="BK186" s="1570"/>
      <c r="BL186" s="1570"/>
      <c r="BM186" s="1570"/>
      <c r="BN186" s="1570"/>
      <c r="BO186" s="1570"/>
      <c r="BP186" s="1570"/>
      <c r="BQ186" s="1570"/>
      <c r="BR186" s="1570"/>
      <c r="BS186" s="1570"/>
      <c r="BT186" s="1570"/>
      <c r="BU186" s="1570"/>
      <c r="BV186" s="1570"/>
      <c r="BW186" s="1570"/>
      <c r="BX186" s="1570"/>
      <c r="BY186" s="1570"/>
      <c r="BZ186" s="1570"/>
      <c r="CA186" s="1570"/>
      <c r="CB186" s="1570"/>
      <c r="CC186" s="1570"/>
      <c r="CD186" s="1570"/>
      <c r="CE186" s="1570"/>
      <c r="CF186" s="1570"/>
      <c r="CG186" s="1570"/>
      <c r="CH186" s="1570"/>
      <c r="CI186" s="1570"/>
      <c r="CJ186" s="1570"/>
      <c r="CK186" s="1570"/>
      <c r="CL186" s="1570"/>
      <c r="CM186" s="1570"/>
      <c r="CN186" s="1570"/>
      <c r="CO186" s="1570"/>
      <c r="CP186" s="1570"/>
      <c r="CQ186" s="1570"/>
      <c r="CR186" s="1570"/>
      <c r="CS186" s="1570"/>
      <c r="CT186" s="1570"/>
    </row>
    <row r="187" spans="1:98" ht="14.4">
      <c r="A187" s="1570"/>
      <c r="B187" s="1570"/>
      <c r="C187" s="1570"/>
      <c r="D187" s="1570"/>
      <c r="E187" s="1570"/>
      <c r="F187" s="1570"/>
      <c r="G187" s="1570"/>
      <c r="H187" s="1570"/>
      <c r="I187" s="1570"/>
      <c r="J187" s="1570"/>
      <c r="K187" s="1570"/>
      <c r="L187" s="1570"/>
      <c r="M187" s="1570"/>
      <c r="N187" s="1570"/>
      <c r="O187" s="1570"/>
      <c r="P187" s="1570"/>
      <c r="Q187" s="1570"/>
      <c r="R187" s="1570"/>
      <c r="S187" s="1570"/>
      <c r="T187" s="1570"/>
      <c r="U187" s="1570"/>
      <c r="V187" s="1570"/>
      <c r="W187" s="1570"/>
      <c r="X187" s="1570"/>
      <c r="Y187" s="1570"/>
      <c r="Z187" s="1570"/>
      <c r="AA187" s="1570"/>
      <c r="AB187" s="1570"/>
      <c r="AC187" s="1570"/>
      <c r="AD187" s="1570"/>
      <c r="AE187" s="1570"/>
      <c r="AF187" s="1570"/>
      <c r="AG187" s="1570"/>
      <c r="AH187" s="1570"/>
      <c r="AI187" s="1570"/>
      <c r="AJ187" s="1570"/>
      <c r="AK187" s="1570"/>
      <c r="AL187" s="1570"/>
      <c r="AM187" s="1570"/>
      <c r="AN187" s="1570"/>
      <c r="AO187" s="1570"/>
      <c r="AP187" s="1570"/>
      <c r="AQ187" s="1570"/>
      <c r="AR187" s="1570"/>
      <c r="AS187" s="1570"/>
      <c r="AT187" s="1570"/>
      <c r="AU187" s="1570"/>
      <c r="AV187" s="1570"/>
      <c r="AW187" s="1570"/>
      <c r="AX187" s="1570"/>
      <c r="AY187" s="1570"/>
      <c r="AZ187" s="1570"/>
      <c r="BA187" s="1570"/>
      <c r="BB187" s="1570"/>
      <c r="BC187" s="1570"/>
      <c r="BD187" s="1570"/>
      <c r="BE187" s="1570"/>
      <c r="BF187" s="1570"/>
      <c r="BG187" s="1570"/>
      <c r="BH187" s="1570"/>
      <c r="BI187" s="1570"/>
      <c r="BJ187" s="1570"/>
      <c r="BK187" s="1570"/>
      <c r="BL187" s="1570"/>
      <c r="BM187" s="1570"/>
      <c r="BN187" s="1570"/>
      <c r="BO187" s="1570"/>
      <c r="BP187" s="1570"/>
      <c r="BQ187" s="1570"/>
      <c r="BR187" s="1570"/>
      <c r="BS187" s="1570"/>
      <c r="BT187" s="1570"/>
      <c r="BU187" s="1570"/>
      <c r="BV187" s="1570"/>
      <c r="BW187" s="1570"/>
      <c r="BX187" s="1570"/>
      <c r="BY187" s="1570"/>
      <c r="BZ187" s="1570"/>
      <c r="CA187" s="1570"/>
      <c r="CB187" s="1570"/>
      <c r="CC187" s="1570"/>
      <c r="CD187" s="1570"/>
      <c r="CE187" s="1570"/>
      <c r="CF187" s="1570"/>
      <c r="CG187" s="1570"/>
      <c r="CH187" s="1570"/>
      <c r="CI187" s="1570"/>
      <c r="CJ187" s="1570"/>
      <c r="CK187" s="1570"/>
      <c r="CL187" s="1570"/>
      <c r="CM187" s="1570"/>
      <c r="CN187" s="1570"/>
      <c r="CO187" s="1570"/>
      <c r="CP187" s="1570"/>
      <c r="CQ187" s="1570"/>
      <c r="CR187" s="1570"/>
      <c r="CS187" s="1570"/>
      <c r="CT187" s="1570"/>
    </row>
    <row r="188" spans="1:98" ht="14.4">
      <c r="A188" s="1570"/>
      <c r="B188" s="1570"/>
      <c r="C188" s="1570"/>
      <c r="D188" s="1570"/>
      <c r="E188" s="1570"/>
      <c r="F188" s="1570"/>
      <c r="G188" s="1570"/>
      <c r="H188" s="1570"/>
      <c r="I188" s="1570"/>
      <c r="J188" s="1570"/>
      <c r="K188" s="1570"/>
      <c r="L188" s="1570"/>
      <c r="M188" s="1570"/>
      <c r="N188" s="1570"/>
      <c r="O188" s="1570"/>
      <c r="P188" s="1570"/>
      <c r="Q188" s="1570"/>
      <c r="R188" s="1570"/>
      <c r="S188" s="1570"/>
      <c r="T188" s="1570"/>
      <c r="U188" s="1570"/>
      <c r="V188" s="1570"/>
      <c r="W188" s="1570"/>
      <c r="X188" s="1570"/>
      <c r="Y188" s="1570"/>
      <c r="Z188" s="1570"/>
      <c r="AA188" s="1570"/>
      <c r="AB188" s="1570"/>
      <c r="AC188" s="1570"/>
      <c r="AD188" s="1570"/>
      <c r="AE188" s="1570"/>
      <c r="AF188" s="1570"/>
      <c r="AG188" s="1570"/>
      <c r="AH188" s="1570"/>
      <c r="AI188" s="1570"/>
      <c r="AJ188" s="1570"/>
      <c r="AK188" s="1570"/>
      <c r="AL188" s="1570"/>
      <c r="AM188" s="1570"/>
      <c r="AN188" s="1570"/>
      <c r="AO188" s="1570"/>
      <c r="AP188" s="1570"/>
      <c r="AQ188" s="1570"/>
      <c r="AR188" s="1570"/>
      <c r="AS188" s="1570"/>
      <c r="AT188" s="1570"/>
      <c r="AU188" s="1570"/>
      <c r="AV188" s="1570"/>
      <c r="AW188" s="1570"/>
      <c r="AX188" s="1570"/>
      <c r="AY188" s="1570"/>
      <c r="AZ188" s="1570"/>
      <c r="BA188" s="1570"/>
      <c r="BB188" s="1570"/>
      <c r="BC188" s="1570"/>
      <c r="BD188" s="1570"/>
      <c r="BE188" s="1570"/>
      <c r="BF188" s="1570"/>
      <c r="BG188" s="1570"/>
      <c r="BH188" s="1570"/>
      <c r="BI188" s="1570"/>
      <c r="BJ188" s="1570"/>
      <c r="BK188" s="1570"/>
      <c r="BL188" s="1570"/>
      <c r="BM188" s="1570"/>
      <c r="BN188" s="1570"/>
      <c r="BO188" s="1570"/>
      <c r="BP188" s="1570"/>
      <c r="BQ188" s="1570"/>
      <c r="BR188" s="1570"/>
      <c r="BS188" s="1570"/>
      <c r="BT188" s="1570"/>
      <c r="BU188" s="1570"/>
      <c r="BV188" s="1570"/>
      <c r="BW188" s="1570"/>
      <c r="BX188" s="1570"/>
      <c r="BY188" s="1570"/>
      <c r="BZ188" s="1570"/>
      <c r="CA188" s="1570"/>
      <c r="CB188" s="1570"/>
      <c r="CC188" s="1570"/>
      <c r="CD188" s="1570"/>
      <c r="CE188" s="1570"/>
      <c r="CF188" s="1570"/>
      <c r="CG188" s="1570"/>
      <c r="CH188" s="1570"/>
      <c r="CI188" s="1570"/>
      <c r="CJ188" s="1570"/>
      <c r="CK188" s="1570"/>
      <c r="CL188" s="1570"/>
      <c r="CM188" s="1570"/>
      <c r="CN188" s="1570"/>
      <c r="CO188" s="1570"/>
      <c r="CP188" s="1570"/>
      <c r="CQ188" s="1570"/>
      <c r="CR188" s="1570"/>
      <c r="CS188" s="1570"/>
      <c r="CT188" s="1570"/>
    </row>
    <row r="189" spans="1:98" ht="14.4">
      <c r="A189" s="1570"/>
      <c r="B189" s="1570"/>
      <c r="C189" s="1570"/>
      <c r="D189" s="1570"/>
      <c r="E189" s="1570"/>
      <c r="F189" s="1570"/>
      <c r="G189" s="1570"/>
      <c r="H189" s="1570"/>
      <c r="I189" s="1570"/>
      <c r="J189" s="1570"/>
      <c r="K189" s="1570"/>
      <c r="L189" s="1570"/>
      <c r="M189" s="1570"/>
      <c r="N189" s="1570"/>
      <c r="O189" s="1570"/>
      <c r="P189" s="1570"/>
      <c r="Q189" s="1570"/>
      <c r="R189" s="1570"/>
      <c r="S189" s="1570"/>
      <c r="T189" s="1570"/>
      <c r="U189" s="1570"/>
      <c r="V189" s="1570"/>
      <c r="W189" s="1570"/>
      <c r="X189" s="1570"/>
      <c r="Y189" s="1570"/>
      <c r="Z189" s="1570"/>
      <c r="AA189" s="1570"/>
      <c r="AB189" s="1570"/>
      <c r="AC189" s="1570"/>
      <c r="AD189" s="1570"/>
      <c r="AE189" s="1570"/>
      <c r="AF189" s="1570"/>
      <c r="AG189" s="1570"/>
      <c r="AH189" s="1570"/>
      <c r="AI189" s="1570"/>
      <c r="AJ189" s="1570"/>
      <c r="AK189" s="1570"/>
      <c r="AL189" s="1570"/>
      <c r="AM189" s="1570"/>
      <c r="AN189" s="1570"/>
      <c r="AO189" s="1570"/>
      <c r="AP189" s="1570"/>
      <c r="AQ189" s="1570"/>
      <c r="AR189" s="1570"/>
      <c r="AS189" s="1570"/>
      <c r="AT189" s="1570"/>
      <c r="AU189" s="1570"/>
      <c r="AV189" s="1570"/>
      <c r="AW189" s="1570"/>
      <c r="AX189" s="1570"/>
      <c r="AY189" s="1570"/>
      <c r="AZ189" s="1570"/>
      <c r="BA189" s="1570"/>
      <c r="BB189" s="1570"/>
      <c r="BC189" s="1570"/>
      <c r="BD189" s="1570"/>
      <c r="BE189" s="1570"/>
      <c r="BF189" s="1570"/>
      <c r="BG189" s="1570"/>
      <c r="BH189" s="1570"/>
      <c r="BI189" s="1570"/>
      <c r="BJ189" s="1570"/>
      <c r="BK189" s="1570"/>
      <c r="BL189" s="1570"/>
      <c r="BM189" s="1570"/>
      <c r="BN189" s="1570"/>
      <c r="BO189" s="1570"/>
      <c r="BP189" s="1570"/>
      <c r="BQ189" s="1570"/>
      <c r="BR189" s="1570"/>
      <c r="BS189" s="1570"/>
      <c r="BT189" s="1570"/>
      <c r="BU189" s="1570"/>
      <c r="BV189" s="1570"/>
      <c r="BW189" s="1570"/>
      <c r="BX189" s="1570"/>
      <c r="BY189" s="1570"/>
      <c r="BZ189" s="1570"/>
      <c r="CA189" s="1570"/>
      <c r="CB189" s="1570"/>
      <c r="CC189" s="1570"/>
      <c r="CD189" s="1570"/>
      <c r="CE189" s="1570"/>
      <c r="CF189" s="1570"/>
      <c r="CG189" s="1570"/>
      <c r="CH189" s="1570"/>
      <c r="CI189" s="1570"/>
      <c r="CJ189" s="1570"/>
      <c r="CK189" s="1570"/>
      <c r="CL189" s="1570"/>
      <c r="CM189" s="1570"/>
      <c r="CN189" s="1570"/>
      <c r="CO189" s="1570"/>
      <c r="CP189" s="1570"/>
      <c r="CQ189" s="1570"/>
      <c r="CR189" s="1570"/>
      <c r="CS189" s="1570"/>
      <c r="CT189" s="1570"/>
    </row>
    <row r="190" spans="1:98" ht="14.4">
      <c r="A190" s="1570"/>
      <c r="B190" s="1570"/>
      <c r="C190" s="1570"/>
      <c r="D190" s="1570"/>
      <c r="E190" s="1570"/>
      <c r="F190" s="1570"/>
      <c r="G190" s="1570"/>
      <c r="H190" s="1570"/>
      <c r="I190" s="1570"/>
      <c r="J190" s="1570"/>
      <c r="K190" s="1570"/>
      <c r="L190" s="1570"/>
      <c r="M190" s="1570"/>
      <c r="N190" s="1570"/>
      <c r="O190" s="1570"/>
      <c r="P190" s="1570"/>
      <c r="Q190" s="1570"/>
      <c r="R190" s="1570"/>
      <c r="S190" s="1570"/>
      <c r="T190" s="1570"/>
      <c r="U190" s="1570"/>
      <c r="V190" s="1570"/>
      <c r="W190" s="1570"/>
      <c r="X190" s="1570"/>
      <c r="Y190" s="1570"/>
      <c r="Z190" s="1570"/>
      <c r="AA190" s="1570"/>
      <c r="AB190" s="1570"/>
      <c r="AC190" s="1570"/>
      <c r="AD190" s="1570"/>
      <c r="AE190" s="1570"/>
      <c r="AF190" s="1570"/>
      <c r="AG190" s="1570"/>
      <c r="AH190" s="1570"/>
      <c r="AI190" s="1570"/>
      <c r="AJ190" s="1570"/>
      <c r="AK190" s="1570"/>
      <c r="AL190" s="1570"/>
      <c r="AM190" s="1570"/>
      <c r="AN190" s="1570"/>
      <c r="AO190" s="1570"/>
      <c r="AP190" s="1570"/>
      <c r="AQ190" s="1570"/>
      <c r="AR190" s="1570"/>
      <c r="AS190" s="1570"/>
      <c r="AT190" s="1570"/>
      <c r="AU190" s="1570"/>
      <c r="AV190" s="1570"/>
      <c r="AW190" s="1570"/>
      <c r="AX190" s="1570"/>
      <c r="AY190" s="1570"/>
      <c r="AZ190" s="1570"/>
      <c r="BA190" s="1570"/>
      <c r="BB190" s="1570"/>
      <c r="BC190" s="1570"/>
      <c r="BD190" s="1570"/>
      <c r="BE190" s="1570"/>
      <c r="BF190" s="1570"/>
      <c r="BG190" s="1570"/>
      <c r="BH190" s="1570"/>
      <c r="BI190" s="1570"/>
      <c r="BJ190" s="1570"/>
      <c r="BK190" s="1570"/>
      <c r="BL190" s="1570"/>
      <c r="BM190" s="1570"/>
      <c r="BN190" s="1570"/>
      <c r="BO190" s="1570"/>
      <c r="BP190" s="1570"/>
      <c r="BQ190" s="1570"/>
      <c r="BR190" s="1570"/>
      <c r="BS190" s="1570"/>
      <c r="BT190" s="1570"/>
      <c r="BU190" s="1570"/>
      <c r="BV190" s="1570"/>
      <c r="BW190" s="1570"/>
      <c r="BX190" s="1570"/>
      <c r="BY190" s="1570"/>
      <c r="BZ190" s="1570"/>
      <c r="CA190" s="1570"/>
      <c r="CB190" s="1570"/>
      <c r="CC190" s="1570"/>
      <c r="CD190" s="1570"/>
      <c r="CE190" s="1570"/>
      <c r="CF190" s="1570"/>
      <c r="CG190" s="1570"/>
      <c r="CH190" s="1570"/>
      <c r="CI190" s="1570"/>
      <c r="CJ190" s="1570"/>
      <c r="CK190" s="1570"/>
      <c r="CL190" s="1570"/>
      <c r="CM190" s="1570"/>
      <c r="CN190" s="1570"/>
      <c r="CO190" s="1570"/>
      <c r="CP190" s="1570"/>
      <c r="CQ190" s="1570"/>
      <c r="CR190" s="1570"/>
      <c r="CS190" s="1570"/>
      <c r="CT190" s="1570"/>
    </row>
    <row r="191" spans="1:98" ht="14.4">
      <c r="A191" s="1570"/>
      <c r="B191" s="1570"/>
      <c r="C191" s="1570"/>
      <c r="D191" s="1570"/>
      <c r="E191" s="1570"/>
      <c r="F191" s="1570"/>
      <c r="G191" s="1570"/>
      <c r="H191" s="1570"/>
      <c r="I191" s="1570"/>
      <c r="J191" s="1570"/>
      <c r="K191" s="1570"/>
      <c r="L191" s="1570"/>
      <c r="M191" s="1570"/>
      <c r="N191" s="1570"/>
      <c r="O191" s="1570"/>
      <c r="P191" s="1570"/>
      <c r="Q191" s="1570"/>
      <c r="R191" s="1570"/>
      <c r="S191" s="1570"/>
      <c r="T191" s="1570"/>
      <c r="U191" s="1570"/>
      <c r="V191" s="1570"/>
      <c r="W191" s="1570"/>
      <c r="X191" s="1570"/>
      <c r="Y191" s="1570"/>
      <c r="Z191" s="1570"/>
      <c r="AA191" s="1570"/>
      <c r="AB191" s="1570"/>
      <c r="AC191" s="1570"/>
      <c r="AD191" s="1570"/>
      <c r="AE191" s="1570"/>
      <c r="AF191" s="1570"/>
      <c r="AG191" s="1570"/>
      <c r="AH191" s="1570"/>
      <c r="AI191" s="1570"/>
      <c r="AJ191" s="1570"/>
      <c r="AK191" s="1570"/>
      <c r="AL191" s="1570"/>
      <c r="AM191" s="1570"/>
      <c r="AN191" s="1570"/>
      <c r="AO191" s="1570"/>
      <c r="AP191" s="1570"/>
      <c r="AQ191" s="1570"/>
      <c r="AR191" s="1570"/>
      <c r="AS191" s="1570"/>
      <c r="AT191" s="1570"/>
      <c r="AU191" s="1570"/>
      <c r="AV191" s="1570"/>
      <c r="AW191" s="1570"/>
      <c r="AX191" s="1570"/>
      <c r="AY191" s="1570"/>
      <c r="AZ191" s="1570"/>
      <c r="BA191" s="1570"/>
      <c r="BB191" s="1570"/>
      <c r="BC191" s="1570"/>
      <c r="BD191" s="1570"/>
      <c r="BE191" s="1570"/>
      <c r="BF191" s="1570"/>
      <c r="BG191" s="1570"/>
      <c r="BH191" s="1570"/>
      <c r="BI191" s="1570"/>
      <c r="BJ191" s="1570"/>
      <c r="BK191" s="1570"/>
      <c r="BL191" s="1570"/>
      <c r="BM191" s="1570"/>
      <c r="BN191" s="1570"/>
      <c r="BO191" s="1570"/>
      <c r="BP191" s="1570"/>
      <c r="BQ191" s="1570"/>
      <c r="BR191" s="1570"/>
      <c r="BS191" s="1570"/>
      <c r="BT191" s="1570"/>
      <c r="BU191" s="1570"/>
      <c r="BV191" s="1570"/>
      <c r="BW191" s="1570"/>
      <c r="BX191" s="1570"/>
      <c r="BY191" s="1570"/>
      <c r="BZ191" s="1570"/>
      <c r="CA191" s="1570"/>
      <c r="CB191" s="1570"/>
      <c r="CC191" s="1570"/>
      <c r="CD191" s="1570"/>
      <c r="CE191" s="1570"/>
      <c r="CF191" s="1570"/>
      <c r="CG191" s="1570"/>
      <c r="CH191" s="1570"/>
      <c r="CI191" s="1570"/>
      <c r="CJ191" s="1570"/>
      <c r="CK191" s="1570"/>
      <c r="CL191" s="1570"/>
      <c r="CM191" s="1570"/>
      <c r="CN191" s="1570"/>
      <c r="CO191" s="1570"/>
      <c r="CP191" s="1570"/>
      <c r="CQ191" s="1570"/>
      <c r="CR191" s="1570"/>
      <c r="CS191" s="1570"/>
      <c r="CT191" s="1570"/>
    </row>
    <row r="192" spans="1:98" ht="14.4">
      <c r="A192" s="1570"/>
      <c r="B192" s="1570"/>
      <c r="C192" s="1570"/>
      <c r="D192" s="1570"/>
      <c r="E192" s="1570"/>
      <c r="F192" s="1570"/>
      <c r="G192" s="1570"/>
      <c r="H192" s="1570"/>
      <c r="I192" s="1570"/>
      <c r="J192" s="1570"/>
      <c r="K192" s="1570"/>
      <c r="L192" s="1570"/>
      <c r="M192" s="1570"/>
      <c r="N192" s="1570"/>
      <c r="O192" s="1570"/>
      <c r="P192" s="1570"/>
      <c r="Q192" s="1570"/>
      <c r="R192" s="1570"/>
      <c r="S192" s="1570"/>
      <c r="T192" s="1570"/>
      <c r="U192" s="1570"/>
      <c r="V192" s="1570"/>
      <c r="W192" s="1570"/>
      <c r="X192" s="1570"/>
      <c r="Y192" s="1570"/>
      <c r="Z192" s="1570"/>
      <c r="AA192" s="1570"/>
      <c r="AB192" s="1570"/>
      <c r="AC192" s="1570"/>
      <c r="AD192" s="1570"/>
      <c r="AE192" s="1570"/>
      <c r="AF192" s="1570"/>
      <c r="AG192" s="1570"/>
      <c r="AH192" s="1570"/>
      <c r="AI192" s="1570"/>
      <c r="AJ192" s="1570"/>
      <c r="AK192" s="1570"/>
      <c r="AL192" s="1570"/>
      <c r="AM192" s="1570"/>
      <c r="AN192" s="1570"/>
      <c r="AO192" s="1570"/>
      <c r="AP192" s="1570"/>
      <c r="AQ192" s="1570"/>
      <c r="AR192" s="1570"/>
      <c r="AS192" s="1570"/>
      <c r="AT192" s="1570"/>
      <c r="AU192" s="1570"/>
      <c r="AV192" s="1570"/>
      <c r="AW192" s="1570"/>
      <c r="AX192" s="1570"/>
      <c r="AY192" s="1570"/>
      <c r="AZ192" s="1570"/>
      <c r="BA192" s="1570"/>
      <c r="BB192" s="1570"/>
      <c r="BC192" s="1570"/>
      <c r="BD192" s="1570"/>
      <c r="BE192" s="1570"/>
      <c r="BF192" s="1570"/>
      <c r="BG192" s="1570"/>
      <c r="BH192" s="1570"/>
      <c r="BI192" s="1570"/>
      <c r="BJ192" s="1570"/>
      <c r="BK192" s="1570"/>
      <c r="BL192" s="1570"/>
      <c r="BM192" s="1570"/>
      <c r="BN192" s="1570"/>
      <c r="BO192" s="1570"/>
      <c r="BP192" s="1570"/>
      <c r="BQ192" s="1570"/>
      <c r="BR192" s="1570"/>
      <c r="BS192" s="1570"/>
      <c r="BT192" s="1570"/>
      <c r="BU192" s="1570"/>
      <c r="BV192" s="1570"/>
      <c r="BW192" s="1570"/>
      <c r="BX192" s="1570"/>
      <c r="BY192" s="1570"/>
      <c r="BZ192" s="1570"/>
      <c r="CA192" s="1570"/>
      <c r="CB192" s="1570"/>
      <c r="CC192" s="1570"/>
      <c r="CD192" s="1570"/>
      <c r="CE192" s="1570"/>
      <c r="CF192" s="1570"/>
      <c r="CG192" s="1570"/>
      <c r="CH192" s="1570"/>
      <c r="CI192" s="1570"/>
      <c r="CJ192" s="1570"/>
      <c r="CK192" s="1570"/>
      <c r="CL192" s="1570"/>
      <c r="CM192" s="1570"/>
      <c r="CN192" s="1570"/>
      <c r="CO192" s="1570"/>
      <c r="CP192" s="1570"/>
      <c r="CQ192" s="1570"/>
      <c r="CR192" s="1570"/>
      <c r="CS192" s="1570"/>
      <c r="CT192" s="1570"/>
    </row>
    <row r="193" spans="1:98" ht="14.4">
      <c r="A193" s="1570"/>
      <c r="B193" s="1570"/>
      <c r="C193" s="1570"/>
      <c r="D193" s="1570"/>
      <c r="E193" s="1570"/>
      <c r="F193" s="1570"/>
      <c r="G193" s="1570"/>
      <c r="H193" s="1570"/>
      <c r="I193" s="1570"/>
      <c r="J193" s="1570"/>
      <c r="K193" s="1570"/>
      <c r="L193" s="1570"/>
      <c r="M193" s="1570"/>
      <c r="N193" s="1570"/>
      <c r="O193" s="1570"/>
      <c r="P193" s="1570"/>
      <c r="Q193" s="1570"/>
      <c r="R193" s="1570"/>
      <c r="S193" s="1570"/>
      <c r="T193" s="1570"/>
      <c r="U193" s="1570"/>
      <c r="V193" s="1570"/>
      <c r="W193" s="1570"/>
      <c r="X193" s="1570"/>
      <c r="Y193" s="1570"/>
      <c r="Z193" s="1570"/>
      <c r="AA193" s="1570"/>
      <c r="AB193" s="1570"/>
      <c r="AC193" s="1570"/>
      <c r="AD193" s="1570"/>
      <c r="AE193" s="1570"/>
      <c r="AF193" s="1570"/>
      <c r="AG193" s="1570"/>
      <c r="AH193" s="1570"/>
      <c r="AI193" s="1570"/>
      <c r="AJ193" s="1570"/>
      <c r="AK193" s="1570"/>
      <c r="AL193" s="1570"/>
      <c r="AM193" s="1570"/>
      <c r="AN193" s="1570"/>
      <c r="AO193" s="1570"/>
      <c r="AP193" s="1570"/>
      <c r="AQ193" s="1570"/>
      <c r="AR193" s="1570"/>
      <c r="AS193" s="1570"/>
      <c r="AT193" s="1570"/>
      <c r="AU193" s="1570"/>
      <c r="AV193" s="1570"/>
      <c r="AW193" s="1570"/>
      <c r="AX193" s="1570"/>
      <c r="AY193" s="1570"/>
      <c r="AZ193" s="1570"/>
      <c r="BA193" s="1570"/>
      <c r="BB193" s="1570"/>
      <c r="BC193" s="1570"/>
      <c r="BD193" s="1570"/>
      <c r="BE193" s="1570"/>
      <c r="BF193" s="1570"/>
      <c r="BG193" s="1570"/>
      <c r="BH193" s="1570"/>
      <c r="BI193" s="1570"/>
      <c r="BJ193" s="1570"/>
      <c r="BK193" s="1570"/>
      <c r="BL193" s="1570"/>
      <c r="BM193" s="1570"/>
      <c r="BN193" s="1570"/>
      <c r="BO193" s="1570"/>
      <c r="BP193" s="1570"/>
      <c r="BQ193" s="1570"/>
      <c r="BR193" s="1570"/>
      <c r="BS193" s="1570"/>
      <c r="BT193" s="1570"/>
      <c r="BU193" s="1570"/>
      <c r="BV193" s="1570"/>
      <c r="BW193" s="1570"/>
      <c r="BX193" s="1570"/>
      <c r="BY193" s="1570"/>
      <c r="BZ193" s="1570"/>
      <c r="CA193" s="1570"/>
      <c r="CB193" s="1570"/>
      <c r="CC193" s="1570"/>
      <c r="CD193" s="1570"/>
      <c r="CE193" s="1570"/>
      <c r="CF193" s="1570"/>
      <c r="CG193" s="1570"/>
      <c r="CH193" s="1570"/>
      <c r="CI193" s="1570"/>
      <c r="CJ193" s="1570"/>
      <c r="CK193" s="1570"/>
      <c r="CL193" s="1570"/>
      <c r="CM193" s="1570"/>
      <c r="CN193" s="1570"/>
      <c r="CO193" s="1570"/>
      <c r="CP193" s="1570"/>
      <c r="CQ193" s="1570"/>
      <c r="CR193" s="1570"/>
      <c r="CS193" s="1570"/>
      <c r="CT193" s="1570"/>
    </row>
    <row r="194" spans="1:98" ht="14.4">
      <c r="A194" s="1570"/>
      <c r="B194" s="1570"/>
      <c r="C194" s="1570"/>
      <c r="D194" s="1570"/>
      <c r="E194" s="1570"/>
      <c r="F194" s="1570"/>
      <c r="G194" s="1570"/>
      <c r="H194" s="1570"/>
      <c r="I194" s="1570"/>
      <c r="J194" s="1570"/>
      <c r="K194" s="1570"/>
      <c r="L194" s="1570"/>
      <c r="M194" s="1570"/>
      <c r="N194" s="1570"/>
      <c r="O194" s="1570"/>
      <c r="P194" s="1570"/>
      <c r="Q194" s="1570"/>
      <c r="R194" s="1570"/>
      <c r="S194" s="1570"/>
      <c r="T194" s="1570"/>
      <c r="U194" s="1570"/>
      <c r="V194" s="1570"/>
      <c r="W194" s="1570"/>
      <c r="X194" s="1570"/>
      <c r="Y194" s="1570"/>
      <c r="Z194" s="1570"/>
      <c r="AA194" s="1570"/>
      <c r="AB194" s="1570"/>
      <c r="AC194" s="1570"/>
      <c r="AD194" s="1570"/>
      <c r="AE194" s="1570"/>
      <c r="AF194" s="1570"/>
      <c r="AG194" s="1570"/>
      <c r="AH194" s="1570"/>
      <c r="AI194" s="1570"/>
      <c r="AJ194" s="1570"/>
      <c r="AK194" s="1570"/>
      <c r="AL194" s="1570"/>
      <c r="AM194" s="1570"/>
      <c r="AN194" s="1570"/>
      <c r="AO194" s="1570"/>
      <c r="AP194" s="1570"/>
      <c r="AQ194" s="1570"/>
      <c r="AR194" s="1570"/>
      <c r="AS194" s="1570"/>
      <c r="AT194" s="1570"/>
      <c r="AU194" s="1570"/>
      <c r="AV194" s="1570"/>
      <c r="AW194" s="1570"/>
      <c r="AX194" s="1570"/>
      <c r="AY194" s="1570"/>
      <c r="AZ194" s="1570"/>
      <c r="BA194" s="1570"/>
      <c r="BB194" s="1570"/>
      <c r="BC194" s="1570"/>
      <c r="BD194" s="1570"/>
      <c r="BE194" s="1570"/>
      <c r="BF194" s="1570"/>
      <c r="BG194" s="1570"/>
      <c r="BH194" s="1570"/>
      <c r="BI194" s="1570"/>
      <c r="BJ194" s="1570"/>
      <c r="BK194" s="1570"/>
      <c r="BL194" s="1570"/>
      <c r="BM194" s="1570"/>
      <c r="BN194" s="1570"/>
      <c r="BO194" s="1570"/>
      <c r="BP194" s="1570"/>
      <c r="BQ194" s="1570"/>
      <c r="BR194" s="1570"/>
      <c r="BS194" s="1570"/>
      <c r="BT194" s="1570"/>
      <c r="BU194" s="1570"/>
      <c r="BV194" s="1570"/>
      <c r="BW194" s="1570"/>
      <c r="BX194" s="1570"/>
      <c r="BY194" s="1570"/>
      <c r="BZ194" s="1570"/>
      <c r="CA194" s="1570"/>
      <c r="CB194" s="1570"/>
      <c r="CC194" s="1570"/>
      <c r="CD194" s="1570"/>
      <c r="CE194" s="1570"/>
      <c r="CF194" s="1570"/>
      <c r="CG194" s="1570"/>
      <c r="CH194" s="1570"/>
      <c r="CI194" s="1570"/>
      <c r="CJ194" s="1570"/>
      <c r="CK194" s="1570"/>
      <c r="CL194" s="1570"/>
      <c r="CM194" s="1570"/>
      <c r="CN194" s="1570"/>
      <c r="CO194" s="1570"/>
      <c r="CP194" s="1570"/>
      <c r="CQ194" s="1570"/>
      <c r="CR194" s="1570"/>
      <c r="CS194" s="1570"/>
      <c r="CT194" s="1570"/>
    </row>
    <row r="195" spans="1:98" ht="14.4">
      <c r="A195" s="1570"/>
      <c r="B195" s="1570"/>
      <c r="C195" s="1570"/>
      <c r="D195" s="1570"/>
      <c r="E195" s="1570"/>
      <c r="F195" s="1570"/>
      <c r="G195" s="1570"/>
      <c r="H195" s="1570"/>
      <c r="I195" s="1570"/>
      <c r="J195" s="1570"/>
      <c r="K195" s="1570"/>
      <c r="L195" s="1570"/>
      <c r="M195" s="1570"/>
      <c r="N195" s="1570"/>
      <c r="O195" s="1570"/>
      <c r="P195" s="1570"/>
      <c r="Q195" s="1570"/>
      <c r="R195" s="1570"/>
      <c r="S195" s="1570"/>
      <c r="T195" s="1570"/>
      <c r="U195" s="1570"/>
      <c r="V195" s="1570"/>
      <c r="W195" s="1570"/>
      <c r="X195" s="1570"/>
      <c r="Y195" s="1570"/>
      <c r="Z195" s="1570"/>
      <c r="AA195" s="1570"/>
      <c r="AB195" s="1570"/>
      <c r="AC195" s="1570"/>
      <c r="AD195" s="1570"/>
      <c r="AE195" s="1570"/>
      <c r="AF195" s="1570"/>
      <c r="AG195" s="1570"/>
      <c r="AH195" s="1570"/>
      <c r="AI195" s="1570"/>
      <c r="AJ195" s="1570"/>
      <c r="AK195" s="1570"/>
      <c r="AL195" s="1570"/>
      <c r="AM195" s="1570"/>
      <c r="AN195" s="1570"/>
      <c r="AO195" s="1570"/>
      <c r="AP195" s="1570"/>
      <c r="AQ195" s="1570"/>
      <c r="AR195" s="1570"/>
      <c r="AS195" s="1570"/>
      <c r="AT195" s="1570"/>
      <c r="AU195" s="1570"/>
      <c r="AV195" s="1570"/>
      <c r="AW195" s="1570"/>
      <c r="AX195" s="1570"/>
      <c r="AY195" s="1570"/>
      <c r="AZ195" s="1570"/>
      <c r="BA195" s="1570"/>
      <c r="BB195" s="1570"/>
      <c r="BC195" s="1570"/>
      <c r="BD195" s="1570"/>
      <c r="BE195" s="1570"/>
      <c r="BF195" s="1570"/>
      <c r="BG195" s="1570"/>
      <c r="BH195" s="1570"/>
      <c r="BI195" s="1570"/>
      <c r="BJ195" s="1570"/>
      <c r="BK195" s="1570"/>
      <c r="BL195" s="1570"/>
      <c r="BM195" s="1570"/>
      <c r="BN195" s="1570"/>
      <c r="BO195" s="1570"/>
      <c r="BP195" s="1570"/>
      <c r="BQ195" s="1570"/>
      <c r="BR195" s="1570"/>
      <c r="BS195" s="1570"/>
      <c r="BT195" s="1570"/>
      <c r="BU195" s="1570"/>
      <c r="BV195" s="1570"/>
      <c r="BW195" s="1570"/>
      <c r="BX195" s="1570"/>
      <c r="BY195" s="1570"/>
      <c r="BZ195" s="1570"/>
      <c r="CA195" s="1570"/>
      <c r="CB195" s="1570"/>
      <c r="CC195" s="1570"/>
      <c r="CD195" s="1570"/>
      <c r="CE195" s="1570"/>
      <c r="CF195" s="1570"/>
      <c r="CG195" s="1570"/>
      <c r="CH195" s="1570"/>
      <c r="CI195" s="1570"/>
      <c r="CJ195" s="1570"/>
      <c r="CK195" s="1570"/>
      <c r="CL195" s="1570"/>
      <c r="CM195" s="1570"/>
      <c r="CN195" s="1570"/>
      <c r="CO195" s="1570"/>
      <c r="CP195" s="1570"/>
      <c r="CQ195" s="1570"/>
      <c r="CR195" s="1570"/>
      <c r="CS195" s="1570"/>
      <c r="CT195" s="1570"/>
    </row>
    <row r="196" spans="1:98" ht="14.4">
      <c r="A196" s="1570"/>
      <c r="B196" s="1570"/>
      <c r="C196" s="1570"/>
      <c r="D196" s="1570"/>
      <c r="E196" s="1570"/>
      <c r="F196" s="1570"/>
      <c r="G196" s="1570"/>
      <c r="H196" s="1570"/>
      <c r="I196" s="1570"/>
      <c r="J196" s="1570"/>
      <c r="K196" s="1570"/>
      <c r="L196" s="1570"/>
      <c r="M196" s="1570"/>
      <c r="N196" s="1570"/>
      <c r="O196" s="1570"/>
      <c r="P196" s="1570"/>
      <c r="Q196" s="1570"/>
      <c r="R196" s="1570"/>
      <c r="S196" s="1570"/>
      <c r="T196" s="1570"/>
      <c r="U196" s="1570"/>
      <c r="V196" s="1570"/>
      <c r="W196" s="1570"/>
      <c r="X196" s="1570"/>
      <c r="Y196" s="1570"/>
      <c r="Z196" s="1570"/>
      <c r="AA196" s="1570"/>
      <c r="AB196" s="1570"/>
      <c r="AC196" s="1570"/>
      <c r="AD196" s="1570"/>
      <c r="AE196" s="1570"/>
      <c r="AF196" s="1570"/>
      <c r="AG196" s="1570"/>
      <c r="AH196" s="1570"/>
      <c r="AI196" s="1570"/>
      <c r="AJ196" s="1570"/>
      <c r="AK196" s="1570"/>
      <c r="AL196" s="1570"/>
      <c r="AM196" s="1570"/>
      <c r="AN196" s="1570"/>
      <c r="AO196" s="1570"/>
      <c r="AP196" s="1570"/>
      <c r="AQ196" s="1570"/>
      <c r="AR196" s="1570"/>
      <c r="AS196" s="1570"/>
      <c r="AT196" s="1570"/>
      <c r="AU196" s="1570"/>
      <c r="AV196" s="1570"/>
      <c r="AW196" s="1570"/>
      <c r="AX196" s="1570"/>
      <c r="AY196" s="1570"/>
      <c r="AZ196" s="1570"/>
      <c r="BA196" s="1570"/>
      <c r="BB196" s="1570"/>
      <c r="BC196" s="1570"/>
      <c r="BD196" s="1570"/>
      <c r="BE196" s="1570"/>
      <c r="BF196" s="1570"/>
      <c r="BG196" s="1570"/>
      <c r="BH196" s="1570"/>
      <c r="BI196" s="1570"/>
      <c r="BJ196" s="1570"/>
      <c r="BK196" s="1570"/>
      <c r="BL196" s="1570"/>
      <c r="BM196" s="1570"/>
      <c r="BN196" s="1570"/>
      <c r="BO196" s="1570"/>
      <c r="BP196" s="1570"/>
      <c r="BQ196" s="1570"/>
      <c r="BR196" s="1570"/>
      <c r="BS196" s="1570"/>
      <c r="BT196" s="1570"/>
      <c r="BU196" s="1570"/>
      <c r="BV196" s="1570"/>
      <c r="BW196" s="1570"/>
      <c r="BX196" s="1570"/>
      <c r="BY196" s="1570"/>
      <c r="BZ196" s="1570"/>
      <c r="CA196" s="1570"/>
      <c r="CB196" s="1570"/>
      <c r="CC196" s="1570"/>
      <c r="CD196" s="1570"/>
      <c r="CE196" s="1570"/>
      <c r="CF196" s="1570"/>
      <c r="CG196" s="1570"/>
      <c r="CH196" s="1570"/>
      <c r="CI196" s="1570"/>
      <c r="CJ196" s="1570"/>
      <c r="CK196" s="1570"/>
      <c r="CL196" s="1570"/>
      <c r="CM196" s="1570"/>
      <c r="CN196" s="1570"/>
      <c r="CO196" s="1570"/>
      <c r="CP196" s="1570"/>
      <c r="CQ196" s="1570"/>
      <c r="CR196" s="1570"/>
      <c r="CS196" s="1570"/>
      <c r="CT196" s="1570"/>
    </row>
    <row r="197" spans="1:98" ht="14.4">
      <c r="A197" s="1570"/>
      <c r="B197" s="1570"/>
      <c r="C197" s="1570"/>
      <c r="D197" s="1570"/>
      <c r="E197" s="1570"/>
      <c r="F197" s="1570"/>
      <c r="G197" s="1570"/>
      <c r="H197" s="1570"/>
      <c r="I197" s="1570"/>
      <c r="J197" s="1570"/>
      <c r="K197" s="1570"/>
      <c r="L197" s="1570"/>
      <c r="M197" s="1570"/>
      <c r="N197" s="1570"/>
      <c r="O197" s="1570"/>
      <c r="P197" s="1570"/>
      <c r="Q197" s="1570"/>
      <c r="R197" s="1570"/>
      <c r="S197" s="1570"/>
      <c r="T197" s="1570"/>
      <c r="U197" s="1570"/>
      <c r="V197" s="1570"/>
      <c r="W197" s="1570"/>
      <c r="X197" s="1570"/>
      <c r="Y197" s="1570"/>
      <c r="Z197" s="1570"/>
      <c r="AA197" s="1570"/>
      <c r="AB197" s="1570"/>
      <c r="AC197" s="1570"/>
      <c r="AD197" s="1570"/>
      <c r="AE197" s="1570"/>
      <c r="AF197" s="1570"/>
      <c r="AG197" s="1570"/>
      <c r="AH197" s="1570"/>
      <c r="AI197" s="1570"/>
      <c r="AJ197" s="1570"/>
      <c r="AK197" s="1570"/>
      <c r="AL197" s="1570"/>
      <c r="AM197" s="1570"/>
      <c r="AN197" s="1570"/>
      <c r="AO197" s="1570"/>
      <c r="AP197" s="1570"/>
      <c r="AQ197" s="1570"/>
      <c r="AR197" s="1570"/>
      <c r="AS197" s="1570"/>
      <c r="AT197" s="1570"/>
      <c r="AU197" s="1570"/>
      <c r="AV197" s="1570"/>
      <c r="AW197" s="1570"/>
      <c r="AX197" s="1570"/>
      <c r="AY197" s="1570"/>
      <c r="AZ197" s="1570"/>
      <c r="BA197" s="1570"/>
      <c r="BB197" s="1570"/>
      <c r="BC197" s="1570"/>
      <c r="BD197" s="1570"/>
      <c r="BE197" s="1570"/>
      <c r="BF197" s="1570"/>
      <c r="BG197" s="1570"/>
      <c r="BH197" s="1570"/>
      <c r="BI197" s="1570"/>
      <c r="BJ197" s="1570"/>
      <c r="BK197" s="1570"/>
      <c r="BL197" s="1570"/>
      <c r="BM197" s="1570"/>
      <c r="BN197" s="1570"/>
      <c r="BO197" s="1570"/>
      <c r="BP197" s="1570"/>
      <c r="BQ197" s="1570"/>
      <c r="BR197" s="1570"/>
      <c r="BS197" s="1570"/>
      <c r="BT197" s="1570"/>
      <c r="BU197" s="1570"/>
      <c r="BV197" s="1570"/>
      <c r="BW197" s="1570"/>
      <c r="BX197" s="1570"/>
      <c r="BY197" s="1570"/>
      <c r="BZ197" s="1570"/>
      <c r="CA197" s="1570"/>
      <c r="CB197" s="1570"/>
      <c r="CC197" s="1570"/>
      <c r="CD197" s="1570"/>
      <c r="CE197" s="1570"/>
      <c r="CF197" s="1570"/>
      <c r="CG197" s="1570"/>
      <c r="CH197" s="1570"/>
      <c r="CI197" s="1570"/>
      <c r="CJ197" s="1570"/>
      <c r="CK197" s="1570"/>
      <c r="CL197" s="1570"/>
      <c r="CM197" s="1570"/>
      <c r="CN197" s="1570"/>
      <c r="CO197" s="1570"/>
      <c r="CP197" s="1570"/>
      <c r="CQ197" s="1570"/>
      <c r="CR197" s="1570"/>
      <c r="CS197" s="1570"/>
      <c r="CT197" s="1570"/>
    </row>
    <row r="198" spans="1:98" ht="14.4">
      <c r="A198" s="1570"/>
      <c r="B198" s="1570"/>
      <c r="C198" s="1570"/>
      <c r="D198" s="1570"/>
      <c r="E198" s="1570"/>
      <c r="F198" s="1570"/>
      <c r="G198" s="1570"/>
      <c r="H198" s="1570"/>
      <c r="I198" s="1570"/>
      <c r="J198" s="1570"/>
      <c r="K198" s="1570"/>
      <c r="L198" s="1570"/>
      <c r="M198" s="1570"/>
      <c r="N198" s="1570"/>
      <c r="O198" s="1570"/>
      <c r="P198" s="1570"/>
      <c r="Q198" s="1570"/>
      <c r="R198" s="1570"/>
      <c r="S198" s="1570"/>
      <c r="T198" s="1570"/>
      <c r="U198" s="1570"/>
      <c r="V198" s="1570"/>
      <c r="W198" s="1570"/>
      <c r="X198" s="1570"/>
      <c r="Y198" s="1570"/>
      <c r="Z198" s="1570"/>
      <c r="AA198" s="1570"/>
      <c r="AB198" s="1570"/>
      <c r="AC198" s="1570"/>
      <c r="AD198" s="1570"/>
      <c r="AE198" s="1570"/>
      <c r="AF198" s="1570"/>
      <c r="AG198" s="1570"/>
      <c r="AH198" s="1570"/>
      <c r="AI198" s="1570"/>
      <c r="AJ198" s="1570"/>
      <c r="AK198" s="1570"/>
      <c r="AL198" s="1570"/>
      <c r="AM198" s="1570"/>
      <c r="AN198" s="1570"/>
      <c r="AO198" s="1570"/>
      <c r="AP198" s="1570"/>
      <c r="AQ198" s="1570"/>
      <c r="AR198" s="1570"/>
      <c r="AS198" s="1570"/>
      <c r="AT198" s="1570"/>
      <c r="AU198" s="1570"/>
      <c r="AV198" s="1570"/>
      <c r="AW198" s="1570"/>
      <c r="AX198" s="1570"/>
      <c r="AY198" s="1570"/>
      <c r="AZ198" s="1570"/>
      <c r="BA198" s="1570"/>
      <c r="BB198" s="1570"/>
      <c r="BC198" s="1570"/>
      <c r="BD198" s="1570"/>
      <c r="BE198" s="1570"/>
      <c r="BF198" s="1570"/>
      <c r="BG198" s="1570"/>
      <c r="BH198" s="1570"/>
      <c r="BI198" s="1570"/>
      <c r="BJ198" s="1570"/>
      <c r="BK198" s="1570"/>
      <c r="BL198" s="1570"/>
      <c r="BM198" s="1570"/>
      <c r="BN198" s="1570"/>
      <c r="BO198" s="1570"/>
      <c r="BP198" s="1570"/>
      <c r="BQ198" s="1570"/>
      <c r="BR198" s="1570"/>
      <c r="BS198" s="1570"/>
      <c r="BT198" s="1570"/>
      <c r="BU198" s="1570"/>
      <c r="BV198" s="1570"/>
      <c r="BW198" s="1570"/>
      <c r="BX198" s="1570"/>
      <c r="BY198" s="1570"/>
      <c r="BZ198" s="1570"/>
      <c r="CA198" s="1570"/>
      <c r="CB198" s="1570"/>
      <c r="CC198" s="1570"/>
      <c r="CD198" s="1570"/>
      <c r="CE198" s="1570"/>
      <c r="CF198" s="1570"/>
      <c r="CG198" s="1570"/>
      <c r="CH198" s="1570"/>
      <c r="CI198" s="1570"/>
      <c r="CJ198" s="1570"/>
      <c r="CK198" s="1570"/>
      <c r="CL198" s="1570"/>
      <c r="CM198" s="1570"/>
      <c r="CN198" s="1570"/>
      <c r="CO198" s="1570"/>
      <c r="CP198" s="1570"/>
      <c r="CQ198" s="1570"/>
      <c r="CR198" s="1570"/>
      <c r="CS198" s="1570"/>
      <c r="CT198" s="1570"/>
    </row>
    <row r="199" spans="1:98" ht="14.4">
      <c r="A199" s="1570"/>
      <c r="B199" s="1570"/>
      <c r="C199" s="1570"/>
      <c r="D199" s="1570"/>
      <c r="E199" s="1570"/>
      <c r="F199" s="1570"/>
      <c r="G199" s="1570"/>
      <c r="H199" s="1570"/>
      <c r="I199" s="1570"/>
      <c r="J199" s="1570"/>
      <c r="K199" s="1570"/>
      <c r="L199" s="1570"/>
      <c r="M199" s="1570"/>
      <c r="N199" s="1570"/>
      <c r="O199" s="1570"/>
      <c r="P199" s="1570"/>
      <c r="Q199" s="1570"/>
      <c r="R199" s="1570"/>
      <c r="S199" s="1570"/>
      <c r="T199" s="1570"/>
      <c r="U199" s="1570"/>
      <c r="V199" s="1570"/>
      <c r="W199" s="1570"/>
      <c r="X199" s="1570"/>
      <c r="Y199" s="1570"/>
      <c r="Z199" s="1570"/>
      <c r="AA199" s="1570"/>
      <c r="AB199" s="1570"/>
      <c r="AC199" s="1570"/>
      <c r="AD199" s="1570"/>
      <c r="AE199" s="1570"/>
      <c r="AF199" s="1570"/>
      <c r="AG199" s="1570"/>
      <c r="AH199" s="1570"/>
      <c r="AI199" s="1570"/>
      <c r="AJ199" s="1570"/>
      <c r="AK199" s="1570"/>
      <c r="AL199" s="1570"/>
      <c r="AM199" s="1570"/>
      <c r="AN199" s="1570"/>
      <c r="AO199" s="1570"/>
      <c r="AP199" s="1570"/>
      <c r="AQ199" s="1570"/>
      <c r="AR199" s="1570"/>
      <c r="AS199" s="1570"/>
      <c r="AT199" s="1570"/>
      <c r="AU199" s="1570"/>
      <c r="AV199" s="1570"/>
      <c r="AW199" s="1570"/>
      <c r="AX199" s="1570"/>
      <c r="AY199" s="1570"/>
      <c r="AZ199" s="1570"/>
      <c r="BA199" s="1570"/>
      <c r="BB199" s="1570"/>
      <c r="BC199" s="1570"/>
      <c r="BD199" s="1570"/>
      <c r="BE199" s="1570"/>
      <c r="BF199" s="1570"/>
      <c r="BG199" s="1570"/>
      <c r="BH199" s="1570"/>
      <c r="BI199" s="1570"/>
      <c r="BJ199" s="1570"/>
      <c r="BK199" s="1570"/>
      <c r="BL199" s="1570"/>
      <c r="BM199" s="1570"/>
      <c r="BN199" s="1570"/>
      <c r="BO199" s="1570"/>
      <c r="BP199" s="1570"/>
      <c r="BQ199" s="1570"/>
      <c r="BR199" s="1570"/>
      <c r="BS199" s="1570"/>
      <c r="BT199" s="1570"/>
      <c r="BU199" s="1570"/>
      <c r="BV199" s="1570"/>
      <c r="BW199" s="1570"/>
      <c r="BX199" s="1570"/>
      <c r="BY199" s="1570"/>
      <c r="BZ199" s="1570"/>
      <c r="CA199" s="1570"/>
      <c r="CB199" s="1570"/>
      <c r="CC199" s="1570"/>
      <c r="CD199" s="1570"/>
      <c r="CE199" s="1570"/>
      <c r="CF199" s="1570"/>
      <c r="CG199" s="1570"/>
      <c r="CH199" s="1570"/>
      <c r="CI199" s="1570"/>
      <c r="CJ199" s="1570"/>
      <c r="CK199" s="1570"/>
      <c r="CL199" s="1570"/>
      <c r="CM199" s="1570"/>
      <c r="CN199" s="1570"/>
      <c r="CO199" s="1570"/>
      <c r="CP199" s="1570"/>
      <c r="CQ199" s="1570"/>
      <c r="CR199" s="1570"/>
      <c r="CS199" s="1570"/>
      <c r="CT199" s="1570"/>
    </row>
    <row r="200" spans="1:98" ht="14.4">
      <c r="A200" s="1570"/>
      <c r="B200" s="1570"/>
      <c r="C200" s="1570"/>
      <c r="D200" s="1570"/>
      <c r="E200" s="1570"/>
      <c r="F200" s="1570"/>
      <c r="G200" s="1570"/>
      <c r="H200" s="1570"/>
      <c r="I200" s="1570"/>
      <c r="J200" s="1570"/>
      <c r="K200" s="1570"/>
      <c r="L200" s="1570"/>
      <c r="M200" s="1570"/>
      <c r="N200" s="1570"/>
      <c r="O200" s="1570"/>
      <c r="P200" s="1570"/>
      <c r="Q200" s="1570"/>
      <c r="R200" s="1570"/>
      <c r="S200" s="1570"/>
      <c r="T200" s="1570"/>
      <c r="U200" s="1570"/>
      <c r="V200" s="1570"/>
      <c r="W200" s="1570"/>
      <c r="X200" s="1570"/>
      <c r="Y200" s="1570"/>
      <c r="Z200" s="1570"/>
      <c r="AA200" s="1570"/>
      <c r="AB200" s="1570"/>
      <c r="AC200" s="1570"/>
      <c r="AD200" s="1570"/>
      <c r="AE200" s="1570"/>
      <c r="AF200" s="1570"/>
      <c r="AG200" s="1570"/>
      <c r="AH200" s="1570"/>
      <c r="AI200" s="1570"/>
      <c r="AJ200" s="1570"/>
      <c r="AK200" s="1570"/>
      <c r="AL200" s="1570"/>
      <c r="AM200" s="1570"/>
      <c r="AN200" s="1570"/>
      <c r="AO200" s="1570"/>
      <c r="AP200" s="1570"/>
      <c r="AQ200" s="1570"/>
      <c r="AR200" s="1570"/>
      <c r="AS200" s="1570"/>
      <c r="AT200" s="1570"/>
      <c r="AU200" s="1570"/>
      <c r="AV200" s="1570"/>
      <c r="AW200" s="1570"/>
      <c r="AX200" s="1570"/>
      <c r="AY200" s="1570"/>
      <c r="AZ200" s="1570"/>
      <c r="BA200" s="1570"/>
      <c r="BB200" s="1570"/>
      <c r="BC200" s="1570"/>
      <c r="BD200" s="1570"/>
      <c r="BE200" s="1570"/>
      <c r="BF200" s="1570"/>
      <c r="BG200" s="1570"/>
      <c r="BH200" s="1570"/>
      <c r="BI200" s="1570"/>
      <c r="BJ200" s="1570"/>
      <c r="BK200" s="1570"/>
      <c r="BL200" s="1570"/>
      <c r="BM200" s="1570"/>
      <c r="BN200" s="1570"/>
      <c r="BO200" s="1570"/>
      <c r="BP200" s="1570"/>
      <c r="BQ200" s="1570"/>
      <c r="BR200" s="1570"/>
      <c r="BS200" s="1570"/>
      <c r="BT200" s="1570"/>
      <c r="BU200" s="1570"/>
      <c r="BV200" s="1570"/>
      <c r="BW200" s="1570"/>
      <c r="BX200" s="1570"/>
      <c r="BY200" s="1570"/>
      <c r="BZ200" s="1570"/>
      <c r="CA200" s="1570"/>
      <c r="CB200" s="1570"/>
      <c r="CC200" s="1570"/>
      <c r="CD200" s="1570"/>
      <c r="CE200" s="1570"/>
      <c r="CF200" s="1570"/>
      <c r="CG200" s="1570"/>
      <c r="CH200" s="1570"/>
      <c r="CI200" s="1570"/>
      <c r="CJ200" s="1570"/>
      <c r="CK200" s="1570"/>
      <c r="CL200" s="1570"/>
      <c r="CM200" s="1570"/>
      <c r="CN200" s="1570"/>
      <c r="CO200" s="1570"/>
      <c r="CP200" s="1570"/>
      <c r="CQ200" s="1570"/>
      <c r="CR200" s="1570"/>
      <c r="CS200" s="1570"/>
      <c r="CT200" s="1570"/>
    </row>
    <row r="201" spans="1:98" ht="14.4">
      <c r="A201" s="1570"/>
      <c r="B201" s="1570"/>
      <c r="C201" s="1570"/>
      <c r="D201" s="1570"/>
      <c r="E201" s="1570"/>
      <c r="F201" s="1570"/>
      <c r="G201" s="1570"/>
      <c r="H201" s="1570"/>
      <c r="I201" s="1570"/>
      <c r="J201" s="1570"/>
      <c r="K201" s="1570"/>
      <c r="L201" s="1570"/>
      <c r="M201" s="1570"/>
      <c r="N201" s="1570"/>
      <c r="O201" s="1570"/>
      <c r="P201" s="1570"/>
      <c r="Q201" s="1570"/>
      <c r="R201" s="1570"/>
      <c r="S201" s="1570"/>
      <c r="T201" s="1570"/>
      <c r="U201" s="1570"/>
      <c r="V201" s="1570"/>
      <c r="W201" s="1570"/>
      <c r="X201" s="1570"/>
      <c r="Y201" s="1570"/>
      <c r="Z201" s="1570"/>
      <c r="AA201" s="1570"/>
      <c r="AB201" s="1570"/>
      <c r="AC201" s="1570"/>
      <c r="AD201" s="1570"/>
      <c r="AE201" s="1570"/>
      <c r="AF201" s="1570"/>
      <c r="AG201" s="1570"/>
      <c r="AH201" s="1570"/>
      <c r="AI201" s="1570"/>
      <c r="AJ201" s="1570"/>
      <c r="AK201" s="1570"/>
      <c r="AL201" s="1570"/>
      <c r="AM201" s="1570"/>
      <c r="AN201" s="1570"/>
      <c r="AO201" s="1570"/>
      <c r="AP201" s="1570"/>
      <c r="AQ201" s="1570"/>
      <c r="AR201" s="1570"/>
      <c r="AS201" s="1570"/>
      <c r="AT201" s="1570"/>
      <c r="AU201" s="1570"/>
      <c r="AV201" s="1570"/>
      <c r="AW201" s="1570"/>
      <c r="AX201" s="1570"/>
      <c r="AY201" s="1570"/>
      <c r="AZ201" s="1570"/>
      <c r="BA201" s="1570"/>
      <c r="BB201" s="1570"/>
      <c r="BC201" s="1570"/>
      <c r="BD201" s="1570"/>
      <c r="BE201" s="1570"/>
      <c r="BF201" s="1570"/>
      <c r="BG201" s="1570"/>
      <c r="BH201" s="1570"/>
      <c r="BI201" s="1570"/>
      <c r="BJ201" s="1570"/>
      <c r="BK201" s="1570"/>
      <c r="BL201" s="1570"/>
      <c r="BM201" s="1570"/>
      <c r="BN201" s="1570"/>
      <c r="BO201" s="1570"/>
      <c r="BP201" s="1570"/>
      <c r="BQ201" s="1570"/>
      <c r="BR201" s="1570"/>
      <c r="BS201" s="1570"/>
      <c r="BT201" s="1570"/>
      <c r="BU201" s="1570"/>
      <c r="BV201" s="1570"/>
      <c r="BW201" s="1570"/>
      <c r="BX201" s="1570"/>
      <c r="BY201" s="1570"/>
      <c r="BZ201" s="1570"/>
      <c r="CA201" s="1570"/>
      <c r="CB201" s="1570"/>
      <c r="CC201" s="1570"/>
      <c r="CD201" s="1570"/>
      <c r="CE201" s="1570"/>
      <c r="CF201" s="1570"/>
      <c r="CG201" s="1570"/>
      <c r="CH201" s="1570"/>
      <c r="CI201" s="1570"/>
      <c r="CJ201" s="1570"/>
      <c r="CK201" s="1570"/>
      <c r="CL201" s="1570"/>
      <c r="CM201" s="1570"/>
      <c r="CN201" s="1570"/>
      <c r="CO201" s="1570"/>
      <c r="CP201" s="1570"/>
      <c r="CQ201" s="1570"/>
      <c r="CR201" s="1570"/>
      <c r="CS201" s="1570"/>
      <c r="CT201" s="1570"/>
    </row>
    <row r="202" spans="1:98" ht="14.4">
      <c r="A202" s="1570"/>
      <c r="B202" s="1570"/>
      <c r="C202" s="1570"/>
      <c r="D202" s="1570"/>
      <c r="E202" s="1570"/>
      <c r="F202" s="1570"/>
      <c r="G202" s="1570"/>
      <c r="H202" s="1570"/>
      <c r="I202" s="1570"/>
      <c r="J202" s="1570"/>
      <c r="K202" s="1570"/>
      <c r="L202" s="1570"/>
      <c r="M202" s="1570"/>
      <c r="N202" s="1570"/>
      <c r="O202" s="1570"/>
      <c r="P202" s="1570"/>
      <c r="Q202" s="1570"/>
      <c r="R202" s="1570"/>
      <c r="S202" s="1570"/>
      <c r="T202" s="1570"/>
      <c r="U202" s="1570"/>
      <c r="V202" s="1570"/>
      <c r="W202" s="1570"/>
      <c r="X202" s="1570"/>
      <c r="Y202" s="1570"/>
      <c r="Z202" s="1570"/>
      <c r="AA202" s="1570"/>
      <c r="AB202" s="1570"/>
      <c r="AC202" s="1570"/>
      <c r="AD202" s="1570"/>
      <c r="AE202" s="1570"/>
      <c r="AF202" s="1570"/>
      <c r="AG202" s="1570"/>
      <c r="AH202" s="1570"/>
      <c r="AI202" s="1570"/>
      <c r="AJ202" s="1570"/>
      <c r="AK202" s="1570"/>
      <c r="AL202" s="1570"/>
      <c r="AM202" s="1570"/>
      <c r="AN202" s="1570"/>
      <c r="AO202" s="1570"/>
      <c r="AP202" s="1570"/>
      <c r="AQ202" s="1570"/>
      <c r="AR202" s="1570"/>
      <c r="AS202" s="1570"/>
      <c r="AT202" s="1570"/>
      <c r="AU202" s="1570"/>
      <c r="AV202" s="1570"/>
      <c r="AW202" s="1570"/>
      <c r="AX202" s="1570"/>
      <c r="AY202" s="1570"/>
      <c r="AZ202" s="1570"/>
      <c r="BA202" s="1570"/>
      <c r="BB202" s="1570"/>
      <c r="BC202" s="1570"/>
      <c r="BD202" s="1570"/>
      <c r="BE202" s="1570"/>
      <c r="BF202" s="1570"/>
      <c r="BG202" s="1570"/>
      <c r="BH202" s="1570"/>
      <c r="BI202" s="1570"/>
      <c r="BJ202" s="1570"/>
      <c r="BK202" s="1570"/>
      <c r="BL202" s="1570"/>
      <c r="BM202" s="1570"/>
      <c r="BN202" s="1570"/>
      <c r="BO202" s="1570"/>
      <c r="BP202" s="1570"/>
      <c r="BQ202" s="1570"/>
      <c r="BR202" s="1570"/>
      <c r="BS202" s="1570"/>
      <c r="BT202" s="1570"/>
      <c r="BU202" s="1570"/>
      <c r="BV202" s="1570"/>
      <c r="BW202" s="1570"/>
      <c r="BX202" s="1570"/>
      <c r="BY202" s="1570"/>
      <c r="BZ202" s="1570"/>
      <c r="CA202" s="1570"/>
      <c r="CB202" s="1570"/>
      <c r="CC202" s="1570"/>
      <c r="CD202" s="1570"/>
      <c r="CE202" s="1570"/>
      <c r="CF202" s="1570"/>
      <c r="CG202" s="1570"/>
      <c r="CH202" s="1570"/>
      <c r="CI202" s="1570"/>
      <c r="CJ202" s="1570"/>
      <c r="CK202" s="1570"/>
      <c r="CL202" s="1570"/>
      <c r="CM202" s="1570"/>
      <c r="CN202" s="1570"/>
      <c r="CO202" s="1570"/>
      <c r="CP202" s="1570"/>
      <c r="CQ202" s="1570"/>
      <c r="CR202" s="1570"/>
      <c r="CS202" s="1570"/>
      <c r="CT202" s="1570"/>
    </row>
    <row r="203" spans="1:98" ht="14.4">
      <c r="A203" s="1570"/>
      <c r="B203" s="1570"/>
      <c r="C203" s="1570"/>
      <c r="D203" s="1570"/>
      <c r="E203" s="1570"/>
      <c r="F203" s="1570"/>
      <c r="G203" s="1570"/>
      <c r="H203" s="1570"/>
      <c r="I203" s="1570"/>
      <c r="J203" s="1570"/>
      <c r="K203" s="1570"/>
      <c r="L203" s="1570"/>
      <c r="M203" s="1570"/>
      <c r="N203" s="1570"/>
      <c r="O203" s="1570"/>
      <c r="P203" s="1570"/>
      <c r="Q203" s="1570"/>
      <c r="R203" s="1570"/>
      <c r="S203" s="1570"/>
      <c r="T203" s="1570"/>
      <c r="U203" s="1570"/>
      <c r="V203" s="1570"/>
      <c r="W203" s="1570"/>
      <c r="X203" s="1570"/>
      <c r="Y203" s="1570"/>
      <c r="Z203" s="1570"/>
      <c r="AA203" s="1570"/>
      <c r="AB203" s="1570"/>
      <c r="AC203" s="1570"/>
      <c r="AD203" s="1570"/>
      <c r="AE203" s="1570"/>
      <c r="AF203" s="1570"/>
      <c r="AG203" s="1570"/>
      <c r="AH203" s="1570"/>
      <c r="AI203" s="1570"/>
      <c r="AJ203" s="1570"/>
      <c r="AK203" s="1570"/>
      <c r="AL203" s="1570"/>
      <c r="AM203" s="1570"/>
      <c r="AN203" s="1570"/>
      <c r="AO203" s="1570"/>
      <c r="AP203" s="1570"/>
      <c r="AQ203" s="1570"/>
      <c r="AR203" s="1570"/>
      <c r="AS203" s="1570"/>
      <c r="AT203" s="1570"/>
      <c r="AU203" s="1570"/>
      <c r="AV203" s="1570"/>
      <c r="AW203" s="1570"/>
      <c r="AX203" s="1570"/>
      <c r="AY203" s="1570"/>
      <c r="AZ203" s="1570"/>
      <c r="BA203" s="1570"/>
      <c r="BB203" s="1570"/>
      <c r="BC203" s="1570"/>
      <c r="BD203" s="1570"/>
      <c r="BE203" s="1570"/>
      <c r="BF203" s="1570"/>
      <c r="BG203" s="1570"/>
      <c r="BH203" s="1570"/>
      <c r="BI203" s="1570"/>
      <c r="BJ203" s="1570"/>
      <c r="BK203" s="1570"/>
      <c r="BL203" s="1570"/>
      <c r="BM203" s="1570"/>
      <c r="BN203" s="1570"/>
      <c r="BO203" s="1570"/>
      <c r="BP203" s="1570"/>
      <c r="BQ203" s="1570"/>
      <c r="BR203" s="1570"/>
      <c r="BS203" s="1570"/>
      <c r="BT203" s="1570"/>
      <c r="BU203" s="1570"/>
      <c r="BV203" s="1570"/>
      <c r="BW203" s="1570"/>
      <c r="BX203" s="1570"/>
      <c r="BY203" s="1570"/>
      <c r="BZ203" s="1570"/>
      <c r="CA203" s="1570"/>
      <c r="CB203" s="1570"/>
      <c r="CC203" s="1570"/>
      <c r="CD203" s="1570"/>
      <c r="CE203" s="1570"/>
      <c r="CF203" s="1570"/>
      <c r="CG203" s="1570"/>
      <c r="CH203" s="1570"/>
      <c r="CI203" s="1570"/>
      <c r="CJ203" s="1570"/>
      <c r="CK203" s="1570"/>
      <c r="CL203" s="1570"/>
      <c r="CM203" s="1570"/>
      <c r="CN203" s="1570"/>
      <c r="CO203" s="1570"/>
      <c r="CP203" s="1570"/>
      <c r="CQ203" s="1570"/>
      <c r="CR203" s="1570"/>
      <c r="CS203" s="1570"/>
      <c r="CT203" s="1570"/>
    </row>
    <row r="204" spans="1:98" ht="14.4">
      <c r="A204" s="1570"/>
      <c r="B204" s="1570"/>
      <c r="C204" s="1570"/>
      <c r="D204" s="1570"/>
      <c r="E204" s="1570"/>
      <c r="F204" s="1570"/>
      <c r="G204" s="1570"/>
      <c r="H204" s="1570"/>
      <c r="I204" s="1570"/>
      <c r="J204" s="1570"/>
      <c r="K204" s="1570"/>
      <c r="L204" s="1570"/>
      <c r="M204" s="1570"/>
      <c r="N204" s="1570"/>
      <c r="O204" s="1570"/>
      <c r="P204" s="1570"/>
      <c r="Q204" s="1570"/>
      <c r="R204" s="1570"/>
      <c r="S204" s="1570"/>
      <c r="T204" s="1570"/>
      <c r="U204" s="1570"/>
      <c r="V204" s="1570"/>
      <c r="W204" s="1570"/>
      <c r="X204" s="1570"/>
      <c r="Y204" s="1570"/>
      <c r="Z204" s="1570"/>
      <c r="AA204" s="1570"/>
      <c r="AB204" s="1570"/>
      <c r="AC204" s="1570"/>
      <c r="AD204" s="1570"/>
      <c r="AE204" s="1570"/>
      <c r="AF204" s="1570"/>
      <c r="AG204" s="1570"/>
      <c r="AH204" s="1570"/>
      <c r="AI204" s="1570"/>
      <c r="AJ204" s="1570"/>
      <c r="AK204" s="1570"/>
      <c r="AL204" s="1570"/>
      <c r="AM204" s="1570"/>
      <c r="AN204" s="1570"/>
      <c r="AO204" s="1570"/>
      <c r="AP204" s="1570"/>
      <c r="AQ204" s="1570"/>
      <c r="AR204" s="1570"/>
      <c r="AS204" s="1570"/>
      <c r="AT204" s="1570"/>
      <c r="AU204" s="1570"/>
      <c r="AV204" s="1570"/>
      <c r="AW204" s="1570"/>
      <c r="AX204" s="1570"/>
      <c r="AY204" s="1570"/>
      <c r="AZ204" s="1570"/>
      <c r="BA204" s="1570"/>
      <c r="BB204" s="1570"/>
      <c r="BC204" s="1570"/>
      <c r="BD204" s="1570"/>
      <c r="BE204" s="1570"/>
      <c r="BF204" s="1570"/>
      <c r="BG204" s="1570"/>
      <c r="BH204" s="1570"/>
      <c r="BI204" s="1570"/>
      <c r="BJ204" s="1570"/>
      <c r="BK204" s="1570"/>
      <c r="BL204" s="1570"/>
      <c r="BM204" s="1570"/>
      <c r="BN204" s="1570"/>
      <c r="BO204" s="1570"/>
      <c r="BP204" s="1570"/>
      <c r="BQ204" s="1570"/>
      <c r="BR204" s="1570"/>
      <c r="BS204" s="1570"/>
      <c r="BT204" s="1570"/>
      <c r="BU204" s="1570"/>
      <c r="BV204" s="1570"/>
      <c r="BW204" s="1570"/>
      <c r="BX204" s="1570"/>
      <c r="BY204" s="1570"/>
      <c r="BZ204" s="1570"/>
      <c r="CA204" s="1570"/>
      <c r="CB204" s="1570"/>
      <c r="CC204" s="1570"/>
      <c r="CD204" s="1570"/>
      <c r="CE204" s="1570"/>
      <c r="CF204" s="1570"/>
      <c r="CG204" s="1570"/>
      <c r="CH204" s="1570"/>
      <c r="CI204" s="1570"/>
      <c r="CJ204" s="1570"/>
      <c r="CK204" s="1570"/>
      <c r="CL204" s="1570"/>
      <c r="CM204" s="1570"/>
      <c r="CN204" s="1570"/>
      <c r="CO204" s="1570"/>
      <c r="CP204" s="1570"/>
      <c r="CQ204" s="1570"/>
      <c r="CR204" s="1570"/>
      <c r="CS204" s="1570"/>
      <c r="CT204" s="1570"/>
    </row>
    <row r="205" spans="1:98" ht="14.4">
      <c r="A205" s="1570"/>
      <c r="B205" s="1570"/>
      <c r="C205" s="1570"/>
      <c r="D205" s="1570"/>
      <c r="E205" s="1570"/>
      <c r="F205" s="1570"/>
      <c r="G205" s="1570"/>
      <c r="H205" s="1570"/>
      <c r="I205" s="1570"/>
      <c r="J205" s="1570"/>
      <c r="K205" s="1570"/>
      <c r="L205" s="1570"/>
      <c r="M205" s="1570"/>
      <c r="N205" s="1570"/>
      <c r="O205" s="1570"/>
      <c r="P205" s="1570"/>
      <c r="Q205" s="1570"/>
      <c r="R205" s="1570"/>
      <c r="S205" s="1570"/>
      <c r="T205" s="1570"/>
      <c r="U205" s="1570"/>
      <c r="V205" s="1570"/>
      <c r="W205" s="1570"/>
      <c r="X205" s="1570"/>
      <c r="Y205" s="1570"/>
      <c r="Z205" s="1570"/>
      <c r="AA205" s="1570"/>
      <c r="AB205" s="1570"/>
      <c r="AC205" s="1570"/>
      <c r="AD205" s="1570"/>
      <c r="AE205" s="1570"/>
      <c r="AF205" s="1570"/>
      <c r="AG205" s="1570"/>
      <c r="AH205" s="1570"/>
      <c r="AI205" s="1570"/>
      <c r="AJ205" s="1570"/>
      <c r="AK205" s="1570"/>
      <c r="AL205" s="1570"/>
      <c r="AM205" s="1570"/>
      <c r="AN205" s="1570"/>
      <c r="AO205" s="1570"/>
      <c r="AP205" s="1570"/>
      <c r="AQ205" s="1570"/>
      <c r="AR205" s="1570"/>
      <c r="AS205" s="1570"/>
      <c r="AT205" s="1570"/>
      <c r="AU205" s="1570"/>
      <c r="AV205" s="1570"/>
      <c r="AW205" s="1570"/>
      <c r="AX205" s="1570"/>
      <c r="AY205" s="1570"/>
      <c r="AZ205" s="1570"/>
      <c r="BA205" s="1570"/>
      <c r="BB205" s="1570"/>
      <c r="BC205" s="1570"/>
      <c r="BD205" s="1570"/>
      <c r="BE205" s="1570"/>
      <c r="BF205" s="1570"/>
      <c r="BG205" s="1570"/>
      <c r="BH205" s="1570"/>
      <c r="BI205" s="1570"/>
      <c r="BJ205" s="1570"/>
      <c r="BK205" s="1570"/>
      <c r="BL205" s="1570"/>
      <c r="BM205" s="1570"/>
      <c r="BN205" s="1570"/>
      <c r="BO205" s="1570"/>
      <c r="BP205" s="1570"/>
      <c r="BQ205" s="1570"/>
      <c r="BR205" s="1570"/>
      <c r="BS205" s="1570"/>
      <c r="BT205" s="1570"/>
      <c r="BU205" s="1570"/>
      <c r="BV205" s="1570"/>
      <c r="BW205" s="1570"/>
      <c r="BX205" s="1570"/>
      <c r="BY205" s="1570"/>
      <c r="BZ205" s="1570"/>
      <c r="CA205" s="1570"/>
      <c r="CB205" s="1570"/>
      <c r="CC205" s="1570"/>
      <c r="CD205" s="1570"/>
      <c r="CE205" s="1570"/>
      <c r="CF205" s="1570"/>
      <c r="CG205" s="1570"/>
      <c r="CH205" s="1570"/>
      <c r="CI205" s="1570"/>
      <c r="CJ205" s="1570"/>
      <c r="CK205" s="1570"/>
      <c r="CL205" s="1570"/>
      <c r="CM205" s="1570"/>
      <c r="CN205" s="1570"/>
      <c r="CO205" s="1570"/>
      <c r="CP205" s="1570"/>
      <c r="CQ205" s="1570"/>
      <c r="CR205" s="1570"/>
      <c r="CS205" s="1570"/>
      <c r="CT205" s="1570"/>
    </row>
    <row r="206" spans="1:98" ht="14.4">
      <c r="A206" s="1570"/>
      <c r="B206" s="1570"/>
      <c r="C206" s="1570"/>
      <c r="D206" s="1570"/>
      <c r="E206" s="1570"/>
      <c r="F206" s="1570"/>
      <c r="G206" s="1570"/>
      <c r="H206" s="1570"/>
      <c r="I206" s="1570"/>
      <c r="J206" s="1570"/>
      <c r="K206" s="1570"/>
      <c r="L206" s="1570"/>
      <c r="M206" s="1570"/>
      <c r="N206" s="1570"/>
      <c r="O206" s="1570"/>
      <c r="P206" s="1570"/>
      <c r="Q206" s="1570"/>
      <c r="R206" s="1570"/>
      <c r="S206" s="1570"/>
      <c r="T206" s="1570"/>
      <c r="U206" s="1570"/>
      <c r="V206" s="1570"/>
      <c r="W206" s="1570"/>
      <c r="X206" s="1570"/>
      <c r="Y206" s="1570"/>
      <c r="Z206" s="1570"/>
      <c r="AA206" s="1570"/>
      <c r="AB206" s="1570"/>
      <c r="AC206" s="1570"/>
      <c r="AD206" s="1570"/>
      <c r="AE206" s="1570"/>
      <c r="AF206" s="1570"/>
      <c r="AG206" s="1570"/>
      <c r="AH206" s="1570"/>
      <c r="AI206" s="1570"/>
      <c r="AJ206" s="1570"/>
      <c r="AK206" s="1570"/>
      <c r="AL206" s="1570"/>
      <c r="AM206" s="1570"/>
      <c r="AN206" s="1570"/>
      <c r="AO206" s="1570"/>
      <c r="AP206" s="1570"/>
      <c r="AQ206" s="1570"/>
      <c r="AR206" s="1570"/>
      <c r="AS206" s="1570"/>
      <c r="AT206" s="1570"/>
      <c r="AU206" s="1570"/>
      <c r="AV206" s="1570"/>
      <c r="AW206" s="1570"/>
      <c r="AX206" s="1570"/>
      <c r="AY206" s="1570"/>
      <c r="AZ206" s="1570"/>
      <c r="BA206" s="1570"/>
      <c r="BB206" s="1570"/>
      <c r="BC206" s="1570"/>
      <c r="BD206" s="1570"/>
      <c r="BE206" s="1570"/>
      <c r="BF206" s="1570"/>
      <c r="BG206" s="1570"/>
      <c r="BH206" s="1570"/>
      <c r="BI206" s="1570"/>
      <c r="BJ206" s="1570"/>
      <c r="BK206" s="1570"/>
      <c r="BL206" s="1570"/>
      <c r="BM206" s="1570"/>
      <c r="BN206" s="1570"/>
      <c r="BO206" s="1570"/>
      <c r="BP206" s="1570"/>
      <c r="BQ206" s="1570"/>
      <c r="BR206" s="1570"/>
      <c r="BS206" s="1570"/>
      <c r="BT206" s="1570"/>
      <c r="BU206" s="1570"/>
      <c r="BV206" s="1570"/>
      <c r="BW206" s="1570"/>
      <c r="BX206" s="1570"/>
      <c r="BY206" s="1570"/>
      <c r="BZ206" s="1570"/>
      <c r="CA206" s="1570"/>
      <c r="CB206" s="1570"/>
      <c r="CC206" s="1570"/>
      <c r="CD206" s="1570"/>
      <c r="CE206" s="1570"/>
      <c r="CF206" s="1570"/>
      <c r="CG206" s="1570"/>
      <c r="CH206" s="1570"/>
      <c r="CI206" s="1570"/>
      <c r="CJ206" s="1570"/>
      <c r="CK206" s="1570"/>
      <c r="CL206" s="1570"/>
      <c r="CM206" s="1570"/>
      <c r="CN206" s="1570"/>
      <c r="CO206" s="1570"/>
      <c r="CP206" s="1570"/>
      <c r="CQ206" s="1570"/>
      <c r="CR206" s="1570"/>
      <c r="CS206" s="1570"/>
      <c r="CT206" s="1570"/>
    </row>
    <row r="207" spans="1:98" ht="14.4">
      <c r="A207" s="1570"/>
      <c r="B207" s="1570"/>
      <c r="C207" s="1570"/>
      <c r="D207" s="1570"/>
      <c r="E207" s="1570"/>
      <c r="F207" s="1570"/>
      <c r="G207" s="1570"/>
      <c r="H207" s="1570"/>
      <c r="I207" s="1570"/>
      <c r="J207" s="1570"/>
      <c r="K207" s="1570"/>
      <c r="L207" s="1570"/>
      <c r="M207" s="1570"/>
      <c r="N207" s="1570"/>
      <c r="O207" s="1570"/>
      <c r="P207" s="1570"/>
      <c r="Q207" s="1570"/>
      <c r="R207" s="1570"/>
      <c r="S207" s="1570"/>
      <c r="T207" s="1570"/>
      <c r="U207" s="1570"/>
      <c r="V207" s="1570"/>
      <c r="W207" s="1570"/>
      <c r="X207" s="1570"/>
      <c r="Y207" s="1570"/>
      <c r="Z207" s="1570"/>
      <c r="AA207" s="1570"/>
      <c r="AB207" s="1570"/>
      <c r="AC207" s="1570"/>
      <c r="AD207" s="1570"/>
      <c r="AE207" s="1570"/>
      <c r="AF207" s="1570"/>
      <c r="AG207" s="1570"/>
      <c r="AH207" s="1570"/>
      <c r="AI207" s="1570"/>
      <c r="AJ207" s="1570"/>
      <c r="AK207" s="1570"/>
      <c r="AL207" s="1570"/>
      <c r="AM207" s="1570"/>
      <c r="AN207" s="1570"/>
      <c r="AO207" s="1570"/>
      <c r="AP207" s="1570"/>
      <c r="AQ207" s="1570"/>
      <c r="AR207" s="1570"/>
      <c r="AS207" s="1570"/>
      <c r="AT207" s="1570"/>
      <c r="AU207" s="1570"/>
      <c r="AV207" s="1570"/>
      <c r="AW207" s="1570"/>
      <c r="AX207" s="1570"/>
      <c r="AY207" s="1570"/>
      <c r="AZ207" s="1570"/>
      <c r="BA207" s="1570"/>
      <c r="BB207" s="1570"/>
      <c r="BC207" s="1570"/>
      <c r="BD207" s="1570"/>
      <c r="BE207" s="1570"/>
      <c r="BF207" s="1570"/>
      <c r="BG207" s="1570"/>
      <c r="BH207" s="1570"/>
      <c r="BI207" s="1570"/>
      <c r="BJ207" s="1570"/>
      <c r="BK207" s="1570"/>
      <c r="BL207" s="1570"/>
      <c r="BM207" s="1570"/>
      <c r="BN207" s="1570"/>
      <c r="BO207" s="1570"/>
      <c r="BP207" s="1570"/>
      <c r="BQ207" s="1570"/>
      <c r="BR207" s="1570"/>
      <c r="BS207" s="1570"/>
      <c r="BT207" s="1570"/>
      <c r="BU207" s="1570"/>
      <c r="BV207" s="1570"/>
      <c r="BW207" s="1570"/>
      <c r="BX207" s="1570"/>
      <c r="BY207" s="1570"/>
      <c r="BZ207" s="1570"/>
      <c r="CA207" s="1570"/>
      <c r="CB207" s="1570"/>
      <c r="CC207" s="1570"/>
      <c r="CD207" s="1570"/>
      <c r="CE207" s="1570"/>
      <c r="CF207" s="1570"/>
      <c r="CG207" s="1570"/>
      <c r="CH207" s="1570"/>
      <c r="CI207" s="1570"/>
      <c r="CJ207" s="1570"/>
      <c r="CK207" s="1570"/>
      <c r="CL207" s="1570"/>
      <c r="CM207" s="1570"/>
      <c r="CN207" s="1570"/>
      <c r="CO207" s="1570"/>
      <c r="CP207" s="1570"/>
      <c r="CQ207" s="1570"/>
      <c r="CR207" s="1570"/>
      <c r="CS207" s="1570"/>
      <c r="CT207" s="1570"/>
    </row>
    <row r="208" spans="1:98" ht="14.4">
      <c r="A208" s="1570"/>
      <c r="B208" s="1570"/>
      <c r="C208" s="1570"/>
      <c r="D208" s="1570"/>
      <c r="E208" s="1570"/>
      <c r="F208" s="1570"/>
      <c r="G208" s="1570"/>
      <c r="H208" s="1570"/>
      <c r="I208" s="1570"/>
      <c r="J208" s="1570"/>
      <c r="K208" s="1570"/>
      <c r="L208" s="1570"/>
      <c r="M208" s="1570"/>
      <c r="N208" s="1570"/>
      <c r="O208" s="1570"/>
      <c r="P208" s="1570"/>
      <c r="Q208" s="1570"/>
      <c r="R208" s="1570"/>
      <c r="S208" s="1570"/>
      <c r="T208" s="1570"/>
      <c r="U208" s="1570"/>
      <c r="V208" s="1570"/>
      <c r="W208" s="1570"/>
      <c r="X208" s="1570"/>
      <c r="Y208" s="1570"/>
      <c r="Z208" s="1570"/>
      <c r="AA208" s="1570"/>
      <c r="AB208" s="1570"/>
      <c r="AC208" s="1570"/>
      <c r="AD208" s="1570"/>
      <c r="AE208" s="1570"/>
      <c r="AF208" s="1570"/>
      <c r="AG208" s="1570"/>
      <c r="AH208" s="1570"/>
      <c r="AI208" s="1570"/>
      <c r="AJ208" s="1570"/>
      <c r="AK208" s="1570"/>
      <c r="AL208" s="1570"/>
      <c r="AM208" s="1570"/>
      <c r="AN208" s="1570"/>
      <c r="AO208" s="1570"/>
      <c r="AP208" s="1570"/>
      <c r="AQ208" s="1570"/>
      <c r="AR208" s="1570"/>
      <c r="AS208" s="1570"/>
      <c r="AT208" s="1570"/>
      <c r="AU208" s="1570"/>
      <c r="AV208" s="1570"/>
      <c r="AW208" s="1570"/>
      <c r="AX208" s="1570"/>
      <c r="AY208" s="1570"/>
      <c r="AZ208" s="1570"/>
      <c r="BA208" s="1570"/>
      <c r="BB208" s="1570"/>
      <c r="BC208" s="1570"/>
      <c r="BD208" s="1570"/>
      <c r="BE208" s="1570"/>
      <c r="BF208" s="1570"/>
      <c r="BG208" s="1570"/>
      <c r="BH208" s="1570"/>
      <c r="BI208" s="1570"/>
      <c r="BJ208" s="1570"/>
      <c r="BK208" s="1570"/>
      <c r="BL208" s="1570"/>
      <c r="BM208" s="1570"/>
      <c r="BN208" s="1570"/>
      <c r="BO208" s="1570"/>
      <c r="BP208" s="1570"/>
      <c r="BQ208" s="1570"/>
      <c r="BR208" s="1570"/>
      <c r="BS208" s="1570"/>
      <c r="BT208" s="1570"/>
      <c r="BU208" s="1570"/>
      <c r="BV208" s="1570"/>
      <c r="BW208" s="1570"/>
      <c r="BX208" s="1570"/>
      <c r="BY208" s="1570"/>
      <c r="BZ208" s="1570"/>
      <c r="CA208" s="1570"/>
      <c r="CB208" s="1570"/>
      <c r="CC208" s="1570"/>
      <c r="CD208" s="1570"/>
      <c r="CE208" s="1570"/>
      <c r="CF208" s="1570"/>
      <c r="CG208" s="1570"/>
      <c r="CH208" s="1570"/>
      <c r="CI208" s="1570"/>
      <c r="CJ208" s="1570"/>
      <c r="CK208" s="1570"/>
      <c r="CL208" s="1570"/>
      <c r="CM208" s="1570"/>
      <c r="CN208" s="1570"/>
      <c r="CO208" s="1570"/>
      <c r="CP208" s="1570"/>
      <c r="CQ208" s="1570"/>
      <c r="CR208" s="1570"/>
      <c r="CS208" s="1570"/>
      <c r="CT208" s="1570"/>
    </row>
    <row r="209" spans="1:98" ht="14.4">
      <c r="A209" s="1570"/>
      <c r="B209" s="1570"/>
      <c r="C209" s="1570"/>
      <c r="D209" s="1570"/>
      <c r="E209" s="1570"/>
      <c r="F209" s="1570"/>
      <c r="G209" s="1570"/>
      <c r="H209" s="1570"/>
      <c r="I209" s="1570"/>
      <c r="J209" s="1570"/>
      <c r="K209" s="1570"/>
      <c r="L209" s="1570"/>
      <c r="M209" s="1570"/>
      <c r="N209" s="1570"/>
      <c r="O209" s="1570"/>
      <c r="P209" s="1570"/>
      <c r="Q209" s="1570"/>
      <c r="R209" s="1570"/>
      <c r="S209" s="1570"/>
      <c r="T209" s="1570"/>
      <c r="U209" s="1570"/>
      <c r="V209" s="1570"/>
      <c r="W209" s="1570"/>
      <c r="X209" s="1570"/>
      <c r="Y209" s="1570"/>
      <c r="Z209" s="1570"/>
      <c r="AA209" s="1570"/>
      <c r="AB209" s="1570"/>
      <c r="AC209" s="1570"/>
      <c r="AD209" s="1570"/>
      <c r="AE209" s="1570"/>
      <c r="AF209" s="1570"/>
      <c r="AG209" s="1570"/>
      <c r="AH209" s="1570"/>
      <c r="AI209" s="1570"/>
      <c r="AJ209" s="1570"/>
      <c r="AK209" s="1570"/>
      <c r="AL209" s="1570"/>
      <c r="AM209" s="1570"/>
      <c r="AN209" s="1570"/>
      <c r="AO209" s="1570"/>
      <c r="AP209" s="1570"/>
      <c r="AQ209" s="1570"/>
      <c r="AR209" s="1570"/>
      <c r="AS209" s="1570"/>
      <c r="AT209" s="1570"/>
      <c r="AU209" s="1570"/>
      <c r="AV209" s="1570"/>
      <c r="AW209" s="1570"/>
      <c r="AX209" s="1570"/>
      <c r="AY209" s="1570"/>
      <c r="AZ209" s="1570"/>
      <c r="BA209" s="1570"/>
      <c r="BB209" s="1570"/>
      <c r="BC209" s="1570"/>
      <c r="BD209" s="1570"/>
      <c r="BE209" s="1570"/>
      <c r="BF209" s="1570"/>
      <c r="BG209" s="1570"/>
      <c r="BH209" s="1570"/>
      <c r="BI209" s="1570"/>
      <c r="BJ209" s="1570"/>
      <c r="BK209" s="1570"/>
      <c r="BL209" s="1570"/>
      <c r="BM209" s="1570"/>
      <c r="BN209" s="1570"/>
      <c r="BO209" s="1570"/>
      <c r="BP209" s="1570"/>
      <c r="BQ209" s="1570"/>
      <c r="BR209" s="1570"/>
      <c r="BS209" s="1570"/>
      <c r="BT209" s="1570"/>
      <c r="BU209" s="1570"/>
      <c r="BV209" s="1570"/>
      <c r="BW209" s="1570"/>
      <c r="BX209" s="1570"/>
      <c r="BY209" s="1570"/>
      <c r="BZ209" s="1570"/>
      <c r="CA209" s="1570"/>
      <c r="CB209" s="1570"/>
      <c r="CC209" s="1570"/>
      <c r="CD209" s="1570"/>
      <c r="CE209" s="1570"/>
      <c r="CF209" s="1570"/>
      <c r="CG209" s="1570"/>
      <c r="CH209" s="1570"/>
      <c r="CI209" s="1570"/>
      <c r="CJ209" s="1570"/>
      <c r="CK209" s="1570"/>
      <c r="CL209" s="1570"/>
      <c r="CM209" s="1570"/>
      <c r="CN209" s="1570"/>
      <c r="CO209" s="1570"/>
      <c r="CP209" s="1570"/>
      <c r="CQ209" s="1570"/>
      <c r="CR209" s="1570"/>
      <c r="CS209" s="1570"/>
      <c r="CT209" s="1570"/>
    </row>
    <row r="210" spans="1:98" ht="14.4">
      <c r="A210" s="1570"/>
      <c r="B210" s="1570"/>
      <c r="C210" s="1570"/>
      <c r="D210" s="1570"/>
      <c r="E210" s="1570"/>
      <c r="F210" s="1570"/>
      <c r="G210" s="1570"/>
      <c r="H210" s="1570"/>
      <c r="I210" s="1570"/>
      <c r="J210" s="1570"/>
      <c r="K210" s="1570"/>
      <c r="L210" s="1570"/>
      <c r="M210" s="1570"/>
      <c r="N210" s="1570"/>
      <c r="O210" s="1570"/>
      <c r="P210" s="1570"/>
      <c r="Q210" s="1570"/>
      <c r="R210" s="1570"/>
      <c r="S210" s="1570"/>
      <c r="T210" s="1570"/>
      <c r="U210" s="1570"/>
      <c r="V210" s="1570"/>
      <c r="W210" s="1570"/>
      <c r="X210" s="1570"/>
      <c r="Y210" s="1570"/>
      <c r="Z210" s="1570"/>
      <c r="AA210" s="1570"/>
      <c r="AB210" s="1570"/>
      <c r="AC210" s="1570"/>
      <c r="AD210" s="1570"/>
      <c r="AE210" s="1570"/>
      <c r="AF210" s="1570"/>
      <c r="AG210" s="1570"/>
      <c r="AH210" s="1570"/>
      <c r="AI210" s="1570"/>
      <c r="AJ210" s="1570"/>
      <c r="AK210" s="1570"/>
      <c r="AL210" s="1570"/>
      <c r="AM210" s="1570"/>
      <c r="AN210" s="1570"/>
      <c r="AO210" s="1570"/>
      <c r="AP210" s="1570"/>
      <c r="AQ210" s="1570"/>
      <c r="AR210" s="1570"/>
      <c r="AS210" s="1570"/>
      <c r="AT210" s="1570"/>
      <c r="AU210" s="1570"/>
      <c r="AV210" s="1570"/>
      <c r="AW210" s="1570"/>
      <c r="AX210" s="1570"/>
      <c r="AY210" s="1570"/>
      <c r="AZ210" s="1570"/>
      <c r="BA210" s="1570"/>
      <c r="BB210" s="1570"/>
      <c r="BC210" s="1570"/>
      <c r="BD210" s="1570"/>
      <c r="BE210" s="1570"/>
      <c r="BF210" s="1570"/>
      <c r="BG210" s="1570"/>
      <c r="BH210" s="1570"/>
      <c r="BI210" s="1570"/>
      <c r="BJ210" s="1570"/>
      <c r="BK210" s="1570"/>
      <c r="BL210" s="1570"/>
      <c r="BM210" s="1570"/>
      <c r="BN210" s="1570"/>
      <c r="BO210" s="1570"/>
      <c r="BP210" s="1570"/>
      <c r="BQ210" s="1570"/>
      <c r="BR210" s="1570"/>
      <c r="BS210" s="1570"/>
      <c r="BT210" s="1570"/>
      <c r="BU210" s="1570"/>
      <c r="BV210" s="1570"/>
      <c r="BW210" s="1570"/>
      <c r="BX210" s="1570"/>
      <c r="BY210" s="1570"/>
      <c r="BZ210" s="1570"/>
      <c r="CA210" s="1570"/>
      <c r="CB210" s="1570"/>
      <c r="CC210" s="1570"/>
      <c r="CD210" s="1570"/>
      <c r="CE210" s="1570"/>
      <c r="CF210" s="1570"/>
      <c r="CG210" s="1570"/>
      <c r="CH210" s="1570"/>
      <c r="CI210" s="1570"/>
      <c r="CJ210" s="1570"/>
      <c r="CK210" s="1570"/>
      <c r="CL210" s="1570"/>
      <c r="CM210" s="1570"/>
      <c r="CN210" s="1570"/>
      <c r="CO210" s="1570"/>
      <c r="CP210" s="1570"/>
      <c r="CQ210" s="1570"/>
      <c r="CR210" s="1570"/>
      <c r="CS210" s="1570"/>
      <c r="CT210" s="1570"/>
    </row>
    <row r="211" spans="1:98" ht="14.4">
      <c r="A211" s="1570"/>
      <c r="B211" s="1570"/>
      <c r="C211" s="1570"/>
      <c r="D211" s="1570"/>
      <c r="E211" s="1570"/>
      <c r="F211" s="1570"/>
      <c r="G211" s="1570"/>
      <c r="H211" s="1570"/>
      <c r="I211" s="1570"/>
      <c r="J211" s="1570"/>
      <c r="K211" s="1570"/>
      <c r="L211" s="1570"/>
      <c r="M211" s="1570"/>
      <c r="N211" s="1570"/>
      <c r="O211" s="1570"/>
      <c r="P211" s="1570"/>
      <c r="Q211" s="1570"/>
      <c r="R211" s="1570"/>
      <c r="S211" s="1570"/>
      <c r="T211" s="1570"/>
      <c r="U211" s="1570"/>
      <c r="V211" s="1570"/>
      <c r="W211" s="1570"/>
      <c r="X211" s="1570"/>
      <c r="Y211" s="1570"/>
      <c r="Z211" s="1570"/>
      <c r="AA211" s="1570"/>
      <c r="AB211" s="1570"/>
      <c r="AC211" s="1570"/>
      <c r="AD211" s="1570"/>
      <c r="AE211" s="1570"/>
      <c r="AF211" s="1570"/>
      <c r="AG211" s="1570"/>
      <c r="AH211" s="1570"/>
      <c r="AI211" s="1570"/>
      <c r="AJ211" s="1570"/>
      <c r="AK211" s="1570"/>
      <c r="AL211" s="1570"/>
      <c r="AM211" s="1570"/>
      <c r="AN211" s="1570"/>
      <c r="AO211" s="1570"/>
      <c r="AP211" s="1570"/>
      <c r="AQ211" s="1570"/>
      <c r="AR211" s="1570"/>
      <c r="AS211" s="1570"/>
      <c r="AT211" s="1570"/>
      <c r="AU211" s="1570"/>
      <c r="AV211" s="1570"/>
      <c r="AW211" s="1570"/>
      <c r="AX211" s="1570"/>
      <c r="AY211" s="1570"/>
      <c r="AZ211" s="1570"/>
      <c r="BA211" s="1570"/>
      <c r="BB211" s="1570"/>
      <c r="BC211" s="1570"/>
      <c r="BD211" s="1570"/>
      <c r="BE211" s="1570"/>
      <c r="BF211" s="1570"/>
      <c r="BG211" s="1570"/>
      <c r="BH211" s="1570"/>
      <c r="BI211" s="1570"/>
      <c r="BJ211" s="1570"/>
      <c r="BK211" s="1570"/>
      <c r="BL211" s="1570"/>
      <c r="BM211" s="1570"/>
      <c r="BN211" s="1570"/>
      <c r="BO211" s="1570"/>
      <c r="BP211" s="1570"/>
      <c r="BQ211" s="1570"/>
      <c r="BR211" s="1570"/>
      <c r="BS211" s="1570"/>
      <c r="BT211" s="1570"/>
      <c r="BU211" s="1570"/>
      <c r="BV211" s="1570"/>
      <c r="BW211" s="1570"/>
      <c r="BX211" s="1570"/>
      <c r="BY211" s="1570"/>
      <c r="BZ211" s="1570"/>
      <c r="CA211" s="1570"/>
      <c r="CB211" s="1570"/>
      <c r="CC211" s="1570"/>
      <c r="CD211" s="1570"/>
      <c r="CE211" s="1570"/>
      <c r="CF211" s="1570"/>
      <c r="CG211" s="1570"/>
      <c r="CH211" s="1570"/>
      <c r="CI211" s="1570"/>
      <c r="CJ211" s="1570"/>
      <c r="CK211" s="1570"/>
      <c r="CL211" s="1570"/>
      <c r="CM211" s="1570"/>
      <c r="CN211" s="1570"/>
      <c r="CO211" s="1570"/>
      <c r="CP211" s="1570"/>
      <c r="CQ211" s="1570"/>
      <c r="CR211" s="1570"/>
      <c r="CS211" s="1570"/>
      <c r="CT211" s="1570"/>
    </row>
    <row r="212" spans="1:98" ht="14.4">
      <c r="A212" s="1570"/>
      <c r="B212" s="1570"/>
      <c r="C212" s="1570"/>
      <c r="D212" s="1570"/>
      <c r="E212" s="1570"/>
      <c r="F212" s="1570"/>
      <c r="G212" s="1570"/>
      <c r="H212" s="1570"/>
      <c r="I212" s="1570"/>
      <c r="J212" s="1570"/>
      <c r="K212" s="1570"/>
      <c r="L212" s="1570"/>
      <c r="M212" s="1570"/>
      <c r="N212" s="1570"/>
      <c r="O212" s="1570"/>
      <c r="P212" s="1570"/>
      <c r="Q212" s="1570"/>
      <c r="R212" s="1570"/>
      <c r="S212" s="1570"/>
      <c r="T212" s="1570"/>
      <c r="U212" s="1570"/>
      <c r="V212" s="1570"/>
      <c r="W212" s="1570"/>
      <c r="X212" s="1570"/>
      <c r="Y212" s="1570"/>
      <c r="Z212" s="1570"/>
      <c r="AA212" s="1570"/>
      <c r="AB212" s="1570"/>
      <c r="AC212" s="1570"/>
      <c r="AD212" s="1570"/>
      <c r="AE212" s="1570"/>
      <c r="AF212" s="1570"/>
      <c r="AG212" s="1570"/>
      <c r="AH212" s="1570"/>
      <c r="AI212" s="1570"/>
      <c r="AJ212" s="1570"/>
      <c r="AK212" s="1570"/>
      <c r="AL212" s="1570"/>
      <c r="AM212" s="1570"/>
      <c r="AN212" s="1570"/>
      <c r="AO212" s="1570"/>
      <c r="AP212" s="1570"/>
      <c r="AQ212" s="1570"/>
      <c r="AR212" s="1570"/>
      <c r="AS212" s="1570"/>
      <c r="AT212" s="1570"/>
      <c r="AU212" s="1570"/>
      <c r="AV212" s="1570"/>
      <c r="AW212" s="1570"/>
      <c r="AX212" s="1570"/>
      <c r="AY212" s="1570"/>
      <c r="AZ212" s="1570"/>
      <c r="BA212" s="1570"/>
      <c r="BB212" s="1570"/>
      <c r="BC212" s="1570"/>
      <c r="BD212" s="1570"/>
      <c r="BE212" s="1570"/>
      <c r="BF212" s="1570"/>
      <c r="BG212" s="1570"/>
      <c r="BH212" s="1570"/>
      <c r="BI212" s="1570"/>
      <c r="BJ212" s="1570"/>
      <c r="BK212" s="1570"/>
      <c r="BL212" s="1570"/>
      <c r="BM212" s="1570"/>
      <c r="BN212" s="1570"/>
      <c r="BO212" s="1570"/>
      <c r="BP212" s="1570"/>
      <c r="BQ212" s="1570"/>
      <c r="BR212" s="1570"/>
      <c r="BS212" s="1570"/>
      <c r="BT212" s="1570"/>
      <c r="BU212" s="1570"/>
      <c r="BV212" s="1570"/>
      <c r="BW212" s="1570"/>
      <c r="BX212" s="1570"/>
      <c r="BY212" s="1570"/>
      <c r="BZ212" s="1570"/>
      <c r="CA212" s="1570"/>
      <c r="CB212" s="1570"/>
      <c r="CC212" s="1570"/>
      <c r="CD212" s="1570"/>
      <c r="CE212" s="1570"/>
      <c r="CF212" s="1570"/>
      <c r="CG212" s="1570"/>
      <c r="CH212" s="1570"/>
      <c r="CI212" s="1570"/>
      <c r="CJ212" s="1570"/>
      <c r="CK212" s="1570"/>
      <c r="CL212" s="1570"/>
      <c r="CM212" s="1570"/>
      <c r="CN212" s="1570"/>
      <c r="CO212" s="1570"/>
      <c r="CP212" s="1570"/>
      <c r="CQ212" s="1570"/>
      <c r="CR212" s="1570"/>
      <c r="CS212" s="1570"/>
      <c r="CT212" s="1570"/>
    </row>
    <row r="213" spans="1:98" ht="14.4">
      <c r="A213" s="1570"/>
      <c r="B213" s="1570"/>
      <c r="C213" s="1570"/>
      <c r="D213" s="1570"/>
      <c r="E213" s="1570"/>
      <c r="F213" s="1570"/>
      <c r="G213" s="1570"/>
      <c r="H213" s="1570"/>
      <c r="I213" s="1570"/>
      <c r="J213" s="1570"/>
      <c r="K213" s="1570"/>
      <c r="L213" s="1570"/>
      <c r="M213" s="1570"/>
      <c r="N213" s="1570"/>
      <c r="O213" s="1570"/>
      <c r="P213" s="1570"/>
      <c r="Q213" s="1570"/>
      <c r="R213" s="1570"/>
      <c r="S213" s="1570"/>
      <c r="T213" s="1570"/>
      <c r="U213" s="1570"/>
      <c r="V213" s="1570"/>
      <c r="W213" s="1570"/>
      <c r="X213" s="1570"/>
      <c r="Y213" s="1570"/>
      <c r="Z213" s="1570"/>
      <c r="AA213" s="1570"/>
      <c r="AB213" s="1570"/>
      <c r="AC213" s="1570"/>
      <c r="AD213" s="1570"/>
      <c r="AE213" s="1570"/>
      <c r="AF213" s="1570"/>
      <c r="AG213" s="1570"/>
      <c r="AH213" s="1570"/>
      <c r="AI213" s="1570"/>
      <c r="AJ213" s="1570"/>
      <c r="AK213" s="1570"/>
      <c r="AL213" s="1570"/>
      <c r="AM213" s="1570"/>
      <c r="AN213" s="1570"/>
      <c r="AO213" s="1570"/>
      <c r="AP213" s="1570"/>
      <c r="AQ213" s="1570"/>
      <c r="AR213" s="1570"/>
      <c r="AS213" s="1570"/>
      <c r="AT213" s="1570"/>
      <c r="AU213" s="1570"/>
      <c r="AV213" s="1570"/>
      <c r="AW213" s="1570"/>
      <c r="AX213" s="1570"/>
      <c r="AY213" s="1570"/>
      <c r="AZ213" s="1570"/>
      <c r="BA213" s="1570"/>
      <c r="BB213" s="1570"/>
      <c r="BC213" s="1570"/>
      <c r="BD213" s="1570"/>
      <c r="BE213" s="1570"/>
      <c r="BF213" s="1570"/>
      <c r="BG213" s="1570"/>
      <c r="BH213" s="1570"/>
      <c r="BI213" s="1570"/>
      <c r="BJ213" s="1570"/>
      <c r="BK213" s="1570"/>
      <c r="BL213" s="1570"/>
      <c r="BM213" s="1570"/>
      <c r="BN213" s="1570"/>
      <c r="BO213" s="1570"/>
      <c r="BP213" s="1570"/>
      <c r="BQ213" s="1570"/>
      <c r="BR213" s="1570"/>
      <c r="BS213" s="1570"/>
      <c r="BT213" s="1570"/>
      <c r="BU213" s="1570"/>
      <c r="BV213" s="1570"/>
      <c r="BW213" s="1570"/>
      <c r="BX213" s="1570"/>
      <c r="BY213" s="1570"/>
      <c r="BZ213" s="1570"/>
      <c r="CA213" s="1570"/>
      <c r="CB213" s="1570"/>
      <c r="CC213" s="1570"/>
      <c r="CD213" s="1570"/>
      <c r="CE213" s="1570"/>
      <c r="CF213" s="1570"/>
      <c r="CG213" s="1570"/>
      <c r="CH213" s="1570"/>
      <c r="CI213" s="1570"/>
      <c r="CJ213" s="1570"/>
      <c r="CK213" s="1570"/>
      <c r="CL213" s="1570"/>
      <c r="CM213" s="1570"/>
      <c r="CN213" s="1570"/>
      <c r="CO213" s="1570"/>
      <c r="CP213" s="1570"/>
      <c r="CQ213" s="1570"/>
      <c r="CR213" s="1570"/>
      <c r="CS213" s="1570"/>
      <c r="CT213" s="1570"/>
    </row>
    <row r="214" spans="1:98" ht="14.4">
      <c r="A214" s="1570"/>
      <c r="B214" s="1570"/>
      <c r="C214" s="1570"/>
      <c r="D214" s="1570"/>
      <c r="E214" s="1570"/>
      <c r="F214" s="1570"/>
      <c r="G214" s="1570"/>
      <c r="H214" s="1570"/>
      <c r="I214" s="1570"/>
      <c r="J214" s="1570"/>
      <c r="K214" s="1570"/>
      <c r="L214" s="1570"/>
      <c r="M214" s="1570"/>
      <c r="N214" s="1570"/>
      <c r="O214" s="1570"/>
      <c r="P214" s="1570"/>
      <c r="Q214" s="1570"/>
      <c r="R214" s="1570"/>
      <c r="S214" s="1570"/>
      <c r="T214" s="1570"/>
      <c r="U214" s="1570"/>
      <c r="V214" s="1570"/>
      <c r="W214" s="1570"/>
      <c r="X214" s="1570"/>
      <c r="Y214" s="1570"/>
      <c r="Z214" s="1570"/>
      <c r="AA214" s="1570"/>
      <c r="AB214" s="1570"/>
      <c r="AC214" s="1570"/>
      <c r="AD214" s="1570"/>
      <c r="AE214" s="1570"/>
      <c r="AF214" s="1570"/>
      <c r="AG214" s="1570"/>
      <c r="AH214" s="1570"/>
      <c r="AI214" s="1570"/>
      <c r="AJ214" s="1570"/>
      <c r="AK214" s="1570"/>
      <c r="AL214" s="1570"/>
      <c r="AM214" s="1570"/>
      <c r="AN214" s="1570"/>
      <c r="AO214" s="1570"/>
      <c r="AP214" s="1570"/>
      <c r="AQ214" s="1570"/>
      <c r="AR214" s="1570"/>
      <c r="AS214" s="1570"/>
      <c r="AT214" s="1570"/>
      <c r="AU214" s="1570"/>
      <c r="AV214" s="1570"/>
      <c r="AW214" s="1570"/>
      <c r="AX214" s="1570"/>
      <c r="AY214" s="1570"/>
      <c r="AZ214" s="1570"/>
      <c r="BA214" s="1570"/>
      <c r="BB214" s="1570"/>
      <c r="BC214" s="1570"/>
      <c r="BD214" s="1570"/>
      <c r="BE214" s="1570"/>
      <c r="BF214" s="1570"/>
      <c r="BG214" s="1570"/>
      <c r="BH214" s="1570"/>
      <c r="BI214" s="1570"/>
      <c r="BJ214" s="1570"/>
      <c r="BK214" s="1570"/>
      <c r="BL214" s="1570"/>
      <c r="BM214" s="1570"/>
      <c r="BN214" s="1570"/>
      <c r="BO214" s="1570"/>
      <c r="BP214" s="1570"/>
      <c r="BQ214" s="1570"/>
      <c r="BR214" s="1570"/>
      <c r="BS214" s="1570"/>
      <c r="BT214" s="1570"/>
      <c r="BU214" s="1570"/>
      <c r="BV214" s="1570"/>
      <c r="BW214" s="1570"/>
      <c r="BX214" s="1570"/>
      <c r="BY214" s="1570"/>
      <c r="BZ214" s="1570"/>
      <c r="CA214" s="1570"/>
      <c r="CB214" s="1570"/>
      <c r="CC214" s="1570"/>
      <c r="CD214" s="1570"/>
      <c r="CE214" s="1570"/>
      <c r="CF214" s="1570"/>
      <c r="CG214" s="1570"/>
      <c r="CH214" s="1570"/>
      <c r="CI214" s="1570"/>
      <c r="CJ214" s="1570"/>
      <c r="CK214" s="1570"/>
      <c r="CL214" s="1570"/>
      <c r="CM214" s="1570"/>
      <c r="CN214" s="1570"/>
      <c r="CO214" s="1570"/>
      <c r="CP214" s="1570"/>
      <c r="CQ214" s="1570"/>
      <c r="CR214" s="1570"/>
      <c r="CS214" s="1570"/>
      <c r="CT214" s="1570"/>
    </row>
    <row r="215" spans="1:98" ht="14.4">
      <c r="A215" s="1570"/>
      <c r="B215" s="1570"/>
      <c r="C215" s="1570"/>
      <c r="D215" s="1570"/>
      <c r="E215" s="1570"/>
      <c r="F215" s="1570"/>
      <c r="G215" s="1570"/>
      <c r="H215" s="1570"/>
      <c r="I215" s="1570"/>
      <c r="J215" s="1570"/>
      <c r="K215" s="1570"/>
      <c r="L215" s="1570"/>
      <c r="M215" s="1570"/>
      <c r="N215" s="1570"/>
      <c r="O215" s="1570"/>
      <c r="P215" s="1570"/>
      <c r="Q215" s="1570"/>
      <c r="R215" s="1570"/>
      <c r="S215" s="1570"/>
      <c r="T215" s="1570"/>
      <c r="U215" s="1570"/>
      <c r="V215" s="1570"/>
      <c r="W215" s="1570"/>
      <c r="X215" s="1570"/>
      <c r="Y215" s="1570"/>
      <c r="Z215" s="1570"/>
      <c r="AA215" s="1570"/>
      <c r="AB215" s="1570"/>
      <c r="AC215" s="1570"/>
      <c r="AD215" s="1570"/>
      <c r="AE215" s="1570"/>
      <c r="AF215" s="1570"/>
      <c r="AG215" s="1570"/>
      <c r="AH215" s="1570"/>
      <c r="AI215" s="1570"/>
      <c r="AJ215" s="1570"/>
      <c r="AK215" s="1570"/>
      <c r="AL215" s="1570"/>
      <c r="AM215" s="1570"/>
      <c r="AN215" s="1570"/>
      <c r="AO215" s="1570"/>
      <c r="AP215" s="1570"/>
      <c r="AQ215" s="1570"/>
      <c r="AR215" s="1570"/>
      <c r="AS215" s="1570"/>
      <c r="AT215" s="1570"/>
      <c r="AU215" s="1570"/>
      <c r="AV215" s="1570"/>
      <c r="AW215" s="1570"/>
      <c r="AX215" s="1570"/>
      <c r="AY215" s="1570"/>
      <c r="AZ215" s="1570"/>
      <c r="BA215" s="1570"/>
      <c r="BB215" s="1570"/>
      <c r="BC215" s="1570"/>
      <c r="BD215" s="1570"/>
      <c r="BE215" s="1570"/>
      <c r="BF215" s="1570"/>
      <c r="BG215" s="1570"/>
      <c r="BH215" s="1570"/>
      <c r="BI215" s="1570"/>
      <c r="BJ215" s="1570"/>
      <c r="BK215" s="1570"/>
      <c r="BL215" s="1570"/>
      <c r="BM215" s="1570"/>
      <c r="BN215" s="1570"/>
      <c r="BO215" s="1570"/>
      <c r="BP215" s="1570"/>
      <c r="BQ215" s="1570"/>
      <c r="BR215" s="1570"/>
      <c r="BS215" s="1570"/>
      <c r="BT215" s="1570"/>
      <c r="BU215" s="1570"/>
      <c r="BV215" s="1570"/>
      <c r="BW215" s="1570"/>
      <c r="BX215" s="1570"/>
      <c r="BY215" s="1570"/>
      <c r="BZ215" s="1570"/>
      <c r="CA215" s="1570"/>
      <c r="CB215" s="1570"/>
      <c r="CC215" s="1570"/>
      <c r="CD215" s="1570"/>
      <c r="CE215" s="1570"/>
      <c r="CF215" s="1570"/>
      <c r="CG215" s="1570"/>
      <c r="CH215" s="1570"/>
      <c r="CI215" s="1570"/>
      <c r="CJ215" s="1570"/>
      <c r="CK215" s="1570"/>
      <c r="CL215" s="1570"/>
      <c r="CM215" s="1570"/>
      <c r="CN215" s="1570"/>
      <c r="CO215" s="1570"/>
      <c r="CP215" s="1570"/>
      <c r="CQ215" s="1570"/>
      <c r="CR215" s="1570"/>
      <c r="CS215" s="1570"/>
      <c r="CT215" s="1570"/>
    </row>
    <row r="216" spans="1:98" ht="14.4">
      <c r="A216" s="1570"/>
      <c r="B216" s="1570"/>
      <c r="C216" s="1570"/>
      <c r="D216" s="1570"/>
      <c r="E216" s="1570"/>
      <c r="F216" s="1570"/>
      <c r="G216" s="1570"/>
      <c r="H216" s="1570"/>
      <c r="I216" s="1570"/>
      <c r="J216" s="1570"/>
      <c r="K216" s="1570"/>
      <c r="L216" s="1570"/>
      <c r="M216" s="1570"/>
      <c r="N216" s="1570"/>
      <c r="O216" s="1570"/>
      <c r="P216" s="1570"/>
      <c r="Q216" s="1570"/>
      <c r="R216" s="1570"/>
      <c r="S216" s="1570"/>
      <c r="T216" s="1570"/>
      <c r="U216" s="1570"/>
      <c r="V216" s="1570"/>
      <c r="W216" s="1570"/>
      <c r="X216" s="1570"/>
      <c r="Y216" s="1570"/>
      <c r="Z216" s="1570"/>
      <c r="AA216" s="1570"/>
      <c r="AB216" s="1570"/>
      <c r="AC216" s="1570"/>
      <c r="AD216" s="1570"/>
      <c r="AE216" s="1570"/>
      <c r="AF216" s="1570"/>
      <c r="AG216" s="1570"/>
      <c r="AH216" s="1570"/>
      <c r="AI216" s="1570"/>
      <c r="AJ216" s="1570"/>
      <c r="AK216" s="1570"/>
      <c r="AL216" s="1570"/>
      <c r="AM216" s="1570"/>
      <c r="AN216" s="1570"/>
      <c r="AO216" s="1570"/>
      <c r="AP216" s="1570"/>
      <c r="AQ216" s="1570"/>
      <c r="AR216" s="1570"/>
      <c r="AS216" s="1570"/>
      <c r="AT216" s="1570"/>
      <c r="AU216" s="1570"/>
      <c r="AV216" s="1570"/>
      <c r="AW216" s="1570"/>
      <c r="AX216" s="1570"/>
      <c r="AY216" s="1570"/>
      <c r="AZ216" s="1570"/>
      <c r="BA216" s="1570"/>
      <c r="BB216" s="1570"/>
      <c r="BC216" s="1570"/>
      <c r="BD216" s="1570"/>
      <c r="BE216" s="1570"/>
      <c r="BF216" s="1570"/>
      <c r="BG216" s="1570"/>
      <c r="BH216" s="1570"/>
      <c r="BI216" s="1570"/>
      <c r="BJ216" s="1570"/>
      <c r="BK216" s="1570"/>
      <c r="BL216" s="1570"/>
      <c r="BM216" s="1570"/>
      <c r="BN216" s="1570"/>
      <c r="BO216" s="1570"/>
      <c r="BP216" s="1570"/>
      <c r="BQ216" s="1570"/>
      <c r="BR216" s="1570"/>
      <c r="BS216" s="1570"/>
      <c r="BT216" s="1570"/>
      <c r="BU216" s="1570"/>
      <c r="BV216" s="1570"/>
      <c r="BW216" s="1570"/>
      <c r="BX216" s="1570"/>
      <c r="BY216" s="1570"/>
      <c r="BZ216" s="1570"/>
      <c r="CA216" s="1570"/>
      <c r="CB216" s="1570"/>
      <c r="CC216" s="1570"/>
      <c r="CD216" s="1570"/>
      <c r="CE216" s="1570"/>
      <c r="CF216" s="1570"/>
      <c r="CG216" s="1570"/>
      <c r="CH216" s="1570"/>
      <c r="CI216" s="1570"/>
      <c r="CJ216" s="1570"/>
      <c r="CK216" s="1570"/>
      <c r="CL216" s="1570"/>
      <c r="CM216" s="1570"/>
      <c r="CN216" s="1570"/>
      <c r="CO216" s="1570"/>
      <c r="CP216" s="1570"/>
      <c r="CQ216" s="1570"/>
      <c r="CR216" s="1570"/>
      <c r="CS216" s="1570"/>
      <c r="CT216" s="1570"/>
    </row>
    <row r="217" spans="1:98" ht="14.4">
      <c r="A217" s="1570"/>
      <c r="B217" s="1570"/>
      <c r="C217" s="1570"/>
      <c r="D217" s="1570"/>
      <c r="E217" s="1570"/>
      <c r="F217" s="1570"/>
      <c r="G217" s="1570"/>
      <c r="H217" s="1570"/>
      <c r="I217" s="1570"/>
      <c r="J217" s="1570"/>
      <c r="K217" s="1570"/>
      <c r="L217" s="1570"/>
      <c r="M217" s="1570"/>
      <c r="N217" s="1570"/>
      <c r="O217" s="1570"/>
      <c r="P217" s="1570"/>
      <c r="Q217" s="1570"/>
      <c r="R217" s="1570"/>
      <c r="S217" s="1570"/>
      <c r="T217" s="1570"/>
      <c r="U217" s="1570"/>
      <c r="V217" s="1570"/>
      <c r="W217" s="1570"/>
      <c r="X217" s="1570"/>
      <c r="Y217" s="1570"/>
      <c r="Z217" s="1570"/>
      <c r="AA217" s="1570"/>
      <c r="AB217" s="1570"/>
      <c r="AC217" s="1570"/>
      <c r="AD217" s="1570"/>
      <c r="AE217" s="1570"/>
      <c r="AF217" s="1570"/>
      <c r="AG217" s="1570"/>
      <c r="AH217" s="1570"/>
      <c r="AI217" s="1570"/>
      <c r="AJ217" s="1570"/>
      <c r="AK217" s="1570"/>
      <c r="AL217" s="1570"/>
      <c r="AM217" s="1570"/>
      <c r="AN217" s="1570"/>
      <c r="AO217" s="1570"/>
      <c r="AP217" s="1570"/>
      <c r="AQ217" s="1570"/>
      <c r="AR217" s="1570"/>
      <c r="AS217" s="1570"/>
      <c r="AT217" s="1570"/>
      <c r="AU217" s="1570"/>
      <c r="AV217" s="1570"/>
      <c r="AW217" s="1570"/>
      <c r="AX217" s="1570"/>
      <c r="AY217" s="1570"/>
      <c r="AZ217" s="1570"/>
      <c r="BA217" s="1570"/>
      <c r="BB217" s="1570"/>
      <c r="BC217" s="1570"/>
      <c r="BD217" s="1570"/>
      <c r="BE217" s="1570"/>
      <c r="BF217" s="1570"/>
      <c r="BG217" s="1570"/>
      <c r="BH217" s="1570"/>
      <c r="BI217" s="1570"/>
      <c r="BJ217" s="1570"/>
      <c r="BK217" s="1570"/>
      <c r="BL217" s="1570"/>
      <c r="BM217" s="1570"/>
      <c r="BN217" s="1570"/>
      <c r="BO217" s="1570"/>
      <c r="BP217" s="1570"/>
      <c r="BQ217" s="1570"/>
      <c r="BR217" s="1570"/>
      <c r="BS217" s="1570"/>
      <c r="BT217" s="1570"/>
      <c r="BU217" s="1570"/>
      <c r="BV217" s="1570"/>
      <c r="BW217" s="1570"/>
      <c r="BX217" s="1570"/>
      <c r="BY217" s="1570"/>
      <c r="BZ217" s="1570"/>
      <c r="CA217" s="1570"/>
      <c r="CB217" s="1570"/>
      <c r="CC217" s="1570"/>
      <c r="CD217" s="1570"/>
      <c r="CE217" s="1570"/>
      <c r="CF217" s="1570"/>
      <c r="CG217" s="1570"/>
      <c r="CH217" s="1570"/>
      <c r="CI217" s="1570"/>
      <c r="CJ217" s="1570"/>
      <c r="CK217" s="1570"/>
      <c r="CL217" s="1570"/>
      <c r="CM217" s="1570"/>
      <c r="CN217" s="1570"/>
      <c r="CO217" s="1570"/>
      <c r="CP217" s="1570"/>
      <c r="CQ217" s="1570"/>
      <c r="CR217" s="1570"/>
      <c r="CS217" s="1570"/>
      <c r="CT217" s="1570"/>
    </row>
    <row r="218" spans="1:98" ht="14.4">
      <c r="A218" s="1570"/>
      <c r="B218" s="1570"/>
      <c r="C218" s="1570"/>
      <c r="D218" s="1570"/>
      <c r="E218" s="1570"/>
      <c r="F218" s="1570"/>
      <c r="G218" s="1570"/>
      <c r="H218" s="1570"/>
      <c r="I218" s="1570"/>
      <c r="J218" s="1570"/>
      <c r="K218" s="1570"/>
      <c r="L218" s="1570"/>
      <c r="M218" s="1570"/>
      <c r="N218" s="1570"/>
      <c r="O218" s="1570"/>
      <c r="P218" s="1570"/>
      <c r="Q218" s="1570"/>
      <c r="R218" s="1570"/>
      <c r="S218" s="1570"/>
      <c r="T218" s="1570"/>
      <c r="U218" s="1570"/>
      <c r="V218" s="1570"/>
      <c r="W218" s="1570"/>
      <c r="X218" s="1570"/>
      <c r="Y218" s="1570"/>
      <c r="Z218" s="1570"/>
      <c r="AA218" s="1570"/>
      <c r="AB218" s="1570"/>
      <c r="AC218" s="1570"/>
      <c r="AD218" s="1570"/>
      <c r="AE218" s="1570"/>
      <c r="AF218" s="1570"/>
      <c r="AG218" s="1570"/>
      <c r="AH218" s="1570"/>
      <c r="AI218" s="1570"/>
      <c r="AJ218" s="1570"/>
      <c r="AK218" s="1570"/>
      <c r="AL218" s="1570"/>
      <c r="AM218" s="1570"/>
      <c r="AN218" s="1570"/>
      <c r="AO218" s="1570"/>
      <c r="AP218" s="1570"/>
      <c r="AQ218" s="1570"/>
      <c r="AR218" s="1570"/>
      <c r="AS218" s="1570"/>
      <c r="AT218" s="1570"/>
      <c r="AU218" s="1570"/>
      <c r="AV218" s="1570"/>
      <c r="AW218" s="1570"/>
      <c r="AX218" s="1570"/>
      <c r="AY218" s="1570"/>
      <c r="AZ218" s="1570"/>
      <c r="BA218" s="1570"/>
      <c r="BB218" s="1570"/>
      <c r="BC218" s="1570"/>
      <c r="BD218" s="1570"/>
      <c r="BE218" s="1570"/>
      <c r="BF218" s="1570"/>
      <c r="BG218" s="1570"/>
      <c r="BH218" s="1570"/>
      <c r="BI218" s="1570"/>
      <c r="BJ218" s="1570"/>
      <c r="BK218" s="1570"/>
      <c r="BL218" s="1570"/>
      <c r="BM218" s="1570"/>
      <c r="BN218" s="1570"/>
      <c r="BO218" s="1570"/>
      <c r="BP218" s="1570"/>
      <c r="BQ218" s="1570"/>
      <c r="BR218" s="1570"/>
      <c r="BS218" s="1570"/>
      <c r="BT218" s="1570"/>
      <c r="BU218" s="1570"/>
      <c r="BV218" s="1570"/>
      <c r="BW218" s="1570"/>
      <c r="BX218" s="1570"/>
      <c r="BY218" s="1570"/>
      <c r="BZ218" s="1570"/>
      <c r="CA218" s="1570"/>
      <c r="CB218" s="1570"/>
      <c r="CC218" s="1570"/>
      <c r="CD218" s="1570"/>
      <c r="CE218" s="1570"/>
      <c r="CF218" s="1570"/>
      <c r="CG218" s="1570"/>
      <c r="CH218" s="1570"/>
      <c r="CI218" s="1570"/>
      <c r="CJ218" s="1570"/>
      <c r="CK218" s="1570"/>
      <c r="CL218" s="1570"/>
      <c r="CM218" s="1570"/>
      <c r="CN218" s="1570"/>
      <c r="CO218" s="1570"/>
      <c r="CP218" s="1570"/>
      <c r="CQ218" s="1570"/>
      <c r="CR218" s="1570"/>
      <c r="CS218" s="1570"/>
      <c r="CT218" s="1570"/>
    </row>
    <row r="219" spans="1:98" ht="14.4">
      <c r="A219" s="1570"/>
      <c r="B219" s="1570"/>
      <c r="C219" s="1570"/>
      <c r="D219" s="1570"/>
      <c r="E219" s="1570"/>
      <c r="F219" s="1570"/>
      <c r="G219" s="1570"/>
      <c r="H219" s="1570"/>
      <c r="I219" s="1570"/>
      <c r="J219" s="1570"/>
      <c r="K219" s="1570"/>
      <c r="L219" s="1570"/>
      <c r="M219" s="1570"/>
      <c r="N219" s="1570"/>
      <c r="O219" s="1570"/>
      <c r="P219" s="1570"/>
      <c r="Q219" s="1570"/>
      <c r="R219" s="1570"/>
      <c r="S219" s="1570"/>
      <c r="T219" s="1570"/>
      <c r="U219" s="1570"/>
      <c r="V219" s="1570"/>
      <c r="W219" s="1570"/>
      <c r="X219" s="1570"/>
      <c r="Y219" s="1570"/>
      <c r="Z219" s="1570"/>
      <c r="AA219" s="1570"/>
      <c r="AB219" s="1570"/>
      <c r="AC219" s="1570"/>
      <c r="AD219" s="1570"/>
      <c r="AE219" s="1570"/>
      <c r="AF219" s="1570"/>
      <c r="AG219" s="1570"/>
      <c r="AH219" s="1570"/>
      <c r="AI219" s="1570"/>
      <c r="AJ219" s="1570"/>
      <c r="AK219" s="1570"/>
      <c r="AL219" s="1570"/>
      <c r="AM219" s="1570"/>
      <c r="AN219" s="1570"/>
      <c r="AO219" s="1570"/>
      <c r="AP219" s="1570"/>
      <c r="AQ219" s="1570"/>
      <c r="AR219" s="1570"/>
      <c r="AS219" s="1570"/>
      <c r="AT219" s="1570"/>
      <c r="AU219" s="1570"/>
      <c r="AV219" s="1570"/>
      <c r="AW219" s="1570"/>
      <c r="AX219" s="1570"/>
      <c r="AY219" s="1570"/>
      <c r="AZ219" s="1570"/>
      <c r="BA219" s="1570"/>
      <c r="BB219" s="1570"/>
      <c r="BC219" s="1570"/>
      <c r="BD219" s="1570"/>
      <c r="BE219" s="1570"/>
      <c r="BF219" s="1570"/>
      <c r="BG219" s="1570"/>
      <c r="BH219" s="1570"/>
      <c r="BI219" s="1570"/>
      <c r="BJ219" s="1570"/>
      <c r="BK219" s="1570"/>
      <c r="BL219" s="1570"/>
      <c r="BM219" s="1570"/>
      <c r="BN219" s="1570"/>
      <c r="BO219" s="1570"/>
      <c r="BP219" s="1570"/>
      <c r="BQ219" s="1570"/>
      <c r="BR219" s="1570"/>
      <c r="BS219" s="1570"/>
      <c r="BT219" s="1570"/>
      <c r="BU219" s="1570"/>
      <c r="BV219" s="1570"/>
      <c r="BW219" s="1570"/>
      <c r="BX219" s="1570"/>
      <c r="BY219" s="1570"/>
      <c r="BZ219" s="1570"/>
      <c r="CA219" s="1570"/>
      <c r="CB219" s="1570"/>
      <c r="CC219" s="1570"/>
      <c r="CD219" s="1570"/>
      <c r="CE219" s="1570"/>
      <c r="CF219" s="1570"/>
      <c r="CG219" s="1570"/>
      <c r="CH219" s="1570"/>
      <c r="CI219" s="1570"/>
      <c r="CJ219" s="1570"/>
      <c r="CK219" s="1570"/>
      <c r="CL219" s="1570"/>
      <c r="CM219" s="1570"/>
      <c r="CN219" s="1570"/>
      <c r="CO219" s="1570"/>
      <c r="CP219" s="1570"/>
      <c r="CQ219" s="1570"/>
      <c r="CR219" s="1570"/>
      <c r="CS219" s="1570"/>
      <c r="CT219" s="1570"/>
    </row>
    <row r="220" spans="1:98" ht="14.4">
      <c r="A220" s="1570"/>
      <c r="B220" s="1570"/>
      <c r="C220" s="1570"/>
      <c r="D220" s="1570"/>
      <c r="E220" s="1570"/>
      <c r="F220" s="1570"/>
      <c r="G220" s="1570"/>
      <c r="H220" s="1570"/>
      <c r="I220" s="1570"/>
      <c r="J220" s="1570"/>
      <c r="K220" s="1570"/>
      <c r="L220" s="1570"/>
      <c r="M220" s="1570"/>
      <c r="N220" s="1570"/>
      <c r="O220" s="1570"/>
      <c r="P220" s="1570"/>
      <c r="Q220" s="1570"/>
      <c r="R220" s="1570"/>
      <c r="S220" s="1570"/>
      <c r="T220" s="1570"/>
      <c r="U220" s="1570"/>
      <c r="V220" s="1570"/>
      <c r="W220" s="1570"/>
      <c r="X220" s="1570"/>
      <c r="Y220" s="1570"/>
      <c r="Z220" s="1570"/>
      <c r="AA220" s="1570"/>
      <c r="AB220" s="1570"/>
      <c r="AC220" s="1570"/>
      <c r="AD220" s="1570"/>
      <c r="AE220" s="1570"/>
      <c r="AF220" s="1570"/>
      <c r="AG220" s="1570"/>
      <c r="AH220" s="1570"/>
      <c r="AI220" s="1570"/>
      <c r="AJ220" s="1570"/>
      <c r="AK220" s="1570"/>
      <c r="AL220" s="1570"/>
      <c r="AM220" s="1570"/>
      <c r="AN220" s="1570"/>
      <c r="AO220" s="1570"/>
      <c r="AP220" s="1570"/>
      <c r="AQ220" s="1570"/>
      <c r="AR220" s="1570"/>
      <c r="AS220" s="1570"/>
      <c r="AT220" s="1570"/>
      <c r="AU220" s="1570"/>
      <c r="AV220" s="1570"/>
      <c r="AW220" s="1570"/>
      <c r="AX220" s="1570"/>
      <c r="AY220" s="1570"/>
      <c r="AZ220" s="1570"/>
      <c r="BA220" s="1570"/>
      <c r="BB220" s="1570"/>
      <c r="BC220" s="1570"/>
      <c r="BD220" s="1570"/>
      <c r="BE220" s="1570"/>
      <c r="BF220" s="1570"/>
      <c r="BG220" s="1570"/>
      <c r="BH220" s="1570"/>
      <c r="BI220" s="1570"/>
      <c r="BJ220" s="1570"/>
      <c r="BK220" s="1570"/>
      <c r="BL220" s="1570"/>
      <c r="BM220" s="1570"/>
      <c r="BN220" s="1570"/>
      <c r="BO220" s="1570"/>
      <c r="BP220" s="1570"/>
      <c r="BQ220" s="1570"/>
      <c r="BR220" s="1570"/>
      <c r="BS220" s="1570"/>
      <c r="BT220" s="1570"/>
      <c r="BU220" s="1570"/>
      <c r="BV220" s="1570"/>
      <c r="BW220" s="1570"/>
      <c r="BX220" s="1570"/>
      <c r="BY220" s="1570"/>
      <c r="BZ220" s="1570"/>
      <c r="CA220" s="1570"/>
      <c r="CB220" s="1570"/>
      <c r="CC220" s="1570"/>
      <c r="CD220" s="1570"/>
      <c r="CE220" s="1570"/>
      <c r="CF220" s="1570"/>
      <c r="CG220" s="1570"/>
      <c r="CH220" s="1570"/>
      <c r="CI220" s="1570"/>
      <c r="CJ220" s="1570"/>
      <c r="CK220" s="1570"/>
      <c r="CL220" s="1570"/>
      <c r="CM220" s="1570"/>
      <c r="CN220" s="1570"/>
      <c r="CO220" s="1570"/>
      <c r="CP220" s="1570"/>
      <c r="CQ220" s="1570"/>
      <c r="CR220" s="1570"/>
      <c r="CS220" s="1570"/>
      <c r="CT220" s="1570"/>
    </row>
    <row r="221" spans="1:98" ht="14.4">
      <c r="A221" s="1570"/>
      <c r="B221" s="1570"/>
      <c r="C221" s="1570"/>
      <c r="D221" s="1570"/>
      <c r="E221" s="1570"/>
      <c r="F221" s="1570"/>
      <c r="G221" s="1570"/>
      <c r="H221" s="1570"/>
      <c r="I221" s="1570"/>
      <c r="J221" s="1570"/>
      <c r="K221" s="1570"/>
      <c r="L221" s="1570"/>
      <c r="M221" s="1570"/>
      <c r="N221" s="1570"/>
      <c r="O221" s="1570"/>
      <c r="P221" s="1570"/>
      <c r="Q221" s="1570"/>
      <c r="R221" s="1570"/>
      <c r="S221" s="1570"/>
      <c r="T221" s="1570"/>
      <c r="U221" s="1570"/>
      <c r="V221" s="1570"/>
      <c r="W221" s="1570"/>
      <c r="X221" s="1570"/>
      <c r="Y221" s="1570"/>
      <c r="Z221" s="1570"/>
      <c r="AA221" s="1570"/>
      <c r="AB221" s="1570"/>
      <c r="AC221" s="1570"/>
      <c r="AD221" s="1570"/>
      <c r="AE221" s="1570"/>
      <c r="AF221" s="1570"/>
      <c r="AG221" s="1570"/>
      <c r="AH221" s="1570"/>
      <c r="AI221" s="1570"/>
      <c r="AJ221" s="1570"/>
      <c r="AK221" s="1570"/>
      <c r="AL221" s="1570"/>
      <c r="AM221" s="1570"/>
      <c r="AN221" s="1570"/>
      <c r="AO221" s="1570"/>
      <c r="AP221" s="1570"/>
      <c r="AQ221" s="1570"/>
      <c r="AR221" s="1570"/>
      <c r="AS221" s="1570"/>
      <c r="AT221" s="1570"/>
      <c r="AU221" s="1570"/>
      <c r="AV221" s="1570"/>
      <c r="AW221" s="1570"/>
      <c r="AX221" s="1570"/>
      <c r="AY221" s="1570"/>
      <c r="AZ221" s="1570"/>
      <c r="BA221" s="1570"/>
      <c r="BB221" s="1570"/>
      <c r="BC221" s="1570"/>
      <c r="BD221" s="1570"/>
      <c r="BE221" s="1570"/>
      <c r="BF221" s="1570"/>
      <c r="BG221" s="1570"/>
      <c r="BH221" s="1570"/>
      <c r="BI221" s="1570"/>
      <c r="BJ221" s="1570"/>
      <c r="BK221" s="1570"/>
      <c r="BL221" s="1570"/>
      <c r="BM221" s="1570"/>
      <c r="BN221" s="1570"/>
      <c r="BO221" s="1570"/>
      <c r="BP221" s="1570"/>
      <c r="BQ221" s="1570"/>
      <c r="BR221" s="1570"/>
      <c r="BS221" s="1570"/>
      <c r="BT221" s="1570"/>
      <c r="BU221" s="1570"/>
      <c r="BV221" s="1570"/>
      <c r="BW221" s="1570"/>
      <c r="BX221" s="1570"/>
      <c r="BY221" s="1570"/>
      <c r="BZ221" s="1570"/>
      <c r="CA221" s="1570"/>
      <c r="CB221" s="1570"/>
      <c r="CC221" s="1570"/>
      <c r="CD221" s="1570"/>
      <c r="CE221" s="1570"/>
      <c r="CF221" s="1570"/>
      <c r="CG221" s="1570"/>
      <c r="CH221" s="1570"/>
      <c r="CI221" s="1570"/>
      <c r="CJ221" s="1570"/>
      <c r="CK221" s="1570"/>
      <c r="CL221" s="1570"/>
      <c r="CM221" s="1570"/>
      <c r="CN221" s="1570"/>
      <c r="CO221" s="1570"/>
      <c r="CP221" s="1570"/>
      <c r="CQ221" s="1570"/>
      <c r="CR221" s="1570"/>
      <c r="CS221" s="1570"/>
      <c r="CT221" s="1570"/>
    </row>
    <row r="222" spans="1:98" ht="14.4">
      <c r="A222" s="1570"/>
      <c r="B222" s="1570"/>
      <c r="C222" s="1570"/>
      <c r="D222" s="1570"/>
      <c r="E222" s="1570"/>
      <c r="F222" s="1570"/>
      <c r="G222" s="1570"/>
      <c r="H222" s="1570"/>
      <c r="I222" s="1570"/>
      <c r="J222" s="1570"/>
      <c r="K222" s="1570"/>
      <c r="L222" s="1570"/>
      <c r="M222" s="1570"/>
      <c r="N222" s="1570"/>
      <c r="O222" s="1570"/>
      <c r="P222" s="1570"/>
      <c r="Q222" s="1570"/>
      <c r="R222" s="1570"/>
      <c r="S222" s="1570"/>
      <c r="T222" s="1570"/>
      <c r="U222" s="1570"/>
      <c r="V222" s="1570"/>
      <c r="W222" s="1570"/>
      <c r="X222" s="1570"/>
      <c r="Y222" s="1570"/>
      <c r="Z222" s="1570"/>
      <c r="AA222" s="1570"/>
      <c r="AB222" s="1570"/>
      <c r="AC222" s="1570"/>
      <c r="AD222" s="1570"/>
      <c r="AE222" s="1570"/>
      <c r="AF222" s="1570"/>
      <c r="AG222" s="1570"/>
      <c r="AH222" s="1570"/>
      <c r="AI222" s="1570"/>
      <c r="AJ222" s="1570"/>
      <c r="AK222" s="1570"/>
      <c r="AL222" s="1570"/>
      <c r="AM222" s="1570"/>
      <c r="AN222" s="1570"/>
      <c r="AO222" s="1570"/>
      <c r="AP222" s="1570"/>
      <c r="AQ222" s="1570"/>
      <c r="AR222" s="1570"/>
      <c r="AS222" s="1570"/>
      <c r="AT222" s="1570"/>
      <c r="AU222" s="1570"/>
      <c r="AV222" s="1570"/>
      <c r="AW222" s="1570"/>
      <c r="AX222" s="1570"/>
      <c r="AY222" s="1570"/>
      <c r="AZ222" s="1570"/>
      <c r="BA222" s="1570"/>
      <c r="BB222" s="1570"/>
      <c r="BC222" s="1570"/>
      <c r="BD222" s="1570"/>
      <c r="BE222" s="1570"/>
      <c r="BF222" s="1570"/>
      <c r="BG222" s="1570"/>
      <c r="BH222" s="1570"/>
      <c r="BI222" s="1570"/>
      <c r="BJ222" s="1570"/>
      <c r="BK222" s="1570"/>
      <c r="BL222" s="1570"/>
      <c r="BM222" s="1570"/>
      <c r="BN222" s="1570"/>
      <c r="BO222" s="1570"/>
      <c r="BP222" s="1570"/>
      <c r="BQ222" s="1570"/>
      <c r="BR222" s="1570"/>
      <c r="BS222" s="1570"/>
      <c r="BT222" s="1570"/>
      <c r="BU222" s="1570"/>
      <c r="BV222" s="1570"/>
      <c r="BW222" s="1570"/>
      <c r="BX222" s="1570"/>
      <c r="BY222" s="1570"/>
      <c r="BZ222" s="1570"/>
      <c r="CA222" s="1570"/>
      <c r="CB222" s="1570"/>
      <c r="CC222" s="1570"/>
      <c r="CD222" s="1570"/>
      <c r="CE222" s="1570"/>
      <c r="CF222" s="1570"/>
      <c r="CG222" s="1570"/>
      <c r="CH222" s="1570"/>
      <c r="CI222" s="1570"/>
      <c r="CJ222" s="1570"/>
      <c r="CK222" s="1570"/>
      <c r="CL222" s="1570"/>
      <c r="CM222" s="1570"/>
      <c r="CN222" s="1570"/>
      <c r="CO222" s="1570"/>
      <c r="CP222" s="1570"/>
      <c r="CQ222" s="1570"/>
      <c r="CR222" s="1570"/>
      <c r="CS222" s="1570"/>
      <c r="CT222" s="1570"/>
    </row>
    <row r="223" spans="1:98" ht="14.4">
      <c r="A223" s="1570"/>
      <c r="B223" s="1570"/>
      <c r="C223" s="1570"/>
      <c r="D223" s="1570"/>
      <c r="E223" s="1570"/>
      <c r="F223" s="1570"/>
      <c r="G223" s="1570"/>
      <c r="H223" s="1570"/>
      <c r="I223" s="1570"/>
      <c r="J223" s="1570"/>
      <c r="K223" s="1570"/>
      <c r="L223" s="1570"/>
      <c r="M223" s="1570"/>
      <c r="N223" s="1570"/>
      <c r="O223" s="1570"/>
      <c r="P223" s="1570"/>
      <c r="Q223" s="1570"/>
      <c r="R223" s="1570"/>
      <c r="S223" s="1570"/>
      <c r="T223" s="1570"/>
      <c r="U223" s="1570"/>
      <c r="V223" s="1570"/>
      <c r="W223" s="1570"/>
      <c r="X223" s="1570"/>
      <c r="Y223" s="1570"/>
      <c r="Z223" s="1570"/>
      <c r="AA223" s="1570"/>
      <c r="AB223" s="1570"/>
      <c r="AC223" s="1570"/>
      <c r="AD223" s="1570"/>
      <c r="AE223" s="1570"/>
      <c r="AF223" s="1570"/>
      <c r="AG223" s="1570"/>
      <c r="AH223" s="1570"/>
      <c r="AI223" s="1570"/>
      <c r="AJ223" s="1570"/>
      <c r="AK223" s="1570"/>
      <c r="AL223" s="1570"/>
      <c r="AM223" s="1570"/>
      <c r="AN223" s="1570"/>
      <c r="AO223" s="1570"/>
      <c r="AP223" s="1570"/>
      <c r="AQ223" s="1570"/>
      <c r="AR223" s="1570"/>
      <c r="AS223" s="1570"/>
      <c r="AT223" s="1570"/>
      <c r="AU223" s="1570"/>
      <c r="AV223" s="1570"/>
      <c r="AW223" s="1570"/>
      <c r="AX223" s="1570"/>
      <c r="AY223" s="1570"/>
      <c r="AZ223" s="1570"/>
      <c r="BA223" s="1570"/>
      <c r="BB223" s="1570"/>
      <c r="BC223" s="1570"/>
      <c r="BD223" s="1570"/>
      <c r="BE223" s="1570"/>
      <c r="BF223" s="1570"/>
      <c r="BG223" s="1570"/>
      <c r="BH223" s="1570"/>
      <c r="BI223" s="1570"/>
      <c r="BJ223" s="1570"/>
      <c r="BK223" s="1570"/>
      <c r="BL223" s="1570"/>
      <c r="BM223" s="1570"/>
      <c r="BN223" s="1570"/>
      <c r="BO223" s="1570"/>
      <c r="BP223" s="1570"/>
      <c r="BQ223" s="1570"/>
      <c r="BR223" s="1570"/>
      <c r="BS223" s="1570"/>
      <c r="BT223" s="1570"/>
      <c r="BU223" s="1570"/>
      <c r="BV223" s="1570"/>
      <c r="BW223" s="1570"/>
      <c r="BX223" s="1570"/>
      <c r="BY223" s="1570"/>
      <c r="BZ223" s="1570"/>
      <c r="CA223" s="1570"/>
      <c r="CB223" s="1570"/>
      <c r="CC223" s="1570"/>
      <c r="CD223" s="1570"/>
      <c r="CE223" s="1570"/>
      <c r="CF223" s="1570"/>
      <c r="CG223" s="1570"/>
      <c r="CH223" s="1570"/>
      <c r="CI223" s="1570"/>
      <c r="CJ223" s="1570"/>
      <c r="CK223" s="1570"/>
      <c r="CL223" s="1570"/>
      <c r="CM223" s="1570"/>
      <c r="CN223" s="1570"/>
      <c r="CO223" s="1570"/>
      <c r="CP223" s="1570"/>
      <c r="CQ223" s="1570"/>
      <c r="CR223" s="1570"/>
      <c r="CS223" s="1570"/>
      <c r="CT223" s="1570"/>
    </row>
    <row r="224" spans="1:98" ht="14.4">
      <c r="A224" s="1570"/>
      <c r="B224" s="1570"/>
      <c r="C224" s="1570"/>
      <c r="D224" s="1570"/>
      <c r="E224" s="1570"/>
      <c r="F224" s="1570"/>
      <c r="G224" s="1570"/>
      <c r="H224" s="1570"/>
      <c r="I224" s="1570"/>
      <c r="J224" s="1570"/>
      <c r="K224" s="1570"/>
      <c r="L224" s="1570"/>
      <c r="M224" s="1570"/>
      <c r="N224" s="1570"/>
      <c r="O224" s="1570"/>
      <c r="P224" s="1570"/>
      <c r="Q224" s="1570"/>
      <c r="R224" s="1570"/>
      <c r="S224" s="1570"/>
      <c r="T224" s="1570"/>
      <c r="U224" s="1570"/>
      <c r="V224" s="1570"/>
      <c r="W224" s="1570"/>
      <c r="X224" s="1570"/>
      <c r="Y224" s="1570"/>
      <c r="Z224" s="1570"/>
      <c r="AA224" s="1570"/>
      <c r="AB224" s="1570"/>
      <c r="AC224" s="1570"/>
      <c r="AD224" s="1570"/>
      <c r="AE224" s="1570"/>
      <c r="AF224" s="1570"/>
      <c r="AG224" s="1570"/>
      <c r="AH224" s="1570"/>
      <c r="AI224" s="1570"/>
      <c r="AJ224" s="1570"/>
      <c r="AK224" s="1570"/>
      <c r="AL224" s="1570"/>
      <c r="AM224" s="1570"/>
      <c r="AN224" s="1570"/>
      <c r="AO224" s="1570"/>
      <c r="AP224" s="1570"/>
      <c r="AQ224" s="1570"/>
      <c r="AR224" s="1570"/>
      <c r="AS224" s="1570"/>
      <c r="AT224" s="1570"/>
      <c r="AU224" s="1570"/>
      <c r="AV224" s="1570"/>
      <c r="AW224" s="1570"/>
      <c r="AX224" s="1570"/>
      <c r="AY224" s="1570"/>
      <c r="AZ224" s="1570"/>
      <c r="BA224" s="1570"/>
      <c r="BB224" s="1570"/>
      <c r="BC224" s="1570"/>
      <c r="BD224" s="1570"/>
      <c r="BE224" s="1570"/>
      <c r="BF224" s="1570"/>
      <c r="BG224" s="1570"/>
      <c r="BH224" s="1570"/>
      <c r="BI224" s="1570"/>
      <c r="BJ224" s="1570"/>
      <c r="BK224" s="1570"/>
      <c r="BL224" s="1570"/>
      <c r="BM224" s="1570"/>
      <c r="BN224" s="1570"/>
      <c r="BO224" s="1570"/>
      <c r="BP224" s="1570"/>
      <c r="BQ224" s="1570"/>
      <c r="BR224" s="1570"/>
      <c r="BS224" s="1570"/>
      <c r="BT224" s="1570"/>
      <c r="BU224" s="1570"/>
      <c r="BV224" s="1570"/>
      <c r="BW224" s="1570"/>
      <c r="BX224" s="1570"/>
      <c r="BY224" s="1570"/>
      <c r="BZ224" s="1570"/>
      <c r="CA224" s="1570"/>
      <c r="CB224" s="1570"/>
      <c r="CC224" s="1570"/>
      <c r="CD224" s="1570"/>
      <c r="CE224" s="1570"/>
      <c r="CF224" s="1570"/>
      <c r="CG224" s="1570"/>
      <c r="CH224" s="1570"/>
      <c r="CI224" s="1570"/>
      <c r="CJ224" s="1570"/>
      <c r="CK224" s="1570"/>
      <c r="CL224" s="1570"/>
      <c r="CM224" s="1570"/>
      <c r="CN224" s="1570"/>
      <c r="CO224" s="1570"/>
      <c r="CP224" s="1570"/>
      <c r="CQ224" s="1570"/>
      <c r="CR224" s="1570"/>
      <c r="CS224" s="1570"/>
      <c r="CT224" s="1570"/>
    </row>
    <row r="225" spans="1:98" ht="14.4">
      <c r="A225" s="1570"/>
      <c r="B225" s="1570"/>
      <c r="C225" s="1570"/>
      <c r="D225" s="1570"/>
      <c r="E225" s="1570"/>
      <c r="F225" s="1570"/>
      <c r="G225" s="1570"/>
      <c r="H225" s="1570"/>
      <c r="I225" s="1570"/>
      <c r="J225" s="1570"/>
      <c r="K225" s="1570"/>
      <c r="L225" s="1570"/>
      <c r="M225" s="1570"/>
      <c r="N225" s="1570"/>
      <c r="O225" s="1570"/>
      <c r="P225" s="1570"/>
      <c r="Q225" s="1570"/>
      <c r="R225" s="1570"/>
      <c r="S225" s="1570"/>
      <c r="T225" s="1570"/>
      <c r="U225" s="1570"/>
      <c r="V225" s="1570"/>
      <c r="W225" s="1570"/>
      <c r="X225" s="1570"/>
      <c r="Y225" s="1570"/>
      <c r="Z225" s="1570"/>
      <c r="AA225" s="1570"/>
      <c r="AB225" s="1570"/>
      <c r="AC225" s="1570"/>
      <c r="AD225" s="1570"/>
      <c r="AE225" s="1570"/>
      <c r="AF225" s="1570"/>
      <c r="AG225" s="1570"/>
      <c r="AH225" s="1570"/>
      <c r="AI225" s="1570"/>
      <c r="AJ225" s="1570"/>
      <c r="AK225" s="1570"/>
      <c r="AL225" s="1570"/>
      <c r="AM225" s="1570"/>
      <c r="AN225" s="1570"/>
      <c r="AO225" s="1570"/>
      <c r="AP225" s="1570"/>
      <c r="AQ225" s="1570"/>
      <c r="AR225" s="1570"/>
      <c r="AS225" s="1570"/>
      <c r="AT225" s="1570"/>
      <c r="AU225" s="1570"/>
      <c r="AV225" s="1570"/>
      <c r="AW225" s="1570"/>
      <c r="AX225" s="1570"/>
      <c r="AY225" s="1570"/>
      <c r="AZ225" s="1570"/>
      <c r="BA225" s="1570"/>
      <c r="BB225" s="1570"/>
      <c r="BC225" s="1570"/>
      <c r="BD225" s="1570"/>
      <c r="BE225" s="1570"/>
      <c r="BF225" s="1570"/>
      <c r="BG225" s="1570"/>
      <c r="BH225" s="1570"/>
      <c r="BI225" s="1570"/>
      <c r="BJ225" s="1570"/>
      <c r="BK225" s="1570"/>
      <c r="BL225" s="1570"/>
      <c r="BM225" s="1570"/>
      <c r="BN225" s="1570"/>
      <c r="BO225" s="1570"/>
      <c r="BP225" s="1570"/>
      <c r="BQ225" s="1570"/>
      <c r="BR225" s="1570"/>
      <c r="BS225" s="1570"/>
      <c r="BT225" s="1570"/>
      <c r="BU225" s="1570"/>
      <c r="BV225" s="1570"/>
      <c r="BW225" s="1570"/>
      <c r="BX225" s="1570"/>
      <c r="BY225" s="1570"/>
      <c r="BZ225" s="1570"/>
      <c r="CA225" s="1570"/>
      <c r="CB225" s="1570"/>
      <c r="CC225" s="1570"/>
      <c r="CD225" s="1570"/>
      <c r="CE225" s="1570"/>
      <c r="CF225" s="1570"/>
      <c r="CG225" s="1570"/>
      <c r="CH225" s="1570"/>
      <c r="CI225" s="1570"/>
      <c r="CJ225" s="1570"/>
      <c r="CK225" s="1570"/>
      <c r="CL225" s="1570"/>
      <c r="CM225" s="1570"/>
      <c r="CN225" s="1570"/>
      <c r="CO225" s="1570"/>
      <c r="CP225" s="1570"/>
      <c r="CQ225" s="1570"/>
      <c r="CR225" s="1570"/>
      <c r="CS225" s="1570"/>
      <c r="CT225" s="1570"/>
    </row>
    <row r="226" spans="1:98" ht="14.4">
      <c r="A226" s="1570"/>
      <c r="B226" s="1570"/>
      <c r="C226" s="1570"/>
      <c r="D226" s="1570"/>
      <c r="E226" s="1570"/>
      <c r="F226" s="1570"/>
      <c r="G226" s="1570"/>
      <c r="H226" s="1570"/>
      <c r="I226" s="1570"/>
      <c r="J226" s="1570"/>
      <c r="K226" s="1570"/>
      <c r="L226" s="1570"/>
      <c r="M226" s="1570"/>
      <c r="N226" s="1570"/>
      <c r="O226" s="1570"/>
      <c r="P226" s="1570"/>
      <c r="Q226" s="1570"/>
      <c r="R226" s="1570"/>
      <c r="S226" s="1570"/>
      <c r="T226" s="1570"/>
      <c r="U226" s="1570"/>
      <c r="V226" s="1570"/>
      <c r="W226" s="1570"/>
      <c r="X226" s="1570"/>
      <c r="Y226" s="1570"/>
      <c r="Z226" s="1570"/>
      <c r="AA226" s="1570"/>
      <c r="AB226" s="1570"/>
      <c r="AC226" s="1570"/>
      <c r="AD226" s="1570"/>
      <c r="AE226" s="1570"/>
      <c r="AF226" s="1570"/>
      <c r="AG226" s="1570"/>
      <c r="AH226" s="1570"/>
      <c r="AI226" s="1570"/>
      <c r="AJ226" s="1570"/>
      <c r="AK226" s="1570"/>
      <c r="AL226" s="1570"/>
      <c r="AM226" s="1570"/>
      <c r="AN226" s="1570"/>
      <c r="AO226" s="1570"/>
      <c r="AP226" s="1570"/>
      <c r="AQ226" s="1570"/>
      <c r="AR226" s="1570"/>
      <c r="AS226" s="1570"/>
      <c r="AT226" s="1570"/>
      <c r="AU226" s="1570"/>
      <c r="AV226" s="1570"/>
      <c r="AW226" s="1570"/>
      <c r="AX226" s="1570"/>
      <c r="AY226" s="1570"/>
      <c r="AZ226" s="1570"/>
      <c r="BA226" s="1570"/>
      <c r="BB226" s="1570"/>
      <c r="BC226" s="1570"/>
      <c r="BD226" s="1570"/>
      <c r="BE226" s="1570"/>
      <c r="BF226" s="1570"/>
      <c r="BG226" s="1570"/>
      <c r="BH226" s="1570"/>
      <c r="BI226" s="1570"/>
      <c r="BJ226" s="1570"/>
      <c r="BK226" s="1570"/>
      <c r="BL226" s="1570"/>
      <c r="BM226" s="1570"/>
      <c r="BN226" s="1570"/>
      <c r="BO226" s="1570"/>
      <c r="BP226" s="1570"/>
      <c r="BQ226" s="1570"/>
      <c r="BR226" s="1570"/>
      <c r="BS226" s="1570"/>
      <c r="BT226" s="1570"/>
      <c r="BU226" s="1570"/>
      <c r="BV226" s="1570"/>
      <c r="BW226" s="1570"/>
      <c r="BX226" s="1570"/>
      <c r="BY226" s="1570"/>
      <c r="BZ226" s="1570"/>
      <c r="CA226" s="1570"/>
      <c r="CB226" s="1570"/>
      <c r="CC226" s="1570"/>
      <c r="CD226" s="1570"/>
      <c r="CE226" s="1570"/>
      <c r="CF226" s="1570"/>
      <c r="CG226" s="1570"/>
      <c r="CH226" s="1570"/>
      <c r="CI226" s="1570"/>
      <c r="CJ226" s="1570"/>
      <c r="CK226" s="1570"/>
      <c r="CL226" s="1570"/>
      <c r="CM226" s="1570"/>
      <c r="CN226" s="1570"/>
      <c r="CO226" s="1570"/>
      <c r="CP226" s="1570"/>
      <c r="CQ226" s="1570"/>
      <c r="CR226" s="1570"/>
      <c r="CS226" s="1570"/>
      <c r="CT226" s="1570"/>
    </row>
    <row r="227" spans="1:98" ht="14.4">
      <c r="A227" s="1570"/>
      <c r="B227" s="1570"/>
      <c r="C227" s="1570"/>
      <c r="D227" s="1570"/>
      <c r="E227" s="1570"/>
      <c r="F227" s="1570"/>
      <c r="G227" s="1570"/>
      <c r="H227" s="1570"/>
      <c r="I227" s="1570"/>
      <c r="J227" s="1570"/>
      <c r="K227" s="1570"/>
      <c r="L227" s="1570"/>
      <c r="M227" s="1570"/>
      <c r="N227" s="1570"/>
      <c r="O227" s="1570"/>
      <c r="P227" s="1570"/>
      <c r="Q227" s="1570"/>
      <c r="R227" s="1570"/>
      <c r="S227" s="1570"/>
      <c r="T227" s="1570"/>
      <c r="U227" s="1570"/>
      <c r="V227" s="1570"/>
      <c r="W227" s="1570"/>
      <c r="X227" s="1570"/>
      <c r="Y227" s="1570"/>
      <c r="Z227" s="1570"/>
      <c r="AA227" s="1570"/>
      <c r="AB227" s="1570"/>
      <c r="AC227" s="1570"/>
      <c r="AD227" s="1570"/>
      <c r="AE227" s="1570"/>
      <c r="AF227" s="1570"/>
      <c r="AG227" s="1570"/>
      <c r="AH227" s="1570"/>
      <c r="AI227" s="1570"/>
      <c r="AJ227" s="1570"/>
      <c r="AK227" s="1570"/>
      <c r="AL227" s="1570"/>
      <c r="AM227" s="1570"/>
      <c r="AN227" s="1570"/>
      <c r="AO227" s="1570"/>
      <c r="AP227" s="1570"/>
      <c r="AQ227" s="1570"/>
      <c r="AR227" s="1570"/>
      <c r="AS227" s="1570"/>
      <c r="AT227" s="1570"/>
      <c r="AU227" s="1570"/>
      <c r="AV227" s="1570"/>
      <c r="AW227" s="1570"/>
      <c r="AX227" s="1570"/>
      <c r="AY227" s="1570"/>
      <c r="AZ227" s="1570"/>
      <c r="BA227" s="1570"/>
      <c r="BB227" s="1570"/>
      <c r="BC227" s="1570"/>
      <c r="BD227" s="1570"/>
      <c r="BE227" s="1570"/>
      <c r="BF227" s="1570"/>
      <c r="BG227" s="1570"/>
      <c r="BH227" s="1570"/>
      <c r="BI227" s="1570"/>
      <c r="BJ227" s="1570"/>
      <c r="BK227" s="1570"/>
      <c r="BL227" s="1570"/>
      <c r="BM227" s="1570"/>
      <c r="BN227" s="1570"/>
      <c r="BO227" s="1570"/>
      <c r="BP227" s="1570"/>
      <c r="BQ227" s="1570"/>
      <c r="BR227" s="1570"/>
      <c r="BS227" s="1570"/>
      <c r="BT227" s="1570"/>
      <c r="BU227" s="1570"/>
      <c r="BV227" s="1570"/>
      <c r="BW227" s="1570"/>
      <c r="BX227" s="1570"/>
      <c r="BY227" s="1570"/>
      <c r="BZ227" s="1570"/>
      <c r="CA227" s="1570"/>
      <c r="CB227" s="1570"/>
      <c r="CC227" s="1570"/>
      <c r="CD227" s="1570"/>
      <c r="CE227" s="1570"/>
      <c r="CF227" s="1570"/>
      <c r="CG227" s="1570"/>
      <c r="CH227" s="1570"/>
      <c r="CI227" s="1570"/>
      <c r="CJ227" s="1570"/>
      <c r="CK227" s="1570"/>
      <c r="CL227" s="1570"/>
      <c r="CM227" s="1570"/>
      <c r="CN227" s="1570"/>
      <c r="CO227" s="1570"/>
      <c r="CP227" s="1570"/>
      <c r="CQ227" s="1570"/>
      <c r="CR227" s="1570"/>
      <c r="CS227" s="1570"/>
      <c r="CT227" s="1570"/>
    </row>
    <row r="228" spans="1:98" ht="14.4">
      <c r="A228" s="1570"/>
      <c r="B228" s="1570"/>
      <c r="C228" s="1570"/>
      <c r="D228" s="1570"/>
      <c r="E228" s="1570"/>
      <c r="F228" s="1570"/>
      <c r="G228" s="1570"/>
      <c r="H228" s="1570"/>
      <c r="I228" s="1570"/>
      <c r="J228" s="1570"/>
      <c r="K228" s="1570"/>
      <c r="L228" s="1570"/>
      <c r="M228" s="1570"/>
      <c r="N228" s="1570"/>
      <c r="O228" s="1570"/>
      <c r="P228" s="1570"/>
      <c r="Q228" s="1570"/>
      <c r="R228" s="1570"/>
      <c r="S228" s="1570"/>
      <c r="T228" s="1570"/>
      <c r="U228" s="1570"/>
      <c r="V228" s="1570"/>
      <c r="W228" s="1570"/>
      <c r="X228" s="1570"/>
      <c r="Y228" s="1570"/>
      <c r="Z228" s="1570"/>
      <c r="AA228" s="1570"/>
      <c r="AB228" s="1570"/>
      <c r="AC228" s="1570"/>
      <c r="AD228" s="1570"/>
      <c r="AE228" s="1570"/>
      <c r="AF228" s="1570"/>
      <c r="AG228" s="1570"/>
      <c r="AH228" s="1570"/>
      <c r="AI228" s="1570"/>
      <c r="AJ228" s="1570"/>
      <c r="AK228" s="1570"/>
      <c r="AL228" s="1570"/>
      <c r="AM228" s="1570"/>
      <c r="AN228" s="1570"/>
      <c r="AO228" s="1570"/>
      <c r="AP228" s="1570"/>
      <c r="AQ228" s="1570"/>
      <c r="AR228" s="1570"/>
      <c r="AS228" s="1570"/>
      <c r="AT228" s="1570"/>
      <c r="AU228" s="1570"/>
      <c r="AV228" s="1570"/>
      <c r="AW228" s="1570"/>
      <c r="AX228" s="1570"/>
      <c r="AY228" s="1570"/>
      <c r="AZ228" s="1570"/>
      <c r="BA228" s="1570"/>
      <c r="BB228" s="1570"/>
      <c r="BC228" s="1570"/>
      <c r="BD228" s="1570"/>
      <c r="BE228" s="1570"/>
      <c r="BF228" s="1570"/>
      <c r="BG228" s="1570"/>
      <c r="BH228" s="1570"/>
      <c r="BI228" s="1570"/>
      <c r="BJ228" s="1570"/>
      <c r="BK228" s="1570"/>
      <c r="BL228" s="1570"/>
      <c r="BM228" s="1570"/>
      <c r="BN228" s="1570"/>
      <c r="BO228" s="1570"/>
      <c r="BP228" s="1570"/>
      <c r="BQ228" s="1570"/>
      <c r="BR228" s="1570"/>
      <c r="BS228" s="1570"/>
      <c r="BT228" s="1570"/>
      <c r="BU228" s="1570"/>
      <c r="BV228" s="1570"/>
      <c r="BW228" s="1570"/>
      <c r="BX228" s="1570"/>
      <c r="BY228" s="1570"/>
      <c r="BZ228" s="1570"/>
      <c r="CA228" s="1570"/>
      <c r="CB228" s="1570"/>
      <c r="CC228" s="1570"/>
      <c r="CD228" s="1570"/>
      <c r="CE228" s="1570"/>
      <c r="CF228" s="1570"/>
      <c r="CG228" s="1570"/>
      <c r="CH228" s="1570"/>
      <c r="CI228" s="1570"/>
      <c r="CJ228" s="1570"/>
      <c r="CK228" s="1570"/>
      <c r="CL228" s="1570"/>
      <c r="CM228" s="1570"/>
      <c r="CN228" s="1570"/>
      <c r="CO228" s="1570"/>
      <c r="CP228" s="1570"/>
      <c r="CQ228" s="1570"/>
      <c r="CR228" s="1570"/>
      <c r="CS228" s="1570"/>
      <c r="CT228" s="1570"/>
    </row>
    <row r="229" spans="1:98" ht="14.4">
      <c r="A229" s="1570"/>
      <c r="B229" s="1570"/>
      <c r="C229" s="1570"/>
      <c r="D229" s="1570"/>
      <c r="E229" s="1570"/>
      <c r="F229" s="1570"/>
      <c r="G229" s="1570"/>
      <c r="H229" s="1570"/>
      <c r="I229" s="1570"/>
      <c r="J229" s="1570"/>
      <c r="K229" s="1570"/>
      <c r="L229" s="1570"/>
      <c r="M229" s="1570"/>
      <c r="N229" s="1570"/>
      <c r="O229" s="1570"/>
      <c r="P229" s="1570"/>
      <c r="Q229" s="1570"/>
      <c r="R229" s="1570"/>
      <c r="S229" s="1570"/>
      <c r="T229" s="1570"/>
      <c r="U229" s="1570"/>
      <c r="V229" s="1570"/>
      <c r="W229" s="1570"/>
      <c r="X229" s="1570"/>
      <c r="Y229" s="1570"/>
      <c r="Z229" s="1570"/>
      <c r="AA229" s="1570"/>
      <c r="AB229" s="1570"/>
      <c r="AC229" s="1570"/>
      <c r="AD229" s="1570"/>
      <c r="AE229" s="1570"/>
      <c r="AF229" s="1570"/>
      <c r="AG229" s="1570"/>
      <c r="AH229" s="1570"/>
      <c r="AI229" s="1570"/>
      <c r="AJ229" s="1570"/>
      <c r="AK229" s="1570"/>
      <c r="AL229" s="1570"/>
      <c r="AM229" s="1570"/>
      <c r="AN229" s="1570"/>
      <c r="AO229" s="1570"/>
      <c r="AP229" s="1570"/>
      <c r="AQ229" s="1570"/>
      <c r="AR229" s="1570"/>
      <c r="AS229" s="1570"/>
      <c r="AT229" s="1570"/>
      <c r="AU229" s="1570"/>
      <c r="AV229" s="1570"/>
      <c r="AW229" s="1570"/>
      <c r="AX229" s="1570"/>
      <c r="AY229" s="1570"/>
      <c r="AZ229" s="1570"/>
      <c r="BA229" s="1570"/>
      <c r="BB229" s="1570"/>
      <c r="BC229" s="1570"/>
      <c r="BD229" s="1570"/>
      <c r="BE229" s="1570"/>
      <c r="BF229" s="1570"/>
      <c r="BG229" s="1570"/>
      <c r="BH229" s="1570"/>
      <c r="BI229" s="1570"/>
      <c r="BJ229" s="1570"/>
      <c r="BK229" s="1570"/>
      <c r="BL229" s="1570"/>
      <c r="BM229" s="1570"/>
      <c r="BN229" s="1570"/>
      <c r="BO229" s="1570"/>
      <c r="BP229" s="1570"/>
      <c r="BQ229" s="1570"/>
      <c r="BR229" s="1570"/>
      <c r="BS229" s="1570"/>
      <c r="BT229" s="1570"/>
      <c r="BU229" s="1570"/>
      <c r="BV229" s="1570"/>
      <c r="BW229" s="1570"/>
      <c r="BX229" s="1570"/>
      <c r="BY229" s="1570"/>
      <c r="BZ229" s="1570"/>
      <c r="CA229" s="1570"/>
      <c r="CB229" s="1570"/>
      <c r="CC229" s="1570"/>
      <c r="CD229" s="1570"/>
      <c r="CE229" s="1570"/>
      <c r="CF229" s="1570"/>
      <c r="CG229" s="1570"/>
      <c r="CH229" s="1570"/>
      <c r="CI229" s="1570"/>
      <c r="CJ229" s="1570"/>
      <c r="CK229" s="1570"/>
      <c r="CL229" s="1570"/>
      <c r="CM229" s="1570"/>
      <c r="CN229" s="1570"/>
      <c r="CO229" s="1570"/>
      <c r="CP229" s="1570"/>
      <c r="CQ229" s="1570"/>
      <c r="CR229" s="1570"/>
      <c r="CS229" s="1570"/>
      <c r="CT229" s="1570"/>
    </row>
    <row r="230" spans="1:98" ht="14.4">
      <c r="A230" s="1570"/>
      <c r="B230" s="1570"/>
      <c r="C230" s="1570"/>
      <c r="D230" s="1570"/>
      <c r="E230" s="1570"/>
      <c r="F230" s="1570"/>
      <c r="G230" s="1570"/>
      <c r="H230" s="1570"/>
      <c r="I230" s="1570"/>
      <c r="J230" s="1570"/>
      <c r="K230" s="1570"/>
      <c r="L230" s="1570"/>
      <c r="M230" s="1570"/>
      <c r="N230" s="1570"/>
      <c r="O230" s="1570"/>
      <c r="P230" s="1570"/>
      <c r="Q230" s="1570"/>
      <c r="R230" s="1570"/>
      <c r="S230" s="1570"/>
      <c r="T230" s="1570"/>
      <c r="U230" s="1570"/>
      <c r="V230" s="1570"/>
      <c r="W230" s="1570"/>
      <c r="X230" s="1570"/>
      <c r="Y230" s="1570"/>
      <c r="Z230" s="1570"/>
      <c r="AA230" s="1570"/>
      <c r="AB230" s="1570"/>
      <c r="AC230" s="1570"/>
      <c r="AD230" s="1570"/>
      <c r="AE230" s="1570"/>
      <c r="AF230" s="1570"/>
      <c r="AG230" s="1570"/>
      <c r="AH230" s="1570"/>
      <c r="AI230" s="1570"/>
      <c r="AJ230" s="1570"/>
      <c r="AK230" s="1570"/>
      <c r="AL230" s="1570"/>
      <c r="AM230" s="1570"/>
      <c r="AN230" s="1570"/>
      <c r="AO230" s="1570"/>
      <c r="AP230" s="1570"/>
      <c r="AQ230" s="1570"/>
      <c r="AR230" s="1570"/>
      <c r="AS230" s="1570"/>
      <c r="AT230" s="1570"/>
      <c r="AU230" s="1570"/>
      <c r="AV230" s="1570"/>
      <c r="AW230" s="1570"/>
      <c r="AX230" s="1570"/>
      <c r="AY230" s="1570"/>
      <c r="AZ230" s="1570"/>
      <c r="BA230" s="1570"/>
      <c r="BB230" s="1570"/>
      <c r="BC230" s="1570"/>
      <c r="BD230" s="1570"/>
      <c r="BE230" s="1570"/>
      <c r="BF230" s="1570"/>
      <c r="BG230" s="1570"/>
      <c r="BH230" s="1570"/>
      <c r="BI230" s="1570"/>
      <c r="BJ230" s="1570"/>
      <c r="BK230" s="1570"/>
      <c r="BL230" s="1570"/>
      <c r="BM230" s="1570"/>
      <c r="BN230" s="1570"/>
      <c r="BO230" s="1570"/>
      <c r="BP230" s="1570"/>
      <c r="BQ230" s="1570"/>
      <c r="BR230" s="1570"/>
      <c r="BS230" s="1570"/>
      <c r="BT230" s="1570"/>
      <c r="BU230" s="1570"/>
      <c r="BV230" s="1570"/>
      <c r="BW230" s="1570"/>
      <c r="BX230" s="1570"/>
      <c r="BY230" s="1570"/>
      <c r="BZ230" s="1570"/>
      <c r="CA230" s="1570"/>
      <c r="CB230" s="1570"/>
      <c r="CC230" s="1570"/>
      <c r="CD230" s="1570"/>
      <c r="CE230" s="1570"/>
      <c r="CF230" s="1570"/>
      <c r="CG230" s="1570"/>
      <c r="CH230" s="1570"/>
      <c r="CI230" s="1570"/>
      <c r="CJ230" s="1570"/>
      <c r="CK230" s="1570"/>
      <c r="CL230" s="1570"/>
      <c r="CM230" s="1570"/>
      <c r="CN230" s="1570"/>
      <c r="CO230" s="1570"/>
      <c r="CP230" s="1570"/>
      <c r="CQ230" s="1570"/>
      <c r="CR230" s="1570"/>
      <c r="CS230" s="1570"/>
      <c r="CT230" s="1570"/>
    </row>
    <row r="231" spans="1:98" ht="14.4">
      <c r="A231" s="1570"/>
      <c r="B231" s="1570"/>
      <c r="C231" s="1570"/>
      <c r="D231" s="1570"/>
      <c r="E231" s="1570"/>
      <c r="F231" s="1570"/>
      <c r="G231" s="1570"/>
      <c r="H231" s="1570"/>
      <c r="I231" s="1570"/>
      <c r="J231" s="1570"/>
      <c r="K231" s="1570"/>
      <c r="L231" s="1570"/>
      <c r="M231" s="1570"/>
      <c r="N231" s="1570"/>
      <c r="O231" s="1570"/>
      <c r="P231" s="1570"/>
      <c r="Q231" s="1570"/>
      <c r="R231" s="1570"/>
      <c r="S231" s="1570"/>
      <c r="T231" s="1570"/>
      <c r="U231" s="1570"/>
      <c r="V231" s="1570"/>
      <c r="W231" s="1570"/>
      <c r="X231" s="1570"/>
      <c r="Y231" s="1570"/>
      <c r="Z231" s="1570"/>
      <c r="AA231" s="1570"/>
      <c r="AB231" s="1570"/>
      <c r="AC231" s="1570"/>
      <c r="AD231" s="1570"/>
      <c r="AE231" s="1570"/>
      <c r="AF231" s="1570"/>
      <c r="AG231" s="1570"/>
      <c r="AH231" s="1570"/>
      <c r="AI231" s="1570"/>
      <c r="AJ231" s="1570"/>
      <c r="AK231" s="1570"/>
      <c r="AL231" s="1570"/>
      <c r="AM231" s="1570"/>
      <c r="AN231" s="1570"/>
      <c r="AO231" s="1570"/>
      <c r="AP231" s="1570"/>
      <c r="AQ231" s="1570"/>
      <c r="AR231" s="1570"/>
      <c r="AS231" s="1570"/>
      <c r="AT231" s="1570"/>
      <c r="AU231" s="1570"/>
      <c r="AV231" s="1570"/>
      <c r="AW231" s="1570"/>
      <c r="AX231" s="1570"/>
      <c r="AY231" s="1570"/>
      <c r="AZ231" s="1570"/>
      <c r="BA231" s="1570"/>
      <c r="BB231" s="1570"/>
      <c r="BC231" s="1570"/>
      <c r="BD231" s="1570"/>
      <c r="BE231" s="1570"/>
      <c r="BF231" s="1570"/>
      <c r="BG231" s="1570"/>
      <c r="BH231" s="1570"/>
      <c r="BI231" s="1570"/>
      <c r="BJ231" s="1570"/>
      <c r="BK231" s="1570"/>
      <c r="BL231" s="1570"/>
      <c r="BM231" s="1570"/>
      <c r="BN231" s="1570"/>
      <c r="BO231" s="1570"/>
      <c r="BP231" s="1570"/>
      <c r="BQ231" s="1570"/>
      <c r="BR231" s="1570"/>
      <c r="BS231" s="1570"/>
      <c r="BT231" s="1570"/>
      <c r="BU231" s="1570"/>
      <c r="BV231" s="1570"/>
      <c r="BW231" s="1570"/>
      <c r="BX231" s="1570"/>
      <c r="BY231" s="1570"/>
      <c r="BZ231" s="1570"/>
      <c r="CA231" s="1570"/>
      <c r="CB231" s="1570"/>
      <c r="CC231" s="1570"/>
      <c r="CD231" s="1570"/>
      <c r="CE231" s="1570"/>
      <c r="CF231" s="1570"/>
      <c r="CG231" s="1570"/>
      <c r="CH231" s="1570"/>
      <c r="CI231" s="1570"/>
      <c r="CJ231" s="1570"/>
      <c r="CK231" s="1570"/>
      <c r="CL231" s="1570"/>
      <c r="CM231" s="1570"/>
      <c r="CN231" s="1570"/>
      <c r="CO231" s="1570"/>
      <c r="CP231" s="1570"/>
      <c r="CQ231" s="1570"/>
      <c r="CR231" s="1570"/>
      <c r="CS231" s="1570"/>
      <c r="CT231" s="1570"/>
    </row>
    <row r="232" spans="1:98" ht="14.4">
      <c r="A232" s="1570"/>
      <c r="B232" s="1570"/>
      <c r="C232" s="1570"/>
      <c r="D232" s="1570"/>
      <c r="E232" s="1570"/>
      <c r="F232" s="1570"/>
      <c r="G232" s="1570"/>
      <c r="H232" s="1570"/>
      <c r="I232" s="1570"/>
      <c r="J232" s="1570"/>
      <c r="K232" s="1570"/>
      <c r="L232" s="1570"/>
      <c r="M232" s="1570"/>
      <c r="N232" s="1570"/>
      <c r="O232" s="1570"/>
      <c r="P232" s="1570"/>
      <c r="Q232" s="1570"/>
      <c r="R232" s="1570"/>
      <c r="S232" s="1570"/>
      <c r="T232" s="1570"/>
      <c r="U232" s="1570"/>
      <c r="V232" s="1570"/>
      <c r="W232" s="1570"/>
      <c r="X232" s="1570"/>
      <c r="Y232" s="1570"/>
      <c r="Z232" s="1570"/>
      <c r="AA232" s="1570"/>
      <c r="AB232" s="1570"/>
      <c r="AC232" s="1570"/>
      <c r="AD232" s="1570"/>
      <c r="AE232" s="1570"/>
      <c r="AF232" s="1570"/>
      <c r="AG232" s="1570"/>
      <c r="AH232" s="1570"/>
      <c r="AI232" s="1570"/>
      <c r="AJ232" s="1570"/>
      <c r="AK232" s="1570"/>
      <c r="AL232" s="1570"/>
      <c r="AM232" s="1570"/>
      <c r="AN232" s="1570"/>
      <c r="AO232" s="1570"/>
      <c r="AP232" s="1570"/>
      <c r="AQ232" s="1570"/>
      <c r="AR232" s="1570"/>
      <c r="AS232" s="1570"/>
      <c r="AT232" s="1570"/>
      <c r="AU232" s="1570"/>
      <c r="AV232" s="1570"/>
      <c r="AW232" s="1570"/>
      <c r="AX232" s="1570"/>
      <c r="AY232" s="1570"/>
      <c r="AZ232" s="1570"/>
      <c r="BA232" s="1570"/>
      <c r="BB232" s="1570"/>
      <c r="BC232" s="1570"/>
      <c r="BD232" s="1570"/>
      <c r="BE232" s="1570"/>
      <c r="BF232" s="1570"/>
      <c r="BG232" s="1570"/>
      <c r="BH232" s="1570"/>
      <c r="BI232" s="1570"/>
      <c r="BJ232" s="1570"/>
      <c r="BK232" s="1570"/>
      <c r="BL232" s="1570"/>
      <c r="BM232" s="1570"/>
      <c r="BN232" s="1570"/>
      <c r="BO232" s="1570"/>
      <c r="BP232" s="1570"/>
      <c r="BQ232" s="1570"/>
      <c r="BR232" s="1570"/>
      <c r="BS232" s="1570"/>
      <c r="BT232" s="1570"/>
      <c r="BU232" s="1570"/>
      <c r="BV232" s="1570"/>
      <c r="BW232" s="1570"/>
      <c r="BX232" s="1570"/>
      <c r="BY232" s="1570"/>
      <c r="BZ232" s="1570"/>
      <c r="CA232" s="1570"/>
      <c r="CB232" s="1570"/>
      <c r="CC232" s="1570"/>
      <c r="CD232" s="1570"/>
      <c r="CE232" s="1570"/>
      <c r="CF232" s="1570"/>
      <c r="CG232" s="1570"/>
      <c r="CH232" s="1570"/>
      <c r="CI232" s="1570"/>
      <c r="CJ232" s="1570"/>
      <c r="CK232" s="1570"/>
      <c r="CL232" s="1570"/>
      <c r="CM232" s="1570"/>
      <c r="CN232" s="1570"/>
      <c r="CO232" s="1570"/>
      <c r="CP232" s="1570"/>
      <c r="CQ232" s="1570"/>
      <c r="CR232" s="1570"/>
      <c r="CS232" s="1570"/>
      <c r="CT232" s="1570"/>
    </row>
    <row r="233" spans="1:98" ht="14.4">
      <c r="A233" s="1570"/>
      <c r="B233" s="1570"/>
      <c r="C233" s="1570"/>
      <c r="D233" s="1570"/>
      <c r="E233" s="1570"/>
      <c r="F233" s="1570"/>
      <c r="G233" s="1570"/>
      <c r="H233" s="1570"/>
      <c r="I233" s="1570"/>
      <c r="J233" s="1570"/>
      <c r="K233" s="1570"/>
      <c r="L233" s="1570"/>
      <c r="M233" s="1570"/>
      <c r="N233" s="1570"/>
      <c r="O233" s="1570"/>
      <c r="P233" s="1570"/>
      <c r="Q233" s="1570"/>
      <c r="R233" s="1570"/>
      <c r="S233" s="1570"/>
      <c r="T233" s="1570"/>
      <c r="U233" s="1570"/>
      <c r="V233" s="1570"/>
      <c r="W233" s="1570"/>
      <c r="X233" s="1570"/>
      <c r="Y233" s="1570"/>
      <c r="Z233" s="1570"/>
      <c r="AA233" s="1570"/>
      <c r="AB233" s="1570"/>
      <c r="AC233" s="1570"/>
      <c r="AD233" s="1570"/>
      <c r="AE233" s="1570"/>
      <c r="AF233" s="1570"/>
      <c r="AG233" s="1570"/>
      <c r="AH233" s="1570"/>
      <c r="AI233" s="1570"/>
      <c r="AJ233" s="1570"/>
      <c r="AK233" s="1570"/>
      <c r="AL233" s="1570"/>
      <c r="AM233" s="1570"/>
      <c r="AN233" s="1570"/>
      <c r="AO233" s="1570"/>
      <c r="AP233" s="1570"/>
      <c r="AQ233" s="1570"/>
      <c r="AR233" s="1570"/>
      <c r="AS233" s="1570"/>
      <c r="AT233" s="1570"/>
      <c r="AU233" s="1570"/>
      <c r="AV233" s="1570"/>
      <c r="AW233" s="1570"/>
      <c r="AX233" s="1570"/>
      <c r="AY233" s="1570"/>
      <c r="AZ233" s="1570"/>
      <c r="BA233" s="1570"/>
      <c r="BB233" s="1570"/>
      <c r="BC233" s="1570"/>
      <c r="BD233" s="1570"/>
      <c r="BE233" s="1570"/>
      <c r="BF233" s="1570"/>
      <c r="BG233" s="1570"/>
      <c r="BH233" s="1570"/>
      <c r="BI233" s="1570"/>
      <c r="BJ233" s="1570"/>
      <c r="BK233" s="1570"/>
      <c r="BL233" s="1570"/>
      <c r="BM233" s="1570"/>
      <c r="BN233" s="1570"/>
      <c r="BO233" s="1570"/>
      <c r="BP233" s="1570"/>
      <c r="BQ233" s="1570"/>
      <c r="BR233" s="1570"/>
      <c r="BS233" s="1570"/>
      <c r="BT233" s="1570"/>
      <c r="BU233" s="1570"/>
      <c r="BV233" s="1570"/>
      <c r="BW233" s="1570"/>
      <c r="BX233" s="1570"/>
      <c r="BY233" s="1570"/>
      <c r="BZ233" s="1570"/>
      <c r="CA233" s="1570"/>
      <c r="CB233" s="1570"/>
      <c r="CC233" s="1570"/>
      <c r="CD233" s="1570"/>
      <c r="CE233" s="1570"/>
      <c r="CF233" s="1570"/>
      <c r="CG233" s="1570"/>
      <c r="CH233" s="1570"/>
      <c r="CI233" s="1570"/>
      <c r="CJ233" s="1570"/>
      <c r="CK233" s="1570"/>
      <c r="CL233" s="1570"/>
      <c r="CM233" s="1570"/>
      <c r="CN233" s="1570"/>
      <c r="CO233" s="1570"/>
      <c r="CP233" s="1570"/>
      <c r="CQ233" s="1570"/>
      <c r="CR233" s="1570"/>
      <c r="CS233" s="1570"/>
      <c r="CT233" s="1570"/>
    </row>
    <row r="234" spans="1:98" ht="14.4">
      <c r="A234" s="1570"/>
      <c r="B234" s="1570"/>
      <c r="C234" s="1570"/>
      <c r="D234" s="1570"/>
      <c r="E234" s="1570"/>
      <c r="F234" s="1570"/>
      <c r="G234" s="1570"/>
      <c r="H234" s="1570"/>
      <c r="I234" s="1570"/>
      <c r="J234" s="1570"/>
      <c r="K234" s="1570"/>
      <c r="L234" s="1570"/>
      <c r="M234" s="1570"/>
      <c r="N234" s="1570"/>
      <c r="O234" s="1570"/>
      <c r="P234" s="1570"/>
      <c r="Q234" s="1570"/>
      <c r="R234" s="1570"/>
      <c r="S234" s="1570"/>
      <c r="T234" s="1570"/>
      <c r="U234" s="1570"/>
      <c r="V234" s="1570"/>
      <c r="W234" s="1570"/>
      <c r="X234" s="1570"/>
      <c r="Y234" s="1570"/>
      <c r="Z234" s="1570"/>
      <c r="AA234" s="1570"/>
      <c r="AB234" s="1570"/>
      <c r="AC234" s="1570"/>
      <c r="AD234" s="1570"/>
      <c r="AE234" s="1570"/>
      <c r="AF234" s="1570"/>
      <c r="AG234" s="1570"/>
      <c r="AH234" s="1570"/>
      <c r="AI234" s="1570"/>
      <c r="AJ234" s="1570"/>
      <c r="AK234" s="1570"/>
      <c r="AL234" s="1570"/>
      <c r="AM234" s="1570"/>
      <c r="AN234" s="1570"/>
      <c r="AO234" s="1570"/>
      <c r="AP234" s="1570"/>
      <c r="AQ234" s="1570"/>
      <c r="AR234" s="1570"/>
      <c r="AS234" s="1570"/>
      <c r="AT234" s="1570"/>
      <c r="AU234" s="1570"/>
      <c r="AV234" s="1570"/>
      <c r="AW234" s="1570"/>
      <c r="AX234" s="1570"/>
      <c r="AY234" s="1570"/>
      <c r="AZ234" s="1570"/>
      <c r="BA234" s="1570"/>
      <c r="BB234" s="1570"/>
      <c r="BC234" s="1570"/>
      <c r="BD234" s="1570"/>
      <c r="BE234" s="1570"/>
      <c r="BF234" s="1570"/>
      <c r="BG234" s="1570"/>
      <c r="BH234" s="1570"/>
      <c r="BI234" s="1570"/>
      <c r="BJ234" s="1570"/>
      <c r="BK234" s="1570"/>
      <c r="BL234" s="1570"/>
      <c r="BM234" s="1570"/>
      <c r="BN234" s="1570"/>
      <c r="BO234" s="1570"/>
      <c r="BP234" s="1570"/>
      <c r="BQ234" s="1570"/>
      <c r="BR234" s="1570"/>
      <c r="BS234" s="1570"/>
      <c r="BT234" s="1570"/>
      <c r="BU234" s="1570"/>
      <c r="BV234" s="1570"/>
      <c r="BW234" s="1570"/>
      <c r="BX234" s="1570"/>
      <c r="BY234" s="1570"/>
      <c r="BZ234" s="1570"/>
      <c r="CA234" s="1570"/>
      <c r="CB234" s="1570"/>
      <c r="CC234" s="1570"/>
      <c r="CD234" s="1570"/>
      <c r="CE234" s="1570"/>
      <c r="CF234" s="1570"/>
      <c r="CG234" s="1570"/>
      <c r="CH234" s="1570"/>
      <c r="CI234" s="1570"/>
      <c r="CJ234" s="1570"/>
      <c r="CK234" s="1570"/>
      <c r="CL234" s="1570"/>
      <c r="CM234" s="1570"/>
      <c r="CN234" s="1570"/>
      <c r="CO234" s="1570"/>
      <c r="CP234" s="1570"/>
      <c r="CQ234" s="1570"/>
      <c r="CR234" s="1570"/>
      <c r="CS234" s="1570"/>
      <c r="CT234" s="1570"/>
    </row>
    <row r="235" spans="1:98" ht="14.4">
      <c r="A235" s="1570"/>
      <c r="B235" s="1570"/>
      <c r="C235" s="1570"/>
      <c r="D235" s="1570"/>
      <c r="E235" s="1570"/>
      <c r="F235" s="1570"/>
      <c r="G235" s="1570"/>
      <c r="H235" s="1570"/>
      <c r="I235" s="1570"/>
      <c r="J235" s="1570"/>
      <c r="K235" s="1570"/>
      <c r="L235" s="1570"/>
      <c r="M235" s="1570"/>
      <c r="N235" s="1570"/>
      <c r="O235" s="1570"/>
      <c r="P235" s="1570"/>
      <c r="Q235" s="1570"/>
      <c r="R235" s="1570"/>
      <c r="S235" s="1570"/>
      <c r="T235" s="1570"/>
      <c r="U235" s="1570"/>
      <c r="V235" s="1570"/>
      <c r="W235" s="1570"/>
      <c r="X235" s="1570"/>
      <c r="Y235" s="1570"/>
      <c r="Z235" s="1570"/>
      <c r="AA235" s="1570"/>
      <c r="AB235" s="1570"/>
      <c r="AC235" s="1570"/>
      <c r="AD235" s="1570"/>
      <c r="AE235" s="1570"/>
      <c r="AF235" s="1570"/>
      <c r="AG235" s="1570"/>
      <c r="AH235" s="1570"/>
      <c r="AI235" s="1570"/>
      <c r="AJ235" s="1570"/>
      <c r="AK235" s="1570"/>
      <c r="AL235" s="1570"/>
      <c r="AM235" s="1570"/>
      <c r="AN235" s="1570"/>
      <c r="AO235" s="1570"/>
      <c r="AP235" s="1570"/>
      <c r="AQ235" s="1570"/>
      <c r="AR235" s="1570"/>
      <c r="AS235" s="1570"/>
      <c r="AT235" s="1570"/>
      <c r="AU235" s="1570"/>
      <c r="AV235" s="1570"/>
      <c r="AW235" s="1570"/>
      <c r="AX235" s="1570"/>
      <c r="AY235" s="1570"/>
      <c r="AZ235" s="1570"/>
      <c r="BA235" s="1570"/>
      <c r="BB235" s="1570"/>
      <c r="BC235" s="1570"/>
      <c r="BD235" s="1570"/>
      <c r="BE235" s="1570"/>
      <c r="BF235" s="1570"/>
      <c r="BG235" s="1570"/>
      <c r="BH235" s="1570"/>
      <c r="BI235" s="1570"/>
      <c r="BJ235" s="1570"/>
      <c r="BK235" s="1570"/>
      <c r="BL235" s="1570"/>
      <c r="BM235" s="1570"/>
      <c r="BN235" s="1570"/>
      <c r="BO235" s="1570"/>
      <c r="BP235" s="1570"/>
      <c r="BQ235" s="1570"/>
      <c r="BR235" s="1570"/>
      <c r="BS235" s="1570"/>
      <c r="BT235" s="1570"/>
      <c r="BU235" s="1570"/>
      <c r="BV235" s="1570"/>
      <c r="BW235" s="1570"/>
      <c r="BX235" s="1570"/>
      <c r="BY235" s="1570"/>
      <c r="BZ235" s="1570"/>
      <c r="CA235" s="1570"/>
      <c r="CB235" s="1570"/>
      <c r="CC235" s="1570"/>
      <c r="CD235" s="1570"/>
      <c r="CE235" s="1570"/>
      <c r="CF235" s="1570"/>
      <c r="CG235" s="1570"/>
      <c r="CH235" s="1570"/>
      <c r="CI235" s="1570"/>
      <c r="CJ235" s="1570"/>
      <c r="CK235" s="1570"/>
      <c r="CL235" s="1570"/>
      <c r="CM235" s="1570"/>
      <c r="CN235" s="1570"/>
      <c r="CO235" s="1570"/>
      <c r="CP235" s="1570"/>
      <c r="CQ235" s="1570"/>
      <c r="CR235" s="1570"/>
      <c r="CS235" s="1570"/>
      <c r="CT235" s="1570"/>
    </row>
    <row r="236" spans="1:98" ht="14.4">
      <c r="A236" s="1570"/>
      <c r="B236" s="1570"/>
      <c r="C236" s="1570"/>
      <c r="D236" s="1570"/>
      <c r="E236" s="1570"/>
      <c r="F236" s="1570"/>
      <c r="G236" s="1570"/>
      <c r="H236" s="1570"/>
      <c r="I236" s="1570"/>
      <c r="J236" s="1570"/>
      <c r="K236" s="1570"/>
      <c r="L236" s="1570"/>
      <c r="M236" s="1570"/>
      <c r="N236" s="1570"/>
      <c r="O236" s="1570"/>
      <c r="P236" s="1570"/>
      <c r="Q236" s="1570"/>
      <c r="R236" s="1570"/>
      <c r="S236" s="1570"/>
      <c r="T236" s="1570"/>
      <c r="U236" s="1570"/>
      <c r="V236" s="1570"/>
      <c r="W236" s="1570"/>
      <c r="X236" s="1570"/>
      <c r="Y236" s="1570"/>
      <c r="Z236" s="1570"/>
      <c r="AA236" s="1570"/>
      <c r="AB236" s="1570"/>
      <c r="AC236" s="1570"/>
      <c r="AD236" s="1570"/>
      <c r="AE236" s="1570"/>
      <c r="AF236" s="1570"/>
      <c r="AG236" s="1570"/>
      <c r="AH236" s="1570"/>
      <c r="AI236" s="1570"/>
      <c r="AJ236" s="1570"/>
      <c r="AK236" s="1570"/>
      <c r="AL236" s="1570"/>
      <c r="AM236" s="1570"/>
      <c r="AN236" s="1570"/>
      <c r="AO236" s="1570"/>
      <c r="AP236" s="1570"/>
      <c r="AQ236" s="1570"/>
      <c r="AR236" s="1570"/>
      <c r="AS236" s="1570"/>
      <c r="AT236" s="1570"/>
      <c r="AU236" s="1570"/>
      <c r="AV236" s="1570"/>
      <c r="AW236" s="1570"/>
      <c r="AX236" s="1570"/>
      <c r="AY236" s="1570"/>
      <c r="AZ236" s="1570"/>
      <c r="BA236" s="1570"/>
      <c r="BB236" s="1570"/>
      <c r="BC236" s="1570"/>
      <c r="BD236" s="1570"/>
      <c r="BE236" s="1570"/>
      <c r="BF236" s="1570"/>
      <c r="BG236" s="1570"/>
      <c r="BH236" s="1570"/>
      <c r="BI236" s="1570"/>
      <c r="BJ236" s="1570"/>
      <c r="BK236" s="1570"/>
      <c r="BL236" s="1570"/>
      <c r="BM236" s="1570"/>
      <c r="BN236" s="1570"/>
      <c r="BO236" s="1570"/>
      <c r="BP236" s="1570"/>
      <c r="BQ236" s="1570"/>
      <c r="BR236" s="1570"/>
      <c r="BS236" s="1570"/>
      <c r="BT236" s="1570"/>
      <c r="BU236" s="1570"/>
      <c r="BV236" s="1570"/>
      <c r="BW236" s="1570"/>
      <c r="BX236" s="1570"/>
      <c r="BY236" s="1570"/>
      <c r="BZ236" s="1570"/>
      <c r="CA236" s="1570"/>
      <c r="CB236" s="1570"/>
      <c r="CC236" s="1570"/>
      <c r="CD236" s="1570"/>
      <c r="CE236" s="1570"/>
      <c r="CF236" s="1570"/>
      <c r="CG236" s="1570"/>
      <c r="CH236" s="1570"/>
      <c r="CI236" s="1570"/>
      <c r="CJ236" s="1570"/>
      <c r="CK236" s="1570"/>
      <c r="CL236" s="1570"/>
      <c r="CM236" s="1570"/>
      <c r="CN236" s="1570"/>
      <c r="CO236" s="1570"/>
      <c r="CP236" s="1570"/>
      <c r="CQ236" s="1570"/>
      <c r="CR236" s="1570"/>
      <c r="CS236" s="1570"/>
      <c r="CT236" s="1570"/>
    </row>
    <row r="237" spans="1:98" ht="14.4">
      <c r="A237" s="1570"/>
      <c r="B237" s="1570"/>
      <c r="C237" s="1570"/>
      <c r="D237" s="1570"/>
      <c r="E237" s="1570"/>
      <c r="F237" s="1570"/>
      <c r="G237" s="1570"/>
      <c r="H237" s="1570"/>
      <c r="I237" s="1570"/>
      <c r="J237" s="1570"/>
      <c r="K237" s="1570"/>
      <c r="L237" s="1570"/>
      <c r="M237" s="1570"/>
      <c r="N237" s="1570"/>
      <c r="O237" s="1570"/>
      <c r="P237" s="1570"/>
      <c r="Q237" s="1570"/>
      <c r="R237" s="1570"/>
      <c r="S237" s="1570"/>
      <c r="T237" s="1570"/>
      <c r="U237" s="1570"/>
      <c r="V237" s="1570"/>
      <c r="W237" s="1570"/>
      <c r="X237" s="1570"/>
      <c r="Y237" s="1570"/>
      <c r="Z237" s="1570"/>
      <c r="AA237" s="1570"/>
      <c r="AB237" s="1570"/>
      <c r="AC237" s="1570"/>
      <c r="AD237" s="1570"/>
      <c r="AE237" s="1570"/>
      <c r="AF237" s="1570"/>
      <c r="AG237" s="1570"/>
      <c r="AH237" s="1570"/>
      <c r="AI237" s="1570"/>
      <c r="AJ237" s="1570"/>
      <c r="AK237" s="1570"/>
      <c r="AL237" s="1570"/>
      <c r="AM237" s="1570"/>
      <c r="AN237" s="1570"/>
      <c r="AO237" s="1570"/>
      <c r="AP237" s="1570"/>
      <c r="AQ237" s="1570"/>
      <c r="AR237" s="1570"/>
      <c r="AS237" s="1570"/>
      <c r="AT237" s="1570"/>
      <c r="AU237" s="1570"/>
      <c r="AV237" s="1570"/>
      <c r="AW237" s="1570"/>
      <c r="AX237" s="1570"/>
      <c r="AY237" s="1570"/>
      <c r="AZ237" s="1570"/>
      <c r="BA237" s="1570"/>
      <c r="BB237" s="1570"/>
      <c r="BC237" s="1570"/>
      <c r="BD237" s="1570"/>
      <c r="BE237" s="1570"/>
      <c r="BF237" s="1570"/>
      <c r="BG237" s="1570"/>
      <c r="BH237" s="1570"/>
      <c r="BI237" s="1570"/>
      <c r="BJ237" s="1570"/>
      <c r="BK237" s="1570"/>
      <c r="BL237" s="1570"/>
      <c r="BM237" s="1570"/>
      <c r="BN237" s="1570"/>
      <c r="BO237" s="1570"/>
      <c r="BP237" s="1570"/>
      <c r="BQ237" s="1570"/>
      <c r="BR237" s="1570"/>
      <c r="BS237" s="1570"/>
      <c r="BT237" s="1570"/>
      <c r="BU237" s="1570"/>
      <c r="BV237" s="1570"/>
      <c r="BW237" s="1570"/>
      <c r="BX237" s="1570"/>
      <c r="BY237" s="1570"/>
      <c r="BZ237" s="1570"/>
      <c r="CA237" s="1570"/>
      <c r="CB237" s="1570"/>
      <c r="CC237" s="1570"/>
      <c r="CD237" s="1570"/>
      <c r="CE237" s="1570"/>
      <c r="CF237" s="1570"/>
      <c r="CG237" s="1570"/>
      <c r="CH237" s="1570"/>
      <c r="CI237" s="1570"/>
      <c r="CJ237" s="1570"/>
      <c r="CK237" s="1570"/>
      <c r="CL237" s="1570"/>
      <c r="CM237" s="1570"/>
      <c r="CN237" s="1570"/>
      <c r="CO237" s="1570"/>
      <c r="CP237" s="1570"/>
      <c r="CQ237" s="1570"/>
      <c r="CR237" s="1570"/>
      <c r="CS237" s="1570"/>
      <c r="CT237" s="1570"/>
    </row>
    <row r="238" spans="1:98" ht="14.4">
      <c r="A238" s="1570"/>
      <c r="B238" s="1570"/>
      <c r="C238" s="1570"/>
      <c r="D238" s="1570"/>
      <c r="E238" s="1570"/>
      <c r="F238" s="1570"/>
      <c r="G238" s="1570"/>
      <c r="H238" s="1570"/>
      <c r="I238" s="1570"/>
      <c r="J238" s="1570"/>
      <c r="K238" s="1570"/>
      <c r="L238" s="1570"/>
      <c r="M238" s="1570"/>
      <c r="N238" s="1570"/>
      <c r="O238" s="1570"/>
      <c r="P238" s="1570"/>
      <c r="Q238" s="1570"/>
      <c r="R238" s="1570"/>
      <c r="S238" s="1570"/>
      <c r="T238" s="1570"/>
      <c r="U238" s="1570"/>
      <c r="V238" s="1570"/>
      <c r="W238" s="1570"/>
      <c r="X238" s="1570"/>
      <c r="Y238" s="1570"/>
      <c r="Z238" s="1570"/>
      <c r="AA238" s="1570"/>
      <c r="AB238" s="1570"/>
      <c r="AC238" s="1570"/>
      <c r="AD238" s="1570"/>
      <c r="AE238" s="1570"/>
      <c r="AF238" s="1570"/>
      <c r="AG238" s="1570"/>
      <c r="AH238" s="1570"/>
      <c r="AI238" s="1570"/>
      <c r="AJ238" s="1570"/>
      <c r="AK238" s="1570"/>
      <c r="AL238" s="1570"/>
      <c r="AM238" s="1570"/>
      <c r="AN238" s="1570"/>
      <c r="AO238" s="1570"/>
      <c r="AP238" s="1570"/>
      <c r="AQ238" s="1570"/>
      <c r="AR238" s="1570"/>
      <c r="AS238" s="1570"/>
      <c r="AT238" s="1570"/>
      <c r="AU238" s="1570"/>
      <c r="AV238" s="1570"/>
      <c r="AW238" s="1570"/>
      <c r="AX238" s="1570"/>
      <c r="AY238" s="1570"/>
      <c r="AZ238" s="1570"/>
      <c r="BA238" s="1570"/>
      <c r="BB238" s="1570"/>
      <c r="BC238" s="1570"/>
      <c r="BD238" s="1570"/>
      <c r="BE238" s="1570"/>
      <c r="BF238" s="1570"/>
      <c r="BG238" s="1570"/>
      <c r="BH238" s="1570"/>
      <c r="BI238" s="1570"/>
      <c r="BJ238" s="1570"/>
      <c r="BK238" s="1570"/>
      <c r="BL238" s="1570"/>
      <c r="BM238" s="1570"/>
      <c r="BN238" s="1570"/>
      <c r="BO238" s="1570"/>
      <c r="BP238" s="1570"/>
      <c r="BQ238" s="1570"/>
      <c r="BR238" s="1570"/>
      <c r="BS238" s="1570"/>
      <c r="BT238" s="1570"/>
      <c r="BU238" s="1570"/>
      <c r="BV238" s="1570"/>
      <c r="BW238" s="1570"/>
      <c r="BX238" s="1570"/>
      <c r="BY238" s="1570"/>
      <c r="BZ238" s="1570"/>
      <c r="CA238" s="1570"/>
      <c r="CB238" s="1570"/>
      <c r="CC238" s="1570"/>
      <c r="CD238" s="1570"/>
      <c r="CE238" s="1570"/>
      <c r="CF238" s="1570"/>
      <c r="CG238" s="1570"/>
      <c r="CH238" s="1570"/>
      <c r="CI238" s="1570"/>
      <c r="CJ238" s="1570"/>
      <c r="CK238" s="1570"/>
      <c r="CL238" s="1570"/>
      <c r="CM238" s="1570"/>
      <c r="CN238" s="1570"/>
      <c r="CO238" s="1570"/>
      <c r="CP238" s="1570"/>
      <c r="CQ238" s="1570"/>
      <c r="CR238" s="1570"/>
      <c r="CS238" s="1570"/>
      <c r="CT238" s="1570"/>
    </row>
    <row r="239" spans="1:98" ht="14.4">
      <c r="A239" s="1570"/>
      <c r="B239" s="1570"/>
      <c r="C239" s="1570"/>
      <c r="D239" s="1570"/>
      <c r="E239" s="1570"/>
      <c r="F239" s="1570"/>
      <c r="G239" s="1570"/>
      <c r="H239" s="1570"/>
      <c r="I239" s="1570"/>
      <c r="J239" s="1570"/>
      <c r="K239" s="1570"/>
      <c r="L239" s="1570"/>
      <c r="M239" s="1570"/>
      <c r="N239" s="1570"/>
      <c r="O239" s="1570"/>
      <c r="P239" s="1570"/>
      <c r="Q239" s="1570"/>
      <c r="R239" s="1570"/>
      <c r="S239" s="1570"/>
      <c r="T239" s="1570"/>
      <c r="U239" s="1570"/>
      <c r="V239" s="1570"/>
      <c r="W239" s="1570"/>
      <c r="X239" s="1570"/>
      <c r="Y239" s="1570"/>
      <c r="Z239" s="1570"/>
      <c r="AA239" s="1570"/>
      <c r="AB239" s="1570"/>
      <c r="AC239" s="1570"/>
      <c r="AD239" s="1570"/>
      <c r="AE239" s="1570"/>
      <c r="AF239" s="1570"/>
      <c r="AG239" s="1570"/>
      <c r="AH239" s="1570"/>
      <c r="AI239" s="1570"/>
      <c r="AJ239" s="1570"/>
      <c r="AK239" s="1570"/>
      <c r="AL239" s="1570"/>
      <c r="AM239" s="1570"/>
      <c r="AN239" s="1570"/>
      <c r="AO239" s="1570"/>
      <c r="AP239" s="1570"/>
      <c r="AQ239" s="1570"/>
      <c r="AR239" s="1570"/>
      <c r="AS239" s="1570"/>
      <c r="AT239" s="1570"/>
      <c r="AU239" s="1570"/>
      <c r="AV239" s="1570"/>
      <c r="AW239" s="1570"/>
      <c r="AX239" s="1570"/>
      <c r="AY239" s="1570"/>
      <c r="AZ239" s="1570"/>
      <c r="BA239" s="1570"/>
      <c r="BB239" s="1570"/>
      <c r="BC239" s="1570"/>
      <c r="BD239" s="1570"/>
      <c r="BE239" s="1570"/>
      <c r="BF239" s="1570"/>
      <c r="BG239" s="1570"/>
      <c r="BH239" s="1570"/>
      <c r="BI239" s="1570"/>
      <c r="BJ239" s="1570"/>
      <c r="BK239" s="1570"/>
      <c r="BL239" s="1570"/>
      <c r="BM239" s="1570"/>
      <c r="BN239" s="1570"/>
      <c r="BO239" s="1570"/>
      <c r="BP239" s="1570"/>
      <c r="BQ239" s="1570"/>
      <c r="BR239" s="1570"/>
      <c r="BS239" s="1570"/>
      <c r="BT239" s="1570"/>
      <c r="BU239" s="1570"/>
      <c r="BV239" s="1570"/>
      <c r="BW239" s="1570"/>
      <c r="BX239" s="1570"/>
      <c r="BY239" s="1570"/>
      <c r="BZ239" s="1570"/>
      <c r="CA239" s="1570"/>
      <c r="CB239" s="1570"/>
      <c r="CC239" s="1570"/>
      <c r="CD239" s="1570"/>
      <c r="CE239" s="1570"/>
      <c r="CF239" s="1570"/>
      <c r="CG239" s="1570"/>
      <c r="CH239" s="1570"/>
      <c r="CI239" s="1570"/>
      <c r="CJ239" s="1570"/>
      <c r="CK239" s="1570"/>
      <c r="CL239" s="1570"/>
      <c r="CM239" s="1570"/>
      <c r="CN239" s="1570"/>
      <c r="CO239" s="1570"/>
      <c r="CP239" s="1570"/>
      <c r="CQ239" s="1570"/>
      <c r="CR239" s="1570"/>
      <c r="CS239" s="1570"/>
      <c r="CT239" s="1570"/>
    </row>
    <row r="240" spans="1:98" ht="14.4">
      <c r="A240" s="1570"/>
      <c r="B240" s="1570"/>
      <c r="C240" s="1570"/>
      <c r="D240" s="1570"/>
      <c r="E240" s="1570"/>
      <c r="F240" s="1570"/>
      <c r="G240" s="1570"/>
      <c r="H240" s="1570"/>
      <c r="I240" s="1570"/>
      <c r="J240" s="1570"/>
      <c r="K240" s="1570"/>
      <c r="L240" s="1570"/>
      <c r="M240" s="1570"/>
      <c r="N240" s="1570"/>
      <c r="O240" s="1570"/>
      <c r="P240" s="1570"/>
      <c r="Q240" s="1570"/>
      <c r="R240" s="1570"/>
      <c r="S240" s="1570"/>
      <c r="T240" s="1570"/>
      <c r="U240" s="1570"/>
      <c r="V240" s="1570"/>
      <c r="W240" s="1570"/>
      <c r="X240" s="1570"/>
      <c r="Y240" s="1570"/>
      <c r="Z240" s="1570"/>
      <c r="AA240" s="1570"/>
      <c r="AB240" s="1570"/>
      <c r="AC240" s="1570"/>
      <c r="AD240" s="1570"/>
      <c r="AE240" s="1570"/>
      <c r="AF240" s="1570"/>
      <c r="AG240" s="1570"/>
      <c r="AH240" s="1570"/>
      <c r="AI240" s="1570"/>
      <c r="AJ240" s="1570"/>
      <c r="AK240" s="1570"/>
      <c r="AL240" s="1570"/>
      <c r="AM240" s="1570"/>
      <c r="AN240" s="1570"/>
      <c r="AO240" s="1570"/>
      <c r="AP240" s="1570"/>
      <c r="AQ240" s="1570"/>
      <c r="AR240" s="1570"/>
      <c r="AS240" s="1570"/>
      <c r="AT240" s="1570"/>
      <c r="AU240" s="1570"/>
      <c r="AV240" s="1570"/>
      <c r="AW240" s="1570"/>
      <c r="AX240" s="1570"/>
      <c r="AY240" s="1570"/>
      <c r="AZ240" s="1570"/>
      <c r="BA240" s="1570"/>
      <c r="BB240" s="1570"/>
      <c r="BC240" s="1570"/>
      <c r="BD240" s="1570"/>
      <c r="BE240" s="1570"/>
      <c r="BF240" s="1570"/>
      <c r="BG240" s="1570"/>
      <c r="BH240" s="1570"/>
      <c r="BI240" s="1570"/>
      <c r="BJ240" s="1570"/>
      <c r="BK240" s="1570"/>
      <c r="BL240" s="1570"/>
      <c r="BM240" s="1570"/>
      <c r="BN240" s="1570"/>
      <c r="BO240" s="1570"/>
      <c r="BP240" s="1570"/>
      <c r="BQ240" s="1570"/>
      <c r="BR240" s="1570"/>
      <c r="BS240" s="1570"/>
      <c r="BT240" s="1570"/>
      <c r="BU240" s="1570"/>
      <c r="BV240" s="1570"/>
      <c r="BW240" s="1570"/>
      <c r="BX240" s="1570"/>
      <c r="BY240" s="1570"/>
      <c r="BZ240" s="1570"/>
      <c r="CA240" s="1570"/>
      <c r="CB240" s="1570"/>
      <c r="CC240" s="1570"/>
      <c r="CD240" s="1570"/>
      <c r="CE240" s="1570"/>
      <c r="CF240" s="1570"/>
      <c r="CG240" s="1570"/>
      <c r="CH240" s="1570"/>
      <c r="CI240" s="1570"/>
      <c r="CJ240" s="1570"/>
      <c r="CK240" s="1570"/>
      <c r="CL240" s="1570"/>
      <c r="CM240" s="1570"/>
      <c r="CN240" s="1570"/>
      <c r="CO240" s="1570"/>
      <c r="CP240" s="1570"/>
      <c r="CQ240" s="1570"/>
      <c r="CR240" s="1570"/>
      <c r="CS240" s="1570"/>
      <c r="CT240" s="1570"/>
    </row>
    <row r="241" spans="1:98" ht="14.4">
      <c r="A241" s="1570"/>
      <c r="B241" s="1570"/>
      <c r="C241" s="1570"/>
      <c r="D241" s="1570"/>
      <c r="E241" s="1570"/>
      <c r="F241" s="1570"/>
      <c r="G241" s="1570"/>
      <c r="H241" s="1570"/>
      <c r="I241" s="1570"/>
      <c r="J241" s="1570"/>
      <c r="K241" s="1570"/>
      <c r="L241" s="1570"/>
      <c r="M241" s="1570"/>
      <c r="N241" s="1570"/>
      <c r="O241" s="1570"/>
      <c r="P241" s="1570"/>
      <c r="Q241" s="1570"/>
      <c r="R241" s="1570"/>
      <c r="S241" s="1570"/>
      <c r="T241" s="1570"/>
      <c r="U241" s="1570"/>
      <c r="V241" s="1570"/>
      <c r="W241" s="1570"/>
      <c r="X241" s="1570"/>
      <c r="Y241" s="1570"/>
      <c r="Z241" s="1570"/>
      <c r="AA241" s="1570"/>
      <c r="AB241" s="1570"/>
      <c r="AC241" s="1570"/>
      <c r="AD241" s="1570"/>
      <c r="AE241" s="1570"/>
      <c r="AF241" s="1570"/>
      <c r="AG241" s="1570"/>
      <c r="AH241" s="1570"/>
      <c r="AI241" s="1570"/>
      <c r="AJ241" s="1570"/>
      <c r="AK241" s="1570"/>
      <c r="AL241" s="1570"/>
      <c r="AM241" s="1570"/>
      <c r="AN241" s="1570"/>
      <c r="AO241" s="1570"/>
      <c r="AP241" s="1570"/>
      <c r="AQ241" s="1570"/>
      <c r="AR241" s="1570"/>
      <c r="AS241" s="1570"/>
      <c r="AT241" s="1570"/>
      <c r="AU241" s="1570"/>
      <c r="AV241" s="1570"/>
      <c r="AW241" s="1570"/>
      <c r="AX241" s="1570"/>
      <c r="AY241" s="1570"/>
      <c r="AZ241" s="1570"/>
      <c r="BA241" s="1570"/>
      <c r="BB241" s="1570"/>
      <c r="BC241" s="1570"/>
      <c r="BD241" s="1570"/>
      <c r="BE241" s="1570"/>
      <c r="BF241" s="1570"/>
      <c r="BG241" s="1570"/>
      <c r="BH241" s="1570"/>
      <c r="BI241" s="1570"/>
      <c r="BJ241" s="1570"/>
      <c r="BK241" s="1570"/>
      <c r="BL241" s="1570"/>
      <c r="BM241" s="1570"/>
      <c r="BN241" s="1570"/>
      <c r="BO241" s="1570"/>
      <c r="BP241" s="1570"/>
      <c r="BQ241" s="1570"/>
      <c r="BR241" s="1570"/>
      <c r="BS241" s="1570"/>
      <c r="BT241" s="1570"/>
      <c r="BU241" s="1570"/>
      <c r="BV241" s="1570"/>
      <c r="BW241" s="1570"/>
      <c r="BX241" s="1570"/>
      <c r="BY241" s="1570"/>
      <c r="BZ241" s="1570"/>
      <c r="CA241" s="1570"/>
      <c r="CB241" s="1570"/>
      <c r="CC241" s="1570"/>
      <c r="CD241" s="1570"/>
      <c r="CE241" s="1570"/>
      <c r="CF241" s="1570"/>
      <c r="CG241" s="1570"/>
      <c r="CH241" s="1570"/>
      <c r="CI241" s="1570"/>
      <c r="CJ241" s="1570"/>
      <c r="CK241" s="1570"/>
      <c r="CL241" s="1570"/>
      <c r="CM241" s="1570"/>
      <c r="CN241" s="1570"/>
      <c r="CO241" s="1570"/>
      <c r="CP241" s="1570"/>
      <c r="CQ241" s="1570"/>
      <c r="CR241" s="1570"/>
      <c r="CS241" s="1570"/>
      <c r="CT241" s="1570"/>
    </row>
    <row r="242" spans="1:98" ht="14.4">
      <c r="A242" s="1570"/>
      <c r="B242" s="1570"/>
      <c r="C242" s="1570"/>
      <c r="D242" s="1570"/>
      <c r="E242" s="1570"/>
      <c r="F242" s="1570"/>
      <c r="G242" s="1570"/>
      <c r="H242" s="1570"/>
      <c r="I242" s="1570"/>
      <c r="J242" s="1570"/>
      <c r="K242" s="1570"/>
      <c r="L242" s="1570"/>
      <c r="M242" s="1570"/>
      <c r="N242" s="1570"/>
      <c r="O242" s="1570"/>
      <c r="P242" s="1570"/>
      <c r="Q242" s="1570"/>
      <c r="R242" s="1570"/>
      <c r="S242" s="1570"/>
      <c r="T242" s="1570"/>
      <c r="U242" s="1570"/>
      <c r="V242" s="1570"/>
      <c r="W242" s="1570"/>
      <c r="X242" s="1570"/>
      <c r="Y242" s="1570"/>
      <c r="Z242" s="1570"/>
      <c r="AA242" s="1570"/>
      <c r="AB242" s="1570"/>
      <c r="AC242" s="1570"/>
      <c r="AD242" s="1570"/>
      <c r="AE242" s="1570"/>
      <c r="AF242" s="1570"/>
      <c r="AG242" s="1570"/>
      <c r="AH242" s="1570"/>
      <c r="AI242" s="1570"/>
      <c r="AJ242" s="1570"/>
      <c r="AK242" s="1570"/>
      <c r="AL242" s="1570"/>
      <c r="AM242" s="1570"/>
      <c r="AN242" s="1570"/>
      <c r="AO242" s="1570"/>
      <c r="AP242" s="1570"/>
      <c r="AQ242" s="1570"/>
      <c r="AR242" s="1570"/>
      <c r="AS242" s="1570"/>
      <c r="AT242" s="1570"/>
      <c r="AU242" s="1570"/>
      <c r="AV242" s="1570"/>
      <c r="AW242" s="1570"/>
      <c r="AX242" s="1570"/>
      <c r="AY242" s="1570"/>
      <c r="AZ242" s="1570"/>
      <c r="BA242" s="1570"/>
      <c r="BB242" s="1570"/>
      <c r="BC242" s="1570"/>
      <c r="BD242" s="1570"/>
      <c r="BE242" s="1570"/>
      <c r="BF242" s="1570"/>
      <c r="BG242" s="1570"/>
      <c r="BH242" s="1570"/>
      <c r="BI242" s="1570"/>
      <c r="BJ242" s="1570"/>
      <c r="BK242" s="1570"/>
      <c r="BL242" s="1570"/>
      <c r="BM242" s="1570"/>
      <c r="BN242" s="1570"/>
      <c r="BO242" s="1570"/>
      <c r="BP242" s="1570"/>
      <c r="BQ242" s="1570"/>
      <c r="BR242" s="1570"/>
      <c r="BS242" s="1570"/>
      <c r="BT242" s="1570"/>
      <c r="BU242" s="1570"/>
      <c r="BV242" s="1570"/>
      <c r="BW242" s="1570"/>
      <c r="BX242" s="1570"/>
      <c r="BY242" s="1570"/>
      <c r="BZ242" s="1570"/>
      <c r="CA242" s="1570"/>
      <c r="CB242" s="1570"/>
      <c r="CC242" s="1570"/>
      <c r="CD242" s="1570"/>
      <c r="CE242" s="1570"/>
      <c r="CF242" s="1570"/>
      <c r="CG242" s="1570"/>
      <c r="CH242" s="1570"/>
      <c r="CI242" s="1570"/>
      <c r="CJ242" s="1570"/>
      <c r="CK242" s="1570"/>
      <c r="CL242" s="1570"/>
      <c r="CM242" s="1570"/>
      <c r="CN242" s="1570"/>
      <c r="CO242" s="1570"/>
      <c r="CP242" s="1570"/>
      <c r="CQ242" s="1570"/>
      <c r="CR242" s="1570"/>
      <c r="CS242" s="1570"/>
      <c r="CT242" s="1570"/>
    </row>
    <row r="243" spans="1:98" ht="14.4">
      <c r="A243" s="1570"/>
      <c r="B243" s="1570"/>
      <c r="C243" s="1570"/>
      <c r="D243" s="1570"/>
      <c r="E243" s="1570"/>
      <c r="F243" s="1570"/>
      <c r="G243" s="1570"/>
      <c r="H243" s="1570"/>
      <c r="I243" s="1570"/>
      <c r="J243" s="1570"/>
      <c r="K243" s="1570"/>
      <c r="L243" s="1570"/>
      <c r="M243" s="1570"/>
      <c r="N243" s="1570"/>
      <c r="O243" s="1570"/>
      <c r="P243" s="1570"/>
      <c r="Q243" s="1570"/>
      <c r="R243" s="1570"/>
      <c r="S243" s="1570"/>
      <c r="T243" s="1570"/>
      <c r="U243" s="1570"/>
      <c r="V243" s="1570"/>
      <c r="W243" s="1570"/>
      <c r="X243" s="1570"/>
      <c r="Y243" s="1570"/>
      <c r="Z243" s="1570"/>
      <c r="AA243" s="1570"/>
      <c r="AB243" s="1570"/>
      <c r="AC243" s="1570"/>
      <c r="AD243" s="1570"/>
      <c r="AE243" s="1570"/>
      <c r="AF243" s="1570"/>
      <c r="AG243" s="1570"/>
      <c r="AH243" s="1570"/>
      <c r="AI243" s="1570"/>
      <c r="AJ243" s="1570"/>
      <c r="AK243" s="1570"/>
      <c r="AL243" s="1570"/>
      <c r="AM243" s="1570"/>
      <c r="AN243" s="1570"/>
      <c r="AO243" s="1570"/>
      <c r="AP243" s="1570"/>
      <c r="AQ243" s="1570"/>
      <c r="AR243" s="1570"/>
      <c r="AS243" s="1570"/>
      <c r="AT243" s="1570"/>
      <c r="AU243" s="1570"/>
      <c r="AV243" s="1570"/>
      <c r="AW243" s="1570"/>
      <c r="AX243" s="1570"/>
      <c r="AY243" s="1570"/>
      <c r="AZ243" s="1570"/>
      <c r="BA243" s="1570"/>
      <c r="BB243" s="1570"/>
      <c r="BC243" s="1570"/>
      <c r="BD243" s="1570"/>
      <c r="BE243" s="1570"/>
      <c r="BF243" s="1570"/>
      <c r="BG243" s="1570"/>
      <c r="BH243" s="1570"/>
      <c r="BI243" s="1570"/>
      <c r="BJ243" s="1570"/>
      <c r="BK243" s="1570"/>
      <c r="BL243" s="1570"/>
      <c r="BM243" s="1570"/>
      <c r="BN243" s="1570"/>
      <c r="BO243" s="1570"/>
      <c r="BP243" s="1570"/>
      <c r="BQ243" s="1570"/>
      <c r="BR243" s="1570"/>
      <c r="BS243" s="1570"/>
      <c r="BT243" s="1570"/>
      <c r="BU243" s="1570"/>
      <c r="BV243" s="1570"/>
      <c r="BW243" s="1570"/>
      <c r="BX243" s="1570"/>
      <c r="BY243" s="1570"/>
      <c r="BZ243" s="1570"/>
      <c r="CA243" s="1570"/>
      <c r="CB243" s="1570"/>
      <c r="CC243" s="1570"/>
      <c r="CD243" s="1570"/>
      <c r="CE243" s="1570"/>
      <c r="CF243" s="1570"/>
      <c r="CG243" s="1570"/>
      <c r="CH243" s="1570"/>
      <c r="CI243" s="1570"/>
      <c r="CJ243" s="1570"/>
      <c r="CK243" s="1570"/>
      <c r="CL243" s="1570"/>
      <c r="CM243" s="1570"/>
      <c r="CN243" s="1570"/>
      <c r="CO243" s="1570"/>
      <c r="CP243" s="1570"/>
      <c r="CQ243" s="1570"/>
      <c r="CR243" s="1570"/>
      <c r="CS243" s="1570"/>
      <c r="CT243" s="1570"/>
    </row>
    <row r="244" spans="1:98" ht="14.4">
      <c r="A244" s="1570"/>
      <c r="B244" s="1570"/>
      <c r="C244" s="1570"/>
      <c r="D244" s="1570"/>
      <c r="E244" s="1570"/>
      <c r="F244" s="1570"/>
      <c r="G244" s="1570"/>
      <c r="H244" s="1570"/>
      <c r="I244" s="1570"/>
      <c r="J244" s="1570"/>
      <c r="K244" s="1570"/>
      <c r="L244" s="1570"/>
      <c r="M244" s="1570"/>
      <c r="N244" s="1570"/>
      <c r="O244" s="1570"/>
      <c r="P244" s="1570"/>
      <c r="Q244" s="1570"/>
      <c r="R244" s="1570"/>
      <c r="S244" s="1570"/>
      <c r="T244" s="1570"/>
      <c r="U244" s="1570"/>
      <c r="V244" s="1570"/>
      <c r="W244" s="1570"/>
      <c r="X244" s="1570"/>
      <c r="Y244" s="1570"/>
      <c r="Z244" s="1570"/>
      <c r="AA244" s="1570"/>
      <c r="AB244" s="1570"/>
      <c r="AC244" s="1570"/>
      <c r="AD244" s="1570"/>
      <c r="AE244" s="1570"/>
      <c r="AF244" s="1570"/>
      <c r="AG244" s="1570"/>
      <c r="AH244" s="1570"/>
      <c r="AI244" s="1570"/>
      <c r="AJ244" s="1570"/>
      <c r="AK244" s="1570"/>
      <c r="AL244" s="1570"/>
      <c r="AM244" s="1570"/>
      <c r="AN244" s="1570"/>
      <c r="AO244" s="1570"/>
      <c r="AP244" s="1570"/>
      <c r="AQ244" s="1570"/>
      <c r="AR244" s="1570"/>
      <c r="AS244" s="1570"/>
      <c r="AT244" s="1570"/>
      <c r="AU244" s="1570"/>
      <c r="AV244" s="1570"/>
      <c r="AW244" s="1570"/>
      <c r="AX244" s="1570"/>
      <c r="AY244" s="1570"/>
      <c r="AZ244" s="1570"/>
      <c r="BA244" s="1570"/>
      <c r="BB244" s="1570"/>
      <c r="BC244" s="1570"/>
      <c r="BD244" s="1570"/>
      <c r="BE244" s="1570"/>
      <c r="BF244" s="1570"/>
      <c r="BG244" s="1570"/>
      <c r="BH244" s="1570"/>
      <c r="BI244" s="1570"/>
      <c r="BJ244" s="1570"/>
      <c r="BK244" s="1570"/>
      <c r="BL244" s="1570"/>
      <c r="BM244" s="1570"/>
      <c r="BN244" s="1570"/>
      <c r="BO244" s="1570"/>
      <c r="BP244" s="1570"/>
      <c r="BQ244" s="1570"/>
      <c r="BR244" s="1570"/>
      <c r="BS244" s="1570"/>
      <c r="BT244" s="1570"/>
      <c r="BU244" s="1570"/>
      <c r="BV244" s="1570"/>
      <c r="BW244" s="1570"/>
      <c r="BX244" s="1570"/>
      <c r="BY244" s="1570"/>
      <c r="BZ244" s="1570"/>
      <c r="CA244" s="1570"/>
      <c r="CB244" s="1570"/>
      <c r="CC244" s="1570"/>
      <c r="CD244" s="1570"/>
      <c r="CE244" s="1570"/>
      <c r="CF244" s="1570"/>
      <c r="CG244" s="1570"/>
      <c r="CH244" s="1570"/>
      <c r="CI244" s="1570"/>
      <c r="CJ244" s="1570"/>
      <c r="CK244" s="1570"/>
      <c r="CL244" s="1570"/>
      <c r="CM244" s="1570"/>
      <c r="CN244" s="1570"/>
      <c r="CO244" s="1570"/>
      <c r="CP244" s="1570"/>
      <c r="CQ244" s="1570"/>
      <c r="CR244" s="1570"/>
      <c r="CS244" s="1570"/>
      <c r="CT244" s="1570"/>
    </row>
    <row r="245" spans="1:98" ht="14.4">
      <c r="A245" s="1570"/>
      <c r="B245" s="1570"/>
      <c r="C245" s="1570"/>
      <c r="D245" s="1570"/>
      <c r="E245" s="1570"/>
      <c r="F245" s="1570"/>
      <c r="G245" s="1570"/>
      <c r="H245" s="1570"/>
      <c r="I245" s="1570"/>
      <c r="J245" s="1570"/>
      <c r="K245" s="1570"/>
      <c r="L245" s="1570"/>
      <c r="M245" s="1570"/>
      <c r="N245" s="1570"/>
      <c r="O245" s="1570"/>
      <c r="P245" s="1570"/>
      <c r="Q245" s="1570"/>
      <c r="R245" s="1570"/>
      <c r="S245" s="1570"/>
      <c r="T245" s="1570"/>
      <c r="U245" s="1570"/>
      <c r="V245" s="1570"/>
      <c r="W245" s="1570"/>
      <c r="X245" s="1570"/>
      <c r="Y245" s="1570"/>
      <c r="Z245" s="1570"/>
      <c r="AA245" s="1570"/>
      <c r="AB245" s="1570"/>
      <c r="AC245" s="1570"/>
      <c r="AD245" s="1570"/>
      <c r="AE245" s="1570"/>
      <c r="AF245" s="1570"/>
      <c r="AG245" s="1570"/>
      <c r="AH245" s="1570"/>
      <c r="AI245" s="1570"/>
      <c r="AJ245" s="1570"/>
      <c r="AK245" s="1570"/>
      <c r="AL245" s="1570"/>
      <c r="AM245" s="1570"/>
      <c r="AN245" s="1570"/>
      <c r="AO245" s="1570"/>
      <c r="AP245" s="1570"/>
      <c r="AQ245" s="1570"/>
      <c r="AR245" s="1570"/>
      <c r="AS245" s="1570"/>
      <c r="AT245" s="1570"/>
      <c r="AU245" s="1570"/>
      <c r="AV245" s="1570"/>
      <c r="AW245" s="1570"/>
      <c r="AX245" s="1570"/>
      <c r="AY245" s="1570"/>
      <c r="AZ245" s="1570"/>
      <c r="BA245" s="1570"/>
      <c r="BB245" s="1570"/>
      <c r="BC245" s="1570"/>
      <c r="BD245" s="1570"/>
      <c r="BE245" s="1570"/>
      <c r="BF245" s="1570"/>
      <c r="BG245" s="1570"/>
      <c r="BH245" s="1570"/>
      <c r="BI245" s="1570"/>
      <c r="BJ245" s="1570"/>
      <c r="BK245" s="1570"/>
      <c r="BL245" s="1570"/>
      <c r="BM245" s="1570"/>
      <c r="BN245" s="1570"/>
      <c r="BO245" s="1570"/>
      <c r="BP245" s="1570"/>
      <c r="BQ245" s="1570"/>
      <c r="BR245" s="1570"/>
      <c r="BS245" s="1570"/>
      <c r="BT245" s="1570"/>
      <c r="BU245" s="1570"/>
      <c r="BV245" s="1570"/>
      <c r="BW245" s="1570"/>
      <c r="BX245" s="1570"/>
      <c r="BY245" s="1570"/>
      <c r="BZ245" s="1570"/>
      <c r="CA245" s="1570"/>
      <c r="CB245" s="1570"/>
      <c r="CC245" s="1570"/>
      <c r="CD245" s="1570"/>
      <c r="CE245" s="1570"/>
      <c r="CF245" s="1570"/>
      <c r="CG245" s="1570"/>
      <c r="CH245" s="1570"/>
      <c r="CI245" s="1570"/>
      <c r="CJ245" s="1570"/>
      <c r="CK245" s="1570"/>
      <c r="CL245" s="1570"/>
      <c r="CM245" s="1570"/>
      <c r="CN245" s="1570"/>
      <c r="CO245" s="1570"/>
      <c r="CP245" s="1570"/>
      <c r="CQ245" s="1570"/>
      <c r="CR245" s="1570"/>
      <c r="CS245" s="1570"/>
      <c r="CT245" s="1570"/>
    </row>
    <row r="246" spans="1:98" ht="14.4">
      <c r="A246" s="1570"/>
      <c r="B246" s="1570"/>
      <c r="C246" s="1570"/>
      <c r="D246" s="1570"/>
      <c r="E246" s="1570"/>
      <c r="F246" s="1570"/>
      <c r="G246" s="1570"/>
      <c r="H246" s="1570"/>
      <c r="I246" s="1570"/>
      <c r="J246" s="1570"/>
      <c r="K246" s="1570"/>
      <c r="L246" s="1570"/>
      <c r="M246" s="1570"/>
      <c r="N246" s="1570"/>
      <c r="O246" s="1570"/>
      <c r="P246" s="1570"/>
      <c r="Q246" s="1570"/>
      <c r="R246" s="1570"/>
      <c r="S246" s="1570"/>
      <c r="T246" s="1570"/>
      <c r="U246" s="1570"/>
      <c r="V246" s="1570"/>
      <c r="W246" s="1570"/>
      <c r="X246" s="1570"/>
      <c r="Y246" s="1570"/>
      <c r="Z246" s="1570"/>
      <c r="AA246" s="1570"/>
      <c r="AB246" s="1570"/>
      <c r="AC246" s="1570"/>
      <c r="AD246" s="1570"/>
      <c r="AE246" s="1570"/>
      <c r="AF246" s="1570"/>
      <c r="AG246" s="1570"/>
      <c r="AH246" s="1570"/>
      <c r="AI246" s="1570"/>
      <c r="AJ246" s="1570"/>
      <c r="AK246" s="1570"/>
      <c r="AL246" s="1570"/>
      <c r="AM246" s="1570"/>
      <c r="AN246" s="1570"/>
      <c r="AO246" s="1570"/>
      <c r="AP246" s="1570"/>
      <c r="AQ246" s="1570"/>
      <c r="AR246" s="1570"/>
      <c r="AS246" s="1570"/>
      <c r="AT246" s="1570"/>
      <c r="AU246" s="1570"/>
      <c r="AV246" s="1570"/>
      <c r="AW246" s="1570"/>
      <c r="AX246" s="1570"/>
      <c r="AY246" s="1570"/>
      <c r="AZ246" s="1570"/>
      <c r="BA246" s="1570"/>
      <c r="BB246" s="1570"/>
      <c r="BC246" s="1570"/>
      <c r="BD246" s="1570"/>
      <c r="BE246" s="1570"/>
      <c r="BF246" s="1570"/>
      <c r="BG246" s="1570"/>
      <c r="BH246" s="1570"/>
      <c r="BI246" s="1570"/>
      <c r="BJ246" s="1570"/>
      <c r="BK246" s="1570"/>
      <c r="BL246" s="1570"/>
      <c r="BM246" s="1570"/>
      <c r="BN246" s="1570"/>
      <c r="BO246" s="1570"/>
      <c r="BP246" s="1570"/>
      <c r="BQ246" s="1570"/>
      <c r="BR246" s="1570"/>
      <c r="BS246" s="1570"/>
      <c r="BT246" s="1570"/>
      <c r="BU246" s="1570"/>
      <c r="BV246" s="1570"/>
      <c r="BW246" s="1570"/>
      <c r="BX246" s="1570"/>
      <c r="BY246" s="1570"/>
      <c r="BZ246" s="1570"/>
      <c r="CA246" s="1570"/>
      <c r="CB246" s="1570"/>
      <c r="CC246" s="1570"/>
      <c r="CD246" s="1570"/>
      <c r="CE246" s="1570"/>
      <c r="CF246" s="1570"/>
      <c r="CG246" s="1570"/>
      <c r="CH246" s="1570"/>
      <c r="CI246" s="1570"/>
      <c r="CJ246" s="1570"/>
      <c r="CK246" s="1570"/>
      <c r="CL246" s="1570"/>
      <c r="CM246" s="1570"/>
      <c r="CN246" s="1570"/>
      <c r="CO246" s="1570"/>
      <c r="CP246" s="1570"/>
      <c r="CQ246" s="1570"/>
      <c r="CR246" s="1570"/>
      <c r="CS246" s="1570"/>
      <c r="CT246" s="1570"/>
    </row>
    <row r="247" spans="1:98" ht="14.4">
      <c r="A247" s="1570"/>
      <c r="B247" s="1570"/>
      <c r="C247" s="1570"/>
      <c r="D247" s="1570"/>
      <c r="E247" s="1570"/>
      <c r="F247" s="1570"/>
      <c r="G247" s="1570"/>
      <c r="H247" s="1570"/>
      <c r="I247" s="1570"/>
      <c r="J247" s="1570"/>
      <c r="K247" s="1570"/>
      <c r="L247" s="1570"/>
      <c r="M247" s="1570"/>
      <c r="N247" s="1570"/>
      <c r="O247" s="1570"/>
      <c r="P247" s="1570"/>
      <c r="Q247" s="1570"/>
      <c r="R247" s="1570"/>
      <c r="S247" s="1570"/>
      <c r="T247" s="1570"/>
      <c r="U247" s="1570"/>
      <c r="V247" s="1570"/>
      <c r="W247" s="1570"/>
      <c r="X247" s="1570"/>
      <c r="Y247" s="1570"/>
      <c r="Z247" s="1570"/>
      <c r="AA247" s="1570"/>
      <c r="AB247" s="1570"/>
      <c r="AC247" s="1570"/>
      <c r="AD247" s="1570"/>
      <c r="AE247" s="1570"/>
      <c r="AF247" s="1570"/>
      <c r="AG247" s="1570"/>
      <c r="AH247" s="1570"/>
      <c r="AI247" s="1570"/>
      <c r="AJ247" s="1570"/>
      <c r="AK247" s="1570"/>
      <c r="AL247" s="1570"/>
      <c r="AM247" s="1570"/>
      <c r="AN247" s="1570"/>
      <c r="AO247" s="1570"/>
      <c r="AP247" s="1570"/>
      <c r="AQ247" s="1570"/>
      <c r="AR247" s="1570"/>
      <c r="AS247" s="1570"/>
      <c r="AT247" s="1570"/>
      <c r="AU247" s="1570"/>
      <c r="AV247" s="1570"/>
      <c r="AW247" s="1570"/>
      <c r="AX247" s="1570"/>
      <c r="AY247" s="1570"/>
      <c r="AZ247" s="1570"/>
      <c r="BA247" s="1570"/>
      <c r="BB247" s="1570"/>
      <c r="BC247" s="1570"/>
      <c r="BD247" s="1570"/>
      <c r="BE247" s="1570"/>
      <c r="BF247" s="1570"/>
      <c r="BG247" s="1570"/>
      <c r="BH247" s="1570"/>
      <c r="BI247" s="1570"/>
      <c r="BJ247" s="1570"/>
      <c r="BK247" s="1570"/>
      <c r="BL247" s="1570"/>
      <c r="BM247" s="1570"/>
      <c r="BN247" s="1570"/>
      <c r="BO247" s="1570"/>
      <c r="BP247" s="1570"/>
      <c r="BQ247" s="1570"/>
      <c r="BR247" s="1570"/>
      <c r="BS247" s="1570"/>
      <c r="BT247" s="1570"/>
      <c r="BU247" s="1570"/>
      <c r="BV247" s="1570"/>
      <c r="BW247" s="1570"/>
      <c r="BX247" s="1570"/>
      <c r="BY247" s="1570"/>
      <c r="BZ247" s="1570"/>
      <c r="CA247" s="1570"/>
      <c r="CB247" s="1570"/>
      <c r="CC247" s="1570"/>
      <c r="CD247" s="1570"/>
      <c r="CE247" s="1570"/>
      <c r="CF247" s="1570"/>
      <c r="CG247" s="1570"/>
      <c r="CH247" s="1570"/>
      <c r="CI247" s="1570"/>
      <c r="CJ247" s="1570"/>
      <c r="CK247" s="1570"/>
      <c r="CL247" s="1570"/>
      <c r="CM247" s="1570"/>
      <c r="CN247" s="1570"/>
      <c r="CO247" s="1570"/>
      <c r="CP247" s="1570"/>
      <c r="CQ247" s="1570"/>
      <c r="CR247" s="1570"/>
      <c r="CS247" s="1570"/>
      <c r="CT247" s="1570"/>
    </row>
    <row r="248" spans="1:98" ht="14.4">
      <c r="A248" s="1570"/>
      <c r="B248" s="1570"/>
      <c r="C248" s="1570"/>
      <c r="D248" s="1570"/>
      <c r="E248" s="1570"/>
      <c r="F248" s="1570"/>
      <c r="G248" s="1570"/>
      <c r="H248" s="1570"/>
      <c r="I248" s="1570"/>
      <c r="J248" s="1570"/>
      <c r="K248" s="1570"/>
      <c r="L248" s="1570"/>
      <c r="M248" s="1570"/>
      <c r="N248" s="1570"/>
      <c r="O248" s="1570"/>
      <c r="P248" s="1570"/>
      <c r="Q248" s="1570"/>
      <c r="R248" s="1570"/>
      <c r="S248" s="1570"/>
      <c r="T248" s="1570"/>
      <c r="U248" s="1570"/>
      <c r="V248" s="1570"/>
      <c r="W248" s="1570"/>
      <c r="X248" s="1570"/>
      <c r="Y248" s="1570"/>
      <c r="Z248" s="1570"/>
      <c r="AA248" s="1570"/>
      <c r="AB248" s="1570"/>
      <c r="AC248" s="1570"/>
      <c r="AD248" s="1570"/>
      <c r="AE248" s="1570"/>
      <c r="AF248" s="1570"/>
      <c r="AG248" s="1570"/>
      <c r="AH248" s="1570"/>
      <c r="AI248" s="1570"/>
      <c r="AJ248" s="1570"/>
      <c r="AK248" s="1570"/>
      <c r="AL248" s="1570"/>
      <c r="AM248" s="1570"/>
      <c r="AN248" s="1570"/>
      <c r="AO248" s="1570"/>
      <c r="AP248" s="1570"/>
      <c r="AQ248" s="1570"/>
      <c r="AR248" s="1570"/>
      <c r="AS248" s="1570"/>
      <c r="AT248" s="1570"/>
      <c r="AU248" s="1570"/>
      <c r="AV248" s="1570"/>
      <c r="AW248" s="1570"/>
      <c r="AX248" s="1570"/>
      <c r="AY248" s="1570"/>
      <c r="AZ248" s="1570"/>
      <c r="BA248" s="1570"/>
      <c r="BB248" s="1570"/>
      <c r="BC248" s="1570"/>
      <c r="BD248" s="1570"/>
      <c r="BE248" s="1570"/>
      <c r="BF248" s="1570"/>
      <c r="BG248" s="1570"/>
      <c r="BH248" s="1570"/>
      <c r="BI248" s="1570"/>
      <c r="BJ248" s="1570"/>
      <c r="BK248" s="1570"/>
      <c r="BL248" s="1570"/>
      <c r="BM248" s="1570"/>
      <c r="BN248" s="1570"/>
      <c r="BO248" s="1570"/>
      <c r="BP248" s="1570"/>
      <c r="BQ248" s="1570"/>
      <c r="BR248" s="1570"/>
      <c r="BS248" s="1570"/>
      <c r="BT248" s="1570"/>
      <c r="BU248" s="1570"/>
      <c r="BV248" s="1570"/>
      <c r="BW248" s="1570"/>
      <c r="BX248" s="1570"/>
      <c r="BY248" s="1570"/>
      <c r="BZ248" s="1570"/>
      <c r="CA248" s="1570"/>
      <c r="CB248" s="1570"/>
      <c r="CC248" s="1570"/>
      <c r="CD248" s="1570"/>
      <c r="CE248" s="1570"/>
      <c r="CF248" s="1570"/>
      <c r="CG248" s="1570"/>
      <c r="CH248" s="1570"/>
      <c r="CI248" s="1570"/>
      <c r="CJ248" s="1570"/>
      <c r="CK248" s="1570"/>
      <c r="CL248" s="1570"/>
      <c r="CM248" s="1570"/>
      <c r="CN248" s="1570"/>
      <c r="CO248" s="1570"/>
      <c r="CP248" s="1570"/>
      <c r="CQ248" s="1570"/>
      <c r="CR248" s="1570"/>
      <c r="CS248" s="1570"/>
      <c r="CT248" s="1570"/>
    </row>
    <row r="249" spans="1:98" ht="14.4">
      <c r="A249" s="1570"/>
      <c r="B249" s="1570"/>
      <c r="C249" s="1570"/>
      <c r="D249" s="1570"/>
      <c r="E249" s="1570"/>
      <c r="F249" s="1570"/>
      <c r="G249" s="1570"/>
      <c r="H249" s="1570"/>
      <c r="I249" s="1570"/>
      <c r="J249" s="1570"/>
      <c r="K249" s="1570"/>
      <c r="L249" s="1570"/>
      <c r="M249" s="1570"/>
      <c r="N249" s="1570"/>
      <c r="O249" s="1570"/>
      <c r="P249" s="1570"/>
      <c r="Q249" s="1570"/>
      <c r="R249" s="1570"/>
      <c r="S249" s="1570"/>
      <c r="T249" s="1570"/>
      <c r="U249" s="1570"/>
      <c r="V249" s="1570"/>
      <c r="W249" s="1570"/>
      <c r="X249" s="1570"/>
      <c r="Y249" s="1570"/>
      <c r="Z249" s="1570"/>
      <c r="AA249" s="1570"/>
      <c r="AB249" s="1570"/>
      <c r="AC249" s="1570"/>
      <c r="AD249" s="1570"/>
      <c r="AE249" s="1570"/>
      <c r="AF249" s="1570"/>
      <c r="AG249" s="1570"/>
      <c r="AH249" s="1570"/>
      <c r="AI249" s="1570"/>
      <c r="AJ249" s="1570"/>
      <c r="AK249" s="1570"/>
      <c r="AL249" s="1570"/>
      <c r="AM249" s="1570"/>
      <c r="AN249" s="1570"/>
      <c r="AO249" s="1570"/>
      <c r="AP249" s="1570"/>
      <c r="AQ249" s="1570"/>
      <c r="AR249" s="1570"/>
      <c r="AS249" s="1570"/>
      <c r="AT249" s="1570"/>
      <c r="AU249" s="1570"/>
      <c r="AV249" s="1570"/>
      <c r="AW249" s="1570"/>
      <c r="AX249" s="1570"/>
      <c r="AY249" s="1570"/>
      <c r="AZ249" s="1570"/>
      <c r="BA249" s="1570"/>
      <c r="BB249" s="1570"/>
      <c r="BC249" s="1570"/>
      <c r="BD249" s="1570"/>
      <c r="BE249" s="1570"/>
      <c r="BF249" s="1570"/>
      <c r="BG249" s="1570"/>
      <c r="BH249" s="1570"/>
      <c r="BI249" s="1570"/>
      <c r="BJ249" s="1570"/>
      <c r="BK249" s="1570"/>
      <c r="BL249" s="1570"/>
      <c r="BM249" s="1570"/>
      <c r="BN249" s="1570"/>
      <c r="BO249" s="1570"/>
      <c r="BP249" s="1570"/>
      <c r="BQ249" s="1570"/>
      <c r="BR249" s="1570"/>
      <c r="BS249" s="1570"/>
      <c r="BT249" s="1570"/>
      <c r="BU249" s="1570"/>
      <c r="BV249" s="1570"/>
      <c r="BW249" s="1570"/>
      <c r="BX249" s="1570"/>
      <c r="BY249" s="1570"/>
      <c r="BZ249" s="1570"/>
      <c r="CA249" s="1570"/>
      <c r="CB249" s="1570"/>
      <c r="CC249" s="1570"/>
      <c r="CD249" s="1570"/>
      <c r="CE249" s="1570"/>
      <c r="CF249" s="1570"/>
      <c r="CG249" s="1570"/>
      <c r="CH249" s="1570"/>
      <c r="CI249" s="1570"/>
      <c r="CJ249" s="1570"/>
      <c r="CK249" s="1570"/>
      <c r="CL249" s="1570"/>
      <c r="CM249" s="1570"/>
      <c r="CN249" s="1570"/>
      <c r="CO249" s="1570"/>
      <c r="CP249" s="1570"/>
      <c r="CQ249" s="1570"/>
      <c r="CR249" s="1570"/>
      <c r="CS249" s="1570"/>
      <c r="CT249" s="1570"/>
    </row>
    <row r="250" spans="1:98" ht="14.4">
      <c r="A250" s="1570"/>
      <c r="B250" s="1570"/>
      <c r="C250" s="1570"/>
      <c r="D250" s="1570"/>
      <c r="E250" s="1570"/>
      <c r="F250" s="1570"/>
      <c r="G250" s="1570"/>
      <c r="H250" s="1570"/>
      <c r="I250" s="1570"/>
      <c r="J250" s="1570"/>
      <c r="K250" s="1570"/>
      <c r="L250" s="1570"/>
      <c r="M250" s="1570"/>
      <c r="N250" s="1570"/>
      <c r="O250" s="1570"/>
      <c r="P250" s="1570"/>
      <c r="Q250" s="1570"/>
      <c r="R250" s="1570"/>
      <c r="S250" s="1570"/>
      <c r="T250" s="1570"/>
      <c r="U250" s="1570"/>
      <c r="V250" s="1570"/>
      <c r="W250" s="1570"/>
      <c r="X250" s="1570"/>
      <c r="Y250" s="1570"/>
      <c r="Z250" s="1570"/>
      <c r="AA250" s="1570"/>
      <c r="AB250" s="1570"/>
      <c r="AC250" s="1570"/>
      <c r="AD250" s="1570"/>
      <c r="AE250" s="1570"/>
      <c r="AF250" s="1570"/>
      <c r="AG250" s="1570"/>
      <c r="AH250" s="1570"/>
      <c r="AI250" s="1570"/>
      <c r="AJ250" s="1570"/>
      <c r="AK250" s="1570"/>
      <c r="AL250" s="1570"/>
      <c r="AM250" s="1570"/>
      <c r="AN250" s="1570"/>
      <c r="AO250" s="1570"/>
      <c r="AP250" s="1570"/>
      <c r="AQ250" s="1570"/>
      <c r="AR250" s="1570"/>
      <c r="AS250" s="1570"/>
      <c r="AT250" s="1570"/>
      <c r="AU250" s="1570"/>
      <c r="AV250" s="1570"/>
      <c r="AW250" s="1570"/>
      <c r="AX250" s="1570"/>
      <c r="AY250" s="1570"/>
      <c r="AZ250" s="1570"/>
      <c r="BA250" s="1570"/>
      <c r="BB250" s="1570"/>
      <c r="BC250" s="1570"/>
      <c r="BD250" s="1570"/>
      <c r="BE250" s="1570"/>
      <c r="BF250" s="1570"/>
      <c r="BG250" s="1570"/>
      <c r="BH250" s="1570"/>
      <c r="BI250" s="1570"/>
      <c r="BJ250" s="1570"/>
      <c r="BK250" s="1570"/>
      <c r="BL250" s="1570"/>
      <c r="BM250" s="1570"/>
      <c r="BN250" s="1570"/>
      <c r="BO250" s="1570"/>
      <c r="BP250" s="1570"/>
      <c r="BQ250" s="1570"/>
      <c r="BR250" s="1570"/>
      <c r="BS250" s="1570"/>
      <c r="BT250" s="1570"/>
      <c r="BU250" s="1570"/>
      <c r="BV250" s="1570"/>
      <c r="BW250" s="1570"/>
      <c r="BX250" s="1570"/>
      <c r="BY250" s="1570"/>
      <c r="BZ250" s="1570"/>
      <c r="CA250" s="1570"/>
      <c r="CB250" s="1570"/>
      <c r="CC250" s="1570"/>
      <c r="CD250" s="1570"/>
      <c r="CE250" s="1570"/>
      <c r="CF250" s="1570"/>
      <c r="CG250" s="1570"/>
      <c r="CH250" s="1570"/>
      <c r="CI250" s="1570"/>
      <c r="CJ250" s="1570"/>
      <c r="CK250" s="1570"/>
      <c r="CL250" s="1570"/>
      <c r="CM250" s="1570"/>
      <c r="CN250" s="1570"/>
      <c r="CO250" s="1570"/>
      <c r="CP250" s="1570"/>
      <c r="CQ250" s="1570"/>
      <c r="CR250" s="1570"/>
      <c r="CS250" s="1570"/>
      <c r="CT250" s="1570"/>
    </row>
    <row r="251" spans="1:98" ht="14.4">
      <c r="A251" s="1570"/>
      <c r="B251" s="1570"/>
      <c r="C251" s="1570"/>
      <c r="D251" s="1570"/>
      <c r="E251" s="1570"/>
      <c r="F251" s="1570"/>
      <c r="G251" s="1570"/>
      <c r="H251" s="1570"/>
      <c r="I251" s="1570"/>
      <c r="J251" s="1570"/>
      <c r="K251" s="1570"/>
      <c r="L251" s="1570"/>
      <c r="M251" s="1570"/>
      <c r="N251" s="1570"/>
      <c r="O251" s="1570"/>
      <c r="P251" s="1570"/>
      <c r="Q251" s="1570"/>
      <c r="R251" s="1570"/>
      <c r="S251" s="1570"/>
      <c r="T251" s="1570"/>
      <c r="U251" s="1570"/>
      <c r="V251" s="1570"/>
      <c r="W251" s="1570"/>
      <c r="X251" s="1570"/>
      <c r="Y251" s="1570"/>
      <c r="Z251" s="1570"/>
      <c r="AA251" s="1570"/>
      <c r="AB251" s="1570"/>
      <c r="AC251" s="1570"/>
      <c r="AD251" s="1570"/>
      <c r="AE251" s="1570"/>
      <c r="AF251" s="1570"/>
      <c r="AG251" s="1570"/>
      <c r="AH251" s="1570"/>
      <c r="AI251" s="1570"/>
      <c r="AJ251" s="1570"/>
      <c r="AK251" s="1570"/>
      <c r="AL251" s="1570"/>
      <c r="AM251" s="1570"/>
      <c r="AN251" s="1570"/>
      <c r="AO251" s="1570"/>
      <c r="AP251" s="1570"/>
      <c r="AQ251" s="1570"/>
      <c r="AR251" s="1570"/>
      <c r="AS251" s="1570"/>
      <c r="AT251" s="1570"/>
      <c r="AU251" s="1570"/>
      <c r="AV251" s="1570"/>
      <c r="AW251" s="1570"/>
      <c r="AX251" s="1570"/>
      <c r="AY251" s="1570"/>
      <c r="AZ251" s="1570"/>
      <c r="BA251" s="1570"/>
      <c r="BB251" s="1570"/>
      <c r="BC251" s="1570"/>
      <c r="BD251" s="1570"/>
      <c r="BE251" s="1570"/>
      <c r="BF251" s="1570"/>
      <c r="BG251" s="1570"/>
      <c r="BH251" s="1570"/>
      <c r="BI251" s="1570"/>
      <c r="BJ251" s="1570"/>
      <c r="BK251" s="1570"/>
      <c r="BL251" s="1570"/>
      <c r="BM251" s="1570"/>
      <c r="BN251" s="1570"/>
      <c r="BO251" s="1570"/>
      <c r="BP251" s="1570"/>
      <c r="BQ251" s="1570"/>
      <c r="BR251" s="1570"/>
      <c r="BS251" s="1570"/>
      <c r="BT251" s="1570"/>
      <c r="BU251" s="1570"/>
      <c r="BV251" s="1570"/>
      <c r="BW251" s="1570"/>
      <c r="BX251" s="1570"/>
      <c r="BY251" s="1570"/>
      <c r="BZ251" s="1570"/>
      <c r="CA251" s="1570"/>
      <c r="CB251" s="1570"/>
      <c r="CC251" s="1570"/>
      <c r="CD251" s="1570"/>
      <c r="CE251" s="1570"/>
      <c r="CF251" s="1570"/>
      <c r="CG251" s="1570"/>
      <c r="CH251" s="1570"/>
      <c r="CI251" s="1570"/>
      <c r="CJ251" s="1570"/>
      <c r="CK251" s="1570"/>
      <c r="CL251" s="1570"/>
      <c r="CM251" s="1570"/>
      <c r="CN251" s="1570"/>
      <c r="CO251" s="1570"/>
      <c r="CP251" s="1570"/>
      <c r="CQ251" s="1570"/>
      <c r="CR251" s="1570"/>
      <c r="CS251" s="1570"/>
      <c r="CT251" s="1570"/>
    </row>
    <row r="252" spans="1:98" ht="14.4">
      <c r="A252" s="1570"/>
      <c r="B252" s="1570"/>
      <c r="C252" s="1570"/>
      <c r="D252" s="1570"/>
      <c r="E252" s="1570"/>
      <c r="F252" s="1570"/>
      <c r="G252" s="1570"/>
      <c r="H252" s="1570"/>
      <c r="I252" s="1570"/>
      <c r="J252" s="1570"/>
      <c r="K252" s="1570"/>
      <c r="L252" s="1570"/>
      <c r="M252" s="1570"/>
      <c r="N252" s="1570"/>
      <c r="O252" s="1570"/>
      <c r="P252" s="1570"/>
      <c r="Q252" s="1570"/>
      <c r="R252" s="1570"/>
      <c r="S252" s="1570"/>
      <c r="T252" s="1570"/>
      <c r="U252" s="1570"/>
      <c r="V252" s="1570"/>
      <c r="W252" s="1570"/>
      <c r="X252" s="1570"/>
      <c r="Y252" s="1570"/>
      <c r="Z252" s="1570"/>
      <c r="AA252" s="1570"/>
      <c r="AB252" s="1570"/>
      <c r="AC252" s="1570"/>
      <c r="AD252" s="1570"/>
      <c r="AE252" s="1570"/>
      <c r="AF252" s="1570"/>
      <c r="AG252" s="1570"/>
      <c r="AH252" s="1570"/>
      <c r="AI252" s="1570"/>
      <c r="AJ252" s="1570"/>
      <c r="AK252" s="1570"/>
      <c r="AL252" s="1570"/>
      <c r="AM252" s="1570"/>
      <c r="AN252" s="1570"/>
      <c r="AO252" s="1570"/>
      <c r="AP252" s="1570"/>
      <c r="AQ252" s="1570"/>
      <c r="AR252" s="1570"/>
      <c r="AS252" s="1570"/>
      <c r="AT252" s="1570"/>
      <c r="AU252" s="1570"/>
      <c r="AV252" s="1570"/>
      <c r="AW252" s="1570"/>
      <c r="AX252" s="1570"/>
      <c r="AY252" s="1570"/>
      <c r="AZ252" s="1570"/>
      <c r="BA252" s="1570"/>
      <c r="BB252" s="1570"/>
      <c r="BC252" s="1570"/>
      <c r="BD252" s="1570"/>
      <c r="BE252" s="1570"/>
      <c r="BF252" s="1570"/>
      <c r="BG252" s="1570"/>
      <c r="BH252" s="1570"/>
      <c r="BI252" s="1570"/>
      <c r="BJ252" s="1570"/>
      <c r="BK252" s="1570"/>
      <c r="BL252" s="1570"/>
      <c r="BM252" s="1570"/>
      <c r="BN252" s="1570"/>
      <c r="BO252" s="1570"/>
      <c r="BP252" s="1570"/>
      <c r="BQ252" s="1570"/>
      <c r="BR252" s="1570"/>
      <c r="BS252" s="1570"/>
      <c r="BT252" s="1570"/>
      <c r="BU252" s="1570"/>
      <c r="BV252" s="1570"/>
      <c r="BW252" s="1570"/>
      <c r="BX252" s="1570"/>
      <c r="BY252" s="1570"/>
      <c r="BZ252" s="1570"/>
      <c r="CA252" s="1570"/>
      <c r="CB252" s="1570"/>
      <c r="CC252" s="1570"/>
      <c r="CD252" s="1570"/>
      <c r="CE252" s="1570"/>
      <c r="CF252" s="1570"/>
      <c r="CG252" s="1570"/>
      <c r="CH252" s="1570"/>
      <c r="CI252" s="1570"/>
      <c r="CJ252" s="1570"/>
      <c r="CK252" s="1570"/>
      <c r="CL252" s="1570"/>
      <c r="CM252" s="1570"/>
      <c r="CN252" s="1570"/>
      <c r="CO252" s="1570"/>
      <c r="CP252" s="1570"/>
      <c r="CQ252" s="1570"/>
      <c r="CR252" s="1570"/>
      <c r="CS252" s="1570"/>
      <c r="CT252" s="1570"/>
    </row>
    <row r="253" spans="1:98" ht="14.4">
      <c r="A253" s="1570"/>
      <c r="B253" s="1570"/>
      <c r="C253" s="1570"/>
      <c r="D253" s="1570"/>
      <c r="E253" s="1570"/>
      <c r="F253" s="1570"/>
      <c r="G253" s="1570"/>
      <c r="H253" s="1570"/>
      <c r="I253" s="1570"/>
      <c r="J253" s="1570"/>
      <c r="K253" s="1570"/>
      <c r="L253" s="1570"/>
      <c r="M253" s="1570"/>
      <c r="N253" s="1570"/>
      <c r="O253" s="1570"/>
      <c r="P253" s="1570"/>
      <c r="Q253" s="1570"/>
      <c r="R253" s="1570"/>
      <c r="S253" s="1570"/>
      <c r="T253" s="1570"/>
      <c r="U253" s="1570"/>
      <c r="V253" s="1570"/>
      <c r="W253" s="1570"/>
      <c r="X253" s="1570"/>
      <c r="Y253" s="1570"/>
      <c r="Z253" s="1570"/>
      <c r="AA253" s="1570"/>
      <c r="AB253" s="1570"/>
      <c r="AC253" s="1570"/>
      <c r="AD253" s="1570"/>
      <c r="AE253" s="1570"/>
      <c r="AF253" s="1570"/>
      <c r="AG253" s="1570"/>
      <c r="AH253" s="1570"/>
      <c r="AI253" s="1570"/>
      <c r="AJ253" s="1570"/>
      <c r="AK253" s="1570"/>
      <c r="AL253" s="1570"/>
      <c r="AM253" s="1570"/>
      <c r="AN253" s="1570"/>
      <c r="AO253" s="1570"/>
      <c r="AP253" s="1570"/>
      <c r="AQ253" s="1570"/>
      <c r="AR253" s="1570"/>
      <c r="AS253" s="1570"/>
      <c r="AT253" s="1570"/>
      <c r="AU253" s="1570"/>
      <c r="AV253" s="1570"/>
      <c r="AW253" s="1570"/>
      <c r="AX253" s="1570"/>
      <c r="AY253" s="1570"/>
      <c r="AZ253" s="1570"/>
      <c r="BA253" s="1570"/>
      <c r="BB253" s="1570"/>
      <c r="BC253" s="1570"/>
      <c r="BD253" s="1570"/>
      <c r="BE253" s="1570"/>
      <c r="BF253" s="1570"/>
      <c r="BG253" s="1570"/>
      <c r="BH253" s="1570"/>
      <c r="BI253" s="1570"/>
      <c r="BJ253" s="1570"/>
      <c r="BK253" s="1570"/>
      <c r="BL253" s="1570"/>
      <c r="BM253" s="1570"/>
      <c r="BN253" s="1570"/>
      <c r="BO253" s="1570"/>
      <c r="BP253" s="1570"/>
      <c r="BQ253" s="1570"/>
      <c r="BR253" s="1570"/>
      <c r="BS253" s="1570"/>
      <c r="BT253" s="1570"/>
      <c r="BU253" s="1570"/>
      <c r="BV253" s="1570"/>
      <c r="BW253" s="1570"/>
      <c r="BX253" s="1570"/>
      <c r="BY253" s="1570"/>
      <c r="BZ253" s="1570"/>
      <c r="CA253" s="1570"/>
      <c r="CB253" s="1570"/>
      <c r="CC253" s="1570"/>
      <c r="CD253" s="1570"/>
      <c r="CE253" s="1570"/>
      <c r="CF253" s="1570"/>
      <c r="CG253" s="1570"/>
      <c r="CH253" s="1570"/>
      <c r="CI253" s="1570"/>
      <c r="CJ253" s="1570"/>
      <c r="CK253" s="1570"/>
      <c r="CL253" s="1570"/>
      <c r="CM253" s="1570"/>
      <c r="CN253" s="1570"/>
      <c r="CO253" s="1570"/>
      <c r="CP253" s="1570"/>
      <c r="CQ253" s="1570"/>
      <c r="CR253" s="1570"/>
      <c r="CS253" s="1570"/>
      <c r="CT253" s="1570"/>
    </row>
    <row r="254" spans="1:98" ht="14.4">
      <c r="A254" s="1570"/>
      <c r="B254" s="1570"/>
      <c r="C254" s="1570"/>
      <c r="D254" s="1570"/>
      <c r="E254" s="1570"/>
      <c r="F254" s="1570"/>
      <c r="G254" s="1570"/>
      <c r="H254" s="1570"/>
      <c r="I254" s="1570"/>
      <c r="J254" s="1570"/>
      <c r="K254" s="1570"/>
      <c r="L254" s="1570"/>
      <c r="M254" s="1570"/>
      <c r="N254" s="1570"/>
      <c r="O254" s="1570"/>
      <c r="P254" s="1570"/>
      <c r="Q254" s="1570"/>
      <c r="R254" s="1570"/>
      <c r="S254" s="1570"/>
      <c r="T254" s="1570"/>
      <c r="U254" s="1570"/>
      <c r="V254" s="1570"/>
      <c r="W254" s="1570"/>
      <c r="X254" s="1570"/>
      <c r="Y254" s="1570"/>
      <c r="Z254" s="1570"/>
      <c r="AA254" s="1570"/>
      <c r="AB254" s="1570"/>
      <c r="AC254" s="1570"/>
      <c r="AD254" s="1570"/>
      <c r="AE254" s="1570"/>
      <c r="AF254" s="1570"/>
      <c r="AG254" s="1570"/>
      <c r="AH254" s="1570"/>
      <c r="AI254" s="1570"/>
      <c r="AJ254" s="1570"/>
      <c r="AK254" s="1570"/>
      <c r="AL254" s="1570"/>
      <c r="AM254" s="1570"/>
      <c r="AN254" s="1570"/>
      <c r="AO254" s="1570"/>
      <c r="AP254" s="1570"/>
      <c r="AQ254" s="1570"/>
      <c r="AR254" s="1570"/>
      <c r="AS254" s="1570"/>
      <c r="AT254" s="1570"/>
      <c r="AU254" s="1570"/>
      <c r="AV254" s="1570"/>
      <c r="AW254" s="1570"/>
      <c r="AX254" s="1570"/>
      <c r="AY254" s="1570"/>
      <c r="AZ254" s="1570"/>
      <c r="BA254" s="1570"/>
      <c r="BB254" s="1570"/>
      <c r="BC254" s="1570"/>
      <c r="BD254" s="1570"/>
      <c r="BE254" s="1570"/>
      <c r="BF254" s="1570"/>
      <c r="BG254" s="1570"/>
      <c r="BH254" s="1570"/>
      <c r="BI254" s="1570"/>
      <c r="BJ254" s="1570"/>
      <c r="BK254" s="1570"/>
      <c r="BL254" s="1570"/>
      <c r="BM254" s="1570"/>
      <c r="BN254" s="1570"/>
      <c r="BO254" s="1570"/>
      <c r="BP254" s="1570"/>
      <c r="BQ254" s="1570"/>
      <c r="BR254" s="1570"/>
      <c r="BS254" s="1570"/>
      <c r="BT254" s="1570"/>
      <c r="BU254" s="1570"/>
      <c r="BV254" s="1570"/>
      <c r="BW254" s="1570"/>
      <c r="BX254" s="1570"/>
      <c r="BY254" s="1570"/>
      <c r="BZ254" s="1570"/>
      <c r="CA254" s="1570"/>
      <c r="CB254" s="1570"/>
      <c r="CC254" s="1570"/>
      <c r="CD254" s="1570"/>
      <c r="CE254" s="1570"/>
      <c r="CF254" s="1570"/>
      <c r="CG254" s="1570"/>
      <c r="CH254" s="1570"/>
      <c r="CI254" s="1570"/>
      <c r="CJ254" s="1570"/>
      <c r="CK254" s="1570"/>
      <c r="CL254" s="1570"/>
      <c r="CM254" s="1570"/>
      <c r="CN254" s="1570"/>
      <c r="CO254" s="1570"/>
      <c r="CP254" s="1570"/>
      <c r="CQ254" s="1570"/>
      <c r="CR254" s="1570"/>
      <c r="CS254" s="1570"/>
      <c r="CT254" s="1570"/>
    </row>
    <row r="255" spans="1:98" ht="14.4">
      <c r="A255" s="1570"/>
      <c r="B255" s="1570"/>
      <c r="C255" s="1570"/>
      <c r="D255" s="1570"/>
      <c r="E255" s="1570"/>
      <c r="F255" s="1570"/>
      <c r="G255" s="1570"/>
      <c r="H255" s="1570"/>
      <c r="I255" s="1570"/>
      <c r="J255" s="1570"/>
      <c r="K255" s="1570"/>
      <c r="L255" s="1570"/>
      <c r="M255" s="1570"/>
      <c r="N255" s="1570"/>
      <c r="O255" s="1570"/>
      <c r="P255" s="1570"/>
      <c r="Q255" s="1570"/>
      <c r="R255" s="1570"/>
      <c r="S255" s="1570"/>
      <c r="T255" s="1570"/>
      <c r="U255" s="1570"/>
      <c r="V255" s="1570"/>
      <c r="W255" s="1570"/>
      <c r="X255" s="1570"/>
      <c r="Y255" s="1570"/>
      <c r="Z255" s="1570"/>
      <c r="AA255" s="1570"/>
      <c r="AB255" s="1570"/>
      <c r="AC255" s="1570"/>
      <c r="AD255" s="1570"/>
      <c r="AE255" s="1570"/>
      <c r="AF255" s="1570"/>
      <c r="AG255" s="1570"/>
      <c r="AH255" s="1570"/>
      <c r="AI255" s="1570"/>
      <c r="AJ255" s="1570"/>
      <c r="AK255" s="1570"/>
      <c r="AL255" s="1570"/>
      <c r="AM255" s="1570"/>
      <c r="AN255" s="1570"/>
      <c r="AO255" s="1570"/>
      <c r="AP255" s="1570"/>
      <c r="AQ255" s="1570"/>
      <c r="AR255" s="1570"/>
      <c r="AS255" s="1570"/>
      <c r="AT255" s="1570"/>
      <c r="AU255" s="1570"/>
      <c r="AV255" s="1570"/>
      <c r="AW255" s="1570"/>
      <c r="AX255" s="1570"/>
      <c r="AY255" s="1570"/>
      <c r="AZ255" s="1570"/>
      <c r="BA255" s="1570"/>
      <c r="BB255" s="1570"/>
      <c r="BC255" s="1570"/>
      <c r="BD255" s="1570"/>
      <c r="BE255" s="1570"/>
      <c r="BF255" s="1570"/>
      <c r="BG255" s="1570"/>
      <c r="BH255" s="1570"/>
      <c r="BI255" s="1570"/>
      <c r="BJ255" s="1570"/>
      <c r="BK255" s="1570"/>
      <c r="BL255" s="1570"/>
      <c r="BM255" s="1570"/>
      <c r="BN255" s="1570"/>
      <c r="BO255" s="1570"/>
      <c r="BP255" s="1570"/>
      <c r="BQ255" s="1570"/>
      <c r="BR255" s="1570"/>
      <c r="BS255" s="1570"/>
      <c r="BT255" s="1570"/>
      <c r="BU255" s="1570"/>
      <c r="BV255" s="1570"/>
      <c r="BW255" s="1570"/>
      <c r="BX255" s="1570"/>
      <c r="BY255" s="1570"/>
      <c r="BZ255" s="1570"/>
      <c r="CA255" s="1570"/>
      <c r="CB255" s="1570"/>
      <c r="CC255" s="1570"/>
      <c r="CD255" s="1570"/>
      <c r="CE255" s="1570"/>
      <c r="CF255" s="1570"/>
      <c r="CG255" s="1570"/>
      <c r="CH255" s="1570"/>
      <c r="CI255" s="1570"/>
      <c r="CJ255" s="1570"/>
      <c r="CK255" s="1570"/>
      <c r="CL255" s="1570"/>
      <c r="CM255" s="1570"/>
      <c r="CN255" s="1570"/>
      <c r="CO255" s="1570"/>
      <c r="CP255" s="1570"/>
      <c r="CQ255" s="1570"/>
      <c r="CR255" s="1570"/>
      <c r="CS255" s="1570"/>
      <c r="CT255" s="1570"/>
    </row>
    <row r="256" spans="1:98" ht="14.4">
      <c r="A256" s="1570"/>
      <c r="B256" s="1570"/>
      <c r="C256" s="1570"/>
      <c r="D256" s="1570"/>
      <c r="E256" s="1570"/>
      <c r="F256" s="1570"/>
      <c r="G256" s="1570"/>
      <c r="H256" s="1570"/>
      <c r="I256" s="1570"/>
      <c r="J256" s="1570"/>
      <c r="K256" s="1570"/>
      <c r="L256" s="1570"/>
      <c r="M256" s="1570"/>
      <c r="N256" s="1570"/>
      <c r="O256" s="1570"/>
      <c r="P256" s="1570"/>
      <c r="Q256" s="1570"/>
      <c r="R256" s="1570"/>
      <c r="S256" s="1570"/>
      <c r="T256" s="1570"/>
      <c r="U256" s="1570"/>
      <c r="V256" s="1570"/>
      <c r="W256" s="1570"/>
      <c r="X256" s="1570"/>
      <c r="Y256" s="1570"/>
      <c r="Z256" s="1570"/>
      <c r="AA256" s="1570"/>
      <c r="AB256" s="1570"/>
      <c r="AC256" s="1570"/>
      <c r="AD256" s="1570"/>
      <c r="AE256" s="1570"/>
      <c r="AF256" s="1570"/>
      <c r="AG256" s="1570"/>
      <c r="AH256" s="1570"/>
      <c r="AI256" s="1570"/>
      <c r="AJ256" s="1570"/>
      <c r="AK256" s="1570"/>
      <c r="AL256" s="1570"/>
      <c r="AM256" s="1570"/>
      <c r="AN256" s="1570"/>
      <c r="AO256" s="1570"/>
      <c r="AP256" s="1570"/>
      <c r="AQ256" s="1570"/>
      <c r="AR256" s="1570"/>
      <c r="AS256" s="1570"/>
      <c r="AT256" s="1570"/>
      <c r="AU256" s="1570"/>
      <c r="AV256" s="1570"/>
      <c r="AW256" s="1570"/>
      <c r="AX256" s="1570"/>
      <c r="AY256" s="1570"/>
      <c r="AZ256" s="1570"/>
      <c r="BA256" s="1570"/>
      <c r="BB256" s="1570"/>
      <c r="BC256" s="1570"/>
      <c r="BD256" s="1570"/>
      <c r="BE256" s="1570"/>
      <c r="BF256" s="1570"/>
      <c r="BG256" s="1570"/>
      <c r="BH256" s="1570"/>
      <c r="BI256" s="1570"/>
      <c r="BJ256" s="1570"/>
      <c r="BK256" s="1570"/>
      <c r="BL256" s="1570"/>
      <c r="BM256" s="1570"/>
      <c r="BN256" s="1570"/>
      <c r="BO256" s="1570"/>
      <c r="BP256" s="1570"/>
      <c r="BQ256" s="1570"/>
      <c r="BR256" s="1570"/>
      <c r="BS256" s="1570"/>
      <c r="BT256" s="1570"/>
      <c r="BU256" s="1570"/>
      <c r="BV256" s="1570"/>
      <c r="BW256" s="1570"/>
      <c r="BX256" s="1570"/>
      <c r="BY256" s="1570"/>
      <c r="BZ256" s="1570"/>
      <c r="CA256" s="1570"/>
      <c r="CB256" s="1570"/>
      <c r="CC256" s="1570"/>
      <c r="CD256" s="1570"/>
      <c r="CE256" s="1570"/>
      <c r="CF256" s="1570"/>
      <c r="CG256" s="1570"/>
      <c r="CH256" s="1570"/>
      <c r="CI256" s="1570"/>
      <c r="CJ256" s="1570"/>
      <c r="CK256" s="1570"/>
      <c r="CL256" s="1570"/>
      <c r="CM256" s="1570"/>
      <c r="CN256" s="1570"/>
      <c r="CO256" s="1570"/>
      <c r="CP256" s="1570"/>
      <c r="CQ256" s="1570"/>
      <c r="CR256" s="1570"/>
      <c r="CS256" s="1570"/>
      <c r="CT256" s="1570"/>
    </row>
    <row r="257" spans="1:98" ht="14.4">
      <c r="A257" s="1570"/>
      <c r="B257" s="1570"/>
      <c r="C257" s="1570"/>
      <c r="D257" s="1570"/>
      <c r="E257" s="1570"/>
      <c r="F257" s="1570"/>
      <c r="G257" s="1570"/>
      <c r="H257" s="1570"/>
      <c r="I257" s="1570"/>
      <c r="J257" s="1570"/>
      <c r="K257" s="1570"/>
      <c r="L257" s="1570"/>
      <c r="M257" s="1570"/>
      <c r="N257" s="1570"/>
      <c r="O257" s="1570"/>
      <c r="P257" s="1570"/>
      <c r="Q257" s="1570"/>
      <c r="R257" s="1570"/>
      <c r="S257" s="1570"/>
      <c r="T257" s="1570"/>
      <c r="U257" s="1570"/>
      <c r="V257" s="1570"/>
      <c r="W257" s="1570"/>
      <c r="X257" s="1570"/>
      <c r="Y257" s="1570"/>
      <c r="Z257" s="1570"/>
      <c r="AA257" s="1570"/>
      <c r="AB257" s="1570"/>
      <c r="AC257" s="1570"/>
      <c r="AD257" s="1570"/>
      <c r="AE257" s="1570"/>
      <c r="AF257" s="1570"/>
      <c r="AG257" s="1570"/>
      <c r="AH257" s="1570"/>
      <c r="AI257" s="1570"/>
      <c r="AJ257" s="1570"/>
      <c r="AK257" s="1570"/>
      <c r="AL257" s="1570"/>
      <c r="AM257" s="1570"/>
      <c r="AN257" s="1570"/>
      <c r="AO257" s="1570"/>
      <c r="AP257" s="1570"/>
      <c r="AQ257" s="1570"/>
      <c r="AR257" s="1570"/>
      <c r="AS257" s="1570"/>
      <c r="AT257" s="1570"/>
      <c r="AU257" s="1570"/>
      <c r="AV257" s="1570"/>
      <c r="AW257" s="1570"/>
      <c r="AX257" s="1570"/>
      <c r="AY257" s="1570"/>
      <c r="AZ257" s="1570"/>
      <c r="BA257" s="1570"/>
      <c r="BB257" s="1570"/>
      <c r="BC257" s="1570"/>
      <c r="BD257" s="1570"/>
      <c r="BE257" s="1570"/>
      <c r="BF257" s="1570"/>
      <c r="BG257" s="1570"/>
      <c r="BH257" s="1570"/>
      <c r="BI257" s="1570"/>
      <c r="BJ257" s="1570"/>
      <c r="BK257" s="1570"/>
      <c r="BL257" s="1570"/>
      <c r="BM257" s="1570"/>
      <c r="BN257" s="1570"/>
      <c r="BO257" s="1570"/>
      <c r="BP257" s="1570"/>
      <c r="BQ257" s="1570"/>
      <c r="BR257" s="1570"/>
      <c r="BS257" s="1570"/>
      <c r="BT257" s="1570"/>
      <c r="BU257" s="1570"/>
      <c r="BV257" s="1570"/>
      <c r="BW257" s="1570"/>
      <c r="BX257" s="1570"/>
      <c r="BY257" s="1570"/>
      <c r="BZ257" s="1570"/>
      <c r="CA257" s="1570"/>
      <c r="CB257" s="1570"/>
      <c r="CC257" s="1570"/>
      <c r="CD257" s="1570"/>
      <c r="CE257" s="1570"/>
      <c r="CF257" s="1570"/>
      <c r="CG257" s="1570"/>
      <c r="CH257" s="1570"/>
      <c r="CI257" s="1570"/>
      <c r="CJ257" s="1570"/>
      <c r="CK257" s="1570"/>
      <c r="CL257" s="1570"/>
      <c r="CM257" s="1570"/>
      <c r="CN257" s="1570"/>
      <c r="CO257" s="1570"/>
      <c r="CP257" s="1570"/>
      <c r="CQ257" s="1570"/>
      <c r="CR257" s="1570"/>
      <c r="CS257" s="1570"/>
      <c r="CT257" s="1570"/>
    </row>
    <row r="258" spans="1:98" ht="14.4">
      <c r="A258" s="1570"/>
      <c r="B258" s="1570"/>
      <c r="C258" s="1570"/>
      <c r="D258" s="1570"/>
      <c r="E258" s="1570"/>
      <c r="F258" s="1570"/>
      <c r="G258" s="1570"/>
      <c r="H258" s="1570"/>
      <c r="I258" s="1570"/>
      <c r="J258" s="1570"/>
      <c r="K258" s="1570"/>
      <c r="L258" s="1570"/>
      <c r="M258" s="1570"/>
      <c r="N258" s="1570"/>
      <c r="O258" s="1570"/>
      <c r="P258" s="1570"/>
      <c r="Q258" s="1570"/>
      <c r="R258" s="1570"/>
      <c r="S258" s="1570"/>
      <c r="T258" s="1570"/>
      <c r="U258" s="1570"/>
      <c r="V258" s="1570"/>
      <c r="W258" s="1570"/>
      <c r="X258" s="1570"/>
      <c r="Y258" s="1570"/>
      <c r="Z258" s="1570"/>
      <c r="AA258" s="1570"/>
      <c r="AB258" s="1570"/>
      <c r="AC258" s="1570"/>
      <c r="AD258" s="1570"/>
      <c r="AE258" s="1570"/>
      <c r="AF258" s="1570"/>
      <c r="AG258" s="1570"/>
      <c r="AH258" s="1570"/>
      <c r="AI258" s="1570"/>
      <c r="AJ258" s="1570"/>
      <c r="AK258" s="1570"/>
      <c r="AL258" s="1570"/>
      <c r="AM258" s="1570"/>
      <c r="AN258" s="1570"/>
      <c r="AO258" s="1570"/>
      <c r="AP258" s="1570"/>
      <c r="AQ258" s="1570"/>
      <c r="AR258" s="1570"/>
      <c r="AS258" s="1570"/>
      <c r="AT258" s="1570"/>
      <c r="AU258" s="1570"/>
      <c r="AV258" s="1570"/>
      <c r="AW258" s="1570"/>
      <c r="AX258" s="1570"/>
      <c r="AY258" s="1570"/>
      <c r="AZ258" s="1570"/>
      <c r="BA258" s="1570"/>
      <c r="BB258" s="1570"/>
      <c r="BC258" s="1570"/>
      <c r="BD258" s="1570"/>
      <c r="BE258" s="1570"/>
      <c r="BF258" s="1570"/>
      <c r="BG258" s="1570"/>
      <c r="BH258" s="1570"/>
      <c r="BI258" s="1570"/>
      <c r="BJ258" s="1570"/>
      <c r="BK258" s="1570"/>
      <c r="BL258" s="1570"/>
      <c r="BM258" s="1570"/>
      <c r="BN258" s="1570"/>
      <c r="BO258" s="1570"/>
      <c r="BP258" s="1570"/>
      <c r="BQ258" s="1570"/>
      <c r="BR258" s="1570"/>
      <c r="BS258" s="1570"/>
      <c r="BT258" s="1570"/>
      <c r="BU258" s="1570"/>
      <c r="BV258" s="1570"/>
      <c r="BW258" s="1570"/>
      <c r="BX258" s="1570"/>
      <c r="BY258" s="1570"/>
      <c r="BZ258" s="1570"/>
      <c r="CA258" s="1570"/>
      <c r="CB258" s="1570"/>
      <c r="CC258" s="1570"/>
      <c r="CD258" s="1570"/>
      <c r="CE258" s="1570"/>
      <c r="CF258" s="1570"/>
      <c r="CG258" s="1570"/>
      <c r="CH258" s="1570"/>
      <c r="CI258" s="1570"/>
      <c r="CJ258" s="1570"/>
      <c r="CK258" s="1570"/>
      <c r="CL258" s="1570"/>
      <c r="CM258" s="1570"/>
      <c r="CN258" s="1570"/>
      <c r="CO258" s="1570"/>
      <c r="CP258" s="1570"/>
      <c r="CQ258" s="1570"/>
      <c r="CR258" s="1570"/>
      <c r="CS258" s="1570"/>
      <c r="CT258" s="1570"/>
    </row>
    <row r="259" spans="1:98" ht="14.4">
      <c r="A259" s="1570"/>
      <c r="B259" s="1570"/>
      <c r="C259" s="1570"/>
      <c r="D259" s="1570"/>
      <c r="E259" s="1570"/>
      <c r="F259" s="1570"/>
      <c r="G259" s="1570"/>
      <c r="H259" s="1570"/>
      <c r="I259" s="1570"/>
      <c r="J259" s="1570"/>
      <c r="K259" s="1570"/>
      <c r="L259" s="1570"/>
      <c r="M259" s="1570"/>
      <c r="N259" s="1570"/>
      <c r="O259" s="1570"/>
      <c r="P259" s="1570"/>
      <c r="Q259" s="1570"/>
      <c r="R259" s="1570"/>
      <c r="S259" s="1570"/>
      <c r="T259" s="1570"/>
      <c r="U259" s="1570"/>
      <c r="V259" s="1570"/>
      <c r="W259" s="1570"/>
      <c r="X259" s="1570"/>
      <c r="Y259" s="1570"/>
      <c r="Z259" s="1570"/>
      <c r="AA259" s="1570"/>
      <c r="AB259" s="1570"/>
      <c r="AC259" s="1570"/>
      <c r="AD259" s="1570"/>
      <c r="AE259" s="1570"/>
      <c r="AF259" s="1570"/>
      <c r="AG259" s="1570"/>
      <c r="AH259" s="1570"/>
      <c r="AI259" s="1570"/>
      <c r="AJ259" s="1570"/>
      <c r="AK259" s="1570"/>
      <c r="AL259" s="1570"/>
      <c r="AM259" s="1570"/>
      <c r="AN259" s="1570"/>
      <c r="AO259" s="1570"/>
      <c r="AP259" s="1570"/>
      <c r="AQ259" s="1570"/>
      <c r="AR259" s="1570"/>
      <c r="AS259" s="1570"/>
      <c r="AT259" s="1570"/>
      <c r="AU259" s="1570"/>
      <c r="AV259" s="1570"/>
      <c r="AW259" s="1570"/>
      <c r="AX259" s="1570"/>
      <c r="AY259" s="1570"/>
      <c r="AZ259" s="1570"/>
      <c r="BA259" s="1570"/>
      <c r="BB259" s="1570"/>
      <c r="BC259" s="1570"/>
      <c r="BD259" s="1570"/>
      <c r="BE259" s="1570"/>
      <c r="BF259" s="1570"/>
      <c r="BG259" s="1570"/>
      <c r="BH259" s="1570"/>
      <c r="BI259" s="1570"/>
      <c r="BJ259" s="1570"/>
      <c r="BK259" s="1570"/>
      <c r="BL259" s="1570"/>
      <c r="BM259" s="1570"/>
      <c r="BN259" s="1570"/>
      <c r="BO259" s="1570"/>
      <c r="BP259" s="1570"/>
      <c r="BQ259" s="1570"/>
      <c r="BR259" s="1570"/>
      <c r="BS259" s="1570"/>
      <c r="BT259" s="1570"/>
      <c r="BU259" s="1570"/>
      <c r="BV259" s="1570"/>
      <c r="BW259" s="1570"/>
      <c r="BX259" s="1570"/>
      <c r="BY259" s="1570"/>
      <c r="BZ259" s="1570"/>
      <c r="CA259" s="1570"/>
      <c r="CB259" s="1570"/>
      <c r="CC259" s="1570"/>
      <c r="CD259" s="1570"/>
      <c r="CE259" s="1570"/>
      <c r="CF259" s="1570"/>
      <c r="CG259" s="1570"/>
      <c r="CH259" s="1570"/>
      <c r="CI259" s="1570"/>
      <c r="CJ259" s="1570"/>
      <c r="CK259" s="1570"/>
      <c r="CL259" s="1570"/>
      <c r="CM259" s="1570"/>
      <c r="CN259" s="1570"/>
      <c r="CO259" s="1570"/>
      <c r="CP259" s="1570"/>
      <c r="CQ259" s="1570"/>
      <c r="CR259" s="1570"/>
      <c r="CS259" s="1570"/>
      <c r="CT259" s="1570"/>
    </row>
    <row r="260" spans="1:98" ht="14.4">
      <c r="A260" s="1570"/>
      <c r="B260" s="1570"/>
      <c r="C260" s="1570"/>
      <c r="D260" s="1570"/>
      <c r="E260" s="1570"/>
      <c r="F260" s="1570"/>
      <c r="G260" s="1570"/>
      <c r="H260" s="1570"/>
      <c r="I260" s="1570"/>
      <c r="J260" s="1570"/>
      <c r="K260" s="1570"/>
      <c r="L260" s="1570"/>
      <c r="M260" s="1570"/>
      <c r="N260" s="1570"/>
      <c r="O260" s="1570"/>
      <c r="P260" s="1570"/>
      <c r="Q260" s="1570"/>
      <c r="R260" s="1570"/>
      <c r="S260" s="1570"/>
      <c r="T260" s="1570"/>
      <c r="U260" s="1570"/>
      <c r="V260" s="1570"/>
      <c r="W260" s="1570"/>
      <c r="X260" s="1570"/>
      <c r="Y260" s="1570"/>
      <c r="Z260" s="1570"/>
      <c r="AA260" s="1570"/>
      <c r="AB260" s="1570"/>
      <c r="AC260" s="1570"/>
      <c r="AD260" s="1570"/>
      <c r="AE260" s="1570"/>
      <c r="AF260" s="1570"/>
      <c r="AG260" s="1570"/>
      <c r="AH260" s="1570"/>
      <c r="AI260" s="1570"/>
      <c r="AJ260" s="1570"/>
      <c r="AK260" s="1570"/>
      <c r="AL260" s="1570"/>
      <c r="AM260" s="1570"/>
      <c r="AN260" s="1570"/>
      <c r="AO260" s="1570"/>
      <c r="AP260" s="1570"/>
      <c r="AQ260" s="1570"/>
      <c r="AR260" s="1570"/>
      <c r="AS260" s="1570"/>
      <c r="AT260" s="1570"/>
      <c r="AU260" s="1570"/>
      <c r="AV260" s="1570"/>
      <c r="AW260" s="1570"/>
      <c r="AX260" s="1570"/>
      <c r="AY260" s="1570"/>
      <c r="AZ260" s="1570"/>
      <c r="BA260" s="1570"/>
      <c r="BB260" s="1570"/>
      <c r="BC260" s="1570"/>
      <c r="BD260" s="1570"/>
      <c r="BE260" s="1570"/>
      <c r="BF260" s="1570"/>
      <c r="BG260" s="1570"/>
      <c r="BH260" s="1570"/>
      <c r="BI260" s="1570"/>
      <c r="BJ260" s="1570"/>
      <c r="BK260" s="1570"/>
      <c r="BL260" s="1570"/>
      <c r="BM260" s="1570"/>
      <c r="BN260" s="1570"/>
      <c r="BO260" s="1570"/>
      <c r="BP260" s="1570"/>
      <c r="BQ260" s="1570"/>
      <c r="BR260" s="1570"/>
      <c r="BS260" s="1570"/>
      <c r="BT260" s="1570"/>
      <c r="BU260" s="1570"/>
      <c r="BV260" s="1570"/>
      <c r="BW260" s="1570"/>
      <c r="BX260" s="1570"/>
      <c r="BY260" s="1570"/>
      <c r="BZ260" s="1570"/>
      <c r="CA260" s="1570"/>
      <c r="CB260" s="1570"/>
      <c r="CC260" s="1570"/>
      <c r="CD260" s="1570"/>
      <c r="CE260" s="1570"/>
      <c r="CF260" s="1570"/>
      <c r="CG260" s="1570"/>
      <c r="CH260" s="1570"/>
      <c r="CI260" s="1570"/>
      <c r="CJ260" s="1570"/>
      <c r="CK260" s="1570"/>
      <c r="CL260" s="1570"/>
      <c r="CM260" s="1570"/>
      <c r="CN260" s="1570"/>
      <c r="CO260" s="1570"/>
      <c r="CP260" s="1570"/>
      <c r="CQ260" s="1570"/>
      <c r="CR260" s="1570"/>
      <c r="CS260" s="1570"/>
      <c r="CT260" s="1570"/>
    </row>
    <row r="261" spans="1:98" ht="14.4">
      <c r="A261" s="1570"/>
      <c r="B261" s="1570"/>
      <c r="C261" s="1570"/>
      <c r="D261" s="1570"/>
      <c r="E261" s="1570"/>
      <c r="F261" s="1570"/>
      <c r="G261" s="1570"/>
      <c r="H261" s="1570"/>
      <c r="I261" s="1570"/>
      <c r="J261" s="1570"/>
      <c r="K261" s="1570"/>
      <c r="L261" s="1570"/>
      <c r="M261" s="1570"/>
      <c r="N261" s="1570"/>
      <c r="O261" s="1570"/>
      <c r="P261" s="1570"/>
      <c r="Q261" s="1570"/>
      <c r="R261" s="1570"/>
      <c r="S261" s="1570"/>
      <c r="T261" s="1570"/>
      <c r="U261" s="1570"/>
      <c r="V261" s="1570"/>
      <c r="W261" s="1570"/>
      <c r="X261" s="1570"/>
      <c r="Y261" s="1570"/>
      <c r="Z261" s="1570"/>
      <c r="AA261" s="1570"/>
      <c r="AB261" s="1570"/>
      <c r="AC261" s="1570"/>
      <c r="AD261" s="1570"/>
      <c r="AE261" s="1570"/>
      <c r="AF261" s="1570"/>
      <c r="AG261" s="1570"/>
      <c r="AH261" s="1570"/>
      <c r="AI261" s="1570"/>
      <c r="AJ261" s="1570"/>
      <c r="AK261" s="1570"/>
      <c r="AL261" s="1570"/>
      <c r="AM261" s="1570"/>
      <c r="AN261" s="1570"/>
      <c r="AO261" s="1570"/>
      <c r="AP261" s="1570"/>
      <c r="AQ261" s="1570"/>
      <c r="AR261" s="1570"/>
      <c r="AS261" s="1570"/>
      <c r="AT261" s="1570"/>
      <c r="AU261" s="1570"/>
      <c r="AV261" s="1570"/>
      <c r="AW261" s="1570"/>
      <c r="AX261" s="1570"/>
      <c r="AY261" s="1570"/>
      <c r="AZ261" s="1570"/>
      <c r="BA261" s="1570"/>
      <c r="BB261" s="1570"/>
      <c r="BC261" s="1570"/>
      <c r="BD261" s="1570"/>
      <c r="BE261" s="1570"/>
      <c r="BF261" s="1570"/>
      <c r="BG261" s="1570"/>
      <c r="BH261" s="1570"/>
      <c r="BI261" s="1570"/>
      <c r="BJ261" s="1570"/>
      <c r="BK261" s="1570"/>
      <c r="BL261" s="1570"/>
      <c r="BM261" s="1570"/>
      <c r="BN261" s="1570"/>
      <c r="BO261" s="1570"/>
      <c r="BP261" s="1570"/>
      <c r="BQ261" s="1570"/>
      <c r="BR261" s="1570"/>
      <c r="BS261" s="1570"/>
      <c r="BT261" s="1570"/>
      <c r="BU261" s="1570"/>
      <c r="BV261" s="1570"/>
      <c r="BW261" s="1570"/>
      <c r="BX261" s="1570"/>
      <c r="BY261" s="1570"/>
      <c r="BZ261" s="1570"/>
      <c r="CA261" s="1570"/>
      <c r="CB261" s="1570"/>
      <c r="CC261" s="1570"/>
      <c r="CD261" s="1570"/>
      <c r="CE261" s="1570"/>
      <c r="CF261" s="1570"/>
      <c r="CG261" s="1570"/>
      <c r="CH261" s="1570"/>
      <c r="CI261" s="1570"/>
      <c r="CJ261" s="1570"/>
      <c r="CK261" s="1570"/>
      <c r="CL261" s="1570"/>
      <c r="CM261" s="1570"/>
      <c r="CN261" s="1570"/>
      <c r="CO261" s="1570"/>
      <c r="CP261" s="1570"/>
      <c r="CQ261" s="1570"/>
      <c r="CR261" s="1570"/>
      <c r="CS261" s="1570"/>
      <c r="CT261" s="1570"/>
    </row>
    <row r="262" spans="1:98" ht="14.4">
      <c r="A262" s="1570"/>
      <c r="B262" s="1570"/>
      <c r="C262" s="1570"/>
      <c r="D262" s="1570"/>
      <c r="E262" s="1570"/>
      <c r="F262" s="1570"/>
      <c r="G262" s="1570"/>
      <c r="H262" s="1570"/>
      <c r="I262" s="1570"/>
      <c r="J262" s="1570"/>
      <c r="K262" s="1570"/>
      <c r="L262" s="1570"/>
      <c r="M262" s="1570"/>
      <c r="N262" s="1570"/>
      <c r="O262" s="1570"/>
      <c r="P262" s="1570"/>
      <c r="Q262" s="1570"/>
      <c r="R262" s="1570"/>
      <c r="S262" s="1570"/>
      <c r="T262" s="1570"/>
      <c r="U262" s="1570"/>
      <c r="V262" s="1570"/>
      <c r="W262" s="1570"/>
      <c r="X262" s="1570"/>
      <c r="Y262" s="1570"/>
      <c r="Z262" s="1570"/>
      <c r="AA262" s="1570"/>
      <c r="AB262" s="1570"/>
      <c r="AC262" s="1570"/>
      <c r="AD262" s="1570"/>
      <c r="AE262" s="1570"/>
      <c r="AF262" s="1570"/>
      <c r="AG262" s="1570"/>
      <c r="AH262" s="1570"/>
      <c r="AI262" s="1570"/>
      <c r="AJ262" s="1570"/>
      <c r="AK262" s="1570"/>
      <c r="AL262" s="1570"/>
      <c r="AM262" s="1570"/>
      <c r="AN262" s="1570"/>
      <c r="AO262" s="1570"/>
      <c r="AP262" s="1570"/>
      <c r="AQ262" s="1570"/>
      <c r="AR262" s="1570"/>
      <c r="AS262" s="1570"/>
      <c r="AT262" s="1570"/>
      <c r="AU262" s="1570"/>
      <c r="AV262" s="1570"/>
      <c r="AW262" s="1570"/>
      <c r="AX262" s="1570"/>
      <c r="AY262" s="1570"/>
      <c r="AZ262" s="1570"/>
      <c r="BA262" s="1570"/>
      <c r="BB262" s="1570"/>
      <c r="BC262" s="1570"/>
      <c r="BD262" s="1570"/>
      <c r="BE262" s="1570"/>
      <c r="BF262" s="1570"/>
      <c r="BG262" s="1570"/>
      <c r="BH262" s="1570"/>
      <c r="BI262" s="1570"/>
      <c r="BJ262" s="1570"/>
      <c r="BK262" s="1570"/>
      <c r="BL262" s="1570"/>
      <c r="BM262" s="1570"/>
      <c r="BN262" s="1570"/>
      <c r="BO262" s="1570"/>
      <c r="BP262" s="1570"/>
      <c r="BQ262" s="1570"/>
      <c r="BR262" s="1570"/>
      <c r="BS262" s="1570"/>
      <c r="BT262" s="1570"/>
      <c r="BU262" s="1570"/>
      <c r="BV262" s="1570"/>
      <c r="BW262" s="1570"/>
      <c r="BX262" s="1570"/>
      <c r="BY262" s="1570"/>
      <c r="BZ262" s="1570"/>
      <c r="CA262" s="1570"/>
      <c r="CB262" s="1570"/>
      <c r="CC262" s="1570"/>
      <c r="CD262" s="1570"/>
      <c r="CE262" s="1570"/>
      <c r="CF262" s="1570"/>
      <c r="CG262" s="1570"/>
      <c r="CH262" s="1570"/>
      <c r="CI262" s="1570"/>
      <c r="CJ262" s="1570"/>
      <c r="CK262" s="1570"/>
      <c r="CL262" s="1570"/>
      <c r="CM262" s="1570"/>
      <c r="CN262" s="1570"/>
      <c r="CO262" s="1570"/>
      <c r="CP262" s="1570"/>
      <c r="CQ262" s="1570"/>
      <c r="CR262" s="1570"/>
      <c r="CS262" s="1570"/>
      <c r="CT262" s="1570"/>
    </row>
    <row r="263" spans="1:98" ht="14.4">
      <c r="A263" s="1570"/>
      <c r="B263" s="1570"/>
      <c r="C263" s="1570"/>
      <c r="D263" s="1570"/>
      <c r="E263" s="1570"/>
      <c r="F263" s="1570"/>
      <c r="G263" s="1570"/>
      <c r="H263" s="1570"/>
      <c r="I263" s="1570"/>
      <c r="J263" s="1570"/>
      <c r="K263" s="1570"/>
      <c r="L263" s="1570"/>
      <c r="M263" s="1570"/>
      <c r="N263" s="1570"/>
      <c r="O263" s="1570"/>
      <c r="P263" s="1570"/>
      <c r="Q263" s="1570"/>
      <c r="R263" s="1570"/>
      <c r="S263" s="1570"/>
      <c r="T263" s="1570"/>
      <c r="U263" s="1570"/>
      <c r="V263" s="1570"/>
      <c r="W263" s="1570"/>
      <c r="X263" s="1570"/>
      <c r="Y263" s="1570"/>
      <c r="Z263" s="1570"/>
      <c r="AA263" s="1570"/>
      <c r="AB263" s="1570"/>
      <c r="AC263" s="1570"/>
      <c r="AD263" s="1570"/>
      <c r="AE263" s="1570"/>
      <c r="AF263" s="1570"/>
      <c r="AG263" s="1570"/>
      <c r="AH263" s="1570"/>
      <c r="AI263" s="1570"/>
      <c r="AJ263" s="1570"/>
      <c r="AK263" s="1570"/>
      <c r="AL263" s="1570"/>
      <c r="AM263" s="1570"/>
      <c r="AN263" s="1570"/>
      <c r="AO263" s="1570"/>
      <c r="AP263" s="1570"/>
      <c r="AQ263" s="1570"/>
      <c r="AR263" s="1570"/>
      <c r="AS263" s="1570"/>
      <c r="AT263" s="1570"/>
      <c r="AU263" s="1570"/>
      <c r="AV263" s="1570"/>
      <c r="AW263" s="1570"/>
      <c r="AX263" s="1570"/>
      <c r="AY263" s="1570"/>
      <c r="AZ263" s="1570"/>
      <c r="BA263" s="1570"/>
      <c r="BB263" s="1570"/>
      <c r="BC263" s="1570"/>
      <c r="BD263" s="1570"/>
      <c r="BE263" s="1570"/>
      <c r="BF263" s="1570"/>
      <c r="BG263" s="1570"/>
      <c r="BH263" s="1570"/>
      <c r="BI263" s="1570"/>
      <c r="BJ263" s="1570"/>
      <c r="BK263" s="1570"/>
      <c r="BL263" s="1570"/>
      <c r="BM263" s="1570"/>
      <c r="BN263" s="1570"/>
      <c r="BO263" s="1570"/>
      <c r="BP263" s="1570"/>
      <c r="BQ263" s="1570"/>
      <c r="BR263" s="1570"/>
      <c r="BS263" s="1570"/>
      <c r="BT263" s="1570"/>
      <c r="BU263" s="1570"/>
      <c r="BV263" s="1570"/>
      <c r="BW263" s="1570"/>
      <c r="BX263" s="1570"/>
      <c r="BY263" s="1570"/>
      <c r="BZ263" s="1570"/>
      <c r="CA263" s="1570"/>
      <c r="CB263" s="1570"/>
      <c r="CC263" s="1570"/>
      <c r="CD263" s="1570"/>
      <c r="CE263" s="1570"/>
      <c r="CF263" s="1570"/>
      <c r="CG263" s="1570"/>
      <c r="CH263" s="1570"/>
      <c r="CI263" s="1570"/>
      <c r="CJ263" s="1570"/>
      <c r="CK263" s="1570"/>
      <c r="CL263" s="1570"/>
      <c r="CM263" s="1570"/>
      <c r="CN263" s="1570"/>
      <c r="CO263" s="1570"/>
      <c r="CP263" s="1570"/>
      <c r="CQ263" s="1570"/>
      <c r="CR263" s="1570"/>
      <c r="CS263" s="1570"/>
      <c r="CT263" s="1570"/>
    </row>
    <row r="264" spans="1:98" ht="14.4">
      <c r="A264" s="1570"/>
      <c r="B264" s="1570"/>
      <c r="C264" s="1570"/>
      <c r="D264" s="1570"/>
      <c r="E264" s="1570"/>
      <c r="F264" s="1570"/>
      <c r="G264" s="1570"/>
      <c r="H264" s="1570"/>
      <c r="I264" s="1570"/>
      <c r="J264" s="1570"/>
      <c r="K264" s="1570"/>
      <c r="L264" s="1570"/>
      <c r="M264" s="1570"/>
      <c r="N264" s="1570"/>
      <c r="O264" s="1570"/>
      <c r="P264" s="1570"/>
      <c r="Q264" s="1570"/>
      <c r="R264" s="1570"/>
      <c r="S264" s="1570"/>
      <c r="T264" s="1570"/>
      <c r="U264" s="1570"/>
      <c r="V264" s="1570"/>
      <c r="W264" s="1570"/>
      <c r="X264" s="1570"/>
      <c r="Y264" s="1570"/>
      <c r="Z264" s="1570"/>
      <c r="AA264" s="1570"/>
      <c r="AB264" s="1570"/>
      <c r="AC264" s="1570"/>
      <c r="AD264" s="1570"/>
      <c r="AE264" s="1570"/>
      <c r="AF264" s="1570"/>
      <c r="AG264" s="1570"/>
      <c r="AH264" s="1570"/>
      <c r="AI264" s="1570"/>
      <c r="AJ264" s="1570"/>
      <c r="AK264" s="1570"/>
      <c r="AL264" s="1570"/>
      <c r="AM264" s="1570"/>
      <c r="AN264" s="1570"/>
      <c r="AO264" s="1570"/>
      <c r="AP264" s="1570"/>
      <c r="AQ264" s="1570"/>
      <c r="AR264" s="1570"/>
      <c r="AS264" s="1570"/>
      <c r="AT264" s="1570"/>
      <c r="AU264" s="1570"/>
      <c r="AV264" s="1570"/>
      <c r="AW264" s="1570"/>
      <c r="AX264" s="1570"/>
      <c r="AY264" s="1570"/>
      <c r="AZ264" s="1570"/>
      <c r="BA264" s="1570"/>
      <c r="BB264" s="1570"/>
      <c r="BC264" s="1570"/>
      <c r="BD264" s="1570"/>
      <c r="BE264" s="1570"/>
      <c r="BF264" s="1570"/>
      <c r="BG264" s="1570"/>
      <c r="BH264" s="1570"/>
      <c r="BI264" s="1570"/>
      <c r="BJ264" s="1570"/>
      <c r="BK264" s="1570"/>
      <c r="BL264" s="1570"/>
      <c r="BM264" s="1570"/>
      <c r="BN264" s="1570"/>
      <c r="BO264" s="1570"/>
      <c r="BP264" s="1570"/>
      <c r="BQ264" s="1570"/>
      <c r="BR264" s="1570"/>
      <c r="BS264" s="1570"/>
      <c r="BT264" s="1570"/>
      <c r="BU264" s="1570"/>
      <c r="BV264" s="1570"/>
      <c r="BW264" s="1570"/>
      <c r="BX264" s="1570"/>
      <c r="BY264" s="1570"/>
      <c r="BZ264" s="1570"/>
      <c r="CA264" s="1570"/>
      <c r="CB264" s="1570"/>
      <c r="CC264" s="1570"/>
      <c r="CD264" s="1570"/>
      <c r="CE264" s="1570"/>
      <c r="CF264" s="1570"/>
      <c r="CG264" s="1570"/>
      <c r="CH264" s="1570"/>
      <c r="CI264" s="1570"/>
      <c r="CJ264" s="1570"/>
      <c r="CK264" s="1570"/>
      <c r="CL264" s="1570"/>
      <c r="CM264" s="1570"/>
      <c r="CN264" s="1570"/>
      <c r="CO264" s="1570"/>
      <c r="CP264" s="1570"/>
      <c r="CQ264" s="1570"/>
      <c r="CR264" s="1570"/>
      <c r="CS264" s="1570"/>
      <c r="CT264" s="1570"/>
    </row>
    <row r="265" spans="1:98" ht="14.4">
      <c r="A265" s="1570"/>
      <c r="B265" s="1570"/>
      <c r="C265" s="1570"/>
      <c r="D265" s="1570"/>
      <c r="E265" s="1570"/>
      <c r="F265" s="1570"/>
      <c r="G265" s="1570"/>
      <c r="H265" s="1570"/>
      <c r="I265" s="1570"/>
      <c r="J265" s="1570"/>
      <c r="K265" s="1570"/>
      <c r="L265" s="1570"/>
      <c r="M265" s="1570"/>
      <c r="N265" s="1570"/>
      <c r="O265" s="1570"/>
      <c r="P265" s="1570"/>
      <c r="Q265" s="1570"/>
      <c r="R265" s="1570"/>
      <c r="S265" s="1570"/>
      <c r="T265" s="1570"/>
      <c r="U265" s="1570"/>
      <c r="V265" s="1570"/>
      <c r="W265" s="1570"/>
      <c r="X265" s="1570"/>
      <c r="Y265" s="1570"/>
      <c r="Z265" s="1570"/>
      <c r="AA265" s="1570"/>
      <c r="AB265" s="1570"/>
      <c r="AC265" s="1570"/>
      <c r="AD265" s="1570"/>
      <c r="AE265" s="1570"/>
      <c r="AF265" s="1570"/>
      <c r="AG265" s="1570"/>
      <c r="AH265" s="1570"/>
      <c r="AI265" s="1570"/>
      <c r="AJ265" s="1570"/>
      <c r="AK265" s="1570"/>
      <c r="AL265" s="1570"/>
      <c r="AM265" s="1570"/>
      <c r="AN265" s="1570"/>
      <c r="AO265" s="1570"/>
      <c r="AP265" s="1570"/>
      <c r="AQ265" s="1570"/>
      <c r="AR265" s="1570"/>
      <c r="AS265" s="1570"/>
      <c r="AT265" s="1570"/>
      <c r="AU265" s="1570"/>
      <c r="AV265" s="1570"/>
      <c r="AW265" s="1570"/>
      <c r="AX265" s="1570"/>
      <c r="AY265" s="1570"/>
      <c r="AZ265" s="1570"/>
      <c r="BA265" s="1570"/>
      <c r="BB265" s="1570"/>
      <c r="BC265" s="1570"/>
      <c r="BD265" s="1570"/>
      <c r="BE265" s="1570"/>
      <c r="BF265" s="1570"/>
      <c r="BG265" s="1570"/>
      <c r="BH265" s="1570"/>
      <c r="BI265" s="1570"/>
      <c r="BJ265" s="1570"/>
      <c r="BK265" s="1570"/>
      <c r="BL265" s="1570"/>
      <c r="BM265" s="1570"/>
      <c r="BN265" s="1570"/>
      <c r="BO265" s="1570"/>
      <c r="BP265" s="1570"/>
      <c r="BQ265" s="1570"/>
      <c r="BR265" s="1570"/>
      <c r="BS265" s="1570"/>
      <c r="BT265" s="1570"/>
      <c r="BU265" s="1570"/>
      <c r="BV265" s="1570"/>
      <c r="BW265" s="1570"/>
      <c r="BX265" s="1570"/>
      <c r="BY265" s="1570"/>
      <c r="BZ265" s="1570"/>
      <c r="CA265" s="1570"/>
      <c r="CB265" s="1570"/>
      <c r="CC265" s="1570"/>
      <c r="CD265" s="1570"/>
      <c r="CE265" s="1570"/>
      <c r="CF265" s="1570"/>
      <c r="CG265" s="1570"/>
      <c r="CH265" s="1570"/>
      <c r="CI265" s="1570"/>
      <c r="CJ265" s="1570"/>
      <c r="CK265" s="1570"/>
      <c r="CL265" s="1570"/>
      <c r="CM265" s="1570"/>
      <c r="CN265" s="1570"/>
      <c r="CO265" s="1570"/>
      <c r="CP265" s="1570"/>
      <c r="CQ265" s="1570"/>
      <c r="CR265" s="1570"/>
      <c r="CS265" s="1570"/>
      <c r="CT265" s="1570"/>
    </row>
    <row r="266" spans="1:98" ht="14.4">
      <c r="A266" s="1570"/>
      <c r="B266" s="1570"/>
      <c r="C266" s="1570"/>
      <c r="D266" s="1570"/>
      <c r="E266" s="1570"/>
      <c r="F266" s="1570"/>
      <c r="G266" s="1570"/>
      <c r="H266" s="1570"/>
      <c r="I266" s="1570"/>
      <c r="J266" s="1570"/>
      <c r="K266" s="1570"/>
      <c r="L266" s="1570"/>
      <c r="M266" s="1570"/>
      <c r="N266" s="1570"/>
      <c r="O266" s="1570"/>
      <c r="P266" s="1570"/>
      <c r="Q266" s="1570"/>
      <c r="R266" s="1570"/>
      <c r="S266" s="1570"/>
      <c r="T266" s="1570"/>
      <c r="U266" s="1570"/>
      <c r="V266" s="1570"/>
      <c r="W266" s="1570"/>
      <c r="X266" s="1570"/>
      <c r="Y266" s="1570"/>
      <c r="Z266" s="1570"/>
      <c r="AA266" s="1570"/>
      <c r="AB266" s="1570"/>
      <c r="AC266" s="1570"/>
      <c r="AD266" s="1570"/>
      <c r="AE266" s="1570"/>
      <c r="AF266" s="1570"/>
      <c r="AG266" s="1570"/>
      <c r="AH266" s="1570"/>
      <c r="AI266" s="1570"/>
      <c r="AJ266" s="1570"/>
      <c r="AK266" s="1570"/>
      <c r="AL266" s="1570"/>
      <c r="AM266" s="1570"/>
      <c r="AN266" s="1570"/>
      <c r="AO266" s="1570"/>
      <c r="AP266" s="1570"/>
      <c r="AQ266" s="1570"/>
      <c r="AR266" s="1570"/>
      <c r="AS266" s="1570"/>
      <c r="AT266" s="1570"/>
      <c r="AU266" s="1570"/>
      <c r="AV266" s="1570"/>
      <c r="AW266" s="1570"/>
      <c r="AX266" s="1570"/>
      <c r="AY266" s="1570"/>
      <c r="AZ266" s="1570"/>
      <c r="BA266" s="1570"/>
      <c r="BB266" s="1570"/>
      <c r="BC266" s="1570"/>
      <c r="BD266" s="1570"/>
      <c r="BE266" s="1570"/>
      <c r="BF266" s="1570"/>
      <c r="BG266" s="1570"/>
      <c r="BH266" s="1570"/>
      <c r="BI266" s="1570"/>
      <c r="BJ266" s="1570"/>
      <c r="BK266" s="1570"/>
      <c r="BL266" s="1570"/>
      <c r="BM266" s="1570"/>
      <c r="BN266" s="1570"/>
      <c r="BO266" s="1570"/>
      <c r="BP266" s="1570"/>
      <c r="BQ266" s="1570"/>
      <c r="BR266" s="1570"/>
      <c r="BS266" s="1570"/>
      <c r="BT266" s="1570"/>
      <c r="BU266" s="1570"/>
      <c r="BV266" s="1570"/>
      <c r="BW266" s="1570"/>
      <c r="BX266" s="1570"/>
      <c r="BY266" s="1570"/>
      <c r="BZ266" s="1570"/>
      <c r="CA266" s="1570"/>
      <c r="CB266" s="1570"/>
      <c r="CC266" s="1570"/>
      <c r="CD266" s="1570"/>
      <c r="CE266" s="1570"/>
      <c r="CF266" s="1570"/>
      <c r="CG266" s="1570"/>
      <c r="CH266" s="1570"/>
      <c r="CI266" s="1570"/>
      <c r="CJ266" s="1570"/>
      <c r="CK266" s="1570"/>
      <c r="CL266" s="1570"/>
      <c r="CM266" s="1570"/>
      <c r="CN266" s="1570"/>
      <c r="CO266" s="1570"/>
      <c r="CP266" s="1570"/>
      <c r="CQ266" s="1570"/>
      <c r="CR266" s="1570"/>
      <c r="CS266" s="1570"/>
      <c r="CT266" s="1570"/>
    </row>
    <row r="267" spans="1:98" ht="14.4">
      <c r="A267" s="1570"/>
      <c r="B267" s="1570"/>
      <c r="C267" s="1570"/>
      <c r="D267" s="1570"/>
      <c r="E267" s="1570"/>
      <c r="F267" s="1570"/>
      <c r="G267" s="1570"/>
      <c r="H267" s="1570"/>
      <c r="I267" s="1570"/>
      <c r="J267" s="1570"/>
      <c r="K267" s="1570"/>
      <c r="L267" s="1570"/>
      <c r="M267" s="1570"/>
      <c r="N267" s="1570"/>
      <c r="O267" s="1570"/>
      <c r="P267" s="1570"/>
      <c r="Q267" s="1570"/>
      <c r="R267" s="1570"/>
      <c r="S267" s="1570"/>
      <c r="T267" s="1570"/>
      <c r="U267" s="1570"/>
      <c r="V267" s="1570"/>
      <c r="W267" s="1570"/>
      <c r="X267" s="1570"/>
      <c r="Y267" s="1570"/>
      <c r="Z267" s="1570"/>
      <c r="AA267" s="1570"/>
      <c r="AB267" s="1570"/>
      <c r="AC267" s="1570"/>
      <c r="AD267" s="1570"/>
      <c r="AE267" s="1570"/>
      <c r="AF267" s="1570"/>
      <c r="AG267" s="1570"/>
      <c r="AH267" s="1570"/>
      <c r="AI267" s="1570"/>
      <c r="AJ267" s="1570"/>
      <c r="AK267" s="1570"/>
      <c r="AL267" s="1570"/>
      <c r="AM267" s="1570"/>
      <c r="AN267" s="1570"/>
      <c r="AO267" s="1570"/>
      <c r="AP267" s="1570"/>
      <c r="AQ267" s="1570"/>
      <c r="AR267" s="1570"/>
      <c r="AS267" s="1570"/>
      <c r="AT267" s="1570"/>
      <c r="AU267" s="1570"/>
      <c r="AV267" s="1570"/>
      <c r="AW267" s="1570"/>
      <c r="AX267" s="1570"/>
      <c r="AY267" s="1570"/>
      <c r="AZ267" s="1570"/>
      <c r="BA267" s="1570"/>
      <c r="BB267" s="1570"/>
      <c r="BC267" s="1570"/>
      <c r="BD267" s="1570"/>
      <c r="BE267" s="1570"/>
      <c r="BF267" s="1570"/>
      <c r="BG267" s="1570"/>
      <c r="BH267" s="1570"/>
      <c r="BI267" s="1570"/>
      <c r="BJ267" s="1570"/>
      <c r="BK267" s="1570"/>
      <c r="BL267" s="1570"/>
      <c r="BM267" s="1570"/>
      <c r="BN267" s="1570"/>
      <c r="BO267" s="1570"/>
      <c r="BP267" s="1570"/>
      <c r="BQ267" s="1570"/>
      <c r="BR267" s="1570"/>
      <c r="BS267" s="1570"/>
      <c r="BT267" s="1570"/>
      <c r="BU267" s="1570"/>
      <c r="BV267" s="1570"/>
      <c r="BW267" s="1570"/>
      <c r="BX267" s="1570"/>
      <c r="BY267" s="1570"/>
      <c r="BZ267" s="1570"/>
      <c r="CA267" s="1570"/>
      <c r="CB267" s="1570"/>
      <c r="CC267" s="1570"/>
      <c r="CD267" s="1570"/>
      <c r="CE267" s="1570"/>
      <c r="CF267" s="1570"/>
      <c r="CG267" s="1570"/>
      <c r="CH267" s="1570"/>
      <c r="CI267" s="1570"/>
      <c r="CJ267" s="1570"/>
      <c r="CK267" s="1570"/>
      <c r="CL267" s="1570"/>
      <c r="CM267" s="1570"/>
      <c r="CN267" s="1570"/>
      <c r="CO267" s="1570"/>
      <c r="CP267" s="1570"/>
      <c r="CQ267" s="1570"/>
      <c r="CR267" s="1570"/>
      <c r="CS267" s="1570"/>
      <c r="CT267" s="1570"/>
    </row>
    <row r="268" spans="1:98" ht="14.4">
      <c r="A268" s="1570"/>
      <c r="B268" s="1570"/>
      <c r="C268" s="1570"/>
      <c r="D268" s="1570"/>
      <c r="E268" s="1570"/>
      <c r="F268" s="1570"/>
      <c r="G268" s="1570"/>
      <c r="H268" s="1570"/>
      <c r="I268" s="1570"/>
      <c r="J268" s="1570"/>
      <c r="K268" s="1570"/>
      <c r="L268" s="1570"/>
      <c r="M268" s="1570"/>
      <c r="N268" s="1570"/>
      <c r="O268" s="1570"/>
      <c r="P268" s="1570"/>
      <c r="Q268" s="1570"/>
      <c r="R268" s="1570"/>
      <c r="S268" s="1570"/>
      <c r="T268" s="1570"/>
      <c r="U268" s="1570"/>
      <c r="V268" s="1570"/>
      <c r="W268" s="1570"/>
      <c r="X268" s="1570"/>
      <c r="Y268" s="1570"/>
      <c r="Z268" s="1570"/>
      <c r="AA268" s="1570"/>
      <c r="AB268" s="1570"/>
      <c r="AC268" s="1570"/>
      <c r="AD268" s="1570"/>
      <c r="AE268" s="1570"/>
      <c r="AF268" s="1570"/>
      <c r="AG268" s="1570"/>
      <c r="AH268" s="1570"/>
      <c r="AI268" s="1570"/>
      <c r="AJ268" s="1570"/>
      <c r="AK268" s="1570"/>
      <c r="AL268" s="1570"/>
      <c r="AM268" s="1570"/>
      <c r="AN268" s="1570"/>
      <c r="AO268" s="1570"/>
      <c r="AP268" s="1570"/>
      <c r="AQ268" s="1570"/>
      <c r="AR268" s="1570"/>
      <c r="AS268" s="1570"/>
      <c r="AT268" s="1570"/>
      <c r="AU268" s="1570"/>
      <c r="AV268" s="1570"/>
      <c r="AW268" s="1570"/>
      <c r="AX268" s="1570"/>
      <c r="AY268" s="1570"/>
      <c r="AZ268" s="1570"/>
      <c r="BA268" s="1570"/>
      <c r="BB268" s="1570"/>
      <c r="BC268" s="1570"/>
      <c r="BD268" s="1570"/>
      <c r="BE268" s="1570"/>
      <c r="BF268" s="1570"/>
      <c r="BG268" s="1570"/>
      <c r="BH268" s="1570"/>
      <c r="BI268" s="1570"/>
      <c r="BJ268" s="1570"/>
      <c r="BK268" s="1570"/>
      <c r="BL268" s="1570"/>
      <c r="BM268" s="1570"/>
      <c r="BN268" s="1570"/>
      <c r="BO268" s="1570"/>
      <c r="BP268" s="1570"/>
      <c r="BQ268" s="1570"/>
      <c r="BR268" s="1570"/>
      <c r="BS268" s="1570"/>
      <c r="BT268" s="1570"/>
      <c r="BU268" s="1570"/>
      <c r="BV268" s="1570"/>
      <c r="BW268" s="1570"/>
      <c r="BX268" s="1570"/>
      <c r="BY268" s="1570"/>
      <c r="BZ268" s="1570"/>
      <c r="CA268" s="1570"/>
      <c r="CB268" s="1570"/>
      <c r="CC268" s="1570"/>
      <c r="CD268" s="1570"/>
      <c r="CE268" s="1570"/>
      <c r="CF268" s="1570"/>
      <c r="CG268" s="1570"/>
      <c r="CH268" s="1570"/>
      <c r="CI268" s="1570"/>
      <c r="CJ268" s="1570"/>
      <c r="CK268" s="1570"/>
      <c r="CL268" s="1570"/>
      <c r="CM268" s="1570"/>
      <c r="CN268" s="1570"/>
      <c r="CO268" s="1570"/>
      <c r="CP268" s="1570"/>
      <c r="CQ268" s="1570"/>
      <c r="CR268" s="1570"/>
      <c r="CS268" s="1570"/>
      <c r="CT268" s="1570"/>
    </row>
    <row r="269" spans="1:98" ht="14.4">
      <c r="A269" s="1570"/>
      <c r="B269" s="1570"/>
      <c r="C269" s="1570"/>
      <c r="D269" s="1570"/>
      <c r="E269" s="1570"/>
      <c r="F269" s="1570"/>
      <c r="G269" s="1570"/>
      <c r="H269" s="1570"/>
      <c r="I269" s="1570"/>
      <c r="J269" s="1570"/>
      <c r="K269" s="1570"/>
      <c r="L269" s="1570"/>
      <c r="M269" s="1570"/>
      <c r="N269" s="1570"/>
      <c r="O269" s="1570"/>
      <c r="P269" s="1570"/>
      <c r="Q269" s="1570"/>
      <c r="R269" s="1570"/>
      <c r="S269" s="1570"/>
      <c r="T269" s="1570"/>
      <c r="U269" s="1570"/>
      <c r="V269" s="1570"/>
      <c r="W269" s="1570"/>
      <c r="X269" s="1570"/>
      <c r="Y269" s="1570"/>
      <c r="Z269" s="1570"/>
      <c r="AA269" s="1570"/>
      <c r="AB269" s="1570"/>
      <c r="AC269" s="1570"/>
      <c r="AD269" s="1570"/>
      <c r="AE269" s="1570"/>
      <c r="AF269" s="1570"/>
      <c r="AG269" s="1570"/>
      <c r="AH269" s="1570"/>
      <c r="AI269" s="1570"/>
      <c r="AJ269" s="1570"/>
      <c r="AK269" s="1570"/>
      <c r="AL269" s="1570"/>
      <c r="AM269" s="1570"/>
      <c r="AN269" s="1570"/>
      <c r="AO269" s="1570"/>
      <c r="AP269" s="1570"/>
      <c r="AQ269" s="1570"/>
      <c r="AR269" s="1570"/>
      <c r="AS269" s="1570"/>
      <c r="AT269" s="1570"/>
      <c r="AU269" s="1570"/>
      <c r="AV269" s="1570"/>
      <c r="AW269" s="1570"/>
      <c r="AX269" s="1570"/>
      <c r="AY269" s="1570"/>
      <c r="AZ269" s="1570"/>
      <c r="BA269" s="1570"/>
      <c r="BB269" s="1570"/>
      <c r="BC269" s="1570"/>
      <c r="BD269" s="1570"/>
      <c r="BE269" s="1570"/>
      <c r="BF269" s="1570"/>
      <c r="BG269" s="1570"/>
      <c r="BH269" s="1570"/>
      <c r="BI269" s="1570"/>
      <c r="BJ269" s="1570"/>
      <c r="BK269" s="1570"/>
      <c r="BL269" s="1570"/>
      <c r="BM269" s="1570"/>
      <c r="BN269" s="1570"/>
      <c r="BO269" s="1570"/>
      <c r="BP269" s="1570"/>
      <c r="BQ269" s="1570"/>
      <c r="BR269" s="1570"/>
      <c r="BS269" s="1570"/>
      <c r="BT269" s="1570"/>
      <c r="BU269" s="1570"/>
      <c r="BV269" s="1570"/>
      <c r="BW269" s="1570"/>
      <c r="BX269" s="1570"/>
      <c r="BY269" s="1570"/>
      <c r="BZ269" s="1570"/>
      <c r="CA269" s="1570"/>
      <c r="CB269" s="1570"/>
      <c r="CC269" s="1570"/>
      <c r="CD269" s="1570"/>
      <c r="CE269" s="1570"/>
      <c r="CF269" s="1570"/>
      <c r="CG269" s="1570"/>
      <c r="CH269" s="1570"/>
      <c r="CI269" s="1570"/>
      <c r="CJ269" s="1570"/>
      <c r="CK269" s="1570"/>
      <c r="CL269" s="1570"/>
      <c r="CM269" s="1570"/>
      <c r="CN269" s="1570"/>
      <c r="CO269" s="1570"/>
      <c r="CP269" s="1570"/>
      <c r="CQ269" s="1570"/>
      <c r="CR269" s="1570"/>
      <c r="CS269" s="1570"/>
      <c r="CT269" s="1570"/>
    </row>
    <row r="270" spans="1:98" ht="14.4">
      <c r="A270" s="1570"/>
      <c r="B270" s="1570"/>
      <c r="C270" s="1570"/>
      <c r="D270" s="1570"/>
      <c r="E270" s="1570"/>
      <c r="F270" s="1570"/>
      <c r="G270" s="1570"/>
      <c r="H270" s="1570"/>
      <c r="I270" s="1570"/>
      <c r="J270" s="1570"/>
      <c r="K270" s="1570"/>
      <c r="L270" s="1570"/>
      <c r="M270" s="1570"/>
      <c r="N270" s="1570"/>
      <c r="O270" s="1570"/>
      <c r="P270" s="1570"/>
      <c r="Q270" s="1570"/>
      <c r="R270" s="1570"/>
      <c r="S270" s="1570"/>
      <c r="T270" s="1570"/>
      <c r="U270" s="1570"/>
      <c r="V270" s="1570"/>
      <c r="W270" s="1570"/>
      <c r="X270" s="1570"/>
      <c r="Y270" s="1570"/>
      <c r="Z270" s="1570"/>
      <c r="AA270" s="1570"/>
      <c r="AB270" s="1570"/>
      <c r="AC270" s="1570"/>
      <c r="AD270" s="1570"/>
      <c r="AE270" s="1570"/>
      <c r="AF270" s="1570"/>
      <c r="AG270" s="1570"/>
      <c r="AH270" s="1570"/>
      <c r="AI270" s="1570"/>
      <c r="AJ270" s="1570"/>
      <c r="AK270" s="1570"/>
      <c r="AL270" s="1570"/>
      <c r="AM270" s="1570"/>
      <c r="AN270" s="1570"/>
      <c r="AO270" s="1570"/>
      <c r="AP270" s="1570"/>
      <c r="AQ270" s="1570"/>
      <c r="AR270" s="1570"/>
      <c r="AS270" s="1570"/>
      <c r="AT270" s="1570"/>
      <c r="AU270" s="1570"/>
      <c r="AV270" s="1570"/>
      <c r="AW270" s="1570"/>
      <c r="AX270" s="1570"/>
      <c r="AY270" s="1570"/>
      <c r="AZ270" s="1570"/>
      <c r="BA270" s="1570"/>
      <c r="BB270" s="1570"/>
      <c r="BC270" s="1570"/>
      <c r="BD270" s="1570"/>
      <c r="BE270" s="1570"/>
      <c r="BF270" s="1570"/>
      <c r="BG270" s="1570"/>
      <c r="BH270" s="1570"/>
      <c r="BI270" s="1570"/>
      <c r="BJ270" s="1570"/>
      <c r="BK270" s="1570"/>
      <c r="BL270" s="1570"/>
      <c r="BM270" s="1570"/>
      <c r="BN270" s="1570"/>
      <c r="BO270" s="1570"/>
      <c r="BP270" s="1570"/>
      <c r="BQ270" s="1570"/>
      <c r="BR270" s="1570"/>
      <c r="BS270" s="1570"/>
      <c r="BT270" s="1570"/>
      <c r="BU270" s="1570"/>
      <c r="BV270" s="1570"/>
      <c r="BW270" s="1570"/>
      <c r="BX270" s="1570"/>
      <c r="BY270" s="1570"/>
      <c r="BZ270" s="1570"/>
      <c r="CA270" s="1570"/>
      <c r="CB270" s="1570"/>
      <c r="CC270" s="1570"/>
      <c r="CD270" s="1570"/>
      <c r="CE270" s="1570"/>
      <c r="CF270" s="1570"/>
      <c r="CG270" s="1570"/>
      <c r="CH270" s="1570"/>
      <c r="CI270" s="1570"/>
      <c r="CJ270" s="1570"/>
      <c r="CK270" s="1570"/>
      <c r="CL270" s="1570"/>
      <c r="CM270" s="1570"/>
      <c r="CN270" s="1570"/>
      <c r="CO270" s="1570"/>
      <c r="CP270" s="1570"/>
      <c r="CQ270" s="1570"/>
      <c r="CR270" s="1570"/>
      <c r="CS270" s="1570"/>
      <c r="CT270" s="1570"/>
    </row>
    <row r="271" spans="1:98" ht="14.4">
      <c r="A271" s="1570"/>
      <c r="B271" s="1570"/>
      <c r="C271" s="1570"/>
      <c r="D271" s="1570"/>
      <c r="E271" s="1570"/>
      <c r="F271" s="1570"/>
      <c r="G271" s="1570"/>
      <c r="H271" s="1570"/>
      <c r="I271" s="1570"/>
      <c r="J271" s="1570"/>
      <c r="K271" s="1570"/>
      <c r="L271" s="1570"/>
      <c r="M271" s="1570"/>
      <c r="N271" s="1570"/>
      <c r="O271" s="1570"/>
      <c r="P271" s="1570"/>
      <c r="Q271" s="1570"/>
      <c r="R271" s="1570"/>
      <c r="S271" s="1570"/>
      <c r="T271" s="1570"/>
      <c r="U271" s="1570"/>
      <c r="V271" s="1570"/>
      <c r="W271" s="1570"/>
      <c r="X271" s="1570"/>
      <c r="Y271" s="1570"/>
      <c r="Z271" s="1570"/>
      <c r="AA271" s="1570"/>
      <c r="AB271" s="1570"/>
      <c r="AC271" s="1570"/>
      <c r="AD271" s="1570"/>
      <c r="AE271" s="1570"/>
      <c r="AF271" s="1570"/>
      <c r="AG271" s="1570"/>
      <c r="AH271" s="1570"/>
      <c r="AI271" s="1570"/>
      <c r="AJ271" s="1570"/>
      <c r="AK271" s="1570"/>
      <c r="AL271" s="1570"/>
      <c r="AM271" s="1570"/>
      <c r="AN271" s="1570"/>
      <c r="AO271" s="1570"/>
      <c r="AP271" s="1570"/>
      <c r="AQ271" s="1570"/>
      <c r="AR271" s="1570"/>
      <c r="AS271" s="1570"/>
      <c r="AT271" s="1570"/>
      <c r="AU271" s="1570"/>
      <c r="AV271" s="1570"/>
      <c r="AW271" s="1570"/>
      <c r="AX271" s="1570"/>
      <c r="AY271" s="1570"/>
      <c r="AZ271" s="1570"/>
      <c r="BA271" s="1570"/>
      <c r="BB271" s="1570"/>
      <c r="BC271" s="1570"/>
      <c r="BD271" s="1570"/>
      <c r="BE271" s="1570"/>
      <c r="BF271" s="1570"/>
      <c r="BG271" s="1570"/>
      <c r="BH271" s="1570"/>
      <c r="BI271" s="1570"/>
      <c r="BJ271" s="1570"/>
      <c r="BK271" s="1570"/>
      <c r="BL271" s="1570"/>
      <c r="BM271" s="1570"/>
      <c r="BN271" s="1570"/>
      <c r="BO271" s="1570"/>
      <c r="BP271" s="1570"/>
      <c r="BQ271" s="1570"/>
      <c r="BR271" s="1570"/>
      <c r="BS271" s="1570"/>
      <c r="BT271" s="1570"/>
      <c r="BU271" s="1570"/>
      <c r="BV271" s="1570"/>
      <c r="BW271" s="1570"/>
      <c r="BX271" s="1570"/>
      <c r="BY271" s="1570"/>
      <c r="BZ271" s="1570"/>
      <c r="CA271" s="1570"/>
      <c r="CB271" s="1570"/>
      <c r="CC271" s="1570"/>
      <c r="CD271" s="1570"/>
      <c r="CE271" s="1570"/>
      <c r="CF271" s="1570"/>
      <c r="CG271" s="1570"/>
      <c r="CH271" s="1570"/>
      <c r="CI271" s="1570"/>
      <c r="CJ271" s="1570"/>
      <c r="CK271" s="1570"/>
      <c r="CL271" s="1570"/>
      <c r="CM271" s="1570"/>
      <c r="CN271" s="1570"/>
      <c r="CO271" s="1570"/>
      <c r="CP271" s="1570"/>
      <c r="CQ271" s="1570"/>
      <c r="CR271" s="1570"/>
      <c r="CS271" s="1570"/>
      <c r="CT271" s="1570"/>
    </row>
    <row r="272" spans="1:98" ht="14.4">
      <c r="A272" s="1570"/>
      <c r="B272" s="1570"/>
      <c r="C272" s="1570"/>
      <c r="D272" s="1570"/>
      <c r="E272" s="1570"/>
      <c r="F272" s="1570"/>
      <c r="G272" s="1570"/>
      <c r="H272" s="1570"/>
      <c r="I272" s="1570"/>
      <c r="J272" s="1570"/>
      <c r="K272" s="1570"/>
      <c r="L272" s="1570"/>
      <c r="M272" s="1570"/>
      <c r="N272" s="1570"/>
      <c r="O272" s="1570"/>
      <c r="P272" s="1570"/>
      <c r="Q272" s="1570"/>
      <c r="R272" s="1570"/>
      <c r="S272" s="1570"/>
      <c r="T272" s="1570"/>
      <c r="U272" s="1570"/>
      <c r="V272" s="1570"/>
      <c r="W272" s="1570"/>
      <c r="X272" s="1570"/>
      <c r="Y272" s="1570"/>
      <c r="Z272" s="1570"/>
      <c r="AA272" s="1570"/>
      <c r="AB272" s="1570"/>
      <c r="AC272" s="1570"/>
      <c r="AD272" s="1570"/>
      <c r="AE272" s="1570"/>
      <c r="AF272" s="1570"/>
      <c r="AG272" s="1570"/>
      <c r="AH272" s="1570"/>
      <c r="AI272" s="1570"/>
      <c r="AJ272" s="1570"/>
      <c r="AK272" s="1570"/>
      <c r="AL272" s="1570"/>
      <c r="AM272" s="1570"/>
      <c r="AN272" s="1570"/>
      <c r="AO272" s="1570"/>
      <c r="AP272" s="1570"/>
      <c r="AQ272" s="1570"/>
      <c r="AR272" s="1570"/>
      <c r="AS272" s="1570"/>
      <c r="AT272" s="1570"/>
      <c r="AU272" s="1570"/>
      <c r="AV272" s="1570"/>
      <c r="AW272" s="1570"/>
      <c r="AX272" s="1570"/>
      <c r="AY272" s="1570"/>
      <c r="AZ272" s="1570"/>
      <c r="BA272" s="1570"/>
      <c r="BB272" s="1570"/>
      <c r="BC272" s="1570"/>
      <c r="BD272" s="1570"/>
      <c r="BE272" s="1570"/>
      <c r="BF272" s="1570"/>
      <c r="BG272" s="1570"/>
      <c r="BH272" s="1570"/>
      <c r="BI272" s="1570"/>
      <c r="BJ272" s="1570"/>
      <c r="BK272" s="1570"/>
      <c r="BL272" s="1570"/>
      <c r="BM272" s="1570"/>
      <c r="BN272" s="1570"/>
      <c r="BO272" s="1570"/>
      <c r="BP272" s="1570"/>
      <c r="BQ272" s="1570"/>
      <c r="BR272" s="1570"/>
      <c r="BS272" s="1570"/>
      <c r="BT272" s="1570"/>
      <c r="BU272" s="1570"/>
      <c r="BV272" s="1570"/>
      <c r="BW272" s="1570"/>
      <c r="BX272" s="1570"/>
      <c r="BY272" s="1570"/>
      <c r="BZ272" s="1570"/>
      <c r="CA272" s="1570"/>
      <c r="CB272" s="1570"/>
      <c r="CC272" s="1570"/>
      <c r="CD272" s="1570"/>
      <c r="CE272" s="1570"/>
      <c r="CF272" s="1570"/>
      <c r="CG272" s="1570"/>
      <c r="CH272" s="1570"/>
      <c r="CI272" s="1570"/>
      <c r="CJ272" s="1570"/>
      <c r="CK272" s="1570"/>
      <c r="CL272" s="1570"/>
      <c r="CM272" s="1570"/>
      <c r="CN272" s="1570"/>
      <c r="CO272" s="1570"/>
      <c r="CP272" s="1570"/>
      <c r="CQ272" s="1570"/>
      <c r="CR272" s="1570"/>
      <c r="CS272" s="1570"/>
      <c r="CT272" s="1570"/>
    </row>
    <row r="273" spans="1:98" ht="14.4">
      <c r="A273" s="1570"/>
      <c r="B273" s="1570"/>
      <c r="C273" s="1570"/>
      <c r="D273" s="1570"/>
      <c r="E273" s="1570"/>
      <c r="F273" s="1570"/>
      <c r="G273" s="1570"/>
      <c r="H273" s="1570"/>
      <c r="I273" s="1570"/>
      <c r="J273" s="1570"/>
      <c r="K273" s="1570"/>
      <c r="L273" s="1570"/>
      <c r="M273" s="1570"/>
      <c r="N273" s="1570"/>
      <c r="O273" s="1570"/>
      <c r="P273" s="1570"/>
      <c r="Q273" s="1570"/>
      <c r="R273" s="1570"/>
      <c r="S273" s="1570"/>
      <c r="T273" s="1570"/>
      <c r="U273" s="1570"/>
      <c r="V273" s="1570"/>
      <c r="W273" s="1570"/>
      <c r="X273" s="1570"/>
      <c r="Y273" s="1570"/>
      <c r="Z273" s="1570"/>
      <c r="AA273" s="1570"/>
      <c r="AB273" s="1570"/>
      <c r="AC273" s="1570"/>
      <c r="AD273" s="1570"/>
      <c r="AE273" s="1570"/>
      <c r="AF273" s="1570"/>
      <c r="AG273" s="1570"/>
      <c r="AH273" s="1570"/>
      <c r="AI273" s="1570"/>
      <c r="AJ273" s="1570"/>
      <c r="AK273" s="1570"/>
      <c r="AL273" s="1570"/>
      <c r="AM273" s="1570"/>
      <c r="AN273" s="1570"/>
      <c r="AO273" s="1570"/>
      <c r="AP273" s="1570"/>
      <c r="AQ273" s="1570"/>
      <c r="AR273" s="1570"/>
      <c r="AS273" s="1570"/>
      <c r="AT273" s="1570"/>
      <c r="AU273" s="1570"/>
      <c r="AV273" s="1570"/>
      <c r="AW273" s="1570"/>
      <c r="AX273" s="1570"/>
      <c r="AY273" s="1570"/>
      <c r="AZ273" s="1570"/>
      <c r="BA273" s="1570"/>
      <c r="BB273" s="1570"/>
      <c r="BC273" s="1570"/>
      <c r="BD273" s="1570"/>
      <c r="BE273" s="1570"/>
      <c r="BF273" s="1570"/>
      <c r="BG273" s="1570"/>
      <c r="BH273" s="1570"/>
      <c r="BI273" s="1570"/>
      <c r="BJ273" s="1570"/>
      <c r="BK273" s="1570"/>
      <c r="BL273" s="1570"/>
      <c r="BM273" s="1570"/>
      <c r="BN273" s="1570"/>
      <c r="BO273" s="1570"/>
      <c r="BP273" s="1570"/>
      <c r="BQ273" s="1570"/>
      <c r="BR273" s="1570"/>
      <c r="BS273" s="1570"/>
      <c r="BT273" s="1570"/>
      <c r="BU273" s="1570"/>
      <c r="BV273" s="1570"/>
      <c r="BW273" s="1570"/>
      <c r="BX273" s="1570"/>
      <c r="BY273" s="1570"/>
      <c r="BZ273" s="1570"/>
      <c r="CA273" s="1570"/>
      <c r="CB273" s="1570"/>
      <c r="CC273" s="1570"/>
      <c r="CD273" s="1570"/>
      <c r="CE273" s="1570"/>
      <c r="CF273" s="1570"/>
      <c r="CG273" s="1570"/>
      <c r="CH273" s="1570"/>
      <c r="CI273" s="1570"/>
      <c r="CJ273" s="1570"/>
      <c r="CK273" s="1570"/>
      <c r="CL273" s="1570"/>
      <c r="CM273" s="1570"/>
      <c r="CN273" s="1570"/>
      <c r="CO273" s="1570"/>
      <c r="CP273" s="1570"/>
      <c r="CQ273" s="1570"/>
      <c r="CR273" s="1570"/>
      <c r="CS273" s="1570"/>
      <c r="CT273" s="1570"/>
    </row>
    <row r="274" spans="1:98" ht="14.4">
      <c r="A274" s="1570"/>
      <c r="B274" s="1570"/>
      <c r="C274" s="1570"/>
      <c r="D274" s="1570"/>
      <c r="E274" s="1570"/>
      <c r="F274" s="1570"/>
      <c r="G274" s="1570"/>
      <c r="H274" s="1570"/>
      <c r="I274" s="1570"/>
      <c r="J274" s="1570"/>
      <c r="K274" s="1570"/>
      <c r="L274" s="1570"/>
      <c r="M274" s="1570"/>
      <c r="N274" s="1570"/>
      <c r="O274" s="1570"/>
      <c r="P274" s="1570"/>
      <c r="Q274" s="1570"/>
      <c r="R274" s="1570"/>
      <c r="S274" s="1570"/>
      <c r="T274" s="1570"/>
      <c r="U274" s="1570"/>
      <c r="V274" s="1570"/>
      <c r="W274" s="1570"/>
      <c r="X274" s="1570"/>
      <c r="Y274" s="1570"/>
      <c r="Z274" s="1570"/>
      <c r="AA274" s="1570"/>
      <c r="AB274" s="1570"/>
      <c r="AC274" s="1570"/>
      <c r="AD274" s="1570"/>
      <c r="AE274" s="1570"/>
      <c r="AF274" s="1570"/>
      <c r="AG274" s="1570"/>
      <c r="AH274" s="1570"/>
      <c r="AI274" s="1570"/>
      <c r="AJ274" s="1570"/>
      <c r="AK274" s="1570"/>
      <c r="AL274" s="1570"/>
      <c r="AM274" s="1570"/>
      <c r="AN274" s="1570"/>
      <c r="AO274" s="1570"/>
      <c r="AP274" s="1570"/>
      <c r="AQ274" s="1570"/>
      <c r="AR274" s="1570"/>
      <c r="AS274" s="1570"/>
      <c r="AT274" s="1570"/>
      <c r="AU274" s="1570"/>
      <c r="AV274" s="1570"/>
      <c r="AW274" s="1570"/>
      <c r="AX274" s="1570"/>
      <c r="AY274" s="1570"/>
      <c r="AZ274" s="1570"/>
      <c r="BA274" s="1570"/>
      <c r="BB274" s="1570"/>
      <c r="BC274" s="1570"/>
      <c r="BD274" s="1570"/>
      <c r="BE274" s="1570"/>
      <c r="BF274" s="1570"/>
      <c r="BG274" s="1570"/>
      <c r="BH274" s="1570"/>
      <c r="BI274" s="1570"/>
      <c r="BJ274" s="1570"/>
      <c r="BK274" s="1570"/>
      <c r="BL274" s="1570"/>
      <c r="BM274" s="1570"/>
      <c r="BN274" s="1570"/>
      <c r="BO274" s="1570"/>
      <c r="BP274" s="1570"/>
      <c r="BQ274" s="1570"/>
      <c r="BR274" s="1570"/>
      <c r="BS274" s="1570"/>
      <c r="BT274" s="1570"/>
      <c r="BU274" s="1570"/>
      <c r="BV274" s="1570"/>
      <c r="BW274" s="1570"/>
      <c r="BX274" s="1570"/>
      <c r="BY274" s="1570"/>
      <c r="BZ274" s="1570"/>
      <c r="CA274" s="1570"/>
      <c r="CB274" s="1570"/>
      <c r="CC274" s="1570"/>
      <c r="CD274" s="1570"/>
      <c r="CE274" s="1570"/>
      <c r="CF274" s="1570"/>
      <c r="CG274" s="1570"/>
      <c r="CH274" s="1570"/>
      <c r="CI274" s="1570"/>
      <c r="CJ274" s="1570"/>
      <c r="CK274" s="1570"/>
      <c r="CL274" s="1570"/>
      <c r="CM274" s="1570"/>
      <c r="CN274" s="1570"/>
      <c r="CO274" s="1570"/>
      <c r="CP274" s="1570"/>
      <c r="CQ274" s="1570"/>
      <c r="CR274" s="1570"/>
      <c r="CS274" s="1570"/>
      <c r="CT274" s="1570"/>
    </row>
    <row r="275" spans="1:98" ht="14.4">
      <c r="A275" s="1570"/>
      <c r="B275" s="1570"/>
      <c r="C275" s="1570"/>
      <c r="D275" s="1570"/>
      <c r="E275" s="1570"/>
      <c r="F275" s="1570"/>
      <c r="G275" s="1570"/>
      <c r="H275" s="1570"/>
      <c r="I275" s="1570"/>
      <c r="J275" s="1570"/>
      <c r="K275" s="1570"/>
      <c r="L275" s="1570"/>
      <c r="M275" s="1570"/>
      <c r="N275" s="1570"/>
      <c r="O275" s="1570"/>
      <c r="P275" s="1570"/>
      <c r="Q275" s="1570"/>
      <c r="R275" s="1570"/>
      <c r="S275" s="1570"/>
      <c r="T275" s="1570"/>
      <c r="U275" s="1570"/>
      <c r="V275" s="1570"/>
      <c r="W275" s="1570"/>
      <c r="X275" s="1570"/>
      <c r="Y275" s="1570"/>
      <c r="Z275" s="1570"/>
      <c r="AA275" s="1570"/>
      <c r="AB275" s="1570"/>
      <c r="AC275" s="1570"/>
      <c r="AD275" s="1570"/>
      <c r="AE275" s="1570"/>
      <c r="AF275" s="1570"/>
      <c r="AG275" s="1570"/>
      <c r="AH275" s="1570"/>
      <c r="AI275" s="1570"/>
      <c r="AJ275" s="1570"/>
      <c r="AK275" s="1570"/>
      <c r="AL275" s="1570"/>
      <c r="AM275" s="1570"/>
      <c r="AN275" s="1570"/>
      <c r="AO275" s="1570"/>
      <c r="AP275" s="1570"/>
      <c r="AQ275" s="1570"/>
      <c r="AR275" s="1570"/>
      <c r="AS275" s="1570"/>
      <c r="AT275" s="1570"/>
      <c r="AU275" s="1570"/>
      <c r="AV275" s="1570"/>
      <c r="AW275" s="1570"/>
      <c r="AX275" s="1570"/>
      <c r="AY275" s="1570"/>
      <c r="AZ275" s="1570"/>
      <c r="BA275" s="1570"/>
      <c r="BB275" s="1570"/>
      <c r="BC275" s="1570"/>
      <c r="BD275" s="1570"/>
      <c r="BE275" s="1570"/>
      <c r="BF275" s="1570"/>
      <c r="BG275" s="1570"/>
      <c r="BH275" s="1570"/>
      <c r="BI275" s="1570"/>
      <c r="BJ275" s="1570"/>
      <c r="BK275" s="1570"/>
      <c r="BL275" s="1570"/>
      <c r="BM275" s="1570"/>
      <c r="BN275" s="1570"/>
      <c r="BO275" s="1570"/>
      <c r="BP275" s="1570"/>
      <c r="BQ275" s="1570"/>
      <c r="BR275" s="1570"/>
      <c r="BS275" s="1570"/>
      <c r="BT275" s="1570"/>
      <c r="BU275" s="1570"/>
      <c r="BV275" s="1570"/>
      <c r="BW275" s="1570"/>
      <c r="BX275" s="1570"/>
      <c r="BY275" s="1570"/>
      <c r="BZ275" s="1570"/>
      <c r="CA275" s="1570"/>
      <c r="CB275" s="1570"/>
      <c r="CC275" s="1570"/>
      <c r="CD275" s="1570"/>
      <c r="CE275" s="1570"/>
      <c r="CF275" s="1570"/>
      <c r="CG275" s="1570"/>
      <c r="CH275" s="1570"/>
      <c r="CI275" s="1570"/>
      <c r="CJ275" s="1570"/>
      <c r="CK275" s="1570"/>
      <c r="CL275" s="1570"/>
      <c r="CM275" s="1570"/>
      <c r="CN275" s="1570"/>
      <c r="CO275" s="1570"/>
      <c r="CP275" s="1570"/>
      <c r="CQ275" s="1570"/>
      <c r="CR275" s="1570"/>
      <c r="CS275" s="1570"/>
      <c r="CT275" s="1570"/>
    </row>
    <row r="276" spans="1:98" ht="14.4">
      <c r="A276" s="1570"/>
      <c r="B276" s="1570"/>
      <c r="C276" s="1570"/>
      <c r="D276" s="1570"/>
      <c r="E276" s="1570"/>
      <c r="F276" s="1570"/>
      <c r="G276" s="1570"/>
      <c r="H276" s="1570"/>
      <c r="I276" s="1570"/>
      <c r="J276" s="1570"/>
      <c r="K276" s="1570"/>
      <c r="L276" s="1570"/>
      <c r="M276" s="1570"/>
      <c r="N276" s="1570"/>
      <c r="O276" s="1570"/>
      <c r="P276" s="1570"/>
      <c r="Q276" s="1570"/>
      <c r="R276" s="1570"/>
      <c r="S276" s="1570"/>
      <c r="T276" s="1570"/>
      <c r="U276" s="1570"/>
      <c r="V276" s="1570"/>
      <c r="W276" s="1570"/>
      <c r="X276" s="1570"/>
      <c r="Y276" s="1570"/>
      <c r="Z276" s="1570"/>
      <c r="AA276" s="1570"/>
      <c r="AB276" s="1570"/>
      <c r="AC276" s="1570"/>
      <c r="AD276" s="1570"/>
      <c r="AE276" s="1570"/>
      <c r="AF276" s="1570"/>
      <c r="AG276" s="1570"/>
      <c r="AH276" s="1570"/>
      <c r="AI276" s="1570"/>
      <c r="AJ276" s="1570"/>
      <c r="AK276" s="1570"/>
      <c r="AL276" s="1570"/>
      <c r="AM276" s="1570"/>
      <c r="AN276" s="1570"/>
      <c r="AO276" s="1570"/>
      <c r="AP276" s="1570"/>
      <c r="AQ276" s="1570"/>
      <c r="AR276" s="1570"/>
      <c r="AS276" s="1570"/>
      <c r="AT276" s="1570"/>
      <c r="AU276" s="1570"/>
      <c r="AV276" s="1570"/>
      <c r="AW276" s="1570"/>
      <c r="AX276" s="1570"/>
      <c r="AY276" s="1570"/>
      <c r="AZ276" s="1570"/>
      <c r="BA276" s="1570"/>
      <c r="BB276" s="1570"/>
      <c r="BC276" s="1570"/>
      <c r="BD276" s="1570"/>
      <c r="BE276" s="1570"/>
      <c r="BF276" s="1570"/>
      <c r="BG276" s="1570"/>
      <c r="BH276" s="1570"/>
      <c r="BI276" s="1570"/>
      <c r="BJ276" s="1570"/>
      <c r="BK276" s="1570"/>
      <c r="BL276" s="1570"/>
      <c r="BM276" s="1570"/>
      <c r="BN276" s="1570"/>
      <c r="BO276" s="1570"/>
      <c r="BP276" s="1570"/>
      <c r="BQ276" s="1570"/>
      <c r="BR276" s="1570"/>
      <c r="BS276" s="1570"/>
      <c r="BT276" s="1570"/>
      <c r="BU276" s="1570"/>
      <c r="BV276" s="1570"/>
      <c r="BW276" s="1570"/>
      <c r="BX276" s="1570"/>
      <c r="BY276" s="1570"/>
      <c r="BZ276" s="1570"/>
      <c r="CA276" s="1570"/>
      <c r="CB276" s="1570"/>
      <c r="CC276" s="1570"/>
      <c r="CD276" s="1570"/>
      <c r="CE276" s="1570"/>
      <c r="CF276" s="1570"/>
      <c r="CG276" s="1570"/>
      <c r="CH276" s="1570"/>
      <c r="CI276" s="1570"/>
      <c r="CJ276" s="1570"/>
      <c r="CK276" s="1570"/>
      <c r="CL276" s="1570"/>
      <c r="CM276" s="1570"/>
      <c r="CN276" s="1570"/>
      <c r="CO276" s="1570"/>
      <c r="CP276" s="1570"/>
      <c r="CQ276" s="1570"/>
      <c r="CR276" s="1570"/>
      <c r="CS276" s="1570"/>
      <c r="CT276" s="1570"/>
    </row>
    <row r="277" spans="1:98" ht="14.4">
      <c r="A277" s="1570"/>
      <c r="B277" s="1570"/>
      <c r="C277" s="1570"/>
      <c r="D277" s="1570"/>
      <c r="E277" s="1570"/>
      <c r="F277" s="1570"/>
      <c r="G277" s="1570"/>
      <c r="H277" s="1570"/>
      <c r="I277" s="1570"/>
      <c r="J277" s="1570"/>
      <c r="K277" s="1570"/>
      <c r="L277" s="1570"/>
      <c r="M277" s="1570"/>
      <c r="N277" s="1570"/>
      <c r="O277" s="1570"/>
      <c r="P277" s="1570"/>
      <c r="Q277" s="1570"/>
      <c r="R277" s="1570"/>
      <c r="S277" s="1570"/>
      <c r="T277" s="1570"/>
      <c r="U277" s="1570"/>
      <c r="V277" s="1570"/>
      <c r="W277" s="1570"/>
      <c r="X277" s="1570"/>
      <c r="Y277" s="1570"/>
      <c r="Z277" s="1570"/>
      <c r="AA277" s="1570"/>
      <c r="AB277" s="1570"/>
      <c r="AC277" s="1570"/>
      <c r="AD277" s="1570"/>
      <c r="AE277" s="1570"/>
      <c r="AF277" s="1570"/>
      <c r="AG277" s="1570"/>
      <c r="AH277" s="1570"/>
      <c r="AI277" s="1570"/>
      <c r="AJ277" s="1570"/>
      <c r="AK277" s="1570"/>
      <c r="AL277" s="1570"/>
      <c r="AM277" s="1570"/>
      <c r="AN277" s="1570"/>
      <c r="AO277" s="1570"/>
      <c r="AP277" s="1570"/>
      <c r="AQ277" s="1570"/>
      <c r="AR277" s="1570"/>
      <c r="AS277" s="1570"/>
      <c r="AT277" s="1570"/>
      <c r="AU277" s="1570"/>
      <c r="AV277" s="1570"/>
      <c r="AW277" s="1570"/>
      <c r="AX277" s="1570"/>
      <c r="AY277" s="1570"/>
      <c r="AZ277" s="1570"/>
      <c r="BA277" s="1570"/>
      <c r="BB277" s="1570"/>
      <c r="BC277" s="1570"/>
      <c r="BD277" s="1570"/>
      <c r="BE277" s="1570"/>
      <c r="BF277" s="1570"/>
      <c r="BG277" s="1570"/>
      <c r="BH277" s="1570"/>
      <c r="BI277" s="1570"/>
      <c r="BJ277" s="1570"/>
      <c r="BK277" s="1570"/>
      <c r="BL277" s="1570"/>
      <c r="BM277" s="1570"/>
      <c r="BN277" s="1570"/>
      <c r="BO277" s="1570"/>
      <c r="BP277" s="1570"/>
      <c r="BQ277" s="1570"/>
      <c r="BR277" s="1570"/>
      <c r="BS277" s="1570"/>
      <c r="BT277" s="1570"/>
      <c r="BU277" s="1570"/>
      <c r="BV277" s="1570"/>
      <c r="BW277" s="1570"/>
      <c r="BX277" s="1570"/>
      <c r="BY277" s="1570"/>
      <c r="BZ277" s="1570"/>
      <c r="CA277" s="1570"/>
      <c r="CB277" s="1570"/>
      <c r="CC277" s="1570"/>
      <c r="CD277" s="1570"/>
      <c r="CE277" s="1570"/>
      <c r="CF277" s="1570"/>
      <c r="CG277" s="1570"/>
      <c r="CH277" s="1570"/>
      <c r="CI277" s="1570"/>
      <c r="CJ277" s="1570"/>
      <c r="CK277" s="1570"/>
      <c r="CL277" s="1570"/>
      <c r="CM277" s="1570"/>
      <c r="CN277" s="1570"/>
      <c r="CO277" s="1570"/>
      <c r="CP277" s="1570"/>
      <c r="CQ277" s="1570"/>
      <c r="CR277" s="1570"/>
      <c r="CS277" s="1570"/>
      <c r="CT277" s="1570"/>
    </row>
    <row r="278" spans="1:98" ht="14.4">
      <c r="A278" s="1570"/>
      <c r="B278" s="1570"/>
      <c r="C278" s="1570"/>
      <c r="D278" s="1570"/>
      <c r="E278" s="1570"/>
      <c r="F278" s="1570"/>
      <c r="G278" s="1570"/>
      <c r="H278" s="1570"/>
      <c r="I278" s="1570"/>
      <c r="J278" s="1570"/>
      <c r="K278" s="1570"/>
      <c r="L278" s="1570"/>
      <c r="M278" s="1570"/>
      <c r="N278" s="1570"/>
      <c r="O278" s="1570"/>
      <c r="P278" s="1570"/>
      <c r="Q278" s="1570"/>
      <c r="R278" s="1570"/>
      <c r="S278" s="1570"/>
      <c r="T278" s="1570"/>
      <c r="U278" s="1570"/>
      <c r="V278" s="1570"/>
      <c r="W278" s="1570"/>
      <c r="X278" s="1570"/>
      <c r="Y278" s="1570"/>
      <c r="Z278" s="1570"/>
      <c r="AA278" s="1570"/>
      <c r="AB278" s="1570"/>
      <c r="AC278" s="1570"/>
      <c r="AD278" s="1570"/>
      <c r="AE278" s="1570"/>
      <c r="AF278" s="1570"/>
      <c r="AG278" s="1570"/>
      <c r="AH278" s="1570"/>
      <c r="AI278" s="1570"/>
      <c r="AJ278" s="1570"/>
      <c r="AK278" s="1570"/>
      <c r="AL278" s="1570"/>
      <c r="AM278" s="1570"/>
      <c r="AN278" s="1570"/>
      <c r="AO278" s="1570"/>
      <c r="AP278" s="1570"/>
      <c r="AQ278" s="1570"/>
      <c r="AR278" s="1570"/>
      <c r="AS278" s="1570"/>
      <c r="AT278" s="1570"/>
      <c r="AU278" s="1570"/>
      <c r="AV278" s="1570"/>
      <c r="AW278" s="1570"/>
      <c r="AX278" s="1570"/>
      <c r="AY278" s="1570"/>
      <c r="AZ278" s="1570"/>
      <c r="BA278" s="1570"/>
      <c r="BB278" s="1570"/>
      <c r="BC278" s="1570"/>
      <c r="BD278" s="1570"/>
      <c r="BE278" s="1570"/>
      <c r="BF278" s="1570"/>
      <c r="BG278" s="1570"/>
      <c r="BH278" s="1570"/>
      <c r="BI278" s="1570"/>
      <c r="BJ278" s="1570"/>
      <c r="BK278" s="1570"/>
      <c r="BL278" s="1570"/>
      <c r="BM278" s="1570"/>
      <c r="BN278" s="1570"/>
      <c r="BO278" s="1570"/>
      <c r="BP278" s="1570"/>
      <c r="BQ278" s="1570"/>
      <c r="BR278" s="1570"/>
      <c r="BS278" s="1570"/>
      <c r="BT278" s="1570"/>
      <c r="BU278" s="1570"/>
      <c r="BV278" s="1570"/>
      <c r="BW278" s="1570"/>
      <c r="BX278" s="1570"/>
      <c r="BY278" s="1570"/>
      <c r="BZ278" s="1570"/>
      <c r="CA278" s="1570"/>
      <c r="CB278" s="1570"/>
      <c r="CC278" s="1570"/>
      <c r="CD278" s="1570"/>
      <c r="CE278" s="1570"/>
      <c r="CF278" s="1570"/>
      <c r="CG278" s="1570"/>
      <c r="CH278" s="1570"/>
      <c r="CI278" s="1570"/>
      <c r="CJ278" s="1570"/>
      <c r="CK278" s="1570"/>
      <c r="CL278" s="1570"/>
      <c r="CM278" s="1570"/>
      <c r="CN278" s="1570"/>
      <c r="CO278" s="1570"/>
      <c r="CP278" s="1570"/>
      <c r="CQ278" s="1570"/>
      <c r="CR278" s="1570"/>
      <c r="CS278" s="1570"/>
      <c r="CT278" s="1570"/>
    </row>
    <row r="279" spans="1:98" ht="14.4">
      <c r="A279" s="1570"/>
      <c r="B279" s="1570"/>
      <c r="C279" s="1570"/>
      <c r="D279" s="1570"/>
      <c r="E279" s="1570"/>
      <c r="F279" s="1570"/>
      <c r="G279" s="1570"/>
      <c r="H279" s="1570"/>
      <c r="I279" s="1570"/>
      <c r="J279" s="1570"/>
      <c r="K279" s="1570"/>
      <c r="L279" s="1570"/>
      <c r="M279" s="1570"/>
      <c r="N279" s="1570"/>
      <c r="O279" s="1570"/>
      <c r="P279" s="1570"/>
      <c r="Q279" s="1570"/>
      <c r="R279" s="1570"/>
      <c r="S279" s="1570"/>
      <c r="T279" s="1570"/>
      <c r="U279" s="1570"/>
      <c r="V279" s="1570"/>
      <c r="W279" s="1570"/>
      <c r="X279" s="1570"/>
      <c r="Y279" s="1570"/>
      <c r="Z279" s="1570"/>
      <c r="AA279" s="1570"/>
      <c r="AB279" s="1570"/>
      <c r="AC279" s="1570"/>
      <c r="AD279" s="1570"/>
      <c r="AE279" s="1570"/>
      <c r="AF279" s="1570"/>
      <c r="AG279" s="1570"/>
      <c r="AH279" s="1570"/>
      <c r="AI279" s="1570"/>
      <c r="AJ279" s="1570"/>
      <c r="AK279" s="1570"/>
      <c r="AL279" s="1570"/>
      <c r="AM279" s="1570"/>
      <c r="AN279" s="1570"/>
      <c r="AO279" s="1570"/>
      <c r="AP279" s="1570"/>
      <c r="AQ279" s="1570"/>
      <c r="AR279" s="1570"/>
      <c r="AS279" s="1570"/>
      <c r="AT279" s="1570"/>
      <c r="AU279" s="1570"/>
      <c r="AV279" s="1570"/>
      <c r="AW279" s="1570"/>
      <c r="AX279" s="1570"/>
      <c r="AY279" s="1570"/>
      <c r="AZ279" s="1570"/>
      <c r="BA279" s="1570"/>
      <c r="BB279" s="1570"/>
      <c r="BC279" s="1570"/>
      <c r="BD279" s="1570"/>
      <c r="BE279" s="1570"/>
      <c r="BF279" s="1570"/>
      <c r="BG279" s="1570"/>
      <c r="BH279" s="1570"/>
      <c r="BI279" s="1570"/>
      <c r="BJ279" s="1570"/>
      <c r="BK279" s="1570"/>
      <c r="BL279" s="1570"/>
      <c r="BM279" s="1570"/>
      <c r="BN279" s="1570"/>
      <c r="BO279" s="1570"/>
      <c r="BP279" s="1570"/>
      <c r="BQ279" s="1570"/>
      <c r="BR279" s="1570"/>
      <c r="BS279" s="1570"/>
      <c r="BT279" s="1570"/>
      <c r="BU279" s="1570"/>
      <c r="BV279" s="1570"/>
      <c r="BW279" s="1570"/>
      <c r="BX279" s="1570"/>
      <c r="BY279" s="1570"/>
      <c r="BZ279" s="1570"/>
      <c r="CA279" s="1570"/>
      <c r="CB279" s="1570"/>
      <c r="CC279" s="1570"/>
      <c r="CD279" s="1570"/>
      <c r="CE279" s="1570"/>
      <c r="CF279" s="1570"/>
      <c r="CG279" s="1570"/>
      <c r="CH279" s="1570"/>
      <c r="CI279" s="1570"/>
      <c r="CJ279" s="1570"/>
      <c r="CK279" s="1570"/>
      <c r="CL279" s="1570"/>
      <c r="CM279" s="1570"/>
      <c r="CN279" s="1570"/>
      <c r="CO279" s="1570"/>
      <c r="CP279" s="1570"/>
      <c r="CQ279" s="1570"/>
      <c r="CR279" s="1570"/>
      <c r="CS279" s="1570"/>
      <c r="CT279" s="1570"/>
    </row>
    <row r="280" spans="1:98" ht="14.4">
      <c r="A280" s="1570"/>
      <c r="B280" s="1570"/>
      <c r="C280" s="1570"/>
      <c r="D280" s="1570"/>
      <c r="E280" s="1570"/>
      <c r="F280" s="1570"/>
      <c r="G280" s="1570"/>
      <c r="H280" s="1570"/>
      <c r="I280" s="1570"/>
      <c r="J280" s="1570"/>
      <c r="K280" s="1570"/>
      <c r="L280" s="1570"/>
      <c r="M280" s="1570"/>
      <c r="N280" s="1570"/>
      <c r="O280" s="1570"/>
      <c r="P280" s="1570"/>
      <c r="Q280" s="1570"/>
      <c r="R280" s="1570"/>
      <c r="S280" s="1570"/>
      <c r="T280" s="1570"/>
      <c r="U280" s="1570"/>
      <c r="V280" s="1570"/>
      <c r="W280" s="1570"/>
      <c r="X280" s="1570"/>
      <c r="Y280" s="1570"/>
      <c r="Z280" s="1570"/>
      <c r="AA280" s="1570"/>
      <c r="AB280" s="1570"/>
      <c r="AC280" s="1570"/>
      <c r="AD280" s="1570"/>
      <c r="AE280" s="1570"/>
      <c r="AF280" s="1570"/>
      <c r="AG280" s="1570"/>
      <c r="AH280" s="1570"/>
      <c r="AI280" s="1570"/>
      <c r="AJ280" s="1570"/>
      <c r="AK280" s="1570"/>
      <c r="AL280" s="1570"/>
      <c r="AM280" s="1570"/>
      <c r="AN280" s="1570"/>
      <c r="AO280" s="1570"/>
      <c r="AP280" s="1570"/>
      <c r="AQ280" s="1570"/>
      <c r="AR280" s="1570"/>
      <c r="AS280" s="1570"/>
      <c r="AT280" s="1570"/>
      <c r="AU280" s="1570"/>
      <c r="AV280" s="1570"/>
      <c r="AW280" s="1570"/>
      <c r="AX280" s="1570"/>
      <c r="AY280" s="1570"/>
      <c r="AZ280" s="1570"/>
      <c r="BA280" s="1570"/>
      <c r="BB280" s="1570"/>
      <c r="BC280" s="1570"/>
      <c r="BD280" s="1570"/>
      <c r="BE280" s="1570"/>
      <c r="BF280" s="1570"/>
      <c r="BG280" s="1570"/>
      <c r="BH280" s="1570"/>
      <c r="BI280" s="1570"/>
      <c r="BJ280" s="1570"/>
      <c r="BK280" s="1570"/>
      <c r="BL280" s="1570"/>
      <c r="BM280" s="1570"/>
      <c r="BN280" s="1570"/>
      <c r="BO280" s="1570"/>
      <c r="BP280" s="1570"/>
      <c r="BQ280" s="1570"/>
      <c r="BR280" s="1570"/>
      <c r="BS280" s="1570"/>
      <c r="BT280" s="1570"/>
      <c r="BU280" s="1570"/>
      <c r="BV280" s="1570"/>
      <c r="BW280" s="1570"/>
      <c r="BX280" s="1570"/>
      <c r="BY280" s="1570"/>
      <c r="BZ280" s="1570"/>
      <c r="CA280" s="1570"/>
      <c r="CB280" s="1570"/>
      <c r="CC280" s="1570"/>
      <c r="CD280" s="1570"/>
      <c r="CE280" s="1570"/>
      <c r="CF280" s="1570"/>
      <c r="CG280" s="1570"/>
      <c r="CH280" s="1570"/>
      <c r="CI280" s="1570"/>
      <c r="CJ280" s="1570"/>
      <c r="CK280" s="1570"/>
      <c r="CL280" s="1570"/>
      <c r="CM280" s="1570"/>
      <c r="CN280" s="1570"/>
      <c r="CO280" s="1570"/>
      <c r="CP280" s="1570"/>
      <c r="CQ280" s="1570"/>
      <c r="CR280" s="1570"/>
      <c r="CS280" s="1570"/>
      <c r="CT280" s="1570"/>
    </row>
    <row r="281" spans="1:98" ht="14.4">
      <c r="A281" s="1570"/>
      <c r="B281" s="1570"/>
      <c r="C281" s="1570"/>
      <c r="D281" s="1570"/>
      <c r="E281" s="1570"/>
      <c r="F281" s="1570"/>
      <c r="G281" s="1570"/>
      <c r="H281" s="1570"/>
      <c r="I281" s="1570"/>
      <c r="J281" s="1570"/>
      <c r="K281" s="1570"/>
      <c r="L281" s="1570"/>
      <c r="M281" s="1570"/>
      <c r="N281" s="1570"/>
      <c r="O281" s="1570"/>
      <c r="P281" s="1570"/>
      <c r="Q281" s="1570"/>
      <c r="R281" s="1570"/>
      <c r="S281" s="1570"/>
      <c r="T281" s="1570"/>
      <c r="U281" s="1570"/>
      <c r="V281" s="1570"/>
      <c r="W281" s="1570"/>
      <c r="X281" s="1570"/>
      <c r="Y281" s="1570"/>
      <c r="Z281" s="1570"/>
      <c r="AA281" s="1570"/>
      <c r="AB281" s="1570"/>
      <c r="AC281" s="1570"/>
      <c r="AD281" s="1570"/>
      <c r="AE281" s="1570"/>
      <c r="AF281" s="1570"/>
      <c r="AG281" s="1570"/>
      <c r="AH281" s="1570"/>
      <c r="AI281" s="1570"/>
      <c r="AJ281" s="1570"/>
      <c r="AK281" s="1570"/>
      <c r="AL281" s="1570"/>
      <c r="AM281" s="1570"/>
      <c r="AN281" s="1570"/>
      <c r="AO281" s="1570"/>
      <c r="AP281" s="1570"/>
      <c r="AQ281" s="1570"/>
      <c r="AR281" s="1570"/>
      <c r="AS281" s="1570"/>
      <c r="AT281" s="1570"/>
      <c r="AU281" s="1570"/>
      <c r="AV281" s="1570"/>
      <c r="AW281" s="1570"/>
      <c r="AX281" s="1570"/>
      <c r="AY281" s="1570"/>
      <c r="AZ281" s="1570"/>
      <c r="BA281" s="1570"/>
      <c r="BB281" s="1570"/>
      <c r="BC281" s="1570"/>
      <c r="BD281" s="1570"/>
      <c r="BE281" s="1570"/>
      <c r="BF281" s="1570"/>
      <c r="BG281" s="1570"/>
      <c r="BH281" s="1570"/>
      <c r="BI281" s="1570"/>
      <c r="BJ281" s="1570"/>
      <c r="BK281" s="1570"/>
      <c r="BL281" s="1570"/>
      <c r="BM281" s="1570"/>
      <c r="BN281" s="1570"/>
      <c r="BO281" s="1570"/>
      <c r="BP281" s="1570"/>
      <c r="BQ281" s="1570"/>
      <c r="BR281" s="1570"/>
      <c r="BS281" s="1570"/>
      <c r="BT281" s="1570"/>
      <c r="BU281" s="1570"/>
      <c r="BV281" s="1570"/>
      <c r="BW281" s="1570"/>
      <c r="BX281" s="1570"/>
      <c r="BY281" s="1570"/>
      <c r="BZ281" s="1570"/>
      <c r="CA281" s="1570"/>
      <c r="CB281" s="1570"/>
      <c r="CC281" s="1570"/>
      <c r="CD281" s="1570"/>
      <c r="CE281" s="1570"/>
      <c r="CF281" s="1570"/>
      <c r="CG281" s="1570"/>
      <c r="CH281" s="1570"/>
      <c r="CI281" s="1570"/>
      <c r="CJ281" s="1570"/>
      <c r="CK281" s="1570"/>
      <c r="CL281" s="1570"/>
      <c r="CM281" s="1570"/>
      <c r="CN281" s="1570"/>
      <c r="CO281" s="1570"/>
      <c r="CP281" s="1570"/>
      <c r="CQ281" s="1570"/>
      <c r="CR281" s="1570"/>
      <c r="CS281" s="1570"/>
      <c r="CT281" s="1570"/>
    </row>
    <row r="282" spans="1:98" ht="14.4">
      <c r="A282" s="1570"/>
      <c r="B282" s="1570"/>
      <c r="C282" s="1570"/>
      <c r="D282" s="1570"/>
      <c r="E282" s="1570"/>
      <c r="F282" s="1570"/>
      <c r="G282" s="1570"/>
      <c r="H282" s="1570"/>
      <c r="I282" s="1570"/>
      <c r="J282" s="1570"/>
      <c r="K282" s="1570"/>
      <c r="L282" s="1570"/>
      <c r="M282" s="1570"/>
      <c r="N282" s="1570"/>
      <c r="O282" s="1570"/>
      <c r="P282" s="1570"/>
      <c r="Q282" s="1570"/>
      <c r="R282" s="1570"/>
      <c r="S282" s="1570"/>
      <c r="T282" s="1570"/>
      <c r="U282" s="1570"/>
      <c r="V282" s="1570"/>
      <c r="W282" s="1570"/>
      <c r="X282" s="1570"/>
      <c r="Y282" s="1570"/>
      <c r="Z282" s="1570"/>
      <c r="AA282" s="1570"/>
      <c r="AB282" s="1570"/>
      <c r="AC282" s="1570"/>
      <c r="AD282" s="1570"/>
      <c r="AE282" s="1570"/>
      <c r="AF282" s="1570"/>
      <c r="AG282" s="1570"/>
      <c r="AH282" s="1570"/>
      <c r="AI282" s="1570"/>
      <c r="AJ282" s="1570"/>
      <c r="AK282" s="1570"/>
      <c r="AL282" s="1570"/>
      <c r="AM282" s="1570"/>
      <c r="AN282" s="1570"/>
      <c r="AO282" s="1570"/>
      <c r="AP282" s="1570"/>
      <c r="AQ282" s="1570"/>
      <c r="AR282" s="1570"/>
      <c r="AS282" s="1570"/>
      <c r="AT282" s="1570"/>
      <c r="AU282" s="1570"/>
      <c r="AV282" s="1570"/>
      <c r="AW282" s="1570"/>
      <c r="AX282" s="1570"/>
      <c r="AY282" s="1570"/>
      <c r="AZ282" s="1570"/>
      <c r="BA282" s="1570"/>
      <c r="BB282" s="1570"/>
      <c r="BC282" s="1570"/>
      <c r="BD282" s="1570"/>
      <c r="BE282" s="1570"/>
      <c r="BF282" s="1570"/>
      <c r="BG282" s="1570"/>
      <c r="BH282" s="1570"/>
      <c r="BI282" s="1570"/>
      <c r="BJ282" s="1570"/>
      <c r="BK282" s="1570"/>
      <c r="BL282" s="1570"/>
      <c r="BM282" s="1570"/>
      <c r="BN282" s="1570"/>
      <c r="BO282" s="1570"/>
      <c r="BP282" s="1570"/>
      <c r="BQ282" s="1570"/>
      <c r="BR282" s="1570"/>
      <c r="BS282" s="1570"/>
      <c r="BT282" s="1570"/>
      <c r="BU282" s="1570"/>
      <c r="BV282" s="1570"/>
      <c r="BW282" s="1570"/>
      <c r="BX282" s="1570"/>
      <c r="BY282" s="1570"/>
      <c r="BZ282" s="1570"/>
      <c r="CA282" s="1570"/>
      <c r="CB282" s="1570"/>
      <c r="CC282" s="1570"/>
      <c r="CD282" s="1570"/>
      <c r="CE282" s="1570"/>
      <c r="CF282" s="1570"/>
      <c r="CG282" s="1570"/>
      <c r="CH282" s="1570"/>
      <c r="CI282" s="1570"/>
      <c r="CJ282" s="1570"/>
      <c r="CK282" s="1570"/>
      <c r="CL282" s="1570"/>
      <c r="CM282" s="1570"/>
      <c r="CN282" s="1570"/>
      <c r="CO282" s="1570"/>
      <c r="CP282" s="1570"/>
      <c r="CQ282" s="1570"/>
      <c r="CR282" s="1570"/>
      <c r="CS282" s="1570"/>
      <c r="CT282" s="1570"/>
    </row>
    <row r="283" spans="1:98" ht="14.4">
      <c r="A283" s="1570"/>
      <c r="B283" s="1570"/>
      <c r="C283" s="1570"/>
      <c r="D283" s="1570"/>
      <c r="E283" s="1570"/>
      <c r="F283" s="1570"/>
      <c r="G283" s="1570"/>
      <c r="H283" s="1570"/>
      <c r="I283" s="1570"/>
      <c r="J283" s="1570"/>
      <c r="K283" s="1570"/>
      <c r="L283" s="1570"/>
      <c r="M283" s="1570"/>
      <c r="N283" s="1570"/>
      <c r="O283" s="1570"/>
      <c r="P283" s="1570"/>
      <c r="Q283" s="1570"/>
      <c r="R283" s="1570"/>
      <c r="S283" s="1570"/>
      <c r="T283" s="1570"/>
      <c r="U283" s="1570"/>
      <c r="V283" s="1570"/>
      <c r="W283" s="1570"/>
      <c r="X283" s="1570"/>
      <c r="Y283" s="1570"/>
      <c r="Z283" s="1570"/>
      <c r="AA283" s="1570"/>
      <c r="AB283" s="1570"/>
      <c r="AC283" s="1570"/>
      <c r="AD283" s="1570"/>
      <c r="AE283" s="1570"/>
      <c r="AF283" s="1570"/>
      <c r="AG283" s="1570"/>
      <c r="AH283" s="1570"/>
      <c r="AI283" s="1570"/>
      <c r="AJ283" s="1570"/>
      <c r="AK283" s="1570"/>
      <c r="AL283" s="1570"/>
      <c r="AM283" s="1570"/>
      <c r="AN283" s="1570"/>
      <c r="AO283" s="1570"/>
      <c r="AP283" s="1570"/>
      <c r="AQ283" s="1570"/>
      <c r="AR283" s="1570"/>
      <c r="AS283" s="1570"/>
      <c r="AT283" s="1570"/>
      <c r="AU283" s="1570"/>
      <c r="AV283" s="1570"/>
      <c r="AW283" s="1570"/>
      <c r="AX283" s="1570"/>
      <c r="AY283" s="1570"/>
      <c r="AZ283" s="1570"/>
      <c r="BA283" s="1570"/>
      <c r="BB283" s="1570"/>
      <c r="BC283" s="1570"/>
      <c r="BD283" s="1570"/>
      <c r="BE283" s="1570"/>
      <c r="BF283" s="1570"/>
      <c r="BG283" s="1570"/>
      <c r="BH283" s="1570"/>
      <c r="BI283" s="1570"/>
      <c r="BJ283" s="1570"/>
      <c r="BK283" s="1570"/>
      <c r="BL283" s="1570"/>
      <c r="BM283" s="1570"/>
      <c r="BN283" s="1570"/>
      <c r="BO283" s="1570"/>
      <c r="BP283" s="1570"/>
      <c r="BQ283" s="1570"/>
      <c r="BR283" s="1570"/>
      <c r="BS283" s="1570"/>
      <c r="BT283" s="1570"/>
      <c r="BU283" s="1570"/>
      <c r="BV283" s="1570"/>
      <c r="BW283" s="1570"/>
      <c r="BX283" s="1570"/>
      <c r="BY283" s="1570"/>
      <c r="BZ283" s="1570"/>
      <c r="CA283" s="1570"/>
      <c r="CB283" s="1570"/>
      <c r="CC283" s="1570"/>
      <c r="CD283" s="1570"/>
      <c r="CE283" s="1570"/>
      <c r="CF283" s="1570"/>
      <c r="CG283" s="1570"/>
      <c r="CH283" s="1570"/>
      <c r="CI283" s="1570"/>
      <c r="CJ283" s="1570"/>
      <c r="CK283" s="1570"/>
      <c r="CL283" s="1570"/>
      <c r="CM283" s="1570"/>
      <c r="CN283" s="1570"/>
      <c r="CO283" s="1570"/>
      <c r="CP283" s="1570"/>
      <c r="CQ283" s="1570"/>
      <c r="CR283" s="1570"/>
      <c r="CS283" s="1570"/>
      <c r="CT283" s="1570"/>
    </row>
    <row r="284" spans="1:98" ht="14.4">
      <c r="A284" s="1570"/>
      <c r="B284" s="1570"/>
      <c r="C284" s="1570"/>
      <c r="D284" s="1570"/>
      <c r="E284" s="1570"/>
      <c r="F284" s="1570"/>
      <c r="G284" s="1570"/>
      <c r="H284" s="1570"/>
      <c r="I284" s="1570"/>
      <c r="J284" s="1570"/>
      <c r="K284" s="1570"/>
      <c r="L284" s="1570"/>
      <c r="M284" s="1570"/>
      <c r="N284" s="1570"/>
      <c r="O284" s="1570"/>
      <c r="P284" s="1570"/>
      <c r="Q284" s="1570"/>
      <c r="R284" s="1570"/>
      <c r="S284" s="1570"/>
      <c r="T284" s="1570"/>
      <c r="U284" s="1570"/>
      <c r="V284" s="1570"/>
      <c r="W284" s="1570"/>
      <c r="X284" s="1570"/>
      <c r="Y284" s="1570"/>
      <c r="Z284" s="1570"/>
      <c r="AA284" s="1570"/>
      <c r="AB284" s="1570"/>
      <c r="AC284" s="1570"/>
      <c r="AD284" s="1570"/>
      <c r="AE284" s="1570"/>
      <c r="AF284" s="1570"/>
      <c r="AG284" s="1570"/>
      <c r="AH284" s="1570"/>
      <c r="AI284" s="1570"/>
      <c r="AJ284" s="1570"/>
      <c r="AK284" s="1570"/>
      <c r="AL284" s="1570"/>
      <c r="AM284" s="1570"/>
      <c r="AN284" s="1570"/>
      <c r="AO284" s="1570"/>
      <c r="AP284" s="1570"/>
      <c r="AQ284" s="1570"/>
      <c r="AR284" s="1570"/>
      <c r="AS284" s="1570"/>
      <c r="AT284" s="1570"/>
      <c r="AU284" s="1570"/>
      <c r="AV284" s="1570"/>
      <c r="AW284" s="1570"/>
      <c r="AX284" s="1570"/>
      <c r="AY284" s="1570"/>
      <c r="AZ284" s="1570"/>
      <c r="BA284" s="1570"/>
      <c r="BB284" s="1570"/>
      <c r="BC284" s="1570"/>
      <c r="BD284" s="1570"/>
      <c r="BE284" s="1570"/>
      <c r="BF284" s="1570"/>
      <c r="BG284" s="1570"/>
      <c r="BH284" s="1570"/>
      <c r="BI284" s="1570"/>
      <c r="BJ284" s="1570"/>
      <c r="BK284" s="1570"/>
      <c r="BL284" s="1570"/>
      <c r="BM284" s="1570"/>
      <c r="BN284" s="1570"/>
      <c r="BO284" s="1570"/>
      <c r="BP284" s="1570"/>
      <c r="BQ284" s="1570"/>
      <c r="BR284" s="1570"/>
      <c r="BS284" s="1570"/>
      <c r="BT284" s="1570"/>
      <c r="BU284" s="1570"/>
      <c r="BV284" s="1570"/>
      <c r="BW284" s="1570"/>
      <c r="BX284" s="1570"/>
      <c r="BY284" s="1570"/>
      <c r="BZ284" s="1570"/>
      <c r="CA284" s="1570"/>
      <c r="CB284" s="1570"/>
      <c r="CC284" s="1570"/>
      <c r="CD284" s="1570"/>
      <c r="CE284" s="1570"/>
      <c r="CF284" s="1570"/>
      <c r="CG284" s="1570"/>
      <c r="CH284" s="1570"/>
      <c r="CI284" s="1570"/>
      <c r="CJ284" s="1570"/>
      <c r="CK284" s="1570"/>
      <c r="CL284" s="1570"/>
      <c r="CM284" s="1570"/>
      <c r="CN284" s="1570"/>
      <c r="CO284" s="1570"/>
      <c r="CP284" s="1570"/>
      <c r="CQ284" s="1570"/>
      <c r="CR284" s="1570"/>
      <c r="CS284" s="1570"/>
      <c r="CT284" s="1570"/>
    </row>
    <row r="285" spans="1:98" ht="14.4">
      <c r="A285" s="1570"/>
      <c r="B285" s="1570"/>
      <c r="C285" s="1570"/>
      <c r="D285" s="1570"/>
      <c r="E285" s="1570"/>
      <c r="F285" s="1570"/>
      <c r="G285" s="1570"/>
      <c r="H285" s="1570"/>
      <c r="I285" s="1570"/>
      <c r="J285" s="1570"/>
      <c r="K285" s="1570"/>
      <c r="L285" s="1570"/>
      <c r="M285" s="1570"/>
      <c r="N285" s="1570"/>
      <c r="O285" s="1570"/>
      <c r="P285" s="1570"/>
      <c r="Q285" s="1570"/>
      <c r="R285" s="1570"/>
      <c r="S285" s="1570"/>
      <c r="T285" s="1570"/>
      <c r="U285" s="1570"/>
      <c r="V285" s="1570"/>
      <c r="W285" s="1570"/>
      <c r="X285" s="1570"/>
      <c r="Y285" s="1570"/>
      <c r="Z285" s="1570"/>
      <c r="AA285" s="1570"/>
      <c r="AB285" s="1570"/>
      <c r="AC285" s="1570"/>
      <c r="AD285" s="1570"/>
      <c r="AE285" s="1570"/>
      <c r="AF285" s="1570"/>
      <c r="AG285" s="1570"/>
      <c r="AH285" s="1570"/>
      <c r="AI285" s="1570"/>
      <c r="AJ285" s="1570"/>
      <c r="AK285" s="1570"/>
      <c r="AL285" s="1570"/>
      <c r="AM285" s="1570"/>
      <c r="AN285" s="1570"/>
      <c r="AO285" s="1570"/>
      <c r="AP285" s="1570"/>
      <c r="AQ285" s="1570"/>
      <c r="AR285" s="1570"/>
      <c r="AS285" s="1570"/>
      <c r="AT285" s="1570"/>
      <c r="AU285" s="1570"/>
      <c r="AV285" s="1570"/>
      <c r="AW285" s="1570"/>
      <c r="AX285" s="1570"/>
      <c r="AY285" s="1570"/>
      <c r="AZ285" s="1570"/>
      <c r="BA285" s="1570"/>
      <c r="BB285" s="1570"/>
      <c r="BC285" s="1570"/>
      <c r="BD285" s="1570"/>
      <c r="BE285" s="1570"/>
      <c r="BF285" s="1570"/>
      <c r="BG285" s="1570"/>
      <c r="BH285" s="1570"/>
      <c r="BI285" s="1570"/>
      <c r="BJ285" s="1570"/>
      <c r="BK285" s="1570"/>
      <c r="BL285" s="1570"/>
      <c r="BM285" s="1570"/>
      <c r="BN285" s="1570"/>
      <c r="BO285" s="1570"/>
      <c r="BP285" s="1570"/>
      <c r="BQ285" s="1570"/>
      <c r="BR285" s="1570"/>
      <c r="BS285" s="1570"/>
      <c r="BT285" s="1570"/>
      <c r="BU285" s="1570"/>
      <c r="BV285" s="1570"/>
      <c r="BW285" s="1570"/>
      <c r="BX285" s="1570"/>
      <c r="BY285" s="1570"/>
      <c r="BZ285" s="1570"/>
      <c r="CA285" s="1570"/>
      <c r="CB285" s="1570"/>
      <c r="CC285" s="1570"/>
      <c r="CD285" s="1570"/>
      <c r="CE285" s="1570"/>
      <c r="CF285" s="1570"/>
      <c r="CG285" s="1570"/>
      <c r="CH285" s="1570"/>
      <c r="CI285" s="1570"/>
      <c r="CJ285" s="1570"/>
      <c r="CK285" s="1570"/>
      <c r="CL285" s="1570"/>
      <c r="CM285" s="1570"/>
      <c r="CN285" s="1570"/>
      <c r="CO285" s="1570"/>
      <c r="CP285" s="1570"/>
      <c r="CQ285" s="1570"/>
      <c r="CR285" s="1570"/>
      <c r="CS285" s="1570"/>
      <c r="CT285" s="1570"/>
    </row>
    <row r="286" spans="1:98" ht="14.4">
      <c r="A286" s="1570"/>
      <c r="B286" s="1570"/>
      <c r="C286" s="1570"/>
      <c r="D286" s="1570"/>
      <c r="E286" s="1570"/>
      <c r="F286" s="1570"/>
      <c r="G286" s="1570"/>
      <c r="H286" s="1570"/>
      <c r="I286" s="1570"/>
      <c r="J286" s="1570"/>
      <c r="K286" s="1570"/>
      <c r="L286" s="1570"/>
      <c r="M286" s="1570"/>
      <c r="N286" s="1570"/>
      <c r="O286" s="1570"/>
      <c r="P286" s="1570"/>
      <c r="Q286" s="1570"/>
      <c r="R286" s="1570"/>
      <c r="S286" s="1570"/>
      <c r="T286" s="1570"/>
      <c r="U286" s="1570"/>
      <c r="V286" s="1570"/>
      <c r="W286" s="1570"/>
      <c r="X286" s="1570"/>
      <c r="Y286" s="1570"/>
      <c r="Z286" s="1570"/>
      <c r="AA286" s="1570"/>
      <c r="AB286" s="1570"/>
      <c r="AC286" s="1570"/>
      <c r="AD286" s="1570"/>
      <c r="AE286" s="1570"/>
      <c r="AF286" s="1570"/>
      <c r="AG286" s="1570"/>
      <c r="AH286" s="1570"/>
      <c r="AI286" s="1570"/>
      <c r="AJ286" s="1570"/>
      <c r="AK286" s="1570"/>
      <c r="AL286" s="1570"/>
      <c r="AM286" s="1570"/>
      <c r="AN286" s="1570"/>
      <c r="AO286" s="1570"/>
      <c r="AP286" s="1570"/>
      <c r="AQ286" s="1570"/>
      <c r="AR286" s="1570"/>
      <c r="AS286" s="1570"/>
      <c r="AT286" s="1570"/>
      <c r="AU286" s="1570"/>
      <c r="AV286" s="1570"/>
      <c r="AW286" s="1570"/>
      <c r="AX286" s="1570"/>
      <c r="AY286" s="1570"/>
      <c r="AZ286" s="1570"/>
      <c r="BA286" s="1570"/>
      <c r="BB286" s="1570"/>
      <c r="BC286" s="1570"/>
      <c r="BD286" s="1570"/>
      <c r="BE286" s="1570"/>
      <c r="BF286" s="1570"/>
      <c r="BG286" s="1570"/>
      <c r="BH286" s="1570"/>
      <c r="BI286" s="1570"/>
      <c r="BJ286" s="1570"/>
      <c r="BK286" s="1570"/>
      <c r="BL286" s="1570"/>
      <c r="BM286" s="1570"/>
      <c r="BN286" s="1570"/>
      <c r="BO286" s="1570"/>
      <c r="BP286" s="1570"/>
      <c r="BQ286" s="1570"/>
      <c r="BR286" s="1570"/>
      <c r="BS286" s="1570"/>
      <c r="BT286" s="1570"/>
      <c r="BU286" s="1570"/>
      <c r="BV286" s="1570"/>
      <c r="BW286" s="1570"/>
      <c r="BX286" s="1570"/>
      <c r="BY286" s="1570"/>
      <c r="BZ286" s="1570"/>
      <c r="CA286" s="1570"/>
      <c r="CB286" s="1570"/>
      <c r="CC286" s="1570"/>
      <c r="CD286" s="1570"/>
      <c r="CE286" s="1570"/>
      <c r="CF286" s="1570"/>
      <c r="CG286" s="1570"/>
      <c r="CH286" s="1570"/>
      <c r="CI286" s="1570"/>
      <c r="CJ286" s="1570"/>
      <c r="CK286" s="1570"/>
      <c r="CL286" s="1570"/>
      <c r="CM286" s="1570"/>
      <c r="CN286" s="1570"/>
      <c r="CO286" s="1570"/>
      <c r="CP286" s="1570"/>
      <c r="CQ286" s="1570"/>
      <c r="CR286" s="1570"/>
      <c r="CS286" s="1570"/>
      <c r="CT286" s="1570"/>
    </row>
    <row r="287" spans="1:98" ht="14.4">
      <c r="A287" s="1570"/>
      <c r="B287" s="1570"/>
      <c r="C287" s="1570"/>
      <c r="D287" s="1570"/>
      <c r="E287" s="1570"/>
      <c r="F287" s="1570"/>
      <c r="G287" s="1570"/>
      <c r="H287" s="1570"/>
      <c r="I287" s="1570"/>
      <c r="J287" s="1570"/>
      <c r="K287" s="1570"/>
      <c r="L287" s="1570"/>
      <c r="M287" s="1570"/>
      <c r="N287" s="1570"/>
      <c r="O287" s="1570"/>
      <c r="P287" s="1570"/>
      <c r="Q287" s="1570"/>
      <c r="R287" s="1570"/>
      <c r="S287" s="1570"/>
      <c r="T287" s="1570"/>
      <c r="U287" s="1570"/>
      <c r="V287" s="1570"/>
      <c r="W287" s="1570"/>
      <c r="X287" s="1570"/>
      <c r="Y287" s="1570"/>
      <c r="Z287" s="1570"/>
      <c r="AA287" s="1570"/>
      <c r="AB287" s="1570"/>
      <c r="AC287" s="1570"/>
      <c r="AD287" s="1570"/>
      <c r="AE287" s="1570"/>
      <c r="AF287" s="1570"/>
      <c r="AG287" s="1570"/>
      <c r="AH287" s="1570"/>
      <c r="AI287" s="1570"/>
      <c r="AJ287" s="1570"/>
      <c r="AK287" s="1570"/>
      <c r="AL287" s="1570"/>
      <c r="AM287" s="1570"/>
      <c r="AN287" s="1570"/>
      <c r="AO287" s="1570"/>
      <c r="AP287" s="1570"/>
      <c r="AQ287" s="1570"/>
      <c r="AR287" s="1570"/>
      <c r="AS287" s="1570"/>
      <c r="AT287" s="1570"/>
      <c r="AU287" s="1570"/>
      <c r="AV287" s="1570"/>
      <c r="AW287" s="1570"/>
      <c r="AX287" s="1570"/>
      <c r="AY287" s="1570"/>
      <c r="AZ287" s="1570"/>
      <c r="BA287" s="1570"/>
      <c r="BB287" s="1570"/>
      <c r="BC287" s="1570"/>
      <c r="BD287" s="1570"/>
      <c r="BE287" s="1570"/>
      <c r="BF287" s="1570"/>
      <c r="BG287" s="1570"/>
      <c r="BH287" s="1570"/>
      <c r="BI287" s="1570"/>
      <c r="BJ287" s="1570"/>
      <c r="BK287" s="1570"/>
      <c r="BL287" s="1570"/>
      <c r="BM287" s="1570"/>
      <c r="BN287" s="1570"/>
      <c r="BO287" s="1570"/>
      <c r="BP287" s="1570"/>
      <c r="BQ287" s="1570"/>
      <c r="BR287" s="1570"/>
      <c r="BS287" s="1570"/>
      <c r="BT287" s="1570"/>
      <c r="BU287" s="1570"/>
      <c r="BV287" s="1570"/>
      <c r="BW287" s="1570"/>
      <c r="BX287" s="1570"/>
      <c r="BY287" s="1570"/>
      <c r="BZ287" s="1570"/>
      <c r="CA287" s="1570"/>
      <c r="CB287" s="1570"/>
      <c r="CC287" s="1570"/>
      <c r="CD287" s="1570"/>
      <c r="CE287" s="1570"/>
      <c r="CF287" s="1570"/>
      <c r="CG287" s="1570"/>
      <c r="CH287" s="1570"/>
      <c r="CI287" s="1570"/>
      <c r="CJ287" s="1570"/>
      <c r="CK287" s="1570"/>
      <c r="CL287" s="1570"/>
      <c r="CM287" s="1570"/>
      <c r="CN287" s="1570"/>
      <c r="CO287" s="1570"/>
      <c r="CP287" s="1570"/>
      <c r="CQ287" s="1570"/>
      <c r="CR287" s="1570"/>
      <c r="CS287" s="1570"/>
      <c r="CT287" s="1570"/>
    </row>
    <row r="288" spans="1:98" ht="14.4">
      <c r="A288" s="1570"/>
      <c r="B288" s="1570"/>
      <c r="C288" s="1570"/>
      <c r="D288" s="1570"/>
      <c r="E288" s="1570"/>
      <c r="F288" s="1570"/>
      <c r="G288" s="1570"/>
      <c r="H288" s="1570"/>
      <c r="I288" s="1570"/>
      <c r="J288" s="1570"/>
      <c r="K288" s="1570"/>
      <c r="L288" s="1570"/>
      <c r="M288" s="1570"/>
      <c r="N288" s="1570"/>
      <c r="O288" s="1570"/>
      <c r="P288" s="1570"/>
      <c r="Q288" s="1570"/>
      <c r="R288" s="1570"/>
      <c r="S288" s="1570"/>
      <c r="T288" s="1570"/>
      <c r="U288" s="1570"/>
      <c r="V288" s="1570"/>
      <c r="W288" s="1570"/>
      <c r="X288" s="1570"/>
      <c r="Y288" s="1570"/>
      <c r="Z288" s="1570"/>
      <c r="AA288" s="1570"/>
      <c r="AB288" s="1570"/>
      <c r="AC288" s="1570"/>
      <c r="AD288" s="1570"/>
      <c r="AE288" s="1570"/>
      <c r="AF288" s="1570"/>
      <c r="AG288" s="1570"/>
      <c r="AH288" s="1570"/>
      <c r="AI288" s="1570"/>
      <c r="AJ288" s="1570"/>
      <c r="AK288" s="1570"/>
      <c r="AL288" s="1570"/>
      <c r="AM288" s="1570"/>
      <c r="AN288" s="1570"/>
      <c r="AO288" s="1570"/>
      <c r="AP288" s="1570"/>
      <c r="AQ288" s="1570"/>
      <c r="AR288" s="1570"/>
      <c r="AS288" s="1570"/>
      <c r="AT288" s="1570"/>
      <c r="AU288" s="1570"/>
      <c r="AV288" s="1570"/>
      <c r="AW288" s="1570"/>
      <c r="AX288" s="1570"/>
      <c r="AY288" s="1570"/>
      <c r="AZ288" s="1570"/>
      <c r="BA288" s="1570"/>
      <c r="BB288" s="1570"/>
      <c r="BC288" s="1570"/>
      <c r="BD288" s="1570"/>
      <c r="BE288" s="1570"/>
      <c r="BF288" s="1570"/>
      <c r="BG288" s="1570"/>
      <c r="BH288" s="1570"/>
      <c r="BI288" s="1570"/>
      <c r="BJ288" s="1570"/>
      <c r="BK288" s="1570"/>
      <c r="BL288" s="1570"/>
      <c r="BM288" s="1570"/>
      <c r="BN288" s="1570"/>
      <c r="BO288" s="1570"/>
      <c r="BP288" s="1570"/>
      <c r="BQ288" s="1570"/>
      <c r="BR288" s="1570"/>
      <c r="BS288" s="1570"/>
      <c r="BT288" s="1570"/>
      <c r="BU288" s="1570"/>
      <c r="BV288" s="1570"/>
      <c r="BW288" s="1570"/>
      <c r="BX288" s="1570"/>
      <c r="BY288" s="1570"/>
      <c r="BZ288" s="1570"/>
      <c r="CA288" s="1570"/>
      <c r="CB288" s="1570"/>
      <c r="CC288" s="1570"/>
      <c r="CD288" s="1570"/>
      <c r="CE288" s="1570"/>
      <c r="CF288" s="1570"/>
      <c r="CG288" s="1570"/>
      <c r="CH288" s="1570"/>
      <c r="CI288" s="1570"/>
      <c r="CJ288" s="1570"/>
      <c r="CK288" s="1570"/>
      <c r="CL288" s="1570"/>
      <c r="CM288" s="1570"/>
      <c r="CN288" s="1570"/>
      <c r="CO288" s="1570"/>
      <c r="CP288" s="1570"/>
      <c r="CQ288" s="1570"/>
      <c r="CR288" s="1570"/>
      <c r="CS288" s="1570"/>
      <c r="CT288" s="1570"/>
    </row>
    <row r="289" spans="1:98" ht="14.4">
      <c r="A289" s="1570"/>
      <c r="B289" s="1570"/>
      <c r="C289" s="1570"/>
      <c r="D289" s="1570"/>
      <c r="E289" s="1570"/>
      <c r="F289" s="1570"/>
      <c r="G289" s="1570"/>
      <c r="H289" s="1570"/>
      <c r="I289" s="1570"/>
      <c r="J289" s="1570"/>
      <c r="K289" s="1570"/>
      <c r="L289" s="1570"/>
      <c r="M289" s="1570"/>
      <c r="N289" s="1570"/>
      <c r="O289" s="1570"/>
      <c r="P289" s="1570"/>
      <c r="Q289" s="1570"/>
      <c r="R289" s="1570"/>
      <c r="S289" s="1570"/>
      <c r="T289" s="1570"/>
      <c r="U289" s="1570"/>
      <c r="V289" s="1570"/>
      <c r="W289" s="1570"/>
      <c r="X289" s="1570"/>
      <c r="Y289" s="1570"/>
      <c r="Z289" s="1570"/>
      <c r="AA289" s="1570"/>
      <c r="AB289" s="1570"/>
      <c r="AC289" s="1570"/>
      <c r="AD289" s="1570"/>
      <c r="AE289" s="1570"/>
      <c r="AF289" s="1570"/>
      <c r="AG289" s="1570"/>
      <c r="AH289" s="1570"/>
      <c r="AI289" s="1570"/>
      <c r="AJ289" s="1570"/>
      <c r="AK289" s="1570"/>
      <c r="AL289" s="1570"/>
      <c r="AM289" s="1570"/>
      <c r="AN289" s="1570"/>
      <c r="AO289" s="1570"/>
      <c r="AP289" s="1570"/>
      <c r="AQ289" s="1570"/>
      <c r="AR289" s="1570"/>
      <c r="AS289" s="1570"/>
      <c r="AT289" s="1570"/>
      <c r="AU289" s="1570"/>
      <c r="AV289" s="1570"/>
      <c r="AW289" s="1570"/>
      <c r="AX289" s="1570"/>
      <c r="AY289" s="1570"/>
      <c r="AZ289" s="1570"/>
      <c r="BA289" s="1570"/>
      <c r="BB289" s="1570"/>
      <c r="BC289" s="1570"/>
      <c r="BD289" s="1570"/>
      <c r="BE289" s="1570"/>
      <c r="BF289" s="1570"/>
      <c r="BG289" s="1570"/>
      <c r="BH289" s="1570"/>
      <c r="BI289" s="1570"/>
      <c r="BJ289" s="1570"/>
      <c r="BK289" s="1570"/>
      <c r="BL289" s="1570"/>
      <c r="BM289" s="1570"/>
      <c r="BN289" s="1570"/>
      <c r="BO289" s="1570"/>
      <c r="BP289" s="1570"/>
      <c r="BQ289" s="1570"/>
      <c r="BR289" s="1570"/>
      <c r="BS289" s="1570"/>
      <c r="BT289" s="1570"/>
      <c r="BU289" s="1570"/>
      <c r="BV289" s="1570"/>
      <c r="BW289" s="1570"/>
      <c r="BX289" s="1570"/>
      <c r="BY289" s="1570"/>
      <c r="BZ289" s="1570"/>
      <c r="CA289" s="1570"/>
      <c r="CB289" s="1570"/>
      <c r="CC289" s="1570"/>
      <c r="CD289" s="1570"/>
      <c r="CE289" s="1570"/>
      <c r="CF289" s="1570"/>
      <c r="CG289" s="1570"/>
      <c r="CH289" s="1570"/>
      <c r="CI289" s="1570"/>
      <c r="CJ289" s="1570"/>
      <c r="CK289" s="1570"/>
      <c r="CL289" s="1570"/>
      <c r="CM289" s="1570"/>
      <c r="CN289" s="1570"/>
      <c r="CO289" s="1570"/>
      <c r="CP289" s="1570"/>
      <c r="CQ289" s="1570"/>
      <c r="CR289" s="1570"/>
      <c r="CS289" s="1570"/>
      <c r="CT289" s="1570"/>
    </row>
    <row r="290" spans="1:98" ht="14.4">
      <c r="A290" s="1570"/>
      <c r="B290" s="1570"/>
      <c r="C290" s="1570"/>
      <c r="D290" s="1570"/>
      <c r="E290" s="1570"/>
      <c r="F290" s="1570"/>
      <c r="G290" s="1570"/>
      <c r="H290" s="1570"/>
      <c r="I290" s="1570"/>
      <c r="J290" s="1570"/>
      <c r="K290" s="1570"/>
      <c r="L290" s="1570"/>
      <c r="M290" s="1570"/>
      <c r="N290" s="1570"/>
      <c r="O290" s="1570"/>
      <c r="P290" s="1570"/>
      <c r="Q290" s="1570"/>
      <c r="R290" s="1570"/>
      <c r="S290" s="1570"/>
      <c r="T290" s="1570"/>
      <c r="U290" s="1570"/>
      <c r="V290" s="1570"/>
      <c r="W290" s="1570"/>
      <c r="X290" s="1570"/>
      <c r="Y290" s="1570"/>
      <c r="Z290" s="1570"/>
      <c r="AA290" s="1570"/>
      <c r="AB290" s="1570"/>
      <c r="AC290" s="1570"/>
      <c r="AD290" s="1570"/>
      <c r="AE290" s="1570"/>
      <c r="AF290" s="1570"/>
      <c r="AG290" s="1570"/>
      <c r="AH290" s="1570"/>
      <c r="AI290" s="1570"/>
      <c r="AJ290" s="1570"/>
      <c r="AK290" s="1570"/>
      <c r="AL290" s="1570"/>
      <c r="AM290" s="1570"/>
      <c r="AN290" s="1570"/>
      <c r="AO290" s="1570"/>
      <c r="AP290" s="1570"/>
      <c r="AQ290" s="1570"/>
      <c r="AR290" s="1570"/>
      <c r="AS290" s="1570"/>
      <c r="AT290" s="1570"/>
      <c r="AU290" s="1570"/>
      <c r="AV290" s="1570"/>
      <c r="AW290" s="1570"/>
      <c r="AX290" s="1570"/>
      <c r="AY290" s="1570"/>
      <c r="AZ290" s="1570"/>
      <c r="BA290" s="1570"/>
      <c r="BB290" s="1570"/>
      <c r="BC290" s="1570"/>
      <c r="BD290" s="1570"/>
      <c r="BE290" s="1570"/>
      <c r="BF290" s="1570"/>
      <c r="BG290" s="1570"/>
      <c r="BH290" s="1570"/>
      <c r="BI290" s="1570"/>
      <c r="BJ290" s="1570"/>
      <c r="BK290" s="1570"/>
      <c r="BL290" s="1570"/>
      <c r="BM290" s="1570"/>
      <c r="BN290" s="1570"/>
      <c r="BO290" s="1570"/>
      <c r="BP290" s="1570"/>
      <c r="BQ290" s="1570"/>
      <c r="BR290" s="1570"/>
      <c r="BS290" s="1570"/>
      <c r="BT290" s="1570"/>
      <c r="BU290" s="1570"/>
      <c r="BV290" s="1570"/>
      <c r="BW290" s="1570"/>
      <c r="BX290" s="1570"/>
      <c r="BY290" s="1570"/>
      <c r="BZ290" s="1570"/>
      <c r="CA290" s="1570"/>
      <c r="CB290" s="1570"/>
      <c r="CC290" s="1570"/>
      <c r="CD290" s="1570"/>
      <c r="CE290" s="1570"/>
      <c r="CF290" s="1570"/>
      <c r="CG290" s="1570"/>
      <c r="CH290" s="1570"/>
      <c r="CI290" s="1570"/>
      <c r="CJ290" s="1570"/>
      <c r="CK290" s="1570"/>
      <c r="CL290" s="1570"/>
      <c r="CM290" s="1570"/>
      <c r="CN290" s="1570"/>
      <c r="CO290" s="1570"/>
      <c r="CP290" s="1570"/>
      <c r="CQ290" s="1570"/>
      <c r="CR290" s="1570"/>
      <c r="CS290" s="1570"/>
      <c r="CT290" s="1570"/>
    </row>
    <row r="291" spans="1:98" ht="14.4">
      <c r="A291" s="1570"/>
      <c r="B291" s="1570"/>
      <c r="C291" s="1570"/>
      <c r="D291" s="1570"/>
      <c r="E291" s="1570"/>
      <c r="F291" s="1570"/>
      <c r="G291" s="1570"/>
      <c r="H291" s="1570"/>
      <c r="I291" s="1570"/>
      <c r="J291" s="1570"/>
      <c r="K291" s="1570"/>
      <c r="L291" s="1570"/>
      <c r="M291" s="1570"/>
      <c r="N291" s="1570"/>
      <c r="O291" s="1570"/>
      <c r="P291" s="1570"/>
      <c r="Q291" s="1570"/>
      <c r="R291" s="1570"/>
      <c r="S291" s="1570"/>
      <c r="T291" s="1570"/>
      <c r="U291" s="1570"/>
      <c r="V291" s="1570"/>
      <c r="W291" s="1570"/>
      <c r="X291" s="1570"/>
      <c r="Y291" s="1570"/>
      <c r="Z291" s="1570"/>
      <c r="AA291" s="1570"/>
      <c r="AB291" s="1570"/>
      <c r="AC291" s="1570"/>
      <c r="AD291" s="1570"/>
      <c r="AE291" s="1570"/>
      <c r="AF291" s="1570"/>
      <c r="AG291" s="1570"/>
      <c r="AH291" s="1570"/>
      <c r="AI291" s="1570"/>
      <c r="AJ291" s="1570"/>
      <c r="AK291" s="1570"/>
      <c r="AL291" s="1570"/>
      <c r="AM291" s="1570"/>
      <c r="AN291" s="1570"/>
      <c r="AO291" s="1570"/>
      <c r="AP291" s="1570"/>
      <c r="AQ291" s="1570"/>
      <c r="AR291" s="1570"/>
      <c r="AS291" s="1570"/>
      <c r="AT291" s="1570"/>
      <c r="AU291" s="1570"/>
      <c r="AV291" s="1570"/>
      <c r="AW291" s="1570"/>
      <c r="AX291" s="1570"/>
      <c r="AY291" s="1570"/>
      <c r="AZ291" s="1570"/>
      <c r="BA291" s="1570"/>
      <c r="BB291" s="1570"/>
      <c r="BC291" s="1570"/>
      <c r="BD291" s="1570"/>
      <c r="BE291" s="1570"/>
      <c r="BF291" s="1570"/>
      <c r="BG291" s="1570"/>
      <c r="BH291" s="1570"/>
      <c r="BI291" s="1570"/>
      <c r="BJ291" s="1570"/>
      <c r="BK291" s="1570"/>
      <c r="BL291" s="1570"/>
      <c r="BM291" s="1570"/>
      <c r="BN291" s="1570"/>
      <c r="BO291" s="1570"/>
      <c r="BP291" s="1570"/>
      <c r="BQ291" s="1570"/>
      <c r="BR291" s="1570"/>
      <c r="BS291" s="1570"/>
      <c r="BT291" s="1570"/>
      <c r="BU291" s="1570"/>
      <c r="BV291" s="1570"/>
      <c r="BW291" s="1570"/>
      <c r="BX291" s="1570"/>
      <c r="BY291" s="1570"/>
      <c r="BZ291" s="1570"/>
      <c r="CA291" s="1570"/>
      <c r="CB291" s="1570"/>
      <c r="CC291" s="1570"/>
      <c r="CD291" s="1570"/>
      <c r="CE291" s="1570"/>
      <c r="CF291" s="1570"/>
      <c r="CG291" s="1570"/>
      <c r="CH291" s="1570"/>
      <c r="CI291" s="1570"/>
      <c r="CJ291" s="1570"/>
      <c r="CK291" s="1570"/>
      <c r="CL291" s="1570"/>
      <c r="CM291" s="1570"/>
      <c r="CN291" s="1570"/>
      <c r="CO291" s="1570"/>
      <c r="CP291" s="1570"/>
      <c r="CQ291" s="1570"/>
      <c r="CR291" s="1570"/>
      <c r="CS291" s="1570"/>
      <c r="CT291" s="1570"/>
    </row>
    <row r="292" spans="1:98" ht="14.4">
      <c r="A292" s="1570"/>
      <c r="B292" s="1570"/>
      <c r="C292" s="1570"/>
      <c r="D292" s="1570"/>
      <c r="E292" s="1570"/>
      <c r="F292" s="1570"/>
      <c r="G292" s="1570"/>
      <c r="H292" s="1570"/>
      <c r="I292" s="1570"/>
      <c r="J292" s="1570"/>
      <c r="K292" s="1570"/>
      <c r="L292" s="1570"/>
      <c r="M292" s="1570"/>
      <c r="N292" s="1570"/>
      <c r="O292" s="1570"/>
      <c r="P292" s="1570"/>
      <c r="Q292" s="1570"/>
      <c r="R292" s="1570"/>
      <c r="S292" s="1570"/>
      <c r="T292" s="1570"/>
      <c r="U292" s="1570"/>
      <c r="V292" s="1570"/>
      <c r="W292" s="1570"/>
      <c r="X292" s="1570"/>
      <c r="Y292" s="1570"/>
      <c r="Z292" s="1570"/>
      <c r="AA292" s="1570"/>
      <c r="AB292" s="1570"/>
      <c r="AC292" s="1570"/>
      <c r="AD292" s="1570"/>
      <c r="AE292" s="1570"/>
      <c r="AF292" s="1570"/>
      <c r="AG292" s="1570"/>
      <c r="AH292" s="1570"/>
      <c r="AI292" s="1570"/>
      <c r="AJ292" s="1570"/>
      <c r="AK292" s="1570"/>
      <c r="AL292" s="1570"/>
      <c r="AM292" s="1570"/>
      <c r="AN292" s="1570"/>
      <c r="AO292" s="1570"/>
      <c r="AP292" s="1570"/>
      <c r="AQ292" s="1570"/>
      <c r="AR292" s="1570"/>
      <c r="AS292" s="1570"/>
      <c r="AT292" s="1570"/>
      <c r="AU292" s="1570"/>
      <c r="AV292" s="1570"/>
      <c r="AW292" s="1570"/>
      <c r="AX292" s="1570"/>
      <c r="AY292" s="1570"/>
      <c r="AZ292" s="1570"/>
      <c r="BA292" s="1570"/>
      <c r="BB292" s="1570"/>
      <c r="BC292" s="1570"/>
      <c r="BD292" s="1570"/>
      <c r="BE292" s="1570"/>
      <c r="BF292" s="1570"/>
      <c r="BG292" s="1570"/>
      <c r="BH292" s="1570"/>
      <c r="BI292" s="1570"/>
      <c r="BJ292" s="1570"/>
      <c r="BK292" s="1570"/>
      <c r="BL292" s="1570"/>
      <c r="BM292" s="1570"/>
      <c r="BN292" s="1570"/>
      <c r="BO292" s="1570"/>
      <c r="BP292" s="1570"/>
      <c r="BQ292" s="1570"/>
      <c r="BR292" s="1570"/>
      <c r="BS292" s="1570"/>
      <c r="BT292" s="1570"/>
      <c r="BU292" s="1570"/>
      <c r="BV292" s="1570"/>
      <c r="BW292" s="1570"/>
      <c r="BX292" s="1570"/>
      <c r="BY292" s="1570"/>
      <c r="BZ292" s="1570"/>
      <c r="CA292" s="1570"/>
      <c r="CB292" s="1570"/>
      <c r="CC292" s="1570"/>
      <c r="CD292" s="1570"/>
      <c r="CE292" s="1570"/>
      <c r="CF292" s="1570"/>
      <c r="CG292" s="1570"/>
      <c r="CH292" s="1570"/>
      <c r="CI292" s="1570"/>
      <c r="CJ292" s="1570"/>
      <c r="CK292" s="1570"/>
      <c r="CL292" s="1570"/>
      <c r="CM292" s="1570"/>
      <c r="CN292" s="1570"/>
      <c r="CO292" s="1570"/>
      <c r="CP292" s="1570"/>
      <c r="CQ292" s="1570"/>
      <c r="CR292" s="1570"/>
      <c r="CS292" s="1570"/>
      <c r="CT292" s="1570"/>
    </row>
    <row r="293" spans="1:98" ht="14.4">
      <c r="A293" s="1570"/>
      <c r="B293" s="1570"/>
      <c r="C293" s="1570"/>
      <c r="D293" s="1570"/>
      <c r="E293" s="1570"/>
      <c r="F293" s="1570"/>
      <c r="G293" s="1570"/>
      <c r="H293" s="1570"/>
      <c r="I293" s="1570"/>
      <c r="J293" s="1570"/>
      <c r="K293" s="1570"/>
      <c r="L293" s="1570"/>
      <c r="M293" s="1570"/>
      <c r="N293" s="1570"/>
      <c r="O293" s="1570"/>
      <c r="P293" s="1570"/>
      <c r="Q293" s="1570"/>
      <c r="R293" s="1570"/>
      <c r="S293" s="1570"/>
      <c r="T293" s="1570"/>
      <c r="U293" s="1570"/>
      <c r="V293" s="1570"/>
      <c r="W293" s="1570"/>
      <c r="X293" s="1570"/>
      <c r="Y293" s="1570"/>
      <c r="Z293" s="1570"/>
      <c r="AA293" s="1570"/>
      <c r="AB293" s="1570"/>
      <c r="AC293" s="1570"/>
      <c r="AD293" s="1570"/>
      <c r="AE293" s="1570"/>
      <c r="AF293" s="1570"/>
      <c r="AG293" s="1570"/>
      <c r="AH293" s="1570"/>
      <c r="AI293" s="1570"/>
      <c r="AJ293" s="1570"/>
      <c r="AK293" s="1570"/>
      <c r="AL293" s="1570"/>
      <c r="AM293" s="1570"/>
      <c r="AN293" s="1570"/>
      <c r="AO293" s="1570"/>
      <c r="AP293" s="1570"/>
      <c r="AQ293" s="1570"/>
      <c r="AR293" s="1570"/>
      <c r="AS293" s="1570"/>
      <c r="AT293" s="1570"/>
      <c r="AU293" s="1570"/>
      <c r="AV293" s="1570"/>
      <c r="AW293" s="1570"/>
      <c r="AX293" s="1570"/>
      <c r="AY293" s="1570"/>
      <c r="AZ293" s="1570"/>
      <c r="BA293" s="1570"/>
      <c r="BB293" s="1570"/>
      <c r="BC293" s="1570"/>
      <c r="BD293" s="1570"/>
      <c r="BE293" s="1570"/>
      <c r="BF293" s="1570"/>
      <c r="BG293" s="1570"/>
      <c r="BH293" s="1570"/>
      <c r="BI293" s="1570"/>
      <c r="BJ293" s="1570"/>
      <c r="BK293" s="1570"/>
      <c r="BL293" s="1570"/>
      <c r="BM293" s="1570"/>
      <c r="BN293" s="1570"/>
      <c r="BO293" s="1570"/>
      <c r="BP293" s="1570"/>
      <c r="BQ293" s="1570"/>
      <c r="BR293" s="1570"/>
      <c r="BS293" s="1570"/>
      <c r="BT293" s="1570"/>
      <c r="BU293" s="1570"/>
      <c r="BV293" s="1570"/>
      <c r="BW293" s="1570"/>
      <c r="BX293" s="1570"/>
      <c r="BY293" s="1570"/>
      <c r="BZ293" s="1570"/>
      <c r="CA293" s="1570"/>
      <c r="CB293" s="1570"/>
      <c r="CC293" s="1570"/>
      <c r="CD293" s="1570"/>
      <c r="CE293" s="1570"/>
      <c r="CF293" s="1570"/>
      <c r="CG293" s="1570"/>
      <c r="CH293" s="1570"/>
      <c r="CI293" s="1570"/>
      <c r="CJ293" s="1570"/>
      <c r="CK293" s="1570"/>
      <c r="CL293" s="1570"/>
      <c r="CM293" s="1570"/>
      <c r="CN293" s="1570"/>
      <c r="CO293" s="1570"/>
      <c r="CP293" s="1570"/>
      <c r="CQ293" s="1570"/>
      <c r="CR293" s="1570"/>
      <c r="CS293" s="1570"/>
      <c r="CT293" s="1570"/>
    </row>
    <row r="294" spans="1:98" ht="14.4">
      <c r="A294" s="1570"/>
      <c r="B294" s="1570"/>
      <c r="C294" s="1570"/>
      <c r="D294" s="1570"/>
      <c r="E294" s="1570"/>
      <c r="F294" s="1570"/>
      <c r="G294" s="1570"/>
      <c r="H294" s="1570"/>
      <c r="I294" s="1570"/>
      <c r="J294" s="1570"/>
      <c r="K294" s="1570"/>
      <c r="L294" s="1570"/>
      <c r="M294" s="1570"/>
      <c r="N294" s="1570"/>
      <c r="O294" s="1570"/>
      <c r="P294" s="1570"/>
      <c r="Q294" s="1570"/>
      <c r="R294" s="1570"/>
      <c r="S294" s="1570"/>
      <c r="T294" s="1570"/>
      <c r="U294" s="1570"/>
      <c r="V294" s="1570"/>
      <c r="W294" s="1570"/>
      <c r="X294" s="1570"/>
      <c r="Y294" s="1570"/>
      <c r="Z294" s="1570"/>
      <c r="AA294" s="1570"/>
      <c r="AB294" s="1570"/>
      <c r="AC294" s="1570"/>
      <c r="AD294" s="1570"/>
      <c r="AE294" s="1570"/>
      <c r="AF294" s="1570"/>
      <c r="AG294" s="1570"/>
      <c r="AH294" s="1570"/>
      <c r="AI294" s="1570"/>
      <c r="AJ294" s="1570"/>
      <c r="AK294" s="1570"/>
      <c r="AL294" s="1570"/>
      <c r="AM294" s="1570"/>
      <c r="AN294" s="1570"/>
      <c r="AO294" s="1570"/>
      <c r="AP294" s="1570"/>
      <c r="AQ294" s="1570"/>
      <c r="AR294" s="1570"/>
      <c r="AS294" s="1570"/>
      <c r="AT294" s="1570"/>
      <c r="AU294" s="1570"/>
      <c r="AV294" s="1570"/>
      <c r="AW294" s="1570"/>
      <c r="AX294" s="1570"/>
      <c r="AY294" s="1570"/>
      <c r="AZ294" s="1570"/>
      <c r="BA294" s="1570"/>
      <c r="BB294" s="1570"/>
      <c r="BC294" s="1570"/>
      <c r="BD294" s="1570"/>
      <c r="BE294" s="1570"/>
      <c r="BF294" s="1570"/>
      <c r="BG294" s="1570"/>
      <c r="BH294" s="1570"/>
      <c r="BI294" s="1570"/>
      <c r="BJ294" s="1570"/>
      <c r="BK294" s="1570"/>
      <c r="BL294" s="1570"/>
      <c r="BM294" s="1570"/>
      <c r="BN294" s="1570"/>
      <c r="BO294" s="1570"/>
      <c r="BP294" s="1570"/>
      <c r="BQ294" s="1570"/>
      <c r="BR294" s="1570"/>
      <c r="BS294" s="1570"/>
      <c r="BT294" s="1570"/>
      <c r="BU294" s="1570"/>
      <c r="BV294" s="1570"/>
      <c r="BW294" s="1570"/>
      <c r="BX294" s="1570"/>
      <c r="BY294" s="1570"/>
      <c r="BZ294" s="1570"/>
      <c r="CA294" s="1570"/>
      <c r="CB294" s="1570"/>
      <c r="CC294" s="1570"/>
      <c r="CD294" s="1570"/>
      <c r="CE294" s="1570"/>
      <c r="CF294" s="1570"/>
      <c r="CG294" s="1570"/>
      <c r="CH294" s="1570"/>
      <c r="CI294" s="1570"/>
      <c r="CJ294" s="1570"/>
      <c r="CK294" s="1570"/>
      <c r="CL294" s="1570"/>
      <c r="CM294" s="1570"/>
      <c r="CN294" s="1570"/>
      <c r="CO294" s="1570"/>
      <c r="CP294" s="1570"/>
      <c r="CQ294" s="1570"/>
      <c r="CR294" s="1570"/>
      <c r="CS294" s="1570"/>
      <c r="CT294" s="1570"/>
    </row>
    <row r="295" spans="1:98" ht="14.4">
      <c r="A295" s="1570"/>
      <c r="B295" s="1570"/>
      <c r="C295" s="1570"/>
      <c r="D295" s="1570"/>
      <c r="E295" s="1570"/>
      <c r="F295" s="1570"/>
      <c r="G295" s="1570"/>
      <c r="H295" s="1570"/>
      <c r="I295" s="1570"/>
      <c r="J295" s="1570"/>
      <c r="K295" s="1570"/>
      <c r="L295" s="1570"/>
      <c r="M295" s="1570"/>
      <c r="N295" s="1570"/>
      <c r="O295" s="1570"/>
      <c r="P295" s="1570"/>
      <c r="Q295" s="1570"/>
      <c r="R295" s="1570"/>
      <c r="S295" s="1570"/>
      <c r="T295" s="1570"/>
      <c r="U295" s="1570"/>
      <c r="V295" s="1570"/>
      <c r="W295" s="1570"/>
      <c r="X295" s="1570"/>
      <c r="Y295" s="1570"/>
      <c r="Z295" s="1570"/>
      <c r="AA295" s="1570"/>
      <c r="AB295" s="1570"/>
      <c r="AC295" s="1570"/>
      <c r="AD295" s="1570"/>
      <c r="AE295" s="1570"/>
      <c r="AF295" s="1570"/>
      <c r="AG295" s="1570"/>
      <c r="AH295" s="1570"/>
      <c r="AI295" s="1570"/>
      <c r="AJ295" s="1570"/>
      <c r="AK295" s="1570"/>
      <c r="AL295" s="1570"/>
      <c r="AM295" s="1570"/>
      <c r="AN295" s="1570"/>
      <c r="AO295" s="1570"/>
      <c r="AP295" s="1570"/>
      <c r="AQ295" s="1570"/>
      <c r="AR295" s="1570"/>
      <c r="AS295" s="1570"/>
      <c r="AT295" s="1570"/>
      <c r="AU295" s="1570"/>
      <c r="AV295" s="1570"/>
      <c r="AW295" s="1570"/>
      <c r="AX295" s="1570"/>
      <c r="AY295" s="1570"/>
      <c r="AZ295" s="1570"/>
      <c r="BA295" s="1570"/>
      <c r="BB295" s="1570"/>
      <c r="BC295" s="1570"/>
      <c r="BD295" s="1570"/>
      <c r="BE295" s="1570"/>
      <c r="BF295" s="1570"/>
      <c r="BG295" s="1570"/>
      <c r="BH295" s="1570"/>
      <c r="BI295" s="1570"/>
      <c r="BJ295" s="1570"/>
      <c r="BK295" s="1570"/>
      <c r="BL295" s="1570"/>
      <c r="BM295" s="1570"/>
      <c r="BN295" s="1570"/>
      <c r="BO295" s="1570"/>
      <c r="BP295" s="1570"/>
      <c r="BQ295" s="1570"/>
      <c r="BR295" s="1570"/>
      <c r="BS295" s="1570"/>
      <c r="BT295" s="1570"/>
      <c r="BU295" s="1570"/>
      <c r="BV295" s="1570"/>
      <c r="BW295" s="1570"/>
      <c r="BX295" s="1570"/>
      <c r="BY295" s="1570"/>
      <c r="BZ295" s="1570"/>
      <c r="CA295" s="1570"/>
      <c r="CB295" s="1570"/>
      <c r="CC295" s="1570"/>
      <c r="CD295" s="1570"/>
      <c r="CE295" s="1570"/>
      <c r="CF295" s="1570"/>
      <c r="CG295" s="1570"/>
      <c r="CH295" s="1570"/>
      <c r="CI295" s="1570"/>
      <c r="CJ295" s="1570"/>
      <c r="CK295" s="1570"/>
      <c r="CL295" s="1570"/>
      <c r="CM295" s="1570"/>
      <c r="CN295" s="1570"/>
      <c r="CO295" s="1570"/>
      <c r="CP295" s="1570"/>
      <c r="CQ295" s="1570"/>
      <c r="CR295" s="1570"/>
      <c r="CS295" s="1570"/>
      <c r="CT295" s="1570"/>
    </row>
    <row r="296" spans="1:98" ht="14.4">
      <c r="A296" s="1570"/>
      <c r="B296" s="1570"/>
      <c r="C296" s="1570"/>
      <c r="D296" s="1570"/>
      <c r="E296" s="1570"/>
      <c r="F296" s="1570"/>
      <c r="G296" s="1570"/>
      <c r="H296" s="1570"/>
      <c r="I296" s="1570"/>
      <c r="J296" s="1570"/>
      <c r="K296" s="1570"/>
      <c r="L296" s="1570"/>
      <c r="M296" s="1570"/>
      <c r="N296" s="1570"/>
      <c r="O296" s="1570"/>
      <c r="P296" s="1570"/>
      <c r="Q296" s="1570"/>
      <c r="R296" s="1570"/>
      <c r="S296" s="1570"/>
      <c r="T296" s="1570"/>
      <c r="U296" s="1570"/>
      <c r="V296" s="1570"/>
      <c r="W296" s="1570"/>
      <c r="X296" s="1570"/>
      <c r="Y296" s="1570"/>
      <c r="Z296" s="1570"/>
      <c r="AA296" s="1570"/>
      <c r="AB296" s="1570"/>
      <c r="AC296" s="1570"/>
      <c r="AD296" s="1570"/>
      <c r="AE296" s="1570"/>
      <c r="AF296" s="1570"/>
      <c r="AG296" s="1570"/>
      <c r="AH296" s="1570"/>
      <c r="AI296" s="1570"/>
      <c r="AJ296" s="1570"/>
      <c r="AK296" s="1570"/>
      <c r="AL296" s="1570"/>
      <c r="AM296" s="1570"/>
      <c r="AN296" s="1570"/>
      <c r="AO296" s="1570"/>
      <c r="AP296" s="1570"/>
      <c r="AQ296" s="1570"/>
      <c r="AR296" s="1570"/>
      <c r="AS296" s="1570"/>
      <c r="AT296" s="1570"/>
      <c r="AU296" s="1570"/>
      <c r="AV296" s="1570"/>
      <c r="AW296" s="1570"/>
      <c r="AX296" s="1570"/>
      <c r="AY296" s="1570"/>
      <c r="AZ296" s="1570"/>
      <c r="BA296" s="1570"/>
      <c r="BB296" s="1570"/>
      <c r="BC296" s="1570"/>
      <c r="BD296" s="1570"/>
      <c r="BE296" s="1570"/>
      <c r="BF296" s="1570"/>
      <c r="BG296" s="1570"/>
      <c r="BH296" s="1570"/>
      <c r="BI296" s="1570"/>
      <c r="BJ296" s="1570"/>
      <c r="BK296" s="1570"/>
      <c r="BL296" s="1570"/>
      <c r="BM296" s="1570"/>
      <c r="BN296" s="1570"/>
      <c r="BO296" s="1570"/>
      <c r="BP296" s="1570"/>
      <c r="BQ296" s="1570"/>
      <c r="BR296" s="1570"/>
      <c r="BS296" s="1570"/>
      <c r="BT296" s="1570"/>
      <c r="BU296" s="1570"/>
      <c r="BV296" s="1570"/>
      <c r="BW296" s="1570"/>
      <c r="BX296" s="1570"/>
      <c r="BY296" s="1570"/>
      <c r="BZ296" s="1570"/>
      <c r="CA296" s="1570"/>
      <c r="CB296" s="1570"/>
      <c r="CC296" s="1570"/>
      <c r="CD296" s="1570"/>
      <c r="CE296" s="1570"/>
      <c r="CF296" s="1570"/>
      <c r="CG296" s="1570"/>
      <c r="CH296" s="1570"/>
      <c r="CI296" s="1570"/>
      <c r="CJ296" s="1570"/>
      <c r="CK296" s="1570"/>
      <c r="CL296" s="1570"/>
      <c r="CM296" s="1570"/>
      <c r="CN296" s="1570"/>
      <c r="CO296" s="1570"/>
      <c r="CP296" s="1570"/>
      <c r="CQ296" s="1570"/>
      <c r="CR296" s="1570"/>
      <c r="CS296" s="1570"/>
      <c r="CT296" s="1570"/>
    </row>
    <row r="297" spans="1:98" ht="14.4">
      <c r="A297" s="1570"/>
      <c r="B297" s="1570"/>
      <c r="C297" s="1570"/>
      <c r="D297" s="1570"/>
      <c r="E297" s="1570"/>
      <c r="F297" s="1570"/>
      <c r="G297" s="1570"/>
      <c r="H297" s="1570"/>
      <c r="I297" s="1570"/>
      <c r="J297" s="1570"/>
      <c r="K297" s="1570"/>
      <c r="L297" s="1570"/>
      <c r="M297" s="1570"/>
      <c r="N297" s="1570"/>
      <c r="O297" s="1570"/>
      <c r="P297" s="1570"/>
      <c r="Q297" s="1570"/>
      <c r="R297" s="1570"/>
      <c r="S297" s="1570"/>
      <c r="T297" s="1570"/>
      <c r="U297" s="1570"/>
      <c r="V297" s="1570"/>
      <c r="W297" s="1570"/>
      <c r="X297" s="1570"/>
      <c r="Y297" s="1570"/>
      <c r="Z297" s="1570"/>
      <c r="AA297" s="1570"/>
      <c r="AB297" s="1570"/>
      <c r="AC297" s="1570"/>
      <c r="AD297" s="1570"/>
      <c r="AE297" s="1570"/>
      <c r="AF297" s="1570"/>
      <c r="AG297" s="1570"/>
      <c r="AH297" s="1570"/>
      <c r="AI297" s="1570"/>
      <c r="AJ297" s="1570"/>
      <c r="AK297" s="1570"/>
      <c r="AL297" s="1570"/>
      <c r="AM297" s="1570"/>
      <c r="AN297" s="1570"/>
      <c r="AO297" s="1570"/>
      <c r="AP297" s="1570"/>
      <c r="AQ297" s="1570"/>
      <c r="AR297" s="1570"/>
      <c r="AS297" s="1570"/>
      <c r="AT297" s="1570"/>
      <c r="AU297" s="1570"/>
      <c r="AV297" s="1570"/>
      <c r="AW297" s="1570"/>
      <c r="AX297" s="1570"/>
      <c r="AY297" s="1570"/>
      <c r="AZ297" s="1570"/>
      <c r="BA297" s="1570"/>
      <c r="BB297" s="1570"/>
      <c r="BC297" s="1570"/>
      <c r="BD297" s="1570"/>
      <c r="BE297" s="1570"/>
      <c r="BF297" s="1570"/>
      <c r="BG297" s="1570"/>
      <c r="BH297" s="1570"/>
      <c r="BI297" s="1570"/>
      <c r="BJ297" s="1570"/>
      <c r="BK297" s="1570"/>
      <c r="BL297" s="1570"/>
      <c r="BM297" s="1570"/>
      <c r="BN297" s="1570"/>
      <c r="BO297" s="1570"/>
      <c r="BP297" s="1570"/>
      <c r="BQ297" s="1570"/>
      <c r="BR297" s="1570"/>
      <c r="BS297" s="1570"/>
      <c r="BT297" s="1570"/>
      <c r="BU297" s="1570"/>
      <c r="BV297" s="1570"/>
      <c r="BW297" s="1570"/>
      <c r="BX297" s="1570"/>
      <c r="BY297" s="1570"/>
      <c r="BZ297" s="1570"/>
      <c r="CA297" s="1570"/>
      <c r="CB297" s="1570"/>
      <c r="CC297" s="1570"/>
      <c r="CD297" s="1570"/>
      <c r="CE297" s="1570"/>
      <c r="CF297" s="1570"/>
      <c r="CG297" s="1570"/>
      <c r="CH297" s="1570"/>
      <c r="CI297" s="1570"/>
      <c r="CJ297" s="1570"/>
      <c r="CK297" s="1570"/>
      <c r="CL297" s="1570"/>
      <c r="CM297" s="1570"/>
      <c r="CN297" s="1570"/>
      <c r="CO297" s="1570"/>
      <c r="CP297" s="1570"/>
      <c r="CQ297" s="1570"/>
      <c r="CR297" s="1570"/>
      <c r="CS297" s="1570"/>
      <c r="CT297" s="1570"/>
    </row>
    <row r="298" spans="1:98" ht="14.4">
      <c r="A298" s="1570"/>
      <c r="B298" s="1570"/>
      <c r="C298" s="1570"/>
      <c r="D298" s="1570"/>
      <c r="E298" s="1570"/>
      <c r="F298" s="1570"/>
      <c r="G298" s="1570"/>
      <c r="H298" s="1570"/>
      <c r="I298" s="1570"/>
      <c r="J298" s="1570"/>
      <c r="K298" s="1570"/>
      <c r="L298" s="1570"/>
      <c r="M298" s="1570"/>
      <c r="N298" s="1570"/>
      <c r="O298" s="1570"/>
      <c r="P298" s="1570"/>
      <c r="Q298" s="1570"/>
      <c r="R298" s="1570"/>
      <c r="S298" s="1570"/>
      <c r="T298" s="1570"/>
      <c r="U298" s="1570"/>
      <c r="V298" s="1570"/>
      <c r="W298" s="1570"/>
      <c r="X298" s="1570"/>
      <c r="Y298" s="1570"/>
      <c r="Z298" s="1570"/>
      <c r="AA298" s="1570"/>
      <c r="AB298" s="1570"/>
      <c r="AC298" s="1570"/>
      <c r="AD298" s="1570"/>
      <c r="AE298" s="1570"/>
      <c r="AF298" s="1570"/>
      <c r="AG298" s="1570"/>
      <c r="AH298" s="1570"/>
      <c r="AI298" s="1570"/>
      <c r="AJ298" s="1570"/>
      <c r="AK298" s="1570"/>
      <c r="AL298" s="1570"/>
      <c r="AM298" s="1570"/>
      <c r="AN298" s="1570"/>
      <c r="AO298" s="1570"/>
      <c r="AP298" s="1570"/>
      <c r="AQ298" s="1570"/>
      <c r="AR298" s="1570"/>
      <c r="AS298" s="1570"/>
      <c r="AT298" s="1570"/>
      <c r="AU298" s="1570"/>
      <c r="AV298" s="1570"/>
      <c r="AW298" s="1570"/>
      <c r="AX298" s="1570"/>
      <c r="AY298" s="1570"/>
      <c r="AZ298" s="1570"/>
      <c r="BA298" s="1570"/>
      <c r="BB298" s="1570"/>
      <c r="BC298" s="1570"/>
      <c r="BD298" s="1570"/>
      <c r="BE298" s="1570"/>
      <c r="BF298" s="1570"/>
      <c r="BG298" s="1570"/>
      <c r="BH298" s="1570"/>
      <c r="BI298" s="1570"/>
      <c r="BJ298" s="1570"/>
      <c r="BK298" s="1570"/>
      <c r="BL298" s="1570"/>
      <c r="BM298" s="1570"/>
      <c r="BN298" s="1570"/>
      <c r="BO298" s="1570"/>
      <c r="BP298" s="1570"/>
      <c r="BQ298" s="1570"/>
      <c r="BR298" s="1570"/>
      <c r="BS298" s="1570"/>
      <c r="BT298" s="1570"/>
      <c r="BU298" s="1570"/>
      <c r="BV298" s="1570"/>
      <c r="BW298" s="1570"/>
      <c r="BX298" s="1570"/>
      <c r="BY298" s="1570"/>
      <c r="BZ298" s="1570"/>
      <c r="CA298" s="1570"/>
      <c r="CB298" s="1570"/>
      <c r="CC298" s="1570"/>
      <c r="CD298" s="1570"/>
      <c r="CE298" s="1570"/>
      <c r="CF298" s="1570"/>
      <c r="CG298" s="1570"/>
      <c r="CH298" s="1570"/>
      <c r="CI298" s="1570"/>
      <c r="CJ298" s="1570"/>
      <c r="CK298" s="1570"/>
      <c r="CL298" s="1570"/>
      <c r="CM298" s="1570"/>
      <c r="CN298" s="1570"/>
      <c r="CO298" s="1570"/>
      <c r="CP298" s="1570"/>
      <c r="CQ298" s="1570"/>
      <c r="CR298" s="1570"/>
      <c r="CS298" s="1570"/>
      <c r="CT298" s="1570"/>
    </row>
    <row r="299" spans="1:98" ht="14.4">
      <c r="A299" s="1570"/>
      <c r="B299" s="1570"/>
      <c r="C299" s="1570"/>
      <c r="D299" s="1570"/>
      <c r="E299" s="1570"/>
      <c r="F299" s="1570"/>
      <c r="G299" s="1570"/>
      <c r="H299" s="1570"/>
      <c r="I299" s="1570"/>
      <c r="J299" s="1570"/>
      <c r="K299" s="1570"/>
      <c r="L299" s="1570"/>
      <c r="M299" s="1570"/>
      <c r="N299" s="1570"/>
      <c r="O299" s="1570"/>
      <c r="P299" s="1570"/>
      <c r="Q299" s="1570"/>
      <c r="R299" s="1570"/>
      <c r="S299" s="1570"/>
      <c r="T299" s="1570"/>
      <c r="U299" s="1570"/>
      <c r="V299" s="1570"/>
      <c r="W299" s="1570"/>
      <c r="X299" s="1570"/>
      <c r="Y299" s="1570"/>
      <c r="Z299" s="1570"/>
      <c r="AA299" s="1570"/>
      <c r="AB299" s="1570"/>
      <c r="AC299" s="1570"/>
      <c r="AD299" s="1570"/>
      <c r="AE299" s="1570"/>
      <c r="AF299" s="1570"/>
      <c r="AG299" s="1570"/>
      <c r="AH299" s="1570"/>
      <c r="AI299" s="1570"/>
      <c r="AJ299" s="1570"/>
      <c r="AK299" s="1570"/>
      <c r="AL299" s="1570"/>
      <c r="AM299" s="1570"/>
      <c r="AN299" s="1570"/>
      <c r="AO299" s="1570"/>
      <c r="AP299" s="1570"/>
      <c r="AQ299" s="1570"/>
      <c r="AR299" s="1570"/>
      <c r="AS299" s="1570"/>
      <c r="AT299" s="1570"/>
      <c r="AU299" s="1570"/>
      <c r="AV299" s="1570"/>
      <c r="AW299" s="1570"/>
      <c r="AX299" s="1570"/>
      <c r="AY299" s="1570"/>
      <c r="AZ299" s="1570"/>
      <c r="BA299" s="1570"/>
      <c r="BB299" s="1570"/>
      <c r="BC299" s="1570"/>
      <c r="BD299" s="1570"/>
      <c r="BE299" s="1570"/>
      <c r="BF299" s="1570"/>
      <c r="BG299" s="1570"/>
      <c r="BH299" s="1570"/>
      <c r="BI299" s="1570"/>
      <c r="BJ299" s="1570"/>
      <c r="BK299" s="1570"/>
      <c r="BL299" s="1570"/>
      <c r="BM299" s="1570"/>
      <c r="BN299" s="1570"/>
      <c r="BO299" s="1570"/>
      <c r="BP299" s="1570"/>
      <c r="BQ299" s="1570"/>
      <c r="BR299" s="1570"/>
      <c r="BS299" s="1570"/>
      <c r="BT299" s="1570"/>
      <c r="BU299" s="1570"/>
      <c r="BV299" s="1570"/>
      <c r="BW299" s="1570"/>
      <c r="BX299" s="1570"/>
      <c r="BY299" s="1570"/>
      <c r="BZ299" s="1570"/>
      <c r="CA299" s="1570"/>
      <c r="CB299" s="1570"/>
      <c r="CC299" s="1570"/>
      <c r="CD299" s="1570"/>
      <c r="CE299" s="1570"/>
      <c r="CF299" s="1570"/>
      <c r="CG299" s="1570"/>
      <c r="CH299" s="1570"/>
      <c r="CI299" s="1570"/>
      <c r="CJ299" s="1570"/>
      <c r="CK299" s="1570"/>
      <c r="CL299" s="1570"/>
      <c r="CM299" s="1570"/>
      <c r="CN299" s="1570"/>
      <c r="CO299" s="1570"/>
      <c r="CP299" s="1570"/>
      <c r="CQ299" s="1570"/>
      <c r="CR299" s="1570"/>
      <c r="CS299" s="1570"/>
      <c r="CT299" s="1570"/>
    </row>
    <row r="300" spans="1:98" ht="14.4">
      <c r="A300" s="1570"/>
      <c r="B300" s="1570"/>
      <c r="C300" s="1570"/>
      <c r="D300" s="1570"/>
      <c r="E300" s="1570"/>
      <c r="F300" s="1570"/>
      <c r="G300" s="1570"/>
      <c r="H300" s="1570"/>
      <c r="I300" s="1570"/>
      <c r="J300" s="1570"/>
      <c r="K300" s="1570"/>
      <c r="L300" s="1570"/>
      <c r="M300" s="1570"/>
      <c r="N300" s="1570"/>
      <c r="O300" s="1570"/>
      <c r="P300" s="1570"/>
      <c r="Q300" s="1570"/>
      <c r="R300" s="1570"/>
      <c r="S300" s="1570"/>
      <c r="T300" s="1570"/>
      <c r="U300" s="1570"/>
      <c r="V300" s="1570"/>
      <c r="W300" s="1570"/>
      <c r="X300" s="1570"/>
      <c r="Y300" s="1570"/>
      <c r="Z300" s="1570"/>
      <c r="AA300" s="1570"/>
      <c r="AB300" s="1570"/>
      <c r="AC300" s="1570"/>
      <c r="AD300" s="1570"/>
      <c r="AE300" s="1570"/>
      <c r="AF300" s="1570"/>
      <c r="AG300" s="1570"/>
      <c r="AH300" s="1570"/>
      <c r="AI300" s="1570"/>
      <c r="AJ300" s="1570"/>
      <c r="AK300" s="1570"/>
      <c r="AL300" s="1570"/>
      <c r="AM300" s="1570"/>
      <c r="AN300" s="1570"/>
      <c r="AO300" s="1570"/>
      <c r="AP300" s="1570"/>
      <c r="AQ300" s="1570"/>
      <c r="AR300" s="1570"/>
      <c r="AS300" s="1570"/>
      <c r="AT300" s="1570"/>
      <c r="AU300" s="1570"/>
      <c r="AV300" s="1570"/>
      <c r="AW300" s="1570"/>
      <c r="AX300" s="1570"/>
      <c r="AY300" s="1570"/>
      <c r="AZ300" s="1570"/>
      <c r="BA300" s="1570"/>
      <c r="BB300" s="1570"/>
      <c r="BC300" s="1570"/>
      <c r="BD300" s="1570"/>
      <c r="BE300" s="1570"/>
      <c r="BF300" s="1570"/>
      <c r="BG300" s="1570"/>
      <c r="BH300" s="1570"/>
      <c r="BI300" s="1570"/>
      <c r="BJ300" s="1570"/>
      <c r="BK300" s="1570"/>
      <c r="BL300" s="1570"/>
      <c r="BM300" s="1570"/>
      <c r="BN300" s="1570"/>
      <c r="BO300" s="1570"/>
      <c r="BP300" s="1570"/>
      <c r="BQ300" s="1570"/>
      <c r="BR300" s="1570"/>
      <c r="BS300" s="1570"/>
      <c r="BT300" s="1570"/>
      <c r="BU300" s="1570"/>
      <c r="BV300" s="1570"/>
      <c r="BW300" s="1570"/>
      <c r="BX300" s="1570"/>
      <c r="BY300" s="1570"/>
      <c r="BZ300" s="1570"/>
      <c r="CA300" s="1570"/>
      <c r="CB300" s="1570"/>
      <c r="CC300" s="1570"/>
      <c r="CD300" s="1570"/>
      <c r="CE300" s="1570"/>
      <c r="CF300" s="1570"/>
      <c r="CG300" s="1570"/>
      <c r="CH300" s="1570"/>
      <c r="CI300" s="1570"/>
      <c r="CJ300" s="1570"/>
      <c r="CK300" s="1570"/>
      <c r="CL300" s="1570"/>
      <c r="CM300" s="1570"/>
      <c r="CN300" s="1570"/>
      <c r="CO300" s="1570"/>
      <c r="CP300" s="1570"/>
      <c r="CQ300" s="1570"/>
      <c r="CR300" s="1570"/>
      <c r="CS300" s="1570"/>
      <c r="CT300" s="1570"/>
    </row>
    <row r="301" spans="1:98" ht="14.4">
      <c r="A301" s="1570"/>
      <c r="B301" s="1570"/>
      <c r="C301" s="1570"/>
      <c r="D301" s="1570"/>
      <c r="E301" s="1570"/>
      <c r="F301" s="1570"/>
      <c r="G301" s="1570"/>
      <c r="H301" s="1570"/>
      <c r="I301" s="1570"/>
      <c r="J301" s="1570"/>
      <c r="K301" s="1570"/>
      <c r="L301" s="1570"/>
      <c r="M301" s="1570"/>
      <c r="N301" s="1570"/>
      <c r="O301" s="1570"/>
      <c r="P301" s="1570"/>
      <c r="Q301" s="1570"/>
      <c r="R301" s="1570"/>
      <c r="S301" s="1570"/>
      <c r="T301" s="1570"/>
      <c r="U301" s="1570"/>
      <c r="V301" s="1570"/>
      <c r="W301" s="1570"/>
      <c r="X301" s="1570"/>
      <c r="Y301" s="1570"/>
      <c r="Z301" s="1570"/>
      <c r="AA301" s="1570"/>
      <c r="AB301" s="1570"/>
      <c r="AC301" s="1570"/>
      <c r="AD301" s="1570"/>
      <c r="AE301" s="1570"/>
      <c r="AF301" s="1570"/>
      <c r="AG301" s="1570"/>
      <c r="AH301" s="1570"/>
      <c r="AI301" s="1570"/>
      <c r="AJ301" s="1570"/>
      <c r="AK301" s="1570"/>
      <c r="AL301" s="1570"/>
      <c r="AM301" s="1570"/>
      <c r="AN301" s="1570"/>
      <c r="AO301" s="1570"/>
      <c r="AP301" s="1570"/>
      <c r="AQ301" s="1570"/>
      <c r="AR301" s="1570"/>
      <c r="AS301" s="1570"/>
      <c r="AT301" s="1570"/>
      <c r="AU301" s="1570"/>
      <c r="AV301" s="1570"/>
      <c r="AW301" s="1570"/>
      <c r="AX301" s="1570"/>
      <c r="AY301" s="1570"/>
      <c r="AZ301" s="1570"/>
      <c r="BA301" s="1570"/>
      <c r="BB301" s="1570"/>
      <c r="BC301" s="1570"/>
      <c r="BD301" s="1570"/>
      <c r="BE301" s="1570"/>
      <c r="BF301" s="1570"/>
      <c r="BG301" s="1570"/>
      <c r="BH301" s="1570"/>
      <c r="BI301" s="1570"/>
      <c r="BJ301" s="1570"/>
      <c r="BK301" s="1570"/>
      <c r="BL301" s="1570"/>
      <c r="BM301" s="1570"/>
      <c r="BN301" s="1570"/>
      <c r="BO301" s="1570"/>
      <c r="BP301" s="1570"/>
      <c r="BQ301" s="1570"/>
      <c r="BR301" s="1570"/>
      <c r="BS301" s="1570"/>
      <c r="BT301" s="1570"/>
      <c r="BU301" s="1570"/>
      <c r="BV301" s="1570"/>
      <c r="BW301" s="1570"/>
      <c r="BX301" s="1570"/>
      <c r="BY301" s="1570"/>
      <c r="BZ301" s="1570"/>
      <c r="CA301" s="1570"/>
      <c r="CB301" s="1570"/>
      <c r="CC301" s="1570"/>
      <c r="CD301" s="1570"/>
      <c r="CE301" s="1570"/>
      <c r="CF301" s="1570"/>
      <c r="CG301" s="1570"/>
      <c r="CH301" s="1570"/>
      <c r="CI301" s="1570"/>
      <c r="CJ301" s="1570"/>
      <c r="CK301" s="1570"/>
      <c r="CL301" s="1570"/>
      <c r="CM301" s="1570"/>
      <c r="CN301" s="1570"/>
      <c r="CO301" s="1570"/>
      <c r="CP301" s="1570"/>
      <c r="CQ301" s="1570"/>
      <c r="CR301" s="1570"/>
      <c r="CS301" s="1570"/>
      <c r="CT301" s="1570"/>
    </row>
    <row r="302" spans="1:98" ht="14.4">
      <c r="A302" s="1570"/>
      <c r="B302" s="1570"/>
      <c r="C302" s="1570"/>
      <c r="D302" s="1570"/>
      <c r="E302" s="1570"/>
      <c r="F302" s="1570"/>
      <c r="G302" s="1570"/>
      <c r="H302" s="1570"/>
      <c r="I302" s="1570"/>
      <c r="J302" s="1570"/>
      <c r="K302" s="1570"/>
      <c r="L302" s="1570"/>
      <c r="M302" s="1570"/>
      <c r="N302" s="1570"/>
      <c r="O302" s="1570"/>
      <c r="P302" s="1570"/>
      <c r="Q302" s="1570"/>
      <c r="R302" s="1570"/>
      <c r="S302" s="1570"/>
      <c r="T302" s="1570"/>
      <c r="U302" s="1570"/>
      <c r="V302" s="1570"/>
      <c r="W302" s="1570"/>
      <c r="X302" s="1570"/>
      <c r="Y302" s="1570"/>
      <c r="Z302" s="1570"/>
      <c r="AA302" s="1570"/>
      <c r="AB302" s="1570"/>
      <c r="AC302" s="1570"/>
      <c r="AD302" s="1570"/>
      <c r="AE302" s="1570"/>
      <c r="AF302" s="1570"/>
      <c r="AG302" s="1570"/>
      <c r="AH302" s="1570"/>
      <c r="AI302" s="1570"/>
      <c r="AJ302" s="1570"/>
      <c r="AK302" s="1570"/>
      <c r="AL302" s="1570"/>
      <c r="AM302" s="1570"/>
      <c r="AN302" s="1570"/>
      <c r="AO302" s="1570"/>
      <c r="AP302" s="1570"/>
      <c r="AQ302" s="1570"/>
      <c r="AR302" s="1570"/>
      <c r="AS302" s="1570"/>
      <c r="AT302" s="1570"/>
      <c r="AU302" s="1570"/>
      <c r="AV302" s="1570"/>
      <c r="AW302" s="1570"/>
      <c r="AX302" s="1570"/>
      <c r="AY302" s="1570"/>
      <c r="AZ302" s="1570"/>
      <c r="BA302" s="1570"/>
      <c r="BB302" s="1570"/>
      <c r="BC302" s="1570"/>
      <c r="BD302" s="1570"/>
      <c r="BE302" s="1570"/>
      <c r="BF302" s="1570"/>
      <c r="BG302" s="1570"/>
      <c r="BH302" s="1570"/>
      <c r="BI302" s="1570"/>
      <c r="BJ302" s="1570"/>
      <c r="BK302" s="1570"/>
      <c r="BL302" s="1570"/>
      <c r="BM302" s="1570"/>
      <c r="BN302" s="1570"/>
      <c r="BO302" s="1570"/>
      <c r="BP302" s="1570"/>
      <c r="BQ302" s="1570"/>
      <c r="BR302" s="1570"/>
      <c r="BS302" s="1570"/>
      <c r="BT302" s="1570"/>
      <c r="BU302" s="1570"/>
      <c r="BV302" s="1570"/>
      <c r="BW302" s="1570"/>
      <c r="BX302" s="1570"/>
      <c r="BY302" s="1570"/>
      <c r="BZ302" s="1570"/>
      <c r="CA302" s="1570"/>
      <c r="CB302" s="1570"/>
      <c r="CC302" s="1570"/>
      <c r="CD302" s="1570"/>
      <c r="CE302" s="1570"/>
      <c r="CF302" s="1570"/>
      <c r="CG302" s="1570"/>
      <c r="CH302" s="1570"/>
      <c r="CI302" s="1570"/>
      <c r="CJ302" s="1570"/>
      <c r="CK302" s="1570"/>
      <c r="CL302" s="1570"/>
      <c r="CM302" s="1570"/>
      <c r="CN302" s="1570"/>
      <c r="CO302" s="1570"/>
      <c r="CP302" s="1570"/>
      <c r="CQ302" s="1570"/>
      <c r="CR302" s="1570"/>
      <c r="CS302" s="1570"/>
      <c r="CT302" s="1570"/>
    </row>
    <row r="303" spans="1:98" ht="14.4">
      <c r="A303" s="1570"/>
      <c r="B303" s="1570"/>
      <c r="C303" s="1570"/>
      <c r="D303" s="1570"/>
      <c r="E303" s="1570"/>
      <c r="F303" s="1570"/>
      <c r="G303" s="1570"/>
      <c r="H303" s="1570"/>
      <c r="I303" s="1570"/>
      <c r="J303" s="1570"/>
      <c r="K303" s="1570"/>
      <c r="L303" s="1570"/>
      <c r="M303" s="1570"/>
      <c r="N303" s="1570"/>
      <c r="O303" s="1570"/>
      <c r="P303" s="1570"/>
      <c r="Q303" s="1570"/>
      <c r="R303" s="1570"/>
      <c r="S303" s="1570"/>
      <c r="T303" s="1570"/>
      <c r="U303" s="1570"/>
      <c r="V303" s="1570"/>
      <c r="W303" s="1570"/>
      <c r="X303" s="1570"/>
      <c r="Y303" s="1570"/>
      <c r="Z303" s="1570"/>
      <c r="AA303" s="1570"/>
      <c r="AB303" s="1570"/>
      <c r="AC303" s="1570"/>
      <c r="AD303" s="1570"/>
      <c r="AE303" s="1570"/>
      <c r="AF303" s="1570"/>
      <c r="AG303" s="1570"/>
      <c r="AH303" s="1570"/>
      <c r="AI303" s="1570"/>
      <c r="AJ303" s="1570"/>
      <c r="AK303" s="1570"/>
      <c r="AL303" s="1570"/>
      <c r="AM303" s="1570"/>
      <c r="AN303" s="1570"/>
      <c r="AO303" s="1570"/>
      <c r="AP303" s="1570"/>
      <c r="AQ303" s="1570"/>
      <c r="AR303" s="1570"/>
      <c r="AS303" s="1570"/>
      <c r="AT303" s="1570"/>
      <c r="AU303" s="1570"/>
      <c r="AV303" s="1570"/>
      <c r="AW303" s="1570"/>
      <c r="AX303" s="1570"/>
      <c r="AY303" s="1570"/>
      <c r="AZ303" s="1570"/>
      <c r="BA303" s="1570"/>
      <c r="BB303" s="1570"/>
      <c r="BC303" s="1570"/>
      <c r="BD303" s="1570"/>
      <c r="BE303" s="1570"/>
      <c r="BF303" s="1570"/>
      <c r="BG303" s="1570"/>
      <c r="BH303" s="1570"/>
      <c r="BI303" s="1570"/>
      <c r="BJ303" s="1570"/>
      <c r="BK303" s="1570"/>
      <c r="BL303" s="1570"/>
      <c r="BM303" s="1570"/>
      <c r="BN303" s="1570"/>
      <c r="BO303" s="1570"/>
      <c r="BP303" s="1570"/>
      <c r="BQ303" s="1570"/>
      <c r="BR303" s="1570"/>
      <c r="BS303" s="1570"/>
      <c r="BT303" s="1570"/>
      <c r="BU303" s="1570"/>
      <c r="BV303" s="1570"/>
      <c r="BW303" s="1570"/>
      <c r="BX303" s="1570"/>
      <c r="BY303" s="1570"/>
      <c r="BZ303" s="1570"/>
      <c r="CA303" s="1570"/>
      <c r="CB303" s="1570"/>
      <c r="CC303" s="1570"/>
      <c r="CD303" s="1570"/>
      <c r="CE303" s="1570"/>
      <c r="CF303" s="1570"/>
      <c r="CG303" s="1570"/>
      <c r="CH303" s="1570"/>
      <c r="CI303" s="1570"/>
      <c r="CJ303" s="1570"/>
      <c r="CK303" s="1570"/>
      <c r="CL303" s="1570"/>
      <c r="CM303" s="1570"/>
      <c r="CN303" s="1570"/>
      <c r="CO303" s="1570"/>
      <c r="CP303" s="1570"/>
      <c r="CQ303" s="1570"/>
      <c r="CR303" s="1570"/>
      <c r="CS303" s="1570"/>
      <c r="CT303" s="1570"/>
    </row>
    <row r="304" spans="1:98" ht="14.4">
      <c r="A304" s="1570"/>
      <c r="B304" s="1570"/>
      <c r="C304" s="1570"/>
      <c r="D304" s="1570"/>
      <c r="E304" s="1570"/>
      <c r="F304" s="1570"/>
      <c r="G304" s="1570"/>
      <c r="H304" s="1570"/>
      <c r="I304" s="1570"/>
      <c r="J304" s="1570"/>
      <c r="K304" s="1570"/>
      <c r="L304" s="1570"/>
      <c r="M304" s="1570"/>
      <c r="N304" s="1570"/>
      <c r="O304" s="1570"/>
      <c r="P304" s="1570"/>
      <c r="Q304" s="1570"/>
      <c r="R304" s="1570"/>
      <c r="S304" s="1570"/>
      <c r="T304" s="1570"/>
      <c r="U304" s="1570"/>
      <c r="V304" s="1570"/>
      <c r="W304" s="1570"/>
      <c r="X304" s="1570"/>
      <c r="Y304" s="1570"/>
      <c r="Z304" s="1570"/>
      <c r="AA304" s="1570"/>
      <c r="AB304" s="1570"/>
      <c r="AC304" s="1570"/>
      <c r="AD304" s="1570"/>
      <c r="AE304" s="1570"/>
      <c r="AF304" s="1570"/>
      <c r="AG304" s="1570"/>
      <c r="AH304" s="1570"/>
      <c r="AI304" s="1570"/>
      <c r="AJ304" s="1570"/>
      <c r="AK304" s="1570"/>
      <c r="AL304" s="1570"/>
      <c r="AM304" s="1570"/>
      <c r="AN304" s="1570"/>
      <c r="AO304" s="1570"/>
      <c r="AP304" s="1570"/>
      <c r="AQ304" s="1570"/>
      <c r="AR304" s="1570"/>
      <c r="AS304" s="1570"/>
      <c r="AT304" s="1570"/>
      <c r="AU304" s="1570"/>
      <c r="AV304" s="1570"/>
      <c r="AW304" s="1570"/>
      <c r="AX304" s="1570"/>
      <c r="AY304" s="1570"/>
      <c r="AZ304" s="1570"/>
      <c r="BA304" s="1570"/>
      <c r="BB304" s="1570"/>
      <c r="BC304" s="1570"/>
      <c r="BD304" s="1570"/>
      <c r="BE304" s="1570"/>
      <c r="BF304" s="1570"/>
      <c r="BG304" s="1570"/>
      <c r="BH304" s="1570"/>
      <c r="BI304" s="1570"/>
      <c r="BJ304" s="1570"/>
      <c r="BK304" s="1570"/>
      <c r="BL304" s="1570"/>
      <c r="BM304" s="1570"/>
      <c r="BN304" s="1570"/>
      <c r="BO304" s="1570"/>
      <c r="BP304" s="1570"/>
      <c r="BQ304" s="1570"/>
      <c r="BR304" s="1570"/>
      <c r="BS304" s="1570"/>
      <c r="BT304" s="1570"/>
      <c r="BU304" s="1570"/>
      <c r="BV304" s="1570"/>
      <c r="BW304" s="1570"/>
      <c r="BX304" s="1570"/>
      <c r="BY304" s="1570"/>
      <c r="BZ304" s="1570"/>
      <c r="CA304" s="1570"/>
      <c r="CB304" s="1570"/>
      <c r="CC304" s="1570"/>
      <c r="CD304" s="1570"/>
      <c r="CE304" s="1570"/>
      <c r="CF304" s="1570"/>
      <c r="CG304" s="1570"/>
      <c r="CH304" s="1570"/>
      <c r="CI304" s="1570"/>
      <c r="CJ304" s="1570"/>
      <c r="CK304" s="1570"/>
      <c r="CL304" s="1570"/>
      <c r="CM304" s="1570"/>
      <c r="CN304" s="1570"/>
      <c r="CO304" s="1570"/>
      <c r="CP304" s="1570"/>
      <c r="CQ304" s="1570"/>
      <c r="CR304" s="1570"/>
      <c r="CS304" s="1570"/>
      <c r="CT304" s="1570"/>
    </row>
    <row r="305" spans="1:98" ht="14.4">
      <c r="A305" s="1570"/>
      <c r="B305" s="1570"/>
      <c r="C305" s="1570"/>
      <c r="D305" s="1570"/>
      <c r="E305" s="1570"/>
      <c r="F305" s="1570"/>
      <c r="G305" s="1570"/>
      <c r="H305" s="1570"/>
      <c r="I305" s="1570"/>
      <c r="J305" s="1570"/>
      <c r="K305" s="1570"/>
      <c r="L305" s="1570"/>
      <c r="M305" s="1570"/>
      <c r="N305" s="1570"/>
      <c r="O305" s="1570"/>
      <c r="P305" s="1570"/>
      <c r="Q305" s="1570"/>
      <c r="R305" s="1570"/>
      <c r="S305" s="1570"/>
      <c r="T305" s="1570"/>
      <c r="U305" s="1570"/>
      <c r="V305" s="1570"/>
      <c r="W305" s="1570"/>
      <c r="X305" s="1570"/>
      <c r="Y305" s="1570"/>
      <c r="Z305" s="1570"/>
      <c r="AA305" s="1570"/>
      <c r="AB305" s="1570"/>
      <c r="AC305" s="1570"/>
      <c r="AD305" s="1570"/>
      <c r="AE305" s="1570"/>
      <c r="AF305" s="1570"/>
      <c r="AG305" s="1570"/>
      <c r="AH305" s="1570"/>
      <c r="AI305" s="1570"/>
      <c r="AJ305" s="1570"/>
      <c r="AK305" s="1570"/>
      <c r="AL305" s="1570"/>
      <c r="AM305" s="1570"/>
      <c r="AN305" s="1570"/>
      <c r="AO305" s="1570"/>
      <c r="AP305" s="1570"/>
      <c r="AQ305" s="1570"/>
      <c r="AR305" s="1570"/>
      <c r="AS305" s="1570"/>
      <c r="AT305" s="1570"/>
      <c r="AU305" s="1570"/>
      <c r="AV305" s="1570"/>
      <c r="AW305" s="1570"/>
      <c r="AX305" s="1570"/>
      <c r="AY305" s="1570"/>
      <c r="AZ305" s="1570"/>
      <c r="BA305" s="1570"/>
      <c r="BB305" s="1570"/>
      <c r="BC305" s="1570"/>
      <c r="BD305" s="1570"/>
      <c r="BE305" s="1570"/>
      <c r="BF305" s="1570"/>
      <c r="BG305" s="1570"/>
      <c r="BH305" s="1570"/>
      <c r="BI305" s="1570"/>
      <c r="BJ305" s="1570"/>
      <c r="BK305" s="1570"/>
      <c r="BL305" s="1570"/>
      <c r="BM305" s="1570"/>
      <c r="BN305" s="1570"/>
      <c r="BO305" s="1570"/>
      <c r="BP305" s="1570"/>
      <c r="BQ305" s="1570"/>
      <c r="BR305" s="1570"/>
      <c r="BS305" s="1570"/>
      <c r="BT305" s="1570"/>
      <c r="BU305" s="1570"/>
      <c r="BV305" s="1570"/>
      <c r="BW305" s="1570"/>
      <c r="BX305" s="1570"/>
      <c r="BY305" s="1570"/>
      <c r="BZ305" s="1570"/>
      <c r="CA305" s="1570"/>
      <c r="CB305" s="1570"/>
      <c r="CC305" s="1570"/>
      <c r="CD305" s="1570"/>
      <c r="CE305" s="1570"/>
      <c r="CF305" s="1570"/>
      <c r="CG305" s="1570"/>
      <c r="CH305" s="1570"/>
      <c r="CI305" s="1570"/>
      <c r="CJ305" s="1570"/>
      <c r="CK305" s="1570"/>
      <c r="CL305" s="1570"/>
      <c r="CM305" s="1570"/>
      <c r="CN305" s="1570"/>
      <c r="CO305" s="1570"/>
      <c r="CP305" s="1570"/>
      <c r="CQ305" s="1570"/>
      <c r="CR305" s="1570"/>
      <c r="CS305" s="1570"/>
      <c r="CT305" s="1570"/>
    </row>
    <row r="306" spans="1:98" ht="14.4">
      <c r="A306" s="1570"/>
      <c r="B306" s="1570"/>
      <c r="C306" s="1570"/>
      <c r="D306" s="1570"/>
      <c r="E306" s="1570"/>
      <c r="F306" s="1570"/>
      <c r="G306" s="1570"/>
      <c r="H306" s="1570"/>
      <c r="I306" s="1570"/>
      <c r="J306" s="1570"/>
      <c r="K306" s="1570"/>
      <c r="L306" s="1570"/>
      <c r="M306" s="1570"/>
      <c r="N306" s="1570"/>
      <c r="O306" s="1570"/>
      <c r="P306" s="1570"/>
      <c r="Q306" s="1570"/>
      <c r="R306" s="1570"/>
      <c r="S306" s="1570"/>
      <c r="T306" s="1570"/>
      <c r="U306" s="1570"/>
      <c r="V306" s="1570"/>
      <c r="W306" s="1570"/>
      <c r="X306" s="1570"/>
      <c r="Y306" s="1570"/>
      <c r="Z306" s="1570"/>
      <c r="AA306" s="1570"/>
      <c r="AB306" s="1570"/>
      <c r="AC306" s="1570"/>
      <c r="AD306" s="1570"/>
      <c r="AE306" s="1570"/>
      <c r="AF306" s="1570"/>
      <c r="AG306" s="1570"/>
      <c r="AH306" s="1570"/>
      <c r="AI306" s="1570"/>
      <c r="AJ306" s="1570"/>
      <c r="AK306" s="1570"/>
      <c r="AL306" s="1570"/>
      <c r="AM306" s="1570"/>
      <c r="AN306" s="1570"/>
      <c r="AO306" s="1570"/>
      <c r="AP306" s="1570"/>
      <c r="AQ306" s="1570"/>
      <c r="AR306" s="1570"/>
      <c r="AS306" s="1570"/>
      <c r="AT306" s="1570"/>
      <c r="AU306" s="1570"/>
      <c r="AV306" s="1570"/>
      <c r="AW306" s="1570"/>
      <c r="AX306" s="1570"/>
      <c r="AY306" s="1570"/>
      <c r="AZ306" s="1570"/>
      <c r="BA306" s="1570"/>
      <c r="BB306" s="1570"/>
      <c r="BC306" s="1570"/>
      <c r="BD306" s="1570"/>
      <c r="BE306" s="1570"/>
      <c r="BF306" s="1570"/>
      <c r="BG306" s="1570"/>
      <c r="BH306" s="1570"/>
      <c r="BI306" s="1570"/>
      <c r="BJ306" s="1570"/>
      <c r="BK306" s="1570"/>
      <c r="BL306" s="1570"/>
      <c r="BM306" s="1570"/>
      <c r="BN306" s="1570"/>
      <c r="BO306" s="1570"/>
      <c r="BP306" s="1570"/>
      <c r="BQ306" s="1570"/>
      <c r="BR306" s="1570"/>
      <c r="BS306" s="1570"/>
      <c r="BT306" s="1570"/>
      <c r="BU306" s="1570"/>
      <c r="BV306" s="1570"/>
      <c r="BW306" s="1570"/>
      <c r="BX306" s="1570"/>
      <c r="BY306" s="1570"/>
      <c r="BZ306" s="1570"/>
      <c r="CA306" s="1570"/>
      <c r="CB306" s="1570"/>
      <c r="CC306" s="1570"/>
      <c r="CD306" s="1570"/>
      <c r="CE306" s="1570"/>
      <c r="CF306" s="1570"/>
      <c r="CG306" s="1570"/>
      <c r="CH306" s="1570"/>
      <c r="CI306" s="1570"/>
      <c r="CJ306" s="1570"/>
      <c r="CK306" s="1570"/>
      <c r="CL306" s="1570"/>
      <c r="CM306" s="1570"/>
      <c r="CN306" s="1570"/>
      <c r="CO306" s="1570"/>
      <c r="CP306" s="1570"/>
      <c r="CQ306" s="1570"/>
      <c r="CR306" s="1570"/>
      <c r="CS306" s="1570"/>
      <c r="CT306" s="1570"/>
    </row>
    <row r="307" spans="1:98" ht="14.4">
      <c r="A307" s="1570"/>
      <c r="B307" s="1570"/>
      <c r="C307" s="1570"/>
      <c r="D307" s="1570"/>
      <c r="E307" s="1570"/>
      <c r="F307" s="1570"/>
      <c r="G307" s="1570"/>
      <c r="H307" s="1570"/>
      <c r="I307" s="1570"/>
      <c r="J307" s="1570"/>
      <c r="K307" s="1570"/>
      <c r="L307" s="1570"/>
      <c r="M307" s="1570"/>
      <c r="N307" s="1570"/>
      <c r="O307" s="1570"/>
      <c r="P307" s="1570"/>
      <c r="Q307" s="1570"/>
      <c r="R307" s="1570"/>
      <c r="S307" s="1570"/>
      <c r="T307" s="1570"/>
      <c r="U307" s="1570"/>
      <c r="V307" s="1570"/>
      <c r="W307" s="1570"/>
      <c r="X307" s="1570"/>
      <c r="Y307" s="1570"/>
      <c r="Z307" s="1570"/>
      <c r="AA307" s="1570"/>
      <c r="AB307" s="1570"/>
      <c r="AC307" s="1570"/>
      <c r="AD307" s="1570"/>
      <c r="AE307" s="1570"/>
      <c r="AF307" s="1570"/>
      <c r="AG307" s="1570"/>
      <c r="AH307" s="1570"/>
      <c r="AI307" s="1570"/>
      <c r="AJ307" s="1570"/>
      <c r="AK307" s="1570"/>
      <c r="AL307" s="1570"/>
      <c r="AM307" s="1570"/>
      <c r="AN307" s="1570"/>
      <c r="AO307" s="1570"/>
      <c r="AP307" s="1570"/>
      <c r="AQ307" s="1570"/>
      <c r="AR307" s="1570"/>
      <c r="AS307" s="1570"/>
      <c r="AT307" s="1570"/>
      <c r="AU307" s="1570"/>
      <c r="AV307" s="1570"/>
      <c r="AW307" s="1570"/>
      <c r="AX307" s="1570"/>
      <c r="AY307" s="1570"/>
      <c r="AZ307" s="1570"/>
      <c r="BA307" s="1570"/>
      <c r="BB307" s="1570"/>
      <c r="BC307" s="1570"/>
      <c r="BD307" s="1570"/>
      <c r="BE307" s="1570"/>
      <c r="BF307" s="1570"/>
      <c r="BG307" s="1570"/>
      <c r="BH307" s="1570"/>
      <c r="BI307" s="1570"/>
      <c r="BJ307" s="1570"/>
      <c r="BK307" s="1570"/>
      <c r="BL307" s="1570"/>
      <c r="BM307" s="1570"/>
      <c r="BN307" s="1570"/>
      <c r="BO307" s="1570"/>
      <c r="BP307" s="1570"/>
      <c r="BQ307" s="1570"/>
      <c r="BR307" s="1570"/>
      <c r="BS307" s="1570"/>
      <c r="BT307" s="1570"/>
      <c r="BU307" s="1570"/>
      <c r="BV307" s="1570"/>
      <c r="BW307" s="1570"/>
      <c r="BX307" s="1570"/>
      <c r="BY307" s="1570"/>
      <c r="BZ307" s="1570"/>
      <c r="CA307" s="1570"/>
      <c r="CB307" s="1570"/>
      <c r="CC307" s="1570"/>
      <c r="CD307" s="1570"/>
      <c r="CE307" s="1570"/>
      <c r="CF307" s="1570"/>
      <c r="CG307" s="1570"/>
      <c r="CH307" s="1570"/>
      <c r="CI307" s="1570"/>
      <c r="CJ307" s="1570"/>
      <c r="CK307" s="1570"/>
      <c r="CL307" s="1570"/>
      <c r="CM307" s="1570"/>
      <c r="CN307" s="1570"/>
      <c r="CO307" s="1570"/>
      <c r="CP307" s="1570"/>
      <c r="CQ307" s="1570"/>
      <c r="CR307" s="1570"/>
      <c r="CS307" s="1570"/>
      <c r="CT307" s="1570"/>
    </row>
  </sheetData>
  <mergeCells count="115">
    <mergeCell ref="AK11:AN11"/>
    <mergeCell ref="AS11:AV11"/>
    <mergeCell ref="AW11:AZ11"/>
    <mergeCell ref="A7:B7"/>
    <mergeCell ref="C7:G7"/>
    <mergeCell ref="A8:B8"/>
    <mergeCell ref="C8:G8"/>
    <mergeCell ref="AS9:CA9"/>
    <mergeCell ref="CC9:CG9"/>
    <mergeCell ref="BS11:BV11"/>
    <mergeCell ref="BW11:CA11"/>
    <mergeCell ref="CC11:CG11"/>
    <mergeCell ref="BA11:BD11"/>
    <mergeCell ref="BG11:BJ11"/>
    <mergeCell ref="AA11:AD11"/>
    <mergeCell ref="A1:G1"/>
    <mergeCell ref="A2:B5"/>
    <mergeCell ref="E2:E5"/>
    <mergeCell ref="X2:Z2"/>
    <mergeCell ref="A6:B6"/>
    <mergeCell ref="C6:G6"/>
    <mergeCell ref="BS10:CA10"/>
    <mergeCell ref="CC10:CG10"/>
    <mergeCell ref="D11:E12"/>
    <mergeCell ref="F11:G11"/>
    <mergeCell ref="H11:H12"/>
    <mergeCell ref="I11:L11"/>
    <mergeCell ref="N11:N12"/>
    <mergeCell ref="O11:O12"/>
    <mergeCell ref="P11:P12"/>
    <mergeCell ref="Q11:T11"/>
    <mergeCell ref="A10:T10"/>
    <mergeCell ref="V10:AD10"/>
    <mergeCell ref="AF10:AN10"/>
    <mergeCell ref="AP10:AQ10"/>
    <mergeCell ref="AS10:BD10"/>
    <mergeCell ref="BE10:BR10"/>
    <mergeCell ref="BK11:BN11"/>
    <mergeCell ref="BO11:BR11"/>
    <mergeCell ref="AQ13:AQ18"/>
    <mergeCell ref="AG13:AG18"/>
    <mergeCell ref="AH13:AH18"/>
    <mergeCell ref="AI13:AI18"/>
    <mergeCell ref="AJ13:AJ18"/>
    <mergeCell ref="AK13:AK18"/>
    <mergeCell ref="AP13:AP18"/>
    <mergeCell ref="B19:C22"/>
    <mergeCell ref="D19:E22"/>
    <mergeCell ref="F19:F22"/>
    <mergeCell ref="G19:G22"/>
    <mergeCell ref="H19:H22"/>
    <mergeCell ref="N19:N22"/>
    <mergeCell ref="O19:O22"/>
    <mergeCell ref="P19:P22"/>
    <mergeCell ref="AK19:AK22"/>
    <mergeCell ref="AP19:AP22"/>
    <mergeCell ref="AQ19:AQ22"/>
    <mergeCell ref="AG19:AG22"/>
    <mergeCell ref="AH19:AH22"/>
    <mergeCell ref="AI19:AI22"/>
    <mergeCell ref="AJ19:AJ22"/>
    <mergeCell ref="Q13:Q18"/>
    <mergeCell ref="AF13:AF18"/>
    <mergeCell ref="H23:H29"/>
    <mergeCell ref="N23:N29"/>
    <mergeCell ref="Q19:Q22"/>
    <mergeCell ref="AF19:AF22"/>
    <mergeCell ref="A13:A18"/>
    <mergeCell ref="B13:C18"/>
    <mergeCell ref="D13:E18"/>
    <mergeCell ref="F13:F18"/>
    <mergeCell ref="G13:G18"/>
    <mergeCell ref="H13:H18"/>
    <mergeCell ref="N13:N18"/>
    <mergeCell ref="O13:O18"/>
    <mergeCell ref="P13:P18"/>
    <mergeCell ref="AI23:AI29"/>
    <mergeCell ref="AJ23:AJ29"/>
    <mergeCell ref="AK23:AK29"/>
    <mergeCell ref="AP23:AP29"/>
    <mergeCell ref="AQ23:AQ29"/>
    <mergeCell ref="AG23:AG29"/>
    <mergeCell ref="AH23:AH29"/>
    <mergeCell ref="A19:A22"/>
    <mergeCell ref="A30:A31"/>
    <mergeCell ref="B30:C31"/>
    <mergeCell ref="D30:E31"/>
    <mergeCell ref="F30:F31"/>
    <mergeCell ref="G30:G31"/>
    <mergeCell ref="O23:O29"/>
    <mergeCell ref="P23:P29"/>
    <mergeCell ref="Q23:Q29"/>
    <mergeCell ref="AF23:AF29"/>
    <mergeCell ref="AQ30:AQ31"/>
    <mergeCell ref="AP30:AP31"/>
    <mergeCell ref="A23:A29"/>
    <mergeCell ref="B23:C29"/>
    <mergeCell ref="D23:E29"/>
    <mergeCell ref="F23:F29"/>
    <mergeCell ref="G23:G29"/>
    <mergeCell ref="B32:C32"/>
    <mergeCell ref="D32:F32"/>
    <mergeCell ref="X32:Z32"/>
    <mergeCell ref="AK32:AN32"/>
    <mergeCell ref="AG30:AG31"/>
    <mergeCell ref="AH30:AH31"/>
    <mergeCell ref="AI30:AI31"/>
    <mergeCell ref="AJ30:AJ31"/>
    <mergeCell ref="AK30:AK31"/>
    <mergeCell ref="H30:H31"/>
    <mergeCell ref="N30:N31"/>
    <mergeCell ref="O30:O31"/>
    <mergeCell ref="P30:P31"/>
    <mergeCell ref="Q30:Q31"/>
    <mergeCell ref="AF30:AF31"/>
  </mergeCells>
  <pageMargins left="0.7" right="0.7" top="0.75" bottom="0.75" header="0" footer="0"/>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2E059-C4A7-405B-AC1B-649A60F51435}">
  <dimension ref="A1:CT213"/>
  <sheetViews>
    <sheetView showGridLines="0" zoomScale="90" zoomScaleNormal="90" workbookViewId="0">
      <pane ySplit="12" topLeftCell="A13" activePane="bottomLeft" state="frozen"/>
      <selection pane="bottomLeft" activeCell="B14" sqref="B14"/>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9" width="6.88671875" bestFit="1" customWidth="1" outlineLevel="1"/>
    <col min="10" max="10" width="7.44140625" bestFit="1" customWidth="1" outlineLevel="1"/>
    <col min="11" max="11" width="8.109375" bestFit="1" customWidth="1" outlineLevel="1"/>
    <col min="12" max="12" width="7.88671875" bestFit="1" customWidth="1" outlineLevel="1"/>
    <col min="13" max="13" width="14.33203125" customWidth="1" outlineLevel="1"/>
    <col min="14" max="14" width="20.6640625" customWidth="1"/>
    <col min="15" max="15" width="18.6640625" customWidth="1"/>
    <col min="16" max="16" width="19.33203125" customWidth="1"/>
    <col min="17" max="17" width="6.88671875" bestFit="1" customWidth="1" outlineLevel="1"/>
    <col min="18" max="18" width="7.44140625" bestFit="1" customWidth="1" outlineLevel="1"/>
    <col min="19" max="19" width="8.109375" bestFit="1" customWidth="1" outlineLevel="1"/>
    <col min="20" max="20" width="7.88671875" bestFit="1"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5042" t="s">
        <v>0</v>
      </c>
      <c r="B1" s="4514"/>
      <c r="C1" s="4514"/>
      <c r="D1" s="4514"/>
      <c r="E1" s="4514"/>
      <c r="F1" s="4514"/>
      <c r="G1" s="5043"/>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c r="AT1" s="2"/>
      <c r="AU1" s="2"/>
      <c r="AV1" s="2"/>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4"/>
      <c r="CB1" s="3"/>
      <c r="CC1" s="3"/>
      <c r="CD1" s="3"/>
      <c r="CE1" s="3"/>
      <c r="CF1" s="3"/>
      <c r="CG1" s="3"/>
      <c r="CH1" s="3"/>
      <c r="CI1" s="3"/>
      <c r="CJ1" s="3"/>
      <c r="CK1" s="3"/>
      <c r="CL1" s="3"/>
      <c r="CM1" s="3"/>
      <c r="CN1" s="3"/>
      <c r="CO1" s="3"/>
      <c r="CP1" s="3"/>
      <c r="CQ1" s="3"/>
      <c r="CR1" s="3"/>
      <c r="CS1" s="3"/>
      <c r="CT1" s="3"/>
    </row>
    <row r="2" spans="1:98" ht="15.6">
      <c r="A2" s="5044" t="s">
        <v>1</v>
      </c>
      <c r="B2" s="5045"/>
      <c r="C2" s="312">
        <v>2024</v>
      </c>
      <c r="D2" s="312"/>
      <c r="E2" s="5077" t="s">
        <v>2</v>
      </c>
      <c r="F2" s="313" t="s">
        <v>3</v>
      </c>
      <c r="G2" s="314"/>
      <c r="H2" s="8"/>
      <c r="I2" s="9"/>
      <c r="J2" s="9"/>
      <c r="K2" s="9"/>
      <c r="L2" s="9"/>
      <c r="M2" s="9"/>
      <c r="N2" s="9"/>
      <c r="O2" s="9"/>
      <c r="P2" s="9"/>
      <c r="Q2" s="9"/>
      <c r="R2" s="9"/>
      <c r="S2" s="9"/>
      <c r="T2" s="9"/>
      <c r="U2" s="9"/>
      <c r="V2" s="9"/>
      <c r="W2" s="10"/>
      <c r="X2" s="5050"/>
      <c r="Y2" s="5051"/>
      <c r="Z2" s="5051"/>
      <c r="AA2" s="10"/>
      <c r="AB2" s="10"/>
      <c r="AC2" s="10"/>
      <c r="AD2" s="10"/>
      <c r="AE2" s="11"/>
      <c r="AF2" s="11"/>
      <c r="AG2" s="11"/>
      <c r="AH2" s="11"/>
      <c r="AI2" s="11"/>
      <c r="AJ2" s="11"/>
      <c r="AK2" s="11"/>
      <c r="AL2" s="11"/>
      <c r="AM2" s="11"/>
      <c r="AN2" s="11"/>
      <c r="AO2" s="11"/>
      <c r="AP2" s="12"/>
      <c r="AQ2" s="12"/>
      <c r="AR2" s="11"/>
      <c r="AS2" s="11"/>
      <c r="AT2" s="11"/>
      <c r="AU2" s="11"/>
      <c r="AV2" s="11"/>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9"/>
      <c r="CB2" s="13"/>
      <c r="CC2" s="13"/>
      <c r="CD2" s="13"/>
      <c r="CE2" s="13"/>
      <c r="CF2" s="13"/>
      <c r="CG2" s="13"/>
      <c r="CH2" s="13"/>
      <c r="CI2" s="13"/>
      <c r="CJ2" s="13"/>
      <c r="CK2" s="13"/>
      <c r="CL2" s="13"/>
      <c r="CM2" s="13"/>
      <c r="CN2" s="13"/>
      <c r="CO2" s="13"/>
      <c r="CP2" s="13"/>
      <c r="CQ2" s="13"/>
      <c r="CR2" s="13"/>
      <c r="CS2" s="13"/>
      <c r="CT2" s="13"/>
    </row>
    <row r="3" spans="1:98" ht="15.6">
      <c r="A3" s="5046"/>
      <c r="B3" s="5047"/>
      <c r="C3" s="315">
        <v>2025</v>
      </c>
      <c r="D3" s="315" t="s">
        <v>4</v>
      </c>
      <c r="E3" s="5049"/>
      <c r="F3" s="316" t="s">
        <v>5</v>
      </c>
      <c r="G3" s="317"/>
      <c r="H3" s="17"/>
      <c r="I3" s="10"/>
      <c r="J3" s="10"/>
      <c r="K3" s="10"/>
      <c r="L3" s="10"/>
      <c r="M3" s="10"/>
      <c r="N3" s="10"/>
      <c r="O3" s="10"/>
      <c r="P3" s="10"/>
      <c r="Q3" s="10"/>
      <c r="R3" s="10"/>
      <c r="S3" s="10"/>
      <c r="T3" s="10"/>
      <c r="U3" s="10"/>
      <c r="V3" s="10"/>
      <c r="W3" s="10"/>
      <c r="X3" s="10"/>
      <c r="Y3" s="10"/>
      <c r="Z3" s="10"/>
      <c r="AA3" s="10"/>
      <c r="AB3" s="10"/>
      <c r="AC3" s="10"/>
      <c r="AD3" s="10"/>
      <c r="AE3" s="11"/>
      <c r="AF3" s="11"/>
      <c r="AG3" s="11"/>
      <c r="AH3" s="11"/>
      <c r="AI3" s="11"/>
      <c r="AJ3" s="11"/>
      <c r="AK3" s="11"/>
      <c r="AL3" s="11"/>
      <c r="AM3" s="11"/>
      <c r="AN3" s="11"/>
      <c r="AO3" s="11"/>
      <c r="AP3" s="12"/>
      <c r="AQ3" s="12"/>
      <c r="AR3" s="11"/>
      <c r="AS3" s="11"/>
      <c r="AT3" s="11"/>
      <c r="AU3" s="11"/>
      <c r="AV3" s="11"/>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9"/>
      <c r="CB3" s="13"/>
      <c r="CC3" s="13"/>
      <c r="CD3" s="13"/>
      <c r="CE3" s="13"/>
      <c r="CF3" s="13"/>
      <c r="CG3" s="13"/>
      <c r="CH3" s="13"/>
      <c r="CI3" s="13"/>
      <c r="CJ3" s="13"/>
      <c r="CK3" s="13"/>
      <c r="CL3" s="13"/>
      <c r="CM3" s="13"/>
      <c r="CN3" s="13"/>
      <c r="CO3" s="13"/>
      <c r="CP3" s="13"/>
      <c r="CQ3" s="13"/>
      <c r="CR3" s="13"/>
      <c r="CS3" s="13"/>
      <c r="CT3" s="13"/>
    </row>
    <row r="4" spans="1:98" ht="15.6">
      <c r="A4" s="5046"/>
      <c r="B4" s="5047"/>
      <c r="C4" s="315">
        <v>2026</v>
      </c>
      <c r="D4" s="315"/>
      <c r="E4" s="5049"/>
      <c r="F4" s="316" t="s">
        <v>7</v>
      </c>
      <c r="G4" s="317"/>
      <c r="H4" s="17"/>
      <c r="I4" s="10"/>
      <c r="J4" s="10"/>
      <c r="K4" s="10"/>
      <c r="L4" s="10"/>
      <c r="M4" s="10"/>
      <c r="N4" s="10"/>
      <c r="O4" s="10"/>
      <c r="P4" s="10"/>
      <c r="Q4" s="10"/>
      <c r="R4" s="10"/>
      <c r="S4" s="10"/>
      <c r="T4" s="10"/>
      <c r="U4" s="10"/>
      <c r="V4" s="10"/>
      <c r="W4" s="10"/>
      <c r="X4" s="10"/>
      <c r="Y4" s="10"/>
      <c r="Z4" s="10"/>
      <c r="AA4" s="10"/>
      <c r="AB4" s="10"/>
      <c r="AC4" s="10"/>
      <c r="AD4" s="10"/>
      <c r="AE4" s="11"/>
      <c r="AF4" s="11"/>
      <c r="AG4" s="11"/>
      <c r="AH4" s="11"/>
      <c r="AI4" s="11"/>
      <c r="AJ4" s="11"/>
      <c r="AK4" s="11"/>
      <c r="AL4" s="11"/>
      <c r="AM4" s="11"/>
      <c r="AN4" s="11"/>
      <c r="AO4" s="11"/>
      <c r="AP4" s="12"/>
      <c r="AQ4" s="12"/>
      <c r="AR4" s="11"/>
      <c r="AS4" s="11"/>
      <c r="AT4" s="11"/>
      <c r="AU4" s="11"/>
      <c r="AV4" s="11"/>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9"/>
      <c r="CB4" s="13"/>
      <c r="CC4" s="13"/>
      <c r="CD4" s="13"/>
      <c r="CE4" s="13"/>
      <c r="CF4" s="13"/>
      <c r="CG4" s="13"/>
      <c r="CH4" s="13"/>
      <c r="CI4" s="13"/>
      <c r="CJ4" s="13"/>
      <c r="CK4" s="13"/>
      <c r="CL4" s="13"/>
      <c r="CM4" s="13"/>
      <c r="CN4" s="13"/>
      <c r="CO4" s="13"/>
      <c r="CP4" s="13"/>
      <c r="CQ4" s="13"/>
      <c r="CR4" s="13"/>
      <c r="CS4" s="13"/>
      <c r="CT4" s="13"/>
    </row>
    <row r="5" spans="1:98" ht="16.2" thickBot="1">
      <c r="A5" s="5046"/>
      <c r="B5" s="5047"/>
      <c r="C5" s="318">
        <v>2027</v>
      </c>
      <c r="D5" s="318"/>
      <c r="E5" s="5049"/>
      <c r="F5" s="319" t="s">
        <v>8</v>
      </c>
      <c r="G5" s="320" t="s">
        <v>4</v>
      </c>
      <c r="H5" s="17"/>
      <c r="I5" s="10"/>
      <c r="J5" s="10"/>
      <c r="K5" s="10"/>
      <c r="L5" s="10"/>
      <c r="M5" s="10"/>
      <c r="N5" s="10"/>
      <c r="O5" s="10"/>
      <c r="P5" s="10"/>
      <c r="Q5" s="10"/>
      <c r="R5" s="10"/>
      <c r="S5" s="10"/>
      <c r="T5" s="10"/>
      <c r="U5" s="10"/>
      <c r="V5" s="10"/>
      <c r="W5" s="10"/>
      <c r="X5" s="10"/>
      <c r="Y5" s="10"/>
      <c r="Z5" s="10"/>
      <c r="AA5" s="10"/>
      <c r="AB5" s="10"/>
      <c r="AC5" s="10"/>
      <c r="AD5" s="10"/>
      <c r="AE5" s="11"/>
      <c r="AF5" s="11"/>
      <c r="AG5" s="11"/>
      <c r="AH5" s="11"/>
      <c r="AI5" s="11"/>
      <c r="AJ5" s="11"/>
      <c r="AK5" s="11"/>
      <c r="AL5" s="11"/>
      <c r="AM5" s="11"/>
      <c r="AN5" s="11"/>
      <c r="AO5" s="11"/>
      <c r="AP5" s="12"/>
      <c r="AQ5" s="12"/>
      <c r="AR5" s="11"/>
      <c r="AS5" s="11"/>
      <c r="AT5" s="11"/>
      <c r="AU5" s="11"/>
      <c r="AV5" s="11"/>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9"/>
      <c r="CB5" s="13"/>
      <c r="CC5" s="13"/>
      <c r="CD5" s="13"/>
      <c r="CE5" s="13"/>
      <c r="CF5" s="13"/>
      <c r="CG5" s="13"/>
      <c r="CH5" s="13"/>
      <c r="CI5" s="13"/>
      <c r="CJ5" s="13"/>
      <c r="CK5" s="13"/>
      <c r="CL5" s="13"/>
      <c r="CM5" s="13"/>
      <c r="CN5" s="13"/>
      <c r="CO5" s="13"/>
      <c r="CP5" s="13"/>
      <c r="CQ5" s="13"/>
      <c r="CR5" s="13"/>
      <c r="CS5" s="13"/>
      <c r="CT5" s="13"/>
    </row>
    <row r="6" spans="1:98" ht="15.6">
      <c r="A6" s="5078" t="s">
        <v>9</v>
      </c>
      <c r="B6" s="5053"/>
      <c r="C6" s="5079" t="s">
        <v>1469</v>
      </c>
      <c r="D6" s="5020"/>
      <c r="E6" s="5020"/>
      <c r="F6" s="5020"/>
      <c r="G6" s="5021"/>
      <c r="H6" s="8"/>
      <c r="I6" s="9"/>
      <c r="J6" s="9"/>
      <c r="K6" s="9"/>
      <c r="L6" s="9"/>
      <c r="M6" s="9"/>
      <c r="N6" s="9"/>
      <c r="O6" s="9"/>
      <c r="P6" s="9"/>
      <c r="Q6" s="9"/>
      <c r="R6" s="9"/>
      <c r="S6" s="9"/>
      <c r="T6" s="9"/>
      <c r="U6" s="9"/>
      <c r="V6" s="9"/>
      <c r="W6" s="11"/>
      <c r="X6" s="11"/>
      <c r="Y6" s="11"/>
      <c r="Z6" s="11"/>
      <c r="AA6" s="11"/>
      <c r="AB6" s="11"/>
      <c r="AC6" s="11"/>
      <c r="AD6" s="11"/>
      <c r="AE6" s="11"/>
      <c r="AF6" s="11"/>
      <c r="AG6" s="11"/>
      <c r="AH6" s="11"/>
      <c r="AI6" s="11"/>
      <c r="AJ6" s="11"/>
      <c r="AK6" s="11"/>
      <c r="AL6" s="11"/>
      <c r="AM6" s="11"/>
      <c r="AN6" s="11"/>
      <c r="AO6" s="11"/>
      <c r="AP6" s="12"/>
      <c r="AQ6" s="12"/>
      <c r="AR6" s="11"/>
      <c r="AS6" s="11"/>
      <c r="AT6" s="11"/>
      <c r="AU6" s="11"/>
      <c r="AV6" s="11"/>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9"/>
      <c r="CB6" s="13"/>
      <c r="CC6" s="13"/>
      <c r="CD6" s="13"/>
      <c r="CE6" s="13"/>
      <c r="CF6" s="13"/>
      <c r="CG6" s="13"/>
      <c r="CH6" s="13"/>
      <c r="CI6" s="13"/>
      <c r="CJ6" s="13"/>
      <c r="CK6" s="13"/>
      <c r="CL6" s="13"/>
      <c r="CM6" s="13"/>
      <c r="CN6" s="13"/>
      <c r="CO6" s="13"/>
      <c r="CP6" s="13"/>
      <c r="CQ6" s="13"/>
      <c r="CR6" s="13"/>
      <c r="CS6" s="13"/>
      <c r="CT6" s="13"/>
    </row>
    <row r="7" spans="1:98" ht="36" customHeight="1">
      <c r="A7" s="5073" t="s">
        <v>11</v>
      </c>
      <c r="B7" s="5031"/>
      <c r="C7" s="5074" t="s">
        <v>1470</v>
      </c>
      <c r="D7" s="5032"/>
      <c r="E7" s="5032"/>
      <c r="F7" s="5032"/>
      <c r="G7" s="5033"/>
      <c r="H7" s="8"/>
      <c r="I7" s="9"/>
      <c r="J7" s="9"/>
      <c r="K7" s="9"/>
      <c r="L7" s="9"/>
      <c r="M7" s="9"/>
      <c r="N7" s="9"/>
      <c r="O7" s="9"/>
      <c r="P7" s="9"/>
      <c r="Q7" s="9"/>
      <c r="R7" s="9"/>
      <c r="S7" s="9"/>
      <c r="T7" s="9"/>
      <c r="U7" s="9"/>
      <c r="V7" s="9"/>
      <c r="W7" s="13"/>
      <c r="X7" s="13"/>
      <c r="Y7" s="13"/>
      <c r="Z7" s="13"/>
      <c r="AA7" s="11"/>
      <c r="AB7" s="11"/>
      <c r="AC7" s="11"/>
      <c r="AD7" s="11"/>
      <c r="AE7" s="13"/>
      <c r="AF7" s="13"/>
      <c r="AG7" s="13"/>
      <c r="AH7" s="13"/>
      <c r="AI7" s="13"/>
      <c r="AJ7" s="13"/>
      <c r="AK7" s="13"/>
      <c r="AL7" s="13"/>
      <c r="AM7" s="13"/>
      <c r="AN7" s="13"/>
      <c r="AO7" s="13"/>
      <c r="AP7" s="12"/>
      <c r="AQ7" s="12"/>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9"/>
      <c r="CB7" s="13"/>
      <c r="CC7" s="13"/>
      <c r="CD7" s="13"/>
      <c r="CE7" s="13"/>
      <c r="CF7" s="13"/>
      <c r="CG7" s="13"/>
      <c r="CH7" s="13"/>
      <c r="CI7" s="13"/>
      <c r="CJ7" s="13"/>
      <c r="CK7" s="13"/>
      <c r="CL7" s="13"/>
      <c r="CM7" s="13"/>
      <c r="CN7" s="13"/>
      <c r="CO7" s="13"/>
      <c r="CP7" s="13"/>
      <c r="CQ7" s="13"/>
      <c r="CR7" s="13"/>
      <c r="CS7" s="13"/>
      <c r="CT7" s="13"/>
    </row>
    <row r="8" spans="1:98" ht="16.2" thickBot="1">
      <c r="A8" s="5075" t="s">
        <v>12</v>
      </c>
      <c r="B8" s="5035"/>
      <c r="C8" s="5557" t="s">
        <v>2543</v>
      </c>
      <c r="D8" s="5037"/>
      <c r="E8" s="5037"/>
      <c r="F8" s="5037"/>
      <c r="G8" s="5038"/>
      <c r="H8" s="9"/>
      <c r="I8" s="9"/>
      <c r="J8" s="9"/>
      <c r="K8" s="9"/>
      <c r="L8" s="9"/>
      <c r="M8" s="9"/>
      <c r="N8" s="9"/>
      <c r="O8" s="9"/>
      <c r="P8" s="9"/>
      <c r="Q8" s="9"/>
      <c r="R8" s="9"/>
      <c r="S8" s="9"/>
      <c r="T8" s="9"/>
      <c r="U8" s="9"/>
      <c r="V8" s="9"/>
      <c r="W8" s="13"/>
      <c r="X8" s="13"/>
      <c r="Y8" s="13"/>
      <c r="Z8" s="13"/>
      <c r="AA8" s="11"/>
      <c r="AB8" s="11"/>
      <c r="AC8" s="11"/>
      <c r="AD8" s="11"/>
      <c r="AE8" s="13"/>
      <c r="AF8" s="13"/>
      <c r="AG8" s="13"/>
      <c r="AH8" s="13"/>
      <c r="AI8" s="13"/>
      <c r="AJ8" s="13"/>
      <c r="AK8" s="13"/>
      <c r="AL8" s="13"/>
      <c r="AM8" s="13"/>
      <c r="AN8" s="13"/>
      <c r="AO8" s="13"/>
      <c r="AP8" s="12"/>
      <c r="AQ8" s="12"/>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9"/>
      <c r="CB8" s="13"/>
      <c r="CC8" s="13"/>
      <c r="CD8" s="13"/>
      <c r="CE8" s="13"/>
      <c r="CF8" s="13"/>
      <c r="CG8" s="13"/>
      <c r="CH8" s="13"/>
      <c r="CI8" s="13"/>
      <c r="CJ8" s="13"/>
      <c r="CK8" s="13"/>
      <c r="CL8" s="13"/>
      <c r="CM8" s="13"/>
      <c r="CN8" s="13"/>
      <c r="CO8" s="13"/>
      <c r="CP8" s="13"/>
      <c r="CQ8" s="13"/>
      <c r="CR8" s="13"/>
      <c r="CS8" s="13"/>
      <c r="CT8" s="13"/>
    </row>
    <row r="9" spans="1:98" thickBot="1">
      <c r="A9" s="3"/>
      <c r="B9" s="3"/>
      <c r="C9" s="21"/>
      <c r="D9" s="21"/>
      <c r="E9" s="3"/>
      <c r="F9" s="3"/>
      <c r="G9" s="3"/>
      <c r="H9" s="3"/>
      <c r="I9" s="3"/>
      <c r="J9" s="3"/>
      <c r="K9" s="3"/>
      <c r="L9" s="3"/>
      <c r="M9" s="3"/>
      <c r="N9" s="3"/>
      <c r="O9" s="3"/>
      <c r="P9" s="3"/>
      <c r="Q9" s="3"/>
      <c r="R9" s="3"/>
      <c r="S9" s="3"/>
      <c r="T9" s="3"/>
      <c r="U9" s="3"/>
      <c r="V9" s="21"/>
      <c r="W9" s="3"/>
      <c r="X9" s="3"/>
      <c r="Y9" s="3"/>
      <c r="Z9" s="3"/>
      <c r="AA9" s="21"/>
      <c r="AB9" s="21"/>
      <c r="AC9" s="21"/>
      <c r="AD9" s="21"/>
      <c r="AE9" s="3"/>
      <c r="AF9" s="3"/>
      <c r="AG9" s="3"/>
      <c r="AH9" s="3"/>
      <c r="AI9" s="3"/>
      <c r="AJ9" s="3"/>
      <c r="AK9" s="3"/>
      <c r="AL9" s="3"/>
      <c r="AM9" s="3"/>
      <c r="AN9" s="3"/>
      <c r="AO9" s="3"/>
      <c r="AP9" s="22"/>
      <c r="AQ9" s="22"/>
      <c r="AR9" s="3"/>
      <c r="AS9" s="5039" t="s">
        <v>13</v>
      </c>
      <c r="AT9" s="5020"/>
      <c r="AU9" s="5020"/>
      <c r="AV9" s="5020"/>
      <c r="AW9" s="5020"/>
      <c r="AX9" s="5020"/>
      <c r="AY9" s="5020"/>
      <c r="AZ9" s="5020"/>
      <c r="BA9" s="5020"/>
      <c r="BB9" s="5020"/>
      <c r="BC9" s="5020"/>
      <c r="BD9" s="5020"/>
      <c r="BE9" s="5020"/>
      <c r="BF9" s="5020"/>
      <c r="BG9" s="5020"/>
      <c r="BH9" s="5020"/>
      <c r="BI9" s="5020"/>
      <c r="BJ9" s="5020"/>
      <c r="BK9" s="5020"/>
      <c r="BL9" s="5020"/>
      <c r="BM9" s="5020"/>
      <c r="BN9" s="5020"/>
      <c r="BO9" s="5020"/>
      <c r="BP9" s="5020"/>
      <c r="BQ9" s="5020"/>
      <c r="BR9" s="5020"/>
      <c r="BS9" s="5020"/>
      <c r="BT9" s="5020"/>
      <c r="BU9" s="5020"/>
      <c r="BV9" s="5020"/>
      <c r="BW9" s="5020"/>
      <c r="BX9" s="5020"/>
      <c r="BY9" s="5020"/>
      <c r="BZ9" s="5020"/>
      <c r="CA9" s="5021"/>
      <c r="CB9" s="3"/>
      <c r="CC9" s="5039" t="s">
        <v>13</v>
      </c>
      <c r="CD9" s="5020"/>
      <c r="CE9" s="5020"/>
      <c r="CF9" s="5020"/>
      <c r="CG9" s="5021"/>
      <c r="CH9" s="3"/>
      <c r="CI9" s="3"/>
      <c r="CJ9" s="3"/>
      <c r="CK9" s="3"/>
      <c r="CL9" s="3"/>
      <c r="CM9" s="3"/>
      <c r="CN9" s="3"/>
      <c r="CO9" s="3"/>
      <c r="CP9" s="3"/>
      <c r="CQ9" s="3"/>
      <c r="CR9" s="3"/>
      <c r="CS9" s="3"/>
      <c r="CT9" s="3"/>
    </row>
    <row r="10" spans="1:98" ht="20.25" customHeight="1">
      <c r="A10" s="5019" t="s">
        <v>14</v>
      </c>
      <c r="B10" s="5020"/>
      <c r="C10" s="5020"/>
      <c r="D10" s="5020"/>
      <c r="E10" s="5020"/>
      <c r="F10" s="5020"/>
      <c r="G10" s="5020"/>
      <c r="H10" s="5020"/>
      <c r="I10" s="5020"/>
      <c r="J10" s="5020"/>
      <c r="K10" s="5020"/>
      <c r="L10" s="5020"/>
      <c r="M10" s="5020"/>
      <c r="N10" s="5020"/>
      <c r="O10" s="5020"/>
      <c r="P10" s="5020"/>
      <c r="Q10" s="5020"/>
      <c r="R10" s="5020"/>
      <c r="S10" s="5020"/>
      <c r="T10" s="5021"/>
      <c r="U10" s="23"/>
      <c r="V10" s="5019" t="s">
        <v>15</v>
      </c>
      <c r="W10" s="5020"/>
      <c r="X10" s="5020"/>
      <c r="Y10" s="5020"/>
      <c r="Z10" s="5020"/>
      <c r="AA10" s="5020"/>
      <c r="AB10" s="5020"/>
      <c r="AC10" s="5020"/>
      <c r="AD10" s="5021"/>
      <c r="AE10" s="3"/>
      <c r="AF10" s="5019" t="s">
        <v>16</v>
      </c>
      <c r="AG10" s="5020"/>
      <c r="AH10" s="5020"/>
      <c r="AI10" s="5020"/>
      <c r="AJ10" s="5020"/>
      <c r="AK10" s="5020"/>
      <c r="AL10" s="5020"/>
      <c r="AM10" s="5020"/>
      <c r="AN10" s="5021"/>
      <c r="AO10" s="23"/>
      <c r="AP10" s="5019" t="s">
        <v>17</v>
      </c>
      <c r="AQ10" s="5021"/>
      <c r="AR10" s="3"/>
      <c r="AS10" s="5094" t="s">
        <v>18</v>
      </c>
      <c r="AT10" s="5032"/>
      <c r="AU10" s="5032"/>
      <c r="AV10" s="5032"/>
      <c r="AW10" s="5032"/>
      <c r="AX10" s="5032"/>
      <c r="AY10" s="5032"/>
      <c r="AZ10" s="5032"/>
      <c r="BA10" s="5032"/>
      <c r="BB10" s="5032"/>
      <c r="BC10" s="5032"/>
      <c r="BD10" s="5031"/>
      <c r="BE10" s="5095" t="s">
        <v>19</v>
      </c>
      <c r="BF10" s="5032"/>
      <c r="BG10" s="5032"/>
      <c r="BH10" s="5032"/>
      <c r="BI10" s="5032"/>
      <c r="BJ10" s="5032"/>
      <c r="BK10" s="5032"/>
      <c r="BL10" s="5032"/>
      <c r="BM10" s="5032"/>
      <c r="BN10" s="5032"/>
      <c r="BO10" s="5032"/>
      <c r="BP10" s="5032"/>
      <c r="BQ10" s="5032"/>
      <c r="BR10" s="5031"/>
      <c r="BS10" s="5003" t="s">
        <v>20</v>
      </c>
      <c r="BT10" s="5032"/>
      <c r="BU10" s="5032"/>
      <c r="BV10" s="5032"/>
      <c r="BW10" s="5032"/>
      <c r="BX10" s="5032"/>
      <c r="BY10" s="5032"/>
      <c r="BZ10" s="5032"/>
      <c r="CA10" s="5033"/>
      <c r="CB10" s="3"/>
      <c r="CC10" s="5006" t="s">
        <v>21</v>
      </c>
      <c r="CD10" s="5032"/>
      <c r="CE10" s="5032"/>
      <c r="CF10" s="5032"/>
      <c r="CG10" s="5033"/>
      <c r="CH10" s="3"/>
      <c r="CI10" s="3"/>
      <c r="CJ10" s="3"/>
      <c r="CK10" s="3"/>
      <c r="CL10" s="3"/>
      <c r="CM10" s="3"/>
      <c r="CN10" s="3"/>
      <c r="CO10" s="3"/>
      <c r="CP10" s="3"/>
      <c r="CQ10" s="3"/>
      <c r="CR10" s="3"/>
      <c r="CS10" s="3"/>
      <c r="CT10" s="3"/>
    </row>
    <row r="11" spans="1:98" ht="14.25" customHeight="1">
      <c r="A11" s="5573" t="s">
        <v>22</v>
      </c>
      <c r="B11" s="5292" t="s">
        <v>23</v>
      </c>
      <c r="C11" s="5293"/>
      <c r="D11" s="5292" t="s">
        <v>24</v>
      </c>
      <c r="E11" s="5293"/>
      <c r="F11" s="5081" t="s">
        <v>25</v>
      </c>
      <c r="G11" s="5031"/>
      <c r="H11" s="5087" t="s">
        <v>26</v>
      </c>
      <c r="I11" s="5082" t="s">
        <v>27</v>
      </c>
      <c r="J11" s="5083"/>
      <c r="K11" s="5083"/>
      <c r="L11" s="5084"/>
      <c r="M11" s="5577" t="s">
        <v>28</v>
      </c>
      <c r="N11" s="5573" t="s">
        <v>29</v>
      </c>
      <c r="O11" s="5085" t="s">
        <v>30</v>
      </c>
      <c r="P11" s="5087" t="s">
        <v>31</v>
      </c>
      <c r="Q11" s="4999" t="s">
        <v>32</v>
      </c>
      <c r="R11" s="5032"/>
      <c r="S11" s="5032"/>
      <c r="T11" s="5033"/>
      <c r="U11" s="26"/>
      <c r="V11" s="5573" t="s">
        <v>33</v>
      </c>
      <c r="W11" s="5085" t="s">
        <v>34</v>
      </c>
      <c r="X11" s="5085" t="s">
        <v>35</v>
      </c>
      <c r="Y11" s="5085" t="s">
        <v>36</v>
      </c>
      <c r="Z11" s="5087" t="s">
        <v>37</v>
      </c>
      <c r="AA11" s="5082" t="s">
        <v>38</v>
      </c>
      <c r="AB11" s="5083"/>
      <c r="AC11" s="5083"/>
      <c r="AD11" s="5294"/>
      <c r="AE11" s="26"/>
      <c r="AF11" s="5573" t="s">
        <v>39</v>
      </c>
      <c r="AG11" s="5085" t="s">
        <v>40</v>
      </c>
      <c r="AH11" s="5085" t="s">
        <v>41</v>
      </c>
      <c r="AI11" s="5085" t="s">
        <v>42</v>
      </c>
      <c r="AJ11" s="5087" t="s">
        <v>43</v>
      </c>
      <c r="AK11" s="4999" t="s">
        <v>44</v>
      </c>
      <c r="AL11" s="5032"/>
      <c r="AM11" s="5032"/>
      <c r="AN11" s="5033"/>
      <c r="AO11" s="26"/>
      <c r="AP11" s="5573" t="s">
        <v>45</v>
      </c>
      <c r="AQ11" s="5087" t="s">
        <v>46</v>
      </c>
      <c r="AR11" s="28"/>
      <c r="AS11" s="5090" t="s">
        <v>47</v>
      </c>
      <c r="AT11" s="5032"/>
      <c r="AU11" s="5032"/>
      <c r="AV11" s="5031"/>
      <c r="AW11" s="5080" t="s">
        <v>48</v>
      </c>
      <c r="AX11" s="5032"/>
      <c r="AY11" s="5032"/>
      <c r="AZ11" s="5031"/>
      <c r="BA11" s="5080" t="s">
        <v>49</v>
      </c>
      <c r="BB11" s="5032"/>
      <c r="BC11" s="5032"/>
      <c r="BD11" s="5031"/>
      <c r="BE11" s="327" t="s">
        <v>50</v>
      </c>
      <c r="BF11" s="327" t="s">
        <v>51</v>
      </c>
      <c r="BG11" s="5080" t="s">
        <v>52</v>
      </c>
      <c r="BH11" s="5032"/>
      <c r="BI11" s="5032"/>
      <c r="BJ11" s="5031"/>
      <c r="BK11" s="5080" t="s">
        <v>49</v>
      </c>
      <c r="BL11" s="5032"/>
      <c r="BM11" s="5032"/>
      <c r="BN11" s="5031"/>
      <c r="BO11" s="5080" t="s">
        <v>53</v>
      </c>
      <c r="BP11" s="5032"/>
      <c r="BQ11" s="5032"/>
      <c r="BR11" s="5031"/>
      <c r="BS11" s="5027" t="s">
        <v>54</v>
      </c>
      <c r="BT11" s="5032"/>
      <c r="BU11" s="5032"/>
      <c r="BV11" s="5031"/>
      <c r="BW11" s="4968" t="s">
        <v>55</v>
      </c>
      <c r="BX11" s="5032"/>
      <c r="BY11" s="5032"/>
      <c r="BZ11" s="5032"/>
      <c r="CA11" s="5033"/>
      <c r="CB11" s="29"/>
      <c r="CC11" s="5096" t="s">
        <v>56</v>
      </c>
      <c r="CD11" s="5032"/>
      <c r="CE11" s="5032"/>
      <c r="CF11" s="5032"/>
      <c r="CG11" s="5033"/>
      <c r="CH11" s="29"/>
      <c r="CI11" s="29"/>
      <c r="CJ11" s="29"/>
      <c r="CK11" s="29"/>
      <c r="CL11" s="29"/>
      <c r="CM11" s="29"/>
      <c r="CN11" s="29"/>
      <c r="CO11" s="29"/>
      <c r="CP11" s="29"/>
      <c r="CQ11" s="29"/>
      <c r="CR11" s="29"/>
      <c r="CS11" s="29"/>
      <c r="CT11" s="29"/>
    </row>
    <row r="12" spans="1:98" thickBot="1">
      <c r="A12" s="5574"/>
      <c r="B12" s="5575"/>
      <c r="C12" s="5576"/>
      <c r="D12" s="5575"/>
      <c r="E12" s="5576"/>
      <c r="F12" s="331" t="s">
        <v>57</v>
      </c>
      <c r="G12" s="331" t="s">
        <v>58</v>
      </c>
      <c r="H12" s="5088"/>
      <c r="I12" s="333" t="s">
        <v>59</v>
      </c>
      <c r="J12" s="334" t="s">
        <v>60</v>
      </c>
      <c r="K12" s="334" t="s">
        <v>61</v>
      </c>
      <c r="L12" s="334" t="s">
        <v>62</v>
      </c>
      <c r="M12" s="5578"/>
      <c r="N12" s="5574"/>
      <c r="O12" s="5086"/>
      <c r="P12" s="5088"/>
      <c r="Q12" s="333" t="s">
        <v>59</v>
      </c>
      <c r="R12" s="334" t="s">
        <v>60</v>
      </c>
      <c r="S12" s="334" t="s">
        <v>61</v>
      </c>
      <c r="T12" s="334" t="s">
        <v>62</v>
      </c>
      <c r="U12" s="26"/>
      <c r="V12" s="5574"/>
      <c r="W12" s="5086"/>
      <c r="X12" s="5086"/>
      <c r="Y12" s="5086"/>
      <c r="Z12" s="5088"/>
      <c r="AA12" s="333" t="s">
        <v>59</v>
      </c>
      <c r="AB12" s="334" t="s">
        <v>60</v>
      </c>
      <c r="AC12" s="334" t="s">
        <v>61</v>
      </c>
      <c r="AD12" s="338" t="s">
        <v>62</v>
      </c>
      <c r="AE12" s="26"/>
      <c r="AF12" s="5574"/>
      <c r="AG12" s="5086"/>
      <c r="AH12" s="5086"/>
      <c r="AI12" s="5086"/>
      <c r="AJ12" s="5088"/>
      <c r="AK12" s="333" t="s">
        <v>59</v>
      </c>
      <c r="AL12" s="334" t="s">
        <v>60</v>
      </c>
      <c r="AM12" s="334" t="s">
        <v>61</v>
      </c>
      <c r="AN12" s="338" t="s">
        <v>62</v>
      </c>
      <c r="AO12" s="26"/>
      <c r="AP12" s="5574"/>
      <c r="AQ12" s="5088"/>
      <c r="AR12" s="28"/>
      <c r="AS12" s="340" t="s">
        <v>59</v>
      </c>
      <c r="AT12" s="341" t="s">
        <v>60</v>
      </c>
      <c r="AU12" s="341" t="s">
        <v>61</v>
      </c>
      <c r="AV12" s="342" t="s">
        <v>62</v>
      </c>
      <c r="AW12" s="341" t="s">
        <v>59</v>
      </c>
      <c r="AX12" s="341" t="s">
        <v>60</v>
      </c>
      <c r="AY12" s="341" t="s">
        <v>61</v>
      </c>
      <c r="AZ12" s="341" t="s">
        <v>62</v>
      </c>
      <c r="BA12" s="341" t="s">
        <v>59</v>
      </c>
      <c r="BB12" s="341" t="s">
        <v>60</v>
      </c>
      <c r="BC12" s="341" t="s">
        <v>61</v>
      </c>
      <c r="BD12" s="341" t="s">
        <v>62</v>
      </c>
      <c r="BE12" s="39"/>
      <c r="BF12" s="39"/>
      <c r="BG12" s="341" t="s">
        <v>59</v>
      </c>
      <c r="BH12" s="341" t="s">
        <v>60</v>
      </c>
      <c r="BI12" s="341" t="s">
        <v>61</v>
      </c>
      <c r="BJ12" s="341" t="s">
        <v>62</v>
      </c>
      <c r="BK12" s="341" t="s">
        <v>59</v>
      </c>
      <c r="BL12" s="341" t="s">
        <v>60</v>
      </c>
      <c r="BM12" s="341" t="s">
        <v>61</v>
      </c>
      <c r="BN12" s="341" t="s">
        <v>62</v>
      </c>
      <c r="BO12" s="343" t="s">
        <v>59</v>
      </c>
      <c r="BP12" s="343" t="s">
        <v>60</v>
      </c>
      <c r="BQ12" s="343" t="s">
        <v>61</v>
      </c>
      <c r="BR12" s="343" t="s">
        <v>62</v>
      </c>
      <c r="BS12" s="344" t="s">
        <v>59</v>
      </c>
      <c r="BT12" s="344" t="s">
        <v>60</v>
      </c>
      <c r="BU12" s="344" t="s">
        <v>61</v>
      </c>
      <c r="BV12" s="344" t="s">
        <v>62</v>
      </c>
      <c r="BW12" s="345" t="s">
        <v>59</v>
      </c>
      <c r="BX12" s="345" t="s">
        <v>60</v>
      </c>
      <c r="BY12" s="345" t="s">
        <v>61</v>
      </c>
      <c r="BZ12" s="345" t="s">
        <v>62</v>
      </c>
      <c r="CA12" s="346" t="s">
        <v>63</v>
      </c>
      <c r="CB12" s="29"/>
      <c r="CC12" s="41" t="s">
        <v>59</v>
      </c>
      <c r="CD12" s="347" t="s">
        <v>60</v>
      </c>
      <c r="CE12" s="347" t="s">
        <v>61</v>
      </c>
      <c r="CF12" s="347" t="s">
        <v>62</v>
      </c>
      <c r="CG12" s="348" t="s">
        <v>63</v>
      </c>
      <c r="CH12" s="29"/>
      <c r="CI12" s="29"/>
      <c r="CJ12" s="29"/>
      <c r="CK12" s="29"/>
      <c r="CL12" s="29"/>
      <c r="CM12" s="29"/>
      <c r="CN12" s="29"/>
      <c r="CO12" s="29"/>
      <c r="CP12" s="29"/>
      <c r="CQ12" s="29"/>
      <c r="CR12" s="29"/>
      <c r="CS12" s="29"/>
      <c r="CT12" s="29"/>
    </row>
    <row r="13" spans="1:98" ht="68.25" customHeight="1" thickBot="1">
      <c r="A13" s="349">
        <v>1</v>
      </c>
      <c r="B13" s="523" t="s">
        <v>1471</v>
      </c>
      <c r="C13" s="524"/>
      <c r="D13" s="745"/>
      <c r="E13" s="746"/>
      <c r="F13" s="370"/>
      <c r="G13" s="4095"/>
      <c r="H13" s="356"/>
      <c r="I13" s="529"/>
      <c r="J13" s="530"/>
      <c r="K13" s="530"/>
      <c r="L13" s="530"/>
      <c r="M13" s="531"/>
      <c r="N13" s="360"/>
      <c r="O13" s="696"/>
      <c r="P13" s="3422"/>
      <c r="Q13" s="747"/>
      <c r="R13" s="748"/>
      <c r="S13" s="748"/>
      <c r="T13" s="749"/>
      <c r="U13" s="217"/>
      <c r="V13" s="349">
        <v>1</v>
      </c>
      <c r="W13" s="533" t="s">
        <v>1472</v>
      </c>
      <c r="X13" s="4094">
        <v>45689</v>
      </c>
      <c r="Y13" s="4094">
        <v>46021</v>
      </c>
      <c r="Z13" s="371" t="s">
        <v>1473</v>
      </c>
      <c r="AA13" s="751">
        <v>1</v>
      </c>
      <c r="AB13" s="752">
        <v>1</v>
      </c>
      <c r="AC13" s="752"/>
      <c r="AD13" s="753"/>
      <c r="AE13" s="217"/>
      <c r="AF13" s="357"/>
      <c r="AG13" s="4093" t="s">
        <v>1474</v>
      </c>
      <c r="AH13" s="533" t="s">
        <v>1475</v>
      </c>
      <c r="AI13" s="3" t="s">
        <v>73</v>
      </c>
      <c r="AJ13" s="755">
        <v>1</v>
      </c>
      <c r="AK13" s="756">
        <v>0.25</v>
      </c>
      <c r="AL13" s="757">
        <v>0.5</v>
      </c>
      <c r="AM13" s="757"/>
      <c r="AN13" s="758"/>
      <c r="AO13" s="3"/>
      <c r="AP13" s="759" t="s">
        <v>338</v>
      </c>
      <c r="AQ13" s="760" t="s">
        <v>356</v>
      </c>
      <c r="AR13" s="52"/>
      <c r="AS13" s="82" t="e">
        <f t="shared" ref="AS13:AS53" si="0">+I13/G13</f>
        <v>#DIV/0!</v>
      </c>
      <c r="AT13" s="83" t="e">
        <f t="shared" ref="AT13:AT53" si="1">+J13/G13</f>
        <v>#DIV/0!</v>
      </c>
      <c r="AU13" s="83" t="e">
        <f t="shared" ref="AU13:AU53" si="2">+K13/G13</f>
        <v>#DIV/0!</v>
      </c>
      <c r="AV13" s="83" t="e">
        <f t="shared" ref="AV13:AV53" si="3">+L13/G13</f>
        <v>#DIV/0!</v>
      </c>
      <c r="AW13" s="4092">
        <f t="shared" ref="AW13:AW36" si="4">+AA13/COUNTIF(W13,"*")</f>
        <v>1</v>
      </c>
      <c r="AX13" s="4092">
        <f t="shared" ref="AX13:AX36" si="5">+AB13/COUNTIF(W13,"*")</f>
        <v>1</v>
      </c>
      <c r="AY13" s="4092">
        <f t="shared" ref="AY13:AY36" si="6">+AC13/COUNTIF(W13,"*")</f>
        <v>0</v>
      </c>
      <c r="AZ13" s="4092" t="e">
        <f t="shared" ref="AZ13:AZ52" si="7">+AD13/COUNTIF(AD13,"*")</f>
        <v>#DIV/0!</v>
      </c>
      <c r="BA13" s="85">
        <f t="shared" ref="BA13:BA52" si="8">+AK13/AJ13</f>
        <v>0.25</v>
      </c>
      <c r="BB13" s="85">
        <f t="shared" ref="BB13:BB52" si="9">+AL13/AJ13</f>
        <v>0.5</v>
      </c>
      <c r="BC13" s="85">
        <f t="shared" ref="BC13:BC52" si="10">+AM13/AJ13</f>
        <v>0</v>
      </c>
      <c r="BD13" s="85">
        <f t="shared" ref="BD13:BD52" si="11">+AN13/AJ13</f>
        <v>0</v>
      </c>
      <c r="BE13" s="86">
        <v>0.2</v>
      </c>
      <c r="BF13" s="86">
        <v>0.8</v>
      </c>
      <c r="BG13" s="85">
        <f t="shared" ref="BG13:BG52" si="12">+AW13*BE13</f>
        <v>0.2</v>
      </c>
      <c r="BH13" s="85">
        <f t="shared" ref="BH13:BH52" si="13">+AX13*BE13</f>
        <v>0.2</v>
      </c>
      <c r="BI13" s="85">
        <f t="shared" ref="BI13:BI52" si="14">+AY13*BE13</f>
        <v>0</v>
      </c>
      <c r="BJ13" s="85" t="e">
        <f t="shared" ref="BJ13:BJ52" si="15">+AZ13*BE13</f>
        <v>#DIV/0!</v>
      </c>
      <c r="BK13" s="85">
        <f t="shared" ref="BK13:BK52" si="16">+BA13*BF13</f>
        <v>0.2</v>
      </c>
      <c r="BL13" s="85">
        <f t="shared" ref="BL13:BL52" si="17">+BB13*BF13</f>
        <v>0.4</v>
      </c>
      <c r="BM13" s="85">
        <f t="shared" ref="BM13:BM52" si="18">+BC13*BF13</f>
        <v>0</v>
      </c>
      <c r="BN13" s="85">
        <f t="shared" ref="BN13:BN52" si="19">+BD13*BF13</f>
        <v>0</v>
      </c>
      <c r="BO13" s="85">
        <f t="shared" ref="BO13:BO52" si="20">+BG13+BK13</f>
        <v>0.4</v>
      </c>
      <c r="BP13" s="85">
        <f t="shared" ref="BP13:BP52" si="21">+BH13+BL13</f>
        <v>0.60000000000000009</v>
      </c>
      <c r="BQ13" s="85">
        <f t="shared" ref="BQ13:BQ52" si="22">+BI13+BM13</f>
        <v>0</v>
      </c>
      <c r="BR13" s="85" t="e">
        <f t="shared" ref="BR13:BR52" si="23">+BJ13+BN13</f>
        <v>#DIV/0!</v>
      </c>
      <c r="BS13" s="549">
        <f>AVERAGEIF(BO13:BO22,"&lt;&gt;#¡DIV/0!")</f>
        <v>0.4</v>
      </c>
      <c r="BT13" s="549">
        <f>AVERAGEIF(BP13:BP22,"&lt;&gt;#¡DIV/0!")</f>
        <v>0.60000000000000009</v>
      </c>
      <c r="BU13" s="549">
        <f>AVERAGEIF(BQ13:BQ22,"&lt;&gt;#¡DIV/0!")</f>
        <v>0</v>
      </c>
      <c r="BV13" s="549" t="e">
        <f>AVERAGEIF(BR13:BR22,"&lt;&gt;#¡DIV/0!")</f>
        <v>#DIV/0!</v>
      </c>
      <c r="BW13" s="550">
        <f>+C13*BS13</f>
        <v>0</v>
      </c>
      <c r="BX13" s="550">
        <f>+C13*BT13</f>
        <v>0</v>
      </c>
      <c r="BY13" s="550">
        <f>+C13*BU13</f>
        <v>0</v>
      </c>
      <c r="BZ13" s="550" t="e">
        <f>+C13*BV13</f>
        <v>#DIV/0!</v>
      </c>
      <c r="CA13" s="551" t="e">
        <f>SUM(BW13:BZ22)</f>
        <v>#DIV/0!</v>
      </c>
      <c r="CB13" s="3"/>
      <c r="CC13" s="552" t="e">
        <f>+Q13/$N$13</f>
        <v>#DIV/0!</v>
      </c>
      <c r="CD13" s="553" t="e">
        <f>+R13/$N$13</f>
        <v>#DIV/0!</v>
      </c>
      <c r="CE13" s="553" t="e">
        <f>+S13/$N$13</f>
        <v>#DIV/0!</v>
      </c>
      <c r="CF13" s="553" t="e">
        <f>+T13/$N$13</f>
        <v>#DIV/0!</v>
      </c>
      <c r="CG13" s="554" t="e">
        <f>AVERAGE(CC13:CF22)</f>
        <v>#DIV/0!</v>
      </c>
      <c r="CH13" s="3"/>
      <c r="CI13" s="3"/>
      <c r="CJ13" s="3"/>
      <c r="CK13" s="3"/>
      <c r="CL13" s="3"/>
      <c r="CM13" s="3"/>
      <c r="CN13" s="3"/>
      <c r="CO13" s="3"/>
      <c r="CP13" s="3"/>
      <c r="CQ13" s="3"/>
      <c r="CR13" s="3"/>
      <c r="CS13" s="3"/>
      <c r="CT13" s="3"/>
    </row>
    <row r="14" spans="1:98" ht="51.75" customHeight="1">
      <c r="A14" s="761"/>
      <c r="B14" s="556"/>
      <c r="C14" s="557"/>
      <c r="D14" s="283"/>
      <c r="E14" s="719"/>
      <c r="F14" s="72"/>
      <c r="G14" s="4090"/>
      <c r="H14" s="378"/>
      <c r="I14" s="561"/>
      <c r="J14" s="562"/>
      <c r="K14" s="562"/>
      <c r="L14" s="562"/>
      <c r="M14" s="4091"/>
      <c r="N14" s="379"/>
      <c r="O14" s="659"/>
      <c r="P14" s="3430"/>
      <c r="Q14" s="720"/>
      <c r="R14" s="721"/>
      <c r="S14" s="721"/>
      <c r="T14" s="722"/>
      <c r="U14" s="217"/>
      <c r="V14" s="457"/>
      <c r="W14" s="565"/>
      <c r="X14" s="4068"/>
      <c r="Y14" s="4068"/>
      <c r="Z14" s="388"/>
      <c r="AA14" s="724">
        <v>1</v>
      </c>
      <c r="AB14" s="725">
        <v>1</v>
      </c>
      <c r="AC14" s="725"/>
      <c r="AD14" s="726"/>
      <c r="AE14" s="217"/>
      <c r="AF14" s="3863"/>
      <c r="AG14" s="72" t="s">
        <v>1476</v>
      </c>
      <c r="AH14" s="533" t="s">
        <v>1477</v>
      </c>
      <c r="AI14" s="3864" t="s">
        <v>73</v>
      </c>
      <c r="AJ14" s="4070">
        <v>1</v>
      </c>
      <c r="AK14" s="727">
        <v>0.25</v>
      </c>
      <c r="AL14" s="728">
        <v>0.5</v>
      </c>
      <c r="AM14" s="728"/>
      <c r="AN14" s="729"/>
      <c r="AO14" s="3"/>
      <c r="AP14" s="375" t="s">
        <v>338</v>
      </c>
      <c r="AQ14" s="371" t="s">
        <v>356</v>
      </c>
      <c r="AR14" s="52"/>
      <c r="AS14" s="104" t="e">
        <f t="shared" si="0"/>
        <v>#DIV/0!</v>
      </c>
      <c r="AT14" s="105" t="e">
        <f t="shared" si="1"/>
        <v>#DIV/0!</v>
      </c>
      <c r="AU14" s="105" t="e">
        <f t="shared" si="2"/>
        <v>#DIV/0!</v>
      </c>
      <c r="AV14" s="105" t="e">
        <f t="shared" si="3"/>
        <v>#DIV/0!</v>
      </c>
      <c r="AW14" s="107" t="e">
        <f t="shared" si="4"/>
        <v>#DIV/0!</v>
      </c>
      <c r="AX14" s="107" t="e">
        <f t="shared" si="5"/>
        <v>#DIV/0!</v>
      </c>
      <c r="AY14" s="107" t="e">
        <f t="shared" si="6"/>
        <v>#DIV/0!</v>
      </c>
      <c r="AZ14" s="107" t="e">
        <f t="shared" si="7"/>
        <v>#DIV/0!</v>
      </c>
      <c r="BA14" s="107">
        <f t="shared" si="8"/>
        <v>0.25</v>
      </c>
      <c r="BB14" s="107">
        <f t="shared" si="9"/>
        <v>0.5</v>
      </c>
      <c r="BC14" s="107">
        <f t="shared" si="10"/>
        <v>0</v>
      </c>
      <c r="BD14" s="107">
        <f t="shared" si="11"/>
        <v>0</v>
      </c>
      <c r="BE14" s="108">
        <v>0.2</v>
      </c>
      <c r="BF14" s="108">
        <v>0.8</v>
      </c>
      <c r="BG14" s="107" t="e">
        <f t="shared" si="12"/>
        <v>#DIV/0!</v>
      </c>
      <c r="BH14" s="107" t="e">
        <f t="shared" si="13"/>
        <v>#DIV/0!</v>
      </c>
      <c r="BI14" s="107" t="e">
        <f t="shared" si="14"/>
        <v>#DIV/0!</v>
      </c>
      <c r="BJ14" s="107" t="e">
        <f t="shared" si="15"/>
        <v>#DIV/0!</v>
      </c>
      <c r="BK14" s="107">
        <f t="shared" si="16"/>
        <v>0.2</v>
      </c>
      <c r="BL14" s="107">
        <f t="shared" si="17"/>
        <v>0.4</v>
      </c>
      <c r="BM14" s="107">
        <f t="shared" si="18"/>
        <v>0</v>
      </c>
      <c r="BN14" s="107">
        <f t="shared" si="19"/>
        <v>0</v>
      </c>
      <c r="BO14" s="107" t="e">
        <f t="shared" si="20"/>
        <v>#DIV/0!</v>
      </c>
      <c r="BP14" s="107" t="e">
        <f t="shared" si="21"/>
        <v>#DIV/0!</v>
      </c>
      <c r="BQ14" s="107" t="e">
        <f t="shared" si="22"/>
        <v>#DIV/0!</v>
      </c>
      <c r="BR14" s="107" t="e">
        <f t="shared" si="23"/>
        <v>#DIV/0!</v>
      </c>
      <c r="BS14" s="34"/>
      <c r="BT14" s="34"/>
      <c r="BU14" s="34"/>
      <c r="BV14" s="34"/>
      <c r="BW14" s="34"/>
      <c r="BX14" s="34"/>
      <c r="BY14" s="34"/>
      <c r="BZ14" s="34"/>
      <c r="CA14" s="33"/>
      <c r="CB14" s="3"/>
      <c r="CC14" s="584"/>
      <c r="CD14" s="585"/>
      <c r="CE14" s="585"/>
      <c r="CF14" s="585"/>
      <c r="CG14" s="586"/>
      <c r="CH14" s="3"/>
      <c r="CI14" s="3"/>
      <c r="CJ14" s="3"/>
      <c r="CK14" s="3"/>
      <c r="CL14" s="3"/>
      <c r="CM14" s="3"/>
      <c r="CN14" s="3"/>
      <c r="CO14" s="3"/>
      <c r="CP14" s="3"/>
      <c r="CQ14" s="3"/>
      <c r="CR14" s="3"/>
      <c r="CS14" s="3"/>
      <c r="CT14" s="3"/>
    </row>
    <row r="15" spans="1:98" ht="14.4">
      <c r="A15" s="761"/>
      <c r="B15" s="556"/>
      <c r="C15" s="557"/>
      <c r="D15" s="283"/>
      <c r="E15" s="719"/>
      <c r="F15" s="72"/>
      <c r="G15" s="4090"/>
      <c r="H15" s="378"/>
      <c r="I15" s="561"/>
      <c r="J15" s="562"/>
      <c r="K15" s="562"/>
      <c r="L15" s="562"/>
      <c r="M15" s="4091"/>
      <c r="N15" s="379"/>
      <c r="O15" s="659"/>
      <c r="P15" s="3430"/>
      <c r="Q15" s="720"/>
      <c r="R15" s="721"/>
      <c r="S15" s="721"/>
      <c r="T15" s="722"/>
      <c r="U15" s="217"/>
      <c r="V15" s="457"/>
      <c r="W15" s="565"/>
      <c r="X15" s="4068"/>
      <c r="Y15" s="4068"/>
      <c r="Z15" s="388"/>
      <c r="AA15" s="724"/>
      <c r="AB15" s="725"/>
      <c r="AC15" s="725"/>
      <c r="AD15" s="726"/>
      <c r="AE15" s="217"/>
      <c r="AF15" s="3383"/>
      <c r="AG15" s="72"/>
      <c r="AH15" s="659"/>
      <c r="AI15" s="3381"/>
      <c r="AJ15" s="3456"/>
      <c r="AK15" s="727"/>
      <c r="AL15" s="728"/>
      <c r="AM15" s="728"/>
      <c r="AN15" s="729"/>
      <c r="AO15" s="3"/>
      <c r="AP15" s="392"/>
      <c r="AQ15" s="388"/>
      <c r="AR15" s="52"/>
      <c r="AS15" s="104" t="e">
        <f t="shared" si="0"/>
        <v>#DIV/0!</v>
      </c>
      <c r="AT15" s="105" t="e">
        <f t="shared" si="1"/>
        <v>#DIV/0!</v>
      </c>
      <c r="AU15" s="105" t="e">
        <f t="shared" si="2"/>
        <v>#DIV/0!</v>
      </c>
      <c r="AV15" s="105" t="e">
        <f t="shared" si="3"/>
        <v>#DIV/0!</v>
      </c>
      <c r="AW15" s="107" t="e">
        <f t="shared" si="4"/>
        <v>#DIV/0!</v>
      </c>
      <c r="AX15" s="107" t="e">
        <f t="shared" si="5"/>
        <v>#DIV/0!</v>
      </c>
      <c r="AY15" s="107" t="e">
        <f t="shared" si="6"/>
        <v>#DIV/0!</v>
      </c>
      <c r="AZ15" s="107" t="e">
        <f t="shared" si="7"/>
        <v>#DIV/0!</v>
      </c>
      <c r="BA15" s="107" t="e">
        <f t="shared" si="8"/>
        <v>#DIV/0!</v>
      </c>
      <c r="BB15" s="107" t="e">
        <f t="shared" si="9"/>
        <v>#DIV/0!</v>
      </c>
      <c r="BC15" s="107" t="e">
        <f t="shared" si="10"/>
        <v>#DIV/0!</v>
      </c>
      <c r="BD15" s="107" t="e">
        <f t="shared" si="11"/>
        <v>#DIV/0!</v>
      </c>
      <c r="BE15" s="108">
        <v>0.2</v>
      </c>
      <c r="BF15" s="108">
        <v>0.8</v>
      </c>
      <c r="BG15" s="107" t="e">
        <f t="shared" si="12"/>
        <v>#DIV/0!</v>
      </c>
      <c r="BH15" s="107" t="e">
        <f t="shared" si="13"/>
        <v>#DIV/0!</v>
      </c>
      <c r="BI15" s="107" t="e">
        <f t="shared" si="14"/>
        <v>#DIV/0!</v>
      </c>
      <c r="BJ15" s="107" t="e">
        <f t="shared" si="15"/>
        <v>#DIV/0!</v>
      </c>
      <c r="BK15" s="107" t="e">
        <f t="shared" si="16"/>
        <v>#DIV/0!</v>
      </c>
      <c r="BL15" s="107" t="e">
        <f t="shared" si="17"/>
        <v>#DIV/0!</v>
      </c>
      <c r="BM15" s="107" t="e">
        <f t="shared" si="18"/>
        <v>#DIV/0!</v>
      </c>
      <c r="BN15" s="107" t="e">
        <f t="shared" si="19"/>
        <v>#DIV/0!</v>
      </c>
      <c r="BO15" s="107" t="e">
        <f t="shared" si="20"/>
        <v>#DIV/0!</v>
      </c>
      <c r="BP15" s="107" t="e">
        <f t="shared" si="21"/>
        <v>#DIV/0!</v>
      </c>
      <c r="BQ15" s="107" t="e">
        <f t="shared" si="22"/>
        <v>#DIV/0!</v>
      </c>
      <c r="BR15" s="107" t="e">
        <f t="shared" si="23"/>
        <v>#DIV/0!</v>
      </c>
      <c r="BS15" s="34"/>
      <c r="BT15" s="34"/>
      <c r="BU15" s="34"/>
      <c r="BV15" s="34"/>
      <c r="BW15" s="34"/>
      <c r="BX15" s="34"/>
      <c r="BY15" s="34"/>
      <c r="BZ15" s="34"/>
      <c r="CA15" s="33"/>
      <c r="CB15" s="3"/>
      <c r="CC15" s="584"/>
      <c r="CD15" s="585"/>
      <c r="CE15" s="585"/>
      <c r="CF15" s="585"/>
      <c r="CG15" s="586"/>
      <c r="CH15" s="3"/>
      <c r="CI15" s="3"/>
      <c r="CJ15" s="3"/>
      <c r="CK15" s="3"/>
      <c r="CL15" s="3"/>
      <c r="CM15" s="3"/>
      <c r="CN15" s="3"/>
      <c r="CO15" s="3"/>
      <c r="CP15" s="3"/>
      <c r="CQ15" s="3"/>
      <c r="CR15" s="3"/>
      <c r="CS15" s="3"/>
      <c r="CT15" s="3"/>
    </row>
    <row r="16" spans="1:98" ht="12.75" customHeight="1" thickBot="1">
      <c r="A16" s="761"/>
      <c r="B16" s="556"/>
      <c r="C16" s="557"/>
      <c r="D16" s="283"/>
      <c r="E16" s="719"/>
      <c r="F16" s="72"/>
      <c r="G16" s="4090"/>
      <c r="H16" s="378"/>
      <c r="I16" s="561"/>
      <c r="J16" s="562"/>
      <c r="K16" s="562"/>
      <c r="L16" s="562"/>
      <c r="M16" s="4091"/>
      <c r="N16" s="379"/>
      <c r="O16" s="659"/>
      <c r="P16" s="3430"/>
      <c r="Q16" s="720"/>
      <c r="R16" s="721"/>
      <c r="S16" s="721"/>
      <c r="T16" s="722"/>
      <c r="U16" s="217"/>
      <c r="V16" s="457"/>
      <c r="W16" s="565"/>
      <c r="X16" s="4068"/>
      <c r="Y16" s="4068"/>
      <c r="Z16" s="388"/>
      <c r="AA16" s="724"/>
      <c r="AB16" s="725"/>
      <c r="AC16" s="725"/>
      <c r="AD16" s="726"/>
      <c r="AE16" s="217"/>
      <c r="AF16" s="3383"/>
      <c r="AG16" s="72"/>
      <c r="AH16" s="659"/>
      <c r="AI16" s="3381"/>
      <c r="AJ16" s="3456"/>
      <c r="AK16" s="727"/>
      <c r="AL16" s="728"/>
      <c r="AM16" s="728"/>
      <c r="AN16" s="729"/>
      <c r="AO16" s="3"/>
      <c r="AP16" s="392"/>
      <c r="AQ16" s="388"/>
      <c r="AR16" s="52"/>
      <c r="AS16" s="104" t="e">
        <f t="shared" si="0"/>
        <v>#DIV/0!</v>
      </c>
      <c r="AT16" s="105" t="e">
        <f t="shared" si="1"/>
        <v>#DIV/0!</v>
      </c>
      <c r="AU16" s="105" t="e">
        <f t="shared" si="2"/>
        <v>#DIV/0!</v>
      </c>
      <c r="AV16" s="105" t="e">
        <f t="shared" si="3"/>
        <v>#DIV/0!</v>
      </c>
      <c r="AW16" s="107" t="e">
        <f t="shared" si="4"/>
        <v>#DIV/0!</v>
      </c>
      <c r="AX16" s="107" t="e">
        <f t="shared" si="5"/>
        <v>#DIV/0!</v>
      </c>
      <c r="AY16" s="107" t="e">
        <f t="shared" si="6"/>
        <v>#DIV/0!</v>
      </c>
      <c r="AZ16" s="107" t="e">
        <f t="shared" si="7"/>
        <v>#DIV/0!</v>
      </c>
      <c r="BA16" s="107" t="e">
        <f t="shared" si="8"/>
        <v>#DIV/0!</v>
      </c>
      <c r="BB16" s="107" t="e">
        <f t="shared" si="9"/>
        <v>#DIV/0!</v>
      </c>
      <c r="BC16" s="107" t="e">
        <f t="shared" si="10"/>
        <v>#DIV/0!</v>
      </c>
      <c r="BD16" s="107" t="e">
        <f t="shared" si="11"/>
        <v>#DIV/0!</v>
      </c>
      <c r="BE16" s="108">
        <v>0.2</v>
      </c>
      <c r="BF16" s="108">
        <v>0.8</v>
      </c>
      <c r="BG16" s="107" t="e">
        <f t="shared" si="12"/>
        <v>#DIV/0!</v>
      </c>
      <c r="BH16" s="107" t="e">
        <f t="shared" si="13"/>
        <v>#DIV/0!</v>
      </c>
      <c r="BI16" s="107" t="e">
        <f t="shared" si="14"/>
        <v>#DIV/0!</v>
      </c>
      <c r="BJ16" s="107" t="e">
        <f t="shared" si="15"/>
        <v>#DIV/0!</v>
      </c>
      <c r="BK16" s="107" t="e">
        <f t="shared" si="16"/>
        <v>#DIV/0!</v>
      </c>
      <c r="BL16" s="107" t="e">
        <f t="shared" si="17"/>
        <v>#DIV/0!</v>
      </c>
      <c r="BM16" s="107" t="e">
        <f t="shared" si="18"/>
        <v>#DIV/0!</v>
      </c>
      <c r="BN16" s="107" t="e">
        <f t="shared" si="19"/>
        <v>#DIV/0!</v>
      </c>
      <c r="BO16" s="107" t="e">
        <f t="shared" si="20"/>
        <v>#DIV/0!</v>
      </c>
      <c r="BP16" s="107" t="e">
        <f t="shared" si="21"/>
        <v>#DIV/0!</v>
      </c>
      <c r="BQ16" s="107" t="e">
        <f t="shared" si="22"/>
        <v>#DIV/0!</v>
      </c>
      <c r="BR16" s="107" t="e">
        <f t="shared" si="23"/>
        <v>#DIV/0!</v>
      </c>
      <c r="BS16" s="34"/>
      <c r="BT16" s="34"/>
      <c r="BU16" s="34"/>
      <c r="BV16" s="34"/>
      <c r="BW16" s="34"/>
      <c r="BX16" s="34"/>
      <c r="BY16" s="34"/>
      <c r="BZ16" s="34"/>
      <c r="CA16" s="33"/>
      <c r="CB16" s="3"/>
      <c r="CC16" s="584"/>
      <c r="CD16" s="585"/>
      <c r="CE16" s="585"/>
      <c r="CF16" s="585"/>
      <c r="CG16" s="586"/>
      <c r="CH16" s="3"/>
      <c r="CI16" s="3"/>
      <c r="CJ16" s="3"/>
      <c r="CK16" s="3"/>
      <c r="CL16" s="3"/>
      <c r="CM16" s="3"/>
      <c r="CN16" s="3"/>
      <c r="CO16" s="3"/>
      <c r="CP16" s="3"/>
      <c r="CQ16" s="3"/>
      <c r="CR16" s="3"/>
      <c r="CS16" s="3"/>
      <c r="CT16" s="3"/>
    </row>
    <row r="17" spans="1:98" ht="18" hidden="1" customHeight="1">
      <c r="A17" s="761"/>
      <c r="B17" s="556"/>
      <c r="C17" s="557"/>
      <c r="D17" s="283"/>
      <c r="E17" s="719"/>
      <c r="F17" s="72"/>
      <c r="G17" s="4090"/>
      <c r="H17" s="378"/>
      <c r="I17" s="561"/>
      <c r="J17" s="562"/>
      <c r="K17" s="562"/>
      <c r="L17" s="562"/>
      <c r="M17" s="378"/>
      <c r="N17" s="379"/>
      <c r="O17" s="659"/>
      <c r="P17" s="3430"/>
      <c r="Q17" s="720"/>
      <c r="R17" s="721"/>
      <c r="S17" s="721"/>
      <c r="T17" s="722"/>
      <c r="U17" s="217"/>
      <c r="V17" s="457"/>
      <c r="W17" s="565"/>
      <c r="X17" s="4068"/>
      <c r="Y17" s="4068"/>
      <c r="Z17" s="388"/>
      <c r="AA17" s="724"/>
      <c r="AB17" s="725"/>
      <c r="AC17" s="725"/>
      <c r="AD17" s="726"/>
      <c r="AE17" s="217"/>
      <c r="AF17" s="3383"/>
      <c r="AG17" s="72"/>
      <c r="AH17" s="659"/>
      <c r="AI17" s="3381"/>
      <c r="AJ17" s="3456"/>
      <c r="AK17" s="727"/>
      <c r="AL17" s="728"/>
      <c r="AM17" s="728"/>
      <c r="AN17" s="729"/>
      <c r="AO17" s="3"/>
      <c r="AP17" s="392"/>
      <c r="AQ17" s="388"/>
      <c r="AR17" s="52"/>
      <c r="AS17" s="104" t="e">
        <f t="shared" si="0"/>
        <v>#DIV/0!</v>
      </c>
      <c r="AT17" s="105" t="e">
        <f t="shared" si="1"/>
        <v>#DIV/0!</v>
      </c>
      <c r="AU17" s="105" t="e">
        <f t="shared" si="2"/>
        <v>#DIV/0!</v>
      </c>
      <c r="AV17" s="105" t="e">
        <f t="shared" si="3"/>
        <v>#DIV/0!</v>
      </c>
      <c r="AW17" s="107" t="e">
        <f t="shared" si="4"/>
        <v>#DIV/0!</v>
      </c>
      <c r="AX17" s="107" t="e">
        <f t="shared" si="5"/>
        <v>#DIV/0!</v>
      </c>
      <c r="AY17" s="107" t="e">
        <f t="shared" si="6"/>
        <v>#DIV/0!</v>
      </c>
      <c r="AZ17" s="107" t="e">
        <f t="shared" si="7"/>
        <v>#DIV/0!</v>
      </c>
      <c r="BA17" s="107" t="e">
        <f t="shared" si="8"/>
        <v>#DIV/0!</v>
      </c>
      <c r="BB17" s="107" t="e">
        <f t="shared" si="9"/>
        <v>#DIV/0!</v>
      </c>
      <c r="BC17" s="107" t="e">
        <f t="shared" si="10"/>
        <v>#DIV/0!</v>
      </c>
      <c r="BD17" s="107" t="e">
        <f t="shared" si="11"/>
        <v>#DIV/0!</v>
      </c>
      <c r="BE17" s="108">
        <v>0.2</v>
      </c>
      <c r="BF17" s="108">
        <v>0.8</v>
      </c>
      <c r="BG17" s="107" t="e">
        <f t="shared" si="12"/>
        <v>#DIV/0!</v>
      </c>
      <c r="BH17" s="107" t="e">
        <f t="shared" si="13"/>
        <v>#DIV/0!</v>
      </c>
      <c r="BI17" s="107" t="e">
        <f t="shared" si="14"/>
        <v>#DIV/0!</v>
      </c>
      <c r="BJ17" s="107" t="e">
        <f t="shared" si="15"/>
        <v>#DIV/0!</v>
      </c>
      <c r="BK17" s="107" t="e">
        <f t="shared" si="16"/>
        <v>#DIV/0!</v>
      </c>
      <c r="BL17" s="107" t="e">
        <f t="shared" si="17"/>
        <v>#DIV/0!</v>
      </c>
      <c r="BM17" s="107" t="e">
        <f t="shared" si="18"/>
        <v>#DIV/0!</v>
      </c>
      <c r="BN17" s="107" t="e">
        <f t="shared" si="19"/>
        <v>#DIV/0!</v>
      </c>
      <c r="BO17" s="107" t="e">
        <f t="shared" si="20"/>
        <v>#DIV/0!</v>
      </c>
      <c r="BP17" s="107" t="e">
        <f t="shared" si="21"/>
        <v>#DIV/0!</v>
      </c>
      <c r="BQ17" s="107" t="e">
        <f t="shared" si="22"/>
        <v>#DIV/0!</v>
      </c>
      <c r="BR17" s="107" t="e">
        <f t="shared" si="23"/>
        <v>#DIV/0!</v>
      </c>
      <c r="BS17" s="34"/>
      <c r="BT17" s="34"/>
      <c r="BU17" s="34"/>
      <c r="BV17" s="34"/>
      <c r="BW17" s="34"/>
      <c r="BX17" s="34"/>
      <c r="BY17" s="34"/>
      <c r="BZ17" s="34"/>
      <c r="CA17" s="33"/>
      <c r="CB17" s="3"/>
      <c r="CC17" s="584"/>
      <c r="CD17" s="585"/>
      <c r="CE17" s="585"/>
      <c r="CF17" s="585"/>
      <c r="CG17" s="586"/>
      <c r="CH17" s="3"/>
      <c r="CI17" s="3"/>
      <c r="CJ17" s="3"/>
      <c r="CK17" s="3"/>
      <c r="CL17" s="3"/>
      <c r="CM17" s="3"/>
      <c r="CN17" s="3"/>
      <c r="CO17" s="3"/>
      <c r="CP17" s="3"/>
      <c r="CQ17" s="3"/>
      <c r="CR17" s="3"/>
      <c r="CS17" s="3"/>
      <c r="CT17" s="3"/>
    </row>
    <row r="18" spans="1:98" ht="18.75" hidden="1" customHeight="1">
      <c r="A18" s="761"/>
      <c r="B18" s="556"/>
      <c r="C18" s="557"/>
      <c r="D18" s="283"/>
      <c r="E18" s="719"/>
      <c r="F18" s="72"/>
      <c r="G18" s="4090"/>
      <c r="H18" s="378"/>
      <c r="I18" s="561"/>
      <c r="J18" s="562"/>
      <c r="K18" s="562"/>
      <c r="L18" s="562"/>
      <c r="M18" s="378"/>
      <c r="N18" s="379"/>
      <c r="O18" s="659"/>
      <c r="P18" s="3430"/>
      <c r="Q18" s="720"/>
      <c r="R18" s="721"/>
      <c r="S18" s="721"/>
      <c r="T18" s="722"/>
      <c r="U18" s="217"/>
      <c r="V18" s="457"/>
      <c r="W18" s="565"/>
      <c r="X18" s="4068"/>
      <c r="Y18" s="4068"/>
      <c r="Z18" s="388"/>
      <c r="AA18" s="724"/>
      <c r="AB18" s="725"/>
      <c r="AC18" s="725"/>
      <c r="AD18" s="726"/>
      <c r="AE18" s="217"/>
      <c r="AF18" s="3383"/>
      <c r="AG18" s="72"/>
      <c r="AH18" s="659"/>
      <c r="AI18" s="3381"/>
      <c r="AJ18" s="3456"/>
      <c r="AK18" s="727"/>
      <c r="AL18" s="728"/>
      <c r="AM18" s="728"/>
      <c r="AN18" s="729"/>
      <c r="AO18" s="3"/>
      <c r="AP18" s="392"/>
      <c r="AQ18" s="388"/>
      <c r="AR18" s="52"/>
      <c r="AS18" s="104" t="e">
        <f t="shared" si="0"/>
        <v>#DIV/0!</v>
      </c>
      <c r="AT18" s="105" t="e">
        <f t="shared" si="1"/>
        <v>#DIV/0!</v>
      </c>
      <c r="AU18" s="105" t="e">
        <f t="shared" si="2"/>
        <v>#DIV/0!</v>
      </c>
      <c r="AV18" s="105" t="e">
        <f t="shared" si="3"/>
        <v>#DIV/0!</v>
      </c>
      <c r="AW18" s="107" t="e">
        <f t="shared" si="4"/>
        <v>#DIV/0!</v>
      </c>
      <c r="AX18" s="107" t="e">
        <f t="shared" si="5"/>
        <v>#DIV/0!</v>
      </c>
      <c r="AY18" s="107" t="e">
        <f t="shared" si="6"/>
        <v>#DIV/0!</v>
      </c>
      <c r="AZ18" s="107" t="e">
        <f t="shared" si="7"/>
        <v>#DIV/0!</v>
      </c>
      <c r="BA18" s="107" t="e">
        <f t="shared" si="8"/>
        <v>#DIV/0!</v>
      </c>
      <c r="BB18" s="107" t="e">
        <f t="shared" si="9"/>
        <v>#DIV/0!</v>
      </c>
      <c r="BC18" s="107" t="e">
        <f t="shared" si="10"/>
        <v>#DIV/0!</v>
      </c>
      <c r="BD18" s="107" t="e">
        <f t="shared" si="11"/>
        <v>#DIV/0!</v>
      </c>
      <c r="BE18" s="108">
        <v>0.2</v>
      </c>
      <c r="BF18" s="108">
        <v>0.8</v>
      </c>
      <c r="BG18" s="107" t="e">
        <f t="shared" si="12"/>
        <v>#DIV/0!</v>
      </c>
      <c r="BH18" s="107" t="e">
        <f t="shared" si="13"/>
        <v>#DIV/0!</v>
      </c>
      <c r="BI18" s="107" t="e">
        <f t="shared" si="14"/>
        <v>#DIV/0!</v>
      </c>
      <c r="BJ18" s="107" t="e">
        <f t="shared" si="15"/>
        <v>#DIV/0!</v>
      </c>
      <c r="BK18" s="107" t="e">
        <f t="shared" si="16"/>
        <v>#DIV/0!</v>
      </c>
      <c r="BL18" s="107" t="e">
        <f t="shared" si="17"/>
        <v>#DIV/0!</v>
      </c>
      <c r="BM18" s="107" t="e">
        <f t="shared" si="18"/>
        <v>#DIV/0!</v>
      </c>
      <c r="BN18" s="107" t="e">
        <f t="shared" si="19"/>
        <v>#DIV/0!</v>
      </c>
      <c r="BO18" s="107" t="e">
        <f t="shared" si="20"/>
        <v>#DIV/0!</v>
      </c>
      <c r="BP18" s="107" t="e">
        <f t="shared" si="21"/>
        <v>#DIV/0!</v>
      </c>
      <c r="BQ18" s="107" t="e">
        <f t="shared" si="22"/>
        <v>#DIV/0!</v>
      </c>
      <c r="BR18" s="107" t="e">
        <f t="shared" si="23"/>
        <v>#DIV/0!</v>
      </c>
      <c r="BS18" s="34"/>
      <c r="BT18" s="34"/>
      <c r="BU18" s="34"/>
      <c r="BV18" s="34"/>
      <c r="BW18" s="34"/>
      <c r="BX18" s="34"/>
      <c r="BY18" s="34"/>
      <c r="BZ18" s="34"/>
      <c r="CA18" s="33"/>
      <c r="CB18" s="3"/>
      <c r="CC18" s="584"/>
      <c r="CD18" s="585"/>
      <c r="CE18" s="585"/>
      <c r="CF18" s="585"/>
      <c r="CG18" s="586"/>
      <c r="CH18" s="3"/>
      <c r="CI18" s="3"/>
      <c r="CJ18" s="3"/>
      <c r="CK18" s="3"/>
      <c r="CL18" s="3"/>
      <c r="CM18" s="3"/>
      <c r="CN18" s="3"/>
      <c r="CO18" s="3"/>
      <c r="CP18" s="3"/>
      <c r="CQ18" s="3"/>
      <c r="CR18" s="3"/>
      <c r="CS18" s="3"/>
      <c r="CT18" s="3"/>
    </row>
    <row r="19" spans="1:98" ht="4.5" hidden="1" customHeight="1">
      <c r="A19" s="761"/>
      <c r="B19" s="556"/>
      <c r="C19" s="557"/>
      <c r="D19" s="283"/>
      <c r="E19" s="719"/>
      <c r="F19" s="72"/>
      <c r="G19" s="4090"/>
      <c r="H19" s="378"/>
      <c r="I19" s="561"/>
      <c r="J19" s="562"/>
      <c r="K19" s="562"/>
      <c r="L19" s="562"/>
      <c r="M19" s="378"/>
      <c r="N19" s="379"/>
      <c r="O19" s="659"/>
      <c r="P19" s="3430"/>
      <c r="Q19" s="720"/>
      <c r="R19" s="721"/>
      <c r="S19" s="721"/>
      <c r="T19" s="722"/>
      <c r="U19" s="217"/>
      <c r="V19" s="457"/>
      <c r="W19" s="565"/>
      <c r="X19" s="4068"/>
      <c r="Y19" s="4068"/>
      <c r="Z19" s="388"/>
      <c r="AA19" s="724"/>
      <c r="AB19" s="725"/>
      <c r="AC19" s="725"/>
      <c r="AD19" s="726"/>
      <c r="AE19" s="217"/>
      <c r="AF19" s="3383"/>
      <c r="AG19" s="72"/>
      <c r="AH19" s="659"/>
      <c r="AI19" s="3381"/>
      <c r="AJ19" s="3456"/>
      <c r="AK19" s="727"/>
      <c r="AL19" s="728"/>
      <c r="AM19" s="728"/>
      <c r="AN19" s="729"/>
      <c r="AO19" s="3"/>
      <c r="AP19" s="392"/>
      <c r="AQ19" s="388"/>
      <c r="AR19" s="52"/>
      <c r="AS19" s="104" t="e">
        <f t="shared" si="0"/>
        <v>#DIV/0!</v>
      </c>
      <c r="AT19" s="105" t="e">
        <f t="shared" si="1"/>
        <v>#DIV/0!</v>
      </c>
      <c r="AU19" s="105" t="e">
        <f t="shared" si="2"/>
        <v>#DIV/0!</v>
      </c>
      <c r="AV19" s="105" t="e">
        <f t="shared" si="3"/>
        <v>#DIV/0!</v>
      </c>
      <c r="AW19" s="107" t="e">
        <f t="shared" si="4"/>
        <v>#DIV/0!</v>
      </c>
      <c r="AX19" s="107" t="e">
        <f t="shared" si="5"/>
        <v>#DIV/0!</v>
      </c>
      <c r="AY19" s="107" t="e">
        <f t="shared" si="6"/>
        <v>#DIV/0!</v>
      </c>
      <c r="AZ19" s="107" t="e">
        <f t="shared" si="7"/>
        <v>#DIV/0!</v>
      </c>
      <c r="BA19" s="107" t="e">
        <f t="shared" si="8"/>
        <v>#DIV/0!</v>
      </c>
      <c r="BB19" s="107" t="e">
        <f t="shared" si="9"/>
        <v>#DIV/0!</v>
      </c>
      <c r="BC19" s="107" t="e">
        <f t="shared" si="10"/>
        <v>#DIV/0!</v>
      </c>
      <c r="BD19" s="107" t="e">
        <f t="shared" si="11"/>
        <v>#DIV/0!</v>
      </c>
      <c r="BE19" s="108">
        <v>0.2</v>
      </c>
      <c r="BF19" s="108">
        <v>0.8</v>
      </c>
      <c r="BG19" s="107" t="e">
        <f t="shared" si="12"/>
        <v>#DIV/0!</v>
      </c>
      <c r="BH19" s="107" t="e">
        <f t="shared" si="13"/>
        <v>#DIV/0!</v>
      </c>
      <c r="BI19" s="107" t="e">
        <f t="shared" si="14"/>
        <v>#DIV/0!</v>
      </c>
      <c r="BJ19" s="107" t="e">
        <f t="shared" si="15"/>
        <v>#DIV/0!</v>
      </c>
      <c r="BK19" s="107" t="e">
        <f t="shared" si="16"/>
        <v>#DIV/0!</v>
      </c>
      <c r="BL19" s="107" t="e">
        <f t="shared" si="17"/>
        <v>#DIV/0!</v>
      </c>
      <c r="BM19" s="107" t="e">
        <f t="shared" si="18"/>
        <v>#DIV/0!</v>
      </c>
      <c r="BN19" s="107" t="e">
        <f t="shared" si="19"/>
        <v>#DIV/0!</v>
      </c>
      <c r="BO19" s="107" t="e">
        <f t="shared" si="20"/>
        <v>#DIV/0!</v>
      </c>
      <c r="BP19" s="107" t="e">
        <f t="shared" si="21"/>
        <v>#DIV/0!</v>
      </c>
      <c r="BQ19" s="107" t="e">
        <f t="shared" si="22"/>
        <v>#DIV/0!</v>
      </c>
      <c r="BR19" s="107" t="e">
        <f t="shared" si="23"/>
        <v>#DIV/0!</v>
      </c>
      <c r="BS19" s="34"/>
      <c r="BT19" s="34"/>
      <c r="BU19" s="34"/>
      <c r="BV19" s="34"/>
      <c r="BW19" s="34"/>
      <c r="BX19" s="34"/>
      <c r="BY19" s="34"/>
      <c r="BZ19" s="34"/>
      <c r="CA19" s="33"/>
      <c r="CB19" s="3"/>
      <c r="CC19" s="584"/>
      <c r="CD19" s="585"/>
      <c r="CE19" s="585"/>
      <c r="CF19" s="585"/>
      <c r="CG19" s="586"/>
      <c r="CH19" s="3"/>
      <c r="CI19" s="3"/>
      <c r="CJ19" s="3"/>
      <c r="CK19" s="3"/>
      <c r="CL19" s="3"/>
      <c r="CM19" s="3"/>
      <c r="CN19" s="3"/>
      <c r="CO19" s="3"/>
      <c r="CP19" s="3"/>
      <c r="CQ19" s="3"/>
      <c r="CR19" s="3"/>
      <c r="CS19" s="3"/>
      <c r="CT19" s="3"/>
    </row>
    <row r="20" spans="1:98" ht="18.75" hidden="1" customHeight="1">
      <c r="A20" s="761"/>
      <c r="B20" s="556"/>
      <c r="C20" s="557"/>
      <c r="D20" s="283"/>
      <c r="E20" s="719"/>
      <c r="F20" s="72"/>
      <c r="G20" s="4090"/>
      <c r="H20" s="378"/>
      <c r="I20" s="561"/>
      <c r="J20" s="562"/>
      <c r="K20" s="562"/>
      <c r="L20" s="562"/>
      <c r="M20" s="378"/>
      <c r="N20" s="379"/>
      <c r="O20" s="659"/>
      <c r="P20" s="3430"/>
      <c r="Q20" s="720"/>
      <c r="R20" s="721"/>
      <c r="S20" s="721"/>
      <c r="T20" s="722"/>
      <c r="U20" s="217"/>
      <c r="V20" s="457"/>
      <c r="W20" s="565"/>
      <c r="X20" s="4068"/>
      <c r="Y20" s="4068"/>
      <c r="Z20" s="388"/>
      <c r="AA20" s="724"/>
      <c r="AB20" s="725"/>
      <c r="AC20" s="725"/>
      <c r="AD20" s="726"/>
      <c r="AE20" s="217"/>
      <c r="AF20" s="3383"/>
      <c r="AG20" s="72"/>
      <c r="AH20" s="659"/>
      <c r="AI20" s="3381"/>
      <c r="AJ20" s="3456"/>
      <c r="AK20" s="727"/>
      <c r="AL20" s="728"/>
      <c r="AM20" s="728"/>
      <c r="AN20" s="729"/>
      <c r="AO20" s="3"/>
      <c r="AP20" s="392"/>
      <c r="AQ20" s="388"/>
      <c r="AR20" s="52"/>
      <c r="AS20" s="104" t="e">
        <f t="shared" si="0"/>
        <v>#DIV/0!</v>
      </c>
      <c r="AT20" s="105" t="e">
        <f t="shared" si="1"/>
        <v>#DIV/0!</v>
      </c>
      <c r="AU20" s="105" t="e">
        <f t="shared" si="2"/>
        <v>#DIV/0!</v>
      </c>
      <c r="AV20" s="105" t="e">
        <f t="shared" si="3"/>
        <v>#DIV/0!</v>
      </c>
      <c r="AW20" s="107" t="e">
        <f t="shared" si="4"/>
        <v>#DIV/0!</v>
      </c>
      <c r="AX20" s="107" t="e">
        <f t="shared" si="5"/>
        <v>#DIV/0!</v>
      </c>
      <c r="AY20" s="107" t="e">
        <f t="shared" si="6"/>
        <v>#DIV/0!</v>
      </c>
      <c r="AZ20" s="107" t="e">
        <f t="shared" si="7"/>
        <v>#DIV/0!</v>
      </c>
      <c r="BA20" s="107" t="e">
        <f t="shared" si="8"/>
        <v>#DIV/0!</v>
      </c>
      <c r="BB20" s="107" t="e">
        <f t="shared" si="9"/>
        <v>#DIV/0!</v>
      </c>
      <c r="BC20" s="107" t="e">
        <f t="shared" si="10"/>
        <v>#DIV/0!</v>
      </c>
      <c r="BD20" s="107" t="e">
        <f t="shared" si="11"/>
        <v>#DIV/0!</v>
      </c>
      <c r="BE20" s="108">
        <v>0.2</v>
      </c>
      <c r="BF20" s="108">
        <v>0.8</v>
      </c>
      <c r="BG20" s="107" t="e">
        <f t="shared" si="12"/>
        <v>#DIV/0!</v>
      </c>
      <c r="BH20" s="107" t="e">
        <f t="shared" si="13"/>
        <v>#DIV/0!</v>
      </c>
      <c r="BI20" s="107" t="e">
        <f t="shared" si="14"/>
        <v>#DIV/0!</v>
      </c>
      <c r="BJ20" s="107" t="e">
        <f t="shared" si="15"/>
        <v>#DIV/0!</v>
      </c>
      <c r="BK20" s="107" t="e">
        <f t="shared" si="16"/>
        <v>#DIV/0!</v>
      </c>
      <c r="BL20" s="107" t="e">
        <f t="shared" si="17"/>
        <v>#DIV/0!</v>
      </c>
      <c r="BM20" s="107" t="e">
        <f t="shared" si="18"/>
        <v>#DIV/0!</v>
      </c>
      <c r="BN20" s="107" t="e">
        <f t="shared" si="19"/>
        <v>#DIV/0!</v>
      </c>
      <c r="BO20" s="107" t="e">
        <f t="shared" si="20"/>
        <v>#DIV/0!</v>
      </c>
      <c r="BP20" s="107" t="e">
        <f t="shared" si="21"/>
        <v>#DIV/0!</v>
      </c>
      <c r="BQ20" s="107" t="e">
        <f t="shared" si="22"/>
        <v>#DIV/0!</v>
      </c>
      <c r="BR20" s="107" t="e">
        <f t="shared" si="23"/>
        <v>#DIV/0!</v>
      </c>
      <c r="BS20" s="34"/>
      <c r="BT20" s="34"/>
      <c r="BU20" s="34"/>
      <c r="BV20" s="34"/>
      <c r="BW20" s="34"/>
      <c r="BX20" s="34"/>
      <c r="BY20" s="34"/>
      <c r="BZ20" s="34"/>
      <c r="CA20" s="33"/>
      <c r="CB20" s="3"/>
      <c r="CC20" s="584"/>
      <c r="CD20" s="585"/>
      <c r="CE20" s="585"/>
      <c r="CF20" s="585"/>
      <c r="CG20" s="586"/>
      <c r="CH20" s="3"/>
      <c r="CI20" s="3"/>
      <c r="CJ20" s="3"/>
      <c r="CK20" s="3"/>
      <c r="CL20" s="3"/>
      <c r="CM20" s="3"/>
      <c r="CN20" s="3"/>
      <c r="CO20" s="3"/>
      <c r="CP20" s="3"/>
      <c r="CQ20" s="3"/>
      <c r="CR20" s="3"/>
      <c r="CS20" s="3"/>
      <c r="CT20" s="3"/>
    </row>
    <row r="21" spans="1:98" ht="33" hidden="1" customHeight="1">
      <c r="A21" s="761"/>
      <c r="B21" s="556"/>
      <c r="C21" s="557"/>
      <c r="D21" s="283"/>
      <c r="E21" s="719"/>
      <c r="F21" s="72"/>
      <c r="G21" s="4090"/>
      <c r="H21" s="378"/>
      <c r="I21" s="561"/>
      <c r="J21" s="562"/>
      <c r="K21" s="562"/>
      <c r="L21" s="562"/>
      <c r="M21" s="378"/>
      <c r="N21" s="379"/>
      <c r="O21" s="659"/>
      <c r="P21" s="3430"/>
      <c r="Q21" s="720"/>
      <c r="R21" s="721"/>
      <c r="S21" s="721"/>
      <c r="T21" s="722"/>
      <c r="U21" s="217"/>
      <c r="V21" s="457"/>
      <c r="W21" s="565"/>
      <c r="X21" s="4068"/>
      <c r="Y21" s="4068"/>
      <c r="Z21" s="388"/>
      <c r="AA21" s="724"/>
      <c r="AB21" s="725"/>
      <c r="AC21" s="725"/>
      <c r="AD21" s="726"/>
      <c r="AE21" s="217"/>
      <c r="AF21" s="3383"/>
      <c r="AG21" s="72"/>
      <c r="AH21" s="659"/>
      <c r="AI21" s="3381"/>
      <c r="AJ21" s="3456"/>
      <c r="AK21" s="727"/>
      <c r="AL21" s="728"/>
      <c r="AM21" s="728"/>
      <c r="AN21" s="729"/>
      <c r="AO21" s="3"/>
      <c r="AP21" s="392"/>
      <c r="AQ21" s="388"/>
      <c r="AR21" s="52"/>
      <c r="AS21" s="104" t="e">
        <f t="shared" si="0"/>
        <v>#DIV/0!</v>
      </c>
      <c r="AT21" s="105" t="e">
        <f t="shared" si="1"/>
        <v>#DIV/0!</v>
      </c>
      <c r="AU21" s="105" t="e">
        <f t="shared" si="2"/>
        <v>#DIV/0!</v>
      </c>
      <c r="AV21" s="105" t="e">
        <f t="shared" si="3"/>
        <v>#DIV/0!</v>
      </c>
      <c r="AW21" s="107" t="e">
        <f t="shared" si="4"/>
        <v>#DIV/0!</v>
      </c>
      <c r="AX21" s="107" t="e">
        <f t="shared" si="5"/>
        <v>#DIV/0!</v>
      </c>
      <c r="AY21" s="107" t="e">
        <f t="shared" si="6"/>
        <v>#DIV/0!</v>
      </c>
      <c r="AZ21" s="107" t="e">
        <f t="shared" si="7"/>
        <v>#DIV/0!</v>
      </c>
      <c r="BA21" s="107" t="e">
        <f t="shared" si="8"/>
        <v>#DIV/0!</v>
      </c>
      <c r="BB21" s="107" t="e">
        <f t="shared" si="9"/>
        <v>#DIV/0!</v>
      </c>
      <c r="BC21" s="107" t="e">
        <f t="shared" si="10"/>
        <v>#DIV/0!</v>
      </c>
      <c r="BD21" s="107" t="e">
        <f t="shared" si="11"/>
        <v>#DIV/0!</v>
      </c>
      <c r="BE21" s="108">
        <v>0.2</v>
      </c>
      <c r="BF21" s="108">
        <v>0.8</v>
      </c>
      <c r="BG21" s="107" t="e">
        <f t="shared" si="12"/>
        <v>#DIV/0!</v>
      </c>
      <c r="BH21" s="107" t="e">
        <f t="shared" si="13"/>
        <v>#DIV/0!</v>
      </c>
      <c r="BI21" s="107" t="e">
        <f t="shared" si="14"/>
        <v>#DIV/0!</v>
      </c>
      <c r="BJ21" s="107" t="e">
        <f t="shared" si="15"/>
        <v>#DIV/0!</v>
      </c>
      <c r="BK21" s="107" t="e">
        <f t="shared" si="16"/>
        <v>#DIV/0!</v>
      </c>
      <c r="BL21" s="107" t="e">
        <f t="shared" si="17"/>
        <v>#DIV/0!</v>
      </c>
      <c r="BM21" s="107" t="e">
        <f t="shared" si="18"/>
        <v>#DIV/0!</v>
      </c>
      <c r="BN21" s="107" t="e">
        <f t="shared" si="19"/>
        <v>#DIV/0!</v>
      </c>
      <c r="BO21" s="107" t="e">
        <f t="shared" si="20"/>
        <v>#DIV/0!</v>
      </c>
      <c r="BP21" s="107" t="e">
        <f t="shared" si="21"/>
        <v>#DIV/0!</v>
      </c>
      <c r="BQ21" s="107" t="e">
        <f t="shared" si="22"/>
        <v>#DIV/0!</v>
      </c>
      <c r="BR21" s="107" t="e">
        <f t="shared" si="23"/>
        <v>#DIV/0!</v>
      </c>
      <c r="BS21" s="34"/>
      <c r="BT21" s="34"/>
      <c r="BU21" s="34"/>
      <c r="BV21" s="34"/>
      <c r="BW21" s="34"/>
      <c r="BX21" s="34"/>
      <c r="BY21" s="34"/>
      <c r="BZ21" s="34"/>
      <c r="CA21" s="33"/>
      <c r="CB21" s="3"/>
      <c r="CC21" s="584"/>
      <c r="CD21" s="585"/>
      <c r="CE21" s="585"/>
      <c r="CF21" s="585"/>
      <c r="CG21" s="586"/>
      <c r="CH21" s="3"/>
      <c r="CI21" s="3"/>
      <c r="CJ21" s="3"/>
      <c r="CK21" s="3"/>
      <c r="CL21" s="3"/>
      <c r="CM21" s="3"/>
      <c r="CN21" s="3"/>
      <c r="CO21" s="3"/>
      <c r="CP21" s="3"/>
      <c r="CQ21" s="3"/>
      <c r="CR21" s="3"/>
      <c r="CS21" s="3"/>
      <c r="CT21" s="3"/>
    </row>
    <row r="22" spans="1:98" ht="16.5" hidden="1" customHeight="1">
      <c r="A22" s="763"/>
      <c r="B22" s="589"/>
      <c r="C22" s="590"/>
      <c r="D22" s="288"/>
      <c r="E22" s="731"/>
      <c r="F22" s="291"/>
      <c r="G22" s="4089"/>
      <c r="H22" s="412"/>
      <c r="I22" s="596"/>
      <c r="J22" s="597"/>
      <c r="K22" s="597"/>
      <c r="L22" s="597"/>
      <c r="M22" s="412"/>
      <c r="N22" s="415"/>
      <c r="O22" s="700"/>
      <c r="P22" s="3435"/>
      <c r="Q22" s="732"/>
      <c r="R22" s="733"/>
      <c r="S22" s="733"/>
      <c r="T22" s="734"/>
      <c r="U22" s="217"/>
      <c r="V22" s="730"/>
      <c r="W22" s="600"/>
      <c r="X22" s="4067"/>
      <c r="Y22" s="4067"/>
      <c r="Z22" s="3439"/>
      <c r="AA22" s="736"/>
      <c r="AB22" s="737"/>
      <c r="AC22" s="737"/>
      <c r="AD22" s="738"/>
      <c r="AE22" s="217"/>
      <c r="AF22" s="3385"/>
      <c r="AG22" s="291"/>
      <c r="AH22" s="700"/>
      <c r="AI22" s="3386"/>
      <c r="AJ22" s="3459"/>
      <c r="AK22" s="741"/>
      <c r="AL22" s="742"/>
      <c r="AM22" s="742"/>
      <c r="AN22" s="743"/>
      <c r="AO22" s="3"/>
      <c r="AP22" s="438"/>
      <c r="AQ22" s="3439"/>
      <c r="AR22" s="52"/>
      <c r="AS22" s="426" t="e">
        <f t="shared" si="0"/>
        <v>#DIV/0!</v>
      </c>
      <c r="AT22" s="110" t="e">
        <f t="shared" si="1"/>
        <v>#DIV/0!</v>
      </c>
      <c r="AU22" s="110" t="e">
        <f t="shared" si="2"/>
        <v>#DIV/0!</v>
      </c>
      <c r="AV22" s="110" t="e">
        <f t="shared" si="3"/>
        <v>#DIV/0!</v>
      </c>
      <c r="AW22" s="107" t="e">
        <f t="shared" si="4"/>
        <v>#DIV/0!</v>
      </c>
      <c r="AX22" s="107" t="e">
        <f t="shared" si="5"/>
        <v>#DIV/0!</v>
      </c>
      <c r="AY22" s="107" t="e">
        <f t="shared" si="6"/>
        <v>#DIV/0!</v>
      </c>
      <c r="AZ22" s="107" t="e">
        <f t="shared" si="7"/>
        <v>#DIV/0!</v>
      </c>
      <c r="BA22" s="107" t="e">
        <f t="shared" si="8"/>
        <v>#DIV/0!</v>
      </c>
      <c r="BB22" s="107" t="e">
        <f t="shared" si="9"/>
        <v>#DIV/0!</v>
      </c>
      <c r="BC22" s="107" t="e">
        <f t="shared" si="10"/>
        <v>#DIV/0!</v>
      </c>
      <c r="BD22" s="107" t="e">
        <f t="shared" si="11"/>
        <v>#DIV/0!</v>
      </c>
      <c r="BE22" s="108">
        <v>0.2</v>
      </c>
      <c r="BF22" s="108">
        <v>0.8</v>
      </c>
      <c r="BG22" s="107" t="e">
        <f t="shared" si="12"/>
        <v>#DIV/0!</v>
      </c>
      <c r="BH22" s="107" t="e">
        <f t="shared" si="13"/>
        <v>#DIV/0!</v>
      </c>
      <c r="BI22" s="107" t="e">
        <f t="shared" si="14"/>
        <v>#DIV/0!</v>
      </c>
      <c r="BJ22" s="107" t="e">
        <f t="shared" si="15"/>
        <v>#DIV/0!</v>
      </c>
      <c r="BK22" s="107" t="e">
        <f t="shared" si="16"/>
        <v>#DIV/0!</v>
      </c>
      <c r="BL22" s="107" t="e">
        <f t="shared" si="17"/>
        <v>#DIV/0!</v>
      </c>
      <c r="BM22" s="107" t="e">
        <f t="shared" si="18"/>
        <v>#DIV/0!</v>
      </c>
      <c r="BN22" s="107" t="e">
        <f t="shared" si="19"/>
        <v>#DIV/0!</v>
      </c>
      <c r="BO22" s="107" t="e">
        <f t="shared" si="20"/>
        <v>#DIV/0!</v>
      </c>
      <c r="BP22" s="107" t="e">
        <f t="shared" si="21"/>
        <v>#DIV/0!</v>
      </c>
      <c r="BQ22" s="107" t="e">
        <f t="shared" si="22"/>
        <v>#DIV/0!</v>
      </c>
      <c r="BR22" s="107" t="e">
        <f t="shared" si="23"/>
        <v>#DIV/0!</v>
      </c>
      <c r="BS22" s="437"/>
      <c r="BT22" s="437"/>
      <c r="BU22" s="437"/>
      <c r="BV22" s="437"/>
      <c r="BW22" s="39"/>
      <c r="BX22" s="39"/>
      <c r="BY22" s="39"/>
      <c r="BZ22" s="39"/>
      <c r="CA22" s="4088"/>
      <c r="CB22" s="3"/>
      <c r="CC22" s="616"/>
      <c r="CD22" s="617"/>
      <c r="CE22" s="617"/>
      <c r="CF22" s="617"/>
      <c r="CG22" s="618"/>
      <c r="CH22" s="3"/>
      <c r="CI22" s="3"/>
      <c r="CJ22" s="3"/>
      <c r="CK22" s="3"/>
      <c r="CL22" s="3"/>
      <c r="CM22" s="3"/>
      <c r="CN22" s="3"/>
      <c r="CO22" s="3"/>
      <c r="CP22" s="3"/>
      <c r="CQ22" s="3"/>
      <c r="CR22" s="3"/>
      <c r="CS22" s="3"/>
      <c r="CT22" s="3"/>
    </row>
    <row r="23" spans="1:98" ht="87.75" customHeight="1" thickBot="1">
      <c r="A23" s="349">
        <v>2</v>
      </c>
      <c r="B23" s="523" t="s">
        <v>1478</v>
      </c>
      <c r="C23" s="524"/>
      <c r="D23" s="745"/>
      <c r="E23" s="746"/>
      <c r="F23" s="370"/>
      <c r="G23" s="3421"/>
      <c r="H23" s="359"/>
      <c r="I23" s="529"/>
      <c r="J23" s="530"/>
      <c r="K23" s="530"/>
      <c r="L23" s="530"/>
      <c r="M23" s="531"/>
      <c r="N23" s="360"/>
      <c r="O23" s="3453"/>
      <c r="P23" s="3422"/>
      <c r="Q23" s="747"/>
      <c r="R23" s="748"/>
      <c r="S23" s="748"/>
      <c r="T23" s="749"/>
      <c r="U23" s="217"/>
      <c r="V23" s="364">
        <v>1</v>
      </c>
      <c r="W23" s="527" t="s">
        <v>1479</v>
      </c>
      <c r="X23" s="3552">
        <v>45658</v>
      </c>
      <c r="Y23" s="3552">
        <v>46021</v>
      </c>
      <c r="Z23" s="540" t="s">
        <v>1480</v>
      </c>
      <c r="AA23" s="751">
        <v>1</v>
      </c>
      <c r="AB23" s="752">
        <v>1</v>
      </c>
      <c r="AC23" s="752"/>
      <c r="AD23" s="753"/>
      <c r="AE23" s="140"/>
      <c r="AF23" s="357"/>
      <c r="AG23" s="2770" t="s">
        <v>1481</v>
      </c>
      <c r="AH23" s="2770" t="s">
        <v>1482</v>
      </c>
      <c r="AI23" s="754" t="s">
        <v>73</v>
      </c>
      <c r="AJ23" s="755">
        <v>24</v>
      </c>
      <c r="AK23" s="756">
        <v>6</v>
      </c>
      <c r="AL23" s="757">
        <v>11</v>
      </c>
      <c r="AM23" s="757"/>
      <c r="AN23" s="758"/>
      <c r="AO23" s="3"/>
      <c r="AP23" s="759" t="s">
        <v>338</v>
      </c>
      <c r="AQ23" s="760" t="s">
        <v>356</v>
      </c>
      <c r="AR23" s="52"/>
      <c r="AS23" s="82" t="e">
        <f t="shared" si="0"/>
        <v>#DIV/0!</v>
      </c>
      <c r="AT23" s="83" t="e">
        <f t="shared" si="1"/>
        <v>#DIV/0!</v>
      </c>
      <c r="AU23" s="83" t="e">
        <f t="shared" si="2"/>
        <v>#DIV/0!</v>
      </c>
      <c r="AV23" s="83" t="e">
        <f t="shared" si="3"/>
        <v>#DIV/0!</v>
      </c>
      <c r="AW23" s="84">
        <f t="shared" si="4"/>
        <v>1</v>
      </c>
      <c r="AX23" s="84">
        <f t="shared" si="5"/>
        <v>1</v>
      </c>
      <c r="AY23" s="84">
        <f t="shared" si="6"/>
        <v>0</v>
      </c>
      <c r="AZ23" s="84" t="e">
        <f t="shared" si="7"/>
        <v>#DIV/0!</v>
      </c>
      <c r="BA23" s="85">
        <f t="shared" si="8"/>
        <v>0.25</v>
      </c>
      <c r="BB23" s="85">
        <f t="shared" si="9"/>
        <v>0.45833333333333331</v>
      </c>
      <c r="BC23" s="85">
        <f t="shared" si="10"/>
        <v>0</v>
      </c>
      <c r="BD23" s="85">
        <f t="shared" si="11"/>
        <v>0</v>
      </c>
      <c r="BE23" s="86">
        <v>0.2</v>
      </c>
      <c r="BF23" s="86">
        <v>0.8</v>
      </c>
      <c r="BG23" s="85">
        <f t="shared" si="12"/>
        <v>0.2</v>
      </c>
      <c r="BH23" s="85">
        <f t="shared" si="13"/>
        <v>0.2</v>
      </c>
      <c r="BI23" s="85">
        <f t="shared" si="14"/>
        <v>0</v>
      </c>
      <c r="BJ23" s="85" t="e">
        <f t="shared" si="15"/>
        <v>#DIV/0!</v>
      </c>
      <c r="BK23" s="85">
        <f t="shared" si="16"/>
        <v>0.2</v>
      </c>
      <c r="BL23" s="85">
        <f t="shared" si="17"/>
        <v>0.3666666666666667</v>
      </c>
      <c r="BM23" s="85">
        <f t="shared" si="18"/>
        <v>0</v>
      </c>
      <c r="BN23" s="85">
        <f t="shared" si="19"/>
        <v>0</v>
      </c>
      <c r="BO23" s="85">
        <f t="shared" si="20"/>
        <v>0.4</v>
      </c>
      <c r="BP23" s="85">
        <f t="shared" si="21"/>
        <v>0.56666666666666665</v>
      </c>
      <c r="BQ23" s="85">
        <f t="shared" si="22"/>
        <v>0</v>
      </c>
      <c r="BR23" s="85" t="e">
        <f t="shared" si="23"/>
        <v>#DIV/0!</v>
      </c>
      <c r="BS23" s="549">
        <f>AVERAGEIF(BO23:BO32,"&lt;&gt;#¡DIV/0!")</f>
        <v>0.24647619047619049</v>
      </c>
      <c r="BT23" s="549">
        <f>AVERAGEIF(BP23:BP32,"&lt;&gt;#¡DIV/0!")</f>
        <v>0.38660317460317462</v>
      </c>
      <c r="BU23" s="549">
        <f>AVERAGEIF(BQ23:BQ32,"&lt;&gt;#¡DIV/0!")</f>
        <v>0</v>
      </c>
      <c r="BV23" s="549" t="e">
        <f>AVERAGEIF(BR23:BR32,"&lt;&gt;#¡DIV/0!")</f>
        <v>#DIV/0!</v>
      </c>
      <c r="BW23" s="550">
        <f>+C23*BS23</f>
        <v>0</v>
      </c>
      <c r="BX23" s="550">
        <f>+C23*BT23</f>
        <v>0</v>
      </c>
      <c r="BY23" s="550">
        <f>+C23*BU23</f>
        <v>0</v>
      </c>
      <c r="BZ23" s="550" t="e">
        <f>+C23*BV23</f>
        <v>#DIV/0!</v>
      </c>
      <c r="CA23" s="551" t="e">
        <f>SUM(BW23:BZ32)</f>
        <v>#DIV/0!</v>
      </c>
      <c r="CB23" s="3"/>
      <c r="CC23" s="552" t="e">
        <f>+Q23/$N$23</f>
        <v>#DIV/0!</v>
      </c>
      <c r="CD23" s="553" t="e">
        <f>+R23/$N$23</f>
        <v>#DIV/0!</v>
      </c>
      <c r="CE23" s="553" t="e">
        <f>+S23/$N$23</f>
        <v>#DIV/0!</v>
      </c>
      <c r="CF23" s="553" t="e">
        <f>+T23/$N$23</f>
        <v>#DIV/0!</v>
      </c>
      <c r="CG23" s="554" t="e">
        <f>AVERAGE(CC23:CF32)</f>
        <v>#DIV/0!</v>
      </c>
      <c r="CH23" s="3"/>
      <c r="CI23" s="3"/>
      <c r="CJ23" s="3"/>
      <c r="CK23" s="3"/>
      <c r="CL23" s="3"/>
      <c r="CM23" s="3"/>
      <c r="CN23" s="3"/>
      <c r="CO23" s="3"/>
      <c r="CP23" s="3"/>
      <c r="CQ23" s="3"/>
      <c r="CR23" s="3"/>
      <c r="CS23" s="3"/>
      <c r="CT23" s="3"/>
    </row>
    <row r="24" spans="1:98" ht="116.25" customHeight="1" thickBot="1">
      <c r="A24" s="761"/>
      <c r="B24" s="556"/>
      <c r="C24" s="557"/>
      <c r="D24" s="283"/>
      <c r="E24" s="719"/>
      <c r="F24" s="72"/>
      <c r="G24" s="3382"/>
      <c r="H24" s="378"/>
      <c r="I24" s="561"/>
      <c r="J24" s="562"/>
      <c r="K24" s="562"/>
      <c r="L24" s="562"/>
      <c r="M24" s="378"/>
      <c r="N24" s="379"/>
      <c r="O24" s="3381"/>
      <c r="P24" s="3430"/>
      <c r="Q24" s="720"/>
      <c r="R24" s="721"/>
      <c r="S24" s="721"/>
      <c r="T24" s="722"/>
      <c r="U24" s="217"/>
      <c r="V24" s="384">
        <v>2</v>
      </c>
      <c r="W24" s="440" t="s">
        <v>1483</v>
      </c>
      <c r="X24" s="3555">
        <v>45658</v>
      </c>
      <c r="Y24" s="3555">
        <v>46021</v>
      </c>
      <c r="Z24" s="572" t="s">
        <v>1484</v>
      </c>
      <c r="AA24" s="724">
        <v>1</v>
      </c>
      <c r="AB24" s="725">
        <v>1</v>
      </c>
      <c r="AC24" s="725"/>
      <c r="AD24" s="726"/>
      <c r="AE24" s="140"/>
      <c r="AF24" s="576"/>
      <c r="AG24" s="3568" t="s">
        <v>1485</v>
      </c>
      <c r="AH24" s="3568" t="s">
        <v>1486</v>
      </c>
      <c r="AI24" s="2776" t="s">
        <v>73</v>
      </c>
      <c r="AJ24" s="144">
        <v>350</v>
      </c>
      <c r="AK24" s="727">
        <v>61</v>
      </c>
      <c r="AL24" s="728">
        <v>172</v>
      </c>
      <c r="AM24" s="728"/>
      <c r="AN24" s="729"/>
      <c r="AO24" s="3"/>
      <c r="AP24" s="759" t="s">
        <v>338</v>
      </c>
      <c r="AQ24" s="759" t="s">
        <v>356</v>
      </c>
      <c r="AR24" s="52"/>
      <c r="AS24" s="104" t="e">
        <f t="shared" si="0"/>
        <v>#DIV/0!</v>
      </c>
      <c r="AT24" s="105" t="e">
        <f t="shared" si="1"/>
        <v>#DIV/0!</v>
      </c>
      <c r="AU24" s="105" t="e">
        <f t="shared" si="2"/>
        <v>#DIV/0!</v>
      </c>
      <c r="AV24" s="105" t="e">
        <f t="shared" si="3"/>
        <v>#DIV/0!</v>
      </c>
      <c r="AW24" s="106">
        <f t="shared" si="4"/>
        <v>1</v>
      </c>
      <c r="AX24" s="106">
        <f t="shared" si="5"/>
        <v>1</v>
      </c>
      <c r="AY24" s="106">
        <f t="shared" si="6"/>
        <v>0</v>
      </c>
      <c r="AZ24" s="106" t="e">
        <f t="shared" si="7"/>
        <v>#DIV/0!</v>
      </c>
      <c r="BA24" s="107">
        <f t="shared" si="8"/>
        <v>0.17428571428571429</v>
      </c>
      <c r="BB24" s="107">
        <f t="shared" si="9"/>
        <v>0.49142857142857144</v>
      </c>
      <c r="BC24" s="107">
        <f t="shared" si="10"/>
        <v>0</v>
      </c>
      <c r="BD24" s="107">
        <f t="shared" si="11"/>
        <v>0</v>
      </c>
      <c r="BE24" s="108">
        <v>0.2</v>
      </c>
      <c r="BF24" s="108">
        <v>0.8</v>
      </c>
      <c r="BG24" s="107">
        <f t="shared" si="12"/>
        <v>0.2</v>
      </c>
      <c r="BH24" s="107">
        <f t="shared" si="13"/>
        <v>0.2</v>
      </c>
      <c r="BI24" s="107">
        <f t="shared" si="14"/>
        <v>0</v>
      </c>
      <c r="BJ24" s="107" t="e">
        <f t="shared" si="15"/>
        <v>#DIV/0!</v>
      </c>
      <c r="BK24" s="107">
        <f t="shared" si="16"/>
        <v>0.13942857142857143</v>
      </c>
      <c r="BL24" s="107">
        <f t="shared" si="17"/>
        <v>0.39314285714285718</v>
      </c>
      <c r="BM24" s="107">
        <f t="shared" si="18"/>
        <v>0</v>
      </c>
      <c r="BN24" s="107">
        <f t="shared" si="19"/>
        <v>0</v>
      </c>
      <c r="BO24" s="107">
        <f t="shared" si="20"/>
        <v>0.33942857142857141</v>
      </c>
      <c r="BP24" s="107">
        <f t="shared" si="21"/>
        <v>0.59314285714285719</v>
      </c>
      <c r="BQ24" s="107">
        <f t="shared" si="22"/>
        <v>0</v>
      </c>
      <c r="BR24" s="107" t="e">
        <f t="shared" si="23"/>
        <v>#DIV/0!</v>
      </c>
      <c r="BS24" s="34"/>
      <c r="BT24" s="34"/>
      <c r="BU24" s="34"/>
      <c r="BV24" s="34"/>
      <c r="BW24" s="34"/>
      <c r="BX24" s="34"/>
      <c r="BY24" s="34"/>
      <c r="BZ24" s="34"/>
      <c r="CA24" s="33"/>
      <c r="CB24" s="3"/>
      <c r="CC24" s="584"/>
      <c r="CD24" s="585"/>
      <c r="CE24" s="585"/>
      <c r="CF24" s="585"/>
      <c r="CG24" s="586"/>
      <c r="CH24" s="3"/>
      <c r="CI24" s="3"/>
      <c r="CJ24" s="3"/>
      <c r="CK24" s="3"/>
      <c r="CL24" s="3"/>
      <c r="CM24" s="3"/>
      <c r="CN24" s="3"/>
      <c r="CO24" s="3"/>
      <c r="CP24" s="3"/>
      <c r="CQ24" s="3"/>
      <c r="CR24" s="3"/>
      <c r="CS24" s="3"/>
      <c r="CT24" s="3"/>
    </row>
    <row r="25" spans="1:98" ht="77.25" customHeight="1">
      <c r="A25" s="761"/>
      <c r="B25" s="556"/>
      <c r="C25" s="557"/>
      <c r="D25" s="283"/>
      <c r="E25" s="719"/>
      <c r="F25" s="72"/>
      <c r="G25" s="3382"/>
      <c r="H25" s="378"/>
      <c r="I25" s="561"/>
      <c r="J25" s="562"/>
      <c r="K25" s="562"/>
      <c r="L25" s="562"/>
      <c r="M25" s="378"/>
      <c r="N25" s="379"/>
      <c r="O25" s="3381"/>
      <c r="P25" s="3430"/>
      <c r="Q25" s="720"/>
      <c r="R25" s="721"/>
      <c r="S25" s="721"/>
      <c r="T25" s="722"/>
      <c r="U25" s="217"/>
      <c r="V25" s="384">
        <v>3</v>
      </c>
      <c r="W25" s="440" t="s">
        <v>1487</v>
      </c>
      <c r="X25" s="3555">
        <v>45717</v>
      </c>
      <c r="Y25" s="3555">
        <v>46021</v>
      </c>
      <c r="Z25" s="572" t="s">
        <v>1488</v>
      </c>
      <c r="AA25" s="724">
        <v>0</v>
      </c>
      <c r="AB25" s="725">
        <v>0</v>
      </c>
      <c r="AC25" s="725"/>
      <c r="AD25" s="726"/>
      <c r="AE25" s="140"/>
      <c r="AF25" s="665"/>
      <c r="AG25" s="3550" t="s">
        <v>1489</v>
      </c>
      <c r="AH25" s="145" t="s">
        <v>1490</v>
      </c>
      <c r="AI25" s="143" t="s">
        <v>73</v>
      </c>
      <c r="AJ25" s="146">
        <v>20</v>
      </c>
      <c r="AK25" s="727">
        <v>0</v>
      </c>
      <c r="AL25" s="728">
        <v>0</v>
      </c>
      <c r="AM25" s="728"/>
      <c r="AN25" s="729"/>
      <c r="AO25" s="3"/>
      <c r="AP25" s="759" t="s">
        <v>338</v>
      </c>
      <c r="AQ25" s="759" t="s">
        <v>356</v>
      </c>
      <c r="AR25" s="52"/>
      <c r="AS25" s="104" t="e">
        <f t="shared" si="0"/>
        <v>#DIV/0!</v>
      </c>
      <c r="AT25" s="105" t="e">
        <f t="shared" si="1"/>
        <v>#DIV/0!</v>
      </c>
      <c r="AU25" s="105" t="e">
        <f t="shared" si="2"/>
        <v>#DIV/0!</v>
      </c>
      <c r="AV25" s="105" t="e">
        <f t="shared" si="3"/>
        <v>#DIV/0!</v>
      </c>
      <c r="AW25" s="106">
        <f t="shared" si="4"/>
        <v>0</v>
      </c>
      <c r="AX25" s="106">
        <f t="shared" si="5"/>
        <v>0</v>
      </c>
      <c r="AY25" s="106">
        <f t="shared" si="6"/>
        <v>0</v>
      </c>
      <c r="AZ25" s="106" t="e">
        <f t="shared" si="7"/>
        <v>#DIV/0!</v>
      </c>
      <c r="BA25" s="107">
        <f t="shared" si="8"/>
        <v>0</v>
      </c>
      <c r="BB25" s="107">
        <f t="shared" si="9"/>
        <v>0</v>
      </c>
      <c r="BC25" s="107">
        <f t="shared" si="10"/>
        <v>0</v>
      </c>
      <c r="BD25" s="107">
        <f t="shared" si="11"/>
        <v>0</v>
      </c>
      <c r="BE25" s="108">
        <v>0.2</v>
      </c>
      <c r="BF25" s="108">
        <v>0.8</v>
      </c>
      <c r="BG25" s="107">
        <f t="shared" si="12"/>
        <v>0</v>
      </c>
      <c r="BH25" s="107">
        <f t="shared" si="13"/>
        <v>0</v>
      </c>
      <c r="BI25" s="107">
        <f t="shared" si="14"/>
        <v>0</v>
      </c>
      <c r="BJ25" s="107" t="e">
        <f t="shared" si="15"/>
        <v>#DIV/0!</v>
      </c>
      <c r="BK25" s="107">
        <f t="shared" si="16"/>
        <v>0</v>
      </c>
      <c r="BL25" s="107">
        <f t="shared" si="17"/>
        <v>0</v>
      </c>
      <c r="BM25" s="107">
        <f t="shared" si="18"/>
        <v>0</v>
      </c>
      <c r="BN25" s="107">
        <f t="shared" si="19"/>
        <v>0</v>
      </c>
      <c r="BO25" s="107">
        <f t="shared" si="20"/>
        <v>0</v>
      </c>
      <c r="BP25" s="107">
        <f t="shared" si="21"/>
        <v>0</v>
      </c>
      <c r="BQ25" s="107">
        <f t="shared" si="22"/>
        <v>0</v>
      </c>
      <c r="BR25" s="107" t="e">
        <f t="shared" si="23"/>
        <v>#DIV/0!</v>
      </c>
      <c r="BS25" s="34"/>
      <c r="BT25" s="34"/>
      <c r="BU25" s="34"/>
      <c r="BV25" s="34"/>
      <c r="BW25" s="34"/>
      <c r="BX25" s="34"/>
      <c r="BY25" s="34"/>
      <c r="BZ25" s="34"/>
      <c r="CA25" s="33"/>
      <c r="CB25" s="3"/>
      <c r="CC25" s="584"/>
      <c r="CD25" s="585"/>
      <c r="CE25" s="585"/>
      <c r="CF25" s="585"/>
      <c r="CG25" s="586"/>
      <c r="CH25" s="3"/>
      <c r="CI25" s="3"/>
      <c r="CJ25" s="3"/>
      <c r="CK25" s="3"/>
      <c r="CL25" s="3"/>
      <c r="CM25" s="3"/>
      <c r="CN25" s="3"/>
      <c r="CO25" s="3"/>
      <c r="CP25" s="3"/>
      <c r="CQ25" s="3"/>
      <c r="CR25" s="3"/>
      <c r="CS25" s="3"/>
      <c r="CT25" s="3"/>
    </row>
    <row r="26" spans="1:98" ht="14.4">
      <c r="A26" s="761"/>
      <c r="B26" s="556"/>
      <c r="C26" s="557"/>
      <c r="D26" s="283"/>
      <c r="E26" s="719"/>
      <c r="F26" s="72"/>
      <c r="G26" s="3382"/>
      <c r="H26" s="378"/>
      <c r="I26" s="561"/>
      <c r="J26" s="562"/>
      <c r="K26" s="562"/>
      <c r="L26" s="562"/>
      <c r="M26" s="378"/>
      <c r="N26" s="379"/>
      <c r="O26" s="3381"/>
      <c r="P26" s="3430"/>
      <c r="Q26" s="720"/>
      <c r="R26" s="721"/>
      <c r="S26" s="721"/>
      <c r="T26" s="722"/>
      <c r="U26" s="217"/>
      <c r="V26" s="402"/>
      <c r="W26" s="401"/>
      <c r="X26" s="4087"/>
      <c r="Y26" s="4087"/>
      <c r="Z26" s="447"/>
      <c r="AA26" s="724"/>
      <c r="AB26" s="725"/>
      <c r="AC26" s="725"/>
      <c r="AD26" s="726"/>
      <c r="AE26" s="140"/>
      <c r="AF26" s="3863"/>
      <c r="AG26" s="3864"/>
      <c r="AH26" s="3864"/>
      <c r="AI26" s="3864"/>
      <c r="AJ26" s="4070"/>
      <c r="AK26" s="727"/>
      <c r="AL26" s="728"/>
      <c r="AM26" s="728"/>
      <c r="AN26" s="729"/>
      <c r="AO26" s="3"/>
      <c r="AP26" s="4069"/>
      <c r="AQ26" s="458"/>
      <c r="AR26" s="52"/>
      <c r="AS26" s="104" t="e">
        <f t="shared" si="0"/>
        <v>#DIV/0!</v>
      </c>
      <c r="AT26" s="105" t="e">
        <f t="shared" si="1"/>
        <v>#DIV/0!</v>
      </c>
      <c r="AU26" s="105" t="e">
        <f t="shared" si="2"/>
        <v>#DIV/0!</v>
      </c>
      <c r="AV26" s="105" t="e">
        <f t="shared" si="3"/>
        <v>#DIV/0!</v>
      </c>
      <c r="AW26" s="106" t="e">
        <f t="shared" si="4"/>
        <v>#DIV/0!</v>
      </c>
      <c r="AX26" s="106" t="e">
        <f t="shared" si="5"/>
        <v>#DIV/0!</v>
      </c>
      <c r="AY26" s="106" t="e">
        <f t="shared" si="6"/>
        <v>#DIV/0!</v>
      </c>
      <c r="AZ26" s="106" t="e">
        <f t="shared" si="7"/>
        <v>#DIV/0!</v>
      </c>
      <c r="BA26" s="107" t="e">
        <f t="shared" si="8"/>
        <v>#DIV/0!</v>
      </c>
      <c r="BB26" s="107" t="e">
        <f t="shared" si="9"/>
        <v>#DIV/0!</v>
      </c>
      <c r="BC26" s="107" t="e">
        <f t="shared" si="10"/>
        <v>#DIV/0!</v>
      </c>
      <c r="BD26" s="107" t="e">
        <f t="shared" si="11"/>
        <v>#DIV/0!</v>
      </c>
      <c r="BE26" s="108">
        <v>0.2</v>
      </c>
      <c r="BF26" s="108">
        <v>0.8</v>
      </c>
      <c r="BG26" s="107" t="e">
        <f t="shared" si="12"/>
        <v>#DIV/0!</v>
      </c>
      <c r="BH26" s="107" t="e">
        <f t="shared" si="13"/>
        <v>#DIV/0!</v>
      </c>
      <c r="BI26" s="107" t="e">
        <f t="shared" si="14"/>
        <v>#DIV/0!</v>
      </c>
      <c r="BJ26" s="107" t="e">
        <f t="shared" si="15"/>
        <v>#DIV/0!</v>
      </c>
      <c r="BK26" s="107" t="e">
        <f t="shared" si="16"/>
        <v>#DIV/0!</v>
      </c>
      <c r="BL26" s="107" t="e">
        <f t="shared" si="17"/>
        <v>#DIV/0!</v>
      </c>
      <c r="BM26" s="107" t="e">
        <f t="shared" si="18"/>
        <v>#DIV/0!</v>
      </c>
      <c r="BN26" s="107" t="e">
        <f t="shared" si="19"/>
        <v>#DIV/0!</v>
      </c>
      <c r="BO26" s="107" t="e">
        <f t="shared" si="20"/>
        <v>#DIV/0!</v>
      </c>
      <c r="BP26" s="107" t="e">
        <f t="shared" si="21"/>
        <v>#DIV/0!</v>
      </c>
      <c r="BQ26" s="107" t="e">
        <f t="shared" si="22"/>
        <v>#DIV/0!</v>
      </c>
      <c r="BR26" s="107" t="e">
        <f t="shared" si="23"/>
        <v>#DIV/0!</v>
      </c>
      <c r="BS26" s="34"/>
      <c r="BT26" s="34"/>
      <c r="BU26" s="34"/>
      <c r="BV26" s="34"/>
      <c r="BW26" s="34"/>
      <c r="BX26" s="34"/>
      <c r="BY26" s="34"/>
      <c r="BZ26" s="34"/>
      <c r="CA26" s="33"/>
      <c r="CB26" s="3"/>
      <c r="CC26" s="584"/>
      <c r="CD26" s="585"/>
      <c r="CE26" s="585"/>
      <c r="CF26" s="585"/>
      <c r="CG26" s="586"/>
      <c r="CH26" s="3"/>
      <c r="CI26" s="3"/>
      <c r="CJ26" s="3"/>
      <c r="CK26" s="3"/>
      <c r="CL26" s="3"/>
      <c r="CM26" s="3"/>
      <c r="CN26" s="3"/>
      <c r="CO26" s="3"/>
      <c r="CP26" s="3"/>
      <c r="CQ26" s="3"/>
      <c r="CR26" s="3"/>
      <c r="CS26" s="3"/>
      <c r="CT26" s="3"/>
    </row>
    <row r="27" spans="1:98" ht="6" customHeight="1" thickBot="1">
      <c r="A27" s="761"/>
      <c r="B27" s="556"/>
      <c r="C27" s="557"/>
      <c r="D27" s="283"/>
      <c r="E27" s="719"/>
      <c r="F27" s="72"/>
      <c r="G27" s="3382"/>
      <c r="H27" s="378"/>
      <c r="I27" s="561"/>
      <c r="J27" s="562"/>
      <c r="K27" s="562"/>
      <c r="L27" s="562"/>
      <c r="M27" s="378"/>
      <c r="N27" s="379"/>
      <c r="O27" s="3381"/>
      <c r="P27" s="3430"/>
      <c r="Q27" s="720"/>
      <c r="R27" s="721"/>
      <c r="S27" s="721"/>
      <c r="T27" s="722"/>
      <c r="U27" s="217"/>
      <c r="V27" s="457"/>
      <c r="W27" s="72"/>
      <c r="X27" s="4086"/>
      <c r="Y27" s="4086"/>
      <c r="Z27" s="388"/>
      <c r="AA27" s="724"/>
      <c r="AB27" s="725"/>
      <c r="AC27" s="725"/>
      <c r="AD27" s="726"/>
      <c r="AE27" s="140"/>
      <c r="AF27" s="3383"/>
      <c r="AG27" s="3381"/>
      <c r="AH27" s="3381"/>
      <c r="AI27" s="3381"/>
      <c r="AJ27" s="3456"/>
      <c r="AK27" s="727"/>
      <c r="AL27" s="728"/>
      <c r="AM27" s="728"/>
      <c r="AN27" s="729"/>
      <c r="AO27" s="3"/>
      <c r="AP27" s="282"/>
      <c r="AQ27" s="3569"/>
      <c r="AR27" s="52"/>
      <c r="AS27" s="104" t="e">
        <f t="shared" si="0"/>
        <v>#DIV/0!</v>
      </c>
      <c r="AT27" s="105" t="e">
        <f t="shared" si="1"/>
        <v>#DIV/0!</v>
      </c>
      <c r="AU27" s="105" t="e">
        <f t="shared" si="2"/>
        <v>#DIV/0!</v>
      </c>
      <c r="AV27" s="105" t="e">
        <f t="shared" si="3"/>
        <v>#DIV/0!</v>
      </c>
      <c r="AW27" s="106" t="e">
        <f t="shared" si="4"/>
        <v>#DIV/0!</v>
      </c>
      <c r="AX27" s="106" t="e">
        <f t="shared" si="5"/>
        <v>#DIV/0!</v>
      </c>
      <c r="AY27" s="106" t="e">
        <f t="shared" si="6"/>
        <v>#DIV/0!</v>
      </c>
      <c r="AZ27" s="106" t="e">
        <f t="shared" si="7"/>
        <v>#DIV/0!</v>
      </c>
      <c r="BA27" s="107" t="e">
        <f t="shared" si="8"/>
        <v>#DIV/0!</v>
      </c>
      <c r="BB27" s="107" t="e">
        <f t="shared" si="9"/>
        <v>#DIV/0!</v>
      </c>
      <c r="BC27" s="107" t="e">
        <f t="shared" si="10"/>
        <v>#DIV/0!</v>
      </c>
      <c r="BD27" s="107" t="e">
        <f t="shared" si="11"/>
        <v>#DIV/0!</v>
      </c>
      <c r="BE27" s="108">
        <v>0.2</v>
      </c>
      <c r="BF27" s="108">
        <v>0.8</v>
      </c>
      <c r="BG27" s="107" t="e">
        <f t="shared" si="12"/>
        <v>#DIV/0!</v>
      </c>
      <c r="BH27" s="107" t="e">
        <f t="shared" si="13"/>
        <v>#DIV/0!</v>
      </c>
      <c r="BI27" s="107" t="e">
        <f t="shared" si="14"/>
        <v>#DIV/0!</v>
      </c>
      <c r="BJ27" s="107" t="e">
        <f t="shared" si="15"/>
        <v>#DIV/0!</v>
      </c>
      <c r="BK27" s="107" t="e">
        <f t="shared" si="16"/>
        <v>#DIV/0!</v>
      </c>
      <c r="BL27" s="107" t="e">
        <f t="shared" si="17"/>
        <v>#DIV/0!</v>
      </c>
      <c r="BM27" s="107" t="e">
        <f t="shared" si="18"/>
        <v>#DIV/0!</v>
      </c>
      <c r="BN27" s="107" t="e">
        <f t="shared" si="19"/>
        <v>#DIV/0!</v>
      </c>
      <c r="BO27" s="107" t="e">
        <f t="shared" si="20"/>
        <v>#DIV/0!</v>
      </c>
      <c r="BP27" s="107" t="e">
        <f t="shared" si="21"/>
        <v>#DIV/0!</v>
      </c>
      <c r="BQ27" s="107" t="e">
        <f t="shared" si="22"/>
        <v>#DIV/0!</v>
      </c>
      <c r="BR27" s="107" t="e">
        <f t="shared" si="23"/>
        <v>#DIV/0!</v>
      </c>
      <c r="BS27" s="34"/>
      <c r="BT27" s="34"/>
      <c r="BU27" s="34"/>
      <c r="BV27" s="34"/>
      <c r="BW27" s="34"/>
      <c r="BX27" s="34"/>
      <c r="BY27" s="34"/>
      <c r="BZ27" s="34"/>
      <c r="CA27" s="33"/>
      <c r="CB27" s="3"/>
      <c r="CC27" s="584"/>
      <c r="CD27" s="585"/>
      <c r="CE27" s="585"/>
      <c r="CF27" s="585"/>
      <c r="CG27" s="586"/>
      <c r="CH27" s="3"/>
      <c r="CI27" s="3"/>
      <c r="CJ27" s="3"/>
      <c r="CK27" s="3"/>
      <c r="CL27" s="3"/>
      <c r="CM27" s="3"/>
      <c r="CN27" s="3"/>
      <c r="CO27" s="3"/>
      <c r="CP27" s="3"/>
      <c r="CQ27" s="3"/>
      <c r="CR27" s="3"/>
      <c r="CS27" s="3"/>
      <c r="CT27" s="3"/>
    </row>
    <row r="28" spans="1:98" hidden="1" thickBot="1">
      <c r="A28" s="761"/>
      <c r="B28" s="556"/>
      <c r="C28" s="557"/>
      <c r="D28" s="283"/>
      <c r="E28" s="719"/>
      <c r="F28" s="72"/>
      <c r="G28" s="3382"/>
      <c r="H28" s="378"/>
      <c r="I28" s="561"/>
      <c r="J28" s="562"/>
      <c r="K28" s="562"/>
      <c r="L28" s="562"/>
      <c r="M28" s="378"/>
      <c r="N28" s="379"/>
      <c r="O28" s="3381"/>
      <c r="P28" s="3430"/>
      <c r="Q28" s="720"/>
      <c r="R28" s="721"/>
      <c r="S28" s="721"/>
      <c r="T28" s="722"/>
      <c r="U28" s="217"/>
      <c r="V28" s="457"/>
      <c r="W28" s="72"/>
      <c r="X28" s="4086"/>
      <c r="Y28" s="4086"/>
      <c r="Z28" s="388"/>
      <c r="AA28" s="724"/>
      <c r="AB28" s="725"/>
      <c r="AC28" s="725"/>
      <c r="AD28" s="726"/>
      <c r="AE28" s="140"/>
      <c r="AF28" s="3383"/>
      <c r="AG28" s="3381"/>
      <c r="AH28" s="3381"/>
      <c r="AI28" s="3381"/>
      <c r="AJ28" s="3456"/>
      <c r="AK28" s="727"/>
      <c r="AL28" s="728"/>
      <c r="AM28" s="728"/>
      <c r="AN28" s="729"/>
      <c r="AO28" s="3"/>
      <c r="AP28" s="282"/>
      <c r="AQ28" s="3569"/>
      <c r="AR28" s="52"/>
      <c r="AS28" s="104" t="e">
        <f t="shared" si="0"/>
        <v>#DIV/0!</v>
      </c>
      <c r="AT28" s="105" t="e">
        <f t="shared" si="1"/>
        <v>#DIV/0!</v>
      </c>
      <c r="AU28" s="105" t="e">
        <f t="shared" si="2"/>
        <v>#DIV/0!</v>
      </c>
      <c r="AV28" s="105" t="e">
        <f t="shared" si="3"/>
        <v>#DIV/0!</v>
      </c>
      <c r="AW28" s="106" t="e">
        <f t="shared" si="4"/>
        <v>#DIV/0!</v>
      </c>
      <c r="AX28" s="106" t="e">
        <f t="shared" si="5"/>
        <v>#DIV/0!</v>
      </c>
      <c r="AY28" s="106" t="e">
        <f t="shared" si="6"/>
        <v>#DIV/0!</v>
      </c>
      <c r="AZ28" s="106" t="e">
        <f t="shared" si="7"/>
        <v>#DIV/0!</v>
      </c>
      <c r="BA28" s="107" t="e">
        <f t="shared" si="8"/>
        <v>#DIV/0!</v>
      </c>
      <c r="BB28" s="107" t="e">
        <f t="shared" si="9"/>
        <v>#DIV/0!</v>
      </c>
      <c r="BC28" s="107" t="e">
        <f t="shared" si="10"/>
        <v>#DIV/0!</v>
      </c>
      <c r="BD28" s="107" t="e">
        <f t="shared" si="11"/>
        <v>#DIV/0!</v>
      </c>
      <c r="BE28" s="108">
        <v>0.2</v>
      </c>
      <c r="BF28" s="108">
        <v>0.8</v>
      </c>
      <c r="BG28" s="107" t="e">
        <f t="shared" si="12"/>
        <v>#DIV/0!</v>
      </c>
      <c r="BH28" s="107" t="e">
        <f t="shared" si="13"/>
        <v>#DIV/0!</v>
      </c>
      <c r="BI28" s="107" t="e">
        <f t="shared" si="14"/>
        <v>#DIV/0!</v>
      </c>
      <c r="BJ28" s="107" t="e">
        <f t="shared" si="15"/>
        <v>#DIV/0!</v>
      </c>
      <c r="BK28" s="107" t="e">
        <f t="shared" si="16"/>
        <v>#DIV/0!</v>
      </c>
      <c r="BL28" s="107" t="e">
        <f t="shared" si="17"/>
        <v>#DIV/0!</v>
      </c>
      <c r="BM28" s="107" t="e">
        <f t="shared" si="18"/>
        <v>#DIV/0!</v>
      </c>
      <c r="BN28" s="107" t="e">
        <f t="shared" si="19"/>
        <v>#DIV/0!</v>
      </c>
      <c r="BO28" s="107" t="e">
        <f t="shared" si="20"/>
        <v>#DIV/0!</v>
      </c>
      <c r="BP28" s="107" t="e">
        <f t="shared" si="21"/>
        <v>#DIV/0!</v>
      </c>
      <c r="BQ28" s="107" t="e">
        <f t="shared" si="22"/>
        <v>#DIV/0!</v>
      </c>
      <c r="BR28" s="107" t="e">
        <f t="shared" si="23"/>
        <v>#DIV/0!</v>
      </c>
      <c r="BS28" s="34"/>
      <c r="BT28" s="34"/>
      <c r="BU28" s="34"/>
      <c r="BV28" s="34"/>
      <c r="BW28" s="34"/>
      <c r="BX28" s="34"/>
      <c r="BY28" s="34"/>
      <c r="BZ28" s="34"/>
      <c r="CA28" s="33"/>
      <c r="CB28" s="3"/>
      <c r="CC28" s="584"/>
      <c r="CD28" s="585"/>
      <c r="CE28" s="585"/>
      <c r="CF28" s="585"/>
      <c r="CG28" s="586"/>
      <c r="CH28" s="3"/>
      <c r="CI28" s="3"/>
      <c r="CJ28" s="3"/>
      <c r="CK28" s="3"/>
      <c r="CL28" s="3"/>
      <c r="CM28" s="3"/>
      <c r="CN28" s="3"/>
      <c r="CO28" s="3"/>
      <c r="CP28" s="3"/>
      <c r="CQ28" s="3"/>
      <c r="CR28" s="3"/>
      <c r="CS28" s="3"/>
      <c r="CT28" s="3"/>
    </row>
    <row r="29" spans="1:98" hidden="1" thickBot="1">
      <c r="A29" s="761"/>
      <c r="B29" s="556"/>
      <c r="C29" s="557"/>
      <c r="D29" s="283"/>
      <c r="E29" s="719"/>
      <c r="F29" s="72"/>
      <c r="G29" s="3382"/>
      <c r="H29" s="378"/>
      <c r="I29" s="561"/>
      <c r="J29" s="562"/>
      <c r="K29" s="562"/>
      <c r="L29" s="562"/>
      <c r="M29" s="378"/>
      <c r="N29" s="379"/>
      <c r="O29" s="3381"/>
      <c r="P29" s="3430"/>
      <c r="Q29" s="720"/>
      <c r="R29" s="721"/>
      <c r="S29" s="721"/>
      <c r="T29" s="722"/>
      <c r="U29" s="217"/>
      <c r="V29" s="457"/>
      <c r="W29" s="72"/>
      <c r="X29" s="4086"/>
      <c r="Y29" s="4086"/>
      <c r="Z29" s="388"/>
      <c r="AA29" s="724"/>
      <c r="AB29" s="725"/>
      <c r="AC29" s="725"/>
      <c r="AD29" s="726"/>
      <c r="AE29" s="140"/>
      <c r="AF29" s="3383"/>
      <c r="AG29" s="3381"/>
      <c r="AH29" s="3381"/>
      <c r="AI29" s="3381"/>
      <c r="AJ29" s="3456"/>
      <c r="AK29" s="727"/>
      <c r="AL29" s="728"/>
      <c r="AM29" s="728"/>
      <c r="AN29" s="729"/>
      <c r="AO29" s="3"/>
      <c r="AP29" s="282"/>
      <c r="AQ29" s="3569"/>
      <c r="AR29" s="52"/>
      <c r="AS29" s="104" t="e">
        <f t="shared" si="0"/>
        <v>#DIV/0!</v>
      </c>
      <c r="AT29" s="105" t="e">
        <f t="shared" si="1"/>
        <v>#DIV/0!</v>
      </c>
      <c r="AU29" s="105" t="e">
        <f t="shared" si="2"/>
        <v>#DIV/0!</v>
      </c>
      <c r="AV29" s="105" t="e">
        <f t="shared" si="3"/>
        <v>#DIV/0!</v>
      </c>
      <c r="AW29" s="106" t="e">
        <f t="shared" si="4"/>
        <v>#DIV/0!</v>
      </c>
      <c r="AX29" s="106" t="e">
        <f t="shared" si="5"/>
        <v>#DIV/0!</v>
      </c>
      <c r="AY29" s="106" t="e">
        <f t="shared" si="6"/>
        <v>#DIV/0!</v>
      </c>
      <c r="AZ29" s="106" t="e">
        <f t="shared" si="7"/>
        <v>#DIV/0!</v>
      </c>
      <c r="BA29" s="107" t="e">
        <f t="shared" si="8"/>
        <v>#DIV/0!</v>
      </c>
      <c r="BB29" s="107" t="e">
        <f t="shared" si="9"/>
        <v>#DIV/0!</v>
      </c>
      <c r="BC29" s="107" t="e">
        <f t="shared" si="10"/>
        <v>#DIV/0!</v>
      </c>
      <c r="BD29" s="107" t="e">
        <f t="shared" si="11"/>
        <v>#DIV/0!</v>
      </c>
      <c r="BE29" s="108">
        <v>0.2</v>
      </c>
      <c r="BF29" s="108">
        <v>0.8</v>
      </c>
      <c r="BG29" s="107" t="e">
        <f t="shared" si="12"/>
        <v>#DIV/0!</v>
      </c>
      <c r="BH29" s="107" t="e">
        <f t="shared" si="13"/>
        <v>#DIV/0!</v>
      </c>
      <c r="BI29" s="107" t="e">
        <f t="shared" si="14"/>
        <v>#DIV/0!</v>
      </c>
      <c r="BJ29" s="107" t="e">
        <f t="shared" si="15"/>
        <v>#DIV/0!</v>
      </c>
      <c r="BK29" s="107" t="e">
        <f t="shared" si="16"/>
        <v>#DIV/0!</v>
      </c>
      <c r="BL29" s="107" t="e">
        <f t="shared" si="17"/>
        <v>#DIV/0!</v>
      </c>
      <c r="BM29" s="107" t="e">
        <f t="shared" si="18"/>
        <v>#DIV/0!</v>
      </c>
      <c r="BN29" s="107" t="e">
        <f t="shared" si="19"/>
        <v>#DIV/0!</v>
      </c>
      <c r="BO29" s="107" t="e">
        <f t="shared" si="20"/>
        <v>#DIV/0!</v>
      </c>
      <c r="BP29" s="107" t="e">
        <f t="shared" si="21"/>
        <v>#DIV/0!</v>
      </c>
      <c r="BQ29" s="107" t="e">
        <f t="shared" si="22"/>
        <v>#DIV/0!</v>
      </c>
      <c r="BR29" s="107" t="e">
        <f t="shared" si="23"/>
        <v>#DIV/0!</v>
      </c>
      <c r="BS29" s="34"/>
      <c r="BT29" s="34"/>
      <c r="BU29" s="34"/>
      <c r="BV29" s="34"/>
      <c r="BW29" s="34"/>
      <c r="BX29" s="34"/>
      <c r="BY29" s="34"/>
      <c r="BZ29" s="34"/>
      <c r="CA29" s="33"/>
      <c r="CB29" s="3"/>
      <c r="CC29" s="584"/>
      <c r="CD29" s="585"/>
      <c r="CE29" s="585"/>
      <c r="CF29" s="585"/>
      <c r="CG29" s="586"/>
      <c r="CH29" s="3"/>
      <c r="CI29" s="3"/>
      <c r="CJ29" s="3"/>
      <c r="CK29" s="3"/>
      <c r="CL29" s="3"/>
      <c r="CM29" s="3"/>
      <c r="CN29" s="3"/>
      <c r="CO29" s="3"/>
      <c r="CP29" s="3"/>
      <c r="CQ29" s="3"/>
      <c r="CR29" s="3"/>
      <c r="CS29" s="3"/>
      <c r="CT29" s="3"/>
    </row>
    <row r="30" spans="1:98" ht="4.5" hidden="1" customHeight="1">
      <c r="A30" s="761"/>
      <c r="B30" s="556"/>
      <c r="C30" s="557"/>
      <c r="D30" s="283"/>
      <c r="E30" s="719"/>
      <c r="F30" s="72"/>
      <c r="G30" s="3382"/>
      <c r="H30" s="378"/>
      <c r="I30" s="561"/>
      <c r="J30" s="562"/>
      <c r="K30" s="562"/>
      <c r="L30" s="562"/>
      <c r="M30" s="378"/>
      <c r="N30" s="379"/>
      <c r="O30" s="3381"/>
      <c r="P30" s="3430"/>
      <c r="Q30" s="720"/>
      <c r="R30" s="721"/>
      <c r="S30" s="721"/>
      <c r="T30" s="722"/>
      <c r="U30" s="217"/>
      <c r="V30" s="457"/>
      <c r="W30" s="72"/>
      <c r="X30" s="4086"/>
      <c r="Y30" s="4086"/>
      <c r="Z30" s="388"/>
      <c r="AA30" s="724"/>
      <c r="AB30" s="725"/>
      <c r="AC30" s="725"/>
      <c r="AD30" s="726"/>
      <c r="AE30" s="140"/>
      <c r="AF30" s="3383"/>
      <c r="AG30" s="3381"/>
      <c r="AH30" s="3381"/>
      <c r="AI30" s="3381"/>
      <c r="AJ30" s="3456"/>
      <c r="AK30" s="727"/>
      <c r="AL30" s="728"/>
      <c r="AM30" s="728"/>
      <c r="AN30" s="729"/>
      <c r="AO30" s="3"/>
      <c r="AP30" s="282"/>
      <c r="AQ30" s="3569"/>
      <c r="AR30" s="52"/>
      <c r="AS30" s="104" t="e">
        <f t="shared" si="0"/>
        <v>#DIV/0!</v>
      </c>
      <c r="AT30" s="105" t="e">
        <f t="shared" si="1"/>
        <v>#DIV/0!</v>
      </c>
      <c r="AU30" s="105" t="e">
        <f t="shared" si="2"/>
        <v>#DIV/0!</v>
      </c>
      <c r="AV30" s="105" t="e">
        <f t="shared" si="3"/>
        <v>#DIV/0!</v>
      </c>
      <c r="AW30" s="106" t="e">
        <f t="shared" si="4"/>
        <v>#DIV/0!</v>
      </c>
      <c r="AX30" s="106" t="e">
        <f t="shared" si="5"/>
        <v>#DIV/0!</v>
      </c>
      <c r="AY30" s="106" t="e">
        <f t="shared" si="6"/>
        <v>#DIV/0!</v>
      </c>
      <c r="AZ30" s="106" t="e">
        <f t="shared" si="7"/>
        <v>#DIV/0!</v>
      </c>
      <c r="BA30" s="107" t="e">
        <f t="shared" si="8"/>
        <v>#DIV/0!</v>
      </c>
      <c r="BB30" s="107" t="e">
        <f t="shared" si="9"/>
        <v>#DIV/0!</v>
      </c>
      <c r="BC30" s="107" t="e">
        <f t="shared" si="10"/>
        <v>#DIV/0!</v>
      </c>
      <c r="BD30" s="107" t="e">
        <f t="shared" si="11"/>
        <v>#DIV/0!</v>
      </c>
      <c r="BE30" s="108">
        <v>0.2</v>
      </c>
      <c r="BF30" s="108">
        <v>0.8</v>
      </c>
      <c r="BG30" s="107" t="e">
        <f t="shared" si="12"/>
        <v>#DIV/0!</v>
      </c>
      <c r="BH30" s="107" t="e">
        <f t="shared" si="13"/>
        <v>#DIV/0!</v>
      </c>
      <c r="BI30" s="107" t="e">
        <f t="shared" si="14"/>
        <v>#DIV/0!</v>
      </c>
      <c r="BJ30" s="107" t="e">
        <f t="shared" si="15"/>
        <v>#DIV/0!</v>
      </c>
      <c r="BK30" s="107" t="e">
        <f t="shared" si="16"/>
        <v>#DIV/0!</v>
      </c>
      <c r="BL30" s="107" t="e">
        <f t="shared" si="17"/>
        <v>#DIV/0!</v>
      </c>
      <c r="BM30" s="107" t="e">
        <f t="shared" si="18"/>
        <v>#DIV/0!</v>
      </c>
      <c r="BN30" s="107" t="e">
        <f t="shared" si="19"/>
        <v>#DIV/0!</v>
      </c>
      <c r="BO30" s="107" t="e">
        <f t="shared" si="20"/>
        <v>#DIV/0!</v>
      </c>
      <c r="BP30" s="107" t="e">
        <f t="shared" si="21"/>
        <v>#DIV/0!</v>
      </c>
      <c r="BQ30" s="107" t="e">
        <f t="shared" si="22"/>
        <v>#DIV/0!</v>
      </c>
      <c r="BR30" s="107" t="e">
        <f t="shared" si="23"/>
        <v>#DIV/0!</v>
      </c>
      <c r="BS30" s="34"/>
      <c r="BT30" s="34"/>
      <c r="BU30" s="34"/>
      <c r="BV30" s="34"/>
      <c r="BW30" s="34"/>
      <c r="BX30" s="34"/>
      <c r="BY30" s="34"/>
      <c r="BZ30" s="34"/>
      <c r="CA30" s="33"/>
      <c r="CB30" s="3"/>
      <c r="CC30" s="584"/>
      <c r="CD30" s="585"/>
      <c r="CE30" s="585"/>
      <c r="CF30" s="585"/>
      <c r="CG30" s="586"/>
      <c r="CH30" s="3"/>
      <c r="CI30" s="3"/>
      <c r="CJ30" s="3"/>
      <c r="CK30" s="3"/>
      <c r="CL30" s="3"/>
      <c r="CM30" s="3"/>
      <c r="CN30" s="3"/>
      <c r="CO30" s="3"/>
      <c r="CP30" s="3"/>
      <c r="CQ30" s="3"/>
      <c r="CR30" s="3"/>
      <c r="CS30" s="3"/>
      <c r="CT30" s="3"/>
    </row>
    <row r="31" spans="1:98" hidden="1" thickBot="1">
      <c r="A31" s="761"/>
      <c r="B31" s="556"/>
      <c r="C31" s="557"/>
      <c r="D31" s="283"/>
      <c r="E31" s="719"/>
      <c r="F31" s="72"/>
      <c r="G31" s="3382"/>
      <c r="H31" s="378"/>
      <c r="I31" s="561"/>
      <c r="J31" s="562"/>
      <c r="K31" s="562"/>
      <c r="L31" s="562"/>
      <c r="M31" s="378"/>
      <c r="N31" s="379"/>
      <c r="O31" s="3381"/>
      <c r="P31" s="3430"/>
      <c r="Q31" s="720"/>
      <c r="R31" s="721"/>
      <c r="S31" s="721"/>
      <c r="T31" s="722"/>
      <c r="U31" s="217"/>
      <c r="V31" s="457"/>
      <c r="W31" s="72"/>
      <c r="X31" s="4086"/>
      <c r="Y31" s="4086"/>
      <c r="Z31" s="388"/>
      <c r="AA31" s="724"/>
      <c r="AB31" s="725"/>
      <c r="AC31" s="725"/>
      <c r="AD31" s="726"/>
      <c r="AE31" s="140"/>
      <c r="AF31" s="3383"/>
      <c r="AG31" s="3381"/>
      <c r="AH31" s="3381"/>
      <c r="AI31" s="3381"/>
      <c r="AJ31" s="3456"/>
      <c r="AK31" s="727"/>
      <c r="AL31" s="728"/>
      <c r="AM31" s="728"/>
      <c r="AN31" s="729"/>
      <c r="AO31" s="3"/>
      <c r="AP31" s="282"/>
      <c r="AQ31" s="3569"/>
      <c r="AR31" s="52"/>
      <c r="AS31" s="104" t="e">
        <f t="shared" si="0"/>
        <v>#DIV/0!</v>
      </c>
      <c r="AT31" s="105" t="e">
        <f t="shared" si="1"/>
        <v>#DIV/0!</v>
      </c>
      <c r="AU31" s="105" t="e">
        <f t="shared" si="2"/>
        <v>#DIV/0!</v>
      </c>
      <c r="AV31" s="105" t="e">
        <f t="shared" si="3"/>
        <v>#DIV/0!</v>
      </c>
      <c r="AW31" s="106" t="e">
        <f t="shared" si="4"/>
        <v>#DIV/0!</v>
      </c>
      <c r="AX31" s="106" t="e">
        <f t="shared" si="5"/>
        <v>#DIV/0!</v>
      </c>
      <c r="AY31" s="106" t="e">
        <f t="shared" si="6"/>
        <v>#DIV/0!</v>
      </c>
      <c r="AZ31" s="106" t="e">
        <f t="shared" si="7"/>
        <v>#DIV/0!</v>
      </c>
      <c r="BA31" s="107" t="e">
        <f t="shared" si="8"/>
        <v>#DIV/0!</v>
      </c>
      <c r="BB31" s="107" t="e">
        <f t="shared" si="9"/>
        <v>#DIV/0!</v>
      </c>
      <c r="BC31" s="107" t="e">
        <f t="shared" si="10"/>
        <v>#DIV/0!</v>
      </c>
      <c r="BD31" s="107" t="e">
        <f t="shared" si="11"/>
        <v>#DIV/0!</v>
      </c>
      <c r="BE31" s="108">
        <v>0.2</v>
      </c>
      <c r="BF31" s="108">
        <v>0.8</v>
      </c>
      <c r="BG31" s="107" t="e">
        <f t="shared" si="12"/>
        <v>#DIV/0!</v>
      </c>
      <c r="BH31" s="107" t="e">
        <f t="shared" si="13"/>
        <v>#DIV/0!</v>
      </c>
      <c r="BI31" s="107" t="e">
        <f t="shared" si="14"/>
        <v>#DIV/0!</v>
      </c>
      <c r="BJ31" s="107" t="e">
        <f t="shared" si="15"/>
        <v>#DIV/0!</v>
      </c>
      <c r="BK31" s="107" t="e">
        <f t="shared" si="16"/>
        <v>#DIV/0!</v>
      </c>
      <c r="BL31" s="107" t="e">
        <f t="shared" si="17"/>
        <v>#DIV/0!</v>
      </c>
      <c r="BM31" s="107" t="e">
        <f t="shared" si="18"/>
        <v>#DIV/0!</v>
      </c>
      <c r="BN31" s="107" t="e">
        <f t="shared" si="19"/>
        <v>#DIV/0!</v>
      </c>
      <c r="BO31" s="107" t="e">
        <f t="shared" si="20"/>
        <v>#DIV/0!</v>
      </c>
      <c r="BP31" s="107" t="e">
        <f t="shared" si="21"/>
        <v>#DIV/0!</v>
      </c>
      <c r="BQ31" s="107" t="e">
        <f t="shared" si="22"/>
        <v>#DIV/0!</v>
      </c>
      <c r="BR31" s="107" t="e">
        <f t="shared" si="23"/>
        <v>#DIV/0!</v>
      </c>
      <c r="BS31" s="34"/>
      <c r="BT31" s="34"/>
      <c r="BU31" s="34"/>
      <c r="BV31" s="34"/>
      <c r="BW31" s="34"/>
      <c r="BX31" s="34"/>
      <c r="BY31" s="34"/>
      <c r="BZ31" s="34"/>
      <c r="CA31" s="33"/>
      <c r="CB31" s="3"/>
      <c r="CC31" s="584"/>
      <c r="CD31" s="585"/>
      <c r="CE31" s="585"/>
      <c r="CF31" s="585"/>
      <c r="CG31" s="586"/>
      <c r="CH31" s="3"/>
      <c r="CI31" s="3"/>
      <c r="CJ31" s="3"/>
      <c r="CK31" s="3"/>
      <c r="CL31" s="3"/>
      <c r="CM31" s="3"/>
      <c r="CN31" s="3"/>
      <c r="CO31" s="3"/>
      <c r="CP31" s="3"/>
      <c r="CQ31" s="3"/>
      <c r="CR31" s="3"/>
      <c r="CS31" s="3"/>
      <c r="CT31" s="3"/>
    </row>
    <row r="32" spans="1:98" hidden="1" thickBot="1">
      <c r="A32" s="762"/>
      <c r="B32" s="589"/>
      <c r="C32" s="590"/>
      <c r="D32" s="288"/>
      <c r="E32" s="731"/>
      <c r="F32" s="291"/>
      <c r="G32" s="3434"/>
      <c r="H32" s="412"/>
      <c r="I32" s="596"/>
      <c r="J32" s="597"/>
      <c r="K32" s="597"/>
      <c r="L32" s="597"/>
      <c r="M32" s="412"/>
      <c r="N32" s="415"/>
      <c r="O32" s="3386"/>
      <c r="P32" s="3435"/>
      <c r="Q32" s="732"/>
      <c r="R32" s="733"/>
      <c r="S32" s="733"/>
      <c r="T32" s="734"/>
      <c r="U32" s="217"/>
      <c r="V32" s="730"/>
      <c r="W32" s="291"/>
      <c r="X32" s="4085"/>
      <c r="Y32" s="4085"/>
      <c r="Z32" s="3439"/>
      <c r="AA32" s="736"/>
      <c r="AB32" s="737"/>
      <c r="AC32" s="737"/>
      <c r="AD32" s="738"/>
      <c r="AE32" s="140"/>
      <c r="AF32" s="3385"/>
      <c r="AG32" s="3386"/>
      <c r="AH32" s="3386"/>
      <c r="AI32" s="3386"/>
      <c r="AJ32" s="3459"/>
      <c r="AK32" s="741"/>
      <c r="AL32" s="742"/>
      <c r="AM32" s="742"/>
      <c r="AN32" s="743"/>
      <c r="AO32" s="3"/>
      <c r="AP32" s="4066"/>
      <c r="AQ32" s="3570"/>
      <c r="AR32" s="52"/>
      <c r="AS32" s="426" t="e">
        <f t="shared" si="0"/>
        <v>#DIV/0!</v>
      </c>
      <c r="AT32" s="110" t="e">
        <f t="shared" si="1"/>
        <v>#DIV/0!</v>
      </c>
      <c r="AU32" s="110" t="e">
        <f t="shared" si="2"/>
        <v>#DIV/0!</v>
      </c>
      <c r="AV32" s="110" t="e">
        <f t="shared" si="3"/>
        <v>#DIV/0!</v>
      </c>
      <c r="AW32" s="106" t="e">
        <f t="shared" si="4"/>
        <v>#DIV/0!</v>
      </c>
      <c r="AX32" s="106" t="e">
        <f t="shared" si="5"/>
        <v>#DIV/0!</v>
      </c>
      <c r="AY32" s="106" t="e">
        <f t="shared" si="6"/>
        <v>#DIV/0!</v>
      </c>
      <c r="AZ32" s="106" t="e">
        <f t="shared" si="7"/>
        <v>#DIV/0!</v>
      </c>
      <c r="BA32" s="107" t="e">
        <f t="shared" si="8"/>
        <v>#DIV/0!</v>
      </c>
      <c r="BB32" s="111" t="e">
        <f t="shared" si="9"/>
        <v>#DIV/0!</v>
      </c>
      <c r="BC32" s="111" t="e">
        <f t="shared" si="10"/>
        <v>#DIV/0!</v>
      </c>
      <c r="BD32" s="111" t="e">
        <f t="shared" si="11"/>
        <v>#DIV/0!</v>
      </c>
      <c r="BE32" s="427">
        <v>0.2</v>
      </c>
      <c r="BF32" s="427">
        <v>0.8</v>
      </c>
      <c r="BG32" s="107" t="e">
        <f t="shared" si="12"/>
        <v>#DIV/0!</v>
      </c>
      <c r="BH32" s="107" t="e">
        <f t="shared" si="13"/>
        <v>#DIV/0!</v>
      </c>
      <c r="BI32" s="107" t="e">
        <f t="shared" si="14"/>
        <v>#DIV/0!</v>
      </c>
      <c r="BJ32" s="107" t="e">
        <f t="shared" si="15"/>
        <v>#DIV/0!</v>
      </c>
      <c r="BK32" s="107" t="e">
        <f t="shared" si="16"/>
        <v>#DIV/0!</v>
      </c>
      <c r="BL32" s="107" t="e">
        <f t="shared" si="17"/>
        <v>#DIV/0!</v>
      </c>
      <c r="BM32" s="107" t="e">
        <f t="shared" si="18"/>
        <v>#DIV/0!</v>
      </c>
      <c r="BN32" s="107" t="e">
        <f t="shared" si="19"/>
        <v>#DIV/0!</v>
      </c>
      <c r="BO32" s="107" t="e">
        <f t="shared" si="20"/>
        <v>#DIV/0!</v>
      </c>
      <c r="BP32" s="428" t="e">
        <f t="shared" si="21"/>
        <v>#DIV/0!</v>
      </c>
      <c r="BQ32" s="428" t="e">
        <f t="shared" si="22"/>
        <v>#DIV/0!</v>
      </c>
      <c r="BR32" s="428" t="e">
        <f t="shared" si="23"/>
        <v>#DIV/0!</v>
      </c>
      <c r="BS32" s="39"/>
      <c r="BT32" s="39"/>
      <c r="BU32" s="39"/>
      <c r="BV32" s="39"/>
      <c r="BW32" s="39"/>
      <c r="BX32" s="39"/>
      <c r="BY32" s="39"/>
      <c r="BZ32" s="39"/>
      <c r="CA32" s="332"/>
      <c r="CB32" s="3"/>
      <c r="CC32" s="616"/>
      <c r="CD32" s="617"/>
      <c r="CE32" s="617"/>
      <c r="CF32" s="617"/>
      <c r="CG32" s="618"/>
      <c r="CH32" s="3"/>
      <c r="CI32" s="3"/>
      <c r="CJ32" s="3"/>
      <c r="CK32" s="3"/>
      <c r="CL32" s="3"/>
      <c r="CM32" s="3"/>
      <c r="CN32" s="3"/>
      <c r="CO32" s="3"/>
      <c r="CP32" s="3"/>
      <c r="CQ32" s="3"/>
      <c r="CR32" s="3"/>
      <c r="CS32" s="3"/>
      <c r="CT32" s="3"/>
    </row>
    <row r="33" spans="1:98" ht="99.75" customHeight="1" thickBot="1">
      <c r="A33" s="349">
        <v>3</v>
      </c>
      <c r="B33" s="523" t="s">
        <v>1491</v>
      </c>
      <c r="C33" s="524"/>
      <c r="D33" s="745"/>
      <c r="E33" s="746"/>
      <c r="F33" s="370"/>
      <c r="G33" s="3421"/>
      <c r="H33" s="359"/>
      <c r="I33" s="529"/>
      <c r="J33" s="530"/>
      <c r="K33" s="530"/>
      <c r="L33" s="530"/>
      <c r="M33" s="531"/>
      <c r="N33" s="360"/>
      <c r="O33" s="3453"/>
      <c r="P33" s="3422"/>
      <c r="Q33" s="747"/>
      <c r="R33" s="748"/>
      <c r="S33" s="748"/>
      <c r="T33" s="749"/>
      <c r="U33" s="217"/>
      <c r="V33" s="364">
        <v>1</v>
      </c>
      <c r="W33" s="527" t="s">
        <v>1492</v>
      </c>
      <c r="X33" s="365">
        <v>45689</v>
      </c>
      <c r="Y33" s="365">
        <v>46021</v>
      </c>
      <c r="Z33" s="540" t="s">
        <v>1493</v>
      </c>
      <c r="AA33" s="751">
        <v>1</v>
      </c>
      <c r="AB33" s="752">
        <v>1</v>
      </c>
      <c r="AC33" s="752"/>
      <c r="AD33" s="753"/>
      <c r="AE33" s="140"/>
      <c r="AF33" s="357"/>
      <c r="AG33" s="2769" t="s">
        <v>1494</v>
      </c>
      <c r="AH33" s="2769" t="s">
        <v>1495</v>
      </c>
      <c r="AI33" s="754" t="s">
        <v>73</v>
      </c>
      <c r="AJ33" s="755">
        <v>100</v>
      </c>
      <c r="AK33" s="756">
        <v>22</v>
      </c>
      <c r="AL33" s="757">
        <v>48</v>
      </c>
      <c r="AM33" s="757"/>
      <c r="AN33" s="758"/>
      <c r="AO33" s="3"/>
      <c r="AP33" s="759" t="s">
        <v>338</v>
      </c>
      <c r="AQ33" s="760" t="s">
        <v>356</v>
      </c>
      <c r="AR33" s="432"/>
      <c r="AS33" s="82" t="e">
        <f t="shared" si="0"/>
        <v>#DIV/0!</v>
      </c>
      <c r="AT33" s="83" t="e">
        <f t="shared" si="1"/>
        <v>#DIV/0!</v>
      </c>
      <c r="AU33" s="83" t="e">
        <f t="shared" si="2"/>
        <v>#DIV/0!</v>
      </c>
      <c r="AV33" s="83" t="e">
        <f t="shared" si="3"/>
        <v>#DIV/0!</v>
      </c>
      <c r="AW33" s="84">
        <f t="shared" si="4"/>
        <v>1</v>
      </c>
      <c r="AX33" s="84">
        <f t="shared" si="5"/>
        <v>1</v>
      </c>
      <c r="AY33" s="84">
        <f t="shared" si="6"/>
        <v>0</v>
      </c>
      <c r="AZ33" s="84" t="e">
        <f t="shared" si="7"/>
        <v>#DIV/0!</v>
      </c>
      <c r="BA33" s="85">
        <f t="shared" si="8"/>
        <v>0.22</v>
      </c>
      <c r="BB33" s="85">
        <f t="shared" si="9"/>
        <v>0.48</v>
      </c>
      <c r="BC33" s="85">
        <f t="shared" si="10"/>
        <v>0</v>
      </c>
      <c r="BD33" s="85">
        <f t="shared" si="11"/>
        <v>0</v>
      </c>
      <c r="BE33" s="86">
        <v>0.2</v>
      </c>
      <c r="BF33" s="86">
        <v>0.8</v>
      </c>
      <c r="BG33" s="85">
        <f t="shared" si="12"/>
        <v>0.2</v>
      </c>
      <c r="BH33" s="85">
        <f t="shared" si="13"/>
        <v>0.2</v>
      </c>
      <c r="BI33" s="85">
        <f t="shared" si="14"/>
        <v>0</v>
      </c>
      <c r="BJ33" s="85" t="e">
        <f t="shared" si="15"/>
        <v>#DIV/0!</v>
      </c>
      <c r="BK33" s="85">
        <f t="shared" si="16"/>
        <v>0.17600000000000002</v>
      </c>
      <c r="BL33" s="85">
        <f t="shared" si="17"/>
        <v>0.38400000000000001</v>
      </c>
      <c r="BM33" s="85">
        <f t="shared" si="18"/>
        <v>0</v>
      </c>
      <c r="BN33" s="85">
        <f t="shared" si="19"/>
        <v>0</v>
      </c>
      <c r="BO33" s="85">
        <f t="shared" si="20"/>
        <v>0.376</v>
      </c>
      <c r="BP33" s="85">
        <f t="shared" si="21"/>
        <v>0.58400000000000007</v>
      </c>
      <c r="BQ33" s="85">
        <f t="shared" si="22"/>
        <v>0</v>
      </c>
      <c r="BR33" s="85" t="e">
        <f t="shared" si="23"/>
        <v>#DIV/0!</v>
      </c>
      <c r="BS33" s="549" t="e">
        <f>AVERAGEIF(BO33:BO42,"&lt;&gt;#¡DIV/0!")</f>
        <v>#REF!</v>
      </c>
      <c r="BT33" s="549" t="e">
        <f>AVERAGEIF(BP33:BP42,"&lt;&gt;#¡DIV/0!")</f>
        <v>#REF!</v>
      </c>
      <c r="BU33" s="549" t="e">
        <f>AVERAGEIF(BQ33:BQ42,"&lt;&gt;#¡DIV/0!")</f>
        <v>#REF!</v>
      </c>
      <c r="BV33" s="549" t="e">
        <f>AVERAGEIF(BR33:BR42,"&lt;&gt;#¡DIV/0!")</f>
        <v>#DIV/0!</v>
      </c>
      <c r="BW33" s="550" t="e">
        <f>+C33*BS33</f>
        <v>#REF!</v>
      </c>
      <c r="BX33" s="550" t="e">
        <f>+C33*BT33</f>
        <v>#REF!</v>
      </c>
      <c r="BY33" s="550" t="e">
        <f>+C33*BU33</f>
        <v>#REF!</v>
      </c>
      <c r="BZ33" s="550" t="e">
        <f>+C33*BV33</f>
        <v>#DIV/0!</v>
      </c>
      <c r="CA33" s="551" t="e">
        <f>SUM(BW33:BZ42)</f>
        <v>#REF!</v>
      </c>
      <c r="CB33" s="3"/>
      <c r="CC33" s="552" t="e">
        <f>+Q33/$N$33</f>
        <v>#DIV/0!</v>
      </c>
      <c r="CD33" s="553" t="e">
        <f>+R33/$N$33</f>
        <v>#DIV/0!</v>
      </c>
      <c r="CE33" s="553" t="e">
        <f>+S33/$N$33</f>
        <v>#DIV/0!</v>
      </c>
      <c r="CF33" s="622" t="e">
        <f>+T33/$N$33</f>
        <v>#DIV/0!</v>
      </c>
      <c r="CG33" s="623" t="e">
        <f>AVERAGE(CC33:CF42)</f>
        <v>#DIV/0!</v>
      </c>
      <c r="CH33" s="3"/>
      <c r="CI33" s="3"/>
      <c r="CJ33" s="3"/>
      <c r="CK33" s="3"/>
      <c r="CL33" s="3"/>
      <c r="CM33" s="3"/>
      <c r="CN33" s="3"/>
      <c r="CO33" s="3"/>
      <c r="CP33" s="3"/>
      <c r="CQ33" s="3"/>
      <c r="CR33" s="3"/>
      <c r="CS33" s="3"/>
      <c r="CT33" s="3"/>
    </row>
    <row r="34" spans="1:98" ht="78.75" customHeight="1" thickBot="1">
      <c r="A34" s="761"/>
      <c r="B34" s="556"/>
      <c r="C34" s="557"/>
      <c r="D34" s="283"/>
      <c r="E34" s="719"/>
      <c r="F34" s="72"/>
      <c r="G34" s="3382"/>
      <c r="H34" s="378"/>
      <c r="I34" s="561"/>
      <c r="J34" s="562"/>
      <c r="K34" s="562"/>
      <c r="L34" s="562"/>
      <c r="M34" s="378"/>
      <c r="N34" s="379"/>
      <c r="O34" s="3381"/>
      <c r="P34" s="3430"/>
      <c r="Q34" s="720"/>
      <c r="R34" s="721"/>
      <c r="S34" s="721"/>
      <c r="T34" s="722"/>
      <c r="U34" s="217"/>
      <c r="V34" s="384">
        <v>2</v>
      </c>
      <c r="W34" s="440" t="s">
        <v>1496</v>
      </c>
      <c r="X34" s="2903">
        <v>45689</v>
      </c>
      <c r="Y34" s="2903">
        <v>46021</v>
      </c>
      <c r="Z34" s="572" t="s">
        <v>1497</v>
      </c>
      <c r="AA34" s="724">
        <v>1</v>
      </c>
      <c r="AB34" s="725">
        <v>1</v>
      </c>
      <c r="AC34" s="725"/>
      <c r="AD34" s="726"/>
      <c r="AE34" s="140"/>
      <c r="AF34" s="141"/>
      <c r="AG34" s="440" t="s">
        <v>1496</v>
      </c>
      <c r="AH34" s="366" t="s">
        <v>1498</v>
      </c>
      <c r="AI34" s="143" t="s">
        <v>73</v>
      </c>
      <c r="AJ34" s="146">
        <v>20</v>
      </c>
      <c r="AK34" s="727">
        <v>14</v>
      </c>
      <c r="AL34" s="728">
        <v>22</v>
      </c>
      <c r="AM34" s="728"/>
      <c r="AN34" s="729"/>
      <c r="AO34" s="222"/>
      <c r="AP34" s="759" t="s">
        <v>338</v>
      </c>
      <c r="AQ34" s="759" t="s">
        <v>356</v>
      </c>
      <c r="AR34" s="432"/>
      <c r="AS34" s="104" t="e">
        <f t="shared" si="0"/>
        <v>#DIV/0!</v>
      </c>
      <c r="AT34" s="105" t="e">
        <f t="shared" si="1"/>
        <v>#DIV/0!</v>
      </c>
      <c r="AU34" s="105" t="e">
        <f t="shared" si="2"/>
        <v>#DIV/0!</v>
      </c>
      <c r="AV34" s="105" t="e">
        <f t="shared" si="3"/>
        <v>#DIV/0!</v>
      </c>
      <c r="AW34" s="106">
        <f t="shared" si="4"/>
        <v>1</v>
      </c>
      <c r="AX34" s="106">
        <f t="shared" si="5"/>
        <v>1</v>
      </c>
      <c r="AY34" s="106">
        <f t="shared" si="6"/>
        <v>0</v>
      </c>
      <c r="AZ34" s="106" t="e">
        <f t="shared" si="7"/>
        <v>#DIV/0!</v>
      </c>
      <c r="BA34" s="107">
        <f t="shared" si="8"/>
        <v>0.7</v>
      </c>
      <c r="BB34" s="107">
        <f t="shared" si="9"/>
        <v>1.1000000000000001</v>
      </c>
      <c r="BC34" s="107">
        <f t="shared" si="10"/>
        <v>0</v>
      </c>
      <c r="BD34" s="107">
        <f t="shared" si="11"/>
        <v>0</v>
      </c>
      <c r="BE34" s="108">
        <v>0.2</v>
      </c>
      <c r="BF34" s="108">
        <v>0.8</v>
      </c>
      <c r="BG34" s="107">
        <f t="shared" si="12"/>
        <v>0.2</v>
      </c>
      <c r="BH34" s="107">
        <f t="shared" si="13"/>
        <v>0.2</v>
      </c>
      <c r="BI34" s="107">
        <f t="shared" si="14"/>
        <v>0</v>
      </c>
      <c r="BJ34" s="107" t="e">
        <f t="shared" si="15"/>
        <v>#DIV/0!</v>
      </c>
      <c r="BK34" s="107">
        <f t="shared" si="16"/>
        <v>0.55999999999999994</v>
      </c>
      <c r="BL34" s="107">
        <f t="shared" si="17"/>
        <v>0.88000000000000012</v>
      </c>
      <c r="BM34" s="107">
        <f t="shared" si="18"/>
        <v>0</v>
      </c>
      <c r="BN34" s="107">
        <f t="shared" si="19"/>
        <v>0</v>
      </c>
      <c r="BO34" s="107">
        <f t="shared" si="20"/>
        <v>0.76</v>
      </c>
      <c r="BP34" s="107">
        <f t="shared" si="21"/>
        <v>1.08</v>
      </c>
      <c r="BQ34" s="107">
        <f t="shared" si="22"/>
        <v>0</v>
      </c>
      <c r="BR34" s="107" t="e">
        <f t="shared" si="23"/>
        <v>#DIV/0!</v>
      </c>
      <c r="BS34" s="34"/>
      <c r="BT34" s="34"/>
      <c r="BU34" s="34"/>
      <c r="BV34" s="34"/>
      <c r="BW34" s="34"/>
      <c r="BX34" s="34"/>
      <c r="BY34" s="34"/>
      <c r="BZ34" s="34"/>
      <c r="CA34" s="33"/>
      <c r="CB34" s="3"/>
      <c r="CC34" s="584"/>
      <c r="CD34" s="585"/>
      <c r="CE34" s="585"/>
      <c r="CF34" s="630"/>
      <c r="CG34" s="631"/>
      <c r="CH34" s="3"/>
      <c r="CI34" s="3"/>
      <c r="CJ34" s="3"/>
      <c r="CK34" s="3"/>
      <c r="CL34" s="3"/>
      <c r="CM34" s="3"/>
      <c r="CN34" s="3"/>
      <c r="CO34" s="3"/>
      <c r="CP34" s="3"/>
      <c r="CQ34" s="3"/>
      <c r="CR34" s="3"/>
      <c r="CS34" s="3"/>
      <c r="CT34" s="3"/>
    </row>
    <row r="35" spans="1:98" ht="72.75" customHeight="1" thickBot="1">
      <c r="A35" s="761"/>
      <c r="B35" s="556"/>
      <c r="C35" s="557"/>
      <c r="D35" s="283"/>
      <c r="E35" s="719"/>
      <c r="F35" s="72"/>
      <c r="G35" s="3382"/>
      <c r="H35" s="378"/>
      <c r="I35" s="561"/>
      <c r="J35" s="562"/>
      <c r="K35" s="562"/>
      <c r="L35" s="562"/>
      <c r="M35" s="378"/>
      <c r="N35" s="379"/>
      <c r="O35" s="3381"/>
      <c r="P35" s="3430"/>
      <c r="Q35" s="720"/>
      <c r="R35" s="721"/>
      <c r="S35" s="721"/>
      <c r="T35" s="722"/>
      <c r="U35" s="217"/>
      <c r="V35" s="384">
        <v>3</v>
      </c>
      <c r="W35" s="440" t="s">
        <v>1499</v>
      </c>
      <c r="X35" s="2903">
        <v>45689</v>
      </c>
      <c r="Y35" s="2903">
        <v>46021</v>
      </c>
      <c r="Z35" s="572" t="s">
        <v>1500</v>
      </c>
      <c r="AA35" s="724">
        <v>1</v>
      </c>
      <c r="AB35" s="725">
        <v>1</v>
      </c>
      <c r="AC35" s="725"/>
      <c r="AD35" s="726"/>
      <c r="AE35" s="140"/>
      <c r="AF35" s="141"/>
      <c r="AG35" s="366" t="s">
        <v>1501</v>
      </c>
      <c r="AH35" s="366" t="s">
        <v>1502</v>
      </c>
      <c r="AI35" s="143" t="s">
        <v>73</v>
      </c>
      <c r="AJ35" s="146">
        <v>22</v>
      </c>
      <c r="AK35" s="727">
        <v>2</v>
      </c>
      <c r="AL35" s="728">
        <v>12</v>
      </c>
      <c r="AM35" s="728"/>
      <c r="AN35" s="729"/>
      <c r="AO35" s="3"/>
      <c r="AP35" s="759" t="s">
        <v>338</v>
      </c>
      <c r="AQ35" s="759" t="s">
        <v>356</v>
      </c>
      <c r="AR35" s="432"/>
      <c r="AS35" s="104" t="e">
        <f t="shared" si="0"/>
        <v>#DIV/0!</v>
      </c>
      <c r="AT35" s="105" t="e">
        <f t="shared" si="1"/>
        <v>#DIV/0!</v>
      </c>
      <c r="AU35" s="105" t="e">
        <f t="shared" si="2"/>
        <v>#DIV/0!</v>
      </c>
      <c r="AV35" s="105" t="e">
        <f t="shared" si="3"/>
        <v>#DIV/0!</v>
      </c>
      <c r="AW35" s="106">
        <f t="shared" si="4"/>
        <v>1</v>
      </c>
      <c r="AX35" s="106">
        <f t="shared" si="5"/>
        <v>1</v>
      </c>
      <c r="AY35" s="106">
        <f t="shared" si="6"/>
        <v>0</v>
      </c>
      <c r="AZ35" s="106" t="e">
        <f t="shared" si="7"/>
        <v>#DIV/0!</v>
      </c>
      <c r="BA35" s="107">
        <f t="shared" si="8"/>
        <v>9.0909090909090912E-2</v>
      </c>
      <c r="BB35" s="107">
        <f t="shared" si="9"/>
        <v>0.54545454545454541</v>
      </c>
      <c r="BC35" s="107">
        <f t="shared" si="10"/>
        <v>0</v>
      </c>
      <c r="BD35" s="107">
        <f t="shared" si="11"/>
        <v>0</v>
      </c>
      <c r="BE35" s="108">
        <v>0.2</v>
      </c>
      <c r="BF35" s="108">
        <v>0.8</v>
      </c>
      <c r="BG35" s="107">
        <f t="shared" si="12"/>
        <v>0.2</v>
      </c>
      <c r="BH35" s="107">
        <f t="shared" si="13"/>
        <v>0.2</v>
      </c>
      <c r="BI35" s="107">
        <f t="shared" si="14"/>
        <v>0</v>
      </c>
      <c r="BJ35" s="107" t="e">
        <f t="shared" si="15"/>
        <v>#DIV/0!</v>
      </c>
      <c r="BK35" s="107">
        <f t="shared" si="16"/>
        <v>7.2727272727272738E-2</v>
      </c>
      <c r="BL35" s="107">
        <f t="shared" si="17"/>
        <v>0.43636363636363634</v>
      </c>
      <c r="BM35" s="107">
        <f t="shared" si="18"/>
        <v>0</v>
      </c>
      <c r="BN35" s="107">
        <f t="shared" si="19"/>
        <v>0</v>
      </c>
      <c r="BO35" s="107">
        <f t="shared" si="20"/>
        <v>0.27272727272727276</v>
      </c>
      <c r="BP35" s="107">
        <f t="shared" si="21"/>
        <v>0.63636363636363635</v>
      </c>
      <c r="BQ35" s="107">
        <f t="shared" si="22"/>
        <v>0</v>
      </c>
      <c r="BR35" s="107" t="e">
        <f t="shared" si="23"/>
        <v>#DIV/0!</v>
      </c>
      <c r="BS35" s="34"/>
      <c r="BT35" s="34"/>
      <c r="BU35" s="34"/>
      <c r="BV35" s="34"/>
      <c r="BW35" s="34"/>
      <c r="BX35" s="34"/>
      <c r="BY35" s="34"/>
      <c r="BZ35" s="34"/>
      <c r="CA35" s="33"/>
      <c r="CB35" s="3"/>
      <c r="CC35" s="584"/>
      <c r="CD35" s="585"/>
      <c r="CE35" s="585"/>
      <c r="CF35" s="630"/>
      <c r="CG35" s="631"/>
      <c r="CH35" s="3"/>
      <c r="CI35" s="3"/>
      <c r="CJ35" s="3"/>
      <c r="CK35" s="3"/>
      <c r="CL35" s="3"/>
      <c r="CM35" s="3"/>
      <c r="CN35" s="3"/>
      <c r="CO35" s="3"/>
      <c r="CP35" s="3"/>
      <c r="CQ35" s="3"/>
      <c r="CR35" s="3"/>
      <c r="CS35" s="3"/>
      <c r="CT35" s="3"/>
    </row>
    <row r="36" spans="1:98" ht="70.5" customHeight="1" thickBot="1">
      <c r="A36" s="761"/>
      <c r="B36" s="556"/>
      <c r="C36" s="557"/>
      <c r="D36" s="283"/>
      <c r="E36" s="719"/>
      <c r="F36" s="72"/>
      <c r="G36" s="3382"/>
      <c r="H36" s="378"/>
      <c r="I36" s="561"/>
      <c r="J36" s="562"/>
      <c r="K36" s="562"/>
      <c r="L36" s="562"/>
      <c r="M36" s="378"/>
      <c r="N36" s="379"/>
      <c r="O36" s="3381"/>
      <c r="P36" s="3430"/>
      <c r="Q36" s="720"/>
      <c r="R36" s="721"/>
      <c r="S36" s="721"/>
      <c r="T36" s="722"/>
      <c r="U36" s="217"/>
      <c r="V36" s="384">
        <v>4</v>
      </c>
      <c r="W36" s="440" t="s">
        <v>1503</v>
      </c>
      <c r="X36" s="2903">
        <v>45658</v>
      </c>
      <c r="Y36" s="2903">
        <v>46021</v>
      </c>
      <c r="Z36" s="572" t="s">
        <v>1504</v>
      </c>
      <c r="AA36" s="724">
        <v>1</v>
      </c>
      <c r="AB36" s="725">
        <v>1</v>
      </c>
      <c r="AC36" s="725"/>
      <c r="AD36" s="726"/>
      <c r="AE36" s="140"/>
      <c r="AF36" s="141"/>
      <c r="AG36" s="366" t="s">
        <v>1505</v>
      </c>
      <c r="AH36" s="366" t="s">
        <v>1506</v>
      </c>
      <c r="AI36" s="143" t="s">
        <v>73</v>
      </c>
      <c r="AJ36" s="146">
        <v>330</v>
      </c>
      <c r="AK36" s="727">
        <v>60</v>
      </c>
      <c r="AL36" s="728">
        <v>150</v>
      </c>
      <c r="AM36" s="728"/>
      <c r="AN36" s="729"/>
      <c r="AO36" s="3"/>
      <c r="AP36" s="759" t="s">
        <v>338</v>
      </c>
      <c r="AQ36" s="759" t="s">
        <v>356</v>
      </c>
      <c r="AR36" s="432"/>
      <c r="AS36" s="104" t="e">
        <f t="shared" si="0"/>
        <v>#DIV/0!</v>
      </c>
      <c r="AT36" s="105" t="e">
        <f t="shared" si="1"/>
        <v>#DIV/0!</v>
      </c>
      <c r="AU36" s="105" t="e">
        <f t="shared" si="2"/>
        <v>#DIV/0!</v>
      </c>
      <c r="AV36" s="105" t="e">
        <f t="shared" si="3"/>
        <v>#DIV/0!</v>
      </c>
      <c r="AW36" s="106">
        <f t="shared" si="4"/>
        <v>1</v>
      </c>
      <c r="AX36" s="106">
        <f t="shared" si="5"/>
        <v>1</v>
      </c>
      <c r="AY36" s="106">
        <f t="shared" si="6"/>
        <v>0</v>
      </c>
      <c r="AZ36" s="106" t="e">
        <f t="shared" si="7"/>
        <v>#DIV/0!</v>
      </c>
      <c r="BA36" s="107">
        <f t="shared" si="8"/>
        <v>0.18181818181818182</v>
      </c>
      <c r="BB36" s="107">
        <f t="shared" si="9"/>
        <v>0.45454545454545453</v>
      </c>
      <c r="BC36" s="107">
        <f t="shared" si="10"/>
        <v>0</v>
      </c>
      <c r="BD36" s="107">
        <f t="shared" si="11"/>
        <v>0</v>
      </c>
      <c r="BE36" s="108">
        <v>0.2</v>
      </c>
      <c r="BF36" s="108">
        <v>0.8</v>
      </c>
      <c r="BG36" s="107">
        <f t="shared" si="12"/>
        <v>0.2</v>
      </c>
      <c r="BH36" s="107">
        <f t="shared" si="13"/>
        <v>0.2</v>
      </c>
      <c r="BI36" s="107">
        <f t="shared" si="14"/>
        <v>0</v>
      </c>
      <c r="BJ36" s="107" t="e">
        <f t="shared" si="15"/>
        <v>#DIV/0!</v>
      </c>
      <c r="BK36" s="107">
        <f t="shared" si="16"/>
        <v>0.14545454545454548</v>
      </c>
      <c r="BL36" s="107">
        <f t="shared" si="17"/>
        <v>0.36363636363636365</v>
      </c>
      <c r="BM36" s="107">
        <f t="shared" si="18"/>
        <v>0</v>
      </c>
      <c r="BN36" s="107">
        <f t="shared" si="19"/>
        <v>0</v>
      </c>
      <c r="BO36" s="107">
        <f t="shared" si="20"/>
        <v>0.34545454545454546</v>
      </c>
      <c r="BP36" s="107">
        <f t="shared" si="21"/>
        <v>0.56363636363636371</v>
      </c>
      <c r="BQ36" s="107">
        <f t="shared" si="22"/>
        <v>0</v>
      </c>
      <c r="BR36" s="107" t="e">
        <f t="shared" si="23"/>
        <v>#DIV/0!</v>
      </c>
      <c r="BS36" s="34"/>
      <c r="BT36" s="34"/>
      <c r="BU36" s="34"/>
      <c r="BV36" s="34"/>
      <c r="BW36" s="34"/>
      <c r="BX36" s="34"/>
      <c r="BY36" s="34"/>
      <c r="BZ36" s="34"/>
      <c r="CA36" s="33"/>
      <c r="CB36" s="3"/>
      <c r="CC36" s="584"/>
      <c r="CD36" s="585"/>
      <c r="CE36" s="585"/>
      <c r="CF36" s="630"/>
      <c r="CG36" s="631"/>
      <c r="CH36" s="3"/>
      <c r="CI36" s="3"/>
      <c r="CJ36" s="3"/>
      <c r="CK36" s="3"/>
      <c r="CL36" s="3"/>
      <c r="CM36" s="3"/>
      <c r="CN36" s="3"/>
      <c r="CO36" s="3"/>
      <c r="CP36" s="3"/>
      <c r="CQ36" s="3"/>
      <c r="CR36" s="3"/>
      <c r="CS36" s="3"/>
      <c r="CT36" s="3"/>
    </row>
    <row r="37" spans="1:98" ht="69" customHeight="1" thickBot="1">
      <c r="A37" s="761"/>
      <c r="B37" s="556"/>
      <c r="C37" s="557"/>
      <c r="D37" s="283"/>
      <c r="E37" s="719"/>
      <c r="F37" s="72"/>
      <c r="G37" s="3382"/>
      <c r="H37" s="378"/>
      <c r="I37" s="561"/>
      <c r="J37" s="562"/>
      <c r="K37" s="562"/>
      <c r="L37" s="562"/>
      <c r="M37" s="378"/>
      <c r="N37" s="379"/>
      <c r="O37" s="3381"/>
      <c r="P37" s="3430"/>
      <c r="Q37" s="720"/>
      <c r="R37" s="721"/>
      <c r="S37" s="721"/>
      <c r="T37" s="722"/>
      <c r="U37" s="217"/>
      <c r="V37" s="384">
        <v>5</v>
      </c>
      <c r="W37" s="440" t="s">
        <v>1507</v>
      </c>
      <c r="X37" s="2820">
        <v>45689</v>
      </c>
      <c r="Y37" s="2820">
        <v>46021</v>
      </c>
      <c r="Z37" s="572" t="s">
        <v>1500</v>
      </c>
      <c r="AA37" s="724">
        <v>1</v>
      </c>
      <c r="AB37" s="725">
        <v>1</v>
      </c>
      <c r="AC37" s="725"/>
      <c r="AD37" s="726"/>
      <c r="AE37" s="140"/>
      <c r="AF37" s="141"/>
      <c r="AG37" s="366" t="s">
        <v>1508</v>
      </c>
      <c r="AH37" s="366" t="s">
        <v>1509</v>
      </c>
      <c r="AI37" s="143" t="s">
        <v>73</v>
      </c>
      <c r="AJ37" s="146">
        <v>50</v>
      </c>
      <c r="AK37" s="727">
        <v>20</v>
      </c>
      <c r="AL37" s="728">
        <v>58</v>
      </c>
      <c r="AM37" s="728"/>
      <c r="AN37" s="729"/>
      <c r="AO37" s="3"/>
      <c r="AP37" s="759" t="s">
        <v>338</v>
      </c>
      <c r="AQ37" s="759" t="s">
        <v>356</v>
      </c>
      <c r="AR37" s="432"/>
      <c r="AS37" s="104" t="e">
        <f t="shared" si="0"/>
        <v>#DIV/0!</v>
      </c>
      <c r="AT37" s="94" t="e">
        <f t="shared" si="1"/>
        <v>#DIV/0!</v>
      </c>
      <c r="AU37" s="94" t="e">
        <f t="shared" si="2"/>
        <v>#DIV/0!</v>
      </c>
      <c r="AV37" s="94" t="e">
        <f t="shared" si="3"/>
        <v>#DIV/0!</v>
      </c>
      <c r="AW37" s="96">
        <f>+AA37/COUNTIF(W39,"*")</f>
        <v>1</v>
      </c>
      <c r="AX37" s="96">
        <f>+AB37/COUNTIF(W39,"*")</f>
        <v>1</v>
      </c>
      <c r="AY37" s="96">
        <f>+AC37/COUNTIF(W39,"*")</f>
        <v>0</v>
      </c>
      <c r="AZ37" s="96" t="e">
        <f t="shared" si="7"/>
        <v>#DIV/0!</v>
      </c>
      <c r="BA37" s="107">
        <f t="shared" si="8"/>
        <v>0.4</v>
      </c>
      <c r="BB37" s="96">
        <f t="shared" si="9"/>
        <v>1.1599999999999999</v>
      </c>
      <c r="BC37" s="96">
        <f t="shared" si="10"/>
        <v>0</v>
      </c>
      <c r="BD37" s="96">
        <f t="shared" si="11"/>
        <v>0</v>
      </c>
      <c r="BE37" s="97">
        <v>0.2</v>
      </c>
      <c r="BF37" s="97">
        <v>0.8</v>
      </c>
      <c r="BG37" s="96">
        <f t="shared" si="12"/>
        <v>0.2</v>
      </c>
      <c r="BH37" s="96">
        <f t="shared" si="13"/>
        <v>0.2</v>
      </c>
      <c r="BI37" s="96">
        <f t="shared" si="14"/>
        <v>0</v>
      </c>
      <c r="BJ37" s="96" t="e">
        <f t="shared" si="15"/>
        <v>#DIV/0!</v>
      </c>
      <c r="BK37" s="107">
        <f t="shared" si="16"/>
        <v>0.32000000000000006</v>
      </c>
      <c r="BL37" s="96">
        <f t="shared" si="17"/>
        <v>0.92799999999999994</v>
      </c>
      <c r="BM37" s="96">
        <f t="shared" si="18"/>
        <v>0</v>
      </c>
      <c r="BN37" s="96">
        <f t="shared" si="19"/>
        <v>0</v>
      </c>
      <c r="BO37" s="96">
        <f t="shared" si="20"/>
        <v>0.52</v>
      </c>
      <c r="BP37" s="107">
        <f t="shared" si="21"/>
        <v>1.1279999999999999</v>
      </c>
      <c r="BQ37" s="107">
        <f t="shared" si="22"/>
        <v>0</v>
      </c>
      <c r="BR37" s="107" t="e">
        <f t="shared" si="23"/>
        <v>#DIV/0!</v>
      </c>
      <c r="BS37" s="34"/>
      <c r="BT37" s="34"/>
      <c r="BU37" s="34"/>
      <c r="BV37" s="34"/>
      <c r="BW37" s="34"/>
      <c r="BX37" s="34"/>
      <c r="BY37" s="34"/>
      <c r="BZ37" s="34"/>
      <c r="CA37" s="33"/>
      <c r="CB37" s="3"/>
      <c r="CC37" s="584"/>
      <c r="CD37" s="585"/>
      <c r="CE37" s="585"/>
      <c r="CF37" s="630"/>
      <c r="CG37" s="631"/>
      <c r="CH37" s="3"/>
      <c r="CI37" s="3"/>
      <c r="CJ37" s="3"/>
      <c r="CK37" s="3"/>
      <c r="CL37" s="3"/>
      <c r="CM37" s="3"/>
      <c r="CN37" s="3"/>
      <c r="CO37" s="3"/>
      <c r="CP37" s="3"/>
      <c r="CQ37" s="3"/>
      <c r="CR37" s="3"/>
      <c r="CS37" s="3"/>
      <c r="CT37" s="3"/>
    </row>
    <row r="38" spans="1:98" ht="75" customHeight="1" thickBot="1">
      <c r="A38" s="761"/>
      <c r="B38" s="556"/>
      <c r="C38" s="557"/>
      <c r="D38" s="283"/>
      <c r="E38" s="719"/>
      <c r="F38" s="72"/>
      <c r="G38" s="3382"/>
      <c r="H38" s="378"/>
      <c r="I38" s="561"/>
      <c r="J38" s="562"/>
      <c r="K38" s="562"/>
      <c r="L38" s="562"/>
      <c r="M38" s="378"/>
      <c r="N38" s="379"/>
      <c r="O38" s="3381"/>
      <c r="P38" s="3430"/>
      <c r="Q38" s="720"/>
      <c r="R38" s="721"/>
      <c r="S38" s="721"/>
      <c r="T38" s="722"/>
      <c r="U38" s="217"/>
      <c r="V38" s="384">
        <v>6</v>
      </c>
      <c r="W38" s="440" t="s">
        <v>1510</v>
      </c>
      <c r="X38" s="2903">
        <v>45717</v>
      </c>
      <c r="Y38" s="2903">
        <v>46021</v>
      </c>
      <c r="Z38" s="572" t="s">
        <v>1511</v>
      </c>
      <c r="AA38" s="724">
        <v>1</v>
      </c>
      <c r="AB38" s="725">
        <v>1</v>
      </c>
      <c r="AC38" s="725"/>
      <c r="AD38" s="726"/>
      <c r="AE38" s="140"/>
      <c r="AF38" s="141"/>
      <c r="AG38" s="366" t="s">
        <v>1512</v>
      </c>
      <c r="AH38" s="366" t="s">
        <v>1513</v>
      </c>
      <c r="AI38" s="143" t="s">
        <v>73</v>
      </c>
      <c r="AJ38" s="146">
        <v>32</v>
      </c>
      <c r="AK38" s="727">
        <v>1</v>
      </c>
      <c r="AL38" s="728">
        <v>28</v>
      </c>
      <c r="AM38" s="728"/>
      <c r="AN38" s="729"/>
      <c r="AO38" s="3"/>
      <c r="AP38" s="759" t="s">
        <v>338</v>
      </c>
      <c r="AQ38" s="759" t="s">
        <v>356</v>
      </c>
      <c r="AR38" s="445"/>
      <c r="AS38" s="104" t="e">
        <f t="shared" si="0"/>
        <v>#DIV/0!</v>
      </c>
      <c r="AT38" s="94" t="e">
        <f t="shared" si="1"/>
        <v>#DIV/0!</v>
      </c>
      <c r="AU38" s="94" t="e">
        <f t="shared" si="2"/>
        <v>#DIV/0!</v>
      </c>
      <c r="AV38" s="94" t="e">
        <f t="shared" si="3"/>
        <v>#DIV/0!</v>
      </c>
      <c r="AW38" s="96">
        <f>+AA38/COUNTIF(W38,"*")</f>
        <v>1</v>
      </c>
      <c r="AX38" s="96">
        <f>+AB38/COUNTIF(W38,"*")</f>
        <v>1</v>
      </c>
      <c r="AY38" s="96">
        <f>+AC38/COUNTIF(W38,"*")</f>
        <v>0</v>
      </c>
      <c r="AZ38" s="96" t="e">
        <f t="shared" si="7"/>
        <v>#DIV/0!</v>
      </c>
      <c r="BA38" s="107">
        <f t="shared" si="8"/>
        <v>3.125E-2</v>
      </c>
      <c r="BB38" s="96">
        <f t="shared" si="9"/>
        <v>0.875</v>
      </c>
      <c r="BC38" s="96">
        <f t="shared" si="10"/>
        <v>0</v>
      </c>
      <c r="BD38" s="96">
        <f t="shared" si="11"/>
        <v>0</v>
      </c>
      <c r="BE38" s="97">
        <v>0.2</v>
      </c>
      <c r="BF38" s="97">
        <v>0.8</v>
      </c>
      <c r="BG38" s="96">
        <f t="shared" si="12"/>
        <v>0.2</v>
      </c>
      <c r="BH38" s="96">
        <f t="shared" si="13"/>
        <v>0.2</v>
      </c>
      <c r="BI38" s="96">
        <f t="shared" si="14"/>
        <v>0</v>
      </c>
      <c r="BJ38" s="96" t="e">
        <f t="shared" si="15"/>
        <v>#DIV/0!</v>
      </c>
      <c r="BK38" s="107">
        <f t="shared" si="16"/>
        <v>2.5000000000000001E-2</v>
      </c>
      <c r="BL38" s="96">
        <f t="shared" si="17"/>
        <v>0.70000000000000007</v>
      </c>
      <c r="BM38" s="96">
        <f t="shared" si="18"/>
        <v>0</v>
      </c>
      <c r="BN38" s="96">
        <f t="shared" si="19"/>
        <v>0</v>
      </c>
      <c r="BO38" s="96">
        <f t="shared" si="20"/>
        <v>0.22500000000000001</v>
      </c>
      <c r="BP38" s="107">
        <f t="shared" si="21"/>
        <v>0.90000000000000013</v>
      </c>
      <c r="BQ38" s="107">
        <f t="shared" si="22"/>
        <v>0</v>
      </c>
      <c r="BR38" s="107" t="e">
        <f t="shared" si="23"/>
        <v>#DIV/0!</v>
      </c>
      <c r="BS38" s="34"/>
      <c r="BT38" s="34"/>
      <c r="BU38" s="34"/>
      <c r="BV38" s="34"/>
      <c r="BW38" s="34"/>
      <c r="BX38" s="34"/>
      <c r="BY38" s="34"/>
      <c r="BZ38" s="34"/>
      <c r="CA38" s="33"/>
      <c r="CB38" s="3"/>
      <c r="CC38" s="584"/>
      <c r="CD38" s="585"/>
      <c r="CE38" s="585"/>
      <c r="CF38" s="630"/>
      <c r="CG38" s="631"/>
      <c r="CH38" s="3"/>
      <c r="CI38" s="3"/>
      <c r="CJ38" s="3"/>
      <c r="CK38" s="3"/>
      <c r="CL38" s="3"/>
      <c r="CM38" s="3"/>
      <c r="CN38" s="3"/>
      <c r="CO38" s="3"/>
      <c r="CP38" s="3"/>
      <c r="CQ38" s="3"/>
      <c r="CR38" s="3"/>
      <c r="CS38" s="3"/>
      <c r="CT38" s="3"/>
    </row>
    <row r="39" spans="1:98" ht="68.25" customHeight="1">
      <c r="A39" s="761"/>
      <c r="B39" s="556"/>
      <c r="C39" s="557"/>
      <c r="D39" s="283"/>
      <c r="E39" s="719"/>
      <c r="F39" s="72"/>
      <c r="G39" s="3382"/>
      <c r="H39" s="378"/>
      <c r="I39" s="561"/>
      <c r="J39" s="562"/>
      <c r="K39" s="562"/>
      <c r="L39" s="562"/>
      <c r="M39" s="378"/>
      <c r="N39" s="379"/>
      <c r="O39" s="3381"/>
      <c r="P39" s="3430"/>
      <c r="Q39" s="720"/>
      <c r="R39" s="721"/>
      <c r="S39" s="721"/>
      <c r="T39" s="722"/>
      <c r="U39" s="217"/>
      <c r="V39" s="384">
        <v>7</v>
      </c>
      <c r="W39" s="440" t="s">
        <v>1514</v>
      </c>
      <c r="X39" s="2903">
        <v>45717</v>
      </c>
      <c r="Y39" s="2903">
        <v>46021</v>
      </c>
      <c r="Z39" s="572" t="s">
        <v>1511</v>
      </c>
      <c r="AA39" s="724">
        <v>1</v>
      </c>
      <c r="AB39" s="725">
        <v>1</v>
      </c>
      <c r="AC39" s="725"/>
      <c r="AD39" s="726"/>
      <c r="AE39" s="140"/>
      <c r="AF39" s="141"/>
      <c r="AG39" s="366" t="s">
        <v>1515</v>
      </c>
      <c r="AH39" s="366" t="s">
        <v>1516</v>
      </c>
      <c r="AI39" s="143" t="s">
        <v>73</v>
      </c>
      <c r="AJ39" s="146">
        <v>30</v>
      </c>
      <c r="AK39" s="727">
        <v>7</v>
      </c>
      <c r="AL39" s="728">
        <v>16</v>
      </c>
      <c r="AM39" s="728"/>
      <c r="AN39" s="729"/>
      <c r="AO39" s="3"/>
      <c r="AP39" s="759" t="s">
        <v>338</v>
      </c>
      <c r="AQ39" s="759" t="s">
        <v>356</v>
      </c>
      <c r="AR39" s="445"/>
      <c r="AS39" s="104" t="e">
        <f t="shared" si="0"/>
        <v>#DIV/0!</v>
      </c>
      <c r="AT39" s="94" t="e">
        <f t="shared" si="1"/>
        <v>#DIV/0!</v>
      </c>
      <c r="AU39" s="94" t="e">
        <f t="shared" si="2"/>
        <v>#DIV/0!</v>
      </c>
      <c r="AV39" s="94" t="e">
        <f t="shared" si="3"/>
        <v>#DIV/0!</v>
      </c>
      <c r="AW39" s="96" t="e">
        <f>+AA39/COUNTIF(#REF!,"*")</f>
        <v>#REF!</v>
      </c>
      <c r="AX39" s="96" t="e">
        <f>+AB39/COUNTIF(#REF!,"*")</f>
        <v>#REF!</v>
      </c>
      <c r="AY39" s="96" t="e">
        <f>+AC39/COUNTIF(#REF!,"*")</f>
        <v>#REF!</v>
      </c>
      <c r="AZ39" s="96" t="e">
        <f t="shared" si="7"/>
        <v>#DIV/0!</v>
      </c>
      <c r="BA39" s="107">
        <f t="shared" si="8"/>
        <v>0.23333333333333334</v>
      </c>
      <c r="BB39" s="96">
        <f t="shared" si="9"/>
        <v>0.53333333333333333</v>
      </c>
      <c r="BC39" s="96">
        <f t="shared" si="10"/>
        <v>0</v>
      </c>
      <c r="BD39" s="96">
        <f t="shared" si="11"/>
        <v>0</v>
      </c>
      <c r="BE39" s="97">
        <v>0.2</v>
      </c>
      <c r="BF39" s="97">
        <v>0.8</v>
      </c>
      <c r="BG39" s="96" t="e">
        <f t="shared" si="12"/>
        <v>#REF!</v>
      </c>
      <c r="BH39" s="96" t="e">
        <f t="shared" si="13"/>
        <v>#REF!</v>
      </c>
      <c r="BI39" s="96" t="e">
        <f t="shared" si="14"/>
        <v>#REF!</v>
      </c>
      <c r="BJ39" s="96" t="e">
        <f t="shared" si="15"/>
        <v>#DIV/0!</v>
      </c>
      <c r="BK39" s="107">
        <f t="shared" si="16"/>
        <v>0.18666666666666668</v>
      </c>
      <c r="BL39" s="96">
        <f t="shared" si="17"/>
        <v>0.42666666666666669</v>
      </c>
      <c r="BM39" s="96">
        <f t="shared" si="18"/>
        <v>0</v>
      </c>
      <c r="BN39" s="96">
        <f t="shared" si="19"/>
        <v>0</v>
      </c>
      <c r="BO39" s="96" t="e">
        <f t="shared" si="20"/>
        <v>#REF!</v>
      </c>
      <c r="BP39" s="107" t="e">
        <f t="shared" si="21"/>
        <v>#REF!</v>
      </c>
      <c r="BQ39" s="107" t="e">
        <f t="shared" si="22"/>
        <v>#REF!</v>
      </c>
      <c r="BR39" s="107" t="e">
        <f t="shared" si="23"/>
        <v>#DIV/0!</v>
      </c>
      <c r="BS39" s="34"/>
      <c r="BT39" s="34"/>
      <c r="BU39" s="34"/>
      <c r="BV39" s="34"/>
      <c r="BW39" s="34"/>
      <c r="BX39" s="34"/>
      <c r="BY39" s="34"/>
      <c r="BZ39" s="34"/>
      <c r="CA39" s="33"/>
      <c r="CB39" s="3"/>
      <c r="CC39" s="584"/>
      <c r="CD39" s="585"/>
      <c r="CE39" s="585"/>
      <c r="CF39" s="630"/>
      <c r="CG39" s="631"/>
      <c r="CH39" s="3"/>
      <c r="CI39" s="3"/>
      <c r="CJ39" s="3"/>
      <c r="CK39" s="3"/>
      <c r="CL39" s="3"/>
      <c r="CM39" s="3"/>
      <c r="CN39" s="3"/>
      <c r="CO39" s="3"/>
      <c r="CP39" s="3"/>
      <c r="CQ39" s="3"/>
      <c r="CR39" s="3"/>
      <c r="CS39" s="3"/>
      <c r="CT39" s="3"/>
    </row>
    <row r="40" spans="1:98" ht="18" customHeight="1">
      <c r="A40" s="761"/>
      <c r="B40" s="556"/>
      <c r="C40" s="557"/>
      <c r="D40" s="283"/>
      <c r="E40" s="719"/>
      <c r="F40" s="72"/>
      <c r="G40" s="3382"/>
      <c r="H40" s="378"/>
      <c r="I40" s="561"/>
      <c r="J40" s="562"/>
      <c r="K40" s="562"/>
      <c r="L40" s="562"/>
      <c r="M40" s="378"/>
      <c r="N40" s="379"/>
      <c r="O40" s="3381"/>
      <c r="P40" s="3430"/>
      <c r="Q40" s="720"/>
      <c r="R40" s="721"/>
      <c r="S40" s="721"/>
      <c r="T40" s="722"/>
      <c r="U40" s="217"/>
      <c r="V40" s="402"/>
      <c r="W40" s="401"/>
      <c r="X40" s="4071"/>
      <c r="Y40" s="4071"/>
      <c r="Z40" s="447"/>
      <c r="AA40" s="724"/>
      <c r="AB40" s="725"/>
      <c r="AC40" s="725"/>
      <c r="AD40" s="726"/>
      <c r="AE40" s="140"/>
      <c r="AF40" s="3863"/>
      <c r="AG40" s="3864"/>
      <c r="AH40" s="3864"/>
      <c r="AI40" s="3864"/>
      <c r="AJ40" s="4070"/>
      <c r="AK40" s="727"/>
      <c r="AL40" s="728"/>
      <c r="AM40" s="728"/>
      <c r="AN40" s="729"/>
      <c r="AO40" s="3"/>
      <c r="AP40" s="4069"/>
      <c r="AQ40" s="458"/>
      <c r="AR40" s="445"/>
      <c r="AS40" s="104" t="e">
        <f t="shared" si="0"/>
        <v>#DIV/0!</v>
      </c>
      <c r="AT40" s="94" t="e">
        <f t="shared" si="1"/>
        <v>#DIV/0!</v>
      </c>
      <c r="AU40" s="94" t="e">
        <f t="shared" si="2"/>
        <v>#DIV/0!</v>
      </c>
      <c r="AV40" s="94" t="e">
        <f t="shared" si="3"/>
        <v>#DIV/0!</v>
      </c>
      <c r="AW40" s="96" t="e">
        <f t="shared" ref="AW40:AW52" si="24">+AA40/COUNTIF(W40,"*")</f>
        <v>#DIV/0!</v>
      </c>
      <c r="AX40" s="96" t="e">
        <f t="shared" ref="AX40:AX52" si="25">+AB40/COUNTIF(W40,"*")</f>
        <v>#DIV/0!</v>
      </c>
      <c r="AY40" s="96" t="e">
        <f t="shared" ref="AY40:AY52" si="26">+AC40/COUNTIF(W40,"*")</f>
        <v>#DIV/0!</v>
      </c>
      <c r="AZ40" s="96" t="e">
        <f t="shared" si="7"/>
        <v>#DIV/0!</v>
      </c>
      <c r="BA40" s="107" t="e">
        <f t="shared" si="8"/>
        <v>#DIV/0!</v>
      </c>
      <c r="BB40" s="96" t="e">
        <f t="shared" si="9"/>
        <v>#DIV/0!</v>
      </c>
      <c r="BC40" s="96" t="e">
        <f t="shared" si="10"/>
        <v>#DIV/0!</v>
      </c>
      <c r="BD40" s="96" t="e">
        <f t="shared" si="11"/>
        <v>#DIV/0!</v>
      </c>
      <c r="BE40" s="97">
        <v>0.2</v>
      </c>
      <c r="BF40" s="97">
        <v>0.8</v>
      </c>
      <c r="BG40" s="96" t="e">
        <f t="shared" si="12"/>
        <v>#DIV/0!</v>
      </c>
      <c r="BH40" s="96" t="e">
        <f t="shared" si="13"/>
        <v>#DIV/0!</v>
      </c>
      <c r="BI40" s="96" t="e">
        <f t="shared" si="14"/>
        <v>#DIV/0!</v>
      </c>
      <c r="BJ40" s="96" t="e">
        <f t="shared" si="15"/>
        <v>#DIV/0!</v>
      </c>
      <c r="BK40" s="107" t="e">
        <f t="shared" si="16"/>
        <v>#DIV/0!</v>
      </c>
      <c r="BL40" s="96" t="e">
        <f t="shared" si="17"/>
        <v>#DIV/0!</v>
      </c>
      <c r="BM40" s="96" t="e">
        <f t="shared" si="18"/>
        <v>#DIV/0!</v>
      </c>
      <c r="BN40" s="96" t="e">
        <f t="shared" si="19"/>
        <v>#DIV/0!</v>
      </c>
      <c r="BO40" s="96" t="e">
        <f t="shared" si="20"/>
        <v>#DIV/0!</v>
      </c>
      <c r="BP40" s="107" t="e">
        <f t="shared" si="21"/>
        <v>#DIV/0!</v>
      </c>
      <c r="BQ40" s="107" t="e">
        <f t="shared" si="22"/>
        <v>#DIV/0!</v>
      </c>
      <c r="BR40" s="107" t="e">
        <f t="shared" si="23"/>
        <v>#DIV/0!</v>
      </c>
      <c r="BS40" s="34"/>
      <c r="BT40" s="34"/>
      <c r="BU40" s="34"/>
      <c r="BV40" s="34"/>
      <c r="BW40" s="34"/>
      <c r="BX40" s="34"/>
      <c r="BY40" s="34"/>
      <c r="BZ40" s="34"/>
      <c r="CA40" s="33"/>
      <c r="CB40" s="3"/>
      <c r="CC40" s="584"/>
      <c r="CD40" s="585"/>
      <c r="CE40" s="585"/>
      <c r="CF40" s="630"/>
      <c r="CG40" s="631"/>
      <c r="CH40" s="3"/>
      <c r="CI40" s="3"/>
      <c r="CJ40" s="3"/>
      <c r="CK40" s="3"/>
      <c r="CL40" s="3"/>
      <c r="CM40" s="3"/>
      <c r="CN40" s="3"/>
      <c r="CO40" s="3"/>
      <c r="CP40" s="3"/>
      <c r="CQ40" s="3"/>
      <c r="CR40" s="3"/>
      <c r="CS40" s="3"/>
      <c r="CT40" s="3"/>
    </row>
    <row r="41" spans="1:98" ht="6" hidden="1" customHeight="1">
      <c r="A41" s="761"/>
      <c r="B41" s="556"/>
      <c r="C41" s="557"/>
      <c r="D41" s="283"/>
      <c r="E41" s="719"/>
      <c r="F41" s="72"/>
      <c r="G41" s="3382"/>
      <c r="H41" s="378"/>
      <c r="I41" s="596"/>
      <c r="J41" s="597"/>
      <c r="K41" s="597"/>
      <c r="L41" s="597"/>
      <c r="M41" s="378"/>
      <c r="N41" s="379"/>
      <c r="O41" s="3381"/>
      <c r="P41" s="3430"/>
      <c r="Q41" s="720"/>
      <c r="R41" s="721"/>
      <c r="S41" s="721"/>
      <c r="T41" s="722"/>
      <c r="U41" s="4084"/>
      <c r="V41" s="457"/>
      <c r="W41" s="72"/>
      <c r="X41" s="4068"/>
      <c r="Y41" s="4068"/>
      <c r="Z41" s="388"/>
      <c r="AA41" s="736"/>
      <c r="AB41" s="737"/>
      <c r="AC41" s="737"/>
      <c r="AD41" s="738"/>
      <c r="AE41" s="4083"/>
      <c r="AF41" s="3383"/>
      <c r="AG41" s="3381"/>
      <c r="AH41" s="3381"/>
      <c r="AI41" s="3381"/>
      <c r="AJ41" s="3456"/>
      <c r="AK41" s="741"/>
      <c r="AL41" s="742"/>
      <c r="AM41" s="742"/>
      <c r="AN41" s="743"/>
      <c r="AO41" s="4081"/>
      <c r="AP41" s="282"/>
      <c r="AQ41" s="3569"/>
      <c r="AR41" s="4082"/>
      <c r="AS41" s="426" t="e">
        <f t="shared" si="0"/>
        <v>#DIV/0!</v>
      </c>
      <c r="AT41" s="450" t="e">
        <f t="shared" si="1"/>
        <v>#DIV/0!</v>
      </c>
      <c r="AU41" s="450" t="e">
        <f t="shared" si="2"/>
        <v>#DIV/0!</v>
      </c>
      <c r="AV41" s="450" t="e">
        <f t="shared" si="3"/>
        <v>#DIV/0!</v>
      </c>
      <c r="AW41" s="428" t="e">
        <f t="shared" si="24"/>
        <v>#DIV/0!</v>
      </c>
      <c r="AX41" s="428" t="e">
        <f t="shared" si="25"/>
        <v>#DIV/0!</v>
      </c>
      <c r="AY41" s="428" t="e">
        <f t="shared" si="26"/>
        <v>#DIV/0!</v>
      </c>
      <c r="AZ41" s="428" t="e">
        <f t="shared" si="7"/>
        <v>#DIV/0!</v>
      </c>
      <c r="BA41" s="428" t="e">
        <f t="shared" si="8"/>
        <v>#DIV/0!</v>
      </c>
      <c r="BB41" s="428" t="e">
        <f t="shared" si="9"/>
        <v>#DIV/0!</v>
      </c>
      <c r="BC41" s="428" t="e">
        <f t="shared" si="10"/>
        <v>#DIV/0!</v>
      </c>
      <c r="BD41" s="428" t="e">
        <f t="shared" si="11"/>
        <v>#DIV/0!</v>
      </c>
      <c r="BE41" s="427">
        <v>0.2</v>
      </c>
      <c r="BF41" s="427">
        <v>0.8</v>
      </c>
      <c r="BG41" s="428" t="e">
        <f t="shared" si="12"/>
        <v>#DIV/0!</v>
      </c>
      <c r="BH41" s="428" t="e">
        <f t="shared" si="13"/>
        <v>#DIV/0!</v>
      </c>
      <c r="BI41" s="428" t="e">
        <f t="shared" si="14"/>
        <v>#DIV/0!</v>
      </c>
      <c r="BJ41" s="428" t="e">
        <f t="shared" si="15"/>
        <v>#DIV/0!</v>
      </c>
      <c r="BK41" s="428" t="e">
        <f t="shared" si="16"/>
        <v>#DIV/0!</v>
      </c>
      <c r="BL41" s="428" t="e">
        <f t="shared" si="17"/>
        <v>#DIV/0!</v>
      </c>
      <c r="BM41" s="428" t="e">
        <f t="shared" si="18"/>
        <v>#DIV/0!</v>
      </c>
      <c r="BN41" s="428" t="e">
        <f t="shared" si="19"/>
        <v>#DIV/0!</v>
      </c>
      <c r="BO41" s="428" t="e">
        <f t="shared" si="20"/>
        <v>#DIV/0!</v>
      </c>
      <c r="BP41" s="428" t="e">
        <f t="shared" si="21"/>
        <v>#DIV/0!</v>
      </c>
      <c r="BQ41" s="428" t="e">
        <f t="shared" si="22"/>
        <v>#DIV/0!</v>
      </c>
      <c r="BR41" s="428" t="e">
        <f t="shared" si="23"/>
        <v>#DIV/0!</v>
      </c>
      <c r="BS41" s="34"/>
      <c r="BT41" s="34"/>
      <c r="BU41" s="34"/>
      <c r="BV41" s="34"/>
      <c r="BW41" s="34"/>
      <c r="BX41" s="34"/>
      <c r="BY41" s="34"/>
      <c r="BZ41" s="34"/>
      <c r="CA41" s="33"/>
      <c r="CB41" s="4081"/>
      <c r="CC41" s="584"/>
      <c r="CD41" s="585"/>
      <c r="CE41" s="585"/>
      <c r="CF41" s="630"/>
      <c r="CG41" s="631"/>
      <c r="CH41" s="4081"/>
      <c r="CI41" s="4081"/>
      <c r="CJ41" s="4081"/>
      <c r="CK41" s="4081"/>
      <c r="CL41" s="4081"/>
      <c r="CM41" s="4081"/>
      <c r="CN41" s="4081"/>
      <c r="CO41" s="4081"/>
      <c r="CP41" s="4081"/>
      <c r="CQ41" s="4081"/>
      <c r="CR41" s="4081"/>
      <c r="CS41" s="4081"/>
      <c r="CT41" s="4081"/>
    </row>
    <row r="42" spans="1:98" ht="5.25" customHeight="1" thickBot="1">
      <c r="A42" s="763"/>
      <c r="B42" s="589"/>
      <c r="C42" s="590"/>
      <c r="D42" s="288"/>
      <c r="E42" s="731"/>
      <c r="F42" s="291"/>
      <c r="G42" s="3434"/>
      <c r="H42" s="412"/>
      <c r="I42" s="4080"/>
      <c r="J42" s="4079"/>
      <c r="K42" s="4079"/>
      <c r="L42" s="4079"/>
      <c r="M42" s="412"/>
      <c r="N42" s="415"/>
      <c r="O42" s="3386"/>
      <c r="P42" s="3435"/>
      <c r="Q42" s="732"/>
      <c r="R42" s="733"/>
      <c r="S42" s="733"/>
      <c r="T42" s="734"/>
      <c r="U42" s="217"/>
      <c r="V42" s="730"/>
      <c r="W42" s="291"/>
      <c r="X42" s="4067"/>
      <c r="Y42" s="4067"/>
      <c r="Z42" s="3439"/>
      <c r="AA42" s="4078"/>
      <c r="AB42" s="4077"/>
      <c r="AC42" s="4077"/>
      <c r="AD42" s="4076"/>
      <c r="AE42" s="140"/>
      <c r="AF42" s="3385"/>
      <c r="AG42" s="3386"/>
      <c r="AH42" s="3386"/>
      <c r="AI42" s="3386"/>
      <c r="AJ42" s="3459"/>
      <c r="AK42" s="4075"/>
      <c r="AL42" s="4074"/>
      <c r="AM42" s="4074"/>
      <c r="AN42" s="4073"/>
      <c r="AO42" s="3"/>
      <c r="AP42" s="4066"/>
      <c r="AQ42" s="3570"/>
      <c r="AR42" s="445"/>
      <c r="AS42" s="786" t="e">
        <f t="shared" si="0"/>
        <v>#DIV/0!</v>
      </c>
      <c r="AT42" s="787" t="e">
        <f t="shared" si="1"/>
        <v>#DIV/0!</v>
      </c>
      <c r="AU42" s="787" t="e">
        <f t="shared" si="2"/>
        <v>#DIV/0!</v>
      </c>
      <c r="AV42" s="787" t="e">
        <f t="shared" si="3"/>
        <v>#DIV/0!</v>
      </c>
      <c r="AW42" s="430" t="e">
        <f t="shared" si="24"/>
        <v>#DIV/0!</v>
      </c>
      <c r="AX42" s="430" t="e">
        <f t="shared" si="25"/>
        <v>#DIV/0!</v>
      </c>
      <c r="AY42" s="430" t="e">
        <f t="shared" si="26"/>
        <v>#DIV/0!</v>
      </c>
      <c r="AZ42" s="430" t="e">
        <f t="shared" si="7"/>
        <v>#DIV/0!</v>
      </c>
      <c r="BA42" s="430" t="e">
        <f t="shared" si="8"/>
        <v>#DIV/0!</v>
      </c>
      <c r="BB42" s="430" t="e">
        <f t="shared" si="9"/>
        <v>#DIV/0!</v>
      </c>
      <c r="BC42" s="430" t="e">
        <f t="shared" si="10"/>
        <v>#DIV/0!</v>
      </c>
      <c r="BD42" s="430" t="e">
        <f t="shared" si="11"/>
        <v>#DIV/0!</v>
      </c>
      <c r="BE42" s="4072">
        <v>0.2</v>
      </c>
      <c r="BF42" s="4072">
        <v>0.8</v>
      </c>
      <c r="BG42" s="430" t="e">
        <f t="shared" si="12"/>
        <v>#DIV/0!</v>
      </c>
      <c r="BH42" s="430" t="e">
        <f t="shared" si="13"/>
        <v>#DIV/0!</v>
      </c>
      <c r="BI42" s="430" t="e">
        <f t="shared" si="14"/>
        <v>#DIV/0!</v>
      </c>
      <c r="BJ42" s="430" t="e">
        <f t="shared" si="15"/>
        <v>#DIV/0!</v>
      </c>
      <c r="BK42" s="430" t="e">
        <f t="shared" si="16"/>
        <v>#DIV/0!</v>
      </c>
      <c r="BL42" s="430" t="e">
        <f t="shared" si="17"/>
        <v>#DIV/0!</v>
      </c>
      <c r="BM42" s="430" t="e">
        <f t="shared" si="18"/>
        <v>#DIV/0!</v>
      </c>
      <c r="BN42" s="430" t="e">
        <f t="shared" si="19"/>
        <v>#DIV/0!</v>
      </c>
      <c r="BO42" s="430" t="e">
        <f t="shared" si="20"/>
        <v>#DIV/0!</v>
      </c>
      <c r="BP42" s="430" t="e">
        <f t="shared" si="21"/>
        <v>#DIV/0!</v>
      </c>
      <c r="BQ42" s="430" t="e">
        <f t="shared" si="22"/>
        <v>#DIV/0!</v>
      </c>
      <c r="BR42" s="430" t="e">
        <f t="shared" si="23"/>
        <v>#DIV/0!</v>
      </c>
      <c r="BS42" s="39"/>
      <c r="BT42" s="39"/>
      <c r="BU42" s="39"/>
      <c r="BV42" s="39"/>
      <c r="BW42" s="39"/>
      <c r="BX42" s="39"/>
      <c r="BY42" s="39"/>
      <c r="BZ42" s="39"/>
      <c r="CA42" s="332"/>
      <c r="CB42" s="3"/>
      <c r="CC42" s="616"/>
      <c r="CD42" s="617"/>
      <c r="CE42" s="617"/>
      <c r="CF42" s="640"/>
      <c r="CG42" s="641"/>
      <c r="CH42" s="3"/>
      <c r="CI42" s="3"/>
      <c r="CJ42" s="3"/>
      <c r="CK42" s="3"/>
      <c r="CL42" s="3"/>
      <c r="CM42" s="3"/>
      <c r="CN42" s="3"/>
      <c r="CO42" s="3"/>
      <c r="CP42" s="3"/>
      <c r="CQ42" s="3"/>
      <c r="CR42" s="3"/>
      <c r="CS42" s="3"/>
      <c r="CT42" s="3"/>
    </row>
    <row r="43" spans="1:98" ht="70.5" customHeight="1" thickBot="1">
      <c r="A43" s="349">
        <v>4</v>
      </c>
      <c r="B43" s="523" t="s">
        <v>1517</v>
      </c>
      <c r="C43" s="524"/>
      <c r="D43" s="745"/>
      <c r="E43" s="746"/>
      <c r="F43" s="370"/>
      <c r="G43" s="3421"/>
      <c r="H43" s="359"/>
      <c r="I43" s="529"/>
      <c r="J43" s="530"/>
      <c r="K43" s="530"/>
      <c r="L43" s="530"/>
      <c r="M43" s="531"/>
      <c r="N43" s="360"/>
      <c r="O43" s="3453"/>
      <c r="P43" s="3422"/>
      <c r="Q43" s="747"/>
      <c r="R43" s="748"/>
      <c r="S43" s="748"/>
      <c r="T43" s="749"/>
      <c r="U43" s="217"/>
      <c r="V43" s="364">
        <v>1</v>
      </c>
      <c r="W43" s="527" t="s">
        <v>1518</v>
      </c>
      <c r="X43" s="2820">
        <v>45658</v>
      </c>
      <c r="Y43" s="2820">
        <v>45658</v>
      </c>
      <c r="Z43" s="634" t="s">
        <v>1519</v>
      </c>
      <c r="AA43" s="751">
        <v>1</v>
      </c>
      <c r="AB43" s="752">
        <v>1</v>
      </c>
      <c r="AC43" s="752"/>
      <c r="AD43" s="753"/>
      <c r="AE43" s="140"/>
      <c r="AF43" s="357"/>
      <c r="AG43" s="527" t="s">
        <v>1520</v>
      </c>
      <c r="AH43" s="527" t="s">
        <v>1521</v>
      </c>
      <c r="AI43" s="2776" t="s">
        <v>73</v>
      </c>
      <c r="AJ43" s="144">
        <v>24</v>
      </c>
      <c r="AK43" s="756">
        <v>7</v>
      </c>
      <c r="AL43" s="757">
        <v>11</v>
      </c>
      <c r="AM43" s="757"/>
      <c r="AN43" s="758"/>
      <c r="AO43" s="222"/>
      <c r="AP43" s="759" t="s">
        <v>338</v>
      </c>
      <c r="AQ43" s="760" t="s">
        <v>356</v>
      </c>
      <c r="AR43" s="52"/>
      <c r="AS43" s="93" t="e">
        <f t="shared" si="0"/>
        <v>#DIV/0!</v>
      </c>
      <c r="AT43" s="94" t="e">
        <f t="shared" si="1"/>
        <v>#DIV/0!</v>
      </c>
      <c r="AU43" s="94" t="e">
        <f t="shared" si="2"/>
        <v>#DIV/0!</v>
      </c>
      <c r="AV43" s="94" t="e">
        <f t="shared" si="3"/>
        <v>#DIV/0!</v>
      </c>
      <c r="AW43" s="95">
        <f t="shared" si="24"/>
        <v>1</v>
      </c>
      <c r="AX43" s="95">
        <f t="shared" si="25"/>
        <v>1</v>
      </c>
      <c r="AY43" s="95">
        <f t="shared" si="26"/>
        <v>0</v>
      </c>
      <c r="AZ43" s="95" t="e">
        <f t="shared" si="7"/>
        <v>#DIV/0!</v>
      </c>
      <c r="BA43" s="96">
        <f t="shared" si="8"/>
        <v>0.29166666666666669</v>
      </c>
      <c r="BB43" s="96">
        <f t="shared" si="9"/>
        <v>0.45833333333333331</v>
      </c>
      <c r="BC43" s="96">
        <f t="shared" si="10"/>
        <v>0</v>
      </c>
      <c r="BD43" s="96">
        <f t="shared" si="11"/>
        <v>0</v>
      </c>
      <c r="BE43" s="97">
        <v>0.2</v>
      </c>
      <c r="BF43" s="97">
        <v>0.8</v>
      </c>
      <c r="BG43" s="96">
        <f t="shared" si="12"/>
        <v>0.2</v>
      </c>
      <c r="BH43" s="96">
        <f t="shared" si="13"/>
        <v>0.2</v>
      </c>
      <c r="BI43" s="96">
        <f t="shared" si="14"/>
        <v>0</v>
      </c>
      <c r="BJ43" s="96" t="e">
        <f t="shared" si="15"/>
        <v>#DIV/0!</v>
      </c>
      <c r="BK43" s="96">
        <f t="shared" si="16"/>
        <v>0.23333333333333336</v>
      </c>
      <c r="BL43" s="96">
        <f t="shared" si="17"/>
        <v>0.3666666666666667</v>
      </c>
      <c r="BM43" s="96">
        <f t="shared" si="18"/>
        <v>0</v>
      </c>
      <c r="BN43" s="96">
        <f t="shared" si="19"/>
        <v>0</v>
      </c>
      <c r="BO43" s="96">
        <f t="shared" si="20"/>
        <v>0.43333333333333335</v>
      </c>
      <c r="BP43" s="85">
        <f t="shared" si="21"/>
        <v>0.56666666666666665</v>
      </c>
      <c r="BQ43" s="85">
        <f t="shared" si="22"/>
        <v>0</v>
      </c>
      <c r="BR43" s="85" t="e">
        <f t="shared" si="23"/>
        <v>#DIV/0!</v>
      </c>
      <c r="BS43" s="644">
        <f>AVERAGEIF(BO43:BO52,"&lt;&gt;#¡DIV/0!")</f>
        <v>0.41866666666666669</v>
      </c>
      <c r="BT43" s="644">
        <f>AVERAGEIF(BP43:BP52,"&lt;&gt;#¡DIV/0!")</f>
        <v>0.61733333333333329</v>
      </c>
      <c r="BU43" s="644">
        <f>AVERAGEIF(BQ43:BQ52,"&lt;&gt;#¡DIV/0!")</f>
        <v>0</v>
      </c>
      <c r="BV43" s="644" t="e">
        <f>AVERAGEIF(BR43:BR52,"&lt;&gt;#¡DIV/0!")</f>
        <v>#DIV/0!</v>
      </c>
      <c r="BW43" s="550">
        <f>+C43*BS43</f>
        <v>0</v>
      </c>
      <c r="BX43" s="550">
        <f>+C43*BT43</f>
        <v>0</v>
      </c>
      <c r="BY43" s="550">
        <f>+C43*BU43</f>
        <v>0</v>
      </c>
      <c r="BZ43" s="550" t="e">
        <f>+C43*BV43</f>
        <v>#DIV/0!</v>
      </c>
      <c r="CA43" s="645" t="e">
        <f>SUM(BW43:BZ52)</f>
        <v>#DIV/0!</v>
      </c>
      <c r="CB43" s="3"/>
      <c r="CC43" s="552" t="e">
        <f>+Q43/$N$43</f>
        <v>#DIV/0!</v>
      </c>
      <c r="CD43" s="553" t="e">
        <f>+R43/$N$43</f>
        <v>#DIV/0!</v>
      </c>
      <c r="CE43" s="553" t="e">
        <f>+S43/$N$43</f>
        <v>#DIV/0!</v>
      </c>
      <c r="CF43" s="622" t="e">
        <f>+T43/$N$43</f>
        <v>#DIV/0!</v>
      </c>
      <c r="CG43" s="623" t="e">
        <f>AVERAGE(CC43:CF52)</f>
        <v>#DIV/0!</v>
      </c>
      <c r="CH43" s="3"/>
      <c r="CI43" s="3"/>
      <c r="CJ43" s="3"/>
      <c r="CK43" s="3"/>
      <c r="CL43" s="3"/>
      <c r="CM43" s="3"/>
      <c r="CN43" s="3"/>
      <c r="CO43" s="3"/>
      <c r="CP43" s="3"/>
      <c r="CQ43" s="3"/>
      <c r="CR43" s="3"/>
      <c r="CS43" s="3"/>
      <c r="CT43" s="3"/>
    </row>
    <row r="44" spans="1:98" ht="66.75" customHeight="1">
      <c r="A44" s="761"/>
      <c r="B44" s="556"/>
      <c r="C44" s="557"/>
      <c r="D44" s="283"/>
      <c r="E44" s="719"/>
      <c r="F44" s="72"/>
      <c r="G44" s="3382"/>
      <c r="H44" s="378"/>
      <c r="I44" s="561"/>
      <c r="J44" s="562"/>
      <c r="K44" s="562"/>
      <c r="L44" s="562"/>
      <c r="M44" s="378"/>
      <c r="N44" s="379"/>
      <c r="O44" s="3381"/>
      <c r="P44" s="3430"/>
      <c r="Q44" s="720"/>
      <c r="R44" s="721"/>
      <c r="S44" s="721"/>
      <c r="T44" s="722"/>
      <c r="U44" s="217"/>
      <c r="V44" s="384">
        <v>2</v>
      </c>
      <c r="W44" s="565" t="s">
        <v>1522</v>
      </c>
      <c r="X44" s="2820">
        <v>45658</v>
      </c>
      <c r="Y44" s="2820">
        <v>45658</v>
      </c>
      <c r="Z44" s="572" t="s">
        <v>1519</v>
      </c>
      <c r="AA44" s="724">
        <v>1</v>
      </c>
      <c r="AB44" s="725">
        <v>1</v>
      </c>
      <c r="AC44" s="725"/>
      <c r="AD44" s="726"/>
      <c r="AE44" s="140"/>
      <c r="AF44" s="141"/>
      <c r="AG44" s="577" t="s">
        <v>1523</v>
      </c>
      <c r="AH44" s="577" t="s">
        <v>1524</v>
      </c>
      <c r="AI44" s="143" t="s">
        <v>73</v>
      </c>
      <c r="AJ44" s="146">
        <v>200</v>
      </c>
      <c r="AK44" s="727">
        <v>51</v>
      </c>
      <c r="AL44" s="728">
        <v>117</v>
      </c>
      <c r="AM44" s="728"/>
      <c r="AN44" s="729"/>
      <c r="AO44" s="3"/>
      <c r="AP44" s="759" t="s">
        <v>338</v>
      </c>
      <c r="AQ44" s="760" t="s">
        <v>356</v>
      </c>
      <c r="AR44" s="52"/>
      <c r="AS44" s="104" t="e">
        <f t="shared" si="0"/>
        <v>#DIV/0!</v>
      </c>
      <c r="AT44" s="105" t="e">
        <f t="shared" si="1"/>
        <v>#DIV/0!</v>
      </c>
      <c r="AU44" s="105" t="e">
        <f t="shared" si="2"/>
        <v>#DIV/0!</v>
      </c>
      <c r="AV44" s="105" t="e">
        <f t="shared" si="3"/>
        <v>#DIV/0!</v>
      </c>
      <c r="AW44" s="106">
        <f t="shared" si="24"/>
        <v>1</v>
      </c>
      <c r="AX44" s="106">
        <f t="shared" si="25"/>
        <v>1</v>
      </c>
      <c r="AY44" s="106">
        <f t="shared" si="26"/>
        <v>0</v>
      </c>
      <c r="AZ44" s="106" t="e">
        <f t="shared" si="7"/>
        <v>#DIV/0!</v>
      </c>
      <c r="BA44" s="107">
        <f t="shared" si="8"/>
        <v>0.255</v>
      </c>
      <c r="BB44" s="107">
        <f t="shared" si="9"/>
        <v>0.58499999999999996</v>
      </c>
      <c r="BC44" s="107">
        <f t="shared" si="10"/>
        <v>0</v>
      </c>
      <c r="BD44" s="107">
        <f t="shared" si="11"/>
        <v>0</v>
      </c>
      <c r="BE44" s="108">
        <v>0.2</v>
      </c>
      <c r="BF44" s="108">
        <v>0.8</v>
      </c>
      <c r="BG44" s="107">
        <f t="shared" si="12"/>
        <v>0.2</v>
      </c>
      <c r="BH44" s="107">
        <f t="shared" si="13"/>
        <v>0.2</v>
      </c>
      <c r="BI44" s="107">
        <f t="shared" si="14"/>
        <v>0</v>
      </c>
      <c r="BJ44" s="107" t="e">
        <f t="shared" si="15"/>
        <v>#DIV/0!</v>
      </c>
      <c r="BK44" s="107">
        <f t="shared" si="16"/>
        <v>0.20400000000000001</v>
      </c>
      <c r="BL44" s="107">
        <f t="shared" si="17"/>
        <v>0.46799999999999997</v>
      </c>
      <c r="BM44" s="107">
        <f t="shared" si="18"/>
        <v>0</v>
      </c>
      <c r="BN44" s="107">
        <f t="shared" si="19"/>
        <v>0</v>
      </c>
      <c r="BO44" s="107">
        <f t="shared" si="20"/>
        <v>0.40400000000000003</v>
      </c>
      <c r="BP44" s="107">
        <f t="shared" si="21"/>
        <v>0.66799999999999993</v>
      </c>
      <c r="BQ44" s="107">
        <f t="shared" si="22"/>
        <v>0</v>
      </c>
      <c r="BR44" s="107" t="e">
        <f t="shared" si="23"/>
        <v>#DIV/0!</v>
      </c>
      <c r="BS44" s="34"/>
      <c r="BT44" s="34"/>
      <c r="BU44" s="34"/>
      <c r="BV44" s="34"/>
      <c r="BW44" s="34"/>
      <c r="BX44" s="34"/>
      <c r="BY44" s="34"/>
      <c r="BZ44" s="34"/>
      <c r="CA44" s="33"/>
      <c r="CB44" s="3"/>
      <c r="CC44" s="584"/>
      <c r="CD44" s="585"/>
      <c r="CE44" s="585"/>
      <c r="CF44" s="630"/>
      <c r="CG44" s="631"/>
      <c r="CH44" s="3"/>
      <c r="CI44" s="3"/>
      <c r="CJ44" s="3"/>
      <c r="CK44" s="3"/>
      <c r="CL44" s="3"/>
      <c r="CM44" s="3"/>
      <c r="CN44" s="3"/>
      <c r="CO44" s="3"/>
      <c r="CP44" s="3"/>
      <c r="CQ44" s="3"/>
      <c r="CR44" s="3"/>
      <c r="CS44" s="3"/>
      <c r="CT44" s="3"/>
    </row>
    <row r="45" spans="1:98" ht="10.5" customHeight="1">
      <c r="A45" s="761"/>
      <c r="B45" s="556"/>
      <c r="C45" s="557"/>
      <c r="D45" s="283"/>
      <c r="E45" s="719"/>
      <c r="F45" s="72"/>
      <c r="G45" s="3382"/>
      <c r="H45" s="378"/>
      <c r="I45" s="561"/>
      <c r="J45" s="562"/>
      <c r="K45" s="562"/>
      <c r="L45" s="562"/>
      <c r="M45" s="378"/>
      <c r="N45" s="379"/>
      <c r="O45" s="3381"/>
      <c r="P45" s="3430"/>
      <c r="Q45" s="720"/>
      <c r="R45" s="721"/>
      <c r="S45" s="721"/>
      <c r="T45" s="722"/>
      <c r="U45" s="217"/>
      <c r="V45" s="402"/>
      <c r="W45" s="401"/>
      <c r="X45" s="4071"/>
      <c r="Y45" s="4071"/>
      <c r="Z45" s="447"/>
      <c r="AA45" s="724"/>
      <c r="AB45" s="725"/>
      <c r="AC45" s="725"/>
      <c r="AD45" s="726"/>
      <c r="AE45" s="140"/>
      <c r="AF45" s="3863"/>
      <c r="AG45" s="3864"/>
      <c r="AH45" s="3864"/>
      <c r="AI45" s="3864"/>
      <c r="AJ45" s="4070"/>
      <c r="AK45" s="727"/>
      <c r="AL45" s="728"/>
      <c r="AM45" s="728"/>
      <c r="AN45" s="729"/>
      <c r="AO45" s="3"/>
      <c r="AP45" s="4069"/>
      <c r="AQ45" s="458"/>
      <c r="AR45" s="52"/>
      <c r="AS45" s="104" t="e">
        <f t="shared" si="0"/>
        <v>#DIV/0!</v>
      </c>
      <c r="AT45" s="105" t="e">
        <f t="shared" si="1"/>
        <v>#DIV/0!</v>
      </c>
      <c r="AU45" s="105" t="e">
        <f t="shared" si="2"/>
        <v>#DIV/0!</v>
      </c>
      <c r="AV45" s="105" t="e">
        <f t="shared" si="3"/>
        <v>#DIV/0!</v>
      </c>
      <c r="AW45" s="106" t="e">
        <f t="shared" si="24"/>
        <v>#DIV/0!</v>
      </c>
      <c r="AX45" s="106" t="e">
        <f t="shared" si="25"/>
        <v>#DIV/0!</v>
      </c>
      <c r="AY45" s="106" t="e">
        <f t="shared" si="26"/>
        <v>#DIV/0!</v>
      </c>
      <c r="AZ45" s="106" t="e">
        <f t="shared" si="7"/>
        <v>#DIV/0!</v>
      </c>
      <c r="BA45" s="107" t="e">
        <f t="shared" si="8"/>
        <v>#DIV/0!</v>
      </c>
      <c r="BB45" s="107" t="e">
        <f t="shared" si="9"/>
        <v>#DIV/0!</v>
      </c>
      <c r="BC45" s="107" t="e">
        <f t="shared" si="10"/>
        <v>#DIV/0!</v>
      </c>
      <c r="BD45" s="107" t="e">
        <f t="shared" si="11"/>
        <v>#DIV/0!</v>
      </c>
      <c r="BE45" s="108">
        <v>0.2</v>
      </c>
      <c r="BF45" s="108">
        <v>0.8</v>
      </c>
      <c r="BG45" s="107" t="e">
        <f t="shared" si="12"/>
        <v>#DIV/0!</v>
      </c>
      <c r="BH45" s="107" t="e">
        <f t="shared" si="13"/>
        <v>#DIV/0!</v>
      </c>
      <c r="BI45" s="107" t="e">
        <f t="shared" si="14"/>
        <v>#DIV/0!</v>
      </c>
      <c r="BJ45" s="107" t="e">
        <f t="shared" si="15"/>
        <v>#DIV/0!</v>
      </c>
      <c r="BK45" s="107" t="e">
        <f t="shared" si="16"/>
        <v>#DIV/0!</v>
      </c>
      <c r="BL45" s="107" t="e">
        <f t="shared" si="17"/>
        <v>#DIV/0!</v>
      </c>
      <c r="BM45" s="107" t="e">
        <f t="shared" si="18"/>
        <v>#DIV/0!</v>
      </c>
      <c r="BN45" s="107" t="e">
        <f t="shared" si="19"/>
        <v>#DIV/0!</v>
      </c>
      <c r="BO45" s="107" t="e">
        <f t="shared" si="20"/>
        <v>#DIV/0!</v>
      </c>
      <c r="BP45" s="107" t="e">
        <f t="shared" si="21"/>
        <v>#DIV/0!</v>
      </c>
      <c r="BQ45" s="107" t="e">
        <f t="shared" si="22"/>
        <v>#DIV/0!</v>
      </c>
      <c r="BR45" s="107" t="e">
        <f t="shared" si="23"/>
        <v>#DIV/0!</v>
      </c>
      <c r="BS45" s="34"/>
      <c r="BT45" s="34"/>
      <c r="BU45" s="34"/>
      <c r="BV45" s="34"/>
      <c r="BW45" s="34"/>
      <c r="BX45" s="34"/>
      <c r="BY45" s="34"/>
      <c r="BZ45" s="34"/>
      <c r="CA45" s="33"/>
      <c r="CB45" s="3"/>
      <c r="CC45" s="584"/>
      <c r="CD45" s="585"/>
      <c r="CE45" s="585"/>
      <c r="CF45" s="630"/>
      <c r="CG45" s="631"/>
      <c r="CH45" s="3"/>
      <c r="CI45" s="3"/>
      <c r="CJ45" s="3"/>
      <c r="CK45" s="3"/>
      <c r="CL45" s="3"/>
      <c r="CM45" s="3"/>
      <c r="CN45" s="3"/>
      <c r="CO45" s="3"/>
      <c r="CP45" s="3"/>
      <c r="CQ45" s="3"/>
      <c r="CR45" s="3"/>
      <c r="CS45" s="3"/>
      <c r="CT45" s="3"/>
    </row>
    <row r="46" spans="1:98" ht="5.25" customHeight="1">
      <c r="A46" s="761"/>
      <c r="B46" s="556"/>
      <c r="C46" s="557"/>
      <c r="D46" s="283"/>
      <c r="E46" s="719"/>
      <c r="F46" s="72"/>
      <c r="G46" s="3382"/>
      <c r="H46" s="378"/>
      <c r="I46" s="561"/>
      <c r="J46" s="562"/>
      <c r="K46" s="562"/>
      <c r="L46" s="562"/>
      <c r="M46" s="378"/>
      <c r="N46" s="379"/>
      <c r="O46" s="3381"/>
      <c r="P46" s="3430"/>
      <c r="Q46" s="720"/>
      <c r="R46" s="721"/>
      <c r="S46" s="721"/>
      <c r="T46" s="722"/>
      <c r="U46" s="217"/>
      <c r="V46" s="457"/>
      <c r="W46" s="72"/>
      <c r="X46" s="4068"/>
      <c r="Y46" s="4068"/>
      <c r="Z46" s="388"/>
      <c r="AA46" s="724"/>
      <c r="AB46" s="725"/>
      <c r="AC46" s="725"/>
      <c r="AD46" s="726"/>
      <c r="AE46" s="140"/>
      <c r="AF46" s="3383"/>
      <c r="AG46" s="3381"/>
      <c r="AH46" s="3381"/>
      <c r="AI46" s="3381"/>
      <c r="AJ46" s="3456"/>
      <c r="AK46" s="727"/>
      <c r="AL46" s="728"/>
      <c r="AM46" s="728"/>
      <c r="AN46" s="729"/>
      <c r="AO46" s="3"/>
      <c r="AP46" s="282"/>
      <c r="AQ46" s="3569"/>
      <c r="AR46" s="52"/>
      <c r="AS46" s="104" t="e">
        <f t="shared" si="0"/>
        <v>#DIV/0!</v>
      </c>
      <c r="AT46" s="105" t="e">
        <f t="shared" si="1"/>
        <v>#DIV/0!</v>
      </c>
      <c r="AU46" s="105" t="e">
        <f t="shared" si="2"/>
        <v>#DIV/0!</v>
      </c>
      <c r="AV46" s="105" t="e">
        <f t="shared" si="3"/>
        <v>#DIV/0!</v>
      </c>
      <c r="AW46" s="106" t="e">
        <f t="shared" si="24"/>
        <v>#DIV/0!</v>
      </c>
      <c r="AX46" s="106" t="e">
        <f t="shared" si="25"/>
        <v>#DIV/0!</v>
      </c>
      <c r="AY46" s="106" t="e">
        <f t="shared" si="26"/>
        <v>#DIV/0!</v>
      </c>
      <c r="AZ46" s="106" t="e">
        <f t="shared" si="7"/>
        <v>#DIV/0!</v>
      </c>
      <c r="BA46" s="107" t="e">
        <f t="shared" si="8"/>
        <v>#DIV/0!</v>
      </c>
      <c r="BB46" s="107" t="e">
        <f t="shared" si="9"/>
        <v>#DIV/0!</v>
      </c>
      <c r="BC46" s="107" t="e">
        <f t="shared" si="10"/>
        <v>#DIV/0!</v>
      </c>
      <c r="BD46" s="107" t="e">
        <f t="shared" si="11"/>
        <v>#DIV/0!</v>
      </c>
      <c r="BE46" s="108">
        <v>0.2</v>
      </c>
      <c r="BF46" s="108">
        <v>0.8</v>
      </c>
      <c r="BG46" s="107" t="e">
        <f t="shared" si="12"/>
        <v>#DIV/0!</v>
      </c>
      <c r="BH46" s="107" t="e">
        <f t="shared" si="13"/>
        <v>#DIV/0!</v>
      </c>
      <c r="BI46" s="107" t="e">
        <f t="shared" si="14"/>
        <v>#DIV/0!</v>
      </c>
      <c r="BJ46" s="107" t="e">
        <f t="shared" si="15"/>
        <v>#DIV/0!</v>
      </c>
      <c r="BK46" s="107" t="e">
        <f t="shared" si="16"/>
        <v>#DIV/0!</v>
      </c>
      <c r="BL46" s="107" t="e">
        <f t="shared" si="17"/>
        <v>#DIV/0!</v>
      </c>
      <c r="BM46" s="107" t="e">
        <f t="shared" si="18"/>
        <v>#DIV/0!</v>
      </c>
      <c r="BN46" s="107" t="e">
        <f t="shared" si="19"/>
        <v>#DIV/0!</v>
      </c>
      <c r="BO46" s="107" t="e">
        <f t="shared" si="20"/>
        <v>#DIV/0!</v>
      </c>
      <c r="BP46" s="107" t="e">
        <f t="shared" si="21"/>
        <v>#DIV/0!</v>
      </c>
      <c r="BQ46" s="107" t="e">
        <f t="shared" si="22"/>
        <v>#DIV/0!</v>
      </c>
      <c r="BR46" s="107" t="e">
        <f t="shared" si="23"/>
        <v>#DIV/0!</v>
      </c>
      <c r="BS46" s="34"/>
      <c r="BT46" s="34"/>
      <c r="BU46" s="34"/>
      <c r="BV46" s="34"/>
      <c r="BW46" s="34"/>
      <c r="BX46" s="34"/>
      <c r="BY46" s="34"/>
      <c r="BZ46" s="34"/>
      <c r="CA46" s="33"/>
      <c r="CB46" s="3"/>
      <c r="CC46" s="584"/>
      <c r="CD46" s="585"/>
      <c r="CE46" s="585"/>
      <c r="CF46" s="630"/>
      <c r="CG46" s="631"/>
      <c r="CH46" s="3"/>
      <c r="CI46" s="3"/>
      <c r="CJ46" s="3"/>
      <c r="CK46" s="3"/>
      <c r="CL46" s="3"/>
      <c r="CM46" s="3"/>
      <c r="CN46" s="3"/>
      <c r="CO46" s="3"/>
      <c r="CP46" s="3"/>
      <c r="CQ46" s="3"/>
      <c r="CR46" s="3"/>
      <c r="CS46" s="3"/>
      <c r="CT46" s="3"/>
    </row>
    <row r="47" spans="1:98" ht="0.75" customHeight="1">
      <c r="A47" s="761"/>
      <c r="B47" s="556"/>
      <c r="C47" s="557"/>
      <c r="D47" s="283"/>
      <c r="E47" s="719"/>
      <c r="F47" s="72"/>
      <c r="G47" s="3382"/>
      <c r="H47" s="378"/>
      <c r="I47" s="561"/>
      <c r="J47" s="562"/>
      <c r="K47" s="562"/>
      <c r="L47" s="562"/>
      <c r="M47" s="378"/>
      <c r="N47" s="379"/>
      <c r="O47" s="3381"/>
      <c r="P47" s="3430"/>
      <c r="Q47" s="720"/>
      <c r="R47" s="721"/>
      <c r="S47" s="721"/>
      <c r="T47" s="722"/>
      <c r="U47" s="217"/>
      <c r="V47" s="457"/>
      <c r="W47" s="72"/>
      <c r="X47" s="4068"/>
      <c r="Y47" s="4068"/>
      <c r="Z47" s="388"/>
      <c r="AA47" s="724"/>
      <c r="AB47" s="725"/>
      <c r="AC47" s="725"/>
      <c r="AD47" s="726"/>
      <c r="AE47" s="140"/>
      <c r="AF47" s="3383"/>
      <c r="AG47" s="3381"/>
      <c r="AH47" s="3381"/>
      <c r="AI47" s="3381"/>
      <c r="AJ47" s="3456"/>
      <c r="AK47" s="727"/>
      <c r="AL47" s="728"/>
      <c r="AM47" s="728"/>
      <c r="AN47" s="729"/>
      <c r="AO47" s="3"/>
      <c r="AP47" s="282"/>
      <c r="AQ47" s="3569"/>
      <c r="AR47" s="52"/>
      <c r="AS47" s="104" t="e">
        <f t="shared" si="0"/>
        <v>#DIV/0!</v>
      </c>
      <c r="AT47" s="105" t="e">
        <f t="shared" si="1"/>
        <v>#DIV/0!</v>
      </c>
      <c r="AU47" s="105" t="e">
        <f t="shared" si="2"/>
        <v>#DIV/0!</v>
      </c>
      <c r="AV47" s="105" t="e">
        <f t="shared" si="3"/>
        <v>#DIV/0!</v>
      </c>
      <c r="AW47" s="106" t="e">
        <f t="shared" si="24"/>
        <v>#DIV/0!</v>
      </c>
      <c r="AX47" s="106" t="e">
        <f t="shared" si="25"/>
        <v>#DIV/0!</v>
      </c>
      <c r="AY47" s="106" t="e">
        <f t="shared" si="26"/>
        <v>#DIV/0!</v>
      </c>
      <c r="AZ47" s="106" t="e">
        <f t="shared" si="7"/>
        <v>#DIV/0!</v>
      </c>
      <c r="BA47" s="107" t="e">
        <f t="shared" si="8"/>
        <v>#DIV/0!</v>
      </c>
      <c r="BB47" s="107" t="e">
        <f t="shared" si="9"/>
        <v>#DIV/0!</v>
      </c>
      <c r="BC47" s="107" t="e">
        <f t="shared" si="10"/>
        <v>#DIV/0!</v>
      </c>
      <c r="BD47" s="107" t="e">
        <f t="shared" si="11"/>
        <v>#DIV/0!</v>
      </c>
      <c r="BE47" s="108">
        <v>0.2</v>
      </c>
      <c r="BF47" s="108">
        <v>0.8</v>
      </c>
      <c r="BG47" s="107" t="e">
        <f t="shared" si="12"/>
        <v>#DIV/0!</v>
      </c>
      <c r="BH47" s="107" t="e">
        <f t="shared" si="13"/>
        <v>#DIV/0!</v>
      </c>
      <c r="BI47" s="107" t="e">
        <f t="shared" si="14"/>
        <v>#DIV/0!</v>
      </c>
      <c r="BJ47" s="107" t="e">
        <f t="shared" si="15"/>
        <v>#DIV/0!</v>
      </c>
      <c r="BK47" s="107" t="e">
        <f t="shared" si="16"/>
        <v>#DIV/0!</v>
      </c>
      <c r="BL47" s="107" t="e">
        <f t="shared" si="17"/>
        <v>#DIV/0!</v>
      </c>
      <c r="BM47" s="107" t="e">
        <f t="shared" si="18"/>
        <v>#DIV/0!</v>
      </c>
      <c r="BN47" s="107" t="e">
        <f t="shared" si="19"/>
        <v>#DIV/0!</v>
      </c>
      <c r="BO47" s="107" t="e">
        <f t="shared" si="20"/>
        <v>#DIV/0!</v>
      </c>
      <c r="BP47" s="107" t="e">
        <f t="shared" si="21"/>
        <v>#DIV/0!</v>
      </c>
      <c r="BQ47" s="107" t="e">
        <f t="shared" si="22"/>
        <v>#DIV/0!</v>
      </c>
      <c r="BR47" s="107" t="e">
        <f t="shared" si="23"/>
        <v>#DIV/0!</v>
      </c>
      <c r="BS47" s="34"/>
      <c r="BT47" s="34"/>
      <c r="BU47" s="34"/>
      <c r="BV47" s="34"/>
      <c r="BW47" s="34"/>
      <c r="BX47" s="34"/>
      <c r="BY47" s="34"/>
      <c r="BZ47" s="34"/>
      <c r="CA47" s="33"/>
      <c r="CB47" s="3"/>
      <c r="CC47" s="584"/>
      <c r="CD47" s="585"/>
      <c r="CE47" s="585"/>
      <c r="CF47" s="630"/>
      <c r="CG47" s="631"/>
      <c r="CH47" s="3"/>
      <c r="CI47" s="3"/>
      <c r="CJ47" s="3"/>
      <c r="CK47" s="3"/>
      <c r="CL47" s="3"/>
      <c r="CM47" s="3"/>
      <c r="CN47" s="3"/>
      <c r="CO47" s="3"/>
      <c r="CP47" s="3"/>
      <c r="CQ47" s="3"/>
      <c r="CR47" s="3"/>
      <c r="CS47" s="3"/>
      <c r="CT47" s="3"/>
    </row>
    <row r="48" spans="1:98" ht="17.25" hidden="1" customHeight="1">
      <c r="A48" s="761"/>
      <c r="B48" s="556"/>
      <c r="C48" s="557"/>
      <c r="D48" s="283"/>
      <c r="E48" s="719"/>
      <c r="F48" s="72"/>
      <c r="G48" s="3382"/>
      <c r="H48" s="378"/>
      <c r="I48" s="561"/>
      <c r="J48" s="562"/>
      <c r="K48" s="562"/>
      <c r="L48" s="562"/>
      <c r="M48" s="378"/>
      <c r="N48" s="379"/>
      <c r="O48" s="3381"/>
      <c r="P48" s="3430"/>
      <c r="Q48" s="720"/>
      <c r="R48" s="721"/>
      <c r="S48" s="721"/>
      <c r="T48" s="722"/>
      <c r="U48" s="217"/>
      <c r="V48" s="457"/>
      <c r="W48" s="72"/>
      <c r="X48" s="4068"/>
      <c r="Y48" s="4068"/>
      <c r="Z48" s="388"/>
      <c r="AA48" s="724"/>
      <c r="AB48" s="725"/>
      <c r="AC48" s="725"/>
      <c r="AD48" s="726"/>
      <c r="AE48" s="140"/>
      <c r="AF48" s="3383"/>
      <c r="AG48" s="3381"/>
      <c r="AH48" s="3381"/>
      <c r="AI48" s="3381"/>
      <c r="AJ48" s="3456"/>
      <c r="AK48" s="727"/>
      <c r="AL48" s="728"/>
      <c r="AM48" s="728"/>
      <c r="AN48" s="729"/>
      <c r="AO48" s="3"/>
      <c r="AP48" s="282"/>
      <c r="AQ48" s="3569"/>
      <c r="AR48" s="52"/>
      <c r="AS48" s="104" t="e">
        <f t="shared" si="0"/>
        <v>#DIV/0!</v>
      </c>
      <c r="AT48" s="105" t="e">
        <f t="shared" si="1"/>
        <v>#DIV/0!</v>
      </c>
      <c r="AU48" s="105" t="e">
        <f t="shared" si="2"/>
        <v>#DIV/0!</v>
      </c>
      <c r="AV48" s="105" t="e">
        <f t="shared" si="3"/>
        <v>#DIV/0!</v>
      </c>
      <c r="AW48" s="106" t="e">
        <f t="shared" si="24"/>
        <v>#DIV/0!</v>
      </c>
      <c r="AX48" s="106" t="e">
        <f t="shared" si="25"/>
        <v>#DIV/0!</v>
      </c>
      <c r="AY48" s="106" t="e">
        <f t="shared" si="26"/>
        <v>#DIV/0!</v>
      </c>
      <c r="AZ48" s="106" t="e">
        <f t="shared" si="7"/>
        <v>#DIV/0!</v>
      </c>
      <c r="BA48" s="107" t="e">
        <f t="shared" si="8"/>
        <v>#DIV/0!</v>
      </c>
      <c r="BB48" s="107" t="e">
        <f t="shared" si="9"/>
        <v>#DIV/0!</v>
      </c>
      <c r="BC48" s="107" t="e">
        <f t="shared" si="10"/>
        <v>#DIV/0!</v>
      </c>
      <c r="BD48" s="107" t="e">
        <f t="shared" si="11"/>
        <v>#DIV/0!</v>
      </c>
      <c r="BE48" s="108">
        <v>0.2</v>
      </c>
      <c r="BF48" s="108">
        <v>0.8</v>
      </c>
      <c r="BG48" s="107" t="e">
        <f t="shared" si="12"/>
        <v>#DIV/0!</v>
      </c>
      <c r="BH48" s="107" t="e">
        <f t="shared" si="13"/>
        <v>#DIV/0!</v>
      </c>
      <c r="BI48" s="107" t="e">
        <f t="shared" si="14"/>
        <v>#DIV/0!</v>
      </c>
      <c r="BJ48" s="107" t="e">
        <f t="shared" si="15"/>
        <v>#DIV/0!</v>
      </c>
      <c r="BK48" s="107" t="e">
        <f t="shared" si="16"/>
        <v>#DIV/0!</v>
      </c>
      <c r="BL48" s="107" t="e">
        <f t="shared" si="17"/>
        <v>#DIV/0!</v>
      </c>
      <c r="BM48" s="107" t="e">
        <f t="shared" si="18"/>
        <v>#DIV/0!</v>
      </c>
      <c r="BN48" s="107" t="e">
        <f t="shared" si="19"/>
        <v>#DIV/0!</v>
      </c>
      <c r="BO48" s="107" t="e">
        <f t="shared" si="20"/>
        <v>#DIV/0!</v>
      </c>
      <c r="BP48" s="107" t="e">
        <f t="shared" si="21"/>
        <v>#DIV/0!</v>
      </c>
      <c r="BQ48" s="107" t="e">
        <f t="shared" si="22"/>
        <v>#DIV/0!</v>
      </c>
      <c r="BR48" s="107" t="e">
        <f t="shared" si="23"/>
        <v>#DIV/0!</v>
      </c>
      <c r="BS48" s="34"/>
      <c r="BT48" s="34"/>
      <c r="BU48" s="34"/>
      <c r="BV48" s="34"/>
      <c r="BW48" s="34"/>
      <c r="BX48" s="34"/>
      <c r="BY48" s="34"/>
      <c r="BZ48" s="34"/>
      <c r="CA48" s="33"/>
      <c r="CB48" s="3"/>
      <c r="CC48" s="584"/>
      <c r="CD48" s="585"/>
      <c r="CE48" s="585"/>
      <c r="CF48" s="630"/>
      <c r="CG48" s="631"/>
      <c r="CH48" s="3"/>
      <c r="CI48" s="3"/>
      <c r="CJ48" s="3"/>
      <c r="CK48" s="3"/>
      <c r="CL48" s="3"/>
      <c r="CM48" s="3"/>
      <c r="CN48" s="3"/>
      <c r="CO48" s="3"/>
      <c r="CP48" s="3"/>
      <c r="CQ48" s="3"/>
      <c r="CR48" s="3"/>
      <c r="CS48" s="3"/>
      <c r="CT48" s="3"/>
    </row>
    <row r="49" spans="1:98" ht="17.25" hidden="1" customHeight="1">
      <c r="A49" s="761"/>
      <c r="B49" s="556"/>
      <c r="C49" s="557"/>
      <c r="D49" s="283"/>
      <c r="E49" s="719"/>
      <c r="F49" s="72"/>
      <c r="G49" s="3382"/>
      <c r="H49" s="378"/>
      <c r="I49" s="561"/>
      <c r="J49" s="562"/>
      <c r="K49" s="562"/>
      <c r="L49" s="562"/>
      <c r="M49" s="378"/>
      <c r="N49" s="379"/>
      <c r="O49" s="3381"/>
      <c r="P49" s="3430"/>
      <c r="Q49" s="720"/>
      <c r="R49" s="721"/>
      <c r="S49" s="721"/>
      <c r="T49" s="722"/>
      <c r="U49" s="217"/>
      <c r="V49" s="457"/>
      <c r="W49" s="72"/>
      <c r="X49" s="4068"/>
      <c r="Y49" s="4068"/>
      <c r="Z49" s="388"/>
      <c r="AA49" s="724"/>
      <c r="AB49" s="725"/>
      <c r="AC49" s="725"/>
      <c r="AD49" s="726"/>
      <c r="AE49" s="140"/>
      <c r="AF49" s="3383"/>
      <c r="AG49" s="3381"/>
      <c r="AH49" s="3381"/>
      <c r="AI49" s="3381"/>
      <c r="AJ49" s="3456"/>
      <c r="AK49" s="727"/>
      <c r="AL49" s="728"/>
      <c r="AM49" s="728"/>
      <c r="AN49" s="729"/>
      <c r="AO49" s="3"/>
      <c r="AP49" s="282"/>
      <c r="AQ49" s="3569"/>
      <c r="AR49" s="52"/>
      <c r="AS49" s="104" t="e">
        <f t="shared" si="0"/>
        <v>#DIV/0!</v>
      </c>
      <c r="AT49" s="105" t="e">
        <f t="shared" si="1"/>
        <v>#DIV/0!</v>
      </c>
      <c r="AU49" s="105" t="e">
        <f t="shared" si="2"/>
        <v>#DIV/0!</v>
      </c>
      <c r="AV49" s="105" t="e">
        <f t="shared" si="3"/>
        <v>#DIV/0!</v>
      </c>
      <c r="AW49" s="106" t="e">
        <f t="shared" si="24"/>
        <v>#DIV/0!</v>
      </c>
      <c r="AX49" s="106" t="e">
        <f t="shared" si="25"/>
        <v>#DIV/0!</v>
      </c>
      <c r="AY49" s="106" t="e">
        <f t="shared" si="26"/>
        <v>#DIV/0!</v>
      </c>
      <c r="AZ49" s="106" t="e">
        <f t="shared" si="7"/>
        <v>#DIV/0!</v>
      </c>
      <c r="BA49" s="107" t="e">
        <f t="shared" si="8"/>
        <v>#DIV/0!</v>
      </c>
      <c r="BB49" s="107" t="e">
        <f t="shared" si="9"/>
        <v>#DIV/0!</v>
      </c>
      <c r="BC49" s="107" t="e">
        <f t="shared" si="10"/>
        <v>#DIV/0!</v>
      </c>
      <c r="BD49" s="107" t="e">
        <f t="shared" si="11"/>
        <v>#DIV/0!</v>
      </c>
      <c r="BE49" s="108">
        <v>0.2</v>
      </c>
      <c r="BF49" s="108">
        <v>0.8</v>
      </c>
      <c r="BG49" s="107" t="e">
        <f t="shared" si="12"/>
        <v>#DIV/0!</v>
      </c>
      <c r="BH49" s="107" t="e">
        <f t="shared" si="13"/>
        <v>#DIV/0!</v>
      </c>
      <c r="BI49" s="107" t="e">
        <f t="shared" si="14"/>
        <v>#DIV/0!</v>
      </c>
      <c r="BJ49" s="107" t="e">
        <f t="shared" si="15"/>
        <v>#DIV/0!</v>
      </c>
      <c r="BK49" s="107" t="e">
        <f t="shared" si="16"/>
        <v>#DIV/0!</v>
      </c>
      <c r="BL49" s="107" t="e">
        <f t="shared" si="17"/>
        <v>#DIV/0!</v>
      </c>
      <c r="BM49" s="107" t="e">
        <f t="shared" si="18"/>
        <v>#DIV/0!</v>
      </c>
      <c r="BN49" s="107" t="e">
        <f t="shared" si="19"/>
        <v>#DIV/0!</v>
      </c>
      <c r="BO49" s="107" t="e">
        <f t="shared" si="20"/>
        <v>#DIV/0!</v>
      </c>
      <c r="BP49" s="107" t="e">
        <f t="shared" si="21"/>
        <v>#DIV/0!</v>
      </c>
      <c r="BQ49" s="107" t="e">
        <f t="shared" si="22"/>
        <v>#DIV/0!</v>
      </c>
      <c r="BR49" s="107" t="e">
        <f t="shared" si="23"/>
        <v>#DIV/0!</v>
      </c>
      <c r="BS49" s="34"/>
      <c r="BT49" s="34"/>
      <c r="BU49" s="34"/>
      <c r="BV49" s="34"/>
      <c r="BW49" s="34"/>
      <c r="BX49" s="34"/>
      <c r="BY49" s="34"/>
      <c r="BZ49" s="34"/>
      <c r="CA49" s="33"/>
      <c r="CB49" s="3"/>
      <c r="CC49" s="584"/>
      <c r="CD49" s="585"/>
      <c r="CE49" s="585"/>
      <c r="CF49" s="630"/>
      <c r="CG49" s="631"/>
      <c r="CH49" s="3"/>
      <c r="CI49" s="3"/>
      <c r="CJ49" s="3"/>
      <c r="CK49" s="3"/>
      <c r="CL49" s="3"/>
      <c r="CM49" s="3"/>
      <c r="CN49" s="3"/>
      <c r="CO49" s="3"/>
      <c r="CP49" s="3"/>
      <c r="CQ49" s="3"/>
      <c r="CR49" s="3"/>
      <c r="CS49" s="3"/>
      <c r="CT49" s="3"/>
    </row>
    <row r="50" spans="1:98" ht="17.25" hidden="1" customHeight="1">
      <c r="A50" s="761"/>
      <c r="B50" s="556"/>
      <c r="C50" s="557"/>
      <c r="D50" s="283"/>
      <c r="E50" s="719"/>
      <c r="F50" s="72"/>
      <c r="G50" s="3382"/>
      <c r="H50" s="378"/>
      <c r="I50" s="561"/>
      <c r="J50" s="562"/>
      <c r="K50" s="562"/>
      <c r="L50" s="562"/>
      <c r="M50" s="378"/>
      <c r="N50" s="379"/>
      <c r="O50" s="3381"/>
      <c r="P50" s="3430"/>
      <c r="Q50" s="720"/>
      <c r="R50" s="721"/>
      <c r="S50" s="721"/>
      <c r="T50" s="722"/>
      <c r="U50" s="217"/>
      <c r="V50" s="457"/>
      <c r="W50" s="72"/>
      <c r="X50" s="4068"/>
      <c r="Y50" s="4068"/>
      <c r="Z50" s="388"/>
      <c r="AA50" s="724"/>
      <c r="AB50" s="725"/>
      <c r="AC50" s="725"/>
      <c r="AD50" s="726"/>
      <c r="AE50" s="140"/>
      <c r="AF50" s="3383"/>
      <c r="AG50" s="3381"/>
      <c r="AH50" s="3381"/>
      <c r="AI50" s="3381"/>
      <c r="AJ50" s="3456"/>
      <c r="AK50" s="727"/>
      <c r="AL50" s="728"/>
      <c r="AM50" s="728"/>
      <c r="AN50" s="729"/>
      <c r="AO50" s="3"/>
      <c r="AP50" s="282"/>
      <c r="AQ50" s="3569"/>
      <c r="AR50" s="52"/>
      <c r="AS50" s="104" t="e">
        <f t="shared" si="0"/>
        <v>#DIV/0!</v>
      </c>
      <c r="AT50" s="105" t="e">
        <f t="shared" si="1"/>
        <v>#DIV/0!</v>
      </c>
      <c r="AU50" s="105" t="e">
        <f t="shared" si="2"/>
        <v>#DIV/0!</v>
      </c>
      <c r="AV50" s="105" t="e">
        <f t="shared" si="3"/>
        <v>#DIV/0!</v>
      </c>
      <c r="AW50" s="106" t="e">
        <f t="shared" si="24"/>
        <v>#DIV/0!</v>
      </c>
      <c r="AX50" s="106" t="e">
        <f t="shared" si="25"/>
        <v>#DIV/0!</v>
      </c>
      <c r="AY50" s="106" t="e">
        <f t="shared" si="26"/>
        <v>#DIV/0!</v>
      </c>
      <c r="AZ50" s="106" t="e">
        <f t="shared" si="7"/>
        <v>#DIV/0!</v>
      </c>
      <c r="BA50" s="107" t="e">
        <f t="shared" si="8"/>
        <v>#DIV/0!</v>
      </c>
      <c r="BB50" s="107" t="e">
        <f t="shared" si="9"/>
        <v>#DIV/0!</v>
      </c>
      <c r="BC50" s="107" t="e">
        <f t="shared" si="10"/>
        <v>#DIV/0!</v>
      </c>
      <c r="BD50" s="107" t="e">
        <f t="shared" si="11"/>
        <v>#DIV/0!</v>
      </c>
      <c r="BE50" s="108">
        <v>0.2</v>
      </c>
      <c r="BF50" s="108">
        <v>0.8</v>
      </c>
      <c r="BG50" s="107" t="e">
        <f t="shared" si="12"/>
        <v>#DIV/0!</v>
      </c>
      <c r="BH50" s="107" t="e">
        <f t="shared" si="13"/>
        <v>#DIV/0!</v>
      </c>
      <c r="BI50" s="107" t="e">
        <f t="shared" si="14"/>
        <v>#DIV/0!</v>
      </c>
      <c r="BJ50" s="107" t="e">
        <f t="shared" si="15"/>
        <v>#DIV/0!</v>
      </c>
      <c r="BK50" s="107" t="e">
        <f t="shared" si="16"/>
        <v>#DIV/0!</v>
      </c>
      <c r="BL50" s="107" t="e">
        <f t="shared" si="17"/>
        <v>#DIV/0!</v>
      </c>
      <c r="BM50" s="107" t="e">
        <f t="shared" si="18"/>
        <v>#DIV/0!</v>
      </c>
      <c r="BN50" s="107" t="e">
        <f t="shared" si="19"/>
        <v>#DIV/0!</v>
      </c>
      <c r="BO50" s="107" t="e">
        <f t="shared" si="20"/>
        <v>#DIV/0!</v>
      </c>
      <c r="BP50" s="107" t="e">
        <f t="shared" si="21"/>
        <v>#DIV/0!</v>
      </c>
      <c r="BQ50" s="107" t="e">
        <f t="shared" si="22"/>
        <v>#DIV/0!</v>
      </c>
      <c r="BR50" s="107" t="e">
        <f t="shared" si="23"/>
        <v>#DIV/0!</v>
      </c>
      <c r="BS50" s="34"/>
      <c r="BT50" s="34"/>
      <c r="BU50" s="34"/>
      <c r="BV50" s="34"/>
      <c r="BW50" s="34"/>
      <c r="BX50" s="34"/>
      <c r="BY50" s="34"/>
      <c r="BZ50" s="34"/>
      <c r="CA50" s="33"/>
      <c r="CB50" s="3"/>
      <c r="CC50" s="584"/>
      <c r="CD50" s="585"/>
      <c r="CE50" s="585"/>
      <c r="CF50" s="630"/>
      <c r="CG50" s="631"/>
      <c r="CH50" s="3"/>
      <c r="CI50" s="3"/>
      <c r="CJ50" s="3"/>
      <c r="CK50" s="3"/>
      <c r="CL50" s="3"/>
      <c r="CM50" s="3"/>
      <c r="CN50" s="3"/>
      <c r="CO50" s="3"/>
      <c r="CP50" s="3"/>
      <c r="CQ50" s="3"/>
      <c r="CR50" s="3"/>
      <c r="CS50" s="3"/>
      <c r="CT50" s="3"/>
    </row>
    <row r="51" spans="1:98" ht="17.25" hidden="1" customHeight="1">
      <c r="A51" s="761"/>
      <c r="B51" s="556"/>
      <c r="C51" s="557"/>
      <c r="D51" s="283"/>
      <c r="E51" s="719"/>
      <c r="F51" s="72"/>
      <c r="G51" s="3382"/>
      <c r="H51" s="378"/>
      <c r="I51" s="561"/>
      <c r="J51" s="562"/>
      <c r="K51" s="562"/>
      <c r="L51" s="562"/>
      <c r="M51" s="378"/>
      <c r="N51" s="379"/>
      <c r="O51" s="3381"/>
      <c r="P51" s="3430"/>
      <c r="Q51" s="720"/>
      <c r="R51" s="721"/>
      <c r="S51" s="721"/>
      <c r="T51" s="722"/>
      <c r="U51" s="217"/>
      <c r="V51" s="457"/>
      <c r="W51" s="72"/>
      <c r="X51" s="4068"/>
      <c r="Y51" s="4068"/>
      <c r="Z51" s="388"/>
      <c r="AA51" s="724"/>
      <c r="AB51" s="725"/>
      <c r="AC51" s="725"/>
      <c r="AD51" s="726"/>
      <c r="AE51" s="140"/>
      <c r="AF51" s="3383"/>
      <c r="AG51" s="3381"/>
      <c r="AH51" s="3381"/>
      <c r="AI51" s="3381"/>
      <c r="AJ51" s="3456"/>
      <c r="AK51" s="727"/>
      <c r="AL51" s="728"/>
      <c r="AM51" s="728"/>
      <c r="AN51" s="729"/>
      <c r="AO51" s="3"/>
      <c r="AP51" s="282"/>
      <c r="AQ51" s="3569"/>
      <c r="AR51" s="52"/>
      <c r="AS51" s="104" t="e">
        <f t="shared" si="0"/>
        <v>#DIV/0!</v>
      </c>
      <c r="AT51" s="105" t="e">
        <f t="shared" si="1"/>
        <v>#DIV/0!</v>
      </c>
      <c r="AU51" s="105" t="e">
        <f t="shared" si="2"/>
        <v>#DIV/0!</v>
      </c>
      <c r="AV51" s="105" t="e">
        <f t="shared" si="3"/>
        <v>#DIV/0!</v>
      </c>
      <c r="AW51" s="106" t="e">
        <f t="shared" si="24"/>
        <v>#DIV/0!</v>
      </c>
      <c r="AX51" s="106" t="e">
        <f t="shared" si="25"/>
        <v>#DIV/0!</v>
      </c>
      <c r="AY51" s="106" t="e">
        <f t="shared" si="26"/>
        <v>#DIV/0!</v>
      </c>
      <c r="AZ51" s="106" t="e">
        <f t="shared" si="7"/>
        <v>#DIV/0!</v>
      </c>
      <c r="BA51" s="107" t="e">
        <f t="shared" si="8"/>
        <v>#DIV/0!</v>
      </c>
      <c r="BB51" s="107" t="e">
        <f t="shared" si="9"/>
        <v>#DIV/0!</v>
      </c>
      <c r="BC51" s="107" t="e">
        <f t="shared" si="10"/>
        <v>#DIV/0!</v>
      </c>
      <c r="BD51" s="107" t="e">
        <f t="shared" si="11"/>
        <v>#DIV/0!</v>
      </c>
      <c r="BE51" s="108">
        <v>0.2</v>
      </c>
      <c r="BF51" s="108">
        <v>0.8</v>
      </c>
      <c r="BG51" s="107" t="e">
        <f t="shared" si="12"/>
        <v>#DIV/0!</v>
      </c>
      <c r="BH51" s="107" t="e">
        <f t="shared" si="13"/>
        <v>#DIV/0!</v>
      </c>
      <c r="BI51" s="107" t="e">
        <f t="shared" si="14"/>
        <v>#DIV/0!</v>
      </c>
      <c r="BJ51" s="107" t="e">
        <f t="shared" si="15"/>
        <v>#DIV/0!</v>
      </c>
      <c r="BK51" s="107" t="e">
        <f t="shared" si="16"/>
        <v>#DIV/0!</v>
      </c>
      <c r="BL51" s="107" t="e">
        <f t="shared" si="17"/>
        <v>#DIV/0!</v>
      </c>
      <c r="BM51" s="107" t="e">
        <f t="shared" si="18"/>
        <v>#DIV/0!</v>
      </c>
      <c r="BN51" s="107" t="e">
        <f t="shared" si="19"/>
        <v>#DIV/0!</v>
      </c>
      <c r="BO51" s="107" t="e">
        <f t="shared" si="20"/>
        <v>#DIV/0!</v>
      </c>
      <c r="BP51" s="107" t="e">
        <f t="shared" si="21"/>
        <v>#DIV/0!</v>
      </c>
      <c r="BQ51" s="107" t="e">
        <f t="shared" si="22"/>
        <v>#DIV/0!</v>
      </c>
      <c r="BR51" s="107" t="e">
        <f t="shared" si="23"/>
        <v>#DIV/0!</v>
      </c>
      <c r="BS51" s="34"/>
      <c r="BT51" s="34"/>
      <c r="BU51" s="34"/>
      <c r="BV51" s="34"/>
      <c r="BW51" s="34"/>
      <c r="BX51" s="34"/>
      <c r="BY51" s="34"/>
      <c r="BZ51" s="34"/>
      <c r="CA51" s="33"/>
      <c r="CB51" s="3"/>
      <c r="CC51" s="584"/>
      <c r="CD51" s="585"/>
      <c r="CE51" s="585"/>
      <c r="CF51" s="630"/>
      <c r="CG51" s="631"/>
      <c r="CH51" s="3"/>
      <c r="CI51" s="3"/>
      <c r="CJ51" s="3"/>
      <c r="CK51" s="3"/>
      <c r="CL51" s="3"/>
      <c r="CM51" s="3"/>
      <c r="CN51" s="3"/>
      <c r="CO51" s="3"/>
      <c r="CP51" s="3"/>
      <c r="CQ51" s="3"/>
      <c r="CR51" s="3"/>
      <c r="CS51" s="3"/>
      <c r="CT51" s="3"/>
    </row>
    <row r="52" spans="1:98" ht="11.25" customHeight="1" thickBot="1">
      <c r="A52" s="762"/>
      <c r="B52" s="589"/>
      <c r="C52" s="590"/>
      <c r="D52" s="288"/>
      <c r="E52" s="731"/>
      <c r="F52" s="291"/>
      <c r="G52" s="3434"/>
      <c r="H52" s="412"/>
      <c r="I52" s="596"/>
      <c r="J52" s="597"/>
      <c r="K52" s="597"/>
      <c r="L52" s="597"/>
      <c r="M52" s="412"/>
      <c r="N52" s="415"/>
      <c r="O52" s="3386"/>
      <c r="P52" s="3435"/>
      <c r="Q52" s="732"/>
      <c r="R52" s="733"/>
      <c r="S52" s="733"/>
      <c r="T52" s="734"/>
      <c r="U52" s="217"/>
      <c r="V52" s="730"/>
      <c r="W52" s="291"/>
      <c r="X52" s="4067"/>
      <c r="Y52" s="4067"/>
      <c r="Z52" s="3439"/>
      <c r="AA52" s="736"/>
      <c r="AB52" s="737"/>
      <c r="AC52" s="737"/>
      <c r="AD52" s="738"/>
      <c r="AE52" s="140"/>
      <c r="AF52" s="3385"/>
      <c r="AG52" s="3386"/>
      <c r="AH52" s="3386"/>
      <c r="AI52" s="3386"/>
      <c r="AJ52" s="3459"/>
      <c r="AK52" s="741"/>
      <c r="AL52" s="742"/>
      <c r="AM52" s="742"/>
      <c r="AN52" s="743"/>
      <c r="AO52" s="3"/>
      <c r="AP52" s="4066"/>
      <c r="AQ52" s="3570"/>
      <c r="AR52" s="52"/>
      <c r="AS52" s="426" t="e">
        <f t="shared" si="0"/>
        <v>#DIV/0!</v>
      </c>
      <c r="AT52" s="450" t="e">
        <f t="shared" si="1"/>
        <v>#DIV/0!</v>
      </c>
      <c r="AU52" s="450" t="e">
        <f t="shared" si="2"/>
        <v>#DIV/0!</v>
      </c>
      <c r="AV52" s="450" t="e">
        <f t="shared" si="3"/>
        <v>#DIV/0!</v>
      </c>
      <c r="AW52" s="463" t="e">
        <f t="shared" si="24"/>
        <v>#DIV/0!</v>
      </c>
      <c r="AX52" s="463" t="e">
        <f t="shared" si="25"/>
        <v>#DIV/0!</v>
      </c>
      <c r="AY52" s="463" t="e">
        <f t="shared" si="26"/>
        <v>#DIV/0!</v>
      </c>
      <c r="AZ52" s="463" t="e">
        <f t="shared" si="7"/>
        <v>#DIV/0!</v>
      </c>
      <c r="BA52" s="428" t="e">
        <f t="shared" si="8"/>
        <v>#DIV/0!</v>
      </c>
      <c r="BB52" s="428" t="e">
        <f t="shared" si="9"/>
        <v>#DIV/0!</v>
      </c>
      <c r="BC52" s="428" t="e">
        <f t="shared" si="10"/>
        <v>#DIV/0!</v>
      </c>
      <c r="BD52" s="428" t="e">
        <f t="shared" si="11"/>
        <v>#DIV/0!</v>
      </c>
      <c r="BE52" s="427">
        <v>0.2</v>
      </c>
      <c r="BF52" s="427">
        <v>0.8</v>
      </c>
      <c r="BG52" s="428" t="e">
        <f t="shared" si="12"/>
        <v>#DIV/0!</v>
      </c>
      <c r="BH52" s="428" t="e">
        <f t="shared" si="13"/>
        <v>#DIV/0!</v>
      </c>
      <c r="BI52" s="428" t="e">
        <f t="shared" si="14"/>
        <v>#DIV/0!</v>
      </c>
      <c r="BJ52" s="428" t="e">
        <f t="shared" si="15"/>
        <v>#DIV/0!</v>
      </c>
      <c r="BK52" s="428" t="e">
        <f t="shared" si="16"/>
        <v>#DIV/0!</v>
      </c>
      <c r="BL52" s="428" t="e">
        <f t="shared" si="17"/>
        <v>#DIV/0!</v>
      </c>
      <c r="BM52" s="428" t="e">
        <f t="shared" si="18"/>
        <v>#DIV/0!</v>
      </c>
      <c r="BN52" s="428" t="e">
        <f t="shared" si="19"/>
        <v>#DIV/0!</v>
      </c>
      <c r="BO52" s="428" t="e">
        <f t="shared" si="20"/>
        <v>#DIV/0!</v>
      </c>
      <c r="BP52" s="428" t="e">
        <f t="shared" si="21"/>
        <v>#DIV/0!</v>
      </c>
      <c r="BQ52" s="428" t="e">
        <f t="shared" si="22"/>
        <v>#DIV/0!</v>
      </c>
      <c r="BR52" s="428" t="e">
        <f t="shared" si="23"/>
        <v>#DIV/0!</v>
      </c>
      <c r="BS52" s="39"/>
      <c r="BT52" s="39"/>
      <c r="BU52" s="39"/>
      <c r="BV52" s="39"/>
      <c r="BW52" s="39"/>
      <c r="BX52" s="39"/>
      <c r="BY52" s="39"/>
      <c r="BZ52" s="39"/>
      <c r="CA52" s="332"/>
      <c r="CB52" s="3"/>
      <c r="CC52" s="616"/>
      <c r="CD52" s="617"/>
      <c r="CE52" s="617"/>
      <c r="CF52" s="640"/>
      <c r="CG52" s="641"/>
      <c r="CH52" s="3"/>
      <c r="CI52" s="3"/>
      <c r="CJ52" s="3"/>
      <c r="CK52" s="3"/>
      <c r="CL52" s="3"/>
      <c r="CM52" s="3"/>
      <c r="CN52" s="3"/>
      <c r="CO52" s="3"/>
      <c r="CP52" s="3"/>
      <c r="CQ52" s="3"/>
      <c r="CR52" s="3"/>
      <c r="CS52" s="3"/>
      <c r="CT52" s="3"/>
    </row>
    <row r="53" spans="1:98" ht="18.600000000000001" thickBot="1">
      <c r="A53" s="292"/>
      <c r="B53" s="5134"/>
      <c r="C53" s="4512"/>
      <c r="D53" s="5135"/>
      <c r="E53" s="4514"/>
      <c r="F53" s="4512"/>
      <c r="G53" s="470">
        <f>SUM(G13:G52)</f>
        <v>0</v>
      </c>
      <c r="H53" s="471"/>
      <c r="I53" s="472">
        <f>SUM(I13:I52)</f>
        <v>0</v>
      </c>
      <c r="J53" s="473">
        <f>SUM(J13:J52)</f>
        <v>0</v>
      </c>
      <c r="K53" s="473">
        <f>SUM(K13:K52)</f>
        <v>0</v>
      </c>
      <c r="L53" s="473">
        <f>SUM(L13:L52)</f>
        <v>0</v>
      </c>
      <c r="M53" s="474"/>
      <c r="N53" s="470">
        <f>SUM(N13:N52)</f>
        <v>0</v>
      </c>
      <c r="O53" s="475"/>
      <c r="P53" s="471"/>
      <c r="Q53" s="476">
        <f>SUM(Q13:Q52)</f>
        <v>0</v>
      </c>
      <c r="R53" s="477">
        <f>SUM(R13:R52)</f>
        <v>0</v>
      </c>
      <c r="S53" s="477">
        <f>SUM(S13:S52)</f>
        <v>0</v>
      </c>
      <c r="T53" s="478">
        <f>SUM(T13:T52)</f>
        <v>0</v>
      </c>
      <c r="U53" s="296"/>
      <c r="V53" s="479"/>
      <c r="W53" s="480">
        <f>COUNTIF(W13:W52,"*")</f>
        <v>13</v>
      </c>
      <c r="X53" s="5315"/>
      <c r="Y53" s="4514"/>
      <c r="Z53" s="5043"/>
      <c r="AA53" s="481">
        <f>COUNTIFS(AA13:AA52,1)</f>
        <v>13</v>
      </c>
      <c r="AB53" s="482">
        <f>COUNTIFS(AB13:AB52,1)</f>
        <v>13</v>
      </c>
      <c r="AC53" s="482">
        <f>COUNTIFS(AC13:AC52,1)</f>
        <v>0</v>
      </c>
      <c r="AD53" s="483">
        <f>COUNTIFS(AD13:AD52,1)</f>
        <v>0</v>
      </c>
      <c r="AE53" s="299"/>
      <c r="AF53" s="484"/>
      <c r="AG53" s="485"/>
      <c r="AH53" s="480">
        <f>COUNTIF(AH13:AH52,"*")</f>
        <v>14</v>
      </c>
      <c r="AI53" s="485"/>
      <c r="AJ53" s="790"/>
      <c r="AK53" s="5136"/>
      <c r="AL53" s="4514"/>
      <c r="AM53" s="4514"/>
      <c r="AN53" s="5043"/>
      <c r="AO53" s="299"/>
      <c r="AP53" s="487"/>
      <c r="AQ53" s="488"/>
      <c r="AR53" s="304"/>
      <c r="AS53" s="489" t="e">
        <f t="shared" si="0"/>
        <v>#DIV/0!</v>
      </c>
      <c r="AT53" s="490" t="e">
        <f t="shared" si="1"/>
        <v>#DIV/0!</v>
      </c>
      <c r="AU53" s="490" t="e">
        <f t="shared" si="2"/>
        <v>#DIV/0!</v>
      </c>
      <c r="AV53" s="490" t="e">
        <f t="shared" si="3"/>
        <v>#DIV/0!</v>
      </c>
      <c r="AW53" s="485"/>
      <c r="AX53" s="485"/>
      <c r="AY53" s="485"/>
      <c r="AZ53" s="485"/>
      <c r="BA53" s="485"/>
      <c r="BB53" s="485"/>
      <c r="BC53" s="485"/>
      <c r="BD53" s="485"/>
      <c r="BE53" s="485"/>
      <c r="BF53" s="485"/>
      <c r="BG53" s="485"/>
      <c r="BH53" s="485"/>
      <c r="BI53" s="485"/>
      <c r="BJ53" s="485"/>
      <c r="BK53" s="485"/>
      <c r="BL53" s="485"/>
      <c r="BM53" s="485"/>
      <c r="BN53" s="485"/>
      <c r="BO53" s="485"/>
      <c r="BP53" s="485"/>
      <c r="BQ53" s="485"/>
      <c r="BR53" s="485"/>
      <c r="BS53" s="491" t="e">
        <f>AVERAGEIF(BS13:BS52,"&lt;&gt;#¡DIV/0!")</f>
        <v>#REF!</v>
      </c>
      <c r="BT53" s="491" t="e">
        <f>AVERAGEIF(BT13:BT52,"&lt;&gt;#¡DIV/0!")</f>
        <v>#REF!</v>
      </c>
      <c r="BU53" s="491" t="e">
        <f>AVERAGEIF(BU13:BU52,"&lt;&gt;#¡DIV/0!")</f>
        <v>#REF!</v>
      </c>
      <c r="BV53" s="491" t="e">
        <f>AVERAGEIF(BV13:BV52,"&lt;&gt;#¡DIV/0!")</f>
        <v>#DIV/0!</v>
      </c>
      <c r="BW53" s="492" t="e">
        <f>SUM(BW13:BW52)</f>
        <v>#REF!</v>
      </c>
      <c r="BX53" s="492" t="e">
        <f>SUM(BX13:BX52)</f>
        <v>#REF!</v>
      </c>
      <c r="BY53" s="492" t="e">
        <f>SUM(BY13:BY52)</f>
        <v>#REF!</v>
      </c>
      <c r="BZ53" s="492" t="e">
        <f>SUM(BZ13:BZ52)</f>
        <v>#DIV/0!</v>
      </c>
      <c r="CA53" s="493" t="e">
        <f>SUM(CA13:CA52)</f>
        <v>#DIV/0!</v>
      </c>
      <c r="CC53" s="494" t="e">
        <f>AVERAGE(CC13:CC52)</f>
        <v>#DIV/0!</v>
      </c>
      <c r="CD53" s="494" t="e">
        <f>AVERAGE(CD13:CD52)</f>
        <v>#DIV/0!</v>
      </c>
      <c r="CE53" s="494" t="e">
        <f>AVERAGE(CE13:CE52)</f>
        <v>#DIV/0!</v>
      </c>
      <c r="CF53" s="494" t="e">
        <f>AVERAGE(CF13:CF52)</f>
        <v>#DIV/0!</v>
      </c>
      <c r="CG53" s="495" t="e">
        <f>AVERAGE(CG13:CG52)</f>
        <v>#DIV/0!</v>
      </c>
    </row>
    <row r="54" spans="1:98" ht="14.4">
      <c r="N54" s="2852"/>
      <c r="O54" s="2852"/>
      <c r="P54" s="2852"/>
      <c r="Q54" s="2852"/>
      <c r="R54" s="2852"/>
      <c r="S54" s="2852"/>
      <c r="T54" s="2852"/>
    </row>
    <row r="55" spans="1:98" ht="14.4">
      <c r="N55" s="2852"/>
      <c r="O55" s="2852"/>
      <c r="P55" s="2852"/>
      <c r="Q55" s="2852"/>
      <c r="R55" s="2852"/>
      <c r="S55" s="2852"/>
      <c r="T55" s="2852"/>
    </row>
    <row r="56" spans="1:98" ht="14.4">
      <c r="N56" s="2852"/>
      <c r="O56" s="2852"/>
      <c r="P56" s="2852"/>
      <c r="Q56" s="2852"/>
      <c r="R56" s="2852"/>
      <c r="S56" s="2852"/>
      <c r="T56" s="2852"/>
    </row>
    <row r="57" spans="1:98" ht="14.4">
      <c r="N57" s="2852"/>
      <c r="O57" s="2852"/>
      <c r="P57" s="2852"/>
      <c r="Q57" s="2852"/>
      <c r="R57" s="2852"/>
      <c r="S57" s="2852"/>
      <c r="T57" s="2852"/>
    </row>
    <row r="58" spans="1:98" ht="14.4">
      <c r="N58" s="2852"/>
      <c r="O58" s="2852"/>
      <c r="P58" s="2852"/>
      <c r="Q58" s="2852"/>
      <c r="R58" s="2852"/>
      <c r="S58" s="2852"/>
      <c r="T58" s="2852"/>
    </row>
    <row r="59" spans="1:98" ht="14.4">
      <c r="N59" s="2852"/>
      <c r="O59" s="2852"/>
      <c r="P59" s="2852"/>
      <c r="Q59" s="2852"/>
      <c r="R59" s="2852"/>
      <c r="S59" s="2852"/>
      <c r="T59" s="2852"/>
    </row>
    <row r="60" spans="1:98" ht="14.4">
      <c r="N60" s="2852"/>
      <c r="O60" s="2852"/>
      <c r="P60" s="2852"/>
      <c r="Q60" s="2852"/>
      <c r="R60" s="2852"/>
      <c r="S60" s="2852"/>
      <c r="T60" s="2852"/>
    </row>
    <row r="61" spans="1:98" ht="14.4">
      <c r="N61" s="2852"/>
      <c r="O61" s="2852"/>
      <c r="P61" s="2852"/>
      <c r="Q61" s="2852"/>
      <c r="R61" s="2852"/>
      <c r="S61" s="2852"/>
      <c r="T61" s="2852"/>
    </row>
    <row r="62" spans="1:98" ht="14.4">
      <c r="N62" s="2852"/>
      <c r="O62" s="2852"/>
      <c r="P62" s="2852"/>
      <c r="Q62" s="2852"/>
      <c r="R62" s="2852"/>
      <c r="S62" s="2852"/>
      <c r="T62" s="2852"/>
    </row>
    <row r="63" spans="1:98" ht="14.4">
      <c r="N63" s="2852"/>
      <c r="O63" s="2852"/>
      <c r="P63" s="2852"/>
      <c r="Q63" s="2852"/>
      <c r="R63" s="2852"/>
      <c r="S63" s="2852"/>
      <c r="T63" s="2852"/>
    </row>
    <row r="64" spans="1:98" ht="14.4">
      <c r="N64" s="2852"/>
      <c r="O64" s="2852"/>
      <c r="P64" s="2852"/>
      <c r="Q64" s="2852"/>
      <c r="R64" s="2852"/>
      <c r="S64" s="2852"/>
      <c r="T64" s="2852"/>
    </row>
    <row r="65" spans="14:20" ht="14.4">
      <c r="N65" s="2852"/>
      <c r="O65" s="2852"/>
      <c r="P65" s="2852"/>
      <c r="Q65" s="2852"/>
      <c r="R65" s="2852"/>
      <c r="S65" s="2852"/>
      <c r="T65" s="2852"/>
    </row>
    <row r="66" spans="14:20" ht="14.4">
      <c r="N66" s="2852"/>
      <c r="O66" s="2852"/>
      <c r="P66" s="2852"/>
      <c r="Q66" s="2852"/>
      <c r="R66" s="2852"/>
      <c r="S66" s="2852"/>
      <c r="T66" s="2852"/>
    </row>
    <row r="67" spans="14:20" ht="14.4">
      <c r="N67" s="2852"/>
      <c r="O67" s="2852"/>
      <c r="P67" s="2852"/>
      <c r="Q67" s="2852"/>
      <c r="R67" s="2852"/>
      <c r="S67" s="2852"/>
      <c r="T67" s="2852"/>
    </row>
    <row r="68" spans="14:20" ht="14.4">
      <c r="N68" s="2852"/>
      <c r="O68" s="2852"/>
      <c r="P68" s="2852"/>
      <c r="Q68" s="2852"/>
      <c r="R68" s="2852"/>
      <c r="S68" s="2852"/>
      <c r="T68" s="2852"/>
    </row>
    <row r="69" spans="14:20" ht="14.4">
      <c r="N69" s="2852"/>
      <c r="O69" s="2852"/>
      <c r="P69" s="2852"/>
      <c r="Q69" s="2852"/>
      <c r="R69" s="2852"/>
      <c r="S69" s="2852"/>
      <c r="T69" s="2852"/>
    </row>
    <row r="70" spans="14:20" ht="14.4">
      <c r="N70" s="2852"/>
      <c r="O70" s="2852"/>
      <c r="P70" s="2852"/>
      <c r="Q70" s="2852"/>
      <c r="R70" s="2852"/>
      <c r="S70" s="2852"/>
      <c r="T70" s="2852"/>
    </row>
    <row r="71" spans="14:20" ht="14.4">
      <c r="N71" s="2852"/>
      <c r="O71" s="2852"/>
      <c r="P71" s="2852"/>
      <c r="Q71" s="2852"/>
      <c r="R71" s="2852"/>
      <c r="S71" s="2852"/>
      <c r="T71" s="2852"/>
    </row>
    <row r="72" spans="14:20" ht="14.4">
      <c r="N72" s="2852"/>
      <c r="O72" s="2852"/>
      <c r="P72" s="2852"/>
      <c r="Q72" s="2852"/>
      <c r="R72" s="2852"/>
      <c r="S72" s="2852"/>
      <c r="T72" s="2852"/>
    </row>
    <row r="73" spans="14:20" ht="14.4">
      <c r="N73" s="2852"/>
      <c r="O73" s="2852"/>
      <c r="P73" s="2852"/>
      <c r="Q73" s="2852"/>
      <c r="R73" s="2852"/>
      <c r="S73" s="2852"/>
      <c r="T73" s="2852"/>
    </row>
    <row r="74" spans="14:20" ht="14.4">
      <c r="N74" s="2852"/>
      <c r="O74" s="2852"/>
      <c r="P74" s="2852"/>
      <c r="Q74" s="2852"/>
      <c r="R74" s="2852"/>
      <c r="S74" s="2852"/>
      <c r="T74" s="2852"/>
    </row>
    <row r="75" spans="14:20" ht="14.4">
      <c r="N75" s="2852"/>
      <c r="O75" s="2852"/>
      <c r="P75" s="2852"/>
      <c r="Q75" s="2852"/>
      <c r="R75" s="2852"/>
      <c r="S75" s="2852"/>
      <c r="T75" s="2852"/>
    </row>
    <row r="76" spans="14:20" ht="14.4">
      <c r="N76" s="2852"/>
      <c r="O76" s="2852"/>
      <c r="P76" s="2852"/>
      <c r="Q76" s="2852"/>
      <c r="R76" s="2852"/>
      <c r="S76" s="2852"/>
      <c r="T76" s="2852"/>
    </row>
    <row r="77" spans="14:20" ht="14.4">
      <c r="N77" s="2852"/>
      <c r="O77" s="2852"/>
      <c r="P77" s="2852"/>
      <c r="Q77" s="2852"/>
      <c r="R77" s="2852"/>
      <c r="S77" s="2852"/>
      <c r="T77" s="2852"/>
    </row>
    <row r="78" spans="14:20" ht="14.4">
      <c r="N78" s="2852"/>
      <c r="O78" s="2852"/>
      <c r="P78" s="2852"/>
      <c r="Q78" s="2852"/>
      <c r="R78" s="2852"/>
      <c r="S78" s="2852"/>
      <c r="T78" s="2852"/>
    </row>
    <row r="79" spans="14:20" ht="14.4">
      <c r="N79" s="2852"/>
      <c r="O79" s="2852"/>
      <c r="P79" s="2852"/>
      <c r="Q79" s="2852"/>
      <c r="R79" s="2852"/>
      <c r="S79" s="2852"/>
      <c r="T79" s="2852"/>
    </row>
    <row r="80" spans="14:20" ht="14.4">
      <c r="N80" s="2852"/>
      <c r="O80" s="2852"/>
      <c r="P80" s="2852"/>
      <c r="Q80" s="2852"/>
      <c r="R80" s="2852"/>
      <c r="S80" s="2852"/>
      <c r="T80" s="2852"/>
    </row>
    <row r="81" spans="14:20" ht="14.4">
      <c r="N81" s="2852"/>
      <c r="O81" s="2852"/>
      <c r="P81" s="2852"/>
      <c r="Q81" s="2852"/>
      <c r="R81" s="2852"/>
      <c r="S81" s="2852"/>
      <c r="T81" s="2852"/>
    </row>
    <row r="82" spans="14:20" ht="14.4">
      <c r="N82" s="2852"/>
      <c r="O82" s="2852"/>
      <c r="P82" s="2852"/>
      <c r="Q82" s="2852"/>
      <c r="R82" s="2852"/>
      <c r="S82" s="2852"/>
      <c r="T82" s="2852"/>
    </row>
    <row r="83" spans="14:20" ht="14.4">
      <c r="N83" s="2852"/>
      <c r="O83" s="2852"/>
      <c r="P83" s="2852"/>
      <c r="Q83" s="2852"/>
      <c r="R83" s="2852"/>
      <c r="S83" s="2852"/>
      <c r="T83" s="2852"/>
    </row>
    <row r="84" spans="14:20" ht="14.4">
      <c r="N84" s="2852"/>
      <c r="O84" s="2852"/>
      <c r="P84" s="2852"/>
      <c r="Q84" s="2852"/>
      <c r="R84" s="2852"/>
      <c r="S84" s="2852"/>
      <c r="T84" s="2852"/>
    </row>
    <row r="85" spans="14:20" ht="14.4">
      <c r="N85" s="2852"/>
      <c r="O85" s="2852"/>
      <c r="P85" s="2852"/>
      <c r="Q85" s="2852"/>
      <c r="R85" s="2852"/>
      <c r="S85" s="2852"/>
      <c r="T85" s="2852"/>
    </row>
    <row r="86" spans="14:20" ht="14.4">
      <c r="N86" s="2852"/>
      <c r="O86" s="2852"/>
      <c r="P86" s="2852"/>
      <c r="Q86" s="2852"/>
      <c r="R86" s="2852"/>
      <c r="S86" s="2852"/>
      <c r="T86" s="2852"/>
    </row>
    <row r="87" spans="14:20" ht="14.4">
      <c r="N87" s="2852"/>
      <c r="O87" s="2852"/>
      <c r="P87" s="2852"/>
      <c r="Q87" s="2852"/>
      <c r="R87" s="2852"/>
      <c r="S87" s="2852"/>
      <c r="T87" s="2852"/>
    </row>
    <row r="88" spans="14:20" ht="14.4">
      <c r="N88" s="2852"/>
      <c r="O88" s="2852"/>
      <c r="P88" s="2852"/>
      <c r="Q88" s="2852"/>
      <c r="R88" s="2852"/>
      <c r="S88" s="2852"/>
      <c r="T88" s="2852"/>
    </row>
    <row r="89" spans="14:20" ht="14.4">
      <c r="N89" s="2852"/>
      <c r="O89" s="2852"/>
      <c r="P89" s="2852"/>
      <c r="Q89" s="2852"/>
      <c r="R89" s="2852"/>
      <c r="S89" s="2852"/>
      <c r="T89" s="2852"/>
    </row>
    <row r="90" spans="14:20" ht="14.4">
      <c r="N90" s="2852"/>
      <c r="O90" s="2852"/>
      <c r="P90" s="2852"/>
      <c r="Q90" s="2852"/>
      <c r="R90" s="2852"/>
      <c r="S90" s="2852"/>
      <c r="T90" s="2852"/>
    </row>
    <row r="91" spans="14:20" ht="14.4">
      <c r="N91" s="2852"/>
      <c r="O91" s="2852"/>
      <c r="P91" s="2852"/>
      <c r="Q91" s="2852"/>
      <c r="R91" s="2852"/>
      <c r="S91" s="2852"/>
      <c r="T91" s="2852"/>
    </row>
    <row r="92" spans="14:20" ht="14.4">
      <c r="N92" s="2852"/>
      <c r="O92" s="2852"/>
      <c r="P92" s="2852"/>
      <c r="Q92" s="2852"/>
      <c r="R92" s="2852"/>
      <c r="S92" s="2852"/>
      <c r="T92" s="2852"/>
    </row>
    <row r="93" spans="14:20" ht="14.4">
      <c r="N93" s="2852"/>
      <c r="O93" s="2852"/>
      <c r="P93" s="2852"/>
      <c r="Q93" s="2852"/>
      <c r="R93" s="2852"/>
      <c r="S93" s="2852"/>
      <c r="T93" s="2852"/>
    </row>
    <row r="94" spans="14:20" ht="14.4">
      <c r="N94" s="2852"/>
      <c r="O94" s="2852"/>
      <c r="P94" s="2852"/>
      <c r="Q94" s="2852"/>
      <c r="R94" s="2852"/>
      <c r="S94" s="2852"/>
      <c r="T94" s="2852"/>
    </row>
    <row r="95" spans="14:20" ht="14.4">
      <c r="N95" s="2852"/>
      <c r="O95" s="2852"/>
      <c r="P95" s="2852"/>
      <c r="Q95" s="2852"/>
      <c r="R95" s="2852"/>
      <c r="S95" s="2852"/>
      <c r="T95" s="2852"/>
    </row>
    <row r="96" spans="14:20" ht="14.4">
      <c r="N96" s="2852"/>
      <c r="O96" s="2852"/>
      <c r="P96" s="2852"/>
      <c r="Q96" s="2852"/>
      <c r="R96" s="2852"/>
      <c r="S96" s="2852"/>
      <c r="T96" s="2852"/>
    </row>
    <row r="97" spans="14:20" ht="14.4">
      <c r="N97" s="2852"/>
      <c r="O97" s="2852"/>
      <c r="P97" s="2852"/>
      <c r="Q97" s="2852"/>
      <c r="R97" s="2852"/>
      <c r="S97" s="2852"/>
      <c r="T97" s="2852"/>
    </row>
    <row r="98" spans="14:20" ht="14.4">
      <c r="N98" s="2852"/>
      <c r="O98" s="2852"/>
      <c r="P98" s="2852"/>
      <c r="Q98" s="2852"/>
      <c r="R98" s="2852"/>
      <c r="S98" s="2852"/>
      <c r="T98" s="2852"/>
    </row>
    <row r="99" spans="14:20" ht="14.4">
      <c r="N99" s="2852"/>
      <c r="O99" s="2852"/>
      <c r="P99" s="2852"/>
      <c r="Q99" s="2852"/>
      <c r="R99" s="2852"/>
      <c r="S99" s="2852"/>
      <c r="T99" s="2852"/>
    </row>
    <row r="100" spans="14:20" ht="14.4">
      <c r="N100" s="2852"/>
      <c r="O100" s="2852"/>
      <c r="P100" s="2852"/>
      <c r="Q100" s="2852"/>
      <c r="R100" s="2852"/>
      <c r="S100" s="2852"/>
      <c r="T100" s="2852"/>
    </row>
    <row r="101" spans="14:20" ht="14.4">
      <c r="N101" s="2852"/>
      <c r="O101" s="2852"/>
      <c r="P101" s="2852"/>
      <c r="Q101" s="2852"/>
      <c r="R101" s="2852"/>
      <c r="S101" s="2852"/>
      <c r="T101" s="2852"/>
    </row>
    <row r="102" spans="14:20" ht="14.4">
      <c r="N102" s="2852"/>
      <c r="O102" s="2852"/>
      <c r="P102" s="2852"/>
      <c r="Q102" s="2852"/>
      <c r="R102" s="2852"/>
      <c r="S102" s="2852"/>
      <c r="T102" s="2852"/>
    </row>
    <row r="103" spans="14:20" ht="14.4">
      <c r="N103" s="2852"/>
      <c r="O103" s="2852"/>
      <c r="P103" s="2852"/>
      <c r="Q103" s="2852"/>
      <c r="R103" s="2852"/>
      <c r="S103" s="2852"/>
      <c r="T103" s="2852"/>
    </row>
    <row r="104" spans="14:20" ht="14.4">
      <c r="N104" s="2852"/>
      <c r="O104" s="2852"/>
      <c r="P104" s="2852"/>
      <c r="Q104" s="2852"/>
      <c r="R104" s="2852"/>
      <c r="S104" s="2852"/>
      <c r="T104" s="2852"/>
    </row>
    <row r="105" spans="14:20" ht="14.4">
      <c r="N105" s="2852"/>
      <c r="O105" s="2852"/>
      <c r="P105" s="2852"/>
      <c r="Q105" s="2852"/>
      <c r="R105" s="2852"/>
      <c r="S105" s="2852"/>
      <c r="T105" s="2852"/>
    </row>
    <row r="106" spans="14:20" ht="14.4">
      <c r="N106" s="2852"/>
      <c r="O106" s="2852"/>
      <c r="P106" s="2852"/>
      <c r="Q106" s="2852"/>
      <c r="R106" s="2852"/>
      <c r="S106" s="2852"/>
      <c r="T106" s="2852"/>
    </row>
    <row r="107" spans="14:20" ht="14.4">
      <c r="N107" s="2852"/>
      <c r="O107" s="2852"/>
      <c r="P107" s="2852"/>
      <c r="Q107" s="2852"/>
      <c r="R107" s="2852"/>
      <c r="S107" s="2852"/>
      <c r="T107" s="2852"/>
    </row>
    <row r="108" spans="14:20" ht="14.4">
      <c r="N108" s="2852"/>
      <c r="O108" s="2852"/>
      <c r="P108" s="2852"/>
      <c r="Q108" s="2852"/>
      <c r="R108" s="2852"/>
      <c r="S108" s="2852"/>
      <c r="T108" s="2852"/>
    </row>
    <row r="109" spans="14:20" ht="14.4">
      <c r="N109" s="2852"/>
      <c r="O109" s="2852"/>
      <c r="P109" s="2852"/>
      <c r="Q109" s="2852"/>
      <c r="R109" s="2852"/>
      <c r="S109" s="2852"/>
      <c r="T109" s="2852"/>
    </row>
    <row r="110" spans="14:20" ht="14.4">
      <c r="N110" s="2852"/>
      <c r="O110" s="2852"/>
      <c r="P110" s="2852"/>
      <c r="Q110" s="2852"/>
      <c r="R110" s="2852"/>
      <c r="S110" s="2852"/>
      <c r="T110" s="2852"/>
    </row>
    <row r="111" spans="14:20" ht="14.4">
      <c r="N111" s="2852"/>
      <c r="O111" s="2852"/>
      <c r="P111" s="2852"/>
      <c r="Q111" s="2852"/>
      <c r="R111" s="2852"/>
      <c r="S111" s="2852"/>
      <c r="T111" s="2852"/>
    </row>
    <row r="112" spans="14:20" ht="14.4">
      <c r="N112" s="2852"/>
      <c r="O112" s="2852"/>
      <c r="P112" s="2852"/>
      <c r="Q112" s="2852"/>
      <c r="R112" s="2852"/>
      <c r="S112" s="2852"/>
      <c r="T112" s="2852"/>
    </row>
    <row r="113" spans="14:20" ht="14.4">
      <c r="N113" s="2852"/>
      <c r="O113" s="2852"/>
      <c r="P113" s="2852"/>
      <c r="Q113" s="2852"/>
      <c r="R113" s="2852"/>
      <c r="S113" s="2852"/>
      <c r="T113" s="2852"/>
    </row>
    <row r="114" spans="14:20" ht="14.4">
      <c r="N114" s="2852"/>
      <c r="O114" s="2852"/>
      <c r="P114" s="2852"/>
      <c r="Q114" s="2852"/>
      <c r="R114" s="2852"/>
      <c r="S114" s="2852"/>
      <c r="T114" s="2852"/>
    </row>
    <row r="115" spans="14:20" ht="14.4">
      <c r="N115" s="2852"/>
      <c r="O115" s="2852"/>
      <c r="P115" s="2852"/>
      <c r="Q115" s="2852"/>
      <c r="R115" s="2852"/>
      <c r="S115" s="2852"/>
      <c r="T115" s="2852"/>
    </row>
    <row r="116" spans="14:20" ht="14.4">
      <c r="N116" s="2852"/>
      <c r="O116" s="2852"/>
      <c r="P116" s="2852"/>
      <c r="Q116" s="2852"/>
      <c r="R116" s="2852"/>
      <c r="S116" s="2852"/>
      <c r="T116" s="2852"/>
    </row>
    <row r="117" spans="14:20" ht="14.4">
      <c r="N117" s="2852"/>
      <c r="O117" s="2852"/>
      <c r="P117" s="2852"/>
      <c r="Q117" s="2852"/>
      <c r="R117" s="2852"/>
      <c r="S117" s="2852"/>
      <c r="T117" s="2852"/>
    </row>
    <row r="118" spans="14:20" ht="14.4">
      <c r="N118" s="2852"/>
      <c r="O118" s="2852"/>
      <c r="P118" s="2852"/>
      <c r="Q118" s="2852"/>
      <c r="R118" s="2852"/>
      <c r="S118" s="2852"/>
      <c r="T118" s="2852"/>
    </row>
    <row r="119" spans="14:20" ht="14.4">
      <c r="N119" s="2852"/>
      <c r="O119" s="2852"/>
      <c r="P119" s="2852"/>
      <c r="Q119" s="2852"/>
      <c r="R119" s="2852"/>
      <c r="S119" s="2852"/>
      <c r="T119" s="2852"/>
    </row>
    <row r="120" spans="14:20" ht="14.4">
      <c r="N120" s="2852"/>
      <c r="O120" s="2852"/>
      <c r="P120" s="2852"/>
      <c r="Q120" s="2852"/>
      <c r="R120" s="2852"/>
      <c r="S120" s="2852"/>
      <c r="T120" s="2852"/>
    </row>
    <row r="121" spans="14:20" ht="14.4">
      <c r="N121" s="2852"/>
      <c r="O121" s="2852"/>
      <c r="P121" s="2852"/>
      <c r="Q121" s="2852"/>
      <c r="R121" s="2852"/>
      <c r="S121" s="2852"/>
      <c r="T121" s="2852"/>
    </row>
    <row r="122" spans="14:20" ht="14.4">
      <c r="N122" s="2852"/>
      <c r="O122" s="2852"/>
      <c r="P122" s="2852"/>
      <c r="Q122" s="2852"/>
      <c r="R122" s="2852"/>
      <c r="S122" s="2852"/>
      <c r="T122" s="2852"/>
    </row>
    <row r="123" spans="14:20" ht="14.4">
      <c r="N123" s="2852"/>
      <c r="O123" s="2852"/>
      <c r="P123" s="2852"/>
      <c r="Q123" s="2852"/>
      <c r="R123" s="2852"/>
      <c r="S123" s="2852"/>
      <c r="T123" s="2852"/>
    </row>
    <row r="124" spans="14:20" ht="14.4">
      <c r="N124" s="2852"/>
      <c r="O124" s="2852"/>
      <c r="P124" s="2852"/>
      <c r="Q124" s="2852"/>
      <c r="R124" s="2852"/>
      <c r="S124" s="2852"/>
      <c r="T124" s="2852"/>
    </row>
    <row r="125" spans="14:20" ht="14.4">
      <c r="N125" s="2852"/>
      <c r="O125" s="2852"/>
      <c r="P125" s="2852"/>
      <c r="Q125" s="2852"/>
      <c r="R125" s="2852"/>
      <c r="S125" s="2852"/>
      <c r="T125" s="2852"/>
    </row>
    <row r="126" spans="14:20" ht="14.4">
      <c r="N126" s="2852"/>
      <c r="O126" s="2852"/>
      <c r="P126" s="2852"/>
      <c r="Q126" s="2852"/>
      <c r="R126" s="2852"/>
      <c r="S126" s="2852"/>
      <c r="T126" s="2852"/>
    </row>
    <row r="127" spans="14:20" ht="14.4">
      <c r="N127" s="2852"/>
      <c r="O127" s="2852"/>
      <c r="P127" s="2852"/>
      <c r="Q127" s="2852"/>
      <c r="R127" s="2852"/>
      <c r="S127" s="2852"/>
      <c r="T127" s="2852"/>
    </row>
    <row r="128" spans="14:20" ht="14.4">
      <c r="N128" s="2852"/>
      <c r="O128" s="2852"/>
      <c r="P128" s="2852"/>
      <c r="Q128" s="2852"/>
      <c r="R128" s="2852"/>
      <c r="S128" s="2852"/>
      <c r="T128" s="2852"/>
    </row>
    <row r="129" spans="14:20" ht="14.4">
      <c r="N129" s="2852"/>
      <c r="O129" s="2852"/>
      <c r="P129" s="2852"/>
      <c r="Q129" s="2852"/>
      <c r="R129" s="2852"/>
      <c r="S129" s="2852"/>
      <c r="T129" s="2852"/>
    </row>
    <row r="130" spans="14:20" ht="14.4">
      <c r="N130" s="2852"/>
      <c r="O130" s="2852"/>
      <c r="P130" s="2852"/>
      <c r="Q130" s="2852"/>
      <c r="R130" s="2852"/>
      <c r="S130" s="2852"/>
      <c r="T130" s="2852"/>
    </row>
    <row r="131" spans="14:20" ht="14.4">
      <c r="N131" s="2852"/>
      <c r="O131" s="2852"/>
      <c r="P131" s="2852"/>
      <c r="Q131" s="2852"/>
      <c r="R131" s="2852"/>
      <c r="S131" s="2852"/>
      <c r="T131" s="2852"/>
    </row>
    <row r="132" spans="14:20" ht="14.4">
      <c r="N132" s="2852"/>
      <c r="O132" s="2852"/>
      <c r="P132" s="2852"/>
      <c r="Q132" s="2852"/>
      <c r="R132" s="2852"/>
      <c r="S132" s="2852"/>
      <c r="T132" s="2852"/>
    </row>
    <row r="133" spans="14:20" ht="14.4">
      <c r="N133" s="2852"/>
      <c r="O133" s="2852"/>
      <c r="P133" s="2852"/>
      <c r="Q133" s="2852"/>
      <c r="R133" s="2852"/>
      <c r="S133" s="2852"/>
      <c r="T133" s="2852"/>
    </row>
    <row r="134" spans="14:20" ht="14.4">
      <c r="N134" s="2852"/>
      <c r="O134" s="2852"/>
      <c r="P134" s="2852"/>
      <c r="Q134" s="2852"/>
      <c r="R134" s="2852"/>
      <c r="S134" s="2852"/>
      <c r="T134" s="2852"/>
    </row>
    <row r="135" spans="14:20" ht="14.4">
      <c r="N135" s="2852"/>
      <c r="O135" s="2852"/>
      <c r="P135" s="2852"/>
      <c r="Q135" s="2852"/>
      <c r="R135" s="2852"/>
      <c r="S135" s="2852"/>
      <c r="T135" s="2852"/>
    </row>
    <row r="136" spans="14:20" ht="14.4">
      <c r="N136" s="2852"/>
      <c r="O136" s="2852"/>
      <c r="P136" s="2852"/>
      <c r="Q136" s="2852"/>
      <c r="R136" s="2852"/>
      <c r="S136" s="2852"/>
      <c r="T136" s="2852"/>
    </row>
    <row r="137" spans="14:20" ht="14.4">
      <c r="N137" s="2852"/>
      <c r="O137" s="2852"/>
      <c r="P137" s="2852"/>
      <c r="Q137" s="2852"/>
      <c r="R137" s="2852"/>
      <c r="S137" s="2852"/>
      <c r="T137" s="2852"/>
    </row>
    <row r="138" spans="14:20" ht="14.4">
      <c r="N138" s="2852"/>
      <c r="O138" s="2852"/>
      <c r="P138" s="2852"/>
      <c r="Q138" s="2852"/>
      <c r="R138" s="2852"/>
      <c r="S138" s="2852"/>
      <c r="T138" s="2852"/>
    </row>
    <row r="139" spans="14:20" ht="14.4">
      <c r="N139" s="2852"/>
      <c r="O139" s="2852"/>
      <c r="P139" s="2852"/>
      <c r="Q139" s="2852"/>
      <c r="R139" s="2852"/>
      <c r="S139" s="2852"/>
      <c r="T139" s="2852"/>
    </row>
    <row r="140" spans="14:20" ht="14.4">
      <c r="N140" s="2852"/>
      <c r="O140" s="2852"/>
      <c r="P140" s="2852"/>
      <c r="Q140" s="2852"/>
      <c r="R140" s="2852"/>
      <c r="S140" s="2852"/>
      <c r="T140" s="2852"/>
    </row>
    <row r="141" spans="14:20" ht="14.4">
      <c r="N141" s="2852"/>
      <c r="O141" s="2852"/>
      <c r="P141" s="2852"/>
      <c r="Q141" s="2852"/>
      <c r="R141" s="2852"/>
      <c r="S141" s="2852"/>
      <c r="T141" s="2852"/>
    </row>
    <row r="142" spans="14:20" ht="14.4">
      <c r="N142" s="2852"/>
      <c r="O142" s="2852"/>
      <c r="P142" s="2852"/>
      <c r="Q142" s="2852"/>
      <c r="R142" s="2852"/>
      <c r="S142" s="2852"/>
      <c r="T142" s="2852"/>
    </row>
    <row r="143" spans="14:20" ht="14.4">
      <c r="N143" s="2852"/>
      <c r="O143" s="2852"/>
      <c r="P143" s="2852"/>
      <c r="Q143" s="2852"/>
      <c r="R143" s="2852"/>
      <c r="S143" s="2852"/>
      <c r="T143" s="2852"/>
    </row>
    <row r="144" spans="14:20" ht="14.4">
      <c r="N144" s="2852"/>
      <c r="O144" s="2852"/>
      <c r="P144" s="2852"/>
      <c r="Q144" s="2852"/>
      <c r="R144" s="2852"/>
      <c r="S144" s="2852"/>
      <c r="T144" s="2852"/>
    </row>
    <row r="145" spans="14:20" ht="14.4">
      <c r="N145" s="2852"/>
      <c r="O145" s="2852"/>
      <c r="P145" s="2852"/>
      <c r="Q145" s="2852"/>
      <c r="R145" s="2852"/>
      <c r="S145" s="2852"/>
      <c r="T145" s="2852"/>
    </row>
    <row r="146" spans="14:20" ht="14.4">
      <c r="N146" s="2852"/>
      <c r="O146" s="2852"/>
      <c r="P146" s="2852"/>
      <c r="Q146" s="2852"/>
      <c r="R146" s="2852"/>
      <c r="S146" s="2852"/>
      <c r="T146" s="2852"/>
    </row>
    <row r="147" spans="14:20" ht="14.4">
      <c r="N147" s="2852"/>
      <c r="O147" s="2852"/>
      <c r="P147" s="2852"/>
      <c r="Q147" s="2852"/>
      <c r="R147" s="2852"/>
      <c r="S147" s="2852"/>
      <c r="T147" s="2852"/>
    </row>
    <row r="148" spans="14:20" ht="14.4">
      <c r="N148" s="2852"/>
      <c r="O148" s="2852"/>
      <c r="P148" s="2852"/>
      <c r="Q148" s="2852"/>
      <c r="R148" s="2852"/>
      <c r="S148" s="2852"/>
      <c r="T148" s="2852"/>
    </row>
    <row r="149" spans="14:20" ht="14.4">
      <c r="N149" s="2852"/>
      <c r="O149" s="2852"/>
      <c r="P149" s="2852"/>
      <c r="Q149" s="2852"/>
      <c r="R149" s="2852"/>
      <c r="S149" s="2852"/>
      <c r="T149" s="2852"/>
    </row>
    <row r="150" spans="14:20" ht="14.4">
      <c r="N150" s="2852"/>
      <c r="O150" s="2852"/>
      <c r="P150" s="2852"/>
      <c r="Q150" s="2852"/>
      <c r="R150" s="2852"/>
      <c r="S150" s="2852"/>
      <c r="T150" s="2852"/>
    </row>
    <row r="151" spans="14:20" ht="14.4">
      <c r="N151" s="2852"/>
      <c r="O151" s="2852"/>
      <c r="P151" s="2852"/>
      <c r="Q151" s="2852"/>
      <c r="R151" s="2852"/>
      <c r="S151" s="2852"/>
      <c r="T151" s="2852"/>
    </row>
    <row r="152" spans="14:20" ht="14.4">
      <c r="N152" s="2852"/>
      <c r="O152" s="2852"/>
      <c r="P152" s="2852"/>
      <c r="Q152" s="2852"/>
      <c r="R152" s="2852"/>
      <c r="S152" s="2852"/>
      <c r="T152" s="2852"/>
    </row>
    <row r="153" spans="14:20" ht="14.4">
      <c r="N153" s="2852"/>
      <c r="O153" s="2852"/>
      <c r="P153" s="2852"/>
      <c r="Q153" s="2852"/>
      <c r="R153" s="2852"/>
      <c r="S153" s="2852"/>
      <c r="T153" s="2852"/>
    </row>
    <row r="154" spans="14:20" ht="14.4">
      <c r="N154" s="2852"/>
      <c r="O154" s="2852"/>
      <c r="P154" s="2852"/>
      <c r="Q154" s="2852"/>
      <c r="R154" s="2852"/>
      <c r="S154" s="2852"/>
      <c r="T154" s="2852"/>
    </row>
    <row r="155" spans="14:20" ht="14.4">
      <c r="N155" s="2852"/>
      <c r="O155" s="2852"/>
      <c r="P155" s="2852"/>
      <c r="Q155" s="2852"/>
      <c r="R155" s="2852"/>
      <c r="S155" s="2852"/>
      <c r="T155" s="2852"/>
    </row>
    <row r="156" spans="14:20" ht="14.4">
      <c r="N156" s="2852"/>
      <c r="O156" s="2852"/>
      <c r="P156" s="2852"/>
      <c r="Q156" s="2852"/>
      <c r="R156" s="2852"/>
      <c r="S156" s="2852"/>
      <c r="T156" s="2852"/>
    </row>
    <row r="157" spans="14:20" ht="14.4">
      <c r="N157" s="2852"/>
      <c r="O157" s="2852"/>
      <c r="P157" s="2852"/>
      <c r="Q157" s="2852"/>
      <c r="R157" s="2852"/>
      <c r="S157" s="2852"/>
      <c r="T157" s="2852"/>
    </row>
    <row r="158" spans="14:20" ht="14.4">
      <c r="N158" s="2852"/>
      <c r="O158" s="2852"/>
      <c r="P158" s="2852"/>
      <c r="Q158" s="2852"/>
      <c r="R158" s="2852"/>
      <c r="S158" s="2852"/>
      <c r="T158" s="2852"/>
    </row>
    <row r="159" spans="14:20" ht="14.4">
      <c r="N159" s="2852"/>
      <c r="O159" s="2852"/>
      <c r="P159" s="2852"/>
      <c r="Q159" s="2852"/>
      <c r="R159" s="2852"/>
      <c r="S159" s="2852"/>
      <c r="T159" s="2852"/>
    </row>
    <row r="160" spans="14:20" ht="14.4">
      <c r="N160" s="2852"/>
      <c r="O160" s="2852"/>
      <c r="P160" s="2852"/>
      <c r="Q160" s="2852"/>
      <c r="R160" s="2852"/>
      <c r="S160" s="2852"/>
      <c r="T160" s="2852"/>
    </row>
    <row r="161" spans="14:20" ht="14.4">
      <c r="N161" s="2852"/>
      <c r="O161" s="2852"/>
      <c r="P161" s="2852"/>
      <c r="Q161" s="2852"/>
      <c r="R161" s="2852"/>
      <c r="S161" s="2852"/>
      <c r="T161" s="2852"/>
    </row>
    <row r="162" spans="14:20" ht="14.4">
      <c r="N162" s="2852"/>
      <c r="O162" s="2852"/>
      <c r="P162" s="2852"/>
      <c r="Q162" s="2852"/>
      <c r="R162" s="2852"/>
      <c r="S162" s="2852"/>
      <c r="T162" s="2852"/>
    </row>
    <row r="163" spans="14:20" ht="14.4">
      <c r="N163" s="2852"/>
      <c r="O163" s="2852"/>
      <c r="P163" s="2852"/>
      <c r="Q163" s="2852"/>
      <c r="R163" s="2852"/>
      <c r="S163" s="2852"/>
      <c r="T163" s="2852"/>
    </row>
    <row r="164" spans="14:20" ht="14.4">
      <c r="N164" s="2852"/>
      <c r="O164" s="2852"/>
      <c r="P164" s="2852"/>
      <c r="Q164" s="2852"/>
      <c r="R164" s="2852"/>
      <c r="S164" s="2852"/>
      <c r="T164" s="2852"/>
    </row>
    <row r="165" spans="14:20" ht="14.4">
      <c r="N165" s="2852"/>
      <c r="O165" s="2852"/>
      <c r="P165" s="2852"/>
      <c r="Q165" s="2852"/>
      <c r="R165" s="2852"/>
      <c r="S165" s="2852"/>
      <c r="T165" s="2852"/>
    </row>
    <row r="166" spans="14:20" ht="14.4">
      <c r="N166" s="2852"/>
      <c r="O166" s="2852"/>
      <c r="P166" s="2852"/>
      <c r="Q166" s="2852"/>
      <c r="R166" s="2852"/>
      <c r="S166" s="2852"/>
      <c r="T166" s="2852"/>
    </row>
    <row r="167" spans="14:20" ht="14.4">
      <c r="N167" s="2852"/>
      <c r="O167" s="2852"/>
      <c r="P167" s="2852"/>
      <c r="Q167" s="2852"/>
      <c r="R167" s="2852"/>
      <c r="S167" s="2852"/>
      <c r="T167" s="2852"/>
    </row>
    <row r="168" spans="14:20" ht="14.4">
      <c r="N168" s="2852"/>
      <c r="O168" s="2852"/>
      <c r="P168" s="2852"/>
      <c r="Q168" s="2852"/>
      <c r="R168" s="2852"/>
      <c r="S168" s="2852"/>
      <c r="T168" s="2852"/>
    </row>
    <row r="169" spans="14:20" ht="14.4">
      <c r="N169" s="2852"/>
      <c r="O169" s="2852"/>
      <c r="P169" s="2852"/>
      <c r="Q169" s="2852"/>
      <c r="R169" s="2852"/>
      <c r="S169" s="2852"/>
      <c r="T169" s="2852"/>
    </row>
    <row r="170" spans="14:20" ht="14.4">
      <c r="N170" s="2852"/>
      <c r="O170" s="2852"/>
      <c r="P170" s="2852"/>
      <c r="Q170" s="2852"/>
      <c r="R170" s="2852"/>
      <c r="S170" s="2852"/>
      <c r="T170" s="2852"/>
    </row>
    <row r="171" spans="14:20" ht="14.4">
      <c r="N171" s="2852"/>
      <c r="O171" s="2852"/>
      <c r="P171" s="2852"/>
      <c r="Q171" s="2852"/>
      <c r="R171" s="2852"/>
      <c r="S171" s="2852"/>
      <c r="T171" s="2852"/>
    </row>
    <row r="172" spans="14:20" ht="14.4">
      <c r="N172" s="2852"/>
      <c r="O172" s="2852"/>
      <c r="P172" s="2852"/>
      <c r="Q172" s="2852"/>
      <c r="R172" s="2852"/>
      <c r="S172" s="2852"/>
      <c r="T172" s="2852"/>
    </row>
    <row r="173" spans="14:20" ht="14.4">
      <c r="N173" s="2852"/>
      <c r="O173" s="2852"/>
      <c r="P173" s="2852"/>
      <c r="Q173" s="2852"/>
      <c r="R173" s="2852"/>
      <c r="S173" s="2852"/>
      <c r="T173" s="2852"/>
    </row>
    <row r="174" spans="14:20" ht="14.4">
      <c r="N174" s="2852"/>
      <c r="O174" s="2852"/>
      <c r="P174" s="2852"/>
      <c r="Q174" s="2852"/>
      <c r="R174" s="2852"/>
      <c r="S174" s="2852"/>
      <c r="T174" s="2852"/>
    </row>
    <row r="175" spans="14:20" ht="14.4">
      <c r="N175" s="2852"/>
      <c r="O175" s="2852"/>
      <c r="P175" s="2852"/>
      <c r="Q175" s="2852"/>
      <c r="R175" s="2852"/>
      <c r="S175" s="2852"/>
      <c r="T175" s="2852"/>
    </row>
    <row r="176" spans="14:20" ht="14.4">
      <c r="N176" s="2852"/>
      <c r="O176" s="2852"/>
      <c r="P176" s="2852"/>
      <c r="Q176" s="2852"/>
      <c r="R176" s="2852"/>
      <c r="S176" s="2852"/>
      <c r="T176" s="2852"/>
    </row>
    <row r="177" spans="14:20" ht="14.4">
      <c r="N177" s="2852"/>
      <c r="O177" s="2852"/>
      <c r="P177" s="2852"/>
      <c r="Q177" s="2852"/>
      <c r="R177" s="2852"/>
      <c r="S177" s="2852"/>
      <c r="T177" s="2852"/>
    </row>
    <row r="178" spans="14:20" ht="14.4">
      <c r="N178" s="2852"/>
      <c r="O178" s="2852"/>
      <c r="P178" s="2852"/>
      <c r="Q178" s="2852"/>
      <c r="R178" s="2852"/>
      <c r="S178" s="2852"/>
      <c r="T178" s="2852"/>
    </row>
    <row r="179" spans="14:20" ht="14.4">
      <c r="N179" s="2852"/>
      <c r="O179" s="2852"/>
      <c r="P179" s="2852"/>
      <c r="Q179" s="2852"/>
      <c r="R179" s="2852"/>
      <c r="S179" s="2852"/>
      <c r="T179" s="2852"/>
    </row>
    <row r="180" spans="14:20" ht="14.4">
      <c r="N180" s="2852"/>
      <c r="O180" s="2852"/>
      <c r="P180" s="2852"/>
      <c r="Q180" s="2852"/>
      <c r="R180" s="2852"/>
      <c r="S180" s="2852"/>
      <c r="T180" s="2852"/>
    </row>
    <row r="181" spans="14:20" ht="14.4">
      <c r="N181" s="2852"/>
      <c r="O181" s="2852"/>
      <c r="P181" s="2852"/>
      <c r="Q181" s="2852"/>
      <c r="R181" s="2852"/>
      <c r="S181" s="2852"/>
      <c r="T181" s="2852"/>
    </row>
    <row r="182" spans="14:20" ht="14.4">
      <c r="N182" s="2852"/>
      <c r="O182" s="2852"/>
      <c r="P182" s="2852"/>
      <c r="Q182" s="2852"/>
      <c r="R182" s="2852"/>
      <c r="S182" s="2852"/>
      <c r="T182" s="2852"/>
    </row>
    <row r="183" spans="14:20" ht="14.4">
      <c r="N183" s="2852"/>
      <c r="O183" s="2852"/>
      <c r="P183" s="2852"/>
      <c r="Q183" s="2852"/>
      <c r="R183" s="2852"/>
      <c r="S183" s="2852"/>
      <c r="T183" s="2852"/>
    </row>
    <row r="184" spans="14:20" ht="14.4">
      <c r="N184" s="2852"/>
      <c r="O184" s="2852"/>
      <c r="P184" s="2852"/>
      <c r="Q184" s="2852"/>
      <c r="R184" s="2852"/>
      <c r="S184" s="2852"/>
      <c r="T184" s="2852"/>
    </row>
    <row r="185" spans="14:20" ht="14.4">
      <c r="N185" s="2852"/>
      <c r="O185" s="2852"/>
      <c r="P185" s="2852"/>
      <c r="Q185" s="2852"/>
      <c r="R185" s="2852"/>
      <c r="S185" s="2852"/>
      <c r="T185" s="2852"/>
    </row>
    <row r="186" spans="14:20" ht="14.4">
      <c r="N186" s="2852"/>
      <c r="O186" s="2852"/>
      <c r="P186" s="2852"/>
      <c r="Q186" s="2852"/>
      <c r="R186" s="2852"/>
      <c r="S186" s="2852"/>
      <c r="T186" s="2852"/>
    </row>
    <row r="187" spans="14:20" ht="14.4">
      <c r="N187" s="2852"/>
      <c r="O187" s="2852"/>
      <c r="P187" s="2852"/>
      <c r="Q187" s="2852"/>
      <c r="R187" s="2852"/>
      <c r="S187" s="2852"/>
      <c r="T187" s="2852"/>
    </row>
    <row r="188" spans="14:20" ht="14.4">
      <c r="N188" s="2852"/>
      <c r="O188" s="2852"/>
      <c r="P188" s="2852"/>
      <c r="Q188" s="2852"/>
      <c r="R188" s="2852"/>
      <c r="S188" s="2852"/>
      <c r="T188" s="2852"/>
    </row>
    <row r="189" spans="14:20" ht="14.4">
      <c r="N189" s="2852"/>
      <c r="O189" s="2852"/>
      <c r="P189" s="2852"/>
      <c r="Q189" s="2852"/>
      <c r="R189" s="2852"/>
      <c r="S189" s="2852"/>
      <c r="T189" s="2852"/>
    </row>
    <row r="190" spans="14:20" ht="14.4">
      <c r="N190" s="2852"/>
      <c r="O190" s="2852"/>
      <c r="P190" s="2852"/>
      <c r="Q190" s="2852"/>
      <c r="R190" s="2852"/>
      <c r="S190" s="2852"/>
      <c r="T190" s="2852"/>
    </row>
    <row r="191" spans="14:20" ht="14.4">
      <c r="N191" s="2852"/>
      <c r="O191" s="2852"/>
      <c r="P191" s="2852"/>
      <c r="Q191" s="2852"/>
      <c r="R191" s="2852"/>
      <c r="S191" s="2852"/>
      <c r="T191" s="2852"/>
    </row>
    <row r="192" spans="14:20" ht="14.4">
      <c r="N192" s="2852"/>
      <c r="O192" s="2852"/>
      <c r="P192" s="2852"/>
      <c r="Q192" s="2852"/>
      <c r="R192" s="2852"/>
      <c r="S192" s="2852"/>
      <c r="T192" s="2852"/>
    </row>
    <row r="193" spans="14:20" ht="14.4">
      <c r="N193" s="2852"/>
      <c r="O193" s="2852"/>
      <c r="P193" s="2852"/>
      <c r="Q193" s="2852"/>
      <c r="R193" s="2852"/>
      <c r="S193" s="2852"/>
      <c r="T193" s="2852"/>
    </row>
    <row r="194" spans="14:20" ht="14.4">
      <c r="N194" s="2852"/>
      <c r="O194" s="2852"/>
      <c r="P194" s="2852"/>
      <c r="Q194" s="2852"/>
      <c r="R194" s="2852"/>
      <c r="S194" s="2852"/>
      <c r="T194" s="2852"/>
    </row>
    <row r="195" spans="14:20" ht="14.4">
      <c r="N195" s="2852"/>
      <c r="O195" s="2852"/>
      <c r="P195" s="2852"/>
      <c r="Q195" s="2852"/>
      <c r="R195" s="2852"/>
      <c r="S195" s="2852"/>
      <c r="T195" s="2852"/>
    </row>
    <row r="196" spans="14:20" ht="14.4">
      <c r="N196" s="2852"/>
      <c r="O196" s="2852"/>
      <c r="P196" s="2852"/>
      <c r="Q196" s="2852"/>
      <c r="R196" s="2852"/>
      <c r="S196" s="2852"/>
      <c r="T196" s="2852"/>
    </row>
    <row r="197" spans="14:20" ht="14.4">
      <c r="N197" s="2852"/>
      <c r="O197" s="2852"/>
      <c r="P197" s="2852"/>
      <c r="Q197" s="2852"/>
      <c r="R197" s="2852"/>
      <c r="S197" s="2852"/>
      <c r="T197" s="2852"/>
    </row>
    <row r="198" spans="14:20" ht="14.4">
      <c r="N198" s="2852"/>
      <c r="O198" s="2852"/>
      <c r="P198" s="2852"/>
      <c r="Q198" s="2852"/>
      <c r="R198" s="2852"/>
      <c r="S198" s="2852"/>
      <c r="T198" s="2852"/>
    </row>
    <row r="199" spans="14:20" ht="14.4">
      <c r="N199" s="2852"/>
      <c r="O199" s="2852"/>
      <c r="P199" s="2852"/>
      <c r="Q199" s="2852"/>
      <c r="R199" s="2852"/>
      <c r="S199" s="2852"/>
      <c r="T199" s="2852"/>
    </row>
    <row r="200" spans="14:20" ht="14.4">
      <c r="N200" s="2852"/>
      <c r="O200" s="2852"/>
      <c r="P200" s="2852"/>
      <c r="Q200" s="2852"/>
      <c r="R200" s="2852"/>
      <c r="S200" s="2852"/>
      <c r="T200" s="2852"/>
    </row>
    <row r="201" spans="14:20" ht="14.4">
      <c r="N201" s="2852"/>
      <c r="O201" s="2852"/>
      <c r="P201" s="2852"/>
      <c r="Q201" s="2852"/>
      <c r="R201" s="2852"/>
      <c r="S201" s="2852"/>
      <c r="T201" s="2852"/>
    </row>
    <row r="202" spans="14:20" ht="14.4">
      <c r="N202" s="2852"/>
      <c r="O202" s="2852"/>
      <c r="P202" s="2852"/>
      <c r="Q202" s="2852"/>
      <c r="R202" s="2852"/>
      <c r="S202" s="2852"/>
      <c r="T202" s="2852"/>
    </row>
    <row r="203" spans="14:20" ht="14.4">
      <c r="N203" s="2852"/>
      <c r="O203" s="2852"/>
      <c r="P203" s="2852"/>
      <c r="Q203" s="2852"/>
      <c r="R203" s="2852"/>
      <c r="S203" s="2852"/>
      <c r="T203" s="2852"/>
    </row>
    <row r="204" spans="14:20" ht="14.4">
      <c r="N204" s="2852"/>
      <c r="O204" s="2852"/>
      <c r="P204" s="2852"/>
      <c r="Q204" s="2852"/>
      <c r="R204" s="2852"/>
      <c r="S204" s="2852"/>
      <c r="T204" s="2852"/>
    </row>
    <row r="205" spans="14:20" ht="14.4">
      <c r="N205" s="2852"/>
      <c r="O205" s="2852"/>
      <c r="P205" s="2852"/>
      <c r="Q205" s="2852"/>
      <c r="R205" s="2852"/>
      <c r="S205" s="2852"/>
      <c r="T205" s="2852"/>
    </row>
    <row r="206" spans="14:20" ht="14.4">
      <c r="N206" s="2852"/>
      <c r="O206" s="2852"/>
      <c r="P206" s="2852"/>
      <c r="Q206" s="2852"/>
      <c r="R206" s="2852"/>
      <c r="S206" s="2852"/>
      <c r="T206" s="2852"/>
    </row>
    <row r="207" spans="14:20" ht="14.4">
      <c r="N207" s="2852"/>
      <c r="O207" s="2852"/>
      <c r="P207" s="2852"/>
      <c r="Q207" s="2852"/>
      <c r="R207" s="2852"/>
      <c r="S207" s="2852"/>
      <c r="T207" s="2852"/>
    </row>
    <row r="208" spans="14:20" ht="14.4">
      <c r="N208" s="2852"/>
      <c r="O208" s="2852"/>
      <c r="P208" s="2852"/>
      <c r="Q208" s="2852"/>
      <c r="R208" s="2852"/>
      <c r="S208" s="2852"/>
      <c r="T208" s="2852"/>
    </row>
    <row r="209" spans="14:20" ht="14.4">
      <c r="N209" s="2852"/>
      <c r="O209" s="2852"/>
      <c r="P209" s="2852"/>
      <c r="Q209" s="2852"/>
      <c r="R209" s="2852"/>
      <c r="S209" s="2852"/>
      <c r="T209" s="2852"/>
    </row>
    <row r="210" spans="14:20" ht="14.4">
      <c r="N210" s="2852"/>
      <c r="O210" s="2852"/>
      <c r="P210" s="2852"/>
      <c r="Q210" s="2852"/>
      <c r="R210" s="2852"/>
      <c r="S210" s="2852"/>
      <c r="T210" s="2852"/>
    </row>
    <row r="211" spans="14:20" ht="14.4">
      <c r="N211" s="2852"/>
      <c r="O211" s="2852"/>
      <c r="P211" s="2852"/>
      <c r="Q211" s="2852"/>
      <c r="R211" s="2852"/>
      <c r="S211" s="2852"/>
      <c r="T211" s="2852"/>
    </row>
    <row r="212" spans="14:20" ht="14.4">
      <c r="N212" s="2852"/>
      <c r="O212" s="2852"/>
      <c r="P212" s="2852"/>
      <c r="Q212" s="2852"/>
      <c r="R212" s="2852"/>
      <c r="S212" s="2852"/>
      <c r="T212" s="2852"/>
    </row>
    <row r="213" spans="14:20" ht="14.4">
      <c r="N213" s="2852"/>
      <c r="O213" s="2852"/>
      <c r="P213" s="2852"/>
      <c r="Q213" s="2852"/>
      <c r="R213" s="2852"/>
      <c r="S213" s="2852"/>
      <c r="T213" s="2852"/>
    </row>
  </sheetData>
  <autoFilter ref="A12:CT52" xr:uid="{00000000-0009-0000-0000-000000000000}"/>
  <mergeCells count="58">
    <mergeCell ref="CC9:CG9"/>
    <mergeCell ref="C7:G7"/>
    <mergeCell ref="A11:A12"/>
    <mergeCell ref="B11:C12"/>
    <mergeCell ref="D11:E12"/>
    <mergeCell ref="H11:H12"/>
    <mergeCell ref="M11:M12"/>
    <mergeCell ref="N11:N12"/>
    <mergeCell ref="O11:O12"/>
    <mergeCell ref="P11:P12"/>
    <mergeCell ref="AS9:CA9"/>
    <mergeCell ref="BS10:CA10"/>
    <mergeCell ref="A10:T10"/>
    <mergeCell ref="V11:V12"/>
    <mergeCell ref="W11:W12"/>
    <mergeCell ref="X11:X12"/>
    <mergeCell ref="CC10:CG10"/>
    <mergeCell ref="AW11:AZ11"/>
    <mergeCell ref="BA11:BD11"/>
    <mergeCell ref="BG11:BJ11"/>
    <mergeCell ref="BK11:BN11"/>
    <mergeCell ref="BO11:BR11"/>
    <mergeCell ref="BS11:BV11"/>
    <mergeCell ref="BW11:CA11"/>
    <mergeCell ref="CC11:CG11"/>
    <mergeCell ref="AS10:BD10"/>
    <mergeCell ref="BE10:BR10"/>
    <mergeCell ref="AS11:AV11"/>
    <mergeCell ref="B53:C53"/>
    <mergeCell ref="D53:F53"/>
    <mergeCell ref="X53:Z53"/>
    <mergeCell ref="AK53:AN53"/>
    <mergeCell ref="AG11:AG12"/>
    <mergeCell ref="AH11:AH12"/>
    <mergeCell ref="AI11:AI12"/>
    <mergeCell ref="AJ11:AJ12"/>
    <mergeCell ref="F11:G11"/>
    <mergeCell ref="I11:L11"/>
    <mergeCell ref="Q11:T11"/>
    <mergeCell ref="AA11:AD11"/>
    <mergeCell ref="AK11:AN11"/>
    <mergeCell ref="Y11:Y12"/>
    <mergeCell ref="Z11:Z12"/>
    <mergeCell ref="AF11:AF12"/>
    <mergeCell ref="AQ11:AQ12"/>
    <mergeCell ref="A1:G1"/>
    <mergeCell ref="A2:B5"/>
    <mergeCell ref="E2:E5"/>
    <mergeCell ref="X2:Z2"/>
    <mergeCell ref="A6:B6"/>
    <mergeCell ref="C6:G6"/>
    <mergeCell ref="V10:AD10"/>
    <mergeCell ref="AF10:AN10"/>
    <mergeCell ref="AP10:AQ10"/>
    <mergeCell ref="A7:B7"/>
    <mergeCell ref="A8:B8"/>
    <mergeCell ref="C8:G8"/>
    <mergeCell ref="AP11:AP12"/>
  </mergeCells>
  <pageMargins left="0.7" right="0.7" top="0.75" bottom="0.75" header="0" footer="0"/>
  <pageSetup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EEE8D-D2BC-4A22-AB95-0F5036BA17D6}">
  <dimension ref="A1:CT295"/>
  <sheetViews>
    <sheetView showGridLines="0" workbookViewId="0">
      <pane ySplit="12" topLeftCell="A13" activePane="bottomLeft" state="frozen"/>
      <selection pane="bottomLeft" activeCell="A25" sqref="A25"/>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7.109375" style="800" customWidth="1"/>
    <col min="5" max="5" width="15.88671875" style="800" customWidth="1"/>
    <col min="6" max="6" width="16.6640625" style="800" customWidth="1"/>
    <col min="7" max="7" width="15.33203125" style="800" customWidth="1"/>
    <col min="8" max="8" width="13.109375" style="800" customWidth="1"/>
    <col min="9" max="12" width="13.109375" style="800" customWidth="1" outlineLevel="1"/>
    <col min="13" max="13" width="17.33203125" style="800" customWidth="1" outlineLevel="1"/>
    <col min="14" max="14" width="18.44140625" style="800" customWidth="1"/>
    <col min="15" max="15" width="18.6640625" style="800" customWidth="1"/>
    <col min="16" max="16" width="19.33203125" style="800" customWidth="1"/>
    <col min="17" max="20" width="17.33203125" style="800" customWidth="1" outlineLevel="1"/>
    <col min="21" max="21" width="1.33203125" style="800" customWidth="1"/>
    <col min="22" max="22" width="7.44140625" style="800" customWidth="1"/>
    <col min="23" max="23" width="34.66406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0.44140625" style="800" customWidth="1"/>
    <col min="33" max="33" width="25.6640625" style="800" customWidth="1"/>
    <col min="34" max="34" width="17.44140625" style="800" customWidth="1"/>
    <col min="35" max="35" width="9.6640625" style="800" customWidth="1"/>
    <col min="36" max="36" width="11.5546875" style="800" customWidth="1"/>
    <col min="37" max="40" width="11.5546875" style="800" customWidth="1" outlineLevel="1"/>
    <col min="41" max="41" width="1.5546875" style="800" customWidth="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4.25" customHeight="1" thickBot="1">
      <c r="A1" s="4492" t="s">
        <v>0</v>
      </c>
      <c r="B1" s="4183"/>
      <c r="C1" s="4183"/>
      <c r="D1" s="4183"/>
      <c r="E1" s="4183"/>
      <c r="F1" s="4183"/>
      <c r="G1" s="4185"/>
      <c r="H1" s="796"/>
      <c r="I1" s="796"/>
      <c r="J1" s="796"/>
      <c r="K1" s="796"/>
      <c r="L1" s="796"/>
      <c r="M1" s="796"/>
      <c r="N1" s="796"/>
      <c r="O1" s="796"/>
      <c r="P1" s="796"/>
      <c r="Q1" s="796"/>
      <c r="R1" s="796"/>
      <c r="S1" s="796"/>
      <c r="T1" s="796"/>
      <c r="U1" s="796"/>
      <c r="V1" s="796"/>
      <c r="W1" s="796"/>
      <c r="X1" s="796"/>
      <c r="Y1" s="796"/>
      <c r="Z1" s="796"/>
      <c r="AA1" s="796"/>
      <c r="AB1" s="796"/>
      <c r="AC1" s="796"/>
      <c r="AD1" s="796"/>
      <c r="AE1" s="796"/>
      <c r="AF1" s="796"/>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4.25" customHeight="1">
      <c r="A2" s="4493" t="s">
        <v>1</v>
      </c>
      <c r="B2" s="4208"/>
      <c r="C2" s="801">
        <v>2024</v>
      </c>
      <c r="D2" s="801"/>
      <c r="E2" s="4494" t="s">
        <v>2</v>
      </c>
      <c r="F2" s="802" t="s">
        <v>3</v>
      </c>
      <c r="G2" s="803" t="s">
        <v>4</v>
      </c>
      <c r="H2" s="804"/>
      <c r="I2" s="805"/>
      <c r="J2" s="805"/>
      <c r="K2" s="805"/>
      <c r="L2" s="805"/>
      <c r="M2" s="805"/>
      <c r="N2" s="805"/>
      <c r="O2" s="805"/>
      <c r="P2" s="805"/>
      <c r="Q2" s="805"/>
      <c r="R2" s="805"/>
      <c r="S2" s="805"/>
      <c r="T2" s="805"/>
      <c r="U2" s="805"/>
      <c r="V2" s="805"/>
      <c r="W2" s="806"/>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4.25" customHeight="1">
      <c r="A3" s="4276"/>
      <c r="B3" s="4210"/>
      <c r="C3" s="810">
        <v>2025</v>
      </c>
      <c r="D3" s="810" t="s">
        <v>4</v>
      </c>
      <c r="E3" s="4188"/>
      <c r="F3" s="811" t="s">
        <v>5</v>
      </c>
      <c r="G3" s="812"/>
      <c r="H3" s="813"/>
      <c r="I3" s="806"/>
      <c r="J3" s="806"/>
      <c r="K3" s="806"/>
      <c r="L3" s="806"/>
      <c r="M3" s="806"/>
      <c r="N3" s="806"/>
      <c r="O3" s="806"/>
      <c r="P3" s="806"/>
      <c r="Q3" s="806"/>
      <c r="R3" s="806"/>
      <c r="S3" s="806"/>
      <c r="T3" s="806"/>
      <c r="U3" s="806"/>
      <c r="V3" s="806"/>
      <c r="W3" s="806"/>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4.25" customHeight="1">
      <c r="A4" s="4276"/>
      <c r="B4" s="4210"/>
      <c r="C4" s="810">
        <v>2026</v>
      </c>
      <c r="D4" s="810"/>
      <c r="E4" s="4188"/>
      <c r="F4" s="811" t="s">
        <v>7</v>
      </c>
      <c r="G4" s="812"/>
      <c r="H4" s="813"/>
      <c r="I4" s="806"/>
      <c r="J4" s="806"/>
      <c r="K4" s="806"/>
      <c r="L4" s="806"/>
      <c r="M4" s="806"/>
      <c r="N4" s="806"/>
      <c r="O4" s="806"/>
      <c r="P4" s="806"/>
      <c r="Q4" s="806"/>
      <c r="R4" s="806"/>
      <c r="S4" s="806"/>
      <c r="T4" s="806"/>
      <c r="U4" s="806"/>
      <c r="V4" s="806"/>
      <c r="W4" s="806"/>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4.25" customHeight="1" thickBot="1">
      <c r="A5" s="4276"/>
      <c r="B5" s="4210"/>
      <c r="C5" s="814">
        <v>2027</v>
      </c>
      <c r="D5" s="814"/>
      <c r="E5" s="4188"/>
      <c r="F5" s="815" t="s">
        <v>8</v>
      </c>
      <c r="G5" s="816"/>
      <c r="H5" s="813"/>
      <c r="I5" s="806"/>
      <c r="J5" s="806"/>
      <c r="K5" s="806"/>
      <c r="L5" s="806"/>
      <c r="M5" s="806"/>
      <c r="N5" s="806"/>
      <c r="O5" s="806"/>
      <c r="P5" s="806"/>
      <c r="Q5" s="806"/>
      <c r="R5" s="806"/>
      <c r="S5" s="806"/>
      <c r="T5" s="806"/>
      <c r="U5" s="806"/>
      <c r="V5" s="806"/>
      <c r="W5" s="806"/>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4.25" customHeight="1">
      <c r="A6" s="4496" t="s">
        <v>9</v>
      </c>
      <c r="B6" s="4280"/>
      <c r="C6" s="4281" t="s">
        <v>2320</v>
      </c>
      <c r="D6" s="4266"/>
      <c r="E6" s="4266"/>
      <c r="F6" s="4266"/>
      <c r="G6" s="4267"/>
      <c r="H6" s="804"/>
      <c r="I6" s="805"/>
      <c r="J6" s="805"/>
      <c r="K6" s="805"/>
      <c r="L6" s="805"/>
      <c r="M6" s="805"/>
      <c r="N6" s="805"/>
      <c r="O6" s="805"/>
      <c r="P6" s="805"/>
      <c r="Q6" s="805"/>
      <c r="R6" s="805"/>
      <c r="S6" s="805"/>
      <c r="T6" s="805"/>
      <c r="U6" s="805"/>
      <c r="V6" s="805"/>
      <c r="W6" s="807"/>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4.25" customHeight="1">
      <c r="A7" s="4498" t="s">
        <v>11</v>
      </c>
      <c r="B7" s="4254"/>
      <c r="C7" s="4252" t="s">
        <v>2321</v>
      </c>
      <c r="D7" s="4253"/>
      <c r="E7" s="4253"/>
      <c r="F7" s="4253"/>
      <c r="G7" s="4257"/>
      <c r="H7" s="804"/>
      <c r="I7" s="805"/>
      <c r="J7" s="805"/>
      <c r="K7" s="805"/>
      <c r="L7" s="805"/>
      <c r="M7" s="805"/>
      <c r="N7" s="805"/>
      <c r="O7" s="805"/>
      <c r="P7" s="805"/>
      <c r="Q7" s="805"/>
      <c r="R7" s="805"/>
      <c r="S7" s="805"/>
      <c r="T7" s="805"/>
      <c r="U7" s="805"/>
      <c r="V7" s="805"/>
      <c r="W7" s="809"/>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4.25" customHeight="1" thickBot="1">
      <c r="A8" s="4500" t="s">
        <v>12</v>
      </c>
      <c r="B8" s="4269"/>
      <c r="C8" s="5056"/>
      <c r="D8" s="4271"/>
      <c r="E8" s="4271"/>
      <c r="F8" s="4271"/>
      <c r="G8" s="4272"/>
      <c r="H8" s="805"/>
      <c r="I8" s="805"/>
      <c r="J8" s="805"/>
      <c r="K8" s="805"/>
      <c r="L8" s="805"/>
      <c r="M8" s="805"/>
      <c r="N8" s="805"/>
      <c r="O8" s="805"/>
      <c r="P8" s="805"/>
      <c r="Q8" s="805"/>
      <c r="R8" s="805"/>
      <c r="S8" s="805"/>
      <c r="T8" s="805"/>
      <c r="U8" s="805"/>
      <c r="V8" s="805"/>
      <c r="W8" s="809"/>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798"/>
      <c r="X9" s="798"/>
      <c r="Y9" s="798"/>
      <c r="Z9" s="798"/>
      <c r="AA9" s="817"/>
      <c r="AB9" s="817"/>
      <c r="AC9" s="817"/>
      <c r="AD9" s="817"/>
      <c r="AE9" s="798"/>
      <c r="AF9" s="798"/>
      <c r="AG9" s="798"/>
      <c r="AH9" s="798"/>
      <c r="AI9" s="798"/>
      <c r="AJ9" s="798"/>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25" customHeigh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87" t="s">
        <v>23</v>
      </c>
      <c r="C11" s="1188"/>
      <c r="D11" s="1187" t="s">
        <v>24</v>
      </c>
      <c r="E11" s="1189"/>
      <c r="F11" s="4260" t="s">
        <v>25</v>
      </c>
      <c r="G11" s="4254"/>
      <c r="H11" s="1190" t="s">
        <v>26</v>
      </c>
      <c r="I11" s="4261" t="s">
        <v>27</v>
      </c>
      <c r="J11" s="4262"/>
      <c r="K11" s="4262"/>
      <c r="L11" s="4227"/>
      <c r="M11" s="1191" t="s">
        <v>28</v>
      </c>
      <c r="N11" s="1186" t="s">
        <v>29</v>
      </c>
      <c r="O11" s="1192" t="s">
        <v>30</v>
      </c>
      <c r="P11" s="1190" t="s">
        <v>31</v>
      </c>
      <c r="Q11" s="4263" t="s">
        <v>32</v>
      </c>
      <c r="R11" s="4253"/>
      <c r="S11" s="4253"/>
      <c r="T11" s="4257"/>
      <c r="U11" s="837"/>
      <c r="V11" s="1186" t="s">
        <v>33</v>
      </c>
      <c r="W11" s="1192" t="s">
        <v>34</v>
      </c>
      <c r="X11" s="1192" t="s">
        <v>35</v>
      </c>
      <c r="Y11" s="1192" t="s">
        <v>36</v>
      </c>
      <c r="Z11" s="1190" t="s">
        <v>37</v>
      </c>
      <c r="AA11" s="4261" t="s">
        <v>38</v>
      </c>
      <c r="AB11" s="4262"/>
      <c r="AC11" s="4262"/>
      <c r="AD11" s="4229"/>
      <c r="AE11" s="837"/>
      <c r="AF11" s="1186" t="s">
        <v>39</v>
      </c>
      <c r="AG11" s="1192" t="s">
        <v>40</v>
      </c>
      <c r="AH11" s="1192" t="s">
        <v>41</v>
      </c>
      <c r="AI11" s="1192" t="s">
        <v>42</v>
      </c>
      <c r="AJ11" s="1190"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4.25" customHeight="1" thickBot="1">
      <c r="A12" s="827"/>
      <c r="B12" s="1228"/>
      <c r="C12" s="1229"/>
      <c r="D12" s="1195"/>
      <c r="E12" s="1196"/>
      <c r="F12" s="829" t="s">
        <v>57</v>
      </c>
      <c r="G12" s="829" t="s">
        <v>58</v>
      </c>
      <c r="H12" s="839"/>
      <c r="I12" s="835" t="s">
        <v>59</v>
      </c>
      <c r="J12" s="836" t="s">
        <v>60</v>
      </c>
      <c r="K12" s="836" t="s">
        <v>61</v>
      </c>
      <c r="L12" s="836" t="s">
        <v>62</v>
      </c>
      <c r="M12" s="839"/>
      <c r="N12" s="1197"/>
      <c r="O12" s="833"/>
      <c r="P12" s="834"/>
      <c r="Q12" s="835" t="s">
        <v>59</v>
      </c>
      <c r="R12" s="836" t="s">
        <v>60</v>
      </c>
      <c r="S12" s="836" t="s">
        <v>61</v>
      </c>
      <c r="T12" s="836" t="s">
        <v>62</v>
      </c>
      <c r="U12" s="837"/>
      <c r="V12" s="827"/>
      <c r="W12" s="838"/>
      <c r="X12" s="838"/>
      <c r="Y12" s="838"/>
      <c r="Z12" s="839"/>
      <c r="AA12" s="835" t="s">
        <v>59</v>
      </c>
      <c r="AB12" s="836" t="s">
        <v>60</v>
      </c>
      <c r="AC12" s="836" t="s">
        <v>61</v>
      </c>
      <c r="AD12" s="840" t="s">
        <v>62</v>
      </c>
      <c r="AE12" s="837"/>
      <c r="AF12" s="827"/>
      <c r="AG12" s="838"/>
      <c r="AH12" s="838"/>
      <c r="AI12" s="838"/>
      <c r="AJ12" s="839"/>
      <c r="AK12" s="835" t="s">
        <v>59</v>
      </c>
      <c r="AL12" s="836" t="s">
        <v>60</v>
      </c>
      <c r="AM12" s="836" t="s">
        <v>61</v>
      </c>
      <c r="AN12" s="840" t="s">
        <v>62</v>
      </c>
      <c r="AO12" s="837"/>
      <c r="AP12" s="827"/>
      <c r="AQ12" s="839"/>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48" customHeight="1" thickBot="1">
      <c r="A13" s="853">
        <v>1</v>
      </c>
      <c r="B13" s="894" t="s">
        <v>2322</v>
      </c>
      <c r="C13" s="895"/>
      <c r="D13" s="856" t="s">
        <v>1248</v>
      </c>
      <c r="E13" s="857"/>
      <c r="F13" s="858" t="s">
        <v>295</v>
      </c>
      <c r="G13" s="950">
        <v>200</v>
      </c>
      <c r="H13" s="998" t="s">
        <v>2323</v>
      </c>
      <c r="I13" s="860" t="s">
        <v>280</v>
      </c>
      <c r="J13" s="861"/>
      <c r="K13" s="861"/>
      <c r="L13" s="861"/>
      <c r="M13" s="1035"/>
      <c r="N13" s="1036"/>
      <c r="O13" s="954" t="s">
        <v>296</v>
      </c>
      <c r="P13" s="951"/>
      <c r="Q13" s="863"/>
      <c r="R13" s="864"/>
      <c r="S13" s="864"/>
      <c r="T13" s="865"/>
      <c r="U13" s="866"/>
      <c r="V13" s="867">
        <v>1</v>
      </c>
      <c r="W13" s="999" t="s">
        <v>2324</v>
      </c>
      <c r="X13" s="3534">
        <v>45689</v>
      </c>
      <c r="Y13" s="3534">
        <v>45731</v>
      </c>
      <c r="Z13" s="1002" t="s">
        <v>2325</v>
      </c>
      <c r="AA13" s="868">
        <v>1</v>
      </c>
      <c r="AB13" s="869">
        <v>1</v>
      </c>
      <c r="AC13" s="869"/>
      <c r="AD13" s="870"/>
      <c r="AE13" s="871"/>
      <c r="AF13" s="1028" t="s">
        <v>151</v>
      </c>
      <c r="AG13" s="1028" t="s">
        <v>151</v>
      </c>
      <c r="AH13" s="1028" t="s">
        <v>151</v>
      </c>
      <c r="AI13" s="874"/>
      <c r="AJ13" s="875"/>
      <c r="AK13" s="1041"/>
      <c r="AL13" s="877"/>
      <c r="AM13" s="877"/>
      <c r="AN13" s="878"/>
      <c r="AO13" s="798"/>
      <c r="AP13" s="879"/>
      <c r="AQ13" s="880" t="s">
        <v>321</v>
      </c>
      <c r="AR13" s="881"/>
      <c r="AS13" s="882">
        <f ca="1">IFERROR(__xludf.DUMMYFUNCTION("+I13/G13"),0)</f>
        <v>0</v>
      </c>
      <c r="AT13" s="883">
        <f ca="1">IFERROR(__xludf.DUMMYFUNCTION("+J13/G13"),0)</f>
        <v>0</v>
      </c>
      <c r="AU13" s="883">
        <f ca="1">IFERROR(__xludf.DUMMYFUNCTION("+K13/G13"),0)</f>
        <v>0</v>
      </c>
      <c r="AV13" s="883">
        <f ca="1">IFERROR(__xludf.DUMMYFUNCTION("+L13/G13"),0)</f>
        <v>0</v>
      </c>
      <c r="AW13" s="884">
        <f ca="1">IFERROR(__xludf.DUMMYFUNCTION("+AA13/COUNTIF(W13,""*"")"),0)</f>
        <v>0</v>
      </c>
      <c r="AX13" s="884">
        <f ca="1">IFERROR(__xludf.DUMMYFUNCTION("+AB13/COUNTIF(W13,""*"")"),0)</f>
        <v>0</v>
      </c>
      <c r="AY13" s="884">
        <f ca="1">IFERROR(__xludf.DUMMYFUNCTION("+AC13/COUNTIF(W13,""*"")"),0)</f>
        <v>0</v>
      </c>
      <c r="AZ13" s="884" t="str">
        <f ca="1">IFERROR(__xludf.DUMMYFUNCTION("+AD13/COUNTIF(AD13,""*"")"),"#DIV/0!")</f>
        <v>#DIV/0!</v>
      </c>
      <c r="BA13" s="885" t="str">
        <f ca="1">IFERROR(__xludf.DUMMYFUNCTION("+AK13/AJ13"),"#DIV/0!")</f>
        <v>#DIV/0!</v>
      </c>
      <c r="BB13" s="885" t="str">
        <f ca="1">IFERROR(__xludf.DUMMYFUNCTION("+AL13/AJ13"),"#DIV/0!")</f>
        <v>#DIV/0!</v>
      </c>
      <c r="BC13" s="885" t="str">
        <f ca="1">IFERROR(__xludf.DUMMYFUNCTION("+AM13/AJ13"),"#DIV/0!")</f>
        <v>#DIV/0!</v>
      </c>
      <c r="BD13" s="885" t="str">
        <f ca="1">IFERROR(__xludf.DUMMYFUNCTION("+AN13/AJ13"),"#DIV/0!")</f>
        <v>#DIV/0!</v>
      </c>
      <c r="BE13" s="886">
        <v>0.2</v>
      </c>
      <c r="BF13" s="886">
        <v>0.8</v>
      </c>
      <c r="BG13" s="885">
        <f ca="1">IFERROR(__xludf.DUMMYFUNCTION("+AW13*BE13"),0)</f>
        <v>0</v>
      </c>
      <c r="BH13" s="885">
        <f ca="1">IFERROR(__xludf.DUMMYFUNCTION("+AX13*BE13"),0)</f>
        <v>0</v>
      </c>
      <c r="BI13" s="885">
        <f ca="1">IFERROR(__xludf.DUMMYFUNCTION("+AY13*BE13"),0)</f>
        <v>0</v>
      </c>
      <c r="BJ13" s="885" t="str">
        <f ca="1">IFERROR(__xludf.DUMMYFUNCTION("+AZ13*BE13"),"#DIV/0!")</f>
        <v>#DIV/0!</v>
      </c>
      <c r="BK13" s="885" t="str">
        <f ca="1">IFERROR(__xludf.DUMMYFUNCTION("+BA13*BF13"),"#DIV/0!")</f>
        <v>#DIV/0!</v>
      </c>
      <c r="BL13" s="885" t="str">
        <f ca="1">IFERROR(__xludf.DUMMYFUNCTION("+BB13*BF13"),"#DIV/0!")</f>
        <v>#DIV/0!</v>
      </c>
      <c r="BM13" s="885" t="str">
        <f ca="1">IFERROR(__xludf.DUMMYFUNCTION("+BC13*BF13"),"#DIV/0!")</f>
        <v>#DIV/0!</v>
      </c>
      <c r="BN13" s="885" t="str">
        <f ca="1">IFERROR(__xludf.DUMMYFUNCTION("+BD13*BF13"),"#DIV/0!")</f>
        <v>#DIV/0!</v>
      </c>
      <c r="BO13" s="885" t="str">
        <f ca="1">IFERROR(__xludf.DUMMYFUNCTION("+BG13+BK13"),"#DIV/0!")</f>
        <v>#DIV/0!</v>
      </c>
      <c r="BP13" s="885" t="str">
        <f ca="1">IFERROR(__xludf.DUMMYFUNCTION("+BH13+BL13"),"#DIV/0!")</f>
        <v>#DIV/0!</v>
      </c>
      <c r="BQ13" s="885" t="str">
        <f ca="1">IFERROR(__xludf.DUMMYFUNCTION("+BI13+BM13"),"#DIV/0!")</f>
        <v>#DIV/0!</v>
      </c>
      <c r="BR13" s="885" t="str">
        <f ca="1">IFERROR(__xludf.DUMMYFUNCTION("+BJ13+BN13"),"#DIV/0!")</f>
        <v>#DIV/0!</v>
      </c>
      <c r="BS13" s="887" t="e">
        <f t="shared" ref="BS13:BV13" ca="1" si="0">AVERAGEIF(BO13:BO18,"&lt;&gt;#¡DIV/0!")</f>
        <v>#DIV/0!</v>
      </c>
      <c r="BT13" s="887" t="e">
        <f t="shared" ca="1" si="0"/>
        <v>#DIV/0!</v>
      </c>
      <c r="BU13" s="887" t="e">
        <f t="shared" ca="1" si="0"/>
        <v>#DIV/0!</v>
      </c>
      <c r="BV13" s="887" t="e">
        <f t="shared" ca="1" si="0"/>
        <v>#DIV/0!</v>
      </c>
      <c r="BW13" s="888" t="str">
        <f ca="1">IFERROR(__xludf.DUMMYFUNCTION("+C13*BS13"),"#DIV/0!")</f>
        <v>#DIV/0!</v>
      </c>
      <c r="BX13" s="888" t="str">
        <f ca="1">IFERROR(__xludf.DUMMYFUNCTION("+C13*BT13"),"#DIV/0!")</f>
        <v>#DIV/0!</v>
      </c>
      <c r="BY13" s="888" t="str">
        <f ca="1">IFERROR(__xludf.DUMMYFUNCTION("+C13*BU13"),"#DIV/0!")</f>
        <v>#DIV/0!</v>
      </c>
      <c r="BZ13" s="888" t="str">
        <f ca="1">IFERROR(__xludf.DUMMYFUNCTION("+C13*BV13"),"#DIV/0!")</f>
        <v>#DIV/0!</v>
      </c>
      <c r="CA13" s="889">
        <f ca="1">SUM(BW13:BZ18)</f>
        <v>0</v>
      </c>
      <c r="CB13" s="798"/>
      <c r="CC13" s="890" t="str">
        <f ca="1">IFERROR(__xludf.DUMMYFUNCTION("+Q13/$N$13"),"#DIV/0!")</f>
        <v>#DIV/0!</v>
      </c>
      <c r="CD13" s="891" t="str">
        <f ca="1">IFERROR(__xludf.DUMMYFUNCTION("+R13/$N$13"),"#DIV/0!")</f>
        <v>#DIV/0!</v>
      </c>
      <c r="CE13" s="891" t="str">
        <f ca="1">IFERROR(__xludf.DUMMYFUNCTION("+S13/$N$13"),"#DIV/0!")</f>
        <v>#DIV/0!</v>
      </c>
      <c r="CF13" s="891" t="str">
        <f ca="1">IFERROR(__xludf.DUMMYFUNCTION("+T13/$N$13"),"#DIV/0!")</f>
        <v>#DIV/0!</v>
      </c>
      <c r="CG13" s="892" t="e">
        <f ca="1">AVERAGE(CC13:CF18)</f>
        <v>#DIV/0!</v>
      </c>
      <c r="CH13" s="798"/>
      <c r="CI13" s="798"/>
      <c r="CJ13" s="798"/>
      <c r="CK13" s="798"/>
      <c r="CL13" s="798"/>
      <c r="CM13" s="798"/>
      <c r="CN13" s="798"/>
      <c r="CO13" s="798"/>
      <c r="CP13" s="798"/>
      <c r="CQ13" s="798"/>
      <c r="CR13" s="798"/>
      <c r="CS13" s="798"/>
      <c r="CT13" s="798"/>
    </row>
    <row r="14" spans="1:98" ht="81.75" customHeight="1" thickBot="1">
      <c r="A14" s="893"/>
      <c r="B14" s="894"/>
      <c r="C14" s="895"/>
      <c r="D14" s="896"/>
      <c r="E14" s="897"/>
      <c r="F14" s="898"/>
      <c r="G14" s="964"/>
      <c r="H14" s="1280"/>
      <c r="I14" s="899"/>
      <c r="J14" s="900"/>
      <c r="K14" s="900"/>
      <c r="L14" s="900"/>
      <c r="M14" s="925"/>
      <c r="N14" s="1025"/>
      <c r="O14" s="927"/>
      <c r="P14" s="901"/>
      <c r="Q14" s="903"/>
      <c r="R14" s="904"/>
      <c r="S14" s="904"/>
      <c r="T14" s="905"/>
      <c r="U14" s="866"/>
      <c r="V14" s="906">
        <v>2</v>
      </c>
      <c r="W14" s="898" t="s">
        <v>2326</v>
      </c>
      <c r="X14" s="3534">
        <v>45731</v>
      </c>
      <c r="Y14" s="3535">
        <v>45777</v>
      </c>
      <c r="Z14" s="859" t="s">
        <v>2325</v>
      </c>
      <c r="AA14" s="907">
        <v>1</v>
      </c>
      <c r="AB14" s="908">
        <v>1</v>
      </c>
      <c r="AC14" s="908"/>
      <c r="AD14" s="909"/>
      <c r="AE14" s="871"/>
      <c r="AF14" s="1028" t="s">
        <v>151</v>
      </c>
      <c r="AG14" s="1028" t="s">
        <v>151</v>
      </c>
      <c r="AH14" s="1028" t="s">
        <v>151</v>
      </c>
      <c r="AI14" s="911"/>
      <c r="AJ14" s="912"/>
      <c r="AK14" s="1029"/>
      <c r="AL14" s="914"/>
      <c r="AM14" s="914"/>
      <c r="AN14" s="915"/>
      <c r="AO14" s="798"/>
      <c r="AP14" s="1050"/>
      <c r="AQ14" s="916" t="s">
        <v>321</v>
      </c>
      <c r="AR14" s="881"/>
      <c r="AS14" s="917" t="str">
        <f ca="1">IFERROR(__xludf.DUMMYFUNCTION("+I14/G14"),"#DIV/0!")</f>
        <v>#DIV/0!</v>
      </c>
      <c r="AT14" s="918" t="str">
        <f ca="1">IFERROR(__xludf.DUMMYFUNCTION("+J14/G14"),"#DIV/0!")</f>
        <v>#DIV/0!</v>
      </c>
      <c r="AU14" s="918" t="str">
        <f ca="1">IFERROR(__xludf.DUMMYFUNCTION("+K14/G14"),"#DIV/0!")</f>
        <v>#DIV/0!</v>
      </c>
      <c r="AV14" s="918" t="str">
        <f ca="1">IFERROR(__xludf.DUMMYFUNCTION("+L14/G14"),"#DIV/0!")</f>
        <v>#DIV/0!</v>
      </c>
      <c r="AW14" s="919">
        <f ca="1">IFERROR(__xludf.DUMMYFUNCTION("+AA14/COUNTIF(W14,""*"")"),0)</f>
        <v>0</v>
      </c>
      <c r="AX14" s="919">
        <f ca="1">IFERROR(__xludf.DUMMYFUNCTION("+AB14/COUNTIF(W14,""*"")"),0)</f>
        <v>0</v>
      </c>
      <c r="AY14" s="919">
        <f ca="1">IFERROR(__xludf.DUMMYFUNCTION("+AC14/COUNTIF(W14,""*"")"),0)</f>
        <v>0</v>
      </c>
      <c r="AZ14" s="919" t="str">
        <f ca="1">IFERROR(__xludf.DUMMYFUNCTION("+AD14/COUNTIF(AD14,""*"")"),"#DIV/0!")</f>
        <v>#DIV/0!</v>
      </c>
      <c r="BA14" s="920" t="str">
        <f ca="1">IFERROR(__xludf.DUMMYFUNCTION("+AK14/AJ14"),"#DIV/0!")</f>
        <v>#DIV/0!</v>
      </c>
      <c r="BB14" s="920" t="str">
        <f ca="1">IFERROR(__xludf.DUMMYFUNCTION("+AL14/AJ14"),"#DIV/0!")</f>
        <v>#DIV/0!</v>
      </c>
      <c r="BC14" s="920" t="str">
        <f ca="1">IFERROR(__xludf.DUMMYFUNCTION("+AM14/AJ14"),"#DIV/0!")</f>
        <v>#DIV/0!</v>
      </c>
      <c r="BD14" s="920" t="str">
        <f ca="1">IFERROR(__xludf.DUMMYFUNCTION("+AN14/AJ14"),"#DIV/0!")</f>
        <v>#DIV/0!</v>
      </c>
      <c r="BE14" s="921">
        <v>0.2</v>
      </c>
      <c r="BF14" s="921">
        <v>0.8</v>
      </c>
      <c r="BG14" s="920">
        <f ca="1">IFERROR(__xludf.DUMMYFUNCTION("+AW14*BE14"),0)</f>
        <v>0</v>
      </c>
      <c r="BH14" s="920">
        <f ca="1">IFERROR(__xludf.DUMMYFUNCTION("+AX14*BE14"),0)</f>
        <v>0</v>
      </c>
      <c r="BI14" s="920">
        <f ca="1">IFERROR(__xludf.DUMMYFUNCTION("+AY14*BE14"),0)</f>
        <v>0</v>
      </c>
      <c r="BJ14" s="920" t="str">
        <f ca="1">IFERROR(__xludf.DUMMYFUNCTION("+AZ14*BE14"),"#DIV/0!")</f>
        <v>#DIV/0!</v>
      </c>
      <c r="BK14" s="920" t="str">
        <f ca="1">IFERROR(__xludf.DUMMYFUNCTION("+BA14*BF14"),"#DIV/0!")</f>
        <v>#DIV/0!</v>
      </c>
      <c r="BL14" s="920" t="str">
        <f ca="1">IFERROR(__xludf.DUMMYFUNCTION("+BB14*BF14"),"#DIV/0!")</f>
        <v>#DIV/0!</v>
      </c>
      <c r="BM14" s="920" t="str">
        <f ca="1">IFERROR(__xludf.DUMMYFUNCTION("+BC14*BF14"),"#DIV/0!")</f>
        <v>#DIV/0!</v>
      </c>
      <c r="BN14" s="920" t="str">
        <f ca="1">IFERROR(__xludf.DUMMYFUNCTION("+BD14*BF14"),"#DIV/0!")</f>
        <v>#DIV/0!</v>
      </c>
      <c r="BO14" s="920" t="str">
        <f ca="1">IFERROR(__xludf.DUMMYFUNCTION("+BG14+BK14"),"#DIV/0!")</f>
        <v>#DIV/0!</v>
      </c>
      <c r="BP14" s="920" t="str">
        <f ca="1">IFERROR(__xludf.DUMMYFUNCTION("+BH14+BL14"),"#DIV/0!")</f>
        <v>#DIV/0!</v>
      </c>
      <c r="BQ14" s="920" t="str">
        <f ca="1">IFERROR(__xludf.DUMMYFUNCTION("+BI14+BM14"),"#DIV/0!")</f>
        <v>#DIV/0!</v>
      </c>
      <c r="BR14" s="920" t="str">
        <f ca="1">IFERROR(__xludf.DUMMYFUNCTION("+BJ14+BN14"),"#DIV/0!")</f>
        <v>#DIV/0!</v>
      </c>
      <c r="BS14" s="842"/>
      <c r="BT14" s="842"/>
      <c r="BU14" s="842"/>
      <c r="BV14" s="842"/>
      <c r="BW14" s="842"/>
      <c r="BX14" s="842"/>
      <c r="BY14" s="842"/>
      <c r="BZ14" s="842"/>
      <c r="CA14" s="830"/>
      <c r="CB14" s="798"/>
      <c r="CC14" s="922"/>
      <c r="CD14" s="923"/>
      <c r="CE14" s="923"/>
      <c r="CF14" s="923"/>
      <c r="CG14" s="924"/>
      <c r="CH14" s="798"/>
      <c r="CI14" s="798"/>
      <c r="CJ14" s="798"/>
      <c r="CK14" s="798"/>
      <c r="CL14" s="798"/>
      <c r="CM14" s="798"/>
      <c r="CN14" s="798"/>
      <c r="CO14" s="798"/>
      <c r="CP14" s="798"/>
      <c r="CQ14" s="798"/>
      <c r="CR14" s="798"/>
      <c r="CS14" s="798"/>
      <c r="CT14" s="798"/>
    </row>
    <row r="15" spans="1:98" ht="81.75" customHeight="1">
      <c r="A15" s="893"/>
      <c r="B15" s="894"/>
      <c r="C15" s="895"/>
      <c r="D15" s="896"/>
      <c r="E15" s="897"/>
      <c r="F15" s="898"/>
      <c r="G15" s="964"/>
      <c r="H15" s="1280"/>
      <c r="I15" s="899"/>
      <c r="J15" s="900"/>
      <c r="K15" s="900"/>
      <c r="L15" s="900"/>
      <c r="M15" s="925"/>
      <c r="N15" s="1025"/>
      <c r="O15" s="927"/>
      <c r="P15" s="901"/>
      <c r="Q15" s="903"/>
      <c r="R15" s="904"/>
      <c r="S15" s="904"/>
      <c r="T15" s="905"/>
      <c r="U15" s="866"/>
      <c r="V15" s="906">
        <v>3</v>
      </c>
      <c r="W15" s="898" t="s">
        <v>2327</v>
      </c>
      <c r="X15" s="3534">
        <v>45731</v>
      </c>
      <c r="Y15" s="3535">
        <v>45777</v>
      </c>
      <c r="Z15" s="859" t="s">
        <v>2325</v>
      </c>
      <c r="AA15" s="907">
        <v>1</v>
      </c>
      <c r="AB15" s="908">
        <v>1</v>
      </c>
      <c r="AC15" s="908"/>
      <c r="AD15" s="909"/>
      <c r="AE15" s="871"/>
      <c r="AF15" s="1028" t="s">
        <v>151</v>
      </c>
      <c r="AG15" s="1028" t="s">
        <v>151</v>
      </c>
      <c r="AH15" s="1028" t="s">
        <v>151</v>
      </c>
      <c r="AI15" s="911"/>
      <c r="AJ15" s="912"/>
      <c r="AK15" s="1029"/>
      <c r="AL15" s="914"/>
      <c r="AM15" s="914"/>
      <c r="AN15" s="915"/>
      <c r="AO15" s="798"/>
      <c r="AP15" s="1050"/>
      <c r="AQ15" s="916" t="s">
        <v>321</v>
      </c>
      <c r="AR15" s="881"/>
      <c r="AS15" s="917"/>
      <c r="AT15" s="918"/>
      <c r="AU15" s="918"/>
      <c r="AV15" s="918"/>
      <c r="AW15" s="919"/>
      <c r="AX15" s="919"/>
      <c r="AY15" s="919"/>
      <c r="AZ15" s="919"/>
      <c r="BA15" s="920"/>
      <c r="BB15" s="920"/>
      <c r="BC15" s="920"/>
      <c r="BD15" s="920"/>
      <c r="BE15" s="921"/>
      <c r="BF15" s="921"/>
      <c r="BG15" s="920"/>
      <c r="BH15" s="920"/>
      <c r="BI15" s="920"/>
      <c r="BJ15" s="920"/>
      <c r="BK15" s="920"/>
      <c r="BL15" s="920"/>
      <c r="BM15" s="920"/>
      <c r="BN15" s="920"/>
      <c r="BO15" s="920"/>
      <c r="BP15" s="920"/>
      <c r="BQ15" s="920"/>
      <c r="BR15" s="920"/>
      <c r="BS15" s="842"/>
      <c r="BT15" s="842"/>
      <c r="BU15" s="842"/>
      <c r="BV15" s="842"/>
      <c r="BW15" s="842"/>
      <c r="BX15" s="842"/>
      <c r="BY15" s="842"/>
      <c r="BZ15" s="842"/>
      <c r="CA15" s="830"/>
      <c r="CB15" s="798"/>
      <c r="CC15" s="922"/>
      <c r="CD15" s="923"/>
      <c r="CE15" s="923"/>
      <c r="CF15" s="923"/>
      <c r="CG15" s="924"/>
      <c r="CH15" s="798"/>
      <c r="CI15" s="798"/>
      <c r="CJ15" s="798"/>
      <c r="CK15" s="798"/>
      <c r="CL15" s="798"/>
      <c r="CM15" s="798"/>
      <c r="CN15" s="798"/>
      <c r="CO15" s="798"/>
      <c r="CP15" s="798"/>
      <c r="CQ15" s="798"/>
      <c r="CR15" s="798"/>
      <c r="CS15" s="798"/>
      <c r="CT15" s="798"/>
    </row>
    <row r="16" spans="1:98" ht="81.75" customHeight="1">
      <c r="A16" s="893"/>
      <c r="B16" s="894"/>
      <c r="C16" s="895"/>
      <c r="D16" s="896"/>
      <c r="E16" s="897"/>
      <c r="F16" s="898"/>
      <c r="G16" s="964"/>
      <c r="H16" s="1280"/>
      <c r="I16" s="899"/>
      <c r="J16" s="900"/>
      <c r="K16" s="900"/>
      <c r="L16" s="900"/>
      <c r="M16" s="925"/>
      <c r="N16" s="1025"/>
      <c r="O16" s="927"/>
      <c r="P16" s="901"/>
      <c r="Q16" s="903"/>
      <c r="R16" s="904"/>
      <c r="S16" s="904"/>
      <c r="T16" s="905"/>
      <c r="U16" s="866"/>
      <c r="V16" s="906">
        <v>4</v>
      </c>
      <c r="W16" s="898" t="s">
        <v>2328</v>
      </c>
      <c r="X16" s="3535">
        <v>45720</v>
      </c>
      <c r="Y16" s="3535">
        <v>45777</v>
      </c>
      <c r="Z16" s="859" t="s">
        <v>2325</v>
      </c>
      <c r="AA16" s="907">
        <v>0</v>
      </c>
      <c r="AB16" s="908">
        <v>1</v>
      </c>
      <c r="AC16" s="908"/>
      <c r="AD16" s="909"/>
      <c r="AE16" s="871"/>
      <c r="AF16" s="1028" t="s">
        <v>151</v>
      </c>
      <c r="AG16" s="1028" t="s">
        <v>151</v>
      </c>
      <c r="AH16" s="1028" t="s">
        <v>151</v>
      </c>
      <c r="AI16" s="929"/>
      <c r="AJ16" s="930"/>
      <c r="AK16" s="1029"/>
      <c r="AL16" s="914"/>
      <c r="AM16" s="914"/>
      <c r="AN16" s="915"/>
      <c r="AO16" s="798"/>
      <c r="AP16" s="1050"/>
      <c r="AQ16" s="916" t="s">
        <v>321</v>
      </c>
      <c r="AR16" s="881"/>
      <c r="AS16" s="917" t="str">
        <f ca="1">IFERROR(__xludf.DUMMYFUNCTION("+I16/G16"),"#DIV/0!")</f>
        <v>#DIV/0!</v>
      </c>
      <c r="AT16" s="918" t="str">
        <f ca="1">IFERROR(__xludf.DUMMYFUNCTION("+J16/G16"),"#DIV/0!")</f>
        <v>#DIV/0!</v>
      </c>
      <c r="AU16" s="918" t="str">
        <f ca="1">IFERROR(__xludf.DUMMYFUNCTION("+K16/G16"),"#DIV/0!")</f>
        <v>#DIV/0!</v>
      </c>
      <c r="AV16" s="918" t="str">
        <f ca="1">IFERROR(__xludf.DUMMYFUNCTION("+L16/G16"),"#DIV/0!")</f>
        <v>#DIV/0!</v>
      </c>
      <c r="AW16" s="919">
        <f ca="1">IFERROR(__xludf.DUMMYFUNCTION("+AA16/COUNTIF(W16,""*"")"),0)</f>
        <v>0</v>
      </c>
      <c r="AX16" s="919">
        <f ca="1">IFERROR(__xludf.DUMMYFUNCTION("+AB16/COUNTIF(W16,""*"")"),0)</f>
        <v>0</v>
      </c>
      <c r="AY16" s="919">
        <f ca="1">IFERROR(__xludf.DUMMYFUNCTION("+AC16/COUNTIF(W16,""*"")"),0)</f>
        <v>0</v>
      </c>
      <c r="AZ16" s="919" t="str">
        <f ca="1">IFERROR(__xludf.DUMMYFUNCTION("+AD16/COUNTIF(AD16,""*"")"),"#DIV/0!")</f>
        <v>#DIV/0!</v>
      </c>
      <c r="BA16" s="920" t="str">
        <f ca="1">IFERROR(__xludf.DUMMYFUNCTION("+AK16/AJ16"),"#DIV/0!")</f>
        <v>#DIV/0!</v>
      </c>
      <c r="BB16" s="920" t="str">
        <f ca="1">IFERROR(__xludf.DUMMYFUNCTION("+AL16/AJ16"),"#DIV/0!")</f>
        <v>#DIV/0!</v>
      </c>
      <c r="BC16" s="920" t="str">
        <f ca="1">IFERROR(__xludf.DUMMYFUNCTION("+AM16/AJ16"),"#DIV/0!")</f>
        <v>#DIV/0!</v>
      </c>
      <c r="BD16" s="920" t="str">
        <f ca="1">IFERROR(__xludf.DUMMYFUNCTION("+AN16/AJ16"),"#DIV/0!")</f>
        <v>#DIV/0!</v>
      </c>
      <c r="BE16" s="921">
        <v>0.2</v>
      </c>
      <c r="BF16" s="921">
        <v>0.8</v>
      </c>
      <c r="BG16" s="920">
        <f ca="1">IFERROR(__xludf.DUMMYFUNCTION("+AW16*BE16"),0)</f>
        <v>0</v>
      </c>
      <c r="BH16" s="920">
        <f ca="1">IFERROR(__xludf.DUMMYFUNCTION("+AX16*BE16"),0)</f>
        <v>0</v>
      </c>
      <c r="BI16" s="920">
        <f ca="1">IFERROR(__xludf.DUMMYFUNCTION("+AY16*BE16"),0)</f>
        <v>0</v>
      </c>
      <c r="BJ16" s="920" t="str">
        <f ca="1">IFERROR(__xludf.DUMMYFUNCTION("+AZ16*BE16"),"#DIV/0!")</f>
        <v>#DIV/0!</v>
      </c>
      <c r="BK16" s="920" t="str">
        <f ca="1">IFERROR(__xludf.DUMMYFUNCTION("+BA16*BF16"),"#DIV/0!")</f>
        <v>#DIV/0!</v>
      </c>
      <c r="BL16" s="920" t="str">
        <f ca="1">IFERROR(__xludf.DUMMYFUNCTION("+BB16*BF16"),"#DIV/0!")</f>
        <v>#DIV/0!</v>
      </c>
      <c r="BM16" s="920" t="str">
        <f ca="1">IFERROR(__xludf.DUMMYFUNCTION("+BC16*BF16"),"#DIV/0!")</f>
        <v>#DIV/0!</v>
      </c>
      <c r="BN16" s="920" t="str">
        <f ca="1">IFERROR(__xludf.DUMMYFUNCTION("+BD16*BF16"),"#DIV/0!")</f>
        <v>#DIV/0!</v>
      </c>
      <c r="BO16" s="920" t="str">
        <f ca="1">IFERROR(__xludf.DUMMYFUNCTION("+BG16+BK16"),"#DIV/0!")</f>
        <v>#DIV/0!</v>
      </c>
      <c r="BP16" s="920" t="str">
        <f ca="1">IFERROR(__xludf.DUMMYFUNCTION("+BH16+BL16"),"#DIV/0!")</f>
        <v>#DIV/0!</v>
      </c>
      <c r="BQ16" s="920" t="str">
        <f ca="1">IFERROR(__xludf.DUMMYFUNCTION("+BI16+BM16"),"#DIV/0!")</f>
        <v>#DIV/0!</v>
      </c>
      <c r="BR16" s="920" t="str">
        <f ca="1">IFERROR(__xludf.DUMMYFUNCTION("+BJ16+BN16"),"#DIV/0!")</f>
        <v>#DIV/0!</v>
      </c>
      <c r="BS16" s="842"/>
      <c r="BT16" s="842"/>
      <c r="BU16" s="842"/>
      <c r="BV16" s="842"/>
      <c r="BW16" s="842"/>
      <c r="BX16" s="842"/>
      <c r="BY16" s="842"/>
      <c r="BZ16" s="842"/>
      <c r="CA16" s="830"/>
      <c r="CB16" s="798"/>
      <c r="CC16" s="922"/>
      <c r="CD16" s="923"/>
      <c r="CE16" s="923"/>
      <c r="CF16" s="923"/>
      <c r="CG16" s="924"/>
      <c r="CH16" s="798"/>
      <c r="CI16" s="798"/>
      <c r="CJ16" s="798"/>
      <c r="CK16" s="798"/>
      <c r="CL16" s="798"/>
      <c r="CM16" s="798"/>
      <c r="CN16" s="798"/>
      <c r="CO16" s="798"/>
      <c r="CP16" s="798"/>
      <c r="CQ16" s="798"/>
      <c r="CR16" s="798"/>
      <c r="CS16" s="798"/>
      <c r="CT16" s="798"/>
    </row>
    <row r="17" spans="1:98" ht="64.5" customHeight="1">
      <c r="A17" s="893"/>
      <c r="B17" s="894"/>
      <c r="C17" s="895"/>
      <c r="D17" s="896"/>
      <c r="E17" s="897"/>
      <c r="F17" s="898"/>
      <c r="G17" s="964"/>
      <c r="H17" s="1280"/>
      <c r="I17" s="899"/>
      <c r="J17" s="900"/>
      <c r="K17" s="900"/>
      <c r="L17" s="900"/>
      <c r="M17" s="925"/>
      <c r="N17" s="1025"/>
      <c r="O17" s="927"/>
      <c r="P17" s="901"/>
      <c r="Q17" s="903"/>
      <c r="R17" s="904"/>
      <c r="S17" s="904"/>
      <c r="T17" s="905"/>
      <c r="U17" s="866"/>
      <c r="V17" s="906">
        <v>5</v>
      </c>
      <c r="W17" s="898" t="s">
        <v>2329</v>
      </c>
      <c r="X17" s="3535">
        <v>45777</v>
      </c>
      <c r="Y17" s="3536">
        <v>46022</v>
      </c>
      <c r="Z17" s="859" t="s">
        <v>2325</v>
      </c>
      <c r="AA17" s="907">
        <v>0</v>
      </c>
      <c r="AB17" s="908">
        <v>0</v>
      </c>
      <c r="AC17" s="908"/>
      <c r="AD17" s="909"/>
      <c r="AE17" s="871"/>
      <c r="AF17" s="1028" t="s">
        <v>151</v>
      </c>
      <c r="AG17" s="1028" t="s">
        <v>151</v>
      </c>
      <c r="AH17" s="1028" t="s">
        <v>151</v>
      </c>
      <c r="AI17" s="929"/>
      <c r="AJ17" s="930"/>
      <c r="AK17" s="1029"/>
      <c r="AL17" s="914"/>
      <c r="AM17" s="914"/>
      <c r="AN17" s="915"/>
      <c r="AO17" s="798"/>
      <c r="AP17" s="1050"/>
      <c r="AQ17" s="916" t="s">
        <v>321</v>
      </c>
      <c r="AR17" s="881"/>
      <c r="AS17" s="917" t="str">
        <f ca="1">IFERROR(__xludf.DUMMYFUNCTION("+I17/G17"),"#DIV/0!")</f>
        <v>#DIV/0!</v>
      </c>
      <c r="AT17" s="918" t="str">
        <f ca="1">IFERROR(__xludf.DUMMYFUNCTION("+J17/G17"),"#DIV/0!")</f>
        <v>#DIV/0!</v>
      </c>
      <c r="AU17" s="918" t="str">
        <f ca="1">IFERROR(__xludf.DUMMYFUNCTION("+K17/G17"),"#DIV/0!")</f>
        <v>#DIV/0!</v>
      </c>
      <c r="AV17" s="918" t="str">
        <f ca="1">IFERROR(__xludf.DUMMYFUNCTION("+L17/G17"),"#DIV/0!")</f>
        <v>#DIV/0!</v>
      </c>
      <c r="AW17" s="919">
        <f ca="1">IFERROR(__xludf.DUMMYFUNCTION("+AA17/COUNTIF(W17,""*"")"),0)</f>
        <v>0</v>
      </c>
      <c r="AX17" s="919">
        <f ca="1">IFERROR(__xludf.DUMMYFUNCTION("+AB17/COUNTIF(W17,""*"")"),0)</f>
        <v>0</v>
      </c>
      <c r="AY17" s="919">
        <f ca="1">IFERROR(__xludf.DUMMYFUNCTION("+AC17/COUNTIF(W17,""*"")"),0)</f>
        <v>0</v>
      </c>
      <c r="AZ17" s="919" t="str">
        <f ca="1">IFERROR(__xludf.DUMMYFUNCTION("+AD17/COUNTIF(AD17,""*"")"),"#DIV/0!")</f>
        <v>#DIV/0!</v>
      </c>
      <c r="BA17" s="920" t="str">
        <f ca="1">IFERROR(__xludf.DUMMYFUNCTION("+AK17/AJ17"),"#DIV/0!")</f>
        <v>#DIV/0!</v>
      </c>
      <c r="BB17" s="920" t="str">
        <f ca="1">IFERROR(__xludf.DUMMYFUNCTION("+AL17/AJ17"),"#DIV/0!")</f>
        <v>#DIV/0!</v>
      </c>
      <c r="BC17" s="920" t="str">
        <f ca="1">IFERROR(__xludf.DUMMYFUNCTION("+AM17/AJ17"),"#DIV/0!")</f>
        <v>#DIV/0!</v>
      </c>
      <c r="BD17" s="920" t="str">
        <f ca="1">IFERROR(__xludf.DUMMYFUNCTION("+AN17/AJ17"),"#DIV/0!")</f>
        <v>#DIV/0!</v>
      </c>
      <c r="BE17" s="921">
        <v>0.2</v>
      </c>
      <c r="BF17" s="921">
        <v>0.8</v>
      </c>
      <c r="BG17" s="920">
        <f ca="1">IFERROR(__xludf.DUMMYFUNCTION("+AW17*BE17"),0)</f>
        <v>0</v>
      </c>
      <c r="BH17" s="920">
        <f ca="1">IFERROR(__xludf.DUMMYFUNCTION("+AX17*BE17"),0)</f>
        <v>0</v>
      </c>
      <c r="BI17" s="920">
        <f ca="1">IFERROR(__xludf.DUMMYFUNCTION("+AY17*BE17"),0)</f>
        <v>0</v>
      </c>
      <c r="BJ17" s="920" t="str">
        <f ca="1">IFERROR(__xludf.DUMMYFUNCTION("+AZ17*BE17"),"#DIV/0!")</f>
        <v>#DIV/0!</v>
      </c>
      <c r="BK17" s="920" t="str">
        <f ca="1">IFERROR(__xludf.DUMMYFUNCTION("+BA17*BF17"),"#DIV/0!")</f>
        <v>#DIV/0!</v>
      </c>
      <c r="BL17" s="920" t="str">
        <f ca="1">IFERROR(__xludf.DUMMYFUNCTION("+BB17*BF17"),"#DIV/0!")</f>
        <v>#DIV/0!</v>
      </c>
      <c r="BM17" s="920" t="str">
        <f ca="1">IFERROR(__xludf.DUMMYFUNCTION("+BC17*BF17"),"#DIV/0!")</f>
        <v>#DIV/0!</v>
      </c>
      <c r="BN17" s="920" t="str">
        <f ca="1">IFERROR(__xludf.DUMMYFUNCTION("+BD17*BF17"),"#DIV/0!")</f>
        <v>#DIV/0!</v>
      </c>
      <c r="BO17" s="920" t="str">
        <f ca="1">IFERROR(__xludf.DUMMYFUNCTION("+BG17+BK17"),"#DIV/0!")</f>
        <v>#DIV/0!</v>
      </c>
      <c r="BP17" s="920" t="str">
        <f ca="1">IFERROR(__xludf.DUMMYFUNCTION("+BH17+BL17"),"#DIV/0!")</f>
        <v>#DIV/0!</v>
      </c>
      <c r="BQ17" s="920" t="str">
        <f ca="1">IFERROR(__xludf.DUMMYFUNCTION("+BI17+BM17"),"#DIV/0!")</f>
        <v>#DIV/0!</v>
      </c>
      <c r="BR17" s="920" t="str">
        <f ca="1">IFERROR(__xludf.DUMMYFUNCTION("+BJ17+BN17"),"#DIV/0!")</f>
        <v>#DIV/0!</v>
      </c>
      <c r="BS17" s="842"/>
      <c r="BT17" s="842"/>
      <c r="BU17" s="842"/>
      <c r="BV17" s="842"/>
      <c r="BW17" s="842"/>
      <c r="BX17" s="842"/>
      <c r="BY17" s="842"/>
      <c r="BZ17" s="842"/>
      <c r="CA17" s="830"/>
      <c r="CB17" s="798"/>
      <c r="CC17" s="922"/>
      <c r="CD17" s="923"/>
      <c r="CE17" s="923"/>
      <c r="CF17" s="923"/>
      <c r="CG17" s="924"/>
      <c r="CH17" s="798"/>
      <c r="CI17" s="798"/>
      <c r="CJ17" s="798"/>
      <c r="CK17" s="798"/>
      <c r="CL17" s="798"/>
      <c r="CM17" s="798"/>
      <c r="CN17" s="798"/>
      <c r="CO17" s="798"/>
      <c r="CP17" s="798"/>
      <c r="CQ17" s="798"/>
      <c r="CR17" s="798"/>
      <c r="CS17" s="798"/>
      <c r="CT17" s="798"/>
    </row>
    <row r="18" spans="1:98" ht="14.25" customHeight="1" thickBot="1">
      <c r="A18" s="1017"/>
      <c r="B18" s="3537"/>
      <c r="C18" s="3538"/>
      <c r="D18" s="1020"/>
      <c r="E18" s="1021"/>
      <c r="F18" s="898"/>
      <c r="G18" s="964"/>
      <c r="H18" s="1280"/>
      <c r="I18" s="899"/>
      <c r="J18" s="900"/>
      <c r="K18" s="900"/>
      <c r="L18" s="900"/>
      <c r="M18" s="925"/>
      <c r="N18" s="1025"/>
      <c r="O18" s="927"/>
      <c r="P18" s="901"/>
      <c r="Q18" s="903"/>
      <c r="R18" s="904"/>
      <c r="S18" s="904"/>
      <c r="T18" s="905"/>
      <c r="U18" s="866"/>
      <c r="V18" s="906">
        <v>6</v>
      </c>
      <c r="W18" s="898"/>
      <c r="X18" s="1253"/>
      <c r="Y18" s="1253"/>
      <c r="Z18" s="859"/>
      <c r="AA18" s="907"/>
      <c r="AB18" s="908"/>
      <c r="AC18" s="908"/>
      <c r="AD18" s="909"/>
      <c r="AE18" s="871"/>
      <c r="AF18" s="1028"/>
      <c r="AG18" s="928"/>
      <c r="AH18" s="929"/>
      <c r="AI18" s="929"/>
      <c r="AJ18" s="930"/>
      <c r="AK18" s="1029"/>
      <c r="AL18" s="914"/>
      <c r="AM18" s="914"/>
      <c r="AN18" s="915"/>
      <c r="AO18" s="798"/>
      <c r="AP18" s="1050"/>
      <c r="AQ18" s="901"/>
      <c r="AR18" s="881"/>
      <c r="AS18" s="917" t="str">
        <f ca="1">IFERROR(__xludf.DUMMYFUNCTION("+I18/G18"),"#DIV/0!")</f>
        <v>#DIV/0!</v>
      </c>
      <c r="AT18" s="918" t="str">
        <f ca="1">IFERROR(__xludf.DUMMYFUNCTION("+J18/G18"),"#DIV/0!")</f>
        <v>#DIV/0!</v>
      </c>
      <c r="AU18" s="918" t="str">
        <f ca="1">IFERROR(__xludf.DUMMYFUNCTION("+K18/G18"),"#DIV/0!")</f>
        <v>#DIV/0!</v>
      </c>
      <c r="AV18" s="918" t="str">
        <f ca="1">IFERROR(__xludf.DUMMYFUNCTION("+L18/G18"),"#DIV/0!")</f>
        <v>#DIV/0!</v>
      </c>
      <c r="AW18" s="919" t="str">
        <f ca="1">IFERROR(__xludf.DUMMYFUNCTION("+AA18/COUNTIF(W18,""*"")"),"#DIV/0!")</f>
        <v>#DIV/0!</v>
      </c>
      <c r="AX18" s="919" t="str">
        <f ca="1">IFERROR(__xludf.DUMMYFUNCTION("+AB18/COUNTIF(W18,""*"")"),"#DIV/0!")</f>
        <v>#DIV/0!</v>
      </c>
      <c r="AY18" s="919" t="str">
        <f ca="1">IFERROR(__xludf.DUMMYFUNCTION("+AC18/COUNTIF(W18,""*"")"),"#DIV/0!")</f>
        <v>#DIV/0!</v>
      </c>
      <c r="AZ18" s="919" t="str">
        <f ca="1">IFERROR(__xludf.DUMMYFUNCTION("+AD18/COUNTIF(AD18,""*"")"),"#DIV/0!")</f>
        <v>#DIV/0!</v>
      </c>
      <c r="BA18" s="920" t="str">
        <f ca="1">IFERROR(__xludf.DUMMYFUNCTION("+AK18/AJ18"),"#DIV/0!")</f>
        <v>#DIV/0!</v>
      </c>
      <c r="BB18" s="920" t="str">
        <f ca="1">IFERROR(__xludf.DUMMYFUNCTION("+AL18/AJ18"),"#DIV/0!")</f>
        <v>#DIV/0!</v>
      </c>
      <c r="BC18" s="920" t="str">
        <f ca="1">IFERROR(__xludf.DUMMYFUNCTION("+AM18/AJ18"),"#DIV/0!")</f>
        <v>#DIV/0!</v>
      </c>
      <c r="BD18" s="920" t="str">
        <f ca="1">IFERROR(__xludf.DUMMYFUNCTION("+AN18/AJ18"),"#DIV/0!")</f>
        <v>#DIV/0!</v>
      </c>
      <c r="BE18" s="921">
        <v>0.2</v>
      </c>
      <c r="BF18" s="921">
        <v>0.8</v>
      </c>
      <c r="BG18" s="920" t="str">
        <f ca="1">IFERROR(__xludf.DUMMYFUNCTION("+AW18*BE18"),"#DIV/0!")</f>
        <v>#DIV/0!</v>
      </c>
      <c r="BH18" s="920" t="str">
        <f ca="1">IFERROR(__xludf.DUMMYFUNCTION("+AX18*BE18"),"#DIV/0!")</f>
        <v>#DIV/0!</v>
      </c>
      <c r="BI18" s="920" t="str">
        <f ca="1">IFERROR(__xludf.DUMMYFUNCTION("+AY18*BE18"),"#DIV/0!")</f>
        <v>#DIV/0!</v>
      </c>
      <c r="BJ18" s="920" t="str">
        <f ca="1">IFERROR(__xludf.DUMMYFUNCTION("+AZ18*BE18"),"#DIV/0!")</f>
        <v>#DIV/0!</v>
      </c>
      <c r="BK18" s="920" t="str">
        <f ca="1">IFERROR(__xludf.DUMMYFUNCTION("+BA18*BF18"),"#DIV/0!")</f>
        <v>#DIV/0!</v>
      </c>
      <c r="BL18" s="920" t="str">
        <f ca="1">IFERROR(__xludf.DUMMYFUNCTION("+BB18*BF18"),"#DIV/0!")</f>
        <v>#DIV/0!</v>
      </c>
      <c r="BM18" s="920" t="str">
        <f ca="1">IFERROR(__xludf.DUMMYFUNCTION("+BC18*BF18"),"#DIV/0!")</f>
        <v>#DIV/0!</v>
      </c>
      <c r="BN18" s="920" t="str">
        <f ca="1">IFERROR(__xludf.DUMMYFUNCTION("+BD18*BF18"),"#DIV/0!")</f>
        <v>#DIV/0!</v>
      </c>
      <c r="BO18" s="920" t="str">
        <f ca="1">IFERROR(__xludf.DUMMYFUNCTION("+BG18+BK18"),"#DIV/0!")</f>
        <v>#DIV/0!</v>
      </c>
      <c r="BP18" s="920" t="str">
        <f ca="1">IFERROR(__xludf.DUMMYFUNCTION("+BH18+BL18"),"#DIV/0!")</f>
        <v>#DIV/0!</v>
      </c>
      <c r="BQ18" s="920" t="str">
        <f ca="1">IFERROR(__xludf.DUMMYFUNCTION("+BI18+BM18"),"#DIV/0!")</f>
        <v>#DIV/0!</v>
      </c>
      <c r="BR18" s="920" t="str">
        <f ca="1">IFERROR(__xludf.DUMMYFUNCTION("+BJ18+BN18"),"#DIV/0!")</f>
        <v>#DIV/0!</v>
      </c>
      <c r="BS18" s="842"/>
      <c r="BT18" s="842"/>
      <c r="BU18" s="842"/>
      <c r="BV18" s="842"/>
      <c r="BW18" s="842"/>
      <c r="BX18" s="842"/>
      <c r="BY18" s="842"/>
      <c r="BZ18" s="842"/>
      <c r="CA18" s="830"/>
      <c r="CB18" s="798"/>
      <c r="CC18" s="922"/>
      <c r="CD18" s="923"/>
      <c r="CE18" s="923"/>
      <c r="CF18" s="923"/>
      <c r="CG18" s="924"/>
      <c r="CH18" s="798"/>
      <c r="CI18" s="798"/>
      <c r="CJ18" s="798"/>
      <c r="CK18" s="798"/>
      <c r="CL18" s="798"/>
      <c r="CM18" s="798"/>
      <c r="CN18" s="798"/>
      <c r="CO18" s="798"/>
      <c r="CP18" s="798"/>
      <c r="CQ18" s="798"/>
      <c r="CR18" s="798"/>
      <c r="CS18" s="798"/>
      <c r="CT18" s="798"/>
    </row>
    <row r="19" spans="1:98" ht="45" customHeight="1">
      <c r="A19" s="853">
        <v>2</v>
      </c>
      <c r="B19" s="3539" t="s">
        <v>2330</v>
      </c>
      <c r="C19" s="3540"/>
      <c r="D19" s="856" t="s">
        <v>1248</v>
      </c>
      <c r="E19" s="857"/>
      <c r="F19" s="858" t="s">
        <v>77</v>
      </c>
      <c r="G19" s="950">
        <v>200</v>
      </c>
      <c r="H19" s="998" t="s">
        <v>2323</v>
      </c>
      <c r="I19" s="860" t="s">
        <v>280</v>
      </c>
      <c r="J19" s="861"/>
      <c r="K19" s="861"/>
      <c r="L19" s="861"/>
      <c r="M19" s="1035"/>
      <c r="N19" s="1036"/>
      <c r="O19" s="954" t="s">
        <v>296</v>
      </c>
      <c r="P19" s="951"/>
      <c r="Q19" s="863"/>
      <c r="R19" s="864"/>
      <c r="S19" s="864"/>
      <c r="T19" s="865"/>
      <c r="U19" s="866"/>
      <c r="V19" s="867">
        <v>1</v>
      </c>
      <c r="W19" s="858" t="s">
        <v>2324</v>
      </c>
      <c r="X19" s="3534">
        <v>45689</v>
      </c>
      <c r="Y19" s="3536">
        <v>46022</v>
      </c>
      <c r="Z19" s="1089" t="s">
        <v>2325</v>
      </c>
      <c r="AA19" s="868">
        <v>1</v>
      </c>
      <c r="AB19" s="869">
        <v>1</v>
      </c>
      <c r="AC19" s="869"/>
      <c r="AD19" s="870"/>
      <c r="AE19" s="871"/>
      <c r="AF19" s="1028" t="s">
        <v>151</v>
      </c>
      <c r="AG19" s="1028" t="s">
        <v>151</v>
      </c>
      <c r="AH19" s="1028" t="s">
        <v>151</v>
      </c>
      <c r="AI19" s="874"/>
      <c r="AJ19" s="875"/>
      <c r="AK19" s="1041"/>
      <c r="AL19" s="877"/>
      <c r="AM19" s="877"/>
      <c r="AN19" s="878"/>
      <c r="AO19" s="798"/>
      <c r="AP19" s="879"/>
      <c r="AQ19" s="880" t="s">
        <v>321</v>
      </c>
      <c r="AR19" s="960"/>
      <c r="AS19" s="882">
        <f ca="1">IFERROR(__xludf.DUMMYFUNCTION("+I19/G19"),0)</f>
        <v>0</v>
      </c>
      <c r="AT19" s="883">
        <f ca="1">IFERROR(__xludf.DUMMYFUNCTION("+J19/G19"),0)</f>
        <v>0</v>
      </c>
      <c r="AU19" s="883">
        <f ca="1">IFERROR(__xludf.DUMMYFUNCTION("+K19/G19"),0)</f>
        <v>0</v>
      </c>
      <c r="AV19" s="883">
        <f ca="1">IFERROR(__xludf.DUMMYFUNCTION("+L19/G19"),0)</f>
        <v>0</v>
      </c>
      <c r="AW19" s="884">
        <f ca="1">IFERROR(__xludf.DUMMYFUNCTION("+AA19/COUNTIF(W19,""*"")"),0)</f>
        <v>0</v>
      </c>
      <c r="AX19" s="884">
        <f ca="1">IFERROR(__xludf.DUMMYFUNCTION("+AB19/COUNTIF(W19,""*"")"),0)</f>
        <v>0</v>
      </c>
      <c r="AY19" s="884">
        <f ca="1">IFERROR(__xludf.DUMMYFUNCTION("+AC19/COUNTIF(W19,""*"")"),0)</f>
        <v>0</v>
      </c>
      <c r="AZ19" s="884" t="str">
        <f ca="1">IFERROR(__xludf.DUMMYFUNCTION("+AD19/COUNTIF(AD19,""*"")"),"#DIV/0!")</f>
        <v>#DIV/0!</v>
      </c>
      <c r="BA19" s="885" t="str">
        <f ca="1">IFERROR(__xludf.DUMMYFUNCTION("+AK19/AJ19"),"#DIV/0!")</f>
        <v>#DIV/0!</v>
      </c>
      <c r="BB19" s="885" t="str">
        <f ca="1">IFERROR(__xludf.DUMMYFUNCTION("+AL19/AJ19"),"#DIV/0!")</f>
        <v>#DIV/0!</v>
      </c>
      <c r="BC19" s="885" t="str">
        <f ca="1">IFERROR(__xludf.DUMMYFUNCTION("+AM19/AJ19"),"#DIV/0!")</f>
        <v>#DIV/0!</v>
      </c>
      <c r="BD19" s="885" t="str">
        <f ca="1">IFERROR(__xludf.DUMMYFUNCTION("+AN19/AJ19"),"#DIV/0!")</f>
        <v>#DIV/0!</v>
      </c>
      <c r="BE19" s="886">
        <v>0.2</v>
      </c>
      <c r="BF19" s="886">
        <v>0.8</v>
      </c>
      <c r="BG19" s="885">
        <f ca="1">IFERROR(__xludf.DUMMYFUNCTION("+AW19*BE19"),0)</f>
        <v>0</v>
      </c>
      <c r="BH19" s="885">
        <f ca="1">IFERROR(__xludf.DUMMYFUNCTION("+AX19*BE19"),0)</f>
        <v>0</v>
      </c>
      <c r="BI19" s="885">
        <f ca="1">IFERROR(__xludf.DUMMYFUNCTION("+AY19*BE19"),0)</f>
        <v>0</v>
      </c>
      <c r="BJ19" s="885" t="str">
        <f ca="1">IFERROR(__xludf.DUMMYFUNCTION("+AZ19*BE19"),"#DIV/0!")</f>
        <v>#DIV/0!</v>
      </c>
      <c r="BK19" s="885" t="str">
        <f ca="1">IFERROR(__xludf.DUMMYFUNCTION("+BA19*BF19"),"#DIV/0!")</f>
        <v>#DIV/0!</v>
      </c>
      <c r="BL19" s="885" t="str">
        <f ca="1">IFERROR(__xludf.DUMMYFUNCTION("+BB19*BF19"),"#DIV/0!")</f>
        <v>#DIV/0!</v>
      </c>
      <c r="BM19" s="885" t="str">
        <f ca="1">IFERROR(__xludf.DUMMYFUNCTION("+BC19*BF19"),"#DIV/0!")</f>
        <v>#DIV/0!</v>
      </c>
      <c r="BN19" s="885" t="str">
        <f ca="1">IFERROR(__xludf.DUMMYFUNCTION("+BD19*BF19"),"#DIV/0!")</f>
        <v>#DIV/0!</v>
      </c>
      <c r="BO19" s="885" t="str">
        <f ca="1">IFERROR(__xludf.DUMMYFUNCTION("+BG19+BK19"),"#DIV/0!")</f>
        <v>#DIV/0!</v>
      </c>
      <c r="BP19" s="885" t="str">
        <f ca="1">IFERROR(__xludf.DUMMYFUNCTION("+BH19+BL19"),"#DIV/0!")</f>
        <v>#DIV/0!</v>
      </c>
      <c r="BQ19" s="885" t="str">
        <f ca="1">IFERROR(__xludf.DUMMYFUNCTION("+BI19+BM19"),"#DIV/0!")</f>
        <v>#DIV/0!</v>
      </c>
      <c r="BR19" s="885" t="str">
        <f ca="1">IFERROR(__xludf.DUMMYFUNCTION("+BJ19+BN19"),"#DIV/0!")</f>
        <v>#DIV/0!</v>
      </c>
      <c r="BS19" s="887" t="e">
        <f t="shared" ref="BS19:BV19" ca="1" si="1">AVERAGEIF(BO19:BO24,"&lt;&gt;#¡DIV/0!")</f>
        <v>#DIV/0!</v>
      </c>
      <c r="BT19" s="887" t="e">
        <f t="shared" ca="1" si="1"/>
        <v>#DIV/0!</v>
      </c>
      <c r="BU19" s="887" t="e">
        <f t="shared" ca="1" si="1"/>
        <v>#DIV/0!</v>
      </c>
      <c r="BV19" s="887" t="e">
        <f t="shared" ca="1" si="1"/>
        <v>#DIV/0!</v>
      </c>
      <c r="BW19" s="888" t="str">
        <f ca="1">IFERROR(__xludf.DUMMYFUNCTION("+C19*BS19"),"#DIV/0!")</f>
        <v>#DIV/0!</v>
      </c>
      <c r="BX19" s="888" t="str">
        <f ca="1">IFERROR(__xludf.DUMMYFUNCTION("+C19*BT19"),"#DIV/0!")</f>
        <v>#DIV/0!</v>
      </c>
      <c r="BY19" s="888" t="str">
        <f ca="1">IFERROR(__xludf.DUMMYFUNCTION("+C19*BU19"),"#DIV/0!")</f>
        <v>#DIV/0!</v>
      </c>
      <c r="BZ19" s="888" t="str">
        <f ca="1">IFERROR(__xludf.DUMMYFUNCTION("+C19*BV19"),"#DIV/0!")</f>
        <v>#DIV/0!</v>
      </c>
      <c r="CA19" s="889">
        <f ca="1">SUM(BW19:BZ24)</f>
        <v>0</v>
      </c>
      <c r="CB19" s="798"/>
      <c r="CC19" s="890" t="str">
        <f ca="1">IFERROR(__xludf.DUMMYFUNCTION("+Q19/$N$19"),"#DIV/0!")</f>
        <v>#DIV/0!</v>
      </c>
      <c r="CD19" s="891" t="str">
        <f ca="1">IFERROR(__xludf.DUMMYFUNCTION("+R19/$N$19"),"#DIV/0!")</f>
        <v>#DIV/0!</v>
      </c>
      <c r="CE19" s="891" t="str">
        <f ca="1">IFERROR(__xludf.DUMMYFUNCTION("+S19/$N$19"),"#DIV/0!")</f>
        <v>#DIV/0!</v>
      </c>
      <c r="CF19" s="961" t="str">
        <f ca="1">IFERROR(__xludf.DUMMYFUNCTION("+T19/$N$19"),"#DIV/0!")</f>
        <v>#DIV/0!</v>
      </c>
      <c r="CG19" s="962" t="e">
        <f ca="1">AVERAGE(CC19:CF24)</f>
        <v>#DIV/0!</v>
      </c>
      <c r="CH19" s="798"/>
      <c r="CI19" s="798"/>
      <c r="CJ19" s="798"/>
      <c r="CK19" s="798"/>
      <c r="CL19" s="798"/>
      <c r="CM19" s="798"/>
      <c r="CN19" s="798"/>
      <c r="CO19" s="798"/>
      <c r="CP19" s="798"/>
      <c r="CQ19" s="798"/>
      <c r="CR19" s="798"/>
      <c r="CS19" s="798"/>
      <c r="CT19" s="798"/>
    </row>
    <row r="20" spans="1:98" ht="58.5" customHeight="1">
      <c r="A20" s="1042"/>
      <c r="B20" s="894"/>
      <c r="C20" s="895"/>
      <c r="D20" s="896"/>
      <c r="E20" s="897"/>
      <c r="F20" s="898"/>
      <c r="G20" s="964"/>
      <c r="H20" s="1280"/>
      <c r="I20" s="899"/>
      <c r="J20" s="900"/>
      <c r="K20" s="900"/>
      <c r="L20" s="900"/>
      <c r="M20" s="925"/>
      <c r="N20" s="1025"/>
      <c r="O20" s="927"/>
      <c r="P20" s="901"/>
      <c r="Q20" s="903"/>
      <c r="R20" s="904"/>
      <c r="S20" s="904"/>
      <c r="T20" s="905"/>
      <c r="U20" s="866"/>
      <c r="V20" s="906">
        <v>2</v>
      </c>
      <c r="W20" s="898" t="s">
        <v>2331</v>
      </c>
      <c r="X20" s="3535">
        <v>45720</v>
      </c>
      <c r="Y20" s="3536">
        <v>46022</v>
      </c>
      <c r="Z20" s="859" t="s">
        <v>2325</v>
      </c>
      <c r="AA20" s="907">
        <v>1</v>
      </c>
      <c r="AB20" s="908">
        <v>1</v>
      </c>
      <c r="AC20" s="908"/>
      <c r="AD20" s="909"/>
      <c r="AE20" s="871"/>
      <c r="AF20" s="1028" t="s">
        <v>151</v>
      </c>
      <c r="AG20" s="1028" t="s">
        <v>151</v>
      </c>
      <c r="AH20" s="1028" t="s">
        <v>151</v>
      </c>
      <c r="AI20" s="929"/>
      <c r="AJ20" s="930"/>
      <c r="AK20" s="1029"/>
      <c r="AL20" s="914"/>
      <c r="AM20" s="914"/>
      <c r="AN20" s="915"/>
      <c r="AO20" s="798"/>
      <c r="AP20" s="1050"/>
      <c r="AQ20" s="916" t="s">
        <v>321</v>
      </c>
      <c r="AR20" s="960"/>
      <c r="AS20" s="917" t="str">
        <f ca="1">IFERROR(__xludf.DUMMYFUNCTION("+I20/G20"),"#DIV/0!")</f>
        <v>#DIV/0!</v>
      </c>
      <c r="AT20" s="918" t="str">
        <f ca="1">IFERROR(__xludf.DUMMYFUNCTION("+J20/G20"),"#DIV/0!")</f>
        <v>#DIV/0!</v>
      </c>
      <c r="AU20" s="918" t="str">
        <f ca="1">IFERROR(__xludf.DUMMYFUNCTION("+K20/G20"),"#DIV/0!")</f>
        <v>#DIV/0!</v>
      </c>
      <c r="AV20" s="918" t="str">
        <f ca="1">IFERROR(__xludf.DUMMYFUNCTION("+L20/G20"),"#DIV/0!")</f>
        <v>#DIV/0!</v>
      </c>
      <c r="AW20" s="919">
        <f ca="1">IFERROR(__xludf.DUMMYFUNCTION("+AA20/COUNTIF(W20,""*"")"),0)</f>
        <v>0</v>
      </c>
      <c r="AX20" s="919">
        <f ca="1">IFERROR(__xludf.DUMMYFUNCTION("+AB20/COUNTIF(W20,""*"")"),0)</f>
        <v>0</v>
      </c>
      <c r="AY20" s="919">
        <f ca="1">IFERROR(__xludf.DUMMYFUNCTION("+AC20/COUNTIF(W20,""*"")"),0)</f>
        <v>0</v>
      </c>
      <c r="AZ20" s="919" t="str">
        <f ca="1">IFERROR(__xludf.DUMMYFUNCTION("+AD20/COUNTIF(AD20,""*"")"),"#DIV/0!")</f>
        <v>#DIV/0!</v>
      </c>
      <c r="BA20" s="920" t="str">
        <f ca="1">IFERROR(__xludf.DUMMYFUNCTION("+AK20/AJ20"),"#DIV/0!")</f>
        <v>#DIV/0!</v>
      </c>
      <c r="BB20" s="920" t="str">
        <f ca="1">IFERROR(__xludf.DUMMYFUNCTION("+AL20/AJ20"),"#DIV/0!")</f>
        <v>#DIV/0!</v>
      </c>
      <c r="BC20" s="920" t="str">
        <f ca="1">IFERROR(__xludf.DUMMYFUNCTION("+AM20/AJ20"),"#DIV/0!")</f>
        <v>#DIV/0!</v>
      </c>
      <c r="BD20" s="920" t="str">
        <f ca="1">IFERROR(__xludf.DUMMYFUNCTION("+AN20/AJ20"),"#DIV/0!")</f>
        <v>#DIV/0!</v>
      </c>
      <c r="BE20" s="921">
        <v>0.2</v>
      </c>
      <c r="BF20" s="921">
        <v>0.8</v>
      </c>
      <c r="BG20" s="920">
        <f ca="1">IFERROR(__xludf.DUMMYFUNCTION("+AW20*BE20"),0)</f>
        <v>0</v>
      </c>
      <c r="BH20" s="920">
        <f ca="1">IFERROR(__xludf.DUMMYFUNCTION("+AX20*BE20"),0)</f>
        <v>0</v>
      </c>
      <c r="BI20" s="920">
        <f ca="1">IFERROR(__xludf.DUMMYFUNCTION("+AY20*BE20"),0)</f>
        <v>0</v>
      </c>
      <c r="BJ20" s="920" t="str">
        <f ca="1">IFERROR(__xludf.DUMMYFUNCTION("+AZ20*BE20"),"#DIV/0!")</f>
        <v>#DIV/0!</v>
      </c>
      <c r="BK20" s="920" t="str">
        <f ca="1">IFERROR(__xludf.DUMMYFUNCTION("+BA20*BF20"),"#DIV/0!")</f>
        <v>#DIV/0!</v>
      </c>
      <c r="BL20" s="920" t="str">
        <f ca="1">IFERROR(__xludf.DUMMYFUNCTION("+BB20*BF20"),"#DIV/0!")</f>
        <v>#DIV/0!</v>
      </c>
      <c r="BM20" s="920" t="str">
        <f ca="1">IFERROR(__xludf.DUMMYFUNCTION("+BC20*BF20"),"#DIV/0!")</f>
        <v>#DIV/0!</v>
      </c>
      <c r="BN20" s="920" t="str">
        <f ca="1">IFERROR(__xludf.DUMMYFUNCTION("+BD20*BF20"),"#DIV/0!")</f>
        <v>#DIV/0!</v>
      </c>
      <c r="BO20" s="920" t="str">
        <f ca="1">IFERROR(__xludf.DUMMYFUNCTION("+BG20+BK20"),"#DIV/0!")</f>
        <v>#DIV/0!</v>
      </c>
      <c r="BP20" s="920" t="str">
        <f ca="1">IFERROR(__xludf.DUMMYFUNCTION("+BH20+BL20"),"#DIV/0!")</f>
        <v>#DIV/0!</v>
      </c>
      <c r="BQ20" s="920" t="str">
        <f ca="1">IFERROR(__xludf.DUMMYFUNCTION("+BI20+BM20"),"#DIV/0!")</f>
        <v>#DIV/0!</v>
      </c>
      <c r="BR20" s="920" t="str">
        <f ca="1">IFERROR(__xludf.DUMMYFUNCTION("+BJ20+BN20"),"#DIV/0!")</f>
        <v>#DIV/0!</v>
      </c>
      <c r="BS20" s="842"/>
      <c r="BT20" s="842"/>
      <c r="BU20" s="842"/>
      <c r="BV20" s="842"/>
      <c r="BW20" s="842"/>
      <c r="BX20" s="842"/>
      <c r="BY20" s="842"/>
      <c r="BZ20" s="842"/>
      <c r="CA20" s="830"/>
      <c r="CB20" s="798"/>
      <c r="CC20" s="922"/>
      <c r="CD20" s="923"/>
      <c r="CE20" s="923"/>
      <c r="CF20" s="974"/>
      <c r="CG20" s="975"/>
      <c r="CH20" s="798"/>
      <c r="CI20" s="798"/>
      <c r="CJ20" s="798"/>
      <c r="CK20" s="798"/>
      <c r="CL20" s="798"/>
      <c r="CM20" s="798"/>
      <c r="CN20" s="798"/>
      <c r="CO20" s="798"/>
      <c r="CP20" s="798"/>
      <c r="CQ20" s="798"/>
      <c r="CR20" s="798"/>
      <c r="CS20" s="798"/>
      <c r="CT20" s="798"/>
    </row>
    <row r="21" spans="1:98" ht="75" customHeight="1">
      <c r="A21" s="1042"/>
      <c r="B21" s="894"/>
      <c r="C21" s="895"/>
      <c r="D21" s="896"/>
      <c r="E21" s="897"/>
      <c r="F21" s="898"/>
      <c r="G21" s="964"/>
      <c r="H21" s="1280"/>
      <c r="I21" s="899"/>
      <c r="J21" s="900"/>
      <c r="K21" s="900"/>
      <c r="L21" s="900"/>
      <c r="M21" s="925"/>
      <c r="N21" s="1025"/>
      <c r="O21" s="927"/>
      <c r="P21" s="901"/>
      <c r="Q21" s="903"/>
      <c r="R21" s="904"/>
      <c r="S21" s="904"/>
      <c r="T21" s="905"/>
      <c r="U21" s="866"/>
      <c r="V21" s="906">
        <v>3</v>
      </c>
      <c r="W21" s="898" t="s">
        <v>2332</v>
      </c>
      <c r="X21" s="3535">
        <v>45720</v>
      </c>
      <c r="Y21" s="3536">
        <v>46022</v>
      </c>
      <c r="Z21" s="859" t="s">
        <v>2325</v>
      </c>
      <c r="AA21" s="907">
        <v>1</v>
      </c>
      <c r="AB21" s="908">
        <v>1</v>
      </c>
      <c r="AC21" s="908"/>
      <c r="AD21" s="909"/>
      <c r="AE21" s="871"/>
      <c r="AF21" s="1028" t="s">
        <v>151</v>
      </c>
      <c r="AG21" s="1028" t="s">
        <v>151</v>
      </c>
      <c r="AH21" s="1028" t="s">
        <v>151</v>
      </c>
      <c r="AI21" s="929"/>
      <c r="AJ21" s="930"/>
      <c r="AK21" s="1029"/>
      <c r="AL21" s="914"/>
      <c r="AM21" s="914"/>
      <c r="AN21" s="915"/>
      <c r="AO21" s="798"/>
      <c r="AP21" s="1050"/>
      <c r="AQ21" s="916" t="s">
        <v>321</v>
      </c>
      <c r="AR21" s="960"/>
      <c r="AS21" s="917" t="str">
        <f ca="1">IFERROR(__xludf.DUMMYFUNCTION("+I21/G21"),"#DIV/0!")</f>
        <v>#DIV/0!</v>
      </c>
      <c r="AT21" s="918" t="str">
        <f ca="1">IFERROR(__xludf.DUMMYFUNCTION("+J21/G21"),"#DIV/0!")</f>
        <v>#DIV/0!</v>
      </c>
      <c r="AU21" s="918" t="str">
        <f ca="1">IFERROR(__xludf.DUMMYFUNCTION("+K21/G21"),"#DIV/0!")</f>
        <v>#DIV/0!</v>
      </c>
      <c r="AV21" s="918" t="str">
        <f ca="1">IFERROR(__xludf.DUMMYFUNCTION("+L21/G21"),"#DIV/0!")</f>
        <v>#DIV/0!</v>
      </c>
      <c r="AW21" s="919">
        <f ca="1">IFERROR(__xludf.DUMMYFUNCTION("+AA21/COUNTIF(W21,""*"")"),0)</f>
        <v>0</v>
      </c>
      <c r="AX21" s="919">
        <f ca="1">IFERROR(__xludf.DUMMYFUNCTION("+AB21/COUNTIF(W21,""*"")"),0)</f>
        <v>0</v>
      </c>
      <c r="AY21" s="919">
        <f ca="1">IFERROR(__xludf.DUMMYFUNCTION("+AC21/COUNTIF(W21,""*"")"),0)</f>
        <v>0</v>
      </c>
      <c r="AZ21" s="919" t="str">
        <f ca="1">IFERROR(__xludf.DUMMYFUNCTION("+AD21/COUNTIF(AD21,""*"")"),"#DIV/0!")</f>
        <v>#DIV/0!</v>
      </c>
      <c r="BA21" s="920" t="str">
        <f ca="1">IFERROR(__xludf.DUMMYFUNCTION("+AK21/AJ21"),"#DIV/0!")</f>
        <v>#DIV/0!</v>
      </c>
      <c r="BB21" s="920" t="str">
        <f ca="1">IFERROR(__xludf.DUMMYFUNCTION("+AL21/AJ21"),"#DIV/0!")</f>
        <v>#DIV/0!</v>
      </c>
      <c r="BC21" s="920" t="str">
        <f ca="1">IFERROR(__xludf.DUMMYFUNCTION("+AM21/AJ21"),"#DIV/0!")</f>
        <v>#DIV/0!</v>
      </c>
      <c r="BD21" s="920" t="str">
        <f ca="1">IFERROR(__xludf.DUMMYFUNCTION("+AN21/AJ21"),"#DIV/0!")</f>
        <v>#DIV/0!</v>
      </c>
      <c r="BE21" s="921">
        <v>0.2</v>
      </c>
      <c r="BF21" s="921">
        <v>0.8</v>
      </c>
      <c r="BG21" s="920">
        <f ca="1">IFERROR(__xludf.DUMMYFUNCTION("+AW21*BE21"),0)</f>
        <v>0</v>
      </c>
      <c r="BH21" s="920">
        <f ca="1">IFERROR(__xludf.DUMMYFUNCTION("+AX21*BE21"),0)</f>
        <v>0</v>
      </c>
      <c r="BI21" s="920">
        <f ca="1">IFERROR(__xludf.DUMMYFUNCTION("+AY21*BE21"),0)</f>
        <v>0</v>
      </c>
      <c r="BJ21" s="920" t="str">
        <f ca="1">IFERROR(__xludf.DUMMYFUNCTION("+AZ21*BE21"),"#DIV/0!")</f>
        <v>#DIV/0!</v>
      </c>
      <c r="BK21" s="920" t="str">
        <f ca="1">IFERROR(__xludf.DUMMYFUNCTION("+BA21*BF21"),"#DIV/0!")</f>
        <v>#DIV/0!</v>
      </c>
      <c r="BL21" s="920" t="str">
        <f ca="1">IFERROR(__xludf.DUMMYFUNCTION("+BB21*BF21"),"#DIV/0!")</f>
        <v>#DIV/0!</v>
      </c>
      <c r="BM21" s="920" t="str">
        <f ca="1">IFERROR(__xludf.DUMMYFUNCTION("+BC21*BF21"),"#DIV/0!")</f>
        <v>#DIV/0!</v>
      </c>
      <c r="BN21" s="920" t="str">
        <f ca="1">IFERROR(__xludf.DUMMYFUNCTION("+BD21*BF21"),"#DIV/0!")</f>
        <v>#DIV/0!</v>
      </c>
      <c r="BO21" s="920" t="str">
        <f ca="1">IFERROR(__xludf.DUMMYFUNCTION("+BG21+BK21"),"#DIV/0!")</f>
        <v>#DIV/0!</v>
      </c>
      <c r="BP21" s="920" t="str">
        <f ca="1">IFERROR(__xludf.DUMMYFUNCTION("+BH21+BL21"),"#DIV/0!")</f>
        <v>#DIV/0!</v>
      </c>
      <c r="BQ21" s="920" t="str">
        <f ca="1">IFERROR(__xludf.DUMMYFUNCTION("+BI21+BM21"),"#DIV/0!")</f>
        <v>#DIV/0!</v>
      </c>
      <c r="BR21" s="920" t="str">
        <f ca="1">IFERROR(__xludf.DUMMYFUNCTION("+BJ21+BN21"),"#DIV/0!")</f>
        <v>#DIV/0!</v>
      </c>
      <c r="BS21" s="842"/>
      <c r="BT21" s="842"/>
      <c r="BU21" s="842"/>
      <c r="BV21" s="842"/>
      <c r="BW21" s="842"/>
      <c r="BX21" s="842"/>
      <c r="BY21" s="842"/>
      <c r="BZ21" s="842"/>
      <c r="CA21" s="830"/>
      <c r="CB21" s="798"/>
      <c r="CC21" s="922"/>
      <c r="CD21" s="923"/>
      <c r="CE21" s="923"/>
      <c r="CF21" s="974"/>
      <c r="CG21" s="975"/>
      <c r="CH21" s="798"/>
      <c r="CI21" s="798"/>
      <c r="CJ21" s="798"/>
      <c r="CK21" s="798"/>
      <c r="CL21" s="798"/>
      <c r="CM21" s="798"/>
      <c r="CN21" s="798"/>
      <c r="CO21" s="798"/>
      <c r="CP21" s="798"/>
      <c r="CQ21" s="798"/>
      <c r="CR21" s="798"/>
      <c r="CS21" s="798"/>
      <c r="CT21" s="798"/>
    </row>
    <row r="22" spans="1:98" ht="75" customHeight="1">
      <c r="A22" s="1042"/>
      <c r="B22" s="894"/>
      <c r="C22" s="895"/>
      <c r="D22" s="896"/>
      <c r="E22" s="897"/>
      <c r="F22" s="898"/>
      <c r="G22" s="964"/>
      <c r="H22" s="1280"/>
      <c r="I22" s="899"/>
      <c r="J22" s="900"/>
      <c r="K22" s="900"/>
      <c r="L22" s="900"/>
      <c r="M22" s="925"/>
      <c r="N22" s="1025"/>
      <c r="O22" s="927"/>
      <c r="P22" s="901"/>
      <c r="Q22" s="903"/>
      <c r="R22" s="904"/>
      <c r="S22" s="904"/>
      <c r="T22" s="905"/>
      <c r="U22" s="866"/>
      <c r="V22" s="906">
        <v>4</v>
      </c>
      <c r="W22" s="898" t="s">
        <v>2333</v>
      </c>
      <c r="X22" s="3535">
        <v>45720</v>
      </c>
      <c r="Y22" s="3536">
        <v>46022</v>
      </c>
      <c r="Z22" s="859" t="s">
        <v>2325</v>
      </c>
      <c r="AA22" s="907">
        <v>0</v>
      </c>
      <c r="AB22" s="908">
        <v>1</v>
      </c>
      <c r="AC22" s="908"/>
      <c r="AD22" s="909"/>
      <c r="AE22" s="871"/>
      <c r="AF22" s="1028" t="s">
        <v>151</v>
      </c>
      <c r="AG22" s="1028" t="s">
        <v>151</v>
      </c>
      <c r="AH22" s="1028" t="s">
        <v>151</v>
      </c>
      <c r="AI22" s="929"/>
      <c r="AJ22" s="930"/>
      <c r="AK22" s="1029"/>
      <c r="AL22" s="914"/>
      <c r="AM22" s="914"/>
      <c r="AN22" s="915"/>
      <c r="AO22" s="798"/>
      <c r="AP22" s="1050"/>
      <c r="AQ22" s="916" t="s">
        <v>321</v>
      </c>
      <c r="AR22" s="960"/>
      <c r="AS22" s="917"/>
      <c r="AT22" s="977"/>
      <c r="AU22" s="977"/>
      <c r="AV22" s="977"/>
      <c r="AW22" s="1014">
        <f ca="1">IFERROR(__xludf.DUMMYFUNCTION("+AA22/COUNTIF(W22,""*"")"),0)</f>
        <v>0</v>
      </c>
      <c r="AX22" s="1014">
        <f ca="1">IFERROR(__xludf.DUMMYFUNCTION("+AB22/COUNTIF(W22,""*"")"),0)</f>
        <v>0</v>
      </c>
      <c r="AY22" s="1014">
        <f ca="1">IFERROR(__xludf.DUMMYFUNCTION("+AC22/COUNTIF(W22,""*"")"),0)</f>
        <v>0</v>
      </c>
      <c r="AZ22" s="1014"/>
      <c r="BA22" s="920"/>
      <c r="BB22" s="978"/>
      <c r="BC22" s="978"/>
      <c r="BD22" s="978"/>
      <c r="BE22" s="979"/>
      <c r="BF22" s="979"/>
      <c r="BG22" s="978"/>
      <c r="BH22" s="978"/>
      <c r="BI22" s="978"/>
      <c r="BJ22" s="978"/>
      <c r="BK22" s="920"/>
      <c r="BL22" s="978"/>
      <c r="BM22" s="978"/>
      <c r="BN22" s="978"/>
      <c r="BO22" s="978"/>
      <c r="BP22" s="920"/>
      <c r="BQ22" s="920"/>
      <c r="BR22" s="920"/>
      <c r="BS22" s="842"/>
      <c r="BT22" s="842"/>
      <c r="BU22" s="842"/>
      <c r="BV22" s="842"/>
      <c r="BW22" s="842"/>
      <c r="BX22" s="842"/>
      <c r="BY22" s="842"/>
      <c r="BZ22" s="842"/>
      <c r="CA22" s="830"/>
      <c r="CB22" s="798"/>
      <c r="CC22" s="922"/>
      <c r="CD22" s="923"/>
      <c r="CE22" s="923"/>
      <c r="CF22" s="974"/>
      <c r="CG22" s="975"/>
      <c r="CH22" s="798"/>
      <c r="CI22" s="798"/>
      <c r="CJ22" s="798"/>
      <c r="CK22" s="798"/>
      <c r="CL22" s="798"/>
      <c r="CM22" s="798"/>
      <c r="CN22" s="798"/>
      <c r="CO22" s="798"/>
      <c r="CP22" s="798"/>
      <c r="CQ22" s="798"/>
      <c r="CR22" s="798"/>
      <c r="CS22" s="798"/>
      <c r="CT22" s="798"/>
    </row>
    <row r="23" spans="1:98" ht="78" customHeight="1">
      <c r="A23" s="1042"/>
      <c r="B23" s="894"/>
      <c r="C23" s="895"/>
      <c r="D23" s="896"/>
      <c r="E23" s="897"/>
      <c r="F23" s="898"/>
      <c r="G23" s="964"/>
      <c r="H23" s="1280"/>
      <c r="I23" s="899"/>
      <c r="J23" s="900"/>
      <c r="K23" s="900"/>
      <c r="L23" s="900"/>
      <c r="M23" s="925"/>
      <c r="N23" s="1025"/>
      <c r="O23" s="927"/>
      <c r="P23" s="901"/>
      <c r="Q23" s="903"/>
      <c r="R23" s="904"/>
      <c r="S23" s="904"/>
      <c r="T23" s="905"/>
      <c r="U23" s="866"/>
      <c r="V23" s="906">
        <v>5</v>
      </c>
      <c r="W23" s="898" t="s">
        <v>2334</v>
      </c>
      <c r="X23" s="3535">
        <v>45720</v>
      </c>
      <c r="Y23" s="3536">
        <v>46022</v>
      </c>
      <c r="Z23" s="859" t="s">
        <v>2325</v>
      </c>
      <c r="AA23" s="907">
        <v>0</v>
      </c>
      <c r="AB23" s="908">
        <v>0</v>
      </c>
      <c r="AC23" s="908"/>
      <c r="AD23" s="909"/>
      <c r="AE23" s="871"/>
      <c r="AF23" s="1028" t="s">
        <v>151</v>
      </c>
      <c r="AG23" s="1028" t="s">
        <v>151</v>
      </c>
      <c r="AH23" s="1028" t="s">
        <v>151</v>
      </c>
      <c r="AI23" s="929"/>
      <c r="AJ23" s="930"/>
      <c r="AK23" s="1029"/>
      <c r="AL23" s="914"/>
      <c r="AM23" s="914"/>
      <c r="AN23" s="915"/>
      <c r="AO23" s="798"/>
      <c r="AP23" s="1050"/>
      <c r="AQ23" s="916" t="s">
        <v>321</v>
      </c>
      <c r="AR23" s="960"/>
      <c r="AS23" s="917" t="str">
        <f ca="1">IFERROR(__xludf.DUMMYFUNCTION("+I23/G23"),"#DIV/0!")</f>
        <v>#DIV/0!</v>
      </c>
      <c r="AT23" s="977" t="str">
        <f ca="1">IFERROR(__xludf.DUMMYFUNCTION("+J23/G23"),"#DIV/0!")</f>
        <v>#DIV/0!</v>
      </c>
      <c r="AU23" s="977" t="str">
        <f ca="1">IFERROR(__xludf.DUMMYFUNCTION("+K23/G23"),"#DIV/0!")</f>
        <v>#DIV/0!</v>
      </c>
      <c r="AV23" s="977" t="str">
        <f ca="1">IFERROR(__xludf.DUMMYFUNCTION("+L23/G23"),"#DIV/0!")</f>
        <v>#DIV/0!</v>
      </c>
      <c r="AW23" s="978" t="str">
        <f ca="1">IFERROR(__xludf.DUMMYFUNCTION("+AA23/COUNTIF(#REF!,""*"")"),"#REF!")</f>
        <v>#REF!</v>
      </c>
      <c r="AX23" s="978" t="str">
        <f ca="1">IFERROR(__xludf.DUMMYFUNCTION("+AB23/COUNTIF(#REF!,""*"")"),"#REF!")</f>
        <v>#REF!</v>
      </c>
      <c r="AY23" s="978" t="str">
        <f ca="1">IFERROR(__xludf.DUMMYFUNCTION("+AC23/COUNTIF(#REF!,""*"")"),"#REF!")</f>
        <v>#REF!</v>
      </c>
      <c r="AZ23" s="978" t="str">
        <f ca="1">IFERROR(__xludf.DUMMYFUNCTION("+AD23/COUNTIF(AD23,""*"")"),"#DIV/0!")</f>
        <v>#DIV/0!</v>
      </c>
      <c r="BA23" s="920" t="str">
        <f ca="1">IFERROR(__xludf.DUMMYFUNCTION("+AK23/AJ23"),"#DIV/0!")</f>
        <v>#DIV/0!</v>
      </c>
      <c r="BB23" s="978" t="str">
        <f ca="1">IFERROR(__xludf.DUMMYFUNCTION("+AL23/AJ23"),"#DIV/0!")</f>
        <v>#DIV/0!</v>
      </c>
      <c r="BC23" s="978" t="str">
        <f ca="1">IFERROR(__xludf.DUMMYFUNCTION("+AM23/AJ23"),"#DIV/0!")</f>
        <v>#DIV/0!</v>
      </c>
      <c r="BD23" s="978" t="str">
        <f ca="1">IFERROR(__xludf.DUMMYFUNCTION("+AN23/AJ23"),"#DIV/0!")</f>
        <v>#DIV/0!</v>
      </c>
      <c r="BE23" s="979">
        <v>0.2</v>
      </c>
      <c r="BF23" s="979">
        <v>0.8</v>
      </c>
      <c r="BG23" s="978" t="str">
        <f ca="1">IFERROR(__xludf.DUMMYFUNCTION("+AW23*BE23"),"#REF!")</f>
        <v>#REF!</v>
      </c>
      <c r="BH23" s="978" t="str">
        <f ca="1">IFERROR(__xludf.DUMMYFUNCTION("+AX23*BE23"),"#REF!")</f>
        <v>#REF!</v>
      </c>
      <c r="BI23" s="978" t="str">
        <f ca="1">IFERROR(__xludf.DUMMYFUNCTION("+AY23*BE23"),"#REF!")</f>
        <v>#REF!</v>
      </c>
      <c r="BJ23" s="978" t="str">
        <f ca="1">IFERROR(__xludf.DUMMYFUNCTION("+AZ23*BE23"),"#DIV/0!")</f>
        <v>#DIV/0!</v>
      </c>
      <c r="BK23" s="920" t="str">
        <f ca="1">IFERROR(__xludf.DUMMYFUNCTION("+BA23*BF23"),"#DIV/0!")</f>
        <v>#DIV/0!</v>
      </c>
      <c r="BL23" s="978" t="str">
        <f ca="1">IFERROR(__xludf.DUMMYFUNCTION("+BB23*BF23"),"#DIV/0!")</f>
        <v>#DIV/0!</v>
      </c>
      <c r="BM23" s="978" t="str">
        <f ca="1">IFERROR(__xludf.DUMMYFUNCTION("+BC23*BF23"),"#DIV/0!")</f>
        <v>#DIV/0!</v>
      </c>
      <c r="BN23" s="978" t="str">
        <f ca="1">IFERROR(__xludf.DUMMYFUNCTION("+BD23*BF23"),"#DIV/0!")</f>
        <v>#DIV/0!</v>
      </c>
      <c r="BO23" s="978" t="str">
        <f ca="1">IFERROR(__xludf.DUMMYFUNCTION("+BG23+BK23"),"#REF!")</f>
        <v>#REF!</v>
      </c>
      <c r="BP23" s="920" t="str">
        <f ca="1">IFERROR(__xludf.DUMMYFUNCTION("+BH23+BL23"),"#REF!")</f>
        <v>#REF!</v>
      </c>
      <c r="BQ23" s="920" t="str">
        <f ca="1">IFERROR(__xludf.DUMMYFUNCTION("+BI23+BM23"),"#REF!")</f>
        <v>#REF!</v>
      </c>
      <c r="BR23" s="920" t="str">
        <f ca="1">IFERROR(__xludf.DUMMYFUNCTION("+BJ23+BN23"),"#DIV/0!")</f>
        <v>#DIV/0!</v>
      </c>
      <c r="BS23" s="842"/>
      <c r="BT23" s="842"/>
      <c r="BU23" s="842"/>
      <c r="BV23" s="842"/>
      <c r="BW23" s="842"/>
      <c r="BX23" s="842"/>
      <c r="BY23" s="842"/>
      <c r="BZ23" s="842"/>
      <c r="CA23" s="830"/>
      <c r="CB23" s="798"/>
      <c r="CC23" s="922"/>
      <c r="CD23" s="923"/>
      <c r="CE23" s="923"/>
      <c r="CF23" s="974"/>
      <c r="CG23" s="975"/>
      <c r="CH23" s="798"/>
      <c r="CI23" s="798"/>
      <c r="CJ23" s="798"/>
      <c r="CK23" s="798"/>
      <c r="CL23" s="798"/>
      <c r="CM23" s="798"/>
      <c r="CN23" s="798"/>
      <c r="CO23" s="798"/>
      <c r="CP23" s="798"/>
      <c r="CQ23" s="798"/>
      <c r="CR23" s="798"/>
      <c r="CS23" s="798"/>
      <c r="CT23" s="798"/>
    </row>
    <row r="24" spans="1:98" ht="14.25" customHeight="1" thickBot="1">
      <c r="A24" s="1057"/>
      <c r="B24" s="3537"/>
      <c r="C24" s="3538"/>
      <c r="D24" s="1020"/>
      <c r="E24" s="1021"/>
      <c r="F24" s="983"/>
      <c r="G24" s="984"/>
      <c r="H24" s="1024"/>
      <c r="I24" s="1063"/>
      <c r="J24" s="986"/>
      <c r="K24" s="986"/>
      <c r="L24" s="986"/>
      <c r="M24" s="1062"/>
      <c r="N24" s="1064"/>
      <c r="O24" s="987"/>
      <c r="P24" s="985"/>
      <c r="Q24" s="1065"/>
      <c r="R24" s="1066"/>
      <c r="S24" s="1066"/>
      <c r="T24" s="1067"/>
      <c r="U24" s="866"/>
      <c r="V24" s="981">
        <v>6</v>
      </c>
      <c r="W24" s="983"/>
      <c r="X24" s="1257"/>
      <c r="Y24" s="1257"/>
      <c r="Z24" s="1069"/>
      <c r="AA24" s="1070"/>
      <c r="AB24" s="989"/>
      <c r="AC24" s="989"/>
      <c r="AD24" s="990"/>
      <c r="AE24" s="871"/>
      <c r="AF24" s="1071"/>
      <c r="AG24" s="991"/>
      <c r="AH24" s="983"/>
      <c r="AI24" s="991"/>
      <c r="AJ24" s="992"/>
      <c r="AK24" s="1073"/>
      <c r="AL24" s="994"/>
      <c r="AM24" s="994"/>
      <c r="AN24" s="1074"/>
      <c r="AO24" s="798"/>
      <c r="AP24" s="1075"/>
      <c r="AQ24" s="985"/>
      <c r="AR24" s="980"/>
      <c r="AS24" s="1076" t="str">
        <f ca="1">IFERROR(__xludf.DUMMYFUNCTION("+I24/G24"),"#DIV/0!")</f>
        <v>#DIV/0!</v>
      </c>
      <c r="AT24" s="1077" t="str">
        <f ca="1">IFERROR(__xludf.DUMMYFUNCTION("+J24/G24"),"#DIV/0!")</f>
        <v>#DIV/0!</v>
      </c>
      <c r="AU24" s="1077" t="str">
        <f ca="1">IFERROR(__xludf.DUMMYFUNCTION("+K24/G24"),"#DIV/0!")</f>
        <v>#DIV/0!</v>
      </c>
      <c r="AV24" s="1077" t="str">
        <f ca="1">IFERROR(__xludf.DUMMYFUNCTION("+L24/G24"),"#DIV/0!")</f>
        <v>#DIV/0!</v>
      </c>
      <c r="AW24" s="1079" t="str">
        <f ca="1">IFERROR(__xludf.DUMMYFUNCTION("+AA24/COUNTIF(W24,""*"")"),"#DIV/0!")</f>
        <v>#DIV/0!</v>
      </c>
      <c r="AX24" s="1079" t="str">
        <f ca="1">IFERROR(__xludf.DUMMYFUNCTION("+AB24/COUNTIF(W24,""*"")"),"#DIV/0!")</f>
        <v>#DIV/0!</v>
      </c>
      <c r="AY24" s="1079" t="str">
        <f ca="1">IFERROR(__xludf.DUMMYFUNCTION("+AC24/COUNTIF(W24,""*"")"),"#DIV/0!")</f>
        <v>#DIV/0!</v>
      </c>
      <c r="AZ24" s="1079" t="str">
        <f ca="1">IFERROR(__xludf.DUMMYFUNCTION("+AD24/COUNTIF(AD24,""*"")"),"#DIV/0!")</f>
        <v>#DIV/0!</v>
      </c>
      <c r="BA24" s="1079" t="str">
        <f ca="1">IFERROR(__xludf.DUMMYFUNCTION("+AK24/AJ24"),"#DIV/0!")</f>
        <v>#DIV/0!</v>
      </c>
      <c r="BB24" s="1079" t="str">
        <f ca="1">IFERROR(__xludf.DUMMYFUNCTION("+AL24/AJ24"),"#DIV/0!")</f>
        <v>#DIV/0!</v>
      </c>
      <c r="BC24" s="1079" t="str">
        <f ca="1">IFERROR(__xludf.DUMMYFUNCTION("+AM24/AJ24"),"#DIV/0!")</f>
        <v>#DIV/0!</v>
      </c>
      <c r="BD24" s="1079" t="str">
        <f ca="1">IFERROR(__xludf.DUMMYFUNCTION("+AN24/AJ24"),"#DIV/0!")</f>
        <v>#DIV/0!</v>
      </c>
      <c r="BE24" s="1080">
        <v>0.2</v>
      </c>
      <c r="BF24" s="1080">
        <v>0.8</v>
      </c>
      <c r="BG24" s="1079" t="str">
        <f ca="1">IFERROR(__xludf.DUMMYFUNCTION("+AW24*BE24"),"#DIV/0!")</f>
        <v>#DIV/0!</v>
      </c>
      <c r="BH24" s="1079" t="str">
        <f ca="1">IFERROR(__xludf.DUMMYFUNCTION("+AX24*BE24"),"#DIV/0!")</f>
        <v>#DIV/0!</v>
      </c>
      <c r="BI24" s="1079" t="str">
        <f ca="1">IFERROR(__xludf.DUMMYFUNCTION("+AY24*BE24"),"#DIV/0!")</f>
        <v>#DIV/0!</v>
      </c>
      <c r="BJ24" s="1079" t="str">
        <f ca="1">IFERROR(__xludf.DUMMYFUNCTION("+AZ24*BE24"),"#DIV/0!")</f>
        <v>#DIV/0!</v>
      </c>
      <c r="BK24" s="1079" t="str">
        <f ca="1">IFERROR(__xludf.DUMMYFUNCTION("+BA24*BF24"),"#DIV/0!")</f>
        <v>#DIV/0!</v>
      </c>
      <c r="BL24" s="1079" t="str">
        <f ca="1">IFERROR(__xludf.DUMMYFUNCTION("+BB24*BF24"),"#DIV/0!")</f>
        <v>#DIV/0!</v>
      </c>
      <c r="BM24" s="1079" t="str">
        <f ca="1">IFERROR(__xludf.DUMMYFUNCTION("+BC24*BF24"),"#DIV/0!")</f>
        <v>#DIV/0!</v>
      </c>
      <c r="BN24" s="1079" t="str">
        <f ca="1">IFERROR(__xludf.DUMMYFUNCTION("+BD24*BF24"),"#DIV/0!")</f>
        <v>#DIV/0!</v>
      </c>
      <c r="BO24" s="1079" t="str">
        <f ca="1">IFERROR(__xludf.DUMMYFUNCTION("+BG24+BK24"),"#DIV/0!")</f>
        <v>#DIV/0!</v>
      </c>
      <c r="BP24" s="1079" t="str">
        <f ca="1">IFERROR(__xludf.DUMMYFUNCTION("+BH24+BL24"),"#DIV/0!")</f>
        <v>#DIV/0!</v>
      </c>
      <c r="BQ24" s="1079" t="str">
        <f ca="1">IFERROR(__xludf.DUMMYFUNCTION("+BI24+BM24"),"#DIV/0!")</f>
        <v>#DIV/0!</v>
      </c>
      <c r="BR24" s="1079" t="str">
        <f ca="1">IFERROR(__xludf.DUMMYFUNCTION("+BJ24+BN24"),"#DIV/0!")</f>
        <v>#DIV/0!</v>
      </c>
      <c r="BS24" s="838"/>
      <c r="BT24" s="838"/>
      <c r="BU24" s="838"/>
      <c r="BV24" s="838"/>
      <c r="BW24" s="838"/>
      <c r="BX24" s="838"/>
      <c r="BY24" s="838"/>
      <c r="BZ24" s="838"/>
      <c r="CA24" s="839"/>
      <c r="CB24" s="798"/>
      <c r="CC24" s="1081"/>
      <c r="CD24" s="1082"/>
      <c r="CE24" s="1082"/>
      <c r="CF24" s="1083"/>
      <c r="CG24" s="1084"/>
      <c r="CH24" s="798"/>
      <c r="CI24" s="798"/>
      <c r="CJ24" s="798"/>
      <c r="CK24" s="798"/>
      <c r="CL24" s="798"/>
      <c r="CM24" s="798"/>
      <c r="CN24" s="798"/>
      <c r="CO24" s="798"/>
      <c r="CP24" s="798"/>
      <c r="CQ24" s="798"/>
      <c r="CR24" s="798"/>
      <c r="CS24" s="798"/>
      <c r="CT24" s="798"/>
    </row>
    <row r="25" spans="1:98" ht="14.25" customHeight="1">
      <c r="A25" s="853"/>
      <c r="B25" s="1043"/>
      <c r="C25" s="1044"/>
      <c r="D25" s="856"/>
      <c r="E25" s="1032"/>
      <c r="F25" s="999"/>
      <c r="G25" s="1033"/>
      <c r="H25" s="1034"/>
      <c r="I25" s="860"/>
      <c r="J25" s="861"/>
      <c r="K25" s="861"/>
      <c r="L25" s="861"/>
      <c r="M25" s="1035"/>
      <c r="N25" s="1036"/>
      <c r="O25" s="954"/>
      <c r="P25" s="951"/>
      <c r="Q25" s="863"/>
      <c r="R25" s="864"/>
      <c r="S25" s="864"/>
      <c r="T25" s="865"/>
      <c r="U25" s="866"/>
      <c r="V25" s="867">
        <v>1</v>
      </c>
      <c r="W25" s="934"/>
      <c r="X25" s="1286"/>
      <c r="Y25" s="1286"/>
      <c r="Z25" s="1002"/>
      <c r="AA25" s="868"/>
      <c r="AB25" s="869"/>
      <c r="AC25" s="869"/>
      <c r="AD25" s="870"/>
      <c r="AE25" s="871"/>
      <c r="AF25" s="1086"/>
      <c r="AG25" s="1039"/>
      <c r="AH25" s="1039"/>
      <c r="AI25" s="911"/>
      <c r="AJ25" s="912"/>
      <c r="AK25" s="1041"/>
      <c r="AL25" s="877"/>
      <c r="AM25" s="877"/>
      <c r="AN25" s="878"/>
      <c r="AO25" s="1010"/>
      <c r="AP25" s="879"/>
      <c r="AQ25" s="880"/>
      <c r="AR25" s="881"/>
      <c r="AS25" s="1013" t="str">
        <f ca="1">IFERROR(__xludf.DUMMYFUNCTION("+I25/G25"),"#DIV/0!")</f>
        <v>#DIV/0!</v>
      </c>
      <c r="AT25" s="977" t="str">
        <f ca="1">IFERROR(__xludf.DUMMYFUNCTION("+J25/G25"),"#DIV/0!")</f>
        <v>#DIV/0!</v>
      </c>
      <c r="AU25" s="977" t="str">
        <f ca="1">IFERROR(__xludf.DUMMYFUNCTION("+K25/G25"),"#DIV/0!")</f>
        <v>#DIV/0!</v>
      </c>
      <c r="AV25" s="977" t="str">
        <f ca="1">IFERROR(__xludf.DUMMYFUNCTION("+L25/G25"),"#DIV/0!")</f>
        <v>#DIV/0!</v>
      </c>
      <c r="AW25" s="1014" t="str">
        <f ca="1">IFERROR(__xludf.DUMMYFUNCTION("+AA25/COUNTIF(W25,""*"")"),"#DIV/0!")</f>
        <v>#DIV/0!</v>
      </c>
      <c r="AX25" s="1014" t="str">
        <f ca="1">IFERROR(__xludf.DUMMYFUNCTION("+AB25/COUNTIF(W25,""*"")"),"#DIV/0!")</f>
        <v>#DIV/0!</v>
      </c>
      <c r="AY25" s="1014" t="str">
        <f ca="1">IFERROR(__xludf.DUMMYFUNCTION("+AC25/COUNTIF(W25,""*"")"),"#DIV/0!")</f>
        <v>#DIV/0!</v>
      </c>
      <c r="AZ25" s="1014" t="str">
        <f ca="1">IFERROR(__xludf.DUMMYFUNCTION("+AD25/COUNTIF(AD25,""*"")"),"#DIV/0!")</f>
        <v>#DIV/0!</v>
      </c>
      <c r="BA25" s="978" t="str">
        <f ca="1">IFERROR(__xludf.DUMMYFUNCTION("+AK25/AJ25"),"#DIV/0!")</f>
        <v>#DIV/0!</v>
      </c>
      <c r="BB25" s="978" t="str">
        <f ca="1">IFERROR(__xludf.DUMMYFUNCTION("+AL25/AJ25"),"#DIV/0!")</f>
        <v>#DIV/0!</v>
      </c>
      <c r="BC25" s="978" t="str">
        <f ca="1">IFERROR(__xludf.DUMMYFUNCTION("+AM25/AJ25"),"#DIV/0!")</f>
        <v>#DIV/0!</v>
      </c>
      <c r="BD25" s="978" t="str">
        <f ca="1">IFERROR(__xludf.DUMMYFUNCTION("+AN25/AJ25"),"#DIV/0!")</f>
        <v>#DIV/0!</v>
      </c>
      <c r="BE25" s="979">
        <v>0.2</v>
      </c>
      <c r="BF25" s="979">
        <v>0.8</v>
      </c>
      <c r="BG25" s="978" t="str">
        <f ca="1">IFERROR(__xludf.DUMMYFUNCTION("+AW25*BE25"),"#DIV/0!")</f>
        <v>#DIV/0!</v>
      </c>
      <c r="BH25" s="978" t="str">
        <f ca="1">IFERROR(__xludf.DUMMYFUNCTION("+AX25*BE25"),"#DIV/0!")</f>
        <v>#DIV/0!</v>
      </c>
      <c r="BI25" s="978" t="str">
        <f ca="1">IFERROR(__xludf.DUMMYFUNCTION("+AY25*BE25"),"#DIV/0!")</f>
        <v>#DIV/0!</v>
      </c>
      <c r="BJ25" s="978" t="str">
        <f ca="1">IFERROR(__xludf.DUMMYFUNCTION("+AZ25*BE25"),"#DIV/0!")</f>
        <v>#DIV/0!</v>
      </c>
      <c r="BK25" s="978" t="str">
        <f ca="1">IFERROR(__xludf.DUMMYFUNCTION("+BA25*BF25"),"#DIV/0!")</f>
        <v>#DIV/0!</v>
      </c>
      <c r="BL25" s="978" t="str">
        <f ca="1">IFERROR(__xludf.DUMMYFUNCTION("+BB25*BF25"),"#DIV/0!")</f>
        <v>#DIV/0!</v>
      </c>
      <c r="BM25" s="978" t="str">
        <f ca="1">IFERROR(__xludf.DUMMYFUNCTION("+BC25*BF25"),"#DIV/0!")</f>
        <v>#DIV/0!</v>
      </c>
      <c r="BN25" s="978" t="str">
        <f ca="1">IFERROR(__xludf.DUMMYFUNCTION("+BD25*BF25"),"#DIV/0!")</f>
        <v>#DIV/0!</v>
      </c>
      <c r="BO25" s="978" t="str">
        <f ca="1">IFERROR(__xludf.DUMMYFUNCTION("+BG25+BK25"),"#DIV/0!")</f>
        <v>#DIV/0!</v>
      </c>
      <c r="BP25" s="885" t="str">
        <f ca="1">IFERROR(__xludf.DUMMYFUNCTION("+BH25+BL25"),"#DIV/0!")</f>
        <v>#DIV/0!</v>
      </c>
      <c r="BQ25" s="885" t="str">
        <f ca="1">IFERROR(__xludf.DUMMYFUNCTION("+BI25+BM25"),"#DIV/0!")</f>
        <v>#DIV/0!</v>
      </c>
      <c r="BR25" s="885" t="str">
        <f ca="1">IFERROR(__xludf.DUMMYFUNCTION("+BJ25+BN25"),"#DIV/0!")</f>
        <v>#DIV/0!</v>
      </c>
      <c r="BS25" s="1015" t="e">
        <f t="shared" ref="BS25:BV25" ca="1" si="2">AVERAGEIF(BO25:BO34,"&lt;&gt;#¡DIV/0!")</f>
        <v>#DIV/0!</v>
      </c>
      <c r="BT25" s="1015" t="e">
        <f t="shared" ca="1" si="2"/>
        <v>#DIV/0!</v>
      </c>
      <c r="BU25" s="1015" t="e">
        <f t="shared" ca="1" si="2"/>
        <v>#DIV/0!</v>
      </c>
      <c r="BV25" s="1015" t="e">
        <f t="shared" ca="1" si="2"/>
        <v>#DIV/0!</v>
      </c>
      <c r="BW25" s="888" t="str">
        <f ca="1">IFERROR(__xludf.DUMMYFUNCTION("+C25*BS25"),"#DIV/0!")</f>
        <v>#DIV/0!</v>
      </c>
      <c r="BX25" s="888" t="str">
        <f ca="1">IFERROR(__xludf.DUMMYFUNCTION("+C25*BT25"),"#DIV/0!")</f>
        <v>#DIV/0!</v>
      </c>
      <c r="BY25" s="888" t="str">
        <f ca="1">IFERROR(__xludf.DUMMYFUNCTION("+C25*BU25"),"#DIV/0!")</f>
        <v>#DIV/0!</v>
      </c>
      <c r="BZ25" s="888" t="str">
        <f ca="1">IFERROR(__xludf.DUMMYFUNCTION("+C25*BV25"),"#DIV/0!")</f>
        <v>#DIV/0!</v>
      </c>
      <c r="CA25" s="1016">
        <f ca="1">SUM(BW25:BZ34)</f>
        <v>0</v>
      </c>
      <c r="CB25" s="798"/>
      <c r="CC25" s="890" t="str">
        <f ca="1">IFERROR(__xludf.DUMMYFUNCTION("+Q25/$N$25"),"#DIV/0!")</f>
        <v>#DIV/0!</v>
      </c>
      <c r="CD25" s="891" t="str">
        <f ca="1">IFERROR(__xludf.DUMMYFUNCTION("+R25/$N$25"),"#DIV/0!")</f>
        <v>#DIV/0!</v>
      </c>
      <c r="CE25" s="891" t="str">
        <f ca="1">IFERROR(__xludf.DUMMYFUNCTION("+S25/$N$25"),"#DIV/0!")</f>
        <v>#DIV/0!</v>
      </c>
      <c r="CF25" s="961" t="str">
        <f ca="1">IFERROR(__xludf.DUMMYFUNCTION("+T25/$N$25"),"#DIV/0!")</f>
        <v>#DIV/0!</v>
      </c>
      <c r="CG25" s="962" t="e">
        <f ca="1">AVERAGE(CC25:CF34)</f>
        <v>#DIV/0!</v>
      </c>
      <c r="CH25" s="798"/>
      <c r="CI25" s="798"/>
      <c r="CJ25" s="798"/>
      <c r="CK25" s="798"/>
      <c r="CL25" s="798"/>
      <c r="CM25" s="798"/>
      <c r="CN25" s="798"/>
      <c r="CO25" s="798"/>
      <c r="CP25" s="798"/>
      <c r="CQ25" s="798"/>
      <c r="CR25" s="798"/>
      <c r="CS25" s="798"/>
      <c r="CT25" s="798"/>
    </row>
    <row r="26" spans="1:98" ht="14.25" customHeight="1">
      <c r="A26" s="1042"/>
      <c r="B26" s="1043"/>
      <c r="C26" s="1044"/>
      <c r="D26" s="1045"/>
      <c r="E26" s="1046"/>
      <c r="F26" s="898"/>
      <c r="G26" s="964"/>
      <c r="H26" s="925"/>
      <c r="I26" s="899"/>
      <c r="J26" s="900"/>
      <c r="K26" s="900"/>
      <c r="L26" s="900"/>
      <c r="M26" s="925"/>
      <c r="N26" s="1025"/>
      <c r="O26" s="927"/>
      <c r="P26" s="901"/>
      <c r="Q26" s="903"/>
      <c r="R26" s="904"/>
      <c r="S26" s="904"/>
      <c r="T26" s="905"/>
      <c r="U26" s="866"/>
      <c r="V26" s="906">
        <v>2</v>
      </c>
      <c r="W26" s="933"/>
      <c r="X26" s="1269"/>
      <c r="Y26" s="1269"/>
      <c r="Z26" s="859"/>
      <c r="AA26" s="907"/>
      <c r="AB26" s="908"/>
      <c r="AC26" s="908"/>
      <c r="AD26" s="909"/>
      <c r="AE26" s="871"/>
      <c r="AF26" s="1028"/>
      <c r="AG26" s="928"/>
      <c r="AH26" s="929"/>
      <c r="AI26" s="929"/>
      <c r="AJ26" s="930"/>
      <c r="AK26" s="1029"/>
      <c r="AL26" s="914"/>
      <c r="AM26" s="914"/>
      <c r="AN26" s="915"/>
      <c r="AO26" s="798"/>
      <c r="AP26" s="1050"/>
      <c r="AQ26" s="901"/>
      <c r="AR26" s="881"/>
      <c r="AS26" s="917" t="str">
        <f ca="1">IFERROR(__xludf.DUMMYFUNCTION("+I26/G26"),"#DIV/0!")</f>
        <v>#DIV/0!</v>
      </c>
      <c r="AT26" s="918" t="str">
        <f ca="1">IFERROR(__xludf.DUMMYFUNCTION("+J26/G26"),"#DIV/0!")</f>
        <v>#DIV/0!</v>
      </c>
      <c r="AU26" s="918" t="str">
        <f ca="1">IFERROR(__xludf.DUMMYFUNCTION("+K26/G26"),"#DIV/0!")</f>
        <v>#DIV/0!</v>
      </c>
      <c r="AV26" s="918" t="str">
        <f ca="1">IFERROR(__xludf.DUMMYFUNCTION("+L26/G26"),"#DIV/0!")</f>
        <v>#DIV/0!</v>
      </c>
      <c r="AW26" s="919" t="str">
        <f ca="1">IFERROR(__xludf.DUMMYFUNCTION("+AA26/COUNTIF(W26,""*"")"),"#DIV/0!")</f>
        <v>#DIV/0!</v>
      </c>
      <c r="AX26" s="919" t="str">
        <f ca="1">IFERROR(__xludf.DUMMYFUNCTION("+AB26/COUNTIF(W26,""*"")"),"#DIV/0!")</f>
        <v>#DIV/0!</v>
      </c>
      <c r="AY26" s="919" t="str">
        <f ca="1">IFERROR(__xludf.DUMMYFUNCTION("+AC26/COUNTIF(W26,""*"")"),"#DIV/0!")</f>
        <v>#DIV/0!</v>
      </c>
      <c r="AZ26" s="919" t="str">
        <f ca="1">IFERROR(__xludf.DUMMYFUNCTION("+AD26/COUNTIF(AD26,""*"")"),"#DIV/0!")</f>
        <v>#DIV/0!</v>
      </c>
      <c r="BA26" s="920" t="str">
        <f ca="1">IFERROR(__xludf.DUMMYFUNCTION("+AK26/AJ26"),"#DIV/0!")</f>
        <v>#DIV/0!</v>
      </c>
      <c r="BB26" s="920" t="str">
        <f ca="1">IFERROR(__xludf.DUMMYFUNCTION("+AL26/AJ26"),"#DIV/0!")</f>
        <v>#DIV/0!</v>
      </c>
      <c r="BC26" s="920" t="str">
        <f ca="1">IFERROR(__xludf.DUMMYFUNCTION("+AM26/AJ26"),"#DIV/0!")</f>
        <v>#DIV/0!</v>
      </c>
      <c r="BD26" s="920" t="str">
        <f ca="1">IFERROR(__xludf.DUMMYFUNCTION("+AN26/AJ26"),"#DIV/0!")</f>
        <v>#DIV/0!</v>
      </c>
      <c r="BE26" s="921">
        <v>0.2</v>
      </c>
      <c r="BF26" s="921">
        <v>0.8</v>
      </c>
      <c r="BG26" s="920" t="str">
        <f ca="1">IFERROR(__xludf.DUMMYFUNCTION("+AW26*BE26"),"#DIV/0!")</f>
        <v>#DIV/0!</v>
      </c>
      <c r="BH26" s="920" t="str">
        <f ca="1">IFERROR(__xludf.DUMMYFUNCTION("+AX26*BE26"),"#DIV/0!")</f>
        <v>#DIV/0!</v>
      </c>
      <c r="BI26" s="920" t="str">
        <f ca="1">IFERROR(__xludf.DUMMYFUNCTION("+AY26*BE26"),"#DIV/0!")</f>
        <v>#DIV/0!</v>
      </c>
      <c r="BJ26" s="920" t="str">
        <f ca="1">IFERROR(__xludf.DUMMYFUNCTION("+AZ26*BE26"),"#DIV/0!")</f>
        <v>#DIV/0!</v>
      </c>
      <c r="BK26" s="920" t="str">
        <f ca="1">IFERROR(__xludf.DUMMYFUNCTION("+BA26*BF26"),"#DIV/0!")</f>
        <v>#DIV/0!</v>
      </c>
      <c r="BL26" s="920" t="str">
        <f ca="1">IFERROR(__xludf.DUMMYFUNCTION("+BB26*BF26"),"#DIV/0!")</f>
        <v>#DIV/0!</v>
      </c>
      <c r="BM26" s="920" t="str">
        <f ca="1">IFERROR(__xludf.DUMMYFUNCTION("+BC26*BF26"),"#DIV/0!")</f>
        <v>#DIV/0!</v>
      </c>
      <c r="BN26" s="920" t="str">
        <f ca="1">IFERROR(__xludf.DUMMYFUNCTION("+BD26*BF26"),"#DIV/0!")</f>
        <v>#DIV/0!</v>
      </c>
      <c r="BO26" s="920" t="str">
        <f ca="1">IFERROR(__xludf.DUMMYFUNCTION("+BG26+BK26"),"#DIV/0!")</f>
        <v>#DIV/0!</v>
      </c>
      <c r="BP26" s="920" t="str">
        <f ca="1">IFERROR(__xludf.DUMMYFUNCTION("+BH26+BL26"),"#DIV/0!")</f>
        <v>#DIV/0!</v>
      </c>
      <c r="BQ26" s="920" t="str">
        <f ca="1">IFERROR(__xludf.DUMMYFUNCTION("+BI26+BM26"),"#DIV/0!")</f>
        <v>#DIV/0!</v>
      </c>
      <c r="BR26" s="920" t="str">
        <f ca="1">IFERROR(__xludf.DUMMYFUNCTION("+BJ26+BN26"),"#DIV/0!")</f>
        <v>#DIV/0!</v>
      </c>
      <c r="BS26" s="842"/>
      <c r="BT26" s="842"/>
      <c r="BU26" s="842"/>
      <c r="BV26" s="842"/>
      <c r="BW26" s="842"/>
      <c r="BX26" s="842"/>
      <c r="BY26" s="842"/>
      <c r="BZ26" s="842"/>
      <c r="CA26" s="830"/>
      <c r="CB26" s="798"/>
      <c r="CC26" s="922"/>
      <c r="CD26" s="923"/>
      <c r="CE26" s="923"/>
      <c r="CF26" s="974"/>
      <c r="CG26" s="975"/>
      <c r="CH26" s="798"/>
      <c r="CI26" s="798"/>
      <c r="CJ26" s="798"/>
      <c r="CK26" s="798"/>
      <c r="CL26" s="798"/>
      <c r="CM26" s="798"/>
      <c r="CN26" s="798"/>
      <c r="CO26" s="798"/>
      <c r="CP26" s="798"/>
      <c r="CQ26" s="798"/>
      <c r="CR26" s="798"/>
      <c r="CS26" s="798"/>
      <c r="CT26" s="798"/>
    </row>
    <row r="27" spans="1:98" ht="14.25" customHeight="1">
      <c r="A27" s="1042"/>
      <c r="B27" s="1043"/>
      <c r="C27" s="1044"/>
      <c r="D27" s="1045"/>
      <c r="E27" s="1046"/>
      <c r="F27" s="898"/>
      <c r="G27" s="964"/>
      <c r="H27" s="925"/>
      <c r="I27" s="899"/>
      <c r="J27" s="900"/>
      <c r="K27" s="900"/>
      <c r="L27" s="900"/>
      <c r="M27" s="925"/>
      <c r="N27" s="1025"/>
      <c r="O27" s="927"/>
      <c r="P27" s="901"/>
      <c r="Q27" s="903"/>
      <c r="R27" s="904"/>
      <c r="S27" s="904"/>
      <c r="T27" s="905"/>
      <c r="U27" s="866"/>
      <c r="V27" s="906">
        <v>3</v>
      </c>
      <c r="W27" s="933"/>
      <c r="X27" s="1269"/>
      <c r="Y27" s="1269"/>
      <c r="Z27" s="859"/>
      <c r="AA27" s="907"/>
      <c r="AB27" s="908"/>
      <c r="AC27" s="908"/>
      <c r="AD27" s="909"/>
      <c r="AE27" s="871"/>
      <c r="AF27" s="1028"/>
      <c r="AG27" s="928"/>
      <c r="AH27" s="929"/>
      <c r="AI27" s="929"/>
      <c r="AJ27" s="930"/>
      <c r="AK27" s="1029"/>
      <c r="AL27" s="914"/>
      <c r="AM27" s="914"/>
      <c r="AN27" s="915"/>
      <c r="AO27" s="798"/>
      <c r="AP27" s="1050"/>
      <c r="AQ27" s="901"/>
      <c r="AR27" s="881"/>
      <c r="AS27" s="917" t="str">
        <f ca="1">IFERROR(__xludf.DUMMYFUNCTION("+I27/G27"),"#DIV/0!")</f>
        <v>#DIV/0!</v>
      </c>
      <c r="AT27" s="918" t="str">
        <f ca="1">IFERROR(__xludf.DUMMYFUNCTION("+J27/G27"),"#DIV/0!")</f>
        <v>#DIV/0!</v>
      </c>
      <c r="AU27" s="918" t="str">
        <f ca="1">IFERROR(__xludf.DUMMYFUNCTION("+K27/G27"),"#DIV/0!")</f>
        <v>#DIV/0!</v>
      </c>
      <c r="AV27" s="918" t="str">
        <f ca="1">IFERROR(__xludf.DUMMYFUNCTION("+L27/G27"),"#DIV/0!")</f>
        <v>#DIV/0!</v>
      </c>
      <c r="AW27" s="919" t="str">
        <f ca="1">IFERROR(__xludf.DUMMYFUNCTION("+AA27/COUNTIF(W27,""*"")"),"#DIV/0!")</f>
        <v>#DIV/0!</v>
      </c>
      <c r="AX27" s="919" t="str">
        <f ca="1">IFERROR(__xludf.DUMMYFUNCTION("+AB27/COUNTIF(W27,""*"")"),"#DIV/0!")</f>
        <v>#DIV/0!</v>
      </c>
      <c r="AY27" s="919" t="str">
        <f ca="1">IFERROR(__xludf.DUMMYFUNCTION("+AC27/COUNTIF(W27,""*"")"),"#DIV/0!")</f>
        <v>#DIV/0!</v>
      </c>
      <c r="AZ27" s="919" t="str">
        <f ca="1">IFERROR(__xludf.DUMMYFUNCTION("+AD27/COUNTIF(AD27,""*"")"),"#DIV/0!")</f>
        <v>#DIV/0!</v>
      </c>
      <c r="BA27" s="920" t="str">
        <f ca="1">IFERROR(__xludf.DUMMYFUNCTION("+AK27/AJ27"),"#DIV/0!")</f>
        <v>#DIV/0!</v>
      </c>
      <c r="BB27" s="920" t="str">
        <f ca="1">IFERROR(__xludf.DUMMYFUNCTION("+AL27/AJ27"),"#DIV/0!")</f>
        <v>#DIV/0!</v>
      </c>
      <c r="BC27" s="920" t="str">
        <f ca="1">IFERROR(__xludf.DUMMYFUNCTION("+AM27/AJ27"),"#DIV/0!")</f>
        <v>#DIV/0!</v>
      </c>
      <c r="BD27" s="920" t="str">
        <f ca="1">IFERROR(__xludf.DUMMYFUNCTION("+AN27/AJ27"),"#DIV/0!")</f>
        <v>#DIV/0!</v>
      </c>
      <c r="BE27" s="921">
        <v>0.2</v>
      </c>
      <c r="BF27" s="921">
        <v>0.8</v>
      </c>
      <c r="BG27" s="920" t="str">
        <f ca="1">IFERROR(__xludf.DUMMYFUNCTION("+AW27*BE27"),"#DIV/0!")</f>
        <v>#DIV/0!</v>
      </c>
      <c r="BH27" s="920" t="str">
        <f ca="1">IFERROR(__xludf.DUMMYFUNCTION("+AX27*BE27"),"#DIV/0!")</f>
        <v>#DIV/0!</v>
      </c>
      <c r="BI27" s="920" t="str">
        <f ca="1">IFERROR(__xludf.DUMMYFUNCTION("+AY27*BE27"),"#DIV/0!")</f>
        <v>#DIV/0!</v>
      </c>
      <c r="BJ27" s="920" t="str">
        <f ca="1">IFERROR(__xludf.DUMMYFUNCTION("+AZ27*BE27"),"#DIV/0!")</f>
        <v>#DIV/0!</v>
      </c>
      <c r="BK27" s="920" t="str">
        <f ca="1">IFERROR(__xludf.DUMMYFUNCTION("+BA27*BF27"),"#DIV/0!")</f>
        <v>#DIV/0!</v>
      </c>
      <c r="BL27" s="920" t="str">
        <f ca="1">IFERROR(__xludf.DUMMYFUNCTION("+BB27*BF27"),"#DIV/0!")</f>
        <v>#DIV/0!</v>
      </c>
      <c r="BM27" s="920" t="str">
        <f ca="1">IFERROR(__xludf.DUMMYFUNCTION("+BC27*BF27"),"#DIV/0!")</f>
        <v>#DIV/0!</v>
      </c>
      <c r="BN27" s="920" t="str">
        <f ca="1">IFERROR(__xludf.DUMMYFUNCTION("+BD27*BF27"),"#DIV/0!")</f>
        <v>#DIV/0!</v>
      </c>
      <c r="BO27" s="920" t="str">
        <f ca="1">IFERROR(__xludf.DUMMYFUNCTION("+BG27+BK27"),"#DIV/0!")</f>
        <v>#DIV/0!</v>
      </c>
      <c r="BP27" s="920" t="str">
        <f ca="1">IFERROR(__xludf.DUMMYFUNCTION("+BH27+BL27"),"#DIV/0!")</f>
        <v>#DIV/0!</v>
      </c>
      <c r="BQ27" s="920" t="str">
        <f ca="1">IFERROR(__xludf.DUMMYFUNCTION("+BI27+BM27"),"#DIV/0!")</f>
        <v>#DIV/0!</v>
      </c>
      <c r="BR27" s="920" t="str">
        <f ca="1">IFERROR(__xludf.DUMMYFUNCTION("+BJ27+BN27"),"#DIV/0!")</f>
        <v>#DIV/0!</v>
      </c>
      <c r="BS27" s="842"/>
      <c r="BT27" s="842"/>
      <c r="BU27" s="842"/>
      <c r="BV27" s="842"/>
      <c r="BW27" s="842"/>
      <c r="BX27" s="842"/>
      <c r="BY27" s="842"/>
      <c r="BZ27" s="842"/>
      <c r="CA27" s="830"/>
      <c r="CB27" s="798"/>
      <c r="CC27" s="922"/>
      <c r="CD27" s="923"/>
      <c r="CE27" s="923"/>
      <c r="CF27" s="974"/>
      <c r="CG27" s="975"/>
      <c r="CH27" s="798"/>
      <c r="CI27" s="798"/>
      <c r="CJ27" s="798"/>
      <c r="CK27" s="798"/>
      <c r="CL27" s="798"/>
      <c r="CM27" s="798"/>
      <c r="CN27" s="798"/>
      <c r="CO27" s="798"/>
      <c r="CP27" s="798"/>
      <c r="CQ27" s="798"/>
      <c r="CR27" s="798"/>
      <c r="CS27" s="798"/>
      <c r="CT27" s="798"/>
    </row>
    <row r="28" spans="1:98" ht="14.25" customHeight="1">
      <c r="A28" s="1042"/>
      <c r="B28" s="1043"/>
      <c r="C28" s="1044"/>
      <c r="D28" s="1045"/>
      <c r="E28" s="1046"/>
      <c r="F28" s="898"/>
      <c r="G28" s="964"/>
      <c r="H28" s="925"/>
      <c r="I28" s="899"/>
      <c r="J28" s="900"/>
      <c r="K28" s="900"/>
      <c r="L28" s="900"/>
      <c r="M28" s="925"/>
      <c r="N28" s="1025"/>
      <c r="O28" s="927"/>
      <c r="P28" s="901"/>
      <c r="Q28" s="903"/>
      <c r="R28" s="904"/>
      <c r="S28" s="904"/>
      <c r="T28" s="905"/>
      <c r="U28" s="866"/>
      <c r="V28" s="906">
        <v>4</v>
      </c>
      <c r="W28" s="933"/>
      <c r="X28" s="1269"/>
      <c r="Y28" s="1269"/>
      <c r="Z28" s="859"/>
      <c r="AA28" s="907"/>
      <c r="AB28" s="908"/>
      <c r="AC28" s="908"/>
      <c r="AD28" s="909"/>
      <c r="AE28" s="871"/>
      <c r="AF28" s="1028"/>
      <c r="AG28" s="928"/>
      <c r="AH28" s="929"/>
      <c r="AI28" s="929"/>
      <c r="AJ28" s="930"/>
      <c r="AK28" s="1029"/>
      <c r="AL28" s="914"/>
      <c r="AM28" s="914"/>
      <c r="AN28" s="915"/>
      <c r="AO28" s="798"/>
      <c r="AP28" s="1050"/>
      <c r="AQ28" s="901"/>
      <c r="AR28" s="881"/>
      <c r="AS28" s="917" t="str">
        <f ca="1">IFERROR(__xludf.DUMMYFUNCTION("+I28/G28"),"#DIV/0!")</f>
        <v>#DIV/0!</v>
      </c>
      <c r="AT28" s="918" t="str">
        <f ca="1">IFERROR(__xludf.DUMMYFUNCTION("+J28/G28"),"#DIV/0!")</f>
        <v>#DIV/0!</v>
      </c>
      <c r="AU28" s="918" t="str">
        <f ca="1">IFERROR(__xludf.DUMMYFUNCTION("+K28/G28"),"#DIV/0!")</f>
        <v>#DIV/0!</v>
      </c>
      <c r="AV28" s="918" t="str">
        <f ca="1">IFERROR(__xludf.DUMMYFUNCTION("+L28/G28"),"#DIV/0!")</f>
        <v>#DIV/0!</v>
      </c>
      <c r="AW28" s="919" t="str">
        <f ca="1">IFERROR(__xludf.DUMMYFUNCTION("+AA28/COUNTIF(W28,""*"")"),"#DIV/0!")</f>
        <v>#DIV/0!</v>
      </c>
      <c r="AX28" s="919" t="str">
        <f ca="1">IFERROR(__xludf.DUMMYFUNCTION("+AB28/COUNTIF(W28,""*"")"),"#DIV/0!")</f>
        <v>#DIV/0!</v>
      </c>
      <c r="AY28" s="919" t="str">
        <f ca="1">IFERROR(__xludf.DUMMYFUNCTION("+AC28/COUNTIF(W28,""*"")"),"#DIV/0!")</f>
        <v>#DIV/0!</v>
      </c>
      <c r="AZ28" s="919" t="str">
        <f ca="1">IFERROR(__xludf.DUMMYFUNCTION("+AD28/COUNTIF(AD28,""*"")"),"#DIV/0!")</f>
        <v>#DIV/0!</v>
      </c>
      <c r="BA28" s="920" t="str">
        <f ca="1">IFERROR(__xludf.DUMMYFUNCTION("+AK28/AJ28"),"#DIV/0!")</f>
        <v>#DIV/0!</v>
      </c>
      <c r="BB28" s="920" t="str">
        <f ca="1">IFERROR(__xludf.DUMMYFUNCTION("+AL28/AJ28"),"#DIV/0!")</f>
        <v>#DIV/0!</v>
      </c>
      <c r="BC28" s="920" t="str">
        <f ca="1">IFERROR(__xludf.DUMMYFUNCTION("+AM28/AJ28"),"#DIV/0!")</f>
        <v>#DIV/0!</v>
      </c>
      <c r="BD28" s="920" t="str">
        <f ca="1">IFERROR(__xludf.DUMMYFUNCTION("+AN28/AJ28"),"#DIV/0!")</f>
        <v>#DIV/0!</v>
      </c>
      <c r="BE28" s="921">
        <v>0.2</v>
      </c>
      <c r="BF28" s="921">
        <v>0.8</v>
      </c>
      <c r="BG28" s="920" t="str">
        <f ca="1">IFERROR(__xludf.DUMMYFUNCTION("+AW28*BE28"),"#DIV/0!")</f>
        <v>#DIV/0!</v>
      </c>
      <c r="BH28" s="920" t="str">
        <f ca="1">IFERROR(__xludf.DUMMYFUNCTION("+AX28*BE28"),"#DIV/0!")</f>
        <v>#DIV/0!</v>
      </c>
      <c r="BI28" s="920" t="str">
        <f ca="1">IFERROR(__xludf.DUMMYFUNCTION("+AY28*BE28"),"#DIV/0!")</f>
        <v>#DIV/0!</v>
      </c>
      <c r="BJ28" s="920" t="str">
        <f ca="1">IFERROR(__xludf.DUMMYFUNCTION("+AZ28*BE28"),"#DIV/0!")</f>
        <v>#DIV/0!</v>
      </c>
      <c r="BK28" s="920" t="str">
        <f ca="1">IFERROR(__xludf.DUMMYFUNCTION("+BA28*BF28"),"#DIV/0!")</f>
        <v>#DIV/0!</v>
      </c>
      <c r="BL28" s="920" t="str">
        <f ca="1">IFERROR(__xludf.DUMMYFUNCTION("+BB28*BF28"),"#DIV/0!")</f>
        <v>#DIV/0!</v>
      </c>
      <c r="BM28" s="920" t="str">
        <f ca="1">IFERROR(__xludf.DUMMYFUNCTION("+BC28*BF28"),"#DIV/0!")</f>
        <v>#DIV/0!</v>
      </c>
      <c r="BN28" s="920" t="str">
        <f ca="1">IFERROR(__xludf.DUMMYFUNCTION("+BD28*BF28"),"#DIV/0!")</f>
        <v>#DIV/0!</v>
      </c>
      <c r="BO28" s="920" t="str">
        <f ca="1">IFERROR(__xludf.DUMMYFUNCTION("+BG28+BK28"),"#DIV/0!")</f>
        <v>#DIV/0!</v>
      </c>
      <c r="BP28" s="920" t="str">
        <f ca="1">IFERROR(__xludf.DUMMYFUNCTION("+BH28+BL28"),"#DIV/0!")</f>
        <v>#DIV/0!</v>
      </c>
      <c r="BQ28" s="920" t="str">
        <f ca="1">IFERROR(__xludf.DUMMYFUNCTION("+BI28+BM28"),"#DIV/0!")</f>
        <v>#DIV/0!</v>
      </c>
      <c r="BR28" s="920" t="str">
        <f ca="1">IFERROR(__xludf.DUMMYFUNCTION("+BJ28+BN28"),"#DIV/0!")</f>
        <v>#DIV/0!</v>
      </c>
      <c r="BS28" s="842"/>
      <c r="BT28" s="842"/>
      <c r="BU28" s="842"/>
      <c r="BV28" s="842"/>
      <c r="BW28" s="842"/>
      <c r="BX28" s="842"/>
      <c r="BY28" s="842"/>
      <c r="BZ28" s="842"/>
      <c r="CA28" s="830"/>
      <c r="CB28" s="798"/>
      <c r="CC28" s="922"/>
      <c r="CD28" s="923"/>
      <c r="CE28" s="923"/>
      <c r="CF28" s="974"/>
      <c r="CG28" s="975"/>
      <c r="CH28" s="798"/>
      <c r="CI28" s="798"/>
      <c r="CJ28" s="798"/>
      <c r="CK28" s="798"/>
      <c r="CL28" s="798"/>
      <c r="CM28" s="798"/>
      <c r="CN28" s="798"/>
      <c r="CO28" s="798"/>
      <c r="CP28" s="798"/>
      <c r="CQ28" s="798"/>
      <c r="CR28" s="798"/>
      <c r="CS28" s="798"/>
      <c r="CT28" s="798"/>
    </row>
    <row r="29" spans="1:98" ht="14.25" customHeight="1">
      <c r="A29" s="1042"/>
      <c r="B29" s="1043"/>
      <c r="C29" s="1044"/>
      <c r="D29" s="1045"/>
      <c r="E29" s="1046"/>
      <c r="F29" s="898"/>
      <c r="G29" s="964"/>
      <c r="H29" s="925"/>
      <c r="I29" s="899"/>
      <c r="J29" s="900"/>
      <c r="K29" s="900"/>
      <c r="L29" s="900"/>
      <c r="M29" s="925"/>
      <c r="N29" s="1025"/>
      <c r="O29" s="927"/>
      <c r="P29" s="901"/>
      <c r="Q29" s="903"/>
      <c r="R29" s="904"/>
      <c r="S29" s="904"/>
      <c r="T29" s="905"/>
      <c r="U29" s="866"/>
      <c r="V29" s="906">
        <v>5</v>
      </c>
      <c r="W29" s="933"/>
      <c r="X29" s="1269"/>
      <c r="Y29" s="1269"/>
      <c r="Z29" s="1220"/>
      <c r="AA29" s="907"/>
      <c r="AB29" s="908"/>
      <c r="AC29" s="908"/>
      <c r="AD29" s="909"/>
      <c r="AE29" s="871"/>
      <c r="AF29" s="1028"/>
      <c r="AG29" s="928"/>
      <c r="AH29" s="929"/>
      <c r="AI29" s="929"/>
      <c r="AJ29" s="930"/>
      <c r="AK29" s="1029"/>
      <c r="AL29" s="914"/>
      <c r="AM29" s="914"/>
      <c r="AN29" s="915"/>
      <c r="AO29" s="798"/>
      <c r="AP29" s="1050"/>
      <c r="AQ29" s="901"/>
      <c r="AR29" s="881"/>
      <c r="AS29" s="917" t="str">
        <f ca="1">IFERROR(__xludf.DUMMYFUNCTION("+I29/G29"),"#DIV/0!")</f>
        <v>#DIV/0!</v>
      </c>
      <c r="AT29" s="918" t="str">
        <f ca="1">IFERROR(__xludf.DUMMYFUNCTION("+J29/G29"),"#DIV/0!")</f>
        <v>#DIV/0!</v>
      </c>
      <c r="AU29" s="918" t="str">
        <f ca="1">IFERROR(__xludf.DUMMYFUNCTION("+K29/G29"),"#DIV/0!")</f>
        <v>#DIV/0!</v>
      </c>
      <c r="AV29" s="918" t="str">
        <f ca="1">IFERROR(__xludf.DUMMYFUNCTION("+L29/G29"),"#DIV/0!")</f>
        <v>#DIV/0!</v>
      </c>
      <c r="AW29" s="919" t="str">
        <f ca="1">IFERROR(__xludf.DUMMYFUNCTION("+AA29/COUNTIF(W29,""*"")"),"#DIV/0!")</f>
        <v>#DIV/0!</v>
      </c>
      <c r="AX29" s="919" t="str">
        <f ca="1">IFERROR(__xludf.DUMMYFUNCTION("+AB29/COUNTIF(W29,""*"")"),"#DIV/0!")</f>
        <v>#DIV/0!</v>
      </c>
      <c r="AY29" s="919" t="str">
        <f ca="1">IFERROR(__xludf.DUMMYFUNCTION("+AC29/COUNTIF(W29,""*"")"),"#DIV/0!")</f>
        <v>#DIV/0!</v>
      </c>
      <c r="AZ29" s="919" t="str">
        <f ca="1">IFERROR(__xludf.DUMMYFUNCTION("+AD29/COUNTIF(AD29,""*"")"),"#DIV/0!")</f>
        <v>#DIV/0!</v>
      </c>
      <c r="BA29" s="920" t="str">
        <f ca="1">IFERROR(__xludf.DUMMYFUNCTION("+AK29/AJ29"),"#DIV/0!")</f>
        <v>#DIV/0!</v>
      </c>
      <c r="BB29" s="920" t="str">
        <f ca="1">IFERROR(__xludf.DUMMYFUNCTION("+AL29/AJ29"),"#DIV/0!")</f>
        <v>#DIV/0!</v>
      </c>
      <c r="BC29" s="920" t="str">
        <f ca="1">IFERROR(__xludf.DUMMYFUNCTION("+AM29/AJ29"),"#DIV/0!")</f>
        <v>#DIV/0!</v>
      </c>
      <c r="BD29" s="920" t="str">
        <f ca="1">IFERROR(__xludf.DUMMYFUNCTION("+AN29/AJ29"),"#DIV/0!")</f>
        <v>#DIV/0!</v>
      </c>
      <c r="BE29" s="921">
        <v>0.2</v>
      </c>
      <c r="BF29" s="921">
        <v>0.8</v>
      </c>
      <c r="BG29" s="920" t="str">
        <f ca="1">IFERROR(__xludf.DUMMYFUNCTION("+AW29*BE29"),"#DIV/0!")</f>
        <v>#DIV/0!</v>
      </c>
      <c r="BH29" s="920" t="str">
        <f ca="1">IFERROR(__xludf.DUMMYFUNCTION("+AX29*BE29"),"#DIV/0!")</f>
        <v>#DIV/0!</v>
      </c>
      <c r="BI29" s="920" t="str">
        <f ca="1">IFERROR(__xludf.DUMMYFUNCTION("+AY29*BE29"),"#DIV/0!")</f>
        <v>#DIV/0!</v>
      </c>
      <c r="BJ29" s="920" t="str">
        <f ca="1">IFERROR(__xludf.DUMMYFUNCTION("+AZ29*BE29"),"#DIV/0!")</f>
        <v>#DIV/0!</v>
      </c>
      <c r="BK29" s="920" t="str">
        <f ca="1">IFERROR(__xludf.DUMMYFUNCTION("+BA29*BF29"),"#DIV/0!")</f>
        <v>#DIV/0!</v>
      </c>
      <c r="BL29" s="920" t="str">
        <f ca="1">IFERROR(__xludf.DUMMYFUNCTION("+BB29*BF29"),"#DIV/0!")</f>
        <v>#DIV/0!</v>
      </c>
      <c r="BM29" s="920" t="str">
        <f ca="1">IFERROR(__xludf.DUMMYFUNCTION("+BC29*BF29"),"#DIV/0!")</f>
        <v>#DIV/0!</v>
      </c>
      <c r="BN29" s="920" t="str">
        <f ca="1">IFERROR(__xludf.DUMMYFUNCTION("+BD29*BF29"),"#DIV/0!")</f>
        <v>#DIV/0!</v>
      </c>
      <c r="BO29" s="920" t="str">
        <f ca="1">IFERROR(__xludf.DUMMYFUNCTION("+BG29+BK29"),"#DIV/0!")</f>
        <v>#DIV/0!</v>
      </c>
      <c r="BP29" s="920" t="str">
        <f ca="1">IFERROR(__xludf.DUMMYFUNCTION("+BH29+BL29"),"#DIV/0!")</f>
        <v>#DIV/0!</v>
      </c>
      <c r="BQ29" s="920" t="str">
        <f ca="1">IFERROR(__xludf.DUMMYFUNCTION("+BI29+BM29"),"#DIV/0!")</f>
        <v>#DIV/0!</v>
      </c>
      <c r="BR29" s="920" t="str">
        <f ca="1">IFERROR(__xludf.DUMMYFUNCTION("+BJ29+BN29"),"#DIV/0!")</f>
        <v>#DIV/0!</v>
      </c>
      <c r="BS29" s="842"/>
      <c r="BT29" s="842"/>
      <c r="BU29" s="842"/>
      <c r="BV29" s="842"/>
      <c r="BW29" s="842"/>
      <c r="BX29" s="842"/>
      <c r="BY29" s="842"/>
      <c r="BZ29" s="842"/>
      <c r="CA29" s="830"/>
      <c r="CB29" s="798"/>
      <c r="CC29" s="922"/>
      <c r="CD29" s="923"/>
      <c r="CE29" s="923"/>
      <c r="CF29" s="974"/>
      <c r="CG29" s="975"/>
      <c r="CH29" s="798"/>
      <c r="CI29" s="798"/>
      <c r="CJ29" s="798"/>
      <c r="CK29" s="798"/>
      <c r="CL29" s="798"/>
      <c r="CM29" s="798"/>
      <c r="CN29" s="798"/>
      <c r="CO29" s="798"/>
      <c r="CP29" s="798"/>
      <c r="CQ29" s="798"/>
      <c r="CR29" s="798"/>
      <c r="CS29" s="798"/>
      <c r="CT29" s="798"/>
    </row>
    <row r="30" spans="1:98" ht="14.25" customHeight="1">
      <c r="A30" s="1042"/>
      <c r="B30" s="1043"/>
      <c r="C30" s="1044"/>
      <c r="D30" s="1045"/>
      <c r="E30" s="1046"/>
      <c r="F30" s="898"/>
      <c r="G30" s="964"/>
      <c r="H30" s="925"/>
      <c r="I30" s="899"/>
      <c r="J30" s="900"/>
      <c r="K30" s="900"/>
      <c r="L30" s="900"/>
      <c r="M30" s="925"/>
      <c r="N30" s="1025"/>
      <c r="O30" s="927"/>
      <c r="P30" s="901"/>
      <c r="Q30" s="903"/>
      <c r="R30" s="904"/>
      <c r="S30" s="904"/>
      <c r="T30" s="905"/>
      <c r="U30" s="866"/>
      <c r="V30" s="906">
        <v>6</v>
      </c>
      <c r="W30" s="933"/>
      <c r="X30" s="1286"/>
      <c r="Y30" s="1286"/>
      <c r="Z30" s="1220"/>
      <c r="AA30" s="907"/>
      <c r="AB30" s="908"/>
      <c r="AC30" s="908"/>
      <c r="AD30" s="909"/>
      <c r="AE30" s="871"/>
      <c r="AF30" s="1028"/>
      <c r="AG30" s="928"/>
      <c r="AH30" s="929"/>
      <c r="AI30" s="929"/>
      <c r="AJ30" s="930"/>
      <c r="AK30" s="1029"/>
      <c r="AL30" s="914"/>
      <c r="AM30" s="914"/>
      <c r="AN30" s="915"/>
      <c r="AO30" s="798"/>
      <c r="AP30" s="1050"/>
      <c r="AQ30" s="901"/>
      <c r="AR30" s="881"/>
      <c r="AS30" s="917" t="str">
        <f ca="1">IFERROR(__xludf.DUMMYFUNCTION("+I30/G30"),"#DIV/0!")</f>
        <v>#DIV/0!</v>
      </c>
      <c r="AT30" s="918" t="str">
        <f ca="1">IFERROR(__xludf.DUMMYFUNCTION("+J30/G30"),"#DIV/0!")</f>
        <v>#DIV/0!</v>
      </c>
      <c r="AU30" s="918" t="str">
        <f ca="1">IFERROR(__xludf.DUMMYFUNCTION("+K30/G30"),"#DIV/0!")</f>
        <v>#DIV/0!</v>
      </c>
      <c r="AV30" s="918" t="str">
        <f ca="1">IFERROR(__xludf.DUMMYFUNCTION("+L30/G30"),"#DIV/0!")</f>
        <v>#DIV/0!</v>
      </c>
      <c r="AW30" s="919" t="str">
        <f ca="1">IFERROR(__xludf.DUMMYFUNCTION("+AA30/COUNTIF(W30,""*"")"),"#DIV/0!")</f>
        <v>#DIV/0!</v>
      </c>
      <c r="AX30" s="919" t="str">
        <f ca="1">IFERROR(__xludf.DUMMYFUNCTION("+AB30/COUNTIF(W30,""*"")"),"#DIV/0!")</f>
        <v>#DIV/0!</v>
      </c>
      <c r="AY30" s="919" t="str">
        <f ca="1">IFERROR(__xludf.DUMMYFUNCTION("+AC30/COUNTIF(W30,""*"")"),"#DIV/0!")</f>
        <v>#DIV/0!</v>
      </c>
      <c r="AZ30" s="919" t="str">
        <f ca="1">IFERROR(__xludf.DUMMYFUNCTION("+AD30/COUNTIF(AD30,""*"")"),"#DIV/0!")</f>
        <v>#DIV/0!</v>
      </c>
      <c r="BA30" s="920" t="str">
        <f ca="1">IFERROR(__xludf.DUMMYFUNCTION("+AK30/AJ30"),"#DIV/0!")</f>
        <v>#DIV/0!</v>
      </c>
      <c r="BB30" s="920" t="str">
        <f ca="1">IFERROR(__xludf.DUMMYFUNCTION("+AL30/AJ30"),"#DIV/0!")</f>
        <v>#DIV/0!</v>
      </c>
      <c r="BC30" s="920" t="str">
        <f ca="1">IFERROR(__xludf.DUMMYFUNCTION("+AM30/AJ30"),"#DIV/0!")</f>
        <v>#DIV/0!</v>
      </c>
      <c r="BD30" s="920" t="str">
        <f ca="1">IFERROR(__xludf.DUMMYFUNCTION("+AN30/AJ30"),"#DIV/0!")</f>
        <v>#DIV/0!</v>
      </c>
      <c r="BE30" s="921">
        <v>0.2</v>
      </c>
      <c r="BF30" s="921">
        <v>0.8</v>
      </c>
      <c r="BG30" s="920" t="str">
        <f ca="1">IFERROR(__xludf.DUMMYFUNCTION("+AW30*BE30"),"#DIV/0!")</f>
        <v>#DIV/0!</v>
      </c>
      <c r="BH30" s="920" t="str">
        <f ca="1">IFERROR(__xludf.DUMMYFUNCTION("+AX30*BE30"),"#DIV/0!")</f>
        <v>#DIV/0!</v>
      </c>
      <c r="BI30" s="920" t="str">
        <f ca="1">IFERROR(__xludf.DUMMYFUNCTION("+AY30*BE30"),"#DIV/0!")</f>
        <v>#DIV/0!</v>
      </c>
      <c r="BJ30" s="920" t="str">
        <f ca="1">IFERROR(__xludf.DUMMYFUNCTION("+AZ30*BE30"),"#DIV/0!")</f>
        <v>#DIV/0!</v>
      </c>
      <c r="BK30" s="920" t="str">
        <f ca="1">IFERROR(__xludf.DUMMYFUNCTION("+BA30*BF30"),"#DIV/0!")</f>
        <v>#DIV/0!</v>
      </c>
      <c r="BL30" s="920" t="str">
        <f ca="1">IFERROR(__xludf.DUMMYFUNCTION("+BB30*BF30"),"#DIV/0!")</f>
        <v>#DIV/0!</v>
      </c>
      <c r="BM30" s="920" t="str">
        <f ca="1">IFERROR(__xludf.DUMMYFUNCTION("+BC30*BF30"),"#DIV/0!")</f>
        <v>#DIV/0!</v>
      </c>
      <c r="BN30" s="920" t="str">
        <f ca="1">IFERROR(__xludf.DUMMYFUNCTION("+BD30*BF30"),"#DIV/0!")</f>
        <v>#DIV/0!</v>
      </c>
      <c r="BO30" s="920" t="str">
        <f ca="1">IFERROR(__xludf.DUMMYFUNCTION("+BG30+BK30"),"#DIV/0!")</f>
        <v>#DIV/0!</v>
      </c>
      <c r="BP30" s="920" t="str">
        <f ca="1">IFERROR(__xludf.DUMMYFUNCTION("+BH30+BL30"),"#DIV/0!")</f>
        <v>#DIV/0!</v>
      </c>
      <c r="BQ30" s="920" t="str">
        <f ca="1">IFERROR(__xludf.DUMMYFUNCTION("+BI30+BM30"),"#DIV/0!")</f>
        <v>#DIV/0!</v>
      </c>
      <c r="BR30" s="920" t="str">
        <f ca="1">IFERROR(__xludf.DUMMYFUNCTION("+BJ30+BN30"),"#DIV/0!")</f>
        <v>#DIV/0!</v>
      </c>
      <c r="BS30" s="842"/>
      <c r="BT30" s="842"/>
      <c r="BU30" s="842"/>
      <c r="BV30" s="842"/>
      <c r="BW30" s="842"/>
      <c r="BX30" s="842"/>
      <c r="BY30" s="842"/>
      <c r="BZ30" s="842"/>
      <c r="CA30" s="830"/>
      <c r="CB30" s="798"/>
      <c r="CC30" s="922"/>
      <c r="CD30" s="923"/>
      <c r="CE30" s="923"/>
      <c r="CF30" s="974"/>
      <c r="CG30" s="975"/>
      <c r="CH30" s="798"/>
      <c r="CI30" s="798"/>
      <c r="CJ30" s="798"/>
      <c r="CK30" s="798"/>
      <c r="CL30" s="798"/>
      <c r="CM30" s="798"/>
      <c r="CN30" s="798"/>
      <c r="CO30" s="798"/>
      <c r="CP30" s="798"/>
      <c r="CQ30" s="798"/>
      <c r="CR30" s="798"/>
      <c r="CS30" s="798"/>
      <c r="CT30" s="798"/>
    </row>
    <row r="31" spans="1:98" ht="14.25" customHeight="1">
      <c r="A31" s="1042"/>
      <c r="B31" s="1043"/>
      <c r="C31" s="1044"/>
      <c r="D31" s="1045"/>
      <c r="E31" s="1046"/>
      <c r="F31" s="898"/>
      <c r="G31" s="964"/>
      <c r="H31" s="925"/>
      <c r="I31" s="899"/>
      <c r="J31" s="900"/>
      <c r="K31" s="900"/>
      <c r="L31" s="900"/>
      <c r="M31" s="925"/>
      <c r="N31" s="1025"/>
      <c r="O31" s="927"/>
      <c r="P31" s="901"/>
      <c r="Q31" s="903"/>
      <c r="R31" s="904"/>
      <c r="S31" s="904"/>
      <c r="T31" s="905"/>
      <c r="U31" s="866"/>
      <c r="V31" s="906">
        <v>7</v>
      </c>
      <c r="W31" s="933"/>
      <c r="X31" s="1286"/>
      <c r="Y31" s="1286"/>
      <c r="Z31" s="1220"/>
      <c r="AA31" s="907"/>
      <c r="AB31" s="908"/>
      <c r="AC31" s="908"/>
      <c r="AD31" s="909"/>
      <c r="AE31" s="871"/>
      <c r="AF31" s="1028"/>
      <c r="AG31" s="928"/>
      <c r="AH31" s="929"/>
      <c r="AI31" s="929"/>
      <c r="AJ31" s="930"/>
      <c r="AK31" s="1029"/>
      <c r="AL31" s="914"/>
      <c r="AM31" s="914"/>
      <c r="AN31" s="915"/>
      <c r="AO31" s="798"/>
      <c r="AP31" s="1050"/>
      <c r="AQ31" s="901"/>
      <c r="AR31" s="881"/>
      <c r="AS31" s="917" t="str">
        <f ca="1">IFERROR(__xludf.DUMMYFUNCTION("+I31/G31"),"#DIV/0!")</f>
        <v>#DIV/0!</v>
      </c>
      <c r="AT31" s="918" t="str">
        <f ca="1">IFERROR(__xludf.DUMMYFUNCTION("+J31/G31"),"#DIV/0!")</f>
        <v>#DIV/0!</v>
      </c>
      <c r="AU31" s="918" t="str">
        <f ca="1">IFERROR(__xludf.DUMMYFUNCTION("+K31/G31"),"#DIV/0!")</f>
        <v>#DIV/0!</v>
      </c>
      <c r="AV31" s="918" t="str">
        <f ca="1">IFERROR(__xludf.DUMMYFUNCTION("+L31/G31"),"#DIV/0!")</f>
        <v>#DIV/0!</v>
      </c>
      <c r="AW31" s="919" t="str">
        <f ca="1">IFERROR(__xludf.DUMMYFUNCTION("+AA31/COUNTIF(W31,""*"")"),"#DIV/0!")</f>
        <v>#DIV/0!</v>
      </c>
      <c r="AX31" s="919" t="str">
        <f ca="1">IFERROR(__xludf.DUMMYFUNCTION("+AB31/COUNTIF(W31,""*"")"),"#DIV/0!")</f>
        <v>#DIV/0!</v>
      </c>
      <c r="AY31" s="919" t="str">
        <f ca="1">IFERROR(__xludf.DUMMYFUNCTION("+AC31/COUNTIF(W31,""*"")"),"#DIV/0!")</f>
        <v>#DIV/0!</v>
      </c>
      <c r="AZ31" s="919" t="str">
        <f ca="1">IFERROR(__xludf.DUMMYFUNCTION("+AD31/COUNTIF(AD31,""*"")"),"#DIV/0!")</f>
        <v>#DIV/0!</v>
      </c>
      <c r="BA31" s="920" t="str">
        <f ca="1">IFERROR(__xludf.DUMMYFUNCTION("+AK31/AJ31"),"#DIV/0!")</f>
        <v>#DIV/0!</v>
      </c>
      <c r="BB31" s="920" t="str">
        <f ca="1">IFERROR(__xludf.DUMMYFUNCTION("+AL31/AJ31"),"#DIV/0!")</f>
        <v>#DIV/0!</v>
      </c>
      <c r="BC31" s="920" t="str">
        <f ca="1">IFERROR(__xludf.DUMMYFUNCTION("+AM31/AJ31"),"#DIV/0!")</f>
        <v>#DIV/0!</v>
      </c>
      <c r="BD31" s="920" t="str">
        <f ca="1">IFERROR(__xludf.DUMMYFUNCTION("+AN31/AJ31"),"#DIV/0!")</f>
        <v>#DIV/0!</v>
      </c>
      <c r="BE31" s="921">
        <v>0.2</v>
      </c>
      <c r="BF31" s="921">
        <v>0.8</v>
      </c>
      <c r="BG31" s="920" t="str">
        <f ca="1">IFERROR(__xludf.DUMMYFUNCTION("+AW31*BE31"),"#DIV/0!")</f>
        <v>#DIV/0!</v>
      </c>
      <c r="BH31" s="920" t="str">
        <f ca="1">IFERROR(__xludf.DUMMYFUNCTION("+AX31*BE31"),"#DIV/0!")</f>
        <v>#DIV/0!</v>
      </c>
      <c r="BI31" s="920" t="str">
        <f ca="1">IFERROR(__xludf.DUMMYFUNCTION("+AY31*BE31"),"#DIV/0!")</f>
        <v>#DIV/0!</v>
      </c>
      <c r="BJ31" s="920" t="str">
        <f ca="1">IFERROR(__xludf.DUMMYFUNCTION("+AZ31*BE31"),"#DIV/0!")</f>
        <v>#DIV/0!</v>
      </c>
      <c r="BK31" s="920" t="str">
        <f ca="1">IFERROR(__xludf.DUMMYFUNCTION("+BA31*BF31"),"#DIV/0!")</f>
        <v>#DIV/0!</v>
      </c>
      <c r="BL31" s="920" t="str">
        <f ca="1">IFERROR(__xludf.DUMMYFUNCTION("+BB31*BF31"),"#DIV/0!")</f>
        <v>#DIV/0!</v>
      </c>
      <c r="BM31" s="920" t="str">
        <f ca="1">IFERROR(__xludf.DUMMYFUNCTION("+BC31*BF31"),"#DIV/0!")</f>
        <v>#DIV/0!</v>
      </c>
      <c r="BN31" s="920" t="str">
        <f ca="1">IFERROR(__xludf.DUMMYFUNCTION("+BD31*BF31"),"#DIV/0!")</f>
        <v>#DIV/0!</v>
      </c>
      <c r="BO31" s="920" t="str">
        <f ca="1">IFERROR(__xludf.DUMMYFUNCTION("+BG31+BK31"),"#DIV/0!")</f>
        <v>#DIV/0!</v>
      </c>
      <c r="BP31" s="920" t="str">
        <f ca="1">IFERROR(__xludf.DUMMYFUNCTION("+BH31+BL31"),"#DIV/0!")</f>
        <v>#DIV/0!</v>
      </c>
      <c r="BQ31" s="920" t="str">
        <f ca="1">IFERROR(__xludf.DUMMYFUNCTION("+BI31+BM31"),"#DIV/0!")</f>
        <v>#DIV/0!</v>
      </c>
      <c r="BR31" s="920" t="str">
        <f ca="1">IFERROR(__xludf.DUMMYFUNCTION("+BJ31+BN31"),"#DIV/0!")</f>
        <v>#DIV/0!</v>
      </c>
      <c r="BS31" s="842"/>
      <c r="BT31" s="842"/>
      <c r="BU31" s="842"/>
      <c r="BV31" s="842"/>
      <c r="BW31" s="842"/>
      <c r="BX31" s="842"/>
      <c r="BY31" s="842"/>
      <c r="BZ31" s="842"/>
      <c r="CA31" s="830"/>
      <c r="CB31" s="798"/>
      <c r="CC31" s="922"/>
      <c r="CD31" s="923"/>
      <c r="CE31" s="923"/>
      <c r="CF31" s="974"/>
      <c r="CG31" s="975"/>
      <c r="CH31" s="798"/>
      <c r="CI31" s="798"/>
      <c r="CJ31" s="798"/>
      <c r="CK31" s="798"/>
      <c r="CL31" s="798"/>
      <c r="CM31" s="798"/>
      <c r="CN31" s="798"/>
      <c r="CO31" s="798"/>
      <c r="CP31" s="798"/>
      <c r="CQ31" s="798"/>
      <c r="CR31" s="798"/>
      <c r="CS31" s="798"/>
      <c r="CT31" s="798"/>
    </row>
    <row r="32" spans="1:98" ht="14.25" customHeight="1">
      <c r="A32" s="1042"/>
      <c r="B32" s="1043"/>
      <c r="C32" s="1044"/>
      <c r="D32" s="1045"/>
      <c r="E32" s="1046"/>
      <c r="F32" s="898"/>
      <c r="G32" s="964"/>
      <c r="H32" s="925"/>
      <c r="I32" s="899"/>
      <c r="J32" s="900"/>
      <c r="K32" s="900"/>
      <c r="L32" s="900"/>
      <c r="M32" s="925"/>
      <c r="N32" s="1025"/>
      <c r="O32" s="927"/>
      <c r="P32" s="901"/>
      <c r="Q32" s="903"/>
      <c r="R32" s="904"/>
      <c r="S32" s="904"/>
      <c r="T32" s="905"/>
      <c r="U32" s="866"/>
      <c r="V32" s="906">
        <v>8</v>
      </c>
      <c r="W32" s="933"/>
      <c r="X32" s="1286"/>
      <c r="Y32" s="1286"/>
      <c r="Z32" s="1220"/>
      <c r="AA32" s="907"/>
      <c r="AB32" s="908"/>
      <c r="AC32" s="908"/>
      <c r="AD32" s="909"/>
      <c r="AE32" s="871"/>
      <c r="AF32" s="1028"/>
      <c r="AG32" s="928"/>
      <c r="AH32" s="929"/>
      <c r="AI32" s="929"/>
      <c r="AJ32" s="930"/>
      <c r="AK32" s="1029"/>
      <c r="AL32" s="914"/>
      <c r="AM32" s="914"/>
      <c r="AN32" s="915"/>
      <c r="AO32" s="798"/>
      <c r="AP32" s="1050"/>
      <c r="AQ32" s="901"/>
      <c r="AR32" s="881"/>
      <c r="AS32" s="917" t="str">
        <f ca="1">IFERROR(__xludf.DUMMYFUNCTION("+I32/G32"),"#DIV/0!")</f>
        <v>#DIV/0!</v>
      </c>
      <c r="AT32" s="918" t="str">
        <f ca="1">IFERROR(__xludf.DUMMYFUNCTION("+J32/G32"),"#DIV/0!")</f>
        <v>#DIV/0!</v>
      </c>
      <c r="AU32" s="918" t="str">
        <f ca="1">IFERROR(__xludf.DUMMYFUNCTION("+K32/G32"),"#DIV/0!")</f>
        <v>#DIV/0!</v>
      </c>
      <c r="AV32" s="918" t="str">
        <f ca="1">IFERROR(__xludf.DUMMYFUNCTION("+L32/G32"),"#DIV/0!")</f>
        <v>#DIV/0!</v>
      </c>
      <c r="AW32" s="919" t="str">
        <f ca="1">IFERROR(__xludf.DUMMYFUNCTION("+AA32/COUNTIF(W32,""*"")"),"#DIV/0!")</f>
        <v>#DIV/0!</v>
      </c>
      <c r="AX32" s="919" t="str">
        <f ca="1">IFERROR(__xludf.DUMMYFUNCTION("+AB32/COUNTIF(W32,""*"")"),"#DIV/0!")</f>
        <v>#DIV/0!</v>
      </c>
      <c r="AY32" s="919" t="str">
        <f ca="1">IFERROR(__xludf.DUMMYFUNCTION("+AC32/COUNTIF(W32,""*"")"),"#DIV/0!")</f>
        <v>#DIV/0!</v>
      </c>
      <c r="AZ32" s="919" t="str">
        <f ca="1">IFERROR(__xludf.DUMMYFUNCTION("+AD32/COUNTIF(AD32,""*"")"),"#DIV/0!")</f>
        <v>#DIV/0!</v>
      </c>
      <c r="BA32" s="920" t="str">
        <f ca="1">IFERROR(__xludf.DUMMYFUNCTION("+AK32/AJ32"),"#DIV/0!")</f>
        <v>#DIV/0!</v>
      </c>
      <c r="BB32" s="920" t="str">
        <f ca="1">IFERROR(__xludf.DUMMYFUNCTION("+AL32/AJ32"),"#DIV/0!")</f>
        <v>#DIV/0!</v>
      </c>
      <c r="BC32" s="920" t="str">
        <f ca="1">IFERROR(__xludf.DUMMYFUNCTION("+AM32/AJ32"),"#DIV/0!")</f>
        <v>#DIV/0!</v>
      </c>
      <c r="BD32" s="920" t="str">
        <f ca="1">IFERROR(__xludf.DUMMYFUNCTION("+AN32/AJ32"),"#DIV/0!")</f>
        <v>#DIV/0!</v>
      </c>
      <c r="BE32" s="921">
        <v>0.2</v>
      </c>
      <c r="BF32" s="921">
        <v>0.8</v>
      </c>
      <c r="BG32" s="920" t="str">
        <f ca="1">IFERROR(__xludf.DUMMYFUNCTION("+AW32*BE32"),"#DIV/0!")</f>
        <v>#DIV/0!</v>
      </c>
      <c r="BH32" s="920" t="str">
        <f ca="1">IFERROR(__xludf.DUMMYFUNCTION("+AX32*BE32"),"#DIV/0!")</f>
        <v>#DIV/0!</v>
      </c>
      <c r="BI32" s="920" t="str">
        <f ca="1">IFERROR(__xludf.DUMMYFUNCTION("+AY32*BE32"),"#DIV/0!")</f>
        <v>#DIV/0!</v>
      </c>
      <c r="BJ32" s="920" t="str">
        <f ca="1">IFERROR(__xludf.DUMMYFUNCTION("+AZ32*BE32"),"#DIV/0!")</f>
        <v>#DIV/0!</v>
      </c>
      <c r="BK32" s="920" t="str">
        <f ca="1">IFERROR(__xludf.DUMMYFUNCTION("+BA32*BF32"),"#DIV/0!")</f>
        <v>#DIV/0!</v>
      </c>
      <c r="BL32" s="920" t="str">
        <f ca="1">IFERROR(__xludf.DUMMYFUNCTION("+BB32*BF32"),"#DIV/0!")</f>
        <v>#DIV/0!</v>
      </c>
      <c r="BM32" s="920" t="str">
        <f ca="1">IFERROR(__xludf.DUMMYFUNCTION("+BC32*BF32"),"#DIV/0!")</f>
        <v>#DIV/0!</v>
      </c>
      <c r="BN32" s="920" t="str">
        <f ca="1">IFERROR(__xludf.DUMMYFUNCTION("+BD32*BF32"),"#DIV/0!")</f>
        <v>#DIV/0!</v>
      </c>
      <c r="BO32" s="920" t="str">
        <f ca="1">IFERROR(__xludf.DUMMYFUNCTION("+BG32+BK32"),"#DIV/0!")</f>
        <v>#DIV/0!</v>
      </c>
      <c r="BP32" s="920" t="str">
        <f ca="1">IFERROR(__xludf.DUMMYFUNCTION("+BH32+BL32"),"#DIV/0!")</f>
        <v>#DIV/0!</v>
      </c>
      <c r="BQ32" s="920" t="str">
        <f ca="1">IFERROR(__xludf.DUMMYFUNCTION("+BI32+BM32"),"#DIV/0!")</f>
        <v>#DIV/0!</v>
      </c>
      <c r="BR32" s="920" t="str">
        <f ca="1">IFERROR(__xludf.DUMMYFUNCTION("+BJ32+BN32"),"#DIV/0!")</f>
        <v>#DIV/0!</v>
      </c>
      <c r="BS32" s="842"/>
      <c r="BT32" s="842"/>
      <c r="BU32" s="842"/>
      <c r="BV32" s="842"/>
      <c r="BW32" s="842"/>
      <c r="BX32" s="842"/>
      <c r="BY32" s="842"/>
      <c r="BZ32" s="842"/>
      <c r="CA32" s="830"/>
      <c r="CB32" s="798"/>
      <c r="CC32" s="922"/>
      <c r="CD32" s="923"/>
      <c r="CE32" s="923"/>
      <c r="CF32" s="974"/>
      <c r="CG32" s="975"/>
      <c r="CH32" s="798"/>
      <c r="CI32" s="798"/>
      <c r="CJ32" s="798"/>
      <c r="CK32" s="798"/>
      <c r="CL32" s="798"/>
      <c r="CM32" s="798"/>
      <c r="CN32" s="798"/>
      <c r="CO32" s="798"/>
      <c r="CP32" s="798"/>
      <c r="CQ32" s="798"/>
      <c r="CR32" s="798"/>
      <c r="CS32" s="798"/>
      <c r="CT32" s="798"/>
    </row>
    <row r="33" spans="1:98" ht="14.25" customHeight="1">
      <c r="A33" s="1042"/>
      <c r="B33" s="1043"/>
      <c r="C33" s="1044"/>
      <c r="D33" s="1045"/>
      <c r="E33" s="1046"/>
      <c r="F33" s="898"/>
      <c r="G33" s="964"/>
      <c r="H33" s="925"/>
      <c r="I33" s="899"/>
      <c r="J33" s="900"/>
      <c r="K33" s="900"/>
      <c r="L33" s="900"/>
      <c r="M33" s="925"/>
      <c r="N33" s="1025"/>
      <c r="O33" s="927"/>
      <c r="P33" s="901"/>
      <c r="Q33" s="903"/>
      <c r="R33" s="904"/>
      <c r="S33" s="904"/>
      <c r="T33" s="905"/>
      <c r="U33" s="866"/>
      <c r="V33" s="906">
        <v>9</v>
      </c>
      <c r="W33" s="898"/>
      <c r="X33" s="1286"/>
      <c r="Y33" s="1286"/>
      <c r="Z33" s="859"/>
      <c r="AA33" s="907"/>
      <c r="AB33" s="908"/>
      <c r="AC33" s="908"/>
      <c r="AD33" s="909"/>
      <c r="AE33" s="871"/>
      <c r="AF33" s="1028"/>
      <c r="AG33" s="928"/>
      <c r="AH33" s="929"/>
      <c r="AI33" s="929"/>
      <c r="AJ33" s="930"/>
      <c r="AK33" s="1029"/>
      <c r="AL33" s="914"/>
      <c r="AM33" s="914"/>
      <c r="AN33" s="915"/>
      <c r="AO33" s="798"/>
      <c r="AP33" s="1050"/>
      <c r="AQ33" s="901"/>
      <c r="AR33" s="881"/>
      <c r="AS33" s="917" t="str">
        <f ca="1">IFERROR(__xludf.DUMMYFUNCTION("+I33/G33"),"#DIV/0!")</f>
        <v>#DIV/0!</v>
      </c>
      <c r="AT33" s="918" t="str">
        <f ca="1">IFERROR(__xludf.DUMMYFUNCTION("+J33/G33"),"#DIV/0!")</f>
        <v>#DIV/0!</v>
      </c>
      <c r="AU33" s="918" t="str">
        <f ca="1">IFERROR(__xludf.DUMMYFUNCTION("+K33/G33"),"#DIV/0!")</f>
        <v>#DIV/0!</v>
      </c>
      <c r="AV33" s="918" t="str">
        <f ca="1">IFERROR(__xludf.DUMMYFUNCTION("+L33/G33"),"#DIV/0!")</f>
        <v>#DIV/0!</v>
      </c>
      <c r="AW33" s="919" t="str">
        <f ca="1">IFERROR(__xludf.DUMMYFUNCTION("+AA33/COUNTIF(W33,""*"")"),"#DIV/0!")</f>
        <v>#DIV/0!</v>
      </c>
      <c r="AX33" s="919" t="str">
        <f ca="1">IFERROR(__xludf.DUMMYFUNCTION("+AB33/COUNTIF(W33,""*"")"),"#DIV/0!")</f>
        <v>#DIV/0!</v>
      </c>
      <c r="AY33" s="919" t="str">
        <f ca="1">IFERROR(__xludf.DUMMYFUNCTION("+AC33/COUNTIF(W33,""*"")"),"#DIV/0!")</f>
        <v>#DIV/0!</v>
      </c>
      <c r="AZ33" s="919" t="str">
        <f ca="1">IFERROR(__xludf.DUMMYFUNCTION("+AD33/COUNTIF(AD33,""*"")"),"#DIV/0!")</f>
        <v>#DIV/0!</v>
      </c>
      <c r="BA33" s="920" t="str">
        <f ca="1">IFERROR(__xludf.DUMMYFUNCTION("+AK33/AJ33"),"#DIV/0!")</f>
        <v>#DIV/0!</v>
      </c>
      <c r="BB33" s="920" t="str">
        <f ca="1">IFERROR(__xludf.DUMMYFUNCTION("+AL33/AJ33"),"#DIV/0!")</f>
        <v>#DIV/0!</v>
      </c>
      <c r="BC33" s="920" t="str">
        <f ca="1">IFERROR(__xludf.DUMMYFUNCTION("+AM33/AJ33"),"#DIV/0!")</f>
        <v>#DIV/0!</v>
      </c>
      <c r="BD33" s="920" t="str">
        <f ca="1">IFERROR(__xludf.DUMMYFUNCTION("+AN33/AJ33"),"#DIV/0!")</f>
        <v>#DIV/0!</v>
      </c>
      <c r="BE33" s="921">
        <v>0.2</v>
      </c>
      <c r="BF33" s="921">
        <v>0.8</v>
      </c>
      <c r="BG33" s="920" t="str">
        <f ca="1">IFERROR(__xludf.DUMMYFUNCTION("+AW33*BE33"),"#DIV/0!")</f>
        <v>#DIV/0!</v>
      </c>
      <c r="BH33" s="920" t="str">
        <f ca="1">IFERROR(__xludf.DUMMYFUNCTION("+AX33*BE33"),"#DIV/0!")</f>
        <v>#DIV/0!</v>
      </c>
      <c r="BI33" s="920" t="str">
        <f ca="1">IFERROR(__xludf.DUMMYFUNCTION("+AY33*BE33"),"#DIV/0!")</f>
        <v>#DIV/0!</v>
      </c>
      <c r="BJ33" s="920" t="str">
        <f ca="1">IFERROR(__xludf.DUMMYFUNCTION("+AZ33*BE33"),"#DIV/0!")</f>
        <v>#DIV/0!</v>
      </c>
      <c r="BK33" s="920" t="str">
        <f ca="1">IFERROR(__xludf.DUMMYFUNCTION("+BA33*BF33"),"#DIV/0!")</f>
        <v>#DIV/0!</v>
      </c>
      <c r="BL33" s="920" t="str">
        <f ca="1">IFERROR(__xludf.DUMMYFUNCTION("+BB33*BF33"),"#DIV/0!")</f>
        <v>#DIV/0!</v>
      </c>
      <c r="BM33" s="920" t="str">
        <f ca="1">IFERROR(__xludf.DUMMYFUNCTION("+BC33*BF33"),"#DIV/0!")</f>
        <v>#DIV/0!</v>
      </c>
      <c r="BN33" s="920" t="str">
        <f ca="1">IFERROR(__xludf.DUMMYFUNCTION("+BD33*BF33"),"#DIV/0!")</f>
        <v>#DIV/0!</v>
      </c>
      <c r="BO33" s="920" t="str">
        <f ca="1">IFERROR(__xludf.DUMMYFUNCTION("+BG33+BK33"),"#DIV/0!")</f>
        <v>#DIV/0!</v>
      </c>
      <c r="BP33" s="920" t="str">
        <f ca="1">IFERROR(__xludf.DUMMYFUNCTION("+BH33+BL33"),"#DIV/0!")</f>
        <v>#DIV/0!</v>
      </c>
      <c r="BQ33" s="920" t="str">
        <f ca="1">IFERROR(__xludf.DUMMYFUNCTION("+BI33+BM33"),"#DIV/0!")</f>
        <v>#DIV/0!</v>
      </c>
      <c r="BR33" s="920" t="str">
        <f ca="1">IFERROR(__xludf.DUMMYFUNCTION("+BJ33+BN33"),"#DIV/0!")</f>
        <v>#DIV/0!</v>
      </c>
      <c r="BS33" s="842"/>
      <c r="BT33" s="842"/>
      <c r="BU33" s="842"/>
      <c r="BV33" s="842"/>
      <c r="BW33" s="842"/>
      <c r="BX33" s="842"/>
      <c r="BY33" s="842"/>
      <c r="BZ33" s="842"/>
      <c r="CA33" s="830"/>
      <c r="CB33" s="798"/>
      <c r="CC33" s="922"/>
      <c r="CD33" s="923"/>
      <c r="CE33" s="923"/>
      <c r="CF33" s="974"/>
      <c r="CG33" s="975"/>
      <c r="CH33" s="798"/>
      <c r="CI33" s="798"/>
      <c r="CJ33" s="798"/>
      <c r="CK33" s="798"/>
      <c r="CL33" s="798"/>
      <c r="CM33" s="798"/>
      <c r="CN33" s="798"/>
      <c r="CO33" s="798"/>
      <c r="CP33" s="798"/>
      <c r="CQ33" s="798"/>
      <c r="CR33" s="798"/>
      <c r="CS33" s="798"/>
      <c r="CT33" s="798"/>
    </row>
    <row r="34" spans="1:98" ht="14.25" customHeight="1" thickBot="1">
      <c r="A34" s="1088"/>
      <c r="B34" s="1058"/>
      <c r="C34" s="1059"/>
      <c r="D34" s="1060"/>
      <c r="E34" s="1061"/>
      <c r="F34" s="983"/>
      <c r="G34" s="984"/>
      <c r="H34" s="1062"/>
      <c r="I34" s="1063"/>
      <c r="J34" s="986"/>
      <c r="K34" s="986"/>
      <c r="L34" s="986"/>
      <c r="M34" s="1062"/>
      <c r="N34" s="1064"/>
      <c r="O34" s="987"/>
      <c r="P34" s="985"/>
      <c r="Q34" s="1065"/>
      <c r="R34" s="1066"/>
      <c r="S34" s="1066"/>
      <c r="T34" s="1067"/>
      <c r="U34" s="866"/>
      <c r="V34" s="981">
        <v>10</v>
      </c>
      <c r="W34" s="1068"/>
      <c r="X34" s="1257"/>
      <c r="Y34" s="1257"/>
      <c r="Z34" s="1069"/>
      <c r="AA34" s="1070"/>
      <c r="AB34" s="989"/>
      <c r="AC34" s="989"/>
      <c r="AD34" s="990"/>
      <c r="AE34" s="871"/>
      <c r="AF34" s="1071"/>
      <c r="AG34" s="1072"/>
      <c r="AH34" s="991"/>
      <c r="AI34" s="991"/>
      <c r="AJ34" s="992"/>
      <c r="AK34" s="1073"/>
      <c r="AL34" s="994"/>
      <c r="AM34" s="994"/>
      <c r="AN34" s="1074"/>
      <c r="AO34" s="798"/>
      <c r="AP34" s="1075"/>
      <c r="AQ34" s="985"/>
      <c r="AR34" s="881"/>
      <c r="AS34" s="1076" t="str">
        <f ca="1">IFERROR(__xludf.DUMMYFUNCTION("+I34/G34"),"#DIV/0!")</f>
        <v>#DIV/0!</v>
      </c>
      <c r="AT34" s="1077" t="str">
        <f ca="1">IFERROR(__xludf.DUMMYFUNCTION("+J34/G34"),"#DIV/0!")</f>
        <v>#DIV/0!</v>
      </c>
      <c r="AU34" s="1077" t="str">
        <f ca="1">IFERROR(__xludf.DUMMYFUNCTION("+K34/G34"),"#DIV/0!")</f>
        <v>#DIV/0!</v>
      </c>
      <c r="AV34" s="1077" t="str">
        <f ca="1">IFERROR(__xludf.DUMMYFUNCTION("+L34/G34"),"#DIV/0!")</f>
        <v>#DIV/0!</v>
      </c>
      <c r="AW34" s="1078" t="str">
        <f ca="1">IFERROR(__xludf.DUMMYFUNCTION("+AA34/COUNTIF(W34,""*"")"),"#DIV/0!")</f>
        <v>#DIV/0!</v>
      </c>
      <c r="AX34" s="1078" t="str">
        <f ca="1">IFERROR(__xludf.DUMMYFUNCTION("+AB34/COUNTIF(W34,""*"")"),"#DIV/0!")</f>
        <v>#DIV/0!</v>
      </c>
      <c r="AY34" s="1078" t="str">
        <f ca="1">IFERROR(__xludf.DUMMYFUNCTION("+AC34/COUNTIF(W34,""*"")"),"#DIV/0!")</f>
        <v>#DIV/0!</v>
      </c>
      <c r="AZ34" s="1078" t="str">
        <f ca="1">IFERROR(__xludf.DUMMYFUNCTION("+AD34/COUNTIF(AD34,""*"")"),"#DIV/0!")</f>
        <v>#DIV/0!</v>
      </c>
      <c r="BA34" s="1079" t="str">
        <f ca="1">IFERROR(__xludf.DUMMYFUNCTION("+AK34/AJ34"),"#DIV/0!")</f>
        <v>#DIV/0!</v>
      </c>
      <c r="BB34" s="1079" t="str">
        <f ca="1">IFERROR(__xludf.DUMMYFUNCTION("+AL34/AJ34"),"#DIV/0!")</f>
        <v>#DIV/0!</v>
      </c>
      <c r="BC34" s="1079" t="str">
        <f ca="1">IFERROR(__xludf.DUMMYFUNCTION("+AM34/AJ34"),"#DIV/0!")</f>
        <v>#DIV/0!</v>
      </c>
      <c r="BD34" s="1079" t="str">
        <f ca="1">IFERROR(__xludf.DUMMYFUNCTION("+AN34/AJ34"),"#DIV/0!")</f>
        <v>#DIV/0!</v>
      </c>
      <c r="BE34" s="1080">
        <v>0.2</v>
      </c>
      <c r="BF34" s="1080">
        <v>0.8</v>
      </c>
      <c r="BG34" s="1079" t="str">
        <f ca="1">IFERROR(__xludf.DUMMYFUNCTION("+AW34*BE34"),"#DIV/0!")</f>
        <v>#DIV/0!</v>
      </c>
      <c r="BH34" s="1079" t="str">
        <f ca="1">IFERROR(__xludf.DUMMYFUNCTION("+AX34*BE34"),"#DIV/0!")</f>
        <v>#DIV/0!</v>
      </c>
      <c r="BI34" s="1079" t="str">
        <f ca="1">IFERROR(__xludf.DUMMYFUNCTION("+AY34*BE34"),"#DIV/0!")</f>
        <v>#DIV/0!</v>
      </c>
      <c r="BJ34" s="1079" t="str">
        <f ca="1">IFERROR(__xludf.DUMMYFUNCTION("+AZ34*BE34"),"#DIV/0!")</f>
        <v>#DIV/0!</v>
      </c>
      <c r="BK34" s="1079" t="str">
        <f ca="1">IFERROR(__xludf.DUMMYFUNCTION("+BA34*BF34"),"#DIV/0!")</f>
        <v>#DIV/0!</v>
      </c>
      <c r="BL34" s="1079" t="str">
        <f ca="1">IFERROR(__xludf.DUMMYFUNCTION("+BB34*BF34"),"#DIV/0!")</f>
        <v>#DIV/0!</v>
      </c>
      <c r="BM34" s="1079" t="str">
        <f ca="1">IFERROR(__xludf.DUMMYFUNCTION("+BC34*BF34"),"#DIV/0!")</f>
        <v>#DIV/0!</v>
      </c>
      <c r="BN34" s="1079" t="str">
        <f ca="1">IFERROR(__xludf.DUMMYFUNCTION("+BD34*BF34"),"#DIV/0!")</f>
        <v>#DIV/0!</v>
      </c>
      <c r="BO34" s="1079" t="str">
        <f ca="1">IFERROR(__xludf.DUMMYFUNCTION("+BG34+BK34"),"#DIV/0!")</f>
        <v>#DIV/0!</v>
      </c>
      <c r="BP34" s="1079" t="str">
        <f ca="1">IFERROR(__xludf.DUMMYFUNCTION("+BH34+BL34"),"#DIV/0!")</f>
        <v>#DIV/0!</v>
      </c>
      <c r="BQ34" s="1079" t="str">
        <f ca="1">IFERROR(__xludf.DUMMYFUNCTION("+BI34+BM34"),"#DIV/0!")</f>
        <v>#DIV/0!</v>
      </c>
      <c r="BR34" s="1079" t="str">
        <f ca="1">IFERROR(__xludf.DUMMYFUNCTION("+BJ34+BN34"),"#DIV/0!")</f>
        <v>#DIV/0!</v>
      </c>
      <c r="BS34" s="838"/>
      <c r="BT34" s="838"/>
      <c r="BU34" s="838"/>
      <c r="BV34" s="838"/>
      <c r="BW34" s="838"/>
      <c r="BX34" s="838"/>
      <c r="BY34" s="838"/>
      <c r="BZ34" s="838"/>
      <c r="CA34" s="839"/>
      <c r="CB34" s="798"/>
      <c r="CC34" s="1081"/>
      <c r="CD34" s="1082"/>
      <c r="CE34" s="1082"/>
      <c r="CF34" s="1083"/>
      <c r="CG34" s="1084"/>
      <c r="CH34" s="798"/>
      <c r="CI34" s="798"/>
      <c r="CJ34" s="798"/>
      <c r="CK34" s="798"/>
      <c r="CL34" s="798"/>
      <c r="CM34" s="798"/>
      <c r="CN34" s="798"/>
      <c r="CO34" s="798"/>
      <c r="CP34" s="798"/>
      <c r="CQ34" s="798"/>
      <c r="CR34" s="798"/>
      <c r="CS34" s="798"/>
      <c r="CT34" s="798"/>
    </row>
    <row r="35" spans="1:98" ht="14.25" customHeight="1">
      <c r="A35" s="853">
        <v>5</v>
      </c>
      <c r="B35" s="1030"/>
      <c r="C35" s="1031"/>
      <c r="D35" s="856"/>
      <c r="E35" s="1032"/>
      <c r="F35" s="999"/>
      <c r="G35" s="1033"/>
      <c r="H35" s="1034"/>
      <c r="I35" s="860"/>
      <c r="J35" s="861"/>
      <c r="K35" s="861"/>
      <c r="L35" s="861"/>
      <c r="M35" s="1035"/>
      <c r="N35" s="1036"/>
      <c r="O35" s="954"/>
      <c r="P35" s="951"/>
      <c r="Q35" s="863"/>
      <c r="R35" s="864"/>
      <c r="S35" s="864"/>
      <c r="T35" s="865"/>
      <c r="U35" s="866"/>
      <c r="V35" s="867">
        <v>1</v>
      </c>
      <c r="W35" s="1037"/>
      <c r="X35" s="1286"/>
      <c r="Y35" s="1286"/>
      <c r="Z35" s="1002"/>
      <c r="AA35" s="868"/>
      <c r="AB35" s="869"/>
      <c r="AC35" s="869"/>
      <c r="AD35" s="870"/>
      <c r="AE35" s="871"/>
      <c r="AF35" s="1038"/>
      <c r="AG35" s="1039"/>
      <c r="AH35" s="1039"/>
      <c r="AI35" s="976"/>
      <c r="AJ35" s="1040"/>
      <c r="AK35" s="1041"/>
      <c r="AL35" s="877"/>
      <c r="AM35" s="877"/>
      <c r="AN35" s="878"/>
      <c r="AO35" s="798"/>
      <c r="AP35" s="879"/>
      <c r="AQ35" s="880"/>
      <c r="AR35" s="881"/>
      <c r="AS35" s="882" t="str">
        <f ca="1">IFERROR(__xludf.DUMMYFUNCTION("+I35/G35"),"#DIV/0!")</f>
        <v>#DIV/0!</v>
      </c>
      <c r="AT35" s="977" t="str">
        <f ca="1">IFERROR(__xludf.DUMMYFUNCTION("+J35/G35"),"#DIV/0!")</f>
        <v>#DIV/0!</v>
      </c>
      <c r="AU35" s="977" t="str">
        <f ca="1">IFERROR(__xludf.DUMMYFUNCTION("+K35/G35"),"#DIV/0!")</f>
        <v>#DIV/0!</v>
      </c>
      <c r="AV35" s="977" t="str">
        <f ca="1">IFERROR(__xludf.DUMMYFUNCTION("+L35/G35"),"#DIV/0!")</f>
        <v>#DIV/0!</v>
      </c>
      <c r="AW35" s="1014" t="str">
        <f ca="1">IFERROR(__xludf.DUMMYFUNCTION("+AA35/COUNTIF(W35,""*"")"),"#DIV/0!")</f>
        <v>#DIV/0!</v>
      </c>
      <c r="AX35" s="1014" t="str">
        <f ca="1">IFERROR(__xludf.DUMMYFUNCTION("+AB35/COUNTIF(W35,""*"")"),"#DIV/0!")</f>
        <v>#DIV/0!</v>
      </c>
      <c r="AY35" s="1014" t="str">
        <f ca="1">IFERROR(__xludf.DUMMYFUNCTION("+AC35/COUNTIF(W35,""*"")"),"#DIV/0!")</f>
        <v>#DIV/0!</v>
      </c>
      <c r="AZ35" s="1014" t="str">
        <f ca="1">IFERROR(__xludf.DUMMYFUNCTION("+AD35/COUNTIF(AD35,""*"")"),"#DIV/0!")</f>
        <v>#DIV/0!</v>
      </c>
      <c r="BA35" s="978" t="str">
        <f ca="1">IFERROR(__xludf.DUMMYFUNCTION("+AK35/AJ35"),"#DIV/0!")</f>
        <v>#DIV/0!</v>
      </c>
      <c r="BB35" s="978" t="str">
        <f ca="1">IFERROR(__xludf.DUMMYFUNCTION("+AL35/AJ35"),"#DIV/0!")</f>
        <v>#DIV/0!</v>
      </c>
      <c r="BC35" s="978" t="str">
        <f ca="1">IFERROR(__xludf.DUMMYFUNCTION("+AM35/AJ35"),"#DIV/0!")</f>
        <v>#DIV/0!</v>
      </c>
      <c r="BD35" s="978" t="str">
        <f ca="1">IFERROR(__xludf.DUMMYFUNCTION("+AN35/AJ35"),"#DIV/0!")</f>
        <v>#DIV/0!</v>
      </c>
      <c r="BE35" s="979">
        <v>0.2</v>
      </c>
      <c r="BF35" s="979">
        <v>0.8</v>
      </c>
      <c r="BG35" s="978" t="str">
        <f ca="1">IFERROR(__xludf.DUMMYFUNCTION("+AW35*BE35"),"#DIV/0!")</f>
        <v>#DIV/0!</v>
      </c>
      <c r="BH35" s="978" t="str">
        <f ca="1">IFERROR(__xludf.DUMMYFUNCTION("+AX35*BE35"),"#DIV/0!")</f>
        <v>#DIV/0!</v>
      </c>
      <c r="BI35" s="978" t="str">
        <f ca="1">IFERROR(__xludf.DUMMYFUNCTION("+AY35*BE35"),"#DIV/0!")</f>
        <v>#DIV/0!</v>
      </c>
      <c r="BJ35" s="978" t="str">
        <f ca="1">IFERROR(__xludf.DUMMYFUNCTION("+AZ35*BE35"),"#DIV/0!")</f>
        <v>#DIV/0!</v>
      </c>
      <c r="BK35" s="978" t="str">
        <f ca="1">IFERROR(__xludf.DUMMYFUNCTION("+BA35*BF35"),"#DIV/0!")</f>
        <v>#DIV/0!</v>
      </c>
      <c r="BL35" s="978" t="str">
        <f ca="1">IFERROR(__xludf.DUMMYFUNCTION("+BB35*BF35"),"#DIV/0!")</f>
        <v>#DIV/0!</v>
      </c>
      <c r="BM35" s="978" t="str">
        <f ca="1">IFERROR(__xludf.DUMMYFUNCTION("+BC35*BF35"),"#DIV/0!")</f>
        <v>#DIV/0!</v>
      </c>
      <c r="BN35" s="978" t="str">
        <f ca="1">IFERROR(__xludf.DUMMYFUNCTION("+BD35*BF35"),"#DIV/0!")</f>
        <v>#DIV/0!</v>
      </c>
      <c r="BO35" s="978" t="str">
        <f ca="1">IFERROR(__xludf.DUMMYFUNCTION("+BG35+BK35"),"#DIV/0!")</f>
        <v>#DIV/0!</v>
      </c>
      <c r="BP35" s="885" t="str">
        <f ca="1">IFERROR(__xludf.DUMMYFUNCTION("+BH35+BL35"),"#DIV/0!")</f>
        <v>#DIV/0!</v>
      </c>
      <c r="BQ35" s="885" t="str">
        <f ca="1">IFERROR(__xludf.DUMMYFUNCTION("+BI35+BM35"),"#DIV/0!")</f>
        <v>#DIV/0!</v>
      </c>
      <c r="BR35" s="885" t="str">
        <f ca="1">IFERROR(__xludf.DUMMYFUNCTION("+BJ35+BN35"),"#DIV/0!")</f>
        <v>#DIV/0!</v>
      </c>
      <c r="BS35" s="1015" t="e">
        <f t="shared" ref="BS35:BV35" ca="1" si="3">AVERAGEIF(BO35:BO44,"&lt;&gt;#¡DIV/0!")</f>
        <v>#DIV/0!</v>
      </c>
      <c r="BT35" s="1015" t="e">
        <f t="shared" ca="1" si="3"/>
        <v>#DIV/0!</v>
      </c>
      <c r="BU35" s="1015" t="e">
        <f t="shared" ca="1" si="3"/>
        <v>#DIV/0!</v>
      </c>
      <c r="BV35" s="1015" t="e">
        <f t="shared" ca="1" si="3"/>
        <v>#DIV/0!</v>
      </c>
      <c r="BW35" s="888" t="str">
        <f ca="1">IFERROR(__xludf.DUMMYFUNCTION("+C35*BS35"),"#DIV/0!")</f>
        <v>#DIV/0!</v>
      </c>
      <c r="BX35" s="888" t="str">
        <f ca="1">IFERROR(__xludf.DUMMYFUNCTION("+C35*BT35"),"#DIV/0!")</f>
        <v>#DIV/0!</v>
      </c>
      <c r="BY35" s="888" t="str">
        <f ca="1">IFERROR(__xludf.DUMMYFUNCTION("+C35*BU35"),"#DIV/0!")</f>
        <v>#DIV/0!</v>
      </c>
      <c r="BZ35" s="888" t="str">
        <f ca="1">IFERROR(__xludf.DUMMYFUNCTION("+C35*BV35"),"#DIV/0!")</f>
        <v>#DIV/0!</v>
      </c>
      <c r="CA35" s="1016">
        <f ca="1">SUM(BW35:BZ44)</f>
        <v>0</v>
      </c>
      <c r="CB35" s="798"/>
      <c r="CC35" s="890" t="str">
        <f ca="1">IFERROR(__xludf.DUMMYFUNCTION("+Q35/$N$35"),"#DIV/0!")</f>
        <v>#DIV/0!</v>
      </c>
      <c r="CD35" s="891" t="str">
        <f ca="1">IFERROR(__xludf.DUMMYFUNCTION("+R35/$N$35"),"#DIV/0!")</f>
        <v>#DIV/0!</v>
      </c>
      <c r="CE35" s="891" t="str">
        <f ca="1">IFERROR(__xludf.DUMMYFUNCTION("+S35/$N$35"),"#DIV/0!")</f>
        <v>#DIV/0!</v>
      </c>
      <c r="CF35" s="961" t="str">
        <f ca="1">IFERROR(__xludf.DUMMYFUNCTION("+T35/$N$35"),"#DIV/0!")</f>
        <v>#DIV/0!</v>
      </c>
      <c r="CG35" s="962" t="e">
        <f ca="1">AVERAGE(CC35:CF44)</f>
        <v>#DIV/0!</v>
      </c>
      <c r="CH35" s="798"/>
      <c r="CI35" s="798"/>
      <c r="CJ35" s="798"/>
      <c r="CK35" s="798"/>
      <c r="CL35" s="798"/>
      <c r="CM35" s="798"/>
      <c r="CN35" s="798"/>
      <c r="CO35" s="798"/>
      <c r="CP35" s="798"/>
      <c r="CQ35" s="798"/>
      <c r="CR35" s="798"/>
      <c r="CS35" s="798"/>
      <c r="CT35" s="798"/>
    </row>
    <row r="36" spans="1:98" ht="14.25" customHeight="1">
      <c r="A36" s="1042"/>
      <c r="B36" s="1043"/>
      <c r="C36" s="1044"/>
      <c r="D36" s="1045"/>
      <c r="E36" s="1046"/>
      <c r="F36" s="898"/>
      <c r="G36" s="964"/>
      <c r="H36" s="925"/>
      <c r="I36" s="899"/>
      <c r="J36" s="900"/>
      <c r="K36" s="900"/>
      <c r="L36" s="900"/>
      <c r="M36" s="925"/>
      <c r="N36" s="1025"/>
      <c r="O36" s="927"/>
      <c r="P36" s="901"/>
      <c r="Q36" s="903"/>
      <c r="R36" s="904"/>
      <c r="S36" s="904"/>
      <c r="T36" s="905"/>
      <c r="U36" s="866"/>
      <c r="V36" s="906">
        <v>2</v>
      </c>
      <c r="W36" s="1047"/>
      <c r="X36" s="1286"/>
      <c r="Y36" s="1286"/>
      <c r="Z36" s="1002"/>
      <c r="AA36" s="907"/>
      <c r="AB36" s="908"/>
      <c r="AC36" s="908"/>
      <c r="AD36" s="909"/>
      <c r="AE36" s="871"/>
      <c r="AF36" s="1028"/>
      <c r="AG36" s="1048"/>
      <c r="AH36" s="1049"/>
      <c r="AI36" s="911"/>
      <c r="AJ36" s="912"/>
      <c r="AK36" s="1029"/>
      <c r="AL36" s="914"/>
      <c r="AM36" s="914"/>
      <c r="AN36" s="915"/>
      <c r="AO36" s="798"/>
      <c r="AP36" s="1050"/>
      <c r="AQ36" s="901"/>
      <c r="AR36" s="881"/>
      <c r="AS36" s="917" t="str">
        <f ca="1">IFERROR(__xludf.DUMMYFUNCTION("+I36/G36"),"#DIV/0!")</f>
        <v>#DIV/0!</v>
      </c>
      <c r="AT36" s="918" t="str">
        <f ca="1">IFERROR(__xludf.DUMMYFUNCTION("+J36/G36"),"#DIV/0!")</f>
        <v>#DIV/0!</v>
      </c>
      <c r="AU36" s="918" t="str">
        <f ca="1">IFERROR(__xludf.DUMMYFUNCTION("+K36/G36"),"#DIV/0!")</f>
        <v>#DIV/0!</v>
      </c>
      <c r="AV36" s="918" t="str">
        <f ca="1">IFERROR(__xludf.DUMMYFUNCTION("+L36/G36"),"#DIV/0!")</f>
        <v>#DIV/0!</v>
      </c>
      <c r="AW36" s="919" t="str">
        <f ca="1">IFERROR(__xludf.DUMMYFUNCTION("+AA36/COUNTIF(W36,""*"")"),"#DIV/0!")</f>
        <v>#DIV/0!</v>
      </c>
      <c r="AX36" s="919" t="str">
        <f ca="1">IFERROR(__xludf.DUMMYFUNCTION("+AB36/COUNTIF(W36,""*"")"),"#DIV/0!")</f>
        <v>#DIV/0!</v>
      </c>
      <c r="AY36" s="919" t="str">
        <f ca="1">IFERROR(__xludf.DUMMYFUNCTION("+AC36/COUNTIF(W36,""*"")"),"#DIV/0!")</f>
        <v>#DIV/0!</v>
      </c>
      <c r="AZ36" s="919" t="str">
        <f ca="1">IFERROR(__xludf.DUMMYFUNCTION("+AD36/COUNTIF(AD36,""*"")"),"#DIV/0!")</f>
        <v>#DIV/0!</v>
      </c>
      <c r="BA36" s="920" t="str">
        <f ca="1">IFERROR(__xludf.DUMMYFUNCTION("+AK36/AJ36"),"#DIV/0!")</f>
        <v>#DIV/0!</v>
      </c>
      <c r="BB36" s="920" t="str">
        <f ca="1">IFERROR(__xludf.DUMMYFUNCTION("+AL36/AJ36"),"#DIV/0!")</f>
        <v>#DIV/0!</v>
      </c>
      <c r="BC36" s="920" t="str">
        <f ca="1">IFERROR(__xludf.DUMMYFUNCTION("+AM36/AJ36"),"#DIV/0!")</f>
        <v>#DIV/0!</v>
      </c>
      <c r="BD36" s="920" t="str">
        <f ca="1">IFERROR(__xludf.DUMMYFUNCTION("+AN36/AJ36"),"#DIV/0!")</f>
        <v>#DIV/0!</v>
      </c>
      <c r="BE36" s="921">
        <v>0.2</v>
      </c>
      <c r="BF36" s="921">
        <v>0.8</v>
      </c>
      <c r="BG36" s="920" t="str">
        <f ca="1">IFERROR(__xludf.DUMMYFUNCTION("+AW36*BE36"),"#DIV/0!")</f>
        <v>#DIV/0!</v>
      </c>
      <c r="BH36" s="920" t="str">
        <f ca="1">IFERROR(__xludf.DUMMYFUNCTION("+AX36*BE36"),"#DIV/0!")</f>
        <v>#DIV/0!</v>
      </c>
      <c r="BI36" s="920" t="str">
        <f ca="1">IFERROR(__xludf.DUMMYFUNCTION("+AY36*BE36"),"#DIV/0!")</f>
        <v>#DIV/0!</v>
      </c>
      <c r="BJ36" s="920" t="str">
        <f ca="1">IFERROR(__xludf.DUMMYFUNCTION("+AZ36*BE36"),"#DIV/0!")</f>
        <v>#DIV/0!</v>
      </c>
      <c r="BK36" s="920" t="str">
        <f ca="1">IFERROR(__xludf.DUMMYFUNCTION("+BA36*BF36"),"#DIV/0!")</f>
        <v>#DIV/0!</v>
      </c>
      <c r="BL36" s="920" t="str">
        <f ca="1">IFERROR(__xludf.DUMMYFUNCTION("+BB36*BF36"),"#DIV/0!")</f>
        <v>#DIV/0!</v>
      </c>
      <c r="BM36" s="920" t="str">
        <f ca="1">IFERROR(__xludf.DUMMYFUNCTION("+BC36*BF36"),"#DIV/0!")</f>
        <v>#DIV/0!</v>
      </c>
      <c r="BN36" s="920" t="str">
        <f ca="1">IFERROR(__xludf.DUMMYFUNCTION("+BD36*BF36"),"#DIV/0!")</f>
        <v>#DIV/0!</v>
      </c>
      <c r="BO36" s="920" t="str">
        <f ca="1">IFERROR(__xludf.DUMMYFUNCTION("+BG36+BK36"),"#DIV/0!")</f>
        <v>#DIV/0!</v>
      </c>
      <c r="BP36" s="920" t="str">
        <f ca="1">IFERROR(__xludf.DUMMYFUNCTION("+BH36+BL36"),"#DIV/0!")</f>
        <v>#DIV/0!</v>
      </c>
      <c r="BQ36" s="920" t="str">
        <f ca="1">IFERROR(__xludf.DUMMYFUNCTION("+BI36+BM36"),"#DIV/0!")</f>
        <v>#DIV/0!</v>
      </c>
      <c r="BR36" s="920" t="str">
        <f ca="1">IFERROR(__xludf.DUMMYFUNCTION("+BJ36+BN36"),"#DIV/0!")</f>
        <v>#DIV/0!</v>
      </c>
      <c r="BS36" s="842"/>
      <c r="BT36" s="842"/>
      <c r="BU36" s="842"/>
      <c r="BV36" s="842"/>
      <c r="BW36" s="842"/>
      <c r="BX36" s="842"/>
      <c r="BY36" s="842"/>
      <c r="BZ36" s="842"/>
      <c r="CA36" s="830"/>
      <c r="CB36" s="798"/>
      <c r="CC36" s="922"/>
      <c r="CD36" s="923"/>
      <c r="CE36" s="923"/>
      <c r="CF36" s="974"/>
      <c r="CG36" s="975"/>
      <c r="CH36" s="798"/>
      <c r="CI36" s="798"/>
      <c r="CJ36" s="798"/>
      <c r="CK36" s="798"/>
      <c r="CL36" s="798"/>
      <c r="CM36" s="798"/>
      <c r="CN36" s="798"/>
      <c r="CO36" s="798"/>
      <c r="CP36" s="798"/>
      <c r="CQ36" s="798"/>
      <c r="CR36" s="798"/>
      <c r="CS36" s="798"/>
      <c r="CT36" s="798"/>
    </row>
    <row r="37" spans="1:98" ht="14.25" customHeight="1">
      <c r="A37" s="1042"/>
      <c r="B37" s="1043"/>
      <c r="C37" s="1044"/>
      <c r="D37" s="1045"/>
      <c r="E37" s="1046"/>
      <c r="F37" s="933"/>
      <c r="G37" s="1051"/>
      <c r="H37" s="925"/>
      <c r="I37" s="899"/>
      <c r="J37" s="900"/>
      <c r="K37" s="900"/>
      <c r="L37" s="900"/>
      <c r="M37" s="925"/>
      <c r="N37" s="1025"/>
      <c r="O37" s="927"/>
      <c r="P37" s="901"/>
      <c r="Q37" s="903"/>
      <c r="R37" s="904"/>
      <c r="S37" s="904"/>
      <c r="T37" s="905"/>
      <c r="U37" s="866"/>
      <c r="V37" s="906">
        <v>3</v>
      </c>
      <c r="W37" s="1047"/>
      <c r="X37" s="1286"/>
      <c r="Y37" s="1286"/>
      <c r="Z37" s="1002"/>
      <c r="AA37" s="907"/>
      <c r="AB37" s="908"/>
      <c r="AC37" s="908"/>
      <c r="AD37" s="909"/>
      <c r="AE37" s="871"/>
      <c r="AF37" s="1052"/>
      <c r="AG37" s="1053"/>
      <c r="AH37" s="1054"/>
      <c r="AI37" s="1055"/>
      <c r="AJ37" s="1056"/>
      <c r="AK37" s="1029"/>
      <c r="AL37" s="914"/>
      <c r="AM37" s="914"/>
      <c r="AN37" s="915"/>
      <c r="AO37" s="798"/>
      <c r="AP37" s="1050"/>
      <c r="AQ37" s="901"/>
      <c r="AR37" s="881"/>
      <c r="AS37" s="917" t="str">
        <f ca="1">IFERROR(__xludf.DUMMYFUNCTION("+I37/G37"),"#DIV/0!")</f>
        <v>#DIV/0!</v>
      </c>
      <c r="AT37" s="918" t="str">
        <f ca="1">IFERROR(__xludf.DUMMYFUNCTION("+J37/G37"),"#DIV/0!")</f>
        <v>#DIV/0!</v>
      </c>
      <c r="AU37" s="918" t="str">
        <f ca="1">IFERROR(__xludf.DUMMYFUNCTION("+K37/G37"),"#DIV/0!")</f>
        <v>#DIV/0!</v>
      </c>
      <c r="AV37" s="918" t="str">
        <f ca="1">IFERROR(__xludf.DUMMYFUNCTION("+L37/G37"),"#DIV/0!")</f>
        <v>#DIV/0!</v>
      </c>
      <c r="AW37" s="919" t="str">
        <f ca="1">IFERROR(__xludf.DUMMYFUNCTION("+AA37/COUNTIF(W37,""*"")"),"#DIV/0!")</f>
        <v>#DIV/0!</v>
      </c>
      <c r="AX37" s="919" t="str">
        <f ca="1">IFERROR(__xludf.DUMMYFUNCTION("+AB37/COUNTIF(W37,""*"")"),"#DIV/0!")</f>
        <v>#DIV/0!</v>
      </c>
      <c r="AY37" s="919" t="str">
        <f ca="1">IFERROR(__xludf.DUMMYFUNCTION("+AC37/COUNTIF(W37,""*"")"),"#DIV/0!")</f>
        <v>#DIV/0!</v>
      </c>
      <c r="AZ37" s="919" t="str">
        <f ca="1">IFERROR(__xludf.DUMMYFUNCTION("+AD37/COUNTIF(AD37,""*"")"),"#DIV/0!")</f>
        <v>#DIV/0!</v>
      </c>
      <c r="BA37" s="920" t="str">
        <f ca="1">IFERROR(__xludf.DUMMYFUNCTION("+AK37/AJ37"),"#DIV/0!")</f>
        <v>#DIV/0!</v>
      </c>
      <c r="BB37" s="920" t="str">
        <f ca="1">IFERROR(__xludf.DUMMYFUNCTION("+AL37/AJ37"),"#DIV/0!")</f>
        <v>#DIV/0!</v>
      </c>
      <c r="BC37" s="920" t="str">
        <f ca="1">IFERROR(__xludf.DUMMYFUNCTION("+AM37/AJ37"),"#DIV/0!")</f>
        <v>#DIV/0!</v>
      </c>
      <c r="BD37" s="920" t="str">
        <f ca="1">IFERROR(__xludf.DUMMYFUNCTION("+AN37/AJ37"),"#DIV/0!")</f>
        <v>#DIV/0!</v>
      </c>
      <c r="BE37" s="921">
        <v>0.2</v>
      </c>
      <c r="BF37" s="921">
        <v>0.8</v>
      </c>
      <c r="BG37" s="920" t="str">
        <f ca="1">IFERROR(__xludf.DUMMYFUNCTION("+AW37*BE37"),"#DIV/0!")</f>
        <v>#DIV/0!</v>
      </c>
      <c r="BH37" s="920" t="str">
        <f ca="1">IFERROR(__xludf.DUMMYFUNCTION("+AX37*BE37"),"#DIV/0!")</f>
        <v>#DIV/0!</v>
      </c>
      <c r="BI37" s="920" t="str">
        <f ca="1">IFERROR(__xludf.DUMMYFUNCTION("+AY37*BE37"),"#DIV/0!")</f>
        <v>#DIV/0!</v>
      </c>
      <c r="BJ37" s="920" t="str">
        <f ca="1">IFERROR(__xludf.DUMMYFUNCTION("+AZ37*BE37"),"#DIV/0!")</f>
        <v>#DIV/0!</v>
      </c>
      <c r="BK37" s="920" t="str">
        <f ca="1">IFERROR(__xludf.DUMMYFUNCTION("+BA37*BF37"),"#DIV/0!")</f>
        <v>#DIV/0!</v>
      </c>
      <c r="BL37" s="920" t="str">
        <f ca="1">IFERROR(__xludf.DUMMYFUNCTION("+BB37*BF37"),"#DIV/0!")</f>
        <v>#DIV/0!</v>
      </c>
      <c r="BM37" s="920" t="str">
        <f ca="1">IFERROR(__xludf.DUMMYFUNCTION("+BC37*BF37"),"#DIV/0!")</f>
        <v>#DIV/0!</v>
      </c>
      <c r="BN37" s="920" t="str">
        <f ca="1">IFERROR(__xludf.DUMMYFUNCTION("+BD37*BF37"),"#DIV/0!")</f>
        <v>#DIV/0!</v>
      </c>
      <c r="BO37" s="920" t="str">
        <f ca="1">IFERROR(__xludf.DUMMYFUNCTION("+BG37+BK37"),"#DIV/0!")</f>
        <v>#DIV/0!</v>
      </c>
      <c r="BP37" s="920" t="str">
        <f ca="1">IFERROR(__xludf.DUMMYFUNCTION("+BH37+BL37"),"#DIV/0!")</f>
        <v>#DIV/0!</v>
      </c>
      <c r="BQ37" s="920" t="str">
        <f ca="1">IFERROR(__xludf.DUMMYFUNCTION("+BI37+BM37"),"#DIV/0!")</f>
        <v>#DIV/0!</v>
      </c>
      <c r="BR37" s="920" t="str">
        <f ca="1">IFERROR(__xludf.DUMMYFUNCTION("+BJ37+BN37"),"#DIV/0!")</f>
        <v>#DIV/0!</v>
      </c>
      <c r="BS37" s="842"/>
      <c r="BT37" s="842"/>
      <c r="BU37" s="842"/>
      <c r="BV37" s="842"/>
      <c r="BW37" s="842"/>
      <c r="BX37" s="842"/>
      <c r="BY37" s="842"/>
      <c r="BZ37" s="842"/>
      <c r="CA37" s="830"/>
      <c r="CB37" s="798"/>
      <c r="CC37" s="922"/>
      <c r="CD37" s="923"/>
      <c r="CE37" s="923"/>
      <c r="CF37" s="974"/>
      <c r="CG37" s="975"/>
      <c r="CH37" s="798"/>
      <c r="CI37" s="798"/>
      <c r="CJ37" s="798"/>
      <c r="CK37" s="798"/>
      <c r="CL37" s="798"/>
      <c r="CM37" s="798"/>
      <c r="CN37" s="798"/>
      <c r="CO37" s="798"/>
      <c r="CP37" s="798"/>
      <c r="CQ37" s="798"/>
      <c r="CR37" s="798"/>
      <c r="CS37" s="798"/>
      <c r="CT37" s="798"/>
    </row>
    <row r="38" spans="1:98" ht="14.25" customHeight="1">
      <c r="A38" s="1042"/>
      <c r="B38" s="1043"/>
      <c r="C38" s="1044"/>
      <c r="D38" s="1045"/>
      <c r="E38" s="1046"/>
      <c r="F38" s="933"/>
      <c r="G38" s="1051"/>
      <c r="H38" s="925"/>
      <c r="I38" s="899"/>
      <c r="J38" s="900"/>
      <c r="K38" s="900"/>
      <c r="L38" s="900"/>
      <c r="M38" s="925"/>
      <c r="N38" s="1025"/>
      <c r="O38" s="927"/>
      <c r="P38" s="901"/>
      <c r="Q38" s="903"/>
      <c r="R38" s="904"/>
      <c r="S38" s="904"/>
      <c r="T38" s="905"/>
      <c r="U38" s="866"/>
      <c r="V38" s="906">
        <v>4</v>
      </c>
      <c r="W38" s="1047"/>
      <c r="X38" s="1286"/>
      <c r="Y38" s="1286"/>
      <c r="Z38" s="1002"/>
      <c r="AA38" s="907"/>
      <c r="AB38" s="908"/>
      <c r="AC38" s="908"/>
      <c r="AD38" s="909"/>
      <c r="AE38" s="871"/>
      <c r="AF38" s="1052"/>
      <c r="AG38" s="976"/>
      <c r="AH38" s="976"/>
      <c r="AI38" s="929"/>
      <c r="AJ38" s="930"/>
      <c r="AK38" s="1029"/>
      <c r="AL38" s="914"/>
      <c r="AM38" s="914"/>
      <c r="AN38" s="915"/>
      <c r="AO38" s="798"/>
      <c r="AP38" s="1050"/>
      <c r="AQ38" s="901"/>
      <c r="AR38" s="881"/>
      <c r="AS38" s="917" t="str">
        <f ca="1">IFERROR(__xludf.DUMMYFUNCTION("+I38/G38"),"#DIV/0!")</f>
        <v>#DIV/0!</v>
      </c>
      <c r="AT38" s="918" t="str">
        <f ca="1">IFERROR(__xludf.DUMMYFUNCTION("+J38/G38"),"#DIV/0!")</f>
        <v>#DIV/0!</v>
      </c>
      <c r="AU38" s="918" t="str">
        <f ca="1">IFERROR(__xludf.DUMMYFUNCTION("+K38/G38"),"#DIV/0!")</f>
        <v>#DIV/0!</v>
      </c>
      <c r="AV38" s="918" t="str">
        <f ca="1">IFERROR(__xludf.DUMMYFUNCTION("+L38/G38"),"#DIV/0!")</f>
        <v>#DIV/0!</v>
      </c>
      <c r="AW38" s="919" t="str">
        <f ca="1">IFERROR(__xludf.DUMMYFUNCTION("+AA38/COUNTIF(W38,""*"")"),"#DIV/0!")</f>
        <v>#DIV/0!</v>
      </c>
      <c r="AX38" s="919" t="str">
        <f ca="1">IFERROR(__xludf.DUMMYFUNCTION("+AB38/COUNTIF(W38,""*"")"),"#DIV/0!")</f>
        <v>#DIV/0!</v>
      </c>
      <c r="AY38" s="919" t="str">
        <f ca="1">IFERROR(__xludf.DUMMYFUNCTION("+AC38/COUNTIF(W38,""*"")"),"#DIV/0!")</f>
        <v>#DIV/0!</v>
      </c>
      <c r="AZ38" s="919" t="str">
        <f ca="1">IFERROR(__xludf.DUMMYFUNCTION("+AD38/COUNTIF(AD38,""*"")"),"#DIV/0!")</f>
        <v>#DIV/0!</v>
      </c>
      <c r="BA38" s="920" t="str">
        <f ca="1">IFERROR(__xludf.DUMMYFUNCTION("+AK38/AJ38"),"#DIV/0!")</f>
        <v>#DIV/0!</v>
      </c>
      <c r="BB38" s="920" t="str">
        <f ca="1">IFERROR(__xludf.DUMMYFUNCTION("+AL38/AJ38"),"#DIV/0!")</f>
        <v>#DIV/0!</v>
      </c>
      <c r="BC38" s="920" t="str">
        <f ca="1">IFERROR(__xludf.DUMMYFUNCTION("+AM38/AJ38"),"#DIV/0!")</f>
        <v>#DIV/0!</v>
      </c>
      <c r="BD38" s="920" t="str">
        <f ca="1">IFERROR(__xludf.DUMMYFUNCTION("+AN38/AJ38"),"#DIV/0!")</f>
        <v>#DIV/0!</v>
      </c>
      <c r="BE38" s="921">
        <v>0.2</v>
      </c>
      <c r="BF38" s="921">
        <v>0.8</v>
      </c>
      <c r="BG38" s="920" t="str">
        <f ca="1">IFERROR(__xludf.DUMMYFUNCTION("+AW38*BE38"),"#DIV/0!")</f>
        <v>#DIV/0!</v>
      </c>
      <c r="BH38" s="920" t="str">
        <f ca="1">IFERROR(__xludf.DUMMYFUNCTION("+AX38*BE38"),"#DIV/0!")</f>
        <v>#DIV/0!</v>
      </c>
      <c r="BI38" s="920" t="str">
        <f ca="1">IFERROR(__xludf.DUMMYFUNCTION("+AY38*BE38"),"#DIV/0!")</f>
        <v>#DIV/0!</v>
      </c>
      <c r="BJ38" s="920" t="str">
        <f ca="1">IFERROR(__xludf.DUMMYFUNCTION("+AZ38*BE38"),"#DIV/0!")</f>
        <v>#DIV/0!</v>
      </c>
      <c r="BK38" s="920" t="str">
        <f ca="1">IFERROR(__xludf.DUMMYFUNCTION("+BA38*BF38"),"#DIV/0!")</f>
        <v>#DIV/0!</v>
      </c>
      <c r="BL38" s="920" t="str">
        <f ca="1">IFERROR(__xludf.DUMMYFUNCTION("+BB38*BF38"),"#DIV/0!")</f>
        <v>#DIV/0!</v>
      </c>
      <c r="BM38" s="920" t="str">
        <f ca="1">IFERROR(__xludf.DUMMYFUNCTION("+BC38*BF38"),"#DIV/0!")</f>
        <v>#DIV/0!</v>
      </c>
      <c r="BN38" s="920" t="str">
        <f ca="1">IFERROR(__xludf.DUMMYFUNCTION("+BD38*BF38"),"#DIV/0!")</f>
        <v>#DIV/0!</v>
      </c>
      <c r="BO38" s="920" t="str">
        <f ca="1">IFERROR(__xludf.DUMMYFUNCTION("+BG38+BK38"),"#DIV/0!")</f>
        <v>#DIV/0!</v>
      </c>
      <c r="BP38" s="920" t="str">
        <f ca="1">IFERROR(__xludf.DUMMYFUNCTION("+BH38+BL38"),"#DIV/0!")</f>
        <v>#DIV/0!</v>
      </c>
      <c r="BQ38" s="920" t="str">
        <f ca="1">IFERROR(__xludf.DUMMYFUNCTION("+BI38+BM38"),"#DIV/0!")</f>
        <v>#DIV/0!</v>
      </c>
      <c r="BR38" s="920" t="str">
        <f ca="1">IFERROR(__xludf.DUMMYFUNCTION("+BJ38+BN38"),"#DIV/0!")</f>
        <v>#DIV/0!</v>
      </c>
      <c r="BS38" s="842"/>
      <c r="BT38" s="842"/>
      <c r="BU38" s="842"/>
      <c r="BV38" s="842"/>
      <c r="BW38" s="842"/>
      <c r="BX38" s="842"/>
      <c r="BY38" s="842"/>
      <c r="BZ38" s="842"/>
      <c r="CA38" s="830"/>
      <c r="CB38" s="798"/>
      <c r="CC38" s="922"/>
      <c r="CD38" s="923"/>
      <c r="CE38" s="923"/>
      <c r="CF38" s="974"/>
      <c r="CG38" s="975"/>
      <c r="CH38" s="798"/>
      <c r="CI38" s="798"/>
      <c r="CJ38" s="798"/>
      <c r="CK38" s="798"/>
      <c r="CL38" s="798"/>
      <c r="CM38" s="798"/>
      <c r="CN38" s="798"/>
      <c r="CO38" s="798"/>
      <c r="CP38" s="798"/>
      <c r="CQ38" s="798"/>
      <c r="CR38" s="798"/>
      <c r="CS38" s="798"/>
      <c r="CT38" s="798"/>
    </row>
    <row r="39" spans="1:98" ht="14.25" customHeight="1">
      <c r="A39" s="1042"/>
      <c r="B39" s="1043"/>
      <c r="C39" s="1044"/>
      <c r="D39" s="1045"/>
      <c r="E39" s="1046"/>
      <c r="F39" s="933"/>
      <c r="G39" s="1051"/>
      <c r="H39" s="925"/>
      <c r="I39" s="899"/>
      <c r="J39" s="900"/>
      <c r="K39" s="900"/>
      <c r="L39" s="900"/>
      <c r="M39" s="925"/>
      <c r="N39" s="1025"/>
      <c r="O39" s="927"/>
      <c r="P39" s="901"/>
      <c r="Q39" s="903"/>
      <c r="R39" s="904"/>
      <c r="S39" s="904"/>
      <c r="T39" s="905"/>
      <c r="U39" s="866"/>
      <c r="V39" s="906">
        <v>5</v>
      </c>
      <c r="W39" s="1047"/>
      <c r="X39" s="1286"/>
      <c r="Y39" s="1286"/>
      <c r="Z39" s="1002"/>
      <c r="AA39" s="907"/>
      <c r="AB39" s="908"/>
      <c r="AC39" s="908"/>
      <c r="AD39" s="909"/>
      <c r="AE39" s="871"/>
      <c r="AF39" s="1052"/>
      <c r="AG39" s="976"/>
      <c r="AH39" s="976"/>
      <c r="AI39" s="929"/>
      <c r="AJ39" s="930"/>
      <c r="AK39" s="1029"/>
      <c r="AL39" s="914"/>
      <c r="AM39" s="914"/>
      <c r="AN39" s="915"/>
      <c r="AO39" s="798"/>
      <c r="AP39" s="1050"/>
      <c r="AQ39" s="901"/>
      <c r="AR39" s="881"/>
      <c r="AS39" s="917" t="str">
        <f ca="1">IFERROR(__xludf.DUMMYFUNCTION("+I39/G39"),"#DIV/0!")</f>
        <v>#DIV/0!</v>
      </c>
      <c r="AT39" s="918" t="str">
        <f ca="1">IFERROR(__xludf.DUMMYFUNCTION("+J39/G39"),"#DIV/0!")</f>
        <v>#DIV/0!</v>
      </c>
      <c r="AU39" s="918" t="str">
        <f ca="1">IFERROR(__xludf.DUMMYFUNCTION("+K39/G39"),"#DIV/0!")</f>
        <v>#DIV/0!</v>
      </c>
      <c r="AV39" s="918" t="str">
        <f ca="1">IFERROR(__xludf.DUMMYFUNCTION("+L39/G39"),"#DIV/0!")</f>
        <v>#DIV/0!</v>
      </c>
      <c r="AW39" s="919" t="str">
        <f ca="1">IFERROR(__xludf.DUMMYFUNCTION("+AA39/COUNTIF(W39,""*"")"),"#DIV/0!")</f>
        <v>#DIV/0!</v>
      </c>
      <c r="AX39" s="919" t="str">
        <f ca="1">IFERROR(__xludf.DUMMYFUNCTION("+AB39/COUNTIF(W39,""*"")"),"#DIV/0!")</f>
        <v>#DIV/0!</v>
      </c>
      <c r="AY39" s="919" t="str">
        <f ca="1">IFERROR(__xludf.DUMMYFUNCTION("+AC39/COUNTIF(W39,""*"")"),"#DIV/0!")</f>
        <v>#DIV/0!</v>
      </c>
      <c r="AZ39" s="919" t="str">
        <f ca="1">IFERROR(__xludf.DUMMYFUNCTION("+AD39/COUNTIF(AD39,""*"")"),"#DIV/0!")</f>
        <v>#DIV/0!</v>
      </c>
      <c r="BA39" s="920" t="str">
        <f ca="1">IFERROR(__xludf.DUMMYFUNCTION("+AK39/AJ39"),"#DIV/0!")</f>
        <v>#DIV/0!</v>
      </c>
      <c r="BB39" s="920" t="str">
        <f ca="1">IFERROR(__xludf.DUMMYFUNCTION("+AL39/AJ39"),"#DIV/0!")</f>
        <v>#DIV/0!</v>
      </c>
      <c r="BC39" s="920" t="str">
        <f ca="1">IFERROR(__xludf.DUMMYFUNCTION("+AM39/AJ39"),"#DIV/0!")</f>
        <v>#DIV/0!</v>
      </c>
      <c r="BD39" s="920" t="str">
        <f ca="1">IFERROR(__xludf.DUMMYFUNCTION("+AN39/AJ39"),"#DIV/0!")</f>
        <v>#DIV/0!</v>
      </c>
      <c r="BE39" s="921">
        <v>0.2</v>
      </c>
      <c r="BF39" s="921">
        <v>0.8</v>
      </c>
      <c r="BG39" s="920" t="str">
        <f ca="1">IFERROR(__xludf.DUMMYFUNCTION("+AW39*BE39"),"#DIV/0!")</f>
        <v>#DIV/0!</v>
      </c>
      <c r="BH39" s="920" t="str">
        <f ca="1">IFERROR(__xludf.DUMMYFUNCTION("+AX39*BE39"),"#DIV/0!")</f>
        <v>#DIV/0!</v>
      </c>
      <c r="BI39" s="920" t="str">
        <f ca="1">IFERROR(__xludf.DUMMYFUNCTION("+AY39*BE39"),"#DIV/0!")</f>
        <v>#DIV/0!</v>
      </c>
      <c r="BJ39" s="920" t="str">
        <f ca="1">IFERROR(__xludf.DUMMYFUNCTION("+AZ39*BE39"),"#DIV/0!")</f>
        <v>#DIV/0!</v>
      </c>
      <c r="BK39" s="920" t="str">
        <f ca="1">IFERROR(__xludf.DUMMYFUNCTION("+BA39*BF39"),"#DIV/0!")</f>
        <v>#DIV/0!</v>
      </c>
      <c r="BL39" s="920" t="str">
        <f ca="1">IFERROR(__xludf.DUMMYFUNCTION("+BB39*BF39"),"#DIV/0!")</f>
        <v>#DIV/0!</v>
      </c>
      <c r="BM39" s="920" t="str">
        <f ca="1">IFERROR(__xludf.DUMMYFUNCTION("+BC39*BF39"),"#DIV/0!")</f>
        <v>#DIV/0!</v>
      </c>
      <c r="BN39" s="920" t="str">
        <f ca="1">IFERROR(__xludf.DUMMYFUNCTION("+BD39*BF39"),"#DIV/0!")</f>
        <v>#DIV/0!</v>
      </c>
      <c r="BO39" s="920" t="str">
        <f ca="1">IFERROR(__xludf.DUMMYFUNCTION("+BG39+BK39"),"#DIV/0!")</f>
        <v>#DIV/0!</v>
      </c>
      <c r="BP39" s="920" t="str">
        <f ca="1">IFERROR(__xludf.DUMMYFUNCTION("+BH39+BL39"),"#DIV/0!")</f>
        <v>#DIV/0!</v>
      </c>
      <c r="BQ39" s="920" t="str">
        <f ca="1">IFERROR(__xludf.DUMMYFUNCTION("+BI39+BM39"),"#DIV/0!")</f>
        <v>#DIV/0!</v>
      </c>
      <c r="BR39" s="920" t="str">
        <f ca="1">IFERROR(__xludf.DUMMYFUNCTION("+BJ39+BN39"),"#DIV/0!")</f>
        <v>#DIV/0!</v>
      </c>
      <c r="BS39" s="842"/>
      <c r="BT39" s="842"/>
      <c r="BU39" s="842"/>
      <c r="BV39" s="842"/>
      <c r="BW39" s="842"/>
      <c r="BX39" s="842"/>
      <c r="BY39" s="842"/>
      <c r="BZ39" s="842"/>
      <c r="CA39" s="830"/>
      <c r="CB39" s="798"/>
      <c r="CC39" s="922"/>
      <c r="CD39" s="923"/>
      <c r="CE39" s="923"/>
      <c r="CF39" s="974"/>
      <c r="CG39" s="975"/>
      <c r="CH39" s="798"/>
      <c r="CI39" s="798"/>
      <c r="CJ39" s="798"/>
      <c r="CK39" s="798"/>
      <c r="CL39" s="798"/>
      <c r="CM39" s="798"/>
      <c r="CN39" s="798"/>
      <c r="CO39" s="798"/>
      <c r="CP39" s="798"/>
      <c r="CQ39" s="798"/>
      <c r="CR39" s="798"/>
      <c r="CS39" s="798"/>
      <c r="CT39" s="798"/>
    </row>
    <row r="40" spans="1:98" ht="14.25" customHeight="1">
      <c r="A40" s="1042"/>
      <c r="B40" s="1043"/>
      <c r="C40" s="1044"/>
      <c r="D40" s="1045"/>
      <c r="E40" s="1046"/>
      <c r="F40" s="933"/>
      <c r="G40" s="1051"/>
      <c r="H40" s="925"/>
      <c r="I40" s="899"/>
      <c r="J40" s="900"/>
      <c r="K40" s="900"/>
      <c r="L40" s="900"/>
      <c r="M40" s="925"/>
      <c r="N40" s="1025"/>
      <c r="O40" s="927"/>
      <c r="P40" s="901"/>
      <c r="Q40" s="903"/>
      <c r="R40" s="904"/>
      <c r="S40" s="904"/>
      <c r="T40" s="905"/>
      <c r="U40" s="866"/>
      <c r="V40" s="906">
        <v>6</v>
      </c>
      <c r="W40" s="1047"/>
      <c r="X40" s="1286"/>
      <c r="Y40" s="1286"/>
      <c r="Z40" s="1002"/>
      <c r="AA40" s="907"/>
      <c r="AB40" s="908"/>
      <c r="AC40" s="908"/>
      <c r="AD40" s="909"/>
      <c r="AE40" s="871"/>
      <c r="AF40" s="1052"/>
      <c r="AG40" s="976"/>
      <c r="AH40" s="976"/>
      <c r="AI40" s="929"/>
      <c r="AJ40" s="930"/>
      <c r="AK40" s="1029"/>
      <c r="AL40" s="914"/>
      <c r="AM40" s="914"/>
      <c r="AN40" s="915"/>
      <c r="AO40" s="798"/>
      <c r="AP40" s="1050"/>
      <c r="AQ40" s="901"/>
      <c r="AR40" s="881"/>
      <c r="AS40" s="917" t="str">
        <f ca="1">IFERROR(__xludf.DUMMYFUNCTION("+I40/G40"),"#DIV/0!")</f>
        <v>#DIV/0!</v>
      </c>
      <c r="AT40" s="918" t="str">
        <f ca="1">IFERROR(__xludf.DUMMYFUNCTION("+J40/G40"),"#DIV/0!")</f>
        <v>#DIV/0!</v>
      </c>
      <c r="AU40" s="918" t="str">
        <f ca="1">IFERROR(__xludf.DUMMYFUNCTION("+K40/G40"),"#DIV/0!")</f>
        <v>#DIV/0!</v>
      </c>
      <c r="AV40" s="918" t="str">
        <f ca="1">IFERROR(__xludf.DUMMYFUNCTION("+L40/G40"),"#DIV/0!")</f>
        <v>#DIV/0!</v>
      </c>
      <c r="AW40" s="919" t="str">
        <f ca="1">IFERROR(__xludf.DUMMYFUNCTION("+AA40/COUNTIF(W40,""*"")"),"#DIV/0!")</f>
        <v>#DIV/0!</v>
      </c>
      <c r="AX40" s="919" t="str">
        <f ca="1">IFERROR(__xludf.DUMMYFUNCTION("+AB40/COUNTIF(W40,""*"")"),"#DIV/0!")</f>
        <v>#DIV/0!</v>
      </c>
      <c r="AY40" s="919" t="str">
        <f ca="1">IFERROR(__xludf.DUMMYFUNCTION("+AC40/COUNTIF(W40,""*"")"),"#DIV/0!")</f>
        <v>#DIV/0!</v>
      </c>
      <c r="AZ40" s="919" t="str">
        <f ca="1">IFERROR(__xludf.DUMMYFUNCTION("+AD40/COUNTIF(AD40,""*"")"),"#DIV/0!")</f>
        <v>#DIV/0!</v>
      </c>
      <c r="BA40" s="920" t="str">
        <f ca="1">IFERROR(__xludf.DUMMYFUNCTION("+AK40/AJ40"),"#DIV/0!")</f>
        <v>#DIV/0!</v>
      </c>
      <c r="BB40" s="920" t="str">
        <f ca="1">IFERROR(__xludf.DUMMYFUNCTION("+AL40/AJ40"),"#DIV/0!")</f>
        <v>#DIV/0!</v>
      </c>
      <c r="BC40" s="920" t="str">
        <f ca="1">IFERROR(__xludf.DUMMYFUNCTION("+AM40/AJ40"),"#DIV/0!")</f>
        <v>#DIV/0!</v>
      </c>
      <c r="BD40" s="920" t="str">
        <f ca="1">IFERROR(__xludf.DUMMYFUNCTION("+AN40/AJ40"),"#DIV/0!")</f>
        <v>#DIV/0!</v>
      </c>
      <c r="BE40" s="921">
        <v>0.2</v>
      </c>
      <c r="BF40" s="921">
        <v>0.8</v>
      </c>
      <c r="BG40" s="920" t="str">
        <f ca="1">IFERROR(__xludf.DUMMYFUNCTION("+AW40*BE40"),"#DIV/0!")</f>
        <v>#DIV/0!</v>
      </c>
      <c r="BH40" s="920" t="str">
        <f ca="1">IFERROR(__xludf.DUMMYFUNCTION("+AX40*BE40"),"#DIV/0!")</f>
        <v>#DIV/0!</v>
      </c>
      <c r="BI40" s="920" t="str">
        <f ca="1">IFERROR(__xludf.DUMMYFUNCTION("+AY40*BE40"),"#DIV/0!")</f>
        <v>#DIV/0!</v>
      </c>
      <c r="BJ40" s="920" t="str">
        <f ca="1">IFERROR(__xludf.DUMMYFUNCTION("+AZ40*BE40"),"#DIV/0!")</f>
        <v>#DIV/0!</v>
      </c>
      <c r="BK40" s="920" t="str">
        <f ca="1">IFERROR(__xludf.DUMMYFUNCTION("+BA40*BF40"),"#DIV/0!")</f>
        <v>#DIV/0!</v>
      </c>
      <c r="BL40" s="920" t="str">
        <f ca="1">IFERROR(__xludf.DUMMYFUNCTION("+BB40*BF40"),"#DIV/0!")</f>
        <v>#DIV/0!</v>
      </c>
      <c r="BM40" s="920" t="str">
        <f ca="1">IFERROR(__xludf.DUMMYFUNCTION("+BC40*BF40"),"#DIV/0!")</f>
        <v>#DIV/0!</v>
      </c>
      <c r="BN40" s="920" t="str">
        <f ca="1">IFERROR(__xludf.DUMMYFUNCTION("+BD40*BF40"),"#DIV/0!")</f>
        <v>#DIV/0!</v>
      </c>
      <c r="BO40" s="920" t="str">
        <f ca="1">IFERROR(__xludf.DUMMYFUNCTION("+BG40+BK40"),"#DIV/0!")</f>
        <v>#DIV/0!</v>
      </c>
      <c r="BP40" s="920" t="str">
        <f ca="1">IFERROR(__xludf.DUMMYFUNCTION("+BH40+BL40"),"#DIV/0!")</f>
        <v>#DIV/0!</v>
      </c>
      <c r="BQ40" s="920" t="str">
        <f ca="1">IFERROR(__xludf.DUMMYFUNCTION("+BI40+BM40"),"#DIV/0!")</f>
        <v>#DIV/0!</v>
      </c>
      <c r="BR40" s="920" t="str">
        <f ca="1">IFERROR(__xludf.DUMMYFUNCTION("+BJ40+BN40"),"#DIV/0!")</f>
        <v>#DIV/0!</v>
      </c>
      <c r="BS40" s="842"/>
      <c r="BT40" s="842"/>
      <c r="BU40" s="842"/>
      <c r="BV40" s="842"/>
      <c r="BW40" s="842"/>
      <c r="BX40" s="842"/>
      <c r="BY40" s="842"/>
      <c r="BZ40" s="842"/>
      <c r="CA40" s="830"/>
      <c r="CB40" s="798"/>
      <c r="CC40" s="922"/>
      <c r="CD40" s="923"/>
      <c r="CE40" s="923"/>
      <c r="CF40" s="974"/>
      <c r="CG40" s="975"/>
      <c r="CH40" s="798"/>
      <c r="CI40" s="798"/>
      <c r="CJ40" s="798"/>
      <c r="CK40" s="798"/>
      <c r="CL40" s="798"/>
      <c r="CM40" s="798"/>
      <c r="CN40" s="798"/>
      <c r="CO40" s="798"/>
      <c r="CP40" s="798"/>
      <c r="CQ40" s="798"/>
      <c r="CR40" s="798"/>
      <c r="CS40" s="798"/>
      <c r="CT40" s="798"/>
    </row>
    <row r="41" spans="1:98" ht="14.25" customHeight="1">
      <c r="A41" s="1042"/>
      <c r="B41" s="1043"/>
      <c r="C41" s="1044"/>
      <c r="D41" s="1045"/>
      <c r="E41" s="1046"/>
      <c r="F41" s="933"/>
      <c r="G41" s="1051"/>
      <c r="H41" s="925"/>
      <c r="I41" s="899"/>
      <c r="J41" s="900"/>
      <c r="K41" s="900"/>
      <c r="L41" s="900"/>
      <c r="M41" s="925"/>
      <c r="N41" s="1025"/>
      <c r="O41" s="927"/>
      <c r="P41" s="901"/>
      <c r="Q41" s="903"/>
      <c r="R41" s="904"/>
      <c r="S41" s="904"/>
      <c r="T41" s="905"/>
      <c r="U41" s="866"/>
      <c r="V41" s="906">
        <v>7</v>
      </c>
      <c r="W41" s="1047"/>
      <c r="X41" s="1286"/>
      <c r="Y41" s="1286"/>
      <c r="Z41" s="1002"/>
      <c r="AA41" s="907"/>
      <c r="AB41" s="908"/>
      <c r="AC41" s="908"/>
      <c r="AD41" s="909"/>
      <c r="AE41" s="871"/>
      <c r="AF41" s="1052"/>
      <c r="AG41" s="976"/>
      <c r="AH41" s="976"/>
      <c r="AI41" s="929"/>
      <c r="AJ41" s="930"/>
      <c r="AK41" s="1029"/>
      <c r="AL41" s="914"/>
      <c r="AM41" s="914"/>
      <c r="AN41" s="915"/>
      <c r="AO41" s="798"/>
      <c r="AP41" s="1050"/>
      <c r="AQ41" s="901"/>
      <c r="AR41" s="881"/>
      <c r="AS41" s="917" t="str">
        <f ca="1">IFERROR(__xludf.DUMMYFUNCTION("+I41/G41"),"#DIV/0!")</f>
        <v>#DIV/0!</v>
      </c>
      <c r="AT41" s="918" t="str">
        <f ca="1">IFERROR(__xludf.DUMMYFUNCTION("+J41/G41"),"#DIV/0!")</f>
        <v>#DIV/0!</v>
      </c>
      <c r="AU41" s="918" t="str">
        <f ca="1">IFERROR(__xludf.DUMMYFUNCTION("+K41/G41"),"#DIV/0!")</f>
        <v>#DIV/0!</v>
      </c>
      <c r="AV41" s="918" t="str">
        <f ca="1">IFERROR(__xludf.DUMMYFUNCTION("+L41/G41"),"#DIV/0!")</f>
        <v>#DIV/0!</v>
      </c>
      <c r="AW41" s="919" t="str">
        <f ca="1">IFERROR(__xludf.DUMMYFUNCTION("+AA41/COUNTIF(W41,""*"")"),"#DIV/0!")</f>
        <v>#DIV/0!</v>
      </c>
      <c r="AX41" s="919" t="str">
        <f ca="1">IFERROR(__xludf.DUMMYFUNCTION("+AB41/COUNTIF(W41,""*"")"),"#DIV/0!")</f>
        <v>#DIV/0!</v>
      </c>
      <c r="AY41" s="919" t="str">
        <f ca="1">IFERROR(__xludf.DUMMYFUNCTION("+AC41/COUNTIF(W41,""*"")"),"#DIV/0!")</f>
        <v>#DIV/0!</v>
      </c>
      <c r="AZ41" s="919" t="str">
        <f ca="1">IFERROR(__xludf.DUMMYFUNCTION("+AD41/COUNTIF(AD41,""*"")"),"#DIV/0!")</f>
        <v>#DIV/0!</v>
      </c>
      <c r="BA41" s="920" t="str">
        <f ca="1">IFERROR(__xludf.DUMMYFUNCTION("+AK41/AJ41"),"#DIV/0!")</f>
        <v>#DIV/0!</v>
      </c>
      <c r="BB41" s="920" t="str">
        <f ca="1">IFERROR(__xludf.DUMMYFUNCTION("+AL41/AJ41"),"#DIV/0!")</f>
        <v>#DIV/0!</v>
      </c>
      <c r="BC41" s="920" t="str">
        <f ca="1">IFERROR(__xludf.DUMMYFUNCTION("+AM41/AJ41"),"#DIV/0!")</f>
        <v>#DIV/0!</v>
      </c>
      <c r="BD41" s="920" t="str">
        <f ca="1">IFERROR(__xludf.DUMMYFUNCTION("+AN41/AJ41"),"#DIV/0!")</f>
        <v>#DIV/0!</v>
      </c>
      <c r="BE41" s="921">
        <v>0.2</v>
      </c>
      <c r="BF41" s="921">
        <v>0.8</v>
      </c>
      <c r="BG41" s="920" t="str">
        <f ca="1">IFERROR(__xludf.DUMMYFUNCTION("+AW41*BE41"),"#DIV/0!")</f>
        <v>#DIV/0!</v>
      </c>
      <c r="BH41" s="920" t="str">
        <f ca="1">IFERROR(__xludf.DUMMYFUNCTION("+AX41*BE41"),"#DIV/0!")</f>
        <v>#DIV/0!</v>
      </c>
      <c r="BI41" s="920" t="str">
        <f ca="1">IFERROR(__xludf.DUMMYFUNCTION("+AY41*BE41"),"#DIV/0!")</f>
        <v>#DIV/0!</v>
      </c>
      <c r="BJ41" s="920" t="str">
        <f ca="1">IFERROR(__xludf.DUMMYFUNCTION("+AZ41*BE41"),"#DIV/0!")</f>
        <v>#DIV/0!</v>
      </c>
      <c r="BK41" s="920" t="str">
        <f ca="1">IFERROR(__xludf.DUMMYFUNCTION("+BA41*BF41"),"#DIV/0!")</f>
        <v>#DIV/0!</v>
      </c>
      <c r="BL41" s="920" t="str">
        <f ca="1">IFERROR(__xludf.DUMMYFUNCTION("+BB41*BF41"),"#DIV/0!")</f>
        <v>#DIV/0!</v>
      </c>
      <c r="BM41" s="920" t="str">
        <f ca="1">IFERROR(__xludf.DUMMYFUNCTION("+BC41*BF41"),"#DIV/0!")</f>
        <v>#DIV/0!</v>
      </c>
      <c r="BN41" s="920" t="str">
        <f ca="1">IFERROR(__xludf.DUMMYFUNCTION("+BD41*BF41"),"#DIV/0!")</f>
        <v>#DIV/0!</v>
      </c>
      <c r="BO41" s="920" t="str">
        <f ca="1">IFERROR(__xludf.DUMMYFUNCTION("+BG41+BK41"),"#DIV/0!")</f>
        <v>#DIV/0!</v>
      </c>
      <c r="BP41" s="920" t="str">
        <f ca="1">IFERROR(__xludf.DUMMYFUNCTION("+BH41+BL41"),"#DIV/0!")</f>
        <v>#DIV/0!</v>
      </c>
      <c r="BQ41" s="920" t="str">
        <f ca="1">IFERROR(__xludf.DUMMYFUNCTION("+BI41+BM41"),"#DIV/0!")</f>
        <v>#DIV/0!</v>
      </c>
      <c r="BR41" s="920" t="str">
        <f ca="1">IFERROR(__xludf.DUMMYFUNCTION("+BJ41+BN41"),"#DIV/0!")</f>
        <v>#DIV/0!</v>
      </c>
      <c r="BS41" s="842"/>
      <c r="BT41" s="842"/>
      <c r="BU41" s="842"/>
      <c r="BV41" s="842"/>
      <c r="BW41" s="842"/>
      <c r="BX41" s="842"/>
      <c r="BY41" s="842"/>
      <c r="BZ41" s="842"/>
      <c r="CA41" s="830"/>
      <c r="CB41" s="798"/>
      <c r="CC41" s="922"/>
      <c r="CD41" s="923"/>
      <c r="CE41" s="923"/>
      <c r="CF41" s="974"/>
      <c r="CG41" s="975"/>
      <c r="CH41" s="798"/>
      <c r="CI41" s="798"/>
      <c r="CJ41" s="798"/>
      <c r="CK41" s="798"/>
      <c r="CL41" s="798"/>
      <c r="CM41" s="798"/>
      <c r="CN41" s="798"/>
      <c r="CO41" s="798"/>
      <c r="CP41" s="798"/>
      <c r="CQ41" s="798"/>
      <c r="CR41" s="798"/>
      <c r="CS41" s="798"/>
      <c r="CT41" s="798"/>
    </row>
    <row r="42" spans="1:98" ht="14.25" customHeight="1">
      <c r="A42" s="1042"/>
      <c r="B42" s="1043"/>
      <c r="C42" s="1044"/>
      <c r="D42" s="1045"/>
      <c r="E42" s="1046"/>
      <c r="F42" s="933"/>
      <c r="G42" s="1051"/>
      <c r="H42" s="925"/>
      <c r="I42" s="899"/>
      <c r="J42" s="900"/>
      <c r="K42" s="900"/>
      <c r="L42" s="900"/>
      <c r="M42" s="925"/>
      <c r="N42" s="1025"/>
      <c r="O42" s="927"/>
      <c r="P42" s="901"/>
      <c r="Q42" s="903"/>
      <c r="R42" s="904"/>
      <c r="S42" s="904"/>
      <c r="T42" s="905"/>
      <c r="U42" s="866"/>
      <c r="V42" s="906">
        <v>8</v>
      </c>
      <c r="W42" s="898"/>
      <c r="X42" s="1269"/>
      <c r="Y42" s="1269"/>
      <c r="Z42" s="859"/>
      <c r="AA42" s="907"/>
      <c r="AB42" s="908"/>
      <c r="AC42" s="908"/>
      <c r="AD42" s="909"/>
      <c r="AE42" s="871"/>
      <c r="AF42" s="1052"/>
      <c r="AG42" s="976"/>
      <c r="AH42" s="976"/>
      <c r="AI42" s="929"/>
      <c r="AJ42" s="930"/>
      <c r="AK42" s="1029"/>
      <c r="AL42" s="914"/>
      <c r="AM42" s="914"/>
      <c r="AN42" s="915"/>
      <c r="AO42" s="798"/>
      <c r="AP42" s="1050"/>
      <c r="AQ42" s="901"/>
      <c r="AR42" s="881"/>
      <c r="AS42" s="917" t="str">
        <f ca="1">IFERROR(__xludf.DUMMYFUNCTION("+I42/G42"),"#DIV/0!")</f>
        <v>#DIV/0!</v>
      </c>
      <c r="AT42" s="918" t="str">
        <f ca="1">IFERROR(__xludf.DUMMYFUNCTION("+J42/G42"),"#DIV/0!")</f>
        <v>#DIV/0!</v>
      </c>
      <c r="AU42" s="918" t="str">
        <f ca="1">IFERROR(__xludf.DUMMYFUNCTION("+K42/G42"),"#DIV/0!")</f>
        <v>#DIV/0!</v>
      </c>
      <c r="AV42" s="918" t="str">
        <f ca="1">IFERROR(__xludf.DUMMYFUNCTION("+L42/G42"),"#DIV/0!")</f>
        <v>#DIV/0!</v>
      </c>
      <c r="AW42" s="919" t="str">
        <f ca="1">IFERROR(__xludf.DUMMYFUNCTION("+AA42/COUNTIF(W42,""*"")"),"#DIV/0!")</f>
        <v>#DIV/0!</v>
      </c>
      <c r="AX42" s="919" t="str">
        <f ca="1">IFERROR(__xludf.DUMMYFUNCTION("+AB42/COUNTIF(W42,""*"")"),"#DIV/0!")</f>
        <v>#DIV/0!</v>
      </c>
      <c r="AY42" s="919" t="str">
        <f ca="1">IFERROR(__xludf.DUMMYFUNCTION("+AC42/COUNTIF(W42,""*"")"),"#DIV/0!")</f>
        <v>#DIV/0!</v>
      </c>
      <c r="AZ42" s="919" t="str">
        <f ca="1">IFERROR(__xludf.DUMMYFUNCTION("+AD42/COUNTIF(AD42,""*"")"),"#DIV/0!")</f>
        <v>#DIV/0!</v>
      </c>
      <c r="BA42" s="920" t="str">
        <f ca="1">IFERROR(__xludf.DUMMYFUNCTION("+AK42/AJ42"),"#DIV/0!")</f>
        <v>#DIV/0!</v>
      </c>
      <c r="BB42" s="920" t="str">
        <f ca="1">IFERROR(__xludf.DUMMYFUNCTION("+AL42/AJ42"),"#DIV/0!")</f>
        <v>#DIV/0!</v>
      </c>
      <c r="BC42" s="920" t="str">
        <f ca="1">IFERROR(__xludf.DUMMYFUNCTION("+AM42/AJ42"),"#DIV/0!")</f>
        <v>#DIV/0!</v>
      </c>
      <c r="BD42" s="920" t="str">
        <f ca="1">IFERROR(__xludf.DUMMYFUNCTION("+AN42/AJ42"),"#DIV/0!")</f>
        <v>#DIV/0!</v>
      </c>
      <c r="BE42" s="921">
        <v>0.2</v>
      </c>
      <c r="BF42" s="921">
        <v>0.8</v>
      </c>
      <c r="BG42" s="920" t="str">
        <f ca="1">IFERROR(__xludf.DUMMYFUNCTION("+AW42*BE42"),"#DIV/0!")</f>
        <v>#DIV/0!</v>
      </c>
      <c r="BH42" s="920" t="str">
        <f ca="1">IFERROR(__xludf.DUMMYFUNCTION("+AX42*BE42"),"#DIV/0!")</f>
        <v>#DIV/0!</v>
      </c>
      <c r="BI42" s="920" t="str">
        <f ca="1">IFERROR(__xludf.DUMMYFUNCTION("+AY42*BE42"),"#DIV/0!")</f>
        <v>#DIV/0!</v>
      </c>
      <c r="BJ42" s="920" t="str">
        <f ca="1">IFERROR(__xludf.DUMMYFUNCTION("+AZ42*BE42"),"#DIV/0!")</f>
        <v>#DIV/0!</v>
      </c>
      <c r="BK42" s="920" t="str">
        <f ca="1">IFERROR(__xludf.DUMMYFUNCTION("+BA42*BF42"),"#DIV/0!")</f>
        <v>#DIV/0!</v>
      </c>
      <c r="BL42" s="920" t="str">
        <f ca="1">IFERROR(__xludf.DUMMYFUNCTION("+BB42*BF42"),"#DIV/0!")</f>
        <v>#DIV/0!</v>
      </c>
      <c r="BM42" s="920" t="str">
        <f ca="1">IFERROR(__xludf.DUMMYFUNCTION("+BC42*BF42"),"#DIV/0!")</f>
        <v>#DIV/0!</v>
      </c>
      <c r="BN42" s="920" t="str">
        <f ca="1">IFERROR(__xludf.DUMMYFUNCTION("+BD42*BF42"),"#DIV/0!")</f>
        <v>#DIV/0!</v>
      </c>
      <c r="BO42" s="920" t="str">
        <f ca="1">IFERROR(__xludf.DUMMYFUNCTION("+BG42+BK42"),"#DIV/0!")</f>
        <v>#DIV/0!</v>
      </c>
      <c r="BP42" s="920" t="str">
        <f ca="1">IFERROR(__xludf.DUMMYFUNCTION("+BH42+BL42"),"#DIV/0!")</f>
        <v>#DIV/0!</v>
      </c>
      <c r="BQ42" s="920" t="str">
        <f ca="1">IFERROR(__xludf.DUMMYFUNCTION("+BI42+BM42"),"#DIV/0!")</f>
        <v>#DIV/0!</v>
      </c>
      <c r="BR42" s="920" t="str">
        <f ca="1">IFERROR(__xludf.DUMMYFUNCTION("+BJ42+BN42"),"#DIV/0!")</f>
        <v>#DIV/0!</v>
      </c>
      <c r="BS42" s="842"/>
      <c r="BT42" s="842"/>
      <c r="BU42" s="842"/>
      <c r="BV42" s="842"/>
      <c r="BW42" s="842"/>
      <c r="BX42" s="842"/>
      <c r="BY42" s="842"/>
      <c r="BZ42" s="842"/>
      <c r="CA42" s="830"/>
      <c r="CB42" s="798"/>
      <c r="CC42" s="922"/>
      <c r="CD42" s="923"/>
      <c r="CE42" s="923"/>
      <c r="CF42" s="974"/>
      <c r="CG42" s="975"/>
      <c r="CH42" s="798"/>
      <c r="CI42" s="798"/>
      <c r="CJ42" s="798"/>
      <c r="CK42" s="798"/>
      <c r="CL42" s="798"/>
      <c r="CM42" s="798"/>
      <c r="CN42" s="798"/>
      <c r="CO42" s="798"/>
      <c r="CP42" s="798"/>
      <c r="CQ42" s="798"/>
      <c r="CR42" s="798"/>
      <c r="CS42" s="798"/>
      <c r="CT42" s="798"/>
    </row>
    <row r="43" spans="1:98" ht="14.25" customHeight="1">
      <c r="A43" s="1042"/>
      <c r="B43" s="1043"/>
      <c r="C43" s="1044"/>
      <c r="D43" s="1045"/>
      <c r="E43" s="1046"/>
      <c r="F43" s="933"/>
      <c r="G43" s="1051"/>
      <c r="H43" s="925"/>
      <c r="I43" s="899"/>
      <c r="J43" s="900"/>
      <c r="K43" s="900"/>
      <c r="L43" s="900"/>
      <c r="M43" s="925"/>
      <c r="N43" s="1025"/>
      <c r="O43" s="927"/>
      <c r="P43" s="901"/>
      <c r="Q43" s="903"/>
      <c r="R43" s="904"/>
      <c r="S43" s="904"/>
      <c r="T43" s="905"/>
      <c r="U43" s="866"/>
      <c r="V43" s="906">
        <v>9</v>
      </c>
      <c r="W43" s="898"/>
      <c r="X43" s="1269"/>
      <c r="Y43" s="1269"/>
      <c r="Z43" s="859"/>
      <c r="AA43" s="907"/>
      <c r="AB43" s="908"/>
      <c r="AC43" s="908"/>
      <c r="AD43" s="909"/>
      <c r="AE43" s="871"/>
      <c r="AF43" s="1052"/>
      <c r="AG43" s="976"/>
      <c r="AH43" s="976"/>
      <c r="AI43" s="929"/>
      <c r="AJ43" s="930"/>
      <c r="AK43" s="1029"/>
      <c r="AL43" s="914"/>
      <c r="AM43" s="914"/>
      <c r="AN43" s="915"/>
      <c r="AO43" s="798"/>
      <c r="AP43" s="1050"/>
      <c r="AQ43" s="901"/>
      <c r="AR43" s="881"/>
      <c r="AS43" s="917" t="str">
        <f ca="1">IFERROR(__xludf.DUMMYFUNCTION("+I43/G43"),"#DIV/0!")</f>
        <v>#DIV/0!</v>
      </c>
      <c r="AT43" s="918" t="str">
        <f ca="1">IFERROR(__xludf.DUMMYFUNCTION("+J43/G43"),"#DIV/0!")</f>
        <v>#DIV/0!</v>
      </c>
      <c r="AU43" s="918" t="str">
        <f ca="1">IFERROR(__xludf.DUMMYFUNCTION("+K43/G43"),"#DIV/0!")</f>
        <v>#DIV/0!</v>
      </c>
      <c r="AV43" s="918" t="str">
        <f ca="1">IFERROR(__xludf.DUMMYFUNCTION("+L43/G43"),"#DIV/0!")</f>
        <v>#DIV/0!</v>
      </c>
      <c r="AW43" s="919" t="str">
        <f ca="1">IFERROR(__xludf.DUMMYFUNCTION("+AA43/COUNTIF(W43,""*"")"),"#DIV/0!")</f>
        <v>#DIV/0!</v>
      </c>
      <c r="AX43" s="919" t="str">
        <f ca="1">IFERROR(__xludf.DUMMYFUNCTION("+AB43/COUNTIF(W43,""*"")"),"#DIV/0!")</f>
        <v>#DIV/0!</v>
      </c>
      <c r="AY43" s="919" t="str">
        <f ca="1">IFERROR(__xludf.DUMMYFUNCTION("+AC43/COUNTIF(W43,""*"")"),"#DIV/0!")</f>
        <v>#DIV/0!</v>
      </c>
      <c r="AZ43" s="919" t="str">
        <f ca="1">IFERROR(__xludf.DUMMYFUNCTION("+AD43/COUNTIF(AD43,""*"")"),"#DIV/0!")</f>
        <v>#DIV/0!</v>
      </c>
      <c r="BA43" s="920" t="str">
        <f ca="1">IFERROR(__xludf.DUMMYFUNCTION("+AK43/AJ43"),"#DIV/0!")</f>
        <v>#DIV/0!</v>
      </c>
      <c r="BB43" s="920" t="str">
        <f ca="1">IFERROR(__xludf.DUMMYFUNCTION("+AL43/AJ43"),"#DIV/0!")</f>
        <v>#DIV/0!</v>
      </c>
      <c r="BC43" s="920" t="str">
        <f ca="1">IFERROR(__xludf.DUMMYFUNCTION("+AM43/AJ43"),"#DIV/0!")</f>
        <v>#DIV/0!</v>
      </c>
      <c r="BD43" s="920" t="str">
        <f ca="1">IFERROR(__xludf.DUMMYFUNCTION("+AN43/AJ43"),"#DIV/0!")</f>
        <v>#DIV/0!</v>
      </c>
      <c r="BE43" s="921">
        <v>0.2</v>
      </c>
      <c r="BF43" s="921">
        <v>0.8</v>
      </c>
      <c r="BG43" s="920" t="str">
        <f ca="1">IFERROR(__xludf.DUMMYFUNCTION("+AW43*BE43"),"#DIV/0!")</f>
        <v>#DIV/0!</v>
      </c>
      <c r="BH43" s="920" t="str">
        <f ca="1">IFERROR(__xludf.DUMMYFUNCTION("+AX43*BE43"),"#DIV/0!")</f>
        <v>#DIV/0!</v>
      </c>
      <c r="BI43" s="920" t="str">
        <f ca="1">IFERROR(__xludf.DUMMYFUNCTION("+AY43*BE43"),"#DIV/0!")</f>
        <v>#DIV/0!</v>
      </c>
      <c r="BJ43" s="920" t="str">
        <f ca="1">IFERROR(__xludf.DUMMYFUNCTION("+AZ43*BE43"),"#DIV/0!")</f>
        <v>#DIV/0!</v>
      </c>
      <c r="BK43" s="920" t="str">
        <f ca="1">IFERROR(__xludf.DUMMYFUNCTION("+BA43*BF43"),"#DIV/0!")</f>
        <v>#DIV/0!</v>
      </c>
      <c r="BL43" s="920" t="str">
        <f ca="1">IFERROR(__xludf.DUMMYFUNCTION("+BB43*BF43"),"#DIV/0!")</f>
        <v>#DIV/0!</v>
      </c>
      <c r="BM43" s="920" t="str">
        <f ca="1">IFERROR(__xludf.DUMMYFUNCTION("+BC43*BF43"),"#DIV/0!")</f>
        <v>#DIV/0!</v>
      </c>
      <c r="BN43" s="920" t="str">
        <f ca="1">IFERROR(__xludf.DUMMYFUNCTION("+BD43*BF43"),"#DIV/0!")</f>
        <v>#DIV/0!</v>
      </c>
      <c r="BO43" s="920" t="str">
        <f ca="1">IFERROR(__xludf.DUMMYFUNCTION("+BG43+BK43"),"#DIV/0!")</f>
        <v>#DIV/0!</v>
      </c>
      <c r="BP43" s="920" t="str">
        <f ca="1">IFERROR(__xludf.DUMMYFUNCTION("+BH43+BL43"),"#DIV/0!")</f>
        <v>#DIV/0!</v>
      </c>
      <c r="BQ43" s="920" t="str">
        <f ca="1">IFERROR(__xludf.DUMMYFUNCTION("+BI43+BM43"),"#DIV/0!")</f>
        <v>#DIV/0!</v>
      </c>
      <c r="BR43" s="920" t="str">
        <f ca="1">IFERROR(__xludf.DUMMYFUNCTION("+BJ43+BN43"),"#DIV/0!")</f>
        <v>#DIV/0!</v>
      </c>
      <c r="BS43" s="842"/>
      <c r="BT43" s="842"/>
      <c r="BU43" s="842"/>
      <c r="BV43" s="842"/>
      <c r="BW43" s="842"/>
      <c r="BX43" s="842"/>
      <c r="BY43" s="842"/>
      <c r="BZ43" s="842"/>
      <c r="CA43" s="830"/>
      <c r="CB43" s="798"/>
      <c r="CC43" s="922"/>
      <c r="CD43" s="923"/>
      <c r="CE43" s="923"/>
      <c r="CF43" s="974"/>
      <c r="CG43" s="975"/>
      <c r="CH43" s="798"/>
      <c r="CI43" s="798"/>
      <c r="CJ43" s="798"/>
      <c r="CK43" s="798"/>
      <c r="CL43" s="798"/>
      <c r="CM43" s="798"/>
      <c r="CN43" s="798"/>
      <c r="CO43" s="798"/>
      <c r="CP43" s="798"/>
      <c r="CQ43" s="798"/>
      <c r="CR43" s="798"/>
      <c r="CS43" s="798"/>
      <c r="CT43" s="798"/>
    </row>
    <row r="44" spans="1:98" ht="14.25" customHeight="1" thickBot="1">
      <c r="A44" s="1057"/>
      <c r="B44" s="1058"/>
      <c r="C44" s="1059"/>
      <c r="D44" s="1060"/>
      <c r="E44" s="1061"/>
      <c r="F44" s="983"/>
      <c r="G44" s="984"/>
      <c r="H44" s="1062"/>
      <c r="I44" s="1063"/>
      <c r="J44" s="986"/>
      <c r="K44" s="986"/>
      <c r="L44" s="986"/>
      <c r="M44" s="1062"/>
      <c r="N44" s="1064"/>
      <c r="O44" s="987"/>
      <c r="P44" s="985"/>
      <c r="Q44" s="1065"/>
      <c r="R44" s="1066"/>
      <c r="S44" s="1066"/>
      <c r="T44" s="1067"/>
      <c r="U44" s="866"/>
      <c r="V44" s="981">
        <v>10</v>
      </c>
      <c r="W44" s="1068"/>
      <c r="X44" s="1257"/>
      <c r="Y44" s="1257"/>
      <c r="Z44" s="1069"/>
      <c r="AA44" s="1070"/>
      <c r="AB44" s="989"/>
      <c r="AC44" s="989"/>
      <c r="AD44" s="990"/>
      <c r="AE44" s="871"/>
      <c r="AF44" s="1071"/>
      <c r="AG44" s="1072"/>
      <c r="AH44" s="991"/>
      <c r="AI44" s="991"/>
      <c r="AJ44" s="992"/>
      <c r="AK44" s="1073"/>
      <c r="AL44" s="994"/>
      <c r="AM44" s="994"/>
      <c r="AN44" s="1074"/>
      <c r="AO44" s="798"/>
      <c r="AP44" s="1075"/>
      <c r="AQ44" s="985"/>
      <c r="AR44" s="881"/>
      <c r="AS44" s="1076" t="str">
        <f ca="1">IFERROR(__xludf.DUMMYFUNCTION("+I44/G44"),"#DIV/0!")</f>
        <v>#DIV/0!</v>
      </c>
      <c r="AT44" s="1077" t="str">
        <f ca="1">IFERROR(__xludf.DUMMYFUNCTION("+J44/G44"),"#DIV/0!")</f>
        <v>#DIV/0!</v>
      </c>
      <c r="AU44" s="1077" t="str">
        <f ca="1">IFERROR(__xludf.DUMMYFUNCTION("+K44/G44"),"#DIV/0!")</f>
        <v>#DIV/0!</v>
      </c>
      <c r="AV44" s="1077" t="str">
        <f ca="1">IFERROR(__xludf.DUMMYFUNCTION("+L44/G44"),"#DIV/0!")</f>
        <v>#DIV/0!</v>
      </c>
      <c r="AW44" s="1078" t="str">
        <f ca="1">IFERROR(__xludf.DUMMYFUNCTION("+AA44/COUNTIF(W44,""*"")"),"#DIV/0!")</f>
        <v>#DIV/0!</v>
      </c>
      <c r="AX44" s="1078" t="str">
        <f ca="1">IFERROR(__xludf.DUMMYFUNCTION("+AB44/COUNTIF(W44,""*"")"),"#DIV/0!")</f>
        <v>#DIV/0!</v>
      </c>
      <c r="AY44" s="1078" t="str">
        <f ca="1">IFERROR(__xludf.DUMMYFUNCTION("+AC44/COUNTIF(W44,""*"")"),"#DIV/0!")</f>
        <v>#DIV/0!</v>
      </c>
      <c r="AZ44" s="1078" t="str">
        <f ca="1">IFERROR(__xludf.DUMMYFUNCTION("+AD44/COUNTIF(AD44,""*"")"),"#DIV/0!")</f>
        <v>#DIV/0!</v>
      </c>
      <c r="BA44" s="1079" t="str">
        <f ca="1">IFERROR(__xludf.DUMMYFUNCTION("+AK44/AJ44"),"#DIV/0!")</f>
        <v>#DIV/0!</v>
      </c>
      <c r="BB44" s="1079" t="str">
        <f ca="1">IFERROR(__xludf.DUMMYFUNCTION("+AL44/AJ44"),"#DIV/0!")</f>
        <v>#DIV/0!</v>
      </c>
      <c r="BC44" s="1079" t="str">
        <f ca="1">IFERROR(__xludf.DUMMYFUNCTION("+AM44/AJ44"),"#DIV/0!")</f>
        <v>#DIV/0!</v>
      </c>
      <c r="BD44" s="1079" t="str">
        <f ca="1">IFERROR(__xludf.DUMMYFUNCTION("+AN44/AJ44"),"#DIV/0!")</f>
        <v>#DIV/0!</v>
      </c>
      <c r="BE44" s="1080">
        <v>0.2</v>
      </c>
      <c r="BF44" s="1080">
        <v>0.8</v>
      </c>
      <c r="BG44" s="1079" t="str">
        <f ca="1">IFERROR(__xludf.DUMMYFUNCTION("+AW44*BE44"),"#DIV/0!")</f>
        <v>#DIV/0!</v>
      </c>
      <c r="BH44" s="1079" t="str">
        <f ca="1">IFERROR(__xludf.DUMMYFUNCTION("+AX44*BE44"),"#DIV/0!")</f>
        <v>#DIV/0!</v>
      </c>
      <c r="BI44" s="1079" t="str">
        <f ca="1">IFERROR(__xludf.DUMMYFUNCTION("+AY44*BE44"),"#DIV/0!")</f>
        <v>#DIV/0!</v>
      </c>
      <c r="BJ44" s="1079" t="str">
        <f ca="1">IFERROR(__xludf.DUMMYFUNCTION("+AZ44*BE44"),"#DIV/0!")</f>
        <v>#DIV/0!</v>
      </c>
      <c r="BK44" s="1079" t="str">
        <f ca="1">IFERROR(__xludf.DUMMYFUNCTION("+BA44*BF44"),"#DIV/0!")</f>
        <v>#DIV/0!</v>
      </c>
      <c r="BL44" s="1079" t="str">
        <f ca="1">IFERROR(__xludf.DUMMYFUNCTION("+BB44*BF44"),"#DIV/0!")</f>
        <v>#DIV/0!</v>
      </c>
      <c r="BM44" s="1079" t="str">
        <f ca="1">IFERROR(__xludf.DUMMYFUNCTION("+BC44*BF44"),"#DIV/0!")</f>
        <v>#DIV/0!</v>
      </c>
      <c r="BN44" s="1079" t="str">
        <f ca="1">IFERROR(__xludf.DUMMYFUNCTION("+BD44*BF44"),"#DIV/0!")</f>
        <v>#DIV/0!</v>
      </c>
      <c r="BO44" s="1079" t="str">
        <f ca="1">IFERROR(__xludf.DUMMYFUNCTION("+BG44+BK44"),"#DIV/0!")</f>
        <v>#DIV/0!</v>
      </c>
      <c r="BP44" s="1079" t="str">
        <f ca="1">IFERROR(__xludf.DUMMYFUNCTION("+BH44+BL44"),"#DIV/0!")</f>
        <v>#DIV/0!</v>
      </c>
      <c r="BQ44" s="1079" t="str">
        <f ca="1">IFERROR(__xludf.DUMMYFUNCTION("+BI44+BM44"),"#DIV/0!")</f>
        <v>#DIV/0!</v>
      </c>
      <c r="BR44" s="1079" t="str">
        <f ca="1">IFERROR(__xludf.DUMMYFUNCTION("+BJ44+BN44"),"#DIV/0!")</f>
        <v>#DIV/0!</v>
      </c>
      <c r="BS44" s="838"/>
      <c r="BT44" s="838"/>
      <c r="BU44" s="838"/>
      <c r="BV44" s="838"/>
      <c r="BW44" s="838"/>
      <c r="BX44" s="838"/>
      <c r="BY44" s="838"/>
      <c r="BZ44" s="838"/>
      <c r="CA44" s="839"/>
      <c r="CB44" s="798"/>
      <c r="CC44" s="1081"/>
      <c r="CD44" s="1082"/>
      <c r="CE44" s="1082"/>
      <c r="CF44" s="1083"/>
      <c r="CG44" s="1084"/>
      <c r="CH44" s="798"/>
      <c r="CI44" s="798"/>
      <c r="CJ44" s="798"/>
      <c r="CK44" s="798"/>
      <c r="CL44" s="798"/>
      <c r="CM44" s="798"/>
      <c r="CN44" s="798"/>
      <c r="CO44" s="798"/>
      <c r="CP44" s="798"/>
      <c r="CQ44" s="798"/>
      <c r="CR44" s="798"/>
      <c r="CS44" s="798"/>
      <c r="CT44" s="798"/>
    </row>
    <row r="45" spans="1:98" ht="14.25" customHeight="1">
      <c r="A45" s="853">
        <v>6</v>
      </c>
      <c r="B45" s="1030"/>
      <c r="C45" s="1031"/>
      <c r="D45" s="856"/>
      <c r="E45" s="1032"/>
      <c r="F45" s="999"/>
      <c r="G45" s="1033"/>
      <c r="H45" s="1085"/>
      <c r="I45" s="860"/>
      <c r="J45" s="861"/>
      <c r="K45" s="861"/>
      <c r="L45" s="861"/>
      <c r="M45" s="1035"/>
      <c r="N45" s="1036"/>
      <c r="O45" s="954"/>
      <c r="P45" s="951"/>
      <c r="Q45" s="863"/>
      <c r="R45" s="864"/>
      <c r="S45" s="864"/>
      <c r="T45" s="865"/>
      <c r="U45" s="871"/>
      <c r="V45" s="867">
        <v>1</v>
      </c>
      <c r="W45" s="999"/>
      <c r="X45" s="1286"/>
      <c r="Y45" s="1286"/>
      <c r="Z45" s="1002"/>
      <c r="AA45" s="868"/>
      <c r="AB45" s="869"/>
      <c r="AC45" s="869"/>
      <c r="AD45" s="870"/>
      <c r="AE45" s="871"/>
      <c r="AF45" s="1086"/>
      <c r="AG45" s="999"/>
      <c r="AH45" s="999"/>
      <c r="AI45" s="911"/>
      <c r="AJ45" s="912"/>
      <c r="AK45" s="1041"/>
      <c r="AL45" s="877"/>
      <c r="AM45" s="877"/>
      <c r="AN45" s="878"/>
      <c r="AO45" s="798"/>
      <c r="AP45" s="879"/>
      <c r="AQ45" s="880"/>
      <c r="AR45" s="881"/>
      <c r="AS45" s="882" t="str">
        <f ca="1">IFERROR(__xludf.DUMMYFUNCTION("+I45/G45"),"#DIV/0!")</f>
        <v>#DIV/0!</v>
      </c>
      <c r="AT45" s="977" t="str">
        <f ca="1">IFERROR(__xludf.DUMMYFUNCTION("+J45/G45"),"#DIV/0!")</f>
        <v>#DIV/0!</v>
      </c>
      <c r="AU45" s="977" t="str">
        <f ca="1">IFERROR(__xludf.DUMMYFUNCTION("+K45/G45"),"#DIV/0!")</f>
        <v>#DIV/0!</v>
      </c>
      <c r="AV45" s="977" t="str">
        <f ca="1">IFERROR(__xludf.DUMMYFUNCTION("+L45/G45"),"#DIV/0!")</f>
        <v>#DIV/0!</v>
      </c>
      <c r="AW45" s="1014" t="str">
        <f ca="1">IFERROR(__xludf.DUMMYFUNCTION("+AA45/COUNTIF(W45,""*"")"),"#DIV/0!")</f>
        <v>#DIV/0!</v>
      </c>
      <c r="AX45" s="1014" t="str">
        <f ca="1">IFERROR(__xludf.DUMMYFUNCTION("+AB45/COUNTIF(W45,""*"")"),"#DIV/0!")</f>
        <v>#DIV/0!</v>
      </c>
      <c r="AY45" s="1014" t="str">
        <f ca="1">IFERROR(__xludf.DUMMYFUNCTION("+AC45/COUNTIF(W45,""*"")"),"#DIV/0!")</f>
        <v>#DIV/0!</v>
      </c>
      <c r="AZ45" s="1014" t="str">
        <f ca="1">IFERROR(__xludf.DUMMYFUNCTION("+AD45/COUNTIF(AD45,""*"")"),"#DIV/0!")</f>
        <v>#DIV/0!</v>
      </c>
      <c r="BA45" s="978" t="str">
        <f ca="1">IFERROR(__xludf.DUMMYFUNCTION("+AK45/AJ45"),"#DIV/0!")</f>
        <v>#DIV/0!</v>
      </c>
      <c r="BB45" s="978" t="str">
        <f ca="1">IFERROR(__xludf.DUMMYFUNCTION("+AL45/AJ45"),"#DIV/0!")</f>
        <v>#DIV/0!</v>
      </c>
      <c r="BC45" s="978" t="str">
        <f ca="1">IFERROR(__xludf.DUMMYFUNCTION("+AM45/AJ45"),"#DIV/0!")</f>
        <v>#DIV/0!</v>
      </c>
      <c r="BD45" s="978" t="str">
        <f ca="1">IFERROR(__xludf.DUMMYFUNCTION("+AN45/AJ45"),"#DIV/0!")</f>
        <v>#DIV/0!</v>
      </c>
      <c r="BE45" s="979">
        <v>0.2</v>
      </c>
      <c r="BF45" s="979">
        <v>0.8</v>
      </c>
      <c r="BG45" s="978" t="str">
        <f ca="1">IFERROR(__xludf.DUMMYFUNCTION("+AW45*BE45"),"#DIV/0!")</f>
        <v>#DIV/0!</v>
      </c>
      <c r="BH45" s="978" t="str">
        <f ca="1">IFERROR(__xludf.DUMMYFUNCTION("+AX45*BE45"),"#DIV/0!")</f>
        <v>#DIV/0!</v>
      </c>
      <c r="BI45" s="978" t="str">
        <f ca="1">IFERROR(__xludf.DUMMYFUNCTION("+AY45*BE45"),"#DIV/0!")</f>
        <v>#DIV/0!</v>
      </c>
      <c r="BJ45" s="978" t="str">
        <f ca="1">IFERROR(__xludf.DUMMYFUNCTION("+AZ45*BE45"),"#DIV/0!")</f>
        <v>#DIV/0!</v>
      </c>
      <c r="BK45" s="978" t="str">
        <f ca="1">IFERROR(__xludf.DUMMYFUNCTION("+BA45*BF45"),"#DIV/0!")</f>
        <v>#DIV/0!</v>
      </c>
      <c r="BL45" s="978" t="str">
        <f ca="1">IFERROR(__xludf.DUMMYFUNCTION("+BB45*BF45"),"#DIV/0!")</f>
        <v>#DIV/0!</v>
      </c>
      <c r="BM45" s="978" t="str">
        <f ca="1">IFERROR(__xludf.DUMMYFUNCTION("+BC45*BF45"),"#DIV/0!")</f>
        <v>#DIV/0!</v>
      </c>
      <c r="BN45" s="978" t="str">
        <f ca="1">IFERROR(__xludf.DUMMYFUNCTION("+BD45*BF45"),"#DIV/0!")</f>
        <v>#DIV/0!</v>
      </c>
      <c r="BO45" s="978" t="str">
        <f ca="1">IFERROR(__xludf.DUMMYFUNCTION("+BG45+BK45"),"#DIV/0!")</f>
        <v>#DIV/0!</v>
      </c>
      <c r="BP45" s="885" t="str">
        <f ca="1">IFERROR(__xludf.DUMMYFUNCTION("+BH45+BL45"),"#DIV/0!")</f>
        <v>#DIV/0!</v>
      </c>
      <c r="BQ45" s="885" t="str">
        <f ca="1">IFERROR(__xludf.DUMMYFUNCTION("+BI45+BM45"),"#DIV/0!")</f>
        <v>#DIV/0!</v>
      </c>
      <c r="BR45" s="885" t="str">
        <f ca="1">IFERROR(__xludf.DUMMYFUNCTION("+BJ45+BN45"),"#DIV/0!")</f>
        <v>#DIV/0!</v>
      </c>
      <c r="BS45" s="1015" t="e">
        <f t="shared" ref="BS45:BV45" ca="1" si="4">AVERAGEIF(BO45:BO54,"&lt;&gt;#¡DIV/0!")</f>
        <v>#DIV/0!</v>
      </c>
      <c r="BT45" s="1015" t="e">
        <f t="shared" ca="1" si="4"/>
        <v>#DIV/0!</v>
      </c>
      <c r="BU45" s="1015" t="e">
        <f t="shared" ca="1" si="4"/>
        <v>#DIV/0!</v>
      </c>
      <c r="BV45" s="1015" t="e">
        <f t="shared" ca="1" si="4"/>
        <v>#DIV/0!</v>
      </c>
      <c r="BW45" s="888" t="str">
        <f ca="1">IFERROR(__xludf.DUMMYFUNCTION("+C45*BS45"),"#DIV/0!")</f>
        <v>#DIV/0!</v>
      </c>
      <c r="BX45" s="888" t="str">
        <f ca="1">IFERROR(__xludf.DUMMYFUNCTION("+C45*BT45"),"#DIV/0!")</f>
        <v>#DIV/0!</v>
      </c>
      <c r="BY45" s="888" t="str">
        <f ca="1">IFERROR(__xludf.DUMMYFUNCTION("+C45*BU45"),"#DIV/0!")</f>
        <v>#DIV/0!</v>
      </c>
      <c r="BZ45" s="888" t="str">
        <f ca="1">IFERROR(__xludf.DUMMYFUNCTION("+C45*BV45"),"#DIV/0!")</f>
        <v>#DIV/0!</v>
      </c>
      <c r="CA45" s="1016">
        <f ca="1">SUM(BW45:BZ54)</f>
        <v>0</v>
      </c>
      <c r="CB45" s="798"/>
      <c r="CC45" s="890" t="str">
        <f ca="1">IFERROR(__xludf.DUMMYFUNCTION("+Q45/$N$45"),"#DIV/0!")</f>
        <v>#DIV/0!</v>
      </c>
      <c r="CD45" s="891" t="str">
        <f ca="1">IFERROR(__xludf.DUMMYFUNCTION("+R45/$N$45"),"#DIV/0!")</f>
        <v>#DIV/0!</v>
      </c>
      <c r="CE45" s="891" t="str">
        <f ca="1">IFERROR(__xludf.DUMMYFUNCTION("+S45/$N$45"),"#DIV/0!")</f>
        <v>#DIV/0!</v>
      </c>
      <c r="CF45" s="961" t="str">
        <f ca="1">IFERROR(__xludf.DUMMYFUNCTION("+T45/$N$45"),"#DIV/0!")</f>
        <v>#DIV/0!</v>
      </c>
      <c r="CG45" s="962" t="e">
        <f ca="1">AVERAGE(CC45:CF54)</f>
        <v>#DIV/0!</v>
      </c>
      <c r="CH45" s="798"/>
      <c r="CI45" s="798"/>
      <c r="CJ45" s="798"/>
      <c r="CK45" s="798"/>
      <c r="CL45" s="798"/>
      <c r="CM45" s="798"/>
      <c r="CN45" s="798"/>
      <c r="CO45" s="798"/>
      <c r="CP45" s="798"/>
      <c r="CQ45" s="798"/>
      <c r="CR45" s="798"/>
      <c r="CS45" s="798"/>
      <c r="CT45" s="798"/>
    </row>
    <row r="46" spans="1:98" ht="14.25" customHeight="1">
      <c r="A46" s="1042"/>
      <c r="B46" s="1043"/>
      <c r="C46" s="1044"/>
      <c r="D46" s="1045"/>
      <c r="E46" s="1046"/>
      <c r="F46" s="898"/>
      <c r="G46" s="964"/>
      <c r="H46" s="925"/>
      <c r="I46" s="899"/>
      <c r="J46" s="900"/>
      <c r="K46" s="900"/>
      <c r="L46" s="900"/>
      <c r="M46" s="925"/>
      <c r="N46" s="1025"/>
      <c r="O46" s="927"/>
      <c r="P46" s="901"/>
      <c r="Q46" s="903"/>
      <c r="R46" s="904"/>
      <c r="S46" s="904"/>
      <c r="T46" s="905"/>
      <c r="U46" s="871"/>
      <c r="V46" s="906">
        <v>2</v>
      </c>
      <c r="W46" s="999"/>
      <c r="X46" s="1269"/>
      <c r="Y46" s="1269"/>
      <c r="Z46" s="1002"/>
      <c r="AA46" s="907"/>
      <c r="AB46" s="908"/>
      <c r="AC46" s="908"/>
      <c r="AD46" s="909"/>
      <c r="AE46" s="871"/>
      <c r="AF46" s="1028"/>
      <c r="AG46" s="928"/>
      <c r="AH46" s="929"/>
      <c r="AI46" s="929"/>
      <c r="AJ46" s="930"/>
      <c r="AK46" s="1029"/>
      <c r="AL46" s="914"/>
      <c r="AM46" s="914"/>
      <c r="AN46" s="915"/>
      <c r="AO46" s="798"/>
      <c r="AP46" s="1050"/>
      <c r="AQ46" s="901"/>
      <c r="AR46" s="881"/>
      <c r="AS46" s="917" t="str">
        <f ca="1">IFERROR(__xludf.DUMMYFUNCTION("+I46/G46"),"#DIV/0!")</f>
        <v>#DIV/0!</v>
      </c>
      <c r="AT46" s="918" t="str">
        <f ca="1">IFERROR(__xludf.DUMMYFUNCTION("+J46/G46"),"#DIV/0!")</f>
        <v>#DIV/0!</v>
      </c>
      <c r="AU46" s="918" t="str">
        <f ca="1">IFERROR(__xludf.DUMMYFUNCTION("+K46/G46"),"#DIV/0!")</f>
        <v>#DIV/0!</v>
      </c>
      <c r="AV46" s="918" t="str">
        <f ca="1">IFERROR(__xludf.DUMMYFUNCTION("+L46/G46"),"#DIV/0!")</f>
        <v>#DIV/0!</v>
      </c>
      <c r="AW46" s="919" t="str">
        <f ca="1">IFERROR(__xludf.DUMMYFUNCTION("+AA46/COUNTIF(W46,""*"")"),"#DIV/0!")</f>
        <v>#DIV/0!</v>
      </c>
      <c r="AX46" s="919" t="str">
        <f ca="1">IFERROR(__xludf.DUMMYFUNCTION("+AB46/COUNTIF(W46,""*"")"),"#DIV/0!")</f>
        <v>#DIV/0!</v>
      </c>
      <c r="AY46" s="919" t="str">
        <f ca="1">IFERROR(__xludf.DUMMYFUNCTION("+AC46/COUNTIF(W46,""*"")"),"#DIV/0!")</f>
        <v>#DIV/0!</v>
      </c>
      <c r="AZ46" s="919" t="str">
        <f ca="1">IFERROR(__xludf.DUMMYFUNCTION("+AD46/COUNTIF(AD46,""*"")"),"#DIV/0!")</f>
        <v>#DIV/0!</v>
      </c>
      <c r="BA46" s="920" t="str">
        <f ca="1">IFERROR(__xludf.DUMMYFUNCTION("+AK46/AJ46"),"#DIV/0!")</f>
        <v>#DIV/0!</v>
      </c>
      <c r="BB46" s="920" t="str">
        <f ca="1">IFERROR(__xludf.DUMMYFUNCTION("+AL46/AJ46"),"#DIV/0!")</f>
        <v>#DIV/0!</v>
      </c>
      <c r="BC46" s="920" t="str">
        <f ca="1">IFERROR(__xludf.DUMMYFUNCTION("+AM46/AJ46"),"#DIV/0!")</f>
        <v>#DIV/0!</v>
      </c>
      <c r="BD46" s="920" t="str">
        <f ca="1">IFERROR(__xludf.DUMMYFUNCTION("+AN46/AJ46"),"#DIV/0!")</f>
        <v>#DIV/0!</v>
      </c>
      <c r="BE46" s="921">
        <v>0.2</v>
      </c>
      <c r="BF46" s="921">
        <v>0.8</v>
      </c>
      <c r="BG46" s="920" t="str">
        <f ca="1">IFERROR(__xludf.DUMMYFUNCTION("+AW46*BE46"),"#DIV/0!")</f>
        <v>#DIV/0!</v>
      </c>
      <c r="BH46" s="920" t="str">
        <f ca="1">IFERROR(__xludf.DUMMYFUNCTION("+AX46*BE46"),"#DIV/0!")</f>
        <v>#DIV/0!</v>
      </c>
      <c r="BI46" s="920" t="str">
        <f ca="1">IFERROR(__xludf.DUMMYFUNCTION("+AY46*BE46"),"#DIV/0!")</f>
        <v>#DIV/0!</v>
      </c>
      <c r="BJ46" s="920" t="str">
        <f ca="1">IFERROR(__xludf.DUMMYFUNCTION("+AZ46*BE46"),"#DIV/0!")</f>
        <v>#DIV/0!</v>
      </c>
      <c r="BK46" s="920" t="str">
        <f ca="1">IFERROR(__xludf.DUMMYFUNCTION("+BA46*BF46"),"#DIV/0!")</f>
        <v>#DIV/0!</v>
      </c>
      <c r="BL46" s="920" t="str">
        <f ca="1">IFERROR(__xludf.DUMMYFUNCTION("+BB46*BF46"),"#DIV/0!")</f>
        <v>#DIV/0!</v>
      </c>
      <c r="BM46" s="920" t="str">
        <f ca="1">IFERROR(__xludf.DUMMYFUNCTION("+BC46*BF46"),"#DIV/0!")</f>
        <v>#DIV/0!</v>
      </c>
      <c r="BN46" s="920" t="str">
        <f ca="1">IFERROR(__xludf.DUMMYFUNCTION("+BD46*BF46"),"#DIV/0!")</f>
        <v>#DIV/0!</v>
      </c>
      <c r="BO46" s="920" t="str">
        <f ca="1">IFERROR(__xludf.DUMMYFUNCTION("+BG46+BK46"),"#DIV/0!")</f>
        <v>#DIV/0!</v>
      </c>
      <c r="BP46" s="920" t="str">
        <f ca="1">IFERROR(__xludf.DUMMYFUNCTION("+BH46+BL46"),"#DIV/0!")</f>
        <v>#DIV/0!</v>
      </c>
      <c r="BQ46" s="920" t="str">
        <f ca="1">IFERROR(__xludf.DUMMYFUNCTION("+BI46+BM46"),"#DIV/0!")</f>
        <v>#DIV/0!</v>
      </c>
      <c r="BR46" s="920" t="str">
        <f ca="1">IFERROR(__xludf.DUMMYFUNCTION("+BJ46+BN46"),"#DIV/0!")</f>
        <v>#DIV/0!</v>
      </c>
      <c r="BS46" s="842"/>
      <c r="BT46" s="842"/>
      <c r="BU46" s="842"/>
      <c r="BV46" s="842"/>
      <c r="BW46" s="842"/>
      <c r="BX46" s="842"/>
      <c r="BY46" s="842"/>
      <c r="BZ46" s="842"/>
      <c r="CA46" s="830"/>
      <c r="CB46" s="798"/>
      <c r="CC46" s="922"/>
      <c r="CD46" s="923"/>
      <c r="CE46" s="923"/>
      <c r="CF46" s="974"/>
      <c r="CG46" s="975"/>
      <c r="CH46" s="798"/>
      <c r="CI46" s="798"/>
      <c r="CJ46" s="798"/>
      <c r="CK46" s="798"/>
      <c r="CL46" s="798"/>
      <c r="CM46" s="798"/>
      <c r="CN46" s="798"/>
      <c r="CO46" s="798"/>
      <c r="CP46" s="798"/>
      <c r="CQ46" s="798"/>
      <c r="CR46" s="798"/>
      <c r="CS46" s="798"/>
      <c r="CT46" s="798"/>
    </row>
    <row r="47" spans="1:98" ht="14.25" customHeight="1">
      <c r="A47" s="1042"/>
      <c r="B47" s="1043"/>
      <c r="C47" s="1044"/>
      <c r="D47" s="1045"/>
      <c r="E47" s="1046"/>
      <c r="F47" s="898"/>
      <c r="G47" s="964"/>
      <c r="H47" s="925"/>
      <c r="I47" s="899"/>
      <c r="J47" s="900"/>
      <c r="K47" s="900"/>
      <c r="L47" s="900"/>
      <c r="M47" s="925"/>
      <c r="N47" s="1025"/>
      <c r="O47" s="927"/>
      <c r="P47" s="901"/>
      <c r="Q47" s="903"/>
      <c r="R47" s="904"/>
      <c r="S47" s="904"/>
      <c r="T47" s="905"/>
      <c r="U47" s="871"/>
      <c r="V47" s="906">
        <v>3</v>
      </c>
      <c r="W47" s="999"/>
      <c r="X47" s="1269"/>
      <c r="Y47" s="1269"/>
      <c r="Z47" s="1002"/>
      <c r="AA47" s="907"/>
      <c r="AB47" s="908"/>
      <c r="AC47" s="908"/>
      <c r="AD47" s="909"/>
      <c r="AE47" s="871"/>
      <c r="AF47" s="1028"/>
      <c r="AG47" s="928"/>
      <c r="AH47" s="929"/>
      <c r="AI47" s="929"/>
      <c r="AJ47" s="930"/>
      <c r="AK47" s="1029"/>
      <c r="AL47" s="914"/>
      <c r="AM47" s="914"/>
      <c r="AN47" s="915"/>
      <c r="AO47" s="798"/>
      <c r="AP47" s="1050"/>
      <c r="AQ47" s="901"/>
      <c r="AR47" s="881"/>
      <c r="AS47" s="917" t="str">
        <f ca="1">IFERROR(__xludf.DUMMYFUNCTION("+I47/G47"),"#DIV/0!")</f>
        <v>#DIV/0!</v>
      </c>
      <c r="AT47" s="918" t="str">
        <f ca="1">IFERROR(__xludf.DUMMYFUNCTION("+J47/G47"),"#DIV/0!")</f>
        <v>#DIV/0!</v>
      </c>
      <c r="AU47" s="918" t="str">
        <f ca="1">IFERROR(__xludf.DUMMYFUNCTION("+K47/G47"),"#DIV/0!")</f>
        <v>#DIV/0!</v>
      </c>
      <c r="AV47" s="918" t="str">
        <f ca="1">IFERROR(__xludf.DUMMYFUNCTION("+L47/G47"),"#DIV/0!")</f>
        <v>#DIV/0!</v>
      </c>
      <c r="AW47" s="919" t="str">
        <f ca="1">IFERROR(__xludf.DUMMYFUNCTION("+AA47/COUNTIF(W47,""*"")"),"#DIV/0!")</f>
        <v>#DIV/0!</v>
      </c>
      <c r="AX47" s="919" t="str">
        <f ca="1">IFERROR(__xludf.DUMMYFUNCTION("+AB47/COUNTIF(W47,""*"")"),"#DIV/0!")</f>
        <v>#DIV/0!</v>
      </c>
      <c r="AY47" s="919" t="str">
        <f ca="1">IFERROR(__xludf.DUMMYFUNCTION("+AC47/COUNTIF(W47,""*"")"),"#DIV/0!")</f>
        <v>#DIV/0!</v>
      </c>
      <c r="AZ47" s="919" t="str">
        <f ca="1">IFERROR(__xludf.DUMMYFUNCTION("+AD47/COUNTIF(AD47,""*"")"),"#DIV/0!")</f>
        <v>#DIV/0!</v>
      </c>
      <c r="BA47" s="920" t="str">
        <f ca="1">IFERROR(__xludf.DUMMYFUNCTION("+AK47/AJ47"),"#DIV/0!")</f>
        <v>#DIV/0!</v>
      </c>
      <c r="BB47" s="920" t="str">
        <f ca="1">IFERROR(__xludf.DUMMYFUNCTION("+AL47/AJ47"),"#DIV/0!")</f>
        <v>#DIV/0!</v>
      </c>
      <c r="BC47" s="920" t="str">
        <f ca="1">IFERROR(__xludf.DUMMYFUNCTION("+AM47/AJ47"),"#DIV/0!")</f>
        <v>#DIV/0!</v>
      </c>
      <c r="BD47" s="920" t="str">
        <f ca="1">IFERROR(__xludf.DUMMYFUNCTION("+AN47/AJ47"),"#DIV/0!")</f>
        <v>#DIV/0!</v>
      </c>
      <c r="BE47" s="921">
        <v>0.2</v>
      </c>
      <c r="BF47" s="921">
        <v>0.8</v>
      </c>
      <c r="BG47" s="920" t="str">
        <f ca="1">IFERROR(__xludf.DUMMYFUNCTION("+AW47*BE47"),"#DIV/0!")</f>
        <v>#DIV/0!</v>
      </c>
      <c r="BH47" s="920" t="str">
        <f ca="1">IFERROR(__xludf.DUMMYFUNCTION("+AX47*BE47"),"#DIV/0!")</f>
        <v>#DIV/0!</v>
      </c>
      <c r="BI47" s="920" t="str">
        <f ca="1">IFERROR(__xludf.DUMMYFUNCTION("+AY47*BE47"),"#DIV/0!")</f>
        <v>#DIV/0!</v>
      </c>
      <c r="BJ47" s="920" t="str">
        <f ca="1">IFERROR(__xludf.DUMMYFUNCTION("+AZ47*BE47"),"#DIV/0!")</f>
        <v>#DIV/0!</v>
      </c>
      <c r="BK47" s="920" t="str">
        <f ca="1">IFERROR(__xludf.DUMMYFUNCTION("+BA47*BF47"),"#DIV/0!")</f>
        <v>#DIV/0!</v>
      </c>
      <c r="BL47" s="920" t="str">
        <f ca="1">IFERROR(__xludf.DUMMYFUNCTION("+BB47*BF47"),"#DIV/0!")</f>
        <v>#DIV/0!</v>
      </c>
      <c r="BM47" s="920" t="str">
        <f ca="1">IFERROR(__xludf.DUMMYFUNCTION("+BC47*BF47"),"#DIV/0!")</f>
        <v>#DIV/0!</v>
      </c>
      <c r="BN47" s="920" t="str">
        <f ca="1">IFERROR(__xludf.DUMMYFUNCTION("+BD47*BF47"),"#DIV/0!")</f>
        <v>#DIV/0!</v>
      </c>
      <c r="BO47" s="920" t="str">
        <f ca="1">IFERROR(__xludf.DUMMYFUNCTION("+BG47+BK47"),"#DIV/0!")</f>
        <v>#DIV/0!</v>
      </c>
      <c r="BP47" s="920" t="str">
        <f ca="1">IFERROR(__xludf.DUMMYFUNCTION("+BH47+BL47"),"#DIV/0!")</f>
        <v>#DIV/0!</v>
      </c>
      <c r="BQ47" s="920" t="str">
        <f ca="1">IFERROR(__xludf.DUMMYFUNCTION("+BI47+BM47"),"#DIV/0!")</f>
        <v>#DIV/0!</v>
      </c>
      <c r="BR47" s="920" t="str">
        <f ca="1">IFERROR(__xludf.DUMMYFUNCTION("+BJ47+BN47"),"#DIV/0!")</f>
        <v>#DIV/0!</v>
      </c>
      <c r="BS47" s="842"/>
      <c r="BT47" s="842"/>
      <c r="BU47" s="842"/>
      <c r="BV47" s="842"/>
      <c r="BW47" s="842"/>
      <c r="BX47" s="842"/>
      <c r="BY47" s="842"/>
      <c r="BZ47" s="842"/>
      <c r="CA47" s="830"/>
      <c r="CB47" s="798"/>
      <c r="CC47" s="922"/>
      <c r="CD47" s="923"/>
      <c r="CE47" s="923"/>
      <c r="CF47" s="974"/>
      <c r="CG47" s="975"/>
      <c r="CH47" s="798"/>
      <c r="CI47" s="798"/>
      <c r="CJ47" s="798"/>
      <c r="CK47" s="798"/>
      <c r="CL47" s="798"/>
      <c r="CM47" s="798"/>
      <c r="CN47" s="798"/>
      <c r="CO47" s="798"/>
      <c r="CP47" s="798"/>
      <c r="CQ47" s="798"/>
      <c r="CR47" s="798"/>
      <c r="CS47" s="798"/>
      <c r="CT47" s="798"/>
    </row>
    <row r="48" spans="1:98" ht="14.25" customHeight="1">
      <c r="A48" s="1042"/>
      <c r="B48" s="1043"/>
      <c r="C48" s="1044"/>
      <c r="D48" s="1045"/>
      <c r="E48" s="1046"/>
      <c r="F48" s="933"/>
      <c r="G48" s="1051"/>
      <c r="H48" s="925"/>
      <c r="I48" s="899"/>
      <c r="J48" s="900"/>
      <c r="K48" s="900"/>
      <c r="L48" s="900"/>
      <c r="M48" s="925"/>
      <c r="N48" s="1025"/>
      <c r="O48" s="927"/>
      <c r="P48" s="901"/>
      <c r="Q48" s="903"/>
      <c r="R48" s="904"/>
      <c r="S48" s="904"/>
      <c r="T48" s="905"/>
      <c r="U48" s="871"/>
      <c r="V48" s="906">
        <v>4</v>
      </c>
      <c r="W48" s="898"/>
      <c r="X48" s="1291"/>
      <c r="Y48" s="1291"/>
      <c r="Z48" s="859"/>
      <c r="AA48" s="907"/>
      <c r="AB48" s="908"/>
      <c r="AC48" s="908"/>
      <c r="AD48" s="909"/>
      <c r="AE48" s="871"/>
      <c r="AF48" s="1052"/>
      <c r="AG48" s="942"/>
      <c r="AH48" s="943"/>
      <c r="AI48" s="943"/>
      <c r="AJ48" s="944"/>
      <c r="AK48" s="1029"/>
      <c r="AL48" s="914"/>
      <c r="AM48" s="914"/>
      <c r="AN48" s="915"/>
      <c r="AO48" s="798"/>
      <c r="AP48" s="1050"/>
      <c r="AQ48" s="901"/>
      <c r="AR48" s="881"/>
      <c r="AS48" s="917" t="str">
        <f ca="1">IFERROR(__xludf.DUMMYFUNCTION("+I48/G48"),"#DIV/0!")</f>
        <v>#DIV/0!</v>
      </c>
      <c r="AT48" s="918" t="str">
        <f ca="1">IFERROR(__xludf.DUMMYFUNCTION("+J48/G48"),"#DIV/0!")</f>
        <v>#DIV/0!</v>
      </c>
      <c r="AU48" s="918" t="str">
        <f ca="1">IFERROR(__xludf.DUMMYFUNCTION("+K48/G48"),"#DIV/0!")</f>
        <v>#DIV/0!</v>
      </c>
      <c r="AV48" s="918" t="str">
        <f ca="1">IFERROR(__xludf.DUMMYFUNCTION("+L48/G48"),"#DIV/0!")</f>
        <v>#DIV/0!</v>
      </c>
      <c r="AW48" s="919" t="str">
        <f ca="1">IFERROR(__xludf.DUMMYFUNCTION("+AA48/COUNTIF(W48,""*"")"),"#DIV/0!")</f>
        <v>#DIV/0!</v>
      </c>
      <c r="AX48" s="919" t="str">
        <f ca="1">IFERROR(__xludf.DUMMYFUNCTION("+AB48/COUNTIF(W48,""*"")"),"#DIV/0!")</f>
        <v>#DIV/0!</v>
      </c>
      <c r="AY48" s="919" t="str">
        <f ca="1">IFERROR(__xludf.DUMMYFUNCTION("+AC48/COUNTIF(W48,""*"")"),"#DIV/0!")</f>
        <v>#DIV/0!</v>
      </c>
      <c r="AZ48" s="919" t="str">
        <f ca="1">IFERROR(__xludf.DUMMYFUNCTION("+AD48/COUNTIF(AD48,""*"")"),"#DIV/0!")</f>
        <v>#DIV/0!</v>
      </c>
      <c r="BA48" s="920" t="str">
        <f ca="1">IFERROR(__xludf.DUMMYFUNCTION("+AK48/AJ48"),"#DIV/0!")</f>
        <v>#DIV/0!</v>
      </c>
      <c r="BB48" s="920" t="str">
        <f ca="1">IFERROR(__xludf.DUMMYFUNCTION("+AL48/AJ48"),"#DIV/0!")</f>
        <v>#DIV/0!</v>
      </c>
      <c r="BC48" s="920" t="str">
        <f ca="1">IFERROR(__xludf.DUMMYFUNCTION("+AM48/AJ48"),"#DIV/0!")</f>
        <v>#DIV/0!</v>
      </c>
      <c r="BD48" s="920" t="str">
        <f ca="1">IFERROR(__xludf.DUMMYFUNCTION("+AN48/AJ48"),"#DIV/0!")</f>
        <v>#DIV/0!</v>
      </c>
      <c r="BE48" s="921">
        <v>0.2</v>
      </c>
      <c r="BF48" s="921">
        <v>0.8</v>
      </c>
      <c r="BG48" s="920" t="str">
        <f ca="1">IFERROR(__xludf.DUMMYFUNCTION("+AW48*BE48"),"#DIV/0!")</f>
        <v>#DIV/0!</v>
      </c>
      <c r="BH48" s="920" t="str">
        <f ca="1">IFERROR(__xludf.DUMMYFUNCTION("+AX48*BE48"),"#DIV/0!")</f>
        <v>#DIV/0!</v>
      </c>
      <c r="BI48" s="920" t="str">
        <f ca="1">IFERROR(__xludf.DUMMYFUNCTION("+AY48*BE48"),"#DIV/0!")</f>
        <v>#DIV/0!</v>
      </c>
      <c r="BJ48" s="920" t="str">
        <f ca="1">IFERROR(__xludf.DUMMYFUNCTION("+AZ48*BE48"),"#DIV/0!")</f>
        <v>#DIV/0!</v>
      </c>
      <c r="BK48" s="920" t="str">
        <f ca="1">IFERROR(__xludf.DUMMYFUNCTION("+BA48*BF48"),"#DIV/0!")</f>
        <v>#DIV/0!</v>
      </c>
      <c r="BL48" s="920" t="str">
        <f ca="1">IFERROR(__xludf.DUMMYFUNCTION("+BB48*BF48"),"#DIV/0!")</f>
        <v>#DIV/0!</v>
      </c>
      <c r="BM48" s="920" t="str">
        <f ca="1">IFERROR(__xludf.DUMMYFUNCTION("+BC48*BF48"),"#DIV/0!")</f>
        <v>#DIV/0!</v>
      </c>
      <c r="BN48" s="920" t="str">
        <f ca="1">IFERROR(__xludf.DUMMYFUNCTION("+BD48*BF48"),"#DIV/0!")</f>
        <v>#DIV/0!</v>
      </c>
      <c r="BO48" s="920" t="str">
        <f ca="1">IFERROR(__xludf.DUMMYFUNCTION("+BG48+BK48"),"#DIV/0!")</f>
        <v>#DIV/0!</v>
      </c>
      <c r="BP48" s="920" t="str">
        <f ca="1">IFERROR(__xludf.DUMMYFUNCTION("+BH48+BL48"),"#DIV/0!")</f>
        <v>#DIV/0!</v>
      </c>
      <c r="BQ48" s="920" t="str">
        <f ca="1">IFERROR(__xludf.DUMMYFUNCTION("+BI48+BM48"),"#DIV/0!")</f>
        <v>#DIV/0!</v>
      </c>
      <c r="BR48" s="920" t="str">
        <f ca="1">IFERROR(__xludf.DUMMYFUNCTION("+BJ48+BN48"),"#DIV/0!")</f>
        <v>#DIV/0!</v>
      </c>
      <c r="BS48" s="842"/>
      <c r="BT48" s="842"/>
      <c r="BU48" s="842"/>
      <c r="BV48" s="842"/>
      <c r="BW48" s="842"/>
      <c r="BX48" s="842"/>
      <c r="BY48" s="842"/>
      <c r="BZ48" s="842"/>
      <c r="CA48" s="830"/>
      <c r="CB48" s="798"/>
      <c r="CC48" s="922"/>
      <c r="CD48" s="923"/>
      <c r="CE48" s="923"/>
      <c r="CF48" s="974"/>
      <c r="CG48" s="975"/>
      <c r="CH48" s="798"/>
      <c r="CI48" s="798"/>
      <c r="CJ48" s="798"/>
      <c r="CK48" s="798"/>
      <c r="CL48" s="798"/>
      <c r="CM48" s="798"/>
      <c r="CN48" s="798"/>
      <c r="CO48" s="798"/>
      <c r="CP48" s="798"/>
      <c r="CQ48" s="798"/>
      <c r="CR48" s="798"/>
      <c r="CS48" s="798"/>
      <c r="CT48" s="798"/>
    </row>
    <row r="49" spans="1:98" ht="14.25" customHeight="1">
      <c r="A49" s="1042"/>
      <c r="B49" s="1043"/>
      <c r="C49" s="1044"/>
      <c r="D49" s="1045"/>
      <c r="E49" s="1046"/>
      <c r="F49" s="933"/>
      <c r="G49" s="1051"/>
      <c r="H49" s="925"/>
      <c r="I49" s="899"/>
      <c r="J49" s="900"/>
      <c r="K49" s="900"/>
      <c r="L49" s="900"/>
      <c r="M49" s="925"/>
      <c r="N49" s="1025"/>
      <c r="O49" s="927"/>
      <c r="P49" s="901"/>
      <c r="Q49" s="903"/>
      <c r="R49" s="904"/>
      <c r="S49" s="904"/>
      <c r="T49" s="905"/>
      <c r="U49" s="871"/>
      <c r="V49" s="906">
        <v>5</v>
      </c>
      <c r="W49" s="898"/>
      <c r="X49" s="1291"/>
      <c r="Y49" s="1291"/>
      <c r="Z49" s="859"/>
      <c r="AA49" s="907"/>
      <c r="AB49" s="908"/>
      <c r="AC49" s="908"/>
      <c r="AD49" s="909"/>
      <c r="AE49" s="871"/>
      <c r="AF49" s="1052"/>
      <c r="AG49" s="942"/>
      <c r="AH49" s="943"/>
      <c r="AI49" s="943"/>
      <c r="AJ49" s="944"/>
      <c r="AK49" s="1029"/>
      <c r="AL49" s="914"/>
      <c r="AM49" s="914"/>
      <c r="AN49" s="915"/>
      <c r="AO49" s="798"/>
      <c r="AP49" s="1050"/>
      <c r="AQ49" s="901"/>
      <c r="AR49" s="881"/>
      <c r="AS49" s="917" t="str">
        <f ca="1">IFERROR(__xludf.DUMMYFUNCTION("+I49/G49"),"#DIV/0!")</f>
        <v>#DIV/0!</v>
      </c>
      <c r="AT49" s="918" t="str">
        <f ca="1">IFERROR(__xludf.DUMMYFUNCTION("+J49/G49"),"#DIV/0!")</f>
        <v>#DIV/0!</v>
      </c>
      <c r="AU49" s="918" t="str">
        <f ca="1">IFERROR(__xludf.DUMMYFUNCTION("+K49/G49"),"#DIV/0!")</f>
        <v>#DIV/0!</v>
      </c>
      <c r="AV49" s="918" t="str">
        <f ca="1">IFERROR(__xludf.DUMMYFUNCTION("+L49/G49"),"#DIV/0!")</f>
        <v>#DIV/0!</v>
      </c>
      <c r="AW49" s="919" t="str">
        <f ca="1">IFERROR(__xludf.DUMMYFUNCTION("+AA49/COUNTIF(W49,""*"")"),"#DIV/0!")</f>
        <v>#DIV/0!</v>
      </c>
      <c r="AX49" s="919" t="str">
        <f ca="1">IFERROR(__xludf.DUMMYFUNCTION("+AB49/COUNTIF(W49,""*"")"),"#DIV/0!")</f>
        <v>#DIV/0!</v>
      </c>
      <c r="AY49" s="919" t="str">
        <f ca="1">IFERROR(__xludf.DUMMYFUNCTION("+AC49/COUNTIF(W49,""*"")"),"#DIV/0!")</f>
        <v>#DIV/0!</v>
      </c>
      <c r="AZ49" s="919" t="str">
        <f ca="1">IFERROR(__xludf.DUMMYFUNCTION("+AD49/COUNTIF(AD49,""*"")"),"#DIV/0!")</f>
        <v>#DIV/0!</v>
      </c>
      <c r="BA49" s="920" t="str">
        <f ca="1">IFERROR(__xludf.DUMMYFUNCTION("+AK49/AJ49"),"#DIV/0!")</f>
        <v>#DIV/0!</v>
      </c>
      <c r="BB49" s="920" t="str">
        <f ca="1">IFERROR(__xludf.DUMMYFUNCTION("+AL49/AJ49"),"#DIV/0!")</f>
        <v>#DIV/0!</v>
      </c>
      <c r="BC49" s="920" t="str">
        <f ca="1">IFERROR(__xludf.DUMMYFUNCTION("+AM49/AJ49"),"#DIV/0!")</f>
        <v>#DIV/0!</v>
      </c>
      <c r="BD49" s="920" t="str">
        <f ca="1">IFERROR(__xludf.DUMMYFUNCTION("+AN49/AJ49"),"#DIV/0!")</f>
        <v>#DIV/0!</v>
      </c>
      <c r="BE49" s="921">
        <v>0.2</v>
      </c>
      <c r="BF49" s="921">
        <v>0.8</v>
      </c>
      <c r="BG49" s="920" t="str">
        <f ca="1">IFERROR(__xludf.DUMMYFUNCTION("+AW49*BE49"),"#DIV/0!")</f>
        <v>#DIV/0!</v>
      </c>
      <c r="BH49" s="920" t="str">
        <f ca="1">IFERROR(__xludf.DUMMYFUNCTION("+AX49*BE49"),"#DIV/0!")</f>
        <v>#DIV/0!</v>
      </c>
      <c r="BI49" s="920" t="str">
        <f ca="1">IFERROR(__xludf.DUMMYFUNCTION("+AY49*BE49"),"#DIV/0!")</f>
        <v>#DIV/0!</v>
      </c>
      <c r="BJ49" s="920" t="str">
        <f ca="1">IFERROR(__xludf.DUMMYFUNCTION("+AZ49*BE49"),"#DIV/0!")</f>
        <v>#DIV/0!</v>
      </c>
      <c r="BK49" s="920" t="str">
        <f ca="1">IFERROR(__xludf.DUMMYFUNCTION("+BA49*BF49"),"#DIV/0!")</f>
        <v>#DIV/0!</v>
      </c>
      <c r="BL49" s="920" t="str">
        <f ca="1">IFERROR(__xludf.DUMMYFUNCTION("+BB49*BF49"),"#DIV/0!")</f>
        <v>#DIV/0!</v>
      </c>
      <c r="BM49" s="920" t="str">
        <f ca="1">IFERROR(__xludf.DUMMYFUNCTION("+BC49*BF49"),"#DIV/0!")</f>
        <v>#DIV/0!</v>
      </c>
      <c r="BN49" s="920" t="str">
        <f ca="1">IFERROR(__xludf.DUMMYFUNCTION("+BD49*BF49"),"#DIV/0!")</f>
        <v>#DIV/0!</v>
      </c>
      <c r="BO49" s="920" t="str">
        <f ca="1">IFERROR(__xludf.DUMMYFUNCTION("+BG49+BK49"),"#DIV/0!")</f>
        <v>#DIV/0!</v>
      </c>
      <c r="BP49" s="920" t="str">
        <f ca="1">IFERROR(__xludf.DUMMYFUNCTION("+BH49+BL49"),"#DIV/0!")</f>
        <v>#DIV/0!</v>
      </c>
      <c r="BQ49" s="920" t="str">
        <f ca="1">IFERROR(__xludf.DUMMYFUNCTION("+BI49+BM49"),"#DIV/0!")</f>
        <v>#DIV/0!</v>
      </c>
      <c r="BR49" s="920" t="str">
        <f ca="1">IFERROR(__xludf.DUMMYFUNCTION("+BJ49+BN49"),"#DIV/0!")</f>
        <v>#DIV/0!</v>
      </c>
      <c r="BS49" s="842"/>
      <c r="BT49" s="842"/>
      <c r="BU49" s="842"/>
      <c r="BV49" s="842"/>
      <c r="BW49" s="842"/>
      <c r="BX49" s="842"/>
      <c r="BY49" s="842"/>
      <c r="BZ49" s="842"/>
      <c r="CA49" s="830"/>
      <c r="CB49" s="798"/>
      <c r="CC49" s="922"/>
      <c r="CD49" s="923"/>
      <c r="CE49" s="923"/>
      <c r="CF49" s="974"/>
      <c r="CG49" s="975"/>
      <c r="CH49" s="798"/>
      <c r="CI49" s="798"/>
      <c r="CJ49" s="798"/>
      <c r="CK49" s="798"/>
      <c r="CL49" s="798"/>
      <c r="CM49" s="798"/>
      <c r="CN49" s="798"/>
      <c r="CO49" s="798"/>
      <c r="CP49" s="798"/>
      <c r="CQ49" s="798"/>
      <c r="CR49" s="798"/>
      <c r="CS49" s="798"/>
      <c r="CT49" s="798"/>
    </row>
    <row r="50" spans="1:98" ht="14.25" customHeight="1">
      <c r="A50" s="1042"/>
      <c r="B50" s="1043"/>
      <c r="C50" s="1044"/>
      <c r="D50" s="1045"/>
      <c r="E50" s="1046"/>
      <c r="F50" s="933"/>
      <c r="G50" s="1051"/>
      <c r="H50" s="925"/>
      <c r="I50" s="899"/>
      <c r="J50" s="900"/>
      <c r="K50" s="900"/>
      <c r="L50" s="900"/>
      <c r="M50" s="925"/>
      <c r="N50" s="1025"/>
      <c r="O50" s="927"/>
      <c r="P50" s="901"/>
      <c r="Q50" s="903"/>
      <c r="R50" s="904"/>
      <c r="S50" s="904"/>
      <c r="T50" s="905"/>
      <c r="U50" s="871"/>
      <c r="V50" s="906">
        <v>6</v>
      </c>
      <c r="W50" s="898"/>
      <c r="X50" s="1291"/>
      <c r="Y50" s="1291"/>
      <c r="Z50" s="859"/>
      <c r="AA50" s="907"/>
      <c r="AB50" s="908"/>
      <c r="AC50" s="908"/>
      <c r="AD50" s="909"/>
      <c r="AE50" s="871"/>
      <c r="AF50" s="1052"/>
      <c r="AG50" s="942"/>
      <c r="AH50" s="943"/>
      <c r="AI50" s="943"/>
      <c r="AJ50" s="944"/>
      <c r="AK50" s="1029"/>
      <c r="AL50" s="914"/>
      <c r="AM50" s="914"/>
      <c r="AN50" s="915"/>
      <c r="AO50" s="798"/>
      <c r="AP50" s="1050"/>
      <c r="AQ50" s="901"/>
      <c r="AR50" s="881"/>
      <c r="AS50" s="917" t="str">
        <f ca="1">IFERROR(__xludf.DUMMYFUNCTION("+I50/G50"),"#DIV/0!")</f>
        <v>#DIV/0!</v>
      </c>
      <c r="AT50" s="918" t="str">
        <f ca="1">IFERROR(__xludf.DUMMYFUNCTION("+J50/G50"),"#DIV/0!")</f>
        <v>#DIV/0!</v>
      </c>
      <c r="AU50" s="918" t="str">
        <f ca="1">IFERROR(__xludf.DUMMYFUNCTION("+K50/G50"),"#DIV/0!")</f>
        <v>#DIV/0!</v>
      </c>
      <c r="AV50" s="918" t="str">
        <f ca="1">IFERROR(__xludf.DUMMYFUNCTION("+L50/G50"),"#DIV/0!")</f>
        <v>#DIV/0!</v>
      </c>
      <c r="AW50" s="919" t="str">
        <f ca="1">IFERROR(__xludf.DUMMYFUNCTION("+AA50/COUNTIF(W50,""*"")"),"#DIV/0!")</f>
        <v>#DIV/0!</v>
      </c>
      <c r="AX50" s="919" t="str">
        <f ca="1">IFERROR(__xludf.DUMMYFUNCTION("+AB50/COUNTIF(W50,""*"")"),"#DIV/0!")</f>
        <v>#DIV/0!</v>
      </c>
      <c r="AY50" s="919" t="str">
        <f ca="1">IFERROR(__xludf.DUMMYFUNCTION("+AC50/COUNTIF(W50,""*"")"),"#DIV/0!")</f>
        <v>#DIV/0!</v>
      </c>
      <c r="AZ50" s="919" t="str">
        <f ca="1">IFERROR(__xludf.DUMMYFUNCTION("+AD50/COUNTIF(AD50,""*"")"),"#DIV/0!")</f>
        <v>#DIV/0!</v>
      </c>
      <c r="BA50" s="920" t="str">
        <f ca="1">IFERROR(__xludf.DUMMYFUNCTION("+AK50/AJ50"),"#DIV/0!")</f>
        <v>#DIV/0!</v>
      </c>
      <c r="BB50" s="920" t="str">
        <f ca="1">IFERROR(__xludf.DUMMYFUNCTION("+AL50/AJ50"),"#DIV/0!")</f>
        <v>#DIV/0!</v>
      </c>
      <c r="BC50" s="920" t="str">
        <f ca="1">IFERROR(__xludf.DUMMYFUNCTION("+AM50/AJ50"),"#DIV/0!")</f>
        <v>#DIV/0!</v>
      </c>
      <c r="BD50" s="920" t="str">
        <f ca="1">IFERROR(__xludf.DUMMYFUNCTION("+AN50/AJ50"),"#DIV/0!")</f>
        <v>#DIV/0!</v>
      </c>
      <c r="BE50" s="921">
        <v>0.2</v>
      </c>
      <c r="BF50" s="921">
        <v>0.8</v>
      </c>
      <c r="BG50" s="920" t="str">
        <f ca="1">IFERROR(__xludf.DUMMYFUNCTION("+AW50*BE50"),"#DIV/0!")</f>
        <v>#DIV/0!</v>
      </c>
      <c r="BH50" s="920" t="str">
        <f ca="1">IFERROR(__xludf.DUMMYFUNCTION("+AX50*BE50"),"#DIV/0!")</f>
        <v>#DIV/0!</v>
      </c>
      <c r="BI50" s="920" t="str">
        <f ca="1">IFERROR(__xludf.DUMMYFUNCTION("+AY50*BE50"),"#DIV/0!")</f>
        <v>#DIV/0!</v>
      </c>
      <c r="BJ50" s="920" t="str">
        <f ca="1">IFERROR(__xludf.DUMMYFUNCTION("+AZ50*BE50"),"#DIV/0!")</f>
        <v>#DIV/0!</v>
      </c>
      <c r="BK50" s="920" t="str">
        <f ca="1">IFERROR(__xludf.DUMMYFUNCTION("+BA50*BF50"),"#DIV/0!")</f>
        <v>#DIV/0!</v>
      </c>
      <c r="BL50" s="920" t="str">
        <f ca="1">IFERROR(__xludf.DUMMYFUNCTION("+BB50*BF50"),"#DIV/0!")</f>
        <v>#DIV/0!</v>
      </c>
      <c r="BM50" s="920" t="str">
        <f ca="1">IFERROR(__xludf.DUMMYFUNCTION("+BC50*BF50"),"#DIV/0!")</f>
        <v>#DIV/0!</v>
      </c>
      <c r="BN50" s="920" t="str">
        <f ca="1">IFERROR(__xludf.DUMMYFUNCTION("+BD50*BF50"),"#DIV/0!")</f>
        <v>#DIV/0!</v>
      </c>
      <c r="BO50" s="920" t="str">
        <f ca="1">IFERROR(__xludf.DUMMYFUNCTION("+BG50+BK50"),"#DIV/0!")</f>
        <v>#DIV/0!</v>
      </c>
      <c r="BP50" s="920" t="str">
        <f ca="1">IFERROR(__xludf.DUMMYFUNCTION("+BH50+BL50"),"#DIV/0!")</f>
        <v>#DIV/0!</v>
      </c>
      <c r="BQ50" s="920" t="str">
        <f ca="1">IFERROR(__xludf.DUMMYFUNCTION("+BI50+BM50"),"#DIV/0!")</f>
        <v>#DIV/0!</v>
      </c>
      <c r="BR50" s="920" t="str">
        <f ca="1">IFERROR(__xludf.DUMMYFUNCTION("+BJ50+BN50"),"#DIV/0!")</f>
        <v>#DIV/0!</v>
      </c>
      <c r="BS50" s="842"/>
      <c r="BT50" s="842"/>
      <c r="BU50" s="842"/>
      <c r="BV50" s="842"/>
      <c r="BW50" s="842"/>
      <c r="BX50" s="842"/>
      <c r="BY50" s="842"/>
      <c r="BZ50" s="842"/>
      <c r="CA50" s="830"/>
      <c r="CB50" s="798"/>
      <c r="CC50" s="922"/>
      <c r="CD50" s="923"/>
      <c r="CE50" s="923"/>
      <c r="CF50" s="974"/>
      <c r="CG50" s="975"/>
      <c r="CH50" s="798"/>
      <c r="CI50" s="798"/>
      <c r="CJ50" s="798"/>
      <c r="CK50" s="798"/>
      <c r="CL50" s="798"/>
      <c r="CM50" s="798"/>
      <c r="CN50" s="798"/>
      <c r="CO50" s="798"/>
      <c r="CP50" s="798"/>
      <c r="CQ50" s="798"/>
      <c r="CR50" s="798"/>
      <c r="CS50" s="798"/>
      <c r="CT50" s="798"/>
    </row>
    <row r="51" spans="1:98" ht="14.25" customHeight="1">
      <c r="A51" s="1042"/>
      <c r="B51" s="1043"/>
      <c r="C51" s="1044"/>
      <c r="D51" s="1045"/>
      <c r="E51" s="1046"/>
      <c r="F51" s="933"/>
      <c r="G51" s="1051"/>
      <c r="H51" s="925"/>
      <c r="I51" s="899"/>
      <c r="J51" s="900"/>
      <c r="K51" s="900"/>
      <c r="L51" s="900"/>
      <c r="M51" s="925"/>
      <c r="N51" s="1025"/>
      <c r="O51" s="927"/>
      <c r="P51" s="901"/>
      <c r="Q51" s="903"/>
      <c r="R51" s="904"/>
      <c r="S51" s="904"/>
      <c r="T51" s="905"/>
      <c r="U51" s="871"/>
      <c r="V51" s="906">
        <v>7</v>
      </c>
      <c r="W51" s="898"/>
      <c r="X51" s="1291"/>
      <c r="Y51" s="1291"/>
      <c r="Z51" s="859"/>
      <c r="AA51" s="907"/>
      <c r="AB51" s="908"/>
      <c r="AC51" s="908"/>
      <c r="AD51" s="909"/>
      <c r="AE51" s="871"/>
      <c r="AF51" s="1052"/>
      <c r="AG51" s="942"/>
      <c r="AH51" s="943"/>
      <c r="AI51" s="943"/>
      <c r="AJ51" s="944"/>
      <c r="AK51" s="1029"/>
      <c r="AL51" s="914"/>
      <c r="AM51" s="914"/>
      <c r="AN51" s="915"/>
      <c r="AO51" s="798"/>
      <c r="AP51" s="1050"/>
      <c r="AQ51" s="901"/>
      <c r="AR51" s="881"/>
      <c r="AS51" s="917" t="str">
        <f ca="1">IFERROR(__xludf.DUMMYFUNCTION("+I51/G51"),"#DIV/0!")</f>
        <v>#DIV/0!</v>
      </c>
      <c r="AT51" s="918" t="str">
        <f ca="1">IFERROR(__xludf.DUMMYFUNCTION("+J51/G51"),"#DIV/0!")</f>
        <v>#DIV/0!</v>
      </c>
      <c r="AU51" s="918" t="str">
        <f ca="1">IFERROR(__xludf.DUMMYFUNCTION("+K51/G51"),"#DIV/0!")</f>
        <v>#DIV/0!</v>
      </c>
      <c r="AV51" s="918" t="str">
        <f ca="1">IFERROR(__xludf.DUMMYFUNCTION("+L51/G51"),"#DIV/0!")</f>
        <v>#DIV/0!</v>
      </c>
      <c r="AW51" s="919" t="str">
        <f ca="1">IFERROR(__xludf.DUMMYFUNCTION("+AA51/COUNTIF(W51,""*"")"),"#DIV/0!")</f>
        <v>#DIV/0!</v>
      </c>
      <c r="AX51" s="919" t="str">
        <f ca="1">IFERROR(__xludf.DUMMYFUNCTION("+AB51/COUNTIF(W51,""*"")"),"#DIV/0!")</f>
        <v>#DIV/0!</v>
      </c>
      <c r="AY51" s="919" t="str">
        <f ca="1">IFERROR(__xludf.DUMMYFUNCTION("+AC51/COUNTIF(W51,""*"")"),"#DIV/0!")</f>
        <v>#DIV/0!</v>
      </c>
      <c r="AZ51" s="919" t="str">
        <f ca="1">IFERROR(__xludf.DUMMYFUNCTION("+AD51/COUNTIF(AD51,""*"")"),"#DIV/0!")</f>
        <v>#DIV/0!</v>
      </c>
      <c r="BA51" s="920" t="str">
        <f ca="1">IFERROR(__xludf.DUMMYFUNCTION("+AK51/AJ51"),"#DIV/0!")</f>
        <v>#DIV/0!</v>
      </c>
      <c r="BB51" s="920" t="str">
        <f ca="1">IFERROR(__xludf.DUMMYFUNCTION("+AL51/AJ51"),"#DIV/0!")</f>
        <v>#DIV/0!</v>
      </c>
      <c r="BC51" s="920" t="str">
        <f ca="1">IFERROR(__xludf.DUMMYFUNCTION("+AM51/AJ51"),"#DIV/0!")</f>
        <v>#DIV/0!</v>
      </c>
      <c r="BD51" s="920" t="str">
        <f ca="1">IFERROR(__xludf.DUMMYFUNCTION("+AN51/AJ51"),"#DIV/0!")</f>
        <v>#DIV/0!</v>
      </c>
      <c r="BE51" s="921">
        <v>0.2</v>
      </c>
      <c r="BF51" s="921">
        <v>0.8</v>
      </c>
      <c r="BG51" s="920" t="str">
        <f ca="1">IFERROR(__xludf.DUMMYFUNCTION("+AW51*BE51"),"#DIV/0!")</f>
        <v>#DIV/0!</v>
      </c>
      <c r="BH51" s="920" t="str">
        <f ca="1">IFERROR(__xludf.DUMMYFUNCTION("+AX51*BE51"),"#DIV/0!")</f>
        <v>#DIV/0!</v>
      </c>
      <c r="BI51" s="920" t="str">
        <f ca="1">IFERROR(__xludf.DUMMYFUNCTION("+AY51*BE51"),"#DIV/0!")</f>
        <v>#DIV/0!</v>
      </c>
      <c r="BJ51" s="920" t="str">
        <f ca="1">IFERROR(__xludf.DUMMYFUNCTION("+AZ51*BE51"),"#DIV/0!")</f>
        <v>#DIV/0!</v>
      </c>
      <c r="BK51" s="920" t="str">
        <f ca="1">IFERROR(__xludf.DUMMYFUNCTION("+BA51*BF51"),"#DIV/0!")</f>
        <v>#DIV/0!</v>
      </c>
      <c r="BL51" s="920" t="str">
        <f ca="1">IFERROR(__xludf.DUMMYFUNCTION("+BB51*BF51"),"#DIV/0!")</f>
        <v>#DIV/0!</v>
      </c>
      <c r="BM51" s="920" t="str">
        <f ca="1">IFERROR(__xludf.DUMMYFUNCTION("+BC51*BF51"),"#DIV/0!")</f>
        <v>#DIV/0!</v>
      </c>
      <c r="BN51" s="920" t="str">
        <f ca="1">IFERROR(__xludf.DUMMYFUNCTION("+BD51*BF51"),"#DIV/0!")</f>
        <v>#DIV/0!</v>
      </c>
      <c r="BO51" s="920" t="str">
        <f ca="1">IFERROR(__xludf.DUMMYFUNCTION("+BG51+BK51"),"#DIV/0!")</f>
        <v>#DIV/0!</v>
      </c>
      <c r="BP51" s="920" t="str">
        <f ca="1">IFERROR(__xludf.DUMMYFUNCTION("+BH51+BL51"),"#DIV/0!")</f>
        <v>#DIV/0!</v>
      </c>
      <c r="BQ51" s="920" t="str">
        <f ca="1">IFERROR(__xludf.DUMMYFUNCTION("+BI51+BM51"),"#DIV/0!")</f>
        <v>#DIV/0!</v>
      </c>
      <c r="BR51" s="920" t="str">
        <f ca="1">IFERROR(__xludf.DUMMYFUNCTION("+BJ51+BN51"),"#DIV/0!")</f>
        <v>#DIV/0!</v>
      </c>
      <c r="BS51" s="842"/>
      <c r="BT51" s="842"/>
      <c r="BU51" s="842"/>
      <c r="BV51" s="842"/>
      <c r="BW51" s="842"/>
      <c r="BX51" s="842"/>
      <c r="BY51" s="842"/>
      <c r="BZ51" s="842"/>
      <c r="CA51" s="830"/>
      <c r="CB51" s="798"/>
      <c r="CC51" s="922"/>
      <c r="CD51" s="923"/>
      <c r="CE51" s="923"/>
      <c r="CF51" s="974"/>
      <c r="CG51" s="975"/>
      <c r="CH51" s="798"/>
      <c r="CI51" s="798"/>
      <c r="CJ51" s="798"/>
      <c r="CK51" s="798"/>
      <c r="CL51" s="798"/>
      <c r="CM51" s="798"/>
      <c r="CN51" s="798"/>
      <c r="CO51" s="798"/>
      <c r="CP51" s="798"/>
      <c r="CQ51" s="798"/>
      <c r="CR51" s="798"/>
      <c r="CS51" s="798"/>
      <c r="CT51" s="798"/>
    </row>
    <row r="52" spans="1:98" ht="14.25" customHeight="1">
      <c r="A52" s="1042"/>
      <c r="B52" s="1043"/>
      <c r="C52" s="1044"/>
      <c r="D52" s="1045"/>
      <c r="E52" s="1046"/>
      <c r="F52" s="933"/>
      <c r="G52" s="1051"/>
      <c r="H52" s="925"/>
      <c r="I52" s="899"/>
      <c r="J52" s="900"/>
      <c r="K52" s="900"/>
      <c r="L52" s="900"/>
      <c r="M52" s="925"/>
      <c r="N52" s="1025"/>
      <c r="O52" s="927"/>
      <c r="P52" s="901"/>
      <c r="Q52" s="903"/>
      <c r="R52" s="904"/>
      <c r="S52" s="904"/>
      <c r="T52" s="905"/>
      <c r="U52" s="871"/>
      <c r="V52" s="906">
        <v>8</v>
      </c>
      <c r="W52" s="898"/>
      <c r="X52" s="1291"/>
      <c r="Y52" s="1291"/>
      <c r="Z52" s="859"/>
      <c r="AA52" s="907"/>
      <c r="AB52" s="908"/>
      <c r="AC52" s="908"/>
      <c r="AD52" s="909"/>
      <c r="AE52" s="871"/>
      <c r="AF52" s="1052"/>
      <c r="AG52" s="942"/>
      <c r="AH52" s="943"/>
      <c r="AI52" s="943"/>
      <c r="AJ52" s="944"/>
      <c r="AK52" s="1029"/>
      <c r="AL52" s="914"/>
      <c r="AM52" s="914"/>
      <c r="AN52" s="915"/>
      <c r="AO52" s="798"/>
      <c r="AP52" s="1050"/>
      <c r="AQ52" s="901"/>
      <c r="AR52" s="881"/>
      <c r="AS52" s="917" t="str">
        <f ca="1">IFERROR(__xludf.DUMMYFUNCTION("+I52/G52"),"#DIV/0!")</f>
        <v>#DIV/0!</v>
      </c>
      <c r="AT52" s="918" t="str">
        <f ca="1">IFERROR(__xludf.DUMMYFUNCTION("+J52/G52"),"#DIV/0!")</f>
        <v>#DIV/0!</v>
      </c>
      <c r="AU52" s="918" t="str">
        <f ca="1">IFERROR(__xludf.DUMMYFUNCTION("+K52/G52"),"#DIV/0!")</f>
        <v>#DIV/0!</v>
      </c>
      <c r="AV52" s="918" t="str">
        <f ca="1">IFERROR(__xludf.DUMMYFUNCTION("+L52/G52"),"#DIV/0!")</f>
        <v>#DIV/0!</v>
      </c>
      <c r="AW52" s="919" t="str">
        <f ca="1">IFERROR(__xludf.DUMMYFUNCTION("+AA52/COUNTIF(W52,""*"")"),"#DIV/0!")</f>
        <v>#DIV/0!</v>
      </c>
      <c r="AX52" s="919" t="str">
        <f ca="1">IFERROR(__xludf.DUMMYFUNCTION("+AB52/COUNTIF(W52,""*"")"),"#DIV/0!")</f>
        <v>#DIV/0!</v>
      </c>
      <c r="AY52" s="919" t="str">
        <f ca="1">IFERROR(__xludf.DUMMYFUNCTION("+AC52/COUNTIF(W52,""*"")"),"#DIV/0!")</f>
        <v>#DIV/0!</v>
      </c>
      <c r="AZ52" s="919" t="str">
        <f ca="1">IFERROR(__xludf.DUMMYFUNCTION("+AD52/COUNTIF(AD52,""*"")"),"#DIV/0!")</f>
        <v>#DIV/0!</v>
      </c>
      <c r="BA52" s="920" t="str">
        <f ca="1">IFERROR(__xludf.DUMMYFUNCTION("+AK52/AJ52"),"#DIV/0!")</f>
        <v>#DIV/0!</v>
      </c>
      <c r="BB52" s="920" t="str">
        <f ca="1">IFERROR(__xludf.DUMMYFUNCTION("+AL52/AJ52"),"#DIV/0!")</f>
        <v>#DIV/0!</v>
      </c>
      <c r="BC52" s="920" t="str">
        <f ca="1">IFERROR(__xludf.DUMMYFUNCTION("+AM52/AJ52"),"#DIV/0!")</f>
        <v>#DIV/0!</v>
      </c>
      <c r="BD52" s="920" t="str">
        <f ca="1">IFERROR(__xludf.DUMMYFUNCTION("+AN52/AJ52"),"#DIV/0!")</f>
        <v>#DIV/0!</v>
      </c>
      <c r="BE52" s="921">
        <v>0.2</v>
      </c>
      <c r="BF52" s="921">
        <v>0.8</v>
      </c>
      <c r="BG52" s="920" t="str">
        <f ca="1">IFERROR(__xludf.DUMMYFUNCTION("+AW52*BE52"),"#DIV/0!")</f>
        <v>#DIV/0!</v>
      </c>
      <c r="BH52" s="920" t="str">
        <f ca="1">IFERROR(__xludf.DUMMYFUNCTION("+AX52*BE52"),"#DIV/0!")</f>
        <v>#DIV/0!</v>
      </c>
      <c r="BI52" s="920" t="str">
        <f ca="1">IFERROR(__xludf.DUMMYFUNCTION("+AY52*BE52"),"#DIV/0!")</f>
        <v>#DIV/0!</v>
      </c>
      <c r="BJ52" s="920" t="str">
        <f ca="1">IFERROR(__xludf.DUMMYFUNCTION("+AZ52*BE52"),"#DIV/0!")</f>
        <v>#DIV/0!</v>
      </c>
      <c r="BK52" s="920" t="str">
        <f ca="1">IFERROR(__xludf.DUMMYFUNCTION("+BA52*BF52"),"#DIV/0!")</f>
        <v>#DIV/0!</v>
      </c>
      <c r="BL52" s="920" t="str">
        <f ca="1">IFERROR(__xludf.DUMMYFUNCTION("+BB52*BF52"),"#DIV/0!")</f>
        <v>#DIV/0!</v>
      </c>
      <c r="BM52" s="920" t="str">
        <f ca="1">IFERROR(__xludf.DUMMYFUNCTION("+BC52*BF52"),"#DIV/0!")</f>
        <v>#DIV/0!</v>
      </c>
      <c r="BN52" s="920" t="str">
        <f ca="1">IFERROR(__xludf.DUMMYFUNCTION("+BD52*BF52"),"#DIV/0!")</f>
        <v>#DIV/0!</v>
      </c>
      <c r="BO52" s="920" t="str">
        <f ca="1">IFERROR(__xludf.DUMMYFUNCTION("+BG52+BK52"),"#DIV/0!")</f>
        <v>#DIV/0!</v>
      </c>
      <c r="BP52" s="920" t="str">
        <f ca="1">IFERROR(__xludf.DUMMYFUNCTION("+BH52+BL52"),"#DIV/0!")</f>
        <v>#DIV/0!</v>
      </c>
      <c r="BQ52" s="920" t="str">
        <f ca="1">IFERROR(__xludf.DUMMYFUNCTION("+BI52+BM52"),"#DIV/0!")</f>
        <v>#DIV/0!</v>
      </c>
      <c r="BR52" s="920" t="str">
        <f ca="1">IFERROR(__xludf.DUMMYFUNCTION("+BJ52+BN52"),"#DIV/0!")</f>
        <v>#DIV/0!</v>
      </c>
      <c r="BS52" s="842"/>
      <c r="BT52" s="842"/>
      <c r="BU52" s="842"/>
      <c r="BV52" s="842"/>
      <c r="BW52" s="842"/>
      <c r="BX52" s="842"/>
      <c r="BY52" s="842"/>
      <c r="BZ52" s="842"/>
      <c r="CA52" s="830"/>
      <c r="CB52" s="798"/>
      <c r="CC52" s="922"/>
      <c r="CD52" s="923"/>
      <c r="CE52" s="923"/>
      <c r="CF52" s="974"/>
      <c r="CG52" s="975"/>
      <c r="CH52" s="798"/>
      <c r="CI52" s="798"/>
      <c r="CJ52" s="798"/>
      <c r="CK52" s="798"/>
      <c r="CL52" s="798"/>
      <c r="CM52" s="798"/>
      <c r="CN52" s="798"/>
      <c r="CO52" s="798"/>
      <c r="CP52" s="798"/>
      <c r="CQ52" s="798"/>
      <c r="CR52" s="798"/>
      <c r="CS52" s="798"/>
      <c r="CT52" s="798"/>
    </row>
    <row r="53" spans="1:98" ht="14.25" customHeight="1">
      <c r="A53" s="1042"/>
      <c r="B53" s="1043"/>
      <c r="C53" s="1044"/>
      <c r="D53" s="1045"/>
      <c r="E53" s="1046"/>
      <c r="F53" s="933"/>
      <c r="G53" s="1051"/>
      <c r="H53" s="925"/>
      <c r="I53" s="899"/>
      <c r="J53" s="900"/>
      <c r="K53" s="900"/>
      <c r="L53" s="900"/>
      <c r="M53" s="925"/>
      <c r="N53" s="1025"/>
      <c r="O53" s="927"/>
      <c r="P53" s="901"/>
      <c r="Q53" s="903"/>
      <c r="R53" s="904"/>
      <c r="S53" s="904"/>
      <c r="T53" s="905"/>
      <c r="U53" s="871"/>
      <c r="V53" s="906">
        <v>9</v>
      </c>
      <c r="W53" s="898"/>
      <c r="X53" s="1291"/>
      <c r="Y53" s="1291"/>
      <c r="Z53" s="859"/>
      <c r="AA53" s="907"/>
      <c r="AB53" s="908"/>
      <c r="AC53" s="908"/>
      <c r="AD53" s="909"/>
      <c r="AE53" s="871"/>
      <c r="AF53" s="1052"/>
      <c r="AG53" s="942"/>
      <c r="AH53" s="943"/>
      <c r="AI53" s="943"/>
      <c r="AJ53" s="944"/>
      <c r="AK53" s="1029"/>
      <c r="AL53" s="914"/>
      <c r="AM53" s="914"/>
      <c r="AN53" s="915"/>
      <c r="AO53" s="798"/>
      <c r="AP53" s="1050"/>
      <c r="AQ53" s="901"/>
      <c r="AR53" s="881"/>
      <c r="AS53" s="917" t="str">
        <f ca="1">IFERROR(__xludf.DUMMYFUNCTION("+I53/G53"),"#DIV/0!")</f>
        <v>#DIV/0!</v>
      </c>
      <c r="AT53" s="918" t="str">
        <f ca="1">IFERROR(__xludf.DUMMYFUNCTION("+J53/G53"),"#DIV/0!")</f>
        <v>#DIV/0!</v>
      </c>
      <c r="AU53" s="918" t="str">
        <f ca="1">IFERROR(__xludf.DUMMYFUNCTION("+K53/G53"),"#DIV/0!")</f>
        <v>#DIV/0!</v>
      </c>
      <c r="AV53" s="918" t="str">
        <f ca="1">IFERROR(__xludf.DUMMYFUNCTION("+L53/G53"),"#DIV/0!")</f>
        <v>#DIV/0!</v>
      </c>
      <c r="AW53" s="919" t="str">
        <f ca="1">IFERROR(__xludf.DUMMYFUNCTION("+AA53/COUNTIF(W53,""*"")"),"#DIV/0!")</f>
        <v>#DIV/0!</v>
      </c>
      <c r="AX53" s="919" t="str">
        <f ca="1">IFERROR(__xludf.DUMMYFUNCTION("+AB53/COUNTIF(W53,""*"")"),"#DIV/0!")</f>
        <v>#DIV/0!</v>
      </c>
      <c r="AY53" s="919" t="str">
        <f ca="1">IFERROR(__xludf.DUMMYFUNCTION("+AC53/COUNTIF(W53,""*"")"),"#DIV/0!")</f>
        <v>#DIV/0!</v>
      </c>
      <c r="AZ53" s="919" t="str">
        <f ca="1">IFERROR(__xludf.DUMMYFUNCTION("+AD53/COUNTIF(AD53,""*"")"),"#DIV/0!")</f>
        <v>#DIV/0!</v>
      </c>
      <c r="BA53" s="920" t="str">
        <f ca="1">IFERROR(__xludf.DUMMYFUNCTION("+AK53/AJ53"),"#DIV/0!")</f>
        <v>#DIV/0!</v>
      </c>
      <c r="BB53" s="920" t="str">
        <f ca="1">IFERROR(__xludf.DUMMYFUNCTION("+AL53/AJ53"),"#DIV/0!")</f>
        <v>#DIV/0!</v>
      </c>
      <c r="BC53" s="920" t="str">
        <f ca="1">IFERROR(__xludf.DUMMYFUNCTION("+AM53/AJ53"),"#DIV/0!")</f>
        <v>#DIV/0!</v>
      </c>
      <c r="BD53" s="920" t="str">
        <f ca="1">IFERROR(__xludf.DUMMYFUNCTION("+AN53/AJ53"),"#DIV/0!")</f>
        <v>#DIV/0!</v>
      </c>
      <c r="BE53" s="921">
        <v>0.2</v>
      </c>
      <c r="BF53" s="921">
        <v>0.8</v>
      </c>
      <c r="BG53" s="920" t="str">
        <f ca="1">IFERROR(__xludf.DUMMYFUNCTION("+AW53*BE53"),"#DIV/0!")</f>
        <v>#DIV/0!</v>
      </c>
      <c r="BH53" s="920" t="str">
        <f ca="1">IFERROR(__xludf.DUMMYFUNCTION("+AX53*BE53"),"#DIV/0!")</f>
        <v>#DIV/0!</v>
      </c>
      <c r="BI53" s="920" t="str">
        <f ca="1">IFERROR(__xludf.DUMMYFUNCTION("+AY53*BE53"),"#DIV/0!")</f>
        <v>#DIV/0!</v>
      </c>
      <c r="BJ53" s="920" t="str">
        <f ca="1">IFERROR(__xludf.DUMMYFUNCTION("+AZ53*BE53"),"#DIV/0!")</f>
        <v>#DIV/0!</v>
      </c>
      <c r="BK53" s="920" t="str">
        <f ca="1">IFERROR(__xludf.DUMMYFUNCTION("+BA53*BF53"),"#DIV/0!")</f>
        <v>#DIV/0!</v>
      </c>
      <c r="BL53" s="920" t="str">
        <f ca="1">IFERROR(__xludf.DUMMYFUNCTION("+BB53*BF53"),"#DIV/0!")</f>
        <v>#DIV/0!</v>
      </c>
      <c r="BM53" s="920" t="str">
        <f ca="1">IFERROR(__xludf.DUMMYFUNCTION("+BC53*BF53"),"#DIV/0!")</f>
        <v>#DIV/0!</v>
      </c>
      <c r="BN53" s="920" t="str">
        <f ca="1">IFERROR(__xludf.DUMMYFUNCTION("+BD53*BF53"),"#DIV/0!")</f>
        <v>#DIV/0!</v>
      </c>
      <c r="BO53" s="920" t="str">
        <f ca="1">IFERROR(__xludf.DUMMYFUNCTION("+BG53+BK53"),"#DIV/0!")</f>
        <v>#DIV/0!</v>
      </c>
      <c r="BP53" s="920" t="str">
        <f ca="1">IFERROR(__xludf.DUMMYFUNCTION("+BH53+BL53"),"#DIV/0!")</f>
        <v>#DIV/0!</v>
      </c>
      <c r="BQ53" s="920" t="str">
        <f ca="1">IFERROR(__xludf.DUMMYFUNCTION("+BI53+BM53"),"#DIV/0!")</f>
        <v>#DIV/0!</v>
      </c>
      <c r="BR53" s="920" t="str">
        <f ca="1">IFERROR(__xludf.DUMMYFUNCTION("+BJ53+BN53"),"#DIV/0!")</f>
        <v>#DIV/0!</v>
      </c>
      <c r="BS53" s="842"/>
      <c r="BT53" s="842"/>
      <c r="BU53" s="842"/>
      <c r="BV53" s="842"/>
      <c r="BW53" s="842"/>
      <c r="BX53" s="842"/>
      <c r="BY53" s="842"/>
      <c r="BZ53" s="842"/>
      <c r="CA53" s="830"/>
      <c r="CB53" s="798"/>
      <c r="CC53" s="922"/>
      <c r="CD53" s="923"/>
      <c r="CE53" s="923"/>
      <c r="CF53" s="974"/>
      <c r="CG53" s="975"/>
      <c r="CH53" s="798"/>
      <c r="CI53" s="798"/>
      <c r="CJ53" s="798"/>
      <c r="CK53" s="798"/>
      <c r="CL53" s="798"/>
      <c r="CM53" s="798"/>
      <c r="CN53" s="798"/>
      <c r="CO53" s="798"/>
      <c r="CP53" s="798"/>
      <c r="CQ53" s="798"/>
      <c r="CR53" s="798"/>
      <c r="CS53" s="798"/>
      <c r="CT53" s="798"/>
    </row>
    <row r="54" spans="1:98" ht="14.25" customHeight="1" thickBot="1">
      <c r="A54" s="1088"/>
      <c r="B54" s="1058"/>
      <c r="C54" s="1059"/>
      <c r="D54" s="1060"/>
      <c r="E54" s="1061"/>
      <c r="F54" s="983"/>
      <c r="G54" s="984"/>
      <c r="H54" s="1062"/>
      <c r="I54" s="1063"/>
      <c r="J54" s="986"/>
      <c r="K54" s="986"/>
      <c r="L54" s="986"/>
      <c r="M54" s="1062"/>
      <c r="N54" s="1064"/>
      <c r="O54" s="987"/>
      <c r="P54" s="985"/>
      <c r="Q54" s="1065"/>
      <c r="R54" s="1066"/>
      <c r="S54" s="1066"/>
      <c r="T54" s="1067"/>
      <c r="U54" s="871"/>
      <c r="V54" s="981">
        <v>10</v>
      </c>
      <c r="W54" s="983"/>
      <c r="X54" s="1257"/>
      <c r="Y54" s="1257"/>
      <c r="Z54" s="1069"/>
      <c r="AA54" s="1070"/>
      <c r="AB54" s="989"/>
      <c r="AC54" s="989"/>
      <c r="AD54" s="990"/>
      <c r="AE54" s="871"/>
      <c r="AF54" s="1052"/>
      <c r="AG54" s="942"/>
      <c r="AH54" s="943"/>
      <c r="AI54" s="943"/>
      <c r="AJ54" s="944"/>
      <c r="AK54" s="1073"/>
      <c r="AL54" s="994"/>
      <c r="AM54" s="994"/>
      <c r="AN54" s="1074"/>
      <c r="AO54" s="798"/>
      <c r="AP54" s="1075"/>
      <c r="AQ54" s="985"/>
      <c r="AR54" s="881"/>
      <c r="AS54" s="1076" t="str">
        <f ca="1">IFERROR(__xludf.DUMMYFUNCTION("+I54/G54"),"#DIV/0!")</f>
        <v>#DIV/0!</v>
      </c>
      <c r="AT54" s="1077" t="str">
        <f ca="1">IFERROR(__xludf.DUMMYFUNCTION("+J54/G54"),"#DIV/0!")</f>
        <v>#DIV/0!</v>
      </c>
      <c r="AU54" s="1077" t="str">
        <f ca="1">IFERROR(__xludf.DUMMYFUNCTION("+K54/G54"),"#DIV/0!")</f>
        <v>#DIV/0!</v>
      </c>
      <c r="AV54" s="1077" t="str">
        <f ca="1">IFERROR(__xludf.DUMMYFUNCTION("+L54/G54"),"#DIV/0!")</f>
        <v>#DIV/0!</v>
      </c>
      <c r="AW54" s="1078" t="str">
        <f ca="1">IFERROR(__xludf.DUMMYFUNCTION("+AA54/COUNTIF(W54,""*"")"),"#DIV/0!")</f>
        <v>#DIV/0!</v>
      </c>
      <c r="AX54" s="1078" t="str">
        <f ca="1">IFERROR(__xludf.DUMMYFUNCTION("+AB54/COUNTIF(W54,""*"")"),"#DIV/0!")</f>
        <v>#DIV/0!</v>
      </c>
      <c r="AY54" s="1078" t="str">
        <f ca="1">IFERROR(__xludf.DUMMYFUNCTION("+AC54/COUNTIF(W54,""*"")"),"#DIV/0!")</f>
        <v>#DIV/0!</v>
      </c>
      <c r="AZ54" s="1078" t="str">
        <f ca="1">IFERROR(__xludf.DUMMYFUNCTION("+AD54/COUNTIF(AD54,""*"")"),"#DIV/0!")</f>
        <v>#DIV/0!</v>
      </c>
      <c r="BA54" s="1079" t="str">
        <f ca="1">IFERROR(__xludf.DUMMYFUNCTION("+AK54/AJ54"),"#DIV/0!")</f>
        <v>#DIV/0!</v>
      </c>
      <c r="BB54" s="1079" t="str">
        <f ca="1">IFERROR(__xludf.DUMMYFUNCTION("+AL54/AJ54"),"#DIV/0!")</f>
        <v>#DIV/0!</v>
      </c>
      <c r="BC54" s="1079" t="str">
        <f ca="1">IFERROR(__xludf.DUMMYFUNCTION("+AM54/AJ54"),"#DIV/0!")</f>
        <v>#DIV/0!</v>
      </c>
      <c r="BD54" s="1079" t="str">
        <f ca="1">IFERROR(__xludf.DUMMYFUNCTION("+AN54/AJ54"),"#DIV/0!")</f>
        <v>#DIV/0!</v>
      </c>
      <c r="BE54" s="1080">
        <v>0.2</v>
      </c>
      <c r="BF54" s="1080">
        <v>0.8</v>
      </c>
      <c r="BG54" s="1079" t="str">
        <f ca="1">IFERROR(__xludf.DUMMYFUNCTION("+AW54*BE54"),"#DIV/0!")</f>
        <v>#DIV/0!</v>
      </c>
      <c r="BH54" s="1079" t="str">
        <f ca="1">IFERROR(__xludf.DUMMYFUNCTION("+AX54*BE54"),"#DIV/0!")</f>
        <v>#DIV/0!</v>
      </c>
      <c r="BI54" s="1079" t="str">
        <f ca="1">IFERROR(__xludf.DUMMYFUNCTION("+AY54*BE54"),"#DIV/0!")</f>
        <v>#DIV/0!</v>
      </c>
      <c r="BJ54" s="1079" t="str">
        <f ca="1">IFERROR(__xludf.DUMMYFUNCTION("+AZ54*BE54"),"#DIV/0!")</f>
        <v>#DIV/0!</v>
      </c>
      <c r="BK54" s="1079" t="str">
        <f ca="1">IFERROR(__xludf.DUMMYFUNCTION("+BA54*BF54"),"#DIV/0!")</f>
        <v>#DIV/0!</v>
      </c>
      <c r="BL54" s="1079" t="str">
        <f ca="1">IFERROR(__xludf.DUMMYFUNCTION("+BB54*BF54"),"#DIV/0!")</f>
        <v>#DIV/0!</v>
      </c>
      <c r="BM54" s="1079" t="str">
        <f ca="1">IFERROR(__xludf.DUMMYFUNCTION("+BC54*BF54"),"#DIV/0!")</f>
        <v>#DIV/0!</v>
      </c>
      <c r="BN54" s="1079" t="str">
        <f ca="1">IFERROR(__xludf.DUMMYFUNCTION("+BD54*BF54"),"#DIV/0!")</f>
        <v>#DIV/0!</v>
      </c>
      <c r="BO54" s="1079" t="str">
        <f ca="1">IFERROR(__xludf.DUMMYFUNCTION("+BG54+BK54"),"#DIV/0!")</f>
        <v>#DIV/0!</v>
      </c>
      <c r="BP54" s="1079" t="str">
        <f ca="1">IFERROR(__xludf.DUMMYFUNCTION("+BH54+BL54"),"#DIV/0!")</f>
        <v>#DIV/0!</v>
      </c>
      <c r="BQ54" s="1079" t="str">
        <f ca="1">IFERROR(__xludf.DUMMYFUNCTION("+BI54+BM54"),"#DIV/0!")</f>
        <v>#DIV/0!</v>
      </c>
      <c r="BR54" s="1079" t="str">
        <f ca="1">IFERROR(__xludf.DUMMYFUNCTION("+BJ54+BN54"),"#DIV/0!")</f>
        <v>#DIV/0!</v>
      </c>
      <c r="BS54" s="838"/>
      <c r="BT54" s="838"/>
      <c r="BU54" s="838"/>
      <c r="BV54" s="838"/>
      <c r="BW54" s="838"/>
      <c r="BX54" s="838"/>
      <c r="BY54" s="838"/>
      <c r="BZ54" s="838"/>
      <c r="CA54" s="839"/>
      <c r="CB54" s="798"/>
      <c r="CC54" s="1081"/>
      <c r="CD54" s="1082"/>
      <c r="CE54" s="1082"/>
      <c r="CF54" s="1083"/>
      <c r="CG54" s="1084"/>
      <c r="CH54" s="798"/>
      <c r="CI54" s="798"/>
      <c r="CJ54" s="798"/>
      <c r="CK54" s="798"/>
      <c r="CL54" s="798"/>
      <c r="CM54" s="798"/>
      <c r="CN54" s="798"/>
      <c r="CO54" s="798"/>
      <c r="CP54" s="798"/>
      <c r="CQ54" s="798"/>
      <c r="CR54" s="798"/>
      <c r="CS54" s="798"/>
      <c r="CT54" s="798"/>
    </row>
    <row r="55" spans="1:98" ht="14.25" customHeight="1">
      <c r="A55" s="853">
        <v>7</v>
      </c>
      <c r="B55" s="1030"/>
      <c r="C55" s="1031"/>
      <c r="D55" s="856"/>
      <c r="E55" s="1032"/>
      <c r="F55" s="858"/>
      <c r="G55" s="950"/>
      <c r="H55" s="1085"/>
      <c r="I55" s="860"/>
      <c r="J55" s="861"/>
      <c r="K55" s="861"/>
      <c r="L55" s="861"/>
      <c r="M55" s="1035"/>
      <c r="N55" s="1036"/>
      <c r="O55" s="954"/>
      <c r="P55" s="951"/>
      <c r="Q55" s="863"/>
      <c r="R55" s="864"/>
      <c r="S55" s="864"/>
      <c r="T55" s="865"/>
      <c r="U55" s="871"/>
      <c r="V55" s="867">
        <v>1</v>
      </c>
      <c r="W55" s="858"/>
      <c r="X55" s="1284"/>
      <c r="Y55" s="1284"/>
      <c r="Z55" s="1089"/>
      <c r="AA55" s="868"/>
      <c r="AB55" s="869"/>
      <c r="AC55" s="869"/>
      <c r="AD55" s="870"/>
      <c r="AE55" s="871"/>
      <c r="AF55" s="1086"/>
      <c r="AG55" s="873"/>
      <c r="AH55" s="873"/>
      <c r="AI55" s="874"/>
      <c r="AJ55" s="875"/>
      <c r="AK55" s="1041"/>
      <c r="AL55" s="877"/>
      <c r="AM55" s="877"/>
      <c r="AN55" s="878"/>
      <c r="AO55" s="1010"/>
      <c r="AP55" s="879"/>
      <c r="AQ55" s="880"/>
      <c r="AR55" s="881"/>
      <c r="AS55" s="882" t="str">
        <f ca="1">IFERROR(__xludf.DUMMYFUNCTION("+I55/G55"),"#DIV/0!")</f>
        <v>#DIV/0!</v>
      </c>
      <c r="AT55" s="977" t="str">
        <f ca="1">IFERROR(__xludf.DUMMYFUNCTION("+J55/G55"),"#DIV/0!")</f>
        <v>#DIV/0!</v>
      </c>
      <c r="AU55" s="977" t="str">
        <f ca="1">IFERROR(__xludf.DUMMYFUNCTION("+K55/G55"),"#DIV/0!")</f>
        <v>#DIV/0!</v>
      </c>
      <c r="AV55" s="977" t="str">
        <f ca="1">IFERROR(__xludf.DUMMYFUNCTION("+L55/G55"),"#DIV/0!")</f>
        <v>#DIV/0!</v>
      </c>
      <c r="AW55" s="1014" t="str">
        <f ca="1">IFERROR(__xludf.DUMMYFUNCTION("+AA55/COUNTIF(W55,""*"")"),"#DIV/0!")</f>
        <v>#DIV/0!</v>
      </c>
      <c r="AX55" s="1014" t="str">
        <f ca="1">IFERROR(__xludf.DUMMYFUNCTION("+AB55/COUNTIF(W55,""*"")"),"#DIV/0!")</f>
        <v>#DIV/0!</v>
      </c>
      <c r="AY55" s="1014" t="str">
        <f ca="1">IFERROR(__xludf.DUMMYFUNCTION("+AC55/COUNTIF(W55,""*"")"),"#DIV/0!")</f>
        <v>#DIV/0!</v>
      </c>
      <c r="AZ55" s="1014" t="str">
        <f ca="1">IFERROR(__xludf.DUMMYFUNCTION("+AD55/COUNTIF(AD55,""*"")"),"#DIV/0!")</f>
        <v>#DIV/0!</v>
      </c>
      <c r="BA55" s="978" t="str">
        <f ca="1">IFERROR(__xludf.DUMMYFUNCTION("+AK55/AJ55"),"#DIV/0!")</f>
        <v>#DIV/0!</v>
      </c>
      <c r="BB55" s="978" t="str">
        <f ca="1">IFERROR(__xludf.DUMMYFUNCTION("+AL55/AJ55"),"#DIV/0!")</f>
        <v>#DIV/0!</v>
      </c>
      <c r="BC55" s="978" t="str">
        <f ca="1">IFERROR(__xludf.DUMMYFUNCTION("+AM55/AJ55"),"#DIV/0!")</f>
        <v>#DIV/0!</v>
      </c>
      <c r="BD55" s="978" t="str">
        <f ca="1">IFERROR(__xludf.DUMMYFUNCTION("+AN55/AJ55"),"#DIV/0!")</f>
        <v>#DIV/0!</v>
      </c>
      <c r="BE55" s="979">
        <v>0.2</v>
      </c>
      <c r="BF55" s="979">
        <v>0.8</v>
      </c>
      <c r="BG55" s="978" t="str">
        <f ca="1">IFERROR(__xludf.DUMMYFUNCTION("+AW55*BE55"),"#DIV/0!")</f>
        <v>#DIV/0!</v>
      </c>
      <c r="BH55" s="978" t="str">
        <f ca="1">IFERROR(__xludf.DUMMYFUNCTION("+AX55*BE55"),"#DIV/0!")</f>
        <v>#DIV/0!</v>
      </c>
      <c r="BI55" s="978" t="str">
        <f ca="1">IFERROR(__xludf.DUMMYFUNCTION("+AY55*BE55"),"#DIV/0!")</f>
        <v>#DIV/0!</v>
      </c>
      <c r="BJ55" s="978" t="str">
        <f ca="1">IFERROR(__xludf.DUMMYFUNCTION("+AZ55*BE55"),"#DIV/0!")</f>
        <v>#DIV/0!</v>
      </c>
      <c r="BK55" s="978" t="str">
        <f ca="1">IFERROR(__xludf.DUMMYFUNCTION("+BA55*BF55"),"#DIV/0!")</f>
        <v>#DIV/0!</v>
      </c>
      <c r="BL55" s="978" t="str">
        <f ca="1">IFERROR(__xludf.DUMMYFUNCTION("+BB55*BF55"),"#DIV/0!")</f>
        <v>#DIV/0!</v>
      </c>
      <c r="BM55" s="978" t="str">
        <f ca="1">IFERROR(__xludf.DUMMYFUNCTION("+BC55*BF55"),"#DIV/0!")</f>
        <v>#DIV/0!</v>
      </c>
      <c r="BN55" s="978" t="str">
        <f ca="1">IFERROR(__xludf.DUMMYFUNCTION("+BD55*BF55"),"#DIV/0!")</f>
        <v>#DIV/0!</v>
      </c>
      <c r="BO55" s="978" t="str">
        <f ca="1">IFERROR(__xludf.DUMMYFUNCTION("+BG55+BK55"),"#DIV/0!")</f>
        <v>#DIV/0!</v>
      </c>
      <c r="BP55" s="885" t="str">
        <f ca="1">IFERROR(__xludf.DUMMYFUNCTION("+BH55+BL55"),"#DIV/0!")</f>
        <v>#DIV/0!</v>
      </c>
      <c r="BQ55" s="885" t="str">
        <f ca="1">IFERROR(__xludf.DUMMYFUNCTION("+BI55+BM55"),"#DIV/0!")</f>
        <v>#DIV/0!</v>
      </c>
      <c r="BR55" s="885" t="str">
        <f ca="1">IFERROR(__xludf.DUMMYFUNCTION("+BJ55+BN55"),"#DIV/0!")</f>
        <v>#DIV/0!</v>
      </c>
      <c r="BS55" s="1015" t="e">
        <f t="shared" ref="BS55:BV55" ca="1" si="5">AVERAGEIF(BO55:BO64,"&lt;&gt;#¡DIV/0!")</f>
        <v>#DIV/0!</v>
      </c>
      <c r="BT55" s="1015" t="e">
        <f t="shared" ca="1" si="5"/>
        <v>#DIV/0!</v>
      </c>
      <c r="BU55" s="1015" t="e">
        <f t="shared" ca="1" si="5"/>
        <v>#DIV/0!</v>
      </c>
      <c r="BV55" s="1015" t="e">
        <f t="shared" ca="1" si="5"/>
        <v>#DIV/0!</v>
      </c>
      <c r="BW55" s="888" t="str">
        <f ca="1">IFERROR(__xludf.DUMMYFUNCTION("+C55*BS55"),"#DIV/0!")</f>
        <v>#DIV/0!</v>
      </c>
      <c r="BX55" s="888" t="str">
        <f ca="1">IFERROR(__xludf.DUMMYFUNCTION("+C55*BT55"),"#DIV/0!")</f>
        <v>#DIV/0!</v>
      </c>
      <c r="BY55" s="888" t="str">
        <f ca="1">IFERROR(__xludf.DUMMYFUNCTION("+C55*BU55"),"#DIV/0!")</f>
        <v>#DIV/0!</v>
      </c>
      <c r="BZ55" s="888" t="str">
        <f ca="1">IFERROR(__xludf.DUMMYFUNCTION("+C55*BV55"),"#DIV/0!")</f>
        <v>#DIV/0!</v>
      </c>
      <c r="CA55" s="1016">
        <f ca="1">SUM(BW55:BZ64)</f>
        <v>0</v>
      </c>
      <c r="CB55" s="798"/>
      <c r="CC55" s="890" t="str">
        <f ca="1">IFERROR(__xludf.DUMMYFUNCTION("+Q55/$N$55"),"#DIV/0!")</f>
        <v>#DIV/0!</v>
      </c>
      <c r="CD55" s="891" t="str">
        <f ca="1">IFERROR(__xludf.DUMMYFUNCTION("+R55/$N$55"),"#DIV/0!")</f>
        <v>#DIV/0!</v>
      </c>
      <c r="CE55" s="891" t="str">
        <f ca="1">IFERROR(__xludf.DUMMYFUNCTION("+S55/$N$55"),"#DIV/0!")</f>
        <v>#DIV/0!</v>
      </c>
      <c r="CF55" s="961" t="str">
        <f ca="1">IFERROR(__xludf.DUMMYFUNCTION("+T55/$N$55"),"#DIV/0!")</f>
        <v>#DIV/0!</v>
      </c>
      <c r="CG55" s="962" t="e">
        <f ca="1">AVERAGE(CC55:CF64)</f>
        <v>#DIV/0!</v>
      </c>
      <c r="CH55" s="798"/>
      <c r="CI55" s="798"/>
      <c r="CJ55" s="798"/>
      <c r="CK55" s="798"/>
      <c r="CL55" s="798"/>
      <c r="CM55" s="798"/>
      <c r="CN55" s="798"/>
      <c r="CO55" s="798"/>
      <c r="CP55" s="798"/>
      <c r="CQ55" s="798"/>
      <c r="CR55" s="798"/>
      <c r="CS55" s="798"/>
      <c r="CT55" s="798"/>
    </row>
    <row r="56" spans="1:98" ht="14.25" customHeight="1">
      <c r="A56" s="1042"/>
      <c r="B56" s="1043"/>
      <c r="C56" s="1044"/>
      <c r="D56" s="1045"/>
      <c r="E56" s="1046"/>
      <c r="F56" s="898"/>
      <c r="G56" s="964"/>
      <c r="H56" s="925"/>
      <c r="I56" s="899"/>
      <c r="J56" s="900"/>
      <c r="K56" s="900"/>
      <c r="L56" s="900"/>
      <c r="M56" s="925"/>
      <c r="N56" s="1025"/>
      <c r="O56" s="927"/>
      <c r="P56" s="901"/>
      <c r="Q56" s="903"/>
      <c r="R56" s="904"/>
      <c r="S56" s="904"/>
      <c r="T56" s="905"/>
      <c r="U56" s="871"/>
      <c r="V56" s="906">
        <v>2</v>
      </c>
      <c r="W56" s="1090"/>
      <c r="X56" s="1269"/>
      <c r="Y56" s="1269"/>
      <c r="Z56" s="859"/>
      <c r="AA56" s="907"/>
      <c r="AB56" s="908"/>
      <c r="AC56" s="908"/>
      <c r="AD56" s="909"/>
      <c r="AE56" s="871"/>
      <c r="AF56" s="1028"/>
      <c r="AG56" s="929"/>
      <c r="AH56" s="929"/>
      <c r="AI56" s="929"/>
      <c r="AJ56" s="930"/>
      <c r="AK56" s="1029"/>
      <c r="AL56" s="914"/>
      <c r="AM56" s="914"/>
      <c r="AN56" s="915"/>
      <c r="AO56" s="798"/>
      <c r="AP56" s="1050"/>
      <c r="AQ56" s="901"/>
      <c r="AR56" s="881"/>
      <c r="AS56" s="917" t="str">
        <f ca="1">IFERROR(__xludf.DUMMYFUNCTION("+I56/G56"),"#DIV/0!")</f>
        <v>#DIV/0!</v>
      </c>
      <c r="AT56" s="918" t="str">
        <f ca="1">IFERROR(__xludf.DUMMYFUNCTION("+J56/G56"),"#DIV/0!")</f>
        <v>#DIV/0!</v>
      </c>
      <c r="AU56" s="918" t="str">
        <f ca="1">IFERROR(__xludf.DUMMYFUNCTION("+K56/G56"),"#DIV/0!")</f>
        <v>#DIV/0!</v>
      </c>
      <c r="AV56" s="918" t="str">
        <f ca="1">IFERROR(__xludf.DUMMYFUNCTION("+L56/G56"),"#DIV/0!")</f>
        <v>#DIV/0!</v>
      </c>
      <c r="AW56" s="919" t="str">
        <f ca="1">IFERROR(__xludf.DUMMYFUNCTION("+AA56/COUNTIF(W56,""*"")"),"#DIV/0!")</f>
        <v>#DIV/0!</v>
      </c>
      <c r="AX56" s="919" t="str">
        <f ca="1">IFERROR(__xludf.DUMMYFUNCTION("+AB56/COUNTIF(W56,""*"")"),"#DIV/0!")</f>
        <v>#DIV/0!</v>
      </c>
      <c r="AY56" s="919" t="str">
        <f ca="1">IFERROR(__xludf.DUMMYFUNCTION("+AC56/COUNTIF(W56,""*"")"),"#DIV/0!")</f>
        <v>#DIV/0!</v>
      </c>
      <c r="AZ56" s="919" t="str">
        <f ca="1">IFERROR(__xludf.DUMMYFUNCTION("+AD56/COUNTIF(AD56,""*"")"),"#DIV/0!")</f>
        <v>#DIV/0!</v>
      </c>
      <c r="BA56" s="920" t="str">
        <f ca="1">IFERROR(__xludf.DUMMYFUNCTION("+AK56/AJ56"),"#DIV/0!")</f>
        <v>#DIV/0!</v>
      </c>
      <c r="BB56" s="920" t="str">
        <f ca="1">IFERROR(__xludf.DUMMYFUNCTION("+AL56/AJ56"),"#DIV/0!")</f>
        <v>#DIV/0!</v>
      </c>
      <c r="BC56" s="920" t="str">
        <f ca="1">IFERROR(__xludf.DUMMYFUNCTION("+AM56/AJ56"),"#DIV/0!")</f>
        <v>#DIV/0!</v>
      </c>
      <c r="BD56" s="920" t="str">
        <f ca="1">IFERROR(__xludf.DUMMYFUNCTION("+AN56/AJ56"),"#DIV/0!")</f>
        <v>#DIV/0!</v>
      </c>
      <c r="BE56" s="921">
        <v>0.2</v>
      </c>
      <c r="BF56" s="921">
        <v>0.8</v>
      </c>
      <c r="BG56" s="920" t="str">
        <f ca="1">IFERROR(__xludf.DUMMYFUNCTION("+AW56*BE56"),"#DIV/0!")</f>
        <v>#DIV/0!</v>
      </c>
      <c r="BH56" s="920" t="str">
        <f ca="1">IFERROR(__xludf.DUMMYFUNCTION("+AX56*BE56"),"#DIV/0!")</f>
        <v>#DIV/0!</v>
      </c>
      <c r="BI56" s="920" t="str">
        <f ca="1">IFERROR(__xludf.DUMMYFUNCTION("+AY56*BE56"),"#DIV/0!")</f>
        <v>#DIV/0!</v>
      </c>
      <c r="BJ56" s="920" t="str">
        <f ca="1">IFERROR(__xludf.DUMMYFUNCTION("+AZ56*BE56"),"#DIV/0!")</f>
        <v>#DIV/0!</v>
      </c>
      <c r="BK56" s="920" t="str">
        <f ca="1">IFERROR(__xludf.DUMMYFUNCTION("+BA56*BF56"),"#DIV/0!")</f>
        <v>#DIV/0!</v>
      </c>
      <c r="BL56" s="920" t="str">
        <f ca="1">IFERROR(__xludf.DUMMYFUNCTION("+BB56*BF56"),"#DIV/0!")</f>
        <v>#DIV/0!</v>
      </c>
      <c r="BM56" s="920" t="str">
        <f ca="1">IFERROR(__xludf.DUMMYFUNCTION("+BC56*BF56"),"#DIV/0!")</f>
        <v>#DIV/0!</v>
      </c>
      <c r="BN56" s="920" t="str">
        <f ca="1">IFERROR(__xludf.DUMMYFUNCTION("+BD56*BF56"),"#DIV/0!")</f>
        <v>#DIV/0!</v>
      </c>
      <c r="BO56" s="920" t="str">
        <f ca="1">IFERROR(__xludf.DUMMYFUNCTION("+BG56+BK56"),"#DIV/0!")</f>
        <v>#DIV/0!</v>
      </c>
      <c r="BP56" s="920" t="str">
        <f ca="1">IFERROR(__xludf.DUMMYFUNCTION("+BH56+BL56"),"#DIV/0!")</f>
        <v>#DIV/0!</v>
      </c>
      <c r="BQ56" s="920" t="str">
        <f ca="1">IFERROR(__xludf.DUMMYFUNCTION("+BI56+BM56"),"#DIV/0!")</f>
        <v>#DIV/0!</v>
      </c>
      <c r="BR56" s="920" t="str">
        <f ca="1">IFERROR(__xludf.DUMMYFUNCTION("+BJ56+BN56"),"#DIV/0!")</f>
        <v>#DIV/0!</v>
      </c>
      <c r="BS56" s="842"/>
      <c r="BT56" s="842"/>
      <c r="BU56" s="842"/>
      <c r="BV56" s="842"/>
      <c r="BW56" s="842"/>
      <c r="BX56" s="842"/>
      <c r="BY56" s="842"/>
      <c r="BZ56" s="842"/>
      <c r="CA56" s="830"/>
      <c r="CB56" s="798"/>
      <c r="CC56" s="922"/>
      <c r="CD56" s="923"/>
      <c r="CE56" s="923"/>
      <c r="CF56" s="974"/>
      <c r="CG56" s="975"/>
      <c r="CH56" s="798"/>
      <c r="CI56" s="798"/>
      <c r="CJ56" s="798"/>
      <c r="CK56" s="798"/>
      <c r="CL56" s="798"/>
      <c r="CM56" s="798"/>
      <c r="CN56" s="798"/>
      <c r="CO56" s="798"/>
      <c r="CP56" s="798"/>
      <c r="CQ56" s="798"/>
      <c r="CR56" s="798"/>
      <c r="CS56" s="798"/>
      <c r="CT56" s="798"/>
    </row>
    <row r="57" spans="1:98" ht="14.25" customHeight="1">
      <c r="A57" s="1042"/>
      <c r="B57" s="1043"/>
      <c r="C57" s="1044"/>
      <c r="D57" s="1045"/>
      <c r="E57" s="1046"/>
      <c r="F57" s="898"/>
      <c r="G57" s="964"/>
      <c r="H57" s="925"/>
      <c r="I57" s="899"/>
      <c r="J57" s="900"/>
      <c r="K57" s="900"/>
      <c r="L57" s="900"/>
      <c r="M57" s="925"/>
      <c r="N57" s="1025"/>
      <c r="O57" s="927"/>
      <c r="P57" s="901"/>
      <c r="Q57" s="903"/>
      <c r="R57" s="904"/>
      <c r="S57" s="904"/>
      <c r="T57" s="905"/>
      <c r="U57" s="871"/>
      <c r="V57" s="906">
        <v>3</v>
      </c>
      <c r="W57" s="898"/>
      <c r="X57" s="1269"/>
      <c r="Y57" s="1269"/>
      <c r="Z57" s="859"/>
      <c r="AA57" s="907"/>
      <c r="AB57" s="908"/>
      <c r="AC57" s="908"/>
      <c r="AD57" s="909"/>
      <c r="AE57" s="871"/>
      <c r="AF57" s="1028"/>
      <c r="AG57" s="929"/>
      <c r="AH57" s="929"/>
      <c r="AI57" s="929"/>
      <c r="AJ57" s="930"/>
      <c r="AK57" s="1029"/>
      <c r="AL57" s="914"/>
      <c r="AM57" s="914"/>
      <c r="AN57" s="915"/>
      <c r="AO57" s="798"/>
      <c r="AP57" s="1050"/>
      <c r="AQ57" s="901"/>
      <c r="AR57" s="881"/>
      <c r="AS57" s="917" t="str">
        <f ca="1">IFERROR(__xludf.DUMMYFUNCTION("+I57/G57"),"#DIV/0!")</f>
        <v>#DIV/0!</v>
      </c>
      <c r="AT57" s="918" t="str">
        <f ca="1">IFERROR(__xludf.DUMMYFUNCTION("+J57/G57"),"#DIV/0!")</f>
        <v>#DIV/0!</v>
      </c>
      <c r="AU57" s="918" t="str">
        <f ca="1">IFERROR(__xludf.DUMMYFUNCTION("+K57/G57"),"#DIV/0!")</f>
        <v>#DIV/0!</v>
      </c>
      <c r="AV57" s="918" t="str">
        <f ca="1">IFERROR(__xludf.DUMMYFUNCTION("+L57/G57"),"#DIV/0!")</f>
        <v>#DIV/0!</v>
      </c>
      <c r="AW57" s="919" t="str">
        <f ca="1">IFERROR(__xludf.DUMMYFUNCTION("+AA57/COUNTIF(W57,""*"")"),"#DIV/0!")</f>
        <v>#DIV/0!</v>
      </c>
      <c r="AX57" s="919" t="str">
        <f ca="1">IFERROR(__xludf.DUMMYFUNCTION("+AB57/COUNTIF(W57,""*"")"),"#DIV/0!")</f>
        <v>#DIV/0!</v>
      </c>
      <c r="AY57" s="919" t="str">
        <f ca="1">IFERROR(__xludf.DUMMYFUNCTION("+AC57/COUNTIF(W57,""*"")"),"#DIV/0!")</f>
        <v>#DIV/0!</v>
      </c>
      <c r="AZ57" s="919" t="str">
        <f ca="1">IFERROR(__xludf.DUMMYFUNCTION("+AD57/COUNTIF(AD57,""*"")"),"#DIV/0!")</f>
        <v>#DIV/0!</v>
      </c>
      <c r="BA57" s="920" t="str">
        <f ca="1">IFERROR(__xludf.DUMMYFUNCTION("+AK57/AJ57"),"#DIV/0!")</f>
        <v>#DIV/0!</v>
      </c>
      <c r="BB57" s="920" t="str">
        <f ca="1">IFERROR(__xludf.DUMMYFUNCTION("+AL57/AJ57"),"#DIV/0!")</f>
        <v>#DIV/0!</v>
      </c>
      <c r="BC57" s="920" t="str">
        <f ca="1">IFERROR(__xludf.DUMMYFUNCTION("+AM57/AJ57"),"#DIV/0!")</f>
        <v>#DIV/0!</v>
      </c>
      <c r="BD57" s="920" t="str">
        <f ca="1">IFERROR(__xludf.DUMMYFUNCTION("+AN57/AJ57"),"#DIV/0!")</f>
        <v>#DIV/0!</v>
      </c>
      <c r="BE57" s="921">
        <v>0.2</v>
      </c>
      <c r="BF57" s="921">
        <v>0.8</v>
      </c>
      <c r="BG57" s="920" t="str">
        <f ca="1">IFERROR(__xludf.DUMMYFUNCTION("+AW57*BE57"),"#DIV/0!")</f>
        <v>#DIV/0!</v>
      </c>
      <c r="BH57" s="920" t="str">
        <f ca="1">IFERROR(__xludf.DUMMYFUNCTION("+AX57*BE57"),"#DIV/0!")</f>
        <v>#DIV/0!</v>
      </c>
      <c r="BI57" s="920" t="str">
        <f ca="1">IFERROR(__xludf.DUMMYFUNCTION("+AY57*BE57"),"#DIV/0!")</f>
        <v>#DIV/0!</v>
      </c>
      <c r="BJ57" s="920" t="str">
        <f ca="1">IFERROR(__xludf.DUMMYFUNCTION("+AZ57*BE57"),"#DIV/0!")</f>
        <v>#DIV/0!</v>
      </c>
      <c r="BK57" s="920" t="str">
        <f ca="1">IFERROR(__xludf.DUMMYFUNCTION("+BA57*BF57"),"#DIV/0!")</f>
        <v>#DIV/0!</v>
      </c>
      <c r="BL57" s="920" t="str">
        <f ca="1">IFERROR(__xludf.DUMMYFUNCTION("+BB57*BF57"),"#DIV/0!")</f>
        <v>#DIV/0!</v>
      </c>
      <c r="BM57" s="920" t="str">
        <f ca="1">IFERROR(__xludf.DUMMYFUNCTION("+BC57*BF57"),"#DIV/0!")</f>
        <v>#DIV/0!</v>
      </c>
      <c r="BN57" s="920" t="str">
        <f ca="1">IFERROR(__xludf.DUMMYFUNCTION("+BD57*BF57"),"#DIV/0!")</f>
        <v>#DIV/0!</v>
      </c>
      <c r="BO57" s="920" t="str">
        <f ca="1">IFERROR(__xludf.DUMMYFUNCTION("+BG57+BK57"),"#DIV/0!")</f>
        <v>#DIV/0!</v>
      </c>
      <c r="BP57" s="920" t="str">
        <f ca="1">IFERROR(__xludf.DUMMYFUNCTION("+BH57+BL57"),"#DIV/0!")</f>
        <v>#DIV/0!</v>
      </c>
      <c r="BQ57" s="920" t="str">
        <f ca="1">IFERROR(__xludf.DUMMYFUNCTION("+BI57+BM57"),"#DIV/0!")</f>
        <v>#DIV/0!</v>
      </c>
      <c r="BR57" s="920" t="str">
        <f ca="1">IFERROR(__xludf.DUMMYFUNCTION("+BJ57+BN57"),"#DIV/0!")</f>
        <v>#DIV/0!</v>
      </c>
      <c r="BS57" s="842"/>
      <c r="BT57" s="842"/>
      <c r="BU57" s="842"/>
      <c r="BV57" s="842"/>
      <c r="BW57" s="842"/>
      <c r="BX57" s="842"/>
      <c r="BY57" s="842"/>
      <c r="BZ57" s="842"/>
      <c r="CA57" s="830"/>
      <c r="CB57" s="798"/>
      <c r="CC57" s="922"/>
      <c r="CD57" s="923"/>
      <c r="CE57" s="923"/>
      <c r="CF57" s="974"/>
      <c r="CG57" s="975"/>
      <c r="CH57" s="798"/>
      <c r="CI57" s="798"/>
      <c r="CJ57" s="798"/>
      <c r="CK57" s="798"/>
      <c r="CL57" s="798"/>
      <c r="CM57" s="798"/>
      <c r="CN57" s="798"/>
      <c r="CO57" s="798"/>
      <c r="CP57" s="798"/>
      <c r="CQ57" s="798"/>
      <c r="CR57" s="798"/>
      <c r="CS57" s="798"/>
      <c r="CT57" s="798"/>
    </row>
    <row r="58" spans="1:98" ht="14.25" customHeight="1">
      <c r="A58" s="1042"/>
      <c r="B58" s="1043"/>
      <c r="C58" s="1044"/>
      <c r="D58" s="1045"/>
      <c r="E58" s="1046"/>
      <c r="F58" s="898"/>
      <c r="G58" s="964"/>
      <c r="H58" s="925"/>
      <c r="I58" s="899"/>
      <c r="J58" s="900"/>
      <c r="K58" s="900"/>
      <c r="L58" s="900"/>
      <c r="M58" s="925"/>
      <c r="N58" s="1025"/>
      <c r="O58" s="927"/>
      <c r="P58" s="901"/>
      <c r="Q58" s="903"/>
      <c r="R58" s="904"/>
      <c r="S58" s="904"/>
      <c r="T58" s="905"/>
      <c r="U58" s="871"/>
      <c r="V58" s="906">
        <v>4</v>
      </c>
      <c r="W58" s="1090"/>
      <c r="X58" s="1269"/>
      <c r="Y58" s="1269"/>
      <c r="Z58" s="859"/>
      <c r="AA58" s="907"/>
      <c r="AB58" s="908"/>
      <c r="AC58" s="908"/>
      <c r="AD58" s="909"/>
      <c r="AE58" s="871"/>
      <c r="AF58" s="1028"/>
      <c r="AG58" s="929"/>
      <c r="AH58" s="929"/>
      <c r="AI58" s="929"/>
      <c r="AJ58" s="930"/>
      <c r="AK58" s="1029"/>
      <c r="AL58" s="914"/>
      <c r="AM58" s="914"/>
      <c r="AN58" s="915"/>
      <c r="AO58" s="798"/>
      <c r="AP58" s="1050"/>
      <c r="AQ58" s="901"/>
      <c r="AR58" s="881"/>
      <c r="AS58" s="917" t="str">
        <f ca="1">IFERROR(__xludf.DUMMYFUNCTION("+I58/G58"),"#DIV/0!")</f>
        <v>#DIV/0!</v>
      </c>
      <c r="AT58" s="918" t="str">
        <f ca="1">IFERROR(__xludf.DUMMYFUNCTION("+J58/G58"),"#DIV/0!")</f>
        <v>#DIV/0!</v>
      </c>
      <c r="AU58" s="918" t="str">
        <f ca="1">IFERROR(__xludf.DUMMYFUNCTION("+K58/G58"),"#DIV/0!")</f>
        <v>#DIV/0!</v>
      </c>
      <c r="AV58" s="918" t="str">
        <f ca="1">IFERROR(__xludf.DUMMYFUNCTION("+L58/G58"),"#DIV/0!")</f>
        <v>#DIV/0!</v>
      </c>
      <c r="AW58" s="919" t="str">
        <f ca="1">IFERROR(__xludf.DUMMYFUNCTION("+AA58/COUNTIF(W58,""*"")"),"#DIV/0!")</f>
        <v>#DIV/0!</v>
      </c>
      <c r="AX58" s="919" t="str">
        <f ca="1">IFERROR(__xludf.DUMMYFUNCTION("+AB58/COUNTIF(W58,""*"")"),"#DIV/0!")</f>
        <v>#DIV/0!</v>
      </c>
      <c r="AY58" s="919" t="str">
        <f ca="1">IFERROR(__xludf.DUMMYFUNCTION("+AC58/COUNTIF(W58,""*"")"),"#DIV/0!")</f>
        <v>#DIV/0!</v>
      </c>
      <c r="AZ58" s="919" t="str">
        <f ca="1">IFERROR(__xludf.DUMMYFUNCTION("+AD58/COUNTIF(AD58,""*"")"),"#DIV/0!")</f>
        <v>#DIV/0!</v>
      </c>
      <c r="BA58" s="920" t="str">
        <f ca="1">IFERROR(__xludf.DUMMYFUNCTION("+AK58/AJ58"),"#DIV/0!")</f>
        <v>#DIV/0!</v>
      </c>
      <c r="BB58" s="920" t="str">
        <f ca="1">IFERROR(__xludf.DUMMYFUNCTION("+AL58/AJ58"),"#DIV/0!")</f>
        <v>#DIV/0!</v>
      </c>
      <c r="BC58" s="920" t="str">
        <f ca="1">IFERROR(__xludf.DUMMYFUNCTION("+AM58/AJ58"),"#DIV/0!")</f>
        <v>#DIV/0!</v>
      </c>
      <c r="BD58" s="920" t="str">
        <f ca="1">IFERROR(__xludf.DUMMYFUNCTION("+AN58/AJ58"),"#DIV/0!")</f>
        <v>#DIV/0!</v>
      </c>
      <c r="BE58" s="921">
        <v>0.2</v>
      </c>
      <c r="BF58" s="921">
        <v>0.8</v>
      </c>
      <c r="BG58" s="920" t="str">
        <f ca="1">IFERROR(__xludf.DUMMYFUNCTION("+AW58*BE58"),"#DIV/0!")</f>
        <v>#DIV/0!</v>
      </c>
      <c r="BH58" s="920" t="str">
        <f ca="1">IFERROR(__xludf.DUMMYFUNCTION("+AX58*BE58"),"#DIV/0!")</f>
        <v>#DIV/0!</v>
      </c>
      <c r="BI58" s="920" t="str">
        <f ca="1">IFERROR(__xludf.DUMMYFUNCTION("+AY58*BE58"),"#DIV/0!")</f>
        <v>#DIV/0!</v>
      </c>
      <c r="BJ58" s="920" t="str">
        <f ca="1">IFERROR(__xludf.DUMMYFUNCTION("+AZ58*BE58"),"#DIV/0!")</f>
        <v>#DIV/0!</v>
      </c>
      <c r="BK58" s="920" t="str">
        <f ca="1">IFERROR(__xludf.DUMMYFUNCTION("+BA58*BF58"),"#DIV/0!")</f>
        <v>#DIV/0!</v>
      </c>
      <c r="BL58" s="920" t="str">
        <f ca="1">IFERROR(__xludf.DUMMYFUNCTION("+BB58*BF58"),"#DIV/0!")</f>
        <v>#DIV/0!</v>
      </c>
      <c r="BM58" s="920" t="str">
        <f ca="1">IFERROR(__xludf.DUMMYFUNCTION("+BC58*BF58"),"#DIV/0!")</f>
        <v>#DIV/0!</v>
      </c>
      <c r="BN58" s="920" t="str">
        <f ca="1">IFERROR(__xludf.DUMMYFUNCTION("+BD58*BF58"),"#DIV/0!")</f>
        <v>#DIV/0!</v>
      </c>
      <c r="BO58" s="920" t="str">
        <f ca="1">IFERROR(__xludf.DUMMYFUNCTION("+BG58+BK58"),"#DIV/0!")</f>
        <v>#DIV/0!</v>
      </c>
      <c r="BP58" s="920" t="str">
        <f ca="1">IFERROR(__xludf.DUMMYFUNCTION("+BH58+BL58"),"#DIV/0!")</f>
        <v>#DIV/0!</v>
      </c>
      <c r="BQ58" s="920" t="str">
        <f ca="1">IFERROR(__xludf.DUMMYFUNCTION("+BI58+BM58"),"#DIV/0!")</f>
        <v>#DIV/0!</v>
      </c>
      <c r="BR58" s="920" t="str">
        <f ca="1">IFERROR(__xludf.DUMMYFUNCTION("+BJ58+BN58"),"#DIV/0!")</f>
        <v>#DIV/0!</v>
      </c>
      <c r="BS58" s="842"/>
      <c r="BT58" s="842"/>
      <c r="BU58" s="842"/>
      <c r="BV58" s="842"/>
      <c r="BW58" s="842"/>
      <c r="BX58" s="842"/>
      <c r="BY58" s="842"/>
      <c r="BZ58" s="842"/>
      <c r="CA58" s="830"/>
      <c r="CB58" s="798"/>
      <c r="CC58" s="922"/>
      <c r="CD58" s="923"/>
      <c r="CE58" s="923"/>
      <c r="CF58" s="974"/>
      <c r="CG58" s="975"/>
      <c r="CH58" s="798"/>
      <c r="CI58" s="798"/>
      <c r="CJ58" s="798"/>
      <c r="CK58" s="798"/>
      <c r="CL58" s="798"/>
      <c r="CM58" s="798"/>
      <c r="CN58" s="798"/>
      <c r="CO58" s="798"/>
      <c r="CP58" s="798"/>
      <c r="CQ58" s="798"/>
      <c r="CR58" s="798"/>
      <c r="CS58" s="798"/>
      <c r="CT58" s="798"/>
    </row>
    <row r="59" spans="1:98" ht="14.25" customHeight="1">
      <c r="A59" s="1042"/>
      <c r="B59" s="1043"/>
      <c r="C59" s="1044"/>
      <c r="D59" s="1045"/>
      <c r="E59" s="1046"/>
      <c r="F59" s="933"/>
      <c r="G59" s="1051"/>
      <c r="H59" s="925"/>
      <c r="I59" s="899"/>
      <c r="J59" s="900"/>
      <c r="K59" s="900"/>
      <c r="L59" s="900"/>
      <c r="M59" s="925"/>
      <c r="N59" s="1025"/>
      <c r="O59" s="927"/>
      <c r="P59" s="901"/>
      <c r="Q59" s="903"/>
      <c r="R59" s="904"/>
      <c r="S59" s="904"/>
      <c r="T59" s="905"/>
      <c r="U59" s="871"/>
      <c r="V59" s="906">
        <v>5</v>
      </c>
      <c r="W59" s="1091"/>
      <c r="X59" s="1291"/>
      <c r="Y59" s="1291"/>
      <c r="Z59" s="935"/>
      <c r="AA59" s="907"/>
      <c r="AB59" s="908"/>
      <c r="AC59" s="908"/>
      <c r="AD59" s="909"/>
      <c r="AE59" s="871"/>
      <c r="AF59" s="1052"/>
      <c r="AG59" s="943"/>
      <c r="AH59" s="943"/>
      <c r="AI59" s="943"/>
      <c r="AJ59" s="944"/>
      <c r="AK59" s="1029"/>
      <c r="AL59" s="914"/>
      <c r="AM59" s="914"/>
      <c r="AN59" s="915"/>
      <c r="AO59" s="798"/>
      <c r="AP59" s="1050"/>
      <c r="AQ59" s="901"/>
      <c r="AR59" s="881"/>
      <c r="AS59" s="917" t="str">
        <f ca="1">IFERROR(__xludf.DUMMYFUNCTION("+I59/G59"),"#DIV/0!")</f>
        <v>#DIV/0!</v>
      </c>
      <c r="AT59" s="918" t="str">
        <f ca="1">IFERROR(__xludf.DUMMYFUNCTION("+J59/G59"),"#DIV/0!")</f>
        <v>#DIV/0!</v>
      </c>
      <c r="AU59" s="918" t="str">
        <f ca="1">IFERROR(__xludf.DUMMYFUNCTION("+K59/G59"),"#DIV/0!")</f>
        <v>#DIV/0!</v>
      </c>
      <c r="AV59" s="918" t="str">
        <f ca="1">IFERROR(__xludf.DUMMYFUNCTION("+L59/G59"),"#DIV/0!")</f>
        <v>#DIV/0!</v>
      </c>
      <c r="AW59" s="919" t="str">
        <f ca="1">IFERROR(__xludf.DUMMYFUNCTION("+AA59/COUNTIF(W59,""*"")"),"#DIV/0!")</f>
        <v>#DIV/0!</v>
      </c>
      <c r="AX59" s="919" t="str">
        <f ca="1">IFERROR(__xludf.DUMMYFUNCTION("+AB59/COUNTIF(W59,""*"")"),"#DIV/0!")</f>
        <v>#DIV/0!</v>
      </c>
      <c r="AY59" s="919" t="str">
        <f ca="1">IFERROR(__xludf.DUMMYFUNCTION("+AC59/COUNTIF(W59,""*"")"),"#DIV/0!")</f>
        <v>#DIV/0!</v>
      </c>
      <c r="AZ59" s="919" t="str">
        <f ca="1">IFERROR(__xludf.DUMMYFUNCTION("+AD59/COUNTIF(AD59,""*"")"),"#DIV/0!")</f>
        <v>#DIV/0!</v>
      </c>
      <c r="BA59" s="920" t="str">
        <f ca="1">IFERROR(__xludf.DUMMYFUNCTION("+AK59/AJ59"),"#DIV/0!")</f>
        <v>#DIV/0!</v>
      </c>
      <c r="BB59" s="920" t="str">
        <f ca="1">IFERROR(__xludf.DUMMYFUNCTION("+AL59/AJ59"),"#DIV/0!")</f>
        <v>#DIV/0!</v>
      </c>
      <c r="BC59" s="920" t="str">
        <f ca="1">IFERROR(__xludf.DUMMYFUNCTION("+AM59/AJ59"),"#DIV/0!")</f>
        <v>#DIV/0!</v>
      </c>
      <c r="BD59" s="920" t="str">
        <f ca="1">IFERROR(__xludf.DUMMYFUNCTION("+AN59/AJ59"),"#DIV/0!")</f>
        <v>#DIV/0!</v>
      </c>
      <c r="BE59" s="921">
        <v>0.2</v>
      </c>
      <c r="BF59" s="921">
        <v>0.8</v>
      </c>
      <c r="BG59" s="920" t="str">
        <f ca="1">IFERROR(__xludf.DUMMYFUNCTION("+AW59*BE59"),"#DIV/0!")</f>
        <v>#DIV/0!</v>
      </c>
      <c r="BH59" s="920" t="str">
        <f ca="1">IFERROR(__xludf.DUMMYFUNCTION("+AX59*BE59"),"#DIV/0!")</f>
        <v>#DIV/0!</v>
      </c>
      <c r="BI59" s="920" t="str">
        <f ca="1">IFERROR(__xludf.DUMMYFUNCTION("+AY59*BE59"),"#DIV/0!")</f>
        <v>#DIV/0!</v>
      </c>
      <c r="BJ59" s="920" t="str">
        <f ca="1">IFERROR(__xludf.DUMMYFUNCTION("+AZ59*BE59"),"#DIV/0!")</f>
        <v>#DIV/0!</v>
      </c>
      <c r="BK59" s="920" t="str">
        <f ca="1">IFERROR(__xludf.DUMMYFUNCTION("+BA59*BF59"),"#DIV/0!")</f>
        <v>#DIV/0!</v>
      </c>
      <c r="BL59" s="920" t="str">
        <f ca="1">IFERROR(__xludf.DUMMYFUNCTION("+BB59*BF59"),"#DIV/0!")</f>
        <v>#DIV/0!</v>
      </c>
      <c r="BM59" s="920" t="str">
        <f ca="1">IFERROR(__xludf.DUMMYFUNCTION("+BC59*BF59"),"#DIV/0!")</f>
        <v>#DIV/0!</v>
      </c>
      <c r="BN59" s="920" t="str">
        <f ca="1">IFERROR(__xludf.DUMMYFUNCTION("+BD59*BF59"),"#DIV/0!")</f>
        <v>#DIV/0!</v>
      </c>
      <c r="BO59" s="920" t="str">
        <f ca="1">IFERROR(__xludf.DUMMYFUNCTION("+BG59+BK59"),"#DIV/0!")</f>
        <v>#DIV/0!</v>
      </c>
      <c r="BP59" s="920" t="str">
        <f ca="1">IFERROR(__xludf.DUMMYFUNCTION("+BH59+BL59"),"#DIV/0!")</f>
        <v>#DIV/0!</v>
      </c>
      <c r="BQ59" s="920" t="str">
        <f ca="1">IFERROR(__xludf.DUMMYFUNCTION("+BI59+BM59"),"#DIV/0!")</f>
        <v>#DIV/0!</v>
      </c>
      <c r="BR59" s="920" t="str">
        <f ca="1">IFERROR(__xludf.DUMMYFUNCTION("+BJ59+BN59"),"#DIV/0!")</f>
        <v>#DIV/0!</v>
      </c>
      <c r="BS59" s="842"/>
      <c r="BT59" s="842"/>
      <c r="BU59" s="842"/>
      <c r="BV59" s="842"/>
      <c r="BW59" s="842"/>
      <c r="BX59" s="842"/>
      <c r="BY59" s="842"/>
      <c r="BZ59" s="842"/>
      <c r="CA59" s="830"/>
      <c r="CB59" s="798"/>
      <c r="CC59" s="922"/>
      <c r="CD59" s="923"/>
      <c r="CE59" s="923"/>
      <c r="CF59" s="974"/>
      <c r="CG59" s="975"/>
      <c r="CH59" s="798"/>
      <c r="CI59" s="798"/>
      <c r="CJ59" s="798"/>
      <c r="CK59" s="798"/>
      <c r="CL59" s="798"/>
      <c r="CM59" s="798"/>
      <c r="CN59" s="798"/>
      <c r="CO59" s="798"/>
      <c r="CP59" s="798"/>
      <c r="CQ59" s="798"/>
      <c r="CR59" s="798"/>
      <c r="CS59" s="798"/>
      <c r="CT59" s="798"/>
    </row>
    <row r="60" spans="1:98" ht="14.25" customHeight="1">
      <c r="A60" s="1042"/>
      <c r="B60" s="1043"/>
      <c r="C60" s="1044"/>
      <c r="D60" s="1045"/>
      <c r="E60" s="1046"/>
      <c r="F60" s="933"/>
      <c r="G60" s="1051"/>
      <c r="H60" s="925"/>
      <c r="I60" s="899"/>
      <c r="J60" s="900"/>
      <c r="K60" s="900"/>
      <c r="L60" s="900"/>
      <c r="M60" s="925"/>
      <c r="N60" s="1025"/>
      <c r="O60" s="927"/>
      <c r="P60" s="901"/>
      <c r="Q60" s="903"/>
      <c r="R60" s="904"/>
      <c r="S60" s="904"/>
      <c r="T60" s="905"/>
      <c r="U60" s="871"/>
      <c r="V60" s="906">
        <v>6</v>
      </c>
      <c r="W60" s="1091"/>
      <c r="X60" s="1291"/>
      <c r="Y60" s="1291"/>
      <c r="Z60" s="935"/>
      <c r="AA60" s="907"/>
      <c r="AB60" s="908"/>
      <c r="AC60" s="908"/>
      <c r="AD60" s="909"/>
      <c r="AE60" s="871"/>
      <c r="AF60" s="1052"/>
      <c r="AG60" s="943"/>
      <c r="AH60" s="943"/>
      <c r="AI60" s="943"/>
      <c r="AJ60" s="944"/>
      <c r="AK60" s="1029"/>
      <c r="AL60" s="914"/>
      <c r="AM60" s="914"/>
      <c r="AN60" s="915"/>
      <c r="AO60" s="798"/>
      <c r="AP60" s="1050"/>
      <c r="AQ60" s="901"/>
      <c r="AR60" s="881"/>
      <c r="AS60" s="917" t="str">
        <f ca="1">IFERROR(__xludf.DUMMYFUNCTION("+I60/G60"),"#DIV/0!")</f>
        <v>#DIV/0!</v>
      </c>
      <c r="AT60" s="918" t="str">
        <f ca="1">IFERROR(__xludf.DUMMYFUNCTION("+J60/G60"),"#DIV/0!")</f>
        <v>#DIV/0!</v>
      </c>
      <c r="AU60" s="918" t="str">
        <f ca="1">IFERROR(__xludf.DUMMYFUNCTION("+K60/G60"),"#DIV/0!")</f>
        <v>#DIV/0!</v>
      </c>
      <c r="AV60" s="918" t="str">
        <f ca="1">IFERROR(__xludf.DUMMYFUNCTION("+L60/G60"),"#DIV/0!")</f>
        <v>#DIV/0!</v>
      </c>
      <c r="AW60" s="919" t="str">
        <f ca="1">IFERROR(__xludf.DUMMYFUNCTION("+AA60/COUNTIF(W60,""*"")"),"#DIV/0!")</f>
        <v>#DIV/0!</v>
      </c>
      <c r="AX60" s="919" t="str">
        <f ca="1">IFERROR(__xludf.DUMMYFUNCTION("+AB60/COUNTIF(W60,""*"")"),"#DIV/0!")</f>
        <v>#DIV/0!</v>
      </c>
      <c r="AY60" s="919" t="str">
        <f ca="1">IFERROR(__xludf.DUMMYFUNCTION("+AC60/COUNTIF(W60,""*"")"),"#DIV/0!")</f>
        <v>#DIV/0!</v>
      </c>
      <c r="AZ60" s="919" t="str">
        <f ca="1">IFERROR(__xludf.DUMMYFUNCTION("+AD60/COUNTIF(AD60,""*"")"),"#DIV/0!")</f>
        <v>#DIV/0!</v>
      </c>
      <c r="BA60" s="920" t="str">
        <f ca="1">IFERROR(__xludf.DUMMYFUNCTION("+AK60/AJ60"),"#DIV/0!")</f>
        <v>#DIV/0!</v>
      </c>
      <c r="BB60" s="920" t="str">
        <f ca="1">IFERROR(__xludf.DUMMYFUNCTION("+AL60/AJ60"),"#DIV/0!")</f>
        <v>#DIV/0!</v>
      </c>
      <c r="BC60" s="920" t="str">
        <f ca="1">IFERROR(__xludf.DUMMYFUNCTION("+AM60/AJ60"),"#DIV/0!")</f>
        <v>#DIV/0!</v>
      </c>
      <c r="BD60" s="920" t="str">
        <f ca="1">IFERROR(__xludf.DUMMYFUNCTION("+AN60/AJ60"),"#DIV/0!")</f>
        <v>#DIV/0!</v>
      </c>
      <c r="BE60" s="921">
        <v>0.2</v>
      </c>
      <c r="BF60" s="921">
        <v>0.8</v>
      </c>
      <c r="BG60" s="920" t="str">
        <f ca="1">IFERROR(__xludf.DUMMYFUNCTION("+AW60*BE60"),"#DIV/0!")</f>
        <v>#DIV/0!</v>
      </c>
      <c r="BH60" s="920" t="str">
        <f ca="1">IFERROR(__xludf.DUMMYFUNCTION("+AX60*BE60"),"#DIV/0!")</f>
        <v>#DIV/0!</v>
      </c>
      <c r="BI60" s="920" t="str">
        <f ca="1">IFERROR(__xludf.DUMMYFUNCTION("+AY60*BE60"),"#DIV/0!")</f>
        <v>#DIV/0!</v>
      </c>
      <c r="BJ60" s="920" t="str">
        <f ca="1">IFERROR(__xludf.DUMMYFUNCTION("+AZ60*BE60"),"#DIV/0!")</f>
        <v>#DIV/0!</v>
      </c>
      <c r="BK60" s="920" t="str">
        <f ca="1">IFERROR(__xludf.DUMMYFUNCTION("+BA60*BF60"),"#DIV/0!")</f>
        <v>#DIV/0!</v>
      </c>
      <c r="BL60" s="920" t="str">
        <f ca="1">IFERROR(__xludf.DUMMYFUNCTION("+BB60*BF60"),"#DIV/0!")</f>
        <v>#DIV/0!</v>
      </c>
      <c r="BM60" s="920" t="str">
        <f ca="1">IFERROR(__xludf.DUMMYFUNCTION("+BC60*BF60"),"#DIV/0!")</f>
        <v>#DIV/0!</v>
      </c>
      <c r="BN60" s="920" t="str">
        <f ca="1">IFERROR(__xludf.DUMMYFUNCTION("+BD60*BF60"),"#DIV/0!")</f>
        <v>#DIV/0!</v>
      </c>
      <c r="BO60" s="920" t="str">
        <f ca="1">IFERROR(__xludf.DUMMYFUNCTION("+BG60+BK60"),"#DIV/0!")</f>
        <v>#DIV/0!</v>
      </c>
      <c r="BP60" s="920" t="str">
        <f ca="1">IFERROR(__xludf.DUMMYFUNCTION("+BH60+BL60"),"#DIV/0!")</f>
        <v>#DIV/0!</v>
      </c>
      <c r="BQ60" s="920" t="str">
        <f ca="1">IFERROR(__xludf.DUMMYFUNCTION("+BI60+BM60"),"#DIV/0!")</f>
        <v>#DIV/0!</v>
      </c>
      <c r="BR60" s="920" t="str">
        <f ca="1">IFERROR(__xludf.DUMMYFUNCTION("+BJ60+BN60"),"#DIV/0!")</f>
        <v>#DIV/0!</v>
      </c>
      <c r="BS60" s="842"/>
      <c r="BT60" s="842"/>
      <c r="BU60" s="842"/>
      <c r="BV60" s="842"/>
      <c r="BW60" s="842"/>
      <c r="BX60" s="842"/>
      <c r="BY60" s="842"/>
      <c r="BZ60" s="842"/>
      <c r="CA60" s="830"/>
      <c r="CB60" s="798"/>
      <c r="CC60" s="922"/>
      <c r="CD60" s="923"/>
      <c r="CE60" s="923"/>
      <c r="CF60" s="974"/>
      <c r="CG60" s="975"/>
      <c r="CH60" s="798"/>
      <c r="CI60" s="798"/>
      <c r="CJ60" s="798"/>
      <c r="CK60" s="798"/>
      <c r="CL60" s="798"/>
      <c r="CM60" s="798"/>
      <c r="CN60" s="798"/>
      <c r="CO60" s="798"/>
      <c r="CP60" s="798"/>
      <c r="CQ60" s="798"/>
      <c r="CR60" s="798"/>
      <c r="CS60" s="798"/>
      <c r="CT60" s="798"/>
    </row>
    <row r="61" spans="1:98" ht="14.25" customHeight="1">
      <c r="A61" s="1042"/>
      <c r="B61" s="1043"/>
      <c r="C61" s="1044"/>
      <c r="D61" s="1045"/>
      <c r="E61" s="1046"/>
      <c r="F61" s="933"/>
      <c r="G61" s="1051"/>
      <c r="H61" s="925"/>
      <c r="I61" s="899"/>
      <c r="J61" s="900"/>
      <c r="K61" s="900"/>
      <c r="L61" s="900"/>
      <c r="M61" s="925"/>
      <c r="N61" s="1025"/>
      <c r="O61" s="927"/>
      <c r="P61" s="901"/>
      <c r="Q61" s="903"/>
      <c r="R61" s="904"/>
      <c r="S61" s="904"/>
      <c r="T61" s="905"/>
      <c r="U61" s="871"/>
      <c r="V61" s="906">
        <v>7</v>
      </c>
      <c r="W61" s="1091"/>
      <c r="X61" s="1291"/>
      <c r="Y61" s="1291"/>
      <c r="Z61" s="935"/>
      <c r="AA61" s="907"/>
      <c r="AB61" s="908"/>
      <c r="AC61" s="908"/>
      <c r="AD61" s="909"/>
      <c r="AE61" s="871"/>
      <c r="AF61" s="1052"/>
      <c r="AG61" s="943"/>
      <c r="AH61" s="943"/>
      <c r="AI61" s="943"/>
      <c r="AJ61" s="944"/>
      <c r="AK61" s="1029"/>
      <c r="AL61" s="914"/>
      <c r="AM61" s="914"/>
      <c r="AN61" s="915"/>
      <c r="AO61" s="798"/>
      <c r="AP61" s="1050"/>
      <c r="AQ61" s="901"/>
      <c r="AR61" s="881"/>
      <c r="AS61" s="917" t="str">
        <f ca="1">IFERROR(__xludf.DUMMYFUNCTION("+I61/G61"),"#DIV/0!")</f>
        <v>#DIV/0!</v>
      </c>
      <c r="AT61" s="918" t="str">
        <f ca="1">IFERROR(__xludf.DUMMYFUNCTION("+J61/G61"),"#DIV/0!")</f>
        <v>#DIV/0!</v>
      </c>
      <c r="AU61" s="918" t="str">
        <f ca="1">IFERROR(__xludf.DUMMYFUNCTION("+K61/G61"),"#DIV/0!")</f>
        <v>#DIV/0!</v>
      </c>
      <c r="AV61" s="918" t="str">
        <f ca="1">IFERROR(__xludf.DUMMYFUNCTION("+L61/G61"),"#DIV/0!")</f>
        <v>#DIV/0!</v>
      </c>
      <c r="AW61" s="919" t="str">
        <f ca="1">IFERROR(__xludf.DUMMYFUNCTION("+AA61/COUNTIF(W61,""*"")"),"#DIV/0!")</f>
        <v>#DIV/0!</v>
      </c>
      <c r="AX61" s="919" t="str">
        <f ca="1">IFERROR(__xludf.DUMMYFUNCTION("+AB61/COUNTIF(W61,""*"")"),"#DIV/0!")</f>
        <v>#DIV/0!</v>
      </c>
      <c r="AY61" s="919" t="str">
        <f ca="1">IFERROR(__xludf.DUMMYFUNCTION("+AC61/COUNTIF(W61,""*"")"),"#DIV/0!")</f>
        <v>#DIV/0!</v>
      </c>
      <c r="AZ61" s="919" t="str">
        <f ca="1">IFERROR(__xludf.DUMMYFUNCTION("+AD61/COUNTIF(AD61,""*"")"),"#DIV/0!")</f>
        <v>#DIV/0!</v>
      </c>
      <c r="BA61" s="920" t="str">
        <f ca="1">IFERROR(__xludf.DUMMYFUNCTION("+AK61/AJ61"),"#DIV/0!")</f>
        <v>#DIV/0!</v>
      </c>
      <c r="BB61" s="920" t="str">
        <f ca="1">IFERROR(__xludf.DUMMYFUNCTION("+AL61/AJ61"),"#DIV/0!")</f>
        <v>#DIV/0!</v>
      </c>
      <c r="BC61" s="920" t="str">
        <f ca="1">IFERROR(__xludf.DUMMYFUNCTION("+AM61/AJ61"),"#DIV/0!")</f>
        <v>#DIV/0!</v>
      </c>
      <c r="BD61" s="920" t="str">
        <f ca="1">IFERROR(__xludf.DUMMYFUNCTION("+AN61/AJ61"),"#DIV/0!")</f>
        <v>#DIV/0!</v>
      </c>
      <c r="BE61" s="921">
        <v>0.2</v>
      </c>
      <c r="BF61" s="921">
        <v>0.8</v>
      </c>
      <c r="BG61" s="920" t="str">
        <f ca="1">IFERROR(__xludf.DUMMYFUNCTION("+AW61*BE61"),"#DIV/0!")</f>
        <v>#DIV/0!</v>
      </c>
      <c r="BH61" s="920" t="str">
        <f ca="1">IFERROR(__xludf.DUMMYFUNCTION("+AX61*BE61"),"#DIV/0!")</f>
        <v>#DIV/0!</v>
      </c>
      <c r="BI61" s="920" t="str">
        <f ca="1">IFERROR(__xludf.DUMMYFUNCTION("+AY61*BE61"),"#DIV/0!")</f>
        <v>#DIV/0!</v>
      </c>
      <c r="BJ61" s="920" t="str">
        <f ca="1">IFERROR(__xludf.DUMMYFUNCTION("+AZ61*BE61"),"#DIV/0!")</f>
        <v>#DIV/0!</v>
      </c>
      <c r="BK61" s="920" t="str">
        <f ca="1">IFERROR(__xludf.DUMMYFUNCTION("+BA61*BF61"),"#DIV/0!")</f>
        <v>#DIV/0!</v>
      </c>
      <c r="BL61" s="920" t="str">
        <f ca="1">IFERROR(__xludf.DUMMYFUNCTION("+BB61*BF61"),"#DIV/0!")</f>
        <v>#DIV/0!</v>
      </c>
      <c r="BM61" s="920" t="str">
        <f ca="1">IFERROR(__xludf.DUMMYFUNCTION("+BC61*BF61"),"#DIV/0!")</f>
        <v>#DIV/0!</v>
      </c>
      <c r="BN61" s="920" t="str">
        <f ca="1">IFERROR(__xludf.DUMMYFUNCTION("+BD61*BF61"),"#DIV/0!")</f>
        <v>#DIV/0!</v>
      </c>
      <c r="BO61" s="920" t="str">
        <f ca="1">IFERROR(__xludf.DUMMYFUNCTION("+BG61+BK61"),"#DIV/0!")</f>
        <v>#DIV/0!</v>
      </c>
      <c r="BP61" s="920" t="str">
        <f ca="1">IFERROR(__xludf.DUMMYFUNCTION("+BH61+BL61"),"#DIV/0!")</f>
        <v>#DIV/0!</v>
      </c>
      <c r="BQ61" s="920" t="str">
        <f ca="1">IFERROR(__xludf.DUMMYFUNCTION("+BI61+BM61"),"#DIV/0!")</f>
        <v>#DIV/0!</v>
      </c>
      <c r="BR61" s="920" t="str">
        <f ca="1">IFERROR(__xludf.DUMMYFUNCTION("+BJ61+BN61"),"#DIV/0!")</f>
        <v>#DIV/0!</v>
      </c>
      <c r="BS61" s="842"/>
      <c r="BT61" s="842"/>
      <c r="BU61" s="842"/>
      <c r="BV61" s="842"/>
      <c r="BW61" s="842"/>
      <c r="BX61" s="842"/>
      <c r="BY61" s="842"/>
      <c r="BZ61" s="842"/>
      <c r="CA61" s="830"/>
      <c r="CB61" s="798"/>
      <c r="CC61" s="922"/>
      <c r="CD61" s="923"/>
      <c r="CE61" s="923"/>
      <c r="CF61" s="974"/>
      <c r="CG61" s="975"/>
      <c r="CH61" s="798"/>
      <c r="CI61" s="798"/>
      <c r="CJ61" s="798"/>
      <c r="CK61" s="798"/>
      <c r="CL61" s="798"/>
      <c r="CM61" s="798"/>
      <c r="CN61" s="798"/>
      <c r="CO61" s="798"/>
      <c r="CP61" s="798"/>
      <c r="CQ61" s="798"/>
      <c r="CR61" s="798"/>
      <c r="CS61" s="798"/>
      <c r="CT61" s="798"/>
    </row>
    <row r="62" spans="1:98" ht="14.25" customHeight="1">
      <c r="A62" s="1042"/>
      <c r="B62" s="1043"/>
      <c r="C62" s="1044"/>
      <c r="D62" s="1045"/>
      <c r="E62" s="1046"/>
      <c r="F62" s="933"/>
      <c r="G62" s="1051"/>
      <c r="H62" s="925"/>
      <c r="I62" s="899"/>
      <c r="J62" s="900"/>
      <c r="K62" s="900"/>
      <c r="L62" s="900"/>
      <c r="M62" s="925"/>
      <c r="N62" s="1025"/>
      <c r="O62" s="927"/>
      <c r="P62" s="901"/>
      <c r="Q62" s="903"/>
      <c r="R62" s="904"/>
      <c r="S62" s="904"/>
      <c r="T62" s="905"/>
      <c r="U62" s="871"/>
      <c r="V62" s="906">
        <v>8</v>
      </c>
      <c r="W62" s="1091"/>
      <c r="X62" s="1291"/>
      <c r="Y62" s="1291"/>
      <c r="Z62" s="935"/>
      <c r="AA62" s="907"/>
      <c r="AB62" s="908"/>
      <c r="AC62" s="908"/>
      <c r="AD62" s="909"/>
      <c r="AE62" s="871"/>
      <c r="AF62" s="1052"/>
      <c r="AG62" s="943"/>
      <c r="AH62" s="943"/>
      <c r="AI62" s="943"/>
      <c r="AJ62" s="944"/>
      <c r="AK62" s="1029"/>
      <c r="AL62" s="914"/>
      <c r="AM62" s="914"/>
      <c r="AN62" s="915"/>
      <c r="AO62" s="798"/>
      <c r="AP62" s="1050"/>
      <c r="AQ62" s="901"/>
      <c r="AR62" s="881"/>
      <c r="AS62" s="917" t="str">
        <f ca="1">IFERROR(__xludf.DUMMYFUNCTION("+I62/G62"),"#DIV/0!")</f>
        <v>#DIV/0!</v>
      </c>
      <c r="AT62" s="918" t="str">
        <f ca="1">IFERROR(__xludf.DUMMYFUNCTION("+J62/G62"),"#DIV/0!")</f>
        <v>#DIV/0!</v>
      </c>
      <c r="AU62" s="918" t="str">
        <f ca="1">IFERROR(__xludf.DUMMYFUNCTION("+K62/G62"),"#DIV/0!")</f>
        <v>#DIV/0!</v>
      </c>
      <c r="AV62" s="918" t="str">
        <f ca="1">IFERROR(__xludf.DUMMYFUNCTION("+L62/G62"),"#DIV/0!")</f>
        <v>#DIV/0!</v>
      </c>
      <c r="AW62" s="919" t="str">
        <f ca="1">IFERROR(__xludf.DUMMYFUNCTION("+AA62/COUNTIF(W62,""*"")"),"#DIV/0!")</f>
        <v>#DIV/0!</v>
      </c>
      <c r="AX62" s="919" t="str">
        <f ca="1">IFERROR(__xludf.DUMMYFUNCTION("+AB62/COUNTIF(W62,""*"")"),"#DIV/0!")</f>
        <v>#DIV/0!</v>
      </c>
      <c r="AY62" s="919" t="str">
        <f ca="1">IFERROR(__xludf.DUMMYFUNCTION("+AC62/COUNTIF(W62,""*"")"),"#DIV/0!")</f>
        <v>#DIV/0!</v>
      </c>
      <c r="AZ62" s="919" t="str">
        <f ca="1">IFERROR(__xludf.DUMMYFUNCTION("+AD62/COUNTIF(AD62,""*"")"),"#DIV/0!")</f>
        <v>#DIV/0!</v>
      </c>
      <c r="BA62" s="920" t="str">
        <f ca="1">IFERROR(__xludf.DUMMYFUNCTION("+AK62/AJ62"),"#DIV/0!")</f>
        <v>#DIV/0!</v>
      </c>
      <c r="BB62" s="920" t="str">
        <f ca="1">IFERROR(__xludf.DUMMYFUNCTION("+AL62/AJ62"),"#DIV/0!")</f>
        <v>#DIV/0!</v>
      </c>
      <c r="BC62" s="920" t="str">
        <f ca="1">IFERROR(__xludf.DUMMYFUNCTION("+AM62/AJ62"),"#DIV/0!")</f>
        <v>#DIV/0!</v>
      </c>
      <c r="BD62" s="920" t="str">
        <f ca="1">IFERROR(__xludf.DUMMYFUNCTION("+AN62/AJ62"),"#DIV/0!")</f>
        <v>#DIV/0!</v>
      </c>
      <c r="BE62" s="921">
        <v>0.2</v>
      </c>
      <c r="BF62" s="921">
        <v>0.8</v>
      </c>
      <c r="BG62" s="920" t="str">
        <f ca="1">IFERROR(__xludf.DUMMYFUNCTION("+AW62*BE62"),"#DIV/0!")</f>
        <v>#DIV/0!</v>
      </c>
      <c r="BH62" s="920" t="str">
        <f ca="1">IFERROR(__xludf.DUMMYFUNCTION("+AX62*BE62"),"#DIV/0!")</f>
        <v>#DIV/0!</v>
      </c>
      <c r="BI62" s="920" t="str">
        <f ca="1">IFERROR(__xludf.DUMMYFUNCTION("+AY62*BE62"),"#DIV/0!")</f>
        <v>#DIV/0!</v>
      </c>
      <c r="BJ62" s="920" t="str">
        <f ca="1">IFERROR(__xludf.DUMMYFUNCTION("+AZ62*BE62"),"#DIV/0!")</f>
        <v>#DIV/0!</v>
      </c>
      <c r="BK62" s="920" t="str">
        <f ca="1">IFERROR(__xludf.DUMMYFUNCTION("+BA62*BF62"),"#DIV/0!")</f>
        <v>#DIV/0!</v>
      </c>
      <c r="BL62" s="920" t="str">
        <f ca="1">IFERROR(__xludf.DUMMYFUNCTION("+BB62*BF62"),"#DIV/0!")</f>
        <v>#DIV/0!</v>
      </c>
      <c r="BM62" s="920" t="str">
        <f ca="1">IFERROR(__xludf.DUMMYFUNCTION("+BC62*BF62"),"#DIV/0!")</f>
        <v>#DIV/0!</v>
      </c>
      <c r="BN62" s="920" t="str">
        <f ca="1">IFERROR(__xludf.DUMMYFUNCTION("+BD62*BF62"),"#DIV/0!")</f>
        <v>#DIV/0!</v>
      </c>
      <c r="BO62" s="920" t="str">
        <f ca="1">IFERROR(__xludf.DUMMYFUNCTION("+BG62+BK62"),"#DIV/0!")</f>
        <v>#DIV/0!</v>
      </c>
      <c r="BP62" s="920" t="str">
        <f ca="1">IFERROR(__xludf.DUMMYFUNCTION("+BH62+BL62"),"#DIV/0!")</f>
        <v>#DIV/0!</v>
      </c>
      <c r="BQ62" s="920" t="str">
        <f ca="1">IFERROR(__xludf.DUMMYFUNCTION("+BI62+BM62"),"#DIV/0!")</f>
        <v>#DIV/0!</v>
      </c>
      <c r="BR62" s="920" t="str">
        <f ca="1">IFERROR(__xludf.DUMMYFUNCTION("+BJ62+BN62"),"#DIV/0!")</f>
        <v>#DIV/0!</v>
      </c>
      <c r="BS62" s="842"/>
      <c r="BT62" s="842"/>
      <c r="BU62" s="842"/>
      <c r="BV62" s="842"/>
      <c r="BW62" s="842"/>
      <c r="BX62" s="842"/>
      <c r="BY62" s="842"/>
      <c r="BZ62" s="842"/>
      <c r="CA62" s="830"/>
      <c r="CB62" s="798"/>
      <c r="CC62" s="922"/>
      <c r="CD62" s="923"/>
      <c r="CE62" s="923"/>
      <c r="CF62" s="974"/>
      <c r="CG62" s="975"/>
      <c r="CH62" s="798"/>
      <c r="CI62" s="798"/>
      <c r="CJ62" s="798"/>
      <c r="CK62" s="798"/>
      <c r="CL62" s="798"/>
      <c r="CM62" s="798"/>
      <c r="CN62" s="798"/>
      <c r="CO62" s="798"/>
      <c r="CP62" s="798"/>
      <c r="CQ62" s="798"/>
      <c r="CR62" s="798"/>
      <c r="CS62" s="798"/>
      <c r="CT62" s="798"/>
    </row>
    <row r="63" spans="1:98" ht="14.25" customHeight="1">
      <c r="A63" s="1042"/>
      <c r="B63" s="1043"/>
      <c r="C63" s="1044"/>
      <c r="D63" s="1045"/>
      <c r="E63" s="1046"/>
      <c r="F63" s="933"/>
      <c r="G63" s="1051"/>
      <c r="H63" s="925"/>
      <c r="I63" s="899"/>
      <c r="J63" s="900"/>
      <c r="K63" s="900"/>
      <c r="L63" s="900"/>
      <c r="M63" s="925"/>
      <c r="N63" s="1025"/>
      <c r="O63" s="927"/>
      <c r="P63" s="901"/>
      <c r="Q63" s="903"/>
      <c r="R63" s="904"/>
      <c r="S63" s="904"/>
      <c r="T63" s="905"/>
      <c r="U63" s="871"/>
      <c r="V63" s="906">
        <v>9</v>
      </c>
      <c r="W63" s="1091"/>
      <c r="X63" s="1291"/>
      <c r="Y63" s="1291"/>
      <c r="Z63" s="935"/>
      <c r="AA63" s="907"/>
      <c r="AB63" s="908"/>
      <c r="AC63" s="908"/>
      <c r="AD63" s="909"/>
      <c r="AE63" s="871"/>
      <c r="AF63" s="1052"/>
      <c r="AG63" s="943"/>
      <c r="AH63" s="943"/>
      <c r="AI63" s="943"/>
      <c r="AJ63" s="944"/>
      <c r="AK63" s="1029"/>
      <c r="AL63" s="914"/>
      <c r="AM63" s="914"/>
      <c r="AN63" s="915"/>
      <c r="AO63" s="798"/>
      <c r="AP63" s="1050"/>
      <c r="AQ63" s="901"/>
      <c r="AR63" s="881"/>
      <c r="AS63" s="917" t="str">
        <f ca="1">IFERROR(__xludf.DUMMYFUNCTION("+I63/G63"),"#DIV/0!")</f>
        <v>#DIV/0!</v>
      </c>
      <c r="AT63" s="918" t="str">
        <f ca="1">IFERROR(__xludf.DUMMYFUNCTION("+J63/G63"),"#DIV/0!")</f>
        <v>#DIV/0!</v>
      </c>
      <c r="AU63" s="918" t="str">
        <f ca="1">IFERROR(__xludf.DUMMYFUNCTION("+K63/G63"),"#DIV/0!")</f>
        <v>#DIV/0!</v>
      </c>
      <c r="AV63" s="918" t="str">
        <f ca="1">IFERROR(__xludf.DUMMYFUNCTION("+L63/G63"),"#DIV/0!")</f>
        <v>#DIV/0!</v>
      </c>
      <c r="AW63" s="919" t="str">
        <f ca="1">IFERROR(__xludf.DUMMYFUNCTION("+AA63/COUNTIF(W63,""*"")"),"#DIV/0!")</f>
        <v>#DIV/0!</v>
      </c>
      <c r="AX63" s="919" t="str">
        <f ca="1">IFERROR(__xludf.DUMMYFUNCTION("+AB63/COUNTIF(W63,""*"")"),"#DIV/0!")</f>
        <v>#DIV/0!</v>
      </c>
      <c r="AY63" s="919" t="str">
        <f ca="1">IFERROR(__xludf.DUMMYFUNCTION("+AC63/COUNTIF(W63,""*"")"),"#DIV/0!")</f>
        <v>#DIV/0!</v>
      </c>
      <c r="AZ63" s="919" t="str">
        <f ca="1">IFERROR(__xludf.DUMMYFUNCTION("+AD63/COUNTIF(AD63,""*"")"),"#DIV/0!")</f>
        <v>#DIV/0!</v>
      </c>
      <c r="BA63" s="920" t="str">
        <f ca="1">IFERROR(__xludf.DUMMYFUNCTION("+AK63/AJ63"),"#DIV/0!")</f>
        <v>#DIV/0!</v>
      </c>
      <c r="BB63" s="920" t="str">
        <f ca="1">IFERROR(__xludf.DUMMYFUNCTION("+AL63/AJ63"),"#DIV/0!")</f>
        <v>#DIV/0!</v>
      </c>
      <c r="BC63" s="920" t="str">
        <f ca="1">IFERROR(__xludf.DUMMYFUNCTION("+AM63/AJ63"),"#DIV/0!")</f>
        <v>#DIV/0!</v>
      </c>
      <c r="BD63" s="920" t="str">
        <f ca="1">IFERROR(__xludf.DUMMYFUNCTION("+AN63/AJ63"),"#DIV/0!")</f>
        <v>#DIV/0!</v>
      </c>
      <c r="BE63" s="921">
        <v>0.2</v>
      </c>
      <c r="BF63" s="921">
        <v>0.8</v>
      </c>
      <c r="BG63" s="920" t="str">
        <f ca="1">IFERROR(__xludf.DUMMYFUNCTION("+AW63*BE63"),"#DIV/0!")</f>
        <v>#DIV/0!</v>
      </c>
      <c r="BH63" s="920" t="str">
        <f ca="1">IFERROR(__xludf.DUMMYFUNCTION("+AX63*BE63"),"#DIV/0!")</f>
        <v>#DIV/0!</v>
      </c>
      <c r="BI63" s="920" t="str">
        <f ca="1">IFERROR(__xludf.DUMMYFUNCTION("+AY63*BE63"),"#DIV/0!")</f>
        <v>#DIV/0!</v>
      </c>
      <c r="BJ63" s="920" t="str">
        <f ca="1">IFERROR(__xludf.DUMMYFUNCTION("+AZ63*BE63"),"#DIV/0!")</f>
        <v>#DIV/0!</v>
      </c>
      <c r="BK63" s="920" t="str">
        <f ca="1">IFERROR(__xludf.DUMMYFUNCTION("+BA63*BF63"),"#DIV/0!")</f>
        <v>#DIV/0!</v>
      </c>
      <c r="BL63" s="920" t="str">
        <f ca="1">IFERROR(__xludf.DUMMYFUNCTION("+BB63*BF63"),"#DIV/0!")</f>
        <v>#DIV/0!</v>
      </c>
      <c r="BM63" s="920" t="str">
        <f ca="1">IFERROR(__xludf.DUMMYFUNCTION("+BC63*BF63"),"#DIV/0!")</f>
        <v>#DIV/0!</v>
      </c>
      <c r="BN63" s="920" t="str">
        <f ca="1">IFERROR(__xludf.DUMMYFUNCTION("+BD63*BF63"),"#DIV/0!")</f>
        <v>#DIV/0!</v>
      </c>
      <c r="BO63" s="920" t="str">
        <f ca="1">IFERROR(__xludf.DUMMYFUNCTION("+BG63+BK63"),"#DIV/0!")</f>
        <v>#DIV/0!</v>
      </c>
      <c r="BP63" s="920" t="str">
        <f ca="1">IFERROR(__xludf.DUMMYFUNCTION("+BH63+BL63"),"#DIV/0!")</f>
        <v>#DIV/0!</v>
      </c>
      <c r="BQ63" s="920" t="str">
        <f ca="1">IFERROR(__xludf.DUMMYFUNCTION("+BI63+BM63"),"#DIV/0!")</f>
        <v>#DIV/0!</v>
      </c>
      <c r="BR63" s="920" t="str">
        <f ca="1">IFERROR(__xludf.DUMMYFUNCTION("+BJ63+BN63"),"#DIV/0!")</f>
        <v>#DIV/0!</v>
      </c>
      <c r="BS63" s="842"/>
      <c r="BT63" s="842"/>
      <c r="BU63" s="842"/>
      <c r="BV63" s="842"/>
      <c r="BW63" s="842"/>
      <c r="BX63" s="842"/>
      <c r="BY63" s="842"/>
      <c r="BZ63" s="842"/>
      <c r="CA63" s="830"/>
      <c r="CB63" s="798"/>
      <c r="CC63" s="922"/>
      <c r="CD63" s="923"/>
      <c r="CE63" s="923"/>
      <c r="CF63" s="974"/>
      <c r="CG63" s="975"/>
      <c r="CH63" s="798"/>
      <c r="CI63" s="798"/>
      <c r="CJ63" s="798"/>
      <c r="CK63" s="798"/>
      <c r="CL63" s="798"/>
      <c r="CM63" s="798"/>
      <c r="CN63" s="798"/>
      <c r="CO63" s="798"/>
      <c r="CP63" s="798"/>
      <c r="CQ63" s="798"/>
      <c r="CR63" s="798"/>
      <c r="CS63" s="798"/>
      <c r="CT63" s="798"/>
    </row>
    <row r="64" spans="1:98" ht="14.25" customHeight="1" thickBot="1">
      <c r="A64" s="1057"/>
      <c r="B64" s="1058"/>
      <c r="C64" s="1059"/>
      <c r="D64" s="1060"/>
      <c r="E64" s="1061"/>
      <c r="F64" s="983"/>
      <c r="G64" s="984"/>
      <c r="H64" s="1062"/>
      <c r="I64" s="1063"/>
      <c r="J64" s="986"/>
      <c r="K64" s="986"/>
      <c r="L64" s="986"/>
      <c r="M64" s="1062"/>
      <c r="N64" s="1064"/>
      <c r="O64" s="987"/>
      <c r="P64" s="985"/>
      <c r="Q64" s="1065"/>
      <c r="R64" s="1066"/>
      <c r="S64" s="1066"/>
      <c r="T64" s="1067"/>
      <c r="U64" s="871"/>
      <c r="V64" s="981">
        <v>10</v>
      </c>
      <c r="W64" s="1068"/>
      <c r="X64" s="1257"/>
      <c r="Y64" s="1257"/>
      <c r="Z64" s="1069"/>
      <c r="AA64" s="1070"/>
      <c r="AB64" s="989"/>
      <c r="AC64" s="989"/>
      <c r="AD64" s="990"/>
      <c r="AE64" s="871"/>
      <c r="AF64" s="1071"/>
      <c r="AG64" s="991"/>
      <c r="AH64" s="991"/>
      <c r="AI64" s="991"/>
      <c r="AJ64" s="992"/>
      <c r="AK64" s="1073"/>
      <c r="AL64" s="994"/>
      <c r="AM64" s="994"/>
      <c r="AN64" s="1074"/>
      <c r="AO64" s="798"/>
      <c r="AP64" s="1075"/>
      <c r="AQ64" s="985"/>
      <c r="AR64" s="881"/>
      <c r="AS64" s="1076" t="str">
        <f ca="1">IFERROR(__xludf.DUMMYFUNCTION("+I64/G64"),"#DIV/0!")</f>
        <v>#DIV/0!</v>
      </c>
      <c r="AT64" s="1077" t="str">
        <f ca="1">IFERROR(__xludf.DUMMYFUNCTION("+J64/G64"),"#DIV/0!")</f>
        <v>#DIV/0!</v>
      </c>
      <c r="AU64" s="1077" t="str">
        <f ca="1">IFERROR(__xludf.DUMMYFUNCTION("+K64/G64"),"#DIV/0!")</f>
        <v>#DIV/0!</v>
      </c>
      <c r="AV64" s="1077" t="str">
        <f ca="1">IFERROR(__xludf.DUMMYFUNCTION("+L64/G64"),"#DIV/0!")</f>
        <v>#DIV/0!</v>
      </c>
      <c r="AW64" s="1078" t="str">
        <f ca="1">IFERROR(__xludf.DUMMYFUNCTION("+AA64/COUNTIF(W64,""*"")"),"#DIV/0!")</f>
        <v>#DIV/0!</v>
      </c>
      <c r="AX64" s="1078" t="str">
        <f ca="1">IFERROR(__xludf.DUMMYFUNCTION("+AB64/COUNTIF(W64,""*"")"),"#DIV/0!")</f>
        <v>#DIV/0!</v>
      </c>
      <c r="AY64" s="1078" t="str">
        <f ca="1">IFERROR(__xludf.DUMMYFUNCTION("+AC64/COUNTIF(W64,""*"")"),"#DIV/0!")</f>
        <v>#DIV/0!</v>
      </c>
      <c r="AZ64" s="1078" t="str">
        <f ca="1">IFERROR(__xludf.DUMMYFUNCTION("+AD64/COUNTIF(AD64,""*"")"),"#DIV/0!")</f>
        <v>#DIV/0!</v>
      </c>
      <c r="BA64" s="1079" t="str">
        <f ca="1">IFERROR(__xludf.DUMMYFUNCTION("+AK64/AJ64"),"#DIV/0!")</f>
        <v>#DIV/0!</v>
      </c>
      <c r="BB64" s="1079" t="str">
        <f ca="1">IFERROR(__xludf.DUMMYFUNCTION("+AL64/AJ64"),"#DIV/0!")</f>
        <v>#DIV/0!</v>
      </c>
      <c r="BC64" s="1079" t="str">
        <f ca="1">IFERROR(__xludf.DUMMYFUNCTION("+AM64/AJ64"),"#DIV/0!")</f>
        <v>#DIV/0!</v>
      </c>
      <c r="BD64" s="1079" t="str">
        <f ca="1">IFERROR(__xludf.DUMMYFUNCTION("+AN64/AJ64"),"#DIV/0!")</f>
        <v>#DIV/0!</v>
      </c>
      <c r="BE64" s="1080">
        <v>0.2</v>
      </c>
      <c r="BF64" s="1080">
        <v>0.8</v>
      </c>
      <c r="BG64" s="1079" t="str">
        <f ca="1">IFERROR(__xludf.DUMMYFUNCTION("+AW64*BE64"),"#DIV/0!")</f>
        <v>#DIV/0!</v>
      </c>
      <c r="BH64" s="1079" t="str">
        <f ca="1">IFERROR(__xludf.DUMMYFUNCTION("+AX64*BE64"),"#DIV/0!")</f>
        <v>#DIV/0!</v>
      </c>
      <c r="BI64" s="1079" t="str">
        <f ca="1">IFERROR(__xludf.DUMMYFUNCTION("+AY64*BE64"),"#DIV/0!")</f>
        <v>#DIV/0!</v>
      </c>
      <c r="BJ64" s="1079" t="str">
        <f ca="1">IFERROR(__xludf.DUMMYFUNCTION("+AZ64*BE64"),"#DIV/0!")</f>
        <v>#DIV/0!</v>
      </c>
      <c r="BK64" s="1079" t="str">
        <f ca="1">IFERROR(__xludf.DUMMYFUNCTION("+BA64*BF64"),"#DIV/0!")</f>
        <v>#DIV/0!</v>
      </c>
      <c r="BL64" s="1079" t="str">
        <f ca="1">IFERROR(__xludf.DUMMYFUNCTION("+BB64*BF64"),"#DIV/0!")</f>
        <v>#DIV/0!</v>
      </c>
      <c r="BM64" s="1079" t="str">
        <f ca="1">IFERROR(__xludf.DUMMYFUNCTION("+BC64*BF64"),"#DIV/0!")</f>
        <v>#DIV/0!</v>
      </c>
      <c r="BN64" s="1079" t="str">
        <f ca="1">IFERROR(__xludf.DUMMYFUNCTION("+BD64*BF64"),"#DIV/0!")</f>
        <v>#DIV/0!</v>
      </c>
      <c r="BO64" s="1079" t="str">
        <f ca="1">IFERROR(__xludf.DUMMYFUNCTION("+BG64+BK64"),"#DIV/0!")</f>
        <v>#DIV/0!</v>
      </c>
      <c r="BP64" s="1079" t="str">
        <f ca="1">IFERROR(__xludf.DUMMYFUNCTION("+BH64+BL64"),"#DIV/0!")</f>
        <v>#DIV/0!</v>
      </c>
      <c r="BQ64" s="1079" t="str">
        <f ca="1">IFERROR(__xludf.DUMMYFUNCTION("+BI64+BM64"),"#DIV/0!")</f>
        <v>#DIV/0!</v>
      </c>
      <c r="BR64" s="1079" t="str">
        <f ca="1">IFERROR(__xludf.DUMMYFUNCTION("+BJ64+BN64"),"#DIV/0!")</f>
        <v>#DIV/0!</v>
      </c>
      <c r="BS64" s="838"/>
      <c r="BT64" s="838"/>
      <c r="BU64" s="838"/>
      <c r="BV64" s="838"/>
      <c r="BW64" s="838"/>
      <c r="BX64" s="838"/>
      <c r="BY64" s="838"/>
      <c r="BZ64" s="838"/>
      <c r="CA64" s="839"/>
      <c r="CB64" s="798"/>
      <c r="CC64" s="1081"/>
      <c r="CD64" s="1082"/>
      <c r="CE64" s="1082"/>
      <c r="CF64" s="1083"/>
      <c r="CG64" s="1084"/>
      <c r="CH64" s="798"/>
      <c r="CI64" s="798"/>
      <c r="CJ64" s="798"/>
      <c r="CK64" s="798"/>
      <c r="CL64" s="798"/>
      <c r="CM64" s="798"/>
      <c r="CN64" s="798"/>
      <c r="CO64" s="798"/>
      <c r="CP64" s="798"/>
      <c r="CQ64" s="798"/>
      <c r="CR64" s="798"/>
      <c r="CS64" s="798"/>
      <c r="CT64" s="798"/>
    </row>
    <row r="65" spans="1:98" ht="14.25" customHeight="1">
      <c r="A65" s="853">
        <v>8</v>
      </c>
      <c r="B65" s="1030"/>
      <c r="C65" s="1031"/>
      <c r="D65" s="856"/>
      <c r="E65" s="1032"/>
      <c r="F65" s="873"/>
      <c r="G65" s="950"/>
      <c r="H65" s="1085"/>
      <c r="I65" s="860"/>
      <c r="J65" s="861"/>
      <c r="K65" s="861"/>
      <c r="L65" s="861"/>
      <c r="M65" s="1035"/>
      <c r="N65" s="1036"/>
      <c r="O65" s="954"/>
      <c r="P65" s="951"/>
      <c r="Q65" s="863"/>
      <c r="R65" s="864"/>
      <c r="S65" s="864"/>
      <c r="T65" s="865"/>
      <c r="U65" s="871"/>
      <c r="V65" s="867">
        <v>1</v>
      </c>
      <c r="W65" s="1092"/>
      <c r="X65" s="1778"/>
      <c r="Y65" s="1778"/>
      <c r="Z65" s="1089"/>
      <c r="AA65" s="868"/>
      <c r="AB65" s="869"/>
      <c r="AC65" s="869"/>
      <c r="AD65" s="870"/>
      <c r="AE65" s="871"/>
      <c r="AF65" s="1093"/>
      <c r="AG65" s="1094"/>
      <c r="AH65" s="1094"/>
      <c r="AI65" s="1094"/>
      <c r="AJ65" s="1095"/>
      <c r="AK65" s="1041"/>
      <c r="AL65" s="877"/>
      <c r="AM65" s="877"/>
      <c r="AN65" s="878"/>
      <c r="AO65" s="798"/>
      <c r="AP65" s="879"/>
      <c r="AQ65" s="880"/>
      <c r="AR65" s="881"/>
      <c r="AS65" s="882" t="str">
        <f ca="1">IFERROR(__xludf.DUMMYFUNCTION("+I65/G65"),"#DIV/0!")</f>
        <v>#DIV/0!</v>
      </c>
      <c r="AT65" s="977" t="str">
        <f ca="1">IFERROR(__xludf.DUMMYFUNCTION("+J65/G65"),"#DIV/0!")</f>
        <v>#DIV/0!</v>
      </c>
      <c r="AU65" s="977" t="str">
        <f ca="1">IFERROR(__xludf.DUMMYFUNCTION("+K65/G65"),"#DIV/0!")</f>
        <v>#DIV/0!</v>
      </c>
      <c r="AV65" s="977" t="str">
        <f ca="1">IFERROR(__xludf.DUMMYFUNCTION("+L65/G65"),"#DIV/0!")</f>
        <v>#DIV/0!</v>
      </c>
      <c r="AW65" s="1014" t="str">
        <f ca="1">IFERROR(__xludf.DUMMYFUNCTION("+AA65/COUNTIF(W65,""*"")"),"#DIV/0!")</f>
        <v>#DIV/0!</v>
      </c>
      <c r="AX65" s="1014" t="str">
        <f ca="1">IFERROR(__xludf.DUMMYFUNCTION("+AB65/COUNTIF(W65,""*"")"),"#DIV/0!")</f>
        <v>#DIV/0!</v>
      </c>
      <c r="AY65" s="1014" t="str">
        <f ca="1">IFERROR(__xludf.DUMMYFUNCTION("+AC65/COUNTIF(W65,""*"")"),"#DIV/0!")</f>
        <v>#DIV/0!</v>
      </c>
      <c r="AZ65" s="1014" t="str">
        <f ca="1">IFERROR(__xludf.DUMMYFUNCTION("+AD65/COUNTIF(AD65,""*"")"),"#DIV/0!")</f>
        <v>#DIV/0!</v>
      </c>
      <c r="BA65" s="978" t="str">
        <f ca="1">IFERROR(__xludf.DUMMYFUNCTION("+AK65/AJ65"),"#DIV/0!")</f>
        <v>#DIV/0!</v>
      </c>
      <c r="BB65" s="978" t="str">
        <f ca="1">IFERROR(__xludf.DUMMYFUNCTION("+AL65/AJ65"),"#DIV/0!")</f>
        <v>#DIV/0!</v>
      </c>
      <c r="BC65" s="978" t="str">
        <f ca="1">IFERROR(__xludf.DUMMYFUNCTION("+AM65/AJ65"),"#DIV/0!")</f>
        <v>#DIV/0!</v>
      </c>
      <c r="BD65" s="978" t="str">
        <f ca="1">IFERROR(__xludf.DUMMYFUNCTION("+AN65/AJ65"),"#DIV/0!")</f>
        <v>#DIV/0!</v>
      </c>
      <c r="BE65" s="979">
        <v>0.2</v>
      </c>
      <c r="BF65" s="979">
        <v>0.8</v>
      </c>
      <c r="BG65" s="978" t="str">
        <f ca="1">IFERROR(__xludf.DUMMYFUNCTION("+AW65*BE65"),"#DIV/0!")</f>
        <v>#DIV/0!</v>
      </c>
      <c r="BH65" s="978" t="str">
        <f ca="1">IFERROR(__xludf.DUMMYFUNCTION("+AX65*BE65"),"#DIV/0!")</f>
        <v>#DIV/0!</v>
      </c>
      <c r="BI65" s="978" t="str">
        <f ca="1">IFERROR(__xludf.DUMMYFUNCTION("+AY65*BE65"),"#DIV/0!")</f>
        <v>#DIV/0!</v>
      </c>
      <c r="BJ65" s="978" t="str">
        <f ca="1">IFERROR(__xludf.DUMMYFUNCTION("+AZ65*BE65"),"#DIV/0!")</f>
        <v>#DIV/0!</v>
      </c>
      <c r="BK65" s="978" t="str">
        <f ca="1">IFERROR(__xludf.DUMMYFUNCTION("+BA65*BF65"),"#DIV/0!")</f>
        <v>#DIV/0!</v>
      </c>
      <c r="BL65" s="978" t="str">
        <f ca="1">IFERROR(__xludf.DUMMYFUNCTION("+BB65*BF65"),"#DIV/0!")</f>
        <v>#DIV/0!</v>
      </c>
      <c r="BM65" s="978" t="str">
        <f ca="1">IFERROR(__xludf.DUMMYFUNCTION("+BC65*BF65"),"#DIV/0!")</f>
        <v>#DIV/0!</v>
      </c>
      <c r="BN65" s="978" t="str">
        <f ca="1">IFERROR(__xludf.DUMMYFUNCTION("+BD65*BF65"),"#DIV/0!")</f>
        <v>#DIV/0!</v>
      </c>
      <c r="BO65" s="978" t="str">
        <f ca="1">IFERROR(__xludf.DUMMYFUNCTION("+BG65+BK65"),"#DIV/0!")</f>
        <v>#DIV/0!</v>
      </c>
      <c r="BP65" s="885" t="str">
        <f ca="1">IFERROR(__xludf.DUMMYFUNCTION("+BH65+BL65"),"#DIV/0!")</f>
        <v>#DIV/0!</v>
      </c>
      <c r="BQ65" s="885" t="str">
        <f ca="1">IFERROR(__xludf.DUMMYFUNCTION("+BI65+BM65"),"#DIV/0!")</f>
        <v>#DIV/0!</v>
      </c>
      <c r="BR65" s="885" t="str">
        <f ca="1">IFERROR(__xludf.DUMMYFUNCTION("+BJ65+BN65"),"#DIV/0!")</f>
        <v>#DIV/0!</v>
      </c>
      <c r="BS65" s="1015" t="e">
        <f t="shared" ref="BS65:BV65" ca="1" si="6">AVERAGEIF(BO65:BO74,"&lt;&gt;#¡DIV/0!")</f>
        <v>#DIV/0!</v>
      </c>
      <c r="BT65" s="1015" t="e">
        <f t="shared" ca="1" si="6"/>
        <v>#DIV/0!</v>
      </c>
      <c r="BU65" s="1015" t="e">
        <f t="shared" ca="1" si="6"/>
        <v>#DIV/0!</v>
      </c>
      <c r="BV65" s="1015" t="e">
        <f t="shared" ca="1" si="6"/>
        <v>#DIV/0!</v>
      </c>
      <c r="BW65" s="888" t="str">
        <f ca="1">IFERROR(__xludf.DUMMYFUNCTION("+C65*BS65"),"#DIV/0!")</f>
        <v>#DIV/0!</v>
      </c>
      <c r="BX65" s="888" t="str">
        <f ca="1">IFERROR(__xludf.DUMMYFUNCTION("+C65*BT65"),"#DIV/0!")</f>
        <v>#DIV/0!</v>
      </c>
      <c r="BY65" s="888" t="str">
        <f ca="1">IFERROR(__xludf.DUMMYFUNCTION("+C65*BU65"),"#DIV/0!")</f>
        <v>#DIV/0!</v>
      </c>
      <c r="BZ65" s="888" t="str">
        <f ca="1">IFERROR(__xludf.DUMMYFUNCTION("+C65*BV65"),"#DIV/0!")</f>
        <v>#DIV/0!</v>
      </c>
      <c r="CA65" s="1016">
        <f ca="1">SUM(BW65:BZ74)</f>
        <v>0</v>
      </c>
      <c r="CB65" s="798"/>
      <c r="CC65" s="890" t="str">
        <f ca="1">IFERROR(__xludf.DUMMYFUNCTION("+Q65/$N$65"),"#DIV/0!")</f>
        <v>#DIV/0!</v>
      </c>
      <c r="CD65" s="891" t="str">
        <f ca="1">IFERROR(__xludf.DUMMYFUNCTION("+R65/$N$65"),"#DIV/0!")</f>
        <v>#DIV/0!</v>
      </c>
      <c r="CE65" s="891" t="str">
        <f ca="1">IFERROR(__xludf.DUMMYFUNCTION("+S65/$N$65"),"#DIV/0!")</f>
        <v>#DIV/0!</v>
      </c>
      <c r="CF65" s="961" t="str">
        <f ca="1">IFERROR(__xludf.DUMMYFUNCTION("+T65/$N$65"),"#DIV/0!")</f>
        <v>#DIV/0!</v>
      </c>
      <c r="CG65" s="962" t="e">
        <f ca="1">AVERAGE(CC65:CF74)</f>
        <v>#DIV/0!</v>
      </c>
      <c r="CH65" s="798"/>
      <c r="CI65" s="798"/>
      <c r="CJ65" s="798"/>
      <c r="CK65" s="798"/>
      <c r="CL65" s="798"/>
      <c r="CM65" s="798"/>
      <c r="CN65" s="798"/>
      <c r="CO65" s="798"/>
      <c r="CP65" s="798"/>
      <c r="CQ65" s="798"/>
      <c r="CR65" s="798"/>
      <c r="CS65" s="798"/>
      <c r="CT65" s="798"/>
    </row>
    <row r="66" spans="1:98" ht="14.25" customHeight="1">
      <c r="A66" s="1042"/>
      <c r="B66" s="1043"/>
      <c r="C66" s="1044"/>
      <c r="D66" s="1045"/>
      <c r="E66" s="1046"/>
      <c r="F66" s="927"/>
      <c r="G66" s="927"/>
      <c r="H66" s="925"/>
      <c r="I66" s="899"/>
      <c r="J66" s="900"/>
      <c r="K66" s="900"/>
      <c r="L66" s="900"/>
      <c r="M66" s="925"/>
      <c r="N66" s="1025"/>
      <c r="O66" s="927"/>
      <c r="P66" s="901"/>
      <c r="Q66" s="903"/>
      <c r="R66" s="904"/>
      <c r="S66" s="904"/>
      <c r="T66" s="905"/>
      <c r="U66" s="871"/>
      <c r="V66" s="906">
        <v>2</v>
      </c>
      <c r="W66" s="1096"/>
      <c r="X66" s="1779"/>
      <c r="Y66" s="1779"/>
      <c r="Z66" s="859"/>
      <c r="AA66" s="907"/>
      <c r="AB66" s="908"/>
      <c r="AC66" s="908"/>
      <c r="AD66" s="909"/>
      <c r="AE66" s="871"/>
      <c r="AF66" s="1050"/>
      <c r="AG66" s="927"/>
      <c r="AH66" s="927"/>
      <c r="AI66" s="927"/>
      <c r="AJ66" s="901"/>
      <c r="AK66" s="1029"/>
      <c r="AL66" s="914"/>
      <c r="AM66" s="914"/>
      <c r="AN66" s="915"/>
      <c r="AO66" s="798"/>
      <c r="AP66" s="1050"/>
      <c r="AQ66" s="901"/>
      <c r="AR66" s="881"/>
      <c r="AS66" s="917" t="str">
        <f ca="1">IFERROR(__xludf.DUMMYFUNCTION("+I66/G66"),"#DIV/0!")</f>
        <v>#DIV/0!</v>
      </c>
      <c r="AT66" s="918" t="str">
        <f ca="1">IFERROR(__xludf.DUMMYFUNCTION("+J66/G66"),"#DIV/0!")</f>
        <v>#DIV/0!</v>
      </c>
      <c r="AU66" s="918" t="str">
        <f ca="1">IFERROR(__xludf.DUMMYFUNCTION("+K66/G66"),"#DIV/0!")</f>
        <v>#DIV/0!</v>
      </c>
      <c r="AV66" s="918" t="str">
        <f ca="1">IFERROR(__xludf.DUMMYFUNCTION("+L66/G66"),"#DIV/0!")</f>
        <v>#DIV/0!</v>
      </c>
      <c r="AW66" s="919" t="str">
        <f ca="1">IFERROR(__xludf.DUMMYFUNCTION("+AA66/COUNTIF(W66,""*"")"),"#DIV/0!")</f>
        <v>#DIV/0!</v>
      </c>
      <c r="AX66" s="919" t="str">
        <f ca="1">IFERROR(__xludf.DUMMYFUNCTION("+AB66/COUNTIF(W66,""*"")"),"#DIV/0!")</f>
        <v>#DIV/0!</v>
      </c>
      <c r="AY66" s="919" t="str">
        <f ca="1">IFERROR(__xludf.DUMMYFUNCTION("+AC66/COUNTIF(W66,""*"")"),"#DIV/0!")</f>
        <v>#DIV/0!</v>
      </c>
      <c r="AZ66" s="919" t="str">
        <f ca="1">IFERROR(__xludf.DUMMYFUNCTION("+AD66/COUNTIF(AD66,""*"")"),"#DIV/0!")</f>
        <v>#DIV/0!</v>
      </c>
      <c r="BA66" s="920" t="str">
        <f ca="1">IFERROR(__xludf.DUMMYFUNCTION("+AK66/AJ66"),"#DIV/0!")</f>
        <v>#DIV/0!</v>
      </c>
      <c r="BB66" s="920" t="str">
        <f ca="1">IFERROR(__xludf.DUMMYFUNCTION("+AL66/AJ66"),"#DIV/0!")</f>
        <v>#DIV/0!</v>
      </c>
      <c r="BC66" s="920" t="str">
        <f ca="1">IFERROR(__xludf.DUMMYFUNCTION("+AM66/AJ66"),"#DIV/0!")</f>
        <v>#DIV/0!</v>
      </c>
      <c r="BD66" s="920" t="str">
        <f ca="1">IFERROR(__xludf.DUMMYFUNCTION("+AN66/AJ66"),"#DIV/0!")</f>
        <v>#DIV/0!</v>
      </c>
      <c r="BE66" s="921">
        <v>0.2</v>
      </c>
      <c r="BF66" s="921">
        <v>0.8</v>
      </c>
      <c r="BG66" s="920" t="str">
        <f ca="1">IFERROR(__xludf.DUMMYFUNCTION("+AW66*BE66"),"#DIV/0!")</f>
        <v>#DIV/0!</v>
      </c>
      <c r="BH66" s="920" t="str">
        <f ca="1">IFERROR(__xludf.DUMMYFUNCTION("+AX66*BE66"),"#DIV/0!")</f>
        <v>#DIV/0!</v>
      </c>
      <c r="BI66" s="920" t="str">
        <f ca="1">IFERROR(__xludf.DUMMYFUNCTION("+AY66*BE66"),"#DIV/0!")</f>
        <v>#DIV/0!</v>
      </c>
      <c r="BJ66" s="920" t="str">
        <f ca="1">IFERROR(__xludf.DUMMYFUNCTION("+AZ66*BE66"),"#DIV/0!")</f>
        <v>#DIV/0!</v>
      </c>
      <c r="BK66" s="920" t="str">
        <f ca="1">IFERROR(__xludf.DUMMYFUNCTION("+BA66*BF66"),"#DIV/0!")</f>
        <v>#DIV/0!</v>
      </c>
      <c r="BL66" s="920" t="str">
        <f ca="1">IFERROR(__xludf.DUMMYFUNCTION("+BB66*BF66"),"#DIV/0!")</f>
        <v>#DIV/0!</v>
      </c>
      <c r="BM66" s="920" t="str">
        <f ca="1">IFERROR(__xludf.DUMMYFUNCTION("+BC66*BF66"),"#DIV/0!")</f>
        <v>#DIV/0!</v>
      </c>
      <c r="BN66" s="920" t="str">
        <f ca="1">IFERROR(__xludf.DUMMYFUNCTION("+BD66*BF66"),"#DIV/0!")</f>
        <v>#DIV/0!</v>
      </c>
      <c r="BO66" s="920" t="str">
        <f ca="1">IFERROR(__xludf.DUMMYFUNCTION("+BG66+BK66"),"#DIV/0!")</f>
        <v>#DIV/0!</v>
      </c>
      <c r="BP66" s="920" t="str">
        <f ca="1">IFERROR(__xludf.DUMMYFUNCTION("+BH66+BL66"),"#DIV/0!")</f>
        <v>#DIV/0!</v>
      </c>
      <c r="BQ66" s="920" t="str">
        <f ca="1">IFERROR(__xludf.DUMMYFUNCTION("+BI66+BM66"),"#DIV/0!")</f>
        <v>#DIV/0!</v>
      </c>
      <c r="BR66" s="920" t="str">
        <f ca="1">IFERROR(__xludf.DUMMYFUNCTION("+BJ66+BN66"),"#DIV/0!")</f>
        <v>#DIV/0!</v>
      </c>
      <c r="BS66" s="842"/>
      <c r="BT66" s="842"/>
      <c r="BU66" s="842"/>
      <c r="BV66" s="842"/>
      <c r="BW66" s="842"/>
      <c r="BX66" s="842"/>
      <c r="BY66" s="842"/>
      <c r="BZ66" s="842"/>
      <c r="CA66" s="830"/>
      <c r="CB66" s="798"/>
      <c r="CC66" s="922"/>
      <c r="CD66" s="923"/>
      <c r="CE66" s="923"/>
      <c r="CF66" s="974"/>
      <c r="CG66" s="975"/>
      <c r="CH66" s="798"/>
      <c r="CI66" s="798"/>
      <c r="CJ66" s="798"/>
      <c r="CK66" s="798"/>
      <c r="CL66" s="798"/>
      <c r="CM66" s="798"/>
      <c r="CN66" s="798"/>
      <c r="CO66" s="798"/>
      <c r="CP66" s="798"/>
      <c r="CQ66" s="798"/>
      <c r="CR66" s="798"/>
      <c r="CS66" s="798"/>
      <c r="CT66" s="798"/>
    </row>
    <row r="67" spans="1:98" ht="14.25" customHeight="1">
      <c r="A67" s="1042"/>
      <c r="B67" s="1043"/>
      <c r="C67" s="1044"/>
      <c r="D67" s="1045"/>
      <c r="E67" s="1046"/>
      <c r="F67" s="927"/>
      <c r="G67" s="927"/>
      <c r="H67" s="925"/>
      <c r="I67" s="899"/>
      <c r="J67" s="900"/>
      <c r="K67" s="900"/>
      <c r="L67" s="900"/>
      <c r="M67" s="925"/>
      <c r="N67" s="1025"/>
      <c r="O67" s="927"/>
      <c r="P67" s="901"/>
      <c r="Q67" s="903"/>
      <c r="R67" s="904"/>
      <c r="S67" s="904"/>
      <c r="T67" s="905"/>
      <c r="U67" s="871"/>
      <c r="V67" s="906">
        <v>3</v>
      </c>
      <c r="W67" s="1096"/>
      <c r="X67" s="1779"/>
      <c r="Y67" s="1779"/>
      <c r="Z67" s="859"/>
      <c r="AA67" s="907"/>
      <c r="AB67" s="908"/>
      <c r="AC67" s="908"/>
      <c r="AD67" s="909"/>
      <c r="AE67" s="871"/>
      <c r="AF67" s="1050"/>
      <c r="AG67" s="927"/>
      <c r="AH67" s="927"/>
      <c r="AI67" s="927"/>
      <c r="AJ67" s="901"/>
      <c r="AK67" s="1029"/>
      <c r="AL67" s="914"/>
      <c r="AM67" s="914"/>
      <c r="AN67" s="915"/>
      <c r="AO67" s="798"/>
      <c r="AP67" s="1050"/>
      <c r="AQ67" s="901"/>
      <c r="AR67" s="881"/>
      <c r="AS67" s="917" t="str">
        <f ca="1">IFERROR(__xludf.DUMMYFUNCTION("+I67/G67"),"#DIV/0!")</f>
        <v>#DIV/0!</v>
      </c>
      <c r="AT67" s="918" t="str">
        <f ca="1">IFERROR(__xludf.DUMMYFUNCTION("+J67/G67"),"#DIV/0!")</f>
        <v>#DIV/0!</v>
      </c>
      <c r="AU67" s="918" t="str">
        <f ca="1">IFERROR(__xludf.DUMMYFUNCTION("+K67/G67"),"#DIV/0!")</f>
        <v>#DIV/0!</v>
      </c>
      <c r="AV67" s="918" t="str">
        <f ca="1">IFERROR(__xludf.DUMMYFUNCTION("+L67/G67"),"#DIV/0!")</f>
        <v>#DIV/0!</v>
      </c>
      <c r="AW67" s="919" t="str">
        <f ca="1">IFERROR(__xludf.DUMMYFUNCTION("+AA67/COUNTIF(W67,""*"")"),"#DIV/0!")</f>
        <v>#DIV/0!</v>
      </c>
      <c r="AX67" s="919" t="str">
        <f ca="1">IFERROR(__xludf.DUMMYFUNCTION("+AB67/COUNTIF(W67,""*"")"),"#DIV/0!")</f>
        <v>#DIV/0!</v>
      </c>
      <c r="AY67" s="919" t="str">
        <f ca="1">IFERROR(__xludf.DUMMYFUNCTION("+AC67/COUNTIF(W67,""*"")"),"#DIV/0!")</f>
        <v>#DIV/0!</v>
      </c>
      <c r="AZ67" s="919" t="str">
        <f ca="1">IFERROR(__xludf.DUMMYFUNCTION("+AD67/COUNTIF(AD67,""*"")"),"#DIV/0!")</f>
        <v>#DIV/0!</v>
      </c>
      <c r="BA67" s="920" t="str">
        <f ca="1">IFERROR(__xludf.DUMMYFUNCTION("+AK67/AJ67"),"#DIV/0!")</f>
        <v>#DIV/0!</v>
      </c>
      <c r="BB67" s="920" t="str">
        <f ca="1">IFERROR(__xludf.DUMMYFUNCTION("+AL67/AJ67"),"#DIV/0!")</f>
        <v>#DIV/0!</v>
      </c>
      <c r="BC67" s="920" t="str">
        <f ca="1">IFERROR(__xludf.DUMMYFUNCTION("+AM67/AJ67"),"#DIV/0!")</f>
        <v>#DIV/0!</v>
      </c>
      <c r="BD67" s="920" t="str">
        <f ca="1">IFERROR(__xludf.DUMMYFUNCTION("+AN67/AJ67"),"#DIV/0!")</f>
        <v>#DIV/0!</v>
      </c>
      <c r="BE67" s="921">
        <v>0.2</v>
      </c>
      <c r="BF67" s="921">
        <v>0.8</v>
      </c>
      <c r="BG67" s="920" t="str">
        <f ca="1">IFERROR(__xludf.DUMMYFUNCTION("+AW67*BE67"),"#DIV/0!")</f>
        <v>#DIV/0!</v>
      </c>
      <c r="BH67" s="920" t="str">
        <f ca="1">IFERROR(__xludf.DUMMYFUNCTION("+AX67*BE67"),"#DIV/0!")</f>
        <v>#DIV/0!</v>
      </c>
      <c r="BI67" s="920" t="str">
        <f ca="1">IFERROR(__xludf.DUMMYFUNCTION("+AY67*BE67"),"#DIV/0!")</f>
        <v>#DIV/0!</v>
      </c>
      <c r="BJ67" s="920" t="str">
        <f ca="1">IFERROR(__xludf.DUMMYFUNCTION("+AZ67*BE67"),"#DIV/0!")</f>
        <v>#DIV/0!</v>
      </c>
      <c r="BK67" s="920" t="str">
        <f ca="1">IFERROR(__xludf.DUMMYFUNCTION("+BA67*BF67"),"#DIV/0!")</f>
        <v>#DIV/0!</v>
      </c>
      <c r="BL67" s="920" t="str">
        <f ca="1">IFERROR(__xludf.DUMMYFUNCTION("+BB67*BF67"),"#DIV/0!")</f>
        <v>#DIV/0!</v>
      </c>
      <c r="BM67" s="920" t="str">
        <f ca="1">IFERROR(__xludf.DUMMYFUNCTION("+BC67*BF67"),"#DIV/0!")</f>
        <v>#DIV/0!</v>
      </c>
      <c r="BN67" s="920" t="str">
        <f ca="1">IFERROR(__xludf.DUMMYFUNCTION("+BD67*BF67"),"#DIV/0!")</f>
        <v>#DIV/0!</v>
      </c>
      <c r="BO67" s="920" t="str">
        <f ca="1">IFERROR(__xludf.DUMMYFUNCTION("+BG67+BK67"),"#DIV/0!")</f>
        <v>#DIV/0!</v>
      </c>
      <c r="BP67" s="920" t="str">
        <f ca="1">IFERROR(__xludf.DUMMYFUNCTION("+BH67+BL67"),"#DIV/0!")</f>
        <v>#DIV/0!</v>
      </c>
      <c r="BQ67" s="920" t="str">
        <f ca="1">IFERROR(__xludf.DUMMYFUNCTION("+BI67+BM67"),"#DIV/0!")</f>
        <v>#DIV/0!</v>
      </c>
      <c r="BR67" s="920" t="str">
        <f ca="1">IFERROR(__xludf.DUMMYFUNCTION("+BJ67+BN67"),"#DIV/0!")</f>
        <v>#DIV/0!</v>
      </c>
      <c r="BS67" s="842"/>
      <c r="BT67" s="842"/>
      <c r="BU67" s="842"/>
      <c r="BV67" s="842"/>
      <c r="BW67" s="842"/>
      <c r="BX67" s="842"/>
      <c r="BY67" s="842"/>
      <c r="BZ67" s="842"/>
      <c r="CA67" s="830"/>
      <c r="CB67" s="798"/>
      <c r="CC67" s="922"/>
      <c r="CD67" s="923"/>
      <c r="CE67" s="923"/>
      <c r="CF67" s="974"/>
      <c r="CG67" s="975"/>
      <c r="CH67" s="798"/>
      <c r="CI67" s="798"/>
      <c r="CJ67" s="798"/>
      <c r="CK67" s="798"/>
      <c r="CL67" s="798"/>
      <c r="CM67" s="798"/>
      <c r="CN67" s="798"/>
      <c r="CO67" s="798"/>
      <c r="CP67" s="798"/>
      <c r="CQ67" s="798"/>
      <c r="CR67" s="798"/>
      <c r="CS67" s="798"/>
      <c r="CT67" s="798"/>
    </row>
    <row r="68" spans="1:98" ht="14.25" customHeight="1">
      <c r="A68" s="1042"/>
      <c r="B68" s="1043"/>
      <c r="C68" s="1044"/>
      <c r="D68" s="1045"/>
      <c r="E68" s="1046"/>
      <c r="F68" s="927"/>
      <c r="G68" s="927"/>
      <c r="H68" s="925"/>
      <c r="I68" s="899"/>
      <c r="J68" s="900"/>
      <c r="K68" s="900"/>
      <c r="L68" s="900"/>
      <c r="M68" s="925"/>
      <c r="N68" s="1025"/>
      <c r="O68" s="927"/>
      <c r="P68" s="901"/>
      <c r="Q68" s="903"/>
      <c r="R68" s="904"/>
      <c r="S68" s="904"/>
      <c r="T68" s="905"/>
      <c r="U68" s="871"/>
      <c r="V68" s="906">
        <v>4</v>
      </c>
      <c r="W68" s="1097"/>
      <c r="X68" s="1779"/>
      <c r="Y68" s="1779"/>
      <c r="Z68" s="859"/>
      <c r="AA68" s="907"/>
      <c r="AB68" s="908"/>
      <c r="AC68" s="908"/>
      <c r="AD68" s="909"/>
      <c r="AE68" s="871"/>
      <c r="AF68" s="1050"/>
      <c r="AG68" s="927"/>
      <c r="AH68" s="927"/>
      <c r="AI68" s="927"/>
      <c r="AJ68" s="901"/>
      <c r="AK68" s="1029"/>
      <c r="AL68" s="914"/>
      <c r="AM68" s="914"/>
      <c r="AN68" s="915"/>
      <c r="AO68" s="798"/>
      <c r="AP68" s="1050"/>
      <c r="AQ68" s="901"/>
      <c r="AR68" s="881"/>
      <c r="AS68" s="917" t="str">
        <f ca="1">IFERROR(__xludf.DUMMYFUNCTION("+I68/G68"),"#DIV/0!")</f>
        <v>#DIV/0!</v>
      </c>
      <c r="AT68" s="918" t="str">
        <f ca="1">IFERROR(__xludf.DUMMYFUNCTION("+J68/G68"),"#DIV/0!")</f>
        <v>#DIV/0!</v>
      </c>
      <c r="AU68" s="918" t="str">
        <f ca="1">IFERROR(__xludf.DUMMYFUNCTION("+K68/G68"),"#DIV/0!")</f>
        <v>#DIV/0!</v>
      </c>
      <c r="AV68" s="918" t="str">
        <f ca="1">IFERROR(__xludf.DUMMYFUNCTION("+L68/G68"),"#DIV/0!")</f>
        <v>#DIV/0!</v>
      </c>
      <c r="AW68" s="919" t="str">
        <f ca="1">IFERROR(__xludf.DUMMYFUNCTION("+AA68/COUNTIF(W68,""*"")"),"#DIV/0!")</f>
        <v>#DIV/0!</v>
      </c>
      <c r="AX68" s="919" t="str">
        <f ca="1">IFERROR(__xludf.DUMMYFUNCTION("+AB68/COUNTIF(W68,""*"")"),"#DIV/0!")</f>
        <v>#DIV/0!</v>
      </c>
      <c r="AY68" s="919" t="str">
        <f ca="1">IFERROR(__xludf.DUMMYFUNCTION("+AC68/COUNTIF(W68,""*"")"),"#DIV/0!")</f>
        <v>#DIV/0!</v>
      </c>
      <c r="AZ68" s="919" t="str">
        <f ca="1">IFERROR(__xludf.DUMMYFUNCTION("+AD68/COUNTIF(AD68,""*"")"),"#DIV/0!")</f>
        <v>#DIV/0!</v>
      </c>
      <c r="BA68" s="920" t="str">
        <f ca="1">IFERROR(__xludf.DUMMYFUNCTION("+AK68/AJ68"),"#DIV/0!")</f>
        <v>#DIV/0!</v>
      </c>
      <c r="BB68" s="920" t="str">
        <f ca="1">IFERROR(__xludf.DUMMYFUNCTION("+AL68/AJ68"),"#DIV/0!")</f>
        <v>#DIV/0!</v>
      </c>
      <c r="BC68" s="920" t="str">
        <f ca="1">IFERROR(__xludf.DUMMYFUNCTION("+AM68/AJ68"),"#DIV/0!")</f>
        <v>#DIV/0!</v>
      </c>
      <c r="BD68" s="920" t="str">
        <f ca="1">IFERROR(__xludf.DUMMYFUNCTION("+AN68/AJ68"),"#DIV/0!")</f>
        <v>#DIV/0!</v>
      </c>
      <c r="BE68" s="921">
        <v>0.2</v>
      </c>
      <c r="BF68" s="921">
        <v>0.8</v>
      </c>
      <c r="BG68" s="920" t="str">
        <f ca="1">IFERROR(__xludf.DUMMYFUNCTION("+AW68*BE68"),"#DIV/0!")</f>
        <v>#DIV/0!</v>
      </c>
      <c r="BH68" s="920" t="str">
        <f ca="1">IFERROR(__xludf.DUMMYFUNCTION("+AX68*BE68"),"#DIV/0!")</f>
        <v>#DIV/0!</v>
      </c>
      <c r="BI68" s="920" t="str">
        <f ca="1">IFERROR(__xludf.DUMMYFUNCTION("+AY68*BE68"),"#DIV/0!")</f>
        <v>#DIV/0!</v>
      </c>
      <c r="BJ68" s="920" t="str">
        <f ca="1">IFERROR(__xludf.DUMMYFUNCTION("+AZ68*BE68"),"#DIV/0!")</f>
        <v>#DIV/0!</v>
      </c>
      <c r="BK68" s="920" t="str">
        <f ca="1">IFERROR(__xludf.DUMMYFUNCTION("+BA68*BF68"),"#DIV/0!")</f>
        <v>#DIV/0!</v>
      </c>
      <c r="BL68" s="920" t="str">
        <f ca="1">IFERROR(__xludf.DUMMYFUNCTION("+BB68*BF68"),"#DIV/0!")</f>
        <v>#DIV/0!</v>
      </c>
      <c r="BM68" s="920" t="str">
        <f ca="1">IFERROR(__xludf.DUMMYFUNCTION("+BC68*BF68"),"#DIV/0!")</f>
        <v>#DIV/0!</v>
      </c>
      <c r="BN68" s="920" t="str">
        <f ca="1">IFERROR(__xludf.DUMMYFUNCTION("+BD68*BF68"),"#DIV/0!")</f>
        <v>#DIV/0!</v>
      </c>
      <c r="BO68" s="920" t="str">
        <f ca="1">IFERROR(__xludf.DUMMYFUNCTION("+BG68+BK68"),"#DIV/0!")</f>
        <v>#DIV/0!</v>
      </c>
      <c r="BP68" s="920" t="str">
        <f ca="1">IFERROR(__xludf.DUMMYFUNCTION("+BH68+BL68"),"#DIV/0!")</f>
        <v>#DIV/0!</v>
      </c>
      <c r="BQ68" s="920" t="str">
        <f ca="1">IFERROR(__xludf.DUMMYFUNCTION("+BI68+BM68"),"#DIV/0!")</f>
        <v>#DIV/0!</v>
      </c>
      <c r="BR68" s="920" t="str">
        <f ca="1">IFERROR(__xludf.DUMMYFUNCTION("+BJ68+BN68"),"#DIV/0!")</f>
        <v>#DIV/0!</v>
      </c>
      <c r="BS68" s="842"/>
      <c r="BT68" s="842"/>
      <c r="BU68" s="842"/>
      <c r="BV68" s="842"/>
      <c r="BW68" s="842"/>
      <c r="BX68" s="842"/>
      <c r="BY68" s="842"/>
      <c r="BZ68" s="842"/>
      <c r="CA68" s="830"/>
      <c r="CB68" s="798"/>
      <c r="CC68" s="922"/>
      <c r="CD68" s="923"/>
      <c r="CE68" s="923"/>
      <c r="CF68" s="974"/>
      <c r="CG68" s="975"/>
      <c r="CH68" s="798"/>
      <c r="CI68" s="798"/>
      <c r="CJ68" s="798"/>
      <c r="CK68" s="798"/>
      <c r="CL68" s="798"/>
      <c r="CM68" s="798"/>
      <c r="CN68" s="798"/>
      <c r="CO68" s="798"/>
      <c r="CP68" s="798"/>
      <c r="CQ68" s="798"/>
      <c r="CR68" s="798"/>
      <c r="CS68" s="798"/>
      <c r="CT68" s="798"/>
    </row>
    <row r="69" spans="1:98" ht="14.25" customHeight="1">
      <c r="A69" s="1042"/>
      <c r="B69" s="1043"/>
      <c r="C69" s="1044"/>
      <c r="D69" s="1045"/>
      <c r="E69" s="1046"/>
      <c r="F69" s="927"/>
      <c r="G69" s="927"/>
      <c r="H69" s="925"/>
      <c r="I69" s="899"/>
      <c r="J69" s="900"/>
      <c r="K69" s="900"/>
      <c r="L69" s="900"/>
      <c r="M69" s="925"/>
      <c r="N69" s="1025"/>
      <c r="O69" s="927"/>
      <c r="P69" s="901"/>
      <c r="Q69" s="903"/>
      <c r="R69" s="904"/>
      <c r="S69" s="904"/>
      <c r="T69" s="905"/>
      <c r="U69" s="871"/>
      <c r="V69" s="906">
        <v>5</v>
      </c>
      <c r="W69" s="1096"/>
      <c r="X69" s="1779"/>
      <c r="Y69" s="1779"/>
      <c r="Z69" s="859"/>
      <c r="AA69" s="907"/>
      <c r="AB69" s="908"/>
      <c r="AC69" s="908"/>
      <c r="AD69" s="909"/>
      <c r="AE69" s="871"/>
      <c r="AF69" s="1050"/>
      <c r="AG69" s="927"/>
      <c r="AH69" s="927"/>
      <c r="AI69" s="927"/>
      <c r="AJ69" s="901"/>
      <c r="AK69" s="1029"/>
      <c r="AL69" s="914"/>
      <c r="AM69" s="914"/>
      <c r="AN69" s="915"/>
      <c r="AO69" s="798"/>
      <c r="AP69" s="1050"/>
      <c r="AQ69" s="901"/>
      <c r="AR69" s="881"/>
      <c r="AS69" s="917" t="str">
        <f ca="1">IFERROR(__xludf.DUMMYFUNCTION("+I69/G69"),"#DIV/0!")</f>
        <v>#DIV/0!</v>
      </c>
      <c r="AT69" s="918" t="str">
        <f ca="1">IFERROR(__xludf.DUMMYFUNCTION("+J69/G69"),"#DIV/0!")</f>
        <v>#DIV/0!</v>
      </c>
      <c r="AU69" s="918" t="str">
        <f ca="1">IFERROR(__xludf.DUMMYFUNCTION("+K69/G69"),"#DIV/0!")</f>
        <v>#DIV/0!</v>
      </c>
      <c r="AV69" s="918" t="str">
        <f ca="1">IFERROR(__xludf.DUMMYFUNCTION("+L69/G69"),"#DIV/0!")</f>
        <v>#DIV/0!</v>
      </c>
      <c r="AW69" s="919" t="str">
        <f ca="1">IFERROR(__xludf.DUMMYFUNCTION("+AA69/COUNTIF(W69,""*"")"),"#DIV/0!")</f>
        <v>#DIV/0!</v>
      </c>
      <c r="AX69" s="919" t="str">
        <f ca="1">IFERROR(__xludf.DUMMYFUNCTION("+AB69/COUNTIF(W69,""*"")"),"#DIV/0!")</f>
        <v>#DIV/0!</v>
      </c>
      <c r="AY69" s="919" t="str">
        <f ca="1">IFERROR(__xludf.DUMMYFUNCTION("+AC69/COUNTIF(W69,""*"")"),"#DIV/0!")</f>
        <v>#DIV/0!</v>
      </c>
      <c r="AZ69" s="919" t="str">
        <f ca="1">IFERROR(__xludf.DUMMYFUNCTION("+AD69/COUNTIF(AD69,""*"")"),"#DIV/0!")</f>
        <v>#DIV/0!</v>
      </c>
      <c r="BA69" s="920" t="str">
        <f ca="1">IFERROR(__xludf.DUMMYFUNCTION("+AK69/AJ69"),"#DIV/0!")</f>
        <v>#DIV/0!</v>
      </c>
      <c r="BB69" s="920" t="str">
        <f ca="1">IFERROR(__xludf.DUMMYFUNCTION("+AL69/AJ69"),"#DIV/0!")</f>
        <v>#DIV/0!</v>
      </c>
      <c r="BC69" s="920" t="str">
        <f ca="1">IFERROR(__xludf.DUMMYFUNCTION("+AM69/AJ69"),"#DIV/0!")</f>
        <v>#DIV/0!</v>
      </c>
      <c r="BD69" s="920" t="str">
        <f ca="1">IFERROR(__xludf.DUMMYFUNCTION("+AN69/AJ69"),"#DIV/0!")</f>
        <v>#DIV/0!</v>
      </c>
      <c r="BE69" s="921">
        <v>0.2</v>
      </c>
      <c r="BF69" s="921">
        <v>0.8</v>
      </c>
      <c r="BG69" s="920" t="str">
        <f ca="1">IFERROR(__xludf.DUMMYFUNCTION("+AW69*BE69"),"#DIV/0!")</f>
        <v>#DIV/0!</v>
      </c>
      <c r="BH69" s="920" t="str">
        <f ca="1">IFERROR(__xludf.DUMMYFUNCTION("+AX69*BE69"),"#DIV/0!")</f>
        <v>#DIV/0!</v>
      </c>
      <c r="BI69" s="920" t="str">
        <f ca="1">IFERROR(__xludf.DUMMYFUNCTION("+AY69*BE69"),"#DIV/0!")</f>
        <v>#DIV/0!</v>
      </c>
      <c r="BJ69" s="920" t="str">
        <f ca="1">IFERROR(__xludf.DUMMYFUNCTION("+AZ69*BE69"),"#DIV/0!")</f>
        <v>#DIV/0!</v>
      </c>
      <c r="BK69" s="920" t="str">
        <f ca="1">IFERROR(__xludf.DUMMYFUNCTION("+BA69*BF69"),"#DIV/0!")</f>
        <v>#DIV/0!</v>
      </c>
      <c r="BL69" s="920" t="str">
        <f ca="1">IFERROR(__xludf.DUMMYFUNCTION("+BB69*BF69"),"#DIV/0!")</f>
        <v>#DIV/0!</v>
      </c>
      <c r="BM69" s="920" t="str">
        <f ca="1">IFERROR(__xludf.DUMMYFUNCTION("+BC69*BF69"),"#DIV/0!")</f>
        <v>#DIV/0!</v>
      </c>
      <c r="BN69" s="920" t="str">
        <f ca="1">IFERROR(__xludf.DUMMYFUNCTION("+BD69*BF69"),"#DIV/0!")</f>
        <v>#DIV/0!</v>
      </c>
      <c r="BO69" s="920" t="str">
        <f ca="1">IFERROR(__xludf.DUMMYFUNCTION("+BG69+BK69"),"#DIV/0!")</f>
        <v>#DIV/0!</v>
      </c>
      <c r="BP69" s="920" t="str">
        <f ca="1">IFERROR(__xludf.DUMMYFUNCTION("+BH69+BL69"),"#DIV/0!")</f>
        <v>#DIV/0!</v>
      </c>
      <c r="BQ69" s="920" t="str">
        <f ca="1">IFERROR(__xludf.DUMMYFUNCTION("+BI69+BM69"),"#DIV/0!")</f>
        <v>#DIV/0!</v>
      </c>
      <c r="BR69" s="920" t="str">
        <f ca="1">IFERROR(__xludf.DUMMYFUNCTION("+BJ69+BN69"),"#DIV/0!")</f>
        <v>#DIV/0!</v>
      </c>
      <c r="BS69" s="842"/>
      <c r="BT69" s="842"/>
      <c r="BU69" s="842"/>
      <c r="BV69" s="842"/>
      <c r="BW69" s="842"/>
      <c r="BX69" s="842"/>
      <c r="BY69" s="842"/>
      <c r="BZ69" s="842"/>
      <c r="CA69" s="830"/>
      <c r="CB69" s="798"/>
      <c r="CC69" s="922"/>
      <c r="CD69" s="923"/>
      <c r="CE69" s="923"/>
      <c r="CF69" s="974"/>
      <c r="CG69" s="975"/>
      <c r="CH69" s="798"/>
      <c r="CI69" s="798"/>
      <c r="CJ69" s="798"/>
      <c r="CK69" s="798"/>
      <c r="CL69" s="798"/>
      <c r="CM69" s="798"/>
      <c r="CN69" s="798"/>
      <c r="CO69" s="798"/>
      <c r="CP69" s="798"/>
      <c r="CQ69" s="798"/>
      <c r="CR69" s="798"/>
      <c r="CS69" s="798"/>
      <c r="CT69" s="798"/>
    </row>
    <row r="70" spans="1:98" ht="14.25" customHeight="1">
      <c r="A70" s="1042"/>
      <c r="B70" s="1043"/>
      <c r="C70" s="1044"/>
      <c r="D70" s="1045"/>
      <c r="E70" s="1046"/>
      <c r="F70" s="927"/>
      <c r="G70" s="927"/>
      <c r="H70" s="925"/>
      <c r="I70" s="899"/>
      <c r="J70" s="900"/>
      <c r="K70" s="900"/>
      <c r="L70" s="900"/>
      <c r="M70" s="925"/>
      <c r="N70" s="1025"/>
      <c r="O70" s="927"/>
      <c r="P70" s="901"/>
      <c r="Q70" s="903"/>
      <c r="R70" s="904"/>
      <c r="S70" s="904"/>
      <c r="T70" s="905"/>
      <c r="U70" s="871"/>
      <c r="V70" s="906">
        <v>6</v>
      </c>
      <c r="W70" s="1096"/>
      <c r="X70" s="1779"/>
      <c r="Y70" s="1779"/>
      <c r="Z70" s="859"/>
      <c r="AA70" s="907"/>
      <c r="AB70" s="908"/>
      <c r="AC70" s="908"/>
      <c r="AD70" s="909"/>
      <c r="AE70" s="871"/>
      <c r="AF70" s="1098"/>
      <c r="AG70" s="1099"/>
      <c r="AH70" s="1099"/>
      <c r="AI70" s="1099"/>
      <c r="AJ70" s="1100"/>
      <c r="AK70" s="1029"/>
      <c r="AL70" s="914"/>
      <c r="AM70" s="914"/>
      <c r="AN70" s="915"/>
      <c r="AO70" s="798"/>
      <c r="AP70" s="1050"/>
      <c r="AQ70" s="901"/>
      <c r="AR70" s="881"/>
      <c r="AS70" s="917" t="str">
        <f ca="1">IFERROR(__xludf.DUMMYFUNCTION("+I70/G70"),"#DIV/0!")</f>
        <v>#DIV/0!</v>
      </c>
      <c r="AT70" s="918" t="str">
        <f ca="1">IFERROR(__xludf.DUMMYFUNCTION("+J70/G70"),"#DIV/0!")</f>
        <v>#DIV/0!</v>
      </c>
      <c r="AU70" s="918" t="str">
        <f ca="1">IFERROR(__xludf.DUMMYFUNCTION("+K70/G70"),"#DIV/0!")</f>
        <v>#DIV/0!</v>
      </c>
      <c r="AV70" s="918" t="str">
        <f ca="1">IFERROR(__xludf.DUMMYFUNCTION("+L70/G70"),"#DIV/0!")</f>
        <v>#DIV/0!</v>
      </c>
      <c r="AW70" s="919" t="str">
        <f ca="1">IFERROR(__xludf.DUMMYFUNCTION("+AA70/COUNTIF(W70,""*"")"),"#DIV/0!")</f>
        <v>#DIV/0!</v>
      </c>
      <c r="AX70" s="919" t="str">
        <f ca="1">IFERROR(__xludf.DUMMYFUNCTION("+AB70/COUNTIF(W70,""*"")"),"#DIV/0!")</f>
        <v>#DIV/0!</v>
      </c>
      <c r="AY70" s="919" t="str">
        <f ca="1">IFERROR(__xludf.DUMMYFUNCTION("+AC70/COUNTIF(W70,""*"")"),"#DIV/0!")</f>
        <v>#DIV/0!</v>
      </c>
      <c r="AZ70" s="919" t="str">
        <f ca="1">IFERROR(__xludf.DUMMYFUNCTION("+AD70/COUNTIF(AD70,""*"")"),"#DIV/0!")</f>
        <v>#DIV/0!</v>
      </c>
      <c r="BA70" s="920" t="str">
        <f ca="1">IFERROR(__xludf.DUMMYFUNCTION("+AK70/AJ70"),"#DIV/0!")</f>
        <v>#DIV/0!</v>
      </c>
      <c r="BB70" s="920" t="str">
        <f ca="1">IFERROR(__xludf.DUMMYFUNCTION("+AL70/AJ70"),"#DIV/0!")</f>
        <v>#DIV/0!</v>
      </c>
      <c r="BC70" s="920" t="str">
        <f ca="1">IFERROR(__xludf.DUMMYFUNCTION("+AM70/AJ70"),"#DIV/0!")</f>
        <v>#DIV/0!</v>
      </c>
      <c r="BD70" s="920" t="str">
        <f ca="1">IFERROR(__xludf.DUMMYFUNCTION("+AN70/AJ70"),"#DIV/0!")</f>
        <v>#DIV/0!</v>
      </c>
      <c r="BE70" s="921">
        <v>0.2</v>
      </c>
      <c r="BF70" s="921">
        <v>0.8</v>
      </c>
      <c r="BG70" s="920" t="str">
        <f ca="1">IFERROR(__xludf.DUMMYFUNCTION("+AW70*BE70"),"#DIV/0!")</f>
        <v>#DIV/0!</v>
      </c>
      <c r="BH70" s="920" t="str">
        <f ca="1">IFERROR(__xludf.DUMMYFUNCTION("+AX70*BE70"),"#DIV/0!")</f>
        <v>#DIV/0!</v>
      </c>
      <c r="BI70" s="920" t="str">
        <f ca="1">IFERROR(__xludf.DUMMYFUNCTION("+AY70*BE70"),"#DIV/0!")</f>
        <v>#DIV/0!</v>
      </c>
      <c r="BJ70" s="920" t="str">
        <f ca="1">IFERROR(__xludf.DUMMYFUNCTION("+AZ70*BE70"),"#DIV/0!")</f>
        <v>#DIV/0!</v>
      </c>
      <c r="BK70" s="920" t="str">
        <f ca="1">IFERROR(__xludf.DUMMYFUNCTION("+BA70*BF70"),"#DIV/0!")</f>
        <v>#DIV/0!</v>
      </c>
      <c r="BL70" s="920" t="str">
        <f ca="1">IFERROR(__xludf.DUMMYFUNCTION("+BB70*BF70"),"#DIV/0!")</f>
        <v>#DIV/0!</v>
      </c>
      <c r="BM70" s="920" t="str">
        <f ca="1">IFERROR(__xludf.DUMMYFUNCTION("+BC70*BF70"),"#DIV/0!")</f>
        <v>#DIV/0!</v>
      </c>
      <c r="BN70" s="920" t="str">
        <f ca="1">IFERROR(__xludf.DUMMYFUNCTION("+BD70*BF70"),"#DIV/0!")</f>
        <v>#DIV/0!</v>
      </c>
      <c r="BO70" s="920" t="str">
        <f ca="1">IFERROR(__xludf.DUMMYFUNCTION("+BG70+BK70"),"#DIV/0!")</f>
        <v>#DIV/0!</v>
      </c>
      <c r="BP70" s="920" t="str">
        <f ca="1">IFERROR(__xludf.DUMMYFUNCTION("+BH70+BL70"),"#DIV/0!")</f>
        <v>#DIV/0!</v>
      </c>
      <c r="BQ70" s="920" t="str">
        <f ca="1">IFERROR(__xludf.DUMMYFUNCTION("+BI70+BM70"),"#DIV/0!")</f>
        <v>#DIV/0!</v>
      </c>
      <c r="BR70" s="920" t="str">
        <f ca="1">IFERROR(__xludf.DUMMYFUNCTION("+BJ70+BN70"),"#DIV/0!")</f>
        <v>#DIV/0!</v>
      </c>
      <c r="BS70" s="842"/>
      <c r="BT70" s="842"/>
      <c r="BU70" s="842"/>
      <c r="BV70" s="842"/>
      <c r="BW70" s="842"/>
      <c r="BX70" s="842"/>
      <c r="BY70" s="842"/>
      <c r="BZ70" s="842"/>
      <c r="CA70" s="830"/>
      <c r="CB70" s="798"/>
      <c r="CC70" s="922"/>
      <c r="CD70" s="923"/>
      <c r="CE70" s="923"/>
      <c r="CF70" s="974"/>
      <c r="CG70" s="975"/>
      <c r="CH70" s="798"/>
      <c r="CI70" s="798"/>
      <c r="CJ70" s="798"/>
      <c r="CK70" s="798"/>
      <c r="CL70" s="798"/>
      <c r="CM70" s="798"/>
      <c r="CN70" s="798"/>
      <c r="CO70" s="798"/>
      <c r="CP70" s="798"/>
      <c r="CQ70" s="798"/>
      <c r="CR70" s="798"/>
      <c r="CS70" s="798"/>
      <c r="CT70" s="798"/>
    </row>
    <row r="71" spans="1:98" ht="14.25" customHeight="1">
      <c r="A71" s="1042"/>
      <c r="B71" s="1043"/>
      <c r="C71" s="1044"/>
      <c r="D71" s="1045"/>
      <c r="E71" s="1046"/>
      <c r="F71" s="927"/>
      <c r="G71" s="927"/>
      <c r="H71" s="925"/>
      <c r="I71" s="899"/>
      <c r="J71" s="900"/>
      <c r="K71" s="900"/>
      <c r="L71" s="900"/>
      <c r="M71" s="925"/>
      <c r="N71" s="1025"/>
      <c r="O71" s="927"/>
      <c r="P71" s="901"/>
      <c r="Q71" s="903"/>
      <c r="R71" s="904"/>
      <c r="S71" s="904"/>
      <c r="T71" s="905"/>
      <c r="U71" s="871"/>
      <c r="V71" s="906">
        <v>7</v>
      </c>
      <c r="W71" s="1096"/>
      <c r="X71" s="1779"/>
      <c r="Y71" s="1779"/>
      <c r="Z71" s="859"/>
      <c r="AA71" s="907"/>
      <c r="AB71" s="908"/>
      <c r="AC71" s="908"/>
      <c r="AD71" s="909"/>
      <c r="AE71" s="871"/>
      <c r="AF71" s="1050"/>
      <c r="AG71" s="927"/>
      <c r="AH71" s="927"/>
      <c r="AI71" s="927"/>
      <c r="AJ71" s="901"/>
      <c r="AK71" s="1029"/>
      <c r="AL71" s="914"/>
      <c r="AM71" s="914"/>
      <c r="AN71" s="915"/>
      <c r="AO71" s="798"/>
      <c r="AP71" s="1050"/>
      <c r="AQ71" s="901"/>
      <c r="AR71" s="881"/>
      <c r="AS71" s="917" t="str">
        <f ca="1">IFERROR(__xludf.DUMMYFUNCTION("+I71/G71"),"#DIV/0!")</f>
        <v>#DIV/0!</v>
      </c>
      <c r="AT71" s="918" t="str">
        <f ca="1">IFERROR(__xludf.DUMMYFUNCTION("+J71/G71"),"#DIV/0!")</f>
        <v>#DIV/0!</v>
      </c>
      <c r="AU71" s="918" t="str">
        <f ca="1">IFERROR(__xludf.DUMMYFUNCTION("+K71/G71"),"#DIV/0!")</f>
        <v>#DIV/0!</v>
      </c>
      <c r="AV71" s="918" t="str">
        <f ca="1">IFERROR(__xludf.DUMMYFUNCTION("+L71/G71"),"#DIV/0!")</f>
        <v>#DIV/0!</v>
      </c>
      <c r="AW71" s="919" t="str">
        <f ca="1">IFERROR(__xludf.DUMMYFUNCTION("+AA71/COUNTIF(W71,""*"")"),"#DIV/0!")</f>
        <v>#DIV/0!</v>
      </c>
      <c r="AX71" s="919" t="str">
        <f ca="1">IFERROR(__xludf.DUMMYFUNCTION("+AB71/COUNTIF(W71,""*"")"),"#DIV/0!")</f>
        <v>#DIV/0!</v>
      </c>
      <c r="AY71" s="919" t="str">
        <f ca="1">IFERROR(__xludf.DUMMYFUNCTION("+AC71/COUNTIF(W71,""*"")"),"#DIV/0!")</f>
        <v>#DIV/0!</v>
      </c>
      <c r="AZ71" s="919" t="str">
        <f ca="1">IFERROR(__xludf.DUMMYFUNCTION("+AD71/COUNTIF(AD71,""*"")"),"#DIV/0!")</f>
        <v>#DIV/0!</v>
      </c>
      <c r="BA71" s="920" t="str">
        <f ca="1">IFERROR(__xludf.DUMMYFUNCTION("+AK71/AJ71"),"#DIV/0!")</f>
        <v>#DIV/0!</v>
      </c>
      <c r="BB71" s="920" t="str">
        <f ca="1">IFERROR(__xludf.DUMMYFUNCTION("+AL71/AJ71"),"#DIV/0!")</f>
        <v>#DIV/0!</v>
      </c>
      <c r="BC71" s="920" t="str">
        <f ca="1">IFERROR(__xludf.DUMMYFUNCTION("+AM71/AJ71"),"#DIV/0!")</f>
        <v>#DIV/0!</v>
      </c>
      <c r="BD71" s="920" t="str">
        <f ca="1">IFERROR(__xludf.DUMMYFUNCTION("+AN71/AJ71"),"#DIV/0!")</f>
        <v>#DIV/0!</v>
      </c>
      <c r="BE71" s="921">
        <v>0.2</v>
      </c>
      <c r="BF71" s="921">
        <v>0.8</v>
      </c>
      <c r="BG71" s="920" t="str">
        <f ca="1">IFERROR(__xludf.DUMMYFUNCTION("+AW71*BE71"),"#DIV/0!")</f>
        <v>#DIV/0!</v>
      </c>
      <c r="BH71" s="920" t="str">
        <f ca="1">IFERROR(__xludf.DUMMYFUNCTION("+AX71*BE71"),"#DIV/0!")</f>
        <v>#DIV/0!</v>
      </c>
      <c r="BI71" s="920" t="str">
        <f ca="1">IFERROR(__xludf.DUMMYFUNCTION("+AY71*BE71"),"#DIV/0!")</f>
        <v>#DIV/0!</v>
      </c>
      <c r="BJ71" s="920" t="str">
        <f ca="1">IFERROR(__xludf.DUMMYFUNCTION("+AZ71*BE71"),"#DIV/0!")</f>
        <v>#DIV/0!</v>
      </c>
      <c r="BK71" s="920" t="str">
        <f ca="1">IFERROR(__xludf.DUMMYFUNCTION("+BA71*BF71"),"#DIV/0!")</f>
        <v>#DIV/0!</v>
      </c>
      <c r="BL71" s="920" t="str">
        <f ca="1">IFERROR(__xludf.DUMMYFUNCTION("+BB71*BF71"),"#DIV/0!")</f>
        <v>#DIV/0!</v>
      </c>
      <c r="BM71" s="920" t="str">
        <f ca="1">IFERROR(__xludf.DUMMYFUNCTION("+BC71*BF71"),"#DIV/0!")</f>
        <v>#DIV/0!</v>
      </c>
      <c r="BN71" s="920" t="str">
        <f ca="1">IFERROR(__xludf.DUMMYFUNCTION("+BD71*BF71"),"#DIV/0!")</f>
        <v>#DIV/0!</v>
      </c>
      <c r="BO71" s="920" t="str">
        <f ca="1">IFERROR(__xludf.DUMMYFUNCTION("+BG71+BK71"),"#DIV/0!")</f>
        <v>#DIV/0!</v>
      </c>
      <c r="BP71" s="920" t="str">
        <f ca="1">IFERROR(__xludf.DUMMYFUNCTION("+BH71+BL71"),"#DIV/0!")</f>
        <v>#DIV/0!</v>
      </c>
      <c r="BQ71" s="920" t="str">
        <f ca="1">IFERROR(__xludf.DUMMYFUNCTION("+BI71+BM71"),"#DIV/0!")</f>
        <v>#DIV/0!</v>
      </c>
      <c r="BR71" s="920" t="str">
        <f ca="1">IFERROR(__xludf.DUMMYFUNCTION("+BJ71+BN71"),"#DIV/0!")</f>
        <v>#DIV/0!</v>
      </c>
      <c r="BS71" s="842"/>
      <c r="BT71" s="842"/>
      <c r="BU71" s="842"/>
      <c r="BV71" s="842"/>
      <c r="BW71" s="842"/>
      <c r="BX71" s="842"/>
      <c r="BY71" s="842"/>
      <c r="BZ71" s="842"/>
      <c r="CA71" s="830"/>
      <c r="CB71" s="798"/>
      <c r="CC71" s="922"/>
      <c r="CD71" s="923"/>
      <c r="CE71" s="923"/>
      <c r="CF71" s="974"/>
      <c r="CG71" s="975"/>
      <c r="CH71" s="798"/>
      <c r="CI71" s="798"/>
      <c r="CJ71" s="798"/>
      <c r="CK71" s="798"/>
      <c r="CL71" s="798"/>
      <c r="CM71" s="798"/>
      <c r="CN71" s="798"/>
      <c r="CO71" s="798"/>
      <c r="CP71" s="798"/>
      <c r="CQ71" s="798"/>
      <c r="CR71" s="798"/>
      <c r="CS71" s="798"/>
      <c r="CT71" s="798"/>
    </row>
    <row r="72" spans="1:98" ht="14.25" customHeight="1">
      <c r="A72" s="1042"/>
      <c r="B72" s="1043"/>
      <c r="C72" s="1044"/>
      <c r="D72" s="1045"/>
      <c r="E72" s="1046"/>
      <c r="F72" s="927"/>
      <c r="G72" s="927"/>
      <c r="H72" s="925"/>
      <c r="I72" s="899"/>
      <c r="J72" s="900"/>
      <c r="K72" s="900"/>
      <c r="L72" s="900"/>
      <c r="M72" s="925"/>
      <c r="N72" s="1025"/>
      <c r="O72" s="927"/>
      <c r="P72" s="901"/>
      <c r="Q72" s="903"/>
      <c r="R72" s="904"/>
      <c r="S72" s="904"/>
      <c r="T72" s="905"/>
      <c r="U72" s="871"/>
      <c r="V72" s="906">
        <v>8</v>
      </c>
      <c r="W72" s="1096"/>
      <c r="X72" s="1779"/>
      <c r="Y72" s="1779"/>
      <c r="Z72" s="859"/>
      <c r="AA72" s="907"/>
      <c r="AB72" s="908"/>
      <c r="AC72" s="908"/>
      <c r="AD72" s="909"/>
      <c r="AE72" s="871"/>
      <c r="AF72" s="1050"/>
      <c r="AG72" s="927"/>
      <c r="AH72" s="927"/>
      <c r="AI72" s="927"/>
      <c r="AJ72" s="901"/>
      <c r="AK72" s="1029"/>
      <c r="AL72" s="914"/>
      <c r="AM72" s="914"/>
      <c r="AN72" s="915"/>
      <c r="AO72" s="798"/>
      <c r="AP72" s="1050"/>
      <c r="AQ72" s="901"/>
      <c r="AR72" s="881"/>
      <c r="AS72" s="917" t="str">
        <f ca="1">IFERROR(__xludf.DUMMYFUNCTION("+I72/G72"),"#DIV/0!")</f>
        <v>#DIV/0!</v>
      </c>
      <c r="AT72" s="918" t="str">
        <f ca="1">IFERROR(__xludf.DUMMYFUNCTION("+J72/G72"),"#DIV/0!")</f>
        <v>#DIV/0!</v>
      </c>
      <c r="AU72" s="918" t="str">
        <f ca="1">IFERROR(__xludf.DUMMYFUNCTION("+K72/G72"),"#DIV/0!")</f>
        <v>#DIV/0!</v>
      </c>
      <c r="AV72" s="918" t="str">
        <f ca="1">IFERROR(__xludf.DUMMYFUNCTION("+L72/G72"),"#DIV/0!")</f>
        <v>#DIV/0!</v>
      </c>
      <c r="AW72" s="919" t="str">
        <f ca="1">IFERROR(__xludf.DUMMYFUNCTION("+AA72/COUNTIF(W72,""*"")"),"#DIV/0!")</f>
        <v>#DIV/0!</v>
      </c>
      <c r="AX72" s="919" t="str">
        <f ca="1">IFERROR(__xludf.DUMMYFUNCTION("+AB72/COUNTIF(W72,""*"")"),"#DIV/0!")</f>
        <v>#DIV/0!</v>
      </c>
      <c r="AY72" s="919" t="str">
        <f ca="1">IFERROR(__xludf.DUMMYFUNCTION("+AC72/COUNTIF(W72,""*"")"),"#DIV/0!")</f>
        <v>#DIV/0!</v>
      </c>
      <c r="AZ72" s="919" t="str">
        <f ca="1">IFERROR(__xludf.DUMMYFUNCTION("+AD72/COUNTIF(AD72,""*"")"),"#DIV/0!")</f>
        <v>#DIV/0!</v>
      </c>
      <c r="BA72" s="920" t="str">
        <f ca="1">IFERROR(__xludf.DUMMYFUNCTION("+AK72/AJ72"),"#DIV/0!")</f>
        <v>#DIV/0!</v>
      </c>
      <c r="BB72" s="920" t="str">
        <f ca="1">IFERROR(__xludf.DUMMYFUNCTION("+AL72/AJ72"),"#DIV/0!")</f>
        <v>#DIV/0!</v>
      </c>
      <c r="BC72" s="920" t="str">
        <f ca="1">IFERROR(__xludf.DUMMYFUNCTION("+AM72/AJ72"),"#DIV/0!")</f>
        <v>#DIV/0!</v>
      </c>
      <c r="BD72" s="920" t="str">
        <f ca="1">IFERROR(__xludf.DUMMYFUNCTION("+AN72/AJ72"),"#DIV/0!")</f>
        <v>#DIV/0!</v>
      </c>
      <c r="BE72" s="921">
        <v>0.2</v>
      </c>
      <c r="BF72" s="921">
        <v>0.8</v>
      </c>
      <c r="BG72" s="920" t="str">
        <f ca="1">IFERROR(__xludf.DUMMYFUNCTION("+AW72*BE72"),"#DIV/0!")</f>
        <v>#DIV/0!</v>
      </c>
      <c r="BH72" s="920" t="str">
        <f ca="1">IFERROR(__xludf.DUMMYFUNCTION("+AX72*BE72"),"#DIV/0!")</f>
        <v>#DIV/0!</v>
      </c>
      <c r="BI72" s="920" t="str">
        <f ca="1">IFERROR(__xludf.DUMMYFUNCTION("+AY72*BE72"),"#DIV/0!")</f>
        <v>#DIV/0!</v>
      </c>
      <c r="BJ72" s="920" t="str">
        <f ca="1">IFERROR(__xludf.DUMMYFUNCTION("+AZ72*BE72"),"#DIV/0!")</f>
        <v>#DIV/0!</v>
      </c>
      <c r="BK72" s="920" t="str">
        <f ca="1">IFERROR(__xludf.DUMMYFUNCTION("+BA72*BF72"),"#DIV/0!")</f>
        <v>#DIV/0!</v>
      </c>
      <c r="BL72" s="920" t="str">
        <f ca="1">IFERROR(__xludf.DUMMYFUNCTION("+BB72*BF72"),"#DIV/0!")</f>
        <v>#DIV/0!</v>
      </c>
      <c r="BM72" s="920" t="str">
        <f ca="1">IFERROR(__xludf.DUMMYFUNCTION("+BC72*BF72"),"#DIV/0!")</f>
        <v>#DIV/0!</v>
      </c>
      <c r="BN72" s="920" t="str">
        <f ca="1">IFERROR(__xludf.DUMMYFUNCTION("+BD72*BF72"),"#DIV/0!")</f>
        <v>#DIV/0!</v>
      </c>
      <c r="BO72" s="920" t="str">
        <f ca="1">IFERROR(__xludf.DUMMYFUNCTION("+BG72+BK72"),"#DIV/0!")</f>
        <v>#DIV/0!</v>
      </c>
      <c r="BP72" s="920" t="str">
        <f ca="1">IFERROR(__xludf.DUMMYFUNCTION("+BH72+BL72"),"#DIV/0!")</f>
        <v>#DIV/0!</v>
      </c>
      <c r="BQ72" s="920" t="str">
        <f ca="1">IFERROR(__xludf.DUMMYFUNCTION("+BI72+BM72"),"#DIV/0!")</f>
        <v>#DIV/0!</v>
      </c>
      <c r="BR72" s="920" t="str">
        <f ca="1">IFERROR(__xludf.DUMMYFUNCTION("+BJ72+BN72"),"#DIV/0!")</f>
        <v>#DIV/0!</v>
      </c>
      <c r="BS72" s="842"/>
      <c r="BT72" s="842"/>
      <c r="BU72" s="842"/>
      <c r="BV72" s="842"/>
      <c r="BW72" s="842"/>
      <c r="BX72" s="842"/>
      <c r="BY72" s="842"/>
      <c r="BZ72" s="842"/>
      <c r="CA72" s="830"/>
      <c r="CB72" s="798"/>
      <c r="CC72" s="922"/>
      <c r="CD72" s="923"/>
      <c r="CE72" s="923"/>
      <c r="CF72" s="974"/>
      <c r="CG72" s="975"/>
      <c r="CH72" s="798"/>
      <c r="CI72" s="798"/>
      <c r="CJ72" s="798"/>
      <c r="CK72" s="798"/>
      <c r="CL72" s="798"/>
      <c r="CM72" s="798"/>
      <c r="CN72" s="798"/>
      <c r="CO72" s="798"/>
      <c r="CP72" s="798"/>
      <c r="CQ72" s="798"/>
      <c r="CR72" s="798"/>
      <c r="CS72" s="798"/>
      <c r="CT72" s="798"/>
    </row>
    <row r="73" spans="1:98" ht="14.25" customHeight="1">
      <c r="A73" s="1042"/>
      <c r="B73" s="1043"/>
      <c r="C73" s="1044"/>
      <c r="D73" s="1045"/>
      <c r="E73" s="1046"/>
      <c r="F73" s="927"/>
      <c r="G73" s="927"/>
      <c r="H73" s="925"/>
      <c r="I73" s="899"/>
      <c r="J73" s="900"/>
      <c r="K73" s="900"/>
      <c r="L73" s="900"/>
      <c r="M73" s="925"/>
      <c r="N73" s="1025"/>
      <c r="O73" s="927"/>
      <c r="P73" s="901"/>
      <c r="Q73" s="903"/>
      <c r="R73" s="904"/>
      <c r="S73" s="904"/>
      <c r="T73" s="905"/>
      <c r="U73" s="871"/>
      <c r="V73" s="906">
        <v>9</v>
      </c>
      <c r="W73" s="1091"/>
      <c r="X73" s="1291"/>
      <c r="Y73" s="1291"/>
      <c r="Z73" s="935"/>
      <c r="AA73" s="907"/>
      <c r="AB73" s="908"/>
      <c r="AC73" s="908"/>
      <c r="AD73" s="909"/>
      <c r="AE73" s="871"/>
      <c r="AF73" s="1052"/>
      <c r="AG73" s="943"/>
      <c r="AH73" s="943"/>
      <c r="AI73" s="943"/>
      <c r="AJ73" s="944"/>
      <c r="AK73" s="1029"/>
      <c r="AL73" s="914"/>
      <c r="AM73" s="914"/>
      <c r="AN73" s="915"/>
      <c r="AO73" s="798"/>
      <c r="AP73" s="1050"/>
      <c r="AQ73" s="901"/>
      <c r="AR73" s="881"/>
      <c r="AS73" s="917" t="str">
        <f ca="1">IFERROR(__xludf.DUMMYFUNCTION("+I73/G73"),"#DIV/0!")</f>
        <v>#DIV/0!</v>
      </c>
      <c r="AT73" s="918" t="str">
        <f ca="1">IFERROR(__xludf.DUMMYFUNCTION("+J73/G73"),"#DIV/0!")</f>
        <v>#DIV/0!</v>
      </c>
      <c r="AU73" s="918" t="str">
        <f ca="1">IFERROR(__xludf.DUMMYFUNCTION("+K73/G73"),"#DIV/0!")</f>
        <v>#DIV/0!</v>
      </c>
      <c r="AV73" s="918" t="str">
        <f ca="1">IFERROR(__xludf.DUMMYFUNCTION("+L73/G73"),"#DIV/0!")</f>
        <v>#DIV/0!</v>
      </c>
      <c r="AW73" s="919" t="str">
        <f ca="1">IFERROR(__xludf.DUMMYFUNCTION("+AA73/COUNTIF(W73,""*"")"),"#DIV/0!")</f>
        <v>#DIV/0!</v>
      </c>
      <c r="AX73" s="919" t="str">
        <f ca="1">IFERROR(__xludf.DUMMYFUNCTION("+AB73/COUNTIF(W73,""*"")"),"#DIV/0!")</f>
        <v>#DIV/0!</v>
      </c>
      <c r="AY73" s="919" t="str">
        <f ca="1">IFERROR(__xludf.DUMMYFUNCTION("+AC73/COUNTIF(W73,""*"")"),"#DIV/0!")</f>
        <v>#DIV/0!</v>
      </c>
      <c r="AZ73" s="919" t="str">
        <f ca="1">IFERROR(__xludf.DUMMYFUNCTION("+AD73/COUNTIF(AD73,""*"")"),"#DIV/0!")</f>
        <v>#DIV/0!</v>
      </c>
      <c r="BA73" s="920" t="str">
        <f ca="1">IFERROR(__xludf.DUMMYFUNCTION("+AK73/AJ73"),"#DIV/0!")</f>
        <v>#DIV/0!</v>
      </c>
      <c r="BB73" s="920" t="str">
        <f ca="1">IFERROR(__xludf.DUMMYFUNCTION("+AL73/AJ73"),"#DIV/0!")</f>
        <v>#DIV/0!</v>
      </c>
      <c r="BC73" s="920" t="str">
        <f ca="1">IFERROR(__xludf.DUMMYFUNCTION("+AM73/AJ73"),"#DIV/0!")</f>
        <v>#DIV/0!</v>
      </c>
      <c r="BD73" s="920" t="str">
        <f ca="1">IFERROR(__xludf.DUMMYFUNCTION("+AN73/AJ73"),"#DIV/0!")</f>
        <v>#DIV/0!</v>
      </c>
      <c r="BE73" s="921">
        <v>0.2</v>
      </c>
      <c r="BF73" s="921">
        <v>0.8</v>
      </c>
      <c r="BG73" s="920" t="str">
        <f ca="1">IFERROR(__xludf.DUMMYFUNCTION("+AW73*BE73"),"#DIV/0!")</f>
        <v>#DIV/0!</v>
      </c>
      <c r="BH73" s="920" t="str">
        <f ca="1">IFERROR(__xludf.DUMMYFUNCTION("+AX73*BE73"),"#DIV/0!")</f>
        <v>#DIV/0!</v>
      </c>
      <c r="BI73" s="920" t="str">
        <f ca="1">IFERROR(__xludf.DUMMYFUNCTION("+AY73*BE73"),"#DIV/0!")</f>
        <v>#DIV/0!</v>
      </c>
      <c r="BJ73" s="920" t="str">
        <f ca="1">IFERROR(__xludf.DUMMYFUNCTION("+AZ73*BE73"),"#DIV/0!")</f>
        <v>#DIV/0!</v>
      </c>
      <c r="BK73" s="920" t="str">
        <f ca="1">IFERROR(__xludf.DUMMYFUNCTION("+BA73*BF73"),"#DIV/0!")</f>
        <v>#DIV/0!</v>
      </c>
      <c r="BL73" s="920" t="str">
        <f ca="1">IFERROR(__xludf.DUMMYFUNCTION("+BB73*BF73"),"#DIV/0!")</f>
        <v>#DIV/0!</v>
      </c>
      <c r="BM73" s="920" t="str">
        <f ca="1">IFERROR(__xludf.DUMMYFUNCTION("+BC73*BF73"),"#DIV/0!")</f>
        <v>#DIV/0!</v>
      </c>
      <c r="BN73" s="920" t="str">
        <f ca="1">IFERROR(__xludf.DUMMYFUNCTION("+BD73*BF73"),"#DIV/0!")</f>
        <v>#DIV/0!</v>
      </c>
      <c r="BO73" s="920" t="str">
        <f ca="1">IFERROR(__xludf.DUMMYFUNCTION("+BG73+BK73"),"#DIV/0!")</f>
        <v>#DIV/0!</v>
      </c>
      <c r="BP73" s="920" t="str">
        <f ca="1">IFERROR(__xludf.DUMMYFUNCTION("+BH73+BL73"),"#DIV/0!")</f>
        <v>#DIV/0!</v>
      </c>
      <c r="BQ73" s="920" t="str">
        <f ca="1">IFERROR(__xludf.DUMMYFUNCTION("+BI73+BM73"),"#DIV/0!")</f>
        <v>#DIV/0!</v>
      </c>
      <c r="BR73" s="920" t="str">
        <f ca="1">IFERROR(__xludf.DUMMYFUNCTION("+BJ73+BN73"),"#DIV/0!")</f>
        <v>#DIV/0!</v>
      </c>
      <c r="BS73" s="842"/>
      <c r="BT73" s="842"/>
      <c r="BU73" s="842"/>
      <c r="BV73" s="842"/>
      <c r="BW73" s="842"/>
      <c r="BX73" s="842"/>
      <c r="BY73" s="842"/>
      <c r="BZ73" s="842"/>
      <c r="CA73" s="830"/>
      <c r="CB73" s="798"/>
      <c r="CC73" s="922"/>
      <c r="CD73" s="923"/>
      <c r="CE73" s="923"/>
      <c r="CF73" s="974"/>
      <c r="CG73" s="975"/>
      <c r="CH73" s="798"/>
      <c r="CI73" s="798"/>
      <c r="CJ73" s="798"/>
      <c r="CK73" s="798"/>
      <c r="CL73" s="798"/>
      <c r="CM73" s="798"/>
      <c r="CN73" s="798"/>
      <c r="CO73" s="798"/>
      <c r="CP73" s="798"/>
      <c r="CQ73" s="798"/>
      <c r="CR73" s="798"/>
      <c r="CS73" s="798"/>
      <c r="CT73" s="798"/>
    </row>
    <row r="74" spans="1:98" ht="14.25" customHeight="1" thickBot="1">
      <c r="A74" s="1088"/>
      <c r="B74" s="1058"/>
      <c r="C74" s="1059"/>
      <c r="D74" s="1060"/>
      <c r="E74" s="1061"/>
      <c r="F74" s="987"/>
      <c r="G74" s="987"/>
      <c r="H74" s="1062"/>
      <c r="I74" s="1063"/>
      <c r="J74" s="986"/>
      <c r="K74" s="986"/>
      <c r="L74" s="986"/>
      <c r="M74" s="1062"/>
      <c r="N74" s="1064"/>
      <c r="O74" s="987"/>
      <c r="P74" s="985"/>
      <c r="Q74" s="1065"/>
      <c r="R74" s="1066"/>
      <c r="S74" s="1066"/>
      <c r="T74" s="1067"/>
      <c r="U74" s="871"/>
      <c r="V74" s="981">
        <v>10</v>
      </c>
      <c r="W74" s="1068"/>
      <c r="X74" s="1257"/>
      <c r="Y74" s="1257"/>
      <c r="Z74" s="1069"/>
      <c r="AA74" s="1070"/>
      <c r="AB74" s="989"/>
      <c r="AC74" s="989"/>
      <c r="AD74" s="990"/>
      <c r="AE74" s="871"/>
      <c r="AF74" s="1071"/>
      <c r="AG74" s="991"/>
      <c r="AH74" s="991"/>
      <c r="AI74" s="991"/>
      <c r="AJ74" s="992"/>
      <c r="AK74" s="1073"/>
      <c r="AL74" s="994"/>
      <c r="AM74" s="994"/>
      <c r="AN74" s="1074"/>
      <c r="AO74" s="798"/>
      <c r="AP74" s="1075"/>
      <c r="AQ74" s="985"/>
      <c r="AR74" s="881"/>
      <c r="AS74" s="1076" t="str">
        <f ca="1">IFERROR(__xludf.DUMMYFUNCTION("+I74/G74"),"#DIV/0!")</f>
        <v>#DIV/0!</v>
      </c>
      <c r="AT74" s="1077" t="str">
        <f ca="1">IFERROR(__xludf.DUMMYFUNCTION("+J74/G74"),"#DIV/0!")</f>
        <v>#DIV/0!</v>
      </c>
      <c r="AU74" s="1077" t="str">
        <f ca="1">IFERROR(__xludf.DUMMYFUNCTION("+K74/G74"),"#DIV/0!")</f>
        <v>#DIV/0!</v>
      </c>
      <c r="AV74" s="1077" t="str">
        <f ca="1">IFERROR(__xludf.DUMMYFUNCTION("+L74/G74"),"#DIV/0!")</f>
        <v>#DIV/0!</v>
      </c>
      <c r="AW74" s="1078" t="str">
        <f ca="1">IFERROR(__xludf.DUMMYFUNCTION("+AA74/COUNTIF(W74,""*"")"),"#DIV/0!")</f>
        <v>#DIV/0!</v>
      </c>
      <c r="AX74" s="1078" t="str">
        <f ca="1">IFERROR(__xludf.DUMMYFUNCTION("+AB74/COUNTIF(W74,""*"")"),"#DIV/0!")</f>
        <v>#DIV/0!</v>
      </c>
      <c r="AY74" s="1078" t="str">
        <f ca="1">IFERROR(__xludf.DUMMYFUNCTION("+AC74/COUNTIF(W74,""*"")"),"#DIV/0!")</f>
        <v>#DIV/0!</v>
      </c>
      <c r="AZ74" s="1078" t="str">
        <f ca="1">IFERROR(__xludf.DUMMYFUNCTION("+AD74/COUNTIF(AD74,""*"")"),"#DIV/0!")</f>
        <v>#DIV/0!</v>
      </c>
      <c r="BA74" s="1079" t="str">
        <f ca="1">IFERROR(__xludf.DUMMYFUNCTION("+AK74/AJ74"),"#DIV/0!")</f>
        <v>#DIV/0!</v>
      </c>
      <c r="BB74" s="1079" t="str">
        <f ca="1">IFERROR(__xludf.DUMMYFUNCTION("+AL74/AJ74"),"#DIV/0!")</f>
        <v>#DIV/0!</v>
      </c>
      <c r="BC74" s="1079" t="str">
        <f ca="1">IFERROR(__xludf.DUMMYFUNCTION("+AM74/AJ74"),"#DIV/0!")</f>
        <v>#DIV/0!</v>
      </c>
      <c r="BD74" s="1079" t="str">
        <f ca="1">IFERROR(__xludf.DUMMYFUNCTION("+AN74/AJ74"),"#DIV/0!")</f>
        <v>#DIV/0!</v>
      </c>
      <c r="BE74" s="1080">
        <v>0.2</v>
      </c>
      <c r="BF74" s="1080">
        <v>0.8</v>
      </c>
      <c r="BG74" s="1079" t="str">
        <f ca="1">IFERROR(__xludf.DUMMYFUNCTION("+AW74*BE74"),"#DIV/0!")</f>
        <v>#DIV/0!</v>
      </c>
      <c r="BH74" s="1079" t="str">
        <f ca="1">IFERROR(__xludf.DUMMYFUNCTION("+AX74*BE74"),"#DIV/0!")</f>
        <v>#DIV/0!</v>
      </c>
      <c r="BI74" s="1079" t="str">
        <f ca="1">IFERROR(__xludf.DUMMYFUNCTION("+AY74*BE74"),"#DIV/0!")</f>
        <v>#DIV/0!</v>
      </c>
      <c r="BJ74" s="1079" t="str">
        <f ca="1">IFERROR(__xludf.DUMMYFUNCTION("+AZ74*BE74"),"#DIV/0!")</f>
        <v>#DIV/0!</v>
      </c>
      <c r="BK74" s="1079" t="str">
        <f ca="1">IFERROR(__xludf.DUMMYFUNCTION("+BA74*BF74"),"#DIV/0!")</f>
        <v>#DIV/0!</v>
      </c>
      <c r="BL74" s="1079" t="str">
        <f ca="1">IFERROR(__xludf.DUMMYFUNCTION("+BB74*BF74"),"#DIV/0!")</f>
        <v>#DIV/0!</v>
      </c>
      <c r="BM74" s="1079" t="str">
        <f ca="1">IFERROR(__xludf.DUMMYFUNCTION("+BC74*BF74"),"#DIV/0!")</f>
        <v>#DIV/0!</v>
      </c>
      <c r="BN74" s="1079" t="str">
        <f ca="1">IFERROR(__xludf.DUMMYFUNCTION("+BD74*BF74"),"#DIV/0!")</f>
        <v>#DIV/0!</v>
      </c>
      <c r="BO74" s="1079" t="str">
        <f ca="1">IFERROR(__xludf.DUMMYFUNCTION("+BG74+BK74"),"#DIV/0!")</f>
        <v>#DIV/0!</v>
      </c>
      <c r="BP74" s="1079" t="str">
        <f ca="1">IFERROR(__xludf.DUMMYFUNCTION("+BH74+BL74"),"#DIV/0!")</f>
        <v>#DIV/0!</v>
      </c>
      <c r="BQ74" s="1079" t="str">
        <f ca="1">IFERROR(__xludf.DUMMYFUNCTION("+BI74+BM74"),"#DIV/0!")</f>
        <v>#DIV/0!</v>
      </c>
      <c r="BR74" s="1079" t="str">
        <f ca="1">IFERROR(__xludf.DUMMYFUNCTION("+BJ74+BN74"),"#DIV/0!")</f>
        <v>#DIV/0!</v>
      </c>
      <c r="BS74" s="838"/>
      <c r="BT74" s="838"/>
      <c r="BU74" s="838"/>
      <c r="BV74" s="838"/>
      <c r="BW74" s="838"/>
      <c r="BX74" s="838"/>
      <c r="BY74" s="838"/>
      <c r="BZ74" s="838"/>
      <c r="CA74" s="839"/>
      <c r="CB74" s="798"/>
      <c r="CC74" s="1081"/>
      <c r="CD74" s="1082"/>
      <c r="CE74" s="1082"/>
      <c r="CF74" s="1083"/>
      <c r="CG74" s="1084"/>
      <c r="CH74" s="798"/>
      <c r="CI74" s="798"/>
      <c r="CJ74" s="798"/>
      <c r="CK74" s="798"/>
      <c r="CL74" s="798"/>
      <c r="CM74" s="798"/>
      <c r="CN74" s="798"/>
      <c r="CO74" s="798"/>
      <c r="CP74" s="798"/>
      <c r="CQ74" s="798"/>
      <c r="CR74" s="798"/>
      <c r="CS74" s="798"/>
      <c r="CT74" s="798"/>
    </row>
    <row r="75" spans="1:98" ht="14.25" customHeight="1">
      <c r="A75" s="853">
        <v>9</v>
      </c>
      <c r="B75" s="1030"/>
      <c r="C75" s="1031"/>
      <c r="D75" s="856"/>
      <c r="E75" s="1032"/>
      <c r="F75" s="873"/>
      <c r="G75" s="950"/>
      <c r="H75" s="1085"/>
      <c r="I75" s="860"/>
      <c r="J75" s="861"/>
      <c r="K75" s="861"/>
      <c r="L75" s="861"/>
      <c r="M75" s="1035"/>
      <c r="N75" s="1036"/>
      <c r="O75" s="954"/>
      <c r="P75" s="951"/>
      <c r="Q75" s="863"/>
      <c r="R75" s="864"/>
      <c r="S75" s="864"/>
      <c r="T75" s="865"/>
      <c r="U75" s="871"/>
      <c r="V75" s="867">
        <v>1</v>
      </c>
      <c r="W75" s="1092"/>
      <c r="X75" s="1779"/>
      <c r="Y75" s="1779"/>
      <c r="Z75" s="859"/>
      <c r="AA75" s="868"/>
      <c r="AB75" s="869"/>
      <c r="AC75" s="869"/>
      <c r="AD75" s="870"/>
      <c r="AE75" s="871"/>
      <c r="AF75" s="1093"/>
      <c r="AG75" s="1094"/>
      <c r="AH75" s="1094"/>
      <c r="AI75" s="1094"/>
      <c r="AJ75" s="1095"/>
      <c r="AK75" s="1041"/>
      <c r="AL75" s="877"/>
      <c r="AM75" s="877"/>
      <c r="AN75" s="878"/>
      <c r="AO75" s="1010"/>
      <c r="AP75" s="879"/>
      <c r="AQ75" s="880"/>
      <c r="AR75" s="881"/>
      <c r="AS75" s="882" t="str">
        <f ca="1">IFERROR(__xludf.DUMMYFUNCTION("+I75/G75"),"#DIV/0!")</f>
        <v>#DIV/0!</v>
      </c>
      <c r="AT75" s="977" t="str">
        <f ca="1">IFERROR(__xludf.DUMMYFUNCTION("+J75/G75"),"#DIV/0!")</f>
        <v>#DIV/0!</v>
      </c>
      <c r="AU75" s="977" t="str">
        <f ca="1">IFERROR(__xludf.DUMMYFUNCTION("+K75/G75"),"#DIV/0!")</f>
        <v>#DIV/0!</v>
      </c>
      <c r="AV75" s="977" t="str">
        <f ca="1">IFERROR(__xludf.DUMMYFUNCTION("+L75/G75"),"#DIV/0!")</f>
        <v>#DIV/0!</v>
      </c>
      <c r="AW75" s="1014" t="str">
        <f ca="1">IFERROR(__xludf.DUMMYFUNCTION("+AA75/COUNTIF(W75,""*"")"),"#DIV/0!")</f>
        <v>#DIV/0!</v>
      </c>
      <c r="AX75" s="1014" t="str">
        <f ca="1">IFERROR(__xludf.DUMMYFUNCTION("+AB75/COUNTIF(W75,""*"")"),"#DIV/0!")</f>
        <v>#DIV/0!</v>
      </c>
      <c r="AY75" s="1014" t="str">
        <f ca="1">IFERROR(__xludf.DUMMYFUNCTION("+AC75/COUNTIF(W75,""*"")"),"#DIV/0!")</f>
        <v>#DIV/0!</v>
      </c>
      <c r="AZ75" s="1014" t="str">
        <f ca="1">IFERROR(__xludf.DUMMYFUNCTION("+AD75/COUNTIF(AD75,""*"")"),"#DIV/0!")</f>
        <v>#DIV/0!</v>
      </c>
      <c r="BA75" s="978" t="str">
        <f ca="1">IFERROR(__xludf.DUMMYFUNCTION("+AK75/AJ75"),"#DIV/0!")</f>
        <v>#DIV/0!</v>
      </c>
      <c r="BB75" s="978" t="str">
        <f ca="1">IFERROR(__xludf.DUMMYFUNCTION("+AL75/AJ75"),"#DIV/0!")</f>
        <v>#DIV/0!</v>
      </c>
      <c r="BC75" s="978" t="str">
        <f ca="1">IFERROR(__xludf.DUMMYFUNCTION("+AM75/AJ75"),"#DIV/0!")</f>
        <v>#DIV/0!</v>
      </c>
      <c r="BD75" s="978" t="str">
        <f ca="1">IFERROR(__xludf.DUMMYFUNCTION("+AN75/AJ75"),"#DIV/0!")</f>
        <v>#DIV/0!</v>
      </c>
      <c r="BE75" s="979">
        <v>0.2</v>
      </c>
      <c r="BF75" s="979">
        <v>0.8</v>
      </c>
      <c r="BG75" s="978" t="str">
        <f ca="1">IFERROR(__xludf.DUMMYFUNCTION("+AW75*BE75"),"#DIV/0!")</f>
        <v>#DIV/0!</v>
      </c>
      <c r="BH75" s="978" t="str">
        <f ca="1">IFERROR(__xludf.DUMMYFUNCTION("+AX75*BE75"),"#DIV/0!")</f>
        <v>#DIV/0!</v>
      </c>
      <c r="BI75" s="978" t="str">
        <f ca="1">IFERROR(__xludf.DUMMYFUNCTION("+AY75*BE75"),"#DIV/0!")</f>
        <v>#DIV/0!</v>
      </c>
      <c r="BJ75" s="978" t="str">
        <f ca="1">IFERROR(__xludf.DUMMYFUNCTION("+AZ75*BE75"),"#DIV/0!")</f>
        <v>#DIV/0!</v>
      </c>
      <c r="BK75" s="978" t="str">
        <f ca="1">IFERROR(__xludf.DUMMYFUNCTION("+BA75*BF75"),"#DIV/0!")</f>
        <v>#DIV/0!</v>
      </c>
      <c r="BL75" s="978" t="str">
        <f ca="1">IFERROR(__xludf.DUMMYFUNCTION("+BB75*BF75"),"#DIV/0!")</f>
        <v>#DIV/0!</v>
      </c>
      <c r="BM75" s="978" t="str">
        <f ca="1">IFERROR(__xludf.DUMMYFUNCTION("+BC75*BF75"),"#DIV/0!")</f>
        <v>#DIV/0!</v>
      </c>
      <c r="BN75" s="978" t="str">
        <f ca="1">IFERROR(__xludf.DUMMYFUNCTION("+BD75*BF75"),"#DIV/0!")</f>
        <v>#DIV/0!</v>
      </c>
      <c r="BO75" s="978" t="str">
        <f ca="1">IFERROR(__xludf.DUMMYFUNCTION("+BG75+BK75"),"#DIV/0!")</f>
        <v>#DIV/0!</v>
      </c>
      <c r="BP75" s="885" t="str">
        <f ca="1">IFERROR(__xludf.DUMMYFUNCTION("+BH75+BL75"),"#DIV/0!")</f>
        <v>#DIV/0!</v>
      </c>
      <c r="BQ75" s="885" t="str">
        <f ca="1">IFERROR(__xludf.DUMMYFUNCTION("+BI75+BM75"),"#DIV/0!")</f>
        <v>#DIV/0!</v>
      </c>
      <c r="BR75" s="885" t="str">
        <f ca="1">IFERROR(__xludf.DUMMYFUNCTION("+BJ75+BN75"),"#DIV/0!")</f>
        <v>#DIV/0!</v>
      </c>
      <c r="BS75" s="1015" t="e">
        <f t="shared" ref="BS75:BV75" ca="1" si="7">AVERAGEIF(BO75:BO84,"&lt;&gt;#¡DIV/0!")</f>
        <v>#DIV/0!</v>
      </c>
      <c r="BT75" s="1015" t="e">
        <f t="shared" ca="1" si="7"/>
        <v>#DIV/0!</v>
      </c>
      <c r="BU75" s="1015" t="e">
        <f t="shared" ca="1" si="7"/>
        <v>#DIV/0!</v>
      </c>
      <c r="BV75" s="1015" t="e">
        <f t="shared" ca="1" si="7"/>
        <v>#DIV/0!</v>
      </c>
      <c r="BW75" s="888" t="str">
        <f ca="1">IFERROR(__xludf.DUMMYFUNCTION("+C75*BS75"),"#DIV/0!")</f>
        <v>#DIV/0!</v>
      </c>
      <c r="BX75" s="888" t="str">
        <f ca="1">IFERROR(__xludf.DUMMYFUNCTION("+C75*BT75"),"#DIV/0!")</f>
        <v>#DIV/0!</v>
      </c>
      <c r="BY75" s="888" t="str">
        <f ca="1">IFERROR(__xludf.DUMMYFUNCTION("+C75*BU75"),"#DIV/0!")</f>
        <v>#DIV/0!</v>
      </c>
      <c r="BZ75" s="888" t="str">
        <f ca="1">IFERROR(__xludf.DUMMYFUNCTION("+C75*BV75"),"#DIV/0!")</f>
        <v>#DIV/0!</v>
      </c>
      <c r="CA75" s="1016">
        <f ca="1">SUM(BW75:BZ84)</f>
        <v>0</v>
      </c>
      <c r="CB75" s="798"/>
      <c r="CC75" s="890" t="str">
        <f ca="1">IFERROR(__xludf.DUMMYFUNCTION("+Q75/$N$75"),"#DIV/0!")</f>
        <v>#DIV/0!</v>
      </c>
      <c r="CD75" s="891" t="str">
        <f ca="1">IFERROR(__xludf.DUMMYFUNCTION("+R75/$N$75"),"#DIV/0!")</f>
        <v>#DIV/0!</v>
      </c>
      <c r="CE75" s="891" t="str">
        <f ca="1">IFERROR(__xludf.DUMMYFUNCTION("+S75/$N$75"),"#DIV/0!")</f>
        <v>#DIV/0!</v>
      </c>
      <c r="CF75" s="961" t="str">
        <f ca="1">IFERROR(__xludf.DUMMYFUNCTION("+T75/$N$75"),"#DIV/0!")</f>
        <v>#DIV/0!</v>
      </c>
      <c r="CG75" s="962" t="e">
        <f ca="1">AVERAGE(CC75:CF84)</f>
        <v>#DIV/0!</v>
      </c>
      <c r="CH75" s="798"/>
      <c r="CI75" s="798"/>
      <c r="CJ75" s="798"/>
      <c r="CK75" s="798"/>
      <c r="CL75" s="798"/>
      <c r="CM75" s="798"/>
      <c r="CN75" s="798"/>
      <c r="CO75" s="798"/>
      <c r="CP75" s="798"/>
      <c r="CQ75" s="798"/>
      <c r="CR75" s="798"/>
      <c r="CS75" s="798"/>
      <c r="CT75" s="798"/>
    </row>
    <row r="76" spans="1:98" ht="14.25" customHeight="1">
      <c r="A76" s="1042"/>
      <c r="B76" s="1043"/>
      <c r="C76" s="1044"/>
      <c r="D76" s="1045"/>
      <c r="E76" s="1046"/>
      <c r="F76" s="927"/>
      <c r="G76" s="927"/>
      <c r="H76" s="925"/>
      <c r="I76" s="899"/>
      <c r="J76" s="900"/>
      <c r="K76" s="900"/>
      <c r="L76" s="900"/>
      <c r="M76" s="925"/>
      <c r="N76" s="1025"/>
      <c r="O76" s="927"/>
      <c r="P76" s="901"/>
      <c r="Q76" s="903"/>
      <c r="R76" s="904"/>
      <c r="S76" s="904"/>
      <c r="T76" s="905"/>
      <c r="U76" s="871"/>
      <c r="V76" s="906">
        <v>2</v>
      </c>
      <c r="W76" s="1096"/>
      <c r="X76" s="1779"/>
      <c r="Y76" s="1779"/>
      <c r="Z76" s="859"/>
      <c r="AA76" s="907"/>
      <c r="AB76" s="908"/>
      <c r="AC76" s="908"/>
      <c r="AD76" s="909"/>
      <c r="AE76" s="871"/>
      <c r="AF76" s="1050"/>
      <c r="AG76" s="927"/>
      <c r="AH76" s="927"/>
      <c r="AI76" s="927"/>
      <c r="AJ76" s="901"/>
      <c r="AK76" s="1029"/>
      <c r="AL76" s="914"/>
      <c r="AM76" s="914"/>
      <c r="AN76" s="915"/>
      <c r="AO76" s="798"/>
      <c r="AP76" s="1050"/>
      <c r="AQ76" s="901"/>
      <c r="AR76" s="881"/>
      <c r="AS76" s="917" t="str">
        <f ca="1">IFERROR(__xludf.DUMMYFUNCTION("+I76/G76"),"#DIV/0!")</f>
        <v>#DIV/0!</v>
      </c>
      <c r="AT76" s="918" t="str">
        <f ca="1">IFERROR(__xludf.DUMMYFUNCTION("+J76/G76"),"#DIV/0!")</f>
        <v>#DIV/0!</v>
      </c>
      <c r="AU76" s="918" t="str">
        <f ca="1">IFERROR(__xludf.DUMMYFUNCTION("+K76/G76"),"#DIV/0!")</f>
        <v>#DIV/0!</v>
      </c>
      <c r="AV76" s="918" t="str">
        <f ca="1">IFERROR(__xludf.DUMMYFUNCTION("+L76/G76"),"#DIV/0!")</f>
        <v>#DIV/0!</v>
      </c>
      <c r="AW76" s="919" t="str">
        <f ca="1">IFERROR(__xludf.DUMMYFUNCTION("+AA76/COUNTIF(W76,""*"")"),"#DIV/0!")</f>
        <v>#DIV/0!</v>
      </c>
      <c r="AX76" s="919" t="str">
        <f ca="1">IFERROR(__xludf.DUMMYFUNCTION("+AB76/COUNTIF(W76,""*"")"),"#DIV/0!")</f>
        <v>#DIV/0!</v>
      </c>
      <c r="AY76" s="919" t="str">
        <f ca="1">IFERROR(__xludf.DUMMYFUNCTION("+AC76/COUNTIF(W76,""*"")"),"#DIV/0!")</f>
        <v>#DIV/0!</v>
      </c>
      <c r="AZ76" s="919" t="str">
        <f ca="1">IFERROR(__xludf.DUMMYFUNCTION("+AD76/COUNTIF(AD76,""*"")"),"#DIV/0!")</f>
        <v>#DIV/0!</v>
      </c>
      <c r="BA76" s="920" t="str">
        <f ca="1">IFERROR(__xludf.DUMMYFUNCTION("+AK76/AJ76"),"#DIV/0!")</f>
        <v>#DIV/0!</v>
      </c>
      <c r="BB76" s="920" t="str">
        <f ca="1">IFERROR(__xludf.DUMMYFUNCTION("+AL76/AJ76"),"#DIV/0!")</f>
        <v>#DIV/0!</v>
      </c>
      <c r="BC76" s="920" t="str">
        <f ca="1">IFERROR(__xludf.DUMMYFUNCTION("+AM76/AJ76"),"#DIV/0!")</f>
        <v>#DIV/0!</v>
      </c>
      <c r="BD76" s="920" t="str">
        <f ca="1">IFERROR(__xludf.DUMMYFUNCTION("+AN76/AJ76"),"#DIV/0!")</f>
        <v>#DIV/0!</v>
      </c>
      <c r="BE76" s="921">
        <v>0.2</v>
      </c>
      <c r="BF76" s="921">
        <v>0.8</v>
      </c>
      <c r="BG76" s="920" t="str">
        <f ca="1">IFERROR(__xludf.DUMMYFUNCTION("+AW76*BE76"),"#DIV/0!")</f>
        <v>#DIV/0!</v>
      </c>
      <c r="BH76" s="920" t="str">
        <f ca="1">IFERROR(__xludf.DUMMYFUNCTION("+AX76*BE76"),"#DIV/0!")</f>
        <v>#DIV/0!</v>
      </c>
      <c r="BI76" s="920" t="str">
        <f ca="1">IFERROR(__xludf.DUMMYFUNCTION("+AY76*BE76"),"#DIV/0!")</f>
        <v>#DIV/0!</v>
      </c>
      <c r="BJ76" s="920" t="str">
        <f ca="1">IFERROR(__xludf.DUMMYFUNCTION("+AZ76*BE76"),"#DIV/0!")</f>
        <v>#DIV/0!</v>
      </c>
      <c r="BK76" s="920" t="str">
        <f ca="1">IFERROR(__xludf.DUMMYFUNCTION("+BA76*BF76"),"#DIV/0!")</f>
        <v>#DIV/0!</v>
      </c>
      <c r="BL76" s="920" t="str">
        <f ca="1">IFERROR(__xludf.DUMMYFUNCTION("+BB76*BF76"),"#DIV/0!")</f>
        <v>#DIV/0!</v>
      </c>
      <c r="BM76" s="920" t="str">
        <f ca="1">IFERROR(__xludf.DUMMYFUNCTION("+BC76*BF76"),"#DIV/0!")</f>
        <v>#DIV/0!</v>
      </c>
      <c r="BN76" s="920" t="str">
        <f ca="1">IFERROR(__xludf.DUMMYFUNCTION("+BD76*BF76"),"#DIV/0!")</f>
        <v>#DIV/0!</v>
      </c>
      <c r="BO76" s="920" t="str">
        <f ca="1">IFERROR(__xludf.DUMMYFUNCTION("+BG76+BK76"),"#DIV/0!")</f>
        <v>#DIV/0!</v>
      </c>
      <c r="BP76" s="920" t="str">
        <f ca="1">IFERROR(__xludf.DUMMYFUNCTION("+BH76+BL76"),"#DIV/0!")</f>
        <v>#DIV/0!</v>
      </c>
      <c r="BQ76" s="920" t="str">
        <f ca="1">IFERROR(__xludf.DUMMYFUNCTION("+BI76+BM76"),"#DIV/0!")</f>
        <v>#DIV/0!</v>
      </c>
      <c r="BR76" s="920" t="str">
        <f ca="1">IFERROR(__xludf.DUMMYFUNCTION("+BJ76+BN76"),"#DIV/0!")</f>
        <v>#DIV/0!</v>
      </c>
      <c r="BS76" s="842"/>
      <c r="BT76" s="842"/>
      <c r="BU76" s="842"/>
      <c r="BV76" s="842"/>
      <c r="BW76" s="842"/>
      <c r="BX76" s="842"/>
      <c r="BY76" s="842"/>
      <c r="BZ76" s="842"/>
      <c r="CA76" s="830"/>
      <c r="CB76" s="798"/>
      <c r="CC76" s="922"/>
      <c r="CD76" s="923"/>
      <c r="CE76" s="923"/>
      <c r="CF76" s="974"/>
      <c r="CG76" s="975"/>
      <c r="CH76" s="798"/>
      <c r="CI76" s="798"/>
      <c r="CJ76" s="798"/>
      <c r="CK76" s="798"/>
      <c r="CL76" s="798"/>
      <c r="CM76" s="798"/>
      <c r="CN76" s="798"/>
      <c r="CO76" s="798"/>
      <c r="CP76" s="798"/>
      <c r="CQ76" s="798"/>
      <c r="CR76" s="798"/>
      <c r="CS76" s="798"/>
      <c r="CT76" s="798"/>
    </row>
    <row r="77" spans="1:98" ht="14.25" customHeight="1">
      <c r="A77" s="1042"/>
      <c r="B77" s="1043"/>
      <c r="C77" s="1044"/>
      <c r="D77" s="1045"/>
      <c r="E77" s="1046"/>
      <c r="F77" s="927"/>
      <c r="G77" s="927"/>
      <c r="H77" s="925"/>
      <c r="I77" s="899"/>
      <c r="J77" s="900"/>
      <c r="K77" s="900"/>
      <c r="L77" s="900"/>
      <c r="M77" s="925"/>
      <c r="N77" s="1025"/>
      <c r="O77" s="927"/>
      <c r="P77" s="901"/>
      <c r="Q77" s="903"/>
      <c r="R77" s="904"/>
      <c r="S77" s="904"/>
      <c r="T77" s="905"/>
      <c r="U77" s="871"/>
      <c r="V77" s="906">
        <v>3</v>
      </c>
      <c r="W77" s="1096"/>
      <c r="X77" s="1779"/>
      <c r="Y77" s="1779"/>
      <c r="Z77" s="859"/>
      <c r="AA77" s="907"/>
      <c r="AB77" s="908"/>
      <c r="AC77" s="908"/>
      <c r="AD77" s="909"/>
      <c r="AE77" s="871"/>
      <c r="AF77" s="1050"/>
      <c r="AG77" s="927"/>
      <c r="AH77" s="927"/>
      <c r="AI77" s="927"/>
      <c r="AJ77" s="901"/>
      <c r="AK77" s="1029"/>
      <c r="AL77" s="914"/>
      <c r="AM77" s="914"/>
      <c r="AN77" s="915"/>
      <c r="AO77" s="798"/>
      <c r="AP77" s="1050"/>
      <c r="AQ77" s="901"/>
      <c r="AR77" s="881"/>
      <c r="AS77" s="917" t="str">
        <f ca="1">IFERROR(__xludf.DUMMYFUNCTION("+I77/G77"),"#DIV/0!")</f>
        <v>#DIV/0!</v>
      </c>
      <c r="AT77" s="918" t="str">
        <f ca="1">IFERROR(__xludf.DUMMYFUNCTION("+J77/G77"),"#DIV/0!")</f>
        <v>#DIV/0!</v>
      </c>
      <c r="AU77" s="918" t="str">
        <f ca="1">IFERROR(__xludf.DUMMYFUNCTION("+K77/G77"),"#DIV/0!")</f>
        <v>#DIV/0!</v>
      </c>
      <c r="AV77" s="918" t="str">
        <f ca="1">IFERROR(__xludf.DUMMYFUNCTION("+L77/G77"),"#DIV/0!")</f>
        <v>#DIV/0!</v>
      </c>
      <c r="AW77" s="919" t="str">
        <f ca="1">IFERROR(__xludf.DUMMYFUNCTION("+AA77/COUNTIF(W77,""*"")"),"#DIV/0!")</f>
        <v>#DIV/0!</v>
      </c>
      <c r="AX77" s="919" t="str">
        <f ca="1">IFERROR(__xludf.DUMMYFUNCTION("+AB77/COUNTIF(W77,""*"")"),"#DIV/0!")</f>
        <v>#DIV/0!</v>
      </c>
      <c r="AY77" s="919" t="str">
        <f ca="1">IFERROR(__xludf.DUMMYFUNCTION("+AC77/COUNTIF(W77,""*"")"),"#DIV/0!")</f>
        <v>#DIV/0!</v>
      </c>
      <c r="AZ77" s="919" t="str">
        <f ca="1">IFERROR(__xludf.DUMMYFUNCTION("+AD77/COUNTIF(AD77,""*"")"),"#DIV/0!")</f>
        <v>#DIV/0!</v>
      </c>
      <c r="BA77" s="920" t="str">
        <f ca="1">IFERROR(__xludf.DUMMYFUNCTION("+AK77/AJ77"),"#DIV/0!")</f>
        <v>#DIV/0!</v>
      </c>
      <c r="BB77" s="920" t="str">
        <f ca="1">IFERROR(__xludf.DUMMYFUNCTION("+AL77/AJ77"),"#DIV/0!")</f>
        <v>#DIV/0!</v>
      </c>
      <c r="BC77" s="920" t="str">
        <f ca="1">IFERROR(__xludf.DUMMYFUNCTION("+AM77/AJ77"),"#DIV/0!")</f>
        <v>#DIV/0!</v>
      </c>
      <c r="BD77" s="920" t="str">
        <f ca="1">IFERROR(__xludf.DUMMYFUNCTION("+AN77/AJ77"),"#DIV/0!")</f>
        <v>#DIV/0!</v>
      </c>
      <c r="BE77" s="921">
        <v>0.2</v>
      </c>
      <c r="BF77" s="921">
        <v>0.8</v>
      </c>
      <c r="BG77" s="920" t="str">
        <f ca="1">IFERROR(__xludf.DUMMYFUNCTION("+AW77*BE77"),"#DIV/0!")</f>
        <v>#DIV/0!</v>
      </c>
      <c r="BH77" s="920" t="str">
        <f ca="1">IFERROR(__xludf.DUMMYFUNCTION("+AX77*BE77"),"#DIV/0!")</f>
        <v>#DIV/0!</v>
      </c>
      <c r="BI77" s="920" t="str">
        <f ca="1">IFERROR(__xludf.DUMMYFUNCTION("+AY77*BE77"),"#DIV/0!")</f>
        <v>#DIV/0!</v>
      </c>
      <c r="BJ77" s="920" t="str">
        <f ca="1">IFERROR(__xludf.DUMMYFUNCTION("+AZ77*BE77"),"#DIV/0!")</f>
        <v>#DIV/0!</v>
      </c>
      <c r="BK77" s="920" t="str">
        <f ca="1">IFERROR(__xludf.DUMMYFUNCTION("+BA77*BF77"),"#DIV/0!")</f>
        <v>#DIV/0!</v>
      </c>
      <c r="BL77" s="920" t="str">
        <f ca="1">IFERROR(__xludf.DUMMYFUNCTION("+BB77*BF77"),"#DIV/0!")</f>
        <v>#DIV/0!</v>
      </c>
      <c r="BM77" s="920" t="str">
        <f ca="1">IFERROR(__xludf.DUMMYFUNCTION("+BC77*BF77"),"#DIV/0!")</f>
        <v>#DIV/0!</v>
      </c>
      <c r="BN77" s="920" t="str">
        <f ca="1">IFERROR(__xludf.DUMMYFUNCTION("+BD77*BF77"),"#DIV/0!")</f>
        <v>#DIV/0!</v>
      </c>
      <c r="BO77" s="920" t="str">
        <f ca="1">IFERROR(__xludf.DUMMYFUNCTION("+BG77+BK77"),"#DIV/0!")</f>
        <v>#DIV/0!</v>
      </c>
      <c r="BP77" s="920" t="str">
        <f ca="1">IFERROR(__xludf.DUMMYFUNCTION("+BH77+BL77"),"#DIV/0!")</f>
        <v>#DIV/0!</v>
      </c>
      <c r="BQ77" s="920" t="str">
        <f ca="1">IFERROR(__xludf.DUMMYFUNCTION("+BI77+BM77"),"#DIV/0!")</f>
        <v>#DIV/0!</v>
      </c>
      <c r="BR77" s="920" t="str">
        <f ca="1">IFERROR(__xludf.DUMMYFUNCTION("+BJ77+BN77"),"#DIV/0!")</f>
        <v>#DIV/0!</v>
      </c>
      <c r="BS77" s="842"/>
      <c r="BT77" s="842"/>
      <c r="BU77" s="842"/>
      <c r="BV77" s="842"/>
      <c r="BW77" s="842"/>
      <c r="BX77" s="842"/>
      <c r="BY77" s="842"/>
      <c r="BZ77" s="842"/>
      <c r="CA77" s="830"/>
      <c r="CB77" s="798"/>
      <c r="CC77" s="922"/>
      <c r="CD77" s="923"/>
      <c r="CE77" s="923"/>
      <c r="CF77" s="974"/>
      <c r="CG77" s="975"/>
      <c r="CH77" s="798"/>
      <c r="CI77" s="798"/>
      <c r="CJ77" s="798"/>
      <c r="CK77" s="798"/>
      <c r="CL77" s="798"/>
      <c r="CM77" s="798"/>
      <c r="CN77" s="798"/>
      <c r="CO77" s="798"/>
      <c r="CP77" s="798"/>
      <c r="CQ77" s="798"/>
      <c r="CR77" s="798"/>
      <c r="CS77" s="798"/>
      <c r="CT77" s="798"/>
    </row>
    <row r="78" spans="1:98" ht="14.25" customHeight="1">
      <c r="A78" s="1042"/>
      <c r="B78" s="1043"/>
      <c r="C78" s="1044"/>
      <c r="D78" s="1045"/>
      <c r="E78" s="1046"/>
      <c r="F78" s="927"/>
      <c r="G78" s="927"/>
      <c r="H78" s="925"/>
      <c r="I78" s="899"/>
      <c r="J78" s="900"/>
      <c r="K78" s="900"/>
      <c r="L78" s="900"/>
      <c r="M78" s="925"/>
      <c r="N78" s="1025"/>
      <c r="O78" s="927"/>
      <c r="P78" s="901"/>
      <c r="Q78" s="903"/>
      <c r="R78" s="904"/>
      <c r="S78" s="904"/>
      <c r="T78" s="905"/>
      <c r="U78" s="871"/>
      <c r="V78" s="906">
        <v>4</v>
      </c>
      <c r="W78" s="1096"/>
      <c r="X78" s="1779"/>
      <c r="Y78" s="1779"/>
      <c r="Z78" s="859"/>
      <c r="AA78" s="907"/>
      <c r="AB78" s="908"/>
      <c r="AC78" s="908"/>
      <c r="AD78" s="909"/>
      <c r="AE78" s="871"/>
      <c r="AF78" s="1050"/>
      <c r="AG78" s="927"/>
      <c r="AH78" s="927"/>
      <c r="AI78" s="927"/>
      <c r="AJ78" s="901"/>
      <c r="AK78" s="1029"/>
      <c r="AL78" s="914"/>
      <c r="AM78" s="914"/>
      <c r="AN78" s="915"/>
      <c r="AO78" s="798"/>
      <c r="AP78" s="1050"/>
      <c r="AQ78" s="901"/>
      <c r="AR78" s="881"/>
      <c r="AS78" s="917" t="str">
        <f ca="1">IFERROR(__xludf.DUMMYFUNCTION("+I78/G78"),"#DIV/0!")</f>
        <v>#DIV/0!</v>
      </c>
      <c r="AT78" s="918" t="str">
        <f ca="1">IFERROR(__xludf.DUMMYFUNCTION("+J78/G78"),"#DIV/0!")</f>
        <v>#DIV/0!</v>
      </c>
      <c r="AU78" s="918" t="str">
        <f ca="1">IFERROR(__xludf.DUMMYFUNCTION("+K78/G78"),"#DIV/0!")</f>
        <v>#DIV/0!</v>
      </c>
      <c r="AV78" s="918" t="str">
        <f ca="1">IFERROR(__xludf.DUMMYFUNCTION("+L78/G78"),"#DIV/0!")</f>
        <v>#DIV/0!</v>
      </c>
      <c r="AW78" s="919" t="str">
        <f ca="1">IFERROR(__xludf.DUMMYFUNCTION("+AA78/COUNTIF(W78,""*"")"),"#DIV/0!")</f>
        <v>#DIV/0!</v>
      </c>
      <c r="AX78" s="919" t="str">
        <f ca="1">IFERROR(__xludf.DUMMYFUNCTION("+AB78/COUNTIF(W78,""*"")"),"#DIV/0!")</f>
        <v>#DIV/0!</v>
      </c>
      <c r="AY78" s="919" t="str">
        <f ca="1">IFERROR(__xludf.DUMMYFUNCTION("+AC78/COUNTIF(W78,""*"")"),"#DIV/0!")</f>
        <v>#DIV/0!</v>
      </c>
      <c r="AZ78" s="919" t="str">
        <f ca="1">IFERROR(__xludf.DUMMYFUNCTION("+AD78/COUNTIF(AD78,""*"")"),"#DIV/0!")</f>
        <v>#DIV/0!</v>
      </c>
      <c r="BA78" s="920" t="str">
        <f ca="1">IFERROR(__xludf.DUMMYFUNCTION("+AK78/AJ78"),"#DIV/0!")</f>
        <v>#DIV/0!</v>
      </c>
      <c r="BB78" s="920" t="str">
        <f ca="1">IFERROR(__xludf.DUMMYFUNCTION("+AL78/AJ78"),"#DIV/0!")</f>
        <v>#DIV/0!</v>
      </c>
      <c r="BC78" s="920" t="str">
        <f ca="1">IFERROR(__xludf.DUMMYFUNCTION("+AM78/AJ78"),"#DIV/0!")</f>
        <v>#DIV/0!</v>
      </c>
      <c r="BD78" s="920" t="str">
        <f ca="1">IFERROR(__xludf.DUMMYFUNCTION("+AN78/AJ78"),"#DIV/0!")</f>
        <v>#DIV/0!</v>
      </c>
      <c r="BE78" s="921">
        <v>0.2</v>
      </c>
      <c r="BF78" s="921">
        <v>0.8</v>
      </c>
      <c r="BG78" s="920" t="str">
        <f ca="1">IFERROR(__xludf.DUMMYFUNCTION("+AW78*BE78"),"#DIV/0!")</f>
        <v>#DIV/0!</v>
      </c>
      <c r="BH78" s="920" t="str">
        <f ca="1">IFERROR(__xludf.DUMMYFUNCTION("+AX78*BE78"),"#DIV/0!")</f>
        <v>#DIV/0!</v>
      </c>
      <c r="BI78" s="920" t="str">
        <f ca="1">IFERROR(__xludf.DUMMYFUNCTION("+AY78*BE78"),"#DIV/0!")</f>
        <v>#DIV/0!</v>
      </c>
      <c r="BJ78" s="920" t="str">
        <f ca="1">IFERROR(__xludf.DUMMYFUNCTION("+AZ78*BE78"),"#DIV/0!")</f>
        <v>#DIV/0!</v>
      </c>
      <c r="BK78" s="920" t="str">
        <f ca="1">IFERROR(__xludf.DUMMYFUNCTION("+BA78*BF78"),"#DIV/0!")</f>
        <v>#DIV/0!</v>
      </c>
      <c r="BL78" s="920" t="str">
        <f ca="1">IFERROR(__xludf.DUMMYFUNCTION("+BB78*BF78"),"#DIV/0!")</f>
        <v>#DIV/0!</v>
      </c>
      <c r="BM78" s="920" t="str">
        <f ca="1">IFERROR(__xludf.DUMMYFUNCTION("+BC78*BF78"),"#DIV/0!")</f>
        <v>#DIV/0!</v>
      </c>
      <c r="BN78" s="920" t="str">
        <f ca="1">IFERROR(__xludf.DUMMYFUNCTION("+BD78*BF78"),"#DIV/0!")</f>
        <v>#DIV/0!</v>
      </c>
      <c r="BO78" s="920" t="str">
        <f ca="1">IFERROR(__xludf.DUMMYFUNCTION("+BG78+BK78"),"#DIV/0!")</f>
        <v>#DIV/0!</v>
      </c>
      <c r="BP78" s="920" t="str">
        <f ca="1">IFERROR(__xludf.DUMMYFUNCTION("+BH78+BL78"),"#DIV/0!")</f>
        <v>#DIV/0!</v>
      </c>
      <c r="BQ78" s="920" t="str">
        <f ca="1">IFERROR(__xludf.DUMMYFUNCTION("+BI78+BM78"),"#DIV/0!")</f>
        <v>#DIV/0!</v>
      </c>
      <c r="BR78" s="920" t="str">
        <f ca="1">IFERROR(__xludf.DUMMYFUNCTION("+BJ78+BN78"),"#DIV/0!")</f>
        <v>#DIV/0!</v>
      </c>
      <c r="BS78" s="842"/>
      <c r="BT78" s="842"/>
      <c r="BU78" s="842"/>
      <c r="BV78" s="842"/>
      <c r="BW78" s="842"/>
      <c r="BX78" s="842"/>
      <c r="BY78" s="842"/>
      <c r="BZ78" s="842"/>
      <c r="CA78" s="830"/>
      <c r="CB78" s="798"/>
      <c r="CC78" s="922"/>
      <c r="CD78" s="923"/>
      <c r="CE78" s="923"/>
      <c r="CF78" s="974"/>
      <c r="CG78" s="975"/>
      <c r="CH78" s="798"/>
      <c r="CI78" s="798"/>
      <c r="CJ78" s="798"/>
      <c r="CK78" s="798"/>
      <c r="CL78" s="798"/>
      <c r="CM78" s="798"/>
      <c r="CN78" s="798"/>
      <c r="CO78" s="798"/>
      <c r="CP78" s="798"/>
      <c r="CQ78" s="798"/>
      <c r="CR78" s="798"/>
      <c r="CS78" s="798"/>
      <c r="CT78" s="798"/>
    </row>
    <row r="79" spans="1:98" ht="14.25" customHeight="1">
      <c r="A79" s="1042"/>
      <c r="B79" s="1043"/>
      <c r="C79" s="1044"/>
      <c r="D79" s="1045"/>
      <c r="E79" s="1046"/>
      <c r="F79" s="927"/>
      <c r="G79" s="927"/>
      <c r="H79" s="925"/>
      <c r="I79" s="899"/>
      <c r="J79" s="900"/>
      <c r="K79" s="900"/>
      <c r="L79" s="900"/>
      <c r="M79" s="925"/>
      <c r="N79" s="1025"/>
      <c r="O79" s="927"/>
      <c r="P79" s="901"/>
      <c r="Q79" s="903"/>
      <c r="R79" s="904"/>
      <c r="S79" s="904"/>
      <c r="T79" s="905"/>
      <c r="U79" s="871"/>
      <c r="V79" s="906">
        <v>5</v>
      </c>
      <c r="W79" s="1096"/>
      <c r="X79" s="1779"/>
      <c r="Y79" s="1779"/>
      <c r="Z79" s="859"/>
      <c r="AA79" s="907"/>
      <c r="AB79" s="908"/>
      <c r="AC79" s="908"/>
      <c r="AD79" s="909"/>
      <c r="AE79" s="871"/>
      <c r="AF79" s="1098"/>
      <c r="AG79" s="1099"/>
      <c r="AH79" s="1099"/>
      <c r="AI79" s="1099"/>
      <c r="AJ79" s="1100"/>
      <c r="AK79" s="1029"/>
      <c r="AL79" s="914"/>
      <c r="AM79" s="914"/>
      <c r="AN79" s="915"/>
      <c r="AO79" s="798"/>
      <c r="AP79" s="1050"/>
      <c r="AQ79" s="901"/>
      <c r="AR79" s="881"/>
      <c r="AS79" s="917" t="str">
        <f ca="1">IFERROR(__xludf.DUMMYFUNCTION("+I79/G79"),"#DIV/0!")</f>
        <v>#DIV/0!</v>
      </c>
      <c r="AT79" s="918" t="str">
        <f ca="1">IFERROR(__xludf.DUMMYFUNCTION("+J79/G79"),"#DIV/0!")</f>
        <v>#DIV/0!</v>
      </c>
      <c r="AU79" s="918" t="str">
        <f ca="1">IFERROR(__xludf.DUMMYFUNCTION("+K79/G79"),"#DIV/0!")</f>
        <v>#DIV/0!</v>
      </c>
      <c r="AV79" s="918" t="str">
        <f ca="1">IFERROR(__xludf.DUMMYFUNCTION("+L79/G79"),"#DIV/0!")</f>
        <v>#DIV/0!</v>
      </c>
      <c r="AW79" s="919" t="str">
        <f ca="1">IFERROR(__xludf.DUMMYFUNCTION("+AA79/COUNTIF(W79,""*"")"),"#DIV/0!")</f>
        <v>#DIV/0!</v>
      </c>
      <c r="AX79" s="919" t="str">
        <f ca="1">IFERROR(__xludf.DUMMYFUNCTION("+AB79/COUNTIF(W79,""*"")"),"#DIV/0!")</f>
        <v>#DIV/0!</v>
      </c>
      <c r="AY79" s="919" t="str">
        <f ca="1">IFERROR(__xludf.DUMMYFUNCTION("+AC79/COUNTIF(W79,""*"")"),"#DIV/0!")</f>
        <v>#DIV/0!</v>
      </c>
      <c r="AZ79" s="919" t="str">
        <f ca="1">IFERROR(__xludf.DUMMYFUNCTION("+AD79/COUNTIF(AD79,""*"")"),"#DIV/0!")</f>
        <v>#DIV/0!</v>
      </c>
      <c r="BA79" s="920" t="str">
        <f ca="1">IFERROR(__xludf.DUMMYFUNCTION("+AK79/AJ79"),"#DIV/0!")</f>
        <v>#DIV/0!</v>
      </c>
      <c r="BB79" s="920" t="str">
        <f ca="1">IFERROR(__xludf.DUMMYFUNCTION("+AL79/AJ79"),"#DIV/0!")</f>
        <v>#DIV/0!</v>
      </c>
      <c r="BC79" s="920" t="str">
        <f ca="1">IFERROR(__xludf.DUMMYFUNCTION("+AM79/AJ79"),"#DIV/0!")</f>
        <v>#DIV/0!</v>
      </c>
      <c r="BD79" s="920" t="str">
        <f ca="1">IFERROR(__xludf.DUMMYFUNCTION("+AN79/AJ79"),"#DIV/0!")</f>
        <v>#DIV/0!</v>
      </c>
      <c r="BE79" s="921">
        <v>0.2</v>
      </c>
      <c r="BF79" s="921">
        <v>0.8</v>
      </c>
      <c r="BG79" s="920" t="str">
        <f ca="1">IFERROR(__xludf.DUMMYFUNCTION("+AW79*BE79"),"#DIV/0!")</f>
        <v>#DIV/0!</v>
      </c>
      <c r="BH79" s="920" t="str">
        <f ca="1">IFERROR(__xludf.DUMMYFUNCTION("+AX79*BE79"),"#DIV/0!")</f>
        <v>#DIV/0!</v>
      </c>
      <c r="BI79" s="920" t="str">
        <f ca="1">IFERROR(__xludf.DUMMYFUNCTION("+AY79*BE79"),"#DIV/0!")</f>
        <v>#DIV/0!</v>
      </c>
      <c r="BJ79" s="920" t="str">
        <f ca="1">IFERROR(__xludf.DUMMYFUNCTION("+AZ79*BE79"),"#DIV/0!")</f>
        <v>#DIV/0!</v>
      </c>
      <c r="BK79" s="920" t="str">
        <f ca="1">IFERROR(__xludf.DUMMYFUNCTION("+BA79*BF79"),"#DIV/0!")</f>
        <v>#DIV/0!</v>
      </c>
      <c r="BL79" s="920" t="str">
        <f ca="1">IFERROR(__xludf.DUMMYFUNCTION("+BB79*BF79"),"#DIV/0!")</f>
        <v>#DIV/0!</v>
      </c>
      <c r="BM79" s="920" t="str">
        <f ca="1">IFERROR(__xludf.DUMMYFUNCTION("+BC79*BF79"),"#DIV/0!")</f>
        <v>#DIV/0!</v>
      </c>
      <c r="BN79" s="920" t="str">
        <f ca="1">IFERROR(__xludf.DUMMYFUNCTION("+BD79*BF79"),"#DIV/0!")</f>
        <v>#DIV/0!</v>
      </c>
      <c r="BO79" s="920" t="str">
        <f ca="1">IFERROR(__xludf.DUMMYFUNCTION("+BG79+BK79"),"#DIV/0!")</f>
        <v>#DIV/0!</v>
      </c>
      <c r="BP79" s="920" t="str">
        <f ca="1">IFERROR(__xludf.DUMMYFUNCTION("+BH79+BL79"),"#DIV/0!")</f>
        <v>#DIV/0!</v>
      </c>
      <c r="BQ79" s="920" t="str">
        <f ca="1">IFERROR(__xludf.DUMMYFUNCTION("+BI79+BM79"),"#DIV/0!")</f>
        <v>#DIV/0!</v>
      </c>
      <c r="BR79" s="920" t="str">
        <f ca="1">IFERROR(__xludf.DUMMYFUNCTION("+BJ79+BN79"),"#DIV/0!")</f>
        <v>#DIV/0!</v>
      </c>
      <c r="BS79" s="842"/>
      <c r="BT79" s="842"/>
      <c r="BU79" s="842"/>
      <c r="BV79" s="842"/>
      <c r="BW79" s="842"/>
      <c r="BX79" s="842"/>
      <c r="BY79" s="842"/>
      <c r="BZ79" s="842"/>
      <c r="CA79" s="830"/>
      <c r="CB79" s="798"/>
      <c r="CC79" s="922"/>
      <c r="CD79" s="923"/>
      <c r="CE79" s="923"/>
      <c r="CF79" s="974"/>
      <c r="CG79" s="975"/>
      <c r="CH79" s="798"/>
      <c r="CI79" s="798"/>
      <c r="CJ79" s="798"/>
      <c r="CK79" s="798"/>
      <c r="CL79" s="798"/>
      <c r="CM79" s="798"/>
      <c r="CN79" s="798"/>
      <c r="CO79" s="798"/>
      <c r="CP79" s="798"/>
      <c r="CQ79" s="798"/>
      <c r="CR79" s="798"/>
      <c r="CS79" s="798"/>
      <c r="CT79" s="798"/>
    </row>
    <row r="80" spans="1:98" ht="14.25" customHeight="1">
      <c r="A80" s="1042"/>
      <c r="B80" s="1043"/>
      <c r="C80" s="1044"/>
      <c r="D80" s="1045"/>
      <c r="E80" s="1046"/>
      <c r="F80" s="927"/>
      <c r="G80" s="927"/>
      <c r="H80" s="925"/>
      <c r="I80" s="899"/>
      <c r="J80" s="900"/>
      <c r="K80" s="900"/>
      <c r="L80" s="900"/>
      <c r="M80" s="925"/>
      <c r="N80" s="1025"/>
      <c r="O80" s="927"/>
      <c r="P80" s="901"/>
      <c r="Q80" s="903"/>
      <c r="R80" s="904"/>
      <c r="S80" s="904"/>
      <c r="T80" s="905"/>
      <c r="U80" s="871"/>
      <c r="V80" s="906">
        <v>6</v>
      </c>
      <c r="W80" s="1096"/>
      <c r="X80" s="1779"/>
      <c r="Y80" s="1779"/>
      <c r="Z80" s="859"/>
      <c r="AA80" s="907"/>
      <c r="AB80" s="908"/>
      <c r="AC80" s="908"/>
      <c r="AD80" s="909"/>
      <c r="AE80" s="871"/>
      <c r="AF80" s="1050"/>
      <c r="AG80" s="927"/>
      <c r="AH80" s="927"/>
      <c r="AI80" s="927"/>
      <c r="AJ80" s="901"/>
      <c r="AK80" s="1029"/>
      <c r="AL80" s="914"/>
      <c r="AM80" s="914"/>
      <c r="AN80" s="915"/>
      <c r="AO80" s="798"/>
      <c r="AP80" s="1050"/>
      <c r="AQ80" s="901"/>
      <c r="AR80" s="881"/>
      <c r="AS80" s="917" t="str">
        <f ca="1">IFERROR(__xludf.DUMMYFUNCTION("+I80/G80"),"#DIV/0!")</f>
        <v>#DIV/0!</v>
      </c>
      <c r="AT80" s="918" t="str">
        <f ca="1">IFERROR(__xludf.DUMMYFUNCTION("+J80/G80"),"#DIV/0!")</f>
        <v>#DIV/0!</v>
      </c>
      <c r="AU80" s="918" t="str">
        <f ca="1">IFERROR(__xludf.DUMMYFUNCTION("+K80/G80"),"#DIV/0!")</f>
        <v>#DIV/0!</v>
      </c>
      <c r="AV80" s="918" t="str">
        <f ca="1">IFERROR(__xludf.DUMMYFUNCTION("+L80/G80"),"#DIV/0!")</f>
        <v>#DIV/0!</v>
      </c>
      <c r="AW80" s="919" t="str">
        <f ca="1">IFERROR(__xludf.DUMMYFUNCTION("+AA80/COUNTIF(W80,""*"")"),"#DIV/0!")</f>
        <v>#DIV/0!</v>
      </c>
      <c r="AX80" s="919" t="str">
        <f ca="1">IFERROR(__xludf.DUMMYFUNCTION("+AB80/COUNTIF(W80,""*"")"),"#DIV/0!")</f>
        <v>#DIV/0!</v>
      </c>
      <c r="AY80" s="919" t="str">
        <f ca="1">IFERROR(__xludf.DUMMYFUNCTION("+AC80/COUNTIF(W80,""*"")"),"#DIV/0!")</f>
        <v>#DIV/0!</v>
      </c>
      <c r="AZ80" s="919" t="str">
        <f ca="1">IFERROR(__xludf.DUMMYFUNCTION("+AD80/COUNTIF(AD80,""*"")"),"#DIV/0!")</f>
        <v>#DIV/0!</v>
      </c>
      <c r="BA80" s="920" t="str">
        <f ca="1">IFERROR(__xludf.DUMMYFUNCTION("+AK80/AJ80"),"#DIV/0!")</f>
        <v>#DIV/0!</v>
      </c>
      <c r="BB80" s="920" t="str">
        <f ca="1">IFERROR(__xludf.DUMMYFUNCTION("+AL80/AJ80"),"#DIV/0!")</f>
        <v>#DIV/0!</v>
      </c>
      <c r="BC80" s="920" t="str">
        <f ca="1">IFERROR(__xludf.DUMMYFUNCTION("+AM80/AJ80"),"#DIV/0!")</f>
        <v>#DIV/0!</v>
      </c>
      <c r="BD80" s="920" t="str">
        <f ca="1">IFERROR(__xludf.DUMMYFUNCTION("+AN80/AJ80"),"#DIV/0!")</f>
        <v>#DIV/0!</v>
      </c>
      <c r="BE80" s="921">
        <v>0.2</v>
      </c>
      <c r="BF80" s="921">
        <v>0.8</v>
      </c>
      <c r="BG80" s="920" t="str">
        <f ca="1">IFERROR(__xludf.DUMMYFUNCTION("+AW80*BE80"),"#DIV/0!")</f>
        <v>#DIV/0!</v>
      </c>
      <c r="BH80" s="920" t="str">
        <f ca="1">IFERROR(__xludf.DUMMYFUNCTION("+AX80*BE80"),"#DIV/0!")</f>
        <v>#DIV/0!</v>
      </c>
      <c r="BI80" s="920" t="str">
        <f ca="1">IFERROR(__xludf.DUMMYFUNCTION("+AY80*BE80"),"#DIV/0!")</f>
        <v>#DIV/0!</v>
      </c>
      <c r="BJ80" s="920" t="str">
        <f ca="1">IFERROR(__xludf.DUMMYFUNCTION("+AZ80*BE80"),"#DIV/0!")</f>
        <v>#DIV/0!</v>
      </c>
      <c r="BK80" s="920" t="str">
        <f ca="1">IFERROR(__xludf.DUMMYFUNCTION("+BA80*BF80"),"#DIV/0!")</f>
        <v>#DIV/0!</v>
      </c>
      <c r="BL80" s="920" t="str">
        <f ca="1">IFERROR(__xludf.DUMMYFUNCTION("+BB80*BF80"),"#DIV/0!")</f>
        <v>#DIV/0!</v>
      </c>
      <c r="BM80" s="920" t="str">
        <f ca="1">IFERROR(__xludf.DUMMYFUNCTION("+BC80*BF80"),"#DIV/0!")</f>
        <v>#DIV/0!</v>
      </c>
      <c r="BN80" s="920" t="str">
        <f ca="1">IFERROR(__xludf.DUMMYFUNCTION("+BD80*BF80"),"#DIV/0!")</f>
        <v>#DIV/0!</v>
      </c>
      <c r="BO80" s="920" t="str">
        <f ca="1">IFERROR(__xludf.DUMMYFUNCTION("+BG80+BK80"),"#DIV/0!")</f>
        <v>#DIV/0!</v>
      </c>
      <c r="BP80" s="920" t="str">
        <f ca="1">IFERROR(__xludf.DUMMYFUNCTION("+BH80+BL80"),"#DIV/0!")</f>
        <v>#DIV/0!</v>
      </c>
      <c r="BQ80" s="920" t="str">
        <f ca="1">IFERROR(__xludf.DUMMYFUNCTION("+BI80+BM80"),"#DIV/0!")</f>
        <v>#DIV/0!</v>
      </c>
      <c r="BR80" s="920" t="str">
        <f ca="1">IFERROR(__xludf.DUMMYFUNCTION("+BJ80+BN80"),"#DIV/0!")</f>
        <v>#DIV/0!</v>
      </c>
      <c r="BS80" s="842"/>
      <c r="BT80" s="842"/>
      <c r="BU80" s="842"/>
      <c r="BV80" s="842"/>
      <c r="BW80" s="842"/>
      <c r="BX80" s="842"/>
      <c r="BY80" s="842"/>
      <c r="BZ80" s="842"/>
      <c r="CA80" s="830"/>
      <c r="CB80" s="798"/>
      <c r="CC80" s="922"/>
      <c r="CD80" s="923"/>
      <c r="CE80" s="923"/>
      <c r="CF80" s="974"/>
      <c r="CG80" s="975"/>
      <c r="CH80" s="798"/>
      <c r="CI80" s="798"/>
      <c r="CJ80" s="798"/>
      <c r="CK80" s="798"/>
      <c r="CL80" s="798"/>
      <c r="CM80" s="798"/>
      <c r="CN80" s="798"/>
      <c r="CO80" s="798"/>
      <c r="CP80" s="798"/>
      <c r="CQ80" s="798"/>
      <c r="CR80" s="798"/>
      <c r="CS80" s="798"/>
      <c r="CT80" s="798"/>
    </row>
    <row r="81" spans="1:98" ht="14.25" customHeight="1">
      <c r="A81" s="1042"/>
      <c r="B81" s="1043"/>
      <c r="C81" s="1044"/>
      <c r="D81" s="1045"/>
      <c r="E81" s="1046"/>
      <c r="F81" s="927"/>
      <c r="G81" s="927"/>
      <c r="H81" s="925"/>
      <c r="I81" s="899"/>
      <c r="J81" s="900"/>
      <c r="K81" s="900"/>
      <c r="L81" s="900"/>
      <c r="M81" s="925"/>
      <c r="N81" s="1025"/>
      <c r="O81" s="927"/>
      <c r="P81" s="901"/>
      <c r="Q81" s="903"/>
      <c r="R81" s="904"/>
      <c r="S81" s="904"/>
      <c r="T81" s="905"/>
      <c r="U81" s="871"/>
      <c r="V81" s="906">
        <v>7</v>
      </c>
      <c r="W81" s="1096"/>
      <c r="X81" s="1779"/>
      <c r="Y81" s="1779"/>
      <c r="Z81" s="859"/>
      <c r="AA81" s="907"/>
      <c r="AB81" s="908"/>
      <c r="AC81" s="908"/>
      <c r="AD81" s="909"/>
      <c r="AE81" s="871"/>
      <c r="AF81" s="1050"/>
      <c r="AG81" s="927"/>
      <c r="AH81" s="927"/>
      <c r="AI81" s="927"/>
      <c r="AJ81" s="901"/>
      <c r="AK81" s="1029"/>
      <c r="AL81" s="914"/>
      <c r="AM81" s="914"/>
      <c r="AN81" s="915"/>
      <c r="AO81" s="798"/>
      <c r="AP81" s="1050"/>
      <c r="AQ81" s="901"/>
      <c r="AR81" s="881"/>
      <c r="AS81" s="917" t="str">
        <f ca="1">IFERROR(__xludf.DUMMYFUNCTION("+I81/G81"),"#DIV/0!")</f>
        <v>#DIV/0!</v>
      </c>
      <c r="AT81" s="918" t="str">
        <f ca="1">IFERROR(__xludf.DUMMYFUNCTION("+J81/G81"),"#DIV/0!")</f>
        <v>#DIV/0!</v>
      </c>
      <c r="AU81" s="918" t="str">
        <f ca="1">IFERROR(__xludf.DUMMYFUNCTION("+K81/G81"),"#DIV/0!")</f>
        <v>#DIV/0!</v>
      </c>
      <c r="AV81" s="918" t="str">
        <f ca="1">IFERROR(__xludf.DUMMYFUNCTION("+L81/G81"),"#DIV/0!")</f>
        <v>#DIV/0!</v>
      </c>
      <c r="AW81" s="919" t="str">
        <f ca="1">IFERROR(__xludf.DUMMYFUNCTION("+AA81/COUNTIF(W81,""*"")"),"#DIV/0!")</f>
        <v>#DIV/0!</v>
      </c>
      <c r="AX81" s="919" t="str">
        <f ca="1">IFERROR(__xludf.DUMMYFUNCTION("+AB81/COUNTIF(W81,""*"")"),"#DIV/0!")</f>
        <v>#DIV/0!</v>
      </c>
      <c r="AY81" s="919" t="str">
        <f ca="1">IFERROR(__xludf.DUMMYFUNCTION("+AC81/COUNTIF(W81,""*"")"),"#DIV/0!")</f>
        <v>#DIV/0!</v>
      </c>
      <c r="AZ81" s="919" t="str">
        <f ca="1">IFERROR(__xludf.DUMMYFUNCTION("+AD81/COUNTIF(AD81,""*"")"),"#DIV/0!")</f>
        <v>#DIV/0!</v>
      </c>
      <c r="BA81" s="920" t="str">
        <f ca="1">IFERROR(__xludf.DUMMYFUNCTION("+AK81/AJ81"),"#DIV/0!")</f>
        <v>#DIV/0!</v>
      </c>
      <c r="BB81" s="920" t="str">
        <f ca="1">IFERROR(__xludf.DUMMYFUNCTION("+AL81/AJ81"),"#DIV/0!")</f>
        <v>#DIV/0!</v>
      </c>
      <c r="BC81" s="920" t="str">
        <f ca="1">IFERROR(__xludf.DUMMYFUNCTION("+AM81/AJ81"),"#DIV/0!")</f>
        <v>#DIV/0!</v>
      </c>
      <c r="BD81" s="920" t="str">
        <f ca="1">IFERROR(__xludf.DUMMYFUNCTION("+AN81/AJ81"),"#DIV/0!")</f>
        <v>#DIV/0!</v>
      </c>
      <c r="BE81" s="921">
        <v>0.2</v>
      </c>
      <c r="BF81" s="921">
        <v>0.8</v>
      </c>
      <c r="BG81" s="920" t="str">
        <f ca="1">IFERROR(__xludf.DUMMYFUNCTION("+AW81*BE81"),"#DIV/0!")</f>
        <v>#DIV/0!</v>
      </c>
      <c r="BH81" s="920" t="str">
        <f ca="1">IFERROR(__xludf.DUMMYFUNCTION("+AX81*BE81"),"#DIV/0!")</f>
        <v>#DIV/0!</v>
      </c>
      <c r="BI81" s="920" t="str">
        <f ca="1">IFERROR(__xludf.DUMMYFUNCTION("+AY81*BE81"),"#DIV/0!")</f>
        <v>#DIV/0!</v>
      </c>
      <c r="BJ81" s="920" t="str">
        <f ca="1">IFERROR(__xludf.DUMMYFUNCTION("+AZ81*BE81"),"#DIV/0!")</f>
        <v>#DIV/0!</v>
      </c>
      <c r="BK81" s="920" t="str">
        <f ca="1">IFERROR(__xludf.DUMMYFUNCTION("+BA81*BF81"),"#DIV/0!")</f>
        <v>#DIV/0!</v>
      </c>
      <c r="BL81" s="920" t="str">
        <f ca="1">IFERROR(__xludf.DUMMYFUNCTION("+BB81*BF81"),"#DIV/0!")</f>
        <v>#DIV/0!</v>
      </c>
      <c r="BM81" s="920" t="str">
        <f ca="1">IFERROR(__xludf.DUMMYFUNCTION("+BC81*BF81"),"#DIV/0!")</f>
        <v>#DIV/0!</v>
      </c>
      <c r="BN81" s="920" t="str">
        <f ca="1">IFERROR(__xludf.DUMMYFUNCTION("+BD81*BF81"),"#DIV/0!")</f>
        <v>#DIV/0!</v>
      </c>
      <c r="BO81" s="920" t="str">
        <f ca="1">IFERROR(__xludf.DUMMYFUNCTION("+BG81+BK81"),"#DIV/0!")</f>
        <v>#DIV/0!</v>
      </c>
      <c r="BP81" s="920" t="str">
        <f ca="1">IFERROR(__xludf.DUMMYFUNCTION("+BH81+BL81"),"#DIV/0!")</f>
        <v>#DIV/0!</v>
      </c>
      <c r="BQ81" s="920" t="str">
        <f ca="1">IFERROR(__xludf.DUMMYFUNCTION("+BI81+BM81"),"#DIV/0!")</f>
        <v>#DIV/0!</v>
      </c>
      <c r="BR81" s="920" t="str">
        <f ca="1">IFERROR(__xludf.DUMMYFUNCTION("+BJ81+BN81"),"#DIV/0!")</f>
        <v>#DIV/0!</v>
      </c>
      <c r="BS81" s="842"/>
      <c r="BT81" s="842"/>
      <c r="BU81" s="842"/>
      <c r="BV81" s="842"/>
      <c r="BW81" s="842"/>
      <c r="BX81" s="842"/>
      <c r="BY81" s="842"/>
      <c r="BZ81" s="842"/>
      <c r="CA81" s="830"/>
      <c r="CB81" s="798"/>
      <c r="CC81" s="922"/>
      <c r="CD81" s="923"/>
      <c r="CE81" s="923"/>
      <c r="CF81" s="974"/>
      <c r="CG81" s="975"/>
      <c r="CH81" s="798"/>
      <c r="CI81" s="798"/>
      <c r="CJ81" s="798"/>
      <c r="CK81" s="798"/>
      <c r="CL81" s="798"/>
      <c r="CM81" s="798"/>
      <c r="CN81" s="798"/>
      <c r="CO81" s="798"/>
      <c r="CP81" s="798"/>
      <c r="CQ81" s="798"/>
      <c r="CR81" s="798"/>
      <c r="CS81" s="798"/>
      <c r="CT81" s="798"/>
    </row>
    <row r="82" spans="1:98" ht="14.25" customHeight="1">
      <c r="A82" s="1042"/>
      <c r="B82" s="1043"/>
      <c r="C82" s="1044"/>
      <c r="D82" s="1045"/>
      <c r="E82" s="1046"/>
      <c r="F82" s="927"/>
      <c r="G82" s="927"/>
      <c r="H82" s="925"/>
      <c r="I82" s="899"/>
      <c r="J82" s="900"/>
      <c r="K82" s="900"/>
      <c r="L82" s="900"/>
      <c r="M82" s="925"/>
      <c r="N82" s="1025"/>
      <c r="O82" s="927"/>
      <c r="P82" s="901"/>
      <c r="Q82" s="903"/>
      <c r="R82" s="904"/>
      <c r="S82" s="904"/>
      <c r="T82" s="905"/>
      <c r="U82" s="871"/>
      <c r="V82" s="906">
        <v>8</v>
      </c>
      <c r="W82" s="1090"/>
      <c r="X82" s="1779"/>
      <c r="Y82" s="1779"/>
      <c r="Z82" s="859"/>
      <c r="AA82" s="907"/>
      <c r="AB82" s="908"/>
      <c r="AC82" s="908"/>
      <c r="AD82" s="909"/>
      <c r="AE82" s="871"/>
      <c r="AF82" s="1028"/>
      <c r="AG82" s="929"/>
      <c r="AH82" s="929"/>
      <c r="AI82" s="929"/>
      <c r="AJ82" s="930"/>
      <c r="AK82" s="1029"/>
      <c r="AL82" s="914"/>
      <c r="AM82" s="914"/>
      <c r="AN82" s="915"/>
      <c r="AO82" s="798"/>
      <c r="AP82" s="1050"/>
      <c r="AQ82" s="901"/>
      <c r="AR82" s="881"/>
      <c r="AS82" s="917" t="str">
        <f ca="1">IFERROR(__xludf.DUMMYFUNCTION("+I82/G82"),"#DIV/0!")</f>
        <v>#DIV/0!</v>
      </c>
      <c r="AT82" s="918" t="str">
        <f ca="1">IFERROR(__xludf.DUMMYFUNCTION("+J82/G82"),"#DIV/0!")</f>
        <v>#DIV/0!</v>
      </c>
      <c r="AU82" s="918" t="str">
        <f ca="1">IFERROR(__xludf.DUMMYFUNCTION("+K82/G82"),"#DIV/0!")</f>
        <v>#DIV/0!</v>
      </c>
      <c r="AV82" s="918" t="str">
        <f ca="1">IFERROR(__xludf.DUMMYFUNCTION("+L82/G82"),"#DIV/0!")</f>
        <v>#DIV/0!</v>
      </c>
      <c r="AW82" s="919" t="str">
        <f ca="1">IFERROR(__xludf.DUMMYFUNCTION("+AA82/COUNTIF(W82,""*"")"),"#DIV/0!")</f>
        <v>#DIV/0!</v>
      </c>
      <c r="AX82" s="919" t="str">
        <f ca="1">IFERROR(__xludf.DUMMYFUNCTION("+AB82/COUNTIF(W82,""*"")"),"#DIV/0!")</f>
        <v>#DIV/0!</v>
      </c>
      <c r="AY82" s="919" t="str">
        <f ca="1">IFERROR(__xludf.DUMMYFUNCTION("+AC82/COUNTIF(W82,""*"")"),"#DIV/0!")</f>
        <v>#DIV/0!</v>
      </c>
      <c r="AZ82" s="919" t="str">
        <f ca="1">IFERROR(__xludf.DUMMYFUNCTION("+AD82/COUNTIF(AD82,""*"")"),"#DIV/0!")</f>
        <v>#DIV/0!</v>
      </c>
      <c r="BA82" s="920" t="str">
        <f ca="1">IFERROR(__xludf.DUMMYFUNCTION("+AK82/AJ82"),"#DIV/0!")</f>
        <v>#DIV/0!</v>
      </c>
      <c r="BB82" s="920" t="str">
        <f ca="1">IFERROR(__xludf.DUMMYFUNCTION("+AL82/AJ82"),"#DIV/0!")</f>
        <v>#DIV/0!</v>
      </c>
      <c r="BC82" s="920" t="str">
        <f ca="1">IFERROR(__xludf.DUMMYFUNCTION("+AM82/AJ82"),"#DIV/0!")</f>
        <v>#DIV/0!</v>
      </c>
      <c r="BD82" s="920" t="str">
        <f ca="1">IFERROR(__xludf.DUMMYFUNCTION("+AN82/AJ82"),"#DIV/0!")</f>
        <v>#DIV/0!</v>
      </c>
      <c r="BE82" s="921">
        <v>0.2</v>
      </c>
      <c r="BF82" s="921">
        <v>0.8</v>
      </c>
      <c r="BG82" s="920" t="str">
        <f ca="1">IFERROR(__xludf.DUMMYFUNCTION("+AW82*BE82"),"#DIV/0!")</f>
        <v>#DIV/0!</v>
      </c>
      <c r="BH82" s="920" t="str">
        <f ca="1">IFERROR(__xludf.DUMMYFUNCTION("+AX82*BE82"),"#DIV/0!")</f>
        <v>#DIV/0!</v>
      </c>
      <c r="BI82" s="920" t="str">
        <f ca="1">IFERROR(__xludf.DUMMYFUNCTION("+AY82*BE82"),"#DIV/0!")</f>
        <v>#DIV/0!</v>
      </c>
      <c r="BJ82" s="920" t="str">
        <f ca="1">IFERROR(__xludf.DUMMYFUNCTION("+AZ82*BE82"),"#DIV/0!")</f>
        <v>#DIV/0!</v>
      </c>
      <c r="BK82" s="920" t="str">
        <f ca="1">IFERROR(__xludf.DUMMYFUNCTION("+BA82*BF82"),"#DIV/0!")</f>
        <v>#DIV/0!</v>
      </c>
      <c r="BL82" s="920" t="str">
        <f ca="1">IFERROR(__xludf.DUMMYFUNCTION("+BB82*BF82"),"#DIV/0!")</f>
        <v>#DIV/0!</v>
      </c>
      <c r="BM82" s="920" t="str">
        <f ca="1">IFERROR(__xludf.DUMMYFUNCTION("+BC82*BF82"),"#DIV/0!")</f>
        <v>#DIV/0!</v>
      </c>
      <c r="BN82" s="920" t="str">
        <f ca="1">IFERROR(__xludf.DUMMYFUNCTION("+BD82*BF82"),"#DIV/0!")</f>
        <v>#DIV/0!</v>
      </c>
      <c r="BO82" s="920" t="str">
        <f ca="1">IFERROR(__xludf.DUMMYFUNCTION("+BG82+BK82"),"#DIV/0!")</f>
        <v>#DIV/0!</v>
      </c>
      <c r="BP82" s="920" t="str">
        <f ca="1">IFERROR(__xludf.DUMMYFUNCTION("+BH82+BL82"),"#DIV/0!")</f>
        <v>#DIV/0!</v>
      </c>
      <c r="BQ82" s="920" t="str">
        <f ca="1">IFERROR(__xludf.DUMMYFUNCTION("+BI82+BM82"),"#DIV/0!")</f>
        <v>#DIV/0!</v>
      </c>
      <c r="BR82" s="920" t="str">
        <f ca="1">IFERROR(__xludf.DUMMYFUNCTION("+BJ82+BN82"),"#DIV/0!")</f>
        <v>#DIV/0!</v>
      </c>
      <c r="BS82" s="842"/>
      <c r="BT82" s="842"/>
      <c r="BU82" s="842"/>
      <c r="BV82" s="842"/>
      <c r="BW82" s="842"/>
      <c r="BX82" s="842"/>
      <c r="BY82" s="842"/>
      <c r="BZ82" s="842"/>
      <c r="CA82" s="830"/>
      <c r="CB82" s="798"/>
      <c r="CC82" s="922"/>
      <c r="CD82" s="923"/>
      <c r="CE82" s="923"/>
      <c r="CF82" s="974"/>
      <c r="CG82" s="975"/>
      <c r="CH82" s="798"/>
      <c r="CI82" s="798"/>
      <c r="CJ82" s="798"/>
      <c r="CK82" s="798"/>
      <c r="CL82" s="798"/>
      <c r="CM82" s="798"/>
      <c r="CN82" s="798"/>
      <c r="CO82" s="798"/>
      <c r="CP82" s="798"/>
      <c r="CQ82" s="798"/>
      <c r="CR82" s="798"/>
      <c r="CS82" s="798"/>
      <c r="CT82" s="798"/>
    </row>
    <row r="83" spans="1:98" ht="14.25" customHeight="1">
      <c r="A83" s="1042"/>
      <c r="B83" s="1043"/>
      <c r="C83" s="1044"/>
      <c r="D83" s="1045"/>
      <c r="E83" s="1046"/>
      <c r="F83" s="927"/>
      <c r="G83" s="927"/>
      <c r="H83" s="925"/>
      <c r="I83" s="899"/>
      <c r="J83" s="900"/>
      <c r="K83" s="900"/>
      <c r="L83" s="900"/>
      <c r="M83" s="925"/>
      <c r="N83" s="1025"/>
      <c r="O83" s="927"/>
      <c r="P83" s="901"/>
      <c r="Q83" s="903"/>
      <c r="R83" s="904"/>
      <c r="S83" s="904"/>
      <c r="T83" s="905"/>
      <c r="U83" s="871"/>
      <c r="V83" s="906">
        <v>9</v>
      </c>
      <c r="W83" s="1090"/>
      <c r="X83" s="1779"/>
      <c r="Y83" s="1779"/>
      <c r="Z83" s="859"/>
      <c r="AA83" s="907"/>
      <c r="AB83" s="908"/>
      <c r="AC83" s="908"/>
      <c r="AD83" s="909"/>
      <c r="AE83" s="871"/>
      <c r="AF83" s="1028"/>
      <c r="AG83" s="929"/>
      <c r="AH83" s="929"/>
      <c r="AI83" s="929"/>
      <c r="AJ83" s="930"/>
      <c r="AK83" s="1029"/>
      <c r="AL83" s="914"/>
      <c r="AM83" s="914"/>
      <c r="AN83" s="915"/>
      <c r="AO83" s="798"/>
      <c r="AP83" s="1050"/>
      <c r="AQ83" s="901"/>
      <c r="AR83" s="881"/>
      <c r="AS83" s="917" t="str">
        <f ca="1">IFERROR(__xludf.DUMMYFUNCTION("+I83/G83"),"#DIV/0!")</f>
        <v>#DIV/0!</v>
      </c>
      <c r="AT83" s="918" t="str">
        <f ca="1">IFERROR(__xludf.DUMMYFUNCTION("+J83/G83"),"#DIV/0!")</f>
        <v>#DIV/0!</v>
      </c>
      <c r="AU83" s="918" t="str">
        <f ca="1">IFERROR(__xludf.DUMMYFUNCTION("+K83/G83"),"#DIV/0!")</f>
        <v>#DIV/0!</v>
      </c>
      <c r="AV83" s="918" t="str">
        <f ca="1">IFERROR(__xludf.DUMMYFUNCTION("+L83/G83"),"#DIV/0!")</f>
        <v>#DIV/0!</v>
      </c>
      <c r="AW83" s="919" t="str">
        <f ca="1">IFERROR(__xludf.DUMMYFUNCTION("+AA83/COUNTIF(W83,""*"")"),"#DIV/0!")</f>
        <v>#DIV/0!</v>
      </c>
      <c r="AX83" s="919" t="str">
        <f ca="1">IFERROR(__xludf.DUMMYFUNCTION("+AB83/COUNTIF(W83,""*"")"),"#DIV/0!")</f>
        <v>#DIV/0!</v>
      </c>
      <c r="AY83" s="919" t="str">
        <f ca="1">IFERROR(__xludf.DUMMYFUNCTION("+AC83/COUNTIF(W83,""*"")"),"#DIV/0!")</f>
        <v>#DIV/0!</v>
      </c>
      <c r="AZ83" s="919" t="str">
        <f ca="1">IFERROR(__xludf.DUMMYFUNCTION("+AD83/COUNTIF(AD83,""*"")"),"#DIV/0!")</f>
        <v>#DIV/0!</v>
      </c>
      <c r="BA83" s="920" t="str">
        <f ca="1">IFERROR(__xludf.DUMMYFUNCTION("+AK83/AJ83"),"#DIV/0!")</f>
        <v>#DIV/0!</v>
      </c>
      <c r="BB83" s="920" t="str">
        <f ca="1">IFERROR(__xludf.DUMMYFUNCTION("+AL83/AJ83"),"#DIV/0!")</f>
        <v>#DIV/0!</v>
      </c>
      <c r="BC83" s="920" t="str">
        <f ca="1">IFERROR(__xludf.DUMMYFUNCTION("+AM83/AJ83"),"#DIV/0!")</f>
        <v>#DIV/0!</v>
      </c>
      <c r="BD83" s="920" t="str">
        <f ca="1">IFERROR(__xludf.DUMMYFUNCTION("+AN83/AJ83"),"#DIV/0!")</f>
        <v>#DIV/0!</v>
      </c>
      <c r="BE83" s="921">
        <v>0.2</v>
      </c>
      <c r="BF83" s="921">
        <v>0.8</v>
      </c>
      <c r="BG83" s="920" t="str">
        <f ca="1">IFERROR(__xludf.DUMMYFUNCTION("+AW83*BE83"),"#DIV/0!")</f>
        <v>#DIV/0!</v>
      </c>
      <c r="BH83" s="920" t="str">
        <f ca="1">IFERROR(__xludf.DUMMYFUNCTION("+AX83*BE83"),"#DIV/0!")</f>
        <v>#DIV/0!</v>
      </c>
      <c r="BI83" s="920" t="str">
        <f ca="1">IFERROR(__xludf.DUMMYFUNCTION("+AY83*BE83"),"#DIV/0!")</f>
        <v>#DIV/0!</v>
      </c>
      <c r="BJ83" s="920" t="str">
        <f ca="1">IFERROR(__xludf.DUMMYFUNCTION("+AZ83*BE83"),"#DIV/0!")</f>
        <v>#DIV/0!</v>
      </c>
      <c r="BK83" s="920" t="str">
        <f ca="1">IFERROR(__xludf.DUMMYFUNCTION("+BA83*BF83"),"#DIV/0!")</f>
        <v>#DIV/0!</v>
      </c>
      <c r="BL83" s="920" t="str">
        <f ca="1">IFERROR(__xludf.DUMMYFUNCTION("+BB83*BF83"),"#DIV/0!")</f>
        <v>#DIV/0!</v>
      </c>
      <c r="BM83" s="920" t="str">
        <f ca="1">IFERROR(__xludf.DUMMYFUNCTION("+BC83*BF83"),"#DIV/0!")</f>
        <v>#DIV/0!</v>
      </c>
      <c r="BN83" s="920" t="str">
        <f ca="1">IFERROR(__xludf.DUMMYFUNCTION("+BD83*BF83"),"#DIV/0!")</f>
        <v>#DIV/0!</v>
      </c>
      <c r="BO83" s="920" t="str">
        <f ca="1">IFERROR(__xludf.DUMMYFUNCTION("+BG83+BK83"),"#DIV/0!")</f>
        <v>#DIV/0!</v>
      </c>
      <c r="BP83" s="920" t="str">
        <f ca="1">IFERROR(__xludf.DUMMYFUNCTION("+BH83+BL83"),"#DIV/0!")</f>
        <v>#DIV/0!</v>
      </c>
      <c r="BQ83" s="920" t="str">
        <f ca="1">IFERROR(__xludf.DUMMYFUNCTION("+BI83+BM83"),"#DIV/0!")</f>
        <v>#DIV/0!</v>
      </c>
      <c r="BR83" s="920" t="str">
        <f ca="1">IFERROR(__xludf.DUMMYFUNCTION("+BJ83+BN83"),"#DIV/0!")</f>
        <v>#DIV/0!</v>
      </c>
      <c r="BS83" s="842"/>
      <c r="BT83" s="842"/>
      <c r="BU83" s="842"/>
      <c r="BV83" s="842"/>
      <c r="BW83" s="842"/>
      <c r="BX83" s="842"/>
      <c r="BY83" s="842"/>
      <c r="BZ83" s="842"/>
      <c r="CA83" s="830"/>
      <c r="CB83" s="798"/>
      <c r="CC83" s="922"/>
      <c r="CD83" s="923"/>
      <c r="CE83" s="923"/>
      <c r="CF83" s="974"/>
      <c r="CG83" s="975"/>
      <c r="CH83" s="798"/>
      <c r="CI83" s="798"/>
      <c r="CJ83" s="798"/>
      <c r="CK83" s="798"/>
      <c r="CL83" s="798"/>
      <c r="CM83" s="798"/>
      <c r="CN83" s="798"/>
      <c r="CO83" s="798"/>
      <c r="CP83" s="798"/>
      <c r="CQ83" s="798"/>
      <c r="CR83" s="798"/>
      <c r="CS83" s="798"/>
      <c r="CT83" s="798"/>
    </row>
    <row r="84" spans="1:98" ht="14.25" customHeight="1" thickBot="1">
      <c r="A84" s="1057"/>
      <c r="B84" s="1058"/>
      <c r="C84" s="1059"/>
      <c r="D84" s="1060"/>
      <c r="E84" s="1061"/>
      <c r="F84" s="987"/>
      <c r="G84" s="987"/>
      <c r="H84" s="1062"/>
      <c r="I84" s="1063"/>
      <c r="J84" s="986"/>
      <c r="K84" s="986"/>
      <c r="L84" s="986"/>
      <c r="M84" s="1062"/>
      <c r="N84" s="1064"/>
      <c r="O84" s="987"/>
      <c r="P84" s="985"/>
      <c r="Q84" s="1065"/>
      <c r="R84" s="1066"/>
      <c r="S84" s="1066"/>
      <c r="T84" s="1067"/>
      <c r="U84" s="871"/>
      <c r="V84" s="981">
        <v>10</v>
      </c>
      <c r="W84" s="1068"/>
      <c r="X84" s="1779"/>
      <c r="Y84" s="1779"/>
      <c r="Z84" s="859"/>
      <c r="AA84" s="1070"/>
      <c r="AB84" s="989"/>
      <c r="AC84" s="989"/>
      <c r="AD84" s="990"/>
      <c r="AE84" s="871"/>
      <c r="AF84" s="1071"/>
      <c r="AG84" s="991"/>
      <c r="AH84" s="991"/>
      <c r="AI84" s="991"/>
      <c r="AJ84" s="992"/>
      <c r="AK84" s="1073"/>
      <c r="AL84" s="994"/>
      <c r="AM84" s="994"/>
      <c r="AN84" s="1074"/>
      <c r="AO84" s="798"/>
      <c r="AP84" s="1075"/>
      <c r="AQ84" s="985"/>
      <c r="AR84" s="881"/>
      <c r="AS84" s="1076" t="str">
        <f ca="1">IFERROR(__xludf.DUMMYFUNCTION("+I84/G84"),"#DIV/0!")</f>
        <v>#DIV/0!</v>
      </c>
      <c r="AT84" s="1077" t="str">
        <f ca="1">IFERROR(__xludf.DUMMYFUNCTION("+J84/G84"),"#DIV/0!")</f>
        <v>#DIV/0!</v>
      </c>
      <c r="AU84" s="1077" t="str">
        <f ca="1">IFERROR(__xludf.DUMMYFUNCTION("+K84/G84"),"#DIV/0!")</f>
        <v>#DIV/0!</v>
      </c>
      <c r="AV84" s="1077" t="str">
        <f ca="1">IFERROR(__xludf.DUMMYFUNCTION("+L84/G84"),"#DIV/0!")</f>
        <v>#DIV/0!</v>
      </c>
      <c r="AW84" s="1078" t="str">
        <f ca="1">IFERROR(__xludf.DUMMYFUNCTION("+AA84/COUNTIF(W84,""*"")"),"#DIV/0!")</f>
        <v>#DIV/0!</v>
      </c>
      <c r="AX84" s="1078" t="str">
        <f ca="1">IFERROR(__xludf.DUMMYFUNCTION("+AB84/COUNTIF(W84,""*"")"),"#DIV/0!")</f>
        <v>#DIV/0!</v>
      </c>
      <c r="AY84" s="1078" t="str">
        <f ca="1">IFERROR(__xludf.DUMMYFUNCTION("+AC84/COUNTIF(W84,""*"")"),"#DIV/0!")</f>
        <v>#DIV/0!</v>
      </c>
      <c r="AZ84" s="1078" t="str">
        <f ca="1">IFERROR(__xludf.DUMMYFUNCTION("+AD84/COUNTIF(AD84,""*"")"),"#DIV/0!")</f>
        <v>#DIV/0!</v>
      </c>
      <c r="BA84" s="1079" t="str">
        <f ca="1">IFERROR(__xludf.DUMMYFUNCTION("+AK84/AJ84"),"#DIV/0!")</f>
        <v>#DIV/0!</v>
      </c>
      <c r="BB84" s="1079" t="str">
        <f ca="1">IFERROR(__xludf.DUMMYFUNCTION("+AL84/AJ84"),"#DIV/0!")</f>
        <v>#DIV/0!</v>
      </c>
      <c r="BC84" s="1079" t="str">
        <f ca="1">IFERROR(__xludf.DUMMYFUNCTION("+AM84/AJ84"),"#DIV/0!")</f>
        <v>#DIV/0!</v>
      </c>
      <c r="BD84" s="1079" t="str">
        <f ca="1">IFERROR(__xludf.DUMMYFUNCTION("+AN84/AJ84"),"#DIV/0!")</f>
        <v>#DIV/0!</v>
      </c>
      <c r="BE84" s="1080">
        <v>0.2</v>
      </c>
      <c r="BF84" s="1080">
        <v>0.8</v>
      </c>
      <c r="BG84" s="1079" t="str">
        <f ca="1">IFERROR(__xludf.DUMMYFUNCTION("+AW84*BE84"),"#DIV/0!")</f>
        <v>#DIV/0!</v>
      </c>
      <c r="BH84" s="1079" t="str">
        <f ca="1">IFERROR(__xludf.DUMMYFUNCTION("+AX84*BE84"),"#DIV/0!")</f>
        <v>#DIV/0!</v>
      </c>
      <c r="BI84" s="1079" t="str">
        <f ca="1">IFERROR(__xludf.DUMMYFUNCTION("+AY84*BE84"),"#DIV/0!")</f>
        <v>#DIV/0!</v>
      </c>
      <c r="BJ84" s="1079" t="str">
        <f ca="1">IFERROR(__xludf.DUMMYFUNCTION("+AZ84*BE84"),"#DIV/0!")</f>
        <v>#DIV/0!</v>
      </c>
      <c r="BK84" s="1079" t="str">
        <f ca="1">IFERROR(__xludf.DUMMYFUNCTION("+BA84*BF84"),"#DIV/0!")</f>
        <v>#DIV/0!</v>
      </c>
      <c r="BL84" s="1079" t="str">
        <f ca="1">IFERROR(__xludf.DUMMYFUNCTION("+BB84*BF84"),"#DIV/0!")</f>
        <v>#DIV/0!</v>
      </c>
      <c r="BM84" s="1079" t="str">
        <f ca="1">IFERROR(__xludf.DUMMYFUNCTION("+BC84*BF84"),"#DIV/0!")</f>
        <v>#DIV/0!</v>
      </c>
      <c r="BN84" s="1079" t="str">
        <f ca="1">IFERROR(__xludf.DUMMYFUNCTION("+BD84*BF84"),"#DIV/0!")</f>
        <v>#DIV/0!</v>
      </c>
      <c r="BO84" s="1079" t="str">
        <f ca="1">IFERROR(__xludf.DUMMYFUNCTION("+BG84+BK84"),"#DIV/0!")</f>
        <v>#DIV/0!</v>
      </c>
      <c r="BP84" s="1079" t="str">
        <f ca="1">IFERROR(__xludf.DUMMYFUNCTION("+BH84+BL84"),"#DIV/0!")</f>
        <v>#DIV/0!</v>
      </c>
      <c r="BQ84" s="1079" t="str">
        <f ca="1">IFERROR(__xludf.DUMMYFUNCTION("+BI84+BM84"),"#DIV/0!")</f>
        <v>#DIV/0!</v>
      </c>
      <c r="BR84" s="1079" t="str">
        <f ca="1">IFERROR(__xludf.DUMMYFUNCTION("+BJ84+BN84"),"#DIV/0!")</f>
        <v>#DIV/0!</v>
      </c>
      <c r="BS84" s="838"/>
      <c r="BT84" s="838"/>
      <c r="BU84" s="838"/>
      <c r="BV84" s="838"/>
      <c r="BW84" s="838"/>
      <c r="BX84" s="838"/>
      <c r="BY84" s="838"/>
      <c r="BZ84" s="838"/>
      <c r="CA84" s="839"/>
      <c r="CB84" s="798"/>
      <c r="CC84" s="1081"/>
      <c r="CD84" s="1082"/>
      <c r="CE84" s="1082"/>
      <c r="CF84" s="1083"/>
      <c r="CG84" s="1084"/>
      <c r="CH84" s="798"/>
      <c r="CI84" s="798"/>
      <c r="CJ84" s="798"/>
      <c r="CK84" s="798"/>
      <c r="CL84" s="798"/>
      <c r="CM84" s="798"/>
      <c r="CN84" s="798"/>
      <c r="CO84" s="798"/>
      <c r="CP84" s="798"/>
      <c r="CQ84" s="798"/>
      <c r="CR84" s="798"/>
      <c r="CS84" s="798"/>
      <c r="CT84" s="798"/>
    </row>
    <row r="85" spans="1:98" ht="14.25" customHeight="1">
      <c r="A85" s="853">
        <v>10</v>
      </c>
      <c r="B85" s="1030"/>
      <c r="C85" s="1031"/>
      <c r="D85" s="856"/>
      <c r="E85" s="1032"/>
      <c r="F85" s="858"/>
      <c r="G85" s="950"/>
      <c r="H85" s="1085"/>
      <c r="I85" s="860"/>
      <c r="J85" s="861"/>
      <c r="K85" s="861"/>
      <c r="L85" s="861"/>
      <c r="M85" s="1035"/>
      <c r="N85" s="1036"/>
      <c r="O85" s="954"/>
      <c r="P85" s="951"/>
      <c r="Q85" s="863"/>
      <c r="R85" s="864"/>
      <c r="S85" s="864"/>
      <c r="T85" s="865"/>
      <c r="U85" s="871"/>
      <c r="V85" s="867">
        <v>1</v>
      </c>
      <c r="W85" s="858"/>
      <c r="X85" s="1284"/>
      <c r="Y85" s="1284"/>
      <c r="Z85" s="951"/>
      <c r="AA85" s="868"/>
      <c r="AB85" s="869"/>
      <c r="AC85" s="869"/>
      <c r="AD85" s="870"/>
      <c r="AE85" s="871"/>
      <c r="AF85" s="1086"/>
      <c r="AG85" s="874"/>
      <c r="AH85" s="873"/>
      <c r="AI85" s="874"/>
      <c r="AJ85" s="875"/>
      <c r="AK85" s="1041"/>
      <c r="AL85" s="877"/>
      <c r="AM85" s="877"/>
      <c r="AN85" s="878"/>
      <c r="AO85" s="1010"/>
      <c r="AP85" s="879"/>
      <c r="AQ85" s="880"/>
      <c r="AR85" s="881"/>
      <c r="AS85" s="882" t="str">
        <f ca="1">IFERROR(__xludf.DUMMYFUNCTION("+I85/G85"),"#DIV/0!")</f>
        <v>#DIV/0!</v>
      </c>
      <c r="AT85" s="977" t="str">
        <f ca="1">IFERROR(__xludf.DUMMYFUNCTION("+J85/G85"),"#DIV/0!")</f>
        <v>#DIV/0!</v>
      </c>
      <c r="AU85" s="977" t="str">
        <f ca="1">IFERROR(__xludf.DUMMYFUNCTION("+K85/G85"),"#DIV/0!")</f>
        <v>#DIV/0!</v>
      </c>
      <c r="AV85" s="977" t="str">
        <f ca="1">IFERROR(__xludf.DUMMYFUNCTION("+L85/G85"),"#DIV/0!")</f>
        <v>#DIV/0!</v>
      </c>
      <c r="AW85" s="1014" t="str">
        <f ca="1">IFERROR(__xludf.DUMMYFUNCTION("+AA85/COUNTIF(W85,""*"")"),"#DIV/0!")</f>
        <v>#DIV/0!</v>
      </c>
      <c r="AX85" s="1014" t="str">
        <f ca="1">IFERROR(__xludf.DUMMYFUNCTION("+AB85/COUNTIF(W85,""*"")"),"#DIV/0!")</f>
        <v>#DIV/0!</v>
      </c>
      <c r="AY85" s="1014" t="str">
        <f ca="1">IFERROR(__xludf.DUMMYFUNCTION("+AC85/COUNTIF(W85,""*"")"),"#DIV/0!")</f>
        <v>#DIV/0!</v>
      </c>
      <c r="AZ85" s="1014" t="str">
        <f ca="1">IFERROR(__xludf.DUMMYFUNCTION("+AD85/COUNTIF(AD85,""*"")"),"#DIV/0!")</f>
        <v>#DIV/0!</v>
      </c>
      <c r="BA85" s="978" t="str">
        <f ca="1">IFERROR(__xludf.DUMMYFUNCTION("+AK85/AJ85"),"#DIV/0!")</f>
        <v>#DIV/0!</v>
      </c>
      <c r="BB85" s="978" t="str">
        <f ca="1">IFERROR(__xludf.DUMMYFUNCTION("+AL85/AJ85"),"#DIV/0!")</f>
        <v>#DIV/0!</v>
      </c>
      <c r="BC85" s="978" t="str">
        <f ca="1">IFERROR(__xludf.DUMMYFUNCTION("+AM85/AJ85"),"#DIV/0!")</f>
        <v>#DIV/0!</v>
      </c>
      <c r="BD85" s="978" t="str">
        <f ca="1">IFERROR(__xludf.DUMMYFUNCTION("+AN85/AJ85"),"#DIV/0!")</f>
        <v>#DIV/0!</v>
      </c>
      <c r="BE85" s="979">
        <v>0.2</v>
      </c>
      <c r="BF85" s="979">
        <v>0.8</v>
      </c>
      <c r="BG85" s="978" t="str">
        <f ca="1">IFERROR(__xludf.DUMMYFUNCTION("+AW85*BE85"),"#DIV/0!")</f>
        <v>#DIV/0!</v>
      </c>
      <c r="BH85" s="978" t="str">
        <f ca="1">IFERROR(__xludf.DUMMYFUNCTION("+AX85*BE85"),"#DIV/0!")</f>
        <v>#DIV/0!</v>
      </c>
      <c r="BI85" s="978" t="str">
        <f ca="1">IFERROR(__xludf.DUMMYFUNCTION("+AY85*BE85"),"#DIV/0!")</f>
        <v>#DIV/0!</v>
      </c>
      <c r="BJ85" s="978" t="str">
        <f ca="1">IFERROR(__xludf.DUMMYFUNCTION("+AZ85*BE85"),"#DIV/0!")</f>
        <v>#DIV/0!</v>
      </c>
      <c r="BK85" s="978" t="str">
        <f ca="1">IFERROR(__xludf.DUMMYFUNCTION("+BA85*BF85"),"#DIV/0!")</f>
        <v>#DIV/0!</v>
      </c>
      <c r="BL85" s="978" t="str">
        <f ca="1">IFERROR(__xludf.DUMMYFUNCTION("+BB85*BF85"),"#DIV/0!")</f>
        <v>#DIV/0!</v>
      </c>
      <c r="BM85" s="978" t="str">
        <f ca="1">IFERROR(__xludf.DUMMYFUNCTION("+BC85*BF85"),"#DIV/0!")</f>
        <v>#DIV/0!</v>
      </c>
      <c r="BN85" s="978" t="str">
        <f ca="1">IFERROR(__xludf.DUMMYFUNCTION("+BD85*BF85"),"#DIV/0!")</f>
        <v>#DIV/0!</v>
      </c>
      <c r="BO85" s="978" t="str">
        <f ca="1">IFERROR(__xludf.DUMMYFUNCTION("+BG85+BK85"),"#DIV/0!")</f>
        <v>#DIV/0!</v>
      </c>
      <c r="BP85" s="885" t="str">
        <f ca="1">IFERROR(__xludf.DUMMYFUNCTION("+BH85+BL85"),"#DIV/0!")</f>
        <v>#DIV/0!</v>
      </c>
      <c r="BQ85" s="885" t="str">
        <f ca="1">IFERROR(__xludf.DUMMYFUNCTION("+BI85+BM85"),"#DIV/0!")</f>
        <v>#DIV/0!</v>
      </c>
      <c r="BR85" s="885" t="str">
        <f ca="1">IFERROR(__xludf.DUMMYFUNCTION("+BJ85+BN85"),"#DIV/0!")</f>
        <v>#DIV/0!</v>
      </c>
      <c r="BS85" s="1015" t="e">
        <f t="shared" ref="BS85:BV85" ca="1" si="8">AVERAGEIF(BO85:BO94,"&lt;&gt;#¡DIV/0!")</f>
        <v>#DIV/0!</v>
      </c>
      <c r="BT85" s="1015" t="e">
        <f t="shared" ca="1" si="8"/>
        <v>#DIV/0!</v>
      </c>
      <c r="BU85" s="1015" t="e">
        <f t="shared" ca="1" si="8"/>
        <v>#DIV/0!</v>
      </c>
      <c r="BV85" s="1015" t="e">
        <f t="shared" ca="1" si="8"/>
        <v>#DIV/0!</v>
      </c>
      <c r="BW85" s="888" t="str">
        <f ca="1">IFERROR(__xludf.DUMMYFUNCTION("+C85*BS85"),"#DIV/0!")</f>
        <v>#DIV/0!</v>
      </c>
      <c r="BX85" s="888" t="str">
        <f ca="1">IFERROR(__xludf.DUMMYFUNCTION("+C85*BT85"),"#DIV/0!")</f>
        <v>#DIV/0!</v>
      </c>
      <c r="BY85" s="888" t="str">
        <f ca="1">IFERROR(__xludf.DUMMYFUNCTION("+C85*BU85"),"#DIV/0!")</f>
        <v>#DIV/0!</v>
      </c>
      <c r="BZ85" s="888" t="str">
        <f ca="1">IFERROR(__xludf.DUMMYFUNCTION("+C85*BV85"),"#DIV/0!")</f>
        <v>#DIV/0!</v>
      </c>
      <c r="CA85" s="1016">
        <f ca="1">SUM(BW85:BZ94)</f>
        <v>0</v>
      </c>
      <c r="CB85" s="798"/>
      <c r="CC85" s="890" t="str">
        <f ca="1">IFERROR(__xludf.DUMMYFUNCTION("+Q85/$N$85"),"#DIV/0!")</f>
        <v>#DIV/0!</v>
      </c>
      <c r="CD85" s="891" t="str">
        <f ca="1">IFERROR(__xludf.DUMMYFUNCTION("+R85/$N$85"),"#DIV/0!")</f>
        <v>#DIV/0!</v>
      </c>
      <c r="CE85" s="891" t="str">
        <f ca="1">IFERROR(__xludf.DUMMYFUNCTION("+S85/$N$85"),"#DIV/0!")</f>
        <v>#DIV/0!</v>
      </c>
      <c r="CF85" s="961" t="str">
        <f ca="1">IFERROR(__xludf.DUMMYFUNCTION("+T85/$N$85"),"#DIV/0!")</f>
        <v>#DIV/0!</v>
      </c>
      <c r="CG85" s="962" t="e">
        <f ca="1">AVERAGE(CC85:CF94)</f>
        <v>#DIV/0!</v>
      </c>
      <c r="CH85" s="798"/>
      <c r="CI85" s="798"/>
      <c r="CJ85" s="798"/>
      <c r="CK85" s="798"/>
      <c r="CL85" s="798"/>
      <c r="CM85" s="798"/>
      <c r="CN85" s="798"/>
      <c r="CO85" s="798"/>
      <c r="CP85" s="798"/>
      <c r="CQ85" s="798"/>
      <c r="CR85" s="798"/>
      <c r="CS85" s="798"/>
      <c r="CT85" s="798"/>
    </row>
    <row r="86" spans="1:98" ht="14.25" customHeight="1">
      <c r="A86" s="1042"/>
      <c r="B86" s="1043"/>
      <c r="C86" s="1044"/>
      <c r="D86" s="1045"/>
      <c r="E86" s="1046"/>
      <c r="F86" s="898"/>
      <c r="G86" s="964"/>
      <c r="H86" s="925"/>
      <c r="I86" s="899"/>
      <c r="J86" s="900"/>
      <c r="K86" s="900"/>
      <c r="L86" s="900"/>
      <c r="M86" s="925"/>
      <c r="N86" s="1025"/>
      <c r="O86" s="927"/>
      <c r="P86" s="901"/>
      <c r="Q86" s="903"/>
      <c r="R86" s="904"/>
      <c r="S86" s="904"/>
      <c r="T86" s="905"/>
      <c r="U86" s="818"/>
      <c r="V86" s="906">
        <v>2</v>
      </c>
      <c r="W86" s="898"/>
      <c r="X86" s="1269"/>
      <c r="Y86" s="1269"/>
      <c r="Z86" s="1101"/>
      <c r="AA86" s="907"/>
      <c r="AB86" s="908"/>
      <c r="AC86" s="908"/>
      <c r="AD86" s="909"/>
      <c r="AE86" s="871"/>
      <c r="AF86" s="1028"/>
      <c r="AG86" s="929"/>
      <c r="AH86" s="929"/>
      <c r="AI86" s="929"/>
      <c r="AJ86" s="930"/>
      <c r="AK86" s="1029"/>
      <c r="AL86" s="914"/>
      <c r="AM86" s="914"/>
      <c r="AN86" s="915"/>
      <c r="AO86" s="798"/>
      <c r="AP86" s="1050"/>
      <c r="AQ86" s="901"/>
      <c r="AR86" s="881"/>
      <c r="AS86" s="917" t="str">
        <f ca="1">IFERROR(__xludf.DUMMYFUNCTION("+I86/G86"),"#DIV/0!")</f>
        <v>#DIV/0!</v>
      </c>
      <c r="AT86" s="918" t="str">
        <f ca="1">IFERROR(__xludf.DUMMYFUNCTION("+J86/G86"),"#DIV/0!")</f>
        <v>#DIV/0!</v>
      </c>
      <c r="AU86" s="918" t="str">
        <f ca="1">IFERROR(__xludf.DUMMYFUNCTION("+K86/G86"),"#DIV/0!")</f>
        <v>#DIV/0!</v>
      </c>
      <c r="AV86" s="918" t="str">
        <f ca="1">IFERROR(__xludf.DUMMYFUNCTION("+L86/G86"),"#DIV/0!")</f>
        <v>#DIV/0!</v>
      </c>
      <c r="AW86" s="919" t="str">
        <f ca="1">IFERROR(__xludf.DUMMYFUNCTION("+AA86/COUNTIF(W86,""*"")"),"#DIV/0!")</f>
        <v>#DIV/0!</v>
      </c>
      <c r="AX86" s="919" t="str">
        <f ca="1">IFERROR(__xludf.DUMMYFUNCTION("+AB86/COUNTIF(W86,""*"")"),"#DIV/0!")</f>
        <v>#DIV/0!</v>
      </c>
      <c r="AY86" s="919" t="str">
        <f ca="1">IFERROR(__xludf.DUMMYFUNCTION("+AC86/COUNTIF(W86,""*"")"),"#DIV/0!")</f>
        <v>#DIV/0!</v>
      </c>
      <c r="AZ86" s="919" t="str">
        <f ca="1">IFERROR(__xludf.DUMMYFUNCTION("+AD86/COUNTIF(AD86,""*"")"),"#DIV/0!")</f>
        <v>#DIV/0!</v>
      </c>
      <c r="BA86" s="920" t="str">
        <f ca="1">IFERROR(__xludf.DUMMYFUNCTION("+AK86/AJ86"),"#DIV/0!")</f>
        <v>#DIV/0!</v>
      </c>
      <c r="BB86" s="920" t="str">
        <f ca="1">IFERROR(__xludf.DUMMYFUNCTION("+AL86/AJ86"),"#DIV/0!")</f>
        <v>#DIV/0!</v>
      </c>
      <c r="BC86" s="920" t="str">
        <f ca="1">IFERROR(__xludf.DUMMYFUNCTION("+AM86/AJ86"),"#DIV/0!")</f>
        <v>#DIV/0!</v>
      </c>
      <c r="BD86" s="920" t="str">
        <f ca="1">IFERROR(__xludf.DUMMYFUNCTION("+AN86/AJ86"),"#DIV/0!")</f>
        <v>#DIV/0!</v>
      </c>
      <c r="BE86" s="921">
        <v>0.2</v>
      </c>
      <c r="BF86" s="921">
        <v>0.8</v>
      </c>
      <c r="BG86" s="920" t="str">
        <f ca="1">IFERROR(__xludf.DUMMYFUNCTION("+AW86*BE86"),"#DIV/0!")</f>
        <v>#DIV/0!</v>
      </c>
      <c r="BH86" s="920" t="str">
        <f ca="1">IFERROR(__xludf.DUMMYFUNCTION("+AX86*BE86"),"#DIV/0!")</f>
        <v>#DIV/0!</v>
      </c>
      <c r="BI86" s="920" t="str">
        <f ca="1">IFERROR(__xludf.DUMMYFUNCTION("+AY86*BE86"),"#DIV/0!")</f>
        <v>#DIV/0!</v>
      </c>
      <c r="BJ86" s="920" t="str">
        <f ca="1">IFERROR(__xludf.DUMMYFUNCTION("+AZ86*BE86"),"#DIV/0!")</f>
        <v>#DIV/0!</v>
      </c>
      <c r="BK86" s="920" t="str">
        <f ca="1">IFERROR(__xludf.DUMMYFUNCTION("+BA86*BF86"),"#DIV/0!")</f>
        <v>#DIV/0!</v>
      </c>
      <c r="BL86" s="920" t="str">
        <f ca="1">IFERROR(__xludf.DUMMYFUNCTION("+BB86*BF86"),"#DIV/0!")</f>
        <v>#DIV/0!</v>
      </c>
      <c r="BM86" s="920" t="str">
        <f ca="1">IFERROR(__xludf.DUMMYFUNCTION("+BC86*BF86"),"#DIV/0!")</f>
        <v>#DIV/0!</v>
      </c>
      <c r="BN86" s="920" t="str">
        <f ca="1">IFERROR(__xludf.DUMMYFUNCTION("+BD86*BF86"),"#DIV/0!")</f>
        <v>#DIV/0!</v>
      </c>
      <c r="BO86" s="920" t="str">
        <f ca="1">IFERROR(__xludf.DUMMYFUNCTION("+BG86+BK86"),"#DIV/0!")</f>
        <v>#DIV/0!</v>
      </c>
      <c r="BP86" s="920" t="str">
        <f ca="1">IFERROR(__xludf.DUMMYFUNCTION("+BH86+BL86"),"#DIV/0!")</f>
        <v>#DIV/0!</v>
      </c>
      <c r="BQ86" s="920" t="str">
        <f ca="1">IFERROR(__xludf.DUMMYFUNCTION("+BI86+BM86"),"#DIV/0!")</f>
        <v>#DIV/0!</v>
      </c>
      <c r="BR86" s="920" t="str">
        <f ca="1">IFERROR(__xludf.DUMMYFUNCTION("+BJ86+BN86"),"#DIV/0!")</f>
        <v>#DIV/0!</v>
      </c>
      <c r="BS86" s="842"/>
      <c r="BT86" s="842"/>
      <c r="BU86" s="842"/>
      <c r="BV86" s="842"/>
      <c r="BW86" s="842"/>
      <c r="BX86" s="842"/>
      <c r="BY86" s="842"/>
      <c r="BZ86" s="842"/>
      <c r="CA86" s="830"/>
      <c r="CB86" s="798"/>
      <c r="CC86" s="922"/>
      <c r="CD86" s="923"/>
      <c r="CE86" s="923"/>
      <c r="CF86" s="974"/>
      <c r="CG86" s="975"/>
      <c r="CH86" s="798"/>
      <c r="CI86" s="798"/>
      <c r="CJ86" s="798"/>
      <c r="CK86" s="798"/>
      <c r="CL86" s="798"/>
      <c r="CM86" s="798"/>
      <c r="CN86" s="798"/>
      <c r="CO86" s="798"/>
      <c r="CP86" s="798"/>
      <c r="CQ86" s="798"/>
      <c r="CR86" s="798"/>
      <c r="CS86" s="798"/>
      <c r="CT86" s="798"/>
    </row>
    <row r="87" spans="1:98" ht="14.25" customHeight="1">
      <c r="A87" s="1042"/>
      <c r="B87" s="1043"/>
      <c r="C87" s="1044"/>
      <c r="D87" s="1045"/>
      <c r="E87" s="1046"/>
      <c r="F87" s="898"/>
      <c r="G87" s="964"/>
      <c r="H87" s="925"/>
      <c r="I87" s="899"/>
      <c r="J87" s="900"/>
      <c r="K87" s="900"/>
      <c r="L87" s="900"/>
      <c r="M87" s="925"/>
      <c r="N87" s="1025"/>
      <c r="O87" s="927"/>
      <c r="P87" s="901"/>
      <c r="Q87" s="903"/>
      <c r="R87" s="904"/>
      <c r="S87" s="904"/>
      <c r="T87" s="905"/>
      <c r="U87" s="818"/>
      <c r="V87" s="906">
        <v>3</v>
      </c>
      <c r="W87" s="898"/>
      <c r="X87" s="1269"/>
      <c r="Y87" s="1269"/>
      <c r="Z87" s="1101"/>
      <c r="AA87" s="907"/>
      <c r="AB87" s="908"/>
      <c r="AC87" s="908"/>
      <c r="AD87" s="909"/>
      <c r="AE87" s="871"/>
      <c r="AF87" s="1028"/>
      <c r="AG87" s="929"/>
      <c r="AH87" s="929"/>
      <c r="AI87" s="929"/>
      <c r="AJ87" s="930"/>
      <c r="AK87" s="1029"/>
      <c r="AL87" s="914"/>
      <c r="AM87" s="914"/>
      <c r="AN87" s="915"/>
      <c r="AO87" s="798"/>
      <c r="AP87" s="1050"/>
      <c r="AQ87" s="901"/>
      <c r="AR87" s="881"/>
      <c r="AS87" s="917" t="str">
        <f ca="1">IFERROR(__xludf.DUMMYFUNCTION("+I87/G87"),"#DIV/0!")</f>
        <v>#DIV/0!</v>
      </c>
      <c r="AT87" s="918" t="str">
        <f ca="1">IFERROR(__xludf.DUMMYFUNCTION("+J87/G87"),"#DIV/0!")</f>
        <v>#DIV/0!</v>
      </c>
      <c r="AU87" s="918" t="str">
        <f ca="1">IFERROR(__xludf.DUMMYFUNCTION("+K87/G87"),"#DIV/0!")</f>
        <v>#DIV/0!</v>
      </c>
      <c r="AV87" s="918" t="str">
        <f ca="1">IFERROR(__xludf.DUMMYFUNCTION("+L87/G87"),"#DIV/0!")</f>
        <v>#DIV/0!</v>
      </c>
      <c r="AW87" s="919" t="str">
        <f ca="1">IFERROR(__xludf.DUMMYFUNCTION("+AA87/COUNTIF(W87,""*"")"),"#DIV/0!")</f>
        <v>#DIV/0!</v>
      </c>
      <c r="AX87" s="919" t="str">
        <f ca="1">IFERROR(__xludf.DUMMYFUNCTION("+AB87/COUNTIF(W87,""*"")"),"#DIV/0!")</f>
        <v>#DIV/0!</v>
      </c>
      <c r="AY87" s="919" t="str">
        <f ca="1">IFERROR(__xludf.DUMMYFUNCTION("+AC87/COUNTIF(W87,""*"")"),"#DIV/0!")</f>
        <v>#DIV/0!</v>
      </c>
      <c r="AZ87" s="919" t="str">
        <f ca="1">IFERROR(__xludf.DUMMYFUNCTION("+AD87/COUNTIF(AD87,""*"")"),"#DIV/0!")</f>
        <v>#DIV/0!</v>
      </c>
      <c r="BA87" s="920" t="str">
        <f ca="1">IFERROR(__xludf.DUMMYFUNCTION("+AK87/AJ87"),"#DIV/0!")</f>
        <v>#DIV/0!</v>
      </c>
      <c r="BB87" s="920" t="str">
        <f ca="1">IFERROR(__xludf.DUMMYFUNCTION("+AL87/AJ87"),"#DIV/0!")</f>
        <v>#DIV/0!</v>
      </c>
      <c r="BC87" s="920" t="str">
        <f ca="1">IFERROR(__xludf.DUMMYFUNCTION("+AM87/AJ87"),"#DIV/0!")</f>
        <v>#DIV/0!</v>
      </c>
      <c r="BD87" s="920" t="str">
        <f ca="1">IFERROR(__xludf.DUMMYFUNCTION("+AN87/AJ87"),"#DIV/0!")</f>
        <v>#DIV/0!</v>
      </c>
      <c r="BE87" s="921">
        <v>0.2</v>
      </c>
      <c r="BF87" s="921">
        <v>0.8</v>
      </c>
      <c r="BG87" s="920" t="str">
        <f ca="1">IFERROR(__xludf.DUMMYFUNCTION("+AW87*BE87"),"#DIV/0!")</f>
        <v>#DIV/0!</v>
      </c>
      <c r="BH87" s="920" t="str">
        <f ca="1">IFERROR(__xludf.DUMMYFUNCTION("+AX87*BE87"),"#DIV/0!")</f>
        <v>#DIV/0!</v>
      </c>
      <c r="BI87" s="920" t="str">
        <f ca="1">IFERROR(__xludf.DUMMYFUNCTION("+AY87*BE87"),"#DIV/0!")</f>
        <v>#DIV/0!</v>
      </c>
      <c r="BJ87" s="920" t="str">
        <f ca="1">IFERROR(__xludf.DUMMYFUNCTION("+AZ87*BE87"),"#DIV/0!")</f>
        <v>#DIV/0!</v>
      </c>
      <c r="BK87" s="920" t="str">
        <f ca="1">IFERROR(__xludf.DUMMYFUNCTION("+BA87*BF87"),"#DIV/0!")</f>
        <v>#DIV/0!</v>
      </c>
      <c r="BL87" s="920" t="str">
        <f ca="1">IFERROR(__xludf.DUMMYFUNCTION("+BB87*BF87"),"#DIV/0!")</f>
        <v>#DIV/0!</v>
      </c>
      <c r="BM87" s="920" t="str">
        <f ca="1">IFERROR(__xludf.DUMMYFUNCTION("+BC87*BF87"),"#DIV/0!")</f>
        <v>#DIV/0!</v>
      </c>
      <c r="BN87" s="920" t="str">
        <f ca="1">IFERROR(__xludf.DUMMYFUNCTION("+BD87*BF87"),"#DIV/0!")</f>
        <v>#DIV/0!</v>
      </c>
      <c r="BO87" s="920" t="str">
        <f ca="1">IFERROR(__xludf.DUMMYFUNCTION("+BG87+BK87"),"#DIV/0!")</f>
        <v>#DIV/0!</v>
      </c>
      <c r="BP87" s="920" t="str">
        <f ca="1">IFERROR(__xludf.DUMMYFUNCTION("+BH87+BL87"),"#DIV/0!")</f>
        <v>#DIV/0!</v>
      </c>
      <c r="BQ87" s="920" t="str">
        <f ca="1">IFERROR(__xludf.DUMMYFUNCTION("+BI87+BM87"),"#DIV/0!")</f>
        <v>#DIV/0!</v>
      </c>
      <c r="BR87" s="920" t="str">
        <f ca="1">IFERROR(__xludf.DUMMYFUNCTION("+BJ87+BN87"),"#DIV/0!")</f>
        <v>#DIV/0!</v>
      </c>
      <c r="BS87" s="842"/>
      <c r="BT87" s="842"/>
      <c r="BU87" s="842"/>
      <c r="BV87" s="842"/>
      <c r="BW87" s="842"/>
      <c r="BX87" s="842"/>
      <c r="BY87" s="842"/>
      <c r="BZ87" s="842"/>
      <c r="CA87" s="830"/>
      <c r="CB87" s="798"/>
      <c r="CC87" s="922"/>
      <c r="CD87" s="923"/>
      <c r="CE87" s="923"/>
      <c r="CF87" s="974"/>
      <c r="CG87" s="975"/>
      <c r="CH87" s="798"/>
      <c r="CI87" s="798"/>
      <c r="CJ87" s="798"/>
      <c r="CK87" s="798"/>
      <c r="CL87" s="798"/>
      <c r="CM87" s="798"/>
      <c r="CN87" s="798"/>
      <c r="CO87" s="798"/>
      <c r="CP87" s="798"/>
      <c r="CQ87" s="798"/>
      <c r="CR87" s="798"/>
      <c r="CS87" s="798"/>
      <c r="CT87" s="798"/>
    </row>
    <row r="88" spans="1:98" ht="14.25" customHeight="1">
      <c r="A88" s="1042"/>
      <c r="B88" s="1043"/>
      <c r="C88" s="1044"/>
      <c r="D88" s="1045"/>
      <c r="E88" s="1046"/>
      <c r="F88" s="898"/>
      <c r="G88" s="964"/>
      <c r="H88" s="925"/>
      <c r="I88" s="899"/>
      <c r="J88" s="900"/>
      <c r="K88" s="900"/>
      <c r="L88" s="900"/>
      <c r="M88" s="925"/>
      <c r="N88" s="1025"/>
      <c r="O88" s="927"/>
      <c r="P88" s="901"/>
      <c r="Q88" s="903"/>
      <c r="R88" s="904"/>
      <c r="S88" s="904"/>
      <c r="T88" s="905"/>
      <c r="U88" s="818"/>
      <c r="V88" s="906">
        <v>4</v>
      </c>
      <c r="W88" s="898"/>
      <c r="X88" s="1269"/>
      <c r="Y88" s="1269"/>
      <c r="Z88" s="1101"/>
      <c r="AA88" s="907"/>
      <c r="AB88" s="908"/>
      <c r="AC88" s="908"/>
      <c r="AD88" s="909"/>
      <c r="AE88" s="871"/>
      <c r="AF88" s="1028"/>
      <c r="AG88" s="929"/>
      <c r="AH88" s="929"/>
      <c r="AI88" s="929"/>
      <c r="AJ88" s="930"/>
      <c r="AK88" s="1029"/>
      <c r="AL88" s="914"/>
      <c r="AM88" s="914"/>
      <c r="AN88" s="915"/>
      <c r="AO88" s="798"/>
      <c r="AP88" s="1050"/>
      <c r="AQ88" s="901"/>
      <c r="AR88" s="881"/>
      <c r="AS88" s="917" t="str">
        <f ca="1">IFERROR(__xludf.DUMMYFUNCTION("+I88/G88"),"#DIV/0!")</f>
        <v>#DIV/0!</v>
      </c>
      <c r="AT88" s="918" t="str">
        <f ca="1">IFERROR(__xludf.DUMMYFUNCTION("+J88/G88"),"#DIV/0!")</f>
        <v>#DIV/0!</v>
      </c>
      <c r="AU88" s="918" t="str">
        <f ca="1">IFERROR(__xludf.DUMMYFUNCTION("+K88/G88"),"#DIV/0!")</f>
        <v>#DIV/0!</v>
      </c>
      <c r="AV88" s="918" t="str">
        <f ca="1">IFERROR(__xludf.DUMMYFUNCTION("+L88/G88"),"#DIV/0!")</f>
        <v>#DIV/0!</v>
      </c>
      <c r="AW88" s="919" t="str">
        <f ca="1">IFERROR(__xludf.DUMMYFUNCTION("+AA88/COUNTIF(W88,""*"")"),"#DIV/0!")</f>
        <v>#DIV/0!</v>
      </c>
      <c r="AX88" s="919" t="str">
        <f ca="1">IFERROR(__xludf.DUMMYFUNCTION("+AB88/COUNTIF(W88,""*"")"),"#DIV/0!")</f>
        <v>#DIV/0!</v>
      </c>
      <c r="AY88" s="919" t="str">
        <f ca="1">IFERROR(__xludf.DUMMYFUNCTION("+AC88/COUNTIF(W88,""*"")"),"#DIV/0!")</f>
        <v>#DIV/0!</v>
      </c>
      <c r="AZ88" s="919" t="str">
        <f ca="1">IFERROR(__xludf.DUMMYFUNCTION("+AD88/COUNTIF(AD88,""*"")"),"#DIV/0!")</f>
        <v>#DIV/0!</v>
      </c>
      <c r="BA88" s="920" t="str">
        <f ca="1">IFERROR(__xludf.DUMMYFUNCTION("+AK88/AJ88"),"#DIV/0!")</f>
        <v>#DIV/0!</v>
      </c>
      <c r="BB88" s="920" t="str">
        <f ca="1">IFERROR(__xludf.DUMMYFUNCTION("+AL88/AJ88"),"#DIV/0!")</f>
        <v>#DIV/0!</v>
      </c>
      <c r="BC88" s="920" t="str">
        <f ca="1">IFERROR(__xludf.DUMMYFUNCTION("+AM88/AJ88"),"#DIV/0!")</f>
        <v>#DIV/0!</v>
      </c>
      <c r="BD88" s="920" t="str">
        <f ca="1">IFERROR(__xludf.DUMMYFUNCTION("+AN88/AJ88"),"#DIV/0!")</f>
        <v>#DIV/0!</v>
      </c>
      <c r="BE88" s="921">
        <v>0.2</v>
      </c>
      <c r="BF88" s="921">
        <v>0.8</v>
      </c>
      <c r="BG88" s="920" t="str">
        <f ca="1">IFERROR(__xludf.DUMMYFUNCTION("+AW88*BE88"),"#DIV/0!")</f>
        <v>#DIV/0!</v>
      </c>
      <c r="BH88" s="920" t="str">
        <f ca="1">IFERROR(__xludf.DUMMYFUNCTION("+AX88*BE88"),"#DIV/0!")</f>
        <v>#DIV/0!</v>
      </c>
      <c r="BI88" s="920" t="str">
        <f ca="1">IFERROR(__xludf.DUMMYFUNCTION("+AY88*BE88"),"#DIV/0!")</f>
        <v>#DIV/0!</v>
      </c>
      <c r="BJ88" s="920" t="str">
        <f ca="1">IFERROR(__xludf.DUMMYFUNCTION("+AZ88*BE88"),"#DIV/0!")</f>
        <v>#DIV/0!</v>
      </c>
      <c r="BK88" s="920" t="str">
        <f ca="1">IFERROR(__xludf.DUMMYFUNCTION("+BA88*BF88"),"#DIV/0!")</f>
        <v>#DIV/0!</v>
      </c>
      <c r="BL88" s="920" t="str">
        <f ca="1">IFERROR(__xludf.DUMMYFUNCTION("+BB88*BF88"),"#DIV/0!")</f>
        <v>#DIV/0!</v>
      </c>
      <c r="BM88" s="920" t="str">
        <f ca="1">IFERROR(__xludf.DUMMYFUNCTION("+BC88*BF88"),"#DIV/0!")</f>
        <v>#DIV/0!</v>
      </c>
      <c r="BN88" s="920" t="str">
        <f ca="1">IFERROR(__xludf.DUMMYFUNCTION("+BD88*BF88"),"#DIV/0!")</f>
        <v>#DIV/0!</v>
      </c>
      <c r="BO88" s="920" t="str">
        <f ca="1">IFERROR(__xludf.DUMMYFUNCTION("+BG88+BK88"),"#DIV/0!")</f>
        <v>#DIV/0!</v>
      </c>
      <c r="BP88" s="920" t="str">
        <f ca="1">IFERROR(__xludf.DUMMYFUNCTION("+BH88+BL88"),"#DIV/0!")</f>
        <v>#DIV/0!</v>
      </c>
      <c r="BQ88" s="920" t="str">
        <f ca="1">IFERROR(__xludf.DUMMYFUNCTION("+BI88+BM88"),"#DIV/0!")</f>
        <v>#DIV/0!</v>
      </c>
      <c r="BR88" s="920" t="str">
        <f ca="1">IFERROR(__xludf.DUMMYFUNCTION("+BJ88+BN88"),"#DIV/0!")</f>
        <v>#DIV/0!</v>
      </c>
      <c r="BS88" s="842"/>
      <c r="BT88" s="842"/>
      <c r="BU88" s="842"/>
      <c r="BV88" s="842"/>
      <c r="BW88" s="842"/>
      <c r="BX88" s="842"/>
      <c r="BY88" s="842"/>
      <c r="BZ88" s="842"/>
      <c r="CA88" s="830"/>
      <c r="CB88" s="798"/>
      <c r="CC88" s="922"/>
      <c r="CD88" s="923"/>
      <c r="CE88" s="923"/>
      <c r="CF88" s="974"/>
      <c r="CG88" s="975"/>
      <c r="CH88" s="798"/>
      <c r="CI88" s="798"/>
      <c r="CJ88" s="798"/>
      <c r="CK88" s="798"/>
      <c r="CL88" s="798"/>
      <c r="CM88" s="798"/>
      <c r="CN88" s="798"/>
      <c r="CO88" s="798"/>
      <c r="CP88" s="798"/>
      <c r="CQ88" s="798"/>
      <c r="CR88" s="798"/>
      <c r="CS88" s="798"/>
      <c r="CT88" s="798"/>
    </row>
    <row r="89" spans="1:98" ht="14.25" customHeight="1">
      <c r="A89" s="1042"/>
      <c r="B89" s="1043"/>
      <c r="C89" s="1044"/>
      <c r="D89" s="1045"/>
      <c r="E89" s="1046"/>
      <c r="F89" s="898"/>
      <c r="G89" s="964"/>
      <c r="H89" s="925"/>
      <c r="I89" s="899"/>
      <c r="J89" s="900"/>
      <c r="K89" s="900"/>
      <c r="L89" s="900"/>
      <c r="M89" s="925"/>
      <c r="N89" s="1025"/>
      <c r="O89" s="927"/>
      <c r="P89" s="901"/>
      <c r="Q89" s="903"/>
      <c r="R89" s="904"/>
      <c r="S89" s="904"/>
      <c r="T89" s="905"/>
      <c r="U89" s="818"/>
      <c r="V89" s="906">
        <v>5</v>
      </c>
      <c r="W89" s="898"/>
      <c r="X89" s="1269"/>
      <c r="Y89" s="1269"/>
      <c r="Z89" s="1101"/>
      <c r="AA89" s="907"/>
      <c r="AB89" s="908"/>
      <c r="AC89" s="908"/>
      <c r="AD89" s="909"/>
      <c r="AE89" s="871"/>
      <c r="AF89" s="1028"/>
      <c r="AG89" s="929"/>
      <c r="AH89" s="929"/>
      <c r="AI89" s="929"/>
      <c r="AJ89" s="930"/>
      <c r="AK89" s="1029"/>
      <c r="AL89" s="914"/>
      <c r="AM89" s="914"/>
      <c r="AN89" s="915"/>
      <c r="AO89" s="798"/>
      <c r="AP89" s="1050"/>
      <c r="AQ89" s="901"/>
      <c r="AR89" s="881"/>
      <c r="AS89" s="917" t="str">
        <f ca="1">IFERROR(__xludf.DUMMYFUNCTION("+I89/G89"),"#DIV/0!")</f>
        <v>#DIV/0!</v>
      </c>
      <c r="AT89" s="918" t="str">
        <f ca="1">IFERROR(__xludf.DUMMYFUNCTION("+J89/G89"),"#DIV/0!")</f>
        <v>#DIV/0!</v>
      </c>
      <c r="AU89" s="918" t="str">
        <f ca="1">IFERROR(__xludf.DUMMYFUNCTION("+K89/G89"),"#DIV/0!")</f>
        <v>#DIV/0!</v>
      </c>
      <c r="AV89" s="918" t="str">
        <f ca="1">IFERROR(__xludf.DUMMYFUNCTION("+L89/G89"),"#DIV/0!")</f>
        <v>#DIV/0!</v>
      </c>
      <c r="AW89" s="919" t="str">
        <f ca="1">IFERROR(__xludf.DUMMYFUNCTION("+AA89/COUNTIF(W89,""*"")"),"#DIV/0!")</f>
        <v>#DIV/0!</v>
      </c>
      <c r="AX89" s="919" t="str">
        <f ca="1">IFERROR(__xludf.DUMMYFUNCTION("+AB89/COUNTIF(W89,""*"")"),"#DIV/0!")</f>
        <v>#DIV/0!</v>
      </c>
      <c r="AY89" s="919" t="str">
        <f ca="1">IFERROR(__xludf.DUMMYFUNCTION("+AC89/COUNTIF(W89,""*"")"),"#DIV/0!")</f>
        <v>#DIV/0!</v>
      </c>
      <c r="AZ89" s="919" t="str">
        <f ca="1">IFERROR(__xludf.DUMMYFUNCTION("+AD89/COUNTIF(AD89,""*"")"),"#DIV/0!")</f>
        <v>#DIV/0!</v>
      </c>
      <c r="BA89" s="920" t="str">
        <f ca="1">IFERROR(__xludf.DUMMYFUNCTION("+AK89/AJ89"),"#DIV/0!")</f>
        <v>#DIV/0!</v>
      </c>
      <c r="BB89" s="920" t="str">
        <f ca="1">IFERROR(__xludf.DUMMYFUNCTION("+AL89/AJ89"),"#DIV/0!")</f>
        <v>#DIV/0!</v>
      </c>
      <c r="BC89" s="920" t="str">
        <f ca="1">IFERROR(__xludf.DUMMYFUNCTION("+AM89/AJ89"),"#DIV/0!")</f>
        <v>#DIV/0!</v>
      </c>
      <c r="BD89" s="920" t="str">
        <f ca="1">IFERROR(__xludf.DUMMYFUNCTION("+AN89/AJ89"),"#DIV/0!")</f>
        <v>#DIV/0!</v>
      </c>
      <c r="BE89" s="921">
        <v>0.2</v>
      </c>
      <c r="BF89" s="921">
        <v>0.8</v>
      </c>
      <c r="BG89" s="920" t="str">
        <f ca="1">IFERROR(__xludf.DUMMYFUNCTION("+AW89*BE89"),"#DIV/0!")</f>
        <v>#DIV/0!</v>
      </c>
      <c r="BH89" s="920" t="str">
        <f ca="1">IFERROR(__xludf.DUMMYFUNCTION("+AX89*BE89"),"#DIV/0!")</f>
        <v>#DIV/0!</v>
      </c>
      <c r="BI89" s="920" t="str">
        <f ca="1">IFERROR(__xludf.DUMMYFUNCTION("+AY89*BE89"),"#DIV/0!")</f>
        <v>#DIV/0!</v>
      </c>
      <c r="BJ89" s="920" t="str">
        <f ca="1">IFERROR(__xludf.DUMMYFUNCTION("+AZ89*BE89"),"#DIV/0!")</f>
        <v>#DIV/0!</v>
      </c>
      <c r="BK89" s="920" t="str">
        <f ca="1">IFERROR(__xludf.DUMMYFUNCTION("+BA89*BF89"),"#DIV/0!")</f>
        <v>#DIV/0!</v>
      </c>
      <c r="BL89" s="920" t="str">
        <f ca="1">IFERROR(__xludf.DUMMYFUNCTION("+BB89*BF89"),"#DIV/0!")</f>
        <v>#DIV/0!</v>
      </c>
      <c r="BM89" s="920" t="str">
        <f ca="1">IFERROR(__xludf.DUMMYFUNCTION("+BC89*BF89"),"#DIV/0!")</f>
        <v>#DIV/0!</v>
      </c>
      <c r="BN89" s="920" t="str">
        <f ca="1">IFERROR(__xludf.DUMMYFUNCTION("+BD89*BF89"),"#DIV/0!")</f>
        <v>#DIV/0!</v>
      </c>
      <c r="BO89" s="920" t="str">
        <f ca="1">IFERROR(__xludf.DUMMYFUNCTION("+BG89+BK89"),"#DIV/0!")</f>
        <v>#DIV/0!</v>
      </c>
      <c r="BP89" s="920" t="str">
        <f ca="1">IFERROR(__xludf.DUMMYFUNCTION("+BH89+BL89"),"#DIV/0!")</f>
        <v>#DIV/0!</v>
      </c>
      <c r="BQ89" s="920" t="str">
        <f ca="1">IFERROR(__xludf.DUMMYFUNCTION("+BI89+BM89"),"#DIV/0!")</f>
        <v>#DIV/0!</v>
      </c>
      <c r="BR89" s="920" t="str">
        <f ca="1">IFERROR(__xludf.DUMMYFUNCTION("+BJ89+BN89"),"#DIV/0!")</f>
        <v>#DIV/0!</v>
      </c>
      <c r="BS89" s="842"/>
      <c r="BT89" s="842"/>
      <c r="BU89" s="842"/>
      <c r="BV89" s="842"/>
      <c r="BW89" s="842"/>
      <c r="BX89" s="842"/>
      <c r="BY89" s="842"/>
      <c r="BZ89" s="842"/>
      <c r="CA89" s="830"/>
      <c r="CB89" s="798"/>
      <c r="CC89" s="922"/>
      <c r="CD89" s="923"/>
      <c r="CE89" s="923"/>
      <c r="CF89" s="974"/>
      <c r="CG89" s="975"/>
      <c r="CH89" s="798"/>
      <c r="CI89" s="798"/>
      <c r="CJ89" s="798"/>
      <c r="CK89" s="798"/>
      <c r="CL89" s="798"/>
      <c r="CM89" s="798"/>
      <c r="CN89" s="798"/>
      <c r="CO89" s="798"/>
      <c r="CP89" s="798"/>
      <c r="CQ89" s="798"/>
      <c r="CR89" s="798"/>
      <c r="CS89" s="798"/>
      <c r="CT89" s="798"/>
    </row>
    <row r="90" spans="1:98" ht="14.25" customHeight="1">
      <c r="A90" s="1042"/>
      <c r="B90" s="1043"/>
      <c r="C90" s="1044"/>
      <c r="D90" s="1045"/>
      <c r="E90" s="1046"/>
      <c r="F90" s="898"/>
      <c r="G90" s="964"/>
      <c r="H90" s="925"/>
      <c r="I90" s="899"/>
      <c r="J90" s="900"/>
      <c r="K90" s="900"/>
      <c r="L90" s="900"/>
      <c r="M90" s="925"/>
      <c r="N90" s="1025"/>
      <c r="O90" s="927"/>
      <c r="P90" s="901"/>
      <c r="Q90" s="903"/>
      <c r="R90" s="904"/>
      <c r="S90" s="904"/>
      <c r="T90" s="905"/>
      <c r="U90" s="818"/>
      <c r="V90" s="906">
        <v>6</v>
      </c>
      <c r="W90" s="1090"/>
      <c r="X90" s="1269"/>
      <c r="Y90" s="1269"/>
      <c r="Z90" s="1101"/>
      <c r="AA90" s="907"/>
      <c r="AB90" s="908"/>
      <c r="AC90" s="908"/>
      <c r="AD90" s="909"/>
      <c r="AE90" s="871"/>
      <c r="AF90" s="1028"/>
      <c r="AG90" s="929"/>
      <c r="AH90" s="929"/>
      <c r="AI90" s="929"/>
      <c r="AJ90" s="930"/>
      <c r="AK90" s="1029"/>
      <c r="AL90" s="914"/>
      <c r="AM90" s="914"/>
      <c r="AN90" s="915"/>
      <c r="AO90" s="798"/>
      <c r="AP90" s="1050"/>
      <c r="AQ90" s="901"/>
      <c r="AR90" s="881"/>
      <c r="AS90" s="917" t="str">
        <f ca="1">IFERROR(__xludf.DUMMYFUNCTION("+I90/G90"),"#DIV/0!")</f>
        <v>#DIV/0!</v>
      </c>
      <c r="AT90" s="918" t="str">
        <f ca="1">IFERROR(__xludf.DUMMYFUNCTION("+J90/G90"),"#DIV/0!")</f>
        <v>#DIV/0!</v>
      </c>
      <c r="AU90" s="918" t="str">
        <f ca="1">IFERROR(__xludf.DUMMYFUNCTION("+K90/G90"),"#DIV/0!")</f>
        <v>#DIV/0!</v>
      </c>
      <c r="AV90" s="918" t="str">
        <f ca="1">IFERROR(__xludf.DUMMYFUNCTION("+L90/G90"),"#DIV/0!")</f>
        <v>#DIV/0!</v>
      </c>
      <c r="AW90" s="919" t="str">
        <f ca="1">IFERROR(__xludf.DUMMYFUNCTION("+AA90/COUNTIF(W90,""*"")"),"#DIV/0!")</f>
        <v>#DIV/0!</v>
      </c>
      <c r="AX90" s="919" t="str">
        <f ca="1">IFERROR(__xludf.DUMMYFUNCTION("+AB90/COUNTIF(W90,""*"")"),"#DIV/0!")</f>
        <v>#DIV/0!</v>
      </c>
      <c r="AY90" s="919" t="str">
        <f ca="1">IFERROR(__xludf.DUMMYFUNCTION("+AC90/COUNTIF(W90,""*"")"),"#DIV/0!")</f>
        <v>#DIV/0!</v>
      </c>
      <c r="AZ90" s="919" t="str">
        <f ca="1">IFERROR(__xludf.DUMMYFUNCTION("+AD90/COUNTIF(AD90,""*"")"),"#DIV/0!")</f>
        <v>#DIV/0!</v>
      </c>
      <c r="BA90" s="920" t="str">
        <f ca="1">IFERROR(__xludf.DUMMYFUNCTION("+AK90/AJ90"),"#DIV/0!")</f>
        <v>#DIV/0!</v>
      </c>
      <c r="BB90" s="920" t="str">
        <f ca="1">IFERROR(__xludf.DUMMYFUNCTION("+AL90/AJ90"),"#DIV/0!")</f>
        <v>#DIV/0!</v>
      </c>
      <c r="BC90" s="920" t="str">
        <f ca="1">IFERROR(__xludf.DUMMYFUNCTION("+AM90/AJ90"),"#DIV/0!")</f>
        <v>#DIV/0!</v>
      </c>
      <c r="BD90" s="920" t="str">
        <f ca="1">IFERROR(__xludf.DUMMYFUNCTION("+AN90/AJ90"),"#DIV/0!")</f>
        <v>#DIV/0!</v>
      </c>
      <c r="BE90" s="921">
        <v>0.2</v>
      </c>
      <c r="BF90" s="921">
        <v>0.8</v>
      </c>
      <c r="BG90" s="920" t="str">
        <f ca="1">IFERROR(__xludf.DUMMYFUNCTION("+AW90*BE90"),"#DIV/0!")</f>
        <v>#DIV/0!</v>
      </c>
      <c r="BH90" s="920" t="str">
        <f ca="1">IFERROR(__xludf.DUMMYFUNCTION("+AX90*BE90"),"#DIV/0!")</f>
        <v>#DIV/0!</v>
      </c>
      <c r="BI90" s="920" t="str">
        <f ca="1">IFERROR(__xludf.DUMMYFUNCTION("+AY90*BE90"),"#DIV/0!")</f>
        <v>#DIV/0!</v>
      </c>
      <c r="BJ90" s="920" t="str">
        <f ca="1">IFERROR(__xludf.DUMMYFUNCTION("+AZ90*BE90"),"#DIV/0!")</f>
        <v>#DIV/0!</v>
      </c>
      <c r="BK90" s="920" t="str">
        <f ca="1">IFERROR(__xludf.DUMMYFUNCTION("+BA90*BF90"),"#DIV/0!")</f>
        <v>#DIV/0!</v>
      </c>
      <c r="BL90" s="920" t="str">
        <f ca="1">IFERROR(__xludf.DUMMYFUNCTION("+BB90*BF90"),"#DIV/0!")</f>
        <v>#DIV/0!</v>
      </c>
      <c r="BM90" s="920" t="str">
        <f ca="1">IFERROR(__xludf.DUMMYFUNCTION("+BC90*BF90"),"#DIV/0!")</f>
        <v>#DIV/0!</v>
      </c>
      <c r="BN90" s="920" t="str">
        <f ca="1">IFERROR(__xludf.DUMMYFUNCTION("+BD90*BF90"),"#DIV/0!")</f>
        <v>#DIV/0!</v>
      </c>
      <c r="BO90" s="920" t="str">
        <f ca="1">IFERROR(__xludf.DUMMYFUNCTION("+BG90+BK90"),"#DIV/0!")</f>
        <v>#DIV/0!</v>
      </c>
      <c r="BP90" s="920" t="str">
        <f ca="1">IFERROR(__xludf.DUMMYFUNCTION("+BH90+BL90"),"#DIV/0!")</f>
        <v>#DIV/0!</v>
      </c>
      <c r="BQ90" s="920" t="str">
        <f ca="1">IFERROR(__xludf.DUMMYFUNCTION("+BI90+BM90"),"#DIV/0!")</f>
        <v>#DIV/0!</v>
      </c>
      <c r="BR90" s="920" t="str">
        <f ca="1">IFERROR(__xludf.DUMMYFUNCTION("+BJ90+BN90"),"#DIV/0!")</f>
        <v>#DIV/0!</v>
      </c>
      <c r="BS90" s="842"/>
      <c r="BT90" s="842"/>
      <c r="BU90" s="842"/>
      <c r="BV90" s="842"/>
      <c r="BW90" s="842"/>
      <c r="BX90" s="842"/>
      <c r="BY90" s="842"/>
      <c r="BZ90" s="842"/>
      <c r="CA90" s="830"/>
      <c r="CB90" s="798"/>
      <c r="CC90" s="922"/>
      <c r="CD90" s="923"/>
      <c r="CE90" s="923"/>
      <c r="CF90" s="974"/>
      <c r="CG90" s="975"/>
      <c r="CH90" s="798"/>
      <c r="CI90" s="798"/>
      <c r="CJ90" s="798"/>
      <c r="CK90" s="798"/>
      <c r="CL90" s="798"/>
      <c r="CM90" s="798"/>
      <c r="CN90" s="798"/>
      <c r="CO90" s="798"/>
      <c r="CP90" s="798"/>
      <c r="CQ90" s="798"/>
      <c r="CR90" s="798"/>
      <c r="CS90" s="798"/>
      <c r="CT90" s="798"/>
    </row>
    <row r="91" spans="1:98" ht="14.25" customHeight="1">
      <c r="A91" s="1042"/>
      <c r="B91" s="1043"/>
      <c r="C91" s="1044"/>
      <c r="D91" s="1045"/>
      <c r="E91" s="1046"/>
      <c r="F91" s="898"/>
      <c r="G91" s="964"/>
      <c r="H91" s="925"/>
      <c r="I91" s="899"/>
      <c r="J91" s="900"/>
      <c r="K91" s="900"/>
      <c r="L91" s="900"/>
      <c r="M91" s="925"/>
      <c r="N91" s="1025"/>
      <c r="O91" s="927"/>
      <c r="P91" s="901"/>
      <c r="Q91" s="903"/>
      <c r="R91" s="904"/>
      <c r="S91" s="904"/>
      <c r="T91" s="905"/>
      <c r="U91" s="818"/>
      <c r="V91" s="906">
        <v>7</v>
      </c>
      <c r="W91" s="1090"/>
      <c r="X91" s="1269"/>
      <c r="Y91" s="1269"/>
      <c r="Z91" s="1101"/>
      <c r="AA91" s="907"/>
      <c r="AB91" s="908"/>
      <c r="AC91" s="908"/>
      <c r="AD91" s="909"/>
      <c r="AE91" s="871"/>
      <c r="AF91" s="1028"/>
      <c r="AG91" s="929"/>
      <c r="AH91" s="929"/>
      <c r="AI91" s="929"/>
      <c r="AJ91" s="930"/>
      <c r="AK91" s="1029"/>
      <c r="AL91" s="914"/>
      <c r="AM91" s="914"/>
      <c r="AN91" s="915"/>
      <c r="AO91" s="798"/>
      <c r="AP91" s="1050"/>
      <c r="AQ91" s="901"/>
      <c r="AR91" s="881"/>
      <c r="AS91" s="917" t="str">
        <f ca="1">IFERROR(__xludf.DUMMYFUNCTION("+I91/G91"),"#DIV/0!")</f>
        <v>#DIV/0!</v>
      </c>
      <c r="AT91" s="918" t="str">
        <f ca="1">IFERROR(__xludf.DUMMYFUNCTION("+J91/G91"),"#DIV/0!")</f>
        <v>#DIV/0!</v>
      </c>
      <c r="AU91" s="918" t="str">
        <f ca="1">IFERROR(__xludf.DUMMYFUNCTION("+K91/G91"),"#DIV/0!")</f>
        <v>#DIV/0!</v>
      </c>
      <c r="AV91" s="918" t="str">
        <f ca="1">IFERROR(__xludf.DUMMYFUNCTION("+L91/G91"),"#DIV/0!")</f>
        <v>#DIV/0!</v>
      </c>
      <c r="AW91" s="919" t="str">
        <f ca="1">IFERROR(__xludf.DUMMYFUNCTION("+AA91/COUNTIF(W91,""*"")"),"#DIV/0!")</f>
        <v>#DIV/0!</v>
      </c>
      <c r="AX91" s="919" t="str">
        <f ca="1">IFERROR(__xludf.DUMMYFUNCTION("+AB91/COUNTIF(W91,""*"")"),"#DIV/0!")</f>
        <v>#DIV/0!</v>
      </c>
      <c r="AY91" s="919" t="str">
        <f ca="1">IFERROR(__xludf.DUMMYFUNCTION("+AC91/COUNTIF(W91,""*"")"),"#DIV/0!")</f>
        <v>#DIV/0!</v>
      </c>
      <c r="AZ91" s="919" t="str">
        <f ca="1">IFERROR(__xludf.DUMMYFUNCTION("+AD91/COUNTIF(AD91,""*"")"),"#DIV/0!")</f>
        <v>#DIV/0!</v>
      </c>
      <c r="BA91" s="920" t="str">
        <f ca="1">IFERROR(__xludf.DUMMYFUNCTION("+AK91/AJ91"),"#DIV/0!")</f>
        <v>#DIV/0!</v>
      </c>
      <c r="BB91" s="920" t="str">
        <f ca="1">IFERROR(__xludf.DUMMYFUNCTION("+AL91/AJ91"),"#DIV/0!")</f>
        <v>#DIV/0!</v>
      </c>
      <c r="BC91" s="920" t="str">
        <f ca="1">IFERROR(__xludf.DUMMYFUNCTION("+AM91/AJ91"),"#DIV/0!")</f>
        <v>#DIV/0!</v>
      </c>
      <c r="BD91" s="920" t="str">
        <f ca="1">IFERROR(__xludf.DUMMYFUNCTION("+AN91/AJ91"),"#DIV/0!")</f>
        <v>#DIV/0!</v>
      </c>
      <c r="BE91" s="921">
        <v>0.2</v>
      </c>
      <c r="BF91" s="921">
        <v>0.8</v>
      </c>
      <c r="BG91" s="920" t="str">
        <f ca="1">IFERROR(__xludf.DUMMYFUNCTION("+AW91*BE91"),"#DIV/0!")</f>
        <v>#DIV/0!</v>
      </c>
      <c r="BH91" s="920" t="str">
        <f ca="1">IFERROR(__xludf.DUMMYFUNCTION("+AX91*BE91"),"#DIV/0!")</f>
        <v>#DIV/0!</v>
      </c>
      <c r="BI91" s="920" t="str">
        <f ca="1">IFERROR(__xludf.DUMMYFUNCTION("+AY91*BE91"),"#DIV/0!")</f>
        <v>#DIV/0!</v>
      </c>
      <c r="BJ91" s="920" t="str">
        <f ca="1">IFERROR(__xludf.DUMMYFUNCTION("+AZ91*BE91"),"#DIV/0!")</f>
        <v>#DIV/0!</v>
      </c>
      <c r="BK91" s="920" t="str">
        <f ca="1">IFERROR(__xludf.DUMMYFUNCTION("+BA91*BF91"),"#DIV/0!")</f>
        <v>#DIV/0!</v>
      </c>
      <c r="BL91" s="920" t="str">
        <f ca="1">IFERROR(__xludf.DUMMYFUNCTION("+BB91*BF91"),"#DIV/0!")</f>
        <v>#DIV/0!</v>
      </c>
      <c r="BM91" s="920" t="str">
        <f ca="1">IFERROR(__xludf.DUMMYFUNCTION("+BC91*BF91"),"#DIV/0!")</f>
        <v>#DIV/0!</v>
      </c>
      <c r="BN91" s="920" t="str">
        <f ca="1">IFERROR(__xludf.DUMMYFUNCTION("+BD91*BF91"),"#DIV/0!")</f>
        <v>#DIV/0!</v>
      </c>
      <c r="BO91" s="920" t="str">
        <f ca="1">IFERROR(__xludf.DUMMYFUNCTION("+BG91+BK91"),"#DIV/0!")</f>
        <v>#DIV/0!</v>
      </c>
      <c r="BP91" s="920" t="str">
        <f ca="1">IFERROR(__xludf.DUMMYFUNCTION("+BH91+BL91"),"#DIV/0!")</f>
        <v>#DIV/0!</v>
      </c>
      <c r="BQ91" s="920" t="str">
        <f ca="1">IFERROR(__xludf.DUMMYFUNCTION("+BI91+BM91"),"#DIV/0!")</f>
        <v>#DIV/0!</v>
      </c>
      <c r="BR91" s="920" t="str">
        <f ca="1">IFERROR(__xludf.DUMMYFUNCTION("+BJ91+BN91"),"#DIV/0!")</f>
        <v>#DIV/0!</v>
      </c>
      <c r="BS91" s="842"/>
      <c r="BT91" s="842"/>
      <c r="BU91" s="842"/>
      <c r="BV91" s="842"/>
      <c r="BW91" s="842"/>
      <c r="BX91" s="842"/>
      <c r="BY91" s="842"/>
      <c r="BZ91" s="842"/>
      <c r="CA91" s="830"/>
      <c r="CB91" s="798"/>
      <c r="CC91" s="922"/>
      <c r="CD91" s="923"/>
      <c r="CE91" s="923"/>
      <c r="CF91" s="974"/>
      <c r="CG91" s="975"/>
      <c r="CH91" s="798"/>
      <c r="CI91" s="798"/>
      <c r="CJ91" s="798"/>
      <c r="CK91" s="798"/>
      <c r="CL91" s="798"/>
      <c r="CM91" s="798"/>
      <c r="CN91" s="798"/>
      <c r="CO91" s="798"/>
      <c r="CP91" s="798"/>
      <c r="CQ91" s="798"/>
      <c r="CR91" s="798"/>
      <c r="CS91" s="798"/>
      <c r="CT91" s="798"/>
    </row>
    <row r="92" spans="1:98" ht="14.25" customHeight="1">
      <c r="A92" s="1042"/>
      <c r="B92" s="1043"/>
      <c r="C92" s="1044"/>
      <c r="D92" s="1045"/>
      <c r="E92" s="1046"/>
      <c r="F92" s="898"/>
      <c r="G92" s="964"/>
      <c r="H92" s="925"/>
      <c r="I92" s="899"/>
      <c r="J92" s="900"/>
      <c r="K92" s="900"/>
      <c r="L92" s="900"/>
      <c r="M92" s="925"/>
      <c r="N92" s="1025"/>
      <c r="O92" s="927"/>
      <c r="P92" s="901"/>
      <c r="Q92" s="903"/>
      <c r="R92" s="904"/>
      <c r="S92" s="904"/>
      <c r="T92" s="905"/>
      <c r="U92" s="818"/>
      <c r="V92" s="906">
        <v>8</v>
      </c>
      <c r="W92" s="1090"/>
      <c r="X92" s="1269"/>
      <c r="Y92" s="1269"/>
      <c r="Z92" s="1101"/>
      <c r="AA92" s="907"/>
      <c r="AB92" s="908"/>
      <c r="AC92" s="908"/>
      <c r="AD92" s="909"/>
      <c r="AE92" s="871"/>
      <c r="AF92" s="1028"/>
      <c r="AG92" s="929"/>
      <c r="AH92" s="929"/>
      <c r="AI92" s="929"/>
      <c r="AJ92" s="930"/>
      <c r="AK92" s="1029"/>
      <c r="AL92" s="914"/>
      <c r="AM92" s="914"/>
      <c r="AN92" s="915"/>
      <c r="AO92" s="798"/>
      <c r="AP92" s="1050"/>
      <c r="AQ92" s="901"/>
      <c r="AR92" s="881"/>
      <c r="AS92" s="917" t="str">
        <f ca="1">IFERROR(__xludf.DUMMYFUNCTION("+I92/G92"),"#DIV/0!")</f>
        <v>#DIV/0!</v>
      </c>
      <c r="AT92" s="918" t="str">
        <f ca="1">IFERROR(__xludf.DUMMYFUNCTION("+J92/G92"),"#DIV/0!")</f>
        <v>#DIV/0!</v>
      </c>
      <c r="AU92" s="918" t="str">
        <f ca="1">IFERROR(__xludf.DUMMYFUNCTION("+K92/G92"),"#DIV/0!")</f>
        <v>#DIV/0!</v>
      </c>
      <c r="AV92" s="918" t="str">
        <f ca="1">IFERROR(__xludf.DUMMYFUNCTION("+L92/G92"),"#DIV/0!")</f>
        <v>#DIV/0!</v>
      </c>
      <c r="AW92" s="919" t="str">
        <f ca="1">IFERROR(__xludf.DUMMYFUNCTION("+AA92/COUNTIF(W92,""*"")"),"#DIV/0!")</f>
        <v>#DIV/0!</v>
      </c>
      <c r="AX92" s="919" t="str">
        <f ca="1">IFERROR(__xludf.DUMMYFUNCTION("+AB92/COUNTIF(W92,""*"")"),"#DIV/0!")</f>
        <v>#DIV/0!</v>
      </c>
      <c r="AY92" s="919" t="str">
        <f ca="1">IFERROR(__xludf.DUMMYFUNCTION("+AC92/COUNTIF(W92,""*"")"),"#DIV/0!")</f>
        <v>#DIV/0!</v>
      </c>
      <c r="AZ92" s="919" t="str">
        <f ca="1">IFERROR(__xludf.DUMMYFUNCTION("+AD92/COUNTIF(AD92,""*"")"),"#DIV/0!")</f>
        <v>#DIV/0!</v>
      </c>
      <c r="BA92" s="920" t="str">
        <f ca="1">IFERROR(__xludf.DUMMYFUNCTION("+AK92/AJ92"),"#DIV/0!")</f>
        <v>#DIV/0!</v>
      </c>
      <c r="BB92" s="920" t="str">
        <f ca="1">IFERROR(__xludf.DUMMYFUNCTION("+AL92/AJ92"),"#DIV/0!")</f>
        <v>#DIV/0!</v>
      </c>
      <c r="BC92" s="920" t="str">
        <f ca="1">IFERROR(__xludf.DUMMYFUNCTION("+AM92/AJ92"),"#DIV/0!")</f>
        <v>#DIV/0!</v>
      </c>
      <c r="BD92" s="920" t="str">
        <f ca="1">IFERROR(__xludf.DUMMYFUNCTION("+AN92/AJ92"),"#DIV/0!")</f>
        <v>#DIV/0!</v>
      </c>
      <c r="BE92" s="921">
        <v>0.2</v>
      </c>
      <c r="BF92" s="921">
        <v>0.8</v>
      </c>
      <c r="BG92" s="920" t="str">
        <f ca="1">IFERROR(__xludf.DUMMYFUNCTION("+AW92*BE92"),"#DIV/0!")</f>
        <v>#DIV/0!</v>
      </c>
      <c r="BH92" s="920" t="str">
        <f ca="1">IFERROR(__xludf.DUMMYFUNCTION("+AX92*BE92"),"#DIV/0!")</f>
        <v>#DIV/0!</v>
      </c>
      <c r="BI92" s="920" t="str">
        <f ca="1">IFERROR(__xludf.DUMMYFUNCTION("+AY92*BE92"),"#DIV/0!")</f>
        <v>#DIV/0!</v>
      </c>
      <c r="BJ92" s="920" t="str">
        <f ca="1">IFERROR(__xludf.DUMMYFUNCTION("+AZ92*BE92"),"#DIV/0!")</f>
        <v>#DIV/0!</v>
      </c>
      <c r="BK92" s="920" t="str">
        <f ca="1">IFERROR(__xludf.DUMMYFUNCTION("+BA92*BF92"),"#DIV/0!")</f>
        <v>#DIV/0!</v>
      </c>
      <c r="BL92" s="920" t="str">
        <f ca="1">IFERROR(__xludf.DUMMYFUNCTION("+BB92*BF92"),"#DIV/0!")</f>
        <v>#DIV/0!</v>
      </c>
      <c r="BM92" s="920" t="str">
        <f ca="1">IFERROR(__xludf.DUMMYFUNCTION("+BC92*BF92"),"#DIV/0!")</f>
        <v>#DIV/0!</v>
      </c>
      <c r="BN92" s="920" t="str">
        <f ca="1">IFERROR(__xludf.DUMMYFUNCTION("+BD92*BF92"),"#DIV/0!")</f>
        <v>#DIV/0!</v>
      </c>
      <c r="BO92" s="920" t="str">
        <f ca="1">IFERROR(__xludf.DUMMYFUNCTION("+BG92+BK92"),"#DIV/0!")</f>
        <v>#DIV/0!</v>
      </c>
      <c r="BP92" s="920" t="str">
        <f ca="1">IFERROR(__xludf.DUMMYFUNCTION("+BH92+BL92"),"#DIV/0!")</f>
        <v>#DIV/0!</v>
      </c>
      <c r="BQ92" s="920" t="str">
        <f ca="1">IFERROR(__xludf.DUMMYFUNCTION("+BI92+BM92"),"#DIV/0!")</f>
        <v>#DIV/0!</v>
      </c>
      <c r="BR92" s="920" t="str">
        <f ca="1">IFERROR(__xludf.DUMMYFUNCTION("+BJ92+BN92"),"#DIV/0!")</f>
        <v>#DIV/0!</v>
      </c>
      <c r="BS92" s="842"/>
      <c r="BT92" s="842"/>
      <c r="BU92" s="842"/>
      <c r="BV92" s="842"/>
      <c r="BW92" s="842"/>
      <c r="BX92" s="842"/>
      <c r="BY92" s="842"/>
      <c r="BZ92" s="842"/>
      <c r="CA92" s="830"/>
      <c r="CB92" s="798"/>
      <c r="CC92" s="922"/>
      <c r="CD92" s="923"/>
      <c r="CE92" s="923"/>
      <c r="CF92" s="974"/>
      <c r="CG92" s="975"/>
      <c r="CH92" s="798"/>
      <c r="CI92" s="798"/>
      <c r="CJ92" s="798"/>
      <c r="CK92" s="798"/>
      <c r="CL92" s="798"/>
      <c r="CM92" s="798"/>
      <c r="CN92" s="798"/>
      <c r="CO92" s="798"/>
      <c r="CP92" s="798"/>
      <c r="CQ92" s="798"/>
      <c r="CR92" s="798"/>
      <c r="CS92" s="798"/>
      <c r="CT92" s="798"/>
    </row>
    <row r="93" spans="1:98" ht="14.25" customHeight="1">
      <c r="A93" s="1042"/>
      <c r="B93" s="1043"/>
      <c r="C93" s="1044"/>
      <c r="D93" s="1045"/>
      <c r="E93" s="1046"/>
      <c r="F93" s="898"/>
      <c r="G93" s="964"/>
      <c r="H93" s="925"/>
      <c r="I93" s="899"/>
      <c r="J93" s="900"/>
      <c r="K93" s="900"/>
      <c r="L93" s="900"/>
      <c r="M93" s="925"/>
      <c r="N93" s="1025"/>
      <c r="O93" s="927"/>
      <c r="P93" s="901"/>
      <c r="Q93" s="903"/>
      <c r="R93" s="904"/>
      <c r="S93" s="904"/>
      <c r="T93" s="905"/>
      <c r="U93" s="818"/>
      <c r="V93" s="906">
        <v>9</v>
      </c>
      <c r="W93" s="1090"/>
      <c r="X93" s="1269"/>
      <c r="Y93" s="1269"/>
      <c r="Z93" s="1101"/>
      <c r="AA93" s="907"/>
      <c r="AB93" s="908"/>
      <c r="AC93" s="908"/>
      <c r="AD93" s="909"/>
      <c r="AE93" s="871"/>
      <c r="AF93" s="1028"/>
      <c r="AG93" s="929"/>
      <c r="AH93" s="929"/>
      <c r="AI93" s="929"/>
      <c r="AJ93" s="930"/>
      <c r="AK93" s="1029"/>
      <c r="AL93" s="914"/>
      <c r="AM93" s="914"/>
      <c r="AN93" s="915"/>
      <c r="AO93" s="798"/>
      <c r="AP93" s="1050"/>
      <c r="AQ93" s="901"/>
      <c r="AR93" s="881"/>
      <c r="AS93" s="917" t="str">
        <f ca="1">IFERROR(__xludf.DUMMYFUNCTION("+I93/G93"),"#DIV/0!")</f>
        <v>#DIV/0!</v>
      </c>
      <c r="AT93" s="918" t="str">
        <f ca="1">IFERROR(__xludf.DUMMYFUNCTION("+J93/G93"),"#DIV/0!")</f>
        <v>#DIV/0!</v>
      </c>
      <c r="AU93" s="918" t="str">
        <f ca="1">IFERROR(__xludf.DUMMYFUNCTION("+K93/G93"),"#DIV/0!")</f>
        <v>#DIV/0!</v>
      </c>
      <c r="AV93" s="918" t="str">
        <f ca="1">IFERROR(__xludf.DUMMYFUNCTION("+L93/G93"),"#DIV/0!")</f>
        <v>#DIV/0!</v>
      </c>
      <c r="AW93" s="919" t="str">
        <f ca="1">IFERROR(__xludf.DUMMYFUNCTION("+AA93/COUNTIF(W93,""*"")"),"#DIV/0!")</f>
        <v>#DIV/0!</v>
      </c>
      <c r="AX93" s="919" t="str">
        <f ca="1">IFERROR(__xludf.DUMMYFUNCTION("+AB93/COUNTIF(W93,""*"")"),"#DIV/0!")</f>
        <v>#DIV/0!</v>
      </c>
      <c r="AY93" s="919" t="str">
        <f ca="1">IFERROR(__xludf.DUMMYFUNCTION("+AC93/COUNTIF(W93,""*"")"),"#DIV/0!")</f>
        <v>#DIV/0!</v>
      </c>
      <c r="AZ93" s="919" t="str">
        <f ca="1">IFERROR(__xludf.DUMMYFUNCTION("+AD93/COUNTIF(AD93,""*"")"),"#DIV/0!")</f>
        <v>#DIV/0!</v>
      </c>
      <c r="BA93" s="920" t="str">
        <f ca="1">IFERROR(__xludf.DUMMYFUNCTION("+AK93/AJ93"),"#DIV/0!")</f>
        <v>#DIV/0!</v>
      </c>
      <c r="BB93" s="920" t="str">
        <f ca="1">IFERROR(__xludf.DUMMYFUNCTION("+AL93/AJ93"),"#DIV/0!")</f>
        <v>#DIV/0!</v>
      </c>
      <c r="BC93" s="920" t="str">
        <f ca="1">IFERROR(__xludf.DUMMYFUNCTION("+AM93/AJ93"),"#DIV/0!")</f>
        <v>#DIV/0!</v>
      </c>
      <c r="BD93" s="920" t="str">
        <f ca="1">IFERROR(__xludf.DUMMYFUNCTION("+AN93/AJ93"),"#DIV/0!")</f>
        <v>#DIV/0!</v>
      </c>
      <c r="BE93" s="921">
        <v>0.2</v>
      </c>
      <c r="BF93" s="921">
        <v>0.8</v>
      </c>
      <c r="BG93" s="920" t="str">
        <f ca="1">IFERROR(__xludf.DUMMYFUNCTION("+AW93*BE93"),"#DIV/0!")</f>
        <v>#DIV/0!</v>
      </c>
      <c r="BH93" s="920" t="str">
        <f ca="1">IFERROR(__xludf.DUMMYFUNCTION("+AX93*BE93"),"#DIV/0!")</f>
        <v>#DIV/0!</v>
      </c>
      <c r="BI93" s="920" t="str">
        <f ca="1">IFERROR(__xludf.DUMMYFUNCTION("+AY93*BE93"),"#DIV/0!")</f>
        <v>#DIV/0!</v>
      </c>
      <c r="BJ93" s="920" t="str">
        <f ca="1">IFERROR(__xludf.DUMMYFUNCTION("+AZ93*BE93"),"#DIV/0!")</f>
        <v>#DIV/0!</v>
      </c>
      <c r="BK93" s="920" t="str">
        <f ca="1">IFERROR(__xludf.DUMMYFUNCTION("+BA93*BF93"),"#DIV/0!")</f>
        <v>#DIV/0!</v>
      </c>
      <c r="BL93" s="920" t="str">
        <f ca="1">IFERROR(__xludf.DUMMYFUNCTION("+BB93*BF93"),"#DIV/0!")</f>
        <v>#DIV/0!</v>
      </c>
      <c r="BM93" s="920" t="str">
        <f ca="1">IFERROR(__xludf.DUMMYFUNCTION("+BC93*BF93"),"#DIV/0!")</f>
        <v>#DIV/0!</v>
      </c>
      <c r="BN93" s="920" t="str">
        <f ca="1">IFERROR(__xludf.DUMMYFUNCTION("+BD93*BF93"),"#DIV/0!")</f>
        <v>#DIV/0!</v>
      </c>
      <c r="BO93" s="920" t="str">
        <f ca="1">IFERROR(__xludf.DUMMYFUNCTION("+BG93+BK93"),"#DIV/0!")</f>
        <v>#DIV/0!</v>
      </c>
      <c r="BP93" s="920" t="str">
        <f ca="1">IFERROR(__xludf.DUMMYFUNCTION("+BH93+BL93"),"#DIV/0!")</f>
        <v>#DIV/0!</v>
      </c>
      <c r="BQ93" s="920" t="str">
        <f ca="1">IFERROR(__xludf.DUMMYFUNCTION("+BI93+BM93"),"#DIV/0!")</f>
        <v>#DIV/0!</v>
      </c>
      <c r="BR93" s="920" t="str">
        <f ca="1">IFERROR(__xludf.DUMMYFUNCTION("+BJ93+BN93"),"#DIV/0!")</f>
        <v>#DIV/0!</v>
      </c>
      <c r="BS93" s="842"/>
      <c r="BT93" s="842"/>
      <c r="BU93" s="842"/>
      <c r="BV93" s="842"/>
      <c r="BW93" s="842"/>
      <c r="BX93" s="842"/>
      <c r="BY93" s="842"/>
      <c r="BZ93" s="842"/>
      <c r="CA93" s="830"/>
      <c r="CB93" s="798"/>
      <c r="CC93" s="922"/>
      <c r="CD93" s="923"/>
      <c r="CE93" s="923"/>
      <c r="CF93" s="974"/>
      <c r="CG93" s="975"/>
      <c r="CH93" s="798"/>
      <c r="CI93" s="798"/>
      <c r="CJ93" s="798"/>
      <c r="CK93" s="798"/>
      <c r="CL93" s="798"/>
      <c r="CM93" s="798"/>
      <c r="CN93" s="798"/>
      <c r="CO93" s="798"/>
      <c r="CP93" s="798"/>
      <c r="CQ93" s="798"/>
      <c r="CR93" s="798"/>
      <c r="CS93" s="798"/>
      <c r="CT93" s="798"/>
    </row>
    <row r="94" spans="1:98" ht="14.25" customHeight="1" thickBot="1">
      <c r="A94" s="1088"/>
      <c r="B94" s="1058"/>
      <c r="C94" s="1059"/>
      <c r="D94" s="1060"/>
      <c r="E94" s="1061"/>
      <c r="F94" s="983"/>
      <c r="G94" s="984"/>
      <c r="H94" s="1062"/>
      <c r="I94" s="1063"/>
      <c r="J94" s="986"/>
      <c r="K94" s="986"/>
      <c r="L94" s="986"/>
      <c r="M94" s="1062"/>
      <c r="N94" s="1064"/>
      <c r="O94" s="987"/>
      <c r="P94" s="985"/>
      <c r="Q94" s="1065"/>
      <c r="R94" s="1066"/>
      <c r="S94" s="1066"/>
      <c r="T94" s="1067"/>
      <c r="U94" s="818"/>
      <c r="V94" s="981">
        <v>10</v>
      </c>
      <c r="W94" s="1068"/>
      <c r="X94" s="1257"/>
      <c r="Y94" s="1257"/>
      <c r="Z94" s="1069"/>
      <c r="AA94" s="1070"/>
      <c r="AB94" s="989"/>
      <c r="AC94" s="989"/>
      <c r="AD94" s="990"/>
      <c r="AE94" s="871"/>
      <c r="AF94" s="1071"/>
      <c r="AG94" s="991"/>
      <c r="AH94" s="991"/>
      <c r="AI94" s="991"/>
      <c r="AJ94" s="992"/>
      <c r="AK94" s="1073"/>
      <c r="AL94" s="994"/>
      <c r="AM94" s="994"/>
      <c r="AN94" s="1074"/>
      <c r="AO94" s="798"/>
      <c r="AP94" s="1075"/>
      <c r="AQ94" s="985"/>
      <c r="AR94" s="881"/>
      <c r="AS94" s="1076" t="str">
        <f ca="1">IFERROR(__xludf.DUMMYFUNCTION("+I94/G94"),"#DIV/0!")</f>
        <v>#DIV/0!</v>
      </c>
      <c r="AT94" s="1077" t="str">
        <f ca="1">IFERROR(__xludf.DUMMYFUNCTION("+J94/G94"),"#DIV/0!")</f>
        <v>#DIV/0!</v>
      </c>
      <c r="AU94" s="1077" t="str">
        <f ca="1">IFERROR(__xludf.DUMMYFUNCTION("+K94/G94"),"#DIV/0!")</f>
        <v>#DIV/0!</v>
      </c>
      <c r="AV94" s="1077" t="str">
        <f ca="1">IFERROR(__xludf.DUMMYFUNCTION("+L94/G94"),"#DIV/0!")</f>
        <v>#DIV/0!</v>
      </c>
      <c r="AW94" s="1078" t="str">
        <f ca="1">IFERROR(__xludf.DUMMYFUNCTION("+AA94/COUNTIF(W94,""*"")"),"#DIV/0!")</f>
        <v>#DIV/0!</v>
      </c>
      <c r="AX94" s="1078" t="str">
        <f ca="1">IFERROR(__xludf.DUMMYFUNCTION("+AB94/COUNTIF(W94,""*"")"),"#DIV/0!")</f>
        <v>#DIV/0!</v>
      </c>
      <c r="AY94" s="1078" t="str">
        <f ca="1">IFERROR(__xludf.DUMMYFUNCTION("+AC94/COUNTIF(W94,""*"")"),"#DIV/0!")</f>
        <v>#DIV/0!</v>
      </c>
      <c r="AZ94" s="1078" t="str">
        <f ca="1">IFERROR(__xludf.DUMMYFUNCTION("+AD94/COUNTIF(AD94,""*"")"),"#DIV/0!")</f>
        <v>#DIV/0!</v>
      </c>
      <c r="BA94" s="1079" t="str">
        <f ca="1">IFERROR(__xludf.DUMMYFUNCTION("+AK94/AJ94"),"#DIV/0!")</f>
        <v>#DIV/0!</v>
      </c>
      <c r="BB94" s="1079" t="str">
        <f ca="1">IFERROR(__xludf.DUMMYFUNCTION("+AL94/AJ94"),"#DIV/0!")</f>
        <v>#DIV/0!</v>
      </c>
      <c r="BC94" s="1079" t="str">
        <f ca="1">IFERROR(__xludf.DUMMYFUNCTION("+AM94/AJ94"),"#DIV/0!")</f>
        <v>#DIV/0!</v>
      </c>
      <c r="BD94" s="1079" t="str">
        <f ca="1">IFERROR(__xludf.DUMMYFUNCTION("+AN94/AJ94"),"#DIV/0!")</f>
        <v>#DIV/0!</v>
      </c>
      <c r="BE94" s="1080">
        <v>0.2</v>
      </c>
      <c r="BF94" s="1080">
        <v>0.8</v>
      </c>
      <c r="BG94" s="1079" t="str">
        <f ca="1">IFERROR(__xludf.DUMMYFUNCTION("+AW94*BE94"),"#DIV/0!")</f>
        <v>#DIV/0!</v>
      </c>
      <c r="BH94" s="1079" t="str">
        <f ca="1">IFERROR(__xludf.DUMMYFUNCTION("+AX94*BE94"),"#DIV/0!")</f>
        <v>#DIV/0!</v>
      </c>
      <c r="BI94" s="1079" t="str">
        <f ca="1">IFERROR(__xludf.DUMMYFUNCTION("+AY94*BE94"),"#DIV/0!")</f>
        <v>#DIV/0!</v>
      </c>
      <c r="BJ94" s="1079" t="str">
        <f ca="1">IFERROR(__xludf.DUMMYFUNCTION("+AZ94*BE94"),"#DIV/0!")</f>
        <v>#DIV/0!</v>
      </c>
      <c r="BK94" s="1079" t="str">
        <f ca="1">IFERROR(__xludf.DUMMYFUNCTION("+BA94*BF94"),"#DIV/0!")</f>
        <v>#DIV/0!</v>
      </c>
      <c r="BL94" s="1079" t="str">
        <f ca="1">IFERROR(__xludf.DUMMYFUNCTION("+BB94*BF94"),"#DIV/0!")</f>
        <v>#DIV/0!</v>
      </c>
      <c r="BM94" s="1079" t="str">
        <f ca="1">IFERROR(__xludf.DUMMYFUNCTION("+BC94*BF94"),"#DIV/0!")</f>
        <v>#DIV/0!</v>
      </c>
      <c r="BN94" s="1079" t="str">
        <f ca="1">IFERROR(__xludf.DUMMYFUNCTION("+BD94*BF94"),"#DIV/0!")</f>
        <v>#DIV/0!</v>
      </c>
      <c r="BO94" s="1079" t="str">
        <f ca="1">IFERROR(__xludf.DUMMYFUNCTION("+BG94+BK94"),"#DIV/0!")</f>
        <v>#DIV/0!</v>
      </c>
      <c r="BP94" s="1079" t="str">
        <f ca="1">IFERROR(__xludf.DUMMYFUNCTION("+BH94+BL94"),"#DIV/0!")</f>
        <v>#DIV/0!</v>
      </c>
      <c r="BQ94" s="1079" t="str">
        <f ca="1">IFERROR(__xludf.DUMMYFUNCTION("+BI94+BM94"),"#DIV/0!")</f>
        <v>#DIV/0!</v>
      </c>
      <c r="BR94" s="1079" t="str">
        <f ca="1">IFERROR(__xludf.DUMMYFUNCTION("+BJ94+BN94"),"#DIV/0!")</f>
        <v>#DIV/0!</v>
      </c>
      <c r="BS94" s="838"/>
      <c r="BT94" s="838"/>
      <c r="BU94" s="838"/>
      <c r="BV94" s="838"/>
      <c r="BW94" s="838"/>
      <c r="BX94" s="838"/>
      <c r="BY94" s="838"/>
      <c r="BZ94" s="838"/>
      <c r="CA94" s="839"/>
      <c r="CB94" s="798"/>
      <c r="CC94" s="1081"/>
      <c r="CD94" s="1082"/>
      <c r="CE94" s="1082"/>
      <c r="CF94" s="1083"/>
      <c r="CG94" s="1084"/>
      <c r="CH94" s="798"/>
      <c r="CI94" s="798"/>
      <c r="CJ94" s="798"/>
      <c r="CK94" s="798"/>
      <c r="CL94" s="798"/>
      <c r="CM94" s="798"/>
      <c r="CN94" s="798"/>
      <c r="CO94" s="798"/>
      <c r="CP94" s="798"/>
      <c r="CQ94" s="798"/>
      <c r="CR94" s="798"/>
      <c r="CS94" s="798"/>
      <c r="CT94" s="798"/>
    </row>
    <row r="95" spans="1:98" ht="14.25" customHeight="1">
      <c r="A95" s="853">
        <v>11</v>
      </c>
      <c r="B95" s="1030"/>
      <c r="C95" s="1031"/>
      <c r="D95" s="856"/>
      <c r="E95" s="1032"/>
      <c r="F95" s="858"/>
      <c r="G95" s="950"/>
      <c r="H95" s="1085"/>
      <c r="I95" s="860"/>
      <c r="J95" s="861"/>
      <c r="K95" s="861"/>
      <c r="L95" s="861"/>
      <c r="M95" s="1035"/>
      <c r="N95" s="1036"/>
      <c r="O95" s="954"/>
      <c r="P95" s="951"/>
      <c r="Q95" s="863"/>
      <c r="R95" s="864"/>
      <c r="S95" s="864"/>
      <c r="T95" s="865"/>
      <c r="U95" s="871"/>
      <c r="V95" s="867">
        <v>1</v>
      </c>
      <c r="W95" s="1047"/>
      <c r="X95" s="1780"/>
      <c r="Y95" s="1780"/>
      <c r="Z95" s="1102"/>
      <c r="AA95" s="1103"/>
      <c r="AB95" s="1104"/>
      <c r="AC95" s="1104"/>
      <c r="AD95" s="1105"/>
      <c r="AE95" s="1106"/>
      <c r="AF95" s="1107"/>
      <c r="AG95" s="1106"/>
      <c r="AH95" s="1106"/>
      <c r="AI95" s="1106"/>
      <c r="AJ95" s="1108"/>
      <c r="AK95" s="1041"/>
      <c r="AL95" s="877"/>
      <c r="AM95" s="877"/>
      <c r="AN95" s="878"/>
      <c r="AO95" s="1010"/>
      <c r="AP95" s="879"/>
      <c r="AQ95" s="880"/>
      <c r="AR95" s="881"/>
      <c r="AS95" s="882" t="str">
        <f ca="1">IFERROR(__xludf.DUMMYFUNCTION("+I95/G95"),"#DIV/0!")</f>
        <v>#DIV/0!</v>
      </c>
      <c r="AT95" s="977" t="str">
        <f ca="1">IFERROR(__xludf.DUMMYFUNCTION("+J95/G95"),"#DIV/0!")</f>
        <v>#DIV/0!</v>
      </c>
      <c r="AU95" s="977" t="str">
        <f ca="1">IFERROR(__xludf.DUMMYFUNCTION("+K95/G95"),"#DIV/0!")</f>
        <v>#DIV/0!</v>
      </c>
      <c r="AV95" s="977" t="str">
        <f ca="1">IFERROR(__xludf.DUMMYFUNCTION("+L95/G95"),"#DIV/0!")</f>
        <v>#DIV/0!</v>
      </c>
      <c r="AW95" s="1014" t="str">
        <f ca="1">IFERROR(__xludf.DUMMYFUNCTION("+AA95/COUNTIF(W95,""*"")"),"#DIV/0!")</f>
        <v>#DIV/0!</v>
      </c>
      <c r="AX95" s="1014" t="str">
        <f ca="1">IFERROR(__xludf.DUMMYFUNCTION("+AB95/COUNTIF(W95,""*"")"),"#DIV/0!")</f>
        <v>#DIV/0!</v>
      </c>
      <c r="AY95" s="1014" t="str">
        <f ca="1">IFERROR(__xludf.DUMMYFUNCTION("+AC95/COUNTIF(W95,""*"")"),"#DIV/0!")</f>
        <v>#DIV/0!</v>
      </c>
      <c r="AZ95" s="1014" t="str">
        <f ca="1">IFERROR(__xludf.DUMMYFUNCTION("+AD95/COUNTIF(AD95,""*"")"),"#DIV/0!")</f>
        <v>#DIV/0!</v>
      </c>
      <c r="BA95" s="978" t="str">
        <f ca="1">IFERROR(__xludf.DUMMYFUNCTION("+AK95/AJ95"),"#DIV/0!")</f>
        <v>#DIV/0!</v>
      </c>
      <c r="BB95" s="978" t="str">
        <f ca="1">IFERROR(__xludf.DUMMYFUNCTION("+AL95/AJ95"),"#DIV/0!")</f>
        <v>#DIV/0!</v>
      </c>
      <c r="BC95" s="978" t="str">
        <f ca="1">IFERROR(__xludf.DUMMYFUNCTION("+AM95/AJ95"),"#DIV/0!")</f>
        <v>#DIV/0!</v>
      </c>
      <c r="BD95" s="978" t="str">
        <f ca="1">IFERROR(__xludf.DUMMYFUNCTION("+AN95/AJ95"),"#DIV/0!")</f>
        <v>#DIV/0!</v>
      </c>
      <c r="BE95" s="979">
        <v>0.2</v>
      </c>
      <c r="BF95" s="979">
        <v>0.8</v>
      </c>
      <c r="BG95" s="978" t="str">
        <f ca="1">IFERROR(__xludf.DUMMYFUNCTION("+AW95*BE95"),"#DIV/0!")</f>
        <v>#DIV/0!</v>
      </c>
      <c r="BH95" s="978" t="str">
        <f ca="1">IFERROR(__xludf.DUMMYFUNCTION("+AX95*BE95"),"#DIV/0!")</f>
        <v>#DIV/0!</v>
      </c>
      <c r="BI95" s="978" t="str">
        <f ca="1">IFERROR(__xludf.DUMMYFUNCTION("+AY95*BE95"),"#DIV/0!")</f>
        <v>#DIV/0!</v>
      </c>
      <c r="BJ95" s="978" t="str">
        <f ca="1">IFERROR(__xludf.DUMMYFUNCTION("+AZ95*BE95"),"#DIV/0!")</f>
        <v>#DIV/0!</v>
      </c>
      <c r="BK95" s="978" t="str">
        <f ca="1">IFERROR(__xludf.DUMMYFUNCTION("+BA95*BF95"),"#DIV/0!")</f>
        <v>#DIV/0!</v>
      </c>
      <c r="BL95" s="978" t="str">
        <f ca="1">IFERROR(__xludf.DUMMYFUNCTION("+BB95*BF95"),"#DIV/0!")</f>
        <v>#DIV/0!</v>
      </c>
      <c r="BM95" s="978" t="str">
        <f ca="1">IFERROR(__xludf.DUMMYFUNCTION("+BC95*BF95"),"#DIV/0!")</f>
        <v>#DIV/0!</v>
      </c>
      <c r="BN95" s="978" t="str">
        <f ca="1">IFERROR(__xludf.DUMMYFUNCTION("+BD95*BF95"),"#DIV/0!")</f>
        <v>#DIV/0!</v>
      </c>
      <c r="BO95" s="978" t="str">
        <f ca="1">IFERROR(__xludf.DUMMYFUNCTION("+BG95+BK95"),"#DIV/0!")</f>
        <v>#DIV/0!</v>
      </c>
      <c r="BP95" s="885" t="str">
        <f ca="1">IFERROR(__xludf.DUMMYFUNCTION("+BH95+BL95"),"#DIV/0!")</f>
        <v>#DIV/0!</v>
      </c>
      <c r="BQ95" s="885" t="str">
        <f ca="1">IFERROR(__xludf.DUMMYFUNCTION("+BI95+BM95"),"#DIV/0!")</f>
        <v>#DIV/0!</v>
      </c>
      <c r="BR95" s="885" t="str">
        <f ca="1">IFERROR(__xludf.DUMMYFUNCTION("+BJ95+BN95"),"#DIV/0!")</f>
        <v>#DIV/0!</v>
      </c>
      <c r="BS95" s="1015" t="e">
        <f t="shared" ref="BS95:BV95" ca="1" si="9">AVERAGEIF(BO95:BO104,"&lt;&gt;#¡DIV/0!")</f>
        <v>#DIV/0!</v>
      </c>
      <c r="BT95" s="1015" t="e">
        <f t="shared" ca="1" si="9"/>
        <v>#DIV/0!</v>
      </c>
      <c r="BU95" s="1015" t="e">
        <f t="shared" ca="1" si="9"/>
        <v>#DIV/0!</v>
      </c>
      <c r="BV95" s="1015" t="e">
        <f t="shared" ca="1" si="9"/>
        <v>#DIV/0!</v>
      </c>
      <c r="BW95" s="888" t="str">
        <f ca="1">IFERROR(__xludf.DUMMYFUNCTION("+C95*BS95"),"#DIV/0!")</f>
        <v>#DIV/0!</v>
      </c>
      <c r="BX95" s="888" t="str">
        <f ca="1">IFERROR(__xludf.DUMMYFUNCTION("+C95*BT95"),"#DIV/0!")</f>
        <v>#DIV/0!</v>
      </c>
      <c r="BY95" s="888" t="str">
        <f ca="1">IFERROR(__xludf.DUMMYFUNCTION("+C95*BU95"),"#DIV/0!")</f>
        <v>#DIV/0!</v>
      </c>
      <c r="BZ95" s="888" t="str">
        <f ca="1">IFERROR(__xludf.DUMMYFUNCTION("+C95*BV95"),"#DIV/0!")</f>
        <v>#DIV/0!</v>
      </c>
      <c r="CA95" s="1016">
        <f ca="1">SUM(BW95:BZ104)</f>
        <v>0</v>
      </c>
      <c r="CB95" s="798"/>
      <c r="CC95" s="890" t="str">
        <f ca="1">IFERROR(__xludf.DUMMYFUNCTION("+Q95/$N$95"),"#DIV/0!")</f>
        <v>#DIV/0!</v>
      </c>
      <c r="CD95" s="891" t="str">
        <f ca="1">IFERROR(__xludf.DUMMYFUNCTION("+R95/$N$95"),"#DIV/0!")</f>
        <v>#DIV/0!</v>
      </c>
      <c r="CE95" s="891" t="str">
        <f ca="1">IFERROR(__xludf.DUMMYFUNCTION("+S95/$N$95"),"#DIV/0!")</f>
        <v>#DIV/0!</v>
      </c>
      <c r="CF95" s="961" t="str">
        <f ca="1">IFERROR(__xludf.DUMMYFUNCTION("+T95/$N$95"),"#DIV/0!")</f>
        <v>#DIV/0!</v>
      </c>
      <c r="CG95" s="962" t="e">
        <f ca="1">AVERAGE(CC95:CF104)</f>
        <v>#DIV/0!</v>
      </c>
      <c r="CH95" s="798"/>
      <c r="CI95" s="798"/>
      <c r="CJ95" s="798"/>
      <c r="CK95" s="798"/>
      <c r="CL95" s="798"/>
      <c r="CM95" s="798"/>
      <c r="CN95" s="798"/>
      <c r="CO95" s="798"/>
      <c r="CP95" s="798"/>
      <c r="CQ95" s="798"/>
      <c r="CR95" s="798"/>
      <c r="CS95" s="798"/>
      <c r="CT95" s="798"/>
    </row>
    <row r="96" spans="1:98" ht="14.25" customHeight="1">
      <c r="A96" s="1042"/>
      <c r="B96" s="1043"/>
      <c r="C96" s="1044"/>
      <c r="D96" s="1045"/>
      <c r="E96" s="1046"/>
      <c r="F96" s="898"/>
      <c r="G96" s="964"/>
      <c r="H96" s="925"/>
      <c r="I96" s="899"/>
      <c r="J96" s="900"/>
      <c r="K96" s="900"/>
      <c r="L96" s="900"/>
      <c r="M96" s="925"/>
      <c r="N96" s="1025"/>
      <c r="O96" s="927"/>
      <c r="P96" s="901"/>
      <c r="Q96" s="903"/>
      <c r="R96" s="904"/>
      <c r="S96" s="904"/>
      <c r="T96" s="905"/>
      <c r="U96" s="818"/>
      <c r="V96" s="906">
        <v>2</v>
      </c>
      <c r="W96" s="1047"/>
      <c r="X96" s="1780"/>
      <c r="Y96" s="1780"/>
      <c r="Z96" s="1102"/>
      <c r="AA96" s="1109"/>
      <c r="AB96" s="1110"/>
      <c r="AC96" s="1111"/>
      <c r="AD96" s="1112"/>
      <c r="AE96" s="1113"/>
      <c r="AF96" s="1113"/>
      <c r="AG96" s="1114"/>
      <c r="AH96" s="1114"/>
      <c r="AI96" s="929"/>
      <c r="AJ96" s="964"/>
      <c r="AK96" s="913"/>
      <c r="AL96" s="914"/>
      <c r="AM96" s="914"/>
      <c r="AN96" s="915"/>
      <c r="AO96" s="798"/>
      <c r="AP96" s="1050"/>
      <c r="AQ96" s="901"/>
      <c r="AR96" s="881"/>
      <c r="AS96" s="917" t="str">
        <f ca="1">IFERROR(__xludf.DUMMYFUNCTION("+I96/G96"),"#DIV/0!")</f>
        <v>#DIV/0!</v>
      </c>
      <c r="AT96" s="918" t="str">
        <f ca="1">IFERROR(__xludf.DUMMYFUNCTION("+J96/G96"),"#DIV/0!")</f>
        <v>#DIV/0!</v>
      </c>
      <c r="AU96" s="918" t="str">
        <f ca="1">IFERROR(__xludf.DUMMYFUNCTION("+K96/G96"),"#DIV/0!")</f>
        <v>#DIV/0!</v>
      </c>
      <c r="AV96" s="918" t="str">
        <f ca="1">IFERROR(__xludf.DUMMYFUNCTION("+L96/G96"),"#DIV/0!")</f>
        <v>#DIV/0!</v>
      </c>
      <c r="AW96" s="919" t="str">
        <f ca="1">IFERROR(__xludf.DUMMYFUNCTION("+AA96/COUNTIF(W96,""*"")"),"#DIV/0!")</f>
        <v>#DIV/0!</v>
      </c>
      <c r="AX96" s="919" t="str">
        <f ca="1">IFERROR(__xludf.DUMMYFUNCTION("+AB96/COUNTIF(W96,""*"")"),"#DIV/0!")</f>
        <v>#DIV/0!</v>
      </c>
      <c r="AY96" s="919" t="str">
        <f ca="1">IFERROR(__xludf.DUMMYFUNCTION("+AC96/COUNTIF(W96,""*"")"),"#DIV/0!")</f>
        <v>#DIV/0!</v>
      </c>
      <c r="AZ96" s="919" t="str">
        <f ca="1">IFERROR(__xludf.DUMMYFUNCTION("+AD96/COUNTIF(AD96,""*"")"),"#DIV/0!")</f>
        <v>#DIV/0!</v>
      </c>
      <c r="BA96" s="920" t="str">
        <f ca="1">IFERROR(__xludf.DUMMYFUNCTION("+AK96/AJ96"),"#DIV/0!")</f>
        <v>#DIV/0!</v>
      </c>
      <c r="BB96" s="920" t="str">
        <f ca="1">IFERROR(__xludf.DUMMYFUNCTION("+AL96/AJ96"),"#DIV/0!")</f>
        <v>#DIV/0!</v>
      </c>
      <c r="BC96" s="920" t="str">
        <f ca="1">IFERROR(__xludf.DUMMYFUNCTION("+AM96/AJ96"),"#DIV/0!")</f>
        <v>#DIV/0!</v>
      </c>
      <c r="BD96" s="920" t="str">
        <f ca="1">IFERROR(__xludf.DUMMYFUNCTION("+AN96/AJ96"),"#DIV/0!")</f>
        <v>#DIV/0!</v>
      </c>
      <c r="BE96" s="921">
        <v>0.2</v>
      </c>
      <c r="BF96" s="921">
        <v>0.8</v>
      </c>
      <c r="BG96" s="920" t="str">
        <f ca="1">IFERROR(__xludf.DUMMYFUNCTION("+AW96*BE96"),"#DIV/0!")</f>
        <v>#DIV/0!</v>
      </c>
      <c r="BH96" s="920" t="str">
        <f ca="1">IFERROR(__xludf.DUMMYFUNCTION("+AX96*BE96"),"#DIV/0!")</f>
        <v>#DIV/0!</v>
      </c>
      <c r="BI96" s="920" t="str">
        <f ca="1">IFERROR(__xludf.DUMMYFUNCTION("+AY96*BE96"),"#DIV/0!")</f>
        <v>#DIV/0!</v>
      </c>
      <c r="BJ96" s="920" t="str">
        <f ca="1">IFERROR(__xludf.DUMMYFUNCTION("+AZ96*BE96"),"#DIV/0!")</f>
        <v>#DIV/0!</v>
      </c>
      <c r="BK96" s="920" t="str">
        <f ca="1">IFERROR(__xludf.DUMMYFUNCTION("+BA96*BF96"),"#DIV/0!")</f>
        <v>#DIV/0!</v>
      </c>
      <c r="BL96" s="920" t="str">
        <f ca="1">IFERROR(__xludf.DUMMYFUNCTION("+BB96*BF96"),"#DIV/0!")</f>
        <v>#DIV/0!</v>
      </c>
      <c r="BM96" s="920" t="str">
        <f ca="1">IFERROR(__xludf.DUMMYFUNCTION("+BC96*BF96"),"#DIV/0!")</f>
        <v>#DIV/0!</v>
      </c>
      <c r="BN96" s="920" t="str">
        <f ca="1">IFERROR(__xludf.DUMMYFUNCTION("+BD96*BF96"),"#DIV/0!")</f>
        <v>#DIV/0!</v>
      </c>
      <c r="BO96" s="920" t="str">
        <f ca="1">IFERROR(__xludf.DUMMYFUNCTION("+BG96+BK96"),"#DIV/0!")</f>
        <v>#DIV/0!</v>
      </c>
      <c r="BP96" s="920" t="str">
        <f ca="1">IFERROR(__xludf.DUMMYFUNCTION("+BH96+BL96"),"#DIV/0!")</f>
        <v>#DIV/0!</v>
      </c>
      <c r="BQ96" s="920" t="str">
        <f ca="1">IFERROR(__xludf.DUMMYFUNCTION("+BI96+BM96"),"#DIV/0!")</f>
        <v>#DIV/0!</v>
      </c>
      <c r="BR96" s="920" t="str">
        <f ca="1">IFERROR(__xludf.DUMMYFUNCTION("+BJ96+BN96"),"#DIV/0!")</f>
        <v>#DIV/0!</v>
      </c>
      <c r="BS96" s="842"/>
      <c r="BT96" s="842"/>
      <c r="BU96" s="842"/>
      <c r="BV96" s="842"/>
      <c r="BW96" s="842"/>
      <c r="BX96" s="842"/>
      <c r="BY96" s="842"/>
      <c r="BZ96" s="842"/>
      <c r="CA96" s="830"/>
      <c r="CB96" s="798"/>
      <c r="CC96" s="922"/>
      <c r="CD96" s="923"/>
      <c r="CE96" s="923"/>
      <c r="CF96" s="974"/>
      <c r="CG96" s="975"/>
      <c r="CH96" s="798"/>
      <c r="CI96" s="798"/>
      <c r="CJ96" s="798"/>
      <c r="CK96" s="798"/>
      <c r="CL96" s="798"/>
      <c r="CM96" s="798"/>
      <c r="CN96" s="798"/>
      <c r="CO96" s="798"/>
      <c r="CP96" s="798"/>
      <c r="CQ96" s="798"/>
      <c r="CR96" s="798"/>
      <c r="CS96" s="798"/>
      <c r="CT96" s="798"/>
    </row>
    <row r="97" spans="1:98" ht="14.25" customHeight="1">
      <c r="A97" s="1042"/>
      <c r="B97" s="1043"/>
      <c r="C97" s="1044"/>
      <c r="D97" s="1045"/>
      <c r="E97" s="1046"/>
      <c r="F97" s="898"/>
      <c r="G97" s="964"/>
      <c r="H97" s="925"/>
      <c r="I97" s="899"/>
      <c r="J97" s="900"/>
      <c r="K97" s="900"/>
      <c r="L97" s="900"/>
      <c r="M97" s="925"/>
      <c r="N97" s="1025"/>
      <c r="O97" s="927"/>
      <c r="P97" s="901"/>
      <c r="Q97" s="903"/>
      <c r="R97" s="904"/>
      <c r="S97" s="904"/>
      <c r="T97" s="905"/>
      <c r="U97" s="818"/>
      <c r="V97" s="906">
        <v>3</v>
      </c>
      <c r="W97" s="1047"/>
      <c r="X97" s="1780"/>
      <c r="Y97" s="1780"/>
      <c r="Z97" s="1102"/>
      <c r="AA97" s="1109"/>
      <c r="AB97" s="1110"/>
      <c r="AC97" s="1111"/>
      <c r="AD97" s="1112"/>
      <c r="AE97" s="1113"/>
      <c r="AF97" s="1113"/>
      <c r="AG97" s="1114"/>
      <c r="AH97" s="1114"/>
      <c r="AI97" s="929"/>
      <c r="AJ97" s="964"/>
      <c r="AK97" s="913"/>
      <c r="AL97" s="914"/>
      <c r="AM97" s="914"/>
      <c r="AN97" s="915"/>
      <c r="AO97" s="798"/>
      <c r="AP97" s="1050"/>
      <c r="AQ97" s="901"/>
      <c r="AR97" s="881"/>
      <c r="AS97" s="917" t="str">
        <f ca="1">IFERROR(__xludf.DUMMYFUNCTION("+I97/G97"),"#DIV/0!")</f>
        <v>#DIV/0!</v>
      </c>
      <c r="AT97" s="918" t="str">
        <f ca="1">IFERROR(__xludf.DUMMYFUNCTION("+J97/G97"),"#DIV/0!")</f>
        <v>#DIV/0!</v>
      </c>
      <c r="AU97" s="918" t="str">
        <f ca="1">IFERROR(__xludf.DUMMYFUNCTION("+K97/G97"),"#DIV/0!")</f>
        <v>#DIV/0!</v>
      </c>
      <c r="AV97" s="918" t="str">
        <f ca="1">IFERROR(__xludf.DUMMYFUNCTION("+L97/G97"),"#DIV/0!")</f>
        <v>#DIV/0!</v>
      </c>
      <c r="AW97" s="919" t="str">
        <f ca="1">IFERROR(__xludf.DUMMYFUNCTION("+AA97/COUNTIF(W97,""*"")"),"#DIV/0!")</f>
        <v>#DIV/0!</v>
      </c>
      <c r="AX97" s="919" t="str">
        <f ca="1">IFERROR(__xludf.DUMMYFUNCTION("+AB97/COUNTIF(W97,""*"")"),"#DIV/0!")</f>
        <v>#DIV/0!</v>
      </c>
      <c r="AY97" s="919" t="str">
        <f ca="1">IFERROR(__xludf.DUMMYFUNCTION("+AC97/COUNTIF(W97,""*"")"),"#DIV/0!")</f>
        <v>#DIV/0!</v>
      </c>
      <c r="AZ97" s="919" t="str">
        <f ca="1">IFERROR(__xludf.DUMMYFUNCTION("+AD97/COUNTIF(AD97,""*"")"),"#DIV/0!")</f>
        <v>#DIV/0!</v>
      </c>
      <c r="BA97" s="920" t="str">
        <f ca="1">IFERROR(__xludf.DUMMYFUNCTION("+AK97/AJ97"),"#DIV/0!")</f>
        <v>#DIV/0!</v>
      </c>
      <c r="BB97" s="920" t="str">
        <f ca="1">IFERROR(__xludf.DUMMYFUNCTION("+AL97/AJ97"),"#DIV/0!")</f>
        <v>#DIV/0!</v>
      </c>
      <c r="BC97" s="920" t="str">
        <f ca="1">IFERROR(__xludf.DUMMYFUNCTION("+AM97/AJ97"),"#DIV/0!")</f>
        <v>#DIV/0!</v>
      </c>
      <c r="BD97" s="920" t="str">
        <f ca="1">IFERROR(__xludf.DUMMYFUNCTION("+AN97/AJ97"),"#DIV/0!")</f>
        <v>#DIV/0!</v>
      </c>
      <c r="BE97" s="921">
        <v>0.2</v>
      </c>
      <c r="BF97" s="921">
        <v>0.8</v>
      </c>
      <c r="BG97" s="920" t="str">
        <f ca="1">IFERROR(__xludf.DUMMYFUNCTION("+AW97*BE97"),"#DIV/0!")</f>
        <v>#DIV/0!</v>
      </c>
      <c r="BH97" s="920" t="str">
        <f ca="1">IFERROR(__xludf.DUMMYFUNCTION("+AX97*BE97"),"#DIV/0!")</f>
        <v>#DIV/0!</v>
      </c>
      <c r="BI97" s="920" t="str">
        <f ca="1">IFERROR(__xludf.DUMMYFUNCTION("+AY97*BE97"),"#DIV/0!")</f>
        <v>#DIV/0!</v>
      </c>
      <c r="BJ97" s="920" t="str">
        <f ca="1">IFERROR(__xludf.DUMMYFUNCTION("+AZ97*BE97"),"#DIV/0!")</f>
        <v>#DIV/0!</v>
      </c>
      <c r="BK97" s="920" t="str">
        <f ca="1">IFERROR(__xludf.DUMMYFUNCTION("+BA97*BF97"),"#DIV/0!")</f>
        <v>#DIV/0!</v>
      </c>
      <c r="BL97" s="920" t="str">
        <f ca="1">IFERROR(__xludf.DUMMYFUNCTION("+BB97*BF97"),"#DIV/0!")</f>
        <v>#DIV/0!</v>
      </c>
      <c r="BM97" s="920" t="str">
        <f ca="1">IFERROR(__xludf.DUMMYFUNCTION("+BC97*BF97"),"#DIV/0!")</f>
        <v>#DIV/0!</v>
      </c>
      <c r="BN97" s="920" t="str">
        <f ca="1">IFERROR(__xludf.DUMMYFUNCTION("+BD97*BF97"),"#DIV/0!")</f>
        <v>#DIV/0!</v>
      </c>
      <c r="BO97" s="920" t="str">
        <f ca="1">IFERROR(__xludf.DUMMYFUNCTION("+BG97+BK97"),"#DIV/0!")</f>
        <v>#DIV/0!</v>
      </c>
      <c r="BP97" s="920" t="str">
        <f ca="1">IFERROR(__xludf.DUMMYFUNCTION("+BH97+BL97"),"#DIV/0!")</f>
        <v>#DIV/0!</v>
      </c>
      <c r="BQ97" s="920" t="str">
        <f ca="1">IFERROR(__xludf.DUMMYFUNCTION("+BI97+BM97"),"#DIV/0!")</f>
        <v>#DIV/0!</v>
      </c>
      <c r="BR97" s="920" t="str">
        <f ca="1">IFERROR(__xludf.DUMMYFUNCTION("+BJ97+BN97"),"#DIV/0!")</f>
        <v>#DIV/0!</v>
      </c>
      <c r="BS97" s="842"/>
      <c r="BT97" s="842"/>
      <c r="BU97" s="842"/>
      <c r="BV97" s="842"/>
      <c r="BW97" s="842"/>
      <c r="BX97" s="842"/>
      <c r="BY97" s="842"/>
      <c r="BZ97" s="842"/>
      <c r="CA97" s="830"/>
      <c r="CB97" s="798"/>
      <c r="CC97" s="922"/>
      <c r="CD97" s="923"/>
      <c r="CE97" s="923"/>
      <c r="CF97" s="974"/>
      <c r="CG97" s="975"/>
      <c r="CH97" s="798"/>
      <c r="CI97" s="798"/>
      <c r="CJ97" s="798"/>
      <c r="CK97" s="798"/>
      <c r="CL97" s="798"/>
      <c r="CM97" s="798"/>
      <c r="CN97" s="798"/>
      <c r="CO97" s="798"/>
      <c r="CP97" s="798"/>
      <c r="CQ97" s="798"/>
      <c r="CR97" s="798"/>
      <c r="CS97" s="798"/>
      <c r="CT97" s="798"/>
    </row>
    <row r="98" spans="1:98" ht="14.25" customHeight="1">
      <c r="A98" s="1042"/>
      <c r="B98" s="1043"/>
      <c r="C98" s="1044"/>
      <c r="D98" s="1045"/>
      <c r="E98" s="1046"/>
      <c r="F98" s="898"/>
      <c r="G98" s="964"/>
      <c r="H98" s="925"/>
      <c r="I98" s="899"/>
      <c r="J98" s="900"/>
      <c r="K98" s="900"/>
      <c r="L98" s="900"/>
      <c r="M98" s="925"/>
      <c r="N98" s="1025"/>
      <c r="O98" s="927"/>
      <c r="P98" s="901"/>
      <c r="Q98" s="903"/>
      <c r="R98" s="904"/>
      <c r="S98" s="904"/>
      <c r="T98" s="905"/>
      <c r="U98" s="818"/>
      <c r="V98" s="906">
        <v>4</v>
      </c>
      <c r="W98" s="1047"/>
      <c r="X98" s="1780"/>
      <c r="Y98" s="1780"/>
      <c r="Z98" s="1102"/>
      <c r="AA98" s="1109"/>
      <c r="AB98" s="1110"/>
      <c r="AC98" s="1111"/>
      <c r="AD98" s="1112"/>
      <c r="AE98" s="1113"/>
      <c r="AF98" s="1113"/>
      <c r="AG98" s="1114"/>
      <c r="AH98" s="1114"/>
      <c r="AI98" s="929"/>
      <c r="AJ98" s="964"/>
      <c r="AK98" s="913"/>
      <c r="AL98" s="914"/>
      <c r="AM98" s="914"/>
      <c r="AN98" s="915"/>
      <c r="AO98" s="798"/>
      <c r="AP98" s="1050"/>
      <c r="AQ98" s="901"/>
      <c r="AR98" s="881"/>
      <c r="AS98" s="917" t="str">
        <f ca="1">IFERROR(__xludf.DUMMYFUNCTION("+I98/G98"),"#DIV/0!")</f>
        <v>#DIV/0!</v>
      </c>
      <c r="AT98" s="918" t="str">
        <f ca="1">IFERROR(__xludf.DUMMYFUNCTION("+J98/G98"),"#DIV/0!")</f>
        <v>#DIV/0!</v>
      </c>
      <c r="AU98" s="918" t="str">
        <f ca="1">IFERROR(__xludf.DUMMYFUNCTION("+K98/G98"),"#DIV/0!")</f>
        <v>#DIV/0!</v>
      </c>
      <c r="AV98" s="918" t="str">
        <f ca="1">IFERROR(__xludf.DUMMYFUNCTION("+L98/G98"),"#DIV/0!")</f>
        <v>#DIV/0!</v>
      </c>
      <c r="AW98" s="919" t="str">
        <f ca="1">IFERROR(__xludf.DUMMYFUNCTION("+AA98/COUNTIF(W98,""*"")"),"#DIV/0!")</f>
        <v>#DIV/0!</v>
      </c>
      <c r="AX98" s="919" t="str">
        <f ca="1">IFERROR(__xludf.DUMMYFUNCTION("+AB98/COUNTIF(W98,""*"")"),"#DIV/0!")</f>
        <v>#DIV/0!</v>
      </c>
      <c r="AY98" s="919" t="str">
        <f ca="1">IFERROR(__xludf.DUMMYFUNCTION("+AC98/COUNTIF(W98,""*"")"),"#DIV/0!")</f>
        <v>#DIV/0!</v>
      </c>
      <c r="AZ98" s="919" t="str">
        <f ca="1">IFERROR(__xludf.DUMMYFUNCTION("+AD98/COUNTIF(AD98,""*"")"),"#DIV/0!")</f>
        <v>#DIV/0!</v>
      </c>
      <c r="BA98" s="920" t="str">
        <f ca="1">IFERROR(__xludf.DUMMYFUNCTION("+AK98/AJ98"),"#DIV/0!")</f>
        <v>#DIV/0!</v>
      </c>
      <c r="BB98" s="920" t="str">
        <f ca="1">IFERROR(__xludf.DUMMYFUNCTION("+AL98/AJ98"),"#DIV/0!")</f>
        <v>#DIV/0!</v>
      </c>
      <c r="BC98" s="920" t="str">
        <f ca="1">IFERROR(__xludf.DUMMYFUNCTION("+AM98/AJ98"),"#DIV/0!")</f>
        <v>#DIV/0!</v>
      </c>
      <c r="BD98" s="920" t="str">
        <f ca="1">IFERROR(__xludf.DUMMYFUNCTION("+AN98/AJ98"),"#DIV/0!")</f>
        <v>#DIV/0!</v>
      </c>
      <c r="BE98" s="921">
        <v>0.2</v>
      </c>
      <c r="BF98" s="921">
        <v>0.8</v>
      </c>
      <c r="BG98" s="920" t="str">
        <f ca="1">IFERROR(__xludf.DUMMYFUNCTION("+AW98*BE98"),"#DIV/0!")</f>
        <v>#DIV/0!</v>
      </c>
      <c r="BH98" s="920" t="str">
        <f ca="1">IFERROR(__xludf.DUMMYFUNCTION("+AX98*BE98"),"#DIV/0!")</f>
        <v>#DIV/0!</v>
      </c>
      <c r="BI98" s="920" t="str">
        <f ca="1">IFERROR(__xludf.DUMMYFUNCTION("+AY98*BE98"),"#DIV/0!")</f>
        <v>#DIV/0!</v>
      </c>
      <c r="BJ98" s="920" t="str">
        <f ca="1">IFERROR(__xludf.DUMMYFUNCTION("+AZ98*BE98"),"#DIV/0!")</f>
        <v>#DIV/0!</v>
      </c>
      <c r="BK98" s="920" t="str">
        <f ca="1">IFERROR(__xludf.DUMMYFUNCTION("+BA98*BF98"),"#DIV/0!")</f>
        <v>#DIV/0!</v>
      </c>
      <c r="BL98" s="920" t="str">
        <f ca="1">IFERROR(__xludf.DUMMYFUNCTION("+BB98*BF98"),"#DIV/0!")</f>
        <v>#DIV/0!</v>
      </c>
      <c r="BM98" s="920" t="str">
        <f ca="1">IFERROR(__xludf.DUMMYFUNCTION("+BC98*BF98"),"#DIV/0!")</f>
        <v>#DIV/0!</v>
      </c>
      <c r="BN98" s="920" t="str">
        <f ca="1">IFERROR(__xludf.DUMMYFUNCTION("+BD98*BF98"),"#DIV/0!")</f>
        <v>#DIV/0!</v>
      </c>
      <c r="BO98" s="920" t="str">
        <f ca="1">IFERROR(__xludf.DUMMYFUNCTION("+BG98+BK98"),"#DIV/0!")</f>
        <v>#DIV/0!</v>
      </c>
      <c r="BP98" s="920" t="str">
        <f ca="1">IFERROR(__xludf.DUMMYFUNCTION("+BH98+BL98"),"#DIV/0!")</f>
        <v>#DIV/0!</v>
      </c>
      <c r="BQ98" s="920" t="str">
        <f ca="1">IFERROR(__xludf.DUMMYFUNCTION("+BI98+BM98"),"#DIV/0!")</f>
        <v>#DIV/0!</v>
      </c>
      <c r="BR98" s="920" t="str">
        <f ca="1">IFERROR(__xludf.DUMMYFUNCTION("+BJ98+BN98"),"#DIV/0!")</f>
        <v>#DIV/0!</v>
      </c>
      <c r="BS98" s="842"/>
      <c r="BT98" s="842"/>
      <c r="BU98" s="842"/>
      <c r="BV98" s="842"/>
      <c r="BW98" s="842"/>
      <c r="BX98" s="842"/>
      <c r="BY98" s="842"/>
      <c r="BZ98" s="842"/>
      <c r="CA98" s="830"/>
      <c r="CB98" s="798"/>
      <c r="CC98" s="922"/>
      <c r="CD98" s="923"/>
      <c r="CE98" s="923"/>
      <c r="CF98" s="974"/>
      <c r="CG98" s="975"/>
      <c r="CH98" s="798"/>
      <c r="CI98" s="798"/>
      <c r="CJ98" s="798"/>
      <c r="CK98" s="798"/>
      <c r="CL98" s="798"/>
      <c r="CM98" s="798"/>
      <c r="CN98" s="798"/>
      <c r="CO98" s="798"/>
      <c r="CP98" s="798"/>
      <c r="CQ98" s="798"/>
      <c r="CR98" s="798"/>
      <c r="CS98" s="798"/>
      <c r="CT98" s="798"/>
    </row>
    <row r="99" spans="1:98" ht="14.25" customHeight="1">
      <c r="A99" s="1042"/>
      <c r="B99" s="1043"/>
      <c r="C99" s="1044"/>
      <c r="D99" s="1045"/>
      <c r="E99" s="1046"/>
      <c r="F99" s="898"/>
      <c r="G99" s="964"/>
      <c r="H99" s="925"/>
      <c r="I99" s="899"/>
      <c r="J99" s="900"/>
      <c r="K99" s="900"/>
      <c r="L99" s="900"/>
      <c r="M99" s="925"/>
      <c r="N99" s="1025"/>
      <c r="O99" s="927"/>
      <c r="P99" s="901"/>
      <c r="Q99" s="903"/>
      <c r="R99" s="904"/>
      <c r="S99" s="904"/>
      <c r="T99" s="905"/>
      <c r="U99" s="818"/>
      <c r="V99" s="906">
        <v>5</v>
      </c>
      <c r="W99" s="1047"/>
      <c r="X99" s="1780"/>
      <c r="Y99" s="1780"/>
      <c r="Z99" s="1102"/>
      <c r="AA99" s="1109"/>
      <c r="AB99" s="1110"/>
      <c r="AC99" s="1111"/>
      <c r="AD99" s="1112"/>
      <c r="AE99" s="1113"/>
      <c r="AF99" s="1113"/>
      <c r="AG99" s="1114"/>
      <c r="AH99" s="1114"/>
      <c r="AI99" s="929"/>
      <c r="AJ99" s="964"/>
      <c r="AK99" s="913"/>
      <c r="AL99" s="914"/>
      <c r="AM99" s="914"/>
      <c r="AN99" s="915"/>
      <c r="AO99" s="798"/>
      <c r="AP99" s="1050"/>
      <c r="AQ99" s="901"/>
      <c r="AR99" s="881"/>
      <c r="AS99" s="917" t="str">
        <f ca="1">IFERROR(__xludf.DUMMYFUNCTION("+I99/G99"),"#DIV/0!")</f>
        <v>#DIV/0!</v>
      </c>
      <c r="AT99" s="918" t="str">
        <f ca="1">IFERROR(__xludf.DUMMYFUNCTION("+J99/G99"),"#DIV/0!")</f>
        <v>#DIV/0!</v>
      </c>
      <c r="AU99" s="918" t="str">
        <f ca="1">IFERROR(__xludf.DUMMYFUNCTION("+K99/G99"),"#DIV/0!")</f>
        <v>#DIV/0!</v>
      </c>
      <c r="AV99" s="918" t="str">
        <f ca="1">IFERROR(__xludf.DUMMYFUNCTION("+L99/G99"),"#DIV/0!")</f>
        <v>#DIV/0!</v>
      </c>
      <c r="AW99" s="919" t="str">
        <f ca="1">IFERROR(__xludf.DUMMYFUNCTION("+AA99/COUNTIF(W99,""*"")"),"#DIV/0!")</f>
        <v>#DIV/0!</v>
      </c>
      <c r="AX99" s="919" t="str">
        <f ca="1">IFERROR(__xludf.DUMMYFUNCTION("+AB99/COUNTIF(W99,""*"")"),"#DIV/0!")</f>
        <v>#DIV/0!</v>
      </c>
      <c r="AY99" s="919" t="str">
        <f ca="1">IFERROR(__xludf.DUMMYFUNCTION("+AC99/COUNTIF(W99,""*"")"),"#DIV/0!")</f>
        <v>#DIV/0!</v>
      </c>
      <c r="AZ99" s="919" t="str">
        <f ca="1">IFERROR(__xludf.DUMMYFUNCTION("+AD99/COUNTIF(AD99,""*"")"),"#DIV/0!")</f>
        <v>#DIV/0!</v>
      </c>
      <c r="BA99" s="920" t="str">
        <f ca="1">IFERROR(__xludf.DUMMYFUNCTION("+AK99/AJ99"),"#DIV/0!")</f>
        <v>#DIV/0!</v>
      </c>
      <c r="BB99" s="920" t="str">
        <f ca="1">IFERROR(__xludf.DUMMYFUNCTION("+AL99/AJ99"),"#DIV/0!")</f>
        <v>#DIV/0!</v>
      </c>
      <c r="BC99" s="920" t="str">
        <f ca="1">IFERROR(__xludf.DUMMYFUNCTION("+AM99/AJ99"),"#DIV/0!")</f>
        <v>#DIV/0!</v>
      </c>
      <c r="BD99" s="920" t="str">
        <f ca="1">IFERROR(__xludf.DUMMYFUNCTION("+AN99/AJ99"),"#DIV/0!")</f>
        <v>#DIV/0!</v>
      </c>
      <c r="BE99" s="921">
        <v>0.2</v>
      </c>
      <c r="BF99" s="921">
        <v>0.8</v>
      </c>
      <c r="BG99" s="920" t="str">
        <f ca="1">IFERROR(__xludf.DUMMYFUNCTION("+AW99*BE99"),"#DIV/0!")</f>
        <v>#DIV/0!</v>
      </c>
      <c r="BH99" s="920" t="str">
        <f ca="1">IFERROR(__xludf.DUMMYFUNCTION("+AX99*BE99"),"#DIV/0!")</f>
        <v>#DIV/0!</v>
      </c>
      <c r="BI99" s="920" t="str">
        <f ca="1">IFERROR(__xludf.DUMMYFUNCTION("+AY99*BE99"),"#DIV/0!")</f>
        <v>#DIV/0!</v>
      </c>
      <c r="BJ99" s="920" t="str">
        <f ca="1">IFERROR(__xludf.DUMMYFUNCTION("+AZ99*BE99"),"#DIV/0!")</f>
        <v>#DIV/0!</v>
      </c>
      <c r="BK99" s="920" t="str">
        <f ca="1">IFERROR(__xludf.DUMMYFUNCTION("+BA99*BF99"),"#DIV/0!")</f>
        <v>#DIV/0!</v>
      </c>
      <c r="BL99" s="920" t="str">
        <f ca="1">IFERROR(__xludf.DUMMYFUNCTION("+BB99*BF99"),"#DIV/0!")</f>
        <v>#DIV/0!</v>
      </c>
      <c r="BM99" s="920" t="str">
        <f ca="1">IFERROR(__xludf.DUMMYFUNCTION("+BC99*BF99"),"#DIV/0!")</f>
        <v>#DIV/0!</v>
      </c>
      <c r="BN99" s="920" t="str">
        <f ca="1">IFERROR(__xludf.DUMMYFUNCTION("+BD99*BF99"),"#DIV/0!")</f>
        <v>#DIV/0!</v>
      </c>
      <c r="BO99" s="920" t="str">
        <f ca="1">IFERROR(__xludf.DUMMYFUNCTION("+BG99+BK99"),"#DIV/0!")</f>
        <v>#DIV/0!</v>
      </c>
      <c r="BP99" s="920" t="str">
        <f ca="1">IFERROR(__xludf.DUMMYFUNCTION("+BH99+BL99"),"#DIV/0!")</f>
        <v>#DIV/0!</v>
      </c>
      <c r="BQ99" s="920" t="str">
        <f ca="1">IFERROR(__xludf.DUMMYFUNCTION("+BI99+BM99"),"#DIV/0!")</f>
        <v>#DIV/0!</v>
      </c>
      <c r="BR99" s="920" t="str">
        <f ca="1">IFERROR(__xludf.DUMMYFUNCTION("+BJ99+BN99"),"#DIV/0!")</f>
        <v>#DIV/0!</v>
      </c>
      <c r="BS99" s="842"/>
      <c r="BT99" s="842"/>
      <c r="BU99" s="842"/>
      <c r="BV99" s="842"/>
      <c r="BW99" s="842"/>
      <c r="BX99" s="842"/>
      <c r="BY99" s="842"/>
      <c r="BZ99" s="842"/>
      <c r="CA99" s="830"/>
      <c r="CB99" s="798"/>
      <c r="CC99" s="922"/>
      <c r="CD99" s="923"/>
      <c r="CE99" s="923"/>
      <c r="CF99" s="974"/>
      <c r="CG99" s="975"/>
      <c r="CH99" s="798"/>
      <c r="CI99" s="798"/>
      <c r="CJ99" s="798"/>
      <c r="CK99" s="798"/>
      <c r="CL99" s="798"/>
      <c r="CM99" s="798"/>
      <c r="CN99" s="798"/>
      <c r="CO99" s="798"/>
      <c r="CP99" s="798"/>
      <c r="CQ99" s="798"/>
      <c r="CR99" s="798"/>
      <c r="CS99" s="798"/>
      <c r="CT99" s="798"/>
    </row>
    <row r="100" spans="1:98" ht="14.25" customHeight="1">
      <c r="A100" s="1042"/>
      <c r="B100" s="1043"/>
      <c r="C100" s="1044"/>
      <c r="D100" s="1045"/>
      <c r="E100" s="1046"/>
      <c r="F100" s="898"/>
      <c r="G100" s="964"/>
      <c r="H100" s="925"/>
      <c r="I100" s="899"/>
      <c r="J100" s="900"/>
      <c r="K100" s="900"/>
      <c r="L100" s="900"/>
      <c r="M100" s="925"/>
      <c r="N100" s="1025"/>
      <c r="O100" s="927"/>
      <c r="P100" s="901"/>
      <c r="Q100" s="903"/>
      <c r="R100" s="904"/>
      <c r="S100" s="904"/>
      <c r="T100" s="905"/>
      <c r="U100" s="818"/>
      <c r="V100" s="906">
        <v>6</v>
      </c>
      <c r="W100" s="1115"/>
      <c r="X100" s="1780"/>
      <c r="Y100" s="1780"/>
      <c r="Z100" s="1102"/>
      <c r="AA100" s="1109"/>
      <c r="AB100" s="1110"/>
      <c r="AC100" s="1111"/>
      <c r="AD100" s="1112"/>
      <c r="AE100" s="1113"/>
      <c r="AF100" s="1113"/>
      <c r="AG100" s="1114"/>
      <c r="AH100" s="1114"/>
      <c r="AI100" s="929"/>
      <c r="AJ100" s="964"/>
      <c r="AK100" s="913"/>
      <c r="AL100" s="914"/>
      <c r="AM100" s="914"/>
      <c r="AN100" s="915"/>
      <c r="AO100" s="798"/>
      <c r="AP100" s="1050"/>
      <c r="AQ100" s="901"/>
      <c r="AR100" s="881"/>
      <c r="AS100" s="917" t="str">
        <f ca="1">IFERROR(__xludf.DUMMYFUNCTION("+I100/G100"),"#DIV/0!")</f>
        <v>#DIV/0!</v>
      </c>
      <c r="AT100" s="918" t="str">
        <f ca="1">IFERROR(__xludf.DUMMYFUNCTION("+J100/G100"),"#DIV/0!")</f>
        <v>#DIV/0!</v>
      </c>
      <c r="AU100" s="918" t="str">
        <f ca="1">IFERROR(__xludf.DUMMYFUNCTION("+K100/G100"),"#DIV/0!")</f>
        <v>#DIV/0!</v>
      </c>
      <c r="AV100" s="918" t="str">
        <f ca="1">IFERROR(__xludf.DUMMYFUNCTION("+L100/G100"),"#DIV/0!")</f>
        <v>#DIV/0!</v>
      </c>
      <c r="AW100" s="919" t="str">
        <f ca="1">IFERROR(__xludf.DUMMYFUNCTION("+AA100/COUNTIF(W100,""*"")"),"#DIV/0!")</f>
        <v>#DIV/0!</v>
      </c>
      <c r="AX100" s="919" t="str">
        <f ca="1">IFERROR(__xludf.DUMMYFUNCTION("+AB100/COUNTIF(W100,""*"")"),"#DIV/0!")</f>
        <v>#DIV/0!</v>
      </c>
      <c r="AY100" s="919" t="str">
        <f ca="1">IFERROR(__xludf.DUMMYFUNCTION("+AC100/COUNTIF(W100,""*"")"),"#DIV/0!")</f>
        <v>#DIV/0!</v>
      </c>
      <c r="AZ100" s="919" t="str">
        <f ca="1">IFERROR(__xludf.DUMMYFUNCTION("+AD100/COUNTIF(AD100,""*"")"),"#DIV/0!")</f>
        <v>#DIV/0!</v>
      </c>
      <c r="BA100" s="920" t="str">
        <f ca="1">IFERROR(__xludf.DUMMYFUNCTION("+AK100/AJ100"),"#DIV/0!")</f>
        <v>#DIV/0!</v>
      </c>
      <c r="BB100" s="920" t="str">
        <f ca="1">IFERROR(__xludf.DUMMYFUNCTION("+AL100/AJ100"),"#DIV/0!")</f>
        <v>#DIV/0!</v>
      </c>
      <c r="BC100" s="920" t="str">
        <f ca="1">IFERROR(__xludf.DUMMYFUNCTION("+AM100/AJ100"),"#DIV/0!")</f>
        <v>#DIV/0!</v>
      </c>
      <c r="BD100" s="920" t="str">
        <f ca="1">IFERROR(__xludf.DUMMYFUNCTION("+AN100/AJ100"),"#DIV/0!")</f>
        <v>#DIV/0!</v>
      </c>
      <c r="BE100" s="921">
        <v>0.2</v>
      </c>
      <c r="BF100" s="921">
        <v>0.8</v>
      </c>
      <c r="BG100" s="920" t="str">
        <f ca="1">IFERROR(__xludf.DUMMYFUNCTION("+AW100*BE100"),"#DIV/0!")</f>
        <v>#DIV/0!</v>
      </c>
      <c r="BH100" s="920" t="str">
        <f ca="1">IFERROR(__xludf.DUMMYFUNCTION("+AX100*BE100"),"#DIV/0!")</f>
        <v>#DIV/0!</v>
      </c>
      <c r="BI100" s="920" t="str">
        <f ca="1">IFERROR(__xludf.DUMMYFUNCTION("+AY100*BE100"),"#DIV/0!")</f>
        <v>#DIV/0!</v>
      </c>
      <c r="BJ100" s="920" t="str">
        <f ca="1">IFERROR(__xludf.DUMMYFUNCTION("+AZ100*BE100"),"#DIV/0!")</f>
        <v>#DIV/0!</v>
      </c>
      <c r="BK100" s="920" t="str">
        <f ca="1">IFERROR(__xludf.DUMMYFUNCTION("+BA100*BF100"),"#DIV/0!")</f>
        <v>#DIV/0!</v>
      </c>
      <c r="BL100" s="920" t="str">
        <f ca="1">IFERROR(__xludf.DUMMYFUNCTION("+BB100*BF100"),"#DIV/0!")</f>
        <v>#DIV/0!</v>
      </c>
      <c r="BM100" s="920" t="str">
        <f ca="1">IFERROR(__xludf.DUMMYFUNCTION("+BC100*BF100"),"#DIV/0!")</f>
        <v>#DIV/0!</v>
      </c>
      <c r="BN100" s="920" t="str">
        <f ca="1">IFERROR(__xludf.DUMMYFUNCTION("+BD100*BF100"),"#DIV/0!")</f>
        <v>#DIV/0!</v>
      </c>
      <c r="BO100" s="920" t="str">
        <f ca="1">IFERROR(__xludf.DUMMYFUNCTION("+BG100+BK100"),"#DIV/0!")</f>
        <v>#DIV/0!</v>
      </c>
      <c r="BP100" s="920" t="str">
        <f ca="1">IFERROR(__xludf.DUMMYFUNCTION("+BH100+BL100"),"#DIV/0!")</f>
        <v>#DIV/0!</v>
      </c>
      <c r="BQ100" s="920" t="str">
        <f ca="1">IFERROR(__xludf.DUMMYFUNCTION("+BI100+BM100"),"#DIV/0!")</f>
        <v>#DIV/0!</v>
      </c>
      <c r="BR100" s="920" t="str">
        <f ca="1">IFERROR(__xludf.DUMMYFUNCTION("+BJ100+BN100"),"#DIV/0!")</f>
        <v>#DIV/0!</v>
      </c>
      <c r="BS100" s="842"/>
      <c r="BT100" s="842"/>
      <c r="BU100" s="842"/>
      <c r="BV100" s="842"/>
      <c r="BW100" s="842"/>
      <c r="BX100" s="842"/>
      <c r="BY100" s="842"/>
      <c r="BZ100" s="842"/>
      <c r="CA100" s="830"/>
      <c r="CB100" s="798"/>
      <c r="CC100" s="922"/>
      <c r="CD100" s="923"/>
      <c r="CE100" s="923"/>
      <c r="CF100" s="974"/>
      <c r="CG100" s="975"/>
      <c r="CH100" s="798"/>
      <c r="CI100" s="798"/>
      <c r="CJ100" s="798"/>
      <c r="CK100" s="798"/>
      <c r="CL100" s="798"/>
      <c r="CM100" s="798"/>
      <c r="CN100" s="798"/>
      <c r="CO100" s="798"/>
      <c r="CP100" s="798"/>
      <c r="CQ100" s="798"/>
      <c r="CR100" s="798"/>
      <c r="CS100" s="798"/>
      <c r="CT100" s="798"/>
    </row>
    <row r="101" spans="1:98" ht="14.25" customHeight="1">
      <c r="A101" s="1042"/>
      <c r="B101" s="1043"/>
      <c r="C101" s="1044"/>
      <c r="D101" s="1045"/>
      <c r="E101" s="1046"/>
      <c r="F101" s="898"/>
      <c r="G101" s="964"/>
      <c r="H101" s="925"/>
      <c r="I101" s="899"/>
      <c r="J101" s="900"/>
      <c r="K101" s="900"/>
      <c r="L101" s="900"/>
      <c r="M101" s="925"/>
      <c r="N101" s="1025"/>
      <c r="O101" s="927"/>
      <c r="P101" s="901"/>
      <c r="Q101" s="903"/>
      <c r="R101" s="904"/>
      <c r="S101" s="904"/>
      <c r="T101" s="905"/>
      <c r="U101" s="818"/>
      <c r="V101" s="906">
        <v>7</v>
      </c>
      <c r="W101" s="1115"/>
      <c r="X101" s="1780"/>
      <c r="Y101" s="1780"/>
      <c r="Z101" s="1102"/>
      <c r="AA101" s="1109"/>
      <c r="AB101" s="1110"/>
      <c r="AC101" s="1111"/>
      <c r="AD101" s="1112"/>
      <c r="AE101" s="1113"/>
      <c r="AF101" s="1113"/>
      <c r="AG101" s="1114"/>
      <c r="AH101" s="1114"/>
      <c r="AI101" s="929"/>
      <c r="AJ101" s="964"/>
      <c r="AK101" s="913"/>
      <c r="AL101" s="914"/>
      <c r="AM101" s="914"/>
      <c r="AN101" s="915"/>
      <c r="AO101" s="798"/>
      <c r="AP101" s="1050"/>
      <c r="AQ101" s="901"/>
      <c r="AR101" s="881"/>
      <c r="AS101" s="917" t="str">
        <f ca="1">IFERROR(__xludf.DUMMYFUNCTION("+I101/G101"),"#DIV/0!")</f>
        <v>#DIV/0!</v>
      </c>
      <c r="AT101" s="918" t="str">
        <f ca="1">IFERROR(__xludf.DUMMYFUNCTION("+J101/G101"),"#DIV/0!")</f>
        <v>#DIV/0!</v>
      </c>
      <c r="AU101" s="918" t="str">
        <f ca="1">IFERROR(__xludf.DUMMYFUNCTION("+K101/G101"),"#DIV/0!")</f>
        <v>#DIV/0!</v>
      </c>
      <c r="AV101" s="918" t="str">
        <f ca="1">IFERROR(__xludf.DUMMYFUNCTION("+L101/G101"),"#DIV/0!")</f>
        <v>#DIV/0!</v>
      </c>
      <c r="AW101" s="919" t="str">
        <f ca="1">IFERROR(__xludf.DUMMYFUNCTION("+AA101/COUNTIF(W101,""*"")"),"#DIV/0!")</f>
        <v>#DIV/0!</v>
      </c>
      <c r="AX101" s="919" t="str">
        <f ca="1">IFERROR(__xludf.DUMMYFUNCTION("+AB101/COUNTIF(W101,""*"")"),"#DIV/0!")</f>
        <v>#DIV/0!</v>
      </c>
      <c r="AY101" s="919" t="str">
        <f ca="1">IFERROR(__xludf.DUMMYFUNCTION("+AC101/COUNTIF(W101,""*"")"),"#DIV/0!")</f>
        <v>#DIV/0!</v>
      </c>
      <c r="AZ101" s="919" t="str">
        <f ca="1">IFERROR(__xludf.DUMMYFUNCTION("+AD101/COUNTIF(AD101,""*"")"),"#DIV/0!")</f>
        <v>#DIV/0!</v>
      </c>
      <c r="BA101" s="920" t="str">
        <f ca="1">IFERROR(__xludf.DUMMYFUNCTION("+AK101/AJ101"),"#DIV/0!")</f>
        <v>#DIV/0!</v>
      </c>
      <c r="BB101" s="920" t="str">
        <f ca="1">IFERROR(__xludf.DUMMYFUNCTION("+AL101/AJ101"),"#DIV/0!")</f>
        <v>#DIV/0!</v>
      </c>
      <c r="BC101" s="920" t="str">
        <f ca="1">IFERROR(__xludf.DUMMYFUNCTION("+AM101/AJ101"),"#DIV/0!")</f>
        <v>#DIV/0!</v>
      </c>
      <c r="BD101" s="920" t="str">
        <f ca="1">IFERROR(__xludf.DUMMYFUNCTION("+AN101/AJ101"),"#DIV/0!")</f>
        <v>#DIV/0!</v>
      </c>
      <c r="BE101" s="921">
        <v>0.2</v>
      </c>
      <c r="BF101" s="921">
        <v>0.8</v>
      </c>
      <c r="BG101" s="920" t="str">
        <f ca="1">IFERROR(__xludf.DUMMYFUNCTION("+AW101*BE101"),"#DIV/0!")</f>
        <v>#DIV/0!</v>
      </c>
      <c r="BH101" s="920" t="str">
        <f ca="1">IFERROR(__xludf.DUMMYFUNCTION("+AX101*BE101"),"#DIV/0!")</f>
        <v>#DIV/0!</v>
      </c>
      <c r="BI101" s="920" t="str">
        <f ca="1">IFERROR(__xludf.DUMMYFUNCTION("+AY101*BE101"),"#DIV/0!")</f>
        <v>#DIV/0!</v>
      </c>
      <c r="BJ101" s="920" t="str">
        <f ca="1">IFERROR(__xludf.DUMMYFUNCTION("+AZ101*BE101"),"#DIV/0!")</f>
        <v>#DIV/0!</v>
      </c>
      <c r="BK101" s="920" t="str">
        <f ca="1">IFERROR(__xludf.DUMMYFUNCTION("+BA101*BF101"),"#DIV/0!")</f>
        <v>#DIV/0!</v>
      </c>
      <c r="BL101" s="920" t="str">
        <f ca="1">IFERROR(__xludf.DUMMYFUNCTION("+BB101*BF101"),"#DIV/0!")</f>
        <v>#DIV/0!</v>
      </c>
      <c r="BM101" s="920" t="str">
        <f ca="1">IFERROR(__xludf.DUMMYFUNCTION("+BC101*BF101"),"#DIV/0!")</f>
        <v>#DIV/0!</v>
      </c>
      <c r="BN101" s="920" t="str">
        <f ca="1">IFERROR(__xludf.DUMMYFUNCTION("+BD101*BF101"),"#DIV/0!")</f>
        <v>#DIV/0!</v>
      </c>
      <c r="BO101" s="920" t="str">
        <f ca="1">IFERROR(__xludf.DUMMYFUNCTION("+BG101+BK101"),"#DIV/0!")</f>
        <v>#DIV/0!</v>
      </c>
      <c r="BP101" s="920" t="str">
        <f ca="1">IFERROR(__xludf.DUMMYFUNCTION("+BH101+BL101"),"#DIV/0!")</f>
        <v>#DIV/0!</v>
      </c>
      <c r="BQ101" s="920" t="str">
        <f ca="1">IFERROR(__xludf.DUMMYFUNCTION("+BI101+BM101"),"#DIV/0!")</f>
        <v>#DIV/0!</v>
      </c>
      <c r="BR101" s="920" t="str">
        <f ca="1">IFERROR(__xludf.DUMMYFUNCTION("+BJ101+BN101"),"#DIV/0!")</f>
        <v>#DIV/0!</v>
      </c>
      <c r="BS101" s="842"/>
      <c r="BT101" s="842"/>
      <c r="BU101" s="842"/>
      <c r="BV101" s="842"/>
      <c r="BW101" s="842"/>
      <c r="BX101" s="842"/>
      <c r="BY101" s="842"/>
      <c r="BZ101" s="842"/>
      <c r="CA101" s="830"/>
      <c r="CB101" s="798"/>
      <c r="CC101" s="922"/>
      <c r="CD101" s="923"/>
      <c r="CE101" s="923"/>
      <c r="CF101" s="974"/>
      <c r="CG101" s="975"/>
      <c r="CH101" s="798"/>
      <c r="CI101" s="798"/>
      <c r="CJ101" s="798"/>
      <c r="CK101" s="798"/>
      <c r="CL101" s="798"/>
      <c r="CM101" s="798"/>
      <c r="CN101" s="798"/>
      <c r="CO101" s="798"/>
      <c r="CP101" s="798"/>
      <c r="CQ101" s="798"/>
      <c r="CR101" s="798"/>
      <c r="CS101" s="798"/>
      <c r="CT101" s="798"/>
    </row>
    <row r="102" spans="1:98" ht="14.25" customHeight="1">
      <c r="A102" s="1042"/>
      <c r="B102" s="1043"/>
      <c r="C102" s="1044"/>
      <c r="D102" s="1045"/>
      <c r="E102" s="1046"/>
      <c r="F102" s="898"/>
      <c r="G102" s="964"/>
      <c r="H102" s="925"/>
      <c r="I102" s="899"/>
      <c r="J102" s="900"/>
      <c r="K102" s="900"/>
      <c r="L102" s="900"/>
      <c r="M102" s="925"/>
      <c r="N102" s="1025"/>
      <c r="O102" s="927"/>
      <c r="P102" s="901"/>
      <c r="Q102" s="903"/>
      <c r="R102" s="904"/>
      <c r="S102" s="904"/>
      <c r="T102" s="905"/>
      <c r="U102" s="818"/>
      <c r="V102" s="906">
        <v>8</v>
      </c>
      <c r="W102" s="1090"/>
      <c r="X102" s="1269"/>
      <c r="Y102" s="1269"/>
      <c r="Z102" s="1101"/>
      <c r="AA102" s="907"/>
      <c r="AB102" s="908"/>
      <c r="AC102" s="908"/>
      <c r="AD102" s="909"/>
      <c r="AE102" s="871"/>
      <c r="AF102" s="1028"/>
      <c r="AG102" s="929"/>
      <c r="AH102" s="929"/>
      <c r="AI102" s="929"/>
      <c r="AJ102" s="930"/>
      <c r="AK102" s="1029"/>
      <c r="AL102" s="914"/>
      <c r="AM102" s="914"/>
      <c r="AN102" s="915"/>
      <c r="AO102" s="798"/>
      <c r="AP102" s="1050"/>
      <c r="AQ102" s="901"/>
      <c r="AR102" s="881"/>
      <c r="AS102" s="917" t="str">
        <f ca="1">IFERROR(__xludf.DUMMYFUNCTION("+I102/G102"),"#DIV/0!")</f>
        <v>#DIV/0!</v>
      </c>
      <c r="AT102" s="918" t="str">
        <f ca="1">IFERROR(__xludf.DUMMYFUNCTION("+J102/G102"),"#DIV/0!")</f>
        <v>#DIV/0!</v>
      </c>
      <c r="AU102" s="918" t="str">
        <f ca="1">IFERROR(__xludf.DUMMYFUNCTION("+K102/G102"),"#DIV/0!")</f>
        <v>#DIV/0!</v>
      </c>
      <c r="AV102" s="918" t="str">
        <f ca="1">IFERROR(__xludf.DUMMYFUNCTION("+L102/G102"),"#DIV/0!")</f>
        <v>#DIV/0!</v>
      </c>
      <c r="AW102" s="919" t="str">
        <f ca="1">IFERROR(__xludf.DUMMYFUNCTION("+AA102/COUNTIF(W102,""*"")"),"#DIV/0!")</f>
        <v>#DIV/0!</v>
      </c>
      <c r="AX102" s="919" t="str">
        <f ca="1">IFERROR(__xludf.DUMMYFUNCTION("+AB102/COUNTIF(W102,""*"")"),"#DIV/0!")</f>
        <v>#DIV/0!</v>
      </c>
      <c r="AY102" s="919" t="str">
        <f ca="1">IFERROR(__xludf.DUMMYFUNCTION("+AC102/COUNTIF(W102,""*"")"),"#DIV/0!")</f>
        <v>#DIV/0!</v>
      </c>
      <c r="AZ102" s="919" t="str">
        <f ca="1">IFERROR(__xludf.DUMMYFUNCTION("+AD102/COUNTIF(AD102,""*"")"),"#DIV/0!")</f>
        <v>#DIV/0!</v>
      </c>
      <c r="BA102" s="920" t="str">
        <f ca="1">IFERROR(__xludf.DUMMYFUNCTION("+AK102/AJ102"),"#DIV/0!")</f>
        <v>#DIV/0!</v>
      </c>
      <c r="BB102" s="920" t="str">
        <f ca="1">IFERROR(__xludf.DUMMYFUNCTION("+AL102/AJ102"),"#DIV/0!")</f>
        <v>#DIV/0!</v>
      </c>
      <c r="BC102" s="920" t="str">
        <f ca="1">IFERROR(__xludf.DUMMYFUNCTION("+AM102/AJ102"),"#DIV/0!")</f>
        <v>#DIV/0!</v>
      </c>
      <c r="BD102" s="920" t="str">
        <f ca="1">IFERROR(__xludf.DUMMYFUNCTION("+AN102/AJ102"),"#DIV/0!")</f>
        <v>#DIV/0!</v>
      </c>
      <c r="BE102" s="921">
        <v>0.2</v>
      </c>
      <c r="BF102" s="921">
        <v>0.8</v>
      </c>
      <c r="BG102" s="920" t="str">
        <f ca="1">IFERROR(__xludf.DUMMYFUNCTION("+AW102*BE102"),"#DIV/0!")</f>
        <v>#DIV/0!</v>
      </c>
      <c r="BH102" s="920" t="str">
        <f ca="1">IFERROR(__xludf.DUMMYFUNCTION("+AX102*BE102"),"#DIV/0!")</f>
        <v>#DIV/0!</v>
      </c>
      <c r="BI102" s="920" t="str">
        <f ca="1">IFERROR(__xludf.DUMMYFUNCTION("+AY102*BE102"),"#DIV/0!")</f>
        <v>#DIV/0!</v>
      </c>
      <c r="BJ102" s="920" t="str">
        <f ca="1">IFERROR(__xludf.DUMMYFUNCTION("+AZ102*BE102"),"#DIV/0!")</f>
        <v>#DIV/0!</v>
      </c>
      <c r="BK102" s="920" t="str">
        <f ca="1">IFERROR(__xludf.DUMMYFUNCTION("+BA102*BF102"),"#DIV/0!")</f>
        <v>#DIV/0!</v>
      </c>
      <c r="BL102" s="920" t="str">
        <f ca="1">IFERROR(__xludf.DUMMYFUNCTION("+BB102*BF102"),"#DIV/0!")</f>
        <v>#DIV/0!</v>
      </c>
      <c r="BM102" s="920" t="str">
        <f ca="1">IFERROR(__xludf.DUMMYFUNCTION("+BC102*BF102"),"#DIV/0!")</f>
        <v>#DIV/0!</v>
      </c>
      <c r="BN102" s="920" t="str">
        <f ca="1">IFERROR(__xludf.DUMMYFUNCTION("+BD102*BF102"),"#DIV/0!")</f>
        <v>#DIV/0!</v>
      </c>
      <c r="BO102" s="920" t="str">
        <f ca="1">IFERROR(__xludf.DUMMYFUNCTION("+BG102+BK102"),"#DIV/0!")</f>
        <v>#DIV/0!</v>
      </c>
      <c r="BP102" s="920" t="str">
        <f ca="1">IFERROR(__xludf.DUMMYFUNCTION("+BH102+BL102"),"#DIV/0!")</f>
        <v>#DIV/0!</v>
      </c>
      <c r="BQ102" s="920" t="str">
        <f ca="1">IFERROR(__xludf.DUMMYFUNCTION("+BI102+BM102"),"#DIV/0!")</f>
        <v>#DIV/0!</v>
      </c>
      <c r="BR102" s="920" t="str">
        <f ca="1">IFERROR(__xludf.DUMMYFUNCTION("+BJ102+BN102"),"#DIV/0!")</f>
        <v>#DIV/0!</v>
      </c>
      <c r="BS102" s="842"/>
      <c r="BT102" s="842"/>
      <c r="BU102" s="842"/>
      <c r="BV102" s="842"/>
      <c r="BW102" s="842"/>
      <c r="BX102" s="842"/>
      <c r="BY102" s="842"/>
      <c r="BZ102" s="842"/>
      <c r="CA102" s="830"/>
      <c r="CB102" s="798"/>
      <c r="CC102" s="922"/>
      <c r="CD102" s="923"/>
      <c r="CE102" s="923"/>
      <c r="CF102" s="974"/>
      <c r="CG102" s="975"/>
      <c r="CH102" s="798"/>
      <c r="CI102" s="798"/>
      <c r="CJ102" s="798"/>
      <c r="CK102" s="798"/>
      <c r="CL102" s="798"/>
      <c r="CM102" s="798"/>
      <c r="CN102" s="798"/>
      <c r="CO102" s="798"/>
      <c r="CP102" s="798"/>
      <c r="CQ102" s="798"/>
      <c r="CR102" s="798"/>
      <c r="CS102" s="798"/>
      <c r="CT102" s="798"/>
    </row>
    <row r="103" spans="1:98" ht="14.25" customHeight="1">
      <c r="A103" s="1042"/>
      <c r="B103" s="1043"/>
      <c r="C103" s="1044"/>
      <c r="D103" s="1045"/>
      <c r="E103" s="1046"/>
      <c r="F103" s="898"/>
      <c r="G103" s="964"/>
      <c r="H103" s="925"/>
      <c r="I103" s="899"/>
      <c r="J103" s="900"/>
      <c r="K103" s="900"/>
      <c r="L103" s="900"/>
      <c r="M103" s="925"/>
      <c r="N103" s="1025"/>
      <c r="O103" s="927"/>
      <c r="P103" s="901"/>
      <c r="Q103" s="903"/>
      <c r="R103" s="904"/>
      <c r="S103" s="904"/>
      <c r="T103" s="905"/>
      <c r="U103" s="818"/>
      <c r="V103" s="906">
        <v>9</v>
      </c>
      <c r="W103" s="1090"/>
      <c r="X103" s="1269"/>
      <c r="Y103" s="1269"/>
      <c r="Z103" s="1101"/>
      <c r="AA103" s="907"/>
      <c r="AB103" s="908"/>
      <c r="AC103" s="908"/>
      <c r="AD103" s="909"/>
      <c r="AE103" s="871"/>
      <c r="AF103" s="1028"/>
      <c r="AG103" s="929"/>
      <c r="AH103" s="929"/>
      <c r="AI103" s="929"/>
      <c r="AJ103" s="930"/>
      <c r="AK103" s="1029"/>
      <c r="AL103" s="914"/>
      <c r="AM103" s="914"/>
      <c r="AN103" s="915"/>
      <c r="AO103" s="798"/>
      <c r="AP103" s="1050"/>
      <c r="AQ103" s="901"/>
      <c r="AR103" s="881"/>
      <c r="AS103" s="917" t="str">
        <f ca="1">IFERROR(__xludf.DUMMYFUNCTION("+I103/G103"),"#DIV/0!")</f>
        <v>#DIV/0!</v>
      </c>
      <c r="AT103" s="918" t="str">
        <f ca="1">IFERROR(__xludf.DUMMYFUNCTION("+J103/G103"),"#DIV/0!")</f>
        <v>#DIV/0!</v>
      </c>
      <c r="AU103" s="918" t="str">
        <f ca="1">IFERROR(__xludf.DUMMYFUNCTION("+K103/G103"),"#DIV/0!")</f>
        <v>#DIV/0!</v>
      </c>
      <c r="AV103" s="918" t="str">
        <f ca="1">IFERROR(__xludf.DUMMYFUNCTION("+L103/G103"),"#DIV/0!")</f>
        <v>#DIV/0!</v>
      </c>
      <c r="AW103" s="919" t="str">
        <f ca="1">IFERROR(__xludf.DUMMYFUNCTION("+AA103/COUNTIF(W103,""*"")"),"#DIV/0!")</f>
        <v>#DIV/0!</v>
      </c>
      <c r="AX103" s="919" t="str">
        <f ca="1">IFERROR(__xludf.DUMMYFUNCTION("+AB103/COUNTIF(W103,""*"")"),"#DIV/0!")</f>
        <v>#DIV/0!</v>
      </c>
      <c r="AY103" s="919" t="str">
        <f ca="1">IFERROR(__xludf.DUMMYFUNCTION("+AC103/COUNTIF(W103,""*"")"),"#DIV/0!")</f>
        <v>#DIV/0!</v>
      </c>
      <c r="AZ103" s="919" t="str">
        <f ca="1">IFERROR(__xludf.DUMMYFUNCTION("+AD103/COUNTIF(AD103,""*"")"),"#DIV/0!")</f>
        <v>#DIV/0!</v>
      </c>
      <c r="BA103" s="920" t="str">
        <f ca="1">IFERROR(__xludf.DUMMYFUNCTION("+AK103/AJ103"),"#DIV/0!")</f>
        <v>#DIV/0!</v>
      </c>
      <c r="BB103" s="920" t="str">
        <f ca="1">IFERROR(__xludf.DUMMYFUNCTION("+AL103/AJ103"),"#DIV/0!")</f>
        <v>#DIV/0!</v>
      </c>
      <c r="BC103" s="920" t="str">
        <f ca="1">IFERROR(__xludf.DUMMYFUNCTION("+AM103/AJ103"),"#DIV/0!")</f>
        <v>#DIV/0!</v>
      </c>
      <c r="BD103" s="920" t="str">
        <f ca="1">IFERROR(__xludf.DUMMYFUNCTION("+AN103/AJ103"),"#DIV/0!")</f>
        <v>#DIV/0!</v>
      </c>
      <c r="BE103" s="921">
        <v>0.2</v>
      </c>
      <c r="BF103" s="921">
        <v>0.8</v>
      </c>
      <c r="BG103" s="920" t="str">
        <f ca="1">IFERROR(__xludf.DUMMYFUNCTION("+AW103*BE103"),"#DIV/0!")</f>
        <v>#DIV/0!</v>
      </c>
      <c r="BH103" s="920" t="str">
        <f ca="1">IFERROR(__xludf.DUMMYFUNCTION("+AX103*BE103"),"#DIV/0!")</f>
        <v>#DIV/0!</v>
      </c>
      <c r="BI103" s="920" t="str">
        <f ca="1">IFERROR(__xludf.DUMMYFUNCTION("+AY103*BE103"),"#DIV/0!")</f>
        <v>#DIV/0!</v>
      </c>
      <c r="BJ103" s="920" t="str">
        <f ca="1">IFERROR(__xludf.DUMMYFUNCTION("+AZ103*BE103"),"#DIV/0!")</f>
        <v>#DIV/0!</v>
      </c>
      <c r="BK103" s="920" t="str">
        <f ca="1">IFERROR(__xludf.DUMMYFUNCTION("+BA103*BF103"),"#DIV/0!")</f>
        <v>#DIV/0!</v>
      </c>
      <c r="BL103" s="920" t="str">
        <f ca="1">IFERROR(__xludf.DUMMYFUNCTION("+BB103*BF103"),"#DIV/0!")</f>
        <v>#DIV/0!</v>
      </c>
      <c r="BM103" s="920" t="str">
        <f ca="1">IFERROR(__xludf.DUMMYFUNCTION("+BC103*BF103"),"#DIV/0!")</f>
        <v>#DIV/0!</v>
      </c>
      <c r="BN103" s="920" t="str">
        <f ca="1">IFERROR(__xludf.DUMMYFUNCTION("+BD103*BF103"),"#DIV/0!")</f>
        <v>#DIV/0!</v>
      </c>
      <c r="BO103" s="920" t="str">
        <f ca="1">IFERROR(__xludf.DUMMYFUNCTION("+BG103+BK103"),"#DIV/0!")</f>
        <v>#DIV/0!</v>
      </c>
      <c r="BP103" s="920" t="str">
        <f ca="1">IFERROR(__xludf.DUMMYFUNCTION("+BH103+BL103"),"#DIV/0!")</f>
        <v>#DIV/0!</v>
      </c>
      <c r="BQ103" s="920" t="str">
        <f ca="1">IFERROR(__xludf.DUMMYFUNCTION("+BI103+BM103"),"#DIV/0!")</f>
        <v>#DIV/0!</v>
      </c>
      <c r="BR103" s="920" t="str">
        <f ca="1">IFERROR(__xludf.DUMMYFUNCTION("+BJ103+BN103"),"#DIV/0!")</f>
        <v>#DIV/0!</v>
      </c>
      <c r="BS103" s="842"/>
      <c r="BT103" s="842"/>
      <c r="BU103" s="842"/>
      <c r="BV103" s="842"/>
      <c r="BW103" s="842"/>
      <c r="BX103" s="842"/>
      <c r="BY103" s="842"/>
      <c r="BZ103" s="842"/>
      <c r="CA103" s="830"/>
      <c r="CB103" s="798"/>
      <c r="CC103" s="922"/>
      <c r="CD103" s="923"/>
      <c r="CE103" s="923"/>
      <c r="CF103" s="974"/>
      <c r="CG103" s="975"/>
      <c r="CH103" s="798"/>
      <c r="CI103" s="798"/>
      <c r="CJ103" s="798"/>
      <c r="CK103" s="798"/>
      <c r="CL103" s="798"/>
      <c r="CM103" s="798"/>
      <c r="CN103" s="798"/>
      <c r="CO103" s="798"/>
      <c r="CP103" s="798"/>
      <c r="CQ103" s="798"/>
      <c r="CR103" s="798"/>
      <c r="CS103" s="798"/>
      <c r="CT103" s="798"/>
    </row>
    <row r="104" spans="1:98" ht="14.25" customHeight="1" thickBot="1">
      <c r="A104" s="1057"/>
      <c r="B104" s="1058"/>
      <c r="C104" s="1059"/>
      <c r="D104" s="1060"/>
      <c r="E104" s="1061"/>
      <c r="F104" s="983"/>
      <c r="G104" s="984"/>
      <c r="H104" s="1062"/>
      <c r="I104" s="1063"/>
      <c r="J104" s="986"/>
      <c r="K104" s="986"/>
      <c r="L104" s="986"/>
      <c r="M104" s="1062"/>
      <c r="N104" s="1064"/>
      <c r="O104" s="987"/>
      <c r="P104" s="985"/>
      <c r="Q104" s="1065"/>
      <c r="R104" s="1066"/>
      <c r="S104" s="1066"/>
      <c r="T104" s="1067"/>
      <c r="U104" s="818"/>
      <c r="V104" s="981">
        <v>10</v>
      </c>
      <c r="W104" s="1068"/>
      <c r="X104" s="1257"/>
      <c r="Y104" s="1257"/>
      <c r="Z104" s="1069"/>
      <c r="AA104" s="1070"/>
      <c r="AB104" s="989"/>
      <c r="AC104" s="989"/>
      <c r="AD104" s="990"/>
      <c r="AE104" s="871"/>
      <c r="AF104" s="1071"/>
      <c r="AG104" s="991"/>
      <c r="AH104" s="991"/>
      <c r="AI104" s="991"/>
      <c r="AJ104" s="992"/>
      <c r="AK104" s="1073"/>
      <c r="AL104" s="994"/>
      <c r="AM104" s="994"/>
      <c r="AN104" s="1074"/>
      <c r="AO104" s="798"/>
      <c r="AP104" s="1075"/>
      <c r="AQ104" s="985"/>
      <c r="AR104" s="881"/>
      <c r="AS104" s="1076" t="str">
        <f ca="1">IFERROR(__xludf.DUMMYFUNCTION("+I104/G104"),"#DIV/0!")</f>
        <v>#DIV/0!</v>
      </c>
      <c r="AT104" s="1077" t="str">
        <f ca="1">IFERROR(__xludf.DUMMYFUNCTION("+J104/G104"),"#DIV/0!")</f>
        <v>#DIV/0!</v>
      </c>
      <c r="AU104" s="1077" t="str">
        <f ca="1">IFERROR(__xludf.DUMMYFUNCTION("+K104/G104"),"#DIV/0!")</f>
        <v>#DIV/0!</v>
      </c>
      <c r="AV104" s="1077" t="str">
        <f ca="1">IFERROR(__xludf.DUMMYFUNCTION("+L104/G104"),"#DIV/0!")</f>
        <v>#DIV/0!</v>
      </c>
      <c r="AW104" s="1078" t="str">
        <f ca="1">IFERROR(__xludf.DUMMYFUNCTION("+AA104/COUNTIF(W104,""*"")"),"#DIV/0!")</f>
        <v>#DIV/0!</v>
      </c>
      <c r="AX104" s="1078" t="str">
        <f ca="1">IFERROR(__xludf.DUMMYFUNCTION("+AB104/COUNTIF(W104,""*"")"),"#DIV/0!")</f>
        <v>#DIV/0!</v>
      </c>
      <c r="AY104" s="1078" t="str">
        <f ca="1">IFERROR(__xludf.DUMMYFUNCTION("+AC104/COUNTIF(W104,""*"")"),"#DIV/0!")</f>
        <v>#DIV/0!</v>
      </c>
      <c r="AZ104" s="1078" t="str">
        <f ca="1">IFERROR(__xludf.DUMMYFUNCTION("+AD104/COUNTIF(AD104,""*"")"),"#DIV/0!")</f>
        <v>#DIV/0!</v>
      </c>
      <c r="BA104" s="1079" t="str">
        <f ca="1">IFERROR(__xludf.DUMMYFUNCTION("+AK104/AJ104"),"#DIV/0!")</f>
        <v>#DIV/0!</v>
      </c>
      <c r="BB104" s="1079" t="str">
        <f ca="1">IFERROR(__xludf.DUMMYFUNCTION("+AL104/AJ104"),"#DIV/0!")</f>
        <v>#DIV/0!</v>
      </c>
      <c r="BC104" s="1079" t="str">
        <f ca="1">IFERROR(__xludf.DUMMYFUNCTION("+AM104/AJ104"),"#DIV/0!")</f>
        <v>#DIV/0!</v>
      </c>
      <c r="BD104" s="1079" t="str">
        <f ca="1">IFERROR(__xludf.DUMMYFUNCTION("+AN104/AJ104"),"#DIV/0!")</f>
        <v>#DIV/0!</v>
      </c>
      <c r="BE104" s="1080">
        <v>0.2</v>
      </c>
      <c r="BF104" s="1080">
        <v>0.8</v>
      </c>
      <c r="BG104" s="1079" t="str">
        <f ca="1">IFERROR(__xludf.DUMMYFUNCTION("+AW104*BE104"),"#DIV/0!")</f>
        <v>#DIV/0!</v>
      </c>
      <c r="BH104" s="1079" t="str">
        <f ca="1">IFERROR(__xludf.DUMMYFUNCTION("+AX104*BE104"),"#DIV/0!")</f>
        <v>#DIV/0!</v>
      </c>
      <c r="BI104" s="1079" t="str">
        <f ca="1">IFERROR(__xludf.DUMMYFUNCTION("+AY104*BE104"),"#DIV/0!")</f>
        <v>#DIV/0!</v>
      </c>
      <c r="BJ104" s="1079" t="str">
        <f ca="1">IFERROR(__xludf.DUMMYFUNCTION("+AZ104*BE104"),"#DIV/0!")</f>
        <v>#DIV/0!</v>
      </c>
      <c r="BK104" s="1079" t="str">
        <f ca="1">IFERROR(__xludf.DUMMYFUNCTION("+BA104*BF104"),"#DIV/0!")</f>
        <v>#DIV/0!</v>
      </c>
      <c r="BL104" s="1079" t="str">
        <f ca="1">IFERROR(__xludf.DUMMYFUNCTION("+BB104*BF104"),"#DIV/0!")</f>
        <v>#DIV/0!</v>
      </c>
      <c r="BM104" s="1079" t="str">
        <f ca="1">IFERROR(__xludf.DUMMYFUNCTION("+BC104*BF104"),"#DIV/0!")</f>
        <v>#DIV/0!</v>
      </c>
      <c r="BN104" s="1079" t="str">
        <f ca="1">IFERROR(__xludf.DUMMYFUNCTION("+BD104*BF104"),"#DIV/0!")</f>
        <v>#DIV/0!</v>
      </c>
      <c r="BO104" s="1079" t="str">
        <f ca="1">IFERROR(__xludf.DUMMYFUNCTION("+BG104+BK104"),"#DIV/0!")</f>
        <v>#DIV/0!</v>
      </c>
      <c r="BP104" s="1079" t="str">
        <f ca="1">IFERROR(__xludf.DUMMYFUNCTION("+BH104+BL104"),"#DIV/0!")</f>
        <v>#DIV/0!</v>
      </c>
      <c r="BQ104" s="1079" t="str">
        <f ca="1">IFERROR(__xludf.DUMMYFUNCTION("+BI104+BM104"),"#DIV/0!")</f>
        <v>#DIV/0!</v>
      </c>
      <c r="BR104" s="1079" t="str">
        <f ca="1">IFERROR(__xludf.DUMMYFUNCTION("+BJ104+BN104"),"#DIV/0!")</f>
        <v>#DIV/0!</v>
      </c>
      <c r="BS104" s="838"/>
      <c r="BT104" s="838"/>
      <c r="BU104" s="838"/>
      <c r="BV104" s="838"/>
      <c r="BW104" s="838"/>
      <c r="BX104" s="838"/>
      <c r="BY104" s="838"/>
      <c r="BZ104" s="838"/>
      <c r="CA104" s="839"/>
      <c r="CB104" s="798"/>
      <c r="CC104" s="1081"/>
      <c r="CD104" s="1082"/>
      <c r="CE104" s="1082"/>
      <c r="CF104" s="1083"/>
      <c r="CG104" s="1084"/>
      <c r="CH104" s="798"/>
      <c r="CI104" s="798"/>
      <c r="CJ104" s="798"/>
      <c r="CK104" s="798"/>
      <c r="CL104" s="798"/>
      <c r="CM104" s="798"/>
      <c r="CN104" s="798"/>
      <c r="CO104" s="798"/>
      <c r="CP104" s="798"/>
      <c r="CQ104" s="798"/>
      <c r="CR104" s="798"/>
      <c r="CS104" s="798"/>
      <c r="CT104" s="798"/>
    </row>
    <row r="105" spans="1:98" ht="14.25" customHeight="1">
      <c r="A105" s="853">
        <v>12</v>
      </c>
      <c r="B105" s="1030"/>
      <c r="C105" s="1031"/>
      <c r="D105" s="856"/>
      <c r="E105" s="1032"/>
      <c r="F105" s="858"/>
      <c r="G105" s="950"/>
      <c r="H105" s="1085"/>
      <c r="I105" s="860"/>
      <c r="J105" s="861"/>
      <c r="K105" s="861"/>
      <c r="L105" s="861"/>
      <c r="M105" s="1035"/>
      <c r="N105" s="1036"/>
      <c r="O105" s="954"/>
      <c r="P105" s="951"/>
      <c r="Q105" s="863"/>
      <c r="R105" s="864"/>
      <c r="S105" s="864"/>
      <c r="T105" s="865"/>
      <c r="U105" s="871"/>
      <c r="V105" s="867">
        <v>1</v>
      </c>
      <c r="W105" s="858"/>
      <c r="X105" s="1284"/>
      <c r="Y105" s="1284"/>
      <c r="Z105" s="951"/>
      <c r="AA105" s="868"/>
      <c r="AB105" s="869"/>
      <c r="AC105" s="869"/>
      <c r="AD105" s="870"/>
      <c r="AE105" s="871"/>
      <c r="AF105" s="1086"/>
      <c r="AG105" s="873"/>
      <c r="AH105" s="873"/>
      <c r="AI105" s="874"/>
      <c r="AJ105" s="875"/>
      <c r="AK105" s="1041"/>
      <c r="AL105" s="877"/>
      <c r="AM105" s="877"/>
      <c r="AN105" s="878"/>
      <c r="AO105" s="1010"/>
      <c r="AP105" s="879"/>
      <c r="AQ105" s="880"/>
      <c r="AR105" s="881"/>
      <c r="AS105" s="882" t="str">
        <f ca="1">IFERROR(__xludf.DUMMYFUNCTION("+I105/G105"),"#DIV/0!")</f>
        <v>#DIV/0!</v>
      </c>
      <c r="AT105" s="977" t="str">
        <f ca="1">IFERROR(__xludf.DUMMYFUNCTION("+J105/G105"),"#DIV/0!")</f>
        <v>#DIV/0!</v>
      </c>
      <c r="AU105" s="977" t="str">
        <f ca="1">IFERROR(__xludf.DUMMYFUNCTION("+K105/G105"),"#DIV/0!")</f>
        <v>#DIV/0!</v>
      </c>
      <c r="AV105" s="977" t="str">
        <f ca="1">IFERROR(__xludf.DUMMYFUNCTION("+L105/G105"),"#DIV/0!")</f>
        <v>#DIV/0!</v>
      </c>
      <c r="AW105" s="1014" t="str">
        <f ca="1">IFERROR(__xludf.DUMMYFUNCTION("+AA105/COUNTIF(W105,""*"")"),"#DIV/0!")</f>
        <v>#DIV/0!</v>
      </c>
      <c r="AX105" s="1014" t="str">
        <f ca="1">IFERROR(__xludf.DUMMYFUNCTION("+AB105/COUNTIF(W105,""*"")"),"#DIV/0!")</f>
        <v>#DIV/0!</v>
      </c>
      <c r="AY105" s="1014" t="str">
        <f ca="1">IFERROR(__xludf.DUMMYFUNCTION("+AC105/COUNTIF(W105,""*"")"),"#DIV/0!")</f>
        <v>#DIV/0!</v>
      </c>
      <c r="AZ105" s="1014" t="str">
        <f ca="1">IFERROR(__xludf.DUMMYFUNCTION("+AD105/COUNTIF(AD105,""*"")"),"#DIV/0!")</f>
        <v>#DIV/0!</v>
      </c>
      <c r="BA105" s="978" t="str">
        <f ca="1">IFERROR(__xludf.DUMMYFUNCTION("+AK105/AJ105"),"#DIV/0!")</f>
        <v>#DIV/0!</v>
      </c>
      <c r="BB105" s="978" t="str">
        <f ca="1">IFERROR(__xludf.DUMMYFUNCTION("+AL105/AJ105"),"#DIV/0!")</f>
        <v>#DIV/0!</v>
      </c>
      <c r="BC105" s="978" t="str">
        <f ca="1">IFERROR(__xludf.DUMMYFUNCTION("+AM105/AJ105"),"#DIV/0!")</f>
        <v>#DIV/0!</v>
      </c>
      <c r="BD105" s="978" t="str">
        <f ca="1">IFERROR(__xludf.DUMMYFUNCTION("+AN105/AJ105"),"#DIV/0!")</f>
        <v>#DIV/0!</v>
      </c>
      <c r="BE105" s="979">
        <v>0.2</v>
      </c>
      <c r="BF105" s="979">
        <v>0.8</v>
      </c>
      <c r="BG105" s="978" t="str">
        <f ca="1">IFERROR(__xludf.DUMMYFUNCTION("+AW105*BE105"),"#DIV/0!")</f>
        <v>#DIV/0!</v>
      </c>
      <c r="BH105" s="978" t="str">
        <f ca="1">IFERROR(__xludf.DUMMYFUNCTION("+AX105*BE105"),"#DIV/0!")</f>
        <v>#DIV/0!</v>
      </c>
      <c r="BI105" s="978" t="str">
        <f ca="1">IFERROR(__xludf.DUMMYFUNCTION("+AY105*BE105"),"#DIV/0!")</f>
        <v>#DIV/0!</v>
      </c>
      <c r="BJ105" s="978" t="str">
        <f ca="1">IFERROR(__xludf.DUMMYFUNCTION("+AZ105*BE105"),"#DIV/0!")</f>
        <v>#DIV/0!</v>
      </c>
      <c r="BK105" s="978" t="str">
        <f ca="1">IFERROR(__xludf.DUMMYFUNCTION("+BA105*BF105"),"#DIV/0!")</f>
        <v>#DIV/0!</v>
      </c>
      <c r="BL105" s="978" t="str">
        <f ca="1">IFERROR(__xludf.DUMMYFUNCTION("+BB105*BF105"),"#DIV/0!")</f>
        <v>#DIV/0!</v>
      </c>
      <c r="BM105" s="978" t="str">
        <f ca="1">IFERROR(__xludf.DUMMYFUNCTION("+BC105*BF105"),"#DIV/0!")</f>
        <v>#DIV/0!</v>
      </c>
      <c r="BN105" s="978" t="str">
        <f ca="1">IFERROR(__xludf.DUMMYFUNCTION("+BD105*BF105"),"#DIV/0!")</f>
        <v>#DIV/0!</v>
      </c>
      <c r="BO105" s="978" t="str">
        <f ca="1">IFERROR(__xludf.DUMMYFUNCTION("+BG105+BK105"),"#DIV/0!")</f>
        <v>#DIV/0!</v>
      </c>
      <c r="BP105" s="885" t="str">
        <f ca="1">IFERROR(__xludf.DUMMYFUNCTION("+BH105+BL105"),"#DIV/0!")</f>
        <v>#DIV/0!</v>
      </c>
      <c r="BQ105" s="885" t="str">
        <f ca="1">IFERROR(__xludf.DUMMYFUNCTION("+BI105+BM105"),"#DIV/0!")</f>
        <v>#DIV/0!</v>
      </c>
      <c r="BR105" s="885" t="str">
        <f ca="1">IFERROR(__xludf.DUMMYFUNCTION("+BJ105+BN105"),"#DIV/0!")</f>
        <v>#DIV/0!</v>
      </c>
      <c r="BS105" s="1015" t="e">
        <f t="shared" ref="BS105:BV105" ca="1" si="10">AVERAGEIF(BO105:BO114,"&lt;&gt;#¡DIV/0!")</f>
        <v>#DIV/0!</v>
      </c>
      <c r="BT105" s="1015" t="e">
        <f t="shared" ca="1" si="10"/>
        <v>#DIV/0!</v>
      </c>
      <c r="BU105" s="1015" t="e">
        <f t="shared" ca="1" si="10"/>
        <v>#DIV/0!</v>
      </c>
      <c r="BV105" s="1015" t="e">
        <f t="shared" ca="1" si="10"/>
        <v>#DIV/0!</v>
      </c>
      <c r="BW105" s="888" t="str">
        <f ca="1">IFERROR(__xludf.DUMMYFUNCTION("+C105*BS105"),"#DIV/0!")</f>
        <v>#DIV/0!</v>
      </c>
      <c r="BX105" s="888" t="str">
        <f ca="1">IFERROR(__xludf.DUMMYFUNCTION("+C105*BT105"),"#DIV/0!")</f>
        <v>#DIV/0!</v>
      </c>
      <c r="BY105" s="888" t="str">
        <f ca="1">IFERROR(__xludf.DUMMYFUNCTION("+C105*BU105"),"#DIV/0!")</f>
        <v>#DIV/0!</v>
      </c>
      <c r="BZ105" s="888" t="str">
        <f ca="1">IFERROR(__xludf.DUMMYFUNCTION("+C105*BV105"),"#DIV/0!")</f>
        <v>#DIV/0!</v>
      </c>
      <c r="CA105" s="1016">
        <f ca="1">SUM(BW105:BZ114)</f>
        <v>0</v>
      </c>
      <c r="CB105" s="798"/>
      <c r="CC105" s="890" t="str">
        <f ca="1">IFERROR(__xludf.DUMMYFUNCTION("+Q105/$N$105"),"#DIV/0!")</f>
        <v>#DIV/0!</v>
      </c>
      <c r="CD105" s="891" t="str">
        <f ca="1">IFERROR(__xludf.DUMMYFUNCTION("+R105/$N$105"),"#DIV/0!")</f>
        <v>#DIV/0!</v>
      </c>
      <c r="CE105" s="891" t="str">
        <f ca="1">IFERROR(__xludf.DUMMYFUNCTION("+S105/$N$105"),"#DIV/0!")</f>
        <v>#DIV/0!</v>
      </c>
      <c r="CF105" s="961" t="str">
        <f ca="1">IFERROR(__xludf.DUMMYFUNCTION("+T105/$N$105"),"#DIV/0!")</f>
        <v>#DIV/0!</v>
      </c>
      <c r="CG105" s="962" t="e">
        <f ca="1">AVERAGE(CC105:CF114)</f>
        <v>#DIV/0!</v>
      </c>
      <c r="CH105" s="798"/>
      <c r="CI105" s="798"/>
      <c r="CJ105" s="798"/>
      <c r="CK105" s="798"/>
      <c r="CL105" s="798"/>
      <c r="CM105" s="798"/>
      <c r="CN105" s="798"/>
      <c r="CO105" s="798"/>
      <c r="CP105" s="798"/>
      <c r="CQ105" s="798"/>
      <c r="CR105" s="798"/>
      <c r="CS105" s="798"/>
      <c r="CT105" s="798"/>
    </row>
    <row r="106" spans="1:98" ht="14.25" customHeight="1">
      <c r="A106" s="1042"/>
      <c r="B106" s="1043"/>
      <c r="C106" s="1044"/>
      <c r="D106" s="1045"/>
      <c r="E106" s="1046"/>
      <c r="F106" s="898"/>
      <c r="G106" s="964"/>
      <c r="H106" s="925"/>
      <c r="I106" s="899"/>
      <c r="J106" s="900"/>
      <c r="K106" s="900"/>
      <c r="L106" s="900"/>
      <c r="M106" s="925"/>
      <c r="N106" s="1025"/>
      <c r="O106" s="927"/>
      <c r="P106" s="901"/>
      <c r="Q106" s="903"/>
      <c r="R106" s="904"/>
      <c r="S106" s="904"/>
      <c r="T106" s="905"/>
      <c r="U106" s="818"/>
      <c r="V106" s="906">
        <v>2</v>
      </c>
      <c r="W106" s="898"/>
      <c r="X106" s="1269"/>
      <c r="Y106" s="1269"/>
      <c r="Z106" s="1101"/>
      <c r="AA106" s="907"/>
      <c r="AB106" s="908"/>
      <c r="AC106" s="908"/>
      <c r="AD106" s="909"/>
      <c r="AE106" s="871"/>
      <c r="AF106" s="1028"/>
      <c r="AG106" s="929"/>
      <c r="AH106" s="929"/>
      <c r="AI106" s="929"/>
      <c r="AJ106" s="930"/>
      <c r="AK106" s="1029"/>
      <c r="AL106" s="914"/>
      <c r="AM106" s="914"/>
      <c r="AN106" s="915"/>
      <c r="AO106" s="798"/>
      <c r="AP106" s="1050"/>
      <c r="AQ106" s="901"/>
      <c r="AR106" s="881"/>
      <c r="AS106" s="917" t="str">
        <f ca="1">IFERROR(__xludf.DUMMYFUNCTION("+I106/G106"),"#DIV/0!")</f>
        <v>#DIV/0!</v>
      </c>
      <c r="AT106" s="918" t="str">
        <f ca="1">IFERROR(__xludf.DUMMYFUNCTION("+J106/G106"),"#DIV/0!")</f>
        <v>#DIV/0!</v>
      </c>
      <c r="AU106" s="918" t="str">
        <f ca="1">IFERROR(__xludf.DUMMYFUNCTION("+K106/G106"),"#DIV/0!")</f>
        <v>#DIV/0!</v>
      </c>
      <c r="AV106" s="918" t="str">
        <f ca="1">IFERROR(__xludf.DUMMYFUNCTION("+L106/G106"),"#DIV/0!")</f>
        <v>#DIV/0!</v>
      </c>
      <c r="AW106" s="919" t="str">
        <f ca="1">IFERROR(__xludf.DUMMYFUNCTION("+AA106/COUNTIF(W106,""*"")"),"#DIV/0!")</f>
        <v>#DIV/0!</v>
      </c>
      <c r="AX106" s="919" t="str">
        <f ca="1">IFERROR(__xludf.DUMMYFUNCTION("+AB106/COUNTIF(W106,""*"")"),"#DIV/0!")</f>
        <v>#DIV/0!</v>
      </c>
      <c r="AY106" s="919" t="str">
        <f ca="1">IFERROR(__xludf.DUMMYFUNCTION("+AC106/COUNTIF(W106,""*"")"),"#DIV/0!")</f>
        <v>#DIV/0!</v>
      </c>
      <c r="AZ106" s="919" t="str">
        <f ca="1">IFERROR(__xludf.DUMMYFUNCTION("+AD106/COUNTIF(AD106,""*"")"),"#DIV/0!")</f>
        <v>#DIV/0!</v>
      </c>
      <c r="BA106" s="920" t="str">
        <f ca="1">IFERROR(__xludf.DUMMYFUNCTION("+AK106/AJ106"),"#DIV/0!")</f>
        <v>#DIV/0!</v>
      </c>
      <c r="BB106" s="920" t="str">
        <f ca="1">IFERROR(__xludf.DUMMYFUNCTION("+AL106/AJ106"),"#DIV/0!")</f>
        <v>#DIV/0!</v>
      </c>
      <c r="BC106" s="920" t="str">
        <f ca="1">IFERROR(__xludf.DUMMYFUNCTION("+AM106/AJ106"),"#DIV/0!")</f>
        <v>#DIV/0!</v>
      </c>
      <c r="BD106" s="920" t="str">
        <f ca="1">IFERROR(__xludf.DUMMYFUNCTION("+AN106/AJ106"),"#DIV/0!")</f>
        <v>#DIV/0!</v>
      </c>
      <c r="BE106" s="921">
        <v>0.2</v>
      </c>
      <c r="BF106" s="921">
        <v>0.8</v>
      </c>
      <c r="BG106" s="920" t="str">
        <f ca="1">IFERROR(__xludf.DUMMYFUNCTION("+AW106*BE106"),"#DIV/0!")</f>
        <v>#DIV/0!</v>
      </c>
      <c r="BH106" s="920" t="str">
        <f ca="1">IFERROR(__xludf.DUMMYFUNCTION("+AX106*BE106"),"#DIV/0!")</f>
        <v>#DIV/0!</v>
      </c>
      <c r="BI106" s="920" t="str">
        <f ca="1">IFERROR(__xludf.DUMMYFUNCTION("+AY106*BE106"),"#DIV/0!")</f>
        <v>#DIV/0!</v>
      </c>
      <c r="BJ106" s="920" t="str">
        <f ca="1">IFERROR(__xludf.DUMMYFUNCTION("+AZ106*BE106"),"#DIV/0!")</f>
        <v>#DIV/0!</v>
      </c>
      <c r="BK106" s="920" t="str">
        <f ca="1">IFERROR(__xludf.DUMMYFUNCTION("+BA106*BF106"),"#DIV/0!")</f>
        <v>#DIV/0!</v>
      </c>
      <c r="BL106" s="920" t="str">
        <f ca="1">IFERROR(__xludf.DUMMYFUNCTION("+BB106*BF106"),"#DIV/0!")</f>
        <v>#DIV/0!</v>
      </c>
      <c r="BM106" s="920" t="str">
        <f ca="1">IFERROR(__xludf.DUMMYFUNCTION("+BC106*BF106"),"#DIV/0!")</f>
        <v>#DIV/0!</v>
      </c>
      <c r="BN106" s="920" t="str">
        <f ca="1">IFERROR(__xludf.DUMMYFUNCTION("+BD106*BF106"),"#DIV/0!")</f>
        <v>#DIV/0!</v>
      </c>
      <c r="BO106" s="920" t="str">
        <f ca="1">IFERROR(__xludf.DUMMYFUNCTION("+BG106+BK106"),"#DIV/0!")</f>
        <v>#DIV/0!</v>
      </c>
      <c r="BP106" s="920" t="str">
        <f ca="1">IFERROR(__xludf.DUMMYFUNCTION("+BH106+BL106"),"#DIV/0!")</f>
        <v>#DIV/0!</v>
      </c>
      <c r="BQ106" s="920" t="str">
        <f ca="1">IFERROR(__xludf.DUMMYFUNCTION("+BI106+BM106"),"#DIV/0!")</f>
        <v>#DIV/0!</v>
      </c>
      <c r="BR106" s="920" t="str">
        <f ca="1">IFERROR(__xludf.DUMMYFUNCTION("+BJ106+BN106"),"#DIV/0!")</f>
        <v>#DIV/0!</v>
      </c>
      <c r="BS106" s="842"/>
      <c r="BT106" s="842"/>
      <c r="BU106" s="842"/>
      <c r="BV106" s="842"/>
      <c r="BW106" s="842"/>
      <c r="BX106" s="842"/>
      <c r="BY106" s="842"/>
      <c r="BZ106" s="842"/>
      <c r="CA106" s="830"/>
      <c r="CB106" s="798"/>
      <c r="CC106" s="922"/>
      <c r="CD106" s="923"/>
      <c r="CE106" s="923"/>
      <c r="CF106" s="974"/>
      <c r="CG106" s="975"/>
      <c r="CH106" s="798"/>
      <c r="CI106" s="798"/>
      <c r="CJ106" s="798"/>
      <c r="CK106" s="798"/>
      <c r="CL106" s="798"/>
      <c r="CM106" s="798"/>
      <c r="CN106" s="798"/>
      <c r="CO106" s="798"/>
      <c r="CP106" s="798"/>
      <c r="CQ106" s="798"/>
      <c r="CR106" s="798"/>
      <c r="CS106" s="798"/>
      <c r="CT106" s="798"/>
    </row>
    <row r="107" spans="1:98" ht="14.25" customHeight="1">
      <c r="A107" s="1042"/>
      <c r="B107" s="1043"/>
      <c r="C107" s="1044"/>
      <c r="D107" s="1045"/>
      <c r="E107" s="1046"/>
      <c r="F107" s="898"/>
      <c r="G107" s="964"/>
      <c r="H107" s="925"/>
      <c r="I107" s="899"/>
      <c r="J107" s="900"/>
      <c r="K107" s="900"/>
      <c r="L107" s="900"/>
      <c r="M107" s="925"/>
      <c r="N107" s="1025"/>
      <c r="O107" s="927"/>
      <c r="P107" s="901"/>
      <c r="Q107" s="903"/>
      <c r="R107" s="904"/>
      <c r="S107" s="904"/>
      <c r="T107" s="905"/>
      <c r="U107" s="818"/>
      <c r="V107" s="906">
        <v>3</v>
      </c>
      <c r="W107" s="898"/>
      <c r="X107" s="1269"/>
      <c r="Y107" s="1269"/>
      <c r="Z107" s="1101"/>
      <c r="AA107" s="907"/>
      <c r="AB107" s="908"/>
      <c r="AC107" s="908"/>
      <c r="AD107" s="909"/>
      <c r="AE107" s="871"/>
      <c r="AF107" s="1028"/>
      <c r="AG107" s="929"/>
      <c r="AH107" s="929"/>
      <c r="AI107" s="929"/>
      <c r="AJ107" s="930"/>
      <c r="AK107" s="1029"/>
      <c r="AL107" s="914"/>
      <c r="AM107" s="914"/>
      <c r="AN107" s="915"/>
      <c r="AO107" s="798"/>
      <c r="AP107" s="1050"/>
      <c r="AQ107" s="901"/>
      <c r="AR107" s="881"/>
      <c r="AS107" s="917" t="str">
        <f ca="1">IFERROR(__xludf.DUMMYFUNCTION("+I107/G107"),"#DIV/0!")</f>
        <v>#DIV/0!</v>
      </c>
      <c r="AT107" s="918" t="str">
        <f ca="1">IFERROR(__xludf.DUMMYFUNCTION("+J107/G107"),"#DIV/0!")</f>
        <v>#DIV/0!</v>
      </c>
      <c r="AU107" s="918" t="str">
        <f ca="1">IFERROR(__xludf.DUMMYFUNCTION("+K107/G107"),"#DIV/0!")</f>
        <v>#DIV/0!</v>
      </c>
      <c r="AV107" s="918" t="str">
        <f ca="1">IFERROR(__xludf.DUMMYFUNCTION("+L107/G107"),"#DIV/0!")</f>
        <v>#DIV/0!</v>
      </c>
      <c r="AW107" s="919" t="str">
        <f ca="1">IFERROR(__xludf.DUMMYFUNCTION("+AA107/COUNTIF(W107,""*"")"),"#DIV/0!")</f>
        <v>#DIV/0!</v>
      </c>
      <c r="AX107" s="919" t="str">
        <f ca="1">IFERROR(__xludf.DUMMYFUNCTION("+AB107/COUNTIF(W107,""*"")"),"#DIV/0!")</f>
        <v>#DIV/0!</v>
      </c>
      <c r="AY107" s="919" t="str">
        <f ca="1">IFERROR(__xludf.DUMMYFUNCTION("+AC107/COUNTIF(W107,""*"")"),"#DIV/0!")</f>
        <v>#DIV/0!</v>
      </c>
      <c r="AZ107" s="919" t="str">
        <f ca="1">IFERROR(__xludf.DUMMYFUNCTION("+AD107/COUNTIF(AD107,""*"")"),"#DIV/0!")</f>
        <v>#DIV/0!</v>
      </c>
      <c r="BA107" s="920" t="str">
        <f ca="1">IFERROR(__xludf.DUMMYFUNCTION("+AK107/AJ107"),"#DIV/0!")</f>
        <v>#DIV/0!</v>
      </c>
      <c r="BB107" s="920" t="str">
        <f ca="1">IFERROR(__xludf.DUMMYFUNCTION("+AL107/AJ107"),"#DIV/0!")</f>
        <v>#DIV/0!</v>
      </c>
      <c r="BC107" s="920" t="str">
        <f ca="1">IFERROR(__xludf.DUMMYFUNCTION("+AM107/AJ107"),"#DIV/0!")</f>
        <v>#DIV/0!</v>
      </c>
      <c r="BD107" s="920" t="str">
        <f ca="1">IFERROR(__xludf.DUMMYFUNCTION("+AN107/AJ107"),"#DIV/0!")</f>
        <v>#DIV/0!</v>
      </c>
      <c r="BE107" s="921">
        <v>0.2</v>
      </c>
      <c r="BF107" s="921">
        <v>0.8</v>
      </c>
      <c r="BG107" s="920" t="str">
        <f ca="1">IFERROR(__xludf.DUMMYFUNCTION("+AW107*BE107"),"#DIV/0!")</f>
        <v>#DIV/0!</v>
      </c>
      <c r="BH107" s="920" t="str">
        <f ca="1">IFERROR(__xludf.DUMMYFUNCTION("+AX107*BE107"),"#DIV/0!")</f>
        <v>#DIV/0!</v>
      </c>
      <c r="BI107" s="920" t="str">
        <f ca="1">IFERROR(__xludf.DUMMYFUNCTION("+AY107*BE107"),"#DIV/0!")</f>
        <v>#DIV/0!</v>
      </c>
      <c r="BJ107" s="920" t="str">
        <f ca="1">IFERROR(__xludf.DUMMYFUNCTION("+AZ107*BE107"),"#DIV/0!")</f>
        <v>#DIV/0!</v>
      </c>
      <c r="BK107" s="920" t="str">
        <f ca="1">IFERROR(__xludf.DUMMYFUNCTION("+BA107*BF107"),"#DIV/0!")</f>
        <v>#DIV/0!</v>
      </c>
      <c r="BL107" s="920" t="str">
        <f ca="1">IFERROR(__xludf.DUMMYFUNCTION("+BB107*BF107"),"#DIV/0!")</f>
        <v>#DIV/0!</v>
      </c>
      <c r="BM107" s="920" t="str">
        <f ca="1">IFERROR(__xludf.DUMMYFUNCTION("+BC107*BF107"),"#DIV/0!")</f>
        <v>#DIV/0!</v>
      </c>
      <c r="BN107" s="920" t="str">
        <f ca="1">IFERROR(__xludf.DUMMYFUNCTION("+BD107*BF107"),"#DIV/0!")</f>
        <v>#DIV/0!</v>
      </c>
      <c r="BO107" s="920" t="str">
        <f ca="1">IFERROR(__xludf.DUMMYFUNCTION("+BG107+BK107"),"#DIV/0!")</f>
        <v>#DIV/0!</v>
      </c>
      <c r="BP107" s="920" t="str">
        <f ca="1">IFERROR(__xludf.DUMMYFUNCTION("+BH107+BL107"),"#DIV/0!")</f>
        <v>#DIV/0!</v>
      </c>
      <c r="BQ107" s="920" t="str">
        <f ca="1">IFERROR(__xludf.DUMMYFUNCTION("+BI107+BM107"),"#DIV/0!")</f>
        <v>#DIV/0!</v>
      </c>
      <c r="BR107" s="920" t="str">
        <f ca="1">IFERROR(__xludf.DUMMYFUNCTION("+BJ107+BN107"),"#DIV/0!")</f>
        <v>#DIV/0!</v>
      </c>
      <c r="BS107" s="842"/>
      <c r="BT107" s="842"/>
      <c r="BU107" s="842"/>
      <c r="BV107" s="842"/>
      <c r="BW107" s="842"/>
      <c r="BX107" s="842"/>
      <c r="BY107" s="842"/>
      <c r="BZ107" s="842"/>
      <c r="CA107" s="830"/>
      <c r="CB107" s="798"/>
      <c r="CC107" s="922"/>
      <c r="CD107" s="923"/>
      <c r="CE107" s="923"/>
      <c r="CF107" s="974"/>
      <c r="CG107" s="975"/>
      <c r="CH107" s="798"/>
      <c r="CI107" s="798"/>
      <c r="CJ107" s="798"/>
      <c r="CK107" s="798"/>
      <c r="CL107" s="798"/>
      <c r="CM107" s="798"/>
      <c r="CN107" s="798"/>
      <c r="CO107" s="798"/>
      <c r="CP107" s="798"/>
      <c r="CQ107" s="798"/>
      <c r="CR107" s="798"/>
      <c r="CS107" s="798"/>
      <c r="CT107" s="798"/>
    </row>
    <row r="108" spans="1:98" ht="14.25" customHeight="1">
      <c r="A108" s="1042"/>
      <c r="B108" s="1043"/>
      <c r="C108" s="1044"/>
      <c r="D108" s="1045"/>
      <c r="E108" s="1046"/>
      <c r="F108" s="898"/>
      <c r="G108" s="964"/>
      <c r="H108" s="925"/>
      <c r="I108" s="899"/>
      <c r="J108" s="900"/>
      <c r="K108" s="900"/>
      <c r="L108" s="900"/>
      <c r="M108" s="925"/>
      <c r="N108" s="1025"/>
      <c r="O108" s="927"/>
      <c r="P108" s="901"/>
      <c r="Q108" s="903"/>
      <c r="R108" s="904"/>
      <c r="S108" s="904"/>
      <c r="T108" s="905"/>
      <c r="U108" s="818"/>
      <c r="V108" s="906">
        <v>4</v>
      </c>
      <c r="W108" s="898"/>
      <c r="X108" s="1269"/>
      <c r="Y108" s="1269"/>
      <c r="Z108" s="1101"/>
      <c r="AA108" s="907"/>
      <c r="AB108" s="908"/>
      <c r="AC108" s="908"/>
      <c r="AD108" s="909"/>
      <c r="AE108" s="871"/>
      <c r="AF108" s="1028"/>
      <c r="AG108" s="929"/>
      <c r="AH108" s="929"/>
      <c r="AI108" s="929"/>
      <c r="AJ108" s="930"/>
      <c r="AK108" s="1029"/>
      <c r="AL108" s="914"/>
      <c r="AM108" s="914"/>
      <c r="AN108" s="915"/>
      <c r="AO108" s="798"/>
      <c r="AP108" s="1050"/>
      <c r="AQ108" s="901"/>
      <c r="AR108" s="881"/>
      <c r="AS108" s="917" t="str">
        <f ca="1">IFERROR(__xludf.DUMMYFUNCTION("+I108/G108"),"#DIV/0!")</f>
        <v>#DIV/0!</v>
      </c>
      <c r="AT108" s="918" t="str">
        <f ca="1">IFERROR(__xludf.DUMMYFUNCTION("+J108/G108"),"#DIV/0!")</f>
        <v>#DIV/0!</v>
      </c>
      <c r="AU108" s="918" t="str">
        <f ca="1">IFERROR(__xludf.DUMMYFUNCTION("+K108/G108"),"#DIV/0!")</f>
        <v>#DIV/0!</v>
      </c>
      <c r="AV108" s="918" t="str">
        <f ca="1">IFERROR(__xludf.DUMMYFUNCTION("+L108/G108"),"#DIV/0!")</f>
        <v>#DIV/0!</v>
      </c>
      <c r="AW108" s="919" t="str">
        <f ca="1">IFERROR(__xludf.DUMMYFUNCTION("+AA108/COUNTIF(W108,""*"")"),"#DIV/0!")</f>
        <v>#DIV/0!</v>
      </c>
      <c r="AX108" s="919" t="str">
        <f ca="1">IFERROR(__xludf.DUMMYFUNCTION("+AB108/COUNTIF(W108,""*"")"),"#DIV/0!")</f>
        <v>#DIV/0!</v>
      </c>
      <c r="AY108" s="919" t="str">
        <f ca="1">IFERROR(__xludf.DUMMYFUNCTION("+AC108/COUNTIF(W108,""*"")"),"#DIV/0!")</f>
        <v>#DIV/0!</v>
      </c>
      <c r="AZ108" s="919" t="str">
        <f ca="1">IFERROR(__xludf.DUMMYFUNCTION("+AD108/COUNTIF(AD108,""*"")"),"#DIV/0!")</f>
        <v>#DIV/0!</v>
      </c>
      <c r="BA108" s="920" t="str">
        <f ca="1">IFERROR(__xludf.DUMMYFUNCTION("+AK108/AJ108"),"#DIV/0!")</f>
        <v>#DIV/0!</v>
      </c>
      <c r="BB108" s="920" t="str">
        <f ca="1">IFERROR(__xludf.DUMMYFUNCTION("+AL108/AJ108"),"#DIV/0!")</f>
        <v>#DIV/0!</v>
      </c>
      <c r="BC108" s="920" t="str">
        <f ca="1">IFERROR(__xludf.DUMMYFUNCTION("+AM108/AJ108"),"#DIV/0!")</f>
        <v>#DIV/0!</v>
      </c>
      <c r="BD108" s="920" t="str">
        <f ca="1">IFERROR(__xludf.DUMMYFUNCTION("+AN108/AJ108"),"#DIV/0!")</f>
        <v>#DIV/0!</v>
      </c>
      <c r="BE108" s="921">
        <v>0.2</v>
      </c>
      <c r="BF108" s="921">
        <v>0.8</v>
      </c>
      <c r="BG108" s="920" t="str">
        <f ca="1">IFERROR(__xludf.DUMMYFUNCTION("+AW108*BE108"),"#DIV/0!")</f>
        <v>#DIV/0!</v>
      </c>
      <c r="BH108" s="920" t="str">
        <f ca="1">IFERROR(__xludf.DUMMYFUNCTION("+AX108*BE108"),"#DIV/0!")</f>
        <v>#DIV/0!</v>
      </c>
      <c r="BI108" s="920" t="str">
        <f ca="1">IFERROR(__xludf.DUMMYFUNCTION("+AY108*BE108"),"#DIV/0!")</f>
        <v>#DIV/0!</v>
      </c>
      <c r="BJ108" s="920" t="str">
        <f ca="1">IFERROR(__xludf.DUMMYFUNCTION("+AZ108*BE108"),"#DIV/0!")</f>
        <v>#DIV/0!</v>
      </c>
      <c r="BK108" s="920" t="str">
        <f ca="1">IFERROR(__xludf.DUMMYFUNCTION("+BA108*BF108"),"#DIV/0!")</f>
        <v>#DIV/0!</v>
      </c>
      <c r="BL108" s="920" t="str">
        <f ca="1">IFERROR(__xludf.DUMMYFUNCTION("+BB108*BF108"),"#DIV/0!")</f>
        <v>#DIV/0!</v>
      </c>
      <c r="BM108" s="920" t="str">
        <f ca="1">IFERROR(__xludf.DUMMYFUNCTION("+BC108*BF108"),"#DIV/0!")</f>
        <v>#DIV/0!</v>
      </c>
      <c r="BN108" s="920" t="str">
        <f ca="1">IFERROR(__xludf.DUMMYFUNCTION("+BD108*BF108"),"#DIV/0!")</f>
        <v>#DIV/0!</v>
      </c>
      <c r="BO108" s="920" t="str">
        <f ca="1">IFERROR(__xludf.DUMMYFUNCTION("+BG108+BK108"),"#DIV/0!")</f>
        <v>#DIV/0!</v>
      </c>
      <c r="BP108" s="920" t="str">
        <f ca="1">IFERROR(__xludf.DUMMYFUNCTION("+BH108+BL108"),"#DIV/0!")</f>
        <v>#DIV/0!</v>
      </c>
      <c r="BQ108" s="920" t="str">
        <f ca="1">IFERROR(__xludf.DUMMYFUNCTION("+BI108+BM108"),"#DIV/0!")</f>
        <v>#DIV/0!</v>
      </c>
      <c r="BR108" s="920" t="str">
        <f ca="1">IFERROR(__xludf.DUMMYFUNCTION("+BJ108+BN108"),"#DIV/0!")</f>
        <v>#DIV/0!</v>
      </c>
      <c r="BS108" s="842"/>
      <c r="BT108" s="842"/>
      <c r="BU108" s="842"/>
      <c r="BV108" s="842"/>
      <c r="BW108" s="842"/>
      <c r="BX108" s="842"/>
      <c r="BY108" s="842"/>
      <c r="BZ108" s="842"/>
      <c r="CA108" s="830"/>
      <c r="CB108" s="798"/>
      <c r="CC108" s="922"/>
      <c r="CD108" s="923"/>
      <c r="CE108" s="923"/>
      <c r="CF108" s="974"/>
      <c r="CG108" s="975"/>
      <c r="CH108" s="798"/>
      <c r="CI108" s="798"/>
      <c r="CJ108" s="798"/>
      <c r="CK108" s="798"/>
      <c r="CL108" s="798"/>
      <c r="CM108" s="798"/>
      <c r="CN108" s="798"/>
      <c r="CO108" s="798"/>
      <c r="CP108" s="798"/>
      <c r="CQ108" s="798"/>
      <c r="CR108" s="798"/>
      <c r="CS108" s="798"/>
      <c r="CT108" s="798"/>
    </row>
    <row r="109" spans="1:98" ht="14.25" customHeight="1">
      <c r="A109" s="1042"/>
      <c r="B109" s="1043"/>
      <c r="C109" s="1044"/>
      <c r="D109" s="1045"/>
      <c r="E109" s="1046"/>
      <c r="F109" s="898"/>
      <c r="G109" s="964"/>
      <c r="H109" s="925"/>
      <c r="I109" s="899"/>
      <c r="J109" s="900"/>
      <c r="K109" s="900"/>
      <c r="L109" s="900"/>
      <c r="M109" s="925"/>
      <c r="N109" s="1025"/>
      <c r="O109" s="927"/>
      <c r="P109" s="901"/>
      <c r="Q109" s="903"/>
      <c r="R109" s="904"/>
      <c r="S109" s="904"/>
      <c r="T109" s="905"/>
      <c r="U109" s="818"/>
      <c r="V109" s="906">
        <v>5</v>
      </c>
      <c r="W109" s="898"/>
      <c r="X109" s="1269"/>
      <c r="Y109" s="1269"/>
      <c r="Z109" s="1101"/>
      <c r="AA109" s="907"/>
      <c r="AB109" s="908"/>
      <c r="AC109" s="908"/>
      <c r="AD109" s="909"/>
      <c r="AE109" s="871"/>
      <c r="AF109" s="1028"/>
      <c r="AG109" s="929"/>
      <c r="AH109" s="929"/>
      <c r="AI109" s="929"/>
      <c r="AJ109" s="930"/>
      <c r="AK109" s="1029"/>
      <c r="AL109" s="914"/>
      <c r="AM109" s="914"/>
      <c r="AN109" s="915"/>
      <c r="AO109" s="798"/>
      <c r="AP109" s="1050"/>
      <c r="AQ109" s="901"/>
      <c r="AR109" s="881"/>
      <c r="AS109" s="917" t="str">
        <f ca="1">IFERROR(__xludf.DUMMYFUNCTION("+I109/G109"),"#DIV/0!")</f>
        <v>#DIV/0!</v>
      </c>
      <c r="AT109" s="918" t="str">
        <f ca="1">IFERROR(__xludf.DUMMYFUNCTION("+J109/G109"),"#DIV/0!")</f>
        <v>#DIV/0!</v>
      </c>
      <c r="AU109" s="918" t="str">
        <f ca="1">IFERROR(__xludf.DUMMYFUNCTION("+K109/G109"),"#DIV/0!")</f>
        <v>#DIV/0!</v>
      </c>
      <c r="AV109" s="918" t="str">
        <f ca="1">IFERROR(__xludf.DUMMYFUNCTION("+L109/G109"),"#DIV/0!")</f>
        <v>#DIV/0!</v>
      </c>
      <c r="AW109" s="919" t="str">
        <f ca="1">IFERROR(__xludf.DUMMYFUNCTION("+AA109/COUNTIF(W109,""*"")"),"#DIV/0!")</f>
        <v>#DIV/0!</v>
      </c>
      <c r="AX109" s="919" t="str">
        <f ca="1">IFERROR(__xludf.DUMMYFUNCTION("+AB109/COUNTIF(W109,""*"")"),"#DIV/0!")</f>
        <v>#DIV/0!</v>
      </c>
      <c r="AY109" s="919" t="str">
        <f ca="1">IFERROR(__xludf.DUMMYFUNCTION("+AC109/COUNTIF(W109,""*"")"),"#DIV/0!")</f>
        <v>#DIV/0!</v>
      </c>
      <c r="AZ109" s="919" t="str">
        <f ca="1">IFERROR(__xludf.DUMMYFUNCTION("+AD109/COUNTIF(AD109,""*"")"),"#DIV/0!")</f>
        <v>#DIV/0!</v>
      </c>
      <c r="BA109" s="920" t="str">
        <f ca="1">IFERROR(__xludf.DUMMYFUNCTION("+AK109/AJ109"),"#DIV/0!")</f>
        <v>#DIV/0!</v>
      </c>
      <c r="BB109" s="920" t="str">
        <f ca="1">IFERROR(__xludf.DUMMYFUNCTION("+AL109/AJ109"),"#DIV/0!")</f>
        <v>#DIV/0!</v>
      </c>
      <c r="BC109" s="920" t="str">
        <f ca="1">IFERROR(__xludf.DUMMYFUNCTION("+AM109/AJ109"),"#DIV/0!")</f>
        <v>#DIV/0!</v>
      </c>
      <c r="BD109" s="920" t="str">
        <f ca="1">IFERROR(__xludf.DUMMYFUNCTION("+AN109/AJ109"),"#DIV/0!")</f>
        <v>#DIV/0!</v>
      </c>
      <c r="BE109" s="921">
        <v>0.2</v>
      </c>
      <c r="BF109" s="921">
        <v>0.8</v>
      </c>
      <c r="BG109" s="920" t="str">
        <f ca="1">IFERROR(__xludf.DUMMYFUNCTION("+AW109*BE109"),"#DIV/0!")</f>
        <v>#DIV/0!</v>
      </c>
      <c r="BH109" s="920" t="str">
        <f ca="1">IFERROR(__xludf.DUMMYFUNCTION("+AX109*BE109"),"#DIV/0!")</f>
        <v>#DIV/0!</v>
      </c>
      <c r="BI109" s="920" t="str">
        <f ca="1">IFERROR(__xludf.DUMMYFUNCTION("+AY109*BE109"),"#DIV/0!")</f>
        <v>#DIV/0!</v>
      </c>
      <c r="BJ109" s="920" t="str">
        <f ca="1">IFERROR(__xludf.DUMMYFUNCTION("+AZ109*BE109"),"#DIV/0!")</f>
        <v>#DIV/0!</v>
      </c>
      <c r="BK109" s="920" t="str">
        <f ca="1">IFERROR(__xludf.DUMMYFUNCTION("+BA109*BF109"),"#DIV/0!")</f>
        <v>#DIV/0!</v>
      </c>
      <c r="BL109" s="920" t="str">
        <f ca="1">IFERROR(__xludf.DUMMYFUNCTION("+BB109*BF109"),"#DIV/0!")</f>
        <v>#DIV/0!</v>
      </c>
      <c r="BM109" s="920" t="str">
        <f ca="1">IFERROR(__xludf.DUMMYFUNCTION("+BC109*BF109"),"#DIV/0!")</f>
        <v>#DIV/0!</v>
      </c>
      <c r="BN109" s="920" t="str">
        <f ca="1">IFERROR(__xludf.DUMMYFUNCTION("+BD109*BF109"),"#DIV/0!")</f>
        <v>#DIV/0!</v>
      </c>
      <c r="BO109" s="920" t="str">
        <f ca="1">IFERROR(__xludf.DUMMYFUNCTION("+BG109+BK109"),"#DIV/0!")</f>
        <v>#DIV/0!</v>
      </c>
      <c r="BP109" s="920" t="str">
        <f ca="1">IFERROR(__xludf.DUMMYFUNCTION("+BH109+BL109"),"#DIV/0!")</f>
        <v>#DIV/0!</v>
      </c>
      <c r="BQ109" s="920" t="str">
        <f ca="1">IFERROR(__xludf.DUMMYFUNCTION("+BI109+BM109"),"#DIV/0!")</f>
        <v>#DIV/0!</v>
      </c>
      <c r="BR109" s="920" t="str">
        <f ca="1">IFERROR(__xludf.DUMMYFUNCTION("+BJ109+BN109"),"#DIV/0!")</f>
        <v>#DIV/0!</v>
      </c>
      <c r="BS109" s="842"/>
      <c r="BT109" s="842"/>
      <c r="BU109" s="842"/>
      <c r="BV109" s="842"/>
      <c r="BW109" s="842"/>
      <c r="BX109" s="842"/>
      <c r="BY109" s="842"/>
      <c r="BZ109" s="842"/>
      <c r="CA109" s="830"/>
      <c r="CB109" s="798"/>
      <c r="CC109" s="922"/>
      <c r="CD109" s="923"/>
      <c r="CE109" s="923"/>
      <c r="CF109" s="974"/>
      <c r="CG109" s="975"/>
      <c r="CH109" s="798"/>
      <c r="CI109" s="798"/>
      <c r="CJ109" s="798"/>
      <c r="CK109" s="798"/>
      <c r="CL109" s="798"/>
      <c r="CM109" s="798"/>
      <c r="CN109" s="798"/>
      <c r="CO109" s="798"/>
      <c r="CP109" s="798"/>
      <c r="CQ109" s="798"/>
      <c r="CR109" s="798"/>
      <c r="CS109" s="798"/>
      <c r="CT109" s="798"/>
    </row>
    <row r="110" spans="1:98" ht="14.25" customHeight="1">
      <c r="A110" s="1042"/>
      <c r="B110" s="1043"/>
      <c r="C110" s="1044"/>
      <c r="D110" s="1045"/>
      <c r="E110" s="1046"/>
      <c r="F110" s="898"/>
      <c r="G110" s="964"/>
      <c r="H110" s="925"/>
      <c r="I110" s="899"/>
      <c r="J110" s="900"/>
      <c r="K110" s="900"/>
      <c r="L110" s="900"/>
      <c r="M110" s="925"/>
      <c r="N110" s="1025"/>
      <c r="O110" s="927"/>
      <c r="P110" s="901"/>
      <c r="Q110" s="903"/>
      <c r="R110" s="904"/>
      <c r="S110" s="904"/>
      <c r="T110" s="905"/>
      <c r="U110" s="818"/>
      <c r="V110" s="906">
        <v>6</v>
      </c>
      <c r="W110" s="898"/>
      <c r="X110" s="1269"/>
      <c r="Y110" s="1269"/>
      <c r="Z110" s="1101"/>
      <c r="AA110" s="907"/>
      <c r="AB110" s="908"/>
      <c r="AC110" s="908"/>
      <c r="AD110" s="909"/>
      <c r="AE110" s="871"/>
      <c r="AF110" s="1028"/>
      <c r="AG110" s="929"/>
      <c r="AH110" s="929"/>
      <c r="AI110" s="929"/>
      <c r="AJ110" s="930"/>
      <c r="AK110" s="1029"/>
      <c r="AL110" s="914"/>
      <c r="AM110" s="914"/>
      <c r="AN110" s="915"/>
      <c r="AO110" s="798"/>
      <c r="AP110" s="1050"/>
      <c r="AQ110" s="901"/>
      <c r="AR110" s="881"/>
      <c r="AS110" s="917" t="str">
        <f ca="1">IFERROR(__xludf.DUMMYFUNCTION("+I110/G110"),"#DIV/0!")</f>
        <v>#DIV/0!</v>
      </c>
      <c r="AT110" s="918" t="str">
        <f ca="1">IFERROR(__xludf.DUMMYFUNCTION("+J110/G110"),"#DIV/0!")</f>
        <v>#DIV/0!</v>
      </c>
      <c r="AU110" s="918" t="str">
        <f ca="1">IFERROR(__xludf.DUMMYFUNCTION("+K110/G110"),"#DIV/0!")</f>
        <v>#DIV/0!</v>
      </c>
      <c r="AV110" s="918" t="str">
        <f ca="1">IFERROR(__xludf.DUMMYFUNCTION("+L110/G110"),"#DIV/0!")</f>
        <v>#DIV/0!</v>
      </c>
      <c r="AW110" s="919" t="str">
        <f ca="1">IFERROR(__xludf.DUMMYFUNCTION("+AA110/COUNTIF(W110,""*"")"),"#DIV/0!")</f>
        <v>#DIV/0!</v>
      </c>
      <c r="AX110" s="919" t="str">
        <f ca="1">IFERROR(__xludf.DUMMYFUNCTION("+AB110/COUNTIF(W110,""*"")"),"#DIV/0!")</f>
        <v>#DIV/0!</v>
      </c>
      <c r="AY110" s="919" t="str">
        <f ca="1">IFERROR(__xludf.DUMMYFUNCTION("+AC110/COUNTIF(W110,""*"")"),"#DIV/0!")</f>
        <v>#DIV/0!</v>
      </c>
      <c r="AZ110" s="919" t="str">
        <f ca="1">IFERROR(__xludf.DUMMYFUNCTION("+AD110/COUNTIF(AD110,""*"")"),"#DIV/0!")</f>
        <v>#DIV/0!</v>
      </c>
      <c r="BA110" s="920" t="str">
        <f ca="1">IFERROR(__xludf.DUMMYFUNCTION("+AK110/AJ110"),"#DIV/0!")</f>
        <v>#DIV/0!</v>
      </c>
      <c r="BB110" s="920" t="str">
        <f ca="1">IFERROR(__xludf.DUMMYFUNCTION("+AL110/AJ110"),"#DIV/0!")</f>
        <v>#DIV/0!</v>
      </c>
      <c r="BC110" s="920" t="str">
        <f ca="1">IFERROR(__xludf.DUMMYFUNCTION("+AM110/AJ110"),"#DIV/0!")</f>
        <v>#DIV/0!</v>
      </c>
      <c r="BD110" s="920" t="str">
        <f ca="1">IFERROR(__xludf.DUMMYFUNCTION("+AN110/AJ110"),"#DIV/0!")</f>
        <v>#DIV/0!</v>
      </c>
      <c r="BE110" s="921">
        <v>0.2</v>
      </c>
      <c r="BF110" s="921">
        <v>0.8</v>
      </c>
      <c r="BG110" s="920" t="str">
        <f ca="1">IFERROR(__xludf.DUMMYFUNCTION("+AW110*BE110"),"#DIV/0!")</f>
        <v>#DIV/0!</v>
      </c>
      <c r="BH110" s="920" t="str">
        <f ca="1">IFERROR(__xludf.DUMMYFUNCTION("+AX110*BE110"),"#DIV/0!")</f>
        <v>#DIV/0!</v>
      </c>
      <c r="BI110" s="920" t="str">
        <f ca="1">IFERROR(__xludf.DUMMYFUNCTION("+AY110*BE110"),"#DIV/0!")</f>
        <v>#DIV/0!</v>
      </c>
      <c r="BJ110" s="920" t="str">
        <f ca="1">IFERROR(__xludf.DUMMYFUNCTION("+AZ110*BE110"),"#DIV/0!")</f>
        <v>#DIV/0!</v>
      </c>
      <c r="BK110" s="920" t="str">
        <f ca="1">IFERROR(__xludf.DUMMYFUNCTION("+BA110*BF110"),"#DIV/0!")</f>
        <v>#DIV/0!</v>
      </c>
      <c r="BL110" s="920" t="str">
        <f ca="1">IFERROR(__xludf.DUMMYFUNCTION("+BB110*BF110"),"#DIV/0!")</f>
        <v>#DIV/0!</v>
      </c>
      <c r="BM110" s="920" t="str">
        <f ca="1">IFERROR(__xludf.DUMMYFUNCTION("+BC110*BF110"),"#DIV/0!")</f>
        <v>#DIV/0!</v>
      </c>
      <c r="BN110" s="920" t="str">
        <f ca="1">IFERROR(__xludf.DUMMYFUNCTION("+BD110*BF110"),"#DIV/0!")</f>
        <v>#DIV/0!</v>
      </c>
      <c r="BO110" s="920" t="str">
        <f ca="1">IFERROR(__xludf.DUMMYFUNCTION("+BG110+BK110"),"#DIV/0!")</f>
        <v>#DIV/0!</v>
      </c>
      <c r="BP110" s="920" t="str">
        <f ca="1">IFERROR(__xludf.DUMMYFUNCTION("+BH110+BL110"),"#DIV/0!")</f>
        <v>#DIV/0!</v>
      </c>
      <c r="BQ110" s="920" t="str">
        <f ca="1">IFERROR(__xludf.DUMMYFUNCTION("+BI110+BM110"),"#DIV/0!")</f>
        <v>#DIV/0!</v>
      </c>
      <c r="BR110" s="920" t="str">
        <f ca="1">IFERROR(__xludf.DUMMYFUNCTION("+BJ110+BN110"),"#DIV/0!")</f>
        <v>#DIV/0!</v>
      </c>
      <c r="BS110" s="842"/>
      <c r="BT110" s="842"/>
      <c r="BU110" s="842"/>
      <c r="BV110" s="842"/>
      <c r="BW110" s="842"/>
      <c r="BX110" s="842"/>
      <c r="BY110" s="842"/>
      <c r="BZ110" s="842"/>
      <c r="CA110" s="830"/>
      <c r="CB110" s="798"/>
      <c r="CC110" s="922"/>
      <c r="CD110" s="923"/>
      <c r="CE110" s="923"/>
      <c r="CF110" s="974"/>
      <c r="CG110" s="975"/>
      <c r="CH110" s="798"/>
      <c r="CI110" s="798"/>
      <c r="CJ110" s="798"/>
      <c r="CK110" s="798"/>
      <c r="CL110" s="798"/>
      <c r="CM110" s="798"/>
      <c r="CN110" s="798"/>
      <c r="CO110" s="798"/>
      <c r="CP110" s="798"/>
      <c r="CQ110" s="798"/>
      <c r="CR110" s="798"/>
      <c r="CS110" s="798"/>
      <c r="CT110" s="798"/>
    </row>
    <row r="111" spans="1:98" ht="14.25" customHeight="1">
      <c r="A111" s="1042"/>
      <c r="B111" s="1043"/>
      <c r="C111" s="1044"/>
      <c r="D111" s="1045"/>
      <c r="E111" s="1046"/>
      <c r="F111" s="898"/>
      <c r="G111" s="964"/>
      <c r="H111" s="925"/>
      <c r="I111" s="899"/>
      <c r="J111" s="900"/>
      <c r="K111" s="900"/>
      <c r="L111" s="900"/>
      <c r="M111" s="925"/>
      <c r="N111" s="1025"/>
      <c r="O111" s="927"/>
      <c r="P111" s="901"/>
      <c r="Q111" s="903"/>
      <c r="R111" s="904"/>
      <c r="S111" s="904"/>
      <c r="T111" s="905"/>
      <c r="U111" s="818"/>
      <c r="V111" s="906">
        <v>7</v>
      </c>
      <c r="W111" s="898"/>
      <c r="X111" s="1269"/>
      <c r="Y111" s="1269"/>
      <c r="Z111" s="1101"/>
      <c r="AA111" s="907"/>
      <c r="AB111" s="908"/>
      <c r="AC111" s="908"/>
      <c r="AD111" s="909"/>
      <c r="AE111" s="871"/>
      <c r="AF111" s="1028"/>
      <c r="AG111" s="929"/>
      <c r="AH111" s="929"/>
      <c r="AI111" s="929"/>
      <c r="AJ111" s="930"/>
      <c r="AK111" s="1029"/>
      <c r="AL111" s="914"/>
      <c r="AM111" s="914"/>
      <c r="AN111" s="915"/>
      <c r="AO111" s="798"/>
      <c r="AP111" s="1050"/>
      <c r="AQ111" s="901"/>
      <c r="AR111" s="881"/>
      <c r="AS111" s="917" t="str">
        <f ca="1">IFERROR(__xludf.DUMMYFUNCTION("+I111/G111"),"#DIV/0!")</f>
        <v>#DIV/0!</v>
      </c>
      <c r="AT111" s="918" t="str">
        <f ca="1">IFERROR(__xludf.DUMMYFUNCTION("+J111/G111"),"#DIV/0!")</f>
        <v>#DIV/0!</v>
      </c>
      <c r="AU111" s="918" t="str">
        <f ca="1">IFERROR(__xludf.DUMMYFUNCTION("+K111/G111"),"#DIV/0!")</f>
        <v>#DIV/0!</v>
      </c>
      <c r="AV111" s="918" t="str">
        <f ca="1">IFERROR(__xludf.DUMMYFUNCTION("+L111/G111"),"#DIV/0!")</f>
        <v>#DIV/0!</v>
      </c>
      <c r="AW111" s="919" t="str">
        <f ca="1">IFERROR(__xludf.DUMMYFUNCTION("+AA111/COUNTIF(W111,""*"")"),"#DIV/0!")</f>
        <v>#DIV/0!</v>
      </c>
      <c r="AX111" s="919" t="str">
        <f ca="1">IFERROR(__xludf.DUMMYFUNCTION("+AB111/COUNTIF(W111,""*"")"),"#DIV/0!")</f>
        <v>#DIV/0!</v>
      </c>
      <c r="AY111" s="919" t="str">
        <f ca="1">IFERROR(__xludf.DUMMYFUNCTION("+AC111/COUNTIF(W111,""*"")"),"#DIV/0!")</f>
        <v>#DIV/0!</v>
      </c>
      <c r="AZ111" s="919" t="str">
        <f ca="1">IFERROR(__xludf.DUMMYFUNCTION("+AD111/COUNTIF(AD111,""*"")"),"#DIV/0!")</f>
        <v>#DIV/0!</v>
      </c>
      <c r="BA111" s="920" t="str">
        <f ca="1">IFERROR(__xludf.DUMMYFUNCTION("+AK111/AJ111"),"#DIV/0!")</f>
        <v>#DIV/0!</v>
      </c>
      <c r="BB111" s="920" t="str">
        <f ca="1">IFERROR(__xludf.DUMMYFUNCTION("+AL111/AJ111"),"#DIV/0!")</f>
        <v>#DIV/0!</v>
      </c>
      <c r="BC111" s="920" t="str">
        <f ca="1">IFERROR(__xludf.DUMMYFUNCTION("+AM111/AJ111"),"#DIV/0!")</f>
        <v>#DIV/0!</v>
      </c>
      <c r="BD111" s="920" t="str">
        <f ca="1">IFERROR(__xludf.DUMMYFUNCTION("+AN111/AJ111"),"#DIV/0!")</f>
        <v>#DIV/0!</v>
      </c>
      <c r="BE111" s="921">
        <v>0.2</v>
      </c>
      <c r="BF111" s="921">
        <v>0.8</v>
      </c>
      <c r="BG111" s="920" t="str">
        <f ca="1">IFERROR(__xludf.DUMMYFUNCTION("+AW111*BE111"),"#DIV/0!")</f>
        <v>#DIV/0!</v>
      </c>
      <c r="BH111" s="920" t="str">
        <f ca="1">IFERROR(__xludf.DUMMYFUNCTION("+AX111*BE111"),"#DIV/0!")</f>
        <v>#DIV/0!</v>
      </c>
      <c r="BI111" s="920" t="str">
        <f ca="1">IFERROR(__xludf.DUMMYFUNCTION("+AY111*BE111"),"#DIV/0!")</f>
        <v>#DIV/0!</v>
      </c>
      <c r="BJ111" s="920" t="str">
        <f ca="1">IFERROR(__xludf.DUMMYFUNCTION("+AZ111*BE111"),"#DIV/0!")</f>
        <v>#DIV/0!</v>
      </c>
      <c r="BK111" s="920" t="str">
        <f ca="1">IFERROR(__xludf.DUMMYFUNCTION("+BA111*BF111"),"#DIV/0!")</f>
        <v>#DIV/0!</v>
      </c>
      <c r="BL111" s="920" t="str">
        <f ca="1">IFERROR(__xludf.DUMMYFUNCTION("+BB111*BF111"),"#DIV/0!")</f>
        <v>#DIV/0!</v>
      </c>
      <c r="BM111" s="920" t="str">
        <f ca="1">IFERROR(__xludf.DUMMYFUNCTION("+BC111*BF111"),"#DIV/0!")</f>
        <v>#DIV/0!</v>
      </c>
      <c r="BN111" s="920" t="str">
        <f ca="1">IFERROR(__xludf.DUMMYFUNCTION("+BD111*BF111"),"#DIV/0!")</f>
        <v>#DIV/0!</v>
      </c>
      <c r="BO111" s="920" t="str">
        <f ca="1">IFERROR(__xludf.DUMMYFUNCTION("+BG111+BK111"),"#DIV/0!")</f>
        <v>#DIV/0!</v>
      </c>
      <c r="BP111" s="920" t="str">
        <f ca="1">IFERROR(__xludf.DUMMYFUNCTION("+BH111+BL111"),"#DIV/0!")</f>
        <v>#DIV/0!</v>
      </c>
      <c r="BQ111" s="920" t="str">
        <f ca="1">IFERROR(__xludf.DUMMYFUNCTION("+BI111+BM111"),"#DIV/0!")</f>
        <v>#DIV/0!</v>
      </c>
      <c r="BR111" s="920" t="str">
        <f ca="1">IFERROR(__xludf.DUMMYFUNCTION("+BJ111+BN111"),"#DIV/0!")</f>
        <v>#DIV/0!</v>
      </c>
      <c r="BS111" s="842"/>
      <c r="BT111" s="842"/>
      <c r="BU111" s="842"/>
      <c r="BV111" s="842"/>
      <c r="BW111" s="842"/>
      <c r="BX111" s="842"/>
      <c r="BY111" s="842"/>
      <c r="BZ111" s="842"/>
      <c r="CA111" s="830"/>
      <c r="CB111" s="798"/>
      <c r="CC111" s="922"/>
      <c r="CD111" s="923"/>
      <c r="CE111" s="923"/>
      <c r="CF111" s="974"/>
      <c r="CG111" s="975"/>
      <c r="CH111" s="798"/>
      <c r="CI111" s="798"/>
      <c r="CJ111" s="798"/>
      <c r="CK111" s="798"/>
      <c r="CL111" s="798"/>
      <c r="CM111" s="798"/>
      <c r="CN111" s="798"/>
      <c r="CO111" s="798"/>
      <c r="CP111" s="798"/>
      <c r="CQ111" s="798"/>
      <c r="CR111" s="798"/>
      <c r="CS111" s="798"/>
      <c r="CT111" s="798"/>
    </row>
    <row r="112" spans="1:98" ht="14.25" customHeight="1">
      <c r="A112" s="1042"/>
      <c r="B112" s="1043"/>
      <c r="C112" s="1044"/>
      <c r="D112" s="1045"/>
      <c r="E112" s="1046"/>
      <c r="F112" s="898"/>
      <c r="G112" s="964"/>
      <c r="H112" s="925"/>
      <c r="I112" s="899"/>
      <c r="J112" s="900"/>
      <c r="K112" s="900"/>
      <c r="L112" s="900"/>
      <c r="M112" s="925"/>
      <c r="N112" s="1025"/>
      <c r="O112" s="927"/>
      <c r="P112" s="901"/>
      <c r="Q112" s="903"/>
      <c r="R112" s="904"/>
      <c r="S112" s="904"/>
      <c r="T112" s="905"/>
      <c r="U112" s="818"/>
      <c r="V112" s="906">
        <v>8</v>
      </c>
      <c r="W112" s="1090"/>
      <c r="X112" s="1269"/>
      <c r="Y112" s="1269"/>
      <c r="Z112" s="1101"/>
      <c r="AA112" s="907"/>
      <c r="AB112" s="908"/>
      <c r="AC112" s="908"/>
      <c r="AD112" s="909"/>
      <c r="AE112" s="871"/>
      <c r="AF112" s="1028"/>
      <c r="AG112" s="929"/>
      <c r="AH112" s="929"/>
      <c r="AI112" s="929"/>
      <c r="AJ112" s="930"/>
      <c r="AK112" s="1029"/>
      <c r="AL112" s="914"/>
      <c r="AM112" s="914"/>
      <c r="AN112" s="915"/>
      <c r="AO112" s="798"/>
      <c r="AP112" s="1050"/>
      <c r="AQ112" s="901"/>
      <c r="AR112" s="881"/>
      <c r="AS112" s="917" t="str">
        <f ca="1">IFERROR(__xludf.DUMMYFUNCTION("+I112/G112"),"#DIV/0!")</f>
        <v>#DIV/0!</v>
      </c>
      <c r="AT112" s="918" t="str">
        <f ca="1">IFERROR(__xludf.DUMMYFUNCTION("+J112/G112"),"#DIV/0!")</f>
        <v>#DIV/0!</v>
      </c>
      <c r="AU112" s="918" t="str">
        <f ca="1">IFERROR(__xludf.DUMMYFUNCTION("+K112/G112"),"#DIV/0!")</f>
        <v>#DIV/0!</v>
      </c>
      <c r="AV112" s="918" t="str">
        <f ca="1">IFERROR(__xludf.DUMMYFUNCTION("+L112/G112"),"#DIV/0!")</f>
        <v>#DIV/0!</v>
      </c>
      <c r="AW112" s="919" t="str">
        <f ca="1">IFERROR(__xludf.DUMMYFUNCTION("+AA112/COUNTIF(W112,""*"")"),"#DIV/0!")</f>
        <v>#DIV/0!</v>
      </c>
      <c r="AX112" s="919" t="str">
        <f ca="1">IFERROR(__xludf.DUMMYFUNCTION("+AB112/COUNTIF(W112,""*"")"),"#DIV/0!")</f>
        <v>#DIV/0!</v>
      </c>
      <c r="AY112" s="919" t="str">
        <f ca="1">IFERROR(__xludf.DUMMYFUNCTION("+AC112/COUNTIF(W112,""*"")"),"#DIV/0!")</f>
        <v>#DIV/0!</v>
      </c>
      <c r="AZ112" s="919" t="str">
        <f ca="1">IFERROR(__xludf.DUMMYFUNCTION("+AD112/COUNTIF(AD112,""*"")"),"#DIV/0!")</f>
        <v>#DIV/0!</v>
      </c>
      <c r="BA112" s="920" t="str">
        <f ca="1">IFERROR(__xludf.DUMMYFUNCTION("+AK112/AJ112"),"#DIV/0!")</f>
        <v>#DIV/0!</v>
      </c>
      <c r="BB112" s="920" t="str">
        <f ca="1">IFERROR(__xludf.DUMMYFUNCTION("+AL112/AJ112"),"#DIV/0!")</f>
        <v>#DIV/0!</v>
      </c>
      <c r="BC112" s="920" t="str">
        <f ca="1">IFERROR(__xludf.DUMMYFUNCTION("+AM112/AJ112"),"#DIV/0!")</f>
        <v>#DIV/0!</v>
      </c>
      <c r="BD112" s="920" t="str">
        <f ca="1">IFERROR(__xludf.DUMMYFUNCTION("+AN112/AJ112"),"#DIV/0!")</f>
        <v>#DIV/0!</v>
      </c>
      <c r="BE112" s="921">
        <v>0.2</v>
      </c>
      <c r="BF112" s="921">
        <v>0.8</v>
      </c>
      <c r="BG112" s="920" t="str">
        <f ca="1">IFERROR(__xludf.DUMMYFUNCTION("+AW112*BE112"),"#DIV/0!")</f>
        <v>#DIV/0!</v>
      </c>
      <c r="BH112" s="920" t="str">
        <f ca="1">IFERROR(__xludf.DUMMYFUNCTION("+AX112*BE112"),"#DIV/0!")</f>
        <v>#DIV/0!</v>
      </c>
      <c r="BI112" s="920" t="str">
        <f ca="1">IFERROR(__xludf.DUMMYFUNCTION("+AY112*BE112"),"#DIV/0!")</f>
        <v>#DIV/0!</v>
      </c>
      <c r="BJ112" s="920" t="str">
        <f ca="1">IFERROR(__xludf.DUMMYFUNCTION("+AZ112*BE112"),"#DIV/0!")</f>
        <v>#DIV/0!</v>
      </c>
      <c r="BK112" s="920" t="str">
        <f ca="1">IFERROR(__xludf.DUMMYFUNCTION("+BA112*BF112"),"#DIV/0!")</f>
        <v>#DIV/0!</v>
      </c>
      <c r="BL112" s="920" t="str">
        <f ca="1">IFERROR(__xludf.DUMMYFUNCTION("+BB112*BF112"),"#DIV/0!")</f>
        <v>#DIV/0!</v>
      </c>
      <c r="BM112" s="920" t="str">
        <f ca="1">IFERROR(__xludf.DUMMYFUNCTION("+BC112*BF112"),"#DIV/0!")</f>
        <v>#DIV/0!</v>
      </c>
      <c r="BN112" s="920" t="str">
        <f ca="1">IFERROR(__xludf.DUMMYFUNCTION("+BD112*BF112"),"#DIV/0!")</f>
        <v>#DIV/0!</v>
      </c>
      <c r="BO112" s="920" t="str">
        <f ca="1">IFERROR(__xludf.DUMMYFUNCTION("+BG112+BK112"),"#DIV/0!")</f>
        <v>#DIV/0!</v>
      </c>
      <c r="BP112" s="920" t="str">
        <f ca="1">IFERROR(__xludf.DUMMYFUNCTION("+BH112+BL112"),"#DIV/0!")</f>
        <v>#DIV/0!</v>
      </c>
      <c r="BQ112" s="920" t="str">
        <f ca="1">IFERROR(__xludf.DUMMYFUNCTION("+BI112+BM112"),"#DIV/0!")</f>
        <v>#DIV/0!</v>
      </c>
      <c r="BR112" s="920" t="str">
        <f ca="1">IFERROR(__xludf.DUMMYFUNCTION("+BJ112+BN112"),"#DIV/0!")</f>
        <v>#DIV/0!</v>
      </c>
      <c r="BS112" s="842"/>
      <c r="BT112" s="842"/>
      <c r="BU112" s="842"/>
      <c r="BV112" s="842"/>
      <c r="BW112" s="842"/>
      <c r="BX112" s="842"/>
      <c r="BY112" s="842"/>
      <c r="BZ112" s="842"/>
      <c r="CA112" s="830"/>
      <c r="CB112" s="798"/>
      <c r="CC112" s="922"/>
      <c r="CD112" s="923"/>
      <c r="CE112" s="923"/>
      <c r="CF112" s="974"/>
      <c r="CG112" s="975"/>
      <c r="CH112" s="798"/>
      <c r="CI112" s="798"/>
      <c r="CJ112" s="798"/>
      <c r="CK112" s="798"/>
      <c r="CL112" s="798"/>
      <c r="CM112" s="798"/>
      <c r="CN112" s="798"/>
      <c r="CO112" s="798"/>
      <c r="CP112" s="798"/>
      <c r="CQ112" s="798"/>
      <c r="CR112" s="798"/>
      <c r="CS112" s="798"/>
      <c r="CT112" s="798"/>
    </row>
    <row r="113" spans="1:98" ht="14.25" customHeight="1">
      <c r="A113" s="1042"/>
      <c r="B113" s="1043"/>
      <c r="C113" s="1044"/>
      <c r="D113" s="1045"/>
      <c r="E113" s="1046"/>
      <c r="F113" s="898"/>
      <c r="G113" s="964"/>
      <c r="H113" s="925"/>
      <c r="I113" s="899"/>
      <c r="J113" s="900"/>
      <c r="K113" s="900"/>
      <c r="L113" s="900"/>
      <c r="M113" s="925"/>
      <c r="N113" s="1025"/>
      <c r="O113" s="927"/>
      <c r="P113" s="901"/>
      <c r="Q113" s="903"/>
      <c r="R113" s="904"/>
      <c r="S113" s="904"/>
      <c r="T113" s="905"/>
      <c r="U113" s="818"/>
      <c r="V113" s="906">
        <v>9</v>
      </c>
      <c r="W113" s="1090"/>
      <c r="X113" s="1269"/>
      <c r="Y113" s="1269"/>
      <c r="Z113" s="1101"/>
      <c r="AA113" s="907"/>
      <c r="AB113" s="908"/>
      <c r="AC113" s="908"/>
      <c r="AD113" s="909"/>
      <c r="AE113" s="871"/>
      <c r="AF113" s="1028"/>
      <c r="AG113" s="929"/>
      <c r="AH113" s="929"/>
      <c r="AI113" s="929"/>
      <c r="AJ113" s="930"/>
      <c r="AK113" s="1029"/>
      <c r="AL113" s="914"/>
      <c r="AM113" s="914"/>
      <c r="AN113" s="915"/>
      <c r="AO113" s="798"/>
      <c r="AP113" s="1050"/>
      <c r="AQ113" s="901"/>
      <c r="AR113" s="881"/>
      <c r="AS113" s="917" t="str">
        <f ca="1">IFERROR(__xludf.DUMMYFUNCTION("+I113/G113"),"#DIV/0!")</f>
        <v>#DIV/0!</v>
      </c>
      <c r="AT113" s="918" t="str">
        <f ca="1">IFERROR(__xludf.DUMMYFUNCTION("+J113/G113"),"#DIV/0!")</f>
        <v>#DIV/0!</v>
      </c>
      <c r="AU113" s="918" t="str">
        <f ca="1">IFERROR(__xludf.DUMMYFUNCTION("+K113/G113"),"#DIV/0!")</f>
        <v>#DIV/0!</v>
      </c>
      <c r="AV113" s="918" t="str">
        <f ca="1">IFERROR(__xludf.DUMMYFUNCTION("+L113/G113"),"#DIV/0!")</f>
        <v>#DIV/0!</v>
      </c>
      <c r="AW113" s="919" t="str">
        <f ca="1">IFERROR(__xludf.DUMMYFUNCTION("+AA113/COUNTIF(W113,""*"")"),"#DIV/0!")</f>
        <v>#DIV/0!</v>
      </c>
      <c r="AX113" s="919" t="str">
        <f ca="1">IFERROR(__xludf.DUMMYFUNCTION("+AB113/COUNTIF(W113,""*"")"),"#DIV/0!")</f>
        <v>#DIV/0!</v>
      </c>
      <c r="AY113" s="919" t="str">
        <f ca="1">IFERROR(__xludf.DUMMYFUNCTION("+AC113/COUNTIF(W113,""*"")"),"#DIV/0!")</f>
        <v>#DIV/0!</v>
      </c>
      <c r="AZ113" s="919" t="str">
        <f ca="1">IFERROR(__xludf.DUMMYFUNCTION("+AD113/COUNTIF(AD113,""*"")"),"#DIV/0!")</f>
        <v>#DIV/0!</v>
      </c>
      <c r="BA113" s="920" t="str">
        <f ca="1">IFERROR(__xludf.DUMMYFUNCTION("+AK113/AJ113"),"#DIV/0!")</f>
        <v>#DIV/0!</v>
      </c>
      <c r="BB113" s="920" t="str">
        <f ca="1">IFERROR(__xludf.DUMMYFUNCTION("+AL113/AJ113"),"#DIV/0!")</f>
        <v>#DIV/0!</v>
      </c>
      <c r="BC113" s="920" t="str">
        <f ca="1">IFERROR(__xludf.DUMMYFUNCTION("+AM113/AJ113"),"#DIV/0!")</f>
        <v>#DIV/0!</v>
      </c>
      <c r="BD113" s="920" t="str">
        <f ca="1">IFERROR(__xludf.DUMMYFUNCTION("+AN113/AJ113"),"#DIV/0!")</f>
        <v>#DIV/0!</v>
      </c>
      <c r="BE113" s="921">
        <v>0.2</v>
      </c>
      <c r="BF113" s="921">
        <v>0.8</v>
      </c>
      <c r="BG113" s="920" t="str">
        <f ca="1">IFERROR(__xludf.DUMMYFUNCTION("+AW113*BE113"),"#DIV/0!")</f>
        <v>#DIV/0!</v>
      </c>
      <c r="BH113" s="920" t="str">
        <f ca="1">IFERROR(__xludf.DUMMYFUNCTION("+AX113*BE113"),"#DIV/0!")</f>
        <v>#DIV/0!</v>
      </c>
      <c r="BI113" s="920" t="str">
        <f ca="1">IFERROR(__xludf.DUMMYFUNCTION("+AY113*BE113"),"#DIV/0!")</f>
        <v>#DIV/0!</v>
      </c>
      <c r="BJ113" s="920" t="str">
        <f ca="1">IFERROR(__xludf.DUMMYFUNCTION("+AZ113*BE113"),"#DIV/0!")</f>
        <v>#DIV/0!</v>
      </c>
      <c r="BK113" s="920" t="str">
        <f ca="1">IFERROR(__xludf.DUMMYFUNCTION("+BA113*BF113"),"#DIV/0!")</f>
        <v>#DIV/0!</v>
      </c>
      <c r="BL113" s="920" t="str">
        <f ca="1">IFERROR(__xludf.DUMMYFUNCTION("+BB113*BF113"),"#DIV/0!")</f>
        <v>#DIV/0!</v>
      </c>
      <c r="BM113" s="920" t="str">
        <f ca="1">IFERROR(__xludf.DUMMYFUNCTION("+BC113*BF113"),"#DIV/0!")</f>
        <v>#DIV/0!</v>
      </c>
      <c r="BN113" s="920" t="str">
        <f ca="1">IFERROR(__xludf.DUMMYFUNCTION("+BD113*BF113"),"#DIV/0!")</f>
        <v>#DIV/0!</v>
      </c>
      <c r="BO113" s="920" t="str">
        <f ca="1">IFERROR(__xludf.DUMMYFUNCTION("+BG113+BK113"),"#DIV/0!")</f>
        <v>#DIV/0!</v>
      </c>
      <c r="BP113" s="920" t="str">
        <f ca="1">IFERROR(__xludf.DUMMYFUNCTION("+BH113+BL113"),"#DIV/0!")</f>
        <v>#DIV/0!</v>
      </c>
      <c r="BQ113" s="920" t="str">
        <f ca="1">IFERROR(__xludf.DUMMYFUNCTION("+BI113+BM113"),"#DIV/0!")</f>
        <v>#DIV/0!</v>
      </c>
      <c r="BR113" s="920" t="str">
        <f ca="1">IFERROR(__xludf.DUMMYFUNCTION("+BJ113+BN113"),"#DIV/0!")</f>
        <v>#DIV/0!</v>
      </c>
      <c r="BS113" s="842"/>
      <c r="BT113" s="842"/>
      <c r="BU113" s="842"/>
      <c r="BV113" s="842"/>
      <c r="BW113" s="842"/>
      <c r="BX113" s="842"/>
      <c r="BY113" s="842"/>
      <c r="BZ113" s="842"/>
      <c r="CA113" s="830"/>
      <c r="CB113" s="798"/>
      <c r="CC113" s="922"/>
      <c r="CD113" s="923"/>
      <c r="CE113" s="923"/>
      <c r="CF113" s="974"/>
      <c r="CG113" s="975"/>
      <c r="CH113" s="798"/>
      <c r="CI113" s="798"/>
      <c r="CJ113" s="798"/>
      <c r="CK113" s="798"/>
      <c r="CL113" s="798"/>
      <c r="CM113" s="798"/>
      <c r="CN113" s="798"/>
      <c r="CO113" s="798"/>
      <c r="CP113" s="798"/>
      <c r="CQ113" s="798"/>
      <c r="CR113" s="798"/>
      <c r="CS113" s="798"/>
      <c r="CT113" s="798"/>
    </row>
    <row r="114" spans="1:98" ht="14.25" customHeight="1" thickBot="1">
      <c r="A114" s="1088"/>
      <c r="B114" s="1058"/>
      <c r="C114" s="1059"/>
      <c r="D114" s="1060"/>
      <c r="E114" s="1061"/>
      <c r="F114" s="983"/>
      <c r="G114" s="984"/>
      <c r="H114" s="1062"/>
      <c r="I114" s="1063"/>
      <c r="J114" s="986"/>
      <c r="K114" s="986"/>
      <c r="L114" s="986"/>
      <c r="M114" s="1062"/>
      <c r="N114" s="1064"/>
      <c r="O114" s="987"/>
      <c r="P114" s="985"/>
      <c r="Q114" s="1065"/>
      <c r="R114" s="1066"/>
      <c r="S114" s="1066"/>
      <c r="T114" s="1067"/>
      <c r="U114" s="818"/>
      <c r="V114" s="981">
        <v>10</v>
      </c>
      <c r="W114" s="1068"/>
      <c r="X114" s="1257"/>
      <c r="Y114" s="1257"/>
      <c r="Z114" s="1069"/>
      <c r="AA114" s="1070"/>
      <c r="AB114" s="989"/>
      <c r="AC114" s="989"/>
      <c r="AD114" s="990"/>
      <c r="AE114" s="871"/>
      <c r="AF114" s="1071"/>
      <c r="AG114" s="991"/>
      <c r="AH114" s="991"/>
      <c r="AI114" s="991"/>
      <c r="AJ114" s="992"/>
      <c r="AK114" s="1073"/>
      <c r="AL114" s="994"/>
      <c r="AM114" s="994"/>
      <c r="AN114" s="1074"/>
      <c r="AO114" s="798"/>
      <c r="AP114" s="1075"/>
      <c r="AQ114" s="985"/>
      <c r="AR114" s="881"/>
      <c r="AS114" s="1076" t="str">
        <f ca="1">IFERROR(__xludf.DUMMYFUNCTION("+I114/G114"),"#DIV/0!")</f>
        <v>#DIV/0!</v>
      </c>
      <c r="AT114" s="1077" t="str">
        <f ca="1">IFERROR(__xludf.DUMMYFUNCTION("+J114/G114"),"#DIV/0!")</f>
        <v>#DIV/0!</v>
      </c>
      <c r="AU114" s="1077" t="str">
        <f ca="1">IFERROR(__xludf.DUMMYFUNCTION("+K114/G114"),"#DIV/0!")</f>
        <v>#DIV/0!</v>
      </c>
      <c r="AV114" s="1077" t="str">
        <f ca="1">IFERROR(__xludf.DUMMYFUNCTION("+L114/G114"),"#DIV/0!")</f>
        <v>#DIV/0!</v>
      </c>
      <c r="AW114" s="1078" t="str">
        <f ca="1">IFERROR(__xludf.DUMMYFUNCTION("+AA114/COUNTIF(W114,""*"")"),"#DIV/0!")</f>
        <v>#DIV/0!</v>
      </c>
      <c r="AX114" s="1078" t="str">
        <f ca="1">IFERROR(__xludf.DUMMYFUNCTION("+AB114/COUNTIF(W114,""*"")"),"#DIV/0!")</f>
        <v>#DIV/0!</v>
      </c>
      <c r="AY114" s="1078" t="str">
        <f ca="1">IFERROR(__xludf.DUMMYFUNCTION("+AC114/COUNTIF(W114,""*"")"),"#DIV/0!")</f>
        <v>#DIV/0!</v>
      </c>
      <c r="AZ114" s="1078" t="str">
        <f ca="1">IFERROR(__xludf.DUMMYFUNCTION("+AD114/COUNTIF(AD114,""*"")"),"#DIV/0!")</f>
        <v>#DIV/0!</v>
      </c>
      <c r="BA114" s="1079" t="str">
        <f ca="1">IFERROR(__xludf.DUMMYFUNCTION("+AK114/AJ114"),"#DIV/0!")</f>
        <v>#DIV/0!</v>
      </c>
      <c r="BB114" s="1079" t="str">
        <f ca="1">IFERROR(__xludf.DUMMYFUNCTION("+AL114/AJ114"),"#DIV/0!")</f>
        <v>#DIV/0!</v>
      </c>
      <c r="BC114" s="1079" t="str">
        <f ca="1">IFERROR(__xludf.DUMMYFUNCTION("+AM114/AJ114"),"#DIV/0!")</f>
        <v>#DIV/0!</v>
      </c>
      <c r="BD114" s="1079" t="str">
        <f ca="1">IFERROR(__xludf.DUMMYFUNCTION("+AN114/AJ114"),"#DIV/0!")</f>
        <v>#DIV/0!</v>
      </c>
      <c r="BE114" s="1080">
        <v>0.2</v>
      </c>
      <c r="BF114" s="1080">
        <v>0.8</v>
      </c>
      <c r="BG114" s="1079" t="str">
        <f ca="1">IFERROR(__xludf.DUMMYFUNCTION("+AW114*BE114"),"#DIV/0!")</f>
        <v>#DIV/0!</v>
      </c>
      <c r="BH114" s="1079" t="str">
        <f ca="1">IFERROR(__xludf.DUMMYFUNCTION("+AX114*BE114"),"#DIV/0!")</f>
        <v>#DIV/0!</v>
      </c>
      <c r="BI114" s="1079" t="str">
        <f ca="1">IFERROR(__xludf.DUMMYFUNCTION("+AY114*BE114"),"#DIV/0!")</f>
        <v>#DIV/0!</v>
      </c>
      <c r="BJ114" s="1079" t="str">
        <f ca="1">IFERROR(__xludf.DUMMYFUNCTION("+AZ114*BE114"),"#DIV/0!")</f>
        <v>#DIV/0!</v>
      </c>
      <c r="BK114" s="1079" t="str">
        <f ca="1">IFERROR(__xludf.DUMMYFUNCTION("+BA114*BF114"),"#DIV/0!")</f>
        <v>#DIV/0!</v>
      </c>
      <c r="BL114" s="1079" t="str">
        <f ca="1">IFERROR(__xludf.DUMMYFUNCTION("+BB114*BF114"),"#DIV/0!")</f>
        <v>#DIV/0!</v>
      </c>
      <c r="BM114" s="1079" t="str">
        <f ca="1">IFERROR(__xludf.DUMMYFUNCTION("+BC114*BF114"),"#DIV/0!")</f>
        <v>#DIV/0!</v>
      </c>
      <c r="BN114" s="1079" t="str">
        <f ca="1">IFERROR(__xludf.DUMMYFUNCTION("+BD114*BF114"),"#DIV/0!")</f>
        <v>#DIV/0!</v>
      </c>
      <c r="BO114" s="1079" t="str">
        <f ca="1">IFERROR(__xludf.DUMMYFUNCTION("+BG114+BK114"),"#DIV/0!")</f>
        <v>#DIV/0!</v>
      </c>
      <c r="BP114" s="1079" t="str">
        <f ca="1">IFERROR(__xludf.DUMMYFUNCTION("+BH114+BL114"),"#DIV/0!")</f>
        <v>#DIV/0!</v>
      </c>
      <c r="BQ114" s="1079" t="str">
        <f ca="1">IFERROR(__xludf.DUMMYFUNCTION("+BI114+BM114"),"#DIV/0!")</f>
        <v>#DIV/0!</v>
      </c>
      <c r="BR114" s="1079" t="str">
        <f ca="1">IFERROR(__xludf.DUMMYFUNCTION("+BJ114+BN114"),"#DIV/0!")</f>
        <v>#DIV/0!</v>
      </c>
      <c r="BS114" s="838"/>
      <c r="BT114" s="838"/>
      <c r="BU114" s="838"/>
      <c r="BV114" s="838"/>
      <c r="BW114" s="838"/>
      <c r="BX114" s="838"/>
      <c r="BY114" s="838"/>
      <c r="BZ114" s="838"/>
      <c r="CA114" s="839"/>
      <c r="CB114" s="798"/>
      <c r="CC114" s="1081"/>
      <c r="CD114" s="1082"/>
      <c r="CE114" s="1082"/>
      <c r="CF114" s="1083"/>
      <c r="CG114" s="1084"/>
      <c r="CH114" s="798"/>
      <c r="CI114" s="798"/>
      <c r="CJ114" s="798"/>
      <c r="CK114" s="798"/>
      <c r="CL114" s="798"/>
      <c r="CM114" s="798"/>
      <c r="CN114" s="798"/>
      <c r="CO114" s="798"/>
      <c r="CP114" s="798"/>
      <c r="CQ114" s="798"/>
      <c r="CR114" s="798"/>
      <c r="CS114" s="798"/>
      <c r="CT114" s="798"/>
    </row>
    <row r="115" spans="1:98" ht="14.25" customHeight="1">
      <c r="A115" s="853">
        <v>13</v>
      </c>
      <c r="B115" s="1030"/>
      <c r="C115" s="1031"/>
      <c r="D115" s="856"/>
      <c r="E115" s="1032"/>
      <c r="F115" s="858"/>
      <c r="G115" s="950"/>
      <c r="H115" s="1085"/>
      <c r="I115" s="860"/>
      <c r="J115" s="861"/>
      <c r="K115" s="861"/>
      <c r="L115" s="861"/>
      <c r="M115" s="1035"/>
      <c r="N115" s="1036"/>
      <c r="O115" s="954"/>
      <c r="P115" s="951"/>
      <c r="Q115" s="863"/>
      <c r="R115" s="864"/>
      <c r="S115" s="864"/>
      <c r="T115" s="865"/>
      <c r="U115" s="871"/>
      <c r="V115" s="867">
        <v>1</v>
      </c>
      <c r="W115" s="858"/>
      <c r="X115" s="1265"/>
      <c r="Y115" s="1265"/>
      <c r="Z115" s="1101"/>
      <c r="AA115" s="868"/>
      <c r="AB115" s="869"/>
      <c r="AC115" s="869"/>
      <c r="AD115" s="870"/>
      <c r="AE115" s="871"/>
      <c r="AF115" s="1086"/>
      <c r="AG115" s="874"/>
      <c r="AH115" s="874"/>
      <c r="AI115" s="874"/>
      <c r="AJ115" s="875"/>
      <c r="AK115" s="1041"/>
      <c r="AL115" s="877"/>
      <c r="AM115" s="877"/>
      <c r="AN115" s="878"/>
      <c r="AO115" s="1010"/>
      <c r="AP115" s="879"/>
      <c r="AQ115" s="880"/>
      <c r="AR115" s="881"/>
      <c r="AS115" s="882" t="str">
        <f ca="1">IFERROR(__xludf.DUMMYFUNCTION("+I115/G115"),"#DIV/0!")</f>
        <v>#DIV/0!</v>
      </c>
      <c r="AT115" s="977" t="str">
        <f ca="1">IFERROR(__xludf.DUMMYFUNCTION("+J115/G115"),"#DIV/0!")</f>
        <v>#DIV/0!</v>
      </c>
      <c r="AU115" s="977" t="str">
        <f ca="1">IFERROR(__xludf.DUMMYFUNCTION("+K115/G115"),"#DIV/0!")</f>
        <v>#DIV/0!</v>
      </c>
      <c r="AV115" s="977" t="str">
        <f ca="1">IFERROR(__xludf.DUMMYFUNCTION("+L115/G115"),"#DIV/0!")</f>
        <v>#DIV/0!</v>
      </c>
      <c r="AW115" s="1014" t="str">
        <f ca="1">IFERROR(__xludf.DUMMYFUNCTION("+AA115/COUNTIF(W115,""*"")"),"#DIV/0!")</f>
        <v>#DIV/0!</v>
      </c>
      <c r="AX115" s="1014" t="str">
        <f ca="1">IFERROR(__xludf.DUMMYFUNCTION("+AB115/COUNTIF(W115,""*"")"),"#DIV/0!")</f>
        <v>#DIV/0!</v>
      </c>
      <c r="AY115" s="1014" t="str">
        <f ca="1">IFERROR(__xludf.DUMMYFUNCTION("+AC115/COUNTIF(W115,""*"")"),"#DIV/0!")</f>
        <v>#DIV/0!</v>
      </c>
      <c r="AZ115" s="1014" t="str">
        <f ca="1">IFERROR(__xludf.DUMMYFUNCTION("+AD115/COUNTIF(AD115,""*"")"),"#DIV/0!")</f>
        <v>#DIV/0!</v>
      </c>
      <c r="BA115" s="978" t="str">
        <f ca="1">IFERROR(__xludf.DUMMYFUNCTION("+AK115/AJ115"),"#DIV/0!")</f>
        <v>#DIV/0!</v>
      </c>
      <c r="BB115" s="978" t="str">
        <f ca="1">IFERROR(__xludf.DUMMYFUNCTION("+AL115/AJ115"),"#DIV/0!")</f>
        <v>#DIV/0!</v>
      </c>
      <c r="BC115" s="978" t="str">
        <f ca="1">IFERROR(__xludf.DUMMYFUNCTION("+AM115/AJ115"),"#DIV/0!")</f>
        <v>#DIV/0!</v>
      </c>
      <c r="BD115" s="978" t="str">
        <f ca="1">IFERROR(__xludf.DUMMYFUNCTION("+AN115/AJ115"),"#DIV/0!")</f>
        <v>#DIV/0!</v>
      </c>
      <c r="BE115" s="979">
        <v>0.2</v>
      </c>
      <c r="BF115" s="979">
        <v>0.8</v>
      </c>
      <c r="BG115" s="978" t="str">
        <f ca="1">IFERROR(__xludf.DUMMYFUNCTION("+AW115*BE115"),"#DIV/0!")</f>
        <v>#DIV/0!</v>
      </c>
      <c r="BH115" s="978" t="str">
        <f ca="1">IFERROR(__xludf.DUMMYFUNCTION("+AX115*BE115"),"#DIV/0!")</f>
        <v>#DIV/0!</v>
      </c>
      <c r="BI115" s="978" t="str">
        <f ca="1">IFERROR(__xludf.DUMMYFUNCTION("+AY115*BE115"),"#DIV/0!")</f>
        <v>#DIV/0!</v>
      </c>
      <c r="BJ115" s="978" t="str">
        <f ca="1">IFERROR(__xludf.DUMMYFUNCTION("+AZ115*BE115"),"#DIV/0!")</f>
        <v>#DIV/0!</v>
      </c>
      <c r="BK115" s="978" t="str">
        <f ca="1">IFERROR(__xludf.DUMMYFUNCTION("+BA115*BF115"),"#DIV/0!")</f>
        <v>#DIV/0!</v>
      </c>
      <c r="BL115" s="978" t="str">
        <f ca="1">IFERROR(__xludf.DUMMYFUNCTION("+BB115*BF115"),"#DIV/0!")</f>
        <v>#DIV/0!</v>
      </c>
      <c r="BM115" s="978" t="str">
        <f ca="1">IFERROR(__xludf.DUMMYFUNCTION("+BC115*BF115"),"#DIV/0!")</f>
        <v>#DIV/0!</v>
      </c>
      <c r="BN115" s="978" t="str">
        <f ca="1">IFERROR(__xludf.DUMMYFUNCTION("+BD115*BF115"),"#DIV/0!")</f>
        <v>#DIV/0!</v>
      </c>
      <c r="BO115" s="978" t="str">
        <f ca="1">IFERROR(__xludf.DUMMYFUNCTION("+BG115+BK115"),"#DIV/0!")</f>
        <v>#DIV/0!</v>
      </c>
      <c r="BP115" s="885" t="str">
        <f ca="1">IFERROR(__xludf.DUMMYFUNCTION("+BH115+BL115"),"#DIV/0!")</f>
        <v>#DIV/0!</v>
      </c>
      <c r="BQ115" s="885" t="str">
        <f ca="1">IFERROR(__xludf.DUMMYFUNCTION("+BI115+BM115"),"#DIV/0!")</f>
        <v>#DIV/0!</v>
      </c>
      <c r="BR115" s="885" t="str">
        <f ca="1">IFERROR(__xludf.DUMMYFUNCTION("+BJ115+BN115"),"#DIV/0!")</f>
        <v>#DIV/0!</v>
      </c>
      <c r="BS115" s="1015" t="e">
        <f t="shared" ref="BS115:BV115" ca="1" si="11">AVERAGEIF(BO115:BO124,"&lt;&gt;#¡DIV/0!")</f>
        <v>#DIV/0!</v>
      </c>
      <c r="BT115" s="1015" t="e">
        <f t="shared" ca="1" si="11"/>
        <v>#DIV/0!</v>
      </c>
      <c r="BU115" s="1015" t="e">
        <f t="shared" ca="1" si="11"/>
        <v>#DIV/0!</v>
      </c>
      <c r="BV115" s="1015" t="e">
        <f t="shared" ca="1" si="11"/>
        <v>#DIV/0!</v>
      </c>
      <c r="BW115" s="888" t="str">
        <f ca="1">IFERROR(__xludf.DUMMYFUNCTION("+C115*BS115"),"#DIV/0!")</f>
        <v>#DIV/0!</v>
      </c>
      <c r="BX115" s="888" t="str">
        <f ca="1">IFERROR(__xludf.DUMMYFUNCTION("+C115*BT115"),"#DIV/0!")</f>
        <v>#DIV/0!</v>
      </c>
      <c r="BY115" s="888" t="str">
        <f ca="1">IFERROR(__xludf.DUMMYFUNCTION("+C115*BU115"),"#DIV/0!")</f>
        <v>#DIV/0!</v>
      </c>
      <c r="BZ115" s="888" t="str">
        <f ca="1">IFERROR(__xludf.DUMMYFUNCTION("+C115*BV115"),"#DIV/0!")</f>
        <v>#DIV/0!</v>
      </c>
      <c r="CA115" s="1016">
        <f ca="1">SUM(BW115:BZ124)</f>
        <v>0</v>
      </c>
      <c r="CB115" s="798"/>
      <c r="CC115" s="890" t="str">
        <f ca="1">IFERROR(__xludf.DUMMYFUNCTION("+Q115/$N$115"),"#DIV/0!")</f>
        <v>#DIV/0!</v>
      </c>
      <c r="CD115" s="891" t="str">
        <f ca="1">IFERROR(__xludf.DUMMYFUNCTION("+R115/$N$115"),"#DIV/0!")</f>
        <v>#DIV/0!</v>
      </c>
      <c r="CE115" s="891" t="str">
        <f ca="1">IFERROR(__xludf.DUMMYFUNCTION("+S115/$N$115"),"#DIV/0!")</f>
        <v>#DIV/0!</v>
      </c>
      <c r="CF115" s="961" t="str">
        <f ca="1">IFERROR(__xludf.DUMMYFUNCTION("+T115/$N$115"),"#DIV/0!")</f>
        <v>#DIV/0!</v>
      </c>
      <c r="CG115" s="962" t="e">
        <f ca="1">AVERAGE(CC115:CF124)</f>
        <v>#DIV/0!</v>
      </c>
      <c r="CH115" s="798"/>
      <c r="CI115" s="798"/>
      <c r="CJ115" s="798"/>
      <c r="CK115" s="798"/>
      <c r="CL115" s="798"/>
      <c r="CM115" s="798"/>
      <c r="CN115" s="798"/>
      <c r="CO115" s="798"/>
      <c r="CP115" s="798"/>
      <c r="CQ115" s="798"/>
      <c r="CR115" s="798"/>
      <c r="CS115" s="798"/>
      <c r="CT115" s="798"/>
    </row>
    <row r="116" spans="1:98" ht="14.25" customHeight="1">
      <c r="A116" s="1042"/>
      <c r="B116" s="1043"/>
      <c r="C116" s="1044"/>
      <c r="D116" s="1045"/>
      <c r="E116" s="1046"/>
      <c r="F116" s="898"/>
      <c r="G116" s="964"/>
      <c r="H116" s="925"/>
      <c r="I116" s="899"/>
      <c r="J116" s="900"/>
      <c r="K116" s="900"/>
      <c r="L116" s="900"/>
      <c r="M116" s="925"/>
      <c r="N116" s="1025"/>
      <c r="O116" s="927"/>
      <c r="P116" s="901"/>
      <c r="Q116" s="903"/>
      <c r="R116" s="904"/>
      <c r="S116" s="904"/>
      <c r="T116" s="905"/>
      <c r="U116" s="818"/>
      <c r="V116" s="906">
        <v>2</v>
      </c>
      <c r="W116" s="1116"/>
      <c r="X116" s="1269"/>
      <c r="Y116" s="1269"/>
      <c r="Z116" s="1101"/>
      <c r="AA116" s="907"/>
      <c r="AB116" s="908"/>
      <c r="AC116" s="908"/>
      <c r="AD116" s="909"/>
      <c r="AE116" s="871"/>
      <c r="AF116" s="1028"/>
      <c r="AG116" s="929"/>
      <c r="AH116" s="929"/>
      <c r="AI116" s="929"/>
      <c r="AJ116" s="930"/>
      <c r="AK116" s="1029"/>
      <c r="AL116" s="914"/>
      <c r="AM116" s="914"/>
      <c r="AN116" s="915"/>
      <c r="AO116" s="798"/>
      <c r="AP116" s="1050"/>
      <c r="AQ116" s="901"/>
      <c r="AR116" s="881"/>
      <c r="AS116" s="917" t="str">
        <f ca="1">IFERROR(__xludf.DUMMYFUNCTION("+I116/G116"),"#DIV/0!")</f>
        <v>#DIV/0!</v>
      </c>
      <c r="AT116" s="918" t="str">
        <f ca="1">IFERROR(__xludf.DUMMYFUNCTION("+J116/G116"),"#DIV/0!")</f>
        <v>#DIV/0!</v>
      </c>
      <c r="AU116" s="918" t="str">
        <f ca="1">IFERROR(__xludf.DUMMYFUNCTION("+K116/G116"),"#DIV/0!")</f>
        <v>#DIV/0!</v>
      </c>
      <c r="AV116" s="918" t="str">
        <f ca="1">IFERROR(__xludf.DUMMYFUNCTION("+L116/G116"),"#DIV/0!")</f>
        <v>#DIV/0!</v>
      </c>
      <c r="AW116" s="919" t="str">
        <f ca="1">IFERROR(__xludf.DUMMYFUNCTION("+AA116/COUNTIF(W116,""*"")"),"#DIV/0!")</f>
        <v>#DIV/0!</v>
      </c>
      <c r="AX116" s="919" t="str">
        <f ca="1">IFERROR(__xludf.DUMMYFUNCTION("+AB116/COUNTIF(W116,""*"")"),"#DIV/0!")</f>
        <v>#DIV/0!</v>
      </c>
      <c r="AY116" s="919" t="str">
        <f ca="1">IFERROR(__xludf.DUMMYFUNCTION("+AC116/COUNTIF(W116,""*"")"),"#DIV/0!")</f>
        <v>#DIV/0!</v>
      </c>
      <c r="AZ116" s="919" t="str">
        <f ca="1">IFERROR(__xludf.DUMMYFUNCTION("+AD116/COUNTIF(AD116,""*"")"),"#DIV/0!")</f>
        <v>#DIV/0!</v>
      </c>
      <c r="BA116" s="920" t="str">
        <f ca="1">IFERROR(__xludf.DUMMYFUNCTION("+AK116/AJ116"),"#DIV/0!")</f>
        <v>#DIV/0!</v>
      </c>
      <c r="BB116" s="920" t="str">
        <f ca="1">IFERROR(__xludf.DUMMYFUNCTION("+AL116/AJ116"),"#DIV/0!")</f>
        <v>#DIV/0!</v>
      </c>
      <c r="BC116" s="920" t="str">
        <f ca="1">IFERROR(__xludf.DUMMYFUNCTION("+AM116/AJ116"),"#DIV/0!")</f>
        <v>#DIV/0!</v>
      </c>
      <c r="BD116" s="920" t="str">
        <f ca="1">IFERROR(__xludf.DUMMYFUNCTION("+AN116/AJ116"),"#DIV/0!")</f>
        <v>#DIV/0!</v>
      </c>
      <c r="BE116" s="921">
        <v>0.2</v>
      </c>
      <c r="BF116" s="921">
        <v>0.8</v>
      </c>
      <c r="BG116" s="920" t="str">
        <f ca="1">IFERROR(__xludf.DUMMYFUNCTION("+AW116*BE116"),"#DIV/0!")</f>
        <v>#DIV/0!</v>
      </c>
      <c r="BH116" s="920" t="str">
        <f ca="1">IFERROR(__xludf.DUMMYFUNCTION("+AX116*BE116"),"#DIV/0!")</f>
        <v>#DIV/0!</v>
      </c>
      <c r="BI116" s="920" t="str">
        <f ca="1">IFERROR(__xludf.DUMMYFUNCTION("+AY116*BE116"),"#DIV/0!")</f>
        <v>#DIV/0!</v>
      </c>
      <c r="BJ116" s="920" t="str">
        <f ca="1">IFERROR(__xludf.DUMMYFUNCTION("+AZ116*BE116"),"#DIV/0!")</f>
        <v>#DIV/0!</v>
      </c>
      <c r="BK116" s="920" t="str">
        <f ca="1">IFERROR(__xludf.DUMMYFUNCTION("+BA116*BF116"),"#DIV/0!")</f>
        <v>#DIV/0!</v>
      </c>
      <c r="BL116" s="920" t="str">
        <f ca="1">IFERROR(__xludf.DUMMYFUNCTION("+BB116*BF116"),"#DIV/0!")</f>
        <v>#DIV/0!</v>
      </c>
      <c r="BM116" s="920" t="str">
        <f ca="1">IFERROR(__xludf.DUMMYFUNCTION("+BC116*BF116"),"#DIV/0!")</f>
        <v>#DIV/0!</v>
      </c>
      <c r="BN116" s="920" t="str">
        <f ca="1">IFERROR(__xludf.DUMMYFUNCTION("+BD116*BF116"),"#DIV/0!")</f>
        <v>#DIV/0!</v>
      </c>
      <c r="BO116" s="920" t="str">
        <f ca="1">IFERROR(__xludf.DUMMYFUNCTION("+BG116+BK116"),"#DIV/0!")</f>
        <v>#DIV/0!</v>
      </c>
      <c r="BP116" s="920" t="str">
        <f ca="1">IFERROR(__xludf.DUMMYFUNCTION("+BH116+BL116"),"#DIV/0!")</f>
        <v>#DIV/0!</v>
      </c>
      <c r="BQ116" s="920" t="str">
        <f ca="1">IFERROR(__xludf.DUMMYFUNCTION("+BI116+BM116"),"#DIV/0!")</f>
        <v>#DIV/0!</v>
      </c>
      <c r="BR116" s="920" t="str">
        <f ca="1">IFERROR(__xludf.DUMMYFUNCTION("+BJ116+BN116"),"#DIV/0!")</f>
        <v>#DIV/0!</v>
      </c>
      <c r="BS116" s="842"/>
      <c r="BT116" s="842"/>
      <c r="BU116" s="842"/>
      <c r="BV116" s="842"/>
      <c r="BW116" s="842"/>
      <c r="BX116" s="842"/>
      <c r="BY116" s="842"/>
      <c r="BZ116" s="842"/>
      <c r="CA116" s="830"/>
      <c r="CB116" s="798"/>
      <c r="CC116" s="922"/>
      <c r="CD116" s="923"/>
      <c r="CE116" s="923"/>
      <c r="CF116" s="974"/>
      <c r="CG116" s="975"/>
      <c r="CH116" s="798"/>
      <c r="CI116" s="798"/>
      <c r="CJ116" s="798"/>
      <c r="CK116" s="798"/>
      <c r="CL116" s="798"/>
      <c r="CM116" s="798"/>
      <c r="CN116" s="798"/>
      <c r="CO116" s="798"/>
      <c r="CP116" s="798"/>
      <c r="CQ116" s="798"/>
      <c r="CR116" s="798"/>
      <c r="CS116" s="798"/>
      <c r="CT116" s="798"/>
    </row>
    <row r="117" spans="1:98" ht="14.25" customHeight="1">
      <c r="A117" s="1042"/>
      <c r="B117" s="1043"/>
      <c r="C117" s="1044"/>
      <c r="D117" s="1045"/>
      <c r="E117" s="1046"/>
      <c r="F117" s="898"/>
      <c r="G117" s="964"/>
      <c r="H117" s="925"/>
      <c r="I117" s="899"/>
      <c r="J117" s="900"/>
      <c r="K117" s="900"/>
      <c r="L117" s="900"/>
      <c r="M117" s="925"/>
      <c r="N117" s="1025"/>
      <c r="O117" s="927"/>
      <c r="P117" s="901"/>
      <c r="Q117" s="903"/>
      <c r="R117" s="904"/>
      <c r="S117" s="904"/>
      <c r="T117" s="905"/>
      <c r="U117" s="818"/>
      <c r="V117" s="906">
        <v>3</v>
      </c>
      <c r="W117" s="1116"/>
      <c r="X117" s="1269"/>
      <c r="Y117" s="1269"/>
      <c r="Z117" s="1101"/>
      <c r="AA117" s="907"/>
      <c r="AB117" s="908"/>
      <c r="AC117" s="908"/>
      <c r="AD117" s="909"/>
      <c r="AE117" s="871"/>
      <c r="AF117" s="1028"/>
      <c r="AG117" s="929"/>
      <c r="AH117" s="929"/>
      <c r="AI117" s="929"/>
      <c r="AJ117" s="930"/>
      <c r="AK117" s="1029"/>
      <c r="AL117" s="914"/>
      <c r="AM117" s="914"/>
      <c r="AN117" s="915"/>
      <c r="AO117" s="798"/>
      <c r="AP117" s="1050"/>
      <c r="AQ117" s="901"/>
      <c r="AR117" s="881"/>
      <c r="AS117" s="917" t="str">
        <f ca="1">IFERROR(__xludf.DUMMYFUNCTION("+I117/G117"),"#DIV/0!")</f>
        <v>#DIV/0!</v>
      </c>
      <c r="AT117" s="918" t="str">
        <f ca="1">IFERROR(__xludf.DUMMYFUNCTION("+J117/G117"),"#DIV/0!")</f>
        <v>#DIV/0!</v>
      </c>
      <c r="AU117" s="918" t="str">
        <f ca="1">IFERROR(__xludf.DUMMYFUNCTION("+K117/G117"),"#DIV/0!")</f>
        <v>#DIV/0!</v>
      </c>
      <c r="AV117" s="918" t="str">
        <f ca="1">IFERROR(__xludf.DUMMYFUNCTION("+L117/G117"),"#DIV/0!")</f>
        <v>#DIV/0!</v>
      </c>
      <c r="AW117" s="919" t="str">
        <f ca="1">IFERROR(__xludf.DUMMYFUNCTION("+AA117/COUNTIF(W117,""*"")"),"#DIV/0!")</f>
        <v>#DIV/0!</v>
      </c>
      <c r="AX117" s="919" t="str">
        <f ca="1">IFERROR(__xludf.DUMMYFUNCTION("+AB117/COUNTIF(W117,""*"")"),"#DIV/0!")</f>
        <v>#DIV/0!</v>
      </c>
      <c r="AY117" s="919" t="str">
        <f ca="1">IFERROR(__xludf.DUMMYFUNCTION("+AC117/COUNTIF(W117,""*"")"),"#DIV/0!")</f>
        <v>#DIV/0!</v>
      </c>
      <c r="AZ117" s="919" t="str">
        <f ca="1">IFERROR(__xludf.DUMMYFUNCTION("+AD117/COUNTIF(AD117,""*"")"),"#DIV/0!")</f>
        <v>#DIV/0!</v>
      </c>
      <c r="BA117" s="920" t="str">
        <f ca="1">IFERROR(__xludf.DUMMYFUNCTION("+AK117/AJ117"),"#DIV/0!")</f>
        <v>#DIV/0!</v>
      </c>
      <c r="BB117" s="920" t="str">
        <f ca="1">IFERROR(__xludf.DUMMYFUNCTION("+AL117/AJ117"),"#DIV/0!")</f>
        <v>#DIV/0!</v>
      </c>
      <c r="BC117" s="920" t="str">
        <f ca="1">IFERROR(__xludf.DUMMYFUNCTION("+AM117/AJ117"),"#DIV/0!")</f>
        <v>#DIV/0!</v>
      </c>
      <c r="BD117" s="920" t="str">
        <f ca="1">IFERROR(__xludf.DUMMYFUNCTION("+AN117/AJ117"),"#DIV/0!")</f>
        <v>#DIV/0!</v>
      </c>
      <c r="BE117" s="921">
        <v>0.2</v>
      </c>
      <c r="BF117" s="921">
        <v>0.8</v>
      </c>
      <c r="BG117" s="920" t="str">
        <f ca="1">IFERROR(__xludf.DUMMYFUNCTION("+AW117*BE117"),"#DIV/0!")</f>
        <v>#DIV/0!</v>
      </c>
      <c r="BH117" s="920" t="str">
        <f ca="1">IFERROR(__xludf.DUMMYFUNCTION("+AX117*BE117"),"#DIV/0!")</f>
        <v>#DIV/0!</v>
      </c>
      <c r="BI117" s="920" t="str">
        <f ca="1">IFERROR(__xludf.DUMMYFUNCTION("+AY117*BE117"),"#DIV/0!")</f>
        <v>#DIV/0!</v>
      </c>
      <c r="BJ117" s="920" t="str">
        <f ca="1">IFERROR(__xludf.DUMMYFUNCTION("+AZ117*BE117"),"#DIV/0!")</f>
        <v>#DIV/0!</v>
      </c>
      <c r="BK117" s="920" t="str">
        <f ca="1">IFERROR(__xludf.DUMMYFUNCTION("+BA117*BF117"),"#DIV/0!")</f>
        <v>#DIV/0!</v>
      </c>
      <c r="BL117" s="920" t="str">
        <f ca="1">IFERROR(__xludf.DUMMYFUNCTION("+BB117*BF117"),"#DIV/0!")</f>
        <v>#DIV/0!</v>
      </c>
      <c r="BM117" s="920" t="str">
        <f ca="1">IFERROR(__xludf.DUMMYFUNCTION("+BC117*BF117"),"#DIV/0!")</f>
        <v>#DIV/0!</v>
      </c>
      <c r="BN117" s="920" t="str">
        <f ca="1">IFERROR(__xludf.DUMMYFUNCTION("+BD117*BF117"),"#DIV/0!")</f>
        <v>#DIV/0!</v>
      </c>
      <c r="BO117" s="920" t="str">
        <f ca="1">IFERROR(__xludf.DUMMYFUNCTION("+BG117+BK117"),"#DIV/0!")</f>
        <v>#DIV/0!</v>
      </c>
      <c r="BP117" s="920" t="str">
        <f ca="1">IFERROR(__xludf.DUMMYFUNCTION("+BH117+BL117"),"#DIV/0!")</f>
        <v>#DIV/0!</v>
      </c>
      <c r="BQ117" s="920" t="str">
        <f ca="1">IFERROR(__xludf.DUMMYFUNCTION("+BI117+BM117"),"#DIV/0!")</f>
        <v>#DIV/0!</v>
      </c>
      <c r="BR117" s="920" t="str">
        <f ca="1">IFERROR(__xludf.DUMMYFUNCTION("+BJ117+BN117"),"#DIV/0!")</f>
        <v>#DIV/0!</v>
      </c>
      <c r="BS117" s="842"/>
      <c r="BT117" s="842"/>
      <c r="BU117" s="842"/>
      <c r="BV117" s="842"/>
      <c r="BW117" s="842"/>
      <c r="BX117" s="842"/>
      <c r="BY117" s="842"/>
      <c r="BZ117" s="842"/>
      <c r="CA117" s="830"/>
      <c r="CB117" s="798"/>
      <c r="CC117" s="922"/>
      <c r="CD117" s="923"/>
      <c r="CE117" s="923"/>
      <c r="CF117" s="974"/>
      <c r="CG117" s="975"/>
      <c r="CH117" s="798"/>
      <c r="CI117" s="798"/>
      <c r="CJ117" s="798"/>
      <c r="CK117" s="798"/>
      <c r="CL117" s="798"/>
      <c r="CM117" s="798"/>
      <c r="CN117" s="798"/>
      <c r="CO117" s="798"/>
      <c r="CP117" s="798"/>
      <c r="CQ117" s="798"/>
      <c r="CR117" s="798"/>
      <c r="CS117" s="798"/>
      <c r="CT117" s="798"/>
    </row>
    <row r="118" spans="1:98" ht="14.25" customHeight="1">
      <c r="A118" s="1042"/>
      <c r="B118" s="1043"/>
      <c r="C118" s="1044"/>
      <c r="D118" s="1045"/>
      <c r="E118" s="1046"/>
      <c r="F118" s="898"/>
      <c r="G118" s="964"/>
      <c r="H118" s="925"/>
      <c r="I118" s="899"/>
      <c r="J118" s="900"/>
      <c r="K118" s="900"/>
      <c r="L118" s="900"/>
      <c r="M118" s="925"/>
      <c r="N118" s="1025"/>
      <c r="O118" s="927"/>
      <c r="P118" s="901"/>
      <c r="Q118" s="903"/>
      <c r="R118" s="904"/>
      <c r="S118" s="904"/>
      <c r="T118" s="905"/>
      <c r="U118" s="818"/>
      <c r="V118" s="906">
        <v>4</v>
      </c>
      <c r="W118" s="1090"/>
      <c r="X118" s="1286"/>
      <c r="Y118" s="1286"/>
      <c r="Z118" s="1101"/>
      <c r="AA118" s="907"/>
      <c r="AB118" s="908"/>
      <c r="AC118" s="908"/>
      <c r="AD118" s="909"/>
      <c r="AE118" s="871"/>
      <c r="AF118" s="1028"/>
      <c r="AG118" s="929"/>
      <c r="AH118" s="929"/>
      <c r="AI118" s="929"/>
      <c r="AJ118" s="930"/>
      <c r="AK118" s="1029"/>
      <c r="AL118" s="914"/>
      <c r="AM118" s="914"/>
      <c r="AN118" s="915"/>
      <c r="AO118" s="798"/>
      <c r="AP118" s="1050"/>
      <c r="AQ118" s="901"/>
      <c r="AR118" s="881"/>
      <c r="AS118" s="917" t="str">
        <f ca="1">IFERROR(__xludf.DUMMYFUNCTION("+I118/G118"),"#DIV/0!")</f>
        <v>#DIV/0!</v>
      </c>
      <c r="AT118" s="918" t="str">
        <f ca="1">IFERROR(__xludf.DUMMYFUNCTION("+J118/G118"),"#DIV/0!")</f>
        <v>#DIV/0!</v>
      </c>
      <c r="AU118" s="918" t="str">
        <f ca="1">IFERROR(__xludf.DUMMYFUNCTION("+K118/G118"),"#DIV/0!")</f>
        <v>#DIV/0!</v>
      </c>
      <c r="AV118" s="918" t="str">
        <f ca="1">IFERROR(__xludf.DUMMYFUNCTION("+L118/G118"),"#DIV/0!")</f>
        <v>#DIV/0!</v>
      </c>
      <c r="AW118" s="919" t="str">
        <f ca="1">IFERROR(__xludf.DUMMYFUNCTION("+AA118/COUNTIF(W118,""*"")"),"#DIV/0!")</f>
        <v>#DIV/0!</v>
      </c>
      <c r="AX118" s="919" t="str">
        <f ca="1">IFERROR(__xludf.DUMMYFUNCTION("+AB118/COUNTIF(W118,""*"")"),"#DIV/0!")</f>
        <v>#DIV/0!</v>
      </c>
      <c r="AY118" s="919" t="str">
        <f ca="1">IFERROR(__xludf.DUMMYFUNCTION("+AC118/COUNTIF(W118,""*"")"),"#DIV/0!")</f>
        <v>#DIV/0!</v>
      </c>
      <c r="AZ118" s="919" t="str">
        <f ca="1">IFERROR(__xludf.DUMMYFUNCTION("+AD118/COUNTIF(AD118,""*"")"),"#DIV/0!")</f>
        <v>#DIV/0!</v>
      </c>
      <c r="BA118" s="920" t="str">
        <f ca="1">IFERROR(__xludf.DUMMYFUNCTION("+AK118/AJ118"),"#DIV/0!")</f>
        <v>#DIV/0!</v>
      </c>
      <c r="BB118" s="920" t="str">
        <f ca="1">IFERROR(__xludf.DUMMYFUNCTION("+AL118/AJ118"),"#DIV/0!")</f>
        <v>#DIV/0!</v>
      </c>
      <c r="BC118" s="920" t="str">
        <f ca="1">IFERROR(__xludf.DUMMYFUNCTION("+AM118/AJ118"),"#DIV/0!")</f>
        <v>#DIV/0!</v>
      </c>
      <c r="BD118" s="920" t="str">
        <f ca="1">IFERROR(__xludf.DUMMYFUNCTION("+AN118/AJ118"),"#DIV/0!")</f>
        <v>#DIV/0!</v>
      </c>
      <c r="BE118" s="921">
        <v>0.2</v>
      </c>
      <c r="BF118" s="921">
        <v>0.8</v>
      </c>
      <c r="BG118" s="920" t="str">
        <f ca="1">IFERROR(__xludf.DUMMYFUNCTION("+AW118*BE118"),"#DIV/0!")</f>
        <v>#DIV/0!</v>
      </c>
      <c r="BH118" s="920" t="str">
        <f ca="1">IFERROR(__xludf.DUMMYFUNCTION("+AX118*BE118"),"#DIV/0!")</f>
        <v>#DIV/0!</v>
      </c>
      <c r="BI118" s="920" t="str">
        <f ca="1">IFERROR(__xludf.DUMMYFUNCTION("+AY118*BE118"),"#DIV/0!")</f>
        <v>#DIV/0!</v>
      </c>
      <c r="BJ118" s="920" t="str">
        <f ca="1">IFERROR(__xludf.DUMMYFUNCTION("+AZ118*BE118"),"#DIV/0!")</f>
        <v>#DIV/0!</v>
      </c>
      <c r="BK118" s="920" t="str">
        <f ca="1">IFERROR(__xludf.DUMMYFUNCTION("+BA118*BF118"),"#DIV/0!")</f>
        <v>#DIV/0!</v>
      </c>
      <c r="BL118" s="920" t="str">
        <f ca="1">IFERROR(__xludf.DUMMYFUNCTION("+BB118*BF118"),"#DIV/0!")</f>
        <v>#DIV/0!</v>
      </c>
      <c r="BM118" s="920" t="str">
        <f ca="1">IFERROR(__xludf.DUMMYFUNCTION("+BC118*BF118"),"#DIV/0!")</f>
        <v>#DIV/0!</v>
      </c>
      <c r="BN118" s="920" t="str">
        <f ca="1">IFERROR(__xludf.DUMMYFUNCTION("+BD118*BF118"),"#DIV/0!")</f>
        <v>#DIV/0!</v>
      </c>
      <c r="BO118" s="920" t="str">
        <f ca="1">IFERROR(__xludf.DUMMYFUNCTION("+BG118+BK118"),"#DIV/0!")</f>
        <v>#DIV/0!</v>
      </c>
      <c r="BP118" s="920" t="str">
        <f ca="1">IFERROR(__xludf.DUMMYFUNCTION("+BH118+BL118"),"#DIV/0!")</f>
        <v>#DIV/0!</v>
      </c>
      <c r="BQ118" s="920" t="str">
        <f ca="1">IFERROR(__xludf.DUMMYFUNCTION("+BI118+BM118"),"#DIV/0!")</f>
        <v>#DIV/0!</v>
      </c>
      <c r="BR118" s="920" t="str">
        <f ca="1">IFERROR(__xludf.DUMMYFUNCTION("+BJ118+BN118"),"#DIV/0!")</f>
        <v>#DIV/0!</v>
      </c>
      <c r="BS118" s="842"/>
      <c r="BT118" s="842"/>
      <c r="BU118" s="842"/>
      <c r="BV118" s="842"/>
      <c r="BW118" s="842"/>
      <c r="BX118" s="842"/>
      <c r="BY118" s="842"/>
      <c r="BZ118" s="842"/>
      <c r="CA118" s="830"/>
      <c r="CB118" s="798"/>
      <c r="CC118" s="922"/>
      <c r="CD118" s="923"/>
      <c r="CE118" s="923"/>
      <c r="CF118" s="974"/>
      <c r="CG118" s="975"/>
      <c r="CH118" s="798"/>
      <c r="CI118" s="798"/>
      <c r="CJ118" s="798"/>
      <c r="CK118" s="798"/>
      <c r="CL118" s="798"/>
      <c r="CM118" s="798"/>
      <c r="CN118" s="798"/>
      <c r="CO118" s="798"/>
      <c r="CP118" s="798"/>
      <c r="CQ118" s="798"/>
      <c r="CR118" s="798"/>
      <c r="CS118" s="798"/>
      <c r="CT118" s="798"/>
    </row>
    <row r="119" spans="1:98" ht="14.25" customHeight="1">
      <c r="A119" s="1042"/>
      <c r="B119" s="1043"/>
      <c r="C119" s="1044"/>
      <c r="D119" s="1045"/>
      <c r="E119" s="1046"/>
      <c r="F119" s="898"/>
      <c r="G119" s="964"/>
      <c r="H119" s="925"/>
      <c r="I119" s="899"/>
      <c r="J119" s="900"/>
      <c r="K119" s="900"/>
      <c r="L119" s="900"/>
      <c r="M119" s="925"/>
      <c r="N119" s="1025"/>
      <c r="O119" s="927"/>
      <c r="P119" s="901"/>
      <c r="Q119" s="903"/>
      <c r="R119" s="904"/>
      <c r="S119" s="904"/>
      <c r="T119" s="905"/>
      <c r="U119" s="818"/>
      <c r="V119" s="906">
        <v>5</v>
      </c>
      <c r="W119" s="1090"/>
      <c r="X119" s="1269"/>
      <c r="Y119" s="1269"/>
      <c r="Z119" s="1101"/>
      <c r="AA119" s="907"/>
      <c r="AB119" s="908"/>
      <c r="AC119" s="908"/>
      <c r="AD119" s="909"/>
      <c r="AE119" s="871"/>
      <c r="AF119" s="1028"/>
      <c r="AG119" s="929"/>
      <c r="AH119" s="929"/>
      <c r="AI119" s="929"/>
      <c r="AJ119" s="930"/>
      <c r="AK119" s="1029"/>
      <c r="AL119" s="914"/>
      <c r="AM119" s="914"/>
      <c r="AN119" s="915"/>
      <c r="AO119" s="798"/>
      <c r="AP119" s="1050"/>
      <c r="AQ119" s="901"/>
      <c r="AR119" s="881"/>
      <c r="AS119" s="917" t="str">
        <f ca="1">IFERROR(__xludf.DUMMYFUNCTION("+I119/G119"),"#DIV/0!")</f>
        <v>#DIV/0!</v>
      </c>
      <c r="AT119" s="918" t="str">
        <f ca="1">IFERROR(__xludf.DUMMYFUNCTION("+J119/G119"),"#DIV/0!")</f>
        <v>#DIV/0!</v>
      </c>
      <c r="AU119" s="918" t="str">
        <f ca="1">IFERROR(__xludf.DUMMYFUNCTION("+K119/G119"),"#DIV/0!")</f>
        <v>#DIV/0!</v>
      </c>
      <c r="AV119" s="918" t="str">
        <f ca="1">IFERROR(__xludf.DUMMYFUNCTION("+L119/G119"),"#DIV/0!")</f>
        <v>#DIV/0!</v>
      </c>
      <c r="AW119" s="919" t="str">
        <f ca="1">IFERROR(__xludf.DUMMYFUNCTION("+AA119/COUNTIF(W119,""*"")"),"#DIV/0!")</f>
        <v>#DIV/0!</v>
      </c>
      <c r="AX119" s="919" t="str">
        <f ca="1">IFERROR(__xludf.DUMMYFUNCTION("+AB119/COUNTIF(W119,""*"")"),"#DIV/0!")</f>
        <v>#DIV/0!</v>
      </c>
      <c r="AY119" s="919" t="str">
        <f ca="1">IFERROR(__xludf.DUMMYFUNCTION("+AC119/COUNTIF(W119,""*"")"),"#DIV/0!")</f>
        <v>#DIV/0!</v>
      </c>
      <c r="AZ119" s="919" t="str">
        <f ca="1">IFERROR(__xludf.DUMMYFUNCTION("+AD119/COUNTIF(AD119,""*"")"),"#DIV/0!")</f>
        <v>#DIV/0!</v>
      </c>
      <c r="BA119" s="920" t="str">
        <f ca="1">IFERROR(__xludf.DUMMYFUNCTION("+AK119/AJ119"),"#DIV/0!")</f>
        <v>#DIV/0!</v>
      </c>
      <c r="BB119" s="920" t="str">
        <f ca="1">IFERROR(__xludf.DUMMYFUNCTION("+AL119/AJ119"),"#DIV/0!")</f>
        <v>#DIV/0!</v>
      </c>
      <c r="BC119" s="920" t="str">
        <f ca="1">IFERROR(__xludf.DUMMYFUNCTION("+AM119/AJ119"),"#DIV/0!")</f>
        <v>#DIV/0!</v>
      </c>
      <c r="BD119" s="920" t="str">
        <f ca="1">IFERROR(__xludf.DUMMYFUNCTION("+AN119/AJ119"),"#DIV/0!")</f>
        <v>#DIV/0!</v>
      </c>
      <c r="BE119" s="921">
        <v>0.2</v>
      </c>
      <c r="BF119" s="921">
        <v>0.8</v>
      </c>
      <c r="BG119" s="920" t="str">
        <f ca="1">IFERROR(__xludf.DUMMYFUNCTION("+AW119*BE119"),"#DIV/0!")</f>
        <v>#DIV/0!</v>
      </c>
      <c r="BH119" s="920" t="str">
        <f ca="1">IFERROR(__xludf.DUMMYFUNCTION("+AX119*BE119"),"#DIV/0!")</f>
        <v>#DIV/0!</v>
      </c>
      <c r="BI119" s="920" t="str">
        <f ca="1">IFERROR(__xludf.DUMMYFUNCTION("+AY119*BE119"),"#DIV/0!")</f>
        <v>#DIV/0!</v>
      </c>
      <c r="BJ119" s="920" t="str">
        <f ca="1">IFERROR(__xludf.DUMMYFUNCTION("+AZ119*BE119"),"#DIV/0!")</f>
        <v>#DIV/0!</v>
      </c>
      <c r="BK119" s="920" t="str">
        <f ca="1">IFERROR(__xludf.DUMMYFUNCTION("+BA119*BF119"),"#DIV/0!")</f>
        <v>#DIV/0!</v>
      </c>
      <c r="BL119" s="920" t="str">
        <f ca="1">IFERROR(__xludf.DUMMYFUNCTION("+BB119*BF119"),"#DIV/0!")</f>
        <v>#DIV/0!</v>
      </c>
      <c r="BM119" s="920" t="str">
        <f ca="1">IFERROR(__xludf.DUMMYFUNCTION("+BC119*BF119"),"#DIV/0!")</f>
        <v>#DIV/0!</v>
      </c>
      <c r="BN119" s="920" t="str">
        <f ca="1">IFERROR(__xludf.DUMMYFUNCTION("+BD119*BF119"),"#DIV/0!")</f>
        <v>#DIV/0!</v>
      </c>
      <c r="BO119" s="920" t="str">
        <f ca="1">IFERROR(__xludf.DUMMYFUNCTION("+BG119+BK119"),"#DIV/0!")</f>
        <v>#DIV/0!</v>
      </c>
      <c r="BP119" s="920" t="str">
        <f ca="1">IFERROR(__xludf.DUMMYFUNCTION("+BH119+BL119"),"#DIV/0!")</f>
        <v>#DIV/0!</v>
      </c>
      <c r="BQ119" s="920" t="str">
        <f ca="1">IFERROR(__xludf.DUMMYFUNCTION("+BI119+BM119"),"#DIV/0!")</f>
        <v>#DIV/0!</v>
      </c>
      <c r="BR119" s="920" t="str">
        <f ca="1">IFERROR(__xludf.DUMMYFUNCTION("+BJ119+BN119"),"#DIV/0!")</f>
        <v>#DIV/0!</v>
      </c>
      <c r="BS119" s="842"/>
      <c r="BT119" s="842"/>
      <c r="BU119" s="842"/>
      <c r="BV119" s="842"/>
      <c r="BW119" s="842"/>
      <c r="BX119" s="842"/>
      <c r="BY119" s="842"/>
      <c r="BZ119" s="842"/>
      <c r="CA119" s="830"/>
      <c r="CB119" s="798"/>
      <c r="CC119" s="922"/>
      <c r="CD119" s="923"/>
      <c r="CE119" s="923"/>
      <c r="CF119" s="974"/>
      <c r="CG119" s="975"/>
      <c r="CH119" s="798"/>
      <c r="CI119" s="798"/>
      <c r="CJ119" s="798"/>
      <c r="CK119" s="798"/>
      <c r="CL119" s="798"/>
      <c r="CM119" s="798"/>
      <c r="CN119" s="798"/>
      <c r="CO119" s="798"/>
      <c r="CP119" s="798"/>
      <c r="CQ119" s="798"/>
      <c r="CR119" s="798"/>
      <c r="CS119" s="798"/>
      <c r="CT119" s="798"/>
    </row>
    <row r="120" spans="1:98" ht="14.25" customHeight="1">
      <c r="A120" s="1042"/>
      <c r="B120" s="1043"/>
      <c r="C120" s="1044"/>
      <c r="D120" s="1045"/>
      <c r="E120" s="1046"/>
      <c r="F120" s="898"/>
      <c r="G120" s="964"/>
      <c r="H120" s="925"/>
      <c r="I120" s="899"/>
      <c r="J120" s="900"/>
      <c r="K120" s="900"/>
      <c r="L120" s="900"/>
      <c r="M120" s="925"/>
      <c r="N120" s="1025"/>
      <c r="O120" s="927"/>
      <c r="P120" s="901"/>
      <c r="Q120" s="903"/>
      <c r="R120" s="904"/>
      <c r="S120" s="904"/>
      <c r="T120" s="905"/>
      <c r="U120" s="818"/>
      <c r="V120" s="906">
        <v>6</v>
      </c>
      <c r="W120" s="1090"/>
      <c r="X120" s="1269"/>
      <c r="Y120" s="1269"/>
      <c r="Z120" s="1101"/>
      <c r="AA120" s="907"/>
      <c r="AB120" s="908"/>
      <c r="AC120" s="908"/>
      <c r="AD120" s="909"/>
      <c r="AE120" s="871"/>
      <c r="AF120" s="1028"/>
      <c r="AG120" s="929"/>
      <c r="AH120" s="929"/>
      <c r="AI120" s="929"/>
      <c r="AJ120" s="930"/>
      <c r="AK120" s="1029"/>
      <c r="AL120" s="914"/>
      <c r="AM120" s="914"/>
      <c r="AN120" s="915"/>
      <c r="AO120" s="798"/>
      <c r="AP120" s="1050"/>
      <c r="AQ120" s="901"/>
      <c r="AR120" s="881"/>
      <c r="AS120" s="917" t="str">
        <f ca="1">IFERROR(__xludf.DUMMYFUNCTION("+I120/G120"),"#DIV/0!")</f>
        <v>#DIV/0!</v>
      </c>
      <c r="AT120" s="918" t="str">
        <f ca="1">IFERROR(__xludf.DUMMYFUNCTION("+J120/G120"),"#DIV/0!")</f>
        <v>#DIV/0!</v>
      </c>
      <c r="AU120" s="918" t="str">
        <f ca="1">IFERROR(__xludf.DUMMYFUNCTION("+K120/G120"),"#DIV/0!")</f>
        <v>#DIV/0!</v>
      </c>
      <c r="AV120" s="918" t="str">
        <f ca="1">IFERROR(__xludf.DUMMYFUNCTION("+L120/G120"),"#DIV/0!")</f>
        <v>#DIV/0!</v>
      </c>
      <c r="AW120" s="919" t="str">
        <f ca="1">IFERROR(__xludf.DUMMYFUNCTION("+AA120/COUNTIF(W120,""*"")"),"#DIV/0!")</f>
        <v>#DIV/0!</v>
      </c>
      <c r="AX120" s="919" t="str">
        <f ca="1">IFERROR(__xludf.DUMMYFUNCTION("+AB120/COUNTIF(W120,""*"")"),"#DIV/0!")</f>
        <v>#DIV/0!</v>
      </c>
      <c r="AY120" s="919" t="str">
        <f ca="1">IFERROR(__xludf.DUMMYFUNCTION("+AC120/COUNTIF(W120,""*"")"),"#DIV/0!")</f>
        <v>#DIV/0!</v>
      </c>
      <c r="AZ120" s="919" t="str">
        <f ca="1">IFERROR(__xludf.DUMMYFUNCTION("+AD120/COUNTIF(AD120,""*"")"),"#DIV/0!")</f>
        <v>#DIV/0!</v>
      </c>
      <c r="BA120" s="920" t="str">
        <f ca="1">IFERROR(__xludf.DUMMYFUNCTION("+AK120/AJ120"),"#DIV/0!")</f>
        <v>#DIV/0!</v>
      </c>
      <c r="BB120" s="920" t="str">
        <f ca="1">IFERROR(__xludf.DUMMYFUNCTION("+AL120/AJ120"),"#DIV/0!")</f>
        <v>#DIV/0!</v>
      </c>
      <c r="BC120" s="920" t="str">
        <f ca="1">IFERROR(__xludf.DUMMYFUNCTION("+AM120/AJ120"),"#DIV/0!")</f>
        <v>#DIV/0!</v>
      </c>
      <c r="BD120" s="920" t="str">
        <f ca="1">IFERROR(__xludf.DUMMYFUNCTION("+AN120/AJ120"),"#DIV/0!")</f>
        <v>#DIV/0!</v>
      </c>
      <c r="BE120" s="921">
        <v>0.2</v>
      </c>
      <c r="BF120" s="921">
        <v>0.8</v>
      </c>
      <c r="BG120" s="920" t="str">
        <f ca="1">IFERROR(__xludf.DUMMYFUNCTION("+AW120*BE120"),"#DIV/0!")</f>
        <v>#DIV/0!</v>
      </c>
      <c r="BH120" s="920" t="str">
        <f ca="1">IFERROR(__xludf.DUMMYFUNCTION("+AX120*BE120"),"#DIV/0!")</f>
        <v>#DIV/0!</v>
      </c>
      <c r="BI120" s="920" t="str">
        <f ca="1">IFERROR(__xludf.DUMMYFUNCTION("+AY120*BE120"),"#DIV/0!")</f>
        <v>#DIV/0!</v>
      </c>
      <c r="BJ120" s="920" t="str">
        <f ca="1">IFERROR(__xludf.DUMMYFUNCTION("+AZ120*BE120"),"#DIV/0!")</f>
        <v>#DIV/0!</v>
      </c>
      <c r="BK120" s="920" t="str">
        <f ca="1">IFERROR(__xludf.DUMMYFUNCTION("+BA120*BF120"),"#DIV/0!")</f>
        <v>#DIV/0!</v>
      </c>
      <c r="BL120" s="920" t="str">
        <f ca="1">IFERROR(__xludf.DUMMYFUNCTION("+BB120*BF120"),"#DIV/0!")</f>
        <v>#DIV/0!</v>
      </c>
      <c r="BM120" s="920" t="str">
        <f ca="1">IFERROR(__xludf.DUMMYFUNCTION("+BC120*BF120"),"#DIV/0!")</f>
        <v>#DIV/0!</v>
      </c>
      <c r="BN120" s="920" t="str">
        <f ca="1">IFERROR(__xludf.DUMMYFUNCTION("+BD120*BF120"),"#DIV/0!")</f>
        <v>#DIV/0!</v>
      </c>
      <c r="BO120" s="920" t="str">
        <f ca="1">IFERROR(__xludf.DUMMYFUNCTION("+BG120+BK120"),"#DIV/0!")</f>
        <v>#DIV/0!</v>
      </c>
      <c r="BP120" s="920" t="str">
        <f ca="1">IFERROR(__xludf.DUMMYFUNCTION("+BH120+BL120"),"#DIV/0!")</f>
        <v>#DIV/0!</v>
      </c>
      <c r="BQ120" s="920" t="str">
        <f ca="1">IFERROR(__xludf.DUMMYFUNCTION("+BI120+BM120"),"#DIV/0!")</f>
        <v>#DIV/0!</v>
      </c>
      <c r="BR120" s="920" t="str">
        <f ca="1">IFERROR(__xludf.DUMMYFUNCTION("+BJ120+BN120"),"#DIV/0!")</f>
        <v>#DIV/0!</v>
      </c>
      <c r="BS120" s="842"/>
      <c r="BT120" s="842"/>
      <c r="BU120" s="842"/>
      <c r="BV120" s="842"/>
      <c r="BW120" s="842"/>
      <c r="BX120" s="842"/>
      <c r="BY120" s="842"/>
      <c r="BZ120" s="842"/>
      <c r="CA120" s="830"/>
      <c r="CB120" s="798"/>
      <c r="CC120" s="922"/>
      <c r="CD120" s="923"/>
      <c r="CE120" s="923"/>
      <c r="CF120" s="974"/>
      <c r="CG120" s="975"/>
      <c r="CH120" s="798"/>
      <c r="CI120" s="798"/>
      <c r="CJ120" s="798"/>
      <c r="CK120" s="798"/>
      <c r="CL120" s="798"/>
      <c r="CM120" s="798"/>
      <c r="CN120" s="798"/>
      <c r="CO120" s="798"/>
      <c r="CP120" s="798"/>
      <c r="CQ120" s="798"/>
      <c r="CR120" s="798"/>
      <c r="CS120" s="798"/>
      <c r="CT120" s="798"/>
    </row>
    <row r="121" spans="1:98" ht="14.25" customHeight="1">
      <c r="A121" s="1042"/>
      <c r="B121" s="1043"/>
      <c r="C121" s="1044"/>
      <c r="D121" s="1045"/>
      <c r="E121" s="1046"/>
      <c r="F121" s="898"/>
      <c r="G121" s="964"/>
      <c r="H121" s="925"/>
      <c r="I121" s="899"/>
      <c r="J121" s="900"/>
      <c r="K121" s="900"/>
      <c r="L121" s="900"/>
      <c r="M121" s="925"/>
      <c r="N121" s="1025"/>
      <c r="O121" s="927"/>
      <c r="P121" s="901"/>
      <c r="Q121" s="903"/>
      <c r="R121" s="904"/>
      <c r="S121" s="904"/>
      <c r="T121" s="905"/>
      <c r="U121" s="818"/>
      <c r="V121" s="906">
        <v>7</v>
      </c>
      <c r="W121" s="1090"/>
      <c r="X121" s="1269"/>
      <c r="Y121" s="1269"/>
      <c r="Z121" s="1101"/>
      <c r="AA121" s="907"/>
      <c r="AB121" s="908"/>
      <c r="AC121" s="908"/>
      <c r="AD121" s="909"/>
      <c r="AE121" s="871"/>
      <c r="AF121" s="1028"/>
      <c r="AG121" s="929"/>
      <c r="AH121" s="929"/>
      <c r="AI121" s="929"/>
      <c r="AJ121" s="930"/>
      <c r="AK121" s="1029"/>
      <c r="AL121" s="914"/>
      <c r="AM121" s="914"/>
      <c r="AN121" s="915"/>
      <c r="AO121" s="798"/>
      <c r="AP121" s="1050"/>
      <c r="AQ121" s="901"/>
      <c r="AR121" s="881"/>
      <c r="AS121" s="917" t="str">
        <f ca="1">IFERROR(__xludf.DUMMYFUNCTION("+I121/G121"),"#DIV/0!")</f>
        <v>#DIV/0!</v>
      </c>
      <c r="AT121" s="918" t="str">
        <f ca="1">IFERROR(__xludf.DUMMYFUNCTION("+J121/G121"),"#DIV/0!")</f>
        <v>#DIV/0!</v>
      </c>
      <c r="AU121" s="918" t="str">
        <f ca="1">IFERROR(__xludf.DUMMYFUNCTION("+K121/G121"),"#DIV/0!")</f>
        <v>#DIV/0!</v>
      </c>
      <c r="AV121" s="918" t="str">
        <f ca="1">IFERROR(__xludf.DUMMYFUNCTION("+L121/G121"),"#DIV/0!")</f>
        <v>#DIV/0!</v>
      </c>
      <c r="AW121" s="919" t="str">
        <f ca="1">IFERROR(__xludf.DUMMYFUNCTION("+AA121/COUNTIF(W121,""*"")"),"#DIV/0!")</f>
        <v>#DIV/0!</v>
      </c>
      <c r="AX121" s="919" t="str">
        <f ca="1">IFERROR(__xludf.DUMMYFUNCTION("+AB121/COUNTIF(W121,""*"")"),"#DIV/0!")</f>
        <v>#DIV/0!</v>
      </c>
      <c r="AY121" s="919" t="str">
        <f ca="1">IFERROR(__xludf.DUMMYFUNCTION("+AC121/COUNTIF(W121,""*"")"),"#DIV/0!")</f>
        <v>#DIV/0!</v>
      </c>
      <c r="AZ121" s="919" t="str">
        <f ca="1">IFERROR(__xludf.DUMMYFUNCTION("+AD121/COUNTIF(AD121,""*"")"),"#DIV/0!")</f>
        <v>#DIV/0!</v>
      </c>
      <c r="BA121" s="920" t="str">
        <f ca="1">IFERROR(__xludf.DUMMYFUNCTION("+AK121/AJ121"),"#DIV/0!")</f>
        <v>#DIV/0!</v>
      </c>
      <c r="BB121" s="920" t="str">
        <f ca="1">IFERROR(__xludf.DUMMYFUNCTION("+AL121/AJ121"),"#DIV/0!")</f>
        <v>#DIV/0!</v>
      </c>
      <c r="BC121" s="920" t="str">
        <f ca="1">IFERROR(__xludf.DUMMYFUNCTION("+AM121/AJ121"),"#DIV/0!")</f>
        <v>#DIV/0!</v>
      </c>
      <c r="BD121" s="920" t="str">
        <f ca="1">IFERROR(__xludf.DUMMYFUNCTION("+AN121/AJ121"),"#DIV/0!")</f>
        <v>#DIV/0!</v>
      </c>
      <c r="BE121" s="921">
        <v>0.2</v>
      </c>
      <c r="BF121" s="921">
        <v>0.8</v>
      </c>
      <c r="BG121" s="920" t="str">
        <f ca="1">IFERROR(__xludf.DUMMYFUNCTION("+AW121*BE121"),"#DIV/0!")</f>
        <v>#DIV/0!</v>
      </c>
      <c r="BH121" s="920" t="str">
        <f ca="1">IFERROR(__xludf.DUMMYFUNCTION("+AX121*BE121"),"#DIV/0!")</f>
        <v>#DIV/0!</v>
      </c>
      <c r="BI121" s="920" t="str">
        <f ca="1">IFERROR(__xludf.DUMMYFUNCTION("+AY121*BE121"),"#DIV/0!")</f>
        <v>#DIV/0!</v>
      </c>
      <c r="BJ121" s="920" t="str">
        <f ca="1">IFERROR(__xludf.DUMMYFUNCTION("+AZ121*BE121"),"#DIV/0!")</f>
        <v>#DIV/0!</v>
      </c>
      <c r="BK121" s="920" t="str">
        <f ca="1">IFERROR(__xludf.DUMMYFUNCTION("+BA121*BF121"),"#DIV/0!")</f>
        <v>#DIV/0!</v>
      </c>
      <c r="BL121" s="920" t="str">
        <f ca="1">IFERROR(__xludf.DUMMYFUNCTION("+BB121*BF121"),"#DIV/0!")</f>
        <v>#DIV/0!</v>
      </c>
      <c r="BM121" s="920" t="str">
        <f ca="1">IFERROR(__xludf.DUMMYFUNCTION("+BC121*BF121"),"#DIV/0!")</f>
        <v>#DIV/0!</v>
      </c>
      <c r="BN121" s="920" t="str">
        <f ca="1">IFERROR(__xludf.DUMMYFUNCTION("+BD121*BF121"),"#DIV/0!")</f>
        <v>#DIV/0!</v>
      </c>
      <c r="BO121" s="920" t="str">
        <f ca="1">IFERROR(__xludf.DUMMYFUNCTION("+BG121+BK121"),"#DIV/0!")</f>
        <v>#DIV/0!</v>
      </c>
      <c r="BP121" s="920" t="str">
        <f ca="1">IFERROR(__xludf.DUMMYFUNCTION("+BH121+BL121"),"#DIV/0!")</f>
        <v>#DIV/0!</v>
      </c>
      <c r="BQ121" s="920" t="str">
        <f ca="1">IFERROR(__xludf.DUMMYFUNCTION("+BI121+BM121"),"#DIV/0!")</f>
        <v>#DIV/0!</v>
      </c>
      <c r="BR121" s="920" t="str">
        <f ca="1">IFERROR(__xludf.DUMMYFUNCTION("+BJ121+BN121"),"#DIV/0!")</f>
        <v>#DIV/0!</v>
      </c>
      <c r="BS121" s="842"/>
      <c r="BT121" s="842"/>
      <c r="BU121" s="842"/>
      <c r="BV121" s="842"/>
      <c r="BW121" s="842"/>
      <c r="BX121" s="842"/>
      <c r="BY121" s="842"/>
      <c r="BZ121" s="842"/>
      <c r="CA121" s="830"/>
      <c r="CB121" s="798"/>
      <c r="CC121" s="922"/>
      <c r="CD121" s="923"/>
      <c r="CE121" s="923"/>
      <c r="CF121" s="974"/>
      <c r="CG121" s="975"/>
      <c r="CH121" s="798"/>
      <c r="CI121" s="798"/>
      <c r="CJ121" s="798"/>
      <c r="CK121" s="798"/>
      <c r="CL121" s="798"/>
      <c r="CM121" s="798"/>
      <c r="CN121" s="798"/>
      <c r="CO121" s="798"/>
      <c r="CP121" s="798"/>
      <c r="CQ121" s="798"/>
      <c r="CR121" s="798"/>
      <c r="CS121" s="798"/>
      <c r="CT121" s="798"/>
    </row>
    <row r="122" spans="1:98" ht="14.25" customHeight="1">
      <c r="A122" s="1042"/>
      <c r="B122" s="1043"/>
      <c r="C122" s="1044"/>
      <c r="D122" s="1045"/>
      <c r="E122" s="1046"/>
      <c r="F122" s="898"/>
      <c r="G122" s="964"/>
      <c r="H122" s="925"/>
      <c r="I122" s="899"/>
      <c r="J122" s="900"/>
      <c r="K122" s="900"/>
      <c r="L122" s="900"/>
      <c r="M122" s="925"/>
      <c r="N122" s="1025"/>
      <c r="O122" s="927"/>
      <c r="P122" s="901"/>
      <c r="Q122" s="903"/>
      <c r="R122" s="904"/>
      <c r="S122" s="904"/>
      <c r="T122" s="905"/>
      <c r="U122" s="818"/>
      <c r="V122" s="906">
        <v>8</v>
      </c>
      <c r="W122" s="1090"/>
      <c r="X122" s="1269"/>
      <c r="Y122" s="1269"/>
      <c r="Z122" s="1101"/>
      <c r="AA122" s="907"/>
      <c r="AB122" s="908"/>
      <c r="AC122" s="908"/>
      <c r="AD122" s="909"/>
      <c r="AE122" s="871"/>
      <c r="AF122" s="1028"/>
      <c r="AG122" s="929"/>
      <c r="AH122" s="929"/>
      <c r="AI122" s="929"/>
      <c r="AJ122" s="930"/>
      <c r="AK122" s="1029"/>
      <c r="AL122" s="914"/>
      <c r="AM122" s="914"/>
      <c r="AN122" s="915"/>
      <c r="AO122" s="798"/>
      <c r="AP122" s="1050"/>
      <c r="AQ122" s="901"/>
      <c r="AR122" s="881"/>
      <c r="AS122" s="917" t="str">
        <f ca="1">IFERROR(__xludf.DUMMYFUNCTION("+I122/G122"),"#DIV/0!")</f>
        <v>#DIV/0!</v>
      </c>
      <c r="AT122" s="918" t="str">
        <f ca="1">IFERROR(__xludf.DUMMYFUNCTION("+J122/G122"),"#DIV/0!")</f>
        <v>#DIV/0!</v>
      </c>
      <c r="AU122" s="918" t="str">
        <f ca="1">IFERROR(__xludf.DUMMYFUNCTION("+K122/G122"),"#DIV/0!")</f>
        <v>#DIV/0!</v>
      </c>
      <c r="AV122" s="918" t="str">
        <f ca="1">IFERROR(__xludf.DUMMYFUNCTION("+L122/G122"),"#DIV/0!")</f>
        <v>#DIV/0!</v>
      </c>
      <c r="AW122" s="919" t="str">
        <f ca="1">IFERROR(__xludf.DUMMYFUNCTION("+AA122/COUNTIF(W122,""*"")"),"#DIV/0!")</f>
        <v>#DIV/0!</v>
      </c>
      <c r="AX122" s="919" t="str">
        <f ca="1">IFERROR(__xludf.DUMMYFUNCTION("+AB122/COUNTIF(W122,""*"")"),"#DIV/0!")</f>
        <v>#DIV/0!</v>
      </c>
      <c r="AY122" s="919" t="str">
        <f ca="1">IFERROR(__xludf.DUMMYFUNCTION("+AC122/COUNTIF(W122,""*"")"),"#DIV/0!")</f>
        <v>#DIV/0!</v>
      </c>
      <c r="AZ122" s="919" t="str">
        <f ca="1">IFERROR(__xludf.DUMMYFUNCTION("+AD122/COUNTIF(AD122,""*"")"),"#DIV/0!")</f>
        <v>#DIV/0!</v>
      </c>
      <c r="BA122" s="920" t="str">
        <f ca="1">IFERROR(__xludf.DUMMYFUNCTION("+AK122/AJ122"),"#DIV/0!")</f>
        <v>#DIV/0!</v>
      </c>
      <c r="BB122" s="920" t="str">
        <f ca="1">IFERROR(__xludf.DUMMYFUNCTION("+AL122/AJ122"),"#DIV/0!")</f>
        <v>#DIV/0!</v>
      </c>
      <c r="BC122" s="920" t="str">
        <f ca="1">IFERROR(__xludf.DUMMYFUNCTION("+AM122/AJ122"),"#DIV/0!")</f>
        <v>#DIV/0!</v>
      </c>
      <c r="BD122" s="920" t="str">
        <f ca="1">IFERROR(__xludf.DUMMYFUNCTION("+AN122/AJ122"),"#DIV/0!")</f>
        <v>#DIV/0!</v>
      </c>
      <c r="BE122" s="921">
        <v>0.2</v>
      </c>
      <c r="BF122" s="921">
        <v>0.8</v>
      </c>
      <c r="BG122" s="920" t="str">
        <f ca="1">IFERROR(__xludf.DUMMYFUNCTION("+AW122*BE122"),"#DIV/0!")</f>
        <v>#DIV/0!</v>
      </c>
      <c r="BH122" s="920" t="str">
        <f ca="1">IFERROR(__xludf.DUMMYFUNCTION("+AX122*BE122"),"#DIV/0!")</f>
        <v>#DIV/0!</v>
      </c>
      <c r="BI122" s="920" t="str">
        <f ca="1">IFERROR(__xludf.DUMMYFUNCTION("+AY122*BE122"),"#DIV/0!")</f>
        <v>#DIV/0!</v>
      </c>
      <c r="BJ122" s="920" t="str">
        <f ca="1">IFERROR(__xludf.DUMMYFUNCTION("+AZ122*BE122"),"#DIV/0!")</f>
        <v>#DIV/0!</v>
      </c>
      <c r="BK122" s="920" t="str">
        <f ca="1">IFERROR(__xludf.DUMMYFUNCTION("+BA122*BF122"),"#DIV/0!")</f>
        <v>#DIV/0!</v>
      </c>
      <c r="BL122" s="920" t="str">
        <f ca="1">IFERROR(__xludf.DUMMYFUNCTION("+BB122*BF122"),"#DIV/0!")</f>
        <v>#DIV/0!</v>
      </c>
      <c r="BM122" s="920" t="str">
        <f ca="1">IFERROR(__xludf.DUMMYFUNCTION("+BC122*BF122"),"#DIV/0!")</f>
        <v>#DIV/0!</v>
      </c>
      <c r="BN122" s="920" t="str">
        <f ca="1">IFERROR(__xludf.DUMMYFUNCTION("+BD122*BF122"),"#DIV/0!")</f>
        <v>#DIV/0!</v>
      </c>
      <c r="BO122" s="920" t="str">
        <f ca="1">IFERROR(__xludf.DUMMYFUNCTION("+BG122+BK122"),"#DIV/0!")</f>
        <v>#DIV/0!</v>
      </c>
      <c r="BP122" s="920" t="str">
        <f ca="1">IFERROR(__xludf.DUMMYFUNCTION("+BH122+BL122"),"#DIV/0!")</f>
        <v>#DIV/0!</v>
      </c>
      <c r="BQ122" s="920" t="str">
        <f ca="1">IFERROR(__xludf.DUMMYFUNCTION("+BI122+BM122"),"#DIV/0!")</f>
        <v>#DIV/0!</v>
      </c>
      <c r="BR122" s="920" t="str">
        <f ca="1">IFERROR(__xludf.DUMMYFUNCTION("+BJ122+BN122"),"#DIV/0!")</f>
        <v>#DIV/0!</v>
      </c>
      <c r="BS122" s="842"/>
      <c r="BT122" s="842"/>
      <c r="BU122" s="842"/>
      <c r="BV122" s="842"/>
      <c r="BW122" s="842"/>
      <c r="BX122" s="842"/>
      <c r="BY122" s="842"/>
      <c r="BZ122" s="842"/>
      <c r="CA122" s="830"/>
      <c r="CB122" s="798"/>
      <c r="CC122" s="922"/>
      <c r="CD122" s="923"/>
      <c r="CE122" s="923"/>
      <c r="CF122" s="974"/>
      <c r="CG122" s="975"/>
      <c r="CH122" s="798"/>
      <c r="CI122" s="798"/>
      <c r="CJ122" s="798"/>
      <c r="CK122" s="798"/>
      <c r="CL122" s="798"/>
      <c r="CM122" s="798"/>
      <c r="CN122" s="798"/>
      <c r="CO122" s="798"/>
      <c r="CP122" s="798"/>
      <c r="CQ122" s="798"/>
      <c r="CR122" s="798"/>
      <c r="CS122" s="798"/>
      <c r="CT122" s="798"/>
    </row>
    <row r="123" spans="1:98" ht="14.25" customHeight="1">
      <c r="A123" s="1042"/>
      <c r="B123" s="1043"/>
      <c r="C123" s="1044"/>
      <c r="D123" s="1045"/>
      <c r="E123" s="1046"/>
      <c r="F123" s="898"/>
      <c r="G123" s="964"/>
      <c r="H123" s="925"/>
      <c r="I123" s="899"/>
      <c r="J123" s="900"/>
      <c r="K123" s="900"/>
      <c r="L123" s="900"/>
      <c r="M123" s="925"/>
      <c r="N123" s="1025"/>
      <c r="O123" s="927"/>
      <c r="P123" s="901"/>
      <c r="Q123" s="903"/>
      <c r="R123" s="904"/>
      <c r="S123" s="904"/>
      <c r="T123" s="905"/>
      <c r="U123" s="818"/>
      <c r="V123" s="906">
        <v>9</v>
      </c>
      <c r="W123" s="1090"/>
      <c r="X123" s="1269"/>
      <c r="Y123" s="1269"/>
      <c r="Z123" s="1101"/>
      <c r="AA123" s="907"/>
      <c r="AB123" s="908"/>
      <c r="AC123" s="908"/>
      <c r="AD123" s="909"/>
      <c r="AE123" s="871"/>
      <c r="AF123" s="1028"/>
      <c r="AG123" s="929"/>
      <c r="AH123" s="929"/>
      <c r="AI123" s="929"/>
      <c r="AJ123" s="930"/>
      <c r="AK123" s="1029"/>
      <c r="AL123" s="914"/>
      <c r="AM123" s="914"/>
      <c r="AN123" s="915"/>
      <c r="AO123" s="798"/>
      <c r="AP123" s="1050"/>
      <c r="AQ123" s="901"/>
      <c r="AR123" s="881"/>
      <c r="AS123" s="917" t="str">
        <f ca="1">IFERROR(__xludf.DUMMYFUNCTION("+I123/G123"),"#DIV/0!")</f>
        <v>#DIV/0!</v>
      </c>
      <c r="AT123" s="918" t="str">
        <f ca="1">IFERROR(__xludf.DUMMYFUNCTION("+J123/G123"),"#DIV/0!")</f>
        <v>#DIV/0!</v>
      </c>
      <c r="AU123" s="918" t="str">
        <f ca="1">IFERROR(__xludf.DUMMYFUNCTION("+K123/G123"),"#DIV/0!")</f>
        <v>#DIV/0!</v>
      </c>
      <c r="AV123" s="918" t="str">
        <f ca="1">IFERROR(__xludf.DUMMYFUNCTION("+L123/G123"),"#DIV/0!")</f>
        <v>#DIV/0!</v>
      </c>
      <c r="AW123" s="919" t="str">
        <f ca="1">IFERROR(__xludf.DUMMYFUNCTION("+AA123/COUNTIF(W123,""*"")"),"#DIV/0!")</f>
        <v>#DIV/0!</v>
      </c>
      <c r="AX123" s="919" t="str">
        <f ca="1">IFERROR(__xludf.DUMMYFUNCTION("+AB123/COUNTIF(W123,""*"")"),"#DIV/0!")</f>
        <v>#DIV/0!</v>
      </c>
      <c r="AY123" s="919" t="str">
        <f ca="1">IFERROR(__xludf.DUMMYFUNCTION("+AC123/COUNTIF(W123,""*"")"),"#DIV/0!")</f>
        <v>#DIV/0!</v>
      </c>
      <c r="AZ123" s="919" t="str">
        <f ca="1">IFERROR(__xludf.DUMMYFUNCTION("+AD123/COUNTIF(AD123,""*"")"),"#DIV/0!")</f>
        <v>#DIV/0!</v>
      </c>
      <c r="BA123" s="920" t="str">
        <f ca="1">IFERROR(__xludf.DUMMYFUNCTION("+AK123/AJ123"),"#DIV/0!")</f>
        <v>#DIV/0!</v>
      </c>
      <c r="BB123" s="920" t="str">
        <f ca="1">IFERROR(__xludf.DUMMYFUNCTION("+AL123/AJ123"),"#DIV/0!")</f>
        <v>#DIV/0!</v>
      </c>
      <c r="BC123" s="920" t="str">
        <f ca="1">IFERROR(__xludf.DUMMYFUNCTION("+AM123/AJ123"),"#DIV/0!")</f>
        <v>#DIV/0!</v>
      </c>
      <c r="BD123" s="920" t="str">
        <f ca="1">IFERROR(__xludf.DUMMYFUNCTION("+AN123/AJ123"),"#DIV/0!")</f>
        <v>#DIV/0!</v>
      </c>
      <c r="BE123" s="921">
        <v>0.2</v>
      </c>
      <c r="BF123" s="921">
        <v>0.8</v>
      </c>
      <c r="BG123" s="920" t="str">
        <f ca="1">IFERROR(__xludf.DUMMYFUNCTION("+AW123*BE123"),"#DIV/0!")</f>
        <v>#DIV/0!</v>
      </c>
      <c r="BH123" s="920" t="str">
        <f ca="1">IFERROR(__xludf.DUMMYFUNCTION("+AX123*BE123"),"#DIV/0!")</f>
        <v>#DIV/0!</v>
      </c>
      <c r="BI123" s="920" t="str">
        <f ca="1">IFERROR(__xludf.DUMMYFUNCTION("+AY123*BE123"),"#DIV/0!")</f>
        <v>#DIV/0!</v>
      </c>
      <c r="BJ123" s="920" t="str">
        <f ca="1">IFERROR(__xludf.DUMMYFUNCTION("+AZ123*BE123"),"#DIV/0!")</f>
        <v>#DIV/0!</v>
      </c>
      <c r="BK123" s="920" t="str">
        <f ca="1">IFERROR(__xludf.DUMMYFUNCTION("+BA123*BF123"),"#DIV/0!")</f>
        <v>#DIV/0!</v>
      </c>
      <c r="BL123" s="920" t="str">
        <f ca="1">IFERROR(__xludf.DUMMYFUNCTION("+BB123*BF123"),"#DIV/0!")</f>
        <v>#DIV/0!</v>
      </c>
      <c r="BM123" s="920" t="str">
        <f ca="1">IFERROR(__xludf.DUMMYFUNCTION("+BC123*BF123"),"#DIV/0!")</f>
        <v>#DIV/0!</v>
      </c>
      <c r="BN123" s="920" t="str">
        <f ca="1">IFERROR(__xludf.DUMMYFUNCTION("+BD123*BF123"),"#DIV/0!")</f>
        <v>#DIV/0!</v>
      </c>
      <c r="BO123" s="920" t="str">
        <f ca="1">IFERROR(__xludf.DUMMYFUNCTION("+BG123+BK123"),"#DIV/0!")</f>
        <v>#DIV/0!</v>
      </c>
      <c r="BP123" s="920" t="str">
        <f ca="1">IFERROR(__xludf.DUMMYFUNCTION("+BH123+BL123"),"#DIV/0!")</f>
        <v>#DIV/0!</v>
      </c>
      <c r="BQ123" s="920" t="str">
        <f ca="1">IFERROR(__xludf.DUMMYFUNCTION("+BI123+BM123"),"#DIV/0!")</f>
        <v>#DIV/0!</v>
      </c>
      <c r="BR123" s="920" t="str">
        <f ca="1">IFERROR(__xludf.DUMMYFUNCTION("+BJ123+BN123"),"#DIV/0!")</f>
        <v>#DIV/0!</v>
      </c>
      <c r="BS123" s="842"/>
      <c r="BT123" s="842"/>
      <c r="BU123" s="842"/>
      <c r="BV123" s="842"/>
      <c r="BW123" s="842"/>
      <c r="BX123" s="842"/>
      <c r="BY123" s="842"/>
      <c r="BZ123" s="842"/>
      <c r="CA123" s="830"/>
      <c r="CB123" s="798"/>
      <c r="CC123" s="922"/>
      <c r="CD123" s="923"/>
      <c r="CE123" s="923"/>
      <c r="CF123" s="974"/>
      <c r="CG123" s="975"/>
      <c r="CH123" s="798"/>
      <c r="CI123" s="798"/>
      <c r="CJ123" s="798"/>
      <c r="CK123" s="798"/>
      <c r="CL123" s="798"/>
      <c r="CM123" s="798"/>
      <c r="CN123" s="798"/>
      <c r="CO123" s="798"/>
      <c r="CP123" s="798"/>
      <c r="CQ123" s="798"/>
      <c r="CR123" s="798"/>
      <c r="CS123" s="798"/>
      <c r="CT123" s="798"/>
    </row>
    <row r="124" spans="1:98" ht="14.25" customHeight="1" thickBot="1">
      <c r="A124" s="1057"/>
      <c r="B124" s="1058"/>
      <c r="C124" s="1059"/>
      <c r="D124" s="1060"/>
      <c r="E124" s="1061"/>
      <c r="F124" s="983"/>
      <c r="G124" s="984"/>
      <c r="H124" s="1062"/>
      <c r="I124" s="1063"/>
      <c r="J124" s="986"/>
      <c r="K124" s="986"/>
      <c r="L124" s="986"/>
      <c r="M124" s="1062"/>
      <c r="N124" s="1064"/>
      <c r="O124" s="987"/>
      <c r="P124" s="985"/>
      <c r="Q124" s="1065"/>
      <c r="R124" s="1066"/>
      <c r="S124" s="1066"/>
      <c r="T124" s="1067"/>
      <c r="U124" s="818"/>
      <c r="V124" s="981">
        <v>10</v>
      </c>
      <c r="W124" s="1068"/>
      <c r="X124" s="1257"/>
      <c r="Y124" s="1257"/>
      <c r="Z124" s="1069"/>
      <c r="AA124" s="1070"/>
      <c r="AB124" s="989"/>
      <c r="AC124" s="989"/>
      <c r="AD124" s="990"/>
      <c r="AE124" s="871"/>
      <c r="AF124" s="1071"/>
      <c r="AG124" s="991"/>
      <c r="AH124" s="991"/>
      <c r="AI124" s="991"/>
      <c r="AJ124" s="992"/>
      <c r="AK124" s="1073"/>
      <c r="AL124" s="994"/>
      <c r="AM124" s="994"/>
      <c r="AN124" s="1074"/>
      <c r="AO124" s="798"/>
      <c r="AP124" s="1075"/>
      <c r="AQ124" s="985"/>
      <c r="AR124" s="881"/>
      <c r="AS124" s="1076" t="str">
        <f ca="1">IFERROR(__xludf.DUMMYFUNCTION("+I124/G124"),"#DIV/0!")</f>
        <v>#DIV/0!</v>
      </c>
      <c r="AT124" s="1077" t="str">
        <f ca="1">IFERROR(__xludf.DUMMYFUNCTION("+J124/G124"),"#DIV/0!")</f>
        <v>#DIV/0!</v>
      </c>
      <c r="AU124" s="1077" t="str">
        <f ca="1">IFERROR(__xludf.DUMMYFUNCTION("+K124/G124"),"#DIV/0!")</f>
        <v>#DIV/0!</v>
      </c>
      <c r="AV124" s="1077" t="str">
        <f ca="1">IFERROR(__xludf.DUMMYFUNCTION("+L124/G124"),"#DIV/0!")</f>
        <v>#DIV/0!</v>
      </c>
      <c r="AW124" s="1078" t="str">
        <f ca="1">IFERROR(__xludf.DUMMYFUNCTION("+AA124/COUNTIF(W124,""*"")"),"#DIV/0!")</f>
        <v>#DIV/0!</v>
      </c>
      <c r="AX124" s="1078" t="str">
        <f ca="1">IFERROR(__xludf.DUMMYFUNCTION("+AB124/COUNTIF(W124,""*"")"),"#DIV/0!")</f>
        <v>#DIV/0!</v>
      </c>
      <c r="AY124" s="1078" t="str">
        <f ca="1">IFERROR(__xludf.DUMMYFUNCTION("+AC124/COUNTIF(W124,""*"")"),"#DIV/0!")</f>
        <v>#DIV/0!</v>
      </c>
      <c r="AZ124" s="1078" t="str">
        <f ca="1">IFERROR(__xludf.DUMMYFUNCTION("+AD124/COUNTIF(AD124,""*"")"),"#DIV/0!")</f>
        <v>#DIV/0!</v>
      </c>
      <c r="BA124" s="1079" t="str">
        <f ca="1">IFERROR(__xludf.DUMMYFUNCTION("+AK124/AJ124"),"#DIV/0!")</f>
        <v>#DIV/0!</v>
      </c>
      <c r="BB124" s="1079" t="str">
        <f ca="1">IFERROR(__xludf.DUMMYFUNCTION("+AL124/AJ124"),"#DIV/0!")</f>
        <v>#DIV/0!</v>
      </c>
      <c r="BC124" s="1079" t="str">
        <f ca="1">IFERROR(__xludf.DUMMYFUNCTION("+AM124/AJ124"),"#DIV/0!")</f>
        <v>#DIV/0!</v>
      </c>
      <c r="BD124" s="1079" t="str">
        <f ca="1">IFERROR(__xludf.DUMMYFUNCTION("+AN124/AJ124"),"#DIV/0!")</f>
        <v>#DIV/0!</v>
      </c>
      <c r="BE124" s="1080">
        <v>0.2</v>
      </c>
      <c r="BF124" s="1080">
        <v>0.8</v>
      </c>
      <c r="BG124" s="1079" t="str">
        <f ca="1">IFERROR(__xludf.DUMMYFUNCTION("+AW124*BE124"),"#DIV/0!")</f>
        <v>#DIV/0!</v>
      </c>
      <c r="BH124" s="1079" t="str">
        <f ca="1">IFERROR(__xludf.DUMMYFUNCTION("+AX124*BE124"),"#DIV/0!")</f>
        <v>#DIV/0!</v>
      </c>
      <c r="BI124" s="1079" t="str">
        <f ca="1">IFERROR(__xludf.DUMMYFUNCTION("+AY124*BE124"),"#DIV/0!")</f>
        <v>#DIV/0!</v>
      </c>
      <c r="BJ124" s="1079" t="str">
        <f ca="1">IFERROR(__xludf.DUMMYFUNCTION("+AZ124*BE124"),"#DIV/0!")</f>
        <v>#DIV/0!</v>
      </c>
      <c r="BK124" s="1079" t="str">
        <f ca="1">IFERROR(__xludf.DUMMYFUNCTION("+BA124*BF124"),"#DIV/0!")</f>
        <v>#DIV/0!</v>
      </c>
      <c r="BL124" s="1079" t="str">
        <f ca="1">IFERROR(__xludf.DUMMYFUNCTION("+BB124*BF124"),"#DIV/0!")</f>
        <v>#DIV/0!</v>
      </c>
      <c r="BM124" s="1079" t="str">
        <f ca="1">IFERROR(__xludf.DUMMYFUNCTION("+BC124*BF124"),"#DIV/0!")</f>
        <v>#DIV/0!</v>
      </c>
      <c r="BN124" s="1079" t="str">
        <f ca="1">IFERROR(__xludf.DUMMYFUNCTION("+BD124*BF124"),"#DIV/0!")</f>
        <v>#DIV/0!</v>
      </c>
      <c r="BO124" s="1079" t="str">
        <f ca="1">IFERROR(__xludf.DUMMYFUNCTION("+BG124+BK124"),"#DIV/0!")</f>
        <v>#DIV/0!</v>
      </c>
      <c r="BP124" s="1079" t="str">
        <f ca="1">IFERROR(__xludf.DUMMYFUNCTION("+BH124+BL124"),"#DIV/0!")</f>
        <v>#DIV/0!</v>
      </c>
      <c r="BQ124" s="1079" t="str">
        <f ca="1">IFERROR(__xludf.DUMMYFUNCTION("+BI124+BM124"),"#DIV/0!")</f>
        <v>#DIV/0!</v>
      </c>
      <c r="BR124" s="1079" t="str">
        <f ca="1">IFERROR(__xludf.DUMMYFUNCTION("+BJ124+BN124"),"#DIV/0!")</f>
        <v>#DIV/0!</v>
      </c>
      <c r="BS124" s="838"/>
      <c r="BT124" s="838"/>
      <c r="BU124" s="838"/>
      <c r="BV124" s="838"/>
      <c r="BW124" s="838"/>
      <c r="BX124" s="838"/>
      <c r="BY124" s="838"/>
      <c r="BZ124" s="838"/>
      <c r="CA124" s="839"/>
      <c r="CB124" s="798"/>
      <c r="CC124" s="1081"/>
      <c r="CD124" s="1082"/>
      <c r="CE124" s="1082"/>
      <c r="CF124" s="1083"/>
      <c r="CG124" s="1084"/>
      <c r="CH124" s="798"/>
      <c r="CI124" s="798"/>
      <c r="CJ124" s="798"/>
      <c r="CK124" s="798"/>
      <c r="CL124" s="798"/>
      <c r="CM124" s="798"/>
      <c r="CN124" s="798"/>
      <c r="CO124" s="798"/>
      <c r="CP124" s="798"/>
      <c r="CQ124" s="798"/>
      <c r="CR124" s="798"/>
      <c r="CS124" s="798"/>
      <c r="CT124" s="798"/>
    </row>
    <row r="125" spans="1:98" ht="14.25" customHeight="1">
      <c r="A125" s="853">
        <v>14</v>
      </c>
      <c r="B125" s="1030"/>
      <c r="C125" s="1031"/>
      <c r="D125" s="856"/>
      <c r="E125" s="1032"/>
      <c r="F125" s="858"/>
      <c r="G125" s="950"/>
      <c r="H125" s="1085"/>
      <c r="I125" s="860"/>
      <c r="J125" s="861"/>
      <c r="K125" s="861"/>
      <c r="L125" s="861"/>
      <c r="M125" s="1035"/>
      <c r="N125" s="1036"/>
      <c r="O125" s="954"/>
      <c r="P125" s="951"/>
      <c r="Q125" s="863"/>
      <c r="R125" s="864"/>
      <c r="S125" s="864"/>
      <c r="T125" s="865"/>
      <c r="U125" s="871"/>
      <c r="V125" s="867">
        <v>1</v>
      </c>
      <c r="W125" s="1117"/>
      <c r="X125" s="1265"/>
      <c r="Y125" s="1265"/>
      <c r="Z125" s="951"/>
      <c r="AA125" s="868"/>
      <c r="AB125" s="869"/>
      <c r="AC125" s="869"/>
      <c r="AD125" s="870"/>
      <c r="AE125" s="871"/>
      <c r="AF125" s="1086"/>
      <c r="AG125" s="874"/>
      <c r="AH125" s="874"/>
      <c r="AI125" s="874"/>
      <c r="AJ125" s="875"/>
      <c r="AK125" s="1041"/>
      <c r="AL125" s="877"/>
      <c r="AM125" s="877"/>
      <c r="AN125" s="878"/>
      <c r="AO125" s="1010"/>
      <c r="AP125" s="879"/>
      <c r="AQ125" s="880"/>
      <c r="AR125" s="881"/>
      <c r="AS125" s="882" t="str">
        <f ca="1">IFERROR(__xludf.DUMMYFUNCTION("+I125/G125"),"#DIV/0!")</f>
        <v>#DIV/0!</v>
      </c>
      <c r="AT125" s="977" t="str">
        <f ca="1">IFERROR(__xludf.DUMMYFUNCTION("+J125/G125"),"#DIV/0!")</f>
        <v>#DIV/0!</v>
      </c>
      <c r="AU125" s="977" t="str">
        <f ca="1">IFERROR(__xludf.DUMMYFUNCTION("+K125/G125"),"#DIV/0!")</f>
        <v>#DIV/0!</v>
      </c>
      <c r="AV125" s="977" t="str">
        <f ca="1">IFERROR(__xludf.DUMMYFUNCTION("+L125/G125"),"#DIV/0!")</f>
        <v>#DIV/0!</v>
      </c>
      <c r="AW125" s="1014" t="str">
        <f ca="1">IFERROR(__xludf.DUMMYFUNCTION("+AA125/COUNTIF(W125,""*"")"),"#DIV/0!")</f>
        <v>#DIV/0!</v>
      </c>
      <c r="AX125" s="1014" t="str">
        <f ca="1">IFERROR(__xludf.DUMMYFUNCTION("+AB125/COUNTIF(W125,""*"")"),"#DIV/0!")</f>
        <v>#DIV/0!</v>
      </c>
      <c r="AY125" s="1014" t="str">
        <f ca="1">IFERROR(__xludf.DUMMYFUNCTION("+AC125/COUNTIF(W125,""*"")"),"#DIV/0!")</f>
        <v>#DIV/0!</v>
      </c>
      <c r="AZ125" s="1014" t="str">
        <f ca="1">IFERROR(__xludf.DUMMYFUNCTION("+AD125/COUNTIF(AD125,""*"")"),"#DIV/0!")</f>
        <v>#DIV/0!</v>
      </c>
      <c r="BA125" s="978" t="str">
        <f ca="1">IFERROR(__xludf.DUMMYFUNCTION("+AK125/AJ125"),"#DIV/0!")</f>
        <v>#DIV/0!</v>
      </c>
      <c r="BB125" s="978" t="str">
        <f ca="1">IFERROR(__xludf.DUMMYFUNCTION("+AL125/AJ125"),"#DIV/0!")</f>
        <v>#DIV/0!</v>
      </c>
      <c r="BC125" s="978" t="str">
        <f ca="1">IFERROR(__xludf.DUMMYFUNCTION("+AM125/AJ125"),"#DIV/0!")</f>
        <v>#DIV/0!</v>
      </c>
      <c r="BD125" s="978" t="str">
        <f ca="1">IFERROR(__xludf.DUMMYFUNCTION("+AN125/AJ125"),"#DIV/0!")</f>
        <v>#DIV/0!</v>
      </c>
      <c r="BE125" s="979">
        <v>0.2</v>
      </c>
      <c r="BF125" s="979">
        <v>0.8</v>
      </c>
      <c r="BG125" s="978" t="str">
        <f ca="1">IFERROR(__xludf.DUMMYFUNCTION("+AW125*BE125"),"#DIV/0!")</f>
        <v>#DIV/0!</v>
      </c>
      <c r="BH125" s="978" t="str">
        <f ca="1">IFERROR(__xludf.DUMMYFUNCTION("+AX125*BE125"),"#DIV/0!")</f>
        <v>#DIV/0!</v>
      </c>
      <c r="BI125" s="978" t="str">
        <f ca="1">IFERROR(__xludf.DUMMYFUNCTION("+AY125*BE125"),"#DIV/0!")</f>
        <v>#DIV/0!</v>
      </c>
      <c r="BJ125" s="978" t="str">
        <f ca="1">IFERROR(__xludf.DUMMYFUNCTION("+AZ125*BE125"),"#DIV/0!")</f>
        <v>#DIV/0!</v>
      </c>
      <c r="BK125" s="978" t="str">
        <f ca="1">IFERROR(__xludf.DUMMYFUNCTION("+BA125*BF125"),"#DIV/0!")</f>
        <v>#DIV/0!</v>
      </c>
      <c r="BL125" s="978" t="str">
        <f ca="1">IFERROR(__xludf.DUMMYFUNCTION("+BB125*BF125"),"#DIV/0!")</f>
        <v>#DIV/0!</v>
      </c>
      <c r="BM125" s="978" t="str">
        <f ca="1">IFERROR(__xludf.DUMMYFUNCTION("+BC125*BF125"),"#DIV/0!")</f>
        <v>#DIV/0!</v>
      </c>
      <c r="BN125" s="978" t="str">
        <f ca="1">IFERROR(__xludf.DUMMYFUNCTION("+BD125*BF125"),"#DIV/0!")</f>
        <v>#DIV/0!</v>
      </c>
      <c r="BO125" s="978" t="str">
        <f ca="1">IFERROR(__xludf.DUMMYFUNCTION("+BG125+BK125"),"#DIV/0!")</f>
        <v>#DIV/0!</v>
      </c>
      <c r="BP125" s="885" t="str">
        <f ca="1">IFERROR(__xludf.DUMMYFUNCTION("+BH125+BL125"),"#DIV/0!")</f>
        <v>#DIV/0!</v>
      </c>
      <c r="BQ125" s="885" t="str">
        <f ca="1">IFERROR(__xludf.DUMMYFUNCTION("+BI125+BM125"),"#DIV/0!")</f>
        <v>#DIV/0!</v>
      </c>
      <c r="BR125" s="885" t="str">
        <f ca="1">IFERROR(__xludf.DUMMYFUNCTION("+BJ125+BN125"),"#DIV/0!")</f>
        <v>#DIV/0!</v>
      </c>
      <c r="BS125" s="1015" t="e">
        <f t="shared" ref="BS125:BV125" ca="1" si="12">AVERAGEIF(BO125:BO134,"&lt;&gt;#¡DIV/0!")</f>
        <v>#DIV/0!</v>
      </c>
      <c r="BT125" s="1015" t="e">
        <f t="shared" ca="1" si="12"/>
        <v>#DIV/0!</v>
      </c>
      <c r="BU125" s="1015" t="e">
        <f t="shared" ca="1" si="12"/>
        <v>#DIV/0!</v>
      </c>
      <c r="BV125" s="1015" t="e">
        <f t="shared" ca="1" si="12"/>
        <v>#DIV/0!</v>
      </c>
      <c r="BW125" s="888" t="str">
        <f ca="1">IFERROR(__xludf.DUMMYFUNCTION("+C125*BS125"),"#DIV/0!")</f>
        <v>#DIV/0!</v>
      </c>
      <c r="BX125" s="888" t="str">
        <f ca="1">IFERROR(__xludf.DUMMYFUNCTION("+C125*BT125"),"#DIV/0!")</f>
        <v>#DIV/0!</v>
      </c>
      <c r="BY125" s="888" t="str">
        <f ca="1">IFERROR(__xludf.DUMMYFUNCTION("+C125*BU125"),"#DIV/0!")</f>
        <v>#DIV/0!</v>
      </c>
      <c r="BZ125" s="888" t="str">
        <f ca="1">IFERROR(__xludf.DUMMYFUNCTION("+C125*BV125"),"#DIV/0!")</f>
        <v>#DIV/0!</v>
      </c>
      <c r="CA125" s="1016">
        <f ca="1">SUM(BW125:BZ134)</f>
        <v>0</v>
      </c>
      <c r="CB125" s="798"/>
      <c r="CC125" s="890" t="str">
        <f ca="1">IFERROR(__xludf.DUMMYFUNCTION("+Q125/$N$125"),"#DIV/0!")</f>
        <v>#DIV/0!</v>
      </c>
      <c r="CD125" s="891" t="str">
        <f ca="1">IFERROR(__xludf.DUMMYFUNCTION("+R125/$N$125"),"#DIV/0!")</f>
        <v>#DIV/0!</v>
      </c>
      <c r="CE125" s="891" t="str">
        <f ca="1">IFERROR(__xludf.DUMMYFUNCTION("+S125/$N$125"),"#DIV/0!")</f>
        <v>#DIV/0!</v>
      </c>
      <c r="CF125" s="961" t="str">
        <f ca="1">IFERROR(__xludf.DUMMYFUNCTION("+T125/$N$125"),"#DIV/0!")</f>
        <v>#DIV/0!</v>
      </c>
      <c r="CG125" s="962" t="e">
        <f ca="1">AVERAGE(CC125:CF134)</f>
        <v>#DIV/0!</v>
      </c>
      <c r="CH125" s="798"/>
      <c r="CI125" s="798"/>
      <c r="CJ125" s="798"/>
      <c r="CK125" s="798"/>
      <c r="CL125" s="798"/>
      <c r="CM125" s="798"/>
      <c r="CN125" s="798"/>
      <c r="CO125" s="798"/>
      <c r="CP125" s="798"/>
      <c r="CQ125" s="798"/>
      <c r="CR125" s="798"/>
      <c r="CS125" s="798"/>
      <c r="CT125" s="798"/>
    </row>
    <row r="126" spans="1:98" ht="14.25" customHeight="1">
      <c r="A126" s="1042"/>
      <c r="B126" s="1043"/>
      <c r="C126" s="1044"/>
      <c r="D126" s="1045"/>
      <c r="E126" s="1046"/>
      <c r="F126" s="898"/>
      <c r="G126" s="964"/>
      <c r="H126" s="925"/>
      <c r="I126" s="899"/>
      <c r="J126" s="900"/>
      <c r="K126" s="900"/>
      <c r="L126" s="900"/>
      <c r="M126" s="925"/>
      <c r="N126" s="1025"/>
      <c r="O126" s="927"/>
      <c r="P126" s="901"/>
      <c r="Q126" s="903"/>
      <c r="R126" s="904"/>
      <c r="S126" s="904"/>
      <c r="T126" s="905"/>
      <c r="U126" s="818"/>
      <c r="V126" s="1118">
        <v>2</v>
      </c>
      <c r="W126" s="898"/>
      <c r="X126" s="1269"/>
      <c r="Y126" s="1269"/>
      <c r="Z126" s="969"/>
      <c r="AA126" s="907"/>
      <c r="AB126" s="908"/>
      <c r="AC126" s="908"/>
      <c r="AD126" s="909"/>
      <c r="AE126" s="871"/>
      <c r="AF126" s="1028"/>
      <c r="AG126" s="929"/>
      <c r="AH126" s="929"/>
      <c r="AI126" s="929"/>
      <c r="AJ126" s="930"/>
      <c r="AK126" s="1029"/>
      <c r="AL126" s="914"/>
      <c r="AM126" s="914"/>
      <c r="AN126" s="915"/>
      <c r="AO126" s="798"/>
      <c r="AP126" s="1050"/>
      <c r="AQ126" s="901"/>
      <c r="AR126" s="881"/>
      <c r="AS126" s="917" t="str">
        <f ca="1">IFERROR(__xludf.DUMMYFUNCTION("+I126/G126"),"#DIV/0!")</f>
        <v>#DIV/0!</v>
      </c>
      <c r="AT126" s="918" t="str">
        <f ca="1">IFERROR(__xludf.DUMMYFUNCTION("+J126/G126"),"#DIV/0!")</f>
        <v>#DIV/0!</v>
      </c>
      <c r="AU126" s="918" t="str">
        <f ca="1">IFERROR(__xludf.DUMMYFUNCTION("+K126/G126"),"#DIV/0!")</f>
        <v>#DIV/0!</v>
      </c>
      <c r="AV126" s="918" t="str">
        <f ca="1">IFERROR(__xludf.DUMMYFUNCTION("+L126/G126"),"#DIV/0!")</f>
        <v>#DIV/0!</v>
      </c>
      <c r="AW126" s="919" t="str">
        <f ca="1">IFERROR(__xludf.DUMMYFUNCTION("+AA126/COUNTIF(W126,""*"")"),"#DIV/0!")</f>
        <v>#DIV/0!</v>
      </c>
      <c r="AX126" s="919" t="str">
        <f ca="1">IFERROR(__xludf.DUMMYFUNCTION("+AB126/COUNTIF(W126,""*"")"),"#DIV/0!")</f>
        <v>#DIV/0!</v>
      </c>
      <c r="AY126" s="919" t="str">
        <f ca="1">IFERROR(__xludf.DUMMYFUNCTION("+AC126/COUNTIF(W126,""*"")"),"#DIV/0!")</f>
        <v>#DIV/0!</v>
      </c>
      <c r="AZ126" s="919" t="str">
        <f ca="1">IFERROR(__xludf.DUMMYFUNCTION("+AD126/COUNTIF(AD126,""*"")"),"#DIV/0!")</f>
        <v>#DIV/0!</v>
      </c>
      <c r="BA126" s="920" t="str">
        <f ca="1">IFERROR(__xludf.DUMMYFUNCTION("+AK126/AJ126"),"#DIV/0!")</f>
        <v>#DIV/0!</v>
      </c>
      <c r="BB126" s="920" t="str">
        <f ca="1">IFERROR(__xludf.DUMMYFUNCTION("+AL126/AJ126"),"#DIV/0!")</f>
        <v>#DIV/0!</v>
      </c>
      <c r="BC126" s="920" t="str">
        <f ca="1">IFERROR(__xludf.DUMMYFUNCTION("+AM126/AJ126"),"#DIV/0!")</f>
        <v>#DIV/0!</v>
      </c>
      <c r="BD126" s="920" t="str">
        <f ca="1">IFERROR(__xludf.DUMMYFUNCTION("+AN126/AJ126"),"#DIV/0!")</f>
        <v>#DIV/0!</v>
      </c>
      <c r="BE126" s="921">
        <v>0.2</v>
      </c>
      <c r="BF126" s="921">
        <v>0.8</v>
      </c>
      <c r="BG126" s="920" t="str">
        <f ca="1">IFERROR(__xludf.DUMMYFUNCTION("+AW126*BE126"),"#DIV/0!")</f>
        <v>#DIV/0!</v>
      </c>
      <c r="BH126" s="920" t="str">
        <f ca="1">IFERROR(__xludf.DUMMYFUNCTION("+AX126*BE126"),"#DIV/0!")</f>
        <v>#DIV/0!</v>
      </c>
      <c r="BI126" s="920" t="str">
        <f ca="1">IFERROR(__xludf.DUMMYFUNCTION("+AY126*BE126"),"#DIV/0!")</f>
        <v>#DIV/0!</v>
      </c>
      <c r="BJ126" s="920" t="str">
        <f ca="1">IFERROR(__xludf.DUMMYFUNCTION("+AZ126*BE126"),"#DIV/0!")</f>
        <v>#DIV/0!</v>
      </c>
      <c r="BK126" s="920" t="str">
        <f ca="1">IFERROR(__xludf.DUMMYFUNCTION("+BA126*BF126"),"#DIV/0!")</f>
        <v>#DIV/0!</v>
      </c>
      <c r="BL126" s="920" t="str">
        <f ca="1">IFERROR(__xludf.DUMMYFUNCTION("+BB126*BF126"),"#DIV/0!")</f>
        <v>#DIV/0!</v>
      </c>
      <c r="BM126" s="920" t="str">
        <f ca="1">IFERROR(__xludf.DUMMYFUNCTION("+BC126*BF126"),"#DIV/0!")</f>
        <v>#DIV/0!</v>
      </c>
      <c r="BN126" s="920" t="str">
        <f ca="1">IFERROR(__xludf.DUMMYFUNCTION("+BD126*BF126"),"#DIV/0!")</f>
        <v>#DIV/0!</v>
      </c>
      <c r="BO126" s="920" t="str">
        <f ca="1">IFERROR(__xludf.DUMMYFUNCTION("+BG126+BK126"),"#DIV/0!")</f>
        <v>#DIV/0!</v>
      </c>
      <c r="BP126" s="920" t="str">
        <f ca="1">IFERROR(__xludf.DUMMYFUNCTION("+BH126+BL126"),"#DIV/0!")</f>
        <v>#DIV/0!</v>
      </c>
      <c r="BQ126" s="920" t="str">
        <f ca="1">IFERROR(__xludf.DUMMYFUNCTION("+BI126+BM126"),"#DIV/0!")</f>
        <v>#DIV/0!</v>
      </c>
      <c r="BR126" s="920" t="str">
        <f ca="1">IFERROR(__xludf.DUMMYFUNCTION("+BJ126+BN126"),"#DIV/0!")</f>
        <v>#DIV/0!</v>
      </c>
      <c r="BS126" s="842"/>
      <c r="BT126" s="842"/>
      <c r="BU126" s="842"/>
      <c r="BV126" s="842"/>
      <c r="BW126" s="842"/>
      <c r="BX126" s="842"/>
      <c r="BY126" s="842"/>
      <c r="BZ126" s="842"/>
      <c r="CA126" s="830"/>
      <c r="CB126" s="798"/>
      <c r="CC126" s="922"/>
      <c r="CD126" s="923"/>
      <c r="CE126" s="923"/>
      <c r="CF126" s="974"/>
      <c r="CG126" s="975"/>
      <c r="CH126" s="798"/>
      <c r="CI126" s="798"/>
      <c r="CJ126" s="798"/>
      <c r="CK126" s="798"/>
      <c r="CL126" s="798"/>
      <c r="CM126" s="798"/>
      <c r="CN126" s="798"/>
      <c r="CO126" s="798"/>
      <c r="CP126" s="798"/>
      <c r="CQ126" s="798"/>
      <c r="CR126" s="798"/>
      <c r="CS126" s="798"/>
      <c r="CT126" s="798"/>
    </row>
    <row r="127" spans="1:98" ht="14.25" customHeight="1">
      <c r="A127" s="1042"/>
      <c r="B127" s="1043"/>
      <c r="C127" s="1044"/>
      <c r="D127" s="1045"/>
      <c r="E127" s="1046"/>
      <c r="F127" s="898"/>
      <c r="G127" s="964"/>
      <c r="H127" s="925"/>
      <c r="I127" s="899"/>
      <c r="J127" s="900"/>
      <c r="K127" s="900"/>
      <c r="L127" s="900"/>
      <c r="M127" s="925"/>
      <c r="N127" s="1025"/>
      <c r="O127" s="927"/>
      <c r="P127" s="901"/>
      <c r="Q127" s="903"/>
      <c r="R127" s="904"/>
      <c r="S127" s="904"/>
      <c r="T127" s="905"/>
      <c r="U127" s="818"/>
      <c r="V127" s="1118">
        <v>3</v>
      </c>
      <c r="W127" s="898"/>
      <c r="X127" s="1269"/>
      <c r="Y127" s="1269"/>
      <c r="Z127" s="969"/>
      <c r="AA127" s="907"/>
      <c r="AB127" s="908"/>
      <c r="AC127" s="908"/>
      <c r="AD127" s="909"/>
      <c r="AE127" s="871"/>
      <c r="AF127" s="1028"/>
      <c r="AG127" s="929"/>
      <c r="AH127" s="929"/>
      <c r="AI127" s="929"/>
      <c r="AJ127" s="930"/>
      <c r="AK127" s="1029"/>
      <c r="AL127" s="914"/>
      <c r="AM127" s="914"/>
      <c r="AN127" s="915"/>
      <c r="AO127" s="798"/>
      <c r="AP127" s="1050"/>
      <c r="AQ127" s="901"/>
      <c r="AR127" s="881"/>
      <c r="AS127" s="917" t="str">
        <f ca="1">IFERROR(__xludf.DUMMYFUNCTION("+I127/G127"),"#DIV/0!")</f>
        <v>#DIV/0!</v>
      </c>
      <c r="AT127" s="918" t="str">
        <f ca="1">IFERROR(__xludf.DUMMYFUNCTION("+J127/G127"),"#DIV/0!")</f>
        <v>#DIV/0!</v>
      </c>
      <c r="AU127" s="918" t="str">
        <f ca="1">IFERROR(__xludf.DUMMYFUNCTION("+K127/G127"),"#DIV/0!")</f>
        <v>#DIV/0!</v>
      </c>
      <c r="AV127" s="918" t="str">
        <f ca="1">IFERROR(__xludf.DUMMYFUNCTION("+L127/G127"),"#DIV/0!")</f>
        <v>#DIV/0!</v>
      </c>
      <c r="AW127" s="919" t="str">
        <f ca="1">IFERROR(__xludf.DUMMYFUNCTION("+AA127/COUNTIF(W127,""*"")"),"#DIV/0!")</f>
        <v>#DIV/0!</v>
      </c>
      <c r="AX127" s="919" t="str">
        <f ca="1">IFERROR(__xludf.DUMMYFUNCTION("+AB127/COUNTIF(W127,""*"")"),"#DIV/0!")</f>
        <v>#DIV/0!</v>
      </c>
      <c r="AY127" s="919" t="str">
        <f ca="1">IFERROR(__xludf.DUMMYFUNCTION("+AC127/COUNTIF(W127,""*"")"),"#DIV/0!")</f>
        <v>#DIV/0!</v>
      </c>
      <c r="AZ127" s="919" t="str">
        <f ca="1">IFERROR(__xludf.DUMMYFUNCTION("+AD127/COUNTIF(AD127,""*"")"),"#DIV/0!")</f>
        <v>#DIV/0!</v>
      </c>
      <c r="BA127" s="920" t="str">
        <f ca="1">IFERROR(__xludf.DUMMYFUNCTION("+AK127/AJ127"),"#DIV/0!")</f>
        <v>#DIV/0!</v>
      </c>
      <c r="BB127" s="920" t="str">
        <f ca="1">IFERROR(__xludf.DUMMYFUNCTION("+AL127/AJ127"),"#DIV/0!")</f>
        <v>#DIV/0!</v>
      </c>
      <c r="BC127" s="920" t="str">
        <f ca="1">IFERROR(__xludf.DUMMYFUNCTION("+AM127/AJ127"),"#DIV/0!")</f>
        <v>#DIV/0!</v>
      </c>
      <c r="BD127" s="920" t="str">
        <f ca="1">IFERROR(__xludf.DUMMYFUNCTION("+AN127/AJ127"),"#DIV/0!")</f>
        <v>#DIV/0!</v>
      </c>
      <c r="BE127" s="921">
        <v>0.2</v>
      </c>
      <c r="BF127" s="921">
        <v>0.8</v>
      </c>
      <c r="BG127" s="920" t="str">
        <f ca="1">IFERROR(__xludf.DUMMYFUNCTION("+AW127*BE127"),"#DIV/0!")</f>
        <v>#DIV/0!</v>
      </c>
      <c r="BH127" s="920" t="str">
        <f ca="1">IFERROR(__xludf.DUMMYFUNCTION("+AX127*BE127"),"#DIV/0!")</f>
        <v>#DIV/0!</v>
      </c>
      <c r="BI127" s="920" t="str">
        <f ca="1">IFERROR(__xludf.DUMMYFUNCTION("+AY127*BE127"),"#DIV/0!")</f>
        <v>#DIV/0!</v>
      </c>
      <c r="BJ127" s="920" t="str">
        <f ca="1">IFERROR(__xludf.DUMMYFUNCTION("+AZ127*BE127"),"#DIV/0!")</f>
        <v>#DIV/0!</v>
      </c>
      <c r="BK127" s="920" t="str">
        <f ca="1">IFERROR(__xludf.DUMMYFUNCTION("+BA127*BF127"),"#DIV/0!")</f>
        <v>#DIV/0!</v>
      </c>
      <c r="BL127" s="920" t="str">
        <f ca="1">IFERROR(__xludf.DUMMYFUNCTION("+BB127*BF127"),"#DIV/0!")</f>
        <v>#DIV/0!</v>
      </c>
      <c r="BM127" s="920" t="str">
        <f ca="1">IFERROR(__xludf.DUMMYFUNCTION("+BC127*BF127"),"#DIV/0!")</f>
        <v>#DIV/0!</v>
      </c>
      <c r="BN127" s="920" t="str">
        <f ca="1">IFERROR(__xludf.DUMMYFUNCTION("+BD127*BF127"),"#DIV/0!")</f>
        <v>#DIV/0!</v>
      </c>
      <c r="BO127" s="920" t="str">
        <f ca="1">IFERROR(__xludf.DUMMYFUNCTION("+BG127+BK127"),"#DIV/0!")</f>
        <v>#DIV/0!</v>
      </c>
      <c r="BP127" s="920" t="str">
        <f ca="1">IFERROR(__xludf.DUMMYFUNCTION("+BH127+BL127"),"#DIV/0!")</f>
        <v>#DIV/0!</v>
      </c>
      <c r="BQ127" s="920" t="str">
        <f ca="1">IFERROR(__xludf.DUMMYFUNCTION("+BI127+BM127"),"#DIV/0!")</f>
        <v>#DIV/0!</v>
      </c>
      <c r="BR127" s="920" t="str">
        <f ca="1">IFERROR(__xludf.DUMMYFUNCTION("+BJ127+BN127"),"#DIV/0!")</f>
        <v>#DIV/0!</v>
      </c>
      <c r="BS127" s="842"/>
      <c r="BT127" s="842"/>
      <c r="BU127" s="842"/>
      <c r="BV127" s="842"/>
      <c r="BW127" s="842"/>
      <c r="BX127" s="842"/>
      <c r="BY127" s="842"/>
      <c r="BZ127" s="842"/>
      <c r="CA127" s="830"/>
      <c r="CB127" s="798"/>
      <c r="CC127" s="922"/>
      <c r="CD127" s="923"/>
      <c r="CE127" s="923"/>
      <c r="CF127" s="974"/>
      <c r="CG127" s="975"/>
      <c r="CH127" s="798"/>
      <c r="CI127" s="798"/>
      <c r="CJ127" s="798"/>
      <c r="CK127" s="798"/>
      <c r="CL127" s="798"/>
      <c r="CM127" s="798"/>
      <c r="CN127" s="798"/>
      <c r="CO127" s="798"/>
      <c r="CP127" s="798"/>
      <c r="CQ127" s="798"/>
      <c r="CR127" s="798"/>
      <c r="CS127" s="798"/>
      <c r="CT127" s="798"/>
    </row>
    <row r="128" spans="1:98" ht="14.25" customHeight="1">
      <c r="A128" s="1042"/>
      <c r="B128" s="1043"/>
      <c r="C128" s="1044"/>
      <c r="D128" s="1045"/>
      <c r="E128" s="1046"/>
      <c r="F128" s="898"/>
      <c r="G128" s="964"/>
      <c r="H128" s="925"/>
      <c r="I128" s="899"/>
      <c r="J128" s="900"/>
      <c r="K128" s="900"/>
      <c r="L128" s="900"/>
      <c r="M128" s="925"/>
      <c r="N128" s="1025"/>
      <c r="O128" s="927"/>
      <c r="P128" s="901"/>
      <c r="Q128" s="903"/>
      <c r="R128" s="904"/>
      <c r="S128" s="904"/>
      <c r="T128" s="905"/>
      <c r="U128" s="818"/>
      <c r="V128" s="1118">
        <v>4</v>
      </c>
      <c r="W128" s="898"/>
      <c r="X128" s="1269"/>
      <c r="Y128" s="1269"/>
      <c r="Z128" s="969"/>
      <c r="AA128" s="907"/>
      <c r="AB128" s="908"/>
      <c r="AC128" s="908"/>
      <c r="AD128" s="909"/>
      <c r="AE128" s="871"/>
      <c r="AF128" s="1028"/>
      <c r="AG128" s="929"/>
      <c r="AH128" s="929"/>
      <c r="AI128" s="929"/>
      <c r="AJ128" s="930"/>
      <c r="AK128" s="1029"/>
      <c r="AL128" s="914"/>
      <c r="AM128" s="914"/>
      <c r="AN128" s="915"/>
      <c r="AO128" s="798"/>
      <c r="AP128" s="1050"/>
      <c r="AQ128" s="901"/>
      <c r="AR128" s="881"/>
      <c r="AS128" s="917" t="str">
        <f ca="1">IFERROR(__xludf.DUMMYFUNCTION("+I128/G128"),"#DIV/0!")</f>
        <v>#DIV/0!</v>
      </c>
      <c r="AT128" s="918" t="str">
        <f ca="1">IFERROR(__xludf.DUMMYFUNCTION("+J128/G128"),"#DIV/0!")</f>
        <v>#DIV/0!</v>
      </c>
      <c r="AU128" s="918" t="str">
        <f ca="1">IFERROR(__xludf.DUMMYFUNCTION("+K128/G128"),"#DIV/0!")</f>
        <v>#DIV/0!</v>
      </c>
      <c r="AV128" s="918" t="str">
        <f ca="1">IFERROR(__xludf.DUMMYFUNCTION("+L128/G128"),"#DIV/0!")</f>
        <v>#DIV/0!</v>
      </c>
      <c r="AW128" s="919" t="str">
        <f ca="1">IFERROR(__xludf.DUMMYFUNCTION("+AA128/COUNTIF(W128,""*"")"),"#DIV/0!")</f>
        <v>#DIV/0!</v>
      </c>
      <c r="AX128" s="919" t="str">
        <f ca="1">IFERROR(__xludf.DUMMYFUNCTION("+AB128/COUNTIF(W128,""*"")"),"#DIV/0!")</f>
        <v>#DIV/0!</v>
      </c>
      <c r="AY128" s="919" t="str">
        <f ca="1">IFERROR(__xludf.DUMMYFUNCTION("+AC128/COUNTIF(W128,""*"")"),"#DIV/0!")</f>
        <v>#DIV/0!</v>
      </c>
      <c r="AZ128" s="919" t="str">
        <f ca="1">IFERROR(__xludf.DUMMYFUNCTION("+AD128/COUNTIF(AD128,""*"")"),"#DIV/0!")</f>
        <v>#DIV/0!</v>
      </c>
      <c r="BA128" s="920" t="str">
        <f ca="1">IFERROR(__xludf.DUMMYFUNCTION("+AK128/AJ128"),"#DIV/0!")</f>
        <v>#DIV/0!</v>
      </c>
      <c r="BB128" s="920" t="str">
        <f ca="1">IFERROR(__xludf.DUMMYFUNCTION("+AL128/AJ128"),"#DIV/0!")</f>
        <v>#DIV/0!</v>
      </c>
      <c r="BC128" s="920" t="str">
        <f ca="1">IFERROR(__xludf.DUMMYFUNCTION("+AM128/AJ128"),"#DIV/0!")</f>
        <v>#DIV/0!</v>
      </c>
      <c r="BD128" s="920" t="str">
        <f ca="1">IFERROR(__xludf.DUMMYFUNCTION("+AN128/AJ128"),"#DIV/0!")</f>
        <v>#DIV/0!</v>
      </c>
      <c r="BE128" s="921">
        <v>0.2</v>
      </c>
      <c r="BF128" s="921">
        <v>0.8</v>
      </c>
      <c r="BG128" s="920" t="str">
        <f ca="1">IFERROR(__xludf.DUMMYFUNCTION("+AW128*BE128"),"#DIV/0!")</f>
        <v>#DIV/0!</v>
      </c>
      <c r="BH128" s="920" t="str">
        <f ca="1">IFERROR(__xludf.DUMMYFUNCTION("+AX128*BE128"),"#DIV/0!")</f>
        <v>#DIV/0!</v>
      </c>
      <c r="BI128" s="920" t="str">
        <f ca="1">IFERROR(__xludf.DUMMYFUNCTION("+AY128*BE128"),"#DIV/0!")</f>
        <v>#DIV/0!</v>
      </c>
      <c r="BJ128" s="920" t="str">
        <f ca="1">IFERROR(__xludf.DUMMYFUNCTION("+AZ128*BE128"),"#DIV/0!")</f>
        <v>#DIV/0!</v>
      </c>
      <c r="BK128" s="920" t="str">
        <f ca="1">IFERROR(__xludf.DUMMYFUNCTION("+BA128*BF128"),"#DIV/0!")</f>
        <v>#DIV/0!</v>
      </c>
      <c r="BL128" s="920" t="str">
        <f ca="1">IFERROR(__xludf.DUMMYFUNCTION("+BB128*BF128"),"#DIV/0!")</f>
        <v>#DIV/0!</v>
      </c>
      <c r="BM128" s="920" t="str">
        <f ca="1">IFERROR(__xludf.DUMMYFUNCTION("+BC128*BF128"),"#DIV/0!")</f>
        <v>#DIV/0!</v>
      </c>
      <c r="BN128" s="920" t="str">
        <f ca="1">IFERROR(__xludf.DUMMYFUNCTION("+BD128*BF128"),"#DIV/0!")</f>
        <v>#DIV/0!</v>
      </c>
      <c r="BO128" s="920" t="str">
        <f ca="1">IFERROR(__xludf.DUMMYFUNCTION("+BG128+BK128"),"#DIV/0!")</f>
        <v>#DIV/0!</v>
      </c>
      <c r="BP128" s="920" t="str">
        <f ca="1">IFERROR(__xludf.DUMMYFUNCTION("+BH128+BL128"),"#DIV/0!")</f>
        <v>#DIV/0!</v>
      </c>
      <c r="BQ128" s="920" t="str">
        <f ca="1">IFERROR(__xludf.DUMMYFUNCTION("+BI128+BM128"),"#DIV/0!")</f>
        <v>#DIV/0!</v>
      </c>
      <c r="BR128" s="920" t="str">
        <f ca="1">IFERROR(__xludf.DUMMYFUNCTION("+BJ128+BN128"),"#DIV/0!")</f>
        <v>#DIV/0!</v>
      </c>
      <c r="BS128" s="842"/>
      <c r="BT128" s="842"/>
      <c r="BU128" s="842"/>
      <c r="BV128" s="842"/>
      <c r="BW128" s="842"/>
      <c r="BX128" s="842"/>
      <c r="BY128" s="842"/>
      <c r="BZ128" s="842"/>
      <c r="CA128" s="830"/>
      <c r="CB128" s="798"/>
      <c r="CC128" s="922"/>
      <c r="CD128" s="923"/>
      <c r="CE128" s="923"/>
      <c r="CF128" s="974"/>
      <c r="CG128" s="975"/>
      <c r="CH128" s="798"/>
      <c r="CI128" s="798"/>
      <c r="CJ128" s="798"/>
      <c r="CK128" s="798"/>
      <c r="CL128" s="798"/>
      <c r="CM128" s="798"/>
      <c r="CN128" s="798"/>
      <c r="CO128" s="798"/>
      <c r="CP128" s="798"/>
      <c r="CQ128" s="798"/>
      <c r="CR128" s="798"/>
      <c r="CS128" s="798"/>
      <c r="CT128" s="798"/>
    </row>
    <row r="129" spans="1:98" ht="14.25" customHeight="1">
      <c r="A129" s="1042"/>
      <c r="B129" s="1043"/>
      <c r="C129" s="1044"/>
      <c r="D129" s="1045"/>
      <c r="E129" s="1046"/>
      <c r="F129" s="898"/>
      <c r="G129" s="964"/>
      <c r="H129" s="925"/>
      <c r="I129" s="899"/>
      <c r="J129" s="900"/>
      <c r="K129" s="900"/>
      <c r="L129" s="900"/>
      <c r="M129" s="925"/>
      <c r="N129" s="1025"/>
      <c r="O129" s="927"/>
      <c r="P129" s="901"/>
      <c r="Q129" s="903"/>
      <c r="R129" s="904"/>
      <c r="S129" s="904"/>
      <c r="T129" s="905"/>
      <c r="U129" s="818"/>
      <c r="V129" s="1118">
        <v>5</v>
      </c>
      <c r="W129" s="898"/>
      <c r="X129" s="1269"/>
      <c r="Y129" s="1269"/>
      <c r="Z129" s="969"/>
      <c r="AA129" s="907"/>
      <c r="AB129" s="908"/>
      <c r="AC129" s="908"/>
      <c r="AD129" s="909"/>
      <c r="AE129" s="871"/>
      <c r="AF129" s="1028"/>
      <c r="AG129" s="929"/>
      <c r="AH129" s="929"/>
      <c r="AI129" s="929"/>
      <c r="AJ129" s="930"/>
      <c r="AK129" s="1029"/>
      <c r="AL129" s="914"/>
      <c r="AM129" s="914"/>
      <c r="AN129" s="915"/>
      <c r="AO129" s="798"/>
      <c r="AP129" s="1050"/>
      <c r="AQ129" s="901"/>
      <c r="AR129" s="881"/>
      <c r="AS129" s="917" t="str">
        <f ca="1">IFERROR(__xludf.DUMMYFUNCTION("+I129/G129"),"#DIV/0!")</f>
        <v>#DIV/0!</v>
      </c>
      <c r="AT129" s="918" t="str">
        <f ca="1">IFERROR(__xludf.DUMMYFUNCTION("+J129/G129"),"#DIV/0!")</f>
        <v>#DIV/0!</v>
      </c>
      <c r="AU129" s="918" t="str">
        <f ca="1">IFERROR(__xludf.DUMMYFUNCTION("+K129/G129"),"#DIV/0!")</f>
        <v>#DIV/0!</v>
      </c>
      <c r="AV129" s="918" t="str">
        <f ca="1">IFERROR(__xludf.DUMMYFUNCTION("+L129/G129"),"#DIV/0!")</f>
        <v>#DIV/0!</v>
      </c>
      <c r="AW129" s="919" t="str">
        <f ca="1">IFERROR(__xludf.DUMMYFUNCTION("+AA129/COUNTIF(W129,""*"")"),"#DIV/0!")</f>
        <v>#DIV/0!</v>
      </c>
      <c r="AX129" s="919" t="str">
        <f ca="1">IFERROR(__xludf.DUMMYFUNCTION("+AB129/COUNTIF(W129,""*"")"),"#DIV/0!")</f>
        <v>#DIV/0!</v>
      </c>
      <c r="AY129" s="919" t="str">
        <f ca="1">IFERROR(__xludf.DUMMYFUNCTION("+AC129/COUNTIF(W129,""*"")"),"#DIV/0!")</f>
        <v>#DIV/0!</v>
      </c>
      <c r="AZ129" s="919" t="str">
        <f ca="1">IFERROR(__xludf.DUMMYFUNCTION("+AD129/COUNTIF(AD129,""*"")"),"#DIV/0!")</f>
        <v>#DIV/0!</v>
      </c>
      <c r="BA129" s="920" t="str">
        <f ca="1">IFERROR(__xludf.DUMMYFUNCTION("+AK129/AJ129"),"#DIV/0!")</f>
        <v>#DIV/0!</v>
      </c>
      <c r="BB129" s="920" t="str">
        <f ca="1">IFERROR(__xludf.DUMMYFUNCTION("+AL129/AJ129"),"#DIV/0!")</f>
        <v>#DIV/0!</v>
      </c>
      <c r="BC129" s="920" t="str">
        <f ca="1">IFERROR(__xludf.DUMMYFUNCTION("+AM129/AJ129"),"#DIV/0!")</f>
        <v>#DIV/0!</v>
      </c>
      <c r="BD129" s="920" t="str">
        <f ca="1">IFERROR(__xludf.DUMMYFUNCTION("+AN129/AJ129"),"#DIV/0!")</f>
        <v>#DIV/0!</v>
      </c>
      <c r="BE129" s="921">
        <v>0.2</v>
      </c>
      <c r="BF129" s="921">
        <v>0.8</v>
      </c>
      <c r="BG129" s="920" t="str">
        <f ca="1">IFERROR(__xludf.DUMMYFUNCTION("+AW129*BE129"),"#DIV/0!")</f>
        <v>#DIV/0!</v>
      </c>
      <c r="BH129" s="920" t="str">
        <f ca="1">IFERROR(__xludf.DUMMYFUNCTION("+AX129*BE129"),"#DIV/0!")</f>
        <v>#DIV/0!</v>
      </c>
      <c r="BI129" s="920" t="str">
        <f ca="1">IFERROR(__xludf.DUMMYFUNCTION("+AY129*BE129"),"#DIV/0!")</f>
        <v>#DIV/0!</v>
      </c>
      <c r="BJ129" s="920" t="str">
        <f ca="1">IFERROR(__xludf.DUMMYFUNCTION("+AZ129*BE129"),"#DIV/0!")</f>
        <v>#DIV/0!</v>
      </c>
      <c r="BK129" s="920" t="str">
        <f ca="1">IFERROR(__xludf.DUMMYFUNCTION("+BA129*BF129"),"#DIV/0!")</f>
        <v>#DIV/0!</v>
      </c>
      <c r="BL129" s="920" t="str">
        <f ca="1">IFERROR(__xludf.DUMMYFUNCTION("+BB129*BF129"),"#DIV/0!")</f>
        <v>#DIV/0!</v>
      </c>
      <c r="BM129" s="920" t="str">
        <f ca="1">IFERROR(__xludf.DUMMYFUNCTION("+BC129*BF129"),"#DIV/0!")</f>
        <v>#DIV/0!</v>
      </c>
      <c r="BN129" s="920" t="str">
        <f ca="1">IFERROR(__xludf.DUMMYFUNCTION("+BD129*BF129"),"#DIV/0!")</f>
        <v>#DIV/0!</v>
      </c>
      <c r="BO129" s="920" t="str">
        <f ca="1">IFERROR(__xludf.DUMMYFUNCTION("+BG129+BK129"),"#DIV/0!")</f>
        <v>#DIV/0!</v>
      </c>
      <c r="BP129" s="920" t="str">
        <f ca="1">IFERROR(__xludf.DUMMYFUNCTION("+BH129+BL129"),"#DIV/0!")</f>
        <v>#DIV/0!</v>
      </c>
      <c r="BQ129" s="920" t="str">
        <f ca="1">IFERROR(__xludf.DUMMYFUNCTION("+BI129+BM129"),"#DIV/0!")</f>
        <v>#DIV/0!</v>
      </c>
      <c r="BR129" s="920" t="str">
        <f ca="1">IFERROR(__xludf.DUMMYFUNCTION("+BJ129+BN129"),"#DIV/0!")</f>
        <v>#DIV/0!</v>
      </c>
      <c r="BS129" s="842"/>
      <c r="BT129" s="842"/>
      <c r="BU129" s="842"/>
      <c r="BV129" s="842"/>
      <c r="BW129" s="842"/>
      <c r="BX129" s="842"/>
      <c r="BY129" s="842"/>
      <c r="BZ129" s="842"/>
      <c r="CA129" s="830"/>
      <c r="CB129" s="798"/>
      <c r="CC129" s="922"/>
      <c r="CD129" s="923"/>
      <c r="CE129" s="923"/>
      <c r="CF129" s="974"/>
      <c r="CG129" s="975"/>
      <c r="CH129" s="798"/>
      <c r="CI129" s="798"/>
      <c r="CJ129" s="798"/>
      <c r="CK129" s="798"/>
      <c r="CL129" s="798"/>
      <c r="CM129" s="798"/>
      <c r="CN129" s="798"/>
      <c r="CO129" s="798"/>
      <c r="CP129" s="798"/>
      <c r="CQ129" s="798"/>
      <c r="CR129" s="798"/>
      <c r="CS129" s="798"/>
      <c r="CT129" s="798"/>
    </row>
    <row r="130" spans="1:98" ht="14.25" customHeight="1">
      <c r="A130" s="1042"/>
      <c r="B130" s="1043"/>
      <c r="C130" s="1044"/>
      <c r="D130" s="1045"/>
      <c r="E130" s="1046"/>
      <c r="F130" s="898"/>
      <c r="G130" s="964"/>
      <c r="H130" s="925"/>
      <c r="I130" s="899"/>
      <c r="J130" s="900"/>
      <c r="K130" s="900"/>
      <c r="L130" s="900"/>
      <c r="M130" s="925"/>
      <c r="N130" s="1025"/>
      <c r="O130" s="927"/>
      <c r="P130" s="901"/>
      <c r="Q130" s="903"/>
      <c r="R130" s="904"/>
      <c r="S130" s="904"/>
      <c r="T130" s="905"/>
      <c r="U130" s="818"/>
      <c r="V130" s="1118">
        <v>6</v>
      </c>
      <c r="W130" s="898"/>
      <c r="X130" s="1269"/>
      <c r="Y130" s="1269"/>
      <c r="Z130" s="969"/>
      <c r="AA130" s="907"/>
      <c r="AB130" s="908"/>
      <c r="AC130" s="908"/>
      <c r="AD130" s="909"/>
      <c r="AE130" s="871"/>
      <c r="AF130" s="1028"/>
      <c r="AG130" s="929"/>
      <c r="AH130" s="929"/>
      <c r="AI130" s="929"/>
      <c r="AJ130" s="930"/>
      <c r="AK130" s="1029"/>
      <c r="AL130" s="914"/>
      <c r="AM130" s="914"/>
      <c r="AN130" s="915"/>
      <c r="AO130" s="798"/>
      <c r="AP130" s="1050"/>
      <c r="AQ130" s="901"/>
      <c r="AR130" s="881"/>
      <c r="AS130" s="917" t="str">
        <f ca="1">IFERROR(__xludf.DUMMYFUNCTION("+I130/G130"),"#DIV/0!")</f>
        <v>#DIV/0!</v>
      </c>
      <c r="AT130" s="918" t="str">
        <f ca="1">IFERROR(__xludf.DUMMYFUNCTION("+J130/G130"),"#DIV/0!")</f>
        <v>#DIV/0!</v>
      </c>
      <c r="AU130" s="918" t="str">
        <f ca="1">IFERROR(__xludf.DUMMYFUNCTION("+K130/G130"),"#DIV/0!")</f>
        <v>#DIV/0!</v>
      </c>
      <c r="AV130" s="918" t="str">
        <f ca="1">IFERROR(__xludf.DUMMYFUNCTION("+L130/G130"),"#DIV/0!")</f>
        <v>#DIV/0!</v>
      </c>
      <c r="AW130" s="919" t="str">
        <f ca="1">IFERROR(__xludf.DUMMYFUNCTION("+AA130/COUNTIF(W130,""*"")"),"#DIV/0!")</f>
        <v>#DIV/0!</v>
      </c>
      <c r="AX130" s="919" t="str">
        <f ca="1">IFERROR(__xludf.DUMMYFUNCTION("+AB130/COUNTIF(W130,""*"")"),"#DIV/0!")</f>
        <v>#DIV/0!</v>
      </c>
      <c r="AY130" s="919" t="str">
        <f ca="1">IFERROR(__xludf.DUMMYFUNCTION("+AC130/COUNTIF(W130,""*"")"),"#DIV/0!")</f>
        <v>#DIV/0!</v>
      </c>
      <c r="AZ130" s="919" t="str">
        <f ca="1">IFERROR(__xludf.DUMMYFUNCTION("+AD130/COUNTIF(AD130,""*"")"),"#DIV/0!")</f>
        <v>#DIV/0!</v>
      </c>
      <c r="BA130" s="920" t="str">
        <f ca="1">IFERROR(__xludf.DUMMYFUNCTION("+AK130/AJ130"),"#DIV/0!")</f>
        <v>#DIV/0!</v>
      </c>
      <c r="BB130" s="920" t="str">
        <f ca="1">IFERROR(__xludf.DUMMYFUNCTION("+AL130/AJ130"),"#DIV/0!")</f>
        <v>#DIV/0!</v>
      </c>
      <c r="BC130" s="920" t="str">
        <f ca="1">IFERROR(__xludf.DUMMYFUNCTION("+AM130/AJ130"),"#DIV/0!")</f>
        <v>#DIV/0!</v>
      </c>
      <c r="BD130" s="920" t="str">
        <f ca="1">IFERROR(__xludf.DUMMYFUNCTION("+AN130/AJ130"),"#DIV/0!")</f>
        <v>#DIV/0!</v>
      </c>
      <c r="BE130" s="921">
        <v>0.2</v>
      </c>
      <c r="BF130" s="921">
        <v>0.8</v>
      </c>
      <c r="BG130" s="920" t="str">
        <f ca="1">IFERROR(__xludf.DUMMYFUNCTION("+AW130*BE130"),"#DIV/0!")</f>
        <v>#DIV/0!</v>
      </c>
      <c r="BH130" s="920" t="str">
        <f ca="1">IFERROR(__xludf.DUMMYFUNCTION("+AX130*BE130"),"#DIV/0!")</f>
        <v>#DIV/0!</v>
      </c>
      <c r="BI130" s="920" t="str">
        <f ca="1">IFERROR(__xludf.DUMMYFUNCTION("+AY130*BE130"),"#DIV/0!")</f>
        <v>#DIV/0!</v>
      </c>
      <c r="BJ130" s="920" t="str">
        <f ca="1">IFERROR(__xludf.DUMMYFUNCTION("+AZ130*BE130"),"#DIV/0!")</f>
        <v>#DIV/0!</v>
      </c>
      <c r="BK130" s="920" t="str">
        <f ca="1">IFERROR(__xludf.DUMMYFUNCTION("+BA130*BF130"),"#DIV/0!")</f>
        <v>#DIV/0!</v>
      </c>
      <c r="BL130" s="920" t="str">
        <f ca="1">IFERROR(__xludf.DUMMYFUNCTION("+BB130*BF130"),"#DIV/0!")</f>
        <v>#DIV/0!</v>
      </c>
      <c r="BM130" s="920" t="str">
        <f ca="1">IFERROR(__xludf.DUMMYFUNCTION("+BC130*BF130"),"#DIV/0!")</f>
        <v>#DIV/0!</v>
      </c>
      <c r="BN130" s="920" t="str">
        <f ca="1">IFERROR(__xludf.DUMMYFUNCTION("+BD130*BF130"),"#DIV/0!")</f>
        <v>#DIV/0!</v>
      </c>
      <c r="BO130" s="920" t="str">
        <f ca="1">IFERROR(__xludf.DUMMYFUNCTION("+BG130+BK130"),"#DIV/0!")</f>
        <v>#DIV/0!</v>
      </c>
      <c r="BP130" s="920" t="str">
        <f ca="1">IFERROR(__xludf.DUMMYFUNCTION("+BH130+BL130"),"#DIV/0!")</f>
        <v>#DIV/0!</v>
      </c>
      <c r="BQ130" s="920" t="str">
        <f ca="1">IFERROR(__xludf.DUMMYFUNCTION("+BI130+BM130"),"#DIV/0!")</f>
        <v>#DIV/0!</v>
      </c>
      <c r="BR130" s="920" t="str">
        <f ca="1">IFERROR(__xludf.DUMMYFUNCTION("+BJ130+BN130"),"#DIV/0!")</f>
        <v>#DIV/0!</v>
      </c>
      <c r="BS130" s="842"/>
      <c r="BT130" s="842"/>
      <c r="BU130" s="842"/>
      <c r="BV130" s="842"/>
      <c r="BW130" s="842"/>
      <c r="BX130" s="842"/>
      <c r="BY130" s="842"/>
      <c r="BZ130" s="842"/>
      <c r="CA130" s="830"/>
      <c r="CB130" s="798"/>
      <c r="CC130" s="922"/>
      <c r="CD130" s="923"/>
      <c r="CE130" s="923"/>
      <c r="CF130" s="974"/>
      <c r="CG130" s="975"/>
      <c r="CH130" s="798"/>
      <c r="CI130" s="798"/>
      <c r="CJ130" s="798"/>
      <c r="CK130" s="798"/>
      <c r="CL130" s="798"/>
      <c r="CM130" s="798"/>
      <c r="CN130" s="798"/>
      <c r="CO130" s="798"/>
      <c r="CP130" s="798"/>
      <c r="CQ130" s="798"/>
      <c r="CR130" s="798"/>
      <c r="CS130" s="798"/>
      <c r="CT130" s="798"/>
    </row>
    <row r="131" spans="1:98" ht="14.25" customHeight="1">
      <c r="A131" s="1042"/>
      <c r="B131" s="1043"/>
      <c r="C131" s="1044"/>
      <c r="D131" s="1045"/>
      <c r="E131" s="1046"/>
      <c r="F131" s="898"/>
      <c r="G131" s="964"/>
      <c r="H131" s="925"/>
      <c r="I131" s="899"/>
      <c r="J131" s="900"/>
      <c r="K131" s="900"/>
      <c r="L131" s="900"/>
      <c r="M131" s="925"/>
      <c r="N131" s="1025"/>
      <c r="O131" s="927"/>
      <c r="P131" s="901"/>
      <c r="Q131" s="903"/>
      <c r="R131" s="904"/>
      <c r="S131" s="904"/>
      <c r="T131" s="905"/>
      <c r="U131" s="818"/>
      <c r="V131" s="906">
        <v>7</v>
      </c>
      <c r="W131" s="999"/>
      <c r="X131" s="1286"/>
      <c r="Y131" s="1286"/>
      <c r="Z131" s="969"/>
      <c r="AA131" s="907"/>
      <c r="AB131" s="908"/>
      <c r="AC131" s="908"/>
      <c r="AD131" s="909"/>
      <c r="AE131" s="871"/>
      <c r="AF131" s="1028"/>
      <c r="AG131" s="929"/>
      <c r="AH131" s="929"/>
      <c r="AI131" s="929"/>
      <c r="AJ131" s="930"/>
      <c r="AK131" s="1029"/>
      <c r="AL131" s="914"/>
      <c r="AM131" s="914"/>
      <c r="AN131" s="915"/>
      <c r="AO131" s="798"/>
      <c r="AP131" s="1050"/>
      <c r="AQ131" s="901"/>
      <c r="AR131" s="881"/>
      <c r="AS131" s="917" t="str">
        <f ca="1">IFERROR(__xludf.DUMMYFUNCTION("+I131/G131"),"#DIV/0!")</f>
        <v>#DIV/0!</v>
      </c>
      <c r="AT131" s="918" t="str">
        <f ca="1">IFERROR(__xludf.DUMMYFUNCTION("+J131/G131"),"#DIV/0!")</f>
        <v>#DIV/0!</v>
      </c>
      <c r="AU131" s="918" t="str">
        <f ca="1">IFERROR(__xludf.DUMMYFUNCTION("+K131/G131"),"#DIV/0!")</f>
        <v>#DIV/0!</v>
      </c>
      <c r="AV131" s="918" t="str">
        <f ca="1">IFERROR(__xludf.DUMMYFUNCTION("+L131/G131"),"#DIV/0!")</f>
        <v>#DIV/0!</v>
      </c>
      <c r="AW131" s="919" t="str">
        <f ca="1">IFERROR(__xludf.DUMMYFUNCTION("+AA131/COUNTIF(W131,""*"")"),"#DIV/0!")</f>
        <v>#DIV/0!</v>
      </c>
      <c r="AX131" s="919" t="str">
        <f ca="1">IFERROR(__xludf.DUMMYFUNCTION("+AB131/COUNTIF(W131,""*"")"),"#DIV/0!")</f>
        <v>#DIV/0!</v>
      </c>
      <c r="AY131" s="919" t="str">
        <f ca="1">IFERROR(__xludf.DUMMYFUNCTION("+AC131/COUNTIF(W131,""*"")"),"#DIV/0!")</f>
        <v>#DIV/0!</v>
      </c>
      <c r="AZ131" s="919" t="str">
        <f ca="1">IFERROR(__xludf.DUMMYFUNCTION("+AD131/COUNTIF(AD131,""*"")"),"#DIV/0!")</f>
        <v>#DIV/0!</v>
      </c>
      <c r="BA131" s="920" t="str">
        <f ca="1">IFERROR(__xludf.DUMMYFUNCTION("+AK131/AJ131"),"#DIV/0!")</f>
        <v>#DIV/0!</v>
      </c>
      <c r="BB131" s="920" t="str">
        <f ca="1">IFERROR(__xludf.DUMMYFUNCTION("+AL131/AJ131"),"#DIV/0!")</f>
        <v>#DIV/0!</v>
      </c>
      <c r="BC131" s="920" t="str">
        <f ca="1">IFERROR(__xludf.DUMMYFUNCTION("+AM131/AJ131"),"#DIV/0!")</f>
        <v>#DIV/0!</v>
      </c>
      <c r="BD131" s="920" t="str">
        <f ca="1">IFERROR(__xludf.DUMMYFUNCTION("+AN131/AJ131"),"#DIV/0!")</f>
        <v>#DIV/0!</v>
      </c>
      <c r="BE131" s="921">
        <v>0.2</v>
      </c>
      <c r="BF131" s="921">
        <v>0.8</v>
      </c>
      <c r="BG131" s="920" t="str">
        <f ca="1">IFERROR(__xludf.DUMMYFUNCTION("+AW131*BE131"),"#DIV/0!")</f>
        <v>#DIV/0!</v>
      </c>
      <c r="BH131" s="920" t="str">
        <f ca="1">IFERROR(__xludf.DUMMYFUNCTION("+AX131*BE131"),"#DIV/0!")</f>
        <v>#DIV/0!</v>
      </c>
      <c r="BI131" s="920" t="str">
        <f ca="1">IFERROR(__xludf.DUMMYFUNCTION("+AY131*BE131"),"#DIV/0!")</f>
        <v>#DIV/0!</v>
      </c>
      <c r="BJ131" s="920" t="str">
        <f ca="1">IFERROR(__xludf.DUMMYFUNCTION("+AZ131*BE131"),"#DIV/0!")</f>
        <v>#DIV/0!</v>
      </c>
      <c r="BK131" s="920" t="str">
        <f ca="1">IFERROR(__xludf.DUMMYFUNCTION("+BA131*BF131"),"#DIV/0!")</f>
        <v>#DIV/0!</v>
      </c>
      <c r="BL131" s="920" t="str">
        <f ca="1">IFERROR(__xludf.DUMMYFUNCTION("+BB131*BF131"),"#DIV/0!")</f>
        <v>#DIV/0!</v>
      </c>
      <c r="BM131" s="920" t="str">
        <f ca="1">IFERROR(__xludf.DUMMYFUNCTION("+BC131*BF131"),"#DIV/0!")</f>
        <v>#DIV/0!</v>
      </c>
      <c r="BN131" s="920" t="str">
        <f ca="1">IFERROR(__xludf.DUMMYFUNCTION("+BD131*BF131"),"#DIV/0!")</f>
        <v>#DIV/0!</v>
      </c>
      <c r="BO131" s="920" t="str">
        <f ca="1">IFERROR(__xludf.DUMMYFUNCTION("+BG131+BK131"),"#DIV/0!")</f>
        <v>#DIV/0!</v>
      </c>
      <c r="BP131" s="920" t="str">
        <f ca="1">IFERROR(__xludf.DUMMYFUNCTION("+BH131+BL131"),"#DIV/0!")</f>
        <v>#DIV/0!</v>
      </c>
      <c r="BQ131" s="920" t="str">
        <f ca="1">IFERROR(__xludf.DUMMYFUNCTION("+BI131+BM131"),"#DIV/0!")</f>
        <v>#DIV/0!</v>
      </c>
      <c r="BR131" s="920" t="str">
        <f ca="1">IFERROR(__xludf.DUMMYFUNCTION("+BJ131+BN131"),"#DIV/0!")</f>
        <v>#DIV/0!</v>
      </c>
      <c r="BS131" s="842"/>
      <c r="BT131" s="842"/>
      <c r="BU131" s="842"/>
      <c r="BV131" s="842"/>
      <c r="BW131" s="842"/>
      <c r="BX131" s="842"/>
      <c r="BY131" s="842"/>
      <c r="BZ131" s="842"/>
      <c r="CA131" s="830"/>
      <c r="CB131" s="798"/>
      <c r="CC131" s="922"/>
      <c r="CD131" s="923"/>
      <c r="CE131" s="923"/>
      <c r="CF131" s="974"/>
      <c r="CG131" s="975"/>
      <c r="CH131" s="798"/>
      <c r="CI131" s="798"/>
      <c r="CJ131" s="798"/>
      <c r="CK131" s="798"/>
      <c r="CL131" s="798"/>
      <c r="CM131" s="798"/>
      <c r="CN131" s="798"/>
      <c r="CO131" s="798"/>
      <c r="CP131" s="798"/>
      <c r="CQ131" s="798"/>
      <c r="CR131" s="798"/>
      <c r="CS131" s="798"/>
      <c r="CT131" s="798"/>
    </row>
    <row r="132" spans="1:98" ht="14.25" customHeight="1">
      <c r="A132" s="1042"/>
      <c r="B132" s="1043"/>
      <c r="C132" s="1044"/>
      <c r="D132" s="1045"/>
      <c r="E132" s="1046"/>
      <c r="F132" s="898"/>
      <c r="G132" s="964"/>
      <c r="H132" s="925"/>
      <c r="I132" s="899"/>
      <c r="J132" s="900"/>
      <c r="K132" s="900"/>
      <c r="L132" s="900"/>
      <c r="M132" s="925"/>
      <c r="N132" s="1025"/>
      <c r="O132" s="927"/>
      <c r="P132" s="901"/>
      <c r="Q132" s="903"/>
      <c r="R132" s="904"/>
      <c r="S132" s="904"/>
      <c r="T132" s="905"/>
      <c r="U132" s="818"/>
      <c r="V132" s="906">
        <v>8</v>
      </c>
      <c r="W132" s="898"/>
      <c r="X132" s="1269"/>
      <c r="Y132" s="1269"/>
      <c r="Z132" s="1101"/>
      <c r="AA132" s="907"/>
      <c r="AB132" s="908"/>
      <c r="AC132" s="908"/>
      <c r="AD132" s="909"/>
      <c r="AE132" s="871"/>
      <c r="AF132" s="1028"/>
      <c r="AG132" s="929"/>
      <c r="AH132" s="929"/>
      <c r="AI132" s="929"/>
      <c r="AJ132" s="930"/>
      <c r="AK132" s="1029"/>
      <c r="AL132" s="914"/>
      <c r="AM132" s="914"/>
      <c r="AN132" s="915"/>
      <c r="AO132" s="798"/>
      <c r="AP132" s="1050"/>
      <c r="AQ132" s="901"/>
      <c r="AR132" s="881"/>
      <c r="AS132" s="917" t="str">
        <f ca="1">IFERROR(__xludf.DUMMYFUNCTION("+I132/G132"),"#DIV/0!")</f>
        <v>#DIV/0!</v>
      </c>
      <c r="AT132" s="918" t="str">
        <f ca="1">IFERROR(__xludf.DUMMYFUNCTION("+J132/G132"),"#DIV/0!")</f>
        <v>#DIV/0!</v>
      </c>
      <c r="AU132" s="918" t="str">
        <f ca="1">IFERROR(__xludf.DUMMYFUNCTION("+K132/G132"),"#DIV/0!")</f>
        <v>#DIV/0!</v>
      </c>
      <c r="AV132" s="918" t="str">
        <f ca="1">IFERROR(__xludf.DUMMYFUNCTION("+L132/G132"),"#DIV/0!")</f>
        <v>#DIV/0!</v>
      </c>
      <c r="AW132" s="919" t="str">
        <f ca="1">IFERROR(__xludf.DUMMYFUNCTION("+AA132/COUNTIF(W132,""*"")"),"#DIV/0!")</f>
        <v>#DIV/0!</v>
      </c>
      <c r="AX132" s="919" t="str">
        <f ca="1">IFERROR(__xludf.DUMMYFUNCTION("+AB132/COUNTIF(W132,""*"")"),"#DIV/0!")</f>
        <v>#DIV/0!</v>
      </c>
      <c r="AY132" s="919" t="str">
        <f ca="1">IFERROR(__xludf.DUMMYFUNCTION("+AC132/COUNTIF(W132,""*"")"),"#DIV/0!")</f>
        <v>#DIV/0!</v>
      </c>
      <c r="AZ132" s="919" t="str">
        <f ca="1">IFERROR(__xludf.DUMMYFUNCTION("+AD132/COUNTIF(AD132,""*"")"),"#DIV/0!")</f>
        <v>#DIV/0!</v>
      </c>
      <c r="BA132" s="920" t="str">
        <f ca="1">IFERROR(__xludf.DUMMYFUNCTION("+AK132/AJ132"),"#DIV/0!")</f>
        <v>#DIV/0!</v>
      </c>
      <c r="BB132" s="920" t="str">
        <f ca="1">IFERROR(__xludf.DUMMYFUNCTION("+AL132/AJ132"),"#DIV/0!")</f>
        <v>#DIV/0!</v>
      </c>
      <c r="BC132" s="920" t="str">
        <f ca="1">IFERROR(__xludf.DUMMYFUNCTION("+AM132/AJ132"),"#DIV/0!")</f>
        <v>#DIV/0!</v>
      </c>
      <c r="BD132" s="920" t="str">
        <f ca="1">IFERROR(__xludf.DUMMYFUNCTION("+AN132/AJ132"),"#DIV/0!")</f>
        <v>#DIV/0!</v>
      </c>
      <c r="BE132" s="921">
        <v>0.2</v>
      </c>
      <c r="BF132" s="921">
        <v>0.8</v>
      </c>
      <c r="BG132" s="920" t="str">
        <f ca="1">IFERROR(__xludf.DUMMYFUNCTION("+AW132*BE132"),"#DIV/0!")</f>
        <v>#DIV/0!</v>
      </c>
      <c r="BH132" s="920" t="str">
        <f ca="1">IFERROR(__xludf.DUMMYFUNCTION("+AX132*BE132"),"#DIV/0!")</f>
        <v>#DIV/0!</v>
      </c>
      <c r="BI132" s="920" t="str">
        <f ca="1">IFERROR(__xludf.DUMMYFUNCTION("+AY132*BE132"),"#DIV/0!")</f>
        <v>#DIV/0!</v>
      </c>
      <c r="BJ132" s="920" t="str">
        <f ca="1">IFERROR(__xludf.DUMMYFUNCTION("+AZ132*BE132"),"#DIV/0!")</f>
        <v>#DIV/0!</v>
      </c>
      <c r="BK132" s="920" t="str">
        <f ca="1">IFERROR(__xludf.DUMMYFUNCTION("+BA132*BF132"),"#DIV/0!")</f>
        <v>#DIV/0!</v>
      </c>
      <c r="BL132" s="920" t="str">
        <f ca="1">IFERROR(__xludf.DUMMYFUNCTION("+BB132*BF132"),"#DIV/0!")</f>
        <v>#DIV/0!</v>
      </c>
      <c r="BM132" s="920" t="str">
        <f ca="1">IFERROR(__xludf.DUMMYFUNCTION("+BC132*BF132"),"#DIV/0!")</f>
        <v>#DIV/0!</v>
      </c>
      <c r="BN132" s="920" t="str">
        <f ca="1">IFERROR(__xludf.DUMMYFUNCTION("+BD132*BF132"),"#DIV/0!")</f>
        <v>#DIV/0!</v>
      </c>
      <c r="BO132" s="920" t="str">
        <f ca="1">IFERROR(__xludf.DUMMYFUNCTION("+BG132+BK132"),"#DIV/0!")</f>
        <v>#DIV/0!</v>
      </c>
      <c r="BP132" s="920" t="str">
        <f ca="1">IFERROR(__xludf.DUMMYFUNCTION("+BH132+BL132"),"#DIV/0!")</f>
        <v>#DIV/0!</v>
      </c>
      <c r="BQ132" s="920" t="str">
        <f ca="1">IFERROR(__xludf.DUMMYFUNCTION("+BI132+BM132"),"#DIV/0!")</f>
        <v>#DIV/0!</v>
      </c>
      <c r="BR132" s="920" t="str">
        <f ca="1">IFERROR(__xludf.DUMMYFUNCTION("+BJ132+BN132"),"#DIV/0!")</f>
        <v>#DIV/0!</v>
      </c>
      <c r="BS132" s="842"/>
      <c r="BT132" s="842"/>
      <c r="BU132" s="842"/>
      <c r="BV132" s="842"/>
      <c r="BW132" s="842"/>
      <c r="BX132" s="842"/>
      <c r="BY132" s="842"/>
      <c r="BZ132" s="842"/>
      <c r="CA132" s="830"/>
      <c r="CB132" s="798"/>
      <c r="CC132" s="922"/>
      <c r="CD132" s="923"/>
      <c r="CE132" s="923"/>
      <c r="CF132" s="974"/>
      <c r="CG132" s="975"/>
      <c r="CH132" s="798"/>
      <c r="CI132" s="798"/>
      <c r="CJ132" s="798"/>
      <c r="CK132" s="798"/>
      <c r="CL132" s="798"/>
      <c r="CM132" s="798"/>
      <c r="CN132" s="798"/>
      <c r="CO132" s="798"/>
      <c r="CP132" s="798"/>
      <c r="CQ132" s="798"/>
      <c r="CR132" s="798"/>
      <c r="CS132" s="798"/>
      <c r="CT132" s="798"/>
    </row>
    <row r="133" spans="1:98" ht="14.25" customHeight="1">
      <c r="A133" s="1042"/>
      <c r="B133" s="1043"/>
      <c r="C133" s="1044"/>
      <c r="D133" s="1045"/>
      <c r="E133" s="1046"/>
      <c r="F133" s="898"/>
      <c r="G133" s="964"/>
      <c r="H133" s="925"/>
      <c r="I133" s="899"/>
      <c r="J133" s="900"/>
      <c r="K133" s="900"/>
      <c r="L133" s="900"/>
      <c r="M133" s="925"/>
      <c r="N133" s="1025"/>
      <c r="O133" s="927"/>
      <c r="P133" s="901"/>
      <c r="Q133" s="903"/>
      <c r="R133" s="904"/>
      <c r="S133" s="904"/>
      <c r="T133" s="905"/>
      <c r="U133" s="818"/>
      <c r="V133" s="906">
        <v>9</v>
      </c>
      <c r="W133" s="1090"/>
      <c r="X133" s="1269"/>
      <c r="Y133" s="1269"/>
      <c r="Z133" s="1101"/>
      <c r="AA133" s="907"/>
      <c r="AB133" s="908"/>
      <c r="AC133" s="908"/>
      <c r="AD133" s="909"/>
      <c r="AE133" s="871"/>
      <c r="AF133" s="1028"/>
      <c r="AG133" s="929"/>
      <c r="AH133" s="929"/>
      <c r="AI133" s="929"/>
      <c r="AJ133" s="930"/>
      <c r="AK133" s="1029"/>
      <c r="AL133" s="914"/>
      <c r="AM133" s="914"/>
      <c r="AN133" s="915"/>
      <c r="AO133" s="798"/>
      <c r="AP133" s="1050"/>
      <c r="AQ133" s="901"/>
      <c r="AR133" s="881"/>
      <c r="AS133" s="917" t="str">
        <f ca="1">IFERROR(__xludf.DUMMYFUNCTION("+I133/G133"),"#DIV/0!")</f>
        <v>#DIV/0!</v>
      </c>
      <c r="AT133" s="918" t="str">
        <f ca="1">IFERROR(__xludf.DUMMYFUNCTION("+J133/G133"),"#DIV/0!")</f>
        <v>#DIV/0!</v>
      </c>
      <c r="AU133" s="918" t="str">
        <f ca="1">IFERROR(__xludf.DUMMYFUNCTION("+K133/G133"),"#DIV/0!")</f>
        <v>#DIV/0!</v>
      </c>
      <c r="AV133" s="918" t="str">
        <f ca="1">IFERROR(__xludf.DUMMYFUNCTION("+L133/G133"),"#DIV/0!")</f>
        <v>#DIV/0!</v>
      </c>
      <c r="AW133" s="919" t="str">
        <f ca="1">IFERROR(__xludf.DUMMYFUNCTION("+AA133/COUNTIF(W133,""*"")"),"#DIV/0!")</f>
        <v>#DIV/0!</v>
      </c>
      <c r="AX133" s="919" t="str">
        <f ca="1">IFERROR(__xludf.DUMMYFUNCTION("+AB133/COUNTIF(W133,""*"")"),"#DIV/0!")</f>
        <v>#DIV/0!</v>
      </c>
      <c r="AY133" s="919" t="str">
        <f ca="1">IFERROR(__xludf.DUMMYFUNCTION("+AC133/COUNTIF(W133,""*"")"),"#DIV/0!")</f>
        <v>#DIV/0!</v>
      </c>
      <c r="AZ133" s="919" t="str">
        <f ca="1">IFERROR(__xludf.DUMMYFUNCTION("+AD133/COUNTIF(AD133,""*"")"),"#DIV/0!")</f>
        <v>#DIV/0!</v>
      </c>
      <c r="BA133" s="920" t="str">
        <f ca="1">IFERROR(__xludf.DUMMYFUNCTION("+AK133/AJ133"),"#DIV/0!")</f>
        <v>#DIV/0!</v>
      </c>
      <c r="BB133" s="920" t="str">
        <f ca="1">IFERROR(__xludf.DUMMYFUNCTION("+AL133/AJ133"),"#DIV/0!")</f>
        <v>#DIV/0!</v>
      </c>
      <c r="BC133" s="920" t="str">
        <f ca="1">IFERROR(__xludf.DUMMYFUNCTION("+AM133/AJ133"),"#DIV/0!")</f>
        <v>#DIV/0!</v>
      </c>
      <c r="BD133" s="920" t="str">
        <f ca="1">IFERROR(__xludf.DUMMYFUNCTION("+AN133/AJ133"),"#DIV/0!")</f>
        <v>#DIV/0!</v>
      </c>
      <c r="BE133" s="921">
        <v>0.2</v>
      </c>
      <c r="BF133" s="921">
        <v>0.8</v>
      </c>
      <c r="BG133" s="920" t="str">
        <f ca="1">IFERROR(__xludf.DUMMYFUNCTION("+AW133*BE133"),"#DIV/0!")</f>
        <v>#DIV/0!</v>
      </c>
      <c r="BH133" s="920" t="str">
        <f ca="1">IFERROR(__xludf.DUMMYFUNCTION("+AX133*BE133"),"#DIV/0!")</f>
        <v>#DIV/0!</v>
      </c>
      <c r="BI133" s="920" t="str">
        <f ca="1">IFERROR(__xludf.DUMMYFUNCTION("+AY133*BE133"),"#DIV/0!")</f>
        <v>#DIV/0!</v>
      </c>
      <c r="BJ133" s="920" t="str">
        <f ca="1">IFERROR(__xludf.DUMMYFUNCTION("+AZ133*BE133"),"#DIV/0!")</f>
        <v>#DIV/0!</v>
      </c>
      <c r="BK133" s="920" t="str">
        <f ca="1">IFERROR(__xludf.DUMMYFUNCTION("+BA133*BF133"),"#DIV/0!")</f>
        <v>#DIV/0!</v>
      </c>
      <c r="BL133" s="920" t="str">
        <f ca="1">IFERROR(__xludf.DUMMYFUNCTION("+BB133*BF133"),"#DIV/0!")</f>
        <v>#DIV/0!</v>
      </c>
      <c r="BM133" s="920" t="str">
        <f ca="1">IFERROR(__xludf.DUMMYFUNCTION("+BC133*BF133"),"#DIV/0!")</f>
        <v>#DIV/0!</v>
      </c>
      <c r="BN133" s="920" t="str">
        <f ca="1">IFERROR(__xludf.DUMMYFUNCTION("+BD133*BF133"),"#DIV/0!")</f>
        <v>#DIV/0!</v>
      </c>
      <c r="BO133" s="920" t="str">
        <f ca="1">IFERROR(__xludf.DUMMYFUNCTION("+BG133+BK133"),"#DIV/0!")</f>
        <v>#DIV/0!</v>
      </c>
      <c r="BP133" s="920" t="str">
        <f ca="1">IFERROR(__xludf.DUMMYFUNCTION("+BH133+BL133"),"#DIV/0!")</f>
        <v>#DIV/0!</v>
      </c>
      <c r="BQ133" s="920" t="str">
        <f ca="1">IFERROR(__xludf.DUMMYFUNCTION("+BI133+BM133"),"#DIV/0!")</f>
        <v>#DIV/0!</v>
      </c>
      <c r="BR133" s="920" t="str">
        <f ca="1">IFERROR(__xludf.DUMMYFUNCTION("+BJ133+BN133"),"#DIV/0!")</f>
        <v>#DIV/0!</v>
      </c>
      <c r="BS133" s="842"/>
      <c r="BT133" s="842"/>
      <c r="BU133" s="842"/>
      <c r="BV133" s="842"/>
      <c r="BW133" s="842"/>
      <c r="BX133" s="842"/>
      <c r="BY133" s="842"/>
      <c r="BZ133" s="842"/>
      <c r="CA133" s="830"/>
      <c r="CB133" s="798"/>
      <c r="CC133" s="922"/>
      <c r="CD133" s="923"/>
      <c r="CE133" s="923"/>
      <c r="CF133" s="974"/>
      <c r="CG133" s="975"/>
      <c r="CH133" s="798"/>
      <c r="CI133" s="798"/>
      <c r="CJ133" s="798"/>
      <c r="CK133" s="798"/>
      <c r="CL133" s="798"/>
      <c r="CM133" s="798"/>
      <c r="CN133" s="798"/>
      <c r="CO133" s="798"/>
      <c r="CP133" s="798"/>
      <c r="CQ133" s="798"/>
      <c r="CR133" s="798"/>
      <c r="CS133" s="798"/>
      <c r="CT133" s="798"/>
    </row>
    <row r="134" spans="1:98" ht="14.25" customHeight="1" thickBot="1">
      <c r="A134" s="1088"/>
      <c r="B134" s="1058"/>
      <c r="C134" s="1059"/>
      <c r="D134" s="1060"/>
      <c r="E134" s="1061"/>
      <c r="F134" s="983"/>
      <c r="G134" s="984"/>
      <c r="H134" s="1062"/>
      <c r="I134" s="1063"/>
      <c r="J134" s="986"/>
      <c r="K134" s="986"/>
      <c r="L134" s="986"/>
      <c r="M134" s="1062"/>
      <c r="N134" s="1064"/>
      <c r="O134" s="987"/>
      <c r="P134" s="985"/>
      <c r="Q134" s="1065"/>
      <c r="R134" s="1066"/>
      <c r="S134" s="1066"/>
      <c r="T134" s="1067"/>
      <c r="U134" s="818"/>
      <c r="V134" s="981">
        <v>10</v>
      </c>
      <c r="W134" s="1068"/>
      <c r="X134" s="1257"/>
      <c r="Y134" s="1257"/>
      <c r="Z134" s="1069"/>
      <c r="AA134" s="1070"/>
      <c r="AB134" s="989"/>
      <c r="AC134" s="989"/>
      <c r="AD134" s="990"/>
      <c r="AE134" s="871"/>
      <c r="AF134" s="1071"/>
      <c r="AG134" s="991"/>
      <c r="AH134" s="991"/>
      <c r="AI134" s="991"/>
      <c r="AJ134" s="992"/>
      <c r="AK134" s="1073"/>
      <c r="AL134" s="994"/>
      <c r="AM134" s="994"/>
      <c r="AN134" s="1074"/>
      <c r="AO134" s="798"/>
      <c r="AP134" s="1075"/>
      <c r="AQ134" s="985"/>
      <c r="AR134" s="881"/>
      <c r="AS134" s="1076" t="str">
        <f ca="1">IFERROR(__xludf.DUMMYFUNCTION("+I134/G134"),"#DIV/0!")</f>
        <v>#DIV/0!</v>
      </c>
      <c r="AT134" s="1077" t="str">
        <f ca="1">IFERROR(__xludf.DUMMYFUNCTION("+J134/G134"),"#DIV/0!")</f>
        <v>#DIV/0!</v>
      </c>
      <c r="AU134" s="1077" t="str">
        <f ca="1">IFERROR(__xludf.DUMMYFUNCTION("+K134/G134"),"#DIV/0!")</f>
        <v>#DIV/0!</v>
      </c>
      <c r="AV134" s="1077" t="str">
        <f ca="1">IFERROR(__xludf.DUMMYFUNCTION("+L134/G134"),"#DIV/0!")</f>
        <v>#DIV/0!</v>
      </c>
      <c r="AW134" s="1078" t="str">
        <f ca="1">IFERROR(__xludf.DUMMYFUNCTION("+AA134/COUNTIF(W134,""*"")"),"#DIV/0!")</f>
        <v>#DIV/0!</v>
      </c>
      <c r="AX134" s="1078" t="str">
        <f ca="1">IFERROR(__xludf.DUMMYFUNCTION("+AB134/COUNTIF(W134,""*"")"),"#DIV/0!")</f>
        <v>#DIV/0!</v>
      </c>
      <c r="AY134" s="1078" t="str">
        <f ca="1">IFERROR(__xludf.DUMMYFUNCTION("+AC134/COUNTIF(W134,""*"")"),"#DIV/0!")</f>
        <v>#DIV/0!</v>
      </c>
      <c r="AZ134" s="1078" t="str">
        <f ca="1">IFERROR(__xludf.DUMMYFUNCTION("+AD134/COUNTIF(AD134,""*"")"),"#DIV/0!")</f>
        <v>#DIV/0!</v>
      </c>
      <c r="BA134" s="1079" t="str">
        <f ca="1">IFERROR(__xludf.DUMMYFUNCTION("+AK134/AJ134"),"#DIV/0!")</f>
        <v>#DIV/0!</v>
      </c>
      <c r="BB134" s="1079" t="str">
        <f ca="1">IFERROR(__xludf.DUMMYFUNCTION("+AL134/AJ134"),"#DIV/0!")</f>
        <v>#DIV/0!</v>
      </c>
      <c r="BC134" s="1079" t="str">
        <f ca="1">IFERROR(__xludf.DUMMYFUNCTION("+AM134/AJ134"),"#DIV/0!")</f>
        <v>#DIV/0!</v>
      </c>
      <c r="BD134" s="1079" t="str">
        <f ca="1">IFERROR(__xludf.DUMMYFUNCTION("+AN134/AJ134"),"#DIV/0!")</f>
        <v>#DIV/0!</v>
      </c>
      <c r="BE134" s="1080">
        <v>0.2</v>
      </c>
      <c r="BF134" s="1080">
        <v>0.8</v>
      </c>
      <c r="BG134" s="1079" t="str">
        <f ca="1">IFERROR(__xludf.DUMMYFUNCTION("+AW134*BE134"),"#DIV/0!")</f>
        <v>#DIV/0!</v>
      </c>
      <c r="BH134" s="1079" t="str">
        <f ca="1">IFERROR(__xludf.DUMMYFUNCTION("+AX134*BE134"),"#DIV/0!")</f>
        <v>#DIV/0!</v>
      </c>
      <c r="BI134" s="1079" t="str">
        <f ca="1">IFERROR(__xludf.DUMMYFUNCTION("+AY134*BE134"),"#DIV/0!")</f>
        <v>#DIV/0!</v>
      </c>
      <c r="BJ134" s="1079" t="str">
        <f ca="1">IFERROR(__xludf.DUMMYFUNCTION("+AZ134*BE134"),"#DIV/0!")</f>
        <v>#DIV/0!</v>
      </c>
      <c r="BK134" s="1079" t="str">
        <f ca="1">IFERROR(__xludf.DUMMYFUNCTION("+BA134*BF134"),"#DIV/0!")</f>
        <v>#DIV/0!</v>
      </c>
      <c r="BL134" s="1079" t="str">
        <f ca="1">IFERROR(__xludf.DUMMYFUNCTION("+BB134*BF134"),"#DIV/0!")</f>
        <v>#DIV/0!</v>
      </c>
      <c r="BM134" s="1079" t="str">
        <f ca="1">IFERROR(__xludf.DUMMYFUNCTION("+BC134*BF134"),"#DIV/0!")</f>
        <v>#DIV/0!</v>
      </c>
      <c r="BN134" s="1079" t="str">
        <f ca="1">IFERROR(__xludf.DUMMYFUNCTION("+BD134*BF134"),"#DIV/0!")</f>
        <v>#DIV/0!</v>
      </c>
      <c r="BO134" s="1079" t="str">
        <f ca="1">IFERROR(__xludf.DUMMYFUNCTION("+BG134+BK134"),"#DIV/0!")</f>
        <v>#DIV/0!</v>
      </c>
      <c r="BP134" s="1079" t="str">
        <f ca="1">IFERROR(__xludf.DUMMYFUNCTION("+BH134+BL134"),"#DIV/0!")</f>
        <v>#DIV/0!</v>
      </c>
      <c r="BQ134" s="1079" t="str">
        <f ca="1">IFERROR(__xludf.DUMMYFUNCTION("+BI134+BM134"),"#DIV/0!")</f>
        <v>#DIV/0!</v>
      </c>
      <c r="BR134" s="1079" t="str">
        <f ca="1">IFERROR(__xludf.DUMMYFUNCTION("+BJ134+BN134"),"#DIV/0!")</f>
        <v>#DIV/0!</v>
      </c>
      <c r="BS134" s="838"/>
      <c r="BT134" s="838"/>
      <c r="BU134" s="838"/>
      <c r="BV134" s="838"/>
      <c r="BW134" s="838"/>
      <c r="BX134" s="838"/>
      <c r="BY134" s="838"/>
      <c r="BZ134" s="838"/>
      <c r="CA134" s="839"/>
      <c r="CB134" s="798"/>
      <c r="CC134" s="1081"/>
      <c r="CD134" s="1082"/>
      <c r="CE134" s="1082"/>
      <c r="CF134" s="1083"/>
      <c r="CG134" s="1084"/>
      <c r="CH134" s="798"/>
      <c r="CI134" s="798"/>
      <c r="CJ134" s="798"/>
      <c r="CK134" s="798"/>
      <c r="CL134" s="798"/>
      <c r="CM134" s="798"/>
      <c r="CN134" s="798"/>
      <c r="CO134" s="798"/>
      <c r="CP134" s="798"/>
      <c r="CQ134" s="798"/>
      <c r="CR134" s="798"/>
      <c r="CS134" s="798"/>
      <c r="CT134" s="798"/>
    </row>
    <row r="135" spans="1:98" ht="14.25" customHeight="1">
      <c r="A135" s="853">
        <v>15</v>
      </c>
      <c r="B135" s="1030"/>
      <c r="C135" s="1031"/>
      <c r="D135" s="856"/>
      <c r="E135" s="1032"/>
      <c r="F135" s="1115"/>
      <c r="G135" s="950"/>
      <c r="H135" s="1085"/>
      <c r="I135" s="860"/>
      <c r="J135" s="861"/>
      <c r="K135" s="861"/>
      <c r="L135" s="861"/>
      <c r="M135" s="1035"/>
      <c r="N135" s="1036"/>
      <c r="O135" s="954"/>
      <c r="P135" s="951"/>
      <c r="Q135" s="863"/>
      <c r="R135" s="864"/>
      <c r="S135" s="864"/>
      <c r="T135" s="865"/>
      <c r="U135" s="871"/>
      <c r="V135" s="867">
        <v>1</v>
      </c>
      <c r="W135" s="1037"/>
      <c r="X135" s="1780"/>
      <c r="Y135" s="1780"/>
      <c r="Z135" s="1106"/>
      <c r="AA135" s="868"/>
      <c r="AB135" s="869"/>
      <c r="AC135" s="869"/>
      <c r="AD135" s="870"/>
      <c r="AE135" s="871"/>
      <c r="AF135" s="1086"/>
      <c r="AG135" s="1119"/>
      <c r="AH135" s="1119"/>
      <c r="AI135" s="1119"/>
      <c r="AJ135" s="875"/>
      <c r="AK135" s="1041"/>
      <c r="AL135" s="877"/>
      <c r="AM135" s="877"/>
      <c r="AN135" s="878"/>
      <c r="AO135" s="1010"/>
      <c r="AP135" s="879"/>
      <c r="AQ135" s="880"/>
      <c r="AR135" s="881"/>
      <c r="AS135" s="882" t="str">
        <f ca="1">IFERROR(__xludf.DUMMYFUNCTION("+I135/G135"),"#DIV/0!")</f>
        <v>#DIV/0!</v>
      </c>
      <c r="AT135" s="977" t="str">
        <f ca="1">IFERROR(__xludf.DUMMYFUNCTION("+J135/G135"),"#DIV/0!")</f>
        <v>#DIV/0!</v>
      </c>
      <c r="AU135" s="977" t="str">
        <f ca="1">IFERROR(__xludf.DUMMYFUNCTION("+K135/G135"),"#DIV/0!")</f>
        <v>#DIV/0!</v>
      </c>
      <c r="AV135" s="977" t="str">
        <f ca="1">IFERROR(__xludf.DUMMYFUNCTION("+L135/G135"),"#DIV/0!")</f>
        <v>#DIV/0!</v>
      </c>
      <c r="AW135" s="1014" t="str">
        <f ca="1">IFERROR(__xludf.DUMMYFUNCTION("+AA135/COUNTIF(W135,""*"")"),"#DIV/0!")</f>
        <v>#DIV/0!</v>
      </c>
      <c r="AX135" s="1014" t="str">
        <f ca="1">IFERROR(__xludf.DUMMYFUNCTION("+AB135/COUNTIF(W135,""*"")"),"#DIV/0!")</f>
        <v>#DIV/0!</v>
      </c>
      <c r="AY135" s="1014" t="str">
        <f ca="1">IFERROR(__xludf.DUMMYFUNCTION("+AC135/COUNTIF(W135,""*"")"),"#DIV/0!")</f>
        <v>#DIV/0!</v>
      </c>
      <c r="AZ135" s="1014" t="str">
        <f ca="1">IFERROR(__xludf.DUMMYFUNCTION("+AD135/COUNTIF(AD135,""*"")"),"#DIV/0!")</f>
        <v>#DIV/0!</v>
      </c>
      <c r="BA135" s="978" t="str">
        <f ca="1">IFERROR(__xludf.DUMMYFUNCTION("+AK135/AJ135"),"#DIV/0!")</f>
        <v>#DIV/0!</v>
      </c>
      <c r="BB135" s="978" t="str">
        <f ca="1">IFERROR(__xludf.DUMMYFUNCTION("+AL135/AJ135"),"#DIV/0!")</f>
        <v>#DIV/0!</v>
      </c>
      <c r="BC135" s="978" t="str">
        <f ca="1">IFERROR(__xludf.DUMMYFUNCTION("+AM135/AJ135"),"#DIV/0!")</f>
        <v>#DIV/0!</v>
      </c>
      <c r="BD135" s="978" t="str">
        <f ca="1">IFERROR(__xludf.DUMMYFUNCTION("+AN135/AJ135"),"#DIV/0!")</f>
        <v>#DIV/0!</v>
      </c>
      <c r="BE135" s="979">
        <v>0.2</v>
      </c>
      <c r="BF135" s="979">
        <v>0.8</v>
      </c>
      <c r="BG135" s="978" t="str">
        <f ca="1">IFERROR(__xludf.DUMMYFUNCTION("+AW135*BE135"),"#DIV/0!")</f>
        <v>#DIV/0!</v>
      </c>
      <c r="BH135" s="978" t="str">
        <f ca="1">IFERROR(__xludf.DUMMYFUNCTION("+AX135*BE135"),"#DIV/0!")</f>
        <v>#DIV/0!</v>
      </c>
      <c r="BI135" s="978" t="str">
        <f ca="1">IFERROR(__xludf.DUMMYFUNCTION("+AY135*BE135"),"#DIV/0!")</f>
        <v>#DIV/0!</v>
      </c>
      <c r="BJ135" s="978" t="str">
        <f ca="1">IFERROR(__xludf.DUMMYFUNCTION("+AZ135*BE135"),"#DIV/0!")</f>
        <v>#DIV/0!</v>
      </c>
      <c r="BK135" s="978" t="str">
        <f ca="1">IFERROR(__xludf.DUMMYFUNCTION("+BA135*BF135"),"#DIV/0!")</f>
        <v>#DIV/0!</v>
      </c>
      <c r="BL135" s="978" t="str">
        <f ca="1">IFERROR(__xludf.DUMMYFUNCTION("+BB135*BF135"),"#DIV/0!")</f>
        <v>#DIV/0!</v>
      </c>
      <c r="BM135" s="978" t="str">
        <f ca="1">IFERROR(__xludf.DUMMYFUNCTION("+BC135*BF135"),"#DIV/0!")</f>
        <v>#DIV/0!</v>
      </c>
      <c r="BN135" s="978" t="str">
        <f ca="1">IFERROR(__xludf.DUMMYFUNCTION("+BD135*BF135"),"#DIV/0!")</f>
        <v>#DIV/0!</v>
      </c>
      <c r="BO135" s="978" t="str">
        <f ca="1">IFERROR(__xludf.DUMMYFUNCTION("+BG135+BK135"),"#DIV/0!")</f>
        <v>#DIV/0!</v>
      </c>
      <c r="BP135" s="885" t="str">
        <f ca="1">IFERROR(__xludf.DUMMYFUNCTION("+BH135+BL135"),"#DIV/0!")</f>
        <v>#DIV/0!</v>
      </c>
      <c r="BQ135" s="885" t="str">
        <f ca="1">IFERROR(__xludf.DUMMYFUNCTION("+BI135+BM135"),"#DIV/0!")</f>
        <v>#DIV/0!</v>
      </c>
      <c r="BR135" s="885" t="str">
        <f ca="1">IFERROR(__xludf.DUMMYFUNCTION("+BJ135+BN135"),"#DIV/0!")</f>
        <v>#DIV/0!</v>
      </c>
      <c r="BS135" s="1015" t="e">
        <f t="shared" ref="BS135:BV135" ca="1" si="13">AVERAGEIF(BO135:BO144,"&lt;&gt;#¡DIV/0!")</f>
        <v>#DIV/0!</v>
      </c>
      <c r="BT135" s="1015" t="e">
        <f t="shared" ca="1" si="13"/>
        <v>#DIV/0!</v>
      </c>
      <c r="BU135" s="1015" t="e">
        <f t="shared" ca="1" si="13"/>
        <v>#DIV/0!</v>
      </c>
      <c r="BV135" s="1015" t="e">
        <f t="shared" ca="1" si="13"/>
        <v>#DIV/0!</v>
      </c>
      <c r="BW135" s="888" t="str">
        <f ca="1">IFERROR(__xludf.DUMMYFUNCTION("+C135*BS135"),"#DIV/0!")</f>
        <v>#DIV/0!</v>
      </c>
      <c r="BX135" s="888" t="str">
        <f ca="1">IFERROR(__xludf.DUMMYFUNCTION("+C135*BT135"),"#DIV/0!")</f>
        <v>#DIV/0!</v>
      </c>
      <c r="BY135" s="888" t="str">
        <f ca="1">IFERROR(__xludf.DUMMYFUNCTION("+C135*BU135"),"#DIV/0!")</f>
        <v>#DIV/0!</v>
      </c>
      <c r="BZ135" s="888" t="str">
        <f ca="1">IFERROR(__xludf.DUMMYFUNCTION("+C135*BV135"),"#DIV/0!")</f>
        <v>#DIV/0!</v>
      </c>
      <c r="CA135" s="1016">
        <f ca="1">SUM(BW135:BZ144)</f>
        <v>0</v>
      </c>
      <c r="CB135" s="798"/>
      <c r="CC135" s="890" t="str">
        <f ca="1">IFERROR(__xludf.DUMMYFUNCTION("+Q135/$N$135"),"#DIV/0!")</f>
        <v>#DIV/0!</v>
      </c>
      <c r="CD135" s="891" t="str">
        <f ca="1">IFERROR(__xludf.DUMMYFUNCTION("+R135/$N$135"),"#DIV/0!")</f>
        <v>#DIV/0!</v>
      </c>
      <c r="CE135" s="891" t="str">
        <f ca="1">IFERROR(__xludf.DUMMYFUNCTION("+S135/$N$135"),"#DIV/0!")</f>
        <v>#DIV/0!</v>
      </c>
      <c r="CF135" s="961" t="str">
        <f ca="1">IFERROR(__xludf.DUMMYFUNCTION("+T135/$N$135"),"#DIV/0!")</f>
        <v>#DIV/0!</v>
      </c>
      <c r="CG135" s="962" t="e">
        <f ca="1">AVERAGE(CC135:CF144)</f>
        <v>#DIV/0!</v>
      </c>
      <c r="CH135" s="798"/>
      <c r="CI135" s="798"/>
      <c r="CJ135" s="798"/>
      <c r="CK135" s="798"/>
      <c r="CL135" s="798"/>
      <c r="CM135" s="798"/>
      <c r="CN135" s="798"/>
      <c r="CO135" s="798"/>
      <c r="CP135" s="798"/>
      <c r="CQ135" s="798"/>
      <c r="CR135" s="798"/>
      <c r="CS135" s="798"/>
      <c r="CT135" s="798"/>
    </row>
    <row r="136" spans="1:98" ht="14.25" customHeight="1">
      <c r="A136" s="1042"/>
      <c r="B136" s="1043"/>
      <c r="C136" s="1044"/>
      <c r="D136" s="1045"/>
      <c r="E136" s="1046"/>
      <c r="F136" s="1115"/>
      <c r="G136" s="964"/>
      <c r="H136" s="925"/>
      <c r="I136" s="899"/>
      <c r="J136" s="900"/>
      <c r="K136" s="900"/>
      <c r="L136" s="900"/>
      <c r="M136" s="925"/>
      <c r="N136" s="1025"/>
      <c r="O136" s="927"/>
      <c r="P136" s="901"/>
      <c r="Q136" s="903"/>
      <c r="R136" s="904"/>
      <c r="S136" s="904"/>
      <c r="T136" s="905"/>
      <c r="U136" s="818"/>
      <c r="V136" s="906">
        <v>2</v>
      </c>
      <c r="W136" s="1047"/>
      <c r="X136" s="1780"/>
      <c r="Y136" s="1780"/>
      <c r="Z136" s="1106"/>
      <c r="AA136" s="907"/>
      <c r="AB136" s="908"/>
      <c r="AC136" s="908"/>
      <c r="AD136" s="909"/>
      <c r="AE136" s="871"/>
      <c r="AF136" s="1028"/>
      <c r="AG136" s="929"/>
      <c r="AH136" s="929"/>
      <c r="AI136" s="929"/>
      <c r="AJ136" s="930"/>
      <c r="AK136" s="1029"/>
      <c r="AL136" s="914"/>
      <c r="AM136" s="914"/>
      <c r="AN136" s="915"/>
      <c r="AO136" s="798"/>
      <c r="AP136" s="1050"/>
      <c r="AQ136" s="901"/>
      <c r="AR136" s="881"/>
      <c r="AS136" s="917" t="str">
        <f ca="1">IFERROR(__xludf.DUMMYFUNCTION("+I136/G136"),"#DIV/0!")</f>
        <v>#DIV/0!</v>
      </c>
      <c r="AT136" s="918" t="str">
        <f ca="1">IFERROR(__xludf.DUMMYFUNCTION("+J136/G136"),"#DIV/0!")</f>
        <v>#DIV/0!</v>
      </c>
      <c r="AU136" s="918" t="str">
        <f ca="1">IFERROR(__xludf.DUMMYFUNCTION("+K136/G136"),"#DIV/0!")</f>
        <v>#DIV/0!</v>
      </c>
      <c r="AV136" s="918" t="str">
        <f ca="1">IFERROR(__xludf.DUMMYFUNCTION("+L136/G136"),"#DIV/0!")</f>
        <v>#DIV/0!</v>
      </c>
      <c r="AW136" s="919" t="str">
        <f ca="1">IFERROR(__xludf.DUMMYFUNCTION("+AA136/COUNTIF(W136,""*"")"),"#DIV/0!")</f>
        <v>#DIV/0!</v>
      </c>
      <c r="AX136" s="919" t="str">
        <f ca="1">IFERROR(__xludf.DUMMYFUNCTION("+AB136/COUNTIF(W136,""*"")"),"#DIV/0!")</f>
        <v>#DIV/0!</v>
      </c>
      <c r="AY136" s="919" t="str">
        <f ca="1">IFERROR(__xludf.DUMMYFUNCTION("+AC136/COUNTIF(W136,""*"")"),"#DIV/0!")</f>
        <v>#DIV/0!</v>
      </c>
      <c r="AZ136" s="919" t="str">
        <f ca="1">IFERROR(__xludf.DUMMYFUNCTION("+AD136/COUNTIF(AD136,""*"")"),"#DIV/0!")</f>
        <v>#DIV/0!</v>
      </c>
      <c r="BA136" s="920" t="str">
        <f ca="1">IFERROR(__xludf.DUMMYFUNCTION("+AK136/AJ136"),"#DIV/0!")</f>
        <v>#DIV/0!</v>
      </c>
      <c r="BB136" s="920" t="str">
        <f ca="1">IFERROR(__xludf.DUMMYFUNCTION("+AL136/AJ136"),"#DIV/0!")</f>
        <v>#DIV/0!</v>
      </c>
      <c r="BC136" s="920" t="str">
        <f ca="1">IFERROR(__xludf.DUMMYFUNCTION("+AM136/AJ136"),"#DIV/0!")</f>
        <v>#DIV/0!</v>
      </c>
      <c r="BD136" s="920" t="str">
        <f ca="1">IFERROR(__xludf.DUMMYFUNCTION("+AN136/AJ136"),"#DIV/0!")</f>
        <v>#DIV/0!</v>
      </c>
      <c r="BE136" s="921">
        <v>0.2</v>
      </c>
      <c r="BF136" s="921">
        <v>0.8</v>
      </c>
      <c r="BG136" s="920" t="str">
        <f ca="1">IFERROR(__xludf.DUMMYFUNCTION("+AW136*BE136"),"#DIV/0!")</f>
        <v>#DIV/0!</v>
      </c>
      <c r="BH136" s="920" t="str">
        <f ca="1">IFERROR(__xludf.DUMMYFUNCTION("+AX136*BE136"),"#DIV/0!")</f>
        <v>#DIV/0!</v>
      </c>
      <c r="BI136" s="920" t="str">
        <f ca="1">IFERROR(__xludf.DUMMYFUNCTION("+AY136*BE136"),"#DIV/0!")</f>
        <v>#DIV/0!</v>
      </c>
      <c r="BJ136" s="920" t="str">
        <f ca="1">IFERROR(__xludf.DUMMYFUNCTION("+AZ136*BE136"),"#DIV/0!")</f>
        <v>#DIV/0!</v>
      </c>
      <c r="BK136" s="920" t="str">
        <f ca="1">IFERROR(__xludf.DUMMYFUNCTION("+BA136*BF136"),"#DIV/0!")</f>
        <v>#DIV/0!</v>
      </c>
      <c r="BL136" s="920" t="str">
        <f ca="1">IFERROR(__xludf.DUMMYFUNCTION("+BB136*BF136"),"#DIV/0!")</f>
        <v>#DIV/0!</v>
      </c>
      <c r="BM136" s="920" t="str">
        <f ca="1">IFERROR(__xludf.DUMMYFUNCTION("+BC136*BF136"),"#DIV/0!")</f>
        <v>#DIV/0!</v>
      </c>
      <c r="BN136" s="920" t="str">
        <f ca="1">IFERROR(__xludf.DUMMYFUNCTION("+BD136*BF136"),"#DIV/0!")</f>
        <v>#DIV/0!</v>
      </c>
      <c r="BO136" s="920" t="str">
        <f ca="1">IFERROR(__xludf.DUMMYFUNCTION("+BG136+BK136"),"#DIV/0!")</f>
        <v>#DIV/0!</v>
      </c>
      <c r="BP136" s="920" t="str">
        <f ca="1">IFERROR(__xludf.DUMMYFUNCTION("+BH136+BL136"),"#DIV/0!")</f>
        <v>#DIV/0!</v>
      </c>
      <c r="BQ136" s="920" t="str">
        <f ca="1">IFERROR(__xludf.DUMMYFUNCTION("+BI136+BM136"),"#DIV/0!")</f>
        <v>#DIV/0!</v>
      </c>
      <c r="BR136" s="920" t="str">
        <f ca="1">IFERROR(__xludf.DUMMYFUNCTION("+BJ136+BN136"),"#DIV/0!")</f>
        <v>#DIV/0!</v>
      </c>
      <c r="BS136" s="842"/>
      <c r="BT136" s="842"/>
      <c r="BU136" s="842"/>
      <c r="BV136" s="842"/>
      <c r="BW136" s="842"/>
      <c r="BX136" s="842"/>
      <c r="BY136" s="842"/>
      <c r="BZ136" s="842"/>
      <c r="CA136" s="830"/>
      <c r="CB136" s="798"/>
      <c r="CC136" s="922"/>
      <c r="CD136" s="923"/>
      <c r="CE136" s="923"/>
      <c r="CF136" s="974"/>
      <c r="CG136" s="975"/>
      <c r="CH136" s="798"/>
      <c r="CI136" s="798"/>
      <c r="CJ136" s="798"/>
      <c r="CK136" s="798"/>
      <c r="CL136" s="798"/>
      <c r="CM136" s="798"/>
      <c r="CN136" s="798"/>
      <c r="CO136" s="798"/>
      <c r="CP136" s="798"/>
      <c r="CQ136" s="798"/>
      <c r="CR136" s="798"/>
      <c r="CS136" s="798"/>
      <c r="CT136" s="798"/>
    </row>
    <row r="137" spans="1:98" ht="14.25" customHeight="1">
      <c r="A137" s="1042"/>
      <c r="B137" s="1043"/>
      <c r="C137" s="1044"/>
      <c r="D137" s="1045"/>
      <c r="E137" s="1046"/>
      <c r="F137" s="1115"/>
      <c r="G137" s="964"/>
      <c r="H137" s="925"/>
      <c r="I137" s="899"/>
      <c r="J137" s="900"/>
      <c r="K137" s="900"/>
      <c r="L137" s="900"/>
      <c r="M137" s="925"/>
      <c r="N137" s="1025"/>
      <c r="O137" s="927"/>
      <c r="P137" s="901"/>
      <c r="Q137" s="903"/>
      <c r="R137" s="904"/>
      <c r="S137" s="904"/>
      <c r="T137" s="905"/>
      <c r="U137" s="818"/>
      <c r="V137" s="906">
        <v>3</v>
      </c>
      <c r="W137" s="1047"/>
      <c r="X137" s="1780"/>
      <c r="Y137" s="1780"/>
      <c r="Z137" s="1106"/>
      <c r="AA137" s="907"/>
      <c r="AB137" s="908"/>
      <c r="AC137" s="908"/>
      <c r="AD137" s="909"/>
      <c r="AE137" s="871"/>
      <c r="AF137" s="1028"/>
      <c r="AG137" s="929"/>
      <c r="AH137" s="929"/>
      <c r="AI137" s="929"/>
      <c r="AJ137" s="930"/>
      <c r="AK137" s="1029"/>
      <c r="AL137" s="914"/>
      <c r="AM137" s="914"/>
      <c r="AN137" s="915"/>
      <c r="AO137" s="798"/>
      <c r="AP137" s="1050"/>
      <c r="AQ137" s="901"/>
      <c r="AR137" s="881"/>
      <c r="AS137" s="917" t="str">
        <f ca="1">IFERROR(__xludf.DUMMYFUNCTION("+I137/G137"),"#DIV/0!")</f>
        <v>#DIV/0!</v>
      </c>
      <c r="AT137" s="918" t="str">
        <f ca="1">IFERROR(__xludf.DUMMYFUNCTION("+J137/G137"),"#DIV/0!")</f>
        <v>#DIV/0!</v>
      </c>
      <c r="AU137" s="918" t="str">
        <f ca="1">IFERROR(__xludf.DUMMYFUNCTION("+K137/G137"),"#DIV/0!")</f>
        <v>#DIV/0!</v>
      </c>
      <c r="AV137" s="918" t="str">
        <f ca="1">IFERROR(__xludf.DUMMYFUNCTION("+L137/G137"),"#DIV/0!")</f>
        <v>#DIV/0!</v>
      </c>
      <c r="AW137" s="919" t="str">
        <f ca="1">IFERROR(__xludf.DUMMYFUNCTION("+AA137/COUNTIF(W137,""*"")"),"#DIV/0!")</f>
        <v>#DIV/0!</v>
      </c>
      <c r="AX137" s="919" t="str">
        <f ca="1">IFERROR(__xludf.DUMMYFUNCTION("+AB137/COUNTIF(W137,""*"")"),"#DIV/0!")</f>
        <v>#DIV/0!</v>
      </c>
      <c r="AY137" s="919" t="str">
        <f ca="1">IFERROR(__xludf.DUMMYFUNCTION("+AC137/COUNTIF(W137,""*"")"),"#DIV/0!")</f>
        <v>#DIV/0!</v>
      </c>
      <c r="AZ137" s="919" t="str">
        <f ca="1">IFERROR(__xludf.DUMMYFUNCTION("+AD137/COUNTIF(AD137,""*"")"),"#DIV/0!")</f>
        <v>#DIV/0!</v>
      </c>
      <c r="BA137" s="920" t="str">
        <f ca="1">IFERROR(__xludf.DUMMYFUNCTION("+AK137/AJ137"),"#DIV/0!")</f>
        <v>#DIV/0!</v>
      </c>
      <c r="BB137" s="920" t="str">
        <f ca="1">IFERROR(__xludf.DUMMYFUNCTION("+AL137/AJ137"),"#DIV/0!")</f>
        <v>#DIV/0!</v>
      </c>
      <c r="BC137" s="920" t="str">
        <f ca="1">IFERROR(__xludf.DUMMYFUNCTION("+AM137/AJ137"),"#DIV/0!")</f>
        <v>#DIV/0!</v>
      </c>
      <c r="BD137" s="920" t="str">
        <f ca="1">IFERROR(__xludf.DUMMYFUNCTION("+AN137/AJ137"),"#DIV/0!")</f>
        <v>#DIV/0!</v>
      </c>
      <c r="BE137" s="921">
        <v>0.2</v>
      </c>
      <c r="BF137" s="921">
        <v>0.8</v>
      </c>
      <c r="BG137" s="920" t="str">
        <f ca="1">IFERROR(__xludf.DUMMYFUNCTION("+AW137*BE137"),"#DIV/0!")</f>
        <v>#DIV/0!</v>
      </c>
      <c r="BH137" s="920" t="str">
        <f ca="1">IFERROR(__xludf.DUMMYFUNCTION("+AX137*BE137"),"#DIV/0!")</f>
        <v>#DIV/0!</v>
      </c>
      <c r="BI137" s="920" t="str">
        <f ca="1">IFERROR(__xludf.DUMMYFUNCTION("+AY137*BE137"),"#DIV/0!")</f>
        <v>#DIV/0!</v>
      </c>
      <c r="BJ137" s="920" t="str">
        <f ca="1">IFERROR(__xludf.DUMMYFUNCTION("+AZ137*BE137"),"#DIV/0!")</f>
        <v>#DIV/0!</v>
      </c>
      <c r="BK137" s="920" t="str">
        <f ca="1">IFERROR(__xludf.DUMMYFUNCTION("+BA137*BF137"),"#DIV/0!")</f>
        <v>#DIV/0!</v>
      </c>
      <c r="BL137" s="920" t="str">
        <f ca="1">IFERROR(__xludf.DUMMYFUNCTION("+BB137*BF137"),"#DIV/0!")</f>
        <v>#DIV/0!</v>
      </c>
      <c r="BM137" s="920" t="str">
        <f ca="1">IFERROR(__xludf.DUMMYFUNCTION("+BC137*BF137"),"#DIV/0!")</f>
        <v>#DIV/0!</v>
      </c>
      <c r="BN137" s="920" t="str">
        <f ca="1">IFERROR(__xludf.DUMMYFUNCTION("+BD137*BF137"),"#DIV/0!")</f>
        <v>#DIV/0!</v>
      </c>
      <c r="BO137" s="920" t="str">
        <f ca="1">IFERROR(__xludf.DUMMYFUNCTION("+BG137+BK137"),"#DIV/0!")</f>
        <v>#DIV/0!</v>
      </c>
      <c r="BP137" s="920" t="str">
        <f ca="1">IFERROR(__xludf.DUMMYFUNCTION("+BH137+BL137"),"#DIV/0!")</f>
        <v>#DIV/0!</v>
      </c>
      <c r="BQ137" s="920" t="str">
        <f ca="1">IFERROR(__xludf.DUMMYFUNCTION("+BI137+BM137"),"#DIV/0!")</f>
        <v>#DIV/0!</v>
      </c>
      <c r="BR137" s="920" t="str">
        <f ca="1">IFERROR(__xludf.DUMMYFUNCTION("+BJ137+BN137"),"#DIV/0!")</f>
        <v>#DIV/0!</v>
      </c>
      <c r="BS137" s="842"/>
      <c r="BT137" s="842"/>
      <c r="BU137" s="842"/>
      <c r="BV137" s="842"/>
      <c r="BW137" s="842"/>
      <c r="BX137" s="842"/>
      <c r="BY137" s="842"/>
      <c r="BZ137" s="842"/>
      <c r="CA137" s="830"/>
      <c r="CB137" s="798"/>
      <c r="CC137" s="922"/>
      <c r="CD137" s="923"/>
      <c r="CE137" s="923"/>
      <c r="CF137" s="974"/>
      <c r="CG137" s="975"/>
      <c r="CH137" s="798"/>
      <c r="CI137" s="798"/>
      <c r="CJ137" s="798"/>
      <c r="CK137" s="798"/>
      <c r="CL137" s="798"/>
      <c r="CM137" s="798"/>
      <c r="CN137" s="798"/>
      <c r="CO137" s="798"/>
      <c r="CP137" s="798"/>
      <c r="CQ137" s="798"/>
      <c r="CR137" s="798"/>
      <c r="CS137" s="798"/>
      <c r="CT137" s="798"/>
    </row>
    <row r="138" spans="1:98" ht="14.25" customHeight="1">
      <c r="A138" s="1042"/>
      <c r="B138" s="1043"/>
      <c r="C138" s="1044"/>
      <c r="D138" s="1045"/>
      <c r="E138" s="1046"/>
      <c r="F138" s="1115"/>
      <c r="G138" s="964"/>
      <c r="H138" s="925"/>
      <c r="I138" s="899"/>
      <c r="J138" s="900"/>
      <c r="K138" s="900"/>
      <c r="L138" s="900"/>
      <c r="M138" s="925"/>
      <c r="N138" s="1025"/>
      <c r="O138" s="927"/>
      <c r="P138" s="901"/>
      <c r="Q138" s="903"/>
      <c r="R138" s="904"/>
      <c r="S138" s="904"/>
      <c r="T138" s="905"/>
      <c r="U138" s="818"/>
      <c r="V138" s="906">
        <v>4</v>
      </c>
      <c r="W138" s="1047"/>
      <c r="X138" s="1780"/>
      <c r="Y138" s="1780"/>
      <c r="Z138" s="1106"/>
      <c r="AA138" s="907"/>
      <c r="AB138" s="908"/>
      <c r="AC138" s="908"/>
      <c r="AD138" s="909"/>
      <c r="AE138" s="871"/>
      <c r="AF138" s="1028"/>
      <c r="AG138" s="929"/>
      <c r="AH138" s="929"/>
      <c r="AI138" s="929"/>
      <c r="AJ138" s="930"/>
      <c r="AK138" s="1029"/>
      <c r="AL138" s="914"/>
      <c r="AM138" s="914"/>
      <c r="AN138" s="915"/>
      <c r="AO138" s="798"/>
      <c r="AP138" s="1050"/>
      <c r="AQ138" s="901"/>
      <c r="AR138" s="881"/>
      <c r="AS138" s="917" t="str">
        <f ca="1">IFERROR(__xludf.DUMMYFUNCTION("+I138/G138"),"#DIV/0!")</f>
        <v>#DIV/0!</v>
      </c>
      <c r="AT138" s="918" t="str">
        <f ca="1">IFERROR(__xludf.DUMMYFUNCTION("+J138/G138"),"#DIV/0!")</f>
        <v>#DIV/0!</v>
      </c>
      <c r="AU138" s="918" t="str">
        <f ca="1">IFERROR(__xludf.DUMMYFUNCTION("+K138/G138"),"#DIV/0!")</f>
        <v>#DIV/0!</v>
      </c>
      <c r="AV138" s="918" t="str">
        <f ca="1">IFERROR(__xludf.DUMMYFUNCTION("+L138/G138"),"#DIV/0!")</f>
        <v>#DIV/0!</v>
      </c>
      <c r="AW138" s="919" t="str">
        <f ca="1">IFERROR(__xludf.DUMMYFUNCTION("+AA138/COUNTIF(W138,""*"")"),"#DIV/0!")</f>
        <v>#DIV/0!</v>
      </c>
      <c r="AX138" s="919" t="str">
        <f ca="1">IFERROR(__xludf.DUMMYFUNCTION("+AB138/COUNTIF(W138,""*"")"),"#DIV/0!")</f>
        <v>#DIV/0!</v>
      </c>
      <c r="AY138" s="919" t="str">
        <f ca="1">IFERROR(__xludf.DUMMYFUNCTION("+AC138/COUNTIF(W138,""*"")"),"#DIV/0!")</f>
        <v>#DIV/0!</v>
      </c>
      <c r="AZ138" s="919" t="str">
        <f ca="1">IFERROR(__xludf.DUMMYFUNCTION("+AD138/COUNTIF(AD138,""*"")"),"#DIV/0!")</f>
        <v>#DIV/0!</v>
      </c>
      <c r="BA138" s="920" t="str">
        <f ca="1">IFERROR(__xludf.DUMMYFUNCTION("+AK138/AJ138"),"#DIV/0!")</f>
        <v>#DIV/0!</v>
      </c>
      <c r="BB138" s="920" t="str">
        <f ca="1">IFERROR(__xludf.DUMMYFUNCTION("+AL138/AJ138"),"#DIV/0!")</f>
        <v>#DIV/0!</v>
      </c>
      <c r="BC138" s="920" t="str">
        <f ca="1">IFERROR(__xludf.DUMMYFUNCTION("+AM138/AJ138"),"#DIV/0!")</f>
        <v>#DIV/0!</v>
      </c>
      <c r="BD138" s="920" t="str">
        <f ca="1">IFERROR(__xludf.DUMMYFUNCTION("+AN138/AJ138"),"#DIV/0!")</f>
        <v>#DIV/0!</v>
      </c>
      <c r="BE138" s="921">
        <v>0.2</v>
      </c>
      <c r="BF138" s="921">
        <v>0.8</v>
      </c>
      <c r="BG138" s="920" t="str">
        <f ca="1">IFERROR(__xludf.DUMMYFUNCTION("+AW138*BE138"),"#DIV/0!")</f>
        <v>#DIV/0!</v>
      </c>
      <c r="BH138" s="920" t="str">
        <f ca="1">IFERROR(__xludf.DUMMYFUNCTION("+AX138*BE138"),"#DIV/0!")</f>
        <v>#DIV/0!</v>
      </c>
      <c r="BI138" s="920" t="str">
        <f ca="1">IFERROR(__xludf.DUMMYFUNCTION("+AY138*BE138"),"#DIV/0!")</f>
        <v>#DIV/0!</v>
      </c>
      <c r="BJ138" s="920" t="str">
        <f ca="1">IFERROR(__xludf.DUMMYFUNCTION("+AZ138*BE138"),"#DIV/0!")</f>
        <v>#DIV/0!</v>
      </c>
      <c r="BK138" s="920" t="str">
        <f ca="1">IFERROR(__xludf.DUMMYFUNCTION("+BA138*BF138"),"#DIV/0!")</f>
        <v>#DIV/0!</v>
      </c>
      <c r="BL138" s="920" t="str">
        <f ca="1">IFERROR(__xludf.DUMMYFUNCTION("+BB138*BF138"),"#DIV/0!")</f>
        <v>#DIV/0!</v>
      </c>
      <c r="BM138" s="920" t="str">
        <f ca="1">IFERROR(__xludf.DUMMYFUNCTION("+BC138*BF138"),"#DIV/0!")</f>
        <v>#DIV/0!</v>
      </c>
      <c r="BN138" s="920" t="str">
        <f ca="1">IFERROR(__xludf.DUMMYFUNCTION("+BD138*BF138"),"#DIV/0!")</f>
        <v>#DIV/0!</v>
      </c>
      <c r="BO138" s="920" t="str">
        <f ca="1">IFERROR(__xludf.DUMMYFUNCTION("+BG138+BK138"),"#DIV/0!")</f>
        <v>#DIV/0!</v>
      </c>
      <c r="BP138" s="920" t="str">
        <f ca="1">IFERROR(__xludf.DUMMYFUNCTION("+BH138+BL138"),"#DIV/0!")</f>
        <v>#DIV/0!</v>
      </c>
      <c r="BQ138" s="920" t="str">
        <f ca="1">IFERROR(__xludf.DUMMYFUNCTION("+BI138+BM138"),"#DIV/0!")</f>
        <v>#DIV/0!</v>
      </c>
      <c r="BR138" s="920" t="str">
        <f ca="1">IFERROR(__xludf.DUMMYFUNCTION("+BJ138+BN138"),"#DIV/0!")</f>
        <v>#DIV/0!</v>
      </c>
      <c r="BS138" s="842"/>
      <c r="BT138" s="842"/>
      <c r="BU138" s="842"/>
      <c r="BV138" s="842"/>
      <c r="BW138" s="842"/>
      <c r="BX138" s="842"/>
      <c r="BY138" s="842"/>
      <c r="BZ138" s="842"/>
      <c r="CA138" s="830"/>
      <c r="CB138" s="798"/>
      <c r="CC138" s="922"/>
      <c r="CD138" s="923"/>
      <c r="CE138" s="923"/>
      <c r="CF138" s="974"/>
      <c r="CG138" s="975"/>
      <c r="CH138" s="798"/>
      <c r="CI138" s="798"/>
      <c r="CJ138" s="798"/>
      <c r="CK138" s="798"/>
      <c r="CL138" s="798"/>
      <c r="CM138" s="798"/>
      <c r="CN138" s="798"/>
      <c r="CO138" s="798"/>
      <c r="CP138" s="798"/>
      <c r="CQ138" s="798"/>
      <c r="CR138" s="798"/>
      <c r="CS138" s="798"/>
      <c r="CT138" s="798"/>
    </row>
    <row r="139" spans="1:98" ht="14.25" customHeight="1">
      <c r="A139" s="1042"/>
      <c r="B139" s="1043"/>
      <c r="C139" s="1044"/>
      <c r="D139" s="1045"/>
      <c r="E139" s="1046"/>
      <c r="F139" s="898"/>
      <c r="G139" s="964"/>
      <c r="H139" s="925"/>
      <c r="I139" s="899"/>
      <c r="J139" s="900"/>
      <c r="K139" s="900"/>
      <c r="L139" s="900"/>
      <c r="M139" s="925"/>
      <c r="N139" s="1025"/>
      <c r="O139" s="927"/>
      <c r="P139" s="901"/>
      <c r="Q139" s="903"/>
      <c r="R139" s="904"/>
      <c r="S139" s="904"/>
      <c r="T139" s="905"/>
      <c r="U139" s="818"/>
      <c r="V139" s="906">
        <v>5</v>
      </c>
      <c r="W139" s="1090"/>
      <c r="X139" s="1269"/>
      <c r="Y139" s="1269"/>
      <c r="Z139" s="1101"/>
      <c r="AA139" s="907"/>
      <c r="AB139" s="908"/>
      <c r="AC139" s="908"/>
      <c r="AD139" s="909"/>
      <c r="AE139" s="871"/>
      <c r="AF139" s="1028"/>
      <c r="AG139" s="929"/>
      <c r="AH139" s="929"/>
      <c r="AI139" s="929"/>
      <c r="AJ139" s="930"/>
      <c r="AK139" s="1029"/>
      <c r="AL139" s="914"/>
      <c r="AM139" s="914"/>
      <c r="AN139" s="915"/>
      <c r="AO139" s="798"/>
      <c r="AP139" s="1050"/>
      <c r="AQ139" s="901"/>
      <c r="AR139" s="881"/>
      <c r="AS139" s="917" t="str">
        <f ca="1">IFERROR(__xludf.DUMMYFUNCTION("+I139/G139"),"#DIV/0!")</f>
        <v>#DIV/0!</v>
      </c>
      <c r="AT139" s="918" t="str">
        <f ca="1">IFERROR(__xludf.DUMMYFUNCTION("+J139/G139"),"#DIV/0!")</f>
        <v>#DIV/0!</v>
      </c>
      <c r="AU139" s="918" t="str">
        <f ca="1">IFERROR(__xludf.DUMMYFUNCTION("+K139/G139"),"#DIV/0!")</f>
        <v>#DIV/0!</v>
      </c>
      <c r="AV139" s="918" t="str">
        <f ca="1">IFERROR(__xludf.DUMMYFUNCTION("+L139/G139"),"#DIV/0!")</f>
        <v>#DIV/0!</v>
      </c>
      <c r="AW139" s="919" t="str">
        <f ca="1">IFERROR(__xludf.DUMMYFUNCTION("+AA139/COUNTIF(W139,""*"")"),"#DIV/0!")</f>
        <v>#DIV/0!</v>
      </c>
      <c r="AX139" s="919" t="str">
        <f ca="1">IFERROR(__xludf.DUMMYFUNCTION("+AB139/COUNTIF(W139,""*"")"),"#DIV/0!")</f>
        <v>#DIV/0!</v>
      </c>
      <c r="AY139" s="919" t="str">
        <f ca="1">IFERROR(__xludf.DUMMYFUNCTION("+AC139/COUNTIF(W139,""*"")"),"#DIV/0!")</f>
        <v>#DIV/0!</v>
      </c>
      <c r="AZ139" s="919" t="str">
        <f ca="1">IFERROR(__xludf.DUMMYFUNCTION("+AD139/COUNTIF(AD139,""*"")"),"#DIV/0!")</f>
        <v>#DIV/0!</v>
      </c>
      <c r="BA139" s="920" t="str">
        <f ca="1">IFERROR(__xludf.DUMMYFUNCTION("+AK139/AJ139"),"#DIV/0!")</f>
        <v>#DIV/0!</v>
      </c>
      <c r="BB139" s="920" t="str">
        <f ca="1">IFERROR(__xludf.DUMMYFUNCTION("+AL139/AJ139"),"#DIV/0!")</f>
        <v>#DIV/0!</v>
      </c>
      <c r="BC139" s="920" t="str">
        <f ca="1">IFERROR(__xludf.DUMMYFUNCTION("+AM139/AJ139"),"#DIV/0!")</f>
        <v>#DIV/0!</v>
      </c>
      <c r="BD139" s="920" t="str">
        <f ca="1">IFERROR(__xludf.DUMMYFUNCTION("+AN139/AJ139"),"#DIV/0!")</f>
        <v>#DIV/0!</v>
      </c>
      <c r="BE139" s="921">
        <v>0.2</v>
      </c>
      <c r="BF139" s="921">
        <v>0.8</v>
      </c>
      <c r="BG139" s="920" t="str">
        <f ca="1">IFERROR(__xludf.DUMMYFUNCTION("+AW139*BE139"),"#DIV/0!")</f>
        <v>#DIV/0!</v>
      </c>
      <c r="BH139" s="920" t="str">
        <f ca="1">IFERROR(__xludf.DUMMYFUNCTION("+AX139*BE139"),"#DIV/0!")</f>
        <v>#DIV/0!</v>
      </c>
      <c r="BI139" s="920" t="str">
        <f ca="1">IFERROR(__xludf.DUMMYFUNCTION("+AY139*BE139"),"#DIV/0!")</f>
        <v>#DIV/0!</v>
      </c>
      <c r="BJ139" s="920" t="str">
        <f ca="1">IFERROR(__xludf.DUMMYFUNCTION("+AZ139*BE139"),"#DIV/0!")</f>
        <v>#DIV/0!</v>
      </c>
      <c r="BK139" s="920" t="str">
        <f ca="1">IFERROR(__xludf.DUMMYFUNCTION("+BA139*BF139"),"#DIV/0!")</f>
        <v>#DIV/0!</v>
      </c>
      <c r="BL139" s="920" t="str">
        <f ca="1">IFERROR(__xludf.DUMMYFUNCTION("+BB139*BF139"),"#DIV/0!")</f>
        <v>#DIV/0!</v>
      </c>
      <c r="BM139" s="920" t="str">
        <f ca="1">IFERROR(__xludf.DUMMYFUNCTION("+BC139*BF139"),"#DIV/0!")</f>
        <v>#DIV/0!</v>
      </c>
      <c r="BN139" s="920" t="str">
        <f ca="1">IFERROR(__xludf.DUMMYFUNCTION("+BD139*BF139"),"#DIV/0!")</f>
        <v>#DIV/0!</v>
      </c>
      <c r="BO139" s="920" t="str">
        <f ca="1">IFERROR(__xludf.DUMMYFUNCTION("+BG139+BK139"),"#DIV/0!")</f>
        <v>#DIV/0!</v>
      </c>
      <c r="BP139" s="920" t="str">
        <f ca="1">IFERROR(__xludf.DUMMYFUNCTION("+BH139+BL139"),"#DIV/0!")</f>
        <v>#DIV/0!</v>
      </c>
      <c r="BQ139" s="920" t="str">
        <f ca="1">IFERROR(__xludf.DUMMYFUNCTION("+BI139+BM139"),"#DIV/0!")</f>
        <v>#DIV/0!</v>
      </c>
      <c r="BR139" s="920" t="str">
        <f ca="1">IFERROR(__xludf.DUMMYFUNCTION("+BJ139+BN139"),"#DIV/0!")</f>
        <v>#DIV/0!</v>
      </c>
      <c r="BS139" s="842"/>
      <c r="BT139" s="842"/>
      <c r="BU139" s="842"/>
      <c r="BV139" s="842"/>
      <c r="BW139" s="842"/>
      <c r="BX139" s="842"/>
      <c r="BY139" s="842"/>
      <c r="BZ139" s="842"/>
      <c r="CA139" s="830"/>
      <c r="CB139" s="798"/>
      <c r="CC139" s="922"/>
      <c r="CD139" s="923"/>
      <c r="CE139" s="923"/>
      <c r="CF139" s="974"/>
      <c r="CG139" s="975"/>
      <c r="CH139" s="798"/>
      <c r="CI139" s="798"/>
      <c r="CJ139" s="798"/>
      <c r="CK139" s="798"/>
      <c r="CL139" s="798"/>
      <c r="CM139" s="798"/>
      <c r="CN139" s="798"/>
      <c r="CO139" s="798"/>
      <c r="CP139" s="798"/>
      <c r="CQ139" s="798"/>
      <c r="CR139" s="798"/>
      <c r="CS139" s="798"/>
      <c r="CT139" s="798"/>
    </row>
    <row r="140" spans="1:98" ht="14.25" customHeight="1">
      <c r="A140" s="1042"/>
      <c r="B140" s="1043"/>
      <c r="C140" s="1044"/>
      <c r="D140" s="1045"/>
      <c r="E140" s="1046"/>
      <c r="F140" s="898"/>
      <c r="G140" s="964"/>
      <c r="H140" s="925"/>
      <c r="I140" s="899"/>
      <c r="J140" s="900"/>
      <c r="K140" s="900"/>
      <c r="L140" s="900"/>
      <c r="M140" s="925"/>
      <c r="N140" s="1025"/>
      <c r="O140" s="927"/>
      <c r="P140" s="901"/>
      <c r="Q140" s="903"/>
      <c r="R140" s="904"/>
      <c r="S140" s="904"/>
      <c r="T140" s="905"/>
      <c r="U140" s="818"/>
      <c r="V140" s="906">
        <v>6</v>
      </c>
      <c r="W140" s="1090"/>
      <c r="X140" s="1269"/>
      <c r="Y140" s="1269"/>
      <c r="Z140" s="1101"/>
      <c r="AA140" s="907"/>
      <c r="AB140" s="908"/>
      <c r="AC140" s="908"/>
      <c r="AD140" s="909"/>
      <c r="AE140" s="871"/>
      <c r="AF140" s="1028"/>
      <c r="AG140" s="929"/>
      <c r="AH140" s="929"/>
      <c r="AI140" s="929"/>
      <c r="AJ140" s="930"/>
      <c r="AK140" s="1029"/>
      <c r="AL140" s="914"/>
      <c r="AM140" s="914"/>
      <c r="AN140" s="915"/>
      <c r="AO140" s="798"/>
      <c r="AP140" s="1050"/>
      <c r="AQ140" s="901"/>
      <c r="AR140" s="881"/>
      <c r="AS140" s="917" t="str">
        <f ca="1">IFERROR(__xludf.DUMMYFUNCTION("+I140/G140"),"#DIV/0!")</f>
        <v>#DIV/0!</v>
      </c>
      <c r="AT140" s="918" t="str">
        <f ca="1">IFERROR(__xludf.DUMMYFUNCTION("+J140/G140"),"#DIV/0!")</f>
        <v>#DIV/0!</v>
      </c>
      <c r="AU140" s="918" t="str">
        <f ca="1">IFERROR(__xludf.DUMMYFUNCTION("+K140/G140"),"#DIV/0!")</f>
        <v>#DIV/0!</v>
      </c>
      <c r="AV140" s="918" t="str">
        <f ca="1">IFERROR(__xludf.DUMMYFUNCTION("+L140/G140"),"#DIV/0!")</f>
        <v>#DIV/0!</v>
      </c>
      <c r="AW140" s="919" t="str">
        <f ca="1">IFERROR(__xludf.DUMMYFUNCTION("+AA140/COUNTIF(W140,""*"")"),"#DIV/0!")</f>
        <v>#DIV/0!</v>
      </c>
      <c r="AX140" s="919" t="str">
        <f ca="1">IFERROR(__xludf.DUMMYFUNCTION("+AB140/COUNTIF(W140,""*"")"),"#DIV/0!")</f>
        <v>#DIV/0!</v>
      </c>
      <c r="AY140" s="919" t="str">
        <f ca="1">IFERROR(__xludf.DUMMYFUNCTION("+AC140/COUNTIF(W140,""*"")"),"#DIV/0!")</f>
        <v>#DIV/0!</v>
      </c>
      <c r="AZ140" s="919" t="str">
        <f ca="1">IFERROR(__xludf.DUMMYFUNCTION("+AD140/COUNTIF(AD140,""*"")"),"#DIV/0!")</f>
        <v>#DIV/0!</v>
      </c>
      <c r="BA140" s="920" t="str">
        <f ca="1">IFERROR(__xludf.DUMMYFUNCTION("+AK140/AJ140"),"#DIV/0!")</f>
        <v>#DIV/0!</v>
      </c>
      <c r="BB140" s="920" t="str">
        <f ca="1">IFERROR(__xludf.DUMMYFUNCTION("+AL140/AJ140"),"#DIV/0!")</f>
        <v>#DIV/0!</v>
      </c>
      <c r="BC140" s="920" t="str">
        <f ca="1">IFERROR(__xludf.DUMMYFUNCTION("+AM140/AJ140"),"#DIV/0!")</f>
        <v>#DIV/0!</v>
      </c>
      <c r="BD140" s="920" t="str">
        <f ca="1">IFERROR(__xludf.DUMMYFUNCTION("+AN140/AJ140"),"#DIV/0!")</f>
        <v>#DIV/0!</v>
      </c>
      <c r="BE140" s="921">
        <v>0.2</v>
      </c>
      <c r="BF140" s="921">
        <v>0.8</v>
      </c>
      <c r="BG140" s="920" t="str">
        <f ca="1">IFERROR(__xludf.DUMMYFUNCTION("+AW140*BE140"),"#DIV/0!")</f>
        <v>#DIV/0!</v>
      </c>
      <c r="BH140" s="920" t="str">
        <f ca="1">IFERROR(__xludf.DUMMYFUNCTION("+AX140*BE140"),"#DIV/0!")</f>
        <v>#DIV/0!</v>
      </c>
      <c r="BI140" s="920" t="str">
        <f ca="1">IFERROR(__xludf.DUMMYFUNCTION("+AY140*BE140"),"#DIV/0!")</f>
        <v>#DIV/0!</v>
      </c>
      <c r="BJ140" s="920" t="str">
        <f ca="1">IFERROR(__xludf.DUMMYFUNCTION("+AZ140*BE140"),"#DIV/0!")</f>
        <v>#DIV/0!</v>
      </c>
      <c r="BK140" s="920" t="str">
        <f ca="1">IFERROR(__xludf.DUMMYFUNCTION("+BA140*BF140"),"#DIV/0!")</f>
        <v>#DIV/0!</v>
      </c>
      <c r="BL140" s="920" t="str">
        <f ca="1">IFERROR(__xludf.DUMMYFUNCTION("+BB140*BF140"),"#DIV/0!")</f>
        <v>#DIV/0!</v>
      </c>
      <c r="BM140" s="920" t="str">
        <f ca="1">IFERROR(__xludf.DUMMYFUNCTION("+BC140*BF140"),"#DIV/0!")</f>
        <v>#DIV/0!</v>
      </c>
      <c r="BN140" s="920" t="str">
        <f ca="1">IFERROR(__xludf.DUMMYFUNCTION("+BD140*BF140"),"#DIV/0!")</f>
        <v>#DIV/0!</v>
      </c>
      <c r="BO140" s="920" t="str">
        <f ca="1">IFERROR(__xludf.DUMMYFUNCTION("+BG140+BK140"),"#DIV/0!")</f>
        <v>#DIV/0!</v>
      </c>
      <c r="BP140" s="920" t="str">
        <f ca="1">IFERROR(__xludf.DUMMYFUNCTION("+BH140+BL140"),"#DIV/0!")</f>
        <v>#DIV/0!</v>
      </c>
      <c r="BQ140" s="920" t="str">
        <f ca="1">IFERROR(__xludf.DUMMYFUNCTION("+BI140+BM140"),"#DIV/0!")</f>
        <v>#DIV/0!</v>
      </c>
      <c r="BR140" s="920" t="str">
        <f ca="1">IFERROR(__xludf.DUMMYFUNCTION("+BJ140+BN140"),"#DIV/0!")</f>
        <v>#DIV/0!</v>
      </c>
      <c r="BS140" s="842"/>
      <c r="BT140" s="842"/>
      <c r="BU140" s="842"/>
      <c r="BV140" s="842"/>
      <c r="BW140" s="842"/>
      <c r="BX140" s="842"/>
      <c r="BY140" s="842"/>
      <c r="BZ140" s="842"/>
      <c r="CA140" s="830"/>
      <c r="CB140" s="798"/>
      <c r="CC140" s="922"/>
      <c r="CD140" s="923"/>
      <c r="CE140" s="923"/>
      <c r="CF140" s="974"/>
      <c r="CG140" s="975"/>
      <c r="CH140" s="798"/>
      <c r="CI140" s="798"/>
      <c r="CJ140" s="798"/>
      <c r="CK140" s="798"/>
      <c r="CL140" s="798"/>
      <c r="CM140" s="798"/>
      <c r="CN140" s="798"/>
      <c r="CO140" s="798"/>
      <c r="CP140" s="798"/>
      <c r="CQ140" s="798"/>
      <c r="CR140" s="798"/>
      <c r="CS140" s="798"/>
      <c r="CT140" s="798"/>
    </row>
    <row r="141" spans="1:98" ht="14.25" customHeight="1">
      <c r="A141" s="1042"/>
      <c r="B141" s="1043"/>
      <c r="C141" s="1044"/>
      <c r="D141" s="1045"/>
      <c r="E141" s="1046"/>
      <c r="F141" s="898"/>
      <c r="G141" s="964"/>
      <c r="H141" s="925"/>
      <c r="I141" s="899"/>
      <c r="J141" s="900"/>
      <c r="K141" s="900"/>
      <c r="L141" s="900"/>
      <c r="M141" s="925"/>
      <c r="N141" s="1025"/>
      <c r="O141" s="927"/>
      <c r="P141" s="901"/>
      <c r="Q141" s="903"/>
      <c r="R141" s="904"/>
      <c r="S141" s="904"/>
      <c r="T141" s="905"/>
      <c r="U141" s="818"/>
      <c r="V141" s="906">
        <v>7</v>
      </c>
      <c r="W141" s="1090"/>
      <c r="X141" s="1269"/>
      <c r="Y141" s="1269"/>
      <c r="Z141" s="1101"/>
      <c r="AA141" s="907"/>
      <c r="AB141" s="908"/>
      <c r="AC141" s="908"/>
      <c r="AD141" s="909"/>
      <c r="AE141" s="871"/>
      <c r="AF141" s="1028"/>
      <c r="AG141" s="929"/>
      <c r="AH141" s="929"/>
      <c r="AI141" s="929"/>
      <c r="AJ141" s="930"/>
      <c r="AK141" s="1029"/>
      <c r="AL141" s="914"/>
      <c r="AM141" s="914"/>
      <c r="AN141" s="915"/>
      <c r="AO141" s="798"/>
      <c r="AP141" s="1050"/>
      <c r="AQ141" s="901"/>
      <c r="AR141" s="881"/>
      <c r="AS141" s="917" t="str">
        <f ca="1">IFERROR(__xludf.DUMMYFUNCTION("+I141/G141"),"#DIV/0!")</f>
        <v>#DIV/0!</v>
      </c>
      <c r="AT141" s="918" t="str">
        <f ca="1">IFERROR(__xludf.DUMMYFUNCTION("+J141/G141"),"#DIV/0!")</f>
        <v>#DIV/0!</v>
      </c>
      <c r="AU141" s="918" t="str">
        <f ca="1">IFERROR(__xludf.DUMMYFUNCTION("+K141/G141"),"#DIV/0!")</f>
        <v>#DIV/0!</v>
      </c>
      <c r="AV141" s="918" t="str">
        <f ca="1">IFERROR(__xludf.DUMMYFUNCTION("+L141/G141"),"#DIV/0!")</f>
        <v>#DIV/0!</v>
      </c>
      <c r="AW141" s="919" t="str">
        <f ca="1">IFERROR(__xludf.DUMMYFUNCTION("+AA141/COUNTIF(W141,""*"")"),"#DIV/0!")</f>
        <v>#DIV/0!</v>
      </c>
      <c r="AX141" s="919" t="str">
        <f ca="1">IFERROR(__xludf.DUMMYFUNCTION("+AB141/COUNTIF(W141,""*"")"),"#DIV/0!")</f>
        <v>#DIV/0!</v>
      </c>
      <c r="AY141" s="919" t="str">
        <f ca="1">IFERROR(__xludf.DUMMYFUNCTION("+AC141/COUNTIF(W141,""*"")"),"#DIV/0!")</f>
        <v>#DIV/0!</v>
      </c>
      <c r="AZ141" s="919" t="str">
        <f ca="1">IFERROR(__xludf.DUMMYFUNCTION("+AD141/COUNTIF(AD141,""*"")"),"#DIV/0!")</f>
        <v>#DIV/0!</v>
      </c>
      <c r="BA141" s="920" t="str">
        <f ca="1">IFERROR(__xludf.DUMMYFUNCTION("+AK141/AJ141"),"#DIV/0!")</f>
        <v>#DIV/0!</v>
      </c>
      <c r="BB141" s="920" t="str">
        <f ca="1">IFERROR(__xludf.DUMMYFUNCTION("+AL141/AJ141"),"#DIV/0!")</f>
        <v>#DIV/0!</v>
      </c>
      <c r="BC141" s="920" t="str">
        <f ca="1">IFERROR(__xludf.DUMMYFUNCTION("+AM141/AJ141"),"#DIV/0!")</f>
        <v>#DIV/0!</v>
      </c>
      <c r="BD141" s="920" t="str">
        <f ca="1">IFERROR(__xludf.DUMMYFUNCTION("+AN141/AJ141"),"#DIV/0!")</f>
        <v>#DIV/0!</v>
      </c>
      <c r="BE141" s="921">
        <v>0.2</v>
      </c>
      <c r="BF141" s="921">
        <v>0.8</v>
      </c>
      <c r="BG141" s="920" t="str">
        <f ca="1">IFERROR(__xludf.DUMMYFUNCTION("+AW141*BE141"),"#DIV/0!")</f>
        <v>#DIV/0!</v>
      </c>
      <c r="BH141" s="920" t="str">
        <f ca="1">IFERROR(__xludf.DUMMYFUNCTION("+AX141*BE141"),"#DIV/0!")</f>
        <v>#DIV/0!</v>
      </c>
      <c r="BI141" s="920" t="str">
        <f ca="1">IFERROR(__xludf.DUMMYFUNCTION("+AY141*BE141"),"#DIV/0!")</f>
        <v>#DIV/0!</v>
      </c>
      <c r="BJ141" s="920" t="str">
        <f ca="1">IFERROR(__xludf.DUMMYFUNCTION("+AZ141*BE141"),"#DIV/0!")</f>
        <v>#DIV/0!</v>
      </c>
      <c r="BK141" s="920" t="str">
        <f ca="1">IFERROR(__xludf.DUMMYFUNCTION("+BA141*BF141"),"#DIV/0!")</f>
        <v>#DIV/0!</v>
      </c>
      <c r="BL141" s="920" t="str">
        <f ca="1">IFERROR(__xludf.DUMMYFUNCTION("+BB141*BF141"),"#DIV/0!")</f>
        <v>#DIV/0!</v>
      </c>
      <c r="BM141" s="920" t="str">
        <f ca="1">IFERROR(__xludf.DUMMYFUNCTION("+BC141*BF141"),"#DIV/0!")</f>
        <v>#DIV/0!</v>
      </c>
      <c r="BN141" s="920" t="str">
        <f ca="1">IFERROR(__xludf.DUMMYFUNCTION("+BD141*BF141"),"#DIV/0!")</f>
        <v>#DIV/0!</v>
      </c>
      <c r="BO141" s="920" t="str">
        <f ca="1">IFERROR(__xludf.DUMMYFUNCTION("+BG141+BK141"),"#DIV/0!")</f>
        <v>#DIV/0!</v>
      </c>
      <c r="BP141" s="920" t="str">
        <f ca="1">IFERROR(__xludf.DUMMYFUNCTION("+BH141+BL141"),"#DIV/0!")</f>
        <v>#DIV/0!</v>
      </c>
      <c r="BQ141" s="920" t="str">
        <f ca="1">IFERROR(__xludf.DUMMYFUNCTION("+BI141+BM141"),"#DIV/0!")</f>
        <v>#DIV/0!</v>
      </c>
      <c r="BR141" s="920" t="str">
        <f ca="1">IFERROR(__xludf.DUMMYFUNCTION("+BJ141+BN141"),"#DIV/0!")</f>
        <v>#DIV/0!</v>
      </c>
      <c r="BS141" s="842"/>
      <c r="BT141" s="842"/>
      <c r="BU141" s="842"/>
      <c r="BV141" s="842"/>
      <c r="BW141" s="842"/>
      <c r="BX141" s="842"/>
      <c r="BY141" s="842"/>
      <c r="BZ141" s="842"/>
      <c r="CA141" s="830"/>
      <c r="CB141" s="798"/>
      <c r="CC141" s="922"/>
      <c r="CD141" s="923"/>
      <c r="CE141" s="923"/>
      <c r="CF141" s="974"/>
      <c r="CG141" s="975"/>
      <c r="CH141" s="798"/>
      <c r="CI141" s="798"/>
      <c r="CJ141" s="798"/>
      <c r="CK141" s="798"/>
      <c r="CL141" s="798"/>
      <c r="CM141" s="798"/>
      <c r="CN141" s="798"/>
      <c r="CO141" s="798"/>
      <c r="CP141" s="798"/>
      <c r="CQ141" s="798"/>
      <c r="CR141" s="798"/>
      <c r="CS141" s="798"/>
      <c r="CT141" s="798"/>
    </row>
    <row r="142" spans="1:98" ht="14.25" customHeight="1">
      <c r="A142" s="1042"/>
      <c r="B142" s="1043"/>
      <c r="C142" s="1044"/>
      <c r="D142" s="1045"/>
      <c r="E142" s="1046"/>
      <c r="F142" s="898"/>
      <c r="G142" s="964"/>
      <c r="H142" s="925"/>
      <c r="I142" s="899"/>
      <c r="J142" s="900"/>
      <c r="K142" s="900"/>
      <c r="L142" s="900"/>
      <c r="M142" s="925"/>
      <c r="N142" s="1025"/>
      <c r="O142" s="927"/>
      <c r="P142" s="901"/>
      <c r="Q142" s="903"/>
      <c r="R142" s="904"/>
      <c r="S142" s="904"/>
      <c r="T142" s="905"/>
      <c r="U142" s="818"/>
      <c r="V142" s="906">
        <v>8</v>
      </c>
      <c r="W142" s="1090"/>
      <c r="X142" s="1269"/>
      <c r="Y142" s="1269"/>
      <c r="Z142" s="1101"/>
      <c r="AA142" s="907"/>
      <c r="AB142" s="908"/>
      <c r="AC142" s="908"/>
      <c r="AD142" s="909"/>
      <c r="AE142" s="871"/>
      <c r="AF142" s="1028"/>
      <c r="AG142" s="929"/>
      <c r="AH142" s="929"/>
      <c r="AI142" s="929"/>
      <c r="AJ142" s="930"/>
      <c r="AK142" s="1029"/>
      <c r="AL142" s="914"/>
      <c r="AM142" s="914"/>
      <c r="AN142" s="915"/>
      <c r="AO142" s="798"/>
      <c r="AP142" s="1050"/>
      <c r="AQ142" s="901"/>
      <c r="AR142" s="881"/>
      <c r="AS142" s="917" t="str">
        <f ca="1">IFERROR(__xludf.DUMMYFUNCTION("+I142/G142"),"#DIV/0!")</f>
        <v>#DIV/0!</v>
      </c>
      <c r="AT142" s="918" t="str">
        <f ca="1">IFERROR(__xludf.DUMMYFUNCTION("+J142/G142"),"#DIV/0!")</f>
        <v>#DIV/0!</v>
      </c>
      <c r="AU142" s="918" t="str">
        <f ca="1">IFERROR(__xludf.DUMMYFUNCTION("+K142/G142"),"#DIV/0!")</f>
        <v>#DIV/0!</v>
      </c>
      <c r="AV142" s="918" t="str">
        <f ca="1">IFERROR(__xludf.DUMMYFUNCTION("+L142/G142"),"#DIV/0!")</f>
        <v>#DIV/0!</v>
      </c>
      <c r="AW142" s="919" t="str">
        <f ca="1">IFERROR(__xludf.DUMMYFUNCTION("+AA142/COUNTIF(W142,""*"")"),"#DIV/0!")</f>
        <v>#DIV/0!</v>
      </c>
      <c r="AX142" s="919" t="str">
        <f ca="1">IFERROR(__xludf.DUMMYFUNCTION("+AB142/COUNTIF(W142,""*"")"),"#DIV/0!")</f>
        <v>#DIV/0!</v>
      </c>
      <c r="AY142" s="919" t="str">
        <f ca="1">IFERROR(__xludf.DUMMYFUNCTION("+AC142/COUNTIF(W142,""*"")"),"#DIV/0!")</f>
        <v>#DIV/0!</v>
      </c>
      <c r="AZ142" s="919" t="str">
        <f ca="1">IFERROR(__xludf.DUMMYFUNCTION("+AD142/COUNTIF(AD142,""*"")"),"#DIV/0!")</f>
        <v>#DIV/0!</v>
      </c>
      <c r="BA142" s="920" t="str">
        <f ca="1">IFERROR(__xludf.DUMMYFUNCTION("+AK142/AJ142"),"#DIV/0!")</f>
        <v>#DIV/0!</v>
      </c>
      <c r="BB142" s="920" t="str">
        <f ca="1">IFERROR(__xludf.DUMMYFUNCTION("+AL142/AJ142"),"#DIV/0!")</f>
        <v>#DIV/0!</v>
      </c>
      <c r="BC142" s="920" t="str">
        <f ca="1">IFERROR(__xludf.DUMMYFUNCTION("+AM142/AJ142"),"#DIV/0!")</f>
        <v>#DIV/0!</v>
      </c>
      <c r="BD142" s="920" t="str">
        <f ca="1">IFERROR(__xludf.DUMMYFUNCTION("+AN142/AJ142"),"#DIV/0!")</f>
        <v>#DIV/0!</v>
      </c>
      <c r="BE142" s="921">
        <v>0.2</v>
      </c>
      <c r="BF142" s="921">
        <v>0.8</v>
      </c>
      <c r="BG142" s="920" t="str">
        <f ca="1">IFERROR(__xludf.DUMMYFUNCTION("+AW142*BE142"),"#DIV/0!")</f>
        <v>#DIV/0!</v>
      </c>
      <c r="BH142" s="920" t="str">
        <f ca="1">IFERROR(__xludf.DUMMYFUNCTION("+AX142*BE142"),"#DIV/0!")</f>
        <v>#DIV/0!</v>
      </c>
      <c r="BI142" s="920" t="str">
        <f ca="1">IFERROR(__xludf.DUMMYFUNCTION("+AY142*BE142"),"#DIV/0!")</f>
        <v>#DIV/0!</v>
      </c>
      <c r="BJ142" s="920" t="str">
        <f ca="1">IFERROR(__xludf.DUMMYFUNCTION("+AZ142*BE142"),"#DIV/0!")</f>
        <v>#DIV/0!</v>
      </c>
      <c r="BK142" s="920" t="str">
        <f ca="1">IFERROR(__xludf.DUMMYFUNCTION("+BA142*BF142"),"#DIV/0!")</f>
        <v>#DIV/0!</v>
      </c>
      <c r="BL142" s="920" t="str">
        <f ca="1">IFERROR(__xludf.DUMMYFUNCTION("+BB142*BF142"),"#DIV/0!")</f>
        <v>#DIV/0!</v>
      </c>
      <c r="BM142" s="920" t="str">
        <f ca="1">IFERROR(__xludf.DUMMYFUNCTION("+BC142*BF142"),"#DIV/0!")</f>
        <v>#DIV/0!</v>
      </c>
      <c r="BN142" s="920" t="str">
        <f ca="1">IFERROR(__xludf.DUMMYFUNCTION("+BD142*BF142"),"#DIV/0!")</f>
        <v>#DIV/0!</v>
      </c>
      <c r="BO142" s="920" t="str">
        <f ca="1">IFERROR(__xludf.DUMMYFUNCTION("+BG142+BK142"),"#DIV/0!")</f>
        <v>#DIV/0!</v>
      </c>
      <c r="BP142" s="920" t="str">
        <f ca="1">IFERROR(__xludf.DUMMYFUNCTION("+BH142+BL142"),"#DIV/0!")</f>
        <v>#DIV/0!</v>
      </c>
      <c r="BQ142" s="920" t="str">
        <f ca="1">IFERROR(__xludf.DUMMYFUNCTION("+BI142+BM142"),"#DIV/0!")</f>
        <v>#DIV/0!</v>
      </c>
      <c r="BR142" s="920" t="str">
        <f ca="1">IFERROR(__xludf.DUMMYFUNCTION("+BJ142+BN142"),"#DIV/0!")</f>
        <v>#DIV/0!</v>
      </c>
      <c r="BS142" s="842"/>
      <c r="BT142" s="842"/>
      <c r="BU142" s="842"/>
      <c r="BV142" s="842"/>
      <c r="BW142" s="842"/>
      <c r="BX142" s="842"/>
      <c r="BY142" s="842"/>
      <c r="BZ142" s="842"/>
      <c r="CA142" s="830"/>
      <c r="CB142" s="798"/>
      <c r="CC142" s="922"/>
      <c r="CD142" s="923"/>
      <c r="CE142" s="923"/>
      <c r="CF142" s="974"/>
      <c r="CG142" s="975"/>
      <c r="CH142" s="798"/>
      <c r="CI142" s="798"/>
      <c r="CJ142" s="798"/>
      <c r="CK142" s="798"/>
      <c r="CL142" s="798"/>
      <c r="CM142" s="798"/>
      <c r="CN142" s="798"/>
      <c r="CO142" s="798"/>
      <c r="CP142" s="798"/>
      <c r="CQ142" s="798"/>
      <c r="CR142" s="798"/>
      <c r="CS142" s="798"/>
      <c r="CT142" s="798"/>
    </row>
    <row r="143" spans="1:98" ht="14.25" customHeight="1">
      <c r="A143" s="1042"/>
      <c r="B143" s="1043"/>
      <c r="C143" s="1044"/>
      <c r="D143" s="1045"/>
      <c r="E143" s="1046"/>
      <c r="F143" s="898"/>
      <c r="G143" s="964"/>
      <c r="H143" s="925"/>
      <c r="I143" s="899"/>
      <c r="J143" s="900"/>
      <c r="K143" s="900"/>
      <c r="L143" s="900"/>
      <c r="M143" s="925"/>
      <c r="N143" s="1025"/>
      <c r="O143" s="927"/>
      <c r="P143" s="901"/>
      <c r="Q143" s="903"/>
      <c r="R143" s="904"/>
      <c r="S143" s="904"/>
      <c r="T143" s="905"/>
      <c r="U143" s="818"/>
      <c r="V143" s="906">
        <v>9</v>
      </c>
      <c r="W143" s="1090"/>
      <c r="X143" s="1269"/>
      <c r="Y143" s="1269"/>
      <c r="Z143" s="1101"/>
      <c r="AA143" s="907"/>
      <c r="AB143" s="908"/>
      <c r="AC143" s="908"/>
      <c r="AD143" s="909"/>
      <c r="AE143" s="871"/>
      <c r="AF143" s="1028"/>
      <c r="AG143" s="929"/>
      <c r="AH143" s="929"/>
      <c r="AI143" s="929"/>
      <c r="AJ143" s="930"/>
      <c r="AK143" s="1029"/>
      <c r="AL143" s="914"/>
      <c r="AM143" s="914"/>
      <c r="AN143" s="915"/>
      <c r="AO143" s="798"/>
      <c r="AP143" s="1050"/>
      <c r="AQ143" s="901"/>
      <c r="AR143" s="881"/>
      <c r="AS143" s="917" t="str">
        <f ca="1">IFERROR(__xludf.DUMMYFUNCTION("+I143/G143"),"#DIV/0!")</f>
        <v>#DIV/0!</v>
      </c>
      <c r="AT143" s="918" t="str">
        <f ca="1">IFERROR(__xludf.DUMMYFUNCTION("+J143/G143"),"#DIV/0!")</f>
        <v>#DIV/0!</v>
      </c>
      <c r="AU143" s="918" t="str">
        <f ca="1">IFERROR(__xludf.DUMMYFUNCTION("+K143/G143"),"#DIV/0!")</f>
        <v>#DIV/0!</v>
      </c>
      <c r="AV143" s="918" t="str">
        <f ca="1">IFERROR(__xludf.DUMMYFUNCTION("+L143/G143"),"#DIV/0!")</f>
        <v>#DIV/0!</v>
      </c>
      <c r="AW143" s="919" t="str">
        <f ca="1">IFERROR(__xludf.DUMMYFUNCTION("+AA143/COUNTIF(W143,""*"")"),"#DIV/0!")</f>
        <v>#DIV/0!</v>
      </c>
      <c r="AX143" s="919" t="str">
        <f ca="1">IFERROR(__xludf.DUMMYFUNCTION("+AB143/COUNTIF(W143,""*"")"),"#DIV/0!")</f>
        <v>#DIV/0!</v>
      </c>
      <c r="AY143" s="919" t="str">
        <f ca="1">IFERROR(__xludf.DUMMYFUNCTION("+AC143/COUNTIF(W143,""*"")"),"#DIV/0!")</f>
        <v>#DIV/0!</v>
      </c>
      <c r="AZ143" s="919" t="str">
        <f ca="1">IFERROR(__xludf.DUMMYFUNCTION("+AD143/COUNTIF(AD143,""*"")"),"#DIV/0!")</f>
        <v>#DIV/0!</v>
      </c>
      <c r="BA143" s="920" t="str">
        <f ca="1">IFERROR(__xludf.DUMMYFUNCTION("+AK143/AJ143"),"#DIV/0!")</f>
        <v>#DIV/0!</v>
      </c>
      <c r="BB143" s="920" t="str">
        <f ca="1">IFERROR(__xludf.DUMMYFUNCTION("+AL143/AJ143"),"#DIV/0!")</f>
        <v>#DIV/0!</v>
      </c>
      <c r="BC143" s="920" t="str">
        <f ca="1">IFERROR(__xludf.DUMMYFUNCTION("+AM143/AJ143"),"#DIV/0!")</f>
        <v>#DIV/0!</v>
      </c>
      <c r="BD143" s="920" t="str">
        <f ca="1">IFERROR(__xludf.DUMMYFUNCTION("+AN143/AJ143"),"#DIV/0!")</f>
        <v>#DIV/0!</v>
      </c>
      <c r="BE143" s="921">
        <v>0.2</v>
      </c>
      <c r="BF143" s="921">
        <v>0.8</v>
      </c>
      <c r="BG143" s="920" t="str">
        <f ca="1">IFERROR(__xludf.DUMMYFUNCTION("+AW143*BE143"),"#DIV/0!")</f>
        <v>#DIV/0!</v>
      </c>
      <c r="BH143" s="920" t="str">
        <f ca="1">IFERROR(__xludf.DUMMYFUNCTION("+AX143*BE143"),"#DIV/0!")</f>
        <v>#DIV/0!</v>
      </c>
      <c r="BI143" s="920" t="str">
        <f ca="1">IFERROR(__xludf.DUMMYFUNCTION("+AY143*BE143"),"#DIV/0!")</f>
        <v>#DIV/0!</v>
      </c>
      <c r="BJ143" s="920" t="str">
        <f ca="1">IFERROR(__xludf.DUMMYFUNCTION("+AZ143*BE143"),"#DIV/0!")</f>
        <v>#DIV/0!</v>
      </c>
      <c r="BK143" s="920" t="str">
        <f ca="1">IFERROR(__xludf.DUMMYFUNCTION("+BA143*BF143"),"#DIV/0!")</f>
        <v>#DIV/0!</v>
      </c>
      <c r="BL143" s="920" t="str">
        <f ca="1">IFERROR(__xludf.DUMMYFUNCTION("+BB143*BF143"),"#DIV/0!")</f>
        <v>#DIV/0!</v>
      </c>
      <c r="BM143" s="920" t="str">
        <f ca="1">IFERROR(__xludf.DUMMYFUNCTION("+BC143*BF143"),"#DIV/0!")</f>
        <v>#DIV/0!</v>
      </c>
      <c r="BN143" s="920" t="str">
        <f ca="1">IFERROR(__xludf.DUMMYFUNCTION("+BD143*BF143"),"#DIV/0!")</f>
        <v>#DIV/0!</v>
      </c>
      <c r="BO143" s="920" t="str">
        <f ca="1">IFERROR(__xludf.DUMMYFUNCTION("+BG143+BK143"),"#DIV/0!")</f>
        <v>#DIV/0!</v>
      </c>
      <c r="BP143" s="920" t="str">
        <f ca="1">IFERROR(__xludf.DUMMYFUNCTION("+BH143+BL143"),"#DIV/0!")</f>
        <v>#DIV/0!</v>
      </c>
      <c r="BQ143" s="920" t="str">
        <f ca="1">IFERROR(__xludf.DUMMYFUNCTION("+BI143+BM143"),"#DIV/0!")</f>
        <v>#DIV/0!</v>
      </c>
      <c r="BR143" s="920" t="str">
        <f ca="1">IFERROR(__xludf.DUMMYFUNCTION("+BJ143+BN143"),"#DIV/0!")</f>
        <v>#DIV/0!</v>
      </c>
      <c r="BS143" s="842"/>
      <c r="BT143" s="842"/>
      <c r="BU143" s="842"/>
      <c r="BV143" s="842"/>
      <c r="BW143" s="842"/>
      <c r="BX143" s="842"/>
      <c r="BY143" s="842"/>
      <c r="BZ143" s="842"/>
      <c r="CA143" s="830"/>
      <c r="CB143" s="798"/>
      <c r="CC143" s="922"/>
      <c r="CD143" s="923"/>
      <c r="CE143" s="923"/>
      <c r="CF143" s="974"/>
      <c r="CG143" s="975"/>
      <c r="CH143" s="798"/>
      <c r="CI143" s="798"/>
      <c r="CJ143" s="798"/>
      <c r="CK143" s="798"/>
      <c r="CL143" s="798"/>
      <c r="CM143" s="798"/>
      <c r="CN143" s="798"/>
      <c r="CO143" s="798"/>
      <c r="CP143" s="798"/>
      <c r="CQ143" s="798"/>
      <c r="CR143" s="798"/>
      <c r="CS143" s="798"/>
      <c r="CT143" s="798"/>
    </row>
    <row r="144" spans="1:98" ht="14.25" customHeight="1" thickBot="1">
      <c r="A144" s="1057"/>
      <c r="B144" s="1058"/>
      <c r="C144" s="1059"/>
      <c r="D144" s="1060"/>
      <c r="E144" s="1061"/>
      <c r="F144" s="983"/>
      <c r="G144" s="984"/>
      <c r="H144" s="1062"/>
      <c r="I144" s="1063"/>
      <c r="J144" s="986"/>
      <c r="K144" s="986"/>
      <c r="L144" s="986"/>
      <c r="M144" s="1062"/>
      <c r="N144" s="1064"/>
      <c r="O144" s="987"/>
      <c r="P144" s="985"/>
      <c r="Q144" s="1065"/>
      <c r="R144" s="1066"/>
      <c r="S144" s="1066"/>
      <c r="T144" s="1067"/>
      <c r="U144" s="818"/>
      <c r="V144" s="981">
        <v>10</v>
      </c>
      <c r="W144" s="1068"/>
      <c r="X144" s="1257"/>
      <c r="Y144" s="1257"/>
      <c r="Z144" s="1069"/>
      <c r="AA144" s="1070"/>
      <c r="AB144" s="989"/>
      <c r="AC144" s="989"/>
      <c r="AD144" s="990"/>
      <c r="AE144" s="871"/>
      <c r="AF144" s="1071"/>
      <c r="AG144" s="991"/>
      <c r="AH144" s="991"/>
      <c r="AI144" s="991"/>
      <c r="AJ144" s="992"/>
      <c r="AK144" s="1073"/>
      <c r="AL144" s="994"/>
      <c r="AM144" s="994"/>
      <c r="AN144" s="1074"/>
      <c r="AO144" s="798"/>
      <c r="AP144" s="1075"/>
      <c r="AQ144" s="985"/>
      <c r="AR144" s="881"/>
      <c r="AS144" s="1076" t="str">
        <f ca="1">IFERROR(__xludf.DUMMYFUNCTION("+I144/G144"),"#DIV/0!")</f>
        <v>#DIV/0!</v>
      </c>
      <c r="AT144" s="1077" t="str">
        <f ca="1">IFERROR(__xludf.DUMMYFUNCTION("+J144/G144"),"#DIV/0!")</f>
        <v>#DIV/0!</v>
      </c>
      <c r="AU144" s="1077" t="str">
        <f ca="1">IFERROR(__xludf.DUMMYFUNCTION("+K144/G144"),"#DIV/0!")</f>
        <v>#DIV/0!</v>
      </c>
      <c r="AV144" s="1077" t="str">
        <f ca="1">IFERROR(__xludf.DUMMYFUNCTION("+L144/G144"),"#DIV/0!")</f>
        <v>#DIV/0!</v>
      </c>
      <c r="AW144" s="1078" t="str">
        <f ca="1">IFERROR(__xludf.DUMMYFUNCTION("+AA144/COUNTIF(W144,""*"")"),"#DIV/0!")</f>
        <v>#DIV/0!</v>
      </c>
      <c r="AX144" s="1078" t="str">
        <f ca="1">IFERROR(__xludf.DUMMYFUNCTION("+AB144/COUNTIF(W144,""*"")"),"#DIV/0!")</f>
        <v>#DIV/0!</v>
      </c>
      <c r="AY144" s="1078" t="str">
        <f ca="1">IFERROR(__xludf.DUMMYFUNCTION("+AC144/COUNTIF(W144,""*"")"),"#DIV/0!")</f>
        <v>#DIV/0!</v>
      </c>
      <c r="AZ144" s="1078" t="str">
        <f ca="1">IFERROR(__xludf.DUMMYFUNCTION("+AD144/COUNTIF(AD144,""*"")"),"#DIV/0!")</f>
        <v>#DIV/0!</v>
      </c>
      <c r="BA144" s="1079" t="str">
        <f ca="1">IFERROR(__xludf.DUMMYFUNCTION("+AK144/AJ144"),"#DIV/0!")</f>
        <v>#DIV/0!</v>
      </c>
      <c r="BB144" s="1079" t="str">
        <f ca="1">IFERROR(__xludf.DUMMYFUNCTION("+AL144/AJ144"),"#DIV/0!")</f>
        <v>#DIV/0!</v>
      </c>
      <c r="BC144" s="1079" t="str">
        <f ca="1">IFERROR(__xludf.DUMMYFUNCTION("+AM144/AJ144"),"#DIV/0!")</f>
        <v>#DIV/0!</v>
      </c>
      <c r="BD144" s="1079" t="str">
        <f ca="1">IFERROR(__xludf.DUMMYFUNCTION("+AN144/AJ144"),"#DIV/0!")</f>
        <v>#DIV/0!</v>
      </c>
      <c r="BE144" s="1080">
        <v>0.2</v>
      </c>
      <c r="BF144" s="1080">
        <v>0.8</v>
      </c>
      <c r="BG144" s="1079" t="str">
        <f ca="1">IFERROR(__xludf.DUMMYFUNCTION("+AW144*BE144"),"#DIV/0!")</f>
        <v>#DIV/0!</v>
      </c>
      <c r="BH144" s="1079" t="str">
        <f ca="1">IFERROR(__xludf.DUMMYFUNCTION("+AX144*BE144"),"#DIV/0!")</f>
        <v>#DIV/0!</v>
      </c>
      <c r="BI144" s="1079" t="str">
        <f ca="1">IFERROR(__xludf.DUMMYFUNCTION("+AY144*BE144"),"#DIV/0!")</f>
        <v>#DIV/0!</v>
      </c>
      <c r="BJ144" s="1079" t="str">
        <f ca="1">IFERROR(__xludf.DUMMYFUNCTION("+AZ144*BE144"),"#DIV/0!")</f>
        <v>#DIV/0!</v>
      </c>
      <c r="BK144" s="1079" t="str">
        <f ca="1">IFERROR(__xludf.DUMMYFUNCTION("+BA144*BF144"),"#DIV/0!")</f>
        <v>#DIV/0!</v>
      </c>
      <c r="BL144" s="1079" t="str">
        <f ca="1">IFERROR(__xludf.DUMMYFUNCTION("+BB144*BF144"),"#DIV/0!")</f>
        <v>#DIV/0!</v>
      </c>
      <c r="BM144" s="1079" t="str">
        <f ca="1">IFERROR(__xludf.DUMMYFUNCTION("+BC144*BF144"),"#DIV/0!")</f>
        <v>#DIV/0!</v>
      </c>
      <c r="BN144" s="1079" t="str">
        <f ca="1">IFERROR(__xludf.DUMMYFUNCTION("+BD144*BF144"),"#DIV/0!")</f>
        <v>#DIV/0!</v>
      </c>
      <c r="BO144" s="1079" t="str">
        <f ca="1">IFERROR(__xludf.DUMMYFUNCTION("+BG144+BK144"),"#DIV/0!")</f>
        <v>#DIV/0!</v>
      </c>
      <c r="BP144" s="1079" t="str">
        <f ca="1">IFERROR(__xludf.DUMMYFUNCTION("+BH144+BL144"),"#DIV/0!")</f>
        <v>#DIV/0!</v>
      </c>
      <c r="BQ144" s="1079" t="str">
        <f ca="1">IFERROR(__xludf.DUMMYFUNCTION("+BI144+BM144"),"#DIV/0!")</f>
        <v>#DIV/0!</v>
      </c>
      <c r="BR144" s="1079" t="str">
        <f ca="1">IFERROR(__xludf.DUMMYFUNCTION("+BJ144+BN144"),"#DIV/0!")</f>
        <v>#DIV/0!</v>
      </c>
      <c r="BS144" s="838"/>
      <c r="BT144" s="838"/>
      <c r="BU144" s="838"/>
      <c r="BV144" s="838"/>
      <c r="BW144" s="838"/>
      <c r="BX144" s="838"/>
      <c r="BY144" s="838"/>
      <c r="BZ144" s="838"/>
      <c r="CA144" s="839"/>
      <c r="CB144" s="798"/>
      <c r="CC144" s="1081"/>
      <c r="CD144" s="1082"/>
      <c r="CE144" s="1082"/>
      <c r="CF144" s="1083"/>
      <c r="CG144" s="1084"/>
      <c r="CH144" s="798"/>
      <c r="CI144" s="798"/>
      <c r="CJ144" s="798"/>
      <c r="CK144" s="798"/>
      <c r="CL144" s="798"/>
      <c r="CM144" s="798"/>
      <c r="CN144" s="798"/>
      <c r="CO144" s="798"/>
      <c r="CP144" s="798"/>
      <c r="CQ144" s="798"/>
      <c r="CR144" s="798"/>
      <c r="CS144" s="798"/>
      <c r="CT144" s="798"/>
    </row>
    <row r="145" spans="1:98" ht="14.25" customHeight="1">
      <c r="A145" s="853">
        <v>16</v>
      </c>
      <c r="B145" s="1030"/>
      <c r="C145" s="1031"/>
      <c r="D145" s="856"/>
      <c r="E145" s="1032"/>
      <c r="F145" s="858"/>
      <c r="G145" s="950"/>
      <c r="H145" s="1085"/>
      <c r="I145" s="860"/>
      <c r="J145" s="861"/>
      <c r="K145" s="861"/>
      <c r="L145" s="861"/>
      <c r="M145" s="1035"/>
      <c r="N145" s="1036"/>
      <c r="O145" s="954"/>
      <c r="P145" s="951"/>
      <c r="Q145" s="863"/>
      <c r="R145" s="864"/>
      <c r="S145" s="864"/>
      <c r="T145" s="865"/>
      <c r="U145" s="871"/>
      <c r="V145" s="867">
        <v>1</v>
      </c>
      <c r="W145" s="858"/>
      <c r="X145" s="1284"/>
      <c r="Y145" s="1284"/>
      <c r="Z145" s="951"/>
      <c r="AA145" s="868"/>
      <c r="AB145" s="869"/>
      <c r="AC145" s="869"/>
      <c r="AD145" s="870"/>
      <c r="AE145" s="871"/>
      <c r="AF145" s="1086"/>
      <c r="AG145" s="874"/>
      <c r="AH145" s="874"/>
      <c r="AI145" s="874"/>
      <c r="AJ145" s="875"/>
      <c r="AK145" s="1041"/>
      <c r="AL145" s="877"/>
      <c r="AM145" s="877"/>
      <c r="AN145" s="878"/>
      <c r="AO145" s="1010"/>
      <c r="AP145" s="879"/>
      <c r="AQ145" s="880"/>
      <c r="AR145" s="881"/>
      <c r="AS145" s="882" t="str">
        <f ca="1">IFERROR(__xludf.DUMMYFUNCTION("+I145/G145"),"#DIV/0!")</f>
        <v>#DIV/0!</v>
      </c>
      <c r="AT145" s="977" t="str">
        <f ca="1">IFERROR(__xludf.DUMMYFUNCTION("+J145/G145"),"#DIV/0!")</f>
        <v>#DIV/0!</v>
      </c>
      <c r="AU145" s="977" t="str">
        <f ca="1">IFERROR(__xludf.DUMMYFUNCTION("+K145/G145"),"#DIV/0!")</f>
        <v>#DIV/0!</v>
      </c>
      <c r="AV145" s="977" t="str">
        <f ca="1">IFERROR(__xludf.DUMMYFUNCTION("+L145/G145"),"#DIV/0!")</f>
        <v>#DIV/0!</v>
      </c>
      <c r="AW145" s="1014" t="str">
        <f ca="1">IFERROR(__xludf.DUMMYFUNCTION("+AA145/COUNTIF(W145,""*"")"),"#DIV/0!")</f>
        <v>#DIV/0!</v>
      </c>
      <c r="AX145" s="1014" t="str">
        <f ca="1">IFERROR(__xludf.DUMMYFUNCTION("+AB145/COUNTIF(W145,""*"")"),"#DIV/0!")</f>
        <v>#DIV/0!</v>
      </c>
      <c r="AY145" s="1014" t="str">
        <f ca="1">IFERROR(__xludf.DUMMYFUNCTION("+AC145/COUNTIF(W145,""*"")"),"#DIV/0!")</f>
        <v>#DIV/0!</v>
      </c>
      <c r="AZ145" s="1014" t="str">
        <f ca="1">IFERROR(__xludf.DUMMYFUNCTION("+AD145/COUNTIF(AD145,""*"")"),"#DIV/0!")</f>
        <v>#DIV/0!</v>
      </c>
      <c r="BA145" s="978" t="str">
        <f ca="1">IFERROR(__xludf.DUMMYFUNCTION("+AK145/AJ145"),"#DIV/0!")</f>
        <v>#DIV/0!</v>
      </c>
      <c r="BB145" s="978" t="str">
        <f ca="1">IFERROR(__xludf.DUMMYFUNCTION("+AL145/AJ145"),"#DIV/0!")</f>
        <v>#DIV/0!</v>
      </c>
      <c r="BC145" s="978" t="str">
        <f ca="1">IFERROR(__xludf.DUMMYFUNCTION("+AM145/AJ145"),"#DIV/0!")</f>
        <v>#DIV/0!</v>
      </c>
      <c r="BD145" s="978" t="str">
        <f ca="1">IFERROR(__xludf.DUMMYFUNCTION("+AN145/AJ145"),"#DIV/0!")</f>
        <v>#DIV/0!</v>
      </c>
      <c r="BE145" s="979">
        <v>0.2</v>
      </c>
      <c r="BF145" s="979">
        <v>0.8</v>
      </c>
      <c r="BG145" s="978" t="str">
        <f ca="1">IFERROR(__xludf.DUMMYFUNCTION("+AW145*BE145"),"#DIV/0!")</f>
        <v>#DIV/0!</v>
      </c>
      <c r="BH145" s="978" t="str">
        <f ca="1">IFERROR(__xludf.DUMMYFUNCTION("+AX145*BE145"),"#DIV/0!")</f>
        <v>#DIV/0!</v>
      </c>
      <c r="BI145" s="978" t="str">
        <f ca="1">IFERROR(__xludf.DUMMYFUNCTION("+AY145*BE145"),"#DIV/0!")</f>
        <v>#DIV/0!</v>
      </c>
      <c r="BJ145" s="978" t="str">
        <f ca="1">IFERROR(__xludf.DUMMYFUNCTION("+AZ145*BE145"),"#DIV/0!")</f>
        <v>#DIV/0!</v>
      </c>
      <c r="BK145" s="978" t="str">
        <f ca="1">IFERROR(__xludf.DUMMYFUNCTION("+BA145*BF145"),"#DIV/0!")</f>
        <v>#DIV/0!</v>
      </c>
      <c r="BL145" s="978" t="str">
        <f ca="1">IFERROR(__xludf.DUMMYFUNCTION("+BB145*BF145"),"#DIV/0!")</f>
        <v>#DIV/0!</v>
      </c>
      <c r="BM145" s="978" t="str">
        <f ca="1">IFERROR(__xludf.DUMMYFUNCTION("+BC145*BF145"),"#DIV/0!")</f>
        <v>#DIV/0!</v>
      </c>
      <c r="BN145" s="978" t="str">
        <f ca="1">IFERROR(__xludf.DUMMYFUNCTION("+BD145*BF145"),"#DIV/0!")</f>
        <v>#DIV/0!</v>
      </c>
      <c r="BO145" s="978" t="str">
        <f ca="1">IFERROR(__xludf.DUMMYFUNCTION("+BG145+BK145"),"#DIV/0!")</f>
        <v>#DIV/0!</v>
      </c>
      <c r="BP145" s="885" t="str">
        <f ca="1">IFERROR(__xludf.DUMMYFUNCTION("+BH145+BL145"),"#DIV/0!")</f>
        <v>#DIV/0!</v>
      </c>
      <c r="BQ145" s="885" t="str">
        <f ca="1">IFERROR(__xludf.DUMMYFUNCTION("+BI145+BM145"),"#DIV/0!")</f>
        <v>#DIV/0!</v>
      </c>
      <c r="BR145" s="885" t="str">
        <f ca="1">IFERROR(__xludf.DUMMYFUNCTION("+BJ145+BN145"),"#DIV/0!")</f>
        <v>#DIV/0!</v>
      </c>
      <c r="BS145" s="1015" t="e">
        <f t="shared" ref="BS145:BV145" ca="1" si="14">AVERAGEIF(BO145:BO154,"&lt;&gt;#¡DIV/0!")</f>
        <v>#DIV/0!</v>
      </c>
      <c r="BT145" s="1015" t="e">
        <f t="shared" ca="1" si="14"/>
        <v>#DIV/0!</v>
      </c>
      <c r="BU145" s="1015" t="e">
        <f t="shared" ca="1" si="14"/>
        <v>#DIV/0!</v>
      </c>
      <c r="BV145" s="1015" t="e">
        <f t="shared" ca="1" si="14"/>
        <v>#DIV/0!</v>
      </c>
      <c r="BW145" s="888" t="str">
        <f ca="1">IFERROR(__xludf.DUMMYFUNCTION("+C145*BS145"),"#DIV/0!")</f>
        <v>#DIV/0!</v>
      </c>
      <c r="BX145" s="888" t="str">
        <f ca="1">IFERROR(__xludf.DUMMYFUNCTION("+C145*BT145"),"#DIV/0!")</f>
        <v>#DIV/0!</v>
      </c>
      <c r="BY145" s="888" t="str">
        <f ca="1">IFERROR(__xludf.DUMMYFUNCTION("+C145*BU145"),"#DIV/0!")</f>
        <v>#DIV/0!</v>
      </c>
      <c r="BZ145" s="888" t="str">
        <f ca="1">IFERROR(__xludf.DUMMYFUNCTION("+C145*BV145"),"#DIV/0!")</f>
        <v>#DIV/0!</v>
      </c>
      <c r="CA145" s="1016">
        <f ca="1">SUM(BW145:BZ154)</f>
        <v>0</v>
      </c>
      <c r="CB145" s="798"/>
      <c r="CC145" s="890" t="str">
        <f ca="1">IFERROR(__xludf.DUMMYFUNCTION("+Q145/$N$145"),"#DIV/0!")</f>
        <v>#DIV/0!</v>
      </c>
      <c r="CD145" s="891" t="str">
        <f ca="1">IFERROR(__xludf.DUMMYFUNCTION("+R145/$N$145"),"#DIV/0!")</f>
        <v>#DIV/0!</v>
      </c>
      <c r="CE145" s="891" t="str">
        <f ca="1">IFERROR(__xludf.DUMMYFUNCTION("+S145/$N$145"),"#DIV/0!")</f>
        <v>#DIV/0!</v>
      </c>
      <c r="CF145" s="961" t="str">
        <f ca="1">IFERROR(__xludf.DUMMYFUNCTION("+T145/$N$145"),"#DIV/0!")</f>
        <v>#DIV/0!</v>
      </c>
      <c r="CG145" s="962" t="e">
        <f ca="1">AVERAGE(CC145:CF154)</f>
        <v>#DIV/0!</v>
      </c>
      <c r="CH145" s="798"/>
      <c r="CI145" s="798"/>
      <c r="CJ145" s="798"/>
      <c r="CK145" s="798"/>
      <c r="CL145" s="798"/>
      <c r="CM145" s="798"/>
      <c r="CN145" s="798"/>
      <c r="CO145" s="798"/>
      <c r="CP145" s="798"/>
      <c r="CQ145" s="798"/>
      <c r="CR145" s="798"/>
      <c r="CS145" s="798"/>
      <c r="CT145" s="798"/>
    </row>
    <row r="146" spans="1:98" ht="14.25" customHeight="1">
      <c r="A146" s="1042"/>
      <c r="B146" s="1043"/>
      <c r="C146" s="1044"/>
      <c r="D146" s="1045"/>
      <c r="E146" s="1046"/>
      <c r="F146" s="898"/>
      <c r="G146" s="964"/>
      <c r="H146" s="925"/>
      <c r="I146" s="899"/>
      <c r="J146" s="900"/>
      <c r="K146" s="900"/>
      <c r="L146" s="900"/>
      <c r="M146" s="925"/>
      <c r="N146" s="1025"/>
      <c r="O146" s="927"/>
      <c r="P146" s="901"/>
      <c r="Q146" s="903"/>
      <c r="R146" s="904"/>
      <c r="S146" s="904"/>
      <c r="T146" s="905"/>
      <c r="U146" s="818"/>
      <c r="V146" s="906">
        <v>2</v>
      </c>
      <c r="W146" s="1090"/>
      <c r="X146" s="1120"/>
      <c r="Y146" s="1120"/>
      <c r="Z146" s="1101"/>
      <c r="AA146" s="907"/>
      <c r="AB146" s="908"/>
      <c r="AC146" s="908"/>
      <c r="AD146" s="909"/>
      <c r="AE146" s="871"/>
      <c r="AF146" s="1028"/>
      <c r="AG146" s="929"/>
      <c r="AH146" s="929"/>
      <c r="AI146" s="929"/>
      <c r="AJ146" s="930"/>
      <c r="AK146" s="1029"/>
      <c r="AL146" s="914"/>
      <c r="AM146" s="914"/>
      <c r="AN146" s="915"/>
      <c r="AO146" s="798"/>
      <c r="AP146" s="1050"/>
      <c r="AQ146" s="901"/>
      <c r="AR146" s="881"/>
      <c r="AS146" s="917" t="str">
        <f ca="1">IFERROR(__xludf.DUMMYFUNCTION("+I146/G146"),"#DIV/0!")</f>
        <v>#DIV/0!</v>
      </c>
      <c r="AT146" s="918" t="str">
        <f ca="1">IFERROR(__xludf.DUMMYFUNCTION("+J146/G146"),"#DIV/0!")</f>
        <v>#DIV/0!</v>
      </c>
      <c r="AU146" s="918" t="str">
        <f ca="1">IFERROR(__xludf.DUMMYFUNCTION("+K146/G146"),"#DIV/0!")</f>
        <v>#DIV/0!</v>
      </c>
      <c r="AV146" s="918" t="str">
        <f ca="1">IFERROR(__xludf.DUMMYFUNCTION("+L146/G146"),"#DIV/0!")</f>
        <v>#DIV/0!</v>
      </c>
      <c r="AW146" s="919" t="str">
        <f ca="1">IFERROR(__xludf.DUMMYFUNCTION("+AA146/COUNTIF(W146,""*"")"),"#DIV/0!")</f>
        <v>#DIV/0!</v>
      </c>
      <c r="AX146" s="919" t="str">
        <f ca="1">IFERROR(__xludf.DUMMYFUNCTION("+AB146/COUNTIF(W146,""*"")"),"#DIV/0!")</f>
        <v>#DIV/0!</v>
      </c>
      <c r="AY146" s="919" t="str">
        <f ca="1">IFERROR(__xludf.DUMMYFUNCTION("+AC146/COUNTIF(W146,""*"")"),"#DIV/0!")</f>
        <v>#DIV/0!</v>
      </c>
      <c r="AZ146" s="919" t="str">
        <f ca="1">IFERROR(__xludf.DUMMYFUNCTION("+AD146/COUNTIF(AD146,""*"")"),"#DIV/0!")</f>
        <v>#DIV/0!</v>
      </c>
      <c r="BA146" s="920" t="str">
        <f ca="1">IFERROR(__xludf.DUMMYFUNCTION("+AK146/AJ146"),"#DIV/0!")</f>
        <v>#DIV/0!</v>
      </c>
      <c r="BB146" s="920" t="str">
        <f ca="1">IFERROR(__xludf.DUMMYFUNCTION("+AL146/AJ146"),"#DIV/0!")</f>
        <v>#DIV/0!</v>
      </c>
      <c r="BC146" s="920" t="str">
        <f ca="1">IFERROR(__xludf.DUMMYFUNCTION("+AM146/AJ146"),"#DIV/0!")</f>
        <v>#DIV/0!</v>
      </c>
      <c r="BD146" s="920" t="str">
        <f ca="1">IFERROR(__xludf.DUMMYFUNCTION("+AN146/AJ146"),"#DIV/0!")</f>
        <v>#DIV/0!</v>
      </c>
      <c r="BE146" s="921">
        <v>0.2</v>
      </c>
      <c r="BF146" s="921">
        <v>0.8</v>
      </c>
      <c r="BG146" s="920" t="str">
        <f ca="1">IFERROR(__xludf.DUMMYFUNCTION("+AW146*BE146"),"#DIV/0!")</f>
        <v>#DIV/0!</v>
      </c>
      <c r="BH146" s="920" t="str">
        <f ca="1">IFERROR(__xludf.DUMMYFUNCTION("+AX146*BE146"),"#DIV/0!")</f>
        <v>#DIV/0!</v>
      </c>
      <c r="BI146" s="920" t="str">
        <f ca="1">IFERROR(__xludf.DUMMYFUNCTION("+AY146*BE146"),"#DIV/0!")</f>
        <v>#DIV/0!</v>
      </c>
      <c r="BJ146" s="920" t="str">
        <f ca="1">IFERROR(__xludf.DUMMYFUNCTION("+AZ146*BE146"),"#DIV/0!")</f>
        <v>#DIV/0!</v>
      </c>
      <c r="BK146" s="920" t="str">
        <f ca="1">IFERROR(__xludf.DUMMYFUNCTION("+BA146*BF146"),"#DIV/0!")</f>
        <v>#DIV/0!</v>
      </c>
      <c r="BL146" s="920" t="str">
        <f ca="1">IFERROR(__xludf.DUMMYFUNCTION("+BB146*BF146"),"#DIV/0!")</f>
        <v>#DIV/0!</v>
      </c>
      <c r="BM146" s="920" t="str">
        <f ca="1">IFERROR(__xludf.DUMMYFUNCTION("+BC146*BF146"),"#DIV/0!")</f>
        <v>#DIV/0!</v>
      </c>
      <c r="BN146" s="920" t="str">
        <f ca="1">IFERROR(__xludf.DUMMYFUNCTION("+BD146*BF146"),"#DIV/0!")</f>
        <v>#DIV/0!</v>
      </c>
      <c r="BO146" s="920" t="str">
        <f ca="1">IFERROR(__xludf.DUMMYFUNCTION("+BG146+BK146"),"#DIV/0!")</f>
        <v>#DIV/0!</v>
      </c>
      <c r="BP146" s="920" t="str">
        <f ca="1">IFERROR(__xludf.DUMMYFUNCTION("+BH146+BL146"),"#DIV/0!")</f>
        <v>#DIV/0!</v>
      </c>
      <c r="BQ146" s="920" t="str">
        <f ca="1">IFERROR(__xludf.DUMMYFUNCTION("+BI146+BM146"),"#DIV/0!")</f>
        <v>#DIV/0!</v>
      </c>
      <c r="BR146" s="920" t="str">
        <f ca="1">IFERROR(__xludf.DUMMYFUNCTION("+BJ146+BN146"),"#DIV/0!")</f>
        <v>#DIV/0!</v>
      </c>
      <c r="BS146" s="842"/>
      <c r="BT146" s="842"/>
      <c r="BU146" s="842"/>
      <c r="BV146" s="842"/>
      <c r="BW146" s="842"/>
      <c r="BX146" s="842"/>
      <c r="BY146" s="842"/>
      <c r="BZ146" s="842"/>
      <c r="CA146" s="830"/>
      <c r="CB146" s="798"/>
      <c r="CC146" s="922"/>
      <c r="CD146" s="923"/>
      <c r="CE146" s="923"/>
      <c r="CF146" s="974"/>
      <c r="CG146" s="975"/>
      <c r="CH146" s="798"/>
      <c r="CI146" s="798"/>
      <c r="CJ146" s="798"/>
      <c r="CK146" s="798"/>
      <c r="CL146" s="798"/>
      <c r="CM146" s="798"/>
      <c r="CN146" s="798"/>
      <c r="CO146" s="798"/>
      <c r="CP146" s="798"/>
      <c r="CQ146" s="798"/>
      <c r="CR146" s="798"/>
      <c r="CS146" s="798"/>
      <c r="CT146" s="798"/>
    </row>
    <row r="147" spans="1:98" ht="14.25" customHeight="1">
      <c r="A147" s="1042"/>
      <c r="B147" s="1043"/>
      <c r="C147" s="1044"/>
      <c r="D147" s="1045"/>
      <c r="E147" s="1046"/>
      <c r="F147" s="898"/>
      <c r="G147" s="964"/>
      <c r="H147" s="925"/>
      <c r="I147" s="899"/>
      <c r="J147" s="900"/>
      <c r="K147" s="900"/>
      <c r="L147" s="900"/>
      <c r="M147" s="925"/>
      <c r="N147" s="1025"/>
      <c r="O147" s="927"/>
      <c r="P147" s="901"/>
      <c r="Q147" s="903"/>
      <c r="R147" s="904"/>
      <c r="S147" s="904"/>
      <c r="T147" s="905"/>
      <c r="U147" s="818"/>
      <c r="V147" s="906">
        <v>3</v>
      </c>
      <c r="W147" s="1090"/>
      <c r="X147" s="1120"/>
      <c r="Y147" s="1120"/>
      <c r="Z147" s="1101"/>
      <c r="AA147" s="907"/>
      <c r="AB147" s="908"/>
      <c r="AC147" s="908"/>
      <c r="AD147" s="909"/>
      <c r="AE147" s="871"/>
      <c r="AF147" s="1028"/>
      <c r="AG147" s="929"/>
      <c r="AH147" s="929"/>
      <c r="AI147" s="929"/>
      <c r="AJ147" s="930"/>
      <c r="AK147" s="1029"/>
      <c r="AL147" s="914"/>
      <c r="AM147" s="914"/>
      <c r="AN147" s="915"/>
      <c r="AO147" s="798"/>
      <c r="AP147" s="1050"/>
      <c r="AQ147" s="901"/>
      <c r="AR147" s="881"/>
      <c r="AS147" s="917" t="str">
        <f ca="1">IFERROR(__xludf.DUMMYFUNCTION("+I147/G147"),"#DIV/0!")</f>
        <v>#DIV/0!</v>
      </c>
      <c r="AT147" s="918" t="str">
        <f ca="1">IFERROR(__xludf.DUMMYFUNCTION("+J147/G147"),"#DIV/0!")</f>
        <v>#DIV/0!</v>
      </c>
      <c r="AU147" s="918" t="str">
        <f ca="1">IFERROR(__xludf.DUMMYFUNCTION("+K147/G147"),"#DIV/0!")</f>
        <v>#DIV/0!</v>
      </c>
      <c r="AV147" s="918" t="str">
        <f ca="1">IFERROR(__xludf.DUMMYFUNCTION("+L147/G147"),"#DIV/0!")</f>
        <v>#DIV/0!</v>
      </c>
      <c r="AW147" s="919" t="str">
        <f ca="1">IFERROR(__xludf.DUMMYFUNCTION("+AA147/COUNTIF(W147,""*"")"),"#DIV/0!")</f>
        <v>#DIV/0!</v>
      </c>
      <c r="AX147" s="919" t="str">
        <f ca="1">IFERROR(__xludf.DUMMYFUNCTION("+AB147/COUNTIF(W147,""*"")"),"#DIV/0!")</f>
        <v>#DIV/0!</v>
      </c>
      <c r="AY147" s="919" t="str">
        <f ca="1">IFERROR(__xludf.DUMMYFUNCTION("+AC147/COUNTIF(W147,""*"")"),"#DIV/0!")</f>
        <v>#DIV/0!</v>
      </c>
      <c r="AZ147" s="919" t="str">
        <f ca="1">IFERROR(__xludf.DUMMYFUNCTION("+AD147/COUNTIF(AD147,""*"")"),"#DIV/0!")</f>
        <v>#DIV/0!</v>
      </c>
      <c r="BA147" s="920" t="str">
        <f ca="1">IFERROR(__xludf.DUMMYFUNCTION("+AK147/AJ147"),"#DIV/0!")</f>
        <v>#DIV/0!</v>
      </c>
      <c r="BB147" s="920" t="str">
        <f ca="1">IFERROR(__xludf.DUMMYFUNCTION("+AL147/AJ147"),"#DIV/0!")</f>
        <v>#DIV/0!</v>
      </c>
      <c r="BC147" s="920" t="str">
        <f ca="1">IFERROR(__xludf.DUMMYFUNCTION("+AM147/AJ147"),"#DIV/0!")</f>
        <v>#DIV/0!</v>
      </c>
      <c r="BD147" s="920" t="str">
        <f ca="1">IFERROR(__xludf.DUMMYFUNCTION("+AN147/AJ147"),"#DIV/0!")</f>
        <v>#DIV/0!</v>
      </c>
      <c r="BE147" s="921">
        <v>0.2</v>
      </c>
      <c r="BF147" s="921">
        <v>0.8</v>
      </c>
      <c r="BG147" s="920" t="str">
        <f ca="1">IFERROR(__xludf.DUMMYFUNCTION("+AW147*BE147"),"#DIV/0!")</f>
        <v>#DIV/0!</v>
      </c>
      <c r="BH147" s="920" t="str">
        <f ca="1">IFERROR(__xludf.DUMMYFUNCTION("+AX147*BE147"),"#DIV/0!")</f>
        <v>#DIV/0!</v>
      </c>
      <c r="BI147" s="920" t="str">
        <f ca="1">IFERROR(__xludf.DUMMYFUNCTION("+AY147*BE147"),"#DIV/0!")</f>
        <v>#DIV/0!</v>
      </c>
      <c r="BJ147" s="920" t="str">
        <f ca="1">IFERROR(__xludf.DUMMYFUNCTION("+AZ147*BE147"),"#DIV/0!")</f>
        <v>#DIV/0!</v>
      </c>
      <c r="BK147" s="920" t="str">
        <f ca="1">IFERROR(__xludf.DUMMYFUNCTION("+BA147*BF147"),"#DIV/0!")</f>
        <v>#DIV/0!</v>
      </c>
      <c r="BL147" s="920" t="str">
        <f ca="1">IFERROR(__xludf.DUMMYFUNCTION("+BB147*BF147"),"#DIV/0!")</f>
        <v>#DIV/0!</v>
      </c>
      <c r="BM147" s="920" t="str">
        <f ca="1">IFERROR(__xludf.DUMMYFUNCTION("+BC147*BF147"),"#DIV/0!")</f>
        <v>#DIV/0!</v>
      </c>
      <c r="BN147" s="920" t="str">
        <f ca="1">IFERROR(__xludf.DUMMYFUNCTION("+BD147*BF147"),"#DIV/0!")</f>
        <v>#DIV/0!</v>
      </c>
      <c r="BO147" s="920" t="str">
        <f ca="1">IFERROR(__xludf.DUMMYFUNCTION("+BG147+BK147"),"#DIV/0!")</f>
        <v>#DIV/0!</v>
      </c>
      <c r="BP147" s="920" t="str">
        <f ca="1">IFERROR(__xludf.DUMMYFUNCTION("+BH147+BL147"),"#DIV/0!")</f>
        <v>#DIV/0!</v>
      </c>
      <c r="BQ147" s="920" t="str">
        <f ca="1">IFERROR(__xludf.DUMMYFUNCTION("+BI147+BM147"),"#DIV/0!")</f>
        <v>#DIV/0!</v>
      </c>
      <c r="BR147" s="920" t="str">
        <f ca="1">IFERROR(__xludf.DUMMYFUNCTION("+BJ147+BN147"),"#DIV/0!")</f>
        <v>#DIV/0!</v>
      </c>
      <c r="BS147" s="842"/>
      <c r="BT147" s="842"/>
      <c r="BU147" s="842"/>
      <c r="BV147" s="842"/>
      <c r="BW147" s="842"/>
      <c r="BX147" s="842"/>
      <c r="BY147" s="842"/>
      <c r="BZ147" s="842"/>
      <c r="CA147" s="830"/>
      <c r="CB147" s="798"/>
      <c r="CC147" s="922"/>
      <c r="CD147" s="923"/>
      <c r="CE147" s="923"/>
      <c r="CF147" s="974"/>
      <c r="CG147" s="975"/>
      <c r="CH147" s="798"/>
      <c r="CI147" s="798"/>
      <c r="CJ147" s="798"/>
      <c r="CK147" s="798"/>
      <c r="CL147" s="798"/>
      <c r="CM147" s="798"/>
      <c r="CN147" s="798"/>
      <c r="CO147" s="798"/>
      <c r="CP147" s="798"/>
      <c r="CQ147" s="798"/>
      <c r="CR147" s="798"/>
      <c r="CS147" s="798"/>
      <c r="CT147" s="798"/>
    </row>
    <row r="148" spans="1:98" ht="14.25" customHeight="1">
      <c r="A148" s="1042"/>
      <c r="B148" s="1043"/>
      <c r="C148" s="1044"/>
      <c r="D148" s="1045"/>
      <c r="E148" s="1046"/>
      <c r="F148" s="898"/>
      <c r="G148" s="964"/>
      <c r="H148" s="925"/>
      <c r="I148" s="899"/>
      <c r="J148" s="900"/>
      <c r="K148" s="900"/>
      <c r="L148" s="900"/>
      <c r="M148" s="925"/>
      <c r="N148" s="1025"/>
      <c r="O148" s="927"/>
      <c r="P148" s="901"/>
      <c r="Q148" s="903"/>
      <c r="R148" s="904"/>
      <c r="S148" s="904"/>
      <c r="T148" s="905"/>
      <c r="U148" s="818"/>
      <c r="V148" s="906">
        <v>4</v>
      </c>
      <c r="W148" s="1090"/>
      <c r="X148" s="1120"/>
      <c r="Y148" s="1120"/>
      <c r="Z148" s="1101"/>
      <c r="AA148" s="907"/>
      <c r="AB148" s="908"/>
      <c r="AC148" s="908"/>
      <c r="AD148" s="909"/>
      <c r="AE148" s="871"/>
      <c r="AF148" s="1028"/>
      <c r="AG148" s="929"/>
      <c r="AH148" s="929"/>
      <c r="AI148" s="929"/>
      <c r="AJ148" s="930"/>
      <c r="AK148" s="1029"/>
      <c r="AL148" s="914"/>
      <c r="AM148" s="914"/>
      <c r="AN148" s="915"/>
      <c r="AO148" s="798"/>
      <c r="AP148" s="1050"/>
      <c r="AQ148" s="901"/>
      <c r="AR148" s="881"/>
      <c r="AS148" s="917" t="str">
        <f ca="1">IFERROR(__xludf.DUMMYFUNCTION("+I148/G148"),"#DIV/0!")</f>
        <v>#DIV/0!</v>
      </c>
      <c r="AT148" s="918" t="str">
        <f ca="1">IFERROR(__xludf.DUMMYFUNCTION("+J148/G148"),"#DIV/0!")</f>
        <v>#DIV/0!</v>
      </c>
      <c r="AU148" s="918" t="str">
        <f ca="1">IFERROR(__xludf.DUMMYFUNCTION("+K148/G148"),"#DIV/0!")</f>
        <v>#DIV/0!</v>
      </c>
      <c r="AV148" s="918" t="str">
        <f ca="1">IFERROR(__xludf.DUMMYFUNCTION("+L148/G148"),"#DIV/0!")</f>
        <v>#DIV/0!</v>
      </c>
      <c r="AW148" s="919" t="str">
        <f ca="1">IFERROR(__xludf.DUMMYFUNCTION("+AA148/COUNTIF(W148,""*"")"),"#DIV/0!")</f>
        <v>#DIV/0!</v>
      </c>
      <c r="AX148" s="919" t="str">
        <f ca="1">IFERROR(__xludf.DUMMYFUNCTION("+AB148/COUNTIF(W148,""*"")"),"#DIV/0!")</f>
        <v>#DIV/0!</v>
      </c>
      <c r="AY148" s="919" t="str">
        <f ca="1">IFERROR(__xludf.DUMMYFUNCTION("+AC148/COUNTIF(W148,""*"")"),"#DIV/0!")</f>
        <v>#DIV/0!</v>
      </c>
      <c r="AZ148" s="919" t="str">
        <f ca="1">IFERROR(__xludf.DUMMYFUNCTION("+AD148/COUNTIF(AD148,""*"")"),"#DIV/0!")</f>
        <v>#DIV/0!</v>
      </c>
      <c r="BA148" s="920" t="str">
        <f ca="1">IFERROR(__xludf.DUMMYFUNCTION("+AK148/AJ148"),"#DIV/0!")</f>
        <v>#DIV/0!</v>
      </c>
      <c r="BB148" s="920" t="str">
        <f ca="1">IFERROR(__xludf.DUMMYFUNCTION("+AL148/AJ148"),"#DIV/0!")</f>
        <v>#DIV/0!</v>
      </c>
      <c r="BC148" s="920" t="str">
        <f ca="1">IFERROR(__xludf.DUMMYFUNCTION("+AM148/AJ148"),"#DIV/0!")</f>
        <v>#DIV/0!</v>
      </c>
      <c r="BD148" s="920" t="str">
        <f ca="1">IFERROR(__xludf.DUMMYFUNCTION("+AN148/AJ148"),"#DIV/0!")</f>
        <v>#DIV/0!</v>
      </c>
      <c r="BE148" s="921">
        <v>0.2</v>
      </c>
      <c r="BF148" s="921">
        <v>0.8</v>
      </c>
      <c r="BG148" s="920" t="str">
        <f ca="1">IFERROR(__xludf.DUMMYFUNCTION("+AW148*BE148"),"#DIV/0!")</f>
        <v>#DIV/0!</v>
      </c>
      <c r="BH148" s="920" t="str">
        <f ca="1">IFERROR(__xludf.DUMMYFUNCTION("+AX148*BE148"),"#DIV/0!")</f>
        <v>#DIV/0!</v>
      </c>
      <c r="BI148" s="920" t="str">
        <f ca="1">IFERROR(__xludf.DUMMYFUNCTION("+AY148*BE148"),"#DIV/0!")</f>
        <v>#DIV/0!</v>
      </c>
      <c r="BJ148" s="920" t="str">
        <f ca="1">IFERROR(__xludf.DUMMYFUNCTION("+AZ148*BE148"),"#DIV/0!")</f>
        <v>#DIV/0!</v>
      </c>
      <c r="BK148" s="920" t="str">
        <f ca="1">IFERROR(__xludf.DUMMYFUNCTION("+BA148*BF148"),"#DIV/0!")</f>
        <v>#DIV/0!</v>
      </c>
      <c r="BL148" s="920" t="str">
        <f ca="1">IFERROR(__xludf.DUMMYFUNCTION("+BB148*BF148"),"#DIV/0!")</f>
        <v>#DIV/0!</v>
      </c>
      <c r="BM148" s="920" t="str">
        <f ca="1">IFERROR(__xludf.DUMMYFUNCTION("+BC148*BF148"),"#DIV/0!")</f>
        <v>#DIV/0!</v>
      </c>
      <c r="BN148" s="920" t="str">
        <f ca="1">IFERROR(__xludf.DUMMYFUNCTION("+BD148*BF148"),"#DIV/0!")</f>
        <v>#DIV/0!</v>
      </c>
      <c r="BO148" s="920" t="str">
        <f ca="1">IFERROR(__xludf.DUMMYFUNCTION("+BG148+BK148"),"#DIV/0!")</f>
        <v>#DIV/0!</v>
      </c>
      <c r="BP148" s="920" t="str">
        <f ca="1">IFERROR(__xludf.DUMMYFUNCTION("+BH148+BL148"),"#DIV/0!")</f>
        <v>#DIV/0!</v>
      </c>
      <c r="BQ148" s="920" t="str">
        <f ca="1">IFERROR(__xludf.DUMMYFUNCTION("+BI148+BM148"),"#DIV/0!")</f>
        <v>#DIV/0!</v>
      </c>
      <c r="BR148" s="920" t="str">
        <f ca="1">IFERROR(__xludf.DUMMYFUNCTION("+BJ148+BN148"),"#DIV/0!")</f>
        <v>#DIV/0!</v>
      </c>
      <c r="BS148" s="842"/>
      <c r="BT148" s="842"/>
      <c r="BU148" s="842"/>
      <c r="BV148" s="842"/>
      <c r="BW148" s="842"/>
      <c r="BX148" s="842"/>
      <c r="BY148" s="842"/>
      <c r="BZ148" s="842"/>
      <c r="CA148" s="830"/>
      <c r="CB148" s="798"/>
      <c r="CC148" s="922"/>
      <c r="CD148" s="923"/>
      <c r="CE148" s="923"/>
      <c r="CF148" s="974"/>
      <c r="CG148" s="975"/>
      <c r="CH148" s="798"/>
      <c r="CI148" s="798"/>
      <c r="CJ148" s="798"/>
      <c r="CK148" s="798"/>
      <c r="CL148" s="798"/>
      <c r="CM148" s="798"/>
      <c r="CN148" s="798"/>
      <c r="CO148" s="798"/>
      <c r="CP148" s="798"/>
      <c r="CQ148" s="798"/>
      <c r="CR148" s="798"/>
      <c r="CS148" s="798"/>
      <c r="CT148" s="798"/>
    </row>
    <row r="149" spans="1:98" ht="14.25" customHeight="1">
      <c r="A149" s="1042"/>
      <c r="B149" s="1043"/>
      <c r="C149" s="1044"/>
      <c r="D149" s="1045"/>
      <c r="E149" s="1046"/>
      <c r="F149" s="898"/>
      <c r="G149" s="964"/>
      <c r="H149" s="925"/>
      <c r="I149" s="899"/>
      <c r="J149" s="900"/>
      <c r="K149" s="900"/>
      <c r="L149" s="900"/>
      <c r="M149" s="925"/>
      <c r="N149" s="1025"/>
      <c r="O149" s="927"/>
      <c r="P149" s="901"/>
      <c r="Q149" s="903"/>
      <c r="R149" s="904"/>
      <c r="S149" s="904"/>
      <c r="T149" s="905"/>
      <c r="U149" s="818"/>
      <c r="V149" s="906">
        <v>5</v>
      </c>
      <c r="W149" s="1090"/>
      <c r="X149" s="1120"/>
      <c r="Y149" s="1120"/>
      <c r="Z149" s="1101"/>
      <c r="AA149" s="907"/>
      <c r="AB149" s="908"/>
      <c r="AC149" s="908"/>
      <c r="AD149" s="909"/>
      <c r="AE149" s="871"/>
      <c r="AF149" s="1028"/>
      <c r="AG149" s="929"/>
      <c r="AH149" s="929"/>
      <c r="AI149" s="929"/>
      <c r="AJ149" s="930"/>
      <c r="AK149" s="1029"/>
      <c r="AL149" s="914"/>
      <c r="AM149" s="914"/>
      <c r="AN149" s="915"/>
      <c r="AO149" s="798"/>
      <c r="AP149" s="1050"/>
      <c r="AQ149" s="901"/>
      <c r="AR149" s="881"/>
      <c r="AS149" s="917" t="str">
        <f ca="1">IFERROR(__xludf.DUMMYFUNCTION("+I149/G149"),"#DIV/0!")</f>
        <v>#DIV/0!</v>
      </c>
      <c r="AT149" s="918" t="str">
        <f ca="1">IFERROR(__xludf.DUMMYFUNCTION("+J149/G149"),"#DIV/0!")</f>
        <v>#DIV/0!</v>
      </c>
      <c r="AU149" s="918" t="str">
        <f ca="1">IFERROR(__xludf.DUMMYFUNCTION("+K149/G149"),"#DIV/0!")</f>
        <v>#DIV/0!</v>
      </c>
      <c r="AV149" s="918" t="str">
        <f ca="1">IFERROR(__xludf.DUMMYFUNCTION("+L149/G149"),"#DIV/0!")</f>
        <v>#DIV/0!</v>
      </c>
      <c r="AW149" s="919" t="str">
        <f ca="1">IFERROR(__xludf.DUMMYFUNCTION("+AA149/COUNTIF(W149,""*"")"),"#DIV/0!")</f>
        <v>#DIV/0!</v>
      </c>
      <c r="AX149" s="919" t="str">
        <f ca="1">IFERROR(__xludf.DUMMYFUNCTION("+AB149/COUNTIF(W149,""*"")"),"#DIV/0!")</f>
        <v>#DIV/0!</v>
      </c>
      <c r="AY149" s="919" t="str">
        <f ca="1">IFERROR(__xludf.DUMMYFUNCTION("+AC149/COUNTIF(W149,""*"")"),"#DIV/0!")</f>
        <v>#DIV/0!</v>
      </c>
      <c r="AZ149" s="919" t="str">
        <f ca="1">IFERROR(__xludf.DUMMYFUNCTION("+AD149/COUNTIF(AD149,""*"")"),"#DIV/0!")</f>
        <v>#DIV/0!</v>
      </c>
      <c r="BA149" s="920" t="str">
        <f ca="1">IFERROR(__xludf.DUMMYFUNCTION("+AK149/AJ149"),"#DIV/0!")</f>
        <v>#DIV/0!</v>
      </c>
      <c r="BB149" s="920" t="str">
        <f ca="1">IFERROR(__xludf.DUMMYFUNCTION("+AL149/AJ149"),"#DIV/0!")</f>
        <v>#DIV/0!</v>
      </c>
      <c r="BC149" s="920" t="str">
        <f ca="1">IFERROR(__xludf.DUMMYFUNCTION("+AM149/AJ149"),"#DIV/0!")</f>
        <v>#DIV/0!</v>
      </c>
      <c r="BD149" s="920" t="str">
        <f ca="1">IFERROR(__xludf.DUMMYFUNCTION("+AN149/AJ149"),"#DIV/0!")</f>
        <v>#DIV/0!</v>
      </c>
      <c r="BE149" s="921">
        <v>0.2</v>
      </c>
      <c r="BF149" s="921">
        <v>0.8</v>
      </c>
      <c r="BG149" s="920" t="str">
        <f ca="1">IFERROR(__xludf.DUMMYFUNCTION("+AW149*BE149"),"#DIV/0!")</f>
        <v>#DIV/0!</v>
      </c>
      <c r="BH149" s="920" t="str">
        <f ca="1">IFERROR(__xludf.DUMMYFUNCTION("+AX149*BE149"),"#DIV/0!")</f>
        <v>#DIV/0!</v>
      </c>
      <c r="BI149" s="920" t="str">
        <f ca="1">IFERROR(__xludf.DUMMYFUNCTION("+AY149*BE149"),"#DIV/0!")</f>
        <v>#DIV/0!</v>
      </c>
      <c r="BJ149" s="920" t="str">
        <f ca="1">IFERROR(__xludf.DUMMYFUNCTION("+AZ149*BE149"),"#DIV/0!")</f>
        <v>#DIV/0!</v>
      </c>
      <c r="BK149" s="920" t="str">
        <f ca="1">IFERROR(__xludf.DUMMYFUNCTION("+BA149*BF149"),"#DIV/0!")</f>
        <v>#DIV/0!</v>
      </c>
      <c r="BL149" s="920" t="str">
        <f ca="1">IFERROR(__xludf.DUMMYFUNCTION("+BB149*BF149"),"#DIV/0!")</f>
        <v>#DIV/0!</v>
      </c>
      <c r="BM149" s="920" t="str">
        <f ca="1">IFERROR(__xludf.DUMMYFUNCTION("+BC149*BF149"),"#DIV/0!")</f>
        <v>#DIV/0!</v>
      </c>
      <c r="BN149" s="920" t="str">
        <f ca="1">IFERROR(__xludf.DUMMYFUNCTION("+BD149*BF149"),"#DIV/0!")</f>
        <v>#DIV/0!</v>
      </c>
      <c r="BO149" s="920" t="str">
        <f ca="1">IFERROR(__xludf.DUMMYFUNCTION("+BG149+BK149"),"#DIV/0!")</f>
        <v>#DIV/0!</v>
      </c>
      <c r="BP149" s="920" t="str">
        <f ca="1">IFERROR(__xludf.DUMMYFUNCTION("+BH149+BL149"),"#DIV/0!")</f>
        <v>#DIV/0!</v>
      </c>
      <c r="BQ149" s="920" t="str">
        <f ca="1">IFERROR(__xludf.DUMMYFUNCTION("+BI149+BM149"),"#DIV/0!")</f>
        <v>#DIV/0!</v>
      </c>
      <c r="BR149" s="920" t="str">
        <f ca="1">IFERROR(__xludf.DUMMYFUNCTION("+BJ149+BN149"),"#DIV/0!")</f>
        <v>#DIV/0!</v>
      </c>
      <c r="BS149" s="842"/>
      <c r="BT149" s="842"/>
      <c r="BU149" s="842"/>
      <c r="BV149" s="842"/>
      <c r="BW149" s="842"/>
      <c r="BX149" s="842"/>
      <c r="BY149" s="842"/>
      <c r="BZ149" s="842"/>
      <c r="CA149" s="830"/>
      <c r="CB149" s="798"/>
      <c r="CC149" s="922"/>
      <c r="CD149" s="923"/>
      <c r="CE149" s="923"/>
      <c r="CF149" s="974"/>
      <c r="CG149" s="975"/>
      <c r="CH149" s="798"/>
      <c r="CI149" s="798"/>
      <c r="CJ149" s="798"/>
      <c r="CK149" s="798"/>
      <c r="CL149" s="798"/>
      <c r="CM149" s="798"/>
      <c r="CN149" s="798"/>
      <c r="CO149" s="798"/>
      <c r="CP149" s="798"/>
      <c r="CQ149" s="798"/>
      <c r="CR149" s="798"/>
      <c r="CS149" s="798"/>
      <c r="CT149" s="798"/>
    </row>
    <row r="150" spans="1:98" ht="14.25" customHeight="1">
      <c r="A150" s="1042"/>
      <c r="B150" s="1043"/>
      <c r="C150" s="1044"/>
      <c r="D150" s="1045"/>
      <c r="E150" s="1046"/>
      <c r="F150" s="898"/>
      <c r="G150" s="964"/>
      <c r="H150" s="925"/>
      <c r="I150" s="899"/>
      <c r="J150" s="900"/>
      <c r="K150" s="900"/>
      <c r="L150" s="900"/>
      <c r="M150" s="925"/>
      <c r="N150" s="1025"/>
      <c r="O150" s="927"/>
      <c r="P150" s="901"/>
      <c r="Q150" s="903"/>
      <c r="R150" s="904"/>
      <c r="S150" s="904"/>
      <c r="T150" s="905"/>
      <c r="U150" s="818"/>
      <c r="V150" s="906">
        <v>6</v>
      </c>
      <c r="W150" s="1090"/>
      <c r="X150" s="1120"/>
      <c r="Y150" s="1120"/>
      <c r="Z150" s="1101"/>
      <c r="AA150" s="907"/>
      <c r="AB150" s="908"/>
      <c r="AC150" s="908"/>
      <c r="AD150" s="909"/>
      <c r="AE150" s="871"/>
      <c r="AF150" s="1028"/>
      <c r="AG150" s="929"/>
      <c r="AH150" s="929"/>
      <c r="AI150" s="929"/>
      <c r="AJ150" s="930"/>
      <c r="AK150" s="1029"/>
      <c r="AL150" s="914"/>
      <c r="AM150" s="914"/>
      <c r="AN150" s="915"/>
      <c r="AO150" s="798"/>
      <c r="AP150" s="1050"/>
      <c r="AQ150" s="901"/>
      <c r="AR150" s="881"/>
      <c r="AS150" s="917" t="str">
        <f ca="1">IFERROR(__xludf.DUMMYFUNCTION("+I150/G150"),"#DIV/0!")</f>
        <v>#DIV/0!</v>
      </c>
      <c r="AT150" s="918" t="str">
        <f ca="1">IFERROR(__xludf.DUMMYFUNCTION("+J150/G150"),"#DIV/0!")</f>
        <v>#DIV/0!</v>
      </c>
      <c r="AU150" s="918" t="str">
        <f ca="1">IFERROR(__xludf.DUMMYFUNCTION("+K150/G150"),"#DIV/0!")</f>
        <v>#DIV/0!</v>
      </c>
      <c r="AV150" s="918" t="str">
        <f ca="1">IFERROR(__xludf.DUMMYFUNCTION("+L150/G150"),"#DIV/0!")</f>
        <v>#DIV/0!</v>
      </c>
      <c r="AW150" s="919" t="str">
        <f ca="1">IFERROR(__xludf.DUMMYFUNCTION("+AA150/COUNTIF(W150,""*"")"),"#DIV/0!")</f>
        <v>#DIV/0!</v>
      </c>
      <c r="AX150" s="919" t="str">
        <f ca="1">IFERROR(__xludf.DUMMYFUNCTION("+AB150/COUNTIF(W150,""*"")"),"#DIV/0!")</f>
        <v>#DIV/0!</v>
      </c>
      <c r="AY150" s="919" t="str">
        <f ca="1">IFERROR(__xludf.DUMMYFUNCTION("+AC150/COUNTIF(W150,""*"")"),"#DIV/0!")</f>
        <v>#DIV/0!</v>
      </c>
      <c r="AZ150" s="919" t="str">
        <f ca="1">IFERROR(__xludf.DUMMYFUNCTION("+AD150/COUNTIF(AD150,""*"")"),"#DIV/0!")</f>
        <v>#DIV/0!</v>
      </c>
      <c r="BA150" s="920" t="str">
        <f ca="1">IFERROR(__xludf.DUMMYFUNCTION("+AK150/AJ150"),"#DIV/0!")</f>
        <v>#DIV/0!</v>
      </c>
      <c r="BB150" s="920" t="str">
        <f ca="1">IFERROR(__xludf.DUMMYFUNCTION("+AL150/AJ150"),"#DIV/0!")</f>
        <v>#DIV/0!</v>
      </c>
      <c r="BC150" s="920" t="str">
        <f ca="1">IFERROR(__xludf.DUMMYFUNCTION("+AM150/AJ150"),"#DIV/0!")</f>
        <v>#DIV/0!</v>
      </c>
      <c r="BD150" s="920" t="str">
        <f ca="1">IFERROR(__xludf.DUMMYFUNCTION("+AN150/AJ150"),"#DIV/0!")</f>
        <v>#DIV/0!</v>
      </c>
      <c r="BE150" s="921">
        <v>0.2</v>
      </c>
      <c r="BF150" s="921">
        <v>0.8</v>
      </c>
      <c r="BG150" s="920" t="str">
        <f ca="1">IFERROR(__xludf.DUMMYFUNCTION("+AW150*BE150"),"#DIV/0!")</f>
        <v>#DIV/0!</v>
      </c>
      <c r="BH150" s="920" t="str">
        <f ca="1">IFERROR(__xludf.DUMMYFUNCTION("+AX150*BE150"),"#DIV/0!")</f>
        <v>#DIV/0!</v>
      </c>
      <c r="BI150" s="920" t="str">
        <f ca="1">IFERROR(__xludf.DUMMYFUNCTION("+AY150*BE150"),"#DIV/0!")</f>
        <v>#DIV/0!</v>
      </c>
      <c r="BJ150" s="920" t="str">
        <f ca="1">IFERROR(__xludf.DUMMYFUNCTION("+AZ150*BE150"),"#DIV/0!")</f>
        <v>#DIV/0!</v>
      </c>
      <c r="BK150" s="920" t="str">
        <f ca="1">IFERROR(__xludf.DUMMYFUNCTION("+BA150*BF150"),"#DIV/0!")</f>
        <v>#DIV/0!</v>
      </c>
      <c r="BL150" s="920" t="str">
        <f ca="1">IFERROR(__xludf.DUMMYFUNCTION("+BB150*BF150"),"#DIV/0!")</f>
        <v>#DIV/0!</v>
      </c>
      <c r="BM150" s="920" t="str">
        <f ca="1">IFERROR(__xludf.DUMMYFUNCTION("+BC150*BF150"),"#DIV/0!")</f>
        <v>#DIV/0!</v>
      </c>
      <c r="BN150" s="920" t="str">
        <f ca="1">IFERROR(__xludf.DUMMYFUNCTION("+BD150*BF150"),"#DIV/0!")</f>
        <v>#DIV/0!</v>
      </c>
      <c r="BO150" s="920" t="str">
        <f ca="1">IFERROR(__xludf.DUMMYFUNCTION("+BG150+BK150"),"#DIV/0!")</f>
        <v>#DIV/0!</v>
      </c>
      <c r="BP150" s="920" t="str">
        <f ca="1">IFERROR(__xludf.DUMMYFUNCTION("+BH150+BL150"),"#DIV/0!")</f>
        <v>#DIV/0!</v>
      </c>
      <c r="BQ150" s="920" t="str">
        <f ca="1">IFERROR(__xludf.DUMMYFUNCTION("+BI150+BM150"),"#DIV/0!")</f>
        <v>#DIV/0!</v>
      </c>
      <c r="BR150" s="920" t="str">
        <f ca="1">IFERROR(__xludf.DUMMYFUNCTION("+BJ150+BN150"),"#DIV/0!")</f>
        <v>#DIV/0!</v>
      </c>
      <c r="BS150" s="842"/>
      <c r="BT150" s="842"/>
      <c r="BU150" s="842"/>
      <c r="BV150" s="842"/>
      <c r="BW150" s="842"/>
      <c r="BX150" s="842"/>
      <c r="BY150" s="842"/>
      <c r="BZ150" s="842"/>
      <c r="CA150" s="830"/>
      <c r="CB150" s="798"/>
      <c r="CC150" s="922"/>
      <c r="CD150" s="923"/>
      <c r="CE150" s="923"/>
      <c r="CF150" s="974"/>
      <c r="CG150" s="975"/>
      <c r="CH150" s="798"/>
      <c r="CI150" s="798"/>
      <c r="CJ150" s="798"/>
      <c r="CK150" s="798"/>
      <c r="CL150" s="798"/>
      <c r="CM150" s="798"/>
      <c r="CN150" s="798"/>
      <c r="CO150" s="798"/>
      <c r="CP150" s="798"/>
      <c r="CQ150" s="798"/>
      <c r="CR150" s="798"/>
      <c r="CS150" s="798"/>
      <c r="CT150" s="798"/>
    </row>
    <row r="151" spans="1:98" ht="14.25" customHeight="1">
      <c r="A151" s="1042"/>
      <c r="B151" s="1043"/>
      <c r="C151" s="1044"/>
      <c r="D151" s="1045"/>
      <c r="E151" s="1046"/>
      <c r="F151" s="898"/>
      <c r="G151" s="964"/>
      <c r="H151" s="925"/>
      <c r="I151" s="899"/>
      <c r="J151" s="900"/>
      <c r="K151" s="900"/>
      <c r="L151" s="900"/>
      <c r="M151" s="925"/>
      <c r="N151" s="1025"/>
      <c r="O151" s="927"/>
      <c r="P151" s="901"/>
      <c r="Q151" s="903"/>
      <c r="R151" s="904"/>
      <c r="S151" s="904"/>
      <c r="T151" s="905"/>
      <c r="U151" s="818"/>
      <c r="V151" s="906">
        <v>7</v>
      </c>
      <c r="W151" s="1090"/>
      <c r="X151" s="1120"/>
      <c r="Y151" s="1120"/>
      <c r="Z151" s="1101"/>
      <c r="AA151" s="907"/>
      <c r="AB151" s="908"/>
      <c r="AC151" s="908"/>
      <c r="AD151" s="909"/>
      <c r="AE151" s="871"/>
      <c r="AF151" s="1028"/>
      <c r="AG151" s="929"/>
      <c r="AH151" s="929"/>
      <c r="AI151" s="929"/>
      <c r="AJ151" s="930"/>
      <c r="AK151" s="1029"/>
      <c r="AL151" s="914"/>
      <c r="AM151" s="914"/>
      <c r="AN151" s="915"/>
      <c r="AO151" s="798"/>
      <c r="AP151" s="1050"/>
      <c r="AQ151" s="901"/>
      <c r="AR151" s="881"/>
      <c r="AS151" s="917" t="str">
        <f ca="1">IFERROR(__xludf.DUMMYFUNCTION("+I151/G151"),"#DIV/0!")</f>
        <v>#DIV/0!</v>
      </c>
      <c r="AT151" s="918" t="str">
        <f ca="1">IFERROR(__xludf.DUMMYFUNCTION("+J151/G151"),"#DIV/0!")</f>
        <v>#DIV/0!</v>
      </c>
      <c r="AU151" s="918" t="str">
        <f ca="1">IFERROR(__xludf.DUMMYFUNCTION("+K151/G151"),"#DIV/0!")</f>
        <v>#DIV/0!</v>
      </c>
      <c r="AV151" s="918" t="str">
        <f ca="1">IFERROR(__xludf.DUMMYFUNCTION("+L151/G151"),"#DIV/0!")</f>
        <v>#DIV/0!</v>
      </c>
      <c r="AW151" s="919" t="str">
        <f ca="1">IFERROR(__xludf.DUMMYFUNCTION("+AA151/COUNTIF(W151,""*"")"),"#DIV/0!")</f>
        <v>#DIV/0!</v>
      </c>
      <c r="AX151" s="919" t="str">
        <f ca="1">IFERROR(__xludf.DUMMYFUNCTION("+AB151/COUNTIF(W151,""*"")"),"#DIV/0!")</f>
        <v>#DIV/0!</v>
      </c>
      <c r="AY151" s="919" t="str">
        <f ca="1">IFERROR(__xludf.DUMMYFUNCTION("+AC151/COUNTIF(W151,""*"")"),"#DIV/0!")</f>
        <v>#DIV/0!</v>
      </c>
      <c r="AZ151" s="919" t="str">
        <f ca="1">IFERROR(__xludf.DUMMYFUNCTION("+AD151/COUNTIF(AD151,""*"")"),"#DIV/0!")</f>
        <v>#DIV/0!</v>
      </c>
      <c r="BA151" s="920" t="str">
        <f ca="1">IFERROR(__xludf.DUMMYFUNCTION("+AK151/AJ151"),"#DIV/0!")</f>
        <v>#DIV/0!</v>
      </c>
      <c r="BB151" s="920" t="str">
        <f ca="1">IFERROR(__xludf.DUMMYFUNCTION("+AL151/AJ151"),"#DIV/0!")</f>
        <v>#DIV/0!</v>
      </c>
      <c r="BC151" s="920" t="str">
        <f ca="1">IFERROR(__xludf.DUMMYFUNCTION("+AM151/AJ151"),"#DIV/0!")</f>
        <v>#DIV/0!</v>
      </c>
      <c r="BD151" s="920" t="str">
        <f ca="1">IFERROR(__xludf.DUMMYFUNCTION("+AN151/AJ151"),"#DIV/0!")</f>
        <v>#DIV/0!</v>
      </c>
      <c r="BE151" s="921">
        <v>0.2</v>
      </c>
      <c r="BF151" s="921">
        <v>0.8</v>
      </c>
      <c r="BG151" s="920" t="str">
        <f ca="1">IFERROR(__xludf.DUMMYFUNCTION("+AW151*BE151"),"#DIV/0!")</f>
        <v>#DIV/0!</v>
      </c>
      <c r="BH151" s="920" t="str">
        <f ca="1">IFERROR(__xludf.DUMMYFUNCTION("+AX151*BE151"),"#DIV/0!")</f>
        <v>#DIV/0!</v>
      </c>
      <c r="BI151" s="920" t="str">
        <f ca="1">IFERROR(__xludf.DUMMYFUNCTION("+AY151*BE151"),"#DIV/0!")</f>
        <v>#DIV/0!</v>
      </c>
      <c r="BJ151" s="920" t="str">
        <f ca="1">IFERROR(__xludf.DUMMYFUNCTION("+AZ151*BE151"),"#DIV/0!")</f>
        <v>#DIV/0!</v>
      </c>
      <c r="BK151" s="920" t="str">
        <f ca="1">IFERROR(__xludf.DUMMYFUNCTION("+BA151*BF151"),"#DIV/0!")</f>
        <v>#DIV/0!</v>
      </c>
      <c r="BL151" s="920" t="str">
        <f ca="1">IFERROR(__xludf.DUMMYFUNCTION("+BB151*BF151"),"#DIV/0!")</f>
        <v>#DIV/0!</v>
      </c>
      <c r="BM151" s="920" t="str">
        <f ca="1">IFERROR(__xludf.DUMMYFUNCTION("+BC151*BF151"),"#DIV/0!")</f>
        <v>#DIV/0!</v>
      </c>
      <c r="BN151" s="920" t="str">
        <f ca="1">IFERROR(__xludf.DUMMYFUNCTION("+BD151*BF151"),"#DIV/0!")</f>
        <v>#DIV/0!</v>
      </c>
      <c r="BO151" s="920" t="str">
        <f ca="1">IFERROR(__xludf.DUMMYFUNCTION("+BG151+BK151"),"#DIV/0!")</f>
        <v>#DIV/0!</v>
      </c>
      <c r="BP151" s="920" t="str">
        <f ca="1">IFERROR(__xludf.DUMMYFUNCTION("+BH151+BL151"),"#DIV/0!")</f>
        <v>#DIV/0!</v>
      </c>
      <c r="BQ151" s="920" t="str">
        <f ca="1">IFERROR(__xludf.DUMMYFUNCTION("+BI151+BM151"),"#DIV/0!")</f>
        <v>#DIV/0!</v>
      </c>
      <c r="BR151" s="920" t="str">
        <f ca="1">IFERROR(__xludf.DUMMYFUNCTION("+BJ151+BN151"),"#DIV/0!")</f>
        <v>#DIV/0!</v>
      </c>
      <c r="BS151" s="842"/>
      <c r="BT151" s="842"/>
      <c r="BU151" s="842"/>
      <c r="BV151" s="842"/>
      <c r="BW151" s="842"/>
      <c r="BX151" s="842"/>
      <c r="BY151" s="842"/>
      <c r="BZ151" s="842"/>
      <c r="CA151" s="830"/>
      <c r="CB151" s="798"/>
      <c r="CC151" s="922"/>
      <c r="CD151" s="923"/>
      <c r="CE151" s="923"/>
      <c r="CF151" s="974"/>
      <c r="CG151" s="975"/>
      <c r="CH151" s="798"/>
      <c r="CI151" s="798"/>
      <c r="CJ151" s="798"/>
      <c r="CK151" s="798"/>
      <c r="CL151" s="798"/>
      <c r="CM151" s="798"/>
      <c r="CN151" s="798"/>
      <c r="CO151" s="798"/>
      <c r="CP151" s="798"/>
      <c r="CQ151" s="798"/>
      <c r="CR151" s="798"/>
      <c r="CS151" s="798"/>
      <c r="CT151" s="798"/>
    </row>
    <row r="152" spans="1:98" ht="14.25" customHeight="1">
      <c r="A152" s="1042"/>
      <c r="B152" s="1043"/>
      <c r="C152" s="1044"/>
      <c r="D152" s="1045"/>
      <c r="E152" s="1046"/>
      <c r="F152" s="898"/>
      <c r="G152" s="964"/>
      <c r="H152" s="925"/>
      <c r="I152" s="899"/>
      <c r="J152" s="900"/>
      <c r="K152" s="900"/>
      <c r="L152" s="900"/>
      <c r="M152" s="925"/>
      <c r="N152" s="1025"/>
      <c r="O152" s="927"/>
      <c r="P152" s="901"/>
      <c r="Q152" s="903"/>
      <c r="R152" s="904"/>
      <c r="S152" s="904"/>
      <c r="T152" s="905"/>
      <c r="U152" s="818"/>
      <c r="V152" s="906">
        <v>8</v>
      </c>
      <c r="W152" s="1090"/>
      <c r="X152" s="1120"/>
      <c r="Y152" s="1120"/>
      <c r="Z152" s="1101"/>
      <c r="AA152" s="907"/>
      <c r="AB152" s="908"/>
      <c r="AC152" s="908"/>
      <c r="AD152" s="909"/>
      <c r="AE152" s="871"/>
      <c r="AF152" s="1028"/>
      <c r="AG152" s="929"/>
      <c r="AH152" s="929"/>
      <c r="AI152" s="929"/>
      <c r="AJ152" s="930"/>
      <c r="AK152" s="1029"/>
      <c r="AL152" s="914"/>
      <c r="AM152" s="914"/>
      <c r="AN152" s="915"/>
      <c r="AO152" s="798"/>
      <c r="AP152" s="1050"/>
      <c r="AQ152" s="901"/>
      <c r="AR152" s="881"/>
      <c r="AS152" s="917" t="str">
        <f ca="1">IFERROR(__xludf.DUMMYFUNCTION("+I152/G152"),"#DIV/0!")</f>
        <v>#DIV/0!</v>
      </c>
      <c r="AT152" s="918" t="str">
        <f ca="1">IFERROR(__xludf.DUMMYFUNCTION("+J152/G152"),"#DIV/0!")</f>
        <v>#DIV/0!</v>
      </c>
      <c r="AU152" s="918" t="str">
        <f ca="1">IFERROR(__xludf.DUMMYFUNCTION("+K152/G152"),"#DIV/0!")</f>
        <v>#DIV/0!</v>
      </c>
      <c r="AV152" s="918" t="str">
        <f ca="1">IFERROR(__xludf.DUMMYFUNCTION("+L152/G152"),"#DIV/0!")</f>
        <v>#DIV/0!</v>
      </c>
      <c r="AW152" s="919" t="str">
        <f ca="1">IFERROR(__xludf.DUMMYFUNCTION("+AA152/COUNTIF(W152,""*"")"),"#DIV/0!")</f>
        <v>#DIV/0!</v>
      </c>
      <c r="AX152" s="919" t="str">
        <f ca="1">IFERROR(__xludf.DUMMYFUNCTION("+AB152/COUNTIF(W152,""*"")"),"#DIV/0!")</f>
        <v>#DIV/0!</v>
      </c>
      <c r="AY152" s="919" t="str">
        <f ca="1">IFERROR(__xludf.DUMMYFUNCTION("+AC152/COUNTIF(W152,""*"")"),"#DIV/0!")</f>
        <v>#DIV/0!</v>
      </c>
      <c r="AZ152" s="919" t="str">
        <f ca="1">IFERROR(__xludf.DUMMYFUNCTION("+AD152/COUNTIF(AD152,""*"")"),"#DIV/0!")</f>
        <v>#DIV/0!</v>
      </c>
      <c r="BA152" s="920" t="str">
        <f ca="1">IFERROR(__xludf.DUMMYFUNCTION("+AK152/AJ152"),"#DIV/0!")</f>
        <v>#DIV/0!</v>
      </c>
      <c r="BB152" s="920" t="str">
        <f ca="1">IFERROR(__xludf.DUMMYFUNCTION("+AL152/AJ152"),"#DIV/0!")</f>
        <v>#DIV/0!</v>
      </c>
      <c r="BC152" s="920" t="str">
        <f ca="1">IFERROR(__xludf.DUMMYFUNCTION("+AM152/AJ152"),"#DIV/0!")</f>
        <v>#DIV/0!</v>
      </c>
      <c r="BD152" s="920" t="str">
        <f ca="1">IFERROR(__xludf.DUMMYFUNCTION("+AN152/AJ152"),"#DIV/0!")</f>
        <v>#DIV/0!</v>
      </c>
      <c r="BE152" s="921">
        <v>0.2</v>
      </c>
      <c r="BF152" s="921">
        <v>0.8</v>
      </c>
      <c r="BG152" s="920" t="str">
        <f ca="1">IFERROR(__xludf.DUMMYFUNCTION("+AW152*BE152"),"#DIV/0!")</f>
        <v>#DIV/0!</v>
      </c>
      <c r="BH152" s="920" t="str">
        <f ca="1">IFERROR(__xludf.DUMMYFUNCTION("+AX152*BE152"),"#DIV/0!")</f>
        <v>#DIV/0!</v>
      </c>
      <c r="BI152" s="920" t="str">
        <f ca="1">IFERROR(__xludf.DUMMYFUNCTION("+AY152*BE152"),"#DIV/0!")</f>
        <v>#DIV/0!</v>
      </c>
      <c r="BJ152" s="920" t="str">
        <f ca="1">IFERROR(__xludf.DUMMYFUNCTION("+AZ152*BE152"),"#DIV/0!")</f>
        <v>#DIV/0!</v>
      </c>
      <c r="BK152" s="920" t="str">
        <f ca="1">IFERROR(__xludf.DUMMYFUNCTION("+BA152*BF152"),"#DIV/0!")</f>
        <v>#DIV/0!</v>
      </c>
      <c r="BL152" s="920" t="str">
        <f ca="1">IFERROR(__xludf.DUMMYFUNCTION("+BB152*BF152"),"#DIV/0!")</f>
        <v>#DIV/0!</v>
      </c>
      <c r="BM152" s="920" t="str">
        <f ca="1">IFERROR(__xludf.DUMMYFUNCTION("+BC152*BF152"),"#DIV/0!")</f>
        <v>#DIV/0!</v>
      </c>
      <c r="BN152" s="920" t="str">
        <f ca="1">IFERROR(__xludf.DUMMYFUNCTION("+BD152*BF152"),"#DIV/0!")</f>
        <v>#DIV/0!</v>
      </c>
      <c r="BO152" s="920" t="str">
        <f ca="1">IFERROR(__xludf.DUMMYFUNCTION("+BG152+BK152"),"#DIV/0!")</f>
        <v>#DIV/0!</v>
      </c>
      <c r="BP152" s="920" t="str">
        <f ca="1">IFERROR(__xludf.DUMMYFUNCTION("+BH152+BL152"),"#DIV/0!")</f>
        <v>#DIV/0!</v>
      </c>
      <c r="BQ152" s="920" t="str">
        <f ca="1">IFERROR(__xludf.DUMMYFUNCTION("+BI152+BM152"),"#DIV/0!")</f>
        <v>#DIV/0!</v>
      </c>
      <c r="BR152" s="920" t="str">
        <f ca="1">IFERROR(__xludf.DUMMYFUNCTION("+BJ152+BN152"),"#DIV/0!")</f>
        <v>#DIV/0!</v>
      </c>
      <c r="BS152" s="842"/>
      <c r="BT152" s="842"/>
      <c r="BU152" s="842"/>
      <c r="BV152" s="842"/>
      <c r="BW152" s="842"/>
      <c r="BX152" s="842"/>
      <c r="BY152" s="842"/>
      <c r="BZ152" s="842"/>
      <c r="CA152" s="830"/>
      <c r="CB152" s="798"/>
      <c r="CC152" s="922"/>
      <c r="CD152" s="923"/>
      <c r="CE152" s="923"/>
      <c r="CF152" s="974"/>
      <c r="CG152" s="975"/>
      <c r="CH152" s="798"/>
      <c r="CI152" s="798"/>
      <c r="CJ152" s="798"/>
      <c r="CK152" s="798"/>
      <c r="CL152" s="798"/>
      <c r="CM152" s="798"/>
      <c r="CN152" s="798"/>
      <c r="CO152" s="798"/>
      <c r="CP152" s="798"/>
      <c r="CQ152" s="798"/>
      <c r="CR152" s="798"/>
      <c r="CS152" s="798"/>
      <c r="CT152" s="798"/>
    </row>
    <row r="153" spans="1:98" ht="14.25" customHeight="1">
      <c r="A153" s="1042"/>
      <c r="B153" s="1043"/>
      <c r="C153" s="1044"/>
      <c r="D153" s="1045"/>
      <c r="E153" s="1046"/>
      <c r="F153" s="898"/>
      <c r="G153" s="964"/>
      <c r="H153" s="925"/>
      <c r="I153" s="899"/>
      <c r="J153" s="900"/>
      <c r="K153" s="900"/>
      <c r="L153" s="900"/>
      <c r="M153" s="925"/>
      <c r="N153" s="1025"/>
      <c r="O153" s="927"/>
      <c r="P153" s="901"/>
      <c r="Q153" s="903"/>
      <c r="R153" s="904"/>
      <c r="S153" s="904"/>
      <c r="T153" s="905"/>
      <c r="U153" s="818"/>
      <c r="V153" s="906">
        <v>9</v>
      </c>
      <c r="W153" s="1090"/>
      <c r="X153" s="1120"/>
      <c r="Y153" s="1120"/>
      <c r="Z153" s="1101"/>
      <c r="AA153" s="907"/>
      <c r="AB153" s="908"/>
      <c r="AC153" s="908"/>
      <c r="AD153" s="909"/>
      <c r="AE153" s="871"/>
      <c r="AF153" s="1028"/>
      <c r="AG153" s="929"/>
      <c r="AH153" s="929"/>
      <c r="AI153" s="929"/>
      <c r="AJ153" s="930"/>
      <c r="AK153" s="1029"/>
      <c r="AL153" s="914"/>
      <c r="AM153" s="914"/>
      <c r="AN153" s="915"/>
      <c r="AO153" s="798"/>
      <c r="AP153" s="1050"/>
      <c r="AQ153" s="901"/>
      <c r="AR153" s="881"/>
      <c r="AS153" s="917" t="str">
        <f ca="1">IFERROR(__xludf.DUMMYFUNCTION("+I153/G153"),"#DIV/0!")</f>
        <v>#DIV/0!</v>
      </c>
      <c r="AT153" s="918" t="str">
        <f ca="1">IFERROR(__xludf.DUMMYFUNCTION("+J153/G153"),"#DIV/0!")</f>
        <v>#DIV/0!</v>
      </c>
      <c r="AU153" s="918" t="str">
        <f ca="1">IFERROR(__xludf.DUMMYFUNCTION("+K153/G153"),"#DIV/0!")</f>
        <v>#DIV/0!</v>
      </c>
      <c r="AV153" s="918" t="str">
        <f ca="1">IFERROR(__xludf.DUMMYFUNCTION("+L153/G153"),"#DIV/0!")</f>
        <v>#DIV/0!</v>
      </c>
      <c r="AW153" s="919" t="str">
        <f ca="1">IFERROR(__xludf.DUMMYFUNCTION("+AA153/COUNTIF(W153,""*"")"),"#DIV/0!")</f>
        <v>#DIV/0!</v>
      </c>
      <c r="AX153" s="919" t="str">
        <f ca="1">IFERROR(__xludf.DUMMYFUNCTION("+AB153/COUNTIF(W153,""*"")"),"#DIV/0!")</f>
        <v>#DIV/0!</v>
      </c>
      <c r="AY153" s="919" t="str">
        <f ca="1">IFERROR(__xludf.DUMMYFUNCTION("+AC153/COUNTIF(W153,""*"")"),"#DIV/0!")</f>
        <v>#DIV/0!</v>
      </c>
      <c r="AZ153" s="919" t="str">
        <f ca="1">IFERROR(__xludf.DUMMYFUNCTION("+AD153/COUNTIF(AD153,""*"")"),"#DIV/0!")</f>
        <v>#DIV/0!</v>
      </c>
      <c r="BA153" s="920" t="str">
        <f ca="1">IFERROR(__xludf.DUMMYFUNCTION("+AK153/AJ153"),"#DIV/0!")</f>
        <v>#DIV/0!</v>
      </c>
      <c r="BB153" s="920" t="str">
        <f ca="1">IFERROR(__xludf.DUMMYFUNCTION("+AL153/AJ153"),"#DIV/0!")</f>
        <v>#DIV/0!</v>
      </c>
      <c r="BC153" s="920" t="str">
        <f ca="1">IFERROR(__xludf.DUMMYFUNCTION("+AM153/AJ153"),"#DIV/0!")</f>
        <v>#DIV/0!</v>
      </c>
      <c r="BD153" s="920" t="str">
        <f ca="1">IFERROR(__xludf.DUMMYFUNCTION("+AN153/AJ153"),"#DIV/0!")</f>
        <v>#DIV/0!</v>
      </c>
      <c r="BE153" s="921">
        <v>0.2</v>
      </c>
      <c r="BF153" s="921">
        <v>0.8</v>
      </c>
      <c r="BG153" s="920" t="str">
        <f ca="1">IFERROR(__xludf.DUMMYFUNCTION("+AW153*BE153"),"#DIV/0!")</f>
        <v>#DIV/0!</v>
      </c>
      <c r="BH153" s="920" t="str">
        <f ca="1">IFERROR(__xludf.DUMMYFUNCTION("+AX153*BE153"),"#DIV/0!")</f>
        <v>#DIV/0!</v>
      </c>
      <c r="BI153" s="920" t="str">
        <f ca="1">IFERROR(__xludf.DUMMYFUNCTION("+AY153*BE153"),"#DIV/0!")</f>
        <v>#DIV/0!</v>
      </c>
      <c r="BJ153" s="920" t="str">
        <f ca="1">IFERROR(__xludf.DUMMYFUNCTION("+AZ153*BE153"),"#DIV/0!")</f>
        <v>#DIV/0!</v>
      </c>
      <c r="BK153" s="920" t="str">
        <f ca="1">IFERROR(__xludf.DUMMYFUNCTION("+BA153*BF153"),"#DIV/0!")</f>
        <v>#DIV/0!</v>
      </c>
      <c r="BL153" s="920" t="str">
        <f ca="1">IFERROR(__xludf.DUMMYFUNCTION("+BB153*BF153"),"#DIV/0!")</f>
        <v>#DIV/0!</v>
      </c>
      <c r="BM153" s="920" t="str">
        <f ca="1">IFERROR(__xludf.DUMMYFUNCTION("+BC153*BF153"),"#DIV/0!")</f>
        <v>#DIV/0!</v>
      </c>
      <c r="BN153" s="920" t="str">
        <f ca="1">IFERROR(__xludf.DUMMYFUNCTION("+BD153*BF153"),"#DIV/0!")</f>
        <v>#DIV/0!</v>
      </c>
      <c r="BO153" s="920" t="str">
        <f ca="1">IFERROR(__xludf.DUMMYFUNCTION("+BG153+BK153"),"#DIV/0!")</f>
        <v>#DIV/0!</v>
      </c>
      <c r="BP153" s="920" t="str">
        <f ca="1">IFERROR(__xludf.DUMMYFUNCTION("+BH153+BL153"),"#DIV/0!")</f>
        <v>#DIV/0!</v>
      </c>
      <c r="BQ153" s="920" t="str">
        <f ca="1">IFERROR(__xludf.DUMMYFUNCTION("+BI153+BM153"),"#DIV/0!")</f>
        <v>#DIV/0!</v>
      </c>
      <c r="BR153" s="920" t="str">
        <f ca="1">IFERROR(__xludf.DUMMYFUNCTION("+BJ153+BN153"),"#DIV/0!")</f>
        <v>#DIV/0!</v>
      </c>
      <c r="BS153" s="842"/>
      <c r="BT153" s="842"/>
      <c r="BU153" s="842"/>
      <c r="BV153" s="842"/>
      <c r="BW153" s="842"/>
      <c r="BX153" s="842"/>
      <c r="BY153" s="842"/>
      <c r="BZ153" s="842"/>
      <c r="CA153" s="830"/>
      <c r="CB153" s="798"/>
      <c r="CC153" s="922"/>
      <c r="CD153" s="923"/>
      <c r="CE153" s="923"/>
      <c r="CF153" s="974"/>
      <c r="CG153" s="975"/>
      <c r="CH153" s="798"/>
      <c r="CI153" s="798"/>
      <c r="CJ153" s="798"/>
      <c r="CK153" s="798"/>
      <c r="CL153" s="798"/>
      <c r="CM153" s="798"/>
      <c r="CN153" s="798"/>
      <c r="CO153" s="798"/>
      <c r="CP153" s="798"/>
      <c r="CQ153" s="798"/>
      <c r="CR153" s="798"/>
      <c r="CS153" s="798"/>
      <c r="CT153" s="798"/>
    </row>
    <row r="154" spans="1:98" ht="14.25" customHeight="1" thickBot="1">
      <c r="A154" s="1088"/>
      <c r="B154" s="1058"/>
      <c r="C154" s="1059"/>
      <c r="D154" s="1060"/>
      <c r="E154" s="1061"/>
      <c r="F154" s="983"/>
      <c r="G154" s="984"/>
      <c r="H154" s="1062"/>
      <c r="I154" s="1063"/>
      <c r="J154" s="986"/>
      <c r="K154" s="986"/>
      <c r="L154" s="986"/>
      <c r="M154" s="1062"/>
      <c r="N154" s="1064"/>
      <c r="O154" s="987"/>
      <c r="P154" s="985"/>
      <c r="Q154" s="1065"/>
      <c r="R154" s="1066"/>
      <c r="S154" s="1066"/>
      <c r="T154" s="1067"/>
      <c r="U154" s="818"/>
      <c r="V154" s="981">
        <v>10</v>
      </c>
      <c r="W154" s="1068"/>
      <c r="X154" s="1121"/>
      <c r="Y154" s="1121"/>
      <c r="Z154" s="1069"/>
      <c r="AA154" s="1070"/>
      <c r="AB154" s="989"/>
      <c r="AC154" s="989"/>
      <c r="AD154" s="990"/>
      <c r="AE154" s="871"/>
      <c r="AF154" s="1071"/>
      <c r="AG154" s="991"/>
      <c r="AH154" s="991"/>
      <c r="AI154" s="991"/>
      <c r="AJ154" s="992"/>
      <c r="AK154" s="1073"/>
      <c r="AL154" s="994"/>
      <c r="AM154" s="994"/>
      <c r="AN154" s="1074"/>
      <c r="AO154" s="798"/>
      <c r="AP154" s="1075"/>
      <c r="AQ154" s="985"/>
      <c r="AR154" s="881"/>
      <c r="AS154" s="1076" t="str">
        <f ca="1">IFERROR(__xludf.DUMMYFUNCTION("+I154/G154"),"#DIV/0!")</f>
        <v>#DIV/0!</v>
      </c>
      <c r="AT154" s="1077" t="str">
        <f ca="1">IFERROR(__xludf.DUMMYFUNCTION("+J154/G154"),"#DIV/0!")</f>
        <v>#DIV/0!</v>
      </c>
      <c r="AU154" s="1077" t="str">
        <f ca="1">IFERROR(__xludf.DUMMYFUNCTION("+K154/G154"),"#DIV/0!")</f>
        <v>#DIV/0!</v>
      </c>
      <c r="AV154" s="1077" t="str">
        <f ca="1">IFERROR(__xludf.DUMMYFUNCTION("+L154/G154"),"#DIV/0!")</f>
        <v>#DIV/0!</v>
      </c>
      <c r="AW154" s="1078" t="str">
        <f ca="1">IFERROR(__xludf.DUMMYFUNCTION("+AA154/COUNTIF(W154,""*"")"),"#DIV/0!")</f>
        <v>#DIV/0!</v>
      </c>
      <c r="AX154" s="1078" t="str">
        <f ca="1">IFERROR(__xludf.DUMMYFUNCTION("+AB154/COUNTIF(W154,""*"")"),"#DIV/0!")</f>
        <v>#DIV/0!</v>
      </c>
      <c r="AY154" s="1078" t="str">
        <f ca="1">IFERROR(__xludf.DUMMYFUNCTION("+AC154/COUNTIF(W154,""*"")"),"#DIV/0!")</f>
        <v>#DIV/0!</v>
      </c>
      <c r="AZ154" s="1078" t="str">
        <f ca="1">IFERROR(__xludf.DUMMYFUNCTION("+AD154/COUNTIF(AD154,""*"")"),"#DIV/0!")</f>
        <v>#DIV/0!</v>
      </c>
      <c r="BA154" s="1079" t="str">
        <f ca="1">IFERROR(__xludf.DUMMYFUNCTION("+AK154/AJ154"),"#DIV/0!")</f>
        <v>#DIV/0!</v>
      </c>
      <c r="BB154" s="1079" t="str">
        <f ca="1">IFERROR(__xludf.DUMMYFUNCTION("+AL154/AJ154"),"#DIV/0!")</f>
        <v>#DIV/0!</v>
      </c>
      <c r="BC154" s="1079" t="str">
        <f ca="1">IFERROR(__xludf.DUMMYFUNCTION("+AM154/AJ154"),"#DIV/0!")</f>
        <v>#DIV/0!</v>
      </c>
      <c r="BD154" s="1079" t="str">
        <f ca="1">IFERROR(__xludf.DUMMYFUNCTION("+AN154/AJ154"),"#DIV/0!")</f>
        <v>#DIV/0!</v>
      </c>
      <c r="BE154" s="1080">
        <v>0.2</v>
      </c>
      <c r="BF154" s="1080">
        <v>0.8</v>
      </c>
      <c r="BG154" s="1079" t="str">
        <f ca="1">IFERROR(__xludf.DUMMYFUNCTION("+AW154*BE154"),"#DIV/0!")</f>
        <v>#DIV/0!</v>
      </c>
      <c r="BH154" s="1079" t="str">
        <f ca="1">IFERROR(__xludf.DUMMYFUNCTION("+AX154*BE154"),"#DIV/0!")</f>
        <v>#DIV/0!</v>
      </c>
      <c r="BI154" s="1079" t="str">
        <f ca="1">IFERROR(__xludf.DUMMYFUNCTION("+AY154*BE154"),"#DIV/0!")</f>
        <v>#DIV/0!</v>
      </c>
      <c r="BJ154" s="1079" t="str">
        <f ca="1">IFERROR(__xludf.DUMMYFUNCTION("+AZ154*BE154"),"#DIV/0!")</f>
        <v>#DIV/0!</v>
      </c>
      <c r="BK154" s="1079" t="str">
        <f ca="1">IFERROR(__xludf.DUMMYFUNCTION("+BA154*BF154"),"#DIV/0!")</f>
        <v>#DIV/0!</v>
      </c>
      <c r="BL154" s="1079" t="str">
        <f ca="1">IFERROR(__xludf.DUMMYFUNCTION("+BB154*BF154"),"#DIV/0!")</f>
        <v>#DIV/0!</v>
      </c>
      <c r="BM154" s="1079" t="str">
        <f ca="1">IFERROR(__xludf.DUMMYFUNCTION("+BC154*BF154"),"#DIV/0!")</f>
        <v>#DIV/0!</v>
      </c>
      <c r="BN154" s="1079" t="str">
        <f ca="1">IFERROR(__xludf.DUMMYFUNCTION("+BD154*BF154"),"#DIV/0!")</f>
        <v>#DIV/0!</v>
      </c>
      <c r="BO154" s="1079" t="str">
        <f ca="1">IFERROR(__xludf.DUMMYFUNCTION("+BG154+BK154"),"#DIV/0!")</f>
        <v>#DIV/0!</v>
      </c>
      <c r="BP154" s="1079" t="str">
        <f ca="1">IFERROR(__xludf.DUMMYFUNCTION("+BH154+BL154"),"#DIV/0!")</f>
        <v>#DIV/0!</v>
      </c>
      <c r="BQ154" s="1079" t="str">
        <f ca="1">IFERROR(__xludf.DUMMYFUNCTION("+BI154+BM154"),"#DIV/0!")</f>
        <v>#DIV/0!</v>
      </c>
      <c r="BR154" s="1079" t="str">
        <f ca="1">IFERROR(__xludf.DUMMYFUNCTION("+BJ154+BN154"),"#DIV/0!")</f>
        <v>#DIV/0!</v>
      </c>
      <c r="BS154" s="838"/>
      <c r="BT154" s="838"/>
      <c r="BU154" s="838"/>
      <c r="BV154" s="838"/>
      <c r="BW154" s="838"/>
      <c r="BX154" s="838"/>
      <c r="BY154" s="838"/>
      <c r="BZ154" s="838"/>
      <c r="CA154" s="839"/>
      <c r="CB154" s="798"/>
      <c r="CC154" s="1081"/>
      <c r="CD154" s="1082"/>
      <c r="CE154" s="1082"/>
      <c r="CF154" s="1083"/>
      <c r="CG154" s="1084"/>
      <c r="CH154" s="798"/>
      <c r="CI154" s="798"/>
      <c r="CJ154" s="798"/>
      <c r="CK154" s="798"/>
      <c r="CL154" s="798"/>
      <c r="CM154" s="798"/>
      <c r="CN154" s="798"/>
      <c r="CO154" s="798"/>
      <c r="CP154" s="798"/>
      <c r="CQ154" s="798"/>
      <c r="CR154" s="798"/>
      <c r="CS154" s="798"/>
      <c r="CT154" s="798"/>
    </row>
    <row r="155" spans="1:98" ht="14.25" customHeight="1">
      <c r="A155" s="853">
        <v>17</v>
      </c>
      <c r="B155" s="1030"/>
      <c r="C155" s="1031"/>
      <c r="D155" s="856"/>
      <c r="E155" s="1032"/>
      <c r="F155" s="858"/>
      <c r="G155" s="950"/>
      <c r="H155" s="1085"/>
      <c r="I155" s="860"/>
      <c r="J155" s="861"/>
      <c r="K155" s="861"/>
      <c r="L155" s="861"/>
      <c r="M155" s="1035"/>
      <c r="N155" s="1036"/>
      <c r="O155" s="954"/>
      <c r="P155" s="951"/>
      <c r="Q155" s="863"/>
      <c r="R155" s="864"/>
      <c r="S155" s="864"/>
      <c r="T155" s="865"/>
      <c r="U155" s="871"/>
      <c r="V155" s="867">
        <v>1</v>
      </c>
      <c r="W155" s="954"/>
      <c r="X155" s="1122"/>
      <c r="Y155" s="1122"/>
      <c r="Z155" s="951"/>
      <c r="AA155" s="868"/>
      <c r="AB155" s="869"/>
      <c r="AC155" s="869"/>
      <c r="AD155" s="870"/>
      <c r="AE155" s="871"/>
      <c r="AF155" s="1086"/>
      <c r="AG155" s="874"/>
      <c r="AH155" s="874"/>
      <c r="AI155" s="874"/>
      <c r="AJ155" s="875"/>
      <c r="AK155" s="1041"/>
      <c r="AL155" s="877"/>
      <c r="AM155" s="877"/>
      <c r="AN155" s="878"/>
      <c r="AO155" s="1010"/>
      <c r="AP155" s="879"/>
      <c r="AQ155" s="880"/>
      <c r="AR155" s="881"/>
      <c r="AS155" s="882" t="str">
        <f ca="1">IFERROR(__xludf.DUMMYFUNCTION("+I155/G155"),"#DIV/0!")</f>
        <v>#DIV/0!</v>
      </c>
      <c r="AT155" s="977" t="str">
        <f ca="1">IFERROR(__xludf.DUMMYFUNCTION("+J155/G155"),"#DIV/0!")</f>
        <v>#DIV/0!</v>
      </c>
      <c r="AU155" s="977" t="str">
        <f ca="1">IFERROR(__xludf.DUMMYFUNCTION("+K155/G155"),"#DIV/0!")</f>
        <v>#DIV/0!</v>
      </c>
      <c r="AV155" s="977" t="str">
        <f ca="1">IFERROR(__xludf.DUMMYFUNCTION("+L155/G155"),"#DIV/0!")</f>
        <v>#DIV/0!</v>
      </c>
      <c r="AW155" s="1014" t="str">
        <f ca="1">IFERROR(__xludf.DUMMYFUNCTION("+AA155/COUNTIF(W155,""*"")"),"#DIV/0!")</f>
        <v>#DIV/0!</v>
      </c>
      <c r="AX155" s="1014" t="str">
        <f ca="1">IFERROR(__xludf.DUMMYFUNCTION("+AB155/COUNTIF(W155,""*"")"),"#DIV/0!")</f>
        <v>#DIV/0!</v>
      </c>
      <c r="AY155" s="1014" t="str">
        <f ca="1">IFERROR(__xludf.DUMMYFUNCTION("+AC155/COUNTIF(W155,""*"")"),"#DIV/0!")</f>
        <v>#DIV/0!</v>
      </c>
      <c r="AZ155" s="1014" t="str">
        <f ca="1">IFERROR(__xludf.DUMMYFUNCTION("+AD155/COUNTIF(AD155,""*"")"),"#DIV/0!")</f>
        <v>#DIV/0!</v>
      </c>
      <c r="BA155" s="978" t="str">
        <f ca="1">IFERROR(__xludf.DUMMYFUNCTION("+AK155/AJ155"),"#DIV/0!")</f>
        <v>#DIV/0!</v>
      </c>
      <c r="BB155" s="978" t="str">
        <f ca="1">IFERROR(__xludf.DUMMYFUNCTION("+AL155/AJ155"),"#DIV/0!")</f>
        <v>#DIV/0!</v>
      </c>
      <c r="BC155" s="978" t="str">
        <f ca="1">IFERROR(__xludf.DUMMYFUNCTION("+AM155/AJ155"),"#DIV/0!")</f>
        <v>#DIV/0!</v>
      </c>
      <c r="BD155" s="978" t="str">
        <f ca="1">IFERROR(__xludf.DUMMYFUNCTION("+AN155/AJ155"),"#DIV/0!")</f>
        <v>#DIV/0!</v>
      </c>
      <c r="BE155" s="979">
        <v>0.2</v>
      </c>
      <c r="BF155" s="979">
        <v>0.8</v>
      </c>
      <c r="BG155" s="978" t="str">
        <f ca="1">IFERROR(__xludf.DUMMYFUNCTION("+AW155*BE155"),"#DIV/0!")</f>
        <v>#DIV/0!</v>
      </c>
      <c r="BH155" s="978" t="str">
        <f ca="1">IFERROR(__xludf.DUMMYFUNCTION("+AX155*BE155"),"#DIV/0!")</f>
        <v>#DIV/0!</v>
      </c>
      <c r="BI155" s="978" t="str">
        <f ca="1">IFERROR(__xludf.DUMMYFUNCTION("+AY155*BE155"),"#DIV/0!")</f>
        <v>#DIV/0!</v>
      </c>
      <c r="BJ155" s="978" t="str">
        <f ca="1">IFERROR(__xludf.DUMMYFUNCTION("+AZ155*BE155"),"#DIV/0!")</f>
        <v>#DIV/0!</v>
      </c>
      <c r="BK155" s="978" t="str">
        <f ca="1">IFERROR(__xludf.DUMMYFUNCTION("+BA155*BF155"),"#DIV/0!")</f>
        <v>#DIV/0!</v>
      </c>
      <c r="BL155" s="978" t="str">
        <f ca="1">IFERROR(__xludf.DUMMYFUNCTION("+BB155*BF155"),"#DIV/0!")</f>
        <v>#DIV/0!</v>
      </c>
      <c r="BM155" s="978" t="str">
        <f ca="1">IFERROR(__xludf.DUMMYFUNCTION("+BC155*BF155"),"#DIV/0!")</f>
        <v>#DIV/0!</v>
      </c>
      <c r="BN155" s="978" t="str">
        <f ca="1">IFERROR(__xludf.DUMMYFUNCTION("+BD155*BF155"),"#DIV/0!")</f>
        <v>#DIV/0!</v>
      </c>
      <c r="BO155" s="978" t="str">
        <f ca="1">IFERROR(__xludf.DUMMYFUNCTION("+BG155+BK155"),"#DIV/0!")</f>
        <v>#DIV/0!</v>
      </c>
      <c r="BP155" s="885" t="str">
        <f ca="1">IFERROR(__xludf.DUMMYFUNCTION("+BH155+BL155"),"#DIV/0!")</f>
        <v>#DIV/0!</v>
      </c>
      <c r="BQ155" s="885" t="str">
        <f ca="1">IFERROR(__xludf.DUMMYFUNCTION("+BI155+BM155"),"#DIV/0!")</f>
        <v>#DIV/0!</v>
      </c>
      <c r="BR155" s="885" t="str">
        <f ca="1">IFERROR(__xludf.DUMMYFUNCTION("+BJ155+BN155"),"#DIV/0!")</f>
        <v>#DIV/0!</v>
      </c>
      <c r="BS155" s="1015" t="e">
        <f t="shared" ref="BS155:BV155" ca="1" si="15">AVERAGEIF(BO155:BO164,"&lt;&gt;#¡DIV/0!")</f>
        <v>#DIV/0!</v>
      </c>
      <c r="BT155" s="1015" t="e">
        <f t="shared" ca="1" si="15"/>
        <v>#DIV/0!</v>
      </c>
      <c r="BU155" s="1015" t="e">
        <f t="shared" ca="1" si="15"/>
        <v>#DIV/0!</v>
      </c>
      <c r="BV155" s="1015" t="e">
        <f t="shared" ca="1" si="15"/>
        <v>#DIV/0!</v>
      </c>
      <c r="BW155" s="888" t="str">
        <f ca="1">IFERROR(__xludf.DUMMYFUNCTION("+C155*BS155"),"#DIV/0!")</f>
        <v>#DIV/0!</v>
      </c>
      <c r="BX155" s="888" t="str">
        <f ca="1">IFERROR(__xludf.DUMMYFUNCTION("+C155*BT155"),"#DIV/0!")</f>
        <v>#DIV/0!</v>
      </c>
      <c r="BY155" s="888" t="str">
        <f ca="1">IFERROR(__xludf.DUMMYFUNCTION("+C155*BU155"),"#DIV/0!")</f>
        <v>#DIV/0!</v>
      </c>
      <c r="BZ155" s="888" t="str">
        <f ca="1">IFERROR(__xludf.DUMMYFUNCTION("+C155*BV155"),"#DIV/0!")</f>
        <v>#DIV/0!</v>
      </c>
      <c r="CA155" s="1016">
        <f ca="1">SUM(BW155:BZ164)</f>
        <v>0</v>
      </c>
      <c r="CB155" s="798"/>
      <c r="CC155" s="890" t="str">
        <f ca="1">IFERROR(__xludf.DUMMYFUNCTION("+Q155/$N$155"),"#DIV/0!")</f>
        <v>#DIV/0!</v>
      </c>
      <c r="CD155" s="891" t="str">
        <f ca="1">IFERROR(__xludf.DUMMYFUNCTION("+R155/$N$155"),"#DIV/0!")</f>
        <v>#DIV/0!</v>
      </c>
      <c r="CE155" s="891" t="str">
        <f ca="1">IFERROR(__xludf.DUMMYFUNCTION("+S155/$N$155"),"#DIV/0!")</f>
        <v>#DIV/0!</v>
      </c>
      <c r="CF155" s="961" t="str">
        <f ca="1">IFERROR(__xludf.DUMMYFUNCTION("+T155/$N$155"),"#DIV/0!")</f>
        <v>#DIV/0!</v>
      </c>
      <c r="CG155" s="962" t="e">
        <f ca="1">AVERAGE(CC155:CF164)</f>
        <v>#DIV/0!</v>
      </c>
      <c r="CH155" s="798"/>
      <c r="CI155" s="798"/>
      <c r="CJ155" s="798"/>
      <c r="CK155" s="798"/>
      <c r="CL155" s="798"/>
      <c r="CM155" s="798"/>
      <c r="CN155" s="798"/>
      <c r="CO155" s="798"/>
      <c r="CP155" s="798"/>
      <c r="CQ155" s="798"/>
      <c r="CR155" s="798"/>
      <c r="CS155" s="798"/>
      <c r="CT155" s="798"/>
    </row>
    <row r="156" spans="1:98" ht="14.25" customHeight="1">
      <c r="A156" s="1042"/>
      <c r="B156" s="1043"/>
      <c r="C156" s="1044"/>
      <c r="D156" s="1045"/>
      <c r="E156" s="1046"/>
      <c r="F156" s="898"/>
      <c r="G156" s="964"/>
      <c r="H156" s="925"/>
      <c r="I156" s="899"/>
      <c r="J156" s="900"/>
      <c r="K156" s="900"/>
      <c r="L156" s="900"/>
      <c r="M156" s="925"/>
      <c r="N156" s="1025"/>
      <c r="O156" s="927"/>
      <c r="P156" s="901"/>
      <c r="Q156" s="903"/>
      <c r="R156" s="904"/>
      <c r="S156" s="904"/>
      <c r="T156" s="905"/>
      <c r="U156" s="818"/>
      <c r="V156" s="906">
        <v>2</v>
      </c>
      <c r="W156" s="1090"/>
      <c r="X156" s="1120"/>
      <c r="Y156" s="1120"/>
      <c r="Z156" s="1101"/>
      <c r="AA156" s="907"/>
      <c r="AB156" s="908"/>
      <c r="AC156" s="908"/>
      <c r="AD156" s="909"/>
      <c r="AE156" s="871"/>
      <c r="AF156" s="1028"/>
      <c r="AG156" s="929"/>
      <c r="AH156" s="929"/>
      <c r="AI156" s="929"/>
      <c r="AJ156" s="930"/>
      <c r="AK156" s="1029"/>
      <c r="AL156" s="914"/>
      <c r="AM156" s="914"/>
      <c r="AN156" s="915"/>
      <c r="AO156" s="798"/>
      <c r="AP156" s="1050"/>
      <c r="AQ156" s="901"/>
      <c r="AR156" s="881"/>
      <c r="AS156" s="917" t="str">
        <f ca="1">IFERROR(__xludf.DUMMYFUNCTION("+I156/G156"),"#DIV/0!")</f>
        <v>#DIV/0!</v>
      </c>
      <c r="AT156" s="918" t="str">
        <f ca="1">IFERROR(__xludf.DUMMYFUNCTION("+J156/G156"),"#DIV/0!")</f>
        <v>#DIV/0!</v>
      </c>
      <c r="AU156" s="918" t="str">
        <f ca="1">IFERROR(__xludf.DUMMYFUNCTION("+K156/G156"),"#DIV/0!")</f>
        <v>#DIV/0!</v>
      </c>
      <c r="AV156" s="918" t="str">
        <f ca="1">IFERROR(__xludf.DUMMYFUNCTION("+L156/G156"),"#DIV/0!")</f>
        <v>#DIV/0!</v>
      </c>
      <c r="AW156" s="919" t="str">
        <f ca="1">IFERROR(__xludf.DUMMYFUNCTION("+AA156/COUNTIF(W156,""*"")"),"#DIV/0!")</f>
        <v>#DIV/0!</v>
      </c>
      <c r="AX156" s="919" t="str">
        <f ca="1">IFERROR(__xludf.DUMMYFUNCTION("+AB156/COUNTIF(W156,""*"")"),"#DIV/0!")</f>
        <v>#DIV/0!</v>
      </c>
      <c r="AY156" s="919" t="str">
        <f ca="1">IFERROR(__xludf.DUMMYFUNCTION("+AC156/COUNTIF(W156,""*"")"),"#DIV/0!")</f>
        <v>#DIV/0!</v>
      </c>
      <c r="AZ156" s="919" t="str">
        <f ca="1">IFERROR(__xludf.DUMMYFUNCTION("+AD156/COUNTIF(AD156,""*"")"),"#DIV/0!")</f>
        <v>#DIV/0!</v>
      </c>
      <c r="BA156" s="920" t="str">
        <f ca="1">IFERROR(__xludf.DUMMYFUNCTION("+AK156/AJ156"),"#DIV/0!")</f>
        <v>#DIV/0!</v>
      </c>
      <c r="BB156" s="920" t="str">
        <f ca="1">IFERROR(__xludf.DUMMYFUNCTION("+AL156/AJ156"),"#DIV/0!")</f>
        <v>#DIV/0!</v>
      </c>
      <c r="BC156" s="920" t="str">
        <f ca="1">IFERROR(__xludf.DUMMYFUNCTION("+AM156/AJ156"),"#DIV/0!")</f>
        <v>#DIV/0!</v>
      </c>
      <c r="BD156" s="920" t="str">
        <f ca="1">IFERROR(__xludf.DUMMYFUNCTION("+AN156/AJ156"),"#DIV/0!")</f>
        <v>#DIV/0!</v>
      </c>
      <c r="BE156" s="921">
        <v>0.2</v>
      </c>
      <c r="BF156" s="921">
        <v>0.8</v>
      </c>
      <c r="BG156" s="920" t="str">
        <f ca="1">IFERROR(__xludf.DUMMYFUNCTION("+AW156*BE156"),"#DIV/0!")</f>
        <v>#DIV/0!</v>
      </c>
      <c r="BH156" s="920" t="str">
        <f ca="1">IFERROR(__xludf.DUMMYFUNCTION("+AX156*BE156"),"#DIV/0!")</f>
        <v>#DIV/0!</v>
      </c>
      <c r="BI156" s="920" t="str">
        <f ca="1">IFERROR(__xludf.DUMMYFUNCTION("+AY156*BE156"),"#DIV/0!")</f>
        <v>#DIV/0!</v>
      </c>
      <c r="BJ156" s="920" t="str">
        <f ca="1">IFERROR(__xludf.DUMMYFUNCTION("+AZ156*BE156"),"#DIV/0!")</f>
        <v>#DIV/0!</v>
      </c>
      <c r="BK156" s="920" t="str">
        <f ca="1">IFERROR(__xludf.DUMMYFUNCTION("+BA156*BF156"),"#DIV/0!")</f>
        <v>#DIV/0!</v>
      </c>
      <c r="BL156" s="920" t="str">
        <f ca="1">IFERROR(__xludf.DUMMYFUNCTION("+BB156*BF156"),"#DIV/0!")</f>
        <v>#DIV/0!</v>
      </c>
      <c r="BM156" s="920" t="str">
        <f ca="1">IFERROR(__xludf.DUMMYFUNCTION("+BC156*BF156"),"#DIV/0!")</f>
        <v>#DIV/0!</v>
      </c>
      <c r="BN156" s="920" t="str">
        <f ca="1">IFERROR(__xludf.DUMMYFUNCTION("+BD156*BF156"),"#DIV/0!")</f>
        <v>#DIV/0!</v>
      </c>
      <c r="BO156" s="920" t="str">
        <f ca="1">IFERROR(__xludf.DUMMYFUNCTION("+BG156+BK156"),"#DIV/0!")</f>
        <v>#DIV/0!</v>
      </c>
      <c r="BP156" s="920" t="str">
        <f ca="1">IFERROR(__xludf.DUMMYFUNCTION("+BH156+BL156"),"#DIV/0!")</f>
        <v>#DIV/0!</v>
      </c>
      <c r="BQ156" s="920" t="str">
        <f ca="1">IFERROR(__xludf.DUMMYFUNCTION("+BI156+BM156"),"#DIV/0!")</f>
        <v>#DIV/0!</v>
      </c>
      <c r="BR156" s="920" t="str">
        <f ca="1">IFERROR(__xludf.DUMMYFUNCTION("+BJ156+BN156"),"#DIV/0!")</f>
        <v>#DIV/0!</v>
      </c>
      <c r="BS156" s="842"/>
      <c r="BT156" s="842"/>
      <c r="BU156" s="842"/>
      <c r="BV156" s="842"/>
      <c r="BW156" s="842"/>
      <c r="BX156" s="842"/>
      <c r="BY156" s="842"/>
      <c r="BZ156" s="842"/>
      <c r="CA156" s="830"/>
      <c r="CB156" s="798"/>
      <c r="CC156" s="922"/>
      <c r="CD156" s="923"/>
      <c r="CE156" s="923"/>
      <c r="CF156" s="974"/>
      <c r="CG156" s="975"/>
      <c r="CH156" s="798"/>
      <c r="CI156" s="798"/>
      <c r="CJ156" s="798"/>
      <c r="CK156" s="798"/>
      <c r="CL156" s="798"/>
      <c r="CM156" s="798"/>
      <c r="CN156" s="798"/>
      <c r="CO156" s="798"/>
      <c r="CP156" s="798"/>
      <c r="CQ156" s="798"/>
      <c r="CR156" s="798"/>
      <c r="CS156" s="798"/>
      <c r="CT156" s="798"/>
    </row>
    <row r="157" spans="1:98" ht="14.25" customHeight="1">
      <c r="A157" s="1042"/>
      <c r="B157" s="1043"/>
      <c r="C157" s="1044"/>
      <c r="D157" s="1045"/>
      <c r="E157" s="1046"/>
      <c r="F157" s="898"/>
      <c r="G157" s="964"/>
      <c r="H157" s="925"/>
      <c r="I157" s="899"/>
      <c r="J157" s="900"/>
      <c r="K157" s="900"/>
      <c r="L157" s="900"/>
      <c r="M157" s="925"/>
      <c r="N157" s="1025"/>
      <c r="O157" s="927"/>
      <c r="P157" s="901"/>
      <c r="Q157" s="903"/>
      <c r="R157" s="904"/>
      <c r="S157" s="904"/>
      <c r="T157" s="905"/>
      <c r="U157" s="818"/>
      <c r="V157" s="906">
        <v>3</v>
      </c>
      <c r="W157" s="1090"/>
      <c r="X157" s="1120"/>
      <c r="Y157" s="1120"/>
      <c r="Z157" s="1101"/>
      <c r="AA157" s="907"/>
      <c r="AB157" s="908"/>
      <c r="AC157" s="908"/>
      <c r="AD157" s="909"/>
      <c r="AE157" s="871"/>
      <c r="AF157" s="1028"/>
      <c r="AG157" s="929"/>
      <c r="AH157" s="929"/>
      <c r="AI157" s="929"/>
      <c r="AJ157" s="930"/>
      <c r="AK157" s="1029"/>
      <c r="AL157" s="914"/>
      <c r="AM157" s="914"/>
      <c r="AN157" s="915"/>
      <c r="AO157" s="798"/>
      <c r="AP157" s="1050"/>
      <c r="AQ157" s="901"/>
      <c r="AR157" s="881"/>
      <c r="AS157" s="917" t="str">
        <f ca="1">IFERROR(__xludf.DUMMYFUNCTION("+I157/G157"),"#DIV/0!")</f>
        <v>#DIV/0!</v>
      </c>
      <c r="AT157" s="918" t="str">
        <f ca="1">IFERROR(__xludf.DUMMYFUNCTION("+J157/G157"),"#DIV/0!")</f>
        <v>#DIV/0!</v>
      </c>
      <c r="AU157" s="918" t="str">
        <f ca="1">IFERROR(__xludf.DUMMYFUNCTION("+K157/G157"),"#DIV/0!")</f>
        <v>#DIV/0!</v>
      </c>
      <c r="AV157" s="918" t="str">
        <f ca="1">IFERROR(__xludf.DUMMYFUNCTION("+L157/G157"),"#DIV/0!")</f>
        <v>#DIV/0!</v>
      </c>
      <c r="AW157" s="919" t="str">
        <f ca="1">IFERROR(__xludf.DUMMYFUNCTION("+AA157/COUNTIF(W157,""*"")"),"#DIV/0!")</f>
        <v>#DIV/0!</v>
      </c>
      <c r="AX157" s="919" t="str">
        <f ca="1">IFERROR(__xludf.DUMMYFUNCTION("+AB157/COUNTIF(W157,""*"")"),"#DIV/0!")</f>
        <v>#DIV/0!</v>
      </c>
      <c r="AY157" s="919" t="str">
        <f ca="1">IFERROR(__xludf.DUMMYFUNCTION("+AC157/COUNTIF(W157,""*"")"),"#DIV/0!")</f>
        <v>#DIV/0!</v>
      </c>
      <c r="AZ157" s="919" t="str">
        <f ca="1">IFERROR(__xludf.DUMMYFUNCTION("+AD157/COUNTIF(AD157,""*"")"),"#DIV/0!")</f>
        <v>#DIV/0!</v>
      </c>
      <c r="BA157" s="920" t="str">
        <f ca="1">IFERROR(__xludf.DUMMYFUNCTION("+AK157/AJ157"),"#DIV/0!")</f>
        <v>#DIV/0!</v>
      </c>
      <c r="BB157" s="920" t="str">
        <f ca="1">IFERROR(__xludf.DUMMYFUNCTION("+AL157/AJ157"),"#DIV/0!")</f>
        <v>#DIV/0!</v>
      </c>
      <c r="BC157" s="920" t="str">
        <f ca="1">IFERROR(__xludf.DUMMYFUNCTION("+AM157/AJ157"),"#DIV/0!")</f>
        <v>#DIV/0!</v>
      </c>
      <c r="BD157" s="920" t="str">
        <f ca="1">IFERROR(__xludf.DUMMYFUNCTION("+AN157/AJ157"),"#DIV/0!")</f>
        <v>#DIV/0!</v>
      </c>
      <c r="BE157" s="921">
        <v>0.2</v>
      </c>
      <c r="BF157" s="921">
        <v>0.8</v>
      </c>
      <c r="BG157" s="920" t="str">
        <f ca="1">IFERROR(__xludf.DUMMYFUNCTION("+AW157*BE157"),"#DIV/0!")</f>
        <v>#DIV/0!</v>
      </c>
      <c r="BH157" s="920" t="str">
        <f ca="1">IFERROR(__xludf.DUMMYFUNCTION("+AX157*BE157"),"#DIV/0!")</f>
        <v>#DIV/0!</v>
      </c>
      <c r="BI157" s="920" t="str">
        <f ca="1">IFERROR(__xludf.DUMMYFUNCTION("+AY157*BE157"),"#DIV/0!")</f>
        <v>#DIV/0!</v>
      </c>
      <c r="BJ157" s="920" t="str">
        <f ca="1">IFERROR(__xludf.DUMMYFUNCTION("+AZ157*BE157"),"#DIV/0!")</f>
        <v>#DIV/0!</v>
      </c>
      <c r="BK157" s="920" t="str">
        <f ca="1">IFERROR(__xludf.DUMMYFUNCTION("+BA157*BF157"),"#DIV/0!")</f>
        <v>#DIV/0!</v>
      </c>
      <c r="BL157" s="920" t="str">
        <f ca="1">IFERROR(__xludf.DUMMYFUNCTION("+BB157*BF157"),"#DIV/0!")</f>
        <v>#DIV/0!</v>
      </c>
      <c r="BM157" s="920" t="str">
        <f ca="1">IFERROR(__xludf.DUMMYFUNCTION("+BC157*BF157"),"#DIV/0!")</f>
        <v>#DIV/0!</v>
      </c>
      <c r="BN157" s="920" t="str">
        <f ca="1">IFERROR(__xludf.DUMMYFUNCTION("+BD157*BF157"),"#DIV/0!")</f>
        <v>#DIV/0!</v>
      </c>
      <c r="BO157" s="920" t="str">
        <f ca="1">IFERROR(__xludf.DUMMYFUNCTION("+BG157+BK157"),"#DIV/0!")</f>
        <v>#DIV/0!</v>
      </c>
      <c r="BP157" s="920" t="str">
        <f ca="1">IFERROR(__xludf.DUMMYFUNCTION("+BH157+BL157"),"#DIV/0!")</f>
        <v>#DIV/0!</v>
      </c>
      <c r="BQ157" s="920" t="str">
        <f ca="1">IFERROR(__xludf.DUMMYFUNCTION("+BI157+BM157"),"#DIV/0!")</f>
        <v>#DIV/0!</v>
      </c>
      <c r="BR157" s="920" t="str">
        <f ca="1">IFERROR(__xludf.DUMMYFUNCTION("+BJ157+BN157"),"#DIV/0!")</f>
        <v>#DIV/0!</v>
      </c>
      <c r="BS157" s="842"/>
      <c r="BT157" s="842"/>
      <c r="BU157" s="842"/>
      <c r="BV157" s="842"/>
      <c r="BW157" s="842"/>
      <c r="BX157" s="842"/>
      <c r="BY157" s="842"/>
      <c r="BZ157" s="842"/>
      <c r="CA157" s="830"/>
      <c r="CB157" s="798"/>
      <c r="CC157" s="922"/>
      <c r="CD157" s="923"/>
      <c r="CE157" s="923"/>
      <c r="CF157" s="974"/>
      <c r="CG157" s="975"/>
      <c r="CH157" s="798"/>
      <c r="CI157" s="798"/>
      <c r="CJ157" s="798"/>
      <c r="CK157" s="798"/>
      <c r="CL157" s="798"/>
      <c r="CM157" s="798"/>
      <c r="CN157" s="798"/>
      <c r="CO157" s="798"/>
      <c r="CP157" s="798"/>
      <c r="CQ157" s="798"/>
      <c r="CR157" s="798"/>
      <c r="CS157" s="798"/>
      <c r="CT157" s="798"/>
    </row>
    <row r="158" spans="1:98" ht="14.25" customHeight="1">
      <c r="A158" s="1042"/>
      <c r="B158" s="1043"/>
      <c r="C158" s="1044"/>
      <c r="D158" s="1045"/>
      <c r="E158" s="1046"/>
      <c r="F158" s="898"/>
      <c r="G158" s="964"/>
      <c r="H158" s="925"/>
      <c r="I158" s="899"/>
      <c r="J158" s="900"/>
      <c r="K158" s="900"/>
      <c r="L158" s="900"/>
      <c r="M158" s="925"/>
      <c r="N158" s="1025"/>
      <c r="O158" s="927"/>
      <c r="P158" s="901"/>
      <c r="Q158" s="903"/>
      <c r="R158" s="904"/>
      <c r="S158" s="904"/>
      <c r="T158" s="905"/>
      <c r="U158" s="818"/>
      <c r="V158" s="906">
        <v>4</v>
      </c>
      <c r="W158" s="1090"/>
      <c r="X158" s="1120"/>
      <c r="Y158" s="1120"/>
      <c r="Z158" s="1101"/>
      <c r="AA158" s="907"/>
      <c r="AB158" s="908"/>
      <c r="AC158" s="908"/>
      <c r="AD158" s="909"/>
      <c r="AE158" s="871"/>
      <c r="AF158" s="1028"/>
      <c r="AG158" s="929"/>
      <c r="AH158" s="929"/>
      <c r="AI158" s="929"/>
      <c r="AJ158" s="930"/>
      <c r="AK158" s="1029"/>
      <c r="AL158" s="914"/>
      <c r="AM158" s="914"/>
      <c r="AN158" s="915"/>
      <c r="AO158" s="798"/>
      <c r="AP158" s="1050"/>
      <c r="AQ158" s="901"/>
      <c r="AR158" s="881"/>
      <c r="AS158" s="917" t="str">
        <f ca="1">IFERROR(__xludf.DUMMYFUNCTION("+I158/G158"),"#DIV/0!")</f>
        <v>#DIV/0!</v>
      </c>
      <c r="AT158" s="918" t="str">
        <f ca="1">IFERROR(__xludf.DUMMYFUNCTION("+J158/G158"),"#DIV/0!")</f>
        <v>#DIV/0!</v>
      </c>
      <c r="AU158" s="918" t="str">
        <f ca="1">IFERROR(__xludf.DUMMYFUNCTION("+K158/G158"),"#DIV/0!")</f>
        <v>#DIV/0!</v>
      </c>
      <c r="AV158" s="918" t="str">
        <f ca="1">IFERROR(__xludf.DUMMYFUNCTION("+L158/G158"),"#DIV/0!")</f>
        <v>#DIV/0!</v>
      </c>
      <c r="AW158" s="919" t="str">
        <f ca="1">IFERROR(__xludf.DUMMYFUNCTION("+AA158/COUNTIF(W158,""*"")"),"#DIV/0!")</f>
        <v>#DIV/0!</v>
      </c>
      <c r="AX158" s="919" t="str">
        <f ca="1">IFERROR(__xludf.DUMMYFUNCTION("+AB158/COUNTIF(W158,""*"")"),"#DIV/0!")</f>
        <v>#DIV/0!</v>
      </c>
      <c r="AY158" s="919" t="str">
        <f ca="1">IFERROR(__xludf.DUMMYFUNCTION("+AC158/COUNTIF(W158,""*"")"),"#DIV/0!")</f>
        <v>#DIV/0!</v>
      </c>
      <c r="AZ158" s="919" t="str">
        <f ca="1">IFERROR(__xludf.DUMMYFUNCTION("+AD158/COUNTIF(AD158,""*"")"),"#DIV/0!")</f>
        <v>#DIV/0!</v>
      </c>
      <c r="BA158" s="920" t="str">
        <f ca="1">IFERROR(__xludf.DUMMYFUNCTION("+AK158/AJ158"),"#DIV/0!")</f>
        <v>#DIV/0!</v>
      </c>
      <c r="BB158" s="920" t="str">
        <f ca="1">IFERROR(__xludf.DUMMYFUNCTION("+AL158/AJ158"),"#DIV/0!")</f>
        <v>#DIV/0!</v>
      </c>
      <c r="BC158" s="920" t="str">
        <f ca="1">IFERROR(__xludf.DUMMYFUNCTION("+AM158/AJ158"),"#DIV/0!")</f>
        <v>#DIV/0!</v>
      </c>
      <c r="BD158" s="920" t="str">
        <f ca="1">IFERROR(__xludf.DUMMYFUNCTION("+AN158/AJ158"),"#DIV/0!")</f>
        <v>#DIV/0!</v>
      </c>
      <c r="BE158" s="921">
        <v>0.2</v>
      </c>
      <c r="BF158" s="921">
        <v>0.8</v>
      </c>
      <c r="BG158" s="920" t="str">
        <f ca="1">IFERROR(__xludf.DUMMYFUNCTION("+AW158*BE158"),"#DIV/0!")</f>
        <v>#DIV/0!</v>
      </c>
      <c r="BH158" s="920" t="str">
        <f ca="1">IFERROR(__xludf.DUMMYFUNCTION("+AX158*BE158"),"#DIV/0!")</f>
        <v>#DIV/0!</v>
      </c>
      <c r="BI158" s="920" t="str">
        <f ca="1">IFERROR(__xludf.DUMMYFUNCTION("+AY158*BE158"),"#DIV/0!")</f>
        <v>#DIV/0!</v>
      </c>
      <c r="BJ158" s="920" t="str">
        <f ca="1">IFERROR(__xludf.DUMMYFUNCTION("+AZ158*BE158"),"#DIV/0!")</f>
        <v>#DIV/0!</v>
      </c>
      <c r="BK158" s="920" t="str">
        <f ca="1">IFERROR(__xludf.DUMMYFUNCTION("+BA158*BF158"),"#DIV/0!")</f>
        <v>#DIV/0!</v>
      </c>
      <c r="BL158" s="920" t="str">
        <f ca="1">IFERROR(__xludf.DUMMYFUNCTION("+BB158*BF158"),"#DIV/0!")</f>
        <v>#DIV/0!</v>
      </c>
      <c r="BM158" s="920" t="str">
        <f ca="1">IFERROR(__xludf.DUMMYFUNCTION("+BC158*BF158"),"#DIV/0!")</f>
        <v>#DIV/0!</v>
      </c>
      <c r="BN158" s="920" t="str">
        <f ca="1">IFERROR(__xludf.DUMMYFUNCTION("+BD158*BF158"),"#DIV/0!")</f>
        <v>#DIV/0!</v>
      </c>
      <c r="BO158" s="920" t="str">
        <f ca="1">IFERROR(__xludf.DUMMYFUNCTION("+BG158+BK158"),"#DIV/0!")</f>
        <v>#DIV/0!</v>
      </c>
      <c r="BP158" s="920" t="str">
        <f ca="1">IFERROR(__xludf.DUMMYFUNCTION("+BH158+BL158"),"#DIV/0!")</f>
        <v>#DIV/0!</v>
      </c>
      <c r="BQ158" s="920" t="str">
        <f ca="1">IFERROR(__xludf.DUMMYFUNCTION("+BI158+BM158"),"#DIV/0!")</f>
        <v>#DIV/0!</v>
      </c>
      <c r="BR158" s="920" t="str">
        <f ca="1">IFERROR(__xludf.DUMMYFUNCTION("+BJ158+BN158"),"#DIV/0!")</f>
        <v>#DIV/0!</v>
      </c>
      <c r="BS158" s="842"/>
      <c r="BT158" s="842"/>
      <c r="BU158" s="842"/>
      <c r="BV158" s="842"/>
      <c r="BW158" s="842"/>
      <c r="BX158" s="842"/>
      <c r="BY158" s="842"/>
      <c r="BZ158" s="842"/>
      <c r="CA158" s="830"/>
      <c r="CB158" s="798"/>
      <c r="CC158" s="922"/>
      <c r="CD158" s="923"/>
      <c r="CE158" s="923"/>
      <c r="CF158" s="974"/>
      <c r="CG158" s="975"/>
      <c r="CH158" s="798"/>
      <c r="CI158" s="798"/>
      <c r="CJ158" s="798"/>
      <c r="CK158" s="798"/>
      <c r="CL158" s="798"/>
      <c r="CM158" s="798"/>
      <c r="CN158" s="798"/>
      <c r="CO158" s="798"/>
      <c r="CP158" s="798"/>
      <c r="CQ158" s="798"/>
      <c r="CR158" s="798"/>
      <c r="CS158" s="798"/>
      <c r="CT158" s="798"/>
    </row>
    <row r="159" spans="1:98" ht="14.25" customHeight="1">
      <c r="A159" s="1042"/>
      <c r="B159" s="1043"/>
      <c r="C159" s="1044"/>
      <c r="D159" s="1045"/>
      <c r="E159" s="1046"/>
      <c r="F159" s="898"/>
      <c r="G159" s="964"/>
      <c r="H159" s="925"/>
      <c r="I159" s="899"/>
      <c r="J159" s="900"/>
      <c r="K159" s="900"/>
      <c r="L159" s="900"/>
      <c r="M159" s="925"/>
      <c r="N159" s="1025"/>
      <c r="O159" s="927"/>
      <c r="P159" s="901"/>
      <c r="Q159" s="903"/>
      <c r="R159" s="904"/>
      <c r="S159" s="904"/>
      <c r="T159" s="905"/>
      <c r="U159" s="818"/>
      <c r="V159" s="906">
        <v>5</v>
      </c>
      <c r="W159" s="1090"/>
      <c r="X159" s="1120"/>
      <c r="Y159" s="1120"/>
      <c r="Z159" s="1101"/>
      <c r="AA159" s="907"/>
      <c r="AB159" s="908"/>
      <c r="AC159" s="908"/>
      <c r="AD159" s="909"/>
      <c r="AE159" s="871"/>
      <c r="AF159" s="1028"/>
      <c r="AG159" s="929"/>
      <c r="AH159" s="929"/>
      <c r="AI159" s="929"/>
      <c r="AJ159" s="930"/>
      <c r="AK159" s="1029"/>
      <c r="AL159" s="914"/>
      <c r="AM159" s="914"/>
      <c r="AN159" s="915"/>
      <c r="AO159" s="798"/>
      <c r="AP159" s="1050"/>
      <c r="AQ159" s="901"/>
      <c r="AR159" s="881"/>
      <c r="AS159" s="917" t="str">
        <f ca="1">IFERROR(__xludf.DUMMYFUNCTION("+I159/G159"),"#DIV/0!")</f>
        <v>#DIV/0!</v>
      </c>
      <c r="AT159" s="918" t="str">
        <f ca="1">IFERROR(__xludf.DUMMYFUNCTION("+J159/G159"),"#DIV/0!")</f>
        <v>#DIV/0!</v>
      </c>
      <c r="AU159" s="918" t="str">
        <f ca="1">IFERROR(__xludf.DUMMYFUNCTION("+K159/G159"),"#DIV/0!")</f>
        <v>#DIV/0!</v>
      </c>
      <c r="AV159" s="918" t="str">
        <f ca="1">IFERROR(__xludf.DUMMYFUNCTION("+L159/G159"),"#DIV/0!")</f>
        <v>#DIV/0!</v>
      </c>
      <c r="AW159" s="919" t="str">
        <f ca="1">IFERROR(__xludf.DUMMYFUNCTION("+AA159/COUNTIF(W159,""*"")"),"#DIV/0!")</f>
        <v>#DIV/0!</v>
      </c>
      <c r="AX159" s="919" t="str">
        <f ca="1">IFERROR(__xludf.DUMMYFUNCTION("+AB159/COUNTIF(W159,""*"")"),"#DIV/0!")</f>
        <v>#DIV/0!</v>
      </c>
      <c r="AY159" s="919" t="str">
        <f ca="1">IFERROR(__xludf.DUMMYFUNCTION("+AC159/COUNTIF(W159,""*"")"),"#DIV/0!")</f>
        <v>#DIV/0!</v>
      </c>
      <c r="AZ159" s="919" t="str">
        <f ca="1">IFERROR(__xludf.DUMMYFUNCTION("+AD159/COUNTIF(AD159,""*"")"),"#DIV/0!")</f>
        <v>#DIV/0!</v>
      </c>
      <c r="BA159" s="920" t="str">
        <f ca="1">IFERROR(__xludf.DUMMYFUNCTION("+AK159/AJ159"),"#DIV/0!")</f>
        <v>#DIV/0!</v>
      </c>
      <c r="BB159" s="920" t="str">
        <f ca="1">IFERROR(__xludf.DUMMYFUNCTION("+AL159/AJ159"),"#DIV/0!")</f>
        <v>#DIV/0!</v>
      </c>
      <c r="BC159" s="920" t="str">
        <f ca="1">IFERROR(__xludf.DUMMYFUNCTION("+AM159/AJ159"),"#DIV/0!")</f>
        <v>#DIV/0!</v>
      </c>
      <c r="BD159" s="920" t="str">
        <f ca="1">IFERROR(__xludf.DUMMYFUNCTION("+AN159/AJ159"),"#DIV/0!")</f>
        <v>#DIV/0!</v>
      </c>
      <c r="BE159" s="921">
        <v>0.2</v>
      </c>
      <c r="BF159" s="921">
        <v>0.8</v>
      </c>
      <c r="BG159" s="920" t="str">
        <f ca="1">IFERROR(__xludf.DUMMYFUNCTION("+AW159*BE159"),"#DIV/0!")</f>
        <v>#DIV/0!</v>
      </c>
      <c r="BH159" s="920" t="str">
        <f ca="1">IFERROR(__xludf.DUMMYFUNCTION("+AX159*BE159"),"#DIV/0!")</f>
        <v>#DIV/0!</v>
      </c>
      <c r="BI159" s="920" t="str">
        <f ca="1">IFERROR(__xludf.DUMMYFUNCTION("+AY159*BE159"),"#DIV/0!")</f>
        <v>#DIV/0!</v>
      </c>
      <c r="BJ159" s="920" t="str">
        <f ca="1">IFERROR(__xludf.DUMMYFUNCTION("+AZ159*BE159"),"#DIV/0!")</f>
        <v>#DIV/0!</v>
      </c>
      <c r="BK159" s="920" t="str">
        <f ca="1">IFERROR(__xludf.DUMMYFUNCTION("+BA159*BF159"),"#DIV/0!")</f>
        <v>#DIV/0!</v>
      </c>
      <c r="BL159" s="920" t="str">
        <f ca="1">IFERROR(__xludf.DUMMYFUNCTION("+BB159*BF159"),"#DIV/0!")</f>
        <v>#DIV/0!</v>
      </c>
      <c r="BM159" s="920" t="str">
        <f ca="1">IFERROR(__xludf.DUMMYFUNCTION("+BC159*BF159"),"#DIV/0!")</f>
        <v>#DIV/0!</v>
      </c>
      <c r="BN159" s="920" t="str">
        <f ca="1">IFERROR(__xludf.DUMMYFUNCTION("+BD159*BF159"),"#DIV/0!")</f>
        <v>#DIV/0!</v>
      </c>
      <c r="BO159" s="920" t="str">
        <f ca="1">IFERROR(__xludf.DUMMYFUNCTION("+BG159+BK159"),"#DIV/0!")</f>
        <v>#DIV/0!</v>
      </c>
      <c r="BP159" s="920" t="str">
        <f ca="1">IFERROR(__xludf.DUMMYFUNCTION("+BH159+BL159"),"#DIV/0!")</f>
        <v>#DIV/0!</v>
      </c>
      <c r="BQ159" s="920" t="str">
        <f ca="1">IFERROR(__xludf.DUMMYFUNCTION("+BI159+BM159"),"#DIV/0!")</f>
        <v>#DIV/0!</v>
      </c>
      <c r="BR159" s="920" t="str">
        <f ca="1">IFERROR(__xludf.DUMMYFUNCTION("+BJ159+BN159"),"#DIV/0!")</f>
        <v>#DIV/0!</v>
      </c>
      <c r="BS159" s="842"/>
      <c r="BT159" s="842"/>
      <c r="BU159" s="842"/>
      <c r="BV159" s="842"/>
      <c r="BW159" s="842"/>
      <c r="BX159" s="842"/>
      <c r="BY159" s="842"/>
      <c r="BZ159" s="842"/>
      <c r="CA159" s="830"/>
      <c r="CB159" s="798"/>
      <c r="CC159" s="922"/>
      <c r="CD159" s="923"/>
      <c r="CE159" s="923"/>
      <c r="CF159" s="974"/>
      <c r="CG159" s="975"/>
      <c r="CH159" s="798"/>
      <c r="CI159" s="798"/>
      <c r="CJ159" s="798"/>
      <c r="CK159" s="798"/>
      <c r="CL159" s="798"/>
      <c r="CM159" s="798"/>
      <c r="CN159" s="798"/>
      <c r="CO159" s="798"/>
      <c r="CP159" s="798"/>
      <c r="CQ159" s="798"/>
      <c r="CR159" s="798"/>
      <c r="CS159" s="798"/>
      <c r="CT159" s="798"/>
    </row>
    <row r="160" spans="1:98" ht="14.25" customHeight="1">
      <c r="A160" s="1042"/>
      <c r="B160" s="1043"/>
      <c r="C160" s="1044"/>
      <c r="D160" s="1045"/>
      <c r="E160" s="1046"/>
      <c r="F160" s="898"/>
      <c r="G160" s="964"/>
      <c r="H160" s="925"/>
      <c r="I160" s="899"/>
      <c r="J160" s="900"/>
      <c r="K160" s="900"/>
      <c r="L160" s="900"/>
      <c r="M160" s="925"/>
      <c r="N160" s="1025"/>
      <c r="O160" s="927"/>
      <c r="P160" s="901"/>
      <c r="Q160" s="903"/>
      <c r="R160" s="904"/>
      <c r="S160" s="904"/>
      <c r="T160" s="905"/>
      <c r="U160" s="818"/>
      <c r="V160" s="906">
        <v>6</v>
      </c>
      <c r="W160" s="1090"/>
      <c r="X160" s="1120"/>
      <c r="Y160" s="1120"/>
      <c r="Z160" s="1101"/>
      <c r="AA160" s="907"/>
      <c r="AB160" s="908"/>
      <c r="AC160" s="908"/>
      <c r="AD160" s="909"/>
      <c r="AE160" s="871"/>
      <c r="AF160" s="1028"/>
      <c r="AG160" s="929"/>
      <c r="AH160" s="929"/>
      <c r="AI160" s="929"/>
      <c r="AJ160" s="930"/>
      <c r="AK160" s="1029"/>
      <c r="AL160" s="914"/>
      <c r="AM160" s="914"/>
      <c r="AN160" s="915"/>
      <c r="AO160" s="798"/>
      <c r="AP160" s="1050"/>
      <c r="AQ160" s="901"/>
      <c r="AR160" s="881"/>
      <c r="AS160" s="917" t="str">
        <f ca="1">IFERROR(__xludf.DUMMYFUNCTION("+I160/G160"),"#DIV/0!")</f>
        <v>#DIV/0!</v>
      </c>
      <c r="AT160" s="918" t="str">
        <f ca="1">IFERROR(__xludf.DUMMYFUNCTION("+J160/G160"),"#DIV/0!")</f>
        <v>#DIV/0!</v>
      </c>
      <c r="AU160" s="918" t="str">
        <f ca="1">IFERROR(__xludf.DUMMYFUNCTION("+K160/G160"),"#DIV/0!")</f>
        <v>#DIV/0!</v>
      </c>
      <c r="AV160" s="918" t="str">
        <f ca="1">IFERROR(__xludf.DUMMYFUNCTION("+L160/G160"),"#DIV/0!")</f>
        <v>#DIV/0!</v>
      </c>
      <c r="AW160" s="919" t="str">
        <f ca="1">IFERROR(__xludf.DUMMYFUNCTION("+AA160/COUNTIF(W160,""*"")"),"#DIV/0!")</f>
        <v>#DIV/0!</v>
      </c>
      <c r="AX160" s="919" t="str">
        <f ca="1">IFERROR(__xludf.DUMMYFUNCTION("+AB160/COUNTIF(W160,""*"")"),"#DIV/0!")</f>
        <v>#DIV/0!</v>
      </c>
      <c r="AY160" s="919" t="str">
        <f ca="1">IFERROR(__xludf.DUMMYFUNCTION("+AC160/COUNTIF(W160,""*"")"),"#DIV/0!")</f>
        <v>#DIV/0!</v>
      </c>
      <c r="AZ160" s="919" t="str">
        <f ca="1">IFERROR(__xludf.DUMMYFUNCTION("+AD160/COUNTIF(AD160,""*"")"),"#DIV/0!")</f>
        <v>#DIV/0!</v>
      </c>
      <c r="BA160" s="920" t="str">
        <f ca="1">IFERROR(__xludf.DUMMYFUNCTION("+AK160/AJ160"),"#DIV/0!")</f>
        <v>#DIV/0!</v>
      </c>
      <c r="BB160" s="920" t="str">
        <f ca="1">IFERROR(__xludf.DUMMYFUNCTION("+AL160/AJ160"),"#DIV/0!")</f>
        <v>#DIV/0!</v>
      </c>
      <c r="BC160" s="920" t="str">
        <f ca="1">IFERROR(__xludf.DUMMYFUNCTION("+AM160/AJ160"),"#DIV/0!")</f>
        <v>#DIV/0!</v>
      </c>
      <c r="BD160" s="920" t="str">
        <f ca="1">IFERROR(__xludf.DUMMYFUNCTION("+AN160/AJ160"),"#DIV/0!")</f>
        <v>#DIV/0!</v>
      </c>
      <c r="BE160" s="921">
        <v>0.2</v>
      </c>
      <c r="BF160" s="921">
        <v>0.8</v>
      </c>
      <c r="BG160" s="920" t="str">
        <f ca="1">IFERROR(__xludf.DUMMYFUNCTION("+AW160*BE160"),"#DIV/0!")</f>
        <v>#DIV/0!</v>
      </c>
      <c r="BH160" s="920" t="str">
        <f ca="1">IFERROR(__xludf.DUMMYFUNCTION("+AX160*BE160"),"#DIV/0!")</f>
        <v>#DIV/0!</v>
      </c>
      <c r="BI160" s="920" t="str">
        <f ca="1">IFERROR(__xludf.DUMMYFUNCTION("+AY160*BE160"),"#DIV/0!")</f>
        <v>#DIV/0!</v>
      </c>
      <c r="BJ160" s="920" t="str">
        <f ca="1">IFERROR(__xludf.DUMMYFUNCTION("+AZ160*BE160"),"#DIV/0!")</f>
        <v>#DIV/0!</v>
      </c>
      <c r="BK160" s="920" t="str">
        <f ca="1">IFERROR(__xludf.DUMMYFUNCTION("+BA160*BF160"),"#DIV/0!")</f>
        <v>#DIV/0!</v>
      </c>
      <c r="BL160" s="920" t="str">
        <f ca="1">IFERROR(__xludf.DUMMYFUNCTION("+BB160*BF160"),"#DIV/0!")</f>
        <v>#DIV/0!</v>
      </c>
      <c r="BM160" s="920" t="str">
        <f ca="1">IFERROR(__xludf.DUMMYFUNCTION("+BC160*BF160"),"#DIV/0!")</f>
        <v>#DIV/0!</v>
      </c>
      <c r="BN160" s="920" t="str">
        <f ca="1">IFERROR(__xludf.DUMMYFUNCTION("+BD160*BF160"),"#DIV/0!")</f>
        <v>#DIV/0!</v>
      </c>
      <c r="BO160" s="920" t="str">
        <f ca="1">IFERROR(__xludf.DUMMYFUNCTION("+BG160+BK160"),"#DIV/0!")</f>
        <v>#DIV/0!</v>
      </c>
      <c r="BP160" s="920" t="str">
        <f ca="1">IFERROR(__xludf.DUMMYFUNCTION("+BH160+BL160"),"#DIV/0!")</f>
        <v>#DIV/0!</v>
      </c>
      <c r="BQ160" s="920" t="str">
        <f ca="1">IFERROR(__xludf.DUMMYFUNCTION("+BI160+BM160"),"#DIV/0!")</f>
        <v>#DIV/0!</v>
      </c>
      <c r="BR160" s="920" t="str">
        <f ca="1">IFERROR(__xludf.DUMMYFUNCTION("+BJ160+BN160"),"#DIV/0!")</f>
        <v>#DIV/0!</v>
      </c>
      <c r="BS160" s="842"/>
      <c r="BT160" s="842"/>
      <c r="BU160" s="842"/>
      <c r="BV160" s="842"/>
      <c r="BW160" s="842"/>
      <c r="BX160" s="842"/>
      <c r="BY160" s="842"/>
      <c r="BZ160" s="842"/>
      <c r="CA160" s="830"/>
      <c r="CB160" s="798"/>
      <c r="CC160" s="922"/>
      <c r="CD160" s="923"/>
      <c r="CE160" s="923"/>
      <c r="CF160" s="974"/>
      <c r="CG160" s="975"/>
      <c r="CH160" s="798"/>
      <c r="CI160" s="798"/>
      <c r="CJ160" s="798"/>
      <c r="CK160" s="798"/>
      <c r="CL160" s="798"/>
      <c r="CM160" s="798"/>
      <c r="CN160" s="798"/>
      <c r="CO160" s="798"/>
      <c r="CP160" s="798"/>
      <c r="CQ160" s="798"/>
      <c r="CR160" s="798"/>
      <c r="CS160" s="798"/>
      <c r="CT160" s="798"/>
    </row>
    <row r="161" spans="1:98" ht="14.25" customHeight="1">
      <c r="A161" s="1042"/>
      <c r="B161" s="1043"/>
      <c r="C161" s="1044"/>
      <c r="D161" s="1045"/>
      <c r="E161" s="1046"/>
      <c r="F161" s="898"/>
      <c r="G161" s="964"/>
      <c r="H161" s="925"/>
      <c r="I161" s="899"/>
      <c r="J161" s="900"/>
      <c r="K161" s="900"/>
      <c r="L161" s="900"/>
      <c r="M161" s="925"/>
      <c r="N161" s="1025"/>
      <c r="O161" s="927"/>
      <c r="P161" s="901"/>
      <c r="Q161" s="903"/>
      <c r="R161" s="904"/>
      <c r="S161" s="904"/>
      <c r="T161" s="905"/>
      <c r="U161" s="818"/>
      <c r="V161" s="906">
        <v>7</v>
      </c>
      <c r="W161" s="1090"/>
      <c r="X161" s="1120"/>
      <c r="Y161" s="1120"/>
      <c r="Z161" s="1101"/>
      <c r="AA161" s="907"/>
      <c r="AB161" s="908"/>
      <c r="AC161" s="908"/>
      <c r="AD161" s="909"/>
      <c r="AE161" s="871"/>
      <c r="AF161" s="1028"/>
      <c r="AG161" s="929"/>
      <c r="AH161" s="929"/>
      <c r="AI161" s="929"/>
      <c r="AJ161" s="930"/>
      <c r="AK161" s="1029"/>
      <c r="AL161" s="914"/>
      <c r="AM161" s="914"/>
      <c r="AN161" s="915"/>
      <c r="AO161" s="798"/>
      <c r="AP161" s="1050"/>
      <c r="AQ161" s="901"/>
      <c r="AR161" s="881"/>
      <c r="AS161" s="917" t="str">
        <f ca="1">IFERROR(__xludf.DUMMYFUNCTION("+I161/G161"),"#DIV/0!")</f>
        <v>#DIV/0!</v>
      </c>
      <c r="AT161" s="918" t="str">
        <f ca="1">IFERROR(__xludf.DUMMYFUNCTION("+J161/G161"),"#DIV/0!")</f>
        <v>#DIV/0!</v>
      </c>
      <c r="AU161" s="918" t="str">
        <f ca="1">IFERROR(__xludf.DUMMYFUNCTION("+K161/G161"),"#DIV/0!")</f>
        <v>#DIV/0!</v>
      </c>
      <c r="AV161" s="918" t="str">
        <f ca="1">IFERROR(__xludf.DUMMYFUNCTION("+L161/G161"),"#DIV/0!")</f>
        <v>#DIV/0!</v>
      </c>
      <c r="AW161" s="919" t="str">
        <f ca="1">IFERROR(__xludf.DUMMYFUNCTION("+AA161/COUNTIF(W161,""*"")"),"#DIV/0!")</f>
        <v>#DIV/0!</v>
      </c>
      <c r="AX161" s="919" t="str">
        <f ca="1">IFERROR(__xludf.DUMMYFUNCTION("+AB161/COUNTIF(W161,""*"")"),"#DIV/0!")</f>
        <v>#DIV/0!</v>
      </c>
      <c r="AY161" s="919" t="str">
        <f ca="1">IFERROR(__xludf.DUMMYFUNCTION("+AC161/COUNTIF(W161,""*"")"),"#DIV/0!")</f>
        <v>#DIV/0!</v>
      </c>
      <c r="AZ161" s="919" t="str">
        <f ca="1">IFERROR(__xludf.DUMMYFUNCTION("+AD161/COUNTIF(AD161,""*"")"),"#DIV/0!")</f>
        <v>#DIV/0!</v>
      </c>
      <c r="BA161" s="920" t="str">
        <f ca="1">IFERROR(__xludf.DUMMYFUNCTION("+AK161/AJ161"),"#DIV/0!")</f>
        <v>#DIV/0!</v>
      </c>
      <c r="BB161" s="920" t="str">
        <f ca="1">IFERROR(__xludf.DUMMYFUNCTION("+AL161/AJ161"),"#DIV/0!")</f>
        <v>#DIV/0!</v>
      </c>
      <c r="BC161" s="920" t="str">
        <f ca="1">IFERROR(__xludf.DUMMYFUNCTION("+AM161/AJ161"),"#DIV/0!")</f>
        <v>#DIV/0!</v>
      </c>
      <c r="BD161" s="920" t="str">
        <f ca="1">IFERROR(__xludf.DUMMYFUNCTION("+AN161/AJ161"),"#DIV/0!")</f>
        <v>#DIV/0!</v>
      </c>
      <c r="BE161" s="921">
        <v>0.2</v>
      </c>
      <c r="BF161" s="921">
        <v>0.8</v>
      </c>
      <c r="BG161" s="920" t="str">
        <f ca="1">IFERROR(__xludf.DUMMYFUNCTION("+AW161*BE161"),"#DIV/0!")</f>
        <v>#DIV/0!</v>
      </c>
      <c r="BH161" s="920" t="str">
        <f ca="1">IFERROR(__xludf.DUMMYFUNCTION("+AX161*BE161"),"#DIV/0!")</f>
        <v>#DIV/0!</v>
      </c>
      <c r="BI161" s="920" t="str">
        <f ca="1">IFERROR(__xludf.DUMMYFUNCTION("+AY161*BE161"),"#DIV/0!")</f>
        <v>#DIV/0!</v>
      </c>
      <c r="BJ161" s="920" t="str">
        <f ca="1">IFERROR(__xludf.DUMMYFUNCTION("+AZ161*BE161"),"#DIV/0!")</f>
        <v>#DIV/0!</v>
      </c>
      <c r="BK161" s="920" t="str">
        <f ca="1">IFERROR(__xludf.DUMMYFUNCTION("+BA161*BF161"),"#DIV/0!")</f>
        <v>#DIV/0!</v>
      </c>
      <c r="BL161" s="920" t="str">
        <f ca="1">IFERROR(__xludf.DUMMYFUNCTION("+BB161*BF161"),"#DIV/0!")</f>
        <v>#DIV/0!</v>
      </c>
      <c r="BM161" s="920" t="str">
        <f ca="1">IFERROR(__xludf.DUMMYFUNCTION("+BC161*BF161"),"#DIV/0!")</f>
        <v>#DIV/0!</v>
      </c>
      <c r="BN161" s="920" t="str">
        <f ca="1">IFERROR(__xludf.DUMMYFUNCTION("+BD161*BF161"),"#DIV/0!")</f>
        <v>#DIV/0!</v>
      </c>
      <c r="BO161" s="920" t="str">
        <f ca="1">IFERROR(__xludf.DUMMYFUNCTION("+BG161+BK161"),"#DIV/0!")</f>
        <v>#DIV/0!</v>
      </c>
      <c r="BP161" s="920" t="str">
        <f ca="1">IFERROR(__xludf.DUMMYFUNCTION("+BH161+BL161"),"#DIV/0!")</f>
        <v>#DIV/0!</v>
      </c>
      <c r="BQ161" s="920" t="str">
        <f ca="1">IFERROR(__xludf.DUMMYFUNCTION("+BI161+BM161"),"#DIV/0!")</f>
        <v>#DIV/0!</v>
      </c>
      <c r="BR161" s="920" t="str">
        <f ca="1">IFERROR(__xludf.DUMMYFUNCTION("+BJ161+BN161"),"#DIV/0!")</f>
        <v>#DIV/0!</v>
      </c>
      <c r="BS161" s="842"/>
      <c r="BT161" s="842"/>
      <c r="BU161" s="842"/>
      <c r="BV161" s="842"/>
      <c r="BW161" s="842"/>
      <c r="BX161" s="842"/>
      <c r="BY161" s="842"/>
      <c r="BZ161" s="842"/>
      <c r="CA161" s="830"/>
      <c r="CB161" s="798"/>
      <c r="CC161" s="922"/>
      <c r="CD161" s="923"/>
      <c r="CE161" s="923"/>
      <c r="CF161" s="974"/>
      <c r="CG161" s="975"/>
      <c r="CH161" s="798"/>
      <c r="CI161" s="798"/>
      <c r="CJ161" s="798"/>
      <c r="CK161" s="798"/>
      <c r="CL161" s="798"/>
      <c r="CM161" s="798"/>
      <c r="CN161" s="798"/>
      <c r="CO161" s="798"/>
      <c r="CP161" s="798"/>
      <c r="CQ161" s="798"/>
      <c r="CR161" s="798"/>
      <c r="CS161" s="798"/>
      <c r="CT161" s="798"/>
    </row>
    <row r="162" spans="1:98" ht="14.25" customHeight="1">
      <c r="A162" s="1042"/>
      <c r="B162" s="1043"/>
      <c r="C162" s="1044"/>
      <c r="D162" s="1045"/>
      <c r="E162" s="1046"/>
      <c r="F162" s="898"/>
      <c r="G162" s="964"/>
      <c r="H162" s="925"/>
      <c r="I162" s="899"/>
      <c r="J162" s="900"/>
      <c r="K162" s="900"/>
      <c r="L162" s="900"/>
      <c r="M162" s="925"/>
      <c r="N162" s="1025"/>
      <c r="O162" s="927"/>
      <c r="P162" s="901"/>
      <c r="Q162" s="903"/>
      <c r="R162" s="904"/>
      <c r="S162" s="904"/>
      <c r="T162" s="905"/>
      <c r="U162" s="818"/>
      <c r="V162" s="906">
        <v>8</v>
      </c>
      <c r="W162" s="1090"/>
      <c r="X162" s="1120"/>
      <c r="Y162" s="1120"/>
      <c r="Z162" s="1101"/>
      <c r="AA162" s="907"/>
      <c r="AB162" s="908"/>
      <c r="AC162" s="908"/>
      <c r="AD162" s="909"/>
      <c r="AE162" s="871"/>
      <c r="AF162" s="1028"/>
      <c r="AG162" s="929"/>
      <c r="AH162" s="929"/>
      <c r="AI162" s="929"/>
      <c r="AJ162" s="930"/>
      <c r="AK162" s="1029"/>
      <c r="AL162" s="914"/>
      <c r="AM162" s="914"/>
      <c r="AN162" s="915"/>
      <c r="AO162" s="798"/>
      <c r="AP162" s="1050"/>
      <c r="AQ162" s="901"/>
      <c r="AR162" s="881"/>
      <c r="AS162" s="917" t="str">
        <f ca="1">IFERROR(__xludf.DUMMYFUNCTION("+I162/G162"),"#DIV/0!")</f>
        <v>#DIV/0!</v>
      </c>
      <c r="AT162" s="918" t="str">
        <f ca="1">IFERROR(__xludf.DUMMYFUNCTION("+J162/G162"),"#DIV/0!")</f>
        <v>#DIV/0!</v>
      </c>
      <c r="AU162" s="918" t="str">
        <f ca="1">IFERROR(__xludf.DUMMYFUNCTION("+K162/G162"),"#DIV/0!")</f>
        <v>#DIV/0!</v>
      </c>
      <c r="AV162" s="918" t="str">
        <f ca="1">IFERROR(__xludf.DUMMYFUNCTION("+L162/G162"),"#DIV/0!")</f>
        <v>#DIV/0!</v>
      </c>
      <c r="AW162" s="919" t="str">
        <f ca="1">IFERROR(__xludf.DUMMYFUNCTION("+AA162/COUNTIF(W162,""*"")"),"#DIV/0!")</f>
        <v>#DIV/0!</v>
      </c>
      <c r="AX162" s="919" t="str">
        <f ca="1">IFERROR(__xludf.DUMMYFUNCTION("+AB162/COUNTIF(W162,""*"")"),"#DIV/0!")</f>
        <v>#DIV/0!</v>
      </c>
      <c r="AY162" s="919" t="str">
        <f ca="1">IFERROR(__xludf.DUMMYFUNCTION("+AC162/COUNTIF(W162,""*"")"),"#DIV/0!")</f>
        <v>#DIV/0!</v>
      </c>
      <c r="AZ162" s="919" t="str">
        <f ca="1">IFERROR(__xludf.DUMMYFUNCTION("+AD162/COUNTIF(AD162,""*"")"),"#DIV/0!")</f>
        <v>#DIV/0!</v>
      </c>
      <c r="BA162" s="920" t="str">
        <f ca="1">IFERROR(__xludf.DUMMYFUNCTION("+AK162/AJ162"),"#DIV/0!")</f>
        <v>#DIV/0!</v>
      </c>
      <c r="BB162" s="920" t="str">
        <f ca="1">IFERROR(__xludf.DUMMYFUNCTION("+AL162/AJ162"),"#DIV/0!")</f>
        <v>#DIV/0!</v>
      </c>
      <c r="BC162" s="920" t="str">
        <f ca="1">IFERROR(__xludf.DUMMYFUNCTION("+AM162/AJ162"),"#DIV/0!")</f>
        <v>#DIV/0!</v>
      </c>
      <c r="BD162" s="920" t="str">
        <f ca="1">IFERROR(__xludf.DUMMYFUNCTION("+AN162/AJ162"),"#DIV/0!")</f>
        <v>#DIV/0!</v>
      </c>
      <c r="BE162" s="921">
        <v>0.2</v>
      </c>
      <c r="BF162" s="921">
        <v>0.8</v>
      </c>
      <c r="BG162" s="920" t="str">
        <f ca="1">IFERROR(__xludf.DUMMYFUNCTION("+AW162*BE162"),"#DIV/0!")</f>
        <v>#DIV/0!</v>
      </c>
      <c r="BH162" s="920" t="str">
        <f ca="1">IFERROR(__xludf.DUMMYFUNCTION("+AX162*BE162"),"#DIV/0!")</f>
        <v>#DIV/0!</v>
      </c>
      <c r="BI162" s="920" t="str">
        <f ca="1">IFERROR(__xludf.DUMMYFUNCTION("+AY162*BE162"),"#DIV/0!")</f>
        <v>#DIV/0!</v>
      </c>
      <c r="BJ162" s="920" t="str">
        <f ca="1">IFERROR(__xludf.DUMMYFUNCTION("+AZ162*BE162"),"#DIV/0!")</f>
        <v>#DIV/0!</v>
      </c>
      <c r="BK162" s="920" t="str">
        <f ca="1">IFERROR(__xludf.DUMMYFUNCTION("+BA162*BF162"),"#DIV/0!")</f>
        <v>#DIV/0!</v>
      </c>
      <c r="BL162" s="920" t="str">
        <f ca="1">IFERROR(__xludf.DUMMYFUNCTION("+BB162*BF162"),"#DIV/0!")</f>
        <v>#DIV/0!</v>
      </c>
      <c r="BM162" s="920" t="str">
        <f ca="1">IFERROR(__xludf.DUMMYFUNCTION("+BC162*BF162"),"#DIV/0!")</f>
        <v>#DIV/0!</v>
      </c>
      <c r="BN162" s="920" t="str">
        <f ca="1">IFERROR(__xludf.DUMMYFUNCTION("+BD162*BF162"),"#DIV/0!")</f>
        <v>#DIV/0!</v>
      </c>
      <c r="BO162" s="920" t="str">
        <f ca="1">IFERROR(__xludf.DUMMYFUNCTION("+BG162+BK162"),"#DIV/0!")</f>
        <v>#DIV/0!</v>
      </c>
      <c r="BP162" s="920" t="str">
        <f ca="1">IFERROR(__xludf.DUMMYFUNCTION("+BH162+BL162"),"#DIV/0!")</f>
        <v>#DIV/0!</v>
      </c>
      <c r="BQ162" s="920" t="str">
        <f ca="1">IFERROR(__xludf.DUMMYFUNCTION("+BI162+BM162"),"#DIV/0!")</f>
        <v>#DIV/0!</v>
      </c>
      <c r="BR162" s="920" t="str">
        <f ca="1">IFERROR(__xludf.DUMMYFUNCTION("+BJ162+BN162"),"#DIV/0!")</f>
        <v>#DIV/0!</v>
      </c>
      <c r="BS162" s="842"/>
      <c r="BT162" s="842"/>
      <c r="BU162" s="842"/>
      <c r="BV162" s="842"/>
      <c r="BW162" s="842"/>
      <c r="BX162" s="842"/>
      <c r="BY162" s="842"/>
      <c r="BZ162" s="842"/>
      <c r="CA162" s="830"/>
      <c r="CB162" s="798"/>
      <c r="CC162" s="922"/>
      <c r="CD162" s="923"/>
      <c r="CE162" s="923"/>
      <c r="CF162" s="974"/>
      <c r="CG162" s="975"/>
      <c r="CH162" s="798"/>
      <c r="CI162" s="798"/>
      <c r="CJ162" s="798"/>
      <c r="CK162" s="798"/>
      <c r="CL162" s="798"/>
      <c r="CM162" s="798"/>
      <c r="CN162" s="798"/>
      <c r="CO162" s="798"/>
      <c r="CP162" s="798"/>
      <c r="CQ162" s="798"/>
      <c r="CR162" s="798"/>
      <c r="CS162" s="798"/>
      <c r="CT162" s="798"/>
    </row>
    <row r="163" spans="1:98" ht="14.25" customHeight="1">
      <c r="A163" s="1042"/>
      <c r="B163" s="1043"/>
      <c r="C163" s="1044"/>
      <c r="D163" s="1045"/>
      <c r="E163" s="1046"/>
      <c r="F163" s="898"/>
      <c r="G163" s="964"/>
      <c r="H163" s="925"/>
      <c r="I163" s="899"/>
      <c r="J163" s="900"/>
      <c r="K163" s="900"/>
      <c r="L163" s="900"/>
      <c r="M163" s="925"/>
      <c r="N163" s="1025"/>
      <c r="O163" s="927"/>
      <c r="P163" s="901"/>
      <c r="Q163" s="903"/>
      <c r="R163" s="904"/>
      <c r="S163" s="904"/>
      <c r="T163" s="905"/>
      <c r="U163" s="818"/>
      <c r="V163" s="906">
        <v>9</v>
      </c>
      <c r="W163" s="1090"/>
      <c r="X163" s="1120"/>
      <c r="Y163" s="1120"/>
      <c r="Z163" s="1101"/>
      <c r="AA163" s="907"/>
      <c r="AB163" s="908"/>
      <c r="AC163" s="908"/>
      <c r="AD163" s="909"/>
      <c r="AE163" s="871"/>
      <c r="AF163" s="1028"/>
      <c r="AG163" s="929"/>
      <c r="AH163" s="929"/>
      <c r="AI163" s="929"/>
      <c r="AJ163" s="930"/>
      <c r="AK163" s="1029"/>
      <c r="AL163" s="914"/>
      <c r="AM163" s="914"/>
      <c r="AN163" s="915"/>
      <c r="AO163" s="798"/>
      <c r="AP163" s="1050"/>
      <c r="AQ163" s="901"/>
      <c r="AR163" s="881"/>
      <c r="AS163" s="917" t="str">
        <f ca="1">IFERROR(__xludf.DUMMYFUNCTION("+I163/G163"),"#DIV/0!")</f>
        <v>#DIV/0!</v>
      </c>
      <c r="AT163" s="918" t="str">
        <f ca="1">IFERROR(__xludf.DUMMYFUNCTION("+J163/G163"),"#DIV/0!")</f>
        <v>#DIV/0!</v>
      </c>
      <c r="AU163" s="918" t="str">
        <f ca="1">IFERROR(__xludf.DUMMYFUNCTION("+K163/G163"),"#DIV/0!")</f>
        <v>#DIV/0!</v>
      </c>
      <c r="AV163" s="918" t="str">
        <f ca="1">IFERROR(__xludf.DUMMYFUNCTION("+L163/G163"),"#DIV/0!")</f>
        <v>#DIV/0!</v>
      </c>
      <c r="AW163" s="919" t="str">
        <f ca="1">IFERROR(__xludf.DUMMYFUNCTION("+AA163/COUNTIF(W163,""*"")"),"#DIV/0!")</f>
        <v>#DIV/0!</v>
      </c>
      <c r="AX163" s="919" t="str">
        <f ca="1">IFERROR(__xludf.DUMMYFUNCTION("+AB163/COUNTIF(W163,""*"")"),"#DIV/0!")</f>
        <v>#DIV/0!</v>
      </c>
      <c r="AY163" s="919" t="str">
        <f ca="1">IFERROR(__xludf.DUMMYFUNCTION("+AC163/COUNTIF(W163,""*"")"),"#DIV/0!")</f>
        <v>#DIV/0!</v>
      </c>
      <c r="AZ163" s="919" t="str">
        <f ca="1">IFERROR(__xludf.DUMMYFUNCTION("+AD163/COUNTIF(AD163,""*"")"),"#DIV/0!")</f>
        <v>#DIV/0!</v>
      </c>
      <c r="BA163" s="920" t="str">
        <f ca="1">IFERROR(__xludf.DUMMYFUNCTION("+AK163/AJ163"),"#DIV/0!")</f>
        <v>#DIV/0!</v>
      </c>
      <c r="BB163" s="920" t="str">
        <f ca="1">IFERROR(__xludf.DUMMYFUNCTION("+AL163/AJ163"),"#DIV/0!")</f>
        <v>#DIV/0!</v>
      </c>
      <c r="BC163" s="920" t="str">
        <f ca="1">IFERROR(__xludf.DUMMYFUNCTION("+AM163/AJ163"),"#DIV/0!")</f>
        <v>#DIV/0!</v>
      </c>
      <c r="BD163" s="920" t="str">
        <f ca="1">IFERROR(__xludf.DUMMYFUNCTION("+AN163/AJ163"),"#DIV/0!")</f>
        <v>#DIV/0!</v>
      </c>
      <c r="BE163" s="921">
        <v>0.2</v>
      </c>
      <c r="BF163" s="921">
        <v>0.8</v>
      </c>
      <c r="BG163" s="920" t="str">
        <f ca="1">IFERROR(__xludf.DUMMYFUNCTION("+AW163*BE163"),"#DIV/0!")</f>
        <v>#DIV/0!</v>
      </c>
      <c r="BH163" s="920" t="str">
        <f ca="1">IFERROR(__xludf.DUMMYFUNCTION("+AX163*BE163"),"#DIV/0!")</f>
        <v>#DIV/0!</v>
      </c>
      <c r="BI163" s="920" t="str">
        <f ca="1">IFERROR(__xludf.DUMMYFUNCTION("+AY163*BE163"),"#DIV/0!")</f>
        <v>#DIV/0!</v>
      </c>
      <c r="BJ163" s="920" t="str">
        <f ca="1">IFERROR(__xludf.DUMMYFUNCTION("+AZ163*BE163"),"#DIV/0!")</f>
        <v>#DIV/0!</v>
      </c>
      <c r="BK163" s="920" t="str">
        <f ca="1">IFERROR(__xludf.DUMMYFUNCTION("+BA163*BF163"),"#DIV/0!")</f>
        <v>#DIV/0!</v>
      </c>
      <c r="BL163" s="920" t="str">
        <f ca="1">IFERROR(__xludf.DUMMYFUNCTION("+BB163*BF163"),"#DIV/0!")</f>
        <v>#DIV/0!</v>
      </c>
      <c r="BM163" s="920" t="str">
        <f ca="1">IFERROR(__xludf.DUMMYFUNCTION("+BC163*BF163"),"#DIV/0!")</f>
        <v>#DIV/0!</v>
      </c>
      <c r="BN163" s="920" t="str">
        <f ca="1">IFERROR(__xludf.DUMMYFUNCTION("+BD163*BF163"),"#DIV/0!")</f>
        <v>#DIV/0!</v>
      </c>
      <c r="BO163" s="920" t="str">
        <f ca="1">IFERROR(__xludf.DUMMYFUNCTION("+BG163+BK163"),"#DIV/0!")</f>
        <v>#DIV/0!</v>
      </c>
      <c r="BP163" s="920" t="str">
        <f ca="1">IFERROR(__xludf.DUMMYFUNCTION("+BH163+BL163"),"#DIV/0!")</f>
        <v>#DIV/0!</v>
      </c>
      <c r="BQ163" s="920" t="str">
        <f ca="1">IFERROR(__xludf.DUMMYFUNCTION("+BI163+BM163"),"#DIV/0!")</f>
        <v>#DIV/0!</v>
      </c>
      <c r="BR163" s="920" t="str">
        <f ca="1">IFERROR(__xludf.DUMMYFUNCTION("+BJ163+BN163"),"#DIV/0!")</f>
        <v>#DIV/0!</v>
      </c>
      <c r="BS163" s="842"/>
      <c r="BT163" s="842"/>
      <c r="BU163" s="842"/>
      <c r="BV163" s="842"/>
      <c r="BW163" s="842"/>
      <c r="BX163" s="842"/>
      <c r="BY163" s="842"/>
      <c r="BZ163" s="842"/>
      <c r="CA163" s="830"/>
      <c r="CB163" s="798"/>
      <c r="CC163" s="922"/>
      <c r="CD163" s="923"/>
      <c r="CE163" s="923"/>
      <c r="CF163" s="974"/>
      <c r="CG163" s="975"/>
      <c r="CH163" s="798"/>
      <c r="CI163" s="798"/>
      <c r="CJ163" s="798"/>
      <c r="CK163" s="798"/>
      <c r="CL163" s="798"/>
      <c r="CM163" s="798"/>
      <c r="CN163" s="798"/>
      <c r="CO163" s="798"/>
      <c r="CP163" s="798"/>
      <c r="CQ163" s="798"/>
      <c r="CR163" s="798"/>
      <c r="CS163" s="798"/>
      <c r="CT163" s="798"/>
    </row>
    <row r="164" spans="1:98" ht="14.25" customHeight="1" thickBot="1">
      <c r="A164" s="1057"/>
      <c r="B164" s="1058"/>
      <c r="C164" s="1059"/>
      <c r="D164" s="1060"/>
      <c r="E164" s="1061"/>
      <c r="F164" s="983"/>
      <c r="G164" s="984"/>
      <c r="H164" s="1062"/>
      <c r="I164" s="1063"/>
      <c r="J164" s="986"/>
      <c r="K164" s="986"/>
      <c r="L164" s="986"/>
      <c r="M164" s="1062"/>
      <c r="N164" s="1064"/>
      <c r="O164" s="987"/>
      <c r="P164" s="985"/>
      <c r="Q164" s="1065"/>
      <c r="R164" s="1066"/>
      <c r="S164" s="1066"/>
      <c r="T164" s="1067"/>
      <c r="U164" s="818"/>
      <c r="V164" s="981">
        <v>10</v>
      </c>
      <c r="W164" s="1068"/>
      <c r="X164" s="1121"/>
      <c r="Y164" s="1121"/>
      <c r="Z164" s="1069"/>
      <c r="AA164" s="1070"/>
      <c r="AB164" s="989"/>
      <c r="AC164" s="989"/>
      <c r="AD164" s="990"/>
      <c r="AE164" s="871"/>
      <c r="AF164" s="1071"/>
      <c r="AG164" s="991"/>
      <c r="AH164" s="991"/>
      <c r="AI164" s="991"/>
      <c r="AJ164" s="992"/>
      <c r="AK164" s="1073"/>
      <c r="AL164" s="994"/>
      <c r="AM164" s="994"/>
      <c r="AN164" s="1074"/>
      <c r="AO164" s="798"/>
      <c r="AP164" s="1075"/>
      <c r="AQ164" s="985"/>
      <c r="AR164" s="881"/>
      <c r="AS164" s="1076" t="str">
        <f ca="1">IFERROR(__xludf.DUMMYFUNCTION("+I164/G164"),"#DIV/0!")</f>
        <v>#DIV/0!</v>
      </c>
      <c r="AT164" s="1077" t="str">
        <f ca="1">IFERROR(__xludf.DUMMYFUNCTION("+J164/G164"),"#DIV/0!")</f>
        <v>#DIV/0!</v>
      </c>
      <c r="AU164" s="1077" t="str">
        <f ca="1">IFERROR(__xludf.DUMMYFUNCTION("+K164/G164"),"#DIV/0!")</f>
        <v>#DIV/0!</v>
      </c>
      <c r="AV164" s="1077" t="str">
        <f ca="1">IFERROR(__xludf.DUMMYFUNCTION("+L164/G164"),"#DIV/0!")</f>
        <v>#DIV/0!</v>
      </c>
      <c r="AW164" s="1078" t="str">
        <f ca="1">IFERROR(__xludf.DUMMYFUNCTION("+AA164/COUNTIF(W164,""*"")"),"#DIV/0!")</f>
        <v>#DIV/0!</v>
      </c>
      <c r="AX164" s="1078" t="str">
        <f ca="1">IFERROR(__xludf.DUMMYFUNCTION("+AB164/COUNTIF(W164,""*"")"),"#DIV/0!")</f>
        <v>#DIV/0!</v>
      </c>
      <c r="AY164" s="1078" t="str">
        <f ca="1">IFERROR(__xludf.DUMMYFUNCTION("+AC164/COUNTIF(W164,""*"")"),"#DIV/0!")</f>
        <v>#DIV/0!</v>
      </c>
      <c r="AZ164" s="1078" t="str">
        <f ca="1">IFERROR(__xludf.DUMMYFUNCTION("+AD164/COUNTIF(AD164,""*"")"),"#DIV/0!")</f>
        <v>#DIV/0!</v>
      </c>
      <c r="BA164" s="1079" t="str">
        <f ca="1">IFERROR(__xludf.DUMMYFUNCTION("+AK164/AJ164"),"#DIV/0!")</f>
        <v>#DIV/0!</v>
      </c>
      <c r="BB164" s="1079" t="str">
        <f ca="1">IFERROR(__xludf.DUMMYFUNCTION("+AL164/AJ164"),"#DIV/0!")</f>
        <v>#DIV/0!</v>
      </c>
      <c r="BC164" s="1079" t="str">
        <f ca="1">IFERROR(__xludf.DUMMYFUNCTION("+AM164/AJ164"),"#DIV/0!")</f>
        <v>#DIV/0!</v>
      </c>
      <c r="BD164" s="1079" t="str">
        <f ca="1">IFERROR(__xludf.DUMMYFUNCTION("+AN164/AJ164"),"#DIV/0!")</f>
        <v>#DIV/0!</v>
      </c>
      <c r="BE164" s="1080">
        <v>0.2</v>
      </c>
      <c r="BF164" s="1080">
        <v>0.8</v>
      </c>
      <c r="BG164" s="1079" t="str">
        <f ca="1">IFERROR(__xludf.DUMMYFUNCTION("+AW164*BE164"),"#DIV/0!")</f>
        <v>#DIV/0!</v>
      </c>
      <c r="BH164" s="1079" t="str">
        <f ca="1">IFERROR(__xludf.DUMMYFUNCTION("+AX164*BE164"),"#DIV/0!")</f>
        <v>#DIV/0!</v>
      </c>
      <c r="BI164" s="1079" t="str">
        <f ca="1">IFERROR(__xludf.DUMMYFUNCTION("+AY164*BE164"),"#DIV/0!")</f>
        <v>#DIV/0!</v>
      </c>
      <c r="BJ164" s="1079" t="str">
        <f ca="1">IFERROR(__xludf.DUMMYFUNCTION("+AZ164*BE164"),"#DIV/0!")</f>
        <v>#DIV/0!</v>
      </c>
      <c r="BK164" s="1079" t="str">
        <f ca="1">IFERROR(__xludf.DUMMYFUNCTION("+BA164*BF164"),"#DIV/0!")</f>
        <v>#DIV/0!</v>
      </c>
      <c r="BL164" s="1079" t="str">
        <f ca="1">IFERROR(__xludf.DUMMYFUNCTION("+BB164*BF164"),"#DIV/0!")</f>
        <v>#DIV/0!</v>
      </c>
      <c r="BM164" s="1079" t="str">
        <f ca="1">IFERROR(__xludf.DUMMYFUNCTION("+BC164*BF164"),"#DIV/0!")</f>
        <v>#DIV/0!</v>
      </c>
      <c r="BN164" s="1079" t="str">
        <f ca="1">IFERROR(__xludf.DUMMYFUNCTION("+BD164*BF164"),"#DIV/0!")</f>
        <v>#DIV/0!</v>
      </c>
      <c r="BO164" s="1079" t="str">
        <f ca="1">IFERROR(__xludf.DUMMYFUNCTION("+BG164+BK164"),"#DIV/0!")</f>
        <v>#DIV/0!</v>
      </c>
      <c r="BP164" s="1079" t="str">
        <f ca="1">IFERROR(__xludf.DUMMYFUNCTION("+BH164+BL164"),"#DIV/0!")</f>
        <v>#DIV/0!</v>
      </c>
      <c r="BQ164" s="1079" t="str">
        <f ca="1">IFERROR(__xludf.DUMMYFUNCTION("+BI164+BM164"),"#DIV/0!")</f>
        <v>#DIV/0!</v>
      </c>
      <c r="BR164" s="1079" t="str">
        <f ca="1">IFERROR(__xludf.DUMMYFUNCTION("+BJ164+BN164"),"#DIV/0!")</f>
        <v>#DIV/0!</v>
      </c>
      <c r="BS164" s="838"/>
      <c r="BT164" s="838"/>
      <c r="BU164" s="838"/>
      <c r="BV164" s="838"/>
      <c r="BW164" s="838"/>
      <c r="BX164" s="838"/>
      <c r="BY164" s="838"/>
      <c r="BZ164" s="838"/>
      <c r="CA164" s="839"/>
      <c r="CB164" s="798"/>
      <c r="CC164" s="1081"/>
      <c r="CD164" s="1082"/>
      <c r="CE164" s="1082"/>
      <c r="CF164" s="1083"/>
      <c r="CG164" s="1084"/>
      <c r="CH164" s="798"/>
      <c r="CI164" s="798"/>
      <c r="CJ164" s="798"/>
      <c r="CK164" s="798"/>
      <c r="CL164" s="798"/>
      <c r="CM164" s="798"/>
      <c r="CN164" s="798"/>
      <c r="CO164" s="798"/>
      <c r="CP164" s="798"/>
      <c r="CQ164" s="798"/>
      <c r="CR164" s="798"/>
      <c r="CS164" s="798"/>
      <c r="CT164" s="798"/>
    </row>
    <row r="165" spans="1:98" ht="14.25" customHeight="1">
      <c r="A165" s="853">
        <v>18</v>
      </c>
      <c r="B165" s="1030"/>
      <c r="C165" s="1031"/>
      <c r="D165" s="856"/>
      <c r="E165" s="1032"/>
      <c r="F165" s="858"/>
      <c r="G165" s="950"/>
      <c r="H165" s="1085"/>
      <c r="I165" s="860"/>
      <c r="J165" s="861"/>
      <c r="K165" s="861"/>
      <c r="L165" s="861"/>
      <c r="M165" s="1035"/>
      <c r="N165" s="1036"/>
      <c r="O165" s="954"/>
      <c r="P165" s="951"/>
      <c r="Q165" s="863"/>
      <c r="R165" s="864"/>
      <c r="S165" s="864"/>
      <c r="T165" s="865"/>
      <c r="U165" s="871"/>
      <c r="V165" s="867">
        <v>1</v>
      </c>
      <c r="W165" s="954"/>
      <c r="X165" s="1122"/>
      <c r="Y165" s="1122"/>
      <c r="Z165" s="951"/>
      <c r="AA165" s="868"/>
      <c r="AB165" s="869"/>
      <c r="AC165" s="869"/>
      <c r="AD165" s="870"/>
      <c r="AE165" s="871"/>
      <c r="AF165" s="1086"/>
      <c r="AG165" s="874"/>
      <c r="AH165" s="874"/>
      <c r="AI165" s="874"/>
      <c r="AJ165" s="875"/>
      <c r="AK165" s="1041"/>
      <c r="AL165" s="877"/>
      <c r="AM165" s="877"/>
      <c r="AN165" s="878"/>
      <c r="AO165" s="1010"/>
      <c r="AP165" s="879"/>
      <c r="AQ165" s="880"/>
      <c r="AR165" s="881"/>
      <c r="AS165" s="882" t="str">
        <f ca="1">IFERROR(__xludf.DUMMYFUNCTION("+I165/G165"),"#DIV/0!")</f>
        <v>#DIV/0!</v>
      </c>
      <c r="AT165" s="977" t="str">
        <f ca="1">IFERROR(__xludf.DUMMYFUNCTION("+J165/G165"),"#DIV/0!")</f>
        <v>#DIV/0!</v>
      </c>
      <c r="AU165" s="977" t="str">
        <f ca="1">IFERROR(__xludf.DUMMYFUNCTION("+K165/G165"),"#DIV/0!")</f>
        <v>#DIV/0!</v>
      </c>
      <c r="AV165" s="977" t="str">
        <f ca="1">IFERROR(__xludf.DUMMYFUNCTION("+L165/G165"),"#DIV/0!")</f>
        <v>#DIV/0!</v>
      </c>
      <c r="AW165" s="1014" t="str">
        <f ca="1">IFERROR(__xludf.DUMMYFUNCTION("+AA165/COUNTIF(W165,""*"")"),"#DIV/0!")</f>
        <v>#DIV/0!</v>
      </c>
      <c r="AX165" s="1014" t="str">
        <f ca="1">IFERROR(__xludf.DUMMYFUNCTION("+AB165/COUNTIF(W165,""*"")"),"#DIV/0!")</f>
        <v>#DIV/0!</v>
      </c>
      <c r="AY165" s="1014" t="str">
        <f ca="1">IFERROR(__xludf.DUMMYFUNCTION("+AC165/COUNTIF(W165,""*"")"),"#DIV/0!")</f>
        <v>#DIV/0!</v>
      </c>
      <c r="AZ165" s="1014" t="str">
        <f ca="1">IFERROR(__xludf.DUMMYFUNCTION("+AD165/COUNTIF(AD165,""*"")"),"#DIV/0!")</f>
        <v>#DIV/0!</v>
      </c>
      <c r="BA165" s="978" t="str">
        <f ca="1">IFERROR(__xludf.DUMMYFUNCTION("+AK165/AJ165"),"#DIV/0!")</f>
        <v>#DIV/0!</v>
      </c>
      <c r="BB165" s="978" t="str">
        <f ca="1">IFERROR(__xludf.DUMMYFUNCTION("+AL165/AJ165"),"#DIV/0!")</f>
        <v>#DIV/0!</v>
      </c>
      <c r="BC165" s="978" t="str">
        <f ca="1">IFERROR(__xludf.DUMMYFUNCTION("+AM165/AJ165"),"#DIV/0!")</f>
        <v>#DIV/0!</v>
      </c>
      <c r="BD165" s="978" t="str">
        <f ca="1">IFERROR(__xludf.DUMMYFUNCTION("+AN165/AJ165"),"#DIV/0!")</f>
        <v>#DIV/0!</v>
      </c>
      <c r="BE165" s="979">
        <v>0.2</v>
      </c>
      <c r="BF165" s="979">
        <v>0.8</v>
      </c>
      <c r="BG165" s="978" t="str">
        <f ca="1">IFERROR(__xludf.DUMMYFUNCTION("+AW165*BE165"),"#DIV/0!")</f>
        <v>#DIV/0!</v>
      </c>
      <c r="BH165" s="978" t="str">
        <f ca="1">IFERROR(__xludf.DUMMYFUNCTION("+AX165*BE165"),"#DIV/0!")</f>
        <v>#DIV/0!</v>
      </c>
      <c r="BI165" s="978" t="str">
        <f ca="1">IFERROR(__xludf.DUMMYFUNCTION("+AY165*BE165"),"#DIV/0!")</f>
        <v>#DIV/0!</v>
      </c>
      <c r="BJ165" s="978" t="str">
        <f ca="1">IFERROR(__xludf.DUMMYFUNCTION("+AZ165*BE165"),"#DIV/0!")</f>
        <v>#DIV/0!</v>
      </c>
      <c r="BK165" s="978" t="str">
        <f ca="1">IFERROR(__xludf.DUMMYFUNCTION("+BA165*BF165"),"#DIV/0!")</f>
        <v>#DIV/0!</v>
      </c>
      <c r="BL165" s="978" t="str">
        <f ca="1">IFERROR(__xludf.DUMMYFUNCTION("+BB165*BF165"),"#DIV/0!")</f>
        <v>#DIV/0!</v>
      </c>
      <c r="BM165" s="978" t="str">
        <f ca="1">IFERROR(__xludf.DUMMYFUNCTION("+BC165*BF165"),"#DIV/0!")</f>
        <v>#DIV/0!</v>
      </c>
      <c r="BN165" s="978" t="str">
        <f ca="1">IFERROR(__xludf.DUMMYFUNCTION("+BD165*BF165"),"#DIV/0!")</f>
        <v>#DIV/0!</v>
      </c>
      <c r="BO165" s="978" t="str">
        <f ca="1">IFERROR(__xludf.DUMMYFUNCTION("+BG165+BK165"),"#DIV/0!")</f>
        <v>#DIV/0!</v>
      </c>
      <c r="BP165" s="885" t="str">
        <f ca="1">IFERROR(__xludf.DUMMYFUNCTION("+BH165+BL165"),"#DIV/0!")</f>
        <v>#DIV/0!</v>
      </c>
      <c r="BQ165" s="885" t="str">
        <f ca="1">IFERROR(__xludf.DUMMYFUNCTION("+BI165+BM165"),"#DIV/0!")</f>
        <v>#DIV/0!</v>
      </c>
      <c r="BR165" s="885" t="str">
        <f ca="1">IFERROR(__xludf.DUMMYFUNCTION("+BJ165+BN165"),"#DIV/0!")</f>
        <v>#DIV/0!</v>
      </c>
      <c r="BS165" s="1015" t="e">
        <f t="shared" ref="BS165:BV165" ca="1" si="16">AVERAGEIF(BO165:BO174,"&lt;&gt;#¡DIV/0!")</f>
        <v>#DIV/0!</v>
      </c>
      <c r="BT165" s="1015" t="e">
        <f t="shared" ca="1" si="16"/>
        <v>#DIV/0!</v>
      </c>
      <c r="BU165" s="1015" t="e">
        <f t="shared" ca="1" si="16"/>
        <v>#DIV/0!</v>
      </c>
      <c r="BV165" s="1015" t="e">
        <f t="shared" ca="1" si="16"/>
        <v>#DIV/0!</v>
      </c>
      <c r="BW165" s="888" t="str">
        <f ca="1">IFERROR(__xludf.DUMMYFUNCTION("+C165*BS165"),"#DIV/0!")</f>
        <v>#DIV/0!</v>
      </c>
      <c r="BX165" s="888" t="str">
        <f ca="1">IFERROR(__xludf.DUMMYFUNCTION("+C165*BT165"),"#DIV/0!")</f>
        <v>#DIV/0!</v>
      </c>
      <c r="BY165" s="888" t="str">
        <f ca="1">IFERROR(__xludf.DUMMYFUNCTION("+C165*BU165"),"#DIV/0!")</f>
        <v>#DIV/0!</v>
      </c>
      <c r="BZ165" s="888" t="str">
        <f ca="1">IFERROR(__xludf.DUMMYFUNCTION("+C165*BV165"),"#DIV/0!")</f>
        <v>#DIV/0!</v>
      </c>
      <c r="CA165" s="1016">
        <f ca="1">SUM(BW165:BZ174)</f>
        <v>0</v>
      </c>
      <c r="CB165" s="798"/>
      <c r="CC165" s="890" t="str">
        <f ca="1">IFERROR(__xludf.DUMMYFUNCTION("+Q165/$N$165"),"#DIV/0!")</f>
        <v>#DIV/0!</v>
      </c>
      <c r="CD165" s="891" t="str">
        <f ca="1">IFERROR(__xludf.DUMMYFUNCTION("+R165/$N$165"),"#DIV/0!")</f>
        <v>#DIV/0!</v>
      </c>
      <c r="CE165" s="891" t="str">
        <f ca="1">IFERROR(__xludf.DUMMYFUNCTION("+S165/$N$165"),"#DIV/0!")</f>
        <v>#DIV/0!</v>
      </c>
      <c r="CF165" s="961" t="str">
        <f ca="1">IFERROR(__xludf.DUMMYFUNCTION("+T165/$N$165"),"#DIV/0!")</f>
        <v>#DIV/0!</v>
      </c>
      <c r="CG165" s="962" t="e">
        <f ca="1">AVERAGE(CC165:CF174)</f>
        <v>#DIV/0!</v>
      </c>
      <c r="CH165" s="798"/>
      <c r="CI165" s="798"/>
      <c r="CJ165" s="798"/>
      <c r="CK165" s="798"/>
      <c r="CL165" s="798"/>
      <c r="CM165" s="798"/>
      <c r="CN165" s="798"/>
      <c r="CO165" s="798"/>
      <c r="CP165" s="798"/>
      <c r="CQ165" s="798"/>
      <c r="CR165" s="798"/>
      <c r="CS165" s="798"/>
      <c r="CT165" s="798"/>
    </row>
    <row r="166" spans="1:98" ht="14.25" customHeight="1">
      <c r="A166" s="1042"/>
      <c r="B166" s="1043"/>
      <c r="C166" s="1044"/>
      <c r="D166" s="1045"/>
      <c r="E166" s="1046"/>
      <c r="F166" s="898"/>
      <c r="G166" s="964"/>
      <c r="H166" s="925"/>
      <c r="I166" s="899"/>
      <c r="J166" s="900"/>
      <c r="K166" s="900"/>
      <c r="L166" s="900"/>
      <c r="M166" s="925"/>
      <c r="N166" s="1025"/>
      <c r="O166" s="927"/>
      <c r="P166" s="901"/>
      <c r="Q166" s="903"/>
      <c r="R166" s="904"/>
      <c r="S166" s="904"/>
      <c r="T166" s="905"/>
      <c r="U166" s="818"/>
      <c r="V166" s="906">
        <v>2</v>
      </c>
      <c r="W166" s="1090"/>
      <c r="X166" s="1120"/>
      <c r="Y166" s="1120"/>
      <c r="Z166" s="1101"/>
      <c r="AA166" s="907"/>
      <c r="AB166" s="908"/>
      <c r="AC166" s="908"/>
      <c r="AD166" s="909"/>
      <c r="AE166" s="871"/>
      <c r="AF166" s="1028"/>
      <c r="AG166" s="929"/>
      <c r="AH166" s="929"/>
      <c r="AI166" s="929"/>
      <c r="AJ166" s="930"/>
      <c r="AK166" s="1029"/>
      <c r="AL166" s="914"/>
      <c r="AM166" s="914"/>
      <c r="AN166" s="915"/>
      <c r="AO166" s="798"/>
      <c r="AP166" s="1050"/>
      <c r="AQ166" s="901"/>
      <c r="AR166" s="881"/>
      <c r="AS166" s="917" t="str">
        <f ca="1">IFERROR(__xludf.DUMMYFUNCTION("+I166/G166"),"#DIV/0!")</f>
        <v>#DIV/0!</v>
      </c>
      <c r="AT166" s="918" t="str">
        <f ca="1">IFERROR(__xludf.DUMMYFUNCTION("+J166/G166"),"#DIV/0!")</f>
        <v>#DIV/0!</v>
      </c>
      <c r="AU166" s="918" t="str">
        <f ca="1">IFERROR(__xludf.DUMMYFUNCTION("+K166/G166"),"#DIV/0!")</f>
        <v>#DIV/0!</v>
      </c>
      <c r="AV166" s="918" t="str">
        <f ca="1">IFERROR(__xludf.DUMMYFUNCTION("+L166/G166"),"#DIV/0!")</f>
        <v>#DIV/0!</v>
      </c>
      <c r="AW166" s="919" t="str">
        <f ca="1">IFERROR(__xludf.DUMMYFUNCTION("+AA166/COUNTIF(W166,""*"")"),"#DIV/0!")</f>
        <v>#DIV/0!</v>
      </c>
      <c r="AX166" s="919" t="str">
        <f ca="1">IFERROR(__xludf.DUMMYFUNCTION("+AB166/COUNTIF(W166,""*"")"),"#DIV/0!")</f>
        <v>#DIV/0!</v>
      </c>
      <c r="AY166" s="919" t="str">
        <f ca="1">IFERROR(__xludf.DUMMYFUNCTION("+AC166/COUNTIF(W166,""*"")"),"#DIV/0!")</f>
        <v>#DIV/0!</v>
      </c>
      <c r="AZ166" s="919" t="str">
        <f ca="1">IFERROR(__xludf.DUMMYFUNCTION("+AD166/COUNTIF(AD166,""*"")"),"#DIV/0!")</f>
        <v>#DIV/0!</v>
      </c>
      <c r="BA166" s="920" t="str">
        <f ca="1">IFERROR(__xludf.DUMMYFUNCTION("+AK166/AJ166"),"#DIV/0!")</f>
        <v>#DIV/0!</v>
      </c>
      <c r="BB166" s="920" t="str">
        <f ca="1">IFERROR(__xludf.DUMMYFUNCTION("+AL166/AJ166"),"#DIV/0!")</f>
        <v>#DIV/0!</v>
      </c>
      <c r="BC166" s="920" t="str">
        <f ca="1">IFERROR(__xludf.DUMMYFUNCTION("+AM166/AJ166"),"#DIV/0!")</f>
        <v>#DIV/0!</v>
      </c>
      <c r="BD166" s="920" t="str">
        <f ca="1">IFERROR(__xludf.DUMMYFUNCTION("+AN166/AJ166"),"#DIV/0!")</f>
        <v>#DIV/0!</v>
      </c>
      <c r="BE166" s="921">
        <v>0.2</v>
      </c>
      <c r="BF166" s="921">
        <v>0.8</v>
      </c>
      <c r="BG166" s="920" t="str">
        <f ca="1">IFERROR(__xludf.DUMMYFUNCTION("+AW166*BE166"),"#DIV/0!")</f>
        <v>#DIV/0!</v>
      </c>
      <c r="BH166" s="920" t="str">
        <f ca="1">IFERROR(__xludf.DUMMYFUNCTION("+AX166*BE166"),"#DIV/0!")</f>
        <v>#DIV/0!</v>
      </c>
      <c r="BI166" s="920" t="str">
        <f ca="1">IFERROR(__xludf.DUMMYFUNCTION("+AY166*BE166"),"#DIV/0!")</f>
        <v>#DIV/0!</v>
      </c>
      <c r="BJ166" s="920" t="str">
        <f ca="1">IFERROR(__xludf.DUMMYFUNCTION("+AZ166*BE166"),"#DIV/0!")</f>
        <v>#DIV/0!</v>
      </c>
      <c r="BK166" s="920" t="str">
        <f ca="1">IFERROR(__xludf.DUMMYFUNCTION("+BA166*BF166"),"#DIV/0!")</f>
        <v>#DIV/0!</v>
      </c>
      <c r="BL166" s="920" t="str">
        <f ca="1">IFERROR(__xludf.DUMMYFUNCTION("+BB166*BF166"),"#DIV/0!")</f>
        <v>#DIV/0!</v>
      </c>
      <c r="BM166" s="920" t="str">
        <f ca="1">IFERROR(__xludf.DUMMYFUNCTION("+BC166*BF166"),"#DIV/0!")</f>
        <v>#DIV/0!</v>
      </c>
      <c r="BN166" s="920" t="str">
        <f ca="1">IFERROR(__xludf.DUMMYFUNCTION("+BD166*BF166"),"#DIV/0!")</f>
        <v>#DIV/0!</v>
      </c>
      <c r="BO166" s="920" t="str">
        <f ca="1">IFERROR(__xludf.DUMMYFUNCTION("+BG166+BK166"),"#DIV/0!")</f>
        <v>#DIV/0!</v>
      </c>
      <c r="BP166" s="920" t="str">
        <f ca="1">IFERROR(__xludf.DUMMYFUNCTION("+BH166+BL166"),"#DIV/0!")</f>
        <v>#DIV/0!</v>
      </c>
      <c r="BQ166" s="920" t="str">
        <f ca="1">IFERROR(__xludf.DUMMYFUNCTION("+BI166+BM166"),"#DIV/0!")</f>
        <v>#DIV/0!</v>
      </c>
      <c r="BR166" s="920" t="str">
        <f ca="1">IFERROR(__xludf.DUMMYFUNCTION("+BJ166+BN166"),"#DIV/0!")</f>
        <v>#DIV/0!</v>
      </c>
      <c r="BS166" s="842"/>
      <c r="BT166" s="842"/>
      <c r="BU166" s="842"/>
      <c r="BV166" s="842"/>
      <c r="BW166" s="842"/>
      <c r="BX166" s="842"/>
      <c r="BY166" s="842"/>
      <c r="BZ166" s="842"/>
      <c r="CA166" s="830"/>
      <c r="CB166" s="798"/>
      <c r="CC166" s="922"/>
      <c r="CD166" s="923"/>
      <c r="CE166" s="923"/>
      <c r="CF166" s="974"/>
      <c r="CG166" s="975"/>
      <c r="CH166" s="798"/>
      <c r="CI166" s="798"/>
      <c r="CJ166" s="798"/>
      <c r="CK166" s="798"/>
      <c r="CL166" s="798"/>
      <c r="CM166" s="798"/>
      <c r="CN166" s="798"/>
      <c r="CO166" s="798"/>
      <c r="CP166" s="798"/>
      <c r="CQ166" s="798"/>
      <c r="CR166" s="798"/>
      <c r="CS166" s="798"/>
      <c r="CT166" s="798"/>
    </row>
    <row r="167" spans="1:98" ht="14.25" customHeight="1">
      <c r="A167" s="1042"/>
      <c r="B167" s="1043"/>
      <c r="C167" s="1044"/>
      <c r="D167" s="1045"/>
      <c r="E167" s="1046"/>
      <c r="F167" s="898"/>
      <c r="G167" s="964"/>
      <c r="H167" s="925"/>
      <c r="I167" s="899"/>
      <c r="J167" s="900"/>
      <c r="K167" s="900"/>
      <c r="L167" s="900"/>
      <c r="M167" s="925"/>
      <c r="N167" s="1025"/>
      <c r="O167" s="927"/>
      <c r="P167" s="901"/>
      <c r="Q167" s="903"/>
      <c r="R167" s="904"/>
      <c r="S167" s="904"/>
      <c r="T167" s="905"/>
      <c r="U167" s="818"/>
      <c r="V167" s="906">
        <v>3</v>
      </c>
      <c r="W167" s="1090"/>
      <c r="X167" s="1120"/>
      <c r="Y167" s="1120"/>
      <c r="Z167" s="1101"/>
      <c r="AA167" s="907"/>
      <c r="AB167" s="908"/>
      <c r="AC167" s="908"/>
      <c r="AD167" s="909"/>
      <c r="AE167" s="871"/>
      <c r="AF167" s="1028"/>
      <c r="AG167" s="929"/>
      <c r="AH167" s="929"/>
      <c r="AI167" s="929"/>
      <c r="AJ167" s="930"/>
      <c r="AK167" s="1029"/>
      <c r="AL167" s="914"/>
      <c r="AM167" s="914"/>
      <c r="AN167" s="915"/>
      <c r="AO167" s="798"/>
      <c r="AP167" s="1050"/>
      <c r="AQ167" s="901"/>
      <c r="AR167" s="881"/>
      <c r="AS167" s="917" t="str">
        <f ca="1">IFERROR(__xludf.DUMMYFUNCTION("+I167/G167"),"#DIV/0!")</f>
        <v>#DIV/0!</v>
      </c>
      <c r="AT167" s="918" t="str">
        <f ca="1">IFERROR(__xludf.DUMMYFUNCTION("+J167/G167"),"#DIV/0!")</f>
        <v>#DIV/0!</v>
      </c>
      <c r="AU167" s="918" t="str">
        <f ca="1">IFERROR(__xludf.DUMMYFUNCTION("+K167/G167"),"#DIV/0!")</f>
        <v>#DIV/0!</v>
      </c>
      <c r="AV167" s="918" t="str">
        <f ca="1">IFERROR(__xludf.DUMMYFUNCTION("+L167/G167"),"#DIV/0!")</f>
        <v>#DIV/0!</v>
      </c>
      <c r="AW167" s="919" t="str">
        <f ca="1">IFERROR(__xludf.DUMMYFUNCTION("+AA167/COUNTIF(W167,""*"")"),"#DIV/0!")</f>
        <v>#DIV/0!</v>
      </c>
      <c r="AX167" s="919" t="str">
        <f ca="1">IFERROR(__xludf.DUMMYFUNCTION("+AB167/COUNTIF(W167,""*"")"),"#DIV/0!")</f>
        <v>#DIV/0!</v>
      </c>
      <c r="AY167" s="919" t="str">
        <f ca="1">IFERROR(__xludf.DUMMYFUNCTION("+AC167/COUNTIF(W167,""*"")"),"#DIV/0!")</f>
        <v>#DIV/0!</v>
      </c>
      <c r="AZ167" s="919" t="str">
        <f ca="1">IFERROR(__xludf.DUMMYFUNCTION("+AD167/COUNTIF(AD167,""*"")"),"#DIV/0!")</f>
        <v>#DIV/0!</v>
      </c>
      <c r="BA167" s="920" t="str">
        <f ca="1">IFERROR(__xludf.DUMMYFUNCTION("+AK167/AJ167"),"#DIV/0!")</f>
        <v>#DIV/0!</v>
      </c>
      <c r="BB167" s="920" t="str">
        <f ca="1">IFERROR(__xludf.DUMMYFUNCTION("+AL167/AJ167"),"#DIV/0!")</f>
        <v>#DIV/0!</v>
      </c>
      <c r="BC167" s="920" t="str">
        <f ca="1">IFERROR(__xludf.DUMMYFUNCTION("+AM167/AJ167"),"#DIV/0!")</f>
        <v>#DIV/0!</v>
      </c>
      <c r="BD167" s="920" t="str">
        <f ca="1">IFERROR(__xludf.DUMMYFUNCTION("+AN167/AJ167"),"#DIV/0!")</f>
        <v>#DIV/0!</v>
      </c>
      <c r="BE167" s="921">
        <v>0.2</v>
      </c>
      <c r="BF167" s="921">
        <v>0.8</v>
      </c>
      <c r="BG167" s="920" t="str">
        <f ca="1">IFERROR(__xludf.DUMMYFUNCTION("+AW167*BE167"),"#DIV/0!")</f>
        <v>#DIV/0!</v>
      </c>
      <c r="BH167" s="920" t="str">
        <f ca="1">IFERROR(__xludf.DUMMYFUNCTION("+AX167*BE167"),"#DIV/0!")</f>
        <v>#DIV/0!</v>
      </c>
      <c r="BI167" s="920" t="str">
        <f ca="1">IFERROR(__xludf.DUMMYFUNCTION("+AY167*BE167"),"#DIV/0!")</f>
        <v>#DIV/0!</v>
      </c>
      <c r="BJ167" s="920" t="str">
        <f ca="1">IFERROR(__xludf.DUMMYFUNCTION("+AZ167*BE167"),"#DIV/0!")</f>
        <v>#DIV/0!</v>
      </c>
      <c r="BK167" s="920" t="str">
        <f ca="1">IFERROR(__xludf.DUMMYFUNCTION("+BA167*BF167"),"#DIV/0!")</f>
        <v>#DIV/0!</v>
      </c>
      <c r="BL167" s="920" t="str">
        <f ca="1">IFERROR(__xludf.DUMMYFUNCTION("+BB167*BF167"),"#DIV/0!")</f>
        <v>#DIV/0!</v>
      </c>
      <c r="BM167" s="920" t="str">
        <f ca="1">IFERROR(__xludf.DUMMYFUNCTION("+BC167*BF167"),"#DIV/0!")</f>
        <v>#DIV/0!</v>
      </c>
      <c r="BN167" s="920" t="str">
        <f ca="1">IFERROR(__xludf.DUMMYFUNCTION("+BD167*BF167"),"#DIV/0!")</f>
        <v>#DIV/0!</v>
      </c>
      <c r="BO167" s="920" t="str">
        <f ca="1">IFERROR(__xludf.DUMMYFUNCTION("+BG167+BK167"),"#DIV/0!")</f>
        <v>#DIV/0!</v>
      </c>
      <c r="BP167" s="920" t="str">
        <f ca="1">IFERROR(__xludf.DUMMYFUNCTION("+BH167+BL167"),"#DIV/0!")</f>
        <v>#DIV/0!</v>
      </c>
      <c r="BQ167" s="920" t="str">
        <f ca="1">IFERROR(__xludf.DUMMYFUNCTION("+BI167+BM167"),"#DIV/0!")</f>
        <v>#DIV/0!</v>
      </c>
      <c r="BR167" s="920" t="str">
        <f ca="1">IFERROR(__xludf.DUMMYFUNCTION("+BJ167+BN167"),"#DIV/0!")</f>
        <v>#DIV/0!</v>
      </c>
      <c r="BS167" s="842"/>
      <c r="BT167" s="842"/>
      <c r="BU167" s="842"/>
      <c r="BV167" s="842"/>
      <c r="BW167" s="842"/>
      <c r="BX167" s="842"/>
      <c r="BY167" s="842"/>
      <c r="BZ167" s="842"/>
      <c r="CA167" s="830"/>
      <c r="CB167" s="798"/>
      <c r="CC167" s="922"/>
      <c r="CD167" s="923"/>
      <c r="CE167" s="923"/>
      <c r="CF167" s="974"/>
      <c r="CG167" s="975"/>
      <c r="CH167" s="798"/>
      <c r="CI167" s="798"/>
      <c r="CJ167" s="798"/>
      <c r="CK167" s="798"/>
      <c r="CL167" s="798"/>
      <c r="CM167" s="798"/>
      <c r="CN167" s="798"/>
      <c r="CO167" s="798"/>
      <c r="CP167" s="798"/>
      <c r="CQ167" s="798"/>
      <c r="CR167" s="798"/>
      <c r="CS167" s="798"/>
      <c r="CT167" s="798"/>
    </row>
    <row r="168" spans="1:98" ht="14.25" customHeight="1">
      <c r="A168" s="1042"/>
      <c r="B168" s="1043"/>
      <c r="C168" s="1044"/>
      <c r="D168" s="1045"/>
      <c r="E168" s="1046"/>
      <c r="F168" s="898"/>
      <c r="G168" s="964"/>
      <c r="H168" s="925"/>
      <c r="I168" s="899"/>
      <c r="J168" s="900"/>
      <c r="K168" s="900"/>
      <c r="L168" s="900"/>
      <c r="M168" s="925"/>
      <c r="N168" s="1025"/>
      <c r="O168" s="927"/>
      <c r="P168" s="901"/>
      <c r="Q168" s="903"/>
      <c r="R168" s="904"/>
      <c r="S168" s="904"/>
      <c r="T168" s="905"/>
      <c r="U168" s="818"/>
      <c r="V168" s="906">
        <v>4</v>
      </c>
      <c r="W168" s="1090"/>
      <c r="X168" s="1120"/>
      <c r="Y168" s="1120"/>
      <c r="Z168" s="1101"/>
      <c r="AA168" s="907"/>
      <c r="AB168" s="908"/>
      <c r="AC168" s="908"/>
      <c r="AD168" s="909"/>
      <c r="AE168" s="871"/>
      <c r="AF168" s="1028"/>
      <c r="AG168" s="929"/>
      <c r="AH168" s="929"/>
      <c r="AI168" s="929"/>
      <c r="AJ168" s="930"/>
      <c r="AK168" s="1029"/>
      <c r="AL168" s="914"/>
      <c r="AM168" s="914"/>
      <c r="AN168" s="915"/>
      <c r="AO168" s="798"/>
      <c r="AP168" s="1050"/>
      <c r="AQ168" s="901"/>
      <c r="AR168" s="881"/>
      <c r="AS168" s="917" t="str">
        <f ca="1">IFERROR(__xludf.DUMMYFUNCTION("+I168/G168"),"#DIV/0!")</f>
        <v>#DIV/0!</v>
      </c>
      <c r="AT168" s="918" t="str">
        <f ca="1">IFERROR(__xludf.DUMMYFUNCTION("+J168/G168"),"#DIV/0!")</f>
        <v>#DIV/0!</v>
      </c>
      <c r="AU168" s="918" t="str">
        <f ca="1">IFERROR(__xludf.DUMMYFUNCTION("+K168/G168"),"#DIV/0!")</f>
        <v>#DIV/0!</v>
      </c>
      <c r="AV168" s="918" t="str">
        <f ca="1">IFERROR(__xludf.DUMMYFUNCTION("+L168/G168"),"#DIV/0!")</f>
        <v>#DIV/0!</v>
      </c>
      <c r="AW168" s="919" t="str">
        <f ca="1">IFERROR(__xludf.DUMMYFUNCTION("+AA168/COUNTIF(W168,""*"")"),"#DIV/0!")</f>
        <v>#DIV/0!</v>
      </c>
      <c r="AX168" s="919" t="str">
        <f ca="1">IFERROR(__xludf.DUMMYFUNCTION("+AB168/COUNTIF(W168,""*"")"),"#DIV/0!")</f>
        <v>#DIV/0!</v>
      </c>
      <c r="AY168" s="919" t="str">
        <f ca="1">IFERROR(__xludf.DUMMYFUNCTION("+AC168/COUNTIF(W168,""*"")"),"#DIV/0!")</f>
        <v>#DIV/0!</v>
      </c>
      <c r="AZ168" s="919" t="str">
        <f ca="1">IFERROR(__xludf.DUMMYFUNCTION("+AD168/COUNTIF(AD168,""*"")"),"#DIV/0!")</f>
        <v>#DIV/0!</v>
      </c>
      <c r="BA168" s="920" t="str">
        <f ca="1">IFERROR(__xludf.DUMMYFUNCTION("+AK168/AJ168"),"#DIV/0!")</f>
        <v>#DIV/0!</v>
      </c>
      <c r="BB168" s="920" t="str">
        <f ca="1">IFERROR(__xludf.DUMMYFUNCTION("+AL168/AJ168"),"#DIV/0!")</f>
        <v>#DIV/0!</v>
      </c>
      <c r="BC168" s="920" t="str">
        <f ca="1">IFERROR(__xludf.DUMMYFUNCTION("+AM168/AJ168"),"#DIV/0!")</f>
        <v>#DIV/0!</v>
      </c>
      <c r="BD168" s="920" t="str">
        <f ca="1">IFERROR(__xludf.DUMMYFUNCTION("+AN168/AJ168"),"#DIV/0!")</f>
        <v>#DIV/0!</v>
      </c>
      <c r="BE168" s="921">
        <v>0.2</v>
      </c>
      <c r="BF168" s="921">
        <v>0.8</v>
      </c>
      <c r="BG168" s="920" t="str">
        <f ca="1">IFERROR(__xludf.DUMMYFUNCTION("+AW168*BE168"),"#DIV/0!")</f>
        <v>#DIV/0!</v>
      </c>
      <c r="BH168" s="920" t="str">
        <f ca="1">IFERROR(__xludf.DUMMYFUNCTION("+AX168*BE168"),"#DIV/0!")</f>
        <v>#DIV/0!</v>
      </c>
      <c r="BI168" s="920" t="str">
        <f ca="1">IFERROR(__xludf.DUMMYFUNCTION("+AY168*BE168"),"#DIV/0!")</f>
        <v>#DIV/0!</v>
      </c>
      <c r="BJ168" s="920" t="str">
        <f ca="1">IFERROR(__xludf.DUMMYFUNCTION("+AZ168*BE168"),"#DIV/0!")</f>
        <v>#DIV/0!</v>
      </c>
      <c r="BK168" s="920" t="str">
        <f ca="1">IFERROR(__xludf.DUMMYFUNCTION("+BA168*BF168"),"#DIV/0!")</f>
        <v>#DIV/0!</v>
      </c>
      <c r="BL168" s="920" t="str">
        <f ca="1">IFERROR(__xludf.DUMMYFUNCTION("+BB168*BF168"),"#DIV/0!")</f>
        <v>#DIV/0!</v>
      </c>
      <c r="BM168" s="920" t="str">
        <f ca="1">IFERROR(__xludf.DUMMYFUNCTION("+BC168*BF168"),"#DIV/0!")</f>
        <v>#DIV/0!</v>
      </c>
      <c r="BN168" s="920" t="str">
        <f ca="1">IFERROR(__xludf.DUMMYFUNCTION("+BD168*BF168"),"#DIV/0!")</f>
        <v>#DIV/0!</v>
      </c>
      <c r="BO168" s="920" t="str">
        <f ca="1">IFERROR(__xludf.DUMMYFUNCTION("+BG168+BK168"),"#DIV/0!")</f>
        <v>#DIV/0!</v>
      </c>
      <c r="BP168" s="920" t="str">
        <f ca="1">IFERROR(__xludf.DUMMYFUNCTION("+BH168+BL168"),"#DIV/0!")</f>
        <v>#DIV/0!</v>
      </c>
      <c r="BQ168" s="920" t="str">
        <f ca="1">IFERROR(__xludf.DUMMYFUNCTION("+BI168+BM168"),"#DIV/0!")</f>
        <v>#DIV/0!</v>
      </c>
      <c r="BR168" s="920" t="str">
        <f ca="1">IFERROR(__xludf.DUMMYFUNCTION("+BJ168+BN168"),"#DIV/0!")</f>
        <v>#DIV/0!</v>
      </c>
      <c r="BS168" s="842"/>
      <c r="BT168" s="842"/>
      <c r="BU168" s="842"/>
      <c r="BV168" s="842"/>
      <c r="BW168" s="842"/>
      <c r="BX168" s="842"/>
      <c r="BY168" s="842"/>
      <c r="BZ168" s="842"/>
      <c r="CA168" s="830"/>
      <c r="CB168" s="798"/>
      <c r="CC168" s="922"/>
      <c r="CD168" s="923"/>
      <c r="CE168" s="923"/>
      <c r="CF168" s="974"/>
      <c r="CG168" s="975"/>
      <c r="CH168" s="798"/>
      <c r="CI168" s="798"/>
      <c r="CJ168" s="798"/>
      <c r="CK168" s="798"/>
      <c r="CL168" s="798"/>
      <c r="CM168" s="798"/>
      <c r="CN168" s="798"/>
      <c r="CO168" s="798"/>
      <c r="CP168" s="798"/>
      <c r="CQ168" s="798"/>
      <c r="CR168" s="798"/>
      <c r="CS168" s="798"/>
      <c r="CT168" s="798"/>
    </row>
    <row r="169" spans="1:98" ht="14.25" customHeight="1">
      <c r="A169" s="1042"/>
      <c r="B169" s="1043"/>
      <c r="C169" s="1044"/>
      <c r="D169" s="1045"/>
      <c r="E169" s="1046"/>
      <c r="F169" s="898"/>
      <c r="G169" s="964"/>
      <c r="H169" s="925"/>
      <c r="I169" s="899"/>
      <c r="J169" s="900"/>
      <c r="K169" s="900"/>
      <c r="L169" s="900"/>
      <c r="M169" s="925"/>
      <c r="N169" s="1025"/>
      <c r="O169" s="927"/>
      <c r="P169" s="901"/>
      <c r="Q169" s="903"/>
      <c r="R169" s="904"/>
      <c r="S169" s="904"/>
      <c r="T169" s="905"/>
      <c r="U169" s="818"/>
      <c r="V169" s="906">
        <v>5</v>
      </c>
      <c r="W169" s="1090"/>
      <c r="X169" s="1120"/>
      <c r="Y169" s="1120"/>
      <c r="Z169" s="1101"/>
      <c r="AA169" s="907"/>
      <c r="AB169" s="908"/>
      <c r="AC169" s="908"/>
      <c r="AD169" s="909"/>
      <c r="AE169" s="871"/>
      <c r="AF169" s="1028"/>
      <c r="AG169" s="929"/>
      <c r="AH169" s="929"/>
      <c r="AI169" s="929"/>
      <c r="AJ169" s="930"/>
      <c r="AK169" s="1029"/>
      <c r="AL169" s="914"/>
      <c r="AM169" s="914"/>
      <c r="AN169" s="915"/>
      <c r="AO169" s="798"/>
      <c r="AP169" s="1050"/>
      <c r="AQ169" s="901"/>
      <c r="AR169" s="881"/>
      <c r="AS169" s="917" t="str">
        <f ca="1">IFERROR(__xludf.DUMMYFUNCTION("+I169/G169"),"#DIV/0!")</f>
        <v>#DIV/0!</v>
      </c>
      <c r="AT169" s="918" t="str">
        <f ca="1">IFERROR(__xludf.DUMMYFUNCTION("+J169/G169"),"#DIV/0!")</f>
        <v>#DIV/0!</v>
      </c>
      <c r="AU169" s="918" t="str">
        <f ca="1">IFERROR(__xludf.DUMMYFUNCTION("+K169/G169"),"#DIV/0!")</f>
        <v>#DIV/0!</v>
      </c>
      <c r="AV169" s="918" t="str">
        <f ca="1">IFERROR(__xludf.DUMMYFUNCTION("+L169/G169"),"#DIV/0!")</f>
        <v>#DIV/0!</v>
      </c>
      <c r="AW169" s="919" t="str">
        <f ca="1">IFERROR(__xludf.DUMMYFUNCTION("+AA169/COUNTIF(W169,""*"")"),"#DIV/0!")</f>
        <v>#DIV/0!</v>
      </c>
      <c r="AX169" s="919" t="str">
        <f ca="1">IFERROR(__xludf.DUMMYFUNCTION("+AB169/COUNTIF(W169,""*"")"),"#DIV/0!")</f>
        <v>#DIV/0!</v>
      </c>
      <c r="AY169" s="919" t="str">
        <f ca="1">IFERROR(__xludf.DUMMYFUNCTION("+AC169/COUNTIF(W169,""*"")"),"#DIV/0!")</f>
        <v>#DIV/0!</v>
      </c>
      <c r="AZ169" s="919" t="str">
        <f ca="1">IFERROR(__xludf.DUMMYFUNCTION("+AD169/COUNTIF(AD169,""*"")"),"#DIV/0!")</f>
        <v>#DIV/0!</v>
      </c>
      <c r="BA169" s="920" t="str">
        <f ca="1">IFERROR(__xludf.DUMMYFUNCTION("+AK169/AJ169"),"#DIV/0!")</f>
        <v>#DIV/0!</v>
      </c>
      <c r="BB169" s="920" t="str">
        <f ca="1">IFERROR(__xludf.DUMMYFUNCTION("+AL169/AJ169"),"#DIV/0!")</f>
        <v>#DIV/0!</v>
      </c>
      <c r="BC169" s="920" t="str">
        <f ca="1">IFERROR(__xludf.DUMMYFUNCTION("+AM169/AJ169"),"#DIV/0!")</f>
        <v>#DIV/0!</v>
      </c>
      <c r="BD169" s="920" t="str">
        <f ca="1">IFERROR(__xludf.DUMMYFUNCTION("+AN169/AJ169"),"#DIV/0!")</f>
        <v>#DIV/0!</v>
      </c>
      <c r="BE169" s="921">
        <v>0.2</v>
      </c>
      <c r="BF169" s="921">
        <v>0.8</v>
      </c>
      <c r="BG169" s="920" t="str">
        <f ca="1">IFERROR(__xludf.DUMMYFUNCTION("+AW169*BE169"),"#DIV/0!")</f>
        <v>#DIV/0!</v>
      </c>
      <c r="BH169" s="920" t="str">
        <f ca="1">IFERROR(__xludf.DUMMYFUNCTION("+AX169*BE169"),"#DIV/0!")</f>
        <v>#DIV/0!</v>
      </c>
      <c r="BI169" s="920" t="str">
        <f ca="1">IFERROR(__xludf.DUMMYFUNCTION("+AY169*BE169"),"#DIV/0!")</f>
        <v>#DIV/0!</v>
      </c>
      <c r="BJ169" s="920" t="str">
        <f ca="1">IFERROR(__xludf.DUMMYFUNCTION("+AZ169*BE169"),"#DIV/0!")</f>
        <v>#DIV/0!</v>
      </c>
      <c r="BK169" s="920" t="str">
        <f ca="1">IFERROR(__xludf.DUMMYFUNCTION("+BA169*BF169"),"#DIV/0!")</f>
        <v>#DIV/0!</v>
      </c>
      <c r="BL169" s="920" t="str">
        <f ca="1">IFERROR(__xludf.DUMMYFUNCTION("+BB169*BF169"),"#DIV/0!")</f>
        <v>#DIV/0!</v>
      </c>
      <c r="BM169" s="920" t="str">
        <f ca="1">IFERROR(__xludf.DUMMYFUNCTION("+BC169*BF169"),"#DIV/0!")</f>
        <v>#DIV/0!</v>
      </c>
      <c r="BN169" s="920" t="str">
        <f ca="1">IFERROR(__xludf.DUMMYFUNCTION("+BD169*BF169"),"#DIV/0!")</f>
        <v>#DIV/0!</v>
      </c>
      <c r="BO169" s="920" t="str">
        <f ca="1">IFERROR(__xludf.DUMMYFUNCTION("+BG169+BK169"),"#DIV/0!")</f>
        <v>#DIV/0!</v>
      </c>
      <c r="BP169" s="920" t="str">
        <f ca="1">IFERROR(__xludf.DUMMYFUNCTION("+BH169+BL169"),"#DIV/0!")</f>
        <v>#DIV/0!</v>
      </c>
      <c r="BQ169" s="920" t="str">
        <f ca="1">IFERROR(__xludf.DUMMYFUNCTION("+BI169+BM169"),"#DIV/0!")</f>
        <v>#DIV/0!</v>
      </c>
      <c r="BR169" s="920" t="str">
        <f ca="1">IFERROR(__xludf.DUMMYFUNCTION("+BJ169+BN169"),"#DIV/0!")</f>
        <v>#DIV/0!</v>
      </c>
      <c r="BS169" s="842"/>
      <c r="BT169" s="842"/>
      <c r="BU169" s="842"/>
      <c r="BV169" s="842"/>
      <c r="BW169" s="842"/>
      <c r="BX169" s="842"/>
      <c r="BY169" s="842"/>
      <c r="BZ169" s="842"/>
      <c r="CA169" s="830"/>
      <c r="CB169" s="798"/>
      <c r="CC169" s="922"/>
      <c r="CD169" s="923"/>
      <c r="CE169" s="923"/>
      <c r="CF169" s="974"/>
      <c r="CG169" s="975"/>
      <c r="CH169" s="798"/>
      <c r="CI169" s="798"/>
      <c r="CJ169" s="798"/>
      <c r="CK169" s="798"/>
      <c r="CL169" s="798"/>
      <c r="CM169" s="798"/>
      <c r="CN169" s="798"/>
      <c r="CO169" s="798"/>
      <c r="CP169" s="798"/>
      <c r="CQ169" s="798"/>
      <c r="CR169" s="798"/>
      <c r="CS169" s="798"/>
      <c r="CT169" s="798"/>
    </row>
    <row r="170" spans="1:98" ht="14.25" customHeight="1">
      <c r="A170" s="1042"/>
      <c r="B170" s="1043"/>
      <c r="C170" s="1044"/>
      <c r="D170" s="1045"/>
      <c r="E170" s="1046"/>
      <c r="F170" s="898"/>
      <c r="G170" s="964"/>
      <c r="H170" s="925"/>
      <c r="I170" s="899"/>
      <c r="J170" s="900"/>
      <c r="K170" s="900"/>
      <c r="L170" s="900"/>
      <c r="M170" s="925"/>
      <c r="N170" s="1025"/>
      <c r="O170" s="927"/>
      <c r="P170" s="901"/>
      <c r="Q170" s="903"/>
      <c r="R170" s="904"/>
      <c r="S170" s="904"/>
      <c r="T170" s="905"/>
      <c r="U170" s="818"/>
      <c r="V170" s="906">
        <v>6</v>
      </c>
      <c r="W170" s="1090"/>
      <c r="X170" s="1120"/>
      <c r="Y170" s="1120"/>
      <c r="Z170" s="1101"/>
      <c r="AA170" s="907"/>
      <c r="AB170" s="908"/>
      <c r="AC170" s="908"/>
      <c r="AD170" s="909"/>
      <c r="AE170" s="871"/>
      <c r="AF170" s="1028"/>
      <c r="AG170" s="929"/>
      <c r="AH170" s="929"/>
      <c r="AI170" s="929"/>
      <c r="AJ170" s="930"/>
      <c r="AK170" s="1029"/>
      <c r="AL170" s="914"/>
      <c r="AM170" s="914"/>
      <c r="AN170" s="915"/>
      <c r="AO170" s="798"/>
      <c r="AP170" s="1050"/>
      <c r="AQ170" s="901"/>
      <c r="AR170" s="881"/>
      <c r="AS170" s="917" t="str">
        <f ca="1">IFERROR(__xludf.DUMMYFUNCTION("+I170/G170"),"#DIV/0!")</f>
        <v>#DIV/0!</v>
      </c>
      <c r="AT170" s="918" t="str">
        <f ca="1">IFERROR(__xludf.DUMMYFUNCTION("+J170/G170"),"#DIV/0!")</f>
        <v>#DIV/0!</v>
      </c>
      <c r="AU170" s="918" t="str">
        <f ca="1">IFERROR(__xludf.DUMMYFUNCTION("+K170/G170"),"#DIV/0!")</f>
        <v>#DIV/0!</v>
      </c>
      <c r="AV170" s="918" t="str">
        <f ca="1">IFERROR(__xludf.DUMMYFUNCTION("+L170/G170"),"#DIV/0!")</f>
        <v>#DIV/0!</v>
      </c>
      <c r="AW170" s="919" t="str">
        <f ca="1">IFERROR(__xludf.DUMMYFUNCTION("+AA170/COUNTIF(W170,""*"")"),"#DIV/0!")</f>
        <v>#DIV/0!</v>
      </c>
      <c r="AX170" s="919" t="str">
        <f ca="1">IFERROR(__xludf.DUMMYFUNCTION("+AB170/COUNTIF(W170,""*"")"),"#DIV/0!")</f>
        <v>#DIV/0!</v>
      </c>
      <c r="AY170" s="919" t="str">
        <f ca="1">IFERROR(__xludf.DUMMYFUNCTION("+AC170/COUNTIF(W170,""*"")"),"#DIV/0!")</f>
        <v>#DIV/0!</v>
      </c>
      <c r="AZ170" s="919" t="str">
        <f ca="1">IFERROR(__xludf.DUMMYFUNCTION("+AD170/COUNTIF(AD170,""*"")"),"#DIV/0!")</f>
        <v>#DIV/0!</v>
      </c>
      <c r="BA170" s="920" t="str">
        <f ca="1">IFERROR(__xludf.DUMMYFUNCTION("+AK170/AJ170"),"#DIV/0!")</f>
        <v>#DIV/0!</v>
      </c>
      <c r="BB170" s="920" t="str">
        <f ca="1">IFERROR(__xludf.DUMMYFUNCTION("+AL170/AJ170"),"#DIV/0!")</f>
        <v>#DIV/0!</v>
      </c>
      <c r="BC170" s="920" t="str">
        <f ca="1">IFERROR(__xludf.DUMMYFUNCTION("+AM170/AJ170"),"#DIV/0!")</f>
        <v>#DIV/0!</v>
      </c>
      <c r="BD170" s="920" t="str">
        <f ca="1">IFERROR(__xludf.DUMMYFUNCTION("+AN170/AJ170"),"#DIV/0!")</f>
        <v>#DIV/0!</v>
      </c>
      <c r="BE170" s="921">
        <v>0.2</v>
      </c>
      <c r="BF170" s="921">
        <v>0.8</v>
      </c>
      <c r="BG170" s="920" t="str">
        <f ca="1">IFERROR(__xludf.DUMMYFUNCTION("+AW170*BE170"),"#DIV/0!")</f>
        <v>#DIV/0!</v>
      </c>
      <c r="BH170" s="920" t="str">
        <f ca="1">IFERROR(__xludf.DUMMYFUNCTION("+AX170*BE170"),"#DIV/0!")</f>
        <v>#DIV/0!</v>
      </c>
      <c r="BI170" s="920" t="str">
        <f ca="1">IFERROR(__xludf.DUMMYFUNCTION("+AY170*BE170"),"#DIV/0!")</f>
        <v>#DIV/0!</v>
      </c>
      <c r="BJ170" s="920" t="str">
        <f ca="1">IFERROR(__xludf.DUMMYFUNCTION("+AZ170*BE170"),"#DIV/0!")</f>
        <v>#DIV/0!</v>
      </c>
      <c r="BK170" s="920" t="str">
        <f ca="1">IFERROR(__xludf.DUMMYFUNCTION("+BA170*BF170"),"#DIV/0!")</f>
        <v>#DIV/0!</v>
      </c>
      <c r="BL170" s="920" t="str">
        <f ca="1">IFERROR(__xludf.DUMMYFUNCTION("+BB170*BF170"),"#DIV/0!")</f>
        <v>#DIV/0!</v>
      </c>
      <c r="BM170" s="920" t="str">
        <f ca="1">IFERROR(__xludf.DUMMYFUNCTION("+BC170*BF170"),"#DIV/0!")</f>
        <v>#DIV/0!</v>
      </c>
      <c r="BN170" s="920" t="str">
        <f ca="1">IFERROR(__xludf.DUMMYFUNCTION("+BD170*BF170"),"#DIV/0!")</f>
        <v>#DIV/0!</v>
      </c>
      <c r="BO170" s="920" t="str">
        <f ca="1">IFERROR(__xludf.DUMMYFUNCTION("+BG170+BK170"),"#DIV/0!")</f>
        <v>#DIV/0!</v>
      </c>
      <c r="BP170" s="920" t="str">
        <f ca="1">IFERROR(__xludf.DUMMYFUNCTION("+BH170+BL170"),"#DIV/0!")</f>
        <v>#DIV/0!</v>
      </c>
      <c r="BQ170" s="920" t="str">
        <f ca="1">IFERROR(__xludf.DUMMYFUNCTION("+BI170+BM170"),"#DIV/0!")</f>
        <v>#DIV/0!</v>
      </c>
      <c r="BR170" s="920" t="str">
        <f ca="1">IFERROR(__xludf.DUMMYFUNCTION("+BJ170+BN170"),"#DIV/0!")</f>
        <v>#DIV/0!</v>
      </c>
      <c r="BS170" s="842"/>
      <c r="BT170" s="842"/>
      <c r="BU170" s="842"/>
      <c r="BV170" s="842"/>
      <c r="BW170" s="842"/>
      <c r="BX170" s="842"/>
      <c r="BY170" s="842"/>
      <c r="BZ170" s="842"/>
      <c r="CA170" s="830"/>
      <c r="CB170" s="798"/>
      <c r="CC170" s="922"/>
      <c r="CD170" s="923"/>
      <c r="CE170" s="923"/>
      <c r="CF170" s="974"/>
      <c r="CG170" s="975"/>
      <c r="CH170" s="798"/>
      <c r="CI170" s="798"/>
      <c r="CJ170" s="798"/>
      <c r="CK170" s="798"/>
      <c r="CL170" s="798"/>
      <c r="CM170" s="798"/>
      <c r="CN170" s="798"/>
      <c r="CO170" s="798"/>
      <c r="CP170" s="798"/>
      <c r="CQ170" s="798"/>
      <c r="CR170" s="798"/>
      <c r="CS170" s="798"/>
      <c r="CT170" s="798"/>
    </row>
    <row r="171" spans="1:98" ht="14.25" customHeight="1">
      <c r="A171" s="1042"/>
      <c r="B171" s="1043"/>
      <c r="C171" s="1044"/>
      <c r="D171" s="1045"/>
      <c r="E171" s="1046"/>
      <c r="F171" s="898"/>
      <c r="G171" s="964"/>
      <c r="H171" s="925"/>
      <c r="I171" s="899"/>
      <c r="J171" s="900"/>
      <c r="K171" s="900"/>
      <c r="L171" s="900"/>
      <c r="M171" s="925"/>
      <c r="N171" s="1025"/>
      <c r="O171" s="927"/>
      <c r="P171" s="901"/>
      <c r="Q171" s="903"/>
      <c r="R171" s="904"/>
      <c r="S171" s="904"/>
      <c r="T171" s="905"/>
      <c r="U171" s="818"/>
      <c r="V171" s="906">
        <v>7</v>
      </c>
      <c r="W171" s="1090"/>
      <c r="X171" s="1120"/>
      <c r="Y171" s="1120"/>
      <c r="Z171" s="1101"/>
      <c r="AA171" s="907"/>
      <c r="AB171" s="908"/>
      <c r="AC171" s="908"/>
      <c r="AD171" s="909"/>
      <c r="AE171" s="871"/>
      <c r="AF171" s="1028"/>
      <c r="AG171" s="929"/>
      <c r="AH171" s="929"/>
      <c r="AI171" s="929"/>
      <c r="AJ171" s="930"/>
      <c r="AK171" s="1029"/>
      <c r="AL171" s="914"/>
      <c r="AM171" s="914"/>
      <c r="AN171" s="915"/>
      <c r="AO171" s="798"/>
      <c r="AP171" s="1050"/>
      <c r="AQ171" s="901"/>
      <c r="AR171" s="881"/>
      <c r="AS171" s="917" t="str">
        <f ca="1">IFERROR(__xludf.DUMMYFUNCTION("+I171/G171"),"#DIV/0!")</f>
        <v>#DIV/0!</v>
      </c>
      <c r="AT171" s="918" t="str">
        <f ca="1">IFERROR(__xludf.DUMMYFUNCTION("+J171/G171"),"#DIV/0!")</f>
        <v>#DIV/0!</v>
      </c>
      <c r="AU171" s="918" t="str">
        <f ca="1">IFERROR(__xludf.DUMMYFUNCTION("+K171/G171"),"#DIV/0!")</f>
        <v>#DIV/0!</v>
      </c>
      <c r="AV171" s="918" t="str">
        <f ca="1">IFERROR(__xludf.DUMMYFUNCTION("+L171/G171"),"#DIV/0!")</f>
        <v>#DIV/0!</v>
      </c>
      <c r="AW171" s="919" t="str">
        <f ca="1">IFERROR(__xludf.DUMMYFUNCTION("+AA171/COUNTIF(W171,""*"")"),"#DIV/0!")</f>
        <v>#DIV/0!</v>
      </c>
      <c r="AX171" s="919" t="str">
        <f ca="1">IFERROR(__xludf.DUMMYFUNCTION("+AB171/COUNTIF(W171,""*"")"),"#DIV/0!")</f>
        <v>#DIV/0!</v>
      </c>
      <c r="AY171" s="919" t="str">
        <f ca="1">IFERROR(__xludf.DUMMYFUNCTION("+AC171/COUNTIF(W171,""*"")"),"#DIV/0!")</f>
        <v>#DIV/0!</v>
      </c>
      <c r="AZ171" s="919" t="str">
        <f ca="1">IFERROR(__xludf.DUMMYFUNCTION("+AD171/COUNTIF(AD171,""*"")"),"#DIV/0!")</f>
        <v>#DIV/0!</v>
      </c>
      <c r="BA171" s="920" t="str">
        <f ca="1">IFERROR(__xludf.DUMMYFUNCTION("+AK171/AJ171"),"#DIV/0!")</f>
        <v>#DIV/0!</v>
      </c>
      <c r="BB171" s="920" t="str">
        <f ca="1">IFERROR(__xludf.DUMMYFUNCTION("+AL171/AJ171"),"#DIV/0!")</f>
        <v>#DIV/0!</v>
      </c>
      <c r="BC171" s="920" t="str">
        <f ca="1">IFERROR(__xludf.DUMMYFUNCTION("+AM171/AJ171"),"#DIV/0!")</f>
        <v>#DIV/0!</v>
      </c>
      <c r="BD171" s="920" t="str">
        <f ca="1">IFERROR(__xludf.DUMMYFUNCTION("+AN171/AJ171"),"#DIV/0!")</f>
        <v>#DIV/0!</v>
      </c>
      <c r="BE171" s="921">
        <v>0.2</v>
      </c>
      <c r="BF171" s="921">
        <v>0.8</v>
      </c>
      <c r="BG171" s="920" t="str">
        <f ca="1">IFERROR(__xludf.DUMMYFUNCTION("+AW171*BE171"),"#DIV/0!")</f>
        <v>#DIV/0!</v>
      </c>
      <c r="BH171" s="920" t="str">
        <f ca="1">IFERROR(__xludf.DUMMYFUNCTION("+AX171*BE171"),"#DIV/0!")</f>
        <v>#DIV/0!</v>
      </c>
      <c r="BI171" s="920" t="str">
        <f ca="1">IFERROR(__xludf.DUMMYFUNCTION("+AY171*BE171"),"#DIV/0!")</f>
        <v>#DIV/0!</v>
      </c>
      <c r="BJ171" s="920" t="str">
        <f ca="1">IFERROR(__xludf.DUMMYFUNCTION("+AZ171*BE171"),"#DIV/0!")</f>
        <v>#DIV/0!</v>
      </c>
      <c r="BK171" s="920" t="str">
        <f ca="1">IFERROR(__xludf.DUMMYFUNCTION("+BA171*BF171"),"#DIV/0!")</f>
        <v>#DIV/0!</v>
      </c>
      <c r="BL171" s="920" t="str">
        <f ca="1">IFERROR(__xludf.DUMMYFUNCTION("+BB171*BF171"),"#DIV/0!")</f>
        <v>#DIV/0!</v>
      </c>
      <c r="BM171" s="920" t="str">
        <f ca="1">IFERROR(__xludf.DUMMYFUNCTION("+BC171*BF171"),"#DIV/0!")</f>
        <v>#DIV/0!</v>
      </c>
      <c r="BN171" s="920" t="str">
        <f ca="1">IFERROR(__xludf.DUMMYFUNCTION("+BD171*BF171"),"#DIV/0!")</f>
        <v>#DIV/0!</v>
      </c>
      <c r="BO171" s="920" t="str">
        <f ca="1">IFERROR(__xludf.DUMMYFUNCTION("+BG171+BK171"),"#DIV/0!")</f>
        <v>#DIV/0!</v>
      </c>
      <c r="BP171" s="920" t="str">
        <f ca="1">IFERROR(__xludf.DUMMYFUNCTION("+BH171+BL171"),"#DIV/0!")</f>
        <v>#DIV/0!</v>
      </c>
      <c r="BQ171" s="920" t="str">
        <f ca="1">IFERROR(__xludf.DUMMYFUNCTION("+BI171+BM171"),"#DIV/0!")</f>
        <v>#DIV/0!</v>
      </c>
      <c r="BR171" s="920" t="str">
        <f ca="1">IFERROR(__xludf.DUMMYFUNCTION("+BJ171+BN171"),"#DIV/0!")</f>
        <v>#DIV/0!</v>
      </c>
      <c r="BS171" s="842"/>
      <c r="BT171" s="842"/>
      <c r="BU171" s="842"/>
      <c r="BV171" s="842"/>
      <c r="BW171" s="842"/>
      <c r="BX171" s="842"/>
      <c r="BY171" s="842"/>
      <c r="BZ171" s="842"/>
      <c r="CA171" s="830"/>
      <c r="CB171" s="798"/>
      <c r="CC171" s="922"/>
      <c r="CD171" s="923"/>
      <c r="CE171" s="923"/>
      <c r="CF171" s="974"/>
      <c r="CG171" s="975"/>
      <c r="CH171" s="798"/>
      <c r="CI171" s="798"/>
      <c r="CJ171" s="798"/>
      <c r="CK171" s="798"/>
      <c r="CL171" s="798"/>
      <c r="CM171" s="798"/>
      <c r="CN171" s="798"/>
      <c r="CO171" s="798"/>
      <c r="CP171" s="798"/>
      <c r="CQ171" s="798"/>
      <c r="CR171" s="798"/>
      <c r="CS171" s="798"/>
      <c r="CT171" s="798"/>
    </row>
    <row r="172" spans="1:98" ht="14.25" customHeight="1">
      <c r="A172" s="1042"/>
      <c r="B172" s="1043"/>
      <c r="C172" s="1044"/>
      <c r="D172" s="1045"/>
      <c r="E172" s="1046"/>
      <c r="F172" s="898"/>
      <c r="G172" s="964"/>
      <c r="H172" s="925"/>
      <c r="I172" s="899"/>
      <c r="J172" s="900"/>
      <c r="K172" s="900"/>
      <c r="L172" s="900"/>
      <c r="M172" s="925"/>
      <c r="N172" s="1025"/>
      <c r="O172" s="927"/>
      <c r="P172" s="901"/>
      <c r="Q172" s="903"/>
      <c r="R172" s="904"/>
      <c r="S172" s="904"/>
      <c r="T172" s="905"/>
      <c r="U172" s="818"/>
      <c r="V172" s="906">
        <v>8</v>
      </c>
      <c r="W172" s="1090"/>
      <c r="X172" s="1120"/>
      <c r="Y172" s="1120"/>
      <c r="Z172" s="1101"/>
      <c r="AA172" s="907"/>
      <c r="AB172" s="908"/>
      <c r="AC172" s="908"/>
      <c r="AD172" s="909"/>
      <c r="AE172" s="871"/>
      <c r="AF172" s="1028"/>
      <c r="AG172" s="929"/>
      <c r="AH172" s="929"/>
      <c r="AI172" s="929"/>
      <c r="AJ172" s="930"/>
      <c r="AK172" s="1029"/>
      <c r="AL172" s="914"/>
      <c r="AM172" s="914"/>
      <c r="AN172" s="915"/>
      <c r="AO172" s="798"/>
      <c r="AP172" s="1050"/>
      <c r="AQ172" s="901"/>
      <c r="AR172" s="881"/>
      <c r="AS172" s="917" t="str">
        <f ca="1">IFERROR(__xludf.DUMMYFUNCTION("+I172/G172"),"#DIV/0!")</f>
        <v>#DIV/0!</v>
      </c>
      <c r="AT172" s="918" t="str">
        <f ca="1">IFERROR(__xludf.DUMMYFUNCTION("+J172/G172"),"#DIV/0!")</f>
        <v>#DIV/0!</v>
      </c>
      <c r="AU172" s="918" t="str">
        <f ca="1">IFERROR(__xludf.DUMMYFUNCTION("+K172/G172"),"#DIV/0!")</f>
        <v>#DIV/0!</v>
      </c>
      <c r="AV172" s="918" t="str">
        <f ca="1">IFERROR(__xludf.DUMMYFUNCTION("+L172/G172"),"#DIV/0!")</f>
        <v>#DIV/0!</v>
      </c>
      <c r="AW172" s="919" t="str">
        <f ca="1">IFERROR(__xludf.DUMMYFUNCTION("+AA172/COUNTIF(W172,""*"")"),"#DIV/0!")</f>
        <v>#DIV/0!</v>
      </c>
      <c r="AX172" s="919" t="str">
        <f ca="1">IFERROR(__xludf.DUMMYFUNCTION("+AB172/COUNTIF(W172,""*"")"),"#DIV/0!")</f>
        <v>#DIV/0!</v>
      </c>
      <c r="AY172" s="919" t="str">
        <f ca="1">IFERROR(__xludf.DUMMYFUNCTION("+AC172/COUNTIF(W172,""*"")"),"#DIV/0!")</f>
        <v>#DIV/0!</v>
      </c>
      <c r="AZ172" s="919" t="str">
        <f ca="1">IFERROR(__xludf.DUMMYFUNCTION("+AD172/COUNTIF(AD172,""*"")"),"#DIV/0!")</f>
        <v>#DIV/0!</v>
      </c>
      <c r="BA172" s="920" t="str">
        <f ca="1">IFERROR(__xludf.DUMMYFUNCTION("+AK172/AJ172"),"#DIV/0!")</f>
        <v>#DIV/0!</v>
      </c>
      <c r="BB172" s="920" t="str">
        <f ca="1">IFERROR(__xludf.DUMMYFUNCTION("+AL172/AJ172"),"#DIV/0!")</f>
        <v>#DIV/0!</v>
      </c>
      <c r="BC172" s="920" t="str">
        <f ca="1">IFERROR(__xludf.DUMMYFUNCTION("+AM172/AJ172"),"#DIV/0!")</f>
        <v>#DIV/0!</v>
      </c>
      <c r="BD172" s="920" t="str">
        <f ca="1">IFERROR(__xludf.DUMMYFUNCTION("+AN172/AJ172"),"#DIV/0!")</f>
        <v>#DIV/0!</v>
      </c>
      <c r="BE172" s="921">
        <v>0.2</v>
      </c>
      <c r="BF172" s="921">
        <v>0.8</v>
      </c>
      <c r="BG172" s="920" t="str">
        <f ca="1">IFERROR(__xludf.DUMMYFUNCTION("+AW172*BE172"),"#DIV/0!")</f>
        <v>#DIV/0!</v>
      </c>
      <c r="BH172" s="920" t="str">
        <f ca="1">IFERROR(__xludf.DUMMYFUNCTION("+AX172*BE172"),"#DIV/0!")</f>
        <v>#DIV/0!</v>
      </c>
      <c r="BI172" s="920" t="str">
        <f ca="1">IFERROR(__xludf.DUMMYFUNCTION("+AY172*BE172"),"#DIV/0!")</f>
        <v>#DIV/0!</v>
      </c>
      <c r="BJ172" s="920" t="str">
        <f ca="1">IFERROR(__xludf.DUMMYFUNCTION("+AZ172*BE172"),"#DIV/0!")</f>
        <v>#DIV/0!</v>
      </c>
      <c r="BK172" s="920" t="str">
        <f ca="1">IFERROR(__xludf.DUMMYFUNCTION("+BA172*BF172"),"#DIV/0!")</f>
        <v>#DIV/0!</v>
      </c>
      <c r="BL172" s="920" t="str">
        <f ca="1">IFERROR(__xludf.DUMMYFUNCTION("+BB172*BF172"),"#DIV/0!")</f>
        <v>#DIV/0!</v>
      </c>
      <c r="BM172" s="920" t="str">
        <f ca="1">IFERROR(__xludf.DUMMYFUNCTION("+BC172*BF172"),"#DIV/0!")</f>
        <v>#DIV/0!</v>
      </c>
      <c r="BN172" s="920" t="str">
        <f ca="1">IFERROR(__xludf.DUMMYFUNCTION("+BD172*BF172"),"#DIV/0!")</f>
        <v>#DIV/0!</v>
      </c>
      <c r="BO172" s="920" t="str">
        <f ca="1">IFERROR(__xludf.DUMMYFUNCTION("+BG172+BK172"),"#DIV/0!")</f>
        <v>#DIV/0!</v>
      </c>
      <c r="BP172" s="920" t="str">
        <f ca="1">IFERROR(__xludf.DUMMYFUNCTION("+BH172+BL172"),"#DIV/0!")</f>
        <v>#DIV/0!</v>
      </c>
      <c r="BQ172" s="920" t="str">
        <f ca="1">IFERROR(__xludf.DUMMYFUNCTION("+BI172+BM172"),"#DIV/0!")</f>
        <v>#DIV/0!</v>
      </c>
      <c r="BR172" s="920" t="str">
        <f ca="1">IFERROR(__xludf.DUMMYFUNCTION("+BJ172+BN172"),"#DIV/0!")</f>
        <v>#DIV/0!</v>
      </c>
      <c r="BS172" s="842"/>
      <c r="BT172" s="842"/>
      <c r="BU172" s="842"/>
      <c r="BV172" s="842"/>
      <c r="BW172" s="842"/>
      <c r="BX172" s="842"/>
      <c r="BY172" s="842"/>
      <c r="BZ172" s="842"/>
      <c r="CA172" s="830"/>
      <c r="CB172" s="798"/>
      <c r="CC172" s="922"/>
      <c r="CD172" s="923"/>
      <c r="CE172" s="923"/>
      <c r="CF172" s="974"/>
      <c r="CG172" s="975"/>
      <c r="CH172" s="798"/>
      <c r="CI172" s="798"/>
      <c r="CJ172" s="798"/>
      <c r="CK172" s="798"/>
      <c r="CL172" s="798"/>
      <c r="CM172" s="798"/>
      <c r="CN172" s="798"/>
      <c r="CO172" s="798"/>
      <c r="CP172" s="798"/>
      <c r="CQ172" s="798"/>
      <c r="CR172" s="798"/>
      <c r="CS172" s="798"/>
      <c r="CT172" s="798"/>
    </row>
    <row r="173" spans="1:98" ht="14.25" customHeight="1">
      <c r="A173" s="1042"/>
      <c r="B173" s="1043"/>
      <c r="C173" s="1044"/>
      <c r="D173" s="1045"/>
      <c r="E173" s="1046"/>
      <c r="F173" s="898"/>
      <c r="G173" s="964"/>
      <c r="H173" s="925"/>
      <c r="I173" s="899"/>
      <c r="J173" s="900"/>
      <c r="K173" s="900"/>
      <c r="L173" s="900"/>
      <c r="M173" s="925"/>
      <c r="N173" s="1025"/>
      <c r="O173" s="927"/>
      <c r="P173" s="901"/>
      <c r="Q173" s="903"/>
      <c r="R173" s="904"/>
      <c r="S173" s="904"/>
      <c r="T173" s="905"/>
      <c r="U173" s="818"/>
      <c r="V173" s="906">
        <v>9</v>
      </c>
      <c r="W173" s="1090"/>
      <c r="X173" s="1120"/>
      <c r="Y173" s="1120"/>
      <c r="Z173" s="1101"/>
      <c r="AA173" s="907"/>
      <c r="AB173" s="908"/>
      <c r="AC173" s="908"/>
      <c r="AD173" s="909"/>
      <c r="AE173" s="871"/>
      <c r="AF173" s="1028"/>
      <c r="AG173" s="929"/>
      <c r="AH173" s="929"/>
      <c r="AI173" s="929"/>
      <c r="AJ173" s="930"/>
      <c r="AK173" s="1029"/>
      <c r="AL173" s="914"/>
      <c r="AM173" s="914"/>
      <c r="AN173" s="915"/>
      <c r="AO173" s="798"/>
      <c r="AP173" s="1050"/>
      <c r="AQ173" s="901"/>
      <c r="AR173" s="881"/>
      <c r="AS173" s="917" t="str">
        <f ca="1">IFERROR(__xludf.DUMMYFUNCTION("+I173/G173"),"#DIV/0!")</f>
        <v>#DIV/0!</v>
      </c>
      <c r="AT173" s="918" t="str">
        <f ca="1">IFERROR(__xludf.DUMMYFUNCTION("+J173/G173"),"#DIV/0!")</f>
        <v>#DIV/0!</v>
      </c>
      <c r="AU173" s="918" t="str">
        <f ca="1">IFERROR(__xludf.DUMMYFUNCTION("+K173/G173"),"#DIV/0!")</f>
        <v>#DIV/0!</v>
      </c>
      <c r="AV173" s="918" t="str">
        <f ca="1">IFERROR(__xludf.DUMMYFUNCTION("+L173/G173"),"#DIV/0!")</f>
        <v>#DIV/0!</v>
      </c>
      <c r="AW173" s="919" t="str">
        <f ca="1">IFERROR(__xludf.DUMMYFUNCTION("+AA173/COUNTIF(W173,""*"")"),"#DIV/0!")</f>
        <v>#DIV/0!</v>
      </c>
      <c r="AX173" s="919" t="str">
        <f ca="1">IFERROR(__xludf.DUMMYFUNCTION("+AB173/COUNTIF(W173,""*"")"),"#DIV/0!")</f>
        <v>#DIV/0!</v>
      </c>
      <c r="AY173" s="919" t="str">
        <f ca="1">IFERROR(__xludf.DUMMYFUNCTION("+AC173/COUNTIF(W173,""*"")"),"#DIV/0!")</f>
        <v>#DIV/0!</v>
      </c>
      <c r="AZ173" s="919" t="str">
        <f ca="1">IFERROR(__xludf.DUMMYFUNCTION("+AD173/COUNTIF(AD173,""*"")"),"#DIV/0!")</f>
        <v>#DIV/0!</v>
      </c>
      <c r="BA173" s="920" t="str">
        <f ca="1">IFERROR(__xludf.DUMMYFUNCTION("+AK173/AJ173"),"#DIV/0!")</f>
        <v>#DIV/0!</v>
      </c>
      <c r="BB173" s="920" t="str">
        <f ca="1">IFERROR(__xludf.DUMMYFUNCTION("+AL173/AJ173"),"#DIV/0!")</f>
        <v>#DIV/0!</v>
      </c>
      <c r="BC173" s="920" t="str">
        <f ca="1">IFERROR(__xludf.DUMMYFUNCTION("+AM173/AJ173"),"#DIV/0!")</f>
        <v>#DIV/0!</v>
      </c>
      <c r="BD173" s="920" t="str">
        <f ca="1">IFERROR(__xludf.DUMMYFUNCTION("+AN173/AJ173"),"#DIV/0!")</f>
        <v>#DIV/0!</v>
      </c>
      <c r="BE173" s="921">
        <v>0.2</v>
      </c>
      <c r="BF173" s="921">
        <v>0.8</v>
      </c>
      <c r="BG173" s="920" t="str">
        <f ca="1">IFERROR(__xludf.DUMMYFUNCTION("+AW173*BE173"),"#DIV/0!")</f>
        <v>#DIV/0!</v>
      </c>
      <c r="BH173" s="920" t="str">
        <f ca="1">IFERROR(__xludf.DUMMYFUNCTION("+AX173*BE173"),"#DIV/0!")</f>
        <v>#DIV/0!</v>
      </c>
      <c r="BI173" s="920" t="str">
        <f ca="1">IFERROR(__xludf.DUMMYFUNCTION("+AY173*BE173"),"#DIV/0!")</f>
        <v>#DIV/0!</v>
      </c>
      <c r="BJ173" s="920" t="str">
        <f ca="1">IFERROR(__xludf.DUMMYFUNCTION("+AZ173*BE173"),"#DIV/0!")</f>
        <v>#DIV/0!</v>
      </c>
      <c r="BK173" s="920" t="str">
        <f ca="1">IFERROR(__xludf.DUMMYFUNCTION("+BA173*BF173"),"#DIV/0!")</f>
        <v>#DIV/0!</v>
      </c>
      <c r="BL173" s="920" t="str">
        <f ca="1">IFERROR(__xludf.DUMMYFUNCTION("+BB173*BF173"),"#DIV/0!")</f>
        <v>#DIV/0!</v>
      </c>
      <c r="BM173" s="920" t="str">
        <f ca="1">IFERROR(__xludf.DUMMYFUNCTION("+BC173*BF173"),"#DIV/0!")</f>
        <v>#DIV/0!</v>
      </c>
      <c r="BN173" s="920" t="str">
        <f ca="1">IFERROR(__xludf.DUMMYFUNCTION("+BD173*BF173"),"#DIV/0!")</f>
        <v>#DIV/0!</v>
      </c>
      <c r="BO173" s="920" t="str">
        <f ca="1">IFERROR(__xludf.DUMMYFUNCTION("+BG173+BK173"),"#DIV/0!")</f>
        <v>#DIV/0!</v>
      </c>
      <c r="BP173" s="920" t="str">
        <f ca="1">IFERROR(__xludf.DUMMYFUNCTION("+BH173+BL173"),"#DIV/0!")</f>
        <v>#DIV/0!</v>
      </c>
      <c r="BQ173" s="920" t="str">
        <f ca="1">IFERROR(__xludf.DUMMYFUNCTION("+BI173+BM173"),"#DIV/0!")</f>
        <v>#DIV/0!</v>
      </c>
      <c r="BR173" s="920" t="str">
        <f ca="1">IFERROR(__xludf.DUMMYFUNCTION("+BJ173+BN173"),"#DIV/0!")</f>
        <v>#DIV/0!</v>
      </c>
      <c r="BS173" s="842"/>
      <c r="BT173" s="842"/>
      <c r="BU173" s="842"/>
      <c r="BV173" s="842"/>
      <c r="BW173" s="842"/>
      <c r="BX173" s="842"/>
      <c r="BY173" s="842"/>
      <c r="BZ173" s="842"/>
      <c r="CA173" s="830"/>
      <c r="CB173" s="798"/>
      <c r="CC173" s="922"/>
      <c r="CD173" s="923"/>
      <c r="CE173" s="923"/>
      <c r="CF173" s="974"/>
      <c r="CG173" s="975"/>
      <c r="CH173" s="798"/>
      <c r="CI173" s="798"/>
      <c r="CJ173" s="798"/>
      <c r="CK173" s="798"/>
      <c r="CL173" s="798"/>
      <c r="CM173" s="798"/>
      <c r="CN173" s="798"/>
      <c r="CO173" s="798"/>
      <c r="CP173" s="798"/>
      <c r="CQ173" s="798"/>
      <c r="CR173" s="798"/>
      <c r="CS173" s="798"/>
      <c r="CT173" s="798"/>
    </row>
    <row r="174" spans="1:98" ht="14.25" customHeight="1" thickBot="1">
      <c r="A174" s="1088"/>
      <c r="B174" s="1058"/>
      <c r="C174" s="1059"/>
      <c r="D174" s="1060"/>
      <c r="E174" s="1061"/>
      <c r="F174" s="983"/>
      <c r="G174" s="984"/>
      <c r="H174" s="1062"/>
      <c r="I174" s="1063"/>
      <c r="J174" s="986"/>
      <c r="K174" s="986"/>
      <c r="L174" s="986"/>
      <c r="M174" s="1062"/>
      <c r="N174" s="1064"/>
      <c r="O174" s="987"/>
      <c r="P174" s="985"/>
      <c r="Q174" s="1065"/>
      <c r="R174" s="1066"/>
      <c r="S174" s="1066"/>
      <c r="T174" s="1067"/>
      <c r="U174" s="818"/>
      <c r="V174" s="981">
        <v>10</v>
      </c>
      <c r="W174" s="1068"/>
      <c r="X174" s="1121"/>
      <c r="Y174" s="1121"/>
      <c r="Z174" s="1069"/>
      <c r="AA174" s="1070"/>
      <c r="AB174" s="989"/>
      <c r="AC174" s="989"/>
      <c r="AD174" s="990"/>
      <c r="AE174" s="871"/>
      <c r="AF174" s="1071"/>
      <c r="AG174" s="991"/>
      <c r="AH174" s="991"/>
      <c r="AI174" s="991"/>
      <c r="AJ174" s="992"/>
      <c r="AK174" s="1073"/>
      <c r="AL174" s="994"/>
      <c r="AM174" s="994"/>
      <c r="AN174" s="1074"/>
      <c r="AO174" s="798"/>
      <c r="AP174" s="1075"/>
      <c r="AQ174" s="985"/>
      <c r="AR174" s="881"/>
      <c r="AS174" s="1076" t="str">
        <f ca="1">IFERROR(__xludf.DUMMYFUNCTION("+I174/G174"),"#DIV/0!")</f>
        <v>#DIV/0!</v>
      </c>
      <c r="AT174" s="1077" t="str">
        <f ca="1">IFERROR(__xludf.DUMMYFUNCTION("+J174/G174"),"#DIV/0!")</f>
        <v>#DIV/0!</v>
      </c>
      <c r="AU174" s="1077" t="str">
        <f ca="1">IFERROR(__xludf.DUMMYFUNCTION("+K174/G174"),"#DIV/0!")</f>
        <v>#DIV/0!</v>
      </c>
      <c r="AV174" s="1077" t="str">
        <f ca="1">IFERROR(__xludf.DUMMYFUNCTION("+L174/G174"),"#DIV/0!")</f>
        <v>#DIV/0!</v>
      </c>
      <c r="AW174" s="1078" t="str">
        <f ca="1">IFERROR(__xludf.DUMMYFUNCTION("+AA174/COUNTIF(W174,""*"")"),"#DIV/0!")</f>
        <v>#DIV/0!</v>
      </c>
      <c r="AX174" s="1078" t="str">
        <f ca="1">IFERROR(__xludf.DUMMYFUNCTION("+AB174/COUNTIF(W174,""*"")"),"#DIV/0!")</f>
        <v>#DIV/0!</v>
      </c>
      <c r="AY174" s="1078" t="str">
        <f ca="1">IFERROR(__xludf.DUMMYFUNCTION("+AC174/COUNTIF(W174,""*"")"),"#DIV/0!")</f>
        <v>#DIV/0!</v>
      </c>
      <c r="AZ174" s="1078" t="str">
        <f ca="1">IFERROR(__xludf.DUMMYFUNCTION("+AD174/COUNTIF(AD174,""*"")"),"#DIV/0!")</f>
        <v>#DIV/0!</v>
      </c>
      <c r="BA174" s="1079" t="str">
        <f ca="1">IFERROR(__xludf.DUMMYFUNCTION("+AK174/AJ174"),"#DIV/0!")</f>
        <v>#DIV/0!</v>
      </c>
      <c r="BB174" s="1079" t="str">
        <f ca="1">IFERROR(__xludf.DUMMYFUNCTION("+AL174/AJ174"),"#DIV/0!")</f>
        <v>#DIV/0!</v>
      </c>
      <c r="BC174" s="1079" t="str">
        <f ca="1">IFERROR(__xludf.DUMMYFUNCTION("+AM174/AJ174"),"#DIV/0!")</f>
        <v>#DIV/0!</v>
      </c>
      <c r="BD174" s="1079" t="str">
        <f ca="1">IFERROR(__xludf.DUMMYFUNCTION("+AN174/AJ174"),"#DIV/0!")</f>
        <v>#DIV/0!</v>
      </c>
      <c r="BE174" s="1080">
        <v>0.2</v>
      </c>
      <c r="BF174" s="1080">
        <v>0.8</v>
      </c>
      <c r="BG174" s="1079" t="str">
        <f ca="1">IFERROR(__xludf.DUMMYFUNCTION("+AW174*BE174"),"#DIV/0!")</f>
        <v>#DIV/0!</v>
      </c>
      <c r="BH174" s="1079" t="str">
        <f ca="1">IFERROR(__xludf.DUMMYFUNCTION("+AX174*BE174"),"#DIV/0!")</f>
        <v>#DIV/0!</v>
      </c>
      <c r="BI174" s="1079" t="str">
        <f ca="1">IFERROR(__xludf.DUMMYFUNCTION("+AY174*BE174"),"#DIV/0!")</f>
        <v>#DIV/0!</v>
      </c>
      <c r="BJ174" s="1079" t="str">
        <f ca="1">IFERROR(__xludf.DUMMYFUNCTION("+AZ174*BE174"),"#DIV/0!")</f>
        <v>#DIV/0!</v>
      </c>
      <c r="BK174" s="1079" t="str">
        <f ca="1">IFERROR(__xludf.DUMMYFUNCTION("+BA174*BF174"),"#DIV/0!")</f>
        <v>#DIV/0!</v>
      </c>
      <c r="BL174" s="1079" t="str">
        <f ca="1">IFERROR(__xludf.DUMMYFUNCTION("+BB174*BF174"),"#DIV/0!")</f>
        <v>#DIV/0!</v>
      </c>
      <c r="BM174" s="1079" t="str">
        <f ca="1">IFERROR(__xludf.DUMMYFUNCTION("+BC174*BF174"),"#DIV/0!")</f>
        <v>#DIV/0!</v>
      </c>
      <c r="BN174" s="1079" t="str">
        <f ca="1">IFERROR(__xludf.DUMMYFUNCTION("+BD174*BF174"),"#DIV/0!")</f>
        <v>#DIV/0!</v>
      </c>
      <c r="BO174" s="1079" t="str">
        <f ca="1">IFERROR(__xludf.DUMMYFUNCTION("+BG174+BK174"),"#DIV/0!")</f>
        <v>#DIV/0!</v>
      </c>
      <c r="BP174" s="1079" t="str">
        <f ca="1">IFERROR(__xludf.DUMMYFUNCTION("+BH174+BL174"),"#DIV/0!")</f>
        <v>#DIV/0!</v>
      </c>
      <c r="BQ174" s="1079" t="str">
        <f ca="1">IFERROR(__xludf.DUMMYFUNCTION("+BI174+BM174"),"#DIV/0!")</f>
        <v>#DIV/0!</v>
      </c>
      <c r="BR174" s="1079" t="str">
        <f ca="1">IFERROR(__xludf.DUMMYFUNCTION("+BJ174+BN174"),"#DIV/0!")</f>
        <v>#DIV/0!</v>
      </c>
      <c r="BS174" s="838"/>
      <c r="BT174" s="838"/>
      <c r="BU174" s="838"/>
      <c r="BV174" s="838"/>
      <c r="BW174" s="838"/>
      <c r="BX174" s="838"/>
      <c r="BY174" s="838"/>
      <c r="BZ174" s="838"/>
      <c r="CA174" s="839"/>
      <c r="CB174" s="798"/>
      <c r="CC174" s="1081"/>
      <c r="CD174" s="1082"/>
      <c r="CE174" s="1082"/>
      <c r="CF174" s="1083"/>
      <c r="CG174" s="1084"/>
      <c r="CH174" s="798"/>
      <c r="CI174" s="798"/>
      <c r="CJ174" s="798"/>
      <c r="CK174" s="798"/>
      <c r="CL174" s="798"/>
      <c r="CM174" s="798"/>
      <c r="CN174" s="798"/>
      <c r="CO174" s="798"/>
      <c r="CP174" s="798"/>
      <c r="CQ174" s="798"/>
      <c r="CR174" s="798"/>
      <c r="CS174" s="798"/>
      <c r="CT174" s="798"/>
    </row>
    <row r="175" spans="1:98" ht="14.25" customHeight="1">
      <c r="A175" s="853">
        <v>19</v>
      </c>
      <c r="B175" s="1030"/>
      <c r="C175" s="1031"/>
      <c r="D175" s="856"/>
      <c r="E175" s="1032"/>
      <c r="F175" s="858"/>
      <c r="G175" s="950"/>
      <c r="H175" s="1085"/>
      <c r="I175" s="860"/>
      <c r="J175" s="861"/>
      <c r="K175" s="861"/>
      <c r="L175" s="861"/>
      <c r="M175" s="1035"/>
      <c r="N175" s="1036"/>
      <c r="O175" s="954"/>
      <c r="P175" s="951"/>
      <c r="Q175" s="863"/>
      <c r="R175" s="864"/>
      <c r="S175" s="864"/>
      <c r="T175" s="865"/>
      <c r="U175" s="871"/>
      <c r="V175" s="867">
        <v>1</v>
      </c>
      <c r="W175" s="954"/>
      <c r="X175" s="1122"/>
      <c r="Y175" s="1122"/>
      <c r="Z175" s="951"/>
      <c r="AA175" s="868"/>
      <c r="AB175" s="869"/>
      <c r="AC175" s="869"/>
      <c r="AD175" s="870"/>
      <c r="AE175" s="871"/>
      <c r="AF175" s="1086"/>
      <c r="AG175" s="874"/>
      <c r="AH175" s="874"/>
      <c r="AI175" s="874"/>
      <c r="AJ175" s="875"/>
      <c r="AK175" s="1041"/>
      <c r="AL175" s="877"/>
      <c r="AM175" s="877"/>
      <c r="AN175" s="878"/>
      <c r="AO175" s="1010"/>
      <c r="AP175" s="879"/>
      <c r="AQ175" s="880"/>
      <c r="AR175" s="881"/>
      <c r="AS175" s="882" t="str">
        <f ca="1">IFERROR(__xludf.DUMMYFUNCTION("+I175/G175"),"#DIV/0!")</f>
        <v>#DIV/0!</v>
      </c>
      <c r="AT175" s="977" t="str">
        <f ca="1">IFERROR(__xludf.DUMMYFUNCTION("+J175/G175"),"#DIV/0!")</f>
        <v>#DIV/0!</v>
      </c>
      <c r="AU175" s="977" t="str">
        <f ca="1">IFERROR(__xludf.DUMMYFUNCTION("+K175/G175"),"#DIV/0!")</f>
        <v>#DIV/0!</v>
      </c>
      <c r="AV175" s="977" t="str">
        <f ca="1">IFERROR(__xludf.DUMMYFUNCTION("+L175/G175"),"#DIV/0!")</f>
        <v>#DIV/0!</v>
      </c>
      <c r="AW175" s="1014" t="str">
        <f ca="1">IFERROR(__xludf.DUMMYFUNCTION("+AA175/COUNTIF(W175,""*"")"),"#DIV/0!")</f>
        <v>#DIV/0!</v>
      </c>
      <c r="AX175" s="1014" t="str">
        <f ca="1">IFERROR(__xludf.DUMMYFUNCTION("+AB175/COUNTIF(W175,""*"")"),"#DIV/0!")</f>
        <v>#DIV/0!</v>
      </c>
      <c r="AY175" s="1014" t="str">
        <f ca="1">IFERROR(__xludf.DUMMYFUNCTION("+AC175/COUNTIF(W175,""*"")"),"#DIV/0!")</f>
        <v>#DIV/0!</v>
      </c>
      <c r="AZ175" s="1014" t="str">
        <f ca="1">IFERROR(__xludf.DUMMYFUNCTION("+AD175/COUNTIF(AD175,""*"")"),"#DIV/0!")</f>
        <v>#DIV/0!</v>
      </c>
      <c r="BA175" s="978" t="str">
        <f ca="1">IFERROR(__xludf.DUMMYFUNCTION("+AK175/AJ175"),"#DIV/0!")</f>
        <v>#DIV/0!</v>
      </c>
      <c r="BB175" s="978" t="str">
        <f ca="1">IFERROR(__xludf.DUMMYFUNCTION("+AL175/AJ175"),"#DIV/0!")</f>
        <v>#DIV/0!</v>
      </c>
      <c r="BC175" s="978" t="str">
        <f ca="1">IFERROR(__xludf.DUMMYFUNCTION("+AM175/AJ175"),"#DIV/0!")</f>
        <v>#DIV/0!</v>
      </c>
      <c r="BD175" s="978" t="str">
        <f ca="1">IFERROR(__xludf.DUMMYFUNCTION("+AN175/AJ175"),"#DIV/0!")</f>
        <v>#DIV/0!</v>
      </c>
      <c r="BE175" s="979">
        <v>0.2</v>
      </c>
      <c r="BF175" s="979">
        <v>0.8</v>
      </c>
      <c r="BG175" s="978" t="str">
        <f ca="1">IFERROR(__xludf.DUMMYFUNCTION("+AW175*BE175"),"#DIV/0!")</f>
        <v>#DIV/0!</v>
      </c>
      <c r="BH175" s="978" t="str">
        <f ca="1">IFERROR(__xludf.DUMMYFUNCTION("+AX175*BE175"),"#DIV/0!")</f>
        <v>#DIV/0!</v>
      </c>
      <c r="BI175" s="978" t="str">
        <f ca="1">IFERROR(__xludf.DUMMYFUNCTION("+AY175*BE175"),"#DIV/0!")</f>
        <v>#DIV/0!</v>
      </c>
      <c r="BJ175" s="978" t="str">
        <f ca="1">IFERROR(__xludf.DUMMYFUNCTION("+AZ175*BE175"),"#DIV/0!")</f>
        <v>#DIV/0!</v>
      </c>
      <c r="BK175" s="978" t="str">
        <f ca="1">IFERROR(__xludf.DUMMYFUNCTION("+BA175*BF175"),"#DIV/0!")</f>
        <v>#DIV/0!</v>
      </c>
      <c r="BL175" s="978" t="str">
        <f ca="1">IFERROR(__xludf.DUMMYFUNCTION("+BB175*BF175"),"#DIV/0!")</f>
        <v>#DIV/0!</v>
      </c>
      <c r="BM175" s="978" t="str">
        <f ca="1">IFERROR(__xludf.DUMMYFUNCTION("+BC175*BF175"),"#DIV/0!")</f>
        <v>#DIV/0!</v>
      </c>
      <c r="BN175" s="978" t="str">
        <f ca="1">IFERROR(__xludf.DUMMYFUNCTION("+BD175*BF175"),"#DIV/0!")</f>
        <v>#DIV/0!</v>
      </c>
      <c r="BO175" s="978" t="str">
        <f ca="1">IFERROR(__xludf.DUMMYFUNCTION("+BG175+BK175"),"#DIV/0!")</f>
        <v>#DIV/0!</v>
      </c>
      <c r="BP175" s="885" t="str">
        <f ca="1">IFERROR(__xludf.DUMMYFUNCTION("+BH175+BL175"),"#DIV/0!")</f>
        <v>#DIV/0!</v>
      </c>
      <c r="BQ175" s="885" t="str">
        <f ca="1">IFERROR(__xludf.DUMMYFUNCTION("+BI175+BM175"),"#DIV/0!")</f>
        <v>#DIV/0!</v>
      </c>
      <c r="BR175" s="885" t="str">
        <f ca="1">IFERROR(__xludf.DUMMYFUNCTION("+BJ175+BN175"),"#DIV/0!")</f>
        <v>#DIV/0!</v>
      </c>
      <c r="BS175" s="1015" t="e">
        <f t="shared" ref="BS175:BV175" ca="1" si="17">AVERAGEIF(BO175:BO184,"&lt;&gt;#¡DIV/0!")</f>
        <v>#DIV/0!</v>
      </c>
      <c r="BT175" s="1015" t="e">
        <f t="shared" ca="1" si="17"/>
        <v>#DIV/0!</v>
      </c>
      <c r="BU175" s="1015" t="e">
        <f t="shared" ca="1" si="17"/>
        <v>#DIV/0!</v>
      </c>
      <c r="BV175" s="1015" t="e">
        <f t="shared" ca="1" si="17"/>
        <v>#DIV/0!</v>
      </c>
      <c r="BW175" s="888" t="str">
        <f ca="1">IFERROR(__xludf.DUMMYFUNCTION("+C175*BS175"),"#DIV/0!")</f>
        <v>#DIV/0!</v>
      </c>
      <c r="BX175" s="888" t="str">
        <f ca="1">IFERROR(__xludf.DUMMYFUNCTION("+C175*BT175"),"#DIV/0!")</f>
        <v>#DIV/0!</v>
      </c>
      <c r="BY175" s="888" t="str">
        <f ca="1">IFERROR(__xludf.DUMMYFUNCTION("+C175*BU175"),"#DIV/0!")</f>
        <v>#DIV/0!</v>
      </c>
      <c r="BZ175" s="888" t="str">
        <f ca="1">IFERROR(__xludf.DUMMYFUNCTION("+C175*BV175"),"#DIV/0!")</f>
        <v>#DIV/0!</v>
      </c>
      <c r="CA175" s="1016">
        <f ca="1">SUM(BW175:BZ184)</f>
        <v>0</v>
      </c>
      <c r="CB175" s="798"/>
      <c r="CC175" s="890" t="str">
        <f ca="1">IFERROR(__xludf.DUMMYFUNCTION("+Q175/$N$175"),"#DIV/0!")</f>
        <v>#DIV/0!</v>
      </c>
      <c r="CD175" s="891" t="str">
        <f ca="1">IFERROR(__xludf.DUMMYFUNCTION("+R175/$N$175"),"#DIV/0!")</f>
        <v>#DIV/0!</v>
      </c>
      <c r="CE175" s="891" t="str">
        <f ca="1">IFERROR(__xludf.DUMMYFUNCTION("+S175/$N$175"),"#DIV/0!")</f>
        <v>#DIV/0!</v>
      </c>
      <c r="CF175" s="961" t="str">
        <f ca="1">IFERROR(__xludf.DUMMYFUNCTION("+T175/$N$175"),"#DIV/0!")</f>
        <v>#DIV/0!</v>
      </c>
      <c r="CG175" s="962" t="e">
        <f ca="1">AVERAGE(CC175:CF184)</f>
        <v>#DIV/0!</v>
      </c>
      <c r="CH175" s="798"/>
      <c r="CI175" s="798"/>
      <c r="CJ175" s="798"/>
      <c r="CK175" s="798"/>
      <c r="CL175" s="798"/>
      <c r="CM175" s="798"/>
      <c r="CN175" s="798"/>
      <c r="CO175" s="798"/>
      <c r="CP175" s="798"/>
      <c r="CQ175" s="798"/>
      <c r="CR175" s="798"/>
      <c r="CS175" s="798"/>
      <c r="CT175" s="798"/>
    </row>
    <row r="176" spans="1:98" ht="14.25" customHeight="1">
      <c r="A176" s="1042"/>
      <c r="B176" s="1043"/>
      <c r="C176" s="1044"/>
      <c r="D176" s="1045"/>
      <c r="E176" s="1046"/>
      <c r="F176" s="898"/>
      <c r="G176" s="964"/>
      <c r="H176" s="925"/>
      <c r="I176" s="899"/>
      <c r="J176" s="900"/>
      <c r="K176" s="900"/>
      <c r="L176" s="900"/>
      <c r="M176" s="925"/>
      <c r="N176" s="1025"/>
      <c r="O176" s="927"/>
      <c r="P176" s="901"/>
      <c r="Q176" s="903"/>
      <c r="R176" s="904"/>
      <c r="S176" s="904"/>
      <c r="T176" s="905"/>
      <c r="U176" s="818"/>
      <c r="V176" s="906">
        <v>2</v>
      </c>
      <c r="W176" s="1090"/>
      <c r="X176" s="1120"/>
      <c r="Y176" s="1120"/>
      <c r="Z176" s="1101"/>
      <c r="AA176" s="907"/>
      <c r="AB176" s="908"/>
      <c r="AC176" s="908"/>
      <c r="AD176" s="909"/>
      <c r="AE176" s="871"/>
      <c r="AF176" s="1028"/>
      <c r="AG176" s="929"/>
      <c r="AH176" s="929"/>
      <c r="AI176" s="929"/>
      <c r="AJ176" s="930"/>
      <c r="AK176" s="1029"/>
      <c r="AL176" s="914"/>
      <c r="AM176" s="914"/>
      <c r="AN176" s="915"/>
      <c r="AO176" s="798"/>
      <c r="AP176" s="1050"/>
      <c r="AQ176" s="901"/>
      <c r="AR176" s="881"/>
      <c r="AS176" s="917" t="str">
        <f ca="1">IFERROR(__xludf.DUMMYFUNCTION("+I176/G176"),"#DIV/0!")</f>
        <v>#DIV/0!</v>
      </c>
      <c r="AT176" s="918" t="str">
        <f ca="1">IFERROR(__xludf.DUMMYFUNCTION("+J176/G176"),"#DIV/0!")</f>
        <v>#DIV/0!</v>
      </c>
      <c r="AU176" s="918" t="str">
        <f ca="1">IFERROR(__xludf.DUMMYFUNCTION("+K176/G176"),"#DIV/0!")</f>
        <v>#DIV/0!</v>
      </c>
      <c r="AV176" s="918" t="str">
        <f ca="1">IFERROR(__xludf.DUMMYFUNCTION("+L176/G176"),"#DIV/0!")</f>
        <v>#DIV/0!</v>
      </c>
      <c r="AW176" s="919" t="str">
        <f ca="1">IFERROR(__xludf.DUMMYFUNCTION("+AA176/COUNTIF(W176,""*"")"),"#DIV/0!")</f>
        <v>#DIV/0!</v>
      </c>
      <c r="AX176" s="919" t="str">
        <f ca="1">IFERROR(__xludf.DUMMYFUNCTION("+AB176/COUNTIF(W176,""*"")"),"#DIV/0!")</f>
        <v>#DIV/0!</v>
      </c>
      <c r="AY176" s="919" t="str">
        <f ca="1">IFERROR(__xludf.DUMMYFUNCTION("+AC176/COUNTIF(W176,""*"")"),"#DIV/0!")</f>
        <v>#DIV/0!</v>
      </c>
      <c r="AZ176" s="919" t="str">
        <f ca="1">IFERROR(__xludf.DUMMYFUNCTION("+AD176/COUNTIF(AD176,""*"")"),"#DIV/0!")</f>
        <v>#DIV/0!</v>
      </c>
      <c r="BA176" s="920" t="str">
        <f ca="1">IFERROR(__xludf.DUMMYFUNCTION("+AK176/AJ176"),"#DIV/0!")</f>
        <v>#DIV/0!</v>
      </c>
      <c r="BB176" s="920" t="str">
        <f ca="1">IFERROR(__xludf.DUMMYFUNCTION("+AL176/AJ176"),"#DIV/0!")</f>
        <v>#DIV/0!</v>
      </c>
      <c r="BC176" s="920" t="str">
        <f ca="1">IFERROR(__xludf.DUMMYFUNCTION("+AM176/AJ176"),"#DIV/0!")</f>
        <v>#DIV/0!</v>
      </c>
      <c r="BD176" s="920" t="str">
        <f ca="1">IFERROR(__xludf.DUMMYFUNCTION("+AN176/AJ176"),"#DIV/0!")</f>
        <v>#DIV/0!</v>
      </c>
      <c r="BE176" s="921">
        <v>0.2</v>
      </c>
      <c r="BF176" s="921">
        <v>0.8</v>
      </c>
      <c r="BG176" s="920" t="str">
        <f ca="1">IFERROR(__xludf.DUMMYFUNCTION("+AW176*BE176"),"#DIV/0!")</f>
        <v>#DIV/0!</v>
      </c>
      <c r="BH176" s="920" t="str">
        <f ca="1">IFERROR(__xludf.DUMMYFUNCTION("+AX176*BE176"),"#DIV/0!")</f>
        <v>#DIV/0!</v>
      </c>
      <c r="BI176" s="920" t="str">
        <f ca="1">IFERROR(__xludf.DUMMYFUNCTION("+AY176*BE176"),"#DIV/0!")</f>
        <v>#DIV/0!</v>
      </c>
      <c r="BJ176" s="920" t="str">
        <f ca="1">IFERROR(__xludf.DUMMYFUNCTION("+AZ176*BE176"),"#DIV/0!")</f>
        <v>#DIV/0!</v>
      </c>
      <c r="BK176" s="920" t="str">
        <f ca="1">IFERROR(__xludf.DUMMYFUNCTION("+BA176*BF176"),"#DIV/0!")</f>
        <v>#DIV/0!</v>
      </c>
      <c r="BL176" s="920" t="str">
        <f ca="1">IFERROR(__xludf.DUMMYFUNCTION("+BB176*BF176"),"#DIV/0!")</f>
        <v>#DIV/0!</v>
      </c>
      <c r="BM176" s="920" t="str">
        <f ca="1">IFERROR(__xludf.DUMMYFUNCTION("+BC176*BF176"),"#DIV/0!")</f>
        <v>#DIV/0!</v>
      </c>
      <c r="BN176" s="920" t="str">
        <f ca="1">IFERROR(__xludf.DUMMYFUNCTION("+BD176*BF176"),"#DIV/0!")</f>
        <v>#DIV/0!</v>
      </c>
      <c r="BO176" s="920" t="str">
        <f ca="1">IFERROR(__xludf.DUMMYFUNCTION("+BG176+BK176"),"#DIV/0!")</f>
        <v>#DIV/0!</v>
      </c>
      <c r="BP176" s="920" t="str">
        <f ca="1">IFERROR(__xludf.DUMMYFUNCTION("+BH176+BL176"),"#DIV/0!")</f>
        <v>#DIV/0!</v>
      </c>
      <c r="BQ176" s="920" t="str">
        <f ca="1">IFERROR(__xludf.DUMMYFUNCTION("+BI176+BM176"),"#DIV/0!")</f>
        <v>#DIV/0!</v>
      </c>
      <c r="BR176" s="920" t="str">
        <f ca="1">IFERROR(__xludf.DUMMYFUNCTION("+BJ176+BN176"),"#DIV/0!")</f>
        <v>#DIV/0!</v>
      </c>
      <c r="BS176" s="842"/>
      <c r="BT176" s="842"/>
      <c r="BU176" s="842"/>
      <c r="BV176" s="842"/>
      <c r="BW176" s="842"/>
      <c r="BX176" s="842"/>
      <c r="BY176" s="842"/>
      <c r="BZ176" s="842"/>
      <c r="CA176" s="830"/>
      <c r="CB176" s="798"/>
      <c r="CC176" s="922"/>
      <c r="CD176" s="923"/>
      <c r="CE176" s="923"/>
      <c r="CF176" s="974"/>
      <c r="CG176" s="975"/>
      <c r="CH176" s="798"/>
      <c r="CI176" s="798"/>
      <c r="CJ176" s="798"/>
      <c r="CK176" s="798"/>
      <c r="CL176" s="798"/>
      <c r="CM176" s="798"/>
      <c r="CN176" s="798"/>
      <c r="CO176" s="798"/>
      <c r="CP176" s="798"/>
      <c r="CQ176" s="798"/>
      <c r="CR176" s="798"/>
      <c r="CS176" s="798"/>
      <c r="CT176" s="798"/>
    </row>
    <row r="177" spans="1:98" ht="14.25" customHeight="1">
      <c r="A177" s="1042"/>
      <c r="B177" s="1043"/>
      <c r="C177" s="1044"/>
      <c r="D177" s="1045"/>
      <c r="E177" s="1046"/>
      <c r="F177" s="898"/>
      <c r="G177" s="964"/>
      <c r="H177" s="925"/>
      <c r="I177" s="899"/>
      <c r="J177" s="900"/>
      <c r="K177" s="900"/>
      <c r="L177" s="900"/>
      <c r="M177" s="925"/>
      <c r="N177" s="1025"/>
      <c r="O177" s="927"/>
      <c r="P177" s="901"/>
      <c r="Q177" s="903"/>
      <c r="R177" s="904"/>
      <c r="S177" s="904"/>
      <c r="T177" s="905"/>
      <c r="U177" s="818"/>
      <c r="V177" s="906">
        <v>3</v>
      </c>
      <c r="W177" s="1090"/>
      <c r="X177" s="1120"/>
      <c r="Y177" s="1120"/>
      <c r="Z177" s="1101"/>
      <c r="AA177" s="907"/>
      <c r="AB177" s="908"/>
      <c r="AC177" s="908"/>
      <c r="AD177" s="909"/>
      <c r="AE177" s="871"/>
      <c r="AF177" s="1028"/>
      <c r="AG177" s="929"/>
      <c r="AH177" s="929"/>
      <c r="AI177" s="929"/>
      <c r="AJ177" s="930"/>
      <c r="AK177" s="1029"/>
      <c r="AL177" s="914"/>
      <c r="AM177" s="914"/>
      <c r="AN177" s="915"/>
      <c r="AO177" s="798"/>
      <c r="AP177" s="1050"/>
      <c r="AQ177" s="901"/>
      <c r="AR177" s="881"/>
      <c r="AS177" s="917" t="str">
        <f ca="1">IFERROR(__xludf.DUMMYFUNCTION("+I177/G177"),"#DIV/0!")</f>
        <v>#DIV/0!</v>
      </c>
      <c r="AT177" s="918" t="str">
        <f ca="1">IFERROR(__xludf.DUMMYFUNCTION("+J177/G177"),"#DIV/0!")</f>
        <v>#DIV/0!</v>
      </c>
      <c r="AU177" s="918" t="str">
        <f ca="1">IFERROR(__xludf.DUMMYFUNCTION("+K177/G177"),"#DIV/0!")</f>
        <v>#DIV/0!</v>
      </c>
      <c r="AV177" s="918" t="str">
        <f ca="1">IFERROR(__xludf.DUMMYFUNCTION("+L177/G177"),"#DIV/0!")</f>
        <v>#DIV/0!</v>
      </c>
      <c r="AW177" s="919" t="str">
        <f ca="1">IFERROR(__xludf.DUMMYFUNCTION("+AA177/COUNTIF(W177,""*"")"),"#DIV/0!")</f>
        <v>#DIV/0!</v>
      </c>
      <c r="AX177" s="919" t="str">
        <f ca="1">IFERROR(__xludf.DUMMYFUNCTION("+AB177/COUNTIF(W177,""*"")"),"#DIV/0!")</f>
        <v>#DIV/0!</v>
      </c>
      <c r="AY177" s="919" t="str">
        <f ca="1">IFERROR(__xludf.DUMMYFUNCTION("+AC177/COUNTIF(W177,""*"")"),"#DIV/0!")</f>
        <v>#DIV/0!</v>
      </c>
      <c r="AZ177" s="919" t="str">
        <f ca="1">IFERROR(__xludf.DUMMYFUNCTION("+AD177/COUNTIF(AD177,""*"")"),"#DIV/0!")</f>
        <v>#DIV/0!</v>
      </c>
      <c r="BA177" s="920" t="str">
        <f ca="1">IFERROR(__xludf.DUMMYFUNCTION("+AK177/AJ177"),"#DIV/0!")</f>
        <v>#DIV/0!</v>
      </c>
      <c r="BB177" s="920" t="str">
        <f ca="1">IFERROR(__xludf.DUMMYFUNCTION("+AL177/AJ177"),"#DIV/0!")</f>
        <v>#DIV/0!</v>
      </c>
      <c r="BC177" s="920" t="str">
        <f ca="1">IFERROR(__xludf.DUMMYFUNCTION("+AM177/AJ177"),"#DIV/0!")</f>
        <v>#DIV/0!</v>
      </c>
      <c r="BD177" s="920" t="str">
        <f ca="1">IFERROR(__xludf.DUMMYFUNCTION("+AN177/AJ177"),"#DIV/0!")</f>
        <v>#DIV/0!</v>
      </c>
      <c r="BE177" s="921">
        <v>0.2</v>
      </c>
      <c r="BF177" s="921">
        <v>0.8</v>
      </c>
      <c r="BG177" s="920" t="str">
        <f ca="1">IFERROR(__xludf.DUMMYFUNCTION("+AW177*BE177"),"#DIV/0!")</f>
        <v>#DIV/0!</v>
      </c>
      <c r="BH177" s="920" t="str">
        <f ca="1">IFERROR(__xludf.DUMMYFUNCTION("+AX177*BE177"),"#DIV/0!")</f>
        <v>#DIV/0!</v>
      </c>
      <c r="BI177" s="920" t="str">
        <f ca="1">IFERROR(__xludf.DUMMYFUNCTION("+AY177*BE177"),"#DIV/0!")</f>
        <v>#DIV/0!</v>
      </c>
      <c r="BJ177" s="920" t="str">
        <f ca="1">IFERROR(__xludf.DUMMYFUNCTION("+AZ177*BE177"),"#DIV/0!")</f>
        <v>#DIV/0!</v>
      </c>
      <c r="BK177" s="920" t="str">
        <f ca="1">IFERROR(__xludf.DUMMYFUNCTION("+BA177*BF177"),"#DIV/0!")</f>
        <v>#DIV/0!</v>
      </c>
      <c r="BL177" s="920" t="str">
        <f ca="1">IFERROR(__xludf.DUMMYFUNCTION("+BB177*BF177"),"#DIV/0!")</f>
        <v>#DIV/0!</v>
      </c>
      <c r="BM177" s="920" t="str">
        <f ca="1">IFERROR(__xludf.DUMMYFUNCTION("+BC177*BF177"),"#DIV/0!")</f>
        <v>#DIV/0!</v>
      </c>
      <c r="BN177" s="920" t="str">
        <f ca="1">IFERROR(__xludf.DUMMYFUNCTION("+BD177*BF177"),"#DIV/0!")</f>
        <v>#DIV/0!</v>
      </c>
      <c r="BO177" s="920" t="str">
        <f ca="1">IFERROR(__xludf.DUMMYFUNCTION("+BG177+BK177"),"#DIV/0!")</f>
        <v>#DIV/0!</v>
      </c>
      <c r="BP177" s="920" t="str">
        <f ca="1">IFERROR(__xludf.DUMMYFUNCTION("+BH177+BL177"),"#DIV/0!")</f>
        <v>#DIV/0!</v>
      </c>
      <c r="BQ177" s="920" t="str">
        <f ca="1">IFERROR(__xludf.DUMMYFUNCTION("+BI177+BM177"),"#DIV/0!")</f>
        <v>#DIV/0!</v>
      </c>
      <c r="BR177" s="920" t="str">
        <f ca="1">IFERROR(__xludf.DUMMYFUNCTION("+BJ177+BN177"),"#DIV/0!")</f>
        <v>#DIV/0!</v>
      </c>
      <c r="BS177" s="842"/>
      <c r="BT177" s="842"/>
      <c r="BU177" s="842"/>
      <c r="BV177" s="842"/>
      <c r="BW177" s="842"/>
      <c r="BX177" s="842"/>
      <c r="BY177" s="842"/>
      <c r="BZ177" s="842"/>
      <c r="CA177" s="830"/>
      <c r="CB177" s="798"/>
      <c r="CC177" s="922"/>
      <c r="CD177" s="923"/>
      <c r="CE177" s="923"/>
      <c r="CF177" s="974"/>
      <c r="CG177" s="975"/>
      <c r="CH177" s="798"/>
      <c r="CI177" s="798"/>
      <c r="CJ177" s="798"/>
      <c r="CK177" s="798"/>
      <c r="CL177" s="798"/>
      <c r="CM177" s="798"/>
      <c r="CN177" s="798"/>
      <c r="CO177" s="798"/>
      <c r="CP177" s="798"/>
      <c r="CQ177" s="798"/>
      <c r="CR177" s="798"/>
      <c r="CS177" s="798"/>
      <c r="CT177" s="798"/>
    </row>
    <row r="178" spans="1:98" ht="14.25" customHeight="1">
      <c r="A178" s="1042"/>
      <c r="B178" s="1043"/>
      <c r="C178" s="1044"/>
      <c r="D178" s="1045"/>
      <c r="E178" s="1046"/>
      <c r="F178" s="898"/>
      <c r="G178" s="964"/>
      <c r="H178" s="925"/>
      <c r="I178" s="899"/>
      <c r="J178" s="900"/>
      <c r="K178" s="900"/>
      <c r="L178" s="900"/>
      <c r="M178" s="925"/>
      <c r="N178" s="1025"/>
      <c r="O178" s="927"/>
      <c r="P178" s="901"/>
      <c r="Q178" s="903"/>
      <c r="R178" s="904"/>
      <c r="S178" s="904"/>
      <c r="T178" s="905"/>
      <c r="U178" s="818"/>
      <c r="V178" s="906">
        <v>4</v>
      </c>
      <c r="W178" s="1090"/>
      <c r="X178" s="1120"/>
      <c r="Y178" s="1120"/>
      <c r="Z178" s="1101"/>
      <c r="AA178" s="907"/>
      <c r="AB178" s="908"/>
      <c r="AC178" s="908"/>
      <c r="AD178" s="909"/>
      <c r="AE178" s="871"/>
      <c r="AF178" s="1028"/>
      <c r="AG178" s="929"/>
      <c r="AH178" s="929"/>
      <c r="AI178" s="929"/>
      <c r="AJ178" s="930"/>
      <c r="AK178" s="1029"/>
      <c r="AL178" s="914"/>
      <c r="AM178" s="914"/>
      <c r="AN178" s="915"/>
      <c r="AO178" s="798"/>
      <c r="AP178" s="1050"/>
      <c r="AQ178" s="901"/>
      <c r="AR178" s="881"/>
      <c r="AS178" s="917" t="str">
        <f ca="1">IFERROR(__xludf.DUMMYFUNCTION("+I178/G178"),"#DIV/0!")</f>
        <v>#DIV/0!</v>
      </c>
      <c r="AT178" s="918" t="str">
        <f ca="1">IFERROR(__xludf.DUMMYFUNCTION("+J178/G178"),"#DIV/0!")</f>
        <v>#DIV/0!</v>
      </c>
      <c r="AU178" s="918" t="str">
        <f ca="1">IFERROR(__xludf.DUMMYFUNCTION("+K178/G178"),"#DIV/0!")</f>
        <v>#DIV/0!</v>
      </c>
      <c r="AV178" s="918" t="str">
        <f ca="1">IFERROR(__xludf.DUMMYFUNCTION("+L178/G178"),"#DIV/0!")</f>
        <v>#DIV/0!</v>
      </c>
      <c r="AW178" s="919" t="str">
        <f ca="1">IFERROR(__xludf.DUMMYFUNCTION("+AA178/COUNTIF(W178,""*"")"),"#DIV/0!")</f>
        <v>#DIV/0!</v>
      </c>
      <c r="AX178" s="919" t="str">
        <f ca="1">IFERROR(__xludf.DUMMYFUNCTION("+AB178/COUNTIF(W178,""*"")"),"#DIV/0!")</f>
        <v>#DIV/0!</v>
      </c>
      <c r="AY178" s="919" t="str">
        <f ca="1">IFERROR(__xludf.DUMMYFUNCTION("+AC178/COUNTIF(W178,""*"")"),"#DIV/0!")</f>
        <v>#DIV/0!</v>
      </c>
      <c r="AZ178" s="919" t="str">
        <f ca="1">IFERROR(__xludf.DUMMYFUNCTION("+AD178/COUNTIF(AD178,""*"")"),"#DIV/0!")</f>
        <v>#DIV/0!</v>
      </c>
      <c r="BA178" s="920" t="str">
        <f ca="1">IFERROR(__xludf.DUMMYFUNCTION("+AK178/AJ178"),"#DIV/0!")</f>
        <v>#DIV/0!</v>
      </c>
      <c r="BB178" s="920" t="str">
        <f ca="1">IFERROR(__xludf.DUMMYFUNCTION("+AL178/AJ178"),"#DIV/0!")</f>
        <v>#DIV/0!</v>
      </c>
      <c r="BC178" s="920" t="str">
        <f ca="1">IFERROR(__xludf.DUMMYFUNCTION("+AM178/AJ178"),"#DIV/0!")</f>
        <v>#DIV/0!</v>
      </c>
      <c r="BD178" s="920" t="str">
        <f ca="1">IFERROR(__xludf.DUMMYFUNCTION("+AN178/AJ178"),"#DIV/0!")</f>
        <v>#DIV/0!</v>
      </c>
      <c r="BE178" s="921">
        <v>0.2</v>
      </c>
      <c r="BF178" s="921">
        <v>0.8</v>
      </c>
      <c r="BG178" s="920" t="str">
        <f ca="1">IFERROR(__xludf.DUMMYFUNCTION("+AW178*BE178"),"#DIV/0!")</f>
        <v>#DIV/0!</v>
      </c>
      <c r="BH178" s="920" t="str">
        <f ca="1">IFERROR(__xludf.DUMMYFUNCTION("+AX178*BE178"),"#DIV/0!")</f>
        <v>#DIV/0!</v>
      </c>
      <c r="BI178" s="920" t="str">
        <f ca="1">IFERROR(__xludf.DUMMYFUNCTION("+AY178*BE178"),"#DIV/0!")</f>
        <v>#DIV/0!</v>
      </c>
      <c r="BJ178" s="920" t="str">
        <f ca="1">IFERROR(__xludf.DUMMYFUNCTION("+AZ178*BE178"),"#DIV/0!")</f>
        <v>#DIV/0!</v>
      </c>
      <c r="BK178" s="920" t="str">
        <f ca="1">IFERROR(__xludf.DUMMYFUNCTION("+BA178*BF178"),"#DIV/0!")</f>
        <v>#DIV/0!</v>
      </c>
      <c r="BL178" s="920" t="str">
        <f ca="1">IFERROR(__xludf.DUMMYFUNCTION("+BB178*BF178"),"#DIV/0!")</f>
        <v>#DIV/0!</v>
      </c>
      <c r="BM178" s="920" t="str">
        <f ca="1">IFERROR(__xludf.DUMMYFUNCTION("+BC178*BF178"),"#DIV/0!")</f>
        <v>#DIV/0!</v>
      </c>
      <c r="BN178" s="920" t="str">
        <f ca="1">IFERROR(__xludf.DUMMYFUNCTION("+BD178*BF178"),"#DIV/0!")</f>
        <v>#DIV/0!</v>
      </c>
      <c r="BO178" s="920" t="str">
        <f ca="1">IFERROR(__xludf.DUMMYFUNCTION("+BG178+BK178"),"#DIV/0!")</f>
        <v>#DIV/0!</v>
      </c>
      <c r="BP178" s="920" t="str">
        <f ca="1">IFERROR(__xludf.DUMMYFUNCTION("+BH178+BL178"),"#DIV/0!")</f>
        <v>#DIV/0!</v>
      </c>
      <c r="BQ178" s="920" t="str">
        <f ca="1">IFERROR(__xludf.DUMMYFUNCTION("+BI178+BM178"),"#DIV/0!")</f>
        <v>#DIV/0!</v>
      </c>
      <c r="BR178" s="920" t="str">
        <f ca="1">IFERROR(__xludf.DUMMYFUNCTION("+BJ178+BN178"),"#DIV/0!")</f>
        <v>#DIV/0!</v>
      </c>
      <c r="BS178" s="842"/>
      <c r="BT178" s="842"/>
      <c r="BU178" s="842"/>
      <c r="BV178" s="842"/>
      <c r="BW178" s="842"/>
      <c r="BX178" s="842"/>
      <c r="BY178" s="842"/>
      <c r="BZ178" s="842"/>
      <c r="CA178" s="830"/>
      <c r="CB178" s="798"/>
      <c r="CC178" s="922"/>
      <c r="CD178" s="923"/>
      <c r="CE178" s="923"/>
      <c r="CF178" s="974"/>
      <c r="CG178" s="975"/>
      <c r="CH178" s="798"/>
      <c r="CI178" s="798"/>
      <c r="CJ178" s="798"/>
      <c r="CK178" s="798"/>
      <c r="CL178" s="798"/>
      <c r="CM178" s="798"/>
      <c r="CN178" s="798"/>
      <c r="CO178" s="798"/>
      <c r="CP178" s="798"/>
      <c r="CQ178" s="798"/>
      <c r="CR178" s="798"/>
      <c r="CS178" s="798"/>
      <c r="CT178" s="798"/>
    </row>
    <row r="179" spans="1:98" ht="14.25" customHeight="1">
      <c r="A179" s="1042"/>
      <c r="B179" s="1043"/>
      <c r="C179" s="1044"/>
      <c r="D179" s="1045"/>
      <c r="E179" s="1046"/>
      <c r="F179" s="898"/>
      <c r="G179" s="964"/>
      <c r="H179" s="925"/>
      <c r="I179" s="899"/>
      <c r="J179" s="900"/>
      <c r="K179" s="900"/>
      <c r="L179" s="900"/>
      <c r="M179" s="925"/>
      <c r="N179" s="1025"/>
      <c r="O179" s="927"/>
      <c r="P179" s="901"/>
      <c r="Q179" s="903"/>
      <c r="R179" s="904"/>
      <c r="S179" s="904"/>
      <c r="T179" s="905"/>
      <c r="U179" s="818"/>
      <c r="V179" s="906">
        <v>5</v>
      </c>
      <c r="W179" s="1090"/>
      <c r="X179" s="1120"/>
      <c r="Y179" s="1120"/>
      <c r="Z179" s="1101"/>
      <c r="AA179" s="907"/>
      <c r="AB179" s="908"/>
      <c r="AC179" s="908"/>
      <c r="AD179" s="909"/>
      <c r="AE179" s="871"/>
      <c r="AF179" s="1028"/>
      <c r="AG179" s="929"/>
      <c r="AH179" s="929"/>
      <c r="AI179" s="929"/>
      <c r="AJ179" s="930"/>
      <c r="AK179" s="1029"/>
      <c r="AL179" s="914"/>
      <c r="AM179" s="914"/>
      <c r="AN179" s="915"/>
      <c r="AO179" s="798"/>
      <c r="AP179" s="1050"/>
      <c r="AQ179" s="901"/>
      <c r="AR179" s="881"/>
      <c r="AS179" s="917" t="str">
        <f ca="1">IFERROR(__xludf.DUMMYFUNCTION("+I179/G179"),"#DIV/0!")</f>
        <v>#DIV/0!</v>
      </c>
      <c r="AT179" s="918" t="str">
        <f ca="1">IFERROR(__xludf.DUMMYFUNCTION("+J179/G179"),"#DIV/0!")</f>
        <v>#DIV/0!</v>
      </c>
      <c r="AU179" s="918" t="str">
        <f ca="1">IFERROR(__xludf.DUMMYFUNCTION("+K179/G179"),"#DIV/0!")</f>
        <v>#DIV/0!</v>
      </c>
      <c r="AV179" s="918" t="str">
        <f ca="1">IFERROR(__xludf.DUMMYFUNCTION("+L179/G179"),"#DIV/0!")</f>
        <v>#DIV/0!</v>
      </c>
      <c r="AW179" s="919" t="str">
        <f ca="1">IFERROR(__xludf.DUMMYFUNCTION("+AA179/COUNTIF(W179,""*"")"),"#DIV/0!")</f>
        <v>#DIV/0!</v>
      </c>
      <c r="AX179" s="919" t="str">
        <f ca="1">IFERROR(__xludf.DUMMYFUNCTION("+AB179/COUNTIF(W179,""*"")"),"#DIV/0!")</f>
        <v>#DIV/0!</v>
      </c>
      <c r="AY179" s="919" t="str">
        <f ca="1">IFERROR(__xludf.DUMMYFUNCTION("+AC179/COUNTIF(W179,""*"")"),"#DIV/0!")</f>
        <v>#DIV/0!</v>
      </c>
      <c r="AZ179" s="919" t="str">
        <f ca="1">IFERROR(__xludf.DUMMYFUNCTION("+AD179/COUNTIF(AD179,""*"")"),"#DIV/0!")</f>
        <v>#DIV/0!</v>
      </c>
      <c r="BA179" s="920" t="str">
        <f ca="1">IFERROR(__xludf.DUMMYFUNCTION("+AK179/AJ179"),"#DIV/0!")</f>
        <v>#DIV/0!</v>
      </c>
      <c r="BB179" s="920" t="str">
        <f ca="1">IFERROR(__xludf.DUMMYFUNCTION("+AL179/AJ179"),"#DIV/0!")</f>
        <v>#DIV/0!</v>
      </c>
      <c r="BC179" s="920" t="str">
        <f ca="1">IFERROR(__xludf.DUMMYFUNCTION("+AM179/AJ179"),"#DIV/0!")</f>
        <v>#DIV/0!</v>
      </c>
      <c r="BD179" s="920" t="str">
        <f ca="1">IFERROR(__xludf.DUMMYFUNCTION("+AN179/AJ179"),"#DIV/0!")</f>
        <v>#DIV/0!</v>
      </c>
      <c r="BE179" s="921">
        <v>0.2</v>
      </c>
      <c r="BF179" s="921">
        <v>0.8</v>
      </c>
      <c r="BG179" s="920" t="str">
        <f ca="1">IFERROR(__xludf.DUMMYFUNCTION("+AW179*BE179"),"#DIV/0!")</f>
        <v>#DIV/0!</v>
      </c>
      <c r="BH179" s="920" t="str">
        <f ca="1">IFERROR(__xludf.DUMMYFUNCTION("+AX179*BE179"),"#DIV/0!")</f>
        <v>#DIV/0!</v>
      </c>
      <c r="BI179" s="920" t="str">
        <f ca="1">IFERROR(__xludf.DUMMYFUNCTION("+AY179*BE179"),"#DIV/0!")</f>
        <v>#DIV/0!</v>
      </c>
      <c r="BJ179" s="920" t="str">
        <f ca="1">IFERROR(__xludf.DUMMYFUNCTION("+AZ179*BE179"),"#DIV/0!")</f>
        <v>#DIV/0!</v>
      </c>
      <c r="BK179" s="920" t="str">
        <f ca="1">IFERROR(__xludf.DUMMYFUNCTION("+BA179*BF179"),"#DIV/0!")</f>
        <v>#DIV/0!</v>
      </c>
      <c r="BL179" s="920" t="str">
        <f ca="1">IFERROR(__xludf.DUMMYFUNCTION("+BB179*BF179"),"#DIV/0!")</f>
        <v>#DIV/0!</v>
      </c>
      <c r="BM179" s="920" t="str">
        <f ca="1">IFERROR(__xludf.DUMMYFUNCTION("+BC179*BF179"),"#DIV/0!")</f>
        <v>#DIV/0!</v>
      </c>
      <c r="BN179" s="920" t="str">
        <f ca="1">IFERROR(__xludf.DUMMYFUNCTION("+BD179*BF179"),"#DIV/0!")</f>
        <v>#DIV/0!</v>
      </c>
      <c r="BO179" s="920" t="str">
        <f ca="1">IFERROR(__xludf.DUMMYFUNCTION("+BG179+BK179"),"#DIV/0!")</f>
        <v>#DIV/0!</v>
      </c>
      <c r="BP179" s="920" t="str">
        <f ca="1">IFERROR(__xludf.DUMMYFUNCTION("+BH179+BL179"),"#DIV/0!")</f>
        <v>#DIV/0!</v>
      </c>
      <c r="BQ179" s="920" t="str">
        <f ca="1">IFERROR(__xludf.DUMMYFUNCTION("+BI179+BM179"),"#DIV/0!")</f>
        <v>#DIV/0!</v>
      </c>
      <c r="BR179" s="920" t="str">
        <f ca="1">IFERROR(__xludf.DUMMYFUNCTION("+BJ179+BN179"),"#DIV/0!")</f>
        <v>#DIV/0!</v>
      </c>
      <c r="BS179" s="842"/>
      <c r="BT179" s="842"/>
      <c r="BU179" s="842"/>
      <c r="BV179" s="842"/>
      <c r="BW179" s="842"/>
      <c r="BX179" s="842"/>
      <c r="BY179" s="842"/>
      <c r="BZ179" s="842"/>
      <c r="CA179" s="830"/>
      <c r="CB179" s="798"/>
      <c r="CC179" s="922"/>
      <c r="CD179" s="923"/>
      <c r="CE179" s="923"/>
      <c r="CF179" s="974"/>
      <c r="CG179" s="975"/>
      <c r="CH179" s="798"/>
      <c r="CI179" s="798"/>
      <c r="CJ179" s="798"/>
      <c r="CK179" s="798"/>
      <c r="CL179" s="798"/>
      <c r="CM179" s="798"/>
      <c r="CN179" s="798"/>
      <c r="CO179" s="798"/>
      <c r="CP179" s="798"/>
      <c r="CQ179" s="798"/>
      <c r="CR179" s="798"/>
      <c r="CS179" s="798"/>
      <c r="CT179" s="798"/>
    </row>
    <row r="180" spans="1:98" ht="14.25" customHeight="1">
      <c r="A180" s="1042"/>
      <c r="B180" s="1043"/>
      <c r="C180" s="1044"/>
      <c r="D180" s="1045"/>
      <c r="E180" s="1046"/>
      <c r="F180" s="898"/>
      <c r="G180" s="964"/>
      <c r="H180" s="925"/>
      <c r="I180" s="899"/>
      <c r="J180" s="900"/>
      <c r="K180" s="900"/>
      <c r="L180" s="900"/>
      <c r="M180" s="925"/>
      <c r="N180" s="1025"/>
      <c r="O180" s="927"/>
      <c r="P180" s="901"/>
      <c r="Q180" s="903"/>
      <c r="R180" s="904"/>
      <c r="S180" s="904"/>
      <c r="T180" s="905"/>
      <c r="U180" s="818"/>
      <c r="V180" s="906">
        <v>6</v>
      </c>
      <c r="W180" s="1090"/>
      <c r="X180" s="1120"/>
      <c r="Y180" s="1120"/>
      <c r="Z180" s="1101"/>
      <c r="AA180" s="907"/>
      <c r="AB180" s="908"/>
      <c r="AC180" s="908"/>
      <c r="AD180" s="909"/>
      <c r="AE180" s="871"/>
      <c r="AF180" s="1028"/>
      <c r="AG180" s="929"/>
      <c r="AH180" s="929"/>
      <c r="AI180" s="929"/>
      <c r="AJ180" s="930"/>
      <c r="AK180" s="1029"/>
      <c r="AL180" s="914"/>
      <c r="AM180" s="914"/>
      <c r="AN180" s="915"/>
      <c r="AO180" s="798"/>
      <c r="AP180" s="1050"/>
      <c r="AQ180" s="901"/>
      <c r="AR180" s="881"/>
      <c r="AS180" s="917" t="str">
        <f ca="1">IFERROR(__xludf.DUMMYFUNCTION("+I180/G180"),"#DIV/0!")</f>
        <v>#DIV/0!</v>
      </c>
      <c r="AT180" s="918" t="str">
        <f ca="1">IFERROR(__xludf.DUMMYFUNCTION("+J180/G180"),"#DIV/0!")</f>
        <v>#DIV/0!</v>
      </c>
      <c r="AU180" s="918" t="str">
        <f ca="1">IFERROR(__xludf.DUMMYFUNCTION("+K180/G180"),"#DIV/0!")</f>
        <v>#DIV/0!</v>
      </c>
      <c r="AV180" s="918" t="str">
        <f ca="1">IFERROR(__xludf.DUMMYFUNCTION("+L180/G180"),"#DIV/0!")</f>
        <v>#DIV/0!</v>
      </c>
      <c r="AW180" s="919" t="str">
        <f ca="1">IFERROR(__xludf.DUMMYFUNCTION("+AA180/COUNTIF(W180,""*"")"),"#DIV/0!")</f>
        <v>#DIV/0!</v>
      </c>
      <c r="AX180" s="919" t="str">
        <f ca="1">IFERROR(__xludf.DUMMYFUNCTION("+AB180/COUNTIF(W180,""*"")"),"#DIV/0!")</f>
        <v>#DIV/0!</v>
      </c>
      <c r="AY180" s="919" t="str">
        <f ca="1">IFERROR(__xludf.DUMMYFUNCTION("+AC180/COUNTIF(W180,""*"")"),"#DIV/0!")</f>
        <v>#DIV/0!</v>
      </c>
      <c r="AZ180" s="919" t="str">
        <f ca="1">IFERROR(__xludf.DUMMYFUNCTION("+AD180/COUNTIF(AD180,""*"")"),"#DIV/0!")</f>
        <v>#DIV/0!</v>
      </c>
      <c r="BA180" s="920" t="str">
        <f ca="1">IFERROR(__xludf.DUMMYFUNCTION("+AK180/AJ180"),"#DIV/0!")</f>
        <v>#DIV/0!</v>
      </c>
      <c r="BB180" s="920" t="str">
        <f ca="1">IFERROR(__xludf.DUMMYFUNCTION("+AL180/AJ180"),"#DIV/0!")</f>
        <v>#DIV/0!</v>
      </c>
      <c r="BC180" s="920" t="str">
        <f ca="1">IFERROR(__xludf.DUMMYFUNCTION("+AM180/AJ180"),"#DIV/0!")</f>
        <v>#DIV/0!</v>
      </c>
      <c r="BD180" s="920" t="str">
        <f ca="1">IFERROR(__xludf.DUMMYFUNCTION("+AN180/AJ180"),"#DIV/0!")</f>
        <v>#DIV/0!</v>
      </c>
      <c r="BE180" s="921">
        <v>0.2</v>
      </c>
      <c r="BF180" s="921">
        <v>0.8</v>
      </c>
      <c r="BG180" s="920" t="str">
        <f ca="1">IFERROR(__xludf.DUMMYFUNCTION("+AW180*BE180"),"#DIV/0!")</f>
        <v>#DIV/0!</v>
      </c>
      <c r="BH180" s="920" t="str">
        <f ca="1">IFERROR(__xludf.DUMMYFUNCTION("+AX180*BE180"),"#DIV/0!")</f>
        <v>#DIV/0!</v>
      </c>
      <c r="BI180" s="920" t="str">
        <f ca="1">IFERROR(__xludf.DUMMYFUNCTION("+AY180*BE180"),"#DIV/0!")</f>
        <v>#DIV/0!</v>
      </c>
      <c r="BJ180" s="920" t="str">
        <f ca="1">IFERROR(__xludf.DUMMYFUNCTION("+AZ180*BE180"),"#DIV/0!")</f>
        <v>#DIV/0!</v>
      </c>
      <c r="BK180" s="920" t="str">
        <f ca="1">IFERROR(__xludf.DUMMYFUNCTION("+BA180*BF180"),"#DIV/0!")</f>
        <v>#DIV/0!</v>
      </c>
      <c r="BL180" s="920" t="str">
        <f ca="1">IFERROR(__xludf.DUMMYFUNCTION("+BB180*BF180"),"#DIV/0!")</f>
        <v>#DIV/0!</v>
      </c>
      <c r="BM180" s="920" t="str">
        <f ca="1">IFERROR(__xludf.DUMMYFUNCTION("+BC180*BF180"),"#DIV/0!")</f>
        <v>#DIV/0!</v>
      </c>
      <c r="BN180" s="920" t="str">
        <f ca="1">IFERROR(__xludf.DUMMYFUNCTION("+BD180*BF180"),"#DIV/0!")</f>
        <v>#DIV/0!</v>
      </c>
      <c r="BO180" s="920" t="str">
        <f ca="1">IFERROR(__xludf.DUMMYFUNCTION("+BG180+BK180"),"#DIV/0!")</f>
        <v>#DIV/0!</v>
      </c>
      <c r="BP180" s="920" t="str">
        <f ca="1">IFERROR(__xludf.DUMMYFUNCTION("+BH180+BL180"),"#DIV/0!")</f>
        <v>#DIV/0!</v>
      </c>
      <c r="BQ180" s="920" t="str">
        <f ca="1">IFERROR(__xludf.DUMMYFUNCTION("+BI180+BM180"),"#DIV/0!")</f>
        <v>#DIV/0!</v>
      </c>
      <c r="BR180" s="920" t="str">
        <f ca="1">IFERROR(__xludf.DUMMYFUNCTION("+BJ180+BN180"),"#DIV/0!")</f>
        <v>#DIV/0!</v>
      </c>
      <c r="BS180" s="842"/>
      <c r="BT180" s="842"/>
      <c r="BU180" s="842"/>
      <c r="BV180" s="842"/>
      <c r="BW180" s="842"/>
      <c r="BX180" s="842"/>
      <c r="BY180" s="842"/>
      <c r="BZ180" s="842"/>
      <c r="CA180" s="830"/>
      <c r="CB180" s="798"/>
      <c r="CC180" s="922"/>
      <c r="CD180" s="923"/>
      <c r="CE180" s="923"/>
      <c r="CF180" s="974"/>
      <c r="CG180" s="975"/>
      <c r="CH180" s="798"/>
      <c r="CI180" s="798"/>
      <c r="CJ180" s="798"/>
      <c r="CK180" s="798"/>
      <c r="CL180" s="798"/>
      <c r="CM180" s="798"/>
      <c r="CN180" s="798"/>
      <c r="CO180" s="798"/>
      <c r="CP180" s="798"/>
      <c r="CQ180" s="798"/>
      <c r="CR180" s="798"/>
      <c r="CS180" s="798"/>
      <c r="CT180" s="798"/>
    </row>
    <row r="181" spans="1:98" ht="14.25" customHeight="1">
      <c r="A181" s="1042"/>
      <c r="B181" s="1043"/>
      <c r="C181" s="1044"/>
      <c r="D181" s="1045"/>
      <c r="E181" s="1046"/>
      <c r="F181" s="898"/>
      <c r="G181" s="964"/>
      <c r="H181" s="925"/>
      <c r="I181" s="899"/>
      <c r="J181" s="900"/>
      <c r="K181" s="900"/>
      <c r="L181" s="900"/>
      <c r="M181" s="925"/>
      <c r="N181" s="1025"/>
      <c r="O181" s="927"/>
      <c r="P181" s="901"/>
      <c r="Q181" s="903"/>
      <c r="R181" s="904"/>
      <c r="S181" s="904"/>
      <c r="T181" s="905"/>
      <c r="U181" s="818"/>
      <c r="V181" s="906">
        <v>7</v>
      </c>
      <c r="W181" s="1090"/>
      <c r="X181" s="1120"/>
      <c r="Y181" s="1120"/>
      <c r="Z181" s="1101"/>
      <c r="AA181" s="907"/>
      <c r="AB181" s="908"/>
      <c r="AC181" s="908"/>
      <c r="AD181" s="909"/>
      <c r="AE181" s="871"/>
      <c r="AF181" s="1028"/>
      <c r="AG181" s="929"/>
      <c r="AH181" s="929"/>
      <c r="AI181" s="929"/>
      <c r="AJ181" s="930"/>
      <c r="AK181" s="1029"/>
      <c r="AL181" s="914"/>
      <c r="AM181" s="914"/>
      <c r="AN181" s="915"/>
      <c r="AO181" s="798"/>
      <c r="AP181" s="1050"/>
      <c r="AQ181" s="901"/>
      <c r="AR181" s="881"/>
      <c r="AS181" s="917" t="str">
        <f ca="1">IFERROR(__xludf.DUMMYFUNCTION("+I181/G181"),"#DIV/0!")</f>
        <v>#DIV/0!</v>
      </c>
      <c r="AT181" s="918" t="str">
        <f ca="1">IFERROR(__xludf.DUMMYFUNCTION("+J181/G181"),"#DIV/0!")</f>
        <v>#DIV/0!</v>
      </c>
      <c r="AU181" s="918" t="str">
        <f ca="1">IFERROR(__xludf.DUMMYFUNCTION("+K181/G181"),"#DIV/0!")</f>
        <v>#DIV/0!</v>
      </c>
      <c r="AV181" s="918" t="str">
        <f ca="1">IFERROR(__xludf.DUMMYFUNCTION("+L181/G181"),"#DIV/0!")</f>
        <v>#DIV/0!</v>
      </c>
      <c r="AW181" s="919" t="str">
        <f ca="1">IFERROR(__xludf.DUMMYFUNCTION("+AA181/COUNTIF(W181,""*"")"),"#DIV/0!")</f>
        <v>#DIV/0!</v>
      </c>
      <c r="AX181" s="919" t="str">
        <f ca="1">IFERROR(__xludf.DUMMYFUNCTION("+AB181/COUNTIF(W181,""*"")"),"#DIV/0!")</f>
        <v>#DIV/0!</v>
      </c>
      <c r="AY181" s="919" t="str">
        <f ca="1">IFERROR(__xludf.DUMMYFUNCTION("+AC181/COUNTIF(W181,""*"")"),"#DIV/0!")</f>
        <v>#DIV/0!</v>
      </c>
      <c r="AZ181" s="919" t="str">
        <f ca="1">IFERROR(__xludf.DUMMYFUNCTION("+AD181/COUNTIF(AD181,""*"")"),"#DIV/0!")</f>
        <v>#DIV/0!</v>
      </c>
      <c r="BA181" s="920" t="str">
        <f ca="1">IFERROR(__xludf.DUMMYFUNCTION("+AK181/AJ181"),"#DIV/0!")</f>
        <v>#DIV/0!</v>
      </c>
      <c r="BB181" s="920" t="str">
        <f ca="1">IFERROR(__xludf.DUMMYFUNCTION("+AL181/AJ181"),"#DIV/0!")</f>
        <v>#DIV/0!</v>
      </c>
      <c r="BC181" s="920" t="str">
        <f ca="1">IFERROR(__xludf.DUMMYFUNCTION("+AM181/AJ181"),"#DIV/0!")</f>
        <v>#DIV/0!</v>
      </c>
      <c r="BD181" s="920" t="str">
        <f ca="1">IFERROR(__xludf.DUMMYFUNCTION("+AN181/AJ181"),"#DIV/0!")</f>
        <v>#DIV/0!</v>
      </c>
      <c r="BE181" s="921">
        <v>0.2</v>
      </c>
      <c r="BF181" s="921">
        <v>0.8</v>
      </c>
      <c r="BG181" s="920" t="str">
        <f ca="1">IFERROR(__xludf.DUMMYFUNCTION("+AW181*BE181"),"#DIV/0!")</f>
        <v>#DIV/0!</v>
      </c>
      <c r="BH181" s="920" t="str">
        <f ca="1">IFERROR(__xludf.DUMMYFUNCTION("+AX181*BE181"),"#DIV/0!")</f>
        <v>#DIV/0!</v>
      </c>
      <c r="BI181" s="920" t="str">
        <f ca="1">IFERROR(__xludf.DUMMYFUNCTION("+AY181*BE181"),"#DIV/0!")</f>
        <v>#DIV/0!</v>
      </c>
      <c r="BJ181" s="920" t="str">
        <f ca="1">IFERROR(__xludf.DUMMYFUNCTION("+AZ181*BE181"),"#DIV/0!")</f>
        <v>#DIV/0!</v>
      </c>
      <c r="BK181" s="920" t="str">
        <f ca="1">IFERROR(__xludf.DUMMYFUNCTION("+BA181*BF181"),"#DIV/0!")</f>
        <v>#DIV/0!</v>
      </c>
      <c r="BL181" s="920" t="str">
        <f ca="1">IFERROR(__xludf.DUMMYFUNCTION("+BB181*BF181"),"#DIV/0!")</f>
        <v>#DIV/0!</v>
      </c>
      <c r="BM181" s="920" t="str">
        <f ca="1">IFERROR(__xludf.DUMMYFUNCTION("+BC181*BF181"),"#DIV/0!")</f>
        <v>#DIV/0!</v>
      </c>
      <c r="BN181" s="920" t="str">
        <f ca="1">IFERROR(__xludf.DUMMYFUNCTION("+BD181*BF181"),"#DIV/0!")</f>
        <v>#DIV/0!</v>
      </c>
      <c r="BO181" s="920" t="str">
        <f ca="1">IFERROR(__xludf.DUMMYFUNCTION("+BG181+BK181"),"#DIV/0!")</f>
        <v>#DIV/0!</v>
      </c>
      <c r="BP181" s="920" t="str">
        <f ca="1">IFERROR(__xludf.DUMMYFUNCTION("+BH181+BL181"),"#DIV/0!")</f>
        <v>#DIV/0!</v>
      </c>
      <c r="BQ181" s="920" t="str">
        <f ca="1">IFERROR(__xludf.DUMMYFUNCTION("+BI181+BM181"),"#DIV/0!")</f>
        <v>#DIV/0!</v>
      </c>
      <c r="BR181" s="920" t="str">
        <f ca="1">IFERROR(__xludf.DUMMYFUNCTION("+BJ181+BN181"),"#DIV/0!")</f>
        <v>#DIV/0!</v>
      </c>
      <c r="BS181" s="842"/>
      <c r="BT181" s="842"/>
      <c r="BU181" s="842"/>
      <c r="BV181" s="842"/>
      <c r="BW181" s="842"/>
      <c r="BX181" s="842"/>
      <c r="BY181" s="842"/>
      <c r="BZ181" s="842"/>
      <c r="CA181" s="830"/>
      <c r="CB181" s="798"/>
      <c r="CC181" s="922"/>
      <c r="CD181" s="923"/>
      <c r="CE181" s="923"/>
      <c r="CF181" s="974"/>
      <c r="CG181" s="975"/>
      <c r="CH181" s="798"/>
      <c r="CI181" s="798"/>
      <c r="CJ181" s="798"/>
      <c r="CK181" s="798"/>
      <c r="CL181" s="798"/>
      <c r="CM181" s="798"/>
      <c r="CN181" s="798"/>
      <c r="CO181" s="798"/>
      <c r="CP181" s="798"/>
      <c r="CQ181" s="798"/>
      <c r="CR181" s="798"/>
      <c r="CS181" s="798"/>
      <c r="CT181" s="798"/>
    </row>
    <row r="182" spans="1:98" ht="14.25" customHeight="1">
      <c r="A182" s="1042"/>
      <c r="B182" s="1043"/>
      <c r="C182" s="1044"/>
      <c r="D182" s="1045"/>
      <c r="E182" s="1046"/>
      <c r="F182" s="898"/>
      <c r="G182" s="964"/>
      <c r="H182" s="925"/>
      <c r="I182" s="899"/>
      <c r="J182" s="900"/>
      <c r="K182" s="900"/>
      <c r="L182" s="900"/>
      <c r="M182" s="925"/>
      <c r="N182" s="1025"/>
      <c r="O182" s="927"/>
      <c r="P182" s="901"/>
      <c r="Q182" s="903"/>
      <c r="R182" s="904"/>
      <c r="S182" s="904"/>
      <c r="T182" s="905"/>
      <c r="U182" s="818"/>
      <c r="V182" s="906">
        <v>8</v>
      </c>
      <c r="W182" s="1090"/>
      <c r="X182" s="1120"/>
      <c r="Y182" s="1120"/>
      <c r="Z182" s="1101"/>
      <c r="AA182" s="907"/>
      <c r="AB182" s="908"/>
      <c r="AC182" s="908"/>
      <c r="AD182" s="909"/>
      <c r="AE182" s="871"/>
      <c r="AF182" s="1028"/>
      <c r="AG182" s="929"/>
      <c r="AH182" s="929"/>
      <c r="AI182" s="929"/>
      <c r="AJ182" s="930"/>
      <c r="AK182" s="1029"/>
      <c r="AL182" s="914"/>
      <c r="AM182" s="914"/>
      <c r="AN182" s="915"/>
      <c r="AO182" s="798"/>
      <c r="AP182" s="1050"/>
      <c r="AQ182" s="901"/>
      <c r="AR182" s="881"/>
      <c r="AS182" s="917" t="str">
        <f ca="1">IFERROR(__xludf.DUMMYFUNCTION("+I182/G182"),"#DIV/0!")</f>
        <v>#DIV/0!</v>
      </c>
      <c r="AT182" s="918" t="str">
        <f ca="1">IFERROR(__xludf.DUMMYFUNCTION("+J182/G182"),"#DIV/0!")</f>
        <v>#DIV/0!</v>
      </c>
      <c r="AU182" s="918" t="str">
        <f ca="1">IFERROR(__xludf.DUMMYFUNCTION("+K182/G182"),"#DIV/0!")</f>
        <v>#DIV/0!</v>
      </c>
      <c r="AV182" s="918" t="str">
        <f ca="1">IFERROR(__xludf.DUMMYFUNCTION("+L182/G182"),"#DIV/0!")</f>
        <v>#DIV/0!</v>
      </c>
      <c r="AW182" s="919" t="str">
        <f ca="1">IFERROR(__xludf.DUMMYFUNCTION("+AA182/COUNTIF(W182,""*"")"),"#DIV/0!")</f>
        <v>#DIV/0!</v>
      </c>
      <c r="AX182" s="919" t="str">
        <f ca="1">IFERROR(__xludf.DUMMYFUNCTION("+AB182/COUNTIF(W182,""*"")"),"#DIV/0!")</f>
        <v>#DIV/0!</v>
      </c>
      <c r="AY182" s="919" t="str">
        <f ca="1">IFERROR(__xludf.DUMMYFUNCTION("+AC182/COUNTIF(W182,""*"")"),"#DIV/0!")</f>
        <v>#DIV/0!</v>
      </c>
      <c r="AZ182" s="919" t="str">
        <f ca="1">IFERROR(__xludf.DUMMYFUNCTION("+AD182/COUNTIF(AD182,""*"")"),"#DIV/0!")</f>
        <v>#DIV/0!</v>
      </c>
      <c r="BA182" s="920" t="str">
        <f ca="1">IFERROR(__xludf.DUMMYFUNCTION("+AK182/AJ182"),"#DIV/0!")</f>
        <v>#DIV/0!</v>
      </c>
      <c r="BB182" s="920" t="str">
        <f ca="1">IFERROR(__xludf.DUMMYFUNCTION("+AL182/AJ182"),"#DIV/0!")</f>
        <v>#DIV/0!</v>
      </c>
      <c r="BC182" s="920" t="str">
        <f ca="1">IFERROR(__xludf.DUMMYFUNCTION("+AM182/AJ182"),"#DIV/0!")</f>
        <v>#DIV/0!</v>
      </c>
      <c r="BD182" s="920" t="str">
        <f ca="1">IFERROR(__xludf.DUMMYFUNCTION("+AN182/AJ182"),"#DIV/0!")</f>
        <v>#DIV/0!</v>
      </c>
      <c r="BE182" s="921">
        <v>0.2</v>
      </c>
      <c r="BF182" s="921">
        <v>0.8</v>
      </c>
      <c r="BG182" s="920" t="str">
        <f ca="1">IFERROR(__xludf.DUMMYFUNCTION("+AW182*BE182"),"#DIV/0!")</f>
        <v>#DIV/0!</v>
      </c>
      <c r="BH182" s="920" t="str">
        <f ca="1">IFERROR(__xludf.DUMMYFUNCTION("+AX182*BE182"),"#DIV/0!")</f>
        <v>#DIV/0!</v>
      </c>
      <c r="BI182" s="920" t="str">
        <f ca="1">IFERROR(__xludf.DUMMYFUNCTION("+AY182*BE182"),"#DIV/0!")</f>
        <v>#DIV/0!</v>
      </c>
      <c r="BJ182" s="920" t="str">
        <f ca="1">IFERROR(__xludf.DUMMYFUNCTION("+AZ182*BE182"),"#DIV/0!")</f>
        <v>#DIV/0!</v>
      </c>
      <c r="BK182" s="920" t="str">
        <f ca="1">IFERROR(__xludf.DUMMYFUNCTION("+BA182*BF182"),"#DIV/0!")</f>
        <v>#DIV/0!</v>
      </c>
      <c r="BL182" s="920" t="str">
        <f ca="1">IFERROR(__xludf.DUMMYFUNCTION("+BB182*BF182"),"#DIV/0!")</f>
        <v>#DIV/0!</v>
      </c>
      <c r="BM182" s="920" t="str">
        <f ca="1">IFERROR(__xludf.DUMMYFUNCTION("+BC182*BF182"),"#DIV/0!")</f>
        <v>#DIV/0!</v>
      </c>
      <c r="BN182" s="920" t="str">
        <f ca="1">IFERROR(__xludf.DUMMYFUNCTION("+BD182*BF182"),"#DIV/0!")</f>
        <v>#DIV/0!</v>
      </c>
      <c r="BO182" s="920" t="str">
        <f ca="1">IFERROR(__xludf.DUMMYFUNCTION("+BG182+BK182"),"#DIV/0!")</f>
        <v>#DIV/0!</v>
      </c>
      <c r="BP182" s="920" t="str">
        <f ca="1">IFERROR(__xludf.DUMMYFUNCTION("+BH182+BL182"),"#DIV/0!")</f>
        <v>#DIV/0!</v>
      </c>
      <c r="BQ182" s="920" t="str">
        <f ca="1">IFERROR(__xludf.DUMMYFUNCTION("+BI182+BM182"),"#DIV/0!")</f>
        <v>#DIV/0!</v>
      </c>
      <c r="BR182" s="920" t="str">
        <f ca="1">IFERROR(__xludf.DUMMYFUNCTION("+BJ182+BN182"),"#DIV/0!")</f>
        <v>#DIV/0!</v>
      </c>
      <c r="BS182" s="842"/>
      <c r="BT182" s="842"/>
      <c r="BU182" s="842"/>
      <c r="BV182" s="842"/>
      <c r="BW182" s="842"/>
      <c r="BX182" s="842"/>
      <c r="BY182" s="842"/>
      <c r="BZ182" s="842"/>
      <c r="CA182" s="830"/>
      <c r="CB182" s="798"/>
      <c r="CC182" s="922"/>
      <c r="CD182" s="923"/>
      <c r="CE182" s="923"/>
      <c r="CF182" s="974"/>
      <c r="CG182" s="975"/>
      <c r="CH182" s="798"/>
      <c r="CI182" s="798"/>
      <c r="CJ182" s="798"/>
      <c r="CK182" s="798"/>
      <c r="CL182" s="798"/>
      <c r="CM182" s="798"/>
      <c r="CN182" s="798"/>
      <c r="CO182" s="798"/>
      <c r="CP182" s="798"/>
      <c r="CQ182" s="798"/>
      <c r="CR182" s="798"/>
      <c r="CS182" s="798"/>
      <c r="CT182" s="798"/>
    </row>
    <row r="183" spans="1:98" ht="14.25" customHeight="1">
      <c r="A183" s="1042"/>
      <c r="B183" s="1043"/>
      <c r="C183" s="1044"/>
      <c r="D183" s="1045"/>
      <c r="E183" s="1046"/>
      <c r="F183" s="898"/>
      <c r="G183" s="964"/>
      <c r="H183" s="925"/>
      <c r="I183" s="899"/>
      <c r="J183" s="900"/>
      <c r="K183" s="900"/>
      <c r="L183" s="900"/>
      <c r="M183" s="925"/>
      <c r="N183" s="1025"/>
      <c r="O183" s="927"/>
      <c r="P183" s="901"/>
      <c r="Q183" s="903"/>
      <c r="R183" s="904"/>
      <c r="S183" s="904"/>
      <c r="T183" s="905"/>
      <c r="U183" s="818"/>
      <c r="V183" s="906">
        <v>9</v>
      </c>
      <c r="W183" s="1090"/>
      <c r="X183" s="1120"/>
      <c r="Y183" s="1120"/>
      <c r="Z183" s="1101"/>
      <c r="AA183" s="907"/>
      <c r="AB183" s="908"/>
      <c r="AC183" s="908"/>
      <c r="AD183" s="909"/>
      <c r="AE183" s="871"/>
      <c r="AF183" s="1028"/>
      <c r="AG183" s="929"/>
      <c r="AH183" s="929"/>
      <c r="AI183" s="929"/>
      <c r="AJ183" s="930"/>
      <c r="AK183" s="1029"/>
      <c r="AL183" s="914"/>
      <c r="AM183" s="914"/>
      <c r="AN183" s="915"/>
      <c r="AO183" s="798"/>
      <c r="AP183" s="1050"/>
      <c r="AQ183" s="901"/>
      <c r="AR183" s="881"/>
      <c r="AS183" s="917" t="str">
        <f ca="1">IFERROR(__xludf.DUMMYFUNCTION("+I183/G183"),"#DIV/0!")</f>
        <v>#DIV/0!</v>
      </c>
      <c r="AT183" s="918" t="str">
        <f ca="1">IFERROR(__xludf.DUMMYFUNCTION("+J183/G183"),"#DIV/0!")</f>
        <v>#DIV/0!</v>
      </c>
      <c r="AU183" s="918" t="str">
        <f ca="1">IFERROR(__xludf.DUMMYFUNCTION("+K183/G183"),"#DIV/0!")</f>
        <v>#DIV/0!</v>
      </c>
      <c r="AV183" s="918" t="str">
        <f ca="1">IFERROR(__xludf.DUMMYFUNCTION("+L183/G183"),"#DIV/0!")</f>
        <v>#DIV/0!</v>
      </c>
      <c r="AW183" s="919" t="str">
        <f ca="1">IFERROR(__xludf.DUMMYFUNCTION("+AA183/COUNTIF(W183,""*"")"),"#DIV/0!")</f>
        <v>#DIV/0!</v>
      </c>
      <c r="AX183" s="919" t="str">
        <f ca="1">IFERROR(__xludf.DUMMYFUNCTION("+AB183/COUNTIF(W183,""*"")"),"#DIV/0!")</f>
        <v>#DIV/0!</v>
      </c>
      <c r="AY183" s="919" t="str">
        <f ca="1">IFERROR(__xludf.DUMMYFUNCTION("+AC183/COUNTIF(W183,""*"")"),"#DIV/0!")</f>
        <v>#DIV/0!</v>
      </c>
      <c r="AZ183" s="919" t="str">
        <f ca="1">IFERROR(__xludf.DUMMYFUNCTION("+AD183/COUNTIF(AD183,""*"")"),"#DIV/0!")</f>
        <v>#DIV/0!</v>
      </c>
      <c r="BA183" s="920" t="str">
        <f ca="1">IFERROR(__xludf.DUMMYFUNCTION("+AK183/AJ183"),"#DIV/0!")</f>
        <v>#DIV/0!</v>
      </c>
      <c r="BB183" s="920" t="str">
        <f ca="1">IFERROR(__xludf.DUMMYFUNCTION("+AL183/AJ183"),"#DIV/0!")</f>
        <v>#DIV/0!</v>
      </c>
      <c r="BC183" s="920" t="str">
        <f ca="1">IFERROR(__xludf.DUMMYFUNCTION("+AM183/AJ183"),"#DIV/0!")</f>
        <v>#DIV/0!</v>
      </c>
      <c r="BD183" s="920" t="str">
        <f ca="1">IFERROR(__xludf.DUMMYFUNCTION("+AN183/AJ183"),"#DIV/0!")</f>
        <v>#DIV/0!</v>
      </c>
      <c r="BE183" s="921">
        <v>0.2</v>
      </c>
      <c r="BF183" s="921">
        <v>0.8</v>
      </c>
      <c r="BG183" s="920" t="str">
        <f ca="1">IFERROR(__xludf.DUMMYFUNCTION("+AW183*BE183"),"#DIV/0!")</f>
        <v>#DIV/0!</v>
      </c>
      <c r="BH183" s="920" t="str">
        <f ca="1">IFERROR(__xludf.DUMMYFUNCTION("+AX183*BE183"),"#DIV/0!")</f>
        <v>#DIV/0!</v>
      </c>
      <c r="BI183" s="920" t="str">
        <f ca="1">IFERROR(__xludf.DUMMYFUNCTION("+AY183*BE183"),"#DIV/0!")</f>
        <v>#DIV/0!</v>
      </c>
      <c r="BJ183" s="920" t="str">
        <f ca="1">IFERROR(__xludf.DUMMYFUNCTION("+AZ183*BE183"),"#DIV/0!")</f>
        <v>#DIV/0!</v>
      </c>
      <c r="BK183" s="920" t="str">
        <f ca="1">IFERROR(__xludf.DUMMYFUNCTION("+BA183*BF183"),"#DIV/0!")</f>
        <v>#DIV/0!</v>
      </c>
      <c r="BL183" s="920" t="str">
        <f ca="1">IFERROR(__xludf.DUMMYFUNCTION("+BB183*BF183"),"#DIV/0!")</f>
        <v>#DIV/0!</v>
      </c>
      <c r="BM183" s="920" t="str">
        <f ca="1">IFERROR(__xludf.DUMMYFUNCTION("+BC183*BF183"),"#DIV/0!")</f>
        <v>#DIV/0!</v>
      </c>
      <c r="BN183" s="920" t="str">
        <f ca="1">IFERROR(__xludf.DUMMYFUNCTION("+BD183*BF183"),"#DIV/0!")</f>
        <v>#DIV/0!</v>
      </c>
      <c r="BO183" s="920" t="str">
        <f ca="1">IFERROR(__xludf.DUMMYFUNCTION("+BG183+BK183"),"#DIV/0!")</f>
        <v>#DIV/0!</v>
      </c>
      <c r="BP183" s="920" t="str">
        <f ca="1">IFERROR(__xludf.DUMMYFUNCTION("+BH183+BL183"),"#DIV/0!")</f>
        <v>#DIV/0!</v>
      </c>
      <c r="BQ183" s="920" t="str">
        <f ca="1">IFERROR(__xludf.DUMMYFUNCTION("+BI183+BM183"),"#DIV/0!")</f>
        <v>#DIV/0!</v>
      </c>
      <c r="BR183" s="920" t="str">
        <f ca="1">IFERROR(__xludf.DUMMYFUNCTION("+BJ183+BN183"),"#DIV/0!")</f>
        <v>#DIV/0!</v>
      </c>
      <c r="BS183" s="842"/>
      <c r="BT183" s="842"/>
      <c r="BU183" s="842"/>
      <c r="BV183" s="842"/>
      <c r="BW183" s="842"/>
      <c r="BX183" s="842"/>
      <c r="BY183" s="842"/>
      <c r="BZ183" s="842"/>
      <c r="CA183" s="830"/>
      <c r="CB183" s="798"/>
      <c r="CC183" s="922"/>
      <c r="CD183" s="923"/>
      <c r="CE183" s="923"/>
      <c r="CF183" s="974"/>
      <c r="CG183" s="975"/>
      <c r="CH183" s="798"/>
      <c r="CI183" s="798"/>
      <c r="CJ183" s="798"/>
      <c r="CK183" s="798"/>
      <c r="CL183" s="798"/>
      <c r="CM183" s="798"/>
      <c r="CN183" s="798"/>
      <c r="CO183" s="798"/>
      <c r="CP183" s="798"/>
      <c r="CQ183" s="798"/>
      <c r="CR183" s="798"/>
      <c r="CS183" s="798"/>
      <c r="CT183" s="798"/>
    </row>
    <row r="184" spans="1:98" ht="14.25" customHeight="1" thickBot="1">
      <c r="A184" s="1057"/>
      <c r="B184" s="1058"/>
      <c r="C184" s="1059"/>
      <c r="D184" s="1060"/>
      <c r="E184" s="1061"/>
      <c r="F184" s="983"/>
      <c r="G184" s="984"/>
      <c r="H184" s="1062"/>
      <c r="I184" s="1063"/>
      <c r="J184" s="986"/>
      <c r="K184" s="986"/>
      <c r="L184" s="986"/>
      <c r="M184" s="1062"/>
      <c r="N184" s="1064"/>
      <c r="O184" s="987"/>
      <c r="P184" s="985"/>
      <c r="Q184" s="1065"/>
      <c r="R184" s="1066"/>
      <c r="S184" s="1066"/>
      <c r="T184" s="1067"/>
      <c r="U184" s="818"/>
      <c r="V184" s="981">
        <v>10</v>
      </c>
      <c r="W184" s="1068"/>
      <c r="X184" s="1121"/>
      <c r="Y184" s="1121"/>
      <c r="Z184" s="1069"/>
      <c r="AA184" s="1070"/>
      <c r="AB184" s="989"/>
      <c r="AC184" s="989"/>
      <c r="AD184" s="990"/>
      <c r="AE184" s="871"/>
      <c r="AF184" s="1071"/>
      <c r="AG184" s="991"/>
      <c r="AH184" s="991"/>
      <c r="AI184" s="991"/>
      <c r="AJ184" s="992"/>
      <c r="AK184" s="1073"/>
      <c r="AL184" s="994"/>
      <c r="AM184" s="994"/>
      <c r="AN184" s="1074"/>
      <c r="AO184" s="798"/>
      <c r="AP184" s="1075"/>
      <c r="AQ184" s="985"/>
      <c r="AR184" s="881"/>
      <c r="AS184" s="1076" t="str">
        <f ca="1">IFERROR(__xludf.DUMMYFUNCTION("+I184/G184"),"#DIV/0!")</f>
        <v>#DIV/0!</v>
      </c>
      <c r="AT184" s="1077" t="str">
        <f ca="1">IFERROR(__xludf.DUMMYFUNCTION("+J184/G184"),"#DIV/0!")</f>
        <v>#DIV/0!</v>
      </c>
      <c r="AU184" s="1077" t="str">
        <f ca="1">IFERROR(__xludf.DUMMYFUNCTION("+K184/G184"),"#DIV/0!")</f>
        <v>#DIV/0!</v>
      </c>
      <c r="AV184" s="1077" t="str">
        <f ca="1">IFERROR(__xludf.DUMMYFUNCTION("+L184/G184"),"#DIV/0!")</f>
        <v>#DIV/0!</v>
      </c>
      <c r="AW184" s="1078" t="str">
        <f ca="1">IFERROR(__xludf.DUMMYFUNCTION("+AA184/COUNTIF(W184,""*"")"),"#DIV/0!")</f>
        <v>#DIV/0!</v>
      </c>
      <c r="AX184" s="1078" t="str">
        <f ca="1">IFERROR(__xludf.DUMMYFUNCTION("+AB184/COUNTIF(W184,""*"")"),"#DIV/0!")</f>
        <v>#DIV/0!</v>
      </c>
      <c r="AY184" s="1078" t="str">
        <f ca="1">IFERROR(__xludf.DUMMYFUNCTION("+AC184/COUNTIF(W184,""*"")"),"#DIV/0!")</f>
        <v>#DIV/0!</v>
      </c>
      <c r="AZ184" s="1078" t="str">
        <f ca="1">IFERROR(__xludf.DUMMYFUNCTION("+AD184/COUNTIF(AD184,""*"")"),"#DIV/0!")</f>
        <v>#DIV/0!</v>
      </c>
      <c r="BA184" s="1079" t="str">
        <f ca="1">IFERROR(__xludf.DUMMYFUNCTION("+AK184/AJ184"),"#DIV/0!")</f>
        <v>#DIV/0!</v>
      </c>
      <c r="BB184" s="1079" t="str">
        <f ca="1">IFERROR(__xludf.DUMMYFUNCTION("+AL184/AJ184"),"#DIV/0!")</f>
        <v>#DIV/0!</v>
      </c>
      <c r="BC184" s="1079" t="str">
        <f ca="1">IFERROR(__xludf.DUMMYFUNCTION("+AM184/AJ184"),"#DIV/0!")</f>
        <v>#DIV/0!</v>
      </c>
      <c r="BD184" s="1079" t="str">
        <f ca="1">IFERROR(__xludf.DUMMYFUNCTION("+AN184/AJ184"),"#DIV/0!")</f>
        <v>#DIV/0!</v>
      </c>
      <c r="BE184" s="1080">
        <v>0.2</v>
      </c>
      <c r="BF184" s="1080">
        <v>0.8</v>
      </c>
      <c r="BG184" s="1079" t="str">
        <f ca="1">IFERROR(__xludf.DUMMYFUNCTION("+AW184*BE184"),"#DIV/0!")</f>
        <v>#DIV/0!</v>
      </c>
      <c r="BH184" s="1079" t="str">
        <f ca="1">IFERROR(__xludf.DUMMYFUNCTION("+AX184*BE184"),"#DIV/0!")</f>
        <v>#DIV/0!</v>
      </c>
      <c r="BI184" s="1079" t="str">
        <f ca="1">IFERROR(__xludf.DUMMYFUNCTION("+AY184*BE184"),"#DIV/0!")</f>
        <v>#DIV/0!</v>
      </c>
      <c r="BJ184" s="1079" t="str">
        <f ca="1">IFERROR(__xludf.DUMMYFUNCTION("+AZ184*BE184"),"#DIV/0!")</f>
        <v>#DIV/0!</v>
      </c>
      <c r="BK184" s="1079" t="str">
        <f ca="1">IFERROR(__xludf.DUMMYFUNCTION("+BA184*BF184"),"#DIV/0!")</f>
        <v>#DIV/0!</v>
      </c>
      <c r="BL184" s="1079" t="str">
        <f ca="1">IFERROR(__xludf.DUMMYFUNCTION("+BB184*BF184"),"#DIV/0!")</f>
        <v>#DIV/0!</v>
      </c>
      <c r="BM184" s="1079" t="str">
        <f ca="1">IFERROR(__xludf.DUMMYFUNCTION("+BC184*BF184"),"#DIV/0!")</f>
        <v>#DIV/0!</v>
      </c>
      <c r="BN184" s="1079" t="str">
        <f ca="1">IFERROR(__xludf.DUMMYFUNCTION("+BD184*BF184"),"#DIV/0!")</f>
        <v>#DIV/0!</v>
      </c>
      <c r="BO184" s="1079" t="str">
        <f ca="1">IFERROR(__xludf.DUMMYFUNCTION("+BG184+BK184"),"#DIV/0!")</f>
        <v>#DIV/0!</v>
      </c>
      <c r="BP184" s="1079" t="str">
        <f ca="1">IFERROR(__xludf.DUMMYFUNCTION("+BH184+BL184"),"#DIV/0!")</f>
        <v>#DIV/0!</v>
      </c>
      <c r="BQ184" s="1079" t="str">
        <f ca="1">IFERROR(__xludf.DUMMYFUNCTION("+BI184+BM184"),"#DIV/0!")</f>
        <v>#DIV/0!</v>
      </c>
      <c r="BR184" s="1079" t="str">
        <f ca="1">IFERROR(__xludf.DUMMYFUNCTION("+BJ184+BN184"),"#DIV/0!")</f>
        <v>#DIV/0!</v>
      </c>
      <c r="BS184" s="838"/>
      <c r="BT184" s="838"/>
      <c r="BU184" s="838"/>
      <c r="BV184" s="838"/>
      <c r="BW184" s="838"/>
      <c r="BX184" s="838"/>
      <c r="BY184" s="838"/>
      <c r="BZ184" s="838"/>
      <c r="CA184" s="839"/>
      <c r="CB184" s="798"/>
      <c r="CC184" s="1081"/>
      <c r="CD184" s="1082"/>
      <c r="CE184" s="1082"/>
      <c r="CF184" s="1083"/>
      <c r="CG184" s="1084"/>
      <c r="CH184" s="798"/>
      <c r="CI184" s="798"/>
      <c r="CJ184" s="798"/>
      <c r="CK184" s="798"/>
      <c r="CL184" s="798"/>
      <c r="CM184" s="798"/>
      <c r="CN184" s="798"/>
      <c r="CO184" s="798"/>
      <c r="CP184" s="798"/>
      <c r="CQ184" s="798"/>
      <c r="CR184" s="798"/>
      <c r="CS184" s="798"/>
      <c r="CT184" s="798"/>
    </row>
    <row r="185" spans="1:98" ht="14.25" customHeight="1">
      <c r="A185" s="853">
        <v>20</v>
      </c>
      <c r="B185" s="1030"/>
      <c r="C185" s="1031"/>
      <c r="D185" s="1123"/>
      <c r="E185" s="1124"/>
      <c r="F185" s="858"/>
      <c r="G185" s="950"/>
      <c r="H185" s="1085"/>
      <c r="I185" s="860"/>
      <c r="J185" s="861"/>
      <c r="K185" s="861"/>
      <c r="L185" s="861"/>
      <c r="M185" s="1035"/>
      <c r="N185" s="1036"/>
      <c r="O185" s="954"/>
      <c r="P185" s="951"/>
      <c r="Q185" s="863"/>
      <c r="R185" s="864"/>
      <c r="S185" s="864"/>
      <c r="T185" s="865"/>
      <c r="U185" s="818"/>
      <c r="V185" s="867">
        <v>1</v>
      </c>
      <c r="W185" s="954"/>
      <c r="X185" s="1122"/>
      <c r="Y185" s="1122"/>
      <c r="Z185" s="951"/>
      <c r="AA185" s="868"/>
      <c r="AB185" s="869"/>
      <c r="AC185" s="869"/>
      <c r="AD185" s="870"/>
      <c r="AE185" s="871"/>
      <c r="AF185" s="1086"/>
      <c r="AG185" s="874"/>
      <c r="AH185" s="874"/>
      <c r="AI185" s="874"/>
      <c r="AJ185" s="875"/>
      <c r="AK185" s="1041"/>
      <c r="AL185" s="877"/>
      <c r="AM185" s="877"/>
      <c r="AN185" s="878"/>
      <c r="AO185" s="798"/>
      <c r="AP185" s="879"/>
      <c r="AQ185" s="880"/>
      <c r="AR185" s="881"/>
      <c r="AS185" s="882" t="str">
        <f ca="1">IFERROR(__xludf.DUMMYFUNCTION("+I185/G185"),"#DIV/0!")</f>
        <v>#DIV/0!</v>
      </c>
      <c r="AT185" s="1125" t="str">
        <f ca="1">IFERROR(__xludf.DUMMYFUNCTION("+J185/G185"),"#DIV/0!")</f>
        <v>#DIV/0!</v>
      </c>
      <c r="AU185" s="1125" t="str">
        <f ca="1">IFERROR(__xludf.DUMMYFUNCTION("+K185/G185"),"#DIV/0!")</f>
        <v>#DIV/0!</v>
      </c>
      <c r="AV185" s="1125" t="str">
        <f ca="1">IFERROR(__xludf.DUMMYFUNCTION("+L185/G185"),"#DIV/0!")</f>
        <v>#DIV/0!</v>
      </c>
      <c r="AW185" s="885" t="str">
        <f ca="1">IFERROR(__xludf.DUMMYFUNCTION("+AA185/COUNTIF(W185,""*"")"),"#DIV/0!")</f>
        <v>#DIV/0!</v>
      </c>
      <c r="AX185" s="885" t="str">
        <f ca="1">IFERROR(__xludf.DUMMYFUNCTION("+AB185/COUNTIF(W185,""*"")"),"#DIV/0!")</f>
        <v>#DIV/0!</v>
      </c>
      <c r="AY185" s="885" t="str">
        <f ca="1">IFERROR(__xludf.DUMMYFUNCTION("+AC185/COUNTIF(W185,""*"")"),"#DIV/0!")</f>
        <v>#DIV/0!</v>
      </c>
      <c r="AZ185" s="885" t="str">
        <f ca="1">IFERROR(__xludf.DUMMYFUNCTION("+AD185/COUNTIF(AD185,""*"")"),"#DIV/0!")</f>
        <v>#DIV/0!</v>
      </c>
      <c r="BA185" s="885" t="str">
        <f ca="1">IFERROR(__xludf.DUMMYFUNCTION("+AK185/AJ185"),"#DIV/0!")</f>
        <v>#DIV/0!</v>
      </c>
      <c r="BB185" s="885" t="str">
        <f ca="1">IFERROR(__xludf.DUMMYFUNCTION("+AL185/AJ185"),"#DIV/0!")</f>
        <v>#DIV/0!</v>
      </c>
      <c r="BC185" s="885" t="str">
        <f ca="1">IFERROR(__xludf.DUMMYFUNCTION("+AM185/AJ185"),"#DIV/0!")</f>
        <v>#DIV/0!</v>
      </c>
      <c r="BD185" s="885" t="str">
        <f ca="1">IFERROR(__xludf.DUMMYFUNCTION("+AN185/AJ185"),"#DIV/0!")</f>
        <v>#DIV/0!</v>
      </c>
      <c r="BE185" s="886">
        <v>0.2</v>
      </c>
      <c r="BF185" s="886">
        <v>0.8</v>
      </c>
      <c r="BG185" s="885" t="str">
        <f ca="1">IFERROR(__xludf.DUMMYFUNCTION("+AW185*BE185"),"#DIV/0!")</f>
        <v>#DIV/0!</v>
      </c>
      <c r="BH185" s="885" t="str">
        <f ca="1">IFERROR(__xludf.DUMMYFUNCTION("+AX185*BE185"),"#DIV/0!")</f>
        <v>#DIV/0!</v>
      </c>
      <c r="BI185" s="885" t="str">
        <f ca="1">IFERROR(__xludf.DUMMYFUNCTION("+AY185*BE185"),"#DIV/0!")</f>
        <v>#DIV/0!</v>
      </c>
      <c r="BJ185" s="885" t="str">
        <f ca="1">IFERROR(__xludf.DUMMYFUNCTION("+AZ185*BE185"),"#DIV/0!")</f>
        <v>#DIV/0!</v>
      </c>
      <c r="BK185" s="885" t="str">
        <f ca="1">IFERROR(__xludf.DUMMYFUNCTION("+BA185*BF185"),"#DIV/0!")</f>
        <v>#DIV/0!</v>
      </c>
      <c r="BL185" s="885" t="str">
        <f ca="1">IFERROR(__xludf.DUMMYFUNCTION("+BB185*BF185"),"#DIV/0!")</f>
        <v>#DIV/0!</v>
      </c>
      <c r="BM185" s="885" t="str">
        <f ca="1">IFERROR(__xludf.DUMMYFUNCTION("+BC185*BF185"),"#DIV/0!")</f>
        <v>#DIV/0!</v>
      </c>
      <c r="BN185" s="885" t="str">
        <f ca="1">IFERROR(__xludf.DUMMYFUNCTION("+BD185*BF185"),"#DIV/0!")</f>
        <v>#DIV/0!</v>
      </c>
      <c r="BO185" s="885" t="str">
        <f ca="1">IFERROR(__xludf.DUMMYFUNCTION("+BG185+BK185"),"#DIV/0!")</f>
        <v>#DIV/0!</v>
      </c>
      <c r="BP185" s="885" t="str">
        <f ca="1">IFERROR(__xludf.DUMMYFUNCTION("+BH185+BL185"),"#DIV/0!")</f>
        <v>#DIV/0!</v>
      </c>
      <c r="BQ185" s="885" t="str">
        <f ca="1">IFERROR(__xludf.DUMMYFUNCTION("+BI185+BM185"),"#DIV/0!")</f>
        <v>#DIV/0!</v>
      </c>
      <c r="BR185" s="885" t="str">
        <f ca="1">IFERROR(__xludf.DUMMYFUNCTION("+BJ185+BN185"),"#DIV/0!")</f>
        <v>#DIV/0!</v>
      </c>
      <c r="BS185" s="1126" t="e">
        <f t="shared" ref="BS185:BV185" ca="1" si="18">AVERAGEIF(BO185:BO194,"&lt;&gt;#¡DIV/0!")</f>
        <v>#DIV/0!</v>
      </c>
      <c r="BT185" s="1126" t="e">
        <f t="shared" ca="1" si="18"/>
        <v>#DIV/0!</v>
      </c>
      <c r="BU185" s="1126" t="e">
        <f t="shared" ca="1" si="18"/>
        <v>#DIV/0!</v>
      </c>
      <c r="BV185" s="1126" t="e">
        <f t="shared" ca="1" si="18"/>
        <v>#DIV/0!</v>
      </c>
      <c r="BW185" s="1127" t="str">
        <f ca="1">IFERROR(__xludf.DUMMYFUNCTION("+C185*BS185"),"#DIV/0!")</f>
        <v>#DIV/0!</v>
      </c>
      <c r="BX185" s="1127" t="str">
        <f ca="1">IFERROR(__xludf.DUMMYFUNCTION("+C185*BT185"),"#DIV/0!")</f>
        <v>#DIV/0!</v>
      </c>
      <c r="BY185" s="1127" t="str">
        <f ca="1">IFERROR(__xludf.DUMMYFUNCTION("+C185*BU185"),"#DIV/0!")</f>
        <v>#DIV/0!</v>
      </c>
      <c r="BZ185" s="1127" t="str">
        <f ca="1">IFERROR(__xludf.DUMMYFUNCTION("+C185*BV185"),"#DIV/0!")</f>
        <v>#DIV/0!</v>
      </c>
      <c r="CA185" s="1128">
        <f ca="1">SUM(BW185:BZ194)</f>
        <v>0</v>
      </c>
      <c r="CB185" s="798"/>
      <c r="CC185" s="890" t="str">
        <f ca="1">IFERROR(__xludf.DUMMYFUNCTION("+Q185/$N$185"),"#DIV/0!")</f>
        <v>#DIV/0!</v>
      </c>
      <c r="CD185" s="891" t="str">
        <f ca="1">IFERROR(__xludf.DUMMYFUNCTION("+R185/$N$185"),"#DIV/0!")</f>
        <v>#DIV/0!</v>
      </c>
      <c r="CE185" s="891" t="str">
        <f ca="1">IFERROR(__xludf.DUMMYFUNCTION("+S185/$N$185"),"#DIV/0!")</f>
        <v>#DIV/0!</v>
      </c>
      <c r="CF185" s="961" t="str">
        <f ca="1">IFERROR(__xludf.DUMMYFUNCTION("+T185/$N$185"),"#DIV/0!")</f>
        <v>#DIV/0!</v>
      </c>
      <c r="CG185" s="962" t="e">
        <f ca="1">AVERAGE(CC185:CF194)</f>
        <v>#DIV/0!</v>
      </c>
      <c r="CH185" s="798"/>
      <c r="CI185" s="798"/>
      <c r="CJ185" s="798"/>
      <c r="CK185" s="798"/>
      <c r="CL185" s="798"/>
      <c r="CM185" s="798"/>
      <c r="CN185" s="798"/>
      <c r="CO185" s="798"/>
      <c r="CP185" s="798"/>
      <c r="CQ185" s="798"/>
      <c r="CR185" s="798"/>
      <c r="CS185" s="798"/>
      <c r="CT185" s="798"/>
    </row>
    <row r="186" spans="1:98" ht="14.25" customHeight="1">
      <c r="A186" s="1042"/>
      <c r="B186" s="1043"/>
      <c r="C186" s="1044"/>
      <c r="D186" s="1129"/>
      <c r="E186" s="1130"/>
      <c r="F186" s="898"/>
      <c r="G186" s="964"/>
      <c r="H186" s="925"/>
      <c r="I186" s="899"/>
      <c r="J186" s="900"/>
      <c r="K186" s="900"/>
      <c r="L186" s="900"/>
      <c r="M186" s="925"/>
      <c r="N186" s="1025"/>
      <c r="O186" s="927"/>
      <c r="P186" s="901"/>
      <c r="Q186" s="903"/>
      <c r="R186" s="904"/>
      <c r="S186" s="904"/>
      <c r="T186" s="905"/>
      <c r="U186" s="818"/>
      <c r="V186" s="906">
        <v>2</v>
      </c>
      <c r="W186" s="1090"/>
      <c r="X186" s="1120"/>
      <c r="Y186" s="1120"/>
      <c r="Z186" s="1101"/>
      <c r="AA186" s="907"/>
      <c r="AB186" s="908"/>
      <c r="AC186" s="908"/>
      <c r="AD186" s="909"/>
      <c r="AE186" s="871"/>
      <c r="AF186" s="1028"/>
      <c r="AG186" s="929"/>
      <c r="AH186" s="929"/>
      <c r="AI186" s="929"/>
      <c r="AJ186" s="930"/>
      <c r="AK186" s="1029"/>
      <c r="AL186" s="914"/>
      <c r="AM186" s="914"/>
      <c r="AN186" s="915"/>
      <c r="AO186" s="798"/>
      <c r="AP186" s="1050"/>
      <c r="AQ186" s="901"/>
      <c r="AR186" s="881"/>
      <c r="AS186" s="917" t="str">
        <f ca="1">IFERROR(__xludf.DUMMYFUNCTION("+I186/G186"),"#DIV/0!")</f>
        <v>#DIV/0!</v>
      </c>
      <c r="AT186" s="1131" t="str">
        <f ca="1">IFERROR(__xludf.DUMMYFUNCTION("+J186/G186"),"#DIV/0!")</f>
        <v>#DIV/0!</v>
      </c>
      <c r="AU186" s="1131" t="str">
        <f ca="1">IFERROR(__xludf.DUMMYFUNCTION("+K186/G186"),"#DIV/0!")</f>
        <v>#DIV/0!</v>
      </c>
      <c r="AV186" s="1131" t="str">
        <f ca="1">IFERROR(__xludf.DUMMYFUNCTION("+L186/G186"),"#DIV/0!")</f>
        <v>#DIV/0!</v>
      </c>
      <c r="AW186" s="920" t="str">
        <f ca="1">IFERROR(__xludf.DUMMYFUNCTION("+AA186/COUNTIF(W186,""*"")"),"#DIV/0!")</f>
        <v>#DIV/0!</v>
      </c>
      <c r="AX186" s="920" t="str">
        <f ca="1">IFERROR(__xludf.DUMMYFUNCTION("+AB186/COUNTIF(W186,""*"")"),"#DIV/0!")</f>
        <v>#DIV/0!</v>
      </c>
      <c r="AY186" s="920" t="str">
        <f ca="1">IFERROR(__xludf.DUMMYFUNCTION("+AC186/COUNTIF(W186,""*"")"),"#DIV/0!")</f>
        <v>#DIV/0!</v>
      </c>
      <c r="AZ186" s="920" t="str">
        <f ca="1">IFERROR(__xludf.DUMMYFUNCTION("+AD186/COUNTIF(AD186,""*"")"),"#DIV/0!")</f>
        <v>#DIV/0!</v>
      </c>
      <c r="BA186" s="920" t="str">
        <f ca="1">IFERROR(__xludf.DUMMYFUNCTION("+AK186/AJ186"),"#DIV/0!")</f>
        <v>#DIV/0!</v>
      </c>
      <c r="BB186" s="920" t="str">
        <f ca="1">IFERROR(__xludf.DUMMYFUNCTION("+AL186/AJ186"),"#DIV/0!")</f>
        <v>#DIV/0!</v>
      </c>
      <c r="BC186" s="920" t="str">
        <f ca="1">IFERROR(__xludf.DUMMYFUNCTION("+AM186/AJ186"),"#DIV/0!")</f>
        <v>#DIV/0!</v>
      </c>
      <c r="BD186" s="920" t="str">
        <f ca="1">IFERROR(__xludf.DUMMYFUNCTION("+AN186/AJ186"),"#DIV/0!")</f>
        <v>#DIV/0!</v>
      </c>
      <c r="BE186" s="921">
        <v>0.2</v>
      </c>
      <c r="BF186" s="921">
        <v>0.8</v>
      </c>
      <c r="BG186" s="920" t="str">
        <f ca="1">IFERROR(__xludf.DUMMYFUNCTION("+AW186*BE186"),"#DIV/0!")</f>
        <v>#DIV/0!</v>
      </c>
      <c r="BH186" s="920" t="str">
        <f ca="1">IFERROR(__xludf.DUMMYFUNCTION("+AX186*BE186"),"#DIV/0!")</f>
        <v>#DIV/0!</v>
      </c>
      <c r="BI186" s="920" t="str">
        <f ca="1">IFERROR(__xludf.DUMMYFUNCTION("+AY186*BE186"),"#DIV/0!")</f>
        <v>#DIV/0!</v>
      </c>
      <c r="BJ186" s="920" t="str">
        <f ca="1">IFERROR(__xludf.DUMMYFUNCTION("+AZ186*BE186"),"#DIV/0!")</f>
        <v>#DIV/0!</v>
      </c>
      <c r="BK186" s="920" t="str">
        <f ca="1">IFERROR(__xludf.DUMMYFUNCTION("+BA186*BF186"),"#DIV/0!")</f>
        <v>#DIV/0!</v>
      </c>
      <c r="BL186" s="920" t="str">
        <f ca="1">IFERROR(__xludf.DUMMYFUNCTION("+BB186*BF186"),"#DIV/0!")</f>
        <v>#DIV/0!</v>
      </c>
      <c r="BM186" s="920" t="str">
        <f ca="1">IFERROR(__xludf.DUMMYFUNCTION("+BC186*BF186"),"#DIV/0!")</f>
        <v>#DIV/0!</v>
      </c>
      <c r="BN186" s="920" t="str">
        <f ca="1">IFERROR(__xludf.DUMMYFUNCTION("+BD186*BF186"),"#DIV/0!")</f>
        <v>#DIV/0!</v>
      </c>
      <c r="BO186" s="920" t="str">
        <f ca="1">IFERROR(__xludf.DUMMYFUNCTION("+BG186+BK186"),"#DIV/0!")</f>
        <v>#DIV/0!</v>
      </c>
      <c r="BP186" s="920" t="str">
        <f ca="1">IFERROR(__xludf.DUMMYFUNCTION("+BH186+BL186"),"#DIV/0!")</f>
        <v>#DIV/0!</v>
      </c>
      <c r="BQ186" s="920" t="str">
        <f ca="1">IFERROR(__xludf.DUMMYFUNCTION("+BI186+BM186"),"#DIV/0!")</f>
        <v>#DIV/0!</v>
      </c>
      <c r="BR186" s="920" t="str">
        <f ca="1">IFERROR(__xludf.DUMMYFUNCTION("+BJ186+BN186"),"#DIV/0!")</f>
        <v>#DIV/0!</v>
      </c>
      <c r="BS186" s="1132"/>
      <c r="BT186" s="1132"/>
      <c r="BU186" s="1132"/>
      <c r="BV186" s="1132"/>
      <c r="BW186" s="1133"/>
      <c r="BX186" s="1133"/>
      <c r="BY186" s="1133"/>
      <c r="BZ186" s="1133"/>
      <c r="CA186" s="1134"/>
      <c r="CB186" s="798"/>
      <c r="CC186" s="922"/>
      <c r="CD186" s="923"/>
      <c r="CE186" s="923"/>
      <c r="CF186" s="974"/>
      <c r="CG186" s="975"/>
      <c r="CH186" s="798"/>
      <c r="CI186" s="798"/>
      <c r="CJ186" s="798"/>
      <c r="CK186" s="798"/>
      <c r="CL186" s="798"/>
      <c r="CM186" s="798"/>
      <c r="CN186" s="798"/>
      <c r="CO186" s="798"/>
      <c r="CP186" s="798"/>
      <c r="CQ186" s="798"/>
      <c r="CR186" s="798"/>
      <c r="CS186" s="798"/>
      <c r="CT186" s="798"/>
    </row>
    <row r="187" spans="1:98" ht="14.25" customHeight="1">
      <c r="A187" s="1042"/>
      <c r="B187" s="1043"/>
      <c r="C187" s="1044"/>
      <c r="D187" s="1129"/>
      <c r="E187" s="1130"/>
      <c r="F187" s="898"/>
      <c r="G187" s="964"/>
      <c r="H187" s="925"/>
      <c r="I187" s="899"/>
      <c r="J187" s="900"/>
      <c r="K187" s="900"/>
      <c r="L187" s="900"/>
      <c r="M187" s="925"/>
      <c r="N187" s="1025"/>
      <c r="O187" s="927"/>
      <c r="P187" s="901"/>
      <c r="Q187" s="903"/>
      <c r="R187" s="904"/>
      <c r="S187" s="904"/>
      <c r="T187" s="905"/>
      <c r="U187" s="818"/>
      <c r="V187" s="906">
        <v>3</v>
      </c>
      <c r="W187" s="1090"/>
      <c r="X187" s="1120"/>
      <c r="Y187" s="1120"/>
      <c r="Z187" s="1101"/>
      <c r="AA187" s="907"/>
      <c r="AB187" s="908"/>
      <c r="AC187" s="908"/>
      <c r="AD187" s="909"/>
      <c r="AE187" s="871"/>
      <c r="AF187" s="1028"/>
      <c r="AG187" s="929"/>
      <c r="AH187" s="929"/>
      <c r="AI187" s="929"/>
      <c r="AJ187" s="930"/>
      <c r="AK187" s="1029"/>
      <c r="AL187" s="914"/>
      <c r="AM187" s="914"/>
      <c r="AN187" s="915"/>
      <c r="AO187" s="798"/>
      <c r="AP187" s="1050"/>
      <c r="AQ187" s="901"/>
      <c r="AR187" s="881"/>
      <c r="AS187" s="917" t="str">
        <f ca="1">IFERROR(__xludf.DUMMYFUNCTION("+I187/G187"),"#DIV/0!")</f>
        <v>#DIV/0!</v>
      </c>
      <c r="AT187" s="1131" t="str">
        <f ca="1">IFERROR(__xludf.DUMMYFUNCTION("+J187/G187"),"#DIV/0!")</f>
        <v>#DIV/0!</v>
      </c>
      <c r="AU187" s="1131" t="str">
        <f ca="1">IFERROR(__xludf.DUMMYFUNCTION("+K187/G187"),"#DIV/0!")</f>
        <v>#DIV/0!</v>
      </c>
      <c r="AV187" s="1131" t="str">
        <f ca="1">IFERROR(__xludf.DUMMYFUNCTION("+L187/G187"),"#DIV/0!")</f>
        <v>#DIV/0!</v>
      </c>
      <c r="AW187" s="920" t="str">
        <f ca="1">IFERROR(__xludf.DUMMYFUNCTION("+AA187/COUNTIF(W187,""*"")"),"#DIV/0!")</f>
        <v>#DIV/0!</v>
      </c>
      <c r="AX187" s="920" t="str">
        <f ca="1">IFERROR(__xludf.DUMMYFUNCTION("+AB187/COUNTIF(W187,""*"")"),"#DIV/0!")</f>
        <v>#DIV/0!</v>
      </c>
      <c r="AY187" s="920" t="str">
        <f ca="1">IFERROR(__xludf.DUMMYFUNCTION("+AC187/COUNTIF(W187,""*"")"),"#DIV/0!")</f>
        <v>#DIV/0!</v>
      </c>
      <c r="AZ187" s="920" t="str">
        <f ca="1">IFERROR(__xludf.DUMMYFUNCTION("+AD187/COUNTIF(AD187,""*"")"),"#DIV/0!")</f>
        <v>#DIV/0!</v>
      </c>
      <c r="BA187" s="920" t="str">
        <f ca="1">IFERROR(__xludf.DUMMYFUNCTION("+AK187/AJ187"),"#DIV/0!")</f>
        <v>#DIV/0!</v>
      </c>
      <c r="BB187" s="920" t="str">
        <f ca="1">IFERROR(__xludf.DUMMYFUNCTION("+AL187/AJ187"),"#DIV/0!")</f>
        <v>#DIV/0!</v>
      </c>
      <c r="BC187" s="920" t="str">
        <f ca="1">IFERROR(__xludf.DUMMYFUNCTION("+AM187/AJ187"),"#DIV/0!")</f>
        <v>#DIV/0!</v>
      </c>
      <c r="BD187" s="920" t="str">
        <f ca="1">IFERROR(__xludf.DUMMYFUNCTION("+AN187/AJ187"),"#DIV/0!")</f>
        <v>#DIV/0!</v>
      </c>
      <c r="BE187" s="921">
        <v>0.2</v>
      </c>
      <c r="BF187" s="921">
        <v>0.8</v>
      </c>
      <c r="BG187" s="920" t="str">
        <f ca="1">IFERROR(__xludf.DUMMYFUNCTION("+AW187*BE187"),"#DIV/0!")</f>
        <v>#DIV/0!</v>
      </c>
      <c r="BH187" s="920" t="str">
        <f ca="1">IFERROR(__xludf.DUMMYFUNCTION("+AX187*BE187"),"#DIV/0!")</f>
        <v>#DIV/0!</v>
      </c>
      <c r="BI187" s="920" t="str">
        <f ca="1">IFERROR(__xludf.DUMMYFUNCTION("+AY187*BE187"),"#DIV/0!")</f>
        <v>#DIV/0!</v>
      </c>
      <c r="BJ187" s="920" t="str">
        <f ca="1">IFERROR(__xludf.DUMMYFUNCTION("+AZ187*BE187"),"#DIV/0!")</f>
        <v>#DIV/0!</v>
      </c>
      <c r="BK187" s="920" t="str">
        <f ca="1">IFERROR(__xludf.DUMMYFUNCTION("+BA187*BF187"),"#DIV/0!")</f>
        <v>#DIV/0!</v>
      </c>
      <c r="BL187" s="920" t="str">
        <f ca="1">IFERROR(__xludf.DUMMYFUNCTION("+BB187*BF187"),"#DIV/0!")</f>
        <v>#DIV/0!</v>
      </c>
      <c r="BM187" s="920" t="str">
        <f ca="1">IFERROR(__xludf.DUMMYFUNCTION("+BC187*BF187"),"#DIV/0!")</f>
        <v>#DIV/0!</v>
      </c>
      <c r="BN187" s="920" t="str">
        <f ca="1">IFERROR(__xludf.DUMMYFUNCTION("+BD187*BF187"),"#DIV/0!")</f>
        <v>#DIV/0!</v>
      </c>
      <c r="BO187" s="920" t="str">
        <f ca="1">IFERROR(__xludf.DUMMYFUNCTION("+BG187+BK187"),"#DIV/0!")</f>
        <v>#DIV/0!</v>
      </c>
      <c r="BP187" s="920" t="str">
        <f ca="1">IFERROR(__xludf.DUMMYFUNCTION("+BH187+BL187"),"#DIV/0!")</f>
        <v>#DIV/0!</v>
      </c>
      <c r="BQ187" s="920" t="str">
        <f ca="1">IFERROR(__xludf.DUMMYFUNCTION("+BI187+BM187"),"#DIV/0!")</f>
        <v>#DIV/0!</v>
      </c>
      <c r="BR187" s="920" t="str">
        <f ca="1">IFERROR(__xludf.DUMMYFUNCTION("+BJ187+BN187"),"#DIV/0!")</f>
        <v>#DIV/0!</v>
      </c>
      <c r="BS187" s="1132"/>
      <c r="BT187" s="1132"/>
      <c r="BU187" s="1132"/>
      <c r="BV187" s="1132"/>
      <c r="BW187" s="1133"/>
      <c r="BX187" s="1133"/>
      <c r="BY187" s="1133"/>
      <c r="BZ187" s="1133"/>
      <c r="CA187" s="1134"/>
      <c r="CB187" s="798"/>
      <c r="CC187" s="922"/>
      <c r="CD187" s="923"/>
      <c r="CE187" s="923"/>
      <c r="CF187" s="974"/>
      <c r="CG187" s="975"/>
      <c r="CH187" s="798"/>
      <c r="CI187" s="798"/>
      <c r="CJ187" s="798"/>
      <c r="CK187" s="798"/>
      <c r="CL187" s="798"/>
      <c r="CM187" s="798"/>
      <c r="CN187" s="798"/>
      <c r="CO187" s="798"/>
      <c r="CP187" s="798"/>
      <c r="CQ187" s="798"/>
      <c r="CR187" s="798"/>
      <c r="CS187" s="798"/>
      <c r="CT187" s="798"/>
    </row>
    <row r="188" spans="1:98" ht="14.25" customHeight="1">
      <c r="A188" s="1042"/>
      <c r="B188" s="1043"/>
      <c r="C188" s="1044"/>
      <c r="D188" s="1129"/>
      <c r="E188" s="1130"/>
      <c r="F188" s="898"/>
      <c r="G188" s="964"/>
      <c r="H188" s="925"/>
      <c r="I188" s="899"/>
      <c r="J188" s="900"/>
      <c r="K188" s="900"/>
      <c r="L188" s="900"/>
      <c r="M188" s="925"/>
      <c r="N188" s="1025"/>
      <c r="O188" s="927"/>
      <c r="P188" s="901"/>
      <c r="Q188" s="903"/>
      <c r="R188" s="904"/>
      <c r="S188" s="904"/>
      <c r="T188" s="905"/>
      <c r="U188" s="818"/>
      <c r="V188" s="906">
        <v>4</v>
      </c>
      <c r="W188" s="1090"/>
      <c r="X188" s="1120"/>
      <c r="Y188" s="1120"/>
      <c r="Z188" s="1101"/>
      <c r="AA188" s="907"/>
      <c r="AB188" s="908"/>
      <c r="AC188" s="908"/>
      <c r="AD188" s="909"/>
      <c r="AE188" s="871"/>
      <c r="AF188" s="1028"/>
      <c r="AG188" s="929"/>
      <c r="AH188" s="929"/>
      <c r="AI188" s="929"/>
      <c r="AJ188" s="930"/>
      <c r="AK188" s="1029"/>
      <c r="AL188" s="914"/>
      <c r="AM188" s="914"/>
      <c r="AN188" s="915"/>
      <c r="AO188" s="798"/>
      <c r="AP188" s="1050"/>
      <c r="AQ188" s="901"/>
      <c r="AR188" s="881"/>
      <c r="AS188" s="917" t="str">
        <f ca="1">IFERROR(__xludf.DUMMYFUNCTION("+I188/G188"),"#DIV/0!")</f>
        <v>#DIV/0!</v>
      </c>
      <c r="AT188" s="1131" t="str">
        <f ca="1">IFERROR(__xludf.DUMMYFUNCTION("+J188/G188"),"#DIV/0!")</f>
        <v>#DIV/0!</v>
      </c>
      <c r="AU188" s="1131" t="str">
        <f ca="1">IFERROR(__xludf.DUMMYFUNCTION("+K188/G188"),"#DIV/0!")</f>
        <v>#DIV/0!</v>
      </c>
      <c r="AV188" s="1131" t="str">
        <f ca="1">IFERROR(__xludf.DUMMYFUNCTION("+L188/G188"),"#DIV/0!")</f>
        <v>#DIV/0!</v>
      </c>
      <c r="AW188" s="920" t="str">
        <f ca="1">IFERROR(__xludf.DUMMYFUNCTION("+AA188/COUNTIF(W188,""*"")"),"#DIV/0!")</f>
        <v>#DIV/0!</v>
      </c>
      <c r="AX188" s="920" t="str">
        <f ca="1">IFERROR(__xludf.DUMMYFUNCTION("+AB188/COUNTIF(W188,""*"")"),"#DIV/0!")</f>
        <v>#DIV/0!</v>
      </c>
      <c r="AY188" s="920" t="str">
        <f ca="1">IFERROR(__xludf.DUMMYFUNCTION("+AC188/COUNTIF(W188,""*"")"),"#DIV/0!")</f>
        <v>#DIV/0!</v>
      </c>
      <c r="AZ188" s="920" t="str">
        <f ca="1">IFERROR(__xludf.DUMMYFUNCTION("+AD188/COUNTIF(AD188,""*"")"),"#DIV/0!")</f>
        <v>#DIV/0!</v>
      </c>
      <c r="BA188" s="920" t="str">
        <f ca="1">IFERROR(__xludf.DUMMYFUNCTION("+AK188/AJ188"),"#DIV/0!")</f>
        <v>#DIV/0!</v>
      </c>
      <c r="BB188" s="920" t="str">
        <f ca="1">IFERROR(__xludf.DUMMYFUNCTION("+AL188/AJ188"),"#DIV/0!")</f>
        <v>#DIV/0!</v>
      </c>
      <c r="BC188" s="920" t="str">
        <f ca="1">IFERROR(__xludf.DUMMYFUNCTION("+AM188/AJ188"),"#DIV/0!")</f>
        <v>#DIV/0!</v>
      </c>
      <c r="BD188" s="920" t="str">
        <f ca="1">IFERROR(__xludf.DUMMYFUNCTION("+AN188/AJ188"),"#DIV/0!")</f>
        <v>#DIV/0!</v>
      </c>
      <c r="BE188" s="921">
        <v>0.2</v>
      </c>
      <c r="BF188" s="921">
        <v>0.8</v>
      </c>
      <c r="BG188" s="920" t="str">
        <f ca="1">IFERROR(__xludf.DUMMYFUNCTION("+AW188*BE188"),"#DIV/0!")</f>
        <v>#DIV/0!</v>
      </c>
      <c r="BH188" s="920" t="str">
        <f ca="1">IFERROR(__xludf.DUMMYFUNCTION("+AX188*BE188"),"#DIV/0!")</f>
        <v>#DIV/0!</v>
      </c>
      <c r="BI188" s="920" t="str">
        <f ca="1">IFERROR(__xludf.DUMMYFUNCTION("+AY188*BE188"),"#DIV/0!")</f>
        <v>#DIV/0!</v>
      </c>
      <c r="BJ188" s="920" t="str">
        <f ca="1">IFERROR(__xludf.DUMMYFUNCTION("+AZ188*BE188"),"#DIV/0!")</f>
        <v>#DIV/0!</v>
      </c>
      <c r="BK188" s="920" t="str">
        <f ca="1">IFERROR(__xludf.DUMMYFUNCTION("+BA188*BF188"),"#DIV/0!")</f>
        <v>#DIV/0!</v>
      </c>
      <c r="BL188" s="920" t="str">
        <f ca="1">IFERROR(__xludf.DUMMYFUNCTION("+BB188*BF188"),"#DIV/0!")</f>
        <v>#DIV/0!</v>
      </c>
      <c r="BM188" s="920" t="str">
        <f ca="1">IFERROR(__xludf.DUMMYFUNCTION("+BC188*BF188"),"#DIV/0!")</f>
        <v>#DIV/0!</v>
      </c>
      <c r="BN188" s="920" t="str">
        <f ca="1">IFERROR(__xludf.DUMMYFUNCTION("+BD188*BF188"),"#DIV/0!")</f>
        <v>#DIV/0!</v>
      </c>
      <c r="BO188" s="920" t="str">
        <f ca="1">IFERROR(__xludf.DUMMYFUNCTION("+BG188+BK188"),"#DIV/0!")</f>
        <v>#DIV/0!</v>
      </c>
      <c r="BP188" s="920" t="str">
        <f ca="1">IFERROR(__xludf.DUMMYFUNCTION("+BH188+BL188"),"#DIV/0!")</f>
        <v>#DIV/0!</v>
      </c>
      <c r="BQ188" s="920" t="str">
        <f ca="1">IFERROR(__xludf.DUMMYFUNCTION("+BI188+BM188"),"#DIV/0!")</f>
        <v>#DIV/0!</v>
      </c>
      <c r="BR188" s="920" t="str">
        <f ca="1">IFERROR(__xludf.DUMMYFUNCTION("+BJ188+BN188"),"#DIV/0!")</f>
        <v>#DIV/0!</v>
      </c>
      <c r="BS188" s="1132"/>
      <c r="BT188" s="1132"/>
      <c r="BU188" s="1132"/>
      <c r="BV188" s="1132"/>
      <c r="BW188" s="1133"/>
      <c r="BX188" s="1133"/>
      <c r="BY188" s="1133"/>
      <c r="BZ188" s="1133"/>
      <c r="CA188" s="1134"/>
      <c r="CB188" s="798"/>
      <c r="CC188" s="922"/>
      <c r="CD188" s="923"/>
      <c r="CE188" s="923"/>
      <c r="CF188" s="974"/>
      <c r="CG188" s="975"/>
      <c r="CH188" s="798"/>
      <c r="CI188" s="798"/>
      <c r="CJ188" s="798"/>
      <c r="CK188" s="798"/>
      <c r="CL188" s="798"/>
      <c r="CM188" s="798"/>
      <c r="CN188" s="798"/>
      <c r="CO188" s="798"/>
      <c r="CP188" s="798"/>
      <c r="CQ188" s="798"/>
      <c r="CR188" s="798"/>
      <c r="CS188" s="798"/>
      <c r="CT188" s="798"/>
    </row>
    <row r="189" spans="1:98" ht="14.25" customHeight="1">
      <c r="A189" s="1042"/>
      <c r="B189" s="1043"/>
      <c r="C189" s="1044"/>
      <c r="D189" s="1129"/>
      <c r="E189" s="1130"/>
      <c r="F189" s="898"/>
      <c r="G189" s="964"/>
      <c r="H189" s="925"/>
      <c r="I189" s="899"/>
      <c r="J189" s="900"/>
      <c r="K189" s="900"/>
      <c r="L189" s="900"/>
      <c r="M189" s="925"/>
      <c r="N189" s="1025"/>
      <c r="O189" s="927"/>
      <c r="P189" s="901"/>
      <c r="Q189" s="903"/>
      <c r="R189" s="904"/>
      <c r="S189" s="904"/>
      <c r="T189" s="905"/>
      <c r="U189" s="818"/>
      <c r="V189" s="906">
        <v>5</v>
      </c>
      <c r="W189" s="1090"/>
      <c r="X189" s="1120"/>
      <c r="Y189" s="1120"/>
      <c r="Z189" s="1101"/>
      <c r="AA189" s="907"/>
      <c r="AB189" s="908"/>
      <c r="AC189" s="908"/>
      <c r="AD189" s="909"/>
      <c r="AE189" s="871"/>
      <c r="AF189" s="1028"/>
      <c r="AG189" s="929"/>
      <c r="AH189" s="929"/>
      <c r="AI189" s="929"/>
      <c r="AJ189" s="930"/>
      <c r="AK189" s="1029"/>
      <c r="AL189" s="914"/>
      <c r="AM189" s="914"/>
      <c r="AN189" s="915"/>
      <c r="AO189" s="798"/>
      <c r="AP189" s="1050"/>
      <c r="AQ189" s="901"/>
      <c r="AR189" s="881"/>
      <c r="AS189" s="917" t="str">
        <f ca="1">IFERROR(__xludf.DUMMYFUNCTION("+I189/G189"),"#DIV/0!")</f>
        <v>#DIV/0!</v>
      </c>
      <c r="AT189" s="1131" t="str">
        <f ca="1">IFERROR(__xludf.DUMMYFUNCTION("+J189/G189"),"#DIV/0!")</f>
        <v>#DIV/0!</v>
      </c>
      <c r="AU189" s="1131" t="str">
        <f ca="1">IFERROR(__xludf.DUMMYFUNCTION("+K189/G189"),"#DIV/0!")</f>
        <v>#DIV/0!</v>
      </c>
      <c r="AV189" s="1131" t="str">
        <f ca="1">IFERROR(__xludf.DUMMYFUNCTION("+L189/G189"),"#DIV/0!")</f>
        <v>#DIV/0!</v>
      </c>
      <c r="AW189" s="920" t="str">
        <f ca="1">IFERROR(__xludf.DUMMYFUNCTION("+AA189/COUNTIF(W189,""*"")"),"#DIV/0!")</f>
        <v>#DIV/0!</v>
      </c>
      <c r="AX189" s="920" t="str">
        <f ca="1">IFERROR(__xludf.DUMMYFUNCTION("+AB189/COUNTIF(W189,""*"")"),"#DIV/0!")</f>
        <v>#DIV/0!</v>
      </c>
      <c r="AY189" s="920" t="str">
        <f ca="1">IFERROR(__xludf.DUMMYFUNCTION("+AC189/COUNTIF(W189,""*"")"),"#DIV/0!")</f>
        <v>#DIV/0!</v>
      </c>
      <c r="AZ189" s="920" t="str">
        <f ca="1">IFERROR(__xludf.DUMMYFUNCTION("+AD189/COUNTIF(AD189,""*"")"),"#DIV/0!")</f>
        <v>#DIV/0!</v>
      </c>
      <c r="BA189" s="920" t="str">
        <f ca="1">IFERROR(__xludf.DUMMYFUNCTION("+AK189/AJ189"),"#DIV/0!")</f>
        <v>#DIV/0!</v>
      </c>
      <c r="BB189" s="920" t="str">
        <f ca="1">IFERROR(__xludf.DUMMYFUNCTION("+AL189/AJ189"),"#DIV/0!")</f>
        <v>#DIV/0!</v>
      </c>
      <c r="BC189" s="920" t="str">
        <f ca="1">IFERROR(__xludf.DUMMYFUNCTION("+AM189/AJ189"),"#DIV/0!")</f>
        <v>#DIV/0!</v>
      </c>
      <c r="BD189" s="920" t="str">
        <f ca="1">IFERROR(__xludf.DUMMYFUNCTION("+AN189/AJ189"),"#DIV/0!")</f>
        <v>#DIV/0!</v>
      </c>
      <c r="BE189" s="921">
        <v>0.2</v>
      </c>
      <c r="BF189" s="921">
        <v>0.8</v>
      </c>
      <c r="BG189" s="920" t="str">
        <f ca="1">IFERROR(__xludf.DUMMYFUNCTION("+AW189*BE189"),"#DIV/0!")</f>
        <v>#DIV/0!</v>
      </c>
      <c r="BH189" s="920" t="str">
        <f ca="1">IFERROR(__xludf.DUMMYFUNCTION("+AX189*BE189"),"#DIV/0!")</f>
        <v>#DIV/0!</v>
      </c>
      <c r="BI189" s="920" t="str">
        <f ca="1">IFERROR(__xludf.DUMMYFUNCTION("+AY189*BE189"),"#DIV/0!")</f>
        <v>#DIV/0!</v>
      </c>
      <c r="BJ189" s="920" t="str">
        <f ca="1">IFERROR(__xludf.DUMMYFUNCTION("+AZ189*BE189"),"#DIV/0!")</f>
        <v>#DIV/0!</v>
      </c>
      <c r="BK189" s="920" t="str">
        <f ca="1">IFERROR(__xludf.DUMMYFUNCTION("+BA189*BF189"),"#DIV/0!")</f>
        <v>#DIV/0!</v>
      </c>
      <c r="BL189" s="920" t="str">
        <f ca="1">IFERROR(__xludf.DUMMYFUNCTION("+BB189*BF189"),"#DIV/0!")</f>
        <v>#DIV/0!</v>
      </c>
      <c r="BM189" s="920" t="str">
        <f ca="1">IFERROR(__xludf.DUMMYFUNCTION("+BC189*BF189"),"#DIV/0!")</f>
        <v>#DIV/0!</v>
      </c>
      <c r="BN189" s="920" t="str">
        <f ca="1">IFERROR(__xludf.DUMMYFUNCTION("+BD189*BF189"),"#DIV/0!")</f>
        <v>#DIV/0!</v>
      </c>
      <c r="BO189" s="920" t="str">
        <f ca="1">IFERROR(__xludf.DUMMYFUNCTION("+BG189+BK189"),"#DIV/0!")</f>
        <v>#DIV/0!</v>
      </c>
      <c r="BP189" s="920" t="str">
        <f ca="1">IFERROR(__xludf.DUMMYFUNCTION("+BH189+BL189"),"#DIV/0!")</f>
        <v>#DIV/0!</v>
      </c>
      <c r="BQ189" s="920" t="str">
        <f ca="1">IFERROR(__xludf.DUMMYFUNCTION("+BI189+BM189"),"#DIV/0!")</f>
        <v>#DIV/0!</v>
      </c>
      <c r="BR189" s="920" t="str">
        <f ca="1">IFERROR(__xludf.DUMMYFUNCTION("+BJ189+BN189"),"#DIV/0!")</f>
        <v>#DIV/0!</v>
      </c>
      <c r="BS189" s="1132"/>
      <c r="BT189" s="1132"/>
      <c r="BU189" s="1132"/>
      <c r="BV189" s="1132"/>
      <c r="BW189" s="1133"/>
      <c r="BX189" s="1133"/>
      <c r="BY189" s="1133"/>
      <c r="BZ189" s="1133"/>
      <c r="CA189" s="1134"/>
      <c r="CB189" s="798"/>
      <c r="CC189" s="922"/>
      <c r="CD189" s="923"/>
      <c r="CE189" s="923"/>
      <c r="CF189" s="974"/>
      <c r="CG189" s="975"/>
      <c r="CH189" s="798"/>
      <c r="CI189" s="798"/>
      <c r="CJ189" s="798"/>
      <c r="CK189" s="798"/>
      <c r="CL189" s="798"/>
      <c r="CM189" s="798"/>
      <c r="CN189" s="798"/>
      <c r="CO189" s="798"/>
      <c r="CP189" s="798"/>
      <c r="CQ189" s="798"/>
      <c r="CR189" s="798"/>
      <c r="CS189" s="798"/>
      <c r="CT189" s="798"/>
    </row>
    <row r="190" spans="1:98" ht="14.25" customHeight="1">
      <c r="A190" s="1042"/>
      <c r="B190" s="1043"/>
      <c r="C190" s="1044"/>
      <c r="D190" s="1129"/>
      <c r="E190" s="1130"/>
      <c r="F190" s="898"/>
      <c r="G190" s="964"/>
      <c r="H190" s="925"/>
      <c r="I190" s="899"/>
      <c r="J190" s="900"/>
      <c r="K190" s="900"/>
      <c r="L190" s="900"/>
      <c r="M190" s="925"/>
      <c r="N190" s="1025"/>
      <c r="O190" s="927"/>
      <c r="P190" s="901"/>
      <c r="Q190" s="903"/>
      <c r="R190" s="904"/>
      <c r="S190" s="904"/>
      <c r="T190" s="905"/>
      <c r="U190" s="818"/>
      <c r="V190" s="906">
        <v>6</v>
      </c>
      <c r="W190" s="1090"/>
      <c r="X190" s="1120"/>
      <c r="Y190" s="1120"/>
      <c r="Z190" s="1101"/>
      <c r="AA190" s="907"/>
      <c r="AB190" s="908"/>
      <c r="AC190" s="908"/>
      <c r="AD190" s="909"/>
      <c r="AE190" s="871"/>
      <c r="AF190" s="1028"/>
      <c r="AG190" s="929"/>
      <c r="AH190" s="929"/>
      <c r="AI190" s="929"/>
      <c r="AJ190" s="930"/>
      <c r="AK190" s="1029"/>
      <c r="AL190" s="914"/>
      <c r="AM190" s="914"/>
      <c r="AN190" s="915"/>
      <c r="AO190" s="798"/>
      <c r="AP190" s="1050"/>
      <c r="AQ190" s="901"/>
      <c r="AR190" s="881"/>
      <c r="AS190" s="917" t="str">
        <f ca="1">IFERROR(__xludf.DUMMYFUNCTION("+I190/G190"),"#DIV/0!")</f>
        <v>#DIV/0!</v>
      </c>
      <c r="AT190" s="1131" t="str">
        <f ca="1">IFERROR(__xludf.DUMMYFUNCTION("+J190/G190"),"#DIV/0!")</f>
        <v>#DIV/0!</v>
      </c>
      <c r="AU190" s="1131" t="str">
        <f ca="1">IFERROR(__xludf.DUMMYFUNCTION("+K190/G190"),"#DIV/0!")</f>
        <v>#DIV/0!</v>
      </c>
      <c r="AV190" s="1131" t="str">
        <f ca="1">IFERROR(__xludf.DUMMYFUNCTION("+L190/G190"),"#DIV/0!")</f>
        <v>#DIV/0!</v>
      </c>
      <c r="AW190" s="920" t="str">
        <f ca="1">IFERROR(__xludf.DUMMYFUNCTION("+AA190/COUNTIF(W190,""*"")"),"#DIV/0!")</f>
        <v>#DIV/0!</v>
      </c>
      <c r="AX190" s="920" t="str">
        <f ca="1">IFERROR(__xludf.DUMMYFUNCTION("+AB190/COUNTIF(W190,""*"")"),"#DIV/0!")</f>
        <v>#DIV/0!</v>
      </c>
      <c r="AY190" s="920" t="str">
        <f ca="1">IFERROR(__xludf.DUMMYFUNCTION("+AC190/COUNTIF(W190,""*"")"),"#DIV/0!")</f>
        <v>#DIV/0!</v>
      </c>
      <c r="AZ190" s="920" t="str">
        <f ca="1">IFERROR(__xludf.DUMMYFUNCTION("+AD190/COUNTIF(AD190,""*"")"),"#DIV/0!")</f>
        <v>#DIV/0!</v>
      </c>
      <c r="BA190" s="920" t="str">
        <f ca="1">IFERROR(__xludf.DUMMYFUNCTION("+AK190/AJ190"),"#DIV/0!")</f>
        <v>#DIV/0!</v>
      </c>
      <c r="BB190" s="920" t="str">
        <f ca="1">IFERROR(__xludf.DUMMYFUNCTION("+AL190/AJ190"),"#DIV/0!")</f>
        <v>#DIV/0!</v>
      </c>
      <c r="BC190" s="920" t="str">
        <f ca="1">IFERROR(__xludf.DUMMYFUNCTION("+AM190/AJ190"),"#DIV/0!")</f>
        <v>#DIV/0!</v>
      </c>
      <c r="BD190" s="920" t="str">
        <f ca="1">IFERROR(__xludf.DUMMYFUNCTION("+AN190/AJ190"),"#DIV/0!")</f>
        <v>#DIV/0!</v>
      </c>
      <c r="BE190" s="921">
        <v>0.2</v>
      </c>
      <c r="BF190" s="921">
        <v>0.8</v>
      </c>
      <c r="BG190" s="920" t="str">
        <f ca="1">IFERROR(__xludf.DUMMYFUNCTION("+AW190*BE190"),"#DIV/0!")</f>
        <v>#DIV/0!</v>
      </c>
      <c r="BH190" s="920" t="str">
        <f ca="1">IFERROR(__xludf.DUMMYFUNCTION("+AX190*BE190"),"#DIV/0!")</f>
        <v>#DIV/0!</v>
      </c>
      <c r="BI190" s="920" t="str">
        <f ca="1">IFERROR(__xludf.DUMMYFUNCTION("+AY190*BE190"),"#DIV/0!")</f>
        <v>#DIV/0!</v>
      </c>
      <c r="BJ190" s="920" t="str">
        <f ca="1">IFERROR(__xludf.DUMMYFUNCTION("+AZ190*BE190"),"#DIV/0!")</f>
        <v>#DIV/0!</v>
      </c>
      <c r="BK190" s="920" t="str">
        <f ca="1">IFERROR(__xludf.DUMMYFUNCTION("+BA190*BF190"),"#DIV/0!")</f>
        <v>#DIV/0!</v>
      </c>
      <c r="BL190" s="920" t="str">
        <f ca="1">IFERROR(__xludf.DUMMYFUNCTION("+BB190*BF190"),"#DIV/0!")</f>
        <v>#DIV/0!</v>
      </c>
      <c r="BM190" s="920" t="str">
        <f ca="1">IFERROR(__xludf.DUMMYFUNCTION("+BC190*BF190"),"#DIV/0!")</f>
        <v>#DIV/0!</v>
      </c>
      <c r="BN190" s="920" t="str">
        <f ca="1">IFERROR(__xludf.DUMMYFUNCTION("+BD190*BF190"),"#DIV/0!")</f>
        <v>#DIV/0!</v>
      </c>
      <c r="BO190" s="920" t="str">
        <f ca="1">IFERROR(__xludf.DUMMYFUNCTION("+BG190+BK190"),"#DIV/0!")</f>
        <v>#DIV/0!</v>
      </c>
      <c r="BP190" s="920" t="str">
        <f ca="1">IFERROR(__xludf.DUMMYFUNCTION("+BH190+BL190"),"#DIV/0!")</f>
        <v>#DIV/0!</v>
      </c>
      <c r="BQ190" s="920" t="str">
        <f ca="1">IFERROR(__xludf.DUMMYFUNCTION("+BI190+BM190"),"#DIV/0!")</f>
        <v>#DIV/0!</v>
      </c>
      <c r="BR190" s="920" t="str">
        <f ca="1">IFERROR(__xludf.DUMMYFUNCTION("+BJ190+BN190"),"#DIV/0!")</f>
        <v>#DIV/0!</v>
      </c>
      <c r="BS190" s="1132"/>
      <c r="BT190" s="1132"/>
      <c r="BU190" s="1132"/>
      <c r="BV190" s="1132"/>
      <c r="BW190" s="1133"/>
      <c r="BX190" s="1133"/>
      <c r="BY190" s="1133"/>
      <c r="BZ190" s="1133"/>
      <c r="CA190" s="1134"/>
      <c r="CB190" s="798"/>
      <c r="CC190" s="922"/>
      <c r="CD190" s="923"/>
      <c r="CE190" s="923"/>
      <c r="CF190" s="974"/>
      <c r="CG190" s="975"/>
      <c r="CH190" s="798"/>
      <c r="CI190" s="798"/>
      <c r="CJ190" s="798"/>
      <c r="CK190" s="798"/>
      <c r="CL190" s="798"/>
      <c r="CM190" s="798"/>
      <c r="CN190" s="798"/>
      <c r="CO190" s="798"/>
      <c r="CP190" s="798"/>
      <c r="CQ190" s="798"/>
      <c r="CR190" s="798"/>
      <c r="CS190" s="798"/>
      <c r="CT190" s="798"/>
    </row>
    <row r="191" spans="1:98" ht="14.25" customHeight="1">
      <c r="A191" s="1042"/>
      <c r="B191" s="1043"/>
      <c r="C191" s="1044"/>
      <c r="D191" s="1129"/>
      <c r="E191" s="1130"/>
      <c r="F191" s="898"/>
      <c r="G191" s="964"/>
      <c r="H191" s="925"/>
      <c r="I191" s="899"/>
      <c r="J191" s="900"/>
      <c r="K191" s="900"/>
      <c r="L191" s="900"/>
      <c r="M191" s="925"/>
      <c r="N191" s="1025"/>
      <c r="O191" s="927"/>
      <c r="P191" s="901"/>
      <c r="Q191" s="903"/>
      <c r="R191" s="904"/>
      <c r="S191" s="904"/>
      <c r="T191" s="905"/>
      <c r="U191" s="818"/>
      <c r="V191" s="906">
        <v>7</v>
      </c>
      <c r="W191" s="1090"/>
      <c r="X191" s="1120"/>
      <c r="Y191" s="1120"/>
      <c r="Z191" s="1101"/>
      <c r="AA191" s="907"/>
      <c r="AB191" s="908"/>
      <c r="AC191" s="908"/>
      <c r="AD191" s="909"/>
      <c r="AE191" s="871"/>
      <c r="AF191" s="1028"/>
      <c r="AG191" s="929"/>
      <c r="AH191" s="929"/>
      <c r="AI191" s="929"/>
      <c r="AJ191" s="930"/>
      <c r="AK191" s="1029"/>
      <c r="AL191" s="914"/>
      <c r="AM191" s="914"/>
      <c r="AN191" s="915"/>
      <c r="AO191" s="798"/>
      <c r="AP191" s="1050"/>
      <c r="AQ191" s="901"/>
      <c r="AR191" s="881"/>
      <c r="AS191" s="917" t="str">
        <f ca="1">IFERROR(__xludf.DUMMYFUNCTION("+I191/G191"),"#DIV/0!")</f>
        <v>#DIV/0!</v>
      </c>
      <c r="AT191" s="1131" t="str">
        <f ca="1">IFERROR(__xludf.DUMMYFUNCTION("+J191/G191"),"#DIV/0!")</f>
        <v>#DIV/0!</v>
      </c>
      <c r="AU191" s="1131" t="str">
        <f ca="1">IFERROR(__xludf.DUMMYFUNCTION("+K191/G191"),"#DIV/0!")</f>
        <v>#DIV/0!</v>
      </c>
      <c r="AV191" s="1131" t="str">
        <f ca="1">IFERROR(__xludf.DUMMYFUNCTION("+L191/G191"),"#DIV/0!")</f>
        <v>#DIV/0!</v>
      </c>
      <c r="AW191" s="920" t="str">
        <f ca="1">IFERROR(__xludf.DUMMYFUNCTION("+AA191/COUNTIF(W191,""*"")"),"#DIV/0!")</f>
        <v>#DIV/0!</v>
      </c>
      <c r="AX191" s="920" t="str">
        <f ca="1">IFERROR(__xludf.DUMMYFUNCTION("+AB191/COUNTIF(W191,""*"")"),"#DIV/0!")</f>
        <v>#DIV/0!</v>
      </c>
      <c r="AY191" s="920" t="str">
        <f ca="1">IFERROR(__xludf.DUMMYFUNCTION("+AC191/COUNTIF(W191,""*"")"),"#DIV/0!")</f>
        <v>#DIV/0!</v>
      </c>
      <c r="AZ191" s="920" t="str">
        <f ca="1">IFERROR(__xludf.DUMMYFUNCTION("+AD191/COUNTIF(AD191,""*"")"),"#DIV/0!")</f>
        <v>#DIV/0!</v>
      </c>
      <c r="BA191" s="920" t="str">
        <f ca="1">IFERROR(__xludf.DUMMYFUNCTION("+AK191/AJ191"),"#DIV/0!")</f>
        <v>#DIV/0!</v>
      </c>
      <c r="BB191" s="920" t="str">
        <f ca="1">IFERROR(__xludf.DUMMYFUNCTION("+AL191/AJ191"),"#DIV/0!")</f>
        <v>#DIV/0!</v>
      </c>
      <c r="BC191" s="920" t="str">
        <f ca="1">IFERROR(__xludf.DUMMYFUNCTION("+AM191/AJ191"),"#DIV/0!")</f>
        <v>#DIV/0!</v>
      </c>
      <c r="BD191" s="920" t="str">
        <f ca="1">IFERROR(__xludf.DUMMYFUNCTION("+AN191/AJ191"),"#DIV/0!")</f>
        <v>#DIV/0!</v>
      </c>
      <c r="BE191" s="921">
        <v>0.2</v>
      </c>
      <c r="BF191" s="921">
        <v>0.8</v>
      </c>
      <c r="BG191" s="920" t="str">
        <f ca="1">IFERROR(__xludf.DUMMYFUNCTION("+AW191*BE191"),"#DIV/0!")</f>
        <v>#DIV/0!</v>
      </c>
      <c r="BH191" s="920" t="str">
        <f ca="1">IFERROR(__xludf.DUMMYFUNCTION("+AX191*BE191"),"#DIV/0!")</f>
        <v>#DIV/0!</v>
      </c>
      <c r="BI191" s="920" t="str">
        <f ca="1">IFERROR(__xludf.DUMMYFUNCTION("+AY191*BE191"),"#DIV/0!")</f>
        <v>#DIV/0!</v>
      </c>
      <c r="BJ191" s="920" t="str">
        <f ca="1">IFERROR(__xludf.DUMMYFUNCTION("+AZ191*BE191"),"#DIV/0!")</f>
        <v>#DIV/0!</v>
      </c>
      <c r="BK191" s="920" t="str">
        <f ca="1">IFERROR(__xludf.DUMMYFUNCTION("+BA191*BF191"),"#DIV/0!")</f>
        <v>#DIV/0!</v>
      </c>
      <c r="BL191" s="920" t="str">
        <f ca="1">IFERROR(__xludf.DUMMYFUNCTION("+BB191*BF191"),"#DIV/0!")</f>
        <v>#DIV/0!</v>
      </c>
      <c r="BM191" s="920" t="str">
        <f ca="1">IFERROR(__xludf.DUMMYFUNCTION("+BC191*BF191"),"#DIV/0!")</f>
        <v>#DIV/0!</v>
      </c>
      <c r="BN191" s="920" t="str">
        <f ca="1">IFERROR(__xludf.DUMMYFUNCTION("+BD191*BF191"),"#DIV/0!")</f>
        <v>#DIV/0!</v>
      </c>
      <c r="BO191" s="920" t="str">
        <f ca="1">IFERROR(__xludf.DUMMYFUNCTION("+BG191+BK191"),"#DIV/0!")</f>
        <v>#DIV/0!</v>
      </c>
      <c r="BP191" s="920" t="str">
        <f ca="1">IFERROR(__xludf.DUMMYFUNCTION("+BH191+BL191"),"#DIV/0!")</f>
        <v>#DIV/0!</v>
      </c>
      <c r="BQ191" s="920" t="str">
        <f ca="1">IFERROR(__xludf.DUMMYFUNCTION("+BI191+BM191"),"#DIV/0!")</f>
        <v>#DIV/0!</v>
      </c>
      <c r="BR191" s="920" t="str">
        <f ca="1">IFERROR(__xludf.DUMMYFUNCTION("+BJ191+BN191"),"#DIV/0!")</f>
        <v>#DIV/0!</v>
      </c>
      <c r="BS191" s="1132"/>
      <c r="BT191" s="1132"/>
      <c r="BU191" s="1132"/>
      <c r="BV191" s="1132"/>
      <c r="BW191" s="1133"/>
      <c r="BX191" s="1133"/>
      <c r="BY191" s="1133"/>
      <c r="BZ191" s="1133"/>
      <c r="CA191" s="1134"/>
      <c r="CB191" s="798"/>
      <c r="CC191" s="922"/>
      <c r="CD191" s="923"/>
      <c r="CE191" s="923"/>
      <c r="CF191" s="974"/>
      <c r="CG191" s="975"/>
      <c r="CH191" s="798"/>
      <c r="CI191" s="798"/>
      <c r="CJ191" s="798"/>
      <c r="CK191" s="798"/>
      <c r="CL191" s="798"/>
      <c r="CM191" s="798"/>
      <c r="CN191" s="798"/>
      <c r="CO191" s="798"/>
      <c r="CP191" s="798"/>
      <c r="CQ191" s="798"/>
      <c r="CR191" s="798"/>
      <c r="CS191" s="798"/>
      <c r="CT191" s="798"/>
    </row>
    <row r="192" spans="1:98" ht="14.25" customHeight="1">
      <c r="A192" s="1042"/>
      <c r="B192" s="1043"/>
      <c r="C192" s="1044"/>
      <c r="D192" s="1129"/>
      <c r="E192" s="1130"/>
      <c r="F192" s="898"/>
      <c r="G192" s="964"/>
      <c r="H192" s="925"/>
      <c r="I192" s="899"/>
      <c r="J192" s="900"/>
      <c r="K192" s="900"/>
      <c r="L192" s="900"/>
      <c r="M192" s="925"/>
      <c r="N192" s="1025"/>
      <c r="O192" s="927"/>
      <c r="P192" s="901"/>
      <c r="Q192" s="903"/>
      <c r="R192" s="904"/>
      <c r="S192" s="904"/>
      <c r="T192" s="905"/>
      <c r="U192" s="818"/>
      <c r="V192" s="906">
        <v>8</v>
      </c>
      <c r="W192" s="1090"/>
      <c r="X192" s="1120"/>
      <c r="Y192" s="1120"/>
      <c r="Z192" s="1101"/>
      <c r="AA192" s="907"/>
      <c r="AB192" s="908"/>
      <c r="AC192" s="908"/>
      <c r="AD192" s="909"/>
      <c r="AE192" s="871"/>
      <c r="AF192" s="1028"/>
      <c r="AG192" s="929"/>
      <c r="AH192" s="929"/>
      <c r="AI192" s="929"/>
      <c r="AJ192" s="930"/>
      <c r="AK192" s="1029"/>
      <c r="AL192" s="914"/>
      <c r="AM192" s="914"/>
      <c r="AN192" s="915"/>
      <c r="AO192" s="798"/>
      <c r="AP192" s="1050"/>
      <c r="AQ192" s="901"/>
      <c r="AR192" s="881"/>
      <c r="AS192" s="917" t="str">
        <f ca="1">IFERROR(__xludf.DUMMYFUNCTION("+I192/G192"),"#DIV/0!")</f>
        <v>#DIV/0!</v>
      </c>
      <c r="AT192" s="1131" t="str">
        <f ca="1">IFERROR(__xludf.DUMMYFUNCTION("+J192/G192"),"#DIV/0!")</f>
        <v>#DIV/0!</v>
      </c>
      <c r="AU192" s="1131" t="str">
        <f ca="1">IFERROR(__xludf.DUMMYFUNCTION("+K192/G192"),"#DIV/0!")</f>
        <v>#DIV/0!</v>
      </c>
      <c r="AV192" s="1131" t="str">
        <f ca="1">IFERROR(__xludf.DUMMYFUNCTION("+L192/G192"),"#DIV/0!")</f>
        <v>#DIV/0!</v>
      </c>
      <c r="AW192" s="920" t="str">
        <f ca="1">IFERROR(__xludf.DUMMYFUNCTION("+AA192/COUNTIF(W192,""*"")"),"#DIV/0!")</f>
        <v>#DIV/0!</v>
      </c>
      <c r="AX192" s="920" t="str">
        <f ca="1">IFERROR(__xludf.DUMMYFUNCTION("+AB192/COUNTIF(W192,""*"")"),"#DIV/0!")</f>
        <v>#DIV/0!</v>
      </c>
      <c r="AY192" s="920" t="str">
        <f ca="1">IFERROR(__xludf.DUMMYFUNCTION("+AC192/COUNTIF(W192,""*"")"),"#DIV/0!")</f>
        <v>#DIV/0!</v>
      </c>
      <c r="AZ192" s="920" t="str">
        <f ca="1">IFERROR(__xludf.DUMMYFUNCTION("+AD192/COUNTIF(AD192,""*"")"),"#DIV/0!")</f>
        <v>#DIV/0!</v>
      </c>
      <c r="BA192" s="920" t="str">
        <f ca="1">IFERROR(__xludf.DUMMYFUNCTION("+AK192/AJ192"),"#DIV/0!")</f>
        <v>#DIV/0!</v>
      </c>
      <c r="BB192" s="920" t="str">
        <f ca="1">IFERROR(__xludf.DUMMYFUNCTION("+AL192/AJ192"),"#DIV/0!")</f>
        <v>#DIV/0!</v>
      </c>
      <c r="BC192" s="920" t="str">
        <f ca="1">IFERROR(__xludf.DUMMYFUNCTION("+AM192/AJ192"),"#DIV/0!")</f>
        <v>#DIV/0!</v>
      </c>
      <c r="BD192" s="920" t="str">
        <f ca="1">IFERROR(__xludf.DUMMYFUNCTION("+AN192/AJ192"),"#DIV/0!")</f>
        <v>#DIV/0!</v>
      </c>
      <c r="BE192" s="921">
        <v>0.2</v>
      </c>
      <c r="BF192" s="921">
        <v>0.8</v>
      </c>
      <c r="BG192" s="920" t="str">
        <f ca="1">IFERROR(__xludf.DUMMYFUNCTION("+AW192*BE192"),"#DIV/0!")</f>
        <v>#DIV/0!</v>
      </c>
      <c r="BH192" s="920" t="str">
        <f ca="1">IFERROR(__xludf.DUMMYFUNCTION("+AX192*BE192"),"#DIV/0!")</f>
        <v>#DIV/0!</v>
      </c>
      <c r="BI192" s="920" t="str">
        <f ca="1">IFERROR(__xludf.DUMMYFUNCTION("+AY192*BE192"),"#DIV/0!")</f>
        <v>#DIV/0!</v>
      </c>
      <c r="BJ192" s="920" t="str">
        <f ca="1">IFERROR(__xludf.DUMMYFUNCTION("+AZ192*BE192"),"#DIV/0!")</f>
        <v>#DIV/0!</v>
      </c>
      <c r="BK192" s="920" t="str">
        <f ca="1">IFERROR(__xludf.DUMMYFUNCTION("+BA192*BF192"),"#DIV/0!")</f>
        <v>#DIV/0!</v>
      </c>
      <c r="BL192" s="920" t="str">
        <f ca="1">IFERROR(__xludf.DUMMYFUNCTION("+BB192*BF192"),"#DIV/0!")</f>
        <v>#DIV/0!</v>
      </c>
      <c r="BM192" s="920" t="str">
        <f ca="1">IFERROR(__xludf.DUMMYFUNCTION("+BC192*BF192"),"#DIV/0!")</f>
        <v>#DIV/0!</v>
      </c>
      <c r="BN192" s="920" t="str">
        <f ca="1">IFERROR(__xludf.DUMMYFUNCTION("+BD192*BF192"),"#DIV/0!")</f>
        <v>#DIV/0!</v>
      </c>
      <c r="BO192" s="920" t="str">
        <f ca="1">IFERROR(__xludf.DUMMYFUNCTION("+BG192+BK192"),"#DIV/0!")</f>
        <v>#DIV/0!</v>
      </c>
      <c r="BP192" s="920" t="str">
        <f ca="1">IFERROR(__xludf.DUMMYFUNCTION("+BH192+BL192"),"#DIV/0!")</f>
        <v>#DIV/0!</v>
      </c>
      <c r="BQ192" s="920" t="str">
        <f ca="1">IFERROR(__xludf.DUMMYFUNCTION("+BI192+BM192"),"#DIV/0!")</f>
        <v>#DIV/0!</v>
      </c>
      <c r="BR192" s="920" t="str">
        <f ca="1">IFERROR(__xludf.DUMMYFUNCTION("+BJ192+BN192"),"#DIV/0!")</f>
        <v>#DIV/0!</v>
      </c>
      <c r="BS192" s="1132"/>
      <c r="BT192" s="1132"/>
      <c r="BU192" s="1132"/>
      <c r="BV192" s="1132"/>
      <c r="BW192" s="1133"/>
      <c r="BX192" s="1133"/>
      <c r="BY192" s="1133"/>
      <c r="BZ192" s="1133"/>
      <c r="CA192" s="1134"/>
      <c r="CB192" s="798"/>
      <c r="CC192" s="922"/>
      <c r="CD192" s="923"/>
      <c r="CE192" s="923"/>
      <c r="CF192" s="974"/>
      <c r="CG192" s="975"/>
      <c r="CH192" s="798"/>
      <c r="CI192" s="798"/>
      <c r="CJ192" s="798"/>
      <c r="CK192" s="798"/>
      <c r="CL192" s="798"/>
      <c r="CM192" s="798"/>
      <c r="CN192" s="798"/>
      <c r="CO192" s="798"/>
      <c r="CP192" s="798"/>
      <c r="CQ192" s="798"/>
      <c r="CR192" s="798"/>
      <c r="CS192" s="798"/>
      <c r="CT192" s="798"/>
    </row>
    <row r="193" spans="1:98" ht="14.25" customHeight="1">
      <c r="A193" s="1042"/>
      <c r="B193" s="1043"/>
      <c r="C193" s="1044"/>
      <c r="D193" s="1129"/>
      <c r="E193" s="1130"/>
      <c r="F193" s="898"/>
      <c r="G193" s="964"/>
      <c r="H193" s="925"/>
      <c r="I193" s="899"/>
      <c r="J193" s="900"/>
      <c r="K193" s="900"/>
      <c r="L193" s="900"/>
      <c r="M193" s="925"/>
      <c r="N193" s="1025"/>
      <c r="O193" s="927"/>
      <c r="P193" s="901"/>
      <c r="Q193" s="903"/>
      <c r="R193" s="904"/>
      <c r="S193" s="904"/>
      <c r="T193" s="905"/>
      <c r="U193" s="818"/>
      <c r="V193" s="906">
        <v>9</v>
      </c>
      <c r="W193" s="1090"/>
      <c r="X193" s="1120"/>
      <c r="Y193" s="1120"/>
      <c r="Z193" s="1101"/>
      <c r="AA193" s="907"/>
      <c r="AB193" s="908"/>
      <c r="AC193" s="908"/>
      <c r="AD193" s="909"/>
      <c r="AE193" s="871"/>
      <c r="AF193" s="1028"/>
      <c r="AG193" s="929"/>
      <c r="AH193" s="929"/>
      <c r="AI193" s="929"/>
      <c r="AJ193" s="930"/>
      <c r="AK193" s="1029"/>
      <c r="AL193" s="914"/>
      <c r="AM193" s="914"/>
      <c r="AN193" s="915"/>
      <c r="AO193" s="798"/>
      <c r="AP193" s="1050"/>
      <c r="AQ193" s="901"/>
      <c r="AR193" s="881"/>
      <c r="AS193" s="917" t="str">
        <f ca="1">IFERROR(__xludf.DUMMYFUNCTION("+I193/G193"),"#DIV/0!")</f>
        <v>#DIV/0!</v>
      </c>
      <c r="AT193" s="1131" t="str">
        <f ca="1">IFERROR(__xludf.DUMMYFUNCTION("+J193/G193"),"#DIV/0!")</f>
        <v>#DIV/0!</v>
      </c>
      <c r="AU193" s="1131" t="str">
        <f ca="1">IFERROR(__xludf.DUMMYFUNCTION("+K193/G193"),"#DIV/0!")</f>
        <v>#DIV/0!</v>
      </c>
      <c r="AV193" s="1131" t="str">
        <f ca="1">IFERROR(__xludf.DUMMYFUNCTION("+L193/G193"),"#DIV/0!")</f>
        <v>#DIV/0!</v>
      </c>
      <c r="AW193" s="920" t="str">
        <f ca="1">IFERROR(__xludf.DUMMYFUNCTION("+AA193/COUNTIF(W193,""*"")"),"#DIV/0!")</f>
        <v>#DIV/0!</v>
      </c>
      <c r="AX193" s="920" t="str">
        <f ca="1">IFERROR(__xludf.DUMMYFUNCTION("+AB193/COUNTIF(W193,""*"")"),"#DIV/0!")</f>
        <v>#DIV/0!</v>
      </c>
      <c r="AY193" s="920" t="str">
        <f ca="1">IFERROR(__xludf.DUMMYFUNCTION("+AC193/COUNTIF(W193,""*"")"),"#DIV/0!")</f>
        <v>#DIV/0!</v>
      </c>
      <c r="AZ193" s="920" t="str">
        <f ca="1">IFERROR(__xludf.DUMMYFUNCTION("+AD193/COUNTIF(AD193,""*"")"),"#DIV/0!")</f>
        <v>#DIV/0!</v>
      </c>
      <c r="BA193" s="920" t="str">
        <f ca="1">IFERROR(__xludf.DUMMYFUNCTION("+AK193/AJ193"),"#DIV/0!")</f>
        <v>#DIV/0!</v>
      </c>
      <c r="BB193" s="920" t="str">
        <f ca="1">IFERROR(__xludf.DUMMYFUNCTION("+AL193/AJ193"),"#DIV/0!")</f>
        <v>#DIV/0!</v>
      </c>
      <c r="BC193" s="920" t="str">
        <f ca="1">IFERROR(__xludf.DUMMYFUNCTION("+AM193/AJ193"),"#DIV/0!")</f>
        <v>#DIV/0!</v>
      </c>
      <c r="BD193" s="920" t="str">
        <f ca="1">IFERROR(__xludf.DUMMYFUNCTION("+AN193/AJ193"),"#DIV/0!")</f>
        <v>#DIV/0!</v>
      </c>
      <c r="BE193" s="921">
        <v>0.2</v>
      </c>
      <c r="BF193" s="921">
        <v>0.8</v>
      </c>
      <c r="BG193" s="920" t="str">
        <f ca="1">IFERROR(__xludf.DUMMYFUNCTION("+AW193*BE193"),"#DIV/0!")</f>
        <v>#DIV/0!</v>
      </c>
      <c r="BH193" s="920" t="str">
        <f ca="1">IFERROR(__xludf.DUMMYFUNCTION("+AX193*BE193"),"#DIV/0!")</f>
        <v>#DIV/0!</v>
      </c>
      <c r="BI193" s="920" t="str">
        <f ca="1">IFERROR(__xludf.DUMMYFUNCTION("+AY193*BE193"),"#DIV/0!")</f>
        <v>#DIV/0!</v>
      </c>
      <c r="BJ193" s="920" t="str">
        <f ca="1">IFERROR(__xludf.DUMMYFUNCTION("+AZ193*BE193"),"#DIV/0!")</f>
        <v>#DIV/0!</v>
      </c>
      <c r="BK193" s="920" t="str">
        <f ca="1">IFERROR(__xludf.DUMMYFUNCTION("+BA193*BF193"),"#DIV/0!")</f>
        <v>#DIV/0!</v>
      </c>
      <c r="BL193" s="920" t="str">
        <f ca="1">IFERROR(__xludf.DUMMYFUNCTION("+BB193*BF193"),"#DIV/0!")</f>
        <v>#DIV/0!</v>
      </c>
      <c r="BM193" s="920" t="str">
        <f ca="1">IFERROR(__xludf.DUMMYFUNCTION("+BC193*BF193"),"#DIV/0!")</f>
        <v>#DIV/0!</v>
      </c>
      <c r="BN193" s="920" t="str">
        <f ca="1">IFERROR(__xludf.DUMMYFUNCTION("+BD193*BF193"),"#DIV/0!")</f>
        <v>#DIV/0!</v>
      </c>
      <c r="BO193" s="920" t="str">
        <f ca="1">IFERROR(__xludf.DUMMYFUNCTION("+BG193+BK193"),"#DIV/0!")</f>
        <v>#DIV/0!</v>
      </c>
      <c r="BP193" s="920" t="str">
        <f ca="1">IFERROR(__xludf.DUMMYFUNCTION("+BH193+BL193"),"#DIV/0!")</f>
        <v>#DIV/0!</v>
      </c>
      <c r="BQ193" s="920" t="str">
        <f ca="1">IFERROR(__xludf.DUMMYFUNCTION("+BI193+BM193"),"#DIV/0!")</f>
        <v>#DIV/0!</v>
      </c>
      <c r="BR193" s="920" t="str">
        <f ca="1">IFERROR(__xludf.DUMMYFUNCTION("+BJ193+BN193"),"#DIV/0!")</f>
        <v>#DIV/0!</v>
      </c>
      <c r="BS193" s="1132"/>
      <c r="BT193" s="1132"/>
      <c r="BU193" s="1132"/>
      <c r="BV193" s="1132"/>
      <c r="BW193" s="1133"/>
      <c r="BX193" s="1133"/>
      <c r="BY193" s="1133"/>
      <c r="BZ193" s="1133"/>
      <c r="CA193" s="1134"/>
      <c r="CB193" s="798"/>
      <c r="CC193" s="922"/>
      <c r="CD193" s="923"/>
      <c r="CE193" s="923"/>
      <c r="CF193" s="974"/>
      <c r="CG193" s="975"/>
      <c r="CH193" s="798"/>
      <c r="CI193" s="798"/>
      <c r="CJ193" s="798"/>
      <c r="CK193" s="798"/>
      <c r="CL193" s="798"/>
      <c r="CM193" s="798"/>
      <c r="CN193" s="798"/>
      <c r="CO193" s="798"/>
      <c r="CP193" s="798"/>
      <c r="CQ193" s="798"/>
      <c r="CR193" s="798"/>
      <c r="CS193" s="798"/>
      <c r="CT193" s="798"/>
    </row>
    <row r="194" spans="1:98" ht="14.25" customHeight="1" thickBot="1">
      <c r="A194" s="1042"/>
      <c r="B194" s="1043"/>
      <c r="C194" s="1044"/>
      <c r="D194" s="1129"/>
      <c r="E194" s="1130"/>
      <c r="F194" s="933"/>
      <c r="G194" s="1051"/>
      <c r="H194" s="1062"/>
      <c r="I194" s="1063"/>
      <c r="J194" s="986"/>
      <c r="K194" s="986"/>
      <c r="L194" s="986"/>
      <c r="M194" s="1062"/>
      <c r="N194" s="1064"/>
      <c r="O194" s="987"/>
      <c r="P194" s="985"/>
      <c r="Q194" s="1065"/>
      <c r="R194" s="1066"/>
      <c r="S194" s="1066"/>
      <c r="T194" s="1067"/>
      <c r="U194" s="818"/>
      <c r="V194" s="981">
        <v>10</v>
      </c>
      <c r="W194" s="1068"/>
      <c r="X194" s="1121"/>
      <c r="Y194" s="1121"/>
      <c r="Z194" s="1069"/>
      <c r="AA194" s="1070"/>
      <c r="AB194" s="989"/>
      <c r="AC194" s="989"/>
      <c r="AD194" s="990"/>
      <c r="AE194" s="871"/>
      <c r="AF194" s="1071"/>
      <c r="AG194" s="991"/>
      <c r="AH194" s="991"/>
      <c r="AI194" s="991"/>
      <c r="AJ194" s="992"/>
      <c r="AK194" s="1073"/>
      <c r="AL194" s="994"/>
      <c r="AM194" s="994"/>
      <c r="AN194" s="1074"/>
      <c r="AO194" s="798"/>
      <c r="AP194" s="1075"/>
      <c r="AQ194" s="985"/>
      <c r="AR194" s="881"/>
      <c r="AS194" s="1076" t="str">
        <f ca="1">IFERROR(__xludf.DUMMYFUNCTION("+I194/G194"),"#DIV/0!")</f>
        <v>#DIV/0!</v>
      </c>
      <c r="AT194" s="1135" t="str">
        <f ca="1">IFERROR(__xludf.DUMMYFUNCTION("+J194/G194"),"#DIV/0!")</f>
        <v>#DIV/0!</v>
      </c>
      <c r="AU194" s="1135" t="str">
        <f ca="1">IFERROR(__xludf.DUMMYFUNCTION("+K194/G194"),"#DIV/0!")</f>
        <v>#DIV/0!</v>
      </c>
      <c r="AV194" s="1135" t="str">
        <f ca="1">IFERROR(__xludf.DUMMYFUNCTION("+L194/G194"),"#DIV/0!")</f>
        <v>#DIV/0!</v>
      </c>
      <c r="AW194" s="1079" t="str">
        <f ca="1">IFERROR(__xludf.DUMMYFUNCTION("+AA194/COUNTIF(W194,""*"")"),"#DIV/0!")</f>
        <v>#DIV/0!</v>
      </c>
      <c r="AX194" s="1079" t="str">
        <f ca="1">IFERROR(__xludf.DUMMYFUNCTION("+AB194/COUNTIF(W194,""*"")"),"#DIV/0!")</f>
        <v>#DIV/0!</v>
      </c>
      <c r="AY194" s="1079" t="str">
        <f ca="1">IFERROR(__xludf.DUMMYFUNCTION("+AC194/COUNTIF(W194,""*"")"),"#DIV/0!")</f>
        <v>#DIV/0!</v>
      </c>
      <c r="AZ194" s="1079" t="str">
        <f ca="1">IFERROR(__xludf.DUMMYFUNCTION("+AD194/COUNTIF(AD194,""*"")"),"#DIV/0!")</f>
        <v>#DIV/0!</v>
      </c>
      <c r="BA194" s="1079" t="str">
        <f ca="1">IFERROR(__xludf.DUMMYFUNCTION("+AK194/AJ194"),"#DIV/0!")</f>
        <v>#DIV/0!</v>
      </c>
      <c r="BB194" s="1079" t="str">
        <f ca="1">IFERROR(__xludf.DUMMYFUNCTION("+AL194/AJ194"),"#DIV/0!")</f>
        <v>#DIV/0!</v>
      </c>
      <c r="BC194" s="1079" t="str">
        <f ca="1">IFERROR(__xludf.DUMMYFUNCTION("+AM194/AJ194"),"#DIV/0!")</f>
        <v>#DIV/0!</v>
      </c>
      <c r="BD194" s="1079" t="str">
        <f ca="1">IFERROR(__xludf.DUMMYFUNCTION("+AN194/AJ194"),"#DIV/0!")</f>
        <v>#DIV/0!</v>
      </c>
      <c r="BE194" s="1080">
        <v>0.2</v>
      </c>
      <c r="BF194" s="1080">
        <v>0.8</v>
      </c>
      <c r="BG194" s="1079" t="str">
        <f ca="1">IFERROR(__xludf.DUMMYFUNCTION("+AW194*BE194"),"#DIV/0!")</f>
        <v>#DIV/0!</v>
      </c>
      <c r="BH194" s="1079" t="str">
        <f ca="1">IFERROR(__xludf.DUMMYFUNCTION("+AX194*BE194"),"#DIV/0!")</f>
        <v>#DIV/0!</v>
      </c>
      <c r="BI194" s="1079" t="str">
        <f ca="1">IFERROR(__xludf.DUMMYFUNCTION("+AY194*BE194"),"#DIV/0!")</f>
        <v>#DIV/0!</v>
      </c>
      <c r="BJ194" s="1079" t="str">
        <f ca="1">IFERROR(__xludf.DUMMYFUNCTION("+AZ194*BE194"),"#DIV/0!")</f>
        <v>#DIV/0!</v>
      </c>
      <c r="BK194" s="1079" t="str">
        <f ca="1">IFERROR(__xludf.DUMMYFUNCTION("+BA194*BF194"),"#DIV/0!")</f>
        <v>#DIV/0!</v>
      </c>
      <c r="BL194" s="1079" t="str">
        <f ca="1">IFERROR(__xludf.DUMMYFUNCTION("+BB194*BF194"),"#DIV/0!")</f>
        <v>#DIV/0!</v>
      </c>
      <c r="BM194" s="1079" t="str">
        <f ca="1">IFERROR(__xludf.DUMMYFUNCTION("+BC194*BF194"),"#DIV/0!")</f>
        <v>#DIV/0!</v>
      </c>
      <c r="BN194" s="1079" t="str">
        <f ca="1">IFERROR(__xludf.DUMMYFUNCTION("+BD194*BF194"),"#DIV/0!")</f>
        <v>#DIV/0!</v>
      </c>
      <c r="BO194" s="1079" t="str">
        <f ca="1">IFERROR(__xludf.DUMMYFUNCTION("+BG194+BK194"),"#DIV/0!")</f>
        <v>#DIV/0!</v>
      </c>
      <c r="BP194" s="1079" t="str">
        <f ca="1">IFERROR(__xludf.DUMMYFUNCTION("+BH194+BL194"),"#DIV/0!")</f>
        <v>#DIV/0!</v>
      </c>
      <c r="BQ194" s="1079" t="str">
        <f ca="1">IFERROR(__xludf.DUMMYFUNCTION("+BI194+BM194"),"#DIV/0!")</f>
        <v>#DIV/0!</v>
      </c>
      <c r="BR194" s="1079" t="str">
        <f ca="1">IFERROR(__xludf.DUMMYFUNCTION("+BJ194+BN194"),"#DIV/0!")</f>
        <v>#DIV/0!</v>
      </c>
      <c r="BS194" s="1136"/>
      <c r="BT194" s="1136"/>
      <c r="BU194" s="1136"/>
      <c r="BV194" s="1136"/>
      <c r="BW194" s="1137"/>
      <c r="BX194" s="1137"/>
      <c r="BY194" s="1137"/>
      <c r="BZ194" s="1137"/>
      <c r="CA194" s="1138"/>
      <c r="CB194" s="798"/>
      <c r="CC194" s="1081"/>
      <c r="CD194" s="1082"/>
      <c r="CE194" s="1082"/>
      <c r="CF194" s="1083"/>
      <c r="CG194" s="1084"/>
      <c r="CH194" s="798"/>
      <c r="CI194" s="798"/>
      <c r="CJ194" s="798"/>
      <c r="CK194" s="798"/>
      <c r="CL194" s="798"/>
      <c r="CM194" s="798"/>
      <c r="CN194" s="798"/>
      <c r="CO194" s="798"/>
      <c r="CP194" s="798"/>
      <c r="CQ194" s="798"/>
      <c r="CR194" s="798"/>
      <c r="CS194" s="798"/>
      <c r="CT194" s="798"/>
    </row>
    <row r="195" spans="1:98" ht="14.25" customHeight="1">
      <c r="A195" s="4206">
        <v>21</v>
      </c>
      <c r="B195" s="4207"/>
      <c r="C195" s="4208"/>
      <c r="D195" s="4213"/>
      <c r="E195" s="4208"/>
      <c r="F195" s="858"/>
      <c r="G195" s="950"/>
      <c r="H195" s="4214"/>
      <c r="I195" s="860"/>
      <c r="J195" s="861"/>
      <c r="K195" s="861"/>
      <c r="L195" s="861"/>
      <c r="M195" s="4215"/>
      <c r="N195" s="4198"/>
      <c r="O195" s="954"/>
      <c r="P195" s="951"/>
      <c r="Q195" s="4199"/>
      <c r="R195" s="4200"/>
      <c r="S195" s="4200"/>
      <c r="T195" s="4201"/>
      <c r="U195" s="818"/>
      <c r="V195" s="867">
        <v>1</v>
      </c>
      <c r="W195" s="954"/>
      <c r="X195" s="1122"/>
      <c r="Y195" s="1122"/>
      <c r="Z195" s="858"/>
      <c r="AA195" s="869"/>
      <c r="AB195" s="869"/>
      <c r="AC195" s="869"/>
      <c r="AD195" s="870"/>
      <c r="AE195" s="871"/>
      <c r="AF195" s="1086"/>
      <c r="AG195" s="874"/>
      <c r="AH195" s="874"/>
      <c r="AI195" s="874"/>
      <c r="AJ195" s="875"/>
      <c r="AK195" s="1041"/>
      <c r="AL195" s="877"/>
      <c r="AM195" s="877"/>
      <c r="AN195" s="878"/>
      <c r="AO195" s="798"/>
      <c r="AP195" s="879"/>
      <c r="AQ195" s="880"/>
      <c r="AR195" s="881"/>
      <c r="AS195" s="1139" t="str">
        <f ca="1">IFERROR(__xludf.DUMMYFUNCTION("+I195/G195"),"#DIV/0!")</f>
        <v>#DIV/0!</v>
      </c>
      <c r="AT195" s="1140" t="str">
        <f ca="1">IFERROR(__xludf.DUMMYFUNCTION("+J195/G195"),"#DIV/0!")</f>
        <v>#DIV/0!</v>
      </c>
      <c r="AU195" s="1140" t="str">
        <f ca="1">IFERROR(__xludf.DUMMYFUNCTION("+K195/G195"),"#DIV/0!")</f>
        <v>#DIV/0!</v>
      </c>
      <c r="AV195" s="1140" t="str">
        <f ca="1">IFERROR(__xludf.DUMMYFUNCTION("+L195/G195"),"#DIV/0!")</f>
        <v>#DIV/0!</v>
      </c>
      <c r="AW195" s="1141" t="str">
        <f ca="1">IFERROR(__xludf.DUMMYFUNCTION("+AA195/COUNTIF(W195,""*"")"),"#DIV/0!")</f>
        <v>#DIV/0!</v>
      </c>
      <c r="AX195" s="1141" t="str">
        <f ca="1">IFERROR(__xludf.DUMMYFUNCTION("+AB195/COUNTIF(W195,""*"")"),"#DIV/0!")</f>
        <v>#DIV/0!</v>
      </c>
      <c r="AY195" s="1141" t="str">
        <f ca="1">IFERROR(__xludf.DUMMYFUNCTION("+AC195/COUNTIF(W195,""*"")"),"#DIV/0!")</f>
        <v>#DIV/0!</v>
      </c>
      <c r="AZ195" s="1141" t="str">
        <f ca="1">IFERROR(__xludf.DUMMYFUNCTION("+AD195/COUNTIF(AD195,""*"")"),"#DIV/0!")</f>
        <v>#DIV/0!</v>
      </c>
      <c r="BA195" s="1142" t="str">
        <f ca="1">IFERROR(__xludf.DUMMYFUNCTION("+AK195/AJ195"),"#DIV/0!")</f>
        <v>#DIV/0!</v>
      </c>
      <c r="BB195" s="1142" t="str">
        <f ca="1">IFERROR(__xludf.DUMMYFUNCTION("+AL195/AJ195"),"#DIV/0!")</f>
        <v>#DIV/0!</v>
      </c>
      <c r="BC195" s="1142" t="str">
        <f ca="1">IFERROR(__xludf.DUMMYFUNCTION("+AM195/AJ195"),"#DIV/0!")</f>
        <v>#DIV/0!</v>
      </c>
      <c r="BD195" s="1142" t="str">
        <f ca="1">IFERROR(__xludf.DUMMYFUNCTION("+AN195/AJ195"),"#DIV/0!")</f>
        <v>#DIV/0!</v>
      </c>
      <c r="BE195" s="886">
        <v>0.2</v>
      </c>
      <c r="BF195" s="886">
        <v>0.8</v>
      </c>
      <c r="BG195" s="1142" t="str">
        <f ca="1">IFERROR(__xludf.DUMMYFUNCTION("+AW195*BE195"),"#DIV/0!")</f>
        <v>#DIV/0!</v>
      </c>
      <c r="BH195" s="1142" t="str">
        <f ca="1">IFERROR(__xludf.DUMMYFUNCTION("+AX195*BE195"),"#DIV/0!")</f>
        <v>#DIV/0!</v>
      </c>
      <c r="BI195" s="1142" t="str">
        <f ca="1">IFERROR(__xludf.DUMMYFUNCTION("+AY195*BE195"),"#DIV/0!")</f>
        <v>#DIV/0!</v>
      </c>
      <c r="BJ195" s="1142" t="str">
        <f ca="1">IFERROR(__xludf.DUMMYFUNCTION("+AZ195*BE195"),"#DIV/0!")</f>
        <v>#DIV/0!</v>
      </c>
      <c r="BK195" s="1142" t="str">
        <f ca="1">IFERROR(__xludf.DUMMYFUNCTION("+BA195*BF195"),"#DIV/0!")</f>
        <v>#DIV/0!</v>
      </c>
      <c r="BL195" s="1142" t="str">
        <f ca="1">IFERROR(__xludf.DUMMYFUNCTION("+BB195*BF195"),"#DIV/0!")</f>
        <v>#DIV/0!</v>
      </c>
      <c r="BM195" s="1142" t="str">
        <f ca="1">IFERROR(__xludf.DUMMYFUNCTION("+BC195*BF195"),"#DIV/0!")</f>
        <v>#DIV/0!</v>
      </c>
      <c r="BN195" s="1142" t="str">
        <f ca="1">IFERROR(__xludf.DUMMYFUNCTION("+BD195*BF195"),"#DIV/0!")</f>
        <v>#DIV/0!</v>
      </c>
      <c r="BO195" s="1142" t="str">
        <f ca="1">IFERROR(__xludf.DUMMYFUNCTION("+BG195+BK195"),"#DIV/0!")</f>
        <v>#DIV/0!</v>
      </c>
      <c r="BP195" s="1142" t="str">
        <f ca="1">IFERROR(__xludf.DUMMYFUNCTION("+BH195+BL195"),"#DIV/0!")</f>
        <v>#DIV/0!</v>
      </c>
      <c r="BQ195" s="1142" t="str">
        <f ca="1">IFERROR(__xludf.DUMMYFUNCTION("+BI195+BM195"),"#DIV/0!")</f>
        <v>#DIV/0!</v>
      </c>
      <c r="BR195" s="1142" t="str">
        <f ca="1">IFERROR(__xludf.DUMMYFUNCTION("+BJ195+BN195"),"#DIV/0!")</f>
        <v>#DIV/0!</v>
      </c>
      <c r="BS195" s="4197" t="e">
        <f t="shared" ref="BS195:BV195" ca="1" si="19">AVERAGEIF(BO195:BO204,"&lt;&gt;#¡DIV/0!")</f>
        <v>#DIV/0!</v>
      </c>
      <c r="BT195" s="4197" t="e">
        <f t="shared" ca="1" si="19"/>
        <v>#DIV/0!</v>
      </c>
      <c r="BU195" s="4197" t="e">
        <f t="shared" ca="1" si="19"/>
        <v>#DIV/0!</v>
      </c>
      <c r="BV195" s="4197" t="e">
        <f t="shared" ca="1" si="19"/>
        <v>#DIV/0!</v>
      </c>
      <c r="BW195" s="4187" t="str">
        <f ca="1">IFERROR(__xludf.DUMMYFUNCTION("+C195*BS195"),"#DIV/0!")</f>
        <v>#DIV/0!</v>
      </c>
      <c r="BX195" s="4187" t="str">
        <f ca="1">IFERROR(__xludf.DUMMYFUNCTION("+C195*BT195"),"#DIV/0!")</f>
        <v>#DIV/0!</v>
      </c>
      <c r="BY195" s="4187" t="str">
        <f ca="1">IFERROR(__xludf.DUMMYFUNCTION("+C195*BU195"),"#DIV/0!")</f>
        <v>#DIV/0!</v>
      </c>
      <c r="BZ195" s="4187" t="str">
        <f ca="1">IFERROR(__xludf.DUMMYFUNCTION("+C195*BV195"),"#DIV/0!")</f>
        <v>#DIV/0!</v>
      </c>
      <c r="CA195" s="4190">
        <f ca="1">SUM(BW195:BZ204)</f>
        <v>0</v>
      </c>
      <c r="CB195" s="798"/>
      <c r="CC195" s="4193" t="str">
        <f ca="1">IFERROR(__xludf.DUMMYFUNCTION("+Q195/$N$195"),"#DIV/0!")</f>
        <v>#DIV/0!</v>
      </c>
      <c r="CD195" s="4196" t="str">
        <f ca="1">IFERROR(__xludf.DUMMYFUNCTION("+R195/$N$195"),"#DIV/0!")</f>
        <v>#DIV/0!</v>
      </c>
      <c r="CE195" s="4196" t="str">
        <f ca="1">IFERROR(__xludf.DUMMYFUNCTION("+S195/$N$195"),"#DIV/0!")</f>
        <v>#DIV/0!</v>
      </c>
      <c r="CF195" s="4202" t="str">
        <f ca="1">IFERROR(__xludf.DUMMYFUNCTION("+T195/$N$195"),"#DIV/0!")</f>
        <v>#DIV/0!</v>
      </c>
      <c r="CG195" s="4203" t="e">
        <f ca="1">AVERAGE(CC195:CF204)</f>
        <v>#DIV/0!</v>
      </c>
      <c r="CH195" s="798"/>
      <c r="CI195" s="798"/>
      <c r="CJ195" s="798"/>
      <c r="CK195" s="798"/>
      <c r="CL195" s="798"/>
      <c r="CM195" s="798"/>
      <c r="CN195" s="798"/>
      <c r="CO195" s="798"/>
      <c r="CP195" s="798"/>
      <c r="CQ195" s="798"/>
      <c r="CR195" s="798"/>
      <c r="CS195" s="798"/>
      <c r="CT195" s="798"/>
    </row>
    <row r="196" spans="1:98" ht="14.25" customHeight="1">
      <c r="A196" s="4194"/>
      <c r="B196" s="4209"/>
      <c r="C196" s="4210"/>
      <c r="D196" s="4209"/>
      <c r="E196" s="4210"/>
      <c r="F196" s="898"/>
      <c r="G196" s="964"/>
      <c r="H196" s="4191"/>
      <c r="I196" s="899"/>
      <c r="J196" s="900"/>
      <c r="K196" s="900"/>
      <c r="L196" s="900"/>
      <c r="M196" s="4191"/>
      <c r="N196" s="4194"/>
      <c r="O196" s="927"/>
      <c r="P196" s="901"/>
      <c r="Q196" s="4194"/>
      <c r="R196" s="4188"/>
      <c r="S196" s="4188"/>
      <c r="T196" s="4191"/>
      <c r="U196" s="818"/>
      <c r="V196" s="906">
        <v>2</v>
      </c>
      <c r="W196" s="1090"/>
      <c r="X196" s="1120"/>
      <c r="Y196" s="1120"/>
      <c r="Z196" s="898"/>
      <c r="AA196" s="908"/>
      <c r="AB196" s="908"/>
      <c r="AC196" s="908"/>
      <c r="AD196" s="909"/>
      <c r="AE196" s="871"/>
      <c r="AF196" s="1028"/>
      <c r="AG196" s="929"/>
      <c r="AH196" s="929"/>
      <c r="AI196" s="929"/>
      <c r="AJ196" s="930"/>
      <c r="AK196" s="1029"/>
      <c r="AL196" s="914"/>
      <c r="AM196" s="914"/>
      <c r="AN196" s="915"/>
      <c r="AO196" s="798"/>
      <c r="AP196" s="1050"/>
      <c r="AQ196" s="901"/>
      <c r="AR196" s="881"/>
      <c r="AS196" s="1143" t="str">
        <f ca="1">IFERROR(__xludf.DUMMYFUNCTION("+I196/G196"),"#DIV/0!")</f>
        <v>#DIV/0!</v>
      </c>
      <c r="AT196" s="1144" t="str">
        <f ca="1">IFERROR(__xludf.DUMMYFUNCTION("+J196/G196"),"#DIV/0!")</f>
        <v>#DIV/0!</v>
      </c>
      <c r="AU196" s="1144" t="str">
        <f ca="1">IFERROR(__xludf.DUMMYFUNCTION("+K196/G196"),"#DIV/0!")</f>
        <v>#DIV/0!</v>
      </c>
      <c r="AV196" s="1144" t="str">
        <f ca="1">IFERROR(__xludf.DUMMYFUNCTION("+L196/G196"),"#DIV/0!")</f>
        <v>#DIV/0!</v>
      </c>
      <c r="AW196" s="1145" t="str">
        <f ca="1">IFERROR(__xludf.DUMMYFUNCTION("+AA196/COUNTIF(W196,""*"")"),"#DIV/0!")</f>
        <v>#DIV/0!</v>
      </c>
      <c r="AX196" s="1145" t="str">
        <f ca="1">IFERROR(__xludf.DUMMYFUNCTION("+AB196/COUNTIF(W196,""*"")"),"#DIV/0!")</f>
        <v>#DIV/0!</v>
      </c>
      <c r="AY196" s="1145" t="str">
        <f ca="1">IFERROR(__xludf.DUMMYFUNCTION("+AC196/COUNTIF(W196,""*"")"),"#DIV/0!")</f>
        <v>#DIV/0!</v>
      </c>
      <c r="AZ196" s="1145" t="str">
        <f ca="1">IFERROR(__xludf.DUMMYFUNCTION("+AD196/COUNTIF(AD196,""*"")"),"#DIV/0!")</f>
        <v>#DIV/0!</v>
      </c>
      <c r="BA196" s="1146" t="str">
        <f ca="1">IFERROR(__xludf.DUMMYFUNCTION("+AK196/AJ196"),"#DIV/0!")</f>
        <v>#DIV/0!</v>
      </c>
      <c r="BB196" s="1146" t="str">
        <f ca="1">IFERROR(__xludf.DUMMYFUNCTION("+AL196/AJ196"),"#DIV/0!")</f>
        <v>#DIV/0!</v>
      </c>
      <c r="BC196" s="1146" t="str">
        <f ca="1">IFERROR(__xludf.DUMMYFUNCTION("+AM196/AJ196"),"#DIV/0!")</f>
        <v>#DIV/0!</v>
      </c>
      <c r="BD196" s="1146" t="str">
        <f ca="1">IFERROR(__xludf.DUMMYFUNCTION("+AN196/AJ196"),"#DIV/0!")</f>
        <v>#DIV/0!</v>
      </c>
      <c r="BE196" s="921">
        <v>0.2</v>
      </c>
      <c r="BF196" s="921">
        <v>0.8</v>
      </c>
      <c r="BG196" s="1146" t="str">
        <f ca="1">IFERROR(__xludf.DUMMYFUNCTION("+AW196*BE196"),"#DIV/0!")</f>
        <v>#DIV/0!</v>
      </c>
      <c r="BH196" s="1146" t="str">
        <f ca="1">IFERROR(__xludf.DUMMYFUNCTION("+AX196*BE196"),"#DIV/0!")</f>
        <v>#DIV/0!</v>
      </c>
      <c r="BI196" s="1146" t="str">
        <f ca="1">IFERROR(__xludf.DUMMYFUNCTION("+AY196*BE196"),"#DIV/0!")</f>
        <v>#DIV/0!</v>
      </c>
      <c r="BJ196" s="1146" t="str">
        <f ca="1">IFERROR(__xludf.DUMMYFUNCTION("+AZ196*BE196"),"#DIV/0!")</f>
        <v>#DIV/0!</v>
      </c>
      <c r="BK196" s="1146" t="str">
        <f ca="1">IFERROR(__xludf.DUMMYFUNCTION("+BA196*BF196"),"#DIV/0!")</f>
        <v>#DIV/0!</v>
      </c>
      <c r="BL196" s="1146" t="str">
        <f ca="1">IFERROR(__xludf.DUMMYFUNCTION("+BB196*BF196"),"#DIV/0!")</f>
        <v>#DIV/0!</v>
      </c>
      <c r="BM196" s="1146" t="str">
        <f ca="1">IFERROR(__xludf.DUMMYFUNCTION("+BC196*BF196"),"#DIV/0!")</f>
        <v>#DIV/0!</v>
      </c>
      <c r="BN196" s="1146" t="str">
        <f ca="1">IFERROR(__xludf.DUMMYFUNCTION("+BD196*BF196"),"#DIV/0!")</f>
        <v>#DIV/0!</v>
      </c>
      <c r="BO196" s="1146" t="str">
        <f ca="1">IFERROR(__xludf.DUMMYFUNCTION("+BG196+BK196"),"#DIV/0!")</f>
        <v>#DIV/0!</v>
      </c>
      <c r="BP196" s="1146" t="str">
        <f ca="1">IFERROR(__xludf.DUMMYFUNCTION("+BH196+BL196"),"#DIV/0!")</f>
        <v>#DIV/0!</v>
      </c>
      <c r="BQ196" s="1146" t="str">
        <f ca="1">IFERROR(__xludf.DUMMYFUNCTION("+BI196+BM196"),"#DIV/0!")</f>
        <v>#DIV/0!</v>
      </c>
      <c r="BR196" s="1146" t="str">
        <f ca="1">IFERROR(__xludf.DUMMYFUNCTION("+BJ196+BN196"),"#DIV/0!")</f>
        <v>#DIV/0!</v>
      </c>
      <c r="BS196" s="4188"/>
      <c r="BT196" s="4188"/>
      <c r="BU196" s="4188"/>
      <c r="BV196" s="4188"/>
      <c r="BW196" s="4188"/>
      <c r="BX196" s="4188"/>
      <c r="BY196" s="4188"/>
      <c r="BZ196" s="4188"/>
      <c r="CA196" s="4191"/>
      <c r="CB196" s="798"/>
      <c r="CC196" s="4194"/>
      <c r="CD196" s="4188"/>
      <c r="CE196" s="4188"/>
      <c r="CF196" s="4191"/>
      <c r="CG196" s="4204"/>
      <c r="CH196" s="798"/>
      <c r="CI196" s="798"/>
      <c r="CJ196" s="798"/>
      <c r="CK196" s="798"/>
      <c r="CL196" s="798"/>
      <c r="CM196" s="798"/>
      <c r="CN196" s="798"/>
      <c r="CO196" s="798"/>
      <c r="CP196" s="798"/>
      <c r="CQ196" s="798"/>
      <c r="CR196" s="798"/>
      <c r="CS196" s="798"/>
      <c r="CT196" s="798"/>
    </row>
    <row r="197" spans="1:98" ht="13.5" customHeight="1">
      <c r="A197" s="4194"/>
      <c r="B197" s="4209"/>
      <c r="C197" s="4210"/>
      <c r="D197" s="4209"/>
      <c r="E197" s="4210"/>
      <c r="F197" s="898"/>
      <c r="G197" s="964"/>
      <c r="H197" s="4191"/>
      <c r="I197" s="899"/>
      <c r="J197" s="900"/>
      <c r="K197" s="900"/>
      <c r="L197" s="900"/>
      <c r="M197" s="4191"/>
      <c r="N197" s="4194"/>
      <c r="O197" s="927"/>
      <c r="P197" s="901"/>
      <c r="Q197" s="4194"/>
      <c r="R197" s="4188"/>
      <c r="S197" s="4188"/>
      <c r="T197" s="4191"/>
      <c r="U197" s="818"/>
      <c r="V197" s="906">
        <v>3</v>
      </c>
      <c r="W197" s="1090"/>
      <c r="X197" s="1120"/>
      <c r="Y197" s="1120"/>
      <c r="Z197" s="898"/>
      <c r="AA197" s="908"/>
      <c r="AB197" s="908"/>
      <c r="AC197" s="908"/>
      <c r="AD197" s="909"/>
      <c r="AE197" s="871"/>
      <c r="AF197" s="1028"/>
      <c r="AG197" s="929"/>
      <c r="AH197" s="929"/>
      <c r="AI197" s="929"/>
      <c r="AJ197" s="930"/>
      <c r="AK197" s="1029"/>
      <c r="AL197" s="914"/>
      <c r="AM197" s="914"/>
      <c r="AN197" s="915"/>
      <c r="AO197" s="798"/>
      <c r="AP197" s="1050"/>
      <c r="AQ197" s="901"/>
      <c r="AR197" s="881"/>
      <c r="AS197" s="1143" t="str">
        <f ca="1">IFERROR(__xludf.DUMMYFUNCTION("+I197/G197"),"#DIV/0!")</f>
        <v>#DIV/0!</v>
      </c>
      <c r="AT197" s="1144" t="str">
        <f ca="1">IFERROR(__xludf.DUMMYFUNCTION("+J197/G197"),"#DIV/0!")</f>
        <v>#DIV/0!</v>
      </c>
      <c r="AU197" s="1144" t="str">
        <f ca="1">IFERROR(__xludf.DUMMYFUNCTION("+K197/G197"),"#DIV/0!")</f>
        <v>#DIV/0!</v>
      </c>
      <c r="AV197" s="1144" t="str">
        <f ca="1">IFERROR(__xludf.DUMMYFUNCTION("+L197/G197"),"#DIV/0!")</f>
        <v>#DIV/0!</v>
      </c>
      <c r="AW197" s="1145" t="str">
        <f ca="1">IFERROR(__xludf.DUMMYFUNCTION("+AA197/COUNTIF(W197,""*"")"),"#DIV/0!")</f>
        <v>#DIV/0!</v>
      </c>
      <c r="AX197" s="1145" t="str">
        <f ca="1">IFERROR(__xludf.DUMMYFUNCTION("+AB197/COUNTIF(W197,""*"")"),"#DIV/0!")</f>
        <v>#DIV/0!</v>
      </c>
      <c r="AY197" s="1145" t="str">
        <f ca="1">IFERROR(__xludf.DUMMYFUNCTION("+AC197/COUNTIF(W197,""*"")"),"#DIV/0!")</f>
        <v>#DIV/0!</v>
      </c>
      <c r="AZ197" s="1145" t="str">
        <f ca="1">IFERROR(__xludf.DUMMYFUNCTION("+AD197/COUNTIF(AD197,""*"")"),"#DIV/0!")</f>
        <v>#DIV/0!</v>
      </c>
      <c r="BA197" s="1146" t="str">
        <f ca="1">IFERROR(__xludf.DUMMYFUNCTION("+AK197/AJ197"),"#DIV/0!")</f>
        <v>#DIV/0!</v>
      </c>
      <c r="BB197" s="1146" t="str">
        <f ca="1">IFERROR(__xludf.DUMMYFUNCTION("+AL197/AJ197"),"#DIV/0!")</f>
        <v>#DIV/0!</v>
      </c>
      <c r="BC197" s="1146" t="str">
        <f ca="1">IFERROR(__xludf.DUMMYFUNCTION("+AM197/AJ197"),"#DIV/0!")</f>
        <v>#DIV/0!</v>
      </c>
      <c r="BD197" s="1146" t="str">
        <f ca="1">IFERROR(__xludf.DUMMYFUNCTION("+AN197/AJ197"),"#DIV/0!")</f>
        <v>#DIV/0!</v>
      </c>
      <c r="BE197" s="921">
        <v>0.2</v>
      </c>
      <c r="BF197" s="921">
        <v>0.8</v>
      </c>
      <c r="BG197" s="1146" t="str">
        <f ca="1">IFERROR(__xludf.DUMMYFUNCTION("+AW197*BE197"),"#DIV/0!")</f>
        <v>#DIV/0!</v>
      </c>
      <c r="BH197" s="1146" t="str">
        <f ca="1">IFERROR(__xludf.DUMMYFUNCTION("+AX197*BE197"),"#DIV/0!")</f>
        <v>#DIV/0!</v>
      </c>
      <c r="BI197" s="1146" t="str">
        <f ca="1">IFERROR(__xludf.DUMMYFUNCTION("+AY197*BE197"),"#DIV/0!")</f>
        <v>#DIV/0!</v>
      </c>
      <c r="BJ197" s="1146" t="str">
        <f ca="1">IFERROR(__xludf.DUMMYFUNCTION("+AZ197*BE197"),"#DIV/0!")</f>
        <v>#DIV/0!</v>
      </c>
      <c r="BK197" s="1146" t="str">
        <f ca="1">IFERROR(__xludf.DUMMYFUNCTION("+BA197*BF197"),"#DIV/0!")</f>
        <v>#DIV/0!</v>
      </c>
      <c r="BL197" s="1146" t="str">
        <f ca="1">IFERROR(__xludf.DUMMYFUNCTION("+BB197*BF197"),"#DIV/0!")</f>
        <v>#DIV/0!</v>
      </c>
      <c r="BM197" s="1146" t="str">
        <f ca="1">IFERROR(__xludf.DUMMYFUNCTION("+BC197*BF197"),"#DIV/0!")</f>
        <v>#DIV/0!</v>
      </c>
      <c r="BN197" s="1146" t="str">
        <f ca="1">IFERROR(__xludf.DUMMYFUNCTION("+BD197*BF197"),"#DIV/0!")</f>
        <v>#DIV/0!</v>
      </c>
      <c r="BO197" s="1146" t="str">
        <f ca="1">IFERROR(__xludf.DUMMYFUNCTION("+BG197+BK197"),"#DIV/0!")</f>
        <v>#DIV/0!</v>
      </c>
      <c r="BP197" s="1146" t="str">
        <f ca="1">IFERROR(__xludf.DUMMYFUNCTION("+BH197+BL197"),"#DIV/0!")</f>
        <v>#DIV/0!</v>
      </c>
      <c r="BQ197" s="1146" t="str">
        <f ca="1">IFERROR(__xludf.DUMMYFUNCTION("+BI197+BM197"),"#DIV/0!")</f>
        <v>#DIV/0!</v>
      </c>
      <c r="BR197" s="1146" t="str">
        <f ca="1">IFERROR(__xludf.DUMMYFUNCTION("+BJ197+BN197"),"#DIV/0!")</f>
        <v>#DIV/0!</v>
      </c>
      <c r="BS197" s="4188"/>
      <c r="BT197" s="4188"/>
      <c r="BU197" s="4188"/>
      <c r="BV197" s="4188"/>
      <c r="BW197" s="4188"/>
      <c r="BX197" s="4188"/>
      <c r="BY197" s="4188"/>
      <c r="BZ197" s="4188"/>
      <c r="CA197" s="4191"/>
      <c r="CB197" s="798"/>
      <c r="CC197" s="4194"/>
      <c r="CD197" s="4188"/>
      <c r="CE197" s="4188"/>
      <c r="CF197" s="4191"/>
      <c r="CG197" s="4204"/>
      <c r="CH197" s="798"/>
      <c r="CI197" s="798"/>
      <c r="CJ197" s="798"/>
      <c r="CK197" s="798"/>
      <c r="CL197" s="798"/>
      <c r="CM197" s="798"/>
      <c r="CN197" s="798"/>
      <c r="CO197" s="798"/>
      <c r="CP197" s="798"/>
      <c r="CQ197" s="798"/>
      <c r="CR197" s="798"/>
      <c r="CS197" s="798"/>
      <c r="CT197" s="798"/>
    </row>
    <row r="198" spans="1:98" ht="13.5" customHeight="1">
      <c r="A198" s="4194"/>
      <c r="B198" s="4209"/>
      <c r="C198" s="4210"/>
      <c r="D198" s="4209"/>
      <c r="E198" s="4210"/>
      <c r="F198" s="898"/>
      <c r="G198" s="964"/>
      <c r="H198" s="4191"/>
      <c r="I198" s="899"/>
      <c r="J198" s="900"/>
      <c r="K198" s="900"/>
      <c r="L198" s="900"/>
      <c r="M198" s="4191"/>
      <c r="N198" s="4194"/>
      <c r="O198" s="927"/>
      <c r="P198" s="901"/>
      <c r="Q198" s="4194"/>
      <c r="R198" s="4188"/>
      <c r="S198" s="4188"/>
      <c r="T198" s="4191"/>
      <c r="U198" s="818"/>
      <c r="V198" s="906">
        <v>4</v>
      </c>
      <c r="W198" s="1090"/>
      <c r="X198" s="1120"/>
      <c r="Y198" s="1120"/>
      <c r="Z198" s="898"/>
      <c r="AA198" s="908"/>
      <c r="AB198" s="908"/>
      <c r="AC198" s="908"/>
      <c r="AD198" s="909"/>
      <c r="AE198" s="871"/>
      <c r="AF198" s="1028"/>
      <c r="AG198" s="929"/>
      <c r="AH198" s="929"/>
      <c r="AI198" s="929"/>
      <c r="AJ198" s="930"/>
      <c r="AK198" s="1029"/>
      <c r="AL198" s="914"/>
      <c r="AM198" s="914"/>
      <c r="AN198" s="915"/>
      <c r="AO198" s="798"/>
      <c r="AP198" s="1050"/>
      <c r="AQ198" s="901"/>
      <c r="AR198" s="881"/>
      <c r="AS198" s="1143" t="str">
        <f ca="1">IFERROR(__xludf.DUMMYFUNCTION("+I198/G198"),"#DIV/0!")</f>
        <v>#DIV/0!</v>
      </c>
      <c r="AT198" s="1144" t="str">
        <f ca="1">IFERROR(__xludf.DUMMYFUNCTION("+J198/G198"),"#DIV/0!")</f>
        <v>#DIV/0!</v>
      </c>
      <c r="AU198" s="1144" t="str">
        <f ca="1">IFERROR(__xludf.DUMMYFUNCTION("+K198/G198"),"#DIV/0!")</f>
        <v>#DIV/0!</v>
      </c>
      <c r="AV198" s="1144" t="str">
        <f ca="1">IFERROR(__xludf.DUMMYFUNCTION("+L198/G198"),"#DIV/0!")</f>
        <v>#DIV/0!</v>
      </c>
      <c r="AW198" s="1145" t="str">
        <f ca="1">IFERROR(__xludf.DUMMYFUNCTION("+AA198/COUNTIF(W198,""*"")"),"#DIV/0!")</f>
        <v>#DIV/0!</v>
      </c>
      <c r="AX198" s="1145" t="str">
        <f ca="1">IFERROR(__xludf.DUMMYFUNCTION("+AB198/COUNTIF(W198,""*"")"),"#DIV/0!")</f>
        <v>#DIV/0!</v>
      </c>
      <c r="AY198" s="1145" t="str">
        <f ca="1">IFERROR(__xludf.DUMMYFUNCTION("+AC198/COUNTIF(W198,""*"")"),"#DIV/0!")</f>
        <v>#DIV/0!</v>
      </c>
      <c r="AZ198" s="1145" t="str">
        <f ca="1">IFERROR(__xludf.DUMMYFUNCTION("+AD198/COUNTIF(AD198,""*"")"),"#DIV/0!")</f>
        <v>#DIV/0!</v>
      </c>
      <c r="BA198" s="1146" t="str">
        <f ca="1">IFERROR(__xludf.DUMMYFUNCTION("+AK198/AJ198"),"#DIV/0!")</f>
        <v>#DIV/0!</v>
      </c>
      <c r="BB198" s="1146" t="str">
        <f ca="1">IFERROR(__xludf.DUMMYFUNCTION("+AL198/AJ198"),"#DIV/0!")</f>
        <v>#DIV/0!</v>
      </c>
      <c r="BC198" s="1146" t="str">
        <f ca="1">IFERROR(__xludf.DUMMYFUNCTION("+AM198/AJ198"),"#DIV/0!")</f>
        <v>#DIV/0!</v>
      </c>
      <c r="BD198" s="1146" t="str">
        <f ca="1">IFERROR(__xludf.DUMMYFUNCTION("+AN198/AJ198"),"#DIV/0!")</f>
        <v>#DIV/0!</v>
      </c>
      <c r="BE198" s="921">
        <v>0.2</v>
      </c>
      <c r="BF198" s="921">
        <v>0.8</v>
      </c>
      <c r="BG198" s="1146" t="str">
        <f ca="1">IFERROR(__xludf.DUMMYFUNCTION("+AW198*BE198"),"#DIV/0!")</f>
        <v>#DIV/0!</v>
      </c>
      <c r="BH198" s="1146" t="str">
        <f ca="1">IFERROR(__xludf.DUMMYFUNCTION("+AX198*BE198"),"#DIV/0!")</f>
        <v>#DIV/0!</v>
      </c>
      <c r="BI198" s="1146" t="str">
        <f ca="1">IFERROR(__xludf.DUMMYFUNCTION("+AY198*BE198"),"#DIV/0!")</f>
        <v>#DIV/0!</v>
      </c>
      <c r="BJ198" s="1146" t="str">
        <f ca="1">IFERROR(__xludf.DUMMYFUNCTION("+AZ198*BE198"),"#DIV/0!")</f>
        <v>#DIV/0!</v>
      </c>
      <c r="BK198" s="1146" t="str">
        <f ca="1">IFERROR(__xludf.DUMMYFUNCTION("+BA198*BF198"),"#DIV/0!")</f>
        <v>#DIV/0!</v>
      </c>
      <c r="BL198" s="1146" t="str">
        <f ca="1">IFERROR(__xludf.DUMMYFUNCTION("+BB198*BF198"),"#DIV/0!")</f>
        <v>#DIV/0!</v>
      </c>
      <c r="BM198" s="1146" t="str">
        <f ca="1">IFERROR(__xludf.DUMMYFUNCTION("+BC198*BF198"),"#DIV/0!")</f>
        <v>#DIV/0!</v>
      </c>
      <c r="BN198" s="1146" t="str">
        <f ca="1">IFERROR(__xludf.DUMMYFUNCTION("+BD198*BF198"),"#DIV/0!")</f>
        <v>#DIV/0!</v>
      </c>
      <c r="BO198" s="1146" t="str">
        <f ca="1">IFERROR(__xludf.DUMMYFUNCTION("+BG198+BK198"),"#DIV/0!")</f>
        <v>#DIV/0!</v>
      </c>
      <c r="BP198" s="1146" t="str">
        <f ca="1">IFERROR(__xludf.DUMMYFUNCTION("+BH198+BL198"),"#DIV/0!")</f>
        <v>#DIV/0!</v>
      </c>
      <c r="BQ198" s="1146" t="str">
        <f ca="1">IFERROR(__xludf.DUMMYFUNCTION("+BI198+BM198"),"#DIV/0!")</f>
        <v>#DIV/0!</v>
      </c>
      <c r="BR198" s="1146" t="str">
        <f ca="1">IFERROR(__xludf.DUMMYFUNCTION("+BJ198+BN198"),"#DIV/0!")</f>
        <v>#DIV/0!</v>
      </c>
      <c r="BS198" s="4188"/>
      <c r="BT198" s="4188"/>
      <c r="BU198" s="4188"/>
      <c r="BV198" s="4188"/>
      <c r="BW198" s="4188"/>
      <c r="BX198" s="4188"/>
      <c r="BY198" s="4188"/>
      <c r="BZ198" s="4188"/>
      <c r="CA198" s="4191"/>
      <c r="CB198" s="798"/>
      <c r="CC198" s="4194"/>
      <c r="CD198" s="4188"/>
      <c r="CE198" s="4188"/>
      <c r="CF198" s="4191"/>
      <c r="CG198" s="4204"/>
      <c r="CH198" s="798"/>
      <c r="CI198" s="798"/>
      <c r="CJ198" s="798"/>
      <c r="CK198" s="798"/>
      <c r="CL198" s="798"/>
      <c r="CM198" s="798"/>
      <c r="CN198" s="798"/>
      <c r="CO198" s="798"/>
      <c r="CP198" s="798"/>
      <c r="CQ198" s="798"/>
      <c r="CR198" s="798"/>
      <c r="CS198" s="798"/>
      <c r="CT198" s="798"/>
    </row>
    <row r="199" spans="1:98" ht="13.5" customHeight="1">
      <c r="A199" s="4194"/>
      <c r="B199" s="4209"/>
      <c r="C199" s="4210"/>
      <c r="D199" s="4209"/>
      <c r="E199" s="4210"/>
      <c r="F199" s="898"/>
      <c r="G199" s="964"/>
      <c r="H199" s="4191"/>
      <c r="I199" s="899"/>
      <c r="J199" s="900"/>
      <c r="K199" s="900"/>
      <c r="L199" s="900"/>
      <c r="M199" s="4191"/>
      <c r="N199" s="4194"/>
      <c r="O199" s="927"/>
      <c r="P199" s="901"/>
      <c r="Q199" s="4194"/>
      <c r="R199" s="4188"/>
      <c r="S199" s="4188"/>
      <c r="T199" s="4191"/>
      <c r="U199" s="818"/>
      <c r="V199" s="906">
        <v>5</v>
      </c>
      <c r="W199" s="1090"/>
      <c r="X199" s="1120"/>
      <c r="Y199" s="1120"/>
      <c r="Z199" s="898"/>
      <c r="AA199" s="908"/>
      <c r="AB199" s="908"/>
      <c r="AC199" s="908"/>
      <c r="AD199" s="909"/>
      <c r="AE199" s="871"/>
      <c r="AF199" s="1028"/>
      <c r="AG199" s="929"/>
      <c r="AH199" s="929"/>
      <c r="AI199" s="929"/>
      <c r="AJ199" s="930"/>
      <c r="AK199" s="1029"/>
      <c r="AL199" s="914"/>
      <c r="AM199" s="914"/>
      <c r="AN199" s="915"/>
      <c r="AO199" s="798"/>
      <c r="AP199" s="1050"/>
      <c r="AQ199" s="901"/>
      <c r="AR199" s="881"/>
      <c r="AS199" s="1143" t="str">
        <f ca="1">IFERROR(__xludf.DUMMYFUNCTION("+I199/G199"),"#DIV/0!")</f>
        <v>#DIV/0!</v>
      </c>
      <c r="AT199" s="1144" t="str">
        <f ca="1">IFERROR(__xludf.DUMMYFUNCTION("+J199/G199"),"#DIV/0!")</f>
        <v>#DIV/0!</v>
      </c>
      <c r="AU199" s="1144" t="str">
        <f ca="1">IFERROR(__xludf.DUMMYFUNCTION("+K199/G199"),"#DIV/0!")</f>
        <v>#DIV/0!</v>
      </c>
      <c r="AV199" s="1144" t="str">
        <f ca="1">IFERROR(__xludf.DUMMYFUNCTION("+L199/G199"),"#DIV/0!")</f>
        <v>#DIV/0!</v>
      </c>
      <c r="AW199" s="1145" t="str">
        <f ca="1">IFERROR(__xludf.DUMMYFUNCTION("+AA199/COUNTIF(W199,""*"")"),"#DIV/0!")</f>
        <v>#DIV/0!</v>
      </c>
      <c r="AX199" s="1145" t="str">
        <f ca="1">IFERROR(__xludf.DUMMYFUNCTION("+AB199/COUNTIF(W199,""*"")"),"#DIV/0!")</f>
        <v>#DIV/0!</v>
      </c>
      <c r="AY199" s="1145" t="str">
        <f ca="1">IFERROR(__xludf.DUMMYFUNCTION("+AC199/COUNTIF(W199,""*"")"),"#DIV/0!")</f>
        <v>#DIV/0!</v>
      </c>
      <c r="AZ199" s="1145" t="str">
        <f ca="1">IFERROR(__xludf.DUMMYFUNCTION("+AD199/COUNTIF(AD199,""*"")"),"#DIV/0!")</f>
        <v>#DIV/0!</v>
      </c>
      <c r="BA199" s="1146" t="str">
        <f ca="1">IFERROR(__xludf.DUMMYFUNCTION("+AK199/AJ199"),"#DIV/0!")</f>
        <v>#DIV/0!</v>
      </c>
      <c r="BB199" s="1146" t="str">
        <f ca="1">IFERROR(__xludf.DUMMYFUNCTION("+AL199/AJ199"),"#DIV/0!")</f>
        <v>#DIV/0!</v>
      </c>
      <c r="BC199" s="1146" t="str">
        <f ca="1">IFERROR(__xludf.DUMMYFUNCTION("+AM199/AJ199"),"#DIV/0!")</f>
        <v>#DIV/0!</v>
      </c>
      <c r="BD199" s="1146" t="str">
        <f ca="1">IFERROR(__xludf.DUMMYFUNCTION("+AN199/AJ199"),"#DIV/0!")</f>
        <v>#DIV/0!</v>
      </c>
      <c r="BE199" s="921">
        <v>0.2</v>
      </c>
      <c r="BF199" s="921">
        <v>0.8</v>
      </c>
      <c r="BG199" s="1146" t="str">
        <f ca="1">IFERROR(__xludf.DUMMYFUNCTION("+AW199*BE199"),"#DIV/0!")</f>
        <v>#DIV/0!</v>
      </c>
      <c r="BH199" s="1146" t="str">
        <f ca="1">IFERROR(__xludf.DUMMYFUNCTION("+AX199*BE199"),"#DIV/0!")</f>
        <v>#DIV/0!</v>
      </c>
      <c r="BI199" s="1146" t="str">
        <f ca="1">IFERROR(__xludf.DUMMYFUNCTION("+AY199*BE199"),"#DIV/0!")</f>
        <v>#DIV/0!</v>
      </c>
      <c r="BJ199" s="1146" t="str">
        <f ca="1">IFERROR(__xludf.DUMMYFUNCTION("+AZ199*BE199"),"#DIV/0!")</f>
        <v>#DIV/0!</v>
      </c>
      <c r="BK199" s="1146" t="str">
        <f ca="1">IFERROR(__xludf.DUMMYFUNCTION("+BA199*BF199"),"#DIV/0!")</f>
        <v>#DIV/0!</v>
      </c>
      <c r="BL199" s="1146" t="str">
        <f ca="1">IFERROR(__xludf.DUMMYFUNCTION("+BB199*BF199"),"#DIV/0!")</f>
        <v>#DIV/0!</v>
      </c>
      <c r="BM199" s="1146" t="str">
        <f ca="1">IFERROR(__xludf.DUMMYFUNCTION("+BC199*BF199"),"#DIV/0!")</f>
        <v>#DIV/0!</v>
      </c>
      <c r="BN199" s="1146" t="str">
        <f ca="1">IFERROR(__xludf.DUMMYFUNCTION("+BD199*BF199"),"#DIV/0!")</f>
        <v>#DIV/0!</v>
      </c>
      <c r="BO199" s="1146" t="str">
        <f ca="1">IFERROR(__xludf.DUMMYFUNCTION("+BG199+BK199"),"#DIV/0!")</f>
        <v>#DIV/0!</v>
      </c>
      <c r="BP199" s="1146" t="str">
        <f ca="1">IFERROR(__xludf.DUMMYFUNCTION("+BH199+BL199"),"#DIV/0!")</f>
        <v>#DIV/0!</v>
      </c>
      <c r="BQ199" s="1146" t="str">
        <f ca="1">IFERROR(__xludf.DUMMYFUNCTION("+BI199+BM199"),"#DIV/0!")</f>
        <v>#DIV/0!</v>
      </c>
      <c r="BR199" s="1146" t="str">
        <f ca="1">IFERROR(__xludf.DUMMYFUNCTION("+BJ199+BN199"),"#DIV/0!")</f>
        <v>#DIV/0!</v>
      </c>
      <c r="BS199" s="4188"/>
      <c r="BT199" s="4188"/>
      <c r="BU199" s="4188"/>
      <c r="BV199" s="4188"/>
      <c r="BW199" s="4188"/>
      <c r="BX199" s="4188"/>
      <c r="BY199" s="4188"/>
      <c r="BZ199" s="4188"/>
      <c r="CA199" s="4191"/>
      <c r="CB199" s="798"/>
      <c r="CC199" s="4194"/>
      <c r="CD199" s="4188"/>
      <c r="CE199" s="4188"/>
      <c r="CF199" s="4191"/>
      <c r="CG199" s="4204"/>
      <c r="CH199" s="798"/>
      <c r="CI199" s="798"/>
      <c r="CJ199" s="798"/>
      <c r="CK199" s="798"/>
      <c r="CL199" s="798"/>
      <c r="CM199" s="798"/>
      <c r="CN199" s="798"/>
      <c r="CO199" s="798"/>
      <c r="CP199" s="798"/>
      <c r="CQ199" s="798"/>
      <c r="CR199" s="798"/>
      <c r="CS199" s="798"/>
      <c r="CT199" s="798"/>
    </row>
    <row r="200" spans="1:98" ht="13.5" customHeight="1">
      <c r="A200" s="4194"/>
      <c r="B200" s="4209"/>
      <c r="C200" s="4210"/>
      <c r="D200" s="4209"/>
      <c r="E200" s="4210"/>
      <c r="F200" s="898"/>
      <c r="G200" s="964"/>
      <c r="H200" s="4191"/>
      <c r="I200" s="899"/>
      <c r="J200" s="900"/>
      <c r="K200" s="900"/>
      <c r="L200" s="900"/>
      <c r="M200" s="4191"/>
      <c r="N200" s="4194"/>
      <c r="O200" s="927"/>
      <c r="P200" s="901"/>
      <c r="Q200" s="4194"/>
      <c r="R200" s="4188"/>
      <c r="S200" s="4188"/>
      <c r="T200" s="4191"/>
      <c r="U200" s="818"/>
      <c r="V200" s="906">
        <v>6</v>
      </c>
      <c r="W200" s="1090"/>
      <c r="X200" s="1120"/>
      <c r="Y200" s="1120"/>
      <c r="Z200" s="898"/>
      <c r="AA200" s="908"/>
      <c r="AB200" s="908"/>
      <c r="AC200" s="908"/>
      <c r="AD200" s="909"/>
      <c r="AE200" s="871"/>
      <c r="AF200" s="1028"/>
      <c r="AG200" s="929"/>
      <c r="AH200" s="929"/>
      <c r="AI200" s="929"/>
      <c r="AJ200" s="930"/>
      <c r="AK200" s="1029"/>
      <c r="AL200" s="914"/>
      <c r="AM200" s="914"/>
      <c r="AN200" s="915"/>
      <c r="AO200" s="798"/>
      <c r="AP200" s="1050"/>
      <c r="AQ200" s="901"/>
      <c r="AR200" s="881"/>
      <c r="AS200" s="1143" t="str">
        <f ca="1">IFERROR(__xludf.DUMMYFUNCTION("+I200/G200"),"#DIV/0!")</f>
        <v>#DIV/0!</v>
      </c>
      <c r="AT200" s="1144" t="str">
        <f ca="1">IFERROR(__xludf.DUMMYFUNCTION("+J200/G200"),"#DIV/0!")</f>
        <v>#DIV/0!</v>
      </c>
      <c r="AU200" s="1144" t="str">
        <f ca="1">IFERROR(__xludf.DUMMYFUNCTION("+K200/G200"),"#DIV/0!")</f>
        <v>#DIV/0!</v>
      </c>
      <c r="AV200" s="1144" t="str">
        <f ca="1">IFERROR(__xludf.DUMMYFUNCTION("+L200/G200"),"#DIV/0!")</f>
        <v>#DIV/0!</v>
      </c>
      <c r="AW200" s="1145" t="str">
        <f ca="1">IFERROR(__xludf.DUMMYFUNCTION("+AA200/COUNTIF(W200,""*"")"),"#DIV/0!")</f>
        <v>#DIV/0!</v>
      </c>
      <c r="AX200" s="1145" t="str">
        <f ca="1">IFERROR(__xludf.DUMMYFUNCTION("+AB200/COUNTIF(W200,""*"")"),"#DIV/0!")</f>
        <v>#DIV/0!</v>
      </c>
      <c r="AY200" s="1145" t="str">
        <f ca="1">IFERROR(__xludf.DUMMYFUNCTION("+AC200/COUNTIF(W200,""*"")"),"#DIV/0!")</f>
        <v>#DIV/0!</v>
      </c>
      <c r="AZ200" s="1145" t="str">
        <f ca="1">IFERROR(__xludf.DUMMYFUNCTION("+AD200/COUNTIF(AD200,""*"")"),"#DIV/0!")</f>
        <v>#DIV/0!</v>
      </c>
      <c r="BA200" s="1146" t="str">
        <f ca="1">IFERROR(__xludf.DUMMYFUNCTION("+AK200/AJ200"),"#DIV/0!")</f>
        <v>#DIV/0!</v>
      </c>
      <c r="BB200" s="1146" t="str">
        <f ca="1">IFERROR(__xludf.DUMMYFUNCTION("+AL200/AJ200"),"#DIV/0!")</f>
        <v>#DIV/0!</v>
      </c>
      <c r="BC200" s="1146" t="str">
        <f ca="1">IFERROR(__xludf.DUMMYFUNCTION("+AM200/AJ200"),"#DIV/0!")</f>
        <v>#DIV/0!</v>
      </c>
      <c r="BD200" s="1146" t="str">
        <f ca="1">IFERROR(__xludf.DUMMYFUNCTION("+AN200/AJ200"),"#DIV/0!")</f>
        <v>#DIV/0!</v>
      </c>
      <c r="BE200" s="921">
        <v>0.2</v>
      </c>
      <c r="BF200" s="921">
        <v>0.8</v>
      </c>
      <c r="BG200" s="1146" t="str">
        <f ca="1">IFERROR(__xludf.DUMMYFUNCTION("+AW200*BE200"),"#DIV/0!")</f>
        <v>#DIV/0!</v>
      </c>
      <c r="BH200" s="1146" t="str">
        <f ca="1">IFERROR(__xludf.DUMMYFUNCTION("+AX200*BE200"),"#DIV/0!")</f>
        <v>#DIV/0!</v>
      </c>
      <c r="BI200" s="1146" t="str">
        <f ca="1">IFERROR(__xludf.DUMMYFUNCTION("+AY200*BE200"),"#DIV/0!")</f>
        <v>#DIV/0!</v>
      </c>
      <c r="BJ200" s="1146" t="str">
        <f ca="1">IFERROR(__xludf.DUMMYFUNCTION("+AZ200*BE200"),"#DIV/0!")</f>
        <v>#DIV/0!</v>
      </c>
      <c r="BK200" s="1146" t="str">
        <f ca="1">IFERROR(__xludf.DUMMYFUNCTION("+BA200*BF200"),"#DIV/0!")</f>
        <v>#DIV/0!</v>
      </c>
      <c r="BL200" s="1146" t="str">
        <f ca="1">IFERROR(__xludf.DUMMYFUNCTION("+BB200*BF200"),"#DIV/0!")</f>
        <v>#DIV/0!</v>
      </c>
      <c r="BM200" s="1146" t="str">
        <f ca="1">IFERROR(__xludf.DUMMYFUNCTION("+BC200*BF200"),"#DIV/0!")</f>
        <v>#DIV/0!</v>
      </c>
      <c r="BN200" s="1146" t="str">
        <f ca="1">IFERROR(__xludf.DUMMYFUNCTION("+BD200*BF200"),"#DIV/0!")</f>
        <v>#DIV/0!</v>
      </c>
      <c r="BO200" s="1146" t="str">
        <f ca="1">IFERROR(__xludf.DUMMYFUNCTION("+BG200+BK200"),"#DIV/0!")</f>
        <v>#DIV/0!</v>
      </c>
      <c r="BP200" s="1146" t="str">
        <f ca="1">IFERROR(__xludf.DUMMYFUNCTION("+BH200+BL200"),"#DIV/0!")</f>
        <v>#DIV/0!</v>
      </c>
      <c r="BQ200" s="1146" t="str">
        <f ca="1">IFERROR(__xludf.DUMMYFUNCTION("+BI200+BM200"),"#DIV/0!")</f>
        <v>#DIV/0!</v>
      </c>
      <c r="BR200" s="1146" t="str">
        <f ca="1">IFERROR(__xludf.DUMMYFUNCTION("+BJ200+BN200"),"#DIV/0!")</f>
        <v>#DIV/0!</v>
      </c>
      <c r="BS200" s="4188"/>
      <c r="BT200" s="4188"/>
      <c r="BU200" s="4188"/>
      <c r="BV200" s="4188"/>
      <c r="BW200" s="4188"/>
      <c r="BX200" s="4188"/>
      <c r="BY200" s="4188"/>
      <c r="BZ200" s="4188"/>
      <c r="CA200" s="4191"/>
      <c r="CB200" s="798"/>
      <c r="CC200" s="4194"/>
      <c r="CD200" s="4188"/>
      <c r="CE200" s="4188"/>
      <c r="CF200" s="4191"/>
      <c r="CG200" s="4204"/>
      <c r="CH200" s="798"/>
      <c r="CI200" s="798"/>
      <c r="CJ200" s="798"/>
      <c r="CK200" s="798"/>
      <c r="CL200" s="798"/>
      <c r="CM200" s="798"/>
      <c r="CN200" s="798"/>
      <c r="CO200" s="798"/>
      <c r="CP200" s="798"/>
      <c r="CQ200" s="798"/>
      <c r="CR200" s="798"/>
      <c r="CS200" s="798"/>
      <c r="CT200" s="798"/>
    </row>
    <row r="201" spans="1:98" ht="13.5" customHeight="1">
      <c r="A201" s="4194"/>
      <c r="B201" s="4209"/>
      <c r="C201" s="4210"/>
      <c r="D201" s="4209"/>
      <c r="E201" s="4210"/>
      <c r="F201" s="898"/>
      <c r="G201" s="964"/>
      <c r="H201" s="4191"/>
      <c r="I201" s="899"/>
      <c r="J201" s="900"/>
      <c r="K201" s="900"/>
      <c r="L201" s="900"/>
      <c r="M201" s="4191"/>
      <c r="N201" s="4194"/>
      <c r="O201" s="927"/>
      <c r="P201" s="901"/>
      <c r="Q201" s="4194"/>
      <c r="R201" s="4188"/>
      <c r="S201" s="4188"/>
      <c r="T201" s="4191"/>
      <c r="U201" s="818"/>
      <c r="V201" s="906">
        <v>7</v>
      </c>
      <c r="W201" s="1090"/>
      <c r="X201" s="1120"/>
      <c r="Y201" s="1120"/>
      <c r="Z201" s="898"/>
      <c r="AA201" s="908"/>
      <c r="AB201" s="908"/>
      <c r="AC201" s="908"/>
      <c r="AD201" s="909"/>
      <c r="AE201" s="871"/>
      <c r="AF201" s="1028"/>
      <c r="AG201" s="929"/>
      <c r="AH201" s="929"/>
      <c r="AI201" s="929"/>
      <c r="AJ201" s="930"/>
      <c r="AK201" s="1029"/>
      <c r="AL201" s="914"/>
      <c r="AM201" s="914"/>
      <c r="AN201" s="915"/>
      <c r="AO201" s="798"/>
      <c r="AP201" s="1050"/>
      <c r="AQ201" s="901"/>
      <c r="AR201" s="881"/>
      <c r="AS201" s="1143" t="str">
        <f ca="1">IFERROR(__xludf.DUMMYFUNCTION("+I201/G201"),"#DIV/0!")</f>
        <v>#DIV/0!</v>
      </c>
      <c r="AT201" s="1144" t="str">
        <f ca="1">IFERROR(__xludf.DUMMYFUNCTION("+J201/G201"),"#DIV/0!")</f>
        <v>#DIV/0!</v>
      </c>
      <c r="AU201" s="1144" t="str">
        <f ca="1">IFERROR(__xludf.DUMMYFUNCTION("+K201/G201"),"#DIV/0!")</f>
        <v>#DIV/0!</v>
      </c>
      <c r="AV201" s="1144" t="str">
        <f ca="1">IFERROR(__xludf.DUMMYFUNCTION("+L201/G201"),"#DIV/0!")</f>
        <v>#DIV/0!</v>
      </c>
      <c r="AW201" s="1145" t="str">
        <f ca="1">IFERROR(__xludf.DUMMYFUNCTION("+AA201/COUNTIF(W201,""*"")"),"#DIV/0!")</f>
        <v>#DIV/0!</v>
      </c>
      <c r="AX201" s="1145" t="str">
        <f ca="1">IFERROR(__xludf.DUMMYFUNCTION("+AB201/COUNTIF(W201,""*"")"),"#DIV/0!")</f>
        <v>#DIV/0!</v>
      </c>
      <c r="AY201" s="1145" t="str">
        <f ca="1">IFERROR(__xludf.DUMMYFUNCTION("+AC201/COUNTIF(W201,""*"")"),"#DIV/0!")</f>
        <v>#DIV/0!</v>
      </c>
      <c r="AZ201" s="1145" t="str">
        <f ca="1">IFERROR(__xludf.DUMMYFUNCTION("+AD201/COUNTIF(AD201,""*"")"),"#DIV/0!")</f>
        <v>#DIV/0!</v>
      </c>
      <c r="BA201" s="1146" t="str">
        <f ca="1">IFERROR(__xludf.DUMMYFUNCTION("+AK201/AJ201"),"#DIV/0!")</f>
        <v>#DIV/0!</v>
      </c>
      <c r="BB201" s="1146" t="str">
        <f ca="1">IFERROR(__xludf.DUMMYFUNCTION("+AL201/AJ201"),"#DIV/0!")</f>
        <v>#DIV/0!</v>
      </c>
      <c r="BC201" s="1146" t="str">
        <f ca="1">IFERROR(__xludf.DUMMYFUNCTION("+AM201/AJ201"),"#DIV/0!")</f>
        <v>#DIV/0!</v>
      </c>
      <c r="BD201" s="1146" t="str">
        <f ca="1">IFERROR(__xludf.DUMMYFUNCTION("+AN201/AJ201"),"#DIV/0!")</f>
        <v>#DIV/0!</v>
      </c>
      <c r="BE201" s="921">
        <v>0.2</v>
      </c>
      <c r="BF201" s="921">
        <v>0.8</v>
      </c>
      <c r="BG201" s="1146" t="str">
        <f ca="1">IFERROR(__xludf.DUMMYFUNCTION("+AW201*BE201"),"#DIV/0!")</f>
        <v>#DIV/0!</v>
      </c>
      <c r="BH201" s="1146" t="str">
        <f ca="1">IFERROR(__xludf.DUMMYFUNCTION("+AX201*BE201"),"#DIV/0!")</f>
        <v>#DIV/0!</v>
      </c>
      <c r="BI201" s="1146" t="str">
        <f ca="1">IFERROR(__xludf.DUMMYFUNCTION("+AY201*BE201"),"#DIV/0!")</f>
        <v>#DIV/0!</v>
      </c>
      <c r="BJ201" s="1146" t="str">
        <f ca="1">IFERROR(__xludf.DUMMYFUNCTION("+AZ201*BE201"),"#DIV/0!")</f>
        <v>#DIV/0!</v>
      </c>
      <c r="BK201" s="1146" t="str">
        <f ca="1">IFERROR(__xludf.DUMMYFUNCTION("+BA201*BF201"),"#DIV/0!")</f>
        <v>#DIV/0!</v>
      </c>
      <c r="BL201" s="1146" t="str">
        <f ca="1">IFERROR(__xludf.DUMMYFUNCTION("+BB201*BF201"),"#DIV/0!")</f>
        <v>#DIV/0!</v>
      </c>
      <c r="BM201" s="1146" t="str">
        <f ca="1">IFERROR(__xludf.DUMMYFUNCTION("+BC201*BF201"),"#DIV/0!")</f>
        <v>#DIV/0!</v>
      </c>
      <c r="BN201" s="1146" t="str">
        <f ca="1">IFERROR(__xludf.DUMMYFUNCTION("+BD201*BF201"),"#DIV/0!")</f>
        <v>#DIV/0!</v>
      </c>
      <c r="BO201" s="1146" t="str">
        <f ca="1">IFERROR(__xludf.DUMMYFUNCTION("+BG201+BK201"),"#DIV/0!")</f>
        <v>#DIV/0!</v>
      </c>
      <c r="BP201" s="1146" t="str">
        <f ca="1">IFERROR(__xludf.DUMMYFUNCTION("+BH201+BL201"),"#DIV/0!")</f>
        <v>#DIV/0!</v>
      </c>
      <c r="BQ201" s="1146" t="str">
        <f ca="1">IFERROR(__xludf.DUMMYFUNCTION("+BI201+BM201"),"#DIV/0!")</f>
        <v>#DIV/0!</v>
      </c>
      <c r="BR201" s="1146" t="str">
        <f ca="1">IFERROR(__xludf.DUMMYFUNCTION("+BJ201+BN201"),"#DIV/0!")</f>
        <v>#DIV/0!</v>
      </c>
      <c r="BS201" s="4188"/>
      <c r="BT201" s="4188"/>
      <c r="BU201" s="4188"/>
      <c r="BV201" s="4188"/>
      <c r="BW201" s="4188"/>
      <c r="BX201" s="4188"/>
      <c r="BY201" s="4188"/>
      <c r="BZ201" s="4188"/>
      <c r="CA201" s="4191"/>
      <c r="CB201" s="798"/>
      <c r="CC201" s="4194"/>
      <c r="CD201" s="4188"/>
      <c r="CE201" s="4188"/>
      <c r="CF201" s="4191"/>
      <c r="CG201" s="4204"/>
      <c r="CH201" s="798"/>
      <c r="CI201" s="798"/>
      <c r="CJ201" s="798"/>
      <c r="CK201" s="798"/>
      <c r="CL201" s="798"/>
      <c r="CM201" s="798"/>
      <c r="CN201" s="798"/>
      <c r="CO201" s="798"/>
      <c r="CP201" s="798"/>
      <c r="CQ201" s="798"/>
      <c r="CR201" s="798"/>
      <c r="CS201" s="798"/>
      <c r="CT201" s="798"/>
    </row>
    <row r="202" spans="1:98" ht="13.5" customHeight="1">
      <c r="A202" s="4194"/>
      <c r="B202" s="4209"/>
      <c r="C202" s="4210"/>
      <c r="D202" s="4209"/>
      <c r="E202" s="4210"/>
      <c r="F202" s="898"/>
      <c r="G202" s="964"/>
      <c r="H202" s="4191"/>
      <c r="I202" s="899"/>
      <c r="J202" s="900"/>
      <c r="K202" s="900"/>
      <c r="L202" s="900"/>
      <c r="M202" s="4191"/>
      <c r="N202" s="4194"/>
      <c r="O202" s="927"/>
      <c r="P202" s="901"/>
      <c r="Q202" s="4194"/>
      <c r="R202" s="4188"/>
      <c r="S202" s="4188"/>
      <c r="T202" s="4191"/>
      <c r="U202" s="818"/>
      <c r="V202" s="906">
        <v>8</v>
      </c>
      <c r="W202" s="1090"/>
      <c r="X202" s="1120"/>
      <c r="Y202" s="1120"/>
      <c r="Z202" s="898"/>
      <c r="AA202" s="908"/>
      <c r="AB202" s="908"/>
      <c r="AC202" s="908"/>
      <c r="AD202" s="909"/>
      <c r="AE202" s="871"/>
      <c r="AF202" s="1028"/>
      <c r="AG202" s="929"/>
      <c r="AH202" s="929"/>
      <c r="AI202" s="929"/>
      <c r="AJ202" s="930"/>
      <c r="AK202" s="1029"/>
      <c r="AL202" s="914"/>
      <c r="AM202" s="914"/>
      <c r="AN202" s="915"/>
      <c r="AO202" s="798"/>
      <c r="AP202" s="1050"/>
      <c r="AQ202" s="901"/>
      <c r="AR202" s="881"/>
      <c r="AS202" s="1143" t="str">
        <f ca="1">IFERROR(__xludf.DUMMYFUNCTION("+I202/G202"),"#DIV/0!")</f>
        <v>#DIV/0!</v>
      </c>
      <c r="AT202" s="1144" t="str">
        <f ca="1">IFERROR(__xludf.DUMMYFUNCTION("+J202/G202"),"#DIV/0!")</f>
        <v>#DIV/0!</v>
      </c>
      <c r="AU202" s="1144" t="str">
        <f ca="1">IFERROR(__xludf.DUMMYFUNCTION("+K202/G202"),"#DIV/0!")</f>
        <v>#DIV/0!</v>
      </c>
      <c r="AV202" s="1144" t="str">
        <f ca="1">IFERROR(__xludf.DUMMYFUNCTION("+L202/G202"),"#DIV/0!")</f>
        <v>#DIV/0!</v>
      </c>
      <c r="AW202" s="1145" t="str">
        <f ca="1">IFERROR(__xludf.DUMMYFUNCTION("+AA202/COUNTIF(W202,""*"")"),"#DIV/0!")</f>
        <v>#DIV/0!</v>
      </c>
      <c r="AX202" s="1145" t="str">
        <f ca="1">IFERROR(__xludf.DUMMYFUNCTION("+AB202/COUNTIF(W202,""*"")"),"#DIV/0!")</f>
        <v>#DIV/0!</v>
      </c>
      <c r="AY202" s="1145" t="str">
        <f ca="1">IFERROR(__xludf.DUMMYFUNCTION("+AC202/COUNTIF(W202,""*"")"),"#DIV/0!")</f>
        <v>#DIV/0!</v>
      </c>
      <c r="AZ202" s="1145" t="str">
        <f ca="1">IFERROR(__xludf.DUMMYFUNCTION("+AD202/COUNTIF(AD202,""*"")"),"#DIV/0!")</f>
        <v>#DIV/0!</v>
      </c>
      <c r="BA202" s="1146" t="str">
        <f ca="1">IFERROR(__xludf.DUMMYFUNCTION("+AK202/AJ202"),"#DIV/0!")</f>
        <v>#DIV/0!</v>
      </c>
      <c r="BB202" s="1146" t="str">
        <f ca="1">IFERROR(__xludf.DUMMYFUNCTION("+AL202/AJ202"),"#DIV/0!")</f>
        <v>#DIV/0!</v>
      </c>
      <c r="BC202" s="1146" t="str">
        <f ca="1">IFERROR(__xludf.DUMMYFUNCTION("+AM202/AJ202"),"#DIV/0!")</f>
        <v>#DIV/0!</v>
      </c>
      <c r="BD202" s="1146" t="str">
        <f ca="1">IFERROR(__xludf.DUMMYFUNCTION("+AN202/AJ202"),"#DIV/0!")</f>
        <v>#DIV/0!</v>
      </c>
      <c r="BE202" s="921">
        <v>0.2</v>
      </c>
      <c r="BF202" s="921">
        <v>0.8</v>
      </c>
      <c r="BG202" s="1146" t="str">
        <f ca="1">IFERROR(__xludf.DUMMYFUNCTION("+AW202*BE202"),"#DIV/0!")</f>
        <v>#DIV/0!</v>
      </c>
      <c r="BH202" s="1146" t="str">
        <f ca="1">IFERROR(__xludf.DUMMYFUNCTION("+AX202*BE202"),"#DIV/0!")</f>
        <v>#DIV/0!</v>
      </c>
      <c r="BI202" s="1146" t="str">
        <f ca="1">IFERROR(__xludf.DUMMYFUNCTION("+AY202*BE202"),"#DIV/0!")</f>
        <v>#DIV/0!</v>
      </c>
      <c r="BJ202" s="1146" t="str">
        <f ca="1">IFERROR(__xludf.DUMMYFUNCTION("+AZ202*BE202"),"#DIV/0!")</f>
        <v>#DIV/0!</v>
      </c>
      <c r="BK202" s="1146" t="str">
        <f ca="1">IFERROR(__xludf.DUMMYFUNCTION("+BA202*BF202"),"#DIV/0!")</f>
        <v>#DIV/0!</v>
      </c>
      <c r="BL202" s="1146" t="str">
        <f ca="1">IFERROR(__xludf.DUMMYFUNCTION("+BB202*BF202"),"#DIV/0!")</f>
        <v>#DIV/0!</v>
      </c>
      <c r="BM202" s="1146" t="str">
        <f ca="1">IFERROR(__xludf.DUMMYFUNCTION("+BC202*BF202"),"#DIV/0!")</f>
        <v>#DIV/0!</v>
      </c>
      <c r="BN202" s="1146" t="str">
        <f ca="1">IFERROR(__xludf.DUMMYFUNCTION("+BD202*BF202"),"#DIV/0!")</f>
        <v>#DIV/0!</v>
      </c>
      <c r="BO202" s="1146" t="str">
        <f ca="1">IFERROR(__xludf.DUMMYFUNCTION("+BG202+BK202"),"#DIV/0!")</f>
        <v>#DIV/0!</v>
      </c>
      <c r="BP202" s="1146" t="str">
        <f ca="1">IFERROR(__xludf.DUMMYFUNCTION("+BH202+BL202"),"#DIV/0!")</f>
        <v>#DIV/0!</v>
      </c>
      <c r="BQ202" s="1146" t="str">
        <f ca="1">IFERROR(__xludf.DUMMYFUNCTION("+BI202+BM202"),"#DIV/0!")</f>
        <v>#DIV/0!</v>
      </c>
      <c r="BR202" s="1146" t="str">
        <f ca="1">IFERROR(__xludf.DUMMYFUNCTION("+BJ202+BN202"),"#DIV/0!")</f>
        <v>#DIV/0!</v>
      </c>
      <c r="BS202" s="4188"/>
      <c r="BT202" s="4188"/>
      <c r="BU202" s="4188"/>
      <c r="BV202" s="4188"/>
      <c r="BW202" s="4188"/>
      <c r="BX202" s="4188"/>
      <c r="BY202" s="4188"/>
      <c r="BZ202" s="4188"/>
      <c r="CA202" s="4191"/>
      <c r="CB202" s="798"/>
      <c r="CC202" s="4194"/>
      <c r="CD202" s="4188"/>
      <c r="CE202" s="4188"/>
      <c r="CF202" s="4191"/>
      <c r="CG202" s="4204"/>
      <c r="CH202" s="798"/>
      <c r="CI202" s="798"/>
      <c r="CJ202" s="798"/>
      <c r="CK202" s="798"/>
      <c r="CL202" s="798"/>
      <c r="CM202" s="798"/>
      <c r="CN202" s="798"/>
      <c r="CO202" s="798"/>
      <c r="CP202" s="798"/>
      <c r="CQ202" s="798"/>
      <c r="CR202" s="798"/>
      <c r="CS202" s="798"/>
      <c r="CT202" s="798"/>
    </row>
    <row r="203" spans="1:98" ht="13.5" customHeight="1">
      <c r="A203" s="4194"/>
      <c r="B203" s="4209"/>
      <c r="C203" s="4210"/>
      <c r="D203" s="4209"/>
      <c r="E203" s="4210"/>
      <c r="F203" s="898"/>
      <c r="G203" s="964"/>
      <c r="H203" s="4191"/>
      <c r="I203" s="899"/>
      <c r="J203" s="900"/>
      <c r="K203" s="900"/>
      <c r="L203" s="900"/>
      <c r="M203" s="4191"/>
      <c r="N203" s="4194"/>
      <c r="O203" s="927"/>
      <c r="P203" s="901"/>
      <c r="Q203" s="4194"/>
      <c r="R203" s="4188"/>
      <c r="S203" s="4188"/>
      <c r="T203" s="4191"/>
      <c r="U203" s="818"/>
      <c r="V203" s="906">
        <v>9</v>
      </c>
      <c r="W203" s="1090"/>
      <c r="X203" s="1120"/>
      <c r="Y203" s="1120"/>
      <c r="Z203" s="898"/>
      <c r="AA203" s="908"/>
      <c r="AB203" s="908"/>
      <c r="AC203" s="908"/>
      <c r="AD203" s="909"/>
      <c r="AE203" s="871"/>
      <c r="AF203" s="1028"/>
      <c r="AG203" s="929"/>
      <c r="AH203" s="929"/>
      <c r="AI203" s="929"/>
      <c r="AJ203" s="930"/>
      <c r="AK203" s="1029"/>
      <c r="AL203" s="914"/>
      <c r="AM203" s="914"/>
      <c r="AN203" s="915"/>
      <c r="AO203" s="798"/>
      <c r="AP203" s="1050"/>
      <c r="AQ203" s="901"/>
      <c r="AR203" s="881"/>
      <c r="AS203" s="1143" t="str">
        <f ca="1">IFERROR(__xludf.DUMMYFUNCTION("+I203/G203"),"#DIV/0!")</f>
        <v>#DIV/0!</v>
      </c>
      <c r="AT203" s="1144" t="str">
        <f ca="1">IFERROR(__xludf.DUMMYFUNCTION("+J203/G203"),"#DIV/0!")</f>
        <v>#DIV/0!</v>
      </c>
      <c r="AU203" s="1144" t="str">
        <f ca="1">IFERROR(__xludf.DUMMYFUNCTION("+K203/G203"),"#DIV/0!")</f>
        <v>#DIV/0!</v>
      </c>
      <c r="AV203" s="1144" t="str">
        <f ca="1">IFERROR(__xludf.DUMMYFUNCTION("+L203/G203"),"#DIV/0!")</f>
        <v>#DIV/0!</v>
      </c>
      <c r="AW203" s="1145" t="str">
        <f ca="1">IFERROR(__xludf.DUMMYFUNCTION("+AA203/COUNTIF(W203,""*"")"),"#DIV/0!")</f>
        <v>#DIV/0!</v>
      </c>
      <c r="AX203" s="1145" t="str">
        <f ca="1">IFERROR(__xludf.DUMMYFUNCTION("+AB203/COUNTIF(W203,""*"")"),"#DIV/0!")</f>
        <v>#DIV/0!</v>
      </c>
      <c r="AY203" s="1145" t="str">
        <f ca="1">IFERROR(__xludf.DUMMYFUNCTION("+AC203/COUNTIF(W203,""*"")"),"#DIV/0!")</f>
        <v>#DIV/0!</v>
      </c>
      <c r="AZ203" s="1145" t="str">
        <f ca="1">IFERROR(__xludf.DUMMYFUNCTION("+AD203/COUNTIF(AD203,""*"")"),"#DIV/0!")</f>
        <v>#DIV/0!</v>
      </c>
      <c r="BA203" s="1146" t="str">
        <f ca="1">IFERROR(__xludf.DUMMYFUNCTION("+AK203/AJ203"),"#DIV/0!")</f>
        <v>#DIV/0!</v>
      </c>
      <c r="BB203" s="1146" t="str">
        <f ca="1">IFERROR(__xludf.DUMMYFUNCTION("+AL203/AJ203"),"#DIV/0!")</f>
        <v>#DIV/0!</v>
      </c>
      <c r="BC203" s="1146" t="str">
        <f ca="1">IFERROR(__xludf.DUMMYFUNCTION("+AM203/AJ203"),"#DIV/0!")</f>
        <v>#DIV/0!</v>
      </c>
      <c r="BD203" s="1146" t="str">
        <f ca="1">IFERROR(__xludf.DUMMYFUNCTION("+AN203/AJ203"),"#DIV/0!")</f>
        <v>#DIV/0!</v>
      </c>
      <c r="BE203" s="921">
        <v>0.2</v>
      </c>
      <c r="BF203" s="921">
        <v>0.8</v>
      </c>
      <c r="BG203" s="1146" t="str">
        <f ca="1">IFERROR(__xludf.DUMMYFUNCTION("+AW203*BE203"),"#DIV/0!")</f>
        <v>#DIV/0!</v>
      </c>
      <c r="BH203" s="1146" t="str">
        <f ca="1">IFERROR(__xludf.DUMMYFUNCTION("+AX203*BE203"),"#DIV/0!")</f>
        <v>#DIV/0!</v>
      </c>
      <c r="BI203" s="1146" t="str">
        <f ca="1">IFERROR(__xludf.DUMMYFUNCTION("+AY203*BE203"),"#DIV/0!")</f>
        <v>#DIV/0!</v>
      </c>
      <c r="BJ203" s="1146" t="str">
        <f ca="1">IFERROR(__xludf.DUMMYFUNCTION("+AZ203*BE203"),"#DIV/0!")</f>
        <v>#DIV/0!</v>
      </c>
      <c r="BK203" s="1146" t="str">
        <f ca="1">IFERROR(__xludf.DUMMYFUNCTION("+BA203*BF203"),"#DIV/0!")</f>
        <v>#DIV/0!</v>
      </c>
      <c r="BL203" s="1146" t="str">
        <f ca="1">IFERROR(__xludf.DUMMYFUNCTION("+BB203*BF203"),"#DIV/0!")</f>
        <v>#DIV/0!</v>
      </c>
      <c r="BM203" s="1146" t="str">
        <f ca="1">IFERROR(__xludf.DUMMYFUNCTION("+BC203*BF203"),"#DIV/0!")</f>
        <v>#DIV/0!</v>
      </c>
      <c r="BN203" s="1146" t="str">
        <f ca="1">IFERROR(__xludf.DUMMYFUNCTION("+BD203*BF203"),"#DIV/0!")</f>
        <v>#DIV/0!</v>
      </c>
      <c r="BO203" s="1146" t="str">
        <f ca="1">IFERROR(__xludf.DUMMYFUNCTION("+BG203+BK203"),"#DIV/0!")</f>
        <v>#DIV/0!</v>
      </c>
      <c r="BP203" s="1146" t="str">
        <f ca="1">IFERROR(__xludf.DUMMYFUNCTION("+BH203+BL203"),"#DIV/0!")</f>
        <v>#DIV/0!</v>
      </c>
      <c r="BQ203" s="1146" t="str">
        <f ca="1">IFERROR(__xludf.DUMMYFUNCTION("+BI203+BM203"),"#DIV/0!")</f>
        <v>#DIV/0!</v>
      </c>
      <c r="BR203" s="1146" t="str">
        <f ca="1">IFERROR(__xludf.DUMMYFUNCTION("+BJ203+BN203"),"#DIV/0!")</f>
        <v>#DIV/0!</v>
      </c>
      <c r="BS203" s="4188"/>
      <c r="BT203" s="4188"/>
      <c r="BU203" s="4188"/>
      <c r="BV203" s="4188"/>
      <c r="BW203" s="4188"/>
      <c r="BX203" s="4188"/>
      <c r="BY203" s="4188"/>
      <c r="BZ203" s="4188"/>
      <c r="CA203" s="4191"/>
      <c r="CB203" s="798"/>
      <c r="CC203" s="4194"/>
      <c r="CD203" s="4188"/>
      <c r="CE203" s="4188"/>
      <c r="CF203" s="4191"/>
      <c r="CG203" s="4204"/>
      <c r="CH203" s="798"/>
      <c r="CI203" s="798"/>
      <c r="CJ203" s="798"/>
      <c r="CK203" s="798"/>
      <c r="CL203" s="798"/>
      <c r="CM203" s="798"/>
      <c r="CN203" s="798"/>
      <c r="CO203" s="798"/>
      <c r="CP203" s="798"/>
      <c r="CQ203" s="798"/>
      <c r="CR203" s="798"/>
      <c r="CS203" s="798"/>
      <c r="CT203" s="798"/>
    </row>
    <row r="204" spans="1:98" ht="15" customHeight="1" thickBot="1">
      <c r="A204" s="4195"/>
      <c r="B204" s="4211"/>
      <c r="C204" s="4212"/>
      <c r="D204" s="4211"/>
      <c r="E204" s="4212"/>
      <c r="F204" s="983"/>
      <c r="G204" s="984"/>
      <c r="H204" s="4192"/>
      <c r="I204" s="1063"/>
      <c r="J204" s="986"/>
      <c r="K204" s="986"/>
      <c r="L204" s="986"/>
      <c r="M204" s="4192"/>
      <c r="N204" s="4195"/>
      <c r="O204" s="987"/>
      <c r="P204" s="985"/>
      <c r="Q204" s="4195"/>
      <c r="R204" s="4189"/>
      <c r="S204" s="4189"/>
      <c r="T204" s="4192"/>
      <c r="U204" s="818"/>
      <c r="V204" s="981">
        <v>10</v>
      </c>
      <c r="W204" s="1068"/>
      <c r="X204" s="1121"/>
      <c r="Y204" s="1121"/>
      <c r="Z204" s="983"/>
      <c r="AA204" s="989"/>
      <c r="AB204" s="989"/>
      <c r="AC204" s="989"/>
      <c r="AD204" s="990"/>
      <c r="AE204" s="871"/>
      <c r="AF204" s="1071"/>
      <c r="AG204" s="991"/>
      <c r="AH204" s="991"/>
      <c r="AI204" s="991"/>
      <c r="AJ204" s="992"/>
      <c r="AK204" s="1073"/>
      <c r="AL204" s="994"/>
      <c r="AM204" s="994"/>
      <c r="AN204" s="1074"/>
      <c r="AO204" s="798"/>
      <c r="AP204" s="1075"/>
      <c r="AQ204" s="985"/>
      <c r="AR204" s="881"/>
      <c r="AS204" s="1147" t="str">
        <f ca="1">IFERROR(__xludf.DUMMYFUNCTION("+I204/G204"),"#DIV/0!")</f>
        <v>#DIV/0!</v>
      </c>
      <c r="AT204" s="1148" t="str">
        <f ca="1">IFERROR(__xludf.DUMMYFUNCTION("+J204/G204"),"#DIV/0!")</f>
        <v>#DIV/0!</v>
      </c>
      <c r="AU204" s="1148" t="str">
        <f ca="1">IFERROR(__xludf.DUMMYFUNCTION("+K204/G204"),"#DIV/0!")</f>
        <v>#DIV/0!</v>
      </c>
      <c r="AV204" s="1148" t="str">
        <f ca="1">IFERROR(__xludf.DUMMYFUNCTION("+L204/G204"),"#DIV/0!")</f>
        <v>#DIV/0!</v>
      </c>
      <c r="AW204" s="1149" t="str">
        <f ca="1">IFERROR(__xludf.DUMMYFUNCTION("+AA204/COUNTIF(W204,""*"")"),"#DIV/0!")</f>
        <v>#DIV/0!</v>
      </c>
      <c r="AX204" s="1149" t="str">
        <f ca="1">IFERROR(__xludf.DUMMYFUNCTION("+AB204/COUNTIF(W204,""*"")"),"#DIV/0!")</f>
        <v>#DIV/0!</v>
      </c>
      <c r="AY204" s="1149" t="str">
        <f ca="1">IFERROR(__xludf.DUMMYFUNCTION("+AC204/COUNTIF(W204,""*"")"),"#DIV/0!")</f>
        <v>#DIV/0!</v>
      </c>
      <c r="AZ204" s="1149" t="str">
        <f ca="1">IFERROR(__xludf.DUMMYFUNCTION("+AD204/COUNTIF(AD204,""*"")"),"#DIV/0!")</f>
        <v>#DIV/0!</v>
      </c>
      <c r="BA204" s="1150" t="str">
        <f ca="1">IFERROR(__xludf.DUMMYFUNCTION("+AK204/AJ204"),"#DIV/0!")</f>
        <v>#DIV/0!</v>
      </c>
      <c r="BB204" s="1150" t="str">
        <f ca="1">IFERROR(__xludf.DUMMYFUNCTION("+AL204/AJ204"),"#DIV/0!")</f>
        <v>#DIV/0!</v>
      </c>
      <c r="BC204" s="1150" t="str">
        <f ca="1">IFERROR(__xludf.DUMMYFUNCTION("+AM204/AJ204"),"#DIV/0!")</f>
        <v>#DIV/0!</v>
      </c>
      <c r="BD204" s="1150" t="str">
        <f ca="1">IFERROR(__xludf.DUMMYFUNCTION("+AN204/AJ204"),"#DIV/0!")</f>
        <v>#DIV/0!</v>
      </c>
      <c r="BE204" s="1080">
        <v>0.2</v>
      </c>
      <c r="BF204" s="1080">
        <v>0.8</v>
      </c>
      <c r="BG204" s="1150" t="str">
        <f ca="1">IFERROR(__xludf.DUMMYFUNCTION("+AW204*BE204"),"#DIV/0!")</f>
        <v>#DIV/0!</v>
      </c>
      <c r="BH204" s="1150" t="str">
        <f ca="1">IFERROR(__xludf.DUMMYFUNCTION("+AX204*BE204"),"#DIV/0!")</f>
        <v>#DIV/0!</v>
      </c>
      <c r="BI204" s="1150" t="str">
        <f ca="1">IFERROR(__xludf.DUMMYFUNCTION("+AY204*BE204"),"#DIV/0!")</f>
        <v>#DIV/0!</v>
      </c>
      <c r="BJ204" s="1150" t="str">
        <f ca="1">IFERROR(__xludf.DUMMYFUNCTION("+AZ204*BE204"),"#DIV/0!")</f>
        <v>#DIV/0!</v>
      </c>
      <c r="BK204" s="1150" t="str">
        <f ca="1">IFERROR(__xludf.DUMMYFUNCTION("+BA204*BF204"),"#DIV/0!")</f>
        <v>#DIV/0!</v>
      </c>
      <c r="BL204" s="1150" t="str">
        <f ca="1">IFERROR(__xludf.DUMMYFUNCTION("+BB204*BF204"),"#DIV/0!")</f>
        <v>#DIV/0!</v>
      </c>
      <c r="BM204" s="1150" t="str">
        <f ca="1">IFERROR(__xludf.DUMMYFUNCTION("+BC204*BF204"),"#DIV/0!")</f>
        <v>#DIV/0!</v>
      </c>
      <c r="BN204" s="1150" t="str">
        <f ca="1">IFERROR(__xludf.DUMMYFUNCTION("+BD204*BF204"),"#DIV/0!")</f>
        <v>#DIV/0!</v>
      </c>
      <c r="BO204" s="1150" t="str">
        <f ca="1">IFERROR(__xludf.DUMMYFUNCTION("+BG204+BK204"),"#DIV/0!")</f>
        <v>#DIV/0!</v>
      </c>
      <c r="BP204" s="1150" t="str">
        <f ca="1">IFERROR(__xludf.DUMMYFUNCTION("+BH204+BL204"),"#DIV/0!")</f>
        <v>#DIV/0!</v>
      </c>
      <c r="BQ204" s="1150" t="str">
        <f ca="1">IFERROR(__xludf.DUMMYFUNCTION("+BI204+BM204"),"#DIV/0!")</f>
        <v>#DIV/0!</v>
      </c>
      <c r="BR204" s="1150" t="str">
        <f ca="1">IFERROR(__xludf.DUMMYFUNCTION("+BJ204+BN204"),"#DIV/0!")</f>
        <v>#DIV/0!</v>
      </c>
      <c r="BS204" s="4189"/>
      <c r="BT204" s="4189"/>
      <c r="BU204" s="4189"/>
      <c r="BV204" s="4189"/>
      <c r="BW204" s="4189"/>
      <c r="BX204" s="4189"/>
      <c r="BY204" s="4189"/>
      <c r="BZ204" s="4189"/>
      <c r="CA204" s="4192"/>
      <c r="CB204" s="798"/>
      <c r="CC204" s="4195"/>
      <c r="CD204" s="4189"/>
      <c r="CE204" s="4189"/>
      <c r="CF204" s="4192"/>
      <c r="CG204" s="4205"/>
      <c r="CH204" s="798"/>
      <c r="CI204" s="798"/>
      <c r="CJ204" s="798"/>
      <c r="CK204" s="798"/>
      <c r="CL204" s="798"/>
      <c r="CM204" s="798"/>
      <c r="CN204" s="798"/>
      <c r="CO204" s="798"/>
      <c r="CP204" s="798"/>
      <c r="CQ204" s="798"/>
      <c r="CR204" s="798"/>
      <c r="CS204" s="798"/>
      <c r="CT204" s="798"/>
    </row>
    <row r="205" spans="1:98" ht="14.25" customHeight="1">
      <c r="A205" s="4206">
        <v>22</v>
      </c>
      <c r="B205" s="4207"/>
      <c r="C205" s="4208"/>
      <c r="D205" s="4213"/>
      <c r="E205" s="4208"/>
      <c r="F205" s="858"/>
      <c r="G205" s="950"/>
      <c r="H205" s="4214"/>
      <c r="I205" s="860"/>
      <c r="J205" s="861"/>
      <c r="K205" s="861"/>
      <c r="L205" s="861"/>
      <c r="M205" s="4215"/>
      <c r="N205" s="4198"/>
      <c r="O205" s="954"/>
      <c r="P205" s="951"/>
      <c r="Q205" s="4199"/>
      <c r="R205" s="4200"/>
      <c r="S205" s="4200"/>
      <c r="T205" s="4201"/>
      <c r="U205" s="818"/>
      <c r="V205" s="867">
        <v>1</v>
      </c>
      <c r="W205" s="954"/>
      <c r="X205" s="1122"/>
      <c r="Y205" s="1122"/>
      <c r="Z205" s="858"/>
      <c r="AA205" s="869"/>
      <c r="AB205" s="869"/>
      <c r="AC205" s="869"/>
      <c r="AD205" s="870"/>
      <c r="AE205" s="871"/>
      <c r="AF205" s="1086"/>
      <c r="AG205" s="874"/>
      <c r="AH205" s="874"/>
      <c r="AI205" s="874"/>
      <c r="AJ205" s="875"/>
      <c r="AK205" s="1041"/>
      <c r="AL205" s="877"/>
      <c r="AM205" s="877"/>
      <c r="AN205" s="878"/>
      <c r="AO205" s="798"/>
      <c r="AP205" s="879"/>
      <c r="AQ205" s="880"/>
      <c r="AR205" s="881"/>
      <c r="AS205" s="1139" t="str">
        <f ca="1">IFERROR(__xludf.DUMMYFUNCTION("+I205/G205"),"#DIV/0!")</f>
        <v>#DIV/0!</v>
      </c>
      <c r="AT205" s="1140" t="str">
        <f ca="1">IFERROR(__xludf.DUMMYFUNCTION("+J205/G205"),"#DIV/0!")</f>
        <v>#DIV/0!</v>
      </c>
      <c r="AU205" s="1140" t="str">
        <f ca="1">IFERROR(__xludf.DUMMYFUNCTION("+K205/G205"),"#DIV/0!")</f>
        <v>#DIV/0!</v>
      </c>
      <c r="AV205" s="1140" t="str">
        <f ca="1">IFERROR(__xludf.DUMMYFUNCTION("+L205/G205"),"#DIV/0!")</f>
        <v>#DIV/0!</v>
      </c>
      <c r="AW205" s="1141" t="str">
        <f ca="1">IFERROR(__xludf.DUMMYFUNCTION("+AA205/COUNTIF(W205,""*"")"),"#DIV/0!")</f>
        <v>#DIV/0!</v>
      </c>
      <c r="AX205" s="1141" t="str">
        <f ca="1">IFERROR(__xludf.DUMMYFUNCTION("+AB205/COUNTIF(W205,""*"")"),"#DIV/0!")</f>
        <v>#DIV/0!</v>
      </c>
      <c r="AY205" s="1141" t="str">
        <f ca="1">IFERROR(__xludf.DUMMYFUNCTION("+AC205/COUNTIF(W205,""*"")"),"#DIV/0!")</f>
        <v>#DIV/0!</v>
      </c>
      <c r="AZ205" s="1141" t="str">
        <f ca="1">IFERROR(__xludf.DUMMYFUNCTION("+AD205/COUNTIF(AD205,""*"")"),"#DIV/0!")</f>
        <v>#DIV/0!</v>
      </c>
      <c r="BA205" s="1142" t="str">
        <f ca="1">IFERROR(__xludf.DUMMYFUNCTION("+AK205/AJ205"),"#DIV/0!")</f>
        <v>#DIV/0!</v>
      </c>
      <c r="BB205" s="1142" t="str">
        <f ca="1">IFERROR(__xludf.DUMMYFUNCTION("+AL205/AJ205"),"#DIV/0!")</f>
        <v>#DIV/0!</v>
      </c>
      <c r="BC205" s="1142" t="str">
        <f ca="1">IFERROR(__xludf.DUMMYFUNCTION("+AM205/AJ205"),"#DIV/0!")</f>
        <v>#DIV/0!</v>
      </c>
      <c r="BD205" s="1142" t="str">
        <f ca="1">IFERROR(__xludf.DUMMYFUNCTION("+AN205/AJ205"),"#DIV/0!")</f>
        <v>#DIV/0!</v>
      </c>
      <c r="BE205" s="886">
        <v>0.2</v>
      </c>
      <c r="BF205" s="886">
        <v>0.8</v>
      </c>
      <c r="BG205" s="1142" t="str">
        <f ca="1">IFERROR(__xludf.DUMMYFUNCTION("+AW205*BE205"),"#DIV/0!")</f>
        <v>#DIV/0!</v>
      </c>
      <c r="BH205" s="1142" t="str">
        <f ca="1">IFERROR(__xludf.DUMMYFUNCTION("+AX205*BE205"),"#DIV/0!")</f>
        <v>#DIV/0!</v>
      </c>
      <c r="BI205" s="1142" t="str">
        <f ca="1">IFERROR(__xludf.DUMMYFUNCTION("+AY205*BE205"),"#DIV/0!")</f>
        <v>#DIV/0!</v>
      </c>
      <c r="BJ205" s="1142" t="str">
        <f ca="1">IFERROR(__xludf.DUMMYFUNCTION("+AZ205*BE205"),"#DIV/0!")</f>
        <v>#DIV/0!</v>
      </c>
      <c r="BK205" s="1142" t="str">
        <f ca="1">IFERROR(__xludf.DUMMYFUNCTION("+BA205*BF205"),"#DIV/0!")</f>
        <v>#DIV/0!</v>
      </c>
      <c r="BL205" s="1142" t="str">
        <f ca="1">IFERROR(__xludf.DUMMYFUNCTION("+BB205*BF205"),"#DIV/0!")</f>
        <v>#DIV/0!</v>
      </c>
      <c r="BM205" s="1142" t="str">
        <f ca="1">IFERROR(__xludf.DUMMYFUNCTION("+BC205*BF205"),"#DIV/0!")</f>
        <v>#DIV/0!</v>
      </c>
      <c r="BN205" s="1142" t="str">
        <f ca="1">IFERROR(__xludf.DUMMYFUNCTION("+BD205*BF205"),"#DIV/0!")</f>
        <v>#DIV/0!</v>
      </c>
      <c r="BO205" s="1142" t="str">
        <f ca="1">IFERROR(__xludf.DUMMYFUNCTION("+BG205+BK205"),"#DIV/0!")</f>
        <v>#DIV/0!</v>
      </c>
      <c r="BP205" s="1142" t="str">
        <f ca="1">IFERROR(__xludf.DUMMYFUNCTION("+BH205+BL205"),"#DIV/0!")</f>
        <v>#DIV/0!</v>
      </c>
      <c r="BQ205" s="1142" t="str">
        <f ca="1">IFERROR(__xludf.DUMMYFUNCTION("+BI205+BM205"),"#DIV/0!")</f>
        <v>#DIV/0!</v>
      </c>
      <c r="BR205" s="1142" t="str">
        <f ca="1">IFERROR(__xludf.DUMMYFUNCTION("+BJ205+BN205"),"#DIV/0!")</f>
        <v>#DIV/0!</v>
      </c>
      <c r="BS205" s="4197" t="e">
        <f t="shared" ref="BS205:BV205" ca="1" si="20">AVERAGEIF(BO205:BO214,"&lt;&gt;#¡DIV/0!")</f>
        <v>#DIV/0!</v>
      </c>
      <c r="BT205" s="4197" t="e">
        <f t="shared" ca="1" si="20"/>
        <v>#DIV/0!</v>
      </c>
      <c r="BU205" s="4197" t="e">
        <f t="shared" ca="1" si="20"/>
        <v>#DIV/0!</v>
      </c>
      <c r="BV205" s="4197" t="e">
        <f t="shared" ca="1" si="20"/>
        <v>#DIV/0!</v>
      </c>
      <c r="BW205" s="4187" t="str">
        <f ca="1">IFERROR(__xludf.DUMMYFUNCTION("+C205*BS205"),"#DIV/0!")</f>
        <v>#DIV/0!</v>
      </c>
      <c r="BX205" s="4187" t="str">
        <f ca="1">IFERROR(__xludf.DUMMYFUNCTION("+C205*BT205"),"#DIV/0!")</f>
        <v>#DIV/0!</v>
      </c>
      <c r="BY205" s="4187" t="str">
        <f ca="1">IFERROR(__xludf.DUMMYFUNCTION("+C205*BU205"),"#DIV/0!")</f>
        <v>#DIV/0!</v>
      </c>
      <c r="BZ205" s="4187" t="str">
        <f ca="1">IFERROR(__xludf.DUMMYFUNCTION("+C205*BV205"),"#DIV/0!")</f>
        <v>#DIV/0!</v>
      </c>
      <c r="CA205" s="4190">
        <f ca="1">SUM(BW205:BZ214)</f>
        <v>0</v>
      </c>
      <c r="CB205" s="798"/>
      <c r="CC205" s="4193" t="str">
        <f ca="1">IFERROR(__xludf.DUMMYFUNCTION("+Q205/$N$205"),"#DIV/0!")</f>
        <v>#DIV/0!</v>
      </c>
      <c r="CD205" s="4196" t="str">
        <f ca="1">IFERROR(__xludf.DUMMYFUNCTION("+R205/$N$205"),"#DIV/0!")</f>
        <v>#DIV/0!</v>
      </c>
      <c r="CE205" s="4196" t="str">
        <f ca="1">IFERROR(__xludf.DUMMYFUNCTION("+S205/$N$205"),"#DIV/0!")</f>
        <v>#DIV/0!</v>
      </c>
      <c r="CF205" s="4202" t="str">
        <f ca="1">IFERROR(__xludf.DUMMYFUNCTION("+T205/$N$205"),"#DIV/0!")</f>
        <v>#DIV/0!</v>
      </c>
      <c r="CG205" s="4203" t="e">
        <f ca="1">AVERAGE(CC205:CF214)</f>
        <v>#DIV/0!</v>
      </c>
      <c r="CH205" s="798"/>
      <c r="CI205" s="798"/>
      <c r="CJ205" s="798"/>
      <c r="CK205" s="798"/>
      <c r="CL205" s="798"/>
      <c r="CM205" s="798"/>
      <c r="CN205" s="798"/>
      <c r="CO205" s="798"/>
      <c r="CP205" s="798"/>
      <c r="CQ205" s="798"/>
      <c r="CR205" s="798"/>
      <c r="CS205" s="798"/>
      <c r="CT205" s="798"/>
    </row>
    <row r="206" spans="1:98" ht="14.25" customHeight="1">
      <c r="A206" s="4194"/>
      <c r="B206" s="4209"/>
      <c r="C206" s="4210"/>
      <c r="D206" s="4209"/>
      <c r="E206" s="4210"/>
      <c r="F206" s="898"/>
      <c r="G206" s="964"/>
      <c r="H206" s="4191"/>
      <c r="I206" s="899"/>
      <c r="J206" s="900"/>
      <c r="K206" s="900"/>
      <c r="L206" s="900"/>
      <c r="M206" s="4191"/>
      <c r="N206" s="4194"/>
      <c r="O206" s="927"/>
      <c r="P206" s="901"/>
      <c r="Q206" s="4194"/>
      <c r="R206" s="4188"/>
      <c r="S206" s="4188"/>
      <c r="T206" s="4191"/>
      <c r="U206" s="818"/>
      <c r="V206" s="906">
        <v>2</v>
      </c>
      <c r="W206" s="1090"/>
      <c r="X206" s="1120"/>
      <c r="Y206" s="1120"/>
      <c r="Z206" s="898"/>
      <c r="AA206" s="908"/>
      <c r="AB206" s="908"/>
      <c r="AC206" s="908"/>
      <c r="AD206" s="909"/>
      <c r="AE206" s="871"/>
      <c r="AF206" s="1028"/>
      <c r="AG206" s="929"/>
      <c r="AH206" s="929"/>
      <c r="AI206" s="929"/>
      <c r="AJ206" s="930"/>
      <c r="AK206" s="1029"/>
      <c r="AL206" s="914"/>
      <c r="AM206" s="914"/>
      <c r="AN206" s="915"/>
      <c r="AO206" s="798"/>
      <c r="AP206" s="1050"/>
      <c r="AQ206" s="901"/>
      <c r="AR206" s="881"/>
      <c r="AS206" s="1143" t="str">
        <f ca="1">IFERROR(__xludf.DUMMYFUNCTION("+I206/G206"),"#DIV/0!")</f>
        <v>#DIV/0!</v>
      </c>
      <c r="AT206" s="1144" t="str">
        <f ca="1">IFERROR(__xludf.DUMMYFUNCTION("+J206/G206"),"#DIV/0!")</f>
        <v>#DIV/0!</v>
      </c>
      <c r="AU206" s="1144" t="str">
        <f ca="1">IFERROR(__xludf.DUMMYFUNCTION("+K206/G206"),"#DIV/0!")</f>
        <v>#DIV/0!</v>
      </c>
      <c r="AV206" s="1144" t="str">
        <f ca="1">IFERROR(__xludf.DUMMYFUNCTION("+L206/G206"),"#DIV/0!")</f>
        <v>#DIV/0!</v>
      </c>
      <c r="AW206" s="1145" t="str">
        <f ca="1">IFERROR(__xludf.DUMMYFUNCTION("+AA206/COUNTIF(W206,""*"")"),"#DIV/0!")</f>
        <v>#DIV/0!</v>
      </c>
      <c r="AX206" s="1145" t="str">
        <f ca="1">IFERROR(__xludf.DUMMYFUNCTION("+AB206/COUNTIF(W206,""*"")"),"#DIV/0!")</f>
        <v>#DIV/0!</v>
      </c>
      <c r="AY206" s="1145" t="str">
        <f ca="1">IFERROR(__xludf.DUMMYFUNCTION("+AC206/COUNTIF(W206,""*"")"),"#DIV/0!")</f>
        <v>#DIV/0!</v>
      </c>
      <c r="AZ206" s="1145" t="str">
        <f ca="1">IFERROR(__xludf.DUMMYFUNCTION("+AD206/COUNTIF(AD206,""*"")"),"#DIV/0!")</f>
        <v>#DIV/0!</v>
      </c>
      <c r="BA206" s="1146" t="str">
        <f ca="1">IFERROR(__xludf.DUMMYFUNCTION("+AK206/AJ206"),"#DIV/0!")</f>
        <v>#DIV/0!</v>
      </c>
      <c r="BB206" s="1146" t="str">
        <f ca="1">IFERROR(__xludf.DUMMYFUNCTION("+AL206/AJ206"),"#DIV/0!")</f>
        <v>#DIV/0!</v>
      </c>
      <c r="BC206" s="1146" t="str">
        <f ca="1">IFERROR(__xludf.DUMMYFUNCTION("+AM206/AJ206"),"#DIV/0!")</f>
        <v>#DIV/0!</v>
      </c>
      <c r="BD206" s="1146" t="str">
        <f ca="1">IFERROR(__xludf.DUMMYFUNCTION("+AN206/AJ206"),"#DIV/0!")</f>
        <v>#DIV/0!</v>
      </c>
      <c r="BE206" s="921">
        <v>0.2</v>
      </c>
      <c r="BF206" s="921">
        <v>0.8</v>
      </c>
      <c r="BG206" s="1146" t="str">
        <f ca="1">IFERROR(__xludf.DUMMYFUNCTION("+AW206*BE206"),"#DIV/0!")</f>
        <v>#DIV/0!</v>
      </c>
      <c r="BH206" s="1146" t="str">
        <f ca="1">IFERROR(__xludf.DUMMYFUNCTION("+AX206*BE206"),"#DIV/0!")</f>
        <v>#DIV/0!</v>
      </c>
      <c r="BI206" s="1146" t="str">
        <f ca="1">IFERROR(__xludf.DUMMYFUNCTION("+AY206*BE206"),"#DIV/0!")</f>
        <v>#DIV/0!</v>
      </c>
      <c r="BJ206" s="1146" t="str">
        <f ca="1">IFERROR(__xludf.DUMMYFUNCTION("+AZ206*BE206"),"#DIV/0!")</f>
        <v>#DIV/0!</v>
      </c>
      <c r="BK206" s="1146" t="str">
        <f ca="1">IFERROR(__xludf.DUMMYFUNCTION("+BA206*BF206"),"#DIV/0!")</f>
        <v>#DIV/0!</v>
      </c>
      <c r="BL206" s="1146" t="str">
        <f ca="1">IFERROR(__xludf.DUMMYFUNCTION("+BB206*BF206"),"#DIV/0!")</f>
        <v>#DIV/0!</v>
      </c>
      <c r="BM206" s="1146" t="str">
        <f ca="1">IFERROR(__xludf.DUMMYFUNCTION("+BC206*BF206"),"#DIV/0!")</f>
        <v>#DIV/0!</v>
      </c>
      <c r="BN206" s="1146" t="str">
        <f ca="1">IFERROR(__xludf.DUMMYFUNCTION("+BD206*BF206"),"#DIV/0!")</f>
        <v>#DIV/0!</v>
      </c>
      <c r="BO206" s="1146" t="str">
        <f ca="1">IFERROR(__xludf.DUMMYFUNCTION("+BG206+BK206"),"#DIV/0!")</f>
        <v>#DIV/0!</v>
      </c>
      <c r="BP206" s="1146" t="str">
        <f ca="1">IFERROR(__xludf.DUMMYFUNCTION("+BH206+BL206"),"#DIV/0!")</f>
        <v>#DIV/0!</v>
      </c>
      <c r="BQ206" s="1146" t="str">
        <f ca="1">IFERROR(__xludf.DUMMYFUNCTION("+BI206+BM206"),"#DIV/0!")</f>
        <v>#DIV/0!</v>
      </c>
      <c r="BR206" s="1146" t="str">
        <f ca="1">IFERROR(__xludf.DUMMYFUNCTION("+BJ206+BN206"),"#DIV/0!")</f>
        <v>#DIV/0!</v>
      </c>
      <c r="BS206" s="4188"/>
      <c r="BT206" s="4188"/>
      <c r="BU206" s="4188"/>
      <c r="BV206" s="4188"/>
      <c r="BW206" s="4188"/>
      <c r="BX206" s="4188"/>
      <c r="BY206" s="4188"/>
      <c r="BZ206" s="4188"/>
      <c r="CA206" s="4191"/>
      <c r="CB206" s="798"/>
      <c r="CC206" s="4194"/>
      <c r="CD206" s="4188"/>
      <c r="CE206" s="4188"/>
      <c r="CF206" s="4191"/>
      <c r="CG206" s="4204"/>
      <c r="CH206" s="798"/>
      <c r="CI206" s="798"/>
      <c r="CJ206" s="798"/>
      <c r="CK206" s="798"/>
      <c r="CL206" s="798"/>
      <c r="CM206" s="798"/>
      <c r="CN206" s="798"/>
      <c r="CO206" s="798"/>
      <c r="CP206" s="798"/>
      <c r="CQ206" s="798"/>
      <c r="CR206" s="798"/>
      <c r="CS206" s="798"/>
      <c r="CT206" s="798"/>
    </row>
    <row r="207" spans="1:98" ht="14.25" customHeight="1">
      <c r="A207" s="4194"/>
      <c r="B207" s="4209"/>
      <c r="C207" s="4210"/>
      <c r="D207" s="4209"/>
      <c r="E207" s="4210"/>
      <c r="F207" s="898"/>
      <c r="G207" s="964"/>
      <c r="H207" s="4191"/>
      <c r="I207" s="899"/>
      <c r="J207" s="900"/>
      <c r="K207" s="900"/>
      <c r="L207" s="900"/>
      <c r="M207" s="4191"/>
      <c r="N207" s="4194"/>
      <c r="O207" s="927"/>
      <c r="P207" s="901"/>
      <c r="Q207" s="4194"/>
      <c r="R207" s="4188"/>
      <c r="S207" s="4188"/>
      <c r="T207" s="4191"/>
      <c r="U207" s="818"/>
      <c r="V207" s="906">
        <v>3</v>
      </c>
      <c r="W207" s="1090"/>
      <c r="X207" s="1120"/>
      <c r="Y207" s="1120"/>
      <c r="Z207" s="898"/>
      <c r="AA207" s="908"/>
      <c r="AB207" s="908"/>
      <c r="AC207" s="908"/>
      <c r="AD207" s="909"/>
      <c r="AE207" s="871"/>
      <c r="AF207" s="1028"/>
      <c r="AG207" s="929"/>
      <c r="AH207" s="929"/>
      <c r="AI207" s="929"/>
      <c r="AJ207" s="930"/>
      <c r="AK207" s="1029"/>
      <c r="AL207" s="914"/>
      <c r="AM207" s="914"/>
      <c r="AN207" s="915"/>
      <c r="AO207" s="798"/>
      <c r="AP207" s="1050"/>
      <c r="AQ207" s="901"/>
      <c r="AR207" s="881"/>
      <c r="AS207" s="1143" t="str">
        <f ca="1">IFERROR(__xludf.DUMMYFUNCTION("+I207/G207"),"#DIV/0!")</f>
        <v>#DIV/0!</v>
      </c>
      <c r="AT207" s="1144" t="str">
        <f ca="1">IFERROR(__xludf.DUMMYFUNCTION("+J207/G207"),"#DIV/0!")</f>
        <v>#DIV/0!</v>
      </c>
      <c r="AU207" s="1144" t="str">
        <f ca="1">IFERROR(__xludf.DUMMYFUNCTION("+K207/G207"),"#DIV/0!")</f>
        <v>#DIV/0!</v>
      </c>
      <c r="AV207" s="1144" t="str">
        <f ca="1">IFERROR(__xludf.DUMMYFUNCTION("+L207/G207"),"#DIV/0!")</f>
        <v>#DIV/0!</v>
      </c>
      <c r="AW207" s="1145" t="str">
        <f ca="1">IFERROR(__xludf.DUMMYFUNCTION("+AA207/COUNTIF(W207,""*"")"),"#DIV/0!")</f>
        <v>#DIV/0!</v>
      </c>
      <c r="AX207" s="1145" t="str">
        <f ca="1">IFERROR(__xludf.DUMMYFUNCTION("+AB207/COUNTIF(W207,""*"")"),"#DIV/0!")</f>
        <v>#DIV/0!</v>
      </c>
      <c r="AY207" s="1145" t="str">
        <f ca="1">IFERROR(__xludf.DUMMYFUNCTION("+AC207/COUNTIF(W207,""*"")"),"#DIV/0!")</f>
        <v>#DIV/0!</v>
      </c>
      <c r="AZ207" s="1145" t="str">
        <f ca="1">IFERROR(__xludf.DUMMYFUNCTION("+AD207/COUNTIF(AD207,""*"")"),"#DIV/0!")</f>
        <v>#DIV/0!</v>
      </c>
      <c r="BA207" s="1146" t="str">
        <f ca="1">IFERROR(__xludf.DUMMYFUNCTION("+AK207/AJ207"),"#DIV/0!")</f>
        <v>#DIV/0!</v>
      </c>
      <c r="BB207" s="1146" t="str">
        <f ca="1">IFERROR(__xludf.DUMMYFUNCTION("+AL207/AJ207"),"#DIV/0!")</f>
        <v>#DIV/0!</v>
      </c>
      <c r="BC207" s="1146" t="str">
        <f ca="1">IFERROR(__xludf.DUMMYFUNCTION("+AM207/AJ207"),"#DIV/0!")</f>
        <v>#DIV/0!</v>
      </c>
      <c r="BD207" s="1146" t="str">
        <f ca="1">IFERROR(__xludf.DUMMYFUNCTION("+AN207/AJ207"),"#DIV/0!")</f>
        <v>#DIV/0!</v>
      </c>
      <c r="BE207" s="921">
        <v>0.2</v>
      </c>
      <c r="BF207" s="921">
        <v>0.8</v>
      </c>
      <c r="BG207" s="1146" t="str">
        <f ca="1">IFERROR(__xludf.DUMMYFUNCTION("+AW207*BE207"),"#DIV/0!")</f>
        <v>#DIV/0!</v>
      </c>
      <c r="BH207" s="1146" t="str">
        <f ca="1">IFERROR(__xludf.DUMMYFUNCTION("+AX207*BE207"),"#DIV/0!")</f>
        <v>#DIV/0!</v>
      </c>
      <c r="BI207" s="1146" t="str">
        <f ca="1">IFERROR(__xludf.DUMMYFUNCTION("+AY207*BE207"),"#DIV/0!")</f>
        <v>#DIV/0!</v>
      </c>
      <c r="BJ207" s="1146" t="str">
        <f ca="1">IFERROR(__xludf.DUMMYFUNCTION("+AZ207*BE207"),"#DIV/0!")</f>
        <v>#DIV/0!</v>
      </c>
      <c r="BK207" s="1146" t="str">
        <f ca="1">IFERROR(__xludf.DUMMYFUNCTION("+BA207*BF207"),"#DIV/0!")</f>
        <v>#DIV/0!</v>
      </c>
      <c r="BL207" s="1146" t="str">
        <f ca="1">IFERROR(__xludf.DUMMYFUNCTION("+BB207*BF207"),"#DIV/0!")</f>
        <v>#DIV/0!</v>
      </c>
      <c r="BM207" s="1146" t="str">
        <f ca="1">IFERROR(__xludf.DUMMYFUNCTION("+BC207*BF207"),"#DIV/0!")</f>
        <v>#DIV/0!</v>
      </c>
      <c r="BN207" s="1146" t="str">
        <f ca="1">IFERROR(__xludf.DUMMYFUNCTION("+BD207*BF207"),"#DIV/0!")</f>
        <v>#DIV/0!</v>
      </c>
      <c r="BO207" s="1146" t="str">
        <f ca="1">IFERROR(__xludf.DUMMYFUNCTION("+BG207+BK207"),"#DIV/0!")</f>
        <v>#DIV/0!</v>
      </c>
      <c r="BP207" s="1146" t="str">
        <f ca="1">IFERROR(__xludf.DUMMYFUNCTION("+BH207+BL207"),"#DIV/0!")</f>
        <v>#DIV/0!</v>
      </c>
      <c r="BQ207" s="1146" t="str">
        <f ca="1">IFERROR(__xludf.DUMMYFUNCTION("+BI207+BM207"),"#DIV/0!")</f>
        <v>#DIV/0!</v>
      </c>
      <c r="BR207" s="1146" t="str">
        <f ca="1">IFERROR(__xludf.DUMMYFUNCTION("+BJ207+BN207"),"#DIV/0!")</f>
        <v>#DIV/0!</v>
      </c>
      <c r="BS207" s="4188"/>
      <c r="BT207" s="4188"/>
      <c r="BU207" s="4188"/>
      <c r="BV207" s="4188"/>
      <c r="BW207" s="4188"/>
      <c r="BX207" s="4188"/>
      <c r="BY207" s="4188"/>
      <c r="BZ207" s="4188"/>
      <c r="CA207" s="4191"/>
      <c r="CB207" s="798"/>
      <c r="CC207" s="4194"/>
      <c r="CD207" s="4188"/>
      <c r="CE207" s="4188"/>
      <c r="CF207" s="4191"/>
      <c r="CG207" s="4204"/>
      <c r="CH207" s="798"/>
      <c r="CI207" s="798"/>
      <c r="CJ207" s="798"/>
      <c r="CK207" s="798"/>
      <c r="CL207" s="798"/>
      <c r="CM207" s="798"/>
      <c r="CN207" s="798"/>
      <c r="CO207" s="798"/>
      <c r="CP207" s="798"/>
      <c r="CQ207" s="798"/>
      <c r="CR207" s="798"/>
      <c r="CS207" s="798"/>
      <c r="CT207" s="798"/>
    </row>
    <row r="208" spans="1:98" ht="14.25" customHeight="1">
      <c r="A208" s="4194"/>
      <c r="B208" s="4209"/>
      <c r="C208" s="4210"/>
      <c r="D208" s="4209"/>
      <c r="E208" s="4210"/>
      <c r="F208" s="898"/>
      <c r="G208" s="964"/>
      <c r="H208" s="4191"/>
      <c r="I208" s="899"/>
      <c r="J208" s="900"/>
      <c r="K208" s="900"/>
      <c r="L208" s="900"/>
      <c r="M208" s="4191"/>
      <c r="N208" s="4194"/>
      <c r="O208" s="927"/>
      <c r="P208" s="901"/>
      <c r="Q208" s="4194"/>
      <c r="R208" s="4188"/>
      <c r="S208" s="4188"/>
      <c r="T208" s="4191"/>
      <c r="U208" s="818"/>
      <c r="V208" s="906">
        <v>4</v>
      </c>
      <c r="W208" s="1090"/>
      <c r="X208" s="1120"/>
      <c r="Y208" s="1120"/>
      <c r="Z208" s="898"/>
      <c r="AA208" s="908"/>
      <c r="AB208" s="908"/>
      <c r="AC208" s="908"/>
      <c r="AD208" s="909"/>
      <c r="AE208" s="871"/>
      <c r="AF208" s="1028"/>
      <c r="AG208" s="929"/>
      <c r="AH208" s="929"/>
      <c r="AI208" s="929"/>
      <c r="AJ208" s="930"/>
      <c r="AK208" s="1029"/>
      <c r="AL208" s="914"/>
      <c r="AM208" s="914"/>
      <c r="AN208" s="915"/>
      <c r="AO208" s="798"/>
      <c r="AP208" s="1050"/>
      <c r="AQ208" s="901"/>
      <c r="AR208" s="881"/>
      <c r="AS208" s="1143" t="str">
        <f ca="1">IFERROR(__xludf.DUMMYFUNCTION("+I208/G208"),"#DIV/0!")</f>
        <v>#DIV/0!</v>
      </c>
      <c r="AT208" s="1144" t="str">
        <f ca="1">IFERROR(__xludf.DUMMYFUNCTION("+J208/G208"),"#DIV/0!")</f>
        <v>#DIV/0!</v>
      </c>
      <c r="AU208" s="1144" t="str">
        <f ca="1">IFERROR(__xludf.DUMMYFUNCTION("+K208/G208"),"#DIV/0!")</f>
        <v>#DIV/0!</v>
      </c>
      <c r="AV208" s="1144" t="str">
        <f ca="1">IFERROR(__xludf.DUMMYFUNCTION("+L208/G208"),"#DIV/0!")</f>
        <v>#DIV/0!</v>
      </c>
      <c r="AW208" s="1145" t="str">
        <f ca="1">IFERROR(__xludf.DUMMYFUNCTION("+AA208/COUNTIF(W208,""*"")"),"#DIV/0!")</f>
        <v>#DIV/0!</v>
      </c>
      <c r="AX208" s="1145" t="str">
        <f ca="1">IFERROR(__xludf.DUMMYFUNCTION("+AB208/COUNTIF(W208,""*"")"),"#DIV/0!")</f>
        <v>#DIV/0!</v>
      </c>
      <c r="AY208" s="1145" t="str">
        <f ca="1">IFERROR(__xludf.DUMMYFUNCTION("+AC208/COUNTIF(W208,""*"")"),"#DIV/0!")</f>
        <v>#DIV/0!</v>
      </c>
      <c r="AZ208" s="1145" t="str">
        <f ca="1">IFERROR(__xludf.DUMMYFUNCTION("+AD208/COUNTIF(AD208,""*"")"),"#DIV/0!")</f>
        <v>#DIV/0!</v>
      </c>
      <c r="BA208" s="1146" t="str">
        <f ca="1">IFERROR(__xludf.DUMMYFUNCTION("+AK208/AJ208"),"#DIV/0!")</f>
        <v>#DIV/0!</v>
      </c>
      <c r="BB208" s="1146" t="str">
        <f ca="1">IFERROR(__xludf.DUMMYFUNCTION("+AL208/AJ208"),"#DIV/0!")</f>
        <v>#DIV/0!</v>
      </c>
      <c r="BC208" s="1146" t="str">
        <f ca="1">IFERROR(__xludf.DUMMYFUNCTION("+AM208/AJ208"),"#DIV/0!")</f>
        <v>#DIV/0!</v>
      </c>
      <c r="BD208" s="1146" t="str">
        <f ca="1">IFERROR(__xludf.DUMMYFUNCTION("+AN208/AJ208"),"#DIV/0!")</f>
        <v>#DIV/0!</v>
      </c>
      <c r="BE208" s="921">
        <v>0.2</v>
      </c>
      <c r="BF208" s="921">
        <v>0.8</v>
      </c>
      <c r="BG208" s="1146" t="str">
        <f ca="1">IFERROR(__xludf.DUMMYFUNCTION("+AW208*BE208"),"#DIV/0!")</f>
        <v>#DIV/0!</v>
      </c>
      <c r="BH208" s="1146" t="str">
        <f ca="1">IFERROR(__xludf.DUMMYFUNCTION("+AX208*BE208"),"#DIV/0!")</f>
        <v>#DIV/0!</v>
      </c>
      <c r="BI208" s="1146" t="str">
        <f ca="1">IFERROR(__xludf.DUMMYFUNCTION("+AY208*BE208"),"#DIV/0!")</f>
        <v>#DIV/0!</v>
      </c>
      <c r="BJ208" s="1146" t="str">
        <f ca="1">IFERROR(__xludf.DUMMYFUNCTION("+AZ208*BE208"),"#DIV/0!")</f>
        <v>#DIV/0!</v>
      </c>
      <c r="BK208" s="1146" t="str">
        <f ca="1">IFERROR(__xludf.DUMMYFUNCTION("+BA208*BF208"),"#DIV/0!")</f>
        <v>#DIV/0!</v>
      </c>
      <c r="BL208" s="1146" t="str">
        <f ca="1">IFERROR(__xludf.DUMMYFUNCTION("+BB208*BF208"),"#DIV/0!")</f>
        <v>#DIV/0!</v>
      </c>
      <c r="BM208" s="1146" t="str">
        <f ca="1">IFERROR(__xludf.DUMMYFUNCTION("+BC208*BF208"),"#DIV/0!")</f>
        <v>#DIV/0!</v>
      </c>
      <c r="BN208" s="1146" t="str">
        <f ca="1">IFERROR(__xludf.DUMMYFUNCTION("+BD208*BF208"),"#DIV/0!")</f>
        <v>#DIV/0!</v>
      </c>
      <c r="BO208" s="1146" t="str">
        <f ca="1">IFERROR(__xludf.DUMMYFUNCTION("+BG208+BK208"),"#DIV/0!")</f>
        <v>#DIV/0!</v>
      </c>
      <c r="BP208" s="1146" t="str">
        <f ca="1">IFERROR(__xludf.DUMMYFUNCTION("+BH208+BL208"),"#DIV/0!")</f>
        <v>#DIV/0!</v>
      </c>
      <c r="BQ208" s="1146" t="str">
        <f ca="1">IFERROR(__xludf.DUMMYFUNCTION("+BI208+BM208"),"#DIV/0!")</f>
        <v>#DIV/0!</v>
      </c>
      <c r="BR208" s="1146" t="str">
        <f ca="1">IFERROR(__xludf.DUMMYFUNCTION("+BJ208+BN208"),"#DIV/0!")</f>
        <v>#DIV/0!</v>
      </c>
      <c r="BS208" s="4188"/>
      <c r="BT208" s="4188"/>
      <c r="BU208" s="4188"/>
      <c r="BV208" s="4188"/>
      <c r="BW208" s="4188"/>
      <c r="BX208" s="4188"/>
      <c r="BY208" s="4188"/>
      <c r="BZ208" s="4188"/>
      <c r="CA208" s="4191"/>
      <c r="CB208" s="798"/>
      <c r="CC208" s="4194"/>
      <c r="CD208" s="4188"/>
      <c r="CE208" s="4188"/>
      <c r="CF208" s="4191"/>
      <c r="CG208" s="4204"/>
      <c r="CH208" s="798"/>
      <c r="CI208" s="798"/>
      <c r="CJ208" s="798"/>
      <c r="CK208" s="798"/>
      <c r="CL208" s="798"/>
      <c r="CM208" s="798"/>
      <c r="CN208" s="798"/>
      <c r="CO208" s="798"/>
      <c r="CP208" s="798"/>
      <c r="CQ208" s="798"/>
      <c r="CR208" s="798"/>
      <c r="CS208" s="798"/>
      <c r="CT208" s="798"/>
    </row>
    <row r="209" spans="1:98" ht="14.25" customHeight="1">
      <c r="A209" s="4194"/>
      <c r="B209" s="4209"/>
      <c r="C209" s="4210"/>
      <c r="D209" s="4209"/>
      <c r="E209" s="4210"/>
      <c r="F209" s="898"/>
      <c r="G209" s="964"/>
      <c r="H209" s="4191"/>
      <c r="I209" s="899"/>
      <c r="J209" s="900"/>
      <c r="K209" s="900"/>
      <c r="L209" s="900"/>
      <c r="M209" s="4191"/>
      <c r="N209" s="4194"/>
      <c r="O209" s="927"/>
      <c r="P209" s="901"/>
      <c r="Q209" s="4194"/>
      <c r="R209" s="4188"/>
      <c r="S209" s="4188"/>
      <c r="T209" s="4191"/>
      <c r="U209" s="818"/>
      <c r="V209" s="906">
        <v>5</v>
      </c>
      <c r="W209" s="1090"/>
      <c r="X209" s="1120"/>
      <c r="Y209" s="1120"/>
      <c r="Z209" s="898"/>
      <c r="AA209" s="908"/>
      <c r="AB209" s="908"/>
      <c r="AC209" s="908"/>
      <c r="AD209" s="909"/>
      <c r="AE209" s="871"/>
      <c r="AF209" s="1028"/>
      <c r="AG209" s="929"/>
      <c r="AH209" s="929"/>
      <c r="AI209" s="929"/>
      <c r="AJ209" s="930"/>
      <c r="AK209" s="1029"/>
      <c r="AL209" s="914"/>
      <c r="AM209" s="914"/>
      <c r="AN209" s="915"/>
      <c r="AO209" s="798"/>
      <c r="AP209" s="1050"/>
      <c r="AQ209" s="901"/>
      <c r="AR209" s="881"/>
      <c r="AS209" s="1143" t="str">
        <f ca="1">IFERROR(__xludf.DUMMYFUNCTION("+I209/G209"),"#DIV/0!")</f>
        <v>#DIV/0!</v>
      </c>
      <c r="AT209" s="1144" t="str">
        <f ca="1">IFERROR(__xludf.DUMMYFUNCTION("+J209/G209"),"#DIV/0!")</f>
        <v>#DIV/0!</v>
      </c>
      <c r="AU209" s="1144" t="str">
        <f ca="1">IFERROR(__xludf.DUMMYFUNCTION("+K209/G209"),"#DIV/0!")</f>
        <v>#DIV/0!</v>
      </c>
      <c r="AV209" s="1144" t="str">
        <f ca="1">IFERROR(__xludf.DUMMYFUNCTION("+L209/G209"),"#DIV/0!")</f>
        <v>#DIV/0!</v>
      </c>
      <c r="AW209" s="1145" t="str">
        <f ca="1">IFERROR(__xludf.DUMMYFUNCTION("+AA209/COUNTIF(W209,""*"")"),"#DIV/0!")</f>
        <v>#DIV/0!</v>
      </c>
      <c r="AX209" s="1145" t="str">
        <f ca="1">IFERROR(__xludf.DUMMYFUNCTION("+AB209/COUNTIF(W209,""*"")"),"#DIV/0!")</f>
        <v>#DIV/0!</v>
      </c>
      <c r="AY209" s="1145" t="str">
        <f ca="1">IFERROR(__xludf.DUMMYFUNCTION("+AC209/COUNTIF(W209,""*"")"),"#DIV/0!")</f>
        <v>#DIV/0!</v>
      </c>
      <c r="AZ209" s="1145" t="str">
        <f ca="1">IFERROR(__xludf.DUMMYFUNCTION("+AD209/COUNTIF(AD209,""*"")"),"#DIV/0!")</f>
        <v>#DIV/0!</v>
      </c>
      <c r="BA209" s="1146" t="str">
        <f ca="1">IFERROR(__xludf.DUMMYFUNCTION("+AK209/AJ209"),"#DIV/0!")</f>
        <v>#DIV/0!</v>
      </c>
      <c r="BB209" s="1146" t="str">
        <f ca="1">IFERROR(__xludf.DUMMYFUNCTION("+AL209/AJ209"),"#DIV/0!")</f>
        <v>#DIV/0!</v>
      </c>
      <c r="BC209" s="1146" t="str">
        <f ca="1">IFERROR(__xludf.DUMMYFUNCTION("+AM209/AJ209"),"#DIV/0!")</f>
        <v>#DIV/0!</v>
      </c>
      <c r="BD209" s="1146" t="str">
        <f ca="1">IFERROR(__xludf.DUMMYFUNCTION("+AN209/AJ209"),"#DIV/0!")</f>
        <v>#DIV/0!</v>
      </c>
      <c r="BE209" s="921">
        <v>0.2</v>
      </c>
      <c r="BF209" s="921">
        <v>0.8</v>
      </c>
      <c r="BG209" s="1146" t="str">
        <f ca="1">IFERROR(__xludf.DUMMYFUNCTION("+AW209*BE209"),"#DIV/0!")</f>
        <v>#DIV/0!</v>
      </c>
      <c r="BH209" s="1146" t="str">
        <f ca="1">IFERROR(__xludf.DUMMYFUNCTION("+AX209*BE209"),"#DIV/0!")</f>
        <v>#DIV/0!</v>
      </c>
      <c r="BI209" s="1146" t="str">
        <f ca="1">IFERROR(__xludf.DUMMYFUNCTION("+AY209*BE209"),"#DIV/0!")</f>
        <v>#DIV/0!</v>
      </c>
      <c r="BJ209" s="1146" t="str">
        <f ca="1">IFERROR(__xludf.DUMMYFUNCTION("+AZ209*BE209"),"#DIV/0!")</f>
        <v>#DIV/0!</v>
      </c>
      <c r="BK209" s="1146" t="str">
        <f ca="1">IFERROR(__xludf.DUMMYFUNCTION("+BA209*BF209"),"#DIV/0!")</f>
        <v>#DIV/0!</v>
      </c>
      <c r="BL209" s="1146" t="str">
        <f ca="1">IFERROR(__xludf.DUMMYFUNCTION("+BB209*BF209"),"#DIV/0!")</f>
        <v>#DIV/0!</v>
      </c>
      <c r="BM209" s="1146" t="str">
        <f ca="1">IFERROR(__xludf.DUMMYFUNCTION("+BC209*BF209"),"#DIV/0!")</f>
        <v>#DIV/0!</v>
      </c>
      <c r="BN209" s="1146" t="str">
        <f ca="1">IFERROR(__xludf.DUMMYFUNCTION("+BD209*BF209"),"#DIV/0!")</f>
        <v>#DIV/0!</v>
      </c>
      <c r="BO209" s="1146" t="str">
        <f ca="1">IFERROR(__xludf.DUMMYFUNCTION("+BG209+BK209"),"#DIV/0!")</f>
        <v>#DIV/0!</v>
      </c>
      <c r="BP209" s="1146" t="str">
        <f ca="1">IFERROR(__xludf.DUMMYFUNCTION("+BH209+BL209"),"#DIV/0!")</f>
        <v>#DIV/0!</v>
      </c>
      <c r="BQ209" s="1146" t="str">
        <f ca="1">IFERROR(__xludf.DUMMYFUNCTION("+BI209+BM209"),"#DIV/0!")</f>
        <v>#DIV/0!</v>
      </c>
      <c r="BR209" s="1146" t="str">
        <f ca="1">IFERROR(__xludf.DUMMYFUNCTION("+BJ209+BN209"),"#DIV/0!")</f>
        <v>#DIV/0!</v>
      </c>
      <c r="BS209" s="4188"/>
      <c r="BT209" s="4188"/>
      <c r="BU209" s="4188"/>
      <c r="BV209" s="4188"/>
      <c r="BW209" s="4188"/>
      <c r="BX209" s="4188"/>
      <c r="BY209" s="4188"/>
      <c r="BZ209" s="4188"/>
      <c r="CA209" s="4191"/>
      <c r="CB209" s="798"/>
      <c r="CC209" s="4194"/>
      <c r="CD209" s="4188"/>
      <c r="CE209" s="4188"/>
      <c r="CF209" s="4191"/>
      <c r="CG209" s="4204"/>
      <c r="CH209" s="798"/>
      <c r="CI209" s="798"/>
      <c r="CJ209" s="798"/>
      <c r="CK209" s="798"/>
      <c r="CL209" s="798"/>
      <c r="CM209" s="798"/>
      <c r="CN209" s="798"/>
      <c r="CO209" s="798"/>
      <c r="CP209" s="798"/>
      <c r="CQ209" s="798"/>
      <c r="CR209" s="798"/>
      <c r="CS209" s="798"/>
      <c r="CT209" s="798"/>
    </row>
    <row r="210" spans="1:98" ht="14.25" customHeight="1">
      <c r="A210" s="4194"/>
      <c r="B210" s="4209"/>
      <c r="C210" s="4210"/>
      <c r="D210" s="4209"/>
      <c r="E210" s="4210"/>
      <c r="F210" s="898"/>
      <c r="G210" s="964"/>
      <c r="H210" s="4191"/>
      <c r="I210" s="899"/>
      <c r="J210" s="900"/>
      <c r="K210" s="900"/>
      <c r="L210" s="900"/>
      <c r="M210" s="4191"/>
      <c r="N210" s="4194"/>
      <c r="O210" s="927"/>
      <c r="P210" s="901"/>
      <c r="Q210" s="4194"/>
      <c r="R210" s="4188"/>
      <c r="S210" s="4188"/>
      <c r="T210" s="4191"/>
      <c r="U210" s="818"/>
      <c r="V210" s="906">
        <v>6</v>
      </c>
      <c r="W210" s="1090"/>
      <c r="X210" s="1120"/>
      <c r="Y210" s="1120"/>
      <c r="Z210" s="898"/>
      <c r="AA210" s="908"/>
      <c r="AB210" s="908"/>
      <c r="AC210" s="908"/>
      <c r="AD210" s="909"/>
      <c r="AE210" s="871"/>
      <c r="AF210" s="1028"/>
      <c r="AG210" s="929"/>
      <c r="AH210" s="929"/>
      <c r="AI210" s="929"/>
      <c r="AJ210" s="930"/>
      <c r="AK210" s="1029"/>
      <c r="AL210" s="914"/>
      <c r="AM210" s="914"/>
      <c r="AN210" s="915"/>
      <c r="AO210" s="798"/>
      <c r="AP210" s="1050"/>
      <c r="AQ210" s="901"/>
      <c r="AR210" s="881"/>
      <c r="AS210" s="1143" t="str">
        <f ca="1">IFERROR(__xludf.DUMMYFUNCTION("+I210/G210"),"#DIV/0!")</f>
        <v>#DIV/0!</v>
      </c>
      <c r="AT210" s="1144" t="str">
        <f ca="1">IFERROR(__xludf.DUMMYFUNCTION("+J210/G210"),"#DIV/0!")</f>
        <v>#DIV/0!</v>
      </c>
      <c r="AU210" s="1144" t="str">
        <f ca="1">IFERROR(__xludf.DUMMYFUNCTION("+K210/G210"),"#DIV/0!")</f>
        <v>#DIV/0!</v>
      </c>
      <c r="AV210" s="1144" t="str">
        <f ca="1">IFERROR(__xludf.DUMMYFUNCTION("+L210/G210"),"#DIV/0!")</f>
        <v>#DIV/0!</v>
      </c>
      <c r="AW210" s="1145" t="str">
        <f ca="1">IFERROR(__xludf.DUMMYFUNCTION("+AA210/COUNTIF(W210,""*"")"),"#DIV/0!")</f>
        <v>#DIV/0!</v>
      </c>
      <c r="AX210" s="1145" t="str">
        <f ca="1">IFERROR(__xludf.DUMMYFUNCTION("+AB210/COUNTIF(W210,""*"")"),"#DIV/0!")</f>
        <v>#DIV/0!</v>
      </c>
      <c r="AY210" s="1145" t="str">
        <f ca="1">IFERROR(__xludf.DUMMYFUNCTION("+AC210/COUNTIF(W210,""*"")"),"#DIV/0!")</f>
        <v>#DIV/0!</v>
      </c>
      <c r="AZ210" s="1145" t="str">
        <f ca="1">IFERROR(__xludf.DUMMYFUNCTION("+AD210/COUNTIF(AD210,""*"")"),"#DIV/0!")</f>
        <v>#DIV/0!</v>
      </c>
      <c r="BA210" s="1146" t="str">
        <f ca="1">IFERROR(__xludf.DUMMYFUNCTION("+AK210/AJ210"),"#DIV/0!")</f>
        <v>#DIV/0!</v>
      </c>
      <c r="BB210" s="1146" t="str">
        <f ca="1">IFERROR(__xludf.DUMMYFUNCTION("+AL210/AJ210"),"#DIV/0!")</f>
        <v>#DIV/0!</v>
      </c>
      <c r="BC210" s="1146" t="str">
        <f ca="1">IFERROR(__xludf.DUMMYFUNCTION("+AM210/AJ210"),"#DIV/0!")</f>
        <v>#DIV/0!</v>
      </c>
      <c r="BD210" s="1146" t="str">
        <f ca="1">IFERROR(__xludf.DUMMYFUNCTION("+AN210/AJ210"),"#DIV/0!")</f>
        <v>#DIV/0!</v>
      </c>
      <c r="BE210" s="921">
        <v>0.2</v>
      </c>
      <c r="BF210" s="921">
        <v>0.8</v>
      </c>
      <c r="BG210" s="1146" t="str">
        <f ca="1">IFERROR(__xludf.DUMMYFUNCTION("+AW210*BE210"),"#DIV/0!")</f>
        <v>#DIV/0!</v>
      </c>
      <c r="BH210" s="1146" t="str">
        <f ca="1">IFERROR(__xludf.DUMMYFUNCTION("+AX210*BE210"),"#DIV/0!")</f>
        <v>#DIV/0!</v>
      </c>
      <c r="BI210" s="1146" t="str">
        <f ca="1">IFERROR(__xludf.DUMMYFUNCTION("+AY210*BE210"),"#DIV/0!")</f>
        <v>#DIV/0!</v>
      </c>
      <c r="BJ210" s="1146" t="str">
        <f ca="1">IFERROR(__xludf.DUMMYFUNCTION("+AZ210*BE210"),"#DIV/0!")</f>
        <v>#DIV/0!</v>
      </c>
      <c r="BK210" s="1146" t="str">
        <f ca="1">IFERROR(__xludf.DUMMYFUNCTION("+BA210*BF210"),"#DIV/0!")</f>
        <v>#DIV/0!</v>
      </c>
      <c r="BL210" s="1146" t="str">
        <f ca="1">IFERROR(__xludf.DUMMYFUNCTION("+BB210*BF210"),"#DIV/0!")</f>
        <v>#DIV/0!</v>
      </c>
      <c r="BM210" s="1146" t="str">
        <f ca="1">IFERROR(__xludf.DUMMYFUNCTION("+BC210*BF210"),"#DIV/0!")</f>
        <v>#DIV/0!</v>
      </c>
      <c r="BN210" s="1146" t="str">
        <f ca="1">IFERROR(__xludf.DUMMYFUNCTION("+BD210*BF210"),"#DIV/0!")</f>
        <v>#DIV/0!</v>
      </c>
      <c r="BO210" s="1146" t="str">
        <f ca="1">IFERROR(__xludf.DUMMYFUNCTION("+BG210+BK210"),"#DIV/0!")</f>
        <v>#DIV/0!</v>
      </c>
      <c r="BP210" s="1146" t="str">
        <f ca="1">IFERROR(__xludf.DUMMYFUNCTION("+BH210+BL210"),"#DIV/0!")</f>
        <v>#DIV/0!</v>
      </c>
      <c r="BQ210" s="1146" t="str">
        <f ca="1">IFERROR(__xludf.DUMMYFUNCTION("+BI210+BM210"),"#DIV/0!")</f>
        <v>#DIV/0!</v>
      </c>
      <c r="BR210" s="1146" t="str">
        <f ca="1">IFERROR(__xludf.DUMMYFUNCTION("+BJ210+BN210"),"#DIV/0!")</f>
        <v>#DIV/0!</v>
      </c>
      <c r="BS210" s="4188"/>
      <c r="BT210" s="4188"/>
      <c r="BU210" s="4188"/>
      <c r="BV210" s="4188"/>
      <c r="BW210" s="4188"/>
      <c r="BX210" s="4188"/>
      <c r="BY210" s="4188"/>
      <c r="BZ210" s="4188"/>
      <c r="CA210" s="4191"/>
      <c r="CB210" s="798"/>
      <c r="CC210" s="4194"/>
      <c r="CD210" s="4188"/>
      <c r="CE210" s="4188"/>
      <c r="CF210" s="4191"/>
      <c r="CG210" s="4204"/>
      <c r="CH210" s="798"/>
      <c r="CI210" s="798"/>
      <c r="CJ210" s="798"/>
      <c r="CK210" s="798"/>
      <c r="CL210" s="798"/>
      <c r="CM210" s="798"/>
      <c r="CN210" s="798"/>
      <c r="CO210" s="798"/>
      <c r="CP210" s="798"/>
      <c r="CQ210" s="798"/>
      <c r="CR210" s="798"/>
      <c r="CS210" s="798"/>
      <c r="CT210" s="798"/>
    </row>
    <row r="211" spans="1:98" ht="14.25" customHeight="1">
      <c r="A211" s="4194"/>
      <c r="B211" s="4209"/>
      <c r="C211" s="4210"/>
      <c r="D211" s="4209"/>
      <c r="E211" s="4210"/>
      <c r="F211" s="898"/>
      <c r="G211" s="964"/>
      <c r="H211" s="4191"/>
      <c r="I211" s="899"/>
      <c r="J211" s="900"/>
      <c r="K211" s="900"/>
      <c r="L211" s="900"/>
      <c r="M211" s="4191"/>
      <c r="N211" s="4194"/>
      <c r="O211" s="927"/>
      <c r="P211" s="901"/>
      <c r="Q211" s="4194"/>
      <c r="R211" s="4188"/>
      <c r="S211" s="4188"/>
      <c r="T211" s="4191"/>
      <c r="U211" s="818"/>
      <c r="V211" s="906">
        <v>7</v>
      </c>
      <c r="W211" s="1090"/>
      <c r="X211" s="1120"/>
      <c r="Y211" s="1120"/>
      <c r="Z211" s="898"/>
      <c r="AA211" s="908"/>
      <c r="AB211" s="908"/>
      <c r="AC211" s="908"/>
      <c r="AD211" s="909"/>
      <c r="AE211" s="871"/>
      <c r="AF211" s="1028"/>
      <c r="AG211" s="929"/>
      <c r="AH211" s="929"/>
      <c r="AI211" s="929"/>
      <c r="AJ211" s="930"/>
      <c r="AK211" s="1029"/>
      <c r="AL211" s="914"/>
      <c r="AM211" s="914"/>
      <c r="AN211" s="915"/>
      <c r="AO211" s="798"/>
      <c r="AP211" s="1050"/>
      <c r="AQ211" s="901"/>
      <c r="AR211" s="881"/>
      <c r="AS211" s="1143" t="str">
        <f ca="1">IFERROR(__xludf.DUMMYFUNCTION("+I211/G211"),"#DIV/0!")</f>
        <v>#DIV/0!</v>
      </c>
      <c r="AT211" s="1144" t="str">
        <f ca="1">IFERROR(__xludf.DUMMYFUNCTION("+J211/G211"),"#DIV/0!")</f>
        <v>#DIV/0!</v>
      </c>
      <c r="AU211" s="1144" t="str">
        <f ca="1">IFERROR(__xludf.DUMMYFUNCTION("+K211/G211"),"#DIV/0!")</f>
        <v>#DIV/0!</v>
      </c>
      <c r="AV211" s="1144" t="str">
        <f ca="1">IFERROR(__xludf.DUMMYFUNCTION("+L211/G211"),"#DIV/0!")</f>
        <v>#DIV/0!</v>
      </c>
      <c r="AW211" s="1145" t="str">
        <f ca="1">IFERROR(__xludf.DUMMYFUNCTION("+AA211/COUNTIF(W211,""*"")"),"#DIV/0!")</f>
        <v>#DIV/0!</v>
      </c>
      <c r="AX211" s="1145" t="str">
        <f ca="1">IFERROR(__xludf.DUMMYFUNCTION("+AB211/COUNTIF(W211,""*"")"),"#DIV/0!")</f>
        <v>#DIV/0!</v>
      </c>
      <c r="AY211" s="1145" t="str">
        <f ca="1">IFERROR(__xludf.DUMMYFUNCTION("+AC211/COUNTIF(W211,""*"")"),"#DIV/0!")</f>
        <v>#DIV/0!</v>
      </c>
      <c r="AZ211" s="1145" t="str">
        <f ca="1">IFERROR(__xludf.DUMMYFUNCTION("+AD211/COUNTIF(AD211,""*"")"),"#DIV/0!")</f>
        <v>#DIV/0!</v>
      </c>
      <c r="BA211" s="1146" t="str">
        <f ca="1">IFERROR(__xludf.DUMMYFUNCTION("+AK211/AJ211"),"#DIV/0!")</f>
        <v>#DIV/0!</v>
      </c>
      <c r="BB211" s="1146" t="str">
        <f ca="1">IFERROR(__xludf.DUMMYFUNCTION("+AL211/AJ211"),"#DIV/0!")</f>
        <v>#DIV/0!</v>
      </c>
      <c r="BC211" s="1146" t="str">
        <f ca="1">IFERROR(__xludf.DUMMYFUNCTION("+AM211/AJ211"),"#DIV/0!")</f>
        <v>#DIV/0!</v>
      </c>
      <c r="BD211" s="1146" t="str">
        <f ca="1">IFERROR(__xludf.DUMMYFUNCTION("+AN211/AJ211"),"#DIV/0!")</f>
        <v>#DIV/0!</v>
      </c>
      <c r="BE211" s="921">
        <v>0.2</v>
      </c>
      <c r="BF211" s="921">
        <v>0.8</v>
      </c>
      <c r="BG211" s="1146" t="str">
        <f ca="1">IFERROR(__xludf.DUMMYFUNCTION("+AW211*BE211"),"#DIV/0!")</f>
        <v>#DIV/0!</v>
      </c>
      <c r="BH211" s="1146" t="str">
        <f ca="1">IFERROR(__xludf.DUMMYFUNCTION("+AX211*BE211"),"#DIV/0!")</f>
        <v>#DIV/0!</v>
      </c>
      <c r="BI211" s="1146" t="str">
        <f ca="1">IFERROR(__xludf.DUMMYFUNCTION("+AY211*BE211"),"#DIV/0!")</f>
        <v>#DIV/0!</v>
      </c>
      <c r="BJ211" s="1146" t="str">
        <f ca="1">IFERROR(__xludf.DUMMYFUNCTION("+AZ211*BE211"),"#DIV/0!")</f>
        <v>#DIV/0!</v>
      </c>
      <c r="BK211" s="1146" t="str">
        <f ca="1">IFERROR(__xludf.DUMMYFUNCTION("+BA211*BF211"),"#DIV/0!")</f>
        <v>#DIV/0!</v>
      </c>
      <c r="BL211" s="1146" t="str">
        <f ca="1">IFERROR(__xludf.DUMMYFUNCTION("+BB211*BF211"),"#DIV/0!")</f>
        <v>#DIV/0!</v>
      </c>
      <c r="BM211" s="1146" t="str">
        <f ca="1">IFERROR(__xludf.DUMMYFUNCTION("+BC211*BF211"),"#DIV/0!")</f>
        <v>#DIV/0!</v>
      </c>
      <c r="BN211" s="1146" t="str">
        <f ca="1">IFERROR(__xludf.DUMMYFUNCTION("+BD211*BF211"),"#DIV/0!")</f>
        <v>#DIV/0!</v>
      </c>
      <c r="BO211" s="1146" t="str">
        <f ca="1">IFERROR(__xludf.DUMMYFUNCTION("+BG211+BK211"),"#DIV/0!")</f>
        <v>#DIV/0!</v>
      </c>
      <c r="BP211" s="1146" t="str">
        <f ca="1">IFERROR(__xludf.DUMMYFUNCTION("+BH211+BL211"),"#DIV/0!")</f>
        <v>#DIV/0!</v>
      </c>
      <c r="BQ211" s="1146" t="str">
        <f ca="1">IFERROR(__xludf.DUMMYFUNCTION("+BI211+BM211"),"#DIV/0!")</f>
        <v>#DIV/0!</v>
      </c>
      <c r="BR211" s="1146" t="str">
        <f ca="1">IFERROR(__xludf.DUMMYFUNCTION("+BJ211+BN211"),"#DIV/0!")</f>
        <v>#DIV/0!</v>
      </c>
      <c r="BS211" s="4188"/>
      <c r="BT211" s="4188"/>
      <c r="BU211" s="4188"/>
      <c r="BV211" s="4188"/>
      <c r="BW211" s="4188"/>
      <c r="BX211" s="4188"/>
      <c r="BY211" s="4188"/>
      <c r="BZ211" s="4188"/>
      <c r="CA211" s="4191"/>
      <c r="CB211" s="798"/>
      <c r="CC211" s="4194"/>
      <c r="CD211" s="4188"/>
      <c r="CE211" s="4188"/>
      <c r="CF211" s="4191"/>
      <c r="CG211" s="4204"/>
      <c r="CH211" s="798"/>
      <c r="CI211" s="798"/>
      <c r="CJ211" s="798"/>
      <c r="CK211" s="798"/>
      <c r="CL211" s="798"/>
      <c r="CM211" s="798"/>
      <c r="CN211" s="798"/>
      <c r="CO211" s="798"/>
      <c r="CP211" s="798"/>
      <c r="CQ211" s="798"/>
      <c r="CR211" s="798"/>
      <c r="CS211" s="798"/>
      <c r="CT211" s="798"/>
    </row>
    <row r="212" spans="1:98" ht="14.25" customHeight="1">
      <c r="A212" s="4194"/>
      <c r="B212" s="4209"/>
      <c r="C212" s="4210"/>
      <c r="D212" s="4209"/>
      <c r="E212" s="4210"/>
      <c r="F212" s="898"/>
      <c r="G212" s="964"/>
      <c r="H212" s="4191"/>
      <c r="I212" s="899"/>
      <c r="J212" s="900"/>
      <c r="K212" s="900"/>
      <c r="L212" s="900"/>
      <c r="M212" s="4191"/>
      <c r="N212" s="4194"/>
      <c r="O212" s="927"/>
      <c r="P212" s="901"/>
      <c r="Q212" s="4194"/>
      <c r="R212" s="4188"/>
      <c r="S212" s="4188"/>
      <c r="T212" s="4191"/>
      <c r="U212" s="818"/>
      <c r="V212" s="906">
        <v>8</v>
      </c>
      <c r="W212" s="1090"/>
      <c r="X212" s="1120"/>
      <c r="Y212" s="1120"/>
      <c r="Z212" s="898"/>
      <c r="AA212" s="908"/>
      <c r="AB212" s="908"/>
      <c r="AC212" s="908"/>
      <c r="AD212" s="909"/>
      <c r="AE212" s="871"/>
      <c r="AF212" s="1028"/>
      <c r="AG212" s="929"/>
      <c r="AH212" s="929"/>
      <c r="AI212" s="929"/>
      <c r="AJ212" s="930"/>
      <c r="AK212" s="1029"/>
      <c r="AL212" s="914"/>
      <c r="AM212" s="914"/>
      <c r="AN212" s="915"/>
      <c r="AO212" s="798"/>
      <c r="AP212" s="1050"/>
      <c r="AQ212" s="901"/>
      <c r="AR212" s="881"/>
      <c r="AS212" s="1143" t="str">
        <f ca="1">IFERROR(__xludf.DUMMYFUNCTION("+I212/G212"),"#DIV/0!")</f>
        <v>#DIV/0!</v>
      </c>
      <c r="AT212" s="1144" t="str">
        <f ca="1">IFERROR(__xludf.DUMMYFUNCTION("+J212/G212"),"#DIV/0!")</f>
        <v>#DIV/0!</v>
      </c>
      <c r="AU212" s="1144" t="str">
        <f ca="1">IFERROR(__xludf.DUMMYFUNCTION("+K212/G212"),"#DIV/0!")</f>
        <v>#DIV/0!</v>
      </c>
      <c r="AV212" s="1144" t="str">
        <f ca="1">IFERROR(__xludf.DUMMYFUNCTION("+L212/G212"),"#DIV/0!")</f>
        <v>#DIV/0!</v>
      </c>
      <c r="AW212" s="1145" t="str">
        <f ca="1">IFERROR(__xludf.DUMMYFUNCTION("+AA212/COUNTIF(W212,""*"")"),"#DIV/0!")</f>
        <v>#DIV/0!</v>
      </c>
      <c r="AX212" s="1145" t="str">
        <f ca="1">IFERROR(__xludf.DUMMYFUNCTION("+AB212/COUNTIF(W212,""*"")"),"#DIV/0!")</f>
        <v>#DIV/0!</v>
      </c>
      <c r="AY212" s="1145" t="str">
        <f ca="1">IFERROR(__xludf.DUMMYFUNCTION("+AC212/COUNTIF(W212,""*"")"),"#DIV/0!")</f>
        <v>#DIV/0!</v>
      </c>
      <c r="AZ212" s="1145" t="str">
        <f ca="1">IFERROR(__xludf.DUMMYFUNCTION("+AD212/COUNTIF(AD212,""*"")"),"#DIV/0!")</f>
        <v>#DIV/0!</v>
      </c>
      <c r="BA212" s="1146" t="str">
        <f ca="1">IFERROR(__xludf.DUMMYFUNCTION("+AK212/AJ212"),"#DIV/0!")</f>
        <v>#DIV/0!</v>
      </c>
      <c r="BB212" s="1146" t="str">
        <f ca="1">IFERROR(__xludf.DUMMYFUNCTION("+AL212/AJ212"),"#DIV/0!")</f>
        <v>#DIV/0!</v>
      </c>
      <c r="BC212" s="1146" t="str">
        <f ca="1">IFERROR(__xludf.DUMMYFUNCTION("+AM212/AJ212"),"#DIV/0!")</f>
        <v>#DIV/0!</v>
      </c>
      <c r="BD212" s="1146" t="str">
        <f ca="1">IFERROR(__xludf.DUMMYFUNCTION("+AN212/AJ212"),"#DIV/0!")</f>
        <v>#DIV/0!</v>
      </c>
      <c r="BE212" s="921">
        <v>0.2</v>
      </c>
      <c r="BF212" s="921">
        <v>0.8</v>
      </c>
      <c r="BG212" s="1146" t="str">
        <f ca="1">IFERROR(__xludf.DUMMYFUNCTION("+AW212*BE212"),"#DIV/0!")</f>
        <v>#DIV/0!</v>
      </c>
      <c r="BH212" s="1146" t="str">
        <f ca="1">IFERROR(__xludf.DUMMYFUNCTION("+AX212*BE212"),"#DIV/0!")</f>
        <v>#DIV/0!</v>
      </c>
      <c r="BI212" s="1146" t="str">
        <f ca="1">IFERROR(__xludf.DUMMYFUNCTION("+AY212*BE212"),"#DIV/0!")</f>
        <v>#DIV/0!</v>
      </c>
      <c r="BJ212" s="1146" t="str">
        <f ca="1">IFERROR(__xludf.DUMMYFUNCTION("+AZ212*BE212"),"#DIV/0!")</f>
        <v>#DIV/0!</v>
      </c>
      <c r="BK212" s="1146" t="str">
        <f ca="1">IFERROR(__xludf.DUMMYFUNCTION("+BA212*BF212"),"#DIV/0!")</f>
        <v>#DIV/0!</v>
      </c>
      <c r="BL212" s="1146" t="str">
        <f ca="1">IFERROR(__xludf.DUMMYFUNCTION("+BB212*BF212"),"#DIV/0!")</f>
        <v>#DIV/0!</v>
      </c>
      <c r="BM212" s="1146" t="str">
        <f ca="1">IFERROR(__xludf.DUMMYFUNCTION("+BC212*BF212"),"#DIV/0!")</f>
        <v>#DIV/0!</v>
      </c>
      <c r="BN212" s="1146" t="str">
        <f ca="1">IFERROR(__xludf.DUMMYFUNCTION("+BD212*BF212"),"#DIV/0!")</f>
        <v>#DIV/0!</v>
      </c>
      <c r="BO212" s="1146" t="str">
        <f ca="1">IFERROR(__xludf.DUMMYFUNCTION("+BG212+BK212"),"#DIV/0!")</f>
        <v>#DIV/0!</v>
      </c>
      <c r="BP212" s="1146" t="str">
        <f ca="1">IFERROR(__xludf.DUMMYFUNCTION("+BH212+BL212"),"#DIV/0!")</f>
        <v>#DIV/0!</v>
      </c>
      <c r="BQ212" s="1146" t="str">
        <f ca="1">IFERROR(__xludf.DUMMYFUNCTION("+BI212+BM212"),"#DIV/0!")</f>
        <v>#DIV/0!</v>
      </c>
      <c r="BR212" s="1146" t="str">
        <f ca="1">IFERROR(__xludf.DUMMYFUNCTION("+BJ212+BN212"),"#DIV/0!")</f>
        <v>#DIV/0!</v>
      </c>
      <c r="BS212" s="4188"/>
      <c r="BT212" s="4188"/>
      <c r="BU212" s="4188"/>
      <c r="BV212" s="4188"/>
      <c r="BW212" s="4188"/>
      <c r="BX212" s="4188"/>
      <c r="BY212" s="4188"/>
      <c r="BZ212" s="4188"/>
      <c r="CA212" s="4191"/>
      <c r="CB212" s="798"/>
      <c r="CC212" s="4194"/>
      <c r="CD212" s="4188"/>
      <c r="CE212" s="4188"/>
      <c r="CF212" s="4191"/>
      <c r="CG212" s="4204"/>
      <c r="CH212" s="798"/>
      <c r="CI212" s="798"/>
      <c r="CJ212" s="798"/>
      <c r="CK212" s="798"/>
      <c r="CL212" s="798"/>
      <c r="CM212" s="798"/>
      <c r="CN212" s="798"/>
      <c r="CO212" s="798"/>
      <c r="CP212" s="798"/>
      <c r="CQ212" s="798"/>
      <c r="CR212" s="798"/>
      <c r="CS212" s="798"/>
      <c r="CT212" s="798"/>
    </row>
    <row r="213" spans="1:98" ht="14.25" customHeight="1">
      <c r="A213" s="4194"/>
      <c r="B213" s="4209"/>
      <c r="C213" s="4210"/>
      <c r="D213" s="4209"/>
      <c r="E213" s="4210"/>
      <c r="F213" s="898"/>
      <c r="G213" s="964"/>
      <c r="H213" s="4191"/>
      <c r="I213" s="899"/>
      <c r="J213" s="900"/>
      <c r="K213" s="900"/>
      <c r="L213" s="900"/>
      <c r="M213" s="4191"/>
      <c r="N213" s="4194"/>
      <c r="O213" s="927"/>
      <c r="P213" s="901"/>
      <c r="Q213" s="4194"/>
      <c r="R213" s="4188"/>
      <c r="S213" s="4188"/>
      <c r="T213" s="4191"/>
      <c r="U213" s="818"/>
      <c r="V213" s="906">
        <v>9</v>
      </c>
      <c r="W213" s="1090"/>
      <c r="X213" s="1120"/>
      <c r="Y213" s="1120"/>
      <c r="Z213" s="898"/>
      <c r="AA213" s="908"/>
      <c r="AB213" s="908"/>
      <c r="AC213" s="908"/>
      <c r="AD213" s="909"/>
      <c r="AE213" s="871"/>
      <c r="AF213" s="1028"/>
      <c r="AG213" s="929"/>
      <c r="AH213" s="929"/>
      <c r="AI213" s="929"/>
      <c r="AJ213" s="930"/>
      <c r="AK213" s="1029"/>
      <c r="AL213" s="914"/>
      <c r="AM213" s="914"/>
      <c r="AN213" s="915"/>
      <c r="AO213" s="798"/>
      <c r="AP213" s="1050"/>
      <c r="AQ213" s="901"/>
      <c r="AR213" s="881"/>
      <c r="AS213" s="1143" t="str">
        <f ca="1">IFERROR(__xludf.DUMMYFUNCTION("+I213/G213"),"#DIV/0!")</f>
        <v>#DIV/0!</v>
      </c>
      <c r="AT213" s="1144" t="str">
        <f ca="1">IFERROR(__xludf.DUMMYFUNCTION("+J213/G213"),"#DIV/0!")</f>
        <v>#DIV/0!</v>
      </c>
      <c r="AU213" s="1144" t="str">
        <f ca="1">IFERROR(__xludf.DUMMYFUNCTION("+K213/G213"),"#DIV/0!")</f>
        <v>#DIV/0!</v>
      </c>
      <c r="AV213" s="1144" t="str">
        <f ca="1">IFERROR(__xludf.DUMMYFUNCTION("+L213/G213"),"#DIV/0!")</f>
        <v>#DIV/0!</v>
      </c>
      <c r="AW213" s="1145" t="str">
        <f ca="1">IFERROR(__xludf.DUMMYFUNCTION("+AA213/COUNTIF(W213,""*"")"),"#DIV/0!")</f>
        <v>#DIV/0!</v>
      </c>
      <c r="AX213" s="1145" t="str">
        <f ca="1">IFERROR(__xludf.DUMMYFUNCTION("+AB213/COUNTIF(W213,""*"")"),"#DIV/0!")</f>
        <v>#DIV/0!</v>
      </c>
      <c r="AY213" s="1145" t="str">
        <f ca="1">IFERROR(__xludf.DUMMYFUNCTION("+AC213/COUNTIF(W213,""*"")"),"#DIV/0!")</f>
        <v>#DIV/0!</v>
      </c>
      <c r="AZ213" s="1145" t="str">
        <f ca="1">IFERROR(__xludf.DUMMYFUNCTION("+AD213/COUNTIF(AD213,""*"")"),"#DIV/0!")</f>
        <v>#DIV/0!</v>
      </c>
      <c r="BA213" s="1146" t="str">
        <f ca="1">IFERROR(__xludf.DUMMYFUNCTION("+AK213/AJ213"),"#DIV/0!")</f>
        <v>#DIV/0!</v>
      </c>
      <c r="BB213" s="1146" t="str">
        <f ca="1">IFERROR(__xludf.DUMMYFUNCTION("+AL213/AJ213"),"#DIV/0!")</f>
        <v>#DIV/0!</v>
      </c>
      <c r="BC213" s="1146" t="str">
        <f ca="1">IFERROR(__xludf.DUMMYFUNCTION("+AM213/AJ213"),"#DIV/0!")</f>
        <v>#DIV/0!</v>
      </c>
      <c r="BD213" s="1146" t="str">
        <f ca="1">IFERROR(__xludf.DUMMYFUNCTION("+AN213/AJ213"),"#DIV/0!")</f>
        <v>#DIV/0!</v>
      </c>
      <c r="BE213" s="921">
        <v>0.2</v>
      </c>
      <c r="BF213" s="921">
        <v>0.8</v>
      </c>
      <c r="BG213" s="1146" t="str">
        <f ca="1">IFERROR(__xludf.DUMMYFUNCTION("+AW213*BE213"),"#DIV/0!")</f>
        <v>#DIV/0!</v>
      </c>
      <c r="BH213" s="1146" t="str">
        <f ca="1">IFERROR(__xludf.DUMMYFUNCTION("+AX213*BE213"),"#DIV/0!")</f>
        <v>#DIV/0!</v>
      </c>
      <c r="BI213" s="1146" t="str">
        <f ca="1">IFERROR(__xludf.DUMMYFUNCTION("+AY213*BE213"),"#DIV/0!")</f>
        <v>#DIV/0!</v>
      </c>
      <c r="BJ213" s="1146" t="str">
        <f ca="1">IFERROR(__xludf.DUMMYFUNCTION("+AZ213*BE213"),"#DIV/0!")</f>
        <v>#DIV/0!</v>
      </c>
      <c r="BK213" s="1146" t="str">
        <f ca="1">IFERROR(__xludf.DUMMYFUNCTION("+BA213*BF213"),"#DIV/0!")</f>
        <v>#DIV/0!</v>
      </c>
      <c r="BL213" s="1146" t="str">
        <f ca="1">IFERROR(__xludf.DUMMYFUNCTION("+BB213*BF213"),"#DIV/0!")</f>
        <v>#DIV/0!</v>
      </c>
      <c r="BM213" s="1146" t="str">
        <f ca="1">IFERROR(__xludf.DUMMYFUNCTION("+BC213*BF213"),"#DIV/0!")</f>
        <v>#DIV/0!</v>
      </c>
      <c r="BN213" s="1146" t="str">
        <f ca="1">IFERROR(__xludf.DUMMYFUNCTION("+BD213*BF213"),"#DIV/0!")</f>
        <v>#DIV/0!</v>
      </c>
      <c r="BO213" s="1146" t="str">
        <f ca="1">IFERROR(__xludf.DUMMYFUNCTION("+BG213+BK213"),"#DIV/0!")</f>
        <v>#DIV/0!</v>
      </c>
      <c r="BP213" s="1146" t="str">
        <f ca="1">IFERROR(__xludf.DUMMYFUNCTION("+BH213+BL213"),"#DIV/0!")</f>
        <v>#DIV/0!</v>
      </c>
      <c r="BQ213" s="1146" t="str">
        <f ca="1">IFERROR(__xludf.DUMMYFUNCTION("+BI213+BM213"),"#DIV/0!")</f>
        <v>#DIV/0!</v>
      </c>
      <c r="BR213" s="1146" t="str">
        <f ca="1">IFERROR(__xludf.DUMMYFUNCTION("+BJ213+BN213"),"#DIV/0!")</f>
        <v>#DIV/0!</v>
      </c>
      <c r="BS213" s="4188"/>
      <c r="BT213" s="4188"/>
      <c r="BU213" s="4188"/>
      <c r="BV213" s="4188"/>
      <c r="BW213" s="4188"/>
      <c r="BX213" s="4188"/>
      <c r="BY213" s="4188"/>
      <c r="BZ213" s="4188"/>
      <c r="CA213" s="4191"/>
      <c r="CB213" s="798"/>
      <c r="CC213" s="4194"/>
      <c r="CD213" s="4188"/>
      <c r="CE213" s="4188"/>
      <c r="CF213" s="4191"/>
      <c r="CG213" s="4204"/>
      <c r="CH213" s="798"/>
      <c r="CI213" s="798"/>
      <c r="CJ213" s="798"/>
      <c r="CK213" s="798"/>
      <c r="CL213" s="798"/>
      <c r="CM213" s="798"/>
      <c r="CN213" s="798"/>
      <c r="CO213" s="798"/>
      <c r="CP213" s="798"/>
      <c r="CQ213" s="798"/>
      <c r="CR213" s="798"/>
      <c r="CS213" s="798"/>
      <c r="CT213" s="798"/>
    </row>
    <row r="214" spans="1:98" ht="14.25" customHeight="1" thickBot="1">
      <c r="A214" s="4195"/>
      <c r="B214" s="4211"/>
      <c r="C214" s="4212"/>
      <c r="D214" s="4211"/>
      <c r="E214" s="4212"/>
      <c r="F214" s="983"/>
      <c r="G214" s="984"/>
      <c r="H214" s="4192"/>
      <c r="I214" s="1063"/>
      <c r="J214" s="986"/>
      <c r="K214" s="986"/>
      <c r="L214" s="986"/>
      <c r="M214" s="4192"/>
      <c r="N214" s="4195"/>
      <c r="O214" s="987"/>
      <c r="P214" s="985"/>
      <c r="Q214" s="4195"/>
      <c r="R214" s="4189"/>
      <c r="S214" s="4189"/>
      <c r="T214" s="4192"/>
      <c r="U214" s="818"/>
      <c r="V214" s="981">
        <v>10</v>
      </c>
      <c r="W214" s="1068"/>
      <c r="X214" s="1121"/>
      <c r="Y214" s="1121"/>
      <c r="Z214" s="983"/>
      <c r="AA214" s="989"/>
      <c r="AB214" s="989"/>
      <c r="AC214" s="989"/>
      <c r="AD214" s="990"/>
      <c r="AE214" s="871"/>
      <c r="AF214" s="1071"/>
      <c r="AG214" s="991"/>
      <c r="AH214" s="991"/>
      <c r="AI214" s="991"/>
      <c r="AJ214" s="992"/>
      <c r="AK214" s="1073"/>
      <c r="AL214" s="994"/>
      <c r="AM214" s="994"/>
      <c r="AN214" s="1074"/>
      <c r="AO214" s="798"/>
      <c r="AP214" s="1075"/>
      <c r="AQ214" s="985"/>
      <c r="AR214" s="881"/>
      <c r="AS214" s="1147" t="str">
        <f ca="1">IFERROR(__xludf.DUMMYFUNCTION("+I214/G214"),"#DIV/0!")</f>
        <v>#DIV/0!</v>
      </c>
      <c r="AT214" s="1148" t="str">
        <f ca="1">IFERROR(__xludf.DUMMYFUNCTION("+J214/G214"),"#DIV/0!")</f>
        <v>#DIV/0!</v>
      </c>
      <c r="AU214" s="1148" t="str">
        <f ca="1">IFERROR(__xludf.DUMMYFUNCTION("+K214/G214"),"#DIV/0!")</f>
        <v>#DIV/0!</v>
      </c>
      <c r="AV214" s="1148" t="str">
        <f ca="1">IFERROR(__xludf.DUMMYFUNCTION("+L214/G214"),"#DIV/0!")</f>
        <v>#DIV/0!</v>
      </c>
      <c r="AW214" s="1149" t="str">
        <f ca="1">IFERROR(__xludf.DUMMYFUNCTION("+AA214/COUNTIF(W214,""*"")"),"#DIV/0!")</f>
        <v>#DIV/0!</v>
      </c>
      <c r="AX214" s="1149" t="str">
        <f ca="1">IFERROR(__xludf.DUMMYFUNCTION("+AB214/COUNTIF(W214,""*"")"),"#DIV/0!")</f>
        <v>#DIV/0!</v>
      </c>
      <c r="AY214" s="1149" t="str">
        <f ca="1">IFERROR(__xludf.DUMMYFUNCTION("+AC214/COUNTIF(W214,""*"")"),"#DIV/0!")</f>
        <v>#DIV/0!</v>
      </c>
      <c r="AZ214" s="1149" t="str">
        <f ca="1">IFERROR(__xludf.DUMMYFUNCTION("+AD214/COUNTIF(AD214,""*"")"),"#DIV/0!")</f>
        <v>#DIV/0!</v>
      </c>
      <c r="BA214" s="1150" t="str">
        <f ca="1">IFERROR(__xludf.DUMMYFUNCTION("+AK214/AJ214"),"#DIV/0!")</f>
        <v>#DIV/0!</v>
      </c>
      <c r="BB214" s="1150" t="str">
        <f ca="1">IFERROR(__xludf.DUMMYFUNCTION("+AL214/AJ214"),"#DIV/0!")</f>
        <v>#DIV/0!</v>
      </c>
      <c r="BC214" s="1150" t="str">
        <f ca="1">IFERROR(__xludf.DUMMYFUNCTION("+AM214/AJ214"),"#DIV/0!")</f>
        <v>#DIV/0!</v>
      </c>
      <c r="BD214" s="1150" t="str">
        <f ca="1">IFERROR(__xludf.DUMMYFUNCTION("+AN214/AJ214"),"#DIV/0!")</f>
        <v>#DIV/0!</v>
      </c>
      <c r="BE214" s="1080">
        <v>0.2</v>
      </c>
      <c r="BF214" s="1080">
        <v>0.8</v>
      </c>
      <c r="BG214" s="1150" t="str">
        <f ca="1">IFERROR(__xludf.DUMMYFUNCTION("+AW214*BE214"),"#DIV/0!")</f>
        <v>#DIV/0!</v>
      </c>
      <c r="BH214" s="1150" t="str">
        <f ca="1">IFERROR(__xludf.DUMMYFUNCTION("+AX214*BE214"),"#DIV/0!")</f>
        <v>#DIV/0!</v>
      </c>
      <c r="BI214" s="1150" t="str">
        <f ca="1">IFERROR(__xludf.DUMMYFUNCTION("+AY214*BE214"),"#DIV/0!")</f>
        <v>#DIV/0!</v>
      </c>
      <c r="BJ214" s="1150" t="str">
        <f ca="1">IFERROR(__xludf.DUMMYFUNCTION("+AZ214*BE214"),"#DIV/0!")</f>
        <v>#DIV/0!</v>
      </c>
      <c r="BK214" s="1150" t="str">
        <f ca="1">IFERROR(__xludf.DUMMYFUNCTION("+BA214*BF214"),"#DIV/0!")</f>
        <v>#DIV/0!</v>
      </c>
      <c r="BL214" s="1150" t="str">
        <f ca="1">IFERROR(__xludf.DUMMYFUNCTION("+BB214*BF214"),"#DIV/0!")</f>
        <v>#DIV/0!</v>
      </c>
      <c r="BM214" s="1150" t="str">
        <f ca="1">IFERROR(__xludf.DUMMYFUNCTION("+BC214*BF214"),"#DIV/0!")</f>
        <v>#DIV/0!</v>
      </c>
      <c r="BN214" s="1150" t="str">
        <f ca="1">IFERROR(__xludf.DUMMYFUNCTION("+BD214*BF214"),"#DIV/0!")</f>
        <v>#DIV/0!</v>
      </c>
      <c r="BO214" s="1150" t="str">
        <f ca="1">IFERROR(__xludf.DUMMYFUNCTION("+BG214+BK214"),"#DIV/0!")</f>
        <v>#DIV/0!</v>
      </c>
      <c r="BP214" s="1150" t="str">
        <f ca="1">IFERROR(__xludf.DUMMYFUNCTION("+BH214+BL214"),"#DIV/0!")</f>
        <v>#DIV/0!</v>
      </c>
      <c r="BQ214" s="1150" t="str">
        <f ca="1">IFERROR(__xludf.DUMMYFUNCTION("+BI214+BM214"),"#DIV/0!")</f>
        <v>#DIV/0!</v>
      </c>
      <c r="BR214" s="1150" t="str">
        <f ca="1">IFERROR(__xludf.DUMMYFUNCTION("+BJ214+BN214"),"#DIV/0!")</f>
        <v>#DIV/0!</v>
      </c>
      <c r="BS214" s="4189"/>
      <c r="BT214" s="4189"/>
      <c r="BU214" s="4189"/>
      <c r="BV214" s="4189"/>
      <c r="BW214" s="4189"/>
      <c r="BX214" s="4189"/>
      <c r="BY214" s="4189"/>
      <c r="BZ214" s="4189"/>
      <c r="CA214" s="4192"/>
      <c r="CB214" s="798"/>
      <c r="CC214" s="4195"/>
      <c r="CD214" s="4189"/>
      <c r="CE214" s="4189"/>
      <c r="CF214" s="4192"/>
      <c r="CG214" s="4205"/>
      <c r="CH214" s="798"/>
      <c r="CI214" s="798"/>
      <c r="CJ214" s="798"/>
      <c r="CK214" s="798"/>
      <c r="CL214" s="798"/>
      <c r="CM214" s="798"/>
      <c r="CN214" s="798"/>
      <c r="CO214" s="798"/>
      <c r="CP214" s="798"/>
      <c r="CQ214" s="798"/>
      <c r="CR214" s="798"/>
      <c r="CS214" s="798"/>
      <c r="CT214" s="798"/>
    </row>
    <row r="215" spans="1:98" ht="14.25" customHeight="1">
      <c r="A215" s="4206">
        <v>23</v>
      </c>
      <c r="B215" s="4207"/>
      <c r="C215" s="4208"/>
      <c r="D215" s="4213"/>
      <c r="E215" s="4208"/>
      <c r="F215" s="858"/>
      <c r="G215" s="950"/>
      <c r="H215" s="4214"/>
      <c r="I215" s="860"/>
      <c r="J215" s="861"/>
      <c r="K215" s="861"/>
      <c r="L215" s="861"/>
      <c r="M215" s="4215"/>
      <c r="N215" s="4198"/>
      <c r="O215" s="954"/>
      <c r="P215" s="951"/>
      <c r="Q215" s="4199"/>
      <c r="R215" s="4200"/>
      <c r="S215" s="4200"/>
      <c r="T215" s="4201"/>
      <c r="U215" s="818"/>
      <c r="V215" s="867">
        <v>1</v>
      </c>
      <c r="W215" s="954"/>
      <c r="X215" s="1122"/>
      <c r="Y215" s="1122"/>
      <c r="Z215" s="858"/>
      <c r="AA215" s="869"/>
      <c r="AB215" s="869"/>
      <c r="AC215" s="869"/>
      <c r="AD215" s="870"/>
      <c r="AE215" s="871"/>
      <c r="AF215" s="1086"/>
      <c r="AG215" s="874"/>
      <c r="AH215" s="874"/>
      <c r="AI215" s="874"/>
      <c r="AJ215" s="875"/>
      <c r="AK215" s="1041"/>
      <c r="AL215" s="877"/>
      <c r="AM215" s="877"/>
      <c r="AN215" s="878"/>
      <c r="AO215" s="798"/>
      <c r="AP215" s="879"/>
      <c r="AQ215" s="880"/>
      <c r="AR215" s="881"/>
      <c r="AS215" s="1139" t="str">
        <f ca="1">IFERROR(__xludf.DUMMYFUNCTION("+I215/G215"),"#DIV/0!")</f>
        <v>#DIV/0!</v>
      </c>
      <c r="AT215" s="1140" t="str">
        <f ca="1">IFERROR(__xludf.DUMMYFUNCTION("+J215/G215"),"#DIV/0!")</f>
        <v>#DIV/0!</v>
      </c>
      <c r="AU215" s="1140" t="str">
        <f ca="1">IFERROR(__xludf.DUMMYFUNCTION("+K215/G215"),"#DIV/0!")</f>
        <v>#DIV/0!</v>
      </c>
      <c r="AV215" s="1140" t="str">
        <f ca="1">IFERROR(__xludf.DUMMYFUNCTION("+L215/G215"),"#DIV/0!")</f>
        <v>#DIV/0!</v>
      </c>
      <c r="AW215" s="1141" t="str">
        <f ca="1">IFERROR(__xludf.DUMMYFUNCTION("+AA215/COUNTIF(W215,""*"")"),"#DIV/0!")</f>
        <v>#DIV/0!</v>
      </c>
      <c r="AX215" s="1141" t="str">
        <f ca="1">IFERROR(__xludf.DUMMYFUNCTION("+AB215/COUNTIF(W215,""*"")"),"#DIV/0!")</f>
        <v>#DIV/0!</v>
      </c>
      <c r="AY215" s="1141" t="str">
        <f ca="1">IFERROR(__xludf.DUMMYFUNCTION("+AC215/COUNTIF(W215,""*"")"),"#DIV/0!")</f>
        <v>#DIV/0!</v>
      </c>
      <c r="AZ215" s="1141" t="str">
        <f ca="1">IFERROR(__xludf.DUMMYFUNCTION("+AD215/COUNTIF(AD215,""*"")"),"#DIV/0!")</f>
        <v>#DIV/0!</v>
      </c>
      <c r="BA215" s="1142" t="str">
        <f ca="1">IFERROR(__xludf.DUMMYFUNCTION("+AK215/AJ215"),"#DIV/0!")</f>
        <v>#DIV/0!</v>
      </c>
      <c r="BB215" s="1142" t="str">
        <f ca="1">IFERROR(__xludf.DUMMYFUNCTION("+AL215/AJ215"),"#DIV/0!")</f>
        <v>#DIV/0!</v>
      </c>
      <c r="BC215" s="1142" t="str">
        <f ca="1">IFERROR(__xludf.DUMMYFUNCTION("+AM215/AJ215"),"#DIV/0!")</f>
        <v>#DIV/0!</v>
      </c>
      <c r="BD215" s="1142" t="str">
        <f ca="1">IFERROR(__xludf.DUMMYFUNCTION("+AN215/AJ215"),"#DIV/0!")</f>
        <v>#DIV/0!</v>
      </c>
      <c r="BE215" s="886">
        <v>0.2</v>
      </c>
      <c r="BF215" s="886">
        <v>0.8</v>
      </c>
      <c r="BG215" s="1142" t="str">
        <f ca="1">IFERROR(__xludf.DUMMYFUNCTION("+AW215*BE215"),"#DIV/0!")</f>
        <v>#DIV/0!</v>
      </c>
      <c r="BH215" s="1142" t="str">
        <f ca="1">IFERROR(__xludf.DUMMYFUNCTION("+AX215*BE215"),"#DIV/0!")</f>
        <v>#DIV/0!</v>
      </c>
      <c r="BI215" s="1142" t="str">
        <f ca="1">IFERROR(__xludf.DUMMYFUNCTION("+AY215*BE215"),"#DIV/0!")</f>
        <v>#DIV/0!</v>
      </c>
      <c r="BJ215" s="1142" t="str">
        <f ca="1">IFERROR(__xludf.DUMMYFUNCTION("+AZ215*BE215"),"#DIV/0!")</f>
        <v>#DIV/0!</v>
      </c>
      <c r="BK215" s="1142" t="str">
        <f ca="1">IFERROR(__xludf.DUMMYFUNCTION("+BA215*BF215"),"#DIV/0!")</f>
        <v>#DIV/0!</v>
      </c>
      <c r="BL215" s="1142" t="str">
        <f ca="1">IFERROR(__xludf.DUMMYFUNCTION("+BB215*BF215"),"#DIV/0!")</f>
        <v>#DIV/0!</v>
      </c>
      <c r="BM215" s="1142" t="str">
        <f ca="1">IFERROR(__xludf.DUMMYFUNCTION("+BC215*BF215"),"#DIV/0!")</f>
        <v>#DIV/0!</v>
      </c>
      <c r="BN215" s="1142" t="str">
        <f ca="1">IFERROR(__xludf.DUMMYFUNCTION("+BD215*BF215"),"#DIV/0!")</f>
        <v>#DIV/0!</v>
      </c>
      <c r="BO215" s="1142" t="str">
        <f ca="1">IFERROR(__xludf.DUMMYFUNCTION("+BG215+BK215"),"#DIV/0!")</f>
        <v>#DIV/0!</v>
      </c>
      <c r="BP215" s="1142" t="str">
        <f ca="1">IFERROR(__xludf.DUMMYFUNCTION("+BH215+BL215"),"#DIV/0!")</f>
        <v>#DIV/0!</v>
      </c>
      <c r="BQ215" s="1142" t="str">
        <f ca="1">IFERROR(__xludf.DUMMYFUNCTION("+BI215+BM215"),"#DIV/0!")</f>
        <v>#DIV/0!</v>
      </c>
      <c r="BR215" s="1142" t="str">
        <f ca="1">IFERROR(__xludf.DUMMYFUNCTION("+BJ215+BN215"),"#DIV/0!")</f>
        <v>#DIV/0!</v>
      </c>
      <c r="BS215" s="4197" t="e">
        <f t="shared" ref="BS215:BV215" ca="1" si="21">AVERAGEIF(BO215:BO224,"&lt;&gt;#¡DIV/0!")</f>
        <v>#DIV/0!</v>
      </c>
      <c r="BT215" s="4197" t="e">
        <f t="shared" ca="1" si="21"/>
        <v>#DIV/0!</v>
      </c>
      <c r="BU215" s="4197" t="e">
        <f t="shared" ca="1" si="21"/>
        <v>#DIV/0!</v>
      </c>
      <c r="BV215" s="4197" t="e">
        <f t="shared" ca="1" si="21"/>
        <v>#DIV/0!</v>
      </c>
      <c r="BW215" s="4187" t="str">
        <f ca="1">IFERROR(__xludf.DUMMYFUNCTION("+C215*BS215"),"#DIV/0!")</f>
        <v>#DIV/0!</v>
      </c>
      <c r="BX215" s="4187" t="str">
        <f ca="1">IFERROR(__xludf.DUMMYFUNCTION("+C215*BT215"),"#DIV/0!")</f>
        <v>#DIV/0!</v>
      </c>
      <c r="BY215" s="4187" t="str">
        <f ca="1">IFERROR(__xludf.DUMMYFUNCTION("+C215*BU215"),"#DIV/0!")</f>
        <v>#DIV/0!</v>
      </c>
      <c r="BZ215" s="4187" t="str">
        <f ca="1">IFERROR(__xludf.DUMMYFUNCTION("+C215*BV215"),"#DIV/0!")</f>
        <v>#DIV/0!</v>
      </c>
      <c r="CA215" s="4190">
        <f ca="1">SUM(BW215:BZ224)</f>
        <v>0</v>
      </c>
      <c r="CB215" s="1151"/>
      <c r="CC215" s="4193" t="str">
        <f ca="1">IFERROR(__xludf.DUMMYFUNCTION("+Q215/$N$215"),"#DIV/0!")</f>
        <v>#DIV/0!</v>
      </c>
      <c r="CD215" s="4196" t="str">
        <f ca="1">IFERROR(__xludf.DUMMYFUNCTION("+R215/$N$215"),"#DIV/0!")</f>
        <v>#DIV/0!</v>
      </c>
      <c r="CE215" s="4196" t="str">
        <f ca="1">IFERROR(__xludf.DUMMYFUNCTION("+S215/$N$215"),"#DIV/0!")</f>
        <v>#DIV/0!</v>
      </c>
      <c r="CF215" s="4202" t="str">
        <f ca="1">IFERROR(__xludf.DUMMYFUNCTION("+T215/$N$215"),"#DIV/0!")</f>
        <v>#DIV/0!</v>
      </c>
      <c r="CG215" s="4203" t="e">
        <f ca="1">AVERAGE(CC215:CF224)</f>
        <v>#DIV/0!</v>
      </c>
      <c r="CH215" s="1151"/>
      <c r="CI215" s="1151"/>
      <c r="CJ215" s="1151"/>
      <c r="CK215" s="1151"/>
      <c r="CL215" s="1151"/>
      <c r="CM215" s="1151"/>
      <c r="CN215" s="1151"/>
      <c r="CO215" s="1151"/>
      <c r="CP215" s="1151"/>
      <c r="CQ215" s="1151"/>
      <c r="CR215" s="1151"/>
      <c r="CS215" s="1151"/>
      <c r="CT215" s="1151"/>
    </row>
    <row r="216" spans="1:98" ht="14.25" customHeight="1">
      <c r="A216" s="4194"/>
      <c r="B216" s="4209"/>
      <c r="C216" s="4210"/>
      <c r="D216" s="4209"/>
      <c r="E216" s="4210"/>
      <c r="F216" s="898"/>
      <c r="G216" s="964"/>
      <c r="H216" s="4191"/>
      <c r="I216" s="899"/>
      <c r="J216" s="900"/>
      <c r="K216" s="900"/>
      <c r="L216" s="900"/>
      <c r="M216" s="4191"/>
      <c r="N216" s="4194"/>
      <c r="O216" s="927"/>
      <c r="P216" s="901"/>
      <c r="Q216" s="4194"/>
      <c r="R216" s="4188"/>
      <c r="S216" s="4188"/>
      <c r="T216" s="4191"/>
      <c r="U216" s="818"/>
      <c r="V216" s="906">
        <v>2</v>
      </c>
      <c r="W216" s="1090"/>
      <c r="X216" s="1120"/>
      <c r="Y216" s="1120"/>
      <c r="Z216" s="898"/>
      <c r="AA216" s="908"/>
      <c r="AB216" s="908"/>
      <c r="AC216" s="908"/>
      <c r="AD216" s="909"/>
      <c r="AE216" s="871"/>
      <c r="AF216" s="1028"/>
      <c r="AG216" s="929"/>
      <c r="AH216" s="929"/>
      <c r="AI216" s="929"/>
      <c r="AJ216" s="930"/>
      <c r="AK216" s="1029"/>
      <c r="AL216" s="914"/>
      <c r="AM216" s="914"/>
      <c r="AN216" s="915"/>
      <c r="AO216" s="798"/>
      <c r="AP216" s="1050"/>
      <c r="AQ216" s="901"/>
      <c r="AR216" s="881"/>
      <c r="AS216" s="1143" t="str">
        <f ca="1">IFERROR(__xludf.DUMMYFUNCTION("+I216/G216"),"#DIV/0!")</f>
        <v>#DIV/0!</v>
      </c>
      <c r="AT216" s="1144" t="str">
        <f ca="1">IFERROR(__xludf.DUMMYFUNCTION("+J216/G216"),"#DIV/0!")</f>
        <v>#DIV/0!</v>
      </c>
      <c r="AU216" s="1144" t="str">
        <f ca="1">IFERROR(__xludf.DUMMYFUNCTION("+K216/G216"),"#DIV/0!")</f>
        <v>#DIV/0!</v>
      </c>
      <c r="AV216" s="1144" t="str">
        <f ca="1">IFERROR(__xludf.DUMMYFUNCTION("+L216/G216"),"#DIV/0!")</f>
        <v>#DIV/0!</v>
      </c>
      <c r="AW216" s="1145" t="str">
        <f ca="1">IFERROR(__xludf.DUMMYFUNCTION("+AA216/COUNTIF(W216,""*"")"),"#DIV/0!")</f>
        <v>#DIV/0!</v>
      </c>
      <c r="AX216" s="1145" t="str">
        <f ca="1">IFERROR(__xludf.DUMMYFUNCTION("+AB216/COUNTIF(W216,""*"")"),"#DIV/0!")</f>
        <v>#DIV/0!</v>
      </c>
      <c r="AY216" s="1145" t="str">
        <f ca="1">IFERROR(__xludf.DUMMYFUNCTION("+AC216/COUNTIF(W216,""*"")"),"#DIV/0!")</f>
        <v>#DIV/0!</v>
      </c>
      <c r="AZ216" s="1145" t="str">
        <f ca="1">IFERROR(__xludf.DUMMYFUNCTION("+AD216/COUNTIF(AD216,""*"")"),"#DIV/0!")</f>
        <v>#DIV/0!</v>
      </c>
      <c r="BA216" s="1146" t="str">
        <f ca="1">IFERROR(__xludf.DUMMYFUNCTION("+AK216/AJ216"),"#DIV/0!")</f>
        <v>#DIV/0!</v>
      </c>
      <c r="BB216" s="1146" t="str">
        <f ca="1">IFERROR(__xludf.DUMMYFUNCTION("+AL216/AJ216"),"#DIV/0!")</f>
        <v>#DIV/0!</v>
      </c>
      <c r="BC216" s="1146" t="str">
        <f ca="1">IFERROR(__xludf.DUMMYFUNCTION("+AM216/AJ216"),"#DIV/0!")</f>
        <v>#DIV/0!</v>
      </c>
      <c r="BD216" s="1146" t="str">
        <f ca="1">IFERROR(__xludf.DUMMYFUNCTION("+AN216/AJ216"),"#DIV/0!")</f>
        <v>#DIV/0!</v>
      </c>
      <c r="BE216" s="921">
        <v>0.2</v>
      </c>
      <c r="BF216" s="921">
        <v>0.8</v>
      </c>
      <c r="BG216" s="1146" t="str">
        <f ca="1">IFERROR(__xludf.DUMMYFUNCTION("+AW216*BE216"),"#DIV/0!")</f>
        <v>#DIV/0!</v>
      </c>
      <c r="BH216" s="1146" t="str">
        <f ca="1">IFERROR(__xludf.DUMMYFUNCTION("+AX216*BE216"),"#DIV/0!")</f>
        <v>#DIV/0!</v>
      </c>
      <c r="BI216" s="1146" t="str">
        <f ca="1">IFERROR(__xludf.DUMMYFUNCTION("+AY216*BE216"),"#DIV/0!")</f>
        <v>#DIV/0!</v>
      </c>
      <c r="BJ216" s="1146" t="str">
        <f ca="1">IFERROR(__xludf.DUMMYFUNCTION("+AZ216*BE216"),"#DIV/0!")</f>
        <v>#DIV/0!</v>
      </c>
      <c r="BK216" s="1146" t="str">
        <f ca="1">IFERROR(__xludf.DUMMYFUNCTION("+BA216*BF216"),"#DIV/0!")</f>
        <v>#DIV/0!</v>
      </c>
      <c r="BL216" s="1146" t="str">
        <f ca="1">IFERROR(__xludf.DUMMYFUNCTION("+BB216*BF216"),"#DIV/0!")</f>
        <v>#DIV/0!</v>
      </c>
      <c r="BM216" s="1146" t="str">
        <f ca="1">IFERROR(__xludf.DUMMYFUNCTION("+BC216*BF216"),"#DIV/0!")</f>
        <v>#DIV/0!</v>
      </c>
      <c r="BN216" s="1146" t="str">
        <f ca="1">IFERROR(__xludf.DUMMYFUNCTION("+BD216*BF216"),"#DIV/0!")</f>
        <v>#DIV/0!</v>
      </c>
      <c r="BO216" s="1146" t="str">
        <f ca="1">IFERROR(__xludf.DUMMYFUNCTION("+BG216+BK216"),"#DIV/0!")</f>
        <v>#DIV/0!</v>
      </c>
      <c r="BP216" s="1146" t="str">
        <f ca="1">IFERROR(__xludf.DUMMYFUNCTION("+BH216+BL216"),"#DIV/0!")</f>
        <v>#DIV/0!</v>
      </c>
      <c r="BQ216" s="1146" t="str">
        <f ca="1">IFERROR(__xludf.DUMMYFUNCTION("+BI216+BM216"),"#DIV/0!")</f>
        <v>#DIV/0!</v>
      </c>
      <c r="BR216" s="1146" t="str">
        <f ca="1">IFERROR(__xludf.DUMMYFUNCTION("+BJ216+BN216"),"#DIV/0!")</f>
        <v>#DIV/0!</v>
      </c>
      <c r="BS216" s="4188"/>
      <c r="BT216" s="4188"/>
      <c r="BU216" s="4188"/>
      <c r="BV216" s="4188"/>
      <c r="BW216" s="4188"/>
      <c r="BX216" s="4188"/>
      <c r="BY216" s="4188"/>
      <c r="BZ216" s="4188"/>
      <c r="CA216" s="4191"/>
      <c r="CC216" s="4194"/>
      <c r="CD216" s="4188"/>
      <c r="CE216" s="4188"/>
      <c r="CF216" s="4191"/>
      <c r="CG216" s="4204"/>
    </row>
    <row r="217" spans="1:98" ht="14.25" customHeight="1">
      <c r="A217" s="4194"/>
      <c r="B217" s="4209"/>
      <c r="C217" s="4210"/>
      <c r="D217" s="4209"/>
      <c r="E217" s="4210"/>
      <c r="F217" s="898"/>
      <c r="G217" s="964"/>
      <c r="H217" s="4191"/>
      <c r="I217" s="899"/>
      <c r="J217" s="900"/>
      <c r="K217" s="900"/>
      <c r="L217" s="900"/>
      <c r="M217" s="4191"/>
      <c r="N217" s="4194"/>
      <c r="O217" s="927"/>
      <c r="P217" s="901"/>
      <c r="Q217" s="4194"/>
      <c r="R217" s="4188"/>
      <c r="S217" s="4188"/>
      <c r="T217" s="4191"/>
      <c r="U217" s="818"/>
      <c r="V217" s="906">
        <v>3</v>
      </c>
      <c r="W217" s="1090"/>
      <c r="X217" s="1120"/>
      <c r="Y217" s="1120"/>
      <c r="Z217" s="898"/>
      <c r="AA217" s="908"/>
      <c r="AB217" s="908"/>
      <c r="AC217" s="908"/>
      <c r="AD217" s="909"/>
      <c r="AE217" s="871"/>
      <c r="AF217" s="1028"/>
      <c r="AG217" s="929"/>
      <c r="AH217" s="929"/>
      <c r="AI217" s="929"/>
      <c r="AJ217" s="930"/>
      <c r="AK217" s="1029"/>
      <c r="AL217" s="914"/>
      <c r="AM217" s="914"/>
      <c r="AN217" s="915"/>
      <c r="AO217" s="798"/>
      <c r="AP217" s="1050"/>
      <c r="AQ217" s="901"/>
      <c r="AR217" s="881"/>
      <c r="AS217" s="1143" t="str">
        <f ca="1">IFERROR(__xludf.DUMMYFUNCTION("+I217/G217"),"#DIV/0!")</f>
        <v>#DIV/0!</v>
      </c>
      <c r="AT217" s="1144" t="str">
        <f ca="1">IFERROR(__xludf.DUMMYFUNCTION("+J217/G217"),"#DIV/0!")</f>
        <v>#DIV/0!</v>
      </c>
      <c r="AU217" s="1144" t="str">
        <f ca="1">IFERROR(__xludf.DUMMYFUNCTION("+K217/G217"),"#DIV/0!")</f>
        <v>#DIV/0!</v>
      </c>
      <c r="AV217" s="1144" t="str">
        <f ca="1">IFERROR(__xludf.DUMMYFUNCTION("+L217/G217"),"#DIV/0!")</f>
        <v>#DIV/0!</v>
      </c>
      <c r="AW217" s="1145" t="str">
        <f ca="1">IFERROR(__xludf.DUMMYFUNCTION("+AA217/COUNTIF(W217,""*"")"),"#DIV/0!")</f>
        <v>#DIV/0!</v>
      </c>
      <c r="AX217" s="1145" t="str">
        <f ca="1">IFERROR(__xludf.DUMMYFUNCTION("+AB217/COUNTIF(W217,""*"")"),"#DIV/0!")</f>
        <v>#DIV/0!</v>
      </c>
      <c r="AY217" s="1145" t="str">
        <f ca="1">IFERROR(__xludf.DUMMYFUNCTION("+AC217/COUNTIF(W217,""*"")"),"#DIV/0!")</f>
        <v>#DIV/0!</v>
      </c>
      <c r="AZ217" s="1145" t="str">
        <f ca="1">IFERROR(__xludf.DUMMYFUNCTION("+AD217/COUNTIF(AD217,""*"")"),"#DIV/0!")</f>
        <v>#DIV/0!</v>
      </c>
      <c r="BA217" s="1146" t="str">
        <f ca="1">IFERROR(__xludf.DUMMYFUNCTION("+AK217/AJ217"),"#DIV/0!")</f>
        <v>#DIV/0!</v>
      </c>
      <c r="BB217" s="1146" t="str">
        <f ca="1">IFERROR(__xludf.DUMMYFUNCTION("+AL217/AJ217"),"#DIV/0!")</f>
        <v>#DIV/0!</v>
      </c>
      <c r="BC217" s="1146" t="str">
        <f ca="1">IFERROR(__xludf.DUMMYFUNCTION("+AM217/AJ217"),"#DIV/0!")</f>
        <v>#DIV/0!</v>
      </c>
      <c r="BD217" s="1146" t="str">
        <f ca="1">IFERROR(__xludf.DUMMYFUNCTION("+AN217/AJ217"),"#DIV/0!")</f>
        <v>#DIV/0!</v>
      </c>
      <c r="BE217" s="921">
        <v>0.2</v>
      </c>
      <c r="BF217" s="921">
        <v>0.8</v>
      </c>
      <c r="BG217" s="1146" t="str">
        <f ca="1">IFERROR(__xludf.DUMMYFUNCTION("+AW217*BE217"),"#DIV/0!")</f>
        <v>#DIV/0!</v>
      </c>
      <c r="BH217" s="1146" t="str">
        <f ca="1">IFERROR(__xludf.DUMMYFUNCTION("+AX217*BE217"),"#DIV/0!")</f>
        <v>#DIV/0!</v>
      </c>
      <c r="BI217" s="1146" t="str">
        <f ca="1">IFERROR(__xludf.DUMMYFUNCTION("+AY217*BE217"),"#DIV/0!")</f>
        <v>#DIV/0!</v>
      </c>
      <c r="BJ217" s="1146" t="str">
        <f ca="1">IFERROR(__xludf.DUMMYFUNCTION("+AZ217*BE217"),"#DIV/0!")</f>
        <v>#DIV/0!</v>
      </c>
      <c r="BK217" s="1146" t="str">
        <f ca="1">IFERROR(__xludf.DUMMYFUNCTION("+BA217*BF217"),"#DIV/0!")</f>
        <v>#DIV/0!</v>
      </c>
      <c r="BL217" s="1146" t="str">
        <f ca="1">IFERROR(__xludf.DUMMYFUNCTION("+BB217*BF217"),"#DIV/0!")</f>
        <v>#DIV/0!</v>
      </c>
      <c r="BM217" s="1146" t="str">
        <f ca="1">IFERROR(__xludf.DUMMYFUNCTION("+BC217*BF217"),"#DIV/0!")</f>
        <v>#DIV/0!</v>
      </c>
      <c r="BN217" s="1146" t="str">
        <f ca="1">IFERROR(__xludf.DUMMYFUNCTION("+BD217*BF217"),"#DIV/0!")</f>
        <v>#DIV/0!</v>
      </c>
      <c r="BO217" s="1146" t="str">
        <f ca="1">IFERROR(__xludf.DUMMYFUNCTION("+BG217+BK217"),"#DIV/0!")</f>
        <v>#DIV/0!</v>
      </c>
      <c r="BP217" s="1146" t="str">
        <f ca="1">IFERROR(__xludf.DUMMYFUNCTION("+BH217+BL217"),"#DIV/0!")</f>
        <v>#DIV/0!</v>
      </c>
      <c r="BQ217" s="1146" t="str">
        <f ca="1">IFERROR(__xludf.DUMMYFUNCTION("+BI217+BM217"),"#DIV/0!")</f>
        <v>#DIV/0!</v>
      </c>
      <c r="BR217" s="1146" t="str">
        <f ca="1">IFERROR(__xludf.DUMMYFUNCTION("+BJ217+BN217"),"#DIV/0!")</f>
        <v>#DIV/0!</v>
      </c>
      <c r="BS217" s="4188"/>
      <c r="BT217" s="4188"/>
      <c r="BU217" s="4188"/>
      <c r="BV217" s="4188"/>
      <c r="BW217" s="4188"/>
      <c r="BX217" s="4188"/>
      <c r="BY217" s="4188"/>
      <c r="BZ217" s="4188"/>
      <c r="CA217" s="4191"/>
      <c r="CC217" s="4194"/>
      <c r="CD217" s="4188"/>
      <c r="CE217" s="4188"/>
      <c r="CF217" s="4191"/>
      <c r="CG217" s="4204"/>
    </row>
    <row r="218" spans="1:98" ht="14.25" customHeight="1">
      <c r="A218" s="4194"/>
      <c r="B218" s="4209"/>
      <c r="C218" s="4210"/>
      <c r="D218" s="4209"/>
      <c r="E218" s="4210"/>
      <c r="F218" s="898"/>
      <c r="G218" s="964"/>
      <c r="H218" s="4191"/>
      <c r="I218" s="899"/>
      <c r="J218" s="900"/>
      <c r="K218" s="900"/>
      <c r="L218" s="900"/>
      <c r="M218" s="4191"/>
      <c r="N218" s="4194"/>
      <c r="O218" s="927"/>
      <c r="P218" s="901"/>
      <c r="Q218" s="4194"/>
      <c r="R218" s="4188"/>
      <c r="S218" s="4188"/>
      <c r="T218" s="4191"/>
      <c r="U218" s="818"/>
      <c r="V218" s="906">
        <v>4</v>
      </c>
      <c r="W218" s="1090"/>
      <c r="X218" s="1120"/>
      <c r="Y218" s="1120"/>
      <c r="Z218" s="898"/>
      <c r="AA218" s="908"/>
      <c r="AB218" s="908"/>
      <c r="AC218" s="908"/>
      <c r="AD218" s="909"/>
      <c r="AE218" s="871"/>
      <c r="AF218" s="1028"/>
      <c r="AG218" s="929"/>
      <c r="AH218" s="929"/>
      <c r="AI218" s="929"/>
      <c r="AJ218" s="930"/>
      <c r="AK218" s="1029"/>
      <c r="AL218" s="914"/>
      <c r="AM218" s="914"/>
      <c r="AN218" s="915"/>
      <c r="AO218" s="798"/>
      <c r="AP218" s="1050"/>
      <c r="AQ218" s="901"/>
      <c r="AR218" s="881"/>
      <c r="AS218" s="1143" t="str">
        <f ca="1">IFERROR(__xludf.DUMMYFUNCTION("+I218/G218"),"#DIV/0!")</f>
        <v>#DIV/0!</v>
      </c>
      <c r="AT218" s="1144" t="str">
        <f ca="1">IFERROR(__xludf.DUMMYFUNCTION("+J218/G218"),"#DIV/0!")</f>
        <v>#DIV/0!</v>
      </c>
      <c r="AU218" s="1144" t="str">
        <f ca="1">IFERROR(__xludf.DUMMYFUNCTION("+K218/G218"),"#DIV/0!")</f>
        <v>#DIV/0!</v>
      </c>
      <c r="AV218" s="1144" t="str">
        <f ca="1">IFERROR(__xludf.DUMMYFUNCTION("+L218/G218"),"#DIV/0!")</f>
        <v>#DIV/0!</v>
      </c>
      <c r="AW218" s="1145" t="str">
        <f ca="1">IFERROR(__xludf.DUMMYFUNCTION("+AA218/COUNTIF(W218,""*"")"),"#DIV/0!")</f>
        <v>#DIV/0!</v>
      </c>
      <c r="AX218" s="1145" t="str">
        <f ca="1">IFERROR(__xludf.DUMMYFUNCTION("+AB218/COUNTIF(W218,""*"")"),"#DIV/0!")</f>
        <v>#DIV/0!</v>
      </c>
      <c r="AY218" s="1145" t="str">
        <f ca="1">IFERROR(__xludf.DUMMYFUNCTION("+AC218/COUNTIF(W218,""*"")"),"#DIV/0!")</f>
        <v>#DIV/0!</v>
      </c>
      <c r="AZ218" s="1145" t="str">
        <f ca="1">IFERROR(__xludf.DUMMYFUNCTION("+AD218/COUNTIF(AD218,""*"")"),"#DIV/0!")</f>
        <v>#DIV/0!</v>
      </c>
      <c r="BA218" s="1146" t="str">
        <f ca="1">IFERROR(__xludf.DUMMYFUNCTION("+AK218/AJ218"),"#DIV/0!")</f>
        <v>#DIV/0!</v>
      </c>
      <c r="BB218" s="1146" t="str">
        <f ca="1">IFERROR(__xludf.DUMMYFUNCTION("+AL218/AJ218"),"#DIV/0!")</f>
        <v>#DIV/0!</v>
      </c>
      <c r="BC218" s="1146" t="str">
        <f ca="1">IFERROR(__xludf.DUMMYFUNCTION("+AM218/AJ218"),"#DIV/0!")</f>
        <v>#DIV/0!</v>
      </c>
      <c r="BD218" s="1146" t="str">
        <f ca="1">IFERROR(__xludf.DUMMYFUNCTION("+AN218/AJ218"),"#DIV/0!")</f>
        <v>#DIV/0!</v>
      </c>
      <c r="BE218" s="921">
        <v>0.2</v>
      </c>
      <c r="BF218" s="921">
        <v>0.8</v>
      </c>
      <c r="BG218" s="1146" t="str">
        <f ca="1">IFERROR(__xludf.DUMMYFUNCTION("+AW218*BE218"),"#DIV/0!")</f>
        <v>#DIV/0!</v>
      </c>
      <c r="BH218" s="1146" t="str">
        <f ca="1">IFERROR(__xludf.DUMMYFUNCTION("+AX218*BE218"),"#DIV/0!")</f>
        <v>#DIV/0!</v>
      </c>
      <c r="BI218" s="1146" t="str">
        <f ca="1">IFERROR(__xludf.DUMMYFUNCTION("+AY218*BE218"),"#DIV/0!")</f>
        <v>#DIV/0!</v>
      </c>
      <c r="BJ218" s="1146" t="str">
        <f ca="1">IFERROR(__xludf.DUMMYFUNCTION("+AZ218*BE218"),"#DIV/0!")</f>
        <v>#DIV/0!</v>
      </c>
      <c r="BK218" s="1146" t="str">
        <f ca="1">IFERROR(__xludf.DUMMYFUNCTION("+BA218*BF218"),"#DIV/0!")</f>
        <v>#DIV/0!</v>
      </c>
      <c r="BL218" s="1146" t="str">
        <f ca="1">IFERROR(__xludf.DUMMYFUNCTION("+BB218*BF218"),"#DIV/0!")</f>
        <v>#DIV/0!</v>
      </c>
      <c r="BM218" s="1146" t="str">
        <f ca="1">IFERROR(__xludf.DUMMYFUNCTION("+BC218*BF218"),"#DIV/0!")</f>
        <v>#DIV/0!</v>
      </c>
      <c r="BN218" s="1146" t="str">
        <f ca="1">IFERROR(__xludf.DUMMYFUNCTION("+BD218*BF218"),"#DIV/0!")</f>
        <v>#DIV/0!</v>
      </c>
      <c r="BO218" s="1146" t="str">
        <f ca="1">IFERROR(__xludf.DUMMYFUNCTION("+BG218+BK218"),"#DIV/0!")</f>
        <v>#DIV/0!</v>
      </c>
      <c r="BP218" s="1146" t="str">
        <f ca="1">IFERROR(__xludf.DUMMYFUNCTION("+BH218+BL218"),"#DIV/0!")</f>
        <v>#DIV/0!</v>
      </c>
      <c r="BQ218" s="1146" t="str">
        <f ca="1">IFERROR(__xludf.DUMMYFUNCTION("+BI218+BM218"),"#DIV/0!")</f>
        <v>#DIV/0!</v>
      </c>
      <c r="BR218" s="1146" t="str">
        <f ca="1">IFERROR(__xludf.DUMMYFUNCTION("+BJ218+BN218"),"#DIV/0!")</f>
        <v>#DIV/0!</v>
      </c>
      <c r="BS218" s="4188"/>
      <c r="BT218" s="4188"/>
      <c r="BU218" s="4188"/>
      <c r="BV218" s="4188"/>
      <c r="BW218" s="4188"/>
      <c r="BX218" s="4188"/>
      <c r="BY218" s="4188"/>
      <c r="BZ218" s="4188"/>
      <c r="CA218" s="4191"/>
      <c r="CC218" s="4194"/>
      <c r="CD218" s="4188"/>
      <c r="CE218" s="4188"/>
      <c r="CF218" s="4191"/>
      <c r="CG218" s="4204"/>
    </row>
    <row r="219" spans="1:98" ht="14.25" customHeight="1">
      <c r="A219" s="4194"/>
      <c r="B219" s="4209"/>
      <c r="C219" s="4210"/>
      <c r="D219" s="4209"/>
      <c r="E219" s="4210"/>
      <c r="F219" s="898"/>
      <c r="G219" s="964"/>
      <c r="H219" s="4191"/>
      <c r="I219" s="899"/>
      <c r="J219" s="900"/>
      <c r="K219" s="900"/>
      <c r="L219" s="900"/>
      <c r="M219" s="4191"/>
      <c r="N219" s="4194"/>
      <c r="O219" s="927"/>
      <c r="P219" s="901"/>
      <c r="Q219" s="4194"/>
      <c r="R219" s="4188"/>
      <c r="S219" s="4188"/>
      <c r="T219" s="4191"/>
      <c r="U219" s="818"/>
      <c r="V219" s="906">
        <v>5</v>
      </c>
      <c r="W219" s="1090"/>
      <c r="X219" s="1120"/>
      <c r="Y219" s="1120"/>
      <c r="Z219" s="898"/>
      <c r="AA219" s="908"/>
      <c r="AB219" s="908"/>
      <c r="AC219" s="908"/>
      <c r="AD219" s="909"/>
      <c r="AE219" s="871"/>
      <c r="AF219" s="1028"/>
      <c r="AG219" s="929"/>
      <c r="AH219" s="929"/>
      <c r="AI219" s="929"/>
      <c r="AJ219" s="930"/>
      <c r="AK219" s="1029"/>
      <c r="AL219" s="914"/>
      <c r="AM219" s="914"/>
      <c r="AN219" s="915"/>
      <c r="AO219" s="798"/>
      <c r="AP219" s="1050"/>
      <c r="AQ219" s="901"/>
      <c r="AR219" s="881"/>
      <c r="AS219" s="1143" t="str">
        <f ca="1">IFERROR(__xludf.DUMMYFUNCTION("+I219/G219"),"#DIV/0!")</f>
        <v>#DIV/0!</v>
      </c>
      <c r="AT219" s="1144" t="str">
        <f ca="1">IFERROR(__xludf.DUMMYFUNCTION("+J219/G219"),"#DIV/0!")</f>
        <v>#DIV/0!</v>
      </c>
      <c r="AU219" s="1144" t="str">
        <f ca="1">IFERROR(__xludf.DUMMYFUNCTION("+K219/G219"),"#DIV/0!")</f>
        <v>#DIV/0!</v>
      </c>
      <c r="AV219" s="1144" t="str">
        <f ca="1">IFERROR(__xludf.DUMMYFUNCTION("+L219/G219"),"#DIV/0!")</f>
        <v>#DIV/0!</v>
      </c>
      <c r="AW219" s="1145" t="str">
        <f ca="1">IFERROR(__xludf.DUMMYFUNCTION("+AA219/COUNTIF(W219,""*"")"),"#DIV/0!")</f>
        <v>#DIV/0!</v>
      </c>
      <c r="AX219" s="1145" t="str">
        <f ca="1">IFERROR(__xludf.DUMMYFUNCTION("+AB219/COUNTIF(W219,""*"")"),"#DIV/0!")</f>
        <v>#DIV/0!</v>
      </c>
      <c r="AY219" s="1145" t="str">
        <f ca="1">IFERROR(__xludf.DUMMYFUNCTION("+AC219/COUNTIF(W219,""*"")"),"#DIV/0!")</f>
        <v>#DIV/0!</v>
      </c>
      <c r="AZ219" s="1145" t="str">
        <f ca="1">IFERROR(__xludf.DUMMYFUNCTION("+AD219/COUNTIF(AD219,""*"")"),"#DIV/0!")</f>
        <v>#DIV/0!</v>
      </c>
      <c r="BA219" s="1146" t="str">
        <f ca="1">IFERROR(__xludf.DUMMYFUNCTION("+AK219/AJ219"),"#DIV/0!")</f>
        <v>#DIV/0!</v>
      </c>
      <c r="BB219" s="1146" t="str">
        <f ca="1">IFERROR(__xludf.DUMMYFUNCTION("+AL219/AJ219"),"#DIV/0!")</f>
        <v>#DIV/0!</v>
      </c>
      <c r="BC219" s="1146" t="str">
        <f ca="1">IFERROR(__xludf.DUMMYFUNCTION("+AM219/AJ219"),"#DIV/0!")</f>
        <v>#DIV/0!</v>
      </c>
      <c r="BD219" s="1146" t="str">
        <f ca="1">IFERROR(__xludf.DUMMYFUNCTION("+AN219/AJ219"),"#DIV/0!")</f>
        <v>#DIV/0!</v>
      </c>
      <c r="BE219" s="921">
        <v>0.2</v>
      </c>
      <c r="BF219" s="921">
        <v>0.8</v>
      </c>
      <c r="BG219" s="1146" t="str">
        <f ca="1">IFERROR(__xludf.DUMMYFUNCTION("+AW219*BE219"),"#DIV/0!")</f>
        <v>#DIV/0!</v>
      </c>
      <c r="BH219" s="1146" t="str">
        <f ca="1">IFERROR(__xludf.DUMMYFUNCTION("+AX219*BE219"),"#DIV/0!")</f>
        <v>#DIV/0!</v>
      </c>
      <c r="BI219" s="1146" t="str">
        <f ca="1">IFERROR(__xludf.DUMMYFUNCTION("+AY219*BE219"),"#DIV/0!")</f>
        <v>#DIV/0!</v>
      </c>
      <c r="BJ219" s="1146" t="str">
        <f ca="1">IFERROR(__xludf.DUMMYFUNCTION("+AZ219*BE219"),"#DIV/0!")</f>
        <v>#DIV/0!</v>
      </c>
      <c r="BK219" s="1146" t="str">
        <f ca="1">IFERROR(__xludf.DUMMYFUNCTION("+BA219*BF219"),"#DIV/0!")</f>
        <v>#DIV/0!</v>
      </c>
      <c r="BL219" s="1146" t="str">
        <f ca="1">IFERROR(__xludf.DUMMYFUNCTION("+BB219*BF219"),"#DIV/0!")</f>
        <v>#DIV/0!</v>
      </c>
      <c r="BM219" s="1146" t="str">
        <f ca="1">IFERROR(__xludf.DUMMYFUNCTION("+BC219*BF219"),"#DIV/0!")</f>
        <v>#DIV/0!</v>
      </c>
      <c r="BN219" s="1146" t="str">
        <f ca="1">IFERROR(__xludf.DUMMYFUNCTION("+BD219*BF219"),"#DIV/0!")</f>
        <v>#DIV/0!</v>
      </c>
      <c r="BO219" s="1146" t="str">
        <f ca="1">IFERROR(__xludf.DUMMYFUNCTION("+BG219+BK219"),"#DIV/0!")</f>
        <v>#DIV/0!</v>
      </c>
      <c r="BP219" s="1146" t="str">
        <f ca="1">IFERROR(__xludf.DUMMYFUNCTION("+BH219+BL219"),"#DIV/0!")</f>
        <v>#DIV/0!</v>
      </c>
      <c r="BQ219" s="1146" t="str">
        <f ca="1">IFERROR(__xludf.DUMMYFUNCTION("+BI219+BM219"),"#DIV/0!")</f>
        <v>#DIV/0!</v>
      </c>
      <c r="BR219" s="1146" t="str">
        <f ca="1">IFERROR(__xludf.DUMMYFUNCTION("+BJ219+BN219"),"#DIV/0!")</f>
        <v>#DIV/0!</v>
      </c>
      <c r="BS219" s="4188"/>
      <c r="BT219" s="4188"/>
      <c r="BU219" s="4188"/>
      <c r="BV219" s="4188"/>
      <c r="BW219" s="4188"/>
      <c r="BX219" s="4188"/>
      <c r="BY219" s="4188"/>
      <c r="BZ219" s="4188"/>
      <c r="CA219" s="4191"/>
      <c r="CC219" s="4194"/>
      <c r="CD219" s="4188"/>
      <c r="CE219" s="4188"/>
      <c r="CF219" s="4191"/>
      <c r="CG219" s="4204"/>
    </row>
    <row r="220" spans="1:98" ht="14.25" customHeight="1">
      <c r="A220" s="4194"/>
      <c r="B220" s="4209"/>
      <c r="C220" s="4210"/>
      <c r="D220" s="4209"/>
      <c r="E220" s="4210"/>
      <c r="F220" s="898"/>
      <c r="G220" s="964"/>
      <c r="H220" s="4191"/>
      <c r="I220" s="899"/>
      <c r="J220" s="900"/>
      <c r="K220" s="900"/>
      <c r="L220" s="900"/>
      <c r="M220" s="4191"/>
      <c r="N220" s="4194"/>
      <c r="O220" s="927"/>
      <c r="P220" s="901"/>
      <c r="Q220" s="4194"/>
      <c r="R220" s="4188"/>
      <c r="S220" s="4188"/>
      <c r="T220" s="4191"/>
      <c r="U220" s="818"/>
      <c r="V220" s="906">
        <v>6</v>
      </c>
      <c r="W220" s="1090"/>
      <c r="X220" s="1120"/>
      <c r="Y220" s="1120"/>
      <c r="Z220" s="898"/>
      <c r="AA220" s="908"/>
      <c r="AB220" s="908"/>
      <c r="AC220" s="908"/>
      <c r="AD220" s="909"/>
      <c r="AE220" s="871"/>
      <c r="AF220" s="1028"/>
      <c r="AG220" s="929"/>
      <c r="AH220" s="929"/>
      <c r="AI220" s="929"/>
      <c r="AJ220" s="930"/>
      <c r="AK220" s="1029"/>
      <c r="AL220" s="914"/>
      <c r="AM220" s="914"/>
      <c r="AN220" s="915"/>
      <c r="AO220" s="798"/>
      <c r="AP220" s="1050"/>
      <c r="AQ220" s="901"/>
      <c r="AR220" s="881"/>
      <c r="AS220" s="1143" t="str">
        <f ca="1">IFERROR(__xludf.DUMMYFUNCTION("+I220/G220"),"#DIV/0!")</f>
        <v>#DIV/0!</v>
      </c>
      <c r="AT220" s="1144" t="str">
        <f ca="1">IFERROR(__xludf.DUMMYFUNCTION("+J220/G220"),"#DIV/0!")</f>
        <v>#DIV/0!</v>
      </c>
      <c r="AU220" s="1144" t="str">
        <f ca="1">IFERROR(__xludf.DUMMYFUNCTION("+K220/G220"),"#DIV/0!")</f>
        <v>#DIV/0!</v>
      </c>
      <c r="AV220" s="1144" t="str">
        <f ca="1">IFERROR(__xludf.DUMMYFUNCTION("+L220/G220"),"#DIV/0!")</f>
        <v>#DIV/0!</v>
      </c>
      <c r="AW220" s="1145" t="str">
        <f ca="1">IFERROR(__xludf.DUMMYFUNCTION("+AA220/COUNTIF(W220,""*"")"),"#DIV/0!")</f>
        <v>#DIV/0!</v>
      </c>
      <c r="AX220" s="1145" t="str">
        <f ca="1">IFERROR(__xludf.DUMMYFUNCTION("+AB220/COUNTIF(W220,""*"")"),"#DIV/0!")</f>
        <v>#DIV/0!</v>
      </c>
      <c r="AY220" s="1145" t="str">
        <f ca="1">IFERROR(__xludf.DUMMYFUNCTION("+AC220/COUNTIF(W220,""*"")"),"#DIV/0!")</f>
        <v>#DIV/0!</v>
      </c>
      <c r="AZ220" s="1145" t="str">
        <f ca="1">IFERROR(__xludf.DUMMYFUNCTION("+AD220/COUNTIF(AD220,""*"")"),"#DIV/0!")</f>
        <v>#DIV/0!</v>
      </c>
      <c r="BA220" s="1146" t="str">
        <f ca="1">IFERROR(__xludf.DUMMYFUNCTION("+AK220/AJ220"),"#DIV/0!")</f>
        <v>#DIV/0!</v>
      </c>
      <c r="BB220" s="1146" t="str">
        <f ca="1">IFERROR(__xludf.DUMMYFUNCTION("+AL220/AJ220"),"#DIV/0!")</f>
        <v>#DIV/0!</v>
      </c>
      <c r="BC220" s="1146" t="str">
        <f ca="1">IFERROR(__xludf.DUMMYFUNCTION("+AM220/AJ220"),"#DIV/0!")</f>
        <v>#DIV/0!</v>
      </c>
      <c r="BD220" s="1146" t="str">
        <f ca="1">IFERROR(__xludf.DUMMYFUNCTION("+AN220/AJ220"),"#DIV/0!")</f>
        <v>#DIV/0!</v>
      </c>
      <c r="BE220" s="921">
        <v>0.2</v>
      </c>
      <c r="BF220" s="921">
        <v>0.8</v>
      </c>
      <c r="BG220" s="1146" t="str">
        <f ca="1">IFERROR(__xludf.DUMMYFUNCTION("+AW220*BE220"),"#DIV/0!")</f>
        <v>#DIV/0!</v>
      </c>
      <c r="BH220" s="1146" t="str">
        <f ca="1">IFERROR(__xludf.DUMMYFUNCTION("+AX220*BE220"),"#DIV/0!")</f>
        <v>#DIV/0!</v>
      </c>
      <c r="BI220" s="1146" t="str">
        <f ca="1">IFERROR(__xludf.DUMMYFUNCTION("+AY220*BE220"),"#DIV/0!")</f>
        <v>#DIV/0!</v>
      </c>
      <c r="BJ220" s="1146" t="str">
        <f ca="1">IFERROR(__xludf.DUMMYFUNCTION("+AZ220*BE220"),"#DIV/0!")</f>
        <v>#DIV/0!</v>
      </c>
      <c r="BK220" s="1146" t="str">
        <f ca="1">IFERROR(__xludf.DUMMYFUNCTION("+BA220*BF220"),"#DIV/0!")</f>
        <v>#DIV/0!</v>
      </c>
      <c r="BL220" s="1146" t="str">
        <f ca="1">IFERROR(__xludf.DUMMYFUNCTION("+BB220*BF220"),"#DIV/0!")</f>
        <v>#DIV/0!</v>
      </c>
      <c r="BM220" s="1146" t="str">
        <f ca="1">IFERROR(__xludf.DUMMYFUNCTION("+BC220*BF220"),"#DIV/0!")</f>
        <v>#DIV/0!</v>
      </c>
      <c r="BN220" s="1146" t="str">
        <f ca="1">IFERROR(__xludf.DUMMYFUNCTION("+BD220*BF220"),"#DIV/0!")</f>
        <v>#DIV/0!</v>
      </c>
      <c r="BO220" s="1146" t="str">
        <f ca="1">IFERROR(__xludf.DUMMYFUNCTION("+BG220+BK220"),"#DIV/0!")</f>
        <v>#DIV/0!</v>
      </c>
      <c r="BP220" s="1146" t="str">
        <f ca="1">IFERROR(__xludf.DUMMYFUNCTION("+BH220+BL220"),"#DIV/0!")</f>
        <v>#DIV/0!</v>
      </c>
      <c r="BQ220" s="1146" t="str">
        <f ca="1">IFERROR(__xludf.DUMMYFUNCTION("+BI220+BM220"),"#DIV/0!")</f>
        <v>#DIV/0!</v>
      </c>
      <c r="BR220" s="1146" t="str">
        <f ca="1">IFERROR(__xludf.DUMMYFUNCTION("+BJ220+BN220"),"#DIV/0!")</f>
        <v>#DIV/0!</v>
      </c>
      <c r="BS220" s="4188"/>
      <c r="BT220" s="4188"/>
      <c r="BU220" s="4188"/>
      <c r="BV220" s="4188"/>
      <c r="BW220" s="4188"/>
      <c r="BX220" s="4188"/>
      <c r="BY220" s="4188"/>
      <c r="BZ220" s="4188"/>
      <c r="CA220" s="4191"/>
      <c r="CC220" s="4194"/>
      <c r="CD220" s="4188"/>
      <c r="CE220" s="4188"/>
      <c r="CF220" s="4191"/>
      <c r="CG220" s="4204"/>
    </row>
    <row r="221" spans="1:98" ht="14.25" customHeight="1">
      <c r="A221" s="4194"/>
      <c r="B221" s="4209"/>
      <c r="C221" s="4210"/>
      <c r="D221" s="4209"/>
      <c r="E221" s="4210"/>
      <c r="F221" s="898"/>
      <c r="G221" s="964"/>
      <c r="H221" s="4191"/>
      <c r="I221" s="899"/>
      <c r="J221" s="900"/>
      <c r="K221" s="900"/>
      <c r="L221" s="900"/>
      <c r="M221" s="4191"/>
      <c r="N221" s="4194"/>
      <c r="O221" s="927"/>
      <c r="P221" s="901"/>
      <c r="Q221" s="4194"/>
      <c r="R221" s="4188"/>
      <c r="S221" s="4188"/>
      <c r="T221" s="4191"/>
      <c r="U221" s="818"/>
      <c r="V221" s="906">
        <v>7</v>
      </c>
      <c r="W221" s="1090"/>
      <c r="X221" s="1120"/>
      <c r="Y221" s="1120"/>
      <c r="Z221" s="898"/>
      <c r="AA221" s="908"/>
      <c r="AB221" s="908"/>
      <c r="AC221" s="908"/>
      <c r="AD221" s="909"/>
      <c r="AE221" s="871"/>
      <c r="AF221" s="1028"/>
      <c r="AG221" s="929"/>
      <c r="AH221" s="929"/>
      <c r="AI221" s="929"/>
      <c r="AJ221" s="930"/>
      <c r="AK221" s="1029"/>
      <c r="AL221" s="914"/>
      <c r="AM221" s="914"/>
      <c r="AN221" s="915"/>
      <c r="AO221" s="798"/>
      <c r="AP221" s="1050"/>
      <c r="AQ221" s="901"/>
      <c r="AR221" s="881"/>
      <c r="AS221" s="1143" t="str">
        <f ca="1">IFERROR(__xludf.DUMMYFUNCTION("+I221/G221"),"#DIV/0!")</f>
        <v>#DIV/0!</v>
      </c>
      <c r="AT221" s="1144" t="str">
        <f ca="1">IFERROR(__xludf.DUMMYFUNCTION("+J221/G221"),"#DIV/0!")</f>
        <v>#DIV/0!</v>
      </c>
      <c r="AU221" s="1144" t="str">
        <f ca="1">IFERROR(__xludf.DUMMYFUNCTION("+K221/G221"),"#DIV/0!")</f>
        <v>#DIV/0!</v>
      </c>
      <c r="AV221" s="1144" t="str">
        <f ca="1">IFERROR(__xludf.DUMMYFUNCTION("+L221/G221"),"#DIV/0!")</f>
        <v>#DIV/0!</v>
      </c>
      <c r="AW221" s="1145" t="str">
        <f ca="1">IFERROR(__xludf.DUMMYFUNCTION("+AA221/COUNTIF(W221,""*"")"),"#DIV/0!")</f>
        <v>#DIV/0!</v>
      </c>
      <c r="AX221" s="1145" t="str">
        <f ca="1">IFERROR(__xludf.DUMMYFUNCTION("+AB221/COUNTIF(W221,""*"")"),"#DIV/0!")</f>
        <v>#DIV/0!</v>
      </c>
      <c r="AY221" s="1145" t="str">
        <f ca="1">IFERROR(__xludf.DUMMYFUNCTION("+AC221/COUNTIF(W221,""*"")"),"#DIV/0!")</f>
        <v>#DIV/0!</v>
      </c>
      <c r="AZ221" s="1145" t="str">
        <f ca="1">IFERROR(__xludf.DUMMYFUNCTION("+AD221/COUNTIF(AD221,""*"")"),"#DIV/0!")</f>
        <v>#DIV/0!</v>
      </c>
      <c r="BA221" s="1146" t="str">
        <f ca="1">IFERROR(__xludf.DUMMYFUNCTION("+AK221/AJ221"),"#DIV/0!")</f>
        <v>#DIV/0!</v>
      </c>
      <c r="BB221" s="1146" t="str">
        <f ca="1">IFERROR(__xludf.DUMMYFUNCTION("+AL221/AJ221"),"#DIV/0!")</f>
        <v>#DIV/0!</v>
      </c>
      <c r="BC221" s="1146" t="str">
        <f ca="1">IFERROR(__xludf.DUMMYFUNCTION("+AM221/AJ221"),"#DIV/0!")</f>
        <v>#DIV/0!</v>
      </c>
      <c r="BD221" s="1146" t="str">
        <f ca="1">IFERROR(__xludf.DUMMYFUNCTION("+AN221/AJ221"),"#DIV/0!")</f>
        <v>#DIV/0!</v>
      </c>
      <c r="BE221" s="921">
        <v>0.2</v>
      </c>
      <c r="BF221" s="921">
        <v>0.8</v>
      </c>
      <c r="BG221" s="1146" t="str">
        <f ca="1">IFERROR(__xludf.DUMMYFUNCTION("+AW221*BE221"),"#DIV/0!")</f>
        <v>#DIV/0!</v>
      </c>
      <c r="BH221" s="1146" t="str">
        <f ca="1">IFERROR(__xludf.DUMMYFUNCTION("+AX221*BE221"),"#DIV/0!")</f>
        <v>#DIV/0!</v>
      </c>
      <c r="BI221" s="1146" t="str">
        <f ca="1">IFERROR(__xludf.DUMMYFUNCTION("+AY221*BE221"),"#DIV/0!")</f>
        <v>#DIV/0!</v>
      </c>
      <c r="BJ221" s="1146" t="str">
        <f ca="1">IFERROR(__xludf.DUMMYFUNCTION("+AZ221*BE221"),"#DIV/0!")</f>
        <v>#DIV/0!</v>
      </c>
      <c r="BK221" s="1146" t="str">
        <f ca="1">IFERROR(__xludf.DUMMYFUNCTION("+BA221*BF221"),"#DIV/0!")</f>
        <v>#DIV/0!</v>
      </c>
      <c r="BL221" s="1146" t="str">
        <f ca="1">IFERROR(__xludf.DUMMYFUNCTION("+BB221*BF221"),"#DIV/0!")</f>
        <v>#DIV/0!</v>
      </c>
      <c r="BM221" s="1146" t="str">
        <f ca="1">IFERROR(__xludf.DUMMYFUNCTION("+BC221*BF221"),"#DIV/0!")</f>
        <v>#DIV/0!</v>
      </c>
      <c r="BN221" s="1146" t="str">
        <f ca="1">IFERROR(__xludf.DUMMYFUNCTION("+BD221*BF221"),"#DIV/0!")</f>
        <v>#DIV/0!</v>
      </c>
      <c r="BO221" s="1146" t="str">
        <f ca="1">IFERROR(__xludf.DUMMYFUNCTION("+BG221+BK221"),"#DIV/0!")</f>
        <v>#DIV/0!</v>
      </c>
      <c r="BP221" s="1146" t="str">
        <f ca="1">IFERROR(__xludf.DUMMYFUNCTION("+BH221+BL221"),"#DIV/0!")</f>
        <v>#DIV/0!</v>
      </c>
      <c r="BQ221" s="1146" t="str">
        <f ca="1">IFERROR(__xludf.DUMMYFUNCTION("+BI221+BM221"),"#DIV/0!")</f>
        <v>#DIV/0!</v>
      </c>
      <c r="BR221" s="1146" t="str">
        <f ca="1">IFERROR(__xludf.DUMMYFUNCTION("+BJ221+BN221"),"#DIV/0!")</f>
        <v>#DIV/0!</v>
      </c>
      <c r="BS221" s="4188"/>
      <c r="BT221" s="4188"/>
      <c r="BU221" s="4188"/>
      <c r="BV221" s="4188"/>
      <c r="BW221" s="4188"/>
      <c r="BX221" s="4188"/>
      <c r="BY221" s="4188"/>
      <c r="BZ221" s="4188"/>
      <c r="CA221" s="4191"/>
      <c r="CC221" s="4194"/>
      <c r="CD221" s="4188"/>
      <c r="CE221" s="4188"/>
      <c r="CF221" s="4191"/>
      <c r="CG221" s="4204"/>
    </row>
    <row r="222" spans="1:98" ht="14.25" customHeight="1">
      <c r="A222" s="4194"/>
      <c r="B222" s="4209"/>
      <c r="C222" s="4210"/>
      <c r="D222" s="4209"/>
      <c r="E222" s="4210"/>
      <c r="F222" s="898"/>
      <c r="G222" s="964"/>
      <c r="H222" s="4191"/>
      <c r="I222" s="899"/>
      <c r="J222" s="900"/>
      <c r="K222" s="900"/>
      <c r="L222" s="900"/>
      <c r="M222" s="4191"/>
      <c r="N222" s="4194"/>
      <c r="O222" s="927"/>
      <c r="P222" s="901"/>
      <c r="Q222" s="4194"/>
      <c r="R222" s="4188"/>
      <c r="S222" s="4188"/>
      <c r="T222" s="4191"/>
      <c r="U222" s="818"/>
      <c r="V222" s="906">
        <v>8</v>
      </c>
      <c r="W222" s="1090"/>
      <c r="X222" s="1120"/>
      <c r="Y222" s="1120"/>
      <c r="Z222" s="898"/>
      <c r="AA222" s="908"/>
      <c r="AB222" s="908"/>
      <c r="AC222" s="908"/>
      <c r="AD222" s="909"/>
      <c r="AE222" s="871"/>
      <c r="AF222" s="1028"/>
      <c r="AG222" s="929"/>
      <c r="AH222" s="929"/>
      <c r="AI222" s="929"/>
      <c r="AJ222" s="930"/>
      <c r="AK222" s="1029"/>
      <c r="AL222" s="914"/>
      <c r="AM222" s="914"/>
      <c r="AN222" s="915"/>
      <c r="AO222" s="798"/>
      <c r="AP222" s="1050"/>
      <c r="AQ222" s="901"/>
      <c r="AR222" s="881"/>
      <c r="AS222" s="1143" t="str">
        <f ca="1">IFERROR(__xludf.DUMMYFUNCTION("+I222/G222"),"#DIV/0!")</f>
        <v>#DIV/0!</v>
      </c>
      <c r="AT222" s="1144" t="str">
        <f ca="1">IFERROR(__xludf.DUMMYFUNCTION("+J222/G222"),"#DIV/0!")</f>
        <v>#DIV/0!</v>
      </c>
      <c r="AU222" s="1144" t="str">
        <f ca="1">IFERROR(__xludf.DUMMYFUNCTION("+K222/G222"),"#DIV/0!")</f>
        <v>#DIV/0!</v>
      </c>
      <c r="AV222" s="1144" t="str">
        <f ca="1">IFERROR(__xludf.DUMMYFUNCTION("+L222/G222"),"#DIV/0!")</f>
        <v>#DIV/0!</v>
      </c>
      <c r="AW222" s="1145" t="str">
        <f ca="1">IFERROR(__xludf.DUMMYFUNCTION("+AA222/COUNTIF(W222,""*"")"),"#DIV/0!")</f>
        <v>#DIV/0!</v>
      </c>
      <c r="AX222" s="1145" t="str">
        <f ca="1">IFERROR(__xludf.DUMMYFUNCTION("+AB222/COUNTIF(W222,""*"")"),"#DIV/0!")</f>
        <v>#DIV/0!</v>
      </c>
      <c r="AY222" s="1145" t="str">
        <f ca="1">IFERROR(__xludf.DUMMYFUNCTION("+AC222/COUNTIF(W222,""*"")"),"#DIV/0!")</f>
        <v>#DIV/0!</v>
      </c>
      <c r="AZ222" s="1145" t="str">
        <f ca="1">IFERROR(__xludf.DUMMYFUNCTION("+AD222/COUNTIF(AD222,""*"")"),"#DIV/0!")</f>
        <v>#DIV/0!</v>
      </c>
      <c r="BA222" s="1146" t="str">
        <f ca="1">IFERROR(__xludf.DUMMYFUNCTION("+AK222/AJ222"),"#DIV/0!")</f>
        <v>#DIV/0!</v>
      </c>
      <c r="BB222" s="1146" t="str">
        <f ca="1">IFERROR(__xludf.DUMMYFUNCTION("+AL222/AJ222"),"#DIV/0!")</f>
        <v>#DIV/0!</v>
      </c>
      <c r="BC222" s="1146" t="str">
        <f ca="1">IFERROR(__xludf.DUMMYFUNCTION("+AM222/AJ222"),"#DIV/0!")</f>
        <v>#DIV/0!</v>
      </c>
      <c r="BD222" s="1146" t="str">
        <f ca="1">IFERROR(__xludf.DUMMYFUNCTION("+AN222/AJ222"),"#DIV/0!")</f>
        <v>#DIV/0!</v>
      </c>
      <c r="BE222" s="921">
        <v>0.2</v>
      </c>
      <c r="BF222" s="921">
        <v>0.8</v>
      </c>
      <c r="BG222" s="1146" t="str">
        <f ca="1">IFERROR(__xludf.DUMMYFUNCTION("+AW222*BE222"),"#DIV/0!")</f>
        <v>#DIV/0!</v>
      </c>
      <c r="BH222" s="1146" t="str">
        <f ca="1">IFERROR(__xludf.DUMMYFUNCTION("+AX222*BE222"),"#DIV/0!")</f>
        <v>#DIV/0!</v>
      </c>
      <c r="BI222" s="1146" t="str">
        <f ca="1">IFERROR(__xludf.DUMMYFUNCTION("+AY222*BE222"),"#DIV/0!")</f>
        <v>#DIV/0!</v>
      </c>
      <c r="BJ222" s="1146" t="str">
        <f ca="1">IFERROR(__xludf.DUMMYFUNCTION("+AZ222*BE222"),"#DIV/0!")</f>
        <v>#DIV/0!</v>
      </c>
      <c r="BK222" s="1146" t="str">
        <f ca="1">IFERROR(__xludf.DUMMYFUNCTION("+BA222*BF222"),"#DIV/0!")</f>
        <v>#DIV/0!</v>
      </c>
      <c r="BL222" s="1146" t="str">
        <f ca="1">IFERROR(__xludf.DUMMYFUNCTION("+BB222*BF222"),"#DIV/0!")</f>
        <v>#DIV/0!</v>
      </c>
      <c r="BM222" s="1146" t="str">
        <f ca="1">IFERROR(__xludf.DUMMYFUNCTION("+BC222*BF222"),"#DIV/0!")</f>
        <v>#DIV/0!</v>
      </c>
      <c r="BN222" s="1146" t="str">
        <f ca="1">IFERROR(__xludf.DUMMYFUNCTION("+BD222*BF222"),"#DIV/0!")</f>
        <v>#DIV/0!</v>
      </c>
      <c r="BO222" s="1146" t="str">
        <f ca="1">IFERROR(__xludf.DUMMYFUNCTION("+BG222+BK222"),"#DIV/0!")</f>
        <v>#DIV/0!</v>
      </c>
      <c r="BP222" s="1146" t="str">
        <f ca="1">IFERROR(__xludf.DUMMYFUNCTION("+BH222+BL222"),"#DIV/0!")</f>
        <v>#DIV/0!</v>
      </c>
      <c r="BQ222" s="1146" t="str">
        <f ca="1">IFERROR(__xludf.DUMMYFUNCTION("+BI222+BM222"),"#DIV/0!")</f>
        <v>#DIV/0!</v>
      </c>
      <c r="BR222" s="1146" t="str">
        <f ca="1">IFERROR(__xludf.DUMMYFUNCTION("+BJ222+BN222"),"#DIV/0!")</f>
        <v>#DIV/0!</v>
      </c>
      <c r="BS222" s="4188"/>
      <c r="BT222" s="4188"/>
      <c r="BU222" s="4188"/>
      <c r="BV222" s="4188"/>
      <c r="BW222" s="4188"/>
      <c r="BX222" s="4188"/>
      <c r="BY222" s="4188"/>
      <c r="BZ222" s="4188"/>
      <c r="CA222" s="4191"/>
      <c r="CC222" s="4194"/>
      <c r="CD222" s="4188"/>
      <c r="CE222" s="4188"/>
      <c r="CF222" s="4191"/>
      <c r="CG222" s="4204"/>
    </row>
    <row r="223" spans="1:98" ht="14.25" customHeight="1">
      <c r="A223" s="4194"/>
      <c r="B223" s="4209"/>
      <c r="C223" s="4210"/>
      <c r="D223" s="4209"/>
      <c r="E223" s="4210"/>
      <c r="F223" s="898"/>
      <c r="G223" s="964"/>
      <c r="H223" s="4191"/>
      <c r="I223" s="899"/>
      <c r="J223" s="900"/>
      <c r="K223" s="900"/>
      <c r="L223" s="900"/>
      <c r="M223" s="4191"/>
      <c r="N223" s="4194"/>
      <c r="O223" s="927"/>
      <c r="P223" s="901"/>
      <c r="Q223" s="4194"/>
      <c r="R223" s="4188"/>
      <c r="S223" s="4188"/>
      <c r="T223" s="4191"/>
      <c r="U223" s="818"/>
      <c r="V223" s="906">
        <v>9</v>
      </c>
      <c r="W223" s="1090"/>
      <c r="X223" s="1120"/>
      <c r="Y223" s="1120"/>
      <c r="Z223" s="898"/>
      <c r="AA223" s="908"/>
      <c r="AB223" s="908"/>
      <c r="AC223" s="908"/>
      <c r="AD223" s="909"/>
      <c r="AE223" s="871"/>
      <c r="AF223" s="1028"/>
      <c r="AG223" s="929"/>
      <c r="AH223" s="929"/>
      <c r="AI223" s="929"/>
      <c r="AJ223" s="930"/>
      <c r="AK223" s="1029"/>
      <c r="AL223" s="914"/>
      <c r="AM223" s="914"/>
      <c r="AN223" s="915"/>
      <c r="AO223" s="798"/>
      <c r="AP223" s="1050"/>
      <c r="AQ223" s="901"/>
      <c r="AR223" s="881"/>
      <c r="AS223" s="1143" t="str">
        <f ca="1">IFERROR(__xludf.DUMMYFUNCTION("+I223/G223"),"#DIV/0!")</f>
        <v>#DIV/0!</v>
      </c>
      <c r="AT223" s="1144" t="str">
        <f ca="1">IFERROR(__xludf.DUMMYFUNCTION("+J223/G223"),"#DIV/0!")</f>
        <v>#DIV/0!</v>
      </c>
      <c r="AU223" s="1144" t="str">
        <f ca="1">IFERROR(__xludf.DUMMYFUNCTION("+K223/G223"),"#DIV/0!")</f>
        <v>#DIV/0!</v>
      </c>
      <c r="AV223" s="1144" t="str">
        <f ca="1">IFERROR(__xludf.DUMMYFUNCTION("+L223/G223"),"#DIV/0!")</f>
        <v>#DIV/0!</v>
      </c>
      <c r="AW223" s="1145" t="str">
        <f ca="1">IFERROR(__xludf.DUMMYFUNCTION("+AA223/COUNTIF(W223,""*"")"),"#DIV/0!")</f>
        <v>#DIV/0!</v>
      </c>
      <c r="AX223" s="1145" t="str">
        <f ca="1">IFERROR(__xludf.DUMMYFUNCTION("+AB223/COUNTIF(W223,""*"")"),"#DIV/0!")</f>
        <v>#DIV/0!</v>
      </c>
      <c r="AY223" s="1145" t="str">
        <f ca="1">IFERROR(__xludf.DUMMYFUNCTION("+AC223/COUNTIF(W223,""*"")"),"#DIV/0!")</f>
        <v>#DIV/0!</v>
      </c>
      <c r="AZ223" s="1145" t="str">
        <f ca="1">IFERROR(__xludf.DUMMYFUNCTION("+AD223/COUNTIF(AD223,""*"")"),"#DIV/0!")</f>
        <v>#DIV/0!</v>
      </c>
      <c r="BA223" s="1146" t="str">
        <f ca="1">IFERROR(__xludf.DUMMYFUNCTION("+AK223/AJ223"),"#DIV/0!")</f>
        <v>#DIV/0!</v>
      </c>
      <c r="BB223" s="1146" t="str">
        <f ca="1">IFERROR(__xludf.DUMMYFUNCTION("+AL223/AJ223"),"#DIV/0!")</f>
        <v>#DIV/0!</v>
      </c>
      <c r="BC223" s="1146" t="str">
        <f ca="1">IFERROR(__xludf.DUMMYFUNCTION("+AM223/AJ223"),"#DIV/0!")</f>
        <v>#DIV/0!</v>
      </c>
      <c r="BD223" s="1146" t="str">
        <f ca="1">IFERROR(__xludf.DUMMYFUNCTION("+AN223/AJ223"),"#DIV/0!")</f>
        <v>#DIV/0!</v>
      </c>
      <c r="BE223" s="921">
        <v>0.2</v>
      </c>
      <c r="BF223" s="921">
        <v>0.8</v>
      </c>
      <c r="BG223" s="1146" t="str">
        <f ca="1">IFERROR(__xludf.DUMMYFUNCTION("+AW223*BE223"),"#DIV/0!")</f>
        <v>#DIV/0!</v>
      </c>
      <c r="BH223" s="1146" t="str">
        <f ca="1">IFERROR(__xludf.DUMMYFUNCTION("+AX223*BE223"),"#DIV/0!")</f>
        <v>#DIV/0!</v>
      </c>
      <c r="BI223" s="1146" t="str">
        <f ca="1">IFERROR(__xludf.DUMMYFUNCTION("+AY223*BE223"),"#DIV/0!")</f>
        <v>#DIV/0!</v>
      </c>
      <c r="BJ223" s="1146" t="str">
        <f ca="1">IFERROR(__xludf.DUMMYFUNCTION("+AZ223*BE223"),"#DIV/0!")</f>
        <v>#DIV/0!</v>
      </c>
      <c r="BK223" s="1146" t="str">
        <f ca="1">IFERROR(__xludf.DUMMYFUNCTION("+BA223*BF223"),"#DIV/0!")</f>
        <v>#DIV/0!</v>
      </c>
      <c r="BL223" s="1146" t="str">
        <f ca="1">IFERROR(__xludf.DUMMYFUNCTION("+BB223*BF223"),"#DIV/0!")</f>
        <v>#DIV/0!</v>
      </c>
      <c r="BM223" s="1146" t="str">
        <f ca="1">IFERROR(__xludf.DUMMYFUNCTION("+BC223*BF223"),"#DIV/0!")</f>
        <v>#DIV/0!</v>
      </c>
      <c r="BN223" s="1146" t="str">
        <f ca="1">IFERROR(__xludf.DUMMYFUNCTION("+BD223*BF223"),"#DIV/0!")</f>
        <v>#DIV/0!</v>
      </c>
      <c r="BO223" s="1146" t="str">
        <f ca="1">IFERROR(__xludf.DUMMYFUNCTION("+BG223+BK223"),"#DIV/0!")</f>
        <v>#DIV/0!</v>
      </c>
      <c r="BP223" s="1146" t="str">
        <f ca="1">IFERROR(__xludf.DUMMYFUNCTION("+BH223+BL223"),"#DIV/0!")</f>
        <v>#DIV/0!</v>
      </c>
      <c r="BQ223" s="1146" t="str">
        <f ca="1">IFERROR(__xludf.DUMMYFUNCTION("+BI223+BM223"),"#DIV/0!")</f>
        <v>#DIV/0!</v>
      </c>
      <c r="BR223" s="1146" t="str">
        <f ca="1">IFERROR(__xludf.DUMMYFUNCTION("+BJ223+BN223"),"#DIV/0!")</f>
        <v>#DIV/0!</v>
      </c>
      <c r="BS223" s="4188"/>
      <c r="BT223" s="4188"/>
      <c r="BU223" s="4188"/>
      <c r="BV223" s="4188"/>
      <c r="BW223" s="4188"/>
      <c r="BX223" s="4188"/>
      <c r="BY223" s="4188"/>
      <c r="BZ223" s="4188"/>
      <c r="CA223" s="4191"/>
      <c r="CC223" s="4194"/>
      <c r="CD223" s="4188"/>
      <c r="CE223" s="4188"/>
      <c r="CF223" s="4191"/>
      <c r="CG223" s="4204"/>
    </row>
    <row r="224" spans="1:98" ht="14.25" customHeight="1" thickBot="1">
      <c r="A224" s="4195"/>
      <c r="B224" s="4211"/>
      <c r="C224" s="4212"/>
      <c r="D224" s="4211"/>
      <c r="E224" s="4212"/>
      <c r="F224" s="983"/>
      <c r="G224" s="984"/>
      <c r="H224" s="4192"/>
      <c r="I224" s="1063"/>
      <c r="J224" s="986"/>
      <c r="K224" s="986"/>
      <c r="L224" s="986"/>
      <c r="M224" s="4192"/>
      <c r="N224" s="4195"/>
      <c r="O224" s="987"/>
      <c r="P224" s="985"/>
      <c r="Q224" s="4195"/>
      <c r="R224" s="4189"/>
      <c r="S224" s="4189"/>
      <c r="T224" s="4192"/>
      <c r="U224" s="818"/>
      <c r="V224" s="981">
        <v>10</v>
      </c>
      <c r="W224" s="1068"/>
      <c r="X224" s="1121"/>
      <c r="Y224" s="1121"/>
      <c r="Z224" s="983"/>
      <c r="AA224" s="989"/>
      <c r="AB224" s="989"/>
      <c r="AC224" s="989"/>
      <c r="AD224" s="990"/>
      <c r="AE224" s="871"/>
      <c r="AF224" s="1071"/>
      <c r="AG224" s="991"/>
      <c r="AH224" s="991"/>
      <c r="AI224" s="991"/>
      <c r="AJ224" s="992"/>
      <c r="AK224" s="1073"/>
      <c r="AL224" s="994"/>
      <c r="AM224" s="994"/>
      <c r="AN224" s="1074"/>
      <c r="AO224" s="798"/>
      <c r="AP224" s="1075"/>
      <c r="AQ224" s="985"/>
      <c r="AR224" s="881"/>
      <c r="AS224" s="1147" t="str">
        <f ca="1">IFERROR(__xludf.DUMMYFUNCTION("+I224/G224"),"#DIV/0!")</f>
        <v>#DIV/0!</v>
      </c>
      <c r="AT224" s="1148" t="str">
        <f ca="1">IFERROR(__xludf.DUMMYFUNCTION("+J224/G224"),"#DIV/0!")</f>
        <v>#DIV/0!</v>
      </c>
      <c r="AU224" s="1148" t="str">
        <f ca="1">IFERROR(__xludf.DUMMYFUNCTION("+K224/G224"),"#DIV/0!")</f>
        <v>#DIV/0!</v>
      </c>
      <c r="AV224" s="1148" t="str">
        <f ca="1">IFERROR(__xludf.DUMMYFUNCTION("+L224/G224"),"#DIV/0!")</f>
        <v>#DIV/0!</v>
      </c>
      <c r="AW224" s="1149" t="str">
        <f ca="1">IFERROR(__xludf.DUMMYFUNCTION("+AA224/COUNTIF(W224,""*"")"),"#DIV/0!")</f>
        <v>#DIV/0!</v>
      </c>
      <c r="AX224" s="1149" t="str">
        <f ca="1">IFERROR(__xludf.DUMMYFUNCTION("+AB224/COUNTIF(W224,""*"")"),"#DIV/0!")</f>
        <v>#DIV/0!</v>
      </c>
      <c r="AY224" s="1149" t="str">
        <f ca="1">IFERROR(__xludf.DUMMYFUNCTION("+AC224/COUNTIF(W224,""*"")"),"#DIV/0!")</f>
        <v>#DIV/0!</v>
      </c>
      <c r="AZ224" s="1149" t="str">
        <f ca="1">IFERROR(__xludf.DUMMYFUNCTION("+AD224/COUNTIF(AD224,""*"")"),"#DIV/0!")</f>
        <v>#DIV/0!</v>
      </c>
      <c r="BA224" s="1150" t="str">
        <f ca="1">IFERROR(__xludf.DUMMYFUNCTION("+AK224/AJ224"),"#DIV/0!")</f>
        <v>#DIV/0!</v>
      </c>
      <c r="BB224" s="1150" t="str">
        <f ca="1">IFERROR(__xludf.DUMMYFUNCTION("+AL224/AJ224"),"#DIV/0!")</f>
        <v>#DIV/0!</v>
      </c>
      <c r="BC224" s="1150" t="str">
        <f ca="1">IFERROR(__xludf.DUMMYFUNCTION("+AM224/AJ224"),"#DIV/0!")</f>
        <v>#DIV/0!</v>
      </c>
      <c r="BD224" s="1150" t="str">
        <f ca="1">IFERROR(__xludf.DUMMYFUNCTION("+AN224/AJ224"),"#DIV/0!")</f>
        <v>#DIV/0!</v>
      </c>
      <c r="BE224" s="1080">
        <v>0.2</v>
      </c>
      <c r="BF224" s="1080">
        <v>0.8</v>
      </c>
      <c r="BG224" s="1150" t="str">
        <f ca="1">IFERROR(__xludf.DUMMYFUNCTION("+AW224*BE224"),"#DIV/0!")</f>
        <v>#DIV/0!</v>
      </c>
      <c r="BH224" s="1150" t="str">
        <f ca="1">IFERROR(__xludf.DUMMYFUNCTION("+AX224*BE224"),"#DIV/0!")</f>
        <v>#DIV/0!</v>
      </c>
      <c r="BI224" s="1150" t="str">
        <f ca="1">IFERROR(__xludf.DUMMYFUNCTION("+AY224*BE224"),"#DIV/0!")</f>
        <v>#DIV/0!</v>
      </c>
      <c r="BJ224" s="1150" t="str">
        <f ca="1">IFERROR(__xludf.DUMMYFUNCTION("+AZ224*BE224"),"#DIV/0!")</f>
        <v>#DIV/0!</v>
      </c>
      <c r="BK224" s="1150" t="str">
        <f ca="1">IFERROR(__xludf.DUMMYFUNCTION("+BA224*BF224"),"#DIV/0!")</f>
        <v>#DIV/0!</v>
      </c>
      <c r="BL224" s="1150" t="str">
        <f ca="1">IFERROR(__xludf.DUMMYFUNCTION("+BB224*BF224"),"#DIV/0!")</f>
        <v>#DIV/0!</v>
      </c>
      <c r="BM224" s="1150" t="str">
        <f ca="1">IFERROR(__xludf.DUMMYFUNCTION("+BC224*BF224"),"#DIV/0!")</f>
        <v>#DIV/0!</v>
      </c>
      <c r="BN224" s="1150" t="str">
        <f ca="1">IFERROR(__xludf.DUMMYFUNCTION("+BD224*BF224"),"#DIV/0!")</f>
        <v>#DIV/0!</v>
      </c>
      <c r="BO224" s="1150" t="str">
        <f ca="1">IFERROR(__xludf.DUMMYFUNCTION("+BG224+BK224"),"#DIV/0!")</f>
        <v>#DIV/0!</v>
      </c>
      <c r="BP224" s="1150" t="str">
        <f ca="1">IFERROR(__xludf.DUMMYFUNCTION("+BH224+BL224"),"#DIV/0!")</f>
        <v>#DIV/0!</v>
      </c>
      <c r="BQ224" s="1150" t="str">
        <f ca="1">IFERROR(__xludf.DUMMYFUNCTION("+BI224+BM224"),"#DIV/0!")</f>
        <v>#DIV/0!</v>
      </c>
      <c r="BR224" s="1150" t="str">
        <f ca="1">IFERROR(__xludf.DUMMYFUNCTION("+BJ224+BN224"),"#DIV/0!")</f>
        <v>#DIV/0!</v>
      </c>
      <c r="BS224" s="4189"/>
      <c r="BT224" s="4189"/>
      <c r="BU224" s="4189"/>
      <c r="BV224" s="4189"/>
      <c r="BW224" s="4189"/>
      <c r="BX224" s="4189"/>
      <c r="BY224" s="4189"/>
      <c r="BZ224" s="4189"/>
      <c r="CA224" s="4192"/>
      <c r="CC224" s="4195"/>
      <c r="CD224" s="4189"/>
      <c r="CE224" s="4189"/>
      <c r="CF224" s="4192"/>
      <c r="CG224" s="4205"/>
    </row>
    <row r="225" spans="1:85" ht="14.25" customHeight="1">
      <c r="A225" s="4206">
        <v>24</v>
      </c>
      <c r="B225" s="4207"/>
      <c r="C225" s="4208"/>
      <c r="D225" s="4213"/>
      <c r="E225" s="4208"/>
      <c r="F225" s="858"/>
      <c r="G225" s="950"/>
      <c r="H225" s="4214"/>
      <c r="I225" s="860"/>
      <c r="J225" s="861"/>
      <c r="K225" s="861"/>
      <c r="L225" s="861"/>
      <c r="M225" s="4215"/>
      <c r="N225" s="4198"/>
      <c r="O225" s="954"/>
      <c r="P225" s="951"/>
      <c r="Q225" s="4199"/>
      <c r="R225" s="4200"/>
      <c r="S225" s="4200"/>
      <c r="T225" s="4201"/>
      <c r="U225" s="818"/>
      <c r="V225" s="867">
        <v>1</v>
      </c>
      <c r="W225" s="954"/>
      <c r="X225" s="1122"/>
      <c r="Y225" s="1122"/>
      <c r="Z225" s="858"/>
      <c r="AA225" s="869"/>
      <c r="AB225" s="869"/>
      <c r="AC225" s="869"/>
      <c r="AD225" s="870"/>
      <c r="AE225" s="871"/>
      <c r="AF225" s="1086"/>
      <c r="AG225" s="874"/>
      <c r="AH225" s="874"/>
      <c r="AI225" s="874"/>
      <c r="AJ225" s="875"/>
      <c r="AK225" s="1041"/>
      <c r="AL225" s="877"/>
      <c r="AM225" s="877"/>
      <c r="AN225" s="878"/>
      <c r="AO225" s="798"/>
      <c r="AP225" s="879"/>
      <c r="AQ225" s="880"/>
      <c r="AR225" s="881"/>
      <c r="AS225" s="1139" t="str">
        <f ca="1">IFERROR(__xludf.DUMMYFUNCTION("+I225/G225"),"#DIV/0!")</f>
        <v>#DIV/0!</v>
      </c>
      <c r="AT225" s="1140" t="str">
        <f ca="1">IFERROR(__xludf.DUMMYFUNCTION("+J225/G225"),"#DIV/0!")</f>
        <v>#DIV/0!</v>
      </c>
      <c r="AU225" s="1140" t="str">
        <f ca="1">IFERROR(__xludf.DUMMYFUNCTION("+K225/G225"),"#DIV/0!")</f>
        <v>#DIV/0!</v>
      </c>
      <c r="AV225" s="1140" t="str">
        <f ca="1">IFERROR(__xludf.DUMMYFUNCTION("+L225/G225"),"#DIV/0!")</f>
        <v>#DIV/0!</v>
      </c>
      <c r="AW225" s="1141" t="str">
        <f ca="1">IFERROR(__xludf.DUMMYFUNCTION("+AA225/COUNTIF(W225,""*"")"),"#DIV/0!")</f>
        <v>#DIV/0!</v>
      </c>
      <c r="AX225" s="1141" t="str">
        <f ca="1">IFERROR(__xludf.DUMMYFUNCTION("+AB225/COUNTIF(W225,""*"")"),"#DIV/0!")</f>
        <v>#DIV/0!</v>
      </c>
      <c r="AY225" s="1141" t="str">
        <f ca="1">IFERROR(__xludf.DUMMYFUNCTION("+AC225/COUNTIF(W225,""*"")"),"#DIV/0!")</f>
        <v>#DIV/0!</v>
      </c>
      <c r="AZ225" s="1141" t="str">
        <f ca="1">IFERROR(__xludf.DUMMYFUNCTION("+AD225/COUNTIF(AD225,""*"")"),"#DIV/0!")</f>
        <v>#DIV/0!</v>
      </c>
      <c r="BA225" s="1142" t="str">
        <f ca="1">IFERROR(__xludf.DUMMYFUNCTION("+AK225/AJ225"),"#DIV/0!")</f>
        <v>#DIV/0!</v>
      </c>
      <c r="BB225" s="1142" t="str">
        <f ca="1">IFERROR(__xludf.DUMMYFUNCTION("+AL225/AJ225"),"#DIV/0!")</f>
        <v>#DIV/0!</v>
      </c>
      <c r="BC225" s="1142" t="str">
        <f ca="1">IFERROR(__xludf.DUMMYFUNCTION("+AM225/AJ225"),"#DIV/0!")</f>
        <v>#DIV/0!</v>
      </c>
      <c r="BD225" s="1142" t="str">
        <f ca="1">IFERROR(__xludf.DUMMYFUNCTION("+AN225/AJ225"),"#DIV/0!")</f>
        <v>#DIV/0!</v>
      </c>
      <c r="BE225" s="886">
        <v>0.2</v>
      </c>
      <c r="BF225" s="886">
        <v>0.8</v>
      </c>
      <c r="BG225" s="1142" t="str">
        <f ca="1">IFERROR(__xludf.DUMMYFUNCTION("+AW225*BE225"),"#DIV/0!")</f>
        <v>#DIV/0!</v>
      </c>
      <c r="BH225" s="1142" t="str">
        <f ca="1">IFERROR(__xludf.DUMMYFUNCTION("+AX225*BE225"),"#DIV/0!")</f>
        <v>#DIV/0!</v>
      </c>
      <c r="BI225" s="1142" t="str">
        <f ca="1">IFERROR(__xludf.DUMMYFUNCTION("+AY225*BE225"),"#DIV/0!")</f>
        <v>#DIV/0!</v>
      </c>
      <c r="BJ225" s="1142" t="str">
        <f ca="1">IFERROR(__xludf.DUMMYFUNCTION("+AZ225*BE225"),"#DIV/0!")</f>
        <v>#DIV/0!</v>
      </c>
      <c r="BK225" s="1142" t="str">
        <f ca="1">IFERROR(__xludf.DUMMYFUNCTION("+BA225*BF225"),"#DIV/0!")</f>
        <v>#DIV/0!</v>
      </c>
      <c r="BL225" s="1142" t="str">
        <f ca="1">IFERROR(__xludf.DUMMYFUNCTION("+BB225*BF225"),"#DIV/0!")</f>
        <v>#DIV/0!</v>
      </c>
      <c r="BM225" s="1142" t="str">
        <f ca="1">IFERROR(__xludf.DUMMYFUNCTION("+BC225*BF225"),"#DIV/0!")</f>
        <v>#DIV/0!</v>
      </c>
      <c r="BN225" s="1142" t="str">
        <f ca="1">IFERROR(__xludf.DUMMYFUNCTION("+BD225*BF225"),"#DIV/0!")</f>
        <v>#DIV/0!</v>
      </c>
      <c r="BO225" s="1142" t="str">
        <f ca="1">IFERROR(__xludf.DUMMYFUNCTION("+BG225+BK225"),"#DIV/0!")</f>
        <v>#DIV/0!</v>
      </c>
      <c r="BP225" s="1142" t="str">
        <f ca="1">IFERROR(__xludf.DUMMYFUNCTION("+BH225+BL225"),"#DIV/0!")</f>
        <v>#DIV/0!</v>
      </c>
      <c r="BQ225" s="1142" t="str">
        <f ca="1">IFERROR(__xludf.DUMMYFUNCTION("+BI225+BM225"),"#DIV/0!")</f>
        <v>#DIV/0!</v>
      </c>
      <c r="BR225" s="1142" t="str">
        <f ca="1">IFERROR(__xludf.DUMMYFUNCTION("+BJ225+BN225"),"#DIV/0!")</f>
        <v>#DIV/0!</v>
      </c>
      <c r="BS225" s="4197" t="e">
        <f t="shared" ref="BS225:BV225" ca="1" si="22">AVERAGEIF(BO225:BO234,"&lt;&gt;#¡DIV/0!")</f>
        <v>#DIV/0!</v>
      </c>
      <c r="BT225" s="4197" t="e">
        <f t="shared" ca="1" si="22"/>
        <v>#DIV/0!</v>
      </c>
      <c r="BU225" s="4197" t="e">
        <f t="shared" ca="1" si="22"/>
        <v>#DIV/0!</v>
      </c>
      <c r="BV225" s="4197" t="e">
        <f t="shared" ca="1" si="22"/>
        <v>#DIV/0!</v>
      </c>
      <c r="BW225" s="4187" t="str">
        <f ca="1">IFERROR(__xludf.DUMMYFUNCTION("+C225*BS225"),"#DIV/0!")</f>
        <v>#DIV/0!</v>
      </c>
      <c r="BX225" s="4187" t="str">
        <f ca="1">IFERROR(__xludf.DUMMYFUNCTION("+C225*BT225"),"#DIV/0!")</f>
        <v>#DIV/0!</v>
      </c>
      <c r="BY225" s="4187" t="str">
        <f ca="1">IFERROR(__xludf.DUMMYFUNCTION("+C225*BU225"),"#DIV/0!")</f>
        <v>#DIV/0!</v>
      </c>
      <c r="BZ225" s="4187" t="str">
        <f ca="1">IFERROR(__xludf.DUMMYFUNCTION("+C225*BV225"),"#DIV/0!")</f>
        <v>#DIV/0!</v>
      </c>
      <c r="CA225" s="4190">
        <f ca="1">SUM(BW225:BZ234)</f>
        <v>0</v>
      </c>
      <c r="CC225" s="4193" t="str">
        <f ca="1">IFERROR(__xludf.DUMMYFUNCTION("+Q225/$N$225"),"#DIV/0!")</f>
        <v>#DIV/0!</v>
      </c>
      <c r="CD225" s="4196" t="str">
        <f ca="1">IFERROR(__xludf.DUMMYFUNCTION("+R225/$N$225"),"#DIV/0!")</f>
        <v>#DIV/0!</v>
      </c>
      <c r="CE225" s="4196" t="str">
        <f ca="1">IFERROR(__xludf.DUMMYFUNCTION("+S225/$N$225"),"#DIV/0!")</f>
        <v>#DIV/0!</v>
      </c>
      <c r="CF225" s="4202" t="str">
        <f ca="1">IFERROR(__xludf.DUMMYFUNCTION("+T225/$N$225"),"#DIV/0!")</f>
        <v>#DIV/0!</v>
      </c>
      <c r="CG225" s="4203" t="e">
        <f ca="1">AVERAGE(CC225:CF234)</f>
        <v>#DIV/0!</v>
      </c>
    </row>
    <row r="226" spans="1:85" ht="14.25" customHeight="1">
      <c r="A226" s="4194"/>
      <c r="B226" s="4209"/>
      <c r="C226" s="4210"/>
      <c r="D226" s="4209"/>
      <c r="E226" s="4210"/>
      <c r="F226" s="898"/>
      <c r="G226" s="964"/>
      <c r="H226" s="4191"/>
      <c r="I226" s="899"/>
      <c r="J226" s="900"/>
      <c r="K226" s="900"/>
      <c r="L226" s="900"/>
      <c r="M226" s="4191"/>
      <c r="N226" s="4194"/>
      <c r="O226" s="927"/>
      <c r="P226" s="901"/>
      <c r="Q226" s="4194"/>
      <c r="R226" s="4188"/>
      <c r="S226" s="4188"/>
      <c r="T226" s="4191"/>
      <c r="U226" s="818"/>
      <c r="V226" s="906">
        <v>2</v>
      </c>
      <c r="W226" s="1090"/>
      <c r="X226" s="1120"/>
      <c r="Y226" s="1120"/>
      <c r="Z226" s="898"/>
      <c r="AA226" s="908"/>
      <c r="AB226" s="908"/>
      <c r="AC226" s="908"/>
      <c r="AD226" s="909"/>
      <c r="AE226" s="871"/>
      <c r="AF226" s="1028"/>
      <c r="AG226" s="929"/>
      <c r="AH226" s="929"/>
      <c r="AI226" s="929"/>
      <c r="AJ226" s="930"/>
      <c r="AK226" s="1029"/>
      <c r="AL226" s="914"/>
      <c r="AM226" s="914"/>
      <c r="AN226" s="915"/>
      <c r="AO226" s="798"/>
      <c r="AP226" s="1050"/>
      <c r="AQ226" s="901"/>
      <c r="AR226" s="881"/>
      <c r="AS226" s="1143" t="str">
        <f ca="1">IFERROR(__xludf.DUMMYFUNCTION("+I226/G226"),"#DIV/0!")</f>
        <v>#DIV/0!</v>
      </c>
      <c r="AT226" s="1144" t="str">
        <f ca="1">IFERROR(__xludf.DUMMYFUNCTION("+J226/G226"),"#DIV/0!")</f>
        <v>#DIV/0!</v>
      </c>
      <c r="AU226" s="1144" t="str">
        <f ca="1">IFERROR(__xludf.DUMMYFUNCTION("+K226/G226"),"#DIV/0!")</f>
        <v>#DIV/0!</v>
      </c>
      <c r="AV226" s="1144" t="str">
        <f ca="1">IFERROR(__xludf.DUMMYFUNCTION("+L226/G226"),"#DIV/0!")</f>
        <v>#DIV/0!</v>
      </c>
      <c r="AW226" s="1145" t="str">
        <f ca="1">IFERROR(__xludf.DUMMYFUNCTION("+AA226/COUNTIF(W226,""*"")"),"#DIV/0!")</f>
        <v>#DIV/0!</v>
      </c>
      <c r="AX226" s="1145" t="str">
        <f ca="1">IFERROR(__xludf.DUMMYFUNCTION("+AB226/COUNTIF(W226,""*"")"),"#DIV/0!")</f>
        <v>#DIV/0!</v>
      </c>
      <c r="AY226" s="1145" t="str">
        <f ca="1">IFERROR(__xludf.DUMMYFUNCTION("+AC226/COUNTIF(W226,""*"")"),"#DIV/0!")</f>
        <v>#DIV/0!</v>
      </c>
      <c r="AZ226" s="1145" t="str">
        <f ca="1">IFERROR(__xludf.DUMMYFUNCTION("+AD226/COUNTIF(AD226,""*"")"),"#DIV/0!")</f>
        <v>#DIV/0!</v>
      </c>
      <c r="BA226" s="1146" t="str">
        <f ca="1">IFERROR(__xludf.DUMMYFUNCTION("+AK226/AJ226"),"#DIV/0!")</f>
        <v>#DIV/0!</v>
      </c>
      <c r="BB226" s="1146" t="str">
        <f ca="1">IFERROR(__xludf.DUMMYFUNCTION("+AL226/AJ226"),"#DIV/0!")</f>
        <v>#DIV/0!</v>
      </c>
      <c r="BC226" s="1146" t="str">
        <f ca="1">IFERROR(__xludf.DUMMYFUNCTION("+AM226/AJ226"),"#DIV/0!")</f>
        <v>#DIV/0!</v>
      </c>
      <c r="BD226" s="1146" t="str">
        <f ca="1">IFERROR(__xludf.DUMMYFUNCTION("+AN226/AJ226"),"#DIV/0!")</f>
        <v>#DIV/0!</v>
      </c>
      <c r="BE226" s="921">
        <v>0.2</v>
      </c>
      <c r="BF226" s="921">
        <v>0.8</v>
      </c>
      <c r="BG226" s="1146" t="str">
        <f ca="1">IFERROR(__xludf.DUMMYFUNCTION("+AW226*BE226"),"#DIV/0!")</f>
        <v>#DIV/0!</v>
      </c>
      <c r="BH226" s="1146" t="str">
        <f ca="1">IFERROR(__xludf.DUMMYFUNCTION("+AX226*BE226"),"#DIV/0!")</f>
        <v>#DIV/0!</v>
      </c>
      <c r="BI226" s="1146" t="str">
        <f ca="1">IFERROR(__xludf.DUMMYFUNCTION("+AY226*BE226"),"#DIV/0!")</f>
        <v>#DIV/0!</v>
      </c>
      <c r="BJ226" s="1146" t="str">
        <f ca="1">IFERROR(__xludf.DUMMYFUNCTION("+AZ226*BE226"),"#DIV/0!")</f>
        <v>#DIV/0!</v>
      </c>
      <c r="BK226" s="1146" t="str">
        <f ca="1">IFERROR(__xludf.DUMMYFUNCTION("+BA226*BF226"),"#DIV/0!")</f>
        <v>#DIV/0!</v>
      </c>
      <c r="BL226" s="1146" t="str">
        <f ca="1">IFERROR(__xludf.DUMMYFUNCTION("+BB226*BF226"),"#DIV/0!")</f>
        <v>#DIV/0!</v>
      </c>
      <c r="BM226" s="1146" t="str">
        <f ca="1">IFERROR(__xludf.DUMMYFUNCTION("+BC226*BF226"),"#DIV/0!")</f>
        <v>#DIV/0!</v>
      </c>
      <c r="BN226" s="1146" t="str">
        <f ca="1">IFERROR(__xludf.DUMMYFUNCTION("+BD226*BF226"),"#DIV/0!")</f>
        <v>#DIV/0!</v>
      </c>
      <c r="BO226" s="1146" t="str">
        <f ca="1">IFERROR(__xludf.DUMMYFUNCTION("+BG226+BK226"),"#DIV/0!")</f>
        <v>#DIV/0!</v>
      </c>
      <c r="BP226" s="1146" t="str">
        <f ca="1">IFERROR(__xludf.DUMMYFUNCTION("+BH226+BL226"),"#DIV/0!")</f>
        <v>#DIV/0!</v>
      </c>
      <c r="BQ226" s="1146" t="str">
        <f ca="1">IFERROR(__xludf.DUMMYFUNCTION("+BI226+BM226"),"#DIV/0!")</f>
        <v>#DIV/0!</v>
      </c>
      <c r="BR226" s="1146" t="str">
        <f ca="1">IFERROR(__xludf.DUMMYFUNCTION("+BJ226+BN226"),"#DIV/0!")</f>
        <v>#DIV/0!</v>
      </c>
      <c r="BS226" s="4188"/>
      <c r="BT226" s="4188"/>
      <c r="BU226" s="4188"/>
      <c r="BV226" s="4188"/>
      <c r="BW226" s="4188"/>
      <c r="BX226" s="4188"/>
      <c r="BY226" s="4188"/>
      <c r="BZ226" s="4188"/>
      <c r="CA226" s="4191"/>
      <c r="CC226" s="4194"/>
      <c r="CD226" s="4188"/>
      <c r="CE226" s="4188"/>
      <c r="CF226" s="4191"/>
      <c r="CG226" s="4204"/>
    </row>
    <row r="227" spans="1:85" ht="14.25" customHeight="1">
      <c r="A227" s="4194"/>
      <c r="B227" s="4209"/>
      <c r="C227" s="4210"/>
      <c r="D227" s="4209"/>
      <c r="E227" s="4210"/>
      <c r="F227" s="898"/>
      <c r="G227" s="964"/>
      <c r="H227" s="4191"/>
      <c r="I227" s="899"/>
      <c r="J227" s="900"/>
      <c r="K227" s="900"/>
      <c r="L227" s="900"/>
      <c r="M227" s="4191"/>
      <c r="N227" s="4194"/>
      <c r="O227" s="927"/>
      <c r="P227" s="901"/>
      <c r="Q227" s="4194"/>
      <c r="R227" s="4188"/>
      <c r="S227" s="4188"/>
      <c r="T227" s="4191"/>
      <c r="U227" s="818"/>
      <c r="V227" s="906">
        <v>3</v>
      </c>
      <c r="W227" s="1090"/>
      <c r="X227" s="1120"/>
      <c r="Y227" s="1120"/>
      <c r="Z227" s="898"/>
      <c r="AA227" s="908"/>
      <c r="AB227" s="908"/>
      <c r="AC227" s="908"/>
      <c r="AD227" s="909"/>
      <c r="AE227" s="871"/>
      <c r="AF227" s="1028"/>
      <c r="AG227" s="929"/>
      <c r="AH227" s="929"/>
      <c r="AI227" s="929"/>
      <c r="AJ227" s="930"/>
      <c r="AK227" s="1029"/>
      <c r="AL227" s="914"/>
      <c r="AM227" s="914"/>
      <c r="AN227" s="915"/>
      <c r="AO227" s="798"/>
      <c r="AP227" s="1050"/>
      <c r="AQ227" s="901"/>
      <c r="AR227" s="881"/>
      <c r="AS227" s="1143" t="str">
        <f ca="1">IFERROR(__xludf.DUMMYFUNCTION("+I227/G227"),"#DIV/0!")</f>
        <v>#DIV/0!</v>
      </c>
      <c r="AT227" s="1144" t="str">
        <f ca="1">IFERROR(__xludf.DUMMYFUNCTION("+J227/G227"),"#DIV/0!")</f>
        <v>#DIV/0!</v>
      </c>
      <c r="AU227" s="1144" t="str">
        <f ca="1">IFERROR(__xludf.DUMMYFUNCTION("+K227/G227"),"#DIV/0!")</f>
        <v>#DIV/0!</v>
      </c>
      <c r="AV227" s="1144" t="str">
        <f ca="1">IFERROR(__xludf.DUMMYFUNCTION("+L227/G227"),"#DIV/0!")</f>
        <v>#DIV/0!</v>
      </c>
      <c r="AW227" s="1145" t="str">
        <f ca="1">IFERROR(__xludf.DUMMYFUNCTION("+AA227/COUNTIF(W227,""*"")"),"#DIV/0!")</f>
        <v>#DIV/0!</v>
      </c>
      <c r="AX227" s="1145" t="str">
        <f ca="1">IFERROR(__xludf.DUMMYFUNCTION("+AB227/COUNTIF(W227,""*"")"),"#DIV/0!")</f>
        <v>#DIV/0!</v>
      </c>
      <c r="AY227" s="1145" t="str">
        <f ca="1">IFERROR(__xludf.DUMMYFUNCTION("+AC227/COUNTIF(W227,""*"")"),"#DIV/0!")</f>
        <v>#DIV/0!</v>
      </c>
      <c r="AZ227" s="1145" t="str">
        <f ca="1">IFERROR(__xludf.DUMMYFUNCTION("+AD227/COUNTIF(AD227,""*"")"),"#DIV/0!")</f>
        <v>#DIV/0!</v>
      </c>
      <c r="BA227" s="1146" t="str">
        <f ca="1">IFERROR(__xludf.DUMMYFUNCTION("+AK227/AJ227"),"#DIV/0!")</f>
        <v>#DIV/0!</v>
      </c>
      <c r="BB227" s="1146" t="str">
        <f ca="1">IFERROR(__xludf.DUMMYFUNCTION("+AL227/AJ227"),"#DIV/0!")</f>
        <v>#DIV/0!</v>
      </c>
      <c r="BC227" s="1146" t="str">
        <f ca="1">IFERROR(__xludf.DUMMYFUNCTION("+AM227/AJ227"),"#DIV/0!")</f>
        <v>#DIV/0!</v>
      </c>
      <c r="BD227" s="1146" t="str">
        <f ca="1">IFERROR(__xludf.DUMMYFUNCTION("+AN227/AJ227"),"#DIV/0!")</f>
        <v>#DIV/0!</v>
      </c>
      <c r="BE227" s="921">
        <v>0.2</v>
      </c>
      <c r="BF227" s="921">
        <v>0.8</v>
      </c>
      <c r="BG227" s="1146" t="str">
        <f ca="1">IFERROR(__xludf.DUMMYFUNCTION("+AW227*BE227"),"#DIV/0!")</f>
        <v>#DIV/0!</v>
      </c>
      <c r="BH227" s="1146" t="str">
        <f ca="1">IFERROR(__xludf.DUMMYFUNCTION("+AX227*BE227"),"#DIV/0!")</f>
        <v>#DIV/0!</v>
      </c>
      <c r="BI227" s="1146" t="str">
        <f ca="1">IFERROR(__xludf.DUMMYFUNCTION("+AY227*BE227"),"#DIV/0!")</f>
        <v>#DIV/0!</v>
      </c>
      <c r="BJ227" s="1146" t="str">
        <f ca="1">IFERROR(__xludf.DUMMYFUNCTION("+AZ227*BE227"),"#DIV/0!")</f>
        <v>#DIV/0!</v>
      </c>
      <c r="BK227" s="1146" t="str">
        <f ca="1">IFERROR(__xludf.DUMMYFUNCTION("+BA227*BF227"),"#DIV/0!")</f>
        <v>#DIV/0!</v>
      </c>
      <c r="BL227" s="1146" t="str">
        <f ca="1">IFERROR(__xludf.DUMMYFUNCTION("+BB227*BF227"),"#DIV/0!")</f>
        <v>#DIV/0!</v>
      </c>
      <c r="BM227" s="1146" t="str">
        <f ca="1">IFERROR(__xludf.DUMMYFUNCTION("+BC227*BF227"),"#DIV/0!")</f>
        <v>#DIV/0!</v>
      </c>
      <c r="BN227" s="1146" t="str">
        <f ca="1">IFERROR(__xludf.DUMMYFUNCTION("+BD227*BF227"),"#DIV/0!")</f>
        <v>#DIV/0!</v>
      </c>
      <c r="BO227" s="1146" t="str">
        <f ca="1">IFERROR(__xludf.DUMMYFUNCTION("+BG227+BK227"),"#DIV/0!")</f>
        <v>#DIV/0!</v>
      </c>
      <c r="BP227" s="1146" t="str">
        <f ca="1">IFERROR(__xludf.DUMMYFUNCTION("+BH227+BL227"),"#DIV/0!")</f>
        <v>#DIV/0!</v>
      </c>
      <c r="BQ227" s="1146" t="str">
        <f ca="1">IFERROR(__xludf.DUMMYFUNCTION("+BI227+BM227"),"#DIV/0!")</f>
        <v>#DIV/0!</v>
      </c>
      <c r="BR227" s="1146" t="str">
        <f ca="1">IFERROR(__xludf.DUMMYFUNCTION("+BJ227+BN227"),"#DIV/0!")</f>
        <v>#DIV/0!</v>
      </c>
      <c r="BS227" s="4188"/>
      <c r="BT227" s="4188"/>
      <c r="BU227" s="4188"/>
      <c r="BV227" s="4188"/>
      <c r="BW227" s="4188"/>
      <c r="BX227" s="4188"/>
      <c r="BY227" s="4188"/>
      <c r="BZ227" s="4188"/>
      <c r="CA227" s="4191"/>
      <c r="CC227" s="4194"/>
      <c r="CD227" s="4188"/>
      <c r="CE227" s="4188"/>
      <c r="CF227" s="4191"/>
      <c r="CG227" s="4204"/>
    </row>
    <row r="228" spans="1:85" ht="14.25" customHeight="1">
      <c r="A228" s="4194"/>
      <c r="B228" s="4209"/>
      <c r="C228" s="4210"/>
      <c r="D228" s="4209"/>
      <c r="E228" s="4210"/>
      <c r="F228" s="898"/>
      <c r="G228" s="964"/>
      <c r="H228" s="4191"/>
      <c r="I228" s="899"/>
      <c r="J228" s="900"/>
      <c r="K228" s="900"/>
      <c r="L228" s="900"/>
      <c r="M228" s="4191"/>
      <c r="N228" s="4194"/>
      <c r="O228" s="927"/>
      <c r="P228" s="901"/>
      <c r="Q228" s="4194"/>
      <c r="R228" s="4188"/>
      <c r="S228" s="4188"/>
      <c r="T228" s="4191"/>
      <c r="U228" s="818"/>
      <c r="V228" s="906">
        <v>4</v>
      </c>
      <c r="W228" s="1090"/>
      <c r="X228" s="1120"/>
      <c r="Y228" s="1120"/>
      <c r="Z228" s="898"/>
      <c r="AA228" s="908"/>
      <c r="AB228" s="908"/>
      <c r="AC228" s="908"/>
      <c r="AD228" s="909"/>
      <c r="AE228" s="871"/>
      <c r="AF228" s="1028"/>
      <c r="AG228" s="929"/>
      <c r="AH228" s="929"/>
      <c r="AI228" s="929"/>
      <c r="AJ228" s="930"/>
      <c r="AK228" s="1029"/>
      <c r="AL228" s="914"/>
      <c r="AM228" s="914"/>
      <c r="AN228" s="915"/>
      <c r="AO228" s="798"/>
      <c r="AP228" s="1050"/>
      <c r="AQ228" s="901"/>
      <c r="AR228" s="881"/>
      <c r="AS228" s="1143" t="str">
        <f ca="1">IFERROR(__xludf.DUMMYFUNCTION("+I228/G228"),"#DIV/0!")</f>
        <v>#DIV/0!</v>
      </c>
      <c r="AT228" s="1144" t="str">
        <f ca="1">IFERROR(__xludf.DUMMYFUNCTION("+J228/G228"),"#DIV/0!")</f>
        <v>#DIV/0!</v>
      </c>
      <c r="AU228" s="1144" t="str">
        <f ca="1">IFERROR(__xludf.DUMMYFUNCTION("+K228/G228"),"#DIV/0!")</f>
        <v>#DIV/0!</v>
      </c>
      <c r="AV228" s="1144" t="str">
        <f ca="1">IFERROR(__xludf.DUMMYFUNCTION("+L228/G228"),"#DIV/0!")</f>
        <v>#DIV/0!</v>
      </c>
      <c r="AW228" s="1145" t="str">
        <f ca="1">IFERROR(__xludf.DUMMYFUNCTION("+AA228/COUNTIF(W228,""*"")"),"#DIV/0!")</f>
        <v>#DIV/0!</v>
      </c>
      <c r="AX228" s="1145" t="str">
        <f ca="1">IFERROR(__xludf.DUMMYFUNCTION("+AB228/COUNTIF(W228,""*"")"),"#DIV/0!")</f>
        <v>#DIV/0!</v>
      </c>
      <c r="AY228" s="1145" t="str">
        <f ca="1">IFERROR(__xludf.DUMMYFUNCTION("+AC228/COUNTIF(W228,""*"")"),"#DIV/0!")</f>
        <v>#DIV/0!</v>
      </c>
      <c r="AZ228" s="1145" t="str">
        <f ca="1">IFERROR(__xludf.DUMMYFUNCTION("+AD228/COUNTIF(AD228,""*"")"),"#DIV/0!")</f>
        <v>#DIV/0!</v>
      </c>
      <c r="BA228" s="1146" t="str">
        <f ca="1">IFERROR(__xludf.DUMMYFUNCTION("+AK228/AJ228"),"#DIV/0!")</f>
        <v>#DIV/0!</v>
      </c>
      <c r="BB228" s="1146" t="str">
        <f ca="1">IFERROR(__xludf.DUMMYFUNCTION("+AL228/AJ228"),"#DIV/0!")</f>
        <v>#DIV/0!</v>
      </c>
      <c r="BC228" s="1146" t="str">
        <f ca="1">IFERROR(__xludf.DUMMYFUNCTION("+AM228/AJ228"),"#DIV/0!")</f>
        <v>#DIV/0!</v>
      </c>
      <c r="BD228" s="1146" t="str">
        <f ca="1">IFERROR(__xludf.DUMMYFUNCTION("+AN228/AJ228"),"#DIV/0!")</f>
        <v>#DIV/0!</v>
      </c>
      <c r="BE228" s="921">
        <v>0.2</v>
      </c>
      <c r="BF228" s="921">
        <v>0.8</v>
      </c>
      <c r="BG228" s="1146" t="str">
        <f ca="1">IFERROR(__xludf.DUMMYFUNCTION("+AW228*BE228"),"#DIV/0!")</f>
        <v>#DIV/0!</v>
      </c>
      <c r="BH228" s="1146" t="str">
        <f ca="1">IFERROR(__xludf.DUMMYFUNCTION("+AX228*BE228"),"#DIV/0!")</f>
        <v>#DIV/0!</v>
      </c>
      <c r="BI228" s="1146" t="str">
        <f ca="1">IFERROR(__xludf.DUMMYFUNCTION("+AY228*BE228"),"#DIV/0!")</f>
        <v>#DIV/0!</v>
      </c>
      <c r="BJ228" s="1146" t="str">
        <f ca="1">IFERROR(__xludf.DUMMYFUNCTION("+AZ228*BE228"),"#DIV/0!")</f>
        <v>#DIV/0!</v>
      </c>
      <c r="BK228" s="1146" t="str">
        <f ca="1">IFERROR(__xludf.DUMMYFUNCTION("+BA228*BF228"),"#DIV/0!")</f>
        <v>#DIV/0!</v>
      </c>
      <c r="BL228" s="1146" t="str">
        <f ca="1">IFERROR(__xludf.DUMMYFUNCTION("+BB228*BF228"),"#DIV/0!")</f>
        <v>#DIV/0!</v>
      </c>
      <c r="BM228" s="1146" t="str">
        <f ca="1">IFERROR(__xludf.DUMMYFUNCTION("+BC228*BF228"),"#DIV/0!")</f>
        <v>#DIV/0!</v>
      </c>
      <c r="BN228" s="1146" t="str">
        <f ca="1">IFERROR(__xludf.DUMMYFUNCTION("+BD228*BF228"),"#DIV/0!")</f>
        <v>#DIV/0!</v>
      </c>
      <c r="BO228" s="1146" t="str">
        <f ca="1">IFERROR(__xludf.DUMMYFUNCTION("+BG228+BK228"),"#DIV/0!")</f>
        <v>#DIV/0!</v>
      </c>
      <c r="BP228" s="1146" t="str">
        <f ca="1">IFERROR(__xludf.DUMMYFUNCTION("+BH228+BL228"),"#DIV/0!")</f>
        <v>#DIV/0!</v>
      </c>
      <c r="BQ228" s="1146" t="str">
        <f ca="1">IFERROR(__xludf.DUMMYFUNCTION("+BI228+BM228"),"#DIV/0!")</f>
        <v>#DIV/0!</v>
      </c>
      <c r="BR228" s="1146" t="str">
        <f ca="1">IFERROR(__xludf.DUMMYFUNCTION("+BJ228+BN228"),"#DIV/0!")</f>
        <v>#DIV/0!</v>
      </c>
      <c r="BS228" s="4188"/>
      <c r="BT228" s="4188"/>
      <c r="BU228" s="4188"/>
      <c r="BV228" s="4188"/>
      <c r="BW228" s="4188"/>
      <c r="BX228" s="4188"/>
      <c r="BY228" s="4188"/>
      <c r="BZ228" s="4188"/>
      <c r="CA228" s="4191"/>
      <c r="CC228" s="4194"/>
      <c r="CD228" s="4188"/>
      <c r="CE228" s="4188"/>
      <c r="CF228" s="4191"/>
      <c r="CG228" s="4204"/>
    </row>
    <row r="229" spans="1:85" ht="14.25" customHeight="1">
      <c r="A229" s="4194"/>
      <c r="B229" s="4209"/>
      <c r="C229" s="4210"/>
      <c r="D229" s="4209"/>
      <c r="E229" s="4210"/>
      <c r="F229" s="898"/>
      <c r="G229" s="964"/>
      <c r="H229" s="4191"/>
      <c r="I229" s="899"/>
      <c r="J229" s="900"/>
      <c r="K229" s="900"/>
      <c r="L229" s="900"/>
      <c r="M229" s="4191"/>
      <c r="N229" s="4194"/>
      <c r="O229" s="927"/>
      <c r="P229" s="901"/>
      <c r="Q229" s="4194"/>
      <c r="R229" s="4188"/>
      <c r="S229" s="4188"/>
      <c r="T229" s="4191"/>
      <c r="U229" s="818"/>
      <c r="V229" s="906">
        <v>5</v>
      </c>
      <c r="W229" s="1090"/>
      <c r="X229" s="1120"/>
      <c r="Y229" s="1120"/>
      <c r="Z229" s="898"/>
      <c r="AA229" s="908"/>
      <c r="AB229" s="908"/>
      <c r="AC229" s="908"/>
      <c r="AD229" s="909"/>
      <c r="AE229" s="871"/>
      <c r="AF229" s="1028"/>
      <c r="AG229" s="929"/>
      <c r="AH229" s="929"/>
      <c r="AI229" s="929"/>
      <c r="AJ229" s="930"/>
      <c r="AK229" s="1029"/>
      <c r="AL229" s="914"/>
      <c r="AM229" s="914"/>
      <c r="AN229" s="915"/>
      <c r="AO229" s="798"/>
      <c r="AP229" s="1050"/>
      <c r="AQ229" s="901"/>
      <c r="AR229" s="881"/>
      <c r="AS229" s="1143" t="str">
        <f ca="1">IFERROR(__xludf.DUMMYFUNCTION("+I229/G229"),"#DIV/0!")</f>
        <v>#DIV/0!</v>
      </c>
      <c r="AT229" s="1144" t="str">
        <f ca="1">IFERROR(__xludf.DUMMYFUNCTION("+J229/G229"),"#DIV/0!")</f>
        <v>#DIV/0!</v>
      </c>
      <c r="AU229" s="1144" t="str">
        <f ca="1">IFERROR(__xludf.DUMMYFUNCTION("+K229/G229"),"#DIV/0!")</f>
        <v>#DIV/0!</v>
      </c>
      <c r="AV229" s="1144" t="str">
        <f ca="1">IFERROR(__xludf.DUMMYFUNCTION("+L229/G229"),"#DIV/0!")</f>
        <v>#DIV/0!</v>
      </c>
      <c r="AW229" s="1145" t="str">
        <f ca="1">IFERROR(__xludf.DUMMYFUNCTION("+AA229/COUNTIF(W229,""*"")"),"#DIV/0!")</f>
        <v>#DIV/0!</v>
      </c>
      <c r="AX229" s="1145" t="str">
        <f ca="1">IFERROR(__xludf.DUMMYFUNCTION("+AB229/COUNTIF(W229,""*"")"),"#DIV/0!")</f>
        <v>#DIV/0!</v>
      </c>
      <c r="AY229" s="1145" t="str">
        <f ca="1">IFERROR(__xludf.DUMMYFUNCTION("+AC229/COUNTIF(W229,""*"")"),"#DIV/0!")</f>
        <v>#DIV/0!</v>
      </c>
      <c r="AZ229" s="1145" t="str">
        <f ca="1">IFERROR(__xludf.DUMMYFUNCTION("+AD229/COUNTIF(AD229,""*"")"),"#DIV/0!")</f>
        <v>#DIV/0!</v>
      </c>
      <c r="BA229" s="1146" t="str">
        <f ca="1">IFERROR(__xludf.DUMMYFUNCTION("+AK229/AJ229"),"#DIV/0!")</f>
        <v>#DIV/0!</v>
      </c>
      <c r="BB229" s="1146" t="str">
        <f ca="1">IFERROR(__xludf.DUMMYFUNCTION("+AL229/AJ229"),"#DIV/0!")</f>
        <v>#DIV/0!</v>
      </c>
      <c r="BC229" s="1146" t="str">
        <f ca="1">IFERROR(__xludf.DUMMYFUNCTION("+AM229/AJ229"),"#DIV/0!")</f>
        <v>#DIV/0!</v>
      </c>
      <c r="BD229" s="1146" t="str">
        <f ca="1">IFERROR(__xludf.DUMMYFUNCTION("+AN229/AJ229"),"#DIV/0!")</f>
        <v>#DIV/0!</v>
      </c>
      <c r="BE229" s="921">
        <v>0.2</v>
      </c>
      <c r="BF229" s="921">
        <v>0.8</v>
      </c>
      <c r="BG229" s="1146" t="str">
        <f ca="1">IFERROR(__xludf.DUMMYFUNCTION("+AW229*BE229"),"#DIV/0!")</f>
        <v>#DIV/0!</v>
      </c>
      <c r="BH229" s="1146" t="str">
        <f ca="1">IFERROR(__xludf.DUMMYFUNCTION("+AX229*BE229"),"#DIV/0!")</f>
        <v>#DIV/0!</v>
      </c>
      <c r="BI229" s="1146" t="str">
        <f ca="1">IFERROR(__xludf.DUMMYFUNCTION("+AY229*BE229"),"#DIV/0!")</f>
        <v>#DIV/0!</v>
      </c>
      <c r="BJ229" s="1146" t="str">
        <f ca="1">IFERROR(__xludf.DUMMYFUNCTION("+AZ229*BE229"),"#DIV/0!")</f>
        <v>#DIV/0!</v>
      </c>
      <c r="BK229" s="1146" t="str">
        <f ca="1">IFERROR(__xludf.DUMMYFUNCTION("+BA229*BF229"),"#DIV/0!")</f>
        <v>#DIV/0!</v>
      </c>
      <c r="BL229" s="1146" t="str">
        <f ca="1">IFERROR(__xludf.DUMMYFUNCTION("+BB229*BF229"),"#DIV/0!")</f>
        <v>#DIV/0!</v>
      </c>
      <c r="BM229" s="1146" t="str">
        <f ca="1">IFERROR(__xludf.DUMMYFUNCTION("+BC229*BF229"),"#DIV/0!")</f>
        <v>#DIV/0!</v>
      </c>
      <c r="BN229" s="1146" t="str">
        <f ca="1">IFERROR(__xludf.DUMMYFUNCTION("+BD229*BF229"),"#DIV/0!")</f>
        <v>#DIV/0!</v>
      </c>
      <c r="BO229" s="1146" t="str">
        <f ca="1">IFERROR(__xludf.DUMMYFUNCTION("+BG229+BK229"),"#DIV/0!")</f>
        <v>#DIV/0!</v>
      </c>
      <c r="BP229" s="1146" t="str">
        <f ca="1">IFERROR(__xludf.DUMMYFUNCTION("+BH229+BL229"),"#DIV/0!")</f>
        <v>#DIV/0!</v>
      </c>
      <c r="BQ229" s="1146" t="str">
        <f ca="1">IFERROR(__xludf.DUMMYFUNCTION("+BI229+BM229"),"#DIV/0!")</f>
        <v>#DIV/0!</v>
      </c>
      <c r="BR229" s="1146" t="str">
        <f ca="1">IFERROR(__xludf.DUMMYFUNCTION("+BJ229+BN229"),"#DIV/0!")</f>
        <v>#DIV/0!</v>
      </c>
      <c r="BS229" s="4188"/>
      <c r="BT229" s="4188"/>
      <c r="BU229" s="4188"/>
      <c r="BV229" s="4188"/>
      <c r="BW229" s="4188"/>
      <c r="BX229" s="4188"/>
      <c r="BY229" s="4188"/>
      <c r="BZ229" s="4188"/>
      <c r="CA229" s="4191"/>
      <c r="CC229" s="4194"/>
      <c r="CD229" s="4188"/>
      <c r="CE229" s="4188"/>
      <c r="CF229" s="4191"/>
      <c r="CG229" s="4204"/>
    </row>
    <row r="230" spans="1:85" ht="14.25" customHeight="1">
      <c r="A230" s="4194"/>
      <c r="B230" s="4209"/>
      <c r="C230" s="4210"/>
      <c r="D230" s="4209"/>
      <c r="E230" s="4210"/>
      <c r="F230" s="898"/>
      <c r="G230" s="964"/>
      <c r="H230" s="4191"/>
      <c r="I230" s="899"/>
      <c r="J230" s="900"/>
      <c r="K230" s="900"/>
      <c r="L230" s="900"/>
      <c r="M230" s="4191"/>
      <c r="N230" s="4194"/>
      <c r="O230" s="927"/>
      <c r="P230" s="901"/>
      <c r="Q230" s="4194"/>
      <c r="R230" s="4188"/>
      <c r="S230" s="4188"/>
      <c r="T230" s="4191"/>
      <c r="U230" s="818"/>
      <c r="V230" s="906">
        <v>6</v>
      </c>
      <c r="W230" s="1090"/>
      <c r="X230" s="1120"/>
      <c r="Y230" s="1120"/>
      <c r="Z230" s="898"/>
      <c r="AA230" s="908"/>
      <c r="AB230" s="908"/>
      <c r="AC230" s="908"/>
      <c r="AD230" s="909"/>
      <c r="AE230" s="871"/>
      <c r="AF230" s="1028"/>
      <c r="AG230" s="929"/>
      <c r="AH230" s="929"/>
      <c r="AI230" s="929"/>
      <c r="AJ230" s="930"/>
      <c r="AK230" s="1029"/>
      <c r="AL230" s="914"/>
      <c r="AM230" s="914"/>
      <c r="AN230" s="915"/>
      <c r="AO230" s="798"/>
      <c r="AP230" s="1050"/>
      <c r="AQ230" s="901"/>
      <c r="AR230" s="881"/>
      <c r="AS230" s="1143" t="str">
        <f ca="1">IFERROR(__xludf.DUMMYFUNCTION("+I230/G230"),"#DIV/0!")</f>
        <v>#DIV/0!</v>
      </c>
      <c r="AT230" s="1144" t="str">
        <f ca="1">IFERROR(__xludf.DUMMYFUNCTION("+J230/G230"),"#DIV/0!")</f>
        <v>#DIV/0!</v>
      </c>
      <c r="AU230" s="1144" t="str">
        <f ca="1">IFERROR(__xludf.DUMMYFUNCTION("+K230/G230"),"#DIV/0!")</f>
        <v>#DIV/0!</v>
      </c>
      <c r="AV230" s="1144" t="str">
        <f ca="1">IFERROR(__xludf.DUMMYFUNCTION("+L230/G230"),"#DIV/0!")</f>
        <v>#DIV/0!</v>
      </c>
      <c r="AW230" s="1145" t="str">
        <f ca="1">IFERROR(__xludf.DUMMYFUNCTION("+AA230/COUNTIF(W230,""*"")"),"#DIV/0!")</f>
        <v>#DIV/0!</v>
      </c>
      <c r="AX230" s="1145" t="str">
        <f ca="1">IFERROR(__xludf.DUMMYFUNCTION("+AB230/COUNTIF(W230,""*"")"),"#DIV/0!")</f>
        <v>#DIV/0!</v>
      </c>
      <c r="AY230" s="1145" t="str">
        <f ca="1">IFERROR(__xludf.DUMMYFUNCTION("+AC230/COUNTIF(W230,""*"")"),"#DIV/0!")</f>
        <v>#DIV/0!</v>
      </c>
      <c r="AZ230" s="1145" t="str">
        <f ca="1">IFERROR(__xludf.DUMMYFUNCTION("+AD230/COUNTIF(AD230,""*"")"),"#DIV/0!")</f>
        <v>#DIV/0!</v>
      </c>
      <c r="BA230" s="1146" t="str">
        <f ca="1">IFERROR(__xludf.DUMMYFUNCTION("+AK230/AJ230"),"#DIV/0!")</f>
        <v>#DIV/0!</v>
      </c>
      <c r="BB230" s="1146" t="str">
        <f ca="1">IFERROR(__xludf.DUMMYFUNCTION("+AL230/AJ230"),"#DIV/0!")</f>
        <v>#DIV/0!</v>
      </c>
      <c r="BC230" s="1146" t="str">
        <f ca="1">IFERROR(__xludf.DUMMYFUNCTION("+AM230/AJ230"),"#DIV/0!")</f>
        <v>#DIV/0!</v>
      </c>
      <c r="BD230" s="1146" t="str">
        <f ca="1">IFERROR(__xludf.DUMMYFUNCTION("+AN230/AJ230"),"#DIV/0!")</f>
        <v>#DIV/0!</v>
      </c>
      <c r="BE230" s="921">
        <v>0.2</v>
      </c>
      <c r="BF230" s="921">
        <v>0.8</v>
      </c>
      <c r="BG230" s="1146" t="str">
        <f ca="1">IFERROR(__xludf.DUMMYFUNCTION("+AW230*BE230"),"#DIV/0!")</f>
        <v>#DIV/0!</v>
      </c>
      <c r="BH230" s="1146" t="str">
        <f ca="1">IFERROR(__xludf.DUMMYFUNCTION("+AX230*BE230"),"#DIV/0!")</f>
        <v>#DIV/0!</v>
      </c>
      <c r="BI230" s="1146" t="str">
        <f ca="1">IFERROR(__xludf.DUMMYFUNCTION("+AY230*BE230"),"#DIV/0!")</f>
        <v>#DIV/0!</v>
      </c>
      <c r="BJ230" s="1146" t="str">
        <f ca="1">IFERROR(__xludf.DUMMYFUNCTION("+AZ230*BE230"),"#DIV/0!")</f>
        <v>#DIV/0!</v>
      </c>
      <c r="BK230" s="1146" t="str">
        <f ca="1">IFERROR(__xludf.DUMMYFUNCTION("+BA230*BF230"),"#DIV/0!")</f>
        <v>#DIV/0!</v>
      </c>
      <c r="BL230" s="1146" t="str">
        <f ca="1">IFERROR(__xludf.DUMMYFUNCTION("+BB230*BF230"),"#DIV/0!")</f>
        <v>#DIV/0!</v>
      </c>
      <c r="BM230" s="1146" t="str">
        <f ca="1">IFERROR(__xludf.DUMMYFUNCTION("+BC230*BF230"),"#DIV/0!")</f>
        <v>#DIV/0!</v>
      </c>
      <c r="BN230" s="1146" t="str">
        <f ca="1">IFERROR(__xludf.DUMMYFUNCTION("+BD230*BF230"),"#DIV/0!")</f>
        <v>#DIV/0!</v>
      </c>
      <c r="BO230" s="1146" t="str">
        <f ca="1">IFERROR(__xludf.DUMMYFUNCTION("+BG230+BK230"),"#DIV/0!")</f>
        <v>#DIV/0!</v>
      </c>
      <c r="BP230" s="1146" t="str">
        <f ca="1">IFERROR(__xludf.DUMMYFUNCTION("+BH230+BL230"),"#DIV/0!")</f>
        <v>#DIV/0!</v>
      </c>
      <c r="BQ230" s="1146" t="str">
        <f ca="1">IFERROR(__xludf.DUMMYFUNCTION("+BI230+BM230"),"#DIV/0!")</f>
        <v>#DIV/0!</v>
      </c>
      <c r="BR230" s="1146" t="str">
        <f ca="1">IFERROR(__xludf.DUMMYFUNCTION("+BJ230+BN230"),"#DIV/0!")</f>
        <v>#DIV/0!</v>
      </c>
      <c r="BS230" s="4188"/>
      <c r="BT230" s="4188"/>
      <c r="BU230" s="4188"/>
      <c r="BV230" s="4188"/>
      <c r="BW230" s="4188"/>
      <c r="BX230" s="4188"/>
      <c r="BY230" s="4188"/>
      <c r="BZ230" s="4188"/>
      <c r="CA230" s="4191"/>
      <c r="CC230" s="4194"/>
      <c r="CD230" s="4188"/>
      <c r="CE230" s="4188"/>
      <c r="CF230" s="4191"/>
      <c r="CG230" s="4204"/>
    </row>
    <row r="231" spans="1:85" ht="14.25" customHeight="1">
      <c r="A231" s="4194"/>
      <c r="B231" s="4209"/>
      <c r="C231" s="4210"/>
      <c r="D231" s="4209"/>
      <c r="E231" s="4210"/>
      <c r="F231" s="898"/>
      <c r="G231" s="964"/>
      <c r="H231" s="4191"/>
      <c r="I231" s="899"/>
      <c r="J231" s="900"/>
      <c r="K231" s="900"/>
      <c r="L231" s="900"/>
      <c r="M231" s="4191"/>
      <c r="N231" s="4194"/>
      <c r="O231" s="927"/>
      <c r="P231" s="901"/>
      <c r="Q231" s="4194"/>
      <c r="R231" s="4188"/>
      <c r="S231" s="4188"/>
      <c r="T231" s="4191"/>
      <c r="U231" s="818"/>
      <c r="V231" s="906">
        <v>7</v>
      </c>
      <c r="W231" s="1090"/>
      <c r="X231" s="1120"/>
      <c r="Y231" s="1120"/>
      <c r="Z231" s="898"/>
      <c r="AA231" s="908"/>
      <c r="AB231" s="908"/>
      <c r="AC231" s="908"/>
      <c r="AD231" s="909"/>
      <c r="AE231" s="871"/>
      <c r="AF231" s="1028"/>
      <c r="AG231" s="929"/>
      <c r="AH231" s="929"/>
      <c r="AI231" s="929"/>
      <c r="AJ231" s="930"/>
      <c r="AK231" s="1029"/>
      <c r="AL231" s="914"/>
      <c r="AM231" s="914"/>
      <c r="AN231" s="915"/>
      <c r="AO231" s="798"/>
      <c r="AP231" s="1050"/>
      <c r="AQ231" s="901"/>
      <c r="AR231" s="881"/>
      <c r="AS231" s="1143" t="str">
        <f ca="1">IFERROR(__xludf.DUMMYFUNCTION("+I231/G231"),"#DIV/0!")</f>
        <v>#DIV/0!</v>
      </c>
      <c r="AT231" s="1144" t="str">
        <f ca="1">IFERROR(__xludf.DUMMYFUNCTION("+J231/G231"),"#DIV/0!")</f>
        <v>#DIV/0!</v>
      </c>
      <c r="AU231" s="1144" t="str">
        <f ca="1">IFERROR(__xludf.DUMMYFUNCTION("+K231/G231"),"#DIV/0!")</f>
        <v>#DIV/0!</v>
      </c>
      <c r="AV231" s="1144" t="str">
        <f ca="1">IFERROR(__xludf.DUMMYFUNCTION("+L231/G231"),"#DIV/0!")</f>
        <v>#DIV/0!</v>
      </c>
      <c r="AW231" s="1145" t="str">
        <f ca="1">IFERROR(__xludf.DUMMYFUNCTION("+AA231/COUNTIF(W231,""*"")"),"#DIV/0!")</f>
        <v>#DIV/0!</v>
      </c>
      <c r="AX231" s="1145" t="str">
        <f ca="1">IFERROR(__xludf.DUMMYFUNCTION("+AB231/COUNTIF(W231,""*"")"),"#DIV/0!")</f>
        <v>#DIV/0!</v>
      </c>
      <c r="AY231" s="1145" t="str">
        <f ca="1">IFERROR(__xludf.DUMMYFUNCTION("+AC231/COUNTIF(W231,""*"")"),"#DIV/0!")</f>
        <v>#DIV/0!</v>
      </c>
      <c r="AZ231" s="1145" t="str">
        <f ca="1">IFERROR(__xludf.DUMMYFUNCTION("+AD231/COUNTIF(AD231,""*"")"),"#DIV/0!")</f>
        <v>#DIV/0!</v>
      </c>
      <c r="BA231" s="1146" t="str">
        <f ca="1">IFERROR(__xludf.DUMMYFUNCTION("+AK231/AJ231"),"#DIV/0!")</f>
        <v>#DIV/0!</v>
      </c>
      <c r="BB231" s="1146" t="str">
        <f ca="1">IFERROR(__xludf.DUMMYFUNCTION("+AL231/AJ231"),"#DIV/0!")</f>
        <v>#DIV/0!</v>
      </c>
      <c r="BC231" s="1146" t="str">
        <f ca="1">IFERROR(__xludf.DUMMYFUNCTION("+AM231/AJ231"),"#DIV/0!")</f>
        <v>#DIV/0!</v>
      </c>
      <c r="BD231" s="1146" t="str">
        <f ca="1">IFERROR(__xludf.DUMMYFUNCTION("+AN231/AJ231"),"#DIV/0!")</f>
        <v>#DIV/0!</v>
      </c>
      <c r="BE231" s="921">
        <v>0.2</v>
      </c>
      <c r="BF231" s="921">
        <v>0.8</v>
      </c>
      <c r="BG231" s="1146" t="str">
        <f ca="1">IFERROR(__xludf.DUMMYFUNCTION("+AW231*BE231"),"#DIV/0!")</f>
        <v>#DIV/0!</v>
      </c>
      <c r="BH231" s="1146" t="str">
        <f ca="1">IFERROR(__xludf.DUMMYFUNCTION("+AX231*BE231"),"#DIV/0!")</f>
        <v>#DIV/0!</v>
      </c>
      <c r="BI231" s="1146" t="str">
        <f ca="1">IFERROR(__xludf.DUMMYFUNCTION("+AY231*BE231"),"#DIV/0!")</f>
        <v>#DIV/0!</v>
      </c>
      <c r="BJ231" s="1146" t="str">
        <f ca="1">IFERROR(__xludf.DUMMYFUNCTION("+AZ231*BE231"),"#DIV/0!")</f>
        <v>#DIV/0!</v>
      </c>
      <c r="BK231" s="1146" t="str">
        <f ca="1">IFERROR(__xludf.DUMMYFUNCTION("+BA231*BF231"),"#DIV/0!")</f>
        <v>#DIV/0!</v>
      </c>
      <c r="BL231" s="1146" t="str">
        <f ca="1">IFERROR(__xludf.DUMMYFUNCTION("+BB231*BF231"),"#DIV/0!")</f>
        <v>#DIV/0!</v>
      </c>
      <c r="BM231" s="1146" t="str">
        <f ca="1">IFERROR(__xludf.DUMMYFUNCTION("+BC231*BF231"),"#DIV/0!")</f>
        <v>#DIV/0!</v>
      </c>
      <c r="BN231" s="1146" t="str">
        <f ca="1">IFERROR(__xludf.DUMMYFUNCTION("+BD231*BF231"),"#DIV/0!")</f>
        <v>#DIV/0!</v>
      </c>
      <c r="BO231" s="1146" t="str">
        <f ca="1">IFERROR(__xludf.DUMMYFUNCTION("+BG231+BK231"),"#DIV/0!")</f>
        <v>#DIV/0!</v>
      </c>
      <c r="BP231" s="1146" t="str">
        <f ca="1">IFERROR(__xludf.DUMMYFUNCTION("+BH231+BL231"),"#DIV/0!")</f>
        <v>#DIV/0!</v>
      </c>
      <c r="BQ231" s="1146" t="str">
        <f ca="1">IFERROR(__xludf.DUMMYFUNCTION("+BI231+BM231"),"#DIV/0!")</f>
        <v>#DIV/0!</v>
      </c>
      <c r="BR231" s="1146" t="str">
        <f ca="1">IFERROR(__xludf.DUMMYFUNCTION("+BJ231+BN231"),"#DIV/0!")</f>
        <v>#DIV/0!</v>
      </c>
      <c r="BS231" s="4188"/>
      <c r="BT231" s="4188"/>
      <c r="BU231" s="4188"/>
      <c r="BV231" s="4188"/>
      <c r="BW231" s="4188"/>
      <c r="BX231" s="4188"/>
      <c r="BY231" s="4188"/>
      <c r="BZ231" s="4188"/>
      <c r="CA231" s="4191"/>
      <c r="CC231" s="4194"/>
      <c r="CD231" s="4188"/>
      <c r="CE231" s="4188"/>
      <c r="CF231" s="4191"/>
      <c r="CG231" s="4204"/>
    </row>
    <row r="232" spans="1:85" ht="14.25" customHeight="1">
      <c r="A232" s="4194"/>
      <c r="B232" s="4209"/>
      <c r="C232" s="4210"/>
      <c r="D232" s="4209"/>
      <c r="E232" s="4210"/>
      <c r="F232" s="898"/>
      <c r="G232" s="964"/>
      <c r="H232" s="4191"/>
      <c r="I232" s="899"/>
      <c r="J232" s="900"/>
      <c r="K232" s="900"/>
      <c r="L232" s="900"/>
      <c r="M232" s="4191"/>
      <c r="N232" s="4194"/>
      <c r="O232" s="927"/>
      <c r="P232" s="901"/>
      <c r="Q232" s="4194"/>
      <c r="R232" s="4188"/>
      <c r="S232" s="4188"/>
      <c r="T232" s="4191"/>
      <c r="U232" s="818"/>
      <c r="V232" s="906">
        <v>8</v>
      </c>
      <c r="W232" s="1090"/>
      <c r="X232" s="1120"/>
      <c r="Y232" s="1120"/>
      <c r="Z232" s="898"/>
      <c r="AA232" s="908"/>
      <c r="AB232" s="908"/>
      <c r="AC232" s="908"/>
      <c r="AD232" s="909"/>
      <c r="AE232" s="871"/>
      <c r="AF232" s="1028"/>
      <c r="AG232" s="929"/>
      <c r="AH232" s="929"/>
      <c r="AI232" s="929"/>
      <c r="AJ232" s="930"/>
      <c r="AK232" s="1029"/>
      <c r="AL232" s="914"/>
      <c r="AM232" s="914"/>
      <c r="AN232" s="915"/>
      <c r="AO232" s="798"/>
      <c r="AP232" s="1050"/>
      <c r="AQ232" s="901"/>
      <c r="AR232" s="881"/>
      <c r="AS232" s="1143" t="str">
        <f ca="1">IFERROR(__xludf.DUMMYFUNCTION("+I232/G232"),"#DIV/0!")</f>
        <v>#DIV/0!</v>
      </c>
      <c r="AT232" s="1144" t="str">
        <f ca="1">IFERROR(__xludf.DUMMYFUNCTION("+J232/G232"),"#DIV/0!")</f>
        <v>#DIV/0!</v>
      </c>
      <c r="AU232" s="1144" t="str">
        <f ca="1">IFERROR(__xludf.DUMMYFUNCTION("+K232/G232"),"#DIV/0!")</f>
        <v>#DIV/0!</v>
      </c>
      <c r="AV232" s="1144" t="str">
        <f ca="1">IFERROR(__xludf.DUMMYFUNCTION("+L232/G232"),"#DIV/0!")</f>
        <v>#DIV/0!</v>
      </c>
      <c r="AW232" s="1145" t="str">
        <f ca="1">IFERROR(__xludf.DUMMYFUNCTION("+AA232/COUNTIF(W232,""*"")"),"#DIV/0!")</f>
        <v>#DIV/0!</v>
      </c>
      <c r="AX232" s="1145" t="str">
        <f ca="1">IFERROR(__xludf.DUMMYFUNCTION("+AB232/COUNTIF(W232,""*"")"),"#DIV/0!")</f>
        <v>#DIV/0!</v>
      </c>
      <c r="AY232" s="1145" t="str">
        <f ca="1">IFERROR(__xludf.DUMMYFUNCTION("+AC232/COUNTIF(W232,""*"")"),"#DIV/0!")</f>
        <v>#DIV/0!</v>
      </c>
      <c r="AZ232" s="1145" t="str">
        <f ca="1">IFERROR(__xludf.DUMMYFUNCTION("+AD232/COUNTIF(AD232,""*"")"),"#DIV/0!")</f>
        <v>#DIV/0!</v>
      </c>
      <c r="BA232" s="1146" t="str">
        <f ca="1">IFERROR(__xludf.DUMMYFUNCTION("+AK232/AJ232"),"#DIV/0!")</f>
        <v>#DIV/0!</v>
      </c>
      <c r="BB232" s="1146" t="str">
        <f ca="1">IFERROR(__xludf.DUMMYFUNCTION("+AL232/AJ232"),"#DIV/0!")</f>
        <v>#DIV/0!</v>
      </c>
      <c r="BC232" s="1146" t="str">
        <f ca="1">IFERROR(__xludf.DUMMYFUNCTION("+AM232/AJ232"),"#DIV/0!")</f>
        <v>#DIV/0!</v>
      </c>
      <c r="BD232" s="1146" t="str">
        <f ca="1">IFERROR(__xludf.DUMMYFUNCTION("+AN232/AJ232"),"#DIV/0!")</f>
        <v>#DIV/0!</v>
      </c>
      <c r="BE232" s="921">
        <v>0.2</v>
      </c>
      <c r="BF232" s="921">
        <v>0.8</v>
      </c>
      <c r="BG232" s="1146" t="str">
        <f ca="1">IFERROR(__xludf.DUMMYFUNCTION("+AW232*BE232"),"#DIV/0!")</f>
        <v>#DIV/0!</v>
      </c>
      <c r="BH232" s="1146" t="str">
        <f ca="1">IFERROR(__xludf.DUMMYFUNCTION("+AX232*BE232"),"#DIV/0!")</f>
        <v>#DIV/0!</v>
      </c>
      <c r="BI232" s="1146" t="str">
        <f ca="1">IFERROR(__xludf.DUMMYFUNCTION("+AY232*BE232"),"#DIV/0!")</f>
        <v>#DIV/0!</v>
      </c>
      <c r="BJ232" s="1146" t="str">
        <f ca="1">IFERROR(__xludf.DUMMYFUNCTION("+AZ232*BE232"),"#DIV/0!")</f>
        <v>#DIV/0!</v>
      </c>
      <c r="BK232" s="1146" t="str">
        <f ca="1">IFERROR(__xludf.DUMMYFUNCTION("+BA232*BF232"),"#DIV/0!")</f>
        <v>#DIV/0!</v>
      </c>
      <c r="BL232" s="1146" t="str">
        <f ca="1">IFERROR(__xludf.DUMMYFUNCTION("+BB232*BF232"),"#DIV/0!")</f>
        <v>#DIV/0!</v>
      </c>
      <c r="BM232" s="1146" t="str">
        <f ca="1">IFERROR(__xludf.DUMMYFUNCTION("+BC232*BF232"),"#DIV/0!")</f>
        <v>#DIV/0!</v>
      </c>
      <c r="BN232" s="1146" t="str">
        <f ca="1">IFERROR(__xludf.DUMMYFUNCTION("+BD232*BF232"),"#DIV/0!")</f>
        <v>#DIV/0!</v>
      </c>
      <c r="BO232" s="1146" t="str">
        <f ca="1">IFERROR(__xludf.DUMMYFUNCTION("+BG232+BK232"),"#DIV/0!")</f>
        <v>#DIV/0!</v>
      </c>
      <c r="BP232" s="1146" t="str">
        <f ca="1">IFERROR(__xludf.DUMMYFUNCTION("+BH232+BL232"),"#DIV/0!")</f>
        <v>#DIV/0!</v>
      </c>
      <c r="BQ232" s="1146" t="str">
        <f ca="1">IFERROR(__xludf.DUMMYFUNCTION("+BI232+BM232"),"#DIV/0!")</f>
        <v>#DIV/0!</v>
      </c>
      <c r="BR232" s="1146" t="str">
        <f ca="1">IFERROR(__xludf.DUMMYFUNCTION("+BJ232+BN232"),"#DIV/0!")</f>
        <v>#DIV/0!</v>
      </c>
      <c r="BS232" s="4188"/>
      <c r="BT232" s="4188"/>
      <c r="BU232" s="4188"/>
      <c r="BV232" s="4188"/>
      <c r="BW232" s="4188"/>
      <c r="BX232" s="4188"/>
      <c r="BY232" s="4188"/>
      <c r="BZ232" s="4188"/>
      <c r="CA232" s="4191"/>
      <c r="CC232" s="4194"/>
      <c r="CD232" s="4188"/>
      <c r="CE232" s="4188"/>
      <c r="CF232" s="4191"/>
      <c r="CG232" s="4204"/>
    </row>
    <row r="233" spans="1:85" ht="14.25" customHeight="1">
      <c r="A233" s="4194"/>
      <c r="B233" s="4209"/>
      <c r="C233" s="4210"/>
      <c r="D233" s="4209"/>
      <c r="E233" s="4210"/>
      <c r="F233" s="898"/>
      <c r="G233" s="964"/>
      <c r="H233" s="4191"/>
      <c r="I233" s="899"/>
      <c r="J233" s="900"/>
      <c r="K233" s="900"/>
      <c r="L233" s="900"/>
      <c r="M233" s="4191"/>
      <c r="N233" s="4194"/>
      <c r="O233" s="927"/>
      <c r="P233" s="901"/>
      <c r="Q233" s="4194"/>
      <c r="R233" s="4188"/>
      <c r="S233" s="4188"/>
      <c r="T233" s="4191"/>
      <c r="U233" s="818"/>
      <c r="V233" s="906">
        <v>9</v>
      </c>
      <c r="W233" s="1090"/>
      <c r="X233" s="1120"/>
      <c r="Y233" s="1120"/>
      <c r="Z233" s="898"/>
      <c r="AA233" s="908"/>
      <c r="AB233" s="908"/>
      <c r="AC233" s="908"/>
      <c r="AD233" s="909"/>
      <c r="AE233" s="871"/>
      <c r="AF233" s="1028"/>
      <c r="AG233" s="929"/>
      <c r="AH233" s="929"/>
      <c r="AI233" s="929"/>
      <c r="AJ233" s="930"/>
      <c r="AK233" s="1029"/>
      <c r="AL233" s="914"/>
      <c r="AM233" s="914"/>
      <c r="AN233" s="915"/>
      <c r="AO233" s="798"/>
      <c r="AP233" s="1050"/>
      <c r="AQ233" s="901"/>
      <c r="AR233" s="881"/>
      <c r="AS233" s="1143" t="str">
        <f ca="1">IFERROR(__xludf.DUMMYFUNCTION("+I233/G233"),"#DIV/0!")</f>
        <v>#DIV/0!</v>
      </c>
      <c r="AT233" s="1144" t="str">
        <f ca="1">IFERROR(__xludf.DUMMYFUNCTION("+J233/G233"),"#DIV/0!")</f>
        <v>#DIV/0!</v>
      </c>
      <c r="AU233" s="1144" t="str">
        <f ca="1">IFERROR(__xludf.DUMMYFUNCTION("+K233/G233"),"#DIV/0!")</f>
        <v>#DIV/0!</v>
      </c>
      <c r="AV233" s="1144" t="str">
        <f ca="1">IFERROR(__xludf.DUMMYFUNCTION("+L233/G233"),"#DIV/0!")</f>
        <v>#DIV/0!</v>
      </c>
      <c r="AW233" s="1145" t="str">
        <f ca="1">IFERROR(__xludf.DUMMYFUNCTION("+AA233/COUNTIF(W233,""*"")"),"#DIV/0!")</f>
        <v>#DIV/0!</v>
      </c>
      <c r="AX233" s="1145" t="str">
        <f ca="1">IFERROR(__xludf.DUMMYFUNCTION("+AB233/COUNTIF(W233,""*"")"),"#DIV/0!")</f>
        <v>#DIV/0!</v>
      </c>
      <c r="AY233" s="1145" t="str">
        <f ca="1">IFERROR(__xludf.DUMMYFUNCTION("+AC233/COUNTIF(W233,""*"")"),"#DIV/0!")</f>
        <v>#DIV/0!</v>
      </c>
      <c r="AZ233" s="1145" t="str">
        <f ca="1">IFERROR(__xludf.DUMMYFUNCTION("+AD233/COUNTIF(AD233,""*"")"),"#DIV/0!")</f>
        <v>#DIV/0!</v>
      </c>
      <c r="BA233" s="1146" t="str">
        <f ca="1">IFERROR(__xludf.DUMMYFUNCTION("+AK233/AJ233"),"#DIV/0!")</f>
        <v>#DIV/0!</v>
      </c>
      <c r="BB233" s="1146" t="str">
        <f ca="1">IFERROR(__xludf.DUMMYFUNCTION("+AL233/AJ233"),"#DIV/0!")</f>
        <v>#DIV/0!</v>
      </c>
      <c r="BC233" s="1146" t="str">
        <f ca="1">IFERROR(__xludf.DUMMYFUNCTION("+AM233/AJ233"),"#DIV/0!")</f>
        <v>#DIV/0!</v>
      </c>
      <c r="BD233" s="1146" t="str">
        <f ca="1">IFERROR(__xludf.DUMMYFUNCTION("+AN233/AJ233"),"#DIV/0!")</f>
        <v>#DIV/0!</v>
      </c>
      <c r="BE233" s="921">
        <v>0.2</v>
      </c>
      <c r="BF233" s="921">
        <v>0.8</v>
      </c>
      <c r="BG233" s="1146" t="str">
        <f ca="1">IFERROR(__xludf.DUMMYFUNCTION("+AW233*BE233"),"#DIV/0!")</f>
        <v>#DIV/0!</v>
      </c>
      <c r="BH233" s="1146" t="str">
        <f ca="1">IFERROR(__xludf.DUMMYFUNCTION("+AX233*BE233"),"#DIV/0!")</f>
        <v>#DIV/0!</v>
      </c>
      <c r="BI233" s="1146" t="str">
        <f ca="1">IFERROR(__xludf.DUMMYFUNCTION("+AY233*BE233"),"#DIV/0!")</f>
        <v>#DIV/0!</v>
      </c>
      <c r="BJ233" s="1146" t="str">
        <f ca="1">IFERROR(__xludf.DUMMYFUNCTION("+AZ233*BE233"),"#DIV/0!")</f>
        <v>#DIV/0!</v>
      </c>
      <c r="BK233" s="1146" t="str">
        <f ca="1">IFERROR(__xludf.DUMMYFUNCTION("+BA233*BF233"),"#DIV/0!")</f>
        <v>#DIV/0!</v>
      </c>
      <c r="BL233" s="1146" t="str">
        <f ca="1">IFERROR(__xludf.DUMMYFUNCTION("+BB233*BF233"),"#DIV/0!")</f>
        <v>#DIV/0!</v>
      </c>
      <c r="BM233" s="1146" t="str">
        <f ca="1">IFERROR(__xludf.DUMMYFUNCTION("+BC233*BF233"),"#DIV/0!")</f>
        <v>#DIV/0!</v>
      </c>
      <c r="BN233" s="1146" t="str">
        <f ca="1">IFERROR(__xludf.DUMMYFUNCTION("+BD233*BF233"),"#DIV/0!")</f>
        <v>#DIV/0!</v>
      </c>
      <c r="BO233" s="1146" t="str">
        <f ca="1">IFERROR(__xludf.DUMMYFUNCTION("+BG233+BK233"),"#DIV/0!")</f>
        <v>#DIV/0!</v>
      </c>
      <c r="BP233" s="1146" t="str">
        <f ca="1">IFERROR(__xludf.DUMMYFUNCTION("+BH233+BL233"),"#DIV/0!")</f>
        <v>#DIV/0!</v>
      </c>
      <c r="BQ233" s="1146" t="str">
        <f ca="1">IFERROR(__xludf.DUMMYFUNCTION("+BI233+BM233"),"#DIV/0!")</f>
        <v>#DIV/0!</v>
      </c>
      <c r="BR233" s="1146" t="str">
        <f ca="1">IFERROR(__xludf.DUMMYFUNCTION("+BJ233+BN233"),"#DIV/0!")</f>
        <v>#DIV/0!</v>
      </c>
      <c r="BS233" s="4188"/>
      <c r="BT233" s="4188"/>
      <c r="BU233" s="4188"/>
      <c r="BV233" s="4188"/>
      <c r="BW233" s="4188"/>
      <c r="BX233" s="4188"/>
      <c r="BY233" s="4188"/>
      <c r="BZ233" s="4188"/>
      <c r="CA233" s="4191"/>
      <c r="CC233" s="4194"/>
      <c r="CD233" s="4188"/>
      <c r="CE233" s="4188"/>
      <c r="CF233" s="4191"/>
      <c r="CG233" s="4204"/>
    </row>
    <row r="234" spans="1:85" ht="14.25" customHeight="1" thickBot="1">
      <c r="A234" s="4195"/>
      <c r="B234" s="4211"/>
      <c r="C234" s="4212"/>
      <c r="D234" s="4211"/>
      <c r="E234" s="4212"/>
      <c r="F234" s="983"/>
      <c r="G234" s="984"/>
      <c r="H234" s="4192"/>
      <c r="I234" s="1063"/>
      <c r="J234" s="986"/>
      <c r="K234" s="986"/>
      <c r="L234" s="986"/>
      <c r="M234" s="4192"/>
      <c r="N234" s="4195"/>
      <c r="O234" s="987"/>
      <c r="P234" s="985"/>
      <c r="Q234" s="4195"/>
      <c r="R234" s="4189"/>
      <c r="S234" s="4189"/>
      <c r="T234" s="4192"/>
      <c r="U234" s="818"/>
      <c r="V234" s="981">
        <v>10</v>
      </c>
      <c r="W234" s="1068"/>
      <c r="X234" s="1121"/>
      <c r="Y234" s="1121"/>
      <c r="Z234" s="983"/>
      <c r="AA234" s="989"/>
      <c r="AB234" s="989"/>
      <c r="AC234" s="989"/>
      <c r="AD234" s="990"/>
      <c r="AE234" s="871"/>
      <c r="AF234" s="1071"/>
      <c r="AG234" s="991"/>
      <c r="AH234" s="991"/>
      <c r="AI234" s="991"/>
      <c r="AJ234" s="992"/>
      <c r="AK234" s="1073"/>
      <c r="AL234" s="994"/>
      <c r="AM234" s="994"/>
      <c r="AN234" s="1074"/>
      <c r="AO234" s="798"/>
      <c r="AP234" s="1075"/>
      <c r="AQ234" s="985"/>
      <c r="AR234" s="881"/>
      <c r="AS234" s="1147" t="str">
        <f ca="1">IFERROR(__xludf.DUMMYFUNCTION("+I234/G234"),"#DIV/0!")</f>
        <v>#DIV/0!</v>
      </c>
      <c r="AT234" s="1148" t="str">
        <f ca="1">IFERROR(__xludf.DUMMYFUNCTION("+J234/G234"),"#DIV/0!")</f>
        <v>#DIV/0!</v>
      </c>
      <c r="AU234" s="1148" t="str">
        <f ca="1">IFERROR(__xludf.DUMMYFUNCTION("+K234/G234"),"#DIV/0!")</f>
        <v>#DIV/0!</v>
      </c>
      <c r="AV234" s="1148" t="str">
        <f ca="1">IFERROR(__xludf.DUMMYFUNCTION("+L234/G234"),"#DIV/0!")</f>
        <v>#DIV/0!</v>
      </c>
      <c r="AW234" s="1149" t="str">
        <f ca="1">IFERROR(__xludf.DUMMYFUNCTION("+AA234/COUNTIF(W234,""*"")"),"#DIV/0!")</f>
        <v>#DIV/0!</v>
      </c>
      <c r="AX234" s="1149" t="str">
        <f ca="1">IFERROR(__xludf.DUMMYFUNCTION("+AB234/COUNTIF(W234,""*"")"),"#DIV/0!")</f>
        <v>#DIV/0!</v>
      </c>
      <c r="AY234" s="1149" t="str">
        <f ca="1">IFERROR(__xludf.DUMMYFUNCTION("+AC234/COUNTIF(W234,""*"")"),"#DIV/0!")</f>
        <v>#DIV/0!</v>
      </c>
      <c r="AZ234" s="1149" t="str">
        <f ca="1">IFERROR(__xludf.DUMMYFUNCTION("+AD234/COUNTIF(AD234,""*"")"),"#DIV/0!")</f>
        <v>#DIV/0!</v>
      </c>
      <c r="BA234" s="1150" t="str">
        <f ca="1">IFERROR(__xludf.DUMMYFUNCTION("+AK234/AJ234"),"#DIV/0!")</f>
        <v>#DIV/0!</v>
      </c>
      <c r="BB234" s="1150" t="str">
        <f ca="1">IFERROR(__xludf.DUMMYFUNCTION("+AL234/AJ234"),"#DIV/0!")</f>
        <v>#DIV/0!</v>
      </c>
      <c r="BC234" s="1150" t="str">
        <f ca="1">IFERROR(__xludf.DUMMYFUNCTION("+AM234/AJ234"),"#DIV/0!")</f>
        <v>#DIV/0!</v>
      </c>
      <c r="BD234" s="1150" t="str">
        <f ca="1">IFERROR(__xludf.DUMMYFUNCTION("+AN234/AJ234"),"#DIV/0!")</f>
        <v>#DIV/0!</v>
      </c>
      <c r="BE234" s="1080">
        <v>0.2</v>
      </c>
      <c r="BF234" s="1080">
        <v>0.8</v>
      </c>
      <c r="BG234" s="1150" t="str">
        <f ca="1">IFERROR(__xludf.DUMMYFUNCTION("+AW234*BE234"),"#DIV/0!")</f>
        <v>#DIV/0!</v>
      </c>
      <c r="BH234" s="1150" t="str">
        <f ca="1">IFERROR(__xludf.DUMMYFUNCTION("+AX234*BE234"),"#DIV/0!")</f>
        <v>#DIV/0!</v>
      </c>
      <c r="BI234" s="1150" t="str">
        <f ca="1">IFERROR(__xludf.DUMMYFUNCTION("+AY234*BE234"),"#DIV/0!")</f>
        <v>#DIV/0!</v>
      </c>
      <c r="BJ234" s="1150" t="str">
        <f ca="1">IFERROR(__xludf.DUMMYFUNCTION("+AZ234*BE234"),"#DIV/0!")</f>
        <v>#DIV/0!</v>
      </c>
      <c r="BK234" s="1150" t="str">
        <f ca="1">IFERROR(__xludf.DUMMYFUNCTION("+BA234*BF234"),"#DIV/0!")</f>
        <v>#DIV/0!</v>
      </c>
      <c r="BL234" s="1150" t="str">
        <f ca="1">IFERROR(__xludf.DUMMYFUNCTION("+BB234*BF234"),"#DIV/0!")</f>
        <v>#DIV/0!</v>
      </c>
      <c r="BM234" s="1150" t="str">
        <f ca="1">IFERROR(__xludf.DUMMYFUNCTION("+BC234*BF234"),"#DIV/0!")</f>
        <v>#DIV/0!</v>
      </c>
      <c r="BN234" s="1150" t="str">
        <f ca="1">IFERROR(__xludf.DUMMYFUNCTION("+BD234*BF234"),"#DIV/0!")</f>
        <v>#DIV/0!</v>
      </c>
      <c r="BO234" s="1150" t="str">
        <f ca="1">IFERROR(__xludf.DUMMYFUNCTION("+BG234+BK234"),"#DIV/0!")</f>
        <v>#DIV/0!</v>
      </c>
      <c r="BP234" s="1150" t="str">
        <f ca="1">IFERROR(__xludf.DUMMYFUNCTION("+BH234+BL234"),"#DIV/0!")</f>
        <v>#DIV/0!</v>
      </c>
      <c r="BQ234" s="1150" t="str">
        <f ca="1">IFERROR(__xludf.DUMMYFUNCTION("+BI234+BM234"),"#DIV/0!")</f>
        <v>#DIV/0!</v>
      </c>
      <c r="BR234" s="1150" t="str">
        <f ca="1">IFERROR(__xludf.DUMMYFUNCTION("+BJ234+BN234"),"#DIV/0!")</f>
        <v>#DIV/0!</v>
      </c>
      <c r="BS234" s="4189"/>
      <c r="BT234" s="4189"/>
      <c r="BU234" s="4189"/>
      <c r="BV234" s="4189"/>
      <c r="BW234" s="4189"/>
      <c r="BX234" s="4189"/>
      <c r="BY234" s="4189"/>
      <c r="BZ234" s="4189"/>
      <c r="CA234" s="4192"/>
      <c r="CC234" s="4195"/>
      <c r="CD234" s="4189"/>
      <c r="CE234" s="4189"/>
      <c r="CF234" s="4192"/>
      <c r="CG234" s="4205"/>
    </row>
    <row r="235" spans="1:85" ht="14.25" customHeight="1">
      <c r="A235" s="4206">
        <v>25</v>
      </c>
      <c r="B235" s="4207"/>
      <c r="C235" s="4208"/>
      <c r="D235" s="4213"/>
      <c r="E235" s="4208"/>
      <c r="F235" s="858"/>
      <c r="G235" s="950"/>
      <c r="H235" s="4214"/>
      <c r="I235" s="860"/>
      <c r="J235" s="861"/>
      <c r="K235" s="861"/>
      <c r="L235" s="861"/>
      <c r="M235" s="4215"/>
      <c r="N235" s="4198"/>
      <c r="O235" s="954"/>
      <c r="P235" s="951"/>
      <c r="Q235" s="4199"/>
      <c r="R235" s="4200"/>
      <c r="S235" s="4200"/>
      <c r="T235" s="4201"/>
      <c r="U235" s="818"/>
      <c r="V235" s="867">
        <v>1</v>
      </c>
      <c r="W235" s="954"/>
      <c r="X235" s="1122"/>
      <c r="Y235" s="1122"/>
      <c r="Z235" s="858"/>
      <c r="AA235" s="869"/>
      <c r="AB235" s="869"/>
      <c r="AC235" s="869"/>
      <c r="AD235" s="870"/>
      <c r="AE235" s="871"/>
      <c r="AF235" s="1086"/>
      <c r="AG235" s="874"/>
      <c r="AH235" s="874"/>
      <c r="AI235" s="874"/>
      <c r="AJ235" s="875"/>
      <c r="AK235" s="1041"/>
      <c r="AL235" s="877"/>
      <c r="AM235" s="877"/>
      <c r="AN235" s="878"/>
      <c r="AO235" s="798"/>
      <c r="AP235" s="879"/>
      <c r="AQ235" s="880"/>
      <c r="AR235" s="881"/>
      <c r="AS235" s="1139" t="str">
        <f ca="1">IFERROR(__xludf.DUMMYFUNCTION("+I235/G235"),"#DIV/0!")</f>
        <v>#DIV/0!</v>
      </c>
      <c r="AT235" s="1140" t="str">
        <f ca="1">IFERROR(__xludf.DUMMYFUNCTION("+J235/G235"),"#DIV/0!")</f>
        <v>#DIV/0!</v>
      </c>
      <c r="AU235" s="1140" t="str">
        <f ca="1">IFERROR(__xludf.DUMMYFUNCTION("+K235/G235"),"#DIV/0!")</f>
        <v>#DIV/0!</v>
      </c>
      <c r="AV235" s="1140" t="str">
        <f ca="1">IFERROR(__xludf.DUMMYFUNCTION("+L235/G235"),"#DIV/0!")</f>
        <v>#DIV/0!</v>
      </c>
      <c r="AW235" s="1141" t="str">
        <f ca="1">IFERROR(__xludf.DUMMYFUNCTION("+AA235/COUNTIF(W235,""*"")"),"#DIV/0!")</f>
        <v>#DIV/0!</v>
      </c>
      <c r="AX235" s="1141" t="str">
        <f ca="1">IFERROR(__xludf.DUMMYFUNCTION("+AB235/COUNTIF(W235,""*"")"),"#DIV/0!")</f>
        <v>#DIV/0!</v>
      </c>
      <c r="AY235" s="1141" t="str">
        <f ca="1">IFERROR(__xludf.DUMMYFUNCTION("+AC235/COUNTIF(W235,""*"")"),"#DIV/0!")</f>
        <v>#DIV/0!</v>
      </c>
      <c r="AZ235" s="1141" t="str">
        <f ca="1">IFERROR(__xludf.DUMMYFUNCTION("+AD235/COUNTIF(AD235,""*"")"),"#DIV/0!")</f>
        <v>#DIV/0!</v>
      </c>
      <c r="BA235" s="1142" t="str">
        <f ca="1">IFERROR(__xludf.DUMMYFUNCTION("+AK235/AJ235"),"#DIV/0!")</f>
        <v>#DIV/0!</v>
      </c>
      <c r="BB235" s="1142" t="str">
        <f ca="1">IFERROR(__xludf.DUMMYFUNCTION("+AL235/AJ235"),"#DIV/0!")</f>
        <v>#DIV/0!</v>
      </c>
      <c r="BC235" s="1142" t="str">
        <f ca="1">IFERROR(__xludf.DUMMYFUNCTION("+AM235/AJ235"),"#DIV/0!")</f>
        <v>#DIV/0!</v>
      </c>
      <c r="BD235" s="1142" t="str">
        <f ca="1">IFERROR(__xludf.DUMMYFUNCTION("+AN235/AJ235"),"#DIV/0!")</f>
        <v>#DIV/0!</v>
      </c>
      <c r="BE235" s="886">
        <v>0.2</v>
      </c>
      <c r="BF235" s="886">
        <v>0.8</v>
      </c>
      <c r="BG235" s="1142" t="str">
        <f ca="1">IFERROR(__xludf.DUMMYFUNCTION("+AW235*BE235"),"#DIV/0!")</f>
        <v>#DIV/0!</v>
      </c>
      <c r="BH235" s="1142" t="str">
        <f ca="1">IFERROR(__xludf.DUMMYFUNCTION("+AX235*BE235"),"#DIV/0!")</f>
        <v>#DIV/0!</v>
      </c>
      <c r="BI235" s="1142" t="str">
        <f ca="1">IFERROR(__xludf.DUMMYFUNCTION("+AY235*BE235"),"#DIV/0!")</f>
        <v>#DIV/0!</v>
      </c>
      <c r="BJ235" s="1142" t="str">
        <f ca="1">IFERROR(__xludf.DUMMYFUNCTION("+AZ235*BE235"),"#DIV/0!")</f>
        <v>#DIV/0!</v>
      </c>
      <c r="BK235" s="1142" t="str">
        <f ca="1">IFERROR(__xludf.DUMMYFUNCTION("+BA235*BF235"),"#DIV/0!")</f>
        <v>#DIV/0!</v>
      </c>
      <c r="BL235" s="1142" t="str">
        <f ca="1">IFERROR(__xludf.DUMMYFUNCTION("+BB235*BF235"),"#DIV/0!")</f>
        <v>#DIV/0!</v>
      </c>
      <c r="BM235" s="1142" t="str">
        <f ca="1">IFERROR(__xludf.DUMMYFUNCTION("+BC235*BF235"),"#DIV/0!")</f>
        <v>#DIV/0!</v>
      </c>
      <c r="BN235" s="1142" t="str">
        <f ca="1">IFERROR(__xludf.DUMMYFUNCTION("+BD235*BF235"),"#DIV/0!")</f>
        <v>#DIV/0!</v>
      </c>
      <c r="BO235" s="1142" t="str">
        <f ca="1">IFERROR(__xludf.DUMMYFUNCTION("+BG235+BK235"),"#DIV/0!")</f>
        <v>#DIV/0!</v>
      </c>
      <c r="BP235" s="1142" t="str">
        <f ca="1">IFERROR(__xludf.DUMMYFUNCTION("+BH235+BL235"),"#DIV/0!")</f>
        <v>#DIV/0!</v>
      </c>
      <c r="BQ235" s="1142" t="str">
        <f ca="1">IFERROR(__xludf.DUMMYFUNCTION("+BI235+BM235"),"#DIV/0!")</f>
        <v>#DIV/0!</v>
      </c>
      <c r="BR235" s="1142" t="str">
        <f ca="1">IFERROR(__xludf.DUMMYFUNCTION("+BJ235+BN235"),"#DIV/0!")</f>
        <v>#DIV/0!</v>
      </c>
      <c r="BS235" s="4197" t="e">
        <f t="shared" ref="BS235:BV235" ca="1" si="23">AVERAGEIF(BO235:BO244,"&lt;&gt;#¡DIV/0!")</f>
        <v>#DIV/0!</v>
      </c>
      <c r="BT235" s="4197" t="e">
        <f t="shared" ca="1" si="23"/>
        <v>#DIV/0!</v>
      </c>
      <c r="BU235" s="4197" t="e">
        <f t="shared" ca="1" si="23"/>
        <v>#DIV/0!</v>
      </c>
      <c r="BV235" s="4197" t="e">
        <f t="shared" ca="1" si="23"/>
        <v>#DIV/0!</v>
      </c>
      <c r="BW235" s="4187" t="str">
        <f ca="1">IFERROR(__xludf.DUMMYFUNCTION("+C235*BS235"),"#DIV/0!")</f>
        <v>#DIV/0!</v>
      </c>
      <c r="BX235" s="4187" t="str">
        <f ca="1">IFERROR(__xludf.DUMMYFUNCTION("+C235*BT235"),"#DIV/0!")</f>
        <v>#DIV/0!</v>
      </c>
      <c r="BY235" s="4187" t="str">
        <f ca="1">IFERROR(__xludf.DUMMYFUNCTION("+C235*BU235"),"#DIV/0!")</f>
        <v>#DIV/0!</v>
      </c>
      <c r="BZ235" s="4187" t="str">
        <f ca="1">IFERROR(__xludf.DUMMYFUNCTION("+C235*BV235"),"#DIV/0!")</f>
        <v>#DIV/0!</v>
      </c>
      <c r="CA235" s="4190">
        <f ca="1">SUM(BW235:BZ244)</f>
        <v>0</v>
      </c>
      <c r="CC235" s="4193" t="str">
        <f ca="1">IFERROR(__xludf.DUMMYFUNCTION("+Q235/$N$235"),"#DIV/0!")</f>
        <v>#DIV/0!</v>
      </c>
      <c r="CD235" s="4196" t="str">
        <f ca="1">IFERROR(__xludf.DUMMYFUNCTION("+R235/$N$235"),"#DIV/0!")</f>
        <v>#DIV/0!</v>
      </c>
      <c r="CE235" s="4196" t="str">
        <f ca="1">IFERROR(__xludf.DUMMYFUNCTION("+S235/$N$235"),"#DIV/0!")</f>
        <v>#DIV/0!</v>
      </c>
      <c r="CF235" s="4202" t="str">
        <f ca="1">IFERROR(__xludf.DUMMYFUNCTION("+T235/$N$235"),"#DIV/0!")</f>
        <v>#DIV/0!</v>
      </c>
      <c r="CG235" s="4203" t="e">
        <f ca="1">AVERAGE(CC235:CF244)</f>
        <v>#DIV/0!</v>
      </c>
    </row>
    <row r="236" spans="1:85" ht="14.25" customHeight="1">
      <c r="A236" s="4194"/>
      <c r="B236" s="4209"/>
      <c r="C236" s="4210"/>
      <c r="D236" s="4209"/>
      <c r="E236" s="4210"/>
      <c r="F236" s="898"/>
      <c r="G236" s="964"/>
      <c r="H236" s="4191"/>
      <c r="I236" s="899"/>
      <c r="J236" s="900"/>
      <c r="K236" s="900"/>
      <c r="L236" s="900"/>
      <c r="M236" s="4191"/>
      <c r="N236" s="4194"/>
      <c r="O236" s="927"/>
      <c r="P236" s="901"/>
      <c r="Q236" s="4194"/>
      <c r="R236" s="4188"/>
      <c r="S236" s="4188"/>
      <c r="T236" s="4191"/>
      <c r="U236" s="818"/>
      <c r="V236" s="906">
        <v>2</v>
      </c>
      <c r="W236" s="1090"/>
      <c r="X236" s="1120"/>
      <c r="Y236" s="1120"/>
      <c r="Z236" s="898"/>
      <c r="AA236" s="908"/>
      <c r="AB236" s="908"/>
      <c r="AC236" s="908"/>
      <c r="AD236" s="909"/>
      <c r="AE236" s="871"/>
      <c r="AF236" s="1028"/>
      <c r="AG236" s="929"/>
      <c r="AH236" s="929"/>
      <c r="AI236" s="929"/>
      <c r="AJ236" s="930"/>
      <c r="AK236" s="1029"/>
      <c r="AL236" s="914"/>
      <c r="AM236" s="914"/>
      <c r="AN236" s="915"/>
      <c r="AO236" s="798"/>
      <c r="AP236" s="1050"/>
      <c r="AQ236" s="901"/>
      <c r="AR236" s="881"/>
      <c r="AS236" s="1143" t="str">
        <f ca="1">IFERROR(__xludf.DUMMYFUNCTION("+I236/G236"),"#DIV/0!")</f>
        <v>#DIV/0!</v>
      </c>
      <c r="AT236" s="1144" t="str">
        <f ca="1">IFERROR(__xludf.DUMMYFUNCTION("+J236/G236"),"#DIV/0!")</f>
        <v>#DIV/0!</v>
      </c>
      <c r="AU236" s="1144" t="str">
        <f ca="1">IFERROR(__xludf.DUMMYFUNCTION("+K236/G236"),"#DIV/0!")</f>
        <v>#DIV/0!</v>
      </c>
      <c r="AV236" s="1144" t="str">
        <f ca="1">IFERROR(__xludf.DUMMYFUNCTION("+L236/G236"),"#DIV/0!")</f>
        <v>#DIV/0!</v>
      </c>
      <c r="AW236" s="1145" t="str">
        <f ca="1">IFERROR(__xludf.DUMMYFUNCTION("+AA236/COUNTIF(W236,""*"")"),"#DIV/0!")</f>
        <v>#DIV/0!</v>
      </c>
      <c r="AX236" s="1145" t="str">
        <f ca="1">IFERROR(__xludf.DUMMYFUNCTION("+AB236/COUNTIF(W236,""*"")"),"#DIV/0!")</f>
        <v>#DIV/0!</v>
      </c>
      <c r="AY236" s="1145" t="str">
        <f ca="1">IFERROR(__xludf.DUMMYFUNCTION("+AC236/COUNTIF(W236,""*"")"),"#DIV/0!")</f>
        <v>#DIV/0!</v>
      </c>
      <c r="AZ236" s="1145" t="str">
        <f ca="1">IFERROR(__xludf.DUMMYFUNCTION("+AD236/COUNTIF(AD236,""*"")"),"#DIV/0!")</f>
        <v>#DIV/0!</v>
      </c>
      <c r="BA236" s="1146" t="str">
        <f ca="1">IFERROR(__xludf.DUMMYFUNCTION("+AK236/AJ236"),"#DIV/0!")</f>
        <v>#DIV/0!</v>
      </c>
      <c r="BB236" s="1146" t="str">
        <f ca="1">IFERROR(__xludf.DUMMYFUNCTION("+AL236/AJ236"),"#DIV/0!")</f>
        <v>#DIV/0!</v>
      </c>
      <c r="BC236" s="1146" t="str">
        <f ca="1">IFERROR(__xludf.DUMMYFUNCTION("+AM236/AJ236"),"#DIV/0!")</f>
        <v>#DIV/0!</v>
      </c>
      <c r="BD236" s="1146" t="str">
        <f ca="1">IFERROR(__xludf.DUMMYFUNCTION("+AN236/AJ236"),"#DIV/0!")</f>
        <v>#DIV/0!</v>
      </c>
      <c r="BE236" s="921">
        <v>0.2</v>
      </c>
      <c r="BF236" s="921">
        <v>0.8</v>
      </c>
      <c r="BG236" s="1146" t="str">
        <f ca="1">IFERROR(__xludf.DUMMYFUNCTION("+AW236*BE236"),"#DIV/0!")</f>
        <v>#DIV/0!</v>
      </c>
      <c r="BH236" s="1146" t="str">
        <f ca="1">IFERROR(__xludf.DUMMYFUNCTION("+AX236*BE236"),"#DIV/0!")</f>
        <v>#DIV/0!</v>
      </c>
      <c r="BI236" s="1146" t="str">
        <f ca="1">IFERROR(__xludf.DUMMYFUNCTION("+AY236*BE236"),"#DIV/0!")</f>
        <v>#DIV/0!</v>
      </c>
      <c r="BJ236" s="1146" t="str">
        <f ca="1">IFERROR(__xludf.DUMMYFUNCTION("+AZ236*BE236"),"#DIV/0!")</f>
        <v>#DIV/0!</v>
      </c>
      <c r="BK236" s="1146" t="str">
        <f ca="1">IFERROR(__xludf.DUMMYFUNCTION("+BA236*BF236"),"#DIV/0!")</f>
        <v>#DIV/0!</v>
      </c>
      <c r="BL236" s="1146" t="str">
        <f ca="1">IFERROR(__xludf.DUMMYFUNCTION("+BB236*BF236"),"#DIV/0!")</f>
        <v>#DIV/0!</v>
      </c>
      <c r="BM236" s="1146" t="str">
        <f ca="1">IFERROR(__xludf.DUMMYFUNCTION("+BC236*BF236"),"#DIV/0!")</f>
        <v>#DIV/0!</v>
      </c>
      <c r="BN236" s="1146" t="str">
        <f ca="1">IFERROR(__xludf.DUMMYFUNCTION("+BD236*BF236"),"#DIV/0!")</f>
        <v>#DIV/0!</v>
      </c>
      <c r="BO236" s="1146" t="str">
        <f ca="1">IFERROR(__xludf.DUMMYFUNCTION("+BG236+BK236"),"#DIV/0!")</f>
        <v>#DIV/0!</v>
      </c>
      <c r="BP236" s="1146" t="str">
        <f ca="1">IFERROR(__xludf.DUMMYFUNCTION("+BH236+BL236"),"#DIV/0!")</f>
        <v>#DIV/0!</v>
      </c>
      <c r="BQ236" s="1146" t="str">
        <f ca="1">IFERROR(__xludf.DUMMYFUNCTION("+BI236+BM236"),"#DIV/0!")</f>
        <v>#DIV/0!</v>
      </c>
      <c r="BR236" s="1146" t="str">
        <f ca="1">IFERROR(__xludf.DUMMYFUNCTION("+BJ236+BN236"),"#DIV/0!")</f>
        <v>#DIV/0!</v>
      </c>
      <c r="BS236" s="4188"/>
      <c r="BT236" s="4188"/>
      <c r="BU236" s="4188"/>
      <c r="BV236" s="4188"/>
      <c r="BW236" s="4188"/>
      <c r="BX236" s="4188"/>
      <c r="BY236" s="4188"/>
      <c r="BZ236" s="4188"/>
      <c r="CA236" s="4191"/>
      <c r="CC236" s="4194"/>
      <c r="CD236" s="4188"/>
      <c r="CE236" s="4188"/>
      <c r="CF236" s="4191"/>
      <c r="CG236" s="4204"/>
    </row>
    <row r="237" spans="1:85" ht="14.25" customHeight="1">
      <c r="A237" s="4194"/>
      <c r="B237" s="4209"/>
      <c r="C237" s="4210"/>
      <c r="D237" s="4209"/>
      <c r="E237" s="4210"/>
      <c r="F237" s="898"/>
      <c r="G237" s="964"/>
      <c r="H237" s="4191"/>
      <c r="I237" s="899"/>
      <c r="J237" s="900"/>
      <c r="K237" s="900"/>
      <c r="L237" s="900"/>
      <c r="M237" s="4191"/>
      <c r="N237" s="4194"/>
      <c r="O237" s="927"/>
      <c r="P237" s="901"/>
      <c r="Q237" s="4194"/>
      <c r="R237" s="4188"/>
      <c r="S237" s="4188"/>
      <c r="T237" s="4191"/>
      <c r="U237" s="818"/>
      <c r="V237" s="906">
        <v>3</v>
      </c>
      <c r="W237" s="1090"/>
      <c r="X237" s="1120"/>
      <c r="Y237" s="1120"/>
      <c r="Z237" s="898"/>
      <c r="AA237" s="908"/>
      <c r="AB237" s="908"/>
      <c r="AC237" s="908"/>
      <c r="AD237" s="909"/>
      <c r="AE237" s="871"/>
      <c r="AF237" s="1028"/>
      <c r="AG237" s="929"/>
      <c r="AH237" s="929"/>
      <c r="AI237" s="929"/>
      <c r="AJ237" s="930"/>
      <c r="AK237" s="1029"/>
      <c r="AL237" s="914"/>
      <c r="AM237" s="914"/>
      <c r="AN237" s="915"/>
      <c r="AO237" s="798"/>
      <c r="AP237" s="1050"/>
      <c r="AQ237" s="901"/>
      <c r="AR237" s="881"/>
      <c r="AS237" s="1143" t="str">
        <f ca="1">IFERROR(__xludf.DUMMYFUNCTION("+I237/G237"),"#DIV/0!")</f>
        <v>#DIV/0!</v>
      </c>
      <c r="AT237" s="1144" t="str">
        <f ca="1">IFERROR(__xludf.DUMMYFUNCTION("+J237/G237"),"#DIV/0!")</f>
        <v>#DIV/0!</v>
      </c>
      <c r="AU237" s="1144" t="str">
        <f ca="1">IFERROR(__xludf.DUMMYFUNCTION("+K237/G237"),"#DIV/0!")</f>
        <v>#DIV/0!</v>
      </c>
      <c r="AV237" s="1144" t="str">
        <f ca="1">IFERROR(__xludf.DUMMYFUNCTION("+L237/G237"),"#DIV/0!")</f>
        <v>#DIV/0!</v>
      </c>
      <c r="AW237" s="1145" t="str">
        <f ca="1">IFERROR(__xludf.DUMMYFUNCTION("+AA237/COUNTIF(W237,""*"")"),"#DIV/0!")</f>
        <v>#DIV/0!</v>
      </c>
      <c r="AX237" s="1145" t="str">
        <f ca="1">IFERROR(__xludf.DUMMYFUNCTION("+AB237/COUNTIF(W237,""*"")"),"#DIV/0!")</f>
        <v>#DIV/0!</v>
      </c>
      <c r="AY237" s="1145" t="str">
        <f ca="1">IFERROR(__xludf.DUMMYFUNCTION("+AC237/COUNTIF(W237,""*"")"),"#DIV/0!")</f>
        <v>#DIV/0!</v>
      </c>
      <c r="AZ237" s="1145" t="str">
        <f ca="1">IFERROR(__xludf.DUMMYFUNCTION("+AD237/COUNTIF(AD237,""*"")"),"#DIV/0!")</f>
        <v>#DIV/0!</v>
      </c>
      <c r="BA237" s="1146" t="str">
        <f ca="1">IFERROR(__xludf.DUMMYFUNCTION("+AK237/AJ237"),"#DIV/0!")</f>
        <v>#DIV/0!</v>
      </c>
      <c r="BB237" s="1146" t="str">
        <f ca="1">IFERROR(__xludf.DUMMYFUNCTION("+AL237/AJ237"),"#DIV/0!")</f>
        <v>#DIV/0!</v>
      </c>
      <c r="BC237" s="1146" t="str">
        <f ca="1">IFERROR(__xludf.DUMMYFUNCTION("+AM237/AJ237"),"#DIV/0!")</f>
        <v>#DIV/0!</v>
      </c>
      <c r="BD237" s="1146" t="str">
        <f ca="1">IFERROR(__xludf.DUMMYFUNCTION("+AN237/AJ237"),"#DIV/0!")</f>
        <v>#DIV/0!</v>
      </c>
      <c r="BE237" s="921">
        <v>0.2</v>
      </c>
      <c r="BF237" s="921">
        <v>0.8</v>
      </c>
      <c r="BG237" s="1146" t="str">
        <f ca="1">IFERROR(__xludf.DUMMYFUNCTION("+AW237*BE237"),"#DIV/0!")</f>
        <v>#DIV/0!</v>
      </c>
      <c r="BH237" s="1146" t="str">
        <f ca="1">IFERROR(__xludf.DUMMYFUNCTION("+AX237*BE237"),"#DIV/0!")</f>
        <v>#DIV/0!</v>
      </c>
      <c r="BI237" s="1146" t="str">
        <f ca="1">IFERROR(__xludf.DUMMYFUNCTION("+AY237*BE237"),"#DIV/0!")</f>
        <v>#DIV/0!</v>
      </c>
      <c r="BJ237" s="1146" t="str">
        <f ca="1">IFERROR(__xludf.DUMMYFUNCTION("+AZ237*BE237"),"#DIV/0!")</f>
        <v>#DIV/0!</v>
      </c>
      <c r="BK237" s="1146" t="str">
        <f ca="1">IFERROR(__xludf.DUMMYFUNCTION("+BA237*BF237"),"#DIV/0!")</f>
        <v>#DIV/0!</v>
      </c>
      <c r="BL237" s="1146" t="str">
        <f ca="1">IFERROR(__xludf.DUMMYFUNCTION("+BB237*BF237"),"#DIV/0!")</f>
        <v>#DIV/0!</v>
      </c>
      <c r="BM237" s="1146" t="str">
        <f ca="1">IFERROR(__xludf.DUMMYFUNCTION("+BC237*BF237"),"#DIV/0!")</f>
        <v>#DIV/0!</v>
      </c>
      <c r="BN237" s="1146" t="str">
        <f ca="1">IFERROR(__xludf.DUMMYFUNCTION("+BD237*BF237"),"#DIV/0!")</f>
        <v>#DIV/0!</v>
      </c>
      <c r="BO237" s="1146" t="str">
        <f ca="1">IFERROR(__xludf.DUMMYFUNCTION("+BG237+BK237"),"#DIV/0!")</f>
        <v>#DIV/0!</v>
      </c>
      <c r="BP237" s="1146" t="str">
        <f ca="1">IFERROR(__xludf.DUMMYFUNCTION("+BH237+BL237"),"#DIV/0!")</f>
        <v>#DIV/0!</v>
      </c>
      <c r="BQ237" s="1146" t="str">
        <f ca="1">IFERROR(__xludf.DUMMYFUNCTION("+BI237+BM237"),"#DIV/0!")</f>
        <v>#DIV/0!</v>
      </c>
      <c r="BR237" s="1146" t="str">
        <f ca="1">IFERROR(__xludf.DUMMYFUNCTION("+BJ237+BN237"),"#DIV/0!")</f>
        <v>#DIV/0!</v>
      </c>
      <c r="BS237" s="4188"/>
      <c r="BT237" s="4188"/>
      <c r="BU237" s="4188"/>
      <c r="BV237" s="4188"/>
      <c r="BW237" s="4188"/>
      <c r="BX237" s="4188"/>
      <c r="BY237" s="4188"/>
      <c r="BZ237" s="4188"/>
      <c r="CA237" s="4191"/>
      <c r="CC237" s="4194"/>
      <c r="CD237" s="4188"/>
      <c r="CE237" s="4188"/>
      <c r="CF237" s="4191"/>
      <c r="CG237" s="4204"/>
    </row>
    <row r="238" spans="1:85" ht="14.25" customHeight="1">
      <c r="A238" s="4194"/>
      <c r="B238" s="4209"/>
      <c r="C238" s="4210"/>
      <c r="D238" s="4209"/>
      <c r="E238" s="4210"/>
      <c r="F238" s="898"/>
      <c r="G238" s="964"/>
      <c r="H238" s="4191"/>
      <c r="I238" s="899"/>
      <c r="J238" s="900"/>
      <c r="K238" s="900"/>
      <c r="L238" s="900"/>
      <c r="M238" s="4191"/>
      <c r="N238" s="4194"/>
      <c r="O238" s="927"/>
      <c r="P238" s="901"/>
      <c r="Q238" s="4194"/>
      <c r="R238" s="4188"/>
      <c r="S238" s="4188"/>
      <c r="T238" s="4191"/>
      <c r="U238" s="818"/>
      <c r="V238" s="906">
        <v>4</v>
      </c>
      <c r="W238" s="1090"/>
      <c r="X238" s="1120"/>
      <c r="Y238" s="1120"/>
      <c r="Z238" s="898"/>
      <c r="AA238" s="908"/>
      <c r="AB238" s="908"/>
      <c r="AC238" s="908"/>
      <c r="AD238" s="909"/>
      <c r="AE238" s="871"/>
      <c r="AF238" s="1028"/>
      <c r="AG238" s="929"/>
      <c r="AH238" s="929"/>
      <c r="AI238" s="929"/>
      <c r="AJ238" s="930"/>
      <c r="AK238" s="1029"/>
      <c r="AL238" s="914"/>
      <c r="AM238" s="914"/>
      <c r="AN238" s="915"/>
      <c r="AO238" s="798"/>
      <c r="AP238" s="1050"/>
      <c r="AQ238" s="901"/>
      <c r="AR238" s="881"/>
      <c r="AS238" s="1143" t="str">
        <f ca="1">IFERROR(__xludf.DUMMYFUNCTION("+I238/G238"),"#DIV/0!")</f>
        <v>#DIV/0!</v>
      </c>
      <c r="AT238" s="1144" t="str">
        <f ca="1">IFERROR(__xludf.DUMMYFUNCTION("+J238/G238"),"#DIV/0!")</f>
        <v>#DIV/0!</v>
      </c>
      <c r="AU238" s="1144" t="str">
        <f ca="1">IFERROR(__xludf.DUMMYFUNCTION("+K238/G238"),"#DIV/0!")</f>
        <v>#DIV/0!</v>
      </c>
      <c r="AV238" s="1144" t="str">
        <f ca="1">IFERROR(__xludf.DUMMYFUNCTION("+L238/G238"),"#DIV/0!")</f>
        <v>#DIV/0!</v>
      </c>
      <c r="AW238" s="1145" t="str">
        <f ca="1">IFERROR(__xludf.DUMMYFUNCTION("+AA238/COUNTIF(W238,""*"")"),"#DIV/0!")</f>
        <v>#DIV/0!</v>
      </c>
      <c r="AX238" s="1145" t="str">
        <f ca="1">IFERROR(__xludf.DUMMYFUNCTION("+AB238/COUNTIF(W238,""*"")"),"#DIV/0!")</f>
        <v>#DIV/0!</v>
      </c>
      <c r="AY238" s="1145" t="str">
        <f ca="1">IFERROR(__xludf.DUMMYFUNCTION("+AC238/COUNTIF(W238,""*"")"),"#DIV/0!")</f>
        <v>#DIV/0!</v>
      </c>
      <c r="AZ238" s="1145" t="str">
        <f ca="1">IFERROR(__xludf.DUMMYFUNCTION("+AD238/COUNTIF(AD238,""*"")"),"#DIV/0!")</f>
        <v>#DIV/0!</v>
      </c>
      <c r="BA238" s="1146" t="str">
        <f ca="1">IFERROR(__xludf.DUMMYFUNCTION("+AK238/AJ238"),"#DIV/0!")</f>
        <v>#DIV/0!</v>
      </c>
      <c r="BB238" s="1146" t="str">
        <f ca="1">IFERROR(__xludf.DUMMYFUNCTION("+AL238/AJ238"),"#DIV/0!")</f>
        <v>#DIV/0!</v>
      </c>
      <c r="BC238" s="1146" t="str">
        <f ca="1">IFERROR(__xludf.DUMMYFUNCTION("+AM238/AJ238"),"#DIV/0!")</f>
        <v>#DIV/0!</v>
      </c>
      <c r="BD238" s="1146" t="str">
        <f ca="1">IFERROR(__xludf.DUMMYFUNCTION("+AN238/AJ238"),"#DIV/0!")</f>
        <v>#DIV/0!</v>
      </c>
      <c r="BE238" s="921">
        <v>0.2</v>
      </c>
      <c r="BF238" s="921">
        <v>0.8</v>
      </c>
      <c r="BG238" s="1146" t="str">
        <f ca="1">IFERROR(__xludf.DUMMYFUNCTION("+AW238*BE238"),"#DIV/0!")</f>
        <v>#DIV/0!</v>
      </c>
      <c r="BH238" s="1146" t="str">
        <f ca="1">IFERROR(__xludf.DUMMYFUNCTION("+AX238*BE238"),"#DIV/0!")</f>
        <v>#DIV/0!</v>
      </c>
      <c r="BI238" s="1146" t="str">
        <f ca="1">IFERROR(__xludf.DUMMYFUNCTION("+AY238*BE238"),"#DIV/0!")</f>
        <v>#DIV/0!</v>
      </c>
      <c r="BJ238" s="1146" t="str">
        <f ca="1">IFERROR(__xludf.DUMMYFUNCTION("+AZ238*BE238"),"#DIV/0!")</f>
        <v>#DIV/0!</v>
      </c>
      <c r="BK238" s="1146" t="str">
        <f ca="1">IFERROR(__xludf.DUMMYFUNCTION("+BA238*BF238"),"#DIV/0!")</f>
        <v>#DIV/0!</v>
      </c>
      <c r="BL238" s="1146" t="str">
        <f ca="1">IFERROR(__xludf.DUMMYFUNCTION("+BB238*BF238"),"#DIV/0!")</f>
        <v>#DIV/0!</v>
      </c>
      <c r="BM238" s="1146" t="str">
        <f ca="1">IFERROR(__xludf.DUMMYFUNCTION("+BC238*BF238"),"#DIV/0!")</f>
        <v>#DIV/0!</v>
      </c>
      <c r="BN238" s="1146" t="str">
        <f ca="1">IFERROR(__xludf.DUMMYFUNCTION("+BD238*BF238"),"#DIV/0!")</f>
        <v>#DIV/0!</v>
      </c>
      <c r="BO238" s="1146" t="str">
        <f ca="1">IFERROR(__xludf.DUMMYFUNCTION("+BG238+BK238"),"#DIV/0!")</f>
        <v>#DIV/0!</v>
      </c>
      <c r="BP238" s="1146" t="str">
        <f ca="1">IFERROR(__xludf.DUMMYFUNCTION("+BH238+BL238"),"#DIV/0!")</f>
        <v>#DIV/0!</v>
      </c>
      <c r="BQ238" s="1146" t="str">
        <f ca="1">IFERROR(__xludf.DUMMYFUNCTION("+BI238+BM238"),"#DIV/0!")</f>
        <v>#DIV/0!</v>
      </c>
      <c r="BR238" s="1146" t="str">
        <f ca="1">IFERROR(__xludf.DUMMYFUNCTION("+BJ238+BN238"),"#DIV/0!")</f>
        <v>#DIV/0!</v>
      </c>
      <c r="BS238" s="4188"/>
      <c r="BT238" s="4188"/>
      <c r="BU238" s="4188"/>
      <c r="BV238" s="4188"/>
      <c r="BW238" s="4188"/>
      <c r="BX238" s="4188"/>
      <c r="BY238" s="4188"/>
      <c r="BZ238" s="4188"/>
      <c r="CA238" s="4191"/>
      <c r="CC238" s="4194"/>
      <c r="CD238" s="4188"/>
      <c r="CE238" s="4188"/>
      <c r="CF238" s="4191"/>
      <c r="CG238" s="4204"/>
    </row>
    <row r="239" spans="1:85" ht="14.25" customHeight="1">
      <c r="A239" s="4194"/>
      <c r="B239" s="4209"/>
      <c r="C239" s="4210"/>
      <c r="D239" s="4209"/>
      <c r="E239" s="4210"/>
      <c r="F239" s="898"/>
      <c r="G239" s="964"/>
      <c r="H239" s="4191"/>
      <c r="I239" s="899"/>
      <c r="J239" s="900"/>
      <c r="K239" s="900"/>
      <c r="L239" s="900"/>
      <c r="M239" s="4191"/>
      <c r="N239" s="4194"/>
      <c r="O239" s="927"/>
      <c r="P239" s="901"/>
      <c r="Q239" s="4194"/>
      <c r="R239" s="4188"/>
      <c r="S239" s="4188"/>
      <c r="T239" s="4191"/>
      <c r="U239" s="818"/>
      <c r="V239" s="906">
        <v>5</v>
      </c>
      <c r="W239" s="1090"/>
      <c r="X239" s="1120"/>
      <c r="Y239" s="1120"/>
      <c r="Z239" s="898"/>
      <c r="AA239" s="908"/>
      <c r="AB239" s="908"/>
      <c r="AC239" s="908"/>
      <c r="AD239" s="909"/>
      <c r="AE239" s="871"/>
      <c r="AF239" s="1028"/>
      <c r="AG239" s="929"/>
      <c r="AH239" s="929"/>
      <c r="AI239" s="929"/>
      <c r="AJ239" s="930"/>
      <c r="AK239" s="1029"/>
      <c r="AL239" s="914"/>
      <c r="AM239" s="914"/>
      <c r="AN239" s="915"/>
      <c r="AO239" s="798"/>
      <c r="AP239" s="1050"/>
      <c r="AQ239" s="901"/>
      <c r="AR239" s="881"/>
      <c r="AS239" s="1143" t="str">
        <f ca="1">IFERROR(__xludf.DUMMYFUNCTION("+I239/G239"),"#DIV/0!")</f>
        <v>#DIV/0!</v>
      </c>
      <c r="AT239" s="1144" t="str">
        <f ca="1">IFERROR(__xludf.DUMMYFUNCTION("+J239/G239"),"#DIV/0!")</f>
        <v>#DIV/0!</v>
      </c>
      <c r="AU239" s="1144" t="str">
        <f ca="1">IFERROR(__xludf.DUMMYFUNCTION("+K239/G239"),"#DIV/0!")</f>
        <v>#DIV/0!</v>
      </c>
      <c r="AV239" s="1144" t="str">
        <f ca="1">IFERROR(__xludf.DUMMYFUNCTION("+L239/G239"),"#DIV/0!")</f>
        <v>#DIV/0!</v>
      </c>
      <c r="AW239" s="1145" t="str">
        <f ca="1">IFERROR(__xludf.DUMMYFUNCTION("+AA239/COUNTIF(W239,""*"")"),"#DIV/0!")</f>
        <v>#DIV/0!</v>
      </c>
      <c r="AX239" s="1145" t="str">
        <f ca="1">IFERROR(__xludf.DUMMYFUNCTION("+AB239/COUNTIF(W239,""*"")"),"#DIV/0!")</f>
        <v>#DIV/0!</v>
      </c>
      <c r="AY239" s="1145" t="str">
        <f ca="1">IFERROR(__xludf.DUMMYFUNCTION("+AC239/COUNTIF(W239,""*"")"),"#DIV/0!")</f>
        <v>#DIV/0!</v>
      </c>
      <c r="AZ239" s="1145" t="str">
        <f ca="1">IFERROR(__xludf.DUMMYFUNCTION("+AD239/COUNTIF(AD239,""*"")"),"#DIV/0!")</f>
        <v>#DIV/0!</v>
      </c>
      <c r="BA239" s="1146" t="str">
        <f ca="1">IFERROR(__xludf.DUMMYFUNCTION("+AK239/AJ239"),"#DIV/0!")</f>
        <v>#DIV/0!</v>
      </c>
      <c r="BB239" s="1146" t="str">
        <f ca="1">IFERROR(__xludf.DUMMYFUNCTION("+AL239/AJ239"),"#DIV/0!")</f>
        <v>#DIV/0!</v>
      </c>
      <c r="BC239" s="1146" t="str">
        <f ca="1">IFERROR(__xludf.DUMMYFUNCTION("+AM239/AJ239"),"#DIV/0!")</f>
        <v>#DIV/0!</v>
      </c>
      <c r="BD239" s="1146" t="str">
        <f ca="1">IFERROR(__xludf.DUMMYFUNCTION("+AN239/AJ239"),"#DIV/0!")</f>
        <v>#DIV/0!</v>
      </c>
      <c r="BE239" s="921">
        <v>0.2</v>
      </c>
      <c r="BF239" s="921">
        <v>0.8</v>
      </c>
      <c r="BG239" s="1146" t="str">
        <f ca="1">IFERROR(__xludf.DUMMYFUNCTION("+AW239*BE239"),"#DIV/0!")</f>
        <v>#DIV/0!</v>
      </c>
      <c r="BH239" s="1146" t="str">
        <f ca="1">IFERROR(__xludf.DUMMYFUNCTION("+AX239*BE239"),"#DIV/0!")</f>
        <v>#DIV/0!</v>
      </c>
      <c r="BI239" s="1146" t="str">
        <f ca="1">IFERROR(__xludf.DUMMYFUNCTION("+AY239*BE239"),"#DIV/0!")</f>
        <v>#DIV/0!</v>
      </c>
      <c r="BJ239" s="1146" t="str">
        <f ca="1">IFERROR(__xludf.DUMMYFUNCTION("+AZ239*BE239"),"#DIV/0!")</f>
        <v>#DIV/0!</v>
      </c>
      <c r="BK239" s="1146" t="str">
        <f ca="1">IFERROR(__xludf.DUMMYFUNCTION("+BA239*BF239"),"#DIV/0!")</f>
        <v>#DIV/0!</v>
      </c>
      <c r="BL239" s="1146" t="str">
        <f ca="1">IFERROR(__xludf.DUMMYFUNCTION("+BB239*BF239"),"#DIV/0!")</f>
        <v>#DIV/0!</v>
      </c>
      <c r="BM239" s="1146" t="str">
        <f ca="1">IFERROR(__xludf.DUMMYFUNCTION("+BC239*BF239"),"#DIV/0!")</f>
        <v>#DIV/0!</v>
      </c>
      <c r="BN239" s="1146" t="str">
        <f ca="1">IFERROR(__xludf.DUMMYFUNCTION("+BD239*BF239"),"#DIV/0!")</f>
        <v>#DIV/0!</v>
      </c>
      <c r="BO239" s="1146" t="str">
        <f ca="1">IFERROR(__xludf.DUMMYFUNCTION("+BG239+BK239"),"#DIV/0!")</f>
        <v>#DIV/0!</v>
      </c>
      <c r="BP239" s="1146" t="str">
        <f ca="1">IFERROR(__xludf.DUMMYFUNCTION("+BH239+BL239"),"#DIV/0!")</f>
        <v>#DIV/0!</v>
      </c>
      <c r="BQ239" s="1146" t="str">
        <f ca="1">IFERROR(__xludf.DUMMYFUNCTION("+BI239+BM239"),"#DIV/0!")</f>
        <v>#DIV/0!</v>
      </c>
      <c r="BR239" s="1146" t="str">
        <f ca="1">IFERROR(__xludf.DUMMYFUNCTION("+BJ239+BN239"),"#DIV/0!")</f>
        <v>#DIV/0!</v>
      </c>
      <c r="BS239" s="4188"/>
      <c r="BT239" s="4188"/>
      <c r="BU239" s="4188"/>
      <c r="BV239" s="4188"/>
      <c r="BW239" s="4188"/>
      <c r="BX239" s="4188"/>
      <c r="BY239" s="4188"/>
      <c r="BZ239" s="4188"/>
      <c r="CA239" s="4191"/>
      <c r="CC239" s="4194"/>
      <c r="CD239" s="4188"/>
      <c r="CE239" s="4188"/>
      <c r="CF239" s="4191"/>
      <c r="CG239" s="4204"/>
    </row>
    <row r="240" spans="1:85" ht="14.25" customHeight="1">
      <c r="A240" s="4194"/>
      <c r="B240" s="4209"/>
      <c r="C240" s="4210"/>
      <c r="D240" s="4209"/>
      <c r="E240" s="4210"/>
      <c r="F240" s="898"/>
      <c r="G240" s="964"/>
      <c r="H240" s="4191"/>
      <c r="I240" s="899"/>
      <c r="J240" s="900"/>
      <c r="K240" s="900"/>
      <c r="L240" s="900"/>
      <c r="M240" s="4191"/>
      <c r="N240" s="4194"/>
      <c r="O240" s="927"/>
      <c r="P240" s="901"/>
      <c r="Q240" s="4194"/>
      <c r="R240" s="4188"/>
      <c r="S240" s="4188"/>
      <c r="T240" s="4191"/>
      <c r="U240" s="818"/>
      <c r="V240" s="906">
        <v>6</v>
      </c>
      <c r="W240" s="1090"/>
      <c r="X240" s="1120"/>
      <c r="Y240" s="1120"/>
      <c r="Z240" s="898"/>
      <c r="AA240" s="908"/>
      <c r="AB240" s="908"/>
      <c r="AC240" s="908"/>
      <c r="AD240" s="909"/>
      <c r="AE240" s="871"/>
      <c r="AF240" s="1028"/>
      <c r="AG240" s="929"/>
      <c r="AH240" s="929"/>
      <c r="AI240" s="929"/>
      <c r="AJ240" s="930"/>
      <c r="AK240" s="1029"/>
      <c r="AL240" s="914"/>
      <c r="AM240" s="914"/>
      <c r="AN240" s="915"/>
      <c r="AO240" s="798"/>
      <c r="AP240" s="1050"/>
      <c r="AQ240" s="901"/>
      <c r="AR240" s="881"/>
      <c r="AS240" s="1143" t="str">
        <f ca="1">IFERROR(__xludf.DUMMYFUNCTION("+I240/G240"),"#DIV/0!")</f>
        <v>#DIV/0!</v>
      </c>
      <c r="AT240" s="1144" t="str">
        <f ca="1">IFERROR(__xludf.DUMMYFUNCTION("+J240/G240"),"#DIV/0!")</f>
        <v>#DIV/0!</v>
      </c>
      <c r="AU240" s="1144" t="str">
        <f ca="1">IFERROR(__xludf.DUMMYFUNCTION("+K240/G240"),"#DIV/0!")</f>
        <v>#DIV/0!</v>
      </c>
      <c r="AV240" s="1144" t="str">
        <f ca="1">IFERROR(__xludf.DUMMYFUNCTION("+L240/G240"),"#DIV/0!")</f>
        <v>#DIV/0!</v>
      </c>
      <c r="AW240" s="1145" t="str">
        <f ca="1">IFERROR(__xludf.DUMMYFUNCTION("+AA240/COUNTIF(W240,""*"")"),"#DIV/0!")</f>
        <v>#DIV/0!</v>
      </c>
      <c r="AX240" s="1145" t="str">
        <f ca="1">IFERROR(__xludf.DUMMYFUNCTION("+AB240/COUNTIF(W240,""*"")"),"#DIV/0!")</f>
        <v>#DIV/0!</v>
      </c>
      <c r="AY240" s="1145" t="str">
        <f ca="1">IFERROR(__xludf.DUMMYFUNCTION("+AC240/COUNTIF(W240,""*"")"),"#DIV/0!")</f>
        <v>#DIV/0!</v>
      </c>
      <c r="AZ240" s="1145" t="str">
        <f ca="1">IFERROR(__xludf.DUMMYFUNCTION("+AD240/COUNTIF(AD240,""*"")"),"#DIV/0!")</f>
        <v>#DIV/0!</v>
      </c>
      <c r="BA240" s="1146" t="str">
        <f ca="1">IFERROR(__xludf.DUMMYFUNCTION("+AK240/AJ240"),"#DIV/0!")</f>
        <v>#DIV/0!</v>
      </c>
      <c r="BB240" s="1146" t="str">
        <f ca="1">IFERROR(__xludf.DUMMYFUNCTION("+AL240/AJ240"),"#DIV/0!")</f>
        <v>#DIV/0!</v>
      </c>
      <c r="BC240" s="1146" t="str">
        <f ca="1">IFERROR(__xludf.DUMMYFUNCTION("+AM240/AJ240"),"#DIV/0!")</f>
        <v>#DIV/0!</v>
      </c>
      <c r="BD240" s="1146" t="str">
        <f ca="1">IFERROR(__xludf.DUMMYFUNCTION("+AN240/AJ240"),"#DIV/0!")</f>
        <v>#DIV/0!</v>
      </c>
      <c r="BE240" s="921">
        <v>0.2</v>
      </c>
      <c r="BF240" s="921">
        <v>0.8</v>
      </c>
      <c r="BG240" s="1146" t="str">
        <f ca="1">IFERROR(__xludf.DUMMYFUNCTION("+AW240*BE240"),"#DIV/0!")</f>
        <v>#DIV/0!</v>
      </c>
      <c r="BH240" s="1146" t="str">
        <f ca="1">IFERROR(__xludf.DUMMYFUNCTION("+AX240*BE240"),"#DIV/0!")</f>
        <v>#DIV/0!</v>
      </c>
      <c r="BI240" s="1146" t="str">
        <f ca="1">IFERROR(__xludf.DUMMYFUNCTION("+AY240*BE240"),"#DIV/0!")</f>
        <v>#DIV/0!</v>
      </c>
      <c r="BJ240" s="1146" t="str">
        <f ca="1">IFERROR(__xludf.DUMMYFUNCTION("+AZ240*BE240"),"#DIV/0!")</f>
        <v>#DIV/0!</v>
      </c>
      <c r="BK240" s="1146" t="str">
        <f ca="1">IFERROR(__xludf.DUMMYFUNCTION("+BA240*BF240"),"#DIV/0!")</f>
        <v>#DIV/0!</v>
      </c>
      <c r="BL240" s="1146" t="str">
        <f ca="1">IFERROR(__xludf.DUMMYFUNCTION("+BB240*BF240"),"#DIV/0!")</f>
        <v>#DIV/0!</v>
      </c>
      <c r="BM240" s="1146" t="str">
        <f ca="1">IFERROR(__xludf.DUMMYFUNCTION("+BC240*BF240"),"#DIV/0!")</f>
        <v>#DIV/0!</v>
      </c>
      <c r="BN240" s="1146" t="str">
        <f ca="1">IFERROR(__xludf.DUMMYFUNCTION("+BD240*BF240"),"#DIV/0!")</f>
        <v>#DIV/0!</v>
      </c>
      <c r="BO240" s="1146" t="str">
        <f ca="1">IFERROR(__xludf.DUMMYFUNCTION("+BG240+BK240"),"#DIV/0!")</f>
        <v>#DIV/0!</v>
      </c>
      <c r="BP240" s="1146" t="str">
        <f ca="1">IFERROR(__xludf.DUMMYFUNCTION("+BH240+BL240"),"#DIV/0!")</f>
        <v>#DIV/0!</v>
      </c>
      <c r="BQ240" s="1146" t="str">
        <f ca="1">IFERROR(__xludf.DUMMYFUNCTION("+BI240+BM240"),"#DIV/0!")</f>
        <v>#DIV/0!</v>
      </c>
      <c r="BR240" s="1146" t="str">
        <f ca="1">IFERROR(__xludf.DUMMYFUNCTION("+BJ240+BN240"),"#DIV/0!")</f>
        <v>#DIV/0!</v>
      </c>
      <c r="BS240" s="4188"/>
      <c r="BT240" s="4188"/>
      <c r="BU240" s="4188"/>
      <c r="BV240" s="4188"/>
      <c r="BW240" s="4188"/>
      <c r="BX240" s="4188"/>
      <c r="BY240" s="4188"/>
      <c r="BZ240" s="4188"/>
      <c r="CA240" s="4191"/>
      <c r="CC240" s="4194"/>
      <c r="CD240" s="4188"/>
      <c r="CE240" s="4188"/>
      <c r="CF240" s="4191"/>
      <c r="CG240" s="4204"/>
    </row>
    <row r="241" spans="1:85" ht="14.25" customHeight="1">
      <c r="A241" s="4194"/>
      <c r="B241" s="4209"/>
      <c r="C241" s="4210"/>
      <c r="D241" s="4209"/>
      <c r="E241" s="4210"/>
      <c r="F241" s="898"/>
      <c r="G241" s="964"/>
      <c r="H241" s="4191"/>
      <c r="I241" s="899"/>
      <c r="J241" s="900"/>
      <c r="K241" s="900"/>
      <c r="L241" s="900"/>
      <c r="M241" s="4191"/>
      <c r="N241" s="4194"/>
      <c r="O241" s="927"/>
      <c r="P241" s="901"/>
      <c r="Q241" s="4194"/>
      <c r="R241" s="4188"/>
      <c r="S241" s="4188"/>
      <c r="T241" s="4191"/>
      <c r="U241" s="818"/>
      <c r="V241" s="906">
        <v>7</v>
      </c>
      <c r="W241" s="1090"/>
      <c r="X241" s="1120"/>
      <c r="Y241" s="1120"/>
      <c r="Z241" s="898"/>
      <c r="AA241" s="908"/>
      <c r="AB241" s="908"/>
      <c r="AC241" s="908"/>
      <c r="AD241" s="909"/>
      <c r="AE241" s="871"/>
      <c r="AF241" s="1028"/>
      <c r="AG241" s="929"/>
      <c r="AH241" s="929"/>
      <c r="AI241" s="929"/>
      <c r="AJ241" s="930"/>
      <c r="AK241" s="1029"/>
      <c r="AL241" s="914"/>
      <c r="AM241" s="914"/>
      <c r="AN241" s="915"/>
      <c r="AO241" s="798"/>
      <c r="AP241" s="1050"/>
      <c r="AQ241" s="901"/>
      <c r="AR241" s="881"/>
      <c r="AS241" s="1143" t="str">
        <f ca="1">IFERROR(__xludf.DUMMYFUNCTION("+I241/G241"),"#DIV/0!")</f>
        <v>#DIV/0!</v>
      </c>
      <c r="AT241" s="1144" t="str">
        <f ca="1">IFERROR(__xludf.DUMMYFUNCTION("+J241/G241"),"#DIV/0!")</f>
        <v>#DIV/0!</v>
      </c>
      <c r="AU241" s="1144" t="str">
        <f ca="1">IFERROR(__xludf.DUMMYFUNCTION("+K241/G241"),"#DIV/0!")</f>
        <v>#DIV/0!</v>
      </c>
      <c r="AV241" s="1144" t="str">
        <f ca="1">IFERROR(__xludf.DUMMYFUNCTION("+L241/G241"),"#DIV/0!")</f>
        <v>#DIV/0!</v>
      </c>
      <c r="AW241" s="1145" t="str">
        <f ca="1">IFERROR(__xludf.DUMMYFUNCTION("+AA241/COUNTIF(W241,""*"")"),"#DIV/0!")</f>
        <v>#DIV/0!</v>
      </c>
      <c r="AX241" s="1145" t="str">
        <f ca="1">IFERROR(__xludf.DUMMYFUNCTION("+AB241/COUNTIF(W241,""*"")"),"#DIV/0!")</f>
        <v>#DIV/0!</v>
      </c>
      <c r="AY241" s="1145" t="str">
        <f ca="1">IFERROR(__xludf.DUMMYFUNCTION("+AC241/COUNTIF(W241,""*"")"),"#DIV/0!")</f>
        <v>#DIV/0!</v>
      </c>
      <c r="AZ241" s="1145" t="str">
        <f ca="1">IFERROR(__xludf.DUMMYFUNCTION("+AD241/COUNTIF(AD241,""*"")"),"#DIV/0!")</f>
        <v>#DIV/0!</v>
      </c>
      <c r="BA241" s="1146" t="str">
        <f ca="1">IFERROR(__xludf.DUMMYFUNCTION("+AK241/AJ241"),"#DIV/0!")</f>
        <v>#DIV/0!</v>
      </c>
      <c r="BB241" s="1146" t="str">
        <f ca="1">IFERROR(__xludf.DUMMYFUNCTION("+AL241/AJ241"),"#DIV/0!")</f>
        <v>#DIV/0!</v>
      </c>
      <c r="BC241" s="1146" t="str">
        <f ca="1">IFERROR(__xludf.DUMMYFUNCTION("+AM241/AJ241"),"#DIV/0!")</f>
        <v>#DIV/0!</v>
      </c>
      <c r="BD241" s="1146" t="str">
        <f ca="1">IFERROR(__xludf.DUMMYFUNCTION("+AN241/AJ241"),"#DIV/0!")</f>
        <v>#DIV/0!</v>
      </c>
      <c r="BE241" s="921">
        <v>0.2</v>
      </c>
      <c r="BF241" s="921">
        <v>0.8</v>
      </c>
      <c r="BG241" s="1146" t="str">
        <f ca="1">IFERROR(__xludf.DUMMYFUNCTION("+AW241*BE241"),"#DIV/0!")</f>
        <v>#DIV/0!</v>
      </c>
      <c r="BH241" s="1146" t="str">
        <f ca="1">IFERROR(__xludf.DUMMYFUNCTION("+AX241*BE241"),"#DIV/0!")</f>
        <v>#DIV/0!</v>
      </c>
      <c r="BI241" s="1146" t="str">
        <f ca="1">IFERROR(__xludf.DUMMYFUNCTION("+AY241*BE241"),"#DIV/0!")</f>
        <v>#DIV/0!</v>
      </c>
      <c r="BJ241" s="1146" t="str">
        <f ca="1">IFERROR(__xludf.DUMMYFUNCTION("+AZ241*BE241"),"#DIV/0!")</f>
        <v>#DIV/0!</v>
      </c>
      <c r="BK241" s="1146" t="str">
        <f ca="1">IFERROR(__xludf.DUMMYFUNCTION("+BA241*BF241"),"#DIV/0!")</f>
        <v>#DIV/0!</v>
      </c>
      <c r="BL241" s="1146" t="str">
        <f ca="1">IFERROR(__xludf.DUMMYFUNCTION("+BB241*BF241"),"#DIV/0!")</f>
        <v>#DIV/0!</v>
      </c>
      <c r="BM241" s="1146" t="str">
        <f ca="1">IFERROR(__xludf.DUMMYFUNCTION("+BC241*BF241"),"#DIV/0!")</f>
        <v>#DIV/0!</v>
      </c>
      <c r="BN241" s="1146" t="str">
        <f ca="1">IFERROR(__xludf.DUMMYFUNCTION("+BD241*BF241"),"#DIV/0!")</f>
        <v>#DIV/0!</v>
      </c>
      <c r="BO241" s="1146" t="str">
        <f ca="1">IFERROR(__xludf.DUMMYFUNCTION("+BG241+BK241"),"#DIV/0!")</f>
        <v>#DIV/0!</v>
      </c>
      <c r="BP241" s="1146" t="str">
        <f ca="1">IFERROR(__xludf.DUMMYFUNCTION("+BH241+BL241"),"#DIV/0!")</f>
        <v>#DIV/0!</v>
      </c>
      <c r="BQ241" s="1146" t="str">
        <f ca="1">IFERROR(__xludf.DUMMYFUNCTION("+BI241+BM241"),"#DIV/0!")</f>
        <v>#DIV/0!</v>
      </c>
      <c r="BR241" s="1146" t="str">
        <f ca="1">IFERROR(__xludf.DUMMYFUNCTION("+BJ241+BN241"),"#DIV/0!")</f>
        <v>#DIV/0!</v>
      </c>
      <c r="BS241" s="4188"/>
      <c r="BT241" s="4188"/>
      <c r="BU241" s="4188"/>
      <c r="BV241" s="4188"/>
      <c r="BW241" s="4188"/>
      <c r="BX241" s="4188"/>
      <c r="BY241" s="4188"/>
      <c r="BZ241" s="4188"/>
      <c r="CA241" s="4191"/>
      <c r="CC241" s="4194"/>
      <c r="CD241" s="4188"/>
      <c r="CE241" s="4188"/>
      <c r="CF241" s="4191"/>
      <c r="CG241" s="4204"/>
    </row>
    <row r="242" spans="1:85" ht="14.25" customHeight="1">
      <c r="A242" s="4194"/>
      <c r="B242" s="4209"/>
      <c r="C242" s="4210"/>
      <c r="D242" s="4209"/>
      <c r="E242" s="4210"/>
      <c r="F242" s="898"/>
      <c r="G242" s="964"/>
      <c r="H242" s="4191"/>
      <c r="I242" s="899"/>
      <c r="J242" s="900"/>
      <c r="K242" s="900"/>
      <c r="L242" s="900"/>
      <c r="M242" s="4191"/>
      <c r="N242" s="4194"/>
      <c r="O242" s="927"/>
      <c r="P242" s="901"/>
      <c r="Q242" s="4194"/>
      <c r="R242" s="4188"/>
      <c r="S242" s="4188"/>
      <c r="T242" s="4191"/>
      <c r="U242" s="818"/>
      <c r="V242" s="906">
        <v>8</v>
      </c>
      <c r="W242" s="1090"/>
      <c r="X242" s="1120"/>
      <c r="Y242" s="1120"/>
      <c r="Z242" s="898"/>
      <c r="AA242" s="908"/>
      <c r="AB242" s="908"/>
      <c r="AC242" s="908"/>
      <c r="AD242" s="909"/>
      <c r="AE242" s="871"/>
      <c r="AF242" s="1028"/>
      <c r="AG242" s="929"/>
      <c r="AH242" s="929"/>
      <c r="AI242" s="929"/>
      <c r="AJ242" s="930"/>
      <c r="AK242" s="1029"/>
      <c r="AL242" s="914"/>
      <c r="AM242" s="914"/>
      <c r="AN242" s="915"/>
      <c r="AO242" s="798"/>
      <c r="AP242" s="1050"/>
      <c r="AQ242" s="901"/>
      <c r="AR242" s="881"/>
      <c r="AS242" s="1143" t="str">
        <f ca="1">IFERROR(__xludf.DUMMYFUNCTION("+I242/G242"),"#DIV/0!")</f>
        <v>#DIV/0!</v>
      </c>
      <c r="AT242" s="1144" t="str">
        <f ca="1">IFERROR(__xludf.DUMMYFUNCTION("+J242/G242"),"#DIV/0!")</f>
        <v>#DIV/0!</v>
      </c>
      <c r="AU242" s="1144" t="str">
        <f ca="1">IFERROR(__xludf.DUMMYFUNCTION("+K242/G242"),"#DIV/0!")</f>
        <v>#DIV/0!</v>
      </c>
      <c r="AV242" s="1144" t="str">
        <f ca="1">IFERROR(__xludf.DUMMYFUNCTION("+L242/G242"),"#DIV/0!")</f>
        <v>#DIV/0!</v>
      </c>
      <c r="AW242" s="1145" t="str">
        <f ca="1">IFERROR(__xludf.DUMMYFUNCTION("+AA242/COUNTIF(W242,""*"")"),"#DIV/0!")</f>
        <v>#DIV/0!</v>
      </c>
      <c r="AX242" s="1145" t="str">
        <f ca="1">IFERROR(__xludf.DUMMYFUNCTION("+AB242/COUNTIF(W242,""*"")"),"#DIV/0!")</f>
        <v>#DIV/0!</v>
      </c>
      <c r="AY242" s="1145" t="str">
        <f ca="1">IFERROR(__xludf.DUMMYFUNCTION("+AC242/COUNTIF(W242,""*"")"),"#DIV/0!")</f>
        <v>#DIV/0!</v>
      </c>
      <c r="AZ242" s="1145" t="str">
        <f ca="1">IFERROR(__xludf.DUMMYFUNCTION("+AD242/COUNTIF(AD242,""*"")"),"#DIV/0!")</f>
        <v>#DIV/0!</v>
      </c>
      <c r="BA242" s="1146" t="str">
        <f ca="1">IFERROR(__xludf.DUMMYFUNCTION("+AK242/AJ242"),"#DIV/0!")</f>
        <v>#DIV/0!</v>
      </c>
      <c r="BB242" s="1146" t="str">
        <f ca="1">IFERROR(__xludf.DUMMYFUNCTION("+AL242/AJ242"),"#DIV/0!")</f>
        <v>#DIV/0!</v>
      </c>
      <c r="BC242" s="1146" t="str">
        <f ca="1">IFERROR(__xludf.DUMMYFUNCTION("+AM242/AJ242"),"#DIV/0!")</f>
        <v>#DIV/0!</v>
      </c>
      <c r="BD242" s="1146" t="str">
        <f ca="1">IFERROR(__xludf.DUMMYFUNCTION("+AN242/AJ242"),"#DIV/0!")</f>
        <v>#DIV/0!</v>
      </c>
      <c r="BE242" s="921">
        <v>0.2</v>
      </c>
      <c r="BF242" s="921">
        <v>0.8</v>
      </c>
      <c r="BG242" s="1146" t="str">
        <f ca="1">IFERROR(__xludf.DUMMYFUNCTION("+AW242*BE242"),"#DIV/0!")</f>
        <v>#DIV/0!</v>
      </c>
      <c r="BH242" s="1146" t="str">
        <f ca="1">IFERROR(__xludf.DUMMYFUNCTION("+AX242*BE242"),"#DIV/0!")</f>
        <v>#DIV/0!</v>
      </c>
      <c r="BI242" s="1146" t="str">
        <f ca="1">IFERROR(__xludf.DUMMYFUNCTION("+AY242*BE242"),"#DIV/0!")</f>
        <v>#DIV/0!</v>
      </c>
      <c r="BJ242" s="1146" t="str">
        <f ca="1">IFERROR(__xludf.DUMMYFUNCTION("+AZ242*BE242"),"#DIV/0!")</f>
        <v>#DIV/0!</v>
      </c>
      <c r="BK242" s="1146" t="str">
        <f ca="1">IFERROR(__xludf.DUMMYFUNCTION("+BA242*BF242"),"#DIV/0!")</f>
        <v>#DIV/0!</v>
      </c>
      <c r="BL242" s="1146" t="str">
        <f ca="1">IFERROR(__xludf.DUMMYFUNCTION("+BB242*BF242"),"#DIV/0!")</f>
        <v>#DIV/0!</v>
      </c>
      <c r="BM242" s="1146" t="str">
        <f ca="1">IFERROR(__xludf.DUMMYFUNCTION("+BC242*BF242"),"#DIV/0!")</f>
        <v>#DIV/0!</v>
      </c>
      <c r="BN242" s="1146" t="str">
        <f ca="1">IFERROR(__xludf.DUMMYFUNCTION("+BD242*BF242"),"#DIV/0!")</f>
        <v>#DIV/0!</v>
      </c>
      <c r="BO242" s="1146" t="str">
        <f ca="1">IFERROR(__xludf.DUMMYFUNCTION("+BG242+BK242"),"#DIV/0!")</f>
        <v>#DIV/0!</v>
      </c>
      <c r="BP242" s="1146" t="str">
        <f ca="1">IFERROR(__xludf.DUMMYFUNCTION("+BH242+BL242"),"#DIV/0!")</f>
        <v>#DIV/0!</v>
      </c>
      <c r="BQ242" s="1146" t="str">
        <f ca="1">IFERROR(__xludf.DUMMYFUNCTION("+BI242+BM242"),"#DIV/0!")</f>
        <v>#DIV/0!</v>
      </c>
      <c r="BR242" s="1146" t="str">
        <f ca="1">IFERROR(__xludf.DUMMYFUNCTION("+BJ242+BN242"),"#DIV/0!")</f>
        <v>#DIV/0!</v>
      </c>
      <c r="BS242" s="4188"/>
      <c r="BT242" s="4188"/>
      <c r="BU242" s="4188"/>
      <c r="BV242" s="4188"/>
      <c r="BW242" s="4188"/>
      <c r="BX242" s="4188"/>
      <c r="BY242" s="4188"/>
      <c r="BZ242" s="4188"/>
      <c r="CA242" s="4191"/>
      <c r="CC242" s="4194"/>
      <c r="CD242" s="4188"/>
      <c r="CE242" s="4188"/>
      <c r="CF242" s="4191"/>
      <c r="CG242" s="4204"/>
    </row>
    <row r="243" spans="1:85" ht="14.25" customHeight="1">
      <c r="A243" s="4194"/>
      <c r="B243" s="4209"/>
      <c r="C243" s="4210"/>
      <c r="D243" s="4209"/>
      <c r="E243" s="4210"/>
      <c r="F243" s="898"/>
      <c r="G243" s="964"/>
      <c r="H243" s="4191"/>
      <c r="I243" s="899"/>
      <c r="J243" s="900"/>
      <c r="K243" s="900"/>
      <c r="L243" s="900"/>
      <c r="M243" s="4191"/>
      <c r="N243" s="4194"/>
      <c r="O243" s="927"/>
      <c r="P243" s="901"/>
      <c r="Q243" s="4194"/>
      <c r="R243" s="4188"/>
      <c r="S243" s="4188"/>
      <c r="T243" s="4191"/>
      <c r="U243" s="818"/>
      <c r="V243" s="906">
        <v>9</v>
      </c>
      <c r="W243" s="1090"/>
      <c r="X243" s="1120"/>
      <c r="Y243" s="1120"/>
      <c r="Z243" s="898"/>
      <c r="AA243" s="908"/>
      <c r="AB243" s="908"/>
      <c r="AC243" s="908"/>
      <c r="AD243" s="909"/>
      <c r="AE243" s="871"/>
      <c r="AF243" s="1028"/>
      <c r="AG243" s="929"/>
      <c r="AH243" s="929"/>
      <c r="AI243" s="929"/>
      <c r="AJ243" s="930"/>
      <c r="AK243" s="1029"/>
      <c r="AL243" s="914"/>
      <c r="AM243" s="914"/>
      <c r="AN243" s="915"/>
      <c r="AO243" s="798"/>
      <c r="AP243" s="1050"/>
      <c r="AQ243" s="901"/>
      <c r="AR243" s="881"/>
      <c r="AS243" s="1143" t="str">
        <f ca="1">IFERROR(__xludf.DUMMYFUNCTION("+I243/G243"),"#DIV/0!")</f>
        <v>#DIV/0!</v>
      </c>
      <c r="AT243" s="1144" t="str">
        <f ca="1">IFERROR(__xludf.DUMMYFUNCTION("+J243/G243"),"#DIV/0!")</f>
        <v>#DIV/0!</v>
      </c>
      <c r="AU243" s="1144" t="str">
        <f ca="1">IFERROR(__xludf.DUMMYFUNCTION("+K243/G243"),"#DIV/0!")</f>
        <v>#DIV/0!</v>
      </c>
      <c r="AV243" s="1144" t="str">
        <f ca="1">IFERROR(__xludf.DUMMYFUNCTION("+L243/G243"),"#DIV/0!")</f>
        <v>#DIV/0!</v>
      </c>
      <c r="AW243" s="1145" t="str">
        <f ca="1">IFERROR(__xludf.DUMMYFUNCTION("+AA243/COUNTIF(W243,""*"")"),"#DIV/0!")</f>
        <v>#DIV/0!</v>
      </c>
      <c r="AX243" s="1145" t="str">
        <f ca="1">IFERROR(__xludf.DUMMYFUNCTION("+AB243/COUNTIF(W243,""*"")"),"#DIV/0!")</f>
        <v>#DIV/0!</v>
      </c>
      <c r="AY243" s="1145" t="str">
        <f ca="1">IFERROR(__xludf.DUMMYFUNCTION("+AC243/COUNTIF(W243,""*"")"),"#DIV/0!")</f>
        <v>#DIV/0!</v>
      </c>
      <c r="AZ243" s="1145" t="str">
        <f ca="1">IFERROR(__xludf.DUMMYFUNCTION("+AD243/COUNTIF(AD243,""*"")"),"#DIV/0!")</f>
        <v>#DIV/0!</v>
      </c>
      <c r="BA243" s="1146" t="str">
        <f ca="1">IFERROR(__xludf.DUMMYFUNCTION("+AK243/AJ243"),"#DIV/0!")</f>
        <v>#DIV/0!</v>
      </c>
      <c r="BB243" s="1146" t="str">
        <f ca="1">IFERROR(__xludf.DUMMYFUNCTION("+AL243/AJ243"),"#DIV/0!")</f>
        <v>#DIV/0!</v>
      </c>
      <c r="BC243" s="1146" t="str">
        <f ca="1">IFERROR(__xludf.DUMMYFUNCTION("+AM243/AJ243"),"#DIV/0!")</f>
        <v>#DIV/0!</v>
      </c>
      <c r="BD243" s="1146" t="str">
        <f ca="1">IFERROR(__xludf.DUMMYFUNCTION("+AN243/AJ243"),"#DIV/0!")</f>
        <v>#DIV/0!</v>
      </c>
      <c r="BE243" s="921">
        <v>0.2</v>
      </c>
      <c r="BF243" s="921">
        <v>0.8</v>
      </c>
      <c r="BG243" s="1146" t="str">
        <f ca="1">IFERROR(__xludf.DUMMYFUNCTION("+AW243*BE243"),"#DIV/0!")</f>
        <v>#DIV/0!</v>
      </c>
      <c r="BH243" s="1146" t="str">
        <f ca="1">IFERROR(__xludf.DUMMYFUNCTION("+AX243*BE243"),"#DIV/0!")</f>
        <v>#DIV/0!</v>
      </c>
      <c r="BI243" s="1146" t="str">
        <f ca="1">IFERROR(__xludf.DUMMYFUNCTION("+AY243*BE243"),"#DIV/0!")</f>
        <v>#DIV/0!</v>
      </c>
      <c r="BJ243" s="1146" t="str">
        <f ca="1">IFERROR(__xludf.DUMMYFUNCTION("+AZ243*BE243"),"#DIV/0!")</f>
        <v>#DIV/0!</v>
      </c>
      <c r="BK243" s="1146" t="str">
        <f ca="1">IFERROR(__xludf.DUMMYFUNCTION("+BA243*BF243"),"#DIV/0!")</f>
        <v>#DIV/0!</v>
      </c>
      <c r="BL243" s="1146" t="str">
        <f ca="1">IFERROR(__xludf.DUMMYFUNCTION("+BB243*BF243"),"#DIV/0!")</f>
        <v>#DIV/0!</v>
      </c>
      <c r="BM243" s="1146" t="str">
        <f ca="1">IFERROR(__xludf.DUMMYFUNCTION("+BC243*BF243"),"#DIV/0!")</f>
        <v>#DIV/0!</v>
      </c>
      <c r="BN243" s="1146" t="str">
        <f ca="1">IFERROR(__xludf.DUMMYFUNCTION("+BD243*BF243"),"#DIV/0!")</f>
        <v>#DIV/0!</v>
      </c>
      <c r="BO243" s="1146" t="str">
        <f ca="1">IFERROR(__xludf.DUMMYFUNCTION("+BG243+BK243"),"#DIV/0!")</f>
        <v>#DIV/0!</v>
      </c>
      <c r="BP243" s="1146" t="str">
        <f ca="1">IFERROR(__xludf.DUMMYFUNCTION("+BH243+BL243"),"#DIV/0!")</f>
        <v>#DIV/0!</v>
      </c>
      <c r="BQ243" s="1146" t="str">
        <f ca="1">IFERROR(__xludf.DUMMYFUNCTION("+BI243+BM243"),"#DIV/0!")</f>
        <v>#DIV/0!</v>
      </c>
      <c r="BR243" s="1146" t="str">
        <f ca="1">IFERROR(__xludf.DUMMYFUNCTION("+BJ243+BN243"),"#DIV/0!")</f>
        <v>#DIV/0!</v>
      </c>
      <c r="BS243" s="4188"/>
      <c r="BT243" s="4188"/>
      <c r="BU243" s="4188"/>
      <c r="BV243" s="4188"/>
      <c r="BW243" s="4188"/>
      <c r="BX243" s="4188"/>
      <c r="BY243" s="4188"/>
      <c r="BZ243" s="4188"/>
      <c r="CA243" s="4191"/>
      <c r="CC243" s="4194"/>
      <c r="CD243" s="4188"/>
      <c r="CE243" s="4188"/>
      <c r="CF243" s="4191"/>
      <c r="CG243" s="4204"/>
    </row>
    <row r="244" spans="1:85" ht="14.25" customHeight="1" thickBot="1">
      <c r="A244" s="4195"/>
      <c r="B244" s="4211"/>
      <c r="C244" s="4212"/>
      <c r="D244" s="4211"/>
      <c r="E244" s="4212"/>
      <c r="F244" s="983"/>
      <c r="G244" s="984"/>
      <c r="H244" s="4192"/>
      <c r="I244" s="1063"/>
      <c r="J244" s="986"/>
      <c r="K244" s="986"/>
      <c r="L244" s="986"/>
      <c r="M244" s="4192"/>
      <c r="N244" s="4195"/>
      <c r="O244" s="987"/>
      <c r="P244" s="985"/>
      <c r="Q244" s="4195"/>
      <c r="R244" s="4189"/>
      <c r="S244" s="4189"/>
      <c r="T244" s="4192"/>
      <c r="U244" s="818"/>
      <c r="V244" s="981">
        <v>10</v>
      </c>
      <c r="W244" s="1068"/>
      <c r="X244" s="1121"/>
      <c r="Y244" s="1121"/>
      <c r="Z244" s="983"/>
      <c r="AA244" s="989"/>
      <c r="AB244" s="989"/>
      <c r="AC244" s="989"/>
      <c r="AD244" s="990"/>
      <c r="AE244" s="871"/>
      <c r="AF244" s="1071"/>
      <c r="AG244" s="991"/>
      <c r="AH244" s="991"/>
      <c r="AI244" s="991"/>
      <c r="AJ244" s="992"/>
      <c r="AK244" s="1073"/>
      <c r="AL244" s="994"/>
      <c r="AM244" s="994"/>
      <c r="AN244" s="1074"/>
      <c r="AO244" s="798"/>
      <c r="AP244" s="1075"/>
      <c r="AQ244" s="985"/>
      <c r="AR244" s="881"/>
      <c r="AS244" s="1147" t="str">
        <f ca="1">IFERROR(__xludf.DUMMYFUNCTION("+I244/G244"),"#DIV/0!")</f>
        <v>#DIV/0!</v>
      </c>
      <c r="AT244" s="1148" t="str">
        <f ca="1">IFERROR(__xludf.DUMMYFUNCTION("+J244/G244"),"#DIV/0!")</f>
        <v>#DIV/0!</v>
      </c>
      <c r="AU244" s="1148" t="str">
        <f ca="1">IFERROR(__xludf.DUMMYFUNCTION("+K244/G244"),"#DIV/0!")</f>
        <v>#DIV/0!</v>
      </c>
      <c r="AV244" s="1148" t="str">
        <f ca="1">IFERROR(__xludf.DUMMYFUNCTION("+L244/G244"),"#DIV/0!")</f>
        <v>#DIV/0!</v>
      </c>
      <c r="AW244" s="1149" t="str">
        <f ca="1">IFERROR(__xludf.DUMMYFUNCTION("+AA244/COUNTIF(W244,""*"")"),"#DIV/0!")</f>
        <v>#DIV/0!</v>
      </c>
      <c r="AX244" s="1149" t="str">
        <f ca="1">IFERROR(__xludf.DUMMYFUNCTION("+AB244/COUNTIF(W244,""*"")"),"#DIV/0!")</f>
        <v>#DIV/0!</v>
      </c>
      <c r="AY244" s="1149" t="str">
        <f ca="1">IFERROR(__xludf.DUMMYFUNCTION("+AC244/COUNTIF(W244,""*"")"),"#DIV/0!")</f>
        <v>#DIV/0!</v>
      </c>
      <c r="AZ244" s="1149" t="str">
        <f ca="1">IFERROR(__xludf.DUMMYFUNCTION("+AD244/COUNTIF(AD244,""*"")"),"#DIV/0!")</f>
        <v>#DIV/0!</v>
      </c>
      <c r="BA244" s="1150" t="str">
        <f ca="1">IFERROR(__xludf.DUMMYFUNCTION("+AK244/AJ244"),"#DIV/0!")</f>
        <v>#DIV/0!</v>
      </c>
      <c r="BB244" s="1150" t="str">
        <f ca="1">IFERROR(__xludf.DUMMYFUNCTION("+AL244/AJ244"),"#DIV/0!")</f>
        <v>#DIV/0!</v>
      </c>
      <c r="BC244" s="1150" t="str">
        <f ca="1">IFERROR(__xludf.DUMMYFUNCTION("+AM244/AJ244"),"#DIV/0!")</f>
        <v>#DIV/0!</v>
      </c>
      <c r="BD244" s="1150" t="str">
        <f ca="1">IFERROR(__xludf.DUMMYFUNCTION("+AN244/AJ244"),"#DIV/0!")</f>
        <v>#DIV/0!</v>
      </c>
      <c r="BE244" s="1080">
        <v>0.2</v>
      </c>
      <c r="BF244" s="1080">
        <v>0.8</v>
      </c>
      <c r="BG244" s="1150" t="str">
        <f ca="1">IFERROR(__xludf.DUMMYFUNCTION("+AW244*BE244"),"#DIV/0!")</f>
        <v>#DIV/0!</v>
      </c>
      <c r="BH244" s="1150" t="str">
        <f ca="1">IFERROR(__xludf.DUMMYFUNCTION("+AX244*BE244"),"#DIV/0!")</f>
        <v>#DIV/0!</v>
      </c>
      <c r="BI244" s="1150" t="str">
        <f ca="1">IFERROR(__xludf.DUMMYFUNCTION("+AY244*BE244"),"#DIV/0!")</f>
        <v>#DIV/0!</v>
      </c>
      <c r="BJ244" s="1150" t="str">
        <f ca="1">IFERROR(__xludf.DUMMYFUNCTION("+AZ244*BE244"),"#DIV/0!")</f>
        <v>#DIV/0!</v>
      </c>
      <c r="BK244" s="1150" t="str">
        <f ca="1">IFERROR(__xludf.DUMMYFUNCTION("+BA244*BF244"),"#DIV/0!")</f>
        <v>#DIV/0!</v>
      </c>
      <c r="BL244" s="1150" t="str">
        <f ca="1">IFERROR(__xludf.DUMMYFUNCTION("+BB244*BF244"),"#DIV/0!")</f>
        <v>#DIV/0!</v>
      </c>
      <c r="BM244" s="1150" t="str">
        <f ca="1">IFERROR(__xludf.DUMMYFUNCTION("+BC244*BF244"),"#DIV/0!")</f>
        <v>#DIV/0!</v>
      </c>
      <c r="BN244" s="1150" t="str">
        <f ca="1">IFERROR(__xludf.DUMMYFUNCTION("+BD244*BF244"),"#DIV/0!")</f>
        <v>#DIV/0!</v>
      </c>
      <c r="BO244" s="1150" t="str">
        <f ca="1">IFERROR(__xludf.DUMMYFUNCTION("+BG244+BK244"),"#DIV/0!")</f>
        <v>#DIV/0!</v>
      </c>
      <c r="BP244" s="1150" t="str">
        <f ca="1">IFERROR(__xludf.DUMMYFUNCTION("+BH244+BL244"),"#DIV/0!")</f>
        <v>#DIV/0!</v>
      </c>
      <c r="BQ244" s="1150" t="str">
        <f ca="1">IFERROR(__xludf.DUMMYFUNCTION("+BI244+BM244"),"#DIV/0!")</f>
        <v>#DIV/0!</v>
      </c>
      <c r="BR244" s="1150" t="str">
        <f ca="1">IFERROR(__xludf.DUMMYFUNCTION("+BJ244+BN244"),"#DIV/0!")</f>
        <v>#DIV/0!</v>
      </c>
      <c r="BS244" s="4189"/>
      <c r="BT244" s="4189"/>
      <c r="BU244" s="4189"/>
      <c r="BV244" s="4189"/>
      <c r="BW244" s="4189"/>
      <c r="BX244" s="4189"/>
      <c r="BY244" s="4189"/>
      <c r="BZ244" s="4189"/>
      <c r="CA244" s="4192"/>
      <c r="CC244" s="4195"/>
      <c r="CD244" s="4189"/>
      <c r="CE244" s="4189"/>
      <c r="CF244" s="4192"/>
      <c r="CG244" s="4205"/>
    </row>
    <row r="245" spans="1:85" ht="14.25" customHeight="1">
      <c r="A245" s="4206">
        <v>26</v>
      </c>
      <c r="B245" s="4207"/>
      <c r="C245" s="4208"/>
      <c r="D245" s="4213"/>
      <c r="E245" s="4208"/>
      <c r="F245" s="858"/>
      <c r="G245" s="950"/>
      <c r="H245" s="4214"/>
      <c r="I245" s="860"/>
      <c r="J245" s="861"/>
      <c r="K245" s="861"/>
      <c r="L245" s="861"/>
      <c r="M245" s="4215"/>
      <c r="N245" s="4198"/>
      <c r="O245" s="954"/>
      <c r="P245" s="951"/>
      <c r="Q245" s="4199"/>
      <c r="R245" s="4200"/>
      <c r="S245" s="4200"/>
      <c r="T245" s="4201"/>
      <c r="U245" s="818"/>
      <c r="V245" s="867">
        <v>1</v>
      </c>
      <c r="W245" s="954"/>
      <c r="X245" s="1122"/>
      <c r="Y245" s="1122"/>
      <c r="Z245" s="858"/>
      <c r="AA245" s="869"/>
      <c r="AB245" s="869"/>
      <c r="AC245" s="869"/>
      <c r="AD245" s="870"/>
      <c r="AE245" s="871"/>
      <c r="AF245" s="1086"/>
      <c r="AG245" s="874"/>
      <c r="AH245" s="874"/>
      <c r="AI245" s="874"/>
      <c r="AJ245" s="875"/>
      <c r="AK245" s="1041"/>
      <c r="AL245" s="877"/>
      <c r="AM245" s="877"/>
      <c r="AN245" s="878"/>
      <c r="AO245" s="798"/>
      <c r="AP245" s="879"/>
      <c r="AQ245" s="880"/>
      <c r="AR245" s="881"/>
      <c r="AS245" s="1139" t="str">
        <f ca="1">IFERROR(__xludf.DUMMYFUNCTION("+I245/G245"),"#DIV/0!")</f>
        <v>#DIV/0!</v>
      </c>
      <c r="AT245" s="1140" t="str">
        <f ca="1">IFERROR(__xludf.DUMMYFUNCTION("+J245/G245"),"#DIV/0!")</f>
        <v>#DIV/0!</v>
      </c>
      <c r="AU245" s="1140" t="str">
        <f ca="1">IFERROR(__xludf.DUMMYFUNCTION("+K245/G245"),"#DIV/0!")</f>
        <v>#DIV/0!</v>
      </c>
      <c r="AV245" s="1140" t="str">
        <f ca="1">IFERROR(__xludf.DUMMYFUNCTION("+L245/G245"),"#DIV/0!")</f>
        <v>#DIV/0!</v>
      </c>
      <c r="AW245" s="1141" t="str">
        <f ca="1">IFERROR(__xludf.DUMMYFUNCTION("+AA245/COUNTIF(W245,""*"")"),"#DIV/0!")</f>
        <v>#DIV/0!</v>
      </c>
      <c r="AX245" s="1141" t="str">
        <f ca="1">IFERROR(__xludf.DUMMYFUNCTION("+AB245/COUNTIF(W245,""*"")"),"#DIV/0!")</f>
        <v>#DIV/0!</v>
      </c>
      <c r="AY245" s="1141" t="str">
        <f ca="1">IFERROR(__xludf.DUMMYFUNCTION("+AC245/COUNTIF(W245,""*"")"),"#DIV/0!")</f>
        <v>#DIV/0!</v>
      </c>
      <c r="AZ245" s="1141" t="str">
        <f ca="1">IFERROR(__xludf.DUMMYFUNCTION("+AD245/COUNTIF(AD245,""*"")"),"#DIV/0!")</f>
        <v>#DIV/0!</v>
      </c>
      <c r="BA245" s="1142" t="str">
        <f ca="1">IFERROR(__xludf.DUMMYFUNCTION("+AK245/AJ245"),"#DIV/0!")</f>
        <v>#DIV/0!</v>
      </c>
      <c r="BB245" s="1142" t="str">
        <f ca="1">IFERROR(__xludf.DUMMYFUNCTION("+AL245/AJ245"),"#DIV/0!")</f>
        <v>#DIV/0!</v>
      </c>
      <c r="BC245" s="1142" t="str">
        <f ca="1">IFERROR(__xludf.DUMMYFUNCTION("+AM245/AJ245"),"#DIV/0!")</f>
        <v>#DIV/0!</v>
      </c>
      <c r="BD245" s="1142" t="str">
        <f ca="1">IFERROR(__xludf.DUMMYFUNCTION("+AN245/AJ245"),"#DIV/0!")</f>
        <v>#DIV/0!</v>
      </c>
      <c r="BE245" s="886">
        <v>0.2</v>
      </c>
      <c r="BF245" s="886">
        <v>0.8</v>
      </c>
      <c r="BG245" s="1142" t="str">
        <f ca="1">IFERROR(__xludf.DUMMYFUNCTION("+AW245*BE245"),"#DIV/0!")</f>
        <v>#DIV/0!</v>
      </c>
      <c r="BH245" s="1142" t="str">
        <f ca="1">IFERROR(__xludf.DUMMYFUNCTION("+AX245*BE245"),"#DIV/0!")</f>
        <v>#DIV/0!</v>
      </c>
      <c r="BI245" s="1142" t="str">
        <f ca="1">IFERROR(__xludf.DUMMYFUNCTION("+AY245*BE245"),"#DIV/0!")</f>
        <v>#DIV/0!</v>
      </c>
      <c r="BJ245" s="1142" t="str">
        <f ca="1">IFERROR(__xludf.DUMMYFUNCTION("+AZ245*BE245"),"#DIV/0!")</f>
        <v>#DIV/0!</v>
      </c>
      <c r="BK245" s="1142" t="str">
        <f ca="1">IFERROR(__xludf.DUMMYFUNCTION("+BA245*BF245"),"#DIV/0!")</f>
        <v>#DIV/0!</v>
      </c>
      <c r="BL245" s="1142" t="str">
        <f ca="1">IFERROR(__xludf.DUMMYFUNCTION("+BB245*BF245"),"#DIV/0!")</f>
        <v>#DIV/0!</v>
      </c>
      <c r="BM245" s="1142" t="str">
        <f ca="1">IFERROR(__xludf.DUMMYFUNCTION("+BC245*BF245"),"#DIV/0!")</f>
        <v>#DIV/0!</v>
      </c>
      <c r="BN245" s="1142" t="str">
        <f ca="1">IFERROR(__xludf.DUMMYFUNCTION("+BD245*BF245"),"#DIV/0!")</f>
        <v>#DIV/0!</v>
      </c>
      <c r="BO245" s="1142" t="str">
        <f ca="1">IFERROR(__xludf.DUMMYFUNCTION("+BG245+BK245"),"#DIV/0!")</f>
        <v>#DIV/0!</v>
      </c>
      <c r="BP245" s="1142" t="str">
        <f ca="1">IFERROR(__xludf.DUMMYFUNCTION("+BH245+BL245"),"#DIV/0!")</f>
        <v>#DIV/0!</v>
      </c>
      <c r="BQ245" s="1142" t="str">
        <f ca="1">IFERROR(__xludf.DUMMYFUNCTION("+BI245+BM245"),"#DIV/0!")</f>
        <v>#DIV/0!</v>
      </c>
      <c r="BR245" s="1142" t="str">
        <f ca="1">IFERROR(__xludf.DUMMYFUNCTION("+BJ245+BN245"),"#DIV/0!")</f>
        <v>#DIV/0!</v>
      </c>
      <c r="BS245" s="4197" t="e">
        <f t="shared" ref="BS245:BV245" ca="1" si="24">AVERAGEIF(BO245:BO254,"&lt;&gt;#¡DIV/0!")</f>
        <v>#DIV/0!</v>
      </c>
      <c r="BT245" s="4197" t="e">
        <f t="shared" ca="1" si="24"/>
        <v>#DIV/0!</v>
      </c>
      <c r="BU245" s="4197" t="e">
        <f t="shared" ca="1" si="24"/>
        <v>#DIV/0!</v>
      </c>
      <c r="BV245" s="4197" t="e">
        <f t="shared" ca="1" si="24"/>
        <v>#DIV/0!</v>
      </c>
      <c r="BW245" s="4187" t="str">
        <f ca="1">IFERROR(__xludf.DUMMYFUNCTION("+C245*BS245"),"#DIV/0!")</f>
        <v>#DIV/0!</v>
      </c>
      <c r="BX245" s="4187" t="str">
        <f ca="1">IFERROR(__xludf.DUMMYFUNCTION("+C245*BT245"),"#DIV/0!")</f>
        <v>#DIV/0!</v>
      </c>
      <c r="BY245" s="4187" t="str">
        <f ca="1">IFERROR(__xludf.DUMMYFUNCTION("+C245*BU245"),"#DIV/0!")</f>
        <v>#DIV/0!</v>
      </c>
      <c r="BZ245" s="4187" t="str">
        <f ca="1">IFERROR(__xludf.DUMMYFUNCTION("+C245*BV245"),"#DIV/0!")</f>
        <v>#DIV/0!</v>
      </c>
      <c r="CA245" s="4190">
        <f ca="1">SUM(BW245:BZ254)</f>
        <v>0</v>
      </c>
      <c r="CC245" s="4193" t="str">
        <f ca="1">IFERROR(__xludf.DUMMYFUNCTION("+Q245/$N$245"),"#DIV/0!")</f>
        <v>#DIV/0!</v>
      </c>
      <c r="CD245" s="4196" t="str">
        <f ca="1">IFERROR(__xludf.DUMMYFUNCTION("+R245/$N$245"),"#DIV/0!")</f>
        <v>#DIV/0!</v>
      </c>
      <c r="CE245" s="4196" t="str">
        <f ca="1">IFERROR(__xludf.DUMMYFUNCTION("+S245/$N$245"),"#DIV/0!")</f>
        <v>#DIV/0!</v>
      </c>
      <c r="CF245" s="4202" t="str">
        <f ca="1">IFERROR(__xludf.DUMMYFUNCTION("+T245/$N$245"),"#DIV/0!")</f>
        <v>#DIV/0!</v>
      </c>
      <c r="CG245" s="4203" t="e">
        <f ca="1">AVERAGE(CC245:CF254)</f>
        <v>#DIV/0!</v>
      </c>
    </row>
    <row r="246" spans="1:85" ht="14.25" customHeight="1">
      <c r="A246" s="4194"/>
      <c r="B246" s="4209"/>
      <c r="C246" s="4210"/>
      <c r="D246" s="4209"/>
      <c r="E246" s="4210"/>
      <c r="F246" s="898"/>
      <c r="G246" s="964"/>
      <c r="H246" s="4191"/>
      <c r="I246" s="899"/>
      <c r="J246" s="900"/>
      <c r="K246" s="900"/>
      <c r="L246" s="900"/>
      <c r="M246" s="4191"/>
      <c r="N246" s="4194"/>
      <c r="O246" s="927"/>
      <c r="P246" s="901"/>
      <c r="Q246" s="4194"/>
      <c r="R246" s="4188"/>
      <c r="S246" s="4188"/>
      <c r="T246" s="4191"/>
      <c r="U246" s="818"/>
      <c r="V246" s="906">
        <v>2</v>
      </c>
      <c r="W246" s="1090"/>
      <c r="X246" s="1120"/>
      <c r="Y246" s="1120"/>
      <c r="Z246" s="898"/>
      <c r="AA246" s="908"/>
      <c r="AB246" s="908"/>
      <c r="AC246" s="908"/>
      <c r="AD246" s="909"/>
      <c r="AE246" s="871"/>
      <c r="AF246" s="1028"/>
      <c r="AG246" s="929"/>
      <c r="AH246" s="929"/>
      <c r="AI246" s="929"/>
      <c r="AJ246" s="930"/>
      <c r="AK246" s="1029"/>
      <c r="AL246" s="914"/>
      <c r="AM246" s="914"/>
      <c r="AN246" s="915"/>
      <c r="AO246" s="798"/>
      <c r="AP246" s="1050"/>
      <c r="AQ246" s="901"/>
      <c r="AR246" s="881"/>
      <c r="AS246" s="1143" t="str">
        <f ca="1">IFERROR(__xludf.DUMMYFUNCTION("+I246/G246"),"#DIV/0!")</f>
        <v>#DIV/0!</v>
      </c>
      <c r="AT246" s="1144" t="str">
        <f ca="1">IFERROR(__xludf.DUMMYFUNCTION("+J246/G246"),"#DIV/0!")</f>
        <v>#DIV/0!</v>
      </c>
      <c r="AU246" s="1144" t="str">
        <f ca="1">IFERROR(__xludf.DUMMYFUNCTION("+K246/G246"),"#DIV/0!")</f>
        <v>#DIV/0!</v>
      </c>
      <c r="AV246" s="1144" t="str">
        <f ca="1">IFERROR(__xludf.DUMMYFUNCTION("+L246/G246"),"#DIV/0!")</f>
        <v>#DIV/0!</v>
      </c>
      <c r="AW246" s="1145" t="str">
        <f ca="1">IFERROR(__xludf.DUMMYFUNCTION("+AA246/COUNTIF(W246,""*"")"),"#DIV/0!")</f>
        <v>#DIV/0!</v>
      </c>
      <c r="AX246" s="1145" t="str">
        <f ca="1">IFERROR(__xludf.DUMMYFUNCTION("+AB246/COUNTIF(W246,""*"")"),"#DIV/0!")</f>
        <v>#DIV/0!</v>
      </c>
      <c r="AY246" s="1145" t="str">
        <f ca="1">IFERROR(__xludf.DUMMYFUNCTION("+AC246/COUNTIF(W246,""*"")"),"#DIV/0!")</f>
        <v>#DIV/0!</v>
      </c>
      <c r="AZ246" s="1145" t="str">
        <f ca="1">IFERROR(__xludf.DUMMYFUNCTION("+AD246/COUNTIF(AD246,""*"")"),"#DIV/0!")</f>
        <v>#DIV/0!</v>
      </c>
      <c r="BA246" s="1146" t="str">
        <f ca="1">IFERROR(__xludf.DUMMYFUNCTION("+AK246/AJ246"),"#DIV/0!")</f>
        <v>#DIV/0!</v>
      </c>
      <c r="BB246" s="1146" t="str">
        <f ca="1">IFERROR(__xludf.DUMMYFUNCTION("+AL246/AJ246"),"#DIV/0!")</f>
        <v>#DIV/0!</v>
      </c>
      <c r="BC246" s="1146" t="str">
        <f ca="1">IFERROR(__xludf.DUMMYFUNCTION("+AM246/AJ246"),"#DIV/0!")</f>
        <v>#DIV/0!</v>
      </c>
      <c r="BD246" s="1146" t="str">
        <f ca="1">IFERROR(__xludf.DUMMYFUNCTION("+AN246/AJ246"),"#DIV/0!")</f>
        <v>#DIV/0!</v>
      </c>
      <c r="BE246" s="921">
        <v>0.2</v>
      </c>
      <c r="BF246" s="921">
        <v>0.8</v>
      </c>
      <c r="BG246" s="1146" t="str">
        <f ca="1">IFERROR(__xludf.DUMMYFUNCTION("+AW246*BE246"),"#DIV/0!")</f>
        <v>#DIV/0!</v>
      </c>
      <c r="BH246" s="1146" t="str">
        <f ca="1">IFERROR(__xludf.DUMMYFUNCTION("+AX246*BE246"),"#DIV/0!")</f>
        <v>#DIV/0!</v>
      </c>
      <c r="BI246" s="1146" t="str">
        <f ca="1">IFERROR(__xludf.DUMMYFUNCTION("+AY246*BE246"),"#DIV/0!")</f>
        <v>#DIV/0!</v>
      </c>
      <c r="BJ246" s="1146" t="str">
        <f ca="1">IFERROR(__xludf.DUMMYFUNCTION("+AZ246*BE246"),"#DIV/0!")</f>
        <v>#DIV/0!</v>
      </c>
      <c r="BK246" s="1146" t="str">
        <f ca="1">IFERROR(__xludf.DUMMYFUNCTION("+BA246*BF246"),"#DIV/0!")</f>
        <v>#DIV/0!</v>
      </c>
      <c r="BL246" s="1146" t="str">
        <f ca="1">IFERROR(__xludf.DUMMYFUNCTION("+BB246*BF246"),"#DIV/0!")</f>
        <v>#DIV/0!</v>
      </c>
      <c r="BM246" s="1146" t="str">
        <f ca="1">IFERROR(__xludf.DUMMYFUNCTION("+BC246*BF246"),"#DIV/0!")</f>
        <v>#DIV/0!</v>
      </c>
      <c r="BN246" s="1146" t="str">
        <f ca="1">IFERROR(__xludf.DUMMYFUNCTION("+BD246*BF246"),"#DIV/0!")</f>
        <v>#DIV/0!</v>
      </c>
      <c r="BO246" s="1146" t="str">
        <f ca="1">IFERROR(__xludf.DUMMYFUNCTION("+BG246+BK246"),"#DIV/0!")</f>
        <v>#DIV/0!</v>
      </c>
      <c r="BP246" s="1146" t="str">
        <f ca="1">IFERROR(__xludf.DUMMYFUNCTION("+BH246+BL246"),"#DIV/0!")</f>
        <v>#DIV/0!</v>
      </c>
      <c r="BQ246" s="1146" t="str">
        <f ca="1">IFERROR(__xludf.DUMMYFUNCTION("+BI246+BM246"),"#DIV/0!")</f>
        <v>#DIV/0!</v>
      </c>
      <c r="BR246" s="1146" t="str">
        <f ca="1">IFERROR(__xludf.DUMMYFUNCTION("+BJ246+BN246"),"#DIV/0!")</f>
        <v>#DIV/0!</v>
      </c>
      <c r="BS246" s="4188"/>
      <c r="BT246" s="4188"/>
      <c r="BU246" s="4188"/>
      <c r="BV246" s="4188"/>
      <c r="BW246" s="4188"/>
      <c r="BX246" s="4188"/>
      <c r="BY246" s="4188"/>
      <c r="BZ246" s="4188"/>
      <c r="CA246" s="4191"/>
      <c r="CC246" s="4194"/>
      <c r="CD246" s="4188"/>
      <c r="CE246" s="4188"/>
      <c r="CF246" s="4191"/>
      <c r="CG246" s="4204"/>
    </row>
    <row r="247" spans="1:85" ht="14.25" customHeight="1">
      <c r="A247" s="4194"/>
      <c r="B247" s="4209"/>
      <c r="C247" s="4210"/>
      <c r="D247" s="4209"/>
      <c r="E247" s="4210"/>
      <c r="F247" s="898"/>
      <c r="G247" s="964"/>
      <c r="H247" s="4191"/>
      <c r="I247" s="899"/>
      <c r="J247" s="900"/>
      <c r="K247" s="900"/>
      <c r="L247" s="900"/>
      <c r="M247" s="4191"/>
      <c r="N247" s="4194"/>
      <c r="O247" s="927"/>
      <c r="P247" s="901"/>
      <c r="Q247" s="4194"/>
      <c r="R247" s="4188"/>
      <c r="S247" s="4188"/>
      <c r="T247" s="4191"/>
      <c r="U247" s="818"/>
      <c r="V247" s="906">
        <v>3</v>
      </c>
      <c r="W247" s="1090"/>
      <c r="X247" s="1120"/>
      <c r="Y247" s="1120"/>
      <c r="Z247" s="898"/>
      <c r="AA247" s="908"/>
      <c r="AB247" s="908"/>
      <c r="AC247" s="908"/>
      <c r="AD247" s="909"/>
      <c r="AE247" s="871"/>
      <c r="AF247" s="1028"/>
      <c r="AG247" s="929"/>
      <c r="AH247" s="929"/>
      <c r="AI247" s="929"/>
      <c r="AJ247" s="930"/>
      <c r="AK247" s="1029"/>
      <c r="AL247" s="914"/>
      <c r="AM247" s="914"/>
      <c r="AN247" s="915"/>
      <c r="AO247" s="798"/>
      <c r="AP247" s="1050"/>
      <c r="AQ247" s="901"/>
      <c r="AR247" s="881"/>
      <c r="AS247" s="1143" t="str">
        <f ca="1">IFERROR(__xludf.DUMMYFUNCTION("+I247/G247"),"#DIV/0!")</f>
        <v>#DIV/0!</v>
      </c>
      <c r="AT247" s="1144" t="str">
        <f ca="1">IFERROR(__xludf.DUMMYFUNCTION("+J247/G247"),"#DIV/0!")</f>
        <v>#DIV/0!</v>
      </c>
      <c r="AU247" s="1144" t="str">
        <f ca="1">IFERROR(__xludf.DUMMYFUNCTION("+K247/G247"),"#DIV/0!")</f>
        <v>#DIV/0!</v>
      </c>
      <c r="AV247" s="1144" t="str">
        <f ca="1">IFERROR(__xludf.DUMMYFUNCTION("+L247/G247"),"#DIV/0!")</f>
        <v>#DIV/0!</v>
      </c>
      <c r="AW247" s="1145" t="str">
        <f ca="1">IFERROR(__xludf.DUMMYFUNCTION("+AA247/COUNTIF(W247,""*"")"),"#DIV/0!")</f>
        <v>#DIV/0!</v>
      </c>
      <c r="AX247" s="1145" t="str">
        <f ca="1">IFERROR(__xludf.DUMMYFUNCTION("+AB247/COUNTIF(W247,""*"")"),"#DIV/0!")</f>
        <v>#DIV/0!</v>
      </c>
      <c r="AY247" s="1145" t="str">
        <f ca="1">IFERROR(__xludf.DUMMYFUNCTION("+AC247/COUNTIF(W247,""*"")"),"#DIV/0!")</f>
        <v>#DIV/0!</v>
      </c>
      <c r="AZ247" s="1145" t="str">
        <f ca="1">IFERROR(__xludf.DUMMYFUNCTION("+AD247/COUNTIF(AD247,""*"")"),"#DIV/0!")</f>
        <v>#DIV/0!</v>
      </c>
      <c r="BA247" s="1146" t="str">
        <f ca="1">IFERROR(__xludf.DUMMYFUNCTION("+AK247/AJ247"),"#DIV/0!")</f>
        <v>#DIV/0!</v>
      </c>
      <c r="BB247" s="1146" t="str">
        <f ca="1">IFERROR(__xludf.DUMMYFUNCTION("+AL247/AJ247"),"#DIV/0!")</f>
        <v>#DIV/0!</v>
      </c>
      <c r="BC247" s="1146" t="str">
        <f ca="1">IFERROR(__xludf.DUMMYFUNCTION("+AM247/AJ247"),"#DIV/0!")</f>
        <v>#DIV/0!</v>
      </c>
      <c r="BD247" s="1146" t="str">
        <f ca="1">IFERROR(__xludf.DUMMYFUNCTION("+AN247/AJ247"),"#DIV/0!")</f>
        <v>#DIV/0!</v>
      </c>
      <c r="BE247" s="921">
        <v>0.2</v>
      </c>
      <c r="BF247" s="921">
        <v>0.8</v>
      </c>
      <c r="BG247" s="1146" t="str">
        <f ca="1">IFERROR(__xludf.DUMMYFUNCTION("+AW247*BE247"),"#DIV/0!")</f>
        <v>#DIV/0!</v>
      </c>
      <c r="BH247" s="1146" t="str">
        <f ca="1">IFERROR(__xludf.DUMMYFUNCTION("+AX247*BE247"),"#DIV/0!")</f>
        <v>#DIV/0!</v>
      </c>
      <c r="BI247" s="1146" t="str">
        <f ca="1">IFERROR(__xludf.DUMMYFUNCTION("+AY247*BE247"),"#DIV/0!")</f>
        <v>#DIV/0!</v>
      </c>
      <c r="BJ247" s="1146" t="str">
        <f ca="1">IFERROR(__xludf.DUMMYFUNCTION("+AZ247*BE247"),"#DIV/0!")</f>
        <v>#DIV/0!</v>
      </c>
      <c r="BK247" s="1146" t="str">
        <f ca="1">IFERROR(__xludf.DUMMYFUNCTION("+BA247*BF247"),"#DIV/0!")</f>
        <v>#DIV/0!</v>
      </c>
      <c r="BL247" s="1146" t="str">
        <f ca="1">IFERROR(__xludf.DUMMYFUNCTION("+BB247*BF247"),"#DIV/0!")</f>
        <v>#DIV/0!</v>
      </c>
      <c r="BM247" s="1146" t="str">
        <f ca="1">IFERROR(__xludf.DUMMYFUNCTION("+BC247*BF247"),"#DIV/0!")</f>
        <v>#DIV/0!</v>
      </c>
      <c r="BN247" s="1146" t="str">
        <f ca="1">IFERROR(__xludf.DUMMYFUNCTION("+BD247*BF247"),"#DIV/0!")</f>
        <v>#DIV/0!</v>
      </c>
      <c r="BO247" s="1146" t="str">
        <f ca="1">IFERROR(__xludf.DUMMYFUNCTION("+BG247+BK247"),"#DIV/0!")</f>
        <v>#DIV/0!</v>
      </c>
      <c r="BP247" s="1146" t="str">
        <f ca="1">IFERROR(__xludf.DUMMYFUNCTION("+BH247+BL247"),"#DIV/0!")</f>
        <v>#DIV/0!</v>
      </c>
      <c r="BQ247" s="1146" t="str">
        <f ca="1">IFERROR(__xludf.DUMMYFUNCTION("+BI247+BM247"),"#DIV/0!")</f>
        <v>#DIV/0!</v>
      </c>
      <c r="BR247" s="1146" t="str">
        <f ca="1">IFERROR(__xludf.DUMMYFUNCTION("+BJ247+BN247"),"#DIV/0!")</f>
        <v>#DIV/0!</v>
      </c>
      <c r="BS247" s="4188"/>
      <c r="BT247" s="4188"/>
      <c r="BU247" s="4188"/>
      <c r="BV247" s="4188"/>
      <c r="BW247" s="4188"/>
      <c r="BX247" s="4188"/>
      <c r="BY247" s="4188"/>
      <c r="BZ247" s="4188"/>
      <c r="CA247" s="4191"/>
      <c r="CC247" s="4194"/>
      <c r="CD247" s="4188"/>
      <c r="CE247" s="4188"/>
      <c r="CF247" s="4191"/>
      <c r="CG247" s="4204"/>
    </row>
    <row r="248" spans="1:85" ht="14.25" customHeight="1">
      <c r="A248" s="4194"/>
      <c r="B248" s="4209"/>
      <c r="C248" s="4210"/>
      <c r="D248" s="4209"/>
      <c r="E248" s="4210"/>
      <c r="F248" s="898"/>
      <c r="G248" s="964"/>
      <c r="H248" s="4191"/>
      <c r="I248" s="899"/>
      <c r="J248" s="900"/>
      <c r="K248" s="900"/>
      <c r="L248" s="900"/>
      <c r="M248" s="4191"/>
      <c r="N248" s="4194"/>
      <c r="O248" s="927"/>
      <c r="P248" s="901"/>
      <c r="Q248" s="4194"/>
      <c r="R248" s="4188"/>
      <c r="S248" s="4188"/>
      <c r="T248" s="4191"/>
      <c r="U248" s="818"/>
      <c r="V248" s="906">
        <v>4</v>
      </c>
      <c r="W248" s="1090"/>
      <c r="X248" s="1120"/>
      <c r="Y248" s="1120"/>
      <c r="Z248" s="898"/>
      <c r="AA248" s="908"/>
      <c r="AB248" s="908"/>
      <c r="AC248" s="908"/>
      <c r="AD248" s="909"/>
      <c r="AE248" s="871"/>
      <c r="AF248" s="1028"/>
      <c r="AG248" s="929"/>
      <c r="AH248" s="929"/>
      <c r="AI248" s="929"/>
      <c r="AJ248" s="930"/>
      <c r="AK248" s="1029"/>
      <c r="AL248" s="914"/>
      <c r="AM248" s="914"/>
      <c r="AN248" s="915"/>
      <c r="AO248" s="798"/>
      <c r="AP248" s="1050"/>
      <c r="AQ248" s="901"/>
      <c r="AR248" s="881"/>
      <c r="AS248" s="1143" t="str">
        <f ca="1">IFERROR(__xludf.DUMMYFUNCTION("+I248/G248"),"#DIV/0!")</f>
        <v>#DIV/0!</v>
      </c>
      <c r="AT248" s="1144" t="str">
        <f ca="1">IFERROR(__xludf.DUMMYFUNCTION("+J248/G248"),"#DIV/0!")</f>
        <v>#DIV/0!</v>
      </c>
      <c r="AU248" s="1144" t="str">
        <f ca="1">IFERROR(__xludf.DUMMYFUNCTION("+K248/G248"),"#DIV/0!")</f>
        <v>#DIV/0!</v>
      </c>
      <c r="AV248" s="1144" t="str">
        <f ca="1">IFERROR(__xludf.DUMMYFUNCTION("+L248/G248"),"#DIV/0!")</f>
        <v>#DIV/0!</v>
      </c>
      <c r="AW248" s="1145" t="str">
        <f ca="1">IFERROR(__xludf.DUMMYFUNCTION("+AA248/COUNTIF(W248,""*"")"),"#DIV/0!")</f>
        <v>#DIV/0!</v>
      </c>
      <c r="AX248" s="1145" t="str">
        <f ca="1">IFERROR(__xludf.DUMMYFUNCTION("+AB248/COUNTIF(W248,""*"")"),"#DIV/0!")</f>
        <v>#DIV/0!</v>
      </c>
      <c r="AY248" s="1145" t="str">
        <f ca="1">IFERROR(__xludf.DUMMYFUNCTION("+AC248/COUNTIF(W248,""*"")"),"#DIV/0!")</f>
        <v>#DIV/0!</v>
      </c>
      <c r="AZ248" s="1145" t="str">
        <f ca="1">IFERROR(__xludf.DUMMYFUNCTION("+AD248/COUNTIF(AD248,""*"")"),"#DIV/0!")</f>
        <v>#DIV/0!</v>
      </c>
      <c r="BA248" s="1146" t="str">
        <f ca="1">IFERROR(__xludf.DUMMYFUNCTION("+AK248/AJ248"),"#DIV/0!")</f>
        <v>#DIV/0!</v>
      </c>
      <c r="BB248" s="1146" t="str">
        <f ca="1">IFERROR(__xludf.DUMMYFUNCTION("+AL248/AJ248"),"#DIV/0!")</f>
        <v>#DIV/0!</v>
      </c>
      <c r="BC248" s="1146" t="str">
        <f ca="1">IFERROR(__xludf.DUMMYFUNCTION("+AM248/AJ248"),"#DIV/0!")</f>
        <v>#DIV/0!</v>
      </c>
      <c r="BD248" s="1146" t="str">
        <f ca="1">IFERROR(__xludf.DUMMYFUNCTION("+AN248/AJ248"),"#DIV/0!")</f>
        <v>#DIV/0!</v>
      </c>
      <c r="BE248" s="921">
        <v>0.2</v>
      </c>
      <c r="BF248" s="921">
        <v>0.8</v>
      </c>
      <c r="BG248" s="1146" t="str">
        <f ca="1">IFERROR(__xludf.DUMMYFUNCTION("+AW248*BE248"),"#DIV/0!")</f>
        <v>#DIV/0!</v>
      </c>
      <c r="BH248" s="1146" t="str">
        <f ca="1">IFERROR(__xludf.DUMMYFUNCTION("+AX248*BE248"),"#DIV/0!")</f>
        <v>#DIV/0!</v>
      </c>
      <c r="BI248" s="1146" t="str">
        <f ca="1">IFERROR(__xludf.DUMMYFUNCTION("+AY248*BE248"),"#DIV/0!")</f>
        <v>#DIV/0!</v>
      </c>
      <c r="BJ248" s="1146" t="str">
        <f ca="1">IFERROR(__xludf.DUMMYFUNCTION("+AZ248*BE248"),"#DIV/0!")</f>
        <v>#DIV/0!</v>
      </c>
      <c r="BK248" s="1146" t="str">
        <f ca="1">IFERROR(__xludf.DUMMYFUNCTION("+BA248*BF248"),"#DIV/0!")</f>
        <v>#DIV/0!</v>
      </c>
      <c r="BL248" s="1146" t="str">
        <f ca="1">IFERROR(__xludf.DUMMYFUNCTION("+BB248*BF248"),"#DIV/0!")</f>
        <v>#DIV/0!</v>
      </c>
      <c r="BM248" s="1146" t="str">
        <f ca="1">IFERROR(__xludf.DUMMYFUNCTION("+BC248*BF248"),"#DIV/0!")</f>
        <v>#DIV/0!</v>
      </c>
      <c r="BN248" s="1146" t="str">
        <f ca="1">IFERROR(__xludf.DUMMYFUNCTION("+BD248*BF248"),"#DIV/0!")</f>
        <v>#DIV/0!</v>
      </c>
      <c r="BO248" s="1146" t="str">
        <f ca="1">IFERROR(__xludf.DUMMYFUNCTION("+BG248+BK248"),"#DIV/0!")</f>
        <v>#DIV/0!</v>
      </c>
      <c r="BP248" s="1146" t="str">
        <f ca="1">IFERROR(__xludf.DUMMYFUNCTION("+BH248+BL248"),"#DIV/0!")</f>
        <v>#DIV/0!</v>
      </c>
      <c r="BQ248" s="1146" t="str">
        <f ca="1">IFERROR(__xludf.DUMMYFUNCTION("+BI248+BM248"),"#DIV/0!")</f>
        <v>#DIV/0!</v>
      </c>
      <c r="BR248" s="1146" t="str">
        <f ca="1">IFERROR(__xludf.DUMMYFUNCTION("+BJ248+BN248"),"#DIV/0!")</f>
        <v>#DIV/0!</v>
      </c>
      <c r="BS248" s="4188"/>
      <c r="BT248" s="4188"/>
      <c r="BU248" s="4188"/>
      <c r="BV248" s="4188"/>
      <c r="BW248" s="4188"/>
      <c r="BX248" s="4188"/>
      <c r="BY248" s="4188"/>
      <c r="BZ248" s="4188"/>
      <c r="CA248" s="4191"/>
      <c r="CC248" s="4194"/>
      <c r="CD248" s="4188"/>
      <c r="CE248" s="4188"/>
      <c r="CF248" s="4191"/>
      <c r="CG248" s="4204"/>
    </row>
    <row r="249" spans="1:85" ht="14.25" customHeight="1">
      <c r="A249" s="4194"/>
      <c r="B249" s="4209"/>
      <c r="C249" s="4210"/>
      <c r="D249" s="4209"/>
      <c r="E249" s="4210"/>
      <c r="F249" s="898"/>
      <c r="G249" s="964"/>
      <c r="H249" s="4191"/>
      <c r="I249" s="899"/>
      <c r="J249" s="900"/>
      <c r="K249" s="900"/>
      <c r="L249" s="900"/>
      <c r="M249" s="4191"/>
      <c r="N249" s="4194"/>
      <c r="O249" s="927"/>
      <c r="P249" s="901"/>
      <c r="Q249" s="4194"/>
      <c r="R249" s="4188"/>
      <c r="S249" s="4188"/>
      <c r="T249" s="4191"/>
      <c r="U249" s="818"/>
      <c r="V249" s="906">
        <v>5</v>
      </c>
      <c r="W249" s="1090"/>
      <c r="X249" s="1120"/>
      <c r="Y249" s="1120"/>
      <c r="Z249" s="898"/>
      <c r="AA249" s="908"/>
      <c r="AB249" s="908"/>
      <c r="AC249" s="908"/>
      <c r="AD249" s="909"/>
      <c r="AE249" s="871"/>
      <c r="AF249" s="1028"/>
      <c r="AG249" s="929"/>
      <c r="AH249" s="929"/>
      <c r="AI249" s="929"/>
      <c r="AJ249" s="930"/>
      <c r="AK249" s="1029"/>
      <c r="AL249" s="914"/>
      <c r="AM249" s="914"/>
      <c r="AN249" s="915"/>
      <c r="AO249" s="798"/>
      <c r="AP249" s="1050"/>
      <c r="AQ249" s="901"/>
      <c r="AR249" s="881"/>
      <c r="AS249" s="1143" t="str">
        <f ca="1">IFERROR(__xludf.DUMMYFUNCTION("+I249/G249"),"#DIV/0!")</f>
        <v>#DIV/0!</v>
      </c>
      <c r="AT249" s="1144" t="str">
        <f ca="1">IFERROR(__xludf.DUMMYFUNCTION("+J249/G249"),"#DIV/0!")</f>
        <v>#DIV/0!</v>
      </c>
      <c r="AU249" s="1144" t="str">
        <f ca="1">IFERROR(__xludf.DUMMYFUNCTION("+K249/G249"),"#DIV/0!")</f>
        <v>#DIV/0!</v>
      </c>
      <c r="AV249" s="1144" t="str">
        <f ca="1">IFERROR(__xludf.DUMMYFUNCTION("+L249/G249"),"#DIV/0!")</f>
        <v>#DIV/0!</v>
      </c>
      <c r="AW249" s="1145" t="str">
        <f ca="1">IFERROR(__xludf.DUMMYFUNCTION("+AA249/COUNTIF(W249,""*"")"),"#DIV/0!")</f>
        <v>#DIV/0!</v>
      </c>
      <c r="AX249" s="1145" t="str">
        <f ca="1">IFERROR(__xludf.DUMMYFUNCTION("+AB249/COUNTIF(W249,""*"")"),"#DIV/0!")</f>
        <v>#DIV/0!</v>
      </c>
      <c r="AY249" s="1145" t="str">
        <f ca="1">IFERROR(__xludf.DUMMYFUNCTION("+AC249/COUNTIF(W249,""*"")"),"#DIV/0!")</f>
        <v>#DIV/0!</v>
      </c>
      <c r="AZ249" s="1145" t="str">
        <f ca="1">IFERROR(__xludf.DUMMYFUNCTION("+AD249/COUNTIF(AD249,""*"")"),"#DIV/0!")</f>
        <v>#DIV/0!</v>
      </c>
      <c r="BA249" s="1146" t="str">
        <f ca="1">IFERROR(__xludf.DUMMYFUNCTION("+AK249/AJ249"),"#DIV/0!")</f>
        <v>#DIV/0!</v>
      </c>
      <c r="BB249" s="1146" t="str">
        <f ca="1">IFERROR(__xludf.DUMMYFUNCTION("+AL249/AJ249"),"#DIV/0!")</f>
        <v>#DIV/0!</v>
      </c>
      <c r="BC249" s="1146" t="str">
        <f ca="1">IFERROR(__xludf.DUMMYFUNCTION("+AM249/AJ249"),"#DIV/0!")</f>
        <v>#DIV/0!</v>
      </c>
      <c r="BD249" s="1146" t="str">
        <f ca="1">IFERROR(__xludf.DUMMYFUNCTION("+AN249/AJ249"),"#DIV/0!")</f>
        <v>#DIV/0!</v>
      </c>
      <c r="BE249" s="921">
        <v>0.2</v>
      </c>
      <c r="BF249" s="921">
        <v>0.8</v>
      </c>
      <c r="BG249" s="1146" t="str">
        <f ca="1">IFERROR(__xludf.DUMMYFUNCTION("+AW249*BE249"),"#DIV/0!")</f>
        <v>#DIV/0!</v>
      </c>
      <c r="BH249" s="1146" t="str">
        <f ca="1">IFERROR(__xludf.DUMMYFUNCTION("+AX249*BE249"),"#DIV/0!")</f>
        <v>#DIV/0!</v>
      </c>
      <c r="BI249" s="1146" t="str">
        <f ca="1">IFERROR(__xludf.DUMMYFUNCTION("+AY249*BE249"),"#DIV/0!")</f>
        <v>#DIV/0!</v>
      </c>
      <c r="BJ249" s="1146" t="str">
        <f ca="1">IFERROR(__xludf.DUMMYFUNCTION("+AZ249*BE249"),"#DIV/0!")</f>
        <v>#DIV/0!</v>
      </c>
      <c r="BK249" s="1146" t="str">
        <f ca="1">IFERROR(__xludf.DUMMYFUNCTION("+BA249*BF249"),"#DIV/0!")</f>
        <v>#DIV/0!</v>
      </c>
      <c r="BL249" s="1146" t="str">
        <f ca="1">IFERROR(__xludf.DUMMYFUNCTION("+BB249*BF249"),"#DIV/0!")</f>
        <v>#DIV/0!</v>
      </c>
      <c r="BM249" s="1146" t="str">
        <f ca="1">IFERROR(__xludf.DUMMYFUNCTION("+BC249*BF249"),"#DIV/0!")</f>
        <v>#DIV/0!</v>
      </c>
      <c r="BN249" s="1146" t="str">
        <f ca="1">IFERROR(__xludf.DUMMYFUNCTION("+BD249*BF249"),"#DIV/0!")</f>
        <v>#DIV/0!</v>
      </c>
      <c r="BO249" s="1146" t="str">
        <f ca="1">IFERROR(__xludf.DUMMYFUNCTION("+BG249+BK249"),"#DIV/0!")</f>
        <v>#DIV/0!</v>
      </c>
      <c r="BP249" s="1146" t="str">
        <f ca="1">IFERROR(__xludf.DUMMYFUNCTION("+BH249+BL249"),"#DIV/0!")</f>
        <v>#DIV/0!</v>
      </c>
      <c r="BQ249" s="1146" t="str">
        <f ca="1">IFERROR(__xludf.DUMMYFUNCTION("+BI249+BM249"),"#DIV/0!")</f>
        <v>#DIV/0!</v>
      </c>
      <c r="BR249" s="1146" t="str">
        <f ca="1">IFERROR(__xludf.DUMMYFUNCTION("+BJ249+BN249"),"#DIV/0!")</f>
        <v>#DIV/0!</v>
      </c>
      <c r="BS249" s="4188"/>
      <c r="BT249" s="4188"/>
      <c r="BU249" s="4188"/>
      <c r="BV249" s="4188"/>
      <c r="BW249" s="4188"/>
      <c r="BX249" s="4188"/>
      <c r="BY249" s="4188"/>
      <c r="BZ249" s="4188"/>
      <c r="CA249" s="4191"/>
      <c r="CC249" s="4194"/>
      <c r="CD249" s="4188"/>
      <c r="CE249" s="4188"/>
      <c r="CF249" s="4191"/>
      <c r="CG249" s="4204"/>
    </row>
    <row r="250" spans="1:85" ht="14.25" customHeight="1">
      <c r="A250" s="4194"/>
      <c r="B250" s="4209"/>
      <c r="C250" s="4210"/>
      <c r="D250" s="4209"/>
      <c r="E250" s="4210"/>
      <c r="F250" s="898"/>
      <c r="G250" s="964"/>
      <c r="H250" s="4191"/>
      <c r="I250" s="899"/>
      <c r="J250" s="900"/>
      <c r="K250" s="900"/>
      <c r="L250" s="900"/>
      <c r="M250" s="4191"/>
      <c r="N250" s="4194"/>
      <c r="O250" s="927"/>
      <c r="P250" s="901"/>
      <c r="Q250" s="4194"/>
      <c r="R250" s="4188"/>
      <c r="S250" s="4188"/>
      <c r="T250" s="4191"/>
      <c r="U250" s="818"/>
      <c r="V250" s="906">
        <v>6</v>
      </c>
      <c r="W250" s="1090"/>
      <c r="X250" s="1120"/>
      <c r="Y250" s="1120"/>
      <c r="Z250" s="898"/>
      <c r="AA250" s="908"/>
      <c r="AB250" s="908"/>
      <c r="AC250" s="908"/>
      <c r="AD250" s="909"/>
      <c r="AE250" s="871"/>
      <c r="AF250" s="1028"/>
      <c r="AG250" s="929"/>
      <c r="AH250" s="929"/>
      <c r="AI250" s="929"/>
      <c r="AJ250" s="930"/>
      <c r="AK250" s="1029"/>
      <c r="AL250" s="914"/>
      <c r="AM250" s="914"/>
      <c r="AN250" s="915"/>
      <c r="AO250" s="798"/>
      <c r="AP250" s="1050"/>
      <c r="AQ250" s="901"/>
      <c r="AR250" s="881"/>
      <c r="AS250" s="1143" t="str">
        <f ca="1">IFERROR(__xludf.DUMMYFUNCTION("+I250/G250"),"#DIV/0!")</f>
        <v>#DIV/0!</v>
      </c>
      <c r="AT250" s="1144" t="str">
        <f ca="1">IFERROR(__xludf.DUMMYFUNCTION("+J250/G250"),"#DIV/0!")</f>
        <v>#DIV/0!</v>
      </c>
      <c r="AU250" s="1144" t="str">
        <f ca="1">IFERROR(__xludf.DUMMYFUNCTION("+K250/G250"),"#DIV/0!")</f>
        <v>#DIV/0!</v>
      </c>
      <c r="AV250" s="1144" t="str">
        <f ca="1">IFERROR(__xludf.DUMMYFUNCTION("+L250/G250"),"#DIV/0!")</f>
        <v>#DIV/0!</v>
      </c>
      <c r="AW250" s="1145" t="str">
        <f ca="1">IFERROR(__xludf.DUMMYFUNCTION("+AA250/COUNTIF(W250,""*"")"),"#DIV/0!")</f>
        <v>#DIV/0!</v>
      </c>
      <c r="AX250" s="1145" t="str">
        <f ca="1">IFERROR(__xludf.DUMMYFUNCTION("+AB250/COUNTIF(W250,""*"")"),"#DIV/0!")</f>
        <v>#DIV/0!</v>
      </c>
      <c r="AY250" s="1145" t="str">
        <f ca="1">IFERROR(__xludf.DUMMYFUNCTION("+AC250/COUNTIF(W250,""*"")"),"#DIV/0!")</f>
        <v>#DIV/0!</v>
      </c>
      <c r="AZ250" s="1145" t="str">
        <f ca="1">IFERROR(__xludf.DUMMYFUNCTION("+AD250/COUNTIF(AD250,""*"")"),"#DIV/0!")</f>
        <v>#DIV/0!</v>
      </c>
      <c r="BA250" s="1146" t="str">
        <f ca="1">IFERROR(__xludf.DUMMYFUNCTION("+AK250/AJ250"),"#DIV/0!")</f>
        <v>#DIV/0!</v>
      </c>
      <c r="BB250" s="1146" t="str">
        <f ca="1">IFERROR(__xludf.DUMMYFUNCTION("+AL250/AJ250"),"#DIV/0!")</f>
        <v>#DIV/0!</v>
      </c>
      <c r="BC250" s="1146" t="str">
        <f ca="1">IFERROR(__xludf.DUMMYFUNCTION("+AM250/AJ250"),"#DIV/0!")</f>
        <v>#DIV/0!</v>
      </c>
      <c r="BD250" s="1146" t="str">
        <f ca="1">IFERROR(__xludf.DUMMYFUNCTION("+AN250/AJ250"),"#DIV/0!")</f>
        <v>#DIV/0!</v>
      </c>
      <c r="BE250" s="921">
        <v>0.2</v>
      </c>
      <c r="BF250" s="921">
        <v>0.8</v>
      </c>
      <c r="BG250" s="1146" t="str">
        <f ca="1">IFERROR(__xludf.DUMMYFUNCTION("+AW250*BE250"),"#DIV/0!")</f>
        <v>#DIV/0!</v>
      </c>
      <c r="BH250" s="1146" t="str">
        <f ca="1">IFERROR(__xludf.DUMMYFUNCTION("+AX250*BE250"),"#DIV/0!")</f>
        <v>#DIV/0!</v>
      </c>
      <c r="BI250" s="1146" t="str">
        <f ca="1">IFERROR(__xludf.DUMMYFUNCTION("+AY250*BE250"),"#DIV/0!")</f>
        <v>#DIV/0!</v>
      </c>
      <c r="BJ250" s="1146" t="str">
        <f ca="1">IFERROR(__xludf.DUMMYFUNCTION("+AZ250*BE250"),"#DIV/0!")</f>
        <v>#DIV/0!</v>
      </c>
      <c r="BK250" s="1146" t="str">
        <f ca="1">IFERROR(__xludf.DUMMYFUNCTION("+BA250*BF250"),"#DIV/0!")</f>
        <v>#DIV/0!</v>
      </c>
      <c r="BL250" s="1146" t="str">
        <f ca="1">IFERROR(__xludf.DUMMYFUNCTION("+BB250*BF250"),"#DIV/0!")</f>
        <v>#DIV/0!</v>
      </c>
      <c r="BM250" s="1146" t="str">
        <f ca="1">IFERROR(__xludf.DUMMYFUNCTION("+BC250*BF250"),"#DIV/0!")</f>
        <v>#DIV/0!</v>
      </c>
      <c r="BN250" s="1146" t="str">
        <f ca="1">IFERROR(__xludf.DUMMYFUNCTION("+BD250*BF250"),"#DIV/0!")</f>
        <v>#DIV/0!</v>
      </c>
      <c r="BO250" s="1146" t="str">
        <f ca="1">IFERROR(__xludf.DUMMYFUNCTION("+BG250+BK250"),"#DIV/0!")</f>
        <v>#DIV/0!</v>
      </c>
      <c r="BP250" s="1146" t="str">
        <f ca="1">IFERROR(__xludf.DUMMYFUNCTION("+BH250+BL250"),"#DIV/0!")</f>
        <v>#DIV/0!</v>
      </c>
      <c r="BQ250" s="1146" t="str">
        <f ca="1">IFERROR(__xludf.DUMMYFUNCTION("+BI250+BM250"),"#DIV/0!")</f>
        <v>#DIV/0!</v>
      </c>
      <c r="BR250" s="1146" t="str">
        <f ca="1">IFERROR(__xludf.DUMMYFUNCTION("+BJ250+BN250"),"#DIV/0!")</f>
        <v>#DIV/0!</v>
      </c>
      <c r="BS250" s="4188"/>
      <c r="BT250" s="4188"/>
      <c r="BU250" s="4188"/>
      <c r="BV250" s="4188"/>
      <c r="BW250" s="4188"/>
      <c r="BX250" s="4188"/>
      <c r="BY250" s="4188"/>
      <c r="BZ250" s="4188"/>
      <c r="CA250" s="4191"/>
      <c r="CC250" s="4194"/>
      <c r="CD250" s="4188"/>
      <c r="CE250" s="4188"/>
      <c r="CF250" s="4191"/>
      <c r="CG250" s="4204"/>
    </row>
    <row r="251" spans="1:85" ht="14.25" customHeight="1">
      <c r="A251" s="4194"/>
      <c r="B251" s="4209"/>
      <c r="C251" s="4210"/>
      <c r="D251" s="4209"/>
      <c r="E251" s="4210"/>
      <c r="F251" s="898"/>
      <c r="G251" s="964"/>
      <c r="H251" s="4191"/>
      <c r="I251" s="899"/>
      <c r="J251" s="900"/>
      <c r="K251" s="900"/>
      <c r="L251" s="900"/>
      <c r="M251" s="4191"/>
      <c r="N251" s="4194"/>
      <c r="O251" s="927"/>
      <c r="P251" s="901"/>
      <c r="Q251" s="4194"/>
      <c r="R251" s="4188"/>
      <c r="S251" s="4188"/>
      <c r="T251" s="4191"/>
      <c r="U251" s="818"/>
      <c r="V251" s="906">
        <v>7</v>
      </c>
      <c r="W251" s="1090"/>
      <c r="X251" s="1120"/>
      <c r="Y251" s="1120"/>
      <c r="Z251" s="898"/>
      <c r="AA251" s="908"/>
      <c r="AB251" s="908"/>
      <c r="AC251" s="908"/>
      <c r="AD251" s="909"/>
      <c r="AE251" s="871"/>
      <c r="AF251" s="1028"/>
      <c r="AG251" s="929"/>
      <c r="AH251" s="929"/>
      <c r="AI251" s="929"/>
      <c r="AJ251" s="930"/>
      <c r="AK251" s="1029"/>
      <c r="AL251" s="914"/>
      <c r="AM251" s="914"/>
      <c r="AN251" s="915"/>
      <c r="AO251" s="798"/>
      <c r="AP251" s="1050"/>
      <c r="AQ251" s="901"/>
      <c r="AR251" s="881"/>
      <c r="AS251" s="1143" t="str">
        <f ca="1">IFERROR(__xludf.DUMMYFUNCTION("+I251/G251"),"#DIV/0!")</f>
        <v>#DIV/0!</v>
      </c>
      <c r="AT251" s="1144" t="str">
        <f ca="1">IFERROR(__xludf.DUMMYFUNCTION("+J251/G251"),"#DIV/0!")</f>
        <v>#DIV/0!</v>
      </c>
      <c r="AU251" s="1144" t="str">
        <f ca="1">IFERROR(__xludf.DUMMYFUNCTION("+K251/G251"),"#DIV/0!")</f>
        <v>#DIV/0!</v>
      </c>
      <c r="AV251" s="1144" t="str">
        <f ca="1">IFERROR(__xludf.DUMMYFUNCTION("+L251/G251"),"#DIV/0!")</f>
        <v>#DIV/0!</v>
      </c>
      <c r="AW251" s="1145" t="str">
        <f ca="1">IFERROR(__xludf.DUMMYFUNCTION("+AA251/COUNTIF(W251,""*"")"),"#DIV/0!")</f>
        <v>#DIV/0!</v>
      </c>
      <c r="AX251" s="1145" t="str">
        <f ca="1">IFERROR(__xludf.DUMMYFUNCTION("+AB251/COUNTIF(W251,""*"")"),"#DIV/0!")</f>
        <v>#DIV/0!</v>
      </c>
      <c r="AY251" s="1145" t="str">
        <f ca="1">IFERROR(__xludf.DUMMYFUNCTION("+AC251/COUNTIF(W251,""*"")"),"#DIV/0!")</f>
        <v>#DIV/0!</v>
      </c>
      <c r="AZ251" s="1145" t="str">
        <f ca="1">IFERROR(__xludf.DUMMYFUNCTION("+AD251/COUNTIF(AD251,""*"")"),"#DIV/0!")</f>
        <v>#DIV/0!</v>
      </c>
      <c r="BA251" s="1146" t="str">
        <f ca="1">IFERROR(__xludf.DUMMYFUNCTION("+AK251/AJ251"),"#DIV/0!")</f>
        <v>#DIV/0!</v>
      </c>
      <c r="BB251" s="1146" t="str">
        <f ca="1">IFERROR(__xludf.DUMMYFUNCTION("+AL251/AJ251"),"#DIV/0!")</f>
        <v>#DIV/0!</v>
      </c>
      <c r="BC251" s="1146" t="str">
        <f ca="1">IFERROR(__xludf.DUMMYFUNCTION("+AM251/AJ251"),"#DIV/0!")</f>
        <v>#DIV/0!</v>
      </c>
      <c r="BD251" s="1146" t="str">
        <f ca="1">IFERROR(__xludf.DUMMYFUNCTION("+AN251/AJ251"),"#DIV/0!")</f>
        <v>#DIV/0!</v>
      </c>
      <c r="BE251" s="921">
        <v>0.2</v>
      </c>
      <c r="BF251" s="921">
        <v>0.8</v>
      </c>
      <c r="BG251" s="1146" t="str">
        <f ca="1">IFERROR(__xludf.DUMMYFUNCTION("+AW251*BE251"),"#DIV/0!")</f>
        <v>#DIV/0!</v>
      </c>
      <c r="BH251" s="1146" t="str">
        <f ca="1">IFERROR(__xludf.DUMMYFUNCTION("+AX251*BE251"),"#DIV/0!")</f>
        <v>#DIV/0!</v>
      </c>
      <c r="BI251" s="1146" t="str">
        <f ca="1">IFERROR(__xludf.DUMMYFUNCTION("+AY251*BE251"),"#DIV/0!")</f>
        <v>#DIV/0!</v>
      </c>
      <c r="BJ251" s="1146" t="str">
        <f ca="1">IFERROR(__xludf.DUMMYFUNCTION("+AZ251*BE251"),"#DIV/0!")</f>
        <v>#DIV/0!</v>
      </c>
      <c r="BK251" s="1146" t="str">
        <f ca="1">IFERROR(__xludf.DUMMYFUNCTION("+BA251*BF251"),"#DIV/0!")</f>
        <v>#DIV/0!</v>
      </c>
      <c r="BL251" s="1146" t="str">
        <f ca="1">IFERROR(__xludf.DUMMYFUNCTION("+BB251*BF251"),"#DIV/0!")</f>
        <v>#DIV/0!</v>
      </c>
      <c r="BM251" s="1146" t="str">
        <f ca="1">IFERROR(__xludf.DUMMYFUNCTION("+BC251*BF251"),"#DIV/0!")</f>
        <v>#DIV/0!</v>
      </c>
      <c r="BN251" s="1146" t="str">
        <f ca="1">IFERROR(__xludf.DUMMYFUNCTION("+BD251*BF251"),"#DIV/0!")</f>
        <v>#DIV/0!</v>
      </c>
      <c r="BO251" s="1146" t="str">
        <f ca="1">IFERROR(__xludf.DUMMYFUNCTION("+BG251+BK251"),"#DIV/0!")</f>
        <v>#DIV/0!</v>
      </c>
      <c r="BP251" s="1146" t="str">
        <f ca="1">IFERROR(__xludf.DUMMYFUNCTION("+BH251+BL251"),"#DIV/0!")</f>
        <v>#DIV/0!</v>
      </c>
      <c r="BQ251" s="1146" t="str">
        <f ca="1">IFERROR(__xludf.DUMMYFUNCTION("+BI251+BM251"),"#DIV/0!")</f>
        <v>#DIV/0!</v>
      </c>
      <c r="BR251" s="1146" t="str">
        <f ca="1">IFERROR(__xludf.DUMMYFUNCTION("+BJ251+BN251"),"#DIV/0!")</f>
        <v>#DIV/0!</v>
      </c>
      <c r="BS251" s="4188"/>
      <c r="BT251" s="4188"/>
      <c r="BU251" s="4188"/>
      <c r="BV251" s="4188"/>
      <c r="BW251" s="4188"/>
      <c r="BX251" s="4188"/>
      <c r="BY251" s="4188"/>
      <c r="BZ251" s="4188"/>
      <c r="CA251" s="4191"/>
      <c r="CC251" s="4194"/>
      <c r="CD251" s="4188"/>
      <c r="CE251" s="4188"/>
      <c r="CF251" s="4191"/>
      <c r="CG251" s="4204"/>
    </row>
    <row r="252" spans="1:85" ht="14.25" customHeight="1">
      <c r="A252" s="4194"/>
      <c r="B252" s="4209"/>
      <c r="C252" s="4210"/>
      <c r="D252" s="4209"/>
      <c r="E252" s="4210"/>
      <c r="F252" s="898"/>
      <c r="G252" s="964"/>
      <c r="H252" s="4191"/>
      <c r="I252" s="899"/>
      <c r="J252" s="900"/>
      <c r="K252" s="900"/>
      <c r="L252" s="900"/>
      <c r="M252" s="4191"/>
      <c r="N252" s="4194"/>
      <c r="O252" s="927"/>
      <c r="P252" s="901"/>
      <c r="Q252" s="4194"/>
      <c r="R252" s="4188"/>
      <c r="S252" s="4188"/>
      <c r="T252" s="4191"/>
      <c r="U252" s="818"/>
      <c r="V252" s="906">
        <v>8</v>
      </c>
      <c r="W252" s="1090"/>
      <c r="X252" s="1120"/>
      <c r="Y252" s="1120"/>
      <c r="Z252" s="898"/>
      <c r="AA252" s="908"/>
      <c r="AB252" s="908"/>
      <c r="AC252" s="908"/>
      <c r="AD252" s="909"/>
      <c r="AE252" s="871"/>
      <c r="AF252" s="1028"/>
      <c r="AG252" s="929"/>
      <c r="AH252" s="929"/>
      <c r="AI252" s="929"/>
      <c r="AJ252" s="930"/>
      <c r="AK252" s="1029"/>
      <c r="AL252" s="914"/>
      <c r="AM252" s="914"/>
      <c r="AN252" s="915"/>
      <c r="AO252" s="798"/>
      <c r="AP252" s="1050"/>
      <c r="AQ252" s="901"/>
      <c r="AR252" s="881"/>
      <c r="AS252" s="1143" t="str">
        <f ca="1">IFERROR(__xludf.DUMMYFUNCTION("+I252/G252"),"#DIV/0!")</f>
        <v>#DIV/0!</v>
      </c>
      <c r="AT252" s="1144" t="str">
        <f ca="1">IFERROR(__xludf.DUMMYFUNCTION("+J252/G252"),"#DIV/0!")</f>
        <v>#DIV/0!</v>
      </c>
      <c r="AU252" s="1144" t="str">
        <f ca="1">IFERROR(__xludf.DUMMYFUNCTION("+K252/G252"),"#DIV/0!")</f>
        <v>#DIV/0!</v>
      </c>
      <c r="AV252" s="1144" t="str">
        <f ca="1">IFERROR(__xludf.DUMMYFUNCTION("+L252/G252"),"#DIV/0!")</f>
        <v>#DIV/0!</v>
      </c>
      <c r="AW252" s="1145" t="str">
        <f ca="1">IFERROR(__xludf.DUMMYFUNCTION("+AA252/COUNTIF(W252,""*"")"),"#DIV/0!")</f>
        <v>#DIV/0!</v>
      </c>
      <c r="AX252" s="1145" t="str">
        <f ca="1">IFERROR(__xludf.DUMMYFUNCTION("+AB252/COUNTIF(W252,""*"")"),"#DIV/0!")</f>
        <v>#DIV/0!</v>
      </c>
      <c r="AY252" s="1145" t="str">
        <f ca="1">IFERROR(__xludf.DUMMYFUNCTION("+AC252/COUNTIF(W252,""*"")"),"#DIV/0!")</f>
        <v>#DIV/0!</v>
      </c>
      <c r="AZ252" s="1145" t="str">
        <f ca="1">IFERROR(__xludf.DUMMYFUNCTION("+AD252/COUNTIF(AD252,""*"")"),"#DIV/0!")</f>
        <v>#DIV/0!</v>
      </c>
      <c r="BA252" s="1146" t="str">
        <f ca="1">IFERROR(__xludf.DUMMYFUNCTION("+AK252/AJ252"),"#DIV/0!")</f>
        <v>#DIV/0!</v>
      </c>
      <c r="BB252" s="1146" t="str">
        <f ca="1">IFERROR(__xludf.DUMMYFUNCTION("+AL252/AJ252"),"#DIV/0!")</f>
        <v>#DIV/0!</v>
      </c>
      <c r="BC252" s="1146" t="str">
        <f ca="1">IFERROR(__xludf.DUMMYFUNCTION("+AM252/AJ252"),"#DIV/0!")</f>
        <v>#DIV/0!</v>
      </c>
      <c r="BD252" s="1146" t="str">
        <f ca="1">IFERROR(__xludf.DUMMYFUNCTION("+AN252/AJ252"),"#DIV/0!")</f>
        <v>#DIV/0!</v>
      </c>
      <c r="BE252" s="921">
        <v>0.2</v>
      </c>
      <c r="BF252" s="921">
        <v>0.8</v>
      </c>
      <c r="BG252" s="1146" t="str">
        <f ca="1">IFERROR(__xludf.DUMMYFUNCTION("+AW252*BE252"),"#DIV/0!")</f>
        <v>#DIV/0!</v>
      </c>
      <c r="BH252" s="1146" t="str">
        <f ca="1">IFERROR(__xludf.DUMMYFUNCTION("+AX252*BE252"),"#DIV/0!")</f>
        <v>#DIV/0!</v>
      </c>
      <c r="BI252" s="1146" t="str">
        <f ca="1">IFERROR(__xludf.DUMMYFUNCTION("+AY252*BE252"),"#DIV/0!")</f>
        <v>#DIV/0!</v>
      </c>
      <c r="BJ252" s="1146" t="str">
        <f ca="1">IFERROR(__xludf.DUMMYFUNCTION("+AZ252*BE252"),"#DIV/0!")</f>
        <v>#DIV/0!</v>
      </c>
      <c r="BK252" s="1146" t="str">
        <f ca="1">IFERROR(__xludf.DUMMYFUNCTION("+BA252*BF252"),"#DIV/0!")</f>
        <v>#DIV/0!</v>
      </c>
      <c r="BL252" s="1146" t="str">
        <f ca="1">IFERROR(__xludf.DUMMYFUNCTION("+BB252*BF252"),"#DIV/0!")</f>
        <v>#DIV/0!</v>
      </c>
      <c r="BM252" s="1146" t="str">
        <f ca="1">IFERROR(__xludf.DUMMYFUNCTION("+BC252*BF252"),"#DIV/0!")</f>
        <v>#DIV/0!</v>
      </c>
      <c r="BN252" s="1146" t="str">
        <f ca="1">IFERROR(__xludf.DUMMYFUNCTION("+BD252*BF252"),"#DIV/0!")</f>
        <v>#DIV/0!</v>
      </c>
      <c r="BO252" s="1146" t="str">
        <f ca="1">IFERROR(__xludf.DUMMYFUNCTION("+BG252+BK252"),"#DIV/0!")</f>
        <v>#DIV/0!</v>
      </c>
      <c r="BP252" s="1146" t="str">
        <f ca="1">IFERROR(__xludf.DUMMYFUNCTION("+BH252+BL252"),"#DIV/0!")</f>
        <v>#DIV/0!</v>
      </c>
      <c r="BQ252" s="1146" t="str">
        <f ca="1">IFERROR(__xludf.DUMMYFUNCTION("+BI252+BM252"),"#DIV/0!")</f>
        <v>#DIV/0!</v>
      </c>
      <c r="BR252" s="1146" t="str">
        <f ca="1">IFERROR(__xludf.DUMMYFUNCTION("+BJ252+BN252"),"#DIV/0!")</f>
        <v>#DIV/0!</v>
      </c>
      <c r="BS252" s="4188"/>
      <c r="BT252" s="4188"/>
      <c r="BU252" s="4188"/>
      <c r="BV252" s="4188"/>
      <c r="BW252" s="4188"/>
      <c r="BX252" s="4188"/>
      <c r="BY252" s="4188"/>
      <c r="BZ252" s="4188"/>
      <c r="CA252" s="4191"/>
      <c r="CC252" s="4194"/>
      <c r="CD252" s="4188"/>
      <c r="CE252" s="4188"/>
      <c r="CF252" s="4191"/>
      <c r="CG252" s="4204"/>
    </row>
    <row r="253" spans="1:85" ht="14.25" customHeight="1">
      <c r="A253" s="4194"/>
      <c r="B253" s="4209"/>
      <c r="C253" s="4210"/>
      <c r="D253" s="4209"/>
      <c r="E253" s="4210"/>
      <c r="F253" s="898"/>
      <c r="G253" s="964"/>
      <c r="H253" s="4191"/>
      <c r="I253" s="899"/>
      <c r="J253" s="900"/>
      <c r="K253" s="900"/>
      <c r="L253" s="900"/>
      <c r="M253" s="4191"/>
      <c r="N253" s="4194"/>
      <c r="O253" s="927"/>
      <c r="P253" s="901"/>
      <c r="Q253" s="4194"/>
      <c r="R253" s="4188"/>
      <c r="S253" s="4188"/>
      <c r="T253" s="4191"/>
      <c r="U253" s="818"/>
      <c r="V253" s="906">
        <v>9</v>
      </c>
      <c r="W253" s="1090"/>
      <c r="X253" s="1120"/>
      <c r="Y253" s="1120"/>
      <c r="Z253" s="898"/>
      <c r="AA253" s="908"/>
      <c r="AB253" s="908"/>
      <c r="AC253" s="908"/>
      <c r="AD253" s="909"/>
      <c r="AE253" s="871"/>
      <c r="AF253" s="1028"/>
      <c r="AG253" s="929"/>
      <c r="AH253" s="929"/>
      <c r="AI253" s="929"/>
      <c r="AJ253" s="930"/>
      <c r="AK253" s="1029"/>
      <c r="AL253" s="914"/>
      <c r="AM253" s="914"/>
      <c r="AN253" s="915"/>
      <c r="AO253" s="798"/>
      <c r="AP253" s="1050"/>
      <c r="AQ253" s="901"/>
      <c r="AR253" s="881"/>
      <c r="AS253" s="1143" t="str">
        <f ca="1">IFERROR(__xludf.DUMMYFUNCTION("+I253/G253"),"#DIV/0!")</f>
        <v>#DIV/0!</v>
      </c>
      <c r="AT253" s="1144" t="str">
        <f ca="1">IFERROR(__xludf.DUMMYFUNCTION("+J253/G253"),"#DIV/0!")</f>
        <v>#DIV/0!</v>
      </c>
      <c r="AU253" s="1144" t="str">
        <f ca="1">IFERROR(__xludf.DUMMYFUNCTION("+K253/G253"),"#DIV/0!")</f>
        <v>#DIV/0!</v>
      </c>
      <c r="AV253" s="1144" t="str">
        <f ca="1">IFERROR(__xludf.DUMMYFUNCTION("+L253/G253"),"#DIV/0!")</f>
        <v>#DIV/0!</v>
      </c>
      <c r="AW253" s="1145" t="str">
        <f ca="1">IFERROR(__xludf.DUMMYFUNCTION("+AA253/COUNTIF(W253,""*"")"),"#DIV/0!")</f>
        <v>#DIV/0!</v>
      </c>
      <c r="AX253" s="1145" t="str">
        <f ca="1">IFERROR(__xludf.DUMMYFUNCTION("+AB253/COUNTIF(W253,""*"")"),"#DIV/0!")</f>
        <v>#DIV/0!</v>
      </c>
      <c r="AY253" s="1145" t="str">
        <f ca="1">IFERROR(__xludf.DUMMYFUNCTION("+AC253/COUNTIF(W253,""*"")"),"#DIV/0!")</f>
        <v>#DIV/0!</v>
      </c>
      <c r="AZ253" s="1145" t="str">
        <f ca="1">IFERROR(__xludf.DUMMYFUNCTION("+AD253/COUNTIF(AD253,""*"")"),"#DIV/0!")</f>
        <v>#DIV/0!</v>
      </c>
      <c r="BA253" s="1146" t="str">
        <f ca="1">IFERROR(__xludf.DUMMYFUNCTION("+AK253/AJ253"),"#DIV/0!")</f>
        <v>#DIV/0!</v>
      </c>
      <c r="BB253" s="1146" t="str">
        <f ca="1">IFERROR(__xludf.DUMMYFUNCTION("+AL253/AJ253"),"#DIV/0!")</f>
        <v>#DIV/0!</v>
      </c>
      <c r="BC253" s="1146" t="str">
        <f ca="1">IFERROR(__xludf.DUMMYFUNCTION("+AM253/AJ253"),"#DIV/0!")</f>
        <v>#DIV/0!</v>
      </c>
      <c r="BD253" s="1146" t="str">
        <f ca="1">IFERROR(__xludf.DUMMYFUNCTION("+AN253/AJ253"),"#DIV/0!")</f>
        <v>#DIV/0!</v>
      </c>
      <c r="BE253" s="921">
        <v>0.2</v>
      </c>
      <c r="BF253" s="921">
        <v>0.8</v>
      </c>
      <c r="BG253" s="1146" t="str">
        <f ca="1">IFERROR(__xludf.DUMMYFUNCTION("+AW253*BE253"),"#DIV/0!")</f>
        <v>#DIV/0!</v>
      </c>
      <c r="BH253" s="1146" t="str">
        <f ca="1">IFERROR(__xludf.DUMMYFUNCTION("+AX253*BE253"),"#DIV/0!")</f>
        <v>#DIV/0!</v>
      </c>
      <c r="BI253" s="1146" t="str">
        <f ca="1">IFERROR(__xludf.DUMMYFUNCTION("+AY253*BE253"),"#DIV/0!")</f>
        <v>#DIV/0!</v>
      </c>
      <c r="BJ253" s="1146" t="str">
        <f ca="1">IFERROR(__xludf.DUMMYFUNCTION("+AZ253*BE253"),"#DIV/0!")</f>
        <v>#DIV/0!</v>
      </c>
      <c r="BK253" s="1146" t="str">
        <f ca="1">IFERROR(__xludf.DUMMYFUNCTION("+BA253*BF253"),"#DIV/0!")</f>
        <v>#DIV/0!</v>
      </c>
      <c r="BL253" s="1146" t="str">
        <f ca="1">IFERROR(__xludf.DUMMYFUNCTION("+BB253*BF253"),"#DIV/0!")</f>
        <v>#DIV/0!</v>
      </c>
      <c r="BM253" s="1146" t="str">
        <f ca="1">IFERROR(__xludf.DUMMYFUNCTION("+BC253*BF253"),"#DIV/0!")</f>
        <v>#DIV/0!</v>
      </c>
      <c r="BN253" s="1146" t="str">
        <f ca="1">IFERROR(__xludf.DUMMYFUNCTION("+BD253*BF253"),"#DIV/0!")</f>
        <v>#DIV/0!</v>
      </c>
      <c r="BO253" s="1146" t="str">
        <f ca="1">IFERROR(__xludf.DUMMYFUNCTION("+BG253+BK253"),"#DIV/0!")</f>
        <v>#DIV/0!</v>
      </c>
      <c r="BP253" s="1146" t="str">
        <f ca="1">IFERROR(__xludf.DUMMYFUNCTION("+BH253+BL253"),"#DIV/0!")</f>
        <v>#DIV/0!</v>
      </c>
      <c r="BQ253" s="1146" t="str">
        <f ca="1">IFERROR(__xludf.DUMMYFUNCTION("+BI253+BM253"),"#DIV/0!")</f>
        <v>#DIV/0!</v>
      </c>
      <c r="BR253" s="1146" t="str">
        <f ca="1">IFERROR(__xludf.DUMMYFUNCTION("+BJ253+BN253"),"#DIV/0!")</f>
        <v>#DIV/0!</v>
      </c>
      <c r="BS253" s="4188"/>
      <c r="BT253" s="4188"/>
      <c r="BU253" s="4188"/>
      <c r="BV253" s="4188"/>
      <c r="BW253" s="4188"/>
      <c r="BX253" s="4188"/>
      <c r="BY253" s="4188"/>
      <c r="BZ253" s="4188"/>
      <c r="CA253" s="4191"/>
      <c r="CC253" s="4194"/>
      <c r="CD253" s="4188"/>
      <c r="CE253" s="4188"/>
      <c r="CF253" s="4191"/>
      <c r="CG253" s="4204"/>
    </row>
    <row r="254" spans="1:85" ht="14.25" customHeight="1" thickBot="1">
      <c r="A254" s="4195"/>
      <c r="B254" s="4211"/>
      <c r="C254" s="4212"/>
      <c r="D254" s="4211"/>
      <c r="E254" s="4212"/>
      <c r="F254" s="983"/>
      <c r="G254" s="984"/>
      <c r="H254" s="4192"/>
      <c r="I254" s="1063"/>
      <c r="J254" s="986"/>
      <c r="K254" s="986"/>
      <c r="L254" s="986"/>
      <c r="M254" s="4192"/>
      <c r="N254" s="4195"/>
      <c r="O254" s="987"/>
      <c r="P254" s="985"/>
      <c r="Q254" s="4195"/>
      <c r="R254" s="4189"/>
      <c r="S254" s="4189"/>
      <c r="T254" s="4192"/>
      <c r="U254" s="818"/>
      <c r="V254" s="981">
        <v>10</v>
      </c>
      <c r="W254" s="1068"/>
      <c r="X254" s="1121"/>
      <c r="Y254" s="1121"/>
      <c r="Z254" s="983"/>
      <c r="AA254" s="989"/>
      <c r="AB254" s="989"/>
      <c r="AC254" s="989"/>
      <c r="AD254" s="990"/>
      <c r="AE254" s="871"/>
      <c r="AF254" s="1071"/>
      <c r="AG254" s="991"/>
      <c r="AH254" s="991"/>
      <c r="AI254" s="991"/>
      <c r="AJ254" s="992"/>
      <c r="AK254" s="1073"/>
      <c r="AL254" s="994"/>
      <c r="AM254" s="994"/>
      <c r="AN254" s="1074"/>
      <c r="AO254" s="798"/>
      <c r="AP254" s="1075"/>
      <c r="AQ254" s="985"/>
      <c r="AR254" s="881"/>
      <c r="AS254" s="1147" t="str">
        <f ca="1">IFERROR(__xludf.DUMMYFUNCTION("+I254/G254"),"#DIV/0!")</f>
        <v>#DIV/0!</v>
      </c>
      <c r="AT254" s="1148" t="str">
        <f ca="1">IFERROR(__xludf.DUMMYFUNCTION("+J254/G254"),"#DIV/0!")</f>
        <v>#DIV/0!</v>
      </c>
      <c r="AU254" s="1148" t="str">
        <f ca="1">IFERROR(__xludf.DUMMYFUNCTION("+K254/G254"),"#DIV/0!")</f>
        <v>#DIV/0!</v>
      </c>
      <c r="AV254" s="1148" t="str">
        <f ca="1">IFERROR(__xludf.DUMMYFUNCTION("+L254/G254"),"#DIV/0!")</f>
        <v>#DIV/0!</v>
      </c>
      <c r="AW254" s="1149" t="str">
        <f ca="1">IFERROR(__xludf.DUMMYFUNCTION("+AA254/COUNTIF(W254,""*"")"),"#DIV/0!")</f>
        <v>#DIV/0!</v>
      </c>
      <c r="AX254" s="1149" t="str">
        <f ca="1">IFERROR(__xludf.DUMMYFUNCTION("+AB254/COUNTIF(W254,""*"")"),"#DIV/0!")</f>
        <v>#DIV/0!</v>
      </c>
      <c r="AY254" s="1149" t="str">
        <f ca="1">IFERROR(__xludf.DUMMYFUNCTION("+AC254/COUNTIF(W254,""*"")"),"#DIV/0!")</f>
        <v>#DIV/0!</v>
      </c>
      <c r="AZ254" s="1149" t="str">
        <f ca="1">IFERROR(__xludf.DUMMYFUNCTION("+AD254/COUNTIF(AD254,""*"")"),"#DIV/0!")</f>
        <v>#DIV/0!</v>
      </c>
      <c r="BA254" s="1150" t="str">
        <f ca="1">IFERROR(__xludf.DUMMYFUNCTION("+AK254/AJ254"),"#DIV/0!")</f>
        <v>#DIV/0!</v>
      </c>
      <c r="BB254" s="1150" t="str">
        <f ca="1">IFERROR(__xludf.DUMMYFUNCTION("+AL254/AJ254"),"#DIV/0!")</f>
        <v>#DIV/0!</v>
      </c>
      <c r="BC254" s="1150" t="str">
        <f ca="1">IFERROR(__xludf.DUMMYFUNCTION("+AM254/AJ254"),"#DIV/0!")</f>
        <v>#DIV/0!</v>
      </c>
      <c r="BD254" s="1150" t="str">
        <f ca="1">IFERROR(__xludf.DUMMYFUNCTION("+AN254/AJ254"),"#DIV/0!")</f>
        <v>#DIV/0!</v>
      </c>
      <c r="BE254" s="1080">
        <v>0.2</v>
      </c>
      <c r="BF254" s="1080">
        <v>0.8</v>
      </c>
      <c r="BG254" s="1150" t="str">
        <f ca="1">IFERROR(__xludf.DUMMYFUNCTION("+AW254*BE254"),"#DIV/0!")</f>
        <v>#DIV/0!</v>
      </c>
      <c r="BH254" s="1150" t="str">
        <f ca="1">IFERROR(__xludf.DUMMYFUNCTION("+AX254*BE254"),"#DIV/0!")</f>
        <v>#DIV/0!</v>
      </c>
      <c r="BI254" s="1150" t="str">
        <f ca="1">IFERROR(__xludf.DUMMYFUNCTION("+AY254*BE254"),"#DIV/0!")</f>
        <v>#DIV/0!</v>
      </c>
      <c r="BJ254" s="1150" t="str">
        <f ca="1">IFERROR(__xludf.DUMMYFUNCTION("+AZ254*BE254"),"#DIV/0!")</f>
        <v>#DIV/0!</v>
      </c>
      <c r="BK254" s="1150" t="str">
        <f ca="1">IFERROR(__xludf.DUMMYFUNCTION("+BA254*BF254"),"#DIV/0!")</f>
        <v>#DIV/0!</v>
      </c>
      <c r="BL254" s="1150" t="str">
        <f ca="1">IFERROR(__xludf.DUMMYFUNCTION("+BB254*BF254"),"#DIV/0!")</f>
        <v>#DIV/0!</v>
      </c>
      <c r="BM254" s="1150" t="str">
        <f ca="1">IFERROR(__xludf.DUMMYFUNCTION("+BC254*BF254"),"#DIV/0!")</f>
        <v>#DIV/0!</v>
      </c>
      <c r="BN254" s="1150" t="str">
        <f ca="1">IFERROR(__xludf.DUMMYFUNCTION("+BD254*BF254"),"#DIV/0!")</f>
        <v>#DIV/0!</v>
      </c>
      <c r="BO254" s="1150" t="str">
        <f ca="1">IFERROR(__xludf.DUMMYFUNCTION("+BG254+BK254"),"#DIV/0!")</f>
        <v>#DIV/0!</v>
      </c>
      <c r="BP254" s="1150" t="str">
        <f ca="1">IFERROR(__xludf.DUMMYFUNCTION("+BH254+BL254"),"#DIV/0!")</f>
        <v>#DIV/0!</v>
      </c>
      <c r="BQ254" s="1150" t="str">
        <f ca="1">IFERROR(__xludf.DUMMYFUNCTION("+BI254+BM254"),"#DIV/0!")</f>
        <v>#DIV/0!</v>
      </c>
      <c r="BR254" s="1150" t="str">
        <f ca="1">IFERROR(__xludf.DUMMYFUNCTION("+BJ254+BN254"),"#DIV/0!")</f>
        <v>#DIV/0!</v>
      </c>
      <c r="BS254" s="4189"/>
      <c r="BT254" s="4189"/>
      <c r="BU254" s="4189"/>
      <c r="BV254" s="4189"/>
      <c r="BW254" s="4189"/>
      <c r="BX254" s="4189"/>
      <c r="BY254" s="4189"/>
      <c r="BZ254" s="4189"/>
      <c r="CA254" s="4192"/>
      <c r="CC254" s="4195"/>
      <c r="CD254" s="4189"/>
      <c r="CE254" s="4189"/>
      <c r="CF254" s="4192"/>
      <c r="CG254" s="4205"/>
    </row>
    <row r="255" spans="1:85" ht="14.25" customHeight="1">
      <c r="A255" s="4206">
        <v>27</v>
      </c>
      <c r="B255" s="4207"/>
      <c r="C255" s="4208"/>
      <c r="D255" s="4213"/>
      <c r="E255" s="4208"/>
      <c r="F255" s="858"/>
      <c r="G255" s="950"/>
      <c r="H255" s="4214"/>
      <c r="I255" s="860"/>
      <c r="J255" s="861"/>
      <c r="K255" s="861"/>
      <c r="L255" s="861"/>
      <c r="M255" s="4215"/>
      <c r="N255" s="4198"/>
      <c r="O255" s="954"/>
      <c r="P255" s="951"/>
      <c r="Q255" s="4199"/>
      <c r="R255" s="4200"/>
      <c r="S255" s="4200"/>
      <c r="T255" s="4201"/>
      <c r="U255" s="818"/>
      <c r="V255" s="867">
        <v>1</v>
      </c>
      <c r="W255" s="954"/>
      <c r="X255" s="1122"/>
      <c r="Y255" s="1122"/>
      <c r="Z255" s="858"/>
      <c r="AA255" s="869"/>
      <c r="AB255" s="869"/>
      <c r="AC255" s="869"/>
      <c r="AD255" s="870"/>
      <c r="AE255" s="871"/>
      <c r="AF255" s="1086"/>
      <c r="AG255" s="874"/>
      <c r="AH255" s="874"/>
      <c r="AI255" s="874"/>
      <c r="AJ255" s="875"/>
      <c r="AK255" s="1041"/>
      <c r="AL255" s="877"/>
      <c r="AM255" s="877"/>
      <c r="AN255" s="878"/>
      <c r="AO255" s="798"/>
      <c r="AP255" s="879"/>
      <c r="AQ255" s="880"/>
      <c r="AR255" s="881"/>
      <c r="AS255" s="1139" t="str">
        <f ca="1">IFERROR(__xludf.DUMMYFUNCTION("+I255/G255"),"#DIV/0!")</f>
        <v>#DIV/0!</v>
      </c>
      <c r="AT255" s="1140" t="str">
        <f ca="1">IFERROR(__xludf.DUMMYFUNCTION("+J255/G255"),"#DIV/0!")</f>
        <v>#DIV/0!</v>
      </c>
      <c r="AU255" s="1140" t="str">
        <f ca="1">IFERROR(__xludf.DUMMYFUNCTION("+K255/G255"),"#DIV/0!")</f>
        <v>#DIV/0!</v>
      </c>
      <c r="AV255" s="1140" t="str">
        <f ca="1">IFERROR(__xludf.DUMMYFUNCTION("+L255/G255"),"#DIV/0!")</f>
        <v>#DIV/0!</v>
      </c>
      <c r="AW255" s="1141" t="str">
        <f ca="1">IFERROR(__xludf.DUMMYFUNCTION("+AA255/COUNTIF(W255,""*"")"),"#DIV/0!")</f>
        <v>#DIV/0!</v>
      </c>
      <c r="AX255" s="1141" t="str">
        <f ca="1">IFERROR(__xludf.DUMMYFUNCTION("+AB255/COUNTIF(W255,""*"")"),"#DIV/0!")</f>
        <v>#DIV/0!</v>
      </c>
      <c r="AY255" s="1141" t="str">
        <f ca="1">IFERROR(__xludf.DUMMYFUNCTION("+AC255/COUNTIF(W255,""*"")"),"#DIV/0!")</f>
        <v>#DIV/0!</v>
      </c>
      <c r="AZ255" s="1141" t="str">
        <f ca="1">IFERROR(__xludf.DUMMYFUNCTION("+AD255/COUNTIF(AD255,""*"")"),"#DIV/0!")</f>
        <v>#DIV/0!</v>
      </c>
      <c r="BA255" s="1142" t="str">
        <f ca="1">IFERROR(__xludf.DUMMYFUNCTION("+AK255/AJ255"),"#DIV/0!")</f>
        <v>#DIV/0!</v>
      </c>
      <c r="BB255" s="1142" t="str">
        <f ca="1">IFERROR(__xludf.DUMMYFUNCTION("+AL255/AJ255"),"#DIV/0!")</f>
        <v>#DIV/0!</v>
      </c>
      <c r="BC255" s="1142" t="str">
        <f ca="1">IFERROR(__xludf.DUMMYFUNCTION("+AM255/AJ255"),"#DIV/0!")</f>
        <v>#DIV/0!</v>
      </c>
      <c r="BD255" s="1142" t="str">
        <f ca="1">IFERROR(__xludf.DUMMYFUNCTION("+AN255/AJ255"),"#DIV/0!")</f>
        <v>#DIV/0!</v>
      </c>
      <c r="BE255" s="886">
        <v>0.2</v>
      </c>
      <c r="BF255" s="886">
        <v>0.8</v>
      </c>
      <c r="BG255" s="1142" t="str">
        <f ca="1">IFERROR(__xludf.DUMMYFUNCTION("+AW255*BE255"),"#DIV/0!")</f>
        <v>#DIV/0!</v>
      </c>
      <c r="BH255" s="1142" t="str">
        <f ca="1">IFERROR(__xludf.DUMMYFUNCTION("+AX255*BE255"),"#DIV/0!")</f>
        <v>#DIV/0!</v>
      </c>
      <c r="BI255" s="1142" t="str">
        <f ca="1">IFERROR(__xludf.DUMMYFUNCTION("+AY255*BE255"),"#DIV/0!")</f>
        <v>#DIV/0!</v>
      </c>
      <c r="BJ255" s="1142" t="str">
        <f ca="1">IFERROR(__xludf.DUMMYFUNCTION("+AZ255*BE255"),"#DIV/0!")</f>
        <v>#DIV/0!</v>
      </c>
      <c r="BK255" s="1142" t="str">
        <f ca="1">IFERROR(__xludf.DUMMYFUNCTION("+BA255*BF255"),"#DIV/0!")</f>
        <v>#DIV/0!</v>
      </c>
      <c r="BL255" s="1142" t="str">
        <f ca="1">IFERROR(__xludf.DUMMYFUNCTION("+BB255*BF255"),"#DIV/0!")</f>
        <v>#DIV/0!</v>
      </c>
      <c r="BM255" s="1142" t="str">
        <f ca="1">IFERROR(__xludf.DUMMYFUNCTION("+BC255*BF255"),"#DIV/0!")</f>
        <v>#DIV/0!</v>
      </c>
      <c r="BN255" s="1142" t="str">
        <f ca="1">IFERROR(__xludf.DUMMYFUNCTION("+BD255*BF255"),"#DIV/0!")</f>
        <v>#DIV/0!</v>
      </c>
      <c r="BO255" s="1142" t="str">
        <f ca="1">IFERROR(__xludf.DUMMYFUNCTION("+BG255+BK255"),"#DIV/0!")</f>
        <v>#DIV/0!</v>
      </c>
      <c r="BP255" s="1142" t="str">
        <f ca="1">IFERROR(__xludf.DUMMYFUNCTION("+BH255+BL255"),"#DIV/0!")</f>
        <v>#DIV/0!</v>
      </c>
      <c r="BQ255" s="1142" t="str">
        <f ca="1">IFERROR(__xludf.DUMMYFUNCTION("+BI255+BM255"),"#DIV/0!")</f>
        <v>#DIV/0!</v>
      </c>
      <c r="BR255" s="1142" t="str">
        <f ca="1">IFERROR(__xludf.DUMMYFUNCTION("+BJ255+BN255"),"#DIV/0!")</f>
        <v>#DIV/0!</v>
      </c>
      <c r="BS255" s="4197" t="e">
        <f t="shared" ref="BS255:BV255" ca="1" si="25">AVERAGEIF(BO255:BO264,"&lt;&gt;#¡DIV/0!")</f>
        <v>#DIV/0!</v>
      </c>
      <c r="BT255" s="4197" t="e">
        <f t="shared" ca="1" si="25"/>
        <v>#DIV/0!</v>
      </c>
      <c r="BU255" s="4197" t="e">
        <f t="shared" ca="1" si="25"/>
        <v>#DIV/0!</v>
      </c>
      <c r="BV255" s="4197" t="e">
        <f t="shared" ca="1" si="25"/>
        <v>#DIV/0!</v>
      </c>
      <c r="BW255" s="4187" t="str">
        <f ca="1">IFERROR(__xludf.DUMMYFUNCTION("+C255*BS255"),"#DIV/0!")</f>
        <v>#DIV/0!</v>
      </c>
      <c r="BX255" s="4187" t="str">
        <f ca="1">IFERROR(__xludf.DUMMYFUNCTION("+C255*BT255"),"#DIV/0!")</f>
        <v>#DIV/0!</v>
      </c>
      <c r="BY255" s="4187" t="str">
        <f ca="1">IFERROR(__xludf.DUMMYFUNCTION("+C255*BU255"),"#DIV/0!")</f>
        <v>#DIV/0!</v>
      </c>
      <c r="BZ255" s="4187" t="str">
        <f ca="1">IFERROR(__xludf.DUMMYFUNCTION("+C255*BV255"),"#DIV/0!")</f>
        <v>#DIV/0!</v>
      </c>
      <c r="CA255" s="4190">
        <f ca="1">SUM(BW255:BZ264)</f>
        <v>0</v>
      </c>
      <c r="CC255" s="4193" t="str">
        <f ca="1">IFERROR(__xludf.DUMMYFUNCTION("+Q255/$N$255"),"#DIV/0!")</f>
        <v>#DIV/0!</v>
      </c>
      <c r="CD255" s="4196" t="str">
        <f ca="1">IFERROR(__xludf.DUMMYFUNCTION("+R255/$N$255"),"#DIV/0!")</f>
        <v>#DIV/0!</v>
      </c>
      <c r="CE255" s="4196" t="str">
        <f ca="1">IFERROR(__xludf.DUMMYFUNCTION("+S255/$N$255"),"#DIV/0!")</f>
        <v>#DIV/0!</v>
      </c>
      <c r="CF255" s="4202" t="str">
        <f ca="1">IFERROR(__xludf.DUMMYFUNCTION("+T255/$N$255"),"#DIV/0!")</f>
        <v>#DIV/0!</v>
      </c>
      <c r="CG255" s="4203" t="e">
        <f ca="1">AVERAGE(CC255:CF264)</f>
        <v>#DIV/0!</v>
      </c>
    </row>
    <row r="256" spans="1:85" ht="14.25" customHeight="1">
      <c r="A256" s="4194"/>
      <c r="B256" s="4209"/>
      <c r="C256" s="4210"/>
      <c r="D256" s="4209"/>
      <c r="E256" s="4210"/>
      <c r="F256" s="898"/>
      <c r="G256" s="964"/>
      <c r="H256" s="4191"/>
      <c r="I256" s="899"/>
      <c r="J256" s="900"/>
      <c r="K256" s="900"/>
      <c r="L256" s="900"/>
      <c r="M256" s="4191"/>
      <c r="N256" s="4194"/>
      <c r="O256" s="927"/>
      <c r="P256" s="901"/>
      <c r="Q256" s="4194"/>
      <c r="R256" s="4188"/>
      <c r="S256" s="4188"/>
      <c r="T256" s="4191"/>
      <c r="U256" s="818"/>
      <c r="V256" s="906">
        <v>2</v>
      </c>
      <c r="W256" s="1090"/>
      <c r="X256" s="1120"/>
      <c r="Y256" s="1120"/>
      <c r="Z256" s="898"/>
      <c r="AA256" s="908"/>
      <c r="AB256" s="908"/>
      <c r="AC256" s="908"/>
      <c r="AD256" s="909"/>
      <c r="AE256" s="871"/>
      <c r="AF256" s="1028"/>
      <c r="AG256" s="929"/>
      <c r="AH256" s="929"/>
      <c r="AI256" s="929"/>
      <c r="AJ256" s="930"/>
      <c r="AK256" s="1029"/>
      <c r="AL256" s="914"/>
      <c r="AM256" s="914"/>
      <c r="AN256" s="915"/>
      <c r="AO256" s="798"/>
      <c r="AP256" s="1050"/>
      <c r="AQ256" s="901"/>
      <c r="AR256" s="881"/>
      <c r="AS256" s="1143" t="str">
        <f ca="1">IFERROR(__xludf.DUMMYFUNCTION("+I256/G256"),"#DIV/0!")</f>
        <v>#DIV/0!</v>
      </c>
      <c r="AT256" s="1144" t="str">
        <f ca="1">IFERROR(__xludf.DUMMYFUNCTION("+J256/G256"),"#DIV/0!")</f>
        <v>#DIV/0!</v>
      </c>
      <c r="AU256" s="1144" t="str">
        <f ca="1">IFERROR(__xludf.DUMMYFUNCTION("+K256/G256"),"#DIV/0!")</f>
        <v>#DIV/0!</v>
      </c>
      <c r="AV256" s="1144" t="str">
        <f ca="1">IFERROR(__xludf.DUMMYFUNCTION("+L256/G256"),"#DIV/0!")</f>
        <v>#DIV/0!</v>
      </c>
      <c r="AW256" s="1145" t="str">
        <f ca="1">IFERROR(__xludf.DUMMYFUNCTION("+AA256/COUNTIF(W256,""*"")"),"#DIV/0!")</f>
        <v>#DIV/0!</v>
      </c>
      <c r="AX256" s="1145" t="str">
        <f ca="1">IFERROR(__xludf.DUMMYFUNCTION("+AB256/COUNTIF(W256,""*"")"),"#DIV/0!")</f>
        <v>#DIV/0!</v>
      </c>
      <c r="AY256" s="1145" t="str">
        <f ca="1">IFERROR(__xludf.DUMMYFUNCTION("+AC256/COUNTIF(W256,""*"")"),"#DIV/0!")</f>
        <v>#DIV/0!</v>
      </c>
      <c r="AZ256" s="1145" t="str">
        <f ca="1">IFERROR(__xludf.DUMMYFUNCTION("+AD256/COUNTIF(AD256,""*"")"),"#DIV/0!")</f>
        <v>#DIV/0!</v>
      </c>
      <c r="BA256" s="1146" t="str">
        <f ca="1">IFERROR(__xludf.DUMMYFUNCTION("+AK256/AJ256"),"#DIV/0!")</f>
        <v>#DIV/0!</v>
      </c>
      <c r="BB256" s="1146" t="str">
        <f ca="1">IFERROR(__xludf.DUMMYFUNCTION("+AL256/AJ256"),"#DIV/0!")</f>
        <v>#DIV/0!</v>
      </c>
      <c r="BC256" s="1146" t="str">
        <f ca="1">IFERROR(__xludf.DUMMYFUNCTION("+AM256/AJ256"),"#DIV/0!")</f>
        <v>#DIV/0!</v>
      </c>
      <c r="BD256" s="1146" t="str">
        <f ca="1">IFERROR(__xludf.DUMMYFUNCTION("+AN256/AJ256"),"#DIV/0!")</f>
        <v>#DIV/0!</v>
      </c>
      <c r="BE256" s="921">
        <v>0.2</v>
      </c>
      <c r="BF256" s="921">
        <v>0.8</v>
      </c>
      <c r="BG256" s="1146" t="str">
        <f ca="1">IFERROR(__xludf.DUMMYFUNCTION("+AW256*BE256"),"#DIV/0!")</f>
        <v>#DIV/0!</v>
      </c>
      <c r="BH256" s="1146" t="str">
        <f ca="1">IFERROR(__xludf.DUMMYFUNCTION("+AX256*BE256"),"#DIV/0!")</f>
        <v>#DIV/0!</v>
      </c>
      <c r="BI256" s="1146" t="str">
        <f ca="1">IFERROR(__xludf.DUMMYFUNCTION("+AY256*BE256"),"#DIV/0!")</f>
        <v>#DIV/0!</v>
      </c>
      <c r="BJ256" s="1146" t="str">
        <f ca="1">IFERROR(__xludf.DUMMYFUNCTION("+AZ256*BE256"),"#DIV/0!")</f>
        <v>#DIV/0!</v>
      </c>
      <c r="BK256" s="1146" t="str">
        <f ca="1">IFERROR(__xludf.DUMMYFUNCTION("+BA256*BF256"),"#DIV/0!")</f>
        <v>#DIV/0!</v>
      </c>
      <c r="BL256" s="1146" t="str">
        <f ca="1">IFERROR(__xludf.DUMMYFUNCTION("+BB256*BF256"),"#DIV/0!")</f>
        <v>#DIV/0!</v>
      </c>
      <c r="BM256" s="1146" t="str">
        <f ca="1">IFERROR(__xludf.DUMMYFUNCTION("+BC256*BF256"),"#DIV/0!")</f>
        <v>#DIV/0!</v>
      </c>
      <c r="BN256" s="1146" t="str">
        <f ca="1">IFERROR(__xludf.DUMMYFUNCTION("+BD256*BF256"),"#DIV/0!")</f>
        <v>#DIV/0!</v>
      </c>
      <c r="BO256" s="1146" t="str">
        <f ca="1">IFERROR(__xludf.DUMMYFUNCTION("+BG256+BK256"),"#DIV/0!")</f>
        <v>#DIV/0!</v>
      </c>
      <c r="BP256" s="1146" t="str">
        <f ca="1">IFERROR(__xludf.DUMMYFUNCTION("+BH256+BL256"),"#DIV/0!")</f>
        <v>#DIV/0!</v>
      </c>
      <c r="BQ256" s="1146" t="str">
        <f ca="1">IFERROR(__xludf.DUMMYFUNCTION("+BI256+BM256"),"#DIV/0!")</f>
        <v>#DIV/0!</v>
      </c>
      <c r="BR256" s="1146" t="str">
        <f ca="1">IFERROR(__xludf.DUMMYFUNCTION("+BJ256+BN256"),"#DIV/0!")</f>
        <v>#DIV/0!</v>
      </c>
      <c r="BS256" s="4188"/>
      <c r="BT256" s="4188"/>
      <c r="BU256" s="4188"/>
      <c r="BV256" s="4188"/>
      <c r="BW256" s="4188"/>
      <c r="BX256" s="4188"/>
      <c r="BY256" s="4188"/>
      <c r="BZ256" s="4188"/>
      <c r="CA256" s="4191"/>
      <c r="CC256" s="4194"/>
      <c r="CD256" s="4188"/>
      <c r="CE256" s="4188"/>
      <c r="CF256" s="4191"/>
      <c r="CG256" s="4204"/>
    </row>
    <row r="257" spans="1:85" ht="14.25" customHeight="1">
      <c r="A257" s="4194"/>
      <c r="B257" s="4209"/>
      <c r="C257" s="4210"/>
      <c r="D257" s="4209"/>
      <c r="E257" s="4210"/>
      <c r="F257" s="898"/>
      <c r="G257" s="964"/>
      <c r="H257" s="4191"/>
      <c r="I257" s="899"/>
      <c r="J257" s="900"/>
      <c r="K257" s="900"/>
      <c r="L257" s="900"/>
      <c r="M257" s="4191"/>
      <c r="N257" s="4194"/>
      <c r="O257" s="927"/>
      <c r="P257" s="901"/>
      <c r="Q257" s="4194"/>
      <c r="R257" s="4188"/>
      <c r="S257" s="4188"/>
      <c r="T257" s="4191"/>
      <c r="U257" s="818"/>
      <c r="V257" s="906">
        <v>3</v>
      </c>
      <c r="W257" s="1090"/>
      <c r="X257" s="1120"/>
      <c r="Y257" s="1120"/>
      <c r="Z257" s="898"/>
      <c r="AA257" s="908"/>
      <c r="AB257" s="908"/>
      <c r="AC257" s="908"/>
      <c r="AD257" s="909"/>
      <c r="AE257" s="871"/>
      <c r="AF257" s="1028"/>
      <c r="AG257" s="929"/>
      <c r="AH257" s="929"/>
      <c r="AI257" s="929"/>
      <c r="AJ257" s="930"/>
      <c r="AK257" s="1029"/>
      <c r="AL257" s="914"/>
      <c r="AM257" s="914"/>
      <c r="AN257" s="915"/>
      <c r="AO257" s="798"/>
      <c r="AP257" s="1050"/>
      <c r="AQ257" s="901"/>
      <c r="AR257" s="881"/>
      <c r="AS257" s="1143" t="str">
        <f ca="1">IFERROR(__xludf.DUMMYFUNCTION("+I257/G257"),"#DIV/0!")</f>
        <v>#DIV/0!</v>
      </c>
      <c r="AT257" s="1144" t="str">
        <f ca="1">IFERROR(__xludf.DUMMYFUNCTION("+J257/G257"),"#DIV/0!")</f>
        <v>#DIV/0!</v>
      </c>
      <c r="AU257" s="1144" t="str">
        <f ca="1">IFERROR(__xludf.DUMMYFUNCTION("+K257/G257"),"#DIV/0!")</f>
        <v>#DIV/0!</v>
      </c>
      <c r="AV257" s="1144" t="str">
        <f ca="1">IFERROR(__xludf.DUMMYFUNCTION("+L257/G257"),"#DIV/0!")</f>
        <v>#DIV/0!</v>
      </c>
      <c r="AW257" s="1145" t="str">
        <f ca="1">IFERROR(__xludf.DUMMYFUNCTION("+AA257/COUNTIF(W257,""*"")"),"#DIV/0!")</f>
        <v>#DIV/0!</v>
      </c>
      <c r="AX257" s="1145" t="str">
        <f ca="1">IFERROR(__xludf.DUMMYFUNCTION("+AB257/COUNTIF(W257,""*"")"),"#DIV/0!")</f>
        <v>#DIV/0!</v>
      </c>
      <c r="AY257" s="1145" t="str">
        <f ca="1">IFERROR(__xludf.DUMMYFUNCTION("+AC257/COUNTIF(W257,""*"")"),"#DIV/0!")</f>
        <v>#DIV/0!</v>
      </c>
      <c r="AZ257" s="1145" t="str">
        <f ca="1">IFERROR(__xludf.DUMMYFUNCTION("+AD257/COUNTIF(AD257,""*"")"),"#DIV/0!")</f>
        <v>#DIV/0!</v>
      </c>
      <c r="BA257" s="1146" t="str">
        <f ca="1">IFERROR(__xludf.DUMMYFUNCTION("+AK257/AJ257"),"#DIV/0!")</f>
        <v>#DIV/0!</v>
      </c>
      <c r="BB257" s="1146" t="str">
        <f ca="1">IFERROR(__xludf.DUMMYFUNCTION("+AL257/AJ257"),"#DIV/0!")</f>
        <v>#DIV/0!</v>
      </c>
      <c r="BC257" s="1146" t="str">
        <f ca="1">IFERROR(__xludf.DUMMYFUNCTION("+AM257/AJ257"),"#DIV/0!")</f>
        <v>#DIV/0!</v>
      </c>
      <c r="BD257" s="1146" t="str">
        <f ca="1">IFERROR(__xludf.DUMMYFUNCTION("+AN257/AJ257"),"#DIV/0!")</f>
        <v>#DIV/0!</v>
      </c>
      <c r="BE257" s="921">
        <v>0.2</v>
      </c>
      <c r="BF257" s="921">
        <v>0.8</v>
      </c>
      <c r="BG257" s="1146" t="str">
        <f ca="1">IFERROR(__xludf.DUMMYFUNCTION("+AW257*BE257"),"#DIV/0!")</f>
        <v>#DIV/0!</v>
      </c>
      <c r="BH257" s="1146" t="str">
        <f ca="1">IFERROR(__xludf.DUMMYFUNCTION("+AX257*BE257"),"#DIV/0!")</f>
        <v>#DIV/0!</v>
      </c>
      <c r="BI257" s="1146" t="str">
        <f ca="1">IFERROR(__xludf.DUMMYFUNCTION("+AY257*BE257"),"#DIV/0!")</f>
        <v>#DIV/0!</v>
      </c>
      <c r="BJ257" s="1146" t="str">
        <f ca="1">IFERROR(__xludf.DUMMYFUNCTION("+AZ257*BE257"),"#DIV/0!")</f>
        <v>#DIV/0!</v>
      </c>
      <c r="BK257" s="1146" t="str">
        <f ca="1">IFERROR(__xludf.DUMMYFUNCTION("+BA257*BF257"),"#DIV/0!")</f>
        <v>#DIV/0!</v>
      </c>
      <c r="BL257" s="1146" t="str">
        <f ca="1">IFERROR(__xludf.DUMMYFUNCTION("+BB257*BF257"),"#DIV/0!")</f>
        <v>#DIV/0!</v>
      </c>
      <c r="BM257" s="1146" t="str">
        <f ca="1">IFERROR(__xludf.DUMMYFUNCTION("+BC257*BF257"),"#DIV/0!")</f>
        <v>#DIV/0!</v>
      </c>
      <c r="BN257" s="1146" t="str">
        <f ca="1">IFERROR(__xludf.DUMMYFUNCTION("+BD257*BF257"),"#DIV/0!")</f>
        <v>#DIV/0!</v>
      </c>
      <c r="BO257" s="1146" t="str">
        <f ca="1">IFERROR(__xludf.DUMMYFUNCTION("+BG257+BK257"),"#DIV/0!")</f>
        <v>#DIV/0!</v>
      </c>
      <c r="BP257" s="1146" t="str">
        <f ca="1">IFERROR(__xludf.DUMMYFUNCTION("+BH257+BL257"),"#DIV/0!")</f>
        <v>#DIV/0!</v>
      </c>
      <c r="BQ257" s="1146" t="str">
        <f ca="1">IFERROR(__xludf.DUMMYFUNCTION("+BI257+BM257"),"#DIV/0!")</f>
        <v>#DIV/0!</v>
      </c>
      <c r="BR257" s="1146" t="str">
        <f ca="1">IFERROR(__xludf.DUMMYFUNCTION("+BJ257+BN257"),"#DIV/0!")</f>
        <v>#DIV/0!</v>
      </c>
      <c r="BS257" s="4188"/>
      <c r="BT257" s="4188"/>
      <c r="BU257" s="4188"/>
      <c r="BV257" s="4188"/>
      <c r="BW257" s="4188"/>
      <c r="BX257" s="4188"/>
      <c r="BY257" s="4188"/>
      <c r="BZ257" s="4188"/>
      <c r="CA257" s="4191"/>
      <c r="CC257" s="4194"/>
      <c r="CD257" s="4188"/>
      <c r="CE257" s="4188"/>
      <c r="CF257" s="4191"/>
      <c r="CG257" s="4204"/>
    </row>
    <row r="258" spans="1:85" ht="14.25" customHeight="1">
      <c r="A258" s="4194"/>
      <c r="B258" s="4209"/>
      <c r="C258" s="4210"/>
      <c r="D258" s="4209"/>
      <c r="E258" s="4210"/>
      <c r="F258" s="898"/>
      <c r="G258" s="964"/>
      <c r="H258" s="4191"/>
      <c r="I258" s="899"/>
      <c r="J258" s="900"/>
      <c r="K258" s="900"/>
      <c r="L258" s="900"/>
      <c r="M258" s="4191"/>
      <c r="N258" s="4194"/>
      <c r="O258" s="927"/>
      <c r="P258" s="901"/>
      <c r="Q258" s="4194"/>
      <c r="R258" s="4188"/>
      <c r="S258" s="4188"/>
      <c r="T258" s="4191"/>
      <c r="U258" s="818"/>
      <c r="V258" s="906">
        <v>4</v>
      </c>
      <c r="W258" s="1090"/>
      <c r="X258" s="1120"/>
      <c r="Y258" s="1120"/>
      <c r="Z258" s="898"/>
      <c r="AA258" s="908"/>
      <c r="AB258" s="908"/>
      <c r="AC258" s="908"/>
      <c r="AD258" s="909"/>
      <c r="AE258" s="871"/>
      <c r="AF258" s="1028"/>
      <c r="AG258" s="929"/>
      <c r="AH258" s="929"/>
      <c r="AI258" s="929"/>
      <c r="AJ258" s="930"/>
      <c r="AK258" s="1029"/>
      <c r="AL258" s="914"/>
      <c r="AM258" s="914"/>
      <c r="AN258" s="915"/>
      <c r="AO258" s="798"/>
      <c r="AP258" s="1050"/>
      <c r="AQ258" s="901"/>
      <c r="AR258" s="881"/>
      <c r="AS258" s="1143" t="str">
        <f ca="1">IFERROR(__xludf.DUMMYFUNCTION("+I258/G258"),"#DIV/0!")</f>
        <v>#DIV/0!</v>
      </c>
      <c r="AT258" s="1144" t="str">
        <f ca="1">IFERROR(__xludf.DUMMYFUNCTION("+J258/G258"),"#DIV/0!")</f>
        <v>#DIV/0!</v>
      </c>
      <c r="AU258" s="1144" t="str">
        <f ca="1">IFERROR(__xludf.DUMMYFUNCTION("+K258/G258"),"#DIV/0!")</f>
        <v>#DIV/0!</v>
      </c>
      <c r="AV258" s="1144" t="str">
        <f ca="1">IFERROR(__xludf.DUMMYFUNCTION("+L258/G258"),"#DIV/0!")</f>
        <v>#DIV/0!</v>
      </c>
      <c r="AW258" s="1145" t="str">
        <f ca="1">IFERROR(__xludf.DUMMYFUNCTION("+AA258/COUNTIF(W258,""*"")"),"#DIV/0!")</f>
        <v>#DIV/0!</v>
      </c>
      <c r="AX258" s="1145" t="str">
        <f ca="1">IFERROR(__xludf.DUMMYFUNCTION("+AB258/COUNTIF(W258,""*"")"),"#DIV/0!")</f>
        <v>#DIV/0!</v>
      </c>
      <c r="AY258" s="1145" t="str">
        <f ca="1">IFERROR(__xludf.DUMMYFUNCTION("+AC258/COUNTIF(W258,""*"")"),"#DIV/0!")</f>
        <v>#DIV/0!</v>
      </c>
      <c r="AZ258" s="1145" t="str">
        <f ca="1">IFERROR(__xludf.DUMMYFUNCTION("+AD258/COUNTIF(AD258,""*"")"),"#DIV/0!")</f>
        <v>#DIV/0!</v>
      </c>
      <c r="BA258" s="1146" t="str">
        <f ca="1">IFERROR(__xludf.DUMMYFUNCTION("+AK258/AJ258"),"#DIV/0!")</f>
        <v>#DIV/0!</v>
      </c>
      <c r="BB258" s="1146" t="str">
        <f ca="1">IFERROR(__xludf.DUMMYFUNCTION("+AL258/AJ258"),"#DIV/0!")</f>
        <v>#DIV/0!</v>
      </c>
      <c r="BC258" s="1146" t="str">
        <f ca="1">IFERROR(__xludf.DUMMYFUNCTION("+AM258/AJ258"),"#DIV/0!")</f>
        <v>#DIV/0!</v>
      </c>
      <c r="BD258" s="1146" t="str">
        <f ca="1">IFERROR(__xludf.DUMMYFUNCTION("+AN258/AJ258"),"#DIV/0!")</f>
        <v>#DIV/0!</v>
      </c>
      <c r="BE258" s="921">
        <v>0.2</v>
      </c>
      <c r="BF258" s="921">
        <v>0.8</v>
      </c>
      <c r="BG258" s="1146" t="str">
        <f ca="1">IFERROR(__xludf.DUMMYFUNCTION("+AW258*BE258"),"#DIV/0!")</f>
        <v>#DIV/0!</v>
      </c>
      <c r="BH258" s="1146" t="str">
        <f ca="1">IFERROR(__xludf.DUMMYFUNCTION("+AX258*BE258"),"#DIV/0!")</f>
        <v>#DIV/0!</v>
      </c>
      <c r="BI258" s="1146" t="str">
        <f ca="1">IFERROR(__xludf.DUMMYFUNCTION("+AY258*BE258"),"#DIV/0!")</f>
        <v>#DIV/0!</v>
      </c>
      <c r="BJ258" s="1146" t="str">
        <f ca="1">IFERROR(__xludf.DUMMYFUNCTION("+AZ258*BE258"),"#DIV/0!")</f>
        <v>#DIV/0!</v>
      </c>
      <c r="BK258" s="1146" t="str">
        <f ca="1">IFERROR(__xludf.DUMMYFUNCTION("+BA258*BF258"),"#DIV/0!")</f>
        <v>#DIV/0!</v>
      </c>
      <c r="BL258" s="1146" t="str">
        <f ca="1">IFERROR(__xludf.DUMMYFUNCTION("+BB258*BF258"),"#DIV/0!")</f>
        <v>#DIV/0!</v>
      </c>
      <c r="BM258" s="1146" t="str">
        <f ca="1">IFERROR(__xludf.DUMMYFUNCTION("+BC258*BF258"),"#DIV/0!")</f>
        <v>#DIV/0!</v>
      </c>
      <c r="BN258" s="1146" t="str">
        <f ca="1">IFERROR(__xludf.DUMMYFUNCTION("+BD258*BF258"),"#DIV/0!")</f>
        <v>#DIV/0!</v>
      </c>
      <c r="BO258" s="1146" t="str">
        <f ca="1">IFERROR(__xludf.DUMMYFUNCTION("+BG258+BK258"),"#DIV/0!")</f>
        <v>#DIV/0!</v>
      </c>
      <c r="BP258" s="1146" t="str">
        <f ca="1">IFERROR(__xludf.DUMMYFUNCTION("+BH258+BL258"),"#DIV/0!")</f>
        <v>#DIV/0!</v>
      </c>
      <c r="BQ258" s="1146" t="str">
        <f ca="1">IFERROR(__xludf.DUMMYFUNCTION("+BI258+BM258"),"#DIV/0!")</f>
        <v>#DIV/0!</v>
      </c>
      <c r="BR258" s="1146" t="str">
        <f ca="1">IFERROR(__xludf.DUMMYFUNCTION("+BJ258+BN258"),"#DIV/0!")</f>
        <v>#DIV/0!</v>
      </c>
      <c r="BS258" s="4188"/>
      <c r="BT258" s="4188"/>
      <c r="BU258" s="4188"/>
      <c r="BV258" s="4188"/>
      <c r="BW258" s="4188"/>
      <c r="BX258" s="4188"/>
      <c r="BY258" s="4188"/>
      <c r="BZ258" s="4188"/>
      <c r="CA258" s="4191"/>
      <c r="CC258" s="4194"/>
      <c r="CD258" s="4188"/>
      <c r="CE258" s="4188"/>
      <c r="CF258" s="4191"/>
      <c r="CG258" s="4204"/>
    </row>
    <row r="259" spans="1:85" ht="14.25" customHeight="1">
      <c r="A259" s="4194"/>
      <c r="B259" s="4209"/>
      <c r="C259" s="4210"/>
      <c r="D259" s="4209"/>
      <c r="E259" s="4210"/>
      <c r="F259" s="898"/>
      <c r="G259" s="964"/>
      <c r="H259" s="4191"/>
      <c r="I259" s="899"/>
      <c r="J259" s="900"/>
      <c r="K259" s="900"/>
      <c r="L259" s="900"/>
      <c r="M259" s="4191"/>
      <c r="N259" s="4194"/>
      <c r="O259" s="927"/>
      <c r="P259" s="901"/>
      <c r="Q259" s="4194"/>
      <c r="R259" s="4188"/>
      <c r="S259" s="4188"/>
      <c r="T259" s="4191"/>
      <c r="U259" s="818"/>
      <c r="V259" s="906">
        <v>5</v>
      </c>
      <c r="W259" s="1090"/>
      <c r="X259" s="1120"/>
      <c r="Y259" s="1120"/>
      <c r="Z259" s="898"/>
      <c r="AA259" s="908"/>
      <c r="AB259" s="908"/>
      <c r="AC259" s="908"/>
      <c r="AD259" s="909"/>
      <c r="AE259" s="871"/>
      <c r="AF259" s="1028"/>
      <c r="AG259" s="929"/>
      <c r="AH259" s="929"/>
      <c r="AI259" s="929"/>
      <c r="AJ259" s="930"/>
      <c r="AK259" s="1029"/>
      <c r="AL259" s="914"/>
      <c r="AM259" s="914"/>
      <c r="AN259" s="915"/>
      <c r="AO259" s="798"/>
      <c r="AP259" s="1050"/>
      <c r="AQ259" s="901"/>
      <c r="AR259" s="881"/>
      <c r="AS259" s="1143" t="str">
        <f ca="1">IFERROR(__xludf.DUMMYFUNCTION("+I259/G259"),"#DIV/0!")</f>
        <v>#DIV/0!</v>
      </c>
      <c r="AT259" s="1144" t="str">
        <f ca="1">IFERROR(__xludf.DUMMYFUNCTION("+J259/G259"),"#DIV/0!")</f>
        <v>#DIV/0!</v>
      </c>
      <c r="AU259" s="1144" t="str">
        <f ca="1">IFERROR(__xludf.DUMMYFUNCTION("+K259/G259"),"#DIV/0!")</f>
        <v>#DIV/0!</v>
      </c>
      <c r="AV259" s="1144" t="str">
        <f ca="1">IFERROR(__xludf.DUMMYFUNCTION("+L259/G259"),"#DIV/0!")</f>
        <v>#DIV/0!</v>
      </c>
      <c r="AW259" s="1145" t="str">
        <f ca="1">IFERROR(__xludf.DUMMYFUNCTION("+AA259/COUNTIF(W259,""*"")"),"#DIV/0!")</f>
        <v>#DIV/0!</v>
      </c>
      <c r="AX259" s="1145" t="str">
        <f ca="1">IFERROR(__xludf.DUMMYFUNCTION("+AB259/COUNTIF(W259,""*"")"),"#DIV/0!")</f>
        <v>#DIV/0!</v>
      </c>
      <c r="AY259" s="1145" t="str">
        <f ca="1">IFERROR(__xludf.DUMMYFUNCTION("+AC259/COUNTIF(W259,""*"")"),"#DIV/0!")</f>
        <v>#DIV/0!</v>
      </c>
      <c r="AZ259" s="1145" t="str">
        <f ca="1">IFERROR(__xludf.DUMMYFUNCTION("+AD259/COUNTIF(AD259,""*"")"),"#DIV/0!")</f>
        <v>#DIV/0!</v>
      </c>
      <c r="BA259" s="1146" t="str">
        <f ca="1">IFERROR(__xludf.DUMMYFUNCTION("+AK259/AJ259"),"#DIV/0!")</f>
        <v>#DIV/0!</v>
      </c>
      <c r="BB259" s="1146" t="str">
        <f ca="1">IFERROR(__xludf.DUMMYFUNCTION("+AL259/AJ259"),"#DIV/0!")</f>
        <v>#DIV/0!</v>
      </c>
      <c r="BC259" s="1146" t="str">
        <f ca="1">IFERROR(__xludf.DUMMYFUNCTION("+AM259/AJ259"),"#DIV/0!")</f>
        <v>#DIV/0!</v>
      </c>
      <c r="BD259" s="1146" t="str">
        <f ca="1">IFERROR(__xludf.DUMMYFUNCTION("+AN259/AJ259"),"#DIV/0!")</f>
        <v>#DIV/0!</v>
      </c>
      <c r="BE259" s="921">
        <v>0.2</v>
      </c>
      <c r="BF259" s="921">
        <v>0.8</v>
      </c>
      <c r="BG259" s="1146" t="str">
        <f ca="1">IFERROR(__xludf.DUMMYFUNCTION("+AW259*BE259"),"#DIV/0!")</f>
        <v>#DIV/0!</v>
      </c>
      <c r="BH259" s="1146" t="str">
        <f ca="1">IFERROR(__xludf.DUMMYFUNCTION("+AX259*BE259"),"#DIV/0!")</f>
        <v>#DIV/0!</v>
      </c>
      <c r="BI259" s="1146" t="str">
        <f ca="1">IFERROR(__xludf.DUMMYFUNCTION("+AY259*BE259"),"#DIV/0!")</f>
        <v>#DIV/0!</v>
      </c>
      <c r="BJ259" s="1146" t="str">
        <f ca="1">IFERROR(__xludf.DUMMYFUNCTION("+AZ259*BE259"),"#DIV/0!")</f>
        <v>#DIV/0!</v>
      </c>
      <c r="BK259" s="1146" t="str">
        <f ca="1">IFERROR(__xludf.DUMMYFUNCTION("+BA259*BF259"),"#DIV/0!")</f>
        <v>#DIV/0!</v>
      </c>
      <c r="BL259" s="1146" t="str">
        <f ca="1">IFERROR(__xludf.DUMMYFUNCTION("+BB259*BF259"),"#DIV/0!")</f>
        <v>#DIV/0!</v>
      </c>
      <c r="BM259" s="1146" t="str">
        <f ca="1">IFERROR(__xludf.DUMMYFUNCTION("+BC259*BF259"),"#DIV/0!")</f>
        <v>#DIV/0!</v>
      </c>
      <c r="BN259" s="1146" t="str">
        <f ca="1">IFERROR(__xludf.DUMMYFUNCTION("+BD259*BF259"),"#DIV/0!")</f>
        <v>#DIV/0!</v>
      </c>
      <c r="BO259" s="1146" t="str">
        <f ca="1">IFERROR(__xludf.DUMMYFUNCTION("+BG259+BK259"),"#DIV/0!")</f>
        <v>#DIV/0!</v>
      </c>
      <c r="BP259" s="1146" t="str">
        <f ca="1">IFERROR(__xludf.DUMMYFUNCTION("+BH259+BL259"),"#DIV/0!")</f>
        <v>#DIV/0!</v>
      </c>
      <c r="BQ259" s="1146" t="str">
        <f ca="1">IFERROR(__xludf.DUMMYFUNCTION("+BI259+BM259"),"#DIV/0!")</f>
        <v>#DIV/0!</v>
      </c>
      <c r="BR259" s="1146" t="str">
        <f ca="1">IFERROR(__xludf.DUMMYFUNCTION("+BJ259+BN259"),"#DIV/0!")</f>
        <v>#DIV/0!</v>
      </c>
      <c r="BS259" s="4188"/>
      <c r="BT259" s="4188"/>
      <c r="BU259" s="4188"/>
      <c r="BV259" s="4188"/>
      <c r="BW259" s="4188"/>
      <c r="BX259" s="4188"/>
      <c r="BY259" s="4188"/>
      <c r="BZ259" s="4188"/>
      <c r="CA259" s="4191"/>
      <c r="CC259" s="4194"/>
      <c r="CD259" s="4188"/>
      <c r="CE259" s="4188"/>
      <c r="CF259" s="4191"/>
      <c r="CG259" s="4204"/>
    </row>
    <row r="260" spans="1:85" ht="14.25" customHeight="1">
      <c r="A260" s="4194"/>
      <c r="B260" s="4209"/>
      <c r="C260" s="4210"/>
      <c r="D260" s="4209"/>
      <c r="E260" s="4210"/>
      <c r="F260" s="898"/>
      <c r="G260" s="964"/>
      <c r="H260" s="4191"/>
      <c r="I260" s="899"/>
      <c r="J260" s="900"/>
      <c r="K260" s="900"/>
      <c r="L260" s="900"/>
      <c r="M260" s="4191"/>
      <c r="N260" s="4194"/>
      <c r="O260" s="927"/>
      <c r="P260" s="901"/>
      <c r="Q260" s="4194"/>
      <c r="R260" s="4188"/>
      <c r="S260" s="4188"/>
      <c r="T260" s="4191"/>
      <c r="U260" s="818"/>
      <c r="V260" s="906">
        <v>6</v>
      </c>
      <c r="W260" s="1090"/>
      <c r="X260" s="1120"/>
      <c r="Y260" s="1120"/>
      <c r="Z260" s="898"/>
      <c r="AA260" s="908"/>
      <c r="AB260" s="908"/>
      <c r="AC260" s="908"/>
      <c r="AD260" s="909"/>
      <c r="AE260" s="871"/>
      <c r="AF260" s="1028"/>
      <c r="AG260" s="929"/>
      <c r="AH260" s="929"/>
      <c r="AI260" s="929"/>
      <c r="AJ260" s="930"/>
      <c r="AK260" s="1029"/>
      <c r="AL260" s="914"/>
      <c r="AM260" s="914"/>
      <c r="AN260" s="915"/>
      <c r="AO260" s="798"/>
      <c r="AP260" s="1050"/>
      <c r="AQ260" s="901"/>
      <c r="AR260" s="881"/>
      <c r="AS260" s="1143" t="str">
        <f ca="1">IFERROR(__xludf.DUMMYFUNCTION("+I260/G260"),"#DIV/0!")</f>
        <v>#DIV/0!</v>
      </c>
      <c r="AT260" s="1144" t="str">
        <f ca="1">IFERROR(__xludf.DUMMYFUNCTION("+J260/G260"),"#DIV/0!")</f>
        <v>#DIV/0!</v>
      </c>
      <c r="AU260" s="1144" t="str">
        <f ca="1">IFERROR(__xludf.DUMMYFUNCTION("+K260/G260"),"#DIV/0!")</f>
        <v>#DIV/0!</v>
      </c>
      <c r="AV260" s="1144" t="str">
        <f ca="1">IFERROR(__xludf.DUMMYFUNCTION("+L260/G260"),"#DIV/0!")</f>
        <v>#DIV/0!</v>
      </c>
      <c r="AW260" s="1145" t="str">
        <f ca="1">IFERROR(__xludf.DUMMYFUNCTION("+AA260/COUNTIF(W260,""*"")"),"#DIV/0!")</f>
        <v>#DIV/0!</v>
      </c>
      <c r="AX260" s="1145" t="str">
        <f ca="1">IFERROR(__xludf.DUMMYFUNCTION("+AB260/COUNTIF(W260,""*"")"),"#DIV/0!")</f>
        <v>#DIV/0!</v>
      </c>
      <c r="AY260" s="1145" t="str">
        <f ca="1">IFERROR(__xludf.DUMMYFUNCTION("+AC260/COUNTIF(W260,""*"")"),"#DIV/0!")</f>
        <v>#DIV/0!</v>
      </c>
      <c r="AZ260" s="1145" t="str">
        <f ca="1">IFERROR(__xludf.DUMMYFUNCTION("+AD260/COUNTIF(AD260,""*"")"),"#DIV/0!")</f>
        <v>#DIV/0!</v>
      </c>
      <c r="BA260" s="1146" t="str">
        <f ca="1">IFERROR(__xludf.DUMMYFUNCTION("+AK260/AJ260"),"#DIV/0!")</f>
        <v>#DIV/0!</v>
      </c>
      <c r="BB260" s="1146" t="str">
        <f ca="1">IFERROR(__xludf.DUMMYFUNCTION("+AL260/AJ260"),"#DIV/0!")</f>
        <v>#DIV/0!</v>
      </c>
      <c r="BC260" s="1146" t="str">
        <f ca="1">IFERROR(__xludf.DUMMYFUNCTION("+AM260/AJ260"),"#DIV/0!")</f>
        <v>#DIV/0!</v>
      </c>
      <c r="BD260" s="1146" t="str">
        <f ca="1">IFERROR(__xludf.DUMMYFUNCTION("+AN260/AJ260"),"#DIV/0!")</f>
        <v>#DIV/0!</v>
      </c>
      <c r="BE260" s="921">
        <v>0.2</v>
      </c>
      <c r="BF260" s="921">
        <v>0.8</v>
      </c>
      <c r="BG260" s="1146" t="str">
        <f ca="1">IFERROR(__xludf.DUMMYFUNCTION("+AW260*BE260"),"#DIV/0!")</f>
        <v>#DIV/0!</v>
      </c>
      <c r="BH260" s="1146" t="str">
        <f ca="1">IFERROR(__xludf.DUMMYFUNCTION("+AX260*BE260"),"#DIV/0!")</f>
        <v>#DIV/0!</v>
      </c>
      <c r="BI260" s="1146" t="str">
        <f ca="1">IFERROR(__xludf.DUMMYFUNCTION("+AY260*BE260"),"#DIV/0!")</f>
        <v>#DIV/0!</v>
      </c>
      <c r="BJ260" s="1146" t="str">
        <f ca="1">IFERROR(__xludf.DUMMYFUNCTION("+AZ260*BE260"),"#DIV/0!")</f>
        <v>#DIV/0!</v>
      </c>
      <c r="BK260" s="1146" t="str">
        <f ca="1">IFERROR(__xludf.DUMMYFUNCTION("+BA260*BF260"),"#DIV/0!")</f>
        <v>#DIV/0!</v>
      </c>
      <c r="BL260" s="1146" t="str">
        <f ca="1">IFERROR(__xludf.DUMMYFUNCTION("+BB260*BF260"),"#DIV/0!")</f>
        <v>#DIV/0!</v>
      </c>
      <c r="BM260" s="1146" t="str">
        <f ca="1">IFERROR(__xludf.DUMMYFUNCTION("+BC260*BF260"),"#DIV/0!")</f>
        <v>#DIV/0!</v>
      </c>
      <c r="BN260" s="1146" t="str">
        <f ca="1">IFERROR(__xludf.DUMMYFUNCTION("+BD260*BF260"),"#DIV/0!")</f>
        <v>#DIV/0!</v>
      </c>
      <c r="BO260" s="1146" t="str">
        <f ca="1">IFERROR(__xludf.DUMMYFUNCTION("+BG260+BK260"),"#DIV/0!")</f>
        <v>#DIV/0!</v>
      </c>
      <c r="BP260" s="1146" t="str">
        <f ca="1">IFERROR(__xludf.DUMMYFUNCTION("+BH260+BL260"),"#DIV/0!")</f>
        <v>#DIV/0!</v>
      </c>
      <c r="BQ260" s="1146" t="str">
        <f ca="1">IFERROR(__xludf.DUMMYFUNCTION("+BI260+BM260"),"#DIV/0!")</f>
        <v>#DIV/0!</v>
      </c>
      <c r="BR260" s="1146" t="str">
        <f ca="1">IFERROR(__xludf.DUMMYFUNCTION("+BJ260+BN260"),"#DIV/0!")</f>
        <v>#DIV/0!</v>
      </c>
      <c r="BS260" s="4188"/>
      <c r="BT260" s="4188"/>
      <c r="BU260" s="4188"/>
      <c r="BV260" s="4188"/>
      <c r="BW260" s="4188"/>
      <c r="BX260" s="4188"/>
      <c r="BY260" s="4188"/>
      <c r="BZ260" s="4188"/>
      <c r="CA260" s="4191"/>
      <c r="CC260" s="4194"/>
      <c r="CD260" s="4188"/>
      <c r="CE260" s="4188"/>
      <c r="CF260" s="4191"/>
      <c r="CG260" s="4204"/>
    </row>
    <row r="261" spans="1:85" ht="14.25" customHeight="1">
      <c r="A261" s="4194"/>
      <c r="B261" s="4209"/>
      <c r="C261" s="4210"/>
      <c r="D261" s="4209"/>
      <c r="E261" s="4210"/>
      <c r="F261" s="898"/>
      <c r="G261" s="964"/>
      <c r="H261" s="4191"/>
      <c r="I261" s="899"/>
      <c r="J261" s="900"/>
      <c r="K261" s="900"/>
      <c r="L261" s="900"/>
      <c r="M261" s="4191"/>
      <c r="N261" s="4194"/>
      <c r="O261" s="927"/>
      <c r="P261" s="901"/>
      <c r="Q261" s="4194"/>
      <c r="R261" s="4188"/>
      <c r="S261" s="4188"/>
      <c r="T261" s="4191"/>
      <c r="U261" s="818"/>
      <c r="V261" s="906">
        <v>7</v>
      </c>
      <c r="W261" s="1090"/>
      <c r="X261" s="1120"/>
      <c r="Y261" s="1120"/>
      <c r="Z261" s="898"/>
      <c r="AA261" s="908"/>
      <c r="AB261" s="908"/>
      <c r="AC261" s="908"/>
      <c r="AD261" s="909"/>
      <c r="AE261" s="871"/>
      <c r="AF261" s="1028"/>
      <c r="AG261" s="929"/>
      <c r="AH261" s="929"/>
      <c r="AI261" s="929"/>
      <c r="AJ261" s="930"/>
      <c r="AK261" s="1029"/>
      <c r="AL261" s="914"/>
      <c r="AM261" s="914"/>
      <c r="AN261" s="915"/>
      <c r="AO261" s="798"/>
      <c r="AP261" s="1050"/>
      <c r="AQ261" s="901"/>
      <c r="AR261" s="881"/>
      <c r="AS261" s="1143" t="str">
        <f ca="1">IFERROR(__xludf.DUMMYFUNCTION("+I261/G261"),"#DIV/0!")</f>
        <v>#DIV/0!</v>
      </c>
      <c r="AT261" s="1144" t="str">
        <f ca="1">IFERROR(__xludf.DUMMYFUNCTION("+J261/G261"),"#DIV/0!")</f>
        <v>#DIV/0!</v>
      </c>
      <c r="AU261" s="1144" t="str">
        <f ca="1">IFERROR(__xludf.DUMMYFUNCTION("+K261/G261"),"#DIV/0!")</f>
        <v>#DIV/0!</v>
      </c>
      <c r="AV261" s="1144" t="str">
        <f ca="1">IFERROR(__xludf.DUMMYFUNCTION("+L261/G261"),"#DIV/0!")</f>
        <v>#DIV/0!</v>
      </c>
      <c r="AW261" s="1145" t="str">
        <f ca="1">IFERROR(__xludf.DUMMYFUNCTION("+AA261/COUNTIF(W261,""*"")"),"#DIV/0!")</f>
        <v>#DIV/0!</v>
      </c>
      <c r="AX261" s="1145" t="str">
        <f ca="1">IFERROR(__xludf.DUMMYFUNCTION("+AB261/COUNTIF(W261,""*"")"),"#DIV/0!")</f>
        <v>#DIV/0!</v>
      </c>
      <c r="AY261" s="1145" t="str">
        <f ca="1">IFERROR(__xludf.DUMMYFUNCTION("+AC261/COUNTIF(W261,""*"")"),"#DIV/0!")</f>
        <v>#DIV/0!</v>
      </c>
      <c r="AZ261" s="1145" t="str">
        <f ca="1">IFERROR(__xludf.DUMMYFUNCTION("+AD261/COUNTIF(AD261,""*"")"),"#DIV/0!")</f>
        <v>#DIV/0!</v>
      </c>
      <c r="BA261" s="1146" t="str">
        <f ca="1">IFERROR(__xludf.DUMMYFUNCTION("+AK261/AJ261"),"#DIV/0!")</f>
        <v>#DIV/0!</v>
      </c>
      <c r="BB261" s="1146" t="str">
        <f ca="1">IFERROR(__xludf.DUMMYFUNCTION("+AL261/AJ261"),"#DIV/0!")</f>
        <v>#DIV/0!</v>
      </c>
      <c r="BC261" s="1146" t="str">
        <f ca="1">IFERROR(__xludf.DUMMYFUNCTION("+AM261/AJ261"),"#DIV/0!")</f>
        <v>#DIV/0!</v>
      </c>
      <c r="BD261" s="1146" t="str">
        <f ca="1">IFERROR(__xludf.DUMMYFUNCTION("+AN261/AJ261"),"#DIV/0!")</f>
        <v>#DIV/0!</v>
      </c>
      <c r="BE261" s="921">
        <v>0.2</v>
      </c>
      <c r="BF261" s="921">
        <v>0.8</v>
      </c>
      <c r="BG261" s="1146" t="str">
        <f ca="1">IFERROR(__xludf.DUMMYFUNCTION("+AW261*BE261"),"#DIV/0!")</f>
        <v>#DIV/0!</v>
      </c>
      <c r="BH261" s="1146" t="str">
        <f ca="1">IFERROR(__xludf.DUMMYFUNCTION("+AX261*BE261"),"#DIV/0!")</f>
        <v>#DIV/0!</v>
      </c>
      <c r="BI261" s="1146" t="str">
        <f ca="1">IFERROR(__xludf.DUMMYFUNCTION("+AY261*BE261"),"#DIV/0!")</f>
        <v>#DIV/0!</v>
      </c>
      <c r="BJ261" s="1146" t="str">
        <f ca="1">IFERROR(__xludf.DUMMYFUNCTION("+AZ261*BE261"),"#DIV/0!")</f>
        <v>#DIV/0!</v>
      </c>
      <c r="BK261" s="1146" t="str">
        <f ca="1">IFERROR(__xludf.DUMMYFUNCTION("+BA261*BF261"),"#DIV/0!")</f>
        <v>#DIV/0!</v>
      </c>
      <c r="BL261" s="1146" t="str">
        <f ca="1">IFERROR(__xludf.DUMMYFUNCTION("+BB261*BF261"),"#DIV/0!")</f>
        <v>#DIV/0!</v>
      </c>
      <c r="BM261" s="1146" t="str">
        <f ca="1">IFERROR(__xludf.DUMMYFUNCTION("+BC261*BF261"),"#DIV/0!")</f>
        <v>#DIV/0!</v>
      </c>
      <c r="BN261" s="1146" t="str">
        <f ca="1">IFERROR(__xludf.DUMMYFUNCTION("+BD261*BF261"),"#DIV/0!")</f>
        <v>#DIV/0!</v>
      </c>
      <c r="BO261" s="1146" t="str">
        <f ca="1">IFERROR(__xludf.DUMMYFUNCTION("+BG261+BK261"),"#DIV/0!")</f>
        <v>#DIV/0!</v>
      </c>
      <c r="BP261" s="1146" t="str">
        <f ca="1">IFERROR(__xludf.DUMMYFUNCTION("+BH261+BL261"),"#DIV/0!")</f>
        <v>#DIV/0!</v>
      </c>
      <c r="BQ261" s="1146" t="str">
        <f ca="1">IFERROR(__xludf.DUMMYFUNCTION("+BI261+BM261"),"#DIV/0!")</f>
        <v>#DIV/0!</v>
      </c>
      <c r="BR261" s="1146" t="str">
        <f ca="1">IFERROR(__xludf.DUMMYFUNCTION("+BJ261+BN261"),"#DIV/0!")</f>
        <v>#DIV/0!</v>
      </c>
      <c r="BS261" s="4188"/>
      <c r="BT261" s="4188"/>
      <c r="BU261" s="4188"/>
      <c r="BV261" s="4188"/>
      <c r="BW261" s="4188"/>
      <c r="BX261" s="4188"/>
      <c r="BY261" s="4188"/>
      <c r="BZ261" s="4188"/>
      <c r="CA261" s="4191"/>
      <c r="CC261" s="4194"/>
      <c r="CD261" s="4188"/>
      <c r="CE261" s="4188"/>
      <c r="CF261" s="4191"/>
      <c r="CG261" s="4204"/>
    </row>
    <row r="262" spans="1:85" ht="14.25" customHeight="1">
      <c r="A262" s="4194"/>
      <c r="B262" s="4209"/>
      <c r="C262" s="4210"/>
      <c r="D262" s="4209"/>
      <c r="E262" s="4210"/>
      <c r="F262" s="898"/>
      <c r="G262" s="964"/>
      <c r="H262" s="4191"/>
      <c r="I262" s="899"/>
      <c r="J262" s="900"/>
      <c r="K262" s="900"/>
      <c r="L262" s="900"/>
      <c r="M262" s="4191"/>
      <c r="N262" s="4194"/>
      <c r="O262" s="927"/>
      <c r="P262" s="901"/>
      <c r="Q262" s="4194"/>
      <c r="R262" s="4188"/>
      <c r="S262" s="4188"/>
      <c r="T262" s="4191"/>
      <c r="U262" s="818"/>
      <c r="V262" s="906">
        <v>8</v>
      </c>
      <c r="W262" s="1090"/>
      <c r="X262" s="1120"/>
      <c r="Y262" s="1120"/>
      <c r="Z262" s="898"/>
      <c r="AA262" s="908"/>
      <c r="AB262" s="908"/>
      <c r="AC262" s="908"/>
      <c r="AD262" s="909"/>
      <c r="AE262" s="871"/>
      <c r="AF262" s="1028"/>
      <c r="AG262" s="929"/>
      <c r="AH262" s="929"/>
      <c r="AI262" s="929"/>
      <c r="AJ262" s="930"/>
      <c r="AK262" s="1029"/>
      <c r="AL262" s="914"/>
      <c r="AM262" s="914"/>
      <c r="AN262" s="915"/>
      <c r="AO262" s="798"/>
      <c r="AP262" s="1050"/>
      <c r="AQ262" s="901"/>
      <c r="AR262" s="881"/>
      <c r="AS262" s="1143" t="str">
        <f ca="1">IFERROR(__xludf.DUMMYFUNCTION("+I262/G262"),"#DIV/0!")</f>
        <v>#DIV/0!</v>
      </c>
      <c r="AT262" s="1144" t="str">
        <f ca="1">IFERROR(__xludf.DUMMYFUNCTION("+J262/G262"),"#DIV/0!")</f>
        <v>#DIV/0!</v>
      </c>
      <c r="AU262" s="1144" t="str">
        <f ca="1">IFERROR(__xludf.DUMMYFUNCTION("+K262/G262"),"#DIV/0!")</f>
        <v>#DIV/0!</v>
      </c>
      <c r="AV262" s="1144" t="str">
        <f ca="1">IFERROR(__xludf.DUMMYFUNCTION("+L262/G262"),"#DIV/0!")</f>
        <v>#DIV/0!</v>
      </c>
      <c r="AW262" s="1145" t="str">
        <f ca="1">IFERROR(__xludf.DUMMYFUNCTION("+AA262/COUNTIF(W262,""*"")"),"#DIV/0!")</f>
        <v>#DIV/0!</v>
      </c>
      <c r="AX262" s="1145" t="str">
        <f ca="1">IFERROR(__xludf.DUMMYFUNCTION("+AB262/COUNTIF(W262,""*"")"),"#DIV/0!")</f>
        <v>#DIV/0!</v>
      </c>
      <c r="AY262" s="1145" t="str">
        <f ca="1">IFERROR(__xludf.DUMMYFUNCTION("+AC262/COUNTIF(W262,""*"")"),"#DIV/0!")</f>
        <v>#DIV/0!</v>
      </c>
      <c r="AZ262" s="1145" t="str">
        <f ca="1">IFERROR(__xludf.DUMMYFUNCTION("+AD262/COUNTIF(AD262,""*"")"),"#DIV/0!")</f>
        <v>#DIV/0!</v>
      </c>
      <c r="BA262" s="1146" t="str">
        <f ca="1">IFERROR(__xludf.DUMMYFUNCTION("+AK262/AJ262"),"#DIV/0!")</f>
        <v>#DIV/0!</v>
      </c>
      <c r="BB262" s="1146" t="str">
        <f ca="1">IFERROR(__xludf.DUMMYFUNCTION("+AL262/AJ262"),"#DIV/0!")</f>
        <v>#DIV/0!</v>
      </c>
      <c r="BC262" s="1146" t="str">
        <f ca="1">IFERROR(__xludf.DUMMYFUNCTION("+AM262/AJ262"),"#DIV/0!")</f>
        <v>#DIV/0!</v>
      </c>
      <c r="BD262" s="1146" t="str">
        <f ca="1">IFERROR(__xludf.DUMMYFUNCTION("+AN262/AJ262"),"#DIV/0!")</f>
        <v>#DIV/0!</v>
      </c>
      <c r="BE262" s="921">
        <v>0.2</v>
      </c>
      <c r="BF262" s="921">
        <v>0.8</v>
      </c>
      <c r="BG262" s="1146" t="str">
        <f ca="1">IFERROR(__xludf.DUMMYFUNCTION("+AW262*BE262"),"#DIV/0!")</f>
        <v>#DIV/0!</v>
      </c>
      <c r="BH262" s="1146" t="str">
        <f ca="1">IFERROR(__xludf.DUMMYFUNCTION("+AX262*BE262"),"#DIV/0!")</f>
        <v>#DIV/0!</v>
      </c>
      <c r="BI262" s="1146" t="str">
        <f ca="1">IFERROR(__xludf.DUMMYFUNCTION("+AY262*BE262"),"#DIV/0!")</f>
        <v>#DIV/0!</v>
      </c>
      <c r="BJ262" s="1146" t="str">
        <f ca="1">IFERROR(__xludf.DUMMYFUNCTION("+AZ262*BE262"),"#DIV/0!")</f>
        <v>#DIV/0!</v>
      </c>
      <c r="BK262" s="1146" t="str">
        <f ca="1">IFERROR(__xludf.DUMMYFUNCTION("+BA262*BF262"),"#DIV/0!")</f>
        <v>#DIV/0!</v>
      </c>
      <c r="BL262" s="1146" t="str">
        <f ca="1">IFERROR(__xludf.DUMMYFUNCTION("+BB262*BF262"),"#DIV/0!")</f>
        <v>#DIV/0!</v>
      </c>
      <c r="BM262" s="1146" t="str">
        <f ca="1">IFERROR(__xludf.DUMMYFUNCTION("+BC262*BF262"),"#DIV/0!")</f>
        <v>#DIV/0!</v>
      </c>
      <c r="BN262" s="1146" t="str">
        <f ca="1">IFERROR(__xludf.DUMMYFUNCTION("+BD262*BF262"),"#DIV/0!")</f>
        <v>#DIV/0!</v>
      </c>
      <c r="BO262" s="1146" t="str">
        <f ca="1">IFERROR(__xludf.DUMMYFUNCTION("+BG262+BK262"),"#DIV/0!")</f>
        <v>#DIV/0!</v>
      </c>
      <c r="BP262" s="1146" t="str">
        <f ca="1">IFERROR(__xludf.DUMMYFUNCTION("+BH262+BL262"),"#DIV/0!")</f>
        <v>#DIV/0!</v>
      </c>
      <c r="BQ262" s="1146" t="str">
        <f ca="1">IFERROR(__xludf.DUMMYFUNCTION("+BI262+BM262"),"#DIV/0!")</f>
        <v>#DIV/0!</v>
      </c>
      <c r="BR262" s="1146" t="str">
        <f ca="1">IFERROR(__xludf.DUMMYFUNCTION("+BJ262+BN262"),"#DIV/0!")</f>
        <v>#DIV/0!</v>
      </c>
      <c r="BS262" s="4188"/>
      <c r="BT262" s="4188"/>
      <c r="BU262" s="4188"/>
      <c r="BV262" s="4188"/>
      <c r="BW262" s="4188"/>
      <c r="BX262" s="4188"/>
      <c r="BY262" s="4188"/>
      <c r="BZ262" s="4188"/>
      <c r="CA262" s="4191"/>
      <c r="CC262" s="4194"/>
      <c r="CD262" s="4188"/>
      <c r="CE262" s="4188"/>
      <c r="CF262" s="4191"/>
      <c r="CG262" s="4204"/>
    </row>
    <row r="263" spans="1:85" ht="14.25" customHeight="1">
      <c r="A263" s="4194"/>
      <c r="B263" s="4209"/>
      <c r="C263" s="4210"/>
      <c r="D263" s="4209"/>
      <c r="E263" s="4210"/>
      <c r="F263" s="898"/>
      <c r="G263" s="964"/>
      <c r="H263" s="4191"/>
      <c r="I263" s="899"/>
      <c r="J263" s="900"/>
      <c r="K263" s="900"/>
      <c r="L263" s="900"/>
      <c r="M263" s="4191"/>
      <c r="N263" s="4194"/>
      <c r="O263" s="927"/>
      <c r="P263" s="901"/>
      <c r="Q263" s="4194"/>
      <c r="R263" s="4188"/>
      <c r="S263" s="4188"/>
      <c r="T263" s="4191"/>
      <c r="U263" s="818"/>
      <c r="V263" s="906">
        <v>9</v>
      </c>
      <c r="W263" s="1090"/>
      <c r="X263" s="1120"/>
      <c r="Y263" s="1120"/>
      <c r="Z263" s="898"/>
      <c r="AA263" s="908"/>
      <c r="AB263" s="908"/>
      <c r="AC263" s="908"/>
      <c r="AD263" s="909"/>
      <c r="AE263" s="871"/>
      <c r="AF263" s="1028"/>
      <c r="AG263" s="929"/>
      <c r="AH263" s="929"/>
      <c r="AI263" s="929"/>
      <c r="AJ263" s="930"/>
      <c r="AK263" s="1029"/>
      <c r="AL263" s="914"/>
      <c r="AM263" s="914"/>
      <c r="AN263" s="915"/>
      <c r="AO263" s="798"/>
      <c r="AP263" s="1050"/>
      <c r="AQ263" s="901"/>
      <c r="AR263" s="881"/>
      <c r="AS263" s="1143" t="str">
        <f ca="1">IFERROR(__xludf.DUMMYFUNCTION("+I263/G263"),"#DIV/0!")</f>
        <v>#DIV/0!</v>
      </c>
      <c r="AT263" s="1144" t="str">
        <f ca="1">IFERROR(__xludf.DUMMYFUNCTION("+J263/G263"),"#DIV/0!")</f>
        <v>#DIV/0!</v>
      </c>
      <c r="AU263" s="1144" t="str">
        <f ca="1">IFERROR(__xludf.DUMMYFUNCTION("+K263/G263"),"#DIV/0!")</f>
        <v>#DIV/0!</v>
      </c>
      <c r="AV263" s="1144" t="str">
        <f ca="1">IFERROR(__xludf.DUMMYFUNCTION("+L263/G263"),"#DIV/0!")</f>
        <v>#DIV/0!</v>
      </c>
      <c r="AW263" s="1145" t="str">
        <f ca="1">IFERROR(__xludf.DUMMYFUNCTION("+AA263/COUNTIF(W263,""*"")"),"#DIV/0!")</f>
        <v>#DIV/0!</v>
      </c>
      <c r="AX263" s="1145" t="str">
        <f ca="1">IFERROR(__xludf.DUMMYFUNCTION("+AB263/COUNTIF(W263,""*"")"),"#DIV/0!")</f>
        <v>#DIV/0!</v>
      </c>
      <c r="AY263" s="1145" t="str">
        <f ca="1">IFERROR(__xludf.DUMMYFUNCTION("+AC263/COUNTIF(W263,""*"")"),"#DIV/0!")</f>
        <v>#DIV/0!</v>
      </c>
      <c r="AZ263" s="1145" t="str">
        <f ca="1">IFERROR(__xludf.DUMMYFUNCTION("+AD263/COUNTIF(AD263,""*"")"),"#DIV/0!")</f>
        <v>#DIV/0!</v>
      </c>
      <c r="BA263" s="1146" t="str">
        <f ca="1">IFERROR(__xludf.DUMMYFUNCTION("+AK263/AJ263"),"#DIV/0!")</f>
        <v>#DIV/0!</v>
      </c>
      <c r="BB263" s="1146" t="str">
        <f ca="1">IFERROR(__xludf.DUMMYFUNCTION("+AL263/AJ263"),"#DIV/0!")</f>
        <v>#DIV/0!</v>
      </c>
      <c r="BC263" s="1146" t="str">
        <f ca="1">IFERROR(__xludf.DUMMYFUNCTION("+AM263/AJ263"),"#DIV/0!")</f>
        <v>#DIV/0!</v>
      </c>
      <c r="BD263" s="1146" t="str">
        <f ca="1">IFERROR(__xludf.DUMMYFUNCTION("+AN263/AJ263"),"#DIV/0!")</f>
        <v>#DIV/0!</v>
      </c>
      <c r="BE263" s="921">
        <v>0.2</v>
      </c>
      <c r="BF263" s="921">
        <v>0.8</v>
      </c>
      <c r="BG263" s="1146" t="str">
        <f ca="1">IFERROR(__xludf.DUMMYFUNCTION("+AW263*BE263"),"#DIV/0!")</f>
        <v>#DIV/0!</v>
      </c>
      <c r="BH263" s="1146" t="str">
        <f ca="1">IFERROR(__xludf.DUMMYFUNCTION("+AX263*BE263"),"#DIV/0!")</f>
        <v>#DIV/0!</v>
      </c>
      <c r="BI263" s="1146" t="str">
        <f ca="1">IFERROR(__xludf.DUMMYFUNCTION("+AY263*BE263"),"#DIV/0!")</f>
        <v>#DIV/0!</v>
      </c>
      <c r="BJ263" s="1146" t="str">
        <f ca="1">IFERROR(__xludf.DUMMYFUNCTION("+AZ263*BE263"),"#DIV/0!")</f>
        <v>#DIV/0!</v>
      </c>
      <c r="BK263" s="1146" t="str">
        <f ca="1">IFERROR(__xludf.DUMMYFUNCTION("+BA263*BF263"),"#DIV/0!")</f>
        <v>#DIV/0!</v>
      </c>
      <c r="BL263" s="1146" t="str">
        <f ca="1">IFERROR(__xludf.DUMMYFUNCTION("+BB263*BF263"),"#DIV/0!")</f>
        <v>#DIV/0!</v>
      </c>
      <c r="BM263" s="1146" t="str">
        <f ca="1">IFERROR(__xludf.DUMMYFUNCTION("+BC263*BF263"),"#DIV/0!")</f>
        <v>#DIV/0!</v>
      </c>
      <c r="BN263" s="1146" t="str">
        <f ca="1">IFERROR(__xludf.DUMMYFUNCTION("+BD263*BF263"),"#DIV/0!")</f>
        <v>#DIV/0!</v>
      </c>
      <c r="BO263" s="1146" t="str">
        <f ca="1">IFERROR(__xludf.DUMMYFUNCTION("+BG263+BK263"),"#DIV/0!")</f>
        <v>#DIV/0!</v>
      </c>
      <c r="BP263" s="1146" t="str">
        <f ca="1">IFERROR(__xludf.DUMMYFUNCTION("+BH263+BL263"),"#DIV/0!")</f>
        <v>#DIV/0!</v>
      </c>
      <c r="BQ263" s="1146" t="str">
        <f ca="1">IFERROR(__xludf.DUMMYFUNCTION("+BI263+BM263"),"#DIV/0!")</f>
        <v>#DIV/0!</v>
      </c>
      <c r="BR263" s="1146" t="str">
        <f ca="1">IFERROR(__xludf.DUMMYFUNCTION("+BJ263+BN263"),"#DIV/0!")</f>
        <v>#DIV/0!</v>
      </c>
      <c r="BS263" s="4188"/>
      <c r="BT263" s="4188"/>
      <c r="BU263" s="4188"/>
      <c r="BV263" s="4188"/>
      <c r="BW263" s="4188"/>
      <c r="BX263" s="4188"/>
      <c r="BY263" s="4188"/>
      <c r="BZ263" s="4188"/>
      <c r="CA263" s="4191"/>
      <c r="CC263" s="4194"/>
      <c r="CD263" s="4188"/>
      <c r="CE263" s="4188"/>
      <c r="CF263" s="4191"/>
      <c r="CG263" s="4204"/>
    </row>
    <row r="264" spans="1:85" ht="14.25" customHeight="1" thickBot="1">
      <c r="A264" s="4195"/>
      <c r="B264" s="4211"/>
      <c r="C264" s="4212"/>
      <c r="D264" s="4211"/>
      <c r="E264" s="4212"/>
      <c r="F264" s="983"/>
      <c r="G264" s="984"/>
      <c r="H264" s="4192"/>
      <c r="I264" s="1063"/>
      <c r="J264" s="986"/>
      <c r="K264" s="986"/>
      <c r="L264" s="986"/>
      <c r="M264" s="4192"/>
      <c r="N264" s="4195"/>
      <c r="O264" s="987"/>
      <c r="P264" s="985"/>
      <c r="Q264" s="4195"/>
      <c r="R264" s="4189"/>
      <c r="S264" s="4189"/>
      <c r="T264" s="4192"/>
      <c r="U264" s="818"/>
      <c r="V264" s="981">
        <v>10</v>
      </c>
      <c r="W264" s="1068"/>
      <c r="X264" s="1121"/>
      <c r="Y264" s="1121"/>
      <c r="Z264" s="983"/>
      <c r="AA264" s="989"/>
      <c r="AB264" s="989"/>
      <c r="AC264" s="989"/>
      <c r="AD264" s="990"/>
      <c r="AE264" s="871"/>
      <c r="AF264" s="1071"/>
      <c r="AG264" s="991"/>
      <c r="AH264" s="991"/>
      <c r="AI264" s="991"/>
      <c r="AJ264" s="992"/>
      <c r="AK264" s="1073"/>
      <c r="AL264" s="994"/>
      <c r="AM264" s="994"/>
      <c r="AN264" s="1074"/>
      <c r="AO264" s="798"/>
      <c r="AP264" s="1075"/>
      <c r="AQ264" s="985"/>
      <c r="AR264" s="881"/>
      <c r="AS264" s="1147" t="str">
        <f ca="1">IFERROR(__xludf.DUMMYFUNCTION("+I264/G264"),"#DIV/0!")</f>
        <v>#DIV/0!</v>
      </c>
      <c r="AT264" s="1148" t="str">
        <f ca="1">IFERROR(__xludf.DUMMYFUNCTION("+J264/G264"),"#DIV/0!")</f>
        <v>#DIV/0!</v>
      </c>
      <c r="AU264" s="1148" t="str">
        <f ca="1">IFERROR(__xludf.DUMMYFUNCTION("+K264/G264"),"#DIV/0!")</f>
        <v>#DIV/0!</v>
      </c>
      <c r="AV264" s="1148" t="str">
        <f ca="1">IFERROR(__xludf.DUMMYFUNCTION("+L264/G264"),"#DIV/0!")</f>
        <v>#DIV/0!</v>
      </c>
      <c r="AW264" s="1149" t="str">
        <f ca="1">IFERROR(__xludf.DUMMYFUNCTION("+AA264/COUNTIF(W264,""*"")"),"#DIV/0!")</f>
        <v>#DIV/0!</v>
      </c>
      <c r="AX264" s="1149" t="str">
        <f ca="1">IFERROR(__xludf.DUMMYFUNCTION("+AB264/COUNTIF(W264,""*"")"),"#DIV/0!")</f>
        <v>#DIV/0!</v>
      </c>
      <c r="AY264" s="1149" t="str">
        <f ca="1">IFERROR(__xludf.DUMMYFUNCTION("+AC264/COUNTIF(W264,""*"")"),"#DIV/0!")</f>
        <v>#DIV/0!</v>
      </c>
      <c r="AZ264" s="1149" t="str">
        <f ca="1">IFERROR(__xludf.DUMMYFUNCTION("+AD264/COUNTIF(AD264,""*"")"),"#DIV/0!")</f>
        <v>#DIV/0!</v>
      </c>
      <c r="BA264" s="1150" t="str">
        <f ca="1">IFERROR(__xludf.DUMMYFUNCTION("+AK264/AJ264"),"#DIV/0!")</f>
        <v>#DIV/0!</v>
      </c>
      <c r="BB264" s="1150" t="str">
        <f ca="1">IFERROR(__xludf.DUMMYFUNCTION("+AL264/AJ264"),"#DIV/0!")</f>
        <v>#DIV/0!</v>
      </c>
      <c r="BC264" s="1150" t="str">
        <f ca="1">IFERROR(__xludf.DUMMYFUNCTION("+AM264/AJ264"),"#DIV/0!")</f>
        <v>#DIV/0!</v>
      </c>
      <c r="BD264" s="1150" t="str">
        <f ca="1">IFERROR(__xludf.DUMMYFUNCTION("+AN264/AJ264"),"#DIV/0!")</f>
        <v>#DIV/0!</v>
      </c>
      <c r="BE264" s="1080">
        <v>0.2</v>
      </c>
      <c r="BF264" s="1080">
        <v>0.8</v>
      </c>
      <c r="BG264" s="1150" t="str">
        <f ca="1">IFERROR(__xludf.DUMMYFUNCTION("+AW264*BE264"),"#DIV/0!")</f>
        <v>#DIV/0!</v>
      </c>
      <c r="BH264" s="1150" t="str">
        <f ca="1">IFERROR(__xludf.DUMMYFUNCTION("+AX264*BE264"),"#DIV/0!")</f>
        <v>#DIV/0!</v>
      </c>
      <c r="BI264" s="1150" t="str">
        <f ca="1">IFERROR(__xludf.DUMMYFUNCTION("+AY264*BE264"),"#DIV/0!")</f>
        <v>#DIV/0!</v>
      </c>
      <c r="BJ264" s="1150" t="str">
        <f ca="1">IFERROR(__xludf.DUMMYFUNCTION("+AZ264*BE264"),"#DIV/0!")</f>
        <v>#DIV/0!</v>
      </c>
      <c r="BK264" s="1150" t="str">
        <f ca="1">IFERROR(__xludf.DUMMYFUNCTION("+BA264*BF264"),"#DIV/0!")</f>
        <v>#DIV/0!</v>
      </c>
      <c r="BL264" s="1150" t="str">
        <f ca="1">IFERROR(__xludf.DUMMYFUNCTION("+BB264*BF264"),"#DIV/0!")</f>
        <v>#DIV/0!</v>
      </c>
      <c r="BM264" s="1150" t="str">
        <f ca="1">IFERROR(__xludf.DUMMYFUNCTION("+BC264*BF264"),"#DIV/0!")</f>
        <v>#DIV/0!</v>
      </c>
      <c r="BN264" s="1150" t="str">
        <f ca="1">IFERROR(__xludf.DUMMYFUNCTION("+BD264*BF264"),"#DIV/0!")</f>
        <v>#DIV/0!</v>
      </c>
      <c r="BO264" s="1150" t="str">
        <f ca="1">IFERROR(__xludf.DUMMYFUNCTION("+BG264+BK264"),"#DIV/0!")</f>
        <v>#DIV/0!</v>
      </c>
      <c r="BP264" s="1150" t="str">
        <f ca="1">IFERROR(__xludf.DUMMYFUNCTION("+BH264+BL264"),"#DIV/0!")</f>
        <v>#DIV/0!</v>
      </c>
      <c r="BQ264" s="1150" t="str">
        <f ca="1">IFERROR(__xludf.DUMMYFUNCTION("+BI264+BM264"),"#DIV/0!")</f>
        <v>#DIV/0!</v>
      </c>
      <c r="BR264" s="1150" t="str">
        <f ca="1">IFERROR(__xludf.DUMMYFUNCTION("+BJ264+BN264"),"#DIV/0!")</f>
        <v>#DIV/0!</v>
      </c>
      <c r="BS264" s="4189"/>
      <c r="BT264" s="4189"/>
      <c r="BU264" s="4189"/>
      <c r="BV264" s="4189"/>
      <c r="BW264" s="4189"/>
      <c r="BX264" s="4189"/>
      <c r="BY264" s="4189"/>
      <c r="BZ264" s="4189"/>
      <c r="CA264" s="4192"/>
      <c r="CC264" s="4195"/>
      <c r="CD264" s="4189"/>
      <c r="CE264" s="4189"/>
      <c r="CF264" s="4192"/>
      <c r="CG264" s="4205"/>
    </row>
    <row r="265" spans="1:85" ht="14.25" customHeight="1">
      <c r="A265" s="4206">
        <v>28</v>
      </c>
      <c r="B265" s="4207"/>
      <c r="C265" s="4208"/>
      <c r="D265" s="4213"/>
      <c r="E265" s="4208"/>
      <c r="F265" s="858"/>
      <c r="G265" s="950"/>
      <c r="H265" s="4214"/>
      <c r="I265" s="860"/>
      <c r="J265" s="861"/>
      <c r="K265" s="861"/>
      <c r="L265" s="861"/>
      <c r="M265" s="4215"/>
      <c r="N265" s="4198"/>
      <c r="O265" s="954"/>
      <c r="P265" s="951"/>
      <c r="Q265" s="4199"/>
      <c r="R265" s="4200"/>
      <c r="S265" s="4200"/>
      <c r="T265" s="4201"/>
      <c r="U265" s="818"/>
      <c r="V265" s="867">
        <v>1</v>
      </c>
      <c r="W265" s="954"/>
      <c r="X265" s="1122"/>
      <c r="Y265" s="1122"/>
      <c r="Z265" s="858"/>
      <c r="AA265" s="869"/>
      <c r="AB265" s="869"/>
      <c r="AC265" s="869"/>
      <c r="AD265" s="870"/>
      <c r="AE265" s="871"/>
      <c r="AF265" s="1086"/>
      <c r="AG265" s="874"/>
      <c r="AH265" s="874"/>
      <c r="AI265" s="874"/>
      <c r="AJ265" s="875"/>
      <c r="AK265" s="1041"/>
      <c r="AL265" s="877"/>
      <c r="AM265" s="877"/>
      <c r="AN265" s="878"/>
      <c r="AO265" s="798"/>
      <c r="AP265" s="879"/>
      <c r="AQ265" s="880"/>
      <c r="AR265" s="881"/>
      <c r="AS265" s="1139" t="str">
        <f ca="1">IFERROR(__xludf.DUMMYFUNCTION("+I265/G265"),"#DIV/0!")</f>
        <v>#DIV/0!</v>
      </c>
      <c r="AT265" s="1140" t="str">
        <f ca="1">IFERROR(__xludf.DUMMYFUNCTION("+J265/G265"),"#DIV/0!")</f>
        <v>#DIV/0!</v>
      </c>
      <c r="AU265" s="1140" t="str">
        <f ca="1">IFERROR(__xludf.DUMMYFUNCTION("+K265/G265"),"#DIV/0!")</f>
        <v>#DIV/0!</v>
      </c>
      <c r="AV265" s="1140" t="str">
        <f ca="1">IFERROR(__xludf.DUMMYFUNCTION("+L265/G265"),"#DIV/0!")</f>
        <v>#DIV/0!</v>
      </c>
      <c r="AW265" s="1141" t="str">
        <f ca="1">IFERROR(__xludf.DUMMYFUNCTION("+AA265/COUNTIF(W265,""*"")"),"#DIV/0!")</f>
        <v>#DIV/0!</v>
      </c>
      <c r="AX265" s="1141" t="str">
        <f ca="1">IFERROR(__xludf.DUMMYFUNCTION("+AB265/COUNTIF(W265,""*"")"),"#DIV/0!")</f>
        <v>#DIV/0!</v>
      </c>
      <c r="AY265" s="1141" t="str">
        <f ca="1">IFERROR(__xludf.DUMMYFUNCTION("+AC265/COUNTIF(W265,""*"")"),"#DIV/0!")</f>
        <v>#DIV/0!</v>
      </c>
      <c r="AZ265" s="1141" t="str">
        <f ca="1">IFERROR(__xludf.DUMMYFUNCTION("+AD265/COUNTIF(AD265,""*"")"),"#DIV/0!")</f>
        <v>#DIV/0!</v>
      </c>
      <c r="BA265" s="1142" t="str">
        <f ca="1">IFERROR(__xludf.DUMMYFUNCTION("+AK265/AJ265"),"#DIV/0!")</f>
        <v>#DIV/0!</v>
      </c>
      <c r="BB265" s="1142" t="str">
        <f ca="1">IFERROR(__xludf.DUMMYFUNCTION("+AL265/AJ265"),"#DIV/0!")</f>
        <v>#DIV/0!</v>
      </c>
      <c r="BC265" s="1142" t="str">
        <f ca="1">IFERROR(__xludf.DUMMYFUNCTION("+AM265/AJ265"),"#DIV/0!")</f>
        <v>#DIV/0!</v>
      </c>
      <c r="BD265" s="1142" t="str">
        <f ca="1">IFERROR(__xludf.DUMMYFUNCTION("+AN265/AJ265"),"#DIV/0!")</f>
        <v>#DIV/0!</v>
      </c>
      <c r="BE265" s="886">
        <v>0.2</v>
      </c>
      <c r="BF265" s="886">
        <v>0.8</v>
      </c>
      <c r="BG265" s="1142" t="str">
        <f ca="1">IFERROR(__xludf.DUMMYFUNCTION("+AW265*BE265"),"#DIV/0!")</f>
        <v>#DIV/0!</v>
      </c>
      <c r="BH265" s="1142" t="str">
        <f ca="1">IFERROR(__xludf.DUMMYFUNCTION("+AX265*BE265"),"#DIV/0!")</f>
        <v>#DIV/0!</v>
      </c>
      <c r="BI265" s="1142" t="str">
        <f ca="1">IFERROR(__xludf.DUMMYFUNCTION("+AY265*BE265"),"#DIV/0!")</f>
        <v>#DIV/0!</v>
      </c>
      <c r="BJ265" s="1142" t="str">
        <f ca="1">IFERROR(__xludf.DUMMYFUNCTION("+AZ265*BE265"),"#DIV/0!")</f>
        <v>#DIV/0!</v>
      </c>
      <c r="BK265" s="1142" t="str">
        <f ca="1">IFERROR(__xludf.DUMMYFUNCTION("+BA265*BF265"),"#DIV/0!")</f>
        <v>#DIV/0!</v>
      </c>
      <c r="BL265" s="1142" t="str">
        <f ca="1">IFERROR(__xludf.DUMMYFUNCTION("+BB265*BF265"),"#DIV/0!")</f>
        <v>#DIV/0!</v>
      </c>
      <c r="BM265" s="1142" t="str">
        <f ca="1">IFERROR(__xludf.DUMMYFUNCTION("+BC265*BF265"),"#DIV/0!")</f>
        <v>#DIV/0!</v>
      </c>
      <c r="BN265" s="1142" t="str">
        <f ca="1">IFERROR(__xludf.DUMMYFUNCTION("+BD265*BF265"),"#DIV/0!")</f>
        <v>#DIV/0!</v>
      </c>
      <c r="BO265" s="1142" t="str">
        <f ca="1">IFERROR(__xludf.DUMMYFUNCTION("+BG265+BK265"),"#DIV/0!")</f>
        <v>#DIV/0!</v>
      </c>
      <c r="BP265" s="1142" t="str">
        <f ca="1">IFERROR(__xludf.DUMMYFUNCTION("+BH265+BL265"),"#DIV/0!")</f>
        <v>#DIV/0!</v>
      </c>
      <c r="BQ265" s="1142" t="str">
        <f ca="1">IFERROR(__xludf.DUMMYFUNCTION("+BI265+BM265"),"#DIV/0!")</f>
        <v>#DIV/0!</v>
      </c>
      <c r="BR265" s="1142" t="str">
        <f ca="1">IFERROR(__xludf.DUMMYFUNCTION("+BJ265+BN265"),"#DIV/0!")</f>
        <v>#DIV/0!</v>
      </c>
      <c r="BS265" s="4197" t="e">
        <f t="shared" ref="BS265:BV265" ca="1" si="26">AVERAGEIF(BO265:BO274,"&lt;&gt;#¡DIV/0!")</f>
        <v>#DIV/0!</v>
      </c>
      <c r="BT265" s="4197" t="e">
        <f t="shared" ca="1" si="26"/>
        <v>#DIV/0!</v>
      </c>
      <c r="BU265" s="4197" t="e">
        <f t="shared" ca="1" si="26"/>
        <v>#DIV/0!</v>
      </c>
      <c r="BV265" s="4197" t="e">
        <f t="shared" ca="1" si="26"/>
        <v>#DIV/0!</v>
      </c>
      <c r="BW265" s="4187" t="str">
        <f ca="1">IFERROR(__xludf.DUMMYFUNCTION("+C265*BS265"),"#DIV/0!")</f>
        <v>#DIV/0!</v>
      </c>
      <c r="BX265" s="4187" t="str">
        <f ca="1">IFERROR(__xludf.DUMMYFUNCTION("+C265*BT265"),"#DIV/0!")</f>
        <v>#DIV/0!</v>
      </c>
      <c r="BY265" s="4187" t="str">
        <f ca="1">IFERROR(__xludf.DUMMYFUNCTION("+C265*BU265"),"#DIV/0!")</f>
        <v>#DIV/0!</v>
      </c>
      <c r="BZ265" s="4187" t="str">
        <f ca="1">IFERROR(__xludf.DUMMYFUNCTION("+C265*BV265"),"#DIV/0!")</f>
        <v>#DIV/0!</v>
      </c>
      <c r="CA265" s="4190">
        <f ca="1">SUM(BW265:BZ274)</f>
        <v>0</v>
      </c>
      <c r="CC265" s="4193" t="str">
        <f ca="1">IFERROR(__xludf.DUMMYFUNCTION("+Q265/$N$265"),"#DIV/0!")</f>
        <v>#DIV/0!</v>
      </c>
      <c r="CD265" s="4196" t="str">
        <f ca="1">IFERROR(__xludf.DUMMYFUNCTION("+R265/$N$265"),"#DIV/0!")</f>
        <v>#DIV/0!</v>
      </c>
      <c r="CE265" s="4196" t="str">
        <f ca="1">IFERROR(__xludf.DUMMYFUNCTION("+S265/$N$265"),"#DIV/0!")</f>
        <v>#DIV/0!</v>
      </c>
      <c r="CF265" s="4202" t="str">
        <f ca="1">IFERROR(__xludf.DUMMYFUNCTION("+T265/$N$265"),"#DIV/0!")</f>
        <v>#DIV/0!</v>
      </c>
      <c r="CG265" s="4203" t="e">
        <f ca="1">AVERAGE(CC265:CF274)</f>
        <v>#DIV/0!</v>
      </c>
    </row>
    <row r="266" spans="1:85" ht="14.25" customHeight="1">
      <c r="A266" s="4194"/>
      <c r="B266" s="4209"/>
      <c r="C266" s="4210"/>
      <c r="D266" s="4209"/>
      <c r="E266" s="4210"/>
      <c r="F266" s="898"/>
      <c r="G266" s="964"/>
      <c r="H266" s="4191"/>
      <c r="I266" s="899"/>
      <c r="J266" s="900"/>
      <c r="K266" s="900"/>
      <c r="L266" s="900"/>
      <c r="M266" s="4191"/>
      <c r="N266" s="4194"/>
      <c r="O266" s="927"/>
      <c r="P266" s="901"/>
      <c r="Q266" s="4194"/>
      <c r="R266" s="4188"/>
      <c r="S266" s="4188"/>
      <c r="T266" s="4191"/>
      <c r="U266" s="818"/>
      <c r="V266" s="906">
        <v>2</v>
      </c>
      <c r="W266" s="1090"/>
      <c r="X266" s="1120"/>
      <c r="Y266" s="1120"/>
      <c r="Z266" s="898"/>
      <c r="AA266" s="908"/>
      <c r="AB266" s="908"/>
      <c r="AC266" s="908"/>
      <c r="AD266" s="909"/>
      <c r="AE266" s="871"/>
      <c r="AF266" s="1028"/>
      <c r="AG266" s="929"/>
      <c r="AH266" s="929"/>
      <c r="AI266" s="929"/>
      <c r="AJ266" s="930"/>
      <c r="AK266" s="1029"/>
      <c r="AL266" s="914"/>
      <c r="AM266" s="914"/>
      <c r="AN266" s="915"/>
      <c r="AO266" s="798"/>
      <c r="AP266" s="1050"/>
      <c r="AQ266" s="901"/>
      <c r="AR266" s="881"/>
      <c r="AS266" s="1143" t="str">
        <f ca="1">IFERROR(__xludf.DUMMYFUNCTION("+I266/G266"),"#DIV/0!")</f>
        <v>#DIV/0!</v>
      </c>
      <c r="AT266" s="1144" t="str">
        <f ca="1">IFERROR(__xludf.DUMMYFUNCTION("+J266/G266"),"#DIV/0!")</f>
        <v>#DIV/0!</v>
      </c>
      <c r="AU266" s="1144" t="str">
        <f ca="1">IFERROR(__xludf.DUMMYFUNCTION("+K266/G266"),"#DIV/0!")</f>
        <v>#DIV/0!</v>
      </c>
      <c r="AV266" s="1144" t="str">
        <f ca="1">IFERROR(__xludf.DUMMYFUNCTION("+L266/G266"),"#DIV/0!")</f>
        <v>#DIV/0!</v>
      </c>
      <c r="AW266" s="1145" t="str">
        <f ca="1">IFERROR(__xludf.DUMMYFUNCTION("+AA266/COUNTIF(W266,""*"")"),"#DIV/0!")</f>
        <v>#DIV/0!</v>
      </c>
      <c r="AX266" s="1145" t="str">
        <f ca="1">IFERROR(__xludf.DUMMYFUNCTION("+AB266/COUNTIF(W266,""*"")"),"#DIV/0!")</f>
        <v>#DIV/0!</v>
      </c>
      <c r="AY266" s="1145" t="str">
        <f ca="1">IFERROR(__xludf.DUMMYFUNCTION("+AC266/COUNTIF(W266,""*"")"),"#DIV/0!")</f>
        <v>#DIV/0!</v>
      </c>
      <c r="AZ266" s="1145" t="str">
        <f ca="1">IFERROR(__xludf.DUMMYFUNCTION("+AD266/COUNTIF(AD266,""*"")"),"#DIV/0!")</f>
        <v>#DIV/0!</v>
      </c>
      <c r="BA266" s="1146" t="str">
        <f ca="1">IFERROR(__xludf.DUMMYFUNCTION("+AK266/AJ266"),"#DIV/0!")</f>
        <v>#DIV/0!</v>
      </c>
      <c r="BB266" s="1146" t="str">
        <f ca="1">IFERROR(__xludf.DUMMYFUNCTION("+AL266/AJ266"),"#DIV/0!")</f>
        <v>#DIV/0!</v>
      </c>
      <c r="BC266" s="1146" t="str">
        <f ca="1">IFERROR(__xludf.DUMMYFUNCTION("+AM266/AJ266"),"#DIV/0!")</f>
        <v>#DIV/0!</v>
      </c>
      <c r="BD266" s="1146" t="str">
        <f ca="1">IFERROR(__xludf.DUMMYFUNCTION("+AN266/AJ266"),"#DIV/0!")</f>
        <v>#DIV/0!</v>
      </c>
      <c r="BE266" s="921">
        <v>0.2</v>
      </c>
      <c r="BF266" s="921">
        <v>0.8</v>
      </c>
      <c r="BG266" s="1146" t="str">
        <f ca="1">IFERROR(__xludf.DUMMYFUNCTION("+AW266*BE266"),"#DIV/0!")</f>
        <v>#DIV/0!</v>
      </c>
      <c r="BH266" s="1146" t="str">
        <f ca="1">IFERROR(__xludf.DUMMYFUNCTION("+AX266*BE266"),"#DIV/0!")</f>
        <v>#DIV/0!</v>
      </c>
      <c r="BI266" s="1146" t="str">
        <f ca="1">IFERROR(__xludf.DUMMYFUNCTION("+AY266*BE266"),"#DIV/0!")</f>
        <v>#DIV/0!</v>
      </c>
      <c r="BJ266" s="1146" t="str">
        <f ca="1">IFERROR(__xludf.DUMMYFUNCTION("+AZ266*BE266"),"#DIV/0!")</f>
        <v>#DIV/0!</v>
      </c>
      <c r="BK266" s="1146" t="str">
        <f ca="1">IFERROR(__xludf.DUMMYFUNCTION("+BA266*BF266"),"#DIV/0!")</f>
        <v>#DIV/0!</v>
      </c>
      <c r="BL266" s="1146" t="str">
        <f ca="1">IFERROR(__xludf.DUMMYFUNCTION("+BB266*BF266"),"#DIV/0!")</f>
        <v>#DIV/0!</v>
      </c>
      <c r="BM266" s="1146" t="str">
        <f ca="1">IFERROR(__xludf.DUMMYFUNCTION("+BC266*BF266"),"#DIV/0!")</f>
        <v>#DIV/0!</v>
      </c>
      <c r="BN266" s="1146" t="str">
        <f ca="1">IFERROR(__xludf.DUMMYFUNCTION("+BD266*BF266"),"#DIV/0!")</f>
        <v>#DIV/0!</v>
      </c>
      <c r="BO266" s="1146" t="str">
        <f ca="1">IFERROR(__xludf.DUMMYFUNCTION("+BG266+BK266"),"#DIV/0!")</f>
        <v>#DIV/0!</v>
      </c>
      <c r="BP266" s="1146" t="str">
        <f ca="1">IFERROR(__xludf.DUMMYFUNCTION("+BH266+BL266"),"#DIV/0!")</f>
        <v>#DIV/0!</v>
      </c>
      <c r="BQ266" s="1146" t="str">
        <f ca="1">IFERROR(__xludf.DUMMYFUNCTION("+BI266+BM266"),"#DIV/0!")</f>
        <v>#DIV/0!</v>
      </c>
      <c r="BR266" s="1146" t="str">
        <f ca="1">IFERROR(__xludf.DUMMYFUNCTION("+BJ266+BN266"),"#DIV/0!")</f>
        <v>#DIV/0!</v>
      </c>
      <c r="BS266" s="4188"/>
      <c r="BT266" s="4188"/>
      <c r="BU266" s="4188"/>
      <c r="BV266" s="4188"/>
      <c r="BW266" s="4188"/>
      <c r="BX266" s="4188"/>
      <c r="BY266" s="4188"/>
      <c r="BZ266" s="4188"/>
      <c r="CA266" s="4191"/>
      <c r="CC266" s="4194"/>
      <c r="CD266" s="4188"/>
      <c r="CE266" s="4188"/>
      <c r="CF266" s="4191"/>
      <c r="CG266" s="4204"/>
    </row>
    <row r="267" spans="1:85" ht="14.25" customHeight="1">
      <c r="A267" s="4194"/>
      <c r="B267" s="4209"/>
      <c r="C267" s="4210"/>
      <c r="D267" s="4209"/>
      <c r="E267" s="4210"/>
      <c r="F267" s="898"/>
      <c r="G267" s="964"/>
      <c r="H267" s="4191"/>
      <c r="I267" s="899"/>
      <c r="J267" s="900"/>
      <c r="K267" s="900"/>
      <c r="L267" s="900"/>
      <c r="M267" s="4191"/>
      <c r="N267" s="4194"/>
      <c r="O267" s="927"/>
      <c r="P267" s="901"/>
      <c r="Q267" s="4194"/>
      <c r="R267" s="4188"/>
      <c r="S267" s="4188"/>
      <c r="T267" s="4191"/>
      <c r="U267" s="818"/>
      <c r="V267" s="906">
        <v>3</v>
      </c>
      <c r="W267" s="1090"/>
      <c r="X267" s="1120"/>
      <c r="Y267" s="1120"/>
      <c r="Z267" s="898"/>
      <c r="AA267" s="908"/>
      <c r="AB267" s="908"/>
      <c r="AC267" s="908"/>
      <c r="AD267" s="909"/>
      <c r="AE267" s="871"/>
      <c r="AF267" s="1028"/>
      <c r="AG267" s="929"/>
      <c r="AH267" s="929"/>
      <c r="AI267" s="929"/>
      <c r="AJ267" s="930"/>
      <c r="AK267" s="1029"/>
      <c r="AL267" s="914"/>
      <c r="AM267" s="914"/>
      <c r="AN267" s="915"/>
      <c r="AO267" s="798"/>
      <c r="AP267" s="1050"/>
      <c r="AQ267" s="901"/>
      <c r="AR267" s="881"/>
      <c r="AS267" s="1143" t="str">
        <f ca="1">IFERROR(__xludf.DUMMYFUNCTION("+I267/G267"),"#DIV/0!")</f>
        <v>#DIV/0!</v>
      </c>
      <c r="AT267" s="1144" t="str">
        <f ca="1">IFERROR(__xludf.DUMMYFUNCTION("+J267/G267"),"#DIV/0!")</f>
        <v>#DIV/0!</v>
      </c>
      <c r="AU267" s="1144" t="str">
        <f ca="1">IFERROR(__xludf.DUMMYFUNCTION("+K267/G267"),"#DIV/0!")</f>
        <v>#DIV/0!</v>
      </c>
      <c r="AV267" s="1144" t="str">
        <f ca="1">IFERROR(__xludf.DUMMYFUNCTION("+L267/G267"),"#DIV/0!")</f>
        <v>#DIV/0!</v>
      </c>
      <c r="AW267" s="1145" t="str">
        <f ca="1">IFERROR(__xludf.DUMMYFUNCTION("+AA267/COUNTIF(W267,""*"")"),"#DIV/0!")</f>
        <v>#DIV/0!</v>
      </c>
      <c r="AX267" s="1145" t="str">
        <f ca="1">IFERROR(__xludf.DUMMYFUNCTION("+AB267/COUNTIF(W267,""*"")"),"#DIV/0!")</f>
        <v>#DIV/0!</v>
      </c>
      <c r="AY267" s="1145" t="str">
        <f ca="1">IFERROR(__xludf.DUMMYFUNCTION("+AC267/COUNTIF(W267,""*"")"),"#DIV/0!")</f>
        <v>#DIV/0!</v>
      </c>
      <c r="AZ267" s="1145" t="str">
        <f ca="1">IFERROR(__xludf.DUMMYFUNCTION("+AD267/COUNTIF(AD267,""*"")"),"#DIV/0!")</f>
        <v>#DIV/0!</v>
      </c>
      <c r="BA267" s="1146" t="str">
        <f ca="1">IFERROR(__xludf.DUMMYFUNCTION("+AK267/AJ267"),"#DIV/0!")</f>
        <v>#DIV/0!</v>
      </c>
      <c r="BB267" s="1146" t="str">
        <f ca="1">IFERROR(__xludf.DUMMYFUNCTION("+AL267/AJ267"),"#DIV/0!")</f>
        <v>#DIV/0!</v>
      </c>
      <c r="BC267" s="1146" t="str">
        <f ca="1">IFERROR(__xludf.DUMMYFUNCTION("+AM267/AJ267"),"#DIV/0!")</f>
        <v>#DIV/0!</v>
      </c>
      <c r="BD267" s="1146" t="str">
        <f ca="1">IFERROR(__xludf.DUMMYFUNCTION("+AN267/AJ267"),"#DIV/0!")</f>
        <v>#DIV/0!</v>
      </c>
      <c r="BE267" s="921">
        <v>0.2</v>
      </c>
      <c r="BF267" s="921">
        <v>0.8</v>
      </c>
      <c r="BG267" s="1146" t="str">
        <f ca="1">IFERROR(__xludf.DUMMYFUNCTION("+AW267*BE267"),"#DIV/0!")</f>
        <v>#DIV/0!</v>
      </c>
      <c r="BH267" s="1146" t="str">
        <f ca="1">IFERROR(__xludf.DUMMYFUNCTION("+AX267*BE267"),"#DIV/0!")</f>
        <v>#DIV/0!</v>
      </c>
      <c r="BI267" s="1146" t="str">
        <f ca="1">IFERROR(__xludf.DUMMYFUNCTION("+AY267*BE267"),"#DIV/0!")</f>
        <v>#DIV/0!</v>
      </c>
      <c r="BJ267" s="1146" t="str">
        <f ca="1">IFERROR(__xludf.DUMMYFUNCTION("+AZ267*BE267"),"#DIV/0!")</f>
        <v>#DIV/0!</v>
      </c>
      <c r="BK267" s="1146" t="str">
        <f ca="1">IFERROR(__xludf.DUMMYFUNCTION("+BA267*BF267"),"#DIV/0!")</f>
        <v>#DIV/0!</v>
      </c>
      <c r="BL267" s="1146" t="str">
        <f ca="1">IFERROR(__xludf.DUMMYFUNCTION("+BB267*BF267"),"#DIV/0!")</f>
        <v>#DIV/0!</v>
      </c>
      <c r="BM267" s="1146" t="str">
        <f ca="1">IFERROR(__xludf.DUMMYFUNCTION("+BC267*BF267"),"#DIV/0!")</f>
        <v>#DIV/0!</v>
      </c>
      <c r="BN267" s="1146" t="str">
        <f ca="1">IFERROR(__xludf.DUMMYFUNCTION("+BD267*BF267"),"#DIV/0!")</f>
        <v>#DIV/0!</v>
      </c>
      <c r="BO267" s="1146" t="str">
        <f ca="1">IFERROR(__xludf.DUMMYFUNCTION("+BG267+BK267"),"#DIV/0!")</f>
        <v>#DIV/0!</v>
      </c>
      <c r="BP267" s="1146" t="str">
        <f ca="1">IFERROR(__xludf.DUMMYFUNCTION("+BH267+BL267"),"#DIV/0!")</f>
        <v>#DIV/0!</v>
      </c>
      <c r="BQ267" s="1146" t="str">
        <f ca="1">IFERROR(__xludf.DUMMYFUNCTION("+BI267+BM267"),"#DIV/0!")</f>
        <v>#DIV/0!</v>
      </c>
      <c r="BR267" s="1146" t="str">
        <f ca="1">IFERROR(__xludf.DUMMYFUNCTION("+BJ267+BN267"),"#DIV/0!")</f>
        <v>#DIV/0!</v>
      </c>
      <c r="BS267" s="4188"/>
      <c r="BT267" s="4188"/>
      <c r="BU267" s="4188"/>
      <c r="BV267" s="4188"/>
      <c r="BW267" s="4188"/>
      <c r="BX267" s="4188"/>
      <c r="BY267" s="4188"/>
      <c r="BZ267" s="4188"/>
      <c r="CA267" s="4191"/>
      <c r="CC267" s="4194"/>
      <c r="CD267" s="4188"/>
      <c r="CE267" s="4188"/>
      <c r="CF267" s="4191"/>
      <c r="CG267" s="4204"/>
    </row>
    <row r="268" spans="1:85" ht="14.25" customHeight="1">
      <c r="A268" s="4194"/>
      <c r="B268" s="4209"/>
      <c r="C268" s="4210"/>
      <c r="D268" s="4209"/>
      <c r="E268" s="4210"/>
      <c r="F268" s="898"/>
      <c r="G268" s="964"/>
      <c r="H268" s="4191"/>
      <c r="I268" s="899"/>
      <c r="J268" s="900"/>
      <c r="K268" s="900"/>
      <c r="L268" s="900"/>
      <c r="M268" s="4191"/>
      <c r="N268" s="4194"/>
      <c r="O268" s="927"/>
      <c r="P268" s="901"/>
      <c r="Q268" s="4194"/>
      <c r="R268" s="4188"/>
      <c r="S268" s="4188"/>
      <c r="T268" s="4191"/>
      <c r="U268" s="818"/>
      <c r="V268" s="906">
        <v>4</v>
      </c>
      <c r="W268" s="1090"/>
      <c r="X268" s="1120"/>
      <c r="Y268" s="1120"/>
      <c r="Z268" s="898"/>
      <c r="AA268" s="908"/>
      <c r="AB268" s="908"/>
      <c r="AC268" s="908"/>
      <c r="AD268" s="909"/>
      <c r="AE268" s="871"/>
      <c r="AF268" s="1028"/>
      <c r="AG268" s="929"/>
      <c r="AH268" s="929"/>
      <c r="AI268" s="929"/>
      <c r="AJ268" s="930"/>
      <c r="AK268" s="1029"/>
      <c r="AL268" s="914"/>
      <c r="AM268" s="914"/>
      <c r="AN268" s="915"/>
      <c r="AO268" s="798"/>
      <c r="AP268" s="1050"/>
      <c r="AQ268" s="901"/>
      <c r="AR268" s="881"/>
      <c r="AS268" s="1143" t="str">
        <f ca="1">IFERROR(__xludf.DUMMYFUNCTION("+I268/G268"),"#DIV/0!")</f>
        <v>#DIV/0!</v>
      </c>
      <c r="AT268" s="1144" t="str">
        <f ca="1">IFERROR(__xludf.DUMMYFUNCTION("+J268/G268"),"#DIV/0!")</f>
        <v>#DIV/0!</v>
      </c>
      <c r="AU268" s="1144" t="str">
        <f ca="1">IFERROR(__xludf.DUMMYFUNCTION("+K268/G268"),"#DIV/0!")</f>
        <v>#DIV/0!</v>
      </c>
      <c r="AV268" s="1144" t="str">
        <f ca="1">IFERROR(__xludf.DUMMYFUNCTION("+L268/G268"),"#DIV/0!")</f>
        <v>#DIV/0!</v>
      </c>
      <c r="AW268" s="1145" t="str">
        <f ca="1">IFERROR(__xludf.DUMMYFUNCTION("+AA268/COUNTIF(W268,""*"")"),"#DIV/0!")</f>
        <v>#DIV/0!</v>
      </c>
      <c r="AX268" s="1145" t="str">
        <f ca="1">IFERROR(__xludf.DUMMYFUNCTION("+AB268/COUNTIF(W268,""*"")"),"#DIV/0!")</f>
        <v>#DIV/0!</v>
      </c>
      <c r="AY268" s="1145" t="str">
        <f ca="1">IFERROR(__xludf.DUMMYFUNCTION("+AC268/COUNTIF(W268,""*"")"),"#DIV/0!")</f>
        <v>#DIV/0!</v>
      </c>
      <c r="AZ268" s="1145" t="str">
        <f ca="1">IFERROR(__xludf.DUMMYFUNCTION("+AD268/COUNTIF(AD268,""*"")"),"#DIV/0!")</f>
        <v>#DIV/0!</v>
      </c>
      <c r="BA268" s="1146" t="str">
        <f ca="1">IFERROR(__xludf.DUMMYFUNCTION("+AK268/AJ268"),"#DIV/0!")</f>
        <v>#DIV/0!</v>
      </c>
      <c r="BB268" s="1146" t="str">
        <f ca="1">IFERROR(__xludf.DUMMYFUNCTION("+AL268/AJ268"),"#DIV/0!")</f>
        <v>#DIV/0!</v>
      </c>
      <c r="BC268" s="1146" t="str">
        <f ca="1">IFERROR(__xludf.DUMMYFUNCTION("+AM268/AJ268"),"#DIV/0!")</f>
        <v>#DIV/0!</v>
      </c>
      <c r="BD268" s="1146" t="str">
        <f ca="1">IFERROR(__xludf.DUMMYFUNCTION("+AN268/AJ268"),"#DIV/0!")</f>
        <v>#DIV/0!</v>
      </c>
      <c r="BE268" s="921">
        <v>0.2</v>
      </c>
      <c r="BF268" s="921">
        <v>0.8</v>
      </c>
      <c r="BG268" s="1146" t="str">
        <f ca="1">IFERROR(__xludf.DUMMYFUNCTION("+AW268*BE268"),"#DIV/0!")</f>
        <v>#DIV/0!</v>
      </c>
      <c r="BH268" s="1146" t="str">
        <f ca="1">IFERROR(__xludf.DUMMYFUNCTION("+AX268*BE268"),"#DIV/0!")</f>
        <v>#DIV/0!</v>
      </c>
      <c r="BI268" s="1146" t="str">
        <f ca="1">IFERROR(__xludf.DUMMYFUNCTION("+AY268*BE268"),"#DIV/0!")</f>
        <v>#DIV/0!</v>
      </c>
      <c r="BJ268" s="1146" t="str">
        <f ca="1">IFERROR(__xludf.DUMMYFUNCTION("+AZ268*BE268"),"#DIV/0!")</f>
        <v>#DIV/0!</v>
      </c>
      <c r="BK268" s="1146" t="str">
        <f ca="1">IFERROR(__xludf.DUMMYFUNCTION("+BA268*BF268"),"#DIV/0!")</f>
        <v>#DIV/0!</v>
      </c>
      <c r="BL268" s="1146" t="str">
        <f ca="1">IFERROR(__xludf.DUMMYFUNCTION("+BB268*BF268"),"#DIV/0!")</f>
        <v>#DIV/0!</v>
      </c>
      <c r="BM268" s="1146" t="str">
        <f ca="1">IFERROR(__xludf.DUMMYFUNCTION("+BC268*BF268"),"#DIV/0!")</f>
        <v>#DIV/0!</v>
      </c>
      <c r="BN268" s="1146" t="str">
        <f ca="1">IFERROR(__xludf.DUMMYFUNCTION("+BD268*BF268"),"#DIV/0!")</f>
        <v>#DIV/0!</v>
      </c>
      <c r="BO268" s="1146" t="str">
        <f ca="1">IFERROR(__xludf.DUMMYFUNCTION("+BG268+BK268"),"#DIV/0!")</f>
        <v>#DIV/0!</v>
      </c>
      <c r="BP268" s="1146" t="str">
        <f ca="1">IFERROR(__xludf.DUMMYFUNCTION("+BH268+BL268"),"#DIV/0!")</f>
        <v>#DIV/0!</v>
      </c>
      <c r="BQ268" s="1146" t="str">
        <f ca="1">IFERROR(__xludf.DUMMYFUNCTION("+BI268+BM268"),"#DIV/0!")</f>
        <v>#DIV/0!</v>
      </c>
      <c r="BR268" s="1146" t="str">
        <f ca="1">IFERROR(__xludf.DUMMYFUNCTION("+BJ268+BN268"),"#DIV/0!")</f>
        <v>#DIV/0!</v>
      </c>
      <c r="BS268" s="4188"/>
      <c r="BT268" s="4188"/>
      <c r="BU268" s="4188"/>
      <c r="BV268" s="4188"/>
      <c r="BW268" s="4188"/>
      <c r="BX268" s="4188"/>
      <c r="BY268" s="4188"/>
      <c r="BZ268" s="4188"/>
      <c r="CA268" s="4191"/>
      <c r="CC268" s="4194"/>
      <c r="CD268" s="4188"/>
      <c r="CE268" s="4188"/>
      <c r="CF268" s="4191"/>
      <c r="CG268" s="4204"/>
    </row>
    <row r="269" spans="1:85" ht="14.25" customHeight="1">
      <c r="A269" s="4194"/>
      <c r="B269" s="4209"/>
      <c r="C269" s="4210"/>
      <c r="D269" s="4209"/>
      <c r="E269" s="4210"/>
      <c r="F269" s="898"/>
      <c r="G269" s="964"/>
      <c r="H269" s="4191"/>
      <c r="I269" s="899"/>
      <c r="J269" s="900"/>
      <c r="K269" s="900"/>
      <c r="L269" s="900"/>
      <c r="M269" s="4191"/>
      <c r="N269" s="4194"/>
      <c r="O269" s="927"/>
      <c r="P269" s="901"/>
      <c r="Q269" s="4194"/>
      <c r="R269" s="4188"/>
      <c r="S269" s="4188"/>
      <c r="T269" s="4191"/>
      <c r="U269" s="818"/>
      <c r="V269" s="906">
        <v>5</v>
      </c>
      <c r="W269" s="1090"/>
      <c r="X269" s="1120"/>
      <c r="Y269" s="1120"/>
      <c r="Z269" s="898"/>
      <c r="AA269" s="908"/>
      <c r="AB269" s="908"/>
      <c r="AC269" s="908"/>
      <c r="AD269" s="909"/>
      <c r="AE269" s="871"/>
      <c r="AF269" s="1028"/>
      <c r="AG269" s="929"/>
      <c r="AH269" s="929"/>
      <c r="AI269" s="929"/>
      <c r="AJ269" s="930"/>
      <c r="AK269" s="1029"/>
      <c r="AL269" s="914"/>
      <c r="AM269" s="914"/>
      <c r="AN269" s="915"/>
      <c r="AO269" s="798"/>
      <c r="AP269" s="1050"/>
      <c r="AQ269" s="901"/>
      <c r="AR269" s="881"/>
      <c r="AS269" s="1143" t="str">
        <f ca="1">IFERROR(__xludf.DUMMYFUNCTION("+I269/G269"),"#DIV/0!")</f>
        <v>#DIV/0!</v>
      </c>
      <c r="AT269" s="1144" t="str">
        <f ca="1">IFERROR(__xludf.DUMMYFUNCTION("+J269/G269"),"#DIV/0!")</f>
        <v>#DIV/0!</v>
      </c>
      <c r="AU269" s="1144" t="str">
        <f ca="1">IFERROR(__xludf.DUMMYFUNCTION("+K269/G269"),"#DIV/0!")</f>
        <v>#DIV/0!</v>
      </c>
      <c r="AV269" s="1144" t="str">
        <f ca="1">IFERROR(__xludf.DUMMYFUNCTION("+L269/G269"),"#DIV/0!")</f>
        <v>#DIV/0!</v>
      </c>
      <c r="AW269" s="1145" t="str">
        <f ca="1">IFERROR(__xludf.DUMMYFUNCTION("+AA269/COUNTIF(W269,""*"")"),"#DIV/0!")</f>
        <v>#DIV/0!</v>
      </c>
      <c r="AX269" s="1145" t="str">
        <f ca="1">IFERROR(__xludf.DUMMYFUNCTION("+AB269/COUNTIF(W269,""*"")"),"#DIV/0!")</f>
        <v>#DIV/0!</v>
      </c>
      <c r="AY269" s="1145" t="str">
        <f ca="1">IFERROR(__xludf.DUMMYFUNCTION("+AC269/COUNTIF(W269,""*"")"),"#DIV/0!")</f>
        <v>#DIV/0!</v>
      </c>
      <c r="AZ269" s="1145" t="str">
        <f ca="1">IFERROR(__xludf.DUMMYFUNCTION("+AD269/COUNTIF(AD269,""*"")"),"#DIV/0!")</f>
        <v>#DIV/0!</v>
      </c>
      <c r="BA269" s="1146" t="str">
        <f ca="1">IFERROR(__xludf.DUMMYFUNCTION("+AK269/AJ269"),"#DIV/0!")</f>
        <v>#DIV/0!</v>
      </c>
      <c r="BB269" s="1146" t="str">
        <f ca="1">IFERROR(__xludf.DUMMYFUNCTION("+AL269/AJ269"),"#DIV/0!")</f>
        <v>#DIV/0!</v>
      </c>
      <c r="BC269" s="1146" t="str">
        <f ca="1">IFERROR(__xludf.DUMMYFUNCTION("+AM269/AJ269"),"#DIV/0!")</f>
        <v>#DIV/0!</v>
      </c>
      <c r="BD269" s="1146" t="str">
        <f ca="1">IFERROR(__xludf.DUMMYFUNCTION("+AN269/AJ269"),"#DIV/0!")</f>
        <v>#DIV/0!</v>
      </c>
      <c r="BE269" s="921">
        <v>0.2</v>
      </c>
      <c r="BF269" s="921">
        <v>0.8</v>
      </c>
      <c r="BG269" s="1146" t="str">
        <f ca="1">IFERROR(__xludf.DUMMYFUNCTION("+AW269*BE269"),"#DIV/0!")</f>
        <v>#DIV/0!</v>
      </c>
      <c r="BH269" s="1146" t="str">
        <f ca="1">IFERROR(__xludf.DUMMYFUNCTION("+AX269*BE269"),"#DIV/0!")</f>
        <v>#DIV/0!</v>
      </c>
      <c r="BI269" s="1146" t="str">
        <f ca="1">IFERROR(__xludf.DUMMYFUNCTION("+AY269*BE269"),"#DIV/0!")</f>
        <v>#DIV/0!</v>
      </c>
      <c r="BJ269" s="1146" t="str">
        <f ca="1">IFERROR(__xludf.DUMMYFUNCTION("+AZ269*BE269"),"#DIV/0!")</f>
        <v>#DIV/0!</v>
      </c>
      <c r="BK269" s="1146" t="str">
        <f ca="1">IFERROR(__xludf.DUMMYFUNCTION("+BA269*BF269"),"#DIV/0!")</f>
        <v>#DIV/0!</v>
      </c>
      <c r="BL269" s="1146" t="str">
        <f ca="1">IFERROR(__xludf.DUMMYFUNCTION("+BB269*BF269"),"#DIV/0!")</f>
        <v>#DIV/0!</v>
      </c>
      <c r="BM269" s="1146" t="str">
        <f ca="1">IFERROR(__xludf.DUMMYFUNCTION("+BC269*BF269"),"#DIV/0!")</f>
        <v>#DIV/0!</v>
      </c>
      <c r="BN269" s="1146" t="str">
        <f ca="1">IFERROR(__xludf.DUMMYFUNCTION("+BD269*BF269"),"#DIV/0!")</f>
        <v>#DIV/0!</v>
      </c>
      <c r="BO269" s="1146" t="str">
        <f ca="1">IFERROR(__xludf.DUMMYFUNCTION("+BG269+BK269"),"#DIV/0!")</f>
        <v>#DIV/0!</v>
      </c>
      <c r="BP269" s="1146" t="str">
        <f ca="1">IFERROR(__xludf.DUMMYFUNCTION("+BH269+BL269"),"#DIV/0!")</f>
        <v>#DIV/0!</v>
      </c>
      <c r="BQ269" s="1146" t="str">
        <f ca="1">IFERROR(__xludf.DUMMYFUNCTION("+BI269+BM269"),"#DIV/0!")</f>
        <v>#DIV/0!</v>
      </c>
      <c r="BR269" s="1146" t="str">
        <f ca="1">IFERROR(__xludf.DUMMYFUNCTION("+BJ269+BN269"),"#DIV/0!")</f>
        <v>#DIV/0!</v>
      </c>
      <c r="BS269" s="4188"/>
      <c r="BT269" s="4188"/>
      <c r="BU269" s="4188"/>
      <c r="BV269" s="4188"/>
      <c r="BW269" s="4188"/>
      <c r="BX269" s="4188"/>
      <c r="BY269" s="4188"/>
      <c r="BZ269" s="4188"/>
      <c r="CA269" s="4191"/>
      <c r="CC269" s="4194"/>
      <c r="CD269" s="4188"/>
      <c r="CE269" s="4188"/>
      <c r="CF269" s="4191"/>
      <c r="CG269" s="4204"/>
    </row>
    <row r="270" spans="1:85" ht="14.25" customHeight="1">
      <c r="A270" s="4194"/>
      <c r="B270" s="4209"/>
      <c r="C270" s="4210"/>
      <c r="D270" s="4209"/>
      <c r="E270" s="4210"/>
      <c r="F270" s="898"/>
      <c r="G270" s="964"/>
      <c r="H270" s="4191"/>
      <c r="I270" s="899"/>
      <c r="J270" s="900"/>
      <c r="K270" s="900"/>
      <c r="L270" s="900"/>
      <c r="M270" s="4191"/>
      <c r="N270" s="4194"/>
      <c r="O270" s="927"/>
      <c r="P270" s="901"/>
      <c r="Q270" s="4194"/>
      <c r="R270" s="4188"/>
      <c r="S270" s="4188"/>
      <c r="T270" s="4191"/>
      <c r="U270" s="818"/>
      <c r="V270" s="906">
        <v>6</v>
      </c>
      <c r="W270" s="1090"/>
      <c r="X270" s="1120"/>
      <c r="Y270" s="1120"/>
      <c r="Z270" s="898"/>
      <c r="AA270" s="908"/>
      <c r="AB270" s="908"/>
      <c r="AC270" s="908"/>
      <c r="AD270" s="909"/>
      <c r="AE270" s="871"/>
      <c r="AF270" s="1028"/>
      <c r="AG270" s="929"/>
      <c r="AH270" s="929"/>
      <c r="AI270" s="929"/>
      <c r="AJ270" s="930"/>
      <c r="AK270" s="1029"/>
      <c r="AL270" s="914"/>
      <c r="AM270" s="914"/>
      <c r="AN270" s="915"/>
      <c r="AO270" s="798"/>
      <c r="AP270" s="1050"/>
      <c r="AQ270" s="901"/>
      <c r="AR270" s="881"/>
      <c r="AS270" s="1143" t="str">
        <f ca="1">IFERROR(__xludf.DUMMYFUNCTION("+I270/G270"),"#DIV/0!")</f>
        <v>#DIV/0!</v>
      </c>
      <c r="AT270" s="1144" t="str">
        <f ca="1">IFERROR(__xludf.DUMMYFUNCTION("+J270/G270"),"#DIV/0!")</f>
        <v>#DIV/0!</v>
      </c>
      <c r="AU270" s="1144" t="str">
        <f ca="1">IFERROR(__xludf.DUMMYFUNCTION("+K270/G270"),"#DIV/0!")</f>
        <v>#DIV/0!</v>
      </c>
      <c r="AV270" s="1144" t="str">
        <f ca="1">IFERROR(__xludf.DUMMYFUNCTION("+L270/G270"),"#DIV/0!")</f>
        <v>#DIV/0!</v>
      </c>
      <c r="AW270" s="1145" t="str">
        <f ca="1">IFERROR(__xludf.DUMMYFUNCTION("+AA270/COUNTIF(W270,""*"")"),"#DIV/0!")</f>
        <v>#DIV/0!</v>
      </c>
      <c r="AX270" s="1145" t="str">
        <f ca="1">IFERROR(__xludf.DUMMYFUNCTION("+AB270/COUNTIF(W270,""*"")"),"#DIV/0!")</f>
        <v>#DIV/0!</v>
      </c>
      <c r="AY270" s="1145" t="str">
        <f ca="1">IFERROR(__xludf.DUMMYFUNCTION("+AC270/COUNTIF(W270,""*"")"),"#DIV/0!")</f>
        <v>#DIV/0!</v>
      </c>
      <c r="AZ270" s="1145" t="str">
        <f ca="1">IFERROR(__xludf.DUMMYFUNCTION("+AD270/COUNTIF(AD270,""*"")"),"#DIV/0!")</f>
        <v>#DIV/0!</v>
      </c>
      <c r="BA270" s="1146" t="str">
        <f ca="1">IFERROR(__xludf.DUMMYFUNCTION("+AK270/AJ270"),"#DIV/0!")</f>
        <v>#DIV/0!</v>
      </c>
      <c r="BB270" s="1146" t="str">
        <f ca="1">IFERROR(__xludf.DUMMYFUNCTION("+AL270/AJ270"),"#DIV/0!")</f>
        <v>#DIV/0!</v>
      </c>
      <c r="BC270" s="1146" t="str">
        <f ca="1">IFERROR(__xludf.DUMMYFUNCTION("+AM270/AJ270"),"#DIV/0!")</f>
        <v>#DIV/0!</v>
      </c>
      <c r="BD270" s="1146" t="str">
        <f ca="1">IFERROR(__xludf.DUMMYFUNCTION("+AN270/AJ270"),"#DIV/0!")</f>
        <v>#DIV/0!</v>
      </c>
      <c r="BE270" s="921">
        <v>0.2</v>
      </c>
      <c r="BF270" s="921">
        <v>0.8</v>
      </c>
      <c r="BG270" s="1146" t="str">
        <f ca="1">IFERROR(__xludf.DUMMYFUNCTION("+AW270*BE270"),"#DIV/0!")</f>
        <v>#DIV/0!</v>
      </c>
      <c r="BH270" s="1146" t="str">
        <f ca="1">IFERROR(__xludf.DUMMYFUNCTION("+AX270*BE270"),"#DIV/0!")</f>
        <v>#DIV/0!</v>
      </c>
      <c r="BI270" s="1146" t="str">
        <f ca="1">IFERROR(__xludf.DUMMYFUNCTION("+AY270*BE270"),"#DIV/0!")</f>
        <v>#DIV/0!</v>
      </c>
      <c r="BJ270" s="1146" t="str">
        <f ca="1">IFERROR(__xludf.DUMMYFUNCTION("+AZ270*BE270"),"#DIV/0!")</f>
        <v>#DIV/0!</v>
      </c>
      <c r="BK270" s="1146" t="str">
        <f ca="1">IFERROR(__xludf.DUMMYFUNCTION("+BA270*BF270"),"#DIV/0!")</f>
        <v>#DIV/0!</v>
      </c>
      <c r="BL270" s="1146" t="str">
        <f ca="1">IFERROR(__xludf.DUMMYFUNCTION("+BB270*BF270"),"#DIV/0!")</f>
        <v>#DIV/0!</v>
      </c>
      <c r="BM270" s="1146" t="str">
        <f ca="1">IFERROR(__xludf.DUMMYFUNCTION("+BC270*BF270"),"#DIV/0!")</f>
        <v>#DIV/0!</v>
      </c>
      <c r="BN270" s="1146" t="str">
        <f ca="1">IFERROR(__xludf.DUMMYFUNCTION("+BD270*BF270"),"#DIV/0!")</f>
        <v>#DIV/0!</v>
      </c>
      <c r="BO270" s="1146" t="str">
        <f ca="1">IFERROR(__xludf.DUMMYFUNCTION("+BG270+BK270"),"#DIV/0!")</f>
        <v>#DIV/0!</v>
      </c>
      <c r="BP270" s="1146" t="str">
        <f ca="1">IFERROR(__xludf.DUMMYFUNCTION("+BH270+BL270"),"#DIV/0!")</f>
        <v>#DIV/0!</v>
      </c>
      <c r="BQ270" s="1146" t="str">
        <f ca="1">IFERROR(__xludf.DUMMYFUNCTION("+BI270+BM270"),"#DIV/0!")</f>
        <v>#DIV/0!</v>
      </c>
      <c r="BR270" s="1146" t="str">
        <f ca="1">IFERROR(__xludf.DUMMYFUNCTION("+BJ270+BN270"),"#DIV/0!")</f>
        <v>#DIV/0!</v>
      </c>
      <c r="BS270" s="4188"/>
      <c r="BT270" s="4188"/>
      <c r="BU270" s="4188"/>
      <c r="BV270" s="4188"/>
      <c r="BW270" s="4188"/>
      <c r="BX270" s="4188"/>
      <c r="BY270" s="4188"/>
      <c r="BZ270" s="4188"/>
      <c r="CA270" s="4191"/>
      <c r="CC270" s="4194"/>
      <c r="CD270" s="4188"/>
      <c r="CE270" s="4188"/>
      <c r="CF270" s="4191"/>
      <c r="CG270" s="4204"/>
    </row>
    <row r="271" spans="1:85" ht="14.25" customHeight="1">
      <c r="A271" s="4194"/>
      <c r="B271" s="4209"/>
      <c r="C271" s="4210"/>
      <c r="D271" s="4209"/>
      <c r="E271" s="4210"/>
      <c r="F271" s="898"/>
      <c r="G271" s="964"/>
      <c r="H271" s="4191"/>
      <c r="I271" s="899"/>
      <c r="J271" s="900"/>
      <c r="K271" s="900"/>
      <c r="L271" s="900"/>
      <c r="M271" s="4191"/>
      <c r="N271" s="4194"/>
      <c r="O271" s="927"/>
      <c r="P271" s="901"/>
      <c r="Q271" s="4194"/>
      <c r="R271" s="4188"/>
      <c r="S271" s="4188"/>
      <c r="T271" s="4191"/>
      <c r="U271" s="818"/>
      <c r="V271" s="906">
        <v>7</v>
      </c>
      <c r="W271" s="1090"/>
      <c r="X271" s="1120"/>
      <c r="Y271" s="1120"/>
      <c r="Z271" s="898"/>
      <c r="AA271" s="908"/>
      <c r="AB271" s="908"/>
      <c r="AC271" s="908"/>
      <c r="AD271" s="909"/>
      <c r="AE271" s="871"/>
      <c r="AF271" s="1028"/>
      <c r="AG271" s="929"/>
      <c r="AH271" s="929"/>
      <c r="AI271" s="929"/>
      <c r="AJ271" s="930"/>
      <c r="AK271" s="1029"/>
      <c r="AL271" s="914"/>
      <c r="AM271" s="914"/>
      <c r="AN271" s="915"/>
      <c r="AO271" s="798"/>
      <c r="AP271" s="1050"/>
      <c r="AQ271" s="901"/>
      <c r="AR271" s="881"/>
      <c r="AS271" s="1143" t="str">
        <f ca="1">IFERROR(__xludf.DUMMYFUNCTION("+I271/G271"),"#DIV/0!")</f>
        <v>#DIV/0!</v>
      </c>
      <c r="AT271" s="1144" t="str">
        <f ca="1">IFERROR(__xludf.DUMMYFUNCTION("+J271/G271"),"#DIV/0!")</f>
        <v>#DIV/0!</v>
      </c>
      <c r="AU271" s="1144" t="str">
        <f ca="1">IFERROR(__xludf.DUMMYFUNCTION("+K271/G271"),"#DIV/0!")</f>
        <v>#DIV/0!</v>
      </c>
      <c r="AV271" s="1144" t="str">
        <f ca="1">IFERROR(__xludf.DUMMYFUNCTION("+L271/G271"),"#DIV/0!")</f>
        <v>#DIV/0!</v>
      </c>
      <c r="AW271" s="1145" t="str">
        <f ca="1">IFERROR(__xludf.DUMMYFUNCTION("+AA271/COUNTIF(W271,""*"")"),"#DIV/0!")</f>
        <v>#DIV/0!</v>
      </c>
      <c r="AX271" s="1145" t="str">
        <f ca="1">IFERROR(__xludf.DUMMYFUNCTION("+AB271/COUNTIF(W271,""*"")"),"#DIV/0!")</f>
        <v>#DIV/0!</v>
      </c>
      <c r="AY271" s="1145" t="str">
        <f ca="1">IFERROR(__xludf.DUMMYFUNCTION("+AC271/COUNTIF(W271,""*"")"),"#DIV/0!")</f>
        <v>#DIV/0!</v>
      </c>
      <c r="AZ271" s="1145" t="str">
        <f ca="1">IFERROR(__xludf.DUMMYFUNCTION("+AD271/COUNTIF(AD271,""*"")"),"#DIV/0!")</f>
        <v>#DIV/0!</v>
      </c>
      <c r="BA271" s="1146" t="str">
        <f ca="1">IFERROR(__xludf.DUMMYFUNCTION("+AK271/AJ271"),"#DIV/0!")</f>
        <v>#DIV/0!</v>
      </c>
      <c r="BB271" s="1146" t="str">
        <f ca="1">IFERROR(__xludf.DUMMYFUNCTION("+AL271/AJ271"),"#DIV/0!")</f>
        <v>#DIV/0!</v>
      </c>
      <c r="BC271" s="1146" t="str">
        <f ca="1">IFERROR(__xludf.DUMMYFUNCTION("+AM271/AJ271"),"#DIV/0!")</f>
        <v>#DIV/0!</v>
      </c>
      <c r="BD271" s="1146" t="str">
        <f ca="1">IFERROR(__xludf.DUMMYFUNCTION("+AN271/AJ271"),"#DIV/0!")</f>
        <v>#DIV/0!</v>
      </c>
      <c r="BE271" s="921">
        <v>0.2</v>
      </c>
      <c r="BF271" s="921">
        <v>0.8</v>
      </c>
      <c r="BG271" s="1146" t="str">
        <f ca="1">IFERROR(__xludf.DUMMYFUNCTION("+AW271*BE271"),"#DIV/0!")</f>
        <v>#DIV/0!</v>
      </c>
      <c r="BH271" s="1146" t="str">
        <f ca="1">IFERROR(__xludf.DUMMYFUNCTION("+AX271*BE271"),"#DIV/0!")</f>
        <v>#DIV/0!</v>
      </c>
      <c r="BI271" s="1146" t="str">
        <f ca="1">IFERROR(__xludf.DUMMYFUNCTION("+AY271*BE271"),"#DIV/0!")</f>
        <v>#DIV/0!</v>
      </c>
      <c r="BJ271" s="1146" t="str">
        <f ca="1">IFERROR(__xludf.DUMMYFUNCTION("+AZ271*BE271"),"#DIV/0!")</f>
        <v>#DIV/0!</v>
      </c>
      <c r="BK271" s="1146" t="str">
        <f ca="1">IFERROR(__xludf.DUMMYFUNCTION("+BA271*BF271"),"#DIV/0!")</f>
        <v>#DIV/0!</v>
      </c>
      <c r="BL271" s="1146" t="str">
        <f ca="1">IFERROR(__xludf.DUMMYFUNCTION("+BB271*BF271"),"#DIV/0!")</f>
        <v>#DIV/0!</v>
      </c>
      <c r="BM271" s="1146" t="str">
        <f ca="1">IFERROR(__xludf.DUMMYFUNCTION("+BC271*BF271"),"#DIV/0!")</f>
        <v>#DIV/0!</v>
      </c>
      <c r="BN271" s="1146" t="str">
        <f ca="1">IFERROR(__xludf.DUMMYFUNCTION("+BD271*BF271"),"#DIV/0!")</f>
        <v>#DIV/0!</v>
      </c>
      <c r="BO271" s="1146" t="str">
        <f ca="1">IFERROR(__xludf.DUMMYFUNCTION("+BG271+BK271"),"#DIV/0!")</f>
        <v>#DIV/0!</v>
      </c>
      <c r="BP271" s="1146" t="str">
        <f ca="1">IFERROR(__xludf.DUMMYFUNCTION("+BH271+BL271"),"#DIV/0!")</f>
        <v>#DIV/0!</v>
      </c>
      <c r="BQ271" s="1146" t="str">
        <f ca="1">IFERROR(__xludf.DUMMYFUNCTION("+BI271+BM271"),"#DIV/0!")</f>
        <v>#DIV/0!</v>
      </c>
      <c r="BR271" s="1146" t="str">
        <f ca="1">IFERROR(__xludf.DUMMYFUNCTION("+BJ271+BN271"),"#DIV/0!")</f>
        <v>#DIV/0!</v>
      </c>
      <c r="BS271" s="4188"/>
      <c r="BT271" s="4188"/>
      <c r="BU271" s="4188"/>
      <c r="BV271" s="4188"/>
      <c r="BW271" s="4188"/>
      <c r="BX271" s="4188"/>
      <c r="BY271" s="4188"/>
      <c r="BZ271" s="4188"/>
      <c r="CA271" s="4191"/>
      <c r="CC271" s="4194"/>
      <c r="CD271" s="4188"/>
      <c r="CE271" s="4188"/>
      <c r="CF271" s="4191"/>
      <c r="CG271" s="4204"/>
    </row>
    <row r="272" spans="1:85" ht="14.25" customHeight="1">
      <c r="A272" s="4194"/>
      <c r="B272" s="4209"/>
      <c r="C272" s="4210"/>
      <c r="D272" s="4209"/>
      <c r="E272" s="4210"/>
      <c r="F272" s="898"/>
      <c r="G272" s="964"/>
      <c r="H272" s="4191"/>
      <c r="I272" s="899"/>
      <c r="J272" s="900"/>
      <c r="K272" s="900"/>
      <c r="L272" s="900"/>
      <c r="M272" s="4191"/>
      <c r="N272" s="4194"/>
      <c r="O272" s="927"/>
      <c r="P272" s="901"/>
      <c r="Q272" s="4194"/>
      <c r="R272" s="4188"/>
      <c r="S272" s="4188"/>
      <c r="T272" s="4191"/>
      <c r="U272" s="818"/>
      <c r="V272" s="906">
        <v>8</v>
      </c>
      <c r="W272" s="1090"/>
      <c r="X272" s="1120"/>
      <c r="Y272" s="1120"/>
      <c r="Z272" s="898"/>
      <c r="AA272" s="908"/>
      <c r="AB272" s="908"/>
      <c r="AC272" s="908"/>
      <c r="AD272" s="909"/>
      <c r="AE272" s="871"/>
      <c r="AF272" s="1028"/>
      <c r="AG272" s="929"/>
      <c r="AH272" s="929"/>
      <c r="AI272" s="929"/>
      <c r="AJ272" s="930"/>
      <c r="AK272" s="1029"/>
      <c r="AL272" s="914"/>
      <c r="AM272" s="914"/>
      <c r="AN272" s="915"/>
      <c r="AO272" s="798"/>
      <c r="AP272" s="1050"/>
      <c r="AQ272" s="901"/>
      <c r="AR272" s="881"/>
      <c r="AS272" s="1143" t="str">
        <f ca="1">IFERROR(__xludf.DUMMYFUNCTION("+I272/G272"),"#DIV/0!")</f>
        <v>#DIV/0!</v>
      </c>
      <c r="AT272" s="1144" t="str">
        <f ca="1">IFERROR(__xludf.DUMMYFUNCTION("+J272/G272"),"#DIV/0!")</f>
        <v>#DIV/0!</v>
      </c>
      <c r="AU272" s="1144" t="str">
        <f ca="1">IFERROR(__xludf.DUMMYFUNCTION("+K272/G272"),"#DIV/0!")</f>
        <v>#DIV/0!</v>
      </c>
      <c r="AV272" s="1144" t="str">
        <f ca="1">IFERROR(__xludf.DUMMYFUNCTION("+L272/G272"),"#DIV/0!")</f>
        <v>#DIV/0!</v>
      </c>
      <c r="AW272" s="1145" t="str">
        <f ca="1">IFERROR(__xludf.DUMMYFUNCTION("+AA272/COUNTIF(W272,""*"")"),"#DIV/0!")</f>
        <v>#DIV/0!</v>
      </c>
      <c r="AX272" s="1145" t="str">
        <f ca="1">IFERROR(__xludf.DUMMYFUNCTION("+AB272/COUNTIF(W272,""*"")"),"#DIV/0!")</f>
        <v>#DIV/0!</v>
      </c>
      <c r="AY272" s="1145" t="str">
        <f ca="1">IFERROR(__xludf.DUMMYFUNCTION("+AC272/COUNTIF(W272,""*"")"),"#DIV/0!")</f>
        <v>#DIV/0!</v>
      </c>
      <c r="AZ272" s="1145" t="str">
        <f ca="1">IFERROR(__xludf.DUMMYFUNCTION("+AD272/COUNTIF(AD272,""*"")"),"#DIV/0!")</f>
        <v>#DIV/0!</v>
      </c>
      <c r="BA272" s="1146" t="str">
        <f ca="1">IFERROR(__xludf.DUMMYFUNCTION("+AK272/AJ272"),"#DIV/0!")</f>
        <v>#DIV/0!</v>
      </c>
      <c r="BB272" s="1146" t="str">
        <f ca="1">IFERROR(__xludf.DUMMYFUNCTION("+AL272/AJ272"),"#DIV/0!")</f>
        <v>#DIV/0!</v>
      </c>
      <c r="BC272" s="1146" t="str">
        <f ca="1">IFERROR(__xludf.DUMMYFUNCTION("+AM272/AJ272"),"#DIV/0!")</f>
        <v>#DIV/0!</v>
      </c>
      <c r="BD272" s="1146" t="str">
        <f ca="1">IFERROR(__xludf.DUMMYFUNCTION("+AN272/AJ272"),"#DIV/0!")</f>
        <v>#DIV/0!</v>
      </c>
      <c r="BE272" s="921">
        <v>0.2</v>
      </c>
      <c r="BF272" s="921">
        <v>0.8</v>
      </c>
      <c r="BG272" s="1146" t="str">
        <f ca="1">IFERROR(__xludf.DUMMYFUNCTION("+AW272*BE272"),"#DIV/0!")</f>
        <v>#DIV/0!</v>
      </c>
      <c r="BH272" s="1146" t="str">
        <f ca="1">IFERROR(__xludf.DUMMYFUNCTION("+AX272*BE272"),"#DIV/0!")</f>
        <v>#DIV/0!</v>
      </c>
      <c r="BI272" s="1146" t="str">
        <f ca="1">IFERROR(__xludf.DUMMYFUNCTION("+AY272*BE272"),"#DIV/0!")</f>
        <v>#DIV/0!</v>
      </c>
      <c r="BJ272" s="1146" t="str">
        <f ca="1">IFERROR(__xludf.DUMMYFUNCTION("+AZ272*BE272"),"#DIV/0!")</f>
        <v>#DIV/0!</v>
      </c>
      <c r="BK272" s="1146" t="str">
        <f ca="1">IFERROR(__xludf.DUMMYFUNCTION("+BA272*BF272"),"#DIV/0!")</f>
        <v>#DIV/0!</v>
      </c>
      <c r="BL272" s="1146" t="str">
        <f ca="1">IFERROR(__xludf.DUMMYFUNCTION("+BB272*BF272"),"#DIV/0!")</f>
        <v>#DIV/0!</v>
      </c>
      <c r="BM272" s="1146" t="str">
        <f ca="1">IFERROR(__xludf.DUMMYFUNCTION("+BC272*BF272"),"#DIV/0!")</f>
        <v>#DIV/0!</v>
      </c>
      <c r="BN272" s="1146" t="str">
        <f ca="1">IFERROR(__xludf.DUMMYFUNCTION("+BD272*BF272"),"#DIV/0!")</f>
        <v>#DIV/0!</v>
      </c>
      <c r="BO272" s="1146" t="str">
        <f ca="1">IFERROR(__xludf.DUMMYFUNCTION("+BG272+BK272"),"#DIV/0!")</f>
        <v>#DIV/0!</v>
      </c>
      <c r="BP272" s="1146" t="str">
        <f ca="1">IFERROR(__xludf.DUMMYFUNCTION("+BH272+BL272"),"#DIV/0!")</f>
        <v>#DIV/0!</v>
      </c>
      <c r="BQ272" s="1146" t="str">
        <f ca="1">IFERROR(__xludf.DUMMYFUNCTION("+BI272+BM272"),"#DIV/0!")</f>
        <v>#DIV/0!</v>
      </c>
      <c r="BR272" s="1146" t="str">
        <f ca="1">IFERROR(__xludf.DUMMYFUNCTION("+BJ272+BN272"),"#DIV/0!")</f>
        <v>#DIV/0!</v>
      </c>
      <c r="BS272" s="4188"/>
      <c r="BT272" s="4188"/>
      <c r="BU272" s="4188"/>
      <c r="BV272" s="4188"/>
      <c r="BW272" s="4188"/>
      <c r="BX272" s="4188"/>
      <c r="BY272" s="4188"/>
      <c r="BZ272" s="4188"/>
      <c r="CA272" s="4191"/>
      <c r="CC272" s="4194"/>
      <c r="CD272" s="4188"/>
      <c r="CE272" s="4188"/>
      <c r="CF272" s="4191"/>
      <c r="CG272" s="4204"/>
    </row>
    <row r="273" spans="1:85" ht="14.25" customHeight="1">
      <c r="A273" s="4194"/>
      <c r="B273" s="4209"/>
      <c r="C273" s="4210"/>
      <c r="D273" s="4209"/>
      <c r="E273" s="4210"/>
      <c r="F273" s="898"/>
      <c r="G273" s="964"/>
      <c r="H273" s="4191"/>
      <c r="I273" s="899"/>
      <c r="J273" s="900"/>
      <c r="K273" s="900"/>
      <c r="L273" s="900"/>
      <c r="M273" s="4191"/>
      <c r="N273" s="4194"/>
      <c r="O273" s="927"/>
      <c r="P273" s="901"/>
      <c r="Q273" s="4194"/>
      <c r="R273" s="4188"/>
      <c r="S273" s="4188"/>
      <c r="T273" s="4191"/>
      <c r="U273" s="818"/>
      <c r="V273" s="906">
        <v>9</v>
      </c>
      <c r="W273" s="1090"/>
      <c r="X273" s="1120"/>
      <c r="Y273" s="1120"/>
      <c r="Z273" s="898"/>
      <c r="AA273" s="908"/>
      <c r="AB273" s="908"/>
      <c r="AC273" s="908"/>
      <c r="AD273" s="909"/>
      <c r="AE273" s="871"/>
      <c r="AF273" s="1028"/>
      <c r="AG273" s="929"/>
      <c r="AH273" s="929"/>
      <c r="AI273" s="929"/>
      <c r="AJ273" s="930"/>
      <c r="AK273" s="1029"/>
      <c r="AL273" s="914"/>
      <c r="AM273" s="914"/>
      <c r="AN273" s="915"/>
      <c r="AO273" s="798"/>
      <c r="AP273" s="1050"/>
      <c r="AQ273" s="901"/>
      <c r="AR273" s="881"/>
      <c r="AS273" s="1143" t="str">
        <f ca="1">IFERROR(__xludf.DUMMYFUNCTION("+I273/G273"),"#DIV/0!")</f>
        <v>#DIV/0!</v>
      </c>
      <c r="AT273" s="1144" t="str">
        <f ca="1">IFERROR(__xludf.DUMMYFUNCTION("+J273/G273"),"#DIV/0!")</f>
        <v>#DIV/0!</v>
      </c>
      <c r="AU273" s="1144" t="str">
        <f ca="1">IFERROR(__xludf.DUMMYFUNCTION("+K273/G273"),"#DIV/0!")</f>
        <v>#DIV/0!</v>
      </c>
      <c r="AV273" s="1144" t="str">
        <f ca="1">IFERROR(__xludf.DUMMYFUNCTION("+L273/G273"),"#DIV/0!")</f>
        <v>#DIV/0!</v>
      </c>
      <c r="AW273" s="1145" t="str">
        <f ca="1">IFERROR(__xludf.DUMMYFUNCTION("+AA273/COUNTIF(W273,""*"")"),"#DIV/0!")</f>
        <v>#DIV/0!</v>
      </c>
      <c r="AX273" s="1145" t="str">
        <f ca="1">IFERROR(__xludf.DUMMYFUNCTION("+AB273/COUNTIF(W273,""*"")"),"#DIV/0!")</f>
        <v>#DIV/0!</v>
      </c>
      <c r="AY273" s="1145" t="str">
        <f ca="1">IFERROR(__xludf.DUMMYFUNCTION("+AC273/COUNTIF(W273,""*"")"),"#DIV/0!")</f>
        <v>#DIV/0!</v>
      </c>
      <c r="AZ273" s="1145" t="str">
        <f ca="1">IFERROR(__xludf.DUMMYFUNCTION("+AD273/COUNTIF(AD273,""*"")"),"#DIV/0!")</f>
        <v>#DIV/0!</v>
      </c>
      <c r="BA273" s="1146" t="str">
        <f ca="1">IFERROR(__xludf.DUMMYFUNCTION("+AK273/AJ273"),"#DIV/0!")</f>
        <v>#DIV/0!</v>
      </c>
      <c r="BB273" s="1146" t="str">
        <f ca="1">IFERROR(__xludf.DUMMYFUNCTION("+AL273/AJ273"),"#DIV/0!")</f>
        <v>#DIV/0!</v>
      </c>
      <c r="BC273" s="1146" t="str">
        <f ca="1">IFERROR(__xludf.DUMMYFUNCTION("+AM273/AJ273"),"#DIV/0!")</f>
        <v>#DIV/0!</v>
      </c>
      <c r="BD273" s="1146" t="str">
        <f ca="1">IFERROR(__xludf.DUMMYFUNCTION("+AN273/AJ273"),"#DIV/0!")</f>
        <v>#DIV/0!</v>
      </c>
      <c r="BE273" s="921">
        <v>0.2</v>
      </c>
      <c r="BF273" s="921">
        <v>0.8</v>
      </c>
      <c r="BG273" s="1146" t="str">
        <f ca="1">IFERROR(__xludf.DUMMYFUNCTION("+AW273*BE273"),"#DIV/0!")</f>
        <v>#DIV/0!</v>
      </c>
      <c r="BH273" s="1146" t="str">
        <f ca="1">IFERROR(__xludf.DUMMYFUNCTION("+AX273*BE273"),"#DIV/0!")</f>
        <v>#DIV/0!</v>
      </c>
      <c r="BI273" s="1146" t="str">
        <f ca="1">IFERROR(__xludf.DUMMYFUNCTION("+AY273*BE273"),"#DIV/0!")</f>
        <v>#DIV/0!</v>
      </c>
      <c r="BJ273" s="1146" t="str">
        <f ca="1">IFERROR(__xludf.DUMMYFUNCTION("+AZ273*BE273"),"#DIV/0!")</f>
        <v>#DIV/0!</v>
      </c>
      <c r="BK273" s="1146" t="str">
        <f ca="1">IFERROR(__xludf.DUMMYFUNCTION("+BA273*BF273"),"#DIV/0!")</f>
        <v>#DIV/0!</v>
      </c>
      <c r="BL273" s="1146" t="str">
        <f ca="1">IFERROR(__xludf.DUMMYFUNCTION("+BB273*BF273"),"#DIV/0!")</f>
        <v>#DIV/0!</v>
      </c>
      <c r="BM273" s="1146" t="str">
        <f ca="1">IFERROR(__xludf.DUMMYFUNCTION("+BC273*BF273"),"#DIV/0!")</f>
        <v>#DIV/0!</v>
      </c>
      <c r="BN273" s="1146" t="str">
        <f ca="1">IFERROR(__xludf.DUMMYFUNCTION("+BD273*BF273"),"#DIV/0!")</f>
        <v>#DIV/0!</v>
      </c>
      <c r="BO273" s="1146" t="str">
        <f ca="1">IFERROR(__xludf.DUMMYFUNCTION("+BG273+BK273"),"#DIV/0!")</f>
        <v>#DIV/0!</v>
      </c>
      <c r="BP273" s="1146" t="str">
        <f ca="1">IFERROR(__xludf.DUMMYFUNCTION("+BH273+BL273"),"#DIV/0!")</f>
        <v>#DIV/0!</v>
      </c>
      <c r="BQ273" s="1146" t="str">
        <f ca="1">IFERROR(__xludf.DUMMYFUNCTION("+BI273+BM273"),"#DIV/0!")</f>
        <v>#DIV/0!</v>
      </c>
      <c r="BR273" s="1146" t="str">
        <f ca="1">IFERROR(__xludf.DUMMYFUNCTION("+BJ273+BN273"),"#DIV/0!")</f>
        <v>#DIV/0!</v>
      </c>
      <c r="BS273" s="4188"/>
      <c r="BT273" s="4188"/>
      <c r="BU273" s="4188"/>
      <c r="BV273" s="4188"/>
      <c r="BW273" s="4188"/>
      <c r="BX273" s="4188"/>
      <c r="BY273" s="4188"/>
      <c r="BZ273" s="4188"/>
      <c r="CA273" s="4191"/>
      <c r="CC273" s="4194"/>
      <c r="CD273" s="4188"/>
      <c r="CE273" s="4188"/>
      <c r="CF273" s="4191"/>
      <c r="CG273" s="4204"/>
    </row>
    <row r="274" spans="1:85" ht="14.25" customHeight="1" thickBot="1">
      <c r="A274" s="4195"/>
      <c r="B274" s="4211"/>
      <c r="C274" s="4212"/>
      <c r="D274" s="4211"/>
      <c r="E274" s="4212"/>
      <c r="F274" s="983"/>
      <c r="G274" s="984"/>
      <c r="H274" s="4192"/>
      <c r="I274" s="1063"/>
      <c r="J274" s="986"/>
      <c r="K274" s="986"/>
      <c r="L274" s="986"/>
      <c r="M274" s="4192"/>
      <c r="N274" s="4195"/>
      <c r="O274" s="987"/>
      <c r="P274" s="985"/>
      <c r="Q274" s="4195"/>
      <c r="R274" s="4189"/>
      <c r="S274" s="4189"/>
      <c r="T274" s="4192"/>
      <c r="U274" s="818"/>
      <c r="V274" s="981">
        <v>10</v>
      </c>
      <c r="W274" s="1068"/>
      <c r="X274" s="1121"/>
      <c r="Y274" s="1121"/>
      <c r="Z274" s="983"/>
      <c r="AA274" s="989"/>
      <c r="AB274" s="989"/>
      <c r="AC274" s="989"/>
      <c r="AD274" s="990"/>
      <c r="AE274" s="871"/>
      <c r="AF274" s="1071"/>
      <c r="AG274" s="991"/>
      <c r="AH274" s="991"/>
      <c r="AI274" s="991"/>
      <c r="AJ274" s="992"/>
      <c r="AK274" s="1073"/>
      <c r="AL274" s="994"/>
      <c r="AM274" s="994"/>
      <c r="AN274" s="1074"/>
      <c r="AO274" s="798"/>
      <c r="AP274" s="1075"/>
      <c r="AQ274" s="985"/>
      <c r="AR274" s="881"/>
      <c r="AS274" s="1147" t="str">
        <f ca="1">IFERROR(__xludf.DUMMYFUNCTION("+I274/G274"),"#DIV/0!")</f>
        <v>#DIV/0!</v>
      </c>
      <c r="AT274" s="1148" t="str">
        <f ca="1">IFERROR(__xludf.DUMMYFUNCTION("+J274/G274"),"#DIV/0!")</f>
        <v>#DIV/0!</v>
      </c>
      <c r="AU274" s="1148" t="str">
        <f ca="1">IFERROR(__xludf.DUMMYFUNCTION("+K274/G274"),"#DIV/0!")</f>
        <v>#DIV/0!</v>
      </c>
      <c r="AV274" s="1148" t="str">
        <f ca="1">IFERROR(__xludf.DUMMYFUNCTION("+L274/G274"),"#DIV/0!")</f>
        <v>#DIV/0!</v>
      </c>
      <c r="AW274" s="1149" t="str">
        <f ca="1">IFERROR(__xludf.DUMMYFUNCTION("+AA274/COUNTIF(W274,""*"")"),"#DIV/0!")</f>
        <v>#DIV/0!</v>
      </c>
      <c r="AX274" s="1149" t="str">
        <f ca="1">IFERROR(__xludf.DUMMYFUNCTION("+AB274/COUNTIF(W274,""*"")"),"#DIV/0!")</f>
        <v>#DIV/0!</v>
      </c>
      <c r="AY274" s="1149" t="str">
        <f ca="1">IFERROR(__xludf.DUMMYFUNCTION("+AC274/COUNTIF(W274,""*"")"),"#DIV/0!")</f>
        <v>#DIV/0!</v>
      </c>
      <c r="AZ274" s="1149" t="str">
        <f ca="1">IFERROR(__xludf.DUMMYFUNCTION("+AD274/COUNTIF(AD274,""*"")"),"#DIV/0!")</f>
        <v>#DIV/0!</v>
      </c>
      <c r="BA274" s="1150" t="str">
        <f ca="1">IFERROR(__xludf.DUMMYFUNCTION("+AK274/AJ274"),"#DIV/0!")</f>
        <v>#DIV/0!</v>
      </c>
      <c r="BB274" s="1150" t="str">
        <f ca="1">IFERROR(__xludf.DUMMYFUNCTION("+AL274/AJ274"),"#DIV/0!")</f>
        <v>#DIV/0!</v>
      </c>
      <c r="BC274" s="1150" t="str">
        <f ca="1">IFERROR(__xludf.DUMMYFUNCTION("+AM274/AJ274"),"#DIV/0!")</f>
        <v>#DIV/0!</v>
      </c>
      <c r="BD274" s="1150" t="str">
        <f ca="1">IFERROR(__xludf.DUMMYFUNCTION("+AN274/AJ274"),"#DIV/0!")</f>
        <v>#DIV/0!</v>
      </c>
      <c r="BE274" s="1080">
        <v>0.2</v>
      </c>
      <c r="BF274" s="1080">
        <v>0.8</v>
      </c>
      <c r="BG274" s="1150" t="str">
        <f ca="1">IFERROR(__xludf.DUMMYFUNCTION("+AW274*BE274"),"#DIV/0!")</f>
        <v>#DIV/0!</v>
      </c>
      <c r="BH274" s="1150" t="str">
        <f ca="1">IFERROR(__xludf.DUMMYFUNCTION("+AX274*BE274"),"#DIV/0!")</f>
        <v>#DIV/0!</v>
      </c>
      <c r="BI274" s="1150" t="str">
        <f ca="1">IFERROR(__xludf.DUMMYFUNCTION("+AY274*BE274"),"#DIV/0!")</f>
        <v>#DIV/0!</v>
      </c>
      <c r="BJ274" s="1150" t="str">
        <f ca="1">IFERROR(__xludf.DUMMYFUNCTION("+AZ274*BE274"),"#DIV/0!")</f>
        <v>#DIV/0!</v>
      </c>
      <c r="BK274" s="1150" t="str">
        <f ca="1">IFERROR(__xludf.DUMMYFUNCTION("+BA274*BF274"),"#DIV/0!")</f>
        <v>#DIV/0!</v>
      </c>
      <c r="BL274" s="1150" t="str">
        <f ca="1">IFERROR(__xludf.DUMMYFUNCTION("+BB274*BF274"),"#DIV/0!")</f>
        <v>#DIV/0!</v>
      </c>
      <c r="BM274" s="1150" t="str">
        <f ca="1">IFERROR(__xludf.DUMMYFUNCTION("+BC274*BF274"),"#DIV/0!")</f>
        <v>#DIV/0!</v>
      </c>
      <c r="BN274" s="1150" t="str">
        <f ca="1">IFERROR(__xludf.DUMMYFUNCTION("+BD274*BF274"),"#DIV/0!")</f>
        <v>#DIV/0!</v>
      </c>
      <c r="BO274" s="1150" t="str">
        <f ca="1">IFERROR(__xludf.DUMMYFUNCTION("+BG274+BK274"),"#DIV/0!")</f>
        <v>#DIV/0!</v>
      </c>
      <c r="BP274" s="1150" t="str">
        <f ca="1">IFERROR(__xludf.DUMMYFUNCTION("+BH274+BL274"),"#DIV/0!")</f>
        <v>#DIV/0!</v>
      </c>
      <c r="BQ274" s="1150" t="str">
        <f ca="1">IFERROR(__xludf.DUMMYFUNCTION("+BI274+BM274"),"#DIV/0!")</f>
        <v>#DIV/0!</v>
      </c>
      <c r="BR274" s="1150" t="str">
        <f ca="1">IFERROR(__xludf.DUMMYFUNCTION("+BJ274+BN274"),"#DIV/0!")</f>
        <v>#DIV/0!</v>
      </c>
      <c r="BS274" s="4189"/>
      <c r="BT274" s="4189"/>
      <c r="BU274" s="4189"/>
      <c r="BV274" s="4189"/>
      <c r="BW274" s="4189"/>
      <c r="BX274" s="4189"/>
      <c r="BY274" s="4189"/>
      <c r="BZ274" s="4189"/>
      <c r="CA274" s="4192"/>
      <c r="CC274" s="4195"/>
      <c r="CD274" s="4189"/>
      <c r="CE274" s="4189"/>
      <c r="CF274" s="4192"/>
      <c r="CG274" s="4205"/>
    </row>
    <row r="275" spans="1:85" ht="14.25" customHeight="1">
      <c r="A275" s="4206">
        <v>29</v>
      </c>
      <c r="B275" s="4207"/>
      <c r="C275" s="4208"/>
      <c r="D275" s="4213"/>
      <c r="E275" s="4208"/>
      <c r="F275" s="858"/>
      <c r="G275" s="950"/>
      <c r="H275" s="4214"/>
      <c r="I275" s="860"/>
      <c r="J275" s="861"/>
      <c r="K275" s="861"/>
      <c r="L275" s="861"/>
      <c r="M275" s="4215"/>
      <c r="N275" s="4198"/>
      <c r="O275" s="954"/>
      <c r="P275" s="951"/>
      <c r="Q275" s="4199"/>
      <c r="R275" s="4200"/>
      <c r="S275" s="4200"/>
      <c r="T275" s="4201"/>
      <c r="U275" s="818"/>
      <c r="V275" s="867">
        <v>1</v>
      </c>
      <c r="W275" s="954"/>
      <c r="X275" s="1122"/>
      <c r="Y275" s="1122"/>
      <c r="Z275" s="858"/>
      <c r="AA275" s="869"/>
      <c r="AB275" s="869"/>
      <c r="AC275" s="869"/>
      <c r="AD275" s="870"/>
      <c r="AE275" s="871"/>
      <c r="AF275" s="1086"/>
      <c r="AG275" s="874"/>
      <c r="AH275" s="874"/>
      <c r="AI275" s="874"/>
      <c r="AJ275" s="875"/>
      <c r="AK275" s="1041"/>
      <c r="AL275" s="877"/>
      <c r="AM275" s="877"/>
      <c r="AN275" s="878"/>
      <c r="AO275" s="798"/>
      <c r="AP275" s="879"/>
      <c r="AQ275" s="880"/>
      <c r="AR275" s="881"/>
      <c r="AS275" s="1139" t="str">
        <f ca="1">IFERROR(__xludf.DUMMYFUNCTION("+I275/G275"),"#DIV/0!")</f>
        <v>#DIV/0!</v>
      </c>
      <c r="AT275" s="1140" t="str">
        <f ca="1">IFERROR(__xludf.DUMMYFUNCTION("+J275/G275"),"#DIV/0!")</f>
        <v>#DIV/0!</v>
      </c>
      <c r="AU275" s="1140" t="str">
        <f ca="1">IFERROR(__xludf.DUMMYFUNCTION("+K275/G275"),"#DIV/0!")</f>
        <v>#DIV/0!</v>
      </c>
      <c r="AV275" s="1140" t="str">
        <f ca="1">IFERROR(__xludf.DUMMYFUNCTION("+L275/G275"),"#DIV/0!")</f>
        <v>#DIV/0!</v>
      </c>
      <c r="AW275" s="1141" t="str">
        <f ca="1">IFERROR(__xludf.DUMMYFUNCTION("+AA275/COUNTIF(W275,""*"")"),"#DIV/0!")</f>
        <v>#DIV/0!</v>
      </c>
      <c r="AX275" s="1141" t="str">
        <f ca="1">IFERROR(__xludf.DUMMYFUNCTION("+AB275/COUNTIF(W275,""*"")"),"#DIV/0!")</f>
        <v>#DIV/0!</v>
      </c>
      <c r="AY275" s="1141" t="str">
        <f ca="1">IFERROR(__xludf.DUMMYFUNCTION("+AC275/COUNTIF(W275,""*"")"),"#DIV/0!")</f>
        <v>#DIV/0!</v>
      </c>
      <c r="AZ275" s="1141" t="str">
        <f ca="1">IFERROR(__xludf.DUMMYFUNCTION("+AD275/COUNTIF(AD275,""*"")"),"#DIV/0!")</f>
        <v>#DIV/0!</v>
      </c>
      <c r="BA275" s="1142" t="str">
        <f ca="1">IFERROR(__xludf.DUMMYFUNCTION("+AK275/AJ275"),"#DIV/0!")</f>
        <v>#DIV/0!</v>
      </c>
      <c r="BB275" s="1142" t="str">
        <f ca="1">IFERROR(__xludf.DUMMYFUNCTION("+AL275/AJ275"),"#DIV/0!")</f>
        <v>#DIV/0!</v>
      </c>
      <c r="BC275" s="1142" t="str">
        <f ca="1">IFERROR(__xludf.DUMMYFUNCTION("+AM275/AJ275"),"#DIV/0!")</f>
        <v>#DIV/0!</v>
      </c>
      <c r="BD275" s="1142" t="str">
        <f ca="1">IFERROR(__xludf.DUMMYFUNCTION("+AN275/AJ275"),"#DIV/0!")</f>
        <v>#DIV/0!</v>
      </c>
      <c r="BE275" s="886">
        <v>0.2</v>
      </c>
      <c r="BF275" s="886">
        <v>0.8</v>
      </c>
      <c r="BG275" s="1142" t="str">
        <f ca="1">IFERROR(__xludf.DUMMYFUNCTION("+AW275*BE275"),"#DIV/0!")</f>
        <v>#DIV/0!</v>
      </c>
      <c r="BH275" s="1142" t="str">
        <f ca="1">IFERROR(__xludf.DUMMYFUNCTION("+AX275*BE275"),"#DIV/0!")</f>
        <v>#DIV/0!</v>
      </c>
      <c r="BI275" s="1142" t="str">
        <f ca="1">IFERROR(__xludf.DUMMYFUNCTION("+AY275*BE275"),"#DIV/0!")</f>
        <v>#DIV/0!</v>
      </c>
      <c r="BJ275" s="1142" t="str">
        <f ca="1">IFERROR(__xludf.DUMMYFUNCTION("+AZ275*BE275"),"#DIV/0!")</f>
        <v>#DIV/0!</v>
      </c>
      <c r="BK275" s="1142" t="str">
        <f ca="1">IFERROR(__xludf.DUMMYFUNCTION("+BA275*BF275"),"#DIV/0!")</f>
        <v>#DIV/0!</v>
      </c>
      <c r="BL275" s="1142" t="str">
        <f ca="1">IFERROR(__xludf.DUMMYFUNCTION("+BB275*BF275"),"#DIV/0!")</f>
        <v>#DIV/0!</v>
      </c>
      <c r="BM275" s="1142" t="str">
        <f ca="1">IFERROR(__xludf.DUMMYFUNCTION("+BC275*BF275"),"#DIV/0!")</f>
        <v>#DIV/0!</v>
      </c>
      <c r="BN275" s="1142" t="str">
        <f ca="1">IFERROR(__xludf.DUMMYFUNCTION("+BD275*BF275"),"#DIV/0!")</f>
        <v>#DIV/0!</v>
      </c>
      <c r="BO275" s="1142" t="str">
        <f ca="1">IFERROR(__xludf.DUMMYFUNCTION("+BG275+BK275"),"#DIV/0!")</f>
        <v>#DIV/0!</v>
      </c>
      <c r="BP275" s="1142" t="str">
        <f ca="1">IFERROR(__xludf.DUMMYFUNCTION("+BH275+BL275"),"#DIV/0!")</f>
        <v>#DIV/0!</v>
      </c>
      <c r="BQ275" s="1142" t="str">
        <f ca="1">IFERROR(__xludf.DUMMYFUNCTION("+BI275+BM275"),"#DIV/0!")</f>
        <v>#DIV/0!</v>
      </c>
      <c r="BR275" s="1142" t="str">
        <f ca="1">IFERROR(__xludf.DUMMYFUNCTION("+BJ275+BN275"),"#DIV/0!")</f>
        <v>#DIV/0!</v>
      </c>
      <c r="BS275" s="4197" t="e">
        <f t="shared" ref="BS275:BV275" ca="1" si="27">AVERAGEIF(BO275:BO284,"&lt;&gt;#¡DIV/0!")</f>
        <v>#DIV/0!</v>
      </c>
      <c r="BT275" s="4197" t="e">
        <f t="shared" ca="1" si="27"/>
        <v>#DIV/0!</v>
      </c>
      <c r="BU275" s="4197" t="e">
        <f t="shared" ca="1" si="27"/>
        <v>#DIV/0!</v>
      </c>
      <c r="BV275" s="4197" t="e">
        <f t="shared" ca="1" si="27"/>
        <v>#DIV/0!</v>
      </c>
      <c r="BW275" s="4187" t="str">
        <f ca="1">IFERROR(__xludf.DUMMYFUNCTION("+C275*BS275"),"#DIV/0!")</f>
        <v>#DIV/0!</v>
      </c>
      <c r="BX275" s="4187" t="str">
        <f ca="1">IFERROR(__xludf.DUMMYFUNCTION("+C275*BT275"),"#DIV/0!")</f>
        <v>#DIV/0!</v>
      </c>
      <c r="BY275" s="4187" t="str">
        <f ca="1">IFERROR(__xludf.DUMMYFUNCTION("+C275*BU275"),"#DIV/0!")</f>
        <v>#DIV/0!</v>
      </c>
      <c r="BZ275" s="4187" t="str">
        <f ca="1">IFERROR(__xludf.DUMMYFUNCTION("+C275*BV275"),"#DIV/0!")</f>
        <v>#DIV/0!</v>
      </c>
      <c r="CA275" s="4190">
        <f ca="1">SUM(BW275:BZ284)</f>
        <v>0</v>
      </c>
      <c r="CC275" s="4193" t="str">
        <f ca="1">IFERROR(__xludf.DUMMYFUNCTION("+Q275/$N$275"),"#DIV/0!")</f>
        <v>#DIV/0!</v>
      </c>
      <c r="CD275" s="4196" t="str">
        <f ca="1">IFERROR(__xludf.DUMMYFUNCTION("+R275/$N$275"),"#DIV/0!")</f>
        <v>#DIV/0!</v>
      </c>
      <c r="CE275" s="4196" t="str">
        <f ca="1">IFERROR(__xludf.DUMMYFUNCTION("+S275/$N$275"),"#DIV/0!")</f>
        <v>#DIV/0!</v>
      </c>
      <c r="CF275" s="4202" t="str">
        <f ca="1">IFERROR(__xludf.DUMMYFUNCTION("+T275/$N$275"),"#DIV/0!")</f>
        <v>#DIV/0!</v>
      </c>
      <c r="CG275" s="4203" t="e">
        <f ca="1">AVERAGE(CC275:CF284)</f>
        <v>#DIV/0!</v>
      </c>
    </row>
    <row r="276" spans="1:85" ht="14.25" customHeight="1">
      <c r="A276" s="4194"/>
      <c r="B276" s="4209"/>
      <c r="C276" s="4210"/>
      <c r="D276" s="4209"/>
      <c r="E276" s="4210"/>
      <c r="F276" s="898"/>
      <c r="G276" s="964"/>
      <c r="H276" s="4191"/>
      <c r="I276" s="899"/>
      <c r="J276" s="900"/>
      <c r="K276" s="900"/>
      <c r="L276" s="900"/>
      <c r="M276" s="4191"/>
      <c r="N276" s="4194"/>
      <c r="O276" s="927"/>
      <c r="P276" s="901"/>
      <c r="Q276" s="4194"/>
      <c r="R276" s="4188"/>
      <c r="S276" s="4188"/>
      <c r="T276" s="4191"/>
      <c r="U276" s="818"/>
      <c r="V276" s="906">
        <v>2</v>
      </c>
      <c r="W276" s="1090"/>
      <c r="X276" s="1120"/>
      <c r="Y276" s="1120"/>
      <c r="Z276" s="898"/>
      <c r="AA276" s="908"/>
      <c r="AB276" s="908"/>
      <c r="AC276" s="908"/>
      <c r="AD276" s="909"/>
      <c r="AE276" s="871"/>
      <c r="AF276" s="1028"/>
      <c r="AG276" s="929"/>
      <c r="AH276" s="929"/>
      <c r="AI276" s="929"/>
      <c r="AJ276" s="930"/>
      <c r="AK276" s="1029"/>
      <c r="AL276" s="914"/>
      <c r="AM276" s="914"/>
      <c r="AN276" s="915"/>
      <c r="AO276" s="798"/>
      <c r="AP276" s="1050"/>
      <c r="AQ276" s="901"/>
      <c r="AR276" s="881"/>
      <c r="AS276" s="1143" t="str">
        <f ca="1">IFERROR(__xludf.DUMMYFUNCTION("+I276/G276"),"#DIV/0!")</f>
        <v>#DIV/0!</v>
      </c>
      <c r="AT276" s="1144" t="str">
        <f ca="1">IFERROR(__xludf.DUMMYFUNCTION("+J276/G276"),"#DIV/0!")</f>
        <v>#DIV/0!</v>
      </c>
      <c r="AU276" s="1144" t="str">
        <f ca="1">IFERROR(__xludf.DUMMYFUNCTION("+K276/G276"),"#DIV/0!")</f>
        <v>#DIV/0!</v>
      </c>
      <c r="AV276" s="1144" t="str">
        <f ca="1">IFERROR(__xludf.DUMMYFUNCTION("+L276/G276"),"#DIV/0!")</f>
        <v>#DIV/0!</v>
      </c>
      <c r="AW276" s="1145" t="str">
        <f ca="1">IFERROR(__xludf.DUMMYFUNCTION("+AA276/COUNTIF(W276,""*"")"),"#DIV/0!")</f>
        <v>#DIV/0!</v>
      </c>
      <c r="AX276" s="1145" t="str">
        <f ca="1">IFERROR(__xludf.DUMMYFUNCTION("+AB276/COUNTIF(W276,""*"")"),"#DIV/0!")</f>
        <v>#DIV/0!</v>
      </c>
      <c r="AY276" s="1145" t="str">
        <f ca="1">IFERROR(__xludf.DUMMYFUNCTION("+AC276/COUNTIF(W276,""*"")"),"#DIV/0!")</f>
        <v>#DIV/0!</v>
      </c>
      <c r="AZ276" s="1145" t="str">
        <f ca="1">IFERROR(__xludf.DUMMYFUNCTION("+AD276/COUNTIF(AD276,""*"")"),"#DIV/0!")</f>
        <v>#DIV/0!</v>
      </c>
      <c r="BA276" s="1146" t="str">
        <f ca="1">IFERROR(__xludf.DUMMYFUNCTION("+AK276/AJ276"),"#DIV/0!")</f>
        <v>#DIV/0!</v>
      </c>
      <c r="BB276" s="1146" t="str">
        <f ca="1">IFERROR(__xludf.DUMMYFUNCTION("+AL276/AJ276"),"#DIV/0!")</f>
        <v>#DIV/0!</v>
      </c>
      <c r="BC276" s="1146" t="str">
        <f ca="1">IFERROR(__xludf.DUMMYFUNCTION("+AM276/AJ276"),"#DIV/0!")</f>
        <v>#DIV/0!</v>
      </c>
      <c r="BD276" s="1146" t="str">
        <f ca="1">IFERROR(__xludf.DUMMYFUNCTION("+AN276/AJ276"),"#DIV/0!")</f>
        <v>#DIV/0!</v>
      </c>
      <c r="BE276" s="921">
        <v>0.2</v>
      </c>
      <c r="BF276" s="921">
        <v>0.8</v>
      </c>
      <c r="BG276" s="1146" t="str">
        <f ca="1">IFERROR(__xludf.DUMMYFUNCTION("+AW276*BE276"),"#DIV/0!")</f>
        <v>#DIV/0!</v>
      </c>
      <c r="BH276" s="1146" t="str">
        <f ca="1">IFERROR(__xludf.DUMMYFUNCTION("+AX276*BE276"),"#DIV/0!")</f>
        <v>#DIV/0!</v>
      </c>
      <c r="BI276" s="1146" t="str">
        <f ca="1">IFERROR(__xludf.DUMMYFUNCTION("+AY276*BE276"),"#DIV/0!")</f>
        <v>#DIV/0!</v>
      </c>
      <c r="BJ276" s="1146" t="str">
        <f ca="1">IFERROR(__xludf.DUMMYFUNCTION("+AZ276*BE276"),"#DIV/0!")</f>
        <v>#DIV/0!</v>
      </c>
      <c r="BK276" s="1146" t="str">
        <f ca="1">IFERROR(__xludf.DUMMYFUNCTION("+BA276*BF276"),"#DIV/0!")</f>
        <v>#DIV/0!</v>
      </c>
      <c r="BL276" s="1146" t="str">
        <f ca="1">IFERROR(__xludf.DUMMYFUNCTION("+BB276*BF276"),"#DIV/0!")</f>
        <v>#DIV/0!</v>
      </c>
      <c r="BM276" s="1146" t="str">
        <f ca="1">IFERROR(__xludf.DUMMYFUNCTION("+BC276*BF276"),"#DIV/0!")</f>
        <v>#DIV/0!</v>
      </c>
      <c r="BN276" s="1146" t="str">
        <f ca="1">IFERROR(__xludf.DUMMYFUNCTION("+BD276*BF276"),"#DIV/0!")</f>
        <v>#DIV/0!</v>
      </c>
      <c r="BO276" s="1146" t="str">
        <f ca="1">IFERROR(__xludf.DUMMYFUNCTION("+BG276+BK276"),"#DIV/0!")</f>
        <v>#DIV/0!</v>
      </c>
      <c r="BP276" s="1146" t="str">
        <f ca="1">IFERROR(__xludf.DUMMYFUNCTION("+BH276+BL276"),"#DIV/0!")</f>
        <v>#DIV/0!</v>
      </c>
      <c r="BQ276" s="1146" t="str">
        <f ca="1">IFERROR(__xludf.DUMMYFUNCTION("+BI276+BM276"),"#DIV/0!")</f>
        <v>#DIV/0!</v>
      </c>
      <c r="BR276" s="1146" t="str">
        <f ca="1">IFERROR(__xludf.DUMMYFUNCTION("+BJ276+BN276"),"#DIV/0!")</f>
        <v>#DIV/0!</v>
      </c>
      <c r="BS276" s="4188"/>
      <c r="BT276" s="4188"/>
      <c r="BU276" s="4188"/>
      <c r="BV276" s="4188"/>
      <c r="BW276" s="4188"/>
      <c r="BX276" s="4188"/>
      <c r="BY276" s="4188"/>
      <c r="BZ276" s="4188"/>
      <c r="CA276" s="4191"/>
      <c r="CC276" s="4194"/>
      <c r="CD276" s="4188"/>
      <c r="CE276" s="4188"/>
      <c r="CF276" s="4191"/>
      <c r="CG276" s="4204"/>
    </row>
    <row r="277" spans="1:85" ht="14.25" customHeight="1">
      <c r="A277" s="4194"/>
      <c r="B277" s="4209"/>
      <c r="C277" s="4210"/>
      <c r="D277" s="4209"/>
      <c r="E277" s="4210"/>
      <c r="F277" s="898"/>
      <c r="G277" s="964"/>
      <c r="H277" s="4191"/>
      <c r="I277" s="899"/>
      <c r="J277" s="900"/>
      <c r="K277" s="900"/>
      <c r="L277" s="900"/>
      <c r="M277" s="4191"/>
      <c r="N277" s="4194"/>
      <c r="O277" s="927"/>
      <c r="P277" s="901"/>
      <c r="Q277" s="4194"/>
      <c r="R277" s="4188"/>
      <c r="S277" s="4188"/>
      <c r="T277" s="4191"/>
      <c r="U277" s="818"/>
      <c r="V277" s="906">
        <v>3</v>
      </c>
      <c r="W277" s="1090"/>
      <c r="X277" s="1120"/>
      <c r="Y277" s="1120"/>
      <c r="Z277" s="898"/>
      <c r="AA277" s="908"/>
      <c r="AB277" s="908"/>
      <c r="AC277" s="908"/>
      <c r="AD277" s="909"/>
      <c r="AE277" s="871"/>
      <c r="AF277" s="1028"/>
      <c r="AG277" s="929"/>
      <c r="AH277" s="929"/>
      <c r="AI277" s="929"/>
      <c r="AJ277" s="930"/>
      <c r="AK277" s="1029"/>
      <c r="AL277" s="914"/>
      <c r="AM277" s="914"/>
      <c r="AN277" s="915"/>
      <c r="AO277" s="798"/>
      <c r="AP277" s="1050"/>
      <c r="AQ277" s="901"/>
      <c r="AR277" s="881"/>
      <c r="AS277" s="1143" t="str">
        <f ca="1">IFERROR(__xludf.DUMMYFUNCTION("+I277/G277"),"#DIV/0!")</f>
        <v>#DIV/0!</v>
      </c>
      <c r="AT277" s="1144" t="str">
        <f ca="1">IFERROR(__xludf.DUMMYFUNCTION("+J277/G277"),"#DIV/0!")</f>
        <v>#DIV/0!</v>
      </c>
      <c r="AU277" s="1144" t="str">
        <f ca="1">IFERROR(__xludf.DUMMYFUNCTION("+K277/G277"),"#DIV/0!")</f>
        <v>#DIV/0!</v>
      </c>
      <c r="AV277" s="1144" t="str">
        <f ca="1">IFERROR(__xludf.DUMMYFUNCTION("+L277/G277"),"#DIV/0!")</f>
        <v>#DIV/0!</v>
      </c>
      <c r="AW277" s="1145" t="str">
        <f ca="1">IFERROR(__xludf.DUMMYFUNCTION("+AA277/COUNTIF(W277,""*"")"),"#DIV/0!")</f>
        <v>#DIV/0!</v>
      </c>
      <c r="AX277" s="1145" t="str">
        <f ca="1">IFERROR(__xludf.DUMMYFUNCTION("+AB277/COUNTIF(W277,""*"")"),"#DIV/0!")</f>
        <v>#DIV/0!</v>
      </c>
      <c r="AY277" s="1145" t="str">
        <f ca="1">IFERROR(__xludf.DUMMYFUNCTION("+AC277/COUNTIF(W277,""*"")"),"#DIV/0!")</f>
        <v>#DIV/0!</v>
      </c>
      <c r="AZ277" s="1145" t="str">
        <f ca="1">IFERROR(__xludf.DUMMYFUNCTION("+AD277/COUNTIF(AD277,""*"")"),"#DIV/0!")</f>
        <v>#DIV/0!</v>
      </c>
      <c r="BA277" s="1146" t="str">
        <f ca="1">IFERROR(__xludf.DUMMYFUNCTION("+AK277/AJ277"),"#DIV/0!")</f>
        <v>#DIV/0!</v>
      </c>
      <c r="BB277" s="1146" t="str">
        <f ca="1">IFERROR(__xludf.DUMMYFUNCTION("+AL277/AJ277"),"#DIV/0!")</f>
        <v>#DIV/0!</v>
      </c>
      <c r="BC277" s="1146" t="str">
        <f ca="1">IFERROR(__xludf.DUMMYFUNCTION("+AM277/AJ277"),"#DIV/0!")</f>
        <v>#DIV/0!</v>
      </c>
      <c r="BD277" s="1146" t="str">
        <f ca="1">IFERROR(__xludf.DUMMYFUNCTION("+AN277/AJ277"),"#DIV/0!")</f>
        <v>#DIV/0!</v>
      </c>
      <c r="BE277" s="921">
        <v>0.2</v>
      </c>
      <c r="BF277" s="921">
        <v>0.8</v>
      </c>
      <c r="BG277" s="1146" t="str">
        <f ca="1">IFERROR(__xludf.DUMMYFUNCTION("+AW277*BE277"),"#DIV/0!")</f>
        <v>#DIV/0!</v>
      </c>
      <c r="BH277" s="1146" t="str">
        <f ca="1">IFERROR(__xludf.DUMMYFUNCTION("+AX277*BE277"),"#DIV/0!")</f>
        <v>#DIV/0!</v>
      </c>
      <c r="BI277" s="1146" t="str">
        <f ca="1">IFERROR(__xludf.DUMMYFUNCTION("+AY277*BE277"),"#DIV/0!")</f>
        <v>#DIV/0!</v>
      </c>
      <c r="BJ277" s="1146" t="str">
        <f ca="1">IFERROR(__xludf.DUMMYFUNCTION("+AZ277*BE277"),"#DIV/0!")</f>
        <v>#DIV/0!</v>
      </c>
      <c r="BK277" s="1146" t="str">
        <f ca="1">IFERROR(__xludf.DUMMYFUNCTION("+BA277*BF277"),"#DIV/0!")</f>
        <v>#DIV/0!</v>
      </c>
      <c r="BL277" s="1146" t="str">
        <f ca="1">IFERROR(__xludf.DUMMYFUNCTION("+BB277*BF277"),"#DIV/0!")</f>
        <v>#DIV/0!</v>
      </c>
      <c r="BM277" s="1146" t="str">
        <f ca="1">IFERROR(__xludf.DUMMYFUNCTION("+BC277*BF277"),"#DIV/0!")</f>
        <v>#DIV/0!</v>
      </c>
      <c r="BN277" s="1146" t="str">
        <f ca="1">IFERROR(__xludf.DUMMYFUNCTION("+BD277*BF277"),"#DIV/0!")</f>
        <v>#DIV/0!</v>
      </c>
      <c r="BO277" s="1146" t="str">
        <f ca="1">IFERROR(__xludf.DUMMYFUNCTION("+BG277+BK277"),"#DIV/0!")</f>
        <v>#DIV/0!</v>
      </c>
      <c r="BP277" s="1146" t="str">
        <f ca="1">IFERROR(__xludf.DUMMYFUNCTION("+BH277+BL277"),"#DIV/0!")</f>
        <v>#DIV/0!</v>
      </c>
      <c r="BQ277" s="1146" t="str">
        <f ca="1">IFERROR(__xludf.DUMMYFUNCTION("+BI277+BM277"),"#DIV/0!")</f>
        <v>#DIV/0!</v>
      </c>
      <c r="BR277" s="1146" t="str">
        <f ca="1">IFERROR(__xludf.DUMMYFUNCTION("+BJ277+BN277"),"#DIV/0!")</f>
        <v>#DIV/0!</v>
      </c>
      <c r="BS277" s="4188"/>
      <c r="BT277" s="4188"/>
      <c r="BU277" s="4188"/>
      <c r="BV277" s="4188"/>
      <c r="BW277" s="4188"/>
      <c r="BX277" s="4188"/>
      <c r="BY277" s="4188"/>
      <c r="BZ277" s="4188"/>
      <c r="CA277" s="4191"/>
      <c r="CC277" s="4194"/>
      <c r="CD277" s="4188"/>
      <c r="CE277" s="4188"/>
      <c r="CF277" s="4191"/>
      <c r="CG277" s="4204"/>
    </row>
    <row r="278" spans="1:85" ht="14.25" customHeight="1">
      <c r="A278" s="4194"/>
      <c r="B278" s="4209"/>
      <c r="C278" s="4210"/>
      <c r="D278" s="4209"/>
      <c r="E278" s="4210"/>
      <c r="F278" s="898"/>
      <c r="G278" s="964"/>
      <c r="H278" s="4191"/>
      <c r="I278" s="899"/>
      <c r="J278" s="900"/>
      <c r="K278" s="900"/>
      <c r="L278" s="900"/>
      <c r="M278" s="4191"/>
      <c r="N278" s="4194"/>
      <c r="O278" s="927"/>
      <c r="P278" s="901"/>
      <c r="Q278" s="4194"/>
      <c r="R278" s="4188"/>
      <c r="S278" s="4188"/>
      <c r="T278" s="4191"/>
      <c r="U278" s="818"/>
      <c r="V278" s="906">
        <v>4</v>
      </c>
      <c r="W278" s="1090"/>
      <c r="X278" s="1120"/>
      <c r="Y278" s="1120"/>
      <c r="Z278" s="898"/>
      <c r="AA278" s="908"/>
      <c r="AB278" s="908"/>
      <c r="AC278" s="908"/>
      <c r="AD278" s="909"/>
      <c r="AE278" s="871"/>
      <c r="AF278" s="1028"/>
      <c r="AG278" s="929"/>
      <c r="AH278" s="929"/>
      <c r="AI278" s="929"/>
      <c r="AJ278" s="930"/>
      <c r="AK278" s="1029"/>
      <c r="AL278" s="914"/>
      <c r="AM278" s="914"/>
      <c r="AN278" s="915"/>
      <c r="AO278" s="798"/>
      <c r="AP278" s="1050"/>
      <c r="AQ278" s="901"/>
      <c r="AR278" s="881"/>
      <c r="AS278" s="1143" t="str">
        <f ca="1">IFERROR(__xludf.DUMMYFUNCTION("+I278/G278"),"#DIV/0!")</f>
        <v>#DIV/0!</v>
      </c>
      <c r="AT278" s="1144" t="str">
        <f ca="1">IFERROR(__xludf.DUMMYFUNCTION("+J278/G278"),"#DIV/0!")</f>
        <v>#DIV/0!</v>
      </c>
      <c r="AU278" s="1144" t="str">
        <f ca="1">IFERROR(__xludf.DUMMYFUNCTION("+K278/G278"),"#DIV/0!")</f>
        <v>#DIV/0!</v>
      </c>
      <c r="AV278" s="1144" t="str">
        <f ca="1">IFERROR(__xludf.DUMMYFUNCTION("+L278/G278"),"#DIV/0!")</f>
        <v>#DIV/0!</v>
      </c>
      <c r="AW278" s="1145" t="str">
        <f ca="1">IFERROR(__xludf.DUMMYFUNCTION("+AA278/COUNTIF(W278,""*"")"),"#DIV/0!")</f>
        <v>#DIV/0!</v>
      </c>
      <c r="AX278" s="1145" t="str">
        <f ca="1">IFERROR(__xludf.DUMMYFUNCTION("+AB278/COUNTIF(W278,""*"")"),"#DIV/0!")</f>
        <v>#DIV/0!</v>
      </c>
      <c r="AY278" s="1145" t="str">
        <f ca="1">IFERROR(__xludf.DUMMYFUNCTION("+AC278/COUNTIF(W278,""*"")"),"#DIV/0!")</f>
        <v>#DIV/0!</v>
      </c>
      <c r="AZ278" s="1145" t="str">
        <f ca="1">IFERROR(__xludf.DUMMYFUNCTION("+AD278/COUNTIF(AD278,""*"")"),"#DIV/0!")</f>
        <v>#DIV/0!</v>
      </c>
      <c r="BA278" s="1146" t="str">
        <f ca="1">IFERROR(__xludf.DUMMYFUNCTION("+AK278/AJ278"),"#DIV/0!")</f>
        <v>#DIV/0!</v>
      </c>
      <c r="BB278" s="1146" t="str">
        <f ca="1">IFERROR(__xludf.DUMMYFUNCTION("+AL278/AJ278"),"#DIV/0!")</f>
        <v>#DIV/0!</v>
      </c>
      <c r="BC278" s="1146" t="str">
        <f ca="1">IFERROR(__xludf.DUMMYFUNCTION("+AM278/AJ278"),"#DIV/0!")</f>
        <v>#DIV/0!</v>
      </c>
      <c r="BD278" s="1146" t="str">
        <f ca="1">IFERROR(__xludf.DUMMYFUNCTION("+AN278/AJ278"),"#DIV/0!")</f>
        <v>#DIV/0!</v>
      </c>
      <c r="BE278" s="921">
        <v>0.2</v>
      </c>
      <c r="BF278" s="921">
        <v>0.8</v>
      </c>
      <c r="BG278" s="1146" t="str">
        <f ca="1">IFERROR(__xludf.DUMMYFUNCTION("+AW278*BE278"),"#DIV/0!")</f>
        <v>#DIV/0!</v>
      </c>
      <c r="BH278" s="1146" t="str">
        <f ca="1">IFERROR(__xludf.DUMMYFUNCTION("+AX278*BE278"),"#DIV/0!")</f>
        <v>#DIV/0!</v>
      </c>
      <c r="BI278" s="1146" t="str">
        <f ca="1">IFERROR(__xludf.DUMMYFUNCTION("+AY278*BE278"),"#DIV/0!")</f>
        <v>#DIV/0!</v>
      </c>
      <c r="BJ278" s="1146" t="str">
        <f ca="1">IFERROR(__xludf.DUMMYFUNCTION("+AZ278*BE278"),"#DIV/0!")</f>
        <v>#DIV/0!</v>
      </c>
      <c r="BK278" s="1146" t="str">
        <f ca="1">IFERROR(__xludf.DUMMYFUNCTION("+BA278*BF278"),"#DIV/0!")</f>
        <v>#DIV/0!</v>
      </c>
      <c r="BL278" s="1146" t="str">
        <f ca="1">IFERROR(__xludf.DUMMYFUNCTION("+BB278*BF278"),"#DIV/0!")</f>
        <v>#DIV/0!</v>
      </c>
      <c r="BM278" s="1146" t="str">
        <f ca="1">IFERROR(__xludf.DUMMYFUNCTION("+BC278*BF278"),"#DIV/0!")</f>
        <v>#DIV/0!</v>
      </c>
      <c r="BN278" s="1146" t="str">
        <f ca="1">IFERROR(__xludf.DUMMYFUNCTION("+BD278*BF278"),"#DIV/0!")</f>
        <v>#DIV/0!</v>
      </c>
      <c r="BO278" s="1146" t="str">
        <f ca="1">IFERROR(__xludf.DUMMYFUNCTION("+BG278+BK278"),"#DIV/0!")</f>
        <v>#DIV/0!</v>
      </c>
      <c r="BP278" s="1146" t="str">
        <f ca="1">IFERROR(__xludf.DUMMYFUNCTION("+BH278+BL278"),"#DIV/0!")</f>
        <v>#DIV/0!</v>
      </c>
      <c r="BQ278" s="1146" t="str">
        <f ca="1">IFERROR(__xludf.DUMMYFUNCTION("+BI278+BM278"),"#DIV/0!")</f>
        <v>#DIV/0!</v>
      </c>
      <c r="BR278" s="1146" t="str">
        <f ca="1">IFERROR(__xludf.DUMMYFUNCTION("+BJ278+BN278"),"#DIV/0!")</f>
        <v>#DIV/0!</v>
      </c>
      <c r="BS278" s="4188"/>
      <c r="BT278" s="4188"/>
      <c r="BU278" s="4188"/>
      <c r="BV278" s="4188"/>
      <c r="BW278" s="4188"/>
      <c r="BX278" s="4188"/>
      <c r="BY278" s="4188"/>
      <c r="BZ278" s="4188"/>
      <c r="CA278" s="4191"/>
      <c r="CC278" s="4194"/>
      <c r="CD278" s="4188"/>
      <c r="CE278" s="4188"/>
      <c r="CF278" s="4191"/>
      <c r="CG278" s="4204"/>
    </row>
    <row r="279" spans="1:85" ht="14.25" customHeight="1">
      <c r="A279" s="4194"/>
      <c r="B279" s="4209"/>
      <c r="C279" s="4210"/>
      <c r="D279" s="4209"/>
      <c r="E279" s="4210"/>
      <c r="F279" s="898"/>
      <c r="G279" s="964"/>
      <c r="H279" s="4191"/>
      <c r="I279" s="899"/>
      <c r="J279" s="900"/>
      <c r="K279" s="900"/>
      <c r="L279" s="900"/>
      <c r="M279" s="4191"/>
      <c r="N279" s="4194"/>
      <c r="O279" s="927"/>
      <c r="P279" s="901"/>
      <c r="Q279" s="4194"/>
      <c r="R279" s="4188"/>
      <c r="S279" s="4188"/>
      <c r="T279" s="4191"/>
      <c r="U279" s="818"/>
      <c r="V279" s="906">
        <v>5</v>
      </c>
      <c r="W279" s="1090"/>
      <c r="X279" s="1120"/>
      <c r="Y279" s="1120"/>
      <c r="Z279" s="898"/>
      <c r="AA279" s="908"/>
      <c r="AB279" s="908"/>
      <c r="AC279" s="908"/>
      <c r="AD279" s="909"/>
      <c r="AE279" s="871"/>
      <c r="AF279" s="1028"/>
      <c r="AG279" s="929"/>
      <c r="AH279" s="929"/>
      <c r="AI279" s="929"/>
      <c r="AJ279" s="930"/>
      <c r="AK279" s="1029"/>
      <c r="AL279" s="914"/>
      <c r="AM279" s="914"/>
      <c r="AN279" s="915"/>
      <c r="AO279" s="798"/>
      <c r="AP279" s="1050"/>
      <c r="AQ279" s="901"/>
      <c r="AR279" s="881"/>
      <c r="AS279" s="1143" t="str">
        <f ca="1">IFERROR(__xludf.DUMMYFUNCTION("+I279/G279"),"#DIV/0!")</f>
        <v>#DIV/0!</v>
      </c>
      <c r="AT279" s="1144" t="str">
        <f ca="1">IFERROR(__xludf.DUMMYFUNCTION("+J279/G279"),"#DIV/0!")</f>
        <v>#DIV/0!</v>
      </c>
      <c r="AU279" s="1144" t="str">
        <f ca="1">IFERROR(__xludf.DUMMYFUNCTION("+K279/G279"),"#DIV/0!")</f>
        <v>#DIV/0!</v>
      </c>
      <c r="AV279" s="1144" t="str">
        <f ca="1">IFERROR(__xludf.DUMMYFUNCTION("+L279/G279"),"#DIV/0!")</f>
        <v>#DIV/0!</v>
      </c>
      <c r="AW279" s="1145" t="str">
        <f ca="1">IFERROR(__xludf.DUMMYFUNCTION("+AA279/COUNTIF(W279,""*"")"),"#DIV/0!")</f>
        <v>#DIV/0!</v>
      </c>
      <c r="AX279" s="1145" t="str">
        <f ca="1">IFERROR(__xludf.DUMMYFUNCTION("+AB279/COUNTIF(W279,""*"")"),"#DIV/0!")</f>
        <v>#DIV/0!</v>
      </c>
      <c r="AY279" s="1145" t="str">
        <f ca="1">IFERROR(__xludf.DUMMYFUNCTION("+AC279/COUNTIF(W279,""*"")"),"#DIV/0!")</f>
        <v>#DIV/0!</v>
      </c>
      <c r="AZ279" s="1145" t="str">
        <f ca="1">IFERROR(__xludf.DUMMYFUNCTION("+AD279/COUNTIF(AD279,""*"")"),"#DIV/0!")</f>
        <v>#DIV/0!</v>
      </c>
      <c r="BA279" s="1146" t="str">
        <f ca="1">IFERROR(__xludf.DUMMYFUNCTION("+AK279/AJ279"),"#DIV/0!")</f>
        <v>#DIV/0!</v>
      </c>
      <c r="BB279" s="1146" t="str">
        <f ca="1">IFERROR(__xludf.DUMMYFUNCTION("+AL279/AJ279"),"#DIV/0!")</f>
        <v>#DIV/0!</v>
      </c>
      <c r="BC279" s="1146" t="str">
        <f ca="1">IFERROR(__xludf.DUMMYFUNCTION("+AM279/AJ279"),"#DIV/0!")</f>
        <v>#DIV/0!</v>
      </c>
      <c r="BD279" s="1146" t="str">
        <f ca="1">IFERROR(__xludf.DUMMYFUNCTION("+AN279/AJ279"),"#DIV/0!")</f>
        <v>#DIV/0!</v>
      </c>
      <c r="BE279" s="921">
        <v>0.2</v>
      </c>
      <c r="BF279" s="921">
        <v>0.8</v>
      </c>
      <c r="BG279" s="1146" t="str">
        <f ca="1">IFERROR(__xludf.DUMMYFUNCTION("+AW279*BE279"),"#DIV/0!")</f>
        <v>#DIV/0!</v>
      </c>
      <c r="BH279" s="1146" t="str">
        <f ca="1">IFERROR(__xludf.DUMMYFUNCTION("+AX279*BE279"),"#DIV/0!")</f>
        <v>#DIV/0!</v>
      </c>
      <c r="BI279" s="1146" t="str">
        <f ca="1">IFERROR(__xludf.DUMMYFUNCTION("+AY279*BE279"),"#DIV/0!")</f>
        <v>#DIV/0!</v>
      </c>
      <c r="BJ279" s="1146" t="str">
        <f ca="1">IFERROR(__xludf.DUMMYFUNCTION("+AZ279*BE279"),"#DIV/0!")</f>
        <v>#DIV/0!</v>
      </c>
      <c r="BK279" s="1146" t="str">
        <f ca="1">IFERROR(__xludf.DUMMYFUNCTION("+BA279*BF279"),"#DIV/0!")</f>
        <v>#DIV/0!</v>
      </c>
      <c r="BL279" s="1146" t="str">
        <f ca="1">IFERROR(__xludf.DUMMYFUNCTION("+BB279*BF279"),"#DIV/0!")</f>
        <v>#DIV/0!</v>
      </c>
      <c r="BM279" s="1146" t="str">
        <f ca="1">IFERROR(__xludf.DUMMYFUNCTION("+BC279*BF279"),"#DIV/0!")</f>
        <v>#DIV/0!</v>
      </c>
      <c r="BN279" s="1146" t="str">
        <f ca="1">IFERROR(__xludf.DUMMYFUNCTION("+BD279*BF279"),"#DIV/0!")</f>
        <v>#DIV/0!</v>
      </c>
      <c r="BO279" s="1146" t="str">
        <f ca="1">IFERROR(__xludf.DUMMYFUNCTION("+BG279+BK279"),"#DIV/0!")</f>
        <v>#DIV/0!</v>
      </c>
      <c r="BP279" s="1146" t="str">
        <f ca="1">IFERROR(__xludf.DUMMYFUNCTION("+BH279+BL279"),"#DIV/0!")</f>
        <v>#DIV/0!</v>
      </c>
      <c r="BQ279" s="1146" t="str">
        <f ca="1">IFERROR(__xludf.DUMMYFUNCTION("+BI279+BM279"),"#DIV/0!")</f>
        <v>#DIV/0!</v>
      </c>
      <c r="BR279" s="1146" t="str">
        <f ca="1">IFERROR(__xludf.DUMMYFUNCTION("+BJ279+BN279"),"#DIV/0!")</f>
        <v>#DIV/0!</v>
      </c>
      <c r="BS279" s="4188"/>
      <c r="BT279" s="4188"/>
      <c r="BU279" s="4188"/>
      <c r="BV279" s="4188"/>
      <c r="BW279" s="4188"/>
      <c r="BX279" s="4188"/>
      <c r="BY279" s="4188"/>
      <c r="BZ279" s="4188"/>
      <c r="CA279" s="4191"/>
      <c r="CC279" s="4194"/>
      <c r="CD279" s="4188"/>
      <c r="CE279" s="4188"/>
      <c r="CF279" s="4191"/>
      <c r="CG279" s="4204"/>
    </row>
    <row r="280" spans="1:85" ht="14.25" customHeight="1">
      <c r="A280" s="4194"/>
      <c r="B280" s="4209"/>
      <c r="C280" s="4210"/>
      <c r="D280" s="4209"/>
      <c r="E280" s="4210"/>
      <c r="F280" s="898"/>
      <c r="G280" s="964"/>
      <c r="H280" s="4191"/>
      <c r="I280" s="899"/>
      <c r="J280" s="900"/>
      <c r="K280" s="900"/>
      <c r="L280" s="900"/>
      <c r="M280" s="4191"/>
      <c r="N280" s="4194"/>
      <c r="O280" s="927"/>
      <c r="P280" s="901"/>
      <c r="Q280" s="4194"/>
      <c r="R280" s="4188"/>
      <c r="S280" s="4188"/>
      <c r="T280" s="4191"/>
      <c r="U280" s="818"/>
      <c r="V280" s="906">
        <v>6</v>
      </c>
      <c r="W280" s="1090"/>
      <c r="X280" s="1120"/>
      <c r="Y280" s="1120"/>
      <c r="Z280" s="898"/>
      <c r="AA280" s="908"/>
      <c r="AB280" s="908"/>
      <c r="AC280" s="908"/>
      <c r="AD280" s="909"/>
      <c r="AE280" s="871"/>
      <c r="AF280" s="1028"/>
      <c r="AG280" s="929"/>
      <c r="AH280" s="929"/>
      <c r="AI280" s="929"/>
      <c r="AJ280" s="930"/>
      <c r="AK280" s="1029"/>
      <c r="AL280" s="914"/>
      <c r="AM280" s="914"/>
      <c r="AN280" s="915"/>
      <c r="AO280" s="798"/>
      <c r="AP280" s="1050"/>
      <c r="AQ280" s="901"/>
      <c r="AR280" s="881"/>
      <c r="AS280" s="1143" t="str">
        <f ca="1">IFERROR(__xludf.DUMMYFUNCTION("+I280/G280"),"#DIV/0!")</f>
        <v>#DIV/0!</v>
      </c>
      <c r="AT280" s="1144" t="str">
        <f ca="1">IFERROR(__xludf.DUMMYFUNCTION("+J280/G280"),"#DIV/0!")</f>
        <v>#DIV/0!</v>
      </c>
      <c r="AU280" s="1144" t="str">
        <f ca="1">IFERROR(__xludf.DUMMYFUNCTION("+K280/G280"),"#DIV/0!")</f>
        <v>#DIV/0!</v>
      </c>
      <c r="AV280" s="1144" t="str">
        <f ca="1">IFERROR(__xludf.DUMMYFUNCTION("+L280/G280"),"#DIV/0!")</f>
        <v>#DIV/0!</v>
      </c>
      <c r="AW280" s="1145" t="str">
        <f ca="1">IFERROR(__xludf.DUMMYFUNCTION("+AA280/COUNTIF(W280,""*"")"),"#DIV/0!")</f>
        <v>#DIV/0!</v>
      </c>
      <c r="AX280" s="1145" t="str">
        <f ca="1">IFERROR(__xludf.DUMMYFUNCTION("+AB280/COUNTIF(W280,""*"")"),"#DIV/0!")</f>
        <v>#DIV/0!</v>
      </c>
      <c r="AY280" s="1145" t="str">
        <f ca="1">IFERROR(__xludf.DUMMYFUNCTION("+AC280/COUNTIF(W280,""*"")"),"#DIV/0!")</f>
        <v>#DIV/0!</v>
      </c>
      <c r="AZ280" s="1145" t="str">
        <f ca="1">IFERROR(__xludf.DUMMYFUNCTION("+AD280/COUNTIF(AD280,""*"")"),"#DIV/0!")</f>
        <v>#DIV/0!</v>
      </c>
      <c r="BA280" s="1146" t="str">
        <f ca="1">IFERROR(__xludf.DUMMYFUNCTION("+AK280/AJ280"),"#DIV/0!")</f>
        <v>#DIV/0!</v>
      </c>
      <c r="BB280" s="1146" t="str">
        <f ca="1">IFERROR(__xludf.DUMMYFUNCTION("+AL280/AJ280"),"#DIV/0!")</f>
        <v>#DIV/0!</v>
      </c>
      <c r="BC280" s="1146" t="str">
        <f ca="1">IFERROR(__xludf.DUMMYFUNCTION("+AM280/AJ280"),"#DIV/0!")</f>
        <v>#DIV/0!</v>
      </c>
      <c r="BD280" s="1146" t="str">
        <f ca="1">IFERROR(__xludf.DUMMYFUNCTION("+AN280/AJ280"),"#DIV/0!")</f>
        <v>#DIV/0!</v>
      </c>
      <c r="BE280" s="921">
        <v>0.2</v>
      </c>
      <c r="BF280" s="921">
        <v>0.8</v>
      </c>
      <c r="BG280" s="1146" t="str">
        <f ca="1">IFERROR(__xludf.DUMMYFUNCTION("+AW280*BE280"),"#DIV/0!")</f>
        <v>#DIV/0!</v>
      </c>
      <c r="BH280" s="1146" t="str">
        <f ca="1">IFERROR(__xludf.DUMMYFUNCTION("+AX280*BE280"),"#DIV/0!")</f>
        <v>#DIV/0!</v>
      </c>
      <c r="BI280" s="1146" t="str">
        <f ca="1">IFERROR(__xludf.DUMMYFUNCTION("+AY280*BE280"),"#DIV/0!")</f>
        <v>#DIV/0!</v>
      </c>
      <c r="BJ280" s="1146" t="str">
        <f ca="1">IFERROR(__xludf.DUMMYFUNCTION("+AZ280*BE280"),"#DIV/0!")</f>
        <v>#DIV/0!</v>
      </c>
      <c r="BK280" s="1146" t="str">
        <f ca="1">IFERROR(__xludf.DUMMYFUNCTION("+BA280*BF280"),"#DIV/0!")</f>
        <v>#DIV/0!</v>
      </c>
      <c r="BL280" s="1146" t="str">
        <f ca="1">IFERROR(__xludf.DUMMYFUNCTION("+BB280*BF280"),"#DIV/0!")</f>
        <v>#DIV/0!</v>
      </c>
      <c r="BM280" s="1146" t="str">
        <f ca="1">IFERROR(__xludf.DUMMYFUNCTION("+BC280*BF280"),"#DIV/0!")</f>
        <v>#DIV/0!</v>
      </c>
      <c r="BN280" s="1146" t="str">
        <f ca="1">IFERROR(__xludf.DUMMYFUNCTION("+BD280*BF280"),"#DIV/0!")</f>
        <v>#DIV/0!</v>
      </c>
      <c r="BO280" s="1146" t="str">
        <f ca="1">IFERROR(__xludf.DUMMYFUNCTION("+BG280+BK280"),"#DIV/0!")</f>
        <v>#DIV/0!</v>
      </c>
      <c r="BP280" s="1146" t="str">
        <f ca="1">IFERROR(__xludf.DUMMYFUNCTION("+BH280+BL280"),"#DIV/0!")</f>
        <v>#DIV/0!</v>
      </c>
      <c r="BQ280" s="1146" t="str">
        <f ca="1">IFERROR(__xludf.DUMMYFUNCTION("+BI280+BM280"),"#DIV/0!")</f>
        <v>#DIV/0!</v>
      </c>
      <c r="BR280" s="1146" t="str">
        <f ca="1">IFERROR(__xludf.DUMMYFUNCTION("+BJ280+BN280"),"#DIV/0!")</f>
        <v>#DIV/0!</v>
      </c>
      <c r="BS280" s="4188"/>
      <c r="BT280" s="4188"/>
      <c r="BU280" s="4188"/>
      <c r="BV280" s="4188"/>
      <c r="BW280" s="4188"/>
      <c r="BX280" s="4188"/>
      <c r="BY280" s="4188"/>
      <c r="BZ280" s="4188"/>
      <c r="CA280" s="4191"/>
      <c r="CC280" s="4194"/>
      <c r="CD280" s="4188"/>
      <c r="CE280" s="4188"/>
      <c r="CF280" s="4191"/>
      <c r="CG280" s="4204"/>
    </row>
    <row r="281" spans="1:85" ht="14.25" customHeight="1">
      <c r="A281" s="4194"/>
      <c r="B281" s="4209"/>
      <c r="C281" s="4210"/>
      <c r="D281" s="4209"/>
      <c r="E281" s="4210"/>
      <c r="F281" s="898"/>
      <c r="G281" s="964"/>
      <c r="H281" s="4191"/>
      <c r="I281" s="899"/>
      <c r="J281" s="900"/>
      <c r="K281" s="900"/>
      <c r="L281" s="900"/>
      <c r="M281" s="4191"/>
      <c r="N281" s="4194"/>
      <c r="O281" s="927"/>
      <c r="P281" s="901"/>
      <c r="Q281" s="4194"/>
      <c r="R281" s="4188"/>
      <c r="S281" s="4188"/>
      <c r="T281" s="4191"/>
      <c r="U281" s="818"/>
      <c r="V281" s="906">
        <v>7</v>
      </c>
      <c r="W281" s="1090"/>
      <c r="X281" s="1120"/>
      <c r="Y281" s="1120"/>
      <c r="Z281" s="898"/>
      <c r="AA281" s="908"/>
      <c r="AB281" s="908"/>
      <c r="AC281" s="908"/>
      <c r="AD281" s="909"/>
      <c r="AE281" s="871"/>
      <c r="AF281" s="1028"/>
      <c r="AG281" s="929"/>
      <c r="AH281" s="929"/>
      <c r="AI281" s="929"/>
      <c r="AJ281" s="930"/>
      <c r="AK281" s="1029"/>
      <c r="AL281" s="914"/>
      <c r="AM281" s="914"/>
      <c r="AN281" s="915"/>
      <c r="AO281" s="798"/>
      <c r="AP281" s="1050"/>
      <c r="AQ281" s="901"/>
      <c r="AR281" s="881"/>
      <c r="AS281" s="1143" t="str">
        <f ca="1">IFERROR(__xludf.DUMMYFUNCTION("+I281/G281"),"#DIV/0!")</f>
        <v>#DIV/0!</v>
      </c>
      <c r="AT281" s="1144" t="str">
        <f ca="1">IFERROR(__xludf.DUMMYFUNCTION("+J281/G281"),"#DIV/0!")</f>
        <v>#DIV/0!</v>
      </c>
      <c r="AU281" s="1144" t="str">
        <f ca="1">IFERROR(__xludf.DUMMYFUNCTION("+K281/G281"),"#DIV/0!")</f>
        <v>#DIV/0!</v>
      </c>
      <c r="AV281" s="1144" t="str">
        <f ca="1">IFERROR(__xludf.DUMMYFUNCTION("+L281/G281"),"#DIV/0!")</f>
        <v>#DIV/0!</v>
      </c>
      <c r="AW281" s="1145" t="str">
        <f ca="1">IFERROR(__xludf.DUMMYFUNCTION("+AA281/COUNTIF(W281,""*"")"),"#DIV/0!")</f>
        <v>#DIV/0!</v>
      </c>
      <c r="AX281" s="1145" t="str">
        <f ca="1">IFERROR(__xludf.DUMMYFUNCTION("+AB281/COUNTIF(W281,""*"")"),"#DIV/0!")</f>
        <v>#DIV/0!</v>
      </c>
      <c r="AY281" s="1145" t="str">
        <f ca="1">IFERROR(__xludf.DUMMYFUNCTION("+AC281/COUNTIF(W281,""*"")"),"#DIV/0!")</f>
        <v>#DIV/0!</v>
      </c>
      <c r="AZ281" s="1145" t="str">
        <f ca="1">IFERROR(__xludf.DUMMYFUNCTION("+AD281/COUNTIF(AD281,""*"")"),"#DIV/0!")</f>
        <v>#DIV/0!</v>
      </c>
      <c r="BA281" s="1146" t="str">
        <f ca="1">IFERROR(__xludf.DUMMYFUNCTION("+AK281/AJ281"),"#DIV/0!")</f>
        <v>#DIV/0!</v>
      </c>
      <c r="BB281" s="1146" t="str">
        <f ca="1">IFERROR(__xludf.DUMMYFUNCTION("+AL281/AJ281"),"#DIV/0!")</f>
        <v>#DIV/0!</v>
      </c>
      <c r="BC281" s="1146" t="str">
        <f ca="1">IFERROR(__xludf.DUMMYFUNCTION("+AM281/AJ281"),"#DIV/0!")</f>
        <v>#DIV/0!</v>
      </c>
      <c r="BD281" s="1146" t="str">
        <f ca="1">IFERROR(__xludf.DUMMYFUNCTION("+AN281/AJ281"),"#DIV/0!")</f>
        <v>#DIV/0!</v>
      </c>
      <c r="BE281" s="921">
        <v>0.2</v>
      </c>
      <c r="BF281" s="921">
        <v>0.8</v>
      </c>
      <c r="BG281" s="1146" t="str">
        <f ca="1">IFERROR(__xludf.DUMMYFUNCTION("+AW281*BE281"),"#DIV/0!")</f>
        <v>#DIV/0!</v>
      </c>
      <c r="BH281" s="1146" t="str">
        <f ca="1">IFERROR(__xludf.DUMMYFUNCTION("+AX281*BE281"),"#DIV/0!")</f>
        <v>#DIV/0!</v>
      </c>
      <c r="BI281" s="1146" t="str">
        <f ca="1">IFERROR(__xludf.DUMMYFUNCTION("+AY281*BE281"),"#DIV/0!")</f>
        <v>#DIV/0!</v>
      </c>
      <c r="BJ281" s="1146" t="str">
        <f ca="1">IFERROR(__xludf.DUMMYFUNCTION("+AZ281*BE281"),"#DIV/0!")</f>
        <v>#DIV/0!</v>
      </c>
      <c r="BK281" s="1146" t="str">
        <f ca="1">IFERROR(__xludf.DUMMYFUNCTION("+BA281*BF281"),"#DIV/0!")</f>
        <v>#DIV/0!</v>
      </c>
      <c r="BL281" s="1146" t="str">
        <f ca="1">IFERROR(__xludf.DUMMYFUNCTION("+BB281*BF281"),"#DIV/0!")</f>
        <v>#DIV/0!</v>
      </c>
      <c r="BM281" s="1146" t="str">
        <f ca="1">IFERROR(__xludf.DUMMYFUNCTION("+BC281*BF281"),"#DIV/0!")</f>
        <v>#DIV/0!</v>
      </c>
      <c r="BN281" s="1146" t="str">
        <f ca="1">IFERROR(__xludf.DUMMYFUNCTION("+BD281*BF281"),"#DIV/0!")</f>
        <v>#DIV/0!</v>
      </c>
      <c r="BO281" s="1146" t="str">
        <f ca="1">IFERROR(__xludf.DUMMYFUNCTION("+BG281+BK281"),"#DIV/0!")</f>
        <v>#DIV/0!</v>
      </c>
      <c r="BP281" s="1146" t="str">
        <f ca="1">IFERROR(__xludf.DUMMYFUNCTION("+BH281+BL281"),"#DIV/0!")</f>
        <v>#DIV/0!</v>
      </c>
      <c r="BQ281" s="1146" t="str">
        <f ca="1">IFERROR(__xludf.DUMMYFUNCTION("+BI281+BM281"),"#DIV/0!")</f>
        <v>#DIV/0!</v>
      </c>
      <c r="BR281" s="1146" t="str">
        <f ca="1">IFERROR(__xludf.DUMMYFUNCTION("+BJ281+BN281"),"#DIV/0!")</f>
        <v>#DIV/0!</v>
      </c>
      <c r="BS281" s="4188"/>
      <c r="BT281" s="4188"/>
      <c r="BU281" s="4188"/>
      <c r="BV281" s="4188"/>
      <c r="BW281" s="4188"/>
      <c r="BX281" s="4188"/>
      <c r="BY281" s="4188"/>
      <c r="BZ281" s="4188"/>
      <c r="CA281" s="4191"/>
      <c r="CC281" s="4194"/>
      <c r="CD281" s="4188"/>
      <c r="CE281" s="4188"/>
      <c r="CF281" s="4191"/>
      <c r="CG281" s="4204"/>
    </row>
    <row r="282" spans="1:85" ht="14.25" customHeight="1">
      <c r="A282" s="4194"/>
      <c r="B282" s="4209"/>
      <c r="C282" s="4210"/>
      <c r="D282" s="4209"/>
      <c r="E282" s="4210"/>
      <c r="F282" s="898"/>
      <c r="G282" s="964"/>
      <c r="H282" s="4191"/>
      <c r="I282" s="899"/>
      <c r="J282" s="900"/>
      <c r="K282" s="900"/>
      <c r="L282" s="900"/>
      <c r="M282" s="4191"/>
      <c r="N282" s="4194"/>
      <c r="O282" s="927"/>
      <c r="P282" s="901"/>
      <c r="Q282" s="4194"/>
      <c r="R282" s="4188"/>
      <c r="S282" s="4188"/>
      <c r="T282" s="4191"/>
      <c r="U282" s="818"/>
      <c r="V282" s="906">
        <v>8</v>
      </c>
      <c r="W282" s="1090"/>
      <c r="X282" s="1120"/>
      <c r="Y282" s="1120"/>
      <c r="Z282" s="898"/>
      <c r="AA282" s="908"/>
      <c r="AB282" s="908"/>
      <c r="AC282" s="908"/>
      <c r="AD282" s="909"/>
      <c r="AE282" s="871"/>
      <c r="AF282" s="1028"/>
      <c r="AG282" s="929"/>
      <c r="AH282" s="929"/>
      <c r="AI282" s="929"/>
      <c r="AJ282" s="930"/>
      <c r="AK282" s="1029"/>
      <c r="AL282" s="914"/>
      <c r="AM282" s="914"/>
      <c r="AN282" s="915"/>
      <c r="AO282" s="798"/>
      <c r="AP282" s="1050"/>
      <c r="AQ282" s="901"/>
      <c r="AR282" s="881"/>
      <c r="AS282" s="1143" t="str">
        <f ca="1">IFERROR(__xludf.DUMMYFUNCTION("+I282/G282"),"#DIV/0!")</f>
        <v>#DIV/0!</v>
      </c>
      <c r="AT282" s="1144" t="str">
        <f ca="1">IFERROR(__xludf.DUMMYFUNCTION("+J282/G282"),"#DIV/0!")</f>
        <v>#DIV/0!</v>
      </c>
      <c r="AU282" s="1144" t="str">
        <f ca="1">IFERROR(__xludf.DUMMYFUNCTION("+K282/G282"),"#DIV/0!")</f>
        <v>#DIV/0!</v>
      </c>
      <c r="AV282" s="1144" t="str">
        <f ca="1">IFERROR(__xludf.DUMMYFUNCTION("+L282/G282"),"#DIV/0!")</f>
        <v>#DIV/0!</v>
      </c>
      <c r="AW282" s="1145" t="str">
        <f ca="1">IFERROR(__xludf.DUMMYFUNCTION("+AA282/COUNTIF(W282,""*"")"),"#DIV/0!")</f>
        <v>#DIV/0!</v>
      </c>
      <c r="AX282" s="1145" t="str">
        <f ca="1">IFERROR(__xludf.DUMMYFUNCTION("+AB282/COUNTIF(W282,""*"")"),"#DIV/0!")</f>
        <v>#DIV/0!</v>
      </c>
      <c r="AY282" s="1145" t="str">
        <f ca="1">IFERROR(__xludf.DUMMYFUNCTION("+AC282/COUNTIF(W282,""*"")"),"#DIV/0!")</f>
        <v>#DIV/0!</v>
      </c>
      <c r="AZ282" s="1145" t="str">
        <f ca="1">IFERROR(__xludf.DUMMYFUNCTION("+AD282/COUNTIF(AD282,""*"")"),"#DIV/0!")</f>
        <v>#DIV/0!</v>
      </c>
      <c r="BA282" s="1146" t="str">
        <f ca="1">IFERROR(__xludf.DUMMYFUNCTION("+AK282/AJ282"),"#DIV/0!")</f>
        <v>#DIV/0!</v>
      </c>
      <c r="BB282" s="1146" t="str">
        <f ca="1">IFERROR(__xludf.DUMMYFUNCTION("+AL282/AJ282"),"#DIV/0!")</f>
        <v>#DIV/0!</v>
      </c>
      <c r="BC282" s="1146" t="str">
        <f ca="1">IFERROR(__xludf.DUMMYFUNCTION("+AM282/AJ282"),"#DIV/0!")</f>
        <v>#DIV/0!</v>
      </c>
      <c r="BD282" s="1146" t="str">
        <f ca="1">IFERROR(__xludf.DUMMYFUNCTION("+AN282/AJ282"),"#DIV/0!")</f>
        <v>#DIV/0!</v>
      </c>
      <c r="BE282" s="921">
        <v>0.2</v>
      </c>
      <c r="BF282" s="921">
        <v>0.8</v>
      </c>
      <c r="BG282" s="1146" t="str">
        <f ca="1">IFERROR(__xludf.DUMMYFUNCTION("+AW282*BE282"),"#DIV/0!")</f>
        <v>#DIV/0!</v>
      </c>
      <c r="BH282" s="1146" t="str">
        <f ca="1">IFERROR(__xludf.DUMMYFUNCTION("+AX282*BE282"),"#DIV/0!")</f>
        <v>#DIV/0!</v>
      </c>
      <c r="BI282" s="1146" t="str">
        <f ca="1">IFERROR(__xludf.DUMMYFUNCTION("+AY282*BE282"),"#DIV/0!")</f>
        <v>#DIV/0!</v>
      </c>
      <c r="BJ282" s="1146" t="str">
        <f ca="1">IFERROR(__xludf.DUMMYFUNCTION("+AZ282*BE282"),"#DIV/0!")</f>
        <v>#DIV/0!</v>
      </c>
      <c r="BK282" s="1146" t="str">
        <f ca="1">IFERROR(__xludf.DUMMYFUNCTION("+BA282*BF282"),"#DIV/0!")</f>
        <v>#DIV/0!</v>
      </c>
      <c r="BL282" s="1146" t="str">
        <f ca="1">IFERROR(__xludf.DUMMYFUNCTION("+BB282*BF282"),"#DIV/0!")</f>
        <v>#DIV/0!</v>
      </c>
      <c r="BM282" s="1146" t="str">
        <f ca="1">IFERROR(__xludf.DUMMYFUNCTION("+BC282*BF282"),"#DIV/0!")</f>
        <v>#DIV/0!</v>
      </c>
      <c r="BN282" s="1146" t="str">
        <f ca="1">IFERROR(__xludf.DUMMYFUNCTION("+BD282*BF282"),"#DIV/0!")</f>
        <v>#DIV/0!</v>
      </c>
      <c r="BO282" s="1146" t="str">
        <f ca="1">IFERROR(__xludf.DUMMYFUNCTION("+BG282+BK282"),"#DIV/0!")</f>
        <v>#DIV/0!</v>
      </c>
      <c r="BP282" s="1146" t="str">
        <f ca="1">IFERROR(__xludf.DUMMYFUNCTION("+BH282+BL282"),"#DIV/0!")</f>
        <v>#DIV/0!</v>
      </c>
      <c r="BQ282" s="1146" t="str">
        <f ca="1">IFERROR(__xludf.DUMMYFUNCTION("+BI282+BM282"),"#DIV/0!")</f>
        <v>#DIV/0!</v>
      </c>
      <c r="BR282" s="1146" t="str">
        <f ca="1">IFERROR(__xludf.DUMMYFUNCTION("+BJ282+BN282"),"#DIV/0!")</f>
        <v>#DIV/0!</v>
      </c>
      <c r="BS282" s="4188"/>
      <c r="BT282" s="4188"/>
      <c r="BU282" s="4188"/>
      <c r="BV282" s="4188"/>
      <c r="BW282" s="4188"/>
      <c r="BX282" s="4188"/>
      <c r="BY282" s="4188"/>
      <c r="BZ282" s="4188"/>
      <c r="CA282" s="4191"/>
      <c r="CC282" s="4194"/>
      <c r="CD282" s="4188"/>
      <c r="CE282" s="4188"/>
      <c r="CF282" s="4191"/>
      <c r="CG282" s="4204"/>
    </row>
    <row r="283" spans="1:85" ht="14.25" customHeight="1">
      <c r="A283" s="4194"/>
      <c r="B283" s="4209"/>
      <c r="C283" s="4210"/>
      <c r="D283" s="4209"/>
      <c r="E283" s="4210"/>
      <c r="F283" s="898"/>
      <c r="G283" s="964"/>
      <c r="H283" s="4191"/>
      <c r="I283" s="899"/>
      <c r="J283" s="900"/>
      <c r="K283" s="900"/>
      <c r="L283" s="900"/>
      <c r="M283" s="4191"/>
      <c r="N283" s="4194"/>
      <c r="O283" s="927"/>
      <c r="P283" s="901"/>
      <c r="Q283" s="4194"/>
      <c r="R283" s="4188"/>
      <c r="S283" s="4188"/>
      <c r="T283" s="4191"/>
      <c r="U283" s="818"/>
      <c r="V283" s="906">
        <v>9</v>
      </c>
      <c r="W283" s="1090"/>
      <c r="X283" s="1120"/>
      <c r="Y283" s="1120"/>
      <c r="Z283" s="898"/>
      <c r="AA283" s="908"/>
      <c r="AB283" s="908"/>
      <c r="AC283" s="908"/>
      <c r="AD283" s="909"/>
      <c r="AE283" s="871"/>
      <c r="AF283" s="1028"/>
      <c r="AG283" s="929"/>
      <c r="AH283" s="929"/>
      <c r="AI283" s="929"/>
      <c r="AJ283" s="930"/>
      <c r="AK283" s="1029"/>
      <c r="AL283" s="914"/>
      <c r="AM283" s="914"/>
      <c r="AN283" s="915"/>
      <c r="AO283" s="798"/>
      <c r="AP283" s="1050"/>
      <c r="AQ283" s="901"/>
      <c r="AR283" s="881"/>
      <c r="AS283" s="1143" t="str">
        <f ca="1">IFERROR(__xludf.DUMMYFUNCTION("+I283/G283"),"#DIV/0!")</f>
        <v>#DIV/0!</v>
      </c>
      <c r="AT283" s="1144" t="str">
        <f ca="1">IFERROR(__xludf.DUMMYFUNCTION("+J283/G283"),"#DIV/0!")</f>
        <v>#DIV/0!</v>
      </c>
      <c r="AU283" s="1144" t="str">
        <f ca="1">IFERROR(__xludf.DUMMYFUNCTION("+K283/G283"),"#DIV/0!")</f>
        <v>#DIV/0!</v>
      </c>
      <c r="AV283" s="1144" t="str">
        <f ca="1">IFERROR(__xludf.DUMMYFUNCTION("+L283/G283"),"#DIV/0!")</f>
        <v>#DIV/0!</v>
      </c>
      <c r="AW283" s="1145" t="str">
        <f ca="1">IFERROR(__xludf.DUMMYFUNCTION("+AA283/COUNTIF(W283,""*"")"),"#DIV/0!")</f>
        <v>#DIV/0!</v>
      </c>
      <c r="AX283" s="1145" t="str">
        <f ca="1">IFERROR(__xludf.DUMMYFUNCTION("+AB283/COUNTIF(W283,""*"")"),"#DIV/0!")</f>
        <v>#DIV/0!</v>
      </c>
      <c r="AY283" s="1145" t="str">
        <f ca="1">IFERROR(__xludf.DUMMYFUNCTION("+AC283/COUNTIF(W283,""*"")"),"#DIV/0!")</f>
        <v>#DIV/0!</v>
      </c>
      <c r="AZ283" s="1145" t="str">
        <f ca="1">IFERROR(__xludf.DUMMYFUNCTION("+AD283/COUNTIF(AD283,""*"")"),"#DIV/0!")</f>
        <v>#DIV/0!</v>
      </c>
      <c r="BA283" s="1146" t="str">
        <f ca="1">IFERROR(__xludf.DUMMYFUNCTION("+AK283/AJ283"),"#DIV/0!")</f>
        <v>#DIV/0!</v>
      </c>
      <c r="BB283" s="1146" t="str">
        <f ca="1">IFERROR(__xludf.DUMMYFUNCTION("+AL283/AJ283"),"#DIV/0!")</f>
        <v>#DIV/0!</v>
      </c>
      <c r="BC283" s="1146" t="str">
        <f ca="1">IFERROR(__xludf.DUMMYFUNCTION("+AM283/AJ283"),"#DIV/0!")</f>
        <v>#DIV/0!</v>
      </c>
      <c r="BD283" s="1146" t="str">
        <f ca="1">IFERROR(__xludf.DUMMYFUNCTION("+AN283/AJ283"),"#DIV/0!")</f>
        <v>#DIV/0!</v>
      </c>
      <c r="BE283" s="921">
        <v>0.2</v>
      </c>
      <c r="BF283" s="921">
        <v>0.8</v>
      </c>
      <c r="BG283" s="1146" t="str">
        <f ca="1">IFERROR(__xludf.DUMMYFUNCTION("+AW283*BE283"),"#DIV/0!")</f>
        <v>#DIV/0!</v>
      </c>
      <c r="BH283" s="1146" t="str">
        <f ca="1">IFERROR(__xludf.DUMMYFUNCTION("+AX283*BE283"),"#DIV/0!")</f>
        <v>#DIV/0!</v>
      </c>
      <c r="BI283" s="1146" t="str">
        <f ca="1">IFERROR(__xludf.DUMMYFUNCTION("+AY283*BE283"),"#DIV/0!")</f>
        <v>#DIV/0!</v>
      </c>
      <c r="BJ283" s="1146" t="str">
        <f ca="1">IFERROR(__xludf.DUMMYFUNCTION("+AZ283*BE283"),"#DIV/0!")</f>
        <v>#DIV/0!</v>
      </c>
      <c r="BK283" s="1146" t="str">
        <f ca="1">IFERROR(__xludf.DUMMYFUNCTION("+BA283*BF283"),"#DIV/0!")</f>
        <v>#DIV/0!</v>
      </c>
      <c r="BL283" s="1146" t="str">
        <f ca="1">IFERROR(__xludf.DUMMYFUNCTION("+BB283*BF283"),"#DIV/0!")</f>
        <v>#DIV/0!</v>
      </c>
      <c r="BM283" s="1146" t="str">
        <f ca="1">IFERROR(__xludf.DUMMYFUNCTION("+BC283*BF283"),"#DIV/0!")</f>
        <v>#DIV/0!</v>
      </c>
      <c r="BN283" s="1146" t="str">
        <f ca="1">IFERROR(__xludf.DUMMYFUNCTION("+BD283*BF283"),"#DIV/0!")</f>
        <v>#DIV/0!</v>
      </c>
      <c r="BO283" s="1146" t="str">
        <f ca="1">IFERROR(__xludf.DUMMYFUNCTION("+BG283+BK283"),"#DIV/0!")</f>
        <v>#DIV/0!</v>
      </c>
      <c r="BP283" s="1146" t="str">
        <f ca="1">IFERROR(__xludf.DUMMYFUNCTION("+BH283+BL283"),"#DIV/0!")</f>
        <v>#DIV/0!</v>
      </c>
      <c r="BQ283" s="1146" t="str">
        <f ca="1">IFERROR(__xludf.DUMMYFUNCTION("+BI283+BM283"),"#DIV/0!")</f>
        <v>#DIV/0!</v>
      </c>
      <c r="BR283" s="1146" t="str">
        <f ca="1">IFERROR(__xludf.DUMMYFUNCTION("+BJ283+BN283"),"#DIV/0!")</f>
        <v>#DIV/0!</v>
      </c>
      <c r="BS283" s="4188"/>
      <c r="BT283" s="4188"/>
      <c r="BU283" s="4188"/>
      <c r="BV283" s="4188"/>
      <c r="BW283" s="4188"/>
      <c r="BX283" s="4188"/>
      <c r="BY283" s="4188"/>
      <c r="BZ283" s="4188"/>
      <c r="CA283" s="4191"/>
      <c r="CC283" s="4194"/>
      <c r="CD283" s="4188"/>
      <c r="CE283" s="4188"/>
      <c r="CF283" s="4191"/>
      <c r="CG283" s="4204"/>
    </row>
    <row r="284" spans="1:85" ht="14.25" customHeight="1" thickBot="1">
      <c r="A284" s="4195"/>
      <c r="B284" s="4211"/>
      <c r="C284" s="4212"/>
      <c r="D284" s="4211"/>
      <c r="E284" s="4212"/>
      <c r="F284" s="983"/>
      <c r="G284" s="984"/>
      <c r="H284" s="4192"/>
      <c r="I284" s="1063"/>
      <c r="J284" s="986"/>
      <c r="K284" s="986"/>
      <c r="L284" s="986"/>
      <c r="M284" s="4192"/>
      <c r="N284" s="4195"/>
      <c r="O284" s="987"/>
      <c r="P284" s="985"/>
      <c r="Q284" s="4195"/>
      <c r="R284" s="4189"/>
      <c r="S284" s="4189"/>
      <c r="T284" s="4192"/>
      <c r="U284" s="818"/>
      <c r="V284" s="981">
        <v>10</v>
      </c>
      <c r="W284" s="1068"/>
      <c r="X284" s="1121"/>
      <c r="Y284" s="1121"/>
      <c r="Z284" s="983"/>
      <c r="AA284" s="989"/>
      <c r="AB284" s="989"/>
      <c r="AC284" s="989"/>
      <c r="AD284" s="990"/>
      <c r="AE284" s="871"/>
      <c r="AF284" s="1071"/>
      <c r="AG284" s="991"/>
      <c r="AH284" s="991"/>
      <c r="AI284" s="991"/>
      <c r="AJ284" s="992"/>
      <c r="AK284" s="1073"/>
      <c r="AL284" s="994"/>
      <c r="AM284" s="994"/>
      <c r="AN284" s="1074"/>
      <c r="AO284" s="798"/>
      <c r="AP284" s="1075"/>
      <c r="AQ284" s="985"/>
      <c r="AR284" s="881"/>
      <c r="AS284" s="1147" t="str">
        <f ca="1">IFERROR(__xludf.DUMMYFUNCTION("+I284/G284"),"#DIV/0!")</f>
        <v>#DIV/0!</v>
      </c>
      <c r="AT284" s="1148" t="str">
        <f ca="1">IFERROR(__xludf.DUMMYFUNCTION("+J284/G284"),"#DIV/0!")</f>
        <v>#DIV/0!</v>
      </c>
      <c r="AU284" s="1148" t="str">
        <f ca="1">IFERROR(__xludf.DUMMYFUNCTION("+K284/G284"),"#DIV/0!")</f>
        <v>#DIV/0!</v>
      </c>
      <c r="AV284" s="1148" t="str">
        <f ca="1">IFERROR(__xludf.DUMMYFUNCTION("+L284/G284"),"#DIV/0!")</f>
        <v>#DIV/0!</v>
      </c>
      <c r="AW284" s="1149" t="str">
        <f ca="1">IFERROR(__xludf.DUMMYFUNCTION("+AA284/COUNTIF(W284,""*"")"),"#DIV/0!")</f>
        <v>#DIV/0!</v>
      </c>
      <c r="AX284" s="1149" t="str">
        <f ca="1">IFERROR(__xludf.DUMMYFUNCTION("+AB284/COUNTIF(W284,""*"")"),"#DIV/0!")</f>
        <v>#DIV/0!</v>
      </c>
      <c r="AY284" s="1149" t="str">
        <f ca="1">IFERROR(__xludf.DUMMYFUNCTION("+AC284/COUNTIF(W284,""*"")"),"#DIV/0!")</f>
        <v>#DIV/0!</v>
      </c>
      <c r="AZ284" s="1149" t="str">
        <f ca="1">IFERROR(__xludf.DUMMYFUNCTION("+AD284/COUNTIF(AD284,""*"")"),"#DIV/0!")</f>
        <v>#DIV/0!</v>
      </c>
      <c r="BA284" s="1150" t="str">
        <f ca="1">IFERROR(__xludf.DUMMYFUNCTION("+AK284/AJ284"),"#DIV/0!")</f>
        <v>#DIV/0!</v>
      </c>
      <c r="BB284" s="1150" t="str">
        <f ca="1">IFERROR(__xludf.DUMMYFUNCTION("+AL284/AJ284"),"#DIV/0!")</f>
        <v>#DIV/0!</v>
      </c>
      <c r="BC284" s="1150" t="str">
        <f ca="1">IFERROR(__xludf.DUMMYFUNCTION("+AM284/AJ284"),"#DIV/0!")</f>
        <v>#DIV/0!</v>
      </c>
      <c r="BD284" s="1150" t="str">
        <f ca="1">IFERROR(__xludf.DUMMYFUNCTION("+AN284/AJ284"),"#DIV/0!")</f>
        <v>#DIV/0!</v>
      </c>
      <c r="BE284" s="1080">
        <v>0.2</v>
      </c>
      <c r="BF284" s="1080">
        <v>0.8</v>
      </c>
      <c r="BG284" s="1150" t="str">
        <f ca="1">IFERROR(__xludf.DUMMYFUNCTION("+AW284*BE284"),"#DIV/0!")</f>
        <v>#DIV/0!</v>
      </c>
      <c r="BH284" s="1150" t="str">
        <f ca="1">IFERROR(__xludf.DUMMYFUNCTION("+AX284*BE284"),"#DIV/0!")</f>
        <v>#DIV/0!</v>
      </c>
      <c r="BI284" s="1150" t="str">
        <f ca="1">IFERROR(__xludf.DUMMYFUNCTION("+AY284*BE284"),"#DIV/0!")</f>
        <v>#DIV/0!</v>
      </c>
      <c r="BJ284" s="1150" t="str">
        <f ca="1">IFERROR(__xludf.DUMMYFUNCTION("+AZ284*BE284"),"#DIV/0!")</f>
        <v>#DIV/0!</v>
      </c>
      <c r="BK284" s="1150" t="str">
        <f ca="1">IFERROR(__xludf.DUMMYFUNCTION("+BA284*BF284"),"#DIV/0!")</f>
        <v>#DIV/0!</v>
      </c>
      <c r="BL284" s="1150" t="str">
        <f ca="1">IFERROR(__xludf.DUMMYFUNCTION("+BB284*BF284"),"#DIV/0!")</f>
        <v>#DIV/0!</v>
      </c>
      <c r="BM284" s="1150" t="str">
        <f ca="1">IFERROR(__xludf.DUMMYFUNCTION("+BC284*BF284"),"#DIV/0!")</f>
        <v>#DIV/0!</v>
      </c>
      <c r="BN284" s="1150" t="str">
        <f ca="1">IFERROR(__xludf.DUMMYFUNCTION("+BD284*BF284"),"#DIV/0!")</f>
        <v>#DIV/0!</v>
      </c>
      <c r="BO284" s="1150" t="str">
        <f ca="1">IFERROR(__xludf.DUMMYFUNCTION("+BG284+BK284"),"#DIV/0!")</f>
        <v>#DIV/0!</v>
      </c>
      <c r="BP284" s="1150" t="str">
        <f ca="1">IFERROR(__xludf.DUMMYFUNCTION("+BH284+BL284"),"#DIV/0!")</f>
        <v>#DIV/0!</v>
      </c>
      <c r="BQ284" s="1150" t="str">
        <f ca="1">IFERROR(__xludf.DUMMYFUNCTION("+BI284+BM284"),"#DIV/0!")</f>
        <v>#DIV/0!</v>
      </c>
      <c r="BR284" s="1150" t="str">
        <f ca="1">IFERROR(__xludf.DUMMYFUNCTION("+BJ284+BN284"),"#DIV/0!")</f>
        <v>#DIV/0!</v>
      </c>
      <c r="BS284" s="4189"/>
      <c r="BT284" s="4189"/>
      <c r="BU284" s="4189"/>
      <c r="BV284" s="4189"/>
      <c r="BW284" s="4189"/>
      <c r="BX284" s="4189"/>
      <c r="BY284" s="4189"/>
      <c r="BZ284" s="4189"/>
      <c r="CA284" s="4192"/>
      <c r="CC284" s="4195"/>
      <c r="CD284" s="4189"/>
      <c r="CE284" s="4189"/>
      <c r="CF284" s="4192"/>
      <c r="CG284" s="4205"/>
    </row>
    <row r="285" spans="1:85" ht="14.25" customHeight="1">
      <c r="A285" s="4206">
        <v>30</v>
      </c>
      <c r="B285" s="4207"/>
      <c r="C285" s="4208"/>
      <c r="D285" s="4213"/>
      <c r="E285" s="4208"/>
      <c r="F285" s="858"/>
      <c r="G285" s="950"/>
      <c r="H285" s="4214"/>
      <c r="I285" s="860"/>
      <c r="J285" s="861"/>
      <c r="K285" s="861"/>
      <c r="L285" s="861"/>
      <c r="M285" s="4215"/>
      <c r="N285" s="4198"/>
      <c r="O285" s="954"/>
      <c r="P285" s="951"/>
      <c r="Q285" s="4199"/>
      <c r="R285" s="4200"/>
      <c r="S285" s="4200"/>
      <c r="T285" s="4201"/>
      <c r="U285" s="818"/>
      <c r="V285" s="867">
        <v>1</v>
      </c>
      <c r="W285" s="954"/>
      <c r="X285" s="1122"/>
      <c r="Y285" s="1122"/>
      <c r="Z285" s="858"/>
      <c r="AA285" s="869"/>
      <c r="AB285" s="869"/>
      <c r="AC285" s="869"/>
      <c r="AD285" s="870"/>
      <c r="AE285" s="871"/>
      <c r="AF285" s="1086"/>
      <c r="AG285" s="874"/>
      <c r="AH285" s="874"/>
      <c r="AI285" s="874"/>
      <c r="AJ285" s="875"/>
      <c r="AK285" s="1041"/>
      <c r="AL285" s="877"/>
      <c r="AM285" s="877"/>
      <c r="AN285" s="878"/>
      <c r="AO285" s="798"/>
      <c r="AP285" s="879"/>
      <c r="AQ285" s="880"/>
      <c r="AR285" s="881"/>
      <c r="AS285" s="1139" t="str">
        <f ca="1">IFERROR(__xludf.DUMMYFUNCTION("+I285/G285"),"#DIV/0!")</f>
        <v>#DIV/0!</v>
      </c>
      <c r="AT285" s="1140" t="str">
        <f ca="1">IFERROR(__xludf.DUMMYFUNCTION("+J285/G285"),"#DIV/0!")</f>
        <v>#DIV/0!</v>
      </c>
      <c r="AU285" s="1140" t="str">
        <f ca="1">IFERROR(__xludf.DUMMYFUNCTION("+K285/G285"),"#DIV/0!")</f>
        <v>#DIV/0!</v>
      </c>
      <c r="AV285" s="1140" t="str">
        <f ca="1">IFERROR(__xludf.DUMMYFUNCTION("+L285/G285"),"#DIV/0!")</f>
        <v>#DIV/0!</v>
      </c>
      <c r="AW285" s="1141" t="str">
        <f ca="1">IFERROR(__xludf.DUMMYFUNCTION("+AA285/COUNTIF(W285,""*"")"),"#DIV/0!")</f>
        <v>#DIV/0!</v>
      </c>
      <c r="AX285" s="1141" t="str">
        <f ca="1">IFERROR(__xludf.DUMMYFUNCTION("+AB285/COUNTIF(W285,""*"")"),"#DIV/0!")</f>
        <v>#DIV/0!</v>
      </c>
      <c r="AY285" s="1141" t="str">
        <f ca="1">IFERROR(__xludf.DUMMYFUNCTION("+AC285/COUNTIF(W285,""*"")"),"#DIV/0!")</f>
        <v>#DIV/0!</v>
      </c>
      <c r="AZ285" s="1141" t="str">
        <f ca="1">IFERROR(__xludf.DUMMYFUNCTION("+AD285/COUNTIF(AD285,""*"")"),"#DIV/0!")</f>
        <v>#DIV/0!</v>
      </c>
      <c r="BA285" s="1142" t="str">
        <f ca="1">IFERROR(__xludf.DUMMYFUNCTION("+AK285/AJ285"),"#DIV/0!")</f>
        <v>#DIV/0!</v>
      </c>
      <c r="BB285" s="1142" t="str">
        <f ca="1">IFERROR(__xludf.DUMMYFUNCTION("+AL285/AJ285"),"#DIV/0!")</f>
        <v>#DIV/0!</v>
      </c>
      <c r="BC285" s="1142" t="str">
        <f ca="1">IFERROR(__xludf.DUMMYFUNCTION("+AM285/AJ285"),"#DIV/0!")</f>
        <v>#DIV/0!</v>
      </c>
      <c r="BD285" s="1142" t="str">
        <f ca="1">IFERROR(__xludf.DUMMYFUNCTION("+AN285/AJ285"),"#DIV/0!")</f>
        <v>#DIV/0!</v>
      </c>
      <c r="BE285" s="886">
        <v>0.2</v>
      </c>
      <c r="BF285" s="886">
        <v>0.8</v>
      </c>
      <c r="BG285" s="1142" t="str">
        <f ca="1">IFERROR(__xludf.DUMMYFUNCTION("+AW285*BE285"),"#DIV/0!")</f>
        <v>#DIV/0!</v>
      </c>
      <c r="BH285" s="1142" t="str">
        <f ca="1">IFERROR(__xludf.DUMMYFUNCTION("+AX285*BE285"),"#DIV/0!")</f>
        <v>#DIV/0!</v>
      </c>
      <c r="BI285" s="1142" t="str">
        <f ca="1">IFERROR(__xludf.DUMMYFUNCTION("+AY285*BE285"),"#DIV/0!")</f>
        <v>#DIV/0!</v>
      </c>
      <c r="BJ285" s="1142" t="str">
        <f ca="1">IFERROR(__xludf.DUMMYFUNCTION("+AZ285*BE285"),"#DIV/0!")</f>
        <v>#DIV/0!</v>
      </c>
      <c r="BK285" s="1142" t="str">
        <f ca="1">IFERROR(__xludf.DUMMYFUNCTION("+BA285*BF285"),"#DIV/0!")</f>
        <v>#DIV/0!</v>
      </c>
      <c r="BL285" s="1142" t="str">
        <f ca="1">IFERROR(__xludf.DUMMYFUNCTION("+BB285*BF285"),"#DIV/0!")</f>
        <v>#DIV/0!</v>
      </c>
      <c r="BM285" s="1142" t="str">
        <f ca="1">IFERROR(__xludf.DUMMYFUNCTION("+BC285*BF285"),"#DIV/0!")</f>
        <v>#DIV/0!</v>
      </c>
      <c r="BN285" s="1142" t="str">
        <f ca="1">IFERROR(__xludf.DUMMYFUNCTION("+BD285*BF285"),"#DIV/0!")</f>
        <v>#DIV/0!</v>
      </c>
      <c r="BO285" s="1142" t="str">
        <f ca="1">IFERROR(__xludf.DUMMYFUNCTION("+BG285+BK285"),"#DIV/0!")</f>
        <v>#DIV/0!</v>
      </c>
      <c r="BP285" s="1142" t="str">
        <f ca="1">IFERROR(__xludf.DUMMYFUNCTION("+BH285+BL285"),"#DIV/0!")</f>
        <v>#DIV/0!</v>
      </c>
      <c r="BQ285" s="1142" t="str">
        <f ca="1">IFERROR(__xludf.DUMMYFUNCTION("+BI285+BM285"),"#DIV/0!")</f>
        <v>#DIV/0!</v>
      </c>
      <c r="BR285" s="1142" t="str">
        <f ca="1">IFERROR(__xludf.DUMMYFUNCTION("+BJ285+BN285"),"#DIV/0!")</f>
        <v>#DIV/0!</v>
      </c>
      <c r="BS285" s="4197" t="e">
        <f t="shared" ref="BS285:BV285" ca="1" si="28">AVERAGEIF(BO285:BO294,"&lt;&gt;#¡DIV/0!")</f>
        <v>#DIV/0!</v>
      </c>
      <c r="BT285" s="4197" t="e">
        <f t="shared" ca="1" si="28"/>
        <v>#DIV/0!</v>
      </c>
      <c r="BU285" s="4197" t="e">
        <f t="shared" ca="1" si="28"/>
        <v>#DIV/0!</v>
      </c>
      <c r="BV285" s="4197" t="e">
        <f t="shared" ca="1" si="28"/>
        <v>#DIV/0!</v>
      </c>
      <c r="BW285" s="4187" t="str">
        <f ca="1">IFERROR(__xludf.DUMMYFUNCTION("+C285*BS285"),"#DIV/0!")</f>
        <v>#DIV/0!</v>
      </c>
      <c r="BX285" s="4187" t="str">
        <f ca="1">IFERROR(__xludf.DUMMYFUNCTION("+C285*BT285"),"#DIV/0!")</f>
        <v>#DIV/0!</v>
      </c>
      <c r="BY285" s="4187" t="str">
        <f ca="1">IFERROR(__xludf.DUMMYFUNCTION("+C285*BU285"),"#DIV/0!")</f>
        <v>#DIV/0!</v>
      </c>
      <c r="BZ285" s="4187" t="str">
        <f ca="1">IFERROR(__xludf.DUMMYFUNCTION("+C285*BV285"),"#DIV/0!")</f>
        <v>#DIV/0!</v>
      </c>
      <c r="CA285" s="4190">
        <f ca="1">SUM(BW285:BZ294)</f>
        <v>0</v>
      </c>
      <c r="CC285" s="4193" t="str">
        <f ca="1">IFERROR(__xludf.DUMMYFUNCTION("+Q285/$N$285"),"#DIV/0!")</f>
        <v>#DIV/0!</v>
      </c>
      <c r="CD285" s="4196" t="str">
        <f ca="1">IFERROR(__xludf.DUMMYFUNCTION("+R285/$N$285"),"#DIV/0!")</f>
        <v>#DIV/0!</v>
      </c>
      <c r="CE285" s="4196" t="str">
        <f ca="1">IFERROR(__xludf.DUMMYFUNCTION("+S285/$N$285"),"#DIV/0!")</f>
        <v>#DIV/0!</v>
      </c>
      <c r="CF285" s="4202" t="str">
        <f ca="1">IFERROR(__xludf.DUMMYFUNCTION("+T285/$N$285"),"#DIV/0!")</f>
        <v>#DIV/0!</v>
      </c>
      <c r="CG285" s="4203" t="e">
        <f ca="1">AVERAGE(CC285:CF294)</f>
        <v>#DIV/0!</v>
      </c>
    </row>
    <row r="286" spans="1:85" ht="14.25" customHeight="1">
      <c r="A286" s="4194"/>
      <c r="B286" s="4209"/>
      <c r="C286" s="4210"/>
      <c r="D286" s="4209"/>
      <c r="E286" s="4210"/>
      <c r="F286" s="898"/>
      <c r="G286" s="964"/>
      <c r="H286" s="4191"/>
      <c r="I286" s="899"/>
      <c r="J286" s="900"/>
      <c r="K286" s="900"/>
      <c r="L286" s="900"/>
      <c r="M286" s="4191"/>
      <c r="N286" s="4194"/>
      <c r="O286" s="927"/>
      <c r="P286" s="901"/>
      <c r="Q286" s="4194"/>
      <c r="R286" s="4188"/>
      <c r="S286" s="4188"/>
      <c r="T286" s="4191"/>
      <c r="U286" s="818"/>
      <c r="V286" s="906">
        <v>2</v>
      </c>
      <c r="W286" s="1090"/>
      <c r="X286" s="1120"/>
      <c r="Y286" s="1120"/>
      <c r="Z286" s="898"/>
      <c r="AA286" s="908"/>
      <c r="AB286" s="908"/>
      <c r="AC286" s="908"/>
      <c r="AD286" s="909"/>
      <c r="AE286" s="871"/>
      <c r="AF286" s="1028"/>
      <c r="AG286" s="929"/>
      <c r="AH286" s="929"/>
      <c r="AI286" s="929"/>
      <c r="AJ286" s="930"/>
      <c r="AK286" s="1029"/>
      <c r="AL286" s="914"/>
      <c r="AM286" s="914"/>
      <c r="AN286" s="915"/>
      <c r="AO286" s="798"/>
      <c r="AP286" s="1050"/>
      <c r="AQ286" s="901"/>
      <c r="AR286" s="881"/>
      <c r="AS286" s="1143" t="str">
        <f ca="1">IFERROR(__xludf.DUMMYFUNCTION("+I286/G286"),"#DIV/0!")</f>
        <v>#DIV/0!</v>
      </c>
      <c r="AT286" s="1144" t="str">
        <f ca="1">IFERROR(__xludf.DUMMYFUNCTION("+J286/G286"),"#DIV/0!")</f>
        <v>#DIV/0!</v>
      </c>
      <c r="AU286" s="1144" t="str">
        <f ca="1">IFERROR(__xludf.DUMMYFUNCTION("+K286/G286"),"#DIV/0!")</f>
        <v>#DIV/0!</v>
      </c>
      <c r="AV286" s="1144" t="str">
        <f ca="1">IFERROR(__xludf.DUMMYFUNCTION("+L286/G286"),"#DIV/0!")</f>
        <v>#DIV/0!</v>
      </c>
      <c r="AW286" s="1145" t="str">
        <f ca="1">IFERROR(__xludf.DUMMYFUNCTION("+AA286/COUNTIF(W286,""*"")"),"#DIV/0!")</f>
        <v>#DIV/0!</v>
      </c>
      <c r="AX286" s="1145" t="str">
        <f ca="1">IFERROR(__xludf.DUMMYFUNCTION("+AB286/COUNTIF(W286,""*"")"),"#DIV/0!")</f>
        <v>#DIV/0!</v>
      </c>
      <c r="AY286" s="1145" t="str">
        <f ca="1">IFERROR(__xludf.DUMMYFUNCTION("+AC286/COUNTIF(W286,""*"")"),"#DIV/0!")</f>
        <v>#DIV/0!</v>
      </c>
      <c r="AZ286" s="1145" t="str">
        <f ca="1">IFERROR(__xludf.DUMMYFUNCTION("+AD286/COUNTIF(AD286,""*"")"),"#DIV/0!")</f>
        <v>#DIV/0!</v>
      </c>
      <c r="BA286" s="1146" t="str">
        <f ca="1">IFERROR(__xludf.DUMMYFUNCTION("+AK286/AJ286"),"#DIV/0!")</f>
        <v>#DIV/0!</v>
      </c>
      <c r="BB286" s="1146" t="str">
        <f ca="1">IFERROR(__xludf.DUMMYFUNCTION("+AL286/AJ286"),"#DIV/0!")</f>
        <v>#DIV/0!</v>
      </c>
      <c r="BC286" s="1146" t="str">
        <f ca="1">IFERROR(__xludf.DUMMYFUNCTION("+AM286/AJ286"),"#DIV/0!")</f>
        <v>#DIV/0!</v>
      </c>
      <c r="BD286" s="1146" t="str">
        <f ca="1">IFERROR(__xludf.DUMMYFUNCTION("+AN286/AJ286"),"#DIV/0!")</f>
        <v>#DIV/0!</v>
      </c>
      <c r="BE286" s="921">
        <v>0.2</v>
      </c>
      <c r="BF286" s="921">
        <v>0.8</v>
      </c>
      <c r="BG286" s="1146" t="str">
        <f ca="1">IFERROR(__xludf.DUMMYFUNCTION("+AW286*BE286"),"#DIV/0!")</f>
        <v>#DIV/0!</v>
      </c>
      <c r="BH286" s="1146" t="str">
        <f ca="1">IFERROR(__xludf.DUMMYFUNCTION("+AX286*BE286"),"#DIV/0!")</f>
        <v>#DIV/0!</v>
      </c>
      <c r="BI286" s="1146" t="str">
        <f ca="1">IFERROR(__xludf.DUMMYFUNCTION("+AY286*BE286"),"#DIV/0!")</f>
        <v>#DIV/0!</v>
      </c>
      <c r="BJ286" s="1146" t="str">
        <f ca="1">IFERROR(__xludf.DUMMYFUNCTION("+AZ286*BE286"),"#DIV/0!")</f>
        <v>#DIV/0!</v>
      </c>
      <c r="BK286" s="1146" t="str">
        <f ca="1">IFERROR(__xludf.DUMMYFUNCTION("+BA286*BF286"),"#DIV/0!")</f>
        <v>#DIV/0!</v>
      </c>
      <c r="BL286" s="1146" t="str">
        <f ca="1">IFERROR(__xludf.DUMMYFUNCTION("+BB286*BF286"),"#DIV/0!")</f>
        <v>#DIV/0!</v>
      </c>
      <c r="BM286" s="1146" t="str">
        <f ca="1">IFERROR(__xludf.DUMMYFUNCTION("+BC286*BF286"),"#DIV/0!")</f>
        <v>#DIV/0!</v>
      </c>
      <c r="BN286" s="1146" t="str">
        <f ca="1">IFERROR(__xludf.DUMMYFUNCTION("+BD286*BF286"),"#DIV/0!")</f>
        <v>#DIV/0!</v>
      </c>
      <c r="BO286" s="1146" t="str">
        <f ca="1">IFERROR(__xludf.DUMMYFUNCTION("+BG286+BK286"),"#DIV/0!")</f>
        <v>#DIV/0!</v>
      </c>
      <c r="BP286" s="1146" t="str">
        <f ca="1">IFERROR(__xludf.DUMMYFUNCTION("+BH286+BL286"),"#DIV/0!")</f>
        <v>#DIV/0!</v>
      </c>
      <c r="BQ286" s="1146" t="str">
        <f ca="1">IFERROR(__xludf.DUMMYFUNCTION("+BI286+BM286"),"#DIV/0!")</f>
        <v>#DIV/0!</v>
      </c>
      <c r="BR286" s="1146" t="str">
        <f ca="1">IFERROR(__xludf.DUMMYFUNCTION("+BJ286+BN286"),"#DIV/0!")</f>
        <v>#DIV/0!</v>
      </c>
      <c r="BS286" s="4188"/>
      <c r="BT286" s="4188"/>
      <c r="BU286" s="4188"/>
      <c r="BV286" s="4188"/>
      <c r="BW286" s="4188"/>
      <c r="BX286" s="4188"/>
      <c r="BY286" s="4188"/>
      <c r="BZ286" s="4188"/>
      <c r="CA286" s="4191"/>
      <c r="CC286" s="4194"/>
      <c r="CD286" s="4188"/>
      <c r="CE286" s="4188"/>
      <c r="CF286" s="4191"/>
      <c r="CG286" s="4204"/>
    </row>
    <row r="287" spans="1:85" ht="14.25" customHeight="1">
      <c r="A287" s="4194"/>
      <c r="B287" s="4209"/>
      <c r="C287" s="4210"/>
      <c r="D287" s="4209"/>
      <c r="E287" s="4210"/>
      <c r="F287" s="898"/>
      <c r="G287" s="964"/>
      <c r="H287" s="4191"/>
      <c r="I287" s="899"/>
      <c r="J287" s="900"/>
      <c r="K287" s="900"/>
      <c r="L287" s="900"/>
      <c r="M287" s="4191"/>
      <c r="N287" s="4194"/>
      <c r="O287" s="927"/>
      <c r="P287" s="901"/>
      <c r="Q287" s="4194"/>
      <c r="R287" s="4188"/>
      <c r="S287" s="4188"/>
      <c r="T287" s="4191"/>
      <c r="U287" s="818"/>
      <c r="V287" s="906">
        <v>3</v>
      </c>
      <c r="W287" s="1090"/>
      <c r="X287" s="1120"/>
      <c r="Y287" s="1120"/>
      <c r="Z287" s="898"/>
      <c r="AA287" s="908"/>
      <c r="AB287" s="908"/>
      <c r="AC287" s="908"/>
      <c r="AD287" s="909"/>
      <c r="AE287" s="871"/>
      <c r="AF287" s="1028"/>
      <c r="AG287" s="929"/>
      <c r="AH287" s="929"/>
      <c r="AI287" s="929"/>
      <c r="AJ287" s="930"/>
      <c r="AK287" s="1029"/>
      <c r="AL287" s="914"/>
      <c r="AM287" s="914"/>
      <c r="AN287" s="915"/>
      <c r="AO287" s="798"/>
      <c r="AP287" s="1050"/>
      <c r="AQ287" s="901"/>
      <c r="AR287" s="881"/>
      <c r="AS287" s="1143" t="str">
        <f ca="1">IFERROR(__xludf.DUMMYFUNCTION("+I287/G287"),"#DIV/0!")</f>
        <v>#DIV/0!</v>
      </c>
      <c r="AT287" s="1144" t="str">
        <f ca="1">IFERROR(__xludf.DUMMYFUNCTION("+J287/G287"),"#DIV/0!")</f>
        <v>#DIV/0!</v>
      </c>
      <c r="AU287" s="1144" t="str">
        <f ca="1">IFERROR(__xludf.DUMMYFUNCTION("+K287/G287"),"#DIV/0!")</f>
        <v>#DIV/0!</v>
      </c>
      <c r="AV287" s="1144" t="str">
        <f ca="1">IFERROR(__xludf.DUMMYFUNCTION("+L287/G287"),"#DIV/0!")</f>
        <v>#DIV/0!</v>
      </c>
      <c r="AW287" s="1145" t="str">
        <f ca="1">IFERROR(__xludf.DUMMYFUNCTION("+AA287/COUNTIF(W287,""*"")"),"#DIV/0!")</f>
        <v>#DIV/0!</v>
      </c>
      <c r="AX287" s="1145" t="str">
        <f ca="1">IFERROR(__xludf.DUMMYFUNCTION("+AB287/COUNTIF(W287,""*"")"),"#DIV/0!")</f>
        <v>#DIV/0!</v>
      </c>
      <c r="AY287" s="1145" t="str">
        <f ca="1">IFERROR(__xludf.DUMMYFUNCTION("+AC287/COUNTIF(W287,""*"")"),"#DIV/0!")</f>
        <v>#DIV/0!</v>
      </c>
      <c r="AZ287" s="1145" t="str">
        <f ca="1">IFERROR(__xludf.DUMMYFUNCTION("+AD287/COUNTIF(AD287,""*"")"),"#DIV/0!")</f>
        <v>#DIV/0!</v>
      </c>
      <c r="BA287" s="1146" t="str">
        <f ca="1">IFERROR(__xludf.DUMMYFUNCTION("+AK287/AJ287"),"#DIV/0!")</f>
        <v>#DIV/0!</v>
      </c>
      <c r="BB287" s="1146" t="str">
        <f ca="1">IFERROR(__xludf.DUMMYFUNCTION("+AL287/AJ287"),"#DIV/0!")</f>
        <v>#DIV/0!</v>
      </c>
      <c r="BC287" s="1146" t="str">
        <f ca="1">IFERROR(__xludf.DUMMYFUNCTION("+AM287/AJ287"),"#DIV/0!")</f>
        <v>#DIV/0!</v>
      </c>
      <c r="BD287" s="1146" t="str">
        <f ca="1">IFERROR(__xludf.DUMMYFUNCTION("+AN287/AJ287"),"#DIV/0!")</f>
        <v>#DIV/0!</v>
      </c>
      <c r="BE287" s="921">
        <v>0.2</v>
      </c>
      <c r="BF287" s="921">
        <v>0.8</v>
      </c>
      <c r="BG287" s="1146" t="str">
        <f ca="1">IFERROR(__xludf.DUMMYFUNCTION("+AW287*BE287"),"#DIV/0!")</f>
        <v>#DIV/0!</v>
      </c>
      <c r="BH287" s="1146" t="str">
        <f ca="1">IFERROR(__xludf.DUMMYFUNCTION("+AX287*BE287"),"#DIV/0!")</f>
        <v>#DIV/0!</v>
      </c>
      <c r="BI287" s="1146" t="str">
        <f ca="1">IFERROR(__xludf.DUMMYFUNCTION("+AY287*BE287"),"#DIV/0!")</f>
        <v>#DIV/0!</v>
      </c>
      <c r="BJ287" s="1146" t="str">
        <f ca="1">IFERROR(__xludf.DUMMYFUNCTION("+AZ287*BE287"),"#DIV/0!")</f>
        <v>#DIV/0!</v>
      </c>
      <c r="BK287" s="1146" t="str">
        <f ca="1">IFERROR(__xludf.DUMMYFUNCTION("+BA287*BF287"),"#DIV/0!")</f>
        <v>#DIV/0!</v>
      </c>
      <c r="BL287" s="1146" t="str">
        <f ca="1">IFERROR(__xludf.DUMMYFUNCTION("+BB287*BF287"),"#DIV/0!")</f>
        <v>#DIV/0!</v>
      </c>
      <c r="BM287" s="1146" t="str">
        <f ca="1">IFERROR(__xludf.DUMMYFUNCTION("+BC287*BF287"),"#DIV/0!")</f>
        <v>#DIV/0!</v>
      </c>
      <c r="BN287" s="1146" t="str">
        <f ca="1">IFERROR(__xludf.DUMMYFUNCTION("+BD287*BF287"),"#DIV/0!")</f>
        <v>#DIV/0!</v>
      </c>
      <c r="BO287" s="1146" t="str">
        <f ca="1">IFERROR(__xludf.DUMMYFUNCTION("+BG287+BK287"),"#DIV/0!")</f>
        <v>#DIV/0!</v>
      </c>
      <c r="BP287" s="1146" t="str">
        <f ca="1">IFERROR(__xludf.DUMMYFUNCTION("+BH287+BL287"),"#DIV/0!")</f>
        <v>#DIV/0!</v>
      </c>
      <c r="BQ287" s="1146" t="str">
        <f ca="1">IFERROR(__xludf.DUMMYFUNCTION("+BI287+BM287"),"#DIV/0!")</f>
        <v>#DIV/0!</v>
      </c>
      <c r="BR287" s="1146" t="str">
        <f ca="1">IFERROR(__xludf.DUMMYFUNCTION("+BJ287+BN287"),"#DIV/0!")</f>
        <v>#DIV/0!</v>
      </c>
      <c r="BS287" s="4188"/>
      <c r="BT287" s="4188"/>
      <c r="BU287" s="4188"/>
      <c r="BV287" s="4188"/>
      <c r="BW287" s="4188"/>
      <c r="BX287" s="4188"/>
      <c r="BY287" s="4188"/>
      <c r="BZ287" s="4188"/>
      <c r="CA287" s="4191"/>
      <c r="CC287" s="4194"/>
      <c r="CD287" s="4188"/>
      <c r="CE287" s="4188"/>
      <c r="CF287" s="4191"/>
      <c r="CG287" s="4204"/>
    </row>
    <row r="288" spans="1:85" ht="14.25" customHeight="1">
      <c r="A288" s="4194"/>
      <c r="B288" s="4209"/>
      <c r="C288" s="4210"/>
      <c r="D288" s="4209"/>
      <c r="E288" s="4210"/>
      <c r="F288" s="898"/>
      <c r="G288" s="964"/>
      <c r="H288" s="4191"/>
      <c r="I288" s="899"/>
      <c r="J288" s="900"/>
      <c r="K288" s="900"/>
      <c r="L288" s="900"/>
      <c r="M288" s="4191"/>
      <c r="N288" s="4194"/>
      <c r="O288" s="927"/>
      <c r="P288" s="901"/>
      <c r="Q288" s="4194"/>
      <c r="R288" s="4188"/>
      <c r="S288" s="4188"/>
      <c r="T288" s="4191"/>
      <c r="U288" s="818"/>
      <c r="V288" s="906">
        <v>4</v>
      </c>
      <c r="W288" s="1090"/>
      <c r="X288" s="1120"/>
      <c r="Y288" s="1120"/>
      <c r="Z288" s="898"/>
      <c r="AA288" s="908"/>
      <c r="AB288" s="908"/>
      <c r="AC288" s="908"/>
      <c r="AD288" s="909"/>
      <c r="AE288" s="871"/>
      <c r="AF288" s="1028"/>
      <c r="AG288" s="929"/>
      <c r="AH288" s="929"/>
      <c r="AI288" s="929"/>
      <c r="AJ288" s="930"/>
      <c r="AK288" s="1029"/>
      <c r="AL288" s="914"/>
      <c r="AM288" s="914"/>
      <c r="AN288" s="915"/>
      <c r="AO288" s="798"/>
      <c r="AP288" s="1050"/>
      <c r="AQ288" s="901"/>
      <c r="AR288" s="881"/>
      <c r="AS288" s="1143" t="str">
        <f ca="1">IFERROR(__xludf.DUMMYFUNCTION("+I288/G288"),"#DIV/0!")</f>
        <v>#DIV/0!</v>
      </c>
      <c r="AT288" s="1144" t="str">
        <f ca="1">IFERROR(__xludf.DUMMYFUNCTION("+J288/G288"),"#DIV/0!")</f>
        <v>#DIV/0!</v>
      </c>
      <c r="AU288" s="1144" t="str">
        <f ca="1">IFERROR(__xludf.DUMMYFUNCTION("+K288/G288"),"#DIV/0!")</f>
        <v>#DIV/0!</v>
      </c>
      <c r="AV288" s="1144" t="str">
        <f ca="1">IFERROR(__xludf.DUMMYFUNCTION("+L288/G288"),"#DIV/0!")</f>
        <v>#DIV/0!</v>
      </c>
      <c r="AW288" s="1145" t="str">
        <f ca="1">IFERROR(__xludf.DUMMYFUNCTION("+AA288/COUNTIF(W288,""*"")"),"#DIV/0!")</f>
        <v>#DIV/0!</v>
      </c>
      <c r="AX288" s="1145" t="str">
        <f ca="1">IFERROR(__xludf.DUMMYFUNCTION("+AB288/COUNTIF(W288,""*"")"),"#DIV/0!")</f>
        <v>#DIV/0!</v>
      </c>
      <c r="AY288" s="1145" t="str">
        <f ca="1">IFERROR(__xludf.DUMMYFUNCTION("+AC288/COUNTIF(W288,""*"")"),"#DIV/0!")</f>
        <v>#DIV/0!</v>
      </c>
      <c r="AZ288" s="1145" t="str">
        <f ca="1">IFERROR(__xludf.DUMMYFUNCTION("+AD288/COUNTIF(AD288,""*"")"),"#DIV/0!")</f>
        <v>#DIV/0!</v>
      </c>
      <c r="BA288" s="1146" t="str">
        <f ca="1">IFERROR(__xludf.DUMMYFUNCTION("+AK288/AJ288"),"#DIV/0!")</f>
        <v>#DIV/0!</v>
      </c>
      <c r="BB288" s="1146" t="str">
        <f ca="1">IFERROR(__xludf.DUMMYFUNCTION("+AL288/AJ288"),"#DIV/0!")</f>
        <v>#DIV/0!</v>
      </c>
      <c r="BC288" s="1146" t="str">
        <f ca="1">IFERROR(__xludf.DUMMYFUNCTION("+AM288/AJ288"),"#DIV/0!")</f>
        <v>#DIV/0!</v>
      </c>
      <c r="BD288" s="1146" t="str">
        <f ca="1">IFERROR(__xludf.DUMMYFUNCTION("+AN288/AJ288"),"#DIV/0!")</f>
        <v>#DIV/0!</v>
      </c>
      <c r="BE288" s="921">
        <v>0.2</v>
      </c>
      <c r="BF288" s="921">
        <v>0.8</v>
      </c>
      <c r="BG288" s="1146" t="str">
        <f ca="1">IFERROR(__xludf.DUMMYFUNCTION("+AW288*BE288"),"#DIV/0!")</f>
        <v>#DIV/0!</v>
      </c>
      <c r="BH288" s="1146" t="str">
        <f ca="1">IFERROR(__xludf.DUMMYFUNCTION("+AX288*BE288"),"#DIV/0!")</f>
        <v>#DIV/0!</v>
      </c>
      <c r="BI288" s="1146" t="str">
        <f ca="1">IFERROR(__xludf.DUMMYFUNCTION("+AY288*BE288"),"#DIV/0!")</f>
        <v>#DIV/0!</v>
      </c>
      <c r="BJ288" s="1146" t="str">
        <f ca="1">IFERROR(__xludf.DUMMYFUNCTION("+AZ288*BE288"),"#DIV/0!")</f>
        <v>#DIV/0!</v>
      </c>
      <c r="BK288" s="1146" t="str">
        <f ca="1">IFERROR(__xludf.DUMMYFUNCTION("+BA288*BF288"),"#DIV/0!")</f>
        <v>#DIV/0!</v>
      </c>
      <c r="BL288" s="1146" t="str">
        <f ca="1">IFERROR(__xludf.DUMMYFUNCTION("+BB288*BF288"),"#DIV/0!")</f>
        <v>#DIV/0!</v>
      </c>
      <c r="BM288" s="1146" t="str">
        <f ca="1">IFERROR(__xludf.DUMMYFUNCTION("+BC288*BF288"),"#DIV/0!")</f>
        <v>#DIV/0!</v>
      </c>
      <c r="BN288" s="1146" t="str">
        <f ca="1">IFERROR(__xludf.DUMMYFUNCTION("+BD288*BF288"),"#DIV/0!")</f>
        <v>#DIV/0!</v>
      </c>
      <c r="BO288" s="1146" t="str">
        <f ca="1">IFERROR(__xludf.DUMMYFUNCTION("+BG288+BK288"),"#DIV/0!")</f>
        <v>#DIV/0!</v>
      </c>
      <c r="BP288" s="1146" t="str">
        <f ca="1">IFERROR(__xludf.DUMMYFUNCTION("+BH288+BL288"),"#DIV/0!")</f>
        <v>#DIV/0!</v>
      </c>
      <c r="BQ288" s="1146" t="str">
        <f ca="1">IFERROR(__xludf.DUMMYFUNCTION("+BI288+BM288"),"#DIV/0!")</f>
        <v>#DIV/0!</v>
      </c>
      <c r="BR288" s="1146" t="str">
        <f ca="1">IFERROR(__xludf.DUMMYFUNCTION("+BJ288+BN288"),"#DIV/0!")</f>
        <v>#DIV/0!</v>
      </c>
      <c r="BS288" s="4188"/>
      <c r="BT288" s="4188"/>
      <c r="BU288" s="4188"/>
      <c r="BV288" s="4188"/>
      <c r="BW288" s="4188"/>
      <c r="BX288" s="4188"/>
      <c r="BY288" s="4188"/>
      <c r="BZ288" s="4188"/>
      <c r="CA288" s="4191"/>
      <c r="CC288" s="4194"/>
      <c r="CD288" s="4188"/>
      <c r="CE288" s="4188"/>
      <c r="CF288" s="4191"/>
      <c r="CG288" s="4204"/>
    </row>
    <row r="289" spans="1:85" ht="14.25" customHeight="1">
      <c r="A289" s="4194"/>
      <c r="B289" s="4209"/>
      <c r="C289" s="4210"/>
      <c r="D289" s="4209"/>
      <c r="E289" s="4210"/>
      <c r="F289" s="898"/>
      <c r="G289" s="964"/>
      <c r="H289" s="4191"/>
      <c r="I289" s="899"/>
      <c r="J289" s="900"/>
      <c r="K289" s="900"/>
      <c r="L289" s="900"/>
      <c r="M289" s="4191"/>
      <c r="N289" s="4194"/>
      <c r="O289" s="927"/>
      <c r="P289" s="901"/>
      <c r="Q289" s="4194"/>
      <c r="R289" s="4188"/>
      <c r="S289" s="4188"/>
      <c r="T289" s="4191"/>
      <c r="U289" s="818"/>
      <c r="V289" s="906">
        <v>5</v>
      </c>
      <c r="W289" s="1090"/>
      <c r="X289" s="1120"/>
      <c r="Y289" s="1120"/>
      <c r="Z289" s="898"/>
      <c r="AA289" s="908"/>
      <c r="AB289" s="908"/>
      <c r="AC289" s="908"/>
      <c r="AD289" s="909"/>
      <c r="AE289" s="871"/>
      <c r="AF289" s="1028"/>
      <c r="AG289" s="929"/>
      <c r="AH289" s="929"/>
      <c r="AI289" s="929"/>
      <c r="AJ289" s="930"/>
      <c r="AK289" s="1029"/>
      <c r="AL289" s="914"/>
      <c r="AM289" s="914"/>
      <c r="AN289" s="915"/>
      <c r="AO289" s="798"/>
      <c r="AP289" s="1050"/>
      <c r="AQ289" s="901"/>
      <c r="AR289" s="881"/>
      <c r="AS289" s="1143" t="str">
        <f ca="1">IFERROR(__xludf.DUMMYFUNCTION("+I289/G289"),"#DIV/0!")</f>
        <v>#DIV/0!</v>
      </c>
      <c r="AT289" s="1144" t="str">
        <f ca="1">IFERROR(__xludf.DUMMYFUNCTION("+J289/G289"),"#DIV/0!")</f>
        <v>#DIV/0!</v>
      </c>
      <c r="AU289" s="1144" t="str">
        <f ca="1">IFERROR(__xludf.DUMMYFUNCTION("+K289/G289"),"#DIV/0!")</f>
        <v>#DIV/0!</v>
      </c>
      <c r="AV289" s="1144" t="str">
        <f ca="1">IFERROR(__xludf.DUMMYFUNCTION("+L289/G289"),"#DIV/0!")</f>
        <v>#DIV/0!</v>
      </c>
      <c r="AW289" s="1145" t="str">
        <f ca="1">IFERROR(__xludf.DUMMYFUNCTION("+AA289/COUNTIF(W289,""*"")"),"#DIV/0!")</f>
        <v>#DIV/0!</v>
      </c>
      <c r="AX289" s="1145" t="str">
        <f ca="1">IFERROR(__xludf.DUMMYFUNCTION("+AB289/COUNTIF(W289,""*"")"),"#DIV/0!")</f>
        <v>#DIV/0!</v>
      </c>
      <c r="AY289" s="1145" t="str">
        <f ca="1">IFERROR(__xludf.DUMMYFUNCTION("+AC289/COUNTIF(W289,""*"")"),"#DIV/0!")</f>
        <v>#DIV/0!</v>
      </c>
      <c r="AZ289" s="1145" t="str">
        <f ca="1">IFERROR(__xludf.DUMMYFUNCTION("+AD289/COUNTIF(AD289,""*"")"),"#DIV/0!")</f>
        <v>#DIV/0!</v>
      </c>
      <c r="BA289" s="1146" t="str">
        <f ca="1">IFERROR(__xludf.DUMMYFUNCTION("+AK289/AJ289"),"#DIV/0!")</f>
        <v>#DIV/0!</v>
      </c>
      <c r="BB289" s="1146" t="str">
        <f ca="1">IFERROR(__xludf.DUMMYFUNCTION("+AL289/AJ289"),"#DIV/0!")</f>
        <v>#DIV/0!</v>
      </c>
      <c r="BC289" s="1146" t="str">
        <f ca="1">IFERROR(__xludf.DUMMYFUNCTION("+AM289/AJ289"),"#DIV/0!")</f>
        <v>#DIV/0!</v>
      </c>
      <c r="BD289" s="1146" t="str">
        <f ca="1">IFERROR(__xludf.DUMMYFUNCTION("+AN289/AJ289"),"#DIV/0!")</f>
        <v>#DIV/0!</v>
      </c>
      <c r="BE289" s="921">
        <v>0.2</v>
      </c>
      <c r="BF289" s="921">
        <v>0.8</v>
      </c>
      <c r="BG289" s="1146" t="str">
        <f ca="1">IFERROR(__xludf.DUMMYFUNCTION("+AW289*BE289"),"#DIV/0!")</f>
        <v>#DIV/0!</v>
      </c>
      <c r="BH289" s="1146" t="str">
        <f ca="1">IFERROR(__xludf.DUMMYFUNCTION("+AX289*BE289"),"#DIV/0!")</f>
        <v>#DIV/0!</v>
      </c>
      <c r="BI289" s="1146" t="str">
        <f ca="1">IFERROR(__xludf.DUMMYFUNCTION("+AY289*BE289"),"#DIV/0!")</f>
        <v>#DIV/0!</v>
      </c>
      <c r="BJ289" s="1146" t="str">
        <f ca="1">IFERROR(__xludf.DUMMYFUNCTION("+AZ289*BE289"),"#DIV/0!")</f>
        <v>#DIV/0!</v>
      </c>
      <c r="BK289" s="1146" t="str">
        <f ca="1">IFERROR(__xludf.DUMMYFUNCTION("+BA289*BF289"),"#DIV/0!")</f>
        <v>#DIV/0!</v>
      </c>
      <c r="BL289" s="1146" t="str">
        <f ca="1">IFERROR(__xludf.DUMMYFUNCTION("+BB289*BF289"),"#DIV/0!")</f>
        <v>#DIV/0!</v>
      </c>
      <c r="BM289" s="1146" t="str">
        <f ca="1">IFERROR(__xludf.DUMMYFUNCTION("+BC289*BF289"),"#DIV/0!")</f>
        <v>#DIV/0!</v>
      </c>
      <c r="BN289" s="1146" t="str">
        <f ca="1">IFERROR(__xludf.DUMMYFUNCTION("+BD289*BF289"),"#DIV/0!")</f>
        <v>#DIV/0!</v>
      </c>
      <c r="BO289" s="1146" t="str">
        <f ca="1">IFERROR(__xludf.DUMMYFUNCTION("+BG289+BK289"),"#DIV/0!")</f>
        <v>#DIV/0!</v>
      </c>
      <c r="BP289" s="1146" t="str">
        <f ca="1">IFERROR(__xludf.DUMMYFUNCTION("+BH289+BL289"),"#DIV/0!")</f>
        <v>#DIV/0!</v>
      </c>
      <c r="BQ289" s="1146" t="str">
        <f ca="1">IFERROR(__xludf.DUMMYFUNCTION("+BI289+BM289"),"#DIV/0!")</f>
        <v>#DIV/0!</v>
      </c>
      <c r="BR289" s="1146" t="str">
        <f ca="1">IFERROR(__xludf.DUMMYFUNCTION("+BJ289+BN289"),"#DIV/0!")</f>
        <v>#DIV/0!</v>
      </c>
      <c r="BS289" s="4188"/>
      <c r="BT289" s="4188"/>
      <c r="BU289" s="4188"/>
      <c r="BV289" s="4188"/>
      <c r="BW289" s="4188"/>
      <c r="BX289" s="4188"/>
      <c r="BY289" s="4188"/>
      <c r="BZ289" s="4188"/>
      <c r="CA289" s="4191"/>
      <c r="CC289" s="4194"/>
      <c r="CD289" s="4188"/>
      <c r="CE289" s="4188"/>
      <c r="CF289" s="4191"/>
      <c r="CG289" s="4204"/>
    </row>
    <row r="290" spans="1:85" ht="14.25" customHeight="1">
      <c r="A290" s="4194"/>
      <c r="B290" s="4209"/>
      <c r="C290" s="4210"/>
      <c r="D290" s="4209"/>
      <c r="E290" s="4210"/>
      <c r="F290" s="898"/>
      <c r="G290" s="964"/>
      <c r="H290" s="4191"/>
      <c r="I290" s="899"/>
      <c r="J290" s="900"/>
      <c r="K290" s="900"/>
      <c r="L290" s="900"/>
      <c r="M290" s="4191"/>
      <c r="N290" s="4194"/>
      <c r="O290" s="927"/>
      <c r="P290" s="901"/>
      <c r="Q290" s="4194"/>
      <c r="R290" s="4188"/>
      <c r="S290" s="4188"/>
      <c r="T290" s="4191"/>
      <c r="U290" s="818"/>
      <c r="V290" s="906">
        <v>6</v>
      </c>
      <c r="W290" s="1090"/>
      <c r="X290" s="1120"/>
      <c r="Y290" s="1120"/>
      <c r="Z290" s="898"/>
      <c r="AA290" s="908"/>
      <c r="AB290" s="908"/>
      <c r="AC290" s="908"/>
      <c r="AD290" s="909"/>
      <c r="AE290" s="871"/>
      <c r="AF290" s="1028"/>
      <c r="AG290" s="929"/>
      <c r="AH290" s="929"/>
      <c r="AI290" s="929"/>
      <c r="AJ290" s="930"/>
      <c r="AK290" s="1029"/>
      <c r="AL290" s="914"/>
      <c r="AM290" s="914"/>
      <c r="AN290" s="915"/>
      <c r="AO290" s="798"/>
      <c r="AP290" s="1050"/>
      <c r="AQ290" s="901"/>
      <c r="AR290" s="881"/>
      <c r="AS290" s="1143" t="str">
        <f ca="1">IFERROR(__xludf.DUMMYFUNCTION("+I290/G290"),"#DIV/0!")</f>
        <v>#DIV/0!</v>
      </c>
      <c r="AT290" s="1144" t="str">
        <f ca="1">IFERROR(__xludf.DUMMYFUNCTION("+J290/G290"),"#DIV/0!")</f>
        <v>#DIV/0!</v>
      </c>
      <c r="AU290" s="1144" t="str">
        <f ca="1">IFERROR(__xludf.DUMMYFUNCTION("+K290/G290"),"#DIV/0!")</f>
        <v>#DIV/0!</v>
      </c>
      <c r="AV290" s="1144" t="str">
        <f ca="1">IFERROR(__xludf.DUMMYFUNCTION("+L290/G290"),"#DIV/0!")</f>
        <v>#DIV/0!</v>
      </c>
      <c r="AW290" s="1145" t="str">
        <f ca="1">IFERROR(__xludf.DUMMYFUNCTION("+AA290/COUNTIF(W290,""*"")"),"#DIV/0!")</f>
        <v>#DIV/0!</v>
      </c>
      <c r="AX290" s="1145" t="str">
        <f ca="1">IFERROR(__xludf.DUMMYFUNCTION("+AB290/COUNTIF(W290,""*"")"),"#DIV/0!")</f>
        <v>#DIV/0!</v>
      </c>
      <c r="AY290" s="1145" t="str">
        <f ca="1">IFERROR(__xludf.DUMMYFUNCTION("+AC290/COUNTIF(W290,""*"")"),"#DIV/0!")</f>
        <v>#DIV/0!</v>
      </c>
      <c r="AZ290" s="1145" t="str">
        <f ca="1">IFERROR(__xludf.DUMMYFUNCTION("+AD290/COUNTIF(AD290,""*"")"),"#DIV/0!")</f>
        <v>#DIV/0!</v>
      </c>
      <c r="BA290" s="1146" t="str">
        <f ca="1">IFERROR(__xludf.DUMMYFUNCTION("+AK290/AJ290"),"#DIV/0!")</f>
        <v>#DIV/0!</v>
      </c>
      <c r="BB290" s="1146" t="str">
        <f ca="1">IFERROR(__xludf.DUMMYFUNCTION("+AL290/AJ290"),"#DIV/0!")</f>
        <v>#DIV/0!</v>
      </c>
      <c r="BC290" s="1146" t="str">
        <f ca="1">IFERROR(__xludf.DUMMYFUNCTION("+AM290/AJ290"),"#DIV/0!")</f>
        <v>#DIV/0!</v>
      </c>
      <c r="BD290" s="1146" t="str">
        <f ca="1">IFERROR(__xludf.DUMMYFUNCTION("+AN290/AJ290"),"#DIV/0!")</f>
        <v>#DIV/0!</v>
      </c>
      <c r="BE290" s="921">
        <v>0.2</v>
      </c>
      <c r="BF290" s="921">
        <v>0.8</v>
      </c>
      <c r="BG290" s="1146" t="str">
        <f ca="1">IFERROR(__xludf.DUMMYFUNCTION("+AW290*BE290"),"#DIV/0!")</f>
        <v>#DIV/0!</v>
      </c>
      <c r="BH290" s="1146" t="str">
        <f ca="1">IFERROR(__xludf.DUMMYFUNCTION("+AX290*BE290"),"#DIV/0!")</f>
        <v>#DIV/0!</v>
      </c>
      <c r="BI290" s="1146" t="str">
        <f ca="1">IFERROR(__xludf.DUMMYFUNCTION("+AY290*BE290"),"#DIV/0!")</f>
        <v>#DIV/0!</v>
      </c>
      <c r="BJ290" s="1146" t="str">
        <f ca="1">IFERROR(__xludf.DUMMYFUNCTION("+AZ290*BE290"),"#DIV/0!")</f>
        <v>#DIV/0!</v>
      </c>
      <c r="BK290" s="1146" t="str">
        <f ca="1">IFERROR(__xludf.DUMMYFUNCTION("+BA290*BF290"),"#DIV/0!")</f>
        <v>#DIV/0!</v>
      </c>
      <c r="BL290" s="1146" t="str">
        <f ca="1">IFERROR(__xludf.DUMMYFUNCTION("+BB290*BF290"),"#DIV/0!")</f>
        <v>#DIV/0!</v>
      </c>
      <c r="BM290" s="1146" t="str">
        <f ca="1">IFERROR(__xludf.DUMMYFUNCTION("+BC290*BF290"),"#DIV/0!")</f>
        <v>#DIV/0!</v>
      </c>
      <c r="BN290" s="1146" t="str">
        <f ca="1">IFERROR(__xludf.DUMMYFUNCTION("+BD290*BF290"),"#DIV/0!")</f>
        <v>#DIV/0!</v>
      </c>
      <c r="BO290" s="1146" t="str">
        <f ca="1">IFERROR(__xludf.DUMMYFUNCTION("+BG290+BK290"),"#DIV/0!")</f>
        <v>#DIV/0!</v>
      </c>
      <c r="BP290" s="1146" t="str">
        <f ca="1">IFERROR(__xludf.DUMMYFUNCTION("+BH290+BL290"),"#DIV/0!")</f>
        <v>#DIV/0!</v>
      </c>
      <c r="BQ290" s="1146" t="str">
        <f ca="1">IFERROR(__xludf.DUMMYFUNCTION("+BI290+BM290"),"#DIV/0!")</f>
        <v>#DIV/0!</v>
      </c>
      <c r="BR290" s="1146" t="str">
        <f ca="1">IFERROR(__xludf.DUMMYFUNCTION("+BJ290+BN290"),"#DIV/0!")</f>
        <v>#DIV/0!</v>
      </c>
      <c r="BS290" s="4188"/>
      <c r="BT290" s="4188"/>
      <c r="BU290" s="4188"/>
      <c r="BV290" s="4188"/>
      <c r="BW290" s="4188"/>
      <c r="BX290" s="4188"/>
      <c r="BY290" s="4188"/>
      <c r="BZ290" s="4188"/>
      <c r="CA290" s="4191"/>
      <c r="CC290" s="4194"/>
      <c r="CD290" s="4188"/>
      <c r="CE290" s="4188"/>
      <c r="CF290" s="4191"/>
      <c r="CG290" s="4204"/>
    </row>
    <row r="291" spans="1:85" ht="14.25" customHeight="1">
      <c r="A291" s="4194"/>
      <c r="B291" s="4209"/>
      <c r="C291" s="4210"/>
      <c r="D291" s="4209"/>
      <c r="E291" s="4210"/>
      <c r="F291" s="898"/>
      <c r="G291" s="964"/>
      <c r="H291" s="4191"/>
      <c r="I291" s="899"/>
      <c r="J291" s="900"/>
      <c r="K291" s="900"/>
      <c r="L291" s="900"/>
      <c r="M291" s="4191"/>
      <c r="N291" s="4194"/>
      <c r="O291" s="927"/>
      <c r="P291" s="901"/>
      <c r="Q291" s="4194"/>
      <c r="R291" s="4188"/>
      <c r="S291" s="4188"/>
      <c r="T291" s="4191"/>
      <c r="U291" s="818"/>
      <c r="V291" s="906">
        <v>7</v>
      </c>
      <c r="W291" s="1090"/>
      <c r="X291" s="1120"/>
      <c r="Y291" s="1120"/>
      <c r="Z291" s="898"/>
      <c r="AA291" s="908"/>
      <c r="AB291" s="908"/>
      <c r="AC291" s="908"/>
      <c r="AD291" s="909"/>
      <c r="AE291" s="871"/>
      <c r="AF291" s="1028"/>
      <c r="AG291" s="929"/>
      <c r="AH291" s="929"/>
      <c r="AI291" s="929"/>
      <c r="AJ291" s="930"/>
      <c r="AK291" s="1029"/>
      <c r="AL291" s="914"/>
      <c r="AM291" s="914"/>
      <c r="AN291" s="915"/>
      <c r="AO291" s="798"/>
      <c r="AP291" s="1050"/>
      <c r="AQ291" s="901"/>
      <c r="AR291" s="881"/>
      <c r="AS291" s="1143" t="str">
        <f ca="1">IFERROR(__xludf.DUMMYFUNCTION("+I291/G291"),"#DIV/0!")</f>
        <v>#DIV/0!</v>
      </c>
      <c r="AT291" s="1144" t="str">
        <f ca="1">IFERROR(__xludf.DUMMYFUNCTION("+J291/G291"),"#DIV/0!")</f>
        <v>#DIV/0!</v>
      </c>
      <c r="AU291" s="1144" t="str">
        <f ca="1">IFERROR(__xludf.DUMMYFUNCTION("+K291/G291"),"#DIV/0!")</f>
        <v>#DIV/0!</v>
      </c>
      <c r="AV291" s="1144" t="str">
        <f ca="1">IFERROR(__xludf.DUMMYFUNCTION("+L291/G291"),"#DIV/0!")</f>
        <v>#DIV/0!</v>
      </c>
      <c r="AW291" s="1145" t="str">
        <f ca="1">IFERROR(__xludf.DUMMYFUNCTION("+AA291/COUNTIF(W291,""*"")"),"#DIV/0!")</f>
        <v>#DIV/0!</v>
      </c>
      <c r="AX291" s="1145" t="str">
        <f ca="1">IFERROR(__xludf.DUMMYFUNCTION("+AB291/COUNTIF(W291,""*"")"),"#DIV/0!")</f>
        <v>#DIV/0!</v>
      </c>
      <c r="AY291" s="1145" t="str">
        <f ca="1">IFERROR(__xludf.DUMMYFUNCTION("+AC291/COUNTIF(W291,""*"")"),"#DIV/0!")</f>
        <v>#DIV/0!</v>
      </c>
      <c r="AZ291" s="1145" t="str">
        <f ca="1">IFERROR(__xludf.DUMMYFUNCTION("+AD291/COUNTIF(AD291,""*"")"),"#DIV/0!")</f>
        <v>#DIV/0!</v>
      </c>
      <c r="BA291" s="1146" t="str">
        <f ca="1">IFERROR(__xludf.DUMMYFUNCTION("+AK291/AJ291"),"#DIV/0!")</f>
        <v>#DIV/0!</v>
      </c>
      <c r="BB291" s="1146" t="str">
        <f ca="1">IFERROR(__xludf.DUMMYFUNCTION("+AL291/AJ291"),"#DIV/0!")</f>
        <v>#DIV/0!</v>
      </c>
      <c r="BC291" s="1146" t="str">
        <f ca="1">IFERROR(__xludf.DUMMYFUNCTION("+AM291/AJ291"),"#DIV/0!")</f>
        <v>#DIV/0!</v>
      </c>
      <c r="BD291" s="1146" t="str">
        <f ca="1">IFERROR(__xludf.DUMMYFUNCTION("+AN291/AJ291"),"#DIV/0!")</f>
        <v>#DIV/0!</v>
      </c>
      <c r="BE291" s="921">
        <v>0.2</v>
      </c>
      <c r="BF291" s="921">
        <v>0.8</v>
      </c>
      <c r="BG291" s="1146" t="str">
        <f ca="1">IFERROR(__xludf.DUMMYFUNCTION("+AW291*BE291"),"#DIV/0!")</f>
        <v>#DIV/0!</v>
      </c>
      <c r="BH291" s="1146" t="str">
        <f ca="1">IFERROR(__xludf.DUMMYFUNCTION("+AX291*BE291"),"#DIV/0!")</f>
        <v>#DIV/0!</v>
      </c>
      <c r="BI291" s="1146" t="str">
        <f ca="1">IFERROR(__xludf.DUMMYFUNCTION("+AY291*BE291"),"#DIV/0!")</f>
        <v>#DIV/0!</v>
      </c>
      <c r="BJ291" s="1146" t="str">
        <f ca="1">IFERROR(__xludf.DUMMYFUNCTION("+AZ291*BE291"),"#DIV/0!")</f>
        <v>#DIV/0!</v>
      </c>
      <c r="BK291" s="1146" t="str">
        <f ca="1">IFERROR(__xludf.DUMMYFUNCTION("+BA291*BF291"),"#DIV/0!")</f>
        <v>#DIV/0!</v>
      </c>
      <c r="BL291" s="1146" t="str">
        <f ca="1">IFERROR(__xludf.DUMMYFUNCTION("+BB291*BF291"),"#DIV/0!")</f>
        <v>#DIV/0!</v>
      </c>
      <c r="BM291" s="1146" t="str">
        <f ca="1">IFERROR(__xludf.DUMMYFUNCTION("+BC291*BF291"),"#DIV/0!")</f>
        <v>#DIV/0!</v>
      </c>
      <c r="BN291" s="1146" t="str">
        <f ca="1">IFERROR(__xludf.DUMMYFUNCTION("+BD291*BF291"),"#DIV/0!")</f>
        <v>#DIV/0!</v>
      </c>
      <c r="BO291" s="1146" t="str">
        <f ca="1">IFERROR(__xludf.DUMMYFUNCTION("+BG291+BK291"),"#DIV/0!")</f>
        <v>#DIV/0!</v>
      </c>
      <c r="BP291" s="1146" t="str">
        <f ca="1">IFERROR(__xludf.DUMMYFUNCTION("+BH291+BL291"),"#DIV/0!")</f>
        <v>#DIV/0!</v>
      </c>
      <c r="BQ291" s="1146" t="str">
        <f ca="1">IFERROR(__xludf.DUMMYFUNCTION("+BI291+BM291"),"#DIV/0!")</f>
        <v>#DIV/0!</v>
      </c>
      <c r="BR291" s="1146" t="str">
        <f ca="1">IFERROR(__xludf.DUMMYFUNCTION("+BJ291+BN291"),"#DIV/0!")</f>
        <v>#DIV/0!</v>
      </c>
      <c r="BS291" s="4188"/>
      <c r="BT291" s="4188"/>
      <c r="BU291" s="4188"/>
      <c r="BV291" s="4188"/>
      <c r="BW291" s="4188"/>
      <c r="BX291" s="4188"/>
      <c r="BY291" s="4188"/>
      <c r="BZ291" s="4188"/>
      <c r="CA291" s="4191"/>
      <c r="CC291" s="4194"/>
      <c r="CD291" s="4188"/>
      <c r="CE291" s="4188"/>
      <c r="CF291" s="4191"/>
      <c r="CG291" s="4204"/>
    </row>
    <row r="292" spans="1:85" ht="14.25" customHeight="1">
      <c r="A292" s="4194"/>
      <c r="B292" s="4209"/>
      <c r="C292" s="4210"/>
      <c r="D292" s="4209"/>
      <c r="E292" s="4210"/>
      <c r="F292" s="898"/>
      <c r="G292" s="964"/>
      <c r="H292" s="4191"/>
      <c r="I292" s="899"/>
      <c r="J292" s="900"/>
      <c r="K292" s="900"/>
      <c r="L292" s="900"/>
      <c r="M292" s="4191"/>
      <c r="N292" s="4194"/>
      <c r="O292" s="927"/>
      <c r="P292" s="901"/>
      <c r="Q292" s="4194"/>
      <c r="R292" s="4188"/>
      <c r="S292" s="4188"/>
      <c r="T292" s="4191"/>
      <c r="U292" s="818"/>
      <c r="V292" s="906">
        <v>8</v>
      </c>
      <c r="W292" s="1090"/>
      <c r="X292" s="1120"/>
      <c r="Y292" s="1120"/>
      <c r="Z292" s="898"/>
      <c r="AA292" s="908"/>
      <c r="AB292" s="908"/>
      <c r="AC292" s="908"/>
      <c r="AD292" s="909"/>
      <c r="AE292" s="871"/>
      <c r="AF292" s="1028"/>
      <c r="AG292" s="929"/>
      <c r="AH292" s="929"/>
      <c r="AI292" s="929"/>
      <c r="AJ292" s="930"/>
      <c r="AK292" s="1029"/>
      <c r="AL292" s="914"/>
      <c r="AM292" s="914"/>
      <c r="AN292" s="915"/>
      <c r="AO292" s="798"/>
      <c r="AP292" s="1050"/>
      <c r="AQ292" s="901"/>
      <c r="AR292" s="881"/>
      <c r="AS292" s="1143" t="str">
        <f ca="1">IFERROR(__xludf.DUMMYFUNCTION("+I292/G292"),"#DIV/0!")</f>
        <v>#DIV/0!</v>
      </c>
      <c r="AT292" s="1144" t="str">
        <f ca="1">IFERROR(__xludf.DUMMYFUNCTION("+J292/G292"),"#DIV/0!")</f>
        <v>#DIV/0!</v>
      </c>
      <c r="AU292" s="1144" t="str">
        <f ca="1">IFERROR(__xludf.DUMMYFUNCTION("+K292/G292"),"#DIV/0!")</f>
        <v>#DIV/0!</v>
      </c>
      <c r="AV292" s="1144" t="str">
        <f ca="1">IFERROR(__xludf.DUMMYFUNCTION("+L292/G292"),"#DIV/0!")</f>
        <v>#DIV/0!</v>
      </c>
      <c r="AW292" s="1145" t="str">
        <f ca="1">IFERROR(__xludf.DUMMYFUNCTION("+AA292/COUNTIF(W292,""*"")"),"#DIV/0!")</f>
        <v>#DIV/0!</v>
      </c>
      <c r="AX292" s="1145" t="str">
        <f ca="1">IFERROR(__xludf.DUMMYFUNCTION("+AB292/COUNTIF(W292,""*"")"),"#DIV/0!")</f>
        <v>#DIV/0!</v>
      </c>
      <c r="AY292" s="1145" t="str">
        <f ca="1">IFERROR(__xludf.DUMMYFUNCTION("+AC292/COUNTIF(W292,""*"")"),"#DIV/0!")</f>
        <v>#DIV/0!</v>
      </c>
      <c r="AZ292" s="1145" t="str">
        <f ca="1">IFERROR(__xludf.DUMMYFUNCTION("+AD292/COUNTIF(AD292,""*"")"),"#DIV/0!")</f>
        <v>#DIV/0!</v>
      </c>
      <c r="BA292" s="1146" t="str">
        <f ca="1">IFERROR(__xludf.DUMMYFUNCTION("+AK292/AJ292"),"#DIV/0!")</f>
        <v>#DIV/0!</v>
      </c>
      <c r="BB292" s="1146" t="str">
        <f ca="1">IFERROR(__xludf.DUMMYFUNCTION("+AL292/AJ292"),"#DIV/0!")</f>
        <v>#DIV/0!</v>
      </c>
      <c r="BC292" s="1146" t="str">
        <f ca="1">IFERROR(__xludf.DUMMYFUNCTION("+AM292/AJ292"),"#DIV/0!")</f>
        <v>#DIV/0!</v>
      </c>
      <c r="BD292" s="1146" t="str">
        <f ca="1">IFERROR(__xludf.DUMMYFUNCTION("+AN292/AJ292"),"#DIV/0!")</f>
        <v>#DIV/0!</v>
      </c>
      <c r="BE292" s="921">
        <v>0.2</v>
      </c>
      <c r="BF292" s="921">
        <v>0.8</v>
      </c>
      <c r="BG292" s="1146" t="str">
        <f ca="1">IFERROR(__xludf.DUMMYFUNCTION("+AW292*BE292"),"#DIV/0!")</f>
        <v>#DIV/0!</v>
      </c>
      <c r="BH292" s="1146" t="str">
        <f ca="1">IFERROR(__xludf.DUMMYFUNCTION("+AX292*BE292"),"#DIV/0!")</f>
        <v>#DIV/0!</v>
      </c>
      <c r="BI292" s="1146" t="str">
        <f ca="1">IFERROR(__xludf.DUMMYFUNCTION("+AY292*BE292"),"#DIV/0!")</f>
        <v>#DIV/0!</v>
      </c>
      <c r="BJ292" s="1146" t="str">
        <f ca="1">IFERROR(__xludf.DUMMYFUNCTION("+AZ292*BE292"),"#DIV/0!")</f>
        <v>#DIV/0!</v>
      </c>
      <c r="BK292" s="1146" t="str">
        <f ca="1">IFERROR(__xludf.DUMMYFUNCTION("+BA292*BF292"),"#DIV/0!")</f>
        <v>#DIV/0!</v>
      </c>
      <c r="BL292" s="1146" t="str">
        <f ca="1">IFERROR(__xludf.DUMMYFUNCTION("+BB292*BF292"),"#DIV/0!")</f>
        <v>#DIV/0!</v>
      </c>
      <c r="BM292" s="1146" t="str">
        <f ca="1">IFERROR(__xludf.DUMMYFUNCTION("+BC292*BF292"),"#DIV/0!")</f>
        <v>#DIV/0!</v>
      </c>
      <c r="BN292" s="1146" t="str">
        <f ca="1">IFERROR(__xludf.DUMMYFUNCTION("+BD292*BF292"),"#DIV/0!")</f>
        <v>#DIV/0!</v>
      </c>
      <c r="BO292" s="1146" t="str">
        <f ca="1">IFERROR(__xludf.DUMMYFUNCTION("+BG292+BK292"),"#DIV/0!")</f>
        <v>#DIV/0!</v>
      </c>
      <c r="BP292" s="1146" t="str">
        <f ca="1">IFERROR(__xludf.DUMMYFUNCTION("+BH292+BL292"),"#DIV/0!")</f>
        <v>#DIV/0!</v>
      </c>
      <c r="BQ292" s="1146" t="str">
        <f ca="1">IFERROR(__xludf.DUMMYFUNCTION("+BI292+BM292"),"#DIV/0!")</f>
        <v>#DIV/0!</v>
      </c>
      <c r="BR292" s="1146" t="str">
        <f ca="1">IFERROR(__xludf.DUMMYFUNCTION("+BJ292+BN292"),"#DIV/0!")</f>
        <v>#DIV/0!</v>
      </c>
      <c r="BS292" s="4188"/>
      <c r="BT292" s="4188"/>
      <c r="BU292" s="4188"/>
      <c r="BV292" s="4188"/>
      <c r="BW292" s="4188"/>
      <c r="BX292" s="4188"/>
      <c r="BY292" s="4188"/>
      <c r="BZ292" s="4188"/>
      <c r="CA292" s="4191"/>
      <c r="CC292" s="4194"/>
      <c r="CD292" s="4188"/>
      <c r="CE292" s="4188"/>
      <c r="CF292" s="4191"/>
      <c r="CG292" s="4204"/>
    </row>
    <row r="293" spans="1:85" ht="14.25" customHeight="1">
      <c r="A293" s="4194"/>
      <c r="B293" s="4209"/>
      <c r="C293" s="4210"/>
      <c r="D293" s="4209"/>
      <c r="E293" s="4210"/>
      <c r="F293" s="898"/>
      <c r="G293" s="964"/>
      <c r="H293" s="4191"/>
      <c r="I293" s="899"/>
      <c r="J293" s="900"/>
      <c r="K293" s="900"/>
      <c r="L293" s="900"/>
      <c r="M293" s="4191"/>
      <c r="N293" s="4194"/>
      <c r="O293" s="927"/>
      <c r="P293" s="901"/>
      <c r="Q293" s="4194"/>
      <c r="R293" s="4188"/>
      <c r="S293" s="4188"/>
      <c r="T293" s="4191"/>
      <c r="U293" s="818"/>
      <c r="V293" s="906">
        <v>9</v>
      </c>
      <c r="W293" s="1090"/>
      <c r="X293" s="1120"/>
      <c r="Y293" s="1120"/>
      <c r="Z293" s="898"/>
      <c r="AA293" s="908"/>
      <c r="AB293" s="908"/>
      <c r="AC293" s="908"/>
      <c r="AD293" s="909"/>
      <c r="AE293" s="871"/>
      <c r="AF293" s="1028"/>
      <c r="AG293" s="929"/>
      <c r="AH293" s="929"/>
      <c r="AI293" s="929"/>
      <c r="AJ293" s="930"/>
      <c r="AK293" s="1029"/>
      <c r="AL293" s="914"/>
      <c r="AM293" s="914"/>
      <c r="AN293" s="915"/>
      <c r="AO293" s="798"/>
      <c r="AP293" s="1050"/>
      <c r="AQ293" s="901"/>
      <c r="AR293" s="881"/>
      <c r="AS293" s="1143" t="str">
        <f ca="1">IFERROR(__xludf.DUMMYFUNCTION("+I293/G293"),"#DIV/0!")</f>
        <v>#DIV/0!</v>
      </c>
      <c r="AT293" s="1144" t="str">
        <f ca="1">IFERROR(__xludf.DUMMYFUNCTION("+J293/G293"),"#DIV/0!")</f>
        <v>#DIV/0!</v>
      </c>
      <c r="AU293" s="1144" t="str">
        <f ca="1">IFERROR(__xludf.DUMMYFUNCTION("+K293/G293"),"#DIV/0!")</f>
        <v>#DIV/0!</v>
      </c>
      <c r="AV293" s="1144" t="str">
        <f ca="1">IFERROR(__xludf.DUMMYFUNCTION("+L293/G293"),"#DIV/0!")</f>
        <v>#DIV/0!</v>
      </c>
      <c r="AW293" s="1145" t="str">
        <f ca="1">IFERROR(__xludf.DUMMYFUNCTION("+AA293/COUNTIF(W293,""*"")"),"#DIV/0!")</f>
        <v>#DIV/0!</v>
      </c>
      <c r="AX293" s="1145" t="str">
        <f ca="1">IFERROR(__xludf.DUMMYFUNCTION("+AB293/COUNTIF(W293,""*"")"),"#DIV/0!")</f>
        <v>#DIV/0!</v>
      </c>
      <c r="AY293" s="1145" t="str">
        <f ca="1">IFERROR(__xludf.DUMMYFUNCTION("+AC293/COUNTIF(W293,""*"")"),"#DIV/0!")</f>
        <v>#DIV/0!</v>
      </c>
      <c r="AZ293" s="1145" t="str">
        <f ca="1">IFERROR(__xludf.DUMMYFUNCTION("+AD293/COUNTIF(AD293,""*"")"),"#DIV/0!")</f>
        <v>#DIV/0!</v>
      </c>
      <c r="BA293" s="1146" t="str">
        <f ca="1">IFERROR(__xludf.DUMMYFUNCTION("+AK293/AJ293"),"#DIV/0!")</f>
        <v>#DIV/0!</v>
      </c>
      <c r="BB293" s="1146" t="str">
        <f ca="1">IFERROR(__xludf.DUMMYFUNCTION("+AL293/AJ293"),"#DIV/0!")</f>
        <v>#DIV/0!</v>
      </c>
      <c r="BC293" s="1146" t="str">
        <f ca="1">IFERROR(__xludf.DUMMYFUNCTION("+AM293/AJ293"),"#DIV/0!")</f>
        <v>#DIV/0!</v>
      </c>
      <c r="BD293" s="1146" t="str">
        <f ca="1">IFERROR(__xludf.DUMMYFUNCTION("+AN293/AJ293"),"#DIV/0!")</f>
        <v>#DIV/0!</v>
      </c>
      <c r="BE293" s="921">
        <v>0.2</v>
      </c>
      <c r="BF293" s="921">
        <v>0.8</v>
      </c>
      <c r="BG293" s="1146" t="str">
        <f ca="1">IFERROR(__xludf.DUMMYFUNCTION("+AW293*BE293"),"#DIV/0!")</f>
        <v>#DIV/0!</v>
      </c>
      <c r="BH293" s="1146" t="str">
        <f ca="1">IFERROR(__xludf.DUMMYFUNCTION("+AX293*BE293"),"#DIV/0!")</f>
        <v>#DIV/0!</v>
      </c>
      <c r="BI293" s="1146" t="str">
        <f ca="1">IFERROR(__xludf.DUMMYFUNCTION("+AY293*BE293"),"#DIV/0!")</f>
        <v>#DIV/0!</v>
      </c>
      <c r="BJ293" s="1146" t="str">
        <f ca="1">IFERROR(__xludf.DUMMYFUNCTION("+AZ293*BE293"),"#DIV/0!")</f>
        <v>#DIV/0!</v>
      </c>
      <c r="BK293" s="1146" t="str">
        <f ca="1">IFERROR(__xludf.DUMMYFUNCTION("+BA293*BF293"),"#DIV/0!")</f>
        <v>#DIV/0!</v>
      </c>
      <c r="BL293" s="1146" t="str">
        <f ca="1">IFERROR(__xludf.DUMMYFUNCTION("+BB293*BF293"),"#DIV/0!")</f>
        <v>#DIV/0!</v>
      </c>
      <c r="BM293" s="1146" t="str">
        <f ca="1">IFERROR(__xludf.DUMMYFUNCTION("+BC293*BF293"),"#DIV/0!")</f>
        <v>#DIV/0!</v>
      </c>
      <c r="BN293" s="1146" t="str">
        <f ca="1">IFERROR(__xludf.DUMMYFUNCTION("+BD293*BF293"),"#DIV/0!")</f>
        <v>#DIV/0!</v>
      </c>
      <c r="BO293" s="1146" t="str">
        <f ca="1">IFERROR(__xludf.DUMMYFUNCTION("+BG293+BK293"),"#DIV/0!")</f>
        <v>#DIV/0!</v>
      </c>
      <c r="BP293" s="1146" t="str">
        <f ca="1">IFERROR(__xludf.DUMMYFUNCTION("+BH293+BL293"),"#DIV/0!")</f>
        <v>#DIV/0!</v>
      </c>
      <c r="BQ293" s="1146" t="str">
        <f ca="1">IFERROR(__xludf.DUMMYFUNCTION("+BI293+BM293"),"#DIV/0!")</f>
        <v>#DIV/0!</v>
      </c>
      <c r="BR293" s="1146" t="str">
        <f ca="1">IFERROR(__xludf.DUMMYFUNCTION("+BJ293+BN293"),"#DIV/0!")</f>
        <v>#DIV/0!</v>
      </c>
      <c r="BS293" s="4188"/>
      <c r="BT293" s="4188"/>
      <c r="BU293" s="4188"/>
      <c r="BV293" s="4188"/>
      <c r="BW293" s="4188"/>
      <c r="BX293" s="4188"/>
      <c r="BY293" s="4188"/>
      <c r="BZ293" s="4188"/>
      <c r="CA293" s="4191"/>
      <c r="CC293" s="4194"/>
      <c r="CD293" s="4188"/>
      <c r="CE293" s="4188"/>
      <c r="CF293" s="4191"/>
      <c r="CG293" s="4204"/>
    </row>
    <row r="294" spans="1:85" ht="14.25" customHeight="1" thickBot="1">
      <c r="A294" s="4195"/>
      <c r="B294" s="4211"/>
      <c r="C294" s="4212"/>
      <c r="D294" s="4211"/>
      <c r="E294" s="4212"/>
      <c r="F294" s="983"/>
      <c r="G294" s="984"/>
      <c r="H294" s="4192"/>
      <c r="I294" s="1063"/>
      <c r="J294" s="986"/>
      <c r="K294" s="986"/>
      <c r="L294" s="986"/>
      <c r="M294" s="4192"/>
      <c r="N294" s="4195"/>
      <c r="O294" s="987"/>
      <c r="P294" s="985"/>
      <c r="Q294" s="4195"/>
      <c r="R294" s="4189"/>
      <c r="S294" s="4189"/>
      <c r="T294" s="4192"/>
      <c r="U294" s="818"/>
      <c r="V294" s="981">
        <v>10</v>
      </c>
      <c r="W294" s="1068"/>
      <c r="X294" s="1121"/>
      <c r="Y294" s="1121"/>
      <c r="Z294" s="983"/>
      <c r="AA294" s="989"/>
      <c r="AB294" s="989"/>
      <c r="AC294" s="989"/>
      <c r="AD294" s="990"/>
      <c r="AE294" s="871"/>
      <c r="AF294" s="1071"/>
      <c r="AG294" s="991"/>
      <c r="AH294" s="991"/>
      <c r="AI294" s="991"/>
      <c r="AJ294" s="992"/>
      <c r="AK294" s="1073"/>
      <c r="AL294" s="994"/>
      <c r="AM294" s="994"/>
      <c r="AN294" s="1074"/>
      <c r="AO294" s="798"/>
      <c r="AP294" s="1075"/>
      <c r="AQ294" s="985"/>
      <c r="AR294" s="881"/>
      <c r="AS294" s="1147" t="str">
        <f ca="1">IFERROR(__xludf.DUMMYFUNCTION("+I294/G294"),"#DIV/0!")</f>
        <v>#DIV/0!</v>
      </c>
      <c r="AT294" s="1148" t="str">
        <f ca="1">IFERROR(__xludf.DUMMYFUNCTION("+J294/G294"),"#DIV/0!")</f>
        <v>#DIV/0!</v>
      </c>
      <c r="AU294" s="1148" t="str">
        <f ca="1">IFERROR(__xludf.DUMMYFUNCTION("+K294/G294"),"#DIV/0!")</f>
        <v>#DIV/0!</v>
      </c>
      <c r="AV294" s="1148" t="str">
        <f ca="1">IFERROR(__xludf.DUMMYFUNCTION("+L294/G294"),"#DIV/0!")</f>
        <v>#DIV/0!</v>
      </c>
      <c r="AW294" s="1149" t="str">
        <f ca="1">IFERROR(__xludf.DUMMYFUNCTION("+AA294/COUNTIF(W294,""*"")"),"#DIV/0!")</f>
        <v>#DIV/0!</v>
      </c>
      <c r="AX294" s="1149" t="str">
        <f ca="1">IFERROR(__xludf.DUMMYFUNCTION("+AB294/COUNTIF(W294,""*"")"),"#DIV/0!")</f>
        <v>#DIV/0!</v>
      </c>
      <c r="AY294" s="1149" t="str">
        <f ca="1">IFERROR(__xludf.DUMMYFUNCTION("+AC294/COUNTIF(W294,""*"")"),"#DIV/0!")</f>
        <v>#DIV/0!</v>
      </c>
      <c r="AZ294" s="1149" t="str">
        <f ca="1">IFERROR(__xludf.DUMMYFUNCTION("+AD294/COUNTIF(AD294,""*"")"),"#DIV/0!")</f>
        <v>#DIV/0!</v>
      </c>
      <c r="BA294" s="1150" t="str">
        <f ca="1">IFERROR(__xludf.DUMMYFUNCTION("+AK294/AJ294"),"#DIV/0!")</f>
        <v>#DIV/0!</v>
      </c>
      <c r="BB294" s="1150" t="str">
        <f ca="1">IFERROR(__xludf.DUMMYFUNCTION("+AL294/AJ294"),"#DIV/0!")</f>
        <v>#DIV/0!</v>
      </c>
      <c r="BC294" s="1150" t="str">
        <f ca="1">IFERROR(__xludf.DUMMYFUNCTION("+AM294/AJ294"),"#DIV/0!")</f>
        <v>#DIV/0!</v>
      </c>
      <c r="BD294" s="1150" t="str">
        <f ca="1">IFERROR(__xludf.DUMMYFUNCTION("+AN294/AJ294"),"#DIV/0!")</f>
        <v>#DIV/0!</v>
      </c>
      <c r="BE294" s="1080">
        <v>0.2</v>
      </c>
      <c r="BF294" s="1080">
        <v>0.8</v>
      </c>
      <c r="BG294" s="1150" t="str">
        <f ca="1">IFERROR(__xludf.DUMMYFUNCTION("+AW294*BE294"),"#DIV/0!")</f>
        <v>#DIV/0!</v>
      </c>
      <c r="BH294" s="1150" t="str">
        <f ca="1">IFERROR(__xludf.DUMMYFUNCTION("+AX294*BE294"),"#DIV/0!")</f>
        <v>#DIV/0!</v>
      </c>
      <c r="BI294" s="1150" t="str">
        <f ca="1">IFERROR(__xludf.DUMMYFUNCTION("+AY294*BE294"),"#DIV/0!")</f>
        <v>#DIV/0!</v>
      </c>
      <c r="BJ294" s="1150" t="str">
        <f ca="1">IFERROR(__xludf.DUMMYFUNCTION("+AZ294*BE294"),"#DIV/0!")</f>
        <v>#DIV/0!</v>
      </c>
      <c r="BK294" s="1150" t="str">
        <f ca="1">IFERROR(__xludf.DUMMYFUNCTION("+BA294*BF294"),"#DIV/0!")</f>
        <v>#DIV/0!</v>
      </c>
      <c r="BL294" s="1150" t="str">
        <f ca="1">IFERROR(__xludf.DUMMYFUNCTION("+BB294*BF294"),"#DIV/0!")</f>
        <v>#DIV/0!</v>
      </c>
      <c r="BM294" s="1150" t="str">
        <f ca="1">IFERROR(__xludf.DUMMYFUNCTION("+BC294*BF294"),"#DIV/0!")</f>
        <v>#DIV/0!</v>
      </c>
      <c r="BN294" s="1150" t="str">
        <f ca="1">IFERROR(__xludf.DUMMYFUNCTION("+BD294*BF294"),"#DIV/0!")</f>
        <v>#DIV/0!</v>
      </c>
      <c r="BO294" s="1150" t="str">
        <f ca="1">IFERROR(__xludf.DUMMYFUNCTION("+BG294+BK294"),"#DIV/0!")</f>
        <v>#DIV/0!</v>
      </c>
      <c r="BP294" s="1150" t="str">
        <f ca="1">IFERROR(__xludf.DUMMYFUNCTION("+BH294+BL294"),"#DIV/0!")</f>
        <v>#DIV/0!</v>
      </c>
      <c r="BQ294" s="1150" t="str">
        <f ca="1">IFERROR(__xludf.DUMMYFUNCTION("+BI294+BM294"),"#DIV/0!")</f>
        <v>#DIV/0!</v>
      </c>
      <c r="BR294" s="1150" t="str">
        <f ca="1">IFERROR(__xludf.DUMMYFUNCTION("+BJ294+BN294"),"#DIV/0!")</f>
        <v>#DIV/0!</v>
      </c>
      <c r="BS294" s="4189"/>
      <c r="BT294" s="4189"/>
      <c r="BU294" s="4189"/>
      <c r="BV294" s="4189"/>
      <c r="BW294" s="4189"/>
      <c r="BX294" s="4189"/>
      <c r="BY294" s="4189"/>
      <c r="BZ294" s="4189"/>
      <c r="CA294" s="4192"/>
      <c r="CC294" s="4195"/>
      <c r="CD294" s="4189"/>
      <c r="CE294" s="4189"/>
      <c r="CF294" s="4192"/>
      <c r="CG294" s="4205"/>
    </row>
    <row r="295" spans="1:85" ht="14.25" customHeight="1" thickBot="1">
      <c r="A295" s="1152"/>
      <c r="B295" s="4180"/>
      <c r="C295" s="4181"/>
      <c r="D295" s="4483"/>
      <c r="E295" s="4183"/>
      <c r="F295" s="4181"/>
      <c r="G295" s="1153">
        <f>SUM(G13:G294)</f>
        <v>400</v>
      </c>
      <c r="H295" s="1154"/>
      <c r="I295" s="1155">
        <f t="shared" ref="I295:L295" si="29">SUM(I13:I294)</f>
        <v>0</v>
      </c>
      <c r="J295" s="1156">
        <f t="shared" si="29"/>
        <v>0</v>
      </c>
      <c r="K295" s="1156">
        <f t="shared" si="29"/>
        <v>0</v>
      </c>
      <c r="L295" s="1156">
        <f t="shared" si="29"/>
        <v>0</v>
      </c>
      <c r="M295" s="1157"/>
      <c r="N295" s="1153">
        <f>SUM(N13:N294)</f>
        <v>0</v>
      </c>
      <c r="O295" s="1158"/>
      <c r="P295" s="1154"/>
      <c r="Q295" s="1159">
        <f t="shared" ref="Q295:T295" si="30">SUM(Q13:Q294)</f>
        <v>0</v>
      </c>
      <c r="R295" s="1160">
        <f t="shared" si="30"/>
        <v>0</v>
      </c>
      <c r="S295" s="1160">
        <f t="shared" si="30"/>
        <v>0</v>
      </c>
      <c r="T295" s="1161">
        <f t="shared" si="30"/>
        <v>0</v>
      </c>
      <c r="U295" s="1162"/>
      <c r="V295" s="1163"/>
      <c r="W295" s="1164">
        <f>COUNTIF(W13:W294,"*")</f>
        <v>10</v>
      </c>
      <c r="X295" s="4484"/>
      <c r="Y295" s="4183"/>
      <c r="Z295" s="4185"/>
      <c r="AA295" s="1165">
        <f t="shared" ref="AA295:AD295" si="31">COUNTIFS(AA13:AA294,1)</f>
        <v>6</v>
      </c>
      <c r="AB295" s="1166">
        <f t="shared" si="31"/>
        <v>8</v>
      </c>
      <c r="AC295" s="1166">
        <f t="shared" si="31"/>
        <v>0</v>
      </c>
      <c r="AD295" s="1167">
        <f t="shared" si="31"/>
        <v>0</v>
      </c>
      <c r="AE295" s="1151"/>
      <c r="AF295" s="1168"/>
      <c r="AG295" s="1169"/>
      <c r="AH295" s="1164">
        <f>COUNTIF(AH13:AH294,"*")</f>
        <v>10</v>
      </c>
      <c r="AI295" s="1169"/>
      <c r="AJ295" s="1170"/>
      <c r="AK295" s="4485"/>
      <c r="AL295" s="4183"/>
      <c r="AM295" s="4183"/>
      <c r="AN295" s="4185"/>
      <c r="AO295" s="1151"/>
      <c r="AP295" s="1171"/>
      <c r="AQ295" s="1172"/>
      <c r="AR295" s="1173"/>
      <c r="AS295" s="1174">
        <f ca="1">IFERROR(__xludf.DUMMYFUNCTION("+I295/G295"),0)</f>
        <v>0</v>
      </c>
      <c r="AT295" s="1175">
        <f ca="1">IFERROR(__xludf.DUMMYFUNCTION("+J295/G295"),0)</f>
        <v>0</v>
      </c>
      <c r="AU295" s="1175">
        <f ca="1">IFERROR(__xludf.DUMMYFUNCTION("+K295/G295"),0)</f>
        <v>0</v>
      </c>
      <c r="AV295" s="1175">
        <f ca="1">IFERROR(__xludf.DUMMYFUNCTION("+L295/G295"),0)</f>
        <v>0</v>
      </c>
      <c r="AW295" s="1169"/>
      <c r="AX295" s="1169"/>
      <c r="AY295" s="1169"/>
      <c r="AZ295" s="1169"/>
      <c r="BA295" s="1169"/>
      <c r="BB295" s="1169"/>
      <c r="BC295" s="1169"/>
      <c r="BD295" s="1169"/>
      <c r="BE295" s="1169"/>
      <c r="BF295" s="1169"/>
      <c r="BG295" s="1169"/>
      <c r="BH295" s="1169"/>
      <c r="BI295" s="1169"/>
      <c r="BJ295" s="1169"/>
      <c r="BK295" s="1169"/>
      <c r="BL295" s="1169"/>
      <c r="BM295" s="1169"/>
      <c r="BN295" s="1169"/>
      <c r="BO295" s="1169"/>
      <c r="BP295" s="1169"/>
      <c r="BQ295" s="1169"/>
      <c r="BR295" s="1169"/>
      <c r="BS295" s="1176" t="e">
        <f t="shared" ref="BS295:BV295" ca="1" si="32">AVERAGEIF(BS13:BS294,"&lt;&gt;#¡DIV/0!")</f>
        <v>#DIV/0!</v>
      </c>
      <c r="BT295" s="1176" t="e">
        <f t="shared" ca="1" si="32"/>
        <v>#DIV/0!</v>
      </c>
      <c r="BU295" s="1176" t="e">
        <f t="shared" ca="1" si="32"/>
        <v>#DIV/0!</v>
      </c>
      <c r="BV295" s="1176" t="e">
        <f t="shared" ca="1" si="32"/>
        <v>#DIV/0!</v>
      </c>
      <c r="BW295" s="1177">
        <f t="shared" ref="BW295:CA295" ca="1" si="33">SUM(BW13:BW294)</f>
        <v>0</v>
      </c>
      <c r="BX295" s="1177">
        <f t="shared" ca="1" si="33"/>
        <v>0</v>
      </c>
      <c r="BY295" s="1177">
        <f t="shared" ca="1" si="33"/>
        <v>0</v>
      </c>
      <c r="BZ295" s="1177">
        <f t="shared" ca="1" si="33"/>
        <v>0</v>
      </c>
      <c r="CA295" s="1178">
        <f t="shared" ca="1" si="33"/>
        <v>0</v>
      </c>
      <c r="CC295" s="1179" t="e">
        <f t="shared" ref="CC295:CG295" ca="1" si="34">AVERAGE(CC13:CC294)</f>
        <v>#DIV/0!</v>
      </c>
      <c r="CD295" s="1179" t="e">
        <f t="shared" ca="1" si="34"/>
        <v>#DIV/0!</v>
      </c>
      <c r="CE295" s="1179" t="e">
        <f t="shared" ca="1" si="34"/>
        <v>#DIV/0!</v>
      </c>
      <c r="CF295" s="1179" t="e">
        <f t="shared" ca="1" si="34"/>
        <v>#DIV/0!</v>
      </c>
      <c r="CG295" s="1180" t="e">
        <f t="shared" ca="1" si="34"/>
        <v>#DIV/0!</v>
      </c>
    </row>
  </sheetData>
  <autoFilter ref="A12:CT194" xr:uid="{00000000-0009-0000-0000-000000000000}"/>
  <mergeCells count="278">
    <mergeCell ref="B295:C295"/>
    <mergeCell ref="D295:F295"/>
    <mergeCell ref="X295:Z295"/>
    <mergeCell ref="AK295:AN295"/>
    <mergeCell ref="CA285:CA294"/>
    <mergeCell ref="CC285:CC294"/>
    <mergeCell ref="CD285:CD294"/>
    <mergeCell ref="CE285:CE294"/>
    <mergeCell ref="CF285:CF294"/>
    <mergeCell ref="CG285:CG294"/>
    <mergeCell ref="BU285:BU294"/>
    <mergeCell ref="BV285:BV294"/>
    <mergeCell ref="BW285:BW294"/>
    <mergeCell ref="BX285:BX294"/>
    <mergeCell ref="BY285:BY294"/>
    <mergeCell ref="BZ285:BZ294"/>
    <mergeCell ref="Q285:Q294"/>
    <mergeCell ref="R285:R294"/>
    <mergeCell ref="S285:S294"/>
    <mergeCell ref="T285:T294"/>
    <mergeCell ref="BS285:BS294"/>
    <mergeCell ref="BT285:BT294"/>
    <mergeCell ref="A285:A294"/>
    <mergeCell ref="B285:C294"/>
    <mergeCell ref="D285:E294"/>
    <mergeCell ref="H285:H294"/>
    <mergeCell ref="M285:M294"/>
    <mergeCell ref="N285:N294"/>
    <mergeCell ref="CA275:CA284"/>
    <mergeCell ref="CC275:CC284"/>
    <mergeCell ref="CD275:CD284"/>
    <mergeCell ref="Q275:Q284"/>
    <mergeCell ref="R275:R284"/>
    <mergeCell ref="S275:S284"/>
    <mergeCell ref="T275:T284"/>
    <mergeCell ref="BS275:BS284"/>
    <mergeCell ref="BT275:BT284"/>
    <mergeCell ref="A275:A284"/>
    <mergeCell ref="B275:C284"/>
    <mergeCell ref="D275:E284"/>
    <mergeCell ref="H275:H284"/>
    <mergeCell ref="M275:M284"/>
    <mergeCell ref="N275:N284"/>
    <mergeCell ref="CE275:CE284"/>
    <mergeCell ref="CF275:CF284"/>
    <mergeCell ref="CG275:CG284"/>
    <mergeCell ref="BU275:BU284"/>
    <mergeCell ref="BV275:BV284"/>
    <mergeCell ref="BW275:BW284"/>
    <mergeCell ref="BX275:BX284"/>
    <mergeCell ref="BY275:BY284"/>
    <mergeCell ref="BZ275:BZ284"/>
    <mergeCell ref="CA265:CA274"/>
    <mergeCell ref="CC265:CC274"/>
    <mergeCell ref="CD265:CD274"/>
    <mergeCell ref="CE265:CE274"/>
    <mergeCell ref="CF265:CF274"/>
    <mergeCell ref="CG265:CG274"/>
    <mergeCell ref="BU265:BU274"/>
    <mergeCell ref="BV265:BV274"/>
    <mergeCell ref="BW265:BW274"/>
    <mergeCell ref="BX265:BX274"/>
    <mergeCell ref="BY265:BY274"/>
    <mergeCell ref="BZ265:BZ274"/>
    <mergeCell ref="Q265:Q274"/>
    <mergeCell ref="R265:R274"/>
    <mergeCell ref="S265:S274"/>
    <mergeCell ref="T265:T274"/>
    <mergeCell ref="BS265:BS274"/>
    <mergeCell ref="BT265:BT274"/>
    <mergeCell ref="A265:A274"/>
    <mergeCell ref="B265:C274"/>
    <mergeCell ref="D265:E274"/>
    <mergeCell ref="H265:H274"/>
    <mergeCell ref="M265:M274"/>
    <mergeCell ref="N265:N274"/>
    <mergeCell ref="CA255:CA264"/>
    <mergeCell ref="CC255:CC264"/>
    <mergeCell ref="CD255:CD264"/>
    <mergeCell ref="CE255:CE264"/>
    <mergeCell ref="CF255:CF264"/>
    <mergeCell ref="CG255:CG264"/>
    <mergeCell ref="BU255:BU264"/>
    <mergeCell ref="BV255:BV264"/>
    <mergeCell ref="BW255:BW264"/>
    <mergeCell ref="BX255:BX264"/>
    <mergeCell ref="BY255:BY264"/>
    <mergeCell ref="BZ255:BZ264"/>
    <mergeCell ref="Q255:Q264"/>
    <mergeCell ref="R255:R264"/>
    <mergeCell ref="S255:S264"/>
    <mergeCell ref="T255:T264"/>
    <mergeCell ref="BS255:BS264"/>
    <mergeCell ref="BT255:BT264"/>
    <mergeCell ref="A255:A264"/>
    <mergeCell ref="B255:C264"/>
    <mergeCell ref="D255:E264"/>
    <mergeCell ref="H255:H264"/>
    <mergeCell ref="M255:M264"/>
    <mergeCell ref="N255:N264"/>
    <mergeCell ref="CA245:CA254"/>
    <mergeCell ref="CC245:CC254"/>
    <mergeCell ref="CD245:CD254"/>
    <mergeCell ref="CE245:CE254"/>
    <mergeCell ref="CF245:CF254"/>
    <mergeCell ref="CG245:CG254"/>
    <mergeCell ref="BU245:BU254"/>
    <mergeCell ref="BV245:BV254"/>
    <mergeCell ref="BW245:BW254"/>
    <mergeCell ref="BX245:BX254"/>
    <mergeCell ref="BY245:BY254"/>
    <mergeCell ref="BZ245:BZ254"/>
    <mergeCell ref="Q245:Q254"/>
    <mergeCell ref="R245:R254"/>
    <mergeCell ref="S245:S254"/>
    <mergeCell ref="T245:T254"/>
    <mergeCell ref="BS245:BS254"/>
    <mergeCell ref="BT245:BT254"/>
    <mergeCell ref="A245:A254"/>
    <mergeCell ref="B245:C254"/>
    <mergeCell ref="D245:E254"/>
    <mergeCell ref="H245:H254"/>
    <mergeCell ref="M245:M254"/>
    <mergeCell ref="N245:N254"/>
    <mergeCell ref="CA235:CA244"/>
    <mergeCell ref="CC235:CC244"/>
    <mergeCell ref="CD235:CD244"/>
    <mergeCell ref="CE235:CE244"/>
    <mergeCell ref="CF235:CF244"/>
    <mergeCell ref="CG235:CG244"/>
    <mergeCell ref="BU235:BU244"/>
    <mergeCell ref="BV235:BV244"/>
    <mergeCell ref="BW235:BW244"/>
    <mergeCell ref="BX235:BX244"/>
    <mergeCell ref="BY235:BY244"/>
    <mergeCell ref="BZ235:BZ244"/>
    <mergeCell ref="Q235:Q244"/>
    <mergeCell ref="R235:R244"/>
    <mergeCell ref="S235:S244"/>
    <mergeCell ref="T235:T244"/>
    <mergeCell ref="BS235:BS244"/>
    <mergeCell ref="BT235:BT244"/>
    <mergeCell ref="A235:A244"/>
    <mergeCell ref="B235:C244"/>
    <mergeCell ref="D235:E244"/>
    <mergeCell ref="H235:H244"/>
    <mergeCell ref="M235:M244"/>
    <mergeCell ref="N235:N244"/>
    <mergeCell ref="CA225:CA234"/>
    <mergeCell ref="CC225:CC234"/>
    <mergeCell ref="CD225:CD234"/>
    <mergeCell ref="CE225:CE234"/>
    <mergeCell ref="CF225:CF234"/>
    <mergeCell ref="CG225:CG234"/>
    <mergeCell ref="BU225:BU234"/>
    <mergeCell ref="BV225:BV234"/>
    <mergeCell ref="BW225:BW234"/>
    <mergeCell ref="BX225:BX234"/>
    <mergeCell ref="BY225:BY234"/>
    <mergeCell ref="BZ225:BZ234"/>
    <mergeCell ref="Q225:Q234"/>
    <mergeCell ref="R225:R234"/>
    <mergeCell ref="S225:S234"/>
    <mergeCell ref="T225:T234"/>
    <mergeCell ref="BS225:BS234"/>
    <mergeCell ref="BT225:BT234"/>
    <mergeCell ref="A225:A234"/>
    <mergeCell ref="B225:C234"/>
    <mergeCell ref="D225:E234"/>
    <mergeCell ref="H225:H234"/>
    <mergeCell ref="M225:M234"/>
    <mergeCell ref="N225:N234"/>
    <mergeCell ref="CA215:CA224"/>
    <mergeCell ref="CC215:CC224"/>
    <mergeCell ref="CD215:CD224"/>
    <mergeCell ref="CE215:CE224"/>
    <mergeCell ref="CF215:CF224"/>
    <mergeCell ref="CG215:CG224"/>
    <mergeCell ref="BU215:BU224"/>
    <mergeCell ref="BV215:BV224"/>
    <mergeCell ref="BW215:BW224"/>
    <mergeCell ref="BX215:BX224"/>
    <mergeCell ref="BY215:BY224"/>
    <mergeCell ref="BZ215:BZ224"/>
    <mergeCell ref="Q215:Q224"/>
    <mergeCell ref="R215:R224"/>
    <mergeCell ref="S215:S224"/>
    <mergeCell ref="T215:T224"/>
    <mergeCell ref="BS215:BS224"/>
    <mergeCell ref="BT215:BT224"/>
    <mergeCell ref="A215:A224"/>
    <mergeCell ref="B215:C224"/>
    <mergeCell ref="D215:E224"/>
    <mergeCell ref="H215:H224"/>
    <mergeCell ref="M215:M224"/>
    <mergeCell ref="N215:N224"/>
    <mergeCell ref="CA205:CA214"/>
    <mergeCell ref="CC205:CC214"/>
    <mergeCell ref="CD205:CD214"/>
    <mergeCell ref="CE205:CE214"/>
    <mergeCell ref="CF205:CF214"/>
    <mergeCell ref="CG205:CG214"/>
    <mergeCell ref="BU205:BU214"/>
    <mergeCell ref="BV205:BV214"/>
    <mergeCell ref="BW205:BW214"/>
    <mergeCell ref="BX205:BX214"/>
    <mergeCell ref="BY205:BY214"/>
    <mergeCell ref="BZ205:BZ214"/>
    <mergeCell ref="Q205:Q214"/>
    <mergeCell ref="R205:R214"/>
    <mergeCell ref="S205:S214"/>
    <mergeCell ref="T205:T214"/>
    <mergeCell ref="BS205:BS214"/>
    <mergeCell ref="BT205:BT214"/>
    <mergeCell ref="A205:A214"/>
    <mergeCell ref="B205:C214"/>
    <mergeCell ref="D205:E214"/>
    <mergeCell ref="H205:H214"/>
    <mergeCell ref="M205:M214"/>
    <mergeCell ref="N205:N214"/>
    <mergeCell ref="CA195:CA204"/>
    <mergeCell ref="CC195:CC204"/>
    <mergeCell ref="CD195:CD204"/>
    <mergeCell ref="CE195:CE204"/>
    <mergeCell ref="CF195:CF204"/>
    <mergeCell ref="CG195:CG204"/>
    <mergeCell ref="BU195:BU204"/>
    <mergeCell ref="BV195:BV204"/>
    <mergeCell ref="BW195:BW204"/>
    <mergeCell ref="BX195:BX204"/>
    <mergeCell ref="BY195:BY204"/>
    <mergeCell ref="BZ195:BZ204"/>
    <mergeCell ref="Q195:Q204"/>
    <mergeCell ref="R195:R204"/>
    <mergeCell ref="S195:S204"/>
    <mergeCell ref="T195:T204"/>
    <mergeCell ref="BS195:BS204"/>
    <mergeCell ref="BT195:BT204"/>
    <mergeCell ref="A195:A204"/>
    <mergeCell ref="B195:C204"/>
    <mergeCell ref="D195:E204"/>
    <mergeCell ref="H195:H204"/>
    <mergeCell ref="M195:M204"/>
    <mergeCell ref="N195:N204"/>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EBD2B-75B8-4F53-9D2C-D52314E1818E}">
  <dimension ref="A1:CT313"/>
  <sheetViews>
    <sheetView showGridLines="0" workbookViewId="0">
      <selection sqref="A1:G1"/>
    </sheetView>
  </sheetViews>
  <sheetFormatPr baseColWidth="10" defaultColWidth="14.44140625" defaultRowHeight="15" customHeight="1" outlineLevelCol="1"/>
  <cols>
    <col min="1" max="1" width="4.109375" style="800" customWidth="1"/>
    <col min="2" max="2" width="25.109375" style="800" customWidth="1"/>
    <col min="3" max="3" width="11.5546875" style="800" customWidth="1"/>
    <col min="4" max="4" width="7.109375" style="800" customWidth="1"/>
    <col min="5" max="5" width="15.88671875" style="800" customWidth="1"/>
    <col min="6" max="6" width="16.6640625" style="800" customWidth="1"/>
    <col min="7" max="7" width="15.33203125" style="800" customWidth="1"/>
    <col min="8" max="8" width="20.44140625" style="800" customWidth="1"/>
    <col min="9" max="12" width="13.109375" style="800" customWidth="1" outlineLevel="1"/>
    <col min="13" max="13" width="17.33203125" style="800" customWidth="1" outlineLevel="1"/>
    <col min="14" max="14" width="18.44140625" style="800" customWidth="1"/>
    <col min="15" max="15" width="18.6640625" style="800" customWidth="1"/>
    <col min="16" max="16" width="19.33203125" style="800" customWidth="1"/>
    <col min="17" max="20" width="17.33203125" style="800" customWidth="1" outlineLevel="1"/>
    <col min="21" max="21" width="1.33203125" style="800" customWidth="1"/>
    <col min="22" max="22" width="7.44140625" style="800" customWidth="1"/>
    <col min="23" max="23" width="34.66406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0.44140625" style="800" customWidth="1"/>
    <col min="33" max="33" width="25.6640625" style="800" customWidth="1"/>
    <col min="34" max="34" width="19.109375" style="800" customWidth="1"/>
    <col min="35" max="35" width="9.6640625" style="800" customWidth="1"/>
    <col min="36" max="36" width="11.5546875" style="800" customWidth="1"/>
    <col min="37" max="40" width="11.5546875" style="800" hidden="1" customWidth="1" outlineLevel="1"/>
    <col min="41" max="41" width="1.5546875" style="800" customWidth="1" collapsed="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8.600000000000001" thickBot="1">
      <c r="A1" s="4492" t="s">
        <v>0</v>
      </c>
      <c r="B1" s="4183"/>
      <c r="C1" s="4183"/>
      <c r="D1" s="4183"/>
      <c r="E1" s="4183"/>
      <c r="F1" s="4183"/>
      <c r="G1" s="4185"/>
      <c r="H1" s="796"/>
      <c r="I1" s="796"/>
      <c r="J1" s="796"/>
      <c r="K1" s="796"/>
      <c r="L1" s="796"/>
      <c r="M1" s="796"/>
      <c r="N1" s="796"/>
      <c r="O1" s="796"/>
      <c r="P1" s="796"/>
      <c r="Q1" s="796"/>
      <c r="R1" s="796"/>
      <c r="S1" s="796"/>
      <c r="T1" s="796"/>
      <c r="U1" s="796"/>
      <c r="V1" s="796"/>
      <c r="W1" s="796"/>
      <c r="X1" s="796"/>
      <c r="Y1" s="796"/>
      <c r="Z1" s="796"/>
      <c r="AA1" s="797"/>
      <c r="AB1" s="796"/>
      <c r="AC1" s="796"/>
      <c r="AD1" s="796"/>
      <c r="AE1" s="796"/>
      <c r="AF1" s="796"/>
      <c r="AG1" s="796"/>
      <c r="AH1" s="796"/>
      <c r="AI1" s="796"/>
      <c r="AJ1" s="796"/>
      <c r="AK1" s="796"/>
      <c r="AL1" s="796"/>
      <c r="AM1" s="796"/>
      <c r="AN1" s="796"/>
      <c r="AO1" s="796"/>
      <c r="AP1" s="796"/>
      <c r="AQ1" s="796"/>
      <c r="AR1" s="796"/>
      <c r="AS1" s="797"/>
      <c r="AT1" s="797"/>
      <c r="AU1" s="797"/>
      <c r="AV1" s="797"/>
      <c r="AW1" s="798"/>
      <c r="AX1" s="798"/>
      <c r="AY1" s="798"/>
      <c r="AZ1" s="798"/>
      <c r="BA1" s="798"/>
      <c r="BB1" s="798"/>
      <c r="BC1" s="798"/>
      <c r="BD1" s="798"/>
      <c r="BE1" s="798"/>
      <c r="BF1" s="798"/>
      <c r="BG1" s="798"/>
      <c r="BH1" s="798"/>
      <c r="BI1" s="798"/>
      <c r="BJ1" s="798"/>
      <c r="BK1" s="798"/>
      <c r="BL1" s="798"/>
      <c r="BM1" s="798"/>
      <c r="BN1" s="798"/>
      <c r="BO1" s="798"/>
      <c r="BP1" s="798"/>
      <c r="BQ1" s="798"/>
      <c r="BR1" s="798"/>
      <c r="BS1" s="798"/>
      <c r="BT1" s="798"/>
      <c r="BU1" s="798"/>
      <c r="BV1" s="798"/>
      <c r="BW1" s="798"/>
      <c r="BX1" s="798"/>
      <c r="BY1" s="798"/>
      <c r="BZ1" s="798"/>
      <c r="CA1" s="799"/>
      <c r="CB1" s="798"/>
      <c r="CC1" s="798"/>
      <c r="CD1" s="798"/>
      <c r="CE1" s="798"/>
      <c r="CF1" s="798"/>
      <c r="CG1" s="798"/>
      <c r="CH1" s="798"/>
      <c r="CI1" s="798"/>
      <c r="CJ1" s="798"/>
      <c r="CK1" s="798"/>
      <c r="CL1" s="798"/>
      <c r="CM1" s="798"/>
      <c r="CN1" s="798"/>
      <c r="CO1" s="798"/>
      <c r="CP1" s="798"/>
      <c r="CQ1" s="798"/>
      <c r="CR1" s="798"/>
      <c r="CS1" s="798"/>
      <c r="CT1" s="798"/>
    </row>
    <row r="2" spans="1:98" ht="15.6">
      <c r="A2" s="4493" t="s">
        <v>1</v>
      </c>
      <c r="B2" s="4208"/>
      <c r="C2" s="801">
        <v>2024</v>
      </c>
      <c r="D2" s="801"/>
      <c r="E2" s="4494" t="s">
        <v>2</v>
      </c>
      <c r="F2" s="802" t="s">
        <v>3</v>
      </c>
      <c r="G2" s="803"/>
      <c r="H2" s="804"/>
      <c r="I2" s="805"/>
      <c r="J2" s="805"/>
      <c r="K2" s="805"/>
      <c r="L2" s="805"/>
      <c r="M2" s="805"/>
      <c r="N2" s="805"/>
      <c r="O2" s="805"/>
      <c r="P2" s="805"/>
      <c r="Q2" s="805"/>
      <c r="R2" s="805"/>
      <c r="S2" s="805"/>
      <c r="T2" s="805"/>
      <c r="U2" s="805"/>
      <c r="V2" s="805"/>
      <c r="W2" s="806"/>
      <c r="X2" s="4495"/>
      <c r="Y2" s="4170"/>
      <c r="Z2" s="4170"/>
      <c r="AA2" s="806"/>
      <c r="AB2" s="806"/>
      <c r="AC2" s="806"/>
      <c r="AD2" s="806"/>
      <c r="AE2" s="807"/>
      <c r="AF2" s="807"/>
      <c r="AG2" s="807"/>
      <c r="AH2" s="807"/>
      <c r="AI2" s="807"/>
      <c r="AJ2" s="807"/>
      <c r="AK2" s="807"/>
      <c r="AL2" s="807"/>
      <c r="AM2" s="807"/>
      <c r="AN2" s="807"/>
      <c r="AO2" s="807"/>
      <c r="AP2" s="808"/>
      <c r="AQ2" s="808"/>
      <c r="AR2" s="807"/>
      <c r="AS2" s="807"/>
      <c r="AT2" s="807"/>
      <c r="AU2" s="807"/>
      <c r="AV2" s="807"/>
      <c r="AW2" s="809"/>
      <c r="AX2" s="809"/>
      <c r="AY2" s="809"/>
      <c r="AZ2" s="809"/>
      <c r="BA2" s="809"/>
      <c r="BB2" s="809"/>
      <c r="BC2" s="809"/>
      <c r="BD2" s="809"/>
      <c r="BE2" s="809"/>
      <c r="BF2" s="809"/>
      <c r="BG2" s="809"/>
      <c r="BH2" s="809"/>
      <c r="BI2" s="809"/>
      <c r="BJ2" s="809"/>
      <c r="BK2" s="809"/>
      <c r="BL2" s="809"/>
      <c r="BM2" s="809"/>
      <c r="BN2" s="809"/>
      <c r="BO2" s="809"/>
      <c r="BP2" s="809"/>
      <c r="BQ2" s="809"/>
      <c r="BR2" s="809"/>
      <c r="BS2" s="809"/>
      <c r="BT2" s="809"/>
      <c r="BU2" s="809"/>
      <c r="BV2" s="809"/>
      <c r="BW2" s="809"/>
      <c r="BX2" s="809"/>
      <c r="BY2" s="809"/>
      <c r="BZ2" s="809"/>
      <c r="CA2" s="805"/>
      <c r="CB2" s="809"/>
      <c r="CC2" s="809"/>
      <c r="CD2" s="809"/>
      <c r="CE2" s="809"/>
      <c r="CF2" s="809"/>
      <c r="CG2" s="809"/>
      <c r="CH2" s="809"/>
      <c r="CI2" s="809"/>
      <c r="CJ2" s="809"/>
      <c r="CK2" s="809"/>
      <c r="CL2" s="809"/>
      <c r="CM2" s="809"/>
      <c r="CN2" s="809"/>
      <c r="CO2" s="809"/>
      <c r="CP2" s="809"/>
      <c r="CQ2" s="809"/>
      <c r="CR2" s="809"/>
      <c r="CS2" s="809"/>
      <c r="CT2" s="809"/>
    </row>
    <row r="3" spans="1:98" ht="15.6">
      <c r="A3" s="4276"/>
      <c r="B3" s="4210"/>
      <c r="C3" s="810">
        <v>2025</v>
      </c>
      <c r="D3" s="810" t="s">
        <v>4</v>
      </c>
      <c r="E3" s="4188"/>
      <c r="F3" s="811" t="s">
        <v>5</v>
      </c>
      <c r="G3" s="812"/>
      <c r="H3" s="813"/>
      <c r="I3" s="806"/>
      <c r="J3" s="806"/>
      <c r="K3" s="806"/>
      <c r="L3" s="806"/>
      <c r="M3" s="806"/>
      <c r="N3" s="806"/>
      <c r="O3" s="806"/>
      <c r="P3" s="806"/>
      <c r="Q3" s="806"/>
      <c r="R3" s="806"/>
      <c r="S3" s="806"/>
      <c r="T3" s="806"/>
      <c r="U3" s="806"/>
      <c r="V3" s="806"/>
      <c r="W3" s="806"/>
      <c r="X3" s="806"/>
      <c r="Y3" s="806"/>
      <c r="Z3" s="806"/>
      <c r="AA3" s="806"/>
      <c r="AB3" s="806"/>
      <c r="AC3" s="806"/>
      <c r="AD3" s="806"/>
      <c r="AE3" s="807"/>
      <c r="AF3" s="807"/>
      <c r="AG3" s="807"/>
      <c r="AH3" s="807"/>
      <c r="AI3" s="807"/>
      <c r="AJ3" s="807"/>
      <c r="AK3" s="807"/>
      <c r="AL3" s="807"/>
      <c r="AM3" s="807"/>
      <c r="AN3" s="807"/>
      <c r="AO3" s="807"/>
      <c r="AP3" s="808"/>
      <c r="AQ3" s="808"/>
      <c r="AR3" s="807"/>
      <c r="AS3" s="807"/>
      <c r="AT3" s="807"/>
      <c r="AU3" s="807"/>
      <c r="AV3" s="807"/>
      <c r="AW3" s="809"/>
      <c r="AX3" s="809"/>
      <c r="AY3" s="809"/>
      <c r="AZ3" s="809"/>
      <c r="BA3" s="809"/>
      <c r="BB3" s="809"/>
      <c r="BC3" s="809"/>
      <c r="BD3" s="809"/>
      <c r="BE3" s="809"/>
      <c r="BF3" s="809"/>
      <c r="BG3" s="809"/>
      <c r="BH3" s="809"/>
      <c r="BI3" s="809"/>
      <c r="BJ3" s="809"/>
      <c r="BK3" s="809"/>
      <c r="BL3" s="809"/>
      <c r="BM3" s="809"/>
      <c r="BN3" s="809"/>
      <c r="BO3" s="809"/>
      <c r="BP3" s="809"/>
      <c r="BQ3" s="809"/>
      <c r="BR3" s="809"/>
      <c r="BS3" s="809"/>
      <c r="BT3" s="809"/>
      <c r="BU3" s="809"/>
      <c r="BV3" s="809"/>
      <c r="BW3" s="809"/>
      <c r="BX3" s="809"/>
      <c r="BY3" s="809"/>
      <c r="BZ3" s="809"/>
      <c r="CA3" s="805"/>
      <c r="CB3" s="809"/>
      <c r="CC3" s="809"/>
      <c r="CD3" s="809"/>
      <c r="CE3" s="809"/>
      <c r="CF3" s="809"/>
      <c r="CG3" s="809"/>
      <c r="CH3" s="809"/>
      <c r="CI3" s="809"/>
      <c r="CJ3" s="809"/>
      <c r="CK3" s="809"/>
      <c r="CL3" s="809"/>
      <c r="CM3" s="809"/>
      <c r="CN3" s="809"/>
      <c r="CO3" s="809"/>
      <c r="CP3" s="809"/>
      <c r="CQ3" s="809"/>
      <c r="CR3" s="809"/>
      <c r="CS3" s="809"/>
      <c r="CT3" s="809"/>
    </row>
    <row r="4" spans="1:98" ht="15.6">
      <c r="A4" s="4276"/>
      <c r="B4" s="4210"/>
      <c r="C4" s="810">
        <v>2026</v>
      </c>
      <c r="D4" s="810"/>
      <c r="E4" s="4188"/>
      <c r="F4" s="811" t="s">
        <v>7</v>
      </c>
      <c r="G4" s="812"/>
      <c r="H4" s="813"/>
      <c r="I4" s="806"/>
      <c r="J4" s="806"/>
      <c r="K4" s="806"/>
      <c r="L4" s="806"/>
      <c r="M4" s="806"/>
      <c r="N4" s="806"/>
      <c r="O4" s="806"/>
      <c r="P4" s="806"/>
      <c r="Q4" s="806"/>
      <c r="R4" s="806"/>
      <c r="S4" s="806"/>
      <c r="T4" s="806"/>
      <c r="U4" s="806"/>
      <c r="V4" s="806"/>
      <c r="W4" s="806"/>
      <c r="X4" s="806"/>
      <c r="Y4" s="806"/>
      <c r="Z4" s="806"/>
      <c r="AA4" s="806"/>
      <c r="AB4" s="806"/>
      <c r="AC4" s="806"/>
      <c r="AD4" s="806"/>
      <c r="AE4" s="807"/>
      <c r="AF4" s="807"/>
      <c r="AG4" s="807"/>
      <c r="AH4" s="807"/>
      <c r="AI4" s="807"/>
      <c r="AJ4" s="807"/>
      <c r="AK4" s="807"/>
      <c r="AL4" s="807"/>
      <c r="AM4" s="807"/>
      <c r="AN4" s="807"/>
      <c r="AO4" s="807"/>
      <c r="AP4" s="808"/>
      <c r="AQ4" s="808"/>
      <c r="AR4" s="807"/>
      <c r="AS4" s="807"/>
      <c r="AT4" s="807"/>
      <c r="AU4" s="807"/>
      <c r="AV4" s="807"/>
      <c r="AW4" s="809"/>
      <c r="AX4" s="809"/>
      <c r="AY4" s="809"/>
      <c r="AZ4" s="809"/>
      <c r="BA4" s="809"/>
      <c r="BB4" s="809"/>
      <c r="BC4" s="809"/>
      <c r="BD4" s="809"/>
      <c r="BE4" s="809"/>
      <c r="BF4" s="809"/>
      <c r="BG4" s="809"/>
      <c r="BH4" s="809"/>
      <c r="BI4" s="809"/>
      <c r="BJ4" s="809"/>
      <c r="BK4" s="809"/>
      <c r="BL4" s="809"/>
      <c r="BM4" s="809"/>
      <c r="BN4" s="809"/>
      <c r="BO4" s="809"/>
      <c r="BP4" s="809"/>
      <c r="BQ4" s="809"/>
      <c r="BR4" s="809"/>
      <c r="BS4" s="809"/>
      <c r="BT4" s="809"/>
      <c r="BU4" s="809"/>
      <c r="BV4" s="809"/>
      <c r="BW4" s="809"/>
      <c r="BX4" s="809"/>
      <c r="BY4" s="809"/>
      <c r="BZ4" s="809"/>
      <c r="CA4" s="805"/>
      <c r="CB4" s="809"/>
      <c r="CC4" s="809"/>
      <c r="CD4" s="809"/>
      <c r="CE4" s="809"/>
      <c r="CF4" s="809"/>
      <c r="CG4" s="809"/>
      <c r="CH4" s="809"/>
      <c r="CI4" s="809"/>
      <c r="CJ4" s="809"/>
      <c r="CK4" s="809"/>
      <c r="CL4" s="809"/>
      <c r="CM4" s="809"/>
      <c r="CN4" s="809"/>
      <c r="CO4" s="809"/>
      <c r="CP4" s="809"/>
      <c r="CQ4" s="809"/>
      <c r="CR4" s="809"/>
      <c r="CS4" s="809"/>
      <c r="CT4" s="809"/>
    </row>
    <row r="5" spans="1:98" ht="16.2" thickBot="1">
      <c r="A5" s="4276"/>
      <c r="B5" s="4210"/>
      <c r="C5" s="814">
        <v>2027</v>
      </c>
      <c r="D5" s="814"/>
      <c r="E5" s="4188"/>
      <c r="F5" s="815" t="s">
        <v>8</v>
      </c>
      <c r="G5" s="816" t="s">
        <v>4</v>
      </c>
      <c r="H5" s="813"/>
      <c r="I5" s="806"/>
      <c r="J5" s="806"/>
      <c r="K5" s="806"/>
      <c r="L5" s="806"/>
      <c r="M5" s="806"/>
      <c r="N5" s="806"/>
      <c r="O5" s="806"/>
      <c r="P5" s="806"/>
      <c r="Q5" s="806"/>
      <c r="R5" s="806"/>
      <c r="S5" s="806"/>
      <c r="T5" s="806"/>
      <c r="U5" s="806"/>
      <c r="V5" s="806"/>
      <c r="W5" s="806"/>
      <c r="X5" s="806"/>
      <c r="Y5" s="806"/>
      <c r="Z5" s="806"/>
      <c r="AA5" s="806"/>
      <c r="AB5" s="806"/>
      <c r="AC5" s="806"/>
      <c r="AD5" s="806"/>
      <c r="AE5" s="807"/>
      <c r="AF5" s="807"/>
      <c r="AG5" s="807"/>
      <c r="AH5" s="807"/>
      <c r="AI5" s="807"/>
      <c r="AJ5" s="807"/>
      <c r="AK5" s="807"/>
      <c r="AL5" s="807"/>
      <c r="AM5" s="807"/>
      <c r="AN5" s="807"/>
      <c r="AO5" s="807"/>
      <c r="AP5" s="808"/>
      <c r="AQ5" s="808"/>
      <c r="AR5" s="807"/>
      <c r="AS5" s="807"/>
      <c r="AT5" s="807"/>
      <c r="AU5" s="807"/>
      <c r="AV5" s="807"/>
      <c r="AW5" s="809"/>
      <c r="AX5" s="809"/>
      <c r="AY5" s="809"/>
      <c r="AZ5" s="809"/>
      <c r="BA5" s="809"/>
      <c r="BB5" s="809"/>
      <c r="BC5" s="809"/>
      <c r="BD5" s="809"/>
      <c r="BE5" s="809"/>
      <c r="BF5" s="809"/>
      <c r="BG5" s="809"/>
      <c r="BH5" s="809"/>
      <c r="BI5" s="809"/>
      <c r="BJ5" s="809"/>
      <c r="BK5" s="809"/>
      <c r="BL5" s="809"/>
      <c r="BM5" s="809"/>
      <c r="BN5" s="809"/>
      <c r="BO5" s="809"/>
      <c r="BP5" s="809"/>
      <c r="BQ5" s="809"/>
      <c r="BR5" s="809"/>
      <c r="BS5" s="809"/>
      <c r="BT5" s="809"/>
      <c r="BU5" s="809"/>
      <c r="BV5" s="809"/>
      <c r="BW5" s="809"/>
      <c r="BX5" s="809"/>
      <c r="BY5" s="809"/>
      <c r="BZ5" s="809"/>
      <c r="CA5" s="805"/>
      <c r="CB5" s="809"/>
      <c r="CC5" s="809"/>
      <c r="CD5" s="809"/>
      <c r="CE5" s="809"/>
      <c r="CF5" s="809"/>
      <c r="CG5" s="809"/>
      <c r="CH5" s="809"/>
      <c r="CI5" s="809"/>
      <c r="CJ5" s="809"/>
      <c r="CK5" s="809"/>
      <c r="CL5" s="809"/>
      <c r="CM5" s="809"/>
      <c r="CN5" s="809"/>
      <c r="CO5" s="809"/>
      <c r="CP5" s="809"/>
      <c r="CQ5" s="809"/>
      <c r="CR5" s="809"/>
      <c r="CS5" s="809"/>
      <c r="CT5" s="809"/>
    </row>
    <row r="6" spans="1:98" ht="15.6">
      <c r="A6" s="4496" t="s">
        <v>9</v>
      </c>
      <c r="B6" s="4280"/>
      <c r="C6" s="4281" t="s">
        <v>2209</v>
      </c>
      <c r="D6" s="4266"/>
      <c r="E6" s="4266"/>
      <c r="F6" s="4266"/>
      <c r="G6" s="4267"/>
      <c r="H6" s="804"/>
      <c r="I6" s="805"/>
      <c r="J6" s="805"/>
      <c r="K6" s="805"/>
      <c r="L6" s="805"/>
      <c r="M6" s="805"/>
      <c r="N6" s="805"/>
      <c r="O6" s="805"/>
      <c r="P6" s="805"/>
      <c r="Q6" s="805"/>
      <c r="R6" s="805"/>
      <c r="S6" s="805"/>
      <c r="T6" s="805"/>
      <c r="U6" s="805"/>
      <c r="V6" s="805"/>
      <c r="W6" s="807"/>
      <c r="X6" s="807"/>
      <c r="Y6" s="807"/>
      <c r="Z6" s="807"/>
      <c r="AA6" s="807"/>
      <c r="AB6" s="807"/>
      <c r="AC6" s="807"/>
      <c r="AD6" s="807"/>
      <c r="AE6" s="807"/>
      <c r="AF6" s="807"/>
      <c r="AG6" s="807"/>
      <c r="AH6" s="807"/>
      <c r="AI6" s="807"/>
      <c r="AJ6" s="807"/>
      <c r="AK6" s="807"/>
      <c r="AL6" s="807"/>
      <c r="AM6" s="807"/>
      <c r="AN6" s="807"/>
      <c r="AO6" s="807"/>
      <c r="AP6" s="808"/>
      <c r="AQ6" s="808"/>
      <c r="AR6" s="807"/>
      <c r="AS6" s="807"/>
      <c r="AT6" s="807"/>
      <c r="AU6" s="807"/>
      <c r="AV6" s="807"/>
      <c r="AW6" s="809"/>
      <c r="AX6" s="809"/>
      <c r="AY6" s="809"/>
      <c r="AZ6" s="809"/>
      <c r="BA6" s="809"/>
      <c r="BB6" s="809"/>
      <c r="BC6" s="809"/>
      <c r="BD6" s="809"/>
      <c r="BE6" s="809"/>
      <c r="BF6" s="809"/>
      <c r="BG6" s="809"/>
      <c r="BH6" s="809"/>
      <c r="BI6" s="809"/>
      <c r="BJ6" s="809"/>
      <c r="BK6" s="809"/>
      <c r="BL6" s="809"/>
      <c r="BM6" s="809"/>
      <c r="BN6" s="809"/>
      <c r="BO6" s="809"/>
      <c r="BP6" s="809"/>
      <c r="BQ6" s="809"/>
      <c r="BR6" s="809"/>
      <c r="BS6" s="809"/>
      <c r="BT6" s="809"/>
      <c r="BU6" s="809"/>
      <c r="BV6" s="809"/>
      <c r="BW6" s="809"/>
      <c r="BX6" s="809"/>
      <c r="BY6" s="809"/>
      <c r="BZ6" s="809"/>
      <c r="CA6" s="805"/>
      <c r="CB6" s="809"/>
      <c r="CC6" s="809"/>
      <c r="CD6" s="809"/>
      <c r="CE6" s="809"/>
      <c r="CF6" s="809"/>
      <c r="CG6" s="809"/>
      <c r="CH6" s="809"/>
      <c r="CI6" s="809"/>
      <c r="CJ6" s="809"/>
      <c r="CK6" s="809"/>
      <c r="CL6" s="809"/>
      <c r="CM6" s="809"/>
      <c r="CN6" s="809"/>
      <c r="CO6" s="809"/>
      <c r="CP6" s="809"/>
      <c r="CQ6" s="809"/>
      <c r="CR6" s="809"/>
      <c r="CS6" s="809"/>
      <c r="CT6" s="809"/>
    </row>
    <row r="7" spans="1:98" ht="15.6">
      <c r="A7" s="4498" t="s">
        <v>11</v>
      </c>
      <c r="B7" s="4254"/>
      <c r="C7" s="4252" t="s">
        <v>2210</v>
      </c>
      <c r="D7" s="4253"/>
      <c r="E7" s="4253"/>
      <c r="F7" s="4253"/>
      <c r="G7" s="4257"/>
      <c r="H7" s="804"/>
      <c r="I7" s="805"/>
      <c r="J7" s="805"/>
      <c r="K7" s="805"/>
      <c r="L7" s="805"/>
      <c r="M7" s="805"/>
      <c r="N7" s="805"/>
      <c r="O7" s="805"/>
      <c r="P7" s="805"/>
      <c r="Q7" s="805"/>
      <c r="R7" s="805"/>
      <c r="S7" s="805"/>
      <c r="T7" s="805"/>
      <c r="U7" s="805"/>
      <c r="V7" s="805"/>
      <c r="W7" s="809"/>
      <c r="X7" s="809"/>
      <c r="Y7" s="809"/>
      <c r="Z7" s="809"/>
      <c r="AA7" s="807"/>
      <c r="AB7" s="807"/>
      <c r="AC7" s="807"/>
      <c r="AD7" s="807"/>
      <c r="AE7" s="809"/>
      <c r="AF7" s="809"/>
      <c r="AG7" s="809"/>
      <c r="AH7" s="809"/>
      <c r="AI7" s="809"/>
      <c r="AJ7" s="809"/>
      <c r="AK7" s="809"/>
      <c r="AL7" s="809"/>
      <c r="AM7" s="809"/>
      <c r="AN7" s="809"/>
      <c r="AO7" s="809"/>
      <c r="AP7" s="808"/>
      <c r="AQ7" s="808"/>
      <c r="AR7" s="809"/>
      <c r="AS7" s="809"/>
      <c r="AT7" s="809"/>
      <c r="AU7" s="809"/>
      <c r="AV7" s="809"/>
      <c r="AW7" s="809"/>
      <c r="AX7" s="809"/>
      <c r="AY7" s="809"/>
      <c r="AZ7" s="809"/>
      <c r="BA7" s="809"/>
      <c r="BB7" s="809"/>
      <c r="BC7" s="809"/>
      <c r="BD7" s="809"/>
      <c r="BE7" s="809"/>
      <c r="BF7" s="809"/>
      <c r="BG7" s="809"/>
      <c r="BH7" s="809"/>
      <c r="BI7" s="809"/>
      <c r="BJ7" s="809"/>
      <c r="BK7" s="809"/>
      <c r="BL7" s="809"/>
      <c r="BM7" s="809"/>
      <c r="BN7" s="809"/>
      <c r="BO7" s="809"/>
      <c r="BP7" s="809"/>
      <c r="BQ7" s="809"/>
      <c r="BR7" s="809"/>
      <c r="BS7" s="809"/>
      <c r="BT7" s="809"/>
      <c r="BU7" s="809"/>
      <c r="BV7" s="809"/>
      <c r="BW7" s="809"/>
      <c r="BX7" s="809"/>
      <c r="BY7" s="809"/>
      <c r="BZ7" s="809"/>
      <c r="CA7" s="805"/>
      <c r="CB7" s="809"/>
      <c r="CC7" s="809"/>
      <c r="CD7" s="809"/>
      <c r="CE7" s="809"/>
      <c r="CF7" s="809"/>
      <c r="CG7" s="809"/>
      <c r="CH7" s="809"/>
      <c r="CI7" s="809"/>
      <c r="CJ7" s="809"/>
      <c r="CK7" s="809"/>
      <c r="CL7" s="809"/>
      <c r="CM7" s="809"/>
      <c r="CN7" s="809"/>
      <c r="CO7" s="809"/>
      <c r="CP7" s="809"/>
      <c r="CQ7" s="809"/>
      <c r="CR7" s="809"/>
      <c r="CS7" s="809"/>
      <c r="CT7" s="809"/>
    </row>
    <row r="8" spans="1:98" ht="16.2" thickBot="1">
      <c r="A8" s="4500" t="s">
        <v>12</v>
      </c>
      <c r="B8" s="4269"/>
      <c r="C8" s="5056">
        <v>45863</v>
      </c>
      <c r="D8" s="4271"/>
      <c r="E8" s="4271"/>
      <c r="F8" s="4271"/>
      <c r="G8" s="4272"/>
      <c r="H8" s="805"/>
      <c r="I8" s="805"/>
      <c r="J8" s="805"/>
      <c r="K8" s="805"/>
      <c r="L8" s="805"/>
      <c r="M8" s="805"/>
      <c r="N8" s="805"/>
      <c r="O8" s="805"/>
      <c r="P8" s="805"/>
      <c r="Q8" s="805"/>
      <c r="R8" s="805"/>
      <c r="S8" s="805"/>
      <c r="T8" s="805"/>
      <c r="U8" s="805"/>
      <c r="V8" s="805"/>
      <c r="W8" s="809"/>
      <c r="X8" s="809"/>
      <c r="Y8" s="809"/>
      <c r="Z8" s="809"/>
      <c r="AA8" s="807"/>
      <c r="AB8" s="807"/>
      <c r="AC8" s="807"/>
      <c r="AD8" s="807"/>
      <c r="AE8" s="809"/>
      <c r="AF8" s="809"/>
      <c r="AG8" s="809"/>
      <c r="AH8" s="809"/>
      <c r="AI8" s="809"/>
      <c r="AJ8" s="809"/>
      <c r="AK8" s="809"/>
      <c r="AL8" s="809"/>
      <c r="AM8" s="809"/>
      <c r="AN8" s="809"/>
      <c r="AO8" s="809"/>
      <c r="AP8" s="808"/>
      <c r="AQ8" s="808"/>
      <c r="AR8" s="809"/>
      <c r="AS8" s="809"/>
      <c r="AT8" s="809"/>
      <c r="AU8" s="809"/>
      <c r="AV8" s="809"/>
      <c r="AW8" s="809"/>
      <c r="AX8" s="809"/>
      <c r="AY8" s="809"/>
      <c r="AZ8" s="809"/>
      <c r="BA8" s="809"/>
      <c r="BB8" s="809"/>
      <c r="BC8" s="809"/>
      <c r="BD8" s="809"/>
      <c r="BE8" s="809"/>
      <c r="BF8" s="809"/>
      <c r="BG8" s="809"/>
      <c r="BH8" s="809"/>
      <c r="BI8" s="809"/>
      <c r="BJ8" s="809"/>
      <c r="BK8" s="809"/>
      <c r="BL8" s="809"/>
      <c r="BM8" s="809"/>
      <c r="BN8" s="809"/>
      <c r="BO8" s="809"/>
      <c r="BP8" s="809"/>
      <c r="BQ8" s="809"/>
      <c r="BR8" s="809"/>
      <c r="BS8" s="809"/>
      <c r="BT8" s="809"/>
      <c r="BU8" s="809"/>
      <c r="BV8" s="809"/>
      <c r="BW8" s="809"/>
      <c r="BX8" s="809"/>
      <c r="BY8" s="809"/>
      <c r="BZ8" s="809"/>
      <c r="CA8" s="805"/>
      <c r="CB8" s="809"/>
      <c r="CC8" s="809"/>
      <c r="CD8" s="809"/>
      <c r="CE8" s="809"/>
      <c r="CF8" s="809"/>
      <c r="CG8" s="809"/>
      <c r="CH8" s="809"/>
      <c r="CI8" s="809"/>
      <c r="CJ8" s="809"/>
      <c r="CK8" s="809"/>
      <c r="CL8" s="809"/>
      <c r="CM8" s="809"/>
      <c r="CN8" s="809"/>
      <c r="CO8" s="809"/>
      <c r="CP8" s="809"/>
      <c r="CQ8" s="809"/>
      <c r="CR8" s="809"/>
      <c r="CS8" s="809"/>
      <c r="CT8" s="809"/>
    </row>
    <row r="9" spans="1:98" ht="14.25" customHeight="1" thickBot="1">
      <c r="A9" s="798"/>
      <c r="B9" s="798"/>
      <c r="C9" s="817"/>
      <c r="D9" s="817"/>
      <c r="E9" s="798"/>
      <c r="F9" s="798"/>
      <c r="G9" s="798"/>
      <c r="H9" s="798"/>
      <c r="I9" s="798"/>
      <c r="J9" s="798"/>
      <c r="K9" s="798"/>
      <c r="L9" s="798"/>
      <c r="M9" s="798"/>
      <c r="N9" s="798"/>
      <c r="O9" s="798"/>
      <c r="P9" s="798"/>
      <c r="Q9" s="798"/>
      <c r="R9" s="798"/>
      <c r="S9" s="798"/>
      <c r="T9" s="798"/>
      <c r="U9" s="798"/>
      <c r="V9" s="817"/>
      <c r="W9" s="798"/>
      <c r="X9" s="798"/>
      <c r="Y9" s="798"/>
      <c r="Z9" s="798"/>
      <c r="AA9" s="817"/>
      <c r="AB9" s="817"/>
      <c r="AC9" s="817"/>
      <c r="AD9" s="817"/>
      <c r="AE9" s="798"/>
      <c r="AF9" s="798"/>
      <c r="AG9" s="798"/>
      <c r="AH9" s="798"/>
      <c r="AI9" s="798"/>
      <c r="AJ9" s="798"/>
      <c r="AK9" s="798"/>
      <c r="AL9" s="798"/>
      <c r="AM9" s="798"/>
      <c r="AN9" s="798"/>
      <c r="AO9" s="798"/>
      <c r="AP9" s="818"/>
      <c r="AQ9" s="818"/>
      <c r="AR9" s="798"/>
      <c r="AS9" s="5055" t="s">
        <v>13</v>
      </c>
      <c r="AT9" s="4266"/>
      <c r="AU9" s="4266"/>
      <c r="AV9" s="4266"/>
      <c r="AW9" s="4266"/>
      <c r="AX9" s="4266"/>
      <c r="AY9" s="4266"/>
      <c r="AZ9" s="4266"/>
      <c r="BA9" s="4266"/>
      <c r="BB9" s="4266"/>
      <c r="BC9" s="4266"/>
      <c r="BD9" s="4266"/>
      <c r="BE9" s="4266"/>
      <c r="BF9" s="4266"/>
      <c r="BG9" s="4266"/>
      <c r="BH9" s="4266"/>
      <c r="BI9" s="4266"/>
      <c r="BJ9" s="4266"/>
      <c r="BK9" s="4266"/>
      <c r="BL9" s="4266"/>
      <c r="BM9" s="4266"/>
      <c r="BN9" s="4266"/>
      <c r="BO9" s="4266"/>
      <c r="BP9" s="4266"/>
      <c r="BQ9" s="4266"/>
      <c r="BR9" s="4266"/>
      <c r="BS9" s="4266"/>
      <c r="BT9" s="4266"/>
      <c r="BU9" s="4266"/>
      <c r="BV9" s="4266"/>
      <c r="BW9" s="4266"/>
      <c r="BX9" s="4266"/>
      <c r="BY9" s="4266"/>
      <c r="BZ9" s="4266"/>
      <c r="CA9" s="4267"/>
      <c r="CB9" s="798"/>
      <c r="CC9" s="5055" t="s">
        <v>13</v>
      </c>
      <c r="CD9" s="4266"/>
      <c r="CE9" s="4266"/>
      <c r="CF9" s="4266"/>
      <c r="CG9" s="4267"/>
      <c r="CH9" s="798"/>
      <c r="CI9" s="798"/>
      <c r="CJ9" s="798"/>
      <c r="CK9" s="798"/>
      <c r="CL9" s="798"/>
      <c r="CM9" s="798"/>
      <c r="CN9" s="798"/>
      <c r="CO9" s="798"/>
      <c r="CP9" s="798"/>
      <c r="CQ9" s="798"/>
      <c r="CR9" s="798"/>
      <c r="CS9" s="798"/>
      <c r="CT9" s="798"/>
    </row>
    <row r="10" spans="1:98" ht="20.25" customHeight="1">
      <c r="A10" s="4488" t="s">
        <v>14</v>
      </c>
      <c r="B10" s="4266"/>
      <c r="C10" s="4266"/>
      <c r="D10" s="4266"/>
      <c r="E10" s="4266"/>
      <c r="F10" s="4266"/>
      <c r="G10" s="4266"/>
      <c r="H10" s="4266"/>
      <c r="I10" s="4266"/>
      <c r="J10" s="4266"/>
      <c r="K10" s="4266"/>
      <c r="L10" s="4266"/>
      <c r="M10" s="4266"/>
      <c r="N10" s="4266"/>
      <c r="O10" s="4266"/>
      <c r="P10" s="4266"/>
      <c r="Q10" s="4266"/>
      <c r="R10" s="4266"/>
      <c r="S10" s="4266"/>
      <c r="T10" s="4267"/>
      <c r="U10" s="819"/>
      <c r="V10" s="4488" t="s">
        <v>15</v>
      </c>
      <c r="W10" s="4266"/>
      <c r="X10" s="4266"/>
      <c r="Y10" s="4266"/>
      <c r="Z10" s="4266"/>
      <c r="AA10" s="4266"/>
      <c r="AB10" s="4266"/>
      <c r="AC10" s="4266"/>
      <c r="AD10" s="4267"/>
      <c r="AE10" s="798"/>
      <c r="AF10" s="4488" t="s">
        <v>16</v>
      </c>
      <c r="AG10" s="4266"/>
      <c r="AH10" s="4266"/>
      <c r="AI10" s="4266"/>
      <c r="AJ10" s="4266"/>
      <c r="AK10" s="4266"/>
      <c r="AL10" s="4266"/>
      <c r="AM10" s="4266"/>
      <c r="AN10" s="4267"/>
      <c r="AO10" s="819"/>
      <c r="AP10" s="4488" t="s">
        <v>17</v>
      </c>
      <c r="AQ10" s="4267"/>
      <c r="AR10" s="798"/>
      <c r="AS10" s="4489" t="s">
        <v>18</v>
      </c>
      <c r="AT10" s="4253"/>
      <c r="AU10" s="4253"/>
      <c r="AV10" s="4253"/>
      <c r="AW10" s="4253"/>
      <c r="AX10" s="4253"/>
      <c r="AY10" s="4253"/>
      <c r="AZ10" s="4253"/>
      <c r="BA10" s="4253"/>
      <c r="BB10" s="4253"/>
      <c r="BC10" s="4253"/>
      <c r="BD10" s="4254"/>
      <c r="BE10" s="4490" t="s">
        <v>19</v>
      </c>
      <c r="BF10" s="4253"/>
      <c r="BG10" s="4253"/>
      <c r="BH10" s="4253"/>
      <c r="BI10" s="4253"/>
      <c r="BJ10" s="4253"/>
      <c r="BK10" s="4253"/>
      <c r="BL10" s="4253"/>
      <c r="BM10" s="4253"/>
      <c r="BN10" s="4253"/>
      <c r="BO10" s="4253"/>
      <c r="BP10" s="4253"/>
      <c r="BQ10" s="4253"/>
      <c r="BR10" s="4254"/>
      <c r="BS10" s="5057" t="s">
        <v>20</v>
      </c>
      <c r="BT10" s="4253"/>
      <c r="BU10" s="4253"/>
      <c r="BV10" s="4253"/>
      <c r="BW10" s="4253"/>
      <c r="BX10" s="4253"/>
      <c r="BY10" s="4253"/>
      <c r="BZ10" s="4253"/>
      <c r="CA10" s="4257"/>
      <c r="CB10" s="798"/>
      <c r="CC10" s="4487" t="s">
        <v>21</v>
      </c>
      <c r="CD10" s="4253"/>
      <c r="CE10" s="4253"/>
      <c r="CF10" s="4253"/>
      <c r="CG10" s="4257"/>
      <c r="CH10" s="798"/>
      <c r="CI10" s="798"/>
      <c r="CJ10" s="798"/>
      <c r="CK10" s="798"/>
      <c r="CL10" s="798"/>
      <c r="CM10" s="798"/>
      <c r="CN10" s="798"/>
      <c r="CO10" s="798"/>
      <c r="CP10" s="798"/>
      <c r="CQ10" s="798"/>
      <c r="CR10" s="798"/>
      <c r="CS10" s="798"/>
      <c r="CT10" s="798"/>
    </row>
    <row r="11" spans="1:98" ht="14.25" customHeight="1">
      <c r="A11" s="1186" t="s">
        <v>22</v>
      </c>
      <c r="B11" s="1192" t="s">
        <v>23</v>
      </c>
      <c r="C11" s="1192" t="s">
        <v>2211</v>
      </c>
      <c r="D11" s="1187" t="s">
        <v>24</v>
      </c>
      <c r="E11" s="1188"/>
      <c r="F11" s="4260" t="s">
        <v>25</v>
      </c>
      <c r="G11" s="4254"/>
      <c r="H11" s="1190" t="s">
        <v>26</v>
      </c>
      <c r="I11" s="4261" t="s">
        <v>27</v>
      </c>
      <c r="J11" s="4262"/>
      <c r="K11" s="4262"/>
      <c r="L11" s="4227"/>
      <c r="M11" s="1191" t="s">
        <v>28</v>
      </c>
      <c r="N11" s="1186" t="s">
        <v>29</v>
      </c>
      <c r="O11" s="1192" t="s">
        <v>30</v>
      </c>
      <c r="P11" s="1190" t="s">
        <v>31</v>
      </c>
      <c r="Q11" s="4263" t="s">
        <v>32</v>
      </c>
      <c r="R11" s="4253"/>
      <c r="S11" s="4253"/>
      <c r="T11" s="4257"/>
      <c r="U11" s="837"/>
      <c r="V11" s="1186" t="s">
        <v>33</v>
      </c>
      <c r="W11" s="1192" t="s">
        <v>34</v>
      </c>
      <c r="X11" s="1192" t="s">
        <v>35</v>
      </c>
      <c r="Y11" s="1192" t="s">
        <v>36</v>
      </c>
      <c r="Z11" s="1190" t="s">
        <v>37</v>
      </c>
      <c r="AA11" s="4261" t="s">
        <v>38</v>
      </c>
      <c r="AB11" s="4262"/>
      <c r="AC11" s="4262"/>
      <c r="AD11" s="4229"/>
      <c r="AE11" s="837"/>
      <c r="AF11" s="1186" t="s">
        <v>39</v>
      </c>
      <c r="AG11" s="1192" t="s">
        <v>40</v>
      </c>
      <c r="AH11" s="1192" t="s">
        <v>41</v>
      </c>
      <c r="AI11" s="1192" t="s">
        <v>42</v>
      </c>
      <c r="AJ11" s="1190" t="s">
        <v>43</v>
      </c>
      <c r="AK11" s="4263" t="s">
        <v>44</v>
      </c>
      <c r="AL11" s="4253"/>
      <c r="AM11" s="4253"/>
      <c r="AN11" s="4257"/>
      <c r="AO11" s="837"/>
      <c r="AP11" s="1186" t="s">
        <v>45</v>
      </c>
      <c r="AQ11" s="1190" t="s">
        <v>46</v>
      </c>
      <c r="AR11" s="824"/>
      <c r="AS11" s="4264" t="s">
        <v>47</v>
      </c>
      <c r="AT11" s="4253"/>
      <c r="AU11" s="4253"/>
      <c r="AV11" s="4254"/>
      <c r="AW11" s="4252" t="s">
        <v>48</v>
      </c>
      <c r="AX11" s="4253"/>
      <c r="AY11" s="4253"/>
      <c r="AZ11" s="4254"/>
      <c r="BA11" s="4252" t="s">
        <v>49</v>
      </c>
      <c r="BB11" s="4253"/>
      <c r="BC11" s="4253"/>
      <c r="BD11" s="4254"/>
      <c r="BE11" s="825" t="s">
        <v>50</v>
      </c>
      <c r="BF11" s="825" t="s">
        <v>51</v>
      </c>
      <c r="BG11" s="4252" t="s">
        <v>52</v>
      </c>
      <c r="BH11" s="4253"/>
      <c r="BI11" s="4253"/>
      <c r="BJ11" s="4254"/>
      <c r="BK11" s="4252" t="s">
        <v>49</v>
      </c>
      <c r="BL11" s="4253"/>
      <c r="BM11" s="4253"/>
      <c r="BN11" s="4254"/>
      <c r="BO11" s="4252" t="s">
        <v>53</v>
      </c>
      <c r="BP11" s="4253"/>
      <c r="BQ11" s="4253"/>
      <c r="BR11" s="4254"/>
      <c r="BS11" s="4255" t="s">
        <v>54</v>
      </c>
      <c r="BT11" s="4253"/>
      <c r="BU11" s="4253"/>
      <c r="BV11" s="4254"/>
      <c r="BW11" s="4256" t="s">
        <v>55</v>
      </c>
      <c r="BX11" s="4253"/>
      <c r="BY11" s="4253"/>
      <c r="BZ11" s="4253"/>
      <c r="CA11" s="4257"/>
      <c r="CB11" s="826"/>
      <c r="CC11" s="4258" t="s">
        <v>56</v>
      </c>
      <c r="CD11" s="4253"/>
      <c r="CE11" s="4253"/>
      <c r="CF11" s="4253"/>
      <c r="CG11" s="4257"/>
      <c r="CH11" s="826"/>
      <c r="CI11" s="826"/>
      <c r="CJ11" s="826"/>
      <c r="CK11" s="826"/>
      <c r="CL11" s="826"/>
      <c r="CM11" s="826"/>
      <c r="CN11" s="826"/>
      <c r="CO11" s="826"/>
      <c r="CP11" s="826"/>
      <c r="CQ11" s="826"/>
      <c r="CR11" s="826"/>
      <c r="CS11" s="826"/>
      <c r="CT11" s="826"/>
    </row>
    <row r="12" spans="1:98" ht="17.25" customHeight="1" thickBot="1">
      <c r="A12" s="1197"/>
      <c r="B12" s="833"/>
      <c r="C12" s="833"/>
      <c r="D12" s="828"/>
      <c r="E12" s="1194"/>
      <c r="F12" s="829" t="s">
        <v>57</v>
      </c>
      <c r="G12" s="829" t="s">
        <v>58</v>
      </c>
      <c r="H12" s="834"/>
      <c r="I12" s="835" t="s">
        <v>59</v>
      </c>
      <c r="J12" s="836" t="s">
        <v>60</v>
      </c>
      <c r="K12" s="836" t="s">
        <v>61</v>
      </c>
      <c r="L12" s="836" t="s">
        <v>62</v>
      </c>
      <c r="M12" s="839"/>
      <c r="N12" s="1197"/>
      <c r="O12" s="833"/>
      <c r="P12" s="834"/>
      <c r="Q12" s="835" t="s">
        <v>59</v>
      </c>
      <c r="R12" s="836" t="s">
        <v>60</v>
      </c>
      <c r="S12" s="836" t="s">
        <v>61</v>
      </c>
      <c r="T12" s="836" t="s">
        <v>62</v>
      </c>
      <c r="U12" s="837"/>
      <c r="V12" s="1197"/>
      <c r="W12" s="833"/>
      <c r="X12" s="833"/>
      <c r="Y12" s="833"/>
      <c r="Z12" s="834"/>
      <c r="AA12" s="835" t="s">
        <v>59</v>
      </c>
      <c r="AB12" s="836" t="s">
        <v>60</v>
      </c>
      <c r="AC12" s="836" t="s">
        <v>61</v>
      </c>
      <c r="AD12" s="840" t="s">
        <v>62</v>
      </c>
      <c r="AE12" s="837"/>
      <c r="AF12" s="1197"/>
      <c r="AG12" s="833"/>
      <c r="AH12" s="3387"/>
      <c r="AI12" s="833"/>
      <c r="AJ12" s="834"/>
      <c r="AK12" s="835" t="s">
        <v>59</v>
      </c>
      <c r="AL12" s="836" t="s">
        <v>60</v>
      </c>
      <c r="AM12" s="836" t="s">
        <v>61</v>
      </c>
      <c r="AN12" s="840" t="s">
        <v>62</v>
      </c>
      <c r="AO12" s="837"/>
      <c r="AP12" s="1197"/>
      <c r="AQ12" s="834"/>
      <c r="AR12" s="824"/>
      <c r="AS12" s="843" t="s">
        <v>59</v>
      </c>
      <c r="AT12" s="844" t="s">
        <v>60</v>
      </c>
      <c r="AU12" s="844" t="s">
        <v>61</v>
      </c>
      <c r="AV12" s="845" t="s">
        <v>62</v>
      </c>
      <c r="AW12" s="844" t="s">
        <v>59</v>
      </c>
      <c r="AX12" s="844" t="s">
        <v>60</v>
      </c>
      <c r="AY12" s="844" t="s">
        <v>61</v>
      </c>
      <c r="AZ12" s="844" t="s">
        <v>62</v>
      </c>
      <c r="BA12" s="844" t="s">
        <v>59</v>
      </c>
      <c r="BB12" s="844" t="s">
        <v>60</v>
      </c>
      <c r="BC12" s="844" t="s">
        <v>61</v>
      </c>
      <c r="BD12" s="844" t="s">
        <v>62</v>
      </c>
      <c r="BE12" s="838"/>
      <c r="BF12" s="838"/>
      <c r="BG12" s="844" t="s">
        <v>59</v>
      </c>
      <c r="BH12" s="844" t="s">
        <v>60</v>
      </c>
      <c r="BI12" s="844" t="s">
        <v>61</v>
      </c>
      <c r="BJ12" s="844" t="s">
        <v>62</v>
      </c>
      <c r="BK12" s="844" t="s">
        <v>59</v>
      </c>
      <c r="BL12" s="844" t="s">
        <v>60</v>
      </c>
      <c r="BM12" s="844" t="s">
        <v>61</v>
      </c>
      <c r="BN12" s="844" t="s">
        <v>62</v>
      </c>
      <c r="BO12" s="846" t="s">
        <v>59</v>
      </c>
      <c r="BP12" s="846" t="s">
        <v>60</v>
      </c>
      <c r="BQ12" s="846" t="s">
        <v>61</v>
      </c>
      <c r="BR12" s="846" t="s">
        <v>62</v>
      </c>
      <c r="BS12" s="847" t="s">
        <v>59</v>
      </c>
      <c r="BT12" s="847" t="s">
        <v>60</v>
      </c>
      <c r="BU12" s="847" t="s">
        <v>61</v>
      </c>
      <c r="BV12" s="847" t="s">
        <v>62</v>
      </c>
      <c r="BW12" s="848" t="s">
        <v>59</v>
      </c>
      <c r="BX12" s="848" t="s">
        <v>60</v>
      </c>
      <c r="BY12" s="848" t="s">
        <v>61</v>
      </c>
      <c r="BZ12" s="848" t="s">
        <v>62</v>
      </c>
      <c r="CA12" s="849" t="s">
        <v>63</v>
      </c>
      <c r="CB12" s="826"/>
      <c r="CC12" s="850" t="s">
        <v>59</v>
      </c>
      <c r="CD12" s="851" t="s">
        <v>60</v>
      </c>
      <c r="CE12" s="851" t="s">
        <v>61</v>
      </c>
      <c r="CF12" s="851" t="s">
        <v>62</v>
      </c>
      <c r="CG12" s="852" t="s">
        <v>63</v>
      </c>
      <c r="CH12" s="826"/>
      <c r="CI12" s="826"/>
      <c r="CJ12" s="826"/>
      <c r="CK12" s="826"/>
      <c r="CL12" s="826"/>
      <c r="CM12" s="826"/>
      <c r="CN12" s="826"/>
      <c r="CO12" s="826"/>
      <c r="CP12" s="826"/>
      <c r="CQ12" s="826"/>
      <c r="CR12" s="826"/>
      <c r="CS12" s="826"/>
      <c r="CT12" s="826"/>
    </row>
    <row r="13" spans="1:98" ht="47.25" customHeight="1">
      <c r="A13" s="853">
        <v>1</v>
      </c>
      <c r="B13" s="854" t="s">
        <v>2212</v>
      </c>
      <c r="C13" s="3388"/>
      <c r="D13" s="856" t="s">
        <v>151</v>
      </c>
      <c r="E13" s="857"/>
      <c r="F13" s="858" t="s">
        <v>77</v>
      </c>
      <c r="G13" s="1198">
        <v>179989</v>
      </c>
      <c r="H13" s="998" t="s">
        <v>2213</v>
      </c>
      <c r="I13" s="860"/>
      <c r="J13" s="861" t="s">
        <v>280</v>
      </c>
      <c r="K13" s="861"/>
      <c r="L13" s="861"/>
      <c r="M13" s="1035"/>
      <c r="N13" s="1722">
        <f>SUM(P13:P22)</f>
        <v>1800000000</v>
      </c>
      <c r="O13" s="858" t="s">
        <v>584</v>
      </c>
      <c r="P13" s="3389">
        <v>1368364474</v>
      </c>
      <c r="Q13" s="863"/>
      <c r="R13" s="864"/>
      <c r="S13" s="864"/>
      <c r="T13" s="865"/>
      <c r="U13" s="866"/>
      <c r="V13" s="867">
        <v>1</v>
      </c>
      <c r="W13" s="858" t="s">
        <v>2214</v>
      </c>
      <c r="X13" s="1284">
        <v>45672</v>
      </c>
      <c r="Y13" s="1284">
        <v>45686</v>
      </c>
      <c r="Z13" s="998" t="s">
        <v>2215</v>
      </c>
      <c r="AA13" s="868">
        <v>1</v>
      </c>
      <c r="AB13" s="869">
        <v>1</v>
      </c>
      <c r="AC13" s="869"/>
      <c r="AD13" s="870"/>
      <c r="AE13" s="866"/>
      <c r="AF13" s="1006" t="s">
        <v>2216</v>
      </c>
      <c r="AG13" s="976" t="s">
        <v>2212</v>
      </c>
      <c r="AH13" s="873" t="s">
        <v>714</v>
      </c>
      <c r="AI13" s="798" t="s">
        <v>73</v>
      </c>
      <c r="AJ13" s="3390">
        <v>2025</v>
      </c>
      <c r="AK13" s="1041"/>
      <c r="AL13" s="877"/>
      <c r="AM13" s="877"/>
      <c r="AN13" s="878"/>
      <c r="AO13" s="798"/>
      <c r="AP13" s="879" t="s">
        <v>97</v>
      </c>
      <c r="AQ13" s="880" t="s">
        <v>356</v>
      </c>
      <c r="AR13" s="881"/>
      <c r="AS13" s="882">
        <f t="shared" ref="AS13:AS267" si="0">+I13/G13</f>
        <v>0</v>
      </c>
      <c r="AT13" s="883">
        <f t="shared" ref="AT13:AT267" si="1">+J13/G13</f>
        <v>0</v>
      </c>
      <c r="AU13" s="883">
        <f t="shared" ref="AU13:AU267" si="2">+K13/G13</f>
        <v>0</v>
      </c>
      <c r="AV13" s="883">
        <f t="shared" ref="AV13:AV267" si="3">+L13/G13</f>
        <v>0</v>
      </c>
      <c r="AW13" s="948">
        <f t="shared" ref="AW13:AW33" si="4">+AA13/COUNTIF(W13,"*")</f>
        <v>1</v>
      </c>
      <c r="AX13" s="948">
        <f t="shared" ref="AX13:AX33" si="5">+AB13/COUNTIF(W13,"*")</f>
        <v>1</v>
      </c>
      <c r="AY13" s="948">
        <f t="shared" ref="AY13:AY33" si="6">+AC13/COUNTIF(W13,"*")</f>
        <v>0</v>
      </c>
      <c r="AZ13" s="948" t="e">
        <f t="shared" ref="AZ13:AZ267" si="7">+AD13/COUNTIF(AD13,"*")</f>
        <v>#DIV/0!</v>
      </c>
      <c r="BA13" s="885">
        <f t="shared" ref="BA13:BA267" si="8">+AK13/AJ13</f>
        <v>0</v>
      </c>
      <c r="BB13" s="885">
        <f t="shared" ref="BB13:BB267" si="9">+AL13/AJ13</f>
        <v>0</v>
      </c>
      <c r="BC13" s="885">
        <f t="shared" ref="BC13:BC267" si="10">+AM13/AJ13</f>
        <v>0</v>
      </c>
      <c r="BD13" s="885">
        <f t="shared" ref="BD13:BD267" si="11">+AN13/AJ13</f>
        <v>0</v>
      </c>
      <c r="BE13" s="886">
        <v>0.2</v>
      </c>
      <c r="BF13" s="886">
        <v>0.8</v>
      </c>
      <c r="BG13" s="885">
        <f t="shared" ref="BG13:BG267" si="12">+AW13*BE13</f>
        <v>0.2</v>
      </c>
      <c r="BH13" s="885">
        <f t="shared" ref="BH13:BH267" si="13">+AX13*BE13</f>
        <v>0.2</v>
      </c>
      <c r="BI13" s="885">
        <f t="shared" ref="BI13:BI267" si="14">+AY13*BE13</f>
        <v>0</v>
      </c>
      <c r="BJ13" s="885" t="e">
        <f t="shared" ref="BJ13:BK28" si="15">+AZ13*BE13</f>
        <v>#DIV/0!</v>
      </c>
      <c r="BK13" s="885">
        <f t="shared" si="15"/>
        <v>0</v>
      </c>
      <c r="BL13" s="885">
        <f t="shared" ref="BL13:BL267" si="16">+BB13*BF13</f>
        <v>0</v>
      </c>
      <c r="BM13" s="885">
        <f t="shared" ref="BM13:BM267" si="17">+BC13*BF13</f>
        <v>0</v>
      </c>
      <c r="BN13" s="885">
        <f t="shared" ref="BN13:BN267" si="18">+BD13*BF13</f>
        <v>0</v>
      </c>
      <c r="BO13" s="885">
        <f t="shared" ref="BO13:BR28" si="19">+BG13+BK13</f>
        <v>0.2</v>
      </c>
      <c r="BP13" s="885">
        <f t="shared" si="19"/>
        <v>0.2</v>
      </c>
      <c r="BQ13" s="885">
        <f t="shared" si="19"/>
        <v>0</v>
      </c>
      <c r="BR13" s="885" t="e">
        <f t="shared" si="19"/>
        <v>#DIV/0!</v>
      </c>
      <c r="BS13" s="887">
        <f t="shared" ref="BS13:BV13" si="20">AVERAGEIF(BO13:BO22,"&lt;&gt;#¡DIV/0!")</f>
        <v>0.2</v>
      </c>
      <c r="BT13" s="887">
        <f t="shared" si="20"/>
        <v>0.2</v>
      </c>
      <c r="BU13" s="887">
        <f t="shared" si="20"/>
        <v>0</v>
      </c>
      <c r="BV13" s="887" t="e">
        <f t="shared" si="20"/>
        <v>#DIV/0!</v>
      </c>
      <c r="BW13" s="888">
        <f>+C13*BS13</f>
        <v>0</v>
      </c>
      <c r="BX13" s="888">
        <f>+C13*BT13</f>
        <v>0</v>
      </c>
      <c r="BY13" s="888">
        <f>+C13*BU13</f>
        <v>0</v>
      </c>
      <c r="BZ13" s="888" t="e">
        <f>+C13*BV13</f>
        <v>#DIV/0!</v>
      </c>
      <c r="CA13" s="889" t="e">
        <f>SUM(BW13:BZ22)</f>
        <v>#DIV/0!</v>
      </c>
      <c r="CB13" s="798"/>
      <c r="CC13" s="890">
        <f t="shared" ref="CC13:CF13" si="21">+Q13/$N$13</f>
        <v>0</v>
      </c>
      <c r="CD13" s="891">
        <f t="shared" si="21"/>
        <v>0</v>
      </c>
      <c r="CE13" s="891">
        <f t="shared" si="21"/>
        <v>0</v>
      </c>
      <c r="CF13" s="891">
        <f t="shared" si="21"/>
        <v>0</v>
      </c>
      <c r="CG13" s="892">
        <f>AVERAGE(CC13:CF22)</f>
        <v>0</v>
      </c>
      <c r="CH13" s="798"/>
      <c r="CI13" s="798"/>
      <c r="CJ13" s="798"/>
      <c r="CK13" s="798"/>
      <c r="CL13" s="798"/>
      <c r="CM13" s="798"/>
      <c r="CN13" s="798"/>
      <c r="CO13" s="798"/>
      <c r="CP13" s="798"/>
      <c r="CQ13" s="798"/>
      <c r="CR13" s="798"/>
      <c r="CS13" s="798"/>
      <c r="CT13" s="798"/>
    </row>
    <row r="14" spans="1:98" ht="14.25" customHeight="1">
      <c r="A14" s="893"/>
      <c r="B14" s="894"/>
      <c r="C14" s="3391"/>
      <c r="D14" s="896"/>
      <c r="E14" s="897"/>
      <c r="F14" s="898"/>
      <c r="G14" s="1200"/>
      <c r="H14" s="1280"/>
      <c r="I14" s="899"/>
      <c r="J14" s="900"/>
      <c r="K14" s="900"/>
      <c r="L14" s="900"/>
      <c r="M14" s="925"/>
      <c r="N14" s="1733"/>
      <c r="O14" s="927" t="s">
        <v>68</v>
      </c>
      <c r="P14" s="3392">
        <v>431635526</v>
      </c>
      <c r="Q14" s="903"/>
      <c r="R14" s="904"/>
      <c r="S14" s="904"/>
      <c r="T14" s="905"/>
      <c r="U14" s="866"/>
      <c r="V14" s="906">
        <v>2</v>
      </c>
      <c r="W14" s="898" t="s">
        <v>2217</v>
      </c>
      <c r="X14" s="1269">
        <v>45687</v>
      </c>
      <c r="Y14" s="1269">
        <v>45688</v>
      </c>
      <c r="Z14" s="1280"/>
      <c r="AA14" s="907">
        <v>1</v>
      </c>
      <c r="AB14" s="908">
        <v>1</v>
      </c>
      <c r="AC14" s="908"/>
      <c r="AD14" s="909"/>
      <c r="AE14" s="866"/>
      <c r="AF14" s="1028"/>
      <c r="AG14" s="976"/>
      <c r="AH14" s="929"/>
      <c r="AI14" s="929"/>
      <c r="AJ14" s="930"/>
      <c r="AK14" s="1029"/>
      <c r="AL14" s="914"/>
      <c r="AM14" s="914"/>
      <c r="AN14" s="915"/>
      <c r="AO14" s="798"/>
      <c r="AP14" s="1050"/>
      <c r="AQ14" s="901"/>
      <c r="AR14" s="881"/>
      <c r="AS14" s="917" t="e">
        <f t="shared" si="0"/>
        <v>#DIV/0!</v>
      </c>
      <c r="AT14" s="918" t="e">
        <f t="shared" si="1"/>
        <v>#DIV/0!</v>
      </c>
      <c r="AU14" s="918" t="e">
        <f t="shared" si="2"/>
        <v>#DIV/0!</v>
      </c>
      <c r="AV14" s="918" t="e">
        <f t="shared" si="3"/>
        <v>#DIV/0!</v>
      </c>
      <c r="AW14" s="920">
        <f t="shared" si="4"/>
        <v>1</v>
      </c>
      <c r="AX14" s="920">
        <f t="shared" si="5"/>
        <v>1</v>
      </c>
      <c r="AY14" s="920">
        <f t="shared" si="6"/>
        <v>0</v>
      </c>
      <c r="AZ14" s="920" t="e">
        <f t="shared" si="7"/>
        <v>#DIV/0!</v>
      </c>
      <c r="BA14" s="920" t="e">
        <f t="shared" si="8"/>
        <v>#DIV/0!</v>
      </c>
      <c r="BB14" s="920" t="e">
        <f t="shared" si="9"/>
        <v>#DIV/0!</v>
      </c>
      <c r="BC14" s="920" t="e">
        <f t="shared" si="10"/>
        <v>#DIV/0!</v>
      </c>
      <c r="BD14" s="920" t="e">
        <f t="shared" si="11"/>
        <v>#DIV/0!</v>
      </c>
      <c r="BE14" s="921">
        <v>0.2</v>
      </c>
      <c r="BF14" s="921">
        <v>0.8</v>
      </c>
      <c r="BG14" s="920">
        <f t="shared" si="12"/>
        <v>0.2</v>
      </c>
      <c r="BH14" s="920">
        <f t="shared" si="13"/>
        <v>0.2</v>
      </c>
      <c r="BI14" s="920">
        <f t="shared" si="14"/>
        <v>0</v>
      </c>
      <c r="BJ14" s="920" t="e">
        <f t="shared" si="15"/>
        <v>#DIV/0!</v>
      </c>
      <c r="BK14" s="920" t="e">
        <f t="shared" si="15"/>
        <v>#DIV/0!</v>
      </c>
      <c r="BL14" s="920" t="e">
        <f t="shared" si="16"/>
        <v>#DIV/0!</v>
      </c>
      <c r="BM14" s="920" t="e">
        <f t="shared" si="17"/>
        <v>#DIV/0!</v>
      </c>
      <c r="BN14" s="920" t="e">
        <f t="shared" si="18"/>
        <v>#DIV/0!</v>
      </c>
      <c r="BO14" s="920" t="e">
        <f t="shared" si="19"/>
        <v>#DIV/0!</v>
      </c>
      <c r="BP14" s="920" t="e">
        <f t="shared" si="19"/>
        <v>#DIV/0!</v>
      </c>
      <c r="BQ14" s="920" t="e">
        <f t="shared" si="19"/>
        <v>#DIV/0!</v>
      </c>
      <c r="BR14" s="920" t="e">
        <f t="shared" si="19"/>
        <v>#DIV/0!</v>
      </c>
      <c r="BS14" s="842"/>
      <c r="BT14" s="842"/>
      <c r="BU14" s="842"/>
      <c r="BV14" s="842"/>
      <c r="BW14" s="842"/>
      <c r="BX14" s="842"/>
      <c r="BY14" s="842"/>
      <c r="BZ14" s="842"/>
      <c r="CA14" s="830"/>
      <c r="CB14" s="798"/>
      <c r="CC14" s="922"/>
      <c r="CD14" s="923"/>
      <c r="CE14" s="923"/>
      <c r="CF14" s="923"/>
      <c r="CG14" s="924"/>
      <c r="CH14" s="798"/>
      <c r="CI14" s="798"/>
      <c r="CJ14" s="798"/>
      <c r="CK14" s="798"/>
      <c r="CL14" s="798"/>
      <c r="CM14" s="798"/>
      <c r="CN14" s="798"/>
      <c r="CO14" s="798"/>
      <c r="CP14" s="798"/>
      <c r="CQ14" s="798"/>
      <c r="CR14" s="798"/>
      <c r="CS14" s="798"/>
      <c r="CT14" s="798"/>
    </row>
    <row r="15" spans="1:98" ht="14.25" customHeight="1">
      <c r="A15" s="893"/>
      <c r="B15" s="894"/>
      <c r="C15" s="3391"/>
      <c r="D15" s="896"/>
      <c r="E15" s="897"/>
      <c r="F15" s="898"/>
      <c r="G15" s="1200"/>
      <c r="H15" s="1280"/>
      <c r="I15" s="899"/>
      <c r="J15" s="900"/>
      <c r="K15" s="900"/>
      <c r="L15" s="900"/>
      <c r="M15" s="925"/>
      <c r="N15" s="1733"/>
      <c r="O15" s="927"/>
      <c r="P15" s="901"/>
      <c r="Q15" s="903"/>
      <c r="R15" s="904"/>
      <c r="S15" s="904"/>
      <c r="T15" s="905"/>
      <c r="U15" s="866"/>
      <c r="V15" s="906">
        <v>3</v>
      </c>
      <c r="W15" s="898" t="s">
        <v>2218</v>
      </c>
      <c r="X15" s="1269">
        <v>45689</v>
      </c>
      <c r="Y15" s="1269">
        <v>45698</v>
      </c>
      <c r="Z15" s="1280"/>
      <c r="AA15" s="907">
        <v>1</v>
      </c>
      <c r="AB15" s="908">
        <v>1</v>
      </c>
      <c r="AC15" s="908"/>
      <c r="AD15" s="909"/>
      <c r="AE15" s="866"/>
      <c r="AF15" s="1028"/>
      <c r="AG15" s="976"/>
      <c r="AH15" s="976"/>
      <c r="AI15" s="976"/>
      <c r="AJ15" s="930"/>
      <c r="AK15" s="1029"/>
      <c r="AL15" s="914"/>
      <c r="AM15" s="914"/>
      <c r="AN15" s="915"/>
      <c r="AO15" s="798"/>
      <c r="AP15" s="1050"/>
      <c r="AQ15" s="901"/>
      <c r="AR15" s="881"/>
      <c r="AS15" s="917" t="e">
        <f t="shared" si="0"/>
        <v>#DIV/0!</v>
      </c>
      <c r="AT15" s="918" t="e">
        <f t="shared" si="1"/>
        <v>#DIV/0!</v>
      </c>
      <c r="AU15" s="918" t="e">
        <f t="shared" si="2"/>
        <v>#DIV/0!</v>
      </c>
      <c r="AV15" s="918" t="e">
        <f t="shared" si="3"/>
        <v>#DIV/0!</v>
      </c>
      <c r="AW15" s="920">
        <f t="shared" si="4"/>
        <v>1</v>
      </c>
      <c r="AX15" s="920">
        <f t="shared" si="5"/>
        <v>1</v>
      </c>
      <c r="AY15" s="920">
        <f t="shared" si="6"/>
        <v>0</v>
      </c>
      <c r="AZ15" s="920" t="e">
        <f t="shared" si="7"/>
        <v>#DIV/0!</v>
      </c>
      <c r="BA15" s="920" t="e">
        <f t="shared" si="8"/>
        <v>#DIV/0!</v>
      </c>
      <c r="BB15" s="920" t="e">
        <f t="shared" si="9"/>
        <v>#DIV/0!</v>
      </c>
      <c r="BC15" s="920" t="e">
        <f t="shared" si="10"/>
        <v>#DIV/0!</v>
      </c>
      <c r="BD15" s="920" t="e">
        <f t="shared" si="11"/>
        <v>#DIV/0!</v>
      </c>
      <c r="BE15" s="921">
        <v>0.2</v>
      </c>
      <c r="BF15" s="921">
        <v>0.8</v>
      </c>
      <c r="BG15" s="920">
        <f t="shared" si="12"/>
        <v>0.2</v>
      </c>
      <c r="BH15" s="920">
        <f t="shared" si="13"/>
        <v>0.2</v>
      </c>
      <c r="BI15" s="920">
        <f t="shared" si="14"/>
        <v>0</v>
      </c>
      <c r="BJ15" s="920" t="e">
        <f t="shared" si="15"/>
        <v>#DIV/0!</v>
      </c>
      <c r="BK15" s="920" t="e">
        <f t="shared" si="15"/>
        <v>#DIV/0!</v>
      </c>
      <c r="BL15" s="920" t="e">
        <f t="shared" si="16"/>
        <v>#DIV/0!</v>
      </c>
      <c r="BM15" s="920" t="e">
        <f t="shared" si="17"/>
        <v>#DIV/0!</v>
      </c>
      <c r="BN15" s="920" t="e">
        <f t="shared" si="18"/>
        <v>#DIV/0!</v>
      </c>
      <c r="BO15" s="920" t="e">
        <f t="shared" si="19"/>
        <v>#DIV/0!</v>
      </c>
      <c r="BP15" s="920" t="e">
        <f t="shared" si="19"/>
        <v>#DIV/0!</v>
      </c>
      <c r="BQ15" s="920" t="e">
        <f t="shared" si="19"/>
        <v>#DIV/0!</v>
      </c>
      <c r="BR15" s="920" t="e">
        <f t="shared" si="19"/>
        <v>#DIV/0!</v>
      </c>
      <c r="BS15" s="842"/>
      <c r="BT15" s="842"/>
      <c r="BU15" s="842"/>
      <c r="BV15" s="842"/>
      <c r="BW15" s="842"/>
      <c r="BX15" s="842"/>
      <c r="BY15" s="842"/>
      <c r="BZ15" s="842"/>
      <c r="CA15" s="830"/>
      <c r="CB15" s="798"/>
      <c r="CC15" s="922"/>
      <c r="CD15" s="923"/>
      <c r="CE15" s="923"/>
      <c r="CF15" s="923"/>
      <c r="CG15" s="924"/>
      <c r="CH15" s="798"/>
      <c r="CI15" s="798"/>
      <c r="CJ15" s="798"/>
      <c r="CK15" s="798"/>
      <c r="CL15" s="798"/>
      <c r="CM15" s="798"/>
      <c r="CN15" s="798"/>
      <c r="CO15" s="798"/>
      <c r="CP15" s="798"/>
      <c r="CQ15" s="798"/>
      <c r="CR15" s="798"/>
      <c r="CS15" s="798"/>
      <c r="CT15" s="798"/>
    </row>
    <row r="16" spans="1:98" ht="14.25" customHeight="1">
      <c r="A16" s="893"/>
      <c r="B16" s="894"/>
      <c r="C16" s="3391"/>
      <c r="D16" s="896"/>
      <c r="E16" s="897"/>
      <c r="F16" s="1090"/>
      <c r="G16" s="1200"/>
      <c r="H16" s="1280"/>
      <c r="I16" s="899"/>
      <c r="J16" s="900"/>
      <c r="K16" s="900"/>
      <c r="L16" s="900"/>
      <c r="M16" s="925"/>
      <c r="N16" s="1733"/>
      <c r="O16" s="927"/>
      <c r="P16" s="901"/>
      <c r="Q16" s="903"/>
      <c r="R16" s="904"/>
      <c r="S16" s="904"/>
      <c r="T16" s="905"/>
      <c r="U16" s="866"/>
      <c r="V16" s="906">
        <v>4</v>
      </c>
      <c r="W16" s="898" t="s">
        <v>2219</v>
      </c>
      <c r="X16" s="1269">
        <v>45703</v>
      </c>
      <c r="Y16" s="1269">
        <v>45746</v>
      </c>
      <c r="Z16" s="1280"/>
      <c r="AA16" s="907">
        <v>0</v>
      </c>
      <c r="AB16" s="908">
        <v>1</v>
      </c>
      <c r="AC16" s="908"/>
      <c r="AD16" s="909"/>
      <c r="AE16" s="866"/>
      <c r="AF16" s="1028"/>
      <c r="AG16" s="976"/>
      <c r="AH16" s="976"/>
      <c r="AI16" s="976"/>
      <c r="AJ16" s="930"/>
      <c r="AK16" s="1029"/>
      <c r="AL16" s="914"/>
      <c r="AM16" s="914"/>
      <c r="AN16" s="915"/>
      <c r="AO16" s="798"/>
      <c r="AP16" s="1050"/>
      <c r="AQ16" s="901"/>
      <c r="AR16" s="881"/>
      <c r="AS16" s="917" t="e">
        <f t="shared" si="0"/>
        <v>#DIV/0!</v>
      </c>
      <c r="AT16" s="918" t="e">
        <f t="shared" si="1"/>
        <v>#DIV/0!</v>
      </c>
      <c r="AU16" s="918" t="e">
        <f t="shared" si="2"/>
        <v>#DIV/0!</v>
      </c>
      <c r="AV16" s="918" t="e">
        <f t="shared" si="3"/>
        <v>#DIV/0!</v>
      </c>
      <c r="AW16" s="920">
        <f t="shared" si="4"/>
        <v>0</v>
      </c>
      <c r="AX16" s="920">
        <f t="shared" si="5"/>
        <v>1</v>
      </c>
      <c r="AY16" s="920">
        <f t="shared" si="6"/>
        <v>0</v>
      </c>
      <c r="AZ16" s="920" t="e">
        <f t="shared" si="7"/>
        <v>#DIV/0!</v>
      </c>
      <c r="BA16" s="920" t="e">
        <f t="shared" si="8"/>
        <v>#DIV/0!</v>
      </c>
      <c r="BB16" s="920" t="e">
        <f t="shared" si="9"/>
        <v>#DIV/0!</v>
      </c>
      <c r="BC16" s="920" t="e">
        <f t="shared" si="10"/>
        <v>#DIV/0!</v>
      </c>
      <c r="BD16" s="920" t="e">
        <f t="shared" si="11"/>
        <v>#DIV/0!</v>
      </c>
      <c r="BE16" s="921">
        <v>0.2</v>
      </c>
      <c r="BF16" s="921">
        <v>0.8</v>
      </c>
      <c r="BG16" s="920">
        <f t="shared" si="12"/>
        <v>0</v>
      </c>
      <c r="BH16" s="920">
        <f t="shared" si="13"/>
        <v>0.2</v>
      </c>
      <c r="BI16" s="920">
        <f t="shared" si="14"/>
        <v>0</v>
      </c>
      <c r="BJ16" s="920" t="e">
        <f t="shared" si="15"/>
        <v>#DIV/0!</v>
      </c>
      <c r="BK16" s="920" t="e">
        <f t="shared" si="15"/>
        <v>#DIV/0!</v>
      </c>
      <c r="BL16" s="920" t="e">
        <f t="shared" si="16"/>
        <v>#DIV/0!</v>
      </c>
      <c r="BM16" s="920" t="e">
        <f t="shared" si="17"/>
        <v>#DIV/0!</v>
      </c>
      <c r="BN16" s="920" t="e">
        <f t="shared" si="18"/>
        <v>#DIV/0!</v>
      </c>
      <c r="BO16" s="920" t="e">
        <f t="shared" si="19"/>
        <v>#DIV/0!</v>
      </c>
      <c r="BP16" s="920" t="e">
        <f t="shared" si="19"/>
        <v>#DIV/0!</v>
      </c>
      <c r="BQ16" s="920" t="e">
        <f t="shared" si="19"/>
        <v>#DIV/0!</v>
      </c>
      <c r="BR16" s="920" t="e">
        <f t="shared" si="19"/>
        <v>#DIV/0!</v>
      </c>
      <c r="BS16" s="842"/>
      <c r="BT16" s="842"/>
      <c r="BU16" s="842"/>
      <c r="BV16" s="842"/>
      <c r="BW16" s="842"/>
      <c r="BX16" s="842"/>
      <c r="BY16" s="842"/>
      <c r="BZ16" s="842"/>
      <c r="CA16" s="830"/>
      <c r="CB16" s="798"/>
      <c r="CC16" s="922"/>
      <c r="CD16" s="923"/>
      <c r="CE16" s="923"/>
      <c r="CF16" s="923"/>
      <c r="CG16" s="924"/>
      <c r="CH16" s="798"/>
      <c r="CI16" s="798"/>
      <c r="CJ16" s="798"/>
      <c r="CK16" s="798"/>
      <c r="CL16" s="798"/>
      <c r="CM16" s="798"/>
      <c r="CN16" s="798"/>
      <c r="CO16" s="798"/>
      <c r="CP16" s="798"/>
      <c r="CQ16" s="798"/>
      <c r="CR16" s="798"/>
      <c r="CS16" s="798"/>
      <c r="CT16" s="798"/>
    </row>
    <row r="17" spans="1:98" ht="14.25" customHeight="1">
      <c r="A17" s="893"/>
      <c r="B17" s="894"/>
      <c r="C17" s="3391"/>
      <c r="D17" s="896"/>
      <c r="E17" s="897"/>
      <c r="F17" s="1090"/>
      <c r="G17" s="1200"/>
      <c r="H17" s="1280"/>
      <c r="I17" s="899"/>
      <c r="J17" s="900"/>
      <c r="K17" s="900"/>
      <c r="L17" s="900"/>
      <c r="M17" s="925"/>
      <c r="N17" s="1733"/>
      <c r="O17" s="927"/>
      <c r="P17" s="901"/>
      <c r="Q17" s="903"/>
      <c r="R17" s="904"/>
      <c r="S17" s="904"/>
      <c r="T17" s="905"/>
      <c r="U17" s="866"/>
      <c r="V17" s="906">
        <v>5</v>
      </c>
      <c r="W17" s="898" t="s">
        <v>2220</v>
      </c>
      <c r="X17" s="1269">
        <v>45748</v>
      </c>
      <c r="Y17" s="1269">
        <v>45748</v>
      </c>
      <c r="Z17" s="1280"/>
      <c r="AA17" s="907">
        <v>0</v>
      </c>
      <c r="AB17" s="908">
        <v>1</v>
      </c>
      <c r="AC17" s="908"/>
      <c r="AD17" s="909"/>
      <c r="AE17" s="866"/>
      <c r="AF17" s="1028"/>
      <c r="AG17" s="976"/>
      <c r="AH17" s="976"/>
      <c r="AI17" s="976"/>
      <c r="AJ17" s="930"/>
      <c r="AK17" s="1029"/>
      <c r="AL17" s="914"/>
      <c r="AM17" s="914"/>
      <c r="AN17" s="915"/>
      <c r="AO17" s="798"/>
      <c r="AP17" s="1050"/>
      <c r="AQ17" s="901"/>
      <c r="AR17" s="881"/>
      <c r="AS17" s="917" t="e">
        <f t="shared" si="0"/>
        <v>#DIV/0!</v>
      </c>
      <c r="AT17" s="918" t="e">
        <f t="shared" si="1"/>
        <v>#DIV/0!</v>
      </c>
      <c r="AU17" s="918" t="e">
        <f t="shared" si="2"/>
        <v>#DIV/0!</v>
      </c>
      <c r="AV17" s="918" t="e">
        <f t="shared" si="3"/>
        <v>#DIV/0!</v>
      </c>
      <c r="AW17" s="920">
        <f t="shared" si="4"/>
        <v>0</v>
      </c>
      <c r="AX17" s="920">
        <f t="shared" si="5"/>
        <v>1</v>
      </c>
      <c r="AY17" s="920">
        <f t="shared" si="6"/>
        <v>0</v>
      </c>
      <c r="AZ17" s="920" t="e">
        <f t="shared" si="7"/>
        <v>#DIV/0!</v>
      </c>
      <c r="BA17" s="920" t="e">
        <f t="shared" si="8"/>
        <v>#DIV/0!</v>
      </c>
      <c r="BB17" s="920" t="e">
        <f t="shared" si="9"/>
        <v>#DIV/0!</v>
      </c>
      <c r="BC17" s="920" t="e">
        <f t="shared" si="10"/>
        <v>#DIV/0!</v>
      </c>
      <c r="BD17" s="920" t="e">
        <f t="shared" si="11"/>
        <v>#DIV/0!</v>
      </c>
      <c r="BE17" s="921">
        <v>0.2</v>
      </c>
      <c r="BF17" s="921">
        <v>0.8</v>
      </c>
      <c r="BG17" s="920">
        <f t="shared" si="12"/>
        <v>0</v>
      </c>
      <c r="BH17" s="920">
        <f t="shared" si="13"/>
        <v>0.2</v>
      </c>
      <c r="BI17" s="920">
        <f t="shared" si="14"/>
        <v>0</v>
      </c>
      <c r="BJ17" s="920" t="e">
        <f t="shared" si="15"/>
        <v>#DIV/0!</v>
      </c>
      <c r="BK17" s="920" t="e">
        <f t="shared" si="15"/>
        <v>#DIV/0!</v>
      </c>
      <c r="BL17" s="920" t="e">
        <f t="shared" si="16"/>
        <v>#DIV/0!</v>
      </c>
      <c r="BM17" s="920" t="e">
        <f t="shared" si="17"/>
        <v>#DIV/0!</v>
      </c>
      <c r="BN17" s="920" t="e">
        <f t="shared" si="18"/>
        <v>#DIV/0!</v>
      </c>
      <c r="BO17" s="920" t="e">
        <f t="shared" si="19"/>
        <v>#DIV/0!</v>
      </c>
      <c r="BP17" s="920" t="e">
        <f t="shared" si="19"/>
        <v>#DIV/0!</v>
      </c>
      <c r="BQ17" s="920" t="e">
        <f t="shared" si="19"/>
        <v>#DIV/0!</v>
      </c>
      <c r="BR17" s="920" t="e">
        <f t="shared" si="19"/>
        <v>#DIV/0!</v>
      </c>
      <c r="BS17" s="842"/>
      <c r="BT17" s="842"/>
      <c r="BU17" s="842"/>
      <c r="BV17" s="842"/>
      <c r="BW17" s="842"/>
      <c r="BX17" s="842"/>
      <c r="BY17" s="842"/>
      <c r="BZ17" s="842"/>
      <c r="CA17" s="830"/>
      <c r="CB17" s="798"/>
      <c r="CC17" s="922"/>
      <c r="CD17" s="923"/>
      <c r="CE17" s="923"/>
      <c r="CF17" s="923"/>
      <c r="CG17" s="924"/>
      <c r="CH17" s="798"/>
      <c r="CI17" s="798"/>
      <c r="CJ17" s="798"/>
      <c r="CK17" s="798"/>
      <c r="CL17" s="798"/>
      <c r="CM17" s="798"/>
      <c r="CN17" s="798"/>
      <c r="CO17" s="798"/>
      <c r="CP17" s="798"/>
      <c r="CQ17" s="798"/>
      <c r="CR17" s="798"/>
      <c r="CS17" s="798"/>
      <c r="CT17" s="798"/>
    </row>
    <row r="18" spans="1:98" ht="14.25" customHeight="1">
      <c r="A18" s="893"/>
      <c r="B18" s="894"/>
      <c r="C18" s="3391"/>
      <c r="D18" s="896"/>
      <c r="E18" s="897"/>
      <c r="F18" s="1090"/>
      <c r="G18" s="1200"/>
      <c r="H18" s="1280"/>
      <c r="I18" s="899"/>
      <c r="J18" s="900"/>
      <c r="K18" s="900"/>
      <c r="L18" s="900"/>
      <c r="M18" s="925"/>
      <c r="N18" s="1733"/>
      <c r="O18" s="927"/>
      <c r="P18" s="901"/>
      <c r="Q18" s="903"/>
      <c r="R18" s="904"/>
      <c r="S18" s="904"/>
      <c r="T18" s="905"/>
      <c r="U18" s="866"/>
      <c r="V18" s="906">
        <v>6</v>
      </c>
      <c r="W18" s="898" t="s">
        <v>2221</v>
      </c>
      <c r="X18" s="1269">
        <v>45748</v>
      </c>
      <c r="Y18" s="1269">
        <v>45748</v>
      </c>
      <c r="Z18" s="1280"/>
      <c r="AA18" s="907">
        <v>0</v>
      </c>
      <c r="AB18" s="908">
        <v>1</v>
      </c>
      <c r="AC18" s="908"/>
      <c r="AD18" s="909"/>
      <c r="AE18" s="866"/>
      <c r="AF18" s="1028"/>
      <c r="AG18" s="976"/>
      <c r="AH18" s="976"/>
      <c r="AI18" s="976"/>
      <c r="AJ18" s="930"/>
      <c r="AK18" s="1029"/>
      <c r="AL18" s="914"/>
      <c r="AM18" s="914"/>
      <c r="AN18" s="915"/>
      <c r="AO18" s="798"/>
      <c r="AP18" s="1050"/>
      <c r="AQ18" s="901"/>
      <c r="AR18" s="881"/>
      <c r="AS18" s="917" t="e">
        <f t="shared" si="0"/>
        <v>#DIV/0!</v>
      </c>
      <c r="AT18" s="918" t="e">
        <f t="shared" si="1"/>
        <v>#DIV/0!</v>
      </c>
      <c r="AU18" s="918" t="e">
        <f t="shared" si="2"/>
        <v>#DIV/0!</v>
      </c>
      <c r="AV18" s="918" t="e">
        <f t="shared" si="3"/>
        <v>#DIV/0!</v>
      </c>
      <c r="AW18" s="920">
        <f t="shared" si="4"/>
        <v>0</v>
      </c>
      <c r="AX18" s="920">
        <f t="shared" si="5"/>
        <v>1</v>
      </c>
      <c r="AY18" s="920">
        <f t="shared" si="6"/>
        <v>0</v>
      </c>
      <c r="AZ18" s="920" t="e">
        <f t="shared" si="7"/>
        <v>#DIV/0!</v>
      </c>
      <c r="BA18" s="920" t="e">
        <f t="shared" si="8"/>
        <v>#DIV/0!</v>
      </c>
      <c r="BB18" s="920" t="e">
        <f t="shared" si="9"/>
        <v>#DIV/0!</v>
      </c>
      <c r="BC18" s="920" t="e">
        <f t="shared" si="10"/>
        <v>#DIV/0!</v>
      </c>
      <c r="BD18" s="920" t="e">
        <f t="shared" si="11"/>
        <v>#DIV/0!</v>
      </c>
      <c r="BE18" s="921">
        <v>0.2</v>
      </c>
      <c r="BF18" s="921">
        <v>0.8</v>
      </c>
      <c r="BG18" s="920">
        <f t="shared" si="12"/>
        <v>0</v>
      </c>
      <c r="BH18" s="920">
        <f t="shared" si="13"/>
        <v>0.2</v>
      </c>
      <c r="BI18" s="920">
        <f t="shared" si="14"/>
        <v>0</v>
      </c>
      <c r="BJ18" s="920" t="e">
        <f t="shared" si="15"/>
        <v>#DIV/0!</v>
      </c>
      <c r="BK18" s="920" t="e">
        <f t="shared" si="15"/>
        <v>#DIV/0!</v>
      </c>
      <c r="BL18" s="920" t="e">
        <f t="shared" si="16"/>
        <v>#DIV/0!</v>
      </c>
      <c r="BM18" s="920" t="e">
        <f t="shared" si="17"/>
        <v>#DIV/0!</v>
      </c>
      <c r="BN18" s="920" t="e">
        <f t="shared" si="18"/>
        <v>#DIV/0!</v>
      </c>
      <c r="BO18" s="920" t="e">
        <f t="shared" si="19"/>
        <v>#DIV/0!</v>
      </c>
      <c r="BP18" s="920" t="e">
        <f t="shared" si="19"/>
        <v>#DIV/0!</v>
      </c>
      <c r="BQ18" s="920" t="e">
        <f t="shared" si="19"/>
        <v>#DIV/0!</v>
      </c>
      <c r="BR18" s="920" t="e">
        <f t="shared" si="19"/>
        <v>#DIV/0!</v>
      </c>
      <c r="BS18" s="842"/>
      <c r="BT18" s="842"/>
      <c r="BU18" s="842"/>
      <c r="BV18" s="842"/>
      <c r="BW18" s="842"/>
      <c r="BX18" s="842"/>
      <c r="BY18" s="842"/>
      <c r="BZ18" s="842"/>
      <c r="CA18" s="830"/>
      <c r="CB18" s="798"/>
      <c r="CC18" s="922"/>
      <c r="CD18" s="923"/>
      <c r="CE18" s="923"/>
      <c r="CF18" s="923"/>
      <c r="CG18" s="924"/>
      <c r="CH18" s="798"/>
      <c r="CI18" s="798"/>
      <c r="CJ18" s="798"/>
      <c r="CK18" s="798"/>
      <c r="CL18" s="798"/>
      <c r="CM18" s="798"/>
      <c r="CN18" s="798"/>
      <c r="CO18" s="798"/>
      <c r="CP18" s="798"/>
      <c r="CQ18" s="798"/>
      <c r="CR18" s="798"/>
      <c r="CS18" s="798"/>
      <c r="CT18" s="798"/>
    </row>
    <row r="19" spans="1:98" ht="14.25" customHeight="1">
      <c r="A19" s="893"/>
      <c r="B19" s="894"/>
      <c r="C19" s="3391"/>
      <c r="D19" s="896"/>
      <c r="E19" s="897"/>
      <c r="F19" s="1090"/>
      <c r="G19" s="1200"/>
      <c r="H19" s="1280"/>
      <c r="I19" s="899"/>
      <c r="J19" s="900"/>
      <c r="K19" s="900"/>
      <c r="L19" s="900"/>
      <c r="M19" s="925"/>
      <c r="N19" s="1733"/>
      <c r="O19" s="927"/>
      <c r="P19" s="901"/>
      <c r="Q19" s="903"/>
      <c r="R19" s="904"/>
      <c r="S19" s="904"/>
      <c r="T19" s="905"/>
      <c r="U19" s="866"/>
      <c r="V19" s="906">
        <v>7</v>
      </c>
      <c r="W19" s="898" t="s">
        <v>2222</v>
      </c>
      <c r="X19" s="1269">
        <v>45748</v>
      </c>
      <c r="Y19" s="1269">
        <v>46022</v>
      </c>
      <c r="Z19" s="1280"/>
      <c r="AA19" s="907">
        <v>0</v>
      </c>
      <c r="AB19" s="908">
        <v>1</v>
      </c>
      <c r="AC19" s="908"/>
      <c r="AD19" s="909"/>
      <c r="AE19" s="866"/>
      <c r="AF19" s="1028"/>
      <c r="AG19" s="976"/>
      <c r="AH19" s="976"/>
      <c r="AI19" s="976"/>
      <c r="AJ19" s="930"/>
      <c r="AK19" s="1029"/>
      <c r="AL19" s="914"/>
      <c r="AM19" s="914"/>
      <c r="AN19" s="915"/>
      <c r="AO19" s="798"/>
      <c r="AP19" s="1050"/>
      <c r="AQ19" s="901"/>
      <c r="AR19" s="881"/>
      <c r="AS19" s="917" t="e">
        <f t="shared" si="0"/>
        <v>#DIV/0!</v>
      </c>
      <c r="AT19" s="918" t="e">
        <f t="shared" si="1"/>
        <v>#DIV/0!</v>
      </c>
      <c r="AU19" s="918" t="e">
        <f t="shared" si="2"/>
        <v>#DIV/0!</v>
      </c>
      <c r="AV19" s="918" t="e">
        <f t="shared" si="3"/>
        <v>#DIV/0!</v>
      </c>
      <c r="AW19" s="920">
        <f t="shared" si="4"/>
        <v>0</v>
      </c>
      <c r="AX19" s="920">
        <f t="shared" si="5"/>
        <v>1</v>
      </c>
      <c r="AY19" s="920">
        <f t="shared" si="6"/>
        <v>0</v>
      </c>
      <c r="AZ19" s="920" t="e">
        <f t="shared" si="7"/>
        <v>#DIV/0!</v>
      </c>
      <c r="BA19" s="920" t="e">
        <f t="shared" si="8"/>
        <v>#DIV/0!</v>
      </c>
      <c r="BB19" s="920" t="e">
        <f t="shared" si="9"/>
        <v>#DIV/0!</v>
      </c>
      <c r="BC19" s="920" t="e">
        <f t="shared" si="10"/>
        <v>#DIV/0!</v>
      </c>
      <c r="BD19" s="920" t="e">
        <f t="shared" si="11"/>
        <v>#DIV/0!</v>
      </c>
      <c r="BE19" s="921">
        <v>0.2</v>
      </c>
      <c r="BF19" s="921">
        <v>0.8</v>
      </c>
      <c r="BG19" s="920">
        <f t="shared" si="12"/>
        <v>0</v>
      </c>
      <c r="BH19" s="920">
        <f t="shared" si="13"/>
        <v>0.2</v>
      </c>
      <c r="BI19" s="920">
        <f t="shared" si="14"/>
        <v>0</v>
      </c>
      <c r="BJ19" s="920" t="e">
        <f t="shared" si="15"/>
        <v>#DIV/0!</v>
      </c>
      <c r="BK19" s="920" t="e">
        <f t="shared" si="15"/>
        <v>#DIV/0!</v>
      </c>
      <c r="BL19" s="920" t="e">
        <f t="shared" si="16"/>
        <v>#DIV/0!</v>
      </c>
      <c r="BM19" s="920" t="e">
        <f t="shared" si="17"/>
        <v>#DIV/0!</v>
      </c>
      <c r="BN19" s="920" t="e">
        <f t="shared" si="18"/>
        <v>#DIV/0!</v>
      </c>
      <c r="BO19" s="920" t="e">
        <f t="shared" si="19"/>
        <v>#DIV/0!</v>
      </c>
      <c r="BP19" s="920" t="e">
        <f t="shared" si="19"/>
        <v>#DIV/0!</v>
      </c>
      <c r="BQ19" s="920" t="e">
        <f t="shared" si="19"/>
        <v>#DIV/0!</v>
      </c>
      <c r="BR19" s="920" t="e">
        <f t="shared" si="19"/>
        <v>#DIV/0!</v>
      </c>
      <c r="BS19" s="842"/>
      <c r="BT19" s="842"/>
      <c r="BU19" s="842"/>
      <c r="BV19" s="842"/>
      <c r="BW19" s="842"/>
      <c r="BX19" s="842"/>
      <c r="BY19" s="842"/>
      <c r="BZ19" s="842"/>
      <c r="CA19" s="830"/>
      <c r="CB19" s="798"/>
      <c r="CC19" s="922"/>
      <c r="CD19" s="923"/>
      <c r="CE19" s="923"/>
      <c r="CF19" s="923"/>
      <c r="CG19" s="924"/>
      <c r="CH19" s="798"/>
      <c r="CI19" s="798"/>
      <c r="CJ19" s="798"/>
      <c r="CK19" s="798"/>
      <c r="CL19" s="798"/>
      <c r="CM19" s="798"/>
      <c r="CN19" s="798"/>
      <c r="CO19" s="798"/>
      <c r="CP19" s="798"/>
      <c r="CQ19" s="798"/>
      <c r="CR19" s="798"/>
      <c r="CS19" s="798"/>
      <c r="CT19" s="798"/>
    </row>
    <row r="20" spans="1:98" ht="14.25" customHeight="1">
      <c r="A20" s="893"/>
      <c r="B20" s="894"/>
      <c r="C20" s="3391"/>
      <c r="D20" s="896"/>
      <c r="E20" s="897"/>
      <c r="F20" s="1090"/>
      <c r="G20" s="1200"/>
      <c r="H20" s="1280"/>
      <c r="I20" s="899"/>
      <c r="J20" s="900"/>
      <c r="K20" s="900"/>
      <c r="L20" s="900"/>
      <c r="M20" s="925"/>
      <c r="N20" s="1733"/>
      <c r="O20" s="927"/>
      <c r="P20" s="901"/>
      <c r="Q20" s="903"/>
      <c r="R20" s="904"/>
      <c r="S20" s="904"/>
      <c r="T20" s="905"/>
      <c r="U20" s="866"/>
      <c r="V20" s="906">
        <v>8</v>
      </c>
      <c r="W20" s="898" t="s">
        <v>2223</v>
      </c>
      <c r="X20" s="1269">
        <v>46022</v>
      </c>
      <c r="Y20" s="1269">
        <v>46022</v>
      </c>
      <c r="Z20" s="1669"/>
      <c r="AA20" s="907"/>
      <c r="AB20" s="908"/>
      <c r="AC20" s="908"/>
      <c r="AD20" s="909"/>
      <c r="AE20" s="866"/>
      <c r="AF20" s="1028"/>
      <c r="AG20" s="976"/>
      <c r="AH20" s="976"/>
      <c r="AI20" s="976"/>
      <c r="AJ20" s="930"/>
      <c r="AK20" s="1029"/>
      <c r="AL20" s="914"/>
      <c r="AM20" s="914"/>
      <c r="AN20" s="915"/>
      <c r="AO20" s="798"/>
      <c r="AP20" s="1050"/>
      <c r="AQ20" s="901"/>
      <c r="AR20" s="881"/>
      <c r="AS20" s="917" t="e">
        <f t="shared" si="0"/>
        <v>#DIV/0!</v>
      </c>
      <c r="AT20" s="918" t="e">
        <f t="shared" si="1"/>
        <v>#DIV/0!</v>
      </c>
      <c r="AU20" s="918" t="e">
        <f t="shared" si="2"/>
        <v>#DIV/0!</v>
      </c>
      <c r="AV20" s="918" t="e">
        <f t="shared" si="3"/>
        <v>#DIV/0!</v>
      </c>
      <c r="AW20" s="920">
        <f t="shared" si="4"/>
        <v>0</v>
      </c>
      <c r="AX20" s="920">
        <f t="shared" si="5"/>
        <v>0</v>
      </c>
      <c r="AY20" s="920">
        <f t="shared" si="6"/>
        <v>0</v>
      </c>
      <c r="AZ20" s="920" t="e">
        <f t="shared" si="7"/>
        <v>#DIV/0!</v>
      </c>
      <c r="BA20" s="920" t="e">
        <f t="shared" si="8"/>
        <v>#DIV/0!</v>
      </c>
      <c r="BB20" s="920" t="e">
        <f t="shared" si="9"/>
        <v>#DIV/0!</v>
      </c>
      <c r="BC20" s="920" t="e">
        <f t="shared" si="10"/>
        <v>#DIV/0!</v>
      </c>
      <c r="BD20" s="920" t="e">
        <f t="shared" si="11"/>
        <v>#DIV/0!</v>
      </c>
      <c r="BE20" s="921">
        <v>0.2</v>
      </c>
      <c r="BF20" s="921">
        <v>0.8</v>
      </c>
      <c r="BG20" s="920">
        <f t="shared" si="12"/>
        <v>0</v>
      </c>
      <c r="BH20" s="920">
        <f t="shared" si="13"/>
        <v>0</v>
      </c>
      <c r="BI20" s="920">
        <f t="shared" si="14"/>
        <v>0</v>
      </c>
      <c r="BJ20" s="920" t="e">
        <f t="shared" si="15"/>
        <v>#DIV/0!</v>
      </c>
      <c r="BK20" s="920" t="e">
        <f t="shared" si="15"/>
        <v>#DIV/0!</v>
      </c>
      <c r="BL20" s="920" t="e">
        <f t="shared" si="16"/>
        <v>#DIV/0!</v>
      </c>
      <c r="BM20" s="920" t="e">
        <f t="shared" si="17"/>
        <v>#DIV/0!</v>
      </c>
      <c r="BN20" s="920" t="e">
        <f t="shared" si="18"/>
        <v>#DIV/0!</v>
      </c>
      <c r="BO20" s="920" t="e">
        <f t="shared" si="19"/>
        <v>#DIV/0!</v>
      </c>
      <c r="BP20" s="920" t="e">
        <f t="shared" si="19"/>
        <v>#DIV/0!</v>
      </c>
      <c r="BQ20" s="920" t="e">
        <f t="shared" si="19"/>
        <v>#DIV/0!</v>
      </c>
      <c r="BR20" s="920" t="e">
        <f t="shared" si="19"/>
        <v>#DIV/0!</v>
      </c>
      <c r="BS20" s="842"/>
      <c r="BT20" s="842"/>
      <c r="BU20" s="842"/>
      <c r="BV20" s="842"/>
      <c r="BW20" s="842"/>
      <c r="BX20" s="842"/>
      <c r="BY20" s="842"/>
      <c r="BZ20" s="842"/>
      <c r="CA20" s="830"/>
      <c r="CB20" s="798"/>
      <c r="CC20" s="922"/>
      <c r="CD20" s="923"/>
      <c r="CE20" s="923"/>
      <c r="CF20" s="923"/>
      <c r="CG20" s="924"/>
      <c r="CH20" s="798"/>
      <c r="CI20" s="798"/>
      <c r="CJ20" s="798"/>
      <c r="CK20" s="798"/>
      <c r="CL20" s="798"/>
      <c r="CM20" s="798"/>
      <c r="CN20" s="798"/>
      <c r="CO20" s="798"/>
      <c r="CP20" s="798"/>
      <c r="CQ20" s="798"/>
      <c r="CR20" s="798"/>
      <c r="CS20" s="798"/>
      <c r="CT20" s="798"/>
    </row>
    <row r="21" spans="1:98" ht="14.25" customHeight="1">
      <c r="A21" s="893"/>
      <c r="B21" s="894"/>
      <c r="C21" s="3391"/>
      <c r="D21" s="896"/>
      <c r="E21" s="897"/>
      <c r="F21" s="1090"/>
      <c r="G21" s="1200"/>
      <c r="H21" s="1280"/>
      <c r="I21" s="899"/>
      <c r="J21" s="900"/>
      <c r="K21" s="900"/>
      <c r="L21" s="900"/>
      <c r="M21" s="925"/>
      <c r="N21" s="1733"/>
      <c r="O21" s="927"/>
      <c r="P21" s="901"/>
      <c r="Q21" s="903"/>
      <c r="R21" s="904"/>
      <c r="S21" s="904"/>
      <c r="T21" s="905"/>
      <c r="U21" s="866"/>
      <c r="V21" s="906">
        <v>9</v>
      </c>
      <c r="W21" s="898"/>
      <c r="X21" s="1269"/>
      <c r="Y21" s="1269"/>
      <c r="Z21" s="859"/>
      <c r="AA21" s="907"/>
      <c r="AB21" s="908"/>
      <c r="AC21" s="908"/>
      <c r="AD21" s="909"/>
      <c r="AE21" s="866"/>
      <c r="AF21" s="1028"/>
      <c r="AG21" s="976"/>
      <c r="AH21" s="976"/>
      <c r="AI21" s="976"/>
      <c r="AJ21" s="930"/>
      <c r="AK21" s="1029"/>
      <c r="AL21" s="914"/>
      <c r="AM21" s="914"/>
      <c r="AN21" s="915"/>
      <c r="AO21" s="798"/>
      <c r="AP21" s="1050"/>
      <c r="AQ21" s="901"/>
      <c r="AR21" s="881"/>
      <c r="AS21" s="917" t="e">
        <f t="shared" si="0"/>
        <v>#DIV/0!</v>
      </c>
      <c r="AT21" s="918" t="e">
        <f t="shared" si="1"/>
        <v>#DIV/0!</v>
      </c>
      <c r="AU21" s="918" t="e">
        <f t="shared" si="2"/>
        <v>#DIV/0!</v>
      </c>
      <c r="AV21" s="918" t="e">
        <f t="shared" si="3"/>
        <v>#DIV/0!</v>
      </c>
      <c r="AW21" s="920" t="e">
        <f t="shared" si="4"/>
        <v>#DIV/0!</v>
      </c>
      <c r="AX21" s="920" t="e">
        <f t="shared" si="5"/>
        <v>#DIV/0!</v>
      </c>
      <c r="AY21" s="920" t="e">
        <f t="shared" si="6"/>
        <v>#DIV/0!</v>
      </c>
      <c r="AZ21" s="920" t="e">
        <f t="shared" si="7"/>
        <v>#DIV/0!</v>
      </c>
      <c r="BA21" s="920" t="e">
        <f t="shared" si="8"/>
        <v>#DIV/0!</v>
      </c>
      <c r="BB21" s="920" t="e">
        <f t="shared" si="9"/>
        <v>#DIV/0!</v>
      </c>
      <c r="BC21" s="920" t="e">
        <f t="shared" si="10"/>
        <v>#DIV/0!</v>
      </c>
      <c r="BD21" s="920" t="e">
        <f t="shared" si="11"/>
        <v>#DIV/0!</v>
      </c>
      <c r="BE21" s="921">
        <v>0.2</v>
      </c>
      <c r="BF21" s="921">
        <v>0.8</v>
      </c>
      <c r="BG21" s="920" t="e">
        <f t="shared" si="12"/>
        <v>#DIV/0!</v>
      </c>
      <c r="BH21" s="920" t="e">
        <f t="shared" si="13"/>
        <v>#DIV/0!</v>
      </c>
      <c r="BI21" s="920" t="e">
        <f t="shared" si="14"/>
        <v>#DIV/0!</v>
      </c>
      <c r="BJ21" s="920" t="e">
        <f t="shared" si="15"/>
        <v>#DIV/0!</v>
      </c>
      <c r="BK21" s="920" t="e">
        <f t="shared" si="15"/>
        <v>#DIV/0!</v>
      </c>
      <c r="BL21" s="920" t="e">
        <f t="shared" si="16"/>
        <v>#DIV/0!</v>
      </c>
      <c r="BM21" s="920" t="e">
        <f t="shared" si="17"/>
        <v>#DIV/0!</v>
      </c>
      <c r="BN21" s="920" t="e">
        <f t="shared" si="18"/>
        <v>#DIV/0!</v>
      </c>
      <c r="BO21" s="920" t="e">
        <f t="shared" si="19"/>
        <v>#DIV/0!</v>
      </c>
      <c r="BP21" s="920" t="e">
        <f t="shared" si="19"/>
        <v>#DIV/0!</v>
      </c>
      <c r="BQ21" s="920" t="e">
        <f t="shared" si="19"/>
        <v>#DIV/0!</v>
      </c>
      <c r="BR21" s="920" t="e">
        <f t="shared" si="19"/>
        <v>#DIV/0!</v>
      </c>
      <c r="BS21" s="842"/>
      <c r="BT21" s="842"/>
      <c r="BU21" s="842"/>
      <c r="BV21" s="842"/>
      <c r="BW21" s="842"/>
      <c r="BX21" s="842"/>
      <c r="BY21" s="842"/>
      <c r="BZ21" s="842"/>
      <c r="CA21" s="830"/>
      <c r="CB21" s="798"/>
      <c r="CC21" s="922"/>
      <c r="CD21" s="923"/>
      <c r="CE21" s="923"/>
      <c r="CF21" s="923"/>
      <c r="CG21" s="924"/>
      <c r="CH21" s="798"/>
      <c r="CI21" s="798"/>
      <c r="CJ21" s="798"/>
      <c r="CK21" s="798"/>
      <c r="CL21" s="798"/>
      <c r="CM21" s="798"/>
      <c r="CN21" s="798"/>
      <c r="CO21" s="798"/>
      <c r="CP21" s="798"/>
      <c r="CQ21" s="798"/>
      <c r="CR21" s="798"/>
      <c r="CS21" s="798"/>
      <c r="CT21" s="798"/>
    </row>
    <row r="22" spans="1:98" ht="14.25" customHeight="1" thickBot="1">
      <c r="A22" s="1017"/>
      <c r="B22" s="1018"/>
      <c r="C22" s="3393"/>
      <c r="D22" s="1020"/>
      <c r="E22" s="1021"/>
      <c r="F22" s="1090"/>
      <c r="G22" s="1200"/>
      <c r="H22" s="1024"/>
      <c r="I22" s="1063"/>
      <c r="J22" s="986"/>
      <c r="K22" s="986"/>
      <c r="L22" s="986"/>
      <c r="M22" s="1062"/>
      <c r="N22" s="1760"/>
      <c r="O22" s="987"/>
      <c r="P22" s="985"/>
      <c r="Q22" s="1065"/>
      <c r="R22" s="1066"/>
      <c r="S22" s="1066"/>
      <c r="T22" s="1067"/>
      <c r="U22" s="866"/>
      <c r="V22" s="906">
        <v>10</v>
      </c>
      <c r="W22" s="898"/>
      <c r="X22" s="1269"/>
      <c r="Y22" s="1269"/>
      <c r="Z22" s="859"/>
      <c r="AA22" s="1070"/>
      <c r="AB22" s="989"/>
      <c r="AC22" s="989"/>
      <c r="AD22" s="990"/>
      <c r="AE22" s="866"/>
      <c r="AF22" s="1071"/>
      <c r="AG22" s="1777"/>
      <c r="AH22" s="1777"/>
      <c r="AI22" s="1777"/>
      <c r="AJ22" s="992"/>
      <c r="AK22" s="1073"/>
      <c r="AL22" s="994"/>
      <c r="AM22" s="994"/>
      <c r="AN22" s="1074"/>
      <c r="AO22" s="798"/>
      <c r="AP22" s="1075"/>
      <c r="AQ22" s="985"/>
      <c r="AR22" s="881"/>
      <c r="AS22" s="1076" t="e">
        <f t="shared" si="0"/>
        <v>#DIV/0!</v>
      </c>
      <c r="AT22" s="1205" t="e">
        <f t="shared" si="1"/>
        <v>#DIV/0!</v>
      </c>
      <c r="AU22" s="1205" t="e">
        <f t="shared" si="2"/>
        <v>#DIV/0!</v>
      </c>
      <c r="AV22" s="1205" t="e">
        <f t="shared" si="3"/>
        <v>#DIV/0!</v>
      </c>
      <c r="AW22" s="920" t="e">
        <f t="shared" si="4"/>
        <v>#DIV/0!</v>
      </c>
      <c r="AX22" s="920" t="e">
        <f t="shared" si="5"/>
        <v>#DIV/0!</v>
      </c>
      <c r="AY22" s="920" t="e">
        <f t="shared" si="6"/>
        <v>#DIV/0!</v>
      </c>
      <c r="AZ22" s="920" t="e">
        <f t="shared" si="7"/>
        <v>#DIV/0!</v>
      </c>
      <c r="BA22" s="920" t="e">
        <f t="shared" si="8"/>
        <v>#DIV/0!</v>
      </c>
      <c r="BB22" s="920" t="e">
        <f t="shared" si="9"/>
        <v>#DIV/0!</v>
      </c>
      <c r="BC22" s="920" t="e">
        <f t="shared" si="10"/>
        <v>#DIV/0!</v>
      </c>
      <c r="BD22" s="920" t="e">
        <f t="shared" si="11"/>
        <v>#DIV/0!</v>
      </c>
      <c r="BE22" s="921">
        <v>0.2</v>
      </c>
      <c r="BF22" s="921">
        <v>0.8</v>
      </c>
      <c r="BG22" s="920" t="e">
        <f t="shared" si="12"/>
        <v>#DIV/0!</v>
      </c>
      <c r="BH22" s="920" t="e">
        <f t="shared" si="13"/>
        <v>#DIV/0!</v>
      </c>
      <c r="BI22" s="920" t="e">
        <f t="shared" si="14"/>
        <v>#DIV/0!</v>
      </c>
      <c r="BJ22" s="920" t="e">
        <f t="shared" si="15"/>
        <v>#DIV/0!</v>
      </c>
      <c r="BK22" s="920" t="e">
        <f t="shared" si="15"/>
        <v>#DIV/0!</v>
      </c>
      <c r="BL22" s="920" t="e">
        <f t="shared" si="16"/>
        <v>#DIV/0!</v>
      </c>
      <c r="BM22" s="920" t="e">
        <f t="shared" si="17"/>
        <v>#DIV/0!</v>
      </c>
      <c r="BN22" s="920" t="e">
        <f t="shared" si="18"/>
        <v>#DIV/0!</v>
      </c>
      <c r="BO22" s="920" t="e">
        <f t="shared" si="19"/>
        <v>#DIV/0!</v>
      </c>
      <c r="BP22" s="920" t="e">
        <f t="shared" si="19"/>
        <v>#DIV/0!</v>
      </c>
      <c r="BQ22" s="920" t="e">
        <f t="shared" si="19"/>
        <v>#DIV/0!</v>
      </c>
      <c r="BR22" s="920" t="e">
        <f t="shared" si="19"/>
        <v>#DIV/0!</v>
      </c>
      <c r="BS22" s="2618"/>
      <c r="BT22" s="2618"/>
      <c r="BU22" s="2618"/>
      <c r="BV22" s="2618"/>
      <c r="BW22" s="838"/>
      <c r="BX22" s="838"/>
      <c r="BY22" s="838"/>
      <c r="BZ22" s="838"/>
      <c r="CA22" s="2619"/>
      <c r="CB22" s="798"/>
      <c r="CC22" s="1081"/>
      <c r="CD22" s="1082"/>
      <c r="CE22" s="1082"/>
      <c r="CF22" s="1082"/>
      <c r="CG22" s="1207"/>
      <c r="CH22" s="798"/>
      <c r="CI22" s="798"/>
      <c r="CJ22" s="798"/>
      <c r="CK22" s="798"/>
      <c r="CL22" s="798"/>
      <c r="CM22" s="798"/>
      <c r="CN22" s="798"/>
      <c r="CO22" s="798"/>
      <c r="CP22" s="798"/>
      <c r="CQ22" s="798"/>
      <c r="CR22" s="798"/>
      <c r="CS22" s="798"/>
      <c r="CT22" s="798"/>
    </row>
    <row r="23" spans="1:98" ht="30" customHeight="1">
      <c r="A23" s="853">
        <v>2</v>
      </c>
      <c r="B23" s="1555" t="s">
        <v>2224</v>
      </c>
      <c r="C23" s="3394"/>
      <c r="D23" s="856" t="s">
        <v>151</v>
      </c>
      <c r="E23" s="857"/>
      <c r="F23" s="858" t="s">
        <v>77</v>
      </c>
      <c r="G23" s="950">
        <v>10230</v>
      </c>
      <c r="H23" s="998" t="s">
        <v>2225</v>
      </c>
      <c r="I23" s="860"/>
      <c r="J23" s="861"/>
      <c r="K23" s="861"/>
      <c r="L23" s="861"/>
      <c r="M23" s="1035"/>
      <c r="N23" s="1722">
        <f>SUM(P23:P32)</f>
        <v>250000000</v>
      </c>
      <c r="O23" s="954" t="s">
        <v>68</v>
      </c>
      <c r="P23" s="3389">
        <v>250000000</v>
      </c>
      <c r="Q23" s="863"/>
      <c r="R23" s="864"/>
      <c r="S23" s="864"/>
      <c r="T23" s="865"/>
      <c r="U23" s="866"/>
      <c r="V23" s="867">
        <v>1</v>
      </c>
      <c r="W23" s="898" t="s">
        <v>2226</v>
      </c>
      <c r="X23" s="1273">
        <v>45664</v>
      </c>
      <c r="Y23" s="1273">
        <v>45687</v>
      </c>
      <c r="Z23" s="998" t="s">
        <v>2215</v>
      </c>
      <c r="AA23" s="868">
        <v>0</v>
      </c>
      <c r="AB23" s="869">
        <v>0</v>
      </c>
      <c r="AC23" s="869"/>
      <c r="AD23" s="870"/>
      <c r="AE23" s="871"/>
      <c r="AF23" s="1006" t="s">
        <v>2227</v>
      </c>
      <c r="AG23" s="1048" t="s">
        <v>2228</v>
      </c>
      <c r="AH23" s="1049" t="s">
        <v>2229</v>
      </c>
      <c r="AI23" s="3395" t="s">
        <v>73</v>
      </c>
      <c r="AJ23" s="3390">
        <v>2025</v>
      </c>
      <c r="AK23" s="1007"/>
      <c r="AL23" s="1008"/>
      <c r="AM23" s="1008"/>
      <c r="AN23" s="1009"/>
      <c r="AO23" s="798"/>
      <c r="AP23" s="879" t="s">
        <v>97</v>
      </c>
      <c r="AQ23" s="880" t="s">
        <v>356</v>
      </c>
      <c r="AR23" s="881"/>
      <c r="AS23" s="882">
        <f t="shared" si="0"/>
        <v>0</v>
      </c>
      <c r="AT23" s="883">
        <f t="shared" si="1"/>
        <v>0</v>
      </c>
      <c r="AU23" s="883">
        <f t="shared" si="2"/>
        <v>0</v>
      </c>
      <c r="AV23" s="883">
        <f t="shared" si="3"/>
        <v>0</v>
      </c>
      <c r="AW23" s="884">
        <f t="shared" si="4"/>
        <v>0</v>
      </c>
      <c r="AX23" s="884">
        <f t="shared" si="5"/>
        <v>0</v>
      </c>
      <c r="AY23" s="884">
        <f t="shared" si="6"/>
        <v>0</v>
      </c>
      <c r="AZ23" s="884" t="e">
        <f t="shared" si="7"/>
        <v>#DIV/0!</v>
      </c>
      <c r="BA23" s="885">
        <f t="shared" si="8"/>
        <v>0</v>
      </c>
      <c r="BB23" s="885">
        <f t="shared" si="9"/>
        <v>0</v>
      </c>
      <c r="BC23" s="885">
        <f t="shared" si="10"/>
        <v>0</v>
      </c>
      <c r="BD23" s="885">
        <f t="shared" si="11"/>
        <v>0</v>
      </c>
      <c r="BE23" s="886">
        <v>0.2</v>
      </c>
      <c r="BF23" s="886">
        <v>0.8</v>
      </c>
      <c r="BG23" s="885">
        <f t="shared" si="12"/>
        <v>0</v>
      </c>
      <c r="BH23" s="885">
        <f t="shared" si="13"/>
        <v>0</v>
      </c>
      <c r="BI23" s="885">
        <f t="shared" si="14"/>
        <v>0</v>
      </c>
      <c r="BJ23" s="885" t="e">
        <f t="shared" si="15"/>
        <v>#DIV/0!</v>
      </c>
      <c r="BK23" s="885">
        <f t="shared" si="15"/>
        <v>0</v>
      </c>
      <c r="BL23" s="885">
        <f t="shared" si="16"/>
        <v>0</v>
      </c>
      <c r="BM23" s="885">
        <f t="shared" si="17"/>
        <v>0</v>
      </c>
      <c r="BN23" s="885">
        <f t="shared" si="18"/>
        <v>0</v>
      </c>
      <c r="BO23" s="885">
        <f t="shared" si="19"/>
        <v>0</v>
      </c>
      <c r="BP23" s="885">
        <f t="shared" si="19"/>
        <v>0</v>
      </c>
      <c r="BQ23" s="885">
        <f t="shared" si="19"/>
        <v>0</v>
      </c>
      <c r="BR23" s="885" t="e">
        <f t="shared" si="19"/>
        <v>#DIV/0!</v>
      </c>
      <c r="BS23" s="887">
        <f t="shared" ref="BS23:BV23" si="22">AVERAGEIF(BO23:BO32,"&lt;&gt;#¡DIV/0!")</f>
        <v>0</v>
      </c>
      <c r="BT23" s="887">
        <f t="shared" si="22"/>
        <v>0</v>
      </c>
      <c r="BU23" s="887">
        <f t="shared" si="22"/>
        <v>0</v>
      </c>
      <c r="BV23" s="887" t="e">
        <f t="shared" si="22"/>
        <v>#DIV/0!</v>
      </c>
      <c r="BW23" s="888">
        <f>+C23*BS23</f>
        <v>0</v>
      </c>
      <c r="BX23" s="888">
        <f>+C23*BT23</f>
        <v>0</v>
      </c>
      <c r="BY23" s="888">
        <f>+C23*BU23</f>
        <v>0</v>
      </c>
      <c r="BZ23" s="888" t="e">
        <f>+C23*BV23</f>
        <v>#DIV/0!</v>
      </c>
      <c r="CA23" s="889" t="e">
        <f>SUM(BW23:BZ32)</f>
        <v>#DIV/0!</v>
      </c>
      <c r="CB23" s="798"/>
      <c r="CC23" s="890">
        <f t="shared" ref="CC23:CF23" si="23">+Q23/$N$23</f>
        <v>0</v>
      </c>
      <c r="CD23" s="891">
        <f t="shared" si="23"/>
        <v>0</v>
      </c>
      <c r="CE23" s="891">
        <f t="shared" si="23"/>
        <v>0</v>
      </c>
      <c r="CF23" s="891">
        <f t="shared" si="23"/>
        <v>0</v>
      </c>
      <c r="CG23" s="892">
        <f>AVERAGE(CC23:CF32)</f>
        <v>0</v>
      </c>
      <c r="CH23" s="798"/>
      <c r="CI23" s="798"/>
      <c r="CJ23" s="798"/>
      <c r="CK23" s="798"/>
      <c r="CL23" s="798"/>
      <c r="CM23" s="798"/>
      <c r="CN23" s="798"/>
      <c r="CO23" s="798"/>
      <c r="CP23" s="798"/>
      <c r="CQ23" s="798"/>
      <c r="CR23" s="798"/>
      <c r="CS23" s="798"/>
      <c r="CT23" s="798"/>
    </row>
    <row r="24" spans="1:98" ht="32.25" customHeight="1">
      <c r="A24" s="893"/>
      <c r="B24" s="2737"/>
      <c r="C24" s="3396"/>
      <c r="D24" s="896"/>
      <c r="E24" s="897"/>
      <c r="F24" s="898"/>
      <c r="G24" s="964"/>
      <c r="H24" s="1280"/>
      <c r="I24" s="899"/>
      <c r="J24" s="900"/>
      <c r="K24" s="900"/>
      <c r="L24" s="900"/>
      <c r="M24" s="925"/>
      <c r="N24" s="1733"/>
      <c r="O24" s="927"/>
      <c r="P24" s="3397"/>
      <c r="Q24" s="903"/>
      <c r="R24" s="904"/>
      <c r="S24" s="904"/>
      <c r="T24" s="905"/>
      <c r="U24" s="866"/>
      <c r="V24" s="906">
        <v>2</v>
      </c>
      <c r="W24" s="898" t="s">
        <v>2230</v>
      </c>
      <c r="X24" s="1253">
        <v>45689</v>
      </c>
      <c r="Y24" s="1253">
        <v>45732</v>
      </c>
      <c r="Z24" s="1280"/>
      <c r="AA24" s="907">
        <v>0</v>
      </c>
      <c r="AB24" s="908">
        <v>0</v>
      </c>
      <c r="AC24" s="908"/>
      <c r="AD24" s="909"/>
      <c r="AE24" s="871"/>
      <c r="AF24" s="1006"/>
      <c r="AG24" s="910"/>
      <c r="AH24" s="911"/>
      <c r="AI24" s="911"/>
      <c r="AJ24" s="912"/>
      <c r="AK24" s="1029"/>
      <c r="AL24" s="914"/>
      <c r="AM24" s="914"/>
      <c r="AN24" s="915"/>
      <c r="AO24" s="798"/>
      <c r="AP24" s="1050"/>
      <c r="AQ24" s="901"/>
      <c r="AR24" s="881"/>
      <c r="AS24" s="917" t="e">
        <f t="shared" si="0"/>
        <v>#DIV/0!</v>
      </c>
      <c r="AT24" s="918" t="e">
        <f t="shared" si="1"/>
        <v>#DIV/0!</v>
      </c>
      <c r="AU24" s="918" t="e">
        <f t="shared" si="2"/>
        <v>#DIV/0!</v>
      </c>
      <c r="AV24" s="918" t="e">
        <f t="shared" si="3"/>
        <v>#DIV/0!</v>
      </c>
      <c r="AW24" s="919">
        <f t="shared" si="4"/>
        <v>0</v>
      </c>
      <c r="AX24" s="919">
        <f t="shared" si="5"/>
        <v>0</v>
      </c>
      <c r="AY24" s="919">
        <f t="shared" si="6"/>
        <v>0</v>
      </c>
      <c r="AZ24" s="919" t="e">
        <f t="shared" si="7"/>
        <v>#DIV/0!</v>
      </c>
      <c r="BA24" s="920" t="e">
        <f t="shared" si="8"/>
        <v>#DIV/0!</v>
      </c>
      <c r="BB24" s="920" t="e">
        <f t="shared" si="9"/>
        <v>#DIV/0!</v>
      </c>
      <c r="BC24" s="920" t="e">
        <f t="shared" si="10"/>
        <v>#DIV/0!</v>
      </c>
      <c r="BD24" s="920" t="e">
        <f t="shared" si="11"/>
        <v>#DIV/0!</v>
      </c>
      <c r="BE24" s="921">
        <v>0.2</v>
      </c>
      <c r="BF24" s="921">
        <v>0.8</v>
      </c>
      <c r="BG24" s="920">
        <f t="shared" si="12"/>
        <v>0</v>
      </c>
      <c r="BH24" s="920">
        <f t="shared" si="13"/>
        <v>0</v>
      </c>
      <c r="BI24" s="920">
        <f t="shared" si="14"/>
        <v>0</v>
      </c>
      <c r="BJ24" s="920" t="e">
        <f t="shared" si="15"/>
        <v>#DIV/0!</v>
      </c>
      <c r="BK24" s="920" t="e">
        <f t="shared" si="15"/>
        <v>#DIV/0!</v>
      </c>
      <c r="BL24" s="920" t="e">
        <f t="shared" si="16"/>
        <v>#DIV/0!</v>
      </c>
      <c r="BM24" s="920" t="e">
        <f t="shared" si="17"/>
        <v>#DIV/0!</v>
      </c>
      <c r="BN24" s="920" t="e">
        <f t="shared" si="18"/>
        <v>#DIV/0!</v>
      </c>
      <c r="BO24" s="920" t="e">
        <f t="shared" si="19"/>
        <v>#DIV/0!</v>
      </c>
      <c r="BP24" s="920" t="e">
        <f t="shared" si="19"/>
        <v>#DIV/0!</v>
      </c>
      <c r="BQ24" s="920" t="e">
        <f t="shared" si="19"/>
        <v>#DIV/0!</v>
      </c>
      <c r="BR24" s="920" t="e">
        <f t="shared" si="19"/>
        <v>#DIV/0!</v>
      </c>
      <c r="BS24" s="842"/>
      <c r="BT24" s="842"/>
      <c r="BU24" s="842"/>
      <c r="BV24" s="842"/>
      <c r="BW24" s="842"/>
      <c r="BX24" s="842"/>
      <c r="BY24" s="842"/>
      <c r="BZ24" s="842"/>
      <c r="CA24" s="830"/>
      <c r="CB24" s="798"/>
      <c r="CC24" s="922"/>
      <c r="CD24" s="923"/>
      <c r="CE24" s="923"/>
      <c r="CF24" s="923"/>
      <c r="CG24" s="924"/>
      <c r="CH24" s="798"/>
      <c r="CI24" s="798"/>
      <c r="CJ24" s="798"/>
      <c r="CK24" s="798"/>
      <c r="CL24" s="798"/>
      <c r="CM24" s="798"/>
      <c r="CN24" s="798"/>
      <c r="CO24" s="798"/>
      <c r="CP24" s="798"/>
      <c r="CQ24" s="798"/>
      <c r="CR24" s="798"/>
      <c r="CS24" s="798"/>
      <c r="CT24" s="798"/>
    </row>
    <row r="25" spans="1:98" ht="14.25" customHeight="1">
      <c r="A25" s="893"/>
      <c r="B25" s="2737"/>
      <c r="C25" s="3396"/>
      <c r="D25" s="896"/>
      <c r="E25" s="897"/>
      <c r="F25" s="898"/>
      <c r="G25" s="964"/>
      <c r="H25" s="1280"/>
      <c r="I25" s="899"/>
      <c r="J25" s="900"/>
      <c r="K25" s="900"/>
      <c r="L25" s="900"/>
      <c r="M25" s="925"/>
      <c r="N25" s="1733"/>
      <c r="O25" s="927"/>
      <c r="P25" s="3397"/>
      <c r="Q25" s="903"/>
      <c r="R25" s="904"/>
      <c r="S25" s="904"/>
      <c r="T25" s="905"/>
      <c r="U25" s="866"/>
      <c r="V25" s="906">
        <v>3</v>
      </c>
      <c r="W25" s="898" t="s">
        <v>2220</v>
      </c>
      <c r="X25" s="1253">
        <v>45736</v>
      </c>
      <c r="Y25" s="1253">
        <v>45736</v>
      </c>
      <c r="Z25" s="1280"/>
      <c r="AA25" s="907">
        <v>0</v>
      </c>
      <c r="AB25" s="908">
        <v>0</v>
      </c>
      <c r="AC25" s="908"/>
      <c r="AD25" s="909"/>
      <c r="AE25" s="871"/>
      <c r="AF25" s="1028"/>
      <c r="AG25" s="928"/>
      <c r="AH25" s="929"/>
      <c r="AI25" s="929"/>
      <c r="AJ25" s="930"/>
      <c r="AK25" s="1029"/>
      <c r="AL25" s="914"/>
      <c r="AM25" s="914"/>
      <c r="AN25" s="915"/>
      <c r="AO25" s="798"/>
      <c r="AP25" s="1050"/>
      <c r="AQ25" s="901"/>
      <c r="AR25" s="881"/>
      <c r="AS25" s="917" t="e">
        <f t="shared" si="0"/>
        <v>#DIV/0!</v>
      </c>
      <c r="AT25" s="918" t="e">
        <f t="shared" si="1"/>
        <v>#DIV/0!</v>
      </c>
      <c r="AU25" s="918" t="e">
        <f t="shared" si="2"/>
        <v>#DIV/0!</v>
      </c>
      <c r="AV25" s="918" t="e">
        <f t="shared" si="3"/>
        <v>#DIV/0!</v>
      </c>
      <c r="AW25" s="919">
        <f t="shared" si="4"/>
        <v>0</v>
      </c>
      <c r="AX25" s="919">
        <f t="shared" si="5"/>
        <v>0</v>
      </c>
      <c r="AY25" s="919">
        <f t="shared" si="6"/>
        <v>0</v>
      </c>
      <c r="AZ25" s="919" t="e">
        <f t="shared" si="7"/>
        <v>#DIV/0!</v>
      </c>
      <c r="BA25" s="920" t="e">
        <f t="shared" si="8"/>
        <v>#DIV/0!</v>
      </c>
      <c r="BB25" s="920" t="e">
        <f t="shared" si="9"/>
        <v>#DIV/0!</v>
      </c>
      <c r="BC25" s="920" t="e">
        <f t="shared" si="10"/>
        <v>#DIV/0!</v>
      </c>
      <c r="BD25" s="920" t="e">
        <f t="shared" si="11"/>
        <v>#DIV/0!</v>
      </c>
      <c r="BE25" s="921">
        <v>0.2</v>
      </c>
      <c r="BF25" s="921">
        <v>0.8</v>
      </c>
      <c r="BG25" s="920">
        <f t="shared" si="12"/>
        <v>0</v>
      </c>
      <c r="BH25" s="920">
        <f t="shared" si="13"/>
        <v>0</v>
      </c>
      <c r="BI25" s="920">
        <f t="shared" si="14"/>
        <v>0</v>
      </c>
      <c r="BJ25" s="920" t="e">
        <f t="shared" si="15"/>
        <v>#DIV/0!</v>
      </c>
      <c r="BK25" s="920" t="e">
        <f t="shared" si="15"/>
        <v>#DIV/0!</v>
      </c>
      <c r="BL25" s="920" t="e">
        <f t="shared" si="16"/>
        <v>#DIV/0!</v>
      </c>
      <c r="BM25" s="920" t="e">
        <f t="shared" si="17"/>
        <v>#DIV/0!</v>
      </c>
      <c r="BN25" s="920" t="e">
        <f t="shared" si="18"/>
        <v>#DIV/0!</v>
      </c>
      <c r="BO25" s="920" t="e">
        <f t="shared" si="19"/>
        <v>#DIV/0!</v>
      </c>
      <c r="BP25" s="920" t="e">
        <f t="shared" si="19"/>
        <v>#DIV/0!</v>
      </c>
      <c r="BQ25" s="920" t="e">
        <f t="shared" si="19"/>
        <v>#DIV/0!</v>
      </c>
      <c r="BR25" s="920" t="e">
        <f t="shared" si="19"/>
        <v>#DIV/0!</v>
      </c>
      <c r="BS25" s="842"/>
      <c r="BT25" s="842"/>
      <c r="BU25" s="842"/>
      <c r="BV25" s="842"/>
      <c r="BW25" s="842"/>
      <c r="BX25" s="842"/>
      <c r="BY25" s="842"/>
      <c r="BZ25" s="842"/>
      <c r="CA25" s="830"/>
      <c r="CB25" s="798"/>
      <c r="CC25" s="922"/>
      <c r="CD25" s="923"/>
      <c r="CE25" s="923"/>
      <c r="CF25" s="923"/>
      <c r="CG25" s="924"/>
      <c r="CH25" s="798"/>
      <c r="CI25" s="798"/>
      <c r="CJ25" s="798"/>
      <c r="CK25" s="798"/>
      <c r="CL25" s="798"/>
      <c r="CM25" s="798"/>
      <c r="CN25" s="798"/>
      <c r="CO25" s="798"/>
      <c r="CP25" s="798"/>
      <c r="CQ25" s="798"/>
      <c r="CR25" s="798"/>
      <c r="CS25" s="798"/>
      <c r="CT25" s="798"/>
    </row>
    <row r="26" spans="1:98" ht="14.25" customHeight="1">
      <c r="A26" s="893"/>
      <c r="B26" s="2737"/>
      <c r="C26" s="3396"/>
      <c r="D26" s="896"/>
      <c r="E26" s="897"/>
      <c r="F26" s="898"/>
      <c r="G26" s="964"/>
      <c r="H26" s="1280"/>
      <c r="I26" s="899"/>
      <c r="J26" s="900"/>
      <c r="K26" s="900"/>
      <c r="L26" s="900"/>
      <c r="M26" s="925"/>
      <c r="N26" s="1733"/>
      <c r="O26" s="927"/>
      <c r="P26" s="3397"/>
      <c r="Q26" s="903"/>
      <c r="R26" s="904"/>
      <c r="S26" s="904"/>
      <c r="T26" s="905"/>
      <c r="U26" s="866"/>
      <c r="V26" s="906">
        <v>4</v>
      </c>
      <c r="W26" s="898" t="s">
        <v>2231</v>
      </c>
      <c r="X26" s="1253">
        <v>45736</v>
      </c>
      <c r="Y26" s="1253">
        <v>45736</v>
      </c>
      <c r="Z26" s="1280"/>
      <c r="AA26" s="907">
        <v>0</v>
      </c>
      <c r="AB26" s="908">
        <v>0</v>
      </c>
      <c r="AC26" s="908"/>
      <c r="AD26" s="909"/>
      <c r="AE26" s="871"/>
      <c r="AF26" s="1028"/>
      <c r="AG26" s="928"/>
      <c r="AH26" s="929"/>
      <c r="AI26" s="929"/>
      <c r="AJ26" s="930"/>
      <c r="AK26" s="1029"/>
      <c r="AL26" s="914"/>
      <c r="AM26" s="914"/>
      <c r="AN26" s="915"/>
      <c r="AO26" s="798"/>
      <c r="AP26" s="1050"/>
      <c r="AQ26" s="901"/>
      <c r="AR26" s="881"/>
      <c r="AS26" s="917" t="e">
        <f t="shared" si="0"/>
        <v>#DIV/0!</v>
      </c>
      <c r="AT26" s="918" t="e">
        <f t="shared" si="1"/>
        <v>#DIV/0!</v>
      </c>
      <c r="AU26" s="918" t="e">
        <f t="shared" si="2"/>
        <v>#DIV/0!</v>
      </c>
      <c r="AV26" s="918" t="e">
        <f t="shared" si="3"/>
        <v>#DIV/0!</v>
      </c>
      <c r="AW26" s="919">
        <f t="shared" si="4"/>
        <v>0</v>
      </c>
      <c r="AX26" s="919">
        <f t="shared" si="5"/>
        <v>0</v>
      </c>
      <c r="AY26" s="919">
        <f t="shared" si="6"/>
        <v>0</v>
      </c>
      <c r="AZ26" s="919" t="e">
        <f t="shared" si="7"/>
        <v>#DIV/0!</v>
      </c>
      <c r="BA26" s="920" t="e">
        <f t="shared" si="8"/>
        <v>#DIV/0!</v>
      </c>
      <c r="BB26" s="920" t="e">
        <f t="shared" si="9"/>
        <v>#DIV/0!</v>
      </c>
      <c r="BC26" s="920" t="e">
        <f t="shared" si="10"/>
        <v>#DIV/0!</v>
      </c>
      <c r="BD26" s="920" t="e">
        <f t="shared" si="11"/>
        <v>#DIV/0!</v>
      </c>
      <c r="BE26" s="921">
        <v>0.2</v>
      </c>
      <c r="BF26" s="921">
        <v>0.8</v>
      </c>
      <c r="BG26" s="920">
        <f t="shared" si="12"/>
        <v>0</v>
      </c>
      <c r="BH26" s="920">
        <f t="shared" si="13"/>
        <v>0</v>
      </c>
      <c r="BI26" s="920">
        <f t="shared" si="14"/>
        <v>0</v>
      </c>
      <c r="BJ26" s="920" t="e">
        <f t="shared" si="15"/>
        <v>#DIV/0!</v>
      </c>
      <c r="BK26" s="920" t="e">
        <f t="shared" si="15"/>
        <v>#DIV/0!</v>
      </c>
      <c r="BL26" s="920" t="e">
        <f t="shared" si="16"/>
        <v>#DIV/0!</v>
      </c>
      <c r="BM26" s="920" t="e">
        <f t="shared" si="17"/>
        <v>#DIV/0!</v>
      </c>
      <c r="BN26" s="920" t="e">
        <f t="shared" si="18"/>
        <v>#DIV/0!</v>
      </c>
      <c r="BO26" s="920" t="e">
        <f t="shared" si="19"/>
        <v>#DIV/0!</v>
      </c>
      <c r="BP26" s="920" t="e">
        <f t="shared" si="19"/>
        <v>#DIV/0!</v>
      </c>
      <c r="BQ26" s="920" t="e">
        <f t="shared" si="19"/>
        <v>#DIV/0!</v>
      </c>
      <c r="BR26" s="920" t="e">
        <f t="shared" si="19"/>
        <v>#DIV/0!</v>
      </c>
      <c r="BS26" s="842"/>
      <c r="BT26" s="842"/>
      <c r="BU26" s="842"/>
      <c r="BV26" s="842"/>
      <c r="BW26" s="842"/>
      <c r="BX26" s="842"/>
      <c r="BY26" s="842"/>
      <c r="BZ26" s="842"/>
      <c r="CA26" s="830"/>
      <c r="CB26" s="798"/>
      <c r="CC26" s="922"/>
      <c r="CD26" s="923"/>
      <c r="CE26" s="923"/>
      <c r="CF26" s="923"/>
      <c r="CG26" s="924"/>
      <c r="CH26" s="798"/>
      <c r="CI26" s="798"/>
      <c r="CJ26" s="798"/>
      <c r="CK26" s="798"/>
      <c r="CL26" s="798"/>
      <c r="CM26" s="798"/>
      <c r="CN26" s="798"/>
      <c r="CO26" s="798"/>
      <c r="CP26" s="798"/>
      <c r="CQ26" s="798"/>
      <c r="CR26" s="798"/>
      <c r="CS26" s="798"/>
      <c r="CT26" s="798"/>
    </row>
    <row r="27" spans="1:98" ht="14.25" customHeight="1">
      <c r="A27" s="893"/>
      <c r="B27" s="2737"/>
      <c r="C27" s="3396"/>
      <c r="D27" s="896"/>
      <c r="E27" s="897"/>
      <c r="F27" s="898"/>
      <c r="G27" s="964"/>
      <c r="H27" s="1280"/>
      <c r="I27" s="899"/>
      <c r="J27" s="900"/>
      <c r="K27" s="900"/>
      <c r="L27" s="900"/>
      <c r="M27" s="925"/>
      <c r="N27" s="1733"/>
      <c r="O27" s="927"/>
      <c r="P27" s="3397"/>
      <c r="Q27" s="903"/>
      <c r="R27" s="904"/>
      <c r="S27" s="904"/>
      <c r="T27" s="905"/>
      <c r="U27" s="866"/>
      <c r="V27" s="906">
        <v>5</v>
      </c>
      <c r="W27" s="898" t="s">
        <v>2222</v>
      </c>
      <c r="X27" s="1253">
        <v>45736</v>
      </c>
      <c r="Y27" s="1253">
        <v>45868</v>
      </c>
      <c r="Z27" s="1280"/>
      <c r="AA27" s="907">
        <v>0</v>
      </c>
      <c r="AB27" s="908">
        <v>0</v>
      </c>
      <c r="AC27" s="908"/>
      <c r="AD27" s="909"/>
      <c r="AE27" s="871"/>
      <c r="AF27" s="1028"/>
      <c r="AG27" s="928"/>
      <c r="AH27" s="929"/>
      <c r="AI27" s="929"/>
      <c r="AJ27" s="930"/>
      <c r="AK27" s="1029"/>
      <c r="AL27" s="914"/>
      <c r="AM27" s="914"/>
      <c r="AN27" s="915"/>
      <c r="AO27" s="798"/>
      <c r="AP27" s="1050"/>
      <c r="AQ27" s="901"/>
      <c r="AR27" s="881"/>
      <c r="AS27" s="917" t="e">
        <f t="shared" si="0"/>
        <v>#DIV/0!</v>
      </c>
      <c r="AT27" s="918" t="e">
        <f t="shared" si="1"/>
        <v>#DIV/0!</v>
      </c>
      <c r="AU27" s="918" t="e">
        <f t="shared" si="2"/>
        <v>#DIV/0!</v>
      </c>
      <c r="AV27" s="918" t="e">
        <f t="shared" si="3"/>
        <v>#DIV/0!</v>
      </c>
      <c r="AW27" s="919">
        <f t="shared" si="4"/>
        <v>0</v>
      </c>
      <c r="AX27" s="919">
        <f t="shared" si="5"/>
        <v>0</v>
      </c>
      <c r="AY27" s="919">
        <f t="shared" si="6"/>
        <v>0</v>
      </c>
      <c r="AZ27" s="919" t="e">
        <f t="shared" si="7"/>
        <v>#DIV/0!</v>
      </c>
      <c r="BA27" s="920" t="e">
        <f t="shared" si="8"/>
        <v>#DIV/0!</v>
      </c>
      <c r="BB27" s="920" t="e">
        <f t="shared" si="9"/>
        <v>#DIV/0!</v>
      </c>
      <c r="BC27" s="920" t="e">
        <f t="shared" si="10"/>
        <v>#DIV/0!</v>
      </c>
      <c r="BD27" s="920" t="e">
        <f t="shared" si="11"/>
        <v>#DIV/0!</v>
      </c>
      <c r="BE27" s="921">
        <v>0.2</v>
      </c>
      <c r="BF27" s="921">
        <v>0.8</v>
      </c>
      <c r="BG27" s="920">
        <f t="shared" si="12"/>
        <v>0</v>
      </c>
      <c r="BH27" s="920">
        <f t="shared" si="13"/>
        <v>0</v>
      </c>
      <c r="BI27" s="920">
        <f t="shared" si="14"/>
        <v>0</v>
      </c>
      <c r="BJ27" s="920" t="e">
        <f t="shared" si="15"/>
        <v>#DIV/0!</v>
      </c>
      <c r="BK27" s="920" t="e">
        <f t="shared" si="15"/>
        <v>#DIV/0!</v>
      </c>
      <c r="BL27" s="920" t="e">
        <f t="shared" si="16"/>
        <v>#DIV/0!</v>
      </c>
      <c r="BM27" s="920" t="e">
        <f t="shared" si="17"/>
        <v>#DIV/0!</v>
      </c>
      <c r="BN27" s="920" t="e">
        <f t="shared" si="18"/>
        <v>#DIV/0!</v>
      </c>
      <c r="BO27" s="920" t="e">
        <f t="shared" si="19"/>
        <v>#DIV/0!</v>
      </c>
      <c r="BP27" s="920" t="e">
        <f t="shared" si="19"/>
        <v>#DIV/0!</v>
      </c>
      <c r="BQ27" s="920" t="e">
        <f t="shared" si="19"/>
        <v>#DIV/0!</v>
      </c>
      <c r="BR27" s="920" t="e">
        <f t="shared" si="19"/>
        <v>#DIV/0!</v>
      </c>
      <c r="BS27" s="842"/>
      <c r="BT27" s="842"/>
      <c r="BU27" s="842"/>
      <c r="BV27" s="842"/>
      <c r="BW27" s="842"/>
      <c r="BX27" s="842"/>
      <c r="BY27" s="842"/>
      <c r="BZ27" s="842"/>
      <c r="CA27" s="830"/>
      <c r="CB27" s="798"/>
      <c r="CC27" s="922"/>
      <c r="CD27" s="923"/>
      <c r="CE27" s="923"/>
      <c r="CF27" s="923"/>
      <c r="CG27" s="924"/>
      <c r="CH27" s="798"/>
      <c r="CI27" s="798"/>
      <c r="CJ27" s="798"/>
      <c r="CK27" s="798"/>
      <c r="CL27" s="798"/>
      <c r="CM27" s="798"/>
      <c r="CN27" s="798"/>
      <c r="CO27" s="798"/>
      <c r="CP27" s="798"/>
      <c r="CQ27" s="798"/>
      <c r="CR27" s="798"/>
      <c r="CS27" s="798"/>
      <c r="CT27" s="798"/>
    </row>
    <row r="28" spans="1:98" ht="14.25" customHeight="1">
      <c r="A28" s="893"/>
      <c r="B28" s="2737"/>
      <c r="C28" s="3396"/>
      <c r="D28" s="896"/>
      <c r="E28" s="897"/>
      <c r="F28" s="898"/>
      <c r="G28" s="964"/>
      <c r="H28" s="1280"/>
      <c r="I28" s="899"/>
      <c r="J28" s="900"/>
      <c r="K28" s="900"/>
      <c r="L28" s="900"/>
      <c r="M28" s="925"/>
      <c r="N28" s="1733"/>
      <c r="O28" s="927"/>
      <c r="P28" s="3397"/>
      <c r="Q28" s="903"/>
      <c r="R28" s="904"/>
      <c r="S28" s="904"/>
      <c r="T28" s="905"/>
      <c r="U28" s="866"/>
      <c r="V28" s="906">
        <v>6</v>
      </c>
      <c r="W28" s="898" t="s">
        <v>2232</v>
      </c>
      <c r="X28" s="1253">
        <v>45870</v>
      </c>
      <c r="Y28" s="1253">
        <v>45870</v>
      </c>
      <c r="Z28" s="1280"/>
      <c r="AA28" s="907">
        <v>0</v>
      </c>
      <c r="AB28" s="908">
        <v>0</v>
      </c>
      <c r="AC28" s="908"/>
      <c r="AD28" s="909"/>
      <c r="AE28" s="871"/>
      <c r="AF28" s="1028"/>
      <c r="AG28" s="928"/>
      <c r="AH28" s="929"/>
      <c r="AI28" s="929"/>
      <c r="AJ28" s="930"/>
      <c r="AK28" s="1029"/>
      <c r="AL28" s="914"/>
      <c r="AM28" s="914"/>
      <c r="AN28" s="915"/>
      <c r="AO28" s="798"/>
      <c r="AP28" s="1050"/>
      <c r="AQ28" s="901"/>
      <c r="AR28" s="881"/>
      <c r="AS28" s="917" t="e">
        <f t="shared" si="0"/>
        <v>#DIV/0!</v>
      </c>
      <c r="AT28" s="918" t="e">
        <f t="shared" si="1"/>
        <v>#DIV/0!</v>
      </c>
      <c r="AU28" s="918" t="e">
        <f t="shared" si="2"/>
        <v>#DIV/0!</v>
      </c>
      <c r="AV28" s="918" t="e">
        <f t="shared" si="3"/>
        <v>#DIV/0!</v>
      </c>
      <c r="AW28" s="919">
        <f t="shared" si="4"/>
        <v>0</v>
      </c>
      <c r="AX28" s="919">
        <f t="shared" si="5"/>
        <v>0</v>
      </c>
      <c r="AY28" s="919">
        <f t="shared" si="6"/>
        <v>0</v>
      </c>
      <c r="AZ28" s="919" t="e">
        <f t="shared" si="7"/>
        <v>#DIV/0!</v>
      </c>
      <c r="BA28" s="920" t="e">
        <f t="shared" si="8"/>
        <v>#DIV/0!</v>
      </c>
      <c r="BB28" s="920" t="e">
        <f t="shared" si="9"/>
        <v>#DIV/0!</v>
      </c>
      <c r="BC28" s="920" t="e">
        <f t="shared" si="10"/>
        <v>#DIV/0!</v>
      </c>
      <c r="BD28" s="920" t="e">
        <f t="shared" si="11"/>
        <v>#DIV/0!</v>
      </c>
      <c r="BE28" s="921">
        <v>0.2</v>
      </c>
      <c r="BF28" s="921">
        <v>0.8</v>
      </c>
      <c r="BG28" s="920">
        <f t="shared" si="12"/>
        <v>0</v>
      </c>
      <c r="BH28" s="920">
        <f t="shared" si="13"/>
        <v>0</v>
      </c>
      <c r="BI28" s="920">
        <f t="shared" si="14"/>
        <v>0</v>
      </c>
      <c r="BJ28" s="920" t="e">
        <f t="shared" si="15"/>
        <v>#DIV/0!</v>
      </c>
      <c r="BK28" s="920" t="e">
        <f t="shared" si="15"/>
        <v>#DIV/0!</v>
      </c>
      <c r="BL28" s="920" t="e">
        <f t="shared" si="16"/>
        <v>#DIV/0!</v>
      </c>
      <c r="BM28" s="920" t="e">
        <f t="shared" si="17"/>
        <v>#DIV/0!</v>
      </c>
      <c r="BN28" s="920" t="e">
        <f t="shared" si="18"/>
        <v>#DIV/0!</v>
      </c>
      <c r="BO28" s="920" t="e">
        <f t="shared" si="19"/>
        <v>#DIV/0!</v>
      </c>
      <c r="BP28" s="920" t="e">
        <f t="shared" si="19"/>
        <v>#DIV/0!</v>
      </c>
      <c r="BQ28" s="920" t="e">
        <f t="shared" si="19"/>
        <v>#DIV/0!</v>
      </c>
      <c r="BR28" s="920" t="e">
        <f t="shared" si="19"/>
        <v>#DIV/0!</v>
      </c>
      <c r="BS28" s="842"/>
      <c r="BT28" s="842"/>
      <c r="BU28" s="842"/>
      <c r="BV28" s="842"/>
      <c r="BW28" s="842"/>
      <c r="BX28" s="842"/>
      <c r="BY28" s="842"/>
      <c r="BZ28" s="842"/>
      <c r="CA28" s="830"/>
      <c r="CB28" s="798"/>
      <c r="CC28" s="922"/>
      <c r="CD28" s="923"/>
      <c r="CE28" s="923"/>
      <c r="CF28" s="923"/>
      <c r="CG28" s="924"/>
      <c r="CH28" s="798"/>
      <c r="CI28" s="798"/>
      <c r="CJ28" s="798"/>
      <c r="CK28" s="798"/>
      <c r="CL28" s="798"/>
      <c r="CM28" s="798"/>
      <c r="CN28" s="798"/>
      <c r="CO28" s="798"/>
      <c r="CP28" s="798"/>
      <c r="CQ28" s="798"/>
      <c r="CR28" s="798"/>
      <c r="CS28" s="798"/>
      <c r="CT28" s="798"/>
    </row>
    <row r="29" spans="1:98" ht="14.25" customHeight="1">
      <c r="A29" s="893"/>
      <c r="B29" s="2737"/>
      <c r="C29" s="3396"/>
      <c r="D29" s="896"/>
      <c r="E29" s="897"/>
      <c r="F29" s="898"/>
      <c r="G29" s="964"/>
      <c r="H29" s="1280"/>
      <c r="I29" s="899"/>
      <c r="J29" s="900"/>
      <c r="K29" s="900"/>
      <c r="L29" s="900"/>
      <c r="M29" s="925"/>
      <c r="N29" s="1733"/>
      <c r="O29" s="927"/>
      <c r="P29" s="3397"/>
      <c r="Q29" s="903"/>
      <c r="R29" s="904"/>
      <c r="S29" s="904"/>
      <c r="T29" s="905"/>
      <c r="U29" s="866"/>
      <c r="V29" s="906">
        <v>7</v>
      </c>
      <c r="W29" s="898" t="s">
        <v>2233</v>
      </c>
      <c r="X29" s="1253">
        <v>45899</v>
      </c>
      <c r="Y29" s="1253">
        <v>45899</v>
      </c>
      <c r="Z29" s="1280"/>
      <c r="AA29" s="907">
        <v>0</v>
      </c>
      <c r="AB29" s="908">
        <v>0</v>
      </c>
      <c r="AC29" s="908"/>
      <c r="AD29" s="909"/>
      <c r="AE29" s="871"/>
      <c r="AF29" s="1028"/>
      <c r="AG29" s="928"/>
      <c r="AH29" s="929"/>
      <c r="AI29" s="929"/>
      <c r="AJ29" s="930"/>
      <c r="AK29" s="1029"/>
      <c r="AL29" s="914"/>
      <c r="AM29" s="914"/>
      <c r="AN29" s="915"/>
      <c r="AO29" s="798"/>
      <c r="AP29" s="1050"/>
      <c r="AQ29" s="901"/>
      <c r="AR29" s="881"/>
      <c r="AS29" s="917" t="e">
        <f t="shared" si="0"/>
        <v>#DIV/0!</v>
      </c>
      <c r="AT29" s="918" t="e">
        <f t="shared" si="1"/>
        <v>#DIV/0!</v>
      </c>
      <c r="AU29" s="918" t="e">
        <f t="shared" si="2"/>
        <v>#DIV/0!</v>
      </c>
      <c r="AV29" s="918" t="e">
        <f t="shared" si="3"/>
        <v>#DIV/0!</v>
      </c>
      <c r="AW29" s="919">
        <f t="shared" si="4"/>
        <v>0</v>
      </c>
      <c r="AX29" s="919">
        <f t="shared" si="5"/>
        <v>0</v>
      </c>
      <c r="AY29" s="919">
        <f t="shared" si="6"/>
        <v>0</v>
      </c>
      <c r="AZ29" s="919" t="e">
        <f t="shared" si="7"/>
        <v>#DIV/0!</v>
      </c>
      <c r="BA29" s="920" t="e">
        <f t="shared" si="8"/>
        <v>#DIV/0!</v>
      </c>
      <c r="BB29" s="920" t="e">
        <f t="shared" si="9"/>
        <v>#DIV/0!</v>
      </c>
      <c r="BC29" s="920" t="e">
        <f t="shared" si="10"/>
        <v>#DIV/0!</v>
      </c>
      <c r="BD29" s="920" t="e">
        <f t="shared" si="11"/>
        <v>#DIV/0!</v>
      </c>
      <c r="BE29" s="921">
        <v>0.2</v>
      </c>
      <c r="BF29" s="921">
        <v>0.8</v>
      </c>
      <c r="BG29" s="920">
        <f t="shared" si="12"/>
        <v>0</v>
      </c>
      <c r="BH29" s="920">
        <f t="shared" si="13"/>
        <v>0</v>
      </c>
      <c r="BI29" s="920">
        <f t="shared" si="14"/>
        <v>0</v>
      </c>
      <c r="BJ29" s="920" t="e">
        <f t="shared" ref="BJ29:BK44" si="24">+AZ29*BE29</f>
        <v>#DIV/0!</v>
      </c>
      <c r="BK29" s="920" t="e">
        <f t="shared" si="24"/>
        <v>#DIV/0!</v>
      </c>
      <c r="BL29" s="920" t="e">
        <f t="shared" si="16"/>
        <v>#DIV/0!</v>
      </c>
      <c r="BM29" s="920" t="e">
        <f t="shared" si="17"/>
        <v>#DIV/0!</v>
      </c>
      <c r="BN29" s="920" t="e">
        <f t="shared" si="18"/>
        <v>#DIV/0!</v>
      </c>
      <c r="BO29" s="920" t="e">
        <f t="shared" ref="BO29:BR44" si="25">+BG29+BK29</f>
        <v>#DIV/0!</v>
      </c>
      <c r="BP29" s="920" t="e">
        <f t="shared" si="25"/>
        <v>#DIV/0!</v>
      </c>
      <c r="BQ29" s="920" t="e">
        <f t="shared" si="25"/>
        <v>#DIV/0!</v>
      </c>
      <c r="BR29" s="920" t="e">
        <f t="shared" si="25"/>
        <v>#DIV/0!</v>
      </c>
      <c r="BS29" s="842"/>
      <c r="BT29" s="842"/>
      <c r="BU29" s="842"/>
      <c r="BV29" s="842"/>
      <c r="BW29" s="842"/>
      <c r="BX29" s="842"/>
      <c r="BY29" s="842"/>
      <c r="BZ29" s="842"/>
      <c r="CA29" s="830"/>
      <c r="CB29" s="798"/>
      <c r="CC29" s="922"/>
      <c r="CD29" s="923"/>
      <c r="CE29" s="923"/>
      <c r="CF29" s="923"/>
      <c r="CG29" s="924"/>
      <c r="CH29" s="798"/>
      <c r="CI29" s="798"/>
      <c r="CJ29" s="798"/>
      <c r="CK29" s="798"/>
      <c r="CL29" s="798"/>
      <c r="CM29" s="798"/>
      <c r="CN29" s="798"/>
      <c r="CO29" s="798"/>
      <c r="CP29" s="798"/>
      <c r="CQ29" s="798"/>
      <c r="CR29" s="798"/>
      <c r="CS29" s="798"/>
      <c r="CT29" s="798"/>
    </row>
    <row r="30" spans="1:98" ht="14.25" customHeight="1">
      <c r="A30" s="893"/>
      <c r="B30" s="2737"/>
      <c r="C30" s="3396"/>
      <c r="D30" s="896"/>
      <c r="E30" s="897"/>
      <c r="F30" s="898"/>
      <c r="G30" s="964"/>
      <c r="H30" s="1280"/>
      <c r="I30" s="899"/>
      <c r="J30" s="900"/>
      <c r="K30" s="900"/>
      <c r="L30" s="900"/>
      <c r="M30" s="925"/>
      <c r="N30" s="1733"/>
      <c r="O30" s="927"/>
      <c r="P30" s="3397"/>
      <c r="Q30" s="903"/>
      <c r="R30" s="904"/>
      <c r="S30" s="904"/>
      <c r="T30" s="905"/>
      <c r="U30" s="866"/>
      <c r="V30" s="906">
        <v>8</v>
      </c>
      <c r="W30" s="898" t="s">
        <v>2234</v>
      </c>
      <c r="X30" s="1253">
        <v>45899</v>
      </c>
      <c r="Y30" s="1253">
        <v>45930</v>
      </c>
      <c r="Z30" s="1669"/>
      <c r="AA30" s="907">
        <v>0</v>
      </c>
      <c r="AB30" s="908">
        <v>0</v>
      </c>
      <c r="AC30" s="908"/>
      <c r="AD30" s="909"/>
      <c r="AE30" s="871"/>
      <c r="AF30" s="1028"/>
      <c r="AG30" s="928"/>
      <c r="AH30" s="929"/>
      <c r="AI30" s="929"/>
      <c r="AJ30" s="930"/>
      <c r="AK30" s="1029"/>
      <c r="AL30" s="914"/>
      <c r="AM30" s="914"/>
      <c r="AN30" s="915"/>
      <c r="AO30" s="798"/>
      <c r="AP30" s="1050"/>
      <c r="AQ30" s="901"/>
      <c r="AR30" s="881"/>
      <c r="AS30" s="917" t="e">
        <f t="shared" si="0"/>
        <v>#DIV/0!</v>
      </c>
      <c r="AT30" s="918" t="e">
        <f t="shared" si="1"/>
        <v>#DIV/0!</v>
      </c>
      <c r="AU30" s="918" t="e">
        <f t="shared" si="2"/>
        <v>#DIV/0!</v>
      </c>
      <c r="AV30" s="918" t="e">
        <f t="shared" si="3"/>
        <v>#DIV/0!</v>
      </c>
      <c r="AW30" s="919">
        <f t="shared" si="4"/>
        <v>0</v>
      </c>
      <c r="AX30" s="919">
        <f t="shared" si="5"/>
        <v>0</v>
      </c>
      <c r="AY30" s="919">
        <f t="shared" si="6"/>
        <v>0</v>
      </c>
      <c r="AZ30" s="919" t="e">
        <f t="shared" si="7"/>
        <v>#DIV/0!</v>
      </c>
      <c r="BA30" s="920" t="e">
        <f t="shared" si="8"/>
        <v>#DIV/0!</v>
      </c>
      <c r="BB30" s="920" t="e">
        <f t="shared" si="9"/>
        <v>#DIV/0!</v>
      </c>
      <c r="BC30" s="920" t="e">
        <f t="shared" si="10"/>
        <v>#DIV/0!</v>
      </c>
      <c r="BD30" s="920" t="e">
        <f t="shared" si="11"/>
        <v>#DIV/0!</v>
      </c>
      <c r="BE30" s="921">
        <v>0.2</v>
      </c>
      <c r="BF30" s="921">
        <v>0.8</v>
      </c>
      <c r="BG30" s="920">
        <f t="shared" si="12"/>
        <v>0</v>
      </c>
      <c r="BH30" s="920">
        <f t="shared" si="13"/>
        <v>0</v>
      </c>
      <c r="BI30" s="920">
        <f t="shared" si="14"/>
        <v>0</v>
      </c>
      <c r="BJ30" s="920" t="e">
        <f t="shared" si="24"/>
        <v>#DIV/0!</v>
      </c>
      <c r="BK30" s="920" t="e">
        <f t="shared" si="24"/>
        <v>#DIV/0!</v>
      </c>
      <c r="BL30" s="920" t="e">
        <f t="shared" si="16"/>
        <v>#DIV/0!</v>
      </c>
      <c r="BM30" s="920" t="e">
        <f t="shared" si="17"/>
        <v>#DIV/0!</v>
      </c>
      <c r="BN30" s="920" t="e">
        <f t="shared" si="18"/>
        <v>#DIV/0!</v>
      </c>
      <c r="BO30" s="920" t="e">
        <f t="shared" si="25"/>
        <v>#DIV/0!</v>
      </c>
      <c r="BP30" s="920" t="e">
        <f t="shared" si="25"/>
        <v>#DIV/0!</v>
      </c>
      <c r="BQ30" s="920" t="e">
        <f t="shared" si="25"/>
        <v>#DIV/0!</v>
      </c>
      <c r="BR30" s="920" t="e">
        <f t="shared" si="25"/>
        <v>#DIV/0!</v>
      </c>
      <c r="BS30" s="842"/>
      <c r="BT30" s="842"/>
      <c r="BU30" s="842"/>
      <c r="BV30" s="842"/>
      <c r="BW30" s="842"/>
      <c r="BX30" s="842"/>
      <c r="BY30" s="842"/>
      <c r="BZ30" s="842"/>
      <c r="CA30" s="830"/>
      <c r="CB30" s="798"/>
      <c r="CC30" s="922"/>
      <c r="CD30" s="923"/>
      <c r="CE30" s="923"/>
      <c r="CF30" s="923"/>
      <c r="CG30" s="924"/>
      <c r="CH30" s="798"/>
      <c r="CI30" s="798"/>
      <c r="CJ30" s="798"/>
      <c r="CK30" s="798"/>
      <c r="CL30" s="798"/>
      <c r="CM30" s="798"/>
      <c r="CN30" s="798"/>
      <c r="CO30" s="798"/>
      <c r="CP30" s="798"/>
      <c r="CQ30" s="798"/>
      <c r="CR30" s="798"/>
      <c r="CS30" s="798"/>
      <c r="CT30" s="798"/>
    </row>
    <row r="31" spans="1:98" ht="14.25" customHeight="1">
      <c r="A31" s="893"/>
      <c r="B31" s="2737"/>
      <c r="C31" s="3396"/>
      <c r="D31" s="896"/>
      <c r="E31" s="897"/>
      <c r="F31" s="898"/>
      <c r="G31" s="964"/>
      <c r="H31" s="1280"/>
      <c r="I31" s="899"/>
      <c r="J31" s="900"/>
      <c r="K31" s="900"/>
      <c r="L31" s="900"/>
      <c r="M31" s="925"/>
      <c r="N31" s="1733"/>
      <c r="O31" s="927"/>
      <c r="P31" s="3397"/>
      <c r="Q31" s="903"/>
      <c r="R31" s="904"/>
      <c r="S31" s="904"/>
      <c r="T31" s="905"/>
      <c r="U31" s="866"/>
      <c r="V31" s="906">
        <v>9</v>
      </c>
      <c r="W31" s="898"/>
      <c r="X31" s="1253"/>
      <c r="Y31" s="1253"/>
      <c r="Z31" s="859"/>
      <c r="AA31" s="907"/>
      <c r="AB31" s="908"/>
      <c r="AC31" s="908"/>
      <c r="AD31" s="909"/>
      <c r="AE31" s="871"/>
      <c r="AF31" s="1028"/>
      <c r="AG31" s="928"/>
      <c r="AH31" s="929"/>
      <c r="AI31" s="929"/>
      <c r="AJ31" s="930"/>
      <c r="AK31" s="1029"/>
      <c r="AL31" s="914"/>
      <c r="AM31" s="914"/>
      <c r="AN31" s="915"/>
      <c r="AO31" s="798"/>
      <c r="AP31" s="1050"/>
      <c r="AQ31" s="901"/>
      <c r="AR31" s="881"/>
      <c r="AS31" s="917" t="e">
        <f t="shared" si="0"/>
        <v>#DIV/0!</v>
      </c>
      <c r="AT31" s="918" t="e">
        <f t="shared" si="1"/>
        <v>#DIV/0!</v>
      </c>
      <c r="AU31" s="918" t="e">
        <f t="shared" si="2"/>
        <v>#DIV/0!</v>
      </c>
      <c r="AV31" s="918" t="e">
        <f t="shared" si="3"/>
        <v>#DIV/0!</v>
      </c>
      <c r="AW31" s="919" t="e">
        <f t="shared" si="4"/>
        <v>#DIV/0!</v>
      </c>
      <c r="AX31" s="919" t="e">
        <f t="shared" si="5"/>
        <v>#DIV/0!</v>
      </c>
      <c r="AY31" s="919" t="e">
        <f t="shared" si="6"/>
        <v>#DIV/0!</v>
      </c>
      <c r="AZ31" s="919" t="e">
        <f t="shared" si="7"/>
        <v>#DIV/0!</v>
      </c>
      <c r="BA31" s="920" t="e">
        <f t="shared" si="8"/>
        <v>#DIV/0!</v>
      </c>
      <c r="BB31" s="920" t="e">
        <f t="shared" si="9"/>
        <v>#DIV/0!</v>
      </c>
      <c r="BC31" s="920" t="e">
        <f t="shared" si="10"/>
        <v>#DIV/0!</v>
      </c>
      <c r="BD31" s="920" t="e">
        <f t="shared" si="11"/>
        <v>#DIV/0!</v>
      </c>
      <c r="BE31" s="921">
        <v>0.2</v>
      </c>
      <c r="BF31" s="921">
        <v>0.8</v>
      </c>
      <c r="BG31" s="920" t="e">
        <f t="shared" si="12"/>
        <v>#DIV/0!</v>
      </c>
      <c r="BH31" s="920" t="e">
        <f t="shared" si="13"/>
        <v>#DIV/0!</v>
      </c>
      <c r="BI31" s="920" t="e">
        <f t="shared" si="14"/>
        <v>#DIV/0!</v>
      </c>
      <c r="BJ31" s="920" t="e">
        <f t="shared" si="24"/>
        <v>#DIV/0!</v>
      </c>
      <c r="BK31" s="920" t="e">
        <f t="shared" si="24"/>
        <v>#DIV/0!</v>
      </c>
      <c r="BL31" s="920" t="e">
        <f t="shared" si="16"/>
        <v>#DIV/0!</v>
      </c>
      <c r="BM31" s="920" t="e">
        <f t="shared" si="17"/>
        <v>#DIV/0!</v>
      </c>
      <c r="BN31" s="920" t="e">
        <f t="shared" si="18"/>
        <v>#DIV/0!</v>
      </c>
      <c r="BO31" s="920" t="e">
        <f t="shared" si="25"/>
        <v>#DIV/0!</v>
      </c>
      <c r="BP31" s="920" t="e">
        <f t="shared" si="25"/>
        <v>#DIV/0!</v>
      </c>
      <c r="BQ31" s="920" t="e">
        <f t="shared" si="25"/>
        <v>#DIV/0!</v>
      </c>
      <c r="BR31" s="920" t="e">
        <f t="shared" si="25"/>
        <v>#DIV/0!</v>
      </c>
      <c r="BS31" s="842"/>
      <c r="BT31" s="842"/>
      <c r="BU31" s="842"/>
      <c r="BV31" s="842"/>
      <c r="BW31" s="842"/>
      <c r="BX31" s="842"/>
      <c r="BY31" s="842"/>
      <c r="BZ31" s="842"/>
      <c r="CA31" s="830"/>
      <c r="CB31" s="798"/>
      <c r="CC31" s="922"/>
      <c r="CD31" s="923"/>
      <c r="CE31" s="923"/>
      <c r="CF31" s="923"/>
      <c r="CG31" s="924"/>
      <c r="CH31" s="798"/>
      <c r="CI31" s="798"/>
      <c r="CJ31" s="798"/>
      <c r="CK31" s="798"/>
      <c r="CL31" s="798"/>
      <c r="CM31" s="798"/>
      <c r="CN31" s="798"/>
      <c r="CO31" s="798"/>
      <c r="CP31" s="798"/>
      <c r="CQ31" s="798"/>
      <c r="CR31" s="798"/>
      <c r="CS31" s="798"/>
      <c r="CT31" s="798"/>
    </row>
    <row r="32" spans="1:98" ht="14.25" customHeight="1" thickBot="1">
      <c r="A32" s="1017"/>
      <c r="B32" s="2739"/>
      <c r="C32" s="1712"/>
      <c r="D32" s="1020"/>
      <c r="E32" s="1021"/>
      <c r="F32" s="983"/>
      <c r="G32" s="984"/>
      <c r="H32" s="1024"/>
      <c r="I32" s="1063"/>
      <c r="J32" s="986"/>
      <c r="K32" s="986"/>
      <c r="L32" s="986"/>
      <c r="M32" s="1062"/>
      <c r="N32" s="1760"/>
      <c r="O32" s="987"/>
      <c r="P32" s="3398"/>
      <c r="Q32" s="1065"/>
      <c r="R32" s="1066"/>
      <c r="S32" s="1066"/>
      <c r="T32" s="1067"/>
      <c r="U32" s="866"/>
      <c r="V32" s="906">
        <v>10</v>
      </c>
      <c r="W32" s="983"/>
      <c r="X32" s="1257"/>
      <c r="Y32" s="1257"/>
      <c r="Z32" s="1069"/>
      <c r="AA32" s="1070"/>
      <c r="AB32" s="989"/>
      <c r="AC32" s="989"/>
      <c r="AD32" s="990"/>
      <c r="AE32" s="871"/>
      <c r="AF32" s="1071"/>
      <c r="AG32" s="1072"/>
      <c r="AH32" s="991"/>
      <c r="AI32" s="991"/>
      <c r="AJ32" s="992"/>
      <c r="AK32" s="1073"/>
      <c r="AL32" s="994"/>
      <c r="AM32" s="994"/>
      <c r="AN32" s="1074"/>
      <c r="AO32" s="798"/>
      <c r="AP32" s="1075"/>
      <c r="AQ32" s="985"/>
      <c r="AR32" s="881"/>
      <c r="AS32" s="1076" t="e">
        <f t="shared" si="0"/>
        <v>#DIV/0!</v>
      </c>
      <c r="AT32" s="1205" t="e">
        <f t="shared" si="1"/>
        <v>#DIV/0!</v>
      </c>
      <c r="AU32" s="1205" t="e">
        <f t="shared" si="2"/>
        <v>#DIV/0!</v>
      </c>
      <c r="AV32" s="1205" t="e">
        <f t="shared" si="3"/>
        <v>#DIV/0!</v>
      </c>
      <c r="AW32" s="919" t="e">
        <f t="shared" si="4"/>
        <v>#DIV/0!</v>
      </c>
      <c r="AX32" s="919" t="e">
        <f t="shared" si="5"/>
        <v>#DIV/0!</v>
      </c>
      <c r="AY32" s="919" t="e">
        <f t="shared" si="6"/>
        <v>#DIV/0!</v>
      </c>
      <c r="AZ32" s="919" t="e">
        <f t="shared" si="7"/>
        <v>#DIV/0!</v>
      </c>
      <c r="BA32" s="920" t="e">
        <f t="shared" si="8"/>
        <v>#DIV/0!</v>
      </c>
      <c r="BB32" s="1260" t="e">
        <f t="shared" si="9"/>
        <v>#DIV/0!</v>
      </c>
      <c r="BC32" s="1260" t="e">
        <f t="shared" si="10"/>
        <v>#DIV/0!</v>
      </c>
      <c r="BD32" s="1260" t="e">
        <f t="shared" si="11"/>
        <v>#DIV/0!</v>
      </c>
      <c r="BE32" s="1080">
        <v>0.2</v>
      </c>
      <c r="BF32" s="1080">
        <v>0.8</v>
      </c>
      <c r="BG32" s="920" t="e">
        <f t="shared" si="12"/>
        <v>#DIV/0!</v>
      </c>
      <c r="BH32" s="920" t="e">
        <f t="shared" si="13"/>
        <v>#DIV/0!</v>
      </c>
      <c r="BI32" s="920" t="e">
        <f t="shared" si="14"/>
        <v>#DIV/0!</v>
      </c>
      <c r="BJ32" s="920" t="e">
        <f t="shared" si="24"/>
        <v>#DIV/0!</v>
      </c>
      <c r="BK32" s="920" t="e">
        <f t="shared" si="24"/>
        <v>#DIV/0!</v>
      </c>
      <c r="BL32" s="920" t="e">
        <f t="shared" si="16"/>
        <v>#DIV/0!</v>
      </c>
      <c r="BM32" s="920" t="e">
        <f t="shared" si="17"/>
        <v>#DIV/0!</v>
      </c>
      <c r="BN32" s="920" t="e">
        <f t="shared" si="18"/>
        <v>#DIV/0!</v>
      </c>
      <c r="BO32" s="920" t="e">
        <f t="shared" si="25"/>
        <v>#DIV/0!</v>
      </c>
      <c r="BP32" s="1079" t="e">
        <f t="shared" si="25"/>
        <v>#DIV/0!</v>
      </c>
      <c r="BQ32" s="1079" t="e">
        <f t="shared" si="25"/>
        <v>#DIV/0!</v>
      </c>
      <c r="BR32" s="1079" t="e">
        <f t="shared" si="25"/>
        <v>#DIV/0!</v>
      </c>
      <c r="BS32" s="838"/>
      <c r="BT32" s="838"/>
      <c r="BU32" s="838"/>
      <c r="BV32" s="838"/>
      <c r="BW32" s="838"/>
      <c r="BX32" s="838"/>
      <c r="BY32" s="838"/>
      <c r="BZ32" s="838"/>
      <c r="CA32" s="839"/>
      <c r="CB32" s="798"/>
      <c r="CC32" s="1081"/>
      <c r="CD32" s="1082"/>
      <c r="CE32" s="1082"/>
      <c r="CF32" s="1082"/>
      <c r="CG32" s="1207"/>
      <c r="CH32" s="798"/>
      <c r="CI32" s="798"/>
      <c r="CJ32" s="798"/>
      <c r="CK32" s="798"/>
      <c r="CL32" s="798"/>
      <c r="CM32" s="798"/>
      <c r="CN32" s="798"/>
      <c r="CO32" s="798"/>
      <c r="CP32" s="798"/>
      <c r="CQ32" s="798"/>
      <c r="CR32" s="798"/>
      <c r="CS32" s="798"/>
      <c r="CT32" s="798"/>
    </row>
    <row r="33" spans="1:98" ht="72" customHeight="1" thickBot="1">
      <c r="A33" s="853">
        <v>3</v>
      </c>
      <c r="B33" s="1555" t="s">
        <v>2235</v>
      </c>
      <c r="C33" s="1555"/>
      <c r="D33" s="856" t="s">
        <v>151</v>
      </c>
      <c r="E33" s="857"/>
      <c r="F33" s="858" t="s">
        <v>77</v>
      </c>
      <c r="G33" s="950" t="s">
        <v>2236</v>
      </c>
      <c r="H33" s="856" t="s">
        <v>2237</v>
      </c>
      <c r="I33" s="860"/>
      <c r="J33" s="861"/>
      <c r="K33" s="861"/>
      <c r="L33" s="861"/>
      <c r="M33" s="1035"/>
      <c r="N33" s="856"/>
      <c r="O33" s="954"/>
      <c r="P33" s="951" t="s">
        <v>2236</v>
      </c>
      <c r="Q33" s="863"/>
      <c r="R33" s="864"/>
      <c r="S33" s="864"/>
      <c r="T33" s="865"/>
      <c r="U33" s="866"/>
      <c r="V33" s="867">
        <v>1</v>
      </c>
      <c r="W33" s="898" t="s">
        <v>2238</v>
      </c>
      <c r="X33" s="1253">
        <v>45689</v>
      </c>
      <c r="Y33" s="1253">
        <v>45716</v>
      </c>
      <c r="Z33" s="998" t="s">
        <v>2239</v>
      </c>
      <c r="AA33" s="868">
        <v>0</v>
      </c>
      <c r="AB33" s="869">
        <v>1</v>
      </c>
      <c r="AC33" s="869"/>
      <c r="AD33" s="870"/>
      <c r="AE33" s="871"/>
      <c r="AF33" s="1086" t="s">
        <v>151</v>
      </c>
      <c r="AG33" s="1730" t="s">
        <v>2240</v>
      </c>
      <c r="AH33" s="1721" t="s">
        <v>2241</v>
      </c>
      <c r="AI33" s="874" t="s">
        <v>156</v>
      </c>
      <c r="AJ33" s="3390">
        <v>2025</v>
      </c>
      <c r="AK33" s="1041"/>
      <c r="AL33" s="877"/>
      <c r="AM33" s="877"/>
      <c r="AN33" s="878"/>
      <c r="AO33" s="798"/>
      <c r="AP33" s="879" t="s">
        <v>97</v>
      </c>
      <c r="AQ33" s="880" t="s">
        <v>356</v>
      </c>
      <c r="AR33" s="960"/>
      <c r="AS33" s="882" t="e">
        <f t="shared" si="0"/>
        <v>#VALUE!</v>
      </c>
      <c r="AT33" s="883" t="e">
        <f t="shared" si="1"/>
        <v>#VALUE!</v>
      </c>
      <c r="AU33" s="883" t="e">
        <f t="shared" si="2"/>
        <v>#VALUE!</v>
      </c>
      <c r="AV33" s="883" t="e">
        <f t="shared" si="3"/>
        <v>#VALUE!</v>
      </c>
      <c r="AW33" s="884">
        <f t="shared" si="4"/>
        <v>0</v>
      </c>
      <c r="AX33" s="884">
        <f t="shared" si="5"/>
        <v>1</v>
      </c>
      <c r="AY33" s="884">
        <f t="shared" si="6"/>
        <v>0</v>
      </c>
      <c r="AZ33" s="884" t="e">
        <f t="shared" si="7"/>
        <v>#DIV/0!</v>
      </c>
      <c r="BA33" s="885">
        <f t="shared" si="8"/>
        <v>0</v>
      </c>
      <c r="BB33" s="885">
        <f t="shared" si="9"/>
        <v>0</v>
      </c>
      <c r="BC33" s="885">
        <f t="shared" si="10"/>
        <v>0</v>
      </c>
      <c r="BD33" s="885">
        <f t="shared" si="11"/>
        <v>0</v>
      </c>
      <c r="BE33" s="886">
        <v>0.2</v>
      </c>
      <c r="BF33" s="886">
        <v>0.8</v>
      </c>
      <c r="BG33" s="885">
        <f t="shared" si="12"/>
        <v>0</v>
      </c>
      <c r="BH33" s="885">
        <f t="shared" si="13"/>
        <v>0.2</v>
      </c>
      <c r="BI33" s="885">
        <f t="shared" si="14"/>
        <v>0</v>
      </c>
      <c r="BJ33" s="885" t="e">
        <f t="shared" si="24"/>
        <v>#DIV/0!</v>
      </c>
      <c r="BK33" s="885">
        <f t="shared" si="24"/>
        <v>0</v>
      </c>
      <c r="BL33" s="885">
        <f t="shared" si="16"/>
        <v>0</v>
      </c>
      <c r="BM33" s="885">
        <f t="shared" si="17"/>
        <v>0</v>
      </c>
      <c r="BN33" s="885">
        <f t="shared" si="18"/>
        <v>0</v>
      </c>
      <c r="BO33" s="885">
        <f t="shared" si="25"/>
        <v>0</v>
      </c>
      <c r="BP33" s="885">
        <f t="shared" si="25"/>
        <v>0.2</v>
      </c>
      <c r="BQ33" s="885">
        <f t="shared" si="25"/>
        <v>0</v>
      </c>
      <c r="BR33" s="885" t="e">
        <f t="shared" si="25"/>
        <v>#DIV/0!</v>
      </c>
      <c r="BS33" s="887" t="e">
        <f t="shared" ref="BS33:BV33" si="26">AVERAGEIF(BO33:BO40,"&lt;&gt;#¡DIV/0!")</f>
        <v>#REF!</v>
      </c>
      <c r="BT33" s="887" t="e">
        <f t="shared" si="26"/>
        <v>#REF!</v>
      </c>
      <c r="BU33" s="887" t="e">
        <f t="shared" si="26"/>
        <v>#REF!</v>
      </c>
      <c r="BV33" s="887" t="e">
        <f t="shared" si="26"/>
        <v>#DIV/0!</v>
      </c>
      <c r="BW33" s="888" t="e">
        <f>+C33*BS33</f>
        <v>#REF!</v>
      </c>
      <c r="BX33" s="888" t="e">
        <f>+C33*BT33</f>
        <v>#REF!</v>
      </c>
      <c r="BY33" s="888" t="e">
        <f>+C33*BU33</f>
        <v>#REF!</v>
      </c>
      <c r="BZ33" s="888" t="e">
        <f>+C33*BV33</f>
        <v>#DIV/0!</v>
      </c>
      <c r="CA33" s="889" t="e">
        <f>SUM(BW33:BZ40)</f>
        <v>#REF!</v>
      </c>
      <c r="CB33" s="798"/>
      <c r="CC33" s="890" t="e">
        <f t="shared" ref="CC33:CF33" si="27">+Q33/$N$33</f>
        <v>#DIV/0!</v>
      </c>
      <c r="CD33" s="891" t="e">
        <f t="shared" si="27"/>
        <v>#DIV/0!</v>
      </c>
      <c r="CE33" s="891" t="e">
        <f t="shared" si="27"/>
        <v>#DIV/0!</v>
      </c>
      <c r="CF33" s="961" t="e">
        <f t="shared" si="27"/>
        <v>#DIV/0!</v>
      </c>
      <c r="CG33" s="962" t="e">
        <f>AVERAGE(CC33:CF40)</f>
        <v>#DIV/0!</v>
      </c>
      <c r="CH33" s="798"/>
      <c r="CI33" s="798"/>
      <c r="CJ33" s="798"/>
      <c r="CK33" s="798"/>
      <c r="CL33" s="798"/>
      <c r="CM33" s="798"/>
      <c r="CN33" s="798"/>
      <c r="CO33" s="798"/>
      <c r="CP33" s="798"/>
      <c r="CQ33" s="798"/>
      <c r="CR33" s="798"/>
      <c r="CS33" s="798"/>
      <c r="CT33" s="798"/>
    </row>
    <row r="34" spans="1:98" ht="34.5" customHeight="1" thickBot="1">
      <c r="A34" s="893"/>
      <c r="B34" s="2737"/>
      <c r="C34" s="2737"/>
      <c r="D34" s="896"/>
      <c r="E34" s="897"/>
      <c r="F34" s="898"/>
      <c r="G34" s="964"/>
      <c r="H34" s="896"/>
      <c r="I34" s="899"/>
      <c r="J34" s="900"/>
      <c r="K34" s="900"/>
      <c r="L34" s="900"/>
      <c r="M34" s="925"/>
      <c r="N34" s="896"/>
      <c r="O34" s="927"/>
      <c r="P34" s="901"/>
      <c r="Q34" s="903"/>
      <c r="R34" s="904"/>
      <c r="S34" s="904"/>
      <c r="T34" s="905"/>
      <c r="U34" s="866"/>
      <c r="V34" s="906">
        <v>2</v>
      </c>
      <c r="W34" s="898" t="s">
        <v>2242</v>
      </c>
      <c r="X34" s="1269">
        <v>45721</v>
      </c>
      <c r="Y34" s="1269">
        <v>45721</v>
      </c>
      <c r="Z34" s="1280"/>
      <c r="AA34" s="868">
        <v>0</v>
      </c>
      <c r="AB34" s="908">
        <v>0</v>
      </c>
      <c r="AC34" s="908"/>
      <c r="AD34" s="909"/>
      <c r="AE34" s="871"/>
      <c r="AF34" s="1028"/>
      <c r="AG34" s="898"/>
      <c r="AH34" s="976"/>
      <c r="AI34" s="929"/>
      <c r="AJ34" s="930"/>
      <c r="AK34" s="1029"/>
      <c r="AL34" s="914"/>
      <c r="AM34" s="914"/>
      <c r="AN34" s="915"/>
      <c r="AO34" s="1010"/>
      <c r="AP34" s="1050"/>
      <c r="AQ34" s="901"/>
      <c r="AR34" s="960"/>
      <c r="AS34" s="917" t="e">
        <f t="shared" si="0"/>
        <v>#DIV/0!</v>
      </c>
      <c r="AT34" s="918" t="e">
        <f t="shared" si="1"/>
        <v>#DIV/0!</v>
      </c>
      <c r="AU34" s="918" t="e">
        <f t="shared" si="2"/>
        <v>#DIV/0!</v>
      </c>
      <c r="AV34" s="918" t="e">
        <f t="shared" si="3"/>
        <v>#DIV/0!</v>
      </c>
      <c r="AW34" s="919">
        <f t="shared" ref="AW34:AW35" si="28">+AA34/COUNTIF(W35,"*")</f>
        <v>0</v>
      </c>
      <c r="AX34" s="919">
        <f t="shared" ref="AX34:AX35" si="29">+AB34/COUNTIF(W35,"*")</f>
        <v>0</v>
      </c>
      <c r="AY34" s="919">
        <f t="shared" ref="AY34:AY35" si="30">+AC34/COUNTIF(W35,"*")</f>
        <v>0</v>
      </c>
      <c r="AZ34" s="919" t="e">
        <f t="shared" si="7"/>
        <v>#DIV/0!</v>
      </c>
      <c r="BA34" s="920" t="e">
        <f t="shared" si="8"/>
        <v>#DIV/0!</v>
      </c>
      <c r="BB34" s="920" t="e">
        <f t="shared" si="9"/>
        <v>#DIV/0!</v>
      </c>
      <c r="BC34" s="920" t="e">
        <f t="shared" si="10"/>
        <v>#DIV/0!</v>
      </c>
      <c r="BD34" s="920" t="e">
        <f t="shared" si="11"/>
        <v>#DIV/0!</v>
      </c>
      <c r="BE34" s="921">
        <v>0.2</v>
      </c>
      <c r="BF34" s="921">
        <v>0.8</v>
      </c>
      <c r="BG34" s="920">
        <f t="shared" si="12"/>
        <v>0</v>
      </c>
      <c r="BH34" s="920">
        <f t="shared" si="13"/>
        <v>0</v>
      </c>
      <c r="BI34" s="920">
        <f t="shared" si="14"/>
        <v>0</v>
      </c>
      <c r="BJ34" s="920" t="e">
        <f t="shared" si="24"/>
        <v>#DIV/0!</v>
      </c>
      <c r="BK34" s="920" t="e">
        <f t="shared" si="24"/>
        <v>#DIV/0!</v>
      </c>
      <c r="BL34" s="920" t="e">
        <f t="shared" si="16"/>
        <v>#DIV/0!</v>
      </c>
      <c r="BM34" s="920" t="e">
        <f t="shared" si="17"/>
        <v>#DIV/0!</v>
      </c>
      <c r="BN34" s="920" t="e">
        <f t="shared" si="18"/>
        <v>#DIV/0!</v>
      </c>
      <c r="BO34" s="920" t="e">
        <f t="shared" si="25"/>
        <v>#DIV/0!</v>
      </c>
      <c r="BP34" s="920" t="e">
        <f t="shared" si="25"/>
        <v>#DIV/0!</v>
      </c>
      <c r="BQ34" s="920" t="e">
        <f t="shared" si="25"/>
        <v>#DIV/0!</v>
      </c>
      <c r="BR34" s="920" t="e">
        <f t="shared" si="25"/>
        <v>#DIV/0!</v>
      </c>
      <c r="BS34" s="842"/>
      <c r="BT34" s="842"/>
      <c r="BU34" s="842"/>
      <c r="BV34" s="842"/>
      <c r="BW34" s="842"/>
      <c r="BX34" s="842"/>
      <c r="BY34" s="842"/>
      <c r="BZ34" s="842"/>
      <c r="CA34" s="830"/>
      <c r="CB34" s="798"/>
      <c r="CC34" s="922"/>
      <c r="CD34" s="923"/>
      <c r="CE34" s="923"/>
      <c r="CF34" s="974"/>
      <c r="CG34" s="975"/>
      <c r="CH34" s="798"/>
      <c r="CI34" s="798"/>
      <c r="CJ34" s="798"/>
      <c r="CK34" s="798"/>
      <c r="CL34" s="798"/>
      <c r="CM34" s="798"/>
      <c r="CN34" s="798"/>
      <c r="CO34" s="798"/>
      <c r="CP34" s="798"/>
      <c r="CQ34" s="798"/>
      <c r="CR34" s="798"/>
      <c r="CS34" s="798"/>
      <c r="CT34" s="798"/>
    </row>
    <row r="35" spans="1:98" ht="57.75" customHeight="1" thickBot="1">
      <c r="A35" s="893"/>
      <c r="B35" s="2737"/>
      <c r="C35" s="2737"/>
      <c r="D35" s="896"/>
      <c r="E35" s="897"/>
      <c r="F35" s="898"/>
      <c r="G35" s="964"/>
      <c r="H35" s="896"/>
      <c r="I35" s="899"/>
      <c r="J35" s="900"/>
      <c r="K35" s="900"/>
      <c r="L35" s="900"/>
      <c r="M35" s="925"/>
      <c r="N35" s="896"/>
      <c r="O35" s="927"/>
      <c r="P35" s="901"/>
      <c r="Q35" s="903"/>
      <c r="R35" s="904"/>
      <c r="S35" s="904"/>
      <c r="T35" s="905"/>
      <c r="U35" s="866"/>
      <c r="V35" s="906">
        <v>3</v>
      </c>
      <c r="W35" s="999" t="s">
        <v>2243</v>
      </c>
      <c r="X35" s="1269">
        <v>45726</v>
      </c>
      <c r="Y35" s="1269">
        <v>45807</v>
      </c>
      <c r="Z35" s="1280"/>
      <c r="AA35" s="868">
        <v>0</v>
      </c>
      <c r="AB35" s="908">
        <v>0</v>
      </c>
      <c r="AC35" s="908"/>
      <c r="AD35" s="909"/>
      <c r="AE35" s="871"/>
      <c r="AF35" s="1028"/>
      <c r="AG35" s="976"/>
      <c r="AH35" s="929"/>
      <c r="AI35" s="929"/>
      <c r="AJ35" s="930"/>
      <c r="AK35" s="1029"/>
      <c r="AL35" s="914"/>
      <c r="AM35" s="914"/>
      <c r="AN35" s="915"/>
      <c r="AO35" s="798"/>
      <c r="AP35" s="1050"/>
      <c r="AQ35" s="901"/>
      <c r="AR35" s="960"/>
      <c r="AS35" s="917" t="e">
        <f t="shared" si="0"/>
        <v>#DIV/0!</v>
      </c>
      <c r="AT35" s="918" t="e">
        <f t="shared" si="1"/>
        <v>#DIV/0!</v>
      </c>
      <c r="AU35" s="918" t="e">
        <f t="shared" si="2"/>
        <v>#DIV/0!</v>
      </c>
      <c r="AV35" s="918" t="e">
        <f t="shared" si="3"/>
        <v>#DIV/0!</v>
      </c>
      <c r="AW35" s="919">
        <f t="shared" si="28"/>
        <v>0</v>
      </c>
      <c r="AX35" s="919">
        <f t="shared" si="29"/>
        <v>0</v>
      </c>
      <c r="AY35" s="919">
        <f t="shared" si="30"/>
        <v>0</v>
      </c>
      <c r="AZ35" s="919" t="e">
        <f t="shared" si="7"/>
        <v>#DIV/0!</v>
      </c>
      <c r="BA35" s="920" t="e">
        <f t="shared" si="8"/>
        <v>#DIV/0!</v>
      </c>
      <c r="BB35" s="920" t="e">
        <f t="shared" si="9"/>
        <v>#DIV/0!</v>
      </c>
      <c r="BC35" s="920" t="e">
        <f t="shared" si="10"/>
        <v>#DIV/0!</v>
      </c>
      <c r="BD35" s="920" t="e">
        <f t="shared" si="11"/>
        <v>#DIV/0!</v>
      </c>
      <c r="BE35" s="921">
        <v>0.2</v>
      </c>
      <c r="BF35" s="921">
        <v>0.8</v>
      </c>
      <c r="BG35" s="920">
        <f t="shared" si="12"/>
        <v>0</v>
      </c>
      <c r="BH35" s="920">
        <f t="shared" si="13"/>
        <v>0</v>
      </c>
      <c r="BI35" s="920">
        <f t="shared" si="14"/>
        <v>0</v>
      </c>
      <c r="BJ35" s="920" t="e">
        <f t="shared" si="24"/>
        <v>#DIV/0!</v>
      </c>
      <c r="BK35" s="920" t="e">
        <f t="shared" si="24"/>
        <v>#DIV/0!</v>
      </c>
      <c r="BL35" s="920" t="e">
        <f t="shared" si="16"/>
        <v>#DIV/0!</v>
      </c>
      <c r="BM35" s="920" t="e">
        <f t="shared" si="17"/>
        <v>#DIV/0!</v>
      </c>
      <c r="BN35" s="920" t="e">
        <f t="shared" si="18"/>
        <v>#DIV/0!</v>
      </c>
      <c r="BO35" s="920" t="e">
        <f t="shared" si="25"/>
        <v>#DIV/0!</v>
      </c>
      <c r="BP35" s="920" t="e">
        <f t="shared" si="25"/>
        <v>#DIV/0!</v>
      </c>
      <c r="BQ35" s="920" t="e">
        <f t="shared" si="25"/>
        <v>#DIV/0!</v>
      </c>
      <c r="BR35" s="920" t="e">
        <f t="shared" si="25"/>
        <v>#DIV/0!</v>
      </c>
      <c r="BS35" s="842"/>
      <c r="BT35" s="842"/>
      <c r="BU35" s="842"/>
      <c r="BV35" s="842"/>
      <c r="BW35" s="842"/>
      <c r="BX35" s="842"/>
      <c r="BY35" s="842"/>
      <c r="BZ35" s="842"/>
      <c r="CA35" s="830"/>
      <c r="CB35" s="798"/>
      <c r="CC35" s="922"/>
      <c r="CD35" s="923"/>
      <c r="CE35" s="923"/>
      <c r="CF35" s="974"/>
      <c r="CG35" s="975"/>
      <c r="CH35" s="798"/>
      <c r="CI35" s="798"/>
      <c r="CJ35" s="798"/>
      <c r="CK35" s="798"/>
      <c r="CL35" s="798"/>
      <c r="CM35" s="798"/>
      <c r="CN35" s="798"/>
      <c r="CO35" s="798"/>
      <c r="CP35" s="798"/>
      <c r="CQ35" s="798"/>
      <c r="CR35" s="798"/>
      <c r="CS35" s="798"/>
      <c r="CT35" s="798"/>
    </row>
    <row r="36" spans="1:98" ht="28.5" customHeight="1" thickBot="1">
      <c r="A36" s="893"/>
      <c r="B36" s="2737"/>
      <c r="C36" s="2737"/>
      <c r="D36" s="896"/>
      <c r="E36" s="897"/>
      <c r="F36" s="898"/>
      <c r="G36" s="964"/>
      <c r="H36" s="896"/>
      <c r="I36" s="899"/>
      <c r="J36" s="900"/>
      <c r="K36" s="900"/>
      <c r="L36" s="900"/>
      <c r="M36" s="925"/>
      <c r="N36" s="896"/>
      <c r="O36" s="927"/>
      <c r="P36" s="901"/>
      <c r="Q36" s="903"/>
      <c r="R36" s="904"/>
      <c r="S36" s="904"/>
      <c r="T36" s="905"/>
      <c r="U36" s="866"/>
      <c r="V36" s="906">
        <v>4</v>
      </c>
      <c r="W36" s="999" t="s">
        <v>2244</v>
      </c>
      <c r="X36" s="1269">
        <v>45726</v>
      </c>
      <c r="Y36" s="1269">
        <v>45777</v>
      </c>
      <c r="Z36" s="1280"/>
      <c r="AA36" s="868">
        <v>0</v>
      </c>
      <c r="AB36" s="908">
        <v>0</v>
      </c>
      <c r="AC36" s="908"/>
      <c r="AD36" s="909"/>
      <c r="AE36" s="871"/>
      <c r="AF36" s="1028"/>
      <c r="AG36" s="929"/>
      <c r="AH36" s="929"/>
      <c r="AI36" s="929"/>
      <c r="AJ36" s="930"/>
      <c r="AK36" s="1029"/>
      <c r="AL36" s="914"/>
      <c r="AM36" s="914"/>
      <c r="AN36" s="915"/>
      <c r="AO36" s="798"/>
      <c r="AP36" s="1050"/>
      <c r="AQ36" s="901"/>
      <c r="AR36" s="960"/>
      <c r="AS36" s="917" t="e">
        <f t="shared" si="0"/>
        <v>#DIV/0!</v>
      </c>
      <c r="AT36" s="918" t="e">
        <f t="shared" si="1"/>
        <v>#DIV/0!</v>
      </c>
      <c r="AU36" s="918" t="e">
        <f t="shared" si="2"/>
        <v>#DIV/0!</v>
      </c>
      <c r="AV36" s="918" t="e">
        <f t="shared" si="3"/>
        <v>#DIV/0!</v>
      </c>
      <c r="AW36" s="919" t="e">
        <f t="shared" ref="AW36:AY36" si="31">+AA36/COUNTIF(#REF!,"*")</f>
        <v>#REF!</v>
      </c>
      <c r="AX36" s="919" t="e">
        <f t="shared" si="31"/>
        <v>#REF!</v>
      </c>
      <c r="AY36" s="919" t="e">
        <f t="shared" si="31"/>
        <v>#REF!</v>
      </c>
      <c r="AZ36" s="919" t="e">
        <f t="shared" si="7"/>
        <v>#DIV/0!</v>
      </c>
      <c r="BA36" s="920" t="e">
        <f t="shared" si="8"/>
        <v>#DIV/0!</v>
      </c>
      <c r="BB36" s="920" t="e">
        <f t="shared" si="9"/>
        <v>#DIV/0!</v>
      </c>
      <c r="BC36" s="920" t="e">
        <f t="shared" si="10"/>
        <v>#DIV/0!</v>
      </c>
      <c r="BD36" s="920" t="e">
        <f t="shared" si="11"/>
        <v>#DIV/0!</v>
      </c>
      <c r="BE36" s="921">
        <v>0.2</v>
      </c>
      <c r="BF36" s="921">
        <v>0.8</v>
      </c>
      <c r="BG36" s="920" t="e">
        <f t="shared" si="12"/>
        <v>#REF!</v>
      </c>
      <c r="BH36" s="920" t="e">
        <f t="shared" si="13"/>
        <v>#REF!</v>
      </c>
      <c r="BI36" s="920" t="e">
        <f t="shared" si="14"/>
        <v>#REF!</v>
      </c>
      <c r="BJ36" s="920" t="e">
        <f t="shared" si="24"/>
        <v>#DIV/0!</v>
      </c>
      <c r="BK36" s="920" t="e">
        <f t="shared" si="24"/>
        <v>#DIV/0!</v>
      </c>
      <c r="BL36" s="920" t="e">
        <f t="shared" si="16"/>
        <v>#DIV/0!</v>
      </c>
      <c r="BM36" s="920" t="e">
        <f t="shared" si="17"/>
        <v>#DIV/0!</v>
      </c>
      <c r="BN36" s="920" t="e">
        <f t="shared" si="18"/>
        <v>#DIV/0!</v>
      </c>
      <c r="BO36" s="920" t="e">
        <f t="shared" si="25"/>
        <v>#REF!</v>
      </c>
      <c r="BP36" s="920" t="e">
        <f t="shared" si="25"/>
        <v>#REF!</v>
      </c>
      <c r="BQ36" s="920" t="e">
        <f t="shared" si="25"/>
        <v>#REF!</v>
      </c>
      <c r="BR36" s="920" t="e">
        <f t="shared" si="25"/>
        <v>#DIV/0!</v>
      </c>
      <c r="BS36" s="842"/>
      <c r="BT36" s="842"/>
      <c r="BU36" s="842"/>
      <c r="BV36" s="842"/>
      <c r="BW36" s="842"/>
      <c r="BX36" s="842"/>
      <c r="BY36" s="842"/>
      <c r="BZ36" s="842"/>
      <c r="CA36" s="830"/>
      <c r="CB36" s="798"/>
      <c r="CC36" s="922"/>
      <c r="CD36" s="923"/>
      <c r="CE36" s="923"/>
      <c r="CF36" s="974"/>
      <c r="CG36" s="975"/>
      <c r="CH36" s="798"/>
      <c r="CI36" s="798"/>
      <c r="CJ36" s="798"/>
      <c r="CK36" s="798"/>
      <c r="CL36" s="798"/>
      <c r="CM36" s="798"/>
      <c r="CN36" s="798"/>
      <c r="CO36" s="798"/>
      <c r="CP36" s="798"/>
      <c r="CQ36" s="798"/>
      <c r="CR36" s="798"/>
      <c r="CS36" s="798"/>
      <c r="CT36" s="798"/>
    </row>
    <row r="37" spans="1:98" ht="31.5" customHeight="1" thickBot="1">
      <c r="A37" s="893"/>
      <c r="B37" s="2737"/>
      <c r="C37" s="2737"/>
      <c r="D37" s="896"/>
      <c r="E37" s="897"/>
      <c r="F37" s="898"/>
      <c r="G37" s="964"/>
      <c r="H37" s="896"/>
      <c r="I37" s="899"/>
      <c r="J37" s="900"/>
      <c r="K37" s="900"/>
      <c r="L37" s="900"/>
      <c r="M37" s="925"/>
      <c r="N37" s="896"/>
      <c r="O37" s="927"/>
      <c r="P37" s="901"/>
      <c r="Q37" s="903"/>
      <c r="R37" s="904"/>
      <c r="S37" s="904"/>
      <c r="T37" s="905"/>
      <c r="U37" s="866"/>
      <c r="V37" s="906">
        <v>7</v>
      </c>
      <c r="W37" s="898" t="s">
        <v>2245</v>
      </c>
      <c r="X37" s="1269">
        <v>45839</v>
      </c>
      <c r="Y37" s="1269">
        <v>45839</v>
      </c>
      <c r="Z37" s="1280"/>
      <c r="AA37" s="868">
        <v>0</v>
      </c>
      <c r="AB37" s="908">
        <v>0</v>
      </c>
      <c r="AC37" s="908"/>
      <c r="AD37" s="909"/>
      <c r="AE37" s="871"/>
      <c r="AF37" s="1028"/>
      <c r="AG37" s="929"/>
      <c r="AH37" s="929"/>
      <c r="AI37" s="929"/>
      <c r="AJ37" s="930"/>
      <c r="AK37" s="1029"/>
      <c r="AL37" s="914"/>
      <c r="AM37" s="914"/>
      <c r="AN37" s="915"/>
      <c r="AO37" s="798"/>
      <c r="AP37" s="1050"/>
      <c r="AQ37" s="901"/>
      <c r="AR37" s="980"/>
      <c r="AS37" s="917" t="e">
        <f t="shared" si="0"/>
        <v>#DIV/0!</v>
      </c>
      <c r="AT37" s="977" t="e">
        <f t="shared" si="1"/>
        <v>#DIV/0!</v>
      </c>
      <c r="AU37" s="977" t="e">
        <f t="shared" si="2"/>
        <v>#DIV/0!</v>
      </c>
      <c r="AV37" s="977" t="e">
        <f t="shared" si="3"/>
        <v>#DIV/0!</v>
      </c>
      <c r="AW37" s="978">
        <f>+AA37/COUNTIF(W38,"*")</f>
        <v>0</v>
      </c>
      <c r="AX37" s="978">
        <f>+AB37/COUNTIF(W38,"*")</f>
        <v>0</v>
      </c>
      <c r="AY37" s="978">
        <f>+AC37/COUNTIF(W38,"*")</f>
        <v>0</v>
      </c>
      <c r="AZ37" s="978" t="e">
        <f t="shared" si="7"/>
        <v>#DIV/0!</v>
      </c>
      <c r="BA37" s="920" t="e">
        <f t="shared" si="8"/>
        <v>#DIV/0!</v>
      </c>
      <c r="BB37" s="978" t="e">
        <f t="shared" si="9"/>
        <v>#DIV/0!</v>
      </c>
      <c r="BC37" s="978" t="e">
        <f t="shared" si="10"/>
        <v>#DIV/0!</v>
      </c>
      <c r="BD37" s="978" t="e">
        <f t="shared" si="11"/>
        <v>#DIV/0!</v>
      </c>
      <c r="BE37" s="979">
        <v>0.2</v>
      </c>
      <c r="BF37" s="979">
        <v>0.8</v>
      </c>
      <c r="BG37" s="978">
        <f t="shared" si="12"/>
        <v>0</v>
      </c>
      <c r="BH37" s="978">
        <f t="shared" si="13"/>
        <v>0</v>
      </c>
      <c r="BI37" s="978">
        <f t="shared" si="14"/>
        <v>0</v>
      </c>
      <c r="BJ37" s="978" t="e">
        <f t="shared" si="24"/>
        <v>#DIV/0!</v>
      </c>
      <c r="BK37" s="920" t="e">
        <f t="shared" si="24"/>
        <v>#DIV/0!</v>
      </c>
      <c r="BL37" s="978" t="e">
        <f t="shared" si="16"/>
        <v>#DIV/0!</v>
      </c>
      <c r="BM37" s="978" t="e">
        <f t="shared" si="17"/>
        <v>#DIV/0!</v>
      </c>
      <c r="BN37" s="978" t="e">
        <f t="shared" si="18"/>
        <v>#DIV/0!</v>
      </c>
      <c r="BO37" s="978" t="e">
        <f t="shared" si="25"/>
        <v>#DIV/0!</v>
      </c>
      <c r="BP37" s="920" t="e">
        <f t="shared" si="25"/>
        <v>#DIV/0!</v>
      </c>
      <c r="BQ37" s="920" t="e">
        <f t="shared" si="25"/>
        <v>#DIV/0!</v>
      </c>
      <c r="BR37" s="920" t="e">
        <f t="shared" si="25"/>
        <v>#DIV/0!</v>
      </c>
      <c r="BS37" s="842"/>
      <c r="BT37" s="842"/>
      <c r="BU37" s="842"/>
      <c r="BV37" s="842"/>
      <c r="BW37" s="842"/>
      <c r="BX37" s="842"/>
      <c r="BY37" s="842"/>
      <c r="BZ37" s="842"/>
      <c r="CA37" s="830"/>
      <c r="CB37" s="798"/>
      <c r="CC37" s="922"/>
      <c r="CD37" s="923"/>
      <c r="CE37" s="923"/>
      <c r="CF37" s="974"/>
      <c r="CG37" s="975"/>
      <c r="CH37" s="798"/>
      <c r="CI37" s="798"/>
      <c r="CJ37" s="798"/>
      <c r="CK37" s="798"/>
      <c r="CL37" s="798"/>
      <c r="CM37" s="798"/>
      <c r="CN37" s="798"/>
      <c r="CO37" s="798"/>
      <c r="CP37" s="798"/>
      <c r="CQ37" s="798"/>
      <c r="CR37" s="798"/>
      <c r="CS37" s="798"/>
      <c r="CT37" s="798"/>
    </row>
    <row r="38" spans="1:98" ht="14.25" customHeight="1">
      <c r="A38" s="893"/>
      <c r="B38" s="2737"/>
      <c r="C38" s="2737"/>
      <c r="D38" s="896"/>
      <c r="E38" s="897"/>
      <c r="F38" s="898"/>
      <c r="G38" s="964"/>
      <c r="H38" s="896"/>
      <c r="I38" s="899"/>
      <c r="J38" s="900"/>
      <c r="K38" s="900"/>
      <c r="L38" s="900"/>
      <c r="M38" s="925"/>
      <c r="N38" s="896"/>
      <c r="O38" s="927"/>
      <c r="P38" s="901"/>
      <c r="Q38" s="903"/>
      <c r="R38" s="904"/>
      <c r="S38" s="904"/>
      <c r="T38" s="905"/>
      <c r="U38" s="866"/>
      <c r="V38" s="906">
        <v>8</v>
      </c>
      <c r="W38" s="898" t="s">
        <v>2246</v>
      </c>
      <c r="X38" s="1269">
        <v>45901</v>
      </c>
      <c r="Y38" s="1269">
        <v>45901</v>
      </c>
      <c r="Z38" s="1669"/>
      <c r="AA38" s="868">
        <v>0</v>
      </c>
      <c r="AB38" s="908">
        <v>0</v>
      </c>
      <c r="AC38" s="908"/>
      <c r="AD38" s="909"/>
      <c r="AE38" s="871"/>
      <c r="AF38" s="1028"/>
      <c r="AG38" s="929"/>
      <c r="AH38" s="929"/>
      <c r="AI38" s="929"/>
      <c r="AJ38" s="930"/>
      <c r="AK38" s="1029"/>
      <c r="AL38" s="914"/>
      <c r="AM38" s="914"/>
      <c r="AN38" s="915"/>
      <c r="AO38" s="798"/>
      <c r="AP38" s="1050"/>
      <c r="AQ38" s="901"/>
      <c r="AR38" s="980"/>
      <c r="AS38" s="917" t="e">
        <f t="shared" si="0"/>
        <v>#DIV/0!</v>
      </c>
      <c r="AT38" s="977" t="e">
        <f t="shared" si="1"/>
        <v>#DIV/0!</v>
      </c>
      <c r="AU38" s="977" t="e">
        <f t="shared" si="2"/>
        <v>#DIV/0!</v>
      </c>
      <c r="AV38" s="977" t="e">
        <f t="shared" si="3"/>
        <v>#DIV/0!</v>
      </c>
      <c r="AW38" s="978" t="e">
        <f t="shared" ref="AW38:AY38" si="32">+AA38/COUNTIF(#REF!,"*")</f>
        <v>#REF!</v>
      </c>
      <c r="AX38" s="978" t="e">
        <f t="shared" si="32"/>
        <v>#REF!</v>
      </c>
      <c r="AY38" s="978" t="e">
        <f t="shared" si="32"/>
        <v>#REF!</v>
      </c>
      <c r="AZ38" s="978" t="e">
        <f t="shared" si="7"/>
        <v>#DIV/0!</v>
      </c>
      <c r="BA38" s="920" t="e">
        <f t="shared" si="8"/>
        <v>#DIV/0!</v>
      </c>
      <c r="BB38" s="978" t="e">
        <f t="shared" si="9"/>
        <v>#DIV/0!</v>
      </c>
      <c r="BC38" s="978" t="e">
        <f t="shared" si="10"/>
        <v>#DIV/0!</v>
      </c>
      <c r="BD38" s="978" t="e">
        <f t="shared" si="11"/>
        <v>#DIV/0!</v>
      </c>
      <c r="BE38" s="979">
        <v>0.2</v>
      </c>
      <c r="BF38" s="979">
        <v>0.8</v>
      </c>
      <c r="BG38" s="978" t="e">
        <f t="shared" si="12"/>
        <v>#REF!</v>
      </c>
      <c r="BH38" s="978" t="e">
        <f t="shared" si="13"/>
        <v>#REF!</v>
      </c>
      <c r="BI38" s="978" t="e">
        <f t="shared" si="14"/>
        <v>#REF!</v>
      </c>
      <c r="BJ38" s="978" t="e">
        <f t="shared" si="24"/>
        <v>#DIV/0!</v>
      </c>
      <c r="BK38" s="920" t="e">
        <f t="shared" si="24"/>
        <v>#DIV/0!</v>
      </c>
      <c r="BL38" s="978" t="e">
        <f t="shared" si="16"/>
        <v>#DIV/0!</v>
      </c>
      <c r="BM38" s="978" t="e">
        <f t="shared" si="17"/>
        <v>#DIV/0!</v>
      </c>
      <c r="BN38" s="978" t="e">
        <f t="shared" si="18"/>
        <v>#DIV/0!</v>
      </c>
      <c r="BO38" s="978" t="e">
        <f t="shared" si="25"/>
        <v>#REF!</v>
      </c>
      <c r="BP38" s="920" t="e">
        <f t="shared" si="25"/>
        <v>#REF!</v>
      </c>
      <c r="BQ38" s="920" t="e">
        <f t="shared" si="25"/>
        <v>#REF!</v>
      </c>
      <c r="BR38" s="920" t="e">
        <f t="shared" si="25"/>
        <v>#DIV/0!</v>
      </c>
      <c r="BS38" s="842"/>
      <c r="BT38" s="842"/>
      <c r="BU38" s="842"/>
      <c r="BV38" s="842"/>
      <c r="BW38" s="842"/>
      <c r="BX38" s="842"/>
      <c r="BY38" s="842"/>
      <c r="BZ38" s="842"/>
      <c r="CA38" s="830"/>
      <c r="CB38" s="798"/>
      <c r="CC38" s="922"/>
      <c r="CD38" s="923"/>
      <c r="CE38" s="923"/>
      <c r="CF38" s="974"/>
      <c r="CG38" s="975"/>
      <c r="CH38" s="798"/>
      <c r="CI38" s="798"/>
      <c r="CJ38" s="798"/>
      <c r="CK38" s="798"/>
      <c r="CL38" s="798"/>
      <c r="CM38" s="798"/>
      <c r="CN38" s="798"/>
      <c r="CO38" s="798"/>
      <c r="CP38" s="798"/>
      <c r="CQ38" s="798"/>
      <c r="CR38" s="798"/>
      <c r="CS38" s="798"/>
      <c r="CT38" s="798"/>
    </row>
    <row r="39" spans="1:98" ht="14.25" customHeight="1">
      <c r="A39" s="893"/>
      <c r="B39" s="2737"/>
      <c r="C39" s="2737"/>
      <c r="D39" s="896"/>
      <c r="E39" s="897"/>
      <c r="F39" s="898"/>
      <c r="G39" s="964"/>
      <c r="H39" s="896"/>
      <c r="I39" s="899"/>
      <c r="J39" s="900"/>
      <c r="K39" s="900"/>
      <c r="L39" s="900"/>
      <c r="M39" s="925"/>
      <c r="N39" s="896"/>
      <c r="O39" s="927"/>
      <c r="P39" s="901"/>
      <c r="Q39" s="903"/>
      <c r="R39" s="904"/>
      <c r="S39" s="904"/>
      <c r="T39" s="905"/>
      <c r="U39" s="866"/>
      <c r="V39" s="906">
        <v>9</v>
      </c>
      <c r="W39" s="898"/>
      <c r="X39" s="1269"/>
      <c r="Y39" s="1269"/>
      <c r="Z39" s="859"/>
      <c r="AA39" s="907"/>
      <c r="AB39" s="908"/>
      <c r="AC39" s="908"/>
      <c r="AD39" s="909"/>
      <c r="AE39" s="871"/>
      <c r="AF39" s="1028"/>
      <c r="AG39" s="976"/>
      <c r="AH39" s="929"/>
      <c r="AI39" s="929"/>
      <c r="AJ39" s="930"/>
      <c r="AK39" s="1029"/>
      <c r="AL39" s="914"/>
      <c r="AM39" s="914"/>
      <c r="AN39" s="915"/>
      <c r="AO39" s="798"/>
      <c r="AP39" s="1050"/>
      <c r="AQ39" s="901"/>
      <c r="AR39" s="980"/>
      <c r="AS39" s="917" t="e">
        <f t="shared" si="0"/>
        <v>#DIV/0!</v>
      </c>
      <c r="AT39" s="918" t="e">
        <f t="shared" si="1"/>
        <v>#DIV/0!</v>
      </c>
      <c r="AU39" s="918" t="e">
        <f t="shared" si="2"/>
        <v>#DIV/0!</v>
      </c>
      <c r="AV39" s="918" t="e">
        <f t="shared" si="3"/>
        <v>#DIV/0!</v>
      </c>
      <c r="AW39" s="920" t="e">
        <f t="shared" ref="AW39:AW290" si="33">+AA39/COUNTIF(W39,"*")</f>
        <v>#DIV/0!</v>
      </c>
      <c r="AX39" s="920" t="e">
        <f t="shared" ref="AX39:AX290" si="34">+AB39/COUNTIF(W39,"*")</f>
        <v>#DIV/0!</v>
      </c>
      <c r="AY39" s="920" t="e">
        <f t="shared" ref="AY39:AY290" si="35">+AC39/COUNTIF(W39,"*")</f>
        <v>#DIV/0!</v>
      </c>
      <c r="AZ39" s="920" t="e">
        <f t="shared" si="7"/>
        <v>#DIV/0!</v>
      </c>
      <c r="BA39" s="920" t="e">
        <f t="shared" si="8"/>
        <v>#DIV/0!</v>
      </c>
      <c r="BB39" s="920" t="e">
        <f t="shared" si="9"/>
        <v>#DIV/0!</v>
      </c>
      <c r="BC39" s="920" t="e">
        <f t="shared" si="10"/>
        <v>#DIV/0!</v>
      </c>
      <c r="BD39" s="920" t="e">
        <f t="shared" si="11"/>
        <v>#DIV/0!</v>
      </c>
      <c r="BE39" s="921">
        <v>0.2</v>
      </c>
      <c r="BF39" s="921">
        <v>0.8</v>
      </c>
      <c r="BG39" s="920" t="e">
        <f t="shared" si="12"/>
        <v>#DIV/0!</v>
      </c>
      <c r="BH39" s="920" t="e">
        <f t="shared" si="13"/>
        <v>#DIV/0!</v>
      </c>
      <c r="BI39" s="920" t="e">
        <f t="shared" si="14"/>
        <v>#DIV/0!</v>
      </c>
      <c r="BJ39" s="920" t="e">
        <f t="shared" si="24"/>
        <v>#DIV/0!</v>
      </c>
      <c r="BK39" s="920" t="e">
        <f t="shared" si="24"/>
        <v>#DIV/0!</v>
      </c>
      <c r="BL39" s="920" t="e">
        <f t="shared" si="16"/>
        <v>#DIV/0!</v>
      </c>
      <c r="BM39" s="920" t="e">
        <f t="shared" si="17"/>
        <v>#DIV/0!</v>
      </c>
      <c r="BN39" s="920" t="e">
        <f t="shared" si="18"/>
        <v>#DIV/0!</v>
      </c>
      <c r="BO39" s="920" t="e">
        <f t="shared" si="25"/>
        <v>#DIV/0!</v>
      </c>
      <c r="BP39" s="920" t="e">
        <f t="shared" si="25"/>
        <v>#DIV/0!</v>
      </c>
      <c r="BQ39" s="920" t="e">
        <f t="shared" si="25"/>
        <v>#DIV/0!</v>
      </c>
      <c r="BR39" s="920" t="e">
        <f t="shared" si="25"/>
        <v>#DIV/0!</v>
      </c>
      <c r="BS39" s="842"/>
      <c r="BT39" s="842"/>
      <c r="BU39" s="842"/>
      <c r="BV39" s="842"/>
      <c r="BW39" s="842"/>
      <c r="BX39" s="842"/>
      <c r="BY39" s="842"/>
      <c r="BZ39" s="842"/>
      <c r="CA39" s="830"/>
      <c r="CB39" s="798"/>
      <c r="CC39" s="922"/>
      <c r="CD39" s="923"/>
      <c r="CE39" s="923"/>
      <c r="CF39" s="974"/>
      <c r="CG39" s="975"/>
      <c r="CH39" s="798"/>
      <c r="CI39" s="798"/>
      <c r="CJ39" s="798"/>
      <c r="CK39" s="798"/>
      <c r="CL39" s="798"/>
      <c r="CM39" s="798"/>
      <c r="CN39" s="798"/>
      <c r="CO39" s="798"/>
      <c r="CP39" s="798"/>
      <c r="CQ39" s="798"/>
      <c r="CR39" s="798"/>
      <c r="CS39" s="798"/>
      <c r="CT39" s="798"/>
    </row>
    <row r="40" spans="1:98" ht="14.25" customHeight="1" thickBot="1">
      <c r="A40" s="1017"/>
      <c r="B40" s="2739"/>
      <c r="C40" s="2739"/>
      <c r="D40" s="1020"/>
      <c r="E40" s="1021"/>
      <c r="F40" s="983"/>
      <c r="G40" s="984"/>
      <c r="H40" s="1020"/>
      <c r="I40" s="1063"/>
      <c r="J40" s="986"/>
      <c r="K40" s="986"/>
      <c r="L40" s="986"/>
      <c r="M40" s="1062"/>
      <c r="N40" s="1020"/>
      <c r="O40" s="987"/>
      <c r="P40" s="985"/>
      <c r="Q40" s="1065"/>
      <c r="R40" s="1066"/>
      <c r="S40" s="1066"/>
      <c r="T40" s="1067"/>
      <c r="U40" s="866"/>
      <c r="V40" s="981">
        <v>10</v>
      </c>
      <c r="W40" s="983"/>
      <c r="X40" s="1257"/>
      <c r="Y40" s="1257"/>
      <c r="Z40" s="1069"/>
      <c r="AA40" s="1070"/>
      <c r="AB40" s="989"/>
      <c r="AC40" s="989"/>
      <c r="AD40" s="990"/>
      <c r="AE40" s="871"/>
      <c r="AF40" s="1071"/>
      <c r="AG40" s="991"/>
      <c r="AH40" s="983"/>
      <c r="AI40" s="991"/>
      <c r="AJ40" s="992"/>
      <c r="AK40" s="1073"/>
      <c r="AL40" s="994"/>
      <c r="AM40" s="994"/>
      <c r="AN40" s="1074"/>
      <c r="AO40" s="798"/>
      <c r="AP40" s="1075"/>
      <c r="AQ40" s="985"/>
      <c r="AR40" s="980"/>
      <c r="AS40" s="1076" t="e">
        <f t="shared" si="0"/>
        <v>#DIV/0!</v>
      </c>
      <c r="AT40" s="1077" t="e">
        <f t="shared" si="1"/>
        <v>#DIV/0!</v>
      </c>
      <c r="AU40" s="1077" t="e">
        <f t="shared" si="2"/>
        <v>#DIV/0!</v>
      </c>
      <c r="AV40" s="1077" t="e">
        <f t="shared" si="3"/>
        <v>#DIV/0!</v>
      </c>
      <c r="AW40" s="1079" t="e">
        <f t="shared" si="33"/>
        <v>#DIV/0!</v>
      </c>
      <c r="AX40" s="1079" t="e">
        <f t="shared" si="34"/>
        <v>#DIV/0!</v>
      </c>
      <c r="AY40" s="1079" t="e">
        <f t="shared" si="35"/>
        <v>#DIV/0!</v>
      </c>
      <c r="AZ40" s="1079" t="e">
        <f t="shared" si="7"/>
        <v>#DIV/0!</v>
      </c>
      <c r="BA40" s="1079" t="e">
        <f t="shared" si="8"/>
        <v>#DIV/0!</v>
      </c>
      <c r="BB40" s="1079" t="e">
        <f t="shared" si="9"/>
        <v>#DIV/0!</v>
      </c>
      <c r="BC40" s="1079" t="e">
        <f t="shared" si="10"/>
        <v>#DIV/0!</v>
      </c>
      <c r="BD40" s="1079" t="e">
        <f t="shared" si="11"/>
        <v>#DIV/0!</v>
      </c>
      <c r="BE40" s="1080">
        <v>0.2</v>
      </c>
      <c r="BF40" s="1080">
        <v>0.8</v>
      </c>
      <c r="BG40" s="1079" t="e">
        <f t="shared" si="12"/>
        <v>#DIV/0!</v>
      </c>
      <c r="BH40" s="1079" t="e">
        <f t="shared" si="13"/>
        <v>#DIV/0!</v>
      </c>
      <c r="BI40" s="1079" t="e">
        <f t="shared" si="14"/>
        <v>#DIV/0!</v>
      </c>
      <c r="BJ40" s="1079" t="e">
        <f t="shared" si="24"/>
        <v>#DIV/0!</v>
      </c>
      <c r="BK40" s="1079" t="e">
        <f t="shared" si="24"/>
        <v>#DIV/0!</v>
      </c>
      <c r="BL40" s="1079" t="e">
        <f t="shared" si="16"/>
        <v>#DIV/0!</v>
      </c>
      <c r="BM40" s="1079" t="e">
        <f t="shared" si="17"/>
        <v>#DIV/0!</v>
      </c>
      <c r="BN40" s="1079" t="e">
        <f t="shared" si="18"/>
        <v>#DIV/0!</v>
      </c>
      <c r="BO40" s="1079" t="e">
        <f t="shared" si="25"/>
        <v>#DIV/0!</v>
      </c>
      <c r="BP40" s="1079" t="e">
        <f t="shared" si="25"/>
        <v>#DIV/0!</v>
      </c>
      <c r="BQ40" s="1079" t="e">
        <f t="shared" si="25"/>
        <v>#DIV/0!</v>
      </c>
      <c r="BR40" s="1079" t="e">
        <f t="shared" si="25"/>
        <v>#DIV/0!</v>
      </c>
      <c r="BS40" s="838"/>
      <c r="BT40" s="838"/>
      <c r="BU40" s="838"/>
      <c r="BV40" s="838"/>
      <c r="BW40" s="838"/>
      <c r="BX40" s="838"/>
      <c r="BY40" s="838"/>
      <c r="BZ40" s="838"/>
      <c r="CA40" s="839"/>
      <c r="CB40" s="798"/>
      <c r="CC40" s="1081"/>
      <c r="CD40" s="1082"/>
      <c r="CE40" s="1082"/>
      <c r="CF40" s="1083"/>
      <c r="CG40" s="1084"/>
      <c r="CH40" s="798"/>
      <c r="CI40" s="798"/>
      <c r="CJ40" s="798"/>
      <c r="CK40" s="798"/>
      <c r="CL40" s="798"/>
      <c r="CM40" s="798"/>
      <c r="CN40" s="798"/>
      <c r="CO40" s="798"/>
      <c r="CP40" s="798"/>
      <c r="CQ40" s="798"/>
      <c r="CR40" s="798"/>
      <c r="CS40" s="798"/>
      <c r="CT40" s="798"/>
    </row>
    <row r="41" spans="1:98" ht="24" customHeight="1">
      <c r="A41" s="853">
        <v>4</v>
      </c>
      <c r="B41" s="1555" t="s">
        <v>2247</v>
      </c>
      <c r="C41" s="1748"/>
      <c r="D41" s="856">
        <v>2023002470093</v>
      </c>
      <c r="E41" s="857"/>
      <c r="F41" s="999" t="s">
        <v>77</v>
      </c>
      <c r="G41" s="1033">
        <v>47088</v>
      </c>
      <c r="H41" s="998" t="s">
        <v>2248</v>
      </c>
      <c r="I41" s="860"/>
      <c r="J41" s="861"/>
      <c r="K41" s="861"/>
      <c r="L41" s="861"/>
      <c r="M41" s="1035"/>
      <c r="N41" s="1722">
        <f>SUM(P41:P50)</f>
        <v>1763704480</v>
      </c>
      <c r="O41" s="954" t="s">
        <v>68</v>
      </c>
      <c r="P41" s="3389">
        <v>1763704480</v>
      </c>
      <c r="Q41" s="863"/>
      <c r="R41" s="864"/>
      <c r="S41" s="864"/>
      <c r="T41" s="865"/>
      <c r="U41" s="866"/>
      <c r="V41" s="867">
        <v>1</v>
      </c>
      <c r="W41" s="934" t="s">
        <v>2222</v>
      </c>
      <c r="X41" s="1286">
        <v>45659</v>
      </c>
      <c r="Y41" s="1269">
        <v>45759</v>
      </c>
      <c r="Z41" s="998" t="s">
        <v>2239</v>
      </c>
      <c r="AA41" s="868">
        <v>1</v>
      </c>
      <c r="AB41" s="869">
        <v>1</v>
      </c>
      <c r="AC41" s="869"/>
      <c r="AD41" s="870"/>
      <c r="AE41" s="871"/>
      <c r="AF41" s="1086" t="s">
        <v>1677</v>
      </c>
      <c r="AG41" s="1039" t="s">
        <v>2249</v>
      </c>
      <c r="AH41" s="1039" t="s">
        <v>2250</v>
      </c>
      <c r="AI41" s="911" t="s">
        <v>156</v>
      </c>
      <c r="AJ41" s="3399">
        <v>2025</v>
      </c>
      <c r="AK41" s="1041"/>
      <c r="AL41" s="877"/>
      <c r="AM41" s="877"/>
      <c r="AN41" s="878"/>
      <c r="AO41" s="1010"/>
      <c r="AP41" s="879" t="s">
        <v>97</v>
      </c>
      <c r="AQ41" s="880" t="s">
        <v>356</v>
      </c>
      <c r="AR41" s="881"/>
      <c r="AS41" s="1013">
        <f t="shared" si="0"/>
        <v>0</v>
      </c>
      <c r="AT41" s="977">
        <f t="shared" si="1"/>
        <v>0</v>
      </c>
      <c r="AU41" s="977">
        <f t="shared" si="2"/>
        <v>0</v>
      </c>
      <c r="AV41" s="977">
        <f t="shared" si="3"/>
        <v>0</v>
      </c>
      <c r="AW41" s="1014">
        <f t="shared" si="33"/>
        <v>1</v>
      </c>
      <c r="AX41" s="1014">
        <f t="shared" si="34"/>
        <v>1</v>
      </c>
      <c r="AY41" s="1014">
        <f t="shared" si="35"/>
        <v>0</v>
      </c>
      <c r="AZ41" s="1014" t="e">
        <f t="shared" si="7"/>
        <v>#DIV/0!</v>
      </c>
      <c r="BA41" s="978">
        <f t="shared" si="8"/>
        <v>0</v>
      </c>
      <c r="BB41" s="978">
        <f t="shared" si="9"/>
        <v>0</v>
      </c>
      <c r="BC41" s="978">
        <f t="shared" si="10"/>
        <v>0</v>
      </c>
      <c r="BD41" s="978">
        <f t="shared" si="11"/>
        <v>0</v>
      </c>
      <c r="BE41" s="979">
        <v>0.2</v>
      </c>
      <c r="BF41" s="979">
        <v>0.8</v>
      </c>
      <c r="BG41" s="978">
        <f t="shared" si="12"/>
        <v>0.2</v>
      </c>
      <c r="BH41" s="978">
        <f t="shared" si="13"/>
        <v>0.2</v>
      </c>
      <c r="BI41" s="978">
        <f t="shared" si="14"/>
        <v>0</v>
      </c>
      <c r="BJ41" s="978" t="e">
        <f t="shared" si="24"/>
        <v>#DIV/0!</v>
      </c>
      <c r="BK41" s="978">
        <f t="shared" si="24"/>
        <v>0</v>
      </c>
      <c r="BL41" s="978">
        <f t="shared" si="16"/>
        <v>0</v>
      </c>
      <c r="BM41" s="978">
        <f t="shared" si="17"/>
        <v>0</v>
      </c>
      <c r="BN41" s="978">
        <f t="shared" si="18"/>
        <v>0</v>
      </c>
      <c r="BO41" s="978">
        <f t="shared" si="25"/>
        <v>0.2</v>
      </c>
      <c r="BP41" s="885">
        <f t="shared" si="25"/>
        <v>0.2</v>
      </c>
      <c r="BQ41" s="885">
        <f t="shared" si="25"/>
        <v>0</v>
      </c>
      <c r="BR41" s="885" t="e">
        <f t="shared" si="25"/>
        <v>#DIV/0!</v>
      </c>
      <c r="BS41" s="1015">
        <f t="shared" ref="BS41:BV41" si="36">AVERAGEIF(BO41:BO50,"&lt;&gt;#¡DIV/0!")</f>
        <v>0.2</v>
      </c>
      <c r="BT41" s="1015">
        <f t="shared" si="36"/>
        <v>0.2</v>
      </c>
      <c r="BU41" s="1015">
        <f t="shared" si="36"/>
        <v>0</v>
      </c>
      <c r="BV41" s="1015" t="e">
        <f t="shared" si="36"/>
        <v>#DIV/0!</v>
      </c>
      <c r="BW41" s="888">
        <f>+C41*BS41</f>
        <v>0</v>
      </c>
      <c r="BX41" s="888">
        <f>+C41*BT41</f>
        <v>0</v>
      </c>
      <c r="BY41" s="888">
        <f>+C41*BU41</f>
        <v>0</v>
      </c>
      <c r="BZ41" s="888" t="e">
        <f>+C41*BV41</f>
        <v>#DIV/0!</v>
      </c>
      <c r="CA41" s="1016" t="e">
        <f>SUM(BW41:BZ50)</f>
        <v>#DIV/0!</v>
      </c>
      <c r="CB41" s="798"/>
      <c r="CC41" s="890">
        <f t="shared" ref="CC41:CF41" si="37">+Q41/$N$41</f>
        <v>0</v>
      </c>
      <c r="CD41" s="891">
        <f t="shared" si="37"/>
        <v>0</v>
      </c>
      <c r="CE41" s="891">
        <f t="shared" si="37"/>
        <v>0</v>
      </c>
      <c r="CF41" s="961">
        <f t="shared" si="37"/>
        <v>0</v>
      </c>
      <c r="CG41" s="962">
        <f>AVERAGE(CC41:CF50)</f>
        <v>0</v>
      </c>
      <c r="CH41" s="798"/>
      <c r="CI41" s="798"/>
      <c r="CJ41" s="798"/>
      <c r="CK41" s="798"/>
      <c r="CL41" s="798"/>
      <c r="CM41" s="798"/>
      <c r="CN41" s="798"/>
      <c r="CO41" s="798"/>
      <c r="CP41" s="798"/>
      <c r="CQ41" s="798"/>
      <c r="CR41" s="798"/>
      <c r="CS41" s="798"/>
      <c r="CT41" s="798"/>
    </row>
    <row r="42" spans="1:98" ht="14.25" customHeight="1">
      <c r="A42" s="893"/>
      <c r="B42" s="2737"/>
      <c r="C42" s="1755"/>
      <c r="D42" s="896"/>
      <c r="E42" s="897"/>
      <c r="F42" s="898"/>
      <c r="G42" s="964">
        <f>G41/5</f>
        <v>9417.6</v>
      </c>
      <c r="H42" s="1280"/>
      <c r="I42" s="899"/>
      <c r="J42" s="900"/>
      <c r="K42" s="900"/>
      <c r="L42" s="900"/>
      <c r="M42" s="925"/>
      <c r="N42" s="1733"/>
      <c r="O42" s="927"/>
      <c r="P42" s="901"/>
      <c r="Q42" s="903"/>
      <c r="R42" s="904"/>
      <c r="S42" s="904"/>
      <c r="T42" s="905"/>
      <c r="U42" s="866"/>
      <c r="V42" s="906">
        <v>2</v>
      </c>
      <c r="W42" s="933" t="s">
        <v>2234</v>
      </c>
      <c r="X42" s="1269">
        <v>45759</v>
      </c>
      <c r="Y42" s="1269">
        <v>45759</v>
      </c>
      <c r="Z42" s="1669"/>
      <c r="AA42" s="907">
        <v>0</v>
      </c>
      <c r="AB42" s="908">
        <v>0</v>
      </c>
      <c r="AC42" s="908"/>
      <c r="AD42" s="909"/>
      <c r="AE42" s="871"/>
      <c r="AF42" s="1028"/>
      <c r="AG42" s="928"/>
      <c r="AH42" s="929"/>
      <c r="AI42" s="929"/>
      <c r="AJ42" s="930"/>
      <c r="AK42" s="1029"/>
      <c r="AL42" s="914"/>
      <c r="AM42" s="914"/>
      <c r="AN42" s="915"/>
      <c r="AO42" s="798"/>
      <c r="AP42" s="1050"/>
      <c r="AQ42" s="901"/>
      <c r="AR42" s="881"/>
      <c r="AS42" s="917">
        <f t="shared" si="0"/>
        <v>0</v>
      </c>
      <c r="AT42" s="918">
        <f t="shared" si="1"/>
        <v>0</v>
      </c>
      <c r="AU42" s="918">
        <f t="shared" si="2"/>
        <v>0</v>
      </c>
      <c r="AV42" s="918">
        <f t="shared" si="3"/>
        <v>0</v>
      </c>
      <c r="AW42" s="919">
        <f t="shared" si="33"/>
        <v>0</v>
      </c>
      <c r="AX42" s="919">
        <f t="shared" si="34"/>
        <v>0</v>
      </c>
      <c r="AY42" s="919">
        <f t="shared" si="35"/>
        <v>0</v>
      </c>
      <c r="AZ42" s="919" t="e">
        <f t="shared" si="7"/>
        <v>#DIV/0!</v>
      </c>
      <c r="BA42" s="920" t="e">
        <f t="shared" si="8"/>
        <v>#DIV/0!</v>
      </c>
      <c r="BB42" s="920" t="e">
        <f t="shared" si="9"/>
        <v>#DIV/0!</v>
      </c>
      <c r="BC42" s="920" t="e">
        <f t="shared" si="10"/>
        <v>#DIV/0!</v>
      </c>
      <c r="BD42" s="920" t="e">
        <f t="shared" si="11"/>
        <v>#DIV/0!</v>
      </c>
      <c r="BE42" s="921">
        <v>0.2</v>
      </c>
      <c r="BF42" s="921">
        <v>0.8</v>
      </c>
      <c r="BG42" s="920">
        <f t="shared" si="12"/>
        <v>0</v>
      </c>
      <c r="BH42" s="920">
        <f t="shared" si="13"/>
        <v>0</v>
      </c>
      <c r="BI42" s="920">
        <f t="shared" si="14"/>
        <v>0</v>
      </c>
      <c r="BJ42" s="920" t="e">
        <f t="shared" si="24"/>
        <v>#DIV/0!</v>
      </c>
      <c r="BK42" s="920" t="e">
        <f t="shared" si="24"/>
        <v>#DIV/0!</v>
      </c>
      <c r="BL42" s="920" t="e">
        <f t="shared" si="16"/>
        <v>#DIV/0!</v>
      </c>
      <c r="BM42" s="920" t="e">
        <f t="shared" si="17"/>
        <v>#DIV/0!</v>
      </c>
      <c r="BN42" s="920" t="e">
        <f t="shared" si="18"/>
        <v>#DIV/0!</v>
      </c>
      <c r="BO42" s="920" t="e">
        <f t="shared" si="25"/>
        <v>#DIV/0!</v>
      </c>
      <c r="BP42" s="920" t="e">
        <f t="shared" si="25"/>
        <v>#DIV/0!</v>
      </c>
      <c r="BQ42" s="920" t="e">
        <f t="shared" si="25"/>
        <v>#DIV/0!</v>
      </c>
      <c r="BR42" s="920" t="e">
        <f t="shared" si="25"/>
        <v>#DIV/0!</v>
      </c>
      <c r="BS42" s="842"/>
      <c r="BT42" s="842"/>
      <c r="BU42" s="842"/>
      <c r="BV42" s="842"/>
      <c r="BW42" s="842"/>
      <c r="BX42" s="842"/>
      <c r="BY42" s="842"/>
      <c r="BZ42" s="842"/>
      <c r="CA42" s="830"/>
      <c r="CB42" s="798"/>
      <c r="CC42" s="922"/>
      <c r="CD42" s="923"/>
      <c r="CE42" s="923"/>
      <c r="CF42" s="974"/>
      <c r="CG42" s="975"/>
      <c r="CH42" s="798"/>
      <c r="CI42" s="798"/>
      <c r="CJ42" s="798"/>
      <c r="CK42" s="798"/>
      <c r="CL42" s="798"/>
      <c r="CM42" s="798"/>
      <c r="CN42" s="798"/>
      <c r="CO42" s="798"/>
      <c r="CP42" s="798"/>
      <c r="CQ42" s="798"/>
      <c r="CR42" s="798"/>
      <c r="CS42" s="798"/>
      <c r="CT42" s="798"/>
    </row>
    <row r="43" spans="1:98" ht="14.25" customHeight="1">
      <c r="A43" s="893"/>
      <c r="B43" s="2737"/>
      <c r="C43" s="1755"/>
      <c r="D43" s="896"/>
      <c r="E43" s="897"/>
      <c r="F43" s="898"/>
      <c r="G43" s="964"/>
      <c r="H43" s="1280"/>
      <c r="I43" s="899"/>
      <c r="J43" s="900"/>
      <c r="K43" s="900"/>
      <c r="L43" s="900"/>
      <c r="M43" s="925"/>
      <c r="N43" s="1733"/>
      <c r="O43" s="927"/>
      <c r="P43" s="901"/>
      <c r="Q43" s="903"/>
      <c r="R43" s="904"/>
      <c r="S43" s="904"/>
      <c r="T43" s="905"/>
      <c r="U43" s="866"/>
      <c r="V43" s="906">
        <v>3</v>
      </c>
      <c r="W43" s="933"/>
      <c r="X43" s="1269"/>
      <c r="Y43" s="1269"/>
      <c r="Z43" s="859"/>
      <c r="AA43" s="907"/>
      <c r="AB43" s="908"/>
      <c r="AC43" s="908"/>
      <c r="AD43" s="909"/>
      <c r="AE43" s="871"/>
      <c r="AF43" s="1028"/>
      <c r="AG43" s="928"/>
      <c r="AH43" s="929"/>
      <c r="AI43" s="929"/>
      <c r="AJ43" s="930"/>
      <c r="AK43" s="1029"/>
      <c r="AL43" s="914"/>
      <c r="AM43" s="914"/>
      <c r="AN43" s="915"/>
      <c r="AO43" s="798"/>
      <c r="AP43" s="1050"/>
      <c r="AQ43" s="901"/>
      <c r="AR43" s="881"/>
      <c r="AS43" s="917" t="e">
        <f t="shared" si="0"/>
        <v>#DIV/0!</v>
      </c>
      <c r="AT43" s="918" t="e">
        <f t="shared" si="1"/>
        <v>#DIV/0!</v>
      </c>
      <c r="AU43" s="918" t="e">
        <f t="shared" si="2"/>
        <v>#DIV/0!</v>
      </c>
      <c r="AV43" s="918" t="e">
        <f t="shared" si="3"/>
        <v>#DIV/0!</v>
      </c>
      <c r="AW43" s="919" t="e">
        <f t="shared" si="33"/>
        <v>#DIV/0!</v>
      </c>
      <c r="AX43" s="919" t="e">
        <f t="shared" si="34"/>
        <v>#DIV/0!</v>
      </c>
      <c r="AY43" s="919" t="e">
        <f t="shared" si="35"/>
        <v>#DIV/0!</v>
      </c>
      <c r="AZ43" s="919" t="e">
        <f t="shared" si="7"/>
        <v>#DIV/0!</v>
      </c>
      <c r="BA43" s="920" t="e">
        <f t="shared" si="8"/>
        <v>#DIV/0!</v>
      </c>
      <c r="BB43" s="920" t="e">
        <f t="shared" si="9"/>
        <v>#DIV/0!</v>
      </c>
      <c r="BC43" s="920" t="e">
        <f t="shared" si="10"/>
        <v>#DIV/0!</v>
      </c>
      <c r="BD43" s="920" t="e">
        <f t="shared" si="11"/>
        <v>#DIV/0!</v>
      </c>
      <c r="BE43" s="921">
        <v>0.2</v>
      </c>
      <c r="BF43" s="921">
        <v>0.8</v>
      </c>
      <c r="BG43" s="920" t="e">
        <f t="shared" si="12"/>
        <v>#DIV/0!</v>
      </c>
      <c r="BH43" s="920" t="e">
        <f t="shared" si="13"/>
        <v>#DIV/0!</v>
      </c>
      <c r="BI43" s="920" t="e">
        <f t="shared" si="14"/>
        <v>#DIV/0!</v>
      </c>
      <c r="BJ43" s="920" t="e">
        <f t="shared" si="24"/>
        <v>#DIV/0!</v>
      </c>
      <c r="BK43" s="920" t="e">
        <f t="shared" si="24"/>
        <v>#DIV/0!</v>
      </c>
      <c r="BL43" s="920" t="e">
        <f t="shared" si="16"/>
        <v>#DIV/0!</v>
      </c>
      <c r="BM43" s="920" t="e">
        <f t="shared" si="17"/>
        <v>#DIV/0!</v>
      </c>
      <c r="BN43" s="920" t="e">
        <f t="shared" si="18"/>
        <v>#DIV/0!</v>
      </c>
      <c r="BO43" s="920" t="e">
        <f t="shared" si="25"/>
        <v>#DIV/0!</v>
      </c>
      <c r="BP43" s="920" t="e">
        <f t="shared" si="25"/>
        <v>#DIV/0!</v>
      </c>
      <c r="BQ43" s="920" t="e">
        <f t="shared" si="25"/>
        <v>#DIV/0!</v>
      </c>
      <c r="BR43" s="920" t="e">
        <f t="shared" si="25"/>
        <v>#DIV/0!</v>
      </c>
      <c r="BS43" s="842"/>
      <c r="BT43" s="842"/>
      <c r="BU43" s="842"/>
      <c r="BV43" s="842"/>
      <c r="BW43" s="842"/>
      <c r="BX43" s="842"/>
      <c r="BY43" s="842"/>
      <c r="BZ43" s="842"/>
      <c r="CA43" s="830"/>
      <c r="CB43" s="798"/>
      <c r="CC43" s="922"/>
      <c r="CD43" s="923"/>
      <c r="CE43" s="923"/>
      <c r="CF43" s="974"/>
      <c r="CG43" s="975"/>
      <c r="CH43" s="798"/>
      <c r="CI43" s="798"/>
      <c r="CJ43" s="798"/>
      <c r="CK43" s="798"/>
      <c r="CL43" s="798"/>
      <c r="CM43" s="798"/>
      <c r="CN43" s="798"/>
      <c r="CO43" s="798"/>
      <c r="CP43" s="798"/>
      <c r="CQ43" s="798"/>
      <c r="CR43" s="798"/>
      <c r="CS43" s="798"/>
      <c r="CT43" s="798"/>
    </row>
    <row r="44" spans="1:98" ht="14.25" customHeight="1">
      <c r="A44" s="893"/>
      <c r="B44" s="2737"/>
      <c r="C44" s="1755"/>
      <c r="D44" s="896"/>
      <c r="E44" s="897"/>
      <c r="F44" s="898"/>
      <c r="G44" s="964"/>
      <c r="H44" s="1280"/>
      <c r="I44" s="899"/>
      <c r="J44" s="900"/>
      <c r="K44" s="900"/>
      <c r="L44" s="900"/>
      <c r="M44" s="925"/>
      <c r="N44" s="1733"/>
      <c r="O44" s="927"/>
      <c r="P44" s="901"/>
      <c r="Q44" s="903"/>
      <c r="R44" s="904"/>
      <c r="S44" s="904"/>
      <c r="T44" s="905"/>
      <c r="U44" s="866"/>
      <c r="V44" s="906">
        <v>4</v>
      </c>
      <c r="W44" s="933"/>
      <c r="X44" s="1269"/>
      <c r="Y44" s="1269"/>
      <c r="Z44" s="859"/>
      <c r="AA44" s="907"/>
      <c r="AB44" s="908"/>
      <c r="AC44" s="908"/>
      <c r="AD44" s="909"/>
      <c r="AE44" s="871"/>
      <c r="AF44" s="1028"/>
      <c r="AG44" s="928"/>
      <c r="AH44" s="929"/>
      <c r="AI44" s="929"/>
      <c r="AJ44" s="930"/>
      <c r="AK44" s="1029"/>
      <c r="AL44" s="914"/>
      <c r="AM44" s="914"/>
      <c r="AN44" s="915"/>
      <c r="AO44" s="798"/>
      <c r="AP44" s="1050"/>
      <c r="AQ44" s="901"/>
      <c r="AR44" s="881"/>
      <c r="AS44" s="917" t="e">
        <f t="shared" si="0"/>
        <v>#DIV/0!</v>
      </c>
      <c r="AT44" s="918" t="e">
        <f t="shared" si="1"/>
        <v>#DIV/0!</v>
      </c>
      <c r="AU44" s="918" t="e">
        <f t="shared" si="2"/>
        <v>#DIV/0!</v>
      </c>
      <c r="AV44" s="918" t="e">
        <f t="shared" si="3"/>
        <v>#DIV/0!</v>
      </c>
      <c r="AW44" s="919" t="e">
        <f t="shared" si="33"/>
        <v>#DIV/0!</v>
      </c>
      <c r="AX44" s="919" t="e">
        <f t="shared" si="34"/>
        <v>#DIV/0!</v>
      </c>
      <c r="AY44" s="919" t="e">
        <f t="shared" si="35"/>
        <v>#DIV/0!</v>
      </c>
      <c r="AZ44" s="919" t="e">
        <f t="shared" si="7"/>
        <v>#DIV/0!</v>
      </c>
      <c r="BA44" s="920" t="e">
        <f t="shared" si="8"/>
        <v>#DIV/0!</v>
      </c>
      <c r="BB44" s="920" t="e">
        <f t="shared" si="9"/>
        <v>#DIV/0!</v>
      </c>
      <c r="BC44" s="920" t="e">
        <f t="shared" si="10"/>
        <v>#DIV/0!</v>
      </c>
      <c r="BD44" s="920" t="e">
        <f t="shared" si="11"/>
        <v>#DIV/0!</v>
      </c>
      <c r="BE44" s="921">
        <v>0.2</v>
      </c>
      <c r="BF44" s="921">
        <v>0.8</v>
      </c>
      <c r="BG44" s="920" t="e">
        <f t="shared" si="12"/>
        <v>#DIV/0!</v>
      </c>
      <c r="BH44" s="920" t="e">
        <f t="shared" si="13"/>
        <v>#DIV/0!</v>
      </c>
      <c r="BI44" s="920" t="e">
        <f t="shared" si="14"/>
        <v>#DIV/0!</v>
      </c>
      <c r="BJ44" s="920" t="e">
        <f t="shared" si="24"/>
        <v>#DIV/0!</v>
      </c>
      <c r="BK44" s="920" t="e">
        <f t="shared" si="24"/>
        <v>#DIV/0!</v>
      </c>
      <c r="BL44" s="920" t="e">
        <f t="shared" si="16"/>
        <v>#DIV/0!</v>
      </c>
      <c r="BM44" s="920" t="e">
        <f t="shared" si="17"/>
        <v>#DIV/0!</v>
      </c>
      <c r="BN44" s="920" t="e">
        <f t="shared" si="18"/>
        <v>#DIV/0!</v>
      </c>
      <c r="BO44" s="920" t="e">
        <f t="shared" si="25"/>
        <v>#DIV/0!</v>
      </c>
      <c r="BP44" s="920" t="e">
        <f t="shared" si="25"/>
        <v>#DIV/0!</v>
      </c>
      <c r="BQ44" s="920" t="e">
        <f t="shared" si="25"/>
        <v>#DIV/0!</v>
      </c>
      <c r="BR44" s="920" t="e">
        <f t="shared" si="25"/>
        <v>#DIV/0!</v>
      </c>
      <c r="BS44" s="842"/>
      <c r="BT44" s="842"/>
      <c r="BU44" s="842"/>
      <c r="BV44" s="842"/>
      <c r="BW44" s="842"/>
      <c r="BX44" s="842"/>
      <c r="BY44" s="842"/>
      <c r="BZ44" s="842"/>
      <c r="CA44" s="830"/>
      <c r="CB44" s="798"/>
      <c r="CC44" s="922"/>
      <c r="CD44" s="923"/>
      <c r="CE44" s="923"/>
      <c r="CF44" s="974"/>
      <c r="CG44" s="975"/>
      <c r="CH44" s="798"/>
      <c r="CI44" s="798"/>
      <c r="CJ44" s="798"/>
      <c r="CK44" s="798"/>
      <c r="CL44" s="798"/>
      <c r="CM44" s="798"/>
      <c r="CN44" s="798"/>
      <c r="CO44" s="798"/>
      <c r="CP44" s="798"/>
      <c r="CQ44" s="798"/>
      <c r="CR44" s="798"/>
      <c r="CS44" s="798"/>
      <c r="CT44" s="798"/>
    </row>
    <row r="45" spans="1:98" ht="14.25" customHeight="1">
      <c r="A45" s="893"/>
      <c r="B45" s="2737"/>
      <c r="C45" s="1755"/>
      <c r="D45" s="896"/>
      <c r="E45" s="897"/>
      <c r="F45" s="898"/>
      <c r="G45" s="964"/>
      <c r="H45" s="1280"/>
      <c r="I45" s="899"/>
      <c r="J45" s="900"/>
      <c r="K45" s="900"/>
      <c r="L45" s="900"/>
      <c r="M45" s="925"/>
      <c r="N45" s="1733"/>
      <c r="O45" s="927"/>
      <c r="P45" s="901"/>
      <c r="Q45" s="903"/>
      <c r="R45" s="904"/>
      <c r="S45" s="904"/>
      <c r="T45" s="905"/>
      <c r="U45" s="866"/>
      <c r="V45" s="906">
        <v>5</v>
      </c>
      <c r="W45" s="933"/>
      <c r="X45" s="1269"/>
      <c r="Y45" s="1269"/>
      <c r="Z45" s="1220"/>
      <c r="AA45" s="907"/>
      <c r="AB45" s="908"/>
      <c r="AC45" s="908"/>
      <c r="AD45" s="909"/>
      <c r="AE45" s="871"/>
      <c r="AF45" s="1028"/>
      <c r="AG45" s="928"/>
      <c r="AH45" s="929"/>
      <c r="AI45" s="929"/>
      <c r="AJ45" s="930"/>
      <c r="AK45" s="1029"/>
      <c r="AL45" s="914"/>
      <c r="AM45" s="914"/>
      <c r="AN45" s="915"/>
      <c r="AO45" s="798"/>
      <c r="AP45" s="1050"/>
      <c r="AQ45" s="901"/>
      <c r="AR45" s="881"/>
      <c r="AS45" s="917" t="e">
        <f t="shared" si="0"/>
        <v>#DIV/0!</v>
      </c>
      <c r="AT45" s="918" t="e">
        <f t="shared" si="1"/>
        <v>#DIV/0!</v>
      </c>
      <c r="AU45" s="918" t="e">
        <f t="shared" si="2"/>
        <v>#DIV/0!</v>
      </c>
      <c r="AV45" s="918" t="e">
        <f t="shared" si="3"/>
        <v>#DIV/0!</v>
      </c>
      <c r="AW45" s="919" t="e">
        <f t="shared" si="33"/>
        <v>#DIV/0!</v>
      </c>
      <c r="AX45" s="919" t="e">
        <f t="shared" si="34"/>
        <v>#DIV/0!</v>
      </c>
      <c r="AY45" s="919" t="e">
        <f t="shared" si="35"/>
        <v>#DIV/0!</v>
      </c>
      <c r="AZ45" s="919" t="e">
        <f t="shared" si="7"/>
        <v>#DIV/0!</v>
      </c>
      <c r="BA45" s="920" t="e">
        <f t="shared" si="8"/>
        <v>#DIV/0!</v>
      </c>
      <c r="BB45" s="920" t="e">
        <f t="shared" si="9"/>
        <v>#DIV/0!</v>
      </c>
      <c r="BC45" s="920" t="e">
        <f t="shared" si="10"/>
        <v>#DIV/0!</v>
      </c>
      <c r="BD45" s="920" t="e">
        <f t="shared" si="11"/>
        <v>#DIV/0!</v>
      </c>
      <c r="BE45" s="921">
        <v>0.2</v>
      </c>
      <c r="BF45" s="921">
        <v>0.8</v>
      </c>
      <c r="BG45" s="920" t="e">
        <f t="shared" si="12"/>
        <v>#DIV/0!</v>
      </c>
      <c r="BH45" s="920" t="e">
        <f t="shared" si="13"/>
        <v>#DIV/0!</v>
      </c>
      <c r="BI45" s="920" t="e">
        <f t="shared" si="14"/>
        <v>#DIV/0!</v>
      </c>
      <c r="BJ45" s="920" t="e">
        <f t="shared" ref="BJ45:BK60" si="38">+AZ45*BE45</f>
        <v>#DIV/0!</v>
      </c>
      <c r="BK45" s="920" t="e">
        <f t="shared" si="38"/>
        <v>#DIV/0!</v>
      </c>
      <c r="BL45" s="920" t="e">
        <f t="shared" si="16"/>
        <v>#DIV/0!</v>
      </c>
      <c r="BM45" s="920" t="e">
        <f t="shared" si="17"/>
        <v>#DIV/0!</v>
      </c>
      <c r="BN45" s="920" t="e">
        <f t="shared" si="18"/>
        <v>#DIV/0!</v>
      </c>
      <c r="BO45" s="920" t="e">
        <f t="shared" ref="BO45:BR60" si="39">+BG45+BK45</f>
        <v>#DIV/0!</v>
      </c>
      <c r="BP45" s="920" t="e">
        <f t="shared" si="39"/>
        <v>#DIV/0!</v>
      </c>
      <c r="BQ45" s="920" t="e">
        <f t="shared" si="39"/>
        <v>#DIV/0!</v>
      </c>
      <c r="BR45" s="920" t="e">
        <f t="shared" si="39"/>
        <v>#DIV/0!</v>
      </c>
      <c r="BS45" s="842"/>
      <c r="BT45" s="842"/>
      <c r="BU45" s="842"/>
      <c r="BV45" s="842"/>
      <c r="BW45" s="842"/>
      <c r="BX45" s="842"/>
      <c r="BY45" s="842"/>
      <c r="BZ45" s="842"/>
      <c r="CA45" s="830"/>
      <c r="CB45" s="798"/>
      <c r="CC45" s="922"/>
      <c r="CD45" s="923"/>
      <c r="CE45" s="923"/>
      <c r="CF45" s="974"/>
      <c r="CG45" s="975"/>
      <c r="CH45" s="798"/>
      <c r="CI45" s="798"/>
      <c r="CJ45" s="798"/>
      <c r="CK45" s="798"/>
      <c r="CL45" s="798"/>
      <c r="CM45" s="798"/>
      <c r="CN45" s="798"/>
      <c r="CO45" s="798"/>
      <c r="CP45" s="798"/>
      <c r="CQ45" s="798"/>
      <c r="CR45" s="798"/>
      <c r="CS45" s="798"/>
      <c r="CT45" s="798"/>
    </row>
    <row r="46" spans="1:98" ht="14.25" customHeight="1">
      <c r="A46" s="893"/>
      <c r="B46" s="2737"/>
      <c r="C46" s="1755"/>
      <c r="D46" s="896"/>
      <c r="E46" s="897"/>
      <c r="F46" s="898"/>
      <c r="G46" s="964"/>
      <c r="H46" s="1280"/>
      <c r="I46" s="899"/>
      <c r="J46" s="900"/>
      <c r="K46" s="900"/>
      <c r="L46" s="900"/>
      <c r="M46" s="925"/>
      <c r="N46" s="1733"/>
      <c r="O46" s="927"/>
      <c r="P46" s="901"/>
      <c r="Q46" s="903"/>
      <c r="R46" s="904"/>
      <c r="S46" s="904"/>
      <c r="T46" s="905"/>
      <c r="U46" s="866"/>
      <c r="V46" s="906">
        <v>6</v>
      </c>
      <c r="W46" s="933"/>
      <c r="X46" s="1286"/>
      <c r="Y46" s="1286"/>
      <c r="Z46" s="1220"/>
      <c r="AA46" s="907"/>
      <c r="AB46" s="908"/>
      <c r="AC46" s="908"/>
      <c r="AD46" s="909"/>
      <c r="AE46" s="871"/>
      <c r="AF46" s="1028"/>
      <c r="AG46" s="928"/>
      <c r="AH46" s="929"/>
      <c r="AI46" s="929"/>
      <c r="AJ46" s="930"/>
      <c r="AK46" s="1029"/>
      <c r="AL46" s="914"/>
      <c r="AM46" s="914"/>
      <c r="AN46" s="915"/>
      <c r="AO46" s="798"/>
      <c r="AP46" s="1050"/>
      <c r="AQ46" s="901"/>
      <c r="AR46" s="881"/>
      <c r="AS46" s="917" t="e">
        <f t="shared" si="0"/>
        <v>#DIV/0!</v>
      </c>
      <c r="AT46" s="918" t="e">
        <f t="shared" si="1"/>
        <v>#DIV/0!</v>
      </c>
      <c r="AU46" s="918" t="e">
        <f t="shared" si="2"/>
        <v>#DIV/0!</v>
      </c>
      <c r="AV46" s="918" t="e">
        <f t="shared" si="3"/>
        <v>#DIV/0!</v>
      </c>
      <c r="AW46" s="919" t="e">
        <f t="shared" si="33"/>
        <v>#DIV/0!</v>
      </c>
      <c r="AX46" s="919" t="e">
        <f t="shared" si="34"/>
        <v>#DIV/0!</v>
      </c>
      <c r="AY46" s="919" t="e">
        <f t="shared" si="35"/>
        <v>#DIV/0!</v>
      </c>
      <c r="AZ46" s="919" t="e">
        <f t="shared" si="7"/>
        <v>#DIV/0!</v>
      </c>
      <c r="BA46" s="920" t="e">
        <f t="shared" si="8"/>
        <v>#DIV/0!</v>
      </c>
      <c r="BB46" s="920" t="e">
        <f t="shared" si="9"/>
        <v>#DIV/0!</v>
      </c>
      <c r="BC46" s="920" t="e">
        <f t="shared" si="10"/>
        <v>#DIV/0!</v>
      </c>
      <c r="BD46" s="920" t="e">
        <f t="shared" si="11"/>
        <v>#DIV/0!</v>
      </c>
      <c r="BE46" s="921">
        <v>0.2</v>
      </c>
      <c r="BF46" s="921">
        <v>0.8</v>
      </c>
      <c r="BG46" s="920" t="e">
        <f t="shared" si="12"/>
        <v>#DIV/0!</v>
      </c>
      <c r="BH46" s="920" t="e">
        <f t="shared" si="13"/>
        <v>#DIV/0!</v>
      </c>
      <c r="BI46" s="920" t="e">
        <f t="shared" si="14"/>
        <v>#DIV/0!</v>
      </c>
      <c r="BJ46" s="920" t="e">
        <f t="shared" si="38"/>
        <v>#DIV/0!</v>
      </c>
      <c r="BK46" s="920" t="e">
        <f t="shared" si="38"/>
        <v>#DIV/0!</v>
      </c>
      <c r="BL46" s="920" t="e">
        <f t="shared" si="16"/>
        <v>#DIV/0!</v>
      </c>
      <c r="BM46" s="920" t="e">
        <f t="shared" si="17"/>
        <v>#DIV/0!</v>
      </c>
      <c r="BN46" s="920" t="e">
        <f t="shared" si="18"/>
        <v>#DIV/0!</v>
      </c>
      <c r="BO46" s="920" t="e">
        <f t="shared" si="39"/>
        <v>#DIV/0!</v>
      </c>
      <c r="BP46" s="920" t="e">
        <f t="shared" si="39"/>
        <v>#DIV/0!</v>
      </c>
      <c r="BQ46" s="920" t="e">
        <f t="shared" si="39"/>
        <v>#DIV/0!</v>
      </c>
      <c r="BR46" s="920" t="e">
        <f t="shared" si="39"/>
        <v>#DIV/0!</v>
      </c>
      <c r="BS46" s="842"/>
      <c r="BT46" s="842"/>
      <c r="BU46" s="842"/>
      <c r="BV46" s="842"/>
      <c r="BW46" s="842"/>
      <c r="BX46" s="842"/>
      <c r="BY46" s="842"/>
      <c r="BZ46" s="842"/>
      <c r="CA46" s="830"/>
      <c r="CB46" s="798"/>
      <c r="CC46" s="922"/>
      <c r="CD46" s="923"/>
      <c r="CE46" s="923"/>
      <c r="CF46" s="974"/>
      <c r="CG46" s="975"/>
      <c r="CH46" s="798"/>
      <c r="CI46" s="798"/>
      <c r="CJ46" s="798"/>
      <c r="CK46" s="798"/>
      <c r="CL46" s="798"/>
      <c r="CM46" s="798"/>
      <c r="CN46" s="798"/>
      <c r="CO46" s="798"/>
      <c r="CP46" s="798"/>
      <c r="CQ46" s="798"/>
      <c r="CR46" s="798"/>
      <c r="CS46" s="798"/>
      <c r="CT46" s="798"/>
    </row>
    <row r="47" spans="1:98" ht="14.25" customHeight="1">
      <c r="A47" s="893"/>
      <c r="B47" s="2737"/>
      <c r="C47" s="1755"/>
      <c r="D47" s="896"/>
      <c r="E47" s="897"/>
      <c r="F47" s="898"/>
      <c r="G47" s="964"/>
      <c r="H47" s="1280"/>
      <c r="I47" s="899"/>
      <c r="J47" s="900"/>
      <c r="K47" s="900"/>
      <c r="L47" s="900"/>
      <c r="M47" s="925"/>
      <c r="N47" s="1733"/>
      <c r="O47" s="927"/>
      <c r="P47" s="901"/>
      <c r="Q47" s="903"/>
      <c r="R47" s="904"/>
      <c r="S47" s="904"/>
      <c r="T47" s="905"/>
      <c r="U47" s="866"/>
      <c r="V47" s="906">
        <v>7</v>
      </c>
      <c r="W47" s="933"/>
      <c r="X47" s="1286"/>
      <c r="Y47" s="1286"/>
      <c r="Z47" s="1220"/>
      <c r="AA47" s="907"/>
      <c r="AB47" s="908"/>
      <c r="AC47" s="908"/>
      <c r="AD47" s="909"/>
      <c r="AE47" s="871"/>
      <c r="AF47" s="1028"/>
      <c r="AG47" s="928"/>
      <c r="AH47" s="929"/>
      <c r="AI47" s="929"/>
      <c r="AJ47" s="930"/>
      <c r="AK47" s="1029"/>
      <c r="AL47" s="914"/>
      <c r="AM47" s="914"/>
      <c r="AN47" s="915"/>
      <c r="AO47" s="798"/>
      <c r="AP47" s="1050"/>
      <c r="AQ47" s="901"/>
      <c r="AR47" s="881"/>
      <c r="AS47" s="917" t="e">
        <f t="shared" si="0"/>
        <v>#DIV/0!</v>
      </c>
      <c r="AT47" s="918" t="e">
        <f t="shared" si="1"/>
        <v>#DIV/0!</v>
      </c>
      <c r="AU47" s="918" t="e">
        <f t="shared" si="2"/>
        <v>#DIV/0!</v>
      </c>
      <c r="AV47" s="918" t="e">
        <f t="shared" si="3"/>
        <v>#DIV/0!</v>
      </c>
      <c r="AW47" s="919" t="e">
        <f t="shared" si="33"/>
        <v>#DIV/0!</v>
      </c>
      <c r="AX47" s="919" t="e">
        <f t="shared" si="34"/>
        <v>#DIV/0!</v>
      </c>
      <c r="AY47" s="919" t="e">
        <f t="shared" si="35"/>
        <v>#DIV/0!</v>
      </c>
      <c r="AZ47" s="919" t="e">
        <f t="shared" si="7"/>
        <v>#DIV/0!</v>
      </c>
      <c r="BA47" s="920" t="e">
        <f t="shared" si="8"/>
        <v>#DIV/0!</v>
      </c>
      <c r="BB47" s="920" t="e">
        <f t="shared" si="9"/>
        <v>#DIV/0!</v>
      </c>
      <c r="BC47" s="920" t="e">
        <f t="shared" si="10"/>
        <v>#DIV/0!</v>
      </c>
      <c r="BD47" s="920" t="e">
        <f t="shared" si="11"/>
        <v>#DIV/0!</v>
      </c>
      <c r="BE47" s="921">
        <v>0.2</v>
      </c>
      <c r="BF47" s="921">
        <v>0.8</v>
      </c>
      <c r="BG47" s="920" t="e">
        <f t="shared" si="12"/>
        <v>#DIV/0!</v>
      </c>
      <c r="BH47" s="920" t="e">
        <f t="shared" si="13"/>
        <v>#DIV/0!</v>
      </c>
      <c r="BI47" s="920" t="e">
        <f t="shared" si="14"/>
        <v>#DIV/0!</v>
      </c>
      <c r="BJ47" s="920" t="e">
        <f t="shared" si="38"/>
        <v>#DIV/0!</v>
      </c>
      <c r="BK47" s="920" t="e">
        <f t="shared" si="38"/>
        <v>#DIV/0!</v>
      </c>
      <c r="BL47" s="920" t="e">
        <f t="shared" si="16"/>
        <v>#DIV/0!</v>
      </c>
      <c r="BM47" s="920" t="e">
        <f t="shared" si="17"/>
        <v>#DIV/0!</v>
      </c>
      <c r="BN47" s="920" t="e">
        <f t="shared" si="18"/>
        <v>#DIV/0!</v>
      </c>
      <c r="BO47" s="920" t="e">
        <f t="shared" si="39"/>
        <v>#DIV/0!</v>
      </c>
      <c r="BP47" s="920" t="e">
        <f t="shared" si="39"/>
        <v>#DIV/0!</v>
      </c>
      <c r="BQ47" s="920" t="e">
        <f t="shared" si="39"/>
        <v>#DIV/0!</v>
      </c>
      <c r="BR47" s="920" t="e">
        <f t="shared" si="39"/>
        <v>#DIV/0!</v>
      </c>
      <c r="BS47" s="842"/>
      <c r="BT47" s="842"/>
      <c r="BU47" s="842"/>
      <c r="BV47" s="842"/>
      <c r="BW47" s="842"/>
      <c r="BX47" s="842"/>
      <c r="BY47" s="842"/>
      <c r="BZ47" s="842"/>
      <c r="CA47" s="830"/>
      <c r="CB47" s="798"/>
      <c r="CC47" s="922"/>
      <c r="CD47" s="923"/>
      <c r="CE47" s="923"/>
      <c r="CF47" s="974"/>
      <c r="CG47" s="975"/>
      <c r="CH47" s="798"/>
      <c r="CI47" s="798"/>
      <c r="CJ47" s="798"/>
      <c r="CK47" s="798"/>
      <c r="CL47" s="798"/>
      <c r="CM47" s="798"/>
      <c r="CN47" s="798"/>
      <c r="CO47" s="798"/>
      <c r="CP47" s="798"/>
      <c r="CQ47" s="798"/>
      <c r="CR47" s="798"/>
      <c r="CS47" s="798"/>
      <c r="CT47" s="798"/>
    </row>
    <row r="48" spans="1:98" ht="14.25" customHeight="1">
      <c r="A48" s="893"/>
      <c r="B48" s="2737"/>
      <c r="C48" s="1755"/>
      <c r="D48" s="896"/>
      <c r="E48" s="897"/>
      <c r="F48" s="898"/>
      <c r="G48" s="964"/>
      <c r="H48" s="1280"/>
      <c r="I48" s="899"/>
      <c r="J48" s="900"/>
      <c r="K48" s="900"/>
      <c r="L48" s="900"/>
      <c r="M48" s="925"/>
      <c r="N48" s="1733"/>
      <c r="O48" s="927"/>
      <c r="P48" s="901"/>
      <c r="Q48" s="903"/>
      <c r="R48" s="904"/>
      <c r="S48" s="904"/>
      <c r="T48" s="905"/>
      <c r="U48" s="866"/>
      <c r="V48" s="906">
        <v>8</v>
      </c>
      <c r="W48" s="933"/>
      <c r="X48" s="1286"/>
      <c r="Y48" s="1286"/>
      <c r="Z48" s="1220"/>
      <c r="AA48" s="907"/>
      <c r="AB48" s="908"/>
      <c r="AC48" s="908"/>
      <c r="AD48" s="909"/>
      <c r="AE48" s="871"/>
      <c r="AF48" s="1028"/>
      <c r="AG48" s="928"/>
      <c r="AH48" s="929"/>
      <c r="AI48" s="929"/>
      <c r="AJ48" s="930"/>
      <c r="AK48" s="1029"/>
      <c r="AL48" s="914"/>
      <c r="AM48" s="914"/>
      <c r="AN48" s="915"/>
      <c r="AO48" s="798"/>
      <c r="AP48" s="1050"/>
      <c r="AQ48" s="901"/>
      <c r="AR48" s="881"/>
      <c r="AS48" s="917" t="e">
        <f t="shared" si="0"/>
        <v>#DIV/0!</v>
      </c>
      <c r="AT48" s="918" t="e">
        <f t="shared" si="1"/>
        <v>#DIV/0!</v>
      </c>
      <c r="AU48" s="918" t="e">
        <f t="shared" si="2"/>
        <v>#DIV/0!</v>
      </c>
      <c r="AV48" s="918" t="e">
        <f t="shared" si="3"/>
        <v>#DIV/0!</v>
      </c>
      <c r="AW48" s="919" t="e">
        <f t="shared" si="33"/>
        <v>#DIV/0!</v>
      </c>
      <c r="AX48" s="919" t="e">
        <f t="shared" si="34"/>
        <v>#DIV/0!</v>
      </c>
      <c r="AY48" s="919" t="e">
        <f t="shared" si="35"/>
        <v>#DIV/0!</v>
      </c>
      <c r="AZ48" s="919" t="e">
        <f t="shared" si="7"/>
        <v>#DIV/0!</v>
      </c>
      <c r="BA48" s="920" t="e">
        <f t="shared" si="8"/>
        <v>#DIV/0!</v>
      </c>
      <c r="BB48" s="920" t="e">
        <f t="shared" si="9"/>
        <v>#DIV/0!</v>
      </c>
      <c r="BC48" s="920" t="e">
        <f t="shared" si="10"/>
        <v>#DIV/0!</v>
      </c>
      <c r="BD48" s="920" t="e">
        <f t="shared" si="11"/>
        <v>#DIV/0!</v>
      </c>
      <c r="BE48" s="921">
        <v>0.2</v>
      </c>
      <c r="BF48" s="921">
        <v>0.8</v>
      </c>
      <c r="BG48" s="920" t="e">
        <f t="shared" si="12"/>
        <v>#DIV/0!</v>
      </c>
      <c r="BH48" s="920" t="e">
        <f t="shared" si="13"/>
        <v>#DIV/0!</v>
      </c>
      <c r="BI48" s="920" t="e">
        <f t="shared" si="14"/>
        <v>#DIV/0!</v>
      </c>
      <c r="BJ48" s="920" t="e">
        <f t="shared" si="38"/>
        <v>#DIV/0!</v>
      </c>
      <c r="BK48" s="920" t="e">
        <f t="shared" si="38"/>
        <v>#DIV/0!</v>
      </c>
      <c r="BL48" s="920" t="e">
        <f t="shared" si="16"/>
        <v>#DIV/0!</v>
      </c>
      <c r="BM48" s="920" t="e">
        <f t="shared" si="17"/>
        <v>#DIV/0!</v>
      </c>
      <c r="BN48" s="920" t="e">
        <f t="shared" si="18"/>
        <v>#DIV/0!</v>
      </c>
      <c r="BO48" s="920" t="e">
        <f t="shared" si="39"/>
        <v>#DIV/0!</v>
      </c>
      <c r="BP48" s="920" t="e">
        <f t="shared" si="39"/>
        <v>#DIV/0!</v>
      </c>
      <c r="BQ48" s="920" t="e">
        <f t="shared" si="39"/>
        <v>#DIV/0!</v>
      </c>
      <c r="BR48" s="920" t="e">
        <f t="shared" si="39"/>
        <v>#DIV/0!</v>
      </c>
      <c r="BS48" s="842"/>
      <c r="BT48" s="842"/>
      <c r="BU48" s="842"/>
      <c r="BV48" s="842"/>
      <c r="BW48" s="842"/>
      <c r="BX48" s="842"/>
      <c r="BY48" s="842"/>
      <c r="BZ48" s="842"/>
      <c r="CA48" s="830"/>
      <c r="CB48" s="798"/>
      <c r="CC48" s="922"/>
      <c r="CD48" s="923"/>
      <c r="CE48" s="923"/>
      <c r="CF48" s="974"/>
      <c r="CG48" s="975"/>
      <c r="CH48" s="798"/>
      <c r="CI48" s="798"/>
      <c r="CJ48" s="798"/>
      <c r="CK48" s="798"/>
      <c r="CL48" s="798"/>
      <c r="CM48" s="798"/>
      <c r="CN48" s="798"/>
      <c r="CO48" s="798"/>
      <c r="CP48" s="798"/>
      <c r="CQ48" s="798"/>
      <c r="CR48" s="798"/>
      <c r="CS48" s="798"/>
      <c r="CT48" s="798"/>
    </row>
    <row r="49" spans="1:98" ht="14.25" customHeight="1">
      <c r="A49" s="893"/>
      <c r="B49" s="2737"/>
      <c r="C49" s="1755"/>
      <c r="D49" s="896"/>
      <c r="E49" s="897"/>
      <c r="F49" s="898"/>
      <c r="G49" s="964"/>
      <c r="H49" s="1280"/>
      <c r="I49" s="899"/>
      <c r="J49" s="900"/>
      <c r="K49" s="900"/>
      <c r="L49" s="900"/>
      <c r="M49" s="925"/>
      <c r="N49" s="1733"/>
      <c r="O49" s="927"/>
      <c r="P49" s="901"/>
      <c r="Q49" s="903"/>
      <c r="R49" s="904"/>
      <c r="S49" s="904"/>
      <c r="T49" s="905"/>
      <c r="U49" s="866"/>
      <c r="V49" s="906">
        <v>9</v>
      </c>
      <c r="W49" s="898"/>
      <c r="X49" s="1286"/>
      <c r="Y49" s="1286"/>
      <c r="Z49" s="859"/>
      <c r="AA49" s="907"/>
      <c r="AB49" s="908"/>
      <c r="AC49" s="908"/>
      <c r="AD49" s="909"/>
      <c r="AE49" s="871"/>
      <c r="AF49" s="1028"/>
      <c r="AG49" s="928"/>
      <c r="AH49" s="929"/>
      <c r="AI49" s="929"/>
      <c r="AJ49" s="930"/>
      <c r="AK49" s="1029"/>
      <c r="AL49" s="914"/>
      <c r="AM49" s="914"/>
      <c r="AN49" s="915"/>
      <c r="AO49" s="798"/>
      <c r="AP49" s="1050"/>
      <c r="AQ49" s="901"/>
      <c r="AR49" s="881"/>
      <c r="AS49" s="917" t="e">
        <f t="shared" si="0"/>
        <v>#DIV/0!</v>
      </c>
      <c r="AT49" s="918" t="e">
        <f t="shared" si="1"/>
        <v>#DIV/0!</v>
      </c>
      <c r="AU49" s="918" t="e">
        <f t="shared" si="2"/>
        <v>#DIV/0!</v>
      </c>
      <c r="AV49" s="918" t="e">
        <f t="shared" si="3"/>
        <v>#DIV/0!</v>
      </c>
      <c r="AW49" s="919" t="e">
        <f t="shared" si="33"/>
        <v>#DIV/0!</v>
      </c>
      <c r="AX49" s="919" t="e">
        <f t="shared" si="34"/>
        <v>#DIV/0!</v>
      </c>
      <c r="AY49" s="919" t="e">
        <f t="shared" si="35"/>
        <v>#DIV/0!</v>
      </c>
      <c r="AZ49" s="919" t="e">
        <f t="shared" si="7"/>
        <v>#DIV/0!</v>
      </c>
      <c r="BA49" s="920" t="e">
        <f t="shared" si="8"/>
        <v>#DIV/0!</v>
      </c>
      <c r="BB49" s="920" t="e">
        <f t="shared" si="9"/>
        <v>#DIV/0!</v>
      </c>
      <c r="BC49" s="920" t="e">
        <f t="shared" si="10"/>
        <v>#DIV/0!</v>
      </c>
      <c r="BD49" s="920" t="e">
        <f t="shared" si="11"/>
        <v>#DIV/0!</v>
      </c>
      <c r="BE49" s="921">
        <v>0.2</v>
      </c>
      <c r="BF49" s="921">
        <v>0.8</v>
      </c>
      <c r="BG49" s="920" t="e">
        <f t="shared" si="12"/>
        <v>#DIV/0!</v>
      </c>
      <c r="BH49" s="920" t="e">
        <f t="shared" si="13"/>
        <v>#DIV/0!</v>
      </c>
      <c r="BI49" s="920" t="e">
        <f t="shared" si="14"/>
        <v>#DIV/0!</v>
      </c>
      <c r="BJ49" s="920" t="e">
        <f t="shared" si="38"/>
        <v>#DIV/0!</v>
      </c>
      <c r="BK49" s="920" t="e">
        <f t="shared" si="38"/>
        <v>#DIV/0!</v>
      </c>
      <c r="BL49" s="920" t="e">
        <f t="shared" si="16"/>
        <v>#DIV/0!</v>
      </c>
      <c r="BM49" s="920" t="e">
        <f t="shared" si="17"/>
        <v>#DIV/0!</v>
      </c>
      <c r="BN49" s="920" t="e">
        <f t="shared" si="18"/>
        <v>#DIV/0!</v>
      </c>
      <c r="BO49" s="920" t="e">
        <f t="shared" si="39"/>
        <v>#DIV/0!</v>
      </c>
      <c r="BP49" s="920" t="e">
        <f t="shared" si="39"/>
        <v>#DIV/0!</v>
      </c>
      <c r="BQ49" s="920" t="e">
        <f t="shared" si="39"/>
        <v>#DIV/0!</v>
      </c>
      <c r="BR49" s="920" t="e">
        <f t="shared" si="39"/>
        <v>#DIV/0!</v>
      </c>
      <c r="BS49" s="842"/>
      <c r="BT49" s="842"/>
      <c r="BU49" s="842"/>
      <c r="BV49" s="842"/>
      <c r="BW49" s="842"/>
      <c r="BX49" s="842"/>
      <c r="BY49" s="842"/>
      <c r="BZ49" s="842"/>
      <c r="CA49" s="830"/>
      <c r="CB49" s="798"/>
      <c r="CC49" s="922"/>
      <c r="CD49" s="923"/>
      <c r="CE49" s="923"/>
      <c r="CF49" s="974"/>
      <c r="CG49" s="975"/>
      <c r="CH49" s="798"/>
      <c r="CI49" s="798"/>
      <c r="CJ49" s="798"/>
      <c r="CK49" s="798"/>
      <c r="CL49" s="798"/>
      <c r="CM49" s="798"/>
      <c r="CN49" s="798"/>
      <c r="CO49" s="798"/>
      <c r="CP49" s="798"/>
      <c r="CQ49" s="798"/>
      <c r="CR49" s="798"/>
      <c r="CS49" s="798"/>
      <c r="CT49" s="798"/>
    </row>
    <row r="50" spans="1:98" ht="14.25" customHeight="1" thickBot="1">
      <c r="A50" s="1017"/>
      <c r="B50" s="2739"/>
      <c r="C50" s="1761"/>
      <c r="D50" s="1020"/>
      <c r="E50" s="1021"/>
      <c r="F50" s="983"/>
      <c r="G50" s="984"/>
      <c r="H50" s="1024"/>
      <c r="I50" s="1063"/>
      <c r="J50" s="986"/>
      <c r="K50" s="986"/>
      <c r="L50" s="986"/>
      <c r="M50" s="1062"/>
      <c r="N50" s="1760"/>
      <c r="O50" s="987"/>
      <c r="P50" s="985"/>
      <c r="Q50" s="1065"/>
      <c r="R50" s="1066"/>
      <c r="S50" s="1066"/>
      <c r="T50" s="1067"/>
      <c r="U50" s="866"/>
      <c r="V50" s="981">
        <v>10</v>
      </c>
      <c r="W50" s="1068"/>
      <c r="X50" s="1257"/>
      <c r="Y50" s="1257"/>
      <c r="Z50" s="1069"/>
      <c r="AA50" s="1070"/>
      <c r="AB50" s="989"/>
      <c r="AC50" s="989"/>
      <c r="AD50" s="990"/>
      <c r="AE50" s="871"/>
      <c r="AF50" s="1071"/>
      <c r="AG50" s="1072"/>
      <c r="AH50" s="991"/>
      <c r="AI50" s="991"/>
      <c r="AJ50" s="992"/>
      <c r="AK50" s="1073"/>
      <c r="AL50" s="994"/>
      <c r="AM50" s="994"/>
      <c r="AN50" s="1074"/>
      <c r="AO50" s="798"/>
      <c r="AP50" s="1075"/>
      <c r="AQ50" s="985"/>
      <c r="AR50" s="881"/>
      <c r="AS50" s="1076" t="e">
        <f t="shared" si="0"/>
        <v>#DIV/0!</v>
      </c>
      <c r="AT50" s="1077" t="e">
        <f t="shared" si="1"/>
        <v>#DIV/0!</v>
      </c>
      <c r="AU50" s="1077" t="e">
        <f t="shared" si="2"/>
        <v>#DIV/0!</v>
      </c>
      <c r="AV50" s="1077" t="e">
        <f t="shared" si="3"/>
        <v>#DIV/0!</v>
      </c>
      <c r="AW50" s="1078" t="e">
        <f t="shared" si="33"/>
        <v>#DIV/0!</v>
      </c>
      <c r="AX50" s="1078" t="e">
        <f t="shared" si="34"/>
        <v>#DIV/0!</v>
      </c>
      <c r="AY50" s="1078" t="e">
        <f t="shared" si="35"/>
        <v>#DIV/0!</v>
      </c>
      <c r="AZ50" s="1078" t="e">
        <f t="shared" si="7"/>
        <v>#DIV/0!</v>
      </c>
      <c r="BA50" s="1079" t="e">
        <f t="shared" si="8"/>
        <v>#DIV/0!</v>
      </c>
      <c r="BB50" s="1079" t="e">
        <f t="shared" si="9"/>
        <v>#DIV/0!</v>
      </c>
      <c r="BC50" s="1079" t="e">
        <f t="shared" si="10"/>
        <v>#DIV/0!</v>
      </c>
      <c r="BD50" s="1079" t="e">
        <f t="shared" si="11"/>
        <v>#DIV/0!</v>
      </c>
      <c r="BE50" s="1080">
        <v>0.2</v>
      </c>
      <c r="BF50" s="1080">
        <v>0.8</v>
      </c>
      <c r="BG50" s="1079" t="e">
        <f t="shared" si="12"/>
        <v>#DIV/0!</v>
      </c>
      <c r="BH50" s="1079" t="e">
        <f t="shared" si="13"/>
        <v>#DIV/0!</v>
      </c>
      <c r="BI50" s="1079" t="e">
        <f t="shared" si="14"/>
        <v>#DIV/0!</v>
      </c>
      <c r="BJ50" s="1079" t="e">
        <f t="shared" si="38"/>
        <v>#DIV/0!</v>
      </c>
      <c r="BK50" s="1079" t="e">
        <f t="shared" si="38"/>
        <v>#DIV/0!</v>
      </c>
      <c r="BL50" s="1079" t="e">
        <f t="shared" si="16"/>
        <v>#DIV/0!</v>
      </c>
      <c r="BM50" s="1079" t="e">
        <f t="shared" si="17"/>
        <v>#DIV/0!</v>
      </c>
      <c r="BN50" s="1079" t="e">
        <f t="shared" si="18"/>
        <v>#DIV/0!</v>
      </c>
      <c r="BO50" s="1079" t="e">
        <f t="shared" si="39"/>
        <v>#DIV/0!</v>
      </c>
      <c r="BP50" s="1079" t="e">
        <f t="shared" si="39"/>
        <v>#DIV/0!</v>
      </c>
      <c r="BQ50" s="1079" t="e">
        <f t="shared" si="39"/>
        <v>#DIV/0!</v>
      </c>
      <c r="BR50" s="1079" t="e">
        <f t="shared" si="39"/>
        <v>#DIV/0!</v>
      </c>
      <c r="BS50" s="838"/>
      <c r="BT50" s="838"/>
      <c r="BU50" s="838"/>
      <c r="BV50" s="838"/>
      <c r="BW50" s="838"/>
      <c r="BX50" s="838"/>
      <c r="BY50" s="838"/>
      <c r="BZ50" s="838"/>
      <c r="CA50" s="839"/>
      <c r="CB50" s="798"/>
      <c r="CC50" s="1081"/>
      <c r="CD50" s="1082"/>
      <c r="CE50" s="1082"/>
      <c r="CF50" s="1083"/>
      <c r="CG50" s="1084"/>
      <c r="CH50" s="798"/>
      <c r="CI50" s="798"/>
      <c r="CJ50" s="798"/>
      <c r="CK50" s="798"/>
      <c r="CL50" s="798"/>
      <c r="CM50" s="798"/>
      <c r="CN50" s="798"/>
      <c r="CO50" s="798"/>
      <c r="CP50" s="798"/>
      <c r="CQ50" s="798"/>
      <c r="CR50" s="798"/>
      <c r="CS50" s="798"/>
      <c r="CT50" s="798"/>
    </row>
    <row r="51" spans="1:98" ht="31.5" customHeight="1" thickBot="1">
      <c r="A51" s="853">
        <v>5</v>
      </c>
      <c r="B51" s="1555" t="s">
        <v>2251</v>
      </c>
      <c r="C51" s="3394"/>
      <c r="D51" s="856"/>
      <c r="E51" s="857"/>
      <c r="F51" s="999" t="s">
        <v>77</v>
      </c>
      <c r="G51" s="1033">
        <v>18835</v>
      </c>
      <c r="H51" s="998" t="s">
        <v>2252</v>
      </c>
      <c r="I51" s="860"/>
      <c r="J51" s="861"/>
      <c r="K51" s="861"/>
      <c r="L51" s="861"/>
      <c r="M51" s="1035"/>
      <c r="N51" s="1722">
        <f>SUM(P51:P60)</f>
        <v>950000000</v>
      </c>
      <c r="O51" s="954" t="s">
        <v>68</v>
      </c>
      <c r="P51" s="3389">
        <v>950000000</v>
      </c>
      <c r="Q51" s="863"/>
      <c r="R51" s="864"/>
      <c r="S51" s="864"/>
      <c r="T51" s="865"/>
      <c r="U51" s="866"/>
      <c r="V51" s="867">
        <v>1</v>
      </c>
      <c r="W51" s="898" t="s">
        <v>2226</v>
      </c>
      <c r="X51" s="1273">
        <v>45664</v>
      </c>
      <c r="Y51" s="1273">
        <v>45687</v>
      </c>
      <c r="Z51" s="998" t="s">
        <v>2215</v>
      </c>
      <c r="AA51" s="868">
        <v>0</v>
      </c>
      <c r="AB51" s="869">
        <v>1</v>
      </c>
      <c r="AC51" s="869"/>
      <c r="AD51" s="870"/>
      <c r="AE51" s="871"/>
      <c r="AF51" s="1086" t="s">
        <v>1677</v>
      </c>
      <c r="AG51" s="1048" t="s">
        <v>2251</v>
      </c>
      <c r="AH51" s="1039" t="s">
        <v>2250</v>
      </c>
      <c r="AI51" s="911" t="s">
        <v>156</v>
      </c>
      <c r="AJ51" s="3399">
        <v>2025</v>
      </c>
      <c r="AK51" s="1007"/>
      <c r="AL51" s="1008"/>
      <c r="AM51" s="1008"/>
      <c r="AN51" s="1009"/>
      <c r="AO51" s="798"/>
      <c r="AP51" s="879" t="s">
        <v>97</v>
      </c>
      <c r="AQ51" s="880" t="s">
        <v>356</v>
      </c>
      <c r="AR51" s="881"/>
      <c r="AS51" s="882">
        <f t="shared" si="0"/>
        <v>0</v>
      </c>
      <c r="AT51" s="977">
        <f t="shared" si="1"/>
        <v>0</v>
      </c>
      <c r="AU51" s="977">
        <f t="shared" si="2"/>
        <v>0</v>
      </c>
      <c r="AV51" s="977">
        <f t="shared" si="3"/>
        <v>0</v>
      </c>
      <c r="AW51" s="1014">
        <f t="shared" si="33"/>
        <v>0</v>
      </c>
      <c r="AX51" s="1014">
        <f t="shared" si="34"/>
        <v>1</v>
      </c>
      <c r="AY51" s="1014">
        <f t="shared" si="35"/>
        <v>0</v>
      </c>
      <c r="AZ51" s="1014" t="e">
        <f t="shared" si="7"/>
        <v>#DIV/0!</v>
      </c>
      <c r="BA51" s="978">
        <f t="shared" si="8"/>
        <v>0</v>
      </c>
      <c r="BB51" s="978">
        <f t="shared" si="9"/>
        <v>0</v>
      </c>
      <c r="BC51" s="978">
        <f t="shared" si="10"/>
        <v>0</v>
      </c>
      <c r="BD51" s="978">
        <f t="shared" si="11"/>
        <v>0</v>
      </c>
      <c r="BE51" s="979">
        <v>0.2</v>
      </c>
      <c r="BF51" s="979">
        <v>0.8</v>
      </c>
      <c r="BG51" s="978">
        <f t="shared" si="12"/>
        <v>0</v>
      </c>
      <c r="BH51" s="978">
        <f t="shared" si="13"/>
        <v>0.2</v>
      </c>
      <c r="BI51" s="978">
        <f t="shared" si="14"/>
        <v>0</v>
      </c>
      <c r="BJ51" s="978" t="e">
        <f t="shared" si="38"/>
        <v>#DIV/0!</v>
      </c>
      <c r="BK51" s="978">
        <f t="shared" si="38"/>
        <v>0</v>
      </c>
      <c r="BL51" s="978">
        <f t="shared" si="16"/>
        <v>0</v>
      </c>
      <c r="BM51" s="978">
        <f t="shared" si="17"/>
        <v>0</v>
      </c>
      <c r="BN51" s="978">
        <f t="shared" si="18"/>
        <v>0</v>
      </c>
      <c r="BO51" s="978">
        <f t="shared" si="39"/>
        <v>0</v>
      </c>
      <c r="BP51" s="885">
        <f t="shared" si="39"/>
        <v>0.2</v>
      </c>
      <c r="BQ51" s="885">
        <f t="shared" si="39"/>
        <v>0</v>
      </c>
      <c r="BR51" s="885" t="e">
        <f t="shared" si="39"/>
        <v>#DIV/0!</v>
      </c>
      <c r="BS51" s="1015">
        <f t="shared" ref="BS51:BV51" si="40">AVERAGEIF(BO51:BO60,"&lt;&gt;#¡DIV/0!")</f>
        <v>0</v>
      </c>
      <c r="BT51" s="1015">
        <f t="shared" si="40"/>
        <v>0.2</v>
      </c>
      <c r="BU51" s="1015">
        <f t="shared" si="40"/>
        <v>0</v>
      </c>
      <c r="BV51" s="1015" t="e">
        <f t="shared" si="40"/>
        <v>#DIV/0!</v>
      </c>
      <c r="BW51" s="888">
        <f>+C51*BS51</f>
        <v>0</v>
      </c>
      <c r="BX51" s="888">
        <f>+C51*BT51</f>
        <v>0</v>
      </c>
      <c r="BY51" s="888">
        <f>+C51*BU51</f>
        <v>0</v>
      </c>
      <c r="BZ51" s="888" t="e">
        <f>+C51*BV51</f>
        <v>#DIV/0!</v>
      </c>
      <c r="CA51" s="1016" t="e">
        <f>SUM(BW51:BZ60)</f>
        <v>#DIV/0!</v>
      </c>
      <c r="CB51" s="798"/>
      <c r="CC51" s="890">
        <f t="shared" ref="CC51:CF51" si="41">+Q51/$N$51</f>
        <v>0</v>
      </c>
      <c r="CD51" s="891">
        <f t="shared" si="41"/>
        <v>0</v>
      </c>
      <c r="CE51" s="891">
        <f t="shared" si="41"/>
        <v>0</v>
      </c>
      <c r="CF51" s="961">
        <f t="shared" si="41"/>
        <v>0</v>
      </c>
      <c r="CG51" s="962">
        <f>AVERAGE(CC51:CF60)</f>
        <v>0</v>
      </c>
      <c r="CH51" s="798"/>
      <c r="CI51" s="798"/>
      <c r="CJ51" s="798"/>
      <c r="CK51" s="798"/>
      <c r="CL51" s="798"/>
      <c r="CM51" s="798"/>
      <c r="CN51" s="798"/>
      <c r="CO51" s="798"/>
      <c r="CP51" s="798"/>
      <c r="CQ51" s="798"/>
      <c r="CR51" s="798"/>
      <c r="CS51" s="798"/>
      <c r="CT51" s="798"/>
    </row>
    <row r="52" spans="1:98" ht="14.25" customHeight="1" thickBot="1">
      <c r="A52" s="893"/>
      <c r="B52" s="2737"/>
      <c r="C52" s="3396"/>
      <c r="D52" s="896"/>
      <c r="E52" s="897"/>
      <c r="F52" s="898"/>
      <c r="G52" s="964"/>
      <c r="H52" s="1280"/>
      <c r="I52" s="899"/>
      <c r="J52" s="900"/>
      <c r="K52" s="900"/>
      <c r="L52" s="900"/>
      <c r="M52" s="925"/>
      <c r="N52" s="1733"/>
      <c r="O52" s="927"/>
      <c r="P52" s="901"/>
      <c r="Q52" s="903"/>
      <c r="R52" s="904"/>
      <c r="S52" s="904"/>
      <c r="T52" s="905"/>
      <c r="U52" s="866"/>
      <c r="V52" s="906">
        <v>2</v>
      </c>
      <c r="W52" s="898" t="s">
        <v>2230</v>
      </c>
      <c r="X52" s="1253">
        <v>45689</v>
      </c>
      <c r="Y52" s="1253">
        <v>45732</v>
      </c>
      <c r="Z52" s="1280"/>
      <c r="AA52" s="868">
        <v>0</v>
      </c>
      <c r="AB52" s="908">
        <v>1</v>
      </c>
      <c r="AC52" s="908"/>
      <c r="AD52" s="909"/>
      <c r="AE52" s="871"/>
      <c r="AF52" s="1028"/>
      <c r="AG52" s="1048"/>
      <c r="AH52" s="1049"/>
      <c r="AI52" s="911"/>
      <c r="AJ52" s="912"/>
      <c r="AK52" s="1029"/>
      <c r="AL52" s="914"/>
      <c r="AM52" s="914"/>
      <c r="AN52" s="915"/>
      <c r="AO52" s="798"/>
      <c r="AP52" s="1050"/>
      <c r="AQ52" s="901"/>
      <c r="AR52" s="881"/>
      <c r="AS52" s="917" t="e">
        <f t="shared" si="0"/>
        <v>#DIV/0!</v>
      </c>
      <c r="AT52" s="918" t="e">
        <f t="shared" si="1"/>
        <v>#DIV/0!</v>
      </c>
      <c r="AU52" s="918" t="e">
        <f t="shared" si="2"/>
        <v>#DIV/0!</v>
      </c>
      <c r="AV52" s="918" t="e">
        <f t="shared" si="3"/>
        <v>#DIV/0!</v>
      </c>
      <c r="AW52" s="919">
        <f t="shared" si="33"/>
        <v>0</v>
      </c>
      <c r="AX52" s="919">
        <f t="shared" si="34"/>
        <v>1</v>
      </c>
      <c r="AY52" s="919">
        <f t="shared" si="35"/>
        <v>0</v>
      </c>
      <c r="AZ52" s="919" t="e">
        <f t="shared" si="7"/>
        <v>#DIV/0!</v>
      </c>
      <c r="BA52" s="920" t="e">
        <f t="shared" si="8"/>
        <v>#DIV/0!</v>
      </c>
      <c r="BB52" s="920" t="e">
        <f t="shared" si="9"/>
        <v>#DIV/0!</v>
      </c>
      <c r="BC52" s="920" t="e">
        <f t="shared" si="10"/>
        <v>#DIV/0!</v>
      </c>
      <c r="BD52" s="920" t="e">
        <f t="shared" si="11"/>
        <v>#DIV/0!</v>
      </c>
      <c r="BE52" s="921">
        <v>0.2</v>
      </c>
      <c r="BF52" s="921">
        <v>0.8</v>
      </c>
      <c r="BG52" s="920">
        <f t="shared" si="12"/>
        <v>0</v>
      </c>
      <c r="BH52" s="920">
        <f t="shared" si="13"/>
        <v>0.2</v>
      </c>
      <c r="BI52" s="920">
        <f t="shared" si="14"/>
        <v>0</v>
      </c>
      <c r="BJ52" s="920" t="e">
        <f t="shared" si="38"/>
        <v>#DIV/0!</v>
      </c>
      <c r="BK52" s="920" t="e">
        <f t="shared" si="38"/>
        <v>#DIV/0!</v>
      </c>
      <c r="BL52" s="920" t="e">
        <f t="shared" si="16"/>
        <v>#DIV/0!</v>
      </c>
      <c r="BM52" s="920" t="e">
        <f t="shared" si="17"/>
        <v>#DIV/0!</v>
      </c>
      <c r="BN52" s="920" t="e">
        <f t="shared" si="18"/>
        <v>#DIV/0!</v>
      </c>
      <c r="BO52" s="920" t="e">
        <f t="shared" si="39"/>
        <v>#DIV/0!</v>
      </c>
      <c r="BP52" s="920" t="e">
        <f t="shared" si="39"/>
        <v>#DIV/0!</v>
      </c>
      <c r="BQ52" s="920" t="e">
        <f t="shared" si="39"/>
        <v>#DIV/0!</v>
      </c>
      <c r="BR52" s="920" t="e">
        <f t="shared" si="39"/>
        <v>#DIV/0!</v>
      </c>
      <c r="BS52" s="842"/>
      <c r="BT52" s="842"/>
      <c r="BU52" s="842"/>
      <c r="BV52" s="842"/>
      <c r="BW52" s="842"/>
      <c r="BX52" s="842"/>
      <c r="BY52" s="842"/>
      <c r="BZ52" s="842"/>
      <c r="CA52" s="830"/>
      <c r="CB52" s="798"/>
      <c r="CC52" s="922"/>
      <c r="CD52" s="923"/>
      <c r="CE52" s="923"/>
      <c r="CF52" s="974"/>
      <c r="CG52" s="975"/>
      <c r="CH52" s="798"/>
      <c r="CI52" s="798"/>
      <c r="CJ52" s="798"/>
      <c r="CK52" s="798"/>
      <c r="CL52" s="798"/>
      <c r="CM52" s="798"/>
      <c r="CN52" s="798"/>
      <c r="CO52" s="798"/>
      <c r="CP52" s="798"/>
      <c r="CQ52" s="798"/>
      <c r="CR52" s="798"/>
      <c r="CS52" s="798"/>
      <c r="CT52" s="798"/>
    </row>
    <row r="53" spans="1:98" ht="14.25" customHeight="1" thickBot="1">
      <c r="A53" s="893"/>
      <c r="B53" s="2737"/>
      <c r="C53" s="3396"/>
      <c r="D53" s="896"/>
      <c r="E53" s="897"/>
      <c r="F53" s="933"/>
      <c r="G53" s="1051"/>
      <c r="H53" s="1280"/>
      <c r="I53" s="899"/>
      <c r="J53" s="900"/>
      <c r="K53" s="900"/>
      <c r="L53" s="900"/>
      <c r="M53" s="925"/>
      <c r="N53" s="1733"/>
      <c r="O53" s="927"/>
      <c r="P53" s="901"/>
      <c r="Q53" s="903"/>
      <c r="R53" s="904"/>
      <c r="S53" s="904"/>
      <c r="T53" s="905"/>
      <c r="U53" s="866"/>
      <c r="V53" s="906">
        <v>3</v>
      </c>
      <c r="W53" s="898" t="s">
        <v>2220</v>
      </c>
      <c r="X53" s="1253">
        <v>45736</v>
      </c>
      <c r="Y53" s="1253">
        <v>45736</v>
      </c>
      <c r="Z53" s="1280"/>
      <c r="AA53" s="868">
        <v>0</v>
      </c>
      <c r="AB53" s="908">
        <v>0</v>
      </c>
      <c r="AC53" s="908"/>
      <c r="AD53" s="909"/>
      <c r="AE53" s="871"/>
      <c r="AF53" s="1052"/>
      <c r="AG53" s="1053"/>
      <c r="AH53" s="1054"/>
      <c r="AI53" s="1055"/>
      <c r="AJ53" s="1056"/>
      <c r="AK53" s="1029"/>
      <c r="AL53" s="914"/>
      <c r="AM53" s="914"/>
      <c r="AN53" s="915"/>
      <c r="AO53" s="798"/>
      <c r="AP53" s="1050"/>
      <c r="AQ53" s="901"/>
      <c r="AR53" s="881"/>
      <c r="AS53" s="917" t="e">
        <f t="shared" si="0"/>
        <v>#DIV/0!</v>
      </c>
      <c r="AT53" s="918" t="e">
        <f t="shared" si="1"/>
        <v>#DIV/0!</v>
      </c>
      <c r="AU53" s="918" t="e">
        <f t="shared" si="2"/>
        <v>#DIV/0!</v>
      </c>
      <c r="AV53" s="918" t="e">
        <f t="shared" si="3"/>
        <v>#DIV/0!</v>
      </c>
      <c r="AW53" s="919">
        <f t="shared" si="33"/>
        <v>0</v>
      </c>
      <c r="AX53" s="919">
        <f t="shared" si="34"/>
        <v>0</v>
      </c>
      <c r="AY53" s="919">
        <f t="shared" si="35"/>
        <v>0</v>
      </c>
      <c r="AZ53" s="919" t="e">
        <f t="shared" si="7"/>
        <v>#DIV/0!</v>
      </c>
      <c r="BA53" s="920" t="e">
        <f t="shared" si="8"/>
        <v>#DIV/0!</v>
      </c>
      <c r="BB53" s="920" t="e">
        <f t="shared" si="9"/>
        <v>#DIV/0!</v>
      </c>
      <c r="BC53" s="920" t="e">
        <f t="shared" si="10"/>
        <v>#DIV/0!</v>
      </c>
      <c r="BD53" s="920" t="e">
        <f t="shared" si="11"/>
        <v>#DIV/0!</v>
      </c>
      <c r="BE53" s="921">
        <v>0.2</v>
      </c>
      <c r="BF53" s="921">
        <v>0.8</v>
      </c>
      <c r="BG53" s="920">
        <f t="shared" si="12"/>
        <v>0</v>
      </c>
      <c r="BH53" s="920">
        <f t="shared" si="13"/>
        <v>0</v>
      </c>
      <c r="BI53" s="920">
        <f t="shared" si="14"/>
        <v>0</v>
      </c>
      <c r="BJ53" s="920" t="e">
        <f t="shared" si="38"/>
        <v>#DIV/0!</v>
      </c>
      <c r="BK53" s="920" t="e">
        <f t="shared" si="38"/>
        <v>#DIV/0!</v>
      </c>
      <c r="BL53" s="920" t="e">
        <f t="shared" si="16"/>
        <v>#DIV/0!</v>
      </c>
      <c r="BM53" s="920" t="e">
        <f t="shared" si="17"/>
        <v>#DIV/0!</v>
      </c>
      <c r="BN53" s="920" t="e">
        <f t="shared" si="18"/>
        <v>#DIV/0!</v>
      </c>
      <c r="BO53" s="920" t="e">
        <f t="shared" si="39"/>
        <v>#DIV/0!</v>
      </c>
      <c r="BP53" s="920" t="e">
        <f t="shared" si="39"/>
        <v>#DIV/0!</v>
      </c>
      <c r="BQ53" s="920" t="e">
        <f t="shared" si="39"/>
        <v>#DIV/0!</v>
      </c>
      <c r="BR53" s="920" t="e">
        <f t="shared" si="39"/>
        <v>#DIV/0!</v>
      </c>
      <c r="BS53" s="842"/>
      <c r="BT53" s="842"/>
      <c r="BU53" s="842"/>
      <c r="BV53" s="842"/>
      <c r="BW53" s="842"/>
      <c r="BX53" s="842"/>
      <c r="BY53" s="842"/>
      <c r="BZ53" s="842"/>
      <c r="CA53" s="830"/>
      <c r="CB53" s="798"/>
      <c r="CC53" s="922"/>
      <c r="CD53" s="923"/>
      <c r="CE53" s="923"/>
      <c r="CF53" s="974"/>
      <c r="CG53" s="975"/>
      <c r="CH53" s="798"/>
      <c r="CI53" s="798"/>
      <c r="CJ53" s="798"/>
      <c r="CK53" s="798"/>
      <c r="CL53" s="798"/>
      <c r="CM53" s="798"/>
      <c r="CN53" s="798"/>
      <c r="CO53" s="798"/>
      <c r="CP53" s="798"/>
      <c r="CQ53" s="798"/>
      <c r="CR53" s="798"/>
      <c r="CS53" s="798"/>
      <c r="CT53" s="798"/>
    </row>
    <row r="54" spans="1:98" ht="14.25" customHeight="1" thickBot="1">
      <c r="A54" s="893"/>
      <c r="B54" s="2737"/>
      <c r="C54" s="3396"/>
      <c r="D54" s="896"/>
      <c r="E54" s="897"/>
      <c r="F54" s="933"/>
      <c r="G54" s="1051"/>
      <c r="H54" s="1280"/>
      <c r="I54" s="899"/>
      <c r="J54" s="900"/>
      <c r="K54" s="900"/>
      <c r="L54" s="900"/>
      <c r="M54" s="925"/>
      <c r="N54" s="1733"/>
      <c r="O54" s="927"/>
      <c r="P54" s="901"/>
      <c r="Q54" s="903"/>
      <c r="R54" s="904"/>
      <c r="S54" s="904"/>
      <c r="T54" s="905"/>
      <c r="U54" s="866"/>
      <c r="V54" s="906">
        <v>4</v>
      </c>
      <c r="W54" s="898" t="s">
        <v>2231</v>
      </c>
      <c r="X54" s="1253">
        <v>45736</v>
      </c>
      <c r="Y54" s="1253">
        <v>45736</v>
      </c>
      <c r="Z54" s="1280"/>
      <c r="AA54" s="868">
        <v>0</v>
      </c>
      <c r="AB54" s="908">
        <v>0</v>
      </c>
      <c r="AC54" s="908"/>
      <c r="AD54" s="909"/>
      <c r="AE54" s="871"/>
      <c r="AF54" s="1052"/>
      <c r="AG54" s="976"/>
      <c r="AH54" s="976"/>
      <c r="AI54" s="929"/>
      <c r="AJ54" s="930"/>
      <c r="AK54" s="1029"/>
      <c r="AL54" s="914"/>
      <c r="AM54" s="914"/>
      <c r="AN54" s="915"/>
      <c r="AO54" s="798"/>
      <c r="AP54" s="1050"/>
      <c r="AQ54" s="901"/>
      <c r="AR54" s="881"/>
      <c r="AS54" s="917" t="e">
        <f t="shared" si="0"/>
        <v>#DIV/0!</v>
      </c>
      <c r="AT54" s="918" t="e">
        <f t="shared" si="1"/>
        <v>#DIV/0!</v>
      </c>
      <c r="AU54" s="918" t="e">
        <f t="shared" si="2"/>
        <v>#DIV/0!</v>
      </c>
      <c r="AV54" s="918" t="e">
        <f t="shared" si="3"/>
        <v>#DIV/0!</v>
      </c>
      <c r="AW54" s="919">
        <f t="shared" si="33"/>
        <v>0</v>
      </c>
      <c r="AX54" s="919">
        <f t="shared" si="34"/>
        <v>0</v>
      </c>
      <c r="AY54" s="919">
        <f t="shared" si="35"/>
        <v>0</v>
      </c>
      <c r="AZ54" s="919" t="e">
        <f t="shared" si="7"/>
        <v>#DIV/0!</v>
      </c>
      <c r="BA54" s="920" t="e">
        <f t="shared" si="8"/>
        <v>#DIV/0!</v>
      </c>
      <c r="BB54" s="920" t="e">
        <f t="shared" si="9"/>
        <v>#DIV/0!</v>
      </c>
      <c r="BC54" s="920" t="e">
        <f t="shared" si="10"/>
        <v>#DIV/0!</v>
      </c>
      <c r="BD54" s="920" t="e">
        <f t="shared" si="11"/>
        <v>#DIV/0!</v>
      </c>
      <c r="BE54" s="921">
        <v>0.2</v>
      </c>
      <c r="BF54" s="921">
        <v>0.8</v>
      </c>
      <c r="BG54" s="920">
        <f t="shared" si="12"/>
        <v>0</v>
      </c>
      <c r="BH54" s="920">
        <f t="shared" si="13"/>
        <v>0</v>
      </c>
      <c r="BI54" s="920">
        <f t="shared" si="14"/>
        <v>0</v>
      </c>
      <c r="BJ54" s="920" t="e">
        <f t="shared" si="38"/>
        <v>#DIV/0!</v>
      </c>
      <c r="BK54" s="920" t="e">
        <f t="shared" si="38"/>
        <v>#DIV/0!</v>
      </c>
      <c r="BL54" s="920" t="e">
        <f t="shared" si="16"/>
        <v>#DIV/0!</v>
      </c>
      <c r="BM54" s="920" t="e">
        <f t="shared" si="17"/>
        <v>#DIV/0!</v>
      </c>
      <c r="BN54" s="920" t="e">
        <f t="shared" si="18"/>
        <v>#DIV/0!</v>
      </c>
      <c r="BO54" s="920" t="e">
        <f t="shared" si="39"/>
        <v>#DIV/0!</v>
      </c>
      <c r="BP54" s="920" t="e">
        <f t="shared" si="39"/>
        <v>#DIV/0!</v>
      </c>
      <c r="BQ54" s="920" t="e">
        <f t="shared" si="39"/>
        <v>#DIV/0!</v>
      </c>
      <c r="BR54" s="920" t="e">
        <f t="shared" si="39"/>
        <v>#DIV/0!</v>
      </c>
      <c r="BS54" s="842"/>
      <c r="BT54" s="842"/>
      <c r="BU54" s="842"/>
      <c r="BV54" s="842"/>
      <c r="BW54" s="842"/>
      <c r="BX54" s="842"/>
      <c r="BY54" s="842"/>
      <c r="BZ54" s="842"/>
      <c r="CA54" s="830"/>
      <c r="CB54" s="798"/>
      <c r="CC54" s="922"/>
      <c r="CD54" s="923"/>
      <c r="CE54" s="923"/>
      <c r="CF54" s="974"/>
      <c r="CG54" s="975"/>
      <c r="CH54" s="798"/>
      <c r="CI54" s="798"/>
      <c r="CJ54" s="798"/>
      <c r="CK54" s="798"/>
      <c r="CL54" s="798"/>
      <c r="CM54" s="798"/>
      <c r="CN54" s="798"/>
      <c r="CO54" s="798"/>
      <c r="CP54" s="798"/>
      <c r="CQ54" s="798"/>
      <c r="CR54" s="798"/>
      <c r="CS54" s="798"/>
      <c r="CT54" s="798"/>
    </row>
    <row r="55" spans="1:98" ht="14.25" customHeight="1" thickBot="1">
      <c r="A55" s="893"/>
      <c r="B55" s="2737"/>
      <c r="C55" s="3396"/>
      <c r="D55" s="896"/>
      <c r="E55" s="897"/>
      <c r="F55" s="933"/>
      <c r="G55" s="1051"/>
      <c r="H55" s="1280"/>
      <c r="I55" s="899"/>
      <c r="J55" s="900"/>
      <c r="K55" s="900"/>
      <c r="L55" s="900"/>
      <c r="M55" s="925"/>
      <c r="N55" s="1733"/>
      <c r="O55" s="927"/>
      <c r="P55" s="901"/>
      <c r="Q55" s="903"/>
      <c r="R55" s="904"/>
      <c r="S55" s="904"/>
      <c r="T55" s="905"/>
      <c r="U55" s="866"/>
      <c r="V55" s="906">
        <v>5</v>
      </c>
      <c r="W55" s="898" t="s">
        <v>2222</v>
      </c>
      <c r="X55" s="1253">
        <v>45736</v>
      </c>
      <c r="Y55" s="1253">
        <v>45868</v>
      </c>
      <c r="Z55" s="1280"/>
      <c r="AA55" s="868">
        <v>0</v>
      </c>
      <c r="AB55" s="908">
        <v>0</v>
      </c>
      <c r="AC55" s="908"/>
      <c r="AD55" s="909"/>
      <c r="AE55" s="871"/>
      <c r="AF55" s="1052"/>
      <c r="AG55" s="976"/>
      <c r="AH55" s="976"/>
      <c r="AI55" s="929"/>
      <c r="AJ55" s="930"/>
      <c r="AK55" s="1029"/>
      <c r="AL55" s="914"/>
      <c r="AM55" s="914"/>
      <c r="AN55" s="915"/>
      <c r="AO55" s="798"/>
      <c r="AP55" s="1050"/>
      <c r="AQ55" s="901"/>
      <c r="AR55" s="881"/>
      <c r="AS55" s="917" t="e">
        <f t="shared" si="0"/>
        <v>#DIV/0!</v>
      </c>
      <c r="AT55" s="918" t="e">
        <f t="shared" si="1"/>
        <v>#DIV/0!</v>
      </c>
      <c r="AU55" s="918" t="e">
        <f t="shared" si="2"/>
        <v>#DIV/0!</v>
      </c>
      <c r="AV55" s="918" t="e">
        <f t="shared" si="3"/>
        <v>#DIV/0!</v>
      </c>
      <c r="AW55" s="919">
        <f t="shared" si="33"/>
        <v>0</v>
      </c>
      <c r="AX55" s="919">
        <f t="shared" si="34"/>
        <v>0</v>
      </c>
      <c r="AY55" s="919">
        <f t="shared" si="35"/>
        <v>0</v>
      </c>
      <c r="AZ55" s="919" t="e">
        <f t="shared" si="7"/>
        <v>#DIV/0!</v>
      </c>
      <c r="BA55" s="920" t="e">
        <f t="shared" si="8"/>
        <v>#DIV/0!</v>
      </c>
      <c r="BB55" s="920" t="e">
        <f t="shared" si="9"/>
        <v>#DIV/0!</v>
      </c>
      <c r="BC55" s="920" t="e">
        <f t="shared" si="10"/>
        <v>#DIV/0!</v>
      </c>
      <c r="BD55" s="920" t="e">
        <f t="shared" si="11"/>
        <v>#DIV/0!</v>
      </c>
      <c r="BE55" s="921">
        <v>0.2</v>
      </c>
      <c r="BF55" s="921">
        <v>0.8</v>
      </c>
      <c r="BG55" s="920">
        <f t="shared" si="12"/>
        <v>0</v>
      </c>
      <c r="BH55" s="920">
        <f t="shared" si="13"/>
        <v>0</v>
      </c>
      <c r="BI55" s="920">
        <f t="shared" si="14"/>
        <v>0</v>
      </c>
      <c r="BJ55" s="920" t="e">
        <f t="shared" si="38"/>
        <v>#DIV/0!</v>
      </c>
      <c r="BK55" s="920" t="e">
        <f t="shared" si="38"/>
        <v>#DIV/0!</v>
      </c>
      <c r="BL55" s="920" t="e">
        <f t="shared" si="16"/>
        <v>#DIV/0!</v>
      </c>
      <c r="BM55" s="920" t="e">
        <f t="shared" si="17"/>
        <v>#DIV/0!</v>
      </c>
      <c r="BN55" s="920" t="e">
        <f t="shared" si="18"/>
        <v>#DIV/0!</v>
      </c>
      <c r="BO55" s="920" t="e">
        <f t="shared" si="39"/>
        <v>#DIV/0!</v>
      </c>
      <c r="BP55" s="920" t="e">
        <f t="shared" si="39"/>
        <v>#DIV/0!</v>
      </c>
      <c r="BQ55" s="920" t="e">
        <f t="shared" si="39"/>
        <v>#DIV/0!</v>
      </c>
      <c r="BR55" s="920" t="e">
        <f t="shared" si="39"/>
        <v>#DIV/0!</v>
      </c>
      <c r="BS55" s="842"/>
      <c r="BT55" s="842"/>
      <c r="BU55" s="842"/>
      <c r="BV55" s="842"/>
      <c r="BW55" s="842"/>
      <c r="BX55" s="842"/>
      <c r="BY55" s="842"/>
      <c r="BZ55" s="842"/>
      <c r="CA55" s="830"/>
      <c r="CB55" s="798"/>
      <c r="CC55" s="922"/>
      <c r="CD55" s="923"/>
      <c r="CE55" s="923"/>
      <c r="CF55" s="974"/>
      <c r="CG55" s="975"/>
      <c r="CH55" s="798"/>
      <c r="CI55" s="798"/>
      <c r="CJ55" s="798"/>
      <c r="CK55" s="798"/>
      <c r="CL55" s="798"/>
      <c r="CM55" s="798"/>
      <c r="CN55" s="798"/>
      <c r="CO55" s="798"/>
      <c r="CP55" s="798"/>
      <c r="CQ55" s="798"/>
      <c r="CR55" s="798"/>
      <c r="CS55" s="798"/>
      <c r="CT55" s="798"/>
    </row>
    <row r="56" spans="1:98" ht="14.25" customHeight="1" thickBot="1">
      <c r="A56" s="893"/>
      <c r="B56" s="2737"/>
      <c r="C56" s="3396"/>
      <c r="D56" s="896"/>
      <c r="E56" s="897"/>
      <c r="F56" s="933"/>
      <c r="G56" s="1051"/>
      <c r="H56" s="1280"/>
      <c r="I56" s="899"/>
      <c r="J56" s="900"/>
      <c r="K56" s="900"/>
      <c r="L56" s="900"/>
      <c r="M56" s="925"/>
      <c r="N56" s="1733"/>
      <c r="O56" s="927"/>
      <c r="P56" s="901"/>
      <c r="Q56" s="903"/>
      <c r="R56" s="904"/>
      <c r="S56" s="904"/>
      <c r="T56" s="905"/>
      <c r="U56" s="866"/>
      <c r="V56" s="906">
        <v>6</v>
      </c>
      <c r="W56" s="898" t="s">
        <v>2232</v>
      </c>
      <c r="X56" s="1253">
        <v>45870</v>
      </c>
      <c r="Y56" s="1253">
        <v>45870</v>
      </c>
      <c r="Z56" s="1280"/>
      <c r="AA56" s="868">
        <v>0</v>
      </c>
      <c r="AB56" s="908">
        <v>0</v>
      </c>
      <c r="AC56" s="908"/>
      <c r="AD56" s="909"/>
      <c r="AE56" s="871"/>
      <c r="AF56" s="1052"/>
      <c r="AG56" s="976"/>
      <c r="AH56" s="976"/>
      <c r="AI56" s="929"/>
      <c r="AJ56" s="930"/>
      <c r="AK56" s="1029"/>
      <c r="AL56" s="914"/>
      <c r="AM56" s="914"/>
      <c r="AN56" s="915"/>
      <c r="AO56" s="798"/>
      <c r="AP56" s="1050"/>
      <c r="AQ56" s="901"/>
      <c r="AR56" s="881"/>
      <c r="AS56" s="917" t="e">
        <f t="shared" si="0"/>
        <v>#DIV/0!</v>
      </c>
      <c r="AT56" s="918" t="e">
        <f t="shared" si="1"/>
        <v>#DIV/0!</v>
      </c>
      <c r="AU56" s="918" t="e">
        <f t="shared" si="2"/>
        <v>#DIV/0!</v>
      </c>
      <c r="AV56" s="918" t="e">
        <f t="shared" si="3"/>
        <v>#DIV/0!</v>
      </c>
      <c r="AW56" s="919">
        <f t="shared" si="33"/>
        <v>0</v>
      </c>
      <c r="AX56" s="919">
        <f t="shared" si="34"/>
        <v>0</v>
      </c>
      <c r="AY56" s="919">
        <f t="shared" si="35"/>
        <v>0</v>
      </c>
      <c r="AZ56" s="919" t="e">
        <f t="shared" si="7"/>
        <v>#DIV/0!</v>
      </c>
      <c r="BA56" s="920" t="e">
        <f t="shared" si="8"/>
        <v>#DIV/0!</v>
      </c>
      <c r="BB56" s="920" t="e">
        <f t="shared" si="9"/>
        <v>#DIV/0!</v>
      </c>
      <c r="BC56" s="920" t="e">
        <f t="shared" si="10"/>
        <v>#DIV/0!</v>
      </c>
      <c r="BD56" s="920" t="e">
        <f t="shared" si="11"/>
        <v>#DIV/0!</v>
      </c>
      <c r="BE56" s="921">
        <v>0.2</v>
      </c>
      <c r="BF56" s="921">
        <v>0.8</v>
      </c>
      <c r="BG56" s="920">
        <f t="shared" si="12"/>
        <v>0</v>
      </c>
      <c r="BH56" s="920">
        <f t="shared" si="13"/>
        <v>0</v>
      </c>
      <c r="BI56" s="920">
        <f t="shared" si="14"/>
        <v>0</v>
      </c>
      <c r="BJ56" s="920" t="e">
        <f t="shared" si="38"/>
        <v>#DIV/0!</v>
      </c>
      <c r="BK56" s="920" t="e">
        <f t="shared" si="38"/>
        <v>#DIV/0!</v>
      </c>
      <c r="BL56" s="920" t="e">
        <f t="shared" si="16"/>
        <v>#DIV/0!</v>
      </c>
      <c r="BM56" s="920" t="e">
        <f t="shared" si="17"/>
        <v>#DIV/0!</v>
      </c>
      <c r="BN56" s="920" t="e">
        <f t="shared" si="18"/>
        <v>#DIV/0!</v>
      </c>
      <c r="BO56" s="920" t="e">
        <f t="shared" si="39"/>
        <v>#DIV/0!</v>
      </c>
      <c r="BP56" s="920" t="e">
        <f t="shared" si="39"/>
        <v>#DIV/0!</v>
      </c>
      <c r="BQ56" s="920" t="e">
        <f t="shared" si="39"/>
        <v>#DIV/0!</v>
      </c>
      <c r="BR56" s="920" t="e">
        <f t="shared" si="39"/>
        <v>#DIV/0!</v>
      </c>
      <c r="BS56" s="842"/>
      <c r="BT56" s="842"/>
      <c r="BU56" s="842"/>
      <c r="BV56" s="842"/>
      <c r="BW56" s="842"/>
      <c r="BX56" s="842"/>
      <c r="BY56" s="842"/>
      <c r="BZ56" s="842"/>
      <c r="CA56" s="830"/>
      <c r="CB56" s="798"/>
      <c r="CC56" s="922"/>
      <c r="CD56" s="923"/>
      <c r="CE56" s="923"/>
      <c r="CF56" s="974"/>
      <c r="CG56" s="975"/>
      <c r="CH56" s="798"/>
      <c r="CI56" s="798"/>
      <c r="CJ56" s="798"/>
      <c r="CK56" s="798"/>
      <c r="CL56" s="798"/>
      <c r="CM56" s="798"/>
      <c r="CN56" s="798"/>
      <c r="CO56" s="798"/>
      <c r="CP56" s="798"/>
      <c r="CQ56" s="798"/>
      <c r="CR56" s="798"/>
      <c r="CS56" s="798"/>
      <c r="CT56" s="798"/>
    </row>
    <row r="57" spans="1:98" ht="14.25" customHeight="1" thickBot="1">
      <c r="A57" s="893"/>
      <c r="B57" s="2737"/>
      <c r="C57" s="3396"/>
      <c r="D57" s="896"/>
      <c r="E57" s="897"/>
      <c r="F57" s="933"/>
      <c r="G57" s="1051"/>
      <c r="H57" s="1280"/>
      <c r="I57" s="899"/>
      <c r="J57" s="900"/>
      <c r="K57" s="900"/>
      <c r="L57" s="900"/>
      <c r="M57" s="925"/>
      <c r="N57" s="1733"/>
      <c r="O57" s="927"/>
      <c r="P57" s="901"/>
      <c r="Q57" s="903"/>
      <c r="R57" s="904"/>
      <c r="S57" s="904"/>
      <c r="T57" s="905"/>
      <c r="U57" s="866"/>
      <c r="V57" s="906">
        <v>7</v>
      </c>
      <c r="W57" s="898" t="s">
        <v>2233</v>
      </c>
      <c r="X57" s="1253">
        <v>45899</v>
      </c>
      <c r="Y57" s="1253">
        <v>45899</v>
      </c>
      <c r="Z57" s="1280"/>
      <c r="AA57" s="868">
        <v>0</v>
      </c>
      <c r="AB57" s="908">
        <v>0</v>
      </c>
      <c r="AC57" s="908"/>
      <c r="AD57" s="909"/>
      <c r="AE57" s="871"/>
      <c r="AF57" s="1052"/>
      <c r="AG57" s="976"/>
      <c r="AH57" s="976"/>
      <c r="AI57" s="929"/>
      <c r="AJ57" s="930"/>
      <c r="AK57" s="1029"/>
      <c r="AL57" s="914"/>
      <c r="AM57" s="914"/>
      <c r="AN57" s="915"/>
      <c r="AO57" s="798"/>
      <c r="AP57" s="1050"/>
      <c r="AQ57" s="901"/>
      <c r="AR57" s="881"/>
      <c r="AS57" s="917" t="e">
        <f t="shared" si="0"/>
        <v>#DIV/0!</v>
      </c>
      <c r="AT57" s="918" t="e">
        <f t="shared" si="1"/>
        <v>#DIV/0!</v>
      </c>
      <c r="AU57" s="918" t="e">
        <f t="shared" si="2"/>
        <v>#DIV/0!</v>
      </c>
      <c r="AV57" s="918" t="e">
        <f t="shared" si="3"/>
        <v>#DIV/0!</v>
      </c>
      <c r="AW57" s="919">
        <f t="shared" si="33"/>
        <v>0</v>
      </c>
      <c r="AX57" s="919">
        <f t="shared" si="34"/>
        <v>0</v>
      </c>
      <c r="AY57" s="919">
        <f t="shared" si="35"/>
        <v>0</v>
      </c>
      <c r="AZ57" s="919" t="e">
        <f t="shared" si="7"/>
        <v>#DIV/0!</v>
      </c>
      <c r="BA57" s="920" t="e">
        <f t="shared" si="8"/>
        <v>#DIV/0!</v>
      </c>
      <c r="BB57" s="920" t="e">
        <f t="shared" si="9"/>
        <v>#DIV/0!</v>
      </c>
      <c r="BC57" s="920" t="e">
        <f t="shared" si="10"/>
        <v>#DIV/0!</v>
      </c>
      <c r="BD57" s="920" t="e">
        <f t="shared" si="11"/>
        <v>#DIV/0!</v>
      </c>
      <c r="BE57" s="921">
        <v>0.2</v>
      </c>
      <c r="BF57" s="921">
        <v>0.8</v>
      </c>
      <c r="BG57" s="920">
        <f t="shared" si="12"/>
        <v>0</v>
      </c>
      <c r="BH57" s="920">
        <f t="shared" si="13"/>
        <v>0</v>
      </c>
      <c r="BI57" s="920">
        <f t="shared" si="14"/>
        <v>0</v>
      </c>
      <c r="BJ57" s="920" t="e">
        <f t="shared" si="38"/>
        <v>#DIV/0!</v>
      </c>
      <c r="BK57" s="920" t="e">
        <f t="shared" si="38"/>
        <v>#DIV/0!</v>
      </c>
      <c r="BL57" s="920" t="e">
        <f t="shared" si="16"/>
        <v>#DIV/0!</v>
      </c>
      <c r="BM57" s="920" t="e">
        <f t="shared" si="17"/>
        <v>#DIV/0!</v>
      </c>
      <c r="BN57" s="920" t="e">
        <f t="shared" si="18"/>
        <v>#DIV/0!</v>
      </c>
      <c r="BO57" s="920" t="e">
        <f t="shared" si="39"/>
        <v>#DIV/0!</v>
      </c>
      <c r="BP57" s="920" t="e">
        <f t="shared" si="39"/>
        <v>#DIV/0!</v>
      </c>
      <c r="BQ57" s="920" t="e">
        <f t="shared" si="39"/>
        <v>#DIV/0!</v>
      </c>
      <c r="BR57" s="920" t="e">
        <f t="shared" si="39"/>
        <v>#DIV/0!</v>
      </c>
      <c r="BS57" s="842"/>
      <c r="BT57" s="842"/>
      <c r="BU57" s="842"/>
      <c r="BV57" s="842"/>
      <c r="BW57" s="842"/>
      <c r="BX57" s="842"/>
      <c r="BY57" s="842"/>
      <c r="BZ57" s="842"/>
      <c r="CA57" s="830"/>
      <c r="CB57" s="798"/>
      <c r="CC57" s="922"/>
      <c r="CD57" s="923"/>
      <c r="CE57" s="923"/>
      <c r="CF57" s="974"/>
      <c r="CG57" s="975"/>
      <c r="CH57" s="798"/>
      <c r="CI57" s="798"/>
      <c r="CJ57" s="798"/>
      <c r="CK57" s="798"/>
      <c r="CL57" s="798"/>
      <c r="CM57" s="798"/>
      <c r="CN57" s="798"/>
      <c r="CO57" s="798"/>
      <c r="CP57" s="798"/>
      <c r="CQ57" s="798"/>
      <c r="CR57" s="798"/>
      <c r="CS57" s="798"/>
      <c r="CT57" s="798"/>
    </row>
    <row r="58" spans="1:98" ht="14.25" customHeight="1">
      <c r="A58" s="893"/>
      <c r="B58" s="2737"/>
      <c r="C58" s="3396"/>
      <c r="D58" s="896"/>
      <c r="E58" s="897"/>
      <c r="F58" s="933"/>
      <c r="G58" s="1051"/>
      <c r="H58" s="1280"/>
      <c r="I58" s="899"/>
      <c r="J58" s="900"/>
      <c r="K58" s="900"/>
      <c r="L58" s="900"/>
      <c r="M58" s="925"/>
      <c r="N58" s="1733"/>
      <c r="O58" s="927"/>
      <c r="P58" s="901"/>
      <c r="Q58" s="903"/>
      <c r="R58" s="904"/>
      <c r="S58" s="904"/>
      <c r="T58" s="905"/>
      <c r="U58" s="866"/>
      <c r="V58" s="906">
        <v>8</v>
      </c>
      <c r="W58" s="898" t="s">
        <v>2234</v>
      </c>
      <c r="X58" s="1253">
        <v>45899</v>
      </c>
      <c r="Y58" s="1253">
        <v>45930</v>
      </c>
      <c r="Z58" s="1669"/>
      <c r="AA58" s="868">
        <v>0</v>
      </c>
      <c r="AB58" s="908">
        <v>0</v>
      </c>
      <c r="AC58" s="908"/>
      <c r="AD58" s="909"/>
      <c r="AE58" s="871"/>
      <c r="AF58" s="1052"/>
      <c r="AG58" s="976"/>
      <c r="AH58" s="976"/>
      <c r="AI58" s="929"/>
      <c r="AJ58" s="930"/>
      <c r="AK58" s="1029"/>
      <c r="AL58" s="914"/>
      <c r="AM58" s="914"/>
      <c r="AN58" s="915"/>
      <c r="AO58" s="798"/>
      <c r="AP58" s="1050"/>
      <c r="AQ58" s="901"/>
      <c r="AR58" s="881"/>
      <c r="AS58" s="917" t="e">
        <f t="shared" si="0"/>
        <v>#DIV/0!</v>
      </c>
      <c r="AT58" s="918" t="e">
        <f t="shared" si="1"/>
        <v>#DIV/0!</v>
      </c>
      <c r="AU58" s="918" t="e">
        <f t="shared" si="2"/>
        <v>#DIV/0!</v>
      </c>
      <c r="AV58" s="918" t="e">
        <f t="shared" si="3"/>
        <v>#DIV/0!</v>
      </c>
      <c r="AW58" s="919">
        <f t="shared" si="33"/>
        <v>0</v>
      </c>
      <c r="AX58" s="919">
        <f t="shared" si="34"/>
        <v>0</v>
      </c>
      <c r="AY58" s="919">
        <f t="shared" si="35"/>
        <v>0</v>
      </c>
      <c r="AZ58" s="919" t="e">
        <f t="shared" si="7"/>
        <v>#DIV/0!</v>
      </c>
      <c r="BA58" s="920" t="e">
        <f t="shared" si="8"/>
        <v>#DIV/0!</v>
      </c>
      <c r="BB58" s="920" t="e">
        <f t="shared" si="9"/>
        <v>#DIV/0!</v>
      </c>
      <c r="BC58" s="920" t="e">
        <f t="shared" si="10"/>
        <v>#DIV/0!</v>
      </c>
      <c r="BD58" s="920" t="e">
        <f t="shared" si="11"/>
        <v>#DIV/0!</v>
      </c>
      <c r="BE58" s="921">
        <v>0.2</v>
      </c>
      <c r="BF58" s="921">
        <v>0.8</v>
      </c>
      <c r="BG58" s="920">
        <f t="shared" si="12"/>
        <v>0</v>
      </c>
      <c r="BH58" s="920">
        <f t="shared" si="13"/>
        <v>0</v>
      </c>
      <c r="BI58" s="920">
        <f t="shared" si="14"/>
        <v>0</v>
      </c>
      <c r="BJ58" s="920" t="e">
        <f t="shared" si="38"/>
        <v>#DIV/0!</v>
      </c>
      <c r="BK58" s="920" t="e">
        <f t="shared" si="38"/>
        <v>#DIV/0!</v>
      </c>
      <c r="BL58" s="920" t="e">
        <f t="shared" si="16"/>
        <v>#DIV/0!</v>
      </c>
      <c r="BM58" s="920" t="e">
        <f t="shared" si="17"/>
        <v>#DIV/0!</v>
      </c>
      <c r="BN58" s="920" t="e">
        <f t="shared" si="18"/>
        <v>#DIV/0!</v>
      </c>
      <c r="BO58" s="920" t="e">
        <f t="shared" si="39"/>
        <v>#DIV/0!</v>
      </c>
      <c r="BP58" s="920" t="e">
        <f t="shared" si="39"/>
        <v>#DIV/0!</v>
      </c>
      <c r="BQ58" s="920" t="e">
        <f t="shared" si="39"/>
        <v>#DIV/0!</v>
      </c>
      <c r="BR58" s="920" t="e">
        <f t="shared" si="39"/>
        <v>#DIV/0!</v>
      </c>
      <c r="BS58" s="842"/>
      <c r="BT58" s="842"/>
      <c r="BU58" s="842"/>
      <c r="BV58" s="842"/>
      <c r="BW58" s="842"/>
      <c r="BX58" s="842"/>
      <c r="BY58" s="842"/>
      <c r="BZ58" s="842"/>
      <c r="CA58" s="830"/>
      <c r="CB58" s="798"/>
      <c r="CC58" s="922"/>
      <c r="CD58" s="923"/>
      <c r="CE58" s="923"/>
      <c r="CF58" s="974"/>
      <c r="CG58" s="975"/>
      <c r="CH58" s="798"/>
      <c r="CI58" s="798"/>
      <c r="CJ58" s="798"/>
      <c r="CK58" s="798"/>
      <c r="CL58" s="798"/>
      <c r="CM58" s="798"/>
      <c r="CN58" s="798"/>
      <c r="CO58" s="798"/>
      <c r="CP58" s="798"/>
      <c r="CQ58" s="798"/>
      <c r="CR58" s="798"/>
      <c r="CS58" s="798"/>
      <c r="CT58" s="798"/>
    </row>
    <row r="59" spans="1:98" ht="14.25" customHeight="1">
      <c r="A59" s="893"/>
      <c r="B59" s="2737"/>
      <c r="C59" s="3396"/>
      <c r="D59" s="896"/>
      <c r="E59" s="897"/>
      <c r="F59" s="933"/>
      <c r="G59" s="1051"/>
      <c r="H59" s="1280"/>
      <c r="I59" s="899"/>
      <c r="J59" s="900"/>
      <c r="K59" s="900"/>
      <c r="L59" s="900"/>
      <c r="M59" s="925"/>
      <c r="N59" s="1733"/>
      <c r="O59" s="927"/>
      <c r="P59" s="901"/>
      <c r="Q59" s="903"/>
      <c r="R59" s="904"/>
      <c r="S59" s="904"/>
      <c r="T59" s="905"/>
      <c r="U59" s="866"/>
      <c r="V59" s="906"/>
      <c r="W59" s="898"/>
      <c r="X59" s="1269"/>
      <c r="Y59" s="1269"/>
      <c r="Z59" s="859"/>
      <c r="AA59" s="907"/>
      <c r="AB59" s="908"/>
      <c r="AC59" s="908"/>
      <c r="AD59" s="909"/>
      <c r="AE59" s="871"/>
      <c r="AF59" s="1052"/>
      <c r="AG59" s="976"/>
      <c r="AH59" s="976"/>
      <c r="AI59" s="929"/>
      <c r="AJ59" s="930"/>
      <c r="AK59" s="1029"/>
      <c r="AL59" s="914"/>
      <c r="AM59" s="914"/>
      <c r="AN59" s="915"/>
      <c r="AO59" s="798"/>
      <c r="AP59" s="1050"/>
      <c r="AQ59" s="901"/>
      <c r="AR59" s="881"/>
      <c r="AS59" s="917" t="e">
        <f t="shared" si="0"/>
        <v>#DIV/0!</v>
      </c>
      <c r="AT59" s="918" t="e">
        <f t="shared" si="1"/>
        <v>#DIV/0!</v>
      </c>
      <c r="AU59" s="918" t="e">
        <f t="shared" si="2"/>
        <v>#DIV/0!</v>
      </c>
      <c r="AV59" s="918" t="e">
        <f t="shared" si="3"/>
        <v>#DIV/0!</v>
      </c>
      <c r="AW59" s="919" t="e">
        <f t="shared" si="33"/>
        <v>#DIV/0!</v>
      </c>
      <c r="AX59" s="919" t="e">
        <f t="shared" si="34"/>
        <v>#DIV/0!</v>
      </c>
      <c r="AY59" s="919" t="e">
        <f t="shared" si="35"/>
        <v>#DIV/0!</v>
      </c>
      <c r="AZ59" s="919" t="e">
        <f t="shared" si="7"/>
        <v>#DIV/0!</v>
      </c>
      <c r="BA59" s="920" t="e">
        <f t="shared" si="8"/>
        <v>#DIV/0!</v>
      </c>
      <c r="BB59" s="920" t="e">
        <f t="shared" si="9"/>
        <v>#DIV/0!</v>
      </c>
      <c r="BC59" s="920" t="e">
        <f t="shared" si="10"/>
        <v>#DIV/0!</v>
      </c>
      <c r="BD59" s="920" t="e">
        <f t="shared" si="11"/>
        <v>#DIV/0!</v>
      </c>
      <c r="BE59" s="921">
        <v>0.2</v>
      </c>
      <c r="BF59" s="921">
        <v>0.8</v>
      </c>
      <c r="BG59" s="920" t="e">
        <f t="shared" si="12"/>
        <v>#DIV/0!</v>
      </c>
      <c r="BH59" s="920" t="e">
        <f t="shared" si="13"/>
        <v>#DIV/0!</v>
      </c>
      <c r="BI59" s="920" t="e">
        <f t="shared" si="14"/>
        <v>#DIV/0!</v>
      </c>
      <c r="BJ59" s="920" t="e">
        <f t="shared" si="38"/>
        <v>#DIV/0!</v>
      </c>
      <c r="BK59" s="920" t="e">
        <f t="shared" si="38"/>
        <v>#DIV/0!</v>
      </c>
      <c r="BL59" s="920" t="e">
        <f t="shared" si="16"/>
        <v>#DIV/0!</v>
      </c>
      <c r="BM59" s="920" t="e">
        <f t="shared" si="17"/>
        <v>#DIV/0!</v>
      </c>
      <c r="BN59" s="920" t="e">
        <f t="shared" si="18"/>
        <v>#DIV/0!</v>
      </c>
      <c r="BO59" s="920" t="e">
        <f t="shared" si="39"/>
        <v>#DIV/0!</v>
      </c>
      <c r="BP59" s="920" t="e">
        <f t="shared" si="39"/>
        <v>#DIV/0!</v>
      </c>
      <c r="BQ59" s="920" t="e">
        <f t="shared" si="39"/>
        <v>#DIV/0!</v>
      </c>
      <c r="BR59" s="920" t="e">
        <f t="shared" si="39"/>
        <v>#DIV/0!</v>
      </c>
      <c r="BS59" s="842"/>
      <c r="BT59" s="842"/>
      <c r="BU59" s="842"/>
      <c r="BV59" s="842"/>
      <c r="BW59" s="842"/>
      <c r="BX59" s="842"/>
      <c r="BY59" s="842"/>
      <c r="BZ59" s="842"/>
      <c r="CA59" s="830"/>
      <c r="CB59" s="798"/>
      <c r="CC59" s="922"/>
      <c r="CD59" s="923"/>
      <c r="CE59" s="923"/>
      <c r="CF59" s="974"/>
      <c r="CG59" s="975"/>
      <c r="CH59" s="798"/>
      <c r="CI59" s="798"/>
      <c r="CJ59" s="798"/>
      <c r="CK59" s="798"/>
      <c r="CL59" s="798"/>
      <c r="CM59" s="798"/>
      <c r="CN59" s="798"/>
      <c r="CO59" s="798"/>
      <c r="CP59" s="798"/>
      <c r="CQ59" s="798"/>
      <c r="CR59" s="798"/>
      <c r="CS59" s="798"/>
      <c r="CT59" s="798"/>
    </row>
    <row r="60" spans="1:98" ht="14.25" customHeight="1" thickBot="1">
      <c r="A60" s="1017"/>
      <c r="B60" s="2739"/>
      <c r="C60" s="1712"/>
      <c r="D60" s="1020"/>
      <c r="E60" s="1021"/>
      <c r="F60" s="983"/>
      <c r="G60" s="984"/>
      <c r="H60" s="1024"/>
      <c r="I60" s="1063"/>
      <c r="J60" s="986"/>
      <c r="K60" s="986"/>
      <c r="L60" s="986"/>
      <c r="M60" s="1062"/>
      <c r="N60" s="1760"/>
      <c r="O60" s="987"/>
      <c r="P60" s="985"/>
      <c r="Q60" s="1065"/>
      <c r="R60" s="1066"/>
      <c r="S60" s="1066"/>
      <c r="T60" s="1067"/>
      <c r="U60" s="866"/>
      <c r="V60" s="981"/>
      <c r="W60" s="1068"/>
      <c r="X60" s="1257"/>
      <c r="Y60" s="1257"/>
      <c r="Z60" s="1069"/>
      <c r="AA60" s="1070"/>
      <c r="AB60" s="989"/>
      <c r="AC60" s="989"/>
      <c r="AD60" s="990"/>
      <c r="AE60" s="871"/>
      <c r="AF60" s="1071"/>
      <c r="AG60" s="1072"/>
      <c r="AH60" s="991"/>
      <c r="AI60" s="991"/>
      <c r="AJ60" s="992"/>
      <c r="AK60" s="1073"/>
      <c r="AL60" s="994"/>
      <c r="AM60" s="994"/>
      <c r="AN60" s="1074"/>
      <c r="AO60" s="798"/>
      <c r="AP60" s="1075"/>
      <c r="AQ60" s="985"/>
      <c r="AR60" s="881"/>
      <c r="AS60" s="1076" t="e">
        <f t="shared" si="0"/>
        <v>#DIV/0!</v>
      </c>
      <c r="AT60" s="1077" t="e">
        <f t="shared" si="1"/>
        <v>#DIV/0!</v>
      </c>
      <c r="AU60" s="1077" t="e">
        <f t="shared" si="2"/>
        <v>#DIV/0!</v>
      </c>
      <c r="AV60" s="1077" t="e">
        <f t="shared" si="3"/>
        <v>#DIV/0!</v>
      </c>
      <c r="AW60" s="1078" t="e">
        <f t="shared" si="33"/>
        <v>#DIV/0!</v>
      </c>
      <c r="AX60" s="1078" t="e">
        <f t="shared" si="34"/>
        <v>#DIV/0!</v>
      </c>
      <c r="AY60" s="1078" t="e">
        <f t="shared" si="35"/>
        <v>#DIV/0!</v>
      </c>
      <c r="AZ60" s="1078" t="e">
        <f t="shared" si="7"/>
        <v>#DIV/0!</v>
      </c>
      <c r="BA60" s="1079" t="e">
        <f t="shared" si="8"/>
        <v>#DIV/0!</v>
      </c>
      <c r="BB60" s="1079" t="e">
        <f t="shared" si="9"/>
        <v>#DIV/0!</v>
      </c>
      <c r="BC60" s="1079" t="e">
        <f t="shared" si="10"/>
        <v>#DIV/0!</v>
      </c>
      <c r="BD60" s="1079" t="e">
        <f t="shared" si="11"/>
        <v>#DIV/0!</v>
      </c>
      <c r="BE60" s="1080">
        <v>0.2</v>
      </c>
      <c r="BF60" s="1080">
        <v>0.8</v>
      </c>
      <c r="BG60" s="1079" t="e">
        <f t="shared" si="12"/>
        <v>#DIV/0!</v>
      </c>
      <c r="BH60" s="1079" t="e">
        <f t="shared" si="13"/>
        <v>#DIV/0!</v>
      </c>
      <c r="BI60" s="1079" t="e">
        <f t="shared" si="14"/>
        <v>#DIV/0!</v>
      </c>
      <c r="BJ60" s="1079" t="e">
        <f t="shared" si="38"/>
        <v>#DIV/0!</v>
      </c>
      <c r="BK60" s="1079" t="e">
        <f t="shared" si="38"/>
        <v>#DIV/0!</v>
      </c>
      <c r="BL60" s="1079" t="e">
        <f t="shared" si="16"/>
        <v>#DIV/0!</v>
      </c>
      <c r="BM60" s="1079" t="e">
        <f t="shared" si="17"/>
        <v>#DIV/0!</v>
      </c>
      <c r="BN60" s="1079" t="e">
        <f t="shared" si="18"/>
        <v>#DIV/0!</v>
      </c>
      <c r="BO60" s="1079" t="e">
        <f t="shared" si="39"/>
        <v>#DIV/0!</v>
      </c>
      <c r="BP60" s="1079" t="e">
        <f t="shared" si="39"/>
        <v>#DIV/0!</v>
      </c>
      <c r="BQ60" s="1079" t="e">
        <f t="shared" si="39"/>
        <v>#DIV/0!</v>
      </c>
      <c r="BR60" s="1079" t="e">
        <f t="shared" si="39"/>
        <v>#DIV/0!</v>
      </c>
      <c r="BS60" s="838"/>
      <c r="BT60" s="838"/>
      <c r="BU60" s="838"/>
      <c r="BV60" s="838"/>
      <c r="BW60" s="838"/>
      <c r="BX60" s="838"/>
      <c r="BY60" s="838"/>
      <c r="BZ60" s="838"/>
      <c r="CA60" s="839"/>
      <c r="CB60" s="798"/>
      <c r="CC60" s="1081"/>
      <c r="CD60" s="1082"/>
      <c r="CE60" s="1082"/>
      <c r="CF60" s="1083"/>
      <c r="CG60" s="1084"/>
      <c r="CH60" s="798"/>
      <c r="CI60" s="798"/>
      <c r="CJ60" s="798"/>
      <c r="CK60" s="798"/>
      <c r="CL60" s="798"/>
      <c r="CM60" s="798"/>
      <c r="CN60" s="798"/>
      <c r="CO60" s="798"/>
      <c r="CP60" s="798"/>
      <c r="CQ60" s="798"/>
      <c r="CR60" s="798"/>
      <c r="CS60" s="798"/>
      <c r="CT60" s="798"/>
    </row>
    <row r="61" spans="1:98" ht="14.25" customHeight="1" thickBot="1">
      <c r="A61" s="853">
        <v>6</v>
      </c>
      <c r="B61" s="1555" t="s">
        <v>2253</v>
      </c>
      <c r="C61" s="3394"/>
      <c r="D61" s="856" t="s">
        <v>151</v>
      </c>
      <c r="E61" s="857"/>
      <c r="F61" s="999" t="s">
        <v>77</v>
      </c>
      <c r="G61" s="1033">
        <v>101016</v>
      </c>
      <c r="H61" s="1724" t="s">
        <v>2254</v>
      </c>
      <c r="I61" s="860"/>
      <c r="J61" s="861"/>
      <c r="K61" s="861"/>
      <c r="L61" s="861"/>
      <c r="M61" s="1035"/>
      <c r="N61" s="1722">
        <f>SUM(P61:P70)</f>
        <v>12284548917</v>
      </c>
      <c r="O61" s="954" t="s">
        <v>68</v>
      </c>
      <c r="P61" s="3389">
        <f>1284548917+11000000000</f>
        <v>12284548917</v>
      </c>
      <c r="Q61" s="863"/>
      <c r="R61" s="864"/>
      <c r="S61" s="864"/>
      <c r="T61" s="865"/>
      <c r="U61" s="866"/>
      <c r="V61" s="867">
        <v>1</v>
      </c>
      <c r="W61" s="858" t="s">
        <v>2255</v>
      </c>
      <c r="X61" s="1273">
        <v>45664</v>
      </c>
      <c r="Y61" s="1273">
        <v>45687</v>
      </c>
      <c r="Z61" s="998" t="s">
        <v>2215</v>
      </c>
      <c r="AA61" s="868">
        <v>0</v>
      </c>
      <c r="AB61" s="869">
        <v>0</v>
      </c>
      <c r="AC61" s="869"/>
      <c r="AD61" s="870"/>
      <c r="AE61" s="871"/>
      <c r="AF61" s="1038">
        <v>400301200</v>
      </c>
      <c r="AG61" s="1039" t="s">
        <v>2256</v>
      </c>
      <c r="AH61" s="1039" t="s">
        <v>2257</v>
      </c>
      <c r="AI61" s="976" t="s">
        <v>156</v>
      </c>
      <c r="AJ61" s="3400">
        <v>2025</v>
      </c>
      <c r="AK61" s="1041"/>
      <c r="AL61" s="877"/>
      <c r="AM61" s="877"/>
      <c r="AN61" s="878"/>
      <c r="AO61" s="798"/>
      <c r="AP61" s="879" t="s">
        <v>97</v>
      </c>
      <c r="AQ61" s="880" t="s">
        <v>356</v>
      </c>
      <c r="AR61" s="881"/>
      <c r="AS61" s="882">
        <f t="shared" si="0"/>
        <v>0</v>
      </c>
      <c r="AT61" s="977">
        <f t="shared" si="1"/>
        <v>0</v>
      </c>
      <c r="AU61" s="977">
        <f t="shared" si="2"/>
        <v>0</v>
      </c>
      <c r="AV61" s="977">
        <f t="shared" si="3"/>
        <v>0</v>
      </c>
      <c r="AW61" s="1014">
        <f t="shared" si="33"/>
        <v>0</v>
      </c>
      <c r="AX61" s="1014">
        <f t="shared" si="34"/>
        <v>0</v>
      </c>
      <c r="AY61" s="1014">
        <f t="shared" si="35"/>
        <v>0</v>
      </c>
      <c r="AZ61" s="1014" t="e">
        <f t="shared" si="7"/>
        <v>#DIV/0!</v>
      </c>
      <c r="BA61" s="978">
        <f t="shared" si="8"/>
        <v>0</v>
      </c>
      <c r="BB61" s="978">
        <f t="shared" si="9"/>
        <v>0</v>
      </c>
      <c r="BC61" s="978">
        <f t="shared" si="10"/>
        <v>0</v>
      </c>
      <c r="BD61" s="978">
        <f t="shared" si="11"/>
        <v>0</v>
      </c>
      <c r="BE61" s="979">
        <v>0.2</v>
      </c>
      <c r="BF61" s="979">
        <v>0.8</v>
      </c>
      <c r="BG61" s="978">
        <f t="shared" si="12"/>
        <v>0</v>
      </c>
      <c r="BH61" s="978">
        <f t="shared" si="13"/>
        <v>0</v>
      </c>
      <c r="BI61" s="978">
        <f t="shared" si="14"/>
        <v>0</v>
      </c>
      <c r="BJ61" s="978" t="e">
        <f t="shared" ref="BJ61:BK76" si="42">+AZ61*BE61</f>
        <v>#DIV/0!</v>
      </c>
      <c r="BK61" s="978">
        <f t="shared" si="42"/>
        <v>0</v>
      </c>
      <c r="BL61" s="978">
        <f t="shared" si="16"/>
        <v>0</v>
      </c>
      <c r="BM61" s="978">
        <f t="shared" si="17"/>
        <v>0</v>
      </c>
      <c r="BN61" s="978">
        <f t="shared" si="18"/>
        <v>0</v>
      </c>
      <c r="BO61" s="978">
        <f t="shared" ref="BO61:BR76" si="43">+BG61+BK61</f>
        <v>0</v>
      </c>
      <c r="BP61" s="885">
        <f t="shared" si="43"/>
        <v>0</v>
      </c>
      <c r="BQ61" s="885">
        <f t="shared" si="43"/>
        <v>0</v>
      </c>
      <c r="BR61" s="885" t="e">
        <f t="shared" si="43"/>
        <v>#DIV/0!</v>
      </c>
      <c r="BS61" s="1015">
        <f t="shared" ref="BS61:BV61" si="44">AVERAGEIF(BO61:BO70,"&lt;&gt;#¡DIV/0!")</f>
        <v>0</v>
      </c>
      <c r="BT61" s="1015">
        <f t="shared" si="44"/>
        <v>0</v>
      </c>
      <c r="BU61" s="1015">
        <f t="shared" si="44"/>
        <v>0</v>
      </c>
      <c r="BV61" s="1015" t="e">
        <f t="shared" si="44"/>
        <v>#DIV/0!</v>
      </c>
      <c r="BW61" s="888">
        <f>+C61*BS61</f>
        <v>0</v>
      </c>
      <c r="BX61" s="888">
        <f>+C61*BT61</f>
        <v>0</v>
      </c>
      <c r="BY61" s="888">
        <f>+C61*BU61</f>
        <v>0</v>
      </c>
      <c r="BZ61" s="888" t="e">
        <f>+C61*BV61</f>
        <v>#DIV/0!</v>
      </c>
      <c r="CA61" s="1016" t="e">
        <f>SUM(BW61:BZ70)</f>
        <v>#DIV/0!</v>
      </c>
      <c r="CB61" s="798"/>
      <c r="CC61" s="890">
        <f t="shared" ref="CC61:CF61" si="45">+Q61/$N$61</f>
        <v>0</v>
      </c>
      <c r="CD61" s="891">
        <f t="shared" si="45"/>
        <v>0</v>
      </c>
      <c r="CE61" s="891">
        <f t="shared" si="45"/>
        <v>0</v>
      </c>
      <c r="CF61" s="961">
        <f t="shared" si="45"/>
        <v>0</v>
      </c>
      <c r="CG61" s="962">
        <f>AVERAGE(CC61:CF70)</f>
        <v>0</v>
      </c>
      <c r="CH61" s="798"/>
      <c r="CI61" s="798"/>
      <c r="CJ61" s="798"/>
      <c r="CK61" s="798"/>
      <c r="CL61" s="798"/>
      <c r="CM61" s="798"/>
      <c r="CN61" s="798"/>
      <c r="CO61" s="798"/>
      <c r="CP61" s="798"/>
      <c r="CQ61" s="798"/>
      <c r="CR61" s="798"/>
      <c r="CS61" s="798"/>
      <c r="CT61" s="798"/>
    </row>
    <row r="62" spans="1:98" ht="14.25" customHeight="1" thickBot="1">
      <c r="A62" s="893"/>
      <c r="B62" s="2737"/>
      <c r="C62" s="3396"/>
      <c r="D62" s="896"/>
      <c r="E62" s="897"/>
      <c r="F62" s="898"/>
      <c r="G62" s="964"/>
      <c r="H62" s="1735"/>
      <c r="I62" s="899"/>
      <c r="J62" s="900"/>
      <c r="K62" s="900"/>
      <c r="L62" s="900"/>
      <c r="M62" s="925"/>
      <c r="N62" s="1733"/>
      <c r="O62" s="927"/>
      <c r="P62" s="901"/>
      <c r="Q62" s="903"/>
      <c r="R62" s="904"/>
      <c r="S62" s="904"/>
      <c r="T62" s="905"/>
      <c r="U62" s="866"/>
      <c r="V62" s="906">
        <v>2</v>
      </c>
      <c r="W62" s="898" t="s">
        <v>2230</v>
      </c>
      <c r="X62" s="1253">
        <v>45689</v>
      </c>
      <c r="Y62" s="1253">
        <v>45732</v>
      </c>
      <c r="Z62" s="1280"/>
      <c r="AA62" s="868">
        <v>0</v>
      </c>
      <c r="AB62" s="908">
        <v>0</v>
      </c>
      <c r="AC62" s="908"/>
      <c r="AD62" s="909"/>
      <c r="AE62" s="871"/>
      <c r="AF62" s="1028"/>
      <c r="AG62" s="1048"/>
      <c r="AH62" s="1049"/>
      <c r="AI62" s="911"/>
      <c r="AJ62" s="912"/>
      <c r="AK62" s="1029"/>
      <c r="AL62" s="914"/>
      <c r="AM62" s="914"/>
      <c r="AN62" s="915"/>
      <c r="AO62" s="798"/>
      <c r="AP62" s="1050"/>
      <c r="AQ62" s="901"/>
      <c r="AR62" s="881"/>
      <c r="AS62" s="917" t="e">
        <f t="shared" si="0"/>
        <v>#DIV/0!</v>
      </c>
      <c r="AT62" s="918" t="e">
        <f t="shared" si="1"/>
        <v>#DIV/0!</v>
      </c>
      <c r="AU62" s="918" t="e">
        <f t="shared" si="2"/>
        <v>#DIV/0!</v>
      </c>
      <c r="AV62" s="918" t="e">
        <f t="shared" si="3"/>
        <v>#DIV/0!</v>
      </c>
      <c r="AW62" s="919">
        <f t="shared" si="33"/>
        <v>0</v>
      </c>
      <c r="AX62" s="919">
        <f t="shared" si="34"/>
        <v>0</v>
      </c>
      <c r="AY62" s="919">
        <f t="shared" si="35"/>
        <v>0</v>
      </c>
      <c r="AZ62" s="919" t="e">
        <f t="shared" si="7"/>
        <v>#DIV/0!</v>
      </c>
      <c r="BA62" s="920" t="e">
        <f t="shared" si="8"/>
        <v>#DIV/0!</v>
      </c>
      <c r="BB62" s="920" t="e">
        <f t="shared" si="9"/>
        <v>#DIV/0!</v>
      </c>
      <c r="BC62" s="920" t="e">
        <f t="shared" si="10"/>
        <v>#DIV/0!</v>
      </c>
      <c r="BD62" s="920" t="e">
        <f t="shared" si="11"/>
        <v>#DIV/0!</v>
      </c>
      <c r="BE62" s="921">
        <v>0.2</v>
      </c>
      <c r="BF62" s="921">
        <v>0.8</v>
      </c>
      <c r="BG62" s="920">
        <f t="shared" si="12"/>
        <v>0</v>
      </c>
      <c r="BH62" s="920">
        <f t="shared" si="13"/>
        <v>0</v>
      </c>
      <c r="BI62" s="920">
        <f t="shared" si="14"/>
        <v>0</v>
      </c>
      <c r="BJ62" s="920" t="e">
        <f t="shared" si="42"/>
        <v>#DIV/0!</v>
      </c>
      <c r="BK62" s="920" t="e">
        <f t="shared" si="42"/>
        <v>#DIV/0!</v>
      </c>
      <c r="BL62" s="920" t="e">
        <f t="shared" si="16"/>
        <v>#DIV/0!</v>
      </c>
      <c r="BM62" s="920" t="e">
        <f t="shared" si="17"/>
        <v>#DIV/0!</v>
      </c>
      <c r="BN62" s="920" t="e">
        <f t="shared" si="18"/>
        <v>#DIV/0!</v>
      </c>
      <c r="BO62" s="920" t="e">
        <f t="shared" si="43"/>
        <v>#DIV/0!</v>
      </c>
      <c r="BP62" s="920" t="e">
        <f t="shared" si="43"/>
        <v>#DIV/0!</v>
      </c>
      <c r="BQ62" s="920" t="e">
        <f t="shared" si="43"/>
        <v>#DIV/0!</v>
      </c>
      <c r="BR62" s="920" t="e">
        <f t="shared" si="43"/>
        <v>#DIV/0!</v>
      </c>
      <c r="BS62" s="842"/>
      <c r="BT62" s="842"/>
      <c r="BU62" s="842"/>
      <c r="BV62" s="842"/>
      <c r="BW62" s="842"/>
      <c r="BX62" s="842"/>
      <c r="BY62" s="842"/>
      <c r="BZ62" s="842"/>
      <c r="CA62" s="830"/>
      <c r="CB62" s="798"/>
      <c r="CC62" s="922"/>
      <c r="CD62" s="923"/>
      <c r="CE62" s="923"/>
      <c r="CF62" s="974"/>
      <c r="CG62" s="975"/>
      <c r="CH62" s="798"/>
      <c r="CI62" s="798"/>
      <c r="CJ62" s="798"/>
      <c r="CK62" s="798"/>
      <c r="CL62" s="798"/>
      <c r="CM62" s="798"/>
      <c r="CN62" s="798"/>
      <c r="CO62" s="798"/>
      <c r="CP62" s="798"/>
      <c r="CQ62" s="798"/>
      <c r="CR62" s="798"/>
      <c r="CS62" s="798"/>
      <c r="CT62" s="798"/>
    </row>
    <row r="63" spans="1:98" ht="14.25" customHeight="1" thickBot="1">
      <c r="A63" s="893"/>
      <c r="B63" s="2737"/>
      <c r="C63" s="3396"/>
      <c r="D63" s="896"/>
      <c r="E63" s="897"/>
      <c r="F63" s="933"/>
      <c r="G63" s="1051"/>
      <c r="H63" s="1735"/>
      <c r="I63" s="899"/>
      <c r="J63" s="900"/>
      <c r="K63" s="900"/>
      <c r="L63" s="900"/>
      <c r="M63" s="925"/>
      <c r="N63" s="1733"/>
      <c r="O63" s="927"/>
      <c r="P63" s="901"/>
      <c r="Q63" s="903"/>
      <c r="R63" s="904"/>
      <c r="S63" s="904"/>
      <c r="T63" s="905"/>
      <c r="U63" s="866"/>
      <c r="V63" s="906">
        <v>3</v>
      </c>
      <c r="W63" s="898" t="s">
        <v>2220</v>
      </c>
      <c r="X63" s="1253">
        <v>45736</v>
      </c>
      <c r="Y63" s="1253">
        <v>45736</v>
      </c>
      <c r="Z63" s="1280"/>
      <c r="AA63" s="868">
        <v>0</v>
      </c>
      <c r="AB63" s="908">
        <v>0</v>
      </c>
      <c r="AC63" s="908"/>
      <c r="AD63" s="909"/>
      <c r="AE63" s="871"/>
      <c r="AF63" s="1052"/>
      <c r="AG63" s="1053"/>
      <c r="AH63" s="1054"/>
      <c r="AI63" s="1055"/>
      <c r="AJ63" s="1056"/>
      <c r="AK63" s="1029"/>
      <c r="AL63" s="914"/>
      <c r="AM63" s="914"/>
      <c r="AN63" s="915"/>
      <c r="AO63" s="798"/>
      <c r="AP63" s="1050"/>
      <c r="AQ63" s="901"/>
      <c r="AR63" s="881"/>
      <c r="AS63" s="917" t="e">
        <f t="shared" si="0"/>
        <v>#DIV/0!</v>
      </c>
      <c r="AT63" s="918" t="e">
        <f t="shared" si="1"/>
        <v>#DIV/0!</v>
      </c>
      <c r="AU63" s="918" t="e">
        <f t="shared" si="2"/>
        <v>#DIV/0!</v>
      </c>
      <c r="AV63" s="918" t="e">
        <f t="shared" si="3"/>
        <v>#DIV/0!</v>
      </c>
      <c r="AW63" s="919">
        <f t="shared" si="33"/>
        <v>0</v>
      </c>
      <c r="AX63" s="919">
        <f t="shared" si="34"/>
        <v>0</v>
      </c>
      <c r="AY63" s="919">
        <f t="shared" si="35"/>
        <v>0</v>
      </c>
      <c r="AZ63" s="919" t="e">
        <f t="shared" si="7"/>
        <v>#DIV/0!</v>
      </c>
      <c r="BA63" s="920" t="e">
        <f t="shared" si="8"/>
        <v>#DIV/0!</v>
      </c>
      <c r="BB63" s="920" t="e">
        <f t="shared" si="9"/>
        <v>#DIV/0!</v>
      </c>
      <c r="BC63" s="920" t="e">
        <f t="shared" si="10"/>
        <v>#DIV/0!</v>
      </c>
      <c r="BD63" s="920" t="e">
        <f t="shared" si="11"/>
        <v>#DIV/0!</v>
      </c>
      <c r="BE63" s="921">
        <v>0.2</v>
      </c>
      <c r="BF63" s="921">
        <v>0.8</v>
      </c>
      <c r="BG63" s="920">
        <f t="shared" si="12"/>
        <v>0</v>
      </c>
      <c r="BH63" s="920">
        <f t="shared" si="13"/>
        <v>0</v>
      </c>
      <c r="BI63" s="920">
        <f t="shared" si="14"/>
        <v>0</v>
      </c>
      <c r="BJ63" s="920" t="e">
        <f t="shared" si="42"/>
        <v>#DIV/0!</v>
      </c>
      <c r="BK63" s="920" t="e">
        <f t="shared" si="42"/>
        <v>#DIV/0!</v>
      </c>
      <c r="BL63" s="920" t="e">
        <f t="shared" si="16"/>
        <v>#DIV/0!</v>
      </c>
      <c r="BM63" s="920" t="e">
        <f t="shared" si="17"/>
        <v>#DIV/0!</v>
      </c>
      <c r="BN63" s="920" t="e">
        <f t="shared" si="18"/>
        <v>#DIV/0!</v>
      </c>
      <c r="BO63" s="920" t="e">
        <f t="shared" si="43"/>
        <v>#DIV/0!</v>
      </c>
      <c r="BP63" s="920" t="e">
        <f t="shared" si="43"/>
        <v>#DIV/0!</v>
      </c>
      <c r="BQ63" s="920" t="e">
        <f t="shared" si="43"/>
        <v>#DIV/0!</v>
      </c>
      <c r="BR63" s="920" t="e">
        <f t="shared" si="43"/>
        <v>#DIV/0!</v>
      </c>
      <c r="BS63" s="842"/>
      <c r="BT63" s="842"/>
      <c r="BU63" s="842"/>
      <c r="BV63" s="842"/>
      <c r="BW63" s="842"/>
      <c r="BX63" s="842"/>
      <c r="BY63" s="842"/>
      <c r="BZ63" s="842"/>
      <c r="CA63" s="830"/>
      <c r="CB63" s="798"/>
      <c r="CC63" s="922"/>
      <c r="CD63" s="923"/>
      <c r="CE63" s="923"/>
      <c r="CF63" s="974"/>
      <c r="CG63" s="975"/>
      <c r="CH63" s="798"/>
      <c r="CI63" s="798"/>
      <c r="CJ63" s="798"/>
      <c r="CK63" s="798"/>
      <c r="CL63" s="798"/>
      <c r="CM63" s="798"/>
      <c r="CN63" s="798"/>
      <c r="CO63" s="798"/>
      <c r="CP63" s="798"/>
      <c r="CQ63" s="798"/>
      <c r="CR63" s="798"/>
      <c r="CS63" s="798"/>
      <c r="CT63" s="798"/>
    </row>
    <row r="64" spans="1:98" ht="14.25" customHeight="1" thickBot="1">
      <c r="A64" s="893"/>
      <c r="B64" s="2737"/>
      <c r="C64" s="3396"/>
      <c r="D64" s="896"/>
      <c r="E64" s="897"/>
      <c r="F64" s="933"/>
      <c r="G64" s="1051"/>
      <c r="H64" s="1735"/>
      <c r="I64" s="899"/>
      <c r="J64" s="900"/>
      <c r="K64" s="900"/>
      <c r="L64" s="900"/>
      <c r="M64" s="925"/>
      <c r="N64" s="1733"/>
      <c r="O64" s="927"/>
      <c r="P64" s="901"/>
      <c r="Q64" s="903"/>
      <c r="R64" s="904"/>
      <c r="S64" s="904"/>
      <c r="T64" s="905"/>
      <c r="U64" s="866"/>
      <c r="V64" s="906">
        <v>4</v>
      </c>
      <c r="W64" s="898" t="s">
        <v>2231</v>
      </c>
      <c r="X64" s="1253">
        <v>45736</v>
      </c>
      <c r="Y64" s="1253">
        <v>45736</v>
      </c>
      <c r="Z64" s="1280"/>
      <c r="AA64" s="868">
        <v>0</v>
      </c>
      <c r="AB64" s="908">
        <v>0</v>
      </c>
      <c r="AC64" s="908"/>
      <c r="AD64" s="909"/>
      <c r="AE64" s="871"/>
      <c r="AF64" s="1052"/>
      <c r="AG64" s="976"/>
      <c r="AH64" s="976"/>
      <c r="AI64" s="929"/>
      <c r="AJ64" s="930"/>
      <c r="AK64" s="1029"/>
      <c r="AL64" s="914"/>
      <c r="AM64" s="914"/>
      <c r="AN64" s="915"/>
      <c r="AO64" s="798"/>
      <c r="AP64" s="1050"/>
      <c r="AQ64" s="901"/>
      <c r="AR64" s="881"/>
      <c r="AS64" s="917" t="e">
        <f t="shared" si="0"/>
        <v>#DIV/0!</v>
      </c>
      <c r="AT64" s="918" t="e">
        <f t="shared" si="1"/>
        <v>#DIV/0!</v>
      </c>
      <c r="AU64" s="918" t="e">
        <f t="shared" si="2"/>
        <v>#DIV/0!</v>
      </c>
      <c r="AV64" s="918" t="e">
        <f t="shared" si="3"/>
        <v>#DIV/0!</v>
      </c>
      <c r="AW64" s="919">
        <f t="shared" si="33"/>
        <v>0</v>
      </c>
      <c r="AX64" s="919">
        <f t="shared" si="34"/>
        <v>0</v>
      </c>
      <c r="AY64" s="919">
        <f t="shared" si="35"/>
        <v>0</v>
      </c>
      <c r="AZ64" s="919" t="e">
        <f t="shared" si="7"/>
        <v>#DIV/0!</v>
      </c>
      <c r="BA64" s="920" t="e">
        <f t="shared" si="8"/>
        <v>#DIV/0!</v>
      </c>
      <c r="BB64" s="920" t="e">
        <f t="shared" si="9"/>
        <v>#DIV/0!</v>
      </c>
      <c r="BC64" s="920" t="e">
        <f t="shared" si="10"/>
        <v>#DIV/0!</v>
      </c>
      <c r="BD64" s="920" t="e">
        <f t="shared" si="11"/>
        <v>#DIV/0!</v>
      </c>
      <c r="BE64" s="921">
        <v>0.2</v>
      </c>
      <c r="BF64" s="921">
        <v>0.8</v>
      </c>
      <c r="BG64" s="920">
        <f t="shared" si="12"/>
        <v>0</v>
      </c>
      <c r="BH64" s="920">
        <f t="shared" si="13"/>
        <v>0</v>
      </c>
      <c r="BI64" s="920">
        <f t="shared" si="14"/>
        <v>0</v>
      </c>
      <c r="BJ64" s="920" t="e">
        <f t="shared" si="42"/>
        <v>#DIV/0!</v>
      </c>
      <c r="BK64" s="920" t="e">
        <f t="shared" si="42"/>
        <v>#DIV/0!</v>
      </c>
      <c r="BL64" s="920" t="e">
        <f t="shared" si="16"/>
        <v>#DIV/0!</v>
      </c>
      <c r="BM64" s="920" t="e">
        <f t="shared" si="17"/>
        <v>#DIV/0!</v>
      </c>
      <c r="BN64" s="920" t="e">
        <f t="shared" si="18"/>
        <v>#DIV/0!</v>
      </c>
      <c r="BO64" s="920" t="e">
        <f t="shared" si="43"/>
        <v>#DIV/0!</v>
      </c>
      <c r="BP64" s="920" t="e">
        <f t="shared" si="43"/>
        <v>#DIV/0!</v>
      </c>
      <c r="BQ64" s="920" t="e">
        <f t="shared" si="43"/>
        <v>#DIV/0!</v>
      </c>
      <c r="BR64" s="920" t="e">
        <f t="shared" si="43"/>
        <v>#DIV/0!</v>
      </c>
      <c r="BS64" s="842"/>
      <c r="BT64" s="842"/>
      <c r="BU64" s="842"/>
      <c r="BV64" s="842"/>
      <c r="BW64" s="842"/>
      <c r="BX64" s="842"/>
      <c r="BY64" s="842"/>
      <c r="BZ64" s="842"/>
      <c r="CA64" s="830"/>
      <c r="CB64" s="798"/>
      <c r="CC64" s="922"/>
      <c r="CD64" s="923"/>
      <c r="CE64" s="923"/>
      <c r="CF64" s="974"/>
      <c r="CG64" s="975"/>
      <c r="CH64" s="798"/>
      <c r="CI64" s="798"/>
      <c r="CJ64" s="798"/>
      <c r="CK64" s="798"/>
      <c r="CL64" s="798"/>
      <c r="CM64" s="798"/>
      <c r="CN64" s="798"/>
      <c r="CO64" s="798"/>
      <c r="CP64" s="798"/>
      <c r="CQ64" s="798"/>
      <c r="CR64" s="798"/>
      <c r="CS64" s="798"/>
      <c r="CT64" s="798"/>
    </row>
    <row r="65" spans="1:98" ht="14.25" customHeight="1" thickBot="1">
      <c r="A65" s="893"/>
      <c r="B65" s="2737"/>
      <c r="C65" s="3396"/>
      <c r="D65" s="896"/>
      <c r="E65" s="897"/>
      <c r="F65" s="933"/>
      <c r="G65" s="1051"/>
      <c r="H65" s="1735"/>
      <c r="I65" s="899"/>
      <c r="J65" s="900"/>
      <c r="K65" s="900"/>
      <c r="L65" s="900"/>
      <c r="M65" s="925"/>
      <c r="N65" s="1733"/>
      <c r="O65" s="927"/>
      <c r="P65" s="901"/>
      <c r="Q65" s="903"/>
      <c r="R65" s="904"/>
      <c r="S65" s="904"/>
      <c r="T65" s="905"/>
      <c r="U65" s="866"/>
      <c r="V65" s="906">
        <v>5</v>
      </c>
      <c r="W65" s="898" t="s">
        <v>2222</v>
      </c>
      <c r="X65" s="1253">
        <v>45736</v>
      </c>
      <c r="Y65" s="1253">
        <v>45868</v>
      </c>
      <c r="Z65" s="1280"/>
      <c r="AA65" s="868">
        <v>0</v>
      </c>
      <c r="AB65" s="908">
        <v>0</v>
      </c>
      <c r="AC65" s="908"/>
      <c r="AD65" s="909"/>
      <c r="AE65" s="871"/>
      <c r="AF65" s="1052"/>
      <c r="AG65" s="976"/>
      <c r="AH65" s="976"/>
      <c r="AI65" s="929"/>
      <c r="AJ65" s="930"/>
      <c r="AK65" s="1029"/>
      <c r="AL65" s="914"/>
      <c r="AM65" s="914"/>
      <c r="AN65" s="915"/>
      <c r="AO65" s="798"/>
      <c r="AP65" s="1050"/>
      <c r="AQ65" s="901"/>
      <c r="AR65" s="881"/>
      <c r="AS65" s="917" t="e">
        <f t="shared" si="0"/>
        <v>#DIV/0!</v>
      </c>
      <c r="AT65" s="918" t="e">
        <f t="shared" si="1"/>
        <v>#DIV/0!</v>
      </c>
      <c r="AU65" s="918" t="e">
        <f t="shared" si="2"/>
        <v>#DIV/0!</v>
      </c>
      <c r="AV65" s="918" t="e">
        <f t="shared" si="3"/>
        <v>#DIV/0!</v>
      </c>
      <c r="AW65" s="919">
        <f t="shared" si="33"/>
        <v>0</v>
      </c>
      <c r="AX65" s="919">
        <f t="shared" si="34"/>
        <v>0</v>
      </c>
      <c r="AY65" s="919">
        <f t="shared" si="35"/>
        <v>0</v>
      </c>
      <c r="AZ65" s="919" t="e">
        <f t="shared" si="7"/>
        <v>#DIV/0!</v>
      </c>
      <c r="BA65" s="920" t="e">
        <f t="shared" si="8"/>
        <v>#DIV/0!</v>
      </c>
      <c r="BB65" s="920" t="e">
        <f t="shared" si="9"/>
        <v>#DIV/0!</v>
      </c>
      <c r="BC65" s="920" t="e">
        <f t="shared" si="10"/>
        <v>#DIV/0!</v>
      </c>
      <c r="BD65" s="920" t="e">
        <f t="shared" si="11"/>
        <v>#DIV/0!</v>
      </c>
      <c r="BE65" s="921">
        <v>0.2</v>
      </c>
      <c r="BF65" s="921">
        <v>0.8</v>
      </c>
      <c r="BG65" s="920">
        <f t="shared" si="12"/>
        <v>0</v>
      </c>
      <c r="BH65" s="920">
        <f t="shared" si="13"/>
        <v>0</v>
      </c>
      <c r="BI65" s="920">
        <f t="shared" si="14"/>
        <v>0</v>
      </c>
      <c r="BJ65" s="920" t="e">
        <f t="shared" si="42"/>
        <v>#DIV/0!</v>
      </c>
      <c r="BK65" s="920" t="e">
        <f t="shared" si="42"/>
        <v>#DIV/0!</v>
      </c>
      <c r="BL65" s="920" t="e">
        <f t="shared" si="16"/>
        <v>#DIV/0!</v>
      </c>
      <c r="BM65" s="920" t="e">
        <f t="shared" si="17"/>
        <v>#DIV/0!</v>
      </c>
      <c r="BN65" s="920" t="e">
        <f t="shared" si="18"/>
        <v>#DIV/0!</v>
      </c>
      <c r="BO65" s="920" t="e">
        <f t="shared" si="43"/>
        <v>#DIV/0!</v>
      </c>
      <c r="BP65" s="920" t="e">
        <f t="shared" si="43"/>
        <v>#DIV/0!</v>
      </c>
      <c r="BQ65" s="920" t="e">
        <f t="shared" si="43"/>
        <v>#DIV/0!</v>
      </c>
      <c r="BR65" s="920" t="e">
        <f t="shared" si="43"/>
        <v>#DIV/0!</v>
      </c>
      <c r="BS65" s="842"/>
      <c r="BT65" s="842"/>
      <c r="BU65" s="842"/>
      <c r="BV65" s="842"/>
      <c r="BW65" s="842"/>
      <c r="BX65" s="842"/>
      <c r="BY65" s="842"/>
      <c r="BZ65" s="842"/>
      <c r="CA65" s="830"/>
      <c r="CB65" s="798"/>
      <c r="CC65" s="922"/>
      <c r="CD65" s="923"/>
      <c r="CE65" s="923"/>
      <c r="CF65" s="974"/>
      <c r="CG65" s="975"/>
      <c r="CH65" s="798"/>
      <c r="CI65" s="798"/>
      <c r="CJ65" s="798"/>
      <c r="CK65" s="798"/>
      <c r="CL65" s="798"/>
      <c r="CM65" s="798"/>
      <c r="CN65" s="798"/>
      <c r="CO65" s="798"/>
      <c r="CP65" s="798"/>
      <c r="CQ65" s="798"/>
      <c r="CR65" s="798"/>
      <c r="CS65" s="798"/>
      <c r="CT65" s="798"/>
    </row>
    <row r="66" spans="1:98" ht="14.25" customHeight="1" thickBot="1">
      <c r="A66" s="893"/>
      <c r="B66" s="2737"/>
      <c r="C66" s="3396"/>
      <c r="D66" s="896"/>
      <c r="E66" s="897"/>
      <c r="F66" s="933"/>
      <c r="G66" s="1051"/>
      <c r="H66" s="1735"/>
      <c r="I66" s="899"/>
      <c r="J66" s="900"/>
      <c r="K66" s="900"/>
      <c r="L66" s="900"/>
      <c r="M66" s="925"/>
      <c r="N66" s="1733"/>
      <c r="O66" s="927"/>
      <c r="P66" s="901"/>
      <c r="Q66" s="903"/>
      <c r="R66" s="904"/>
      <c r="S66" s="904"/>
      <c r="T66" s="905"/>
      <c r="U66" s="866"/>
      <c r="V66" s="906">
        <v>6</v>
      </c>
      <c r="W66" s="898" t="s">
        <v>2232</v>
      </c>
      <c r="X66" s="1253">
        <v>45870</v>
      </c>
      <c r="Y66" s="1253">
        <v>45870</v>
      </c>
      <c r="Z66" s="1280"/>
      <c r="AA66" s="868">
        <v>0</v>
      </c>
      <c r="AB66" s="908">
        <v>0</v>
      </c>
      <c r="AC66" s="908"/>
      <c r="AD66" s="909"/>
      <c r="AE66" s="871"/>
      <c r="AF66" s="1052"/>
      <c r="AG66" s="976"/>
      <c r="AH66" s="976"/>
      <c r="AI66" s="929"/>
      <c r="AJ66" s="930"/>
      <c r="AK66" s="1029"/>
      <c r="AL66" s="914"/>
      <c r="AM66" s="914"/>
      <c r="AN66" s="915"/>
      <c r="AO66" s="798"/>
      <c r="AP66" s="1050"/>
      <c r="AQ66" s="901"/>
      <c r="AR66" s="881"/>
      <c r="AS66" s="917" t="e">
        <f t="shared" si="0"/>
        <v>#DIV/0!</v>
      </c>
      <c r="AT66" s="918" t="e">
        <f t="shared" si="1"/>
        <v>#DIV/0!</v>
      </c>
      <c r="AU66" s="918" t="e">
        <f t="shared" si="2"/>
        <v>#DIV/0!</v>
      </c>
      <c r="AV66" s="918" t="e">
        <f t="shared" si="3"/>
        <v>#DIV/0!</v>
      </c>
      <c r="AW66" s="919">
        <f t="shared" si="33"/>
        <v>0</v>
      </c>
      <c r="AX66" s="919">
        <f t="shared" si="34"/>
        <v>0</v>
      </c>
      <c r="AY66" s="919">
        <f t="shared" si="35"/>
        <v>0</v>
      </c>
      <c r="AZ66" s="919" t="e">
        <f t="shared" si="7"/>
        <v>#DIV/0!</v>
      </c>
      <c r="BA66" s="920" t="e">
        <f t="shared" si="8"/>
        <v>#DIV/0!</v>
      </c>
      <c r="BB66" s="920" t="e">
        <f t="shared" si="9"/>
        <v>#DIV/0!</v>
      </c>
      <c r="BC66" s="920" t="e">
        <f t="shared" si="10"/>
        <v>#DIV/0!</v>
      </c>
      <c r="BD66" s="920" t="e">
        <f t="shared" si="11"/>
        <v>#DIV/0!</v>
      </c>
      <c r="BE66" s="921">
        <v>0.2</v>
      </c>
      <c r="BF66" s="921">
        <v>0.8</v>
      </c>
      <c r="BG66" s="920">
        <f t="shared" si="12"/>
        <v>0</v>
      </c>
      <c r="BH66" s="920">
        <f t="shared" si="13"/>
        <v>0</v>
      </c>
      <c r="BI66" s="920">
        <f t="shared" si="14"/>
        <v>0</v>
      </c>
      <c r="BJ66" s="920" t="e">
        <f t="shared" si="42"/>
        <v>#DIV/0!</v>
      </c>
      <c r="BK66" s="920" t="e">
        <f t="shared" si="42"/>
        <v>#DIV/0!</v>
      </c>
      <c r="BL66" s="920" t="e">
        <f t="shared" si="16"/>
        <v>#DIV/0!</v>
      </c>
      <c r="BM66" s="920" t="e">
        <f t="shared" si="17"/>
        <v>#DIV/0!</v>
      </c>
      <c r="BN66" s="920" t="e">
        <f t="shared" si="18"/>
        <v>#DIV/0!</v>
      </c>
      <c r="BO66" s="920" t="e">
        <f t="shared" si="43"/>
        <v>#DIV/0!</v>
      </c>
      <c r="BP66" s="920" t="e">
        <f t="shared" si="43"/>
        <v>#DIV/0!</v>
      </c>
      <c r="BQ66" s="920" t="e">
        <f t="shared" si="43"/>
        <v>#DIV/0!</v>
      </c>
      <c r="BR66" s="920" t="e">
        <f t="shared" si="43"/>
        <v>#DIV/0!</v>
      </c>
      <c r="BS66" s="842"/>
      <c r="BT66" s="842"/>
      <c r="BU66" s="842"/>
      <c r="BV66" s="842"/>
      <c r="BW66" s="842"/>
      <c r="BX66" s="842"/>
      <c r="BY66" s="842"/>
      <c r="BZ66" s="842"/>
      <c r="CA66" s="830"/>
      <c r="CB66" s="798"/>
      <c r="CC66" s="922"/>
      <c r="CD66" s="923"/>
      <c r="CE66" s="923"/>
      <c r="CF66" s="974"/>
      <c r="CG66" s="975"/>
      <c r="CH66" s="798"/>
      <c r="CI66" s="798"/>
      <c r="CJ66" s="798"/>
      <c r="CK66" s="798"/>
      <c r="CL66" s="798"/>
      <c r="CM66" s="798"/>
      <c r="CN66" s="798"/>
      <c r="CO66" s="798"/>
      <c r="CP66" s="798"/>
      <c r="CQ66" s="798"/>
      <c r="CR66" s="798"/>
      <c r="CS66" s="798"/>
      <c r="CT66" s="798"/>
    </row>
    <row r="67" spans="1:98" ht="14.25" customHeight="1" thickBot="1">
      <c r="A67" s="893"/>
      <c r="B67" s="2737"/>
      <c r="C67" s="3396"/>
      <c r="D67" s="896"/>
      <c r="E67" s="897"/>
      <c r="F67" s="933"/>
      <c r="G67" s="1051"/>
      <c r="H67" s="1735"/>
      <c r="I67" s="899"/>
      <c r="J67" s="900"/>
      <c r="K67" s="900"/>
      <c r="L67" s="900"/>
      <c r="M67" s="925"/>
      <c r="N67" s="1733"/>
      <c r="O67" s="927"/>
      <c r="P67" s="901"/>
      <c r="Q67" s="903"/>
      <c r="R67" s="904"/>
      <c r="S67" s="904"/>
      <c r="T67" s="905"/>
      <c r="U67" s="866"/>
      <c r="V67" s="906">
        <v>7</v>
      </c>
      <c r="W67" s="898" t="s">
        <v>2258</v>
      </c>
      <c r="X67" s="1253">
        <v>45899</v>
      </c>
      <c r="Y67" s="1253">
        <v>45899</v>
      </c>
      <c r="Z67" s="1280"/>
      <c r="AA67" s="868">
        <v>0</v>
      </c>
      <c r="AB67" s="908">
        <v>0</v>
      </c>
      <c r="AC67" s="908"/>
      <c r="AD67" s="909"/>
      <c r="AE67" s="871"/>
      <c r="AF67" s="1052"/>
      <c r="AG67" s="976"/>
      <c r="AH67" s="976"/>
      <c r="AI67" s="929"/>
      <c r="AJ67" s="930"/>
      <c r="AK67" s="1029"/>
      <c r="AL67" s="914"/>
      <c r="AM67" s="914"/>
      <c r="AN67" s="915"/>
      <c r="AO67" s="798"/>
      <c r="AP67" s="1050"/>
      <c r="AQ67" s="901"/>
      <c r="AR67" s="881"/>
      <c r="AS67" s="917" t="e">
        <f t="shared" si="0"/>
        <v>#DIV/0!</v>
      </c>
      <c r="AT67" s="918" t="e">
        <f t="shared" si="1"/>
        <v>#DIV/0!</v>
      </c>
      <c r="AU67" s="918" t="e">
        <f t="shared" si="2"/>
        <v>#DIV/0!</v>
      </c>
      <c r="AV67" s="918" t="e">
        <f t="shared" si="3"/>
        <v>#DIV/0!</v>
      </c>
      <c r="AW67" s="919">
        <f t="shared" si="33"/>
        <v>0</v>
      </c>
      <c r="AX67" s="919">
        <f t="shared" si="34"/>
        <v>0</v>
      </c>
      <c r="AY67" s="919">
        <f t="shared" si="35"/>
        <v>0</v>
      </c>
      <c r="AZ67" s="919" t="e">
        <f t="shared" si="7"/>
        <v>#DIV/0!</v>
      </c>
      <c r="BA67" s="920" t="e">
        <f t="shared" si="8"/>
        <v>#DIV/0!</v>
      </c>
      <c r="BB67" s="920" t="e">
        <f t="shared" si="9"/>
        <v>#DIV/0!</v>
      </c>
      <c r="BC67" s="920" t="e">
        <f t="shared" si="10"/>
        <v>#DIV/0!</v>
      </c>
      <c r="BD67" s="920" t="e">
        <f t="shared" si="11"/>
        <v>#DIV/0!</v>
      </c>
      <c r="BE67" s="921">
        <v>0.2</v>
      </c>
      <c r="BF67" s="921">
        <v>0.8</v>
      </c>
      <c r="BG67" s="920">
        <f t="shared" si="12"/>
        <v>0</v>
      </c>
      <c r="BH67" s="920">
        <f t="shared" si="13"/>
        <v>0</v>
      </c>
      <c r="BI67" s="920">
        <f t="shared" si="14"/>
        <v>0</v>
      </c>
      <c r="BJ67" s="920" t="e">
        <f t="shared" si="42"/>
        <v>#DIV/0!</v>
      </c>
      <c r="BK67" s="920" t="e">
        <f t="shared" si="42"/>
        <v>#DIV/0!</v>
      </c>
      <c r="BL67" s="920" t="e">
        <f t="shared" si="16"/>
        <v>#DIV/0!</v>
      </c>
      <c r="BM67" s="920" t="e">
        <f t="shared" si="17"/>
        <v>#DIV/0!</v>
      </c>
      <c r="BN67" s="920" t="e">
        <f t="shared" si="18"/>
        <v>#DIV/0!</v>
      </c>
      <c r="BO67" s="920" t="e">
        <f t="shared" si="43"/>
        <v>#DIV/0!</v>
      </c>
      <c r="BP67" s="920" t="e">
        <f t="shared" si="43"/>
        <v>#DIV/0!</v>
      </c>
      <c r="BQ67" s="920" t="e">
        <f t="shared" si="43"/>
        <v>#DIV/0!</v>
      </c>
      <c r="BR67" s="920" t="e">
        <f t="shared" si="43"/>
        <v>#DIV/0!</v>
      </c>
      <c r="BS67" s="842"/>
      <c r="BT67" s="842"/>
      <c r="BU67" s="842"/>
      <c r="BV67" s="842"/>
      <c r="BW67" s="842"/>
      <c r="BX67" s="842"/>
      <c r="BY67" s="842"/>
      <c r="BZ67" s="842"/>
      <c r="CA67" s="830"/>
      <c r="CB67" s="798"/>
      <c r="CC67" s="922"/>
      <c r="CD67" s="923"/>
      <c r="CE67" s="923"/>
      <c r="CF67" s="974"/>
      <c r="CG67" s="975"/>
      <c r="CH67" s="798"/>
      <c r="CI67" s="798"/>
      <c r="CJ67" s="798"/>
      <c r="CK67" s="798"/>
      <c r="CL67" s="798"/>
      <c r="CM67" s="798"/>
      <c r="CN67" s="798"/>
      <c r="CO67" s="798"/>
      <c r="CP67" s="798"/>
      <c r="CQ67" s="798"/>
      <c r="CR67" s="798"/>
      <c r="CS67" s="798"/>
      <c r="CT67" s="798"/>
    </row>
    <row r="68" spans="1:98" ht="14.25" customHeight="1">
      <c r="A68" s="893"/>
      <c r="B68" s="2737"/>
      <c r="C68" s="3396"/>
      <c r="D68" s="896"/>
      <c r="E68" s="897"/>
      <c r="F68" s="933"/>
      <c r="G68" s="1051"/>
      <c r="H68" s="1735"/>
      <c r="I68" s="899"/>
      <c r="J68" s="900"/>
      <c r="K68" s="900"/>
      <c r="L68" s="900"/>
      <c r="M68" s="925"/>
      <c r="N68" s="1733"/>
      <c r="O68" s="927"/>
      <c r="P68" s="901"/>
      <c r="Q68" s="903"/>
      <c r="R68" s="904"/>
      <c r="S68" s="904"/>
      <c r="T68" s="905"/>
      <c r="U68" s="866"/>
      <c r="V68" s="906">
        <v>8</v>
      </c>
      <c r="W68" s="898" t="s">
        <v>2234</v>
      </c>
      <c r="X68" s="1253">
        <v>45899</v>
      </c>
      <c r="Y68" s="1253">
        <v>45930</v>
      </c>
      <c r="Z68" s="1669"/>
      <c r="AA68" s="868">
        <v>0</v>
      </c>
      <c r="AB68" s="908">
        <v>0</v>
      </c>
      <c r="AC68" s="908"/>
      <c r="AD68" s="909"/>
      <c r="AE68" s="871"/>
      <c r="AF68" s="1052"/>
      <c r="AG68" s="976"/>
      <c r="AH68" s="976"/>
      <c r="AI68" s="929"/>
      <c r="AJ68" s="930"/>
      <c r="AK68" s="1029"/>
      <c r="AL68" s="914"/>
      <c r="AM68" s="914"/>
      <c r="AN68" s="915"/>
      <c r="AO68" s="798"/>
      <c r="AP68" s="1050"/>
      <c r="AQ68" s="901"/>
      <c r="AR68" s="881"/>
      <c r="AS68" s="917" t="e">
        <f t="shared" si="0"/>
        <v>#DIV/0!</v>
      </c>
      <c r="AT68" s="918" t="e">
        <f t="shared" si="1"/>
        <v>#DIV/0!</v>
      </c>
      <c r="AU68" s="918" t="e">
        <f t="shared" si="2"/>
        <v>#DIV/0!</v>
      </c>
      <c r="AV68" s="918" t="e">
        <f t="shared" si="3"/>
        <v>#DIV/0!</v>
      </c>
      <c r="AW68" s="919">
        <f t="shared" si="33"/>
        <v>0</v>
      </c>
      <c r="AX68" s="919">
        <f t="shared" si="34"/>
        <v>0</v>
      </c>
      <c r="AY68" s="919">
        <f t="shared" si="35"/>
        <v>0</v>
      </c>
      <c r="AZ68" s="919" t="e">
        <f t="shared" si="7"/>
        <v>#DIV/0!</v>
      </c>
      <c r="BA68" s="920" t="e">
        <f t="shared" si="8"/>
        <v>#DIV/0!</v>
      </c>
      <c r="BB68" s="920" t="e">
        <f t="shared" si="9"/>
        <v>#DIV/0!</v>
      </c>
      <c r="BC68" s="920" t="e">
        <f t="shared" si="10"/>
        <v>#DIV/0!</v>
      </c>
      <c r="BD68" s="920" t="e">
        <f t="shared" si="11"/>
        <v>#DIV/0!</v>
      </c>
      <c r="BE68" s="921">
        <v>0.2</v>
      </c>
      <c r="BF68" s="921">
        <v>0.8</v>
      </c>
      <c r="BG68" s="920">
        <f t="shared" si="12"/>
        <v>0</v>
      </c>
      <c r="BH68" s="920">
        <f t="shared" si="13"/>
        <v>0</v>
      </c>
      <c r="BI68" s="920">
        <f t="shared" si="14"/>
        <v>0</v>
      </c>
      <c r="BJ68" s="920" t="e">
        <f t="shared" si="42"/>
        <v>#DIV/0!</v>
      </c>
      <c r="BK68" s="920" t="e">
        <f t="shared" si="42"/>
        <v>#DIV/0!</v>
      </c>
      <c r="BL68" s="920" t="e">
        <f t="shared" si="16"/>
        <v>#DIV/0!</v>
      </c>
      <c r="BM68" s="920" t="e">
        <f t="shared" si="17"/>
        <v>#DIV/0!</v>
      </c>
      <c r="BN68" s="920" t="e">
        <f t="shared" si="18"/>
        <v>#DIV/0!</v>
      </c>
      <c r="BO68" s="920" t="e">
        <f t="shared" si="43"/>
        <v>#DIV/0!</v>
      </c>
      <c r="BP68" s="920" t="e">
        <f t="shared" si="43"/>
        <v>#DIV/0!</v>
      </c>
      <c r="BQ68" s="920" t="e">
        <f t="shared" si="43"/>
        <v>#DIV/0!</v>
      </c>
      <c r="BR68" s="920" t="e">
        <f t="shared" si="43"/>
        <v>#DIV/0!</v>
      </c>
      <c r="BS68" s="842"/>
      <c r="BT68" s="842"/>
      <c r="BU68" s="842"/>
      <c r="BV68" s="842"/>
      <c r="BW68" s="842"/>
      <c r="BX68" s="842"/>
      <c r="BY68" s="842"/>
      <c r="BZ68" s="842"/>
      <c r="CA68" s="830"/>
      <c r="CB68" s="798"/>
      <c r="CC68" s="922"/>
      <c r="CD68" s="923"/>
      <c r="CE68" s="923"/>
      <c r="CF68" s="974"/>
      <c r="CG68" s="975"/>
      <c r="CH68" s="798"/>
      <c r="CI68" s="798"/>
      <c r="CJ68" s="798"/>
      <c r="CK68" s="798"/>
      <c r="CL68" s="798"/>
      <c r="CM68" s="798"/>
      <c r="CN68" s="798"/>
      <c r="CO68" s="798"/>
      <c r="CP68" s="798"/>
      <c r="CQ68" s="798"/>
      <c r="CR68" s="798"/>
      <c r="CS68" s="798"/>
      <c r="CT68" s="798"/>
    </row>
    <row r="69" spans="1:98" ht="14.25" customHeight="1">
      <c r="A69" s="893"/>
      <c r="B69" s="2737"/>
      <c r="C69" s="3396"/>
      <c r="D69" s="896"/>
      <c r="E69" s="897"/>
      <c r="F69" s="933"/>
      <c r="G69" s="1051"/>
      <c r="H69" s="1735"/>
      <c r="I69" s="899"/>
      <c r="J69" s="900"/>
      <c r="K69" s="900"/>
      <c r="L69" s="900"/>
      <c r="M69" s="925"/>
      <c r="N69" s="1733"/>
      <c r="O69" s="927"/>
      <c r="P69" s="901"/>
      <c r="Q69" s="903"/>
      <c r="R69" s="904"/>
      <c r="S69" s="904"/>
      <c r="T69" s="905"/>
      <c r="U69" s="866"/>
      <c r="V69" s="906">
        <v>9</v>
      </c>
      <c r="W69" s="898"/>
      <c r="X69" s="1269"/>
      <c r="Y69" s="1269"/>
      <c r="Z69" s="859"/>
      <c r="AA69" s="907"/>
      <c r="AB69" s="908"/>
      <c r="AC69" s="908"/>
      <c r="AD69" s="909"/>
      <c r="AE69" s="871"/>
      <c r="AF69" s="1052"/>
      <c r="AG69" s="976"/>
      <c r="AH69" s="976"/>
      <c r="AI69" s="929"/>
      <c r="AJ69" s="930"/>
      <c r="AK69" s="1029"/>
      <c r="AL69" s="914"/>
      <c r="AM69" s="914"/>
      <c r="AN69" s="915"/>
      <c r="AO69" s="798"/>
      <c r="AP69" s="1050"/>
      <c r="AQ69" s="901"/>
      <c r="AR69" s="881"/>
      <c r="AS69" s="917" t="e">
        <f t="shared" si="0"/>
        <v>#DIV/0!</v>
      </c>
      <c r="AT69" s="918" t="e">
        <f t="shared" si="1"/>
        <v>#DIV/0!</v>
      </c>
      <c r="AU69" s="918" t="e">
        <f t="shared" si="2"/>
        <v>#DIV/0!</v>
      </c>
      <c r="AV69" s="918" t="e">
        <f t="shared" si="3"/>
        <v>#DIV/0!</v>
      </c>
      <c r="AW69" s="919" t="e">
        <f t="shared" si="33"/>
        <v>#DIV/0!</v>
      </c>
      <c r="AX69" s="919" t="e">
        <f t="shared" si="34"/>
        <v>#DIV/0!</v>
      </c>
      <c r="AY69" s="919" t="e">
        <f t="shared" si="35"/>
        <v>#DIV/0!</v>
      </c>
      <c r="AZ69" s="919" t="e">
        <f t="shared" si="7"/>
        <v>#DIV/0!</v>
      </c>
      <c r="BA69" s="920" t="e">
        <f t="shared" si="8"/>
        <v>#DIV/0!</v>
      </c>
      <c r="BB69" s="920" t="e">
        <f t="shared" si="9"/>
        <v>#DIV/0!</v>
      </c>
      <c r="BC69" s="920" t="e">
        <f t="shared" si="10"/>
        <v>#DIV/0!</v>
      </c>
      <c r="BD69" s="920" t="e">
        <f t="shared" si="11"/>
        <v>#DIV/0!</v>
      </c>
      <c r="BE69" s="921">
        <v>0.2</v>
      </c>
      <c r="BF69" s="921">
        <v>0.8</v>
      </c>
      <c r="BG69" s="920" t="e">
        <f t="shared" si="12"/>
        <v>#DIV/0!</v>
      </c>
      <c r="BH69" s="920" t="e">
        <f t="shared" si="13"/>
        <v>#DIV/0!</v>
      </c>
      <c r="BI69" s="920" t="e">
        <f t="shared" si="14"/>
        <v>#DIV/0!</v>
      </c>
      <c r="BJ69" s="920" t="e">
        <f t="shared" si="42"/>
        <v>#DIV/0!</v>
      </c>
      <c r="BK69" s="920" t="e">
        <f t="shared" si="42"/>
        <v>#DIV/0!</v>
      </c>
      <c r="BL69" s="920" t="e">
        <f t="shared" si="16"/>
        <v>#DIV/0!</v>
      </c>
      <c r="BM69" s="920" t="e">
        <f t="shared" si="17"/>
        <v>#DIV/0!</v>
      </c>
      <c r="BN69" s="920" t="e">
        <f t="shared" si="18"/>
        <v>#DIV/0!</v>
      </c>
      <c r="BO69" s="920" t="e">
        <f t="shared" si="43"/>
        <v>#DIV/0!</v>
      </c>
      <c r="BP69" s="920" t="e">
        <f t="shared" si="43"/>
        <v>#DIV/0!</v>
      </c>
      <c r="BQ69" s="920" t="e">
        <f t="shared" si="43"/>
        <v>#DIV/0!</v>
      </c>
      <c r="BR69" s="920" t="e">
        <f t="shared" si="43"/>
        <v>#DIV/0!</v>
      </c>
      <c r="BS69" s="842"/>
      <c r="BT69" s="842"/>
      <c r="BU69" s="842"/>
      <c r="BV69" s="842"/>
      <c r="BW69" s="842"/>
      <c r="BX69" s="842"/>
      <c r="BY69" s="842"/>
      <c r="BZ69" s="842"/>
      <c r="CA69" s="830"/>
      <c r="CB69" s="798"/>
      <c r="CC69" s="922"/>
      <c r="CD69" s="923"/>
      <c r="CE69" s="923"/>
      <c r="CF69" s="974"/>
      <c r="CG69" s="975"/>
      <c r="CH69" s="798"/>
      <c r="CI69" s="798"/>
      <c r="CJ69" s="798"/>
      <c r="CK69" s="798"/>
      <c r="CL69" s="798"/>
      <c r="CM69" s="798"/>
      <c r="CN69" s="798"/>
      <c r="CO69" s="798"/>
      <c r="CP69" s="798"/>
      <c r="CQ69" s="798"/>
      <c r="CR69" s="798"/>
      <c r="CS69" s="798"/>
      <c r="CT69" s="798"/>
    </row>
    <row r="70" spans="1:98" ht="14.25" customHeight="1" thickBot="1">
      <c r="A70" s="1017"/>
      <c r="B70" s="2739"/>
      <c r="C70" s="1712"/>
      <c r="D70" s="1020"/>
      <c r="E70" s="1021"/>
      <c r="F70" s="983"/>
      <c r="G70" s="984"/>
      <c r="H70" s="1743"/>
      <c r="I70" s="1063"/>
      <c r="J70" s="986"/>
      <c r="K70" s="986"/>
      <c r="L70" s="986"/>
      <c r="M70" s="1062"/>
      <c r="N70" s="1760"/>
      <c r="O70" s="987"/>
      <c r="P70" s="985"/>
      <c r="Q70" s="1065"/>
      <c r="R70" s="1066"/>
      <c r="S70" s="1066"/>
      <c r="T70" s="1067"/>
      <c r="U70" s="866"/>
      <c r="V70" s="981">
        <v>10</v>
      </c>
      <c r="W70" s="1068"/>
      <c r="X70" s="1257"/>
      <c r="Y70" s="1257"/>
      <c r="Z70" s="1069"/>
      <c r="AA70" s="1070"/>
      <c r="AB70" s="989"/>
      <c r="AC70" s="989"/>
      <c r="AD70" s="990"/>
      <c r="AE70" s="871"/>
      <c r="AF70" s="1071"/>
      <c r="AG70" s="1072"/>
      <c r="AH70" s="991"/>
      <c r="AI70" s="991"/>
      <c r="AJ70" s="992"/>
      <c r="AK70" s="1073"/>
      <c r="AL70" s="994"/>
      <c r="AM70" s="994"/>
      <c r="AN70" s="1074"/>
      <c r="AO70" s="798"/>
      <c r="AP70" s="1075"/>
      <c r="AQ70" s="985"/>
      <c r="AR70" s="881"/>
      <c r="AS70" s="1076" t="e">
        <f t="shared" si="0"/>
        <v>#DIV/0!</v>
      </c>
      <c r="AT70" s="1077" t="e">
        <f t="shared" si="1"/>
        <v>#DIV/0!</v>
      </c>
      <c r="AU70" s="1077" t="e">
        <f t="shared" si="2"/>
        <v>#DIV/0!</v>
      </c>
      <c r="AV70" s="1077" t="e">
        <f t="shared" si="3"/>
        <v>#DIV/0!</v>
      </c>
      <c r="AW70" s="1078" t="e">
        <f t="shared" si="33"/>
        <v>#DIV/0!</v>
      </c>
      <c r="AX70" s="1078" t="e">
        <f t="shared" si="34"/>
        <v>#DIV/0!</v>
      </c>
      <c r="AY70" s="1078" t="e">
        <f t="shared" si="35"/>
        <v>#DIV/0!</v>
      </c>
      <c r="AZ70" s="1078" t="e">
        <f t="shared" si="7"/>
        <v>#DIV/0!</v>
      </c>
      <c r="BA70" s="1079" t="e">
        <f t="shared" si="8"/>
        <v>#DIV/0!</v>
      </c>
      <c r="BB70" s="1079" t="e">
        <f t="shared" si="9"/>
        <v>#DIV/0!</v>
      </c>
      <c r="BC70" s="1079" t="e">
        <f t="shared" si="10"/>
        <v>#DIV/0!</v>
      </c>
      <c r="BD70" s="1079" t="e">
        <f t="shared" si="11"/>
        <v>#DIV/0!</v>
      </c>
      <c r="BE70" s="1080">
        <v>0.2</v>
      </c>
      <c r="BF70" s="1080">
        <v>0.8</v>
      </c>
      <c r="BG70" s="1079" t="e">
        <f t="shared" si="12"/>
        <v>#DIV/0!</v>
      </c>
      <c r="BH70" s="1079" t="e">
        <f t="shared" si="13"/>
        <v>#DIV/0!</v>
      </c>
      <c r="BI70" s="1079" t="e">
        <f t="shared" si="14"/>
        <v>#DIV/0!</v>
      </c>
      <c r="BJ70" s="1079" t="e">
        <f t="shared" si="42"/>
        <v>#DIV/0!</v>
      </c>
      <c r="BK70" s="1079" t="e">
        <f t="shared" si="42"/>
        <v>#DIV/0!</v>
      </c>
      <c r="BL70" s="1079" t="e">
        <f t="shared" si="16"/>
        <v>#DIV/0!</v>
      </c>
      <c r="BM70" s="1079" t="e">
        <f t="shared" si="17"/>
        <v>#DIV/0!</v>
      </c>
      <c r="BN70" s="1079" t="e">
        <f t="shared" si="18"/>
        <v>#DIV/0!</v>
      </c>
      <c r="BO70" s="1079" t="e">
        <f t="shared" si="43"/>
        <v>#DIV/0!</v>
      </c>
      <c r="BP70" s="1079" t="e">
        <f t="shared" si="43"/>
        <v>#DIV/0!</v>
      </c>
      <c r="BQ70" s="1079" t="e">
        <f t="shared" si="43"/>
        <v>#DIV/0!</v>
      </c>
      <c r="BR70" s="1079" t="e">
        <f t="shared" si="43"/>
        <v>#DIV/0!</v>
      </c>
      <c r="BS70" s="838"/>
      <c r="BT70" s="838"/>
      <c r="BU70" s="838"/>
      <c r="BV70" s="838"/>
      <c r="BW70" s="838"/>
      <c r="BX70" s="838"/>
      <c r="BY70" s="838"/>
      <c r="BZ70" s="838"/>
      <c r="CA70" s="839"/>
      <c r="CB70" s="798"/>
      <c r="CC70" s="1081"/>
      <c r="CD70" s="1082"/>
      <c r="CE70" s="1082"/>
      <c r="CF70" s="1083"/>
      <c r="CG70" s="1084"/>
      <c r="CH70" s="798"/>
      <c r="CI70" s="798"/>
      <c r="CJ70" s="798"/>
      <c r="CK70" s="798"/>
      <c r="CL70" s="798"/>
      <c r="CM70" s="798"/>
      <c r="CN70" s="798"/>
      <c r="CO70" s="798"/>
      <c r="CP70" s="798"/>
      <c r="CQ70" s="798"/>
      <c r="CR70" s="798"/>
      <c r="CS70" s="798"/>
      <c r="CT70" s="798"/>
    </row>
    <row r="71" spans="1:98" ht="14.25" customHeight="1">
      <c r="A71" s="853">
        <v>7</v>
      </c>
      <c r="B71" s="1555" t="s">
        <v>2259</v>
      </c>
      <c r="C71" s="3394"/>
      <c r="D71" s="856">
        <v>202500000028113</v>
      </c>
      <c r="E71" s="857"/>
      <c r="F71" s="858" t="s">
        <v>77</v>
      </c>
      <c r="G71" s="950">
        <v>3921</v>
      </c>
      <c r="H71" s="998" t="s">
        <v>991</v>
      </c>
      <c r="I71" s="860"/>
      <c r="J71" s="861" t="s">
        <v>280</v>
      </c>
      <c r="K71" s="861"/>
      <c r="L71" s="861"/>
      <c r="M71" s="1035" t="s">
        <v>280</v>
      </c>
      <c r="N71" s="1722">
        <f>SUM(P71:P80)</f>
        <v>3895870365</v>
      </c>
      <c r="O71" s="954" t="s">
        <v>584</v>
      </c>
      <c r="P71" s="3401">
        <v>3895870365</v>
      </c>
      <c r="Q71" s="863"/>
      <c r="R71" s="864">
        <v>0</v>
      </c>
      <c r="S71" s="864"/>
      <c r="T71" s="865"/>
      <c r="U71" s="871"/>
      <c r="V71" s="867">
        <v>1</v>
      </c>
      <c r="W71" s="858" t="s">
        <v>2260</v>
      </c>
      <c r="X71" s="1284">
        <v>45657</v>
      </c>
      <c r="Y71" s="1284">
        <v>45673</v>
      </c>
      <c r="Z71" s="998" t="s">
        <v>2261</v>
      </c>
      <c r="AA71" s="869">
        <v>1</v>
      </c>
      <c r="AB71" s="869">
        <v>1</v>
      </c>
      <c r="AC71" s="869"/>
      <c r="AD71" s="870"/>
      <c r="AE71" s="871"/>
      <c r="AF71" s="3402" t="s">
        <v>2262</v>
      </c>
      <c r="AG71" s="873" t="s">
        <v>2263</v>
      </c>
      <c r="AH71" s="3403" t="s">
        <v>2264</v>
      </c>
      <c r="AI71" s="874" t="s">
        <v>156</v>
      </c>
      <c r="AJ71" s="875">
        <v>2025</v>
      </c>
      <c r="AK71" s="1041"/>
      <c r="AL71" s="877"/>
      <c r="AM71" s="877"/>
      <c r="AN71" s="878"/>
      <c r="AO71" s="1010"/>
      <c r="AP71" s="879"/>
      <c r="AQ71" s="880" t="s">
        <v>356</v>
      </c>
      <c r="AR71" s="881"/>
      <c r="AS71" s="882">
        <f t="shared" si="0"/>
        <v>0</v>
      </c>
      <c r="AT71" s="977">
        <f t="shared" si="1"/>
        <v>0</v>
      </c>
      <c r="AU71" s="977">
        <f t="shared" si="2"/>
        <v>0</v>
      </c>
      <c r="AV71" s="977">
        <f t="shared" si="3"/>
        <v>0</v>
      </c>
      <c r="AW71" s="1014">
        <f t="shared" si="33"/>
        <v>1</v>
      </c>
      <c r="AX71" s="1014">
        <f t="shared" si="34"/>
        <v>1</v>
      </c>
      <c r="AY71" s="1014">
        <f t="shared" si="35"/>
        <v>0</v>
      </c>
      <c r="AZ71" s="1014" t="e">
        <f t="shared" si="7"/>
        <v>#DIV/0!</v>
      </c>
      <c r="BA71" s="978">
        <f t="shared" si="8"/>
        <v>0</v>
      </c>
      <c r="BB71" s="978">
        <f t="shared" si="9"/>
        <v>0</v>
      </c>
      <c r="BC71" s="978">
        <f t="shared" si="10"/>
        <v>0</v>
      </c>
      <c r="BD71" s="978">
        <f t="shared" si="11"/>
        <v>0</v>
      </c>
      <c r="BE71" s="979">
        <v>0.2</v>
      </c>
      <c r="BF71" s="979">
        <v>0.8</v>
      </c>
      <c r="BG71" s="978">
        <f t="shared" si="12"/>
        <v>0.2</v>
      </c>
      <c r="BH71" s="978">
        <f t="shared" si="13"/>
        <v>0.2</v>
      </c>
      <c r="BI71" s="978">
        <f t="shared" si="14"/>
        <v>0</v>
      </c>
      <c r="BJ71" s="978" t="e">
        <f t="shared" si="42"/>
        <v>#DIV/0!</v>
      </c>
      <c r="BK71" s="978">
        <f t="shared" si="42"/>
        <v>0</v>
      </c>
      <c r="BL71" s="978">
        <f t="shared" si="16"/>
        <v>0</v>
      </c>
      <c r="BM71" s="978">
        <f t="shared" si="17"/>
        <v>0</v>
      </c>
      <c r="BN71" s="978">
        <f t="shared" si="18"/>
        <v>0</v>
      </c>
      <c r="BO71" s="978">
        <f t="shared" si="43"/>
        <v>0.2</v>
      </c>
      <c r="BP71" s="885">
        <f t="shared" si="43"/>
        <v>0.2</v>
      </c>
      <c r="BQ71" s="885">
        <f t="shared" si="43"/>
        <v>0</v>
      </c>
      <c r="BR71" s="885" t="e">
        <f t="shared" si="43"/>
        <v>#DIV/0!</v>
      </c>
      <c r="BS71" s="1015">
        <f t="shared" ref="BS71:BV71" si="46">AVERAGEIF(BO71:BO80,"&lt;&gt;#¡DIV/0!")</f>
        <v>0.2</v>
      </c>
      <c r="BT71" s="1015">
        <f t="shared" si="46"/>
        <v>0.2</v>
      </c>
      <c r="BU71" s="1015">
        <f t="shared" si="46"/>
        <v>0</v>
      </c>
      <c r="BV71" s="1015" t="e">
        <f t="shared" si="46"/>
        <v>#DIV/0!</v>
      </c>
      <c r="BW71" s="888">
        <f>+C71*BS71</f>
        <v>0</v>
      </c>
      <c r="BX71" s="888">
        <f>+C71*BT71</f>
        <v>0</v>
      </c>
      <c r="BY71" s="888">
        <f>+C71*BU71</f>
        <v>0</v>
      </c>
      <c r="BZ71" s="888" t="e">
        <f>+C71*BV71</f>
        <v>#DIV/0!</v>
      </c>
      <c r="CA71" s="1016" t="e">
        <f>SUM(BW71:BZ80)</f>
        <v>#DIV/0!</v>
      </c>
      <c r="CB71" s="798"/>
      <c r="CC71" s="890">
        <f t="shared" ref="CC71:CF71" si="47">+Q71/$N$71</f>
        <v>0</v>
      </c>
      <c r="CD71" s="891">
        <f t="shared" si="47"/>
        <v>0</v>
      </c>
      <c r="CE71" s="891">
        <f t="shared" si="47"/>
        <v>0</v>
      </c>
      <c r="CF71" s="961">
        <f t="shared" si="47"/>
        <v>0</v>
      </c>
      <c r="CG71" s="962">
        <f>AVERAGE(CC71:CF80)</f>
        <v>0</v>
      </c>
      <c r="CH71" s="798"/>
      <c r="CI71" s="798"/>
      <c r="CJ71" s="798"/>
      <c r="CK71" s="798"/>
      <c r="CL71" s="798"/>
      <c r="CM71" s="798"/>
      <c r="CN71" s="798"/>
      <c r="CO71" s="798"/>
      <c r="CP71" s="798"/>
      <c r="CQ71" s="798"/>
      <c r="CR71" s="798"/>
      <c r="CS71" s="798"/>
      <c r="CT71" s="798"/>
    </row>
    <row r="72" spans="1:98" ht="14.25" customHeight="1">
      <c r="A72" s="893"/>
      <c r="B72" s="2737"/>
      <c r="C72" s="3396"/>
      <c r="D72" s="896"/>
      <c r="E72" s="897"/>
      <c r="F72" s="898"/>
      <c r="G72" s="964"/>
      <c r="H72" s="1280"/>
      <c r="I72" s="899"/>
      <c r="J72" s="900"/>
      <c r="K72" s="900"/>
      <c r="L72" s="900"/>
      <c r="M72" s="925"/>
      <c r="N72" s="1733"/>
      <c r="O72" s="927"/>
      <c r="P72" s="901"/>
      <c r="Q72" s="903"/>
      <c r="R72" s="904"/>
      <c r="S72" s="904"/>
      <c r="T72" s="905"/>
      <c r="U72" s="871"/>
      <c r="V72" s="906">
        <v>2</v>
      </c>
      <c r="W72" s="1090" t="s">
        <v>2265</v>
      </c>
      <c r="X72" s="1269">
        <v>45684</v>
      </c>
      <c r="Y72" s="1269">
        <v>45743</v>
      </c>
      <c r="Z72" s="1280"/>
      <c r="AA72" s="1252">
        <v>0</v>
      </c>
      <c r="AB72" s="908">
        <v>1</v>
      </c>
      <c r="AC72" s="908"/>
      <c r="AD72" s="909"/>
      <c r="AE72" s="871"/>
      <c r="AF72" s="1028"/>
      <c r="AG72" s="929"/>
      <c r="AH72" s="929"/>
      <c r="AI72" s="929"/>
      <c r="AJ72" s="930"/>
      <c r="AK72" s="1029"/>
      <c r="AL72" s="914"/>
      <c r="AM72" s="914"/>
      <c r="AN72" s="915"/>
      <c r="AO72" s="798"/>
      <c r="AP72" s="1050"/>
      <c r="AQ72" s="901"/>
      <c r="AR72" s="881"/>
      <c r="AS72" s="917" t="e">
        <f t="shared" si="0"/>
        <v>#DIV/0!</v>
      </c>
      <c r="AT72" s="918" t="e">
        <f t="shared" si="1"/>
        <v>#DIV/0!</v>
      </c>
      <c r="AU72" s="918" t="e">
        <f t="shared" si="2"/>
        <v>#DIV/0!</v>
      </c>
      <c r="AV72" s="918" t="e">
        <f t="shared" si="3"/>
        <v>#DIV/0!</v>
      </c>
      <c r="AW72" s="919">
        <f t="shared" si="33"/>
        <v>0</v>
      </c>
      <c r="AX72" s="919">
        <f t="shared" si="34"/>
        <v>1</v>
      </c>
      <c r="AY72" s="919">
        <f t="shared" si="35"/>
        <v>0</v>
      </c>
      <c r="AZ72" s="919" t="e">
        <f t="shared" si="7"/>
        <v>#DIV/0!</v>
      </c>
      <c r="BA72" s="920" t="e">
        <f t="shared" si="8"/>
        <v>#DIV/0!</v>
      </c>
      <c r="BB72" s="920" t="e">
        <f t="shared" si="9"/>
        <v>#DIV/0!</v>
      </c>
      <c r="BC72" s="920" t="e">
        <f t="shared" si="10"/>
        <v>#DIV/0!</v>
      </c>
      <c r="BD72" s="920" t="e">
        <f t="shared" si="11"/>
        <v>#DIV/0!</v>
      </c>
      <c r="BE72" s="921">
        <v>0.2</v>
      </c>
      <c r="BF72" s="921">
        <v>0.8</v>
      </c>
      <c r="BG72" s="920">
        <f t="shared" si="12"/>
        <v>0</v>
      </c>
      <c r="BH72" s="920">
        <f t="shared" si="13"/>
        <v>0.2</v>
      </c>
      <c r="BI72" s="920">
        <f t="shared" si="14"/>
        <v>0</v>
      </c>
      <c r="BJ72" s="920" t="e">
        <f t="shared" si="42"/>
        <v>#DIV/0!</v>
      </c>
      <c r="BK72" s="920" t="e">
        <f t="shared" si="42"/>
        <v>#DIV/0!</v>
      </c>
      <c r="BL72" s="920" t="e">
        <f t="shared" si="16"/>
        <v>#DIV/0!</v>
      </c>
      <c r="BM72" s="920" t="e">
        <f t="shared" si="17"/>
        <v>#DIV/0!</v>
      </c>
      <c r="BN72" s="920" t="e">
        <f t="shared" si="18"/>
        <v>#DIV/0!</v>
      </c>
      <c r="BO72" s="920" t="e">
        <f t="shared" si="43"/>
        <v>#DIV/0!</v>
      </c>
      <c r="BP72" s="920" t="e">
        <f t="shared" si="43"/>
        <v>#DIV/0!</v>
      </c>
      <c r="BQ72" s="920" t="e">
        <f t="shared" si="43"/>
        <v>#DIV/0!</v>
      </c>
      <c r="BR72" s="920" t="e">
        <f t="shared" si="43"/>
        <v>#DIV/0!</v>
      </c>
      <c r="BS72" s="842"/>
      <c r="BT72" s="842"/>
      <c r="BU72" s="842"/>
      <c r="BV72" s="842"/>
      <c r="BW72" s="842"/>
      <c r="BX72" s="842"/>
      <c r="BY72" s="842"/>
      <c r="BZ72" s="842"/>
      <c r="CA72" s="830"/>
      <c r="CB72" s="798"/>
      <c r="CC72" s="922"/>
      <c r="CD72" s="923"/>
      <c r="CE72" s="923"/>
      <c r="CF72" s="974"/>
      <c r="CG72" s="975"/>
      <c r="CH72" s="798"/>
      <c r="CI72" s="798"/>
      <c r="CJ72" s="798"/>
      <c r="CK72" s="798"/>
      <c r="CL72" s="798"/>
      <c r="CM72" s="798"/>
      <c r="CN72" s="798"/>
      <c r="CO72" s="798"/>
      <c r="CP72" s="798"/>
      <c r="CQ72" s="798"/>
      <c r="CR72" s="798"/>
      <c r="CS72" s="798"/>
      <c r="CT72" s="798"/>
    </row>
    <row r="73" spans="1:98" ht="14.25" customHeight="1">
      <c r="A73" s="893"/>
      <c r="B73" s="2737"/>
      <c r="C73" s="3396"/>
      <c r="D73" s="896"/>
      <c r="E73" s="897"/>
      <c r="F73" s="898"/>
      <c r="G73" s="964"/>
      <c r="H73" s="1280"/>
      <c r="I73" s="899"/>
      <c r="J73" s="900"/>
      <c r="K73" s="900"/>
      <c r="L73" s="900"/>
      <c r="M73" s="925"/>
      <c r="N73" s="1733"/>
      <c r="O73" s="927"/>
      <c r="P73" s="901"/>
      <c r="Q73" s="903"/>
      <c r="R73" s="904"/>
      <c r="S73" s="904"/>
      <c r="T73" s="905"/>
      <c r="U73" s="871"/>
      <c r="V73" s="906">
        <v>3</v>
      </c>
      <c r="W73" s="898" t="s">
        <v>2266</v>
      </c>
      <c r="X73" s="1269">
        <v>45744</v>
      </c>
      <c r="Y73" s="1269">
        <v>45775</v>
      </c>
      <c r="Z73" s="1280"/>
      <c r="AA73" s="1252">
        <v>0</v>
      </c>
      <c r="AB73" s="908">
        <v>1</v>
      </c>
      <c r="AC73" s="908"/>
      <c r="AD73" s="909"/>
      <c r="AE73" s="871"/>
      <c r="AF73" s="1028"/>
      <c r="AG73" s="929"/>
      <c r="AH73" s="929"/>
      <c r="AI73" s="929"/>
      <c r="AJ73" s="930"/>
      <c r="AK73" s="1029"/>
      <c r="AL73" s="914"/>
      <c r="AM73" s="914"/>
      <c r="AN73" s="915"/>
      <c r="AO73" s="798"/>
      <c r="AP73" s="1050"/>
      <c r="AQ73" s="901"/>
      <c r="AR73" s="881"/>
      <c r="AS73" s="917" t="e">
        <f t="shared" si="0"/>
        <v>#DIV/0!</v>
      </c>
      <c r="AT73" s="918" t="e">
        <f t="shared" si="1"/>
        <v>#DIV/0!</v>
      </c>
      <c r="AU73" s="918" t="e">
        <f t="shared" si="2"/>
        <v>#DIV/0!</v>
      </c>
      <c r="AV73" s="918" t="e">
        <f t="shared" si="3"/>
        <v>#DIV/0!</v>
      </c>
      <c r="AW73" s="919">
        <f t="shared" si="33"/>
        <v>0</v>
      </c>
      <c r="AX73" s="919">
        <f t="shared" si="34"/>
        <v>1</v>
      </c>
      <c r="AY73" s="919">
        <f t="shared" si="35"/>
        <v>0</v>
      </c>
      <c r="AZ73" s="919" t="e">
        <f t="shared" si="7"/>
        <v>#DIV/0!</v>
      </c>
      <c r="BA73" s="920" t="e">
        <f t="shared" si="8"/>
        <v>#DIV/0!</v>
      </c>
      <c r="BB73" s="920" t="e">
        <f t="shared" si="9"/>
        <v>#DIV/0!</v>
      </c>
      <c r="BC73" s="920" t="e">
        <f t="shared" si="10"/>
        <v>#DIV/0!</v>
      </c>
      <c r="BD73" s="920" t="e">
        <f t="shared" si="11"/>
        <v>#DIV/0!</v>
      </c>
      <c r="BE73" s="921">
        <v>0.2</v>
      </c>
      <c r="BF73" s="921">
        <v>0.8</v>
      </c>
      <c r="BG73" s="920">
        <f t="shared" si="12"/>
        <v>0</v>
      </c>
      <c r="BH73" s="920">
        <f t="shared" si="13"/>
        <v>0.2</v>
      </c>
      <c r="BI73" s="920">
        <f t="shared" si="14"/>
        <v>0</v>
      </c>
      <c r="BJ73" s="920" t="e">
        <f t="shared" si="42"/>
        <v>#DIV/0!</v>
      </c>
      <c r="BK73" s="920" t="e">
        <f t="shared" si="42"/>
        <v>#DIV/0!</v>
      </c>
      <c r="BL73" s="920" t="e">
        <f t="shared" si="16"/>
        <v>#DIV/0!</v>
      </c>
      <c r="BM73" s="920" t="e">
        <f t="shared" si="17"/>
        <v>#DIV/0!</v>
      </c>
      <c r="BN73" s="920" t="e">
        <f t="shared" si="18"/>
        <v>#DIV/0!</v>
      </c>
      <c r="BO73" s="920" t="e">
        <f t="shared" si="43"/>
        <v>#DIV/0!</v>
      </c>
      <c r="BP73" s="920" t="e">
        <f t="shared" si="43"/>
        <v>#DIV/0!</v>
      </c>
      <c r="BQ73" s="920" t="e">
        <f t="shared" si="43"/>
        <v>#DIV/0!</v>
      </c>
      <c r="BR73" s="920" t="e">
        <f t="shared" si="43"/>
        <v>#DIV/0!</v>
      </c>
      <c r="BS73" s="842"/>
      <c r="BT73" s="842"/>
      <c r="BU73" s="842"/>
      <c r="BV73" s="842"/>
      <c r="BW73" s="842"/>
      <c r="BX73" s="842"/>
      <c r="BY73" s="842"/>
      <c r="BZ73" s="842"/>
      <c r="CA73" s="830"/>
      <c r="CB73" s="798"/>
      <c r="CC73" s="922"/>
      <c r="CD73" s="923"/>
      <c r="CE73" s="923"/>
      <c r="CF73" s="974"/>
      <c r="CG73" s="975"/>
      <c r="CH73" s="798"/>
      <c r="CI73" s="798"/>
      <c r="CJ73" s="798"/>
      <c r="CK73" s="798"/>
      <c r="CL73" s="798"/>
      <c r="CM73" s="798"/>
      <c r="CN73" s="798"/>
      <c r="CO73" s="798"/>
      <c r="CP73" s="798"/>
      <c r="CQ73" s="798"/>
      <c r="CR73" s="798"/>
      <c r="CS73" s="798"/>
      <c r="CT73" s="798"/>
    </row>
    <row r="74" spans="1:98" ht="14.25" customHeight="1">
      <c r="A74" s="893"/>
      <c r="B74" s="2737"/>
      <c r="C74" s="3396"/>
      <c r="D74" s="896"/>
      <c r="E74" s="897"/>
      <c r="F74" s="898"/>
      <c r="G74" s="964"/>
      <c r="H74" s="1280"/>
      <c r="I74" s="899"/>
      <c r="J74" s="900"/>
      <c r="K74" s="900"/>
      <c r="L74" s="900"/>
      <c r="M74" s="925"/>
      <c r="N74" s="1733"/>
      <c r="O74" s="927"/>
      <c r="P74" s="901"/>
      <c r="Q74" s="903"/>
      <c r="R74" s="904"/>
      <c r="S74" s="904"/>
      <c r="T74" s="905"/>
      <c r="U74" s="871"/>
      <c r="V74" s="906">
        <v>4</v>
      </c>
      <c r="W74" s="1090" t="s">
        <v>2267</v>
      </c>
      <c r="X74" s="1269">
        <v>45776</v>
      </c>
      <c r="Y74" s="1269">
        <v>45790</v>
      </c>
      <c r="Z74" s="1280"/>
      <c r="AA74" s="1252">
        <v>0</v>
      </c>
      <c r="AB74" s="908">
        <v>0</v>
      </c>
      <c r="AC74" s="908"/>
      <c r="AD74" s="909"/>
      <c r="AE74" s="871"/>
      <c r="AF74" s="1028"/>
      <c r="AG74" s="929"/>
      <c r="AH74" s="929"/>
      <c r="AI74" s="929"/>
      <c r="AJ74" s="930"/>
      <c r="AK74" s="1029"/>
      <c r="AL74" s="914"/>
      <c r="AM74" s="914"/>
      <c r="AN74" s="915"/>
      <c r="AO74" s="798"/>
      <c r="AP74" s="1050"/>
      <c r="AQ74" s="901"/>
      <c r="AR74" s="881"/>
      <c r="AS74" s="917" t="e">
        <f t="shared" si="0"/>
        <v>#DIV/0!</v>
      </c>
      <c r="AT74" s="918" t="e">
        <f t="shared" si="1"/>
        <v>#DIV/0!</v>
      </c>
      <c r="AU74" s="918" t="e">
        <f t="shared" si="2"/>
        <v>#DIV/0!</v>
      </c>
      <c r="AV74" s="918" t="e">
        <f t="shared" si="3"/>
        <v>#DIV/0!</v>
      </c>
      <c r="AW74" s="919">
        <f t="shared" si="33"/>
        <v>0</v>
      </c>
      <c r="AX74" s="919">
        <f t="shared" si="34"/>
        <v>0</v>
      </c>
      <c r="AY74" s="919">
        <f t="shared" si="35"/>
        <v>0</v>
      </c>
      <c r="AZ74" s="919" t="e">
        <f t="shared" si="7"/>
        <v>#DIV/0!</v>
      </c>
      <c r="BA74" s="920" t="e">
        <f t="shared" si="8"/>
        <v>#DIV/0!</v>
      </c>
      <c r="BB74" s="920" t="e">
        <f t="shared" si="9"/>
        <v>#DIV/0!</v>
      </c>
      <c r="BC74" s="920" t="e">
        <f t="shared" si="10"/>
        <v>#DIV/0!</v>
      </c>
      <c r="BD74" s="920" t="e">
        <f t="shared" si="11"/>
        <v>#DIV/0!</v>
      </c>
      <c r="BE74" s="921">
        <v>0.2</v>
      </c>
      <c r="BF74" s="921">
        <v>0.8</v>
      </c>
      <c r="BG74" s="920">
        <f t="shared" si="12"/>
        <v>0</v>
      </c>
      <c r="BH74" s="920">
        <f t="shared" si="13"/>
        <v>0</v>
      </c>
      <c r="BI74" s="920">
        <f t="shared" si="14"/>
        <v>0</v>
      </c>
      <c r="BJ74" s="920" t="e">
        <f t="shared" si="42"/>
        <v>#DIV/0!</v>
      </c>
      <c r="BK74" s="920" t="e">
        <f t="shared" si="42"/>
        <v>#DIV/0!</v>
      </c>
      <c r="BL74" s="920" t="e">
        <f t="shared" si="16"/>
        <v>#DIV/0!</v>
      </c>
      <c r="BM74" s="920" t="e">
        <f t="shared" si="17"/>
        <v>#DIV/0!</v>
      </c>
      <c r="BN74" s="920" t="e">
        <f t="shared" si="18"/>
        <v>#DIV/0!</v>
      </c>
      <c r="BO74" s="920" t="e">
        <f t="shared" si="43"/>
        <v>#DIV/0!</v>
      </c>
      <c r="BP74" s="920" t="e">
        <f t="shared" si="43"/>
        <v>#DIV/0!</v>
      </c>
      <c r="BQ74" s="920" t="e">
        <f t="shared" si="43"/>
        <v>#DIV/0!</v>
      </c>
      <c r="BR74" s="920" t="e">
        <f t="shared" si="43"/>
        <v>#DIV/0!</v>
      </c>
      <c r="BS74" s="842"/>
      <c r="BT74" s="842"/>
      <c r="BU74" s="842"/>
      <c r="BV74" s="842"/>
      <c r="BW74" s="842"/>
      <c r="BX74" s="842"/>
      <c r="BY74" s="842"/>
      <c r="BZ74" s="842"/>
      <c r="CA74" s="830"/>
      <c r="CB74" s="798"/>
      <c r="CC74" s="922"/>
      <c r="CD74" s="923"/>
      <c r="CE74" s="923"/>
      <c r="CF74" s="974"/>
      <c r="CG74" s="975"/>
      <c r="CH74" s="798"/>
      <c r="CI74" s="798"/>
      <c r="CJ74" s="798"/>
      <c r="CK74" s="798"/>
      <c r="CL74" s="798"/>
      <c r="CM74" s="798"/>
      <c r="CN74" s="798"/>
      <c r="CO74" s="798"/>
      <c r="CP74" s="798"/>
      <c r="CQ74" s="798"/>
      <c r="CR74" s="798"/>
      <c r="CS74" s="798"/>
      <c r="CT74" s="798"/>
    </row>
    <row r="75" spans="1:98" ht="14.25" customHeight="1">
      <c r="A75" s="893"/>
      <c r="B75" s="2737"/>
      <c r="C75" s="3396"/>
      <c r="D75" s="896"/>
      <c r="E75" s="897"/>
      <c r="F75" s="933"/>
      <c r="G75" s="1051"/>
      <c r="H75" s="1280"/>
      <c r="I75" s="899"/>
      <c r="J75" s="900"/>
      <c r="K75" s="900"/>
      <c r="L75" s="900"/>
      <c r="M75" s="925"/>
      <c r="N75" s="1733"/>
      <c r="O75" s="927"/>
      <c r="P75" s="901"/>
      <c r="Q75" s="903"/>
      <c r="R75" s="904"/>
      <c r="S75" s="904"/>
      <c r="T75" s="905"/>
      <c r="U75" s="871"/>
      <c r="V75" s="906">
        <v>5</v>
      </c>
      <c r="W75" s="1091" t="s">
        <v>2226</v>
      </c>
      <c r="X75" s="1291">
        <v>45791</v>
      </c>
      <c r="Y75" s="1291">
        <v>45798</v>
      </c>
      <c r="Z75" s="1280"/>
      <c r="AA75" s="1252">
        <v>0</v>
      </c>
      <c r="AB75" s="908">
        <v>0</v>
      </c>
      <c r="AC75" s="908"/>
      <c r="AD75" s="909"/>
      <c r="AE75" s="871"/>
      <c r="AF75" s="1052"/>
      <c r="AG75" s="943"/>
      <c r="AH75" s="943"/>
      <c r="AI75" s="943"/>
      <c r="AJ75" s="944"/>
      <c r="AK75" s="1029"/>
      <c r="AL75" s="914"/>
      <c r="AM75" s="914"/>
      <c r="AN75" s="915"/>
      <c r="AO75" s="798"/>
      <c r="AP75" s="1050"/>
      <c r="AQ75" s="901"/>
      <c r="AR75" s="881"/>
      <c r="AS75" s="917" t="e">
        <f t="shared" si="0"/>
        <v>#DIV/0!</v>
      </c>
      <c r="AT75" s="918" t="e">
        <f t="shared" si="1"/>
        <v>#DIV/0!</v>
      </c>
      <c r="AU75" s="918" t="e">
        <f t="shared" si="2"/>
        <v>#DIV/0!</v>
      </c>
      <c r="AV75" s="918" t="e">
        <f t="shared" si="3"/>
        <v>#DIV/0!</v>
      </c>
      <c r="AW75" s="919">
        <f t="shared" si="33"/>
        <v>0</v>
      </c>
      <c r="AX75" s="919">
        <f t="shared" si="34"/>
        <v>0</v>
      </c>
      <c r="AY75" s="919">
        <f t="shared" si="35"/>
        <v>0</v>
      </c>
      <c r="AZ75" s="919" t="e">
        <f t="shared" si="7"/>
        <v>#DIV/0!</v>
      </c>
      <c r="BA75" s="920" t="e">
        <f t="shared" si="8"/>
        <v>#DIV/0!</v>
      </c>
      <c r="BB75" s="920" t="e">
        <f t="shared" si="9"/>
        <v>#DIV/0!</v>
      </c>
      <c r="BC75" s="920" t="e">
        <f t="shared" si="10"/>
        <v>#DIV/0!</v>
      </c>
      <c r="BD75" s="920" t="e">
        <f t="shared" si="11"/>
        <v>#DIV/0!</v>
      </c>
      <c r="BE75" s="921">
        <v>0.2</v>
      </c>
      <c r="BF75" s="921">
        <v>0.8</v>
      </c>
      <c r="BG75" s="920">
        <f t="shared" si="12"/>
        <v>0</v>
      </c>
      <c r="BH75" s="920">
        <f t="shared" si="13"/>
        <v>0</v>
      </c>
      <c r="BI75" s="920">
        <f t="shared" si="14"/>
        <v>0</v>
      </c>
      <c r="BJ75" s="920" t="e">
        <f t="shared" si="42"/>
        <v>#DIV/0!</v>
      </c>
      <c r="BK75" s="920" t="e">
        <f t="shared" si="42"/>
        <v>#DIV/0!</v>
      </c>
      <c r="BL75" s="920" t="e">
        <f t="shared" si="16"/>
        <v>#DIV/0!</v>
      </c>
      <c r="BM75" s="920" t="e">
        <f t="shared" si="17"/>
        <v>#DIV/0!</v>
      </c>
      <c r="BN75" s="920" t="e">
        <f t="shared" si="18"/>
        <v>#DIV/0!</v>
      </c>
      <c r="BO75" s="920" t="e">
        <f t="shared" si="43"/>
        <v>#DIV/0!</v>
      </c>
      <c r="BP75" s="920" t="e">
        <f t="shared" si="43"/>
        <v>#DIV/0!</v>
      </c>
      <c r="BQ75" s="920" t="e">
        <f t="shared" si="43"/>
        <v>#DIV/0!</v>
      </c>
      <c r="BR75" s="920" t="e">
        <f t="shared" si="43"/>
        <v>#DIV/0!</v>
      </c>
      <c r="BS75" s="842"/>
      <c r="BT75" s="842"/>
      <c r="BU75" s="842"/>
      <c r="BV75" s="842"/>
      <c r="BW75" s="842"/>
      <c r="BX75" s="842"/>
      <c r="BY75" s="842"/>
      <c r="BZ75" s="842"/>
      <c r="CA75" s="830"/>
      <c r="CB75" s="798"/>
      <c r="CC75" s="922"/>
      <c r="CD75" s="923"/>
      <c r="CE75" s="923"/>
      <c r="CF75" s="974"/>
      <c r="CG75" s="975"/>
      <c r="CH75" s="798"/>
      <c r="CI75" s="798"/>
      <c r="CJ75" s="798"/>
      <c r="CK75" s="798"/>
      <c r="CL75" s="798"/>
      <c r="CM75" s="798"/>
      <c r="CN75" s="798"/>
      <c r="CO75" s="798"/>
      <c r="CP75" s="798"/>
      <c r="CQ75" s="798"/>
      <c r="CR75" s="798"/>
      <c r="CS75" s="798"/>
      <c r="CT75" s="798"/>
    </row>
    <row r="76" spans="1:98" ht="14.25" customHeight="1">
      <c r="A76" s="893"/>
      <c r="B76" s="2737"/>
      <c r="C76" s="3396"/>
      <c r="D76" s="896"/>
      <c r="E76" s="897"/>
      <c r="F76" s="933"/>
      <c r="G76" s="1051"/>
      <c r="H76" s="1280"/>
      <c r="I76" s="899"/>
      <c r="J76" s="900"/>
      <c r="K76" s="900"/>
      <c r="L76" s="900"/>
      <c r="M76" s="925"/>
      <c r="N76" s="1733"/>
      <c r="O76" s="927"/>
      <c r="P76" s="901"/>
      <c r="Q76" s="903"/>
      <c r="R76" s="904"/>
      <c r="S76" s="904"/>
      <c r="T76" s="905"/>
      <c r="U76" s="871"/>
      <c r="V76" s="906">
        <v>6</v>
      </c>
      <c r="W76" s="1091" t="s">
        <v>2268</v>
      </c>
      <c r="X76" s="1291">
        <v>45799</v>
      </c>
      <c r="Y76" s="1291">
        <v>45845</v>
      </c>
      <c r="Z76" s="1280"/>
      <c r="AA76" s="1252">
        <v>0</v>
      </c>
      <c r="AB76" s="908">
        <v>0</v>
      </c>
      <c r="AC76" s="908"/>
      <c r="AD76" s="909"/>
      <c r="AE76" s="871"/>
      <c r="AF76" s="1052"/>
      <c r="AG76" s="943"/>
      <c r="AH76" s="943"/>
      <c r="AI76" s="943"/>
      <c r="AJ76" s="944"/>
      <c r="AK76" s="1029"/>
      <c r="AL76" s="914"/>
      <c r="AM76" s="914"/>
      <c r="AN76" s="915"/>
      <c r="AO76" s="798"/>
      <c r="AP76" s="1050"/>
      <c r="AQ76" s="901"/>
      <c r="AR76" s="881"/>
      <c r="AS76" s="917" t="e">
        <f t="shared" si="0"/>
        <v>#DIV/0!</v>
      </c>
      <c r="AT76" s="918" t="e">
        <f t="shared" si="1"/>
        <v>#DIV/0!</v>
      </c>
      <c r="AU76" s="918" t="e">
        <f t="shared" si="2"/>
        <v>#DIV/0!</v>
      </c>
      <c r="AV76" s="918" t="e">
        <f t="shared" si="3"/>
        <v>#DIV/0!</v>
      </c>
      <c r="AW76" s="919">
        <f t="shared" si="33"/>
        <v>0</v>
      </c>
      <c r="AX76" s="919">
        <f t="shared" si="34"/>
        <v>0</v>
      </c>
      <c r="AY76" s="919">
        <f t="shared" si="35"/>
        <v>0</v>
      </c>
      <c r="AZ76" s="919" t="e">
        <f t="shared" si="7"/>
        <v>#DIV/0!</v>
      </c>
      <c r="BA76" s="920" t="e">
        <f t="shared" si="8"/>
        <v>#DIV/0!</v>
      </c>
      <c r="BB76" s="920" t="e">
        <f t="shared" si="9"/>
        <v>#DIV/0!</v>
      </c>
      <c r="BC76" s="920" t="e">
        <f t="shared" si="10"/>
        <v>#DIV/0!</v>
      </c>
      <c r="BD76" s="920" t="e">
        <f t="shared" si="11"/>
        <v>#DIV/0!</v>
      </c>
      <c r="BE76" s="921">
        <v>0.2</v>
      </c>
      <c r="BF76" s="921">
        <v>0.8</v>
      </c>
      <c r="BG76" s="920">
        <f t="shared" si="12"/>
        <v>0</v>
      </c>
      <c r="BH76" s="920">
        <f t="shared" si="13"/>
        <v>0</v>
      </c>
      <c r="BI76" s="920">
        <f t="shared" si="14"/>
        <v>0</v>
      </c>
      <c r="BJ76" s="920" t="e">
        <f t="shared" si="42"/>
        <v>#DIV/0!</v>
      </c>
      <c r="BK76" s="920" t="e">
        <f t="shared" si="42"/>
        <v>#DIV/0!</v>
      </c>
      <c r="BL76" s="920" t="e">
        <f t="shared" si="16"/>
        <v>#DIV/0!</v>
      </c>
      <c r="BM76" s="920" t="e">
        <f t="shared" si="17"/>
        <v>#DIV/0!</v>
      </c>
      <c r="BN76" s="920" t="e">
        <f t="shared" si="18"/>
        <v>#DIV/0!</v>
      </c>
      <c r="BO76" s="920" t="e">
        <f t="shared" si="43"/>
        <v>#DIV/0!</v>
      </c>
      <c r="BP76" s="920" t="e">
        <f t="shared" si="43"/>
        <v>#DIV/0!</v>
      </c>
      <c r="BQ76" s="920" t="e">
        <f t="shared" si="43"/>
        <v>#DIV/0!</v>
      </c>
      <c r="BR76" s="920" t="e">
        <f t="shared" si="43"/>
        <v>#DIV/0!</v>
      </c>
      <c r="BS76" s="842"/>
      <c r="BT76" s="842"/>
      <c r="BU76" s="842"/>
      <c r="BV76" s="842"/>
      <c r="BW76" s="842"/>
      <c r="BX76" s="842"/>
      <c r="BY76" s="842"/>
      <c r="BZ76" s="842"/>
      <c r="CA76" s="830"/>
      <c r="CB76" s="798"/>
      <c r="CC76" s="922"/>
      <c r="CD76" s="923"/>
      <c r="CE76" s="923"/>
      <c r="CF76" s="974"/>
      <c r="CG76" s="975"/>
      <c r="CH76" s="798"/>
      <c r="CI76" s="798"/>
      <c r="CJ76" s="798"/>
      <c r="CK76" s="798"/>
      <c r="CL76" s="798"/>
      <c r="CM76" s="798"/>
      <c r="CN76" s="798"/>
      <c r="CO76" s="798"/>
      <c r="CP76" s="798"/>
      <c r="CQ76" s="798"/>
      <c r="CR76" s="798"/>
      <c r="CS76" s="798"/>
      <c r="CT76" s="798"/>
    </row>
    <row r="77" spans="1:98" ht="14.25" customHeight="1">
      <c r="A77" s="893"/>
      <c r="B77" s="2737"/>
      <c r="C77" s="3396"/>
      <c r="D77" s="896"/>
      <c r="E77" s="897"/>
      <c r="F77" s="933"/>
      <c r="G77" s="1051"/>
      <c r="H77" s="1280"/>
      <c r="I77" s="899"/>
      <c r="J77" s="900"/>
      <c r="K77" s="900"/>
      <c r="L77" s="900"/>
      <c r="M77" s="925"/>
      <c r="N77" s="1733"/>
      <c r="O77" s="927"/>
      <c r="P77" s="901"/>
      <c r="Q77" s="903"/>
      <c r="R77" s="904"/>
      <c r="S77" s="904"/>
      <c r="T77" s="905"/>
      <c r="U77" s="871"/>
      <c r="V77" s="906">
        <v>7</v>
      </c>
      <c r="W77" s="1091" t="s">
        <v>2269</v>
      </c>
      <c r="X77" s="1291">
        <v>45846</v>
      </c>
      <c r="Y77" s="1291">
        <v>45852</v>
      </c>
      <c r="Z77" s="1280"/>
      <c r="AA77" s="1252">
        <v>0</v>
      </c>
      <c r="AB77" s="908">
        <v>0</v>
      </c>
      <c r="AC77" s="908"/>
      <c r="AD77" s="909"/>
      <c r="AE77" s="871"/>
      <c r="AF77" s="1052"/>
      <c r="AG77" s="943"/>
      <c r="AH77" s="943"/>
      <c r="AI77" s="943"/>
      <c r="AJ77" s="944"/>
      <c r="AK77" s="1029"/>
      <c r="AL77" s="914"/>
      <c r="AM77" s="914"/>
      <c r="AN77" s="915"/>
      <c r="AO77" s="798"/>
      <c r="AP77" s="1050"/>
      <c r="AQ77" s="901"/>
      <c r="AR77" s="881"/>
      <c r="AS77" s="917" t="e">
        <f t="shared" si="0"/>
        <v>#DIV/0!</v>
      </c>
      <c r="AT77" s="918" t="e">
        <f t="shared" si="1"/>
        <v>#DIV/0!</v>
      </c>
      <c r="AU77" s="918" t="e">
        <f t="shared" si="2"/>
        <v>#DIV/0!</v>
      </c>
      <c r="AV77" s="918" t="e">
        <f t="shared" si="3"/>
        <v>#DIV/0!</v>
      </c>
      <c r="AW77" s="919">
        <f t="shared" si="33"/>
        <v>0</v>
      </c>
      <c r="AX77" s="919">
        <f t="shared" si="34"/>
        <v>0</v>
      </c>
      <c r="AY77" s="919">
        <f t="shared" si="35"/>
        <v>0</v>
      </c>
      <c r="AZ77" s="919" t="e">
        <f t="shared" si="7"/>
        <v>#DIV/0!</v>
      </c>
      <c r="BA77" s="920" t="e">
        <f t="shared" si="8"/>
        <v>#DIV/0!</v>
      </c>
      <c r="BB77" s="920" t="e">
        <f t="shared" si="9"/>
        <v>#DIV/0!</v>
      </c>
      <c r="BC77" s="920" t="e">
        <f t="shared" si="10"/>
        <v>#DIV/0!</v>
      </c>
      <c r="BD77" s="920" t="e">
        <f t="shared" si="11"/>
        <v>#DIV/0!</v>
      </c>
      <c r="BE77" s="921">
        <v>0.2</v>
      </c>
      <c r="BF77" s="921">
        <v>0.8</v>
      </c>
      <c r="BG77" s="920">
        <f t="shared" si="12"/>
        <v>0</v>
      </c>
      <c r="BH77" s="920">
        <f t="shared" si="13"/>
        <v>0</v>
      </c>
      <c r="BI77" s="920">
        <f t="shared" si="14"/>
        <v>0</v>
      </c>
      <c r="BJ77" s="920" t="e">
        <f t="shared" ref="BJ77:BK92" si="48">+AZ77*BE77</f>
        <v>#DIV/0!</v>
      </c>
      <c r="BK77" s="920" t="e">
        <f t="shared" si="48"/>
        <v>#DIV/0!</v>
      </c>
      <c r="BL77" s="920" t="e">
        <f t="shared" si="16"/>
        <v>#DIV/0!</v>
      </c>
      <c r="BM77" s="920" t="e">
        <f t="shared" si="17"/>
        <v>#DIV/0!</v>
      </c>
      <c r="BN77" s="920" t="e">
        <f t="shared" si="18"/>
        <v>#DIV/0!</v>
      </c>
      <c r="BO77" s="920" t="e">
        <f t="shared" ref="BO77:BR92" si="49">+BG77+BK77</f>
        <v>#DIV/0!</v>
      </c>
      <c r="BP77" s="920" t="e">
        <f t="shared" si="49"/>
        <v>#DIV/0!</v>
      </c>
      <c r="BQ77" s="920" t="e">
        <f t="shared" si="49"/>
        <v>#DIV/0!</v>
      </c>
      <c r="BR77" s="920" t="e">
        <f t="shared" si="49"/>
        <v>#DIV/0!</v>
      </c>
      <c r="BS77" s="842"/>
      <c r="BT77" s="842"/>
      <c r="BU77" s="842"/>
      <c r="BV77" s="842"/>
      <c r="BW77" s="842"/>
      <c r="BX77" s="842"/>
      <c r="BY77" s="842"/>
      <c r="BZ77" s="842"/>
      <c r="CA77" s="830"/>
      <c r="CB77" s="798"/>
      <c r="CC77" s="922"/>
      <c r="CD77" s="923"/>
      <c r="CE77" s="923"/>
      <c r="CF77" s="974"/>
      <c r="CG77" s="975"/>
      <c r="CH77" s="798"/>
      <c r="CI77" s="798"/>
      <c r="CJ77" s="798"/>
      <c r="CK77" s="798"/>
      <c r="CL77" s="798"/>
      <c r="CM77" s="798"/>
      <c r="CN77" s="798"/>
      <c r="CO77" s="798"/>
      <c r="CP77" s="798"/>
      <c r="CQ77" s="798"/>
      <c r="CR77" s="798"/>
      <c r="CS77" s="798"/>
      <c r="CT77" s="798"/>
    </row>
    <row r="78" spans="1:98" ht="14.25" customHeight="1">
      <c r="A78" s="893"/>
      <c r="B78" s="2737"/>
      <c r="C78" s="3396"/>
      <c r="D78" s="896"/>
      <c r="E78" s="897"/>
      <c r="F78" s="933"/>
      <c r="G78" s="1051"/>
      <c r="H78" s="1280"/>
      <c r="I78" s="899"/>
      <c r="J78" s="900"/>
      <c r="K78" s="900"/>
      <c r="L78" s="900"/>
      <c r="M78" s="925"/>
      <c r="N78" s="1733"/>
      <c r="O78" s="927"/>
      <c r="P78" s="901"/>
      <c r="Q78" s="903"/>
      <c r="R78" s="904"/>
      <c r="S78" s="904"/>
      <c r="T78" s="905"/>
      <c r="U78" s="871"/>
      <c r="V78" s="906">
        <v>8</v>
      </c>
      <c r="W78" s="1091" t="s">
        <v>2270</v>
      </c>
      <c r="X78" s="1291">
        <v>45853</v>
      </c>
      <c r="Y78" s="1291">
        <v>45976</v>
      </c>
      <c r="Z78" s="1280"/>
      <c r="AA78" s="1252">
        <v>0</v>
      </c>
      <c r="AB78" s="908">
        <v>0</v>
      </c>
      <c r="AC78" s="908"/>
      <c r="AD78" s="909"/>
      <c r="AE78" s="871"/>
      <c r="AF78" s="1052"/>
      <c r="AG78" s="943"/>
      <c r="AH78" s="943"/>
      <c r="AI78" s="943"/>
      <c r="AJ78" s="944"/>
      <c r="AK78" s="1029"/>
      <c r="AL78" s="914"/>
      <c r="AM78" s="914"/>
      <c r="AN78" s="915"/>
      <c r="AO78" s="798"/>
      <c r="AP78" s="1050"/>
      <c r="AQ78" s="901"/>
      <c r="AR78" s="881"/>
      <c r="AS78" s="917" t="e">
        <f t="shared" si="0"/>
        <v>#DIV/0!</v>
      </c>
      <c r="AT78" s="918" t="e">
        <f t="shared" si="1"/>
        <v>#DIV/0!</v>
      </c>
      <c r="AU78" s="918" t="e">
        <f t="shared" si="2"/>
        <v>#DIV/0!</v>
      </c>
      <c r="AV78" s="918" t="e">
        <f t="shared" si="3"/>
        <v>#DIV/0!</v>
      </c>
      <c r="AW78" s="919">
        <f t="shared" si="33"/>
        <v>0</v>
      </c>
      <c r="AX78" s="919">
        <f t="shared" si="34"/>
        <v>0</v>
      </c>
      <c r="AY78" s="919">
        <f t="shared" si="35"/>
        <v>0</v>
      </c>
      <c r="AZ78" s="919" t="e">
        <f t="shared" si="7"/>
        <v>#DIV/0!</v>
      </c>
      <c r="BA78" s="920" t="e">
        <f t="shared" si="8"/>
        <v>#DIV/0!</v>
      </c>
      <c r="BB78" s="920" t="e">
        <f t="shared" si="9"/>
        <v>#DIV/0!</v>
      </c>
      <c r="BC78" s="920" t="e">
        <f t="shared" si="10"/>
        <v>#DIV/0!</v>
      </c>
      <c r="BD78" s="920" t="e">
        <f t="shared" si="11"/>
        <v>#DIV/0!</v>
      </c>
      <c r="BE78" s="921">
        <v>0.2</v>
      </c>
      <c r="BF78" s="921">
        <v>0.8</v>
      </c>
      <c r="BG78" s="920">
        <f t="shared" si="12"/>
        <v>0</v>
      </c>
      <c r="BH78" s="920">
        <f t="shared" si="13"/>
        <v>0</v>
      </c>
      <c r="BI78" s="920">
        <f t="shared" si="14"/>
        <v>0</v>
      </c>
      <c r="BJ78" s="920" t="e">
        <f t="shared" si="48"/>
        <v>#DIV/0!</v>
      </c>
      <c r="BK78" s="920" t="e">
        <f t="shared" si="48"/>
        <v>#DIV/0!</v>
      </c>
      <c r="BL78" s="920" t="e">
        <f t="shared" si="16"/>
        <v>#DIV/0!</v>
      </c>
      <c r="BM78" s="920" t="e">
        <f t="shared" si="17"/>
        <v>#DIV/0!</v>
      </c>
      <c r="BN78" s="920" t="e">
        <f t="shared" si="18"/>
        <v>#DIV/0!</v>
      </c>
      <c r="BO78" s="920" t="e">
        <f t="shared" si="49"/>
        <v>#DIV/0!</v>
      </c>
      <c r="BP78" s="920" t="e">
        <f t="shared" si="49"/>
        <v>#DIV/0!</v>
      </c>
      <c r="BQ78" s="920" t="e">
        <f t="shared" si="49"/>
        <v>#DIV/0!</v>
      </c>
      <c r="BR78" s="920" t="e">
        <f t="shared" si="49"/>
        <v>#DIV/0!</v>
      </c>
      <c r="BS78" s="842"/>
      <c r="BT78" s="842"/>
      <c r="BU78" s="842"/>
      <c r="BV78" s="842"/>
      <c r="BW78" s="842"/>
      <c r="BX78" s="842"/>
      <c r="BY78" s="842"/>
      <c r="BZ78" s="842"/>
      <c r="CA78" s="830"/>
      <c r="CB78" s="798"/>
      <c r="CC78" s="922"/>
      <c r="CD78" s="923"/>
      <c r="CE78" s="923"/>
      <c r="CF78" s="974"/>
      <c r="CG78" s="975"/>
      <c r="CH78" s="798"/>
      <c r="CI78" s="798"/>
      <c r="CJ78" s="798"/>
      <c r="CK78" s="798"/>
      <c r="CL78" s="798"/>
      <c r="CM78" s="798"/>
      <c r="CN78" s="798"/>
      <c r="CO78" s="798"/>
      <c r="CP78" s="798"/>
      <c r="CQ78" s="798"/>
      <c r="CR78" s="798"/>
      <c r="CS78" s="798"/>
      <c r="CT78" s="798"/>
    </row>
    <row r="79" spans="1:98" ht="14.25" customHeight="1">
      <c r="A79" s="893"/>
      <c r="B79" s="2737"/>
      <c r="C79" s="3396"/>
      <c r="D79" s="896"/>
      <c r="E79" s="897"/>
      <c r="F79" s="933"/>
      <c r="G79" s="1051"/>
      <c r="H79" s="1280"/>
      <c r="I79" s="899"/>
      <c r="J79" s="900"/>
      <c r="K79" s="900"/>
      <c r="L79" s="900"/>
      <c r="M79" s="925"/>
      <c r="N79" s="1733"/>
      <c r="O79" s="927"/>
      <c r="P79" s="901"/>
      <c r="Q79" s="903"/>
      <c r="R79" s="904"/>
      <c r="S79" s="904"/>
      <c r="T79" s="905"/>
      <c r="U79" s="871"/>
      <c r="V79" s="906">
        <v>9</v>
      </c>
      <c r="W79" s="1091" t="s">
        <v>2271</v>
      </c>
      <c r="X79" s="1291">
        <v>45977</v>
      </c>
      <c r="Y79" s="1291" t="s">
        <v>2272</v>
      </c>
      <c r="Z79" s="1669"/>
      <c r="AA79" s="1252">
        <v>0</v>
      </c>
      <c r="AB79" s="908">
        <v>0</v>
      </c>
      <c r="AC79" s="908"/>
      <c r="AD79" s="909"/>
      <c r="AE79" s="871"/>
      <c r="AF79" s="1052"/>
      <c r="AG79" s="943"/>
      <c r="AH79" s="943"/>
      <c r="AI79" s="943"/>
      <c r="AJ79" s="944"/>
      <c r="AK79" s="1029"/>
      <c r="AL79" s="914"/>
      <c r="AM79" s="914"/>
      <c r="AN79" s="915"/>
      <c r="AO79" s="798"/>
      <c r="AP79" s="1050"/>
      <c r="AQ79" s="901"/>
      <c r="AR79" s="881"/>
      <c r="AS79" s="917" t="e">
        <f t="shared" si="0"/>
        <v>#DIV/0!</v>
      </c>
      <c r="AT79" s="918" t="e">
        <f t="shared" si="1"/>
        <v>#DIV/0!</v>
      </c>
      <c r="AU79" s="918" t="e">
        <f t="shared" si="2"/>
        <v>#DIV/0!</v>
      </c>
      <c r="AV79" s="918" t="e">
        <f t="shared" si="3"/>
        <v>#DIV/0!</v>
      </c>
      <c r="AW79" s="919">
        <f t="shared" si="33"/>
        <v>0</v>
      </c>
      <c r="AX79" s="919">
        <f t="shared" si="34"/>
        <v>0</v>
      </c>
      <c r="AY79" s="919">
        <f t="shared" si="35"/>
        <v>0</v>
      </c>
      <c r="AZ79" s="919" t="e">
        <f t="shared" si="7"/>
        <v>#DIV/0!</v>
      </c>
      <c r="BA79" s="920" t="e">
        <f t="shared" si="8"/>
        <v>#DIV/0!</v>
      </c>
      <c r="BB79" s="920" t="e">
        <f t="shared" si="9"/>
        <v>#DIV/0!</v>
      </c>
      <c r="BC79" s="920" t="e">
        <f t="shared" si="10"/>
        <v>#DIV/0!</v>
      </c>
      <c r="BD79" s="920" t="e">
        <f t="shared" si="11"/>
        <v>#DIV/0!</v>
      </c>
      <c r="BE79" s="921">
        <v>0.2</v>
      </c>
      <c r="BF79" s="921">
        <v>0.8</v>
      </c>
      <c r="BG79" s="920">
        <f t="shared" si="12"/>
        <v>0</v>
      </c>
      <c r="BH79" s="920">
        <f t="shared" si="13"/>
        <v>0</v>
      </c>
      <c r="BI79" s="920">
        <f t="shared" si="14"/>
        <v>0</v>
      </c>
      <c r="BJ79" s="920" t="e">
        <f t="shared" si="48"/>
        <v>#DIV/0!</v>
      </c>
      <c r="BK79" s="920" t="e">
        <f t="shared" si="48"/>
        <v>#DIV/0!</v>
      </c>
      <c r="BL79" s="920" t="e">
        <f t="shared" si="16"/>
        <v>#DIV/0!</v>
      </c>
      <c r="BM79" s="920" t="e">
        <f t="shared" si="17"/>
        <v>#DIV/0!</v>
      </c>
      <c r="BN79" s="920" t="e">
        <f t="shared" si="18"/>
        <v>#DIV/0!</v>
      </c>
      <c r="BO79" s="920" t="e">
        <f t="shared" si="49"/>
        <v>#DIV/0!</v>
      </c>
      <c r="BP79" s="920" t="e">
        <f t="shared" si="49"/>
        <v>#DIV/0!</v>
      </c>
      <c r="BQ79" s="920" t="e">
        <f t="shared" si="49"/>
        <v>#DIV/0!</v>
      </c>
      <c r="BR79" s="920" t="e">
        <f t="shared" si="49"/>
        <v>#DIV/0!</v>
      </c>
      <c r="BS79" s="842"/>
      <c r="BT79" s="842"/>
      <c r="BU79" s="842"/>
      <c r="BV79" s="842"/>
      <c r="BW79" s="842"/>
      <c r="BX79" s="842"/>
      <c r="BY79" s="842"/>
      <c r="BZ79" s="842"/>
      <c r="CA79" s="830"/>
      <c r="CB79" s="798"/>
      <c r="CC79" s="922"/>
      <c r="CD79" s="923"/>
      <c r="CE79" s="923"/>
      <c r="CF79" s="974"/>
      <c r="CG79" s="975"/>
      <c r="CH79" s="798"/>
      <c r="CI79" s="798"/>
      <c r="CJ79" s="798"/>
      <c r="CK79" s="798"/>
      <c r="CL79" s="798"/>
      <c r="CM79" s="798"/>
      <c r="CN79" s="798"/>
      <c r="CO79" s="798"/>
      <c r="CP79" s="798"/>
      <c r="CQ79" s="798"/>
      <c r="CR79" s="798"/>
      <c r="CS79" s="798"/>
      <c r="CT79" s="798"/>
    </row>
    <row r="80" spans="1:98" ht="14.25" customHeight="1" thickBot="1">
      <c r="A80" s="1017"/>
      <c r="B80" s="2739"/>
      <c r="C80" s="1712"/>
      <c r="D80" s="1020"/>
      <c r="E80" s="1021"/>
      <c r="F80" s="983"/>
      <c r="G80" s="984"/>
      <c r="H80" s="1024"/>
      <c r="I80" s="1063"/>
      <c r="J80" s="986"/>
      <c r="K80" s="986"/>
      <c r="L80" s="986"/>
      <c r="M80" s="1062"/>
      <c r="N80" s="1733"/>
      <c r="O80" s="936"/>
      <c r="P80" s="937"/>
      <c r="Q80" s="1065"/>
      <c r="R80" s="1066"/>
      <c r="S80" s="1066"/>
      <c r="T80" s="1067"/>
      <c r="U80" s="871"/>
      <c r="V80" s="981">
        <v>10</v>
      </c>
      <c r="W80" s="1091"/>
      <c r="X80" s="1257"/>
      <c r="Y80" s="1257"/>
      <c r="Z80" s="1069"/>
      <c r="AA80" s="3404"/>
      <c r="AB80" s="989"/>
      <c r="AC80" s="989"/>
      <c r="AD80" s="990"/>
      <c r="AE80" s="871"/>
      <c r="AF80" s="1071"/>
      <c r="AG80" s="991"/>
      <c r="AH80" s="991"/>
      <c r="AI80" s="991"/>
      <c r="AJ80" s="992"/>
      <c r="AK80" s="1073"/>
      <c r="AL80" s="994"/>
      <c r="AM80" s="994"/>
      <c r="AN80" s="1074"/>
      <c r="AO80" s="798"/>
      <c r="AP80" s="1075"/>
      <c r="AQ80" s="985"/>
      <c r="AR80" s="881"/>
      <c r="AS80" s="1076" t="e">
        <f t="shared" si="0"/>
        <v>#DIV/0!</v>
      </c>
      <c r="AT80" s="1077" t="e">
        <f t="shared" si="1"/>
        <v>#DIV/0!</v>
      </c>
      <c r="AU80" s="1077" t="e">
        <f t="shared" si="2"/>
        <v>#DIV/0!</v>
      </c>
      <c r="AV80" s="1077" t="e">
        <f t="shared" si="3"/>
        <v>#DIV/0!</v>
      </c>
      <c r="AW80" s="1078" t="e">
        <f t="shared" si="33"/>
        <v>#DIV/0!</v>
      </c>
      <c r="AX80" s="1078" t="e">
        <f t="shared" si="34"/>
        <v>#DIV/0!</v>
      </c>
      <c r="AY80" s="1078" t="e">
        <f t="shared" si="35"/>
        <v>#DIV/0!</v>
      </c>
      <c r="AZ80" s="1078" t="e">
        <f t="shared" si="7"/>
        <v>#DIV/0!</v>
      </c>
      <c r="BA80" s="1079" t="e">
        <f t="shared" si="8"/>
        <v>#DIV/0!</v>
      </c>
      <c r="BB80" s="1079" t="e">
        <f t="shared" si="9"/>
        <v>#DIV/0!</v>
      </c>
      <c r="BC80" s="1079" t="e">
        <f t="shared" si="10"/>
        <v>#DIV/0!</v>
      </c>
      <c r="BD80" s="1079" t="e">
        <f t="shared" si="11"/>
        <v>#DIV/0!</v>
      </c>
      <c r="BE80" s="1080">
        <v>0.2</v>
      </c>
      <c r="BF80" s="1080">
        <v>0.8</v>
      </c>
      <c r="BG80" s="1079" t="e">
        <f t="shared" si="12"/>
        <v>#DIV/0!</v>
      </c>
      <c r="BH80" s="1079" t="e">
        <f t="shared" si="13"/>
        <v>#DIV/0!</v>
      </c>
      <c r="BI80" s="1079" t="e">
        <f t="shared" si="14"/>
        <v>#DIV/0!</v>
      </c>
      <c r="BJ80" s="1079" t="e">
        <f t="shared" si="48"/>
        <v>#DIV/0!</v>
      </c>
      <c r="BK80" s="1079" t="e">
        <f t="shared" si="48"/>
        <v>#DIV/0!</v>
      </c>
      <c r="BL80" s="1079" t="e">
        <f t="shared" si="16"/>
        <v>#DIV/0!</v>
      </c>
      <c r="BM80" s="1079" t="e">
        <f t="shared" si="17"/>
        <v>#DIV/0!</v>
      </c>
      <c r="BN80" s="1079" t="e">
        <f t="shared" si="18"/>
        <v>#DIV/0!</v>
      </c>
      <c r="BO80" s="1079" t="e">
        <f t="shared" si="49"/>
        <v>#DIV/0!</v>
      </c>
      <c r="BP80" s="1079" t="e">
        <f t="shared" si="49"/>
        <v>#DIV/0!</v>
      </c>
      <c r="BQ80" s="1079" t="e">
        <f t="shared" si="49"/>
        <v>#DIV/0!</v>
      </c>
      <c r="BR80" s="1079" t="e">
        <f t="shared" si="49"/>
        <v>#DIV/0!</v>
      </c>
      <c r="BS80" s="838"/>
      <c r="BT80" s="838"/>
      <c r="BU80" s="838"/>
      <c r="BV80" s="838"/>
      <c r="BW80" s="838"/>
      <c r="BX80" s="838"/>
      <c r="BY80" s="838"/>
      <c r="BZ80" s="838"/>
      <c r="CA80" s="839"/>
      <c r="CB80" s="798"/>
      <c r="CC80" s="1081"/>
      <c r="CD80" s="1082"/>
      <c r="CE80" s="1082"/>
      <c r="CF80" s="1083"/>
      <c r="CG80" s="1084"/>
      <c r="CH80" s="798"/>
      <c r="CI80" s="798"/>
      <c r="CJ80" s="798"/>
      <c r="CK80" s="798"/>
      <c r="CL80" s="798"/>
      <c r="CM80" s="798"/>
      <c r="CN80" s="798"/>
      <c r="CO80" s="798"/>
      <c r="CP80" s="798"/>
      <c r="CQ80" s="798"/>
      <c r="CR80" s="798"/>
      <c r="CS80" s="798"/>
      <c r="CT80" s="798"/>
    </row>
    <row r="81" spans="1:98" ht="14.25" customHeight="1">
      <c r="A81" s="853">
        <v>8</v>
      </c>
      <c r="B81" s="1555" t="s">
        <v>2273</v>
      </c>
      <c r="C81" s="3394"/>
      <c r="D81" s="856" t="s">
        <v>151</v>
      </c>
      <c r="E81" s="857"/>
      <c r="F81" s="873" t="s">
        <v>77</v>
      </c>
      <c r="G81" s="950">
        <v>8546</v>
      </c>
      <c r="H81" s="998" t="s">
        <v>991</v>
      </c>
      <c r="I81" s="860"/>
      <c r="J81" s="861" t="s">
        <v>280</v>
      </c>
      <c r="K81" s="861"/>
      <c r="L81" s="861"/>
      <c r="M81" s="1324" t="s">
        <v>280</v>
      </c>
      <c r="N81" s="1722">
        <f>SUM(P81:P90)</f>
        <v>4000000000</v>
      </c>
      <c r="O81" s="954" t="s">
        <v>68</v>
      </c>
      <c r="P81" s="3405">
        <v>4000000000</v>
      </c>
      <c r="Q81" s="1596"/>
      <c r="R81" s="864">
        <v>0</v>
      </c>
      <c r="S81" s="864"/>
      <c r="T81" s="865"/>
      <c r="U81" s="871"/>
      <c r="V81" s="867">
        <v>1</v>
      </c>
      <c r="W81" s="3406" t="s">
        <v>2265</v>
      </c>
      <c r="X81" s="1778">
        <v>45680</v>
      </c>
      <c r="Y81" s="1778" t="s">
        <v>2274</v>
      </c>
      <c r="Z81" s="998" t="s">
        <v>2275</v>
      </c>
      <c r="AA81" s="1243">
        <v>0</v>
      </c>
      <c r="AB81" s="869">
        <v>1</v>
      </c>
      <c r="AC81" s="869"/>
      <c r="AD81" s="870"/>
      <c r="AE81" s="871"/>
      <c r="AF81" s="879" t="s">
        <v>2276</v>
      </c>
      <c r="AG81" s="1094" t="s">
        <v>2277</v>
      </c>
      <c r="AH81" s="1094" t="s">
        <v>2278</v>
      </c>
      <c r="AI81" s="1094" t="s">
        <v>156</v>
      </c>
      <c r="AJ81" s="1095">
        <v>2025</v>
      </c>
      <c r="AK81" s="1041"/>
      <c r="AL81" s="877"/>
      <c r="AM81" s="877"/>
      <c r="AN81" s="878"/>
      <c r="AO81" s="798"/>
      <c r="AP81" s="879"/>
      <c r="AQ81" s="880" t="s">
        <v>356</v>
      </c>
      <c r="AR81" s="881"/>
      <c r="AS81" s="882">
        <f t="shared" si="0"/>
        <v>0</v>
      </c>
      <c r="AT81" s="977">
        <f t="shared" si="1"/>
        <v>0</v>
      </c>
      <c r="AU81" s="977">
        <f t="shared" si="2"/>
        <v>0</v>
      </c>
      <c r="AV81" s="977">
        <f t="shared" si="3"/>
        <v>0</v>
      </c>
      <c r="AW81" s="1014">
        <f t="shared" si="33"/>
        <v>0</v>
      </c>
      <c r="AX81" s="1014">
        <f t="shared" si="34"/>
        <v>1</v>
      </c>
      <c r="AY81" s="1014">
        <f t="shared" si="35"/>
        <v>0</v>
      </c>
      <c r="AZ81" s="1014" t="e">
        <f t="shared" si="7"/>
        <v>#DIV/0!</v>
      </c>
      <c r="BA81" s="978">
        <f t="shared" si="8"/>
        <v>0</v>
      </c>
      <c r="BB81" s="978">
        <f t="shared" si="9"/>
        <v>0</v>
      </c>
      <c r="BC81" s="978">
        <f t="shared" si="10"/>
        <v>0</v>
      </c>
      <c r="BD81" s="978">
        <f t="shared" si="11"/>
        <v>0</v>
      </c>
      <c r="BE81" s="979">
        <v>0.2</v>
      </c>
      <c r="BF81" s="979">
        <v>0.8</v>
      </c>
      <c r="BG81" s="978">
        <f t="shared" si="12"/>
        <v>0</v>
      </c>
      <c r="BH81" s="978">
        <f t="shared" si="13"/>
        <v>0.2</v>
      </c>
      <c r="BI81" s="978">
        <f t="shared" si="14"/>
        <v>0</v>
      </c>
      <c r="BJ81" s="978" t="e">
        <f t="shared" si="48"/>
        <v>#DIV/0!</v>
      </c>
      <c r="BK81" s="978">
        <f t="shared" si="48"/>
        <v>0</v>
      </c>
      <c r="BL81" s="978">
        <f t="shared" si="16"/>
        <v>0</v>
      </c>
      <c r="BM81" s="978">
        <f t="shared" si="17"/>
        <v>0</v>
      </c>
      <c r="BN81" s="978">
        <f t="shared" si="18"/>
        <v>0</v>
      </c>
      <c r="BO81" s="978">
        <f t="shared" si="49"/>
        <v>0</v>
      </c>
      <c r="BP81" s="885">
        <f t="shared" si="49"/>
        <v>0.2</v>
      </c>
      <c r="BQ81" s="885">
        <f t="shared" si="49"/>
        <v>0</v>
      </c>
      <c r="BR81" s="885" t="e">
        <f t="shared" si="49"/>
        <v>#DIV/0!</v>
      </c>
      <c r="BS81" s="1015">
        <f t="shared" ref="BS81:BV81" si="50">AVERAGEIF(BO81:BO90,"&lt;&gt;#¡DIV/0!")</f>
        <v>0</v>
      </c>
      <c r="BT81" s="1015">
        <f t="shared" si="50"/>
        <v>0.2</v>
      </c>
      <c r="BU81" s="1015">
        <f t="shared" si="50"/>
        <v>0</v>
      </c>
      <c r="BV81" s="1015" t="e">
        <f t="shared" si="50"/>
        <v>#DIV/0!</v>
      </c>
      <c r="BW81" s="888">
        <f>+C81*BS81</f>
        <v>0</v>
      </c>
      <c r="BX81" s="888">
        <f>+C81*BT81</f>
        <v>0</v>
      </c>
      <c r="BY81" s="888">
        <f>+C81*BU81</f>
        <v>0</v>
      </c>
      <c r="BZ81" s="888" t="e">
        <f>+C81*BV81</f>
        <v>#DIV/0!</v>
      </c>
      <c r="CA81" s="1016" t="e">
        <f>SUM(BW81:BZ90)</f>
        <v>#DIV/0!</v>
      </c>
      <c r="CB81" s="798"/>
      <c r="CC81" s="890">
        <f t="shared" ref="CC81:CF81" si="51">+Q81/$N$81</f>
        <v>0</v>
      </c>
      <c r="CD81" s="891">
        <f t="shared" si="51"/>
        <v>0</v>
      </c>
      <c r="CE81" s="891">
        <f t="shared" si="51"/>
        <v>0</v>
      </c>
      <c r="CF81" s="961">
        <f t="shared" si="51"/>
        <v>0</v>
      </c>
      <c r="CG81" s="962">
        <f>AVERAGE(CC81:CF90)</f>
        <v>0</v>
      </c>
      <c r="CH81" s="798"/>
      <c r="CI81" s="798"/>
      <c r="CJ81" s="798"/>
      <c r="CK81" s="798"/>
      <c r="CL81" s="798"/>
      <c r="CM81" s="798"/>
      <c r="CN81" s="798"/>
      <c r="CO81" s="798"/>
      <c r="CP81" s="798"/>
      <c r="CQ81" s="798"/>
      <c r="CR81" s="798"/>
      <c r="CS81" s="798"/>
      <c r="CT81" s="798"/>
    </row>
    <row r="82" spans="1:98" ht="14.25" customHeight="1">
      <c r="A82" s="1042"/>
      <c r="B82" s="2737"/>
      <c r="C82" s="3396"/>
      <c r="D82" s="896"/>
      <c r="E82" s="897"/>
      <c r="F82" s="927"/>
      <c r="G82" s="927"/>
      <c r="H82" s="1280"/>
      <c r="I82" s="899"/>
      <c r="J82" s="900"/>
      <c r="K82" s="900"/>
      <c r="L82" s="900"/>
      <c r="M82" s="1328"/>
      <c r="N82" s="1733"/>
      <c r="O82" s="927"/>
      <c r="P82" s="901"/>
      <c r="Q82" s="1000"/>
      <c r="R82" s="904"/>
      <c r="S82" s="904"/>
      <c r="T82" s="905"/>
      <c r="U82" s="871"/>
      <c r="V82" s="906">
        <v>2</v>
      </c>
      <c r="W82" s="3407" t="s">
        <v>2266</v>
      </c>
      <c r="X82" s="1779" t="s">
        <v>2279</v>
      </c>
      <c r="Y82" s="1779" t="s">
        <v>2280</v>
      </c>
      <c r="Z82" s="1280"/>
      <c r="AA82" s="1252">
        <v>0</v>
      </c>
      <c r="AB82" s="908">
        <v>0</v>
      </c>
      <c r="AC82" s="908"/>
      <c r="AD82" s="909"/>
      <c r="AE82" s="871"/>
      <c r="AF82" s="1050"/>
      <c r="AG82" s="927"/>
      <c r="AH82" s="927"/>
      <c r="AI82" s="927"/>
      <c r="AJ82" s="901"/>
      <c r="AK82" s="1029"/>
      <c r="AL82" s="914"/>
      <c r="AM82" s="914"/>
      <c r="AN82" s="915"/>
      <c r="AO82" s="798"/>
      <c r="AP82" s="1050"/>
      <c r="AQ82" s="901"/>
      <c r="AR82" s="881"/>
      <c r="AS82" s="917" t="e">
        <f t="shared" si="0"/>
        <v>#DIV/0!</v>
      </c>
      <c r="AT82" s="918" t="e">
        <f t="shared" si="1"/>
        <v>#DIV/0!</v>
      </c>
      <c r="AU82" s="918" t="e">
        <f t="shared" si="2"/>
        <v>#DIV/0!</v>
      </c>
      <c r="AV82" s="918" t="e">
        <f t="shared" si="3"/>
        <v>#DIV/0!</v>
      </c>
      <c r="AW82" s="919">
        <f t="shared" si="33"/>
        <v>0</v>
      </c>
      <c r="AX82" s="919">
        <f t="shared" si="34"/>
        <v>0</v>
      </c>
      <c r="AY82" s="919">
        <f t="shared" si="35"/>
        <v>0</v>
      </c>
      <c r="AZ82" s="919" t="e">
        <f t="shared" si="7"/>
        <v>#DIV/0!</v>
      </c>
      <c r="BA82" s="920" t="e">
        <f t="shared" si="8"/>
        <v>#DIV/0!</v>
      </c>
      <c r="BB82" s="920" t="e">
        <f t="shared" si="9"/>
        <v>#DIV/0!</v>
      </c>
      <c r="BC82" s="920" t="e">
        <f t="shared" si="10"/>
        <v>#DIV/0!</v>
      </c>
      <c r="BD82" s="920" t="e">
        <f t="shared" si="11"/>
        <v>#DIV/0!</v>
      </c>
      <c r="BE82" s="921">
        <v>0.2</v>
      </c>
      <c r="BF82" s="921">
        <v>0.8</v>
      </c>
      <c r="BG82" s="920">
        <f t="shared" si="12"/>
        <v>0</v>
      </c>
      <c r="BH82" s="920">
        <f t="shared" si="13"/>
        <v>0</v>
      </c>
      <c r="BI82" s="920">
        <f t="shared" si="14"/>
        <v>0</v>
      </c>
      <c r="BJ82" s="920" t="e">
        <f t="shared" si="48"/>
        <v>#DIV/0!</v>
      </c>
      <c r="BK82" s="920" t="e">
        <f t="shared" si="48"/>
        <v>#DIV/0!</v>
      </c>
      <c r="BL82" s="920" t="e">
        <f t="shared" si="16"/>
        <v>#DIV/0!</v>
      </c>
      <c r="BM82" s="920" t="e">
        <f t="shared" si="17"/>
        <v>#DIV/0!</v>
      </c>
      <c r="BN82" s="920" t="e">
        <f t="shared" si="18"/>
        <v>#DIV/0!</v>
      </c>
      <c r="BO82" s="920" t="e">
        <f t="shared" si="49"/>
        <v>#DIV/0!</v>
      </c>
      <c r="BP82" s="920" t="e">
        <f t="shared" si="49"/>
        <v>#DIV/0!</v>
      </c>
      <c r="BQ82" s="920" t="e">
        <f t="shared" si="49"/>
        <v>#DIV/0!</v>
      </c>
      <c r="BR82" s="920" t="e">
        <f t="shared" si="49"/>
        <v>#DIV/0!</v>
      </c>
      <c r="BS82" s="842"/>
      <c r="BT82" s="842"/>
      <c r="BU82" s="842"/>
      <c r="BV82" s="842"/>
      <c r="BW82" s="842"/>
      <c r="BX82" s="842"/>
      <c r="BY82" s="842"/>
      <c r="BZ82" s="842"/>
      <c r="CA82" s="830"/>
      <c r="CB82" s="798"/>
      <c r="CC82" s="922"/>
      <c r="CD82" s="923"/>
      <c r="CE82" s="923"/>
      <c r="CF82" s="974"/>
      <c r="CG82" s="975"/>
      <c r="CH82" s="798"/>
      <c r="CI82" s="798"/>
      <c r="CJ82" s="798"/>
      <c r="CK82" s="798"/>
      <c r="CL82" s="798"/>
      <c r="CM82" s="798"/>
      <c r="CN82" s="798"/>
      <c r="CO82" s="798"/>
      <c r="CP82" s="798"/>
      <c r="CQ82" s="798"/>
      <c r="CR82" s="798"/>
      <c r="CS82" s="798"/>
      <c r="CT82" s="798"/>
    </row>
    <row r="83" spans="1:98" ht="14.25" customHeight="1">
      <c r="A83" s="1042"/>
      <c r="B83" s="2737"/>
      <c r="C83" s="3396"/>
      <c r="D83" s="896"/>
      <c r="E83" s="897"/>
      <c r="F83" s="927"/>
      <c r="G83" s="927"/>
      <c r="H83" s="1280"/>
      <c r="I83" s="899"/>
      <c r="J83" s="900"/>
      <c r="K83" s="900"/>
      <c r="L83" s="900"/>
      <c r="M83" s="1328"/>
      <c r="N83" s="1733"/>
      <c r="O83" s="927"/>
      <c r="P83" s="901"/>
      <c r="Q83" s="1000"/>
      <c r="R83" s="904"/>
      <c r="S83" s="904"/>
      <c r="T83" s="905"/>
      <c r="U83" s="871"/>
      <c r="V83" s="906">
        <v>3</v>
      </c>
      <c r="W83" s="3406" t="s">
        <v>2267</v>
      </c>
      <c r="X83" s="1779" t="s">
        <v>2281</v>
      </c>
      <c r="Y83" s="1779">
        <v>45737</v>
      </c>
      <c r="Z83" s="1280"/>
      <c r="AA83" s="1252">
        <v>0</v>
      </c>
      <c r="AB83" s="908">
        <v>0</v>
      </c>
      <c r="AC83" s="908"/>
      <c r="AD83" s="909"/>
      <c r="AE83" s="871"/>
      <c r="AF83" s="1050"/>
      <c r="AG83" s="927"/>
      <c r="AH83" s="927"/>
      <c r="AI83" s="927"/>
      <c r="AJ83" s="901"/>
      <c r="AK83" s="1029"/>
      <c r="AL83" s="914"/>
      <c r="AM83" s="914"/>
      <c r="AN83" s="915"/>
      <c r="AO83" s="798"/>
      <c r="AP83" s="1050"/>
      <c r="AQ83" s="901"/>
      <c r="AR83" s="881"/>
      <c r="AS83" s="917" t="e">
        <f t="shared" si="0"/>
        <v>#DIV/0!</v>
      </c>
      <c r="AT83" s="918" t="e">
        <f t="shared" si="1"/>
        <v>#DIV/0!</v>
      </c>
      <c r="AU83" s="918" t="e">
        <f t="shared" si="2"/>
        <v>#DIV/0!</v>
      </c>
      <c r="AV83" s="918" t="e">
        <f t="shared" si="3"/>
        <v>#DIV/0!</v>
      </c>
      <c r="AW83" s="919">
        <f t="shared" si="33"/>
        <v>0</v>
      </c>
      <c r="AX83" s="919">
        <f t="shared" si="34"/>
        <v>0</v>
      </c>
      <c r="AY83" s="919">
        <f t="shared" si="35"/>
        <v>0</v>
      </c>
      <c r="AZ83" s="919" t="e">
        <f t="shared" si="7"/>
        <v>#DIV/0!</v>
      </c>
      <c r="BA83" s="920" t="e">
        <f t="shared" si="8"/>
        <v>#DIV/0!</v>
      </c>
      <c r="BB83" s="920" t="e">
        <f t="shared" si="9"/>
        <v>#DIV/0!</v>
      </c>
      <c r="BC83" s="920" t="e">
        <f t="shared" si="10"/>
        <v>#DIV/0!</v>
      </c>
      <c r="BD83" s="920" t="e">
        <f t="shared" si="11"/>
        <v>#DIV/0!</v>
      </c>
      <c r="BE83" s="921">
        <v>0.2</v>
      </c>
      <c r="BF83" s="921">
        <v>0.8</v>
      </c>
      <c r="BG83" s="920">
        <f t="shared" si="12"/>
        <v>0</v>
      </c>
      <c r="BH83" s="920">
        <f t="shared" si="13"/>
        <v>0</v>
      </c>
      <c r="BI83" s="920">
        <f t="shared" si="14"/>
        <v>0</v>
      </c>
      <c r="BJ83" s="920" t="e">
        <f t="shared" si="48"/>
        <v>#DIV/0!</v>
      </c>
      <c r="BK83" s="920" t="e">
        <f t="shared" si="48"/>
        <v>#DIV/0!</v>
      </c>
      <c r="BL83" s="920" t="e">
        <f t="shared" si="16"/>
        <v>#DIV/0!</v>
      </c>
      <c r="BM83" s="920" t="e">
        <f t="shared" si="17"/>
        <v>#DIV/0!</v>
      </c>
      <c r="BN83" s="920" t="e">
        <f t="shared" si="18"/>
        <v>#DIV/0!</v>
      </c>
      <c r="BO83" s="920" t="e">
        <f t="shared" si="49"/>
        <v>#DIV/0!</v>
      </c>
      <c r="BP83" s="920" t="e">
        <f t="shared" si="49"/>
        <v>#DIV/0!</v>
      </c>
      <c r="BQ83" s="920" t="e">
        <f t="shared" si="49"/>
        <v>#DIV/0!</v>
      </c>
      <c r="BR83" s="920" t="e">
        <f t="shared" si="49"/>
        <v>#DIV/0!</v>
      </c>
      <c r="BS83" s="842"/>
      <c r="BT83" s="842"/>
      <c r="BU83" s="842"/>
      <c r="BV83" s="842"/>
      <c r="BW83" s="842"/>
      <c r="BX83" s="842"/>
      <c r="BY83" s="842"/>
      <c r="BZ83" s="842"/>
      <c r="CA83" s="830"/>
      <c r="CB83" s="798"/>
      <c r="CC83" s="922"/>
      <c r="CD83" s="923"/>
      <c r="CE83" s="923"/>
      <c r="CF83" s="974"/>
      <c r="CG83" s="975"/>
      <c r="CH83" s="798"/>
      <c r="CI83" s="798"/>
      <c r="CJ83" s="798"/>
      <c r="CK83" s="798"/>
      <c r="CL83" s="798"/>
      <c r="CM83" s="798"/>
      <c r="CN83" s="798"/>
      <c r="CO83" s="798"/>
      <c r="CP83" s="798"/>
      <c r="CQ83" s="798"/>
      <c r="CR83" s="798"/>
      <c r="CS83" s="798"/>
      <c r="CT83" s="798"/>
    </row>
    <row r="84" spans="1:98" ht="14.25" customHeight="1">
      <c r="A84" s="1042"/>
      <c r="B84" s="2737"/>
      <c r="C84" s="3396"/>
      <c r="D84" s="896"/>
      <c r="E84" s="897"/>
      <c r="F84" s="927"/>
      <c r="G84" s="927"/>
      <c r="H84" s="1280"/>
      <c r="I84" s="899"/>
      <c r="J84" s="900"/>
      <c r="K84" s="900"/>
      <c r="L84" s="900"/>
      <c r="M84" s="1328"/>
      <c r="N84" s="1733"/>
      <c r="O84" s="927"/>
      <c r="P84" s="901"/>
      <c r="Q84" s="1000"/>
      <c r="R84" s="904"/>
      <c r="S84" s="904"/>
      <c r="T84" s="905"/>
      <c r="U84" s="871"/>
      <c r="V84" s="906">
        <v>4</v>
      </c>
      <c r="W84" s="3408" t="s">
        <v>2226</v>
      </c>
      <c r="X84" s="1779" t="s">
        <v>2282</v>
      </c>
      <c r="Y84" s="1779">
        <v>45744</v>
      </c>
      <c r="Z84" s="1280"/>
      <c r="AA84" s="1252">
        <v>0</v>
      </c>
      <c r="AB84" s="908">
        <v>0</v>
      </c>
      <c r="AC84" s="908"/>
      <c r="AD84" s="909"/>
      <c r="AE84" s="871"/>
      <c r="AF84" s="1050"/>
      <c r="AG84" s="927"/>
      <c r="AH84" s="927"/>
      <c r="AI84" s="927"/>
      <c r="AJ84" s="901"/>
      <c r="AK84" s="1029"/>
      <c r="AL84" s="914"/>
      <c r="AM84" s="914"/>
      <c r="AN84" s="915"/>
      <c r="AO84" s="798"/>
      <c r="AP84" s="1050"/>
      <c r="AQ84" s="901"/>
      <c r="AR84" s="881"/>
      <c r="AS84" s="917" t="e">
        <f t="shared" si="0"/>
        <v>#DIV/0!</v>
      </c>
      <c r="AT84" s="918" t="e">
        <f t="shared" si="1"/>
        <v>#DIV/0!</v>
      </c>
      <c r="AU84" s="918" t="e">
        <f t="shared" si="2"/>
        <v>#DIV/0!</v>
      </c>
      <c r="AV84" s="918" t="e">
        <f t="shared" si="3"/>
        <v>#DIV/0!</v>
      </c>
      <c r="AW84" s="919">
        <f t="shared" si="33"/>
        <v>0</v>
      </c>
      <c r="AX84" s="919">
        <f t="shared" si="34"/>
        <v>0</v>
      </c>
      <c r="AY84" s="919">
        <f t="shared" si="35"/>
        <v>0</v>
      </c>
      <c r="AZ84" s="919" t="e">
        <f t="shared" si="7"/>
        <v>#DIV/0!</v>
      </c>
      <c r="BA84" s="920" t="e">
        <f t="shared" si="8"/>
        <v>#DIV/0!</v>
      </c>
      <c r="BB84" s="920" t="e">
        <f t="shared" si="9"/>
        <v>#DIV/0!</v>
      </c>
      <c r="BC84" s="920" t="e">
        <f t="shared" si="10"/>
        <v>#DIV/0!</v>
      </c>
      <c r="BD84" s="920" t="e">
        <f t="shared" si="11"/>
        <v>#DIV/0!</v>
      </c>
      <c r="BE84" s="921">
        <v>0.2</v>
      </c>
      <c r="BF84" s="921">
        <v>0.8</v>
      </c>
      <c r="BG84" s="920">
        <f t="shared" si="12"/>
        <v>0</v>
      </c>
      <c r="BH84" s="920">
        <f t="shared" si="13"/>
        <v>0</v>
      </c>
      <c r="BI84" s="920">
        <f t="shared" si="14"/>
        <v>0</v>
      </c>
      <c r="BJ84" s="920" t="e">
        <f t="shared" si="48"/>
        <v>#DIV/0!</v>
      </c>
      <c r="BK84" s="920" t="e">
        <f t="shared" si="48"/>
        <v>#DIV/0!</v>
      </c>
      <c r="BL84" s="920" t="e">
        <f t="shared" si="16"/>
        <v>#DIV/0!</v>
      </c>
      <c r="BM84" s="920" t="e">
        <f t="shared" si="17"/>
        <v>#DIV/0!</v>
      </c>
      <c r="BN84" s="920" t="e">
        <f t="shared" si="18"/>
        <v>#DIV/0!</v>
      </c>
      <c r="BO84" s="920" t="e">
        <f t="shared" si="49"/>
        <v>#DIV/0!</v>
      </c>
      <c r="BP84" s="920" t="e">
        <f t="shared" si="49"/>
        <v>#DIV/0!</v>
      </c>
      <c r="BQ84" s="920" t="e">
        <f t="shared" si="49"/>
        <v>#DIV/0!</v>
      </c>
      <c r="BR84" s="920" t="e">
        <f t="shared" si="49"/>
        <v>#DIV/0!</v>
      </c>
      <c r="BS84" s="842"/>
      <c r="BT84" s="842"/>
      <c r="BU84" s="842"/>
      <c r="BV84" s="842"/>
      <c r="BW84" s="842"/>
      <c r="BX84" s="842"/>
      <c r="BY84" s="842"/>
      <c r="BZ84" s="842"/>
      <c r="CA84" s="830"/>
      <c r="CB84" s="798"/>
      <c r="CC84" s="922"/>
      <c r="CD84" s="923"/>
      <c r="CE84" s="923"/>
      <c r="CF84" s="974"/>
      <c r="CG84" s="975"/>
      <c r="CH84" s="798"/>
      <c r="CI84" s="798"/>
      <c r="CJ84" s="798"/>
      <c r="CK84" s="798"/>
      <c r="CL84" s="798"/>
      <c r="CM84" s="798"/>
      <c r="CN84" s="798"/>
      <c r="CO84" s="798"/>
      <c r="CP84" s="798"/>
      <c r="CQ84" s="798"/>
      <c r="CR84" s="798"/>
      <c r="CS84" s="798"/>
      <c r="CT84" s="798"/>
    </row>
    <row r="85" spans="1:98" ht="14.25" customHeight="1">
      <c r="A85" s="1042"/>
      <c r="B85" s="2737"/>
      <c r="C85" s="3396"/>
      <c r="D85" s="896"/>
      <c r="E85" s="897"/>
      <c r="F85" s="927"/>
      <c r="G85" s="927"/>
      <c r="H85" s="1280"/>
      <c r="I85" s="899"/>
      <c r="J85" s="900"/>
      <c r="K85" s="900"/>
      <c r="L85" s="900"/>
      <c r="M85" s="1328"/>
      <c r="N85" s="1733"/>
      <c r="O85" s="927"/>
      <c r="P85" s="901"/>
      <c r="Q85" s="1000"/>
      <c r="R85" s="904"/>
      <c r="S85" s="904"/>
      <c r="T85" s="905"/>
      <c r="U85" s="871"/>
      <c r="V85" s="906">
        <v>5</v>
      </c>
      <c r="W85" s="3408" t="s">
        <v>2268</v>
      </c>
      <c r="X85" s="1779" t="s">
        <v>2283</v>
      </c>
      <c r="Y85" s="1779">
        <v>45792</v>
      </c>
      <c r="Z85" s="1280"/>
      <c r="AA85" s="1252">
        <v>0</v>
      </c>
      <c r="AB85" s="908">
        <v>0</v>
      </c>
      <c r="AC85" s="908"/>
      <c r="AD85" s="909"/>
      <c r="AE85" s="871"/>
      <c r="AF85" s="1050"/>
      <c r="AG85" s="927"/>
      <c r="AH85" s="927"/>
      <c r="AI85" s="927"/>
      <c r="AJ85" s="901"/>
      <c r="AK85" s="1029"/>
      <c r="AL85" s="914"/>
      <c r="AM85" s="914"/>
      <c r="AN85" s="915"/>
      <c r="AO85" s="798"/>
      <c r="AP85" s="1050"/>
      <c r="AQ85" s="901"/>
      <c r="AR85" s="881"/>
      <c r="AS85" s="917" t="e">
        <f t="shared" si="0"/>
        <v>#DIV/0!</v>
      </c>
      <c r="AT85" s="918" t="e">
        <f t="shared" si="1"/>
        <v>#DIV/0!</v>
      </c>
      <c r="AU85" s="918" t="e">
        <f t="shared" si="2"/>
        <v>#DIV/0!</v>
      </c>
      <c r="AV85" s="918" t="e">
        <f t="shared" si="3"/>
        <v>#DIV/0!</v>
      </c>
      <c r="AW85" s="919">
        <f t="shared" si="33"/>
        <v>0</v>
      </c>
      <c r="AX85" s="919">
        <f t="shared" si="34"/>
        <v>0</v>
      </c>
      <c r="AY85" s="919">
        <f t="shared" si="35"/>
        <v>0</v>
      </c>
      <c r="AZ85" s="919" t="e">
        <f t="shared" si="7"/>
        <v>#DIV/0!</v>
      </c>
      <c r="BA85" s="920" t="e">
        <f t="shared" si="8"/>
        <v>#DIV/0!</v>
      </c>
      <c r="BB85" s="920" t="e">
        <f t="shared" si="9"/>
        <v>#DIV/0!</v>
      </c>
      <c r="BC85" s="920" t="e">
        <f t="shared" si="10"/>
        <v>#DIV/0!</v>
      </c>
      <c r="BD85" s="920" t="e">
        <f t="shared" si="11"/>
        <v>#DIV/0!</v>
      </c>
      <c r="BE85" s="921">
        <v>0.2</v>
      </c>
      <c r="BF85" s="921">
        <v>0.8</v>
      </c>
      <c r="BG85" s="920">
        <f t="shared" si="12"/>
        <v>0</v>
      </c>
      <c r="BH85" s="920">
        <f t="shared" si="13"/>
        <v>0</v>
      </c>
      <c r="BI85" s="920">
        <f t="shared" si="14"/>
        <v>0</v>
      </c>
      <c r="BJ85" s="920" t="e">
        <f t="shared" si="48"/>
        <v>#DIV/0!</v>
      </c>
      <c r="BK85" s="920" t="e">
        <f t="shared" si="48"/>
        <v>#DIV/0!</v>
      </c>
      <c r="BL85" s="920" t="e">
        <f t="shared" si="16"/>
        <v>#DIV/0!</v>
      </c>
      <c r="BM85" s="920" t="e">
        <f t="shared" si="17"/>
        <v>#DIV/0!</v>
      </c>
      <c r="BN85" s="920" t="e">
        <f t="shared" si="18"/>
        <v>#DIV/0!</v>
      </c>
      <c r="BO85" s="920" t="e">
        <f t="shared" si="49"/>
        <v>#DIV/0!</v>
      </c>
      <c r="BP85" s="920" t="e">
        <f t="shared" si="49"/>
        <v>#DIV/0!</v>
      </c>
      <c r="BQ85" s="920" t="e">
        <f t="shared" si="49"/>
        <v>#DIV/0!</v>
      </c>
      <c r="BR85" s="920" t="e">
        <f t="shared" si="49"/>
        <v>#DIV/0!</v>
      </c>
      <c r="BS85" s="842"/>
      <c r="BT85" s="842"/>
      <c r="BU85" s="842"/>
      <c r="BV85" s="842"/>
      <c r="BW85" s="842"/>
      <c r="BX85" s="842"/>
      <c r="BY85" s="842"/>
      <c r="BZ85" s="842"/>
      <c r="CA85" s="830"/>
      <c r="CB85" s="798"/>
      <c r="CC85" s="922"/>
      <c r="CD85" s="923"/>
      <c r="CE85" s="923"/>
      <c r="CF85" s="974"/>
      <c r="CG85" s="975"/>
      <c r="CH85" s="798"/>
      <c r="CI85" s="798"/>
      <c r="CJ85" s="798"/>
      <c r="CK85" s="798"/>
      <c r="CL85" s="798"/>
      <c r="CM85" s="798"/>
      <c r="CN85" s="798"/>
      <c r="CO85" s="798"/>
      <c r="CP85" s="798"/>
      <c r="CQ85" s="798"/>
      <c r="CR85" s="798"/>
      <c r="CS85" s="798"/>
      <c r="CT85" s="798"/>
    </row>
    <row r="86" spans="1:98" ht="14.25" customHeight="1">
      <c r="A86" s="1042"/>
      <c r="B86" s="2737"/>
      <c r="C86" s="3396"/>
      <c r="D86" s="896"/>
      <c r="E86" s="897"/>
      <c r="F86" s="927"/>
      <c r="G86" s="927"/>
      <c r="H86" s="1280"/>
      <c r="I86" s="899"/>
      <c r="J86" s="900"/>
      <c r="K86" s="900"/>
      <c r="L86" s="900"/>
      <c r="M86" s="1328"/>
      <c r="N86" s="1733"/>
      <c r="O86" s="927"/>
      <c r="P86" s="901"/>
      <c r="Q86" s="1000"/>
      <c r="R86" s="904"/>
      <c r="S86" s="904"/>
      <c r="T86" s="905"/>
      <c r="U86" s="871"/>
      <c r="V86" s="906">
        <v>6</v>
      </c>
      <c r="W86" s="3408" t="s">
        <v>2269</v>
      </c>
      <c r="X86" s="1779" t="s">
        <v>2284</v>
      </c>
      <c r="Y86" s="1779">
        <v>45799</v>
      </c>
      <c r="Z86" s="1280"/>
      <c r="AA86" s="1252">
        <v>0</v>
      </c>
      <c r="AB86" s="908">
        <v>0</v>
      </c>
      <c r="AC86" s="908"/>
      <c r="AD86" s="909"/>
      <c r="AE86" s="871"/>
      <c r="AF86" s="1098"/>
      <c r="AG86" s="1099"/>
      <c r="AH86" s="1099"/>
      <c r="AI86" s="1099"/>
      <c r="AJ86" s="1100"/>
      <c r="AK86" s="1029"/>
      <c r="AL86" s="914"/>
      <c r="AM86" s="914"/>
      <c r="AN86" s="915"/>
      <c r="AO86" s="798"/>
      <c r="AP86" s="1050"/>
      <c r="AQ86" s="901"/>
      <c r="AR86" s="881"/>
      <c r="AS86" s="917" t="e">
        <f t="shared" si="0"/>
        <v>#DIV/0!</v>
      </c>
      <c r="AT86" s="918" t="e">
        <f t="shared" si="1"/>
        <v>#DIV/0!</v>
      </c>
      <c r="AU86" s="918" t="e">
        <f t="shared" si="2"/>
        <v>#DIV/0!</v>
      </c>
      <c r="AV86" s="918" t="e">
        <f t="shared" si="3"/>
        <v>#DIV/0!</v>
      </c>
      <c r="AW86" s="919">
        <f t="shared" si="33"/>
        <v>0</v>
      </c>
      <c r="AX86" s="919">
        <f t="shared" si="34"/>
        <v>0</v>
      </c>
      <c r="AY86" s="919">
        <f t="shared" si="35"/>
        <v>0</v>
      </c>
      <c r="AZ86" s="919" t="e">
        <f t="shared" si="7"/>
        <v>#DIV/0!</v>
      </c>
      <c r="BA86" s="920" t="e">
        <f t="shared" si="8"/>
        <v>#DIV/0!</v>
      </c>
      <c r="BB86" s="920" t="e">
        <f t="shared" si="9"/>
        <v>#DIV/0!</v>
      </c>
      <c r="BC86" s="920" t="e">
        <f t="shared" si="10"/>
        <v>#DIV/0!</v>
      </c>
      <c r="BD86" s="920" t="e">
        <f t="shared" si="11"/>
        <v>#DIV/0!</v>
      </c>
      <c r="BE86" s="921">
        <v>0.2</v>
      </c>
      <c r="BF86" s="921">
        <v>0.8</v>
      </c>
      <c r="BG86" s="920">
        <f t="shared" si="12"/>
        <v>0</v>
      </c>
      <c r="BH86" s="920">
        <f t="shared" si="13"/>
        <v>0</v>
      </c>
      <c r="BI86" s="920">
        <f t="shared" si="14"/>
        <v>0</v>
      </c>
      <c r="BJ86" s="920" t="e">
        <f t="shared" si="48"/>
        <v>#DIV/0!</v>
      </c>
      <c r="BK86" s="920" t="e">
        <f t="shared" si="48"/>
        <v>#DIV/0!</v>
      </c>
      <c r="BL86" s="920" t="e">
        <f t="shared" si="16"/>
        <v>#DIV/0!</v>
      </c>
      <c r="BM86" s="920" t="e">
        <f t="shared" si="17"/>
        <v>#DIV/0!</v>
      </c>
      <c r="BN86" s="920" t="e">
        <f t="shared" si="18"/>
        <v>#DIV/0!</v>
      </c>
      <c r="BO86" s="920" t="e">
        <f t="shared" si="49"/>
        <v>#DIV/0!</v>
      </c>
      <c r="BP86" s="920" t="e">
        <f t="shared" si="49"/>
        <v>#DIV/0!</v>
      </c>
      <c r="BQ86" s="920" t="e">
        <f t="shared" si="49"/>
        <v>#DIV/0!</v>
      </c>
      <c r="BR86" s="920" t="e">
        <f t="shared" si="49"/>
        <v>#DIV/0!</v>
      </c>
      <c r="BS86" s="842"/>
      <c r="BT86" s="842"/>
      <c r="BU86" s="842"/>
      <c r="BV86" s="842"/>
      <c r="BW86" s="842"/>
      <c r="BX86" s="842"/>
      <c r="BY86" s="842"/>
      <c r="BZ86" s="842"/>
      <c r="CA86" s="830"/>
      <c r="CB86" s="798"/>
      <c r="CC86" s="922"/>
      <c r="CD86" s="923"/>
      <c r="CE86" s="923"/>
      <c r="CF86" s="974"/>
      <c r="CG86" s="975"/>
      <c r="CH86" s="798"/>
      <c r="CI86" s="798"/>
      <c r="CJ86" s="798"/>
      <c r="CK86" s="798"/>
      <c r="CL86" s="798"/>
      <c r="CM86" s="798"/>
      <c r="CN86" s="798"/>
      <c r="CO86" s="798"/>
      <c r="CP86" s="798"/>
      <c r="CQ86" s="798"/>
      <c r="CR86" s="798"/>
      <c r="CS86" s="798"/>
      <c r="CT86" s="798"/>
    </row>
    <row r="87" spans="1:98" ht="14.25" customHeight="1">
      <c r="A87" s="1042"/>
      <c r="B87" s="2737"/>
      <c r="C87" s="3396"/>
      <c r="D87" s="896"/>
      <c r="E87" s="897"/>
      <c r="F87" s="927"/>
      <c r="G87" s="927"/>
      <c r="H87" s="1280"/>
      <c r="I87" s="899"/>
      <c r="J87" s="900"/>
      <c r="K87" s="900"/>
      <c r="L87" s="900"/>
      <c r="M87" s="1328"/>
      <c r="N87" s="1733"/>
      <c r="O87" s="927"/>
      <c r="P87" s="901"/>
      <c r="Q87" s="1000"/>
      <c r="R87" s="904"/>
      <c r="S87" s="904"/>
      <c r="T87" s="905"/>
      <c r="U87" s="871"/>
      <c r="V87" s="906">
        <v>7</v>
      </c>
      <c r="W87" s="3408" t="s">
        <v>2285</v>
      </c>
      <c r="X87" s="1779" t="s">
        <v>2286</v>
      </c>
      <c r="Y87" s="1779">
        <v>45923</v>
      </c>
      <c r="Z87" s="1280"/>
      <c r="AA87" s="1252">
        <v>0</v>
      </c>
      <c r="AB87" s="908">
        <v>0</v>
      </c>
      <c r="AC87" s="908"/>
      <c r="AD87" s="909"/>
      <c r="AE87" s="871"/>
      <c r="AF87" s="1050"/>
      <c r="AG87" s="927"/>
      <c r="AH87" s="927"/>
      <c r="AI87" s="927"/>
      <c r="AJ87" s="901"/>
      <c r="AK87" s="1029"/>
      <c r="AL87" s="914"/>
      <c r="AM87" s="914"/>
      <c r="AN87" s="915"/>
      <c r="AO87" s="798"/>
      <c r="AP87" s="1050"/>
      <c r="AQ87" s="901"/>
      <c r="AR87" s="881"/>
      <c r="AS87" s="917" t="e">
        <f t="shared" si="0"/>
        <v>#DIV/0!</v>
      </c>
      <c r="AT87" s="918" t="e">
        <f t="shared" si="1"/>
        <v>#DIV/0!</v>
      </c>
      <c r="AU87" s="918" t="e">
        <f t="shared" si="2"/>
        <v>#DIV/0!</v>
      </c>
      <c r="AV87" s="918" t="e">
        <f t="shared" si="3"/>
        <v>#DIV/0!</v>
      </c>
      <c r="AW87" s="919">
        <f t="shared" si="33"/>
        <v>0</v>
      </c>
      <c r="AX87" s="919">
        <f t="shared" si="34"/>
        <v>0</v>
      </c>
      <c r="AY87" s="919">
        <f t="shared" si="35"/>
        <v>0</v>
      </c>
      <c r="AZ87" s="919" t="e">
        <f t="shared" si="7"/>
        <v>#DIV/0!</v>
      </c>
      <c r="BA87" s="920" t="e">
        <f t="shared" si="8"/>
        <v>#DIV/0!</v>
      </c>
      <c r="BB87" s="920" t="e">
        <f t="shared" si="9"/>
        <v>#DIV/0!</v>
      </c>
      <c r="BC87" s="920" t="e">
        <f t="shared" si="10"/>
        <v>#DIV/0!</v>
      </c>
      <c r="BD87" s="920" t="e">
        <f t="shared" si="11"/>
        <v>#DIV/0!</v>
      </c>
      <c r="BE87" s="921">
        <v>0.2</v>
      </c>
      <c r="BF87" s="921">
        <v>0.8</v>
      </c>
      <c r="BG87" s="920">
        <f t="shared" si="12"/>
        <v>0</v>
      </c>
      <c r="BH87" s="920">
        <f t="shared" si="13"/>
        <v>0</v>
      </c>
      <c r="BI87" s="920">
        <f t="shared" si="14"/>
        <v>0</v>
      </c>
      <c r="BJ87" s="920" t="e">
        <f t="shared" si="48"/>
        <v>#DIV/0!</v>
      </c>
      <c r="BK87" s="920" t="e">
        <f t="shared" si="48"/>
        <v>#DIV/0!</v>
      </c>
      <c r="BL87" s="920" t="e">
        <f t="shared" si="16"/>
        <v>#DIV/0!</v>
      </c>
      <c r="BM87" s="920" t="e">
        <f t="shared" si="17"/>
        <v>#DIV/0!</v>
      </c>
      <c r="BN87" s="920" t="e">
        <f t="shared" si="18"/>
        <v>#DIV/0!</v>
      </c>
      <c r="BO87" s="920" t="e">
        <f t="shared" si="49"/>
        <v>#DIV/0!</v>
      </c>
      <c r="BP87" s="920" t="e">
        <f t="shared" si="49"/>
        <v>#DIV/0!</v>
      </c>
      <c r="BQ87" s="920" t="e">
        <f t="shared" si="49"/>
        <v>#DIV/0!</v>
      </c>
      <c r="BR87" s="920" t="e">
        <f t="shared" si="49"/>
        <v>#DIV/0!</v>
      </c>
      <c r="BS87" s="842"/>
      <c r="BT87" s="842"/>
      <c r="BU87" s="842"/>
      <c r="BV87" s="842"/>
      <c r="BW87" s="842"/>
      <c r="BX87" s="842"/>
      <c r="BY87" s="842"/>
      <c r="BZ87" s="842"/>
      <c r="CA87" s="830"/>
      <c r="CB87" s="798"/>
      <c r="CC87" s="922"/>
      <c r="CD87" s="923"/>
      <c r="CE87" s="923"/>
      <c r="CF87" s="974"/>
      <c r="CG87" s="975"/>
      <c r="CH87" s="798"/>
      <c r="CI87" s="798"/>
      <c r="CJ87" s="798"/>
      <c r="CK87" s="798"/>
      <c r="CL87" s="798"/>
      <c r="CM87" s="798"/>
      <c r="CN87" s="798"/>
      <c r="CO87" s="798"/>
      <c r="CP87" s="798"/>
      <c r="CQ87" s="798"/>
      <c r="CR87" s="798"/>
      <c r="CS87" s="798"/>
      <c r="CT87" s="798"/>
    </row>
    <row r="88" spans="1:98" ht="14.25" customHeight="1">
      <c r="A88" s="1042"/>
      <c r="B88" s="2737"/>
      <c r="C88" s="3396"/>
      <c r="D88" s="896"/>
      <c r="E88" s="897"/>
      <c r="F88" s="927"/>
      <c r="G88" s="927"/>
      <c r="H88" s="1280"/>
      <c r="I88" s="899"/>
      <c r="J88" s="900"/>
      <c r="K88" s="900"/>
      <c r="L88" s="900"/>
      <c r="M88" s="1328"/>
      <c r="N88" s="1733"/>
      <c r="O88" s="927"/>
      <c r="P88" s="901"/>
      <c r="Q88" s="1000"/>
      <c r="R88" s="904"/>
      <c r="S88" s="904"/>
      <c r="T88" s="905"/>
      <c r="U88" s="871"/>
      <c r="V88" s="906">
        <v>8</v>
      </c>
      <c r="W88" s="3408" t="s">
        <v>2271</v>
      </c>
      <c r="X88" s="1779" t="s">
        <v>2287</v>
      </c>
      <c r="Y88" s="1779" t="s">
        <v>2287</v>
      </c>
      <c r="Z88" s="1669"/>
      <c r="AA88" s="1252">
        <v>0</v>
      </c>
      <c r="AB88" s="908">
        <v>0</v>
      </c>
      <c r="AC88" s="908"/>
      <c r="AD88" s="909"/>
      <c r="AE88" s="871"/>
      <c r="AF88" s="1050"/>
      <c r="AG88" s="927"/>
      <c r="AH88" s="927"/>
      <c r="AI88" s="927"/>
      <c r="AJ88" s="901"/>
      <c r="AK88" s="1029"/>
      <c r="AL88" s="914"/>
      <c r="AM88" s="914"/>
      <c r="AN88" s="915"/>
      <c r="AO88" s="798"/>
      <c r="AP88" s="1050"/>
      <c r="AQ88" s="901"/>
      <c r="AR88" s="881"/>
      <c r="AS88" s="917" t="e">
        <f t="shared" si="0"/>
        <v>#DIV/0!</v>
      </c>
      <c r="AT88" s="918" t="e">
        <f t="shared" si="1"/>
        <v>#DIV/0!</v>
      </c>
      <c r="AU88" s="918" t="e">
        <f t="shared" si="2"/>
        <v>#DIV/0!</v>
      </c>
      <c r="AV88" s="918" t="e">
        <f t="shared" si="3"/>
        <v>#DIV/0!</v>
      </c>
      <c r="AW88" s="919">
        <f t="shared" si="33"/>
        <v>0</v>
      </c>
      <c r="AX88" s="919">
        <f t="shared" si="34"/>
        <v>0</v>
      </c>
      <c r="AY88" s="919">
        <f t="shared" si="35"/>
        <v>0</v>
      </c>
      <c r="AZ88" s="919" t="e">
        <f t="shared" si="7"/>
        <v>#DIV/0!</v>
      </c>
      <c r="BA88" s="920" t="e">
        <f t="shared" si="8"/>
        <v>#DIV/0!</v>
      </c>
      <c r="BB88" s="920" t="e">
        <f t="shared" si="9"/>
        <v>#DIV/0!</v>
      </c>
      <c r="BC88" s="920" t="e">
        <f t="shared" si="10"/>
        <v>#DIV/0!</v>
      </c>
      <c r="BD88" s="920" t="e">
        <f t="shared" si="11"/>
        <v>#DIV/0!</v>
      </c>
      <c r="BE88" s="921">
        <v>0.2</v>
      </c>
      <c r="BF88" s="921">
        <v>0.8</v>
      </c>
      <c r="BG88" s="920">
        <f t="shared" si="12"/>
        <v>0</v>
      </c>
      <c r="BH88" s="920">
        <f t="shared" si="13"/>
        <v>0</v>
      </c>
      <c r="BI88" s="920">
        <f t="shared" si="14"/>
        <v>0</v>
      </c>
      <c r="BJ88" s="920" t="e">
        <f t="shared" si="48"/>
        <v>#DIV/0!</v>
      </c>
      <c r="BK88" s="920" t="e">
        <f t="shared" si="48"/>
        <v>#DIV/0!</v>
      </c>
      <c r="BL88" s="920" t="e">
        <f t="shared" si="16"/>
        <v>#DIV/0!</v>
      </c>
      <c r="BM88" s="920" t="e">
        <f t="shared" si="17"/>
        <v>#DIV/0!</v>
      </c>
      <c r="BN88" s="920" t="e">
        <f t="shared" si="18"/>
        <v>#DIV/0!</v>
      </c>
      <c r="BO88" s="920" t="e">
        <f t="shared" si="49"/>
        <v>#DIV/0!</v>
      </c>
      <c r="BP88" s="920" t="e">
        <f t="shared" si="49"/>
        <v>#DIV/0!</v>
      </c>
      <c r="BQ88" s="920" t="e">
        <f t="shared" si="49"/>
        <v>#DIV/0!</v>
      </c>
      <c r="BR88" s="920" t="e">
        <f t="shared" si="49"/>
        <v>#DIV/0!</v>
      </c>
      <c r="BS88" s="842"/>
      <c r="BT88" s="842"/>
      <c r="BU88" s="842"/>
      <c r="BV88" s="842"/>
      <c r="BW88" s="842"/>
      <c r="BX88" s="842"/>
      <c r="BY88" s="842"/>
      <c r="BZ88" s="842"/>
      <c r="CA88" s="830"/>
      <c r="CB88" s="798"/>
      <c r="CC88" s="922"/>
      <c r="CD88" s="923"/>
      <c r="CE88" s="923"/>
      <c r="CF88" s="974"/>
      <c r="CG88" s="975"/>
      <c r="CH88" s="798"/>
      <c r="CI88" s="798"/>
      <c r="CJ88" s="798"/>
      <c r="CK88" s="798"/>
      <c r="CL88" s="798"/>
      <c r="CM88" s="798"/>
      <c r="CN88" s="798"/>
      <c r="CO88" s="798"/>
      <c r="CP88" s="798"/>
      <c r="CQ88" s="798"/>
      <c r="CR88" s="798"/>
      <c r="CS88" s="798"/>
      <c r="CT88" s="798"/>
    </row>
    <row r="89" spans="1:98" ht="14.25" customHeight="1">
      <c r="A89" s="1042"/>
      <c r="B89" s="2737"/>
      <c r="C89" s="3396"/>
      <c r="D89" s="896"/>
      <c r="E89" s="897"/>
      <c r="F89" s="927"/>
      <c r="G89" s="927"/>
      <c r="H89" s="1280"/>
      <c r="I89" s="899"/>
      <c r="J89" s="900"/>
      <c r="K89" s="900"/>
      <c r="L89" s="900"/>
      <c r="M89" s="1328"/>
      <c r="N89" s="1733"/>
      <c r="O89" s="927"/>
      <c r="P89" s="901"/>
      <c r="Q89" s="1000"/>
      <c r="R89" s="904"/>
      <c r="S89" s="904"/>
      <c r="T89" s="905"/>
      <c r="U89" s="871"/>
      <c r="V89" s="906">
        <v>9</v>
      </c>
      <c r="W89" s="3408"/>
      <c r="X89" s="1291"/>
      <c r="Y89" s="1291"/>
      <c r="Z89" s="935"/>
      <c r="AA89" s="1252"/>
      <c r="AB89" s="908"/>
      <c r="AC89" s="908"/>
      <c r="AD89" s="909"/>
      <c r="AE89" s="871"/>
      <c r="AF89" s="1052"/>
      <c r="AG89" s="943"/>
      <c r="AH89" s="943"/>
      <c r="AI89" s="943"/>
      <c r="AJ89" s="944"/>
      <c r="AK89" s="1029"/>
      <c r="AL89" s="914"/>
      <c r="AM89" s="914"/>
      <c r="AN89" s="915"/>
      <c r="AO89" s="798"/>
      <c r="AP89" s="1050"/>
      <c r="AQ89" s="901"/>
      <c r="AR89" s="881"/>
      <c r="AS89" s="917" t="e">
        <f t="shared" si="0"/>
        <v>#DIV/0!</v>
      </c>
      <c r="AT89" s="918" t="e">
        <f t="shared" si="1"/>
        <v>#DIV/0!</v>
      </c>
      <c r="AU89" s="918" t="e">
        <f t="shared" si="2"/>
        <v>#DIV/0!</v>
      </c>
      <c r="AV89" s="918" t="e">
        <f t="shared" si="3"/>
        <v>#DIV/0!</v>
      </c>
      <c r="AW89" s="919" t="e">
        <f t="shared" si="33"/>
        <v>#DIV/0!</v>
      </c>
      <c r="AX89" s="919" t="e">
        <f t="shared" si="34"/>
        <v>#DIV/0!</v>
      </c>
      <c r="AY89" s="919" t="e">
        <f t="shared" si="35"/>
        <v>#DIV/0!</v>
      </c>
      <c r="AZ89" s="919" t="e">
        <f t="shared" si="7"/>
        <v>#DIV/0!</v>
      </c>
      <c r="BA89" s="920" t="e">
        <f t="shared" si="8"/>
        <v>#DIV/0!</v>
      </c>
      <c r="BB89" s="920" t="e">
        <f t="shared" si="9"/>
        <v>#DIV/0!</v>
      </c>
      <c r="BC89" s="920" t="e">
        <f t="shared" si="10"/>
        <v>#DIV/0!</v>
      </c>
      <c r="BD89" s="920" t="e">
        <f t="shared" si="11"/>
        <v>#DIV/0!</v>
      </c>
      <c r="BE89" s="921">
        <v>0.2</v>
      </c>
      <c r="BF89" s="921">
        <v>0.8</v>
      </c>
      <c r="BG89" s="920" t="e">
        <f t="shared" si="12"/>
        <v>#DIV/0!</v>
      </c>
      <c r="BH89" s="920" t="e">
        <f t="shared" si="13"/>
        <v>#DIV/0!</v>
      </c>
      <c r="BI89" s="920" t="e">
        <f t="shared" si="14"/>
        <v>#DIV/0!</v>
      </c>
      <c r="BJ89" s="920" t="e">
        <f t="shared" si="48"/>
        <v>#DIV/0!</v>
      </c>
      <c r="BK89" s="920" t="e">
        <f t="shared" si="48"/>
        <v>#DIV/0!</v>
      </c>
      <c r="BL89" s="920" t="e">
        <f t="shared" si="16"/>
        <v>#DIV/0!</v>
      </c>
      <c r="BM89" s="920" t="e">
        <f t="shared" si="17"/>
        <v>#DIV/0!</v>
      </c>
      <c r="BN89" s="920" t="e">
        <f t="shared" si="18"/>
        <v>#DIV/0!</v>
      </c>
      <c r="BO89" s="920" t="e">
        <f t="shared" si="49"/>
        <v>#DIV/0!</v>
      </c>
      <c r="BP89" s="920" t="e">
        <f t="shared" si="49"/>
        <v>#DIV/0!</v>
      </c>
      <c r="BQ89" s="920" t="e">
        <f t="shared" si="49"/>
        <v>#DIV/0!</v>
      </c>
      <c r="BR89" s="920" t="e">
        <f t="shared" si="49"/>
        <v>#DIV/0!</v>
      </c>
      <c r="BS89" s="842"/>
      <c r="BT89" s="842"/>
      <c r="BU89" s="842"/>
      <c r="BV89" s="842"/>
      <c r="BW89" s="842"/>
      <c r="BX89" s="842"/>
      <c r="BY89" s="842"/>
      <c r="BZ89" s="842"/>
      <c r="CA89" s="830"/>
      <c r="CB89" s="798"/>
      <c r="CC89" s="922"/>
      <c r="CD89" s="923"/>
      <c r="CE89" s="923"/>
      <c r="CF89" s="974"/>
      <c r="CG89" s="975"/>
      <c r="CH89" s="798"/>
      <c r="CI89" s="798"/>
      <c r="CJ89" s="798"/>
      <c r="CK89" s="798"/>
      <c r="CL89" s="798"/>
      <c r="CM89" s="798"/>
      <c r="CN89" s="798"/>
      <c r="CO89" s="798"/>
      <c r="CP89" s="798"/>
      <c r="CQ89" s="798"/>
      <c r="CR89" s="798"/>
      <c r="CS89" s="798"/>
      <c r="CT89" s="798"/>
    </row>
    <row r="90" spans="1:98" ht="14.25" customHeight="1" thickBot="1">
      <c r="A90" s="1088"/>
      <c r="B90" s="2739"/>
      <c r="C90" s="1712"/>
      <c r="D90" s="1020"/>
      <c r="E90" s="1021"/>
      <c r="F90" s="987"/>
      <c r="G90" s="987"/>
      <c r="H90" s="1024"/>
      <c r="I90" s="1063"/>
      <c r="J90" s="986"/>
      <c r="K90" s="986"/>
      <c r="L90" s="986"/>
      <c r="M90" s="2702"/>
      <c r="N90" s="1760"/>
      <c r="O90" s="987"/>
      <c r="P90" s="985"/>
      <c r="Q90" s="2940"/>
      <c r="R90" s="1066"/>
      <c r="S90" s="1066"/>
      <c r="T90" s="1067"/>
      <c r="U90" s="871"/>
      <c r="V90" s="981">
        <v>10</v>
      </c>
      <c r="W90" s="3408"/>
      <c r="X90" s="1257"/>
      <c r="Y90" s="1257"/>
      <c r="Z90" s="1069"/>
      <c r="AA90" s="3404"/>
      <c r="AB90" s="989"/>
      <c r="AC90" s="989"/>
      <c r="AD90" s="990"/>
      <c r="AE90" s="871"/>
      <c r="AF90" s="1071"/>
      <c r="AG90" s="991"/>
      <c r="AH90" s="991"/>
      <c r="AI90" s="991"/>
      <c r="AJ90" s="992"/>
      <c r="AK90" s="1073"/>
      <c r="AL90" s="994"/>
      <c r="AM90" s="994"/>
      <c r="AN90" s="1074"/>
      <c r="AO90" s="798"/>
      <c r="AP90" s="1075"/>
      <c r="AQ90" s="985"/>
      <c r="AR90" s="881"/>
      <c r="AS90" s="1076" t="e">
        <f t="shared" si="0"/>
        <v>#DIV/0!</v>
      </c>
      <c r="AT90" s="1077" t="e">
        <f t="shared" si="1"/>
        <v>#DIV/0!</v>
      </c>
      <c r="AU90" s="1077" t="e">
        <f t="shared" si="2"/>
        <v>#DIV/0!</v>
      </c>
      <c r="AV90" s="1077" t="e">
        <f t="shared" si="3"/>
        <v>#DIV/0!</v>
      </c>
      <c r="AW90" s="1078" t="e">
        <f t="shared" si="33"/>
        <v>#DIV/0!</v>
      </c>
      <c r="AX90" s="1078" t="e">
        <f t="shared" si="34"/>
        <v>#DIV/0!</v>
      </c>
      <c r="AY90" s="1078" t="e">
        <f t="shared" si="35"/>
        <v>#DIV/0!</v>
      </c>
      <c r="AZ90" s="1078" t="e">
        <f t="shared" si="7"/>
        <v>#DIV/0!</v>
      </c>
      <c r="BA90" s="1079" t="e">
        <f t="shared" si="8"/>
        <v>#DIV/0!</v>
      </c>
      <c r="BB90" s="1079" t="e">
        <f t="shared" si="9"/>
        <v>#DIV/0!</v>
      </c>
      <c r="BC90" s="1079" t="e">
        <f t="shared" si="10"/>
        <v>#DIV/0!</v>
      </c>
      <c r="BD90" s="1079" t="e">
        <f t="shared" si="11"/>
        <v>#DIV/0!</v>
      </c>
      <c r="BE90" s="1080">
        <v>0.2</v>
      </c>
      <c r="BF90" s="1080">
        <v>0.8</v>
      </c>
      <c r="BG90" s="1079" t="e">
        <f t="shared" si="12"/>
        <v>#DIV/0!</v>
      </c>
      <c r="BH90" s="1079" t="e">
        <f t="shared" si="13"/>
        <v>#DIV/0!</v>
      </c>
      <c r="BI90" s="1079" t="e">
        <f t="shared" si="14"/>
        <v>#DIV/0!</v>
      </c>
      <c r="BJ90" s="1079" t="e">
        <f t="shared" si="48"/>
        <v>#DIV/0!</v>
      </c>
      <c r="BK90" s="1079" t="e">
        <f t="shared" si="48"/>
        <v>#DIV/0!</v>
      </c>
      <c r="BL90" s="1079" t="e">
        <f t="shared" si="16"/>
        <v>#DIV/0!</v>
      </c>
      <c r="BM90" s="1079" t="e">
        <f t="shared" si="17"/>
        <v>#DIV/0!</v>
      </c>
      <c r="BN90" s="1079" t="e">
        <f t="shared" si="18"/>
        <v>#DIV/0!</v>
      </c>
      <c r="BO90" s="1079" t="e">
        <f t="shared" si="49"/>
        <v>#DIV/0!</v>
      </c>
      <c r="BP90" s="1079" t="e">
        <f t="shared" si="49"/>
        <v>#DIV/0!</v>
      </c>
      <c r="BQ90" s="1079" t="e">
        <f t="shared" si="49"/>
        <v>#DIV/0!</v>
      </c>
      <c r="BR90" s="1079" t="e">
        <f t="shared" si="49"/>
        <v>#DIV/0!</v>
      </c>
      <c r="BS90" s="838"/>
      <c r="BT90" s="838"/>
      <c r="BU90" s="838"/>
      <c r="BV90" s="838"/>
      <c r="BW90" s="838"/>
      <c r="BX90" s="838"/>
      <c r="BY90" s="838"/>
      <c r="BZ90" s="838"/>
      <c r="CA90" s="839"/>
      <c r="CB90" s="798"/>
      <c r="CC90" s="1081"/>
      <c r="CD90" s="1082"/>
      <c r="CE90" s="1082"/>
      <c r="CF90" s="1083"/>
      <c r="CG90" s="1084"/>
      <c r="CH90" s="798"/>
      <c r="CI90" s="798"/>
      <c r="CJ90" s="798"/>
      <c r="CK90" s="798"/>
      <c r="CL90" s="798"/>
      <c r="CM90" s="798"/>
      <c r="CN90" s="798"/>
      <c r="CO90" s="798"/>
      <c r="CP90" s="798"/>
      <c r="CQ90" s="798"/>
      <c r="CR90" s="798"/>
      <c r="CS90" s="798"/>
      <c r="CT90" s="798"/>
    </row>
    <row r="91" spans="1:98" ht="14.25" customHeight="1">
      <c r="A91" s="853">
        <v>9</v>
      </c>
      <c r="B91" s="1555" t="s">
        <v>2288</v>
      </c>
      <c r="C91" s="3394"/>
      <c r="D91" s="856">
        <v>202500000027918</v>
      </c>
      <c r="E91" s="857"/>
      <c r="F91" s="873" t="s">
        <v>77</v>
      </c>
      <c r="G91" s="950">
        <v>4086</v>
      </c>
      <c r="H91" s="998" t="s">
        <v>834</v>
      </c>
      <c r="I91" s="860"/>
      <c r="J91" s="861" t="s">
        <v>280</v>
      </c>
      <c r="K91" s="861"/>
      <c r="L91" s="861"/>
      <c r="M91" s="1035" t="s">
        <v>280</v>
      </c>
      <c r="N91" s="1733">
        <f>SUM(P91:P100)</f>
        <v>5818143379.5</v>
      </c>
      <c r="O91" s="1208" t="s">
        <v>584</v>
      </c>
      <c r="P91" s="3405">
        <v>5818143379.5</v>
      </c>
      <c r="Q91" s="863"/>
      <c r="R91" s="864">
        <v>0</v>
      </c>
      <c r="S91" s="864"/>
      <c r="T91" s="865"/>
      <c r="U91" s="871"/>
      <c r="V91" s="867">
        <v>1</v>
      </c>
      <c r="W91" s="1090" t="s">
        <v>2265</v>
      </c>
      <c r="X91" s="1779">
        <v>45681</v>
      </c>
      <c r="Y91" s="1779">
        <v>45707</v>
      </c>
      <c r="Z91" s="998" t="s">
        <v>2275</v>
      </c>
      <c r="AA91" s="1243">
        <v>0</v>
      </c>
      <c r="AB91" s="869">
        <v>1</v>
      </c>
      <c r="AC91" s="869"/>
      <c r="AD91" s="870"/>
      <c r="AE91" s="871"/>
      <c r="AF91" s="3402" t="s">
        <v>2289</v>
      </c>
      <c r="AG91" s="873" t="s">
        <v>2263</v>
      </c>
      <c r="AH91" s="3403" t="s">
        <v>2264</v>
      </c>
      <c r="AI91" s="874" t="s">
        <v>156</v>
      </c>
      <c r="AJ91" s="875">
        <v>2025</v>
      </c>
      <c r="AK91" s="1041"/>
      <c r="AL91" s="877"/>
      <c r="AM91" s="877"/>
      <c r="AN91" s="878"/>
      <c r="AO91" s="1010"/>
      <c r="AP91" s="879"/>
      <c r="AQ91" s="880" t="s">
        <v>356</v>
      </c>
      <c r="AR91" s="881"/>
      <c r="AS91" s="882">
        <f t="shared" si="0"/>
        <v>0</v>
      </c>
      <c r="AT91" s="977">
        <f t="shared" si="1"/>
        <v>0</v>
      </c>
      <c r="AU91" s="977">
        <f t="shared" si="2"/>
        <v>0</v>
      </c>
      <c r="AV91" s="977">
        <f t="shared" si="3"/>
        <v>0</v>
      </c>
      <c r="AW91" s="1014">
        <f t="shared" si="33"/>
        <v>0</v>
      </c>
      <c r="AX91" s="1014">
        <f t="shared" si="34"/>
        <v>1</v>
      </c>
      <c r="AY91" s="1014">
        <f t="shared" si="35"/>
        <v>0</v>
      </c>
      <c r="AZ91" s="1014" t="e">
        <f t="shared" si="7"/>
        <v>#DIV/0!</v>
      </c>
      <c r="BA91" s="978">
        <f t="shared" si="8"/>
        <v>0</v>
      </c>
      <c r="BB91" s="978">
        <f t="shared" si="9"/>
        <v>0</v>
      </c>
      <c r="BC91" s="978">
        <f t="shared" si="10"/>
        <v>0</v>
      </c>
      <c r="BD91" s="978">
        <f t="shared" si="11"/>
        <v>0</v>
      </c>
      <c r="BE91" s="979">
        <v>0.2</v>
      </c>
      <c r="BF91" s="979">
        <v>0.8</v>
      </c>
      <c r="BG91" s="978">
        <f t="shared" si="12"/>
        <v>0</v>
      </c>
      <c r="BH91" s="978">
        <f t="shared" si="13"/>
        <v>0.2</v>
      </c>
      <c r="BI91" s="978">
        <f t="shared" si="14"/>
        <v>0</v>
      </c>
      <c r="BJ91" s="978" t="e">
        <f t="shared" si="48"/>
        <v>#DIV/0!</v>
      </c>
      <c r="BK91" s="978">
        <f t="shared" si="48"/>
        <v>0</v>
      </c>
      <c r="BL91" s="978">
        <f t="shared" si="16"/>
        <v>0</v>
      </c>
      <c r="BM91" s="978">
        <f t="shared" si="17"/>
        <v>0</v>
      </c>
      <c r="BN91" s="978">
        <f t="shared" si="18"/>
        <v>0</v>
      </c>
      <c r="BO91" s="978">
        <f t="shared" si="49"/>
        <v>0</v>
      </c>
      <c r="BP91" s="885">
        <f t="shared" si="49"/>
        <v>0.2</v>
      </c>
      <c r="BQ91" s="885">
        <f t="shared" si="49"/>
        <v>0</v>
      </c>
      <c r="BR91" s="885" t="e">
        <f t="shared" si="49"/>
        <v>#DIV/0!</v>
      </c>
      <c r="BS91" s="1015">
        <f t="shared" ref="BS91:BV91" si="52">AVERAGEIF(BO91:BO100,"&lt;&gt;#¡DIV/0!")</f>
        <v>0</v>
      </c>
      <c r="BT91" s="1015">
        <f t="shared" si="52"/>
        <v>0.2</v>
      </c>
      <c r="BU91" s="1015">
        <f t="shared" si="52"/>
        <v>0</v>
      </c>
      <c r="BV91" s="1015" t="e">
        <f t="shared" si="52"/>
        <v>#DIV/0!</v>
      </c>
      <c r="BW91" s="888">
        <f>+C91*BS91</f>
        <v>0</v>
      </c>
      <c r="BX91" s="888">
        <f>+C91*BT91</f>
        <v>0</v>
      </c>
      <c r="BY91" s="888">
        <f>+C91*BU91</f>
        <v>0</v>
      </c>
      <c r="BZ91" s="888" t="e">
        <f>+C91*BV91</f>
        <v>#DIV/0!</v>
      </c>
      <c r="CA91" s="1016" t="e">
        <f>SUM(BW91:BZ100)</f>
        <v>#DIV/0!</v>
      </c>
      <c r="CB91" s="798"/>
      <c r="CC91" s="890">
        <f t="shared" ref="CC91:CF91" si="53">+Q91/$N$91</f>
        <v>0</v>
      </c>
      <c r="CD91" s="891">
        <f t="shared" si="53"/>
        <v>0</v>
      </c>
      <c r="CE91" s="891">
        <f t="shared" si="53"/>
        <v>0</v>
      </c>
      <c r="CF91" s="961">
        <f t="shared" si="53"/>
        <v>0</v>
      </c>
      <c r="CG91" s="962">
        <f>AVERAGE(CC91:CF100)</f>
        <v>0</v>
      </c>
      <c r="CH91" s="798"/>
      <c r="CI91" s="798"/>
      <c r="CJ91" s="798"/>
      <c r="CK91" s="798"/>
      <c r="CL91" s="798"/>
      <c r="CM91" s="798"/>
      <c r="CN91" s="798"/>
      <c r="CO91" s="798"/>
      <c r="CP91" s="798"/>
      <c r="CQ91" s="798"/>
      <c r="CR91" s="798"/>
      <c r="CS91" s="798"/>
      <c r="CT91" s="798"/>
    </row>
    <row r="92" spans="1:98" ht="14.25" customHeight="1">
      <c r="A92" s="1042"/>
      <c r="B92" s="2737"/>
      <c r="C92" s="3396"/>
      <c r="D92" s="896"/>
      <c r="E92" s="897"/>
      <c r="F92" s="927"/>
      <c r="G92" s="927"/>
      <c r="H92" s="1280"/>
      <c r="I92" s="899"/>
      <c r="J92" s="900"/>
      <c r="K92" s="900"/>
      <c r="L92" s="900"/>
      <c r="M92" s="925"/>
      <c r="N92" s="1733"/>
      <c r="O92" s="927"/>
      <c r="P92" s="901"/>
      <c r="Q92" s="903"/>
      <c r="R92" s="904">
        <v>1</v>
      </c>
      <c r="S92" s="904"/>
      <c r="T92" s="905"/>
      <c r="U92" s="871"/>
      <c r="V92" s="906">
        <v>2</v>
      </c>
      <c r="W92" s="898" t="s">
        <v>2266</v>
      </c>
      <c r="X92" s="1779">
        <v>45708</v>
      </c>
      <c r="Y92" s="1779" t="s">
        <v>2290</v>
      </c>
      <c r="Z92" s="1280"/>
      <c r="AA92" s="1252">
        <v>0</v>
      </c>
      <c r="AB92" s="908">
        <v>1</v>
      </c>
      <c r="AC92" s="908"/>
      <c r="AD92" s="909"/>
      <c r="AE92" s="871"/>
      <c r="AF92" s="1050"/>
      <c r="AG92" s="927"/>
      <c r="AH92" s="927"/>
      <c r="AI92" s="927"/>
      <c r="AJ92" s="901"/>
      <c r="AK92" s="1029"/>
      <c r="AL92" s="914"/>
      <c r="AM92" s="914"/>
      <c r="AN92" s="915"/>
      <c r="AO92" s="798"/>
      <c r="AP92" s="1050"/>
      <c r="AQ92" s="901"/>
      <c r="AR92" s="881"/>
      <c r="AS92" s="917" t="e">
        <f t="shared" si="0"/>
        <v>#DIV/0!</v>
      </c>
      <c r="AT92" s="918" t="e">
        <f t="shared" si="1"/>
        <v>#DIV/0!</v>
      </c>
      <c r="AU92" s="918" t="e">
        <f t="shared" si="2"/>
        <v>#DIV/0!</v>
      </c>
      <c r="AV92" s="918" t="e">
        <f t="shared" si="3"/>
        <v>#DIV/0!</v>
      </c>
      <c r="AW92" s="919">
        <f t="shared" si="33"/>
        <v>0</v>
      </c>
      <c r="AX92" s="919">
        <f t="shared" si="34"/>
        <v>1</v>
      </c>
      <c r="AY92" s="919">
        <f t="shared" si="35"/>
        <v>0</v>
      </c>
      <c r="AZ92" s="919" t="e">
        <f t="shared" si="7"/>
        <v>#DIV/0!</v>
      </c>
      <c r="BA92" s="920" t="e">
        <f t="shared" si="8"/>
        <v>#DIV/0!</v>
      </c>
      <c r="BB92" s="920" t="e">
        <f t="shared" si="9"/>
        <v>#DIV/0!</v>
      </c>
      <c r="BC92" s="920" t="e">
        <f t="shared" si="10"/>
        <v>#DIV/0!</v>
      </c>
      <c r="BD92" s="920" t="e">
        <f t="shared" si="11"/>
        <v>#DIV/0!</v>
      </c>
      <c r="BE92" s="921">
        <v>0.2</v>
      </c>
      <c r="BF92" s="921">
        <v>0.8</v>
      </c>
      <c r="BG92" s="920">
        <f t="shared" si="12"/>
        <v>0</v>
      </c>
      <c r="BH92" s="920">
        <f t="shared" si="13"/>
        <v>0.2</v>
      </c>
      <c r="BI92" s="920">
        <f t="shared" si="14"/>
        <v>0</v>
      </c>
      <c r="BJ92" s="920" t="e">
        <f t="shared" si="48"/>
        <v>#DIV/0!</v>
      </c>
      <c r="BK92" s="920" t="e">
        <f t="shared" si="48"/>
        <v>#DIV/0!</v>
      </c>
      <c r="BL92" s="920" t="e">
        <f t="shared" si="16"/>
        <v>#DIV/0!</v>
      </c>
      <c r="BM92" s="920" t="e">
        <f t="shared" si="17"/>
        <v>#DIV/0!</v>
      </c>
      <c r="BN92" s="920" t="e">
        <f t="shared" si="18"/>
        <v>#DIV/0!</v>
      </c>
      <c r="BO92" s="920" t="e">
        <f t="shared" si="49"/>
        <v>#DIV/0!</v>
      </c>
      <c r="BP92" s="920" t="e">
        <f t="shared" si="49"/>
        <v>#DIV/0!</v>
      </c>
      <c r="BQ92" s="920" t="e">
        <f t="shared" si="49"/>
        <v>#DIV/0!</v>
      </c>
      <c r="BR92" s="920" t="e">
        <f t="shared" si="49"/>
        <v>#DIV/0!</v>
      </c>
      <c r="BS92" s="842"/>
      <c r="BT92" s="842"/>
      <c r="BU92" s="842"/>
      <c r="BV92" s="842"/>
      <c r="BW92" s="842"/>
      <c r="BX92" s="842"/>
      <c r="BY92" s="842"/>
      <c r="BZ92" s="842"/>
      <c r="CA92" s="830"/>
      <c r="CB92" s="798"/>
      <c r="CC92" s="922"/>
      <c r="CD92" s="923"/>
      <c r="CE92" s="923"/>
      <c r="CF92" s="974"/>
      <c r="CG92" s="975"/>
      <c r="CH92" s="798"/>
      <c r="CI92" s="798"/>
      <c r="CJ92" s="798"/>
      <c r="CK92" s="798"/>
      <c r="CL92" s="798"/>
      <c r="CM92" s="798"/>
      <c r="CN92" s="798"/>
      <c r="CO92" s="798"/>
      <c r="CP92" s="798"/>
      <c r="CQ92" s="798"/>
      <c r="CR92" s="798"/>
      <c r="CS92" s="798"/>
      <c r="CT92" s="798"/>
    </row>
    <row r="93" spans="1:98" ht="14.25" customHeight="1">
      <c r="A93" s="1042"/>
      <c r="B93" s="2737"/>
      <c r="C93" s="3396"/>
      <c r="D93" s="896"/>
      <c r="E93" s="897"/>
      <c r="F93" s="927"/>
      <c r="G93" s="927"/>
      <c r="H93" s="1280"/>
      <c r="I93" s="899"/>
      <c r="J93" s="900"/>
      <c r="K93" s="900"/>
      <c r="L93" s="900"/>
      <c r="M93" s="925"/>
      <c r="N93" s="1733"/>
      <c r="O93" s="927"/>
      <c r="P93" s="901"/>
      <c r="Q93" s="903"/>
      <c r="R93" s="904"/>
      <c r="S93" s="904"/>
      <c r="T93" s="905"/>
      <c r="U93" s="871"/>
      <c r="V93" s="906">
        <v>3</v>
      </c>
      <c r="W93" s="1091" t="s">
        <v>2267</v>
      </c>
      <c r="X93" s="1779">
        <v>45737</v>
      </c>
      <c r="Y93" s="1779">
        <v>45744</v>
      </c>
      <c r="Z93" s="1280"/>
      <c r="AA93" s="1252">
        <v>0</v>
      </c>
      <c r="AB93" s="908">
        <v>0</v>
      </c>
      <c r="AC93" s="908"/>
      <c r="AD93" s="909"/>
      <c r="AE93" s="871"/>
      <c r="AF93" s="1050"/>
      <c r="AG93" s="927"/>
      <c r="AH93" s="927"/>
      <c r="AI93" s="927"/>
      <c r="AJ93" s="901"/>
      <c r="AK93" s="1029"/>
      <c r="AL93" s="914"/>
      <c r="AM93" s="914"/>
      <c r="AN93" s="915"/>
      <c r="AO93" s="798"/>
      <c r="AP93" s="1050"/>
      <c r="AQ93" s="901"/>
      <c r="AR93" s="881"/>
      <c r="AS93" s="917" t="e">
        <f t="shared" si="0"/>
        <v>#DIV/0!</v>
      </c>
      <c r="AT93" s="918" t="e">
        <f t="shared" si="1"/>
        <v>#DIV/0!</v>
      </c>
      <c r="AU93" s="918" t="e">
        <f t="shared" si="2"/>
        <v>#DIV/0!</v>
      </c>
      <c r="AV93" s="918" t="e">
        <f t="shared" si="3"/>
        <v>#DIV/0!</v>
      </c>
      <c r="AW93" s="919">
        <f t="shared" si="33"/>
        <v>0</v>
      </c>
      <c r="AX93" s="919">
        <f t="shared" si="34"/>
        <v>0</v>
      </c>
      <c r="AY93" s="919">
        <f t="shared" si="35"/>
        <v>0</v>
      </c>
      <c r="AZ93" s="919" t="e">
        <f t="shared" si="7"/>
        <v>#DIV/0!</v>
      </c>
      <c r="BA93" s="920" t="e">
        <f t="shared" si="8"/>
        <v>#DIV/0!</v>
      </c>
      <c r="BB93" s="920" t="e">
        <f t="shared" si="9"/>
        <v>#DIV/0!</v>
      </c>
      <c r="BC93" s="920" t="e">
        <f t="shared" si="10"/>
        <v>#DIV/0!</v>
      </c>
      <c r="BD93" s="920" t="e">
        <f t="shared" si="11"/>
        <v>#DIV/0!</v>
      </c>
      <c r="BE93" s="921">
        <v>0.2</v>
      </c>
      <c r="BF93" s="921">
        <v>0.8</v>
      </c>
      <c r="BG93" s="920">
        <f t="shared" si="12"/>
        <v>0</v>
      </c>
      <c r="BH93" s="920">
        <f t="shared" si="13"/>
        <v>0</v>
      </c>
      <c r="BI93" s="920">
        <f t="shared" si="14"/>
        <v>0</v>
      </c>
      <c r="BJ93" s="920" t="e">
        <f t="shared" ref="BJ93:BK108" si="54">+AZ93*BE93</f>
        <v>#DIV/0!</v>
      </c>
      <c r="BK93" s="920" t="e">
        <f t="shared" si="54"/>
        <v>#DIV/0!</v>
      </c>
      <c r="BL93" s="920" t="e">
        <f t="shared" si="16"/>
        <v>#DIV/0!</v>
      </c>
      <c r="BM93" s="920" t="e">
        <f t="shared" si="17"/>
        <v>#DIV/0!</v>
      </c>
      <c r="BN93" s="920" t="e">
        <f t="shared" si="18"/>
        <v>#DIV/0!</v>
      </c>
      <c r="BO93" s="920" t="e">
        <f t="shared" ref="BO93:BR108" si="55">+BG93+BK93</f>
        <v>#DIV/0!</v>
      </c>
      <c r="BP93" s="920" t="e">
        <f t="shared" si="55"/>
        <v>#DIV/0!</v>
      </c>
      <c r="BQ93" s="920" t="e">
        <f t="shared" si="55"/>
        <v>#DIV/0!</v>
      </c>
      <c r="BR93" s="920" t="e">
        <f t="shared" si="55"/>
        <v>#DIV/0!</v>
      </c>
      <c r="BS93" s="842"/>
      <c r="BT93" s="842"/>
      <c r="BU93" s="842"/>
      <c r="BV93" s="842"/>
      <c r="BW93" s="842"/>
      <c r="BX93" s="842"/>
      <c r="BY93" s="842"/>
      <c r="BZ93" s="842"/>
      <c r="CA93" s="830"/>
      <c r="CB93" s="798"/>
      <c r="CC93" s="922"/>
      <c r="CD93" s="923"/>
      <c r="CE93" s="923"/>
      <c r="CF93" s="974"/>
      <c r="CG93" s="975"/>
      <c r="CH93" s="798"/>
      <c r="CI93" s="798"/>
      <c r="CJ93" s="798"/>
      <c r="CK93" s="798"/>
      <c r="CL93" s="798"/>
      <c r="CM93" s="798"/>
      <c r="CN93" s="798"/>
      <c r="CO93" s="798"/>
      <c r="CP93" s="798"/>
      <c r="CQ93" s="798"/>
      <c r="CR93" s="798"/>
      <c r="CS93" s="798"/>
      <c r="CT93" s="798"/>
    </row>
    <row r="94" spans="1:98" ht="14.25" customHeight="1">
      <c r="A94" s="1042"/>
      <c r="B94" s="2737"/>
      <c r="C94" s="3396"/>
      <c r="D94" s="896"/>
      <c r="E94" s="897"/>
      <c r="F94" s="927"/>
      <c r="G94" s="927"/>
      <c r="H94" s="1280"/>
      <c r="I94" s="899"/>
      <c r="J94" s="900"/>
      <c r="K94" s="900"/>
      <c r="L94" s="900"/>
      <c r="M94" s="925"/>
      <c r="N94" s="1733"/>
      <c r="O94" s="927"/>
      <c r="P94" s="901"/>
      <c r="Q94" s="903"/>
      <c r="R94" s="904"/>
      <c r="S94" s="904"/>
      <c r="T94" s="905"/>
      <c r="U94" s="871"/>
      <c r="V94" s="1118">
        <v>4</v>
      </c>
      <c r="W94" s="1090" t="s">
        <v>2226</v>
      </c>
      <c r="X94" s="1779">
        <v>45745</v>
      </c>
      <c r="Y94" s="1779">
        <v>45751</v>
      </c>
      <c r="Z94" s="1280"/>
      <c r="AA94" s="1252">
        <v>0</v>
      </c>
      <c r="AB94" s="908">
        <v>0</v>
      </c>
      <c r="AC94" s="908"/>
      <c r="AD94" s="909"/>
      <c r="AE94" s="871"/>
      <c r="AF94" s="1050"/>
      <c r="AG94" s="927"/>
      <c r="AH94" s="927"/>
      <c r="AI94" s="927"/>
      <c r="AJ94" s="901"/>
      <c r="AK94" s="1029"/>
      <c r="AL94" s="914"/>
      <c r="AM94" s="914"/>
      <c r="AN94" s="915"/>
      <c r="AO94" s="798"/>
      <c r="AP94" s="1050"/>
      <c r="AQ94" s="901"/>
      <c r="AR94" s="881"/>
      <c r="AS94" s="917" t="e">
        <f t="shared" si="0"/>
        <v>#DIV/0!</v>
      </c>
      <c r="AT94" s="918" t="e">
        <f t="shared" si="1"/>
        <v>#DIV/0!</v>
      </c>
      <c r="AU94" s="918" t="e">
        <f t="shared" si="2"/>
        <v>#DIV/0!</v>
      </c>
      <c r="AV94" s="918" t="e">
        <f t="shared" si="3"/>
        <v>#DIV/0!</v>
      </c>
      <c r="AW94" s="919">
        <f t="shared" si="33"/>
        <v>0</v>
      </c>
      <c r="AX94" s="919">
        <f t="shared" si="34"/>
        <v>0</v>
      </c>
      <c r="AY94" s="919">
        <f t="shared" si="35"/>
        <v>0</v>
      </c>
      <c r="AZ94" s="919" t="e">
        <f t="shared" si="7"/>
        <v>#DIV/0!</v>
      </c>
      <c r="BA94" s="920" t="e">
        <f t="shared" si="8"/>
        <v>#DIV/0!</v>
      </c>
      <c r="BB94" s="920" t="e">
        <f t="shared" si="9"/>
        <v>#DIV/0!</v>
      </c>
      <c r="BC94" s="920" t="e">
        <f t="shared" si="10"/>
        <v>#DIV/0!</v>
      </c>
      <c r="BD94" s="920" t="e">
        <f t="shared" si="11"/>
        <v>#DIV/0!</v>
      </c>
      <c r="BE94" s="921">
        <v>0.2</v>
      </c>
      <c r="BF94" s="921">
        <v>0.8</v>
      </c>
      <c r="BG94" s="920">
        <f t="shared" si="12"/>
        <v>0</v>
      </c>
      <c r="BH94" s="920">
        <f t="shared" si="13"/>
        <v>0</v>
      </c>
      <c r="BI94" s="920">
        <f t="shared" si="14"/>
        <v>0</v>
      </c>
      <c r="BJ94" s="920" t="e">
        <f t="shared" si="54"/>
        <v>#DIV/0!</v>
      </c>
      <c r="BK94" s="920" t="e">
        <f t="shared" si="54"/>
        <v>#DIV/0!</v>
      </c>
      <c r="BL94" s="920" t="e">
        <f t="shared" si="16"/>
        <v>#DIV/0!</v>
      </c>
      <c r="BM94" s="920" t="e">
        <f t="shared" si="17"/>
        <v>#DIV/0!</v>
      </c>
      <c r="BN94" s="920" t="e">
        <f t="shared" si="18"/>
        <v>#DIV/0!</v>
      </c>
      <c r="BO94" s="920" t="e">
        <f t="shared" si="55"/>
        <v>#DIV/0!</v>
      </c>
      <c r="BP94" s="920" t="e">
        <f t="shared" si="55"/>
        <v>#DIV/0!</v>
      </c>
      <c r="BQ94" s="920" t="e">
        <f t="shared" si="55"/>
        <v>#DIV/0!</v>
      </c>
      <c r="BR94" s="920" t="e">
        <f t="shared" si="55"/>
        <v>#DIV/0!</v>
      </c>
      <c r="BS94" s="842"/>
      <c r="BT94" s="842"/>
      <c r="BU94" s="842"/>
      <c r="BV94" s="842"/>
      <c r="BW94" s="842"/>
      <c r="BX94" s="842"/>
      <c r="BY94" s="842"/>
      <c r="BZ94" s="842"/>
      <c r="CA94" s="830"/>
      <c r="CB94" s="798"/>
      <c r="CC94" s="922"/>
      <c r="CD94" s="923"/>
      <c r="CE94" s="923"/>
      <c r="CF94" s="974"/>
      <c r="CG94" s="975"/>
      <c r="CH94" s="798"/>
      <c r="CI94" s="798"/>
      <c r="CJ94" s="798"/>
      <c r="CK94" s="798"/>
      <c r="CL94" s="798"/>
      <c r="CM94" s="798"/>
      <c r="CN94" s="798"/>
      <c r="CO94" s="798"/>
      <c r="CP94" s="798"/>
      <c r="CQ94" s="798"/>
      <c r="CR94" s="798"/>
      <c r="CS94" s="798"/>
      <c r="CT94" s="798"/>
    </row>
    <row r="95" spans="1:98" ht="14.25" customHeight="1">
      <c r="A95" s="1042"/>
      <c r="B95" s="2737"/>
      <c r="C95" s="3396"/>
      <c r="D95" s="896"/>
      <c r="E95" s="897"/>
      <c r="F95" s="927"/>
      <c r="G95" s="927"/>
      <c r="H95" s="1280"/>
      <c r="I95" s="899"/>
      <c r="J95" s="900"/>
      <c r="K95" s="900"/>
      <c r="L95" s="900"/>
      <c r="M95" s="925"/>
      <c r="N95" s="1733"/>
      <c r="O95" s="927"/>
      <c r="P95" s="901"/>
      <c r="Q95" s="903"/>
      <c r="R95" s="904"/>
      <c r="S95" s="904"/>
      <c r="T95" s="905"/>
      <c r="U95" s="871"/>
      <c r="V95" s="906">
        <v>5</v>
      </c>
      <c r="W95" s="1296" t="s">
        <v>2268</v>
      </c>
      <c r="X95" s="1779">
        <v>45752</v>
      </c>
      <c r="Y95" s="1779">
        <v>45797</v>
      </c>
      <c r="Z95" s="1280"/>
      <c r="AA95" s="1252">
        <v>0</v>
      </c>
      <c r="AB95" s="908">
        <v>0</v>
      </c>
      <c r="AC95" s="908"/>
      <c r="AD95" s="909"/>
      <c r="AE95" s="871"/>
      <c r="AF95" s="1098"/>
      <c r="AG95" s="1099"/>
      <c r="AH95" s="1099"/>
      <c r="AI95" s="1099"/>
      <c r="AJ95" s="1100"/>
      <c r="AK95" s="1029"/>
      <c r="AL95" s="914"/>
      <c r="AM95" s="914"/>
      <c r="AN95" s="915"/>
      <c r="AO95" s="798"/>
      <c r="AP95" s="1050"/>
      <c r="AQ95" s="901"/>
      <c r="AR95" s="881"/>
      <c r="AS95" s="917" t="e">
        <f t="shared" si="0"/>
        <v>#DIV/0!</v>
      </c>
      <c r="AT95" s="918" t="e">
        <f t="shared" si="1"/>
        <v>#DIV/0!</v>
      </c>
      <c r="AU95" s="918" t="e">
        <f t="shared" si="2"/>
        <v>#DIV/0!</v>
      </c>
      <c r="AV95" s="918" t="e">
        <f t="shared" si="3"/>
        <v>#DIV/0!</v>
      </c>
      <c r="AW95" s="919">
        <f t="shared" si="33"/>
        <v>0</v>
      </c>
      <c r="AX95" s="919">
        <f t="shared" si="34"/>
        <v>0</v>
      </c>
      <c r="AY95" s="919">
        <f t="shared" si="35"/>
        <v>0</v>
      </c>
      <c r="AZ95" s="919" t="e">
        <f t="shared" si="7"/>
        <v>#DIV/0!</v>
      </c>
      <c r="BA95" s="920" t="e">
        <f t="shared" si="8"/>
        <v>#DIV/0!</v>
      </c>
      <c r="BB95" s="920" t="e">
        <f t="shared" si="9"/>
        <v>#DIV/0!</v>
      </c>
      <c r="BC95" s="920" t="e">
        <f t="shared" si="10"/>
        <v>#DIV/0!</v>
      </c>
      <c r="BD95" s="920" t="e">
        <f t="shared" si="11"/>
        <v>#DIV/0!</v>
      </c>
      <c r="BE95" s="921">
        <v>0.2</v>
      </c>
      <c r="BF95" s="921">
        <v>0.8</v>
      </c>
      <c r="BG95" s="920">
        <f t="shared" si="12"/>
        <v>0</v>
      </c>
      <c r="BH95" s="920">
        <f t="shared" si="13"/>
        <v>0</v>
      </c>
      <c r="BI95" s="920">
        <f t="shared" si="14"/>
        <v>0</v>
      </c>
      <c r="BJ95" s="920" t="e">
        <f t="shared" si="54"/>
        <v>#DIV/0!</v>
      </c>
      <c r="BK95" s="920" t="e">
        <f t="shared" si="54"/>
        <v>#DIV/0!</v>
      </c>
      <c r="BL95" s="920" t="e">
        <f t="shared" si="16"/>
        <v>#DIV/0!</v>
      </c>
      <c r="BM95" s="920" t="e">
        <f t="shared" si="17"/>
        <v>#DIV/0!</v>
      </c>
      <c r="BN95" s="920" t="e">
        <f t="shared" si="18"/>
        <v>#DIV/0!</v>
      </c>
      <c r="BO95" s="920" t="e">
        <f t="shared" si="55"/>
        <v>#DIV/0!</v>
      </c>
      <c r="BP95" s="920" t="e">
        <f t="shared" si="55"/>
        <v>#DIV/0!</v>
      </c>
      <c r="BQ95" s="920" t="e">
        <f t="shared" si="55"/>
        <v>#DIV/0!</v>
      </c>
      <c r="BR95" s="920" t="e">
        <f t="shared" si="55"/>
        <v>#DIV/0!</v>
      </c>
      <c r="BS95" s="842"/>
      <c r="BT95" s="842"/>
      <c r="BU95" s="842"/>
      <c r="BV95" s="842"/>
      <c r="BW95" s="842"/>
      <c r="BX95" s="842"/>
      <c r="BY95" s="842"/>
      <c r="BZ95" s="842"/>
      <c r="CA95" s="830"/>
      <c r="CB95" s="798"/>
      <c r="CC95" s="922"/>
      <c r="CD95" s="923"/>
      <c r="CE95" s="923"/>
      <c r="CF95" s="974"/>
      <c r="CG95" s="975"/>
      <c r="CH95" s="798"/>
      <c r="CI95" s="798"/>
      <c r="CJ95" s="798"/>
      <c r="CK95" s="798"/>
      <c r="CL95" s="798"/>
      <c r="CM95" s="798"/>
      <c r="CN95" s="798"/>
      <c r="CO95" s="798"/>
      <c r="CP95" s="798"/>
      <c r="CQ95" s="798"/>
      <c r="CR95" s="798"/>
      <c r="CS95" s="798"/>
      <c r="CT95" s="798"/>
    </row>
    <row r="96" spans="1:98" ht="14.25" customHeight="1">
      <c r="A96" s="1042"/>
      <c r="B96" s="2737"/>
      <c r="C96" s="3396"/>
      <c r="D96" s="896"/>
      <c r="E96" s="897"/>
      <c r="F96" s="927"/>
      <c r="G96" s="927"/>
      <c r="H96" s="1280"/>
      <c r="I96" s="899"/>
      <c r="J96" s="900"/>
      <c r="K96" s="900"/>
      <c r="L96" s="900"/>
      <c r="M96" s="925"/>
      <c r="N96" s="1733"/>
      <c r="O96" s="927"/>
      <c r="P96" s="901"/>
      <c r="Q96" s="903"/>
      <c r="R96" s="904"/>
      <c r="S96" s="904"/>
      <c r="T96" s="905"/>
      <c r="U96" s="871"/>
      <c r="V96" s="906">
        <v>6</v>
      </c>
      <c r="W96" s="1091" t="s">
        <v>2269</v>
      </c>
      <c r="X96" s="1779" t="s">
        <v>2291</v>
      </c>
      <c r="Y96" s="1779">
        <v>45803</v>
      </c>
      <c r="Z96" s="1280"/>
      <c r="AA96" s="1252">
        <v>0</v>
      </c>
      <c r="AB96" s="908">
        <v>0</v>
      </c>
      <c r="AC96" s="908"/>
      <c r="AD96" s="909"/>
      <c r="AE96" s="871"/>
      <c r="AF96" s="1050"/>
      <c r="AG96" s="927"/>
      <c r="AH96" s="927"/>
      <c r="AI96" s="927"/>
      <c r="AJ96" s="901"/>
      <c r="AK96" s="1029"/>
      <c r="AL96" s="914"/>
      <c r="AM96" s="914"/>
      <c r="AN96" s="915"/>
      <c r="AO96" s="798"/>
      <c r="AP96" s="1050"/>
      <c r="AQ96" s="901"/>
      <c r="AR96" s="881"/>
      <c r="AS96" s="917" t="e">
        <f t="shared" si="0"/>
        <v>#DIV/0!</v>
      </c>
      <c r="AT96" s="918" t="e">
        <f t="shared" si="1"/>
        <v>#DIV/0!</v>
      </c>
      <c r="AU96" s="918" t="e">
        <f t="shared" si="2"/>
        <v>#DIV/0!</v>
      </c>
      <c r="AV96" s="918" t="e">
        <f t="shared" si="3"/>
        <v>#DIV/0!</v>
      </c>
      <c r="AW96" s="919">
        <f t="shared" si="33"/>
        <v>0</v>
      </c>
      <c r="AX96" s="919">
        <f t="shared" si="34"/>
        <v>0</v>
      </c>
      <c r="AY96" s="919">
        <f t="shared" si="35"/>
        <v>0</v>
      </c>
      <c r="AZ96" s="919" t="e">
        <f t="shared" si="7"/>
        <v>#DIV/0!</v>
      </c>
      <c r="BA96" s="920" t="e">
        <f t="shared" si="8"/>
        <v>#DIV/0!</v>
      </c>
      <c r="BB96" s="920" t="e">
        <f t="shared" si="9"/>
        <v>#DIV/0!</v>
      </c>
      <c r="BC96" s="920" t="e">
        <f t="shared" si="10"/>
        <v>#DIV/0!</v>
      </c>
      <c r="BD96" s="920" t="e">
        <f t="shared" si="11"/>
        <v>#DIV/0!</v>
      </c>
      <c r="BE96" s="921">
        <v>0.2</v>
      </c>
      <c r="BF96" s="921">
        <v>0.8</v>
      </c>
      <c r="BG96" s="920">
        <f t="shared" si="12"/>
        <v>0</v>
      </c>
      <c r="BH96" s="920">
        <f t="shared" si="13"/>
        <v>0</v>
      </c>
      <c r="BI96" s="920">
        <f t="shared" si="14"/>
        <v>0</v>
      </c>
      <c r="BJ96" s="920" t="e">
        <f t="shared" si="54"/>
        <v>#DIV/0!</v>
      </c>
      <c r="BK96" s="920" t="e">
        <f t="shared" si="54"/>
        <v>#DIV/0!</v>
      </c>
      <c r="BL96" s="920" t="e">
        <f t="shared" si="16"/>
        <v>#DIV/0!</v>
      </c>
      <c r="BM96" s="920" t="e">
        <f t="shared" si="17"/>
        <v>#DIV/0!</v>
      </c>
      <c r="BN96" s="920" t="e">
        <f t="shared" si="18"/>
        <v>#DIV/0!</v>
      </c>
      <c r="BO96" s="920" t="e">
        <f t="shared" si="55"/>
        <v>#DIV/0!</v>
      </c>
      <c r="BP96" s="920" t="e">
        <f t="shared" si="55"/>
        <v>#DIV/0!</v>
      </c>
      <c r="BQ96" s="920" t="e">
        <f t="shared" si="55"/>
        <v>#DIV/0!</v>
      </c>
      <c r="BR96" s="920" t="e">
        <f t="shared" si="55"/>
        <v>#DIV/0!</v>
      </c>
      <c r="BS96" s="842"/>
      <c r="BT96" s="842"/>
      <c r="BU96" s="842"/>
      <c r="BV96" s="842"/>
      <c r="BW96" s="842"/>
      <c r="BX96" s="842"/>
      <c r="BY96" s="842"/>
      <c r="BZ96" s="842"/>
      <c r="CA96" s="830"/>
      <c r="CB96" s="798"/>
      <c r="CC96" s="922"/>
      <c r="CD96" s="923"/>
      <c r="CE96" s="923"/>
      <c r="CF96" s="974"/>
      <c r="CG96" s="975"/>
      <c r="CH96" s="798"/>
      <c r="CI96" s="798"/>
      <c r="CJ96" s="798"/>
      <c r="CK96" s="798"/>
      <c r="CL96" s="798"/>
      <c r="CM96" s="798"/>
      <c r="CN96" s="798"/>
      <c r="CO96" s="798"/>
      <c r="CP96" s="798"/>
      <c r="CQ96" s="798"/>
      <c r="CR96" s="798"/>
      <c r="CS96" s="798"/>
      <c r="CT96" s="798"/>
    </row>
    <row r="97" spans="1:98" ht="14.25" customHeight="1">
      <c r="A97" s="1042"/>
      <c r="B97" s="2737"/>
      <c r="C97" s="3396"/>
      <c r="D97" s="896"/>
      <c r="E97" s="897"/>
      <c r="F97" s="927"/>
      <c r="G97" s="927"/>
      <c r="H97" s="1280"/>
      <c r="I97" s="899"/>
      <c r="J97" s="900"/>
      <c r="K97" s="900"/>
      <c r="L97" s="900"/>
      <c r="M97" s="925"/>
      <c r="N97" s="1733"/>
      <c r="O97" s="927"/>
      <c r="P97" s="901"/>
      <c r="Q97" s="903"/>
      <c r="R97" s="904"/>
      <c r="S97" s="904"/>
      <c r="T97" s="905"/>
      <c r="U97" s="871"/>
      <c r="V97" s="906">
        <v>7</v>
      </c>
      <c r="W97" s="1091" t="s">
        <v>2285</v>
      </c>
      <c r="X97" s="1779" t="s">
        <v>2292</v>
      </c>
      <c r="Y97" s="1779" t="s">
        <v>2293</v>
      </c>
      <c r="Z97" s="1280"/>
      <c r="AA97" s="1252">
        <v>0</v>
      </c>
      <c r="AB97" s="908">
        <v>0</v>
      </c>
      <c r="AC97" s="908"/>
      <c r="AD97" s="909"/>
      <c r="AE97" s="871"/>
      <c r="AF97" s="1050"/>
      <c r="AG97" s="927"/>
      <c r="AH97" s="927"/>
      <c r="AI97" s="927"/>
      <c r="AJ97" s="901"/>
      <c r="AK97" s="1029"/>
      <c r="AL97" s="914"/>
      <c r="AM97" s="914"/>
      <c r="AN97" s="915"/>
      <c r="AO97" s="798"/>
      <c r="AP97" s="1050"/>
      <c r="AQ97" s="901"/>
      <c r="AR97" s="881"/>
      <c r="AS97" s="917" t="e">
        <f t="shared" si="0"/>
        <v>#DIV/0!</v>
      </c>
      <c r="AT97" s="918" t="e">
        <f t="shared" si="1"/>
        <v>#DIV/0!</v>
      </c>
      <c r="AU97" s="918" t="e">
        <f t="shared" si="2"/>
        <v>#DIV/0!</v>
      </c>
      <c r="AV97" s="918" t="e">
        <f t="shared" si="3"/>
        <v>#DIV/0!</v>
      </c>
      <c r="AW97" s="919">
        <f t="shared" si="33"/>
        <v>0</v>
      </c>
      <c r="AX97" s="919">
        <f t="shared" si="34"/>
        <v>0</v>
      </c>
      <c r="AY97" s="919">
        <f t="shared" si="35"/>
        <v>0</v>
      </c>
      <c r="AZ97" s="919" t="e">
        <f t="shared" si="7"/>
        <v>#DIV/0!</v>
      </c>
      <c r="BA97" s="920" t="e">
        <f t="shared" si="8"/>
        <v>#DIV/0!</v>
      </c>
      <c r="BB97" s="920" t="e">
        <f t="shared" si="9"/>
        <v>#DIV/0!</v>
      </c>
      <c r="BC97" s="920" t="e">
        <f t="shared" si="10"/>
        <v>#DIV/0!</v>
      </c>
      <c r="BD97" s="920" t="e">
        <f t="shared" si="11"/>
        <v>#DIV/0!</v>
      </c>
      <c r="BE97" s="921">
        <v>0.2</v>
      </c>
      <c r="BF97" s="921">
        <v>0.8</v>
      </c>
      <c r="BG97" s="920">
        <f t="shared" si="12"/>
        <v>0</v>
      </c>
      <c r="BH97" s="920">
        <f t="shared" si="13"/>
        <v>0</v>
      </c>
      <c r="BI97" s="920">
        <f t="shared" si="14"/>
        <v>0</v>
      </c>
      <c r="BJ97" s="920" t="e">
        <f t="shared" si="54"/>
        <v>#DIV/0!</v>
      </c>
      <c r="BK97" s="920" t="e">
        <f t="shared" si="54"/>
        <v>#DIV/0!</v>
      </c>
      <c r="BL97" s="920" t="e">
        <f t="shared" si="16"/>
        <v>#DIV/0!</v>
      </c>
      <c r="BM97" s="920" t="e">
        <f t="shared" si="17"/>
        <v>#DIV/0!</v>
      </c>
      <c r="BN97" s="920" t="e">
        <f t="shared" si="18"/>
        <v>#DIV/0!</v>
      </c>
      <c r="BO97" s="920" t="e">
        <f t="shared" si="55"/>
        <v>#DIV/0!</v>
      </c>
      <c r="BP97" s="920" t="e">
        <f t="shared" si="55"/>
        <v>#DIV/0!</v>
      </c>
      <c r="BQ97" s="920" t="e">
        <f t="shared" si="55"/>
        <v>#DIV/0!</v>
      </c>
      <c r="BR97" s="920" t="e">
        <f t="shared" si="55"/>
        <v>#DIV/0!</v>
      </c>
      <c r="BS97" s="842"/>
      <c r="BT97" s="842"/>
      <c r="BU97" s="842"/>
      <c r="BV97" s="842"/>
      <c r="BW97" s="842"/>
      <c r="BX97" s="842"/>
      <c r="BY97" s="842"/>
      <c r="BZ97" s="842"/>
      <c r="CA97" s="830"/>
      <c r="CB97" s="798"/>
      <c r="CC97" s="922"/>
      <c r="CD97" s="923"/>
      <c r="CE97" s="923"/>
      <c r="CF97" s="974"/>
      <c r="CG97" s="975"/>
      <c r="CH97" s="798"/>
      <c r="CI97" s="798"/>
      <c r="CJ97" s="798"/>
      <c r="CK97" s="798"/>
      <c r="CL97" s="798"/>
      <c r="CM97" s="798"/>
      <c r="CN97" s="798"/>
      <c r="CO97" s="798"/>
      <c r="CP97" s="798"/>
      <c r="CQ97" s="798"/>
      <c r="CR97" s="798"/>
      <c r="CS97" s="798"/>
      <c r="CT97" s="798"/>
    </row>
    <row r="98" spans="1:98" ht="14.25" customHeight="1">
      <c r="A98" s="1042"/>
      <c r="B98" s="2737"/>
      <c r="C98" s="3396"/>
      <c r="D98" s="896"/>
      <c r="E98" s="897"/>
      <c r="F98" s="927"/>
      <c r="G98" s="927"/>
      <c r="H98" s="1280"/>
      <c r="I98" s="899"/>
      <c r="J98" s="900"/>
      <c r="K98" s="900"/>
      <c r="L98" s="900"/>
      <c r="M98" s="925"/>
      <c r="N98" s="1733"/>
      <c r="O98" s="927"/>
      <c r="P98" s="901"/>
      <c r="Q98" s="903"/>
      <c r="R98" s="904"/>
      <c r="S98" s="904"/>
      <c r="T98" s="905"/>
      <c r="U98" s="871"/>
      <c r="V98" s="906">
        <v>8</v>
      </c>
      <c r="W98" s="1091" t="s">
        <v>2271</v>
      </c>
      <c r="X98" s="1779" t="s">
        <v>2294</v>
      </c>
      <c r="Y98" s="1779" t="s">
        <v>2294</v>
      </c>
      <c r="Z98" s="1669"/>
      <c r="AA98" s="1252">
        <v>0</v>
      </c>
      <c r="AB98" s="908">
        <v>0</v>
      </c>
      <c r="AC98" s="908"/>
      <c r="AD98" s="909"/>
      <c r="AE98" s="871"/>
      <c r="AF98" s="1028"/>
      <c r="AG98" s="929"/>
      <c r="AH98" s="929"/>
      <c r="AI98" s="929"/>
      <c r="AJ98" s="930"/>
      <c r="AK98" s="1029"/>
      <c r="AL98" s="914"/>
      <c r="AM98" s="914"/>
      <c r="AN98" s="915"/>
      <c r="AO98" s="798"/>
      <c r="AP98" s="1050"/>
      <c r="AQ98" s="901"/>
      <c r="AR98" s="881"/>
      <c r="AS98" s="917" t="e">
        <f t="shared" si="0"/>
        <v>#DIV/0!</v>
      </c>
      <c r="AT98" s="918" t="e">
        <f t="shared" si="1"/>
        <v>#DIV/0!</v>
      </c>
      <c r="AU98" s="918" t="e">
        <f t="shared" si="2"/>
        <v>#DIV/0!</v>
      </c>
      <c r="AV98" s="918" t="e">
        <f t="shared" si="3"/>
        <v>#DIV/0!</v>
      </c>
      <c r="AW98" s="919">
        <f t="shared" si="33"/>
        <v>0</v>
      </c>
      <c r="AX98" s="919">
        <f t="shared" si="34"/>
        <v>0</v>
      </c>
      <c r="AY98" s="919">
        <f t="shared" si="35"/>
        <v>0</v>
      </c>
      <c r="AZ98" s="919" t="e">
        <f t="shared" si="7"/>
        <v>#DIV/0!</v>
      </c>
      <c r="BA98" s="920" t="e">
        <f t="shared" si="8"/>
        <v>#DIV/0!</v>
      </c>
      <c r="BB98" s="920" t="e">
        <f t="shared" si="9"/>
        <v>#DIV/0!</v>
      </c>
      <c r="BC98" s="920" t="e">
        <f t="shared" si="10"/>
        <v>#DIV/0!</v>
      </c>
      <c r="BD98" s="920" t="e">
        <f t="shared" si="11"/>
        <v>#DIV/0!</v>
      </c>
      <c r="BE98" s="921">
        <v>0.2</v>
      </c>
      <c r="BF98" s="921">
        <v>0.8</v>
      </c>
      <c r="BG98" s="920">
        <f t="shared" si="12"/>
        <v>0</v>
      </c>
      <c r="BH98" s="920">
        <f t="shared" si="13"/>
        <v>0</v>
      </c>
      <c r="BI98" s="920">
        <f t="shared" si="14"/>
        <v>0</v>
      </c>
      <c r="BJ98" s="920" t="e">
        <f t="shared" si="54"/>
        <v>#DIV/0!</v>
      </c>
      <c r="BK98" s="920" t="e">
        <f t="shared" si="54"/>
        <v>#DIV/0!</v>
      </c>
      <c r="BL98" s="920" t="e">
        <f t="shared" si="16"/>
        <v>#DIV/0!</v>
      </c>
      <c r="BM98" s="920" t="e">
        <f t="shared" si="17"/>
        <v>#DIV/0!</v>
      </c>
      <c r="BN98" s="920" t="e">
        <f t="shared" si="18"/>
        <v>#DIV/0!</v>
      </c>
      <c r="BO98" s="920" t="e">
        <f t="shared" si="55"/>
        <v>#DIV/0!</v>
      </c>
      <c r="BP98" s="920" t="e">
        <f t="shared" si="55"/>
        <v>#DIV/0!</v>
      </c>
      <c r="BQ98" s="920" t="e">
        <f t="shared" si="55"/>
        <v>#DIV/0!</v>
      </c>
      <c r="BR98" s="920" t="e">
        <f t="shared" si="55"/>
        <v>#DIV/0!</v>
      </c>
      <c r="BS98" s="842"/>
      <c r="BT98" s="842"/>
      <c r="BU98" s="842"/>
      <c r="BV98" s="842"/>
      <c r="BW98" s="842"/>
      <c r="BX98" s="842"/>
      <c r="BY98" s="842"/>
      <c r="BZ98" s="842"/>
      <c r="CA98" s="830"/>
      <c r="CB98" s="798"/>
      <c r="CC98" s="922"/>
      <c r="CD98" s="923"/>
      <c r="CE98" s="923"/>
      <c r="CF98" s="974"/>
      <c r="CG98" s="975"/>
      <c r="CH98" s="798"/>
      <c r="CI98" s="798"/>
      <c r="CJ98" s="798"/>
      <c r="CK98" s="798"/>
      <c r="CL98" s="798"/>
      <c r="CM98" s="798"/>
      <c r="CN98" s="798"/>
      <c r="CO98" s="798"/>
      <c r="CP98" s="798"/>
      <c r="CQ98" s="798"/>
      <c r="CR98" s="798"/>
      <c r="CS98" s="798"/>
      <c r="CT98" s="798"/>
    </row>
    <row r="99" spans="1:98" ht="14.25" customHeight="1">
      <c r="A99" s="1042"/>
      <c r="B99" s="2737"/>
      <c r="C99" s="3396"/>
      <c r="D99" s="896"/>
      <c r="E99" s="897"/>
      <c r="F99" s="927"/>
      <c r="G99" s="927"/>
      <c r="H99" s="1280"/>
      <c r="I99" s="899"/>
      <c r="J99" s="900"/>
      <c r="K99" s="900"/>
      <c r="L99" s="900"/>
      <c r="M99" s="925"/>
      <c r="N99" s="1733"/>
      <c r="O99" s="927"/>
      <c r="P99" s="901"/>
      <c r="Q99" s="903"/>
      <c r="R99" s="904"/>
      <c r="S99" s="904"/>
      <c r="T99" s="905"/>
      <c r="U99" s="871"/>
      <c r="V99" s="906">
        <v>9</v>
      </c>
      <c r="W99" s="1091"/>
      <c r="X99" s="1779"/>
      <c r="Y99" s="1779"/>
      <c r="Z99" s="859"/>
      <c r="AA99" s="1252"/>
      <c r="AB99" s="908"/>
      <c r="AC99" s="908"/>
      <c r="AD99" s="909"/>
      <c r="AE99" s="871"/>
      <c r="AF99" s="1028"/>
      <c r="AG99" s="929"/>
      <c r="AH99" s="929"/>
      <c r="AI99" s="929"/>
      <c r="AJ99" s="930"/>
      <c r="AK99" s="1029"/>
      <c r="AL99" s="914"/>
      <c r="AM99" s="914"/>
      <c r="AN99" s="915"/>
      <c r="AO99" s="798"/>
      <c r="AP99" s="1050"/>
      <c r="AQ99" s="901"/>
      <c r="AR99" s="881"/>
      <c r="AS99" s="917" t="e">
        <f t="shared" si="0"/>
        <v>#DIV/0!</v>
      </c>
      <c r="AT99" s="918" t="e">
        <f t="shared" si="1"/>
        <v>#DIV/0!</v>
      </c>
      <c r="AU99" s="918" t="e">
        <f t="shared" si="2"/>
        <v>#DIV/0!</v>
      </c>
      <c r="AV99" s="918" t="e">
        <f t="shared" si="3"/>
        <v>#DIV/0!</v>
      </c>
      <c r="AW99" s="919" t="e">
        <f t="shared" si="33"/>
        <v>#DIV/0!</v>
      </c>
      <c r="AX99" s="919" t="e">
        <f t="shared" si="34"/>
        <v>#DIV/0!</v>
      </c>
      <c r="AY99" s="919" t="e">
        <f t="shared" si="35"/>
        <v>#DIV/0!</v>
      </c>
      <c r="AZ99" s="919" t="e">
        <f t="shared" si="7"/>
        <v>#DIV/0!</v>
      </c>
      <c r="BA99" s="920" t="e">
        <f t="shared" si="8"/>
        <v>#DIV/0!</v>
      </c>
      <c r="BB99" s="920" t="e">
        <f t="shared" si="9"/>
        <v>#DIV/0!</v>
      </c>
      <c r="BC99" s="920" t="e">
        <f t="shared" si="10"/>
        <v>#DIV/0!</v>
      </c>
      <c r="BD99" s="920" t="e">
        <f t="shared" si="11"/>
        <v>#DIV/0!</v>
      </c>
      <c r="BE99" s="921">
        <v>0.2</v>
      </c>
      <c r="BF99" s="921">
        <v>0.8</v>
      </c>
      <c r="BG99" s="920" t="e">
        <f t="shared" si="12"/>
        <v>#DIV/0!</v>
      </c>
      <c r="BH99" s="920" t="e">
        <f t="shared" si="13"/>
        <v>#DIV/0!</v>
      </c>
      <c r="BI99" s="920" t="e">
        <f t="shared" si="14"/>
        <v>#DIV/0!</v>
      </c>
      <c r="BJ99" s="920" t="e">
        <f t="shared" si="54"/>
        <v>#DIV/0!</v>
      </c>
      <c r="BK99" s="920" t="e">
        <f t="shared" si="54"/>
        <v>#DIV/0!</v>
      </c>
      <c r="BL99" s="920" t="e">
        <f t="shared" si="16"/>
        <v>#DIV/0!</v>
      </c>
      <c r="BM99" s="920" t="e">
        <f t="shared" si="17"/>
        <v>#DIV/0!</v>
      </c>
      <c r="BN99" s="920" t="e">
        <f t="shared" si="18"/>
        <v>#DIV/0!</v>
      </c>
      <c r="BO99" s="920" t="e">
        <f t="shared" si="55"/>
        <v>#DIV/0!</v>
      </c>
      <c r="BP99" s="920" t="e">
        <f t="shared" si="55"/>
        <v>#DIV/0!</v>
      </c>
      <c r="BQ99" s="920" t="e">
        <f t="shared" si="55"/>
        <v>#DIV/0!</v>
      </c>
      <c r="BR99" s="920" t="e">
        <f t="shared" si="55"/>
        <v>#DIV/0!</v>
      </c>
      <c r="BS99" s="842"/>
      <c r="BT99" s="842"/>
      <c r="BU99" s="842"/>
      <c r="BV99" s="842"/>
      <c r="BW99" s="842"/>
      <c r="BX99" s="842"/>
      <c r="BY99" s="842"/>
      <c r="BZ99" s="842"/>
      <c r="CA99" s="830"/>
      <c r="CB99" s="798"/>
      <c r="CC99" s="922"/>
      <c r="CD99" s="923"/>
      <c r="CE99" s="923"/>
      <c r="CF99" s="974"/>
      <c r="CG99" s="975"/>
      <c r="CH99" s="798"/>
      <c r="CI99" s="798"/>
      <c r="CJ99" s="798"/>
      <c r="CK99" s="798"/>
      <c r="CL99" s="798"/>
      <c r="CM99" s="798"/>
      <c r="CN99" s="798"/>
      <c r="CO99" s="798"/>
      <c r="CP99" s="798"/>
      <c r="CQ99" s="798"/>
      <c r="CR99" s="798"/>
      <c r="CS99" s="798"/>
      <c r="CT99" s="798"/>
    </row>
    <row r="100" spans="1:98" ht="14.25" customHeight="1" thickBot="1">
      <c r="A100" s="1057"/>
      <c r="B100" s="2739"/>
      <c r="C100" s="1712"/>
      <c r="D100" s="1020"/>
      <c r="E100" s="1021"/>
      <c r="F100" s="987"/>
      <c r="G100" s="987"/>
      <c r="H100" s="1024"/>
      <c r="I100" s="1063"/>
      <c r="J100" s="986"/>
      <c r="K100" s="986"/>
      <c r="L100" s="986"/>
      <c r="M100" s="1062"/>
      <c r="N100" s="1760"/>
      <c r="O100" s="987"/>
      <c r="P100" s="985"/>
      <c r="Q100" s="1065"/>
      <c r="R100" s="1066"/>
      <c r="S100" s="1066"/>
      <c r="T100" s="1067"/>
      <c r="U100" s="871"/>
      <c r="V100" s="981">
        <v>10</v>
      </c>
      <c r="W100" s="1091"/>
      <c r="X100" s="1779"/>
      <c r="Y100" s="1779"/>
      <c r="Z100" s="859"/>
      <c r="AA100" s="3404"/>
      <c r="AB100" s="989"/>
      <c r="AC100" s="989"/>
      <c r="AD100" s="990"/>
      <c r="AE100" s="871"/>
      <c r="AF100" s="1071"/>
      <c r="AG100" s="991"/>
      <c r="AH100" s="991"/>
      <c r="AI100" s="991"/>
      <c r="AJ100" s="992"/>
      <c r="AK100" s="1073"/>
      <c r="AL100" s="994"/>
      <c r="AM100" s="994"/>
      <c r="AN100" s="1074"/>
      <c r="AO100" s="798"/>
      <c r="AP100" s="1075"/>
      <c r="AQ100" s="985"/>
      <c r="AR100" s="881"/>
      <c r="AS100" s="1076" t="e">
        <f t="shared" si="0"/>
        <v>#DIV/0!</v>
      </c>
      <c r="AT100" s="1077" t="e">
        <f t="shared" si="1"/>
        <v>#DIV/0!</v>
      </c>
      <c r="AU100" s="1077" t="e">
        <f t="shared" si="2"/>
        <v>#DIV/0!</v>
      </c>
      <c r="AV100" s="1077" t="e">
        <f t="shared" si="3"/>
        <v>#DIV/0!</v>
      </c>
      <c r="AW100" s="1078" t="e">
        <f t="shared" si="33"/>
        <v>#DIV/0!</v>
      </c>
      <c r="AX100" s="1078" t="e">
        <f t="shared" si="34"/>
        <v>#DIV/0!</v>
      </c>
      <c r="AY100" s="1078" t="e">
        <f t="shared" si="35"/>
        <v>#DIV/0!</v>
      </c>
      <c r="AZ100" s="1078" t="e">
        <f t="shared" si="7"/>
        <v>#DIV/0!</v>
      </c>
      <c r="BA100" s="1079" t="e">
        <f t="shared" si="8"/>
        <v>#DIV/0!</v>
      </c>
      <c r="BB100" s="1079" t="e">
        <f t="shared" si="9"/>
        <v>#DIV/0!</v>
      </c>
      <c r="BC100" s="1079" t="e">
        <f t="shared" si="10"/>
        <v>#DIV/0!</v>
      </c>
      <c r="BD100" s="1079" t="e">
        <f t="shared" si="11"/>
        <v>#DIV/0!</v>
      </c>
      <c r="BE100" s="1080">
        <v>0.2</v>
      </c>
      <c r="BF100" s="1080">
        <v>0.8</v>
      </c>
      <c r="BG100" s="1079" t="e">
        <f t="shared" si="12"/>
        <v>#DIV/0!</v>
      </c>
      <c r="BH100" s="1079" t="e">
        <f t="shared" si="13"/>
        <v>#DIV/0!</v>
      </c>
      <c r="BI100" s="1079" t="e">
        <f t="shared" si="14"/>
        <v>#DIV/0!</v>
      </c>
      <c r="BJ100" s="1079" t="e">
        <f t="shared" si="54"/>
        <v>#DIV/0!</v>
      </c>
      <c r="BK100" s="1079" t="e">
        <f t="shared" si="54"/>
        <v>#DIV/0!</v>
      </c>
      <c r="BL100" s="1079" t="e">
        <f t="shared" si="16"/>
        <v>#DIV/0!</v>
      </c>
      <c r="BM100" s="1079" t="e">
        <f t="shared" si="17"/>
        <v>#DIV/0!</v>
      </c>
      <c r="BN100" s="1079" t="e">
        <f t="shared" si="18"/>
        <v>#DIV/0!</v>
      </c>
      <c r="BO100" s="1079" t="e">
        <f t="shared" si="55"/>
        <v>#DIV/0!</v>
      </c>
      <c r="BP100" s="1079" t="e">
        <f t="shared" si="55"/>
        <v>#DIV/0!</v>
      </c>
      <c r="BQ100" s="1079" t="e">
        <f t="shared" si="55"/>
        <v>#DIV/0!</v>
      </c>
      <c r="BR100" s="1079" t="e">
        <f t="shared" si="55"/>
        <v>#DIV/0!</v>
      </c>
      <c r="BS100" s="838"/>
      <c r="BT100" s="838"/>
      <c r="BU100" s="838"/>
      <c r="BV100" s="838"/>
      <c r="BW100" s="838"/>
      <c r="BX100" s="838"/>
      <c r="BY100" s="838"/>
      <c r="BZ100" s="838"/>
      <c r="CA100" s="839"/>
      <c r="CB100" s="798"/>
      <c r="CC100" s="1081"/>
      <c r="CD100" s="1082"/>
      <c r="CE100" s="1082"/>
      <c r="CF100" s="1083"/>
      <c r="CG100" s="1084"/>
      <c r="CH100" s="798"/>
      <c r="CI100" s="798"/>
      <c r="CJ100" s="798"/>
      <c r="CK100" s="798"/>
      <c r="CL100" s="798"/>
      <c r="CM100" s="798"/>
      <c r="CN100" s="798"/>
      <c r="CO100" s="798"/>
      <c r="CP100" s="798"/>
      <c r="CQ100" s="798"/>
      <c r="CR100" s="798"/>
      <c r="CS100" s="798"/>
      <c r="CT100" s="798"/>
    </row>
    <row r="101" spans="1:98" ht="14.25" customHeight="1">
      <c r="A101" s="853">
        <v>10</v>
      </c>
      <c r="B101" s="1555" t="s">
        <v>2295</v>
      </c>
      <c r="C101" s="3394"/>
      <c r="D101" s="856">
        <v>202500000026734</v>
      </c>
      <c r="E101" s="857"/>
      <c r="F101" s="858" t="s">
        <v>77</v>
      </c>
      <c r="G101" s="950">
        <v>6086</v>
      </c>
      <c r="H101" s="998" t="s">
        <v>2296</v>
      </c>
      <c r="I101" s="860"/>
      <c r="J101" s="861" t="s">
        <v>280</v>
      </c>
      <c r="K101" s="861"/>
      <c r="L101" s="861"/>
      <c r="M101" s="1035" t="s">
        <v>280</v>
      </c>
      <c r="N101" s="1722">
        <f>SUM(P101:P110)</f>
        <v>800000000</v>
      </c>
      <c r="O101" s="954" t="s">
        <v>68</v>
      </c>
      <c r="P101" s="3409">
        <v>800000000</v>
      </c>
      <c r="Q101" s="863"/>
      <c r="R101" s="864">
        <v>0</v>
      </c>
      <c r="S101" s="864"/>
      <c r="T101" s="865"/>
      <c r="U101" s="871"/>
      <c r="V101" s="867">
        <v>1</v>
      </c>
      <c r="W101" s="858" t="s">
        <v>2260</v>
      </c>
      <c r="X101" s="1780">
        <v>45721</v>
      </c>
      <c r="Y101" s="1780">
        <v>45733</v>
      </c>
      <c r="Z101" s="3410" t="s">
        <v>2261</v>
      </c>
      <c r="AA101" s="1243">
        <v>0</v>
      </c>
      <c r="AB101" s="3411">
        <v>1</v>
      </c>
      <c r="AC101" s="1104"/>
      <c r="AD101" s="1105"/>
      <c r="AE101" s="1106"/>
      <c r="AF101" s="879" t="s">
        <v>2276</v>
      </c>
      <c r="AG101" s="1094" t="s">
        <v>2277</v>
      </c>
      <c r="AH101" s="1094" t="s">
        <v>2278</v>
      </c>
      <c r="AI101" s="1094" t="s">
        <v>156</v>
      </c>
      <c r="AJ101" s="1095">
        <v>2025</v>
      </c>
      <c r="AK101" s="1041"/>
      <c r="AL101" s="877"/>
      <c r="AM101" s="877"/>
      <c r="AN101" s="878"/>
      <c r="AO101" s="1010"/>
      <c r="AP101" s="879"/>
      <c r="AQ101" s="880" t="s">
        <v>356</v>
      </c>
      <c r="AR101" s="881"/>
      <c r="AS101" s="882">
        <f t="shared" si="0"/>
        <v>0</v>
      </c>
      <c r="AT101" s="977">
        <f t="shared" si="1"/>
        <v>0</v>
      </c>
      <c r="AU101" s="977">
        <f t="shared" si="2"/>
        <v>0</v>
      </c>
      <c r="AV101" s="977">
        <f t="shared" si="3"/>
        <v>0</v>
      </c>
      <c r="AW101" s="1014">
        <f t="shared" si="33"/>
        <v>0</v>
      </c>
      <c r="AX101" s="1014">
        <f t="shared" si="34"/>
        <v>1</v>
      </c>
      <c r="AY101" s="1014">
        <f t="shared" si="35"/>
        <v>0</v>
      </c>
      <c r="AZ101" s="1014" t="e">
        <f t="shared" si="7"/>
        <v>#DIV/0!</v>
      </c>
      <c r="BA101" s="978">
        <f t="shared" si="8"/>
        <v>0</v>
      </c>
      <c r="BB101" s="978">
        <f t="shared" si="9"/>
        <v>0</v>
      </c>
      <c r="BC101" s="978">
        <f t="shared" si="10"/>
        <v>0</v>
      </c>
      <c r="BD101" s="978">
        <f t="shared" si="11"/>
        <v>0</v>
      </c>
      <c r="BE101" s="979">
        <v>0.2</v>
      </c>
      <c r="BF101" s="979">
        <v>0.8</v>
      </c>
      <c r="BG101" s="978">
        <f t="shared" si="12"/>
        <v>0</v>
      </c>
      <c r="BH101" s="978">
        <f t="shared" si="13"/>
        <v>0.2</v>
      </c>
      <c r="BI101" s="978">
        <f t="shared" si="14"/>
        <v>0</v>
      </c>
      <c r="BJ101" s="978" t="e">
        <f t="shared" si="54"/>
        <v>#DIV/0!</v>
      </c>
      <c r="BK101" s="978">
        <f t="shared" si="54"/>
        <v>0</v>
      </c>
      <c r="BL101" s="978">
        <f t="shared" si="16"/>
        <v>0</v>
      </c>
      <c r="BM101" s="978">
        <f t="shared" si="17"/>
        <v>0</v>
      </c>
      <c r="BN101" s="978">
        <f t="shared" si="18"/>
        <v>0</v>
      </c>
      <c r="BO101" s="978">
        <f t="shared" si="55"/>
        <v>0</v>
      </c>
      <c r="BP101" s="885">
        <f t="shared" si="55"/>
        <v>0.2</v>
      </c>
      <c r="BQ101" s="885">
        <f t="shared" si="55"/>
        <v>0</v>
      </c>
      <c r="BR101" s="885" t="e">
        <f t="shared" si="55"/>
        <v>#DIV/0!</v>
      </c>
      <c r="BS101" s="1015">
        <f t="shared" ref="BS101:BV101" si="56">AVERAGEIF(BO101:BO110,"&lt;&gt;#¡DIV/0!")</f>
        <v>0</v>
      </c>
      <c r="BT101" s="1015">
        <f t="shared" si="56"/>
        <v>0.2</v>
      </c>
      <c r="BU101" s="1015">
        <f t="shared" si="56"/>
        <v>0</v>
      </c>
      <c r="BV101" s="1015" t="e">
        <f t="shared" si="56"/>
        <v>#DIV/0!</v>
      </c>
      <c r="BW101" s="888">
        <f>+C101*BS101</f>
        <v>0</v>
      </c>
      <c r="BX101" s="888">
        <f>+C101*BT101</f>
        <v>0</v>
      </c>
      <c r="BY101" s="888">
        <f>+C101*BU101</f>
        <v>0</v>
      </c>
      <c r="BZ101" s="888" t="e">
        <f>+C101*BV101</f>
        <v>#DIV/0!</v>
      </c>
      <c r="CA101" s="1016" t="e">
        <f>SUM(BW101:BZ110)</f>
        <v>#DIV/0!</v>
      </c>
      <c r="CB101" s="798"/>
      <c r="CC101" s="890">
        <f t="shared" ref="CC101:CF101" si="57">+Q101/$N$101</f>
        <v>0</v>
      </c>
      <c r="CD101" s="891">
        <f t="shared" si="57"/>
        <v>0</v>
      </c>
      <c r="CE101" s="891">
        <f t="shared" si="57"/>
        <v>0</v>
      </c>
      <c r="CF101" s="961">
        <f t="shared" si="57"/>
        <v>0</v>
      </c>
      <c r="CG101" s="962">
        <f>AVERAGE(CC101:CF110)</f>
        <v>0</v>
      </c>
      <c r="CH101" s="798"/>
      <c r="CI101" s="798"/>
      <c r="CJ101" s="798"/>
      <c r="CK101" s="798"/>
      <c r="CL101" s="798"/>
      <c r="CM101" s="798"/>
      <c r="CN101" s="798"/>
      <c r="CO101" s="798"/>
      <c r="CP101" s="798"/>
      <c r="CQ101" s="798"/>
      <c r="CR101" s="798"/>
      <c r="CS101" s="798"/>
      <c r="CT101" s="798"/>
    </row>
    <row r="102" spans="1:98" ht="14.25" customHeight="1">
      <c r="A102" s="1042"/>
      <c r="B102" s="2737"/>
      <c r="C102" s="3396"/>
      <c r="D102" s="896"/>
      <c r="E102" s="897"/>
      <c r="F102" s="898"/>
      <c r="G102" s="964"/>
      <c r="H102" s="1280"/>
      <c r="I102" s="899"/>
      <c r="J102" s="900"/>
      <c r="K102" s="900"/>
      <c r="L102" s="900"/>
      <c r="M102" s="925"/>
      <c r="N102" s="1733"/>
      <c r="O102" s="927"/>
      <c r="P102" s="901"/>
      <c r="Q102" s="903"/>
      <c r="R102" s="904">
        <v>0</v>
      </c>
      <c r="S102" s="904"/>
      <c r="T102" s="905"/>
      <c r="U102" s="818"/>
      <c r="V102" s="906">
        <v>2</v>
      </c>
      <c r="W102" s="1090" t="s">
        <v>2265</v>
      </c>
      <c r="X102" s="1780" t="s">
        <v>2297</v>
      </c>
      <c r="Y102" s="1780">
        <v>45804</v>
      </c>
      <c r="Z102" s="3412"/>
      <c r="AA102" s="1252">
        <v>0</v>
      </c>
      <c r="AB102" s="3413">
        <v>1</v>
      </c>
      <c r="AC102" s="1111"/>
      <c r="AD102" s="1112"/>
      <c r="AE102" s="1113"/>
      <c r="AF102" s="1113"/>
      <c r="AG102" s="1114"/>
      <c r="AH102" s="1114"/>
      <c r="AI102" s="929"/>
      <c r="AJ102" s="964"/>
      <c r="AK102" s="913"/>
      <c r="AL102" s="914"/>
      <c r="AM102" s="914"/>
      <c r="AN102" s="915"/>
      <c r="AO102" s="798"/>
      <c r="AP102" s="1050"/>
      <c r="AQ102" s="901"/>
      <c r="AR102" s="881"/>
      <c r="AS102" s="917" t="e">
        <f t="shared" si="0"/>
        <v>#DIV/0!</v>
      </c>
      <c r="AT102" s="918" t="e">
        <f t="shared" si="1"/>
        <v>#DIV/0!</v>
      </c>
      <c r="AU102" s="918" t="e">
        <f t="shared" si="2"/>
        <v>#DIV/0!</v>
      </c>
      <c r="AV102" s="918" t="e">
        <f t="shared" si="3"/>
        <v>#DIV/0!</v>
      </c>
      <c r="AW102" s="919">
        <f t="shared" si="33"/>
        <v>0</v>
      </c>
      <c r="AX102" s="919">
        <f t="shared" si="34"/>
        <v>1</v>
      </c>
      <c r="AY102" s="919">
        <f t="shared" si="35"/>
        <v>0</v>
      </c>
      <c r="AZ102" s="919" t="e">
        <f t="shared" si="7"/>
        <v>#DIV/0!</v>
      </c>
      <c r="BA102" s="920" t="e">
        <f t="shared" si="8"/>
        <v>#DIV/0!</v>
      </c>
      <c r="BB102" s="920" t="e">
        <f t="shared" si="9"/>
        <v>#DIV/0!</v>
      </c>
      <c r="BC102" s="920" t="e">
        <f t="shared" si="10"/>
        <v>#DIV/0!</v>
      </c>
      <c r="BD102" s="920" t="e">
        <f t="shared" si="11"/>
        <v>#DIV/0!</v>
      </c>
      <c r="BE102" s="921">
        <v>0.2</v>
      </c>
      <c r="BF102" s="921">
        <v>0.8</v>
      </c>
      <c r="BG102" s="920">
        <f t="shared" si="12"/>
        <v>0</v>
      </c>
      <c r="BH102" s="920">
        <f t="shared" si="13"/>
        <v>0.2</v>
      </c>
      <c r="BI102" s="920">
        <f t="shared" si="14"/>
        <v>0</v>
      </c>
      <c r="BJ102" s="920" t="e">
        <f t="shared" si="54"/>
        <v>#DIV/0!</v>
      </c>
      <c r="BK102" s="920" t="e">
        <f t="shared" si="54"/>
        <v>#DIV/0!</v>
      </c>
      <c r="BL102" s="920" t="e">
        <f t="shared" si="16"/>
        <v>#DIV/0!</v>
      </c>
      <c r="BM102" s="920" t="e">
        <f t="shared" si="17"/>
        <v>#DIV/0!</v>
      </c>
      <c r="BN102" s="920" t="e">
        <f t="shared" si="18"/>
        <v>#DIV/0!</v>
      </c>
      <c r="BO102" s="920" t="e">
        <f t="shared" si="55"/>
        <v>#DIV/0!</v>
      </c>
      <c r="BP102" s="920" t="e">
        <f t="shared" si="55"/>
        <v>#DIV/0!</v>
      </c>
      <c r="BQ102" s="920" t="e">
        <f t="shared" si="55"/>
        <v>#DIV/0!</v>
      </c>
      <c r="BR102" s="920" t="e">
        <f t="shared" si="55"/>
        <v>#DIV/0!</v>
      </c>
      <c r="BS102" s="842"/>
      <c r="BT102" s="842"/>
      <c r="BU102" s="842"/>
      <c r="BV102" s="842"/>
      <c r="BW102" s="842"/>
      <c r="BX102" s="842"/>
      <c r="BY102" s="842"/>
      <c r="BZ102" s="842"/>
      <c r="CA102" s="830"/>
      <c r="CB102" s="798"/>
      <c r="CC102" s="922"/>
      <c r="CD102" s="923"/>
      <c r="CE102" s="923"/>
      <c r="CF102" s="974"/>
      <c r="CG102" s="975"/>
      <c r="CH102" s="798"/>
      <c r="CI102" s="798"/>
      <c r="CJ102" s="798"/>
      <c r="CK102" s="798"/>
      <c r="CL102" s="798"/>
      <c r="CM102" s="798"/>
      <c r="CN102" s="798"/>
      <c r="CO102" s="798"/>
      <c r="CP102" s="798"/>
      <c r="CQ102" s="798"/>
      <c r="CR102" s="798"/>
      <c r="CS102" s="798"/>
      <c r="CT102" s="798"/>
    </row>
    <row r="103" spans="1:98" ht="14.25" customHeight="1">
      <c r="A103" s="1042"/>
      <c r="B103" s="2737"/>
      <c r="C103" s="3396"/>
      <c r="D103" s="896"/>
      <c r="E103" s="897"/>
      <c r="F103" s="898"/>
      <c r="G103" s="964"/>
      <c r="H103" s="1280"/>
      <c r="I103" s="899"/>
      <c r="J103" s="900"/>
      <c r="K103" s="900"/>
      <c r="L103" s="900"/>
      <c r="M103" s="925"/>
      <c r="N103" s="1733"/>
      <c r="O103" s="927"/>
      <c r="P103" s="901"/>
      <c r="Q103" s="903"/>
      <c r="R103" s="904"/>
      <c r="S103" s="904"/>
      <c r="T103" s="905"/>
      <c r="U103" s="818"/>
      <c r="V103" s="906">
        <v>3</v>
      </c>
      <c r="W103" s="898" t="s">
        <v>2266</v>
      </c>
      <c r="X103" s="1780" t="s">
        <v>2298</v>
      </c>
      <c r="Y103" s="1780" t="s">
        <v>2299</v>
      </c>
      <c r="Z103" s="3412"/>
      <c r="AA103" s="1252">
        <v>0</v>
      </c>
      <c r="AB103" s="3413">
        <v>1</v>
      </c>
      <c r="AC103" s="1111"/>
      <c r="AD103" s="1112"/>
      <c r="AE103" s="1113"/>
      <c r="AF103" s="1113"/>
      <c r="AG103" s="1114"/>
      <c r="AH103" s="1114"/>
      <c r="AI103" s="929"/>
      <c r="AJ103" s="964"/>
      <c r="AK103" s="913"/>
      <c r="AL103" s="914"/>
      <c r="AM103" s="914"/>
      <c r="AN103" s="915"/>
      <c r="AO103" s="798"/>
      <c r="AP103" s="1050"/>
      <c r="AQ103" s="901"/>
      <c r="AR103" s="881"/>
      <c r="AS103" s="917" t="e">
        <f t="shared" si="0"/>
        <v>#DIV/0!</v>
      </c>
      <c r="AT103" s="918" t="e">
        <f t="shared" si="1"/>
        <v>#DIV/0!</v>
      </c>
      <c r="AU103" s="918" t="e">
        <f t="shared" si="2"/>
        <v>#DIV/0!</v>
      </c>
      <c r="AV103" s="918" t="e">
        <f t="shared" si="3"/>
        <v>#DIV/0!</v>
      </c>
      <c r="AW103" s="919">
        <f t="shared" si="33"/>
        <v>0</v>
      </c>
      <c r="AX103" s="919">
        <f t="shared" si="34"/>
        <v>1</v>
      </c>
      <c r="AY103" s="919">
        <f t="shared" si="35"/>
        <v>0</v>
      </c>
      <c r="AZ103" s="919" t="e">
        <f t="shared" si="7"/>
        <v>#DIV/0!</v>
      </c>
      <c r="BA103" s="920" t="e">
        <f t="shared" si="8"/>
        <v>#DIV/0!</v>
      </c>
      <c r="BB103" s="920" t="e">
        <f t="shared" si="9"/>
        <v>#DIV/0!</v>
      </c>
      <c r="BC103" s="920" t="e">
        <f t="shared" si="10"/>
        <v>#DIV/0!</v>
      </c>
      <c r="BD103" s="920" t="e">
        <f t="shared" si="11"/>
        <v>#DIV/0!</v>
      </c>
      <c r="BE103" s="921">
        <v>0.2</v>
      </c>
      <c r="BF103" s="921">
        <v>0.8</v>
      </c>
      <c r="BG103" s="920">
        <f t="shared" si="12"/>
        <v>0</v>
      </c>
      <c r="BH103" s="920">
        <f t="shared" si="13"/>
        <v>0.2</v>
      </c>
      <c r="BI103" s="920">
        <f t="shared" si="14"/>
        <v>0</v>
      </c>
      <c r="BJ103" s="920" t="e">
        <f t="shared" si="54"/>
        <v>#DIV/0!</v>
      </c>
      <c r="BK103" s="920" t="e">
        <f t="shared" si="54"/>
        <v>#DIV/0!</v>
      </c>
      <c r="BL103" s="920" t="e">
        <f t="shared" si="16"/>
        <v>#DIV/0!</v>
      </c>
      <c r="BM103" s="920" t="e">
        <f t="shared" si="17"/>
        <v>#DIV/0!</v>
      </c>
      <c r="BN103" s="920" t="e">
        <f t="shared" si="18"/>
        <v>#DIV/0!</v>
      </c>
      <c r="BO103" s="920" t="e">
        <f t="shared" si="55"/>
        <v>#DIV/0!</v>
      </c>
      <c r="BP103" s="920" t="e">
        <f t="shared" si="55"/>
        <v>#DIV/0!</v>
      </c>
      <c r="BQ103" s="920" t="e">
        <f t="shared" si="55"/>
        <v>#DIV/0!</v>
      </c>
      <c r="BR103" s="920" t="e">
        <f t="shared" si="55"/>
        <v>#DIV/0!</v>
      </c>
      <c r="BS103" s="842"/>
      <c r="BT103" s="842"/>
      <c r="BU103" s="842"/>
      <c r="BV103" s="842"/>
      <c r="BW103" s="842"/>
      <c r="BX103" s="842"/>
      <c r="BY103" s="842"/>
      <c r="BZ103" s="842"/>
      <c r="CA103" s="830"/>
      <c r="CB103" s="798"/>
      <c r="CC103" s="922"/>
      <c r="CD103" s="923"/>
      <c r="CE103" s="923"/>
      <c r="CF103" s="974"/>
      <c r="CG103" s="975"/>
      <c r="CH103" s="798"/>
      <c r="CI103" s="798"/>
      <c r="CJ103" s="798"/>
      <c r="CK103" s="798"/>
      <c r="CL103" s="798"/>
      <c r="CM103" s="798"/>
      <c r="CN103" s="798"/>
      <c r="CO103" s="798"/>
      <c r="CP103" s="798"/>
      <c r="CQ103" s="798"/>
      <c r="CR103" s="798"/>
      <c r="CS103" s="798"/>
      <c r="CT103" s="798"/>
    </row>
    <row r="104" spans="1:98" ht="14.25" customHeight="1">
      <c r="A104" s="1042"/>
      <c r="B104" s="2737"/>
      <c r="C104" s="3396"/>
      <c r="D104" s="896"/>
      <c r="E104" s="897"/>
      <c r="F104" s="898"/>
      <c r="G104" s="964"/>
      <c r="H104" s="1280"/>
      <c r="I104" s="899"/>
      <c r="J104" s="900"/>
      <c r="K104" s="900"/>
      <c r="L104" s="900"/>
      <c r="M104" s="925"/>
      <c r="N104" s="1733"/>
      <c r="O104" s="927"/>
      <c r="P104" s="901"/>
      <c r="Q104" s="903"/>
      <c r="R104" s="904"/>
      <c r="S104" s="904"/>
      <c r="T104" s="905"/>
      <c r="U104" s="818"/>
      <c r="V104" s="906">
        <v>4</v>
      </c>
      <c r="W104" s="1090" t="s">
        <v>2267</v>
      </c>
      <c r="X104" s="1780" t="s">
        <v>2300</v>
      </c>
      <c r="Y104" s="1780">
        <v>45843</v>
      </c>
      <c r="Z104" s="3412"/>
      <c r="AA104" s="1252">
        <v>0</v>
      </c>
      <c r="AB104" s="3413">
        <v>0</v>
      </c>
      <c r="AC104" s="1111"/>
      <c r="AD104" s="1112"/>
      <c r="AE104" s="1113"/>
      <c r="AF104" s="1113"/>
      <c r="AG104" s="1114"/>
      <c r="AH104" s="1114"/>
      <c r="AI104" s="929"/>
      <c r="AJ104" s="964"/>
      <c r="AK104" s="913"/>
      <c r="AL104" s="914"/>
      <c r="AM104" s="914"/>
      <c r="AN104" s="915"/>
      <c r="AO104" s="798"/>
      <c r="AP104" s="1050"/>
      <c r="AQ104" s="901"/>
      <c r="AR104" s="881"/>
      <c r="AS104" s="917" t="e">
        <f t="shared" si="0"/>
        <v>#DIV/0!</v>
      </c>
      <c r="AT104" s="918" t="e">
        <f t="shared" si="1"/>
        <v>#DIV/0!</v>
      </c>
      <c r="AU104" s="918" t="e">
        <f t="shared" si="2"/>
        <v>#DIV/0!</v>
      </c>
      <c r="AV104" s="918" t="e">
        <f t="shared" si="3"/>
        <v>#DIV/0!</v>
      </c>
      <c r="AW104" s="919">
        <f t="shared" si="33"/>
        <v>0</v>
      </c>
      <c r="AX104" s="919">
        <f t="shared" si="34"/>
        <v>0</v>
      </c>
      <c r="AY104" s="919">
        <f t="shared" si="35"/>
        <v>0</v>
      </c>
      <c r="AZ104" s="919" t="e">
        <f t="shared" si="7"/>
        <v>#DIV/0!</v>
      </c>
      <c r="BA104" s="920" t="e">
        <f t="shared" si="8"/>
        <v>#DIV/0!</v>
      </c>
      <c r="BB104" s="920" t="e">
        <f t="shared" si="9"/>
        <v>#DIV/0!</v>
      </c>
      <c r="BC104" s="920" t="e">
        <f t="shared" si="10"/>
        <v>#DIV/0!</v>
      </c>
      <c r="BD104" s="920" t="e">
        <f t="shared" si="11"/>
        <v>#DIV/0!</v>
      </c>
      <c r="BE104" s="921">
        <v>0.2</v>
      </c>
      <c r="BF104" s="921">
        <v>0.8</v>
      </c>
      <c r="BG104" s="920">
        <f t="shared" si="12"/>
        <v>0</v>
      </c>
      <c r="BH104" s="920">
        <f t="shared" si="13"/>
        <v>0</v>
      </c>
      <c r="BI104" s="920">
        <f t="shared" si="14"/>
        <v>0</v>
      </c>
      <c r="BJ104" s="920" t="e">
        <f t="shared" si="54"/>
        <v>#DIV/0!</v>
      </c>
      <c r="BK104" s="920" t="e">
        <f t="shared" si="54"/>
        <v>#DIV/0!</v>
      </c>
      <c r="BL104" s="920" t="e">
        <f t="shared" si="16"/>
        <v>#DIV/0!</v>
      </c>
      <c r="BM104" s="920" t="e">
        <f t="shared" si="17"/>
        <v>#DIV/0!</v>
      </c>
      <c r="BN104" s="920" t="e">
        <f t="shared" si="18"/>
        <v>#DIV/0!</v>
      </c>
      <c r="BO104" s="920" t="e">
        <f t="shared" si="55"/>
        <v>#DIV/0!</v>
      </c>
      <c r="BP104" s="920" t="e">
        <f t="shared" si="55"/>
        <v>#DIV/0!</v>
      </c>
      <c r="BQ104" s="920" t="e">
        <f t="shared" si="55"/>
        <v>#DIV/0!</v>
      </c>
      <c r="BR104" s="920" t="e">
        <f t="shared" si="55"/>
        <v>#DIV/0!</v>
      </c>
      <c r="BS104" s="842"/>
      <c r="BT104" s="842"/>
      <c r="BU104" s="842"/>
      <c r="BV104" s="842"/>
      <c r="BW104" s="842"/>
      <c r="BX104" s="842"/>
      <c r="BY104" s="842"/>
      <c r="BZ104" s="842"/>
      <c r="CA104" s="830"/>
      <c r="CB104" s="798"/>
      <c r="CC104" s="922"/>
      <c r="CD104" s="923"/>
      <c r="CE104" s="923"/>
      <c r="CF104" s="974"/>
      <c r="CG104" s="975"/>
      <c r="CH104" s="798"/>
      <c r="CI104" s="798"/>
      <c r="CJ104" s="798"/>
      <c r="CK104" s="798"/>
      <c r="CL104" s="798"/>
      <c r="CM104" s="798"/>
      <c r="CN104" s="798"/>
      <c r="CO104" s="798"/>
      <c r="CP104" s="798"/>
      <c r="CQ104" s="798"/>
      <c r="CR104" s="798"/>
      <c r="CS104" s="798"/>
      <c r="CT104" s="798"/>
    </row>
    <row r="105" spans="1:98" ht="14.25" customHeight="1">
      <c r="A105" s="1042"/>
      <c r="B105" s="2737"/>
      <c r="C105" s="3396"/>
      <c r="D105" s="896"/>
      <c r="E105" s="897"/>
      <c r="F105" s="898"/>
      <c r="G105" s="964"/>
      <c r="H105" s="1280"/>
      <c r="I105" s="899"/>
      <c r="J105" s="900"/>
      <c r="K105" s="900"/>
      <c r="L105" s="900"/>
      <c r="M105" s="925"/>
      <c r="N105" s="1733"/>
      <c r="O105" s="927"/>
      <c r="P105" s="901"/>
      <c r="Q105" s="903"/>
      <c r="R105" s="904"/>
      <c r="S105" s="904"/>
      <c r="T105" s="905"/>
      <c r="U105" s="818"/>
      <c r="V105" s="906">
        <v>5</v>
      </c>
      <c r="W105" s="1091" t="s">
        <v>2226</v>
      </c>
      <c r="X105" s="1780">
        <v>45844</v>
      </c>
      <c r="Y105" s="1780">
        <v>45849</v>
      </c>
      <c r="Z105" s="3412"/>
      <c r="AA105" s="1252">
        <v>0</v>
      </c>
      <c r="AB105" s="3413">
        <v>0</v>
      </c>
      <c r="AC105" s="1111"/>
      <c r="AD105" s="1112"/>
      <c r="AE105" s="1113"/>
      <c r="AF105" s="1113"/>
      <c r="AG105" s="1114"/>
      <c r="AH105" s="1114"/>
      <c r="AI105" s="929"/>
      <c r="AJ105" s="964"/>
      <c r="AK105" s="913"/>
      <c r="AL105" s="914"/>
      <c r="AM105" s="914"/>
      <c r="AN105" s="915"/>
      <c r="AO105" s="798"/>
      <c r="AP105" s="1050"/>
      <c r="AQ105" s="901"/>
      <c r="AR105" s="881"/>
      <c r="AS105" s="917" t="e">
        <f t="shared" si="0"/>
        <v>#DIV/0!</v>
      </c>
      <c r="AT105" s="918" t="e">
        <f t="shared" si="1"/>
        <v>#DIV/0!</v>
      </c>
      <c r="AU105" s="918" t="e">
        <f t="shared" si="2"/>
        <v>#DIV/0!</v>
      </c>
      <c r="AV105" s="918" t="e">
        <f t="shared" si="3"/>
        <v>#DIV/0!</v>
      </c>
      <c r="AW105" s="919">
        <f t="shared" si="33"/>
        <v>0</v>
      </c>
      <c r="AX105" s="919">
        <f t="shared" si="34"/>
        <v>0</v>
      </c>
      <c r="AY105" s="919">
        <f t="shared" si="35"/>
        <v>0</v>
      </c>
      <c r="AZ105" s="919" t="e">
        <f t="shared" si="7"/>
        <v>#DIV/0!</v>
      </c>
      <c r="BA105" s="920" t="e">
        <f t="shared" si="8"/>
        <v>#DIV/0!</v>
      </c>
      <c r="BB105" s="920" t="e">
        <f t="shared" si="9"/>
        <v>#DIV/0!</v>
      </c>
      <c r="BC105" s="920" t="e">
        <f t="shared" si="10"/>
        <v>#DIV/0!</v>
      </c>
      <c r="BD105" s="920" t="e">
        <f t="shared" si="11"/>
        <v>#DIV/0!</v>
      </c>
      <c r="BE105" s="921">
        <v>0.2</v>
      </c>
      <c r="BF105" s="921">
        <v>0.8</v>
      </c>
      <c r="BG105" s="920">
        <f t="shared" si="12"/>
        <v>0</v>
      </c>
      <c r="BH105" s="920">
        <f t="shared" si="13"/>
        <v>0</v>
      </c>
      <c r="BI105" s="920">
        <f t="shared" si="14"/>
        <v>0</v>
      </c>
      <c r="BJ105" s="920" t="e">
        <f t="shared" si="54"/>
        <v>#DIV/0!</v>
      </c>
      <c r="BK105" s="920" t="e">
        <f t="shared" si="54"/>
        <v>#DIV/0!</v>
      </c>
      <c r="BL105" s="920" t="e">
        <f t="shared" si="16"/>
        <v>#DIV/0!</v>
      </c>
      <c r="BM105" s="920" t="e">
        <f t="shared" si="17"/>
        <v>#DIV/0!</v>
      </c>
      <c r="BN105" s="920" t="e">
        <f t="shared" si="18"/>
        <v>#DIV/0!</v>
      </c>
      <c r="BO105" s="920" t="e">
        <f t="shared" si="55"/>
        <v>#DIV/0!</v>
      </c>
      <c r="BP105" s="920" t="e">
        <f t="shared" si="55"/>
        <v>#DIV/0!</v>
      </c>
      <c r="BQ105" s="920" t="e">
        <f t="shared" si="55"/>
        <v>#DIV/0!</v>
      </c>
      <c r="BR105" s="920" t="e">
        <f t="shared" si="55"/>
        <v>#DIV/0!</v>
      </c>
      <c r="BS105" s="842"/>
      <c r="BT105" s="842"/>
      <c r="BU105" s="842"/>
      <c r="BV105" s="842"/>
      <c r="BW105" s="842"/>
      <c r="BX105" s="842"/>
      <c r="BY105" s="842"/>
      <c r="BZ105" s="842"/>
      <c r="CA105" s="830"/>
      <c r="CB105" s="798"/>
      <c r="CC105" s="922"/>
      <c r="CD105" s="923"/>
      <c r="CE105" s="923"/>
      <c r="CF105" s="974"/>
      <c r="CG105" s="975"/>
      <c r="CH105" s="798"/>
      <c r="CI105" s="798"/>
      <c r="CJ105" s="798"/>
      <c r="CK105" s="798"/>
      <c r="CL105" s="798"/>
      <c r="CM105" s="798"/>
      <c r="CN105" s="798"/>
      <c r="CO105" s="798"/>
      <c r="CP105" s="798"/>
      <c r="CQ105" s="798"/>
      <c r="CR105" s="798"/>
      <c r="CS105" s="798"/>
      <c r="CT105" s="798"/>
    </row>
    <row r="106" spans="1:98" ht="14.25" customHeight="1">
      <c r="A106" s="1042"/>
      <c r="B106" s="2737"/>
      <c r="C106" s="3396"/>
      <c r="D106" s="896"/>
      <c r="E106" s="897"/>
      <c r="F106" s="898"/>
      <c r="G106" s="964"/>
      <c r="H106" s="1280"/>
      <c r="I106" s="899"/>
      <c r="J106" s="900"/>
      <c r="K106" s="900"/>
      <c r="L106" s="900"/>
      <c r="M106" s="925"/>
      <c r="N106" s="1733"/>
      <c r="O106" s="927"/>
      <c r="P106" s="901"/>
      <c r="Q106" s="903"/>
      <c r="R106" s="904"/>
      <c r="S106" s="904"/>
      <c r="T106" s="905"/>
      <c r="U106" s="818"/>
      <c r="V106" s="906">
        <v>6</v>
      </c>
      <c r="W106" s="1091" t="s">
        <v>2268</v>
      </c>
      <c r="X106" s="1780">
        <v>45850</v>
      </c>
      <c r="Y106" s="1780">
        <v>45898</v>
      </c>
      <c r="Z106" s="3412"/>
      <c r="AA106" s="1252">
        <v>0</v>
      </c>
      <c r="AB106" s="3413">
        <v>0</v>
      </c>
      <c r="AC106" s="1111"/>
      <c r="AD106" s="1112"/>
      <c r="AE106" s="1113"/>
      <c r="AF106" s="1113"/>
      <c r="AG106" s="1114"/>
      <c r="AH106" s="1114"/>
      <c r="AI106" s="929"/>
      <c r="AJ106" s="964"/>
      <c r="AK106" s="913"/>
      <c r="AL106" s="914"/>
      <c r="AM106" s="914"/>
      <c r="AN106" s="915"/>
      <c r="AO106" s="798"/>
      <c r="AP106" s="1050"/>
      <c r="AQ106" s="901"/>
      <c r="AR106" s="881"/>
      <c r="AS106" s="917" t="e">
        <f t="shared" si="0"/>
        <v>#DIV/0!</v>
      </c>
      <c r="AT106" s="918" t="e">
        <f t="shared" si="1"/>
        <v>#DIV/0!</v>
      </c>
      <c r="AU106" s="918" t="e">
        <f t="shared" si="2"/>
        <v>#DIV/0!</v>
      </c>
      <c r="AV106" s="918" t="e">
        <f t="shared" si="3"/>
        <v>#DIV/0!</v>
      </c>
      <c r="AW106" s="919">
        <f t="shared" si="33"/>
        <v>0</v>
      </c>
      <c r="AX106" s="919">
        <f t="shared" si="34"/>
        <v>0</v>
      </c>
      <c r="AY106" s="919">
        <f t="shared" si="35"/>
        <v>0</v>
      </c>
      <c r="AZ106" s="919" t="e">
        <f t="shared" si="7"/>
        <v>#DIV/0!</v>
      </c>
      <c r="BA106" s="920" t="e">
        <f t="shared" si="8"/>
        <v>#DIV/0!</v>
      </c>
      <c r="BB106" s="920" t="e">
        <f t="shared" si="9"/>
        <v>#DIV/0!</v>
      </c>
      <c r="BC106" s="920" t="e">
        <f t="shared" si="10"/>
        <v>#DIV/0!</v>
      </c>
      <c r="BD106" s="920" t="e">
        <f t="shared" si="11"/>
        <v>#DIV/0!</v>
      </c>
      <c r="BE106" s="921">
        <v>0.2</v>
      </c>
      <c r="BF106" s="921">
        <v>0.8</v>
      </c>
      <c r="BG106" s="920">
        <f t="shared" si="12"/>
        <v>0</v>
      </c>
      <c r="BH106" s="920">
        <f t="shared" si="13"/>
        <v>0</v>
      </c>
      <c r="BI106" s="920">
        <f t="shared" si="14"/>
        <v>0</v>
      </c>
      <c r="BJ106" s="920" t="e">
        <f t="shared" si="54"/>
        <v>#DIV/0!</v>
      </c>
      <c r="BK106" s="920" t="e">
        <f t="shared" si="54"/>
        <v>#DIV/0!</v>
      </c>
      <c r="BL106" s="920" t="e">
        <f t="shared" si="16"/>
        <v>#DIV/0!</v>
      </c>
      <c r="BM106" s="920" t="e">
        <f t="shared" si="17"/>
        <v>#DIV/0!</v>
      </c>
      <c r="BN106" s="920" t="e">
        <f t="shared" si="18"/>
        <v>#DIV/0!</v>
      </c>
      <c r="BO106" s="920" t="e">
        <f t="shared" si="55"/>
        <v>#DIV/0!</v>
      </c>
      <c r="BP106" s="920" t="e">
        <f t="shared" si="55"/>
        <v>#DIV/0!</v>
      </c>
      <c r="BQ106" s="920" t="e">
        <f t="shared" si="55"/>
        <v>#DIV/0!</v>
      </c>
      <c r="BR106" s="920" t="e">
        <f t="shared" si="55"/>
        <v>#DIV/0!</v>
      </c>
      <c r="BS106" s="842"/>
      <c r="BT106" s="842"/>
      <c r="BU106" s="842"/>
      <c r="BV106" s="842"/>
      <c r="BW106" s="842"/>
      <c r="BX106" s="842"/>
      <c r="BY106" s="842"/>
      <c r="BZ106" s="842"/>
      <c r="CA106" s="830"/>
      <c r="CB106" s="798"/>
      <c r="CC106" s="922"/>
      <c r="CD106" s="923"/>
      <c r="CE106" s="923"/>
      <c r="CF106" s="974"/>
      <c r="CG106" s="975"/>
      <c r="CH106" s="798"/>
      <c r="CI106" s="798"/>
      <c r="CJ106" s="798"/>
      <c r="CK106" s="798"/>
      <c r="CL106" s="798"/>
      <c r="CM106" s="798"/>
      <c r="CN106" s="798"/>
      <c r="CO106" s="798"/>
      <c r="CP106" s="798"/>
      <c r="CQ106" s="798"/>
      <c r="CR106" s="798"/>
      <c r="CS106" s="798"/>
      <c r="CT106" s="798"/>
    </row>
    <row r="107" spans="1:98" ht="14.25" customHeight="1">
      <c r="A107" s="1042"/>
      <c r="B107" s="2737"/>
      <c r="C107" s="3396"/>
      <c r="D107" s="896"/>
      <c r="E107" s="897"/>
      <c r="F107" s="898"/>
      <c r="G107" s="964"/>
      <c r="H107" s="1280"/>
      <c r="I107" s="899"/>
      <c r="J107" s="900"/>
      <c r="K107" s="900"/>
      <c r="L107" s="900"/>
      <c r="M107" s="925"/>
      <c r="N107" s="1733"/>
      <c r="O107" s="927"/>
      <c r="P107" s="901"/>
      <c r="Q107" s="903"/>
      <c r="R107" s="904"/>
      <c r="S107" s="904"/>
      <c r="T107" s="905"/>
      <c r="U107" s="818"/>
      <c r="V107" s="906">
        <v>7</v>
      </c>
      <c r="W107" s="1091" t="s">
        <v>2269</v>
      </c>
      <c r="X107" s="1780" t="s">
        <v>2301</v>
      </c>
      <c r="Y107" s="1780">
        <v>45904</v>
      </c>
      <c r="Z107" s="3412"/>
      <c r="AA107" s="1252">
        <v>0</v>
      </c>
      <c r="AB107" s="3413">
        <v>0</v>
      </c>
      <c r="AC107" s="1111"/>
      <c r="AD107" s="1112"/>
      <c r="AE107" s="1113"/>
      <c r="AF107" s="1113"/>
      <c r="AG107" s="1114"/>
      <c r="AH107" s="1114"/>
      <c r="AI107" s="929"/>
      <c r="AJ107" s="964"/>
      <c r="AK107" s="913"/>
      <c r="AL107" s="914"/>
      <c r="AM107" s="914"/>
      <c r="AN107" s="915"/>
      <c r="AO107" s="798"/>
      <c r="AP107" s="1050"/>
      <c r="AQ107" s="901"/>
      <c r="AR107" s="881"/>
      <c r="AS107" s="917" t="e">
        <f t="shared" si="0"/>
        <v>#DIV/0!</v>
      </c>
      <c r="AT107" s="918" t="e">
        <f t="shared" si="1"/>
        <v>#DIV/0!</v>
      </c>
      <c r="AU107" s="918" t="e">
        <f t="shared" si="2"/>
        <v>#DIV/0!</v>
      </c>
      <c r="AV107" s="918" t="e">
        <f t="shared" si="3"/>
        <v>#DIV/0!</v>
      </c>
      <c r="AW107" s="919">
        <f t="shared" si="33"/>
        <v>0</v>
      </c>
      <c r="AX107" s="919">
        <f t="shared" si="34"/>
        <v>0</v>
      </c>
      <c r="AY107" s="919">
        <f t="shared" si="35"/>
        <v>0</v>
      </c>
      <c r="AZ107" s="919" t="e">
        <f t="shared" si="7"/>
        <v>#DIV/0!</v>
      </c>
      <c r="BA107" s="920" t="e">
        <f t="shared" si="8"/>
        <v>#DIV/0!</v>
      </c>
      <c r="BB107" s="920" t="e">
        <f t="shared" si="9"/>
        <v>#DIV/0!</v>
      </c>
      <c r="BC107" s="920" t="e">
        <f t="shared" si="10"/>
        <v>#DIV/0!</v>
      </c>
      <c r="BD107" s="920" t="e">
        <f t="shared" si="11"/>
        <v>#DIV/0!</v>
      </c>
      <c r="BE107" s="921">
        <v>0.2</v>
      </c>
      <c r="BF107" s="921">
        <v>0.8</v>
      </c>
      <c r="BG107" s="920">
        <f t="shared" si="12"/>
        <v>0</v>
      </c>
      <c r="BH107" s="920">
        <f t="shared" si="13"/>
        <v>0</v>
      </c>
      <c r="BI107" s="920">
        <f t="shared" si="14"/>
        <v>0</v>
      </c>
      <c r="BJ107" s="920" t="e">
        <f t="shared" si="54"/>
        <v>#DIV/0!</v>
      </c>
      <c r="BK107" s="920" t="e">
        <f t="shared" si="54"/>
        <v>#DIV/0!</v>
      </c>
      <c r="BL107" s="920" t="e">
        <f t="shared" si="16"/>
        <v>#DIV/0!</v>
      </c>
      <c r="BM107" s="920" t="e">
        <f t="shared" si="17"/>
        <v>#DIV/0!</v>
      </c>
      <c r="BN107" s="920" t="e">
        <f t="shared" si="18"/>
        <v>#DIV/0!</v>
      </c>
      <c r="BO107" s="920" t="e">
        <f t="shared" si="55"/>
        <v>#DIV/0!</v>
      </c>
      <c r="BP107" s="920" t="e">
        <f t="shared" si="55"/>
        <v>#DIV/0!</v>
      </c>
      <c r="BQ107" s="920" t="e">
        <f t="shared" si="55"/>
        <v>#DIV/0!</v>
      </c>
      <c r="BR107" s="920" t="e">
        <f t="shared" si="55"/>
        <v>#DIV/0!</v>
      </c>
      <c r="BS107" s="842"/>
      <c r="BT107" s="842"/>
      <c r="BU107" s="842"/>
      <c r="BV107" s="842"/>
      <c r="BW107" s="842"/>
      <c r="BX107" s="842"/>
      <c r="BY107" s="842"/>
      <c r="BZ107" s="842"/>
      <c r="CA107" s="830"/>
      <c r="CB107" s="798"/>
      <c r="CC107" s="922"/>
      <c r="CD107" s="923"/>
      <c r="CE107" s="923"/>
      <c r="CF107" s="974"/>
      <c r="CG107" s="975"/>
      <c r="CH107" s="798"/>
      <c r="CI107" s="798"/>
      <c r="CJ107" s="798"/>
      <c r="CK107" s="798"/>
      <c r="CL107" s="798"/>
      <c r="CM107" s="798"/>
      <c r="CN107" s="798"/>
      <c r="CO107" s="798"/>
      <c r="CP107" s="798"/>
      <c r="CQ107" s="798"/>
      <c r="CR107" s="798"/>
      <c r="CS107" s="798"/>
      <c r="CT107" s="798"/>
    </row>
    <row r="108" spans="1:98" ht="14.25" customHeight="1">
      <c r="A108" s="1042"/>
      <c r="B108" s="2737"/>
      <c r="C108" s="3396"/>
      <c r="D108" s="896"/>
      <c r="E108" s="897"/>
      <c r="F108" s="898"/>
      <c r="G108" s="964"/>
      <c r="H108" s="1280"/>
      <c r="I108" s="899"/>
      <c r="J108" s="900"/>
      <c r="K108" s="900"/>
      <c r="L108" s="900"/>
      <c r="M108" s="925"/>
      <c r="N108" s="1733"/>
      <c r="O108" s="927"/>
      <c r="P108" s="901"/>
      <c r="Q108" s="903"/>
      <c r="R108" s="904"/>
      <c r="S108" s="904"/>
      <c r="T108" s="905"/>
      <c r="U108" s="818"/>
      <c r="V108" s="906">
        <v>8</v>
      </c>
      <c r="W108" s="1091" t="s">
        <v>2285</v>
      </c>
      <c r="X108" s="1269">
        <v>45905</v>
      </c>
      <c r="Y108" s="1269">
        <v>46027</v>
      </c>
      <c r="Z108" s="3412"/>
      <c r="AA108" s="1252">
        <v>0</v>
      </c>
      <c r="AB108" s="908">
        <v>0</v>
      </c>
      <c r="AC108" s="908"/>
      <c r="AD108" s="909"/>
      <c r="AE108" s="871"/>
      <c r="AF108" s="1028"/>
      <c r="AG108" s="929"/>
      <c r="AH108" s="929"/>
      <c r="AI108" s="929"/>
      <c r="AJ108" s="930"/>
      <c r="AK108" s="1029"/>
      <c r="AL108" s="914"/>
      <c r="AM108" s="914"/>
      <c r="AN108" s="915"/>
      <c r="AO108" s="798"/>
      <c r="AP108" s="1050"/>
      <c r="AQ108" s="901"/>
      <c r="AR108" s="881"/>
      <c r="AS108" s="917" t="e">
        <f t="shared" si="0"/>
        <v>#DIV/0!</v>
      </c>
      <c r="AT108" s="918" t="e">
        <f t="shared" si="1"/>
        <v>#DIV/0!</v>
      </c>
      <c r="AU108" s="918" t="e">
        <f t="shared" si="2"/>
        <v>#DIV/0!</v>
      </c>
      <c r="AV108" s="918" t="e">
        <f t="shared" si="3"/>
        <v>#DIV/0!</v>
      </c>
      <c r="AW108" s="919">
        <f t="shared" si="33"/>
        <v>0</v>
      </c>
      <c r="AX108" s="919">
        <f t="shared" si="34"/>
        <v>0</v>
      </c>
      <c r="AY108" s="919">
        <f t="shared" si="35"/>
        <v>0</v>
      </c>
      <c r="AZ108" s="919" t="e">
        <f t="shared" si="7"/>
        <v>#DIV/0!</v>
      </c>
      <c r="BA108" s="920" t="e">
        <f t="shared" si="8"/>
        <v>#DIV/0!</v>
      </c>
      <c r="BB108" s="920" t="e">
        <f t="shared" si="9"/>
        <v>#DIV/0!</v>
      </c>
      <c r="BC108" s="920" t="e">
        <f t="shared" si="10"/>
        <v>#DIV/0!</v>
      </c>
      <c r="BD108" s="920" t="e">
        <f t="shared" si="11"/>
        <v>#DIV/0!</v>
      </c>
      <c r="BE108" s="921">
        <v>0.2</v>
      </c>
      <c r="BF108" s="921">
        <v>0.8</v>
      </c>
      <c r="BG108" s="920">
        <f t="shared" si="12"/>
        <v>0</v>
      </c>
      <c r="BH108" s="920">
        <f t="shared" si="13"/>
        <v>0</v>
      </c>
      <c r="BI108" s="920">
        <f t="shared" si="14"/>
        <v>0</v>
      </c>
      <c r="BJ108" s="920" t="e">
        <f t="shared" si="54"/>
        <v>#DIV/0!</v>
      </c>
      <c r="BK108" s="920" t="e">
        <f t="shared" si="54"/>
        <v>#DIV/0!</v>
      </c>
      <c r="BL108" s="920" t="e">
        <f t="shared" si="16"/>
        <v>#DIV/0!</v>
      </c>
      <c r="BM108" s="920" t="e">
        <f t="shared" si="17"/>
        <v>#DIV/0!</v>
      </c>
      <c r="BN108" s="920" t="e">
        <f t="shared" si="18"/>
        <v>#DIV/0!</v>
      </c>
      <c r="BO108" s="920" t="e">
        <f t="shared" si="55"/>
        <v>#DIV/0!</v>
      </c>
      <c r="BP108" s="920" t="e">
        <f t="shared" si="55"/>
        <v>#DIV/0!</v>
      </c>
      <c r="BQ108" s="920" t="e">
        <f t="shared" si="55"/>
        <v>#DIV/0!</v>
      </c>
      <c r="BR108" s="920" t="e">
        <f t="shared" si="55"/>
        <v>#DIV/0!</v>
      </c>
      <c r="BS108" s="842"/>
      <c r="BT108" s="842"/>
      <c r="BU108" s="842"/>
      <c r="BV108" s="842"/>
      <c r="BW108" s="842"/>
      <c r="BX108" s="842"/>
      <c r="BY108" s="842"/>
      <c r="BZ108" s="842"/>
      <c r="CA108" s="830"/>
      <c r="CB108" s="798"/>
      <c r="CC108" s="922"/>
      <c r="CD108" s="923"/>
      <c r="CE108" s="923"/>
      <c r="CF108" s="974"/>
      <c r="CG108" s="975"/>
      <c r="CH108" s="798"/>
      <c r="CI108" s="798"/>
      <c r="CJ108" s="798"/>
      <c r="CK108" s="798"/>
      <c r="CL108" s="798"/>
      <c r="CM108" s="798"/>
      <c r="CN108" s="798"/>
      <c r="CO108" s="798"/>
      <c r="CP108" s="798"/>
      <c r="CQ108" s="798"/>
      <c r="CR108" s="798"/>
      <c r="CS108" s="798"/>
      <c r="CT108" s="798"/>
    </row>
    <row r="109" spans="1:98" ht="14.25" customHeight="1">
      <c r="A109" s="1042"/>
      <c r="B109" s="2737"/>
      <c r="C109" s="3396"/>
      <c r="D109" s="896"/>
      <c r="E109" s="897"/>
      <c r="F109" s="898"/>
      <c r="G109" s="964"/>
      <c r="H109" s="1280"/>
      <c r="I109" s="899"/>
      <c r="J109" s="900"/>
      <c r="K109" s="900"/>
      <c r="L109" s="900"/>
      <c r="M109" s="925"/>
      <c r="N109" s="1733"/>
      <c r="O109" s="927"/>
      <c r="P109" s="901"/>
      <c r="Q109" s="903"/>
      <c r="R109" s="904"/>
      <c r="S109" s="904"/>
      <c r="T109" s="905"/>
      <c r="U109" s="818"/>
      <c r="V109" s="906">
        <v>9</v>
      </c>
      <c r="W109" s="1091" t="s">
        <v>2271</v>
      </c>
      <c r="X109" s="1269">
        <v>46028</v>
      </c>
      <c r="Y109" s="1269">
        <v>46028</v>
      </c>
      <c r="Z109" s="3414"/>
      <c r="AA109" s="1252"/>
      <c r="AB109" s="908">
        <v>0</v>
      </c>
      <c r="AC109" s="908"/>
      <c r="AD109" s="909"/>
      <c r="AE109" s="871"/>
      <c r="AF109" s="1028"/>
      <c r="AG109" s="929"/>
      <c r="AH109" s="929"/>
      <c r="AI109" s="929"/>
      <c r="AJ109" s="930"/>
      <c r="AK109" s="1029"/>
      <c r="AL109" s="914"/>
      <c r="AM109" s="914"/>
      <c r="AN109" s="915"/>
      <c r="AO109" s="798"/>
      <c r="AP109" s="1050"/>
      <c r="AQ109" s="901"/>
      <c r="AR109" s="881"/>
      <c r="AS109" s="917" t="e">
        <f t="shared" si="0"/>
        <v>#DIV/0!</v>
      </c>
      <c r="AT109" s="918" t="e">
        <f t="shared" si="1"/>
        <v>#DIV/0!</v>
      </c>
      <c r="AU109" s="918" t="e">
        <f t="shared" si="2"/>
        <v>#DIV/0!</v>
      </c>
      <c r="AV109" s="918" t="e">
        <f t="shared" si="3"/>
        <v>#DIV/0!</v>
      </c>
      <c r="AW109" s="919">
        <f t="shared" si="33"/>
        <v>0</v>
      </c>
      <c r="AX109" s="919">
        <f t="shared" si="34"/>
        <v>0</v>
      </c>
      <c r="AY109" s="919">
        <f t="shared" si="35"/>
        <v>0</v>
      </c>
      <c r="AZ109" s="919" t="e">
        <f t="shared" si="7"/>
        <v>#DIV/0!</v>
      </c>
      <c r="BA109" s="920" t="e">
        <f t="shared" si="8"/>
        <v>#DIV/0!</v>
      </c>
      <c r="BB109" s="920" t="e">
        <f t="shared" si="9"/>
        <v>#DIV/0!</v>
      </c>
      <c r="BC109" s="920" t="e">
        <f t="shared" si="10"/>
        <v>#DIV/0!</v>
      </c>
      <c r="BD109" s="920" t="e">
        <f t="shared" si="11"/>
        <v>#DIV/0!</v>
      </c>
      <c r="BE109" s="921">
        <v>0.2</v>
      </c>
      <c r="BF109" s="921">
        <v>0.8</v>
      </c>
      <c r="BG109" s="920">
        <f t="shared" si="12"/>
        <v>0</v>
      </c>
      <c r="BH109" s="920">
        <f t="shared" si="13"/>
        <v>0</v>
      </c>
      <c r="BI109" s="920">
        <f t="shared" si="14"/>
        <v>0</v>
      </c>
      <c r="BJ109" s="920" t="e">
        <f t="shared" ref="BJ109:BK124" si="58">+AZ109*BE109</f>
        <v>#DIV/0!</v>
      </c>
      <c r="BK109" s="920" t="e">
        <f t="shared" si="58"/>
        <v>#DIV/0!</v>
      </c>
      <c r="BL109" s="920" t="e">
        <f t="shared" si="16"/>
        <v>#DIV/0!</v>
      </c>
      <c r="BM109" s="920" t="e">
        <f t="shared" si="17"/>
        <v>#DIV/0!</v>
      </c>
      <c r="BN109" s="920" t="e">
        <f t="shared" si="18"/>
        <v>#DIV/0!</v>
      </c>
      <c r="BO109" s="920" t="e">
        <f t="shared" ref="BO109:BR124" si="59">+BG109+BK109</f>
        <v>#DIV/0!</v>
      </c>
      <c r="BP109" s="920" t="e">
        <f t="shared" si="59"/>
        <v>#DIV/0!</v>
      </c>
      <c r="BQ109" s="920" t="e">
        <f t="shared" si="59"/>
        <v>#DIV/0!</v>
      </c>
      <c r="BR109" s="920" t="e">
        <f t="shared" si="59"/>
        <v>#DIV/0!</v>
      </c>
      <c r="BS109" s="842"/>
      <c r="BT109" s="842"/>
      <c r="BU109" s="842"/>
      <c r="BV109" s="842"/>
      <c r="BW109" s="842"/>
      <c r="BX109" s="842"/>
      <c r="BY109" s="842"/>
      <c r="BZ109" s="842"/>
      <c r="CA109" s="830"/>
      <c r="CB109" s="798"/>
      <c r="CC109" s="922"/>
      <c r="CD109" s="923"/>
      <c r="CE109" s="923"/>
      <c r="CF109" s="974"/>
      <c r="CG109" s="975"/>
      <c r="CH109" s="798"/>
      <c r="CI109" s="798"/>
      <c r="CJ109" s="798"/>
      <c r="CK109" s="798"/>
      <c r="CL109" s="798"/>
      <c r="CM109" s="798"/>
      <c r="CN109" s="798"/>
      <c r="CO109" s="798"/>
      <c r="CP109" s="798"/>
      <c r="CQ109" s="798"/>
      <c r="CR109" s="798"/>
      <c r="CS109" s="798"/>
      <c r="CT109" s="798"/>
    </row>
    <row r="110" spans="1:98" ht="14.25" customHeight="1" thickBot="1">
      <c r="A110" s="1057"/>
      <c r="B110" s="2739"/>
      <c r="C110" s="1712"/>
      <c r="D110" s="1020"/>
      <c r="E110" s="1021"/>
      <c r="F110" s="983"/>
      <c r="G110" s="984"/>
      <c r="H110" s="1024"/>
      <c r="I110" s="1063"/>
      <c r="J110" s="986"/>
      <c r="K110" s="986"/>
      <c r="L110" s="986"/>
      <c r="M110" s="1062"/>
      <c r="N110" s="1760"/>
      <c r="O110" s="987"/>
      <c r="P110" s="985"/>
      <c r="Q110" s="1065"/>
      <c r="R110" s="1066"/>
      <c r="S110" s="1066"/>
      <c r="T110" s="1067"/>
      <c r="U110" s="818"/>
      <c r="V110" s="981">
        <v>10</v>
      </c>
      <c r="W110" s="1091"/>
      <c r="X110" s="1257"/>
      <c r="Y110" s="1257"/>
      <c r="Z110" s="1069"/>
      <c r="AA110" s="3404"/>
      <c r="AB110" s="989"/>
      <c r="AC110" s="989"/>
      <c r="AD110" s="990"/>
      <c r="AE110" s="871"/>
      <c r="AF110" s="1071"/>
      <c r="AG110" s="991"/>
      <c r="AH110" s="991"/>
      <c r="AI110" s="991"/>
      <c r="AJ110" s="992"/>
      <c r="AK110" s="1073"/>
      <c r="AL110" s="994"/>
      <c r="AM110" s="994"/>
      <c r="AN110" s="1074"/>
      <c r="AO110" s="798"/>
      <c r="AP110" s="1075"/>
      <c r="AQ110" s="985"/>
      <c r="AR110" s="881"/>
      <c r="AS110" s="1076" t="e">
        <f t="shared" si="0"/>
        <v>#DIV/0!</v>
      </c>
      <c r="AT110" s="1077" t="e">
        <f t="shared" si="1"/>
        <v>#DIV/0!</v>
      </c>
      <c r="AU110" s="1077" t="e">
        <f t="shared" si="2"/>
        <v>#DIV/0!</v>
      </c>
      <c r="AV110" s="1077" t="e">
        <f t="shared" si="3"/>
        <v>#DIV/0!</v>
      </c>
      <c r="AW110" s="1078" t="e">
        <f t="shared" si="33"/>
        <v>#DIV/0!</v>
      </c>
      <c r="AX110" s="1078" t="e">
        <f t="shared" si="34"/>
        <v>#DIV/0!</v>
      </c>
      <c r="AY110" s="1078" t="e">
        <f t="shared" si="35"/>
        <v>#DIV/0!</v>
      </c>
      <c r="AZ110" s="1078" t="e">
        <f t="shared" si="7"/>
        <v>#DIV/0!</v>
      </c>
      <c r="BA110" s="1079" t="e">
        <f t="shared" si="8"/>
        <v>#DIV/0!</v>
      </c>
      <c r="BB110" s="1079" t="e">
        <f t="shared" si="9"/>
        <v>#DIV/0!</v>
      </c>
      <c r="BC110" s="1079" t="e">
        <f t="shared" si="10"/>
        <v>#DIV/0!</v>
      </c>
      <c r="BD110" s="1079" t="e">
        <f t="shared" si="11"/>
        <v>#DIV/0!</v>
      </c>
      <c r="BE110" s="1080">
        <v>0.2</v>
      </c>
      <c r="BF110" s="1080">
        <v>0.8</v>
      </c>
      <c r="BG110" s="1079" t="e">
        <f t="shared" si="12"/>
        <v>#DIV/0!</v>
      </c>
      <c r="BH110" s="1079" t="e">
        <f t="shared" si="13"/>
        <v>#DIV/0!</v>
      </c>
      <c r="BI110" s="1079" t="e">
        <f t="shared" si="14"/>
        <v>#DIV/0!</v>
      </c>
      <c r="BJ110" s="1079" t="e">
        <f t="shared" si="58"/>
        <v>#DIV/0!</v>
      </c>
      <c r="BK110" s="1079" t="e">
        <f t="shared" si="58"/>
        <v>#DIV/0!</v>
      </c>
      <c r="BL110" s="1079" t="e">
        <f t="shared" si="16"/>
        <v>#DIV/0!</v>
      </c>
      <c r="BM110" s="1079" t="e">
        <f t="shared" si="17"/>
        <v>#DIV/0!</v>
      </c>
      <c r="BN110" s="1079" t="e">
        <f t="shared" si="18"/>
        <v>#DIV/0!</v>
      </c>
      <c r="BO110" s="1079" t="e">
        <f t="shared" si="59"/>
        <v>#DIV/0!</v>
      </c>
      <c r="BP110" s="1079" t="e">
        <f t="shared" si="59"/>
        <v>#DIV/0!</v>
      </c>
      <c r="BQ110" s="1079" t="e">
        <f t="shared" si="59"/>
        <v>#DIV/0!</v>
      </c>
      <c r="BR110" s="1079" t="e">
        <f t="shared" si="59"/>
        <v>#DIV/0!</v>
      </c>
      <c r="BS110" s="838"/>
      <c r="BT110" s="838"/>
      <c r="BU110" s="838"/>
      <c r="BV110" s="838"/>
      <c r="BW110" s="838"/>
      <c r="BX110" s="838"/>
      <c r="BY110" s="838"/>
      <c r="BZ110" s="838"/>
      <c r="CA110" s="839"/>
      <c r="CB110" s="798"/>
      <c r="CC110" s="1081"/>
      <c r="CD110" s="1082"/>
      <c r="CE110" s="1082"/>
      <c r="CF110" s="1083"/>
      <c r="CG110" s="1084"/>
      <c r="CH110" s="798"/>
      <c r="CI110" s="798"/>
      <c r="CJ110" s="798"/>
      <c r="CK110" s="798"/>
      <c r="CL110" s="798"/>
      <c r="CM110" s="798"/>
      <c r="CN110" s="798"/>
      <c r="CO110" s="798"/>
      <c r="CP110" s="798"/>
      <c r="CQ110" s="798"/>
      <c r="CR110" s="798"/>
      <c r="CS110" s="798"/>
      <c r="CT110" s="798"/>
    </row>
    <row r="111" spans="1:98" ht="14.25" customHeight="1">
      <c r="A111" s="853">
        <v>13</v>
      </c>
      <c r="B111" s="1606" t="s">
        <v>2302</v>
      </c>
      <c r="C111" s="3394"/>
      <c r="D111" s="856" t="s">
        <v>151</v>
      </c>
      <c r="E111" s="857"/>
      <c r="F111" s="858" t="s">
        <v>77</v>
      </c>
      <c r="G111" s="950">
        <v>467</v>
      </c>
      <c r="H111" s="998" t="s">
        <v>1395</v>
      </c>
      <c r="I111" s="860"/>
      <c r="J111" s="861" t="s">
        <v>280</v>
      </c>
      <c r="K111" s="861"/>
      <c r="L111" s="861"/>
      <c r="M111" s="1035" t="s">
        <v>280</v>
      </c>
      <c r="N111" s="1722">
        <f>SUM(P111:P120)</f>
        <v>2500000000</v>
      </c>
      <c r="O111" s="954" t="s">
        <v>584</v>
      </c>
      <c r="P111" s="3409">
        <v>2500000000</v>
      </c>
      <c r="Q111" s="863"/>
      <c r="R111" s="864">
        <v>0</v>
      </c>
      <c r="S111" s="864"/>
      <c r="T111" s="865"/>
      <c r="U111" s="871"/>
      <c r="V111" s="867">
        <v>1</v>
      </c>
      <c r="W111" s="1090" t="s">
        <v>2265</v>
      </c>
      <c r="X111" s="1265">
        <v>45708</v>
      </c>
      <c r="Y111" s="1265">
        <v>45713</v>
      </c>
      <c r="Z111" s="998" t="s">
        <v>2261</v>
      </c>
      <c r="AA111" s="1243">
        <v>0</v>
      </c>
      <c r="AB111" s="869">
        <v>0</v>
      </c>
      <c r="AC111" s="869"/>
      <c r="AD111" s="870"/>
      <c r="AE111" s="871"/>
      <c r="AF111" s="3402" t="s">
        <v>2289</v>
      </c>
      <c r="AG111" s="873" t="s">
        <v>2263</v>
      </c>
      <c r="AH111" s="3403" t="s">
        <v>2264</v>
      </c>
      <c r="AI111" s="874" t="s">
        <v>156</v>
      </c>
      <c r="AJ111" s="875">
        <v>2025</v>
      </c>
      <c r="AK111" s="1041"/>
      <c r="AL111" s="877"/>
      <c r="AM111" s="877"/>
      <c r="AN111" s="878"/>
      <c r="AO111" s="1010"/>
      <c r="AP111" s="879"/>
      <c r="AQ111" s="880" t="s">
        <v>356</v>
      </c>
      <c r="AR111" s="881"/>
      <c r="AS111" s="882">
        <f t="shared" si="0"/>
        <v>0</v>
      </c>
      <c r="AT111" s="977">
        <f t="shared" si="1"/>
        <v>0</v>
      </c>
      <c r="AU111" s="977">
        <f t="shared" si="2"/>
        <v>0</v>
      </c>
      <c r="AV111" s="977">
        <f t="shared" si="3"/>
        <v>0</v>
      </c>
      <c r="AW111" s="1014">
        <f t="shared" si="33"/>
        <v>0</v>
      </c>
      <c r="AX111" s="1014">
        <f t="shared" si="34"/>
        <v>0</v>
      </c>
      <c r="AY111" s="1014">
        <f t="shared" si="35"/>
        <v>0</v>
      </c>
      <c r="AZ111" s="1014" t="e">
        <f t="shared" si="7"/>
        <v>#DIV/0!</v>
      </c>
      <c r="BA111" s="978">
        <f t="shared" si="8"/>
        <v>0</v>
      </c>
      <c r="BB111" s="978">
        <f t="shared" si="9"/>
        <v>0</v>
      </c>
      <c r="BC111" s="978">
        <f t="shared" si="10"/>
        <v>0</v>
      </c>
      <c r="BD111" s="978">
        <f t="shared" si="11"/>
        <v>0</v>
      </c>
      <c r="BE111" s="979">
        <v>0.2</v>
      </c>
      <c r="BF111" s="979">
        <v>0.8</v>
      </c>
      <c r="BG111" s="978">
        <f t="shared" si="12"/>
        <v>0</v>
      </c>
      <c r="BH111" s="978">
        <f t="shared" si="13"/>
        <v>0</v>
      </c>
      <c r="BI111" s="978">
        <f t="shared" si="14"/>
        <v>0</v>
      </c>
      <c r="BJ111" s="978" t="e">
        <f t="shared" si="58"/>
        <v>#DIV/0!</v>
      </c>
      <c r="BK111" s="978">
        <f t="shared" si="58"/>
        <v>0</v>
      </c>
      <c r="BL111" s="978">
        <f t="shared" si="16"/>
        <v>0</v>
      </c>
      <c r="BM111" s="978">
        <f t="shared" si="17"/>
        <v>0</v>
      </c>
      <c r="BN111" s="978">
        <f t="shared" si="18"/>
        <v>0</v>
      </c>
      <c r="BO111" s="978">
        <f t="shared" si="59"/>
        <v>0</v>
      </c>
      <c r="BP111" s="885">
        <f t="shared" si="59"/>
        <v>0</v>
      </c>
      <c r="BQ111" s="885">
        <f t="shared" si="59"/>
        <v>0</v>
      </c>
      <c r="BR111" s="885" t="e">
        <f t="shared" si="59"/>
        <v>#DIV/0!</v>
      </c>
      <c r="BS111" s="1015">
        <f t="shared" ref="BS111:BV111" si="60">AVERAGEIF(BO111:BO120,"&lt;&gt;#¡DIV/0!")</f>
        <v>0</v>
      </c>
      <c r="BT111" s="1015">
        <f t="shared" si="60"/>
        <v>0</v>
      </c>
      <c r="BU111" s="1015">
        <f t="shared" si="60"/>
        <v>0</v>
      </c>
      <c r="BV111" s="1015" t="e">
        <f t="shared" si="60"/>
        <v>#DIV/0!</v>
      </c>
      <c r="BW111" s="888">
        <f>+C111*BS111</f>
        <v>0</v>
      </c>
      <c r="BX111" s="888">
        <f>+C111*BT111</f>
        <v>0</v>
      </c>
      <c r="BY111" s="888">
        <f>+C111*BU111</f>
        <v>0</v>
      </c>
      <c r="BZ111" s="888" t="e">
        <f>+C111*BV111</f>
        <v>#DIV/0!</v>
      </c>
      <c r="CA111" s="1016" t="e">
        <f>SUM(BW111:BZ120)</f>
        <v>#DIV/0!</v>
      </c>
      <c r="CB111" s="798"/>
      <c r="CC111" s="890">
        <f t="shared" ref="CC111:CF111" si="61">+Q111/$N$111</f>
        <v>0</v>
      </c>
      <c r="CD111" s="891">
        <f t="shared" si="61"/>
        <v>0</v>
      </c>
      <c r="CE111" s="891">
        <f t="shared" si="61"/>
        <v>0</v>
      </c>
      <c r="CF111" s="961">
        <f t="shared" si="61"/>
        <v>0</v>
      </c>
      <c r="CG111" s="962">
        <f>AVERAGE(CC111:CF120)</f>
        <v>0</v>
      </c>
      <c r="CH111" s="798"/>
      <c r="CI111" s="798"/>
      <c r="CJ111" s="798"/>
      <c r="CK111" s="798"/>
      <c r="CL111" s="798"/>
      <c r="CM111" s="798"/>
      <c r="CN111" s="798"/>
      <c r="CO111" s="798"/>
      <c r="CP111" s="798"/>
      <c r="CQ111" s="798"/>
      <c r="CR111" s="798"/>
      <c r="CS111" s="798"/>
      <c r="CT111" s="798"/>
    </row>
    <row r="112" spans="1:98" ht="14.25" customHeight="1">
      <c r="A112" s="1042"/>
      <c r="B112" s="2737"/>
      <c r="C112" s="3396"/>
      <c r="D112" s="896"/>
      <c r="E112" s="897"/>
      <c r="F112" s="898"/>
      <c r="G112" s="964"/>
      <c r="H112" s="1280"/>
      <c r="I112" s="899"/>
      <c r="J112" s="900"/>
      <c r="K112" s="900"/>
      <c r="L112" s="900"/>
      <c r="M112" s="925"/>
      <c r="N112" s="1733"/>
      <c r="O112" s="927"/>
      <c r="P112" s="901"/>
      <c r="Q112" s="903"/>
      <c r="R112" s="904">
        <v>0</v>
      </c>
      <c r="S112" s="904"/>
      <c r="T112" s="905"/>
      <c r="U112" s="818"/>
      <c r="V112" s="906">
        <v>2</v>
      </c>
      <c r="W112" s="898" t="s">
        <v>2266</v>
      </c>
      <c r="X112" s="1269">
        <v>45714</v>
      </c>
      <c r="Y112" s="1269">
        <v>45742</v>
      </c>
      <c r="Z112" s="1280"/>
      <c r="AA112" s="1252">
        <v>0</v>
      </c>
      <c r="AB112" s="908">
        <v>0</v>
      </c>
      <c r="AC112" s="908"/>
      <c r="AD112" s="909"/>
      <c r="AE112" s="871"/>
      <c r="AF112" s="1028"/>
      <c r="AG112" s="929"/>
      <c r="AH112" s="929"/>
      <c r="AI112" s="929"/>
      <c r="AJ112" s="930"/>
      <c r="AK112" s="1029"/>
      <c r="AL112" s="914"/>
      <c r="AM112" s="914"/>
      <c r="AN112" s="915"/>
      <c r="AO112" s="798"/>
      <c r="AP112" s="1050"/>
      <c r="AQ112" s="901"/>
      <c r="AR112" s="881"/>
      <c r="AS112" s="917" t="e">
        <f t="shared" si="0"/>
        <v>#DIV/0!</v>
      </c>
      <c r="AT112" s="918" t="e">
        <f t="shared" si="1"/>
        <v>#DIV/0!</v>
      </c>
      <c r="AU112" s="918" t="e">
        <f t="shared" si="2"/>
        <v>#DIV/0!</v>
      </c>
      <c r="AV112" s="918" t="e">
        <f t="shared" si="3"/>
        <v>#DIV/0!</v>
      </c>
      <c r="AW112" s="919">
        <f t="shared" si="33"/>
        <v>0</v>
      </c>
      <c r="AX112" s="919">
        <f t="shared" si="34"/>
        <v>0</v>
      </c>
      <c r="AY112" s="919">
        <f t="shared" si="35"/>
        <v>0</v>
      </c>
      <c r="AZ112" s="919" t="e">
        <f t="shared" si="7"/>
        <v>#DIV/0!</v>
      </c>
      <c r="BA112" s="920" t="e">
        <f t="shared" si="8"/>
        <v>#DIV/0!</v>
      </c>
      <c r="BB112" s="920" t="e">
        <f t="shared" si="9"/>
        <v>#DIV/0!</v>
      </c>
      <c r="BC112" s="920" t="e">
        <f t="shared" si="10"/>
        <v>#DIV/0!</v>
      </c>
      <c r="BD112" s="920" t="e">
        <f t="shared" si="11"/>
        <v>#DIV/0!</v>
      </c>
      <c r="BE112" s="921">
        <v>0.2</v>
      </c>
      <c r="BF112" s="921">
        <v>0.8</v>
      </c>
      <c r="BG112" s="920">
        <f t="shared" si="12"/>
        <v>0</v>
      </c>
      <c r="BH112" s="920">
        <f t="shared" si="13"/>
        <v>0</v>
      </c>
      <c r="BI112" s="920">
        <f t="shared" si="14"/>
        <v>0</v>
      </c>
      <c r="BJ112" s="920" t="e">
        <f t="shared" si="58"/>
        <v>#DIV/0!</v>
      </c>
      <c r="BK112" s="920" t="e">
        <f t="shared" si="58"/>
        <v>#DIV/0!</v>
      </c>
      <c r="BL112" s="920" t="e">
        <f t="shared" si="16"/>
        <v>#DIV/0!</v>
      </c>
      <c r="BM112" s="920" t="e">
        <f t="shared" si="17"/>
        <v>#DIV/0!</v>
      </c>
      <c r="BN112" s="920" t="e">
        <f t="shared" si="18"/>
        <v>#DIV/0!</v>
      </c>
      <c r="BO112" s="920" t="e">
        <f t="shared" si="59"/>
        <v>#DIV/0!</v>
      </c>
      <c r="BP112" s="920" t="e">
        <f t="shared" si="59"/>
        <v>#DIV/0!</v>
      </c>
      <c r="BQ112" s="920" t="e">
        <f t="shared" si="59"/>
        <v>#DIV/0!</v>
      </c>
      <c r="BR112" s="920" t="e">
        <f t="shared" si="59"/>
        <v>#DIV/0!</v>
      </c>
      <c r="BS112" s="842"/>
      <c r="BT112" s="842"/>
      <c r="BU112" s="842"/>
      <c r="BV112" s="842"/>
      <c r="BW112" s="842"/>
      <c r="BX112" s="842"/>
      <c r="BY112" s="842"/>
      <c r="BZ112" s="842"/>
      <c r="CA112" s="830"/>
      <c r="CB112" s="798"/>
      <c r="CC112" s="922"/>
      <c r="CD112" s="923"/>
      <c r="CE112" s="923"/>
      <c r="CF112" s="974"/>
      <c r="CG112" s="975"/>
      <c r="CH112" s="798"/>
      <c r="CI112" s="798"/>
      <c r="CJ112" s="798"/>
      <c r="CK112" s="798"/>
      <c r="CL112" s="798"/>
      <c r="CM112" s="798"/>
      <c r="CN112" s="798"/>
      <c r="CO112" s="798"/>
      <c r="CP112" s="798"/>
      <c r="CQ112" s="798"/>
      <c r="CR112" s="798"/>
      <c r="CS112" s="798"/>
      <c r="CT112" s="798"/>
    </row>
    <row r="113" spans="1:98" ht="14.25" customHeight="1">
      <c r="A113" s="1042"/>
      <c r="B113" s="2737"/>
      <c r="C113" s="3396"/>
      <c r="D113" s="896"/>
      <c r="E113" s="897"/>
      <c r="F113" s="898"/>
      <c r="G113" s="964"/>
      <c r="H113" s="1280"/>
      <c r="I113" s="899"/>
      <c r="J113" s="900"/>
      <c r="K113" s="900"/>
      <c r="L113" s="900"/>
      <c r="M113" s="925"/>
      <c r="N113" s="1733"/>
      <c r="O113" s="927"/>
      <c r="P113" s="901"/>
      <c r="Q113" s="903"/>
      <c r="R113" s="904"/>
      <c r="S113" s="904"/>
      <c r="T113" s="905"/>
      <c r="U113" s="818"/>
      <c r="V113" s="906">
        <v>3</v>
      </c>
      <c r="W113" s="1090" t="s">
        <v>2267</v>
      </c>
      <c r="X113" s="1269">
        <v>45743</v>
      </c>
      <c r="Y113" s="1269">
        <v>45750</v>
      </c>
      <c r="Z113" s="1280"/>
      <c r="AA113" s="1252">
        <v>0</v>
      </c>
      <c r="AB113" s="908">
        <v>0</v>
      </c>
      <c r="AC113" s="908"/>
      <c r="AD113" s="909"/>
      <c r="AE113" s="871"/>
      <c r="AF113" s="1028"/>
      <c r="AG113" s="929"/>
      <c r="AH113" s="929"/>
      <c r="AI113" s="929"/>
      <c r="AJ113" s="930"/>
      <c r="AK113" s="1029"/>
      <c r="AL113" s="914"/>
      <c r="AM113" s="914"/>
      <c r="AN113" s="915"/>
      <c r="AO113" s="798"/>
      <c r="AP113" s="1050"/>
      <c r="AQ113" s="901"/>
      <c r="AR113" s="881"/>
      <c r="AS113" s="917" t="e">
        <f t="shared" si="0"/>
        <v>#DIV/0!</v>
      </c>
      <c r="AT113" s="918" t="e">
        <f t="shared" si="1"/>
        <v>#DIV/0!</v>
      </c>
      <c r="AU113" s="918" t="e">
        <f t="shared" si="2"/>
        <v>#DIV/0!</v>
      </c>
      <c r="AV113" s="918" t="e">
        <f t="shared" si="3"/>
        <v>#DIV/0!</v>
      </c>
      <c r="AW113" s="919">
        <f t="shared" si="33"/>
        <v>0</v>
      </c>
      <c r="AX113" s="919">
        <f t="shared" si="34"/>
        <v>0</v>
      </c>
      <c r="AY113" s="919">
        <f t="shared" si="35"/>
        <v>0</v>
      </c>
      <c r="AZ113" s="919" t="e">
        <f t="shared" si="7"/>
        <v>#DIV/0!</v>
      </c>
      <c r="BA113" s="920" t="e">
        <f t="shared" si="8"/>
        <v>#DIV/0!</v>
      </c>
      <c r="BB113" s="920" t="e">
        <f t="shared" si="9"/>
        <v>#DIV/0!</v>
      </c>
      <c r="BC113" s="920" t="e">
        <f t="shared" si="10"/>
        <v>#DIV/0!</v>
      </c>
      <c r="BD113" s="920" t="e">
        <f t="shared" si="11"/>
        <v>#DIV/0!</v>
      </c>
      <c r="BE113" s="921">
        <v>0.2</v>
      </c>
      <c r="BF113" s="921">
        <v>0.8</v>
      </c>
      <c r="BG113" s="920">
        <f t="shared" si="12"/>
        <v>0</v>
      </c>
      <c r="BH113" s="920">
        <f t="shared" si="13"/>
        <v>0</v>
      </c>
      <c r="BI113" s="920">
        <f t="shared" si="14"/>
        <v>0</v>
      </c>
      <c r="BJ113" s="920" t="e">
        <f t="shared" si="58"/>
        <v>#DIV/0!</v>
      </c>
      <c r="BK113" s="920" t="e">
        <f t="shared" si="58"/>
        <v>#DIV/0!</v>
      </c>
      <c r="BL113" s="920" t="e">
        <f t="shared" si="16"/>
        <v>#DIV/0!</v>
      </c>
      <c r="BM113" s="920" t="e">
        <f t="shared" si="17"/>
        <v>#DIV/0!</v>
      </c>
      <c r="BN113" s="920" t="e">
        <f t="shared" si="18"/>
        <v>#DIV/0!</v>
      </c>
      <c r="BO113" s="920" t="e">
        <f t="shared" si="59"/>
        <v>#DIV/0!</v>
      </c>
      <c r="BP113" s="920" t="e">
        <f t="shared" si="59"/>
        <v>#DIV/0!</v>
      </c>
      <c r="BQ113" s="920" t="e">
        <f t="shared" si="59"/>
        <v>#DIV/0!</v>
      </c>
      <c r="BR113" s="920" t="e">
        <f t="shared" si="59"/>
        <v>#DIV/0!</v>
      </c>
      <c r="BS113" s="842"/>
      <c r="BT113" s="842"/>
      <c r="BU113" s="842"/>
      <c r="BV113" s="842"/>
      <c r="BW113" s="842"/>
      <c r="BX113" s="842"/>
      <c r="BY113" s="842"/>
      <c r="BZ113" s="842"/>
      <c r="CA113" s="830"/>
      <c r="CB113" s="798"/>
      <c r="CC113" s="922"/>
      <c r="CD113" s="923"/>
      <c r="CE113" s="923"/>
      <c r="CF113" s="974"/>
      <c r="CG113" s="975"/>
      <c r="CH113" s="798"/>
      <c r="CI113" s="798"/>
      <c r="CJ113" s="798"/>
      <c r="CK113" s="798"/>
      <c r="CL113" s="798"/>
      <c r="CM113" s="798"/>
      <c r="CN113" s="798"/>
      <c r="CO113" s="798"/>
      <c r="CP113" s="798"/>
      <c r="CQ113" s="798"/>
      <c r="CR113" s="798"/>
      <c r="CS113" s="798"/>
      <c r="CT113" s="798"/>
    </row>
    <row r="114" spans="1:98" ht="14.25" customHeight="1">
      <c r="A114" s="1042"/>
      <c r="B114" s="2737"/>
      <c r="C114" s="3396"/>
      <c r="D114" s="896"/>
      <c r="E114" s="897"/>
      <c r="F114" s="898"/>
      <c r="G114" s="964"/>
      <c r="H114" s="1280"/>
      <c r="I114" s="899"/>
      <c r="J114" s="900"/>
      <c r="K114" s="900"/>
      <c r="L114" s="900"/>
      <c r="M114" s="925"/>
      <c r="N114" s="1733"/>
      <c r="O114" s="927"/>
      <c r="P114" s="901"/>
      <c r="Q114" s="903"/>
      <c r="R114" s="904"/>
      <c r="S114" s="904"/>
      <c r="T114" s="905"/>
      <c r="U114" s="818"/>
      <c r="V114" s="906">
        <v>4</v>
      </c>
      <c r="W114" s="1091" t="s">
        <v>2226</v>
      </c>
      <c r="X114" s="1286">
        <v>45751</v>
      </c>
      <c r="Y114" s="1286">
        <v>45758</v>
      </c>
      <c r="Z114" s="1280"/>
      <c r="AA114" s="1252">
        <v>0</v>
      </c>
      <c r="AB114" s="908">
        <v>0</v>
      </c>
      <c r="AC114" s="908"/>
      <c r="AD114" s="909"/>
      <c r="AE114" s="871"/>
      <c r="AF114" s="1028"/>
      <c r="AG114" s="929"/>
      <c r="AH114" s="929"/>
      <c r="AI114" s="929"/>
      <c r="AJ114" s="930"/>
      <c r="AK114" s="1029"/>
      <c r="AL114" s="914"/>
      <c r="AM114" s="914"/>
      <c r="AN114" s="915"/>
      <c r="AO114" s="798"/>
      <c r="AP114" s="1050"/>
      <c r="AQ114" s="901"/>
      <c r="AR114" s="881"/>
      <c r="AS114" s="917" t="e">
        <f t="shared" si="0"/>
        <v>#DIV/0!</v>
      </c>
      <c r="AT114" s="918" t="e">
        <f t="shared" si="1"/>
        <v>#DIV/0!</v>
      </c>
      <c r="AU114" s="918" t="e">
        <f t="shared" si="2"/>
        <v>#DIV/0!</v>
      </c>
      <c r="AV114" s="918" t="e">
        <f t="shared" si="3"/>
        <v>#DIV/0!</v>
      </c>
      <c r="AW114" s="919">
        <f t="shared" si="33"/>
        <v>0</v>
      </c>
      <c r="AX114" s="919">
        <f t="shared" si="34"/>
        <v>0</v>
      </c>
      <c r="AY114" s="919">
        <f t="shared" si="35"/>
        <v>0</v>
      </c>
      <c r="AZ114" s="919" t="e">
        <f t="shared" si="7"/>
        <v>#DIV/0!</v>
      </c>
      <c r="BA114" s="920" t="e">
        <f t="shared" si="8"/>
        <v>#DIV/0!</v>
      </c>
      <c r="BB114" s="920" t="e">
        <f t="shared" si="9"/>
        <v>#DIV/0!</v>
      </c>
      <c r="BC114" s="920" t="e">
        <f t="shared" si="10"/>
        <v>#DIV/0!</v>
      </c>
      <c r="BD114" s="920" t="e">
        <f t="shared" si="11"/>
        <v>#DIV/0!</v>
      </c>
      <c r="BE114" s="921">
        <v>0.2</v>
      </c>
      <c r="BF114" s="921">
        <v>0.8</v>
      </c>
      <c r="BG114" s="920">
        <f t="shared" si="12"/>
        <v>0</v>
      </c>
      <c r="BH114" s="920">
        <f t="shared" si="13"/>
        <v>0</v>
      </c>
      <c r="BI114" s="920">
        <f t="shared" si="14"/>
        <v>0</v>
      </c>
      <c r="BJ114" s="920" t="e">
        <f t="shared" si="58"/>
        <v>#DIV/0!</v>
      </c>
      <c r="BK114" s="920" t="e">
        <f t="shared" si="58"/>
        <v>#DIV/0!</v>
      </c>
      <c r="BL114" s="920" t="e">
        <f t="shared" si="16"/>
        <v>#DIV/0!</v>
      </c>
      <c r="BM114" s="920" t="e">
        <f t="shared" si="17"/>
        <v>#DIV/0!</v>
      </c>
      <c r="BN114" s="920" t="e">
        <f t="shared" si="18"/>
        <v>#DIV/0!</v>
      </c>
      <c r="BO114" s="920" t="e">
        <f t="shared" si="59"/>
        <v>#DIV/0!</v>
      </c>
      <c r="BP114" s="920" t="e">
        <f t="shared" si="59"/>
        <v>#DIV/0!</v>
      </c>
      <c r="BQ114" s="920" t="e">
        <f t="shared" si="59"/>
        <v>#DIV/0!</v>
      </c>
      <c r="BR114" s="920" t="e">
        <f t="shared" si="59"/>
        <v>#DIV/0!</v>
      </c>
      <c r="BS114" s="842"/>
      <c r="BT114" s="842"/>
      <c r="BU114" s="842"/>
      <c r="BV114" s="842"/>
      <c r="BW114" s="842"/>
      <c r="BX114" s="842"/>
      <c r="BY114" s="842"/>
      <c r="BZ114" s="842"/>
      <c r="CA114" s="830"/>
      <c r="CB114" s="798"/>
      <c r="CC114" s="922"/>
      <c r="CD114" s="923"/>
      <c r="CE114" s="923"/>
      <c r="CF114" s="974"/>
      <c r="CG114" s="975"/>
      <c r="CH114" s="798"/>
      <c r="CI114" s="798"/>
      <c r="CJ114" s="798"/>
      <c r="CK114" s="798"/>
      <c r="CL114" s="798"/>
      <c r="CM114" s="798"/>
      <c r="CN114" s="798"/>
      <c r="CO114" s="798"/>
      <c r="CP114" s="798"/>
      <c r="CQ114" s="798"/>
      <c r="CR114" s="798"/>
      <c r="CS114" s="798"/>
      <c r="CT114" s="798"/>
    </row>
    <row r="115" spans="1:98" ht="14.25" customHeight="1">
      <c r="A115" s="1042"/>
      <c r="B115" s="2737"/>
      <c r="C115" s="3396"/>
      <c r="D115" s="896"/>
      <c r="E115" s="897"/>
      <c r="F115" s="898"/>
      <c r="G115" s="964"/>
      <c r="H115" s="1280"/>
      <c r="I115" s="899"/>
      <c r="J115" s="900"/>
      <c r="K115" s="900"/>
      <c r="L115" s="900"/>
      <c r="M115" s="925"/>
      <c r="N115" s="1733"/>
      <c r="O115" s="927"/>
      <c r="P115" s="901"/>
      <c r="Q115" s="903"/>
      <c r="R115" s="904"/>
      <c r="S115" s="904"/>
      <c r="T115" s="905"/>
      <c r="U115" s="818"/>
      <c r="V115" s="906">
        <v>5</v>
      </c>
      <c r="W115" s="1091" t="s">
        <v>2268</v>
      </c>
      <c r="X115" s="1269">
        <v>45759</v>
      </c>
      <c r="Y115" s="1269">
        <v>45808</v>
      </c>
      <c r="Z115" s="1280"/>
      <c r="AA115" s="1252">
        <v>0</v>
      </c>
      <c r="AB115" s="908">
        <v>0</v>
      </c>
      <c r="AC115" s="908"/>
      <c r="AD115" s="909"/>
      <c r="AE115" s="871"/>
      <c r="AF115" s="1028"/>
      <c r="AG115" s="929"/>
      <c r="AH115" s="929"/>
      <c r="AI115" s="929"/>
      <c r="AJ115" s="930"/>
      <c r="AK115" s="1029"/>
      <c r="AL115" s="914"/>
      <c r="AM115" s="914"/>
      <c r="AN115" s="915"/>
      <c r="AO115" s="798"/>
      <c r="AP115" s="1050"/>
      <c r="AQ115" s="901"/>
      <c r="AR115" s="881"/>
      <c r="AS115" s="917" t="e">
        <f t="shared" si="0"/>
        <v>#DIV/0!</v>
      </c>
      <c r="AT115" s="918" t="e">
        <f t="shared" si="1"/>
        <v>#DIV/0!</v>
      </c>
      <c r="AU115" s="918" t="e">
        <f t="shared" si="2"/>
        <v>#DIV/0!</v>
      </c>
      <c r="AV115" s="918" t="e">
        <f t="shared" si="3"/>
        <v>#DIV/0!</v>
      </c>
      <c r="AW115" s="919">
        <f t="shared" si="33"/>
        <v>0</v>
      </c>
      <c r="AX115" s="919">
        <f t="shared" si="34"/>
        <v>0</v>
      </c>
      <c r="AY115" s="919">
        <f t="shared" si="35"/>
        <v>0</v>
      </c>
      <c r="AZ115" s="919" t="e">
        <f t="shared" si="7"/>
        <v>#DIV/0!</v>
      </c>
      <c r="BA115" s="920" t="e">
        <f t="shared" si="8"/>
        <v>#DIV/0!</v>
      </c>
      <c r="BB115" s="920" t="e">
        <f t="shared" si="9"/>
        <v>#DIV/0!</v>
      </c>
      <c r="BC115" s="920" t="e">
        <f t="shared" si="10"/>
        <v>#DIV/0!</v>
      </c>
      <c r="BD115" s="920" t="e">
        <f t="shared" si="11"/>
        <v>#DIV/0!</v>
      </c>
      <c r="BE115" s="921">
        <v>0.2</v>
      </c>
      <c r="BF115" s="921">
        <v>0.8</v>
      </c>
      <c r="BG115" s="920">
        <f t="shared" si="12"/>
        <v>0</v>
      </c>
      <c r="BH115" s="920">
        <f t="shared" si="13"/>
        <v>0</v>
      </c>
      <c r="BI115" s="920">
        <f t="shared" si="14"/>
        <v>0</v>
      </c>
      <c r="BJ115" s="920" t="e">
        <f t="shared" si="58"/>
        <v>#DIV/0!</v>
      </c>
      <c r="BK115" s="920" t="e">
        <f t="shared" si="58"/>
        <v>#DIV/0!</v>
      </c>
      <c r="BL115" s="920" t="e">
        <f t="shared" si="16"/>
        <v>#DIV/0!</v>
      </c>
      <c r="BM115" s="920" t="e">
        <f t="shared" si="17"/>
        <v>#DIV/0!</v>
      </c>
      <c r="BN115" s="920" t="e">
        <f t="shared" si="18"/>
        <v>#DIV/0!</v>
      </c>
      <c r="BO115" s="920" t="e">
        <f t="shared" si="59"/>
        <v>#DIV/0!</v>
      </c>
      <c r="BP115" s="920" t="e">
        <f t="shared" si="59"/>
        <v>#DIV/0!</v>
      </c>
      <c r="BQ115" s="920" t="e">
        <f t="shared" si="59"/>
        <v>#DIV/0!</v>
      </c>
      <c r="BR115" s="920" t="e">
        <f t="shared" si="59"/>
        <v>#DIV/0!</v>
      </c>
      <c r="BS115" s="842"/>
      <c r="BT115" s="842"/>
      <c r="BU115" s="842"/>
      <c r="BV115" s="842"/>
      <c r="BW115" s="842"/>
      <c r="BX115" s="842"/>
      <c r="BY115" s="842"/>
      <c r="BZ115" s="842"/>
      <c r="CA115" s="830"/>
      <c r="CB115" s="798"/>
      <c r="CC115" s="922"/>
      <c r="CD115" s="923"/>
      <c r="CE115" s="923"/>
      <c r="CF115" s="974"/>
      <c r="CG115" s="975"/>
      <c r="CH115" s="798"/>
      <c r="CI115" s="798"/>
      <c r="CJ115" s="798"/>
      <c r="CK115" s="798"/>
      <c r="CL115" s="798"/>
      <c r="CM115" s="798"/>
      <c r="CN115" s="798"/>
      <c r="CO115" s="798"/>
      <c r="CP115" s="798"/>
      <c r="CQ115" s="798"/>
      <c r="CR115" s="798"/>
      <c r="CS115" s="798"/>
      <c r="CT115" s="798"/>
    </row>
    <row r="116" spans="1:98" ht="14.25" customHeight="1">
      <c r="A116" s="1042"/>
      <c r="B116" s="2737"/>
      <c r="C116" s="3396"/>
      <c r="D116" s="896"/>
      <c r="E116" s="897"/>
      <c r="F116" s="898"/>
      <c r="G116" s="964"/>
      <c r="H116" s="1280"/>
      <c r="I116" s="899"/>
      <c r="J116" s="900"/>
      <c r="K116" s="900"/>
      <c r="L116" s="900"/>
      <c r="M116" s="925"/>
      <c r="N116" s="1733"/>
      <c r="O116" s="927"/>
      <c r="P116" s="901"/>
      <c r="Q116" s="903"/>
      <c r="R116" s="904"/>
      <c r="S116" s="904"/>
      <c r="T116" s="905"/>
      <c r="U116" s="818"/>
      <c r="V116" s="906">
        <v>6</v>
      </c>
      <c r="W116" s="1091" t="s">
        <v>2269</v>
      </c>
      <c r="X116" s="1269">
        <v>45809</v>
      </c>
      <c r="Y116" s="1269">
        <v>45814</v>
      </c>
      <c r="Z116" s="1280"/>
      <c r="AA116" s="1252">
        <v>0</v>
      </c>
      <c r="AB116" s="908">
        <v>0</v>
      </c>
      <c r="AC116" s="908"/>
      <c r="AD116" s="909"/>
      <c r="AE116" s="871"/>
      <c r="AF116" s="1028"/>
      <c r="AG116" s="929"/>
      <c r="AH116" s="929"/>
      <c r="AI116" s="929"/>
      <c r="AJ116" s="930"/>
      <c r="AK116" s="1029"/>
      <c r="AL116" s="914"/>
      <c r="AM116" s="914"/>
      <c r="AN116" s="915"/>
      <c r="AO116" s="798"/>
      <c r="AP116" s="1050"/>
      <c r="AQ116" s="901"/>
      <c r="AR116" s="881"/>
      <c r="AS116" s="917" t="e">
        <f t="shared" si="0"/>
        <v>#DIV/0!</v>
      </c>
      <c r="AT116" s="918" t="e">
        <f t="shared" si="1"/>
        <v>#DIV/0!</v>
      </c>
      <c r="AU116" s="918" t="e">
        <f t="shared" si="2"/>
        <v>#DIV/0!</v>
      </c>
      <c r="AV116" s="918" t="e">
        <f t="shared" si="3"/>
        <v>#DIV/0!</v>
      </c>
      <c r="AW116" s="919">
        <f t="shared" si="33"/>
        <v>0</v>
      </c>
      <c r="AX116" s="919">
        <f t="shared" si="34"/>
        <v>0</v>
      </c>
      <c r="AY116" s="919">
        <f t="shared" si="35"/>
        <v>0</v>
      </c>
      <c r="AZ116" s="919" t="e">
        <f t="shared" si="7"/>
        <v>#DIV/0!</v>
      </c>
      <c r="BA116" s="920" t="e">
        <f t="shared" si="8"/>
        <v>#DIV/0!</v>
      </c>
      <c r="BB116" s="920" t="e">
        <f t="shared" si="9"/>
        <v>#DIV/0!</v>
      </c>
      <c r="BC116" s="920" t="e">
        <f t="shared" si="10"/>
        <v>#DIV/0!</v>
      </c>
      <c r="BD116" s="920" t="e">
        <f t="shared" si="11"/>
        <v>#DIV/0!</v>
      </c>
      <c r="BE116" s="921">
        <v>0.2</v>
      </c>
      <c r="BF116" s="921">
        <v>0.8</v>
      </c>
      <c r="BG116" s="920">
        <f t="shared" si="12"/>
        <v>0</v>
      </c>
      <c r="BH116" s="920">
        <f t="shared" si="13"/>
        <v>0</v>
      </c>
      <c r="BI116" s="920">
        <f t="shared" si="14"/>
        <v>0</v>
      </c>
      <c r="BJ116" s="920" t="e">
        <f t="shared" si="58"/>
        <v>#DIV/0!</v>
      </c>
      <c r="BK116" s="920" t="e">
        <f t="shared" si="58"/>
        <v>#DIV/0!</v>
      </c>
      <c r="BL116" s="920" t="e">
        <f t="shared" si="16"/>
        <v>#DIV/0!</v>
      </c>
      <c r="BM116" s="920" t="e">
        <f t="shared" si="17"/>
        <v>#DIV/0!</v>
      </c>
      <c r="BN116" s="920" t="e">
        <f t="shared" si="18"/>
        <v>#DIV/0!</v>
      </c>
      <c r="BO116" s="920" t="e">
        <f t="shared" si="59"/>
        <v>#DIV/0!</v>
      </c>
      <c r="BP116" s="920" t="e">
        <f t="shared" si="59"/>
        <v>#DIV/0!</v>
      </c>
      <c r="BQ116" s="920" t="e">
        <f t="shared" si="59"/>
        <v>#DIV/0!</v>
      </c>
      <c r="BR116" s="920" t="e">
        <f t="shared" si="59"/>
        <v>#DIV/0!</v>
      </c>
      <c r="BS116" s="842"/>
      <c r="BT116" s="842"/>
      <c r="BU116" s="842"/>
      <c r="BV116" s="842"/>
      <c r="BW116" s="842"/>
      <c r="BX116" s="842"/>
      <c r="BY116" s="842"/>
      <c r="BZ116" s="842"/>
      <c r="CA116" s="830"/>
      <c r="CB116" s="798"/>
      <c r="CC116" s="922"/>
      <c r="CD116" s="923"/>
      <c r="CE116" s="923"/>
      <c r="CF116" s="974"/>
      <c r="CG116" s="975"/>
      <c r="CH116" s="798"/>
      <c r="CI116" s="798"/>
      <c r="CJ116" s="798"/>
      <c r="CK116" s="798"/>
      <c r="CL116" s="798"/>
      <c r="CM116" s="798"/>
      <c r="CN116" s="798"/>
      <c r="CO116" s="798"/>
      <c r="CP116" s="798"/>
      <c r="CQ116" s="798"/>
      <c r="CR116" s="798"/>
      <c r="CS116" s="798"/>
      <c r="CT116" s="798"/>
    </row>
    <row r="117" spans="1:98" ht="14.25" customHeight="1">
      <c r="A117" s="1042"/>
      <c r="B117" s="2737"/>
      <c r="C117" s="3396"/>
      <c r="D117" s="896"/>
      <c r="E117" s="897"/>
      <c r="F117" s="898"/>
      <c r="G117" s="964"/>
      <c r="H117" s="1280"/>
      <c r="I117" s="899"/>
      <c r="J117" s="900"/>
      <c r="K117" s="900"/>
      <c r="L117" s="900"/>
      <c r="M117" s="925"/>
      <c r="N117" s="1733"/>
      <c r="O117" s="927"/>
      <c r="P117" s="901"/>
      <c r="Q117" s="903"/>
      <c r="R117" s="904"/>
      <c r="S117" s="904"/>
      <c r="T117" s="905"/>
      <c r="U117" s="818"/>
      <c r="V117" s="906">
        <v>7</v>
      </c>
      <c r="W117" s="1091" t="s">
        <v>2285</v>
      </c>
      <c r="X117" s="1269">
        <v>45815</v>
      </c>
      <c r="Y117" s="1269">
        <v>45968</v>
      </c>
      <c r="Z117" s="1280"/>
      <c r="AA117" s="1252">
        <v>0</v>
      </c>
      <c r="AB117" s="908">
        <v>0</v>
      </c>
      <c r="AC117" s="908"/>
      <c r="AD117" s="909"/>
      <c r="AE117" s="871"/>
      <c r="AF117" s="1028"/>
      <c r="AG117" s="929"/>
      <c r="AH117" s="929"/>
      <c r="AI117" s="929"/>
      <c r="AJ117" s="930"/>
      <c r="AK117" s="1029"/>
      <c r="AL117" s="914"/>
      <c r="AM117" s="914"/>
      <c r="AN117" s="915"/>
      <c r="AO117" s="798"/>
      <c r="AP117" s="1050"/>
      <c r="AQ117" s="901"/>
      <c r="AR117" s="881"/>
      <c r="AS117" s="917" t="e">
        <f t="shared" si="0"/>
        <v>#DIV/0!</v>
      </c>
      <c r="AT117" s="918" t="e">
        <f t="shared" si="1"/>
        <v>#DIV/0!</v>
      </c>
      <c r="AU117" s="918" t="e">
        <f t="shared" si="2"/>
        <v>#DIV/0!</v>
      </c>
      <c r="AV117" s="918" t="e">
        <f t="shared" si="3"/>
        <v>#DIV/0!</v>
      </c>
      <c r="AW117" s="919">
        <f t="shared" si="33"/>
        <v>0</v>
      </c>
      <c r="AX117" s="919">
        <f t="shared" si="34"/>
        <v>0</v>
      </c>
      <c r="AY117" s="919">
        <f t="shared" si="35"/>
        <v>0</v>
      </c>
      <c r="AZ117" s="919" t="e">
        <f t="shared" si="7"/>
        <v>#DIV/0!</v>
      </c>
      <c r="BA117" s="920" t="e">
        <f t="shared" si="8"/>
        <v>#DIV/0!</v>
      </c>
      <c r="BB117" s="920" t="e">
        <f t="shared" si="9"/>
        <v>#DIV/0!</v>
      </c>
      <c r="BC117" s="920" t="e">
        <f t="shared" si="10"/>
        <v>#DIV/0!</v>
      </c>
      <c r="BD117" s="920" t="e">
        <f t="shared" si="11"/>
        <v>#DIV/0!</v>
      </c>
      <c r="BE117" s="921">
        <v>0.2</v>
      </c>
      <c r="BF117" s="921">
        <v>0.8</v>
      </c>
      <c r="BG117" s="920">
        <f t="shared" si="12"/>
        <v>0</v>
      </c>
      <c r="BH117" s="920">
        <f t="shared" si="13"/>
        <v>0</v>
      </c>
      <c r="BI117" s="920">
        <f t="shared" si="14"/>
        <v>0</v>
      </c>
      <c r="BJ117" s="920" t="e">
        <f t="shared" si="58"/>
        <v>#DIV/0!</v>
      </c>
      <c r="BK117" s="920" t="e">
        <f t="shared" si="58"/>
        <v>#DIV/0!</v>
      </c>
      <c r="BL117" s="920" t="e">
        <f t="shared" si="16"/>
        <v>#DIV/0!</v>
      </c>
      <c r="BM117" s="920" t="e">
        <f t="shared" si="17"/>
        <v>#DIV/0!</v>
      </c>
      <c r="BN117" s="920" t="e">
        <f t="shared" si="18"/>
        <v>#DIV/0!</v>
      </c>
      <c r="BO117" s="920" t="e">
        <f t="shared" si="59"/>
        <v>#DIV/0!</v>
      </c>
      <c r="BP117" s="920" t="e">
        <f t="shared" si="59"/>
        <v>#DIV/0!</v>
      </c>
      <c r="BQ117" s="920" t="e">
        <f t="shared" si="59"/>
        <v>#DIV/0!</v>
      </c>
      <c r="BR117" s="920" t="e">
        <f t="shared" si="59"/>
        <v>#DIV/0!</v>
      </c>
      <c r="BS117" s="842"/>
      <c r="BT117" s="842"/>
      <c r="BU117" s="842"/>
      <c r="BV117" s="842"/>
      <c r="BW117" s="842"/>
      <c r="BX117" s="842"/>
      <c r="BY117" s="842"/>
      <c r="BZ117" s="842"/>
      <c r="CA117" s="830"/>
      <c r="CB117" s="798"/>
      <c r="CC117" s="922"/>
      <c r="CD117" s="923"/>
      <c r="CE117" s="923"/>
      <c r="CF117" s="974"/>
      <c r="CG117" s="975"/>
      <c r="CH117" s="798"/>
      <c r="CI117" s="798"/>
      <c r="CJ117" s="798"/>
      <c r="CK117" s="798"/>
      <c r="CL117" s="798"/>
      <c r="CM117" s="798"/>
      <c r="CN117" s="798"/>
      <c r="CO117" s="798"/>
      <c r="CP117" s="798"/>
      <c r="CQ117" s="798"/>
      <c r="CR117" s="798"/>
      <c r="CS117" s="798"/>
      <c r="CT117" s="798"/>
    </row>
    <row r="118" spans="1:98" ht="14.25" customHeight="1">
      <c r="A118" s="1042"/>
      <c r="B118" s="2737"/>
      <c r="C118" s="3396"/>
      <c r="D118" s="896"/>
      <c r="E118" s="897"/>
      <c r="F118" s="898"/>
      <c r="G118" s="964"/>
      <c r="H118" s="1280"/>
      <c r="I118" s="899"/>
      <c r="J118" s="900"/>
      <c r="K118" s="900"/>
      <c r="L118" s="900"/>
      <c r="M118" s="925"/>
      <c r="N118" s="1733"/>
      <c r="O118" s="927"/>
      <c r="P118" s="901"/>
      <c r="Q118" s="903"/>
      <c r="R118" s="904"/>
      <c r="S118" s="904"/>
      <c r="T118" s="905"/>
      <c r="U118" s="818"/>
      <c r="V118" s="906">
        <v>8</v>
      </c>
      <c r="W118" s="1091" t="s">
        <v>2271</v>
      </c>
      <c r="X118" s="1269">
        <v>45969</v>
      </c>
      <c r="Y118" s="1269">
        <v>45969</v>
      </c>
      <c r="Z118" s="1669"/>
      <c r="AA118" s="1252">
        <v>0</v>
      </c>
      <c r="AB118" s="908">
        <v>0</v>
      </c>
      <c r="AC118" s="908"/>
      <c r="AD118" s="909"/>
      <c r="AE118" s="871"/>
      <c r="AF118" s="1028"/>
      <c r="AG118" s="929"/>
      <c r="AH118" s="929"/>
      <c r="AI118" s="929"/>
      <c r="AJ118" s="930"/>
      <c r="AK118" s="1029"/>
      <c r="AL118" s="914"/>
      <c r="AM118" s="914"/>
      <c r="AN118" s="915"/>
      <c r="AO118" s="798"/>
      <c r="AP118" s="1050"/>
      <c r="AQ118" s="901"/>
      <c r="AR118" s="881"/>
      <c r="AS118" s="917" t="e">
        <f t="shared" si="0"/>
        <v>#DIV/0!</v>
      </c>
      <c r="AT118" s="918" t="e">
        <f t="shared" si="1"/>
        <v>#DIV/0!</v>
      </c>
      <c r="AU118" s="918" t="e">
        <f t="shared" si="2"/>
        <v>#DIV/0!</v>
      </c>
      <c r="AV118" s="918" t="e">
        <f t="shared" si="3"/>
        <v>#DIV/0!</v>
      </c>
      <c r="AW118" s="919">
        <f t="shared" si="33"/>
        <v>0</v>
      </c>
      <c r="AX118" s="919">
        <f t="shared" si="34"/>
        <v>0</v>
      </c>
      <c r="AY118" s="919">
        <f t="shared" si="35"/>
        <v>0</v>
      </c>
      <c r="AZ118" s="919" t="e">
        <f t="shared" si="7"/>
        <v>#DIV/0!</v>
      </c>
      <c r="BA118" s="920" t="e">
        <f t="shared" si="8"/>
        <v>#DIV/0!</v>
      </c>
      <c r="BB118" s="920" t="e">
        <f t="shared" si="9"/>
        <v>#DIV/0!</v>
      </c>
      <c r="BC118" s="920" t="e">
        <f t="shared" si="10"/>
        <v>#DIV/0!</v>
      </c>
      <c r="BD118" s="920" t="e">
        <f t="shared" si="11"/>
        <v>#DIV/0!</v>
      </c>
      <c r="BE118" s="921">
        <v>0.2</v>
      </c>
      <c r="BF118" s="921">
        <v>0.8</v>
      </c>
      <c r="BG118" s="920">
        <f t="shared" si="12"/>
        <v>0</v>
      </c>
      <c r="BH118" s="920">
        <f t="shared" si="13"/>
        <v>0</v>
      </c>
      <c r="BI118" s="920">
        <f t="shared" si="14"/>
        <v>0</v>
      </c>
      <c r="BJ118" s="920" t="e">
        <f t="shared" si="58"/>
        <v>#DIV/0!</v>
      </c>
      <c r="BK118" s="920" t="e">
        <f t="shared" si="58"/>
        <v>#DIV/0!</v>
      </c>
      <c r="BL118" s="920" t="e">
        <f t="shared" si="16"/>
        <v>#DIV/0!</v>
      </c>
      <c r="BM118" s="920" t="e">
        <f t="shared" si="17"/>
        <v>#DIV/0!</v>
      </c>
      <c r="BN118" s="920" t="e">
        <f t="shared" si="18"/>
        <v>#DIV/0!</v>
      </c>
      <c r="BO118" s="920" t="e">
        <f t="shared" si="59"/>
        <v>#DIV/0!</v>
      </c>
      <c r="BP118" s="920" t="e">
        <f t="shared" si="59"/>
        <v>#DIV/0!</v>
      </c>
      <c r="BQ118" s="920" t="e">
        <f t="shared" si="59"/>
        <v>#DIV/0!</v>
      </c>
      <c r="BR118" s="920" t="e">
        <f t="shared" si="59"/>
        <v>#DIV/0!</v>
      </c>
      <c r="BS118" s="842"/>
      <c r="BT118" s="842"/>
      <c r="BU118" s="842"/>
      <c r="BV118" s="842"/>
      <c r="BW118" s="842"/>
      <c r="BX118" s="842"/>
      <c r="BY118" s="842"/>
      <c r="BZ118" s="842"/>
      <c r="CA118" s="830"/>
      <c r="CB118" s="798"/>
      <c r="CC118" s="922"/>
      <c r="CD118" s="923"/>
      <c r="CE118" s="923"/>
      <c r="CF118" s="974"/>
      <c r="CG118" s="975"/>
      <c r="CH118" s="798"/>
      <c r="CI118" s="798"/>
      <c r="CJ118" s="798"/>
      <c r="CK118" s="798"/>
      <c r="CL118" s="798"/>
      <c r="CM118" s="798"/>
      <c r="CN118" s="798"/>
      <c r="CO118" s="798"/>
      <c r="CP118" s="798"/>
      <c r="CQ118" s="798"/>
      <c r="CR118" s="798"/>
      <c r="CS118" s="798"/>
      <c r="CT118" s="798"/>
    </row>
    <row r="119" spans="1:98" ht="14.25" customHeight="1">
      <c r="A119" s="1042"/>
      <c r="B119" s="2737"/>
      <c r="C119" s="3396"/>
      <c r="D119" s="896"/>
      <c r="E119" s="897"/>
      <c r="F119" s="898"/>
      <c r="G119" s="964"/>
      <c r="H119" s="1280"/>
      <c r="I119" s="899"/>
      <c r="J119" s="900"/>
      <c r="K119" s="900"/>
      <c r="L119" s="900"/>
      <c r="M119" s="925"/>
      <c r="N119" s="1733"/>
      <c r="O119" s="927"/>
      <c r="P119" s="901"/>
      <c r="Q119" s="903"/>
      <c r="R119" s="904"/>
      <c r="S119" s="904"/>
      <c r="T119" s="905"/>
      <c r="U119" s="818"/>
      <c r="V119" s="906">
        <v>9</v>
      </c>
      <c r="W119" s="1091"/>
      <c r="X119" s="1269"/>
      <c r="Y119" s="1269"/>
      <c r="Z119" s="1101"/>
      <c r="AA119" s="1252"/>
      <c r="AB119" s="908"/>
      <c r="AC119" s="908"/>
      <c r="AD119" s="909"/>
      <c r="AE119" s="871"/>
      <c r="AF119" s="1028"/>
      <c r="AG119" s="929"/>
      <c r="AH119" s="929"/>
      <c r="AI119" s="929"/>
      <c r="AJ119" s="930"/>
      <c r="AK119" s="1029"/>
      <c r="AL119" s="914"/>
      <c r="AM119" s="914"/>
      <c r="AN119" s="915"/>
      <c r="AO119" s="798"/>
      <c r="AP119" s="1050"/>
      <c r="AQ119" s="901"/>
      <c r="AR119" s="881"/>
      <c r="AS119" s="917" t="e">
        <f t="shared" si="0"/>
        <v>#DIV/0!</v>
      </c>
      <c r="AT119" s="918" t="e">
        <f t="shared" si="1"/>
        <v>#DIV/0!</v>
      </c>
      <c r="AU119" s="918" t="e">
        <f t="shared" si="2"/>
        <v>#DIV/0!</v>
      </c>
      <c r="AV119" s="918" t="e">
        <f t="shared" si="3"/>
        <v>#DIV/0!</v>
      </c>
      <c r="AW119" s="919" t="e">
        <f t="shared" si="33"/>
        <v>#DIV/0!</v>
      </c>
      <c r="AX119" s="919" t="e">
        <f t="shared" si="34"/>
        <v>#DIV/0!</v>
      </c>
      <c r="AY119" s="919" t="e">
        <f t="shared" si="35"/>
        <v>#DIV/0!</v>
      </c>
      <c r="AZ119" s="919" t="e">
        <f t="shared" si="7"/>
        <v>#DIV/0!</v>
      </c>
      <c r="BA119" s="920" t="e">
        <f t="shared" si="8"/>
        <v>#DIV/0!</v>
      </c>
      <c r="BB119" s="920" t="e">
        <f t="shared" si="9"/>
        <v>#DIV/0!</v>
      </c>
      <c r="BC119" s="920" t="e">
        <f t="shared" si="10"/>
        <v>#DIV/0!</v>
      </c>
      <c r="BD119" s="920" t="e">
        <f t="shared" si="11"/>
        <v>#DIV/0!</v>
      </c>
      <c r="BE119" s="921">
        <v>0.2</v>
      </c>
      <c r="BF119" s="921">
        <v>0.8</v>
      </c>
      <c r="BG119" s="920" t="e">
        <f t="shared" si="12"/>
        <v>#DIV/0!</v>
      </c>
      <c r="BH119" s="920" t="e">
        <f t="shared" si="13"/>
        <v>#DIV/0!</v>
      </c>
      <c r="BI119" s="920" t="e">
        <f t="shared" si="14"/>
        <v>#DIV/0!</v>
      </c>
      <c r="BJ119" s="920" t="e">
        <f t="shared" si="58"/>
        <v>#DIV/0!</v>
      </c>
      <c r="BK119" s="920" t="e">
        <f t="shared" si="58"/>
        <v>#DIV/0!</v>
      </c>
      <c r="BL119" s="920" t="e">
        <f t="shared" si="16"/>
        <v>#DIV/0!</v>
      </c>
      <c r="BM119" s="920" t="e">
        <f t="shared" si="17"/>
        <v>#DIV/0!</v>
      </c>
      <c r="BN119" s="920" t="e">
        <f t="shared" si="18"/>
        <v>#DIV/0!</v>
      </c>
      <c r="BO119" s="920" t="e">
        <f t="shared" si="59"/>
        <v>#DIV/0!</v>
      </c>
      <c r="BP119" s="920" t="e">
        <f t="shared" si="59"/>
        <v>#DIV/0!</v>
      </c>
      <c r="BQ119" s="920" t="e">
        <f t="shared" si="59"/>
        <v>#DIV/0!</v>
      </c>
      <c r="BR119" s="920" t="e">
        <f t="shared" si="59"/>
        <v>#DIV/0!</v>
      </c>
      <c r="BS119" s="842"/>
      <c r="BT119" s="842"/>
      <c r="BU119" s="842"/>
      <c r="BV119" s="842"/>
      <c r="BW119" s="842"/>
      <c r="BX119" s="842"/>
      <c r="BY119" s="842"/>
      <c r="BZ119" s="842"/>
      <c r="CA119" s="830"/>
      <c r="CB119" s="798"/>
      <c r="CC119" s="922"/>
      <c r="CD119" s="923"/>
      <c r="CE119" s="923"/>
      <c r="CF119" s="974"/>
      <c r="CG119" s="975"/>
      <c r="CH119" s="798"/>
      <c r="CI119" s="798"/>
      <c r="CJ119" s="798"/>
      <c r="CK119" s="798"/>
      <c r="CL119" s="798"/>
      <c r="CM119" s="798"/>
      <c r="CN119" s="798"/>
      <c r="CO119" s="798"/>
      <c r="CP119" s="798"/>
      <c r="CQ119" s="798"/>
      <c r="CR119" s="798"/>
      <c r="CS119" s="798"/>
      <c r="CT119" s="798"/>
    </row>
    <row r="120" spans="1:98" ht="14.25" customHeight="1" thickBot="1">
      <c r="A120" s="1057"/>
      <c r="B120" s="2739"/>
      <c r="C120" s="1712"/>
      <c r="D120" s="1020"/>
      <c r="E120" s="1021"/>
      <c r="F120" s="983"/>
      <c r="G120" s="984"/>
      <c r="H120" s="1024"/>
      <c r="I120" s="1063"/>
      <c r="J120" s="986"/>
      <c r="K120" s="986"/>
      <c r="L120" s="986"/>
      <c r="M120" s="1062"/>
      <c r="N120" s="1760"/>
      <c r="O120" s="987"/>
      <c r="P120" s="985"/>
      <c r="Q120" s="1065"/>
      <c r="R120" s="1066"/>
      <c r="S120" s="1066"/>
      <c r="T120" s="1067"/>
      <c r="U120" s="818"/>
      <c r="V120" s="981">
        <v>10</v>
      </c>
      <c r="W120" s="1091"/>
      <c r="X120" s="1257"/>
      <c r="Y120" s="1257"/>
      <c r="Z120" s="1069"/>
      <c r="AA120" s="3404"/>
      <c r="AB120" s="989"/>
      <c r="AC120" s="989"/>
      <c r="AD120" s="990"/>
      <c r="AE120" s="871"/>
      <c r="AF120" s="1071"/>
      <c r="AG120" s="991"/>
      <c r="AH120" s="991"/>
      <c r="AI120" s="991"/>
      <c r="AJ120" s="992"/>
      <c r="AK120" s="1073"/>
      <c r="AL120" s="994"/>
      <c r="AM120" s="994"/>
      <c r="AN120" s="1074"/>
      <c r="AO120" s="798"/>
      <c r="AP120" s="1075"/>
      <c r="AQ120" s="985"/>
      <c r="AR120" s="881"/>
      <c r="AS120" s="1076" t="e">
        <f t="shared" si="0"/>
        <v>#DIV/0!</v>
      </c>
      <c r="AT120" s="1077" t="e">
        <f t="shared" si="1"/>
        <v>#DIV/0!</v>
      </c>
      <c r="AU120" s="1077" t="e">
        <f t="shared" si="2"/>
        <v>#DIV/0!</v>
      </c>
      <c r="AV120" s="1077" t="e">
        <f t="shared" si="3"/>
        <v>#DIV/0!</v>
      </c>
      <c r="AW120" s="1078" t="e">
        <f t="shared" si="33"/>
        <v>#DIV/0!</v>
      </c>
      <c r="AX120" s="1078" t="e">
        <f t="shared" si="34"/>
        <v>#DIV/0!</v>
      </c>
      <c r="AY120" s="1078" t="e">
        <f t="shared" si="35"/>
        <v>#DIV/0!</v>
      </c>
      <c r="AZ120" s="1078" t="e">
        <f t="shared" si="7"/>
        <v>#DIV/0!</v>
      </c>
      <c r="BA120" s="1079" t="e">
        <f t="shared" si="8"/>
        <v>#DIV/0!</v>
      </c>
      <c r="BB120" s="1079" t="e">
        <f t="shared" si="9"/>
        <v>#DIV/0!</v>
      </c>
      <c r="BC120" s="1079" t="e">
        <f t="shared" si="10"/>
        <v>#DIV/0!</v>
      </c>
      <c r="BD120" s="1079" t="e">
        <f t="shared" si="11"/>
        <v>#DIV/0!</v>
      </c>
      <c r="BE120" s="1080">
        <v>0.2</v>
      </c>
      <c r="BF120" s="1080">
        <v>0.8</v>
      </c>
      <c r="BG120" s="1079" t="e">
        <f t="shared" si="12"/>
        <v>#DIV/0!</v>
      </c>
      <c r="BH120" s="1079" t="e">
        <f t="shared" si="13"/>
        <v>#DIV/0!</v>
      </c>
      <c r="BI120" s="1079" t="e">
        <f t="shared" si="14"/>
        <v>#DIV/0!</v>
      </c>
      <c r="BJ120" s="1079" t="e">
        <f t="shared" si="58"/>
        <v>#DIV/0!</v>
      </c>
      <c r="BK120" s="1079" t="e">
        <f t="shared" si="58"/>
        <v>#DIV/0!</v>
      </c>
      <c r="BL120" s="1079" t="e">
        <f t="shared" si="16"/>
        <v>#DIV/0!</v>
      </c>
      <c r="BM120" s="1079" t="e">
        <f t="shared" si="17"/>
        <v>#DIV/0!</v>
      </c>
      <c r="BN120" s="1079" t="e">
        <f t="shared" si="18"/>
        <v>#DIV/0!</v>
      </c>
      <c r="BO120" s="1079" t="e">
        <f t="shared" si="59"/>
        <v>#DIV/0!</v>
      </c>
      <c r="BP120" s="1079" t="e">
        <f t="shared" si="59"/>
        <v>#DIV/0!</v>
      </c>
      <c r="BQ120" s="1079" t="e">
        <f t="shared" si="59"/>
        <v>#DIV/0!</v>
      </c>
      <c r="BR120" s="1079" t="e">
        <f t="shared" si="59"/>
        <v>#DIV/0!</v>
      </c>
      <c r="BS120" s="838"/>
      <c r="BT120" s="838"/>
      <c r="BU120" s="838"/>
      <c r="BV120" s="838"/>
      <c r="BW120" s="838"/>
      <c r="BX120" s="838"/>
      <c r="BY120" s="838"/>
      <c r="BZ120" s="838"/>
      <c r="CA120" s="839"/>
      <c r="CB120" s="798"/>
      <c r="CC120" s="1081"/>
      <c r="CD120" s="1082"/>
      <c r="CE120" s="1082"/>
      <c r="CF120" s="1083"/>
      <c r="CG120" s="1084"/>
      <c r="CH120" s="798"/>
      <c r="CI120" s="798"/>
      <c r="CJ120" s="798"/>
      <c r="CK120" s="798"/>
      <c r="CL120" s="798"/>
      <c r="CM120" s="798"/>
      <c r="CN120" s="798"/>
      <c r="CO120" s="798"/>
      <c r="CP120" s="798"/>
      <c r="CQ120" s="798"/>
      <c r="CR120" s="798"/>
      <c r="CS120" s="798"/>
      <c r="CT120" s="798"/>
    </row>
    <row r="121" spans="1:98" ht="14.25" customHeight="1">
      <c r="A121" s="853">
        <v>14</v>
      </c>
      <c r="B121" s="1555" t="s">
        <v>2303</v>
      </c>
      <c r="C121" s="3394"/>
      <c r="D121" s="856">
        <v>2021002470044</v>
      </c>
      <c r="E121" s="857"/>
      <c r="F121" s="858" t="s">
        <v>77</v>
      </c>
      <c r="G121" s="950">
        <v>1976</v>
      </c>
      <c r="H121" s="998" t="s">
        <v>435</v>
      </c>
      <c r="I121" s="860"/>
      <c r="J121" s="861" t="s">
        <v>280</v>
      </c>
      <c r="K121" s="861"/>
      <c r="L121" s="861"/>
      <c r="M121" s="1035" t="s">
        <v>280</v>
      </c>
      <c r="N121" s="1722">
        <f>SUM(P121:P130)</f>
        <v>1500000000</v>
      </c>
      <c r="O121" s="954" t="s">
        <v>68</v>
      </c>
      <c r="P121" s="3415">
        <v>1500000000</v>
      </c>
      <c r="Q121" s="863"/>
      <c r="R121" s="864">
        <v>0</v>
      </c>
      <c r="S121" s="864"/>
      <c r="T121" s="865"/>
      <c r="U121" s="871"/>
      <c r="V121" s="867">
        <v>1</v>
      </c>
      <c r="W121" s="1117" t="s">
        <v>2304</v>
      </c>
      <c r="X121" s="1265">
        <v>45659</v>
      </c>
      <c r="Y121" s="1265">
        <v>45674</v>
      </c>
      <c r="Z121" s="998" t="s">
        <v>2261</v>
      </c>
      <c r="AA121" s="1243">
        <v>1</v>
      </c>
      <c r="AB121" s="868">
        <v>1</v>
      </c>
      <c r="AC121" s="869"/>
      <c r="AD121" s="870"/>
      <c r="AE121" s="871"/>
      <c r="AF121" s="1086"/>
      <c r="AG121" s="874"/>
      <c r="AH121" s="874"/>
      <c r="AI121" s="874"/>
      <c r="AJ121" s="875"/>
      <c r="AK121" s="1041"/>
      <c r="AL121" s="877"/>
      <c r="AM121" s="877"/>
      <c r="AN121" s="878"/>
      <c r="AO121" s="1010"/>
      <c r="AP121" s="879"/>
      <c r="AQ121" s="880"/>
      <c r="AR121" s="881"/>
      <c r="AS121" s="882">
        <f t="shared" si="0"/>
        <v>0</v>
      </c>
      <c r="AT121" s="977">
        <f t="shared" si="1"/>
        <v>0</v>
      </c>
      <c r="AU121" s="977">
        <f t="shared" si="2"/>
        <v>0</v>
      </c>
      <c r="AV121" s="977">
        <f t="shared" si="3"/>
        <v>0</v>
      </c>
      <c r="AW121" s="1014">
        <f t="shared" si="33"/>
        <v>1</v>
      </c>
      <c r="AX121" s="1014">
        <f t="shared" si="34"/>
        <v>1</v>
      </c>
      <c r="AY121" s="1014">
        <f t="shared" si="35"/>
        <v>0</v>
      </c>
      <c r="AZ121" s="1014" t="e">
        <f t="shared" si="7"/>
        <v>#DIV/0!</v>
      </c>
      <c r="BA121" s="978" t="e">
        <f t="shared" si="8"/>
        <v>#DIV/0!</v>
      </c>
      <c r="BB121" s="978" t="e">
        <f t="shared" si="9"/>
        <v>#DIV/0!</v>
      </c>
      <c r="BC121" s="978" t="e">
        <f t="shared" si="10"/>
        <v>#DIV/0!</v>
      </c>
      <c r="BD121" s="978" t="e">
        <f t="shared" si="11"/>
        <v>#DIV/0!</v>
      </c>
      <c r="BE121" s="979">
        <v>0.2</v>
      </c>
      <c r="BF121" s="979">
        <v>0.8</v>
      </c>
      <c r="BG121" s="978">
        <f t="shared" si="12"/>
        <v>0.2</v>
      </c>
      <c r="BH121" s="978">
        <f t="shared" si="13"/>
        <v>0.2</v>
      </c>
      <c r="BI121" s="978">
        <f t="shared" si="14"/>
        <v>0</v>
      </c>
      <c r="BJ121" s="978" t="e">
        <f t="shared" si="58"/>
        <v>#DIV/0!</v>
      </c>
      <c r="BK121" s="978" t="e">
        <f t="shared" si="58"/>
        <v>#DIV/0!</v>
      </c>
      <c r="BL121" s="978" t="e">
        <f t="shared" si="16"/>
        <v>#DIV/0!</v>
      </c>
      <c r="BM121" s="978" t="e">
        <f t="shared" si="17"/>
        <v>#DIV/0!</v>
      </c>
      <c r="BN121" s="978" t="e">
        <f t="shared" si="18"/>
        <v>#DIV/0!</v>
      </c>
      <c r="BO121" s="978" t="e">
        <f t="shared" si="59"/>
        <v>#DIV/0!</v>
      </c>
      <c r="BP121" s="885" t="e">
        <f t="shared" si="59"/>
        <v>#DIV/0!</v>
      </c>
      <c r="BQ121" s="885" t="e">
        <f t="shared" si="59"/>
        <v>#DIV/0!</v>
      </c>
      <c r="BR121" s="885" t="e">
        <f t="shared" si="59"/>
        <v>#DIV/0!</v>
      </c>
      <c r="BS121" s="1015" t="e">
        <f t="shared" ref="BS121:BV121" si="62">AVERAGEIF(BO121:BO130,"&lt;&gt;#¡DIV/0!")</f>
        <v>#DIV/0!</v>
      </c>
      <c r="BT121" s="1015" t="e">
        <f t="shared" si="62"/>
        <v>#DIV/0!</v>
      </c>
      <c r="BU121" s="1015" t="e">
        <f t="shared" si="62"/>
        <v>#DIV/0!</v>
      </c>
      <c r="BV121" s="1015" t="e">
        <f t="shared" si="62"/>
        <v>#DIV/0!</v>
      </c>
      <c r="BW121" s="888" t="e">
        <f>+C121*BS121</f>
        <v>#DIV/0!</v>
      </c>
      <c r="BX121" s="888" t="e">
        <f>+C121*BT121</f>
        <v>#DIV/0!</v>
      </c>
      <c r="BY121" s="888" t="e">
        <f>+C121*BU121</f>
        <v>#DIV/0!</v>
      </c>
      <c r="BZ121" s="888" t="e">
        <f>+C121*BV121</f>
        <v>#DIV/0!</v>
      </c>
      <c r="CA121" s="1016" t="e">
        <f>SUM(BW121:BZ130)</f>
        <v>#DIV/0!</v>
      </c>
      <c r="CB121" s="798"/>
      <c r="CC121" s="890">
        <f t="shared" ref="CC121:CF121" si="63">+Q121/$N$121</f>
        <v>0</v>
      </c>
      <c r="CD121" s="891">
        <f t="shared" si="63"/>
        <v>0</v>
      </c>
      <c r="CE121" s="891">
        <f t="shared" si="63"/>
        <v>0</v>
      </c>
      <c r="CF121" s="961">
        <f t="shared" si="63"/>
        <v>0</v>
      </c>
      <c r="CG121" s="962">
        <f>AVERAGE(CC121:CF130)</f>
        <v>0</v>
      </c>
      <c r="CH121" s="798"/>
      <c r="CI121" s="798"/>
      <c r="CJ121" s="798"/>
      <c r="CK121" s="798"/>
      <c r="CL121" s="798"/>
      <c r="CM121" s="798"/>
      <c r="CN121" s="798"/>
      <c r="CO121" s="798"/>
      <c r="CP121" s="798"/>
      <c r="CQ121" s="798"/>
      <c r="CR121" s="798"/>
      <c r="CS121" s="798"/>
      <c r="CT121" s="798"/>
    </row>
    <row r="122" spans="1:98" ht="14.25" customHeight="1">
      <c r="A122" s="1042"/>
      <c r="B122" s="2737"/>
      <c r="C122" s="3396"/>
      <c r="D122" s="896"/>
      <c r="E122" s="897"/>
      <c r="F122" s="898"/>
      <c r="G122" s="964"/>
      <c r="H122" s="1280"/>
      <c r="I122" s="899"/>
      <c r="J122" s="900"/>
      <c r="K122" s="900"/>
      <c r="L122" s="900"/>
      <c r="M122" s="925"/>
      <c r="N122" s="1733"/>
      <c r="O122" s="927"/>
      <c r="P122" s="901"/>
      <c r="Q122" s="903"/>
      <c r="R122" s="904"/>
      <c r="S122" s="904"/>
      <c r="T122" s="905"/>
      <c r="U122" s="818"/>
      <c r="V122" s="1118">
        <v>2</v>
      </c>
      <c r="W122" s="898" t="s">
        <v>2269</v>
      </c>
      <c r="X122" s="1269">
        <v>45675</v>
      </c>
      <c r="Y122" s="1269">
        <v>45681</v>
      </c>
      <c r="Z122" s="1280"/>
      <c r="AA122" s="1252">
        <v>1</v>
      </c>
      <c r="AB122" s="907">
        <v>1</v>
      </c>
      <c r="AC122" s="908"/>
      <c r="AD122" s="909"/>
      <c r="AE122" s="871"/>
      <c r="AF122" s="1028"/>
      <c r="AG122" s="929"/>
      <c r="AH122" s="929"/>
      <c r="AI122" s="929"/>
      <c r="AJ122" s="930"/>
      <c r="AK122" s="1029"/>
      <c r="AL122" s="914"/>
      <c r="AM122" s="914"/>
      <c r="AN122" s="915"/>
      <c r="AO122" s="798"/>
      <c r="AP122" s="1050"/>
      <c r="AQ122" s="901"/>
      <c r="AR122" s="881"/>
      <c r="AS122" s="917" t="e">
        <f t="shared" si="0"/>
        <v>#DIV/0!</v>
      </c>
      <c r="AT122" s="918" t="e">
        <f t="shared" si="1"/>
        <v>#DIV/0!</v>
      </c>
      <c r="AU122" s="918" t="e">
        <f t="shared" si="2"/>
        <v>#DIV/0!</v>
      </c>
      <c r="AV122" s="918" t="e">
        <f t="shared" si="3"/>
        <v>#DIV/0!</v>
      </c>
      <c r="AW122" s="919">
        <f t="shared" si="33"/>
        <v>1</v>
      </c>
      <c r="AX122" s="919">
        <f t="shared" si="34"/>
        <v>1</v>
      </c>
      <c r="AY122" s="919">
        <f t="shared" si="35"/>
        <v>0</v>
      </c>
      <c r="AZ122" s="919" t="e">
        <f t="shared" si="7"/>
        <v>#DIV/0!</v>
      </c>
      <c r="BA122" s="920" t="e">
        <f t="shared" si="8"/>
        <v>#DIV/0!</v>
      </c>
      <c r="BB122" s="920" t="e">
        <f t="shared" si="9"/>
        <v>#DIV/0!</v>
      </c>
      <c r="BC122" s="920" t="e">
        <f t="shared" si="10"/>
        <v>#DIV/0!</v>
      </c>
      <c r="BD122" s="920" t="e">
        <f t="shared" si="11"/>
        <v>#DIV/0!</v>
      </c>
      <c r="BE122" s="921">
        <v>0.2</v>
      </c>
      <c r="BF122" s="921">
        <v>0.8</v>
      </c>
      <c r="BG122" s="920">
        <f t="shared" si="12"/>
        <v>0.2</v>
      </c>
      <c r="BH122" s="920">
        <f t="shared" si="13"/>
        <v>0.2</v>
      </c>
      <c r="BI122" s="920">
        <f t="shared" si="14"/>
        <v>0</v>
      </c>
      <c r="BJ122" s="920" t="e">
        <f t="shared" si="58"/>
        <v>#DIV/0!</v>
      </c>
      <c r="BK122" s="920" t="e">
        <f t="shared" si="58"/>
        <v>#DIV/0!</v>
      </c>
      <c r="BL122" s="920" t="e">
        <f t="shared" si="16"/>
        <v>#DIV/0!</v>
      </c>
      <c r="BM122" s="920" t="e">
        <f t="shared" si="17"/>
        <v>#DIV/0!</v>
      </c>
      <c r="BN122" s="920" t="e">
        <f t="shared" si="18"/>
        <v>#DIV/0!</v>
      </c>
      <c r="BO122" s="920" t="e">
        <f t="shared" si="59"/>
        <v>#DIV/0!</v>
      </c>
      <c r="BP122" s="920" t="e">
        <f t="shared" si="59"/>
        <v>#DIV/0!</v>
      </c>
      <c r="BQ122" s="920" t="e">
        <f t="shared" si="59"/>
        <v>#DIV/0!</v>
      </c>
      <c r="BR122" s="920" t="e">
        <f t="shared" si="59"/>
        <v>#DIV/0!</v>
      </c>
      <c r="BS122" s="842"/>
      <c r="BT122" s="842"/>
      <c r="BU122" s="842"/>
      <c r="BV122" s="842"/>
      <c r="BW122" s="842"/>
      <c r="BX122" s="842"/>
      <c r="BY122" s="842"/>
      <c r="BZ122" s="842"/>
      <c r="CA122" s="830"/>
      <c r="CB122" s="798"/>
      <c r="CC122" s="922"/>
      <c r="CD122" s="923"/>
      <c r="CE122" s="923"/>
      <c r="CF122" s="974"/>
      <c r="CG122" s="975"/>
      <c r="CH122" s="798"/>
      <c r="CI122" s="798"/>
      <c r="CJ122" s="798"/>
      <c r="CK122" s="798"/>
      <c r="CL122" s="798"/>
      <c r="CM122" s="798"/>
      <c r="CN122" s="798"/>
      <c r="CO122" s="798"/>
      <c r="CP122" s="798"/>
      <c r="CQ122" s="798"/>
      <c r="CR122" s="798"/>
      <c r="CS122" s="798"/>
      <c r="CT122" s="798"/>
    </row>
    <row r="123" spans="1:98" ht="14.25" customHeight="1">
      <c r="A123" s="1042"/>
      <c r="B123" s="2737"/>
      <c r="C123" s="3396"/>
      <c r="D123" s="896"/>
      <c r="E123" s="897"/>
      <c r="F123" s="898"/>
      <c r="G123" s="964"/>
      <c r="H123" s="1280"/>
      <c r="I123" s="899"/>
      <c r="J123" s="900"/>
      <c r="K123" s="900"/>
      <c r="L123" s="900"/>
      <c r="M123" s="925"/>
      <c r="N123" s="1733"/>
      <c r="O123" s="927"/>
      <c r="P123" s="901"/>
      <c r="Q123" s="903"/>
      <c r="R123" s="904"/>
      <c r="S123" s="904"/>
      <c r="T123" s="905"/>
      <c r="U123" s="818"/>
      <c r="V123" s="1118">
        <v>3</v>
      </c>
      <c r="W123" s="1091" t="s">
        <v>2285</v>
      </c>
      <c r="X123" s="1269">
        <v>45682</v>
      </c>
      <c r="Y123" s="1269">
        <v>45823</v>
      </c>
      <c r="Z123" s="1280"/>
      <c r="AA123" s="1252">
        <v>1</v>
      </c>
      <c r="AB123" s="907">
        <v>1</v>
      </c>
      <c r="AC123" s="908"/>
      <c r="AD123" s="909"/>
      <c r="AE123" s="871"/>
      <c r="AF123" s="1028"/>
      <c r="AG123" s="929"/>
      <c r="AH123" s="929"/>
      <c r="AI123" s="929"/>
      <c r="AJ123" s="930"/>
      <c r="AK123" s="1029"/>
      <c r="AL123" s="914"/>
      <c r="AM123" s="914"/>
      <c r="AN123" s="915"/>
      <c r="AO123" s="798"/>
      <c r="AP123" s="1050"/>
      <c r="AQ123" s="901"/>
      <c r="AR123" s="881"/>
      <c r="AS123" s="917" t="e">
        <f t="shared" si="0"/>
        <v>#DIV/0!</v>
      </c>
      <c r="AT123" s="918" t="e">
        <f t="shared" si="1"/>
        <v>#DIV/0!</v>
      </c>
      <c r="AU123" s="918" t="e">
        <f t="shared" si="2"/>
        <v>#DIV/0!</v>
      </c>
      <c r="AV123" s="918" t="e">
        <f t="shared" si="3"/>
        <v>#DIV/0!</v>
      </c>
      <c r="AW123" s="919">
        <f t="shared" si="33"/>
        <v>1</v>
      </c>
      <c r="AX123" s="919">
        <f t="shared" si="34"/>
        <v>1</v>
      </c>
      <c r="AY123" s="919">
        <f t="shared" si="35"/>
        <v>0</v>
      </c>
      <c r="AZ123" s="919" t="e">
        <f t="shared" si="7"/>
        <v>#DIV/0!</v>
      </c>
      <c r="BA123" s="920" t="e">
        <f t="shared" si="8"/>
        <v>#DIV/0!</v>
      </c>
      <c r="BB123" s="920" t="e">
        <f t="shared" si="9"/>
        <v>#DIV/0!</v>
      </c>
      <c r="BC123" s="920" t="e">
        <f t="shared" si="10"/>
        <v>#DIV/0!</v>
      </c>
      <c r="BD123" s="920" t="e">
        <f t="shared" si="11"/>
        <v>#DIV/0!</v>
      </c>
      <c r="BE123" s="921">
        <v>0.2</v>
      </c>
      <c r="BF123" s="921">
        <v>0.8</v>
      </c>
      <c r="BG123" s="920">
        <f t="shared" si="12"/>
        <v>0.2</v>
      </c>
      <c r="BH123" s="920">
        <f t="shared" si="13"/>
        <v>0.2</v>
      </c>
      <c r="BI123" s="920">
        <f t="shared" si="14"/>
        <v>0</v>
      </c>
      <c r="BJ123" s="920" t="e">
        <f t="shared" si="58"/>
        <v>#DIV/0!</v>
      </c>
      <c r="BK123" s="920" t="e">
        <f t="shared" si="58"/>
        <v>#DIV/0!</v>
      </c>
      <c r="BL123" s="920" t="e">
        <f t="shared" si="16"/>
        <v>#DIV/0!</v>
      </c>
      <c r="BM123" s="920" t="e">
        <f t="shared" si="17"/>
        <v>#DIV/0!</v>
      </c>
      <c r="BN123" s="920" t="e">
        <f t="shared" si="18"/>
        <v>#DIV/0!</v>
      </c>
      <c r="BO123" s="920" t="e">
        <f t="shared" si="59"/>
        <v>#DIV/0!</v>
      </c>
      <c r="BP123" s="920" t="e">
        <f t="shared" si="59"/>
        <v>#DIV/0!</v>
      </c>
      <c r="BQ123" s="920" t="e">
        <f t="shared" si="59"/>
        <v>#DIV/0!</v>
      </c>
      <c r="BR123" s="920" t="e">
        <f t="shared" si="59"/>
        <v>#DIV/0!</v>
      </c>
      <c r="BS123" s="842"/>
      <c r="BT123" s="842"/>
      <c r="BU123" s="842"/>
      <c r="BV123" s="842"/>
      <c r="BW123" s="842"/>
      <c r="BX123" s="842"/>
      <c r="BY123" s="842"/>
      <c r="BZ123" s="842"/>
      <c r="CA123" s="830"/>
      <c r="CB123" s="798"/>
      <c r="CC123" s="922"/>
      <c r="CD123" s="923"/>
      <c r="CE123" s="923"/>
      <c r="CF123" s="974"/>
      <c r="CG123" s="975"/>
      <c r="CH123" s="798"/>
      <c r="CI123" s="798"/>
      <c r="CJ123" s="798"/>
      <c r="CK123" s="798"/>
      <c r="CL123" s="798"/>
      <c r="CM123" s="798"/>
      <c r="CN123" s="798"/>
      <c r="CO123" s="798"/>
      <c r="CP123" s="798"/>
      <c r="CQ123" s="798"/>
      <c r="CR123" s="798"/>
      <c r="CS123" s="798"/>
      <c r="CT123" s="798"/>
    </row>
    <row r="124" spans="1:98" ht="14.25" customHeight="1">
      <c r="A124" s="1042"/>
      <c r="B124" s="2737"/>
      <c r="C124" s="3396"/>
      <c r="D124" s="896"/>
      <c r="E124" s="897"/>
      <c r="F124" s="898"/>
      <c r="G124" s="964"/>
      <c r="H124" s="1280"/>
      <c r="I124" s="899"/>
      <c r="J124" s="900"/>
      <c r="K124" s="900"/>
      <c r="L124" s="900"/>
      <c r="M124" s="925"/>
      <c r="N124" s="1733"/>
      <c r="O124" s="927"/>
      <c r="P124" s="901"/>
      <c r="Q124" s="903"/>
      <c r="R124" s="904"/>
      <c r="S124" s="904"/>
      <c r="T124" s="905"/>
      <c r="U124" s="818"/>
      <c r="V124" s="1118">
        <v>4</v>
      </c>
      <c r="W124" s="1091" t="s">
        <v>2271</v>
      </c>
      <c r="X124" s="1269">
        <v>45824</v>
      </c>
      <c r="Y124" s="1269">
        <v>45824</v>
      </c>
      <c r="Z124" s="1669"/>
      <c r="AA124" s="1252">
        <v>0</v>
      </c>
      <c r="AB124" s="907">
        <v>0</v>
      </c>
      <c r="AC124" s="908"/>
      <c r="AD124" s="909"/>
      <c r="AE124" s="871"/>
      <c r="AF124" s="1028"/>
      <c r="AG124" s="929"/>
      <c r="AH124" s="929"/>
      <c r="AI124" s="929"/>
      <c r="AJ124" s="930"/>
      <c r="AK124" s="1029"/>
      <c r="AL124" s="914"/>
      <c r="AM124" s="914"/>
      <c r="AN124" s="915"/>
      <c r="AO124" s="798"/>
      <c r="AP124" s="1050"/>
      <c r="AQ124" s="901"/>
      <c r="AR124" s="881"/>
      <c r="AS124" s="917" t="e">
        <f t="shared" si="0"/>
        <v>#DIV/0!</v>
      </c>
      <c r="AT124" s="918" t="e">
        <f t="shared" si="1"/>
        <v>#DIV/0!</v>
      </c>
      <c r="AU124" s="918" t="e">
        <f t="shared" si="2"/>
        <v>#DIV/0!</v>
      </c>
      <c r="AV124" s="918" t="e">
        <f t="shared" si="3"/>
        <v>#DIV/0!</v>
      </c>
      <c r="AW124" s="919">
        <f t="shared" si="33"/>
        <v>0</v>
      </c>
      <c r="AX124" s="919">
        <f t="shared" si="34"/>
        <v>0</v>
      </c>
      <c r="AY124" s="919">
        <f t="shared" si="35"/>
        <v>0</v>
      </c>
      <c r="AZ124" s="919" t="e">
        <f t="shared" si="7"/>
        <v>#DIV/0!</v>
      </c>
      <c r="BA124" s="920" t="e">
        <f t="shared" si="8"/>
        <v>#DIV/0!</v>
      </c>
      <c r="BB124" s="920" t="e">
        <f t="shared" si="9"/>
        <v>#DIV/0!</v>
      </c>
      <c r="BC124" s="920" t="e">
        <f t="shared" si="10"/>
        <v>#DIV/0!</v>
      </c>
      <c r="BD124" s="920" t="e">
        <f t="shared" si="11"/>
        <v>#DIV/0!</v>
      </c>
      <c r="BE124" s="921">
        <v>0.2</v>
      </c>
      <c r="BF124" s="921">
        <v>0.8</v>
      </c>
      <c r="BG124" s="920">
        <f t="shared" si="12"/>
        <v>0</v>
      </c>
      <c r="BH124" s="920">
        <f t="shared" si="13"/>
        <v>0</v>
      </c>
      <c r="BI124" s="920">
        <f t="shared" si="14"/>
        <v>0</v>
      </c>
      <c r="BJ124" s="920" t="e">
        <f t="shared" si="58"/>
        <v>#DIV/0!</v>
      </c>
      <c r="BK124" s="920" t="e">
        <f t="shared" si="58"/>
        <v>#DIV/0!</v>
      </c>
      <c r="BL124" s="920" t="e">
        <f t="shared" si="16"/>
        <v>#DIV/0!</v>
      </c>
      <c r="BM124" s="920" t="e">
        <f t="shared" si="17"/>
        <v>#DIV/0!</v>
      </c>
      <c r="BN124" s="920" t="e">
        <f t="shared" si="18"/>
        <v>#DIV/0!</v>
      </c>
      <c r="BO124" s="920" t="e">
        <f t="shared" si="59"/>
        <v>#DIV/0!</v>
      </c>
      <c r="BP124" s="920" t="e">
        <f t="shared" si="59"/>
        <v>#DIV/0!</v>
      </c>
      <c r="BQ124" s="920" t="e">
        <f t="shared" si="59"/>
        <v>#DIV/0!</v>
      </c>
      <c r="BR124" s="920" t="e">
        <f t="shared" si="59"/>
        <v>#DIV/0!</v>
      </c>
      <c r="BS124" s="842"/>
      <c r="BT124" s="842"/>
      <c r="BU124" s="842"/>
      <c r="BV124" s="842"/>
      <c r="BW124" s="842"/>
      <c r="BX124" s="842"/>
      <c r="BY124" s="842"/>
      <c r="BZ124" s="842"/>
      <c r="CA124" s="830"/>
      <c r="CB124" s="798"/>
      <c r="CC124" s="922"/>
      <c r="CD124" s="923"/>
      <c r="CE124" s="923"/>
      <c r="CF124" s="974"/>
      <c r="CG124" s="975"/>
      <c r="CH124" s="798"/>
      <c r="CI124" s="798"/>
      <c r="CJ124" s="798"/>
      <c r="CK124" s="798"/>
      <c r="CL124" s="798"/>
      <c r="CM124" s="798"/>
      <c r="CN124" s="798"/>
      <c r="CO124" s="798"/>
      <c r="CP124" s="798"/>
      <c r="CQ124" s="798"/>
      <c r="CR124" s="798"/>
      <c r="CS124" s="798"/>
      <c r="CT124" s="798"/>
    </row>
    <row r="125" spans="1:98" ht="14.25" customHeight="1">
      <c r="A125" s="1042"/>
      <c r="B125" s="2737"/>
      <c r="C125" s="3396"/>
      <c r="D125" s="896"/>
      <c r="E125" s="897"/>
      <c r="F125" s="898"/>
      <c r="G125" s="964"/>
      <c r="H125" s="1280"/>
      <c r="I125" s="899"/>
      <c r="J125" s="900"/>
      <c r="K125" s="900"/>
      <c r="L125" s="900"/>
      <c r="M125" s="925"/>
      <c r="N125" s="1733"/>
      <c r="O125" s="927"/>
      <c r="P125" s="901"/>
      <c r="Q125" s="903"/>
      <c r="R125" s="904"/>
      <c r="S125" s="904"/>
      <c r="T125" s="905"/>
      <c r="U125" s="818"/>
      <c r="V125" s="1118">
        <v>5</v>
      </c>
      <c r="W125" s="1091"/>
      <c r="X125" s="1269"/>
      <c r="Y125" s="1269"/>
      <c r="Z125" s="969"/>
      <c r="AA125" s="1252"/>
      <c r="AB125" s="908"/>
      <c r="AC125" s="908"/>
      <c r="AD125" s="909"/>
      <c r="AE125" s="871"/>
      <c r="AF125" s="1028"/>
      <c r="AG125" s="929"/>
      <c r="AH125" s="929"/>
      <c r="AI125" s="929"/>
      <c r="AJ125" s="930"/>
      <c r="AK125" s="1029"/>
      <c r="AL125" s="914"/>
      <c r="AM125" s="914"/>
      <c r="AN125" s="915"/>
      <c r="AO125" s="798"/>
      <c r="AP125" s="1050"/>
      <c r="AQ125" s="901"/>
      <c r="AR125" s="881"/>
      <c r="AS125" s="917" t="e">
        <f t="shared" si="0"/>
        <v>#DIV/0!</v>
      </c>
      <c r="AT125" s="918" t="e">
        <f t="shared" si="1"/>
        <v>#DIV/0!</v>
      </c>
      <c r="AU125" s="918" t="e">
        <f t="shared" si="2"/>
        <v>#DIV/0!</v>
      </c>
      <c r="AV125" s="918" t="e">
        <f t="shared" si="3"/>
        <v>#DIV/0!</v>
      </c>
      <c r="AW125" s="919" t="e">
        <f t="shared" si="33"/>
        <v>#DIV/0!</v>
      </c>
      <c r="AX125" s="919" t="e">
        <f t="shared" si="34"/>
        <v>#DIV/0!</v>
      </c>
      <c r="AY125" s="919" t="e">
        <f t="shared" si="35"/>
        <v>#DIV/0!</v>
      </c>
      <c r="AZ125" s="919" t="e">
        <f t="shared" si="7"/>
        <v>#DIV/0!</v>
      </c>
      <c r="BA125" s="920" t="e">
        <f t="shared" si="8"/>
        <v>#DIV/0!</v>
      </c>
      <c r="BB125" s="920" t="e">
        <f t="shared" si="9"/>
        <v>#DIV/0!</v>
      </c>
      <c r="BC125" s="920" t="e">
        <f t="shared" si="10"/>
        <v>#DIV/0!</v>
      </c>
      <c r="BD125" s="920" t="e">
        <f t="shared" si="11"/>
        <v>#DIV/0!</v>
      </c>
      <c r="BE125" s="921">
        <v>0.2</v>
      </c>
      <c r="BF125" s="921">
        <v>0.8</v>
      </c>
      <c r="BG125" s="920" t="e">
        <f t="shared" si="12"/>
        <v>#DIV/0!</v>
      </c>
      <c r="BH125" s="920" t="e">
        <f t="shared" si="13"/>
        <v>#DIV/0!</v>
      </c>
      <c r="BI125" s="920" t="e">
        <f t="shared" si="14"/>
        <v>#DIV/0!</v>
      </c>
      <c r="BJ125" s="920" t="e">
        <f t="shared" ref="BJ125:BK140" si="64">+AZ125*BE125</f>
        <v>#DIV/0!</v>
      </c>
      <c r="BK125" s="920" t="e">
        <f t="shared" si="64"/>
        <v>#DIV/0!</v>
      </c>
      <c r="BL125" s="920" t="e">
        <f t="shared" si="16"/>
        <v>#DIV/0!</v>
      </c>
      <c r="BM125" s="920" t="e">
        <f t="shared" si="17"/>
        <v>#DIV/0!</v>
      </c>
      <c r="BN125" s="920" t="e">
        <f t="shared" si="18"/>
        <v>#DIV/0!</v>
      </c>
      <c r="BO125" s="920" t="e">
        <f t="shared" ref="BO125:BR140" si="65">+BG125+BK125</f>
        <v>#DIV/0!</v>
      </c>
      <c r="BP125" s="920" t="e">
        <f t="shared" si="65"/>
        <v>#DIV/0!</v>
      </c>
      <c r="BQ125" s="920" t="e">
        <f t="shared" si="65"/>
        <v>#DIV/0!</v>
      </c>
      <c r="BR125" s="920" t="e">
        <f t="shared" si="65"/>
        <v>#DIV/0!</v>
      </c>
      <c r="BS125" s="842"/>
      <c r="BT125" s="842"/>
      <c r="BU125" s="842"/>
      <c r="BV125" s="842"/>
      <c r="BW125" s="842"/>
      <c r="BX125" s="842"/>
      <c r="BY125" s="842"/>
      <c r="BZ125" s="842"/>
      <c r="CA125" s="830"/>
      <c r="CB125" s="798"/>
      <c r="CC125" s="922"/>
      <c r="CD125" s="923"/>
      <c r="CE125" s="923"/>
      <c r="CF125" s="974"/>
      <c r="CG125" s="975"/>
      <c r="CH125" s="798"/>
      <c r="CI125" s="798"/>
      <c r="CJ125" s="798"/>
      <c r="CK125" s="798"/>
      <c r="CL125" s="798"/>
      <c r="CM125" s="798"/>
      <c r="CN125" s="798"/>
      <c r="CO125" s="798"/>
      <c r="CP125" s="798"/>
      <c r="CQ125" s="798"/>
      <c r="CR125" s="798"/>
      <c r="CS125" s="798"/>
      <c r="CT125" s="798"/>
    </row>
    <row r="126" spans="1:98" ht="14.25" customHeight="1">
      <c r="A126" s="1042"/>
      <c r="B126" s="2737"/>
      <c r="C126" s="3396"/>
      <c r="D126" s="896"/>
      <c r="E126" s="897"/>
      <c r="F126" s="898"/>
      <c r="G126" s="964"/>
      <c r="H126" s="1280"/>
      <c r="I126" s="899"/>
      <c r="J126" s="900"/>
      <c r="K126" s="900"/>
      <c r="L126" s="900"/>
      <c r="M126" s="925"/>
      <c r="N126" s="1733"/>
      <c r="O126" s="927"/>
      <c r="P126" s="901"/>
      <c r="Q126" s="903"/>
      <c r="R126" s="904"/>
      <c r="S126" s="904"/>
      <c r="T126" s="905"/>
      <c r="U126" s="818"/>
      <c r="V126" s="1118">
        <v>6</v>
      </c>
      <c r="W126" s="898"/>
      <c r="X126" s="1269"/>
      <c r="Y126" s="1269"/>
      <c r="Z126" s="969"/>
      <c r="AA126" s="1252"/>
      <c r="AB126" s="908"/>
      <c r="AC126" s="908"/>
      <c r="AD126" s="909"/>
      <c r="AE126" s="871"/>
      <c r="AF126" s="1028"/>
      <c r="AG126" s="929"/>
      <c r="AH126" s="929"/>
      <c r="AI126" s="929"/>
      <c r="AJ126" s="930"/>
      <c r="AK126" s="1029"/>
      <c r="AL126" s="914"/>
      <c r="AM126" s="914"/>
      <c r="AN126" s="915"/>
      <c r="AO126" s="798"/>
      <c r="AP126" s="1050"/>
      <c r="AQ126" s="901"/>
      <c r="AR126" s="881"/>
      <c r="AS126" s="917" t="e">
        <f t="shared" si="0"/>
        <v>#DIV/0!</v>
      </c>
      <c r="AT126" s="918" t="e">
        <f t="shared" si="1"/>
        <v>#DIV/0!</v>
      </c>
      <c r="AU126" s="918" t="e">
        <f t="shared" si="2"/>
        <v>#DIV/0!</v>
      </c>
      <c r="AV126" s="918" t="e">
        <f t="shared" si="3"/>
        <v>#DIV/0!</v>
      </c>
      <c r="AW126" s="919" t="e">
        <f t="shared" si="33"/>
        <v>#DIV/0!</v>
      </c>
      <c r="AX126" s="919" t="e">
        <f t="shared" si="34"/>
        <v>#DIV/0!</v>
      </c>
      <c r="AY126" s="919" t="e">
        <f t="shared" si="35"/>
        <v>#DIV/0!</v>
      </c>
      <c r="AZ126" s="919" t="e">
        <f t="shared" si="7"/>
        <v>#DIV/0!</v>
      </c>
      <c r="BA126" s="920" t="e">
        <f t="shared" si="8"/>
        <v>#DIV/0!</v>
      </c>
      <c r="BB126" s="920" t="e">
        <f t="shared" si="9"/>
        <v>#DIV/0!</v>
      </c>
      <c r="BC126" s="920" t="e">
        <f t="shared" si="10"/>
        <v>#DIV/0!</v>
      </c>
      <c r="BD126" s="920" t="e">
        <f t="shared" si="11"/>
        <v>#DIV/0!</v>
      </c>
      <c r="BE126" s="921">
        <v>0.2</v>
      </c>
      <c r="BF126" s="921">
        <v>0.8</v>
      </c>
      <c r="BG126" s="920" t="e">
        <f t="shared" si="12"/>
        <v>#DIV/0!</v>
      </c>
      <c r="BH126" s="920" t="e">
        <f t="shared" si="13"/>
        <v>#DIV/0!</v>
      </c>
      <c r="BI126" s="920" t="e">
        <f t="shared" si="14"/>
        <v>#DIV/0!</v>
      </c>
      <c r="BJ126" s="920" t="e">
        <f t="shared" si="64"/>
        <v>#DIV/0!</v>
      </c>
      <c r="BK126" s="920" t="e">
        <f t="shared" si="64"/>
        <v>#DIV/0!</v>
      </c>
      <c r="BL126" s="920" t="e">
        <f t="shared" si="16"/>
        <v>#DIV/0!</v>
      </c>
      <c r="BM126" s="920" t="e">
        <f t="shared" si="17"/>
        <v>#DIV/0!</v>
      </c>
      <c r="BN126" s="920" t="e">
        <f t="shared" si="18"/>
        <v>#DIV/0!</v>
      </c>
      <c r="BO126" s="920" t="e">
        <f t="shared" si="65"/>
        <v>#DIV/0!</v>
      </c>
      <c r="BP126" s="920" t="e">
        <f t="shared" si="65"/>
        <v>#DIV/0!</v>
      </c>
      <c r="BQ126" s="920" t="e">
        <f t="shared" si="65"/>
        <v>#DIV/0!</v>
      </c>
      <c r="BR126" s="920" t="e">
        <f t="shared" si="65"/>
        <v>#DIV/0!</v>
      </c>
      <c r="BS126" s="842"/>
      <c r="BT126" s="842"/>
      <c r="BU126" s="842"/>
      <c r="BV126" s="842"/>
      <c r="BW126" s="842"/>
      <c r="BX126" s="842"/>
      <c r="BY126" s="842"/>
      <c r="BZ126" s="842"/>
      <c r="CA126" s="830"/>
      <c r="CB126" s="798"/>
      <c r="CC126" s="922"/>
      <c r="CD126" s="923"/>
      <c r="CE126" s="923"/>
      <c r="CF126" s="974"/>
      <c r="CG126" s="975"/>
      <c r="CH126" s="798"/>
      <c r="CI126" s="798"/>
      <c r="CJ126" s="798"/>
      <c r="CK126" s="798"/>
      <c r="CL126" s="798"/>
      <c r="CM126" s="798"/>
      <c r="CN126" s="798"/>
      <c r="CO126" s="798"/>
      <c r="CP126" s="798"/>
      <c r="CQ126" s="798"/>
      <c r="CR126" s="798"/>
      <c r="CS126" s="798"/>
      <c r="CT126" s="798"/>
    </row>
    <row r="127" spans="1:98" ht="14.25" customHeight="1">
      <c r="A127" s="1042"/>
      <c r="B127" s="2737"/>
      <c r="C127" s="3396"/>
      <c r="D127" s="896"/>
      <c r="E127" s="897"/>
      <c r="F127" s="898"/>
      <c r="G127" s="964"/>
      <c r="H127" s="1280"/>
      <c r="I127" s="899"/>
      <c r="J127" s="900"/>
      <c r="K127" s="900"/>
      <c r="L127" s="900"/>
      <c r="M127" s="925"/>
      <c r="N127" s="1733"/>
      <c r="O127" s="927"/>
      <c r="P127" s="901"/>
      <c r="Q127" s="903"/>
      <c r="R127" s="904"/>
      <c r="S127" s="904"/>
      <c r="T127" s="905"/>
      <c r="U127" s="818"/>
      <c r="V127" s="906">
        <v>7</v>
      </c>
      <c r="W127" s="999"/>
      <c r="X127" s="1286"/>
      <c r="Y127" s="1286"/>
      <c r="Z127" s="969"/>
      <c r="AA127" s="1252"/>
      <c r="AB127" s="908"/>
      <c r="AC127" s="908"/>
      <c r="AD127" s="909"/>
      <c r="AE127" s="871"/>
      <c r="AF127" s="1028"/>
      <c r="AG127" s="929"/>
      <c r="AH127" s="929"/>
      <c r="AI127" s="929"/>
      <c r="AJ127" s="930"/>
      <c r="AK127" s="1029"/>
      <c r="AL127" s="914"/>
      <c r="AM127" s="914"/>
      <c r="AN127" s="915"/>
      <c r="AO127" s="798"/>
      <c r="AP127" s="1050"/>
      <c r="AQ127" s="901"/>
      <c r="AR127" s="881"/>
      <c r="AS127" s="917" t="e">
        <f t="shared" si="0"/>
        <v>#DIV/0!</v>
      </c>
      <c r="AT127" s="918" t="e">
        <f t="shared" si="1"/>
        <v>#DIV/0!</v>
      </c>
      <c r="AU127" s="918" t="e">
        <f t="shared" si="2"/>
        <v>#DIV/0!</v>
      </c>
      <c r="AV127" s="918" t="e">
        <f t="shared" si="3"/>
        <v>#DIV/0!</v>
      </c>
      <c r="AW127" s="919" t="e">
        <f t="shared" si="33"/>
        <v>#DIV/0!</v>
      </c>
      <c r="AX127" s="919" t="e">
        <f t="shared" si="34"/>
        <v>#DIV/0!</v>
      </c>
      <c r="AY127" s="919" t="e">
        <f t="shared" si="35"/>
        <v>#DIV/0!</v>
      </c>
      <c r="AZ127" s="919" t="e">
        <f t="shared" si="7"/>
        <v>#DIV/0!</v>
      </c>
      <c r="BA127" s="920" t="e">
        <f t="shared" si="8"/>
        <v>#DIV/0!</v>
      </c>
      <c r="BB127" s="920" t="e">
        <f t="shared" si="9"/>
        <v>#DIV/0!</v>
      </c>
      <c r="BC127" s="920" t="e">
        <f t="shared" si="10"/>
        <v>#DIV/0!</v>
      </c>
      <c r="BD127" s="920" t="e">
        <f t="shared" si="11"/>
        <v>#DIV/0!</v>
      </c>
      <c r="BE127" s="921">
        <v>0.2</v>
      </c>
      <c r="BF127" s="921">
        <v>0.8</v>
      </c>
      <c r="BG127" s="920" t="e">
        <f t="shared" si="12"/>
        <v>#DIV/0!</v>
      </c>
      <c r="BH127" s="920" t="e">
        <f t="shared" si="13"/>
        <v>#DIV/0!</v>
      </c>
      <c r="BI127" s="920" t="e">
        <f t="shared" si="14"/>
        <v>#DIV/0!</v>
      </c>
      <c r="BJ127" s="920" t="e">
        <f t="shared" si="64"/>
        <v>#DIV/0!</v>
      </c>
      <c r="BK127" s="920" t="e">
        <f t="shared" si="64"/>
        <v>#DIV/0!</v>
      </c>
      <c r="BL127" s="920" t="e">
        <f t="shared" si="16"/>
        <v>#DIV/0!</v>
      </c>
      <c r="BM127" s="920" t="e">
        <f t="shared" si="17"/>
        <v>#DIV/0!</v>
      </c>
      <c r="BN127" s="920" t="e">
        <f t="shared" si="18"/>
        <v>#DIV/0!</v>
      </c>
      <c r="BO127" s="920" t="e">
        <f t="shared" si="65"/>
        <v>#DIV/0!</v>
      </c>
      <c r="BP127" s="920" t="e">
        <f t="shared" si="65"/>
        <v>#DIV/0!</v>
      </c>
      <c r="BQ127" s="920" t="e">
        <f t="shared" si="65"/>
        <v>#DIV/0!</v>
      </c>
      <c r="BR127" s="920" t="e">
        <f t="shared" si="65"/>
        <v>#DIV/0!</v>
      </c>
      <c r="BS127" s="842"/>
      <c r="BT127" s="842"/>
      <c r="BU127" s="842"/>
      <c r="BV127" s="842"/>
      <c r="BW127" s="842"/>
      <c r="BX127" s="842"/>
      <c r="BY127" s="842"/>
      <c r="BZ127" s="842"/>
      <c r="CA127" s="830"/>
      <c r="CB127" s="798"/>
      <c r="CC127" s="922"/>
      <c r="CD127" s="923"/>
      <c r="CE127" s="923"/>
      <c r="CF127" s="974"/>
      <c r="CG127" s="975"/>
      <c r="CH127" s="798"/>
      <c r="CI127" s="798"/>
      <c r="CJ127" s="798"/>
      <c r="CK127" s="798"/>
      <c r="CL127" s="798"/>
      <c r="CM127" s="798"/>
      <c r="CN127" s="798"/>
      <c r="CO127" s="798"/>
      <c r="CP127" s="798"/>
      <c r="CQ127" s="798"/>
      <c r="CR127" s="798"/>
      <c r="CS127" s="798"/>
      <c r="CT127" s="798"/>
    </row>
    <row r="128" spans="1:98" ht="14.25" customHeight="1">
      <c r="A128" s="1042"/>
      <c r="B128" s="2737"/>
      <c r="C128" s="3396"/>
      <c r="D128" s="896"/>
      <c r="E128" s="897"/>
      <c r="F128" s="898"/>
      <c r="G128" s="964"/>
      <c r="H128" s="1280"/>
      <c r="I128" s="899"/>
      <c r="J128" s="900"/>
      <c r="K128" s="900"/>
      <c r="L128" s="900"/>
      <c r="M128" s="925"/>
      <c r="N128" s="1733"/>
      <c r="O128" s="927"/>
      <c r="P128" s="901"/>
      <c r="Q128" s="903"/>
      <c r="R128" s="904"/>
      <c r="S128" s="904"/>
      <c r="T128" s="905"/>
      <c r="U128" s="818"/>
      <c r="V128" s="906">
        <v>8</v>
      </c>
      <c r="W128" s="898"/>
      <c r="X128" s="1269"/>
      <c r="Y128" s="1269"/>
      <c r="Z128" s="1101"/>
      <c r="AA128" s="1252"/>
      <c r="AB128" s="908"/>
      <c r="AC128" s="908"/>
      <c r="AD128" s="909"/>
      <c r="AE128" s="871"/>
      <c r="AF128" s="1028"/>
      <c r="AG128" s="929"/>
      <c r="AH128" s="929"/>
      <c r="AI128" s="929"/>
      <c r="AJ128" s="930"/>
      <c r="AK128" s="1029"/>
      <c r="AL128" s="914"/>
      <c r="AM128" s="914"/>
      <c r="AN128" s="915"/>
      <c r="AO128" s="798"/>
      <c r="AP128" s="1050"/>
      <c r="AQ128" s="901"/>
      <c r="AR128" s="881"/>
      <c r="AS128" s="917" t="e">
        <f t="shared" si="0"/>
        <v>#DIV/0!</v>
      </c>
      <c r="AT128" s="918" t="e">
        <f t="shared" si="1"/>
        <v>#DIV/0!</v>
      </c>
      <c r="AU128" s="918" t="e">
        <f t="shared" si="2"/>
        <v>#DIV/0!</v>
      </c>
      <c r="AV128" s="918" t="e">
        <f t="shared" si="3"/>
        <v>#DIV/0!</v>
      </c>
      <c r="AW128" s="919" t="e">
        <f t="shared" si="33"/>
        <v>#DIV/0!</v>
      </c>
      <c r="AX128" s="919" t="e">
        <f t="shared" si="34"/>
        <v>#DIV/0!</v>
      </c>
      <c r="AY128" s="919" t="e">
        <f t="shared" si="35"/>
        <v>#DIV/0!</v>
      </c>
      <c r="AZ128" s="919" t="e">
        <f t="shared" si="7"/>
        <v>#DIV/0!</v>
      </c>
      <c r="BA128" s="920" t="e">
        <f t="shared" si="8"/>
        <v>#DIV/0!</v>
      </c>
      <c r="BB128" s="920" t="e">
        <f t="shared" si="9"/>
        <v>#DIV/0!</v>
      </c>
      <c r="BC128" s="920" t="e">
        <f t="shared" si="10"/>
        <v>#DIV/0!</v>
      </c>
      <c r="BD128" s="920" t="e">
        <f t="shared" si="11"/>
        <v>#DIV/0!</v>
      </c>
      <c r="BE128" s="921">
        <v>0.2</v>
      </c>
      <c r="BF128" s="921">
        <v>0.8</v>
      </c>
      <c r="BG128" s="920" t="e">
        <f t="shared" si="12"/>
        <v>#DIV/0!</v>
      </c>
      <c r="BH128" s="920" t="e">
        <f t="shared" si="13"/>
        <v>#DIV/0!</v>
      </c>
      <c r="BI128" s="920" t="e">
        <f t="shared" si="14"/>
        <v>#DIV/0!</v>
      </c>
      <c r="BJ128" s="920" t="e">
        <f t="shared" si="64"/>
        <v>#DIV/0!</v>
      </c>
      <c r="BK128" s="920" t="e">
        <f t="shared" si="64"/>
        <v>#DIV/0!</v>
      </c>
      <c r="BL128" s="920" t="e">
        <f t="shared" si="16"/>
        <v>#DIV/0!</v>
      </c>
      <c r="BM128" s="920" t="e">
        <f t="shared" si="17"/>
        <v>#DIV/0!</v>
      </c>
      <c r="BN128" s="920" t="e">
        <f t="shared" si="18"/>
        <v>#DIV/0!</v>
      </c>
      <c r="BO128" s="920" t="e">
        <f t="shared" si="65"/>
        <v>#DIV/0!</v>
      </c>
      <c r="BP128" s="920" t="e">
        <f t="shared" si="65"/>
        <v>#DIV/0!</v>
      </c>
      <c r="BQ128" s="920" t="e">
        <f t="shared" si="65"/>
        <v>#DIV/0!</v>
      </c>
      <c r="BR128" s="920" t="e">
        <f t="shared" si="65"/>
        <v>#DIV/0!</v>
      </c>
      <c r="BS128" s="842"/>
      <c r="BT128" s="842"/>
      <c r="BU128" s="842"/>
      <c r="BV128" s="842"/>
      <c r="BW128" s="842"/>
      <c r="BX128" s="842"/>
      <c r="BY128" s="842"/>
      <c r="BZ128" s="842"/>
      <c r="CA128" s="830"/>
      <c r="CB128" s="798"/>
      <c r="CC128" s="922"/>
      <c r="CD128" s="923"/>
      <c r="CE128" s="923"/>
      <c r="CF128" s="974"/>
      <c r="CG128" s="975"/>
      <c r="CH128" s="798"/>
      <c r="CI128" s="798"/>
      <c r="CJ128" s="798"/>
      <c r="CK128" s="798"/>
      <c r="CL128" s="798"/>
      <c r="CM128" s="798"/>
      <c r="CN128" s="798"/>
      <c r="CO128" s="798"/>
      <c r="CP128" s="798"/>
      <c r="CQ128" s="798"/>
      <c r="CR128" s="798"/>
      <c r="CS128" s="798"/>
      <c r="CT128" s="798"/>
    </row>
    <row r="129" spans="1:98" ht="14.25" customHeight="1">
      <c r="A129" s="1042"/>
      <c r="B129" s="2737"/>
      <c r="C129" s="3396"/>
      <c r="D129" s="896"/>
      <c r="E129" s="897"/>
      <c r="F129" s="898"/>
      <c r="G129" s="964"/>
      <c r="H129" s="1280"/>
      <c r="I129" s="899"/>
      <c r="J129" s="900"/>
      <c r="K129" s="900"/>
      <c r="L129" s="900"/>
      <c r="M129" s="925"/>
      <c r="N129" s="1733"/>
      <c r="O129" s="927"/>
      <c r="P129" s="901"/>
      <c r="Q129" s="903"/>
      <c r="R129" s="904"/>
      <c r="S129" s="904"/>
      <c r="T129" s="905"/>
      <c r="U129" s="818"/>
      <c r="V129" s="906">
        <v>9</v>
      </c>
      <c r="W129" s="1090"/>
      <c r="X129" s="1269"/>
      <c r="Y129" s="1269"/>
      <c r="Z129" s="1101"/>
      <c r="AA129" s="1252"/>
      <c r="AB129" s="908"/>
      <c r="AC129" s="908"/>
      <c r="AD129" s="909"/>
      <c r="AE129" s="871"/>
      <c r="AF129" s="1028"/>
      <c r="AG129" s="929"/>
      <c r="AH129" s="929"/>
      <c r="AI129" s="929"/>
      <c r="AJ129" s="930"/>
      <c r="AK129" s="1029"/>
      <c r="AL129" s="914"/>
      <c r="AM129" s="914"/>
      <c r="AN129" s="915"/>
      <c r="AO129" s="798"/>
      <c r="AP129" s="1050"/>
      <c r="AQ129" s="901"/>
      <c r="AR129" s="881"/>
      <c r="AS129" s="917" t="e">
        <f t="shared" si="0"/>
        <v>#DIV/0!</v>
      </c>
      <c r="AT129" s="918" t="e">
        <f t="shared" si="1"/>
        <v>#DIV/0!</v>
      </c>
      <c r="AU129" s="918" t="e">
        <f t="shared" si="2"/>
        <v>#DIV/0!</v>
      </c>
      <c r="AV129" s="918" t="e">
        <f t="shared" si="3"/>
        <v>#DIV/0!</v>
      </c>
      <c r="AW129" s="919" t="e">
        <f t="shared" si="33"/>
        <v>#DIV/0!</v>
      </c>
      <c r="AX129" s="919" t="e">
        <f t="shared" si="34"/>
        <v>#DIV/0!</v>
      </c>
      <c r="AY129" s="919" t="e">
        <f t="shared" si="35"/>
        <v>#DIV/0!</v>
      </c>
      <c r="AZ129" s="919" t="e">
        <f t="shared" si="7"/>
        <v>#DIV/0!</v>
      </c>
      <c r="BA129" s="920" t="e">
        <f t="shared" si="8"/>
        <v>#DIV/0!</v>
      </c>
      <c r="BB129" s="920" t="e">
        <f t="shared" si="9"/>
        <v>#DIV/0!</v>
      </c>
      <c r="BC129" s="920" t="e">
        <f t="shared" si="10"/>
        <v>#DIV/0!</v>
      </c>
      <c r="BD129" s="920" t="e">
        <f t="shared" si="11"/>
        <v>#DIV/0!</v>
      </c>
      <c r="BE129" s="921">
        <v>0.2</v>
      </c>
      <c r="BF129" s="921">
        <v>0.8</v>
      </c>
      <c r="BG129" s="920" t="e">
        <f t="shared" si="12"/>
        <v>#DIV/0!</v>
      </c>
      <c r="BH129" s="920" t="e">
        <f t="shared" si="13"/>
        <v>#DIV/0!</v>
      </c>
      <c r="BI129" s="920" t="e">
        <f t="shared" si="14"/>
        <v>#DIV/0!</v>
      </c>
      <c r="BJ129" s="920" t="e">
        <f t="shared" si="64"/>
        <v>#DIV/0!</v>
      </c>
      <c r="BK129" s="920" t="e">
        <f t="shared" si="64"/>
        <v>#DIV/0!</v>
      </c>
      <c r="BL129" s="920" t="e">
        <f t="shared" si="16"/>
        <v>#DIV/0!</v>
      </c>
      <c r="BM129" s="920" t="e">
        <f t="shared" si="17"/>
        <v>#DIV/0!</v>
      </c>
      <c r="BN129" s="920" t="e">
        <f t="shared" si="18"/>
        <v>#DIV/0!</v>
      </c>
      <c r="BO129" s="920" t="e">
        <f t="shared" si="65"/>
        <v>#DIV/0!</v>
      </c>
      <c r="BP129" s="920" t="e">
        <f t="shared" si="65"/>
        <v>#DIV/0!</v>
      </c>
      <c r="BQ129" s="920" t="e">
        <f t="shared" si="65"/>
        <v>#DIV/0!</v>
      </c>
      <c r="BR129" s="920" t="e">
        <f t="shared" si="65"/>
        <v>#DIV/0!</v>
      </c>
      <c r="BS129" s="842"/>
      <c r="BT129" s="842"/>
      <c r="BU129" s="842"/>
      <c r="BV129" s="842"/>
      <c r="BW129" s="842"/>
      <c r="BX129" s="842"/>
      <c r="BY129" s="842"/>
      <c r="BZ129" s="842"/>
      <c r="CA129" s="830"/>
      <c r="CB129" s="798"/>
      <c r="CC129" s="922"/>
      <c r="CD129" s="923"/>
      <c r="CE129" s="923"/>
      <c r="CF129" s="974"/>
      <c r="CG129" s="975"/>
      <c r="CH129" s="798"/>
      <c r="CI129" s="798"/>
      <c r="CJ129" s="798"/>
      <c r="CK129" s="798"/>
      <c r="CL129" s="798"/>
      <c r="CM129" s="798"/>
      <c r="CN129" s="798"/>
      <c r="CO129" s="798"/>
      <c r="CP129" s="798"/>
      <c r="CQ129" s="798"/>
      <c r="CR129" s="798"/>
      <c r="CS129" s="798"/>
      <c r="CT129" s="798"/>
    </row>
    <row r="130" spans="1:98" ht="14.25" customHeight="1" thickBot="1">
      <c r="A130" s="1088"/>
      <c r="B130" s="2739"/>
      <c r="C130" s="1712"/>
      <c r="D130" s="1020"/>
      <c r="E130" s="1021"/>
      <c r="F130" s="983"/>
      <c r="G130" s="984"/>
      <c r="H130" s="1024"/>
      <c r="I130" s="1063"/>
      <c r="J130" s="986"/>
      <c r="K130" s="986"/>
      <c r="L130" s="986"/>
      <c r="M130" s="1062"/>
      <c r="N130" s="1760"/>
      <c r="O130" s="987"/>
      <c r="P130" s="985"/>
      <c r="Q130" s="1065"/>
      <c r="R130" s="1066"/>
      <c r="S130" s="1066"/>
      <c r="T130" s="1067"/>
      <c r="U130" s="818"/>
      <c r="V130" s="981">
        <v>10</v>
      </c>
      <c r="W130" s="1068"/>
      <c r="X130" s="1257"/>
      <c r="Y130" s="1257"/>
      <c r="Z130" s="1069"/>
      <c r="AA130" s="3404"/>
      <c r="AB130" s="989"/>
      <c r="AC130" s="989"/>
      <c r="AD130" s="990"/>
      <c r="AE130" s="871"/>
      <c r="AF130" s="1071"/>
      <c r="AG130" s="991"/>
      <c r="AH130" s="991"/>
      <c r="AI130" s="991"/>
      <c r="AJ130" s="992"/>
      <c r="AK130" s="1073"/>
      <c r="AL130" s="994"/>
      <c r="AM130" s="994"/>
      <c r="AN130" s="1074"/>
      <c r="AO130" s="798"/>
      <c r="AP130" s="1075"/>
      <c r="AQ130" s="985"/>
      <c r="AR130" s="881"/>
      <c r="AS130" s="1076" t="e">
        <f t="shared" si="0"/>
        <v>#DIV/0!</v>
      </c>
      <c r="AT130" s="1077" t="e">
        <f t="shared" si="1"/>
        <v>#DIV/0!</v>
      </c>
      <c r="AU130" s="1077" t="e">
        <f t="shared" si="2"/>
        <v>#DIV/0!</v>
      </c>
      <c r="AV130" s="1077" t="e">
        <f t="shared" si="3"/>
        <v>#DIV/0!</v>
      </c>
      <c r="AW130" s="1078" t="e">
        <f t="shared" si="33"/>
        <v>#DIV/0!</v>
      </c>
      <c r="AX130" s="1078" t="e">
        <f t="shared" si="34"/>
        <v>#DIV/0!</v>
      </c>
      <c r="AY130" s="1078" t="e">
        <f t="shared" si="35"/>
        <v>#DIV/0!</v>
      </c>
      <c r="AZ130" s="1078" t="e">
        <f t="shared" si="7"/>
        <v>#DIV/0!</v>
      </c>
      <c r="BA130" s="1079" t="e">
        <f t="shared" si="8"/>
        <v>#DIV/0!</v>
      </c>
      <c r="BB130" s="1079" t="e">
        <f t="shared" si="9"/>
        <v>#DIV/0!</v>
      </c>
      <c r="BC130" s="1079" t="e">
        <f t="shared" si="10"/>
        <v>#DIV/0!</v>
      </c>
      <c r="BD130" s="1079" t="e">
        <f t="shared" si="11"/>
        <v>#DIV/0!</v>
      </c>
      <c r="BE130" s="1080">
        <v>0.2</v>
      </c>
      <c r="BF130" s="1080">
        <v>0.8</v>
      </c>
      <c r="BG130" s="1079" t="e">
        <f t="shared" si="12"/>
        <v>#DIV/0!</v>
      </c>
      <c r="BH130" s="1079" t="e">
        <f t="shared" si="13"/>
        <v>#DIV/0!</v>
      </c>
      <c r="BI130" s="1079" t="e">
        <f t="shared" si="14"/>
        <v>#DIV/0!</v>
      </c>
      <c r="BJ130" s="1079" t="e">
        <f t="shared" si="64"/>
        <v>#DIV/0!</v>
      </c>
      <c r="BK130" s="1079" t="e">
        <f t="shared" si="64"/>
        <v>#DIV/0!</v>
      </c>
      <c r="BL130" s="1079" t="e">
        <f t="shared" si="16"/>
        <v>#DIV/0!</v>
      </c>
      <c r="BM130" s="1079" t="e">
        <f t="shared" si="17"/>
        <v>#DIV/0!</v>
      </c>
      <c r="BN130" s="1079" t="e">
        <f t="shared" si="18"/>
        <v>#DIV/0!</v>
      </c>
      <c r="BO130" s="1079" t="e">
        <f t="shared" si="65"/>
        <v>#DIV/0!</v>
      </c>
      <c r="BP130" s="1079" t="e">
        <f t="shared" si="65"/>
        <v>#DIV/0!</v>
      </c>
      <c r="BQ130" s="1079" t="e">
        <f t="shared" si="65"/>
        <v>#DIV/0!</v>
      </c>
      <c r="BR130" s="1079" t="e">
        <f t="shared" si="65"/>
        <v>#DIV/0!</v>
      </c>
      <c r="BS130" s="838"/>
      <c r="BT130" s="838"/>
      <c r="BU130" s="838"/>
      <c r="BV130" s="838"/>
      <c r="BW130" s="838"/>
      <c r="BX130" s="838"/>
      <c r="BY130" s="838"/>
      <c r="BZ130" s="838"/>
      <c r="CA130" s="839"/>
      <c r="CB130" s="798"/>
      <c r="CC130" s="1081"/>
      <c r="CD130" s="1082"/>
      <c r="CE130" s="1082"/>
      <c r="CF130" s="1083"/>
      <c r="CG130" s="1084"/>
      <c r="CH130" s="798"/>
      <c r="CI130" s="798"/>
      <c r="CJ130" s="798"/>
      <c r="CK130" s="798"/>
      <c r="CL130" s="798"/>
      <c r="CM130" s="798"/>
      <c r="CN130" s="798"/>
      <c r="CO130" s="798"/>
      <c r="CP130" s="798"/>
      <c r="CQ130" s="798"/>
      <c r="CR130" s="798"/>
      <c r="CS130" s="798"/>
      <c r="CT130" s="798"/>
    </row>
    <row r="131" spans="1:98" ht="14.25" customHeight="1">
      <c r="A131" s="853">
        <v>15</v>
      </c>
      <c r="B131" s="1555" t="s">
        <v>2305</v>
      </c>
      <c r="C131" s="3394"/>
      <c r="D131" s="856">
        <v>202400000003126</v>
      </c>
      <c r="E131" s="857"/>
      <c r="F131" s="1115" t="s">
        <v>77</v>
      </c>
      <c r="G131" s="950">
        <v>908</v>
      </c>
      <c r="H131" s="998" t="s">
        <v>834</v>
      </c>
      <c r="I131" s="860"/>
      <c r="J131" s="861" t="s">
        <v>280</v>
      </c>
      <c r="K131" s="861"/>
      <c r="L131" s="861"/>
      <c r="M131" s="1035" t="s">
        <v>280</v>
      </c>
      <c r="N131" s="1722">
        <f>SUM(P131:P140)</f>
        <v>6317808733</v>
      </c>
      <c r="O131" s="954"/>
      <c r="P131" s="3409">
        <v>6317808733</v>
      </c>
      <c r="Q131" s="863"/>
      <c r="R131" s="864">
        <v>0</v>
      </c>
      <c r="S131" s="864"/>
      <c r="T131" s="865"/>
      <c r="U131" s="871"/>
      <c r="V131" s="867">
        <v>1</v>
      </c>
      <c r="W131" s="1117" t="s">
        <v>2304</v>
      </c>
      <c r="X131" s="1780">
        <v>45659</v>
      </c>
      <c r="Y131" s="1780">
        <v>45730</v>
      </c>
      <c r="Z131" s="3416" t="s">
        <v>2261</v>
      </c>
      <c r="AA131" s="1243">
        <v>0</v>
      </c>
      <c r="AB131" s="868">
        <v>1</v>
      </c>
      <c r="AC131" s="869"/>
      <c r="AD131" s="870"/>
      <c r="AE131" s="871"/>
      <c r="AF131" s="3402" t="s">
        <v>2289</v>
      </c>
      <c r="AG131" s="873" t="s">
        <v>2263</v>
      </c>
      <c r="AH131" s="3403" t="s">
        <v>2264</v>
      </c>
      <c r="AI131" s="874" t="s">
        <v>156</v>
      </c>
      <c r="AJ131" s="875">
        <v>2025</v>
      </c>
      <c r="AK131" s="1041"/>
      <c r="AL131" s="877"/>
      <c r="AM131" s="877"/>
      <c r="AN131" s="878"/>
      <c r="AO131" s="1010"/>
      <c r="AP131" s="879"/>
      <c r="AQ131" s="880" t="s">
        <v>356</v>
      </c>
      <c r="AR131" s="881"/>
      <c r="AS131" s="882">
        <f t="shared" si="0"/>
        <v>0</v>
      </c>
      <c r="AT131" s="977">
        <f t="shared" si="1"/>
        <v>0</v>
      </c>
      <c r="AU131" s="977">
        <f t="shared" si="2"/>
        <v>0</v>
      </c>
      <c r="AV131" s="977">
        <f t="shared" si="3"/>
        <v>0</v>
      </c>
      <c r="AW131" s="1014">
        <f t="shared" si="33"/>
        <v>0</v>
      </c>
      <c r="AX131" s="1014">
        <f t="shared" si="34"/>
        <v>1</v>
      </c>
      <c r="AY131" s="1014">
        <f t="shared" si="35"/>
        <v>0</v>
      </c>
      <c r="AZ131" s="1014" t="e">
        <f t="shared" si="7"/>
        <v>#DIV/0!</v>
      </c>
      <c r="BA131" s="978">
        <f t="shared" si="8"/>
        <v>0</v>
      </c>
      <c r="BB131" s="978">
        <f t="shared" si="9"/>
        <v>0</v>
      </c>
      <c r="BC131" s="978">
        <f t="shared" si="10"/>
        <v>0</v>
      </c>
      <c r="BD131" s="978">
        <f t="shared" si="11"/>
        <v>0</v>
      </c>
      <c r="BE131" s="979">
        <v>0.2</v>
      </c>
      <c r="BF131" s="979">
        <v>0.8</v>
      </c>
      <c r="BG131" s="978">
        <f t="shared" si="12"/>
        <v>0</v>
      </c>
      <c r="BH131" s="978">
        <f t="shared" si="13"/>
        <v>0.2</v>
      </c>
      <c r="BI131" s="978">
        <f t="shared" si="14"/>
        <v>0</v>
      </c>
      <c r="BJ131" s="978" t="e">
        <f t="shared" si="64"/>
        <v>#DIV/0!</v>
      </c>
      <c r="BK131" s="978">
        <f t="shared" si="64"/>
        <v>0</v>
      </c>
      <c r="BL131" s="978">
        <f t="shared" si="16"/>
        <v>0</v>
      </c>
      <c r="BM131" s="978">
        <f t="shared" si="17"/>
        <v>0</v>
      </c>
      <c r="BN131" s="978">
        <f t="shared" si="18"/>
        <v>0</v>
      </c>
      <c r="BO131" s="978">
        <f t="shared" si="65"/>
        <v>0</v>
      </c>
      <c r="BP131" s="885">
        <f t="shared" si="65"/>
        <v>0.2</v>
      </c>
      <c r="BQ131" s="885">
        <f t="shared" si="65"/>
        <v>0</v>
      </c>
      <c r="BR131" s="885" t="e">
        <f t="shared" si="65"/>
        <v>#DIV/0!</v>
      </c>
      <c r="BS131" s="1015">
        <f t="shared" ref="BS131:BV131" si="66">AVERAGEIF(BO131:BO140,"&lt;&gt;#¡DIV/0!")</f>
        <v>0</v>
      </c>
      <c r="BT131" s="1015">
        <f t="shared" si="66"/>
        <v>0.2</v>
      </c>
      <c r="BU131" s="1015">
        <f t="shared" si="66"/>
        <v>0</v>
      </c>
      <c r="BV131" s="1015" t="e">
        <f t="shared" si="66"/>
        <v>#DIV/0!</v>
      </c>
      <c r="BW131" s="888">
        <f>+C131*BS131</f>
        <v>0</v>
      </c>
      <c r="BX131" s="888">
        <f>+C131*BT131</f>
        <v>0</v>
      </c>
      <c r="BY131" s="888">
        <f>+C131*BU131</f>
        <v>0</v>
      </c>
      <c r="BZ131" s="888" t="e">
        <f>+C131*BV131</f>
        <v>#DIV/0!</v>
      </c>
      <c r="CA131" s="1016" t="e">
        <f>SUM(BW131:BZ140)</f>
        <v>#DIV/0!</v>
      </c>
      <c r="CB131" s="798"/>
      <c r="CC131" s="890">
        <f t="shared" ref="CC131:CF131" si="67">+Q131/$N$131</f>
        <v>0</v>
      </c>
      <c r="CD131" s="891">
        <f t="shared" si="67"/>
        <v>0</v>
      </c>
      <c r="CE131" s="891">
        <f t="shared" si="67"/>
        <v>0</v>
      </c>
      <c r="CF131" s="961">
        <f t="shared" si="67"/>
        <v>0</v>
      </c>
      <c r="CG131" s="962">
        <f>AVERAGE(CC131:CF140)</f>
        <v>0</v>
      </c>
      <c r="CH131" s="798"/>
      <c r="CI131" s="798"/>
      <c r="CJ131" s="798"/>
      <c r="CK131" s="798"/>
      <c r="CL131" s="798"/>
      <c r="CM131" s="798"/>
      <c r="CN131" s="798"/>
      <c r="CO131" s="798"/>
      <c r="CP131" s="798"/>
      <c r="CQ131" s="798"/>
      <c r="CR131" s="798"/>
      <c r="CS131" s="798"/>
      <c r="CT131" s="798"/>
    </row>
    <row r="132" spans="1:98" ht="14.25" customHeight="1">
      <c r="A132" s="1042"/>
      <c r="B132" s="2737"/>
      <c r="C132" s="3396"/>
      <c r="D132" s="896"/>
      <c r="E132" s="897"/>
      <c r="F132" s="1115"/>
      <c r="G132" s="964"/>
      <c r="H132" s="1280"/>
      <c r="I132" s="899"/>
      <c r="J132" s="900"/>
      <c r="K132" s="900"/>
      <c r="L132" s="900"/>
      <c r="M132" s="925"/>
      <c r="N132" s="1733"/>
      <c r="O132" s="927"/>
      <c r="P132" s="901"/>
      <c r="Q132" s="903"/>
      <c r="R132" s="904"/>
      <c r="S132" s="904"/>
      <c r="T132" s="905"/>
      <c r="U132" s="818"/>
      <c r="V132" s="906">
        <v>2</v>
      </c>
      <c r="W132" s="898" t="s">
        <v>2269</v>
      </c>
      <c r="X132" s="1780">
        <v>45731</v>
      </c>
      <c r="Y132" s="1780">
        <v>45737</v>
      </c>
      <c r="Z132" s="3412"/>
      <c r="AA132" s="1252">
        <v>0</v>
      </c>
      <c r="AB132" s="907">
        <v>1</v>
      </c>
      <c r="AC132" s="908"/>
      <c r="AD132" s="909"/>
      <c r="AE132" s="871"/>
      <c r="AF132" s="1028"/>
      <c r="AG132" s="929"/>
      <c r="AH132" s="929"/>
      <c r="AI132" s="929"/>
      <c r="AJ132" s="930"/>
      <c r="AK132" s="1029"/>
      <c r="AL132" s="914"/>
      <c r="AM132" s="914"/>
      <c r="AN132" s="915"/>
      <c r="AO132" s="798"/>
      <c r="AP132" s="1050"/>
      <c r="AQ132" s="901"/>
      <c r="AR132" s="881"/>
      <c r="AS132" s="917" t="e">
        <f t="shared" si="0"/>
        <v>#DIV/0!</v>
      </c>
      <c r="AT132" s="918" t="e">
        <f t="shared" si="1"/>
        <v>#DIV/0!</v>
      </c>
      <c r="AU132" s="918" t="e">
        <f t="shared" si="2"/>
        <v>#DIV/0!</v>
      </c>
      <c r="AV132" s="918" t="e">
        <f t="shared" si="3"/>
        <v>#DIV/0!</v>
      </c>
      <c r="AW132" s="919">
        <f t="shared" si="33"/>
        <v>0</v>
      </c>
      <c r="AX132" s="919">
        <f t="shared" si="34"/>
        <v>1</v>
      </c>
      <c r="AY132" s="919">
        <f t="shared" si="35"/>
        <v>0</v>
      </c>
      <c r="AZ132" s="919" t="e">
        <f t="shared" si="7"/>
        <v>#DIV/0!</v>
      </c>
      <c r="BA132" s="920" t="e">
        <f t="shared" si="8"/>
        <v>#DIV/0!</v>
      </c>
      <c r="BB132" s="920" t="e">
        <f t="shared" si="9"/>
        <v>#DIV/0!</v>
      </c>
      <c r="BC132" s="920" t="e">
        <f t="shared" si="10"/>
        <v>#DIV/0!</v>
      </c>
      <c r="BD132" s="920" t="e">
        <f t="shared" si="11"/>
        <v>#DIV/0!</v>
      </c>
      <c r="BE132" s="921">
        <v>0.2</v>
      </c>
      <c r="BF132" s="921">
        <v>0.8</v>
      </c>
      <c r="BG132" s="920">
        <f t="shared" si="12"/>
        <v>0</v>
      </c>
      <c r="BH132" s="920">
        <f t="shared" si="13"/>
        <v>0.2</v>
      </c>
      <c r="BI132" s="920">
        <f t="shared" si="14"/>
        <v>0</v>
      </c>
      <c r="BJ132" s="920" t="e">
        <f t="shared" si="64"/>
        <v>#DIV/0!</v>
      </c>
      <c r="BK132" s="920" t="e">
        <f t="shared" si="64"/>
        <v>#DIV/0!</v>
      </c>
      <c r="BL132" s="920" t="e">
        <f t="shared" si="16"/>
        <v>#DIV/0!</v>
      </c>
      <c r="BM132" s="920" t="e">
        <f t="shared" si="17"/>
        <v>#DIV/0!</v>
      </c>
      <c r="BN132" s="920" t="e">
        <f t="shared" si="18"/>
        <v>#DIV/0!</v>
      </c>
      <c r="BO132" s="920" t="e">
        <f t="shared" si="65"/>
        <v>#DIV/0!</v>
      </c>
      <c r="BP132" s="920" t="e">
        <f t="shared" si="65"/>
        <v>#DIV/0!</v>
      </c>
      <c r="BQ132" s="920" t="e">
        <f t="shared" si="65"/>
        <v>#DIV/0!</v>
      </c>
      <c r="BR132" s="920" t="e">
        <f t="shared" si="65"/>
        <v>#DIV/0!</v>
      </c>
      <c r="BS132" s="842"/>
      <c r="BT132" s="842"/>
      <c r="BU132" s="842"/>
      <c r="BV132" s="842"/>
      <c r="BW132" s="842"/>
      <c r="BX132" s="842"/>
      <c r="BY132" s="842"/>
      <c r="BZ132" s="842"/>
      <c r="CA132" s="830"/>
      <c r="CB132" s="798"/>
      <c r="CC132" s="922"/>
      <c r="CD132" s="923"/>
      <c r="CE132" s="923"/>
      <c r="CF132" s="974"/>
      <c r="CG132" s="975"/>
      <c r="CH132" s="798"/>
      <c r="CI132" s="798"/>
      <c r="CJ132" s="798"/>
      <c r="CK132" s="798"/>
      <c r="CL132" s="798"/>
      <c r="CM132" s="798"/>
      <c r="CN132" s="798"/>
      <c r="CO132" s="798"/>
      <c r="CP132" s="798"/>
      <c r="CQ132" s="798"/>
      <c r="CR132" s="798"/>
      <c r="CS132" s="798"/>
      <c r="CT132" s="798"/>
    </row>
    <row r="133" spans="1:98" ht="14.25" customHeight="1">
      <c r="A133" s="1042"/>
      <c r="B133" s="2737"/>
      <c r="C133" s="3396"/>
      <c r="D133" s="896"/>
      <c r="E133" s="897"/>
      <c r="F133" s="1115"/>
      <c r="G133" s="964"/>
      <c r="H133" s="1280"/>
      <c r="I133" s="899"/>
      <c r="J133" s="900"/>
      <c r="K133" s="900"/>
      <c r="L133" s="900"/>
      <c r="M133" s="925"/>
      <c r="N133" s="1733"/>
      <c r="O133" s="927"/>
      <c r="P133" s="901"/>
      <c r="Q133" s="903"/>
      <c r="R133" s="904"/>
      <c r="S133" s="904"/>
      <c r="T133" s="905"/>
      <c r="U133" s="818"/>
      <c r="V133" s="906">
        <v>3</v>
      </c>
      <c r="W133" s="1091" t="s">
        <v>2285</v>
      </c>
      <c r="X133" s="1780">
        <v>45738</v>
      </c>
      <c r="Y133" s="1780">
        <v>45983</v>
      </c>
      <c r="Z133" s="3412"/>
      <c r="AA133" s="1252">
        <v>0</v>
      </c>
      <c r="AB133" s="907">
        <v>1</v>
      </c>
      <c r="AC133" s="908"/>
      <c r="AD133" s="909"/>
      <c r="AE133" s="871"/>
      <c r="AF133" s="1028"/>
      <c r="AG133" s="929"/>
      <c r="AH133" s="929"/>
      <c r="AI133" s="929"/>
      <c r="AJ133" s="930"/>
      <c r="AK133" s="1029"/>
      <c r="AL133" s="914"/>
      <c r="AM133" s="914"/>
      <c r="AN133" s="915"/>
      <c r="AO133" s="798"/>
      <c r="AP133" s="1050"/>
      <c r="AQ133" s="901"/>
      <c r="AR133" s="881"/>
      <c r="AS133" s="917" t="e">
        <f t="shared" si="0"/>
        <v>#DIV/0!</v>
      </c>
      <c r="AT133" s="918" t="e">
        <f t="shared" si="1"/>
        <v>#DIV/0!</v>
      </c>
      <c r="AU133" s="918" t="e">
        <f t="shared" si="2"/>
        <v>#DIV/0!</v>
      </c>
      <c r="AV133" s="918" t="e">
        <f t="shared" si="3"/>
        <v>#DIV/0!</v>
      </c>
      <c r="AW133" s="919">
        <f t="shared" si="33"/>
        <v>0</v>
      </c>
      <c r="AX133" s="919">
        <f t="shared" si="34"/>
        <v>1</v>
      </c>
      <c r="AY133" s="919">
        <f t="shared" si="35"/>
        <v>0</v>
      </c>
      <c r="AZ133" s="919" t="e">
        <f t="shared" si="7"/>
        <v>#DIV/0!</v>
      </c>
      <c r="BA133" s="920" t="e">
        <f t="shared" si="8"/>
        <v>#DIV/0!</v>
      </c>
      <c r="BB133" s="920" t="e">
        <f t="shared" si="9"/>
        <v>#DIV/0!</v>
      </c>
      <c r="BC133" s="920" t="e">
        <f t="shared" si="10"/>
        <v>#DIV/0!</v>
      </c>
      <c r="BD133" s="920" t="e">
        <f t="shared" si="11"/>
        <v>#DIV/0!</v>
      </c>
      <c r="BE133" s="921">
        <v>0.2</v>
      </c>
      <c r="BF133" s="921">
        <v>0.8</v>
      </c>
      <c r="BG133" s="920">
        <f t="shared" si="12"/>
        <v>0</v>
      </c>
      <c r="BH133" s="920">
        <f t="shared" si="13"/>
        <v>0.2</v>
      </c>
      <c r="BI133" s="920">
        <f t="shared" si="14"/>
        <v>0</v>
      </c>
      <c r="BJ133" s="920" t="e">
        <f t="shared" si="64"/>
        <v>#DIV/0!</v>
      </c>
      <c r="BK133" s="920" t="e">
        <f t="shared" si="64"/>
        <v>#DIV/0!</v>
      </c>
      <c r="BL133" s="920" t="e">
        <f t="shared" si="16"/>
        <v>#DIV/0!</v>
      </c>
      <c r="BM133" s="920" t="e">
        <f t="shared" si="17"/>
        <v>#DIV/0!</v>
      </c>
      <c r="BN133" s="920" t="e">
        <f t="shared" si="18"/>
        <v>#DIV/0!</v>
      </c>
      <c r="BO133" s="920" t="e">
        <f t="shared" si="65"/>
        <v>#DIV/0!</v>
      </c>
      <c r="BP133" s="920" t="e">
        <f t="shared" si="65"/>
        <v>#DIV/0!</v>
      </c>
      <c r="BQ133" s="920" t="e">
        <f t="shared" si="65"/>
        <v>#DIV/0!</v>
      </c>
      <c r="BR133" s="920" t="e">
        <f t="shared" si="65"/>
        <v>#DIV/0!</v>
      </c>
      <c r="BS133" s="842"/>
      <c r="BT133" s="842"/>
      <c r="BU133" s="842"/>
      <c r="BV133" s="842"/>
      <c r="BW133" s="842"/>
      <c r="BX133" s="842"/>
      <c r="BY133" s="842"/>
      <c r="BZ133" s="842"/>
      <c r="CA133" s="830"/>
      <c r="CB133" s="798"/>
      <c r="CC133" s="922"/>
      <c r="CD133" s="923"/>
      <c r="CE133" s="923"/>
      <c r="CF133" s="974"/>
      <c r="CG133" s="975"/>
      <c r="CH133" s="798"/>
      <c r="CI133" s="798"/>
      <c r="CJ133" s="798"/>
      <c r="CK133" s="798"/>
      <c r="CL133" s="798"/>
      <c r="CM133" s="798"/>
      <c r="CN133" s="798"/>
      <c r="CO133" s="798"/>
      <c r="CP133" s="798"/>
      <c r="CQ133" s="798"/>
      <c r="CR133" s="798"/>
      <c r="CS133" s="798"/>
      <c r="CT133" s="798"/>
    </row>
    <row r="134" spans="1:98" ht="14.25" customHeight="1">
      <c r="A134" s="1042"/>
      <c r="B134" s="2737"/>
      <c r="C134" s="3396"/>
      <c r="D134" s="896"/>
      <c r="E134" s="897"/>
      <c r="F134" s="1115"/>
      <c r="G134" s="964"/>
      <c r="H134" s="1280"/>
      <c r="I134" s="899"/>
      <c r="J134" s="900"/>
      <c r="K134" s="900"/>
      <c r="L134" s="900"/>
      <c r="M134" s="925"/>
      <c r="N134" s="1733"/>
      <c r="O134" s="927"/>
      <c r="P134" s="901"/>
      <c r="Q134" s="903"/>
      <c r="R134" s="904"/>
      <c r="S134" s="904"/>
      <c r="T134" s="905"/>
      <c r="U134" s="818"/>
      <c r="V134" s="906">
        <v>4</v>
      </c>
      <c r="W134" s="1091" t="s">
        <v>2271</v>
      </c>
      <c r="X134" s="1780">
        <v>45984</v>
      </c>
      <c r="Y134" s="1780">
        <v>45984</v>
      </c>
      <c r="Z134" s="3414"/>
      <c r="AA134" s="1252">
        <v>0</v>
      </c>
      <c r="AB134" s="907">
        <v>0</v>
      </c>
      <c r="AC134" s="908"/>
      <c r="AD134" s="909"/>
      <c r="AE134" s="871"/>
      <c r="AF134" s="1028"/>
      <c r="AG134" s="929"/>
      <c r="AH134" s="929"/>
      <c r="AI134" s="929"/>
      <c r="AJ134" s="930"/>
      <c r="AK134" s="1029"/>
      <c r="AL134" s="914"/>
      <c r="AM134" s="914"/>
      <c r="AN134" s="915"/>
      <c r="AO134" s="798"/>
      <c r="AP134" s="1050"/>
      <c r="AQ134" s="901"/>
      <c r="AR134" s="881"/>
      <c r="AS134" s="917" t="e">
        <f t="shared" si="0"/>
        <v>#DIV/0!</v>
      </c>
      <c r="AT134" s="918" t="e">
        <f t="shared" si="1"/>
        <v>#DIV/0!</v>
      </c>
      <c r="AU134" s="918" t="e">
        <f t="shared" si="2"/>
        <v>#DIV/0!</v>
      </c>
      <c r="AV134" s="918" t="e">
        <f t="shared" si="3"/>
        <v>#DIV/0!</v>
      </c>
      <c r="AW134" s="919">
        <f t="shared" si="33"/>
        <v>0</v>
      </c>
      <c r="AX134" s="919">
        <f t="shared" si="34"/>
        <v>0</v>
      </c>
      <c r="AY134" s="919">
        <f t="shared" si="35"/>
        <v>0</v>
      </c>
      <c r="AZ134" s="919" t="e">
        <f t="shared" si="7"/>
        <v>#DIV/0!</v>
      </c>
      <c r="BA134" s="920" t="e">
        <f t="shared" si="8"/>
        <v>#DIV/0!</v>
      </c>
      <c r="BB134" s="920" t="e">
        <f t="shared" si="9"/>
        <v>#DIV/0!</v>
      </c>
      <c r="BC134" s="920" t="e">
        <f t="shared" si="10"/>
        <v>#DIV/0!</v>
      </c>
      <c r="BD134" s="920" t="e">
        <f t="shared" si="11"/>
        <v>#DIV/0!</v>
      </c>
      <c r="BE134" s="921">
        <v>0.2</v>
      </c>
      <c r="BF134" s="921">
        <v>0.8</v>
      </c>
      <c r="BG134" s="920">
        <f t="shared" si="12"/>
        <v>0</v>
      </c>
      <c r="BH134" s="920">
        <f t="shared" si="13"/>
        <v>0</v>
      </c>
      <c r="BI134" s="920">
        <f t="shared" si="14"/>
        <v>0</v>
      </c>
      <c r="BJ134" s="920" t="e">
        <f t="shared" si="64"/>
        <v>#DIV/0!</v>
      </c>
      <c r="BK134" s="920" t="e">
        <f t="shared" si="64"/>
        <v>#DIV/0!</v>
      </c>
      <c r="BL134" s="920" t="e">
        <f t="shared" si="16"/>
        <v>#DIV/0!</v>
      </c>
      <c r="BM134" s="920" t="e">
        <f t="shared" si="17"/>
        <v>#DIV/0!</v>
      </c>
      <c r="BN134" s="920" t="e">
        <f t="shared" si="18"/>
        <v>#DIV/0!</v>
      </c>
      <c r="BO134" s="920" t="e">
        <f t="shared" si="65"/>
        <v>#DIV/0!</v>
      </c>
      <c r="BP134" s="920" t="e">
        <f t="shared" si="65"/>
        <v>#DIV/0!</v>
      </c>
      <c r="BQ134" s="920" t="e">
        <f t="shared" si="65"/>
        <v>#DIV/0!</v>
      </c>
      <c r="BR134" s="920" t="e">
        <f t="shared" si="65"/>
        <v>#DIV/0!</v>
      </c>
      <c r="BS134" s="842"/>
      <c r="BT134" s="842"/>
      <c r="BU134" s="842"/>
      <c r="BV134" s="842"/>
      <c r="BW134" s="842"/>
      <c r="BX134" s="842"/>
      <c r="BY134" s="842"/>
      <c r="BZ134" s="842"/>
      <c r="CA134" s="830"/>
      <c r="CB134" s="798"/>
      <c r="CC134" s="922"/>
      <c r="CD134" s="923"/>
      <c r="CE134" s="923"/>
      <c r="CF134" s="974"/>
      <c r="CG134" s="975"/>
      <c r="CH134" s="798"/>
      <c r="CI134" s="798"/>
      <c r="CJ134" s="798"/>
      <c r="CK134" s="798"/>
      <c r="CL134" s="798"/>
      <c r="CM134" s="798"/>
      <c r="CN134" s="798"/>
      <c r="CO134" s="798"/>
      <c r="CP134" s="798"/>
      <c r="CQ134" s="798"/>
      <c r="CR134" s="798"/>
      <c r="CS134" s="798"/>
      <c r="CT134" s="798"/>
    </row>
    <row r="135" spans="1:98" ht="14.25" customHeight="1">
      <c r="A135" s="1042"/>
      <c r="B135" s="2737"/>
      <c r="C135" s="3396"/>
      <c r="D135" s="896"/>
      <c r="E135" s="897"/>
      <c r="F135" s="898"/>
      <c r="G135" s="964"/>
      <c r="H135" s="1280"/>
      <c r="I135" s="899"/>
      <c r="J135" s="900"/>
      <c r="K135" s="900"/>
      <c r="L135" s="900"/>
      <c r="M135" s="925"/>
      <c r="N135" s="1733"/>
      <c r="O135" s="927"/>
      <c r="P135" s="901"/>
      <c r="Q135" s="903"/>
      <c r="R135" s="904"/>
      <c r="S135" s="904"/>
      <c r="T135" s="905"/>
      <c r="U135" s="818"/>
      <c r="V135" s="906">
        <v>5</v>
      </c>
      <c r="W135" s="1091"/>
      <c r="X135" s="1269"/>
      <c r="Y135" s="1269"/>
      <c r="Z135" s="1101"/>
      <c r="AA135" s="1252"/>
      <c r="AB135" s="908"/>
      <c r="AC135" s="908"/>
      <c r="AD135" s="909"/>
      <c r="AE135" s="871"/>
      <c r="AF135" s="1028"/>
      <c r="AG135" s="929"/>
      <c r="AH135" s="929"/>
      <c r="AI135" s="929"/>
      <c r="AJ135" s="930"/>
      <c r="AK135" s="1029"/>
      <c r="AL135" s="914"/>
      <c r="AM135" s="914"/>
      <c r="AN135" s="915"/>
      <c r="AO135" s="798"/>
      <c r="AP135" s="1050"/>
      <c r="AQ135" s="901"/>
      <c r="AR135" s="881"/>
      <c r="AS135" s="917" t="e">
        <f t="shared" si="0"/>
        <v>#DIV/0!</v>
      </c>
      <c r="AT135" s="918" t="e">
        <f t="shared" si="1"/>
        <v>#DIV/0!</v>
      </c>
      <c r="AU135" s="918" t="e">
        <f t="shared" si="2"/>
        <v>#DIV/0!</v>
      </c>
      <c r="AV135" s="918" t="e">
        <f t="shared" si="3"/>
        <v>#DIV/0!</v>
      </c>
      <c r="AW135" s="919" t="e">
        <f t="shared" si="33"/>
        <v>#DIV/0!</v>
      </c>
      <c r="AX135" s="919" t="e">
        <f t="shared" si="34"/>
        <v>#DIV/0!</v>
      </c>
      <c r="AY135" s="919" t="e">
        <f t="shared" si="35"/>
        <v>#DIV/0!</v>
      </c>
      <c r="AZ135" s="919" t="e">
        <f t="shared" si="7"/>
        <v>#DIV/0!</v>
      </c>
      <c r="BA135" s="920" t="e">
        <f t="shared" si="8"/>
        <v>#DIV/0!</v>
      </c>
      <c r="BB135" s="920" t="e">
        <f t="shared" si="9"/>
        <v>#DIV/0!</v>
      </c>
      <c r="BC135" s="920" t="e">
        <f t="shared" si="10"/>
        <v>#DIV/0!</v>
      </c>
      <c r="BD135" s="920" t="e">
        <f t="shared" si="11"/>
        <v>#DIV/0!</v>
      </c>
      <c r="BE135" s="921">
        <v>0.2</v>
      </c>
      <c r="BF135" s="921">
        <v>0.8</v>
      </c>
      <c r="BG135" s="920" t="e">
        <f t="shared" si="12"/>
        <v>#DIV/0!</v>
      </c>
      <c r="BH135" s="920" t="e">
        <f t="shared" si="13"/>
        <v>#DIV/0!</v>
      </c>
      <c r="BI135" s="920" t="e">
        <f t="shared" si="14"/>
        <v>#DIV/0!</v>
      </c>
      <c r="BJ135" s="920" t="e">
        <f t="shared" si="64"/>
        <v>#DIV/0!</v>
      </c>
      <c r="BK135" s="920" t="e">
        <f t="shared" si="64"/>
        <v>#DIV/0!</v>
      </c>
      <c r="BL135" s="920" t="e">
        <f t="shared" si="16"/>
        <v>#DIV/0!</v>
      </c>
      <c r="BM135" s="920" t="e">
        <f t="shared" si="17"/>
        <v>#DIV/0!</v>
      </c>
      <c r="BN135" s="920" t="e">
        <f t="shared" si="18"/>
        <v>#DIV/0!</v>
      </c>
      <c r="BO135" s="920" t="e">
        <f t="shared" si="65"/>
        <v>#DIV/0!</v>
      </c>
      <c r="BP135" s="920" t="e">
        <f t="shared" si="65"/>
        <v>#DIV/0!</v>
      </c>
      <c r="BQ135" s="920" t="e">
        <f t="shared" si="65"/>
        <v>#DIV/0!</v>
      </c>
      <c r="BR135" s="920" t="e">
        <f t="shared" si="65"/>
        <v>#DIV/0!</v>
      </c>
      <c r="BS135" s="842"/>
      <c r="BT135" s="842"/>
      <c r="BU135" s="842"/>
      <c r="BV135" s="842"/>
      <c r="BW135" s="842"/>
      <c r="BX135" s="842"/>
      <c r="BY135" s="842"/>
      <c r="BZ135" s="842"/>
      <c r="CA135" s="830"/>
      <c r="CB135" s="798"/>
      <c r="CC135" s="922"/>
      <c r="CD135" s="923"/>
      <c r="CE135" s="923"/>
      <c r="CF135" s="974"/>
      <c r="CG135" s="975"/>
      <c r="CH135" s="798"/>
      <c r="CI135" s="798"/>
      <c r="CJ135" s="798"/>
      <c r="CK135" s="798"/>
      <c r="CL135" s="798"/>
      <c r="CM135" s="798"/>
      <c r="CN135" s="798"/>
      <c r="CO135" s="798"/>
      <c r="CP135" s="798"/>
      <c r="CQ135" s="798"/>
      <c r="CR135" s="798"/>
      <c r="CS135" s="798"/>
      <c r="CT135" s="798"/>
    </row>
    <row r="136" spans="1:98" ht="14.25" customHeight="1">
      <c r="A136" s="1042"/>
      <c r="B136" s="2737"/>
      <c r="C136" s="3396"/>
      <c r="D136" s="896"/>
      <c r="E136" s="897"/>
      <c r="F136" s="898"/>
      <c r="G136" s="964"/>
      <c r="H136" s="1280"/>
      <c r="I136" s="899"/>
      <c r="J136" s="900"/>
      <c r="K136" s="900"/>
      <c r="L136" s="900"/>
      <c r="M136" s="925"/>
      <c r="N136" s="1733"/>
      <c r="O136" s="927"/>
      <c r="P136" s="901"/>
      <c r="Q136" s="903"/>
      <c r="R136" s="904"/>
      <c r="S136" s="904"/>
      <c r="T136" s="905"/>
      <c r="U136" s="818"/>
      <c r="V136" s="906">
        <v>6</v>
      </c>
      <c r="W136" s="1090"/>
      <c r="X136" s="1269"/>
      <c r="Y136" s="1269"/>
      <c r="Z136" s="1101"/>
      <c r="AA136" s="1252"/>
      <c r="AB136" s="908"/>
      <c r="AC136" s="908"/>
      <c r="AD136" s="909"/>
      <c r="AE136" s="871"/>
      <c r="AF136" s="1028"/>
      <c r="AG136" s="929"/>
      <c r="AH136" s="929"/>
      <c r="AI136" s="929"/>
      <c r="AJ136" s="930"/>
      <c r="AK136" s="1029"/>
      <c r="AL136" s="914"/>
      <c r="AM136" s="914"/>
      <c r="AN136" s="915"/>
      <c r="AO136" s="798"/>
      <c r="AP136" s="1050"/>
      <c r="AQ136" s="901"/>
      <c r="AR136" s="881"/>
      <c r="AS136" s="917" t="e">
        <f t="shared" si="0"/>
        <v>#DIV/0!</v>
      </c>
      <c r="AT136" s="918" t="e">
        <f t="shared" si="1"/>
        <v>#DIV/0!</v>
      </c>
      <c r="AU136" s="918" t="e">
        <f t="shared" si="2"/>
        <v>#DIV/0!</v>
      </c>
      <c r="AV136" s="918" t="e">
        <f t="shared" si="3"/>
        <v>#DIV/0!</v>
      </c>
      <c r="AW136" s="919" t="e">
        <f t="shared" si="33"/>
        <v>#DIV/0!</v>
      </c>
      <c r="AX136" s="919" t="e">
        <f t="shared" si="34"/>
        <v>#DIV/0!</v>
      </c>
      <c r="AY136" s="919" t="e">
        <f t="shared" si="35"/>
        <v>#DIV/0!</v>
      </c>
      <c r="AZ136" s="919" t="e">
        <f t="shared" si="7"/>
        <v>#DIV/0!</v>
      </c>
      <c r="BA136" s="920" t="e">
        <f t="shared" si="8"/>
        <v>#DIV/0!</v>
      </c>
      <c r="BB136" s="920" t="e">
        <f t="shared" si="9"/>
        <v>#DIV/0!</v>
      </c>
      <c r="BC136" s="920" t="e">
        <f t="shared" si="10"/>
        <v>#DIV/0!</v>
      </c>
      <c r="BD136" s="920" t="e">
        <f t="shared" si="11"/>
        <v>#DIV/0!</v>
      </c>
      <c r="BE136" s="921">
        <v>0.2</v>
      </c>
      <c r="BF136" s="921">
        <v>0.8</v>
      </c>
      <c r="BG136" s="920" t="e">
        <f t="shared" si="12"/>
        <v>#DIV/0!</v>
      </c>
      <c r="BH136" s="920" t="e">
        <f t="shared" si="13"/>
        <v>#DIV/0!</v>
      </c>
      <c r="BI136" s="920" t="e">
        <f t="shared" si="14"/>
        <v>#DIV/0!</v>
      </c>
      <c r="BJ136" s="920" t="e">
        <f t="shared" si="64"/>
        <v>#DIV/0!</v>
      </c>
      <c r="BK136" s="920" t="e">
        <f t="shared" si="64"/>
        <v>#DIV/0!</v>
      </c>
      <c r="BL136" s="920" t="e">
        <f t="shared" si="16"/>
        <v>#DIV/0!</v>
      </c>
      <c r="BM136" s="920" t="e">
        <f t="shared" si="17"/>
        <v>#DIV/0!</v>
      </c>
      <c r="BN136" s="920" t="e">
        <f t="shared" si="18"/>
        <v>#DIV/0!</v>
      </c>
      <c r="BO136" s="920" t="e">
        <f t="shared" si="65"/>
        <v>#DIV/0!</v>
      </c>
      <c r="BP136" s="920" t="e">
        <f t="shared" si="65"/>
        <v>#DIV/0!</v>
      </c>
      <c r="BQ136" s="920" t="e">
        <f t="shared" si="65"/>
        <v>#DIV/0!</v>
      </c>
      <c r="BR136" s="920" t="e">
        <f t="shared" si="65"/>
        <v>#DIV/0!</v>
      </c>
      <c r="BS136" s="842"/>
      <c r="BT136" s="842"/>
      <c r="BU136" s="842"/>
      <c r="BV136" s="842"/>
      <c r="BW136" s="842"/>
      <c r="BX136" s="842"/>
      <c r="BY136" s="842"/>
      <c r="BZ136" s="842"/>
      <c r="CA136" s="830"/>
      <c r="CB136" s="798"/>
      <c r="CC136" s="922"/>
      <c r="CD136" s="923"/>
      <c r="CE136" s="923"/>
      <c r="CF136" s="974"/>
      <c r="CG136" s="975"/>
      <c r="CH136" s="798"/>
      <c r="CI136" s="798"/>
      <c r="CJ136" s="798"/>
      <c r="CK136" s="798"/>
      <c r="CL136" s="798"/>
      <c r="CM136" s="798"/>
      <c r="CN136" s="798"/>
      <c r="CO136" s="798"/>
      <c r="CP136" s="798"/>
      <c r="CQ136" s="798"/>
      <c r="CR136" s="798"/>
      <c r="CS136" s="798"/>
      <c r="CT136" s="798"/>
    </row>
    <row r="137" spans="1:98" ht="14.25" customHeight="1">
      <c r="A137" s="1042"/>
      <c r="B137" s="2737"/>
      <c r="C137" s="3396"/>
      <c r="D137" s="896"/>
      <c r="E137" s="897"/>
      <c r="F137" s="898"/>
      <c r="G137" s="964"/>
      <c r="H137" s="1280"/>
      <c r="I137" s="899"/>
      <c r="J137" s="900"/>
      <c r="K137" s="900"/>
      <c r="L137" s="900"/>
      <c r="M137" s="925"/>
      <c r="N137" s="1733"/>
      <c r="O137" s="927"/>
      <c r="P137" s="901"/>
      <c r="Q137" s="903"/>
      <c r="R137" s="904"/>
      <c r="S137" s="904"/>
      <c r="T137" s="905"/>
      <c r="U137" s="818"/>
      <c r="V137" s="906">
        <v>7</v>
      </c>
      <c r="W137" s="1090"/>
      <c r="X137" s="1269"/>
      <c r="Y137" s="1269"/>
      <c r="Z137" s="1101"/>
      <c r="AA137" s="1252"/>
      <c r="AB137" s="908"/>
      <c r="AC137" s="908"/>
      <c r="AD137" s="909"/>
      <c r="AE137" s="871"/>
      <c r="AF137" s="1028"/>
      <c r="AG137" s="929"/>
      <c r="AH137" s="929"/>
      <c r="AI137" s="929"/>
      <c r="AJ137" s="930"/>
      <c r="AK137" s="1029"/>
      <c r="AL137" s="914"/>
      <c r="AM137" s="914"/>
      <c r="AN137" s="915"/>
      <c r="AO137" s="798"/>
      <c r="AP137" s="1050"/>
      <c r="AQ137" s="901"/>
      <c r="AR137" s="881"/>
      <c r="AS137" s="917" t="e">
        <f t="shared" si="0"/>
        <v>#DIV/0!</v>
      </c>
      <c r="AT137" s="918" t="e">
        <f t="shared" si="1"/>
        <v>#DIV/0!</v>
      </c>
      <c r="AU137" s="918" t="e">
        <f t="shared" si="2"/>
        <v>#DIV/0!</v>
      </c>
      <c r="AV137" s="918" t="e">
        <f t="shared" si="3"/>
        <v>#DIV/0!</v>
      </c>
      <c r="AW137" s="919" t="e">
        <f t="shared" si="33"/>
        <v>#DIV/0!</v>
      </c>
      <c r="AX137" s="919" t="e">
        <f t="shared" si="34"/>
        <v>#DIV/0!</v>
      </c>
      <c r="AY137" s="919" t="e">
        <f t="shared" si="35"/>
        <v>#DIV/0!</v>
      </c>
      <c r="AZ137" s="919" t="e">
        <f t="shared" si="7"/>
        <v>#DIV/0!</v>
      </c>
      <c r="BA137" s="920" t="e">
        <f t="shared" si="8"/>
        <v>#DIV/0!</v>
      </c>
      <c r="BB137" s="920" t="e">
        <f t="shared" si="9"/>
        <v>#DIV/0!</v>
      </c>
      <c r="BC137" s="920" t="e">
        <f t="shared" si="10"/>
        <v>#DIV/0!</v>
      </c>
      <c r="BD137" s="920" t="e">
        <f t="shared" si="11"/>
        <v>#DIV/0!</v>
      </c>
      <c r="BE137" s="921">
        <v>0.2</v>
      </c>
      <c r="BF137" s="921">
        <v>0.8</v>
      </c>
      <c r="BG137" s="920" t="e">
        <f t="shared" si="12"/>
        <v>#DIV/0!</v>
      </c>
      <c r="BH137" s="920" t="e">
        <f t="shared" si="13"/>
        <v>#DIV/0!</v>
      </c>
      <c r="BI137" s="920" t="e">
        <f t="shared" si="14"/>
        <v>#DIV/0!</v>
      </c>
      <c r="BJ137" s="920" t="e">
        <f t="shared" si="64"/>
        <v>#DIV/0!</v>
      </c>
      <c r="BK137" s="920" t="e">
        <f t="shared" si="64"/>
        <v>#DIV/0!</v>
      </c>
      <c r="BL137" s="920" t="e">
        <f t="shared" si="16"/>
        <v>#DIV/0!</v>
      </c>
      <c r="BM137" s="920" t="e">
        <f t="shared" si="17"/>
        <v>#DIV/0!</v>
      </c>
      <c r="BN137" s="920" t="e">
        <f t="shared" si="18"/>
        <v>#DIV/0!</v>
      </c>
      <c r="BO137" s="920" t="e">
        <f t="shared" si="65"/>
        <v>#DIV/0!</v>
      </c>
      <c r="BP137" s="920" t="e">
        <f t="shared" si="65"/>
        <v>#DIV/0!</v>
      </c>
      <c r="BQ137" s="920" t="e">
        <f t="shared" si="65"/>
        <v>#DIV/0!</v>
      </c>
      <c r="BR137" s="920" t="e">
        <f t="shared" si="65"/>
        <v>#DIV/0!</v>
      </c>
      <c r="BS137" s="842"/>
      <c r="BT137" s="842"/>
      <c r="BU137" s="842"/>
      <c r="BV137" s="842"/>
      <c r="BW137" s="842"/>
      <c r="BX137" s="842"/>
      <c r="BY137" s="842"/>
      <c r="BZ137" s="842"/>
      <c r="CA137" s="830"/>
      <c r="CB137" s="798"/>
      <c r="CC137" s="922"/>
      <c r="CD137" s="923"/>
      <c r="CE137" s="923"/>
      <c r="CF137" s="974"/>
      <c r="CG137" s="975"/>
      <c r="CH137" s="798"/>
      <c r="CI137" s="798"/>
      <c r="CJ137" s="798"/>
      <c r="CK137" s="798"/>
      <c r="CL137" s="798"/>
      <c r="CM137" s="798"/>
      <c r="CN137" s="798"/>
      <c r="CO137" s="798"/>
      <c r="CP137" s="798"/>
      <c r="CQ137" s="798"/>
      <c r="CR137" s="798"/>
      <c r="CS137" s="798"/>
      <c r="CT137" s="798"/>
    </row>
    <row r="138" spans="1:98" ht="14.25" customHeight="1">
      <c r="A138" s="1042"/>
      <c r="B138" s="2737"/>
      <c r="C138" s="3396"/>
      <c r="D138" s="896"/>
      <c r="E138" s="897"/>
      <c r="F138" s="898"/>
      <c r="G138" s="964"/>
      <c r="H138" s="1280"/>
      <c r="I138" s="899"/>
      <c r="J138" s="900"/>
      <c r="K138" s="900"/>
      <c r="L138" s="900"/>
      <c r="M138" s="925"/>
      <c r="N138" s="1733"/>
      <c r="O138" s="927"/>
      <c r="P138" s="901"/>
      <c r="Q138" s="903"/>
      <c r="R138" s="904"/>
      <c r="S138" s="904"/>
      <c r="T138" s="905"/>
      <c r="U138" s="818"/>
      <c r="V138" s="906">
        <v>8</v>
      </c>
      <c r="W138" s="1090"/>
      <c r="X138" s="1269"/>
      <c r="Y138" s="1269"/>
      <c r="Z138" s="1101"/>
      <c r="AA138" s="1252"/>
      <c r="AB138" s="908"/>
      <c r="AC138" s="908"/>
      <c r="AD138" s="909"/>
      <c r="AE138" s="871"/>
      <c r="AF138" s="1028"/>
      <c r="AG138" s="929"/>
      <c r="AH138" s="929"/>
      <c r="AI138" s="929"/>
      <c r="AJ138" s="930"/>
      <c r="AK138" s="1029"/>
      <c r="AL138" s="914"/>
      <c r="AM138" s="914"/>
      <c r="AN138" s="915"/>
      <c r="AO138" s="798"/>
      <c r="AP138" s="1050"/>
      <c r="AQ138" s="901"/>
      <c r="AR138" s="881"/>
      <c r="AS138" s="917" t="e">
        <f t="shared" si="0"/>
        <v>#DIV/0!</v>
      </c>
      <c r="AT138" s="918" t="e">
        <f t="shared" si="1"/>
        <v>#DIV/0!</v>
      </c>
      <c r="AU138" s="918" t="e">
        <f t="shared" si="2"/>
        <v>#DIV/0!</v>
      </c>
      <c r="AV138" s="918" t="e">
        <f t="shared" si="3"/>
        <v>#DIV/0!</v>
      </c>
      <c r="AW138" s="919" t="e">
        <f t="shared" si="33"/>
        <v>#DIV/0!</v>
      </c>
      <c r="AX138" s="919" t="e">
        <f t="shared" si="34"/>
        <v>#DIV/0!</v>
      </c>
      <c r="AY138" s="919" t="e">
        <f t="shared" si="35"/>
        <v>#DIV/0!</v>
      </c>
      <c r="AZ138" s="919" t="e">
        <f t="shared" si="7"/>
        <v>#DIV/0!</v>
      </c>
      <c r="BA138" s="920" t="e">
        <f t="shared" si="8"/>
        <v>#DIV/0!</v>
      </c>
      <c r="BB138" s="920" t="e">
        <f t="shared" si="9"/>
        <v>#DIV/0!</v>
      </c>
      <c r="BC138" s="920" t="e">
        <f t="shared" si="10"/>
        <v>#DIV/0!</v>
      </c>
      <c r="BD138" s="920" t="e">
        <f t="shared" si="11"/>
        <v>#DIV/0!</v>
      </c>
      <c r="BE138" s="921">
        <v>0.2</v>
      </c>
      <c r="BF138" s="921">
        <v>0.8</v>
      </c>
      <c r="BG138" s="920" t="e">
        <f t="shared" si="12"/>
        <v>#DIV/0!</v>
      </c>
      <c r="BH138" s="920" t="e">
        <f t="shared" si="13"/>
        <v>#DIV/0!</v>
      </c>
      <c r="BI138" s="920" t="e">
        <f t="shared" si="14"/>
        <v>#DIV/0!</v>
      </c>
      <c r="BJ138" s="920" t="e">
        <f t="shared" si="64"/>
        <v>#DIV/0!</v>
      </c>
      <c r="BK138" s="920" t="e">
        <f t="shared" si="64"/>
        <v>#DIV/0!</v>
      </c>
      <c r="BL138" s="920" t="e">
        <f t="shared" si="16"/>
        <v>#DIV/0!</v>
      </c>
      <c r="BM138" s="920" t="e">
        <f t="shared" si="17"/>
        <v>#DIV/0!</v>
      </c>
      <c r="BN138" s="920" t="e">
        <f t="shared" si="18"/>
        <v>#DIV/0!</v>
      </c>
      <c r="BO138" s="920" t="e">
        <f t="shared" si="65"/>
        <v>#DIV/0!</v>
      </c>
      <c r="BP138" s="920" t="e">
        <f t="shared" si="65"/>
        <v>#DIV/0!</v>
      </c>
      <c r="BQ138" s="920" t="e">
        <f t="shared" si="65"/>
        <v>#DIV/0!</v>
      </c>
      <c r="BR138" s="920" t="e">
        <f t="shared" si="65"/>
        <v>#DIV/0!</v>
      </c>
      <c r="BS138" s="842"/>
      <c r="BT138" s="842"/>
      <c r="BU138" s="842"/>
      <c r="BV138" s="842"/>
      <c r="BW138" s="842"/>
      <c r="BX138" s="842"/>
      <c r="BY138" s="842"/>
      <c r="BZ138" s="842"/>
      <c r="CA138" s="830"/>
      <c r="CB138" s="798"/>
      <c r="CC138" s="922"/>
      <c r="CD138" s="923"/>
      <c r="CE138" s="923"/>
      <c r="CF138" s="974"/>
      <c r="CG138" s="975"/>
      <c r="CH138" s="798"/>
      <c r="CI138" s="798"/>
      <c r="CJ138" s="798"/>
      <c r="CK138" s="798"/>
      <c r="CL138" s="798"/>
      <c r="CM138" s="798"/>
      <c r="CN138" s="798"/>
      <c r="CO138" s="798"/>
      <c r="CP138" s="798"/>
      <c r="CQ138" s="798"/>
      <c r="CR138" s="798"/>
      <c r="CS138" s="798"/>
      <c r="CT138" s="798"/>
    </row>
    <row r="139" spans="1:98" ht="14.25" customHeight="1">
      <c r="A139" s="1042"/>
      <c r="B139" s="2737"/>
      <c r="C139" s="3396"/>
      <c r="D139" s="896"/>
      <c r="E139" s="897"/>
      <c r="F139" s="898"/>
      <c r="G139" s="964"/>
      <c r="H139" s="1280"/>
      <c r="I139" s="899"/>
      <c r="J139" s="900"/>
      <c r="K139" s="900"/>
      <c r="L139" s="900"/>
      <c r="M139" s="925"/>
      <c r="N139" s="1733"/>
      <c r="O139" s="927"/>
      <c r="P139" s="901"/>
      <c r="Q139" s="903"/>
      <c r="R139" s="904"/>
      <c r="S139" s="904"/>
      <c r="T139" s="905"/>
      <c r="U139" s="818"/>
      <c r="V139" s="906">
        <v>9</v>
      </c>
      <c r="W139" s="1090"/>
      <c r="X139" s="1269"/>
      <c r="Y139" s="1269"/>
      <c r="Z139" s="1101"/>
      <c r="AA139" s="1252"/>
      <c r="AB139" s="908"/>
      <c r="AC139" s="908"/>
      <c r="AD139" s="909"/>
      <c r="AE139" s="871"/>
      <c r="AF139" s="1028"/>
      <c r="AG139" s="929"/>
      <c r="AH139" s="929"/>
      <c r="AI139" s="929"/>
      <c r="AJ139" s="930"/>
      <c r="AK139" s="1029"/>
      <c r="AL139" s="914"/>
      <c r="AM139" s="914"/>
      <c r="AN139" s="915"/>
      <c r="AO139" s="798"/>
      <c r="AP139" s="1050"/>
      <c r="AQ139" s="901"/>
      <c r="AR139" s="881"/>
      <c r="AS139" s="917" t="e">
        <f t="shared" si="0"/>
        <v>#DIV/0!</v>
      </c>
      <c r="AT139" s="918" t="e">
        <f t="shared" si="1"/>
        <v>#DIV/0!</v>
      </c>
      <c r="AU139" s="918" t="e">
        <f t="shared" si="2"/>
        <v>#DIV/0!</v>
      </c>
      <c r="AV139" s="918" t="e">
        <f t="shared" si="3"/>
        <v>#DIV/0!</v>
      </c>
      <c r="AW139" s="919" t="e">
        <f t="shared" si="33"/>
        <v>#DIV/0!</v>
      </c>
      <c r="AX139" s="919" t="e">
        <f t="shared" si="34"/>
        <v>#DIV/0!</v>
      </c>
      <c r="AY139" s="919" t="e">
        <f t="shared" si="35"/>
        <v>#DIV/0!</v>
      </c>
      <c r="AZ139" s="919" t="e">
        <f t="shared" si="7"/>
        <v>#DIV/0!</v>
      </c>
      <c r="BA139" s="920" t="e">
        <f t="shared" si="8"/>
        <v>#DIV/0!</v>
      </c>
      <c r="BB139" s="920" t="e">
        <f t="shared" si="9"/>
        <v>#DIV/0!</v>
      </c>
      <c r="BC139" s="920" t="e">
        <f t="shared" si="10"/>
        <v>#DIV/0!</v>
      </c>
      <c r="BD139" s="920" t="e">
        <f t="shared" si="11"/>
        <v>#DIV/0!</v>
      </c>
      <c r="BE139" s="921">
        <v>0.2</v>
      </c>
      <c r="BF139" s="921">
        <v>0.8</v>
      </c>
      <c r="BG139" s="920" t="e">
        <f t="shared" si="12"/>
        <v>#DIV/0!</v>
      </c>
      <c r="BH139" s="920" t="e">
        <f t="shared" si="13"/>
        <v>#DIV/0!</v>
      </c>
      <c r="BI139" s="920" t="e">
        <f t="shared" si="14"/>
        <v>#DIV/0!</v>
      </c>
      <c r="BJ139" s="920" t="e">
        <f t="shared" si="64"/>
        <v>#DIV/0!</v>
      </c>
      <c r="BK139" s="920" t="e">
        <f t="shared" si="64"/>
        <v>#DIV/0!</v>
      </c>
      <c r="BL139" s="920" t="e">
        <f t="shared" si="16"/>
        <v>#DIV/0!</v>
      </c>
      <c r="BM139" s="920" t="e">
        <f t="shared" si="17"/>
        <v>#DIV/0!</v>
      </c>
      <c r="BN139" s="920" t="e">
        <f t="shared" si="18"/>
        <v>#DIV/0!</v>
      </c>
      <c r="BO139" s="920" t="e">
        <f t="shared" si="65"/>
        <v>#DIV/0!</v>
      </c>
      <c r="BP139" s="920" t="e">
        <f t="shared" si="65"/>
        <v>#DIV/0!</v>
      </c>
      <c r="BQ139" s="920" t="e">
        <f t="shared" si="65"/>
        <v>#DIV/0!</v>
      </c>
      <c r="BR139" s="920" t="e">
        <f t="shared" si="65"/>
        <v>#DIV/0!</v>
      </c>
      <c r="BS139" s="842"/>
      <c r="BT139" s="842"/>
      <c r="BU139" s="842"/>
      <c r="BV139" s="842"/>
      <c r="BW139" s="842"/>
      <c r="BX139" s="842"/>
      <c r="BY139" s="842"/>
      <c r="BZ139" s="842"/>
      <c r="CA139" s="830"/>
      <c r="CB139" s="798"/>
      <c r="CC139" s="922"/>
      <c r="CD139" s="923"/>
      <c r="CE139" s="923"/>
      <c r="CF139" s="974"/>
      <c r="CG139" s="975"/>
      <c r="CH139" s="798"/>
      <c r="CI139" s="798"/>
      <c r="CJ139" s="798"/>
      <c r="CK139" s="798"/>
      <c r="CL139" s="798"/>
      <c r="CM139" s="798"/>
      <c r="CN139" s="798"/>
      <c r="CO139" s="798"/>
      <c r="CP139" s="798"/>
      <c r="CQ139" s="798"/>
      <c r="CR139" s="798"/>
      <c r="CS139" s="798"/>
      <c r="CT139" s="798"/>
    </row>
    <row r="140" spans="1:98" ht="14.25" customHeight="1" thickBot="1">
      <c r="A140" s="1057"/>
      <c r="B140" s="2739"/>
      <c r="C140" s="1712"/>
      <c r="D140" s="1020"/>
      <c r="E140" s="1021"/>
      <c r="F140" s="983"/>
      <c r="G140" s="984"/>
      <c r="H140" s="1024"/>
      <c r="I140" s="1063"/>
      <c r="J140" s="986"/>
      <c r="K140" s="986"/>
      <c r="L140" s="986"/>
      <c r="M140" s="1062"/>
      <c r="N140" s="1760"/>
      <c r="O140" s="987"/>
      <c r="P140" s="985"/>
      <c r="Q140" s="1065"/>
      <c r="R140" s="1066"/>
      <c r="S140" s="1066"/>
      <c r="T140" s="1067"/>
      <c r="U140" s="818"/>
      <c r="V140" s="981">
        <v>10</v>
      </c>
      <c r="W140" s="1068"/>
      <c r="X140" s="1257"/>
      <c r="Y140" s="1257"/>
      <c r="Z140" s="1069"/>
      <c r="AA140" s="3404"/>
      <c r="AB140" s="989"/>
      <c r="AC140" s="989"/>
      <c r="AD140" s="990"/>
      <c r="AE140" s="871"/>
      <c r="AF140" s="1071"/>
      <c r="AG140" s="991"/>
      <c r="AH140" s="991"/>
      <c r="AI140" s="991"/>
      <c r="AJ140" s="992"/>
      <c r="AK140" s="1073"/>
      <c r="AL140" s="994"/>
      <c r="AM140" s="994"/>
      <c r="AN140" s="1074"/>
      <c r="AO140" s="798"/>
      <c r="AP140" s="1075"/>
      <c r="AQ140" s="985"/>
      <c r="AR140" s="881"/>
      <c r="AS140" s="1076" t="e">
        <f t="shared" si="0"/>
        <v>#DIV/0!</v>
      </c>
      <c r="AT140" s="1077" t="e">
        <f t="shared" si="1"/>
        <v>#DIV/0!</v>
      </c>
      <c r="AU140" s="1077" t="e">
        <f t="shared" si="2"/>
        <v>#DIV/0!</v>
      </c>
      <c r="AV140" s="1077" t="e">
        <f t="shared" si="3"/>
        <v>#DIV/0!</v>
      </c>
      <c r="AW140" s="1078" t="e">
        <f t="shared" si="33"/>
        <v>#DIV/0!</v>
      </c>
      <c r="AX140" s="1078" t="e">
        <f t="shared" si="34"/>
        <v>#DIV/0!</v>
      </c>
      <c r="AY140" s="1078" t="e">
        <f t="shared" si="35"/>
        <v>#DIV/0!</v>
      </c>
      <c r="AZ140" s="1078" t="e">
        <f t="shared" si="7"/>
        <v>#DIV/0!</v>
      </c>
      <c r="BA140" s="1079" t="e">
        <f t="shared" si="8"/>
        <v>#DIV/0!</v>
      </c>
      <c r="BB140" s="1079" t="e">
        <f t="shared" si="9"/>
        <v>#DIV/0!</v>
      </c>
      <c r="BC140" s="1079" t="e">
        <f t="shared" si="10"/>
        <v>#DIV/0!</v>
      </c>
      <c r="BD140" s="1079" t="e">
        <f t="shared" si="11"/>
        <v>#DIV/0!</v>
      </c>
      <c r="BE140" s="1080">
        <v>0.2</v>
      </c>
      <c r="BF140" s="1080">
        <v>0.8</v>
      </c>
      <c r="BG140" s="1079" t="e">
        <f t="shared" si="12"/>
        <v>#DIV/0!</v>
      </c>
      <c r="BH140" s="1079" t="e">
        <f t="shared" si="13"/>
        <v>#DIV/0!</v>
      </c>
      <c r="BI140" s="1079" t="e">
        <f t="shared" si="14"/>
        <v>#DIV/0!</v>
      </c>
      <c r="BJ140" s="1079" t="e">
        <f t="shared" si="64"/>
        <v>#DIV/0!</v>
      </c>
      <c r="BK140" s="1079" t="e">
        <f t="shared" si="64"/>
        <v>#DIV/0!</v>
      </c>
      <c r="BL140" s="1079" t="e">
        <f t="shared" si="16"/>
        <v>#DIV/0!</v>
      </c>
      <c r="BM140" s="1079" t="e">
        <f t="shared" si="17"/>
        <v>#DIV/0!</v>
      </c>
      <c r="BN140" s="1079" t="e">
        <f t="shared" si="18"/>
        <v>#DIV/0!</v>
      </c>
      <c r="BO140" s="1079" t="e">
        <f t="shared" si="65"/>
        <v>#DIV/0!</v>
      </c>
      <c r="BP140" s="1079" t="e">
        <f t="shared" si="65"/>
        <v>#DIV/0!</v>
      </c>
      <c r="BQ140" s="1079" t="e">
        <f t="shared" si="65"/>
        <v>#DIV/0!</v>
      </c>
      <c r="BR140" s="1079" t="e">
        <f t="shared" si="65"/>
        <v>#DIV/0!</v>
      </c>
      <c r="BS140" s="838"/>
      <c r="BT140" s="838"/>
      <c r="BU140" s="838"/>
      <c r="BV140" s="838"/>
      <c r="BW140" s="838"/>
      <c r="BX140" s="838"/>
      <c r="BY140" s="838"/>
      <c r="BZ140" s="838"/>
      <c r="CA140" s="839"/>
      <c r="CB140" s="798"/>
      <c r="CC140" s="1081"/>
      <c r="CD140" s="1082"/>
      <c r="CE140" s="1082"/>
      <c r="CF140" s="1083"/>
      <c r="CG140" s="1084"/>
      <c r="CH140" s="798"/>
      <c r="CI140" s="798"/>
      <c r="CJ140" s="798"/>
      <c r="CK140" s="798"/>
      <c r="CL140" s="798"/>
      <c r="CM140" s="798"/>
      <c r="CN140" s="798"/>
      <c r="CO140" s="798"/>
      <c r="CP140" s="798"/>
      <c r="CQ140" s="798"/>
      <c r="CR140" s="798"/>
      <c r="CS140" s="798"/>
      <c r="CT140" s="798"/>
    </row>
    <row r="141" spans="1:98" ht="14.25" customHeight="1">
      <c r="A141" s="853">
        <v>16</v>
      </c>
      <c r="B141" s="1555" t="s">
        <v>2306</v>
      </c>
      <c r="C141" s="3394"/>
      <c r="D141" s="856">
        <v>2024002470078</v>
      </c>
      <c r="E141" s="857"/>
      <c r="F141" s="858" t="s">
        <v>77</v>
      </c>
      <c r="G141" s="950">
        <v>61083</v>
      </c>
      <c r="H141" s="998" t="s">
        <v>2307</v>
      </c>
      <c r="I141" s="860"/>
      <c r="J141" s="861" t="s">
        <v>280</v>
      </c>
      <c r="K141" s="861"/>
      <c r="L141" s="861"/>
      <c r="M141" s="1035" t="s">
        <v>280</v>
      </c>
      <c r="N141" s="1722">
        <f>SUM(P141:P150)</f>
        <v>10988274446.93</v>
      </c>
      <c r="O141" s="954" t="s">
        <v>584</v>
      </c>
      <c r="P141" s="3415">
        <v>8152993680</v>
      </c>
      <c r="Q141" s="863"/>
      <c r="R141" s="864">
        <v>0</v>
      </c>
      <c r="S141" s="864"/>
      <c r="T141" s="865"/>
      <c r="U141" s="871"/>
      <c r="V141" s="867">
        <v>1</v>
      </c>
      <c r="W141" s="1117" t="s">
        <v>2304</v>
      </c>
      <c r="X141" s="1284">
        <v>45686</v>
      </c>
      <c r="Y141" s="1284">
        <v>45726</v>
      </c>
      <c r="Z141" s="951"/>
      <c r="AA141" s="1243">
        <v>1</v>
      </c>
      <c r="AB141" s="869">
        <v>1</v>
      </c>
      <c r="AC141" s="869"/>
      <c r="AD141" s="870"/>
      <c r="AE141" s="871"/>
      <c r="AF141" s="3402" t="s">
        <v>2308</v>
      </c>
      <c r="AG141" s="873" t="s">
        <v>2309</v>
      </c>
      <c r="AH141" s="873" t="s">
        <v>2310</v>
      </c>
      <c r="AI141" s="874" t="s">
        <v>156</v>
      </c>
      <c r="AJ141" s="875">
        <v>2025</v>
      </c>
      <c r="AK141" s="1041"/>
      <c r="AL141" s="877"/>
      <c r="AM141" s="877"/>
      <c r="AN141" s="878"/>
      <c r="AO141" s="1010"/>
      <c r="AP141" s="879"/>
      <c r="AQ141" s="880" t="s">
        <v>356</v>
      </c>
      <c r="AR141" s="881"/>
      <c r="AS141" s="882">
        <f t="shared" si="0"/>
        <v>0</v>
      </c>
      <c r="AT141" s="977">
        <f t="shared" si="1"/>
        <v>0</v>
      </c>
      <c r="AU141" s="977">
        <f t="shared" si="2"/>
        <v>0</v>
      </c>
      <c r="AV141" s="977">
        <f t="shared" si="3"/>
        <v>0</v>
      </c>
      <c r="AW141" s="1014">
        <f t="shared" si="33"/>
        <v>1</v>
      </c>
      <c r="AX141" s="1014">
        <f t="shared" si="34"/>
        <v>1</v>
      </c>
      <c r="AY141" s="1014">
        <f t="shared" si="35"/>
        <v>0</v>
      </c>
      <c r="AZ141" s="1014" t="e">
        <f t="shared" si="7"/>
        <v>#DIV/0!</v>
      </c>
      <c r="BA141" s="978">
        <f t="shared" si="8"/>
        <v>0</v>
      </c>
      <c r="BB141" s="978">
        <f t="shared" si="9"/>
        <v>0</v>
      </c>
      <c r="BC141" s="978">
        <f t="shared" si="10"/>
        <v>0</v>
      </c>
      <c r="BD141" s="978">
        <f t="shared" si="11"/>
        <v>0</v>
      </c>
      <c r="BE141" s="979">
        <v>0.2</v>
      </c>
      <c r="BF141" s="979">
        <v>0.8</v>
      </c>
      <c r="BG141" s="978">
        <f t="shared" si="12"/>
        <v>0.2</v>
      </c>
      <c r="BH141" s="978">
        <f t="shared" si="13"/>
        <v>0.2</v>
      </c>
      <c r="BI141" s="978">
        <f t="shared" si="14"/>
        <v>0</v>
      </c>
      <c r="BJ141" s="978" t="e">
        <f t="shared" ref="BJ141:BK156" si="68">+AZ141*BE141</f>
        <v>#DIV/0!</v>
      </c>
      <c r="BK141" s="978">
        <f t="shared" si="68"/>
        <v>0</v>
      </c>
      <c r="BL141" s="978">
        <f t="shared" si="16"/>
        <v>0</v>
      </c>
      <c r="BM141" s="978">
        <f t="shared" si="17"/>
        <v>0</v>
      </c>
      <c r="BN141" s="978">
        <f t="shared" si="18"/>
        <v>0</v>
      </c>
      <c r="BO141" s="978">
        <f t="shared" ref="BO141:BR156" si="69">+BG141+BK141</f>
        <v>0.2</v>
      </c>
      <c r="BP141" s="885">
        <f t="shared" si="69"/>
        <v>0.2</v>
      </c>
      <c r="BQ141" s="885">
        <f t="shared" si="69"/>
        <v>0</v>
      </c>
      <c r="BR141" s="885" t="e">
        <f t="shared" si="69"/>
        <v>#DIV/0!</v>
      </c>
      <c r="BS141" s="1015">
        <f t="shared" ref="BS141:BV141" si="70">AVERAGEIF(BO141:BO150,"&lt;&gt;#¡DIV/0!")</f>
        <v>0.2</v>
      </c>
      <c r="BT141" s="1015">
        <f t="shared" si="70"/>
        <v>0.2</v>
      </c>
      <c r="BU141" s="1015">
        <f t="shared" si="70"/>
        <v>0</v>
      </c>
      <c r="BV141" s="1015" t="e">
        <f t="shared" si="70"/>
        <v>#DIV/0!</v>
      </c>
      <c r="BW141" s="888">
        <f>+C141*BS141</f>
        <v>0</v>
      </c>
      <c r="BX141" s="888">
        <f>+C141*BT141</f>
        <v>0</v>
      </c>
      <c r="BY141" s="888">
        <f>+C141*BU141</f>
        <v>0</v>
      </c>
      <c r="BZ141" s="888" t="e">
        <f>+C141*BV141</f>
        <v>#DIV/0!</v>
      </c>
      <c r="CA141" s="1016" t="e">
        <f>SUM(BW141:BZ150)</f>
        <v>#DIV/0!</v>
      </c>
      <c r="CB141" s="798"/>
      <c r="CC141" s="890" t="e">
        <f t="shared" ref="CC141:CF141" si="71">+Q141/#REF!</f>
        <v>#REF!</v>
      </c>
      <c r="CD141" s="891" t="e">
        <f t="shared" si="71"/>
        <v>#REF!</v>
      </c>
      <c r="CE141" s="891" t="e">
        <f t="shared" si="71"/>
        <v>#REF!</v>
      </c>
      <c r="CF141" s="961" t="e">
        <f t="shared" si="71"/>
        <v>#REF!</v>
      </c>
      <c r="CG141" s="962" t="e">
        <f>AVERAGE(CC141:CF150)</f>
        <v>#REF!</v>
      </c>
      <c r="CH141" s="798"/>
      <c r="CI141" s="798"/>
      <c r="CJ141" s="798"/>
      <c r="CK141" s="798"/>
      <c r="CL141" s="798"/>
      <c r="CM141" s="798"/>
      <c r="CN141" s="798"/>
      <c r="CO141" s="798"/>
      <c r="CP141" s="798"/>
      <c r="CQ141" s="798"/>
      <c r="CR141" s="798"/>
      <c r="CS141" s="798"/>
      <c r="CT141" s="798"/>
    </row>
    <row r="142" spans="1:98" ht="14.25" customHeight="1" thickBot="1">
      <c r="A142" s="1042"/>
      <c r="B142" s="2737"/>
      <c r="C142" s="3396"/>
      <c r="D142" s="896"/>
      <c r="E142" s="897"/>
      <c r="F142" s="898"/>
      <c r="G142" s="964"/>
      <c r="H142" s="1280"/>
      <c r="I142" s="899"/>
      <c r="J142" s="900"/>
      <c r="K142" s="900"/>
      <c r="L142" s="900"/>
      <c r="M142" s="925"/>
      <c r="N142" s="1733"/>
      <c r="O142" s="927" t="s">
        <v>68</v>
      </c>
      <c r="P142" s="3417">
        <v>2223374048.9299998</v>
      </c>
      <c r="Q142" s="903"/>
      <c r="R142" s="904">
        <v>0</v>
      </c>
      <c r="S142" s="904"/>
      <c r="T142" s="905"/>
      <c r="U142" s="818"/>
      <c r="V142" s="906">
        <v>2</v>
      </c>
      <c r="W142" s="898" t="s">
        <v>2269</v>
      </c>
      <c r="X142" s="1120">
        <v>45964</v>
      </c>
      <c r="Y142" s="1120">
        <v>45994</v>
      </c>
      <c r="Z142" s="1101"/>
      <c r="AA142" s="1252">
        <v>0</v>
      </c>
      <c r="AB142" s="908">
        <v>1</v>
      </c>
      <c r="AC142" s="908"/>
      <c r="AD142" s="909"/>
      <c r="AE142" s="871"/>
      <c r="AF142" s="1028"/>
      <c r="AG142" s="929"/>
      <c r="AH142" s="929"/>
      <c r="AI142" s="929"/>
      <c r="AJ142" s="930"/>
      <c r="AK142" s="1029"/>
      <c r="AL142" s="914"/>
      <c r="AM142" s="914"/>
      <c r="AN142" s="915"/>
      <c r="AO142" s="798"/>
      <c r="AP142" s="1050"/>
      <c r="AQ142" s="901"/>
      <c r="AR142" s="881"/>
      <c r="AS142" s="917" t="e">
        <f t="shared" si="0"/>
        <v>#DIV/0!</v>
      </c>
      <c r="AT142" s="918" t="e">
        <f t="shared" si="1"/>
        <v>#DIV/0!</v>
      </c>
      <c r="AU142" s="918" t="e">
        <f t="shared" si="2"/>
        <v>#DIV/0!</v>
      </c>
      <c r="AV142" s="918" t="e">
        <f t="shared" si="3"/>
        <v>#DIV/0!</v>
      </c>
      <c r="AW142" s="919">
        <f t="shared" si="33"/>
        <v>0</v>
      </c>
      <c r="AX142" s="919">
        <f t="shared" si="34"/>
        <v>1</v>
      </c>
      <c r="AY142" s="919">
        <f t="shared" si="35"/>
        <v>0</v>
      </c>
      <c r="AZ142" s="919" t="e">
        <f t="shared" si="7"/>
        <v>#DIV/0!</v>
      </c>
      <c r="BA142" s="920" t="e">
        <f t="shared" si="8"/>
        <v>#DIV/0!</v>
      </c>
      <c r="BB142" s="920" t="e">
        <f t="shared" si="9"/>
        <v>#DIV/0!</v>
      </c>
      <c r="BC142" s="920" t="e">
        <f t="shared" si="10"/>
        <v>#DIV/0!</v>
      </c>
      <c r="BD142" s="920" t="e">
        <f t="shared" si="11"/>
        <v>#DIV/0!</v>
      </c>
      <c r="BE142" s="921">
        <v>0.2</v>
      </c>
      <c r="BF142" s="921">
        <v>0.8</v>
      </c>
      <c r="BG142" s="920">
        <f t="shared" si="12"/>
        <v>0</v>
      </c>
      <c r="BH142" s="920">
        <f t="shared" si="13"/>
        <v>0.2</v>
      </c>
      <c r="BI142" s="920">
        <f t="shared" si="14"/>
        <v>0</v>
      </c>
      <c r="BJ142" s="920" t="e">
        <f t="shared" si="68"/>
        <v>#DIV/0!</v>
      </c>
      <c r="BK142" s="920" t="e">
        <f t="shared" si="68"/>
        <v>#DIV/0!</v>
      </c>
      <c r="BL142" s="920" t="e">
        <f t="shared" si="16"/>
        <v>#DIV/0!</v>
      </c>
      <c r="BM142" s="920" t="e">
        <f t="shared" si="17"/>
        <v>#DIV/0!</v>
      </c>
      <c r="BN142" s="920" t="e">
        <f t="shared" si="18"/>
        <v>#DIV/0!</v>
      </c>
      <c r="BO142" s="920" t="e">
        <f t="shared" si="69"/>
        <v>#DIV/0!</v>
      </c>
      <c r="BP142" s="920" t="e">
        <f t="shared" si="69"/>
        <v>#DIV/0!</v>
      </c>
      <c r="BQ142" s="920" t="e">
        <f t="shared" si="69"/>
        <v>#DIV/0!</v>
      </c>
      <c r="BR142" s="920" t="e">
        <f t="shared" si="69"/>
        <v>#DIV/0!</v>
      </c>
      <c r="BS142" s="842"/>
      <c r="BT142" s="842"/>
      <c r="BU142" s="842"/>
      <c r="BV142" s="842"/>
      <c r="BW142" s="842"/>
      <c r="BX142" s="842"/>
      <c r="BY142" s="842"/>
      <c r="BZ142" s="842"/>
      <c r="CA142" s="830"/>
      <c r="CB142" s="798"/>
      <c r="CC142" s="922"/>
      <c r="CD142" s="923"/>
      <c r="CE142" s="923"/>
      <c r="CF142" s="974"/>
      <c r="CG142" s="975"/>
      <c r="CH142" s="798"/>
      <c r="CI142" s="798"/>
      <c r="CJ142" s="798"/>
      <c r="CK142" s="798"/>
      <c r="CL142" s="798"/>
      <c r="CM142" s="798"/>
      <c r="CN142" s="798"/>
      <c r="CO142" s="798"/>
      <c r="CP142" s="798"/>
      <c r="CQ142" s="798"/>
      <c r="CR142" s="798"/>
      <c r="CS142" s="798"/>
      <c r="CT142" s="798"/>
    </row>
    <row r="143" spans="1:98" ht="14.25" customHeight="1" thickBot="1">
      <c r="A143" s="1042"/>
      <c r="B143" s="2737"/>
      <c r="C143" s="3396"/>
      <c r="D143" s="896"/>
      <c r="E143" s="897"/>
      <c r="F143" s="898"/>
      <c r="G143" s="964"/>
      <c r="H143" s="1280"/>
      <c r="I143" s="899"/>
      <c r="J143" s="900"/>
      <c r="K143" s="900"/>
      <c r="L143" s="900"/>
      <c r="M143" s="925"/>
      <c r="N143" s="1733"/>
      <c r="O143" s="927" t="s">
        <v>2311</v>
      </c>
      <c r="P143" s="3417">
        <v>611906718</v>
      </c>
      <c r="Q143" s="903"/>
      <c r="R143" s="904">
        <v>0</v>
      </c>
      <c r="S143" s="904"/>
      <c r="T143" s="905"/>
      <c r="U143" s="818"/>
      <c r="V143" s="906">
        <v>3</v>
      </c>
      <c r="W143" s="1091" t="s">
        <v>2285</v>
      </c>
      <c r="X143" s="972" t="s">
        <v>2312</v>
      </c>
      <c r="Y143" s="1284">
        <v>46004</v>
      </c>
      <c r="Z143" s="1101"/>
      <c r="AA143" s="1252">
        <v>0</v>
      </c>
      <c r="AB143" s="908">
        <v>1</v>
      </c>
      <c r="AC143" s="908"/>
      <c r="AD143" s="909"/>
      <c r="AE143" s="871"/>
      <c r="AF143" s="1028"/>
      <c r="AG143" s="929"/>
      <c r="AH143" s="929"/>
      <c r="AI143" s="929"/>
      <c r="AJ143" s="930"/>
      <c r="AK143" s="1029"/>
      <c r="AL143" s="914"/>
      <c r="AM143" s="914"/>
      <c r="AN143" s="915"/>
      <c r="AO143" s="798"/>
      <c r="AP143" s="1050"/>
      <c r="AQ143" s="901"/>
      <c r="AR143" s="881"/>
      <c r="AS143" s="917" t="e">
        <f t="shared" si="0"/>
        <v>#DIV/0!</v>
      </c>
      <c r="AT143" s="918" t="e">
        <f t="shared" si="1"/>
        <v>#DIV/0!</v>
      </c>
      <c r="AU143" s="918" t="e">
        <f t="shared" si="2"/>
        <v>#DIV/0!</v>
      </c>
      <c r="AV143" s="918" t="e">
        <f t="shared" si="3"/>
        <v>#DIV/0!</v>
      </c>
      <c r="AW143" s="919">
        <f t="shared" si="33"/>
        <v>0</v>
      </c>
      <c r="AX143" s="919">
        <f t="shared" si="34"/>
        <v>1</v>
      </c>
      <c r="AY143" s="919">
        <f t="shared" si="35"/>
        <v>0</v>
      </c>
      <c r="AZ143" s="919" t="e">
        <f t="shared" si="7"/>
        <v>#DIV/0!</v>
      </c>
      <c r="BA143" s="920" t="e">
        <f t="shared" si="8"/>
        <v>#DIV/0!</v>
      </c>
      <c r="BB143" s="920" t="e">
        <f t="shared" si="9"/>
        <v>#DIV/0!</v>
      </c>
      <c r="BC143" s="920" t="e">
        <f t="shared" si="10"/>
        <v>#DIV/0!</v>
      </c>
      <c r="BD143" s="920" t="e">
        <f t="shared" si="11"/>
        <v>#DIV/0!</v>
      </c>
      <c r="BE143" s="921">
        <v>0.2</v>
      </c>
      <c r="BF143" s="921">
        <v>0.8</v>
      </c>
      <c r="BG143" s="920">
        <f t="shared" si="12"/>
        <v>0</v>
      </c>
      <c r="BH143" s="920">
        <f t="shared" si="13"/>
        <v>0.2</v>
      </c>
      <c r="BI143" s="920">
        <f t="shared" si="14"/>
        <v>0</v>
      </c>
      <c r="BJ143" s="920" t="e">
        <f t="shared" si="68"/>
        <v>#DIV/0!</v>
      </c>
      <c r="BK143" s="920" t="e">
        <f t="shared" si="68"/>
        <v>#DIV/0!</v>
      </c>
      <c r="BL143" s="920" t="e">
        <f t="shared" si="16"/>
        <v>#DIV/0!</v>
      </c>
      <c r="BM143" s="920" t="e">
        <f t="shared" si="17"/>
        <v>#DIV/0!</v>
      </c>
      <c r="BN143" s="920" t="e">
        <f t="shared" si="18"/>
        <v>#DIV/0!</v>
      </c>
      <c r="BO143" s="920" t="e">
        <f t="shared" si="69"/>
        <v>#DIV/0!</v>
      </c>
      <c r="BP143" s="920" t="e">
        <f t="shared" si="69"/>
        <v>#DIV/0!</v>
      </c>
      <c r="BQ143" s="920" t="e">
        <f t="shared" si="69"/>
        <v>#DIV/0!</v>
      </c>
      <c r="BR143" s="920" t="e">
        <f t="shared" si="69"/>
        <v>#DIV/0!</v>
      </c>
      <c r="BS143" s="842"/>
      <c r="BT143" s="842"/>
      <c r="BU143" s="842"/>
      <c r="BV143" s="842"/>
      <c r="BW143" s="842"/>
      <c r="BX143" s="842"/>
      <c r="BY143" s="842"/>
      <c r="BZ143" s="842"/>
      <c r="CA143" s="830"/>
      <c r="CB143" s="798"/>
      <c r="CC143" s="922"/>
      <c r="CD143" s="923"/>
      <c r="CE143" s="923"/>
      <c r="CF143" s="974"/>
      <c r="CG143" s="975"/>
      <c r="CH143" s="798"/>
      <c r="CI143" s="798"/>
      <c r="CJ143" s="798"/>
      <c r="CK143" s="798"/>
      <c r="CL143" s="798"/>
      <c r="CM143" s="798"/>
      <c r="CN143" s="798"/>
      <c r="CO143" s="798"/>
      <c r="CP143" s="798"/>
      <c r="CQ143" s="798"/>
      <c r="CR143" s="798"/>
      <c r="CS143" s="798"/>
      <c r="CT143" s="798"/>
    </row>
    <row r="144" spans="1:98" ht="14.25" customHeight="1">
      <c r="A144" s="1042"/>
      <c r="B144" s="2737"/>
      <c r="C144" s="3396"/>
      <c r="D144" s="896"/>
      <c r="E144" s="897"/>
      <c r="F144" s="898"/>
      <c r="G144" s="964"/>
      <c r="H144" s="1280"/>
      <c r="I144" s="899"/>
      <c r="J144" s="900"/>
      <c r="K144" s="900"/>
      <c r="L144" s="900"/>
      <c r="M144" s="925"/>
      <c r="N144" s="1733"/>
      <c r="O144" s="927"/>
      <c r="P144" s="901"/>
      <c r="Q144" s="903"/>
      <c r="R144" s="904"/>
      <c r="S144" s="904"/>
      <c r="T144" s="905"/>
      <c r="U144" s="818"/>
      <c r="V144" s="906">
        <v>4</v>
      </c>
      <c r="W144" s="1091" t="s">
        <v>2271</v>
      </c>
      <c r="X144" s="1284">
        <v>46005</v>
      </c>
      <c r="Y144" s="1284">
        <v>46005</v>
      </c>
      <c r="Z144" s="1101"/>
      <c r="AA144" s="1252">
        <v>0</v>
      </c>
      <c r="AB144" s="908">
        <v>0</v>
      </c>
      <c r="AC144" s="908"/>
      <c r="AD144" s="909"/>
      <c r="AE144" s="871"/>
      <c r="AF144" s="1028"/>
      <c r="AG144" s="929"/>
      <c r="AH144" s="929"/>
      <c r="AI144" s="929"/>
      <c r="AJ144" s="930"/>
      <c r="AK144" s="1029"/>
      <c r="AL144" s="914"/>
      <c r="AM144" s="914"/>
      <c r="AN144" s="915"/>
      <c r="AO144" s="798"/>
      <c r="AP144" s="1050"/>
      <c r="AQ144" s="901"/>
      <c r="AR144" s="881"/>
      <c r="AS144" s="917" t="e">
        <f t="shared" si="0"/>
        <v>#DIV/0!</v>
      </c>
      <c r="AT144" s="918" t="e">
        <f t="shared" si="1"/>
        <v>#DIV/0!</v>
      </c>
      <c r="AU144" s="918" t="e">
        <f t="shared" si="2"/>
        <v>#DIV/0!</v>
      </c>
      <c r="AV144" s="918" t="e">
        <f t="shared" si="3"/>
        <v>#DIV/0!</v>
      </c>
      <c r="AW144" s="919">
        <f t="shared" si="33"/>
        <v>0</v>
      </c>
      <c r="AX144" s="919">
        <f t="shared" si="34"/>
        <v>0</v>
      </c>
      <c r="AY144" s="919">
        <f t="shared" si="35"/>
        <v>0</v>
      </c>
      <c r="AZ144" s="919" t="e">
        <f t="shared" si="7"/>
        <v>#DIV/0!</v>
      </c>
      <c r="BA144" s="920" t="e">
        <f t="shared" si="8"/>
        <v>#DIV/0!</v>
      </c>
      <c r="BB144" s="920" t="e">
        <f t="shared" si="9"/>
        <v>#DIV/0!</v>
      </c>
      <c r="BC144" s="920" t="e">
        <f t="shared" si="10"/>
        <v>#DIV/0!</v>
      </c>
      <c r="BD144" s="920" t="e">
        <f t="shared" si="11"/>
        <v>#DIV/0!</v>
      </c>
      <c r="BE144" s="921">
        <v>0.2</v>
      </c>
      <c r="BF144" s="921">
        <v>0.8</v>
      </c>
      <c r="BG144" s="920">
        <f t="shared" si="12"/>
        <v>0</v>
      </c>
      <c r="BH144" s="920">
        <f t="shared" si="13"/>
        <v>0</v>
      </c>
      <c r="BI144" s="920">
        <f t="shared" si="14"/>
        <v>0</v>
      </c>
      <c r="BJ144" s="920" t="e">
        <f t="shared" si="68"/>
        <v>#DIV/0!</v>
      </c>
      <c r="BK144" s="920" t="e">
        <f t="shared" si="68"/>
        <v>#DIV/0!</v>
      </c>
      <c r="BL144" s="920" t="e">
        <f t="shared" si="16"/>
        <v>#DIV/0!</v>
      </c>
      <c r="BM144" s="920" t="e">
        <f t="shared" si="17"/>
        <v>#DIV/0!</v>
      </c>
      <c r="BN144" s="920" t="e">
        <f t="shared" si="18"/>
        <v>#DIV/0!</v>
      </c>
      <c r="BO144" s="920" t="e">
        <f t="shared" si="69"/>
        <v>#DIV/0!</v>
      </c>
      <c r="BP144" s="920" t="e">
        <f t="shared" si="69"/>
        <v>#DIV/0!</v>
      </c>
      <c r="BQ144" s="920" t="e">
        <f t="shared" si="69"/>
        <v>#DIV/0!</v>
      </c>
      <c r="BR144" s="920" t="e">
        <f t="shared" si="69"/>
        <v>#DIV/0!</v>
      </c>
      <c r="BS144" s="842"/>
      <c r="BT144" s="842"/>
      <c r="BU144" s="842"/>
      <c r="BV144" s="842"/>
      <c r="BW144" s="842"/>
      <c r="BX144" s="842"/>
      <c r="BY144" s="842"/>
      <c r="BZ144" s="842"/>
      <c r="CA144" s="830"/>
      <c r="CB144" s="798"/>
      <c r="CC144" s="922"/>
      <c r="CD144" s="923"/>
      <c r="CE144" s="923"/>
      <c r="CF144" s="974"/>
      <c r="CG144" s="975"/>
      <c r="CH144" s="798"/>
      <c r="CI144" s="798"/>
      <c r="CJ144" s="798"/>
      <c r="CK144" s="798"/>
      <c r="CL144" s="798"/>
      <c r="CM144" s="798"/>
      <c r="CN144" s="798"/>
      <c r="CO144" s="798"/>
      <c r="CP144" s="798"/>
      <c r="CQ144" s="798"/>
      <c r="CR144" s="798"/>
      <c r="CS144" s="798"/>
      <c r="CT144" s="798"/>
    </row>
    <row r="145" spans="1:98" ht="14.25" customHeight="1">
      <c r="A145" s="1042"/>
      <c r="B145" s="2737"/>
      <c r="C145" s="3396"/>
      <c r="D145" s="896"/>
      <c r="E145" s="897"/>
      <c r="F145" s="898"/>
      <c r="G145" s="964"/>
      <c r="H145" s="1280"/>
      <c r="I145" s="899"/>
      <c r="J145" s="900"/>
      <c r="K145" s="900"/>
      <c r="L145" s="900"/>
      <c r="M145" s="925"/>
      <c r="N145" s="1733"/>
      <c r="O145" s="927"/>
      <c r="P145" s="901"/>
      <c r="Q145" s="903"/>
      <c r="R145" s="904"/>
      <c r="S145" s="904"/>
      <c r="T145" s="905"/>
      <c r="U145" s="818"/>
      <c r="V145" s="906">
        <v>5</v>
      </c>
      <c r="W145" s="1091"/>
      <c r="X145" s="1120"/>
      <c r="Y145" s="1120"/>
      <c r="Z145" s="1101"/>
      <c r="AA145" s="907"/>
      <c r="AB145" s="908"/>
      <c r="AC145" s="908"/>
      <c r="AD145" s="909"/>
      <c r="AE145" s="871"/>
      <c r="AF145" s="1028"/>
      <c r="AG145" s="929"/>
      <c r="AH145" s="929"/>
      <c r="AI145" s="929"/>
      <c r="AJ145" s="930"/>
      <c r="AK145" s="1029"/>
      <c r="AL145" s="914"/>
      <c r="AM145" s="914"/>
      <c r="AN145" s="915"/>
      <c r="AO145" s="798"/>
      <c r="AP145" s="1050"/>
      <c r="AQ145" s="901"/>
      <c r="AR145" s="881"/>
      <c r="AS145" s="917" t="e">
        <f t="shared" si="0"/>
        <v>#DIV/0!</v>
      </c>
      <c r="AT145" s="918" t="e">
        <f t="shared" si="1"/>
        <v>#DIV/0!</v>
      </c>
      <c r="AU145" s="918" t="e">
        <f t="shared" si="2"/>
        <v>#DIV/0!</v>
      </c>
      <c r="AV145" s="918" t="e">
        <f t="shared" si="3"/>
        <v>#DIV/0!</v>
      </c>
      <c r="AW145" s="919" t="e">
        <f t="shared" si="33"/>
        <v>#DIV/0!</v>
      </c>
      <c r="AX145" s="919" t="e">
        <f t="shared" si="34"/>
        <v>#DIV/0!</v>
      </c>
      <c r="AY145" s="919" t="e">
        <f t="shared" si="35"/>
        <v>#DIV/0!</v>
      </c>
      <c r="AZ145" s="919" t="e">
        <f t="shared" si="7"/>
        <v>#DIV/0!</v>
      </c>
      <c r="BA145" s="920" t="e">
        <f t="shared" si="8"/>
        <v>#DIV/0!</v>
      </c>
      <c r="BB145" s="920" t="e">
        <f t="shared" si="9"/>
        <v>#DIV/0!</v>
      </c>
      <c r="BC145" s="920" t="e">
        <f t="shared" si="10"/>
        <v>#DIV/0!</v>
      </c>
      <c r="BD145" s="920" t="e">
        <f t="shared" si="11"/>
        <v>#DIV/0!</v>
      </c>
      <c r="BE145" s="921">
        <v>0.2</v>
      </c>
      <c r="BF145" s="921">
        <v>0.8</v>
      </c>
      <c r="BG145" s="920" t="e">
        <f t="shared" si="12"/>
        <v>#DIV/0!</v>
      </c>
      <c r="BH145" s="920" t="e">
        <f t="shared" si="13"/>
        <v>#DIV/0!</v>
      </c>
      <c r="BI145" s="920" t="e">
        <f t="shared" si="14"/>
        <v>#DIV/0!</v>
      </c>
      <c r="BJ145" s="920" t="e">
        <f t="shared" si="68"/>
        <v>#DIV/0!</v>
      </c>
      <c r="BK145" s="920" t="e">
        <f t="shared" si="68"/>
        <v>#DIV/0!</v>
      </c>
      <c r="BL145" s="920" t="e">
        <f t="shared" si="16"/>
        <v>#DIV/0!</v>
      </c>
      <c r="BM145" s="920" t="e">
        <f t="shared" si="17"/>
        <v>#DIV/0!</v>
      </c>
      <c r="BN145" s="920" t="e">
        <f t="shared" si="18"/>
        <v>#DIV/0!</v>
      </c>
      <c r="BO145" s="920" t="e">
        <f t="shared" si="69"/>
        <v>#DIV/0!</v>
      </c>
      <c r="BP145" s="920" t="e">
        <f t="shared" si="69"/>
        <v>#DIV/0!</v>
      </c>
      <c r="BQ145" s="920" t="e">
        <f t="shared" si="69"/>
        <v>#DIV/0!</v>
      </c>
      <c r="BR145" s="920" t="e">
        <f t="shared" si="69"/>
        <v>#DIV/0!</v>
      </c>
      <c r="BS145" s="842"/>
      <c r="BT145" s="842"/>
      <c r="BU145" s="842"/>
      <c r="BV145" s="842"/>
      <c r="BW145" s="842"/>
      <c r="BX145" s="842"/>
      <c r="BY145" s="842"/>
      <c r="BZ145" s="842"/>
      <c r="CA145" s="830"/>
      <c r="CB145" s="798"/>
      <c r="CC145" s="922"/>
      <c r="CD145" s="923"/>
      <c r="CE145" s="923"/>
      <c r="CF145" s="974"/>
      <c r="CG145" s="975"/>
      <c r="CH145" s="798"/>
      <c r="CI145" s="798"/>
      <c r="CJ145" s="798"/>
      <c r="CK145" s="798"/>
      <c r="CL145" s="798"/>
      <c r="CM145" s="798"/>
      <c r="CN145" s="798"/>
      <c r="CO145" s="798"/>
      <c r="CP145" s="798"/>
      <c r="CQ145" s="798"/>
      <c r="CR145" s="798"/>
      <c r="CS145" s="798"/>
      <c r="CT145" s="798"/>
    </row>
    <row r="146" spans="1:98" ht="14.25" customHeight="1">
      <c r="A146" s="1042"/>
      <c r="B146" s="2737"/>
      <c r="C146" s="3396"/>
      <c r="D146" s="896"/>
      <c r="E146" s="897"/>
      <c r="F146" s="898"/>
      <c r="G146" s="964"/>
      <c r="H146" s="1280"/>
      <c r="I146" s="899"/>
      <c r="J146" s="900"/>
      <c r="K146" s="900"/>
      <c r="L146" s="900"/>
      <c r="M146" s="925"/>
      <c r="N146" s="1733"/>
      <c r="O146" s="927"/>
      <c r="P146" s="901"/>
      <c r="Q146" s="903"/>
      <c r="R146" s="904"/>
      <c r="S146" s="904"/>
      <c r="T146" s="905"/>
      <c r="U146" s="818"/>
      <c r="V146" s="906">
        <v>6</v>
      </c>
      <c r="W146" s="1090"/>
      <c r="X146" s="1120"/>
      <c r="Y146" s="1120"/>
      <c r="Z146" s="1101"/>
      <c r="AA146" s="907"/>
      <c r="AB146" s="908"/>
      <c r="AC146" s="908"/>
      <c r="AD146" s="909"/>
      <c r="AE146" s="871"/>
      <c r="AF146" s="1028"/>
      <c r="AG146" s="929"/>
      <c r="AH146" s="929"/>
      <c r="AI146" s="929"/>
      <c r="AJ146" s="930"/>
      <c r="AK146" s="1029"/>
      <c r="AL146" s="914"/>
      <c r="AM146" s="914"/>
      <c r="AN146" s="915"/>
      <c r="AO146" s="798"/>
      <c r="AP146" s="1050"/>
      <c r="AQ146" s="901"/>
      <c r="AR146" s="881"/>
      <c r="AS146" s="917" t="e">
        <f t="shared" si="0"/>
        <v>#DIV/0!</v>
      </c>
      <c r="AT146" s="918" t="e">
        <f t="shared" si="1"/>
        <v>#DIV/0!</v>
      </c>
      <c r="AU146" s="918" t="e">
        <f t="shared" si="2"/>
        <v>#DIV/0!</v>
      </c>
      <c r="AV146" s="918" t="e">
        <f t="shared" si="3"/>
        <v>#DIV/0!</v>
      </c>
      <c r="AW146" s="919" t="e">
        <f t="shared" si="33"/>
        <v>#DIV/0!</v>
      </c>
      <c r="AX146" s="919" t="e">
        <f t="shared" si="34"/>
        <v>#DIV/0!</v>
      </c>
      <c r="AY146" s="919" t="e">
        <f t="shared" si="35"/>
        <v>#DIV/0!</v>
      </c>
      <c r="AZ146" s="919" t="e">
        <f t="shared" si="7"/>
        <v>#DIV/0!</v>
      </c>
      <c r="BA146" s="920" t="e">
        <f t="shared" si="8"/>
        <v>#DIV/0!</v>
      </c>
      <c r="BB146" s="920" t="e">
        <f t="shared" si="9"/>
        <v>#DIV/0!</v>
      </c>
      <c r="BC146" s="920" t="e">
        <f t="shared" si="10"/>
        <v>#DIV/0!</v>
      </c>
      <c r="BD146" s="920" t="e">
        <f t="shared" si="11"/>
        <v>#DIV/0!</v>
      </c>
      <c r="BE146" s="921">
        <v>0.2</v>
      </c>
      <c r="BF146" s="921">
        <v>0.8</v>
      </c>
      <c r="BG146" s="920" t="e">
        <f t="shared" si="12"/>
        <v>#DIV/0!</v>
      </c>
      <c r="BH146" s="920" t="e">
        <f t="shared" si="13"/>
        <v>#DIV/0!</v>
      </c>
      <c r="BI146" s="920" t="e">
        <f t="shared" si="14"/>
        <v>#DIV/0!</v>
      </c>
      <c r="BJ146" s="920" t="e">
        <f t="shared" si="68"/>
        <v>#DIV/0!</v>
      </c>
      <c r="BK146" s="920" t="e">
        <f t="shared" si="68"/>
        <v>#DIV/0!</v>
      </c>
      <c r="BL146" s="920" t="e">
        <f t="shared" si="16"/>
        <v>#DIV/0!</v>
      </c>
      <c r="BM146" s="920" t="e">
        <f t="shared" si="17"/>
        <v>#DIV/0!</v>
      </c>
      <c r="BN146" s="920" t="e">
        <f t="shared" si="18"/>
        <v>#DIV/0!</v>
      </c>
      <c r="BO146" s="920" t="e">
        <f t="shared" si="69"/>
        <v>#DIV/0!</v>
      </c>
      <c r="BP146" s="920" t="e">
        <f t="shared" si="69"/>
        <v>#DIV/0!</v>
      </c>
      <c r="BQ146" s="920" t="e">
        <f t="shared" si="69"/>
        <v>#DIV/0!</v>
      </c>
      <c r="BR146" s="920" t="e">
        <f t="shared" si="69"/>
        <v>#DIV/0!</v>
      </c>
      <c r="BS146" s="842"/>
      <c r="BT146" s="842"/>
      <c r="BU146" s="842"/>
      <c r="BV146" s="842"/>
      <c r="BW146" s="842"/>
      <c r="BX146" s="842"/>
      <c r="BY146" s="842"/>
      <c r="BZ146" s="842"/>
      <c r="CA146" s="830"/>
      <c r="CB146" s="798"/>
      <c r="CC146" s="922"/>
      <c r="CD146" s="923"/>
      <c r="CE146" s="923"/>
      <c r="CF146" s="974"/>
      <c r="CG146" s="975"/>
      <c r="CH146" s="798"/>
      <c r="CI146" s="798"/>
      <c r="CJ146" s="798"/>
      <c r="CK146" s="798"/>
      <c r="CL146" s="798"/>
      <c r="CM146" s="798"/>
      <c r="CN146" s="798"/>
      <c r="CO146" s="798"/>
      <c r="CP146" s="798"/>
      <c r="CQ146" s="798"/>
      <c r="CR146" s="798"/>
      <c r="CS146" s="798"/>
      <c r="CT146" s="798"/>
    </row>
    <row r="147" spans="1:98" ht="14.25" customHeight="1">
      <c r="A147" s="1042"/>
      <c r="B147" s="2737"/>
      <c r="C147" s="3396"/>
      <c r="D147" s="896"/>
      <c r="E147" s="897"/>
      <c r="F147" s="898"/>
      <c r="G147" s="964"/>
      <c r="H147" s="1280"/>
      <c r="I147" s="899"/>
      <c r="J147" s="900"/>
      <c r="K147" s="900"/>
      <c r="L147" s="900"/>
      <c r="M147" s="925"/>
      <c r="N147" s="1733"/>
      <c r="O147" s="927"/>
      <c r="P147" s="901"/>
      <c r="Q147" s="903"/>
      <c r="R147" s="904"/>
      <c r="S147" s="904"/>
      <c r="T147" s="905"/>
      <c r="U147" s="818"/>
      <c r="V147" s="906">
        <v>7</v>
      </c>
      <c r="W147" s="1090"/>
      <c r="X147" s="1120"/>
      <c r="Y147" s="1120"/>
      <c r="Z147" s="1101"/>
      <c r="AA147" s="907"/>
      <c r="AB147" s="908"/>
      <c r="AC147" s="908"/>
      <c r="AD147" s="909"/>
      <c r="AE147" s="871"/>
      <c r="AF147" s="1028"/>
      <c r="AG147" s="929"/>
      <c r="AH147" s="929"/>
      <c r="AI147" s="929"/>
      <c r="AJ147" s="930"/>
      <c r="AK147" s="1029"/>
      <c r="AL147" s="914"/>
      <c r="AM147" s="914"/>
      <c r="AN147" s="915"/>
      <c r="AO147" s="798"/>
      <c r="AP147" s="1050"/>
      <c r="AQ147" s="901"/>
      <c r="AR147" s="881"/>
      <c r="AS147" s="917" t="e">
        <f t="shared" si="0"/>
        <v>#DIV/0!</v>
      </c>
      <c r="AT147" s="918" t="e">
        <f t="shared" si="1"/>
        <v>#DIV/0!</v>
      </c>
      <c r="AU147" s="918" t="e">
        <f t="shared" si="2"/>
        <v>#DIV/0!</v>
      </c>
      <c r="AV147" s="918" t="e">
        <f t="shared" si="3"/>
        <v>#DIV/0!</v>
      </c>
      <c r="AW147" s="919" t="e">
        <f t="shared" si="33"/>
        <v>#DIV/0!</v>
      </c>
      <c r="AX147" s="919" t="e">
        <f t="shared" si="34"/>
        <v>#DIV/0!</v>
      </c>
      <c r="AY147" s="919" t="e">
        <f t="shared" si="35"/>
        <v>#DIV/0!</v>
      </c>
      <c r="AZ147" s="919" t="e">
        <f t="shared" si="7"/>
        <v>#DIV/0!</v>
      </c>
      <c r="BA147" s="920" t="e">
        <f t="shared" si="8"/>
        <v>#DIV/0!</v>
      </c>
      <c r="BB147" s="920" t="e">
        <f t="shared" si="9"/>
        <v>#DIV/0!</v>
      </c>
      <c r="BC147" s="920" t="e">
        <f t="shared" si="10"/>
        <v>#DIV/0!</v>
      </c>
      <c r="BD147" s="920" t="e">
        <f t="shared" si="11"/>
        <v>#DIV/0!</v>
      </c>
      <c r="BE147" s="921">
        <v>0.2</v>
      </c>
      <c r="BF147" s="921">
        <v>0.8</v>
      </c>
      <c r="BG147" s="920" t="e">
        <f t="shared" si="12"/>
        <v>#DIV/0!</v>
      </c>
      <c r="BH147" s="920" t="e">
        <f t="shared" si="13"/>
        <v>#DIV/0!</v>
      </c>
      <c r="BI147" s="920" t="e">
        <f t="shared" si="14"/>
        <v>#DIV/0!</v>
      </c>
      <c r="BJ147" s="920" t="e">
        <f t="shared" si="68"/>
        <v>#DIV/0!</v>
      </c>
      <c r="BK147" s="920" t="e">
        <f t="shared" si="68"/>
        <v>#DIV/0!</v>
      </c>
      <c r="BL147" s="920" t="e">
        <f t="shared" si="16"/>
        <v>#DIV/0!</v>
      </c>
      <c r="BM147" s="920" t="e">
        <f t="shared" si="17"/>
        <v>#DIV/0!</v>
      </c>
      <c r="BN147" s="920" t="e">
        <f t="shared" si="18"/>
        <v>#DIV/0!</v>
      </c>
      <c r="BO147" s="920" t="e">
        <f t="shared" si="69"/>
        <v>#DIV/0!</v>
      </c>
      <c r="BP147" s="920" t="e">
        <f t="shared" si="69"/>
        <v>#DIV/0!</v>
      </c>
      <c r="BQ147" s="920" t="e">
        <f t="shared" si="69"/>
        <v>#DIV/0!</v>
      </c>
      <c r="BR147" s="920" t="e">
        <f t="shared" si="69"/>
        <v>#DIV/0!</v>
      </c>
      <c r="BS147" s="842"/>
      <c r="BT147" s="842"/>
      <c r="BU147" s="842"/>
      <c r="BV147" s="842"/>
      <c r="BW147" s="842"/>
      <c r="BX147" s="842"/>
      <c r="BY147" s="842"/>
      <c r="BZ147" s="842"/>
      <c r="CA147" s="830"/>
      <c r="CB147" s="798"/>
      <c r="CC147" s="922"/>
      <c r="CD147" s="923"/>
      <c r="CE147" s="923"/>
      <c r="CF147" s="974"/>
      <c r="CG147" s="975"/>
      <c r="CH147" s="798"/>
      <c r="CI147" s="798"/>
      <c r="CJ147" s="798"/>
      <c r="CK147" s="798"/>
      <c r="CL147" s="798"/>
      <c r="CM147" s="798"/>
      <c r="CN147" s="798"/>
      <c r="CO147" s="798"/>
      <c r="CP147" s="798"/>
      <c r="CQ147" s="798"/>
      <c r="CR147" s="798"/>
      <c r="CS147" s="798"/>
      <c r="CT147" s="798"/>
    </row>
    <row r="148" spans="1:98" ht="14.25" customHeight="1">
      <c r="A148" s="1042"/>
      <c r="B148" s="2737"/>
      <c r="C148" s="3396"/>
      <c r="D148" s="896"/>
      <c r="E148" s="897"/>
      <c r="F148" s="898"/>
      <c r="G148" s="964"/>
      <c r="H148" s="1280"/>
      <c r="I148" s="899"/>
      <c r="J148" s="900"/>
      <c r="K148" s="900"/>
      <c r="L148" s="900"/>
      <c r="M148" s="925"/>
      <c r="N148" s="1733"/>
      <c r="O148" s="927"/>
      <c r="P148" s="901"/>
      <c r="Q148" s="903"/>
      <c r="R148" s="904"/>
      <c r="S148" s="904"/>
      <c r="T148" s="905"/>
      <c r="U148" s="818"/>
      <c r="V148" s="906">
        <v>8</v>
      </c>
      <c r="W148" s="1090"/>
      <c r="X148" s="1120"/>
      <c r="Y148" s="1120"/>
      <c r="Z148" s="1101"/>
      <c r="AA148" s="907"/>
      <c r="AB148" s="908"/>
      <c r="AC148" s="908"/>
      <c r="AD148" s="909"/>
      <c r="AE148" s="871"/>
      <c r="AF148" s="1028"/>
      <c r="AG148" s="929"/>
      <c r="AH148" s="929"/>
      <c r="AI148" s="929"/>
      <c r="AJ148" s="930"/>
      <c r="AK148" s="1029"/>
      <c r="AL148" s="914"/>
      <c r="AM148" s="914"/>
      <c r="AN148" s="915"/>
      <c r="AO148" s="798"/>
      <c r="AP148" s="1050"/>
      <c r="AQ148" s="901"/>
      <c r="AR148" s="881"/>
      <c r="AS148" s="917" t="e">
        <f t="shared" si="0"/>
        <v>#DIV/0!</v>
      </c>
      <c r="AT148" s="918" t="e">
        <f t="shared" si="1"/>
        <v>#DIV/0!</v>
      </c>
      <c r="AU148" s="918" t="e">
        <f t="shared" si="2"/>
        <v>#DIV/0!</v>
      </c>
      <c r="AV148" s="918" t="e">
        <f t="shared" si="3"/>
        <v>#DIV/0!</v>
      </c>
      <c r="AW148" s="919" t="e">
        <f t="shared" si="33"/>
        <v>#DIV/0!</v>
      </c>
      <c r="AX148" s="919" t="e">
        <f t="shared" si="34"/>
        <v>#DIV/0!</v>
      </c>
      <c r="AY148" s="919" t="e">
        <f t="shared" si="35"/>
        <v>#DIV/0!</v>
      </c>
      <c r="AZ148" s="919" t="e">
        <f t="shared" si="7"/>
        <v>#DIV/0!</v>
      </c>
      <c r="BA148" s="920" t="e">
        <f t="shared" si="8"/>
        <v>#DIV/0!</v>
      </c>
      <c r="BB148" s="920" t="e">
        <f t="shared" si="9"/>
        <v>#DIV/0!</v>
      </c>
      <c r="BC148" s="920" t="e">
        <f t="shared" si="10"/>
        <v>#DIV/0!</v>
      </c>
      <c r="BD148" s="920" t="e">
        <f t="shared" si="11"/>
        <v>#DIV/0!</v>
      </c>
      <c r="BE148" s="921">
        <v>0.2</v>
      </c>
      <c r="BF148" s="921">
        <v>0.8</v>
      </c>
      <c r="BG148" s="920" t="e">
        <f t="shared" si="12"/>
        <v>#DIV/0!</v>
      </c>
      <c r="BH148" s="920" t="e">
        <f t="shared" si="13"/>
        <v>#DIV/0!</v>
      </c>
      <c r="BI148" s="920" t="e">
        <f t="shared" si="14"/>
        <v>#DIV/0!</v>
      </c>
      <c r="BJ148" s="920" t="e">
        <f t="shared" si="68"/>
        <v>#DIV/0!</v>
      </c>
      <c r="BK148" s="920" t="e">
        <f t="shared" si="68"/>
        <v>#DIV/0!</v>
      </c>
      <c r="BL148" s="920" t="e">
        <f t="shared" si="16"/>
        <v>#DIV/0!</v>
      </c>
      <c r="BM148" s="920" t="e">
        <f t="shared" si="17"/>
        <v>#DIV/0!</v>
      </c>
      <c r="BN148" s="920" t="e">
        <f t="shared" si="18"/>
        <v>#DIV/0!</v>
      </c>
      <c r="BO148" s="920" t="e">
        <f t="shared" si="69"/>
        <v>#DIV/0!</v>
      </c>
      <c r="BP148" s="920" t="e">
        <f t="shared" si="69"/>
        <v>#DIV/0!</v>
      </c>
      <c r="BQ148" s="920" t="e">
        <f t="shared" si="69"/>
        <v>#DIV/0!</v>
      </c>
      <c r="BR148" s="920" t="e">
        <f t="shared" si="69"/>
        <v>#DIV/0!</v>
      </c>
      <c r="BS148" s="842"/>
      <c r="BT148" s="842"/>
      <c r="BU148" s="842"/>
      <c r="BV148" s="842"/>
      <c r="BW148" s="842"/>
      <c r="BX148" s="842"/>
      <c r="BY148" s="842"/>
      <c r="BZ148" s="842"/>
      <c r="CA148" s="830"/>
      <c r="CB148" s="798"/>
      <c r="CC148" s="922"/>
      <c r="CD148" s="923"/>
      <c r="CE148" s="923"/>
      <c r="CF148" s="974"/>
      <c r="CG148" s="975"/>
      <c r="CH148" s="798"/>
      <c r="CI148" s="798"/>
      <c r="CJ148" s="798"/>
      <c r="CK148" s="798"/>
      <c r="CL148" s="798"/>
      <c r="CM148" s="798"/>
      <c r="CN148" s="798"/>
      <c r="CO148" s="798"/>
      <c r="CP148" s="798"/>
      <c r="CQ148" s="798"/>
      <c r="CR148" s="798"/>
      <c r="CS148" s="798"/>
      <c r="CT148" s="798"/>
    </row>
    <row r="149" spans="1:98" ht="14.25" customHeight="1">
      <c r="A149" s="1042"/>
      <c r="B149" s="2737"/>
      <c r="C149" s="3396"/>
      <c r="D149" s="896"/>
      <c r="E149" s="897"/>
      <c r="F149" s="898"/>
      <c r="G149" s="964"/>
      <c r="H149" s="1280"/>
      <c r="I149" s="899"/>
      <c r="J149" s="900"/>
      <c r="K149" s="900"/>
      <c r="L149" s="900"/>
      <c r="M149" s="925"/>
      <c r="N149" s="1733"/>
      <c r="O149" s="927"/>
      <c r="P149" s="901"/>
      <c r="Q149" s="903"/>
      <c r="R149" s="904"/>
      <c r="S149" s="904"/>
      <c r="T149" s="905"/>
      <c r="U149" s="818"/>
      <c r="V149" s="906">
        <v>9</v>
      </c>
      <c r="W149" s="1090"/>
      <c r="X149" s="1120"/>
      <c r="Y149" s="1120"/>
      <c r="Z149" s="1101"/>
      <c r="AA149" s="907"/>
      <c r="AB149" s="908"/>
      <c r="AC149" s="908"/>
      <c r="AD149" s="909"/>
      <c r="AE149" s="871"/>
      <c r="AF149" s="1028"/>
      <c r="AG149" s="929"/>
      <c r="AH149" s="929"/>
      <c r="AI149" s="929"/>
      <c r="AJ149" s="930"/>
      <c r="AK149" s="1029"/>
      <c r="AL149" s="914"/>
      <c r="AM149" s="914"/>
      <c r="AN149" s="915"/>
      <c r="AO149" s="798"/>
      <c r="AP149" s="1050"/>
      <c r="AQ149" s="901"/>
      <c r="AR149" s="881"/>
      <c r="AS149" s="917" t="e">
        <f t="shared" si="0"/>
        <v>#DIV/0!</v>
      </c>
      <c r="AT149" s="918" t="e">
        <f t="shared" si="1"/>
        <v>#DIV/0!</v>
      </c>
      <c r="AU149" s="918" t="e">
        <f t="shared" si="2"/>
        <v>#DIV/0!</v>
      </c>
      <c r="AV149" s="918" t="e">
        <f t="shared" si="3"/>
        <v>#DIV/0!</v>
      </c>
      <c r="AW149" s="919" t="e">
        <f t="shared" si="33"/>
        <v>#DIV/0!</v>
      </c>
      <c r="AX149" s="919" t="e">
        <f t="shared" si="34"/>
        <v>#DIV/0!</v>
      </c>
      <c r="AY149" s="919" t="e">
        <f t="shared" si="35"/>
        <v>#DIV/0!</v>
      </c>
      <c r="AZ149" s="919" t="e">
        <f t="shared" si="7"/>
        <v>#DIV/0!</v>
      </c>
      <c r="BA149" s="920" t="e">
        <f t="shared" si="8"/>
        <v>#DIV/0!</v>
      </c>
      <c r="BB149" s="920" t="e">
        <f t="shared" si="9"/>
        <v>#DIV/0!</v>
      </c>
      <c r="BC149" s="920" t="e">
        <f t="shared" si="10"/>
        <v>#DIV/0!</v>
      </c>
      <c r="BD149" s="920" t="e">
        <f t="shared" si="11"/>
        <v>#DIV/0!</v>
      </c>
      <c r="BE149" s="921">
        <v>0.2</v>
      </c>
      <c r="BF149" s="921">
        <v>0.8</v>
      </c>
      <c r="BG149" s="920" t="e">
        <f t="shared" si="12"/>
        <v>#DIV/0!</v>
      </c>
      <c r="BH149" s="920" t="e">
        <f t="shared" si="13"/>
        <v>#DIV/0!</v>
      </c>
      <c r="BI149" s="920" t="e">
        <f t="shared" si="14"/>
        <v>#DIV/0!</v>
      </c>
      <c r="BJ149" s="920" t="e">
        <f t="shared" si="68"/>
        <v>#DIV/0!</v>
      </c>
      <c r="BK149" s="920" t="e">
        <f t="shared" si="68"/>
        <v>#DIV/0!</v>
      </c>
      <c r="BL149" s="920" t="e">
        <f t="shared" si="16"/>
        <v>#DIV/0!</v>
      </c>
      <c r="BM149" s="920" t="e">
        <f t="shared" si="17"/>
        <v>#DIV/0!</v>
      </c>
      <c r="BN149" s="920" t="e">
        <f t="shared" si="18"/>
        <v>#DIV/0!</v>
      </c>
      <c r="BO149" s="920" t="e">
        <f t="shared" si="69"/>
        <v>#DIV/0!</v>
      </c>
      <c r="BP149" s="920" t="e">
        <f t="shared" si="69"/>
        <v>#DIV/0!</v>
      </c>
      <c r="BQ149" s="920" t="e">
        <f t="shared" si="69"/>
        <v>#DIV/0!</v>
      </c>
      <c r="BR149" s="920" t="e">
        <f t="shared" si="69"/>
        <v>#DIV/0!</v>
      </c>
      <c r="BS149" s="842"/>
      <c r="BT149" s="842"/>
      <c r="BU149" s="842"/>
      <c r="BV149" s="842"/>
      <c r="BW149" s="842"/>
      <c r="BX149" s="842"/>
      <c r="BY149" s="842"/>
      <c r="BZ149" s="842"/>
      <c r="CA149" s="830"/>
      <c r="CB149" s="798"/>
      <c r="CC149" s="922"/>
      <c r="CD149" s="923"/>
      <c r="CE149" s="923"/>
      <c r="CF149" s="974"/>
      <c r="CG149" s="975"/>
      <c r="CH149" s="798"/>
      <c r="CI149" s="798"/>
      <c r="CJ149" s="798"/>
      <c r="CK149" s="798"/>
      <c r="CL149" s="798"/>
      <c r="CM149" s="798"/>
      <c r="CN149" s="798"/>
      <c r="CO149" s="798"/>
      <c r="CP149" s="798"/>
      <c r="CQ149" s="798"/>
      <c r="CR149" s="798"/>
      <c r="CS149" s="798"/>
      <c r="CT149" s="798"/>
    </row>
    <row r="150" spans="1:98" ht="14.25" customHeight="1" thickBot="1">
      <c r="A150" s="1088"/>
      <c r="B150" s="2739"/>
      <c r="C150" s="1712"/>
      <c r="D150" s="1020"/>
      <c r="E150" s="1021"/>
      <c r="F150" s="983"/>
      <c r="G150" s="984"/>
      <c r="H150" s="1024"/>
      <c r="I150" s="1063"/>
      <c r="J150" s="986"/>
      <c r="K150" s="986"/>
      <c r="L150" s="986"/>
      <c r="M150" s="1062"/>
      <c r="N150" s="1760"/>
      <c r="O150" s="987"/>
      <c r="P150" s="985"/>
      <c r="Q150" s="1065"/>
      <c r="R150" s="1066"/>
      <c r="S150" s="1066"/>
      <c r="T150" s="1067"/>
      <c r="U150" s="818"/>
      <c r="V150" s="981">
        <v>10</v>
      </c>
      <c r="W150" s="1068"/>
      <c r="X150" s="1121"/>
      <c r="Y150" s="1121"/>
      <c r="Z150" s="1069"/>
      <c r="AA150" s="1070"/>
      <c r="AB150" s="989"/>
      <c r="AC150" s="989"/>
      <c r="AD150" s="990"/>
      <c r="AE150" s="871"/>
      <c r="AF150" s="1071"/>
      <c r="AG150" s="991"/>
      <c r="AH150" s="991"/>
      <c r="AI150" s="991"/>
      <c r="AJ150" s="992"/>
      <c r="AK150" s="1073"/>
      <c r="AL150" s="994"/>
      <c r="AM150" s="994"/>
      <c r="AN150" s="1074"/>
      <c r="AO150" s="798"/>
      <c r="AP150" s="1075"/>
      <c r="AQ150" s="985"/>
      <c r="AR150" s="881"/>
      <c r="AS150" s="1076" t="e">
        <f t="shared" si="0"/>
        <v>#DIV/0!</v>
      </c>
      <c r="AT150" s="1077" t="e">
        <f t="shared" si="1"/>
        <v>#DIV/0!</v>
      </c>
      <c r="AU150" s="1077" t="e">
        <f t="shared" si="2"/>
        <v>#DIV/0!</v>
      </c>
      <c r="AV150" s="1077" t="e">
        <f t="shared" si="3"/>
        <v>#DIV/0!</v>
      </c>
      <c r="AW150" s="1078" t="e">
        <f t="shared" si="33"/>
        <v>#DIV/0!</v>
      </c>
      <c r="AX150" s="1078" t="e">
        <f t="shared" si="34"/>
        <v>#DIV/0!</v>
      </c>
      <c r="AY150" s="1078" t="e">
        <f t="shared" si="35"/>
        <v>#DIV/0!</v>
      </c>
      <c r="AZ150" s="1078" t="e">
        <f t="shared" si="7"/>
        <v>#DIV/0!</v>
      </c>
      <c r="BA150" s="1079" t="e">
        <f t="shared" si="8"/>
        <v>#DIV/0!</v>
      </c>
      <c r="BB150" s="1079" t="e">
        <f t="shared" si="9"/>
        <v>#DIV/0!</v>
      </c>
      <c r="BC150" s="1079" t="e">
        <f t="shared" si="10"/>
        <v>#DIV/0!</v>
      </c>
      <c r="BD150" s="1079" t="e">
        <f t="shared" si="11"/>
        <v>#DIV/0!</v>
      </c>
      <c r="BE150" s="1080">
        <v>0.2</v>
      </c>
      <c r="BF150" s="1080">
        <v>0.8</v>
      </c>
      <c r="BG150" s="1079" t="e">
        <f t="shared" si="12"/>
        <v>#DIV/0!</v>
      </c>
      <c r="BH150" s="1079" t="e">
        <f t="shared" si="13"/>
        <v>#DIV/0!</v>
      </c>
      <c r="BI150" s="1079" t="e">
        <f t="shared" si="14"/>
        <v>#DIV/0!</v>
      </c>
      <c r="BJ150" s="1079" t="e">
        <f t="shared" si="68"/>
        <v>#DIV/0!</v>
      </c>
      <c r="BK150" s="1079" t="e">
        <f t="shared" si="68"/>
        <v>#DIV/0!</v>
      </c>
      <c r="BL150" s="1079" t="e">
        <f t="shared" si="16"/>
        <v>#DIV/0!</v>
      </c>
      <c r="BM150" s="1079" t="e">
        <f t="shared" si="17"/>
        <v>#DIV/0!</v>
      </c>
      <c r="BN150" s="1079" t="e">
        <f t="shared" si="18"/>
        <v>#DIV/0!</v>
      </c>
      <c r="BO150" s="1079" t="e">
        <f t="shared" si="69"/>
        <v>#DIV/0!</v>
      </c>
      <c r="BP150" s="1079" t="e">
        <f t="shared" si="69"/>
        <v>#DIV/0!</v>
      </c>
      <c r="BQ150" s="1079" t="e">
        <f t="shared" si="69"/>
        <v>#DIV/0!</v>
      </c>
      <c r="BR150" s="1079" t="e">
        <f t="shared" si="69"/>
        <v>#DIV/0!</v>
      </c>
      <c r="BS150" s="838"/>
      <c r="BT150" s="838"/>
      <c r="BU150" s="838"/>
      <c r="BV150" s="838"/>
      <c r="BW150" s="838"/>
      <c r="BX150" s="838"/>
      <c r="BY150" s="838"/>
      <c r="BZ150" s="838"/>
      <c r="CA150" s="839"/>
      <c r="CB150" s="798"/>
      <c r="CC150" s="1081"/>
      <c r="CD150" s="1082"/>
      <c r="CE150" s="1082"/>
      <c r="CF150" s="1083"/>
      <c r="CG150" s="1084"/>
      <c r="CH150" s="798"/>
      <c r="CI150" s="798"/>
      <c r="CJ150" s="798"/>
      <c r="CK150" s="798"/>
      <c r="CL150" s="798"/>
      <c r="CM150" s="798"/>
      <c r="CN150" s="798"/>
      <c r="CO150" s="798"/>
      <c r="CP150" s="798"/>
      <c r="CQ150" s="798"/>
      <c r="CR150" s="798"/>
      <c r="CS150" s="798"/>
      <c r="CT150" s="798"/>
    </row>
    <row r="151" spans="1:98" ht="14.25" customHeight="1">
      <c r="A151" s="853">
        <v>17</v>
      </c>
      <c r="B151" s="1030"/>
      <c r="C151" s="3394"/>
      <c r="D151" s="856"/>
      <c r="E151" s="1032"/>
      <c r="F151" s="858"/>
      <c r="G151" s="950"/>
      <c r="H151" s="1085"/>
      <c r="I151" s="860"/>
      <c r="J151" s="861"/>
      <c r="K151" s="861"/>
      <c r="L151" s="861"/>
      <c r="M151" s="1035"/>
      <c r="N151" s="1036"/>
      <c r="O151" s="954"/>
      <c r="P151" s="951"/>
      <c r="Q151" s="863"/>
      <c r="R151" s="864"/>
      <c r="S151" s="864"/>
      <c r="T151" s="865"/>
      <c r="U151" s="871"/>
      <c r="V151" s="867">
        <v>1</v>
      </c>
      <c r="W151" s="954"/>
      <c r="X151" s="1122"/>
      <c r="Y151" s="1122"/>
      <c r="Z151" s="951"/>
      <c r="AA151" s="868"/>
      <c r="AB151" s="869"/>
      <c r="AC151" s="869"/>
      <c r="AD151" s="870"/>
      <c r="AE151" s="871"/>
      <c r="AF151" s="1086"/>
      <c r="AG151" s="874"/>
      <c r="AH151" s="874"/>
      <c r="AI151" s="874"/>
      <c r="AJ151" s="875"/>
      <c r="AK151" s="1041"/>
      <c r="AL151" s="877"/>
      <c r="AM151" s="877"/>
      <c r="AN151" s="878"/>
      <c r="AO151" s="1010"/>
      <c r="AP151" s="879"/>
      <c r="AQ151" s="880"/>
      <c r="AR151" s="881"/>
      <c r="AS151" s="882" t="e">
        <f t="shared" si="0"/>
        <v>#DIV/0!</v>
      </c>
      <c r="AT151" s="977" t="e">
        <f t="shared" si="1"/>
        <v>#DIV/0!</v>
      </c>
      <c r="AU151" s="977" t="e">
        <f t="shared" si="2"/>
        <v>#DIV/0!</v>
      </c>
      <c r="AV151" s="977" t="e">
        <f t="shared" si="3"/>
        <v>#DIV/0!</v>
      </c>
      <c r="AW151" s="1014" t="e">
        <f t="shared" si="33"/>
        <v>#DIV/0!</v>
      </c>
      <c r="AX151" s="1014" t="e">
        <f t="shared" si="34"/>
        <v>#DIV/0!</v>
      </c>
      <c r="AY151" s="1014" t="e">
        <f t="shared" si="35"/>
        <v>#DIV/0!</v>
      </c>
      <c r="AZ151" s="1014" t="e">
        <f t="shared" si="7"/>
        <v>#DIV/0!</v>
      </c>
      <c r="BA151" s="978" t="e">
        <f t="shared" si="8"/>
        <v>#DIV/0!</v>
      </c>
      <c r="BB151" s="978" t="e">
        <f t="shared" si="9"/>
        <v>#DIV/0!</v>
      </c>
      <c r="BC151" s="978" t="e">
        <f t="shared" si="10"/>
        <v>#DIV/0!</v>
      </c>
      <c r="BD151" s="978" t="e">
        <f t="shared" si="11"/>
        <v>#DIV/0!</v>
      </c>
      <c r="BE151" s="979">
        <v>0.2</v>
      </c>
      <c r="BF151" s="979">
        <v>0.8</v>
      </c>
      <c r="BG151" s="978" t="e">
        <f t="shared" si="12"/>
        <v>#DIV/0!</v>
      </c>
      <c r="BH151" s="978" t="e">
        <f t="shared" si="13"/>
        <v>#DIV/0!</v>
      </c>
      <c r="BI151" s="978" t="e">
        <f t="shared" si="14"/>
        <v>#DIV/0!</v>
      </c>
      <c r="BJ151" s="978" t="e">
        <f t="shared" si="68"/>
        <v>#DIV/0!</v>
      </c>
      <c r="BK151" s="978" t="e">
        <f t="shared" si="68"/>
        <v>#DIV/0!</v>
      </c>
      <c r="BL151" s="978" t="e">
        <f t="shared" si="16"/>
        <v>#DIV/0!</v>
      </c>
      <c r="BM151" s="978" t="e">
        <f t="shared" si="17"/>
        <v>#DIV/0!</v>
      </c>
      <c r="BN151" s="978" t="e">
        <f t="shared" si="18"/>
        <v>#DIV/0!</v>
      </c>
      <c r="BO151" s="978" t="e">
        <f t="shared" si="69"/>
        <v>#DIV/0!</v>
      </c>
      <c r="BP151" s="885" t="e">
        <f t="shared" si="69"/>
        <v>#DIV/0!</v>
      </c>
      <c r="BQ151" s="885" t="e">
        <f t="shared" si="69"/>
        <v>#DIV/0!</v>
      </c>
      <c r="BR151" s="885" t="e">
        <f t="shared" si="69"/>
        <v>#DIV/0!</v>
      </c>
      <c r="BS151" s="1015" t="e">
        <f t="shared" ref="BS151:BV151" si="72">AVERAGEIF(BO151:BO160,"&lt;&gt;#¡DIV/0!")</f>
        <v>#DIV/0!</v>
      </c>
      <c r="BT151" s="1015" t="e">
        <f t="shared" si="72"/>
        <v>#DIV/0!</v>
      </c>
      <c r="BU151" s="1015" t="e">
        <f t="shared" si="72"/>
        <v>#DIV/0!</v>
      </c>
      <c r="BV151" s="1015" t="e">
        <f t="shared" si="72"/>
        <v>#DIV/0!</v>
      </c>
      <c r="BW151" s="888" t="e">
        <f>+C151*BS151</f>
        <v>#DIV/0!</v>
      </c>
      <c r="BX151" s="888" t="e">
        <f>+C151*BT151</f>
        <v>#DIV/0!</v>
      </c>
      <c r="BY151" s="888" t="e">
        <f>+C151*BU151</f>
        <v>#DIV/0!</v>
      </c>
      <c r="BZ151" s="888" t="e">
        <f>+C151*BV151</f>
        <v>#DIV/0!</v>
      </c>
      <c r="CA151" s="1016" t="e">
        <f>SUM(BW151:BZ160)</f>
        <v>#DIV/0!</v>
      </c>
      <c r="CB151" s="798"/>
      <c r="CC151" s="890" t="e">
        <f t="shared" ref="CC151:CF151" si="73">+Q151/$N$151</f>
        <v>#DIV/0!</v>
      </c>
      <c r="CD151" s="891" t="e">
        <f t="shared" si="73"/>
        <v>#DIV/0!</v>
      </c>
      <c r="CE151" s="891" t="e">
        <f t="shared" si="73"/>
        <v>#DIV/0!</v>
      </c>
      <c r="CF151" s="961" t="e">
        <f t="shared" si="73"/>
        <v>#DIV/0!</v>
      </c>
      <c r="CG151" s="962" t="e">
        <f>AVERAGE(CC151:CF160)</f>
        <v>#DIV/0!</v>
      </c>
      <c r="CH151" s="798"/>
      <c r="CI151" s="798"/>
      <c r="CJ151" s="798"/>
      <c r="CK151" s="798"/>
      <c r="CL151" s="798"/>
      <c r="CM151" s="798"/>
      <c r="CN151" s="798"/>
      <c r="CO151" s="798"/>
      <c r="CP151" s="798"/>
      <c r="CQ151" s="798"/>
      <c r="CR151" s="798"/>
      <c r="CS151" s="798"/>
      <c r="CT151" s="798"/>
    </row>
    <row r="152" spans="1:98" ht="14.25" customHeight="1">
      <c r="A152" s="1042"/>
      <c r="B152" s="1043"/>
      <c r="C152" s="3396"/>
      <c r="D152" s="1045"/>
      <c r="E152" s="1046"/>
      <c r="F152" s="898"/>
      <c r="G152" s="964"/>
      <c r="H152" s="925"/>
      <c r="I152" s="899"/>
      <c r="J152" s="900"/>
      <c r="K152" s="900"/>
      <c r="L152" s="900"/>
      <c r="M152" s="925"/>
      <c r="N152" s="1025"/>
      <c r="O152" s="927"/>
      <c r="P152" s="901"/>
      <c r="Q152" s="903"/>
      <c r="R152" s="904"/>
      <c r="S152" s="904"/>
      <c r="T152" s="905"/>
      <c r="U152" s="818"/>
      <c r="V152" s="906">
        <v>2</v>
      </c>
      <c r="W152" s="1090"/>
      <c r="X152" s="1120"/>
      <c r="Y152" s="1120"/>
      <c r="Z152" s="1101"/>
      <c r="AA152" s="907"/>
      <c r="AB152" s="908"/>
      <c r="AC152" s="908"/>
      <c r="AD152" s="909"/>
      <c r="AE152" s="871"/>
      <c r="AF152" s="1028"/>
      <c r="AG152" s="929"/>
      <c r="AH152" s="929"/>
      <c r="AI152" s="929"/>
      <c r="AJ152" s="930"/>
      <c r="AK152" s="1029"/>
      <c r="AL152" s="914"/>
      <c r="AM152" s="914"/>
      <c r="AN152" s="915"/>
      <c r="AO152" s="798"/>
      <c r="AP152" s="1050"/>
      <c r="AQ152" s="901"/>
      <c r="AR152" s="881"/>
      <c r="AS152" s="917" t="e">
        <f t="shared" si="0"/>
        <v>#DIV/0!</v>
      </c>
      <c r="AT152" s="918" t="e">
        <f t="shared" si="1"/>
        <v>#DIV/0!</v>
      </c>
      <c r="AU152" s="918" t="e">
        <f t="shared" si="2"/>
        <v>#DIV/0!</v>
      </c>
      <c r="AV152" s="918" t="e">
        <f t="shared" si="3"/>
        <v>#DIV/0!</v>
      </c>
      <c r="AW152" s="919" t="e">
        <f t="shared" si="33"/>
        <v>#DIV/0!</v>
      </c>
      <c r="AX152" s="919" t="e">
        <f t="shared" si="34"/>
        <v>#DIV/0!</v>
      </c>
      <c r="AY152" s="919" t="e">
        <f t="shared" si="35"/>
        <v>#DIV/0!</v>
      </c>
      <c r="AZ152" s="919" t="e">
        <f t="shared" si="7"/>
        <v>#DIV/0!</v>
      </c>
      <c r="BA152" s="920" t="e">
        <f t="shared" si="8"/>
        <v>#DIV/0!</v>
      </c>
      <c r="BB152" s="920" t="e">
        <f t="shared" si="9"/>
        <v>#DIV/0!</v>
      </c>
      <c r="BC152" s="920" t="e">
        <f t="shared" si="10"/>
        <v>#DIV/0!</v>
      </c>
      <c r="BD152" s="920" t="e">
        <f t="shared" si="11"/>
        <v>#DIV/0!</v>
      </c>
      <c r="BE152" s="921">
        <v>0.2</v>
      </c>
      <c r="BF152" s="921">
        <v>0.8</v>
      </c>
      <c r="BG152" s="920" t="e">
        <f t="shared" si="12"/>
        <v>#DIV/0!</v>
      </c>
      <c r="BH152" s="920" t="e">
        <f t="shared" si="13"/>
        <v>#DIV/0!</v>
      </c>
      <c r="BI152" s="920" t="e">
        <f t="shared" si="14"/>
        <v>#DIV/0!</v>
      </c>
      <c r="BJ152" s="920" t="e">
        <f t="shared" si="68"/>
        <v>#DIV/0!</v>
      </c>
      <c r="BK152" s="920" t="e">
        <f t="shared" si="68"/>
        <v>#DIV/0!</v>
      </c>
      <c r="BL152" s="920" t="e">
        <f t="shared" si="16"/>
        <v>#DIV/0!</v>
      </c>
      <c r="BM152" s="920" t="e">
        <f t="shared" si="17"/>
        <v>#DIV/0!</v>
      </c>
      <c r="BN152" s="920" t="e">
        <f t="shared" si="18"/>
        <v>#DIV/0!</v>
      </c>
      <c r="BO152" s="920" t="e">
        <f t="shared" si="69"/>
        <v>#DIV/0!</v>
      </c>
      <c r="BP152" s="920" t="e">
        <f t="shared" si="69"/>
        <v>#DIV/0!</v>
      </c>
      <c r="BQ152" s="920" t="e">
        <f t="shared" si="69"/>
        <v>#DIV/0!</v>
      </c>
      <c r="BR152" s="920" t="e">
        <f t="shared" si="69"/>
        <v>#DIV/0!</v>
      </c>
      <c r="BS152" s="842"/>
      <c r="BT152" s="842"/>
      <c r="BU152" s="842"/>
      <c r="BV152" s="842"/>
      <c r="BW152" s="842"/>
      <c r="BX152" s="842"/>
      <c r="BY152" s="842"/>
      <c r="BZ152" s="842"/>
      <c r="CA152" s="830"/>
      <c r="CB152" s="798"/>
      <c r="CC152" s="922"/>
      <c r="CD152" s="923"/>
      <c r="CE152" s="923"/>
      <c r="CF152" s="974"/>
      <c r="CG152" s="975"/>
      <c r="CH152" s="798"/>
      <c r="CI152" s="798"/>
      <c r="CJ152" s="798"/>
      <c r="CK152" s="798"/>
      <c r="CL152" s="798"/>
      <c r="CM152" s="798"/>
      <c r="CN152" s="798"/>
      <c r="CO152" s="798"/>
      <c r="CP152" s="798"/>
      <c r="CQ152" s="798"/>
      <c r="CR152" s="798"/>
      <c r="CS152" s="798"/>
      <c r="CT152" s="798"/>
    </row>
    <row r="153" spans="1:98" ht="14.25" customHeight="1">
      <c r="A153" s="1042"/>
      <c r="B153" s="1043"/>
      <c r="C153" s="3396"/>
      <c r="D153" s="1045"/>
      <c r="E153" s="1046"/>
      <c r="F153" s="898"/>
      <c r="G153" s="964"/>
      <c r="H153" s="925"/>
      <c r="I153" s="899"/>
      <c r="J153" s="900"/>
      <c r="K153" s="900"/>
      <c r="L153" s="900"/>
      <c r="M153" s="925"/>
      <c r="N153" s="1025"/>
      <c r="O153" s="927"/>
      <c r="P153" s="901"/>
      <c r="Q153" s="903"/>
      <c r="R153" s="904"/>
      <c r="S153" s="904"/>
      <c r="T153" s="905"/>
      <c r="U153" s="818"/>
      <c r="V153" s="906">
        <v>3</v>
      </c>
      <c r="W153" s="1090"/>
      <c r="X153" s="1120"/>
      <c r="Y153" s="1120"/>
      <c r="Z153" s="1101"/>
      <c r="AA153" s="907"/>
      <c r="AB153" s="908"/>
      <c r="AC153" s="908"/>
      <c r="AD153" s="909"/>
      <c r="AE153" s="871"/>
      <c r="AF153" s="1028"/>
      <c r="AG153" s="929"/>
      <c r="AH153" s="929"/>
      <c r="AI153" s="929"/>
      <c r="AJ153" s="930"/>
      <c r="AK153" s="1029"/>
      <c r="AL153" s="914"/>
      <c r="AM153" s="914"/>
      <c r="AN153" s="915"/>
      <c r="AO153" s="798"/>
      <c r="AP153" s="1050"/>
      <c r="AQ153" s="901"/>
      <c r="AR153" s="881"/>
      <c r="AS153" s="917" t="e">
        <f t="shared" si="0"/>
        <v>#DIV/0!</v>
      </c>
      <c r="AT153" s="918" t="e">
        <f t="shared" si="1"/>
        <v>#DIV/0!</v>
      </c>
      <c r="AU153" s="918" t="e">
        <f t="shared" si="2"/>
        <v>#DIV/0!</v>
      </c>
      <c r="AV153" s="918" t="e">
        <f t="shared" si="3"/>
        <v>#DIV/0!</v>
      </c>
      <c r="AW153" s="919" t="e">
        <f t="shared" si="33"/>
        <v>#DIV/0!</v>
      </c>
      <c r="AX153" s="919" t="e">
        <f t="shared" si="34"/>
        <v>#DIV/0!</v>
      </c>
      <c r="AY153" s="919" t="e">
        <f t="shared" si="35"/>
        <v>#DIV/0!</v>
      </c>
      <c r="AZ153" s="919" t="e">
        <f t="shared" si="7"/>
        <v>#DIV/0!</v>
      </c>
      <c r="BA153" s="920" t="e">
        <f t="shared" si="8"/>
        <v>#DIV/0!</v>
      </c>
      <c r="BB153" s="920" t="e">
        <f t="shared" si="9"/>
        <v>#DIV/0!</v>
      </c>
      <c r="BC153" s="920" t="e">
        <f t="shared" si="10"/>
        <v>#DIV/0!</v>
      </c>
      <c r="BD153" s="920" t="e">
        <f t="shared" si="11"/>
        <v>#DIV/0!</v>
      </c>
      <c r="BE153" s="921">
        <v>0.2</v>
      </c>
      <c r="BF153" s="921">
        <v>0.8</v>
      </c>
      <c r="BG153" s="920" t="e">
        <f t="shared" si="12"/>
        <v>#DIV/0!</v>
      </c>
      <c r="BH153" s="920" t="e">
        <f t="shared" si="13"/>
        <v>#DIV/0!</v>
      </c>
      <c r="BI153" s="920" t="e">
        <f t="shared" si="14"/>
        <v>#DIV/0!</v>
      </c>
      <c r="BJ153" s="920" t="e">
        <f t="shared" si="68"/>
        <v>#DIV/0!</v>
      </c>
      <c r="BK153" s="920" t="e">
        <f t="shared" si="68"/>
        <v>#DIV/0!</v>
      </c>
      <c r="BL153" s="920" t="e">
        <f t="shared" si="16"/>
        <v>#DIV/0!</v>
      </c>
      <c r="BM153" s="920" t="e">
        <f t="shared" si="17"/>
        <v>#DIV/0!</v>
      </c>
      <c r="BN153" s="920" t="e">
        <f t="shared" si="18"/>
        <v>#DIV/0!</v>
      </c>
      <c r="BO153" s="920" t="e">
        <f t="shared" si="69"/>
        <v>#DIV/0!</v>
      </c>
      <c r="BP153" s="920" t="e">
        <f t="shared" si="69"/>
        <v>#DIV/0!</v>
      </c>
      <c r="BQ153" s="920" t="e">
        <f t="shared" si="69"/>
        <v>#DIV/0!</v>
      </c>
      <c r="BR153" s="920" t="e">
        <f t="shared" si="69"/>
        <v>#DIV/0!</v>
      </c>
      <c r="BS153" s="842"/>
      <c r="BT153" s="842"/>
      <c r="BU153" s="842"/>
      <c r="BV153" s="842"/>
      <c r="BW153" s="842"/>
      <c r="BX153" s="842"/>
      <c r="BY153" s="842"/>
      <c r="BZ153" s="842"/>
      <c r="CA153" s="830"/>
      <c r="CB153" s="798"/>
      <c r="CC153" s="922"/>
      <c r="CD153" s="923"/>
      <c r="CE153" s="923"/>
      <c r="CF153" s="974"/>
      <c r="CG153" s="975"/>
      <c r="CH153" s="798"/>
      <c r="CI153" s="798"/>
      <c r="CJ153" s="798"/>
      <c r="CK153" s="798"/>
      <c r="CL153" s="798"/>
      <c r="CM153" s="798"/>
      <c r="CN153" s="798"/>
      <c r="CO153" s="798"/>
      <c r="CP153" s="798"/>
      <c r="CQ153" s="798"/>
      <c r="CR153" s="798"/>
      <c r="CS153" s="798"/>
      <c r="CT153" s="798"/>
    </row>
    <row r="154" spans="1:98" ht="14.25" customHeight="1">
      <c r="A154" s="1042"/>
      <c r="B154" s="1043"/>
      <c r="C154" s="3396"/>
      <c r="D154" s="1045"/>
      <c r="E154" s="1046"/>
      <c r="F154" s="898"/>
      <c r="G154" s="964"/>
      <c r="H154" s="925"/>
      <c r="I154" s="899"/>
      <c r="J154" s="900"/>
      <c r="K154" s="900"/>
      <c r="L154" s="900"/>
      <c r="M154" s="925"/>
      <c r="N154" s="1025"/>
      <c r="O154" s="927"/>
      <c r="P154" s="901"/>
      <c r="Q154" s="903"/>
      <c r="R154" s="904"/>
      <c r="S154" s="904"/>
      <c r="T154" s="905"/>
      <c r="U154" s="818"/>
      <c r="V154" s="906">
        <v>4</v>
      </c>
      <c r="W154" s="1090"/>
      <c r="X154" s="1120"/>
      <c r="Y154" s="1120"/>
      <c r="Z154" s="1101"/>
      <c r="AA154" s="907"/>
      <c r="AB154" s="908"/>
      <c r="AC154" s="908"/>
      <c r="AD154" s="909"/>
      <c r="AE154" s="871"/>
      <c r="AF154" s="1028"/>
      <c r="AG154" s="929"/>
      <c r="AH154" s="929"/>
      <c r="AI154" s="929"/>
      <c r="AJ154" s="930"/>
      <c r="AK154" s="1029"/>
      <c r="AL154" s="914"/>
      <c r="AM154" s="914"/>
      <c r="AN154" s="915"/>
      <c r="AO154" s="798"/>
      <c r="AP154" s="1050"/>
      <c r="AQ154" s="901"/>
      <c r="AR154" s="881"/>
      <c r="AS154" s="917" t="e">
        <f t="shared" si="0"/>
        <v>#DIV/0!</v>
      </c>
      <c r="AT154" s="918" t="e">
        <f t="shared" si="1"/>
        <v>#DIV/0!</v>
      </c>
      <c r="AU154" s="918" t="e">
        <f t="shared" si="2"/>
        <v>#DIV/0!</v>
      </c>
      <c r="AV154" s="918" t="e">
        <f t="shared" si="3"/>
        <v>#DIV/0!</v>
      </c>
      <c r="AW154" s="919" t="e">
        <f t="shared" si="33"/>
        <v>#DIV/0!</v>
      </c>
      <c r="AX154" s="919" t="e">
        <f t="shared" si="34"/>
        <v>#DIV/0!</v>
      </c>
      <c r="AY154" s="919" t="e">
        <f t="shared" si="35"/>
        <v>#DIV/0!</v>
      </c>
      <c r="AZ154" s="919" t="e">
        <f t="shared" si="7"/>
        <v>#DIV/0!</v>
      </c>
      <c r="BA154" s="920" t="e">
        <f t="shared" si="8"/>
        <v>#DIV/0!</v>
      </c>
      <c r="BB154" s="920" t="e">
        <f t="shared" si="9"/>
        <v>#DIV/0!</v>
      </c>
      <c r="BC154" s="920" t="e">
        <f t="shared" si="10"/>
        <v>#DIV/0!</v>
      </c>
      <c r="BD154" s="920" t="e">
        <f t="shared" si="11"/>
        <v>#DIV/0!</v>
      </c>
      <c r="BE154" s="921">
        <v>0.2</v>
      </c>
      <c r="BF154" s="921">
        <v>0.8</v>
      </c>
      <c r="BG154" s="920" t="e">
        <f t="shared" si="12"/>
        <v>#DIV/0!</v>
      </c>
      <c r="BH154" s="920" t="e">
        <f t="shared" si="13"/>
        <v>#DIV/0!</v>
      </c>
      <c r="BI154" s="920" t="e">
        <f t="shared" si="14"/>
        <v>#DIV/0!</v>
      </c>
      <c r="BJ154" s="920" t="e">
        <f t="shared" si="68"/>
        <v>#DIV/0!</v>
      </c>
      <c r="BK154" s="920" t="e">
        <f t="shared" si="68"/>
        <v>#DIV/0!</v>
      </c>
      <c r="BL154" s="920" t="e">
        <f t="shared" si="16"/>
        <v>#DIV/0!</v>
      </c>
      <c r="BM154" s="920" t="e">
        <f t="shared" si="17"/>
        <v>#DIV/0!</v>
      </c>
      <c r="BN154" s="920" t="e">
        <f t="shared" si="18"/>
        <v>#DIV/0!</v>
      </c>
      <c r="BO154" s="920" t="e">
        <f t="shared" si="69"/>
        <v>#DIV/0!</v>
      </c>
      <c r="BP154" s="920" t="e">
        <f t="shared" si="69"/>
        <v>#DIV/0!</v>
      </c>
      <c r="BQ154" s="920" t="e">
        <f t="shared" si="69"/>
        <v>#DIV/0!</v>
      </c>
      <c r="BR154" s="920" t="e">
        <f t="shared" si="69"/>
        <v>#DIV/0!</v>
      </c>
      <c r="BS154" s="842"/>
      <c r="BT154" s="842"/>
      <c r="BU154" s="842"/>
      <c r="BV154" s="842"/>
      <c r="BW154" s="842"/>
      <c r="BX154" s="842"/>
      <c r="BY154" s="842"/>
      <c r="BZ154" s="842"/>
      <c r="CA154" s="830"/>
      <c r="CB154" s="798"/>
      <c r="CC154" s="922"/>
      <c r="CD154" s="923"/>
      <c r="CE154" s="923"/>
      <c r="CF154" s="974"/>
      <c r="CG154" s="975"/>
      <c r="CH154" s="798"/>
      <c r="CI154" s="798"/>
      <c r="CJ154" s="798"/>
      <c r="CK154" s="798"/>
      <c r="CL154" s="798"/>
      <c r="CM154" s="798"/>
      <c r="CN154" s="798"/>
      <c r="CO154" s="798"/>
      <c r="CP154" s="798"/>
      <c r="CQ154" s="798"/>
      <c r="CR154" s="798"/>
      <c r="CS154" s="798"/>
      <c r="CT154" s="798"/>
    </row>
    <row r="155" spans="1:98" ht="14.25" customHeight="1">
      <c r="A155" s="1042"/>
      <c r="B155" s="1043"/>
      <c r="C155" s="3396"/>
      <c r="D155" s="1045"/>
      <c r="E155" s="1046"/>
      <c r="F155" s="898"/>
      <c r="G155" s="964"/>
      <c r="H155" s="925"/>
      <c r="I155" s="899"/>
      <c r="J155" s="900"/>
      <c r="K155" s="900"/>
      <c r="L155" s="900"/>
      <c r="M155" s="925"/>
      <c r="N155" s="1025"/>
      <c r="O155" s="927"/>
      <c r="P155" s="901"/>
      <c r="Q155" s="903"/>
      <c r="R155" s="904"/>
      <c r="S155" s="904"/>
      <c r="T155" s="905"/>
      <c r="U155" s="818"/>
      <c r="V155" s="906">
        <v>5</v>
      </c>
      <c r="W155" s="1090"/>
      <c r="X155" s="1120"/>
      <c r="Y155" s="1120"/>
      <c r="Z155" s="1101"/>
      <c r="AA155" s="907"/>
      <c r="AB155" s="908"/>
      <c r="AC155" s="908"/>
      <c r="AD155" s="909"/>
      <c r="AE155" s="871"/>
      <c r="AF155" s="1028"/>
      <c r="AG155" s="929"/>
      <c r="AH155" s="929"/>
      <c r="AI155" s="929"/>
      <c r="AJ155" s="930"/>
      <c r="AK155" s="1029"/>
      <c r="AL155" s="914"/>
      <c r="AM155" s="914"/>
      <c r="AN155" s="915"/>
      <c r="AO155" s="798"/>
      <c r="AP155" s="1050"/>
      <c r="AQ155" s="901"/>
      <c r="AR155" s="881"/>
      <c r="AS155" s="917" t="e">
        <f t="shared" si="0"/>
        <v>#DIV/0!</v>
      </c>
      <c r="AT155" s="918" t="e">
        <f t="shared" si="1"/>
        <v>#DIV/0!</v>
      </c>
      <c r="AU155" s="918" t="e">
        <f t="shared" si="2"/>
        <v>#DIV/0!</v>
      </c>
      <c r="AV155" s="918" t="e">
        <f t="shared" si="3"/>
        <v>#DIV/0!</v>
      </c>
      <c r="AW155" s="919" t="e">
        <f t="shared" si="33"/>
        <v>#DIV/0!</v>
      </c>
      <c r="AX155" s="919" t="e">
        <f t="shared" si="34"/>
        <v>#DIV/0!</v>
      </c>
      <c r="AY155" s="919" t="e">
        <f t="shared" si="35"/>
        <v>#DIV/0!</v>
      </c>
      <c r="AZ155" s="919" t="e">
        <f t="shared" si="7"/>
        <v>#DIV/0!</v>
      </c>
      <c r="BA155" s="920" t="e">
        <f t="shared" si="8"/>
        <v>#DIV/0!</v>
      </c>
      <c r="BB155" s="920" t="e">
        <f t="shared" si="9"/>
        <v>#DIV/0!</v>
      </c>
      <c r="BC155" s="920" t="e">
        <f t="shared" si="10"/>
        <v>#DIV/0!</v>
      </c>
      <c r="BD155" s="920" t="e">
        <f t="shared" si="11"/>
        <v>#DIV/0!</v>
      </c>
      <c r="BE155" s="921">
        <v>0.2</v>
      </c>
      <c r="BF155" s="921">
        <v>0.8</v>
      </c>
      <c r="BG155" s="920" t="e">
        <f t="shared" si="12"/>
        <v>#DIV/0!</v>
      </c>
      <c r="BH155" s="920" t="e">
        <f t="shared" si="13"/>
        <v>#DIV/0!</v>
      </c>
      <c r="BI155" s="920" t="e">
        <f t="shared" si="14"/>
        <v>#DIV/0!</v>
      </c>
      <c r="BJ155" s="920" t="e">
        <f t="shared" si="68"/>
        <v>#DIV/0!</v>
      </c>
      <c r="BK155" s="920" t="e">
        <f t="shared" si="68"/>
        <v>#DIV/0!</v>
      </c>
      <c r="BL155" s="920" t="e">
        <f t="shared" si="16"/>
        <v>#DIV/0!</v>
      </c>
      <c r="BM155" s="920" t="e">
        <f t="shared" si="17"/>
        <v>#DIV/0!</v>
      </c>
      <c r="BN155" s="920" t="e">
        <f t="shared" si="18"/>
        <v>#DIV/0!</v>
      </c>
      <c r="BO155" s="920" t="e">
        <f t="shared" si="69"/>
        <v>#DIV/0!</v>
      </c>
      <c r="BP155" s="920" t="e">
        <f t="shared" si="69"/>
        <v>#DIV/0!</v>
      </c>
      <c r="BQ155" s="920" t="e">
        <f t="shared" si="69"/>
        <v>#DIV/0!</v>
      </c>
      <c r="BR155" s="920" t="e">
        <f t="shared" si="69"/>
        <v>#DIV/0!</v>
      </c>
      <c r="BS155" s="842"/>
      <c r="BT155" s="842"/>
      <c r="BU155" s="842"/>
      <c r="BV155" s="842"/>
      <c r="BW155" s="842"/>
      <c r="BX155" s="842"/>
      <c r="BY155" s="842"/>
      <c r="BZ155" s="842"/>
      <c r="CA155" s="830"/>
      <c r="CB155" s="798"/>
      <c r="CC155" s="922"/>
      <c r="CD155" s="923"/>
      <c r="CE155" s="923"/>
      <c r="CF155" s="974"/>
      <c r="CG155" s="975"/>
      <c r="CH155" s="798"/>
      <c r="CI155" s="798"/>
      <c r="CJ155" s="798"/>
      <c r="CK155" s="798"/>
      <c r="CL155" s="798"/>
      <c r="CM155" s="798"/>
      <c r="CN155" s="798"/>
      <c r="CO155" s="798"/>
      <c r="CP155" s="798"/>
      <c r="CQ155" s="798"/>
      <c r="CR155" s="798"/>
      <c r="CS155" s="798"/>
      <c r="CT155" s="798"/>
    </row>
    <row r="156" spans="1:98" ht="14.25" customHeight="1">
      <c r="A156" s="1042"/>
      <c r="B156" s="1043"/>
      <c r="C156" s="3396"/>
      <c r="D156" s="1045"/>
      <c r="E156" s="1046"/>
      <c r="F156" s="898"/>
      <c r="G156" s="964"/>
      <c r="H156" s="925"/>
      <c r="I156" s="899"/>
      <c r="J156" s="900"/>
      <c r="K156" s="900"/>
      <c r="L156" s="900"/>
      <c r="M156" s="925"/>
      <c r="N156" s="1025"/>
      <c r="O156" s="927"/>
      <c r="P156" s="901"/>
      <c r="Q156" s="903"/>
      <c r="R156" s="904"/>
      <c r="S156" s="904"/>
      <c r="T156" s="905"/>
      <c r="U156" s="818"/>
      <c r="V156" s="906">
        <v>6</v>
      </c>
      <c r="W156" s="1090"/>
      <c r="X156" s="1120"/>
      <c r="Y156" s="1120"/>
      <c r="Z156" s="1101"/>
      <c r="AA156" s="907"/>
      <c r="AB156" s="908"/>
      <c r="AC156" s="908"/>
      <c r="AD156" s="909"/>
      <c r="AE156" s="871"/>
      <c r="AF156" s="1028"/>
      <c r="AG156" s="929"/>
      <c r="AH156" s="929"/>
      <c r="AI156" s="929"/>
      <c r="AJ156" s="930"/>
      <c r="AK156" s="1029"/>
      <c r="AL156" s="914"/>
      <c r="AM156" s="914"/>
      <c r="AN156" s="915"/>
      <c r="AO156" s="798"/>
      <c r="AP156" s="1050"/>
      <c r="AQ156" s="901"/>
      <c r="AR156" s="881"/>
      <c r="AS156" s="917" t="e">
        <f t="shared" si="0"/>
        <v>#DIV/0!</v>
      </c>
      <c r="AT156" s="918" t="e">
        <f t="shared" si="1"/>
        <v>#DIV/0!</v>
      </c>
      <c r="AU156" s="918" t="e">
        <f t="shared" si="2"/>
        <v>#DIV/0!</v>
      </c>
      <c r="AV156" s="918" t="e">
        <f t="shared" si="3"/>
        <v>#DIV/0!</v>
      </c>
      <c r="AW156" s="919" t="e">
        <f t="shared" si="33"/>
        <v>#DIV/0!</v>
      </c>
      <c r="AX156" s="919" t="e">
        <f t="shared" si="34"/>
        <v>#DIV/0!</v>
      </c>
      <c r="AY156" s="919" t="e">
        <f t="shared" si="35"/>
        <v>#DIV/0!</v>
      </c>
      <c r="AZ156" s="919" t="e">
        <f t="shared" si="7"/>
        <v>#DIV/0!</v>
      </c>
      <c r="BA156" s="920" t="e">
        <f t="shared" si="8"/>
        <v>#DIV/0!</v>
      </c>
      <c r="BB156" s="920" t="e">
        <f t="shared" si="9"/>
        <v>#DIV/0!</v>
      </c>
      <c r="BC156" s="920" t="e">
        <f t="shared" si="10"/>
        <v>#DIV/0!</v>
      </c>
      <c r="BD156" s="920" t="e">
        <f t="shared" si="11"/>
        <v>#DIV/0!</v>
      </c>
      <c r="BE156" s="921">
        <v>0.2</v>
      </c>
      <c r="BF156" s="921">
        <v>0.8</v>
      </c>
      <c r="BG156" s="920" t="e">
        <f t="shared" si="12"/>
        <v>#DIV/0!</v>
      </c>
      <c r="BH156" s="920" t="e">
        <f t="shared" si="13"/>
        <v>#DIV/0!</v>
      </c>
      <c r="BI156" s="920" t="e">
        <f t="shared" si="14"/>
        <v>#DIV/0!</v>
      </c>
      <c r="BJ156" s="920" t="e">
        <f t="shared" si="68"/>
        <v>#DIV/0!</v>
      </c>
      <c r="BK156" s="920" t="e">
        <f t="shared" si="68"/>
        <v>#DIV/0!</v>
      </c>
      <c r="BL156" s="920" t="e">
        <f t="shared" si="16"/>
        <v>#DIV/0!</v>
      </c>
      <c r="BM156" s="920" t="e">
        <f t="shared" si="17"/>
        <v>#DIV/0!</v>
      </c>
      <c r="BN156" s="920" t="e">
        <f t="shared" si="18"/>
        <v>#DIV/0!</v>
      </c>
      <c r="BO156" s="920" t="e">
        <f t="shared" si="69"/>
        <v>#DIV/0!</v>
      </c>
      <c r="BP156" s="920" t="e">
        <f t="shared" si="69"/>
        <v>#DIV/0!</v>
      </c>
      <c r="BQ156" s="920" t="e">
        <f t="shared" si="69"/>
        <v>#DIV/0!</v>
      </c>
      <c r="BR156" s="920" t="e">
        <f t="shared" si="69"/>
        <v>#DIV/0!</v>
      </c>
      <c r="BS156" s="842"/>
      <c r="BT156" s="842"/>
      <c r="BU156" s="842"/>
      <c r="BV156" s="842"/>
      <c r="BW156" s="842"/>
      <c r="BX156" s="842"/>
      <c r="BY156" s="842"/>
      <c r="BZ156" s="842"/>
      <c r="CA156" s="830"/>
      <c r="CB156" s="798"/>
      <c r="CC156" s="922"/>
      <c r="CD156" s="923"/>
      <c r="CE156" s="923"/>
      <c r="CF156" s="974"/>
      <c r="CG156" s="975"/>
      <c r="CH156" s="798"/>
      <c r="CI156" s="798"/>
      <c r="CJ156" s="798"/>
      <c r="CK156" s="798"/>
      <c r="CL156" s="798"/>
      <c r="CM156" s="798"/>
      <c r="CN156" s="798"/>
      <c r="CO156" s="798"/>
      <c r="CP156" s="798"/>
      <c r="CQ156" s="798"/>
      <c r="CR156" s="798"/>
      <c r="CS156" s="798"/>
      <c r="CT156" s="798"/>
    </row>
    <row r="157" spans="1:98" ht="14.25" customHeight="1">
      <c r="A157" s="1042"/>
      <c r="B157" s="1043"/>
      <c r="C157" s="3396"/>
      <c r="D157" s="1045"/>
      <c r="E157" s="1046"/>
      <c r="F157" s="898"/>
      <c r="G157" s="964"/>
      <c r="H157" s="925"/>
      <c r="I157" s="899"/>
      <c r="J157" s="900"/>
      <c r="K157" s="900"/>
      <c r="L157" s="900"/>
      <c r="M157" s="925"/>
      <c r="N157" s="1025"/>
      <c r="O157" s="927"/>
      <c r="P157" s="901"/>
      <c r="Q157" s="903"/>
      <c r="R157" s="904"/>
      <c r="S157" s="904"/>
      <c r="T157" s="905"/>
      <c r="U157" s="818"/>
      <c r="V157" s="906">
        <v>7</v>
      </c>
      <c r="W157" s="1090"/>
      <c r="X157" s="1120"/>
      <c r="Y157" s="1120"/>
      <c r="Z157" s="1101"/>
      <c r="AA157" s="907"/>
      <c r="AB157" s="908"/>
      <c r="AC157" s="908"/>
      <c r="AD157" s="909"/>
      <c r="AE157" s="871"/>
      <c r="AF157" s="1028"/>
      <c r="AG157" s="929"/>
      <c r="AH157" s="929"/>
      <c r="AI157" s="929"/>
      <c r="AJ157" s="930"/>
      <c r="AK157" s="1029"/>
      <c r="AL157" s="914"/>
      <c r="AM157" s="914"/>
      <c r="AN157" s="915"/>
      <c r="AO157" s="798"/>
      <c r="AP157" s="1050"/>
      <c r="AQ157" s="901"/>
      <c r="AR157" s="881"/>
      <c r="AS157" s="917" t="e">
        <f t="shared" si="0"/>
        <v>#DIV/0!</v>
      </c>
      <c r="AT157" s="918" t="e">
        <f t="shared" si="1"/>
        <v>#DIV/0!</v>
      </c>
      <c r="AU157" s="918" t="e">
        <f t="shared" si="2"/>
        <v>#DIV/0!</v>
      </c>
      <c r="AV157" s="918" t="e">
        <f t="shared" si="3"/>
        <v>#DIV/0!</v>
      </c>
      <c r="AW157" s="919" t="e">
        <f t="shared" si="33"/>
        <v>#DIV/0!</v>
      </c>
      <c r="AX157" s="919" t="e">
        <f t="shared" si="34"/>
        <v>#DIV/0!</v>
      </c>
      <c r="AY157" s="919" t="e">
        <f t="shared" si="35"/>
        <v>#DIV/0!</v>
      </c>
      <c r="AZ157" s="919" t="e">
        <f t="shared" si="7"/>
        <v>#DIV/0!</v>
      </c>
      <c r="BA157" s="920" t="e">
        <f t="shared" si="8"/>
        <v>#DIV/0!</v>
      </c>
      <c r="BB157" s="920" t="e">
        <f t="shared" si="9"/>
        <v>#DIV/0!</v>
      </c>
      <c r="BC157" s="920" t="e">
        <f t="shared" si="10"/>
        <v>#DIV/0!</v>
      </c>
      <c r="BD157" s="920" t="e">
        <f t="shared" si="11"/>
        <v>#DIV/0!</v>
      </c>
      <c r="BE157" s="921">
        <v>0.2</v>
      </c>
      <c r="BF157" s="921">
        <v>0.8</v>
      </c>
      <c r="BG157" s="920" t="e">
        <f t="shared" si="12"/>
        <v>#DIV/0!</v>
      </c>
      <c r="BH157" s="920" t="e">
        <f t="shared" si="13"/>
        <v>#DIV/0!</v>
      </c>
      <c r="BI157" s="920" t="e">
        <f t="shared" si="14"/>
        <v>#DIV/0!</v>
      </c>
      <c r="BJ157" s="920" t="e">
        <f t="shared" ref="BJ157:BK172" si="74">+AZ157*BE157</f>
        <v>#DIV/0!</v>
      </c>
      <c r="BK157" s="920" t="e">
        <f t="shared" si="74"/>
        <v>#DIV/0!</v>
      </c>
      <c r="BL157" s="920" t="e">
        <f t="shared" si="16"/>
        <v>#DIV/0!</v>
      </c>
      <c r="BM157" s="920" t="e">
        <f t="shared" si="17"/>
        <v>#DIV/0!</v>
      </c>
      <c r="BN157" s="920" t="e">
        <f t="shared" si="18"/>
        <v>#DIV/0!</v>
      </c>
      <c r="BO157" s="920" t="e">
        <f t="shared" ref="BO157:BR172" si="75">+BG157+BK157</f>
        <v>#DIV/0!</v>
      </c>
      <c r="BP157" s="920" t="e">
        <f t="shared" si="75"/>
        <v>#DIV/0!</v>
      </c>
      <c r="BQ157" s="920" t="e">
        <f t="shared" si="75"/>
        <v>#DIV/0!</v>
      </c>
      <c r="BR157" s="920" t="e">
        <f t="shared" si="75"/>
        <v>#DIV/0!</v>
      </c>
      <c r="BS157" s="842"/>
      <c r="BT157" s="842"/>
      <c r="BU157" s="842"/>
      <c r="BV157" s="842"/>
      <c r="BW157" s="842"/>
      <c r="BX157" s="842"/>
      <c r="BY157" s="842"/>
      <c r="BZ157" s="842"/>
      <c r="CA157" s="830"/>
      <c r="CB157" s="798"/>
      <c r="CC157" s="922"/>
      <c r="CD157" s="923"/>
      <c r="CE157" s="923"/>
      <c r="CF157" s="974"/>
      <c r="CG157" s="975"/>
      <c r="CH157" s="798"/>
      <c r="CI157" s="798"/>
      <c r="CJ157" s="798"/>
      <c r="CK157" s="798"/>
      <c r="CL157" s="798"/>
      <c r="CM157" s="798"/>
      <c r="CN157" s="798"/>
      <c r="CO157" s="798"/>
      <c r="CP157" s="798"/>
      <c r="CQ157" s="798"/>
      <c r="CR157" s="798"/>
      <c r="CS157" s="798"/>
      <c r="CT157" s="798"/>
    </row>
    <row r="158" spans="1:98" ht="14.25" customHeight="1">
      <c r="A158" s="1042"/>
      <c r="B158" s="1043"/>
      <c r="C158" s="3396"/>
      <c r="D158" s="1045"/>
      <c r="E158" s="1046"/>
      <c r="F158" s="898"/>
      <c r="G158" s="964"/>
      <c r="H158" s="925"/>
      <c r="I158" s="899"/>
      <c r="J158" s="900"/>
      <c r="K158" s="900"/>
      <c r="L158" s="900"/>
      <c r="M158" s="925"/>
      <c r="N158" s="1025"/>
      <c r="O158" s="927"/>
      <c r="P158" s="901"/>
      <c r="Q158" s="903"/>
      <c r="R158" s="904"/>
      <c r="S158" s="904"/>
      <c r="T158" s="905"/>
      <c r="U158" s="818"/>
      <c r="V158" s="906">
        <v>8</v>
      </c>
      <c r="W158" s="1090"/>
      <c r="X158" s="1120"/>
      <c r="Y158" s="1120"/>
      <c r="Z158" s="1101"/>
      <c r="AA158" s="907"/>
      <c r="AB158" s="908"/>
      <c r="AC158" s="908"/>
      <c r="AD158" s="909"/>
      <c r="AE158" s="871"/>
      <c r="AF158" s="1028"/>
      <c r="AG158" s="929"/>
      <c r="AH158" s="929"/>
      <c r="AI158" s="929"/>
      <c r="AJ158" s="930"/>
      <c r="AK158" s="1029"/>
      <c r="AL158" s="914"/>
      <c r="AM158" s="914"/>
      <c r="AN158" s="915"/>
      <c r="AO158" s="798"/>
      <c r="AP158" s="1050"/>
      <c r="AQ158" s="901"/>
      <c r="AR158" s="881"/>
      <c r="AS158" s="917" t="e">
        <f t="shared" si="0"/>
        <v>#DIV/0!</v>
      </c>
      <c r="AT158" s="918" t="e">
        <f t="shared" si="1"/>
        <v>#DIV/0!</v>
      </c>
      <c r="AU158" s="918" t="e">
        <f t="shared" si="2"/>
        <v>#DIV/0!</v>
      </c>
      <c r="AV158" s="918" t="e">
        <f t="shared" si="3"/>
        <v>#DIV/0!</v>
      </c>
      <c r="AW158" s="919" t="e">
        <f t="shared" si="33"/>
        <v>#DIV/0!</v>
      </c>
      <c r="AX158" s="919" t="e">
        <f t="shared" si="34"/>
        <v>#DIV/0!</v>
      </c>
      <c r="AY158" s="919" t="e">
        <f t="shared" si="35"/>
        <v>#DIV/0!</v>
      </c>
      <c r="AZ158" s="919" t="e">
        <f t="shared" si="7"/>
        <v>#DIV/0!</v>
      </c>
      <c r="BA158" s="920" t="e">
        <f t="shared" si="8"/>
        <v>#DIV/0!</v>
      </c>
      <c r="BB158" s="920" t="e">
        <f t="shared" si="9"/>
        <v>#DIV/0!</v>
      </c>
      <c r="BC158" s="920" t="e">
        <f t="shared" si="10"/>
        <v>#DIV/0!</v>
      </c>
      <c r="BD158" s="920" t="e">
        <f t="shared" si="11"/>
        <v>#DIV/0!</v>
      </c>
      <c r="BE158" s="921">
        <v>0.2</v>
      </c>
      <c r="BF158" s="921">
        <v>0.8</v>
      </c>
      <c r="BG158" s="920" t="e">
        <f t="shared" si="12"/>
        <v>#DIV/0!</v>
      </c>
      <c r="BH158" s="920" t="e">
        <f t="shared" si="13"/>
        <v>#DIV/0!</v>
      </c>
      <c r="BI158" s="920" t="e">
        <f t="shared" si="14"/>
        <v>#DIV/0!</v>
      </c>
      <c r="BJ158" s="920" t="e">
        <f t="shared" si="74"/>
        <v>#DIV/0!</v>
      </c>
      <c r="BK158" s="920" t="e">
        <f t="shared" si="74"/>
        <v>#DIV/0!</v>
      </c>
      <c r="BL158" s="920" t="e">
        <f t="shared" si="16"/>
        <v>#DIV/0!</v>
      </c>
      <c r="BM158" s="920" t="e">
        <f t="shared" si="17"/>
        <v>#DIV/0!</v>
      </c>
      <c r="BN158" s="920" t="e">
        <f t="shared" si="18"/>
        <v>#DIV/0!</v>
      </c>
      <c r="BO158" s="920" t="e">
        <f t="shared" si="75"/>
        <v>#DIV/0!</v>
      </c>
      <c r="BP158" s="920" t="e">
        <f t="shared" si="75"/>
        <v>#DIV/0!</v>
      </c>
      <c r="BQ158" s="920" t="e">
        <f t="shared" si="75"/>
        <v>#DIV/0!</v>
      </c>
      <c r="BR158" s="920" t="e">
        <f t="shared" si="75"/>
        <v>#DIV/0!</v>
      </c>
      <c r="BS158" s="842"/>
      <c r="BT158" s="842"/>
      <c r="BU158" s="842"/>
      <c r="BV158" s="842"/>
      <c r="BW158" s="842"/>
      <c r="BX158" s="842"/>
      <c r="BY158" s="842"/>
      <c r="BZ158" s="842"/>
      <c r="CA158" s="830"/>
      <c r="CB158" s="798"/>
      <c r="CC158" s="922"/>
      <c r="CD158" s="923"/>
      <c r="CE158" s="923"/>
      <c r="CF158" s="974"/>
      <c r="CG158" s="975"/>
      <c r="CH158" s="798"/>
      <c r="CI158" s="798"/>
      <c r="CJ158" s="798"/>
      <c r="CK158" s="798"/>
      <c r="CL158" s="798"/>
      <c r="CM158" s="798"/>
      <c r="CN158" s="798"/>
      <c r="CO158" s="798"/>
      <c r="CP158" s="798"/>
      <c r="CQ158" s="798"/>
      <c r="CR158" s="798"/>
      <c r="CS158" s="798"/>
      <c r="CT158" s="798"/>
    </row>
    <row r="159" spans="1:98" ht="14.25" customHeight="1">
      <c r="A159" s="1042"/>
      <c r="B159" s="1043"/>
      <c r="C159" s="3396"/>
      <c r="D159" s="1045"/>
      <c r="E159" s="1046"/>
      <c r="F159" s="898"/>
      <c r="G159" s="964"/>
      <c r="H159" s="925"/>
      <c r="I159" s="899"/>
      <c r="J159" s="900"/>
      <c r="K159" s="900"/>
      <c r="L159" s="900"/>
      <c r="M159" s="925"/>
      <c r="N159" s="1025"/>
      <c r="O159" s="927"/>
      <c r="P159" s="901"/>
      <c r="Q159" s="903"/>
      <c r="R159" s="904"/>
      <c r="S159" s="904"/>
      <c r="T159" s="905"/>
      <c r="U159" s="818"/>
      <c r="V159" s="906">
        <v>9</v>
      </c>
      <c r="W159" s="1090"/>
      <c r="X159" s="1120"/>
      <c r="Y159" s="1120"/>
      <c r="Z159" s="1101"/>
      <c r="AA159" s="907"/>
      <c r="AB159" s="908"/>
      <c r="AC159" s="908"/>
      <c r="AD159" s="909"/>
      <c r="AE159" s="871"/>
      <c r="AF159" s="1028"/>
      <c r="AG159" s="929"/>
      <c r="AH159" s="929"/>
      <c r="AI159" s="929"/>
      <c r="AJ159" s="930"/>
      <c r="AK159" s="1029"/>
      <c r="AL159" s="914"/>
      <c r="AM159" s="914"/>
      <c r="AN159" s="915"/>
      <c r="AO159" s="798"/>
      <c r="AP159" s="1050"/>
      <c r="AQ159" s="901"/>
      <c r="AR159" s="881"/>
      <c r="AS159" s="917" t="e">
        <f t="shared" si="0"/>
        <v>#DIV/0!</v>
      </c>
      <c r="AT159" s="918" t="e">
        <f t="shared" si="1"/>
        <v>#DIV/0!</v>
      </c>
      <c r="AU159" s="918" t="e">
        <f t="shared" si="2"/>
        <v>#DIV/0!</v>
      </c>
      <c r="AV159" s="918" t="e">
        <f t="shared" si="3"/>
        <v>#DIV/0!</v>
      </c>
      <c r="AW159" s="919" t="e">
        <f t="shared" si="33"/>
        <v>#DIV/0!</v>
      </c>
      <c r="AX159" s="919" t="e">
        <f t="shared" si="34"/>
        <v>#DIV/0!</v>
      </c>
      <c r="AY159" s="919" t="e">
        <f t="shared" si="35"/>
        <v>#DIV/0!</v>
      </c>
      <c r="AZ159" s="919" t="e">
        <f t="shared" si="7"/>
        <v>#DIV/0!</v>
      </c>
      <c r="BA159" s="920" t="e">
        <f t="shared" si="8"/>
        <v>#DIV/0!</v>
      </c>
      <c r="BB159" s="920" t="e">
        <f t="shared" si="9"/>
        <v>#DIV/0!</v>
      </c>
      <c r="BC159" s="920" t="e">
        <f t="shared" si="10"/>
        <v>#DIV/0!</v>
      </c>
      <c r="BD159" s="920" t="e">
        <f t="shared" si="11"/>
        <v>#DIV/0!</v>
      </c>
      <c r="BE159" s="921">
        <v>0.2</v>
      </c>
      <c r="BF159" s="921">
        <v>0.8</v>
      </c>
      <c r="BG159" s="920" t="e">
        <f t="shared" si="12"/>
        <v>#DIV/0!</v>
      </c>
      <c r="BH159" s="920" t="e">
        <f t="shared" si="13"/>
        <v>#DIV/0!</v>
      </c>
      <c r="BI159" s="920" t="e">
        <f t="shared" si="14"/>
        <v>#DIV/0!</v>
      </c>
      <c r="BJ159" s="920" t="e">
        <f t="shared" si="74"/>
        <v>#DIV/0!</v>
      </c>
      <c r="BK159" s="920" t="e">
        <f t="shared" si="74"/>
        <v>#DIV/0!</v>
      </c>
      <c r="BL159" s="920" t="e">
        <f t="shared" si="16"/>
        <v>#DIV/0!</v>
      </c>
      <c r="BM159" s="920" t="e">
        <f t="shared" si="17"/>
        <v>#DIV/0!</v>
      </c>
      <c r="BN159" s="920" t="e">
        <f t="shared" si="18"/>
        <v>#DIV/0!</v>
      </c>
      <c r="BO159" s="920" t="e">
        <f t="shared" si="75"/>
        <v>#DIV/0!</v>
      </c>
      <c r="BP159" s="920" t="e">
        <f t="shared" si="75"/>
        <v>#DIV/0!</v>
      </c>
      <c r="BQ159" s="920" t="e">
        <f t="shared" si="75"/>
        <v>#DIV/0!</v>
      </c>
      <c r="BR159" s="920" t="e">
        <f t="shared" si="75"/>
        <v>#DIV/0!</v>
      </c>
      <c r="BS159" s="842"/>
      <c r="BT159" s="842"/>
      <c r="BU159" s="842"/>
      <c r="BV159" s="842"/>
      <c r="BW159" s="842"/>
      <c r="BX159" s="842"/>
      <c r="BY159" s="842"/>
      <c r="BZ159" s="842"/>
      <c r="CA159" s="830"/>
      <c r="CB159" s="798"/>
      <c r="CC159" s="922"/>
      <c r="CD159" s="923"/>
      <c r="CE159" s="923"/>
      <c r="CF159" s="974"/>
      <c r="CG159" s="975"/>
      <c r="CH159" s="798"/>
      <c r="CI159" s="798"/>
      <c r="CJ159" s="798"/>
      <c r="CK159" s="798"/>
      <c r="CL159" s="798"/>
      <c r="CM159" s="798"/>
      <c r="CN159" s="798"/>
      <c r="CO159" s="798"/>
      <c r="CP159" s="798"/>
      <c r="CQ159" s="798"/>
      <c r="CR159" s="798"/>
      <c r="CS159" s="798"/>
      <c r="CT159" s="798"/>
    </row>
    <row r="160" spans="1:98" ht="14.25" customHeight="1" thickBot="1">
      <c r="A160" s="1057"/>
      <c r="B160" s="1058"/>
      <c r="C160" s="1712"/>
      <c r="D160" s="1060"/>
      <c r="E160" s="1061"/>
      <c r="F160" s="983"/>
      <c r="G160" s="984"/>
      <c r="H160" s="1062"/>
      <c r="I160" s="1063"/>
      <c r="J160" s="986"/>
      <c r="K160" s="986"/>
      <c r="L160" s="986"/>
      <c r="M160" s="1062"/>
      <c r="N160" s="1064"/>
      <c r="O160" s="987"/>
      <c r="P160" s="985"/>
      <c r="Q160" s="1065"/>
      <c r="R160" s="1066"/>
      <c r="S160" s="1066"/>
      <c r="T160" s="1067"/>
      <c r="U160" s="818"/>
      <c r="V160" s="981">
        <v>10</v>
      </c>
      <c r="W160" s="1068"/>
      <c r="X160" s="1121"/>
      <c r="Y160" s="1121"/>
      <c r="Z160" s="1069"/>
      <c r="AA160" s="1070"/>
      <c r="AB160" s="989"/>
      <c r="AC160" s="989"/>
      <c r="AD160" s="990"/>
      <c r="AE160" s="871"/>
      <c r="AF160" s="1071"/>
      <c r="AG160" s="991"/>
      <c r="AH160" s="991"/>
      <c r="AI160" s="991"/>
      <c r="AJ160" s="992"/>
      <c r="AK160" s="1073"/>
      <c r="AL160" s="994"/>
      <c r="AM160" s="994"/>
      <c r="AN160" s="1074"/>
      <c r="AO160" s="798"/>
      <c r="AP160" s="1075"/>
      <c r="AQ160" s="985"/>
      <c r="AR160" s="881"/>
      <c r="AS160" s="1076" t="e">
        <f t="shared" si="0"/>
        <v>#DIV/0!</v>
      </c>
      <c r="AT160" s="1077" t="e">
        <f t="shared" si="1"/>
        <v>#DIV/0!</v>
      </c>
      <c r="AU160" s="1077" t="e">
        <f t="shared" si="2"/>
        <v>#DIV/0!</v>
      </c>
      <c r="AV160" s="1077" t="e">
        <f t="shared" si="3"/>
        <v>#DIV/0!</v>
      </c>
      <c r="AW160" s="1078" t="e">
        <f t="shared" si="33"/>
        <v>#DIV/0!</v>
      </c>
      <c r="AX160" s="1078" t="e">
        <f t="shared" si="34"/>
        <v>#DIV/0!</v>
      </c>
      <c r="AY160" s="1078" t="e">
        <f t="shared" si="35"/>
        <v>#DIV/0!</v>
      </c>
      <c r="AZ160" s="1078" t="e">
        <f t="shared" si="7"/>
        <v>#DIV/0!</v>
      </c>
      <c r="BA160" s="1079" t="e">
        <f t="shared" si="8"/>
        <v>#DIV/0!</v>
      </c>
      <c r="BB160" s="1079" t="e">
        <f t="shared" si="9"/>
        <v>#DIV/0!</v>
      </c>
      <c r="BC160" s="1079" t="e">
        <f t="shared" si="10"/>
        <v>#DIV/0!</v>
      </c>
      <c r="BD160" s="1079" t="e">
        <f t="shared" si="11"/>
        <v>#DIV/0!</v>
      </c>
      <c r="BE160" s="1080">
        <v>0.2</v>
      </c>
      <c r="BF160" s="1080">
        <v>0.8</v>
      </c>
      <c r="BG160" s="1079" t="e">
        <f t="shared" si="12"/>
        <v>#DIV/0!</v>
      </c>
      <c r="BH160" s="1079" t="e">
        <f t="shared" si="13"/>
        <v>#DIV/0!</v>
      </c>
      <c r="BI160" s="1079" t="e">
        <f t="shared" si="14"/>
        <v>#DIV/0!</v>
      </c>
      <c r="BJ160" s="1079" t="e">
        <f t="shared" si="74"/>
        <v>#DIV/0!</v>
      </c>
      <c r="BK160" s="1079" t="e">
        <f t="shared" si="74"/>
        <v>#DIV/0!</v>
      </c>
      <c r="BL160" s="1079" t="e">
        <f t="shared" si="16"/>
        <v>#DIV/0!</v>
      </c>
      <c r="BM160" s="1079" t="e">
        <f t="shared" si="17"/>
        <v>#DIV/0!</v>
      </c>
      <c r="BN160" s="1079" t="e">
        <f t="shared" si="18"/>
        <v>#DIV/0!</v>
      </c>
      <c r="BO160" s="1079" t="e">
        <f t="shared" si="75"/>
        <v>#DIV/0!</v>
      </c>
      <c r="BP160" s="1079" t="e">
        <f t="shared" si="75"/>
        <v>#DIV/0!</v>
      </c>
      <c r="BQ160" s="1079" t="e">
        <f t="shared" si="75"/>
        <v>#DIV/0!</v>
      </c>
      <c r="BR160" s="1079" t="e">
        <f t="shared" si="75"/>
        <v>#DIV/0!</v>
      </c>
      <c r="BS160" s="838"/>
      <c r="BT160" s="838"/>
      <c r="BU160" s="838"/>
      <c r="BV160" s="838"/>
      <c r="BW160" s="838"/>
      <c r="BX160" s="838"/>
      <c r="BY160" s="838"/>
      <c r="BZ160" s="838"/>
      <c r="CA160" s="839"/>
      <c r="CB160" s="798"/>
      <c r="CC160" s="1081"/>
      <c r="CD160" s="1082"/>
      <c r="CE160" s="1082"/>
      <c r="CF160" s="1083"/>
      <c r="CG160" s="1084"/>
      <c r="CH160" s="798"/>
      <c r="CI160" s="798"/>
      <c r="CJ160" s="798"/>
      <c r="CK160" s="798"/>
      <c r="CL160" s="798"/>
      <c r="CM160" s="798"/>
      <c r="CN160" s="798"/>
      <c r="CO160" s="798"/>
      <c r="CP160" s="798"/>
      <c r="CQ160" s="798"/>
      <c r="CR160" s="798"/>
      <c r="CS160" s="798"/>
      <c r="CT160" s="798"/>
    </row>
    <row r="161" spans="1:98" ht="14.25" customHeight="1">
      <c r="A161" s="853">
        <v>18</v>
      </c>
      <c r="B161" s="1030"/>
      <c r="C161" s="3394"/>
      <c r="D161" s="856"/>
      <c r="E161" s="1032"/>
      <c r="F161" s="858"/>
      <c r="G161" s="950"/>
      <c r="H161" s="1085"/>
      <c r="I161" s="860"/>
      <c r="J161" s="861"/>
      <c r="K161" s="861"/>
      <c r="L161" s="861"/>
      <c r="M161" s="1035"/>
      <c r="N161" s="1036"/>
      <c r="O161" s="954"/>
      <c r="P161" s="951"/>
      <c r="Q161" s="863"/>
      <c r="R161" s="864"/>
      <c r="S161" s="864"/>
      <c r="T161" s="865"/>
      <c r="U161" s="871"/>
      <c r="V161" s="867">
        <v>1</v>
      </c>
      <c r="W161" s="954"/>
      <c r="X161" s="1122"/>
      <c r="Y161" s="1122"/>
      <c r="Z161" s="951"/>
      <c r="AA161" s="868"/>
      <c r="AB161" s="869"/>
      <c r="AC161" s="869"/>
      <c r="AD161" s="870"/>
      <c r="AE161" s="871"/>
      <c r="AF161" s="1086"/>
      <c r="AG161" s="874"/>
      <c r="AH161" s="874"/>
      <c r="AI161" s="874"/>
      <c r="AJ161" s="875"/>
      <c r="AK161" s="1041"/>
      <c r="AL161" s="877"/>
      <c r="AM161" s="877"/>
      <c r="AN161" s="878"/>
      <c r="AO161" s="1010"/>
      <c r="AP161" s="879"/>
      <c r="AQ161" s="880"/>
      <c r="AR161" s="881"/>
      <c r="AS161" s="882" t="e">
        <f t="shared" si="0"/>
        <v>#DIV/0!</v>
      </c>
      <c r="AT161" s="977" t="e">
        <f t="shared" si="1"/>
        <v>#DIV/0!</v>
      </c>
      <c r="AU161" s="977" t="e">
        <f t="shared" si="2"/>
        <v>#DIV/0!</v>
      </c>
      <c r="AV161" s="977" t="e">
        <f t="shared" si="3"/>
        <v>#DIV/0!</v>
      </c>
      <c r="AW161" s="1014" t="e">
        <f t="shared" si="33"/>
        <v>#DIV/0!</v>
      </c>
      <c r="AX161" s="1014" t="e">
        <f t="shared" si="34"/>
        <v>#DIV/0!</v>
      </c>
      <c r="AY161" s="1014" t="e">
        <f t="shared" si="35"/>
        <v>#DIV/0!</v>
      </c>
      <c r="AZ161" s="1014" t="e">
        <f t="shared" si="7"/>
        <v>#DIV/0!</v>
      </c>
      <c r="BA161" s="978" t="e">
        <f t="shared" si="8"/>
        <v>#DIV/0!</v>
      </c>
      <c r="BB161" s="978" t="e">
        <f t="shared" si="9"/>
        <v>#DIV/0!</v>
      </c>
      <c r="BC161" s="978" t="e">
        <f t="shared" si="10"/>
        <v>#DIV/0!</v>
      </c>
      <c r="BD161" s="978" t="e">
        <f t="shared" si="11"/>
        <v>#DIV/0!</v>
      </c>
      <c r="BE161" s="979">
        <v>0.2</v>
      </c>
      <c r="BF161" s="979">
        <v>0.8</v>
      </c>
      <c r="BG161" s="978" t="e">
        <f t="shared" si="12"/>
        <v>#DIV/0!</v>
      </c>
      <c r="BH161" s="978" t="e">
        <f t="shared" si="13"/>
        <v>#DIV/0!</v>
      </c>
      <c r="BI161" s="978" t="e">
        <f t="shared" si="14"/>
        <v>#DIV/0!</v>
      </c>
      <c r="BJ161" s="978" t="e">
        <f t="shared" si="74"/>
        <v>#DIV/0!</v>
      </c>
      <c r="BK161" s="978" t="e">
        <f t="shared" si="74"/>
        <v>#DIV/0!</v>
      </c>
      <c r="BL161" s="978" t="e">
        <f t="shared" si="16"/>
        <v>#DIV/0!</v>
      </c>
      <c r="BM161" s="978" t="e">
        <f t="shared" si="17"/>
        <v>#DIV/0!</v>
      </c>
      <c r="BN161" s="978" t="e">
        <f t="shared" si="18"/>
        <v>#DIV/0!</v>
      </c>
      <c r="BO161" s="978" t="e">
        <f t="shared" si="75"/>
        <v>#DIV/0!</v>
      </c>
      <c r="BP161" s="885" t="e">
        <f t="shared" si="75"/>
        <v>#DIV/0!</v>
      </c>
      <c r="BQ161" s="885" t="e">
        <f t="shared" si="75"/>
        <v>#DIV/0!</v>
      </c>
      <c r="BR161" s="885" t="e">
        <f t="shared" si="75"/>
        <v>#DIV/0!</v>
      </c>
      <c r="BS161" s="1015" t="e">
        <f t="shared" ref="BS161:BV161" si="76">AVERAGEIF(BO161:BO170,"&lt;&gt;#¡DIV/0!")</f>
        <v>#DIV/0!</v>
      </c>
      <c r="BT161" s="1015" t="e">
        <f t="shared" si="76"/>
        <v>#DIV/0!</v>
      </c>
      <c r="BU161" s="1015" t="e">
        <f t="shared" si="76"/>
        <v>#DIV/0!</v>
      </c>
      <c r="BV161" s="1015" t="e">
        <f t="shared" si="76"/>
        <v>#DIV/0!</v>
      </c>
      <c r="BW161" s="888" t="e">
        <f>+C161*BS161</f>
        <v>#DIV/0!</v>
      </c>
      <c r="BX161" s="888" t="e">
        <f>+C161*BT161</f>
        <v>#DIV/0!</v>
      </c>
      <c r="BY161" s="888" t="e">
        <f>+C161*BU161</f>
        <v>#DIV/0!</v>
      </c>
      <c r="BZ161" s="888" t="e">
        <f>+C161*BV161</f>
        <v>#DIV/0!</v>
      </c>
      <c r="CA161" s="1016" t="e">
        <f>SUM(BW161:BZ170)</f>
        <v>#DIV/0!</v>
      </c>
      <c r="CB161" s="798"/>
      <c r="CC161" s="890" t="e">
        <f t="shared" ref="CC161:CF161" si="77">+Q161/$N$161</f>
        <v>#DIV/0!</v>
      </c>
      <c r="CD161" s="891" t="e">
        <f t="shared" si="77"/>
        <v>#DIV/0!</v>
      </c>
      <c r="CE161" s="891" t="e">
        <f t="shared" si="77"/>
        <v>#DIV/0!</v>
      </c>
      <c r="CF161" s="961" t="e">
        <f t="shared" si="77"/>
        <v>#DIV/0!</v>
      </c>
      <c r="CG161" s="962" t="e">
        <f>AVERAGE(CC161:CF170)</f>
        <v>#DIV/0!</v>
      </c>
      <c r="CH161" s="798"/>
      <c r="CI161" s="798"/>
      <c r="CJ161" s="798"/>
      <c r="CK161" s="798"/>
      <c r="CL161" s="798"/>
      <c r="CM161" s="798"/>
      <c r="CN161" s="798"/>
      <c r="CO161" s="798"/>
      <c r="CP161" s="798"/>
      <c r="CQ161" s="798"/>
      <c r="CR161" s="798"/>
      <c r="CS161" s="798"/>
      <c r="CT161" s="798"/>
    </row>
    <row r="162" spans="1:98" ht="14.25" customHeight="1">
      <c r="A162" s="1042"/>
      <c r="B162" s="1043"/>
      <c r="C162" s="3396"/>
      <c r="D162" s="1045"/>
      <c r="E162" s="1046"/>
      <c r="F162" s="898"/>
      <c r="G162" s="964"/>
      <c r="H162" s="925"/>
      <c r="I162" s="899"/>
      <c r="J162" s="900"/>
      <c r="K162" s="900"/>
      <c r="L162" s="900"/>
      <c r="M162" s="925"/>
      <c r="N162" s="1025"/>
      <c r="O162" s="927"/>
      <c r="P162" s="901"/>
      <c r="Q162" s="903"/>
      <c r="R162" s="904"/>
      <c r="S162" s="904"/>
      <c r="T162" s="905"/>
      <c r="U162" s="818"/>
      <c r="V162" s="906">
        <v>2</v>
      </c>
      <c r="W162" s="1090"/>
      <c r="X162" s="1120"/>
      <c r="Y162" s="1120"/>
      <c r="Z162" s="1101"/>
      <c r="AA162" s="907"/>
      <c r="AB162" s="908"/>
      <c r="AC162" s="908"/>
      <c r="AD162" s="909"/>
      <c r="AE162" s="871"/>
      <c r="AF162" s="1028"/>
      <c r="AG162" s="929"/>
      <c r="AH162" s="929"/>
      <c r="AI162" s="929"/>
      <c r="AJ162" s="930"/>
      <c r="AK162" s="1029"/>
      <c r="AL162" s="914"/>
      <c r="AM162" s="914"/>
      <c r="AN162" s="915"/>
      <c r="AO162" s="798"/>
      <c r="AP162" s="1050"/>
      <c r="AQ162" s="901"/>
      <c r="AR162" s="881"/>
      <c r="AS162" s="917" t="e">
        <f t="shared" si="0"/>
        <v>#DIV/0!</v>
      </c>
      <c r="AT162" s="918" t="e">
        <f t="shared" si="1"/>
        <v>#DIV/0!</v>
      </c>
      <c r="AU162" s="918" t="e">
        <f t="shared" si="2"/>
        <v>#DIV/0!</v>
      </c>
      <c r="AV162" s="918" t="e">
        <f t="shared" si="3"/>
        <v>#DIV/0!</v>
      </c>
      <c r="AW162" s="919" t="e">
        <f t="shared" si="33"/>
        <v>#DIV/0!</v>
      </c>
      <c r="AX162" s="919" t="e">
        <f t="shared" si="34"/>
        <v>#DIV/0!</v>
      </c>
      <c r="AY162" s="919" t="e">
        <f t="shared" si="35"/>
        <v>#DIV/0!</v>
      </c>
      <c r="AZ162" s="919" t="e">
        <f t="shared" si="7"/>
        <v>#DIV/0!</v>
      </c>
      <c r="BA162" s="920" t="e">
        <f t="shared" si="8"/>
        <v>#DIV/0!</v>
      </c>
      <c r="BB162" s="920" t="e">
        <f t="shared" si="9"/>
        <v>#DIV/0!</v>
      </c>
      <c r="BC162" s="920" t="e">
        <f t="shared" si="10"/>
        <v>#DIV/0!</v>
      </c>
      <c r="BD162" s="920" t="e">
        <f t="shared" si="11"/>
        <v>#DIV/0!</v>
      </c>
      <c r="BE162" s="921">
        <v>0.2</v>
      </c>
      <c r="BF162" s="921">
        <v>0.8</v>
      </c>
      <c r="BG162" s="920" t="e">
        <f t="shared" si="12"/>
        <v>#DIV/0!</v>
      </c>
      <c r="BH162" s="920" t="e">
        <f t="shared" si="13"/>
        <v>#DIV/0!</v>
      </c>
      <c r="BI162" s="920" t="e">
        <f t="shared" si="14"/>
        <v>#DIV/0!</v>
      </c>
      <c r="BJ162" s="920" t="e">
        <f t="shared" si="74"/>
        <v>#DIV/0!</v>
      </c>
      <c r="BK162" s="920" t="e">
        <f t="shared" si="74"/>
        <v>#DIV/0!</v>
      </c>
      <c r="BL162" s="920" t="e">
        <f t="shared" si="16"/>
        <v>#DIV/0!</v>
      </c>
      <c r="BM162" s="920" t="e">
        <f t="shared" si="17"/>
        <v>#DIV/0!</v>
      </c>
      <c r="BN162" s="920" t="e">
        <f t="shared" si="18"/>
        <v>#DIV/0!</v>
      </c>
      <c r="BO162" s="920" t="e">
        <f t="shared" si="75"/>
        <v>#DIV/0!</v>
      </c>
      <c r="BP162" s="920" t="e">
        <f t="shared" si="75"/>
        <v>#DIV/0!</v>
      </c>
      <c r="BQ162" s="920" t="e">
        <f t="shared" si="75"/>
        <v>#DIV/0!</v>
      </c>
      <c r="BR162" s="920" t="e">
        <f t="shared" si="75"/>
        <v>#DIV/0!</v>
      </c>
      <c r="BS162" s="842"/>
      <c r="BT162" s="842"/>
      <c r="BU162" s="842"/>
      <c r="BV162" s="842"/>
      <c r="BW162" s="842"/>
      <c r="BX162" s="842"/>
      <c r="BY162" s="842"/>
      <c r="BZ162" s="842"/>
      <c r="CA162" s="830"/>
      <c r="CB162" s="798"/>
      <c r="CC162" s="922"/>
      <c r="CD162" s="923"/>
      <c r="CE162" s="923"/>
      <c r="CF162" s="974"/>
      <c r="CG162" s="975"/>
      <c r="CH162" s="798"/>
      <c r="CI162" s="798"/>
      <c r="CJ162" s="798"/>
      <c r="CK162" s="798"/>
      <c r="CL162" s="798"/>
      <c r="CM162" s="798"/>
      <c r="CN162" s="798"/>
      <c r="CO162" s="798"/>
      <c r="CP162" s="798"/>
      <c r="CQ162" s="798"/>
      <c r="CR162" s="798"/>
      <c r="CS162" s="798"/>
      <c r="CT162" s="798"/>
    </row>
    <row r="163" spans="1:98" ht="14.25" customHeight="1">
      <c r="A163" s="1042"/>
      <c r="B163" s="1043"/>
      <c r="C163" s="3396"/>
      <c r="D163" s="1045"/>
      <c r="E163" s="1046"/>
      <c r="F163" s="898"/>
      <c r="G163" s="964"/>
      <c r="H163" s="925"/>
      <c r="I163" s="899"/>
      <c r="J163" s="900"/>
      <c r="K163" s="900"/>
      <c r="L163" s="900"/>
      <c r="M163" s="925"/>
      <c r="N163" s="1025"/>
      <c r="O163" s="927"/>
      <c r="P163" s="901"/>
      <c r="Q163" s="903"/>
      <c r="R163" s="904"/>
      <c r="S163" s="904"/>
      <c r="T163" s="905"/>
      <c r="U163" s="818"/>
      <c r="V163" s="906">
        <v>3</v>
      </c>
      <c r="W163" s="1090"/>
      <c r="X163" s="1120"/>
      <c r="Y163" s="1120"/>
      <c r="Z163" s="1101"/>
      <c r="AA163" s="907"/>
      <c r="AB163" s="908"/>
      <c r="AC163" s="908"/>
      <c r="AD163" s="909"/>
      <c r="AE163" s="871"/>
      <c r="AF163" s="1028"/>
      <c r="AG163" s="929"/>
      <c r="AH163" s="929"/>
      <c r="AI163" s="929"/>
      <c r="AJ163" s="930"/>
      <c r="AK163" s="1029"/>
      <c r="AL163" s="914"/>
      <c r="AM163" s="914"/>
      <c r="AN163" s="915"/>
      <c r="AO163" s="798"/>
      <c r="AP163" s="1050"/>
      <c r="AQ163" s="901"/>
      <c r="AR163" s="881"/>
      <c r="AS163" s="917" t="e">
        <f t="shared" si="0"/>
        <v>#DIV/0!</v>
      </c>
      <c r="AT163" s="918" t="e">
        <f t="shared" si="1"/>
        <v>#DIV/0!</v>
      </c>
      <c r="AU163" s="918" t="e">
        <f t="shared" si="2"/>
        <v>#DIV/0!</v>
      </c>
      <c r="AV163" s="918" t="e">
        <f t="shared" si="3"/>
        <v>#DIV/0!</v>
      </c>
      <c r="AW163" s="919" t="e">
        <f t="shared" si="33"/>
        <v>#DIV/0!</v>
      </c>
      <c r="AX163" s="919" t="e">
        <f t="shared" si="34"/>
        <v>#DIV/0!</v>
      </c>
      <c r="AY163" s="919" t="e">
        <f t="shared" si="35"/>
        <v>#DIV/0!</v>
      </c>
      <c r="AZ163" s="919" t="e">
        <f t="shared" si="7"/>
        <v>#DIV/0!</v>
      </c>
      <c r="BA163" s="920" t="e">
        <f t="shared" si="8"/>
        <v>#DIV/0!</v>
      </c>
      <c r="BB163" s="920" t="e">
        <f t="shared" si="9"/>
        <v>#DIV/0!</v>
      </c>
      <c r="BC163" s="920" t="e">
        <f t="shared" si="10"/>
        <v>#DIV/0!</v>
      </c>
      <c r="BD163" s="920" t="e">
        <f t="shared" si="11"/>
        <v>#DIV/0!</v>
      </c>
      <c r="BE163" s="921">
        <v>0.2</v>
      </c>
      <c r="BF163" s="921">
        <v>0.8</v>
      </c>
      <c r="BG163" s="920" t="e">
        <f t="shared" si="12"/>
        <v>#DIV/0!</v>
      </c>
      <c r="BH163" s="920" t="e">
        <f t="shared" si="13"/>
        <v>#DIV/0!</v>
      </c>
      <c r="BI163" s="920" t="e">
        <f t="shared" si="14"/>
        <v>#DIV/0!</v>
      </c>
      <c r="BJ163" s="920" t="e">
        <f t="shared" si="74"/>
        <v>#DIV/0!</v>
      </c>
      <c r="BK163" s="920" t="e">
        <f t="shared" si="74"/>
        <v>#DIV/0!</v>
      </c>
      <c r="BL163" s="920" t="e">
        <f t="shared" si="16"/>
        <v>#DIV/0!</v>
      </c>
      <c r="BM163" s="920" t="e">
        <f t="shared" si="17"/>
        <v>#DIV/0!</v>
      </c>
      <c r="BN163" s="920" t="e">
        <f t="shared" si="18"/>
        <v>#DIV/0!</v>
      </c>
      <c r="BO163" s="920" t="e">
        <f t="shared" si="75"/>
        <v>#DIV/0!</v>
      </c>
      <c r="BP163" s="920" t="e">
        <f t="shared" si="75"/>
        <v>#DIV/0!</v>
      </c>
      <c r="BQ163" s="920" t="e">
        <f t="shared" si="75"/>
        <v>#DIV/0!</v>
      </c>
      <c r="BR163" s="920" t="e">
        <f t="shared" si="75"/>
        <v>#DIV/0!</v>
      </c>
      <c r="BS163" s="842"/>
      <c r="BT163" s="842"/>
      <c r="BU163" s="842"/>
      <c r="BV163" s="842"/>
      <c r="BW163" s="842"/>
      <c r="BX163" s="842"/>
      <c r="BY163" s="842"/>
      <c r="BZ163" s="842"/>
      <c r="CA163" s="830"/>
      <c r="CB163" s="798"/>
      <c r="CC163" s="922"/>
      <c r="CD163" s="923"/>
      <c r="CE163" s="923"/>
      <c r="CF163" s="974"/>
      <c r="CG163" s="975"/>
      <c r="CH163" s="798"/>
      <c r="CI163" s="798"/>
      <c r="CJ163" s="798"/>
      <c r="CK163" s="798"/>
      <c r="CL163" s="798"/>
      <c r="CM163" s="798"/>
      <c r="CN163" s="798"/>
      <c r="CO163" s="798"/>
      <c r="CP163" s="798"/>
      <c r="CQ163" s="798"/>
      <c r="CR163" s="798"/>
      <c r="CS163" s="798"/>
      <c r="CT163" s="798"/>
    </row>
    <row r="164" spans="1:98" ht="14.25" customHeight="1">
      <c r="A164" s="1042"/>
      <c r="B164" s="1043"/>
      <c r="C164" s="3396"/>
      <c r="D164" s="1045"/>
      <c r="E164" s="1046"/>
      <c r="F164" s="898"/>
      <c r="G164" s="964"/>
      <c r="H164" s="925"/>
      <c r="I164" s="899"/>
      <c r="J164" s="900"/>
      <c r="K164" s="900"/>
      <c r="L164" s="900"/>
      <c r="M164" s="925"/>
      <c r="N164" s="1025"/>
      <c r="O164" s="927"/>
      <c r="P164" s="901"/>
      <c r="Q164" s="903"/>
      <c r="R164" s="904"/>
      <c r="S164" s="904"/>
      <c r="T164" s="905"/>
      <c r="U164" s="818"/>
      <c r="V164" s="906">
        <v>4</v>
      </c>
      <c r="W164" s="1090"/>
      <c r="X164" s="1120"/>
      <c r="Y164" s="1120"/>
      <c r="Z164" s="1101"/>
      <c r="AA164" s="907"/>
      <c r="AB164" s="908"/>
      <c r="AC164" s="908"/>
      <c r="AD164" s="909"/>
      <c r="AE164" s="871"/>
      <c r="AF164" s="1028"/>
      <c r="AG164" s="929"/>
      <c r="AH164" s="929"/>
      <c r="AI164" s="929"/>
      <c r="AJ164" s="930"/>
      <c r="AK164" s="1029"/>
      <c r="AL164" s="914"/>
      <c r="AM164" s="914"/>
      <c r="AN164" s="915"/>
      <c r="AO164" s="798"/>
      <c r="AP164" s="1050"/>
      <c r="AQ164" s="901"/>
      <c r="AR164" s="881"/>
      <c r="AS164" s="917" t="e">
        <f t="shared" si="0"/>
        <v>#DIV/0!</v>
      </c>
      <c r="AT164" s="918" t="e">
        <f t="shared" si="1"/>
        <v>#DIV/0!</v>
      </c>
      <c r="AU164" s="918" t="e">
        <f t="shared" si="2"/>
        <v>#DIV/0!</v>
      </c>
      <c r="AV164" s="918" t="e">
        <f t="shared" si="3"/>
        <v>#DIV/0!</v>
      </c>
      <c r="AW164" s="919" t="e">
        <f t="shared" si="33"/>
        <v>#DIV/0!</v>
      </c>
      <c r="AX164" s="919" t="e">
        <f t="shared" si="34"/>
        <v>#DIV/0!</v>
      </c>
      <c r="AY164" s="919" t="e">
        <f t="shared" si="35"/>
        <v>#DIV/0!</v>
      </c>
      <c r="AZ164" s="919" t="e">
        <f t="shared" si="7"/>
        <v>#DIV/0!</v>
      </c>
      <c r="BA164" s="920" t="e">
        <f t="shared" si="8"/>
        <v>#DIV/0!</v>
      </c>
      <c r="BB164" s="920" t="e">
        <f t="shared" si="9"/>
        <v>#DIV/0!</v>
      </c>
      <c r="BC164" s="920" t="e">
        <f t="shared" si="10"/>
        <v>#DIV/0!</v>
      </c>
      <c r="BD164" s="920" t="e">
        <f t="shared" si="11"/>
        <v>#DIV/0!</v>
      </c>
      <c r="BE164" s="921">
        <v>0.2</v>
      </c>
      <c r="BF164" s="921">
        <v>0.8</v>
      </c>
      <c r="BG164" s="920" t="e">
        <f t="shared" si="12"/>
        <v>#DIV/0!</v>
      </c>
      <c r="BH164" s="920" t="e">
        <f t="shared" si="13"/>
        <v>#DIV/0!</v>
      </c>
      <c r="BI164" s="920" t="e">
        <f t="shared" si="14"/>
        <v>#DIV/0!</v>
      </c>
      <c r="BJ164" s="920" t="e">
        <f t="shared" si="74"/>
        <v>#DIV/0!</v>
      </c>
      <c r="BK164" s="920" t="e">
        <f t="shared" si="74"/>
        <v>#DIV/0!</v>
      </c>
      <c r="BL164" s="920" t="e">
        <f t="shared" si="16"/>
        <v>#DIV/0!</v>
      </c>
      <c r="BM164" s="920" t="e">
        <f t="shared" si="17"/>
        <v>#DIV/0!</v>
      </c>
      <c r="BN164" s="920" t="e">
        <f t="shared" si="18"/>
        <v>#DIV/0!</v>
      </c>
      <c r="BO164" s="920" t="e">
        <f t="shared" si="75"/>
        <v>#DIV/0!</v>
      </c>
      <c r="BP164" s="920" t="e">
        <f t="shared" si="75"/>
        <v>#DIV/0!</v>
      </c>
      <c r="BQ164" s="920" t="e">
        <f t="shared" si="75"/>
        <v>#DIV/0!</v>
      </c>
      <c r="BR164" s="920" t="e">
        <f t="shared" si="75"/>
        <v>#DIV/0!</v>
      </c>
      <c r="BS164" s="842"/>
      <c r="BT164" s="842"/>
      <c r="BU164" s="842"/>
      <c r="BV164" s="842"/>
      <c r="BW164" s="842"/>
      <c r="BX164" s="842"/>
      <c r="BY164" s="842"/>
      <c r="BZ164" s="842"/>
      <c r="CA164" s="830"/>
      <c r="CB164" s="798"/>
      <c r="CC164" s="922"/>
      <c r="CD164" s="923"/>
      <c r="CE164" s="923"/>
      <c r="CF164" s="974"/>
      <c r="CG164" s="975"/>
      <c r="CH164" s="798"/>
      <c r="CI164" s="798"/>
      <c r="CJ164" s="798"/>
      <c r="CK164" s="798"/>
      <c r="CL164" s="798"/>
      <c r="CM164" s="798"/>
      <c r="CN164" s="798"/>
      <c r="CO164" s="798"/>
      <c r="CP164" s="798"/>
      <c r="CQ164" s="798"/>
      <c r="CR164" s="798"/>
      <c r="CS164" s="798"/>
      <c r="CT164" s="798"/>
    </row>
    <row r="165" spans="1:98" ht="14.25" customHeight="1">
      <c r="A165" s="1042"/>
      <c r="B165" s="1043"/>
      <c r="C165" s="3396"/>
      <c r="D165" s="1045"/>
      <c r="E165" s="1046"/>
      <c r="F165" s="898"/>
      <c r="G165" s="964"/>
      <c r="H165" s="925"/>
      <c r="I165" s="899"/>
      <c r="J165" s="900"/>
      <c r="K165" s="900"/>
      <c r="L165" s="900"/>
      <c r="M165" s="925"/>
      <c r="N165" s="1025"/>
      <c r="O165" s="927"/>
      <c r="P165" s="901"/>
      <c r="Q165" s="903"/>
      <c r="R165" s="904"/>
      <c r="S165" s="904"/>
      <c r="T165" s="905"/>
      <c r="U165" s="818"/>
      <c r="V165" s="906">
        <v>5</v>
      </c>
      <c r="W165" s="1090"/>
      <c r="X165" s="1120"/>
      <c r="Y165" s="1120"/>
      <c r="Z165" s="1101"/>
      <c r="AA165" s="907"/>
      <c r="AB165" s="908"/>
      <c r="AC165" s="908"/>
      <c r="AD165" s="909"/>
      <c r="AE165" s="871"/>
      <c r="AF165" s="1028"/>
      <c r="AG165" s="929"/>
      <c r="AH165" s="929"/>
      <c r="AI165" s="929"/>
      <c r="AJ165" s="930"/>
      <c r="AK165" s="1029"/>
      <c r="AL165" s="914"/>
      <c r="AM165" s="914"/>
      <c r="AN165" s="915"/>
      <c r="AO165" s="798"/>
      <c r="AP165" s="1050"/>
      <c r="AQ165" s="901"/>
      <c r="AR165" s="881"/>
      <c r="AS165" s="917" t="e">
        <f t="shared" si="0"/>
        <v>#DIV/0!</v>
      </c>
      <c r="AT165" s="918" t="e">
        <f t="shared" si="1"/>
        <v>#DIV/0!</v>
      </c>
      <c r="AU165" s="918" t="e">
        <f t="shared" si="2"/>
        <v>#DIV/0!</v>
      </c>
      <c r="AV165" s="918" t="e">
        <f t="shared" si="3"/>
        <v>#DIV/0!</v>
      </c>
      <c r="AW165" s="919" t="e">
        <f t="shared" si="33"/>
        <v>#DIV/0!</v>
      </c>
      <c r="AX165" s="919" t="e">
        <f t="shared" si="34"/>
        <v>#DIV/0!</v>
      </c>
      <c r="AY165" s="919" t="e">
        <f t="shared" si="35"/>
        <v>#DIV/0!</v>
      </c>
      <c r="AZ165" s="919" t="e">
        <f t="shared" si="7"/>
        <v>#DIV/0!</v>
      </c>
      <c r="BA165" s="920" t="e">
        <f t="shared" si="8"/>
        <v>#DIV/0!</v>
      </c>
      <c r="BB165" s="920" t="e">
        <f t="shared" si="9"/>
        <v>#DIV/0!</v>
      </c>
      <c r="BC165" s="920" t="e">
        <f t="shared" si="10"/>
        <v>#DIV/0!</v>
      </c>
      <c r="BD165" s="920" t="e">
        <f t="shared" si="11"/>
        <v>#DIV/0!</v>
      </c>
      <c r="BE165" s="921">
        <v>0.2</v>
      </c>
      <c r="BF165" s="921">
        <v>0.8</v>
      </c>
      <c r="BG165" s="920" t="e">
        <f t="shared" si="12"/>
        <v>#DIV/0!</v>
      </c>
      <c r="BH165" s="920" t="e">
        <f t="shared" si="13"/>
        <v>#DIV/0!</v>
      </c>
      <c r="BI165" s="920" t="e">
        <f t="shared" si="14"/>
        <v>#DIV/0!</v>
      </c>
      <c r="BJ165" s="920" t="e">
        <f t="shared" si="74"/>
        <v>#DIV/0!</v>
      </c>
      <c r="BK165" s="920" t="e">
        <f t="shared" si="74"/>
        <v>#DIV/0!</v>
      </c>
      <c r="BL165" s="920" t="e">
        <f t="shared" si="16"/>
        <v>#DIV/0!</v>
      </c>
      <c r="BM165" s="920" t="e">
        <f t="shared" si="17"/>
        <v>#DIV/0!</v>
      </c>
      <c r="BN165" s="920" t="e">
        <f t="shared" si="18"/>
        <v>#DIV/0!</v>
      </c>
      <c r="BO165" s="920" t="e">
        <f t="shared" si="75"/>
        <v>#DIV/0!</v>
      </c>
      <c r="BP165" s="920" t="e">
        <f t="shared" si="75"/>
        <v>#DIV/0!</v>
      </c>
      <c r="BQ165" s="920" t="e">
        <f t="shared" si="75"/>
        <v>#DIV/0!</v>
      </c>
      <c r="BR165" s="920" t="e">
        <f t="shared" si="75"/>
        <v>#DIV/0!</v>
      </c>
      <c r="BS165" s="842"/>
      <c r="BT165" s="842"/>
      <c r="BU165" s="842"/>
      <c r="BV165" s="842"/>
      <c r="BW165" s="842"/>
      <c r="BX165" s="842"/>
      <c r="BY165" s="842"/>
      <c r="BZ165" s="842"/>
      <c r="CA165" s="830"/>
      <c r="CB165" s="798"/>
      <c r="CC165" s="922"/>
      <c r="CD165" s="923"/>
      <c r="CE165" s="923"/>
      <c r="CF165" s="974"/>
      <c r="CG165" s="975"/>
      <c r="CH165" s="798"/>
      <c r="CI165" s="798"/>
      <c r="CJ165" s="798"/>
      <c r="CK165" s="798"/>
      <c r="CL165" s="798"/>
      <c r="CM165" s="798"/>
      <c r="CN165" s="798"/>
      <c r="CO165" s="798"/>
      <c r="CP165" s="798"/>
      <c r="CQ165" s="798"/>
      <c r="CR165" s="798"/>
      <c r="CS165" s="798"/>
      <c r="CT165" s="798"/>
    </row>
    <row r="166" spans="1:98" ht="14.25" customHeight="1">
      <c r="A166" s="1042"/>
      <c r="B166" s="1043"/>
      <c r="C166" s="3396"/>
      <c r="D166" s="1045"/>
      <c r="E166" s="1046"/>
      <c r="F166" s="898"/>
      <c r="G166" s="964"/>
      <c r="H166" s="925"/>
      <c r="I166" s="899"/>
      <c r="J166" s="900"/>
      <c r="K166" s="900"/>
      <c r="L166" s="900"/>
      <c r="M166" s="925"/>
      <c r="N166" s="1025"/>
      <c r="O166" s="927"/>
      <c r="P166" s="901"/>
      <c r="Q166" s="903"/>
      <c r="R166" s="904"/>
      <c r="S166" s="904"/>
      <c r="T166" s="905"/>
      <c r="U166" s="818"/>
      <c r="V166" s="906">
        <v>6</v>
      </c>
      <c r="W166" s="1090"/>
      <c r="X166" s="1120"/>
      <c r="Y166" s="1120"/>
      <c r="Z166" s="1101"/>
      <c r="AA166" s="907"/>
      <c r="AB166" s="908"/>
      <c r="AC166" s="908"/>
      <c r="AD166" s="909"/>
      <c r="AE166" s="871"/>
      <c r="AF166" s="1028"/>
      <c r="AG166" s="929"/>
      <c r="AH166" s="929"/>
      <c r="AI166" s="929"/>
      <c r="AJ166" s="930"/>
      <c r="AK166" s="1029"/>
      <c r="AL166" s="914"/>
      <c r="AM166" s="914"/>
      <c r="AN166" s="915"/>
      <c r="AO166" s="798"/>
      <c r="AP166" s="1050"/>
      <c r="AQ166" s="901"/>
      <c r="AR166" s="881"/>
      <c r="AS166" s="917" t="e">
        <f t="shared" si="0"/>
        <v>#DIV/0!</v>
      </c>
      <c r="AT166" s="918" t="e">
        <f t="shared" si="1"/>
        <v>#DIV/0!</v>
      </c>
      <c r="AU166" s="918" t="e">
        <f t="shared" si="2"/>
        <v>#DIV/0!</v>
      </c>
      <c r="AV166" s="918" t="e">
        <f t="shared" si="3"/>
        <v>#DIV/0!</v>
      </c>
      <c r="AW166" s="919" t="e">
        <f t="shared" si="33"/>
        <v>#DIV/0!</v>
      </c>
      <c r="AX166" s="919" t="e">
        <f t="shared" si="34"/>
        <v>#DIV/0!</v>
      </c>
      <c r="AY166" s="919" t="e">
        <f t="shared" si="35"/>
        <v>#DIV/0!</v>
      </c>
      <c r="AZ166" s="919" t="e">
        <f t="shared" si="7"/>
        <v>#DIV/0!</v>
      </c>
      <c r="BA166" s="920" t="e">
        <f t="shared" si="8"/>
        <v>#DIV/0!</v>
      </c>
      <c r="BB166" s="920" t="e">
        <f t="shared" si="9"/>
        <v>#DIV/0!</v>
      </c>
      <c r="BC166" s="920" t="e">
        <f t="shared" si="10"/>
        <v>#DIV/0!</v>
      </c>
      <c r="BD166" s="920" t="e">
        <f t="shared" si="11"/>
        <v>#DIV/0!</v>
      </c>
      <c r="BE166" s="921">
        <v>0.2</v>
      </c>
      <c r="BF166" s="921">
        <v>0.8</v>
      </c>
      <c r="BG166" s="920" t="e">
        <f t="shared" si="12"/>
        <v>#DIV/0!</v>
      </c>
      <c r="BH166" s="920" t="e">
        <f t="shared" si="13"/>
        <v>#DIV/0!</v>
      </c>
      <c r="BI166" s="920" t="e">
        <f t="shared" si="14"/>
        <v>#DIV/0!</v>
      </c>
      <c r="BJ166" s="920" t="e">
        <f t="shared" si="74"/>
        <v>#DIV/0!</v>
      </c>
      <c r="BK166" s="920" t="e">
        <f t="shared" si="74"/>
        <v>#DIV/0!</v>
      </c>
      <c r="BL166" s="920" t="e">
        <f t="shared" si="16"/>
        <v>#DIV/0!</v>
      </c>
      <c r="BM166" s="920" t="e">
        <f t="shared" si="17"/>
        <v>#DIV/0!</v>
      </c>
      <c r="BN166" s="920" t="e">
        <f t="shared" si="18"/>
        <v>#DIV/0!</v>
      </c>
      <c r="BO166" s="920" t="e">
        <f t="shared" si="75"/>
        <v>#DIV/0!</v>
      </c>
      <c r="BP166" s="920" t="e">
        <f t="shared" si="75"/>
        <v>#DIV/0!</v>
      </c>
      <c r="BQ166" s="920" t="e">
        <f t="shared" si="75"/>
        <v>#DIV/0!</v>
      </c>
      <c r="BR166" s="920" t="e">
        <f t="shared" si="75"/>
        <v>#DIV/0!</v>
      </c>
      <c r="BS166" s="842"/>
      <c r="BT166" s="842"/>
      <c r="BU166" s="842"/>
      <c r="BV166" s="842"/>
      <c r="BW166" s="842"/>
      <c r="BX166" s="842"/>
      <c r="BY166" s="842"/>
      <c r="BZ166" s="842"/>
      <c r="CA166" s="830"/>
      <c r="CB166" s="798"/>
      <c r="CC166" s="922"/>
      <c r="CD166" s="923"/>
      <c r="CE166" s="923"/>
      <c r="CF166" s="974"/>
      <c r="CG166" s="975"/>
      <c r="CH166" s="798"/>
      <c r="CI166" s="798"/>
      <c r="CJ166" s="798"/>
      <c r="CK166" s="798"/>
      <c r="CL166" s="798"/>
      <c r="CM166" s="798"/>
      <c r="CN166" s="798"/>
      <c r="CO166" s="798"/>
      <c r="CP166" s="798"/>
      <c r="CQ166" s="798"/>
      <c r="CR166" s="798"/>
      <c r="CS166" s="798"/>
      <c r="CT166" s="798"/>
    </row>
    <row r="167" spans="1:98" ht="14.25" customHeight="1">
      <c r="A167" s="1042"/>
      <c r="B167" s="1043"/>
      <c r="C167" s="3396"/>
      <c r="D167" s="1045"/>
      <c r="E167" s="1046"/>
      <c r="F167" s="898"/>
      <c r="G167" s="964"/>
      <c r="H167" s="925"/>
      <c r="I167" s="899"/>
      <c r="J167" s="900"/>
      <c r="K167" s="900"/>
      <c r="L167" s="900"/>
      <c r="M167" s="925"/>
      <c r="N167" s="1025"/>
      <c r="O167" s="927"/>
      <c r="P167" s="901"/>
      <c r="Q167" s="903"/>
      <c r="R167" s="904"/>
      <c r="S167" s="904"/>
      <c r="T167" s="905"/>
      <c r="U167" s="818"/>
      <c r="V167" s="906">
        <v>7</v>
      </c>
      <c r="W167" s="1090"/>
      <c r="X167" s="1120"/>
      <c r="Y167" s="1120"/>
      <c r="Z167" s="1101"/>
      <c r="AA167" s="907"/>
      <c r="AB167" s="908"/>
      <c r="AC167" s="908"/>
      <c r="AD167" s="909"/>
      <c r="AE167" s="871"/>
      <c r="AF167" s="1028"/>
      <c r="AG167" s="929"/>
      <c r="AH167" s="929"/>
      <c r="AI167" s="929"/>
      <c r="AJ167" s="930"/>
      <c r="AK167" s="1029"/>
      <c r="AL167" s="914"/>
      <c r="AM167" s="914"/>
      <c r="AN167" s="915"/>
      <c r="AO167" s="798"/>
      <c r="AP167" s="1050"/>
      <c r="AQ167" s="901"/>
      <c r="AR167" s="881"/>
      <c r="AS167" s="917" t="e">
        <f t="shared" si="0"/>
        <v>#DIV/0!</v>
      </c>
      <c r="AT167" s="918" t="e">
        <f t="shared" si="1"/>
        <v>#DIV/0!</v>
      </c>
      <c r="AU167" s="918" t="e">
        <f t="shared" si="2"/>
        <v>#DIV/0!</v>
      </c>
      <c r="AV167" s="918" t="e">
        <f t="shared" si="3"/>
        <v>#DIV/0!</v>
      </c>
      <c r="AW167" s="919" t="e">
        <f t="shared" si="33"/>
        <v>#DIV/0!</v>
      </c>
      <c r="AX167" s="919" t="e">
        <f t="shared" si="34"/>
        <v>#DIV/0!</v>
      </c>
      <c r="AY167" s="919" t="e">
        <f t="shared" si="35"/>
        <v>#DIV/0!</v>
      </c>
      <c r="AZ167" s="919" t="e">
        <f t="shared" si="7"/>
        <v>#DIV/0!</v>
      </c>
      <c r="BA167" s="920" t="e">
        <f t="shared" si="8"/>
        <v>#DIV/0!</v>
      </c>
      <c r="BB167" s="920" t="e">
        <f t="shared" si="9"/>
        <v>#DIV/0!</v>
      </c>
      <c r="BC167" s="920" t="e">
        <f t="shared" si="10"/>
        <v>#DIV/0!</v>
      </c>
      <c r="BD167" s="920" t="e">
        <f t="shared" si="11"/>
        <v>#DIV/0!</v>
      </c>
      <c r="BE167" s="921">
        <v>0.2</v>
      </c>
      <c r="BF167" s="921">
        <v>0.8</v>
      </c>
      <c r="BG167" s="920" t="e">
        <f t="shared" si="12"/>
        <v>#DIV/0!</v>
      </c>
      <c r="BH167" s="920" t="e">
        <f t="shared" si="13"/>
        <v>#DIV/0!</v>
      </c>
      <c r="BI167" s="920" t="e">
        <f t="shared" si="14"/>
        <v>#DIV/0!</v>
      </c>
      <c r="BJ167" s="920" t="e">
        <f t="shared" si="74"/>
        <v>#DIV/0!</v>
      </c>
      <c r="BK167" s="920" t="e">
        <f t="shared" si="74"/>
        <v>#DIV/0!</v>
      </c>
      <c r="BL167" s="920" t="e">
        <f t="shared" si="16"/>
        <v>#DIV/0!</v>
      </c>
      <c r="BM167" s="920" t="e">
        <f t="shared" si="17"/>
        <v>#DIV/0!</v>
      </c>
      <c r="BN167" s="920" t="e">
        <f t="shared" si="18"/>
        <v>#DIV/0!</v>
      </c>
      <c r="BO167" s="920" t="e">
        <f t="shared" si="75"/>
        <v>#DIV/0!</v>
      </c>
      <c r="BP167" s="920" t="e">
        <f t="shared" si="75"/>
        <v>#DIV/0!</v>
      </c>
      <c r="BQ167" s="920" t="e">
        <f t="shared" si="75"/>
        <v>#DIV/0!</v>
      </c>
      <c r="BR167" s="920" t="e">
        <f t="shared" si="75"/>
        <v>#DIV/0!</v>
      </c>
      <c r="BS167" s="842"/>
      <c r="BT167" s="842"/>
      <c r="BU167" s="842"/>
      <c r="BV167" s="842"/>
      <c r="BW167" s="842"/>
      <c r="BX167" s="842"/>
      <c r="BY167" s="842"/>
      <c r="BZ167" s="842"/>
      <c r="CA167" s="830"/>
      <c r="CB167" s="798"/>
      <c r="CC167" s="922"/>
      <c r="CD167" s="923"/>
      <c r="CE167" s="923"/>
      <c r="CF167" s="974"/>
      <c r="CG167" s="975"/>
      <c r="CH167" s="798"/>
      <c r="CI167" s="798"/>
      <c r="CJ167" s="798"/>
      <c r="CK167" s="798"/>
      <c r="CL167" s="798"/>
      <c r="CM167" s="798"/>
      <c r="CN167" s="798"/>
      <c r="CO167" s="798"/>
      <c r="CP167" s="798"/>
      <c r="CQ167" s="798"/>
      <c r="CR167" s="798"/>
      <c r="CS167" s="798"/>
      <c r="CT167" s="798"/>
    </row>
    <row r="168" spans="1:98" ht="14.25" customHeight="1">
      <c r="A168" s="1042"/>
      <c r="B168" s="1043"/>
      <c r="C168" s="3396"/>
      <c r="D168" s="1045"/>
      <c r="E168" s="1046"/>
      <c r="F168" s="898"/>
      <c r="G168" s="964"/>
      <c r="H168" s="925"/>
      <c r="I168" s="899"/>
      <c r="J168" s="900"/>
      <c r="K168" s="900"/>
      <c r="L168" s="900"/>
      <c r="M168" s="925"/>
      <c r="N168" s="1025"/>
      <c r="O168" s="927"/>
      <c r="P168" s="901"/>
      <c r="Q168" s="903"/>
      <c r="R168" s="904"/>
      <c r="S168" s="904"/>
      <c r="T168" s="905"/>
      <c r="U168" s="818"/>
      <c r="V168" s="906">
        <v>8</v>
      </c>
      <c r="W168" s="1090"/>
      <c r="X168" s="1120"/>
      <c r="Y168" s="1120"/>
      <c r="Z168" s="1101"/>
      <c r="AA168" s="907"/>
      <c r="AB168" s="908"/>
      <c r="AC168" s="908"/>
      <c r="AD168" s="909"/>
      <c r="AE168" s="871"/>
      <c r="AF168" s="1028"/>
      <c r="AG168" s="929"/>
      <c r="AH168" s="929"/>
      <c r="AI168" s="929"/>
      <c r="AJ168" s="930"/>
      <c r="AK168" s="1029"/>
      <c r="AL168" s="914"/>
      <c r="AM168" s="914"/>
      <c r="AN168" s="915"/>
      <c r="AO168" s="798"/>
      <c r="AP168" s="1050"/>
      <c r="AQ168" s="901"/>
      <c r="AR168" s="881"/>
      <c r="AS168" s="917" t="e">
        <f t="shared" si="0"/>
        <v>#DIV/0!</v>
      </c>
      <c r="AT168" s="918" t="e">
        <f t="shared" si="1"/>
        <v>#DIV/0!</v>
      </c>
      <c r="AU168" s="918" t="e">
        <f t="shared" si="2"/>
        <v>#DIV/0!</v>
      </c>
      <c r="AV168" s="918" t="e">
        <f t="shared" si="3"/>
        <v>#DIV/0!</v>
      </c>
      <c r="AW168" s="919" t="e">
        <f t="shared" si="33"/>
        <v>#DIV/0!</v>
      </c>
      <c r="AX168" s="919" t="e">
        <f t="shared" si="34"/>
        <v>#DIV/0!</v>
      </c>
      <c r="AY168" s="919" t="e">
        <f t="shared" si="35"/>
        <v>#DIV/0!</v>
      </c>
      <c r="AZ168" s="919" t="e">
        <f t="shared" si="7"/>
        <v>#DIV/0!</v>
      </c>
      <c r="BA168" s="920" t="e">
        <f t="shared" si="8"/>
        <v>#DIV/0!</v>
      </c>
      <c r="BB168" s="920" t="e">
        <f t="shared" si="9"/>
        <v>#DIV/0!</v>
      </c>
      <c r="BC168" s="920" t="e">
        <f t="shared" si="10"/>
        <v>#DIV/0!</v>
      </c>
      <c r="BD168" s="920" t="e">
        <f t="shared" si="11"/>
        <v>#DIV/0!</v>
      </c>
      <c r="BE168" s="921">
        <v>0.2</v>
      </c>
      <c r="BF168" s="921">
        <v>0.8</v>
      </c>
      <c r="BG168" s="920" t="e">
        <f t="shared" si="12"/>
        <v>#DIV/0!</v>
      </c>
      <c r="BH168" s="920" t="e">
        <f t="shared" si="13"/>
        <v>#DIV/0!</v>
      </c>
      <c r="BI168" s="920" t="e">
        <f t="shared" si="14"/>
        <v>#DIV/0!</v>
      </c>
      <c r="BJ168" s="920" t="e">
        <f t="shared" si="74"/>
        <v>#DIV/0!</v>
      </c>
      <c r="BK168" s="920" t="e">
        <f t="shared" si="74"/>
        <v>#DIV/0!</v>
      </c>
      <c r="BL168" s="920" t="e">
        <f t="shared" si="16"/>
        <v>#DIV/0!</v>
      </c>
      <c r="BM168" s="920" t="e">
        <f t="shared" si="17"/>
        <v>#DIV/0!</v>
      </c>
      <c r="BN168" s="920" t="e">
        <f t="shared" si="18"/>
        <v>#DIV/0!</v>
      </c>
      <c r="BO168" s="920" t="e">
        <f t="shared" si="75"/>
        <v>#DIV/0!</v>
      </c>
      <c r="BP168" s="920" t="e">
        <f t="shared" si="75"/>
        <v>#DIV/0!</v>
      </c>
      <c r="BQ168" s="920" t="e">
        <f t="shared" si="75"/>
        <v>#DIV/0!</v>
      </c>
      <c r="BR168" s="920" t="e">
        <f t="shared" si="75"/>
        <v>#DIV/0!</v>
      </c>
      <c r="BS168" s="842"/>
      <c r="BT168" s="842"/>
      <c r="BU168" s="842"/>
      <c r="BV168" s="842"/>
      <c r="BW168" s="842"/>
      <c r="BX168" s="842"/>
      <c r="BY168" s="842"/>
      <c r="BZ168" s="842"/>
      <c r="CA168" s="830"/>
      <c r="CB168" s="798"/>
      <c r="CC168" s="922"/>
      <c r="CD168" s="923"/>
      <c r="CE168" s="923"/>
      <c r="CF168" s="974"/>
      <c r="CG168" s="975"/>
      <c r="CH168" s="798"/>
      <c r="CI168" s="798"/>
      <c r="CJ168" s="798"/>
      <c r="CK168" s="798"/>
      <c r="CL168" s="798"/>
      <c r="CM168" s="798"/>
      <c r="CN168" s="798"/>
      <c r="CO168" s="798"/>
      <c r="CP168" s="798"/>
      <c r="CQ168" s="798"/>
      <c r="CR168" s="798"/>
      <c r="CS168" s="798"/>
      <c r="CT168" s="798"/>
    </row>
    <row r="169" spans="1:98" ht="14.25" customHeight="1">
      <c r="A169" s="1042"/>
      <c r="B169" s="1043"/>
      <c r="C169" s="3396"/>
      <c r="D169" s="1045"/>
      <c r="E169" s="1046"/>
      <c r="F169" s="898"/>
      <c r="G169" s="964"/>
      <c r="H169" s="925"/>
      <c r="I169" s="899"/>
      <c r="J169" s="900"/>
      <c r="K169" s="900"/>
      <c r="L169" s="900"/>
      <c r="M169" s="925"/>
      <c r="N169" s="1025"/>
      <c r="O169" s="927"/>
      <c r="P169" s="901"/>
      <c r="Q169" s="903"/>
      <c r="R169" s="904"/>
      <c r="S169" s="904"/>
      <c r="T169" s="905"/>
      <c r="U169" s="818"/>
      <c r="V169" s="906">
        <v>9</v>
      </c>
      <c r="W169" s="1090"/>
      <c r="X169" s="1120"/>
      <c r="Y169" s="1120"/>
      <c r="Z169" s="1101"/>
      <c r="AA169" s="907"/>
      <c r="AB169" s="908"/>
      <c r="AC169" s="908"/>
      <c r="AD169" s="909"/>
      <c r="AE169" s="871"/>
      <c r="AF169" s="1028"/>
      <c r="AG169" s="929"/>
      <c r="AH169" s="929"/>
      <c r="AI169" s="929"/>
      <c r="AJ169" s="930"/>
      <c r="AK169" s="1029"/>
      <c r="AL169" s="914"/>
      <c r="AM169" s="914"/>
      <c r="AN169" s="915"/>
      <c r="AO169" s="798"/>
      <c r="AP169" s="1050"/>
      <c r="AQ169" s="901"/>
      <c r="AR169" s="881"/>
      <c r="AS169" s="917" t="e">
        <f t="shared" si="0"/>
        <v>#DIV/0!</v>
      </c>
      <c r="AT169" s="918" t="e">
        <f t="shared" si="1"/>
        <v>#DIV/0!</v>
      </c>
      <c r="AU169" s="918" t="e">
        <f t="shared" si="2"/>
        <v>#DIV/0!</v>
      </c>
      <c r="AV169" s="918" t="e">
        <f t="shared" si="3"/>
        <v>#DIV/0!</v>
      </c>
      <c r="AW169" s="919" t="e">
        <f t="shared" si="33"/>
        <v>#DIV/0!</v>
      </c>
      <c r="AX169" s="919" t="e">
        <f t="shared" si="34"/>
        <v>#DIV/0!</v>
      </c>
      <c r="AY169" s="919" t="e">
        <f t="shared" si="35"/>
        <v>#DIV/0!</v>
      </c>
      <c r="AZ169" s="919" t="e">
        <f t="shared" si="7"/>
        <v>#DIV/0!</v>
      </c>
      <c r="BA169" s="920" t="e">
        <f t="shared" si="8"/>
        <v>#DIV/0!</v>
      </c>
      <c r="BB169" s="920" t="e">
        <f t="shared" si="9"/>
        <v>#DIV/0!</v>
      </c>
      <c r="BC169" s="920" t="e">
        <f t="shared" si="10"/>
        <v>#DIV/0!</v>
      </c>
      <c r="BD169" s="920" t="e">
        <f t="shared" si="11"/>
        <v>#DIV/0!</v>
      </c>
      <c r="BE169" s="921">
        <v>0.2</v>
      </c>
      <c r="BF169" s="921">
        <v>0.8</v>
      </c>
      <c r="BG169" s="920" t="e">
        <f t="shared" si="12"/>
        <v>#DIV/0!</v>
      </c>
      <c r="BH169" s="920" t="e">
        <f t="shared" si="13"/>
        <v>#DIV/0!</v>
      </c>
      <c r="BI169" s="920" t="e">
        <f t="shared" si="14"/>
        <v>#DIV/0!</v>
      </c>
      <c r="BJ169" s="920" t="e">
        <f t="shared" si="74"/>
        <v>#DIV/0!</v>
      </c>
      <c r="BK169" s="920" t="e">
        <f t="shared" si="74"/>
        <v>#DIV/0!</v>
      </c>
      <c r="BL169" s="920" t="e">
        <f t="shared" si="16"/>
        <v>#DIV/0!</v>
      </c>
      <c r="BM169" s="920" t="e">
        <f t="shared" si="17"/>
        <v>#DIV/0!</v>
      </c>
      <c r="BN169" s="920" t="e">
        <f t="shared" si="18"/>
        <v>#DIV/0!</v>
      </c>
      <c r="BO169" s="920" t="e">
        <f t="shared" si="75"/>
        <v>#DIV/0!</v>
      </c>
      <c r="BP169" s="920" t="e">
        <f t="shared" si="75"/>
        <v>#DIV/0!</v>
      </c>
      <c r="BQ169" s="920" t="e">
        <f t="shared" si="75"/>
        <v>#DIV/0!</v>
      </c>
      <c r="BR169" s="920" t="e">
        <f t="shared" si="75"/>
        <v>#DIV/0!</v>
      </c>
      <c r="BS169" s="842"/>
      <c r="BT169" s="842"/>
      <c r="BU169" s="842"/>
      <c r="BV169" s="842"/>
      <c r="BW169" s="842"/>
      <c r="BX169" s="842"/>
      <c r="BY169" s="842"/>
      <c r="BZ169" s="842"/>
      <c r="CA169" s="830"/>
      <c r="CB169" s="798"/>
      <c r="CC169" s="922"/>
      <c r="CD169" s="923"/>
      <c r="CE169" s="923"/>
      <c r="CF169" s="974"/>
      <c r="CG169" s="975"/>
      <c r="CH169" s="798"/>
      <c r="CI169" s="798"/>
      <c r="CJ169" s="798"/>
      <c r="CK169" s="798"/>
      <c r="CL169" s="798"/>
      <c r="CM169" s="798"/>
      <c r="CN169" s="798"/>
      <c r="CO169" s="798"/>
      <c r="CP169" s="798"/>
      <c r="CQ169" s="798"/>
      <c r="CR169" s="798"/>
      <c r="CS169" s="798"/>
      <c r="CT169" s="798"/>
    </row>
    <row r="170" spans="1:98" ht="14.25" customHeight="1" thickBot="1">
      <c r="A170" s="1088"/>
      <c r="B170" s="1058"/>
      <c r="C170" s="1712"/>
      <c r="D170" s="1060"/>
      <c r="E170" s="1061"/>
      <c r="F170" s="983"/>
      <c r="G170" s="984"/>
      <c r="H170" s="1062"/>
      <c r="I170" s="1063"/>
      <c r="J170" s="986"/>
      <c r="K170" s="986"/>
      <c r="L170" s="986"/>
      <c r="M170" s="1062"/>
      <c r="N170" s="1064"/>
      <c r="O170" s="987"/>
      <c r="P170" s="985"/>
      <c r="Q170" s="1065"/>
      <c r="R170" s="1066"/>
      <c r="S170" s="1066"/>
      <c r="T170" s="1067"/>
      <c r="U170" s="818"/>
      <c r="V170" s="981">
        <v>10</v>
      </c>
      <c r="W170" s="1068"/>
      <c r="X170" s="1121"/>
      <c r="Y170" s="1121"/>
      <c r="Z170" s="1069"/>
      <c r="AA170" s="1070"/>
      <c r="AB170" s="989"/>
      <c r="AC170" s="989"/>
      <c r="AD170" s="990"/>
      <c r="AE170" s="871"/>
      <c r="AF170" s="1071"/>
      <c r="AG170" s="991"/>
      <c r="AH170" s="991"/>
      <c r="AI170" s="991"/>
      <c r="AJ170" s="992"/>
      <c r="AK170" s="1073"/>
      <c r="AL170" s="994"/>
      <c r="AM170" s="994"/>
      <c r="AN170" s="1074"/>
      <c r="AO170" s="798"/>
      <c r="AP170" s="1075"/>
      <c r="AQ170" s="985"/>
      <c r="AR170" s="881"/>
      <c r="AS170" s="1076" t="e">
        <f t="shared" si="0"/>
        <v>#DIV/0!</v>
      </c>
      <c r="AT170" s="1077" t="e">
        <f t="shared" si="1"/>
        <v>#DIV/0!</v>
      </c>
      <c r="AU170" s="1077" t="e">
        <f t="shared" si="2"/>
        <v>#DIV/0!</v>
      </c>
      <c r="AV170" s="1077" t="e">
        <f t="shared" si="3"/>
        <v>#DIV/0!</v>
      </c>
      <c r="AW170" s="1078" t="e">
        <f t="shared" si="33"/>
        <v>#DIV/0!</v>
      </c>
      <c r="AX170" s="1078" t="e">
        <f t="shared" si="34"/>
        <v>#DIV/0!</v>
      </c>
      <c r="AY170" s="1078" t="e">
        <f t="shared" si="35"/>
        <v>#DIV/0!</v>
      </c>
      <c r="AZ170" s="1078" t="e">
        <f t="shared" si="7"/>
        <v>#DIV/0!</v>
      </c>
      <c r="BA170" s="1079" t="e">
        <f t="shared" si="8"/>
        <v>#DIV/0!</v>
      </c>
      <c r="BB170" s="1079" t="e">
        <f t="shared" si="9"/>
        <v>#DIV/0!</v>
      </c>
      <c r="BC170" s="1079" t="e">
        <f t="shared" si="10"/>
        <v>#DIV/0!</v>
      </c>
      <c r="BD170" s="1079" t="e">
        <f t="shared" si="11"/>
        <v>#DIV/0!</v>
      </c>
      <c r="BE170" s="1080">
        <v>0.2</v>
      </c>
      <c r="BF170" s="1080">
        <v>0.8</v>
      </c>
      <c r="BG170" s="1079" t="e">
        <f t="shared" si="12"/>
        <v>#DIV/0!</v>
      </c>
      <c r="BH170" s="1079" t="e">
        <f t="shared" si="13"/>
        <v>#DIV/0!</v>
      </c>
      <c r="BI170" s="1079" t="e">
        <f t="shared" si="14"/>
        <v>#DIV/0!</v>
      </c>
      <c r="BJ170" s="1079" t="e">
        <f t="shared" si="74"/>
        <v>#DIV/0!</v>
      </c>
      <c r="BK170" s="1079" t="e">
        <f t="shared" si="74"/>
        <v>#DIV/0!</v>
      </c>
      <c r="BL170" s="1079" t="e">
        <f t="shared" si="16"/>
        <v>#DIV/0!</v>
      </c>
      <c r="BM170" s="1079" t="e">
        <f t="shared" si="17"/>
        <v>#DIV/0!</v>
      </c>
      <c r="BN170" s="1079" t="e">
        <f t="shared" si="18"/>
        <v>#DIV/0!</v>
      </c>
      <c r="BO170" s="1079" t="e">
        <f t="shared" si="75"/>
        <v>#DIV/0!</v>
      </c>
      <c r="BP170" s="1079" t="e">
        <f t="shared" si="75"/>
        <v>#DIV/0!</v>
      </c>
      <c r="BQ170" s="1079" t="e">
        <f t="shared" si="75"/>
        <v>#DIV/0!</v>
      </c>
      <c r="BR170" s="1079" t="e">
        <f t="shared" si="75"/>
        <v>#DIV/0!</v>
      </c>
      <c r="BS170" s="838"/>
      <c r="BT170" s="838"/>
      <c r="BU170" s="838"/>
      <c r="BV170" s="838"/>
      <c r="BW170" s="838"/>
      <c r="BX170" s="838"/>
      <c r="BY170" s="838"/>
      <c r="BZ170" s="838"/>
      <c r="CA170" s="839"/>
      <c r="CB170" s="798"/>
      <c r="CC170" s="1081"/>
      <c r="CD170" s="1082"/>
      <c r="CE170" s="1082"/>
      <c r="CF170" s="1083"/>
      <c r="CG170" s="1084"/>
      <c r="CH170" s="798"/>
      <c r="CI170" s="798"/>
      <c r="CJ170" s="798"/>
      <c r="CK170" s="798"/>
      <c r="CL170" s="798"/>
      <c r="CM170" s="798"/>
      <c r="CN170" s="798"/>
      <c r="CO170" s="798"/>
      <c r="CP170" s="798"/>
      <c r="CQ170" s="798"/>
      <c r="CR170" s="798"/>
      <c r="CS170" s="798"/>
      <c r="CT170" s="798"/>
    </row>
    <row r="171" spans="1:98" ht="14.25" customHeight="1">
      <c r="A171" s="853">
        <v>19</v>
      </c>
      <c r="B171" s="1030"/>
      <c r="C171" s="3394"/>
      <c r="D171" s="856"/>
      <c r="E171" s="1032"/>
      <c r="F171" s="858"/>
      <c r="G171" s="950"/>
      <c r="H171" s="1085"/>
      <c r="I171" s="860"/>
      <c r="J171" s="861"/>
      <c r="K171" s="861"/>
      <c r="L171" s="861"/>
      <c r="M171" s="1035"/>
      <c r="N171" s="1036"/>
      <c r="O171" s="954"/>
      <c r="P171" s="951"/>
      <c r="Q171" s="863"/>
      <c r="R171" s="864"/>
      <c r="S171" s="864"/>
      <c r="T171" s="865"/>
      <c r="U171" s="871"/>
      <c r="V171" s="867">
        <v>1</v>
      </c>
      <c r="W171" s="954"/>
      <c r="X171" s="1122"/>
      <c r="Y171" s="1122"/>
      <c r="Z171" s="951"/>
      <c r="AA171" s="868"/>
      <c r="AB171" s="869"/>
      <c r="AC171" s="869"/>
      <c r="AD171" s="870"/>
      <c r="AE171" s="871"/>
      <c r="AF171" s="1086"/>
      <c r="AG171" s="874"/>
      <c r="AH171" s="874"/>
      <c r="AI171" s="874"/>
      <c r="AJ171" s="875"/>
      <c r="AK171" s="1041"/>
      <c r="AL171" s="877"/>
      <c r="AM171" s="877"/>
      <c r="AN171" s="878"/>
      <c r="AO171" s="1010"/>
      <c r="AP171" s="879"/>
      <c r="AQ171" s="880"/>
      <c r="AR171" s="881"/>
      <c r="AS171" s="882" t="e">
        <f t="shared" si="0"/>
        <v>#DIV/0!</v>
      </c>
      <c r="AT171" s="977" t="e">
        <f t="shared" si="1"/>
        <v>#DIV/0!</v>
      </c>
      <c r="AU171" s="977" t="e">
        <f t="shared" si="2"/>
        <v>#DIV/0!</v>
      </c>
      <c r="AV171" s="977" t="e">
        <f t="shared" si="3"/>
        <v>#DIV/0!</v>
      </c>
      <c r="AW171" s="1014" t="e">
        <f t="shared" si="33"/>
        <v>#DIV/0!</v>
      </c>
      <c r="AX171" s="1014" t="e">
        <f t="shared" si="34"/>
        <v>#DIV/0!</v>
      </c>
      <c r="AY171" s="1014" t="e">
        <f t="shared" si="35"/>
        <v>#DIV/0!</v>
      </c>
      <c r="AZ171" s="1014" t="e">
        <f t="shared" si="7"/>
        <v>#DIV/0!</v>
      </c>
      <c r="BA171" s="978" t="e">
        <f t="shared" si="8"/>
        <v>#DIV/0!</v>
      </c>
      <c r="BB171" s="978" t="e">
        <f t="shared" si="9"/>
        <v>#DIV/0!</v>
      </c>
      <c r="BC171" s="978" t="e">
        <f t="shared" si="10"/>
        <v>#DIV/0!</v>
      </c>
      <c r="BD171" s="978" t="e">
        <f t="shared" si="11"/>
        <v>#DIV/0!</v>
      </c>
      <c r="BE171" s="979">
        <v>0.2</v>
      </c>
      <c r="BF171" s="979">
        <v>0.8</v>
      </c>
      <c r="BG171" s="978" t="e">
        <f t="shared" si="12"/>
        <v>#DIV/0!</v>
      </c>
      <c r="BH171" s="978" t="e">
        <f t="shared" si="13"/>
        <v>#DIV/0!</v>
      </c>
      <c r="BI171" s="978" t="e">
        <f t="shared" si="14"/>
        <v>#DIV/0!</v>
      </c>
      <c r="BJ171" s="978" t="e">
        <f t="shared" si="74"/>
        <v>#DIV/0!</v>
      </c>
      <c r="BK171" s="978" t="e">
        <f t="shared" si="74"/>
        <v>#DIV/0!</v>
      </c>
      <c r="BL171" s="978" t="e">
        <f t="shared" si="16"/>
        <v>#DIV/0!</v>
      </c>
      <c r="BM171" s="978" t="e">
        <f t="shared" si="17"/>
        <v>#DIV/0!</v>
      </c>
      <c r="BN171" s="978" t="e">
        <f t="shared" si="18"/>
        <v>#DIV/0!</v>
      </c>
      <c r="BO171" s="978" t="e">
        <f t="shared" si="75"/>
        <v>#DIV/0!</v>
      </c>
      <c r="BP171" s="885" t="e">
        <f t="shared" si="75"/>
        <v>#DIV/0!</v>
      </c>
      <c r="BQ171" s="885" t="e">
        <f t="shared" si="75"/>
        <v>#DIV/0!</v>
      </c>
      <c r="BR171" s="885" t="e">
        <f t="shared" si="75"/>
        <v>#DIV/0!</v>
      </c>
      <c r="BS171" s="1015" t="e">
        <f t="shared" ref="BS171:BV171" si="78">AVERAGEIF(BO171:BO180,"&lt;&gt;#¡DIV/0!")</f>
        <v>#DIV/0!</v>
      </c>
      <c r="BT171" s="1015" t="e">
        <f t="shared" si="78"/>
        <v>#DIV/0!</v>
      </c>
      <c r="BU171" s="1015" t="e">
        <f t="shared" si="78"/>
        <v>#DIV/0!</v>
      </c>
      <c r="BV171" s="1015" t="e">
        <f t="shared" si="78"/>
        <v>#DIV/0!</v>
      </c>
      <c r="BW171" s="888" t="e">
        <f>+C171*BS171</f>
        <v>#DIV/0!</v>
      </c>
      <c r="BX171" s="888" t="e">
        <f>+C171*BT171</f>
        <v>#DIV/0!</v>
      </c>
      <c r="BY171" s="888" t="e">
        <f>+C171*BU171</f>
        <v>#DIV/0!</v>
      </c>
      <c r="BZ171" s="888" t="e">
        <f>+C171*BV171</f>
        <v>#DIV/0!</v>
      </c>
      <c r="CA171" s="1016" t="e">
        <f>SUM(BW171:BZ180)</f>
        <v>#DIV/0!</v>
      </c>
      <c r="CB171" s="798"/>
      <c r="CC171" s="890" t="e">
        <f t="shared" ref="CC171:CF171" si="79">+Q171/$N$171</f>
        <v>#DIV/0!</v>
      </c>
      <c r="CD171" s="891" t="e">
        <f t="shared" si="79"/>
        <v>#DIV/0!</v>
      </c>
      <c r="CE171" s="891" t="e">
        <f t="shared" si="79"/>
        <v>#DIV/0!</v>
      </c>
      <c r="CF171" s="961" t="e">
        <f t="shared" si="79"/>
        <v>#DIV/0!</v>
      </c>
      <c r="CG171" s="962" t="e">
        <f>AVERAGE(CC171:CF180)</f>
        <v>#DIV/0!</v>
      </c>
      <c r="CH171" s="798"/>
      <c r="CI171" s="798"/>
      <c r="CJ171" s="798"/>
      <c r="CK171" s="798"/>
      <c r="CL171" s="798"/>
      <c r="CM171" s="798"/>
      <c r="CN171" s="798"/>
      <c r="CO171" s="798"/>
      <c r="CP171" s="798"/>
      <c r="CQ171" s="798"/>
      <c r="CR171" s="798"/>
      <c r="CS171" s="798"/>
      <c r="CT171" s="798"/>
    </row>
    <row r="172" spans="1:98" ht="14.25" customHeight="1">
      <c r="A172" s="1042"/>
      <c r="B172" s="1043"/>
      <c r="C172" s="3396"/>
      <c r="D172" s="1045"/>
      <c r="E172" s="1046"/>
      <c r="F172" s="898"/>
      <c r="G172" s="964"/>
      <c r="H172" s="925"/>
      <c r="I172" s="899"/>
      <c r="J172" s="900"/>
      <c r="K172" s="900"/>
      <c r="L172" s="900"/>
      <c r="M172" s="925"/>
      <c r="N172" s="1025"/>
      <c r="O172" s="927"/>
      <c r="P172" s="901"/>
      <c r="Q172" s="903"/>
      <c r="R172" s="904"/>
      <c r="S172" s="904"/>
      <c r="T172" s="905"/>
      <c r="U172" s="818"/>
      <c r="V172" s="906">
        <v>2</v>
      </c>
      <c r="W172" s="1090"/>
      <c r="X172" s="1120"/>
      <c r="Y172" s="1120"/>
      <c r="Z172" s="1101"/>
      <c r="AA172" s="907"/>
      <c r="AB172" s="908"/>
      <c r="AC172" s="908"/>
      <c r="AD172" s="909"/>
      <c r="AE172" s="871"/>
      <c r="AF172" s="1028"/>
      <c r="AG172" s="929"/>
      <c r="AH172" s="929"/>
      <c r="AI172" s="929"/>
      <c r="AJ172" s="930"/>
      <c r="AK172" s="1029"/>
      <c r="AL172" s="914"/>
      <c r="AM172" s="914"/>
      <c r="AN172" s="915"/>
      <c r="AO172" s="798"/>
      <c r="AP172" s="1050"/>
      <c r="AQ172" s="901"/>
      <c r="AR172" s="881"/>
      <c r="AS172" s="917" t="e">
        <f t="shared" si="0"/>
        <v>#DIV/0!</v>
      </c>
      <c r="AT172" s="918" t="e">
        <f t="shared" si="1"/>
        <v>#DIV/0!</v>
      </c>
      <c r="AU172" s="918" t="e">
        <f t="shared" si="2"/>
        <v>#DIV/0!</v>
      </c>
      <c r="AV172" s="918" t="e">
        <f t="shared" si="3"/>
        <v>#DIV/0!</v>
      </c>
      <c r="AW172" s="919" t="e">
        <f t="shared" si="33"/>
        <v>#DIV/0!</v>
      </c>
      <c r="AX172" s="919" t="e">
        <f t="shared" si="34"/>
        <v>#DIV/0!</v>
      </c>
      <c r="AY172" s="919" t="e">
        <f t="shared" si="35"/>
        <v>#DIV/0!</v>
      </c>
      <c r="AZ172" s="919" t="e">
        <f t="shared" si="7"/>
        <v>#DIV/0!</v>
      </c>
      <c r="BA172" s="920" t="e">
        <f t="shared" si="8"/>
        <v>#DIV/0!</v>
      </c>
      <c r="BB172" s="920" t="e">
        <f t="shared" si="9"/>
        <v>#DIV/0!</v>
      </c>
      <c r="BC172" s="920" t="e">
        <f t="shared" si="10"/>
        <v>#DIV/0!</v>
      </c>
      <c r="BD172" s="920" t="e">
        <f t="shared" si="11"/>
        <v>#DIV/0!</v>
      </c>
      <c r="BE172" s="921">
        <v>0.2</v>
      </c>
      <c r="BF172" s="921">
        <v>0.8</v>
      </c>
      <c r="BG172" s="920" t="e">
        <f t="shared" si="12"/>
        <v>#DIV/0!</v>
      </c>
      <c r="BH172" s="920" t="e">
        <f t="shared" si="13"/>
        <v>#DIV/0!</v>
      </c>
      <c r="BI172" s="920" t="e">
        <f t="shared" si="14"/>
        <v>#DIV/0!</v>
      </c>
      <c r="BJ172" s="920" t="e">
        <f t="shared" si="74"/>
        <v>#DIV/0!</v>
      </c>
      <c r="BK172" s="920" t="e">
        <f t="shared" si="74"/>
        <v>#DIV/0!</v>
      </c>
      <c r="BL172" s="920" t="e">
        <f t="shared" si="16"/>
        <v>#DIV/0!</v>
      </c>
      <c r="BM172" s="920" t="e">
        <f t="shared" si="17"/>
        <v>#DIV/0!</v>
      </c>
      <c r="BN172" s="920" t="e">
        <f t="shared" si="18"/>
        <v>#DIV/0!</v>
      </c>
      <c r="BO172" s="920" t="e">
        <f t="shared" si="75"/>
        <v>#DIV/0!</v>
      </c>
      <c r="BP172" s="920" t="e">
        <f t="shared" si="75"/>
        <v>#DIV/0!</v>
      </c>
      <c r="BQ172" s="920" t="e">
        <f t="shared" si="75"/>
        <v>#DIV/0!</v>
      </c>
      <c r="BR172" s="920" t="e">
        <f t="shared" si="75"/>
        <v>#DIV/0!</v>
      </c>
      <c r="BS172" s="842"/>
      <c r="BT172" s="842"/>
      <c r="BU172" s="842"/>
      <c r="BV172" s="842"/>
      <c r="BW172" s="842"/>
      <c r="BX172" s="842"/>
      <c r="BY172" s="842"/>
      <c r="BZ172" s="842"/>
      <c r="CA172" s="830"/>
      <c r="CB172" s="798"/>
      <c r="CC172" s="922"/>
      <c r="CD172" s="923"/>
      <c r="CE172" s="923"/>
      <c r="CF172" s="974"/>
      <c r="CG172" s="975"/>
      <c r="CH172" s="798"/>
      <c r="CI172" s="798"/>
      <c r="CJ172" s="798"/>
      <c r="CK172" s="798"/>
      <c r="CL172" s="798"/>
      <c r="CM172" s="798"/>
      <c r="CN172" s="798"/>
      <c r="CO172" s="798"/>
      <c r="CP172" s="798"/>
      <c r="CQ172" s="798"/>
      <c r="CR172" s="798"/>
      <c r="CS172" s="798"/>
      <c r="CT172" s="798"/>
    </row>
    <row r="173" spans="1:98" ht="14.25" customHeight="1">
      <c r="A173" s="1042"/>
      <c r="B173" s="1043"/>
      <c r="C173" s="3396"/>
      <c r="D173" s="1045"/>
      <c r="E173" s="1046"/>
      <c r="F173" s="898"/>
      <c r="G173" s="964"/>
      <c r="H173" s="925"/>
      <c r="I173" s="899"/>
      <c r="J173" s="900"/>
      <c r="K173" s="900"/>
      <c r="L173" s="900"/>
      <c r="M173" s="925"/>
      <c r="N173" s="1025"/>
      <c r="O173" s="927"/>
      <c r="P173" s="901"/>
      <c r="Q173" s="903"/>
      <c r="R173" s="904"/>
      <c r="S173" s="904"/>
      <c r="T173" s="905"/>
      <c r="U173" s="818"/>
      <c r="V173" s="906">
        <v>3</v>
      </c>
      <c r="W173" s="1090"/>
      <c r="X173" s="1120"/>
      <c r="Y173" s="1120"/>
      <c r="Z173" s="1101"/>
      <c r="AA173" s="907"/>
      <c r="AB173" s="908"/>
      <c r="AC173" s="908"/>
      <c r="AD173" s="909"/>
      <c r="AE173" s="871"/>
      <c r="AF173" s="1028"/>
      <c r="AG173" s="929"/>
      <c r="AH173" s="929"/>
      <c r="AI173" s="929"/>
      <c r="AJ173" s="930"/>
      <c r="AK173" s="1029"/>
      <c r="AL173" s="914"/>
      <c r="AM173" s="914"/>
      <c r="AN173" s="915"/>
      <c r="AO173" s="798"/>
      <c r="AP173" s="1050"/>
      <c r="AQ173" s="901"/>
      <c r="AR173" s="881"/>
      <c r="AS173" s="917" t="e">
        <f t="shared" si="0"/>
        <v>#DIV/0!</v>
      </c>
      <c r="AT173" s="918" t="e">
        <f t="shared" si="1"/>
        <v>#DIV/0!</v>
      </c>
      <c r="AU173" s="918" t="e">
        <f t="shared" si="2"/>
        <v>#DIV/0!</v>
      </c>
      <c r="AV173" s="918" t="e">
        <f t="shared" si="3"/>
        <v>#DIV/0!</v>
      </c>
      <c r="AW173" s="919" t="e">
        <f t="shared" si="33"/>
        <v>#DIV/0!</v>
      </c>
      <c r="AX173" s="919" t="e">
        <f t="shared" si="34"/>
        <v>#DIV/0!</v>
      </c>
      <c r="AY173" s="919" t="e">
        <f t="shared" si="35"/>
        <v>#DIV/0!</v>
      </c>
      <c r="AZ173" s="919" t="e">
        <f t="shared" si="7"/>
        <v>#DIV/0!</v>
      </c>
      <c r="BA173" s="920" t="e">
        <f t="shared" si="8"/>
        <v>#DIV/0!</v>
      </c>
      <c r="BB173" s="920" t="e">
        <f t="shared" si="9"/>
        <v>#DIV/0!</v>
      </c>
      <c r="BC173" s="920" t="e">
        <f t="shared" si="10"/>
        <v>#DIV/0!</v>
      </c>
      <c r="BD173" s="920" t="e">
        <f t="shared" si="11"/>
        <v>#DIV/0!</v>
      </c>
      <c r="BE173" s="921">
        <v>0.2</v>
      </c>
      <c r="BF173" s="921">
        <v>0.8</v>
      </c>
      <c r="BG173" s="920" t="e">
        <f t="shared" si="12"/>
        <v>#DIV/0!</v>
      </c>
      <c r="BH173" s="920" t="e">
        <f t="shared" si="13"/>
        <v>#DIV/0!</v>
      </c>
      <c r="BI173" s="920" t="e">
        <f t="shared" si="14"/>
        <v>#DIV/0!</v>
      </c>
      <c r="BJ173" s="920" t="e">
        <f t="shared" ref="BJ173:BK188" si="80">+AZ173*BE173</f>
        <v>#DIV/0!</v>
      </c>
      <c r="BK173" s="920" t="e">
        <f t="shared" si="80"/>
        <v>#DIV/0!</v>
      </c>
      <c r="BL173" s="920" t="e">
        <f t="shared" si="16"/>
        <v>#DIV/0!</v>
      </c>
      <c r="BM173" s="920" t="e">
        <f t="shared" si="17"/>
        <v>#DIV/0!</v>
      </c>
      <c r="BN173" s="920" t="e">
        <f t="shared" si="18"/>
        <v>#DIV/0!</v>
      </c>
      <c r="BO173" s="920" t="e">
        <f t="shared" ref="BO173:BR188" si="81">+BG173+BK173</f>
        <v>#DIV/0!</v>
      </c>
      <c r="BP173" s="920" t="e">
        <f t="shared" si="81"/>
        <v>#DIV/0!</v>
      </c>
      <c r="BQ173" s="920" t="e">
        <f t="shared" si="81"/>
        <v>#DIV/0!</v>
      </c>
      <c r="BR173" s="920" t="e">
        <f t="shared" si="81"/>
        <v>#DIV/0!</v>
      </c>
      <c r="BS173" s="842"/>
      <c r="BT173" s="842"/>
      <c r="BU173" s="842"/>
      <c r="BV173" s="842"/>
      <c r="BW173" s="842"/>
      <c r="BX173" s="842"/>
      <c r="BY173" s="842"/>
      <c r="BZ173" s="842"/>
      <c r="CA173" s="830"/>
      <c r="CB173" s="798"/>
      <c r="CC173" s="922"/>
      <c r="CD173" s="923"/>
      <c r="CE173" s="923"/>
      <c r="CF173" s="974"/>
      <c r="CG173" s="975"/>
      <c r="CH173" s="798"/>
      <c r="CI173" s="798"/>
      <c r="CJ173" s="798"/>
      <c r="CK173" s="798"/>
      <c r="CL173" s="798"/>
      <c r="CM173" s="798"/>
      <c r="CN173" s="798"/>
      <c r="CO173" s="798"/>
      <c r="CP173" s="798"/>
      <c r="CQ173" s="798"/>
      <c r="CR173" s="798"/>
      <c r="CS173" s="798"/>
      <c r="CT173" s="798"/>
    </row>
    <row r="174" spans="1:98" ht="14.25" customHeight="1">
      <c r="A174" s="1042"/>
      <c r="B174" s="1043"/>
      <c r="C174" s="3396"/>
      <c r="D174" s="1045"/>
      <c r="E174" s="1046"/>
      <c r="F174" s="898"/>
      <c r="G174" s="964"/>
      <c r="H174" s="925"/>
      <c r="I174" s="899"/>
      <c r="J174" s="900"/>
      <c r="K174" s="900"/>
      <c r="L174" s="900"/>
      <c r="M174" s="925"/>
      <c r="N174" s="1025"/>
      <c r="O174" s="927"/>
      <c r="P174" s="901"/>
      <c r="Q174" s="903"/>
      <c r="R174" s="904"/>
      <c r="S174" s="904"/>
      <c r="T174" s="905"/>
      <c r="U174" s="818"/>
      <c r="V174" s="906">
        <v>4</v>
      </c>
      <c r="W174" s="1090"/>
      <c r="X174" s="1120"/>
      <c r="Y174" s="1120"/>
      <c r="Z174" s="1101"/>
      <c r="AA174" s="907"/>
      <c r="AB174" s="908"/>
      <c r="AC174" s="908"/>
      <c r="AD174" s="909"/>
      <c r="AE174" s="871"/>
      <c r="AF174" s="1028"/>
      <c r="AG174" s="929"/>
      <c r="AH174" s="929"/>
      <c r="AI174" s="929"/>
      <c r="AJ174" s="930"/>
      <c r="AK174" s="1029"/>
      <c r="AL174" s="914"/>
      <c r="AM174" s="914"/>
      <c r="AN174" s="915"/>
      <c r="AO174" s="798"/>
      <c r="AP174" s="1050"/>
      <c r="AQ174" s="901"/>
      <c r="AR174" s="881"/>
      <c r="AS174" s="917" t="e">
        <f t="shared" si="0"/>
        <v>#DIV/0!</v>
      </c>
      <c r="AT174" s="918" t="e">
        <f t="shared" si="1"/>
        <v>#DIV/0!</v>
      </c>
      <c r="AU174" s="918" t="e">
        <f t="shared" si="2"/>
        <v>#DIV/0!</v>
      </c>
      <c r="AV174" s="918" t="e">
        <f t="shared" si="3"/>
        <v>#DIV/0!</v>
      </c>
      <c r="AW174" s="919" t="e">
        <f t="shared" si="33"/>
        <v>#DIV/0!</v>
      </c>
      <c r="AX174" s="919" t="e">
        <f t="shared" si="34"/>
        <v>#DIV/0!</v>
      </c>
      <c r="AY174" s="919" t="e">
        <f t="shared" si="35"/>
        <v>#DIV/0!</v>
      </c>
      <c r="AZ174" s="919" t="e">
        <f t="shared" si="7"/>
        <v>#DIV/0!</v>
      </c>
      <c r="BA174" s="920" t="e">
        <f t="shared" si="8"/>
        <v>#DIV/0!</v>
      </c>
      <c r="BB174" s="920" t="e">
        <f t="shared" si="9"/>
        <v>#DIV/0!</v>
      </c>
      <c r="BC174" s="920" t="e">
        <f t="shared" si="10"/>
        <v>#DIV/0!</v>
      </c>
      <c r="BD174" s="920" t="e">
        <f t="shared" si="11"/>
        <v>#DIV/0!</v>
      </c>
      <c r="BE174" s="921">
        <v>0.2</v>
      </c>
      <c r="BF174" s="921">
        <v>0.8</v>
      </c>
      <c r="BG174" s="920" t="e">
        <f t="shared" si="12"/>
        <v>#DIV/0!</v>
      </c>
      <c r="BH174" s="920" t="e">
        <f t="shared" si="13"/>
        <v>#DIV/0!</v>
      </c>
      <c r="BI174" s="920" t="e">
        <f t="shared" si="14"/>
        <v>#DIV/0!</v>
      </c>
      <c r="BJ174" s="920" t="e">
        <f t="shared" si="80"/>
        <v>#DIV/0!</v>
      </c>
      <c r="BK174" s="920" t="e">
        <f t="shared" si="80"/>
        <v>#DIV/0!</v>
      </c>
      <c r="BL174" s="920" t="e">
        <f t="shared" si="16"/>
        <v>#DIV/0!</v>
      </c>
      <c r="BM174" s="920" t="e">
        <f t="shared" si="17"/>
        <v>#DIV/0!</v>
      </c>
      <c r="BN174" s="920" t="e">
        <f t="shared" si="18"/>
        <v>#DIV/0!</v>
      </c>
      <c r="BO174" s="920" t="e">
        <f t="shared" si="81"/>
        <v>#DIV/0!</v>
      </c>
      <c r="BP174" s="920" t="e">
        <f t="shared" si="81"/>
        <v>#DIV/0!</v>
      </c>
      <c r="BQ174" s="920" t="e">
        <f t="shared" si="81"/>
        <v>#DIV/0!</v>
      </c>
      <c r="BR174" s="920" t="e">
        <f t="shared" si="81"/>
        <v>#DIV/0!</v>
      </c>
      <c r="BS174" s="842"/>
      <c r="BT174" s="842"/>
      <c r="BU174" s="842"/>
      <c r="BV174" s="842"/>
      <c r="BW174" s="842"/>
      <c r="BX174" s="842"/>
      <c r="BY174" s="842"/>
      <c r="BZ174" s="842"/>
      <c r="CA174" s="830"/>
      <c r="CB174" s="798"/>
      <c r="CC174" s="922"/>
      <c r="CD174" s="923"/>
      <c r="CE174" s="923"/>
      <c r="CF174" s="974"/>
      <c r="CG174" s="975"/>
      <c r="CH174" s="798"/>
      <c r="CI174" s="798"/>
      <c r="CJ174" s="798"/>
      <c r="CK174" s="798"/>
      <c r="CL174" s="798"/>
      <c r="CM174" s="798"/>
      <c r="CN174" s="798"/>
      <c r="CO174" s="798"/>
      <c r="CP174" s="798"/>
      <c r="CQ174" s="798"/>
      <c r="CR174" s="798"/>
      <c r="CS174" s="798"/>
      <c r="CT174" s="798"/>
    </row>
    <row r="175" spans="1:98" ht="14.25" customHeight="1">
      <c r="A175" s="1042"/>
      <c r="B175" s="1043"/>
      <c r="C175" s="3396"/>
      <c r="D175" s="1045"/>
      <c r="E175" s="1046"/>
      <c r="F175" s="898"/>
      <c r="G175" s="964"/>
      <c r="H175" s="925"/>
      <c r="I175" s="899"/>
      <c r="J175" s="900"/>
      <c r="K175" s="900"/>
      <c r="L175" s="900"/>
      <c r="M175" s="925"/>
      <c r="N175" s="1025"/>
      <c r="O175" s="927"/>
      <c r="P175" s="901"/>
      <c r="Q175" s="903"/>
      <c r="R175" s="904"/>
      <c r="S175" s="904"/>
      <c r="T175" s="905"/>
      <c r="U175" s="818"/>
      <c r="V175" s="906">
        <v>5</v>
      </c>
      <c r="W175" s="1090"/>
      <c r="X175" s="1120"/>
      <c r="Y175" s="1120"/>
      <c r="Z175" s="1101"/>
      <c r="AA175" s="907"/>
      <c r="AB175" s="908"/>
      <c r="AC175" s="908"/>
      <c r="AD175" s="909"/>
      <c r="AE175" s="871"/>
      <c r="AF175" s="1028"/>
      <c r="AG175" s="929"/>
      <c r="AH175" s="929"/>
      <c r="AI175" s="929"/>
      <c r="AJ175" s="930"/>
      <c r="AK175" s="1029"/>
      <c r="AL175" s="914"/>
      <c r="AM175" s="914"/>
      <c r="AN175" s="915"/>
      <c r="AO175" s="798"/>
      <c r="AP175" s="1050"/>
      <c r="AQ175" s="901"/>
      <c r="AR175" s="881"/>
      <c r="AS175" s="917" t="e">
        <f t="shared" si="0"/>
        <v>#DIV/0!</v>
      </c>
      <c r="AT175" s="918" t="e">
        <f t="shared" si="1"/>
        <v>#DIV/0!</v>
      </c>
      <c r="AU175" s="918" t="e">
        <f t="shared" si="2"/>
        <v>#DIV/0!</v>
      </c>
      <c r="AV175" s="918" t="e">
        <f t="shared" si="3"/>
        <v>#DIV/0!</v>
      </c>
      <c r="AW175" s="919" t="e">
        <f t="shared" si="33"/>
        <v>#DIV/0!</v>
      </c>
      <c r="AX175" s="919" t="e">
        <f t="shared" si="34"/>
        <v>#DIV/0!</v>
      </c>
      <c r="AY175" s="919" t="e">
        <f t="shared" si="35"/>
        <v>#DIV/0!</v>
      </c>
      <c r="AZ175" s="919" t="e">
        <f t="shared" si="7"/>
        <v>#DIV/0!</v>
      </c>
      <c r="BA175" s="920" t="e">
        <f t="shared" si="8"/>
        <v>#DIV/0!</v>
      </c>
      <c r="BB175" s="920" t="e">
        <f t="shared" si="9"/>
        <v>#DIV/0!</v>
      </c>
      <c r="BC175" s="920" t="e">
        <f t="shared" si="10"/>
        <v>#DIV/0!</v>
      </c>
      <c r="BD175" s="920" t="e">
        <f t="shared" si="11"/>
        <v>#DIV/0!</v>
      </c>
      <c r="BE175" s="921">
        <v>0.2</v>
      </c>
      <c r="BF175" s="921">
        <v>0.8</v>
      </c>
      <c r="BG175" s="920" t="e">
        <f t="shared" si="12"/>
        <v>#DIV/0!</v>
      </c>
      <c r="BH175" s="920" t="e">
        <f t="shared" si="13"/>
        <v>#DIV/0!</v>
      </c>
      <c r="BI175" s="920" t="e">
        <f t="shared" si="14"/>
        <v>#DIV/0!</v>
      </c>
      <c r="BJ175" s="920" t="e">
        <f t="shared" si="80"/>
        <v>#DIV/0!</v>
      </c>
      <c r="BK175" s="920" t="e">
        <f t="shared" si="80"/>
        <v>#DIV/0!</v>
      </c>
      <c r="BL175" s="920" t="e">
        <f t="shared" si="16"/>
        <v>#DIV/0!</v>
      </c>
      <c r="BM175" s="920" t="e">
        <f t="shared" si="17"/>
        <v>#DIV/0!</v>
      </c>
      <c r="BN175" s="920" t="e">
        <f t="shared" si="18"/>
        <v>#DIV/0!</v>
      </c>
      <c r="BO175" s="920" t="e">
        <f t="shared" si="81"/>
        <v>#DIV/0!</v>
      </c>
      <c r="BP175" s="920" t="e">
        <f t="shared" si="81"/>
        <v>#DIV/0!</v>
      </c>
      <c r="BQ175" s="920" t="e">
        <f t="shared" si="81"/>
        <v>#DIV/0!</v>
      </c>
      <c r="BR175" s="920" t="e">
        <f t="shared" si="81"/>
        <v>#DIV/0!</v>
      </c>
      <c r="BS175" s="842"/>
      <c r="BT175" s="842"/>
      <c r="BU175" s="842"/>
      <c r="BV175" s="842"/>
      <c r="BW175" s="842"/>
      <c r="BX175" s="842"/>
      <c r="BY175" s="842"/>
      <c r="BZ175" s="842"/>
      <c r="CA175" s="830"/>
      <c r="CB175" s="798"/>
      <c r="CC175" s="922"/>
      <c r="CD175" s="923"/>
      <c r="CE175" s="923"/>
      <c r="CF175" s="974"/>
      <c r="CG175" s="975"/>
      <c r="CH175" s="798"/>
      <c r="CI175" s="798"/>
      <c r="CJ175" s="798"/>
      <c r="CK175" s="798"/>
      <c r="CL175" s="798"/>
      <c r="CM175" s="798"/>
      <c r="CN175" s="798"/>
      <c r="CO175" s="798"/>
      <c r="CP175" s="798"/>
      <c r="CQ175" s="798"/>
      <c r="CR175" s="798"/>
      <c r="CS175" s="798"/>
      <c r="CT175" s="798"/>
    </row>
    <row r="176" spans="1:98" ht="14.25" customHeight="1">
      <c r="A176" s="1042"/>
      <c r="B176" s="1043"/>
      <c r="C176" s="3396"/>
      <c r="D176" s="1045"/>
      <c r="E176" s="1046"/>
      <c r="F176" s="898"/>
      <c r="G176" s="964"/>
      <c r="H176" s="925"/>
      <c r="I176" s="899"/>
      <c r="J176" s="900"/>
      <c r="K176" s="900"/>
      <c r="L176" s="900"/>
      <c r="M176" s="925"/>
      <c r="N176" s="1025"/>
      <c r="O176" s="927"/>
      <c r="P176" s="901"/>
      <c r="Q176" s="903"/>
      <c r="R176" s="904"/>
      <c r="S176" s="904"/>
      <c r="T176" s="905"/>
      <c r="U176" s="818"/>
      <c r="V176" s="906">
        <v>6</v>
      </c>
      <c r="W176" s="1090"/>
      <c r="X176" s="1120"/>
      <c r="Y176" s="1120"/>
      <c r="Z176" s="1101"/>
      <c r="AA176" s="907"/>
      <c r="AB176" s="908"/>
      <c r="AC176" s="908"/>
      <c r="AD176" s="909"/>
      <c r="AE176" s="871"/>
      <c r="AF176" s="1028"/>
      <c r="AG176" s="929"/>
      <c r="AH176" s="929"/>
      <c r="AI176" s="929"/>
      <c r="AJ176" s="930"/>
      <c r="AK176" s="1029"/>
      <c r="AL176" s="914"/>
      <c r="AM176" s="914"/>
      <c r="AN176" s="915"/>
      <c r="AO176" s="798"/>
      <c r="AP176" s="1050"/>
      <c r="AQ176" s="901"/>
      <c r="AR176" s="881"/>
      <c r="AS176" s="917" t="e">
        <f t="shared" si="0"/>
        <v>#DIV/0!</v>
      </c>
      <c r="AT176" s="918" t="e">
        <f t="shared" si="1"/>
        <v>#DIV/0!</v>
      </c>
      <c r="AU176" s="918" t="e">
        <f t="shared" si="2"/>
        <v>#DIV/0!</v>
      </c>
      <c r="AV176" s="918" t="e">
        <f t="shared" si="3"/>
        <v>#DIV/0!</v>
      </c>
      <c r="AW176" s="919" t="e">
        <f t="shared" si="33"/>
        <v>#DIV/0!</v>
      </c>
      <c r="AX176" s="919" t="e">
        <f t="shared" si="34"/>
        <v>#DIV/0!</v>
      </c>
      <c r="AY176" s="919" t="e">
        <f t="shared" si="35"/>
        <v>#DIV/0!</v>
      </c>
      <c r="AZ176" s="919" t="e">
        <f t="shared" si="7"/>
        <v>#DIV/0!</v>
      </c>
      <c r="BA176" s="920" t="e">
        <f t="shared" si="8"/>
        <v>#DIV/0!</v>
      </c>
      <c r="BB176" s="920" t="e">
        <f t="shared" si="9"/>
        <v>#DIV/0!</v>
      </c>
      <c r="BC176" s="920" t="e">
        <f t="shared" si="10"/>
        <v>#DIV/0!</v>
      </c>
      <c r="BD176" s="920" t="e">
        <f t="shared" si="11"/>
        <v>#DIV/0!</v>
      </c>
      <c r="BE176" s="921">
        <v>0.2</v>
      </c>
      <c r="BF176" s="921">
        <v>0.8</v>
      </c>
      <c r="BG176" s="920" t="e">
        <f t="shared" si="12"/>
        <v>#DIV/0!</v>
      </c>
      <c r="BH176" s="920" t="e">
        <f t="shared" si="13"/>
        <v>#DIV/0!</v>
      </c>
      <c r="BI176" s="920" t="e">
        <f t="shared" si="14"/>
        <v>#DIV/0!</v>
      </c>
      <c r="BJ176" s="920" t="e">
        <f t="shared" si="80"/>
        <v>#DIV/0!</v>
      </c>
      <c r="BK176" s="920" t="e">
        <f t="shared" si="80"/>
        <v>#DIV/0!</v>
      </c>
      <c r="BL176" s="920" t="e">
        <f t="shared" si="16"/>
        <v>#DIV/0!</v>
      </c>
      <c r="BM176" s="920" t="e">
        <f t="shared" si="17"/>
        <v>#DIV/0!</v>
      </c>
      <c r="BN176" s="920" t="e">
        <f t="shared" si="18"/>
        <v>#DIV/0!</v>
      </c>
      <c r="BO176" s="920" t="e">
        <f t="shared" si="81"/>
        <v>#DIV/0!</v>
      </c>
      <c r="BP176" s="920" t="e">
        <f t="shared" si="81"/>
        <v>#DIV/0!</v>
      </c>
      <c r="BQ176" s="920" t="e">
        <f t="shared" si="81"/>
        <v>#DIV/0!</v>
      </c>
      <c r="BR176" s="920" t="e">
        <f t="shared" si="81"/>
        <v>#DIV/0!</v>
      </c>
      <c r="BS176" s="842"/>
      <c r="BT176" s="842"/>
      <c r="BU176" s="842"/>
      <c r="BV176" s="842"/>
      <c r="BW176" s="842"/>
      <c r="BX176" s="842"/>
      <c r="BY176" s="842"/>
      <c r="BZ176" s="842"/>
      <c r="CA176" s="830"/>
      <c r="CB176" s="798"/>
      <c r="CC176" s="922"/>
      <c r="CD176" s="923"/>
      <c r="CE176" s="923"/>
      <c r="CF176" s="974"/>
      <c r="CG176" s="975"/>
      <c r="CH176" s="798"/>
      <c r="CI176" s="798"/>
      <c r="CJ176" s="798"/>
      <c r="CK176" s="798"/>
      <c r="CL176" s="798"/>
      <c r="CM176" s="798"/>
      <c r="CN176" s="798"/>
      <c r="CO176" s="798"/>
      <c r="CP176" s="798"/>
      <c r="CQ176" s="798"/>
      <c r="CR176" s="798"/>
      <c r="CS176" s="798"/>
      <c r="CT176" s="798"/>
    </row>
    <row r="177" spans="1:98" ht="14.25" customHeight="1">
      <c r="A177" s="1042"/>
      <c r="B177" s="1043"/>
      <c r="C177" s="3396"/>
      <c r="D177" s="1045"/>
      <c r="E177" s="1046"/>
      <c r="F177" s="898"/>
      <c r="G177" s="964"/>
      <c r="H177" s="925"/>
      <c r="I177" s="899"/>
      <c r="J177" s="900"/>
      <c r="K177" s="900"/>
      <c r="L177" s="900"/>
      <c r="M177" s="925"/>
      <c r="N177" s="1025"/>
      <c r="O177" s="927"/>
      <c r="P177" s="901"/>
      <c r="Q177" s="903"/>
      <c r="R177" s="904"/>
      <c r="S177" s="904"/>
      <c r="T177" s="905"/>
      <c r="U177" s="818"/>
      <c r="V177" s="906">
        <v>7</v>
      </c>
      <c r="W177" s="1090"/>
      <c r="X177" s="1120"/>
      <c r="Y177" s="1120"/>
      <c r="Z177" s="1101"/>
      <c r="AA177" s="907"/>
      <c r="AB177" s="908"/>
      <c r="AC177" s="908"/>
      <c r="AD177" s="909"/>
      <c r="AE177" s="871"/>
      <c r="AF177" s="1028"/>
      <c r="AG177" s="929"/>
      <c r="AH177" s="929"/>
      <c r="AI177" s="929"/>
      <c r="AJ177" s="930"/>
      <c r="AK177" s="1029"/>
      <c r="AL177" s="914"/>
      <c r="AM177" s="914"/>
      <c r="AN177" s="915"/>
      <c r="AO177" s="798"/>
      <c r="AP177" s="1050"/>
      <c r="AQ177" s="901"/>
      <c r="AR177" s="881"/>
      <c r="AS177" s="917" t="e">
        <f t="shared" si="0"/>
        <v>#DIV/0!</v>
      </c>
      <c r="AT177" s="918" t="e">
        <f t="shared" si="1"/>
        <v>#DIV/0!</v>
      </c>
      <c r="AU177" s="918" t="e">
        <f t="shared" si="2"/>
        <v>#DIV/0!</v>
      </c>
      <c r="AV177" s="918" t="e">
        <f t="shared" si="3"/>
        <v>#DIV/0!</v>
      </c>
      <c r="AW177" s="919" t="e">
        <f t="shared" si="33"/>
        <v>#DIV/0!</v>
      </c>
      <c r="AX177" s="919" t="e">
        <f t="shared" si="34"/>
        <v>#DIV/0!</v>
      </c>
      <c r="AY177" s="919" t="e">
        <f t="shared" si="35"/>
        <v>#DIV/0!</v>
      </c>
      <c r="AZ177" s="919" t="e">
        <f t="shared" si="7"/>
        <v>#DIV/0!</v>
      </c>
      <c r="BA177" s="920" t="e">
        <f t="shared" si="8"/>
        <v>#DIV/0!</v>
      </c>
      <c r="BB177" s="920" t="e">
        <f t="shared" si="9"/>
        <v>#DIV/0!</v>
      </c>
      <c r="BC177" s="920" t="e">
        <f t="shared" si="10"/>
        <v>#DIV/0!</v>
      </c>
      <c r="BD177" s="920" t="e">
        <f t="shared" si="11"/>
        <v>#DIV/0!</v>
      </c>
      <c r="BE177" s="921">
        <v>0.2</v>
      </c>
      <c r="BF177" s="921">
        <v>0.8</v>
      </c>
      <c r="BG177" s="920" t="e">
        <f t="shared" si="12"/>
        <v>#DIV/0!</v>
      </c>
      <c r="BH177" s="920" t="e">
        <f t="shared" si="13"/>
        <v>#DIV/0!</v>
      </c>
      <c r="BI177" s="920" t="e">
        <f t="shared" si="14"/>
        <v>#DIV/0!</v>
      </c>
      <c r="BJ177" s="920" t="e">
        <f t="shared" si="80"/>
        <v>#DIV/0!</v>
      </c>
      <c r="BK177" s="920" t="e">
        <f t="shared" si="80"/>
        <v>#DIV/0!</v>
      </c>
      <c r="BL177" s="920" t="e">
        <f t="shared" si="16"/>
        <v>#DIV/0!</v>
      </c>
      <c r="BM177" s="920" t="e">
        <f t="shared" si="17"/>
        <v>#DIV/0!</v>
      </c>
      <c r="BN177" s="920" t="e">
        <f t="shared" si="18"/>
        <v>#DIV/0!</v>
      </c>
      <c r="BO177" s="920" t="e">
        <f t="shared" si="81"/>
        <v>#DIV/0!</v>
      </c>
      <c r="BP177" s="920" t="e">
        <f t="shared" si="81"/>
        <v>#DIV/0!</v>
      </c>
      <c r="BQ177" s="920" t="e">
        <f t="shared" si="81"/>
        <v>#DIV/0!</v>
      </c>
      <c r="BR177" s="920" t="e">
        <f t="shared" si="81"/>
        <v>#DIV/0!</v>
      </c>
      <c r="BS177" s="842"/>
      <c r="BT177" s="842"/>
      <c r="BU177" s="842"/>
      <c r="BV177" s="842"/>
      <c r="BW177" s="842"/>
      <c r="BX177" s="842"/>
      <c r="BY177" s="842"/>
      <c r="BZ177" s="842"/>
      <c r="CA177" s="830"/>
      <c r="CB177" s="798"/>
      <c r="CC177" s="922"/>
      <c r="CD177" s="923"/>
      <c r="CE177" s="923"/>
      <c r="CF177" s="974"/>
      <c r="CG177" s="975"/>
      <c r="CH177" s="798"/>
      <c r="CI177" s="798"/>
      <c r="CJ177" s="798"/>
      <c r="CK177" s="798"/>
      <c r="CL177" s="798"/>
      <c r="CM177" s="798"/>
      <c r="CN177" s="798"/>
      <c r="CO177" s="798"/>
      <c r="CP177" s="798"/>
      <c r="CQ177" s="798"/>
      <c r="CR177" s="798"/>
      <c r="CS177" s="798"/>
      <c r="CT177" s="798"/>
    </row>
    <row r="178" spans="1:98" ht="14.25" customHeight="1">
      <c r="A178" s="1042"/>
      <c r="B178" s="1043"/>
      <c r="C178" s="3396"/>
      <c r="D178" s="1045"/>
      <c r="E178" s="1046"/>
      <c r="F178" s="898"/>
      <c r="G178" s="964"/>
      <c r="H178" s="925"/>
      <c r="I178" s="899"/>
      <c r="J178" s="900"/>
      <c r="K178" s="900"/>
      <c r="L178" s="900"/>
      <c r="M178" s="925"/>
      <c r="N178" s="1025"/>
      <c r="O178" s="927"/>
      <c r="P178" s="901"/>
      <c r="Q178" s="903"/>
      <c r="R178" s="904"/>
      <c r="S178" s="904"/>
      <c r="T178" s="905"/>
      <c r="U178" s="818"/>
      <c r="V178" s="906">
        <v>8</v>
      </c>
      <c r="W178" s="1090"/>
      <c r="X178" s="1120"/>
      <c r="Y178" s="1120"/>
      <c r="Z178" s="1101"/>
      <c r="AA178" s="907"/>
      <c r="AB178" s="908"/>
      <c r="AC178" s="908"/>
      <c r="AD178" s="909"/>
      <c r="AE178" s="871"/>
      <c r="AF178" s="1028"/>
      <c r="AG178" s="929"/>
      <c r="AH178" s="929"/>
      <c r="AI178" s="929"/>
      <c r="AJ178" s="930"/>
      <c r="AK178" s="1029"/>
      <c r="AL178" s="914"/>
      <c r="AM178" s="914"/>
      <c r="AN178" s="915"/>
      <c r="AO178" s="798"/>
      <c r="AP178" s="1050"/>
      <c r="AQ178" s="901"/>
      <c r="AR178" s="881"/>
      <c r="AS178" s="917" t="e">
        <f t="shared" si="0"/>
        <v>#DIV/0!</v>
      </c>
      <c r="AT178" s="918" t="e">
        <f t="shared" si="1"/>
        <v>#DIV/0!</v>
      </c>
      <c r="AU178" s="918" t="e">
        <f t="shared" si="2"/>
        <v>#DIV/0!</v>
      </c>
      <c r="AV178" s="918" t="e">
        <f t="shared" si="3"/>
        <v>#DIV/0!</v>
      </c>
      <c r="AW178" s="919" t="e">
        <f t="shared" si="33"/>
        <v>#DIV/0!</v>
      </c>
      <c r="AX178" s="919" t="e">
        <f t="shared" si="34"/>
        <v>#DIV/0!</v>
      </c>
      <c r="AY178" s="919" t="e">
        <f t="shared" si="35"/>
        <v>#DIV/0!</v>
      </c>
      <c r="AZ178" s="919" t="e">
        <f t="shared" si="7"/>
        <v>#DIV/0!</v>
      </c>
      <c r="BA178" s="920" t="e">
        <f t="shared" si="8"/>
        <v>#DIV/0!</v>
      </c>
      <c r="BB178" s="920" t="e">
        <f t="shared" si="9"/>
        <v>#DIV/0!</v>
      </c>
      <c r="BC178" s="920" t="e">
        <f t="shared" si="10"/>
        <v>#DIV/0!</v>
      </c>
      <c r="BD178" s="920" t="e">
        <f t="shared" si="11"/>
        <v>#DIV/0!</v>
      </c>
      <c r="BE178" s="921">
        <v>0.2</v>
      </c>
      <c r="BF178" s="921">
        <v>0.8</v>
      </c>
      <c r="BG178" s="920" t="e">
        <f t="shared" si="12"/>
        <v>#DIV/0!</v>
      </c>
      <c r="BH178" s="920" t="e">
        <f t="shared" si="13"/>
        <v>#DIV/0!</v>
      </c>
      <c r="BI178" s="920" t="e">
        <f t="shared" si="14"/>
        <v>#DIV/0!</v>
      </c>
      <c r="BJ178" s="920" t="e">
        <f t="shared" si="80"/>
        <v>#DIV/0!</v>
      </c>
      <c r="BK178" s="920" t="e">
        <f t="shared" si="80"/>
        <v>#DIV/0!</v>
      </c>
      <c r="BL178" s="920" t="e">
        <f t="shared" si="16"/>
        <v>#DIV/0!</v>
      </c>
      <c r="BM178" s="920" t="e">
        <f t="shared" si="17"/>
        <v>#DIV/0!</v>
      </c>
      <c r="BN178" s="920" t="e">
        <f t="shared" si="18"/>
        <v>#DIV/0!</v>
      </c>
      <c r="BO178" s="920" t="e">
        <f t="shared" si="81"/>
        <v>#DIV/0!</v>
      </c>
      <c r="BP178" s="920" t="e">
        <f t="shared" si="81"/>
        <v>#DIV/0!</v>
      </c>
      <c r="BQ178" s="920" t="e">
        <f t="shared" si="81"/>
        <v>#DIV/0!</v>
      </c>
      <c r="BR178" s="920" t="e">
        <f t="shared" si="81"/>
        <v>#DIV/0!</v>
      </c>
      <c r="BS178" s="842"/>
      <c r="BT178" s="842"/>
      <c r="BU178" s="842"/>
      <c r="BV178" s="842"/>
      <c r="BW178" s="842"/>
      <c r="BX178" s="842"/>
      <c r="BY178" s="842"/>
      <c r="BZ178" s="842"/>
      <c r="CA178" s="830"/>
      <c r="CB178" s="798"/>
      <c r="CC178" s="922"/>
      <c r="CD178" s="923"/>
      <c r="CE178" s="923"/>
      <c r="CF178" s="974"/>
      <c r="CG178" s="975"/>
      <c r="CH178" s="798"/>
      <c r="CI178" s="798"/>
      <c r="CJ178" s="798"/>
      <c r="CK178" s="798"/>
      <c r="CL178" s="798"/>
      <c r="CM178" s="798"/>
      <c r="CN178" s="798"/>
      <c r="CO178" s="798"/>
      <c r="CP178" s="798"/>
      <c r="CQ178" s="798"/>
      <c r="CR178" s="798"/>
      <c r="CS178" s="798"/>
      <c r="CT178" s="798"/>
    </row>
    <row r="179" spans="1:98" ht="14.25" customHeight="1">
      <c r="A179" s="1042"/>
      <c r="B179" s="1043"/>
      <c r="C179" s="3396"/>
      <c r="D179" s="1045"/>
      <c r="E179" s="1046"/>
      <c r="F179" s="898"/>
      <c r="G179" s="964"/>
      <c r="H179" s="925"/>
      <c r="I179" s="899"/>
      <c r="J179" s="900"/>
      <c r="K179" s="900"/>
      <c r="L179" s="900"/>
      <c r="M179" s="925"/>
      <c r="N179" s="1025"/>
      <c r="O179" s="927"/>
      <c r="P179" s="901"/>
      <c r="Q179" s="903"/>
      <c r="R179" s="904"/>
      <c r="S179" s="904"/>
      <c r="T179" s="905"/>
      <c r="U179" s="818"/>
      <c r="V179" s="906">
        <v>9</v>
      </c>
      <c r="W179" s="1090"/>
      <c r="X179" s="1120"/>
      <c r="Y179" s="1120"/>
      <c r="Z179" s="1101"/>
      <c r="AA179" s="907"/>
      <c r="AB179" s="908"/>
      <c r="AC179" s="908"/>
      <c r="AD179" s="909"/>
      <c r="AE179" s="871"/>
      <c r="AF179" s="1028"/>
      <c r="AG179" s="929"/>
      <c r="AH179" s="929"/>
      <c r="AI179" s="929"/>
      <c r="AJ179" s="930"/>
      <c r="AK179" s="1029"/>
      <c r="AL179" s="914"/>
      <c r="AM179" s="914"/>
      <c r="AN179" s="915"/>
      <c r="AO179" s="798"/>
      <c r="AP179" s="1050"/>
      <c r="AQ179" s="901"/>
      <c r="AR179" s="881"/>
      <c r="AS179" s="917" t="e">
        <f t="shared" si="0"/>
        <v>#DIV/0!</v>
      </c>
      <c r="AT179" s="918" t="e">
        <f t="shared" si="1"/>
        <v>#DIV/0!</v>
      </c>
      <c r="AU179" s="918" t="e">
        <f t="shared" si="2"/>
        <v>#DIV/0!</v>
      </c>
      <c r="AV179" s="918" t="e">
        <f t="shared" si="3"/>
        <v>#DIV/0!</v>
      </c>
      <c r="AW179" s="919" t="e">
        <f t="shared" si="33"/>
        <v>#DIV/0!</v>
      </c>
      <c r="AX179" s="919" t="e">
        <f t="shared" si="34"/>
        <v>#DIV/0!</v>
      </c>
      <c r="AY179" s="919" t="e">
        <f t="shared" si="35"/>
        <v>#DIV/0!</v>
      </c>
      <c r="AZ179" s="919" t="e">
        <f t="shared" si="7"/>
        <v>#DIV/0!</v>
      </c>
      <c r="BA179" s="920" t="e">
        <f t="shared" si="8"/>
        <v>#DIV/0!</v>
      </c>
      <c r="BB179" s="920" t="e">
        <f t="shared" si="9"/>
        <v>#DIV/0!</v>
      </c>
      <c r="BC179" s="920" t="e">
        <f t="shared" si="10"/>
        <v>#DIV/0!</v>
      </c>
      <c r="BD179" s="920" t="e">
        <f t="shared" si="11"/>
        <v>#DIV/0!</v>
      </c>
      <c r="BE179" s="921">
        <v>0.2</v>
      </c>
      <c r="BF179" s="921">
        <v>0.8</v>
      </c>
      <c r="BG179" s="920" t="e">
        <f t="shared" si="12"/>
        <v>#DIV/0!</v>
      </c>
      <c r="BH179" s="920" t="e">
        <f t="shared" si="13"/>
        <v>#DIV/0!</v>
      </c>
      <c r="BI179" s="920" t="e">
        <f t="shared" si="14"/>
        <v>#DIV/0!</v>
      </c>
      <c r="BJ179" s="920" t="e">
        <f t="shared" si="80"/>
        <v>#DIV/0!</v>
      </c>
      <c r="BK179" s="920" t="e">
        <f t="shared" si="80"/>
        <v>#DIV/0!</v>
      </c>
      <c r="BL179" s="920" t="e">
        <f t="shared" si="16"/>
        <v>#DIV/0!</v>
      </c>
      <c r="BM179" s="920" t="e">
        <f t="shared" si="17"/>
        <v>#DIV/0!</v>
      </c>
      <c r="BN179" s="920" t="e">
        <f t="shared" si="18"/>
        <v>#DIV/0!</v>
      </c>
      <c r="BO179" s="920" t="e">
        <f t="shared" si="81"/>
        <v>#DIV/0!</v>
      </c>
      <c r="BP179" s="920" t="e">
        <f t="shared" si="81"/>
        <v>#DIV/0!</v>
      </c>
      <c r="BQ179" s="920" t="e">
        <f t="shared" si="81"/>
        <v>#DIV/0!</v>
      </c>
      <c r="BR179" s="920" t="e">
        <f t="shared" si="81"/>
        <v>#DIV/0!</v>
      </c>
      <c r="BS179" s="842"/>
      <c r="BT179" s="842"/>
      <c r="BU179" s="842"/>
      <c r="BV179" s="842"/>
      <c r="BW179" s="842"/>
      <c r="BX179" s="842"/>
      <c r="BY179" s="842"/>
      <c r="BZ179" s="842"/>
      <c r="CA179" s="830"/>
      <c r="CB179" s="798"/>
      <c r="CC179" s="922"/>
      <c r="CD179" s="923"/>
      <c r="CE179" s="923"/>
      <c r="CF179" s="974"/>
      <c r="CG179" s="975"/>
      <c r="CH179" s="798"/>
      <c r="CI179" s="798"/>
      <c r="CJ179" s="798"/>
      <c r="CK179" s="798"/>
      <c r="CL179" s="798"/>
      <c r="CM179" s="798"/>
      <c r="CN179" s="798"/>
      <c r="CO179" s="798"/>
      <c r="CP179" s="798"/>
      <c r="CQ179" s="798"/>
      <c r="CR179" s="798"/>
      <c r="CS179" s="798"/>
      <c r="CT179" s="798"/>
    </row>
    <row r="180" spans="1:98" ht="14.25" customHeight="1" thickBot="1">
      <c r="A180" s="1057"/>
      <c r="B180" s="1058"/>
      <c r="C180" s="1712"/>
      <c r="D180" s="1060"/>
      <c r="E180" s="1061"/>
      <c r="F180" s="983"/>
      <c r="G180" s="984"/>
      <c r="H180" s="1062"/>
      <c r="I180" s="1063"/>
      <c r="J180" s="986"/>
      <c r="K180" s="986"/>
      <c r="L180" s="986"/>
      <c r="M180" s="1062"/>
      <c r="N180" s="1064"/>
      <c r="O180" s="987"/>
      <c r="P180" s="985"/>
      <c r="Q180" s="1065"/>
      <c r="R180" s="1066"/>
      <c r="S180" s="1066"/>
      <c r="T180" s="1067"/>
      <c r="U180" s="818"/>
      <c r="V180" s="981">
        <v>10</v>
      </c>
      <c r="W180" s="1068"/>
      <c r="X180" s="1121"/>
      <c r="Y180" s="1121"/>
      <c r="Z180" s="1069"/>
      <c r="AA180" s="1070"/>
      <c r="AB180" s="989"/>
      <c r="AC180" s="989"/>
      <c r="AD180" s="990"/>
      <c r="AE180" s="871"/>
      <c r="AF180" s="1071"/>
      <c r="AG180" s="991"/>
      <c r="AH180" s="991"/>
      <c r="AI180" s="991"/>
      <c r="AJ180" s="992"/>
      <c r="AK180" s="1073"/>
      <c r="AL180" s="994"/>
      <c r="AM180" s="994"/>
      <c r="AN180" s="1074"/>
      <c r="AO180" s="798"/>
      <c r="AP180" s="1075"/>
      <c r="AQ180" s="985"/>
      <c r="AR180" s="881"/>
      <c r="AS180" s="1076" t="e">
        <f t="shared" si="0"/>
        <v>#DIV/0!</v>
      </c>
      <c r="AT180" s="1077" t="e">
        <f t="shared" si="1"/>
        <v>#DIV/0!</v>
      </c>
      <c r="AU180" s="1077" t="e">
        <f t="shared" si="2"/>
        <v>#DIV/0!</v>
      </c>
      <c r="AV180" s="1077" t="e">
        <f t="shared" si="3"/>
        <v>#DIV/0!</v>
      </c>
      <c r="AW180" s="1078" t="e">
        <f t="shared" si="33"/>
        <v>#DIV/0!</v>
      </c>
      <c r="AX180" s="1078" t="e">
        <f t="shared" si="34"/>
        <v>#DIV/0!</v>
      </c>
      <c r="AY180" s="1078" t="e">
        <f t="shared" si="35"/>
        <v>#DIV/0!</v>
      </c>
      <c r="AZ180" s="1078" t="e">
        <f t="shared" si="7"/>
        <v>#DIV/0!</v>
      </c>
      <c r="BA180" s="1079" t="e">
        <f t="shared" si="8"/>
        <v>#DIV/0!</v>
      </c>
      <c r="BB180" s="1079" t="e">
        <f t="shared" si="9"/>
        <v>#DIV/0!</v>
      </c>
      <c r="BC180" s="1079" t="e">
        <f t="shared" si="10"/>
        <v>#DIV/0!</v>
      </c>
      <c r="BD180" s="1079" t="e">
        <f t="shared" si="11"/>
        <v>#DIV/0!</v>
      </c>
      <c r="BE180" s="1080">
        <v>0.2</v>
      </c>
      <c r="BF180" s="1080">
        <v>0.8</v>
      </c>
      <c r="BG180" s="1079" t="e">
        <f t="shared" si="12"/>
        <v>#DIV/0!</v>
      </c>
      <c r="BH180" s="1079" t="e">
        <f t="shared" si="13"/>
        <v>#DIV/0!</v>
      </c>
      <c r="BI180" s="1079" t="e">
        <f t="shared" si="14"/>
        <v>#DIV/0!</v>
      </c>
      <c r="BJ180" s="1079" t="e">
        <f t="shared" si="80"/>
        <v>#DIV/0!</v>
      </c>
      <c r="BK180" s="1079" t="e">
        <f t="shared" si="80"/>
        <v>#DIV/0!</v>
      </c>
      <c r="BL180" s="1079" t="e">
        <f t="shared" si="16"/>
        <v>#DIV/0!</v>
      </c>
      <c r="BM180" s="1079" t="e">
        <f t="shared" si="17"/>
        <v>#DIV/0!</v>
      </c>
      <c r="BN180" s="1079" t="e">
        <f t="shared" si="18"/>
        <v>#DIV/0!</v>
      </c>
      <c r="BO180" s="1079" t="e">
        <f t="shared" si="81"/>
        <v>#DIV/0!</v>
      </c>
      <c r="BP180" s="1079" t="e">
        <f t="shared" si="81"/>
        <v>#DIV/0!</v>
      </c>
      <c r="BQ180" s="1079" t="e">
        <f t="shared" si="81"/>
        <v>#DIV/0!</v>
      </c>
      <c r="BR180" s="1079" t="e">
        <f t="shared" si="81"/>
        <v>#DIV/0!</v>
      </c>
      <c r="BS180" s="838"/>
      <c r="BT180" s="838"/>
      <c r="BU180" s="838"/>
      <c r="BV180" s="838"/>
      <c r="BW180" s="838"/>
      <c r="BX180" s="838"/>
      <c r="BY180" s="838"/>
      <c r="BZ180" s="838"/>
      <c r="CA180" s="839"/>
      <c r="CB180" s="798"/>
      <c r="CC180" s="1081"/>
      <c r="CD180" s="1082"/>
      <c r="CE180" s="1082"/>
      <c r="CF180" s="1083"/>
      <c r="CG180" s="1084"/>
      <c r="CH180" s="798"/>
      <c r="CI180" s="798"/>
      <c r="CJ180" s="798"/>
      <c r="CK180" s="798"/>
      <c r="CL180" s="798"/>
      <c r="CM180" s="798"/>
      <c r="CN180" s="798"/>
      <c r="CO180" s="798"/>
      <c r="CP180" s="798"/>
      <c r="CQ180" s="798"/>
      <c r="CR180" s="798"/>
      <c r="CS180" s="798"/>
      <c r="CT180" s="798"/>
    </row>
    <row r="181" spans="1:98" ht="14.25" customHeight="1">
      <c r="A181" s="853">
        <v>20</v>
      </c>
      <c r="B181" s="1030"/>
      <c r="C181" s="3394"/>
      <c r="D181" s="1123"/>
      <c r="E181" s="1124"/>
      <c r="F181" s="858"/>
      <c r="G181" s="950"/>
      <c r="H181" s="1085"/>
      <c r="I181" s="860"/>
      <c r="J181" s="861"/>
      <c r="K181" s="861"/>
      <c r="L181" s="861"/>
      <c r="M181" s="1035"/>
      <c r="N181" s="1036"/>
      <c r="O181" s="954"/>
      <c r="P181" s="951"/>
      <c r="Q181" s="863"/>
      <c r="R181" s="864"/>
      <c r="S181" s="864"/>
      <c r="T181" s="865"/>
      <c r="U181" s="818"/>
      <c r="V181" s="867">
        <v>1</v>
      </c>
      <c r="W181" s="954"/>
      <c r="X181" s="1122"/>
      <c r="Y181" s="1122"/>
      <c r="Z181" s="951"/>
      <c r="AA181" s="868"/>
      <c r="AB181" s="869"/>
      <c r="AC181" s="869"/>
      <c r="AD181" s="870"/>
      <c r="AE181" s="871"/>
      <c r="AF181" s="1086"/>
      <c r="AG181" s="874"/>
      <c r="AH181" s="874"/>
      <c r="AI181" s="874"/>
      <c r="AJ181" s="875"/>
      <c r="AK181" s="1041"/>
      <c r="AL181" s="877"/>
      <c r="AM181" s="877"/>
      <c r="AN181" s="878"/>
      <c r="AO181" s="798"/>
      <c r="AP181" s="879"/>
      <c r="AQ181" s="880"/>
      <c r="AR181" s="881"/>
      <c r="AS181" s="882" t="e">
        <f t="shared" si="0"/>
        <v>#DIV/0!</v>
      </c>
      <c r="AT181" s="1125" t="e">
        <f t="shared" si="1"/>
        <v>#DIV/0!</v>
      </c>
      <c r="AU181" s="1125" t="e">
        <f t="shared" si="2"/>
        <v>#DIV/0!</v>
      </c>
      <c r="AV181" s="1125" t="e">
        <f t="shared" si="3"/>
        <v>#DIV/0!</v>
      </c>
      <c r="AW181" s="885" t="e">
        <f t="shared" si="33"/>
        <v>#DIV/0!</v>
      </c>
      <c r="AX181" s="885" t="e">
        <f t="shared" si="34"/>
        <v>#DIV/0!</v>
      </c>
      <c r="AY181" s="885" t="e">
        <f t="shared" si="35"/>
        <v>#DIV/0!</v>
      </c>
      <c r="AZ181" s="885" t="e">
        <f t="shared" si="7"/>
        <v>#DIV/0!</v>
      </c>
      <c r="BA181" s="885" t="e">
        <f t="shared" si="8"/>
        <v>#DIV/0!</v>
      </c>
      <c r="BB181" s="885" t="e">
        <f t="shared" si="9"/>
        <v>#DIV/0!</v>
      </c>
      <c r="BC181" s="885" t="e">
        <f t="shared" si="10"/>
        <v>#DIV/0!</v>
      </c>
      <c r="BD181" s="885" t="e">
        <f t="shared" si="11"/>
        <v>#DIV/0!</v>
      </c>
      <c r="BE181" s="886">
        <v>0.2</v>
      </c>
      <c r="BF181" s="886">
        <v>0.8</v>
      </c>
      <c r="BG181" s="885" t="e">
        <f t="shared" si="12"/>
        <v>#DIV/0!</v>
      </c>
      <c r="BH181" s="885" t="e">
        <f t="shared" si="13"/>
        <v>#DIV/0!</v>
      </c>
      <c r="BI181" s="885" t="e">
        <f t="shared" si="14"/>
        <v>#DIV/0!</v>
      </c>
      <c r="BJ181" s="885" t="e">
        <f t="shared" si="80"/>
        <v>#DIV/0!</v>
      </c>
      <c r="BK181" s="885" t="e">
        <f t="shared" si="80"/>
        <v>#DIV/0!</v>
      </c>
      <c r="BL181" s="885" t="e">
        <f t="shared" si="16"/>
        <v>#DIV/0!</v>
      </c>
      <c r="BM181" s="885" t="e">
        <f t="shared" si="17"/>
        <v>#DIV/0!</v>
      </c>
      <c r="BN181" s="885" t="e">
        <f t="shared" si="18"/>
        <v>#DIV/0!</v>
      </c>
      <c r="BO181" s="885" t="e">
        <f t="shared" si="81"/>
        <v>#DIV/0!</v>
      </c>
      <c r="BP181" s="885" t="e">
        <f t="shared" si="81"/>
        <v>#DIV/0!</v>
      </c>
      <c r="BQ181" s="885" t="e">
        <f t="shared" si="81"/>
        <v>#DIV/0!</v>
      </c>
      <c r="BR181" s="885" t="e">
        <f t="shared" si="81"/>
        <v>#DIV/0!</v>
      </c>
      <c r="BS181" s="1126" t="e">
        <f t="shared" ref="BS181:BV181" si="82">AVERAGEIF(BO181:BO190,"&lt;&gt;#¡DIV/0!")</f>
        <v>#DIV/0!</v>
      </c>
      <c r="BT181" s="1126" t="e">
        <f t="shared" si="82"/>
        <v>#DIV/0!</v>
      </c>
      <c r="BU181" s="1126" t="e">
        <f t="shared" si="82"/>
        <v>#DIV/0!</v>
      </c>
      <c r="BV181" s="1126" t="e">
        <f t="shared" si="82"/>
        <v>#DIV/0!</v>
      </c>
      <c r="BW181" s="1127" t="e">
        <f>+C181*BS181</f>
        <v>#DIV/0!</v>
      </c>
      <c r="BX181" s="1127" t="e">
        <f>+C181*BT181</f>
        <v>#DIV/0!</v>
      </c>
      <c r="BY181" s="1127" t="e">
        <f>+C181*BU181</f>
        <v>#DIV/0!</v>
      </c>
      <c r="BZ181" s="1127" t="e">
        <f>+C181*BV181</f>
        <v>#DIV/0!</v>
      </c>
      <c r="CA181" s="1128" t="e">
        <f>SUM(BW181:BZ190)</f>
        <v>#DIV/0!</v>
      </c>
      <c r="CB181" s="798"/>
      <c r="CC181" s="890" t="e">
        <f t="shared" ref="CC181:CF181" si="83">+Q181/$N$181</f>
        <v>#DIV/0!</v>
      </c>
      <c r="CD181" s="891" t="e">
        <f t="shared" si="83"/>
        <v>#DIV/0!</v>
      </c>
      <c r="CE181" s="891" t="e">
        <f t="shared" si="83"/>
        <v>#DIV/0!</v>
      </c>
      <c r="CF181" s="961" t="e">
        <f t="shared" si="83"/>
        <v>#DIV/0!</v>
      </c>
      <c r="CG181" s="962" t="e">
        <f>AVERAGE(CC181:CF190)</f>
        <v>#DIV/0!</v>
      </c>
      <c r="CH181" s="798"/>
      <c r="CI181" s="798"/>
      <c r="CJ181" s="798"/>
      <c r="CK181" s="798"/>
      <c r="CL181" s="798"/>
      <c r="CM181" s="798"/>
      <c r="CN181" s="798"/>
      <c r="CO181" s="798"/>
      <c r="CP181" s="798"/>
      <c r="CQ181" s="798"/>
      <c r="CR181" s="798"/>
      <c r="CS181" s="798"/>
      <c r="CT181" s="798"/>
    </row>
    <row r="182" spans="1:98" ht="14.25" customHeight="1">
      <c r="A182" s="1042"/>
      <c r="B182" s="1043"/>
      <c r="C182" s="3396"/>
      <c r="D182" s="1129"/>
      <c r="E182" s="1130"/>
      <c r="F182" s="898"/>
      <c r="G182" s="964"/>
      <c r="H182" s="925"/>
      <c r="I182" s="899"/>
      <c r="J182" s="900"/>
      <c r="K182" s="900"/>
      <c r="L182" s="900"/>
      <c r="M182" s="925"/>
      <c r="N182" s="1025"/>
      <c r="O182" s="927"/>
      <c r="P182" s="901"/>
      <c r="Q182" s="903"/>
      <c r="R182" s="904"/>
      <c r="S182" s="904"/>
      <c r="T182" s="905"/>
      <c r="U182" s="818"/>
      <c r="V182" s="906">
        <v>2</v>
      </c>
      <c r="W182" s="1090"/>
      <c r="X182" s="1120"/>
      <c r="Y182" s="1120"/>
      <c r="Z182" s="1101"/>
      <c r="AA182" s="907"/>
      <c r="AB182" s="908"/>
      <c r="AC182" s="908"/>
      <c r="AD182" s="909"/>
      <c r="AE182" s="871"/>
      <c r="AF182" s="1028"/>
      <c r="AG182" s="929"/>
      <c r="AH182" s="929"/>
      <c r="AI182" s="929"/>
      <c r="AJ182" s="930"/>
      <c r="AK182" s="1029"/>
      <c r="AL182" s="914"/>
      <c r="AM182" s="914"/>
      <c r="AN182" s="915"/>
      <c r="AO182" s="798"/>
      <c r="AP182" s="1050"/>
      <c r="AQ182" s="901"/>
      <c r="AR182" s="881"/>
      <c r="AS182" s="917" t="e">
        <f t="shared" si="0"/>
        <v>#DIV/0!</v>
      </c>
      <c r="AT182" s="1131" t="e">
        <f t="shared" si="1"/>
        <v>#DIV/0!</v>
      </c>
      <c r="AU182" s="1131" t="e">
        <f t="shared" si="2"/>
        <v>#DIV/0!</v>
      </c>
      <c r="AV182" s="1131" t="e">
        <f t="shared" si="3"/>
        <v>#DIV/0!</v>
      </c>
      <c r="AW182" s="920" t="e">
        <f t="shared" si="33"/>
        <v>#DIV/0!</v>
      </c>
      <c r="AX182" s="920" t="e">
        <f t="shared" si="34"/>
        <v>#DIV/0!</v>
      </c>
      <c r="AY182" s="920" t="e">
        <f t="shared" si="35"/>
        <v>#DIV/0!</v>
      </c>
      <c r="AZ182" s="920" t="e">
        <f t="shared" si="7"/>
        <v>#DIV/0!</v>
      </c>
      <c r="BA182" s="920" t="e">
        <f t="shared" si="8"/>
        <v>#DIV/0!</v>
      </c>
      <c r="BB182" s="920" t="e">
        <f t="shared" si="9"/>
        <v>#DIV/0!</v>
      </c>
      <c r="BC182" s="920" t="e">
        <f t="shared" si="10"/>
        <v>#DIV/0!</v>
      </c>
      <c r="BD182" s="920" t="e">
        <f t="shared" si="11"/>
        <v>#DIV/0!</v>
      </c>
      <c r="BE182" s="921">
        <v>0.2</v>
      </c>
      <c r="BF182" s="921">
        <v>0.8</v>
      </c>
      <c r="BG182" s="920" t="e">
        <f t="shared" si="12"/>
        <v>#DIV/0!</v>
      </c>
      <c r="BH182" s="920" t="e">
        <f t="shared" si="13"/>
        <v>#DIV/0!</v>
      </c>
      <c r="BI182" s="920" t="e">
        <f t="shared" si="14"/>
        <v>#DIV/0!</v>
      </c>
      <c r="BJ182" s="920" t="e">
        <f t="shared" si="80"/>
        <v>#DIV/0!</v>
      </c>
      <c r="BK182" s="920" t="e">
        <f t="shared" si="80"/>
        <v>#DIV/0!</v>
      </c>
      <c r="BL182" s="920" t="e">
        <f t="shared" si="16"/>
        <v>#DIV/0!</v>
      </c>
      <c r="BM182" s="920" t="e">
        <f t="shared" si="17"/>
        <v>#DIV/0!</v>
      </c>
      <c r="BN182" s="920" t="e">
        <f t="shared" si="18"/>
        <v>#DIV/0!</v>
      </c>
      <c r="BO182" s="920" t="e">
        <f t="shared" si="81"/>
        <v>#DIV/0!</v>
      </c>
      <c r="BP182" s="920" t="e">
        <f t="shared" si="81"/>
        <v>#DIV/0!</v>
      </c>
      <c r="BQ182" s="920" t="e">
        <f t="shared" si="81"/>
        <v>#DIV/0!</v>
      </c>
      <c r="BR182" s="920" t="e">
        <f t="shared" si="81"/>
        <v>#DIV/0!</v>
      </c>
      <c r="BS182" s="1132"/>
      <c r="BT182" s="1132"/>
      <c r="BU182" s="1132"/>
      <c r="BV182" s="1132"/>
      <c r="BW182" s="1133"/>
      <c r="BX182" s="1133"/>
      <c r="BY182" s="1133"/>
      <c r="BZ182" s="1133"/>
      <c r="CA182" s="1134"/>
      <c r="CB182" s="798"/>
      <c r="CC182" s="922"/>
      <c r="CD182" s="923"/>
      <c r="CE182" s="923"/>
      <c r="CF182" s="974"/>
      <c r="CG182" s="975"/>
      <c r="CH182" s="798"/>
      <c r="CI182" s="798"/>
      <c r="CJ182" s="798"/>
      <c r="CK182" s="798"/>
      <c r="CL182" s="798"/>
      <c r="CM182" s="798"/>
      <c r="CN182" s="798"/>
      <c r="CO182" s="798"/>
      <c r="CP182" s="798"/>
      <c r="CQ182" s="798"/>
      <c r="CR182" s="798"/>
      <c r="CS182" s="798"/>
      <c r="CT182" s="798"/>
    </row>
    <row r="183" spans="1:98" ht="14.25" customHeight="1">
      <c r="A183" s="1042"/>
      <c r="B183" s="1043"/>
      <c r="C183" s="3396"/>
      <c r="D183" s="1129"/>
      <c r="E183" s="1130"/>
      <c r="F183" s="898"/>
      <c r="G183" s="964"/>
      <c r="H183" s="925"/>
      <c r="I183" s="899"/>
      <c r="J183" s="900"/>
      <c r="K183" s="900"/>
      <c r="L183" s="900"/>
      <c r="M183" s="925"/>
      <c r="N183" s="1025"/>
      <c r="O183" s="927"/>
      <c r="P183" s="901"/>
      <c r="Q183" s="903"/>
      <c r="R183" s="904"/>
      <c r="S183" s="904"/>
      <c r="T183" s="905"/>
      <c r="U183" s="818"/>
      <c r="V183" s="906">
        <v>3</v>
      </c>
      <c r="W183" s="1090"/>
      <c r="X183" s="1120"/>
      <c r="Y183" s="1120"/>
      <c r="Z183" s="1101"/>
      <c r="AA183" s="907"/>
      <c r="AB183" s="908"/>
      <c r="AC183" s="908"/>
      <c r="AD183" s="909"/>
      <c r="AE183" s="871"/>
      <c r="AF183" s="1028"/>
      <c r="AG183" s="929"/>
      <c r="AH183" s="929"/>
      <c r="AI183" s="929"/>
      <c r="AJ183" s="930"/>
      <c r="AK183" s="1029"/>
      <c r="AL183" s="914"/>
      <c r="AM183" s="914"/>
      <c r="AN183" s="915"/>
      <c r="AO183" s="798"/>
      <c r="AP183" s="1050"/>
      <c r="AQ183" s="901"/>
      <c r="AR183" s="881"/>
      <c r="AS183" s="917" t="e">
        <f t="shared" si="0"/>
        <v>#DIV/0!</v>
      </c>
      <c r="AT183" s="1131" t="e">
        <f t="shared" si="1"/>
        <v>#DIV/0!</v>
      </c>
      <c r="AU183" s="1131" t="e">
        <f t="shared" si="2"/>
        <v>#DIV/0!</v>
      </c>
      <c r="AV183" s="1131" t="e">
        <f t="shared" si="3"/>
        <v>#DIV/0!</v>
      </c>
      <c r="AW183" s="920" t="e">
        <f t="shared" si="33"/>
        <v>#DIV/0!</v>
      </c>
      <c r="AX183" s="920" t="e">
        <f t="shared" si="34"/>
        <v>#DIV/0!</v>
      </c>
      <c r="AY183" s="920" t="e">
        <f t="shared" si="35"/>
        <v>#DIV/0!</v>
      </c>
      <c r="AZ183" s="920" t="e">
        <f t="shared" si="7"/>
        <v>#DIV/0!</v>
      </c>
      <c r="BA183" s="920" t="e">
        <f t="shared" si="8"/>
        <v>#DIV/0!</v>
      </c>
      <c r="BB183" s="920" t="e">
        <f t="shared" si="9"/>
        <v>#DIV/0!</v>
      </c>
      <c r="BC183" s="920" t="e">
        <f t="shared" si="10"/>
        <v>#DIV/0!</v>
      </c>
      <c r="BD183" s="920" t="e">
        <f t="shared" si="11"/>
        <v>#DIV/0!</v>
      </c>
      <c r="BE183" s="921">
        <v>0.2</v>
      </c>
      <c r="BF183" s="921">
        <v>0.8</v>
      </c>
      <c r="BG183" s="920" t="e">
        <f t="shared" si="12"/>
        <v>#DIV/0!</v>
      </c>
      <c r="BH183" s="920" t="e">
        <f t="shared" si="13"/>
        <v>#DIV/0!</v>
      </c>
      <c r="BI183" s="920" t="e">
        <f t="shared" si="14"/>
        <v>#DIV/0!</v>
      </c>
      <c r="BJ183" s="920" t="e">
        <f t="shared" si="80"/>
        <v>#DIV/0!</v>
      </c>
      <c r="BK183" s="920" t="e">
        <f t="shared" si="80"/>
        <v>#DIV/0!</v>
      </c>
      <c r="BL183" s="920" t="e">
        <f t="shared" si="16"/>
        <v>#DIV/0!</v>
      </c>
      <c r="BM183" s="920" t="e">
        <f t="shared" si="17"/>
        <v>#DIV/0!</v>
      </c>
      <c r="BN183" s="920" t="e">
        <f t="shared" si="18"/>
        <v>#DIV/0!</v>
      </c>
      <c r="BO183" s="920" t="e">
        <f t="shared" si="81"/>
        <v>#DIV/0!</v>
      </c>
      <c r="BP183" s="920" t="e">
        <f t="shared" si="81"/>
        <v>#DIV/0!</v>
      </c>
      <c r="BQ183" s="920" t="e">
        <f t="shared" si="81"/>
        <v>#DIV/0!</v>
      </c>
      <c r="BR183" s="920" t="e">
        <f t="shared" si="81"/>
        <v>#DIV/0!</v>
      </c>
      <c r="BS183" s="1132"/>
      <c r="BT183" s="1132"/>
      <c r="BU183" s="1132"/>
      <c r="BV183" s="1132"/>
      <c r="BW183" s="1133"/>
      <c r="BX183" s="1133"/>
      <c r="BY183" s="1133"/>
      <c r="BZ183" s="1133"/>
      <c r="CA183" s="1134"/>
      <c r="CB183" s="798"/>
      <c r="CC183" s="922"/>
      <c r="CD183" s="923"/>
      <c r="CE183" s="923"/>
      <c r="CF183" s="974"/>
      <c r="CG183" s="975"/>
      <c r="CH183" s="798"/>
      <c r="CI183" s="798"/>
      <c r="CJ183" s="798"/>
      <c r="CK183" s="798"/>
      <c r="CL183" s="798"/>
      <c r="CM183" s="798"/>
      <c r="CN183" s="798"/>
      <c r="CO183" s="798"/>
      <c r="CP183" s="798"/>
      <c r="CQ183" s="798"/>
      <c r="CR183" s="798"/>
      <c r="CS183" s="798"/>
      <c r="CT183" s="798"/>
    </row>
    <row r="184" spans="1:98" ht="14.25" customHeight="1">
      <c r="A184" s="1042"/>
      <c r="B184" s="1043"/>
      <c r="C184" s="3396"/>
      <c r="D184" s="1129"/>
      <c r="E184" s="1130"/>
      <c r="F184" s="898"/>
      <c r="G184" s="964"/>
      <c r="H184" s="925"/>
      <c r="I184" s="899"/>
      <c r="J184" s="900"/>
      <c r="K184" s="900"/>
      <c r="L184" s="900"/>
      <c r="M184" s="925"/>
      <c r="N184" s="1025"/>
      <c r="O184" s="927"/>
      <c r="P184" s="901"/>
      <c r="Q184" s="903"/>
      <c r="R184" s="904"/>
      <c r="S184" s="904"/>
      <c r="T184" s="905"/>
      <c r="U184" s="818"/>
      <c r="V184" s="906">
        <v>4</v>
      </c>
      <c r="W184" s="1090"/>
      <c r="X184" s="1120"/>
      <c r="Y184" s="1120"/>
      <c r="Z184" s="1101"/>
      <c r="AA184" s="907"/>
      <c r="AB184" s="908"/>
      <c r="AC184" s="908"/>
      <c r="AD184" s="909"/>
      <c r="AE184" s="871"/>
      <c r="AF184" s="1028"/>
      <c r="AG184" s="929"/>
      <c r="AH184" s="929"/>
      <c r="AI184" s="929"/>
      <c r="AJ184" s="930"/>
      <c r="AK184" s="1029"/>
      <c r="AL184" s="914"/>
      <c r="AM184" s="914"/>
      <c r="AN184" s="915"/>
      <c r="AO184" s="798"/>
      <c r="AP184" s="1050"/>
      <c r="AQ184" s="901"/>
      <c r="AR184" s="881"/>
      <c r="AS184" s="917" t="e">
        <f t="shared" si="0"/>
        <v>#DIV/0!</v>
      </c>
      <c r="AT184" s="1131" t="e">
        <f t="shared" si="1"/>
        <v>#DIV/0!</v>
      </c>
      <c r="AU184" s="1131" t="e">
        <f t="shared" si="2"/>
        <v>#DIV/0!</v>
      </c>
      <c r="AV184" s="1131" t="e">
        <f t="shared" si="3"/>
        <v>#DIV/0!</v>
      </c>
      <c r="AW184" s="920" t="e">
        <f t="shared" si="33"/>
        <v>#DIV/0!</v>
      </c>
      <c r="AX184" s="920" t="e">
        <f t="shared" si="34"/>
        <v>#DIV/0!</v>
      </c>
      <c r="AY184" s="920" t="e">
        <f t="shared" si="35"/>
        <v>#DIV/0!</v>
      </c>
      <c r="AZ184" s="920" t="e">
        <f t="shared" si="7"/>
        <v>#DIV/0!</v>
      </c>
      <c r="BA184" s="920" t="e">
        <f t="shared" si="8"/>
        <v>#DIV/0!</v>
      </c>
      <c r="BB184" s="920" t="e">
        <f t="shared" si="9"/>
        <v>#DIV/0!</v>
      </c>
      <c r="BC184" s="920" t="e">
        <f t="shared" si="10"/>
        <v>#DIV/0!</v>
      </c>
      <c r="BD184" s="920" t="e">
        <f t="shared" si="11"/>
        <v>#DIV/0!</v>
      </c>
      <c r="BE184" s="921">
        <v>0.2</v>
      </c>
      <c r="BF184" s="921">
        <v>0.8</v>
      </c>
      <c r="BG184" s="920" t="e">
        <f t="shared" si="12"/>
        <v>#DIV/0!</v>
      </c>
      <c r="BH184" s="920" t="e">
        <f t="shared" si="13"/>
        <v>#DIV/0!</v>
      </c>
      <c r="BI184" s="920" t="e">
        <f t="shared" si="14"/>
        <v>#DIV/0!</v>
      </c>
      <c r="BJ184" s="920" t="e">
        <f t="shared" si="80"/>
        <v>#DIV/0!</v>
      </c>
      <c r="BK184" s="920" t="e">
        <f t="shared" si="80"/>
        <v>#DIV/0!</v>
      </c>
      <c r="BL184" s="920" t="e">
        <f t="shared" si="16"/>
        <v>#DIV/0!</v>
      </c>
      <c r="BM184" s="920" t="e">
        <f t="shared" si="17"/>
        <v>#DIV/0!</v>
      </c>
      <c r="BN184" s="920" t="e">
        <f t="shared" si="18"/>
        <v>#DIV/0!</v>
      </c>
      <c r="BO184" s="920" t="e">
        <f t="shared" si="81"/>
        <v>#DIV/0!</v>
      </c>
      <c r="BP184" s="920" t="e">
        <f t="shared" si="81"/>
        <v>#DIV/0!</v>
      </c>
      <c r="BQ184" s="920" t="e">
        <f t="shared" si="81"/>
        <v>#DIV/0!</v>
      </c>
      <c r="BR184" s="920" t="e">
        <f t="shared" si="81"/>
        <v>#DIV/0!</v>
      </c>
      <c r="BS184" s="1132"/>
      <c r="BT184" s="1132"/>
      <c r="BU184" s="1132"/>
      <c r="BV184" s="1132"/>
      <c r="BW184" s="1133"/>
      <c r="BX184" s="1133"/>
      <c r="BY184" s="1133"/>
      <c r="BZ184" s="1133"/>
      <c r="CA184" s="1134"/>
      <c r="CB184" s="798"/>
      <c r="CC184" s="922"/>
      <c r="CD184" s="923"/>
      <c r="CE184" s="923"/>
      <c r="CF184" s="974"/>
      <c r="CG184" s="975"/>
      <c r="CH184" s="798"/>
      <c r="CI184" s="798"/>
      <c r="CJ184" s="798"/>
      <c r="CK184" s="798"/>
      <c r="CL184" s="798"/>
      <c r="CM184" s="798"/>
      <c r="CN184" s="798"/>
      <c r="CO184" s="798"/>
      <c r="CP184" s="798"/>
      <c r="CQ184" s="798"/>
      <c r="CR184" s="798"/>
      <c r="CS184" s="798"/>
      <c r="CT184" s="798"/>
    </row>
    <row r="185" spans="1:98" ht="14.25" customHeight="1">
      <c r="A185" s="1042"/>
      <c r="B185" s="1043"/>
      <c r="C185" s="3396"/>
      <c r="D185" s="1129"/>
      <c r="E185" s="1130"/>
      <c r="F185" s="898"/>
      <c r="G185" s="964"/>
      <c r="H185" s="925"/>
      <c r="I185" s="899"/>
      <c r="J185" s="900"/>
      <c r="K185" s="900"/>
      <c r="L185" s="900"/>
      <c r="M185" s="925"/>
      <c r="N185" s="1025"/>
      <c r="O185" s="927"/>
      <c r="P185" s="901"/>
      <c r="Q185" s="903"/>
      <c r="R185" s="904"/>
      <c r="S185" s="904"/>
      <c r="T185" s="905"/>
      <c r="U185" s="818"/>
      <c r="V185" s="906">
        <v>5</v>
      </c>
      <c r="W185" s="1090"/>
      <c r="X185" s="1120"/>
      <c r="Y185" s="1120"/>
      <c r="Z185" s="1101"/>
      <c r="AA185" s="907"/>
      <c r="AB185" s="908"/>
      <c r="AC185" s="908"/>
      <c r="AD185" s="909"/>
      <c r="AE185" s="871"/>
      <c r="AF185" s="1028"/>
      <c r="AG185" s="929"/>
      <c r="AH185" s="929"/>
      <c r="AI185" s="929"/>
      <c r="AJ185" s="930"/>
      <c r="AK185" s="1029"/>
      <c r="AL185" s="914"/>
      <c r="AM185" s="914"/>
      <c r="AN185" s="915"/>
      <c r="AO185" s="798"/>
      <c r="AP185" s="1050"/>
      <c r="AQ185" s="901"/>
      <c r="AR185" s="881"/>
      <c r="AS185" s="917" t="e">
        <f t="shared" si="0"/>
        <v>#DIV/0!</v>
      </c>
      <c r="AT185" s="1131" t="e">
        <f t="shared" si="1"/>
        <v>#DIV/0!</v>
      </c>
      <c r="AU185" s="1131" t="e">
        <f t="shared" si="2"/>
        <v>#DIV/0!</v>
      </c>
      <c r="AV185" s="1131" t="e">
        <f t="shared" si="3"/>
        <v>#DIV/0!</v>
      </c>
      <c r="AW185" s="920" t="e">
        <f t="shared" si="33"/>
        <v>#DIV/0!</v>
      </c>
      <c r="AX185" s="920" t="e">
        <f t="shared" si="34"/>
        <v>#DIV/0!</v>
      </c>
      <c r="AY185" s="920" t="e">
        <f t="shared" si="35"/>
        <v>#DIV/0!</v>
      </c>
      <c r="AZ185" s="920" t="e">
        <f t="shared" si="7"/>
        <v>#DIV/0!</v>
      </c>
      <c r="BA185" s="920" t="e">
        <f t="shared" si="8"/>
        <v>#DIV/0!</v>
      </c>
      <c r="BB185" s="920" t="e">
        <f t="shared" si="9"/>
        <v>#DIV/0!</v>
      </c>
      <c r="BC185" s="920" t="e">
        <f t="shared" si="10"/>
        <v>#DIV/0!</v>
      </c>
      <c r="BD185" s="920" t="e">
        <f t="shared" si="11"/>
        <v>#DIV/0!</v>
      </c>
      <c r="BE185" s="921">
        <v>0.2</v>
      </c>
      <c r="BF185" s="921">
        <v>0.8</v>
      </c>
      <c r="BG185" s="920" t="e">
        <f t="shared" si="12"/>
        <v>#DIV/0!</v>
      </c>
      <c r="BH185" s="920" t="e">
        <f t="shared" si="13"/>
        <v>#DIV/0!</v>
      </c>
      <c r="BI185" s="920" t="e">
        <f t="shared" si="14"/>
        <v>#DIV/0!</v>
      </c>
      <c r="BJ185" s="920" t="e">
        <f t="shared" si="80"/>
        <v>#DIV/0!</v>
      </c>
      <c r="BK185" s="920" t="e">
        <f t="shared" si="80"/>
        <v>#DIV/0!</v>
      </c>
      <c r="BL185" s="920" t="e">
        <f t="shared" si="16"/>
        <v>#DIV/0!</v>
      </c>
      <c r="BM185" s="920" t="e">
        <f t="shared" si="17"/>
        <v>#DIV/0!</v>
      </c>
      <c r="BN185" s="920" t="e">
        <f t="shared" si="18"/>
        <v>#DIV/0!</v>
      </c>
      <c r="BO185" s="920" t="e">
        <f t="shared" si="81"/>
        <v>#DIV/0!</v>
      </c>
      <c r="BP185" s="920" t="e">
        <f t="shared" si="81"/>
        <v>#DIV/0!</v>
      </c>
      <c r="BQ185" s="920" t="e">
        <f t="shared" si="81"/>
        <v>#DIV/0!</v>
      </c>
      <c r="BR185" s="920" t="e">
        <f t="shared" si="81"/>
        <v>#DIV/0!</v>
      </c>
      <c r="BS185" s="1132"/>
      <c r="BT185" s="1132"/>
      <c r="BU185" s="1132"/>
      <c r="BV185" s="1132"/>
      <c r="BW185" s="1133"/>
      <c r="BX185" s="1133"/>
      <c r="BY185" s="1133"/>
      <c r="BZ185" s="1133"/>
      <c r="CA185" s="1134"/>
      <c r="CB185" s="798"/>
      <c r="CC185" s="922"/>
      <c r="CD185" s="923"/>
      <c r="CE185" s="923"/>
      <c r="CF185" s="974"/>
      <c r="CG185" s="975"/>
      <c r="CH185" s="798"/>
      <c r="CI185" s="798"/>
      <c r="CJ185" s="798"/>
      <c r="CK185" s="798"/>
      <c r="CL185" s="798"/>
      <c r="CM185" s="798"/>
      <c r="CN185" s="798"/>
      <c r="CO185" s="798"/>
      <c r="CP185" s="798"/>
      <c r="CQ185" s="798"/>
      <c r="CR185" s="798"/>
      <c r="CS185" s="798"/>
      <c r="CT185" s="798"/>
    </row>
    <row r="186" spans="1:98" ht="14.25" customHeight="1">
      <c r="A186" s="1042"/>
      <c r="B186" s="1043"/>
      <c r="C186" s="3396"/>
      <c r="D186" s="1129"/>
      <c r="E186" s="1130"/>
      <c r="F186" s="898"/>
      <c r="G186" s="964"/>
      <c r="H186" s="925"/>
      <c r="I186" s="899"/>
      <c r="J186" s="900"/>
      <c r="K186" s="900"/>
      <c r="L186" s="900"/>
      <c r="M186" s="925"/>
      <c r="N186" s="1025"/>
      <c r="O186" s="927"/>
      <c r="P186" s="901"/>
      <c r="Q186" s="903"/>
      <c r="R186" s="904"/>
      <c r="S186" s="904"/>
      <c r="T186" s="905"/>
      <c r="U186" s="818"/>
      <c r="V186" s="906">
        <v>6</v>
      </c>
      <c r="W186" s="1090"/>
      <c r="X186" s="1120"/>
      <c r="Y186" s="1120"/>
      <c r="Z186" s="1101"/>
      <c r="AA186" s="907"/>
      <c r="AB186" s="908"/>
      <c r="AC186" s="908"/>
      <c r="AD186" s="909"/>
      <c r="AE186" s="871"/>
      <c r="AF186" s="1028"/>
      <c r="AG186" s="929"/>
      <c r="AH186" s="929"/>
      <c r="AI186" s="929"/>
      <c r="AJ186" s="930"/>
      <c r="AK186" s="1029"/>
      <c r="AL186" s="914"/>
      <c r="AM186" s="914"/>
      <c r="AN186" s="915"/>
      <c r="AO186" s="798"/>
      <c r="AP186" s="1050"/>
      <c r="AQ186" s="901"/>
      <c r="AR186" s="881"/>
      <c r="AS186" s="917" t="e">
        <f t="shared" si="0"/>
        <v>#DIV/0!</v>
      </c>
      <c r="AT186" s="1131" t="e">
        <f t="shared" si="1"/>
        <v>#DIV/0!</v>
      </c>
      <c r="AU186" s="1131" t="e">
        <f t="shared" si="2"/>
        <v>#DIV/0!</v>
      </c>
      <c r="AV186" s="1131" t="e">
        <f t="shared" si="3"/>
        <v>#DIV/0!</v>
      </c>
      <c r="AW186" s="920" t="e">
        <f t="shared" si="33"/>
        <v>#DIV/0!</v>
      </c>
      <c r="AX186" s="920" t="e">
        <f t="shared" si="34"/>
        <v>#DIV/0!</v>
      </c>
      <c r="AY186" s="920" t="e">
        <f t="shared" si="35"/>
        <v>#DIV/0!</v>
      </c>
      <c r="AZ186" s="920" t="e">
        <f t="shared" si="7"/>
        <v>#DIV/0!</v>
      </c>
      <c r="BA186" s="920" t="e">
        <f t="shared" si="8"/>
        <v>#DIV/0!</v>
      </c>
      <c r="BB186" s="920" t="e">
        <f t="shared" si="9"/>
        <v>#DIV/0!</v>
      </c>
      <c r="BC186" s="920" t="e">
        <f t="shared" si="10"/>
        <v>#DIV/0!</v>
      </c>
      <c r="BD186" s="920" t="e">
        <f t="shared" si="11"/>
        <v>#DIV/0!</v>
      </c>
      <c r="BE186" s="921">
        <v>0.2</v>
      </c>
      <c r="BF186" s="921">
        <v>0.8</v>
      </c>
      <c r="BG186" s="920" t="e">
        <f t="shared" si="12"/>
        <v>#DIV/0!</v>
      </c>
      <c r="BH186" s="920" t="e">
        <f t="shared" si="13"/>
        <v>#DIV/0!</v>
      </c>
      <c r="BI186" s="920" t="e">
        <f t="shared" si="14"/>
        <v>#DIV/0!</v>
      </c>
      <c r="BJ186" s="920" t="e">
        <f t="shared" si="80"/>
        <v>#DIV/0!</v>
      </c>
      <c r="BK186" s="920" t="e">
        <f t="shared" si="80"/>
        <v>#DIV/0!</v>
      </c>
      <c r="BL186" s="920" t="e">
        <f t="shared" si="16"/>
        <v>#DIV/0!</v>
      </c>
      <c r="BM186" s="920" t="e">
        <f t="shared" si="17"/>
        <v>#DIV/0!</v>
      </c>
      <c r="BN186" s="920" t="e">
        <f t="shared" si="18"/>
        <v>#DIV/0!</v>
      </c>
      <c r="BO186" s="920" t="e">
        <f t="shared" si="81"/>
        <v>#DIV/0!</v>
      </c>
      <c r="BP186" s="920" t="e">
        <f t="shared" si="81"/>
        <v>#DIV/0!</v>
      </c>
      <c r="BQ186" s="920" t="e">
        <f t="shared" si="81"/>
        <v>#DIV/0!</v>
      </c>
      <c r="BR186" s="920" t="e">
        <f t="shared" si="81"/>
        <v>#DIV/0!</v>
      </c>
      <c r="BS186" s="1132"/>
      <c r="BT186" s="1132"/>
      <c r="BU186" s="1132"/>
      <c r="BV186" s="1132"/>
      <c r="BW186" s="1133"/>
      <c r="BX186" s="1133"/>
      <c r="BY186" s="1133"/>
      <c r="BZ186" s="1133"/>
      <c r="CA186" s="1134"/>
      <c r="CB186" s="798"/>
      <c r="CC186" s="922"/>
      <c r="CD186" s="923"/>
      <c r="CE186" s="923"/>
      <c r="CF186" s="974"/>
      <c r="CG186" s="975"/>
      <c r="CH186" s="798"/>
      <c r="CI186" s="798"/>
      <c r="CJ186" s="798"/>
      <c r="CK186" s="798"/>
      <c r="CL186" s="798"/>
      <c r="CM186" s="798"/>
      <c r="CN186" s="798"/>
      <c r="CO186" s="798"/>
      <c r="CP186" s="798"/>
      <c r="CQ186" s="798"/>
      <c r="CR186" s="798"/>
      <c r="CS186" s="798"/>
      <c r="CT186" s="798"/>
    </row>
    <row r="187" spans="1:98" ht="14.25" customHeight="1">
      <c r="A187" s="1042"/>
      <c r="B187" s="1043"/>
      <c r="C187" s="3396"/>
      <c r="D187" s="1129"/>
      <c r="E187" s="1130"/>
      <c r="F187" s="898"/>
      <c r="G187" s="964"/>
      <c r="H187" s="925"/>
      <c r="I187" s="899"/>
      <c r="J187" s="900"/>
      <c r="K187" s="900"/>
      <c r="L187" s="900"/>
      <c r="M187" s="925"/>
      <c r="N187" s="1025"/>
      <c r="O187" s="927"/>
      <c r="P187" s="901"/>
      <c r="Q187" s="903"/>
      <c r="R187" s="904"/>
      <c r="S187" s="904"/>
      <c r="T187" s="905"/>
      <c r="U187" s="818"/>
      <c r="V187" s="906">
        <v>7</v>
      </c>
      <c r="W187" s="1090"/>
      <c r="X187" s="1120"/>
      <c r="Y187" s="1120"/>
      <c r="Z187" s="1101"/>
      <c r="AA187" s="907"/>
      <c r="AB187" s="908"/>
      <c r="AC187" s="908"/>
      <c r="AD187" s="909"/>
      <c r="AE187" s="871"/>
      <c r="AF187" s="1028"/>
      <c r="AG187" s="929"/>
      <c r="AH187" s="929"/>
      <c r="AI187" s="929"/>
      <c r="AJ187" s="930"/>
      <c r="AK187" s="1029"/>
      <c r="AL187" s="914"/>
      <c r="AM187" s="914"/>
      <c r="AN187" s="915"/>
      <c r="AO187" s="798"/>
      <c r="AP187" s="1050"/>
      <c r="AQ187" s="901"/>
      <c r="AR187" s="881"/>
      <c r="AS187" s="917" t="e">
        <f t="shared" si="0"/>
        <v>#DIV/0!</v>
      </c>
      <c r="AT187" s="1131" t="e">
        <f t="shared" si="1"/>
        <v>#DIV/0!</v>
      </c>
      <c r="AU187" s="1131" t="e">
        <f t="shared" si="2"/>
        <v>#DIV/0!</v>
      </c>
      <c r="AV187" s="1131" t="e">
        <f t="shared" si="3"/>
        <v>#DIV/0!</v>
      </c>
      <c r="AW187" s="920" t="e">
        <f t="shared" si="33"/>
        <v>#DIV/0!</v>
      </c>
      <c r="AX187" s="920" t="e">
        <f t="shared" si="34"/>
        <v>#DIV/0!</v>
      </c>
      <c r="AY187" s="920" t="e">
        <f t="shared" si="35"/>
        <v>#DIV/0!</v>
      </c>
      <c r="AZ187" s="920" t="e">
        <f t="shared" si="7"/>
        <v>#DIV/0!</v>
      </c>
      <c r="BA187" s="920" t="e">
        <f t="shared" si="8"/>
        <v>#DIV/0!</v>
      </c>
      <c r="BB187" s="920" t="e">
        <f t="shared" si="9"/>
        <v>#DIV/0!</v>
      </c>
      <c r="BC187" s="920" t="e">
        <f t="shared" si="10"/>
        <v>#DIV/0!</v>
      </c>
      <c r="BD187" s="920" t="e">
        <f t="shared" si="11"/>
        <v>#DIV/0!</v>
      </c>
      <c r="BE187" s="921">
        <v>0.2</v>
      </c>
      <c r="BF187" s="921">
        <v>0.8</v>
      </c>
      <c r="BG187" s="920" t="e">
        <f t="shared" si="12"/>
        <v>#DIV/0!</v>
      </c>
      <c r="BH187" s="920" t="e">
        <f t="shared" si="13"/>
        <v>#DIV/0!</v>
      </c>
      <c r="BI187" s="920" t="e">
        <f t="shared" si="14"/>
        <v>#DIV/0!</v>
      </c>
      <c r="BJ187" s="920" t="e">
        <f t="shared" si="80"/>
        <v>#DIV/0!</v>
      </c>
      <c r="BK187" s="920" t="e">
        <f t="shared" si="80"/>
        <v>#DIV/0!</v>
      </c>
      <c r="BL187" s="920" t="e">
        <f t="shared" si="16"/>
        <v>#DIV/0!</v>
      </c>
      <c r="BM187" s="920" t="e">
        <f t="shared" si="17"/>
        <v>#DIV/0!</v>
      </c>
      <c r="BN187" s="920" t="e">
        <f t="shared" si="18"/>
        <v>#DIV/0!</v>
      </c>
      <c r="BO187" s="920" t="e">
        <f t="shared" si="81"/>
        <v>#DIV/0!</v>
      </c>
      <c r="BP187" s="920" t="e">
        <f t="shared" si="81"/>
        <v>#DIV/0!</v>
      </c>
      <c r="BQ187" s="920" t="e">
        <f t="shared" si="81"/>
        <v>#DIV/0!</v>
      </c>
      <c r="BR187" s="920" t="e">
        <f t="shared" si="81"/>
        <v>#DIV/0!</v>
      </c>
      <c r="BS187" s="1132"/>
      <c r="BT187" s="1132"/>
      <c r="BU187" s="1132"/>
      <c r="BV187" s="1132"/>
      <c r="BW187" s="1133"/>
      <c r="BX187" s="1133"/>
      <c r="BY187" s="1133"/>
      <c r="BZ187" s="1133"/>
      <c r="CA187" s="1134"/>
      <c r="CB187" s="798"/>
      <c r="CC187" s="922"/>
      <c r="CD187" s="923"/>
      <c r="CE187" s="923"/>
      <c r="CF187" s="974"/>
      <c r="CG187" s="975"/>
      <c r="CH187" s="798"/>
      <c r="CI187" s="798"/>
      <c r="CJ187" s="798"/>
      <c r="CK187" s="798"/>
      <c r="CL187" s="798"/>
      <c r="CM187" s="798"/>
      <c r="CN187" s="798"/>
      <c r="CO187" s="798"/>
      <c r="CP187" s="798"/>
      <c r="CQ187" s="798"/>
      <c r="CR187" s="798"/>
      <c r="CS187" s="798"/>
      <c r="CT187" s="798"/>
    </row>
    <row r="188" spans="1:98" ht="14.25" customHeight="1">
      <c r="A188" s="1042"/>
      <c r="B188" s="1043"/>
      <c r="C188" s="3396"/>
      <c r="D188" s="1129"/>
      <c r="E188" s="1130"/>
      <c r="F188" s="898"/>
      <c r="G188" s="964"/>
      <c r="H188" s="925"/>
      <c r="I188" s="899"/>
      <c r="J188" s="900"/>
      <c r="K188" s="900"/>
      <c r="L188" s="900"/>
      <c r="M188" s="925"/>
      <c r="N188" s="1025"/>
      <c r="O188" s="927"/>
      <c r="P188" s="901"/>
      <c r="Q188" s="903"/>
      <c r="R188" s="904"/>
      <c r="S188" s="904"/>
      <c r="T188" s="905"/>
      <c r="U188" s="818"/>
      <c r="V188" s="906">
        <v>8</v>
      </c>
      <c r="W188" s="1090"/>
      <c r="X188" s="1120"/>
      <c r="Y188" s="1120"/>
      <c r="Z188" s="1101"/>
      <c r="AA188" s="907"/>
      <c r="AB188" s="908"/>
      <c r="AC188" s="908"/>
      <c r="AD188" s="909"/>
      <c r="AE188" s="871"/>
      <c r="AF188" s="1028"/>
      <c r="AG188" s="929"/>
      <c r="AH188" s="929"/>
      <c r="AI188" s="929"/>
      <c r="AJ188" s="930"/>
      <c r="AK188" s="1029"/>
      <c r="AL188" s="914"/>
      <c r="AM188" s="914"/>
      <c r="AN188" s="915"/>
      <c r="AO188" s="798"/>
      <c r="AP188" s="1050"/>
      <c r="AQ188" s="901"/>
      <c r="AR188" s="881"/>
      <c r="AS188" s="917" t="e">
        <f t="shared" si="0"/>
        <v>#DIV/0!</v>
      </c>
      <c r="AT188" s="1131" t="e">
        <f t="shared" si="1"/>
        <v>#DIV/0!</v>
      </c>
      <c r="AU188" s="1131" t="e">
        <f t="shared" si="2"/>
        <v>#DIV/0!</v>
      </c>
      <c r="AV188" s="1131" t="e">
        <f t="shared" si="3"/>
        <v>#DIV/0!</v>
      </c>
      <c r="AW188" s="920" t="e">
        <f t="shared" si="33"/>
        <v>#DIV/0!</v>
      </c>
      <c r="AX188" s="920" t="e">
        <f t="shared" si="34"/>
        <v>#DIV/0!</v>
      </c>
      <c r="AY188" s="920" t="e">
        <f t="shared" si="35"/>
        <v>#DIV/0!</v>
      </c>
      <c r="AZ188" s="920" t="e">
        <f t="shared" si="7"/>
        <v>#DIV/0!</v>
      </c>
      <c r="BA188" s="920" t="e">
        <f t="shared" si="8"/>
        <v>#DIV/0!</v>
      </c>
      <c r="BB188" s="920" t="e">
        <f t="shared" si="9"/>
        <v>#DIV/0!</v>
      </c>
      <c r="BC188" s="920" t="e">
        <f t="shared" si="10"/>
        <v>#DIV/0!</v>
      </c>
      <c r="BD188" s="920" t="e">
        <f t="shared" si="11"/>
        <v>#DIV/0!</v>
      </c>
      <c r="BE188" s="921">
        <v>0.2</v>
      </c>
      <c r="BF188" s="921">
        <v>0.8</v>
      </c>
      <c r="BG188" s="920" t="e">
        <f t="shared" si="12"/>
        <v>#DIV/0!</v>
      </c>
      <c r="BH188" s="920" t="e">
        <f t="shared" si="13"/>
        <v>#DIV/0!</v>
      </c>
      <c r="BI188" s="920" t="e">
        <f t="shared" si="14"/>
        <v>#DIV/0!</v>
      </c>
      <c r="BJ188" s="920" t="e">
        <f t="shared" si="80"/>
        <v>#DIV/0!</v>
      </c>
      <c r="BK188" s="920" t="e">
        <f t="shared" si="80"/>
        <v>#DIV/0!</v>
      </c>
      <c r="BL188" s="920" t="e">
        <f t="shared" si="16"/>
        <v>#DIV/0!</v>
      </c>
      <c r="BM188" s="920" t="e">
        <f t="shared" si="17"/>
        <v>#DIV/0!</v>
      </c>
      <c r="BN188" s="920" t="e">
        <f t="shared" si="18"/>
        <v>#DIV/0!</v>
      </c>
      <c r="BO188" s="920" t="e">
        <f t="shared" si="81"/>
        <v>#DIV/0!</v>
      </c>
      <c r="BP188" s="920" t="e">
        <f t="shared" si="81"/>
        <v>#DIV/0!</v>
      </c>
      <c r="BQ188" s="920" t="e">
        <f t="shared" si="81"/>
        <v>#DIV/0!</v>
      </c>
      <c r="BR188" s="920" t="e">
        <f t="shared" si="81"/>
        <v>#DIV/0!</v>
      </c>
      <c r="BS188" s="1132"/>
      <c r="BT188" s="1132"/>
      <c r="BU188" s="1132"/>
      <c r="BV188" s="1132"/>
      <c r="BW188" s="1133"/>
      <c r="BX188" s="1133"/>
      <c r="BY188" s="1133"/>
      <c r="BZ188" s="1133"/>
      <c r="CA188" s="1134"/>
      <c r="CB188" s="798"/>
      <c r="CC188" s="922"/>
      <c r="CD188" s="923"/>
      <c r="CE188" s="923"/>
      <c r="CF188" s="974"/>
      <c r="CG188" s="975"/>
      <c r="CH188" s="798"/>
      <c r="CI188" s="798"/>
      <c r="CJ188" s="798"/>
      <c r="CK188" s="798"/>
      <c r="CL188" s="798"/>
      <c r="CM188" s="798"/>
      <c r="CN188" s="798"/>
      <c r="CO188" s="798"/>
      <c r="CP188" s="798"/>
      <c r="CQ188" s="798"/>
      <c r="CR188" s="798"/>
      <c r="CS188" s="798"/>
      <c r="CT188" s="798"/>
    </row>
    <row r="189" spans="1:98" ht="14.25" customHeight="1">
      <c r="A189" s="1042"/>
      <c r="B189" s="1043"/>
      <c r="C189" s="3396"/>
      <c r="D189" s="1129"/>
      <c r="E189" s="1130"/>
      <c r="F189" s="898"/>
      <c r="G189" s="964"/>
      <c r="H189" s="925"/>
      <c r="I189" s="899"/>
      <c r="J189" s="900"/>
      <c r="K189" s="900"/>
      <c r="L189" s="900"/>
      <c r="M189" s="925"/>
      <c r="N189" s="1025"/>
      <c r="O189" s="927"/>
      <c r="P189" s="901"/>
      <c r="Q189" s="903"/>
      <c r="R189" s="904"/>
      <c r="S189" s="904"/>
      <c r="T189" s="905"/>
      <c r="U189" s="818"/>
      <c r="V189" s="906">
        <v>9</v>
      </c>
      <c r="W189" s="1090"/>
      <c r="X189" s="1120"/>
      <c r="Y189" s="1120"/>
      <c r="Z189" s="1101"/>
      <c r="AA189" s="907"/>
      <c r="AB189" s="908"/>
      <c r="AC189" s="908"/>
      <c r="AD189" s="909"/>
      <c r="AE189" s="871"/>
      <c r="AF189" s="1028"/>
      <c r="AG189" s="929"/>
      <c r="AH189" s="929"/>
      <c r="AI189" s="929"/>
      <c r="AJ189" s="930"/>
      <c r="AK189" s="1029"/>
      <c r="AL189" s="914"/>
      <c r="AM189" s="914"/>
      <c r="AN189" s="915"/>
      <c r="AO189" s="798"/>
      <c r="AP189" s="1050"/>
      <c r="AQ189" s="901"/>
      <c r="AR189" s="881"/>
      <c r="AS189" s="917" t="e">
        <f t="shared" si="0"/>
        <v>#DIV/0!</v>
      </c>
      <c r="AT189" s="1131" t="e">
        <f t="shared" si="1"/>
        <v>#DIV/0!</v>
      </c>
      <c r="AU189" s="1131" t="e">
        <f t="shared" si="2"/>
        <v>#DIV/0!</v>
      </c>
      <c r="AV189" s="1131" t="e">
        <f t="shared" si="3"/>
        <v>#DIV/0!</v>
      </c>
      <c r="AW189" s="920" t="e">
        <f t="shared" si="33"/>
        <v>#DIV/0!</v>
      </c>
      <c r="AX189" s="920" t="e">
        <f t="shared" si="34"/>
        <v>#DIV/0!</v>
      </c>
      <c r="AY189" s="920" t="e">
        <f t="shared" si="35"/>
        <v>#DIV/0!</v>
      </c>
      <c r="AZ189" s="920" t="e">
        <f t="shared" si="7"/>
        <v>#DIV/0!</v>
      </c>
      <c r="BA189" s="920" t="e">
        <f t="shared" si="8"/>
        <v>#DIV/0!</v>
      </c>
      <c r="BB189" s="920" t="e">
        <f t="shared" si="9"/>
        <v>#DIV/0!</v>
      </c>
      <c r="BC189" s="920" t="e">
        <f t="shared" si="10"/>
        <v>#DIV/0!</v>
      </c>
      <c r="BD189" s="920" t="e">
        <f t="shared" si="11"/>
        <v>#DIV/0!</v>
      </c>
      <c r="BE189" s="921">
        <v>0.2</v>
      </c>
      <c r="BF189" s="921">
        <v>0.8</v>
      </c>
      <c r="BG189" s="920" t="e">
        <f t="shared" si="12"/>
        <v>#DIV/0!</v>
      </c>
      <c r="BH189" s="920" t="e">
        <f t="shared" si="13"/>
        <v>#DIV/0!</v>
      </c>
      <c r="BI189" s="920" t="e">
        <f t="shared" si="14"/>
        <v>#DIV/0!</v>
      </c>
      <c r="BJ189" s="920" t="e">
        <f t="shared" ref="BJ189:BK204" si="84">+AZ189*BE189</f>
        <v>#DIV/0!</v>
      </c>
      <c r="BK189" s="920" t="e">
        <f t="shared" si="84"/>
        <v>#DIV/0!</v>
      </c>
      <c r="BL189" s="920" t="e">
        <f t="shared" si="16"/>
        <v>#DIV/0!</v>
      </c>
      <c r="BM189" s="920" t="e">
        <f t="shared" si="17"/>
        <v>#DIV/0!</v>
      </c>
      <c r="BN189" s="920" t="e">
        <f t="shared" si="18"/>
        <v>#DIV/0!</v>
      </c>
      <c r="BO189" s="920" t="e">
        <f t="shared" ref="BO189:BR204" si="85">+BG189+BK189</f>
        <v>#DIV/0!</v>
      </c>
      <c r="BP189" s="920" t="e">
        <f t="shared" si="85"/>
        <v>#DIV/0!</v>
      </c>
      <c r="BQ189" s="920" t="e">
        <f t="shared" si="85"/>
        <v>#DIV/0!</v>
      </c>
      <c r="BR189" s="920" t="e">
        <f t="shared" si="85"/>
        <v>#DIV/0!</v>
      </c>
      <c r="BS189" s="1132"/>
      <c r="BT189" s="1132"/>
      <c r="BU189" s="1132"/>
      <c r="BV189" s="1132"/>
      <c r="BW189" s="1133"/>
      <c r="BX189" s="1133"/>
      <c r="BY189" s="1133"/>
      <c r="BZ189" s="1133"/>
      <c r="CA189" s="1134"/>
      <c r="CB189" s="798"/>
      <c r="CC189" s="922"/>
      <c r="CD189" s="923"/>
      <c r="CE189" s="923"/>
      <c r="CF189" s="974"/>
      <c r="CG189" s="975"/>
      <c r="CH189" s="798"/>
      <c r="CI189" s="798"/>
      <c r="CJ189" s="798"/>
      <c r="CK189" s="798"/>
      <c r="CL189" s="798"/>
      <c r="CM189" s="798"/>
      <c r="CN189" s="798"/>
      <c r="CO189" s="798"/>
      <c r="CP189" s="798"/>
      <c r="CQ189" s="798"/>
      <c r="CR189" s="798"/>
      <c r="CS189" s="798"/>
      <c r="CT189" s="798"/>
    </row>
    <row r="190" spans="1:98" ht="14.25" customHeight="1" thickBot="1">
      <c r="A190" s="1042"/>
      <c r="B190" s="1043"/>
      <c r="C190" s="3396"/>
      <c r="D190" s="1129"/>
      <c r="E190" s="1130"/>
      <c r="F190" s="933"/>
      <c r="G190" s="1051"/>
      <c r="H190" s="1062"/>
      <c r="I190" s="1063"/>
      <c r="J190" s="986"/>
      <c r="K190" s="986"/>
      <c r="L190" s="986"/>
      <c r="M190" s="1062"/>
      <c r="N190" s="1064"/>
      <c r="O190" s="987"/>
      <c r="P190" s="985"/>
      <c r="Q190" s="1065"/>
      <c r="R190" s="1066"/>
      <c r="S190" s="1066"/>
      <c r="T190" s="1067"/>
      <c r="U190" s="818"/>
      <c r="V190" s="981">
        <v>10</v>
      </c>
      <c r="W190" s="1068"/>
      <c r="X190" s="1121"/>
      <c r="Y190" s="1121"/>
      <c r="Z190" s="1069"/>
      <c r="AA190" s="1070"/>
      <c r="AB190" s="989"/>
      <c r="AC190" s="989"/>
      <c r="AD190" s="990"/>
      <c r="AE190" s="871"/>
      <c r="AF190" s="1071"/>
      <c r="AG190" s="991"/>
      <c r="AH190" s="991"/>
      <c r="AI190" s="991"/>
      <c r="AJ190" s="992"/>
      <c r="AK190" s="1073"/>
      <c r="AL190" s="994"/>
      <c r="AM190" s="994"/>
      <c r="AN190" s="1074"/>
      <c r="AO190" s="798"/>
      <c r="AP190" s="1075"/>
      <c r="AQ190" s="985"/>
      <c r="AR190" s="881"/>
      <c r="AS190" s="1076" t="e">
        <f t="shared" si="0"/>
        <v>#DIV/0!</v>
      </c>
      <c r="AT190" s="1135" t="e">
        <f t="shared" si="1"/>
        <v>#DIV/0!</v>
      </c>
      <c r="AU190" s="1135" t="e">
        <f t="shared" si="2"/>
        <v>#DIV/0!</v>
      </c>
      <c r="AV190" s="1135" t="e">
        <f t="shared" si="3"/>
        <v>#DIV/0!</v>
      </c>
      <c r="AW190" s="1079" t="e">
        <f t="shared" si="33"/>
        <v>#DIV/0!</v>
      </c>
      <c r="AX190" s="1079" t="e">
        <f t="shared" si="34"/>
        <v>#DIV/0!</v>
      </c>
      <c r="AY190" s="1079" t="e">
        <f t="shared" si="35"/>
        <v>#DIV/0!</v>
      </c>
      <c r="AZ190" s="1079" t="e">
        <f t="shared" si="7"/>
        <v>#DIV/0!</v>
      </c>
      <c r="BA190" s="1079" t="e">
        <f t="shared" si="8"/>
        <v>#DIV/0!</v>
      </c>
      <c r="BB190" s="1079" t="e">
        <f t="shared" si="9"/>
        <v>#DIV/0!</v>
      </c>
      <c r="BC190" s="1079" t="e">
        <f t="shared" si="10"/>
        <v>#DIV/0!</v>
      </c>
      <c r="BD190" s="1079" t="e">
        <f t="shared" si="11"/>
        <v>#DIV/0!</v>
      </c>
      <c r="BE190" s="1080">
        <v>0.2</v>
      </c>
      <c r="BF190" s="1080">
        <v>0.8</v>
      </c>
      <c r="BG190" s="1079" t="e">
        <f t="shared" si="12"/>
        <v>#DIV/0!</v>
      </c>
      <c r="BH190" s="1079" t="e">
        <f t="shared" si="13"/>
        <v>#DIV/0!</v>
      </c>
      <c r="BI190" s="1079" t="e">
        <f t="shared" si="14"/>
        <v>#DIV/0!</v>
      </c>
      <c r="BJ190" s="1079" t="e">
        <f t="shared" si="84"/>
        <v>#DIV/0!</v>
      </c>
      <c r="BK190" s="1079" t="e">
        <f t="shared" si="84"/>
        <v>#DIV/0!</v>
      </c>
      <c r="BL190" s="1079" t="e">
        <f t="shared" si="16"/>
        <v>#DIV/0!</v>
      </c>
      <c r="BM190" s="1079" t="e">
        <f t="shared" si="17"/>
        <v>#DIV/0!</v>
      </c>
      <c r="BN190" s="1079" t="e">
        <f t="shared" si="18"/>
        <v>#DIV/0!</v>
      </c>
      <c r="BO190" s="1079" t="e">
        <f t="shared" si="85"/>
        <v>#DIV/0!</v>
      </c>
      <c r="BP190" s="1079" t="e">
        <f t="shared" si="85"/>
        <v>#DIV/0!</v>
      </c>
      <c r="BQ190" s="1079" t="e">
        <f t="shared" si="85"/>
        <v>#DIV/0!</v>
      </c>
      <c r="BR190" s="1079" t="e">
        <f t="shared" si="85"/>
        <v>#DIV/0!</v>
      </c>
      <c r="BS190" s="1136"/>
      <c r="BT190" s="1136"/>
      <c r="BU190" s="1136"/>
      <c r="BV190" s="1136"/>
      <c r="BW190" s="1137"/>
      <c r="BX190" s="1137"/>
      <c r="BY190" s="1137"/>
      <c r="BZ190" s="1137"/>
      <c r="CA190" s="1138"/>
      <c r="CB190" s="798"/>
      <c r="CC190" s="1081"/>
      <c r="CD190" s="1082"/>
      <c r="CE190" s="1082"/>
      <c r="CF190" s="1083"/>
      <c r="CG190" s="1084"/>
      <c r="CH190" s="798"/>
      <c r="CI190" s="798"/>
      <c r="CJ190" s="798"/>
      <c r="CK190" s="798"/>
      <c r="CL190" s="798"/>
      <c r="CM190" s="798"/>
      <c r="CN190" s="798"/>
      <c r="CO190" s="798"/>
      <c r="CP190" s="798"/>
      <c r="CQ190" s="798"/>
      <c r="CR190" s="798"/>
      <c r="CS190" s="798"/>
      <c r="CT190" s="798"/>
    </row>
    <row r="191" spans="1:98" ht="14.25" customHeight="1">
      <c r="A191" s="4206">
        <v>21</v>
      </c>
      <c r="B191" s="3418"/>
      <c r="C191" s="1308"/>
      <c r="D191" s="4213"/>
      <c r="E191" s="4208"/>
      <c r="F191" s="858"/>
      <c r="G191" s="950"/>
      <c r="H191" s="4214"/>
      <c r="I191" s="860"/>
      <c r="J191" s="861"/>
      <c r="K191" s="861"/>
      <c r="L191" s="861"/>
      <c r="M191" s="4215"/>
      <c r="N191" s="4198"/>
      <c r="O191" s="954"/>
      <c r="P191" s="951"/>
      <c r="Q191" s="4199"/>
      <c r="R191" s="4200"/>
      <c r="S191" s="4200"/>
      <c r="T191" s="4201"/>
      <c r="U191" s="818"/>
      <c r="V191" s="867">
        <v>1</v>
      </c>
      <c r="W191" s="954"/>
      <c r="X191" s="1122"/>
      <c r="Y191" s="1122"/>
      <c r="Z191" s="858"/>
      <c r="AA191" s="869"/>
      <c r="AB191" s="869"/>
      <c r="AC191" s="869"/>
      <c r="AD191" s="870"/>
      <c r="AE191" s="871"/>
      <c r="AF191" s="1086"/>
      <c r="AG191" s="874"/>
      <c r="AH191" s="874"/>
      <c r="AI191" s="874"/>
      <c r="AJ191" s="875"/>
      <c r="AK191" s="1041"/>
      <c r="AL191" s="877"/>
      <c r="AM191" s="877"/>
      <c r="AN191" s="878"/>
      <c r="AO191" s="798"/>
      <c r="AP191" s="879"/>
      <c r="AQ191" s="880"/>
      <c r="AR191" s="881"/>
      <c r="AS191" s="1139" t="e">
        <f t="shared" si="0"/>
        <v>#DIV/0!</v>
      </c>
      <c r="AT191" s="1140" t="e">
        <f t="shared" si="1"/>
        <v>#DIV/0!</v>
      </c>
      <c r="AU191" s="1140" t="e">
        <f t="shared" si="2"/>
        <v>#DIV/0!</v>
      </c>
      <c r="AV191" s="1140" t="e">
        <f t="shared" si="3"/>
        <v>#DIV/0!</v>
      </c>
      <c r="AW191" s="1141" t="e">
        <f t="shared" si="33"/>
        <v>#DIV/0!</v>
      </c>
      <c r="AX191" s="1141" t="e">
        <f t="shared" si="34"/>
        <v>#DIV/0!</v>
      </c>
      <c r="AY191" s="1141" t="e">
        <f t="shared" si="35"/>
        <v>#DIV/0!</v>
      </c>
      <c r="AZ191" s="1141" t="e">
        <f t="shared" si="7"/>
        <v>#DIV/0!</v>
      </c>
      <c r="BA191" s="1142" t="e">
        <f t="shared" si="8"/>
        <v>#DIV/0!</v>
      </c>
      <c r="BB191" s="1142" t="e">
        <f t="shared" si="9"/>
        <v>#DIV/0!</v>
      </c>
      <c r="BC191" s="1142" t="e">
        <f t="shared" si="10"/>
        <v>#DIV/0!</v>
      </c>
      <c r="BD191" s="1142" t="e">
        <f t="shared" si="11"/>
        <v>#DIV/0!</v>
      </c>
      <c r="BE191" s="886">
        <v>0.2</v>
      </c>
      <c r="BF191" s="886">
        <v>0.8</v>
      </c>
      <c r="BG191" s="1142" t="e">
        <f t="shared" si="12"/>
        <v>#DIV/0!</v>
      </c>
      <c r="BH191" s="1142" t="e">
        <f t="shared" si="13"/>
        <v>#DIV/0!</v>
      </c>
      <c r="BI191" s="1142" t="e">
        <f t="shared" si="14"/>
        <v>#DIV/0!</v>
      </c>
      <c r="BJ191" s="1142" t="e">
        <f t="shared" si="84"/>
        <v>#DIV/0!</v>
      </c>
      <c r="BK191" s="1142" t="e">
        <f t="shared" si="84"/>
        <v>#DIV/0!</v>
      </c>
      <c r="BL191" s="1142" t="e">
        <f t="shared" si="16"/>
        <v>#DIV/0!</v>
      </c>
      <c r="BM191" s="1142" t="e">
        <f t="shared" si="17"/>
        <v>#DIV/0!</v>
      </c>
      <c r="BN191" s="1142" t="e">
        <f t="shared" si="18"/>
        <v>#DIV/0!</v>
      </c>
      <c r="BO191" s="1142" t="e">
        <f t="shared" si="85"/>
        <v>#DIV/0!</v>
      </c>
      <c r="BP191" s="1142" t="e">
        <f t="shared" si="85"/>
        <v>#DIV/0!</v>
      </c>
      <c r="BQ191" s="1142" t="e">
        <f t="shared" si="85"/>
        <v>#DIV/0!</v>
      </c>
      <c r="BR191" s="1142" t="e">
        <f t="shared" si="85"/>
        <v>#DIV/0!</v>
      </c>
      <c r="BS191" s="4197" t="e">
        <f t="shared" ref="BS191:BV191" si="86">AVERAGEIF(BO191:BO200,"&lt;&gt;#¡DIV/0!")</f>
        <v>#DIV/0!</v>
      </c>
      <c r="BT191" s="4197" t="e">
        <f t="shared" si="86"/>
        <v>#DIV/0!</v>
      </c>
      <c r="BU191" s="4197" t="e">
        <f t="shared" si="86"/>
        <v>#DIV/0!</v>
      </c>
      <c r="BV191" s="4197" t="e">
        <f t="shared" si="86"/>
        <v>#DIV/0!</v>
      </c>
      <c r="BW191" s="4187" t="e">
        <f>+C191*BS191</f>
        <v>#DIV/0!</v>
      </c>
      <c r="BX191" s="4187" t="e">
        <f>+C191*BT191</f>
        <v>#DIV/0!</v>
      </c>
      <c r="BY191" s="4187" t="e">
        <f>+C191*BU191</f>
        <v>#DIV/0!</v>
      </c>
      <c r="BZ191" s="4187" t="e">
        <f>+C191*BV191</f>
        <v>#DIV/0!</v>
      </c>
      <c r="CA191" s="4190" t="e">
        <f>SUM(BW191:BZ200)</f>
        <v>#DIV/0!</v>
      </c>
      <c r="CB191" s="798"/>
      <c r="CC191" s="4193" t="e">
        <f t="shared" ref="CC191:CF191" si="87">+Q191/$N$191</f>
        <v>#DIV/0!</v>
      </c>
      <c r="CD191" s="4196" t="e">
        <f t="shared" si="87"/>
        <v>#DIV/0!</v>
      </c>
      <c r="CE191" s="4196" t="e">
        <f t="shared" si="87"/>
        <v>#DIV/0!</v>
      </c>
      <c r="CF191" s="4202" t="e">
        <f t="shared" si="87"/>
        <v>#DIV/0!</v>
      </c>
      <c r="CG191" s="4203" t="e">
        <f>AVERAGE(CC191:CF200)</f>
        <v>#DIV/0!</v>
      </c>
      <c r="CH191" s="798"/>
      <c r="CI191" s="798"/>
      <c r="CJ191" s="798"/>
      <c r="CK191" s="798"/>
      <c r="CL191" s="798"/>
      <c r="CM191" s="798"/>
      <c r="CN191" s="798"/>
      <c r="CO191" s="798"/>
      <c r="CP191" s="798"/>
      <c r="CQ191" s="798"/>
      <c r="CR191" s="798"/>
      <c r="CS191" s="798"/>
      <c r="CT191" s="798"/>
    </row>
    <row r="192" spans="1:98" ht="14.25" customHeight="1">
      <c r="A192" s="4194"/>
      <c r="B192" s="1614"/>
      <c r="C192" s="842"/>
      <c r="D192" s="4209"/>
      <c r="E192" s="4210"/>
      <c r="F192" s="898"/>
      <c r="G192" s="964"/>
      <c r="H192" s="4191"/>
      <c r="I192" s="899"/>
      <c r="J192" s="900"/>
      <c r="K192" s="900"/>
      <c r="L192" s="900"/>
      <c r="M192" s="4191"/>
      <c r="N192" s="4194"/>
      <c r="O192" s="927"/>
      <c r="P192" s="901"/>
      <c r="Q192" s="4194"/>
      <c r="R192" s="4188"/>
      <c r="S192" s="4188"/>
      <c r="T192" s="4191"/>
      <c r="U192" s="818"/>
      <c r="V192" s="906">
        <v>2</v>
      </c>
      <c r="W192" s="1090"/>
      <c r="X192" s="1120"/>
      <c r="Y192" s="1120"/>
      <c r="Z192" s="898"/>
      <c r="AA192" s="908"/>
      <c r="AB192" s="908"/>
      <c r="AC192" s="908"/>
      <c r="AD192" s="909"/>
      <c r="AE192" s="871"/>
      <c r="AF192" s="1028"/>
      <c r="AG192" s="929"/>
      <c r="AH192" s="929"/>
      <c r="AI192" s="929"/>
      <c r="AJ192" s="930"/>
      <c r="AK192" s="1029"/>
      <c r="AL192" s="914"/>
      <c r="AM192" s="914"/>
      <c r="AN192" s="915"/>
      <c r="AO192" s="798"/>
      <c r="AP192" s="1050"/>
      <c r="AQ192" s="901"/>
      <c r="AR192" s="881"/>
      <c r="AS192" s="1143" t="e">
        <f t="shared" si="0"/>
        <v>#DIV/0!</v>
      </c>
      <c r="AT192" s="1144" t="e">
        <f t="shared" si="1"/>
        <v>#DIV/0!</v>
      </c>
      <c r="AU192" s="1144" t="e">
        <f t="shared" si="2"/>
        <v>#DIV/0!</v>
      </c>
      <c r="AV192" s="1144" t="e">
        <f t="shared" si="3"/>
        <v>#DIV/0!</v>
      </c>
      <c r="AW192" s="1145" t="e">
        <f t="shared" si="33"/>
        <v>#DIV/0!</v>
      </c>
      <c r="AX192" s="1145" t="e">
        <f t="shared" si="34"/>
        <v>#DIV/0!</v>
      </c>
      <c r="AY192" s="1145" t="e">
        <f t="shared" si="35"/>
        <v>#DIV/0!</v>
      </c>
      <c r="AZ192" s="1145" t="e">
        <f t="shared" si="7"/>
        <v>#DIV/0!</v>
      </c>
      <c r="BA192" s="1146" t="e">
        <f t="shared" si="8"/>
        <v>#DIV/0!</v>
      </c>
      <c r="BB192" s="1146" t="e">
        <f t="shared" si="9"/>
        <v>#DIV/0!</v>
      </c>
      <c r="BC192" s="1146" t="e">
        <f t="shared" si="10"/>
        <v>#DIV/0!</v>
      </c>
      <c r="BD192" s="1146" t="e">
        <f t="shared" si="11"/>
        <v>#DIV/0!</v>
      </c>
      <c r="BE192" s="921">
        <v>0.2</v>
      </c>
      <c r="BF192" s="921">
        <v>0.8</v>
      </c>
      <c r="BG192" s="1146" t="e">
        <f t="shared" si="12"/>
        <v>#DIV/0!</v>
      </c>
      <c r="BH192" s="1146" t="e">
        <f t="shared" si="13"/>
        <v>#DIV/0!</v>
      </c>
      <c r="BI192" s="1146" t="e">
        <f t="shared" si="14"/>
        <v>#DIV/0!</v>
      </c>
      <c r="BJ192" s="1146" t="e">
        <f t="shared" si="84"/>
        <v>#DIV/0!</v>
      </c>
      <c r="BK192" s="1146" t="e">
        <f t="shared" si="84"/>
        <v>#DIV/0!</v>
      </c>
      <c r="BL192" s="1146" t="e">
        <f t="shared" si="16"/>
        <v>#DIV/0!</v>
      </c>
      <c r="BM192" s="1146" t="e">
        <f t="shared" si="17"/>
        <v>#DIV/0!</v>
      </c>
      <c r="BN192" s="1146" t="e">
        <f t="shared" si="18"/>
        <v>#DIV/0!</v>
      </c>
      <c r="BO192" s="1146" t="e">
        <f t="shared" si="85"/>
        <v>#DIV/0!</v>
      </c>
      <c r="BP192" s="1146" t="e">
        <f t="shared" si="85"/>
        <v>#DIV/0!</v>
      </c>
      <c r="BQ192" s="1146" t="e">
        <f t="shared" si="85"/>
        <v>#DIV/0!</v>
      </c>
      <c r="BR192" s="1146" t="e">
        <f t="shared" si="85"/>
        <v>#DIV/0!</v>
      </c>
      <c r="BS192" s="4188"/>
      <c r="BT192" s="4188"/>
      <c r="BU192" s="4188"/>
      <c r="BV192" s="4188"/>
      <c r="BW192" s="4188"/>
      <c r="BX192" s="4188"/>
      <c r="BY192" s="4188"/>
      <c r="BZ192" s="4188"/>
      <c r="CA192" s="4191"/>
      <c r="CB192" s="798"/>
      <c r="CC192" s="4194"/>
      <c r="CD192" s="4188"/>
      <c r="CE192" s="4188"/>
      <c r="CF192" s="4191"/>
      <c r="CG192" s="4204"/>
      <c r="CH192" s="798"/>
      <c r="CI192" s="798"/>
      <c r="CJ192" s="798"/>
      <c r="CK192" s="798"/>
      <c r="CL192" s="798"/>
      <c r="CM192" s="798"/>
      <c r="CN192" s="798"/>
      <c r="CO192" s="798"/>
      <c r="CP192" s="798"/>
      <c r="CQ192" s="798"/>
      <c r="CR192" s="798"/>
      <c r="CS192" s="798"/>
      <c r="CT192" s="798"/>
    </row>
    <row r="193" spans="1:98" ht="13.5" customHeight="1">
      <c r="A193" s="4194"/>
      <c r="B193" s="1614"/>
      <c r="C193" s="842"/>
      <c r="D193" s="4209"/>
      <c r="E193" s="4210"/>
      <c r="F193" s="898"/>
      <c r="G193" s="964"/>
      <c r="H193" s="4191"/>
      <c r="I193" s="899"/>
      <c r="J193" s="900"/>
      <c r="K193" s="900"/>
      <c r="L193" s="900"/>
      <c r="M193" s="4191"/>
      <c r="N193" s="4194"/>
      <c r="O193" s="927"/>
      <c r="P193" s="901"/>
      <c r="Q193" s="4194"/>
      <c r="R193" s="4188"/>
      <c r="S193" s="4188"/>
      <c r="T193" s="4191"/>
      <c r="U193" s="818"/>
      <c r="V193" s="906">
        <v>3</v>
      </c>
      <c r="W193" s="1090"/>
      <c r="X193" s="1120"/>
      <c r="Y193" s="1120"/>
      <c r="Z193" s="898"/>
      <c r="AA193" s="908"/>
      <c r="AB193" s="908"/>
      <c r="AC193" s="908"/>
      <c r="AD193" s="909"/>
      <c r="AE193" s="871"/>
      <c r="AF193" s="1028"/>
      <c r="AG193" s="929"/>
      <c r="AH193" s="929"/>
      <c r="AI193" s="929"/>
      <c r="AJ193" s="930"/>
      <c r="AK193" s="1029"/>
      <c r="AL193" s="914"/>
      <c r="AM193" s="914"/>
      <c r="AN193" s="915"/>
      <c r="AO193" s="798"/>
      <c r="AP193" s="1050"/>
      <c r="AQ193" s="901"/>
      <c r="AR193" s="881"/>
      <c r="AS193" s="1143" t="e">
        <f t="shared" si="0"/>
        <v>#DIV/0!</v>
      </c>
      <c r="AT193" s="1144" t="e">
        <f t="shared" si="1"/>
        <v>#DIV/0!</v>
      </c>
      <c r="AU193" s="1144" t="e">
        <f t="shared" si="2"/>
        <v>#DIV/0!</v>
      </c>
      <c r="AV193" s="1144" t="e">
        <f t="shared" si="3"/>
        <v>#DIV/0!</v>
      </c>
      <c r="AW193" s="1145" t="e">
        <f t="shared" si="33"/>
        <v>#DIV/0!</v>
      </c>
      <c r="AX193" s="1145" t="e">
        <f t="shared" si="34"/>
        <v>#DIV/0!</v>
      </c>
      <c r="AY193" s="1145" t="e">
        <f t="shared" si="35"/>
        <v>#DIV/0!</v>
      </c>
      <c r="AZ193" s="1145" t="e">
        <f t="shared" si="7"/>
        <v>#DIV/0!</v>
      </c>
      <c r="BA193" s="1146" t="e">
        <f t="shared" si="8"/>
        <v>#DIV/0!</v>
      </c>
      <c r="BB193" s="1146" t="e">
        <f t="shared" si="9"/>
        <v>#DIV/0!</v>
      </c>
      <c r="BC193" s="1146" t="e">
        <f t="shared" si="10"/>
        <v>#DIV/0!</v>
      </c>
      <c r="BD193" s="1146" t="e">
        <f t="shared" si="11"/>
        <v>#DIV/0!</v>
      </c>
      <c r="BE193" s="921">
        <v>0.2</v>
      </c>
      <c r="BF193" s="921">
        <v>0.8</v>
      </c>
      <c r="BG193" s="1146" t="e">
        <f t="shared" si="12"/>
        <v>#DIV/0!</v>
      </c>
      <c r="BH193" s="1146" t="e">
        <f t="shared" si="13"/>
        <v>#DIV/0!</v>
      </c>
      <c r="BI193" s="1146" t="e">
        <f t="shared" si="14"/>
        <v>#DIV/0!</v>
      </c>
      <c r="BJ193" s="1146" t="e">
        <f t="shared" si="84"/>
        <v>#DIV/0!</v>
      </c>
      <c r="BK193" s="1146" t="e">
        <f t="shared" si="84"/>
        <v>#DIV/0!</v>
      </c>
      <c r="BL193" s="1146" t="e">
        <f t="shared" si="16"/>
        <v>#DIV/0!</v>
      </c>
      <c r="BM193" s="1146" t="e">
        <f t="shared" si="17"/>
        <v>#DIV/0!</v>
      </c>
      <c r="BN193" s="1146" t="e">
        <f t="shared" si="18"/>
        <v>#DIV/0!</v>
      </c>
      <c r="BO193" s="1146" t="e">
        <f t="shared" si="85"/>
        <v>#DIV/0!</v>
      </c>
      <c r="BP193" s="1146" t="e">
        <f t="shared" si="85"/>
        <v>#DIV/0!</v>
      </c>
      <c r="BQ193" s="1146" t="e">
        <f t="shared" si="85"/>
        <v>#DIV/0!</v>
      </c>
      <c r="BR193" s="1146" t="e">
        <f t="shared" si="85"/>
        <v>#DIV/0!</v>
      </c>
      <c r="BS193" s="4188"/>
      <c r="BT193" s="4188"/>
      <c r="BU193" s="4188"/>
      <c r="BV193" s="4188"/>
      <c r="BW193" s="4188"/>
      <c r="BX193" s="4188"/>
      <c r="BY193" s="4188"/>
      <c r="BZ193" s="4188"/>
      <c r="CA193" s="4191"/>
      <c r="CB193" s="798"/>
      <c r="CC193" s="4194"/>
      <c r="CD193" s="4188"/>
      <c r="CE193" s="4188"/>
      <c r="CF193" s="4191"/>
      <c r="CG193" s="4204"/>
      <c r="CH193" s="798"/>
      <c r="CI193" s="798"/>
      <c r="CJ193" s="798"/>
      <c r="CK193" s="798"/>
      <c r="CL193" s="798"/>
      <c r="CM193" s="798"/>
      <c r="CN193" s="798"/>
      <c r="CO193" s="798"/>
      <c r="CP193" s="798"/>
      <c r="CQ193" s="798"/>
      <c r="CR193" s="798"/>
      <c r="CS193" s="798"/>
      <c r="CT193" s="798"/>
    </row>
    <row r="194" spans="1:98" ht="13.5" customHeight="1">
      <c r="A194" s="4194"/>
      <c r="B194" s="1614"/>
      <c r="C194" s="842"/>
      <c r="D194" s="4209"/>
      <c r="E194" s="4210"/>
      <c r="F194" s="898"/>
      <c r="G194" s="964"/>
      <c r="H194" s="4191"/>
      <c r="I194" s="899"/>
      <c r="J194" s="900"/>
      <c r="K194" s="900"/>
      <c r="L194" s="900"/>
      <c r="M194" s="4191"/>
      <c r="N194" s="4194"/>
      <c r="O194" s="927"/>
      <c r="P194" s="901"/>
      <c r="Q194" s="4194"/>
      <c r="R194" s="4188"/>
      <c r="S194" s="4188"/>
      <c r="T194" s="4191"/>
      <c r="U194" s="818"/>
      <c r="V194" s="906">
        <v>4</v>
      </c>
      <c r="W194" s="1090"/>
      <c r="X194" s="1120"/>
      <c r="Y194" s="1120"/>
      <c r="Z194" s="898"/>
      <c r="AA194" s="908"/>
      <c r="AB194" s="908"/>
      <c r="AC194" s="908"/>
      <c r="AD194" s="909"/>
      <c r="AE194" s="871"/>
      <c r="AF194" s="1028"/>
      <c r="AG194" s="929"/>
      <c r="AH194" s="929"/>
      <c r="AI194" s="929"/>
      <c r="AJ194" s="930"/>
      <c r="AK194" s="1029"/>
      <c r="AL194" s="914"/>
      <c r="AM194" s="914"/>
      <c r="AN194" s="915"/>
      <c r="AO194" s="798"/>
      <c r="AP194" s="1050"/>
      <c r="AQ194" s="901"/>
      <c r="AR194" s="881"/>
      <c r="AS194" s="1143" t="e">
        <f t="shared" si="0"/>
        <v>#DIV/0!</v>
      </c>
      <c r="AT194" s="1144" t="e">
        <f t="shared" si="1"/>
        <v>#DIV/0!</v>
      </c>
      <c r="AU194" s="1144" t="e">
        <f t="shared" si="2"/>
        <v>#DIV/0!</v>
      </c>
      <c r="AV194" s="1144" t="e">
        <f t="shared" si="3"/>
        <v>#DIV/0!</v>
      </c>
      <c r="AW194" s="1145" t="e">
        <f t="shared" si="33"/>
        <v>#DIV/0!</v>
      </c>
      <c r="AX194" s="1145" t="e">
        <f t="shared" si="34"/>
        <v>#DIV/0!</v>
      </c>
      <c r="AY194" s="1145" t="e">
        <f t="shared" si="35"/>
        <v>#DIV/0!</v>
      </c>
      <c r="AZ194" s="1145" t="e">
        <f t="shared" si="7"/>
        <v>#DIV/0!</v>
      </c>
      <c r="BA194" s="1146" t="e">
        <f t="shared" si="8"/>
        <v>#DIV/0!</v>
      </c>
      <c r="BB194" s="1146" t="e">
        <f t="shared" si="9"/>
        <v>#DIV/0!</v>
      </c>
      <c r="BC194" s="1146" t="e">
        <f t="shared" si="10"/>
        <v>#DIV/0!</v>
      </c>
      <c r="BD194" s="1146" t="e">
        <f t="shared" si="11"/>
        <v>#DIV/0!</v>
      </c>
      <c r="BE194" s="921">
        <v>0.2</v>
      </c>
      <c r="BF194" s="921">
        <v>0.8</v>
      </c>
      <c r="BG194" s="1146" t="e">
        <f t="shared" si="12"/>
        <v>#DIV/0!</v>
      </c>
      <c r="BH194" s="1146" t="e">
        <f t="shared" si="13"/>
        <v>#DIV/0!</v>
      </c>
      <c r="BI194" s="1146" t="e">
        <f t="shared" si="14"/>
        <v>#DIV/0!</v>
      </c>
      <c r="BJ194" s="1146" t="e">
        <f t="shared" si="84"/>
        <v>#DIV/0!</v>
      </c>
      <c r="BK194" s="1146" t="e">
        <f t="shared" si="84"/>
        <v>#DIV/0!</v>
      </c>
      <c r="BL194" s="1146" t="e">
        <f t="shared" si="16"/>
        <v>#DIV/0!</v>
      </c>
      <c r="BM194" s="1146" t="e">
        <f t="shared" si="17"/>
        <v>#DIV/0!</v>
      </c>
      <c r="BN194" s="1146" t="e">
        <f t="shared" si="18"/>
        <v>#DIV/0!</v>
      </c>
      <c r="BO194" s="1146" t="e">
        <f t="shared" si="85"/>
        <v>#DIV/0!</v>
      </c>
      <c r="BP194" s="1146" t="e">
        <f t="shared" si="85"/>
        <v>#DIV/0!</v>
      </c>
      <c r="BQ194" s="1146" t="e">
        <f t="shared" si="85"/>
        <v>#DIV/0!</v>
      </c>
      <c r="BR194" s="1146" t="e">
        <f t="shared" si="85"/>
        <v>#DIV/0!</v>
      </c>
      <c r="BS194" s="4188"/>
      <c r="BT194" s="4188"/>
      <c r="BU194" s="4188"/>
      <c r="BV194" s="4188"/>
      <c r="BW194" s="4188"/>
      <c r="BX194" s="4188"/>
      <c r="BY194" s="4188"/>
      <c r="BZ194" s="4188"/>
      <c r="CA194" s="4191"/>
      <c r="CB194" s="798"/>
      <c r="CC194" s="4194"/>
      <c r="CD194" s="4188"/>
      <c r="CE194" s="4188"/>
      <c r="CF194" s="4191"/>
      <c r="CG194" s="4204"/>
      <c r="CH194" s="798"/>
      <c r="CI194" s="798"/>
      <c r="CJ194" s="798"/>
      <c r="CK194" s="798"/>
      <c r="CL194" s="798"/>
      <c r="CM194" s="798"/>
      <c r="CN194" s="798"/>
      <c r="CO194" s="798"/>
      <c r="CP194" s="798"/>
      <c r="CQ194" s="798"/>
      <c r="CR194" s="798"/>
      <c r="CS194" s="798"/>
      <c r="CT194" s="798"/>
    </row>
    <row r="195" spans="1:98" ht="13.5" customHeight="1">
      <c r="A195" s="4194"/>
      <c r="B195" s="1614"/>
      <c r="C195" s="842"/>
      <c r="D195" s="4209"/>
      <c r="E195" s="4210"/>
      <c r="F195" s="898"/>
      <c r="G195" s="964"/>
      <c r="H195" s="4191"/>
      <c r="I195" s="899"/>
      <c r="J195" s="900"/>
      <c r="K195" s="900"/>
      <c r="L195" s="900"/>
      <c r="M195" s="4191"/>
      <c r="N195" s="4194"/>
      <c r="O195" s="927"/>
      <c r="P195" s="901"/>
      <c r="Q195" s="4194"/>
      <c r="R195" s="4188"/>
      <c r="S195" s="4188"/>
      <c r="T195" s="4191"/>
      <c r="U195" s="818"/>
      <c r="V195" s="906">
        <v>5</v>
      </c>
      <c r="W195" s="1090"/>
      <c r="X195" s="1120"/>
      <c r="Y195" s="1120"/>
      <c r="Z195" s="898"/>
      <c r="AA195" s="908"/>
      <c r="AB195" s="908"/>
      <c r="AC195" s="908"/>
      <c r="AD195" s="909"/>
      <c r="AE195" s="871"/>
      <c r="AF195" s="1028"/>
      <c r="AG195" s="929"/>
      <c r="AH195" s="929"/>
      <c r="AI195" s="929"/>
      <c r="AJ195" s="930"/>
      <c r="AK195" s="1029"/>
      <c r="AL195" s="914"/>
      <c r="AM195" s="914"/>
      <c r="AN195" s="915"/>
      <c r="AO195" s="798"/>
      <c r="AP195" s="1050"/>
      <c r="AQ195" s="901"/>
      <c r="AR195" s="881"/>
      <c r="AS195" s="1143" t="e">
        <f t="shared" si="0"/>
        <v>#DIV/0!</v>
      </c>
      <c r="AT195" s="1144" t="e">
        <f t="shared" si="1"/>
        <v>#DIV/0!</v>
      </c>
      <c r="AU195" s="1144" t="e">
        <f t="shared" si="2"/>
        <v>#DIV/0!</v>
      </c>
      <c r="AV195" s="1144" t="e">
        <f t="shared" si="3"/>
        <v>#DIV/0!</v>
      </c>
      <c r="AW195" s="1145" t="e">
        <f t="shared" si="33"/>
        <v>#DIV/0!</v>
      </c>
      <c r="AX195" s="1145" t="e">
        <f t="shared" si="34"/>
        <v>#DIV/0!</v>
      </c>
      <c r="AY195" s="1145" t="e">
        <f t="shared" si="35"/>
        <v>#DIV/0!</v>
      </c>
      <c r="AZ195" s="1145" t="e">
        <f t="shared" si="7"/>
        <v>#DIV/0!</v>
      </c>
      <c r="BA195" s="1146" t="e">
        <f t="shared" si="8"/>
        <v>#DIV/0!</v>
      </c>
      <c r="BB195" s="1146" t="e">
        <f t="shared" si="9"/>
        <v>#DIV/0!</v>
      </c>
      <c r="BC195" s="1146" t="e">
        <f t="shared" si="10"/>
        <v>#DIV/0!</v>
      </c>
      <c r="BD195" s="1146" t="e">
        <f t="shared" si="11"/>
        <v>#DIV/0!</v>
      </c>
      <c r="BE195" s="921">
        <v>0.2</v>
      </c>
      <c r="BF195" s="921">
        <v>0.8</v>
      </c>
      <c r="BG195" s="1146" t="e">
        <f t="shared" si="12"/>
        <v>#DIV/0!</v>
      </c>
      <c r="BH195" s="1146" t="e">
        <f t="shared" si="13"/>
        <v>#DIV/0!</v>
      </c>
      <c r="BI195" s="1146" t="e">
        <f t="shared" si="14"/>
        <v>#DIV/0!</v>
      </c>
      <c r="BJ195" s="1146" t="e">
        <f t="shared" si="84"/>
        <v>#DIV/0!</v>
      </c>
      <c r="BK195" s="1146" t="e">
        <f t="shared" si="84"/>
        <v>#DIV/0!</v>
      </c>
      <c r="BL195" s="1146" t="e">
        <f t="shared" si="16"/>
        <v>#DIV/0!</v>
      </c>
      <c r="BM195" s="1146" t="e">
        <f t="shared" si="17"/>
        <v>#DIV/0!</v>
      </c>
      <c r="BN195" s="1146" t="e">
        <f t="shared" si="18"/>
        <v>#DIV/0!</v>
      </c>
      <c r="BO195" s="1146" t="e">
        <f t="shared" si="85"/>
        <v>#DIV/0!</v>
      </c>
      <c r="BP195" s="1146" t="e">
        <f t="shared" si="85"/>
        <v>#DIV/0!</v>
      </c>
      <c r="BQ195" s="1146" t="e">
        <f t="shared" si="85"/>
        <v>#DIV/0!</v>
      </c>
      <c r="BR195" s="1146" t="e">
        <f t="shared" si="85"/>
        <v>#DIV/0!</v>
      </c>
      <c r="BS195" s="4188"/>
      <c r="BT195" s="4188"/>
      <c r="BU195" s="4188"/>
      <c r="BV195" s="4188"/>
      <c r="BW195" s="4188"/>
      <c r="BX195" s="4188"/>
      <c r="BY195" s="4188"/>
      <c r="BZ195" s="4188"/>
      <c r="CA195" s="4191"/>
      <c r="CB195" s="798"/>
      <c r="CC195" s="4194"/>
      <c r="CD195" s="4188"/>
      <c r="CE195" s="4188"/>
      <c r="CF195" s="4191"/>
      <c r="CG195" s="4204"/>
      <c r="CH195" s="798"/>
      <c r="CI195" s="798"/>
      <c r="CJ195" s="798"/>
      <c r="CK195" s="798"/>
      <c r="CL195" s="798"/>
      <c r="CM195" s="798"/>
      <c r="CN195" s="798"/>
      <c r="CO195" s="798"/>
      <c r="CP195" s="798"/>
      <c r="CQ195" s="798"/>
      <c r="CR195" s="798"/>
      <c r="CS195" s="798"/>
      <c r="CT195" s="798"/>
    </row>
    <row r="196" spans="1:98" ht="13.5" customHeight="1">
      <c r="A196" s="4194"/>
      <c r="B196" s="1614"/>
      <c r="C196" s="842"/>
      <c r="D196" s="4209"/>
      <c r="E196" s="4210"/>
      <c r="F196" s="898"/>
      <c r="G196" s="964"/>
      <c r="H196" s="4191"/>
      <c r="I196" s="899"/>
      <c r="J196" s="900"/>
      <c r="K196" s="900"/>
      <c r="L196" s="900"/>
      <c r="M196" s="4191"/>
      <c r="N196" s="4194"/>
      <c r="O196" s="927"/>
      <c r="P196" s="901"/>
      <c r="Q196" s="4194"/>
      <c r="R196" s="4188"/>
      <c r="S196" s="4188"/>
      <c r="T196" s="4191"/>
      <c r="U196" s="818"/>
      <c r="V196" s="906">
        <v>6</v>
      </c>
      <c r="W196" s="1090"/>
      <c r="X196" s="1120"/>
      <c r="Y196" s="1120"/>
      <c r="Z196" s="898"/>
      <c r="AA196" s="908"/>
      <c r="AB196" s="908"/>
      <c r="AC196" s="908"/>
      <c r="AD196" s="909"/>
      <c r="AE196" s="871"/>
      <c r="AF196" s="1028"/>
      <c r="AG196" s="929"/>
      <c r="AH196" s="929"/>
      <c r="AI196" s="929"/>
      <c r="AJ196" s="930"/>
      <c r="AK196" s="1029"/>
      <c r="AL196" s="914"/>
      <c r="AM196" s="914"/>
      <c r="AN196" s="915"/>
      <c r="AO196" s="798"/>
      <c r="AP196" s="1050"/>
      <c r="AQ196" s="901"/>
      <c r="AR196" s="881"/>
      <c r="AS196" s="1143" t="e">
        <f t="shared" si="0"/>
        <v>#DIV/0!</v>
      </c>
      <c r="AT196" s="1144" t="e">
        <f t="shared" si="1"/>
        <v>#DIV/0!</v>
      </c>
      <c r="AU196" s="1144" t="e">
        <f t="shared" si="2"/>
        <v>#DIV/0!</v>
      </c>
      <c r="AV196" s="1144" t="e">
        <f t="shared" si="3"/>
        <v>#DIV/0!</v>
      </c>
      <c r="AW196" s="1145" t="e">
        <f t="shared" si="33"/>
        <v>#DIV/0!</v>
      </c>
      <c r="AX196" s="1145" t="e">
        <f t="shared" si="34"/>
        <v>#DIV/0!</v>
      </c>
      <c r="AY196" s="1145" t="e">
        <f t="shared" si="35"/>
        <v>#DIV/0!</v>
      </c>
      <c r="AZ196" s="1145" t="e">
        <f t="shared" si="7"/>
        <v>#DIV/0!</v>
      </c>
      <c r="BA196" s="1146" t="e">
        <f t="shared" si="8"/>
        <v>#DIV/0!</v>
      </c>
      <c r="BB196" s="1146" t="e">
        <f t="shared" si="9"/>
        <v>#DIV/0!</v>
      </c>
      <c r="BC196" s="1146" t="e">
        <f t="shared" si="10"/>
        <v>#DIV/0!</v>
      </c>
      <c r="BD196" s="1146" t="e">
        <f t="shared" si="11"/>
        <v>#DIV/0!</v>
      </c>
      <c r="BE196" s="921">
        <v>0.2</v>
      </c>
      <c r="BF196" s="921">
        <v>0.8</v>
      </c>
      <c r="BG196" s="1146" t="e">
        <f t="shared" si="12"/>
        <v>#DIV/0!</v>
      </c>
      <c r="BH196" s="1146" t="e">
        <f t="shared" si="13"/>
        <v>#DIV/0!</v>
      </c>
      <c r="BI196" s="1146" t="e">
        <f t="shared" si="14"/>
        <v>#DIV/0!</v>
      </c>
      <c r="BJ196" s="1146" t="e">
        <f t="shared" si="84"/>
        <v>#DIV/0!</v>
      </c>
      <c r="BK196" s="1146" t="e">
        <f t="shared" si="84"/>
        <v>#DIV/0!</v>
      </c>
      <c r="BL196" s="1146" t="e">
        <f t="shared" si="16"/>
        <v>#DIV/0!</v>
      </c>
      <c r="BM196" s="1146" t="e">
        <f t="shared" si="17"/>
        <v>#DIV/0!</v>
      </c>
      <c r="BN196" s="1146" t="e">
        <f t="shared" si="18"/>
        <v>#DIV/0!</v>
      </c>
      <c r="BO196" s="1146" t="e">
        <f t="shared" si="85"/>
        <v>#DIV/0!</v>
      </c>
      <c r="BP196" s="1146" t="e">
        <f t="shared" si="85"/>
        <v>#DIV/0!</v>
      </c>
      <c r="BQ196" s="1146" t="e">
        <f t="shared" si="85"/>
        <v>#DIV/0!</v>
      </c>
      <c r="BR196" s="1146" t="e">
        <f t="shared" si="85"/>
        <v>#DIV/0!</v>
      </c>
      <c r="BS196" s="4188"/>
      <c r="BT196" s="4188"/>
      <c r="BU196" s="4188"/>
      <c r="BV196" s="4188"/>
      <c r="BW196" s="4188"/>
      <c r="BX196" s="4188"/>
      <c r="BY196" s="4188"/>
      <c r="BZ196" s="4188"/>
      <c r="CA196" s="4191"/>
      <c r="CB196" s="798"/>
      <c r="CC196" s="4194"/>
      <c r="CD196" s="4188"/>
      <c r="CE196" s="4188"/>
      <c r="CF196" s="4191"/>
      <c r="CG196" s="4204"/>
      <c r="CH196" s="798"/>
      <c r="CI196" s="798"/>
      <c r="CJ196" s="798"/>
      <c r="CK196" s="798"/>
      <c r="CL196" s="798"/>
      <c r="CM196" s="798"/>
      <c r="CN196" s="798"/>
      <c r="CO196" s="798"/>
      <c r="CP196" s="798"/>
      <c r="CQ196" s="798"/>
      <c r="CR196" s="798"/>
      <c r="CS196" s="798"/>
      <c r="CT196" s="798"/>
    </row>
    <row r="197" spans="1:98" ht="13.5" customHeight="1">
      <c r="A197" s="4194"/>
      <c r="B197" s="1614"/>
      <c r="C197" s="842"/>
      <c r="D197" s="4209"/>
      <c r="E197" s="4210"/>
      <c r="F197" s="898"/>
      <c r="G197" s="964"/>
      <c r="H197" s="4191"/>
      <c r="I197" s="899"/>
      <c r="J197" s="900"/>
      <c r="K197" s="900"/>
      <c r="L197" s="900"/>
      <c r="M197" s="4191"/>
      <c r="N197" s="4194"/>
      <c r="O197" s="927"/>
      <c r="P197" s="901"/>
      <c r="Q197" s="4194"/>
      <c r="R197" s="4188"/>
      <c r="S197" s="4188"/>
      <c r="T197" s="4191"/>
      <c r="U197" s="818"/>
      <c r="V197" s="906">
        <v>7</v>
      </c>
      <c r="W197" s="1090"/>
      <c r="X197" s="1120"/>
      <c r="Y197" s="1120"/>
      <c r="Z197" s="898"/>
      <c r="AA197" s="908"/>
      <c r="AB197" s="908"/>
      <c r="AC197" s="908"/>
      <c r="AD197" s="909"/>
      <c r="AE197" s="871"/>
      <c r="AF197" s="1028"/>
      <c r="AG197" s="929"/>
      <c r="AH197" s="929"/>
      <c r="AI197" s="929"/>
      <c r="AJ197" s="930"/>
      <c r="AK197" s="1029"/>
      <c r="AL197" s="914"/>
      <c r="AM197" s="914"/>
      <c r="AN197" s="915"/>
      <c r="AO197" s="798"/>
      <c r="AP197" s="1050"/>
      <c r="AQ197" s="901"/>
      <c r="AR197" s="881"/>
      <c r="AS197" s="1143" t="e">
        <f t="shared" si="0"/>
        <v>#DIV/0!</v>
      </c>
      <c r="AT197" s="1144" t="e">
        <f t="shared" si="1"/>
        <v>#DIV/0!</v>
      </c>
      <c r="AU197" s="1144" t="e">
        <f t="shared" si="2"/>
        <v>#DIV/0!</v>
      </c>
      <c r="AV197" s="1144" t="e">
        <f t="shared" si="3"/>
        <v>#DIV/0!</v>
      </c>
      <c r="AW197" s="1145" t="e">
        <f t="shared" si="33"/>
        <v>#DIV/0!</v>
      </c>
      <c r="AX197" s="1145" t="e">
        <f t="shared" si="34"/>
        <v>#DIV/0!</v>
      </c>
      <c r="AY197" s="1145" t="e">
        <f t="shared" si="35"/>
        <v>#DIV/0!</v>
      </c>
      <c r="AZ197" s="1145" t="e">
        <f t="shared" si="7"/>
        <v>#DIV/0!</v>
      </c>
      <c r="BA197" s="1146" t="e">
        <f t="shared" si="8"/>
        <v>#DIV/0!</v>
      </c>
      <c r="BB197" s="1146" t="e">
        <f t="shared" si="9"/>
        <v>#DIV/0!</v>
      </c>
      <c r="BC197" s="1146" t="e">
        <f t="shared" si="10"/>
        <v>#DIV/0!</v>
      </c>
      <c r="BD197" s="1146" t="e">
        <f t="shared" si="11"/>
        <v>#DIV/0!</v>
      </c>
      <c r="BE197" s="921">
        <v>0.2</v>
      </c>
      <c r="BF197" s="921">
        <v>0.8</v>
      </c>
      <c r="BG197" s="1146" t="e">
        <f t="shared" si="12"/>
        <v>#DIV/0!</v>
      </c>
      <c r="BH197" s="1146" t="e">
        <f t="shared" si="13"/>
        <v>#DIV/0!</v>
      </c>
      <c r="BI197" s="1146" t="e">
        <f t="shared" si="14"/>
        <v>#DIV/0!</v>
      </c>
      <c r="BJ197" s="1146" t="e">
        <f t="shared" si="84"/>
        <v>#DIV/0!</v>
      </c>
      <c r="BK197" s="1146" t="e">
        <f t="shared" si="84"/>
        <v>#DIV/0!</v>
      </c>
      <c r="BL197" s="1146" t="e">
        <f t="shared" si="16"/>
        <v>#DIV/0!</v>
      </c>
      <c r="BM197" s="1146" t="e">
        <f t="shared" si="17"/>
        <v>#DIV/0!</v>
      </c>
      <c r="BN197" s="1146" t="e">
        <f t="shared" si="18"/>
        <v>#DIV/0!</v>
      </c>
      <c r="BO197" s="1146" t="e">
        <f t="shared" si="85"/>
        <v>#DIV/0!</v>
      </c>
      <c r="BP197" s="1146" t="e">
        <f t="shared" si="85"/>
        <v>#DIV/0!</v>
      </c>
      <c r="BQ197" s="1146" t="e">
        <f t="shared" si="85"/>
        <v>#DIV/0!</v>
      </c>
      <c r="BR197" s="1146" t="e">
        <f t="shared" si="85"/>
        <v>#DIV/0!</v>
      </c>
      <c r="BS197" s="4188"/>
      <c r="BT197" s="4188"/>
      <c r="BU197" s="4188"/>
      <c r="BV197" s="4188"/>
      <c r="BW197" s="4188"/>
      <c r="BX197" s="4188"/>
      <c r="BY197" s="4188"/>
      <c r="BZ197" s="4188"/>
      <c r="CA197" s="4191"/>
      <c r="CB197" s="798"/>
      <c r="CC197" s="4194"/>
      <c r="CD197" s="4188"/>
      <c r="CE197" s="4188"/>
      <c r="CF197" s="4191"/>
      <c r="CG197" s="4204"/>
      <c r="CH197" s="798"/>
      <c r="CI197" s="798"/>
      <c r="CJ197" s="798"/>
      <c r="CK197" s="798"/>
      <c r="CL197" s="798"/>
      <c r="CM197" s="798"/>
      <c r="CN197" s="798"/>
      <c r="CO197" s="798"/>
      <c r="CP197" s="798"/>
      <c r="CQ197" s="798"/>
      <c r="CR197" s="798"/>
      <c r="CS197" s="798"/>
      <c r="CT197" s="798"/>
    </row>
    <row r="198" spans="1:98" ht="13.5" customHeight="1">
      <c r="A198" s="4194"/>
      <c r="B198" s="1614"/>
      <c r="C198" s="842"/>
      <c r="D198" s="4209"/>
      <c r="E198" s="4210"/>
      <c r="F198" s="898"/>
      <c r="G198" s="964"/>
      <c r="H198" s="4191"/>
      <c r="I198" s="899"/>
      <c r="J198" s="900"/>
      <c r="K198" s="900"/>
      <c r="L198" s="900"/>
      <c r="M198" s="4191"/>
      <c r="N198" s="4194"/>
      <c r="O198" s="927"/>
      <c r="P198" s="901"/>
      <c r="Q198" s="4194"/>
      <c r="R198" s="4188"/>
      <c r="S198" s="4188"/>
      <c r="T198" s="4191"/>
      <c r="U198" s="818"/>
      <c r="V198" s="906">
        <v>8</v>
      </c>
      <c r="W198" s="1090"/>
      <c r="X198" s="1120"/>
      <c r="Y198" s="1120"/>
      <c r="Z198" s="898"/>
      <c r="AA198" s="908"/>
      <c r="AB198" s="908"/>
      <c r="AC198" s="908"/>
      <c r="AD198" s="909"/>
      <c r="AE198" s="871"/>
      <c r="AF198" s="1028"/>
      <c r="AG198" s="929"/>
      <c r="AH198" s="929"/>
      <c r="AI198" s="929"/>
      <c r="AJ198" s="930"/>
      <c r="AK198" s="1029"/>
      <c r="AL198" s="914"/>
      <c r="AM198" s="914"/>
      <c r="AN198" s="915"/>
      <c r="AO198" s="798"/>
      <c r="AP198" s="1050"/>
      <c r="AQ198" s="901"/>
      <c r="AR198" s="881"/>
      <c r="AS198" s="1143" t="e">
        <f t="shared" si="0"/>
        <v>#DIV/0!</v>
      </c>
      <c r="AT198" s="1144" t="e">
        <f t="shared" si="1"/>
        <v>#DIV/0!</v>
      </c>
      <c r="AU198" s="1144" t="e">
        <f t="shared" si="2"/>
        <v>#DIV/0!</v>
      </c>
      <c r="AV198" s="1144" t="e">
        <f t="shared" si="3"/>
        <v>#DIV/0!</v>
      </c>
      <c r="AW198" s="1145" t="e">
        <f t="shared" si="33"/>
        <v>#DIV/0!</v>
      </c>
      <c r="AX198" s="1145" t="e">
        <f t="shared" si="34"/>
        <v>#DIV/0!</v>
      </c>
      <c r="AY198" s="1145" t="e">
        <f t="shared" si="35"/>
        <v>#DIV/0!</v>
      </c>
      <c r="AZ198" s="1145" t="e">
        <f t="shared" si="7"/>
        <v>#DIV/0!</v>
      </c>
      <c r="BA198" s="1146" t="e">
        <f t="shared" si="8"/>
        <v>#DIV/0!</v>
      </c>
      <c r="BB198" s="1146" t="e">
        <f t="shared" si="9"/>
        <v>#DIV/0!</v>
      </c>
      <c r="BC198" s="1146" t="e">
        <f t="shared" si="10"/>
        <v>#DIV/0!</v>
      </c>
      <c r="BD198" s="1146" t="e">
        <f t="shared" si="11"/>
        <v>#DIV/0!</v>
      </c>
      <c r="BE198" s="921">
        <v>0.2</v>
      </c>
      <c r="BF198" s="921">
        <v>0.8</v>
      </c>
      <c r="BG198" s="1146" t="e">
        <f t="shared" si="12"/>
        <v>#DIV/0!</v>
      </c>
      <c r="BH198" s="1146" t="e">
        <f t="shared" si="13"/>
        <v>#DIV/0!</v>
      </c>
      <c r="BI198" s="1146" t="e">
        <f t="shared" si="14"/>
        <v>#DIV/0!</v>
      </c>
      <c r="BJ198" s="1146" t="e">
        <f t="shared" si="84"/>
        <v>#DIV/0!</v>
      </c>
      <c r="BK198" s="1146" t="e">
        <f t="shared" si="84"/>
        <v>#DIV/0!</v>
      </c>
      <c r="BL198" s="1146" t="e">
        <f t="shared" si="16"/>
        <v>#DIV/0!</v>
      </c>
      <c r="BM198" s="1146" t="e">
        <f t="shared" si="17"/>
        <v>#DIV/0!</v>
      </c>
      <c r="BN198" s="1146" t="e">
        <f t="shared" si="18"/>
        <v>#DIV/0!</v>
      </c>
      <c r="BO198" s="1146" t="e">
        <f t="shared" si="85"/>
        <v>#DIV/0!</v>
      </c>
      <c r="BP198" s="1146" t="e">
        <f t="shared" si="85"/>
        <v>#DIV/0!</v>
      </c>
      <c r="BQ198" s="1146" t="e">
        <f t="shared" si="85"/>
        <v>#DIV/0!</v>
      </c>
      <c r="BR198" s="1146" t="e">
        <f t="shared" si="85"/>
        <v>#DIV/0!</v>
      </c>
      <c r="BS198" s="4188"/>
      <c r="BT198" s="4188"/>
      <c r="BU198" s="4188"/>
      <c r="BV198" s="4188"/>
      <c r="BW198" s="4188"/>
      <c r="BX198" s="4188"/>
      <c r="BY198" s="4188"/>
      <c r="BZ198" s="4188"/>
      <c r="CA198" s="4191"/>
      <c r="CB198" s="798"/>
      <c r="CC198" s="4194"/>
      <c r="CD198" s="4188"/>
      <c r="CE198" s="4188"/>
      <c r="CF198" s="4191"/>
      <c r="CG198" s="4204"/>
      <c r="CH198" s="798"/>
      <c r="CI198" s="798"/>
      <c r="CJ198" s="798"/>
      <c r="CK198" s="798"/>
      <c r="CL198" s="798"/>
      <c r="CM198" s="798"/>
      <c r="CN198" s="798"/>
      <c r="CO198" s="798"/>
      <c r="CP198" s="798"/>
      <c r="CQ198" s="798"/>
      <c r="CR198" s="798"/>
      <c r="CS198" s="798"/>
      <c r="CT198" s="798"/>
    </row>
    <row r="199" spans="1:98" ht="13.5" customHeight="1">
      <c r="A199" s="4194"/>
      <c r="B199" s="1614"/>
      <c r="C199" s="842"/>
      <c r="D199" s="4209"/>
      <c r="E199" s="4210"/>
      <c r="F199" s="898"/>
      <c r="G199" s="964"/>
      <c r="H199" s="4191"/>
      <c r="I199" s="899"/>
      <c r="J199" s="900"/>
      <c r="K199" s="900"/>
      <c r="L199" s="900"/>
      <c r="M199" s="4191"/>
      <c r="N199" s="4194"/>
      <c r="O199" s="927"/>
      <c r="P199" s="901"/>
      <c r="Q199" s="4194"/>
      <c r="R199" s="4188"/>
      <c r="S199" s="4188"/>
      <c r="T199" s="4191"/>
      <c r="U199" s="818"/>
      <c r="V199" s="906">
        <v>9</v>
      </c>
      <c r="W199" s="1090"/>
      <c r="X199" s="1120"/>
      <c r="Y199" s="1120"/>
      <c r="Z199" s="898"/>
      <c r="AA199" s="908"/>
      <c r="AB199" s="908"/>
      <c r="AC199" s="908"/>
      <c r="AD199" s="909"/>
      <c r="AE199" s="871"/>
      <c r="AF199" s="1028"/>
      <c r="AG199" s="929"/>
      <c r="AH199" s="929"/>
      <c r="AI199" s="929"/>
      <c r="AJ199" s="930"/>
      <c r="AK199" s="1029"/>
      <c r="AL199" s="914"/>
      <c r="AM199" s="914"/>
      <c r="AN199" s="915"/>
      <c r="AO199" s="798"/>
      <c r="AP199" s="1050"/>
      <c r="AQ199" s="901"/>
      <c r="AR199" s="881"/>
      <c r="AS199" s="1143" t="e">
        <f t="shared" si="0"/>
        <v>#DIV/0!</v>
      </c>
      <c r="AT199" s="1144" t="e">
        <f t="shared" si="1"/>
        <v>#DIV/0!</v>
      </c>
      <c r="AU199" s="1144" t="e">
        <f t="shared" si="2"/>
        <v>#DIV/0!</v>
      </c>
      <c r="AV199" s="1144" t="e">
        <f t="shared" si="3"/>
        <v>#DIV/0!</v>
      </c>
      <c r="AW199" s="1145" t="e">
        <f t="shared" si="33"/>
        <v>#DIV/0!</v>
      </c>
      <c r="AX199" s="1145" t="e">
        <f t="shared" si="34"/>
        <v>#DIV/0!</v>
      </c>
      <c r="AY199" s="1145" t="e">
        <f t="shared" si="35"/>
        <v>#DIV/0!</v>
      </c>
      <c r="AZ199" s="1145" t="e">
        <f t="shared" si="7"/>
        <v>#DIV/0!</v>
      </c>
      <c r="BA199" s="1146" t="e">
        <f t="shared" si="8"/>
        <v>#DIV/0!</v>
      </c>
      <c r="BB199" s="1146" t="e">
        <f t="shared" si="9"/>
        <v>#DIV/0!</v>
      </c>
      <c r="BC199" s="1146" t="e">
        <f t="shared" si="10"/>
        <v>#DIV/0!</v>
      </c>
      <c r="BD199" s="1146" t="e">
        <f t="shared" si="11"/>
        <v>#DIV/0!</v>
      </c>
      <c r="BE199" s="921">
        <v>0.2</v>
      </c>
      <c r="BF199" s="921">
        <v>0.8</v>
      </c>
      <c r="BG199" s="1146" t="e">
        <f t="shared" si="12"/>
        <v>#DIV/0!</v>
      </c>
      <c r="BH199" s="1146" t="e">
        <f t="shared" si="13"/>
        <v>#DIV/0!</v>
      </c>
      <c r="BI199" s="1146" t="e">
        <f t="shared" si="14"/>
        <v>#DIV/0!</v>
      </c>
      <c r="BJ199" s="1146" t="e">
        <f t="shared" si="84"/>
        <v>#DIV/0!</v>
      </c>
      <c r="BK199" s="1146" t="e">
        <f t="shared" si="84"/>
        <v>#DIV/0!</v>
      </c>
      <c r="BL199" s="1146" t="e">
        <f t="shared" si="16"/>
        <v>#DIV/0!</v>
      </c>
      <c r="BM199" s="1146" t="e">
        <f t="shared" si="17"/>
        <v>#DIV/0!</v>
      </c>
      <c r="BN199" s="1146" t="e">
        <f t="shared" si="18"/>
        <v>#DIV/0!</v>
      </c>
      <c r="BO199" s="1146" t="e">
        <f t="shared" si="85"/>
        <v>#DIV/0!</v>
      </c>
      <c r="BP199" s="1146" t="e">
        <f t="shared" si="85"/>
        <v>#DIV/0!</v>
      </c>
      <c r="BQ199" s="1146" t="e">
        <f t="shared" si="85"/>
        <v>#DIV/0!</v>
      </c>
      <c r="BR199" s="1146" t="e">
        <f t="shared" si="85"/>
        <v>#DIV/0!</v>
      </c>
      <c r="BS199" s="4188"/>
      <c r="BT199" s="4188"/>
      <c r="BU199" s="4188"/>
      <c r="BV199" s="4188"/>
      <c r="BW199" s="4188"/>
      <c r="BX199" s="4188"/>
      <c r="BY199" s="4188"/>
      <c r="BZ199" s="4188"/>
      <c r="CA199" s="4191"/>
      <c r="CB199" s="798"/>
      <c r="CC199" s="4194"/>
      <c r="CD199" s="4188"/>
      <c r="CE199" s="4188"/>
      <c r="CF199" s="4191"/>
      <c r="CG199" s="4204"/>
      <c r="CH199" s="798"/>
      <c r="CI199" s="798"/>
      <c r="CJ199" s="798"/>
      <c r="CK199" s="798"/>
      <c r="CL199" s="798"/>
      <c r="CM199" s="798"/>
      <c r="CN199" s="798"/>
      <c r="CO199" s="798"/>
      <c r="CP199" s="798"/>
      <c r="CQ199" s="798"/>
      <c r="CR199" s="798"/>
      <c r="CS199" s="798"/>
      <c r="CT199" s="798"/>
    </row>
    <row r="200" spans="1:98" ht="15" customHeight="1" thickBot="1">
      <c r="A200" s="4195"/>
      <c r="B200" s="1195"/>
      <c r="C200" s="838"/>
      <c r="D200" s="4211"/>
      <c r="E200" s="4212"/>
      <c r="F200" s="983"/>
      <c r="G200" s="984"/>
      <c r="H200" s="4192"/>
      <c r="I200" s="1063"/>
      <c r="J200" s="986"/>
      <c r="K200" s="986"/>
      <c r="L200" s="986"/>
      <c r="M200" s="4192"/>
      <c r="N200" s="4195"/>
      <c r="O200" s="987"/>
      <c r="P200" s="985"/>
      <c r="Q200" s="4195"/>
      <c r="R200" s="4189"/>
      <c r="S200" s="4189"/>
      <c r="T200" s="4192"/>
      <c r="U200" s="818"/>
      <c r="V200" s="981">
        <v>10</v>
      </c>
      <c r="W200" s="1068"/>
      <c r="X200" s="1121"/>
      <c r="Y200" s="1121"/>
      <c r="Z200" s="983"/>
      <c r="AA200" s="989"/>
      <c r="AB200" s="989"/>
      <c r="AC200" s="989"/>
      <c r="AD200" s="990"/>
      <c r="AE200" s="871"/>
      <c r="AF200" s="1071"/>
      <c r="AG200" s="991"/>
      <c r="AH200" s="991"/>
      <c r="AI200" s="991"/>
      <c r="AJ200" s="992"/>
      <c r="AK200" s="1073"/>
      <c r="AL200" s="994"/>
      <c r="AM200" s="994"/>
      <c r="AN200" s="1074"/>
      <c r="AO200" s="798"/>
      <c r="AP200" s="1075"/>
      <c r="AQ200" s="985"/>
      <c r="AR200" s="881"/>
      <c r="AS200" s="1147" t="e">
        <f t="shared" si="0"/>
        <v>#DIV/0!</v>
      </c>
      <c r="AT200" s="1148" t="e">
        <f t="shared" si="1"/>
        <v>#DIV/0!</v>
      </c>
      <c r="AU200" s="1148" t="e">
        <f t="shared" si="2"/>
        <v>#DIV/0!</v>
      </c>
      <c r="AV200" s="1148" t="e">
        <f t="shared" si="3"/>
        <v>#DIV/0!</v>
      </c>
      <c r="AW200" s="1149" t="e">
        <f t="shared" si="33"/>
        <v>#DIV/0!</v>
      </c>
      <c r="AX200" s="1149" t="e">
        <f t="shared" si="34"/>
        <v>#DIV/0!</v>
      </c>
      <c r="AY200" s="1149" t="e">
        <f t="shared" si="35"/>
        <v>#DIV/0!</v>
      </c>
      <c r="AZ200" s="1149" t="e">
        <f t="shared" si="7"/>
        <v>#DIV/0!</v>
      </c>
      <c r="BA200" s="1150" t="e">
        <f t="shared" si="8"/>
        <v>#DIV/0!</v>
      </c>
      <c r="BB200" s="1150" t="e">
        <f t="shared" si="9"/>
        <v>#DIV/0!</v>
      </c>
      <c r="BC200" s="1150" t="e">
        <f t="shared" si="10"/>
        <v>#DIV/0!</v>
      </c>
      <c r="BD200" s="1150" t="e">
        <f t="shared" si="11"/>
        <v>#DIV/0!</v>
      </c>
      <c r="BE200" s="1080">
        <v>0.2</v>
      </c>
      <c r="BF200" s="1080">
        <v>0.8</v>
      </c>
      <c r="BG200" s="1150" t="e">
        <f t="shared" si="12"/>
        <v>#DIV/0!</v>
      </c>
      <c r="BH200" s="1150" t="e">
        <f t="shared" si="13"/>
        <v>#DIV/0!</v>
      </c>
      <c r="BI200" s="1150" t="e">
        <f t="shared" si="14"/>
        <v>#DIV/0!</v>
      </c>
      <c r="BJ200" s="1150" t="e">
        <f t="shared" si="84"/>
        <v>#DIV/0!</v>
      </c>
      <c r="BK200" s="1150" t="e">
        <f t="shared" si="84"/>
        <v>#DIV/0!</v>
      </c>
      <c r="BL200" s="1150" t="e">
        <f t="shared" si="16"/>
        <v>#DIV/0!</v>
      </c>
      <c r="BM200" s="1150" t="e">
        <f t="shared" si="17"/>
        <v>#DIV/0!</v>
      </c>
      <c r="BN200" s="1150" t="e">
        <f t="shared" si="18"/>
        <v>#DIV/0!</v>
      </c>
      <c r="BO200" s="1150" t="e">
        <f t="shared" si="85"/>
        <v>#DIV/0!</v>
      </c>
      <c r="BP200" s="1150" t="e">
        <f t="shared" si="85"/>
        <v>#DIV/0!</v>
      </c>
      <c r="BQ200" s="1150" t="e">
        <f t="shared" si="85"/>
        <v>#DIV/0!</v>
      </c>
      <c r="BR200" s="1150" t="e">
        <f t="shared" si="85"/>
        <v>#DIV/0!</v>
      </c>
      <c r="BS200" s="4189"/>
      <c r="BT200" s="4189"/>
      <c r="BU200" s="4189"/>
      <c r="BV200" s="4189"/>
      <c r="BW200" s="4189"/>
      <c r="BX200" s="4189"/>
      <c r="BY200" s="4189"/>
      <c r="BZ200" s="4189"/>
      <c r="CA200" s="4192"/>
      <c r="CB200" s="798"/>
      <c r="CC200" s="4195"/>
      <c r="CD200" s="4189"/>
      <c r="CE200" s="4189"/>
      <c r="CF200" s="4192"/>
      <c r="CG200" s="4205"/>
      <c r="CH200" s="798"/>
      <c r="CI200" s="798"/>
      <c r="CJ200" s="798"/>
      <c r="CK200" s="798"/>
      <c r="CL200" s="798"/>
      <c r="CM200" s="798"/>
      <c r="CN200" s="798"/>
      <c r="CO200" s="798"/>
      <c r="CP200" s="798"/>
      <c r="CQ200" s="798"/>
      <c r="CR200" s="798"/>
      <c r="CS200" s="798"/>
      <c r="CT200" s="798"/>
    </row>
    <row r="201" spans="1:98" ht="14.25" customHeight="1">
      <c r="A201" s="4206">
        <v>22</v>
      </c>
      <c r="B201" s="3418"/>
      <c r="C201" s="1308"/>
      <c r="D201" s="4213"/>
      <c r="E201" s="4208"/>
      <c r="F201" s="858"/>
      <c r="G201" s="950"/>
      <c r="H201" s="4214"/>
      <c r="I201" s="860"/>
      <c r="J201" s="861"/>
      <c r="K201" s="861"/>
      <c r="L201" s="861"/>
      <c r="M201" s="4215"/>
      <c r="N201" s="4198"/>
      <c r="O201" s="954"/>
      <c r="P201" s="951"/>
      <c r="Q201" s="4199"/>
      <c r="R201" s="4200"/>
      <c r="S201" s="4200"/>
      <c r="T201" s="4201"/>
      <c r="U201" s="818"/>
      <c r="V201" s="867">
        <v>1</v>
      </c>
      <c r="W201" s="954"/>
      <c r="X201" s="1122"/>
      <c r="Y201" s="1122"/>
      <c r="Z201" s="858"/>
      <c r="AA201" s="869"/>
      <c r="AB201" s="869"/>
      <c r="AC201" s="869"/>
      <c r="AD201" s="870"/>
      <c r="AE201" s="871"/>
      <c r="AF201" s="1086"/>
      <c r="AG201" s="874"/>
      <c r="AH201" s="874"/>
      <c r="AI201" s="874"/>
      <c r="AJ201" s="875"/>
      <c r="AK201" s="1041"/>
      <c r="AL201" s="877"/>
      <c r="AM201" s="877"/>
      <c r="AN201" s="878"/>
      <c r="AO201" s="798"/>
      <c r="AP201" s="879"/>
      <c r="AQ201" s="880"/>
      <c r="AR201" s="881"/>
      <c r="AS201" s="1139" t="e">
        <f t="shared" si="0"/>
        <v>#DIV/0!</v>
      </c>
      <c r="AT201" s="1140" t="e">
        <f t="shared" si="1"/>
        <v>#DIV/0!</v>
      </c>
      <c r="AU201" s="1140" t="e">
        <f t="shared" si="2"/>
        <v>#DIV/0!</v>
      </c>
      <c r="AV201" s="1140" t="e">
        <f t="shared" si="3"/>
        <v>#DIV/0!</v>
      </c>
      <c r="AW201" s="1141" t="e">
        <f t="shared" si="33"/>
        <v>#DIV/0!</v>
      </c>
      <c r="AX201" s="1141" t="e">
        <f t="shared" si="34"/>
        <v>#DIV/0!</v>
      </c>
      <c r="AY201" s="1141" t="e">
        <f t="shared" si="35"/>
        <v>#DIV/0!</v>
      </c>
      <c r="AZ201" s="1141" t="e">
        <f t="shared" si="7"/>
        <v>#DIV/0!</v>
      </c>
      <c r="BA201" s="1142" t="e">
        <f t="shared" si="8"/>
        <v>#DIV/0!</v>
      </c>
      <c r="BB201" s="1142" t="e">
        <f t="shared" si="9"/>
        <v>#DIV/0!</v>
      </c>
      <c r="BC201" s="1142" t="e">
        <f t="shared" si="10"/>
        <v>#DIV/0!</v>
      </c>
      <c r="BD201" s="1142" t="e">
        <f t="shared" si="11"/>
        <v>#DIV/0!</v>
      </c>
      <c r="BE201" s="886">
        <v>0.2</v>
      </c>
      <c r="BF201" s="886">
        <v>0.8</v>
      </c>
      <c r="BG201" s="1142" t="e">
        <f t="shared" si="12"/>
        <v>#DIV/0!</v>
      </c>
      <c r="BH201" s="1142" t="e">
        <f t="shared" si="13"/>
        <v>#DIV/0!</v>
      </c>
      <c r="BI201" s="1142" t="e">
        <f t="shared" si="14"/>
        <v>#DIV/0!</v>
      </c>
      <c r="BJ201" s="1142" t="e">
        <f t="shared" si="84"/>
        <v>#DIV/0!</v>
      </c>
      <c r="BK201" s="1142" t="e">
        <f t="shared" si="84"/>
        <v>#DIV/0!</v>
      </c>
      <c r="BL201" s="1142" t="e">
        <f t="shared" si="16"/>
        <v>#DIV/0!</v>
      </c>
      <c r="BM201" s="1142" t="e">
        <f t="shared" si="17"/>
        <v>#DIV/0!</v>
      </c>
      <c r="BN201" s="1142" t="e">
        <f t="shared" si="18"/>
        <v>#DIV/0!</v>
      </c>
      <c r="BO201" s="1142" t="e">
        <f t="shared" si="85"/>
        <v>#DIV/0!</v>
      </c>
      <c r="BP201" s="1142" t="e">
        <f t="shared" si="85"/>
        <v>#DIV/0!</v>
      </c>
      <c r="BQ201" s="1142" t="e">
        <f t="shared" si="85"/>
        <v>#DIV/0!</v>
      </c>
      <c r="BR201" s="1142" t="e">
        <f t="shared" si="85"/>
        <v>#DIV/0!</v>
      </c>
      <c r="BS201" s="4197" t="e">
        <f t="shared" ref="BS201:BV201" si="88">AVERAGEIF(BO201:BO210,"&lt;&gt;#¡DIV/0!")</f>
        <v>#DIV/0!</v>
      </c>
      <c r="BT201" s="4197" t="e">
        <f t="shared" si="88"/>
        <v>#DIV/0!</v>
      </c>
      <c r="BU201" s="4197" t="e">
        <f t="shared" si="88"/>
        <v>#DIV/0!</v>
      </c>
      <c r="BV201" s="4197" t="e">
        <f t="shared" si="88"/>
        <v>#DIV/0!</v>
      </c>
      <c r="BW201" s="4187" t="e">
        <f>+C201*BS201</f>
        <v>#DIV/0!</v>
      </c>
      <c r="BX201" s="4187" t="e">
        <f>+C201*BT201</f>
        <v>#DIV/0!</v>
      </c>
      <c r="BY201" s="4187" t="e">
        <f>+C201*BU201</f>
        <v>#DIV/0!</v>
      </c>
      <c r="BZ201" s="4187" t="e">
        <f>+C201*BV201</f>
        <v>#DIV/0!</v>
      </c>
      <c r="CA201" s="4190" t="e">
        <f>SUM(BW201:BZ210)</f>
        <v>#DIV/0!</v>
      </c>
      <c r="CB201" s="798"/>
      <c r="CC201" s="4193" t="e">
        <f t="shared" ref="CC201:CF201" si="89">+Q201/$N$201</f>
        <v>#DIV/0!</v>
      </c>
      <c r="CD201" s="4196" t="e">
        <f t="shared" si="89"/>
        <v>#DIV/0!</v>
      </c>
      <c r="CE201" s="4196" t="e">
        <f t="shared" si="89"/>
        <v>#DIV/0!</v>
      </c>
      <c r="CF201" s="4202" t="e">
        <f t="shared" si="89"/>
        <v>#DIV/0!</v>
      </c>
      <c r="CG201" s="4203" t="e">
        <f>AVERAGE(CC201:CF210)</f>
        <v>#DIV/0!</v>
      </c>
      <c r="CH201" s="798"/>
      <c r="CI201" s="798"/>
      <c r="CJ201" s="798"/>
      <c r="CK201" s="798"/>
      <c r="CL201" s="798"/>
      <c r="CM201" s="798"/>
      <c r="CN201" s="798"/>
      <c r="CO201" s="798"/>
      <c r="CP201" s="798"/>
      <c r="CQ201" s="798"/>
      <c r="CR201" s="798"/>
      <c r="CS201" s="798"/>
      <c r="CT201" s="798"/>
    </row>
    <row r="202" spans="1:98" ht="14.25" customHeight="1">
      <c r="A202" s="4194"/>
      <c r="B202" s="1614"/>
      <c r="C202" s="842"/>
      <c r="D202" s="4209"/>
      <c r="E202" s="4210"/>
      <c r="F202" s="898"/>
      <c r="G202" s="964"/>
      <c r="H202" s="4191"/>
      <c r="I202" s="899"/>
      <c r="J202" s="900"/>
      <c r="K202" s="900"/>
      <c r="L202" s="900"/>
      <c r="M202" s="4191"/>
      <c r="N202" s="4194"/>
      <c r="O202" s="927"/>
      <c r="P202" s="901"/>
      <c r="Q202" s="4194"/>
      <c r="R202" s="4188"/>
      <c r="S202" s="4188"/>
      <c r="T202" s="4191"/>
      <c r="U202" s="818"/>
      <c r="V202" s="906">
        <v>2</v>
      </c>
      <c r="W202" s="1090"/>
      <c r="X202" s="1120"/>
      <c r="Y202" s="1120"/>
      <c r="Z202" s="898"/>
      <c r="AA202" s="908"/>
      <c r="AB202" s="908"/>
      <c r="AC202" s="908"/>
      <c r="AD202" s="909"/>
      <c r="AE202" s="871"/>
      <c r="AF202" s="1028"/>
      <c r="AG202" s="929"/>
      <c r="AH202" s="929"/>
      <c r="AI202" s="929"/>
      <c r="AJ202" s="930"/>
      <c r="AK202" s="1029"/>
      <c r="AL202" s="914"/>
      <c r="AM202" s="914"/>
      <c r="AN202" s="915"/>
      <c r="AO202" s="798"/>
      <c r="AP202" s="1050"/>
      <c r="AQ202" s="901"/>
      <c r="AR202" s="881"/>
      <c r="AS202" s="1143" t="e">
        <f t="shared" si="0"/>
        <v>#DIV/0!</v>
      </c>
      <c r="AT202" s="1144" t="e">
        <f t="shared" si="1"/>
        <v>#DIV/0!</v>
      </c>
      <c r="AU202" s="1144" t="e">
        <f t="shared" si="2"/>
        <v>#DIV/0!</v>
      </c>
      <c r="AV202" s="1144" t="e">
        <f t="shared" si="3"/>
        <v>#DIV/0!</v>
      </c>
      <c r="AW202" s="1145" t="e">
        <f t="shared" si="33"/>
        <v>#DIV/0!</v>
      </c>
      <c r="AX202" s="1145" t="e">
        <f t="shared" si="34"/>
        <v>#DIV/0!</v>
      </c>
      <c r="AY202" s="1145" t="e">
        <f t="shared" si="35"/>
        <v>#DIV/0!</v>
      </c>
      <c r="AZ202" s="1145" t="e">
        <f t="shared" si="7"/>
        <v>#DIV/0!</v>
      </c>
      <c r="BA202" s="1146" t="e">
        <f t="shared" si="8"/>
        <v>#DIV/0!</v>
      </c>
      <c r="BB202" s="1146" t="e">
        <f t="shared" si="9"/>
        <v>#DIV/0!</v>
      </c>
      <c r="BC202" s="1146" t="e">
        <f t="shared" si="10"/>
        <v>#DIV/0!</v>
      </c>
      <c r="BD202" s="1146" t="e">
        <f t="shared" si="11"/>
        <v>#DIV/0!</v>
      </c>
      <c r="BE202" s="921">
        <v>0.2</v>
      </c>
      <c r="BF202" s="921">
        <v>0.8</v>
      </c>
      <c r="BG202" s="1146" t="e">
        <f t="shared" si="12"/>
        <v>#DIV/0!</v>
      </c>
      <c r="BH202" s="1146" t="e">
        <f t="shared" si="13"/>
        <v>#DIV/0!</v>
      </c>
      <c r="BI202" s="1146" t="e">
        <f t="shared" si="14"/>
        <v>#DIV/0!</v>
      </c>
      <c r="BJ202" s="1146" t="e">
        <f t="shared" si="84"/>
        <v>#DIV/0!</v>
      </c>
      <c r="BK202" s="1146" t="e">
        <f t="shared" si="84"/>
        <v>#DIV/0!</v>
      </c>
      <c r="BL202" s="1146" t="e">
        <f t="shared" si="16"/>
        <v>#DIV/0!</v>
      </c>
      <c r="BM202" s="1146" t="e">
        <f t="shared" si="17"/>
        <v>#DIV/0!</v>
      </c>
      <c r="BN202" s="1146" t="e">
        <f t="shared" si="18"/>
        <v>#DIV/0!</v>
      </c>
      <c r="BO202" s="1146" t="e">
        <f t="shared" si="85"/>
        <v>#DIV/0!</v>
      </c>
      <c r="BP202" s="1146" t="e">
        <f t="shared" si="85"/>
        <v>#DIV/0!</v>
      </c>
      <c r="BQ202" s="1146" t="e">
        <f t="shared" si="85"/>
        <v>#DIV/0!</v>
      </c>
      <c r="BR202" s="1146" t="e">
        <f t="shared" si="85"/>
        <v>#DIV/0!</v>
      </c>
      <c r="BS202" s="4188"/>
      <c r="BT202" s="4188"/>
      <c r="BU202" s="4188"/>
      <c r="BV202" s="4188"/>
      <c r="BW202" s="4188"/>
      <c r="BX202" s="4188"/>
      <c r="BY202" s="4188"/>
      <c r="BZ202" s="4188"/>
      <c r="CA202" s="4191"/>
      <c r="CB202" s="798"/>
      <c r="CC202" s="4194"/>
      <c r="CD202" s="4188"/>
      <c r="CE202" s="4188"/>
      <c r="CF202" s="4191"/>
      <c r="CG202" s="4204"/>
      <c r="CH202" s="798"/>
      <c r="CI202" s="798"/>
      <c r="CJ202" s="798"/>
      <c r="CK202" s="798"/>
      <c r="CL202" s="798"/>
      <c r="CM202" s="798"/>
      <c r="CN202" s="798"/>
      <c r="CO202" s="798"/>
      <c r="CP202" s="798"/>
      <c r="CQ202" s="798"/>
      <c r="CR202" s="798"/>
      <c r="CS202" s="798"/>
      <c r="CT202" s="798"/>
    </row>
    <row r="203" spans="1:98" ht="14.25" customHeight="1">
      <c r="A203" s="4194"/>
      <c r="B203" s="1614"/>
      <c r="C203" s="842"/>
      <c r="D203" s="4209"/>
      <c r="E203" s="4210"/>
      <c r="F203" s="898"/>
      <c r="G203" s="964"/>
      <c r="H203" s="4191"/>
      <c r="I203" s="899"/>
      <c r="J203" s="900"/>
      <c r="K203" s="900"/>
      <c r="L203" s="900"/>
      <c r="M203" s="4191"/>
      <c r="N203" s="4194"/>
      <c r="O203" s="927"/>
      <c r="P203" s="901"/>
      <c r="Q203" s="4194"/>
      <c r="R203" s="4188"/>
      <c r="S203" s="4188"/>
      <c r="T203" s="4191"/>
      <c r="U203" s="818"/>
      <c r="V203" s="906">
        <v>3</v>
      </c>
      <c r="W203" s="1090"/>
      <c r="X203" s="1120"/>
      <c r="Y203" s="1120"/>
      <c r="Z203" s="898"/>
      <c r="AA203" s="908"/>
      <c r="AB203" s="908"/>
      <c r="AC203" s="908"/>
      <c r="AD203" s="909"/>
      <c r="AE203" s="871"/>
      <c r="AF203" s="1028"/>
      <c r="AG203" s="929"/>
      <c r="AH203" s="929"/>
      <c r="AI203" s="929"/>
      <c r="AJ203" s="930"/>
      <c r="AK203" s="1029"/>
      <c r="AL203" s="914"/>
      <c r="AM203" s="914"/>
      <c r="AN203" s="915"/>
      <c r="AO203" s="798"/>
      <c r="AP203" s="1050"/>
      <c r="AQ203" s="901"/>
      <c r="AR203" s="881"/>
      <c r="AS203" s="1143" t="e">
        <f t="shared" si="0"/>
        <v>#DIV/0!</v>
      </c>
      <c r="AT203" s="1144" t="e">
        <f t="shared" si="1"/>
        <v>#DIV/0!</v>
      </c>
      <c r="AU203" s="1144" t="e">
        <f t="shared" si="2"/>
        <v>#DIV/0!</v>
      </c>
      <c r="AV203" s="1144" t="e">
        <f t="shared" si="3"/>
        <v>#DIV/0!</v>
      </c>
      <c r="AW203" s="1145" t="e">
        <f t="shared" si="33"/>
        <v>#DIV/0!</v>
      </c>
      <c r="AX203" s="1145" t="e">
        <f t="shared" si="34"/>
        <v>#DIV/0!</v>
      </c>
      <c r="AY203" s="1145" t="e">
        <f t="shared" si="35"/>
        <v>#DIV/0!</v>
      </c>
      <c r="AZ203" s="1145" t="e">
        <f t="shared" si="7"/>
        <v>#DIV/0!</v>
      </c>
      <c r="BA203" s="1146" t="e">
        <f t="shared" si="8"/>
        <v>#DIV/0!</v>
      </c>
      <c r="BB203" s="1146" t="e">
        <f t="shared" si="9"/>
        <v>#DIV/0!</v>
      </c>
      <c r="BC203" s="1146" t="e">
        <f t="shared" si="10"/>
        <v>#DIV/0!</v>
      </c>
      <c r="BD203" s="1146" t="e">
        <f t="shared" si="11"/>
        <v>#DIV/0!</v>
      </c>
      <c r="BE203" s="921">
        <v>0.2</v>
      </c>
      <c r="BF203" s="921">
        <v>0.8</v>
      </c>
      <c r="BG203" s="1146" t="e">
        <f t="shared" si="12"/>
        <v>#DIV/0!</v>
      </c>
      <c r="BH203" s="1146" t="e">
        <f t="shared" si="13"/>
        <v>#DIV/0!</v>
      </c>
      <c r="BI203" s="1146" t="e">
        <f t="shared" si="14"/>
        <v>#DIV/0!</v>
      </c>
      <c r="BJ203" s="1146" t="e">
        <f t="shared" si="84"/>
        <v>#DIV/0!</v>
      </c>
      <c r="BK203" s="1146" t="e">
        <f t="shared" si="84"/>
        <v>#DIV/0!</v>
      </c>
      <c r="BL203" s="1146" t="e">
        <f t="shared" si="16"/>
        <v>#DIV/0!</v>
      </c>
      <c r="BM203" s="1146" t="e">
        <f t="shared" si="17"/>
        <v>#DIV/0!</v>
      </c>
      <c r="BN203" s="1146" t="e">
        <f t="shared" si="18"/>
        <v>#DIV/0!</v>
      </c>
      <c r="BO203" s="1146" t="e">
        <f t="shared" si="85"/>
        <v>#DIV/0!</v>
      </c>
      <c r="BP203" s="1146" t="e">
        <f t="shared" si="85"/>
        <v>#DIV/0!</v>
      </c>
      <c r="BQ203" s="1146" t="e">
        <f t="shared" si="85"/>
        <v>#DIV/0!</v>
      </c>
      <c r="BR203" s="1146" t="e">
        <f t="shared" si="85"/>
        <v>#DIV/0!</v>
      </c>
      <c r="BS203" s="4188"/>
      <c r="BT203" s="4188"/>
      <c r="BU203" s="4188"/>
      <c r="BV203" s="4188"/>
      <c r="BW203" s="4188"/>
      <c r="BX203" s="4188"/>
      <c r="BY203" s="4188"/>
      <c r="BZ203" s="4188"/>
      <c r="CA203" s="4191"/>
      <c r="CB203" s="798"/>
      <c r="CC203" s="4194"/>
      <c r="CD203" s="4188"/>
      <c r="CE203" s="4188"/>
      <c r="CF203" s="4191"/>
      <c r="CG203" s="4204"/>
      <c r="CH203" s="798"/>
      <c r="CI203" s="798"/>
      <c r="CJ203" s="798"/>
      <c r="CK203" s="798"/>
      <c r="CL203" s="798"/>
      <c r="CM203" s="798"/>
      <c r="CN203" s="798"/>
      <c r="CO203" s="798"/>
      <c r="CP203" s="798"/>
      <c r="CQ203" s="798"/>
      <c r="CR203" s="798"/>
      <c r="CS203" s="798"/>
      <c r="CT203" s="798"/>
    </row>
    <row r="204" spans="1:98" ht="14.25" customHeight="1">
      <c r="A204" s="4194"/>
      <c r="B204" s="1614"/>
      <c r="C204" s="842"/>
      <c r="D204" s="4209"/>
      <c r="E204" s="4210"/>
      <c r="F204" s="898"/>
      <c r="G204" s="964"/>
      <c r="H204" s="4191"/>
      <c r="I204" s="899"/>
      <c r="J204" s="900"/>
      <c r="K204" s="900"/>
      <c r="L204" s="900"/>
      <c r="M204" s="4191"/>
      <c r="N204" s="4194"/>
      <c r="O204" s="927"/>
      <c r="P204" s="901"/>
      <c r="Q204" s="4194"/>
      <c r="R204" s="4188"/>
      <c r="S204" s="4188"/>
      <c r="T204" s="4191"/>
      <c r="U204" s="818"/>
      <c r="V204" s="906">
        <v>4</v>
      </c>
      <c r="W204" s="1090"/>
      <c r="X204" s="1120"/>
      <c r="Y204" s="1120"/>
      <c r="Z204" s="898"/>
      <c r="AA204" s="908"/>
      <c r="AB204" s="908"/>
      <c r="AC204" s="908"/>
      <c r="AD204" s="909"/>
      <c r="AE204" s="871"/>
      <c r="AF204" s="1028"/>
      <c r="AG204" s="929"/>
      <c r="AH204" s="929"/>
      <c r="AI204" s="929"/>
      <c r="AJ204" s="930"/>
      <c r="AK204" s="1029"/>
      <c r="AL204" s="914"/>
      <c r="AM204" s="914"/>
      <c r="AN204" s="915"/>
      <c r="AO204" s="798"/>
      <c r="AP204" s="1050"/>
      <c r="AQ204" s="901"/>
      <c r="AR204" s="881"/>
      <c r="AS204" s="1143" t="e">
        <f t="shared" si="0"/>
        <v>#DIV/0!</v>
      </c>
      <c r="AT204" s="1144" t="e">
        <f t="shared" si="1"/>
        <v>#DIV/0!</v>
      </c>
      <c r="AU204" s="1144" t="e">
        <f t="shared" si="2"/>
        <v>#DIV/0!</v>
      </c>
      <c r="AV204" s="1144" t="e">
        <f t="shared" si="3"/>
        <v>#DIV/0!</v>
      </c>
      <c r="AW204" s="1145" t="e">
        <f t="shared" si="33"/>
        <v>#DIV/0!</v>
      </c>
      <c r="AX204" s="1145" t="e">
        <f t="shared" si="34"/>
        <v>#DIV/0!</v>
      </c>
      <c r="AY204" s="1145" t="e">
        <f t="shared" si="35"/>
        <v>#DIV/0!</v>
      </c>
      <c r="AZ204" s="1145" t="e">
        <f t="shared" si="7"/>
        <v>#DIV/0!</v>
      </c>
      <c r="BA204" s="1146" t="e">
        <f t="shared" si="8"/>
        <v>#DIV/0!</v>
      </c>
      <c r="BB204" s="1146" t="e">
        <f t="shared" si="9"/>
        <v>#DIV/0!</v>
      </c>
      <c r="BC204" s="1146" t="e">
        <f t="shared" si="10"/>
        <v>#DIV/0!</v>
      </c>
      <c r="BD204" s="1146" t="e">
        <f t="shared" si="11"/>
        <v>#DIV/0!</v>
      </c>
      <c r="BE204" s="921">
        <v>0.2</v>
      </c>
      <c r="BF204" s="921">
        <v>0.8</v>
      </c>
      <c r="BG204" s="1146" t="e">
        <f t="shared" si="12"/>
        <v>#DIV/0!</v>
      </c>
      <c r="BH204" s="1146" t="e">
        <f t="shared" si="13"/>
        <v>#DIV/0!</v>
      </c>
      <c r="BI204" s="1146" t="e">
        <f t="shared" si="14"/>
        <v>#DIV/0!</v>
      </c>
      <c r="BJ204" s="1146" t="e">
        <f t="shared" si="84"/>
        <v>#DIV/0!</v>
      </c>
      <c r="BK204" s="1146" t="e">
        <f t="shared" si="84"/>
        <v>#DIV/0!</v>
      </c>
      <c r="BL204" s="1146" t="e">
        <f t="shared" si="16"/>
        <v>#DIV/0!</v>
      </c>
      <c r="BM204" s="1146" t="e">
        <f t="shared" si="17"/>
        <v>#DIV/0!</v>
      </c>
      <c r="BN204" s="1146" t="e">
        <f t="shared" si="18"/>
        <v>#DIV/0!</v>
      </c>
      <c r="BO204" s="1146" t="e">
        <f t="shared" si="85"/>
        <v>#DIV/0!</v>
      </c>
      <c r="BP204" s="1146" t="e">
        <f t="shared" si="85"/>
        <v>#DIV/0!</v>
      </c>
      <c r="BQ204" s="1146" t="e">
        <f t="shared" si="85"/>
        <v>#DIV/0!</v>
      </c>
      <c r="BR204" s="1146" t="e">
        <f t="shared" si="85"/>
        <v>#DIV/0!</v>
      </c>
      <c r="BS204" s="4188"/>
      <c r="BT204" s="4188"/>
      <c r="BU204" s="4188"/>
      <c r="BV204" s="4188"/>
      <c r="BW204" s="4188"/>
      <c r="BX204" s="4188"/>
      <c r="BY204" s="4188"/>
      <c r="BZ204" s="4188"/>
      <c r="CA204" s="4191"/>
      <c r="CB204" s="798"/>
      <c r="CC204" s="4194"/>
      <c r="CD204" s="4188"/>
      <c r="CE204" s="4188"/>
      <c r="CF204" s="4191"/>
      <c r="CG204" s="4204"/>
      <c r="CH204" s="798"/>
      <c r="CI204" s="798"/>
      <c r="CJ204" s="798"/>
      <c r="CK204" s="798"/>
      <c r="CL204" s="798"/>
      <c r="CM204" s="798"/>
      <c r="CN204" s="798"/>
      <c r="CO204" s="798"/>
      <c r="CP204" s="798"/>
      <c r="CQ204" s="798"/>
      <c r="CR204" s="798"/>
      <c r="CS204" s="798"/>
      <c r="CT204" s="798"/>
    </row>
    <row r="205" spans="1:98" ht="14.25" customHeight="1">
      <c r="A205" s="4194"/>
      <c r="B205" s="1614"/>
      <c r="C205" s="842"/>
      <c r="D205" s="4209"/>
      <c r="E205" s="4210"/>
      <c r="F205" s="898"/>
      <c r="G205" s="964"/>
      <c r="H205" s="4191"/>
      <c r="I205" s="899"/>
      <c r="J205" s="900"/>
      <c r="K205" s="900"/>
      <c r="L205" s="900"/>
      <c r="M205" s="4191"/>
      <c r="N205" s="4194"/>
      <c r="O205" s="927"/>
      <c r="P205" s="901"/>
      <c r="Q205" s="4194"/>
      <c r="R205" s="4188"/>
      <c r="S205" s="4188"/>
      <c r="T205" s="4191"/>
      <c r="U205" s="818"/>
      <c r="V205" s="906">
        <v>5</v>
      </c>
      <c r="W205" s="1090"/>
      <c r="X205" s="1120"/>
      <c r="Y205" s="1120"/>
      <c r="Z205" s="898"/>
      <c r="AA205" s="908"/>
      <c r="AB205" s="908"/>
      <c r="AC205" s="908"/>
      <c r="AD205" s="909"/>
      <c r="AE205" s="871"/>
      <c r="AF205" s="1028"/>
      <c r="AG205" s="929"/>
      <c r="AH205" s="929"/>
      <c r="AI205" s="929"/>
      <c r="AJ205" s="930"/>
      <c r="AK205" s="1029"/>
      <c r="AL205" s="914"/>
      <c r="AM205" s="914"/>
      <c r="AN205" s="915"/>
      <c r="AO205" s="798"/>
      <c r="AP205" s="1050"/>
      <c r="AQ205" s="901"/>
      <c r="AR205" s="881"/>
      <c r="AS205" s="1143" t="e">
        <f t="shared" si="0"/>
        <v>#DIV/0!</v>
      </c>
      <c r="AT205" s="1144" t="e">
        <f t="shared" si="1"/>
        <v>#DIV/0!</v>
      </c>
      <c r="AU205" s="1144" t="e">
        <f t="shared" si="2"/>
        <v>#DIV/0!</v>
      </c>
      <c r="AV205" s="1144" t="e">
        <f t="shared" si="3"/>
        <v>#DIV/0!</v>
      </c>
      <c r="AW205" s="1145" t="e">
        <f t="shared" si="33"/>
        <v>#DIV/0!</v>
      </c>
      <c r="AX205" s="1145" t="e">
        <f t="shared" si="34"/>
        <v>#DIV/0!</v>
      </c>
      <c r="AY205" s="1145" t="e">
        <f t="shared" si="35"/>
        <v>#DIV/0!</v>
      </c>
      <c r="AZ205" s="1145" t="e">
        <f t="shared" si="7"/>
        <v>#DIV/0!</v>
      </c>
      <c r="BA205" s="1146" t="e">
        <f t="shared" si="8"/>
        <v>#DIV/0!</v>
      </c>
      <c r="BB205" s="1146" t="e">
        <f t="shared" si="9"/>
        <v>#DIV/0!</v>
      </c>
      <c r="BC205" s="1146" t="e">
        <f t="shared" si="10"/>
        <v>#DIV/0!</v>
      </c>
      <c r="BD205" s="1146" t="e">
        <f t="shared" si="11"/>
        <v>#DIV/0!</v>
      </c>
      <c r="BE205" s="921">
        <v>0.2</v>
      </c>
      <c r="BF205" s="921">
        <v>0.8</v>
      </c>
      <c r="BG205" s="1146" t="e">
        <f t="shared" si="12"/>
        <v>#DIV/0!</v>
      </c>
      <c r="BH205" s="1146" t="e">
        <f t="shared" si="13"/>
        <v>#DIV/0!</v>
      </c>
      <c r="BI205" s="1146" t="e">
        <f t="shared" si="14"/>
        <v>#DIV/0!</v>
      </c>
      <c r="BJ205" s="1146" t="e">
        <f t="shared" ref="BJ205:BK220" si="90">+AZ205*BE205</f>
        <v>#DIV/0!</v>
      </c>
      <c r="BK205" s="1146" t="e">
        <f t="shared" si="90"/>
        <v>#DIV/0!</v>
      </c>
      <c r="BL205" s="1146" t="e">
        <f t="shared" si="16"/>
        <v>#DIV/0!</v>
      </c>
      <c r="BM205" s="1146" t="e">
        <f t="shared" si="17"/>
        <v>#DIV/0!</v>
      </c>
      <c r="BN205" s="1146" t="e">
        <f t="shared" si="18"/>
        <v>#DIV/0!</v>
      </c>
      <c r="BO205" s="1146" t="e">
        <f t="shared" ref="BO205:BR220" si="91">+BG205+BK205</f>
        <v>#DIV/0!</v>
      </c>
      <c r="BP205" s="1146" t="e">
        <f t="shared" si="91"/>
        <v>#DIV/0!</v>
      </c>
      <c r="BQ205" s="1146" t="e">
        <f t="shared" si="91"/>
        <v>#DIV/0!</v>
      </c>
      <c r="BR205" s="1146" t="e">
        <f t="shared" si="91"/>
        <v>#DIV/0!</v>
      </c>
      <c r="BS205" s="4188"/>
      <c r="BT205" s="4188"/>
      <c r="BU205" s="4188"/>
      <c r="BV205" s="4188"/>
      <c r="BW205" s="4188"/>
      <c r="BX205" s="4188"/>
      <c r="BY205" s="4188"/>
      <c r="BZ205" s="4188"/>
      <c r="CA205" s="4191"/>
      <c r="CB205" s="798"/>
      <c r="CC205" s="4194"/>
      <c r="CD205" s="4188"/>
      <c r="CE205" s="4188"/>
      <c r="CF205" s="4191"/>
      <c r="CG205" s="4204"/>
      <c r="CH205" s="798"/>
      <c r="CI205" s="798"/>
      <c r="CJ205" s="798"/>
      <c r="CK205" s="798"/>
      <c r="CL205" s="798"/>
      <c r="CM205" s="798"/>
      <c r="CN205" s="798"/>
      <c r="CO205" s="798"/>
      <c r="CP205" s="798"/>
      <c r="CQ205" s="798"/>
      <c r="CR205" s="798"/>
      <c r="CS205" s="798"/>
      <c r="CT205" s="798"/>
    </row>
    <row r="206" spans="1:98" ht="14.25" customHeight="1">
      <c r="A206" s="4194"/>
      <c r="B206" s="1614"/>
      <c r="C206" s="842"/>
      <c r="D206" s="4209"/>
      <c r="E206" s="4210"/>
      <c r="F206" s="898"/>
      <c r="G206" s="964"/>
      <c r="H206" s="4191"/>
      <c r="I206" s="899"/>
      <c r="J206" s="900"/>
      <c r="K206" s="900"/>
      <c r="L206" s="900"/>
      <c r="M206" s="4191"/>
      <c r="N206" s="4194"/>
      <c r="O206" s="927"/>
      <c r="P206" s="901"/>
      <c r="Q206" s="4194"/>
      <c r="R206" s="4188"/>
      <c r="S206" s="4188"/>
      <c r="T206" s="4191"/>
      <c r="U206" s="818"/>
      <c r="V206" s="906">
        <v>6</v>
      </c>
      <c r="W206" s="1090"/>
      <c r="X206" s="1120"/>
      <c r="Y206" s="1120"/>
      <c r="Z206" s="898"/>
      <c r="AA206" s="908"/>
      <c r="AB206" s="908"/>
      <c r="AC206" s="908"/>
      <c r="AD206" s="909"/>
      <c r="AE206" s="871"/>
      <c r="AF206" s="1028"/>
      <c r="AG206" s="929"/>
      <c r="AH206" s="929"/>
      <c r="AI206" s="929"/>
      <c r="AJ206" s="930"/>
      <c r="AK206" s="1029"/>
      <c r="AL206" s="914"/>
      <c r="AM206" s="914"/>
      <c r="AN206" s="915"/>
      <c r="AO206" s="798"/>
      <c r="AP206" s="1050"/>
      <c r="AQ206" s="901"/>
      <c r="AR206" s="881"/>
      <c r="AS206" s="1143" t="e">
        <f t="shared" si="0"/>
        <v>#DIV/0!</v>
      </c>
      <c r="AT206" s="1144" t="e">
        <f t="shared" si="1"/>
        <v>#DIV/0!</v>
      </c>
      <c r="AU206" s="1144" t="e">
        <f t="shared" si="2"/>
        <v>#DIV/0!</v>
      </c>
      <c r="AV206" s="1144" t="e">
        <f t="shared" si="3"/>
        <v>#DIV/0!</v>
      </c>
      <c r="AW206" s="1145" t="e">
        <f t="shared" si="33"/>
        <v>#DIV/0!</v>
      </c>
      <c r="AX206" s="1145" t="e">
        <f t="shared" si="34"/>
        <v>#DIV/0!</v>
      </c>
      <c r="AY206" s="1145" t="e">
        <f t="shared" si="35"/>
        <v>#DIV/0!</v>
      </c>
      <c r="AZ206" s="1145" t="e">
        <f t="shared" si="7"/>
        <v>#DIV/0!</v>
      </c>
      <c r="BA206" s="1146" t="e">
        <f t="shared" si="8"/>
        <v>#DIV/0!</v>
      </c>
      <c r="BB206" s="1146" t="e">
        <f t="shared" si="9"/>
        <v>#DIV/0!</v>
      </c>
      <c r="BC206" s="1146" t="e">
        <f t="shared" si="10"/>
        <v>#DIV/0!</v>
      </c>
      <c r="BD206" s="1146" t="e">
        <f t="shared" si="11"/>
        <v>#DIV/0!</v>
      </c>
      <c r="BE206" s="921">
        <v>0.2</v>
      </c>
      <c r="BF206" s="921">
        <v>0.8</v>
      </c>
      <c r="BG206" s="1146" t="e">
        <f t="shared" si="12"/>
        <v>#DIV/0!</v>
      </c>
      <c r="BH206" s="1146" t="e">
        <f t="shared" si="13"/>
        <v>#DIV/0!</v>
      </c>
      <c r="BI206" s="1146" t="e">
        <f t="shared" si="14"/>
        <v>#DIV/0!</v>
      </c>
      <c r="BJ206" s="1146" t="e">
        <f t="shared" si="90"/>
        <v>#DIV/0!</v>
      </c>
      <c r="BK206" s="1146" t="e">
        <f t="shared" si="90"/>
        <v>#DIV/0!</v>
      </c>
      <c r="BL206" s="1146" t="e">
        <f t="shared" si="16"/>
        <v>#DIV/0!</v>
      </c>
      <c r="BM206" s="1146" t="e">
        <f t="shared" si="17"/>
        <v>#DIV/0!</v>
      </c>
      <c r="BN206" s="1146" t="e">
        <f t="shared" si="18"/>
        <v>#DIV/0!</v>
      </c>
      <c r="BO206" s="1146" t="e">
        <f t="shared" si="91"/>
        <v>#DIV/0!</v>
      </c>
      <c r="BP206" s="1146" t="e">
        <f t="shared" si="91"/>
        <v>#DIV/0!</v>
      </c>
      <c r="BQ206" s="1146" t="e">
        <f t="shared" si="91"/>
        <v>#DIV/0!</v>
      </c>
      <c r="BR206" s="1146" t="e">
        <f t="shared" si="91"/>
        <v>#DIV/0!</v>
      </c>
      <c r="BS206" s="4188"/>
      <c r="BT206" s="4188"/>
      <c r="BU206" s="4188"/>
      <c r="BV206" s="4188"/>
      <c r="BW206" s="4188"/>
      <c r="BX206" s="4188"/>
      <c r="BY206" s="4188"/>
      <c r="BZ206" s="4188"/>
      <c r="CA206" s="4191"/>
      <c r="CB206" s="798"/>
      <c r="CC206" s="4194"/>
      <c r="CD206" s="4188"/>
      <c r="CE206" s="4188"/>
      <c r="CF206" s="4191"/>
      <c r="CG206" s="4204"/>
      <c r="CH206" s="798"/>
      <c r="CI206" s="798"/>
      <c r="CJ206" s="798"/>
      <c r="CK206" s="798"/>
      <c r="CL206" s="798"/>
      <c r="CM206" s="798"/>
      <c r="CN206" s="798"/>
      <c r="CO206" s="798"/>
      <c r="CP206" s="798"/>
      <c r="CQ206" s="798"/>
      <c r="CR206" s="798"/>
      <c r="CS206" s="798"/>
      <c r="CT206" s="798"/>
    </row>
    <row r="207" spans="1:98" ht="14.25" customHeight="1">
      <c r="A207" s="4194"/>
      <c r="B207" s="1614"/>
      <c r="C207" s="842"/>
      <c r="D207" s="4209"/>
      <c r="E207" s="4210"/>
      <c r="F207" s="898"/>
      <c r="G207" s="964"/>
      <c r="H207" s="4191"/>
      <c r="I207" s="899"/>
      <c r="J207" s="900"/>
      <c r="K207" s="900"/>
      <c r="L207" s="900"/>
      <c r="M207" s="4191"/>
      <c r="N207" s="4194"/>
      <c r="O207" s="927"/>
      <c r="P207" s="901"/>
      <c r="Q207" s="4194"/>
      <c r="R207" s="4188"/>
      <c r="S207" s="4188"/>
      <c r="T207" s="4191"/>
      <c r="U207" s="818"/>
      <c r="V207" s="906">
        <v>7</v>
      </c>
      <c r="W207" s="1090"/>
      <c r="X207" s="1120"/>
      <c r="Y207" s="1120"/>
      <c r="Z207" s="898"/>
      <c r="AA207" s="908"/>
      <c r="AB207" s="908"/>
      <c r="AC207" s="908"/>
      <c r="AD207" s="909"/>
      <c r="AE207" s="871"/>
      <c r="AF207" s="1028"/>
      <c r="AG207" s="929"/>
      <c r="AH207" s="929"/>
      <c r="AI207" s="929"/>
      <c r="AJ207" s="930"/>
      <c r="AK207" s="1029"/>
      <c r="AL207" s="914"/>
      <c r="AM207" s="914"/>
      <c r="AN207" s="915"/>
      <c r="AO207" s="798"/>
      <c r="AP207" s="1050"/>
      <c r="AQ207" s="901"/>
      <c r="AR207" s="881"/>
      <c r="AS207" s="1143" t="e">
        <f t="shared" si="0"/>
        <v>#DIV/0!</v>
      </c>
      <c r="AT207" s="1144" t="e">
        <f t="shared" si="1"/>
        <v>#DIV/0!</v>
      </c>
      <c r="AU207" s="1144" t="e">
        <f t="shared" si="2"/>
        <v>#DIV/0!</v>
      </c>
      <c r="AV207" s="1144" t="e">
        <f t="shared" si="3"/>
        <v>#DIV/0!</v>
      </c>
      <c r="AW207" s="1145" t="e">
        <f t="shared" si="33"/>
        <v>#DIV/0!</v>
      </c>
      <c r="AX207" s="1145" t="e">
        <f t="shared" si="34"/>
        <v>#DIV/0!</v>
      </c>
      <c r="AY207" s="1145" t="e">
        <f t="shared" si="35"/>
        <v>#DIV/0!</v>
      </c>
      <c r="AZ207" s="1145" t="e">
        <f t="shared" si="7"/>
        <v>#DIV/0!</v>
      </c>
      <c r="BA207" s="1146" t="e">
        <f t="shared" si="8"/>
        <v>#DIV/0!</v>
      </c>
      <c r="BB207" s="1146" t="e">
        <f t="shared" si="9"/>
        <v>#DIV/0!</v>
      </c>
      <c r="BC207" s="1146" t="e">
        <f t="shared" si="10"/>
        <v>#DIV/0!</v>
      </c>
      <c r="BD207" s="1146" t="e">
        <f t="shared" si="11"/>
        <v>#DIV/0!</v>
      </c>
      <c r="BE207" s="921">
        <v>0.2</v>
      </c>
      <c r="BF207" s="921">
        <v>0.8</v>
      </c>
      <c r="BG207" s="1146" t="e">
        <f t="shared" si="12"/>
        <v>#DIV/0!</v>
      </c>
      <c r="BH207" s="1146" t="e">
        <f t="shared" si="13"/>
        <v>#DIV/0!</v>
      </c>
      <c r="BI207" s="1146" t="e">
        <f t="shared" si="14"/>
        <v>#DIV/0!</v>
      </c>
      <c r="BJ207" s="1146" t="e">
        <f t="shared" si="90"/>
        <v>#DIV/0!</v>
      </c>
      <c r="BK207" s="1146" t="e">
        <f t="shared" si="90"/>
        <v>#DIV/0!</v>
      </c>
      <c r="BL207" s="1146" t="e">
        <f t="shared" si="16"/>
        <v>#DIV/0!</v>
      </c>
      <c r="BM207" s="1146" t="e">
        <f t="shared" si="17"/>
        <v>#DIV/0!</v>
      </c>
      <c r="BN207" s="1146" t="e">
        <f t="shared" si="18"/>
        <v>#DIV/0!</v>
      </c>
      <c r="BO207" s="1146" t="e">
        <f t="shared" si="91"/>
        <v>#DIV/0!</v>
      </c>
      <c r="BP207" s="1146" t="e">
        <f t="shared" si="91"/>
        <v>#DIV/0!</v>
      </c>
      <c r="BQ207" s="1146" t="e">
        <f t="shared" si="91"/>
        <v>#DIV/0!</v>
      </c>
      <c r="BR207" s="1146" t="e">
        <f t="shared" si="91"/>
        <v>#DIV/0!</v>
      </c>
      <c r="BS207" s="4188"/>
      <c r="BT207" s="4188"/>
      <c r="BU207" s="4188"/>
      <c r="BV207" s="4188"/>
      <c r="BW207" s="4188"/>
      <c r="BX207" s="4188"/>
      <c r="BY207" s="4188"/>
      <c r="BZ207" s="4188"/>
      <c r="CA207" s="4191"/>
      <c r="CB207" s="798"/>
      <c r="CC207" s="4194"/>
      <c r="CD207" s="4188"/>
      <c r="CE207" s="4188"/>
      <c r="CF207" s="4191"/>
      <c r="CG207" s="4204"/>
      <c r="CH207" s="798"/>
      <c r="CI207" s="798"/>
      <c r="CJ207" s="798"/>
      <c r="CK207" s="798"/>
      <c r="CL207" s="798"/>
      <c r="CM207" s="798"/>
      <c r="CN207" s="798"/>
      <c r="CO207" s="798"/>
      <c r="CP207" s="798"/>
      <c r="CQ207" s="798"/>
      <c r="CR207" s="798"/>
      <c r="CS207" s="798"/>
      <c r="CT207" s="798"/>
    </row>
    <row r="208" spans="1:98" ht="14.25" customHeight="1">
      <c r="A208" s="4194"/>
      <c r="B208" s="1614"/>
      <c r="C208" s="842"/>
      <c r="D208" s="4209"/>
      <c r="E208" s="4210"/>
      <c r="F208" s="898"/>
      <c r="G208" s="964"/>
      <c r="H208" s="4191"/>
      <c r="I208" s="899"/>
      <c r="J208" s="900"/>
      <c r="K208" s="900"/>
      <c r="L208" s="900"/>
      <c r="M208" s="4191"/>
      <c r="N208" s="4194"/>
      <c r="O208" s="927"/>
      <c r="P208" s="901"/>
      <c r="Q208" s="4194"/>
      <c r="R208" s="4188"/>
      <c r="S208" s="4188"/>
      <c r="T208" s="4191"/>
      <c r="U208" s="818"/>
      <c r="V208" s="906">
        <v>8</v>
      </c>
      <c r="W208" s="1090"/>
      <c r="X208" s="1120"/>
      <c r="Y208" s="1120"/>
      <c r="Z208" s="898"/>
      <c r="AA208" s="908"/>
      <c r="AB208" s="908"/>
      <c r="AC208" s="908"/>
      <c r="AD208" s="909"/>
      <c r="AE208" s="871"/>
      <c r="AF208" s="1028"/>
      <c r="AG208" s="929"/>
      <c r="AH208" s="929"/>
      <c r="AI208" s="929"/>
      <c r="AJ208" s="930"/>
      <c r="AK208" s="1029"/>
      <c r="AL208" s="914"/>
      <c r="AM208" s="914"/>
      <c r="AN208" s="915"/>
      <c r="AO208" s="798"/>
      <c r="AP208" s="1050"/>
      <c r="AQ208" s="901"/>
      <c r="AR208" s="881"/>
      <c r="AS208" s="1143" t="e">
        <f t="shared" si="0"/>
        <v>#DIV/0!</v>
      </c>
      <c r="AT208" s="1144" t="e">
        <f t="shared" si="1"/>
        <v>#DIV/0!</v>
      </c>
      <c r="AU208" s="1144" t="e">
        <f t="shared" si="2"/>
        <v>#DIV/0!</v>
      </c>
      <c r="AV208" s="1144" t="e">
        <f t="shared" si="3"/>
        <v>#DIV/0!</v>
      </c>
      <c r="AW208" s="1145" t="e">
        <f t="shared" si="33"/>
        <v>#DIV/0!</v>
      </c>
      <c r="AX208" s="1145" t="e">
        <f t="shared" si="34"/>
        <v>#DIV/0!</v>
      </c>
      <c r="AY208" s="1145" t="e">
        <f t="shared" si="35"/>
        <v>#DIV/0!</v>
      </c>
      <c r="AZ208" s="1145" t="e">
        <f t="shared" si="7"/>
        <v>#DIV/0!</v>
      </c>
      <c r="BA208" s="1146" t="e">
        <f t="shared" si="8"/>
        <v>#DIV/0!</v>
      </c>
      <c r="BB208" s="1146" t="e">
        <f t="shared" si="9"/>
        <v>#DIV/0!</v>
      </c>
      <c r="BC208" s="1146" t="e">
        <f t="shared" si="10"/>
        <v>#DIV/0!</v>
      </c>
      <c r="BD208" s="1146" t="e">
        <f t="shared" si="11"/>
        <v>#DIV/0!</v>
      </c>
      <c r="BE208" s="921">
        <v>0.2</v>
      </c>
      <c r="BF208" s="921">
        <v>0.8</v>
      </c>
      <c r="BG208" s="1146" t="e">
        <f t="shared" si="12"/>
        <v>#DIV/0!</v>
      </c>
      <c r="BH208" s="1146" t="e">
        <f t="shared" si="13"/>
        <v>#DIV/0!</v>
      </c>
      <c r="BI208" s="1146" t="e">
        <f t="shared" si="14"/>
        <v>#DIV/0!</v>
      </c>
      <c r="BJ208" s="1146" t="e">
        <f t="shared" si="90"/>
        <v>#DIV/0!</v>
      </c>
      <c r="BK208" s="1146" t="e">
        <f t="shared" si="90"/>
        <v>#DIV/0!</v>
      </c>
      <c r="BL208" s="1146" t="e">
        <f t="shared" si="16"/>
        <v>#DIV/0!</v>
      </c>
      <c r="BM208" s="1146" t="e">
        <f t="shared" si="17"/>
        <v>#DIV/0!</v>
      </c>
      <c r="BN208" s="1146" t="e">
        <f t="shared" si="18"/>
        <v>#DIV/0!</v>
      </c>
      <c r="BO208" s="1146" t="e">
        <f t="shared" si="91"/>
        <v>#DIV/0!</v>
      </c>
      <c r="BP208" s="1146" t="e">
        <f t="shared" si="91"/>
        <v>#DIV/0!</v>
      </c>
      <c r="BQ208" s="1146" t="e">
        <f t="shared" si="91"/>
        <v>#DIV/0!</v>
      </c>
      <c r="BR208" s="1146" t="e">
        <f t="shared" si="91"/>
        <v>#DIV/0!</v>
      </c>
      <c r="BS208" s="4188"/>
      <c r="BT208" s="4188"/>
      <c r="BU208" s="4188"/>
      <c r="BV208" s="4188"/>
      <c r="BW208" s="4188"/>
      <c r="BX208" s="4188"/>
      <c r="BY208" s="4188"/>
      <c r="BZ208" s="4188"/>
      <c r="CA208" s="4191"/>
      <c r="CB208" s="798"/>
      <c r="CC208" s="4194"/>
      <c r="CD208" s="4188"/>
      <c r="CE208" s="4188"/>
      <c r="CF208" s="4191"/>
      <c r="CG208" s="4204"/>
      <c r="CH208" s="798"/>
      <c r="CI208" s="798"/>
      <c r="CJ208" s="798"/>
      <c r="CK208" s="798"/>
      <c r="CL208" s="798"/>
      <c r="CM208" s="798"/>
      <c r="CN208" s="798"/>
      <c r="CO208" s="798"/>
      <c r="CP208" s="798"/>
      <c r="CQ208" s="798"/>
      <c r="CR208" s="798"/>
      <c r="CS208" s="798"/>
      <c r="CT208" s="798"/>
    </row>
    <row r="209" spans="1:98" ht="14.25" customHeight="1">
      <c r="A209" s="4194"/>
      <c r="B209" s="1614"/>
      <c r="C209" s="842"/>
      <c r="D209" s="4209"/>
      <c r="E209" s="4210"/>
      <c r="F209" s="898"/>
      <c r="G209" s="964"/>
      <c r="H209" s="4191"/>
      <c r="I209" s="899"/>
      <c r="J209" s="900"/>
      <c r="K209" s="900"/>
      <c r="L209" s="900"/>
      <c r="M209" s="4191"/>
      <c r="N209" s="4194"/>
      <c r="O209" s="927"/>
      <c r="P209" s="901"/>
      <c r="Q209" s="4194"/>
      <c r="R209" s="4188"/>
      <c r="S209" s="4188"/>
      <c r="T209" s="4191"/>
      <c r="U209" s="818"/>
      <c r="V209" s="906">
        <v>9</v>
      </c>
      <c r="W209" s="1090"/>
      <c r="X209" s="1120"/>
      <c r="Y209" s="1120"/>
      <c r="Z209" s="898"/>
      <c r="AA209" s="908"/>
      <c r="AB209" s="908"/>
      <c r="AC209" s="908"/>
      <c r="AD209" s="909"/>
      <c r="AE209" s="871"/>
      <c r="AF209" s="1028"/>
      <c r="AG209" s="929"/>
      <c r="AH209" s="929"/>
      <c r="AI209" s="929"/>
      <c r="AJ209" s="930"/>
      <c r="AK209" s="1029"/>
      <c r="AL209" s="914"/>
      <c r="AM209" s="914"/>
      <c r="AN209" s="915"/>
      <c r="AO209" s="798"/>
      <c r="AP209" s="1050"/>
      <c r="AQ209" s="901"/>
      <c r="AR209" s="881"/>
      <c r="AS209" s="1143" t="e">
        <f t="shared" si="0"/>
        <v>#DIV/0!</v>
      </c>
      <c r="AT209" s="1144" t="e">
        <f t="shared" si="1"/>
        <v>#DIV/0!</v>
      </c>
      <c r="AU209" s="1144" t="e">
        <f t="shared" si="2"/>
        <v>#DIV/0!</v>
      </c>
      <c r="AV209" s="1144" t="e">
        <f t="shared" si="3"/>
        <v>#DIV/0!</v>
      </c>
      <c r="AW209" s="1145" t="e">
        <f t="shared" si="33"/>
        <v>#DIV/0!</v>
      </c>
      <c r="AX209" s="1145" t="e">
        <f t="shared" si="34"/>
        <v>#DIV/0!</v>
      </c>
      <c r="AY209" s="1145" t="e">
        <f t="shared" si="35"/>
        <v>#DIV/0!</v>
      </c>
      <c r="AZ209" s="1145" t="e">
        <f t="shared" si="7"/>
        <v>#DIV/0!</v>
      </c>
      <c r="BA209" s="1146" t="e">
        <f t="shared" si="8"/>
        <v>#DIV/0!</v>
      </c>
      <c r="BB209" s="1146" t="e">
        <f t="shared" si="9"/>
        <v>#DIV/0!</v>
      </c>
      <c r="BC209" s="1146" t="e">
        <f t="shared" si="10"/>
        <v>#DIV/0!</v>
      </c>
      <c r="BD209" s="1146" t="e">
        <f t="shared" si="11"/>
        <v>#DIV/0!</v>
      </c>
      <c r="BE209" s="921">
        <v>0.2</v>
      </c>
      <c r="BF209" s="921">
        <v>0.8</v>
      </c>
      <c r="BG209" s="1146" t="e">
        <f t="shared" si="12"/>
        <v>#DIV/0!</v>
      </c>
      <c r="BH209" s="1146" t="e">
        <f t="shared" si="13"/>
        <v>#DIV/0!</v>
      </c>
      <c r="BI209" s="1146" t="e">
        <f t="shared" si="14"/>
        <v>#DIV/0!</v>
      </c>
      <c r="BJ209" s="1146" t="e">
        <f t="shared" si="90"/>
        <v>#DIV/0!</v>
      </c>
      <c r="BK209" s="1146" t="e">
        <f t="shared" si="90"/>
        <v>#DIV/0!</v>
      </c>
      <c r="BL209" s="1146" t="e">
        <f t="shared" si="16"/>
        <v>#DIV/0!</v>
      </c>
      <c r="BM209" s="1146" t="e">
        <f t="shared" si="17"/>
        <v>#DIV/0!</v>
      </c>
      <c r="BN209" s="1146" t="e">
        <f t="shared" si="18"/>
        <v>#DIV/0!</v>
      </c>
      <c r="BO209" s="1146" t="e">
        <f t="shared" si="91"/>
        <v>#DIV/0!</v>
      </c>
      <c r="BP209" s="1146" t="e">
        <f t="shared" si="91"/>
        <v>#DIV/0!</v>
      </c>
      <c r="BQ209" s="1146" t="e">
        <f t="shared" si="91"/>
        <v>#DIV/0!</v>
      </c>
      <c r="BR209" s="1146" t="e">
        <f t="shared" si="91"/>
        <v>#DIV/0!</v>
      </c>
      <c r="BS209" s="4188"/>
      <c r="BT209" s="4188"/>
      <c r="BU209" s="4188"/>
      <c r="BV209" s="4188"/>
      <c r="BW209" s="4188"/>
      <c r="BX209" s="4188"/>
      <c r="BY209" s="4188"/>
      <c r="BZ209" s="4188"/>
      <c r="CA209" s="4191"/>
      <c r="CB209" s="798"/>
      <c r="CC209" s="4194"/>
      <c r="CD209" s="4188"/>
      <c r="CE209" s="4188"/>
      <c r="CF209" s="4191"/>
      <c r="CG209" s="4204"/>
      <c r="CH209" s="798"/>
      <c r="CI209" s="798"/>
      <c r="CJ209" s="798"/>
      <c r="CK209" s="798"/>
      <c r="CL209" s="798"/>
      <c r="CM209" s="798"/>
      <c r="CN209" s="798"/>
      <c r="CO209" s="798"/>
      <c r="CP209" s="798"/>
      <c r="CQ209" s="798"/>
      <c r="CR209" s="798"/>
      <c r="CS209" s="798"/>
      <c r="CT209" s="798"/>
    </row>
    <row r="210" spans="1:98" ht="14.25" customHeight="1" thickBot="1">
      <c r="A210" s="4195"/>
      <c r="B210" s="1195"/>
      <c r="C210" s="838"/>
      <c r="D210" s="4211"/>
      <c r="E210" s="4212"/>
      <c r="F210" s="983"/>
      <c r="G210" s="984"/>
      <c r="H210" s="4192"/>
      <c r="I210" s="1063"/>
      <c r="J210" s="986"/>
      <c r="K210" s="986"/>
      <c r="L210" s="986"/>
      <c r="M210" s="4192"/>
      <c r="N210" s="4195"/>
      <c r="O210" s="987"/>
      <c r="P210" s="985"/>
      <c r="Q210" s="4195"/>
      <c r="R210" s="4189"/>
      <c r="S210" s="4189"/>
      <c r="T210" s="4192"/>
      <c r="U210" s="818"/>
      <c r="V210" s="981">
        <v>10</v>
      </c>
      <c r="W210" s="1068"/>
      <c r="X210" s="1121"/>
      <c r="Y210" s="1121"/>
      <c r="Z210" s="983"/>
      <c r="AA210" s="989"/>
      <c r="AB210" s="989"/>
      <c r="AC210" s="989"/>
      <c r="AD210" s="990"/>
      <c r="AE210" s="871"/>
      <c r="AF210" s="1071"/>
      <c r="AG210" s="991"/>
      <c r="AH210" s="991"/>
      <c r="AI210" s="991"/>
      <c r="AJ210" s="992"/>
      <c r="AK210" s="1073"/>
      <c r="AL210" s="994"/>
      <c r="AM210" s="994"/>
      <c r="AN210" s="1074"/>
      <c r="AO210" s="798"/>
      <c r="AP210" s="1075"/>
      <c r="AQ210" s="985"/>
      <c r="AR210" s="881"/>
      <c r="AS210" s="1147" t="e">
        <f t="shared" si="0"/>
        <v>#DIV/0!</v>
      </c>
      <c r="AT210" s="1148" t="e">
        <f t="shared" si="1"/>
        <v>#DIV/0!</v>
      </c>
      <c r="AU210" s="1148" t="e">
        <f t="shared" si="2"/>
        <v>#DIV/0!</v>
      </c>
      <c r="AV210" s="1148" t="e">
        <f t="shared" si="3"/>
        <v>#DIV/0!</v>
      </c>
      <c r="AW210" s="1149" t="e">
        <f t="shared" si="33"/>
        <v>#DIV/0!</v>
      </c>
      <c r="AX210" s="1149" t="e">
        <f t="shared" si="34"/>
        <v>#DIV/0!</v>
      </c>
      <c r="AY210" s="1149" t="e">
        <f t="shared" si="35"/>
        <v>#DIV/0!</v>
      </c>
      <c r="AZ210" s="1149" t="e">
        <f t="shared" si="7"/>
        <v>#DIV/0!</v>
      </c>
      <c r="BA210" s="1150" t="e">
        <f t="shared" si="8"/>
        <v>#DIV/0!</v>
      </c>
      <c r="BB210" s="1150" t="e">
        <f t="shared" si="9"/>
        <v>#DIV/0!</v>
      </c>
      <c r="BC210" s="1150" t="e">
        <f t="shared" si="10"/>
        <v>#DIV/0!</v>
      </c>
      <c r="BD210" s="1150" t="e">
        <f t="shared" si="11"/>
        <v>#DIV/0!</v>
      </c>
      <c r="BE210" s="1080">
        <v>0.2</v>
      </c>
      <c r="BF210" s="1080">
        <v>0.8</v>
      </c>
      <c r="BG210" s="1150" t="e">
        <f t="shared" si="12"/>
        <v>#DIV/0!</v>
      </c>
      <c r="BH210" s="1150" t="e">
        <f t="shared" si="13"/>
        <v>#DIV/0!</v>
      </c>
      <c r="BI210" s="1150" t="e">
        <f t="shared" si="14"/>
        <v>#DIV/0!</v>
      </c>
      <c r="BJ210" s="1150" t="e">
        <f t="shared" si="90"/>
        <v>#DIV/0!</v>
      </c>
      <c r="BK210" s="1150" t="e">
        <f t="shared" si="90"/>
        <v>#DIV/0!</v>
      </c>
      <c r="BL210" s="1150" t="e">
        <f t="shared" si="16"/>
        <v>#DIV/0!</v>
      </c>
      <c r="BM210" s="1150" t="e">
        <f t="shared" si="17"/>
        <v>#DIV/0!</v>
      </c>
      <c r="BN210" s="1150" t="e">
        <f t="shared" si="18"/>
        <v>#DIV/0!</v>
      </c>
      <c r="BO210" s="1150" t="e">
        <f t="shared" si="91"/>
        <v>#DIV/0!</v>
      </c>
      <c r="BP210" s="1150" t="e">
        <f t="shared" si="91"/>
        <v>#DIV/0!</v>
      </c>
      <c r="BQ210" s="1150" t="e">
        <f t="shared" si="91"/>
        <v>#DIV/0!</v>
      </c>
      <c r="BR210" s="1150" t="e">
        <f t="shared" si="91"/>
        <v>#DIV/0!</v>
      </c>
      <c r="BS210" s="4189"/>
      <c r="BT210" s="4189"/>
      <c r="BU210" s="4189"/>
      <c r="BV210" s="4189"/>
      <c r="BW210" s="4189"/>
      <c r="BX210" s="4189"/>
      <c r="BY210" s="4189"/>
      <c r="BZ210" s="4189"/>
      <c r="CA210" s="4192"/>
      <c r="CB210" s="798"/>
      <c r="CC210" s="4195"/>
      <c r="CD210" s="4189"/>
      <c r="CE210" s="4189"/>
      <c r="CF210" s="4192"/>
      <c r="CG210" s="4205"/>
      <c r="CH210" s="798"/>
      <c r="CI210" s="798"/>
      <c r="CJ210" s="798"/>
      <c r="CK210" s="798"/>
      <c r="CL210" s="798"/>
      <c r="CM210" s="798"/>
      <c r="CN210" s="798"/>
      <c r="CO210" s="798"/>
      <c r="CP210" s="798"/>
      <c r="CQ210" s="798"/>
      <c r="CR210" s="798"/>
      <c r="CS210" s="798"/>
      <c r="CT210" s="798"/>
    </row>
    <row r="211" spans="1:98" ht="14.25" customHeight="1">
      <c r="A211" s="4206">
        <v>23</v>
      </c>
      <c r="B211" s="3418"/>
      <c r="C211" s="1308"/>
      <c r="D211" s="4213"/>
      <c r="E211" s="4208"/>
      <c r="F211" s="858"/>
      <c r="G211" s="950"/>
      <c r="H211" s="4214"/>
      <c r="I211" s="860"/>
      <c r="J211" s="861"/>
      <c r="K211" s="861"/>
      <c r="L211" s="861"/>
      <c r="M211" s="4215"/>
      <c r="N211" s="4198"/>
      <c r="O211" s="954"/>
      <c r="P211" s="951"/>
      <c r="Q211" s="4199"/>
      <c r="R211" s="4200"/>
      <c r="S211" s="4200"/>
      <c r="T211" s="4201"/>
      <c r="U211" s="818"/>
      <c r="V211" s="867">
        <v>1</v>
      </c>
      <c r="W211" s="954"/>
      <c r="X211" s="1122"/>
      <c r="Y211" s="1122"/>
      <c r="Z211" s="858"/>
      <c r="AA211" s="869"/>
      <c r="AB211" s="869"/>
      <c r="AC211" s="869"/>
      <c r="AD211" s="870"/>
      <c r="AE211" s="871"/>
      <c r="AF211" s="1086"/>
      <c r="AG211" s="874"/>
      <c r="AH211" s="874"/>
      <c r="AI211" s="874"/>
      <c r="AJ211" s="875"/>
      <c r="AK211" s="1041"/>
      <c r="AL211" s="877"/>
      <c r="AM211" s="877"/>
      <c r="AN211" s="878"/>
      <c r="AO211" s="798"/>
      <c r="AP211" s="879"/>
      <c r="AQ211" s="880"/>
      <c r="AR211" s="881"/>
      <c r="AS211" s="1139" t="e">
        <f t="shared" si="0"/>
        <v>#DIV/0!</v>
      </c>
      <c r="AT211" s="1140" t="e">
        <f t="shared" si="1"/>
        <v>#DIV/0!</v>
      </c>
      <c r="AU211" s="1140" t="e">
        <f t="shared" si="2"/>
        <v>#DIV/0!</v>
      </c>
      <c r="AV211" s="1140" t="e">
        <f t="shared" si="3"/>
        <v>#DIV/0!</v>
      </c>
      <c r="AW211" s="1141" t="e">
        <f t="shared" si="33"/>
        <v>#DIV/0!</v>
      </c>
      <c r="AX211" s="1141" t="e">
        <f t="shared" si="34"/>
        <v>#DIV/0!</v>
      </c>
      <c r="AY211" s="1141" t="e">
        <f t="shared" si="35"/>
        <v>#DIV/0!</v>
      </c>
      <c r="AZ211" s="1141" t="e">
        <f t="shared" si="7"/>
        <v>#DIV/0!</v>
      </c>
      <c r="BA211" s="1142" t="e">
        <f t="shared" si="8"/>
        <v>#DIV/0!</v>
      </c>
      <c r="BB211" s="1142" t="e">
        <f t="shared" si="9"/>
        <v>#DIV/0!</v>
      </c>
      <c r="BC211" s="1142" t="e">
        <f t="shared" si="10"/>
        <v>#DIV/0!</v>
      </c>
      <c r="BD211" s="1142" t="e">
        <f t="shared" si="11"/>
        <v>#DIV/0!</v>
      </c>
      <c r="BE211" s="886">
        <v>0.2</v>
      </c>
      <c r="BF211" s="886">
        <v>0.8</v>
      </c>
      <c r="BG211" s="1142" t="e">
        <f t="shared" si="12"/>
        <v>#DIV/0!</v>
      </c>
      <c r="BH211" s="1142" t="e">
        <f t="shared" si="13"/>
        <v>#DIV/0!</v>
      </c>
      <c r="BI211" s="1142" t="e">
        <f t="shared" si="14"/>
        <v>#DIV/0!</v>
      </c>
      <c r="BJ211" s="1142" t="e">
        <f t="shared" si="90"/>
        <v>#DIV/0!</v>
      </c>
      <c r="BK211" s="1142" t="e">
        <f t="shared" si="90"/>
        <v>#DIV/0!</v>
      </c>
      <c r="BL211" s="1142" t="e">
        <f t="shared" si="16"/>
        <v>#DIV/0!</v>
      </c>
      <c r="BM211" s="1142" t="e">
        <f t="shared" si="17"/>
        <v>#DIV/0!</v>
      </c>
      <c r="BN211" s="1142" t="e">
        <f t="shared" si="18"/>
        <v>#DIV/0!</v>
      </c>
      <c r="BO211" s="1142" t="e">
        <f t="shared" si="91"/>
        <v>#DIV/0!</v>
      </c>
      <c r="BP211" s="1142" t="e">
        <f t="shared" si="91"/>
        <v>#DIV/0!</v>
      </c>
      <c r="BQ211" s="1142" t="e">
        <f t="shared" si="91"/>
        <v>#DIV/0!</v>
      </c>
      <c r="BR211" s="1142" t="e">
        <f t="shared" si="91"/>
        <v>#DIV/0!</v>
      </c>
      <c r="BS211" s="4197" t="e">
        <f t="shared" ref="BS211:BV211" si="92">AVERAGEIF(BO211:BO220,"&lt;&gt;#¡DIV/0!")</f>
        <v>#DIV/0!</v>
      </c>
      <c r="BT211" s="4197" t="e">
        <f t="shared" si="92"/>
        <v>#DIV/0!</v>
      </c>
      <c r="BU211" s="4197" t="e">
        <f t="shared" si="92"/>
        <v>#DIV/0!</v>
      </c>
      <c r="BV211" s="4197" t="e">
        <f t="shared" si="92"/>
        <v>#DIV/0!</v>
      </c>
      <c r="BW211" s="4187" t="e">
        <f>+C211*BS211</f>
        <v>#DIV/0!</v>
      </c>
      <c r="BX211" s="4187" t="e">
        <f>+C211*BT211</f>
        <v>#DIV/0!</v>
      </c>
      <c r="BY211" s="4187" t="e">
        <f>+C211*BU211</f>
        <v>#DIV/0!</v>
      </c>
      <c r="BZ211" s="4187" t="e">
        <f>+C211*BV211</f>
        <v>#DIV/0!</v>
      </c>
      <c r="CA211" s="4190" t="e">
        <f>SUM(BW211:BZ220)</f>
        <v>#DIV/0!</v>
      </c>
      <c r="CB211" s="1151"/>
      <c r="CC211" s="4193" t="e">
        <f t="shared" ref="CC211:CF211" si="93">+Q211/$N$211</f>
        <v>#DIV/0!</v>
      </c>
      <c r="CD211" s="4196" t="e">
        <f t="shared" si="93"/>
        <v>#DIV/0!</v>
      </c>
      <c r="CE211" s="4196" t="e">
        <f t="shared" si="93"/>
        <v>#DIV/0!</v>
      </c>
      <c r="CF211" s="4202" t="e">
        <f t="shared" si="93"/>
        <v>#DIV/0!</v>
      </c>
      <c r="CG211" s="4203" t="e">
        <f>AVERAGE(CC211:CF220)</f>
        <v>#DIV/0!</v>
      </c>
      <c r="CH211" s="1151"/>
      <c r="CI211" s="1151"/>
      <c r="CJ211" s="1151"/>
      <c r="CK211" s="1151"/>
      <c r="CL211" s="1151"/>
      <c r="CM211" s="1151"/>
      <c r="CN211" s="1151"/>
      <c r="CO211" s="1151"/>
      <c r="CP211" s="1151"/>
      <c r="CQ211" s="1151"/>
      <c r="CR211" s="1151"/>
      <c r="CS211" s="1151"/>
      <c r="CT211" s="1151"/>
    </row>
    <row r="212" spans="1:98" ht="14.25" customHeight="1">
      <c r="A212" s="4194"/>
      <c r="B212" s="1614"/>
      <c r="C212" s="842"/>
      <c r="D212" s="4209"/>
      <c r="E212" s="4210"/>
      <c r="F212" s="898"/>
      <c r="G212" s="964"/>
      <c r="H212" s="4191"/>
      <c r="I212" s="899"/>
      <c r="J212" s="900"/>
      <c r="K212" s="900"/>
      <c r="L212" s="900"/>
      <c r="M212" s="4191"/>
      <c r="N212" s="4194"/>
      <c r="O212" s="927"/>
      <c r="P212" s="901"/>
      <c r="Q212" s="4194"/>
      <c r="R212" s="4188"/>
      <c r="S212" s="4188"/>
      <c r="T212" s="4191"/>
      <c r="U212" s="818"/>
      <c r="V212" s="906">
        <v>2</v>
      </c>
      <c r="W212" s="1090"/>
      <c r="X212" s="1120"/>
      <c r="Y212" s="1120"/>
      <c r="Z212" s="898"/>
      <c r="AA212" s="908"/>
      <c r="AB212" s="908"/>
      <c r="AC212" s="908"/>
      <c r="AD212" s="909"/>
      <c r="AE212" s="871"/>
      <c r="AF212" s="1028"/>
      <c r="AG212" s="929"/>
      <c r="AH212" s="929"/>
      <c r="AI212" s="929"/>
      <c r="AJ212" s="930"/>
      <c r="AK212" s="1029"/>
      <c r="AL212" s="914"/>
      <c r="AM212" s="914"/>
      <c r="AN212" s="915"/>
      <c r="AO212" s="798"/>
      <c r="AP212" s="1050"/>
      <c r="AQ212" s="901"/>
      <c r="AR212" s="881"/>
      <c r="AS212" s="1143" t="e">
        <f t="shared" si="0"/>
        <v>#DIV/0!</v>
      </c>
      <c r="AT212" s="1144" t="e">
        <f t="shared" si="1"/>
        <v>#DIV/0!</v>
      </c>
      <c r="AU212" s="1144" t="e">
        <f t="shared" si="2"/>
        <v>#DIV/0!</v>
      </c>
      <c r="AV212" s="1144" t="e">
        <f t="shared" si="3"/>
        <v>#DIV/0!</v>
      </c>
      <c r="AW212" s="1145" t="e">
        <f t="shared" si="33"/>
        <v>#DIV/0!</v>
      </c>
      <c r="AX212" s="1145" t="e">
        <f t="shared" si="34"/>
        <v>#DIV/0!</v>
      </c>
      <c r="AY212" s="1145" t="e">
        <f t="shared" si="35"/>
        <v>#DIV/0!</v>
      </c>
      <c r="AZ212" s="1145" t="e">
        <f t="shared" si="7"/>
        <v>#DIV/0!</v>
      </c>
      <c r="BA212" s="1146" t="e">
        <f t="shared" si="8"/>
        <v>#DIV/0!</v>
      </c>
      <c r="BB212" s="1146" t="e">
        <f t="shared" si="9"/>
        <v>#DIV/0!</v>
      </c>
      <c r="BC212" s="1146" t="e">
        <f t="shared" si="10"/>
        <v>#DIV/0!</v>
      </c>
      <c r="BD212" s="1146" t="e">
        <f t="shared" si="11"/>
        <v>#DIV/0!</v>
      </c>
      <c r="BE212" s="921">
        <v>0.2</v>
      </c>
      <c r="BF212" s="921">
        <v>0.8</v>
      </c>
      <c r="BG212" s="1146" t="e">
        <f t="shared" si="12"/>
        <v>#DIV/0!</v>
      </c>
      <c r="BH212" s="1146" t="e">
        <f t="shared" si="13"/>
        <v>#DIV/0!</v>
      </c>
      <c r="BI212" s="1146" t="e">
        <f t="shared" si="14"/>
        <v>#DIV/0!</v>
      </c>
      <c r="BJ212" s="1146" t="e">
        <f t="shared" si="90"/>
        <v>#DIV/0!</v>
      </c>
      <c r="BK212" s="1146" t="e">
        <f t="shared" si="90"/>
        <v>#DIV/0!</v>
      </c>
      <c r="BL212" s="1146" t="e">
        <f t="shared" si="16"/>
        <v>#DIV/0!</v>
      </c>
      <c r="BM212" s="1146" t="e">
        <f t="shared" si="17"/>
        <v>#DIV/0!</v>
      </c>
      <c r="BN212" s="1146" t="e">
        <f t="shared" si="18"/>
        <v>#DIV/0!</v>
      </c>
      <c r="BO212" s="1146" t="e">
        <f t="shared" si="91"/>
        <v>#DIV/0!</v>
      </c>
      <c r="BP212" s="1146" t="e">
        <f t="shared" si="91"/>
        <v>#DIV/0!</v>
      </c>
      <c r="BQ212" s="1146" t="e">
        <f t="shared" si="91"/>
        <v>#DIV/0!</v>
      </c>
      <c r="BR212" s="1146" t="e">
        <f t="shared" si="91"/>
        <v>#DIV/0!</v>
      </c>
      <c r="BS212" s="4188"/>
      <c r="BT212" s="4188"/>
      <c r="BU212" s="4188"/>
      <c r="BV212" s="4188"/>
      <c r="BW212" s="4188"/>
      <c r="BX212" s="4188"/>
      <c r="BY212" s="4188"/>
      <c r="BZ212" s="4188"/>
      <c r="CA212" s="4191"/>
      <c r="CC212" s="4194"/>
      <c r="CD212" s="4188"/>
      <c r="CE212" s="4188"/>
      <c r="CF212" s="4191"/>
      <c r="CG212" s="4204"/>
    </row>
    <row r="213" spans="1:98" ht="14.25" customHeight="1">
      <c r="A213" s="4194"/>
      <c r="B213" s="1614"/>
      <c r="C213" s="842"/>
      <c r="D213" s="4209"/>
      <c r="E213" s="4210"/>
      <c r="F213" s="898"/>
      <c r="G213" s="964"/>
      <c r="H213" s="4191"/>
      <c r="I213" s="899"/>
      <c r="J213" s="900"/>
      <c r="K213" s="900"/>
      <c r="L213" s="900"/>
      <c r="M213" s="4191"/>
      <c r="N213" s="4194"/>
      <c r="O213" s="927"/>
      <c r="P213" s="901"/>
      <c r="Q213" s="4194"/>
      <c r="R213" s="4188"/>
      <c r="S213" s="4188"/>
      <c r="T213" s="4191"/>
      <c r="U213" s="818"/>
      <c r="V213" s="906">
        <v>3</v>
      </c>
      <c r="W213" s="1090"/>
      <c r="X213" s="1120"/>
      <c r="Y213" s="1120"/>
      <c r="Z213" s="898"/>
      <c r="AA213" s="908"/>
      <c r="AB213" s="908"/>
      <c r="AC213" s="908"/>
      <c r="AD213" s="909"/>
      <c r="AE213" s="871"/>
      <c r="AF213" s="1028"/>
      <c r="AG213" s="929"/>
      <c r="AH213" s="929"/>
      <c r="AI213" s="929"/>
      <c r="AJ213" s="930"/>
      <c r="AK213" s="1029"/>
      <c r="AL213" s="914"/>
      <c r="AM213" s="914"/>
      <c r="AN213" s="915"/>
      <c r="AO213" s="798"/>
      <c r="AP213" s="1050"/>
      <c r="AQ213" s="901"/>
      <c r="AR213" s="881"/>
      <c r="AS213" s="1143" t="e">
        <f t="shared" si="0"/>
        <v>#DIV/0!</v>
      </c>
      <c r="AT213" s="1144" t="e">
        <f t="shared" si="1"/>
        <v>#DIV/0!</v>
      </c>
      <c r="AU213" s="1144" t="e">
        <f t="shared" si="2"/>
        <v>#DIV/0!</v>
      </c>
      <c r="AV213" s="1144" t="e">
        <f t="shared" si="3"/>
        <v>#DIV/0!</v>
      </c>
      <c r="AW213" s="1145" t="e">
        <f t="shared" si="33"/>
        <v>#DIV/0!</v>
      </c>
      <c r="AX213" s="1145" t="e">
        <f t="shared" si="34"/>
        <v>#DIV/0!</v>
      </c>
      <c r="AY213" s="1145" t="e">
        <f t="shared" si="35"/>
        <v>#DIV/0!</v>
      </c>
      <c r="AZ213" s="1145" t="e">
        <f t="shared" si="7"/>
        <v>#DIV/0!</v>
      </c>
      <c r="BA213" s="1146" t="e">
        <f t="shared" si="8"/>
        <v>#DIV/0!</v>
      </c>
      <c r="BB213" s="1146" t="e">
        <f t="shared" si="9"/>
        <v>#DIV/0!</v>
      </c>
      <c r="BC213" s="1146" t="e">
        <f t="shared" si="10"/>
        <v>#DIV/0!</v>
      </c>
      <c r="BD213" s="1146" t="e">
        <f t="shared" si="11"/>
        <v>#DIV/0!</v>
      </c>
      <c r="BE213" s="921">
        <v>0.2</v>
      </c>
      <c r="BF213" s="921">
        <v>0.8</v>
      </c>
      <c r="BG213" s="1146" t="e">
        <f t="shared" si="12"/>
        <v>#DIV/0!</v>
      </c>
      <c r="BH213" s="1146" t="e">
        <f t="shared" si="13"/>
        <v>#DIV/0!</v>
      </c>
      <c r="BI213" s="1146" t="e">
        <f t="shared" si="14"/>
        <v>#DIV/0!</v>
      </c>
      <c r="BJ213" s="1146" t="e">
        <f t="shared" si="90"/>
        <v>#DIV/0!</v>
      </c>
      <c r="BK213" s="1146" t="e">
        <f t="shared" si="90"/>
        <v>#DIV/0!</v>
      </c>
      <c r="BL213" s="1146" t="e">
        <f t="shared" si="16"/>
        <v>#DIV/0!</v>
      </c>
      <c r="BM213" s="1146" t="e">
        <f t="shared" si="17"/>
        <v>#DIV/0!</v>
      </c>
      <c r="BN213" s="1146" t="e">
        <f t="shared" si="18"/>
        <v>#DIV/0!</v>
      </c>
      <c r="BO213" s="1146" t="e">
        <f t="shared" si="91"/>
        <v>#DIV/0!</v>
      </c>
      <c r="BP213" s="1146" t="e">
        <f t="shared" si="91"/>
        <v>#DIV/0!</v>
      </c>
      <c r="BQ213" s="1146" t="e">
        <f t="shared" si="91"/>
        <v>#DIV/0!</v>
      </c>
      <c r="BR213" s="1146" t="e">
        <f t="shared" si="91"/>
        <v>#DIV/0!</v>
      </c>
      <c r="BS213" s="4188"/>
      <c r="BT213" s="4188"/>
      <c r="BU213" s="4188"/>
      <c r="BV213" s="4188"/>
      <c r="BW213" s="4188"/>
      <c r="BX213" s="4188"/>
      <c r="BY213" s="4188"/>
      <c r="BZ213" s="4188"/>
      <c r="CA213" s="4191"/>
      <c r="CC213" s="4194"/>
      <c r="CD213" s="4188"/>
      <c r="CE213" s="4188"/>
      <c r="CF213" s="4191"/>
      <c r="CG213" s="4204"/>
    </row>
    <row r="214" spans="1:98" ht="14.25" customHeight="1">
      <c r="A214" s="4194"/>
      <c r="B214" s="1614"/>
      <c r="C214" s="842"/>
      <c r="D214" s="4209"/>
      <c r="E214" s="4210"/>
      <c r="F214" s="898"/>
      <c r="G214" s="964"/>
      <c r="H214" s="4191"/>
      <c r="I214" s="899"/>
      <c r="J214" s="900"/>
      <c r="K214" s="900"/>
      <c r="L214" s="900"/>
      <c r="M214" s="4191"/>
      <c r="N214" s="4194"/>
      <c r="O214" s="927"/>
      <c r="P214" s="901"/>
      <c r="Q214" s="4194"/>
      <c r="R214" s="4188"/>
      <c r="S214" s="4188"/>
      <c r="T214" s="4191"/>
      <c r="U214" s="818"/>
      <c r="V214" s="906">
        <v>4</v>
      </c>
      <c r="W214" s="1090"/>
      <c r="X214" s="1120"/>
      <c r="Y214" s="1120"/>
      <c r="Z214" s="898"/>
      <c r="AA214" s="908"/>
      <c r="AB214" s="908"/>
      <c r="AC214" s="908"/>
      <c r="AD214" s="909"/>
      <c r="AE214" s="871"/>
      <c r="AF214" s="1028"/>
      <c r="AG214" s="929"/>
      <c r="AH214" s="929"/>
      <c r="AI214" s="929"/>
      <c r="AJ214" s="930"/>
      <c r="AK214" s="1029"/>
      <c r="AL214" s="914"/>
      <c r="AM214" s="914"/>
      <c r="AN214" s="915"/>
      <c r="AO214" s="798"/>
      <c r="AP214" s="1050"/>
      <c r="AQ214" s="901"/>
      <c r="AR214" s="881"/>
      <c r="AS214" s="1143" t="e">
        <f t="shared" si="0"/>
        <v>#DIV/0!</v>
      </c>
      <c r="AT214" s="1144" t="e">
        <f t="shared" si="1"/>
        <v>#DIV/0!</v>
      </c>
      <c r="AU214" s="1144" t="e">
        <f t="shared" si="2"/>
        <v>#DIV/0!</v>
      </c>
      <c r="AV214" s="1144" t="e">
        <f t="shared" si="3"/>
        <v>#DIV/0!</v>
      </c>
      <c r="AW214" s="1145" t="e">
        <f t="shared" si="33"/>
        <v>#DIV/0!</v>
      </c>
      <c r="AX214" s="1145" t="e">
        <f t="shared" si="34"/>
        <v>#DIV/0!</v>
      </c>
      <c r="AY214" s="1145" t="e">
        <f t="shared" si="35"/>
        <v>#DIV/0!</v>
      </c>
      <c r="AZ214" s="1145" t="e">
        <f t="shared" si="7"/>
        <v>#DIV/0!</v>
      </c>
      <c r="BA214" s="1146" t="e">
        <f t="shared" si="8"/>
        <v>#DIV/0!</v>
      </c>
      <c r="BB214" s="1146" t="e">
        <f t="shared" si="9"/>
        <v>#DIV/0!</v>
      </c>
      <c r="BC214" s="1146" t="e">
        <f t="shared" si="10"/>
        <v>#DIV/0!</v>
      </c>
      <c r="BD214" s="1146" t="e">
        <f t="shared" si="11"/>
        <v>#DIV/0!</v>
      </c>
      <c r="BE214" s="921">
        <v>0.2</v>
      </c>
      <c r="BF214" s="921">
        <v>0.8</v>
      </c>
      <c r="BG214" s="1146" t="e">
        <f t="shared" si="12"/>
        <v>#DIV/0!</v>
      </c>
      <c r="BH214" s="1146" t="e">
        <f t="shared" si="13"/>
        <v>#DIV/0!</v>
      </c>
      <c r="BI214" s="1146" t="e">
        <f t="shared" si="14"/>
        <v>#DIV/0!</v>
      </c>
      <c r="BJ214" s="1146" t="e">
        <f t="shared" si="90"/>
        <v>#DIV/0!</v>
      </c>
      <c r="BK214" s="1146" t="e">
        <f t="shared" si="90"/>
        <v>#DIV/0!</v>
      </c>
      <c r="BL214" s="1146" t="e">
        <f t="shared" si="16"/>
        <v>#DIV/0!</v>
      </c>
      <c r="BM214" s="1146" t="e">
        <f t="shared" si="17"/>
        <v>#DIV/0!</v>
      </c>
      <c r="BN214" s="1146" t="e">
        <f t="shared" si="18"/>
        <v>#DIV/0!</v>
      </c>
      <c r="BO214" s="1146" t="e">
        <f t="shared" si="91"/>
        <v>#DIV/0!</v>
      </c>
      <c r="BP214" s="1146" t="e">
        <f t="shared" si="91"/>
        <v>#DIV/0!</v>
      </c>
      <c r="BQ214" s="1146" t="e">
        <f t="shared" si="91"/>
        <v>#DIV/0!</v>
      </c>
      <c r="BR214" s="1146" t="e">
        <f t="shared" si="91"/>
        <v>#DIV/0!</v>
      </c>
      <c r="BS214" s="4188"/>
      <c r="BT214" s="4188"/>
      <c r="BU214" s="4188"/>
      <c r="BV214" s="4188"/>
      <c r="BW214" s="4188"/>
      <c r="BX214" s="4188"/>
      <c r="BY214" s="4188"/>
      <c r="BZ214" s="4188"/>
      <c r="CA214" s="4191"/>
      <c r="CC214" s="4194"/>
      <c r="CD214" s="4188"/>
      <c r="CE214" s="4188"/>
      <c r="CF214" s="4191"/>
      <c r="CG214" s="4204"/>
    </row>
    <row r="215" spans="1:98" ht="14.25" customHeight="1">
      <c r="A215" s="4194"/>
      <c r="B215" s="1614"/>
      <c r="C215" s="842"/>
      <c r="D215" s="4209"/>
      <c r="E215" s="4210"/>
      <c r="F215" s="898"/>
      <c r="G215" s="964"/>
      <c r="H215" s="4191"/>
      <c r="I215" s="899"/>
      <c r="J215" s="900"/>
      <c r="K215" s="900"/>
      <c r="L215" s="900"/>
      <c r="M215" s="4191"/>
      <c r="N215" s="4194"/>
      <c r="O215" s="927"/>
      <c r="P215" s="901"/>
      <c r="Q215" s="4194"/>
      <c r="R215" s="4188"/>
      <c r="S215" s="4188"/>
      <c r="T215" s="4191"/>
      <c r="U215" s="818"/>
      <c r="V215" s="906">
        <v>5</v>
      </c>
      <c r="W215" s="1090"/>
      <c r="X215" s="1120"/>
      <c r="Y215" s="1120"/>
      <c r="Z215" s="898"/>
      <c r="AA215" s="908"/>
      <c r="AB215" s="908"/>
      <c r="AC215" s="908"/>
      <c r="AD215" s="909"/>
      <c r="AE215" s="871"/>
      <c r="AF215" s="1028"/>
      <c r="AG215" s="929"/>
      <c r="AH215" s="929"/>
      <c r="AI215" s="929"/>
      <c r="AJ215" s="930"/>
      <c r="AK215" s="1029"/>
      <c r="AL215" s="914"/>
      <c r="AM215" s="914"/>
      <c r="AN215" s="915"/>
      <c r="AO215" s="798"/>
      <c r="AP215" s="1050"/>
      <c r="AQ215" s="901"/>
      <c r="AR215" s="881"/>
      <c r="AS215" s="1143" t="e">
        <f t="shared" si="0"/>
        <v>#DIV/0!</v>
      </c>
      <c r="AT215" s="1144" t="e">
        <f t="shared" si="1"/>
        <v>#DIV/0!</v>
      </c>
      <c r="AU215" s="1144" t="e">
        <f t="shared" si="2"/>
        <v>#DIV/0!</v>
      </c>
      <c r="AV215" s="1144" t="e">
        <f t="shared" si="3"/>
        <v>#DIV/0!</v>
      </c>
      <c r="AW215" s="1145" t="e">
        <f t="shared" si="33"/>
        <v>#DIV/0!</v>
      </c>
      <c r="AX215" s="1145" t="e">
        <f t="shared" si="34"/>
        <v>#DIV/0!</v>
      </c>
      <c r="AY215" s="1145" t="e">
        <f t="shared" si="35"/>
        <v>#DIV/0!</v>
      </c>
      <c r="AZ215" s="1145" t="e">
        <f t="shared" si="7"/>
        <v>#DIV/0!</v>
      </c>
      <c r="BA215" s="1146" t="e">
        <f t="shared" si="8"/>
        <v>#DIV/0!</v>
      </c>
      <c r="BB215" s="1146" t="e">
        <f t="shared" si="9"/>
        <v>#DIV/0!</v>
      </c>
      <c r="BC215" s="1146" t="e">
        <f t="shared" si="10"/>
        <v>#DIV/0!</v>
      </c>
      <c r="BD215" s="1146" t="e">
        <f t="shared" si="11"/>
        <v>#DIV/0!</v>
      </c>
      <c r="BE215" s="921">
        <v>0.2</v>
      </c>
      <c r="BF215" s="921">
        <v>0.8</v>
      </c>
      <c r="BG215" s="1146" t="e">
        <f t="shared" si="12"/>
        <v>#DIV/0!</v>
      </c>
      <c r="BH215" s="1146" t="e">
        <f t="shared" si="13"/>
        <v>#DIV/0!</v>
      </c>
      <c r="BI215" s="1146" t="e">
        <f t="shared" si="14"/>
        <v>#DIV/0!</v>
      </c>
      <c r="BJ215" s="1146" t="e">
        <f t="shared" si="90"/>
        <v>#DIV/0!</v>
      </c>
      <c r="BK215" s="1146" t="e">
        <f t="shared" si="90"/>
        <v>#DIV/0!</v>
      </c>
      <c r="BL215" s="1146" t="e">
        <f t="shared" si="16"/>
        <v>#DIV/0!</v>
      </c>
      <c r="BM215" s="1146" t="e">
        <f t="shared" si="17"/>
        <v>#DIV/0!</v>
      </c>
      <c r="BN215" s="1146" t="e">
        <f t="shared" si="18"/>
        <v>#DIV/0!</v>
      </c>
      <c r="BO215" s="1146" t="e">
        <f t="shared" si="91"/>
        <v>#DIV/0!</v>
      </c>
      <c r="BP215" s="1146" t="e">
        <f t="shared" si="91"/>
        <v>#DIV/0!</v>
      </c>
      <c r="BQ215" s="1146" t="e">
        <f t="shared" si="91"/>
        <v>#DIV/0!</v>
      </c>
      <c r="BR215" s="1146" t="e">
        <f t="shared" si="91"/>
        <v>#DIV/0!</v>
      </c>
      <c r="BS215" s="4188"/>
      <c r="BT215" s="4188"/>
      <c r="BU215" s="4188"/>
      <c r="BV215" s="4188"/>
      <c r="BW215" s="4188"/>
      <c r="BX215" s="4188"/>
      <c r="BY215" s="4188"/>
      <c r="BZ215" s="4188"/>
      <c r="CA215" s="4191"/>
      <c r="CC215" s="4194"/>
      <c r="CD215" s="4188"/>
      <c r="CE215" s="4188"/>
      <c r="CF215" s="4191"/>
      <c r="CG215" s="4204"/>
    </row>
    <row r="216" spans="1:98" ht="14.25" customHeight="1">
      <c r="A216" s="4194"/>
      <c r="B216" s="1614"/>
      <c r="C216" s="842"/>
      <c r="D216" s="4209"/>
      <c r="E216" s="4210"/>
      <c r="F216" s="898"/>
      <c r="G216" s="964"/>
      <c r="H216" s="4191"/>
      <c r="I216" s="899"/>
      <c r="J216" s="900"/>
      <c r="K216" s="900"/>
      <c r="L216" s="900"/>
      <c r="M216" s="4191"/>
      <c r="N216" s="4194"/>
      <c r="O216" s="927"/>
      <c r="P216" s="901"/>
      <c r="Q216" s="4194"/>
      <c r="R216" s="4188"/>
      <c r="S216" s="4188"/>
      <c r="T216" s="4191"/>
      <c r="U216" s="818"/>
      <c r="V216" s="906">
        <v>6</v>
      </c>
      <c r="W216" s="1090"/>
      <c r="X216" s="1120"/>
      <c r="Y216" s="1120"/>
      <c r="Z216" s="898"/>
      <c r="AA216" s="908"/>
      <c r="AB216" s="908"/>
      <c r="AC216" s="908"/>
      <c r="AD216" s="909"/>
      <c r="AE216" s="871"/>
      <c r="AF216" s="1028"/>
      <c r="AG216" s="929"/>
      <c r="AH216" s="929"/>
      <c r="AI216" s="929"/>
      <c r="AJ216" s="930"/>
      <c r="AK216" s="1029"/>
      <c r="AL216" s="914"/>
      <c r="AM216" s="914"/>
      <c r="AN216" s="915"/>
      <c r="AO216" s="798"/>
      <c r="AP216" s="1050"/>
      <c r="AQ216" s="901"/>
      <c r="AR216" s="881"/>
      <c r="AS216" s="1143" t="e">
        <f t="shared" si="0"/>
        <v>#DIV/0!</v>
      </c>
      <c r="AT216" s="1144" t="e">
        <f t="shared" si="1"/>
        <v>#DIV/0!</v>
      </c>
      <c r="AU216" s="1144" t="e">
        <f t="shared" si="2"/>
        <v>#DIV/0!</v>
      </c>
      <c r="AV216" s="1144" t="e">
        <f t="shared" si="3"/>
        <v>#DIV/0!</v>
      </c>
      <c r="AW216" s="1145" t="e">
        <f t="shared" si="33"/>
        <v>#DIV/0!</v>
      </c>
      <c r="AX216" s="1145" t="e">
        <f t="shared" si="34"/>
        <v>#DIV/0!</v>
      </c>
      <c r="AY216" s="1145" t="e">
        <f t="shared" si="35"/>
        <v>#DIV/0!</v>
      </c>
      <c r="AZ216" s="1145" t="e">
        <f t="shared" si="7"/>
        <v>#DIV/0!</v>
      </c>
      <c r="BA216" s="1146" t="e">
        <f t="shared" si="8"/>
        <v>#DIV/0!</v>
      </c>
      <c r="BB216" s="1146" t="e">
        <f t="shared" si="9"/>
        <v>#DIV/0!</v>
      </c>
      <c r="BC216" s="1146" t="e">
        <f t="shared" si="10"/>
        <v>#DIV/0!</v>
      </c>
      <c r="BD216" s="1146" t="e">
        <f t="shared" si="11"/>
        <v>#DIV/0!</v>
      </c>
      <c r="BE216" s="921">
        <v>0.2</v>
      </c>
      <c r="BF216" s="921">
        <v>0.8</v>
      </c>
      <c r="BG216" s="1146" t="e">
        <f t="shared" si="12"/>
        <v>#DIV/0!</v>
      </c>
      <c r="BH216" s="1146" t="e">
        <f t="shared" si="13"/>
        <v>#DIV/0!</v>
      </c>
      <c r="BI216" s="1146" t="e">
        <f t="shared" si="14"/>
        <v>#DIV/0!</v>
      </c>
      <c r="BJ216" s="1146" t="e">
        <f t="shared" si="90"/>
        <v>#DIV/0!</v>
      </c>
      <c r="BK216" s="1146" t="e">
        <f t="shared" si="90"/>
        <v>#DIV/0!</v>
      </c>
      <c r="BL216" s="1146" t="e">
        <f t="shared" si="16"/>
        <v>#DIV/0!</v>
      </c>
      <c r="BM216" s="1146" t="e">
        <f t="shared" si="17"/>
        <v>#DIV/0!</v>
      </c>
      <c r="BN216" s="1146" t="e">
        <f t="shared" si="18"/>
        <v>#DIV/0!</v>
      </c>
      <c r="BO216" s="1146" t="e">
        <f t="shared" si="91"/>
        <v>#DIV/0!</v>
      </c>
      <c r="BP216" s="1146" t="e">
        <f t="shared" si="91"/>
        <v>#DIV/0!</v>
      </c>
      <c r="BQ216" s="1146" t="e">
        <f t="shared" si="91"/>
        <v>#DIV/0!</v>
      </c>
      <c r="BR216" s="1146" t="e">
        <f t="shared" si="91"/>
        <v>#DIV/0!</v>
      </c>
      <c r="BS216" s="4188"/>
      <c r="BT216" s="4188"/>
      <c r="BU216" s="4188"/>
      <c r="BV216" s="4188"/>
      <c r="BW216" s="4188"/>
      <c r="BX216" s="4188"/>
      <c r="BY216" s="4188"/>
      <c r="BZ216" s="4188"/>
      <c r="CA216" s="4191"/>
      <c r="CC216" s="4194"/>
      <c r="CD216" s="4188"/>
      <c r="CE216" s="4188"/>
      <c r="CF216" s="4191"/>
      <c r="CG216" s="4204"/>
    </row>
    <row r="217" spans="1:98" ht="14.25" customHeight="1">
      <c r="A217" s="4194"/>
      <c r="B217" s="1614"/>
      <c r="C217" s="842"/>
      <c r="D217" s="4209"/>
      <c r="E217" s="4210"/>
      <c r="F217" s="898"/>
      <c r="G217" s="964"/>
      <c r="H217" s="4191"/>
      <c r="I217" s="899"/>
      <c r="J217" s="900"/>
      <c r="K217" s="900"/>
      <c r="L217" s="900"/>
      <c r="M217" s="4191"/>
      <c r="N217" s="4194"/>
      <c r="O217" s="927"/>
      <c r="P217" s="901"/>
      <c r="Q217" s="4194"/>
      <c r="R217" s="4188"/>
      <c r="S217" s="4188"/>
      <c r="T217" s="4191"/>
      <c r="U217" s="818"/>
      <c r="V217" s="906">
        <v>7</v>
      </c>
      <c r="W217" s="1090"/>
      <c r="X217" s="1120"/>
      <c r="Y217" s="1120"/>
      <c r="Z217" s="898"/>
      <c r="AA217" s="908"/>
      <c r="AB217" s="908"/>
      <c r="AC217" s="908"/>
      <c r="AD217" s="909"/>
      <c r="AE217" s="871"/>
      <c r="AF217" s="1028"/>
      <c r="AG217" s="929"/>
      <c r="AH217" s="929"/>
      <c r="AI217" s="929"/>
      <c r="AJ217" s="930"/>
      <c r="AK217" s="1029"/>
      <c r="AL217" s="914"/>
      <c r="AM217" s="914"/>
      <c r="AN217" s="915"/>
      <c r="AO217" s="798"/>
      <c r="AP217" s="1050"/>
      <c r="AQ217" s="901"/>
      <c r="AR217" s="881"/>
      <c r="AS217" s="1143" t="e">
        <f t="shared" si="0"/>
        <v>#DIV/0!</v>
      </c>
      <c r="AT217" s="1144" t="e">
        <f t="shared" si="1"/>
        <v>#DIV/0!</v>
      </c>
      <c r="AU217" s="1144" t="e">
        <f t="shared" si="2"/>
        <v>#DIV/0!</v>
      </c>
      <c r="AV217" s="1144" t="e">
        <f t="shared" si="3"/>
        <v>#DIV/0!</v>
      </c>
      <c r="AW217" s="1145" t="e">
        <f t="shared" si="33"/>
        <v>#DIV/0!</v>
      </c>
      <c r="AX217" s="1145" t="e">
        <f t="shared" si="34"/>
        <v>#DIV/0!</v>
      </c>
      <c r="AY217" s="1145" t="e">
        <f t="shared" si="35"/>
        <v>#DIV/0!</v>
      </c>
      <c r="AZ217" s="1145" t="e">
        <f t="shared" si="7"/>
        <v>#DIV/0!</v>
      </c>
      <c r="BA217" s="1146" t="e">
        <f t="shared" si="8"/>
        <v>#DIV/0!</v>
      </c>
      <c r="BB217" s="1146" t="e">
        <f t="shared" si="9"/>
        <v>#DIV/0!</v>
      </c>
      <c r="BC217" s="1146" t="e">
        <f t="shared" si="10"/>
        <v>#DIV/0!</v>
      </c>
      <c r="BD217" s="1146" t="e">
        <f t="shared" si="11"/>
        <v>#DIV/0!</v>
      </c>
      <c r="BE217" s="921">
        <v>0.2</v>
      </c>
      <c r="BF217" s="921">
        <v>0.8</v>
      </c>
      <c r="BG217" s="1146" t="e">
        <f t="shared" si="12"/>
        <v>#DIV/0!</v>
      </c>
      <c r="BH217" s="1146" t="e">
        <f t="shared" si="13"/>
        <v>#DIV/0!</v>
      </c>
      <c r="BI217" s="1146" t="e">
        <f t="shared" si="14"/>
        <v>#DIV/0!</v>
      </c>
      <c r="BJ217" s="1146" t="e">
        <f t="shared" si="90"/>
        <v>#DIV/0!</v>
      </c>
      <c r="BK217" s="1146" t="e">
        <f t="shared" si="90"/>
        <v>#DIV/0!</v>
      </c>
      <c r="BL217" s="1146" t="e">
        <f t="shared" si="16"/>
        <v>#DIV/0!</v>
      </c>
      <c r="BM217" s="1146" t="e">
        <f t="shared" si="17"/>
        <v>#DIV/0!</v>
      </c>
      <c r="BN217" s="1146" t="e">
        <f t="shared" si="18"/>
        <v>#DIV/0!</v>
      </c>
      <c r="BO217" s="1146" t="e">
        <f t="shared" si="91"/>
        <v>#DIV/0!</v>
      </c>
      <c r="BP217" s="1146" t="e">
        <f t="shared" si="91"/>
        <v>#DIV/0!</v>
      </c>
      <c r="BQ217" s="1146" t="e">
        <f t="shared" si="91"/>
        <v>#DIV/0!</v>
      </c>
      <c r="BR217" s="1146" t="e">
        <f t="shared" si="91"/>
        <v>#DIV/0!</v>
      </c>
      <c r="BS217" s="4188"/>
      <c r="BT217" s="4188"/>
      <c r="BU217" s="4188"/>
      <c r="BV217" s="4188"/>
      <c r="BW217" s="4188"/>
      <c r="BX217" s="4188"/>
      <c r="BY217" s="4188"/>
      <c r="BZ217" s="4188"/>
      <c r="CA217" s="4191"/>
      <c r="CC217" s="4194"/>
      <c r="CD217" s="4188"/>
      <c r="CE217" s="4188"/>
      <c r="CF217" s="4191"/>
      <c r="CG217" s="4204"/>
    </row>
    <row r="218" spans="1:98" ht="14.25" customHeight="1">
      <c r="A218" s="4194"/>
      <c r="B218" s="1614"/>
      <c r="C218" s="842"/>
      <c r="D218" s="4209"/>
      <c r="E218" s="4210"/>
      <c r="F218" s="898"/>
      <c r="G218" s="964"/>
      <c r="H218" s="4191"/>
      <c r="I218" s="899"/>
      <c r="J218" s="900"/>
      <c r="K218" s="900"/>
      <c r="L218" s="900"/>
      <c r="M218" s="4191"/>
      <c r="N218" s="4194"/>
      <c r="O218" s="927"/>
      <c r="P218" s="901"/>
      <c r="Q218" s="4194"/>
      <c r="R218" s="4188"/>
      <c r="S218" s="4188"/>
      <c r="T218" s="4191"/>
      <c r="U218" s="818"/>
      <c r="V218" s="906">
        <v>8</v>
      </c>
      <c r="W218" s="1090"/>
      <c r="X218" s="1120"/>
      <c r="Y218" s="1120"/>
      <c r="Z218" s="898"/>
      <c r="AA218" s="908"/>
      <c r="AB218" s="908"/>
      <c r="AC218" s="908"/>
      <c r="AD218" s="909"/>
      <c r="AE218" s="871"/>
      <c r="AF218" s="1028"/>
      <c r="AG218" s="929"/>
      <c r="AH218" s="929"/>
      <c r="AI218" s="929"/>
      <c r="AJ218" s="930"/>
      <c r="AK218" s="1029"/>
      <c r="AL218" s="914"/>
      <c r="AM218" s="914"/>
      <c r="AN218" s="915"/>
      <c r="AO218" s="798"/>
      <c r="AP218" s="1050"/>
      <c r="AQ218" s="901"/>
      <c r="AR218" s="881"/>
      <c r="AS218" s="1143" t="e">
        <f t="shared" si="0"/>
        <v>#DIV/0!</v>
      </c>
      <c r="AT218" s="1144" t="e">
        <f t="shared" si="1"/>
        <v>#DIV/0!</v>
      </c>
      <c r="AU218" s="1144" t="e">
        <f t="shared" si="2"/>
        <v>#DIV/0!</v>
      </c>
      <c r="AV218" s="1144" t="e">
        <f t="shared" si="3"/>
        <v>#DIV/0!</v>
      </c>
      <c r="AW218" s="1145" t="e">
        <f t="shared" si="33"/>
        <v>#DIV/0!</v>
      </c>
      <c r="AX218" s="1145" t="e">
        <f t="shared" si="34"/>
        <v>#DIV/0!</v>
      </c>
      <c r="AY218" s="1145" t="e">
        <f t="shared" si="35"/>
        <v>#DIV/0!</v>
      </c>
      <c r="AZ218" s="1145" t="e">
        <f t="shared" si="7"/>
        <v>#DIV/0!</v>
      </c>
      <c r="BA218" s="1146" t="e">
        <f t="shared" si="8"/>
        <v>#DIV/0!</v>
      </c>
      <c r="BB218" s="1146" t="e">
        <f t="shared" si="9"/>
        <v>#DIV/0!</v>
      </c>
      <c r="BC218" s="1146" t="e">
        <f t="shared" si="10"/>
        <v>#DIV/0!</v>
      </c>
      <c r="BD218" s="1146" t="e">
        <f t="shared" si="11"/>
        <v>#DIV/0!</v>
      </c>
      <c r="BE218" s="921">
        <v>0.2</v>
      </c>
      <c r="BF218" s="921">
        <v>0.8</v>
      </c>
      <c r="BG218" s="1146" t="e">
        <f t="shared" si="12"/>
        <v>#DIV/0!</v>
      </c>
      <c r="BH218" s="1146" t="e">
        <f t="shared" si="13"/>
        <v>#DIV/0!</v>
      </c>
      <c r="BI218" s="1146" t="e">
        <f t="shared" si="14"/>
        <v>#DIV/0!</v>
      </c>
      <c r="BJ218" s="1146" t="e">
        <f t="shared" si="90"/>
        <v>#DIV/0!</v>
      </c>
      <c r="BK218" s="1146" t="e">
        <f t="shared" si="90"/>
        <v>#DIV/0!</v>
      </c>
      <c r="BL218" s="1146" t="e">
        <f t="shared" si="16"/>
        <v>#DIV/0!</v>
      </c>
      <c r="BM218" s="1146" t="e">
        <f t="shared" si="17"/>
        <v>#DIV/0!</v>
      </c>
      <c r="BN218" s="1146" t="e">
        <f t="shared" si="18"/>
        <v>#DIV/0!</v>
      </c>
      <c r="BO218" s="1146" t="e">
        <f t="shared" si="91"/>
        <v>#DIV/0!</v>
      </c>
      <c r="BP218" s="1146" t="e">
        <f t="shared" si="91"/>
        <v>#DIV/0!</v>
      </c>
      <c r="BQ218" s="1146" t="e">
        <f t="shared" si="91"/>
        <v>#DIV/0!</v>
      </c>
      <c r="BR218" s="1146" t="e">
        <f t="shared" si="91"/>
        <v>#DIV/0!</v>
      </c>
      <c r="BS218" s="4188"/>
      <c r="BT218" s="4188"/>
      <c r="BU218" s="4188"/>
      <c r="BV218" s="4188"/>
      <c r="BW218" s="4188"/>
      <c r="BX218" s="4188"/>
      <c r="BY218" s="4188"/>
      <c r="BZ218" s="4188"/>
      <c r="CA218" s="4191"/>
      <c r="CC218" s="4194"/>
      <c r="CD218" s="4188"/>
      <c r="CE218" s="4188"/>
      <c r="CF218" s="4191"/>
      <c r="CG218" s="4204"/>
    </row>
    <row r="219" spans="1:98" ht="14.25" customHeight="1">
      <c r="A219" s="4194"/>
      <c r="B219" s="1614"/>
      <c r="C219" s="842"/>
      <c r="D219" s="4209"/>
      <c r="E219" s="4210"/>
      <c r="F219" s="898"/>
      <c r="G219" s="964"/>
      <c r="H219" s="4191"/>
      <c r="I219" s="899"/>
      <c r="J219" s="900"/>
      <c r="K219" s="900"/>
      <c r="L219" s="900"/>
      <c r="M219" s="4191"/>
      <c r="N219" s="4194"/>
      <c r="O219" s="927"/>
      <c r="P219" s="901"/>
      <c r="Q219" s="4194"/>
      <c r="R219" s="4188"/>
      <c r="S219" s="4188"/>
      <c r="T219" s="4191"/>
      <c r="U219" s="818"/>
      <c r="V219" s="906">
        <v>9</v>
      </c>
      <c r="W219" s="1090"/>
      <c r="X219" s="1120"/>
      <c r="Y219" s="1120"/>
      <c r="Z219" s="898"/>
      <c r="AA219" s="908"/>
      <c r="AB219" s="908"/>
      <c r="AC219" s="908"/>
      <c r="AD219" s="909"/>
      <c r="AE219" s="871"/>
      <c r="AF219" s="1028"/>
      <c r="AG219" s="929"/>
      <c r="AH219" s="929"/>
      <c r="AI219" s="929"/>
      <c r="AJ219" s="930"/>
      <c r="AK219" s="1029"/>
      <c r="AL219" s="914"/>
      <c r="AM219" s="914"/>
      <c r="AN219" s="915"/>
      <c r="AO219" s="798"/>
      <c r="AP219" s="1050"/>
      <c r="AQ219" s="901"/>
      <c r="AR219" s="881"/>
      <c r="AS219" s="1143" t="e">
        <f t="shared" si="0"/>
        <v>#DIV/0!</v>
      </c>
      <c r="AT219" s="1144" t="e">
        <f t="shared" si="1"/>
        <v>#DIV/0!</v>
      </c>
      <c r="AU219" s="1144" t="e">
        <f t="shared" si="2"/>
        <v>#DIV/0!</v>
      </c>
      <c r="AV219" s="1144" t="e">
        <f t="shared" si="3"/>
        <v>#DIV/0!</v>
      </c>
      <c r="AW219" s="1145" t="e">
        <f t="shared" si="33"/>
        <v>#DIV/0!</v>
      </c>
      <c r="AX219" s="1145" t="e">
        <f t="shared" si="34"/>
        <v>#DIV/0!</v>
      </c>
      <c r="AY219" s="1145" t="e">
        <f t="shared" si="35"/>
        <v>#DIV/0!</v>
      </c>
      <c r="AZ219" s="1145" t="e">
        <f t="shared" si="7"/>
        <v>#DIV/0!</v>
      </c>
      <c r="BA219" s="1146" t="e">
        <f t="shared" si="8"/>
        <v>#DIV/0!</v>
      </c>
      <c r="BB219" s="1146" t="e">
        <f t="shared" si="9"/>
        <v>#DIV/0!</v>
      </c>
      <c r="BC219" s="1146" t="e">
        <f t="shared" si="10"/>
        <v>#DIV/0!</v>
      </c>
      <c r="BD219" s="1146" t="e">
        <f t="shared" si="11"/>
        <v>#DIV/0!</v>
      </c>
      <c r="BE219" s="921">
        <v>0.2</v>
      </c>
      <c r="BF219" s="921">
        <v>0.8</v>
      </c>
      <c r="BG219" s="1146" t="e">
        <f t="shared" si="12"/>
        <v>#DIV/0!</v>
      </c>
      <c r="BH219" s="1146" t="e">
        <f t="shared" si="13"/>
        <v>#DIV/0!</v>
      </c>
      <c r="BI219" s="1146" t="e">
        <f t="shared" si="14"/>
        <v>#DIV/0!</v>
      </c>
      <c r="BJ219" s="1146" t="e">
        <f t="shared" si="90"/>
        <v>#DIV/0!</v>
      </c>
      <c r="BK219" s="1146" t="e">
        <f t="shared" si="90"/>
        <v>#DIV/0!</v>
      </c>
      <c r="BL219" s="1146" t="e">
        <f t="shared" si="16"/>
        <v>#DIV/0!</v>
      </c>
      <c r="BM219" s="1146" t="e">
        <f t="shared" si="17"/>
        <v>#DIV/0!</v>
      </c>
      <c r="BN219" s="1146" t="e">
        <f t="shared" si="18"/>
        <v>#DIV/0!</v>
      </c>
      <c r="BO219" s="1146" t="e">
        <f t="shared" si="91"/>
        <v>#DIV/0!</v>
      </c>
      <c r="BP219" s="1146" t="e">
        <f t="shared" si="91"/>
        <v>#DIV/0!</v>
      </c>
      <c r="BQ219" s="1146" t="e">
        <f t="shared" si="91"/>
        <v>#DIV/0!</v>
      </c>
      <c r="BR219" s="1146" t="e">
        <f t="shared" si="91"/>
        <v>#DIV/0!</v>
      </c>
      <c r="BS219" s="4188"/>
      <c r="BT219" s="4188"/>
      <c r="BU219" s="4188"/>
      <c r="BV219" s="4188"/>
      <c r="BW219" s="4188"/>
      <c r="BX219" s="4188"/>
      <c r="BY219" s="4188"/>
      <c r="BZ219" s="4188"/>
      <c r="CA219" s="4191"/>
      <c r="CC219" s="4194"/>
      <c r="CD219" s="4188"/>
      <c r="CE219" s="4188"/>
      <c r="CF219" s="4191"/>
      <c r="CG219" s="4204"/>
    </row>
    <row r="220" spans="1:98" ht="14.25" customHeight="1" thickBot="1">
      <c r="A220" s="4195"/>
      <c r="B220" s="1195"/>
      <c r="C220" s="838"/>
      <c r="D220" s="4211"/>
      <c r="E220" s="4212"/>
      <c r="F220" s="983"/>
      <c r="G220" s="984"/>
      <c r="H220" s="4192"/>
      <c r="I220" s="1063"/>
      <c r="J220" s="986"/>
      <c r="K220" s="986"/>
      <c r="L220" s="986"/>
      <c r="M220" s="4192"/>
      <c r="N220" s="4195"/>
      <c r="O220" s="987"/>
      <c r="P220" s="985"/>
      <c r="Q220" s="4195"/>
      <c r="R220" s="4189"/>
      <c r="S220" s="4189"/>
      <c r="T220" s="4192"/>
      <c r="U220" s="818"/>
      <c r="V220" s="981">
        <v>10</v>
      </c>
      <c r="W220" s="1068"/>
      <c r="X220" s="1121"/>
      <c r="Y220" s="1121"/>
      <c r="Z220" s="983"/>
      <c r="AA220" s="989"/>
      <c r="AB220" s="989"/>
      <c r="AC220" s="989"/>
      <c r="AD220" s="990"/>
      <c r="AE220" s="871"/>
      <c r="AF220" s="1071"/>
      <c r="AG220" s="991"/>
      <c r="AH220" s="991"/>
      <c r="AI220" s="991"/>
      <c r="AJ220" s="992"/>
      <c r="AK220" s="1073"/>
      <c r="AL220" s="994"/>
      <c r="AM220" s="994"/>
      <c r="AN220" s="1074"/>
      <c r="AO220" s="798"/>
      <c r="AP220" s="1075"/>
      <c r="AQ220" s="985"/>
      <c r="AR220" s="881"/>
      <c r="AS220" s="1147" t="e">
        <f t="shared" si="0"/>
        <v>#DIV/0!</v>
      </c>
      <c r="AT220" s="1148" t="e">
        <f t="shared" si="1"/>
        <v>#DIV/0!</v>
      </c>
      <c r="AU220" s="1148" t="e">
        <f t="shared" si="2"/>
        <v>#DIV/0!</v>
      </c>
      <c r="AV220" s="1148" t="e">
        <f t="shared" si="3"/>
        <v>#DIV/0!</v>
      </c>
      <c r="AW220" s="1149" t="e">
        <f t="shared" si="33"/>
        <v>#DIV/0!</v>
      </c>
      <c r="AX220" s="1149" t="e">
        <f t="shared" si="34"/>
        <v>#DIV/0!</v>
      </c>
      <c r="AY220" s="1149" t="e">
        <f t="shared" si="35"/>
        <v>#DIV/0!</v>
      </c>
      <c r="AZ220" s="1149" t="e">
        <f t="shared" si="7"/>
        <v>#DIV/0!</v>
      </c>
      <c r="BA220" s="1150" t="e">
        <f t="shared" si="8"/>
        <v>#DIV/0!</v>
      </c>
      <c r="BB220" s="1150" t="e">
        <f t="shared" si="9"/>
        <v>#DIV/0!</v>
      </c>
      <c r="BC220" s="1150" t="e">
        <f t="shared" si="10"/>
        <v>#DIV/0!</v>
      </c>
      <c r="BD220" s="1150" t="e">
        <f t="shared" si="11"/>
        <v>#DIV/0!</v>
      </c>
      <c r="BE220" s="1080">
        <v>0.2</v>
      </c>
      <c r="BF220" s="1080">
        <v>0.8</v>
      </c>
      <c r="BG220" s="1150" t="e">
        <f t="shared" si="12"/>
        <v>#DIV/0!</v>
      </c>
      <c r="BH220" s="1150" t="e">
        <f t="shared" si="13"/>
        <v>#DIV/0!</v>
      </c>
      <c r="BI220" s="1150" t="e">
        <f t="shared" si="14"/>
        <v>#DIV/0!</v>
      </c>
      <c r="BJ220" s="1150" t="e">
        <f t="shared" si="90"/>
        <v>#DIV/0!</v>
      </c>
      <c r="BK220" s="1150" t="e">
        <f t="shared" si="90"/>
        <v>#DIV/0!</v>
      </c>
      <c r="BL220" s="1150" t="e">
        <f t="shared" si="16"/>
        <v>#DIV/0!</v>
      </c>
      <c r="BM220" s="1150" t="e">
        <f t="shared" si="17"/>
        <v>#DIV/0!</v>
      </c>
      <c r="BN220" s="1150" t="e">
        <f t="shared" si="18"/>
        <v>#DIV/0!</v>
      </c>
      <c r="BO220" s="1150" t="e">
        <f t="shared" si="91"/>
        <v>#DIV/0!</v>
      </c>
      <c r="BP220" s="1150" t="e">
        <f t="shared" si="91"/>
        <v>#DIV/0!</v>
      </c>
      <c r="BQ220" s="1150" t="e">
        <f t="shared" si="91"/>
        <v>#DIV/0!</v>
      </c>
      <c r="BR220" s="1150" t="e">
        <f t="shared" si="91"/>
        <v>#DIV/0!</v>
      </c>
      <c r="BS220" s="4189"/>
      <c r="BT220" s="4189"/>
      <c r="BU220" s="4189"/>
      <c r="BV220" s="4189"/>
      <c r="BW220" s="4189"/>
      <c r="BX220" s="4189"/>
      <c r="BY220" s="4189"/>
      <c r="BZ220" s="4189"/>
      <c r="CA220" s="4192"/>
      <c r="CC220" s="4195"/>
      <c r="CD220" s="4189"/>
      <c r="CE220" s="4189"/>
      <c r="CF220" s="4192"/>
      <c r="CG220" s="4205"/>
    </row>
    <row r="221" spans="1:98" ht="14.25" customHeight="1">
      <c r="A221" s="4206">
        <v>24</v>
      </c>
      <c r="B221" s="3418"/>
      <c r="C221" s="1308"/>
      <c r="D221" s="4213"/>
      <c r="E221" s="4208"/>
      <c r="F221" s="858"/>
      <c r="G221" s="950"/>
      <c r="H221" s="4214"/>
      <c r="I221" s="860"/>
      <c r="J221" s="861"/>
      <c r="K221" s="861"/>
      <c r="L221" s="861"/>
      <c r="M221" s="4215"/>
      <c r="N221" s="4198"/>
      <c r="O221" s="954"/>
      <c r="P221" s="951"/>
      <c r="Q221" s="4199"/>
      <c r="R221" s="4200"/>
      <c r="S221" s="4200"/>
      <c r="T221" s="4201"/>
      <c r="U221" s="818"/>
      <c r="V221" s="867">
        <v>1</v>
      </c>
      <c r="W221" s="954"/>
      <c r="X221" s="1122"/>
      <c r="Y221" s="1122"/>
      <c r="Z221" s="858"/>
      <c r="AA221" s="869"/>
      <c r="AB221" s="869"/>
      <c r="AC221" s="869"/>
      <c r="AD221" s="870"/>
      <c r="AE221" s="871"/>
      <c r="AF221" s="1086"/>
      <c r="AG221" s="874"/>
      <c r="AH221" s="874"/>
      <c r="AI221" s="874"/>
      <c r="AJ221" s="875"/>
      <c r="AK221" s="1041"/>
      <c r="AL221" s="877"/>
      <c r="AM221" s="877"/>
      <c r="AN221" s="878"/>
      <c r="AO221" s="798"/>
      <c r="AP221" s="879"/>
      <c r="AQ221" s="880"/>
      <c r="AR221" s="881"/>
      <c r="AS221" s="1139" t="e">
        <f t="shared" si="0"/>
        <v>#DIV/0!</v>
      </c>
      <c r="AT221" s="1140" t="e">
        <f t="shared" si="1"/>
        <v>#DIV/0!</v>
      </c>
      <c r="AU221" s="1140" t="e">
        <f t="shared" si="2"/>
        <v>#DIV/0!</v>
      </c>
      <c r="AV221" s="1140" t="e">
        <f t="shared" si="3"/>
        <v>#DIV/0!</v>
      </c>
      <c r="AW221" s="1141" t="e">
        <f t="shared" si="33"/>
        <v>#DIV/0!</v>
      </c>
      <c r="AX221" s="1141" t="e">
        <f t="shared" si="34"/>
        <v>#DIV/0!</v>
      </c>
      <c r="AY221" s="1141" t="e">
        <f t="shared" si="35"/>
        <v>#DIV/0!</v>
      </c>
      <c r="AZ221" s="1141" t="e">
        <f t="shared" si="7"/>
        <v>#DIV/0!</v>
      </c>
      <c r="BA221" s="1142" t="e">
        <f t="shared" si="8"/>
        <v>#DIV/0!</v>
      </c>
      <c r="BB221" s="1142" t="e">
        <f t="shared" si="9"/>
        <v>#DIV/0!</v>
      </c>
      <c r="BC221" s="1142" t="e">
        <f t="shared" si="10"/>
        <v>#DIV/0!</v>
      </c>
      <c r="BD221" s="1142" t="e">
        <f t="shared" si="11"/>
        <v>#DIV/0!</v>
      </c>
      <c r="BE221" s="886">
        <v>0.2</v>
      </c>
      <c r="BF221" s="886">
        <v>0.8</v>
      </c>
      <c r="BG221" s="1142" t="e">
        <f t="shared" si="12"/>
        <v>#DIV/0!</v>
      </c>
      <c r="BH221" s="1142" t="e">
        <f t="shared" si="13"/>
        <v>#DIV/0!</v>
      </c>
      <c r="BI221" s="1142" t="e">
        <f t="shared" si="14"/>
        <v>#DIV/0!</v>
      </c>
      <c r="BJ221" s="1142" t="e">
        <f t="shared" ref="BJ221:BK236" si="94">+AZ221*BE221</f>
        <v>#DIV/0!</v>
      </c>
      <c r="BK221" s="1142" t="e">
        <f t="shared" si="94"/>
        <v>#DIV/0!</v>
      </c>
      <c r="BL221" s="1142" t="e">
        <f t="shared" si="16"/>
        <v>#DIV/0!</v>
      </c>
      <c r="BM221" s="1142" t="e">
        <f t="shared" si="17"/>
        <v>#DIV/0!</v>
      </c>
      <c r="BN221" s="1142" t="e">
        <f t="shared" si="18"/>
        <v>#DIV/0!</v>
      </c>
      <c r="BO221" s="1142" t="e">
        <f t="shared" ref="BO221:BR236" si="95">+BG221+BK221</f>
        <v>#DIV/0!</v>
      </c>
      <c r="BP221" s="1142" t="e">
        <f t="shared" si="95"/>
        <v>#DIV/0!</v>
      </c>
      <c r="BQ221" s="1142" t="e">
        <f t="shared" si="95"/>
        <v>#DIV/0!</v>
      </c>
      <c r="BR221" s="1142" t="e">
        <f t="shared" si="95"/>
        <v>#DIV/0!</v>
      </c>
      <c r="BS221" s="4197" t="e">
        <f t="shared" ref="BS221:BV221" si="96">AVERAGEIF(BO221:BO230,"&lt;&gt;#¡DIV/0!")</f>
        <v>#DIV/0!</v>
      </c>
      <c r="BT221" s="4197" t="e">
        <f t="shared" si="96"/>
        <v>#DIV/0!</v>
      </c>
      <c r="BU221" s="4197" t="e">
        <f t="shared" si="96"/>
        <v>#DIV/0!</v>
      </c>
      <c r="BV221" s="4197" t="e">
        <f t="shared" si="96"/>
        <v>#DIV/0!</v>
      </c>
      <c r="BW221" s="4187" t="e">
        <f>+C221*BS221</f>
        <v>#DIV/0!</v>
      </c>
      <c r="BX221" s="4187" t="e">
        <f>+C221*BT221</f>
        <v>#DIV/0!</v>
      </c>
      <c r="BY221" s="4187" t="e">
        <f>+C221*BU221</f>
        <v>#DIV/0!</v>
      </c>
      <c r="BZ221" s="4187" t="e">
        <f>+C221*BV221</f>
        <v>#DIV/0!</v>
      </c>
      <c r="CA221" s="4190" t="e">
        <f>SUM(BW221:BZ230)</f>
        <v>#DIV/0!</v>
      </c>
      <c r="CC221" s="4193" t="e">
        <f t="shared" ref="CC221:CF221" si="97">+Q221/$N$221</f>
        <v>#DIV/0!</v>
      </c>
      <c r="CD221" s="4196" t="e">
        <f t="shared" si="97"/>
        <v>#DIV/0!</v>
      </c>
      <c r="CE221" s="4196" t="e">
        <f t="shared" si="97"/>
        <v>#DIV/0!</v>
      </c>
      <c r="CF221" s="4202" t="e">
        <f t="shared" si="97"/>
        <v>#DIV/0!</v>
      </c>
      <c r="CG221" s="4203" t="e">
        <f>AVERAGE(CC221:CF230)</f>
        <v>#DIV/0!</v>
      </c>
    </row>
    <row r="222" spans="1:98" ht="14.25" customHeight="1">
      <c r="A222" s="4194"/>
      <c r="B222" s="1614"/>
      <c r="C222" s="842"/>
      <c r="D222" s="4209"/>
      <c r="E222" s="4210"/>
      <c r="F222" s="898"/>
      <c r="G222" s="964"/>
      <c r="H222" s="4191"/>
      <c r="I222" s="899"/>
      <c r="J222" s="900"/>
      <c r="K222" s="900"/>
      <c r="L222" s="900"/>
      <c r="M222" s="4191"/>
      <c r="N222" s="4194"/>
      <c r="O222" s="927"/>
      <c r="P222" s="901"/>
      <c r="Q222" s="4194"/>
      <c r="R222" s="4188"/>
      <c r="S222" s="4188"/>
      <c r="T222" s="4191"/>
      <c r="U222" s="818"/>
      <c r="V222" s="906">
        <v>2</v>
      </c>
      <c r="W222" s="1090"/>
      <c r="X222" s="1120"/>
      <c r="Y222" s="1120"/>
      <c r="Z222" s="898"/>
      <c r="AA222" s="908"/>
      <c r="AB222" s="908"/>
      <c r="AC222" s="908"/>
      <c r="AD222" s="909"/>
      <c r="AE222" s="871"/>
      <c r="AF222" s="1028"/>
      <c r="AG222" s="929"/>
      <c r="AH222" s="929"/>
      <c r="AI222" s="929"/>
      <c r="AJ222" s="930"/>
      <c r="AK222" s="1029"/>
      <c r="AL222" s="914"/>
      <c r="AM222" s="914"/>
      <c r="AN222" s="915"/>
      <c r="AO222" s="798"/>
      <c r="AP222" s="1050"/>
      <c r="AQ222" s="901"/>
      <c r="AR222" s="881"/>
      <c r="AS222" s="1143" t="e">
        <f t="shared" si="0"/>
        <v>#DIV/0!</v>
      </c>
      <c r="AT222" s="1144" t="e">
        <f t="shared" si="1"/>
        <v>#DIV/0!</v>
      </c>
      <c r="AU222" s="1144" t="e">
        <f t="shared" si="2"/>
        <v>#DIV/0!</v>
      </c>
      <c r="AV222" s="1144" t="e">
        <f t="shared" si="3"/>
        <v>#DIV/0!</v>
      </c>
      <c r="AW222" s="1145" t="e">
        <f t="shared" si="33"/>
        <v>#DIV/0!</v>
      </c>
      <c r="AX222" s="1145" t="e">
        <f t="shared" si="34"/>
        <v>#DIV/0!</v>
      </c>
      <c r="AY222" s="1145" t="e">
        <f t="shared" si="35"/>
        <v>#DIV/0!</v>
      </c>
      <c r="AZ222" s="1145" t="e">
        <f t="shared" si="7"/>
        <v>#DIV/0!</v>
      </c>
      <c r="BA222" s="1146" t="e">
        <f t="shared" si="8"/>
        <v>#DIV/0!</v>
      </c>
      <c r="BB222" s="1146" t="e">
        <f t="shared" si="9"/>
        <v>#DIV/0!</v>
      </c>
      <c r="BC222" s="1146" t="e">
        <f t="shared" si="10"/>
        <v>#DIV/0!</v>
      </c>
      <c r="BD222" s="1146" t="e">
        <f t="shared" si="11"/>
        <v>#DIV/0!</v>
      </c>
      <c r="BE222" s="921">
        <v>0.2</v>
      </c>
      <c r="BF222" s="921">
        <v>0.8</v>
      </c>
      <c r="BG222" s="1146" t="e">
        <f t="shared" si="12"/>
        <v>#DIV/0!</v>
      </c>
      <c r="BH222" s="1146" t="e">
        <f t="shared" si="13"/>
        <v>#DIV/0!</v>
      </c>
      <c r="BI222" s="1146" t="e">
        <f t="shared" si="14"/>
        <v>#DIV/0!</v>
      </c>
      <c r="BJ222" s="1146" t="e">
        <f t="shared" si="94"/>
        <v>#DIV/0!</v>
      </c>
      <c r="BK222" s="1146" t="e">
        <f t="shared" si="94"/>
        <v>#DIV/0!</v>
      </c>
      <c r="BL222" s="1146" t="e">
        <f t="shared" si="16"/>
        <v>#DIV/0!</v>
      </c>
      <c r="BM222" s="1146" t="e">
        <f t="shared" si="17"/>
        <v>#DIV/0!</v>
      </c>
      <c r="BN222" s="1146" t="e">
        <f t="shared" si="18"/>
        <v>#DIV/0!</v>
      </c>
      <c r="BO222" s="1146" t="e">
        <f t="shared" si="95"/>
        <v>#DIV/0!</v>
      </c>
      <c r="BP222" s="1146" t="e">
        <f t="shared" si="95"/>
        <v>#DIV/0!</v>
      </c>
      <c r="BQ222" s="1146" t="e">
        <f t="shared" si="95"/>
        <v>#DIV/0!</v>
      </c>
      <c r="BR222" s="1146" t="e">
        <f t="shared" si="95"/>
        <v>#DIV/0!</v>
      </c>
      <c r="BS222" s="4188"/>
      <c r="BT222" s="4188"/>
      <c r="BU222" s="4188"/>
      <c r="BV222" s="4188"/>
      <c r="BW222" s="4188"/>
      <c r="BX222" s="4188"/>
      <c r="BY222" s="4188"/>
      <c r="BZ222" s="4188"/>
      <c r="CA222" s="4191"/>
      <c r="CC222" s="4194"/>
      <c r="CD222" s="4188"/>
      <c r="CE222" s="4188"/>
      <c r="CF222" s="4191"/>
      <c r="CG222" s="4204"/>
    </row>
    <row r="223" spans="1:98" ht="14.25" customHeight="1">
      <c r="A223" s="4194"/>
      <c r="B223" s="1614"/>
      <c r="C223" s="842"/>
      <c r="D223" s="4209"/>
      <c r="E223" s="4210"/>
      <c r="F223" s="898"/>
      <c r="G223" s="964"/>
      <c r="H223" s="4191"/>
      <c r="I223" s="899"/>
      <c r="J223" s="900"/>
      <c r="K223" s="900"/>
      <c r="L223" s="900"/>
      <c r="M223" s="4191"/>
      <c r="N223" s="4194"/>
      <c r="O223" s="927"/>
      <c r="P223" s="901"/>
      <c r="Q223" s="4194"/>
      <c r="R223" s="4188"/>
      <c r="S223" s="4188"/>
      <c r="T223" s="4191"/>
      <c r="U223" s="818"/>
      <c r="V223" s="906">
        <v>3</v>
      </c>
      <c r="W223" s="1090"/>
      <c r="X223" s="1120"/>
      <c r="Y223" s="1120"/>
      <c r="Z223" s="898"/>
      <c r="AA223" s="908"/>
      <c r="AB223" s="908"/>
      <c r="AC223" s="908"/>
      <c r="AD223" s="909"/>
      <c r="AE223" s="871"/>
      <c r="AF223" s="1028"/>
      <c r="AG223" s="929"/>
      <c r="AH223" s="929"/>
      <c r="AI223" s="929"/>
      <c r="AJ223" s="930"/>
      <c r="AK223" s="1029"/>
      <c r="AL223" s="914"/>
      <c r="AM223" s="914"/>
      <c r="AN223" s="915"/>
      <c r="AO223" s="798"/>
      <c r="AP223" s="1050"/>
      <c r="AQ223" s="901"/>
      <c r="AR223" s="881"/>
      <c r="AS223" s="1143" t="e">
        <f t="shared" si="0"/>
        <v>#DIV/0!</v>
      </c>
      <c r="AT223" s="1144" t="e">
        <f t="shared" si="1"/>
        <v>#DIV/0!</v>
      </c>
      <c r="AU223" s="1144" t="e">
        <f t="shared" si="2"/>
        <v>#DIV/0!</v>
      </c>
      <c r="AV223" s="1144" t="e">
        <f t="shared" si="3"/>
        <v>#DIV/0!</v>
      </c>
      <c r="AW223" s="1145" t="e">
        <f t="shared" si="33"/>
        <v>#DIV/0!</v>
      </c>
      <c r="AX223" s="1145" t="e">
        <f t="shared" si="34"/>
        <v>#DIV/0!</v>
      </c>
      <c r="AY223" s="1145" t="e">
        <f t="shared" si="35"/>
        <v>#DIV/0!</v>
      </c>
      <c r="AZ223" s="1145" t="e">
        <f t="shared" si="7"/>
        <v>#DIV/0!</v>
      </c>
      <c r="BA223" s="1146" t="e">
        <f t="shared" si="8"/>
        <v>#DIV/0!</v>
      </c>
      <c r="BB223" s="1146" t="e">
        <f t="shared" si="9"/>
        <v>#DIV/0!</v>
      </c>
      <c r="BC223" s="1146" t="e">
        <f t="shared" si="10"/>
        <v>#DIV/0!</v>
      </c>
      <c r="BD223" s="1146" t="e">
        <f t="shared" si="11"/>
        <v>#DIV/0!</v>
      </c>
      <c r="BE223" s="921">
        <v>0.2</v>
      </c>
      <c r="BF223" s="921">
        <v>0.8</v>
      </c>
      <c r="BG223" s="1146" t="e">
        <f t="shared" si="12"/>
        <v>#DIV/0!</v>
      </c>
      <c r="BH223" s="1146" t="e">
        <f t="shared" si="13"/>
        <v>#DIV/0!</v>
      </c>
      <c r="BI223" s="1146" t="e">
        <f t="shared" si="14"/>
        <v>#DIV/0!</v>
      </c>
      <c r="BJ223" s="1146" t="e">
        <f t="shared" si="94"/>
        <v>#DIV/0!</v>
      </c>
      <c r="BK223" s="1146" t="e">
        <f t="shared" si="94"/>
        <v>#DIV/0!</v>
      </c>
      <c r="BL223" s="1146" t="e">
        <f t="shared" si="16"/>
        <v>#DIV/0!</v>
      </c>
      <c r="BM223" s="1146" t="e">
        <f t="shared" si="17"/>
        <v>#DIV/0!</v>
      </c>
      <c r="BN223" s="1146" t="e">
        <f t="shared" si="18"/>
        <v>#DIV/0!</v>
      </c>
      <c r="BO223" s="1146" t="e">
        <f t="shared" si="95"/>
        <v>#DIV/0!</v>
      </c>
      <c r="BP223" s="1146" t="e">
        <f t="shared" si="95"/>
        <v>#DIV/0!</v>
      </c>
      <c r="BQ223" s="1146" t="e">
        <f t="shared" si="95"/>
        <v>#DIV/0!</v>
      </c>
      <c r="BR223" s="1146" t="e">
        <f t="shared" si="95"/>
        <v>#DIV/0!</v>
      </c>
      <c r="BS223" s="4188"/>
      <c r="BT223" s="4188"/>
      <c r="BU223" s="4188"/>
      <c r="BV223" s="4188"/>
      <c r="BW223" s="4188"/>
      <c r="BX223" s="4188"/>
      <c r="BY223" s="4188"/>
      <c r="BZ223" s="4188"/>
      <c r="CA223" s="4191"/>
      <c r="CC223" s="4194"/>
      <c r="CD223" s="4188"/>
      <c r="CE223" s="4188"/>
      <c r="CF223" s="4191"/>
      <c r="CG223" s="4204"/>
    </row>
    <row r="224" spans="1:98" ht="14.25" customHeight="1">
      <c r="A224" s="4194"/>
      <c r="B224" s="1614"/>
      <c r="C224" s="842"/>
      <c r="D224" s="4209"/>
      <c r="E224" s="4210"/>
      <c r="F224" s="898"/>
      <c r="G224" s="964"/>
      <c r="H224" s="4191"/>
      <c r="I224" s="899"/>
      <c r="J224" s="900"/>
      <c r="K224" s="900"/>
      <c r="L224" s="900"/>
      <c r="M224" s="4191"/>
      <c r="N224" s="4194"/>
      <c r="O224" s="927"/>
      <c r="P224" s="901"/>
      <c r="Q224" s="4194"/>
      <c r="R224" s="4188"/>
      <c r="S224" s="4188"/>
      <c r="T224" s="4191"/>
      <c r="U224" s="818"/>
      <c r="V224" s="906">
        <v>4</v>
      </c>
      <c r="W224" s="1090"/>
      <c r="X224" s="1120"/>
      <c r="Y224" s="1120"/>
      <c r="Z224" s="898"/>
      <c r="AA224" s="908"/>
      <c r="AB224" s="908"/>
      <c r="AC224" s="908"/>
      <c r="AD224" s="909"/>
      <c r="AE224" s="871"/>
      <c r="AF224" s="1028"/>
      <c r="AG224" s="929"/>
      <c r="AH224" s="929"/>
      <c r="AI224" s="929"/>
      <c r="AJ224" s="930"/>
      <c r="AK224" s="1029"/>
      <c r="AL224" s="914"/>
      <c r="AM224" s="914"/>
      <c r="AN224" s="915"/>
      <c r="AO224" s="798"/>
      <c r="AP224" s="1050"/>
      <c r="AQ224" s="901"/>
      <c r="AR224" s="881"/>
      <c r="AS224" s="1143" t="e">
        <f t="shared" si="0"/>
        <v>#DIV/0!</v>
      </c>
      <c r="AT224" s="1144" t="e">
        <f t="shared" si="1"/>
        <v>#DIV/0!</v>
      </c>
      <c r="AU224" s="1144" t="e">
        <f t="shared" si="2"/>
        <v>#DIV/0!</v>
      </c>
      <c r="AV224" s="1144" t="e">
        <f t="shared" si="3"/>
        <v>#DIV/0!</v>
      </c>
      <c r="AW224" s="1145" t="e">
        <f t="shared" si="33"/>
        <v>#DIV/0!</v>
      </c>
      <c r="AX224" s="1145" t="e">
        <f t="shared" si="34"/>
        <v>#DIV/0!</v>
      </c>
      <c r="AY224" s="1145" t="e">
        <f t="shared" si="35"/>
        <v>#DIV/0!</v>
      </c>
      <c r="AZ224" s="1145" t="e">
        <f t="shared" si="7"/>
        <v>#DIV/0!</v>
      </c>
      <c r="BA224" s="1146" t="e">
        <f t="shared" si="8"/>
        <v>#DIV/0!</v>
      </c>
      <c r="BB224" s="1146" t="e">
        <f t="shared" si="9"/>
        <v>#DIV/0!</v>
      </c>
      <c r="BC224" s="1146" t="e">
        <f t="shared" si="10"/>
        <v>#DIV/0!</v>
      </c>
      <c r="BD224" s="1146" t="e">
        <f t="shared" si="11"/>
        <v>#DIV/0!</v>
      </c>
      <c r="BE224" s="921">
        <v>0.2</v>
      </c>
      <c r="BF224" s="921">
        <v>0.8</v>
      </c>
      <c r="BG224" s="1146" t="e">
        <f t="shared" si="12"/>
        <v>#DIV/0!</v>
      </c>
      <c r="BH224" s="1146" t="e">
        <f t="shared" si="13"/>
        <v>#DIV/0!</v>
      </c>
      <c r="BI224" s="1146" t="e">
        <f t="shared" si="14"/>
        <v>#DIV/0!</v>
      </c>
      <c r="BJ224" s="1146" t="e">
        <f t="shared" si="94"/>
        <v>#DIV/0!</v>
      </c>
      <c r="BK224" s="1146" t="e">
        <f t="shared" si="94"/>
        <v>#DIV/0!</v>
      </c>
      <c r="BL224" s="1146" t="e">
        <f t="shared" si="16"/>
        <v>#DIV/0!</v>
      </c>
      <c r="BM224" s="1146" t="e">
        <f t="shared" si="17"/>
        <v>#DIV/0!</v>
      </c>
      <c r="BN224" s="1146" t="e">
        <f t="shared" si="18"/>
        <v>#DIV/0!</v>
      </c>
      <c r="BO224" s="1146" t="e">
        <f t="shared" si="95"/>
        <v>#DIV/0!</v>
      </c>
      <c r="BP224" s="1146" t="e">
        <f t="shared" si="95"/>
        <v>#DIV/0!</v>
      </c>
      <c r="BQ224" s="1146" t="e">
        <f t="shared" si="95"/>
        <v>#DIV/0!</v>
      </c>
      <c r="BR224" s="1146" t="e">
        <f t="shared" si="95"/>
        <v>#DIV/0!</v>
      </c>
      <c r="BS224" s="4188"/>
      <c r="BT224" s="4188"/>
      <c r="BU224" s="4188"/>
      <c r="BV224" s="4188"/>
      <c r="BW224" s="4188"/>
      <c r="BX224" s="4188"/>
      <c r="BY224" s="4188"/>
      <c r="BZ224" s="4188"/>
      <c r="CA224" s="4191"/>
      <c r="CC224" s="4194"/>
      <c r="CD224" s="4188"/>
      <c r="CE224" s="4188"/>
      <c r="CF224" s="4191"/>
      <c r="CG224" s="4204"/>
    </row>
    <row r="225" spans="1:85" ht="14.25" customHeight="1">
      <c r="A225" s="4194"/>
      <c r="B225" s="1614"/>
      <c r="C225" s="842"/>
      <c r="D225" s="4209"/>
      <c r="E225" s="4210"/>
      <c r="F225" s="898"/>
      <c r="G225" s="964"/>
      <c r="H225" s="4191"/>
      <c r="I225" s="899"/>
      <c r="J225" s="900"/>
      <c r="K225" s="900"/>
      <c r="L225" s="900"/>
      <c r="M225" s="4191"/>
      <c r="N225" s="4194"/>
      <c r="O225" s="927"/>
      <c r="P225" s="901"/>
      <c r="Q225" s="4194"/>
      <c r="R225" s="4188"/>
      <c r="S225" s="4188"/>
      <c r="T225" s="4191"/>
      <c r="U225" s="818"/>
      <c r="V225" s="906">
        <v>5</v>
      </c>
      <c r="W225" s="1090"/>
      <c r="X225" s="1120"/>
      <c r="Y225" s="1120"/>
      <c r="Z225" s="898"/>
      <c r="AA225" s="908"/>
      <c r="AB225" s="908"/>
      <c r="AC225" s="908"/>
      <c r="AD225" s="909"/>
      <c r="AE225" s="871"/>
      <c r="AF225" s="1028"/>
      <c r="AG225" s="929"/>
      <c r="AH225" s="929"/>
      <c r="AI225" s="929"/>
      <c r="AJ225" s="930"/>
      <c r="AK225" s="1029"/>
      <c r="AL225" s="914"/>
      <c r="AM225" s="914"/>
      <c r="AN225" s="915"/>
      <c r="AO225" s="798"/>
      <c r="AP225" s="1050"/>
      <c r="AQ225" s="901"/>
      <c r="AR225" s="881"/>
      <c r="AS225" s="1143" t="e">
        <f t="shared" si="0"/>
        <v>#DIV/0!</v>
      </c>
      <c r="AT225" s="1144" t="e">
        <f t="shared" si="1"/>
        <v>#DIV/0!</v>
      </c>
      <c r="AU225" s="1144" t="e">
        <f t="shared" si="2"/>
        <v>#DIV/0!</v>
      </c>
      <c r="AV225" s="1144" t="e">
        <f t="shared" si="3"/>
        <v>#DIV/0!</v>
      </c>
      <c r="AW225" s="1145" t="e">
        <f t="shared" si="33"/>
        <v>#DIV/0!</v>
      </c>
      <c r="AX225" s="1145" t="e">
        <f t="shared" si="34"/>
        <v>#DIV/0!</v>
      </c>
      <c r="AY225" s="1145" t="e">
        <f t="shared" si="35"/>
        <v>#DIV/0!</v>
      </c>
      <c r="AZ225" s="1145" t="e">
        <f t="shared" si="7"/>
        <v>#DIV/0!</v>
      </c>
      <c r="BA225" s="1146" t="e">
        <f t="shared" si="8"/>
        <v>#DIV/0!</v>
      </c>
      <c r="BB225" s="1146" t="e">
        <f t="shared" si="9"/>
        <v>#DIV/0!</v>
      </c>
      <c r="BC225" s="1146" t="e">
        <f t="shared" si="10"/>
        <v>#DIV/0!</v>
      </c>
      <c r="BD225" s="1146" t="e">
        <f t="shared" si="11"/>
        <v>#DIV/0!</v>
      </c>
      <c r="BE225" s="921">
        <v>0.2</v>
      </c>
      <c r="BF225" s="921">
        <v>0.8</v>
      </c>
      <c r="BG225" s="1146" t="e">
        <f t="shared" si="12"/>
        <v>#DIV/0!</v>
      </c>
      <c r="BH225" s="1146" t="e">
        <f t="shared" si="13"/>
        <v>#DIV/0!</v>
      </c>
      <c r="BI225" s="1146" t="e">
        <f t="shared" si="14"/>
        <v>#DIV/0!</v>
      </c>
      <c r="BJ225" s="1146" t="e">
        <f t="shared" si="94"/>
        <v>#DIV/0!</v>
      </c>
      <c r="BK225" s="1146" t="e">
        <f t="shared" si="94"/>
        <v>#DIV/0!</v>
      </c>
      <c r="BL225" s="1146" t="e">
        <f t="shared" si="16"/>
        <v>#DIV/0!</v>
      </c>
      <c r="BM225" s="1146" t="e">
        <f t="shared" si="17"/>
        <v>#DIV/0!</v>
      </c>
      <c r="BN225" s="1146" t="e">
        <f t="shared" si="18"/>
        <v>#DIV/0!</v>
      </c>
      <c r="BO225" s="1146" t="e">
        <f t="shared" si="95"/>
        <v>#DIV/0!</v>
      </c>
      <c r="BP225" s="1146" t="e">
        <f t="shared" si="95"/>
        <v>#DIV/0!</v>
      </c>
      <c r="BQ225" s="1146" t="e">
        <f t="shared" si="95"/>
        <v>#DIV/0!</v>
      </c>
      <c r="BR225" s="1146" t="e">
        <f t="shared" si="95"/>
        <v>#DIV/0!</v>
      </c>
      <c r="BS225" s="4188"/>
      <c r="BT225" s="4188"/>
      <c r="BU225" s="4188"/>
      <c r="BV225" s="4188"/>
      <c r="BW225" s="4188"/>
      <c r="BX225" s="4188"/>
      <c r="BY225" s="4188"/>
      <c r="BZ225" s="4188"/>
      <c r="CA225" s="4191"/>
      <c r="CC225" s="4194"/>
      <c r="CD225" s="4188"/>
      <c r="CE225" s="4188"/>
      <c r="CF225" s="4191"/>
      <c r="CG225" s="4204"/>
    </row>
    <row r="226" spans="1:85" ht="14.25" customHeight="1">
      <c r="A226" s="4194"/>
      <c r="B226" s="1614"/>
      <c r="C226" s="842"/>
      <c r="D226" s="4209"/>
      <c r="E226" s="4210"/>
      <c r="F226" s="898"/>
      <c r="G226" s="964"/>
      <c r="H226" s="4191"/>
      <c r="I226" s="899"/>
      <c r="J226" s="900"/>
      <c r="K226" s="900"/>
      <c r="L226" s="900"/>
      <c r="M226" s="4191"/>
      <c r="N226" s="4194"/>
      <c r="O226" s="927"/>
      <c r="P226" s="901"/>
      <c r="Q226" s="4194"/>
      <c r="R226" s="4188"/>
      <c r="S226" s="4188"/>
      <c r="T226" s="4191"/>
      <c r="U226" s="818"/>
      <c r="V226" s="906">
        <v>6</v>
      </c>
      <c r="W226" s="1090"/>
      <c r="X226" s="1120"/>
      <c r="Y226" s="1120"/>
      <c r="Z226" s="898"/>
      <c r="AA226" s="908"/>
      <c r="AB226" s="908"/>
      <c r="AC226" s="908"/>
      <c r="AD226" s="909"/>
      <c r="AE226" s="871"/>
      <c r="AF226" s="1028"/>
      <c r="AG226" s="929"/>
      <c r="AH226" s="929"/>
      <c r="AI226" s="929"/>
      <c r="AJ226" s="930"/>
      <c r="AK226" s="1029"/>
      <c r="AL226" s="914"/>
      <c r="AM226" s="914"/>
      <c r="AN226" s="915"/>
      <c r="AO226" s="798"/>
      <c r="AP226" s="1050"/>
      <c r="AQ226" s="901"/>
      <c r="AR226" s="881"/>
      <c r="AS226" s="1143" t="e">
        <f t="shared" si="0"/>
        <v>#DIV/0!</v>
      </c>
      <c r="AT226" s="1144" t="e">
        <f t="shared" si="1"/>
        <v>#DIV/0!</v>
      </c>
      <c r="AU226" s="1144" t="e">
        <f t="shared" si="2"/>
        <v>#DIV/0!</v>
      </c>
      <c r="AV226" s="1144" t="e">
        <f t="shared" si="3"/>
        <v>#DIV/0!</v>
      </c>
      <c r="AW226" s="1145" t="e">
        <f t="shared" si="33"/>
        <v>#DIV/0!</v>
      </c>
      <c r="AX226" s="1145" t="e">
        <f t="shared" si="34"/>
        <v>#DIV/0!</v>
      </c>
      <c r="AY226" s="1145" t="e">
        <f t="shared" si="35"/>
        <v>#DIV/0!</v>
      </c>
      <c r="AZ226" s="1145" t="e">
        <f t="shared" si="7"/>
        <v>#DIV/0!</v>
      </c>
      <c r="BA226" s="1146" t="e">
        <f t="shared" si="8"/>
        <v>#DIV/0!</v>
      </c>
      <c r="BB226" s="1146" t="e">
        <f t="shared" si="9"/>
        <v>#DIV/0!</v>
      </c>
      <c r="BC226" s="1146" t="e">
        <f t="shared" si="10"/>
        <v>#DIV/0!</v>
      </c>
      <c r="BD226" s="1146" t="e">
        <f t="shared" si="11"/>
        <v>#DIV/0!</v>
      </c>
      <c r="BE226" s="921">
        <v>0.2</v>
      </c>
      <c r="BF226" s="921">
        <v>0.8</v>
      </c>
      <c r="BG226" s="1146" t="e">
        <f t="shared" si="12"/>
        <v>#DIV/0!</v>
      </c>
      <c r="BH226" s="1146" t="e">
        <f t="shared" si="13"/>
        <v>#DIV/0!</v>
      </c>
      <c r="BI226" s="1146" t="e">
        <f t="shared" si="14"/>
        <v>#DIV/0!</v>
      </c>
      <c r="BJ226" s="1146" t="e">
        <f t="shared" si="94"/>
        <v>#DIV/0!</v>
      </c>
      <c r="BK226" s="1146" t="e">
        <f t="shared" si="94"/>
        <v>#DIV/0!</v>
      </c>
      <c r="BL226" s="1146" t="e">
        <f t="shared" si="16"/>
        <v>#DIV/0!</v>
      </c>
      <c r="BM226" s="1146" t="e">
        <f t="shared" si="17"/>
        <v>#DIV/0!</v>
      </c>
      <c r="BN226" s="1146" t="e">
        <f t="shared" si="18"/>
        <v>#DIV/0!</v>
      </c>
      <c r="BO226" s="1146" t="e">
        <f t="shared" si="95"/>
        <v>#DIV/0!</v>
      </c>
      <c r="BP226" s="1146" t="e">
        <f t="shared" si="95"/>
        <v>#DIV/0!</v>
      </c>
      <c r="BQ226" s="1146" t="e">
        <f t="shared" si="95"/>
        <v>#DIV/0!</v>
      </c>
      <c r="BR226" s="1146" t="e">
        <f t="shared" si="95"/>
        <v>#DIV/0!</v>
      </c>
      <c r="BS226" s="4188"/>
      <c r="BT226" s="4188"/>
      <c r="BU226" s="4188"/>
      <c r="BV226" s="4188"/>
      <c r="BW226" s="4188"/>
      <c r="BX226" s="4188"/>
      <c r="BY226" s="4188"/>
      <c r="BZ226" s="4188"/>
      <c r="CA226" s="4191"/>
      <c r="CC226" s="4194"/>
      <c r="CD226" s="4188"/>
      <c r="CE226" s="4188"/>
      <c r="CF226" s="4191"/>
      <c r="CG226" s="4204"/>
    </row>
    <row r="227" spans="1:85" ht="14.25" customHeight="1">
      <c r="A227" s="4194"/>
      <c r="B227" s="1614"/>
      <c r="C227" s="842"/>
      <c r="D227" s="4209"/>
      <c r="E227" s="4210"/>
      <c r="F227" s="898"/>
      <c r="G227" s="964"/>
      <c r="H227" s="4191"/>
      <c r="I227" s="899"/>
      <c r="J227" s="900"/>
      <c r="K227" s="900"/>
      <c r="L227" s="900"/>
      <c r="M227" s="4191"/>
      <c r="N227" s="4194"/>
      <c r="O227" s="927"/>
      <c r="P227" s="901"/>
      <c r="Q227" s="4194"/>
      <c r="R227" s="4188"/>
      <c r="S227" s="4188"/>
      <c r="T227" s="4191"/>
      <c r="U227" s="818"/>
      <c r="V227" s="906">
        <v>7</v>
      </c>
      <c r="W227" s="1090"/>
      <c r="X227" s="1120"/>
      <c r="Y227" s="1120"/>
      <c r="Z227" s="898"/>
      <c r="AA227" s="908"/>
      <c r="AB227" s="908"/>
      <c r="AC227" s="908"/>
      <c r="AD227" s="909"/>
      <c r="AE227" s="871"/>
      <c r="AF227" s="1028"/>
      <c r="AG227" s="929"/>
      <c r="AH227" s="929"/>
      <c r="AI227" s="929"/>
      <c r="AJ227" s="930"/>
      <c r="AK227" s="1029"/>
      <c r="AL227" s="914"/>
      <c r="AM227" s="914"/>
      <c r="AN227" s="915"/>
      <c r="AO227" s="798"/>
      <c r="AP227" s="1050"/>
      <c r="AQ227" s="901"/>
      <c r="AR227" s="881"/>
      <c r="AS227" s="1143" t="e">
        <f t="shared" si="0"/>
        <v>#DIV/0!</v>
      </c>
      <c r="AT227" s="1144" t="e">
        <f t="shared" si="1"/>
        <v>#DIV/0!</v>
      </c>
      <c r="AU227" s="1144" t="e">
        <f t="shared" si="2"/>
        <v>#DIV/0!</v>
      </c>
      <c r="AV227" s="1144" t="e">
        <f t="shared" si="3"/>
        <v>#DIV/0!</v>
      </c>
      <c r="AW227" s="1145" t="e">
        <f t="shared" si="33"/>
        <v>#DIV/0!</v>
      </c>
      <c r="AX227" s="1145" t="e">
        <f t="shared" si="34"/>
        <v>#DIV/0!</v>
      </c>
      <c r="AY227" s="1145" t="e">
        <f t="shared" si="35"/>
        <v>#DIV/0!</v>
      </c>
      <c r="AZ227" s="1145" t="e">
        <f t="shared" si="7"/>
        <v>#DIV/0!</v>
      </c>
      <c r="BA227" s="1146" t="e">
        <f t="shared" si="8"/>
        <v>#DIV/0!</v>
      </c>
      <c r="BB227" s="1146" t="e">
        <f t="shared" si="9"/>
        <v>#DIV/0!</v>
      </c>
      <c r="BC227" s="1146" t="e">
        <f t="shared" si="10"/>
        <v>#DIV/0!</v>
      </c>
      <c r="BD227" s="1146" t="e">
        <f t="shared" si="11"/>
        <v>#DIV/0!</v>
      </c>
      <c r="BE227" s="921">
        <v>0.2</v>
      </c>
      <c r="BF227" s="921">
        <v>0.8</v>
      </c>
      <c r="BG227" s="1146" t="e">
        <f t="shared" si="12"/>
        <v>#DIV/0!</v>
      </c>
      <c r="BH227" s="1146" t="e">
        <f t="shared" si="13"/>
        <v>#DIV/0!</v>
      </c>
      <c r="BI227" s="1146" t="e">
        <f t="shared" si="14"/>
        <v>#DIV/0!</v>
      </c>
      <c r="BJ227" s="1146" t="e">
        <f t="shared" si="94"/>
        <v>#DIV/0!</v>
      </c>
      <c r="BK227" s="1146" t="e">
        <f t="shared" si="94"/>
        <v>#DIV/0!</v>
      </c>
      <c r="BL227" s="1146" t="e">
        <f t="shared" si="16"/>
        <v>#DIV/0!</v>
      </c>
      <c r="BM227" s="1146" t="e">
        <f t="shared" si="17"/>
        <v>#DIV/0!</v>
      </c>
      <c r="BN227" s="1146" t="e">
        <f t="shared" si="18"/>
        <v>#DIV/0!</v>
      </c>
      <c r="BO227" s="1146" t="e">
        <f t="shared" si="95"/>
        <v>#DIV/0!</v>
      </c>
      <c r="BP227" s="1146" t="e">
        <f t="shared" si="95"/>
        <v>#DIV/0!</v>
      </c>
      <c r="BQ227" s="1146" t="e">
        <f t="shared" si="95"/>
        <v>#DIV/0!</v>
      </c>
      <c r="BR227" s="1146" t="e">
        <f t="shared" si="95"/>
        <v>#DIV/0!</v>
      </c>
      <c r="BS227" s="4188"/>
      <c r="BT227" s="4188"/>
      <c r="BU227" s="4188"/>
      <c r="BV227" s="4188"/>
      <c r="BW227" s="4188"/>
      <c r="BX227" s="4188"/>
      <c r="BY227" s="4188"/>
      <c r="BZ227" s="4188"/>
      <c r="CA227" s="4191"/>
      <c r="CC227" s="4194"/>
      <c r="CD227" s="4188"/>
      <c r="CE227" s="4188"/>
      <c r="CF227" s="4191"/>
      <c r="CG227" s="4204"/>
    </row>
    <row r="228" spans="1:85" ht="14.25" customHeight="1">
      <c r="A228" s="4194"/>
      <c r="B228" s="1614"/>
      <c r="C228" s="842"/>
      <c r="D228" s="4209"/>
      <c r="E228" s="4210"/>
      <c r="F228" s="898"/>
      <c r="G228" s="964"/>
      <c r="H228" s="4191"/>
      <c r="I228" s="899"/>
      <c r="J228" s="900"/>
      <c r="K228" s="900"/>
      <c r="L228" s="900"/>
      <c r="M228" s="4191"/>
      <c r="N228" s="4194"/>
      <c r="O228" s="927"/>
      <c r="P228" s="901"/>
      <c r="Q228" s="4194"/>
      <c r="R228" s="4188"/>
      <c r="S228" s="4188"/>
      <c r="T228" s="4191"/>
      <c r="U228" s="818"/>
      <c r="V228" s="906">
        <v>8</v>
      </c>
      <c r="W228" s="1090"/>
      <c r="X228" s="1120"/>
      <c r="Y228" s="1120"/>
      <c r="Z228" s="898"/>
      <c r="AA228" s="908"/>
      <c r="AB228" s="908"/>
      <c r="AC228" s="908"/>
      <c r="AD228" s="909"/>
      <c r="AE228" s="871"/>
      <c r="AF228" s="1028"/>
      <c r="AG228" s="929"/>
      <c r="AH228" s="929"/>
      <c r="AI228" s="929"/>
      <c r="AJ228" s="930"/>
      <c r="AK228" s="1029"/>
      <c r="AL228" s="914"/>
      <c r="AM228" s="914"/>
      <c r="AN228" s="915"/>
      <c r="AO228" s="798"/>
      <c r="AP228" s="1050"/>
      <c r="AQ228" s="901"/>
      <c r="AR228" s="881"/>
      <c r="AS228" s="1143" t="e">
        <f t="shared" si="0"/>
        <v>#DIV/0!</v>
      </c>
      <c r="AT228" s="1144" t="e">
        <f t="shared" si="1"/>
        <v>#DIV/0!</v>
      </c>
      <c r="AU228" s="1144" t="e">
        <f t="shared" si="2"/>
        <v>#DIV/0!</v>
      </c>
      <c r="AV228" s="1144" t="e">
        <f t="shared" si="3"/>
        <v>#DIV/0!</v>
      </c>
      <c r="AW228" s="1145" t="e">
        <f t="shared" si="33"/>
        <v>#DIV/0!</v>
      </c>
      <c r="AX228" s="1145" t="e">
        <f t="shared" si="34"/>
        <v>#DIV/0!</v>
      </c>
      <c r="AY228" s="1145" t="e">
        <f t="shared" si="35"/>
        <v>#DIV/0!</v>
      </c>
      <c r="AZ228" s="1145" t="e">
        <f t="shared" si="7"/>
        <v>#DIV/0!</v>
      </c>
      <c r="BA228" s="1146" t="e">
        <f t="shared" si="8"/>
        <v>#DIV/0!</v>
      </c>
      <c r="BB228" s="1146" t="e">
        <f t="shared" si="9"/>
        <v>#DIV/0!</v>
      </c>
      <c r="BC228" s="1146" t="e">
        <f t="shared" si="10"/>
        <v>#DIV/0!</v>
      </c>
      <c r="BD228" s="1146" t="e">
        <f t="shared" si="11"/>
        <v>#DIV/0!</v>
      </c>
      <c r="BE228" s="921">
        <v>0.2</v>
      </c>
      <c r="BF228" s="921">
        <v>0.8</v>
      </c>
      <c r="BG228" s="1146" t="e">
        <f t="shared" si="12"/>
        <v>#DIV/0!</v>
      </c>
      <c r="BH228" s="1146" t="e">
        <f t="shared" si="13"/>
        <v>#DIV/0!</v>
      </c>
      <c r="BI228" s="1146" t="e">
        <f t="shared" si="14"/>
        <v>#DIV/0!</v>
      </c>
      <c r="BJ228" s="1146" t="e">
        <f t="shared" si="94"/>
        <v>#DIV/0!</v>
      </c>
      <c r="BK228" s="1146" t="e">
        <f t="shared" si="94"/>
        <v>#DIV/0!</v>
      </c>
      <c r="BL228" s="1146" t="e">
        <f t="shared" si="16"/>
        <v>#DIV/0!</v>
      </c>
      <c r="BM228" s="1146" t="e">
        <f t="shared" si="17"/>
        <v>#DIV/0!</v>
      </c>
      <c r="BN228" s="1146" t="e">
        <f t="shared" si="18"/>
        <v>#DIV/0!</v>
      </c>
      <c r="BO228" s="1146" t="e">
        <f t="shared" si="95"/>
        <v>#DIV/0!</v>
      </c>
      <c r="BP228" s="1146" t="e">
        <f t="shared" si="95"/>
        <v>#DIV/0!</v>
      </c>
      <c r="BQ228" s="1146" t="e">
        <f t="shared" si="95"/>
        <v>#DIV/0!</v>
      </c>
      <c r="BR228" s="1146" t="e">
        <f t="shared" si="95"/>
        <v>#DIV/0!</v>
      </c>
      <c r="BS228" s="4188"/>
      <c r="BT228" s="4188"/>
      <c r="BU228" s="4188"/>
      <c r="BV228" s="4188"/>
      <c r="BW228" s="4188"/>
      <c r="BX228" s="4188"/>
      <c r="BY228" s="4188"/>
      <c r="BZ228" s="4188"/>
      <c r="CA228" s="4191"/>
      <c r="CC228" s="4194"/>
      <c r="CD228" s="4188"/>
      <c r="CE228" s="4188"/>
      <c r="CF228" s="4191"/>
      <c r="CG228" s="4204"/>
    </row>
    <row r="229" spans="1:85" ht="14.25" customHeight="1">
      <c r="A229" s="4194"/>
      <c r="B229" s="1614"/>
      <c r="C229" s="842"/>
      <c r="D229" s="4209"/>
      <c r="E229" s="4210"/>
      <c r="F229" s="898"/>
      <c r="G229" s="964"/>
      <c r="H229" s="4191"/>
      <c r="I229" s="899"/>
      <c r="J229" s="900"/>
      <c r="K229" s="900"/>
      <c r="L229" s="900"/>
      <c r="M229" s="4191"/>
      <c r="N229" s="4194"/>
      <c r="O229" s="927"/>
      <c r="P229" s="901"/>
      <c r="Q229" s="4194"/>
      <c r="R229" s="4188"/>
      <c r="S229" s="4188"/>
      <c r="T229" s="4191"/>
      <c r="U229" s="818"/>
      <c r="V229" s="906">
        <v>9</v>
      </c>
      <c r="W229" s="1090"/>
      <c r="X229" s="1120"/>
      <c r="Y229" s="1120"/>
      <c r="Z229" s="898"/>
      <c r="AA229" s="908"/>
      <c r="AB229" s="908"/>
      <c r="AC229" s="908"/>
      <c r="AD229" s="909"/>
      <c r="AE229" s="871"/>
      <c r="AF229" s="1028"/>
      <c r="AG229" s="929"/>
      <c r="AH229" s="929"/>
      <c r="AI229" s="929"/>
      <c r="AJ229" s="930"/>
      <c r="AK229" s="1029"/>
      <c r="AL229" s="914"/>
      <c r="AM229" s="914"/>
      <c r="AN229" s="915"/>
      <c r="AO229" s="798"/>
      <c r="AP229" s="1050"/>
      <c r="AQ229" s="901"/>
      <c r="AR229" s="881"/>
      <c r="AS229" s="1143" t="e">
        <f t="shared" si="0"/>
        <v>#DIV/0!</v>
      </c>
      <c r="AT229" s="1144" t="e">
        <f t="shared" si="1"/>
        <v>#DIV/0!</v>
      </c>
      <c r="AU229" s="1144" t="e">
        <f t="shared" si="2"/>
        <v>#DIV/0!</v>
      </c>
      <c r="AV229" s="1144" t="e">
        <f t="shared" si="3"/>
        <v>#DIV/0!</v>
      </c>
      <c r="AW229" s="1145" t="e">
        <f t="shared" si="33"/>
        <v>#DIV/0!</v>
      </c>
      <c r="AX229" s="1145" t="e">
        <f t="shared" si="34"/>
        <v>#DIV/0!</v>
      </c>
      <c r="AY229" s="1145" t="e">
        <f t="shared" si="35"/>
        <v>#DIV/0!</v>
      </c>
      <c r="AZ229" s="1145" t="e">
        <f t="shared" si="7"/>
        <v>#DIV/0!</v>
      </c>
      <c r="BA229" s="1146" t="e">
        <f t="shared" si="8"/>
        <v>#DIV/0!</v>
      </c>
      <c r="BB229" s="1146" t="e">
        <f t="shared" si="9"/>
        <v>#DIV/0!</v>
      </c>
      <c r="BC229" s="1146" t="e">
        <f t="shared" si="10"/>
        <v>#DIV/0!</v>
      </c>
      <c r="BD229" s="1146" t="e">
        <f t="shared" si="11"/>
        <v>#DIV/0!</v>
      </c>
      <c r="BE229" s="921">
        <v>0.2</v>
      </c>
      <c r="BF229" s="921">
        <v>0.8</v>
      </c>
      <c r="BG229" s="1146" t="e">
        <f t="shared" si="12"/>
        <v>#DIV/0!</v>
      </c>
      <c r="BH229" s="1146" t="e">
        <f t="shared" si="13"/>
        <v>#DIV/0!</v>
      </c>
      <c r="BI229" s="1146" t="e">
        <f t="shared" si="14"/>
        <v>#DIV/0!</v>
      </c>
      <c r="BJ229" s="1146" t="e">
        <f t="shared" si="94"/>
        <v>#DIV/0!</v>
      </c>
      <c r="BK229" s="1146" t="e">
        <f t="shared" si="94"/>
        <v>#DIV/0!</v>
      </c>
      <c r="BL229" s="1146" t="e">
        <f t="shared" si="16"/>
        <v>#DIV/0!</v>
      </c>
      <c r="BM229" s="1146" t="e">
        <f t="shared" si="17"/>
        <v>#DIV/0!</v>
      </c>
      <c r="BN229" s="1146" t="e">
        <f t="shared" si="18"/>
        <v>#DIV/0!</v>
      </c>
      <c r="BO229" s="1146" t="e">
        <f t="shared" si="95"/>
        <v>#DIV/0!</v>
      </c>
      <c r="BP229" s="1146" t="e">
        <f t="shared" si="95"/>
        <v>#DIV/0!</v>
      </c>
      <c r="BQ229" s="1146" t="e">
        <f t="shared" si="95"/>
        <v>#DIV/0!</v>
      </c>
      <c r="BR229" s="1146" t="e">
        <f t="shared" si="95"/>
        <v>#DIV/0!</v>
      </c>
      <c r="BS229" s="4188"/>
      <c r="BT229" s="4188"/>
      <c r="BU229" s="4188"/>
      <c r="BV229" s="4188"/>
      <c r="BW229" s="4188"/>
      <c r="BX229" s="4188"/>
      <c r="BY229" s="4188"/>
      <c r="BZ229" s="4188"/>
      <c r="CA229" s="4191"/>
      <c r="CC229" s="4194"/>
      <c r="CD229" s="4188"/>
      <c r="CE229" s="4188"/>
      <c r="CF229" s="4191"/>
      <c r="CG229" s="4204"/>
    </row>
    <row r="230" spans="1:85" ht="14.25" customHeight="1" thickBot="1">
      <c r="A230" s="4195"/>
      <c r="B230" s="1195"/>
      <c r="C230" s="838"/>
      <c r="D230" s="4211"/>
      <c r="E230" s="4212"/>
      <c r="F230" s="983"/>
      <c r="G230" s="984"/>
      <c r="H230" s="4192"/>
      <c r="I230" s="1063"/>
      <c r="J230" s="986"/>
      <c r="K230" s="986"/>
      <c r="L230" s="986"/>
      <c r="M230" s="4192"/>
      <c r="N230" s="4195"/>
      <c r="O230" s="987"/>
      <c r="P230" s="985"/>
      <c r="Q230" s="4195"/>
      <c r="R230" s="4189"/>
      <c r="S230" s="4189"/>
      <c r="T230" s="4192"/>
      <c r="U230" s="818"/>
      <c r="V230" s="981">
        <v>10</v>
      </c>
      <c r="W230" s="1068"/>
      <c r="X230" s="1121"/>
      <c r="Y230" s="1121"/>
      <c r="Z230" s="983"/>
      <c r="AA230" s="989"/>
      <c r="AB230" s="989"/>
      <c r="AC230" s="989"/>
      <c r="AD230" s="990"/>
      <c r="AE230" s="871"/>
      <c r="AF230" s="1071"/>
      <c r="AG230" s="991"/>
      <c r="AH230" s="991"/>
      <c r="AI230" s="991"/>
      <c r="AJ230" s="992"/>
      <c r="AK230" s="1073"/>
      <c r="AL230" s="994"/>
      <c r="AM230" s="994"/>
      <c r="AN230" s="1074"/>
      <c r="AO230" s="798"/>
      <c r="AP230" s="1075"/>
      <c r="AQ230" s="985"/>
      <c r="AR230" s="881"/>
      <c r="AS230" s="1147" t="e">
        <f t="shared" si="0"/>
        <v>#DIV/0!</v>
      </c>
      <c r="AT230" s="1148" t="e">
        <f t="shared" si="1"/>
        <v>#DIV/0!</v>
      </c>
      <c r="AU230" s="1148" t="e">
        <f t="shared" si="2"/>
        <v>#DIV/0!</v>
      </c>
      <c r="AV230" s="1148" t="e">
        <f t="shared" si="3"/>
        <v>#DIV/0!</v>
      </c>
      <c r="AW230" s="1149" t="e">
        <f t="shared" si="33"/>
        <v>#DIV/0!</v>
      </c>
      <c r="AX230" s="1149" t="e">
        <f t="shared" si="34"/>
        <v>#DIV/0!</v>
      </c>
      <c r="AY230" s="1149" t="e">
        <f t="shared" si="35"/>
        <v>#DIV/0!</v>
      </c>
      <c r="AZ230" s="1149" t="e">
        <f t="shared" si="7"/>
        <v>#DIV/0!</v>
      </c>
      <c r="BA230" s="1150" t="e">
        <f t="shared" si="8"/>
        <v>#DIV/0!</v>
      </c>
      <c r="BB230" s="1150" t="e">
        <f t="shared" si="9"/>
        <v>#DIV/0!</v>
      </c>
      <c r="BC230" s="1150" t="e">
        <f t="shared" si="10"/>
        <v>#DIV/0!</v>
      </c>
      <c r="BD230" s="1150" t="e">
        <f t="shared" si="11"/>
        <v>#DIV/0!</v>
      </c>
      <c r="BE230" s="1080">
        <v>0.2</v>
      </c>
      <c r="BF230" s="1080">
        <v>0.8</v>
      </c>
      <c r="BG230" s="1150" t="e">
        <f t="shared" si="12"/>
        <v>#DIV/0!</v>
      </c>
      <c r="BH230" s="1150" t="e">
        <f t="shared" si="13"/>
        <v>#DIV/0!</v>
      </c>
      <c r="BI230" s="1150" t="e">
        <f t="shared" si="14"/>
        <v>#DIV/0!</v>
      </c>
      <c r="BJ230" s="1150" t="e">
        <f t="shared" si="94"/>
        <v>#DIV/0!</v>
      </c>
      <c r="BK230" s="1150" t="e">
        <f t="shared" si="94"/>
        <v>#DIV/0!</v>
      </c>
      <c r="BL230" s="1150" t="e">
        <f t="shared" si="16"/>
        <v>#DIV/0!</v>
      </c>
      <c r="BM230" s="1150" t="e">
        <f t="shared" si="17"/>
        <v>#DIV/0!</v>
      </c>
      <c r="BN230" s="1150" t="e">
        <f t="shared" si="18"/>
        <v>#DIV/0!</v>
      </c>
      <c r="BO230" s="1150" t="e">
        <f t="shared" si="95"/>
        <v>#DIV/0!</v>
      </c>
      <c r="BP230" s="1150" t="e">
        <f t="shared" si="95"/>
        <v>#DIV/0!</v>
      </c>
      <c r="BQ230" s="1150" t="e">
        <f t="shared" si="95"/>
        <v>#DIV/0!</v>
      </c>
      <c r="BR230" s="1150" t="e">
        <f t="shared" si="95"/>
        <v>#DIV/0!</v>
      </c>
      <c r="BS230" s="4189"/>
      <c r="BT230" s="4189"/>
      <c r="BU230" s="4189"/>
      <c r="BV230" s="4189"/>
      <c r="BW230" s="4189"/>
      <c r="BX230" s="4189"/>
      <c r="BY230" s="4189"/>
      <c r="BZ230" s="4189"/>
      <c r="CA230" s="4192"/>
      <c r="CC230" s="4195"/>
      <c r="CD230" s="4189"/>
      <c r="CE230" s="4189"/>
      <c r="CF230" s="4192"/>
      <c r="CG230" s="4205"/>
    </row>
    <row r="231" spans="1:85" ht="14.25" customHeight="1">
      <c r="A231" s="4206">
        <v>25</v>
      </c>
      <c r="B231" s="3418"/>
      <c r="C231" s="1308"/>
      <c r="D231" s="4213"/>
      <c r="E231" s="4208"/>
      <c r="F231" s="858"/>
      <c r="G231" s="950"/>
      <c r="H231" s="4214"/>
      <c r="I231" s="860"/>
      <c r="J231" s="861"/>
      <c r="K231" s="861"/>
      <c r="L231" s="861"/>
      <c r="M231" s="4215"/>
      <c r="N231" s="4198"/>
      <c r="O231" s="954"/>
      <c r="P231" s="951"/>
      <c r="Q231" s="4199"/>
      <c r="R231" s="4200"/>
      <c r="S231" s="4200"/>
      <c r="T231" s="4201"/>
      <c r="U231" s="818"/>
      <c r="V231" s="867">
        <v>1</v>
      </c>
      <c r="W231" s="954"/>
      <c r="X231" s="1122"/>
      <c r="Y231" s="1122"/>
      <c r="Z231" s="858"/>
      <c r="AA231" s="869"/>
      <c r="AB231" s="869"/>
      <c r="AC231" s="869"/>
      <c r="AD231" s="870"/>
      <c r="AE231" s="871"/>
      <c r="AF231" s="1086"/>
      <c r="AG231" s="874"/>
      <c r="AH231" s="874"/>
      <c r="AI231" s="874"/>
      <c r="AJ231" s="875"/>
      <c r="AK231" s="1041"/>
      <c r="AL231" s="877"/>
      <c r="AM231" s="877"/>
      <c r="AN231" s="878"/>
      <c r="AO231" s="798"/>
      <c r="AP231" s="879"/>
      <c r="AQ231" s="880"/>
      <c r="AR231" s="881"/>
      <c r="AS231" s="1139" t="e">
        <f t="shared" si="0"/>
        <v>#DIV/0!</v>
      </c>
      <c r="AT231" s="1140" t="e">
        <f t="shared" si="1"/>
        <v>#DIV/0!</v>
      </c>
      <c r="AU231" s="1140" t="e">
        <f t="shared" si="2"/>
        <v>#DIV/0!</v>
      </c>
      <c r="AV231" s="1140" t="e">
        <f t="shared" si="3"/>
        <v>#DIV/0!</v>
      </c>
      <c r="AW231" s="1141" t="e">
        <f t="shared" si="33"/>
        <v>#DIV/0!</v>
      </c>
      <c r="AX231" s="1141" t="e">
        <f t="shared" si="34"/>
        <v>#DIV/0!</v>
      </c>
      <c r="AY231" s="1141" t="e">
        <f t="shared" si="35"/>
        <v>#DIV/0!</v>
      </c>
      <c r="AZ231" s="1141" t="e">
        <f t="shared" si="7"/>
        <v>#DIV/0!</v>
      </c>
      <c r="BA231" s="1142" t="e">
        <f t="shared" si="8"/>
        <v>#DIV/0!</v>
      </c>
      <c r="BB231" s="1142" t="e">
        <f t="shared" si="9"/>
        <v>#DIV/0!</v>
      </c>
      <c r="BC231" s="1142" t="e">
        <f t="shared" si="10"/>
        <v>#DIV/0!</v>
      </c>
      <c r="BD231" s="1142" t="e">
        <f t="shared" si="11"/>
        <v>#DIV/0!</v>
      </c>
      <c r="BE231" s="886">
        <v>0.2</v>
      </c>
      <c r="BF231" s="886">
        <v>0.8</v>
      </c>
      <c r="BG231" s="1142" t="e">
        <f t="shared" si="12"/>
        <v>#DIV/0!</v>
      </c>
      <c r="BH231" s="1142" t="e">
        <f t="shared" si="13"/>
        <v>#DIV/0!</v>
      </c>
      <c r="BI231" s="1142" t="e">
        <f t="shared" si="14"/>
        <v>#DIV/0!</v>
      </c>
      <c r="BJ231" s="1142" t="e">
        <f t="shared" si="94"/>
        <v>#DIV/0!</v>
      </c>
      <c r="BK231" s="1142" t="e">
        <f t="shared" si="94"/>
        <v>#DIV/0!</v>
      </c>
      <c r="BL231" s="1142" t="e">
        <f t="shared" si="16"/>
        <v>#DIV/0!</v>
      </c>
      <c r="BM231" s="1142" t="e">
        <f t="shared" si="17"/>
        <v>#DIV/0!</v>
      </c>
      <c r="BN231" s="1142" t="e">
        <f t="shared" si="18"/>
        <v>#DIV/0!</v>
      </c>
      <c r="BO231" s="1142" t="e">
        <f t="shared" si="95"/>
        <v>#DIV/0!</v>
      </c>
      <c r="BP231" s="1142" t="e">
        <f t="shared" si="95"/>
        <v>#DIV/0!</v>
      </c>
      <c r="BQ231" s="1142" t="e">
        <f t="shared" si="95"/>
        <v>#DIV/0!</v>
      </c>
      <c r="BR231" s="1142" t="e">
        <f t="shared" si="95"/>
        <v>#DIV/0!</v>
      </c>
      <c r="BS231" s="4197" t="e">
        <f t="shared" ref="BS231:BV231" si="98">AVERAGEIF(BO231:BO240,"&lt;&gt;#¡DIV/0!")</f>
        <v>#DIV/0!</v>
      </c>
      <c r="BT231" s="4197" t="e">
        <f t="shared" si="98"/>
        <v>#DIV/0!</v>
      </c>
      <c r="BU231" s="4197" t="e">
        <f t="shared" si="98"/>
        <v>#DIV/0!</v>
      </c>
      <c r="BV231" s="4197" t="e">
        <f t="shared" si="98"/>
        <v>#DIV/0!</v>
      </c>
      <c r="BW231" s="4187" t="e">
        <f>+C231*BS231</f>
        <v>#DIV/0!</v>
      </c>
      <c r="BX231" s="4187" t="e">
        <f>+C231*BT231</f>
        <v>#DIV/0!</v>
      </c>
      <c r="BY231" s="4187" t="e">
        <f>+C231*BU231</f>
        <v>#DIV/0!</v>
      </c>
      <c r="BZ231" s="4187" t="e">
        <f>+C231*BV231</f>
        <v>#DIV/0!</v>
      </c>
      <c r="CA231" s="4190" t="e">
        <f>SUM(BW231:BZ240)</f>
        <v>#DIV/0!</v>
      </c>
      <c r="CC231" s="4193" t="e">
        <f t="shared" ref="CC231:CF231" si="99">+Q231/$N$231</f>
        <v>#DIV/0!</v>
      </c>
      <c r="CD231" s="4196" t="e">
        <f t="shared" si="99"/>
        <v>#DIV/0!</v>
      </c>
      <c r="CE231" s="4196" t="e">
        <f t="shared" si="99"/>
        <v>#DIV/0!</v>
      </c>
      <c r="CF231" s="4202" t="e">
        <f t="shared" si="99"/>
        <v>#DIV/0!</v>
      </c>
      <c r="CG231" s="4203" t="e">
        <f>AVERAGE(CC231:CF240)</f>
        <v>#DIV/0!</v>
      </c>
    </row>
    <row r="232" spans="1:85" ht="14.25" customHeight="1">
      <c r="A232" s="4194"/>
      <c r="B232" s="1614"/>
      <c r="C232" s="842"/>
      <c r="D232" s="4209"/>
      <c r="E232" s="4210"/>
      <c r="F232" s="898"/>
      <c r="G232" s="964"/>
      <c r="H232" s="4191"/>
      <c r="I232" s="899"/>
      <c r="J232" s="900"/>
      <c r="K232" s="900"/>
      <c r="L232" s="900"/>
      <c r="M232" s="4191"/>
      <c r="N232" s="4194"/>
      <c r="O232" s="927"/>
      <c r="P232" s="901"/>
      <c r="Q232" s="4194"/>
      <c r="R232" s="4188"/>
      <c r="S232" s="4188"/>
      <c r="T232" s="4191"/>
      <c r="U232" s="818"/>
      <c r="V232" s="906">
        <v>2</v>
      </c>
      <c r="W232" s="1090"/>
      <c r="X232" s="1120"/>
      <c r="Y232" s="1120"/>
      <c r="Z232" s="898"/>
      <c r="AA232" s="908"/>
      <c r="AB232" s="908"/>
      <c r="AC232" s="908"/>
      <c r="AD232" s="909"/>
      <c r="AE232" s="871"/>
      <c r="AF232" s="1028"/>
      <c r="AG232" s="929"/>
      <c r="AH232" s="929"/>
      <c r="AI232" s="929"/>
      <c r="AJ232" s="930"/>
      <c r="AK232" s="1029"/>
      <c r="AL232" s="914"/>
      <c r="AM232" s="914"/>
      <c r="AN232" s="915"/>
      <c r="AO232" s="798"/>
      <c r="AP232" s="1050"/>
      <c r="AQ232" s="901"/>
      <c r="AR232" s="881"/>
      <c r="AS232" s="1143" t="e">
        <f t="shared" si="0"/>
        <v>#DIV/0!</v>
      </c>
      <c r="AT232" s="1144" t="e">
        <f t="shared" si="1"/>
        <v>#DIV/0!</v>
      </c>
      <c r="AU232" s="1144" t="e">
        <f t="shared" si="2"/>
        <v>#DIV/0!</v>
      </c>
      <c r="AV232" s="1144" t="e">
        <f t="shared" si="3"/>
        <v>#DIV/0!</v>
      </c>
      <c r="AW232" s="1145" t="e">
        <f t="shared" si="33"/>
        <v>#DIV/0!</v>
      </c>
      <c r="AX232" s="1145" t="e">
        <f t="shared" si="34"/>
        <v>#DIV/0!</v>
      </c>
      <c r="AY232" s="1145" t="e">
        <f t="shared" si="35"/>
        <v>#DIV/0!</v>
      </c>
      <c r="AZ232" s="1145" t="e">
        <f t="shared" si="7"/>
        <v>#DIV/0!</v>
      </c>
      <c r="BA232" s="1146" t="e">
        <f t="shared" si="8"/>
        <v>#DIV/0!</v>
      </c>
      <c r="BB232" s="1146" t="e">
        <f t="shared" si="9"/>
        <v>#DIV/0!</v>
      </c>
      <c r="BC232" s="1146" t="e">
        <f t="shared" si="10"/>
        <v>#DIV/0!</v>
      </c>
      <c r="BD232" s="1146" t="e">
        <f t="shared" si="11"/>
        <v>#DIV/0!</v>
      </c>
      <c r="BE232" s="921">
        <v>0.2</v>
      </c>
      <c r="BF232" s="921">
        <v>0.8</v>
      </c>
      <c r="BG232" s="1146" t="e">
        <f t="shared" si="12"/>
        <v>#DIV/0!</v>
      </c>
      <c r="BH232" s="1146" t="e">
        <f t="shared" si="13"/>
        <v>#DIV/0!</v>
      </c>
      <c r="BI232" s="1146" t="e">
        <f t="shared" si="14"/>
        <v>#DIV/0!</v>
      </c>
      <c r="BJ232" s="1146" t="e">
        <f t="shared" si="94"/>
        <v>#DIV/0!</v>
      </c>
      <c r="BK232" s="1146" t="e">
        <f t="shared" si="94"/>
        <v>#DIV/0!</v>
      </c>
      <c r="BL232" s="1146" t="e">
        <f t="shared" si="16"/>
        <v>#DIV/0!</v>
      </c>
      <c r="BM232" s="1146" t="e">
        <f t="shared" si="17"/>
        <v>#DIV/0!</v>
      </c>
      <c r="BN232" s="1146" t="e">
        <f t="shared" si="18"/>
        <v>#DIV/0!</v>
      </c>
      <c r="BO232" s="1146" t="e">
        <f t="shared" si="95"/>
        <v>#DIV/0!</v>
      </c>
      <c r="BP232" s="1146" t="e">
        <f t="shared" si="95"/>
        <v>#DIV/0!</v>
      </c>
      <c r="BQ232" s="1146" t="e">
        <f t="shared" si="95"/>
        <v>#DIV/0!</v>
      </c>
      <c r="BR232" s="1146" t="e">
        <f t="shared" si="95"/>
        <v>#DIV/0!</v>
      </c>
      <c r="BS232" s="4188"/>
      <c r="BT232" s="4188"/>
      <c r="BU232" s="4188"/>
      <c r="BV232" s="4188"/>
      <c r="BW232" s="4188"/>
      <c r="BX232" s="4188"/>
      <c r="BY232" s="4188"/>
      <c r="BZ232" s="4188"/>
      <c r="CA232" s="4191"/>
      <c r="CC232" s="4194"/>
      <c r="CD232" s="4188"/>
      <c r="CE232" s="4188"/>
      <c r="CF232" s="4191"/>
      <c r="CG232" s="4204"/>
    </row>
    <row r="233" spans="1:85" ht="14.25" customHeight="1">
      <c r="A233" s="4194"/>
      <c r="B233" s="1614"/>
      <c r="C233" s="842"/>
      <c r="D233" s="4209"/>
      <c r="E233" s="4210"/>
      <c r="F233" s="898"/>
      <c r="G233" s="964"/>
      <c r="H233" s="4191"/>
      <c r="I233" s="899"/>
      <c r="J233" s="900"/>
      <c r="K233" s="900"/>
      <c r="L233" s="900"/>
      <c r="M233" s="4191"/>
      <c r="N233" s="4194"/>
      <c r="O233" s="927"/>
      <c r="P233" s="901"/>
      <c r="Q233" s="4194"/>
      <c r="R233" s="4188"/>
      <c r="S233" s="4188"/>
      <c r="T233" s="4191"/>
      <c r="U233" s="818"/>
      <c r="V233" s="906">
        <v>3</v>
      </c>
      <c r="W233" s="1090"/>
      <c r="X233" s="1120"/>
      <c r="Y233" s="1120"/>
      <c r="Z233" s="898"/>
      <c r="AA233" s="908"/>
      <c r="AB233" s="908"/>
      <c r="AC233" s="908"/>
      <c r="AD233" s="909"/>
      <c r="AE233" s="871"/>
      <c r="AF233" s="1028"/>
      <c r="AG233" s="929"/>
      <c r="AH233" s="929"/>
      <c r="AI233" s="929"/>
      <c r="AJ233" s="930"/>
      <c r="AK233" s="1029"/>
      <c r="AL233" s="914"/>
      <c r="AM233" s="914"/>
      <c r="AN233" s="915"/>
      <c r="AO233" s="798"/>
      <c r="AP233" s="1050"/>
      <c r="AQ233" s="901"/>
      <c r="AR233" s="881"/>
      <c r="AS233" s="1143" t="e">
        <f t="shared" si="0"/>
        <v>#DIV/0!</v>
      </c>
      <c r="AT233" s="1144" t="e">
        <f t="shared" si="1"/>
        <v>#DIV/0!</v>
      </c>
      <c r="AU233" s="1144" t="e">
        <f t="shared" si="2"/>
        <v>#DIV/0!</v>
      </c>
      <c r="AV233" s="1144" t="e">
        <f t="shared" si="3"/>
        <v>#DIV/0!</v>
      </c>
      <c r="AW233" s="1145" t="e">
        <f t="shared" si="33"/>
        <v>#DIV/0!</v>
      </c>
      <c r="AX233" s="1145" t="e">
        <f t="shared" si="34"/>
        <v>#DIV/0!</v>
      </c>
      <c r="AY233" s="1145" t="e">
        <f t="shared" si="35"/>
        <v>#DIV/0!</v>
      </c>
      <c r="AZ233" s="1145" t="e">
        <f t="shared" si="7"/>
        <v>#DIV/0!</v>
      </c>
      <c r="BA233" s="1146" t="e">
        <f t="shared" si="8"/>
        <v>#DIV/0!</v>
      </c>
      <c r="BB233" s="1146" t="e">
        <f t="shared" si="9"/>
        <v>#DIV/0!</v>
      </c>
      <c r="BC233" s="1146" t="e">
        <f t="shared" si="10"/>
        <v>#DIV/0!</v>
      </c>
      <c r="BD233" s="1146" t="e">
        <f t="shared" si="11"/>
        <v>#DIV/0!</v>
      </c>
      <c r="BE233" s="921">
        <v>0.2</v>
      </c>
      <c r="BF233" s="921">
        <v>0.8</v>
      </c>
      <c r="BG233" s="1146" t="e">
        <f t="shared" si="12"/>
        <v>#DIV/0!</v>
      </c>
      <c r="BH233" s="1146" t="e">
        <f t="shared" si="13"/>
        <v>#DIV/0!</v>
      </c>
      <c r="BI233" s="1146" t="e">
        <f t="shared" si="14"/>
        <v>#DIV/0!</v>
      </c>
      <c r="BJ233" s="1146" t="e">
        <f t="shared" si="94"/>
        <v>#DIV/0!</v>
      </c>
      <c r="BK233" s="1146" t="e">
        <f t="shared" si="94"/>
        <v>#DIV/0!</v>
      </c>
      <c r="BL233" s="1146" t="e">
        <f t="shared" si="16"/>
        <v>#DIV/0!</v>
      </c>
      <c r="BM233" s="1146" t="e">
        <f t="shared" si="17"/>
        <v>#DIV/0!</v>
      </c>
      <c r="BN233" s="1146" t="e">
        <f t="shared" si="18"/>
        <v>#DIV/0!</v>
      </c>
      <c r="BO233" s="1146" t="e">
        <f t="shared" si="95"/>
        <v>#DIV/0!</v>
      </c>
      <c r="BP233" s="1146" t="e">
        <f t="shared" si="95"/>
        <v>#DIV/0!</v>
      </c>
      <c r="BQ233" s="1146" t="e">
        <f t="shared" si="95"/>
        <v>#DIV/0!</v>
      </c>
      <c r="BR233" s="1146" t="e">
        <f t="shared" si="95"/>
        <v>#DIV/0!</v>
      </c>
      <c r="BS233" s="4188"/>
      <c r="BT233" s="4188"/>
      <c r="BU233" s="4188"/>
      <c r="BV233" s="4188"/>
      <c r="BW233" s="4188"/>
      <c r="BX233" s="4188"/>
      <c r="BY233" s="4188"/>
      <c r="BZ233" s="4188"/>
      <c r="CA233" s="4191"/>
      <c r="CC233" s="4194"/>
      <c r="CD233" s="4188"/>
      <c r="CE233" s="4188"/>
      <c r="CF233" s="4191"/>
      <c r="CG233" s="4204"/>
    </row>
    <row r="234" spans="1:85" ht="14.25" customHeight="1">
      <c r="A234" s="4194"/>
      <c r="B234" s="1614"/>
      <c r="C234" s="842"/>
      <c r="D234" s="4209"/>
      <c r="E234" s="4210"/>
      <c r="F234" s="898"/>
      <c r="G234" s="964"/>
      <c r="H234" s="4191"/>
      <c r="I234" s="899"/>
      <c r="J234" s="900"/>
      <c r="K234" s="900"/>
      <c r="L234" s="900"/>
      <c r="M234" s="4191"/>
      <c r="N234" s="4194"/>
      <c r="O234" s="927"/>
      <c r="P234" s="901"/>
      <c r="Q234" s="4194"/>
      <c r="R234" s="4188"/>
      <c r="S234" s="4188"/>
      <c r="T234" s="4191"/>
      <c r="U234" s="818"/>
      <c r="V234" s="906">
        <v>4</v>
      </c>
      <c r="W234" s="1090"/>
      <c r="X234" s="1120"/>
      <c r="Y234" s="1120"/>
      <c r="Z234" s="898"/>
      <c r="AA234" s="908"/>
      <c r="AB234" s="908"/>
      <c r="AC234" s="908"/>
      <c r="AD234" s="909"/>
      <c r="AE234" s="871"/>
      <c r="AF234" s="1028"/>
      <c r="AG234" s="929"/>
      <c r="AH234" s="929"/>
      <c r="AI234" s="929"/>
      <c r="AJ234" s="930"/>
      <c r="AK234" s="1029"/>
      <c r="AL234" s="914"/>
      <c r="AM234" s="914"/>
      <c r="AN234" s="915"/>
      <c r="AO234" s="798"/>
      <c r="AP234" s="1050"/>
      <c r="AQ234" s="901"/>
      <c r="AR234" s="881"/>
      <c r="AS234" s="1143" t="e">
        <f t="shared" si="0"/>
        <v>#DIV/0!</v>
      </c>
      <c r="AT234" s="1144" t="e">
        <f t="shared" si="1"/>
        <v>#DIV/0!</v>
      </c>
      <c r="AU234" s="1144" t="e">
        <f t="shared" si="2"/>
        <v>#DIV/0!</v>
      </c>
      <c r="AV234" s="1144" t="e">
        <f t="shared" si="3"/>
        <v>#DIV/0!</v>
      </c>
      <c r="AW234" s="1145" t="e">
        <f t="shared" si="33"/>
        <v>#DIV/0!</v>
      </c>
      <c r="AX234" s="1145" t="e">
        <f t="shared" si="34"/>
        <v>#DIV/0!</v>
      </c>
      <c r="AY234" s="1145" t="e">
        <f t="shared" si="35"/>
        <v>#DIV/0!</v>
      </c>
      <c r="AZ234" s="1145" t="e">
        <f t="shared" si="7"/>
        <v>#DIV/0!</v>
      </c>
      <c r="BA234" s="1146" t="e">
        <f t="shared" si="8"/>
        <v>#DIV/0!</v>
      </c>
      <c r="BB234" s="1146" t="e">
        <f t="shared" si="9"/>
        <v>#DIV/0!</v>
      </c>
      <c r="BC234" s="1146" t="e">
        <f t="shared" si="10"/>
        <v>#DIV/0!</v>
      </c>
      <c r="BD234" s="1146" t="e">
        <f t="shared" si="11"/>
        <v>#DIV/0!</v>
      </c>
      <c r="BE234" s="921">
        <v>0.2</v>
      </c>
      <c r="BF234" s="921">
        <v>0.8</v>
      </c>
      <c r="BG234" s="1146" t="e">
        <f t="shared" si="12"/>
        <v>#DIV/0!</v>
      </c>
      <c r="BH234" s="1146" t="e">
        <f t="shared" si="13"/>
        <v>#DIV/0!</v>
      </c>
      <c r="BI234" s="1146" t="e">
        <f t="shared" si="14"/>
        <v>#DIV/0!</v>
      </c>
      <c r="BJ234" s="1146" t="e">
        <f t="shared" si="94"/>
        <v>#DIV/0!</v>
      </c>
      <c r="BK234" s="1146" t="e">
        <f t="shared" si="94"/>
        <v>#DIV/0!</v>
      </c>
      <c r="BL234" s="1146" t="e">
        <f t="shared" si="16"/>
        <v>#DIV/0!</v>
      </c>
      <c r="BM234" s="1146" t="e">
        <f t="shared" si="17"/>
        <v>#DIV/0!</v>
      </c>
      <c r="BN234" s="1146" t="e">
        <f t="shared" si="18"/>
        <v>#DIV/0!</v>
      </c>
      <c r="BO234" s="1146" t="e">
        <f t="shared" si="95"/>
        <v>#DIV/0!</v>
      </c>
      <c r="BP234" s="1146" t="e">
        <f t="shared" si="95"/>
        <v>#DIV/0!</v>
      </c>
      <c r="BQ234" s="1146" t="e">
        <f t="shared" si="95"/>
        <v>#DIV/0!</v>
      </c>
      <c r="BR234" s="1146" t="e">
        <f t="shared" si="95"/>
        <v>#DIV/0!</v>
      </c>
      <c r="BS234" s="4188"/>
      <c r="BT234" s="4188"/>
      <c r="BU234" s="4188"/>
      <c r="BV234" s="4188"/>
      <c r="BW234" s="4188"/>
      <c r="BX234" s="4188"/>
      <c r="BY234" s="4188"/>
      <c r="BZ234" s="4188"/>
      <c r="CA234" s="4191"/>
      <c r="CC234" s="4194"/>
      <c r="CD234" s="4188"/>
      <c r="CE234" s="4188"/>
      <c r="CF234" s="4191"/>
      <c r="CG234" s="4204"/>
    </row>
    <row r="235" spans="1:85" ht="14.25" customHeight="1">
      <c r="A235" s="4194"/>
      <c r="B235" s="1614"/>
      <c r="C235" s="842"/>
      <c r="D235" s="4209"/>
      <c r="E235" s="4210"/>
      <c r="F235" s="898"/>
      <c r="G235" s="964"/>
      <c r="H235" s="4191"/>
      <c r="I235" s="899"/>
      <c r="J235" s="900"/>
      <c r="K235" s="900"/>
      <c r="L235" s="900"/>
      <c r="M235" s="4191"/>
      <c r="N235" s="4194"/>
      <c r="O235" s="927"/>
      <c r="P235" s="901"/>
      <c r="Q235" s="4194"/>
      <c r="R235" s="4188"/>
      <c r="S235" s="4188"/>
      <c r="T235" s="4191"/>
      <c r="U235" s="818"/>
      <c r="V235" s="906">
        <v>5</v>
      </c>
      <c r="W235" s="1090"/>
      <c r="X235" s="1120"/>
      <c r="Y235" s="1120"/>
      <c r="Z235" s="898"/>
      <c r="AA235" s="908"/>
      <c r="AB235" s="908"/>
      <c r="AC235" s="908"/>
      <c r="AD235" s="909"/>
      <c r="AE235" s="871"/>
      <c r="AF235" s="1028"/>
      <c r="AG235" s="929"/>
      <c r="AH235" s="929"/>
      <c r="AI235" s="929"/>
      <c r="AJ235" s="930"/>
      <c r="AK235" s="1029"/>
      <c r="AL235" s="914"/>
      <c r="AM235" s="914"/>
      <c r="AN235" s="915"/>
      <c r="AO235" s="798"/>
      <c r="AP235" s="1050"/>
      <c r="AQ235" s="901"/>
      <c r="AR235" s="881"/>
      <c r="AS235" s="1143" t="e">
        <f t="shared" si="0"/>
        <v>#DIV/0!</v>
      </c>
      <c r="AT235" s="1144" t="e">
        <f t="shared" si="1"/>
        <v>#DIV/0!</v>
      </c>
      <c r="AU235" s="1144" t="e">
        <f t="shared" si="2"/>
        <v>#DIV/0!</v>
      </c>
      <c r="AV235" s="1144" t="e">
        <f t="shared" si="3"/>
        <v>#DIV/0!</v>
      </c>
      <c r="AW235" s="1145" t="e">
        <f t="shared" si="33"/>
        <v>#DIV/0!</v>
      </c>
      <c r="AX235" s="1145" t="e">
        <f t="shared" si="34"/>
        <v>#DIV/0!</v>
      </c>
      <c r="AY235" s="1145" t="e">
        <f t="shared" si="35"/>
        <v>#DIV/0!</v>
      </c>
      <c r="AZ235" s="1145" t="e">
        <f t="shared" si="7"/>
        <v>#DIV/0!</v>
      </c>
      <c r="BA235" s="1146" t="e">
        <f t="shared" si="8"/>
        <v>#DIV/0!</v>
      </c>
      <c r="BB235" s="1146" t="e">
        <f t="shared" si="9"/>
        <v>#DIV/0!</v>
      </c>
      <c r="BC235" s="1146" t="e">
        <f t="shared" si="10"/>
        <v>#DIV/0!</v>
      </c>
      <c r="BD235" s="1146" t="e">
        <f t="shared" si="11"/>
        <v>#DIV/0!</v>
      </c>
      <c r="BE235" s="921">
        <v>0.2</v>
      </c>
      <c r="BF235" s="921">
        <v>0.8</v>
      </c>
      <c r="BG235" s="1146" t="e">
        <f t="shared" si="12"/>
        <v>#DIV/0!</v>
      </c>
      <c r="BH235" s="1146" t="e">
        <f t="shared" si="13"/>
        <v>#DIV/0!</v>
      </c>
      <c r="BI235" s="1146" t="e">
        <f t="shared" si="14"/>
        <v>#DIV/0!</v>
      </c>
      <c r="BJ235" s="1146" t="e">
        <f t="shared" si="94"/>
        <v>#DIV/0!</v>
      </c>
      <c r="BK235" s="1146" t="e">
        <f t="shared" si="94"/>
        <v>#DIV/0!</v>
      </c>
      <c r="BL235" s="1146" t="e">
        <f t="shared" si="16"/>
        <v>#DIV/0!</v>
      </c>
      <c r="BM235" s="1146" t="e">
        <f t="shared" si="17"/>
        <v>#DIV/0!</v>
      </c>
      <c r="BN235" s="1146" t="e">
        <f t="shared" si="18"/>
        <v>#DIV/0!</v>
      </c>
      <c r="BO235" s="1146" t="e">
        <f t="shared" si="95"/>
        <v>#DIV/0!</v>
      </c>
      <c r="BP235" s="1146" t="e">
        <f t="shared" si="95"/>
        <v>#DIV/0!</v>
      </c>
      <c r="BQ235" s="1146" t="e">
        <f t="shared" si="95"/>
        <v>#DIV/0!</v>
      </c>
      <c r="BR235" s="1146" t="e">
        <f t="shared" si="95"/>
        <v>#DIV/0!</v>
      </c>
      <c r="BS235" s="4188"/>
      <c r="BT235" s="4188"/>
      <c r="BU235" s="4188"/>
      <c r="BV235" s="4188"/>
      <c r="BW235" s="4188"/>
      <c r="BX235" s="4188"/>
      <c r="BY235" s="4188"/>
      <c r="BZ235" s="4188"/>
      <c r="CA235" s="4191"/>
      <c r="CC235" s="4194"/>
      <c r="CD235" s="4188"/>
      <c r="CE235" s="4188"/>
      <c r="CF235" s="4191"/>
      <c r="CG235" s="4204"/>
    </row>
    <row r="236" spans="1:85" ht="14.25" customHeight="1">
      <c r="A236" s="4194"/>
      <c r="B236" s="1614"/>
      <c r="C236" s="842"/>
      <c r="D236" s="4209"/>
      <c r="E236" s="4210"/>
      <c r="F236" s="898"/>
      <c r="G236" s="964"/>
      <c r="H236" s="4191"/>
      <c r="I236" s="899"/>
      <c r="J236" s="900"/>
      <c r="K236" s="900"/>
      <c r="L236" s="900"/>
      <c r="M236" s="4191"/>
      <c r="N236" s="4194"/>
      <c r="O236" s="927"/>
      <c r="P236" s="901"/>
      <c r="Q236" s="4194"/>
      <c r="R236" s="4188"/>
      <c r="S236" s="4188"/>
      <c r="T236" s="4191"/>
      <c r="U236" s="818"/>
      <c r="V236" s="906">
        <v>6</v>
      </c>
      <c r="W236" s="1090"/>
      <c r="X236" s="1120"/>
      <c r="Y236" s="1120"/>
      <c r="Z236" s="898"/>
      <c r="AA236" s="908"/>
      <c r="AB236" s="908"/>
      <c r="AC236" s="908"/>
      <c r="AD236" s="909"/>
      <c r="AE236" s="871"/>
      <c r="AF236" s="1028"/>
      <c r="AG236" s="929"/>
      <c r="AH236" s="929"/>
      <c r="AI236" s="929"/>
      <c r="AJ236" s="930"/>
      <c r="AK236" s="1029"/>
      <c r="AL236" s="914"/>
      <c r="AM236" s="914"/>
      <c r="AN236" s="915"/>
      <c r="AO236" s="798"/>
      <c r="AP236" s="1050"/>
      <c r="AQ236" s="901"/>
      <c r="AR236" s="881"/>
      <c r="AS236" s="1143" t="e">
        <f t="shared" si="0"/>
        <v>#DIV/0!</v>
      </c>
      <c r="AT236" s="1144" t="e">
        <f t="shared" si="1"/>
        <v>#DIV/0!</v>
      </c>
      <c r="AU236" s="1144" t="e">
        <f t="shared" si="2"/>
        <v>#DIV/0!</v>
      </c>
      <c r="AV236" s="1144" t="e">
        <f t="shared" si="3"/>
        <v>#DIV/0!</v>
      </c>
      <c r="AW236" s="1145" t="e">
        <f t="shared" si="33"/>
        <v>#DIV/0!</v>
      </c>
      <c r="AX236" s="1145" t="e">
        <f t="shared" si="34"/>
        <v>#DIV/0!</v>
      </c>
      <c r="AY236" s="1145" t="e">
        <f t="shared" si="35"/>
        <v>#DIV/0!</v>
      </c>
      <c r="AZ236" s="1145" t="e">
        <f t="shared" si="7"/>
        <v>#DIV/0!</v>
      </c>
      <c r="BA236" s="1146" t="e">
        <f t="shared" si="8"/>
        <v>#DIV/0!</v>
      </c>
      <c r="BB236" s="1146" t="e">
        <f t="shared" si="9"/>
        <v>#DIV/0!</v>
      </c>
      <c r="BC236" s="1146" t="e">
        <f t="shared" si="10"/>
        <v>#DIV/0!</v>
      </c>
      <c r="BD236" s="1146" t="e">
        <f t="shared" si="11"/>
        <v>#DIV/0!</v>
      </c>
      <c r="BE236" s="921">
        <v>0.2</v>
      </c>
      <c r="BF236" s="921">
        <v>0.8</v>
      </c>
      <c r="BG236" s="1146" t="e">
        <f t="shared" si="12"/>
        <v>#DIV/0!</v>
      </c>
      <c r="BH236" s="1146" t="e">
        <f t="shared" si="13"/>
        <v>#DIV/0!</v>
      </c>
      <c r="BI236" s="1146" t="e">
        <f t="shared" si="14"/>
        <v>#DIV/0!</v>
      </c>
      <c r="BJ236" s="1146" t="e">
        <f t="shared" si="94"/>
        <v>#DIV/0!</v>
      </c>
      <c r="BK236" s="1146" t="e">
        <f t="shared" si="94"/>
        <v>#DIV/0!</v>
      </c>
      <c r="BL236" s="1146" t="e">
        <f t="shared" si="16"/>
        <v>#DIV/0!</v>
      </c>
      <c r="BM236" s="1146" t="e">
        <f t="shared" si="17"/>
        <v>#DIV/0!</v>
      </c>
      <c r="BN236" s="1146" t="e">
        <f t="shared" si="18"/>
        <v>#DIV/0!</v>
      </c>
      <c r="BO236" s="1146" t="e">
        <f t="shared" si="95"/>
        <v>#DIV/0!</v>
      </c>
      <c r="BP236" s="1146" t="e">
        <f t="shared" si="95"/>
        <v>#DIV/0!</v>
      </c>
      <c r="BQ236" s="1146" t="e">
        <f t="shared" si="95"/>
        <v>#DIV/0!</v>
      </c>
      <c r="BR236" s="1146" t="e">
        <f t="shared" si="95"/>
        <v>#DIV/0!</v>
      </c>
      <c r="BS236" s="4188"/>
      <c r="BT236" s="4188"/>
      <c r="BU236" s="4188"/>
      <c r="BV236" s="4188"/>
      <c r="BW236" s="4188"/>
      <c r="BX236" s="4188"/>
      <c r="BY236" s="4188"/>
      <c r="BZ236" s="4188"/>
      <c r="CA236" s="4191"/>
      <c r="CC236" s="4194"/>
      <c r="CD236" s="4188"/>
      <c r="CE236" s="4188"/>
      <c r="CF236" s="4191"/>
      <c r="CG236" s="4204"/>
    </row>
    <row r="237" spans="1:85" ht="14.25" customHeight="1">
      <c r="A237" s="4194"/>
      <c r="B237" s="1614"/>
      <c r="C237" s="842"/>
      <c r="D237" s="4209"/>
      <c r="E237" s="4210"/>
      <c r="F237" s="898"/>
      <c r="G237" s="964"/>
      <c r="H237" s="4191"/>
      <c r="I237" s="899"/>
      <c r="J237" s="900"/>
      <c r="K237" s="900"/>
      <c r="L237" s="900"/>
      <c r="M237" s="4191"/>
      <c r="N237" s="4194"/>
      <c r="O237" s="927"/>
      <c r="P237" s="901"/>
      <c r="Q237" s="4194"/>
      <c r="R237" s="4188"/>
      <c r="S237" s="4188"/>
      <c r="T237" s="4191"/>
      <c r="U237" s="818"/>
      <c r="V237" s="906">
        <v>7</v>
      </c>
      <c r="W237" s="1090"/>
      <c r="X237" s="1120"/>
      <c r="Y237" s="1120"/>
      <c r="Z237" s="898"/>
      <c r="AA237" s="908"/>
      <c r="AB237" s="908"/>
      <c r="AC237" s="908"/>
      <c r="AD237" s="909"/>
      <c r="AE237" s="871"/>
      <c r="AF237" s="1028"/>
      <c r="AG237" s="929"/>
      <c r="AH237" s="929"/>
      <c r="AI237" s="929"/>
      <c r="AJ237" s="930"/>
      <c r="AK237" s="1029"/>
      <c r="AL237" s="914"/>
      <c r="AM237" s="914"/>
      <c r="AN237" s="915"/>
      <c r="AO237" s="798"/>
      <c r="AP237" s="1050"/>
      <c r="AQ237" s="901"/>
      <c r="AR237" s="881"/>
      <c r="AS237" s="1143" t="e">
        <f t="shared" si="0"/>
        <v>#DIV/0!</v>
      </c>
      <c r="AT237" s="1144" t="e">
        <f t="shared" si="1"/>
        <v>#DIV/0!</v>
      </c>
      <c r="AU237" s="1144" t="e">
        <f t="shared" si="2"/>
        <v>#DIV/0!</v>
      </c>
      <c r="AV237" s="1144" t="e">
        <f t="shared" si="3"/>
        <v>#DIV/0!</v>
      </c>
      <c r="AW237" s="1145" t="e">
        <f t="shared" si="33"/>
        <v>#DIV/0!</v>
      </c>
      <c r="AX237" s="1145" t="e">
        <f t="shared" si="34"/>
        <v>#DIV/0!</v>
      </c>
      <c r="AY237" s="1145" t="e">
        <f t="shared" si="35"/>
        <v>#DIV/0!</v>
      </c>
      <c r="AZ237" s="1145" t="e">
        <f t="shared" si="7"/>
        <v>#DIV/0!</v>
      </c>
      <c r="BA237" s="1146" t="e">
        <f t="shared" si="8"/>
        <v>#DIV/0!</v>
      </c>
      <c r="BB237" s="1146" t="e">
        <f t="shared" si="9"/>
        <v>#DIV/0!</v>
      </c>
      <c r="BC237" s="1146" t="e">
        <f t="shared" si="10"/>
        <v>#DIV/0!</v>
      </c>
      <c r="BD237" s="1146" t="e">
        <f t="shared" si="11"/>
        <v>#DIV/0!</v>
      </c>
      <c r="BE237" s="921">
        <v>0.2</v>
      </c>
      <c r="BF237" s="921">
        <v>0.8</v>
      </c>
      <c r="BG237" s="1146" t="e">
        <f t="shared" si="12"/>
        <v>#DIV/0!</v>
      </c>
      <c r="BH237" s="1146" t="e">
        <f t="shared" si="13"/>
        <v>#DIV/0!</v>
      </c>
      <c r="BI237" s="1146" t="e">
        <f t="shared" si="14"/>
        <v>#DIV/0!</v>
      </c>
      <c r="BJ237" s="1146" t="e">
        <f t="shared" ref="BJ237:BK252" si="100">+AZ237*BE237</f>
        <v>#DIV/0!</v>
      </c>
      <c r="BK237" s="1146" t="e">
        <f t="shared" si="100"/>
        <v>#DIV/0!</v>
      </c>
      <c r="BL237" s="1146" t="e">
        <f t="shared" si="16"/>
        <v>#DIV/0!</v>
      </c>
      <c r="BM237" s="1146" t="e">
        <f t="shared" si="17"/>
        <v>#DIV/0!</v>
      </c>
      <c r="BN237" s="1146" t="e">
        <f t="shared" si="18"/>
        <v>#DIV/0!</v>
      </c>
      <c r="BO237" s="1146" t="e">
        <f t="shared" ref="BO237:BR252" si="101">+BG237+BK237</f>
        <v>#DIV/0!</v>
      </c>
      <c r="BP237" s="1146" t="e">
        <f t="shared" si="101"/>
        <v>#DIV/0!</v>
      </c>
      <c r="BQ237" s="1146" t="e">
        <f t="shared" si="101"/>
        <v>#DIV/0!</v>
      </c>
      <c r="BR237" s="1146" t="e">
        <f t="shared" si="101"/>
        <v>#DIV/0!</v>
      </c>
      <c r="BS237" s="4188"/>
      <c r="BT237" s="4188"/>
      <c r="BU237" s="4188"/>
      <c r="BV237" s="4188"/>
      <c r="BW237" s="4188"/>
      <c r="BX237" s="4188"/>
      <c r="BY237" s="4188"/>
      <c r="BZ237" s="4188"/>
      <c r="CA237" s="4191"/>
      <c r="CC237" s="4194"/>
      <c r="CD237" s="4188"/>
      <c r="CE237" s="4188"/>
      <c r="CF237" s="4191"/>
      <c r="CG237" s="4204"/>
    </row>
    <row r="238" spans="1:85" ht="14.25" customHeight="1">
      <c r="A238" s="4194"/>
      <c r="B238" s="1614"/>
      <c r="C238" s="842"/>
      <c r="D238" s="4209"/>
      <c r="E238" s="4210"/>
      <c r="F238" s="898"/>
      <c r="G238" s="964"/>
      <c r="H238" s="4191"/>
      <c r="I238" s="899"/>
      <c r="J238" s="900"/>
      <c r="K238" s="900"/>
      <c r="L238" s="900"/>
      <c r="M238" s="4191"/>
      <c r="N238" s="4194"/>
      <c r="O238" s="927"/>
      <c r="P238" s="901"/>
      <c r="Q238" s="4194"/>
      <c r="R238" s="4188"/>
      <c r="S238" s="4188"/>
      <c r="T238" s="4191"/>
      <c r="U238" s="818"/>
      <c r="V238" s="906">
        <v>8</v>
      </c>
      <c r="W238" s="1090"/>
      <c r="X238" s="1120"/>
      <c r="Y238" s="1120"/>
      <c r="Z238" s="898"/>
      <c r="AA238" s="908"/>
      <c r="AB238" s="908"/>
      <c r="AC238" s="908"/>
      <c r="AD238" s="909"/>
      <c r="AE238" s="871"/>
      <c r="AF238" s="1028"/>
      <c r="AG238" s="929"/>
      <c r="AH238" s="929"/>
      <c r="AI238" s="929"/>
      <c r="AJ238" s="930"/>
      <c r="AK238" s="1029"/>
      <c r="AL238" s="914"/>
      <c r="AM238" s="914"/>
      <c r="AN238" s="915"/>
      <c r="AO238" s="798"/>
      <c r="AP238" s="1050"/>
      <c r="AQ238" s="901"/>
      <c r="AR238" s="881"/>
      <c r="AS238" s="1143" t="e">
        <f t="shared" si="0"/>
        <v>#DIV/0!</v>
      </c>
      <c r="AT238" s="1144" t="e">
        <f t="shared" si="1"/>
        <v>#DIV/0!</v>
      </c>
      <c r="AU238" s="1144" t="e">
        <f t="shared" si="2"/>
        <v>#DIV/0!</v>
      </c>
      <c r="AV238" s="1144" t="e">
        <f t="shared" si="3"/>
        <v>#DIV/0!</v>
      </c>
      <c r="AW238" s="1145" t="e">
        <f t="shared" si="33"/>
        <v>#DIV/0!</v>
      </c>
      <c r="AX238" s="1145" t="e">
        <f t="shared" si="34"/>
        <v>#DIV/0!</v>
      </c>
      <c r="AY238" s="1145" t="e">
        <f t="shared" si="35"/>
        <v>#DIV/0!</v>
      </c>
      <c r="AZ238" s="1145" t="e">
        <f t="shared" si="7"/>
        <v>#DIV/0!</v>
      </c>
      <c r="BA238" s="1146" t="e">
        <f t="shared" si="8"/>
        <v>#DIV/0!</v>
      </c>
      <c r="BB238" s="1146" t="e">
        <f t="shared" si="9"/>
        <v>#DIV/0!</v>
      </c>
      <c r="BC238" s="1146" t="e">
        <f t="shared" si="10"/>
        <v>#DIV/0!</v>
      </c>
      <c r="BD238" s="1146" t="e">
        <f t="shared" si="11"/>
        <v>#DIV/0!</v>
      </c>
      <c r="BE238" s="921">
        <v>0.2</v>
      </c>
      <c r="BF238" s="921">
        <v>0.8</v>
      </c>
      <c r="BG238" s="1146" t="e">
        <f t="shared" si="12"/>
        <v>#DIV/0!</v>
      </c>
      <c r="BH238" s="1146" t="e">
        <f t="shared" si="13"/>
        <v>#DIV/0!</v>
      </c>
      <c r="BI238" s="1146" t="e">
        <f t="shared" si="14"/>
        <v>#DIV/0!</v>
      </c>
      <c r="BJ238" s="1146" t="e">
        <f t="shared" si="100"/>
        <v>#DIV/0!</v>
      </c>
      <c r="BK238" s="1146" t="e">
        <f t="shared" si="100"/>
        <v>#DIV/0!</v>
      </c>
      <c r="BL238" s="1146" t="e">
        <f t="shared" si="16"/>
        <v>#DIV/0!</v>
      </c>
      <c r="BM238" s="1146" t="e">
        <f t="shared" si="17"/>
        <v>#DIV/0!</v>
      </c>
      <c r="BN238" s="1146" t="e">
        <f t="shared" si="18"/>
        <v>#DIV/0!</v>
      </c>
      <c r="BO238" s="1146" t="e">
        <f t="shared" si="101"/>
        <v>#DIV/0!</v>
      </c>
      <c r="BP238" s="1146" t="e">
        <f t="shared" si="101"/>
        <v>#DIV/0!</v>
      </c>
      <c r="BQ238" s="1146" t="e">
        <f t="shared" si="101"/>
        <v>#DIV/0!</v>
      </c>
      <c r="BR238" s="1146" t="e">
        <f t="shared" si="101"/>
        <v>#DIV/0!</v>
      </c>
      <c r="BS238" s="4188"/>
      <c r="BT238" s="4188"/>
      <c r="BU238" s="4188"/>
      <c r="BV238" s="4188"/>
      <c r="BW238" s="4188"/>
      <c r="BX238" s="4188"/>
      <c r="BY238" s="4188"/>
      <c r="BZ238" s="4188"/>
      <c r="CA238" s="4191"/>
      <c r="CC238" s="4194"/>
      <c r="CD238" s="4188"/>
      <c r="CE238" s="4188"/>
      <c r="CF238" s="4191"/>
      <c r="CG238" s="4204"/>
    </row>
    <row r="239" spans="1:85" ht="14.25" customHeight="1">
      <c r="A239" s="4194"/>
      <c r="B239" s="1614"/>
      <c r="C239" s="842"/>
      <c r="D239" s="4209"/>
      <c r="E239" s="4210"/>
      <c r="F239" s="898"/>
      <c r="G239" s="964"/>
      <c r="H239" s="4191"/>
      <c r="I239" s="899"/>
      <c r="J239" s="900"/>
      <c r="K239" s="900"/>
      <c r="L239" s="900"/>
      <c r="M239" s="4191"/>
      <c r="N239" s="4194"/>
      <c r="O239" s="927"/>
      <c r="P239" s="901"/>
      <c r="Q239" s="4194"/>
      <c r="R239" s="4188"/>
      <c r="S239" s="4188"/>
      <c r="T239" s="4191"/>
      <c r="U239" s="818"/>
      <c r="V239" s="906">
        <v>9</v>
      </c>
      <c r="W239" s="1090"/>
      <c r="X239" s="1120"/>
      <c r="Y239" s="1120"/>
      <c r="Z239" s="898"/>
      <c r="AA239" s="908"/>
      <c r="AB239" s="908"/>
      <c r="AC239" s="908"/>
      <c r="AD239" s="909"/>
      <c r="AE239" s="871"/>
      <c r="AF239" s="1028"/>
      <c r="AG239" s="929"/>
      <c r="AH239" s="929"/>
      <c r="AI239" s="929"/>
      <c r="AJ239" s="930"/>
      <c r="AK239" s="1029"/>
      <c r="AL239" s="914"/>
      <c r="AM239" s="914"/>
      <c r="AN239" s="915"/>
      <c r="AO239" s="798"/>
      <c r="AP239" s="1050"/>
      <c r="AQ239" s="901"/>
      <c r="AR239" s="881"/>
      <c r="AS239" s="1143" t="e">
        <f t="shared" si="0"/>
        <v>#DIV/0!</v>
      </c>
      <c r="AT239" s="1144" t="e">
        <f t="shared" si="1"/>
        <v>#DIV/0!</v>
      </c>
      <c r="AU239" s="1144" t="e">
        <f t="shared" si="2"/>
        <v>#DIV/0!</v>
      </c>
      <c r="AV239" s="1144" t="e">
        <f t="shared" si="3"/>
        <v>#DIV/0!</v>
      </c>
      <c r="AW239" s="1145" t="e">
        <f t="shared" si="33"/>
        <v>#DIV/0!</v>
      </c>
      <c r="AX239" s="1145" t="e">
        <f t="shared" si="34"/>
        <v>#DIV/0!</v>
      </c>
      <c r="AY239" s="1145" t="e">
        <f t="shared" si="35"/>
        <v>#DIV/0!</v>
      </c>
      <c r="AZ239" s="1145" t="e">
        <f t="shared" si="7"/>
        <v>#DIV/0!</v>
      </c>
      <c r="BA239" s="1146" t="e">
        <f t="shared" si="8"/>
        <v>#DIV/0!</v>
      </c>
      <c r="BB239" s="1146" t="e">
        <f t="shared" si="9"/>
        <v>#DIV/0!</v>
      </c>
      <c r="BC239" s="1146" t="e">
        <f t="shared" si="10"/>
        <v>#DIV/0!</v>
      </c>
      <c r="BD239" s="1146" t="e">
        <f t="shared" si="11"/>
        <v>#DIV/0!</v>
      </c>
      <c r="BE239" s="921">
        <v>0.2</v>
      </c>
      <c r="BF239" s="921">
        <v>0.8</v>
      </c>
      <c r="BG239" s="1146" t="e">
        <f t="shared" si="12"/>
        <v>#DIV/0!</v>
      </c>
      <c r="BH239" s="1146" t="e">
        <f t="shared" si="13"/>
        <v>#DIV/0!</v>
      </c>
      <c r="BI239" s="1146" t="e">
        <f t="shared" si="14"/>
        <v>#DIV/0!</v>
      </c>
      <c r="BJ239" s="1146" t="e">
        <f t="shared" si="100"/>
        <v>#DIV/0!</v>
      </c>
      <c r="BK239" s="1146" t="e">
        <f t="shared" si="100"/>
        <v>#DIV/0!</v>
      </c>
      <c r="BL239" s="1146" t="e">
        <f t="shared" si="16"/>
        <v>#DIV/0!</v>
      </c>
      <c r="BM239" s="1146" t="e">
        <f t="shared" si="17"/>
        <v>#DIV/0!</v>
      </c>
      <c r="BN239" s="1146" t="e">
        <f t="shared" si="18"/>
        <v>#DIV/0!</v>
      </c>
      <c r="BO239" s="1146" t="e">
        <f t="shared" si="101"/>
        <v>#DIV/0!</v>
      </c>
      <c r="BP239" s="1146" t="e">
        <f t="shared" si="101"/>
        <v>#DIV/0!</v>
      </c>
      <c r="BQ239" s="1146" t="e">
        <f t="shared" si="101"/>
        <v>#DIV/0!</v>
      </c>
      <c r="BR239" s="1146" t="e">
        <f t="shared" si="101"/>
        <v>#DIV/0!</v>
      </c>
      <c r="BS239" s="4188"/>
      <c r="BT239" s="4188"/>
      <c r="BU239" s="4188"/>
      <c r="BV239" s="4188"/>
      <c r="BW239" s="4188"/>
      <c r="BX239" s="4188"/>
      <c r="BY239" s="4188"/>
      <c r="BZ239" s="4188"/>
      <c r="CA239" s="4191"/>
      <c r="CC239" s="4194"/>
      <c r="CD239" s="4188"/>
      <c r="CE239" s="4188"/>
      <c r="CF239" s="4191"/>
      <c r="CG239" s="4204"/>
    </row>
    <row r="240" spans="1:85" ht="14.25" customHeight="1" thickBot="1">
      <c r="A240" s="4195"/>
      <c r="B240" s="1195"/>
      <c r="C240" s="838"/>
      <c r="D240" s="4211"/>
      <c r="E240" s="4212"/>
      <c r="F240" s="983"/>
      <c r="G240" s="984"/>
      <c r="H240" s="4192"/>
      <c r="I240" s="1063"/>
      <c r="J240" s="986"/>
      <c r="K240" s="986"/>
      <c r="L240" s="986"/>
      <c r="M240" s="4192"/>
      <c r="N240" s="4195"/>
      <c r="O240" s="987"/>
      <c r="P240" s="985"/>
      <c r="Q240" s="4195"/>
      <c r="R240" s="4189"/>
      <c r="S240" s="4189"/>
      <c r="T240" s="4192"/>
      <c r="U240" s="818"/>
      <c r="V240" s="981">
        <v>10</v>
      </c>
      <c r="W240" s="1068"/>
      <c r="X240" s="1121"/>
      <c r="Y240" s="1121"/>
      <c r="Z240" s="983"/>
      <c r="AA240" s="989"/>
      <c r="AB240" s="989"/>
      <c r="AC240" s="989"/>
      <c r="AD240" s="990"/>
      <c r="AE240" s="871"/>
      <c r="AF240" s="1071"/>
      <c r="AG240" s="991"/>
      <c r="AH240" s="991"/>
      <c r="AI240" s="991"/>
      <c r="AJ240" s="992"/>
      <c r="AK240" s="1073"/>
      <c r="AL240" s="994"/>
      <c r="AM240" s="994"/>
      <c r="AN240" s="1074"/>
      <c r="AO240" s="798"/>
      <c r="AP240" s="1075"/>
      <c r="AQ240" s="985"/>
      <c r="AR240" s="881"/>
      <c r="AS240" s="1147" t="e">
        <f t="shared" si="0"/>
        <v>#DIV/0!</v>
      </c>
      <c r="AT240" s="1148" t="e">
        <f t="shared" si="1"/>
        <v>#DIV/0!</v>
      </c>
      <c r="AU240" s="1148" t="e">
        <f t="shared" si="2"/>
        <v>#DIV/0!</v>
      </c>
      <c r="AV240" s="1148" t="e">
        <f t="shared" si="3"/>
        <v>#DIV/0!</v>
      </c>
      <c r="AW240" s="1149" t="e">
        <f t="shared" si="33"/>
        <v>#DIV/0!</v>
      </c>
      <c r="AX240" s="1149" t="e">
        <f t="shared" si="34"/>
        <v>#DIV/0!</v>
      </c>
      <c r="AY240" s="1149" t="e">
        <f t="shared" si="35"/>
        <v>#DIV/0!</v>
      </c>
      <c r="AZ240" s="1149" t="e">
        <f t="shared" si="7"/>
        <v>#DIV/0!</v>
      </c>
      <c r="BA240" s="1150" t="e">
        <f t="shared" si="8"/>
        <v>#DIV/0!</v>
      </c>
      <c r="BB240" s="1150" t="e">
        <f t="shared" si="9"/>
        <v>#DIV/0!</v>
      </c>
      <c r="BC240" s="1150" t="e">
        <f t="shared" si="10"/>
        <v>#DIV/0!</v>
      </c>
      <c r="BD240" s="1150" t="e">
        <f t="shared" si="11"/>
        <v>#DIV/0!</v>
      </c>
      <c r="BE240" s="1080">
        <v>0.2</v>
      </c>
      <c r="BF240" s="1080">
        <v>0.8</v>
      </c>
      <c r="BG240" s="1150" t="e">
        <f t="shared" si="12"/>
        <v>#DIV/0!</v>
      </c>
      <c r="BH240" s="1150" t="e">
        <f t="shared" si="13"/>
        <v>#DIV/0!</v>
      </c>
      <c r="BI240" s="1150" t="e">
        <f t="shared" si="14"/>
        <v>#DIV/0!</v>
      </c>
      <c r="BJ240" s="1150" t="e">
        <f t="shared" si="100"/>
        <v>#DIV/0!</v>
      </c>
      <c r="BK240" s="1150" t="e">
        <f t="shared" si="100"/>
        <v>#DIV/0!</v>
      </c>
      <c r="BL240" s="1150" t="e">
        <f t="shared" si="16"/>
        <v>#DIV/0!</v>
      </c>
      <c r="BM240" s="1150" t="e">
        <f t="shared" si="17"/>
        <v>#DIV/0!</v>
      </c>
      <c r="BN240" s="1150" t="e">
        <f t="shared" si="18"/>
        <v>#DIV/0!</v>
      </c>
      <c r="BO240" s="1150" t="e">
        <f t="shared" si="101"/>
        <v>#DIV/0!</v>
      </c>
      <c r="BP240" s="1150" t="e">
        <f t="shared" si="101"/>
        <v>#DIV/0!</v>
      </c>
      <c r="BQ240" s="1150" t="e">
        <f t="shared" si="101"/>
        <v>#DIV/0!</v>
      </c>
      <c r="BR240" s="1150" t="e">
        <f t="shared" si="101"/>
        <v>#DIV/0!</v>
      </c>
      <c r="BS240" s="4189"/>
      <c r="BT240" s="4189"/>
      <c r="BU240" s="4189"/>
      <c r="BV240" s="4189"/>
      <c r="BW240" s="4189"/>
      <c r="BX240" s="4189"/>
      <c r="BY240" s="4189"/>
      <c r="BZ240" s="4189"/>
      <c r="CA240" s="4192"/>
      <c r="CC240" s="4195"/>
      <c r="CD240" s="4189"/>
      <c r="CE240" s="4189"/>
      <c r="CF240" s="4192"/>
      <c r="CG240" s="4205"/>
    </row>
    <row r="241" spans="1:85" ht="14.25" customHeight="1">
      <c r="A241" s="4206">
        <v>26</v>
      </c>
      <c r="B241" s="3418"/>
      <c r="C241" s="1308"/>
      <c r="D241" s="4213"/>
      <c r="E241" s="4208"/>
      <c r="F241" s="858"/>
      <c r="G241" s="950"/>
      <c r="H241" s="4214"/>
      <c r="I241" s="860"/>
      <c r="J241" s="861"/>
      <c r="K241" s="861"/>
      <c r="L241" s="861"/>
      <c r="M241" s="4215"/>
      <c r="N241" s="4198"/>
      <c r="O241" s="954"/>
      <c r="P241" s="951"/>
      <c r="Q241" s="4199"/>
      <c r="R241" s="4200"/>
      <c r="S241" s="4200"/>
      <c r="T241" s="4201"/>
      <c r="U241" s="818"/>
      <c r="V241" s="867">
        <v>1</v>
      </c>
      <c r="W241" s="954"/>
      <c r="X241" s="1122"/>
      <c r="Y241" s="1122"/>
      <c r="Z241" s="858"/>
      <c r="AA241" s="869"/>
      <c r="AB241" s="869"/>
      <c r="AC241" s="869"/>
      <c r="AD241" s="870"/>
      <c r="AE241" s="871"/>
      <c r="AF241" s="1086"/>
      <c r="AG241" s="874"/>
      <c r="AH241" s="874"/>
      <c r="AI241" s="874"/>
      <c r="AJ241" s="875"/>
      <c r="AK241" s="1041"/>
      <c r="AL241" s="877"/>
      <c r="AM241" s="877"/>
      <c r="AN241" s="878"/>
      <c r="AO241" s="798"/>
      <c r="AP241" s="879"/>
      <c r="AQ241" s="880"/>
      <c r="AR241" s="881"/>
      <c r="AS241" s="1139" t="e">
        <f t="shared" si="0"/>
        <v>#DIV/0!</v>
      </c>
      <c r="AT241" s="1140" t="e">
        <f t="shared" si="1"/>
        <v>#DIV/0!</v>
      </c>
      <c r="AU241" s="1140" t="e">
        <f t="shared" si="2"/>
        <v>#DIV/0!</v>
      </c>
      <c r="AV241" s="1140" t="e">
        <f t="shared" si="3"/>
        <v>#DIV/0!</v>
      </c>
      <c r="AW241" s="1141" t="e">
        <f t="shared" si="33"/>
        <v>#DIV/0!</v>
      </c>
      <c r="AX241" s="1141" t="e">
        <f t="shared" si="34"/>
        <v>#DIV/0!</v>
      </c>
      <c r="AY241" s="1141" t="e">
        <f t="shared" si="35"/>
        <v>#DIV/0!</v>
      </c>
      <c r="AZ241" s="1141" t="e">
        <f t="shared" si="7"/>
        <v>#DIV/0!</v>
      </c>
      <c r="BA241" s="1142" t="e">
        <f t="shared" si="8"/>
        <v>#DIV/0!</v>
      </c>
      <c r="BB241" s="1142" t="e">
        <f t="shared" si="9"/>
        <v>#DIV/0!</v>
      </c>
      <c r="BC241" s="1142" t="e">
        <f t="shared" si="10"/>
        <v>#DIV/0!</v>
      </c>
      <c r="BD241" s="1142" t="e">
        <f t="shared" si="11"/>
        <v>#DIV/0!</v>
      </c>
      <c r="BE241" s="886">
        <v>0.2</v>
      </c>
      <c r="BF241" s="886">
        <v>0.8</v>
      </c>
      <c r="BG241" s="1142" t="e">
        <f t="shared" si="12"/>
        <v>#DIV/0!</v>
      </c>
      <c r="BH241" s="1142" t="e">
        <f t="shared" si="13"/>
        <v>#DIV/0!</v>
      </c>
      <c r="BI241" s="1142" t="e">
        <f t="shared" si="14"/>
        <v>#DIV/0!</v>
      </c>
      <c r="BJ241" s="1142" t="e">
        <f t="shared" si="100"/>
        <v>#DIV/0!</v>
      </c>
      <c r="BK241" s="1142" t="e">
        <f t="shared" si="100"/>
        <v>#DIV/0!</v>
      </c>
      <c r="BL241" s="1142" t="e">
        <f t="shared" si="16"/>
        <v>#DIV/0!</v>
      </c>
      <c r="BM241" s="1142" t="e">
        <f t="shared" si="17"/>
        <v>#DIV/0!</v>
      </c>
      <c r="BN241" s="1142" t="e">
        <f t="shared" si="18"/>
        <v>#DIV/0!</v>
      </c>
      <c r="BO241" s="1142" t="e">
        <f t="shared" si="101"/>
        <v>#DIV/0!</v>
      </c>
      <c r="BP241" s="1142" t="e">
        <f t="shared" si="101"/>
        <v>#DIV/0!</v>
      </c>
      <c r="BQ241" s="1142" t="e">
        <f t="shared" si="101"/>
        <v>#DIV/0!</v>
      </c>
      <c r="BR241" s="1142" t="e">
        <f t="shared" si="101"/>
        <v>#DIV/0!</v>
      </c>
      <c r="BS241" s="4197" t="e">
        <f t="shared" ref="BS241:BV241" si="102">AVERAGEIF(BO241:BO250,"&lt;&gt;#¡DIV/0!")</f>
        <v>#DIV/0!</v>
      </c>
      <c r="BT241" s="4197" t="e">
        <f t="shared" si="102"/>
        <v>#DIV/0!</v>
      </c>
      <c r="BU241" s="4197" t="e">
        <f t="shared" si="102"/>
        <v>#DIV/0!</v>
      </c>
      <c r="BV241" s="4197" t="e">
        <f t="shared" si="102"/>
        <v>#DIV/0!</v>
      </c>
      <c r="BW241" s="4187" t="e">
        <f>+C241*BS241</f>
        <v>#DIV/0!</v>
      </c>
      <c r="BX241" s="4187" t="e">
        <f>+C241*BT241</f>
        <v>#DIV/0!</v>
      </c>
      <c r="BY241" s="4187" t="e">
        <f>+C241*BU241</f>
        <v>#DIV/0!</v>
      </c>
      <c r="BZ241" s="4187" t="e">
        <f>+C241*BV241</f>
        <v>#DIV/0!</v>
      </c>
      <c r="CA241" s="4190" t="e">
        <f>SUM(BW241:BZ250)</f>
        <v>#DIV/0!</v>
      </c>
      <c r="CC241" s="4193" t="e">
        <f t="shared" ref="CC241:CF241" si="103">+Q241/$N$241</f>
        <v>#DIV/0!</v>
      </c>
      <c r="CD241" s="4196" t="e">
        <f t="shared" si="103"/>
        <v>#DIV/0!</v>
      </c>
      <c r="CE241" s="4196" t="e">
        <f t="shared" si="103"/>
        <v>#DIV/0!</v>
      </c>
      <c r="CF241" s="4202" t="e">
        <f t="shared" si="103"/>
        <v>#DIV/0!</v>
      </c>
      <c r="CG241" s="4203" t="e">
        <f>AVERAGE(CC241:CF250)</f>
        <v>#DIV/0!</v>
      </c>
    </row>
    <row r="242" spans="1:85" ht="14.25" customHeight="1">
      <c r="A242" s="4194"/>
      <c r="B242" s="1614"/>
      <c r="C242" s="842"/>
      <c r="D242" s="4209"/>
      <c r="E242" s="4210"/>
      <c r="F242" s="898"/>
      <c r="G242" s="964"/>
      <c r="H242" s="4191"/>
      <c r="I242" s="899"/>
      <c r="J242" s="900"/>
      <c r="K242" s="900"/>
      <c r="L242" s="900"/>
      <c r="M242" s="4191"/>
      <c r="N242" s="4194"/>
      <c r="O242" s="927"/>
      <c r="P242" s="901"/>
      <c r="Q242" s="4194"/>
      <c r="R242" s="4188"/>
      <c r="S242" s="4188"/>
      <c r="T242" s="4191"/>
      <c r="U242" s="818"/>
      <c r="V242" s="906">
        <v>2</v>
      </c>
      <c r="W242" s="1090"/>
      <c r="X242" s="1120"/>
      <c r="Y242" s="1120"/>
      <c r="Z242" s="898"/>
      <c r="AA242" s="908"/>
      <c r="AB242" s="908"/>
      <c r="AC242" s="908"/>
      <c r="AD242" s="909"/>
      <c r="AE242" s="871"/>
      <c r="AF242" s="1028"/>
      <c r="AG242" s="929"/>
      <c r="AH242" s="929"/>
      <c r="AI242" s="929"/>
      <c r="AJ242" s="930"/>
      <c r="AK242" s="1029"/>
      <c r="AL242" s="914"/>
      <c r="AM242" s="914"/>
      <c r="AN242" s="915"/>
      <c r="AO242" s="798"/>
      <c r="AP242" s="1050"/>
      <c r="AQ242" s="901"/>
      <c r="AR242" s="881"/>
      <c r="AS242" s="1143" t="e">
        <f t="shared" si="0"/>
        <v>#DIV/0!</v>
      </c>
      <c r="AT242" s="1144" t="e">
        <f t="shared" si="1"/>
        <v>#DIV/0!</v>
      </c>
      <c r="AU242" s="1144" t="e">
        <f t="shared" si="2"/>
        <v>#DIV/0!</v>
      </c>
      <c r="AV242" s="1144" t="e">
        <f t="shared" si="3"/>
        <v>#DIV/0!</v>
      </c>
      <c r="AW242" s="1145" t="e">
        <f t="shared" si="33"/>
        <v>#DIV/0!</v>
      </c>
      <c r="AX242" s="1145" t="e">
        <f t="shared" si="34"/>
        <v>#DIV/0!</v>
      </c>
      <c r="AY242" s="1145" t="e">
        <f t="shared" si="35"/>
        <v>#DIV/0!</v>
      </c>
      <c r="AZ242" s="1145" t="e">
        <f t="shared" si="7"/>
        <v>#DIV/0!</v>
      </c>
      <c r="BA242" s="1146" t="e">
        <f t="shared" si="8"/>
        <v>#DIV/0!</v>
      </c>
      <c r="BB242" s="1146" t="e">
        <f t="shared" si="9"/>
        <v>#DIV/0!</v>
      </c>
      <c r="BC242" s="1146" t="e">
        <f t="shared" si="10"/>
        <v>#DIV/0!</v>
      </c>
      <c r="BD242" s="1146" t="e">
        <f t="shared" si="11"/>
        <v>#DIV/0!</v>
      </c>
      <c r="BE242" s="921">
        <v>0.2</v>
      </c>
      <c r="BF242" s="921">
        <v>0.8</v>
      </c>
      <c r="BG242" s="1146" t="e">
        <f t="shared" si="12"/>
        <v>#DIV/0!</v>
      </c>
      <c r="BH242" s="1146" t="e">
        <f t="shared" si="13"/>
        <v>#DIV/0!</v>
      </c>
      <c r="BI242" s="1146" t="e">
        <f t="shared" si="14"/>
        <v>#DIV/0!</v>
      </c>
      <c r="BJ242" s="1146" t="e">
        <f t="shared" si="100"/>
        <v>#DIV/0!</v>
      </c>
      <c r="BK242" s="1146" t="e">
        <f t="shared" si="100"/>
        <v>#DIV/0!</v>
      </c>
      <c r="BL242" s="1146" t="e">
        <f t="shared" si="16"/>
        <v>#DIV/0!</v>
      </c>
      <c r="BM242" s="1146" t="e">
        <f t="shared" si="17"/>
        <v>#DIV/0!</v>
      </c>
      <c r="BN242" s="1146" t="e">
        <f t="shared" si="18"/>
        <v>#DIV/0!</v>
      </c>
      <c r="BO242" s="1146" t="e">
        <f t="shared" si="101"/>
        <v>#DIV/0!</v>
      </c>
      <c r="BP242" s="1146" t="e">
        <f t="shared" si="101"/>
        <v>#DIV/0!</v>
      </c>
      <c r="BQ242" s="1146" t="e">
        <f t="shared" si="101"/>
        <v>#DIV/0!</v>
      </c>
      <c r="BR242" s="1146" t="e">
        <f t="shared" si="101"/>
        <v>#DIV/0!</v>
      </c>
      <c r="BS242" s="4188"/>
      <c r="BT242" s="4188"/>
      <c r="BU242" s="4188"/>
      <c r="BV242" s="4188"/>
      <c r="BW242" s="4188"/>
      <c r="BX242" s="4188"/>
      <c r="BY242" s="4188"/>
      <c r="BZ242" s="4188"/>
      <c r="CA242" s="4191"/>
      <c r="CC242" s="4194"/>
      <c r="CD242" s="4188"/>
      <c r="CE242" s="4188"/>
      <c r="CF242" s="4191"/>
      <c r="CG242" s="4204"/>
    </row>
    <row r="243" spans="1:85" ht="14.25" customHeight="1">
      <c r="A243" s="4194"/>
      <c r="B243" s="1614"/>
      <c r="C243" s="842"/>
      <c r="D243" s="4209"/>
      <c r="E243" s="4210"/>
      <c r="F243" s="898"/>
      <c r="G243" s="964"/>
      <c r="H243" s="4191"/>
      <c r="I243" s="899"/>
      <c r="J243" s="900"/>
      <c r="K243" s="900"/>
      <c r="L243" s="900"/>
      <c r="M243" s="4191"/>
      <c r="N243" s="4194"/>
      <c r="O243" s="927"/>
      <c r="P243" s="901"/>
      <c r="Q243" s="4194"/>
      <c r="R243" s="4188"/>
      <c r="S243" s="4188"/>
      <c r="T243" s="4191"/>
      <c r="U243" s="818"/>
      <c r="V243" s="906">
        <v>3</v>
      </c>
      <c r="W243" s="1090"/>
      <c r="X243" s="1120"/>
      <c r="Y243" s="1120"/>
      <c r="Z243" s="898"/>
      <c r="AA243" s="908"/>
      <c r="AB243" s="908"/>
      <c r="AC243" s="908"/>
      <c r="AD243" s="909"/>
      <c r="AE243" s="871"/>
      <c r="AF243" s="1028"/>
      <c r="AG243" s="929"/>
      <c r="AH243" s="929"/>
      <c r="AI243" s="929"/>
      <c r="AJ243" s="930"/>
      <c r="AK243" s="1029"/>
      <c r="AL243" s="914"/>
      <c r="AM243" s="914"/>
      <c r="AN243" s="915"/>
      <c r="AO243" s="798"/>
      <c r="AP243" s="1050"/>
      <c r="AQ243" s="901"/>
      <c r="AR243" s="881"/>
      <c r="AS243" s="1143" t="e">
        <f t="shared" si="0"/>
        <v>#DIV/0!</v>
      </c>
      <c r="AT243" s="1144" t="e">
        <f t="shared" si="1"/>
        <v>#DIV/0!</v>
      </c>
      <c r="AU243" s="1144" t="e">
        <f t="shared" si="2"/>
        <v>#DIV/0!</v>
      </c>
      <c r="AV243" s="1144" t="e">
        <f t="shared" si="3"/>
        <v>#DIV/0!</v>
      </c>
      <c r="AW243" s="1145" t="e">
        <f t="shared" si="33"/>
        <v>#DIV/0!</v>
      </c>
      <c r="AX243" s="1145" t="e">
        <f t="shared" si="34"/>
        <v>#DIV/0!</v>
      </c>
      <c r="AY243" s="1145" t="e">
        <f t="shared" si="35"/>
        <v>#DIV/0!</v>
      </c>
      <c r="AZ243" s="1145" t="e">
        <f t="shared" si="7"/>
        <v>#DIV/0!</v>
      </c>
      <c r="BA243" s="1146" t="e">
        <f t="shared" si="8"/>
        <v>#DIV/0!</v>
      </c>
      <c r="BB243" s="1146" t="e">
        <f t="shared" si="9"/>
        <v>#DIV/0!</v>
      </c>
      <c r="BC243" s="1146" t="e">
        <f t="shared" si="10"/>
        <v>#DIV/0!</v>
      </c>
      <c r="BD243" s="1146" t="e">
        <f t="shared" si="11"/>
        <v>#DIV/0!</v>
      </c>
      <c r="BE243" s="921">
        <v>0.2</v>
      </c>
      <c r="BF243" s="921">
        <v>0.8</v>
      </c>
      <c r="BG243" s="1146" t="e">
        <f t="shared" si="12"/>
        <v>#DIV/0!</v>
      </c>
      <c r="BH243" s="1146" t="e">
        <f t="shared" si="13"/>
        <v>#DIV/0!</v>
      </c>
      <c r="BI243" s="1146" t="e">
        <f t="shared" si="14"/>
        <v>#DIV/0!</v>
      </c>
      <c r="BJ243" s="1146" t="e">
        <f t="shared" si="100"/>
        <v>#DIV/0!</v>
      </c>
      <c r="BK243" s="1146" t="e">
        <f t="shared" si="100"/>
        <v>#DIV/0!</v>
      </c>
      <c r="BL243" s="1146" t="e">
        <f t="shared" si="16"/>
        <v>#DIV/0!</v>
      </c>
      <c r="BM243" s="1146" t="e">
        <f t="shared" si="17"/>
        <v>#DIV/0!</v>
      </c>
      <c r="BN243" s="1146" t="e">
        <f t="shared" si="18"/>
        <v>#DIV/0!</v>
      </c>
      <c r="BO243" s="1146" t="e">
        <f t="shared" si="101"/>
        <v>#DIV/0!</v>
      </c>
      <c r="BP243" s="1146" t="e">
        <f t="shared" si="101"/>
        <v>#DIV/0!</v>
      </c>
      <c r="BQ243" s="1146" t="e">
        <f t="shared" si="101"/>
        <v>#DIV/0!</v>
      </c>
      <c r="BR243" s="1146" t="e">
        <f t="shared" si="101"/>
        <v>#DIV/0!</v>
      </c>
      <c r="BS243" s="4188"/>
      <c r="BT243" s="4188"/>
      <c r="BU243" s="4188"/>
      <c r="BV243" s="4188"/>
      <c r="BW243" s="4188"/>
      <c r="BX243" s="4188"/>
      <c r="BY243" s="4188"/>
      <c r="BZ243" s="4188"/>
      <c r="CA243" s="4191"/>
      <c r="CC243" s="4194"/>
      <c r="CD243" s="4188"/>
      <c r="CE243" s="4188"/>
      <c r="CF243" s="4191"/>
      <c r="CG243" s="4204"/>
    </row>
    <row r="244" spans="1:85" ht="14.25" customHeight="1">
      <c r="A244" s="4194"/>
      <c r="B244" s="1614"/>
      <c r="C244" s="842"/>
      <c r="D244" s="4209"/>
      <c r="E244" s="4210"/>
      <c r="F244" s="898"/>
      <c r="G244" s="964"/>
      <c r="H244" s="4191"/>
      <c r="I244" s="899"/>
      <c r="J244" s="900"/>
      <c r="K244" s="900"/>
      <c r="L244" s="900"/>
      <c r="M244" s="4191"/>
      <c r="N244" s="4194"/>
      <c r="O244" s="927"/>
      <c r="P244" s="901"/>
      <c r="Q244" s="4194"/>
      <c r="R244" s="4188"/>
      <c r="S244" s="4188"/>
      <c r="T244" s="4191"/>
      <c r="U244" s="818"/>
      <c r="V244" s="906">
        <v>4</v>
      </c>
      <c r="W244" s="1090"/>
      <c r="X244" s="1120"/>
      <c r="Y244" s="1120"/>
      <c r="Z244" s="898"/>
      <c r="AA244" s="908"/>
      <c r="AB244" s="908"/>
      <c r="AC244" s="908"/>
      <c r="AD244" s="909"/>
      <c r="AE244" s="871"/>
      <c r="AF244" s="1028"/>
      <c r="AG244" s="929"/>
      <c r="AH244" s="929"/>
      <c r="AI244" s="929"/>
      <c r="AJ244" s="930"/>
      <c r="AK244" s="1029"/>
      <c r="AL244" s="914"/>
      <c r="AM244" s="914"/>
      <c r="AN244" s="915"/>
      <c r="AO244" s="798"/>
      <c r="AP244" s="1050"/>
      <c r="AQ244" s="901"/>
      <c r="AR244" s="881"/>
      <c r="AS244" s="1143" t="e">
        <f t="shared" si="0"/>
        <v>#DIV/0!</v>
      </c>
      <c r="AT244" s="1144" t="e">
        <f t="shared" si="1"/>
        <v>#DIV/0!</v>
      </c>
      <c r="AU244" s="1144" t="e">
        <f t="shared" si="2"/>
        <v>#DIV/0!</v>
      </c>
      <c r="AV244" s="1144" t="e">
        <f t="shared" si="3"/>
        <v>#DIV/0!</v>
      </c>
      <c r="AW244" s="1145" t="e">
        <f t="shared" si="33"/>
        <v>#DIV/0!</v>
      </c>
      <c r="AX244" s="1145" t="e">
        <f t="shared" si="34"/>
        <v>#DIV/0!</v>
      </c>
      <c r="AY244" s="1145" t="e">
        <f t="shared" si="35"/>
        <v>#DIV/0!</v>
      </c>
      <c r="AZ244" s="1145" t="e">
        <f t="shared" si="7"/>
        <v>#DIV/0!</v>
      </c>
      <c r="BA244" s="1146" t="e">
        <f t="shared" si="8"/>
        <v>#DIV/0!</v>
      </c>
      <c r="BB244" s="1146" t="e">
        <f t="shared" si="9"/>
        <v>#DIV/0!</v>
      </c>
      <c r="BC244" s="1146" t="e">
        <f t="shared" si="10"/>
        <v>#DIV/0!</v>
      </c>
      <c r="BD244" s="1146" t="e">
        <f t="shared" si="11"/>
        <v>#DIV/0!</v>
      </c>
      <c r="BE244" s="921">
        <v>0.2</v>
      </c>
      <c r="BF244" s="921">
        <v>0.8</v>
      </c>
      <c r="BG244" s="1146" t="e">
        <f t="shared" si="12"/>
        <v>#DIV/0!</v>
      </c>
      <c r="BH244" s="1146" t="e">
        <f t="shared" si="13"/>
        <v>#DIV/0!</v>
      </c>
      <c r="BI244" s="1146" t="e">
        <f t="shared" si="14"/>
        <v>#DIV/0!</v>
      </c>
      <c r="BJ244" s="1146" t="e">
        <f t="shared" si="100"/>
        <v>#DIV/0!</v>
      </c>
      <c r="BK244" s="1146" t="e">
        <f t="shared" si="100"/>
        <v>#DIV/0!</v>
      </c>
      <c r="BL244" s="1146" t="e">
        <f t="shared" si="16"/>
        <v>#DIV/0!</v>
      </c>
      <c r="BM244" s="1146" t="e">
        <f t="shared" si="17"/>
        <v>#DIV/0!</v>
      </c>
      <c r="BN244" s="1146" t="e">
        <f t="shared" si="18"/>
        <v>#DIV/0!</v>
      </c>
      <c r="BO244" s="1146" t="e">
        <f t="shared" si="101"/>
        <v>#DIV/0!</v>
      </c>
      <c r="BP244" s="1146" t="e">
        <f t="shared" si="101"/>
        <v>#DIV/0!</v>
      </c>
      <c r="BQ244" s="1146" t="e">
        <f t="shared" si="101"/>
        <v>#DIV/0!</v>
      </c>
      <c r="BR244" s="1146" t="e">
        <f t="shared" si="101"/>
        <v>#DIV/0!</v>
      </c>
      <c r="BS244" s="4188"/>
      <c r="BT244" s="4188"/>
      <c r="BU244" s="4188"/>
      <c r="BV244" s="4188"/>
      <c r="BW244" s="4188"/>
      <c r="BX244" s="4188"/>
      <c r="BY244" s="4188"/>
      <c r="BZ244" s="4188"/>
      <c r="CA244" s="4191"/>
      <c r="CC244" s="4194"/>
      <c r="CD244" s="4188"/>
      <c r="CE244" s="4188"/>
      <c r="CF244" s="4191"/>
      <c r="CG244" s="4204"/>
    </row>
    <row r="245" spans="1:85" ht="14.25" customHeight="1">
      <c r="A245" s="4194"/>
      <c r="B245" s="1614"/>
      <c r="C245" s="842"/>
      <c r="D245" s="4209"/>
      <c r="E245" s="4210"/>
      <c r="F245" s="898"/>
      <c r="G245" s="964"/>
      <c r="H245" s="4191"/>
      <c r="I245" s="899"/>
      <c r="J245" s="900"/>
      <c r="K245" s="900"/>
      <c r="L245" s="900"/>
      <c r="M245" s="4191"/>
      <c r="N245" s="4194"/>
      <c r="O245" s="927"/>
      <c r="P245" s="901"/>
      <c r="Q245" s="4194"/>
      <c r="R245" s="4188"/>
      <c r="S245" s="4188"/>
      <c r="T245" s="4191"/>
      <c r="U245" s="818"/>
      <c r="V245" s="906">
        <v>5</v>
      </c>
      <c r="W245" s="1090"/>
      <c r="X245" s="1120"/>
      <c r="Y245" s="1120"/>
      <c r="Z245" s="898"/>
      <c r="AA245" s="908"/>
      <c r="AB245" s="908"/>
      <c r="AC245" s="908"/>
      <c r="AD245" s="909"/>
      <c r="AE245" s="871"/>
      <c r="AF245" s="1028"/>
      <c r="AG245" s="929"/>
      <c r="AH245" s="929"/>
      <c r="AI245" s="929"/>
      <c r="AJ245" s="930"/>
      <c r="AK245" s="1029"/>
      <c r="AL245" s="914"/>
      <c r="AM245" s="914"/>
      <c r="AN245" s="915"/>
      <c r="AO245" s="798"/>
      <c r="AP245" s="1050"/>
      <c r="AQ245" s="901"/>
      <c r="AR245" s="881"/>
      <c r="AS245" s="1143" t="e">
        <f t="shared" si="0"/>
        <v>#DIV/0!</v>
      </c>
      <c r="AT245" s="1144" t="e">
        <f t="shared" si="1"/>
        <v>#DIV/0!</v>
      </c>
      <c r="AU245" s="1144" t="e">
        <f t="shared" si="2"/>
        <v>#DIV/0!</v>
      </c>
      <c r="AV245" s="1144" t="e">
        <f t="shared" si="3"/>
        <v>#DIV/0!</v>
      </c>
      <c r="AW245" s="1145" t="e">
        <f t="shared" si="33"/>
        <v>#DIV/0!</v>
      </c>
      <c r="AX245" s="1145" t="e">
        <f t="shared" si="34"/>
        <v>#DIV/0!</v>
      </c>
      <c r="AY245" s="1145" t="e">
        <f t="shared" si="35"/>
        <v>#DIV/0!</v>
      </c>
      <c r="AZ245" s="1145" t="e">
        <f t="shared" si="7"/>
        <v>#DIV/0!</v>
      </c>
      <c r="BA245" s="1146" t="e">
        <f t="shared" si="8"/>
        <v>#DIV/0!</v>
      </c>
      <c r="BB245" s="1146" t="e">
        <f t="shared" si="9"/>
        <v>#DIV/0!</v>
      </c>
      <c r="BC245" s="1146" t="e">
        <f t="shared" si="10"/>
        <v>#DIV/0!</v>
      </c>
      <c r="BD245" s="1146" t="e">
        <f t="shared" si="11"/>
        <v>#DIV/0!</v>
      </c>
      <c r="BE245" s="921">
        <v>0.2</v>
      </c>
      <c r="BF245" s="921">
        <v>0.8</v>
      </c>
      <c r="BG245" s="1146" t="e">
        <f t="shared" si="12"/>
        <v>#DIV/0!</v>
      </c>
      <c r="BH245" s="1146" t="e">
        <f t="shared" si="13"/>
        <v>#DIV/0!</v>
      </c>
      <c r="BI245" s="1146" t="e">
        <f t="shared" si="14"/>
        <v>#DIV/0!</v>
      </c>
      <c r="BJ245" s="1146" t="e">
        <f t="shared" si="100"/>
        <v>#DIV/0!</v>
      </c>
      <c r="BK245" s="1146" t="e">
        <f t="shared" si="100"/>
        <v>#DIV/0!</v>
      </c>
      <c r="BL245" s="1146" t="e">
        <f t="shared" si="16"/>
        <v>#DIV/0!</v>
      </c>
      <c r="BM245" s="1146" t="e">
        <f t="shared" si="17"/>
        <v>#DIV/0!</v>
      </c>
      <c r="BN245" s="1146" t="e">
        <f t="shared" si="18"/>
        <v>#DIV/0!</v>
      </c>
      <c r="BO245" s="1146" t="e">
        <f t="shared" si="101"/>
        <v>#DIV/0!</v>
      </c>
      <c r="BP245" s="1146" t="e">
        <f t="shared" si="101"/>
        <v>#DIV/0!</v>
      </c>
      <c r="BQ245" s="1146" t="e">
        <f t="shared" si="101"/>
        <v>#DIV/0!</v>
      </c>
      <c r="BR245" s="1146" t="e">
        <f t="shared" si="101"/>
        <v>#DIV/0!</v>
      </c>
      <c r="BS245" s="4188"/>
      <c r="BT245" s="4188"/>
      <c r="BU245" s="4188"/>
      <c r="BV245" s="4188"/>
      <c r="BW245" s="4188"/>
      <c r="BX245" s="4188"/>
      <c r="BY245" s="4188"/>
      <c r="BZ245" s="4188"/>
      <c r="CA245" s="4191"/>
      <c r="CC245" s="4194"/>
      <c r="CD245" s="4188"/>
      <c r="CE245" s="4188"/>
      <c r="CF245" s="4191"/>
      <c r="CG245" s="4204"/>
    </row>
    <row r="246" spans="1:85" ht="14.25" customHeight="1">
      <c r="A246" s="4194"/>
      <c r="B246" s="1614"/>
      <c r="C246" s="842"/>
      <c r="D246" s="4209"/>
      <c r="E246" s="4210"/>
      <c r="F246" s="898"/>
      <c r="G246" s="964"/>
      <c r="H246" s="4191"/>
      <c r="I246" s="899"/>
      <c r="J246" s="900"/>
      <c r="K246" s="900"/>
      <c r="L246" s="900"/>
      <c r="M246" s="4191"/>
      <c r="N246" s="4194"/>
      <c r="O246" s="927"/>
      <c r="P246" s="901"/>
      <c r="Q246" s="4194"/>
      <c r="R246" s="4188"/>
      <c r="S246" s="4188"/>
      <c r="T246" s="4191"/>
      <c r="U246" s="818"/>
      <c r="V246" s="906">
        <v>6</v>
      </c>
      <c r="W246" s="1090"/>
      <c r="X246" s="1120"/>
      <c r="Y246" s="1120"/>
      <c r="Z246" s="898"/>
      <c r="AA246" s="908"/>
      <c r="AB246" s="908"/>
      <c r="AC246" s="908"/>
      <c r="AD246" s="909"/>
      <c r="AE246" s="871"/>
      <c r="AF246" s="1028"/>
      <c r="AG246" s="929"/>
      <c r="AH246" s="929"/>
      <c r="AI246" s="929"/>
      <c r="AJ246" s="930"/>
      <c r="AK246" s="1029"/>
      <c r="AL246" s="914"/>
      <c r="AM246" s="914"/>
      <c r="AN246" s="915"/>
      <c r="AO246" s="798"/>
      <c r="AP246" s="1050"/>
      <c r="AQ246" s="901"/>
      <c r="AR246" s="881"/>
      <c r="AS246" s="1143" t="e">
        <f t="shared" si="0"/>
        <v>#DIV/0!</v>
      </c>
      <c r="AT246" s="1144" t="e">
        <f t="shared" si="1"/>
        <v>#DIV/0!</v>
      </c>
      <c r="AU246" s="1144" t="e">
        <f t="shared" si="2"/>
        <v>#DIV/0!</v>
      </c>
      <c r="AV246" s="1144" t="e">
        <f t="shared" si="3"/>
        <v>#DIV/0!</v>
      </c>
      <c r="AW246" s="1145" t="e">
        <f t="shared" si="33"/>
        <v>#DIV/0!</v>
      </c>
      <c r="AX246" s="1145" t="e">
        <f t="shared" si="34"/>
        <v>#DIV/0!</v>
      </c>
      <c r="AY246" s="1145" t="e">
        <f t="shared" si="35"/>
        <v>#DIV/0!</v>
      </c>
      <c r="AZ246" s="1145" t="e">
        <f t="shared" si="7"/>
        <v>#DIV/0!</v>
      </c>
      <c r="BA246" s="1146" t="e">
        <f t="shared" si="8"/>
        <v>#DIV/0!</v>
      </c>
      <c r="BB246" s="1146" t="e">
        <f t="shared" si="9"/>
        <v>#DIV/0!</v>
      </c>
      <c r="BC246" s="1146" t="e">
        <f t="shared" si="10"/>
        <v>#DIV/0!</v>
      </c>
      <c r="BD246" s="1146" t="e">
        <f t="shared" si="11"/>
        <v>#DIV/0!</v>
      </c>
      <c r="BE246" s="921">
        <v>0.2</v>
      </c>
      <c r="BF246" s="921">
        <v>0.8</v>
      </c>
      <c r="BG246" s="1146" t="e">
        <f t="shared" si="12"/>
        <v>#DIV/0!</v>
      </c>
      <c r="BH246" s="1146" t="e">
        <f t="shared" si="13"/>
        <v>#DIV/0!</v>
      </c>
      <c r="BI246" s="1146" t="e">
        <f t="shared" si="14"/>
        <v>#DIV/0!</v>
      </c>
      <c r="BJ246" s="1146" t="e">
        <f t="shared" si="100"/>
        <v>#DIV/0!</v>
      </c>
      <c r="BK246" s="1146" t="e">
        <f t="shared" si="100"/>
        <v>#DIV/0!</v>
      </c>
      <c r="BL246" s="1146" t="e">
        <f t="shared" si="16"/>
        <v>#DIV/0!</v>
      </c>
      <c r="BM246" s="1146" t="e">
        <f t="shared" si="17"/>
        <v>#DIV/0!</v>
      </c>
      <c r="BN246" s="1146" t="e">
        <f t="shared" si="18"/>
        <v>#DIV/0!</v>
      </c>
      <c r="BO246" s="1146" t="e">
        <f t="shared" si="101"/>
        <v>#DIV/0!</v>
      </c>
      <c r="BP246" s="1146" t="e">
        <f t="shared" si="101"/>
        <v>#DIV/0!</v>
      </c>
      <c r="BQ246" s="1146" t="e">
        <f t="shared" si="101"/>
        <v>#DIV/0!</v>
      </c>
      <c r="BR246" s="1146" t="e">
        <f t="shared" si="101"/>
        <v>#DIV/0!</v>
      </c>
      <c r="BS246" s="4188"/>
      <c r="BT246" s="4188"/>
      <c r="BU246" s="4188"/>
      <c r="BV246" s="4188"/>
      <c r="BW246" s="4188"/>
      <c r="BX246" s="4188"/>
      <c r="BY246" s="4188"/>
      <c r="BZ246" s="4188"/>
      <c r="CA246" s="4191"/>
      <c r="CC246" s="4194"/>
      <c r="CD246" s="4188"/>
      <c r="CE246" s="4188"/>
      <c r="CF246" s="4191"/>
      <c r="CG246" s="4204"/>
    </row>
    <row r="247" spans="1:85" ht="14.25" customHeight="1">
      <c r="A247" s="4194"/>
      <c r="B247" s="1614"/>
      <c r="C247" s="842"/>
      <c r="D247" s="4209"/>
      <c r="E247" s="4210"/>
      <c r="F247" s="898"/>
      <c r="G247" s="964"/>
      <c r="H247" s="4191"/>
      <c r="I247" s="899"/>
      <c r="J247" s="900"/>
      <c r="K247" s="900"/>
      <c r="L247" s="900"/>
      <c r="M247" s="4191"/>
      <c r="N247" s="4194"/>
      <c r="O247" s="927"/>
      <c r="P247" s="901"/>
      <c r="Q247" s="4194"/>
      <c r="R247" s="4188"/>
      <c r="S247" s="4188"/>
      <c r="T247" s="4191"/>
      <c r="U247" s="818"/>
      <c r="V247" s="906">
        <v>7</v>
      </c>
      <c r="W247" s="1090"/>
      <c r="X247" s="1120"/>
      <c r="Y247" s="1120"/>
      <c r="Z247" s="898"/>
      <c r="AA247" s="908"/>
      <c r="AB247" s="908"/>
      <c r="AC247" s="908"/>
      <c r="AD247" s="909"/>
      <c r="AE247" s="871"/>
      <c r="AF247" s="1028"/>
      <c r="AG247" s="929"/>
      <c r="AH247" s="929"/>
      <c r="AI247" s="929"/>
      <c r="AJ247" s="930"/>
      <c r="AK247" s="1029"/>
      <c r="AL247" s="914"/>
      <c r="AM247" s="914"/>
      <c r="AN247" s="915"/>
      <c r="AO247" s="798"/>
      <c r="AP247" s="1050"/>
      <c r="AQ247" s="901"/>
      <c r="AR247" s="881"/>
      <c r="AS247" s="1143" t="e">
        <f t="shared" si="0"/>
        <v>#DIV/0!</v>
      </c>
      <c r="AT247" s="1144" t="e">
        <f t="shared" si="1"/>
        <v>#DIV/0!</v>
      </c>
      <c r="AU247" s="1144" t="e">
        <f t="shared" si="2"/>
        <v>#DIV/0!</v>
      </c>
      <c r="AV247" s="1144" t="e">
        <f t="shared" si="3"/>
        <v>#DIV/0!</v>
      </c>
      <c r="AW247" s="1145" t="e">
        <f t="shared" si="33"/>
        <v>#DIV/0!</v>
      </c>
      <c r="AX247" s="1145" t="e">
        <f t="shared" si="34"/>
        <v>#DIV/0!</v>
      </c>
      <c r="AY247" s="1145" t="e">
        <f t="shared" si="35"/>
        <v>#DIV/0!</v>
      </c>
      <c r="AZ247" s="1145" t="e">
        <f t="shared" si="7"/>
        <v>#DIV/0!</v>
      </c>
      <c r="BA247" s="1146" t="e">
        <f t="shared" si="8"/>
        <v>#DIV/0!</v>
      </c>
      <c r="BB247" s="1146" t="e">
        <f t="shared" si="9"/>
        <v>#DIV/0!</v>
      </c>
      <c r="BC247" s="1146" t="e">
        <f t="shared" si="10"/>
        <v>#DIV/0!</v>
      </c>
      <c r="BD247" s="1146" t="e">
        <f t="shared" si="11"/>
        <v>#DIV/0!</v>
      </c>
      <c r="BE247" s="921">
        <v>0.2</v>
      </c>
      <c r="BF247" s="921">
        <v>0.8</v>
      </c>
      <c r="BG247" s="1146" t="e">
        <f t="shared" si="12"/>
        <v>#DIV/0!</v>
      </c>
      <c r="BH247" s="1146" t="e">
        <f t="shared" si="13"/>
        <v>#DIV/0!</v>
      </c>
      <c r="BI247" s="1146" t="e">
        <f t="shared" si="14"/>
        <v>#DIV/0!</v>
      </c>
      <c r="BJ247" s="1146" t="e">
        <f t="shared" si="100"/>
        <v>#DIV/0!</v>
      </c>
      <c r="BK247" s="1146" t="e">
        <f t="shared" si="100"/>
        <v>#DIV/0!</v>
      </c>
      <c r="BL247" s="1146" t="e">
        <f t="shared" si="16"/>
        <v>#DIV/0!</v>
      </c>
      <c r="BM247" s="1146" t="e">
        <f t="shared" si="17"/>
        <v>#DIV/0!</v>
      </c>
      <c r="BN247" s="1146" t="e">
        <f t="shared" si="18"/>
        <v>#DIV/0!</v>
      </c>
      <c r="BO247" s="1146" t="e">
        <f t="shared" si="101"/>
        <v>#DIV/0!</v>
      </c>
      <c r="BP247" s="1146" t="e">
        <f t="shared" si="101"/>
        <v>#DIV/0!</v>
      </c>
      <c r="BQ247" s="1146" t="e">
        <f t="shared" si="101"/>
        <v>#DIV/0!</v>
      </c>
      <c r="BR247" s="1146" t="e">
        <f t="shared" si="101"/>
        <v>#DIV/0!</v>
      </c>
      <c r="BS247" s="4188"/>
      <c r="BT247" s="4188"/>
      <c r="BU247" s="4188"/>
      <c r="BV247" s="4188"/>
      <c r="BW247" s="4188"/>
      <c r="BX247" s="4188"/>
      <c r="BY247" s="4188"/>
      <c r="BZ247" s="4188"/>
      <c r="CA247" s="4191"/>
      <c r="CC247" s="4194"/>
      <c r="CD247" s="4188"/>
      <c r="CE247" s="4188"/>
      <c r="CF247" s="4191"/>
      <c r="CG247" s="4204"/>
    </row>
    <row r="248" spans="1:85" ht="14.25" customHeight="1">
      <c r="A248" s="4194"/>
      <c r="B248" s="1614"/>
      <c r="C248" s="842"/>
      <c r="D248" s="4209"/>
      <c r="E248" s="4210"/>
      <c r="F248" s="898"/>
      <c r="G248" s="964"/>
      <c r="H248" s="4191"/>
      <c r="I248" s="899"/>
      <c r="J248" s="900"/>
      <c r="K248" s="900"/>
      <c r="L248" s="900"/>
      <c r="M248" s="4191"/>
      <c r="N248" s="4194"/>
      <c r="O248" s="927"/>
      <c r="P248" s="901"/>
      <c r="Q248" s="4194"/>
      <c r="R248" s="4188"/>
      <c r="S248" s="4188"/>
      <c r="T248" s="4191"/>
      <c r="U248" s="818"/>
      <c r="V248" s="906">
        <v>8</v>
      </c>
      <c r="W248" s="1090"/>
      <c r="X248" s="1120"/>
      <c r="Y248" s="1120"/>
      <c r="Z248" s="898"/>
      <c r="AA248" s="908"/>
      <c r="AB248" s="908"/>
      <c r="AC248" s="908"/>
      <c r="AD248" s="909"/>
      <c r="AE248" s="871"/>
      <c r="AF248" s="1028"/>
      <c r="AG248" s="929"/>
      <c r="AH248" s="929"/>
      <c r="AI248" s="929"/>
      <c r="AJ248" s="930"/>
      <c r="AK248" s="1029"/>
      <c r="AL248" s="914"/>
      <c r="AM248" s="914"/>
      <c r="AN248" s="915"/>
      <c r="AO248" s="798"/>
      <c r="AP248" s="1050"/>
      <c r="AQ248" s="901"/>
      <c r="AR248" s="881"/>
      <c r="AS248" s="1143" t="e">
        <f t="shared" si="0"/>
        <v>#DIV/0!</v>
      </c>
      <c r="AT248" s="1144" t="e">
        <f t="shared" si="1"/>
        <v>#DIV/0!</v>
      </c>
      <c r="AU248" s="1144" t="e">
        <f t="shared" si="2"/>
        <v>#DIV/0!</v>
      </c>
      <c r="AV248" s="1144" t="e">
        <f t="shared" si="3"/>
        <v>#DIV/0!</v>
      </c>
      <c r="AW248" s="1145" t="e">
        <f t="shared" si="33"/>
        <v>#DIV/0!</v>
      </c>
      <c r="AX248" s="1145" t="e">
        <f t="shared" si="34"/>
        <v>#DIV/0!</v>
      </c>
      <c r="AY248" s="1145" t="e">
        <f t="shared" si="35"/>
        <v>#DIV/0!</v>
      </c>
      <c r="AZ248" s="1145" t="e">
        <f t="shared" si="7"/>
        <v>#DIV/0!</v>
      </c>
      <c r="BA248" s="1146" t="e">
        <f t="shared" si="8"/>
        <v>#DIV/0!</v>
      </c>
      <c r="BB248" s="1146" t="e">
        <f t="shared" si="9"/>
        <v>#DIV/0!</v>
      </c>
      <c r="BC248" s="1146" t="e">
        <f t="shared" si="10"/>
        <v>#DIV/0!</v>
      </c>
      <c r="BD248" s="1146" t="e">
        <f t="shared" si="11"/>
        <v>#DIV/0!</v>
      </c>
      <c r="BE248" s="921">
        <v>0.2</v>
      </c>
      <c r="BF248" s="921">
        <v>0.8</v>
      </c>
      <c r="BG248" s="1146" t="e">
        <f t="shared" si="12"/>
        <v>#DIV/0!</v>
      </c>
      <c r="BH248" s="1146" t="e">
        <f t="shared" si="13"/>
        <v>#DIV/0!</v>
      </c>
      <c r="BI248" s="1146" t="e">
        <f t="shared" si="14"/>
        <v>#DIV/0!</v>
      </c>
      <c r="BJ248" s="1146" t="e">
        <f t="shared" si="100"/>
        <v>#DIV/0!</v>
      </c>
      <c r="BK248" s="1146" t="e">
        <f t="shared" si="100"/>
        <v>#DIV/0!</v>
      </c>
      <c r="BL248" s="1146" t="e">
        <f t="shared" si="16"/>
        <v>#DIV/0!</v>
      </c>
      <c r="BM248" s="1146" t="e">
        <f t="shared" si="17"/>
        <v>#DIV/0!</v>
      </c>
      <c r="BN248" s="1146" t="e">
        <f t="shared" si="18"/>
        <v>#DIV/0!</v>
      </c>
      <c r="BO248" s="1146" t="e">
        <f t="shared" si="101"/>
        <v>#DIV/0!</v>
      </c>
      <c r="BP248" s="1146" t="e">
        <f t="shared" si="101"/>
        <v>#DIV/0!</v>
      </c>
      <c r="BQ248" s="1146" t="e">
        <f t="shared" si="101"/>
        <v>#DIV/0!</v>
      </c>
      <c r="BR248" s="1146" t="e">
        <f t="shared" si="101"/>
        <v>#DIV/0!</v>
      </c>
      <c r="BS248" s="4188"/>
      <c r="BT248" s="4188"/>
      <c r="BU248" s="4188"/>
      <c r="BV248" s="4188"/>
      <c r="BW248" s="4188"/>
      <c r="BX248" s="4188"/>
      <c r="BY248" s="4188"/>
      <c r="BZ248" s="4188"/>
      <c r="CA248" s="4191"/>
      <c r="CC248" s="4194"/>
      <c r="CD248" s="4188"/>
      <c r="CE248" s="4188"/>
      <c r="CF248" s="4191"/>
      <c r="CG248" s="4204"/>
    </row>
    <row r="249" spans="1:85" ht="14.25" customHeight="1">
      <c r="A249" s="4194"/>
      <c r="B249" s="1614"/>
      <c r="C249" s="842"/>
      <c r="D249" s="4209"/>
      <c r="E249" s="4210"/>
      <c r="F249" s="898"/>
      <c r="G249" s="964"/>
      <c r="H249" s="4191"/>
      <c r="I249" s="899"/>
      <c r="J249" s="900"/>
      <c r="K249" s="900"/>
      <c r="L249" s="900"/>
      <c r="M249" s="4191"/>
      <c r="N249" s="4194"/>
      <c r="O249" s="927"/>
      <c r="P249" s="901"/>
      <c r="Q249" s="4194"/>
      <c r="R249" s="4188"/>
      <c r="S249" s="4188"/>
      <c r="T249" s="4191"/>
      <c r="U249" s="818"/>
      <c r="V249" s="906">
        <v>9</v>
      </c>
      <c r="W249" s="1090"/>
      <c r="X249" s="1120"/>
      <c r="Y249" s="1120"/>
      <c r="Z249" s="898"/>
      <c r="AA249" s="908"/>
      <c r="AB249" s="908"/>
      <c r="AC249" s="908"/>
      <c r="AD249" s="909"/>
      <c r="AE249" s="871"/>
      <c r="AF249" s="1028"/>
      <c r="AG249" s="929"/>
      <c r="AH249" s="929"/>
      <c r="AI249" s="929"/>
      <c r="AJ249" s="930"/>
      <c r="AK249" s="1029"/>
      <c r="AL249" s="914"/>
      <c r="AM249" s="914"/>
      <c r="AN249" s="915"/>
      <c r="AO249" s="798"/>
      <c r="AP249" s="1050"/>
      <c r="AQ249" s="901"/>
      <c r="AR249" s="881"/>
      <c r="AS249" s="1143" t="e">
        <f t="shared" si="0"/>
        <v>#DIV/0!</v>
      </c>
      <c r="AT249" s="1144" t="e">
        <f t="shared" si="1"/>
        <v>#DIV/0!</v>
      </c>
      <c r="AU249" s="1144" t="e">
        <f t="shared" si="2"/>
        <v>#DIV/0!</v>
      </c>
      <c r="AV249" s="1144" t="e">
        <f t="shared" si="3"/>
        <v>#DIV/0!</v>
      </c>
      <c r="AW249" s="1145" t="e">
        <f t="shared" si="33"/>
        <v>#DIV/0!</v>
      </c>
      <c r="AX249" s="1145" t="e">
        <f t="shared" si="34"/>
        <v>#DIV/0!</v>
      </c>
      <c r="AY249" s="1145" t="e">
        <f t="shared" si="35"/>
        <v>#DIV/0!</v>
      </c>
      <c r="AZ249" s="1145" t="e">
        <f t="shared" si="7"/>
        <v>#DIV/0!</v>
      </c>
      <c r="BA249" s="1146" t="e">
        <f t="shared" si="8"/>
        <v>#DIV/0!</v>
      </c>
      <c r="BB249" s="1146" t="e">
        <f t="shared" si="9"/>
        <v>#DIV/0!</v>
      </c>
      <c r="BC249" s="1146" t="e">
        <f t="shared" si="10"/>
        <v>#DIV/0!</v>
      </c>
      <c r="BD249" s="1146" t="e">
        <f t="shared" si="11"/>
        <v>#DIV/0!</v>
      </c>
      <c r="BE249" s="921">
        <v>0.2</v>
      </c>
      <c r="BF249" s="921">
        <v>0.8</v>
      </c>
      <c r="BG249" s="1146" t="e">
        <f t="shared" si="12"/>
        <v>#DIV/0!</v>
      </c>
      <c r="BH249" s="1146" t="e">
        <f t="shared" si="13"/>
        <v>#DIV/0!</v>
      </c>
      <c r="BI249" s="1146" t="e">
        <f t="shared" si="14"/>
        <v>#DIV/0!</v>
      </c>
      <c r="BJ249" s="1146" t="e">
        <f t="shared" si="100"/>
        <v>#DIV/0!</v>
      </c>
      <c r="BK249" s="1146" t="e">
        <f t="shared" si="100"/>
        <v>#DIV/0!</v>
      </c>
      <c r="BL249" s="1146" t="e">
        <f t="shared" si="16"/>
        <v>#DIV/0!</v>
      </c>
      <c r="BM249" s="1146" t="e">
        <f t="shared" si="17"/>
        <v>#DIV/0!</v>
      </c>
      <c r="BN249" s="1146" t="e">
        <f t="shared" si="18"/>
        <v>#DIV/0!</v>
      </c>
      <c r="BO249" s="1146" t="e">
        <f t="shared" si="101"/>
        <v>#DIV/0!</v>
      </c>
      <c r="BP249" s="1146" t="e">
        <f t="shared" si="101"/>
        <v>#DIV/0!</v>
      </c>
      <c r="BQ249" s="1146" t="e">
        <f t="shared" si="101"/>
        <v>#DIV/0!</v>
      </c>
      <c r="BR249" s="1146" t="e">
        <f t="shared" si="101"/>
        <v>#DIV/0!</v>
      </c>
      <c r="BS249" s="4188"/>
      <c r="BT249" s="4188"/>
      <c r="BU249" s="4188"/>
      <c r="BV249" s="4188"/>
      <c r="BW249" s="4188"/>
      <c r="BX249" s="4188"/>
      <c r="BY249" s="4188"/>
      <c r="BZ249" s="4188"/>
      <c r="CA249" s="4191"/>
      <c r="CC249" s="4194"/>
      <c r="CD249" s="4188"/>
      <c r="CE249" s="4188"/>
      <c r="CF249" s="4191"/>
      <c r="CG249" s="4204"/>
    </row>
    <row r="250" spans="1:85" ht="14.25" customHeight="1" thickBot="1">
      <c r="A250" s="4195"/>
      <c r="B250" s="1195"/>
      <c r="C250" s="838"/>
      <c r="D250" s="4211"/>
      <c r="E250" s="4212"/>
      <c r="F250" s="983"/>
      <c r="G250" s="984"/>
      <c r="H250" s="4192"/>
      <c r="I250" s="1063"/>
      <c r="J250" s="986"/>
      <c r="K250" s="986"/>
      <c r="L250" s="986"/>
      <c r="M250" s="4192"/>
      <c r="N250" s="4195"/>
      <c r="O250" s="987"/>
      <c r="P250" s="985"/>
      <c r="Q250" s="4195"/>
      <c r="R250" s="4189"/>
      <c r="S250" s="4189"/>
      <c r="T250" s="4192"/>
      <c r="U250" s="818"/>
      <c r="V250" s="981">
        <v>10</v>
      </c>
      <c r="W250" s="1068"/>
      <c r="X250" s="1121"/>
      <c r="Y250" s="1121"/>
      <c r="Z250" s="983"/>
      <c r="AA250" s="989"/>
      <c r="AB250" s="989"/>
      <c r="AC250" s="989"/>
      <c r="AD250" s="990"/>
      <c r="AE250" s="871"/>
      <c r="AF250" s="1071"/>
      <c r="AG250" s="991"/>
      <c r="AH250" s="991"/>
      <c r="AI250" s="991"/>
      <c r="AJ250" s="992"/>
      <c r="AK250" s="1073"/>
      <c r="AL250" s="994"/>
      <c r="AM250" s="994"/>
      <c r="AN250" s="1074"/>
      <c r="AO250" s="798"/>
      <c r="AP250" s="1075"/>
      <c r="AQ250" s="985"/>
      <c r="AR250" s="881"/>
      <c r="AS250" s="1147" t="e">
        <f t="shared" si="0"/>
        <v>#DIV/0!</v>
      </c>
      <c r="AT250" s="1148" t="e">
        <f t="shared" si="1"/>
        <v>#DIV/0!</v>
      </c>
      <c r="AU250" s="1148" t="e">
        <f t="shared" si="2"/>
        <v>#DIV/0!</v>
      </c>
      <c r="AV250" s="1148" t="e">
        <f t="shared" si="3"/>
        <v>#DIV/0!</v>
      </c>
      <c r="AW250" s="1149" t="e">
        <f t="shared" si="33"/>
        <v>#DIV/0!</v>
      </c>
      <c r="AX250" s="1149" t="e">
        <f t="shared" si="34"/>
        <v>#DIV/0!</v>
      </c>
      <c r="AY250" s="1149" t="e">
        <f t="shared" si="35"/>
        <v>#DIV/0!</v>
      </c>
      <c r="AZ250" s="1149" t="e">
        <f t="shared" si="7"/>
        <v>#DIV/0!</v>
      </c>
      <c r="BA250" s="1150" t="e">
        <f t="shared" si="8"/>
        <v>#DIV/0!</v>
      </c>
      <c r="BB250" s="1150" t="e">
        <f t="shared" si="9"/>
        <v>#DIV/0!</v>
      </c>
      <c r="BC250" s="1150" t="e">
        <f t="shared" si="10"/>
        <v>#DIV/0!</v>
      </c>
      <c r="BD250" s="1150" t="e">
        <f t="shared" si="11"/>
        <v>#DIV/0!</v>
      </c>
      <c r="BE250" s="1080">
        <v>0.2</v>
      </c>
      <c r="BF250" s="1080">
        <v>0.8</v>
      </c>
      <c r="BG250" s="1150" t="e">
        <f t="shared" si="12"/>
        <v>#DIV/0!</v>
      </c>
      <c r="BH250" s="1150" t="e">
        <f t="shared" si="13"/>
        <v>#DIV/0!</v>
      </c>
      <c r="BI250" s="1150" t="e">
        <f t="shared" si="14"/>
        <v>#DIV/0!</v>
      </c>
      <c r="BJ250" s="1150" t="e">
        <f t="shared" si="100"/>
        <v>#DIV/0!</v>
      </c>
      <c r="BK250" s="1150" t="e">
        <f t="shared" si="100"/>
        <v>#DIV/0!</v>
      </c>
      <c r="BL250" s="1150" t="e">
        <f t="shared" si="16"/>
        <v>#DIV/0!</v>
      </c>
      <c r="BM250" s="1150" t="e">
        <f t="shared" si="17"/>
        <v>#DIV/0!</v>
      </c>
      <c r="BN250" s="1150" t="e">
        <f t="shared" si="18"/>
        <v>#DIV/0!</v>
      </c>
      <c r="BO250" s="1150" t="e">
        <f t="shared" si="101"/>
        <v>#DIV/0!</v>
      </c>
      <c r="BP250" s="1150" t="e">
        <f t="shared" si="101"/>
        <v>#DIV/0!</v>
      </c>
      <c r="BQ250" s="1150" t="e">
        <f t="shared" si="101"/>
        <v>#DIV/0!</v>
      </c>
      <c r="BR250" s="1150" t="e">
        <f t="shared" si="101"/>
        <v>#DIV/0!</v>
      </c>
      <c r="BS250" s="4189"/>
      <c r="BT250" s="4189"/>
      <c r="BU250" s="4189"/>
      <c r="BV250" s="4189"/>
      <c r="BW250" s="4189"/>
      <c r="BX250" s="4189"/>
      <c r="BY250" s="4189"/>
      <c r="BZ250" s="4189"/>
      <c r="CA250" s="4192"/>
      <c r="CC250" s="4195"/>
      <c r="CD250" s="4189"/>
      <c r="CE250" s="4189"/>
      <c r="CF250" s="4192"/>
      <c r="CG250" s="4205"/>
    </row>
    <row r="251" spans="1:85" ht="14.25" customHeight="1">
      <c r="A251" s="4206">
        <v>27</v>
      </c>
      <c r="B251" s="3418"/>
      <c r="C251" s="1308"/>
      <c r="D251" s="4213"/>
      <c r="E251" s="4208"/>
      <c r="F251" s="858"/>
      <c r="G251" s="950"/>
      <c r="H251" s="4214"/>
      <c r="I251" s="860"/>
      <c r="J251" s="861"/>
      <c r="K251" s="861"/>
      <c r="L251" s="861"/>
      <c r="M251" s="4215"/>
      <c r="N251" s="4198"/>
      <c r="O251" s="954"/>
      <c r="P251" s="951"/>
      <c r="Q251" s="4199"/>
      <c r="R251" s="4200"/>
      <c r="S251" s="4200"/>
      <c r="T251" s="4201"/>
      <c r="U251" s="818"/>
      <c r="V251" s="867">
        <v>1</v>
      </c>
      <c r="W251" s="954"/>
      <c r="X251" s="1122"/>
      <c r="Y251" s="1122"/>
      <c r="Z251" s="858"/>
      <c r="AA251" s="869"/>
      <c r="AB251" s="869"/>
      <c r="AC251" s="869"/>
      <c r="AD251" s="870"/>
      <c r="AE251" s="871"/>
      <c r="AF251" s="1086"/>
      <c r="AG251" s="874"/>
      <c r="AH251" s="874"/>
      <c r="AI251" s="874"/>
      <c r="AJ251" s="875"/>
      <c r="AK251" s="1041"/>
      <c r="AL251" s="877"/>
      <c r="AM251" s="877"/>
      <c r="AN251" s="878"/>
      <c r="AO251" s="798"/>
      <c r="AP251" s="879"/>
      <c r="AQ251" s="880"/>
      <c r="AR251" s="881"/>
      <c r="AS251" s="1139" t="e">
        <f t="shared" si="0"/>
        <v>#DIV/0!</v>
      </c>
      <c r="AT251" s="1140" t="e">
        <f t="shared" si="1"/>
        <v>#DIV/0!</v>
      </c>
      <c r="AU251" s="1140" t="e">
        <f t="shared" si="2"/>
        <v>#DIV/0!</v>
      </c>
      <c r="AV251" s="1140" t="e">
        <f t="shared" si="3"/>
        <v>#DIV/0!</v>
      </c>
      <c r="AW251" s="1141" t="e">
        <f t="shared" si="33"/>
        <v>#DIV/0!</v>
      </c>
      <c r="AX251" s="1141" t="e">
        <f t="shared" si="34"/>
        <v>#DIV/0!</v>
      </c>
      <c r="AY251" s="1141" t="e">
        <f t="shared" si="35"/>
        <v>#DIV/0!</v>
      </c>
      <c r="AZ251" s="1141" t="e">
        <f t="shared" si="7"/>
        <v>#DIV/0!</v>
      </c>
      <c r="BA251" s="1142" t="e">
        <f t="shared" si="8"/>
        <v>#DIV/0!</v>
      </c>
      <c r="BB251" s="1142" t="e">
        <f t="shared" si="9"/>
        <v>#DIV/0!</v>
      </c>
      <c r="BC251" s="1142" t="e">
        <f t="shared" si="10"/>
        <v>#DIV/0!</v>
      </c>
      <c r="BD251" s="1142" t="e">
        <f t="shared" si="11"/>
        <v>#DIV/0!</v>
      </c>
      <c r="BE251" s="886">
        <v>0.2</v>
      </c>
      <c r="BF251" s="886">
        <v>0.8</v>
      </c>
      <c r="BG251" s="1142" t="e">
        <f t="shared" si="12"/>
        <v>#DIV/0!</v>
      </c>
      <c r="BH251" s="1142" t="e">
        <f t="shared" si="13"/>
        <v>#DIV/0!</v>
      </c>
      <c r="BI251" s="1142" t="e">
        <f t="shared" si="14"/>
        <v>#DIV/0!</v>
      </c>
      <c r="BJ251" s="1142" t="e">
        <f t="shared" si="100"/>
        <v>#DIV/0!</v>
      </c>
      <c r="BK251" s="1142" t="e">
        <f t="shared" si="100"/>
        <v>#DIV/0!</v>
      </c>
      <c r="BL251" s="1142" t="e">
        <f t="shared" si="16"/>
        <v>#DIV/0!</v>
      </c>
      <c r="BM251" s="1142" t="e">
        <f t="shared" si="17"/>
        <v>#DIV/0!</v>
      </c>
      <c r="BN251" s="1142" t="e">
        <f t="shared" si="18"/>
        <v>#DIV/0!</v>
      </c>
      <c r="BO251" s="1142" t="e">
        <f t="shared" si="101"/>
        <v>#DIV/0!</v>
      </c>
      <c r="BP251" s="1142" t="e">
        <f t="shared" si="101"/>
        <v>#DIV/0!</v>
      </c>
      <c r="BQ251" s="1142" t="e">
        <f t="shared" si="101"/>
        <v>#DIV/0!</v>
      </c>
      <c r="BR251" s="1142" t="e">
        <f t="shared" si="101"/>
        <v>#DIV/0!</v>
      </c>
      <c r="BS251" s="4197" t="e">
        <f t="shared" ref="BS251:BV251" si="104">AVERAGEIF(BO251:BO260,"&lt;&gt;#¡DIV/0!")</f>
        <v>#DIV/0!</v>
      </c>
      <c r="BT251" s="4197" t="e">
        <f t="shared" si="104"/>
        <v>#DIV/0!</v>
      </c>
      <c r="BU251" s="4197" t="e">
        <f t="shared" si="104"/>
        <v>#DIV/0!</v>
      </c>
      <c r="BV251" s="4197" t="e">
        <f t="shared" si="104"/>
        <v>#DIV/0!</v>
      </c>
      <c r="BW251" s="4187" t="e">
        <f>+C251*BS251</f>
        <v>#DIV/0!</v>
      </c>
      <c r="BX251" s="4187" t="e">
        <f>+C251*BT251</f>
        <v>#DIV/0!</v>
      </c>
      <c r="BY251" s="4187" t="e">
        <f>+C251*BU251</f>
        <v>#DIV/0!</v>
      </c>
      <c r="BZ251" s="4187" t="e">
        <f>+C251*BV251</f>
        <v>#DIV/0!</v>
      </c>
      <c r="CA251" s="4190" t="e">
        <f>SUM(BW251:BZ260)</f>
        <v>#DIV/0!</v>
      </c>
      <c r="CC251" s="4193" t="e">
        <f t="shared" ref="CC251:CF251" si="105">+Q251/$N$251</f>
        <v>#DIV/0!</v>
      </c>
      <c r="CD251" s="4196" t="e">
        <f t="shared" si="105"/>
        <v>#DIV/0!</v>
      </c>
      <c r="CE251" s="4196" t="e">
        <f t="shared" si="105"/>
        <v>#DIV/0!</v>
      </c>
      <c r="CF251" s="4202" t="e">
        <f t="shared" si="105"/>
        <v>#DIV/0!</v>
      </c>
      <c r="CG251" s="4203" t="e">
        <f>AVERAGE(CC251:CF260)</f>
        <v>#DIV/0!</v>
      </c>
    </row>
    <row r="252" spans="1:85" ht="14.25" customHeight="1">
      <c r="A252" s="4194"/>
      <c r="B252" s="1614"/>
      <c r="C252" s="842"/>
      <c r="D252" s="4209"/>
      <c r="E252" s="4210"/>
      <c r="F252" s="898"/>
      <c r="G252" s="964"/>
      <c r="H252" s="4191"/>
      <c r="I252" s="899"/>
      <c r="J252" s="900"/>
      <c r="K252" s="900"/>
      <c r="L252" s="900"/>
      <c r="M252" s="4191"/>
      <c r="N252" s="4194"/>
      <c r="O252" s="927"/>
      <c r="P252" s="901"/>
      <c r="Q252" s="4194"/>
      <c r="R252" s="4188"/>
      <c r="S252" s="4188"/>
      <c r="T252" s="4191"/>
      <c r="U252" s="818"/>
      <c r="V252" s="906">
        <v>2</v>
      </c>
      <c r="W252" s="1090"/>
      <c r="X252" s="1120"/>
      <c r="Y252" s="1120"/>
      <c r="Z252" s="898"/>
      <c r="AA252" s="908"/>
      <c r="AB252" s="908"/>
      <c r="AC252" s="908"/>
      <c r="AD252" s="909"/>
      <c r="AE252" s="871"/>
      <c r="AF252" s="1028"/>
      <c r="AG252" s="929"/>
      <c r="AH252" s="929"/>
      <c r="AI252" s="929"/>
      <c r="AJ252" s="930"/>
      <c r="AK252" s="1029"/>
      <c r="AL252" s="914"/>
      <c r="AM252" s="914"/>
      <c r="AN252" s="915"/>
      <c r="AO252" s="798"/>
      <c r="AP252" s="1050"/>
      <c r="AQ252" s="901"/>
      <c r="AR252" s="881"/>
      <c r="AS252" s="1143" t="e">
        <f t="shared" si="0"/>
        <v>#DIV/0!</v>
      </c>
      <c r="AT252" s="1144" t="e">
        <f t="shared" si="1"/>
        <v>#DIV/0!</v>
      </c>
      <c r="AU252" s="1144" t="e">
        <f t="shared" si="2"/>
        <v>#DIV/0!</v>
      </c>
      <c r="AV252" s="1144" t="e">
        <f t="shared" si="3"/>
        <v>#DIV/0!</v>
      </c>
      <c r="AW252" s="1145" t="e">
        <f t="shared" si="33"/>
        <v>#DIV/0!</v>
      </c>
      <c r="AX252" s="1145" t="e">
        <f t="shared" si="34"/>
        <v>#DIV/0!</v>
      </c>
      <c r="AY252" s="1145" t="e">
        <f t="shared" si="35"/>
        <v>#DIV/0!</v>
      </c>
      <c r="AZ252" s="1145" t="e">
        <f t="shared" si="7"/>
        <v>#DIV/0!</v>
      </c>
      <c r="BA252" s="1146" t="e">
        <f t="shared" si="8"/>
        <v>#DIV/0!</v>
      </c>
      <c r="BB252" s="1146" t="e">
        <f t="shared" si="9"/>
        <v>#DIV/0!</v>
      </c>
      <c r="BC252" s="1146" t="e">
        <f t="shared" si="10"/>
        <v>#DIV/0!</v>
      </c>
      <c r="BD252" s="1146" t="e">
        <f t="shared" si="11"/>
        <v>#DIV/0!</v>
      </c>
      <c r="BE252" s="921">
        <v>0.2</v>
      </c>
      <c r="BF252" s="921">
        <v>0.8</v>
      </c>
      <c r="BG252" s="1146" t="e">
        <f t="shared" si="12"/>
        <v>#DIV/0!</v>
      </c>
      <c r="BH252" s="1146" t="e">
        <f t="shared" si="13"/>
        <v>#DIV/0!</v>
      </c>
      <c r="BI252" s="1146" t="e">
        <f t="shared" si="14"/>
        <v>#DIV/0!</v>
      </c>
      <c r="BJ252" s="1146" t="e">
        <f t="shared" si="100"/>
        <v>#DIV/0!</v>
      </c>
      <c r="BK252" s="1146" t="e">
        <f t="shared" si="100"/>
        <v>#DIV/0!</v>
      </c>
      <c r="BL252" s="1146" t="e">
        <f t="shared" si="16"/>
        <v>#DIV/0!</v>
      </c>
      <c r="BM252" s="1146" t="e">
        <f t="shared" si="17"/>
        <v>#DIV/0!</v>
      </c>
      <c r="BN252" s="1146" t="e">
        <f t="shared" si="18"/>
        <v>#DIV/0!</v>
      </c>
      <c r="BO252" s="1146" t="e">
        <f t="shared" si="101"/>
        <v>#DIV/0!</v>
      </c>
      <c r="BP252" s="1146" t="e">
        <f t="shared" si="101"/>
        <v>#DIV/0!</v>
      </c>
      <c r="BQ252" s="1146" t="e">
        <f t="shared" si="101"/>
        <v>#DIV/0!</v>
      </c>
      <c r="BR252" s="1146" t="e">
        <f t="shared" si="101"/>
        <v>#DIV/0!</v>
      </c>
      <c r="BS252" s="4188"/>
      <c r="BT252" s="4188"/>
      <c r="BU252" s="4188"/>
      <c r="BV252" s="4188"/>
      <c r="BW252" s="4188"/>
      <c r="BX252" s="4188"/>
      <c r="BY252" s="4188"/>
      <c r="BZ252" s="4188"/>
      <c r="CA252" s="4191"/>
      <c r="CC252" s="4194"/>
      <c r="CD252" s="4188"/>
      <c r="CE252" s="4188"/>
      <c r="CF252" s="4191"/>
      <c r="CG252" s="4204"/>
    </row>
    <row r="253" spans="1:85" ht="14.25" customHeight="1">
      <c r="A253" s="4194"/>
      <c r="B253" s="1614"/>
      <c r="C253" s="842"/>
      <c r="D253" s="4209"/>
      <c r="E253" s="4210"/>
      <c r="F253" s="898"/>
      <c r="G253" s="964"/>
      <c r="H253" s="4191"/>
      <c r="I253" s="899"/>
      <c r="J253" s="900"/>
      <c r="K253" s="900"/>
      <c r="L253" s="900"/>
      <c r="M253" s="4191"/>
      <c r="N253" s="4194"/>
      <c r="O253" s="927"/>
      <c r="P253" s="901"/>
      <c r="Q253" s="4194"/>
      <c r="R253" s="4188"/>
      <c r="S253" s="4188"/>
      <c r="T253" s="4191"/>
      <c r="U253" s="818"/>
      <c r="V253" s="906">
        <v>3</v>
      </c>
      <c r="W253" s="1090"/>
      <c r="X253" s="1120"/>
      <c r="Y253" s="1120"/>
      <c r="Z253" s="898"/>
      <c r="AA253" s="908"/>
      <c r="AB253" s="908"/>
      <c r="AC253" s="908"/>
      <c r="AD253" s="909"/>
      <c r="AE253" s="871"/>
      <c r="AF253" s="1028"/>
      <c r="AG253" s="929"/>
      <c r="AH253" s="929"/>
      <c r="AI253" s="929"/>
      <c r="AJ253" s="930"/>
      <c r="AK253" s="1029"/>
      <c r="AL253" s="914"/>
      <c r="AM253" s="914"/>
      <c r="AN253" s="915"/>
      <c r="AO253" s="798"/>
      <c r="AP253" s="1050"/>
      <c r="AQ253" s="901"/>
      <c r="AR253" s="881"/>
      <c r="AS253" s="1143" t="e">
        <f t="shared" si="0"/>
        <v>#DIV/0!</v>
      </c>
      <c r="AT253" s="1144" t="e">
        <f t="shared" si="1"/>
        <v>#DIV/0!</v>
      </c>
      <c r="AU253" s="1144" t="e">
        <f t="shared" si="2"/>
        <v>#DIV/0!</v>
      </c>
      <c r="AV253" s="1144" t="e">
        <f t="shared" si="3"/>
        <v>#DIV/0!</v>
      </c>
      <c r="AW253" s="1145" t="e">
        <f t="shared" si="33"/>
        <v>#DIV/0!</v>
      </c>
      <c r="AX253" s="1145" t="e">
        <f t="shared" si="34"/>
        <v>#DIV/0!</v>
      </c>
      <c r="AY253" s="1145" t="e">
        <f t="shared" si="35"/>
        <v>#DIV/0!</v>
      </c>
      <c r="AZ253" s="1145" t="e">
        <f t="shared" si="7"/>
        <v>#DIV/0!</v>
      </c>
      <c r="BA253" s="1146" t="e">
        <f t="shared" si="8"/>
        <v>#DIV/0!</v>
      </c>
      <c r="BB253" s="1146" t="e">
        <f t="shared" si="9"/>
        <v>#DIV/0!</v>
      </c>
      <c r="BC253" s="1146" t="e">
        <f t="shared" si="10"/>
        <v>#DIV/0!</v>
      </c>
      <c r="BD253" s="1146" t="e">
        <f t="shared" si="11"/>
        <v>#DIV/0!</v>
      </c>
      <c r="BE253" s="921">
        <v>0.2</v>
      </c>
      <c r="BF253" s="921">
        <v>0.8</v>
      </c>
      <c r="BG253" s="1146" t="e">
        <f t="shared" si="12"/>
        <v>#DIV/0!</v>
      </c>
      <c r="BH253" s="1146" t="e">
        <f t="shared" si="13"/>
        <v>#DIV/0!</v>
      </c>
      <c r="BI253" s="1146" t="e">
        <f t="shared" si="14"/>
        <v>#DIV/0!</v>
      </c>
      <c r="BJ253" s="1146" t="e">
        <f t="shared" ref="BJ253:BK268" si="106">+AZ253*BE253</f>
        <v>#DIV/0!</v>
      </c>
      <c r="BK253" s="1146" t="e">
        <f t="shared" si="106"/>
        <v>#DIV/0!</v>
      </c>
      <c r="BL253" s="1146" t="e">
        <f t="shared" si="16"/>
        <v>#DIV/0!</v>
      </c>
      <c r="BM253" s="1146" t="e">
        <f t="shared" si="17"/>
        <v>#DIV/0!</v>
      </c>
      <c r="BN253" s="1146" t="e">
        <f t="shared" si="18"/>
        <v>#DIV/0!</v>
      </c>
      <c r="BO253" s="1146" t="e">
        <f t="shared" ref="BO253:BR268" si="107">+BG253+BK253</f>
        <v>#DIV/0!</v>
      </c>
      <c r="BP253" s="1146" t="e">
        <f t="shared" si="107"/>
        <v>#DIV/0!</v>
      </c>
      <c r="BQ253" s="1146" t="e">
        <f t="shared" si="107"/>
        <v>#DIV/0!</v>
      </c>
      <c r="BR253" s="1146" t="e">
        <f t="shared" si="107"/>
        <v>#DIV/0!</v>
      </c>
      <c r="BS253" s="4188"/>
      <c r="BT253" s="4188"/>
      <c r="BU253" s="4188"/>
      <c r="BV253" s="4188"/>
      <c r="BW253" s="4188"/>
      <c r="BX253" s="4188"/>
      <c r="BY253" s="4188"/>
      <c r="BZ253" s="4188"/>
      <c r="CA253" s="4191"/>
      <c r="CC253" s="4194"/>
      <c r="CD253" s="4188"/>
      <c r="CE253" s="4188"/>
      <c r="CF253" s="4191"/>
      <c r="CG253" s="4204"/>
    </row>
    <row r="254" spans="1:85" ht="14.25" customHeight="1">
      <c r="A254" s="4194"/>
      <c r="B254" s="1614"/>
      <c r="C254" s="842"/>
      <c r="D254" s="4209"/>
      <c r="E254" s="4210"/>
      <c r="F254" s="898"/>
      <c r="G254" s="964"/>
      <c r="H254" s="4191"/>
      <c r="I254" s="899"/>
      <c r="J254" s="900"/>
      <c r="K254" s="900"/>
      <c r="L254" s="900"/>
      <c r="M254" s="4191"/>
      <c r="N254" s="4194"/>
      <c r="O254" s="927"/>
      <c r="P254" s="901"/>
      <c r="Q254" s="4194"/>
      <c r="R254" s="4188"/>
      <c r="S254" s="4188"/>
      <c r="T254" s="4191"/>
      <c r="U254" s="818"/>
      <c r="V254" s="906">
        <v>4</v>
      </c>
      <c r="W254" s="1090"/>
      <c r="X254" s="1120"/>
      <c r="Y254" s="1120"/>
      <c r="Z254" s="898"/>
      <c r="AA254" s="908"/>
      <c r="AB254" s="908"/>
      <c r="AC254" s="908"/>
      <c r="AD254" s="909"/>
      <c r="AE254" s="871"/>
      <c r="AF254" s="1028"/>
      <c r="AG254" s="929"/>
      <c r="AH254" s="929"/>
      <c r="AI254" s="929"/>
      <c r="AJ254" s="930"/>
      <c r="AK254" s="1029"/>
      <c r="AL254" s="914"/>
      <c r="AM254" s="914"/>
      <c r="AN254" s="915"/>
      <c r="AO254" s="798"/>
      <c r="AP254" s="1050"/>
      <c r="AQ254" s="901"/>
      <c r="AR254" s="881"/>
      <c r="AS254" s="1143" t="e">
        <f t="shared" si="0"/>
        <v>#DIV/0!</v>
      </c>
      <c r="AT254" s="1144" t="e">
        <f t="shared" si="1"/>
        <v>#DIV/0!</v>
      </c>
      <c r="AU254" s="1144" t="e">
        <f t="shared" si="2"/>
        <v>#DIV/0!</v>
      </c>
      <c r="AV254" s="1144" t="e">
        <f t="shared" si="3"/>
        <v>#DIV/0!</v>
      </c>
      <c r="AW254" s="1145" t="e">
        <f t="shared" si="33"/>
        <v>#DIV/0!</v>
      </c>
      <c r="AX254" s="1145" t="e">
        <f t="shared" si="34"/>
        <v>#DIV/0!</v>
      </c>
      <c r="AY254" s="1145" t="e">
        <f t="shared" si="35"/>
        <v>#DIV/0!</v>
      </c>
      <c r="AZ254" s="1145" t="e">
        <f t="shared" si="7"/>
        <v>#DIV/0!</v>
      </c>
      <c r="BA254" s="1146" t="e">
        <f t="shared" si="8"/>
        <v>#DIV/0!</v>
      </c>
      <c r="BB254" s="1146" t="e">
        <f t="shared" si="9"/>
        <v>#DIV/0!</v>
      </c>
      <c r="BC254" s="1146" t="e">
        <f t="shared" si="10"/>
        <v>#DIV/0!</v>
      </c>
      <c r="BD254" s="1146" t="e">
        <f t="shared" si="11"/>
        <v>#DIV/0!</v>
      </c>
      <c r="BE254" s="921">
        <v>0.2</v>
      </c>
      <c r="BF254" s="921">
        <v>0.8</v>
      </c>
      <c r="BG254" s="1146" t="e">
        <f t="shared" si="12"/>
        <v>#DIV/0!</v>
      </c>
      <c r="BH254" s="1146" t="e">
        <f t="shared" si="13"/>
        <v>#DIV/0!</v>
      </c>
      <c r="BI254" s="1146" t="e">
        <f t="shared" si="14"/>
        <v>#DIV/0!</v>
      </c>
      <c r="BJ254" s="1146" t="e">
        <f t="shared" si="106"/>
        <v>#DIV/0!</v>
      </c>
      <c r="BK254" s="1146" t="e">
        <f t="shared" si="106"/>
        <v>#DIV/0!</v>
      </c>
      <c r="BL254" s="1146" t="e">
        <f t="shared" si="16"/>
        <v>#DIV/0!</v>
      </c>
      <c r="BM254" s="1146" t="e">
        <f t="shared" si="17"/>
        <v>#DIV/0!</v>
      </c>
      <c r="BN254" s="1146" t="e">
        <f t="shared" si="18"/>
        <v>#DIV/0!</v>
      </c>
      <c r="BO254" s="1146" t="e">
        <f t="shared" si="107"/>
        <v>#DIV/0!</v>
      </c>
      <c r="BP254" s="1146" t="e">
        <f t="shared" si="107"/>
        <v>#DIV/0!</v>
      </c>
      <c r="BQ254" s="1146" t="e">
        <f t="shared" si="107"/>
        <v>#DIV/0!</v>
      </c>
      <c r="BR254" s="1146" t="e">
        <f t="shared" si="107"/>
        <v>#DIV/0!</v>
      </c>
      <c r="BS254" s="4188"/>
      <c r="BT254" s="4188"/>
      <c r="BU254" s="4188"/>
      <c r="BV254" s="4188"/>
      <c r="BW254" s="4188"/>
      <c r="BX254" s="4188"/>
      <c r="BY254" s="4188"/>
      <c r="BZ254" s="4188"/>
      <c r="CA254" s="4191"/>
      <c r="CC254" s="4194"/>
      <c r="CD254" s="4188"/>
      <c r="CE254" s="4188"/>
      <c r="CF254" s="4191"/>
      <c r="CG254" s="4204"/>
    </row>
    <row r="255" spans="1:85" ht="14.25" customHeight="1">
      <c r="A255" s="4194"/>
      <c r="B255" s="1614"/>
      <c r="C255" s="842"/>
      <c r="D255" s="4209"/>
      <c r="E255" s="4210"/>
      <c r="F255" s="898"/>
      <c r="G255" s="964"/>
      <c r="H255" s="4191"/>
      <c r="I255" s="899"/>
      <c r="J255" s="900"/>
      <c r="K255" s="900"/>
      <c r="L255" s="900"/>
      <c r="M255" s="4191"/>
      <c r="N255" s="4194"/>
      <c r="O255" s="927"/>
      <c r="P255" s="901"/>
      <c r="Q255" s="4194"/>
      <c r="R255" s="4188"/>
      <c r="S255" s="4188"/>
      <c r="T255" s="4191"/>
      <c r="U255" s="818"/>
      <c r="V255" s="906">
        <v>5</v>
      </c>
      <c r="W255" s="1090"/>
      <c r="X255" s="1120"/>
      <c r="Y255" s="1120"/>
      <c r="Z255" s="898"/>
      <c r="AA255" s="908"/>
      <c r="AB255" s="908"/>
      <c r="AC255" s="908"/>
      <c r="AD255" s="909"/>
      <c r="AE255" s="871"/>
      <c r="AF255" s="1028"/>
      <c r="AG255" s="929"/>
      <c r="AH255" s="929"/>
      <c r="AI255" s="929"/>
      <c r="AJ255" s="930"/>
      <c r="AK255" s="1029"/>
      <c r="AL255" s="914"/>
      <c r="AM255" s="914"/>
      <c r="AN255" s="915"/>
      <c r="AO255" s="798"/>
      <c r="AP255" s="1050"/>
      <c r="AQ255" s="901"/>
      <c r="AR255" s="881"/>
      <c r="AS255" s="1143" t="e">
        <f t="shared" si="0"/>
        <v>#DIV/0!</v>
      </c>
      <c r="AT255" s="1144" t="e">
        <f t="shared" si="1"/>
        <v>#DIV/0!</v>
      </c>
      <c r="AU255" s="1144" t="e">
        <f t="shared" si="2"/>
        <v>#DIV/0!</v>
      </c>
      <c r="AV255" s="1144" t="e">
        <f t="shared" si="3"/>
        <v>#DIV/0!</v>
      </c>
      <c r="AW255" s="1145" t="e">
        <f t="shared" si="33"/>
        <v>#DIV/0!</v>
      </c>
      <c r="AX255" s="1145" t="e">
        <f t="shared" si="34"/>
        <v>#DIV/0!</v>
      </c>
      <c r="AY255" s="1145" t="e">
        <f t="shared" si="35"/>
        <v>#DIV/0!</v>
      </c>
      <c r="AZ255" s="1145" t="e">
        <f t="shared" si="7"/>
        <v>#DIV/0!</v>
      </c>
      <c r="BA255" s="1146" t="e">
        <f t="shared" si="8"/>
        <v>#DIV/0!</v>
      </c>
      <c r="BB255" s="1146" t="e">
        <f t="shared" si="9"/>
        <v>#DIV/0!</v>
      </c>
      <c r="BC255" s="1146" t="e">
        <f t="shared" si="10"/>
        <v>#DIV/0!</v>
      </c>
      <c r="BD255" s="1146" t="e">
        <f t="shared" si="11"/>
        <v>#DIV/0!</v>
      </c>
      <c r="BE255" s="921">
        <v>0.2</v>
      </c>
      <c r="BF255" s="921">
        <v>0.8</v>
      </c>
      <c r="BG255" s="1146" t="e">
        <f t="shared" si="12"/>
        <v>#DIV/0!</v>
      </c>
      <c r="BH255" s="1146" t="e">
        <f t="shared" si="13"/>
        <v>#DIV/0!</v>
      </c>
      <c r="BI255" s="1146" t="e">
        <f t="shared" si="14"/>
        <v>#DIV/0!</v>
      </c>
      <c r="BJ255" s="1146" t="e">
        <f t="shared" si="106"/>
        <v>#DIV/0!</v>
      </c>
      <c r="BK255" s="1146" t="e">
        <f t="shared" si="106"/>
        <v>#DIV/0!</v>
      </c>
      <c r="BL255" s="1146" t="e">
        <f t="shared" si="16"/>
        <v>#DIV/0!</v>
      </c>
      <c r="BM255" s="1146" t="e">
        <f t="shared" si="17"/>
        <v>#DIV/0!</v>
      </c>
      <c r="BN255" s="1146" t="e">
        <f t="shared" si="18"/>
        <v>#DIV/0!</v>
      </c>
      <c r="BO255" s="1146" t="e">
        <f t="shared" si="107"/>
        <v>#DIV/0!</v>
      </c>
      <c r="BP255" s="1146" t="e">
        <f t="shared" si="107"/>
        <v>#DIV/0!</v>
      </c>
      <c r="BQ255" s="1146" t="e">
        <f t="shared" si="107"/>
        <v>#DIV/0!</v>
      </c>
      <c r="BR255" s="1146" t="e">
        <f t="shared" si="107"/>
        <v>#DIV/0!</v>
      </c>
      <c r="BS255" s="4188"/>
      <c r="BT255" s="4188"/>
      <c r="BU255" s="4188"/>
      <c r="BV255" s="4188"/>
      <c r="BW255" s="4188"/>
      <c r="BX255" s="4188"/>
      <c r="BY255" s="4188"/>
      <c r="BZ255" s="4188"/>
      <c r="CA255" s="4191"/>
      <c r="CC255" s="4194"/>
      <c r="CD255" s="4188"/>
      <c r="CE255" s="4188"/>
      <c r="CF255" s="4191"/>
      <c r="CG255" s="4204"/>
    </row>
    <row r="256" spans="1:85" ht="14.25" customHeight="1">
      <c r="A256" s="4194"/>
      <c r="B256" s="1614"/>
      <c r="C256" s="842"/>
      <c r="D256" s="4209"/>
      <c r="E256" s="4210"/>
      <c r="F256" s="898"/>
      <c r="G256" s="964"/>
      <c r="H256" s="4191"/>
      <c r="I256" s="899"/>
      <c r="J256" s="900"/>
      <c r="K256" s="900"/>
      <c r="L256" s="900"/>
      <c r="M256" s="4191"/>
      <c r="N256" s="4194"/>
      <c r="O256" s="927"/>
      <c r="P256" s="901"/>
      <c r="Q256" s="4194"/>
      <c r="R256" s="4188"/>
      <c r="S256" s="4188"/>
      <c r="T256" s="4191"/>
      <c r="U256" s="818"/>
      <c r="V256" s="906">
        <v>6</v>
      </c>
      <c r="W256" s="1090"/>
      <c r="X256" s="1120"/>
      <c r="Y256" s="1120"/>
      <c r="Z256" s="898"/>
      <c r="AA256" s="908"/>
      <c r="AB256" s="908"/>
      <c r="AC256" s="908"/>
      <c r="AD256" s="909"/>
      <c r="AE256" s="871"/>
      <c r="AF256" s="1028"/>
      <c r="AG256" s="929"/>
      <c r="AH256" s="929"/>
      <c r="AI256" s="929"/>
      <c r="AJ256" s="930"/>
      <c r="AK256" s="1029"/>
      <c r="AL256" s="914"/>
      <c r="AM256" s="914"/>
      <c r="AN256" s="915"/>
      <c r="AO256" s="798"/>
      <c r="AP256" s="1050"/>
      <c r="AQ256" s="901"/>
      <c r="AR256" s="881"/>
      <c r="AS256" s="1143" t="e">
        <f t="shared" si="0"/>
        <v>#DIV/0!</v>
      </c>
      <c r="AT256" s="1144" t="e">
        <f t="shared" si="1"/>
        <v>#DIV/0!</v>
      </c>
      <c r="AU256" s="1144" t="e">
        <f t="shared" si="2"/>
        <v>#DIV/0!</v>
      </c>
      <c r="AV256" s="1144" t="e">
        <f t="shared" si="3"/>
        <v>#DIV/0!</v>
      </c>
      <c r="AW256" s="1145" t="e">
        <f t="shared" si="33"/>
        <v>#DIV/0!</v>
      </c>
      <c r="AX256" s="1145" t="e">
        <f t="shared" si="34"/>
        <v>#DIV/0!</v>
      </c>
      <c r="AY256" s="1145" t="e">
        <f t="shared" si="35"/>
        <v>#DIV/0!</v>
      </c>
      <c r="AZ256" s="1145" t="e">
        <f t="shared" si="7"/>
        <v>#DIV/0!</v>
      </c>
      <c r="BA256" s="1146" t="e">
        <f t="shared" si="8"/>
        <v>#DIV/0!</v>
      </c>
      <c r="BB256" s="1146" t="e">
        <f t="shared" si="9"/>
        <v>#DIV/0!</v>
      </c>
      <c r="BC256" s="1146" t="e">
        <f t="shared" si="10"/>
        <v>#DIV/0!</v>
      </c>
      <c r="BD256" s="1146" t="e">
        <f t="shared" si="11"/>
        <v>#DIV/0!</v>
      </c>
      <c r="BE256" s="921">
        <v>0.2</v>
      </c>
      <c r="BF256" s="921">
        <v>0.8</v>
      </c>
      <c r="BG256" s="1146" t="e">
        <f t="shared" si="12"/>
        <v>#DIV/0!</v>
      </c>
      <c r="BH256" s="1146" t="e">
        <f t="shared" si="13"/>
        <v>#DIV/0!</v>
      </c>
      <c r="BI256" s="1146" t="e">
        <f t="shared" si="14"/>
        <v>#DIV/0!</v>
      </c>
      <c r="BJ256" s="1146" t="e">
        <f t="shared" si="106"/>
        <v>#DIV/0!</v>
      </c>
      <c r="BK256" s="1146" t="e">
        <f t="shared" si="106"/>
        <v>#DIV/0!</v>
      </c>
      <c r="BL256" s="1146" t="e">
        <f t="shared" si="16"/>
        <v>#DIV/0!</v>
      </c>
      <c r="BM256" s="1146" t="e">
        <f t="shared" si="17"/>
        <v>#DIV/0!</v>
      </c>
      <c r="BN256" s="1146" t="e">
        <f t="shared" si="18"/>
        <v>#DIV/0!</v>
      </c>
      <c r="BO256" s="1146" t="e">
        <f t="shared" si="107"/>
        <v>#DIV/0!</v>
      </c>
      <c r="BP256" s="1146" t="e">
        <f t="shared" si="107"/>
        <v>#DIV/0!</v>
      </c>
      <c r="BQ256" s="1146" t="e">
        <f t="shared" si="107"/>
        <v>#DIV/0!</v>
      </c>
      <c r="BR256" s="1146" t="e">
        <f t="shared" si="107"/>
        <v>#DIV/0!</v>
      </c>
      <c r="BS256" s="4188"/>
      <c r="BT256" s="4188"/>
      <c r="BU256" s="4188"/>
      <c r="BV256" s="4188"/>
      <c r="BW256" s="4188"/>
      <c r="BX256" s="4188"/>
      <c r="BY256" s="4188"/>
      <c r="BZ256" s="4188"/>
      <c r="CA256" s="4191"/>
      <c r="CC256" s="4194"/>
      <c r="CD256" s="4188"/>
      <c r="CE256" s="4188"/>
      <c r="CF256" s="4191"/>
      <c r="CG256" s="4204"/>
    </row>
    <row r="257" spans="1:85" ht="14.25" customHeight="1">
      <c r="A257" s="4194"/>
      <c r="B257" s="1614"/>
      <c r="C257" s="842"/>
      <c r="D257" s="4209"/>
      <c r="E257" s="4210"/>
      <c r="F257" s="898"/>
      <c r="G257" s="964"/>
      <c r="H257" s="4191"/>
      <c r="I257" s="899"/>
      <c r="J257" s="900"/>
      <c r="K257" s="900"/>
      <c r="L257" s="900"/>
      <c r="M257" s="4191"/>
      <c r="N257" s="4194"/>
      <c r="O257" s="927"/>
      <c r="P257" s="901"/>
      <c r="Q257" s="4194"/>
      <c r="R257" s="4188"/>
      <c r="S257" s="4188"/>
      <c r="T257" s="4191"/>
      <c r="U257" s="818"/>
      <c r="V257" s="906">
        <v>7</v>
      </c>
      <c r="W257" s="1090"/>
      <c r="X257" s="1120"/>
      <c r="Y257" s="1120"/>
      <c r="Z257" s="898"/>
      <c r="AA257" s="908"/>
      <c r="AB257" s="908"/>
      <c r="AC257" s="908"/>
      <c r="AD257" s="909"/>
      <c r="AE257" s="871"/>
      <c r="AF257" s="1028"/>
      <c r="AG257" s="929"/>
      <c r="AH257" s="929"/>
      <c r="AI257" s="929"/>
      <c r="AJ257" s="930"/>
      <c r="AK257" s="1029"/>
      <c r="AL257" s="914"/>
      <c r="AM257" s="914"/>
      <c r="AN257" s="915"/>
      <c r="AO257" s="798"/>
      <c r="AP257" s="1050"/>
      <c r="AQ257" s="901"/>
      <c r="AR257" s="881"/>
      <c r="AS257" s="1143" t="e">
        <f t="shared" si="0"/>
        <v>#DIV/0!</v>
      </c>
      <c r="AT257" s="1144" t="e">
        <f t="shared" si="1"/>
        <v>#DIV/0!</v>
      </c>
      <c r="AU257" s="1144" t="e">
        <f t="shared" si="2"/>
        <v>#DIV/0!</v>
      </c>
      <c r="AV257" s="1144" t="e">
        <f t="shared" si="3"/>
        <v>#DIV/0!</v>
      </c>
      <c r="AW257" s="1145" t="e">
        <f t="shared" si="33"/>
        <v>#DIV/0!</v>
      </c>
      <c r="AX257" s="1145" t="e">
        <f t="shared" si="34"/>
        <v>#DIV/0!</v>
      </c>
      <c r="AY257" s="1145" t="e">
        <f t="shared" si="35"/>
        <v>#DIV/0!</v>
      </c>
      <c r="AZ257" s="1145" t="e">
        <f t="shared" si="7"/>
        <v>#DIV/0!</v>
      </c>
      <c r="BA257" s="1146" t="e">
        <f t="shared" si="8"/>
        <v>#DIV/0!</v>
      </c>
      <c r="BB257" s="1146" t="e">
        <f t="shared" si="9"/>
        <v>#DIV/0!</v>
      </c>
      <c r="BC257" s="1146" t="e">
        <f t="shared" si="10"/>
        <v>#DIV/0!</v>
      </c>
      <c r="BD257" s="1146" t="e">
        <f t="shared" si="11"/>
        <v>#DIV/0!</v>
      </c>
      <c r="BE257" s="921">
        <v>0.2</v>
      </c>
      <c r="BF257" s="921">
        <v>0.8</v>
      </c>
      <c r="BG257" s="1146" t="e">
        <f t="shared" si="12"/>
        <v>#DIV/0!</v>
      </c>
      <c r="BH257" s="1146" t="e">
        <f t="shared" si="13"/>
        <v>#DIV/0!</v>
      </c>
      <c r="BI257" s="1146" t="e">
        <f t="shared" si="14"/>
        <v>#DIV/0!</v>
      </c>
      <c r="BJ257" s="1146" t="e">
        <f t="shared" si="106"/>
        <v>#DIV/0!</v>
      </c>
      <c r="BK257" s="1146" t="e">
        <f t="shared" si="106"/>
        <v>#DIV/0!</v>
      </c>
      <c r="BL257" s="1146" t="e">
        <f t="shared" si="16"/>
        <v>#DIV/0!</v>
      </c>
      <c r="BM257" s="1146" t="e">
        <f t="shared" si="17"/>
        <v>#DIV/0!</v>
      </c>
      <c r="BN257" s="1146" t="e">
        <f t="shared" si="18"/>
        <v>#DIV/0!</v>
      </c>
      <c r="BO257" s="1146" t="e">
        <f t="shared" si="107"/>
        <v>#DIV/0!</v>
      </c>
      <c r="BP257" s="1146" t="e">
        <f t="shared" si="107"/>
        <v>#DIV/0!</v>
      </c>
      <c r="BQ257" s="1146" t="e">
        <f t="shared" si="107"/>
        <v>#DIV/0!</v>
      </c>
      <c r="BR257" s="1146" t="e">
        <f t="shared" si="107"/>
        <v>#DIV/0!</v>
      </c>
      <c r="BS257" s="4188"/>
      <c r="BT257" s="4188"/>
      <c r="BU257" s="4188"/>
      <c r="BV257" s="4188"/>
      <c r="BW257" s="4188"/>
      <c r="BX257" s="4188"/>
      <c r="BY257" s="4188"/>
      <c r="BZ257" s="4188"/>
      <c r="CA257" s="4191"/>
      <c r="CC257" s="4194"/>
      <c r="CD257" s="4188"/>
      <c r="CE257" s="4188"/>
      <c r="CF257" s="4191"/>
      <c r="CG257" s="4204"/>
    </row>
    <row r="258" spans="1:85" ht="14.25" customHeight="1">
      <c r="A258" s="4194"/>
      <c r="B258" s="1614"/>
      <c r="C258" s="842"/>
      <c r="D258" s="4209"/>
      <c r="E258" s="4210"/>
      <c r="F258" s="898"/>
      <c r="G258" s="964"/>
      <c r="H258" s="4191"/>
      <c r="I258" s="899"/>
      <c r="J258" s="900"/>
      <c r="K258" s="900"/>
      <c r="L258" s="900"/>
      <c r="M258" s="4191"/>
      <c r="N258" s="4194"/>
      <c r="O258" s="927"/>
      <c r="P258" s="901"/>
      <c r="Q258" s="4194"/>
      <c r="R258" s="4188"/>
      <c r="S258" s="4188"/>
      <c r="T258" s="4191"/>
      <c r="U258" s="818"/>
      <c r="V258" s="906">
        <v>8</v>
      </c>
      <c r="W258" s="1090"/>
      <c r="X258" s="1120"/>
      <c r="Y258" s="1120"/>
      <c r="Z258" s="898"/>
      <c r="AA258" s="908"/>
      <c r="AB258" s="908"/>
      <c r="AC258" s="908"/>
      <c r="AD258" s="909"/>
      <c r="AE258" s="871"/>
      <c r="AF258" s="1028"/>
      <c r="AG258" s="929"/>
      <c r="AH258" s="929"/>
      <c r="AI258" s="929"/>
      <c r="AJ258" s="930"/>
      <c r="AK258" s="1029"/>
      <c r="AL258" s="914"/>
      <c r="AM258" s="914"/>
      <c r="AN258" s="915"/>
      <c r="AO258" s="798"/>
      <c r="AP258" s="1050"/>
      <c r="AQ258" s="901"/>
      <c r="AR258" s="881"/>
      <c r="AS258" s="1143" t="e">
        <f t="shared" si="0"/>
        <v>#DIV/0!</v>
      </c>
      <c r="AT258" s="1144" t="e">
        <f t="shared" si="1"/>
        <v>#DIV/0!</v>
      </c>
      <c r="AU258" s="1144" t="e">
        <f t="shared" si="2"/>
        <v>#DIV/0!</v>
      </c>
      <c r="AV258" s="1144" t="e">
        <f t="shared" si="3"/>
        <v>#DIV/0!</v>
      </c>
      <c r="AW258" s="1145" t="e">
        <f t="shared" si="33"/>
        <v>#DIV/0!</v>
      </c>
      <c r="AX258" s="1145" t="e">
        <f t="shared" si="34"/>
        <v>#DIV/0!</v>
      </c>
      <c r="AY258" s="1145" t="e">
        <f t="shared" si="35"/>
        <v>#DIV/0!</v>
      </c>
      <c r="AZ258" s="1145" t="e">
        <f t="shared" si="7"/>
        <v>#DIV/0!</v>
      </c>
      <c r="BA258" s="1146" t="e">
        <f t="shared" si="8"/>
        <v>#DIV/0!</v>
      </c>
      <c r="BB258" s="1146" t="e">
        <f t="shared" si="9"/>
        <v>#DIV/0!</v>
      </c>
      <c r="BC258" s="1146" t="e">
        <f t="shared" si="10"/>
        <v>#DIV/0!</v>
      </c>
      <c r="BD258" s="1146" t="e">
        <f t="shared" si="11"/>
        <v>#DIV/0!</v>
      </c>
      <c r="BE258" s="921">
        <v>0.2</v>
      </c>
      <c r="BF258" s="921">
        <v>0.8</v>
      </c>
      <c r="BG258" s="1146" t="e">
        <f t="shared" si="12"/>
        <v>#DIV/0!</v>
      </c>
      <c r="BH258" s="1146" t="e">
        <f t="shared" si="13"/>
        <v>#DIV/0!</v>
      </c>
      <c r="BI258" s="1146" t="e">
        <f t="shared" si="14"/>
        <v>#DIV/0!</v>
      </c>
      <c r="BJ258" s="1146" t="e">
        <f t="shared" si="106"/>
        <v>#DIV/0!</v>
      </c>
      <c r="BK258" s="1146" t="e">
        <f t="shared" si="106"/>
        <v>#DIV/0!</v>
      </c>
      <c r="BL258" s="1146" t="e">
        <f t="shared" si="16"/>
        <v>#DIV/0!</v>
      </c>
      <c r="BM258" s="1146" t="e">
        <f t="shared" si="17"/>
        <v>#DIV/0!</v>
      </c>
      <c r="BN258" s="1146" t="e">
        <f t="shared" si="18"/>
        <v>#DIV/0!</v>
      </c>
      <c r="BO258" s="1146" t="e">
        <f t="shared" si="107"/>
        <v>#DIV/0!</v>
      </c>
      <c r="BP258" s="1146" t="e">
        <f t="shared" si="107"/>
        <v>#DIV/0!</v>
      </c>
      <c r="BQ258" s="1146" t="e">
        <f t="shared" si="107"/>
        <v>#DIV/0!</v>
      </c>
      <c r="BR258" s="1146" t="e">
        <f t="shared" si="107"/>
        <v>#DIV/0!</v>
      </c>
      <c r="BS258" s="4188"/>
      <c r="BT258" s="4188"/>
      <c r="BU258" s="4188"/>
      <c r="BV258" s="4188"/>
      <c r="BW258" s="4188"/>
      <c r="BX258" s="4188"/>
      <c r="BY258" s="4188"/>
      <c r="BZ258" s="4188"/>
      <c r="CA258" s="4191"/>
      <c r="CC258" s="4194"/>
      <c r="CD258" s="4188"/>
      <c r="CE258" s="4188"/>
      <c r="CF258" s="4191"/>
      <c r="CG258" s="4204"/>
    </row>
    <row r="259" spans="1:85" ht="14.25" customHeight="1">
      <c r="A259" s="4194"/>
      <c r="B259" s="1614"/>
      <c r="C259" s="842"/>
      <c r="D259" s="4209"/>
      <c r="E259" s="4210"/>
      <c r="F259" s="898"/>
      <c r="G259" s="964"/>
      <c r="H259" s="4191"/>
      <c r="I259" s="899"/>
      <c r="J259" s="900"/>
      <c r="K259" s="900"/>
      <c r="L259" s="900"/>
      <c r="M259" s="4191"/>
      <c r="N259" s="4194"/>
      <c r="O259" s="927"/>
      <c r="P259" s="901"/>
      <c r="Q259" s="4194"/>
      <c r="R259" s="4188"/>
      <c r="S259" s="4188"/>
      <c r="T259" s="4191"/>
      <c r="U259" s="818"/>
      <c r="V259" s="906">
        <v>9</v>
      </c>
      <c r="W259" s="1090"/>
      <c r="X259" s="1120"/>
      <c r="Y259" s="1120"/>
      <c r="Z259" s="898"/>
      <c r="AA259" s="908"/>
      <c r="AB259" s="908"/>
      <c r="AC259" s="908"/>
      <c r="AD259" s="909"/>
      <c r="AE259" s="871"/>
      <c r="AF259" s="1028"/>
      <c r="AG259" s="929"/>
      <c r="AH259" s="929"/>
      <c r="AI259" s="929"/>
      <c r="AJ259" s="930"/>
      <c r="AK259" s="1029"/>
      <c r="AL259" s="914"/>
      <c r="AM259" s="914"/>
      <c r="AN259" s="915"/>
      <c r="AO259" s="798"/>
      <c r="AP259" s="1050"/>
      <c r="AQ259" s="901"/>
      <c r="AR259" s="881"/>
      <c r="AS259" s="1143" t="e">
        <f t="shared" si="0"/>
        <v>#DIV/0!</v>
      </c>
      <c r="AT259" s="1144" t="e">
        <f t="shared" si="1"/>
        <v>#DIV/0!</v>
      </c>
      <c r="AU259" s="1144" t="e">
        <f t="shared" si="2"/>
        <v>#DIV/0!</v>
      </c>
      <c r="AV259" s="1144" t="e">
        <f t="shared" si="3"/>
        <v>#DIV/0!</v>
      </c>
      <c r="AW259" s="1145" t="e">
        <f t="shared" si="33"/>
        <v>#DIV/0!</v>
      </c>
      <c r="AX259" s="1145" t="e">
        <f t="shared" si="34"/>
        <v>#DIV/0!</v>
      </c>
      <c r="AY259" s="1145" t="e">
        <f t="shared" si="35"/>
        <v>#DIV/0!</v>
      </c>
      <c r="AZ259" s="1145" t="e">
        <f t="shared" si="7"/>
        <v>#DIV/0!</v>
      </c>
      <c r="BA259" s="1146" t="e">
        <f t="shared" si="8"/>
        <v>#DIV/0!</v>
      </c>
      <c r="BB259" s="1146" t="e">
        <f t="shared" si="9"/>
        <v>#DIV/0!</v>
      </c>
      <c r="BC259" s="1146" t="e">
        <f t="shared" si="10"/>
        <v>#DIV/0!</v>
      </c>
      <c r="BD259" s="1146" t="e">
        <f t="shared" si="11"/>
        <v>#DIV/0!</v>
      </c>
      <c r="BE259" s="921">
        <v>0.2</v>
      </c>
      <c r="BF259" s="921">
        <v>0.8</v>
      </c>
      <c r="BG259" s="1146" t="e">
        <f t="shared" si="12"/>
        <v>#DIV/0!</v>
      </c>
      <c r="BH259" s="1146" t="e">
        <f t="shared" si="13"/>
        <v>#DIV/0!</v>
      </c>
      <c r="BI259" s="1146" t="e">
        <f t="shared" si="14"/>
        <v>#DIV/0!</v>
      </c>
      <c r="BJ259" s="1146" t="e">
        <f t="shared" si="106"/>
        <v>#DIV/0!</v>
      </c>
      <c r="BK259" s="1146" t="e">
        <f t="shared" si="106"/>
        <v>#DIV/0!</v>
      </c>
      <c r="BL259" s="1146" t="e">
        <f t="shared" si="16"/>
        <v>#DIV/0!</v>
      </c>
      <c r="BM259" s="1146" t="e">
        <f t="shared" si="17"/>
        <v>#DIV/0!</v>
      </c>
      <c r="BN259" s="1146" t="e">
        <f t="shared" si="18"/>
        <v>#DIV/0!</v>
      </c>
      <c r="BO259" s="1146" t="e">
        <f t="shared" si="107"/>
        <v>#DIV/0!</v>
      </c>
      <c r="BP259" s="1146" t="e">
        <f t="shared" si="107"/>
        <v>#DIV/0!</v>
      </c>
      <c r="BQ259" s="1146" t="e">
        <f t="shared" si="107"/>
        <v>#DIV/0!</v>
      </c>
      <c r="BR259" s="1146" t="e">
        <f t="shared" si="107"/>
        <v>#DIV/0!</v>
      </c>
      <c r="BS259" s="4188"/>
      <c r="BT259" s="4188"/>
      <c r="BU259" s="4188"/>
      <c r="BV259" s="4188"/>
      <c r="BW259" s="4188"/>
      <c r="BX259" s="4188"/>
      <c r="BY259" s="4188"/>
      <c r="BZ259" s="4188"/>
      <c r="CA259" s="4191"/>
      <c r="CC259" s="4194"/>
      <c r="CD259" s="4188"/>
      <c r="CE259" s="4188"/>
      <c r="CF259" s="4191"/>
      <c r="CG259" s="4204"/>
    </row>
    <row r="260" spans="1:85" ht="14.25" customHeight="1" thickBot="1">
      <c r="A260" s="4195"/>
      <c r="B260" s="1195"/>
      <c r="C260" s="838"/>
      <c r="D260" s="4211"/>
      <c r="E260" s="4212"/>
      <c r="F260" s="983"/>
      <c r="G260" s="984"/>
      <c r="H260" s="4192"/>
      <c r="I260" s="1063"/>
      <c r="J260" s="986"/>
      <c r="K260" s="986"/>
      <c r="L260" s="986"/>
      <c r="M260" s="4192"/>
      <c r="N260" s="4195"/>
      <c r="O260" s="987"/>
      <c r="P260" s="985"/>
      <c r="Q260" s="4195"/>
      <c r="R260" s="4189"/>
      <c r="S260" s="4189"/>
      <c r="T260" s="4192"/>
      <c r="U260" s="818"/>
      <c r="V260" s="981">
        <v>10</v>
      </c>
      <c r="W260" s="1068"/>
      <c r="X260" s="1121"/>
      <c r="Y260" s="1121"/>
      <c r="Z260" s="983"/>
      <c r="AA260" s="989"/>
      <c r="AB260" s="989"/>
      <c r="AC260" s="989"/>
      <c r="AD260" s="990"/>
      <c r="AE260" s="871"/>
      <c r="AF260" s="1071"/>
      <c r="AG260" s="991"/>
      <c r="AH260" s="991"/>
      <c r="AI260" s="991"/>
      <c r="AJ260" s="992"/>
      <c r="AK260" s="1073"/>
      <c r="AL260" s="994"/>
      <c r="AM260" s="994"/>
      <c r="AN260" s="1074"/>
      <c r="AO260" s="798"/>
      <c r="AP260" s="1075"/>
      <c r="AQ260" s="985"/>
      <c r="AR260" s="881"/>
      <c r="AS260" s="1147" t="e">
        <f t="shared" si="0"/>
        <v>#DIV/0!</v>
      </c>
      <c r="AT260" s="1148" t="e">
        <f t="shared" si="1"/>
        <v>#DIV/0!</v>
      </c>
      <c r="AU260" s="1148" t="e">
        <f t="shared" si="2"/>
        <v>#DIV/0!</v>
      </c>
      <c r="AV260" s="1148" t="e">
        <f t="shared" si="3"/>
        <v>#DIV/0!</v>
      </c>
      <c r="AW260" s="1149" t="e">
        <f t="shared" si="33"/>
        <v>#DIV/0!</v>
      </c>
      <c r="AX260" s="1149" t="e">
        <f t="shared" si="34"/>
        <v>#DIV/0!</v>
      </c>
      <c r="AY260" s="1149" t="e">
        <f t="shared" si="35"/>
        <v>#DIV/0!</v>
      </c>
      <c r="AZ260" s="1149" t="e">
        <f t="shared" si="7"/>
        <v>#DIV/0!</v>
      </c>
      <c r="BA260" s="1150" t="e">
        <f t="shared" si="8"/>
        <v>#DIV/0!</v>
      </c>
      <c r="BB260" s="1150" t="e">
        <f t="shared" si="9"/>
        <v>#DIV/0!</v>
      </c>
      <c r="BC260" s="1150" t="e">
        <f t="shared" si="10"/>
        <v>#DIV/0!</v>
      </c>
      <c r="BD260" s="1150" t="e">
        <f t="shared" si="11"/>
        <v>#DIV/0!</v>
      </c>
      <c r="BE260" s="1080">
        <v>0.2</v>
      </c>
      <c r="BF260" s="1080">
        <v>0.8</v>
      </c>
      <c r="BG260" s="1150" t="e">
        <f t="shared" si="12"/>
        <v>#DIV/0!</v>
      </c>
      <c r="BH260" s="1150" t="e">
        <f t="shared" si="13"/>
        <v>#DIV/0!</v>
      </c>
      <c r="BI260" s="1150" t="e">
        <f t="shared" si="14"/>
        <v>#DIV/0!</v>
      </c>
      <c r="BJ260" s="1150" t="e">
        <f t="shared" si="106"/>
        <v>#DIV/0!</v>
      </c>
      <c r="BK260" s="1150" t="e">
        <f t="shared" si="106"/>
        <v>#DIV/0!</v>
      </c>
      <c r="BL260" s="1150" t="e">
        <f t="shared" si="16"/>
        <v>#DIV/0!</v>
      </c>
      <c r="BM260" s="1150" t="e">
        <f t="shared" si="17"/>
        <v>#DIV/0!</v>
      </c>
      <c r="BN260" s="1150" t="e">
        <f t="shared" si="18"/>
        <v>#DIV/0!</v>
      </c>
      <c r="BO260" s="1150" t="e">
        <f t="shared" si="107"/>
        <v>#DIV/0!</v>
      </c>
      <c r="BP260" s="1150" t="e">
        <f t="shared" si="107"/>
        <v>#DIV/0!</v>
      </c>
      <c r="BQ260" s="1150" t="e">
        <f t="shared" si="107"/>
        <v>#DIV/0!</v>
      </c>
      <c r="BR260" s="1150" t="e">
        <f t="shared" si="107"/>
        <v>#DIV/0!</v>
      </c>
      <c r="BS260" s="4189"/>
      <c r="BT260" s="4189"/>
      <c r="BU260" s="4189"/>
      <c r="BV260" s="4189"/>
      <c r="BW260" s="4189"/>
      <c r="BX260" s="4189"/>
      <c r="BY260" s="4189"/>
      <c r="BZ260" s="4189"/>
      <c r="CA260" s="4192"/>
      <c r="CC260" s="4195"/>
      <c r="CD260" s="4189"/>
      <c r="CE260" s="4189"/>
      <c r="CF260" s="4192"/>
      <c r="CG260" s="4205"/>
    </row>
    <row r="261" spans="1:85" ht="14.25" customHeight="1">
      <c r="A261" s="4206">
        <v>28</v>
      </c>
      <c r="B261" s="3418"/>
      <c r="C261" s="1308"/>
      <c r="D261" s="4213"/>
      <c r="E261" s="4208"/>
      <c r="F261" s="858"/>
      <c r="G261" s="950"/>
      <c r="H261" s="4214"/>
      <c r="I261" s="860"/>
      <c r="J261" s="861"/>
      <c r="K261" s="861"/>
      <c r="L261" s="861"/>
      <c r="M261" s="4215"/>
      <c r="N261" s="4198"/>
      <c r="O261" s="954"/>
      <c r="P261" s="951"/>
      <c r="Q261" s="4199"/>
      <c r="R261" s="4200"/>
      <c r="S261" s="4200"/>
      <c r="T261" s="4201"/>
      <c r="U261" s="818"/>
      <c r="V261" s="867">
        <v>1</v>
      </c>
      <c r="W261" s="954"/>
      <c r="X261" s="1122"/>
      <c r="Y261" s="1122"/>
      <c r="Z261" s="858"/>
      <c r="AA261" s="869"/>
      <c r="AB261" s="869"/>
      <c r="AC261" s="869"/>
      <c r="AD261" s="870"/>
      <c r="AE261" s="871"/>
      <c r="AF261" s="1086"/>
      <c r="AG261" s="874"/>
      <c r="AH261" s="874"/>
      <c r="AI261" s="874"/>
      <c r="AJ261" s="875"/>
      <c r="AK261" s="1041"/>
      <c r="AL261" s="877"/>
      <c r="AM261" s="877"/>
      <c r="AN261" s="878"/>
      <c r="AO261" s="798"/>
      <c r="AP261" s="879"/>
      <c r="AQ261" s="880"/>
      <c r="AR261" s="881"/>
      <c r="AS261" s="1139" t="e">
        <f t="shared" si="0"/>
        <v>#DIV/0!</v>
      </c>
      <c r="AT261" s="1140" t="e">
        <f t="shared" si="1"/>
        <v>#DIV/0!</v>
      </c>
      <c r="AU261" s="1140" t="e">
        <f t="shared" si="2"/>
        <v>#DIV/0!</v>
      </c>
      <c r="AV261" s="1140" t="e">
        <f t="shared" si="3"/>
        <v>#DIV/0!</v>
      </c>
      <c r="AW261" s="1141" t="e">
        <f t="shared" si="33"/>
        <v>#DIV/0!</v>
      </c>
      <c r="AX261" s="1141" t="e">
        <f t="shared" si="34"/>
        <v>#DIV/0!</v>
      </c>
      <c r="AY261" s="1141" t="e">
        <f t="shared" si="35"/>
        <v>#DIV/0!</v>
      </c>
      <c r="AZ261" s="1141" t="e">
        <f t="shared" si="7"/>
        <v>#DIV/0!</v>
      </c>
      <c r="BA261" s="1142" t="e">
        <f t="shared" si="8"/>
        <v>#DIV/0!</v>
      </c>
      <c r="BB261" s="1142" t="e">
        <f t="shared" si="9"/>
        <v>#DIV/0!</v>
      </c>
      <c r="BC261" s="1142" t="e">
        <f t="shared" si="10"/>
        <v>#DIV/0!</v>
      </c>
      <c r="BD261" s="1142" t="e">
        <f t="shared" si="11"/>
        <v>#DIV/0!</v>
      </c>
      <c r="BE261" s="886">
        <v>0.2</v>
      </c>
      <c r="BF261" s="886">
        <v>0.8</v>
      </c>
      <c r="BG261" s="1142" t="e">
        <f t="shared" si="12"/>
        <v>#DIV/0!</v>
      </c>
      <c r="BH261" s="1142" t="e">
        <f t="shared" si="13"/>
        <v>#DIV/0!</v>
      </c>
      <c r="BI261" s="1142" t="e">
        <f t="shared" si="14"/>
        <v>#DIV/0!</v>
      </c>
      <c r="BJ261" s="1142" t="e">
        <f t="shared" si="106"/>
        <v>#DIV/0!</v>
      </c>
      <c r="BK261" s="1142" t="e">
        <f t="shared" si="106"/>
        <v>#DIV/0!</v>
      </c>
      <c r="BL261" s="1142" t="e">
        <f t="shared" si="16"/>
        <v>#DIV/0!</v>
      </c>
      <c r="BM261" s="1142" t="e">
        <f t="shared" si="17"/>
        <v>#DIV/0!</v>
      </c>
      <c r="BN261" s="1142" t="e">
        <f t="shared" si="18"/>
        <v>#DIV/0!</v>
      </c>
      <c r="BO261" s="1142" t="e">
        <f t="shared" si="107"/>
        <v>#DIV/0!</v>
      </c>
      <c r="BP261" s="1142" t="e">
        <f t="shared" si="107"/>
        <v>#DIV/0!</v>
      </c>
      <c r="BQ261" s="1142" t="e">
        <f t="shared" si="107"/>
        <v>#DIV/0!</v>
      </c>
      <c r="BR261" s="1142" t="e">
        <f t="shared" si="107"/>
        <v>#DIV/0!</v>
      </c>
      <c r="BS261" s="4197" t="e">
        <f t="shared" ref="BS261:BV261" si="108">AVERAGEIF(BO261:BO270,"&lt;&gt;#¡DIV/0!")</f>
        <v>#DIV/0!</v>
      </c>
      <c r="BT261" s="4197" t="e">
        <f t="shared" si="108"/>
        <v>#DIV/0!</v>
      </c>
      <c r="BU261" s="4197" t="e">
        <f t="shared" si="108"/>
        <v>#DIV/0!</v>
      </c>
      <c r="BV261" s="4197" t="e">
        <f t="shared" si="108"/>
        <v>#DIV/0!</v>
      </c>
      <c r="BW261" s="4187" t="e">
        <f>+C261*BS261</f>
        <v>#DIV/0!</v>
      </c>
      <c r="BX261" s="4187" t="e">
        <f>+C261*BT261</f>
        <v>#DIV/0!</v>
      </c>
      <c r="BY261" s="4187" t="e">
        <f>+C261*BU261</f>
        <v>#DIV/0!</v>
      </c>
      <c r="BZ261" s="4187" t="e">
        <f>+C261*BV261</f>
        <v>#DIV/0!</v>
      </c>
      <c r="CA261" s="4190" t="e">
        <f>SUM(BW261:BZ270)</f>
        <v>#DIV/0!</v>
      </c>
      <c r="CC261" s="4193" t="e">
        <f t="shared" ref="CC261:CF261" si="109">+Q261/$N$261</f>
        <v>#DIV/0!</v>
      </c>
      <c r="CD261" s="4196" t="e">
        <f t="shared" si="109"/>
        <v>#DIV/0!</v>
      </c>
      <c r="CE261" s="4196" t="e">
        <f t="shared" si="109"/>
        <v>#DIV/0!</v>
      </c>
      <c r="CF261" s="4202" t="e">
        <f t="shared" si="109"/>
        <v>#DIV/0!</v>
      </c>
      <c r="CG261" s="4203" t="e">
        <f>AVERAGE(CC261:CF270)</f>
        <v>#DIV/0!</v>
      </c>
    </row>
    <row r="262" spans="1:85" ht="14.25" customHeight="1">
      <c r="A262" s="4194"/>
      <c r="B262" s="1614"/>
      <c r="C262" s="842"/>
      <c r="D262" s="4209"/>
      <c r="E262" s="4210"/>
      <c r="F262" s="898"/>
      <c r="G262" s="964"/>
      <c r="H262" s="4191"/>
      <c r="I262" s="899"/>
      <c r="J262" s="900"/>
      <c r="K262" s="900"/>
      <c r="L262" s="900"/>
      <c r="M262" s="4191"/>
      <c r="N262" s="4194"/>
      <c r="O262" s="927"/>
      <c r="P262" s="901"/>
      <c r="Q262" s="4194"/>
      <c r="R262" s="4188"/>
      <c r="S262" s="4188"/>
      <c r="T262" s="4191"/>
      <c r="U262" s="818"/>
      <c r="V262" s="906">
        <v>2</v>
      </c>
      <c r="W262" s="1090"/>
      <c r="X262" s="1120"/>
      <c r="Y262" s="1120"/>
      <c r="Z262" s="898"/>
      <c r="AA262" s="908"/>
      <c r="AB262" s="908"/>
      <c r="AC262" s="908"/>
      <c r="AD262" s="909"/>
      <c r="AE262" s="871"/>
      <c r="AF262" s="1028"/>
      <c r="AG262" s="929"/>
      <c r="AH262" s="929"/>
      <c r="AI262" s="929"/>
      <c r="AJ262" s="930"/>
      <c r="AK262" s="1029"/>
      <c r="AL262" s="914"/>
      <c r="AM262" s="914"/>
      <c r="AN262" s="915"/>
      <c r="AO262" s="798"/>
      <c r="AP262" s="1050"/>
      <c r="AQ262" s="901"/>
      <c r="AR262" s="881"/>
      <c r="AS262" s="1143" t="e">
        <f t="shared" si="0"/>
        <v>#DIV/0!</v>
      </c>
      <c r="AT262" s="1144" t="e">
        <f t="shared" si="1"/>
        <v>#DIV/0!</v>
      </c>
      <c r="AU262" s="1144" t="e">
        <f t="shared" si="2"/>
        <v>#DIV/0!</v>
      </c>
      <c r="AV262" s="1144" t="e">
        <f t="shared" si="3"/>
        <v>#DIV/0!</v>
      </c>
      <c r="AW262" s="1145" t="e">
        <f t="shared" si="33"/>
        <v>#DIV/0!</v>
      </c>
      <c r="AX262" s="1145" t="e">
        <f t="shared" si="34"/>
        <v>#DIV/0!</v>
      </c>
      <c r="AY262" s="1145" t="e">
        <f t="shared" si="35"/>
        <v>#DIV/0!</v>
      </c>
      <c r="AZ262" s="1145" t="e">
        <f t="shared" si="7"/>
        <v>#DIV/0!</v>
      </c>
      <c r="BA262" s="1146" t="e">
        <f t="shared" si="8"/>
        <v>#DIV/0!</v>
      </c>
      <c r="BB262" s="1146" t="e">
        <f t="shared" si="9"/>
        <v>#DIV/0!</v>
      </c>
      <c r="BC262" s="1146" t="e">
        <f t="shared" si="10"/>
        <v>#DIV/0!</v>
      </c>
      <c r="BD262" s="1146" t="e">
        <f t="shared" si="11"/>
        <v>#DIV/0!</v>
      </c>
      <c r="BE262" s="921">
        <v>0.2</v>
      </c>
      <c r="BF262" s="921">
        <v>0.8</v>
      </c>
      <c r="BG262" s="1146" t="e">
        <f t="shared" si="12"/>
        <v>#DIV/0!</v>
      </c>
      <c r="BH262" s="1146" t="e">
        <f t="shared" si="13"/>
        <v>#DIV/0!</v>
      </c>
      <c r="BI262" s="1146" t="e">
        <f t="shared" si="14"/>
        <v>#DIV/0!</v>
      </c>
      <c r="BJ262" s="1146" t="e">
        <f t="shared" si="106"/>
        <v>#DIV/0!</v>
      </c>
      <c r="BK262" s="1146" t="e">
        <f t="shared" si="106"/>
        <v>#DIV/0!</v>
      </c>
      <c r="BL262" s="1146" t="e">
        <f t="shared" si="16"/>
        <v>#DIV/0!</v>
      </c>
      <c r="BM262" s="1146" t="e">
        <f t="shared" si="17"/>
        <v>#DIV/0!</v>
      </c>
      <c r="BN262" s="1146" t="e">
        <f t="shared" si="18"/>
        <v>#DIV/0!</v>
      </c>
      <c r="BO262" s="1146" t="e">
        <f t="shared" si="107"/>
        <v>#DIV/0!</v>
      </c>
      <c r="BP262" s="1146" t="e">
        <f t="shared" si="107"/>
        <v>#DIV/0!</v>
      </c>
      <c r="BQ262" s="1146" t="e">
        <f t="shared" si="107"/>
        <v>#DIV/0!</v>
      </c>
      <c r="BR262" s="1146" t="e">
        <f t="shared" si="107"/>
        <v>#DIV/0!</v>
      </c>
      <c r="BS262" s="4188"/>
      <c r="BT262" s="4188"/>
      <c r="BU262" s="4188"/>
      <c r="BV262" s="4188"/>
      <c r="BW262" s="4188"/>
      <c r="BX262" s="4188"/>
      <c r="BY262" s="4188"/>
      <c r="BZ262" s="4188"/>
      <c r="CA262" s="4191"/>
      <c r="CC262" s="4194"/>
      <c r="CD262" s="4188"/>
      <c r="CE262" s="4188"/>
      <c r="CF262" s="4191"/>
      <c r="CG262" s="4204"/>
    </row>
    <row r="263" spans="1:85" ht="14.25" customHeight="1">
      <c r="A263" s="4194"/>
      <c r="B263" s="1614"/>
      <c r="C263" s="842"/>
      <c r="D263" s="4209"/>
      <c r="E263" s="4210"/>
      <c r="F263" s="898"/>
      <c r="G263" s="964"/>
      <c r="H263" s="4191"/>
      <c r="I263" s="899"/>
      <c r="J263" s="900"/>
      <c r="K263" s="900"/>
      <c r="L263" s="900"/>
      <c r="M263" s="4191"/>
      <c r="N263" s="4194"/>
      <c r="O263" s="927"/>
      <c r="P263" s="901"/>
      <c r="Q263" s="4194"/>
      <c r="R263" s="4188"/>
      <c r="S263" s="4188"/>
      <c r="T263" s="4191"/>
      <c r="U263" s="818"/>
      <c r="V263" s="906">
        <v>3</v>
      </c>
      <c r="W263" s="1090"/>
      <c r="X263" s="1120"/>
      <c r="Y263" s="1120"/>
      <c r="Z263" s="898"/>
      <c r="AA263" s="908"/>
      <c r="AB263" s="908"/>
      <c r="AC263" s="908"/>
      <c r="AD263" s="909"/>
      <c r="AE263" s="871"/>
      <c r="AF263" s="1028"/>
      <c r="AG263" s="929"/>
      <c r="AH263" s="929"/>
      <c r="AI263" s="929"/>
      <c r="AJ263" s="930"/>
      <c r="AK263" s="1029"/>
      <c r="AL263" s="914"/>
      <c r="AM263" s="914"/>
      <c r="AN263" s="915"/>
      <c r="AO263" s="798"/>
      <c r="AP263" s="1050"/>
      <c r="AQ263" s="901"/>
      <c r="AR263" s="881"/>
      <c r="AS263" s="1143" t="e">
        <f t="shared" si="0"/>
        <v>#DIV/0!</v>
      </c>
      <c r="AT263" s="1144" t="e">
        <f t="shared" si="1"/>
        <v>#DIV/0!</v>
      </c>
      <c r="AU263" s="1144" t="e">
        <f t="shared" si="2"/>
        <v>#DIV/0!</v>
      </c>
      <c r="AV263" s="1144" t="e">
        <f t="shared" si="3"/>
        <v>#DIV/0!</v>
      </c>
      <c r="AW263" s="1145" t="e">
        <f t="shared" si="33"/>
        <v>#DIV/0!</v>
      </c>
      <c r="AX263" s="1145" t="e">
        <f t="shared" si="34"/>
        <v>#DIV/0!</v>
      </c>
      <c r="AY263" s="1145" t="e">
        <f t="shared" si="35"/>
        <v>#DIV/0!</v>
      </c>
      <c r="AZ263" s="1145" t="e">
        <f t="shared" si="7"/>
        <v>#DIV/0!</v>
      </c>
      <c r="BA263" s="1146" t="e">
        <f t="shared" si="8"/>
        <v>#DIV/0!</v>
      </c>
      <c r="BB263" s="1146" t="e">
        <f t="shared" si="9"/>
        <v>#DIV/0!</v>
      </c>
      <c r="BC263" s="1146" t="e">
        <f t="shared" si="10"/>
        <v>#DIV/0!</v>
      </c>
      <c r="BD263" s="1146" t="e">
        <f t="shared" si="11"/>
        <v>#DIV/0!</v>
      </c>
      <c r="BE263" s="921">
        <v>0.2</v>
      </c>
      <c r="BF263" s="921">
        <v>0.8</v>
      </c>
      <c r="BG263" s="1146" t="e">
        <f t="shared" si="12"/>
        <v>#DIV/0!</v>
      </c>
      <c r="BH263" s="1146" t="e">
        <f t="shared" si="13"/>
        <v>#DIV/0!</v>
      </c>
      <c r="BI263" s="1146" t="e">
        <f t="shared" si="14"/>
        <v>#DIV/0!</v>
      </c>
      <c r="BJ263" s="1146" t="e">
        <f t="shared" si="106"/>
        <v>#DIV/0!</v>
      </c>
      <c r="BK263" s="1146" t="e">
        <f t="shared" si="106"/>
        <v>#DIV/0!</v>
      </c>
      <c r="BL263" s="1146" t="e">
        <f t="shared" si="16"/>
        <v>#DIV/0!</v>
      </c>
      <c r="BM263" s="1146" t="e">
        <f t="shared" si="17"/>
        <v>#DIV/0!</v>
      </c>
      <c r="BN263" s="1146" t="e">
        <f t="shared" si="18"/>
        <v>#DIV/0!</v>
      </c>
      <c r="BO263" s="1146" t="e">
        <f t="shared" si="107"/>
        <v>#DIV/0!</v>
      </c>
      <c r="BP263" s="1146" t="e">
        <f t="shared" si="107"/>
        <v>#DIV/0!</v>
      </c>
      <c r="BQ263" s="1146" t="e">
        <f t="shared" si="107"/>
        <v>#DIV/0!</v>
      </c>
      <c r="BR263" s="1146" t="e">
        <f t="shared" si="107"/>
        <v>#DIV/0!</v>
      </c>
      <c r="BS263" s="4188"/>
      <c r="BT263" s="4188"/>
      <c r="BU263" s="4188"/>
      <c r="BV263" s="4188"/>
      <c r="BW263" s="4188"/>
      <c r="BX263" s="4188"/>
      <c r="BY263" s="4188"/>
      <c r="BZ263" s="4188"/>
      <c r="CA263" s="4191"/>
      <c r="CC263" s="4194"/>
      <c r="CD263" s="4188"/>
      <c r="CE263" s="4188"/>
      <c r="CF263" s="4191"/>
      <c r="CG263" s="4204"/>
    </row>
    <row r="264" spans="1:85" ht="14.25" customHeight="1">
      <c r="A264" s="4194"/>
      <c r="B264" s="1614"/>
      <c r="C264" s="842"/>
      <c r="D264" s="4209"/>
      <c r="E264" s="4210"/>
      <c r="F264" s="898"/>
      <c r="G264" s="964"/>
      <c r="H264" s="4191"/>
      <c r="I264" s="899"/>
      <c r="J264" s="900"/>
      <c r="K264" s="900"/>
      <c r="L264" s="900"/>
      <c r="M264" s="4191"/>
      <c r="N264" s="4194"/>
      <c r="O264" s="927"/>
      <c r="P264" s="901"/>
      <c r="Q264" s="4194"/>
      <c r="R264" s="4188"/>
      <c r="S264" s="4188"/>
      <c r="T264" s="4191"/>
      <c r="U264" s="818"/>
      <c r="V264" s="906">
        <v>4</v>
      </c>
      <c r="W264" s="1090"/>
      <c r="X264" s="1120"/>
      <c r="Y264" s="1120"/>
      <c r="Z264" s="898"/>
      <c r="AA264" s="908"/>
      <c r="AB264" s="908"/>
      <c r="AC264" s="908"/>
      <c r="AD264" s="909"/>
      <c r="AE264" s="871"/>
      <c r="AF264" s="1028"/>
      <c r="AG264" s="929"/>
      <c r="AH264" s="929"/>
      <c r="AI264" s="929"/>
      <c r="AJ264" s="930"/>
      <c r="AK264" s="1029"/>
      <c r="AL264" s="914"/>
      <c r="AM264" s="914"/>
      <c r="AN264" s="915"/>
      <c r="AO264" s="798"/>
      <c r="AP264" s="1050"/>
      <c r="AQ264" s="901"/>
      <c r="AR264" s="881"/>
      <c r="AS264" s="1143" t="e">
        <f t="shared" si="0"/>
        <v>#DIV/0!</v>
      </c>
      <c r="AT264" s="1144" t="e">
        <f t="shared" si="1"/>
        <v>#DIV/0!</v>
      </c>
      <c r="AU264" s="1144" t="e">
        <f t="shared" si="2"/>
        <v>#DIV/0!</v>
      </c>
      <c r="AV264" s="1144" t="e">
        <f t="shared" si="3"/>
        <v>#DIV/0!</v>
      </c>
      <c r="AW264" s="1145" t="e">
        <f t="shared" si="33"/>
        <v>#DIV/0!</v>
      </c>
      <c r="AX264" s="1145" t="e">
        <f t="shared" si="34"/>
        <v>#DIV/0!</v>
      </c>
      <c r="AY264" s="1145" t="e">
        <f t="shared" si="35"/>
        <v>#DIV/0!</v>
      </c>
      <c r="AZ264" s="1145" t="e">
        <f t="shared" si="7"/>
        <v>#DIV/0!</v>
      </c>
      <c r="BA264" s="1146" t="e">
        <f t="shared" si="8"/>
        <v>#DIV/0!</v>
      </c>
      <c r="BB264" s="1146" t="e">
        <f t="shared" si="9"/>
        <v>#DIV/0!</v>
      </c>
      <c r="BC264" s="1146" t="e">
        <f t="shared" si="10"/>
        <v>#DIV/0!</v>
      </c>
      <c r="BD264" s="1146" t="e">
        <f t="shared" si="11"/>
        <v>#DIV/0!</v>
      </c>
      <c r="BE264" s="921">
        <v>0.2</v>
      </c>
      <c r="BF264" s="921">
        <v>0.8</v>
      </c>
      <c r="BG264" s="1146" t="e">
        <f t="shared" si="12"/>
        <v>#DIV/0!</v>
      </c>
      <c r="BH264" s="1146" t="e">
        <f t="shared" si="13"/>
        <v>#DIV/0!</v>
      </c>
      <c r="BI264" s="1146" t="e">
        <f t="shared" si="14"/>
        <v>#DIV/0!</v>
      </c>
      <c r="BJ264" s="1146" t="e">
        <f t="shared" si="106"/>
        <v>#DIV/0!</v>
      </c>
      <c r="BK264" s="1146" t="e">
        <f t="shared" si="106"/>
        <v>#DIV/0!</v>
      </c>
      <c r="BL264" s="1146" t="e">
        <f t="shared" si="16"/>
        <v>#DIV/0!</v>
      </c>
      <c r="BM264" s="1146" t="e">
        <f t="shared" si="17"/>
        <v>#DIV/0!</v>
      </c>
      <c r="BN264" s="1146" t="e">
        <f t="shared" si="18"/>
        <v>#DIV/0!</v>
      </c>
      <c r="BO264" s="1146" t="e">
        <f t="shared" si="107"/>
        <v>#DIV/0!</v>
      </c>
      <c r="BP264" s="1146" t="e">
        <f t="shared" si="107"/>
        <v>#DIV/0!</v>
      </c>
      <c r="BQ264" s="1146" t="e">
        <f t="shared" si="107"/>
        <v>#DIV/0!</v>
      </c>
      <c r="BR264" s="1146" t="e">
        <f t="shared" si="107"/>
        <v>#DIV/0!</v>
      </c>
      <c r="BS264" s="4188"/>
      <c r="BT264" s="4188"/>
      <c r="BU264" s="4188"/>
      <c r="BV264" s="4188"/>
      <c r="BW264" s="4188"/>
      <c r="BX264" s="4188"/>
      <c r="BY264" s="4188"/>
      <c r="BZ264" s="4188"/>
      <c r="CA264" s="4191"/>
      <c r="CC264" s="4194"/>
      <c r="CD264" s="4188"/>
      <c r="CE264" s="4188"/>
      <c r="CF264" s="4191"/>
      <c r="CG264" s="4204"/>
    </row>
    <row r="265" spans="1:85" ht="14.25" customHeight="1">
      <c r="A265" s="4194"/>
      <c r="B265" s="1614"/>
      <c r="C265" s="842"/>
      <c r="D265" s="4209"/>
      <c r="E265" s="4210"/>
      <c r="F265" s="898"/>
      <c r="G265" s="964"/>
      <c r="H265" s="4191"/>
      <c r="I265" s="899"/>
      <c r="J265" s="900"/>
      <c r="K265" s="900"/>
      <c r="L265" s="900"/>
      <c r="M265" s="4191"/>
      <c r="N265" s="4194"/>
      <c r="O265" s="927"/>
      <c r="P265" s="901"/>
      <c r="Q265" s="4194"/>
      <c r="R265" s="4188"/>
      <c r="S265" s="4188"/>
      <c r="T265" s="4191"/>
      <c r="U265" s="818"/>
      <c r="V265" s="906">
        <v>5</v>
      </c>
      <c r="W265" s="1090"/>
      <c r="X265" s="1120"/>
      <c r="Y265" s="1120"/>
      <c r="Z265" s="898"/>
      <c r="AA265" s="908"/>
      <c r="AB265" s="908"/>
      <c r="AC265" s="908"/>
      <c r="AD265" s="909"/>
      <c r="AE265" s="871"/>
      <c r="AF265" s="1028"/>
      <c r="AG265" s="929"/>
      <c r="AH265" s="929"/>
      <c r="AI265" s="929"/>
      <c r="AJ265" s="930"/>
      <c r="AK265" s="1029"/>
      <c r="AL265" s="914"/>
      <c r="AM265" s="914"/>
      <c r="AN265" s="915"/>
      <c r="AO265" s="798"/>
      <c r="AP265" s="1050"/>
      <c r="AQ265" s="901"/>
      <c r="AR265" s="881"/>
      <c r="AS265" s="1143" t="e">
        <f t="shared" si="0"/>
        <v>#DIV/0!</v>
      </c>
      <c r="AT265" s="1144" t="e">
        <f t="shared" si="1"/>
        <v>#DIV/0!</v>
      </c>
      <c r="AU265" s="1144" t="e">
        <f t="shared" si="2"/>
        <v>#DIV/0!</v>
      </c>
      <c r="AV265" s="1144" t="e">
        <f t="shared" si="3"/>
        <v>#DIV/0!</v>
      </c>
      <c r="AW265" s="1145" t="e">
        <f t="shared" si="33"/>
        <v>#DIV/0!</v>
      </c>
      <c r="AX265" s="1145" t="e">
        <f t="shared" si="34"/>
        <v>#DIV/0!</v>
      </c>
      <c r="AY265" s="1145" t="e">
        <f t="shared" si="35"/>
        <v>#DIV/0!</v>
      </c>
      <c r="AZ265" s="1145" t="e">
        <f t="shared" si="7"/>
        <v>#DIV/0!</v>
      </c>
      <c r="BA265" s="1146" t="e">
        <f t="shared" si="8"/>
        <v>#DIV/0!</v>
      </c>
      <c r="BB265" s="1146" t="e">
        <f t="shared" si="9"/>
        <v>#DIV/0!</v>
      </c>
      <c r="BC265" s="1146" t="e">
        <f t="shared" si="10"/>
        <v>#DIV/0!</v>
      </c>
      <c r="BD265" s="1146" t="e">
        <f t="shared" si="11"/>
        <v>#DIV/0!</v>
      </c>
      <c r="BE265" s="921">
        <v>0.2</v>
      </c>
      <c r="BF265" s="921">
        <v>0.8</v>
      </c>
      <c r="BG265" s="1146" t="e">
        <f t="shared" si="12"/>
        <v>#DIV/0!</v>
      </c>
      <c r="BH265" s="1146" t="e">
        <f t="shared" si="13"/>
        <v>#DIV/0!</v>
      </c>
      <c r="BI265" s="1146" t="e">
        <f t="shared" si="14"/>
        <v>#DIV/0!</v>
      </c>
      <c r="BJ265" s="1146" t="e">
        <f t="shared" si="106"/>
        <v>#DIV/0!</v>
      </c>
      <c r="BK265" s="1146" t="e">
        <f t="shared" si="106"/>
        <v>#DIV/0!</v>
      </c>
      <c r="BL265" s="1146" t="e">
        <f t="shared" si="16"/>
        <v>#DIV/0!</v>
      </c>
      <c r="BM265" s="1146" t="e">
        <f t="shared" si="17"/>
        <v>#DIV/0!</v>
      </c>
      <c r="BN265" s="1146" t="e">
        <f t="shared" si="18"/>
        <v>#DIV/0!</v>
      </c>
      <c r="BO265" s="1146" t="e">
        <f t="shared" si="107"/>
        <v>#DIV/0!</v>
      </c>
      <c r="BP265" s="1146" t="e">
        <f t="shared" si="107"/>
        <v>#DIV/0!</v>
      </c>
      <c r="BQ265" s="1146" t="e">
        <f t="shared" si="107"/>
        <v>#DIV/0!</v>
      </c>
      <c r="BR265" s="1146" t="e">
        <f t="shared" si="107"/>
        <v>#DIV/0!</v>
      </c>
      <c r="BS265" s="4188"/>
      <c r="BT265" s="4188"/>
      <c r="BU265" s="4188"/>
      <c r="BV265" s="4188"/>
      <c r="BW265" s="4188"/>
      <c r="BX265" s="4188"/>
      <c r="BY265" s="4188"/>
      <c r="BZ265" s="4188"/>
      <c r="CA265" s="4191"/>
      <c r="CC265" s="4194"/>
      <c r="CD265" s="4188"/>
      <c r="CE265" s="4188"/>
      <c r="CF265" s="4191"/>
      <c r="CG265" s="4204"/>
    </row>
    <row r="266" spans="1:85" ht="14.25" customHeight="1">
      <c r="A266" s="4194"/>
      <c r="B266" s="1614"/>
      <c r="C266" s="842"/>
      <c r="D266" s="4209"/>
      <c r="E266" s="4210"/>
      <c r="F266" s="898"/>
      <c r="G266" s="964"/>
      <c r="H266" s="4191"/>
      <c r="I266" s="899"/>
      <c r="J266" s="900"/>
      <c r="K266" s="900"/>
      <c r="L266" s="900"/>
      <c r="M266" s="4191"/>
      <c r="N266" s="4194"/>
      <c r="O266" s="927"/>
      <c r="P266" s="901"/>
      <c r="Q266" s="4194"/>
      <c r="R266" s="4188"/>
      <c r="S266" s="4188"/>
      <c r="T266" s="4191"/>
      <c r="U266" s="818"/>
      <c r="V266" s="906">
        <v>6</v>
      </c>
      <c r="W266" s="1090"/>
      <c r="X266" s="1120"/>
      <c r="Y266" s="1120"/>
      <c r="Z266" s="898"/>
      <c r="AA266" s="908"/>
      <c r="AB266" s="908"/>
      <c r="AC266" s="908"/>
      <c r="AD266" s="909"/>
      <c r="AE266" s="871"/>
      <c r="AF266" s="1028"/>
      <c r="AG266" s="929"/>
      <c r="AH266" s="929"/>
      <c r="AI266" s="929"/>
      <c r="AJ266" s="930"/>
      <c r="AK266" s="1029"/>
      <c r="AL266" s="914"/>
      <c r="AM266" s="914"/>
      <c r="AN266" s="915"/>
      <c r="AO266" s="798"/>
      <c r="AP266" s="1050"/>
      <c r="AQ266" s="901"/>
      <c r="AR266" s="881"/>
      <c r="AS266" s="1143" t="e">
        <f t="shared" si="0"/>
        <v>#DIV/0!</v>
      </c>
      <c r="AT266" s="1144" t="e">
        <f t="shared" si="1"/>
        <v>#DIV/0!</v>
      </c>
      <c r="AU266" s="1144" t="e">
        <f t="shared" si="2"/>
        <v>#DIV/0!</v>
      </c>
      <c r="AV266" s="1144" t="e">
        <f t="shared" si="3"/>
        <v>#DIV/0!</v>
      </c>
      <c r="AW266" s="1145" t="e">
        <f t="shared" si="33"/>
        <v>#DIV/0!</v>
      </c>
      <c r="AX266" s="1145" t="e">
        <f t="shared" si="34"/>
        <v>#DIV/0!</v>
      </c>
      <c r="AY266" s="1145" t="e">
        <f t="shared" si="35"/>
        <v>#DIV/0!</v>
      </c>
      <c r="AZ266" s="1145" t="e">
        <f t="shared" si="7"/>
        <v>#DIV/0!</v>
      </c>
      <c r="BA266" s="1146" t="e">
        <f t="shared" si="8"/>
        <v>#DIV/0!</v>
      </c>
      <c r="BB266" s="1146" t="e">
        <f t="shared" si="9"/>
        <v>#DIV/0!</v>
      </c>
      <c r="BC266" s="1146" t="e">
        <f t="shared" si="10"/>
        <v>#DIV/0!</v>
      </c>
      <c r="BD266" s="1146" t="e">
        <f t="shared" si="11"/>
        <v>#DIV/0!</v>
      </c>
      <c r="BE266" s="921">
        <v>0.2</v>
      </c>
      <c r="BF266" s="921">
        <v>0.8</v>
      </c>
      <c r="BG266" s="1146" t="e">
        <f t="shared" si="12"/>
        <v>#DIV/0!</v>
      </c>
      <c r="BH266" s="1146" t="e">
        <f t="shared" si="13"/>
        <v>#DIV/0!</v>
      </c>
      <c r="BI266" s="1146" t="e">
        <f t="shared" si="14"/>
        <v>#DIV/0!</v>
      </c>
      <c r="BJ266" s="1146" t="e">
        <f t="shared" si="106"/>
        <v>#DIV/0!</v>
      </c>
      <c r="BK266" s="1146" t="e">
        <f t="shared" si="106"/>
        <v>#DIV/0!</v>
      </c>
      <c r="BL266" s="1146" t="e">
        <f t="shared" si="16"/>
        <v>#DIV/0!</v>
      </c>
      <c r="BM266" s="1146" t="e">
        <f t="shared" si="17"/>
        <v>#DIV/0!</v>
      </c>
      <c r="BN266" s="1146" t="e">
        <f t="shared" si="18"/>
        <v>#DIV/0!</v>
      </c>
      <c r="BO266" s="1146" t="e">
        <f t="shared" si="107"/>
        <v>#DIV/0!</v>
      </c>
      <c r="BP266" s="1146" t="e">
        <f t="shared" si="107"/>
        <v>#DIV/0!</v>
      </c>
      <c r="BQ266" s="1146" t="e">
        <f t="shared" si="107"/>
        <v>#DIV/0!</v>
      </c>
      <c r="BR266" s="1146" t="e">
        <f t="shared" si="107"/>
        <v>#DIV/0!</v>
      </c>
      <c r="BS266" s="4188"/>
      <c r="BT266" s="4188"/>
      <c r="BU266" s="4188"/>
      <c r="BV266" s="4188"/>
      <c r="BW266" s="4188"/>
      <c r="BX266" s="4188"/>
      <c r="BY266" s="4188"/>
      <c r="BZ266" s="4188"/>
      <c r="CA266" s="4191"/>
      <c r="CC266" s="4194"/>
      <c r="CD266" s="4188"/>
      <c r="CE266" s="4188"/>
      <c r="CF266" s="4191"/>
      <c r="CG266" s="4204"/>
    </row>
    <row r="267" spans="1:85" ht="14.25" customHeight="1">
      <c r="A267" s="4194"/>
      <c r="B267" s="1614"/>
      <c r="C267" s="842"/>
      <c r="D267" s="4209"/>
      <c r="E267" s="4210"/>
      <c r="F267" s="898"/>
      <c r="G267" s="964"/>
      <c r="H267" s="4191"/>
      <c r="I267" s="899"/>
      <c r="J267" s="900"/>
      <c r="K267" s="900"/>
      <c r="L267" s="900"/>
      <c r="M267" s="4191"/>
      <c r="N267" s="4194"/>
      <c r="O267" s="927"/>
      <c r="P267" s="901"/>
      <c r="Q267" s="4194"/>
      <c r="R267" s="4188"/>
      <c r="S267" s="4188"/>
      <c r="T267" s="4191"/>
      <c r="U267" s="818"/>
      <c r="V267" s="906">
        <v>7</v>
      </c>
      <c r="W267" s="1090"/>
      <c r="X267" s="1120"/>
      <c r="Y267" s="1120"/>
      <c r="Z267" s="898"/>
      <c r="AA267" s="908"/>
      <c r="AB267" s="908"/>
      <c r="AC267" s="908"/>
      <c r="AD267" s="909"/>
      <c r="AE267" s="871"/>
      <c r="AF267" s="1028"/>
      <c r="AG267" s="929"/>
      <c r="AH267" s="929"/>
      <c r="AI267" s="929"/>
      <c r="AJ267" s="930"/>
      <c r="AK267" s="1029"/>
      <c r="AL267" s="914"/>
      <c r="AM267" s="914"/>
      <c r="AN267" s="915"/>
      <c r="AO267" s="798"/>
      <c r="AP267" s="1050"/>
      <c r="AQ267" s="901"/>
      <c r="AR267" s="881"/>
      <c r="AS267" s="1143" t="e">
        <f t="shared" si="0"/>
        <v>#DIV/0!</v>
      </c>
      <c r="AT267" s="1144" t="e">
        <f t="shared" si="1"/>
        <v>#DIV/0!</v>
      </c>
      <c r="AU267" s="1144" t="e">
        <f t="shared" si="2"/>
        <v>#DIV/0!</v>
      </c>
      <c r="AV267" s="1144" t="e">
        <f t="shared" si="3"/>
        <v>#DIV/0!</v>
      </c>
      <c r="AW267" s="1145" t="e">
        <f t="shared" si="33"/>
        <v>#DIV/0!</v>
      </c>
      <c r="AX267" s="1145" t="e">
        <f t="shared" si="34"/>
        <v>#DIV/0!</v>
      </c>
      <c r="AY267" s="1145" t="e">
        <f t="shared" si="35"/>
        <v>#DIV/0!</v>
      </c>
      <c r="AZ267" s="1145" t="e">
        <f t="shared" si="7"/>
        <v>#DIV/0!</v>
      </c>
      <c r="BA267" s="1146" t="e">
        <f t="shared" si="8"/>
        <v>#DIV/0!</v>
      </c>
      <c r="BB267" s="1146" t="e">
        <f t="shared" si="9"/>
        <v>#DIV/0!</v>
      </c>
      <c r="BC267" s="1146" t="e">
        <f t="shared" si="10"/>
        <v>#DIV/0!</v>
      </c>
      <c r="BD267" s="1146" t="e">
        <f t="shared" si="11"/>
        <v>#DIV/0!</v>
      </c>
      <c r="BE267" s="921">
        <v>0.2</v>
      </c>
      <c r="BF267" s="921">
        <v>0.8</v>
      </c>
      <c r="BG267" s="1146" t="e">
        <f t="shared" si="12"/>
        <v>#DIV/0!</v>
      </c>
      <c r="BH267" s="1146" t="e">
        <f t="shared" si="13"/>
        <v>#DIV/0!</v>
      </c>
      <c r="BI267" s="1146" t="e">
        <f t="shared" si="14"/>
        <v>#DIV/0!</v>
      </c>
      <c r="BJ267" s="1146" t="e">
        <f t="shared" si="106"/>
        <v>#DIV/0!</v>
      </c>
      <c r="BK267" s="1146" t="e">
        <f t="shared" si="106"/>
        <v>#DIV/0!</v>
      </c>
      <c r="BL267" s="1146" t="e">
        <f t="shared" si="16"/>
        <v>#DIV/0!</v>
      </c>
      <c r="BM267" s="1146" t="e">
        <f t="shared" si="17"/>
        <v>#DIV/0!</v>
      </c>
      <c r="BN267" s="1146" t="e">
        <f t="shared" si="18"/>
        <v>#DIV/0!</v>
      </c>
      <c r="BO267" s="1146" t="e">
        <f t="shared" si="107"/>
        <v>#DIV/0!</v>
      </c>
      <c r="BP267" s="1146" t="e">
        <f t="shared" si="107"/>
        <v>#DIV/0!</v>
      </c>
      <c r="BQ267" s="1146" t="e">
        <f t="shared" si="107"/>
        <v>#DIV/0!</v>
      </c>
      <c r="BR267" s="1146" t="e">
        <f t="shared" si="107"/>
        <v>#DIV/0!</v>
      </c>
      <c r="BS267" s="4188"/>
      <c r="BT267" s="4188"/>
      <c r="BU267" s="4188"/>
      <c r="BV267" s="4188"/>
      <c r="BW267" s="4188"/>
      <c r="BX267" s="4188"/>
      <c r="BY267" s="4188"/>
      <c r="BZ267" s="4188"/>
      <c r="CA267" s="4191"/>
      <c r="CC267" s="4194"/>
      <c r="CD267" s="4188"/>
      <c r="CE267" s="4188"/>
      <c r="CF267" s="4191"/>
      <c r="CG267" s="4204"/>
    </row>
    <row r="268" spans="1:85" ht="14.25" customHeight="1">
      <c r="A268" s="4194"/>
      <c r="B268" s="1614"/>
      <c r="C268" s="842"/>
      <c r="D268" s="4209"/>
      <c r="E268" s="4210"/>
      <c r="F268" s="898"/>
      <c r="G268" s="964"/>
      <c r="H268" s="4191"/>
      <c r="I268" s="899"/>
      <c r="J268" s="900"/>
      <c r="K268" s="900"/>
      <c r="L268" s="900"/>
      <c r="M268" s="4191"/>
      <c r="N268" s="4194"/>
      <c r="O268" s="927"/>
      <c r="P268" s="901"/>
      <c r="Q268" s="4194"/>
      <c r="R268" s="4188"/>
      <c r="S268" s="4188"/>
      <c r="T268" s="4191"/>
      <c r="U268" s="818"/>
      <c r="V268" s="906">
        <v>8</v>
      </c>
      <c r="W268" s="1090"/>
      <c r="X268" s="1120"/>
      <c r="Y268" s="1120"/>
      <c r="Z268" s="898"/>
      <c r="AA268" s="908"/>
      <c r="AB268" s="908"/>
      <c r="AC268" s="908"/>
      <c r="AD268" s="909"/>
      <c r="AE268" s="871"/>
      <c r="AF268" s="1028"/>
      <c r="AG268" s="929"/>
      <c r="AH268" s="929"/>
      <c r="AI268" s="929"/>
      <c r="AJ268" s="930"/>
      <c r="AK268" s="1029"/>
      <c r="AL268" s="914"/>
      <c r="AM268" s="914"/>
      <c r="AN268" s="915"/>
      <c r="AO268" s="798"/>
      <c r="AP268" s="1050"/>
      <c r="AQ268" s="901"/>
      <c r="AR268" s="881"/>
      <c r="AS268" s="1143" t="e">
        <f t="shared" ref="AS268:AS291" si="110">+I268/G268</f>
        <v>#DIV/0!</v>
      </c>
      <c r="AT268" s="1144" t="e">
        <f t="shared" ref="AT268:AT291" si="111">+J268/G268</f>
        <v>#DIV/0!</v>
      </c>
      <c r="AU268" s="1144" t="e">
        <f t="shared" ref="AU268:AU291" si="112">+K268/G268</f>
        <v>#DIV/0!</v>
      </c>
      <c r="AV268" s="1144" t="e">
        <f t="shared" ref="AV268:AV291" si="113">+L268/G268</f>
        <v>#DIV/0!</v>
      </c>
      <c r="AW268" s="1145" t="e">
        <f t="shared" si="33"/>
        <v>#DIV/0!</v>
      </c>
      <c r="AX268" s="1145" t="e">
        <f t="shared" si="34"/>
        <v>#DIV/0!</v>
      </c>
      <c r="AY268" s="1145" t="e">
        <f t="shared" si="35"/>
        <v>#DIV/0!</v>
      </c>
      <c r="AZ268" s="1145" t="e">
        <f t="shared" ref="AZ268:AZ290" si="114">+AD268/COUNTIF(AD268,"*")</f>
        <v>#DIV/0!</v>
      </c>
      <c r="BA268" s="1146" t="e">
        <f t="shared" ref="BA268:BA290" si="115">+AK268/AJ268</f>
        <v>#DIV/0!</v>
      </c>
      <c r="BB268" s="1146" t="e">
        <f t="shared" ref="BB268:BB290" si="116">+AL268/AJ268</f>
        <v>#DIV/0!</v>
      </c>
      <c r="BC268" s="1146" t="e">
        <f t="shared" ref="BC268:BC290" si="117">+AM268/AJ268</f>
        <v>#DIV/0!</v>
      </c>
      <c r="BD268" s="1146" t="e">
        <f t="shared" ref="BD268:BD290" si="118">+AN268/AJ268</f>
        <v>#DIV/0!</v>
      </c>
      <c r="BE268" s="921">
        <v>0.2</v>
      </c>
      <c r="BF268" s="921">
        <v>0.8</v>
      </c>
      <c r="BG268" s="1146" t="e">
        <f t="shared" ref="BG268:BG290" si="119">+AW268*BE268</f>
        <v>#DIV/0!</v>
      </c>
      <c r="BH268" s="1146" t="e">
        <f t="shared" ref="BH268:BH290" si="120">+AX268*BE268</f>
        <v>#DIV/0!</v>
      </c>
      <c r="BI268" s="1146" t="e">
        <f t="shared" ref="BI268:BI290" si="121">+AY268*BE268</f>
        <v>#DIV/0!</v>
      </c>
      <c r="BJ268" s="1146" t="e">
        <f t="shared" si="106"/>
        <v>#DIV/0!</v>
      </c>
      <c r="BK268" s="1146" t="e">
        <f t="shared" si="106"/>
        <v>#DIV/0!</v>
      </c>
      <c r="BL268" s="1146" t="e">
        <f t="shared" ref="BL268:BL290" si="122">+BB268*BF268</f>
        <v>#DIV/0!</v>
      </c>
      <c r="BM268" s="1146" t="e">
        <f t="shared" ref="BM268:BM290" si="123">+BC268*BF268</f>
        <v>#DIV/0!</v>
      </c>
      <c r="BN268" s="1146" t="e">
        <f t="shared" ref="BN268:BN290" si="124">+BD268*BF268</f>
        <v>#DIV/0!</v>
      </c>
      <c r="BO268" s="1146" t="e">
        <f t="shared" si="107"/>
        <v>#DIV/0!</v>
      </c>
      <c r="BP268" s="1146" t="e">
        <f t="shared" si="107"/>
        <v>#DIV/0!</v>
      </c>
      <c r="BQ268" s="1146" t="e">
        <f t="shared" si="107"/>
        <v>#DIV/0!</v>
      </c>
      <c r="BR268" s="1146" t="e">
        <f t="shared" si="107"/>
        <v>#DIV/0!</v>
      </c>
      <c r="BS268" s="4188"/>
      <c r="BT268" s="4188"/>
      <c r="BU268" s="4188"/>
      <c r="BV268" s="4188"/>
      <c r="BW268" s="4188"/>
      <c r="BX268" s="4188"/>
      <c r="BY268" s="4188"/>
      <c r="BZ268" s="4188"/>
      <c r="CA268" s="4191"/>
      <c r="CC268" s="4194"/>
      <c r="CD268" s="4188"/>
      <c r="CE268" s="4188"/>
      <c r="CF268" s="4191"/>
      <c r="CG268" s="4204"/>
    </row>
    <row r="269" spans="1:85" ht="14.25" customHeight="1">
      <c r="A269" s="4194"/>
      <c r="B269" s="1614"/>
      <c r="C269" s="842"/>
      <c r="D269" s="4209"/>
      <c r="E269" s="4210"/>
      <c r="F269" s="898"/>
      <c r="G269" s="964"/>
      <c r="H269" s="4191"/>
      <c r="I269" s="899"/>
      <c r="J269" s="900"/>
      <c r="K269" s="900"/>
      <c r="L269" s="900"/>
      <c r="M269" s="4191"/>
      <c r="N269" s="4194"/>
      <c r="O269" s="927"/>
      <c r="P269" s="901"/>
      <c r="Q269" s="4194"/>
      <c r="R269" s="4188"/>
      <c r="S269" s="4188"/>
      <c r="T269" s="4191"/>
      <c r="U269" s="818"/>
      <c r="V269" s="906">
        <v>9</v>
      </c>
      <c r="W269" s="1090"/>
      <c r="X269" s="1120"/>
      <c r="Y269" s="1120"/>
      <c r="Z269" s="898"/>
      <c r="AA269" s="908"/>
      <c r="AB269" s="908"/>
      <c r="AC269" s="908"/>
      <c r="AD269" s="909"/>
      <c r="AE269" s="871"/>
      <c r="AF269" s="1028"/>
      <c r="AG269" s="929"/>
      <c r="AH269" s="929"/>
      <c r="AI269" s="929"/>
      <c r="AJ269" s="930"/>
      <c r="AK269" s="1029"/>
      <c r="AL269" s="914"/>
      <c r="AM269" s="914"/>
      <c r="AN269" s="915"/>
      <c r="AO269" s="798"/>
      <c r="AP269" s="1050"/>
      <c r="AQ269" s="901"/>
      <c r="AR269" s="881"/>
      <c r="AS269" s="1143" t="e">
        <f t="shared" si="110"/>
        <v>#DIV/0!</v>
      </c>
      <c r="AT269" s="1144" t="e">
        <f t="shared" si="111"/>
        <v>#DIV/0!</v>
      </c>
      <c r="AU269" s="1144" t="e">
        <f t="shared" si="112"/>
        <v>#DIV/0!</v>
      </c>
      <c r="AV269" s="1144" t="e">
        <f t="shared" si="113"/>
        <v>#DIV/0!</v>
      </c>
      <c r="AW269" s="1145" t="e">
        <f t="shared" si="33"/>
        <v>#DIV/0!</v>
      </c>
      <c r="AX269" s="1145" t="e">
        <f t="shared" si="34"/>
        <v>#DIV/0!</v>
      </c>
      <c r="AY269" s="1145" t="e">
        <f t="shared" si="35"/>
        <v>#DIV/0!</v>
      </c>
      <c r="AZ269" s="1145" t="e">
        <f t="shared" si="114"/>
        <v>#DIV/0!</v>
      </c>
      <c r="BA269" s="1146" t="e">
        <f t="shared" si="115"/>
        <v>#DIV/0!</v>
      </c>
      <c r="BB269" s="1146" t="e">
        <f t="shared" si="116"/>
        <v>#DIV/0!</v>
      </c>
      <c r="BC269" s="1146" t="e">
        <f t="shared" si="117"/>
        <v>#DIV/0!</v>
      </c>
      <c r="BD269" s="1146" t="e">
        <f t="shared" si="118"/>
        <v>#DIV/0!</v>
      </c>
      <c r="BE269" s="921">
        <v>0.2</v>
      </c>
      <c r="BF269" s="921">
        <v>0.8</v>
      </c>
      <c r="BG269" s="1146" t="e">
        <f t="shared" si="119"/>
        <v>#DIV/0!</v>
      </c>
      <c r="BH269" s="1146" t="e">
        <f t="shared" si="120"/>
        <v>#DIV/0!</v>
      </c>
      <c r="BI269" s="1146" t="e">
        <f t="shared" si="121"/>
        <v>#DIV/0!</v>
      </c>
      <c r="BJ269" s="1146" t="e">
        <f t="shared" ref="BJ269:BK284" si="125">+AZ269*BE269</f>
        <v>#DIV/0!</v>
      </c>
      <c r="BK269" s="1146" t="e">
        <f t="shared" si="125"/>
        <v>#DIV/0!</v>
      </c>
      <c r="BL269" s="1146" t="e">
        <f t="shared" si="122"/>
        <v>#DIV/0!</v>
      </c>
      <c r="BM269" s="1146" t="e">
        <f t="shared" si="123"/>
        <v>#DIV/0!</v>
      </c>
      <c r="BN269" s="1146" t="e">
        <f t="shared" si="124"/>
        <v>#DIV/0!</v>
      </c>
      <c r="BO269" s="1146" t="e">
        <f t="shared" ref="BO269:BR284" si="126">+BG269+BK269</f>
        <v>#DIV/0!</v>
      </c>
      <c r="BP269" s="1146" t="e">
        <f t="shared" si="126"/>
        <v>#DIV/0!</v>
      </c>
      <c r="BQ269" s="1146" t="e">
        <f t="shared" si="126"/>
        <v>#DIV/0!</v>
      </c>
      <c r="BR269" s="1146" t="e">
        <f t="shared" si="126"/>
        <v>#DIV/0!</v>
      </c>
      <c r="BS269" s="4188"/>
      <c r="BT269" s="4188"/>
      <c r="BU269" s="4188"/>
      <c r="BV269" s="4188"/>
      <c r="BW269" s="4188"/>
      <c r="BX269" s="4188"/>
      <c r="BY269" s="4188"/>
      <c r="BZ269" s="4188"/>
      <c r="CA269" s="4191"/>
      <c r="CC269" s="4194"/>
      <c r="CD269" s="4188"/>
      <c r="CE269" s="4188"/>
      <c r="CF269" s="4191"/>
      <c r="CG269" s="4204"/>
    </row>
    <row r="270" spans="1:85" ht="14.25" customHeight="1" thickBot="1">
      <c r="A270" s="4195"/>
      <c r="B270" s="1195"/>
      <c r="C270" s="838"/>
      <c r="D270" s="4211"/>
      <c r="E270" s="4212"/>
      <c r="F270" s="983"/>
      <c r="G270" s="984"/>
      <c r="H270" s="4192"/>
      <c r="I270" s="1063"/>
      <c r="J270" s="986"/>
      <c r="K270" s="986"/>
      <c r="L270" s="986"/>
      <c r="M270" s="4192"/>
      <c r="N270" s="4195"/>
      <c r="O270" s="987"/>
      <c r="P270" s="985"/>
      <c r="Q270" s="4195"/>
      <c r="R270" s="4189"/>
      <c r="S270" s="4189"/>
      <c r="T270" s="4192"/>
      <c r="U270" s="818"/>
      <c r="V270" s="981">
        <v>10</v>
      </c>
      <c r="W270" s="1068"/>
      <c r="X270" s="1121"/>
      <c r="Y270" s="1121"/>
      <c r="Z270" s="983"/>
      <c r="AA270" s="989"/>
      <c r="AB270" s="989"/>
      <c r="AC270" s="989"/>
      <c r="AD270" s="990"/>
      <c r="AE270" s="871"/>
      <c r="AF270" s="1071"/>
      <c r="AG270" s="991"/>
      <c r="AH270" s="991"/>
      <c r="AI270" s="991"/>
      <c r="AJ270" s="992"/>
      <c r="AK270" s="1073"/>
      <c r="AL270" s="994"/>
      <c r="AM270" s="994"/>
      <c r="AN270" s="1074"/>
      <c r="AO270" s="798"/>
      <c r="AP270" s="1075"/>
      <c r="AQ270" s="985"/>
      <c r="AR270" s="881"/>
      <c r="AS270" s="1147" t="e">
        <f t="shared" si="110"/>
        <v>#DIV/0!</v>
      </c>
      <c r="AT270" s="1148" t="e">
        <f t="shared" si="111"/>
        <v>#DIV/0!</v>
      </c>
      <c r="AU270" s="1148" t="e">
        <f t="shared" si="112"/>
        <v>#DIV/0!</v>
      </c>
      <c r="AV270" s="1148" t="e">
        <f t="shared" si="113"/>
        <v>#DIV/0!</v>
      </c>
      <c r="AW270" s="1149" t="e">
        <f t="shared" si="33"/>
        <v>#DIV/0!</v>
      </c>
      <c r="AX270" s="1149" t="e">
        <f t="shared" si="34"/>
        <v>#DIV/0!</v>
      </c>
      <c r="AY270" s="1149" t="e">
        <f t="shared" si="35"/>
        <v>#DIV/0!</v>
      </c>
      <c r="AZ270" s="1149" t="e">
        <f t="shared" si="114"/>
        <v>#DIV/0!</v>
      </c>
      <c r="BA270" s="1150" t="e">
        <f t="shared" si="115"/>
        <v>#DIV/0!</v>
      </c>
      <c r="BB270" s="1150" t="e">
        <f t="shared" si="116"/>
        <v>#DIV/0!</v>
      </c>
      <c r="BC270" s="1150" t="e">
        <f t="shared" si="117"/>
        <v>#DIV/0!</v>
      </c>
      <c r="BD270" s="1150" t="e">
        <f t="shared" si="118"/>
        <v>#DIV/0!</v>
      </c>
      <c r="BE270" s="1080">
        <v>0.2</v>
      </c>
      <c r="BF270" s="1080">
        <v>0.8</v>
      </c>
      <c r="BG270" s="1150" t="e">
        <f t="shared" si="119"/>
        <v>#DIV/0!</v>
      </c>
      <c r="BH270" s="1150" t="e">
        <f t="shared" si="120"/>
        <v>#DIV/0!</v>
      </c>
      <c r="BI270" s="1150" t="e">
        <f t="shared" si="121"/>
        <v>#DIV/0!</v>
      </c>
      <c r="BJ270" s="1150" t="e">
        <f t="shared" si="125"/>
        <v>#DIV/0!</v>
      </c>
      <c r="BK270" s="1150" t="e">
        <f t="shared" si="125"/>
        <v>#DIV/0!</v>
      </c>
      <c r="BL270" s="1150" t="e">
        <f t="shared" si="122"/>
        <v>#DIV/0!</v>
      </c>
      <c r="BM270" s="1150" t="e">
        <f t="shared" si="123"/>
        <v>#DIV/0!</v>
      </c>
      <c r="BN270" s="1150" t="e">
        <f t="shared" si="124"/>
        <v>#DIV/0!</v>
      </c>
      <c r="BO270" s="1150" t="e">
        <f t="shared" si="126"/>
        <v>#DIV/0!</v>
      </c>
      <c r="BP270" s="1150" t="e">
        <f t="shared" si="126"/>
        <v>#DIV/0!</v>
      </c>
      <c r="BQ270" s="1150" t="e">
        <f t="shared" si="126"/>
        <v>#DIV/0!</v>
      </c>
      <c r="BR270" s="1150" t="e">
        <f t="shared" si="126"/>
        <v>#DIV/0!</v>
      </c>
      <c r="BS270" s="4189"/>
      <c r="BT270" s="4189"/>
      <c r="BU270" s="4189"/>
      <c r="BV270" s="4189"/>
      <c r="BW270" s="4189"/>
      <c r="BX270" s="4189"/>
      <c r="BY270" s="4189"/>
      <c r="BZ270" s="4189"/>
      <c r="CA270" s="4192"/>
      <c r="CC270" s="4195"/>
      <c r="CD270" s="4189"/>
      <c r="CE270" s="4189"/>
      <c r="CF270" s="4192"/>
      <c r="CG270" s="4205"/>
    </row>
    <row r="271" spans="1:85" ht="14.25" customHeight="1">
      <c r="A271" s="4206">
        <v>29</v>
      </c>
      <c r="B271" s="3418"/>
      <c r="C271" s="1308"/>
      <c r="D271" s="4213"/>
      <c r="E271" s="4208"/>
      <c r="F271" s="858"/>
      <c r="G271" s="950"/>
      <c r="H271" s="4214"/>
      <c r="I271" s="860"/>
      <c r="J271" s="861"/>
      <c r="K271" s="861"/>
      <c r="L271" s="861"/>
      <c r="M271" s="4215"/>
      <c r="N271" s="4198"/>
      <c r="O271" s="954"/>
      <c r="P271" s="951"/>
      <c r="Q271" s="4199"/>
      <c r="R271" s="4200"/>
      <c r="S271" s="4200"/>
      <c r="T271" s="4201"/>
      <c r="U271" s="818"/>
      <c r="V271" s="867">
        <v>1</v>
      </c>
      <c r="W271" s="954"/>
      <c r="X271" s="1122"/>
      <c r="Y271" s="1122"/>
      <c r="Z271" s="858"/>
      <c r="AA271" s="869"/>
      <c r="AB271" s="869"/>
      <c r="AC271" s="869"/>
      <c r="AD271" s="870"/>
      <c r="AE271" s="871"/>
      <c r="AF271" s="1086"/>
      <c r="AG271" s="874"/>
      <c r="AH271" s="874"/>
      <c r="AI271" s="874"/>
      <c r="AJ271" s="875"/>
      <c r="AK271" s="1041"/>
      <c r="AL271" s="877"/>
      <c r="AM271" s="877"/>
      <c r="AN271" s="878"/>
      <c r="AO271" s="798"/>
      <c r="AP271" s="879"/>
      <c r="AQ271" s="880"/>
      <c r="AR271" s="881"/>
      <c r="AS271" s="1139" t="e">
        <f t="shared" si="110"/>
        <v>#DIV/0!</v>
      </c>
      <c r="AT271" s="1140" t="e">
        <f t="shared" si="111"/>
        <v>#DIV/0!</v>
      </c>
      <c r="AU271" s="1140" t="e">
        <f t="shared" si="112"/>
        <v>#DIV/0!</v>
      </c>
      <c r="AV271" s="1140" t="e">
        <f t="shared" si="113"/>
        <v>#DIV/0!</v>
      </c>
      <c r="AW271" s="1141" t="e">
        <f t="shared" si="33"/>
        <v>#DIV/0!</v>
      </c>
      <c r="AX271" s="1141" t="e">
        <f t="shared" si="34"/>
        <v>#DIV/0!</v>
      </c>
      <c r="AY271" s="1141" t="e">
        <f t="shared" si="35"/>
        <v>#DIV/0!</v>
      </c>
      <c r="AZ271" s="1141" t="e">
        <f t="shared" si="114"/>
        <v>#DIV/0!</v>
      </c>
      <c r="BA271" s="1142" t="e">
        <f t="shared" si="115"/>
        <v>#DIV/0!</v>
      </c>
      <c r="BB271" s="1142" t="e">
        <f t="shared" si="116"/>
        <v>#DIV/0!</v>
      </c>
      <c r="BC271" s="1142" t="e">
        <f t="shared" si="117"/>
        <v>#DIV/0!</v>
      </c>
      <c r="BD271" s="1142" t="e">
        <f t="shared" si="118"/>
        <v>#DIV/0!</v>
      </c>
      <c r="BE271" s="886">
        <v>0.2</v>
      </c>
      <c r="BF271" s="886">
        <v>0.8</v>
      </c>
      <c r="BG271" s="1142" t="e">
        <f t="shared" si="119"/>
        <v>#DIV/0!</v>
      </c>
      <c r="BH271" s="1142" t="e">
        <f t="shared" si="120"/>
        <v>#DIV/0!</v>
      </c>
      <c r="BI271" s="1142" t="e">
        <f t="shared" si="121"/>
        <v>#DIV/0!</v>
      </c>
      <c r="BJ271" s="1142" t="e">
        <f t="shared" si="125"/>
        <v>#DIV/0!</v>
      </c>
      <c r="BK271" s="1142" t="e">
        <f t="shared" si="125"/>
        <v>#DIV/0!</v>
      </c>
      <c r="BL271" s="1142" t="e">
        <f t="shared" si="122"/>
        <v>#DIV/0!</v>
      </c>
      <c r="BM271" s="1142" t="e">
        <f t="shared" si="123"/>
        <v>#DIV/0!</v>
      </c>
      <c r="BN271" s="1142" t="e">
        <f t="shared" si="124"/>
        <v>#DIV/0!</v>
      </c>
      <c r="BO271" s="1142" t="e">
        <f t="shared" si="126"/>
        <v>#DIV/0!</v>
      </c>
      <c r="BP271" s="1142" t="e">
        <f t="shared" si="126"/>
        <v>#DIV/0!</v>
      </c>
      <c r="BQ271" s="1142" t="e">
        <f t="shared" si="126"/>
        <v>#DIV/0!</v>
      </c>
      <c r="BR271" s="1142" t="e">
        <f t="shared" si="126"/>
        <v>#DIV/0!</v>
      </c>
      <c r="BS271" s="4197" t="e">
        <f t="shared" ref="BS271:BV271" si="127">AVERAGEIF(BO271:BO280,"&lt;&gt;#¡DIV/0!")</f>
        <v>#DIV/0!</v>
      </c>
      <c r="BT271" s="4197" t="e">
        <f t="shared" si="127"/>
        <v>#DIV/0!</v>
      </c>
      <c r="BU271" s="4197" t="e">
        <f t="shared" si="127"/>
        <v>#DIV/0!</v>
      </c>
      <c r="BV271" s="4197" t="e">
        <f t="shared" si="127"/>
        <v>#DIV/0!</v>
      </c>
      <c r="BW271" s="4187" t="e">
        <f>+C271*BS271</f>
        <v>#DIV/0!</v>
      </c>
      <c r="BX271" s="4187" t="e">
        <f>+C271*BT271</f>
        <v>#DIV/0!</v>
      </c>
      <c r="BY271" s="4187" t="e">
        <f>+C271*BU271</f>
        <v>#DIV/0!</v>
      </c>
      <c r="BZ271" s="4187" t="e">
        <f>+C271*BV271</f>
        <v>#DIV/0!</v>
      </c>
      <c r="CA271" s="4190" t="e">
        <f>SUM(BW271:BZ280)</f>
        <v>#DIV/0!</v>
      </c>
      <c r="CC271" s="4193" t="e">
        <f t="shared" ref="CC271:CF271" si="128">+Q271/$N$271</f>
        <v>#DIV/0!</v>
      </c>
      <c r="CD271" s="4196" t="e">
        <f t="shared" si="128"/>
        <v>#DIV/0!</v>
      </c>
      <c r="CE271" s="4196" t="e">
        <f t="shared" si="128"/>
        <v>#DIV/0!</v>
      </c>
      <c r="CF271" s="4202" t="e">
        <f t="shared" si="128"/>
        <v>#DIV/0!</v>
      </c>
      <c r="CG271" s="4203" t="e">
        <f>AVERAGE(CC271:CF280)</f>
        <v>#DIV/0!</v>
      </c>
    </row>
    <row r="272" spans="1:85" ht="14.25" customHeight="1">
      <c r="A272" s="4194"/>
      <c r="B272" s="1614"/>
      <c r="C272" s="842"/>
      <c r="D272" s="4209"/>
      <c r="E272" s="4210"/>
      <c r="F272" s="898"/>
      <c r="G272" s="964"/>
      <c r="H272" s="4191"/>
      <c r="I272" s="899"/>
      <c r="J272" s="900"/>
      <c r="K272" s="900"/>
      <c r="L272" s="900"/>
      <c r="M272" s="4191"/>
      <c r="N272" s="4194"/>
      <c r="O272" s="927"/>
      <c r="P272" s="901"/>
      <c r="Q272" s="4194"/>
      <c r="R272" s="4188"/>
      <c r="S272" s="4188"/>
      <c r="T272" s="4191"/>
      <c r="U272" s="818"/>
      <c r="V272" s="906">
        <v>2</v>
      </c>
      <c r="W272" s="1090"/>
      <c r="X272" s="1120"/>
      <c r="Y272" s="1120"/>
      <c r="Z272" s="898"/>
      <c r="AA272" s="908"/>
      <c r="AB272" s="908"/>
      <c r="AC272" s="908"/>
      <c r="AD272" s="909"/>
      <c r="AE272" s="871"/>
      <c r="AF272" s="1028"/>
      <c r="AG272" s="929"/>
      <c r="AH272" s="929"/>
      <c r="AI272" s="929"/>
      <c r="AJ272" s="930"/>
      <c r="AK272" s="1029"/>
      <c r="AL272" s="914"/>
      <c r="AM272" s="914"/>
      <c r="AN272" s="915"/>
      <c r="AO272" s="798"/>
      <c r="AP272" s="1050"/>
      <c r="AQ272" s="901"/>
      <c r="AR272" s="881"/>
      <c r="AS272" s="1143" t="e">
        <f t="shared" si="110"/>
        <v>#DIV/0!</v>
      </c>
      <c r="AT272" s="1144" t="e">
        <f t="shared" si="111"/>
        <v>#DIV/0!</v>
      </c>
      <c r="AU272" s="1144" t="e">
        <f t="shared" si="112"/>
        <v>#DIV/0!</v>
      </c>
      <c r="AV272" s="1144" t="e">
        <f t="shared" si="113"/>
        <v>#DIV/0!</v>
      </c>
      <c r="AW272" s="1145" t="e">
        <f t="shared" si="33"/>
        <v>#DIV/0!</v>
      </c>
      <c r="AX272" s="1145" t="e">
        <f t="shared" si="34"/>
        <v>#DIV/0!</v>
      </c>
      <c r="AY272" s="1145" t="e">
        <f t="shared" si="35"/>
        <v>#DIV/0!</v>
      </c>
      <c r="AZ272" s="1145" t="e">
        <f t="shared" si="114"/>
        <v>#DIV/0!</v>
      </c>
      <c r="BA272" s="1146" t="e">
        <f t="shared" si="115"/>
        <v>#DIV/0!</v>
      </c>
      <c r="BB272" s="1146" t="e">
        <f t="shared" si="116"/>
        <v>#DIV/0!</v>
      </c>
      <c r="BC272" s="1146" t="e">
        <f t="shared" si="117"/>
        <v>#DIV/0!</v>
      </c>
      <c r="BD272" s="1146" t="e">
        <f t="shared" si="118"/>
        <v>#DIV/0!</v>
      </c>
      <c r="BE272" s="921">
        <v>0.2</v>
      </c>
      <c r="BF272" s="921">
        <v>0.8</v>
      </c>
      <c r="BG272" s="1146" t="e">
        <f t="shared" si="119"/>
        <v>#DIV/0!</v>
      </c>
      <c r="BH272" s="1146" t="e">
        <f t="shared" si="120"/>
        <v>#DIV/0!</v>
      </c>
      <c r="BI272" s="1146" t="e">
        <f t="shared" si="121"/>
        <v>#DIV/0!</v>
      </c>
      <c r="BJ272" s="1146" t="e">
        <f t="shared" si="125"/>
        <v>#DIV/0!</v>
      </c>
      <c r="BK272" s="1146" t="e">
        <f t="shared" si="125"/>
        <v>#DIV/0!</v>
      </c>
      <c r="BL272" s="1146" t="e">
        <f t="shared" si="122"/>
        <v>#DIV/0!</v>
      </c>
      <c r="BM272" s="1146" t="e">
        <f t="shared" si="123"/>
        <v>#DIV/0!</v>
      </c>
      <c r="BN272" s="1146" t="e">
        <f t="shared" si="124"/>
        <v>#DIV/0!</v>
      </c>
      <c r="BO272" s="1146" t="e">
        <f t="shared" si="126"/>
        <v>#DIV/0!</v>
      </c>
      <c r="BP272" s="1146" t="e">
        <f t="shared" si="126"/>
        <v>#DIV/0!</v>
      </c>
      <c r="BQ272" s="1146" t="e">
        <f t="shared" si="126"/>
        <v>#DIV/0!</v>
      </c>
      <c r="BR272" s="1146" t="e">
        <f t="shared" si="126"/>
        <v>#DIV/0!</v>
      </c>
      <c r="BS272" s="4188"/>
      <c r="BT272" s="4188"/>
      <c r="BU272" s="4188"/>
      <c r="BV272" s="4188"/>
      <c r="BW272" s="4188"/>
      <c r="BX272" s="4188"/>
      <c r="BY272" s="4188"/>
      <c r="BZ272" s="4188"/>
      <c r="CA272" s="4191"/>
      <c r="CC272" s="4194"/>
      <c r="CD272" s="4188"/>
      <c r="CE272" s="4188"/>
      <c r="CF272" s="4191"/>
      <c r="CG272" s="4204"/>
    </row>
    <row r="273" spans="1:85" ht="14.25" customHeight="1">
      <c r="A273" s="4194"/>
      <c r="B273" s="1614"/>
      <c r="C273" s="842"/>
      <c r="D273" s="4209"/>
      <c r="E273" s="4210"/>
      <c r="F273" s="898"/>
      <c r="G273" s="964"/>
      <c r="H273" s="4191"/>
      <c r="I273" s="899"/>
      <c r="J273" s="900"/>
      <c r="K273" s="900"/>
      <c r="L273" s="900"/>
      <c r="M273" s="4191"/>
      <c r="N273" s="4194"/>
      <c r="O273" s="927"/>
      <c r="P273" s="901"/>
      <c r="Q273" s="4194"/>
      <c r="R273" s="4188"/>
      <c r="S273" s="4188"/>
      <c r="T273" s="4191"/>
      <c r="U273" s="818"/>
      <c r="V273" s="906">
        <v>3</v>
      </c>
      <c r="W273" s="1090"/>
      <c r="X273" s="1120"/>
      <c r="Y273" s="1120"/>
      <c r="Z273" s="898"/>
      <c r="AA273" s="908"/>
      <c r="AB273" s="908"/>
      <c r="AC273" s="908"/>
      <c r="AD273" s="909"/>
      <c r="AE273" s="871"/>
      <c r="AF273" s="1028"/>
      <c r="AG273" s="929"/>
      <c r="AH273" s="929"/>
      <c r="AI273" s="929"/>
      <c r="AJ273" s="930"/>
      <c r="AK273" s="1029"/>
      <c r="AL273" s="914"/>
      <c r="AM273" s="914"/>
      <c r="AN273" s="915"/>
      <c r="AO273" s="798"/>
      <c r="AP273" s="1050"/>
      <c r="AQ273" s="901"/>
      <c r="AR273" s="881"/>
      <c r="AS273" s="1143" t="e">
        <f t="shared" si="110"/>
        <v>#DIV/0!</v>
      </c>
      <c r="AT273" s="1144" t="e">
        <f t="shared" si="111"/>
        <v>#DIV/0!</v>
      </c>
      <c r="AU273" s="1144" t="e">
        <f t="shared" si="112"/>
        <v>#DIV/0!</v>
      </c>
      <c r="AV273" s="1144" t="e">
        <f t="shared" si="113"/>
        <v>#DIV/0!</v>
      </c>
      <c r="AW273" s="1145" t="e">
        <f t="shared" si="33"/>
        <v>#DIV/0!</v>
      </c>
      <c r="AX273" s="1145" t="e">
        <f t="shared" si="34"/>
        <v>#DIV/0!</v>
      </c>
      <c r="AY273" s="1145" t="e">
        <f t="shared" si="35"/>
        <v>#DIV/0!</v>
      </c>
      <c r="AZ273" s="1145" t="e">
        <f t="shared" si="114"/>
        <v>#DIV/0!</v>
      </c>
      <c r="BA273" s="1146" t="e">
        <f t="shared" si="115"/>
        <v>#DIV/0!</v>
      </c>
      <c r="BB273" s="1146" t="e">
        <f t="shared" si="116"/>
        <v>#DIV/0!</v>
      </c>
      <c r="BC273" s="1146" t="e">
        <f t="shared" si="117"/>
        <v>#DIV/0!</v>
      </c>
      <c r="BD273" s="1146" t="e">
        <f t="shared" si="118"/>
        <v>#DIV/0!</v>
      </c>
      <c r="BE273" s="921">
        <v>0.2</v>
      </c>
      <c r="BF273" s="921">
        <v>0.8</v>
      </c>
      <c r="BG273" s="1146" t="e">
        <f t="shared" si="119"/>
        <v>#DIV/0!</v>
      </c>
      <c r="BH273" s="1146" t="e">
        <f t="shared" si="120"/>
        <v>#DIV/0!</v>
      </c>
      <c r="BI273" s="1146" t="e">
        <f t="shared" si="121"/>
        <v>#DIV/0!</v>
      </c>
      <c r="BJ273" s="1146" t="e">
        <f t="shared" si="125"/>
        <v>#DIV/0!</v>
      </c>
      <c r="BK273" s="1146" t="e">
        <f t="shared" si="125"/>
        <v>#DIV/0!</v>
      </c>
      <c r="BL273" s="1146" t="e">
        <f t="shared" si="122"/>
        <v>#DIV/0!</v>
      </c>
      <c r="BM273" s="1146" t="e">
        <f t="shared" si="123"/>
        <v>#DIV/0!</v>
      </c>
      <c r="BN273" s="1146" t="e">
        <f t="shared" si="124"/>
        <v>#DIV/0!</v>
      </c>
      <c r="BO273" s="1146" t="e">
        <f t="shared" si="126"/>
        <v>#DIV/0!</v>
      </c>
      <c r="BP273" s="1146" t="e">
        <f t="shared" si="126"/>
        <v>#DIV/0!</v>
      </c>
      <c r="BQ273" s="1146" t="e">
        <f t="shared" si="126"/>
        <v>#DIV/0!</v>
      </c>
      <c r="BR273" s="1146" t="e">
        <f t="shared" si="126"/>
        <v>#DIV/0!</v>
      </c>
      <c r="BS273" s="4188"/>
      <c r="BT273" s="4188"/>
      <c r="BU273" s="4188"/>
      <c r="BV273" s="4188"/>
      <c r="BW273" s="4188"/>
      <c r="BX273" s="4188"/>
      <c r="BY273" s="4188"/>
      <c r="BZ273" s="4188"/>
      <c r="CA273" s="4191"/>
      <c r="CC273" s="4194"/>
      <c r="CD273" s="4188"/>
      <c r="CE273" s="4188"/>
      <c r="CF273" s="4191"/>
      <c r="CG273" s="4204"/>
    </row>
    <row r="274" spans="1:85" ht="14.25" customHeight="1">
      <c r="A274" s="4194"/>
      <c r="B274" s="1614"/>
      <c r="C274" s="842"/>
      <c r="D274" s="4209"/>
      <c r="E274" s="4210"/>
      <c r="F274" s="898"/>
      <c r="G274" s="964"/>
      <c r="H274" s="4191"/>
      <c r="I274" s="899"/>
      <c r="J274" s="900"/>
      <c r="K274" s="900"/>
      <c r="L274" s="900"/>
      <c r="M274" s="4191"/>
      <c r="N274" s="4194"/>
      <c r="O274" s="927"/>
      <c r="P274" s="901"/>
      <c r="Q274" s="4194"/>
      <c r="R274" s="4188"/>
      <c r="S274" s="4188"/>
      <c r="T274" s="4191"/>
      <c r="U274" s="818"/>
      <c r="V274" s="906">
        <v>4</v>
      </c>
      <c r="W274" s="1090"/>
      <c r="X274" s="1120"/>
      <c r="Y274" s="1120"/>
      <c r="Z274" s="898"/>
      <c r="AA274" s="908"/>
      <c r="AB274" s="908"/>
      <c r="AC274" s="908"/>
      <c r="AD274" s="909"/>
      <c r="AE274" s="871"/>
      <c r="AF274" s="1028"/>
      <c r="AG274" s="929"/>
      <c r="AH274" s="929"/>
      <c r="AI274" s="929"/>
      <c r="AJ274" s="930"/>
      <c r="AK274" s="1029"/>
      <c r="AL274" s="914"/>
      <c r="AM274" s="914"/>
      <c r="AN274" s="915"/>
      <c r="AO274" s="798"/>
      <c r="AP274" s="1050"/>
      <c r="AQ274" s="901"/>
      <c r="AR274" s="881"/>
      <c r="AS274" s="1143" t="e">
        <f t="shared" si="110"/>
        <v>#DIV/0!</v>
      </c>
      <c r="AT274" s="1144" t="e">
        <f t="shared" si="111"/>
        <v>#DIV/0!</v>
      </c>
      <c r="AU274" s="1144" t="e">
        <f t="shared" si="112"/>
        <v>#DIV/0!</v>
      </c>
      <c r="AV274" s="1144" t="e">
        <f t="shared" si="113"/>
        <v>#DIV/0!</v>
      </c>
      <c r="AW274" s="1145" t="e">
        <f t="shared" si="33"/>
        <v>#DIV/0!</v>
      </c>
      <c r="AX274" s="1145" t="e">
        <f t="shared" si="34"/>
        <v>#DIV/0!</v>
      </c>
      <c r="AY274" s="1145" t="e">
        <f t="shared" si="35"/>
        <v>#DIV/0!</v>
      </c>
      <c r="AZ274" s="1145" t="e">
        <f t="shared" si="114"/>
        <v>#DIV/0!</v>
      </c>
      <c r="BA274" s="1146" t="e">
        <f t="shared" si="115"/>
        <v>#DIV/0!</v>
      </c>
      <c r="BB274" s="1146" t="e">
        <f t="shared" si="116"/>
        <v>#DIV/0!</v>
      </c>
      <c r="BC274" s="1146" t="e">
        <f t="shared" si="117"/>
        <v>#DIV/0!</v>
      </c>
      <c r="BD274" s="1146" t="e">
        <f t="shared" si="118"/>
        <v>#DIV/0!</v>
      </c>
      <c r="BE274" s="921">
        <v>0.2</v>
      </c>
      <c r="BF274" s="921">
        <v>0.8</v>
      </c>
      <c r="BG274" s="1146" t="e">
        <f t="shared" si="119"/>
        <v>#DIV/0!</v>
      </c>
      <c r="BH274" s="1146" t="e">
        <f t="shared" si="120"/>
        <v>#DIV/0!</v>
      </c>
      <c r="BI274" s="1146" t="e">
        <f t="shared" si="121"/>
        <v>#DIV/0!</v>
      </c>
      <c r="BJ274" s="1146" t="e">
        <f t="shared" si="125"/>
        <v>#DIV/0!</v>
      </c>
      <c r="BK274" s="1146" t="e">
        <f t="shared" si="125"/>
        <v>#DIV/0!</v>
      </c>
      <c r="BL274" s="1146" t="e">
        <f t="shared" si="122"/>
        <v>#DIV/0!</v>
      </c>
      <c r="BM274" s="1146" t="e">
        <f t="shared" si="123"/>
        <v>#DIV/0!</v>
      </c>
      <c r="BN274" s="1146" t="e">
        <f t="shared" si="124"/>
        <v>#DIV/0!</v>
      </c>
      <c r="BO274" s="1146" t="e">
        <f t="shared" si="126"/>
        <v>#DIV/0!</v>
      </c>
      <c r="BP274" s="1146" t="e">
        <f t="shared" si="126"/>
        <v>#DIV/0!</v>
      </c>
      <c r="BQ274" s="1146" t="e">
        <f t="shared" si="126"/>
        <v>#DIV/0!</v>
      </c>
      <c r="BR274" s="1146" t="e">
        <f t="shared" si="126"/>
        <v>#DIV/0!</v>
      </c>
      <c r="BS274" s="4188"/>
      <c r="BT274" s="4188"/>
      <c r="BU274" s="4188"/>
      <c r="BV274" s="4188"/>
      <c r="BW274" s="4188"/>
      <c r="BX274" s="4188"/>
      <c r="BY274" s="4188"/>
      <c r="BZ274" s="4188"/>
      <c r="CA274" s="4191"/>
      <c r="CC274" s="4194"/>
      <c r="CD274" s="4188"/>
      <c r="CE274" s="4188"/>
      <c r="CF274" s="4191"/>
      <c r="CG274" s="4204"/>
    </row>
    <row r="275" spans="1:85" ht="14.25" customHeight="1">
      <c r="A275" s="4194"/>
      <c r="B275" s="1614"/>
      <c r="C275" s="842"/>
      <c r="D275" s="4209"/>
      <c r="E275" s="4210"/>
      <c r="F275" s="898"/>
      <c r="G275" s="964"/>
      <c r="H275" s="4191"/>
      <c r="I275" s="899"/>
      <c r="J275" s="900"/>
      <c r="K275" s="900"/>
      <c r="L275" s="900"/>
      <c r="M275" s="4191"/>
      <c r="N275" s="4194"/>
      <c r="O275" s="927"/>
      <c r="P275" s="901"/>
      <c r="Q275" s="4194"/>
      <c r="R275" s="4188"/>
      <c r="S275" s="4188"/>
      <c r="T275" s="4191"/>
      <c r="U275" s="818"/>
      <c r="V275" s="906">
        <v>5</v>
      </c>
      <c r="W275" s="1090"/>
      <c r="X275" s="1120"/>
      <c r="Y275" s="1120"/>
      <c r="Z275" s="898"/>
      <c r="AA275" s="908"/>
      <c r="AB275" s="908"/>
      <c r="AC275" s="908"/>
      <c r="AD275" s="909"/>
      <c r="AE275" s="871"/>
      <c r="AF275" s="1028"/>
      <c r="AG275" s="929"/>
      <c r="AH275" s="929"/>
      <c r="AI275" s="929"/>
      <c r="AJ275" s="930"/>
      <c r="AK275" s="1029"/>
      <c r="AL275" s="914"/>
      <c r="AM275" s="914"/>
      <c r="AN275" s="915"/>
      <c r="AO275" s="798"/>
      <c r="AP275" s="1050"/>
      <c r="AQ275" s="901"/>
      <c r="AR275" s="881"/>
      <c r="AS275" s="1143" t="e">
        <f t="shared" si="110"/>
        <v>#DIV/0!</v>
      </c>
      <c r="AT275" s="1144" t="e">
        <f t="shared" si="111"/>
        <v>#DIV/0!</v>
      </c>
      <c r="AU275" s="1144" t="e">
        <f t="shared" si="112"/>
        <v>#DIV/0!</v>
      </c>
      <c r="AV275" s="1144" t="e">
        <f t="shared" si="113"/>
        <v>#DIV/0!</v>
      </c>
      <c r="AW275" s="1145" t="e">
        <f t="shared" si="33"/>
        <v>#DIV/0!</v>
      </c>
      <c r="AX275" s="1145" t="e">
        <f t="shared" si="34"/>
        <v>#DIV/0!</v>
      </c>
      <c r="AY275" s="1145" t="e">
        <f t="shared" si="35"/>
        <v>#DIV/0!</v>
      </c>
      <c r="AZ275" s="1145" t="e">
        <f t="shared" si="114"/>
        <v>#DIV/0!</v>
      </c>
      <c r="BA275" s="1146" t="e">
        <f t="shared" si="115"/>
        <v>#DIV/0!</v>
      </c>
      <c r="BB275" s="1146" t="e">
        <f t="shared" si="116"/>
        <v>#DIV/0!</v>
      </c>
      <c r="BC275" s="1146" t="e">
        <f t="shared" si="117"/>
        <v>#DIV/0!</v>
      </c>
      <c r="BD275" s="1146" t="e">
        <f t="shared" si="118"/>
        <v>#DIV/0!</v>
      </c>
      <c r="BE275" s="921">
        <v>0.2</v>
      </c>
      <c r="BF275" s="921">
        <v>0.8</v>
      </c>
      <c r="BG275" s="1146" t="e">
        <f t="shared" si="119"/>
        <v>#DIV/0!</v>
      </c>
      <c r="BH275" s="1146" t="e">
        <f t="shared" si="120"/>
        <v>#DIV/0!</v>
      </c>
      <c r="BI275" s="1146" t="e">
        <f t="shared" si="121"/>
        <v>#DIV/0!</v>
      </c>
      <c r="BJ275" s="1146" t="e">
        <f t="shared" si="125"/>
        <v>#DIV/0!</v>
      </c>
      <c r="BK275" s="1146" t="e">
        <f t="shared" si="125"/>
        <v>#DIV/0!</v>
      </c>
      <c r="BL275" s="1146" t="e">
        <f t="shared" si="122"/>
        <v>#DIV/0!</v>
      </c>
      <c r="BM275" s="1146" t="e">
        <f t="shared" si="123"/>
        <v>#DIV/0!</v>
      </c>
      <c r="BN275" s="1146" t="e">
        <f t="shared" si="124"/>
        <v>#DIV/0!</v>
      </c>
      <c r="BO275" s="1146" t="e">
        <f t="shared" si="126"/>
        <v>#DIV/0!</v>
      </c>
      <c r="BP275" s="1146" t="e">
        <f t="shared" si="126"/>
        <v>#DIV/0!</v>
      </c>
      <c r="BQ275" s="1146" t="e">
        <f t="shared" si="126"/>
        <v>#DIV/0!</v>
      </c>
      <c r="BR275" s="1146" t="e">
        <f t="shared" si="126"/>
        <v>#DIV/0!</v>
      </c>
      <c r="BS275" s="4188"/>
      <c r="BT275" s="4188"/>
      <c r="BU275" s="4188"/>
      <c r="BV275" s="4188"/>
      <c r="BW275" s="4188"/>
      <c r="BX275" s="4188"/>
      <c r="BY275" s="4188"/>
      <c r="BZ275" s="4188"/>
      <c r="CA275" s="4191"/>
      <c r="CC275" s="4194"/>
      <c r="CD275" s="4188"/>
      <c r="CE275" s="4188"/>
      <c r="CF275" s="4191"/>
      <c r="CG275" s="4204"/>
    </row>
    <row r="276" spans="1:85" ht="14.25" customHeight="1">
      <c r="A276" s="4194"/>
      <c r="B276" s="1614"/>
      <c r="C276" s="842"/>
      <c r="D276" s="4209"/>
      <c r="E276" s="4210"/>
      <c r="F276" s="898"/>
      <c r="G276" s="964"/>
      <c r="H276" s="4191"/>
      <c r="I276" s="899"/>
      <c r="J276" s="900"/>
      <c r="K276" s="900"/>
      <c r="L276" s="900"/>
      <c r="M276" s="4191"/>
      <c r="N276" s="4194"/>
      <c r="O276" s="927"/>
      <c r="P276" s="901"/>
      <c r="Q276" s="4194"/>
      <c r="R276" s="4188"/>
      <c r="S276" s="4188"/>
      <c r="T276" s="4191"/>
      <c r="U276" s="818"/>
      <c r="V276" s="906">
        <v>6</v>
      </c>
      <c r="W276" s="1090"/>
      <c r="X276" s="1120"/>
      <c r="Y276" s="1120"/>
      <c r="Z276" s="898"/>
      <c r="AA276" s="908"/>
      <c r="AB276" s="908"/>
      <c r="AC276" s="908"/>
      <c r="AD276" s="909"/>
      <c r="AE276" s="871"/>
      <c r="AF276" s="1028"/>
      <c r="AG276" s="929"/>
      <c r="AH276" s="929"/>
      <c r="AI276" s="929"/>
      <c r="AJ276" s="930"/>
      <c r="AK276" s="1029"/>
      <c r="AL276" s="914"/>
      <c r="AM276" s="914"/>
      <c r="AN276" s="915"/>
      <c r="AO276" s="798"/>
      <c r="AP276" s="1050"/>
      <c r="AQ276" s="901"/>
      <c r="AR276" s="881"/>
      <c r="AS276" s="1143" t="e">
        <f t="shared" si="110"/>
        <v>#DIV/0!</v>
      </c>
      <c r="AT276" s="1144" t="e">
        <f t="shared" si="111"/>
        <v>#DIV/0!</v>
      </c>
      <c r="AU276" s="1144" t="e">
        <f t="shared" si="112"/>
        <v>#DIV/0!</v>
      </c>
      <c r="AV276" s="1144" t="e">
        <f t="shared" si="113"/>
        <v>#DIV/0!</v>
      </c>
      <c r="AW276" s="1145" t="e">
        <f t="shared" si="33"/>
        <v>#DIV/0!</v>
      </c>
      <c r="AX276" s="1145" t="e">
        <f t="shared" si="34"/>
        <v>#DIV/0!</v>
      </c>
      <c r="AY276" s="1145" t="e">
        <f t="shared" si="35"/>
        <v>#DIV/0!</v>
      </c>
      <c r="AZ276" s="1145" t="e">
        <f t="shared" si="114"/>
        <v>#DIV/0!</v>
      </c>
      <c r="BA276" s="1146" t="e">
        <f t="shared" si="115"/>
        <v>#DIV/0!</v>
      </c>
      <c r="BB276" s="1146" t="e">
        <f t="shared" si="116"/>
        <v>#DIV/0!</v>
      </c>
      <c r="BC276" s="1146" t="e">
        <f t="shared" si="117"/>
        <v>#DIV/0!</v>
      </c>
      <c r="BD276" s="1146" t="e">
        <f t="shared" si="118"/>
        <v>#DIV/0!</v>
      </c>
      <c r="BE276" s="921">
        <v>0.2</v>
      </c>
      <c r="BF276" s="921">
        <v>0.8</v>
      </c>
      <c r="BG276" s="1146" t="e">
        <f t="shared" si="119"/>
        <v>#DIV/0!</v>
      </c>
      <c r="BH276" s="1146" t="e">
        <f t="shared" si="120"/>
        <v>#DIV/0!</v>
      </c>
      <c r="BI276" s="1146" t="e">
        <f t="shared" si="121"/>
        <v>#DIV/0!</v>
      </c>
      <c r="BJ276" s="1146" t="e">
        <f t="shared" si="125"/>
        <v>#DIV/0!</v>
      </c>
      <c r="BK276" s="1146" t="e">
        <f t="shared" si="125"/>
        <v>#DIV/0!</v>
      </c>
      <c r="BL276" s="1146" t="e">
        <f t="shared" si="122"/>
        <v>#DIV/0!</v>
      </c>
      <c r="BM276" s="1146" t="e">
        <f t="shared" si="123"/>
        <v>#DIV/0!</v>
      </c>
      <c r="BN276" s="1146" t="e">
        <f t="shared" si="124"/>
        <v>#DIV/0!</v>
      </c>
      <c r="BO276" s="1146" t="e">
        <f t="shared" si="126"/>
        <v>#DIV/0!</v>
      </c>
      <c r="BP276" s="1146" t="e">
        <f t="shared" si="126"/>
        <v>#DIV/0!</v>
      </c>
      <c r="BQ276" s="1146" t="e">
        <f t="shared" si="126"/>
        <v>#DIV/0!</v>
      </c>
      <c r="BR276" s="1146" t="e">
        <f t="shared" si="126"/>
        <v>#DIV/0!</v>
      </c>
      <c r="BS276" s="4188"/>
      <c r="BT276" s="4188"/>
      <c r="BU276" s="4188"/>
      <c r="BV276" s="4188"/>
      <c r="BW276" s="4188"/>
      <c r="BX276" s="4188"/>
      <c r="BY276" s="4188"/>
      <c r="BZ276" s="4188"/>
      <c r="CA276" s="4191"/>
      <c r="CC276" s="4194"/>
      <c r="CD276" s="4188"/>
      <c r="CE276" s="4188"/>
      <c r="CF276" s="4191"/>
      <c r="CG276" s="4204"/>
    </row>
    <row r="277" spans="1:85" ht="14.25" customHeight="1">
      <c r="A277" s="4194"/>
      <c r="B277" s="1614"/>
      <c r="C277" s="842"/>
      <c r="D277" s="4209"/>
      <c r="E277" s="4210"/>
      <c r="F277" s="898"/>
      <c r="G277" s="964"/>
      <c r="H277" s="4191"/>
      <c r="I277" s="899"/>
      <c r="J277" s="900"/>
      <c r="K277" s="900"/>
      <c r="L277" s="900"/>
      <c r="M277" s="4191"/>
      <c r="N277" s="4194"/>
      <c r="O277" s="927"/>
      <c r="P277" s="901"/>
      <c r="Q277" s="4194"/>
      <c r="R277" s="4188"/>
      <c r="S277" s="4188"/>
      <c r="T277" s="4191"/>
      <c r="U277" s="818"/>
      <c r="V277" s="906">
        <v>7</v>
      </c>
      <c r="W277" s="1090"/>
      <c r="X277" s="1120"/>
      <c r="Y277" s="1120"/>
      <c r="Z277" s="898"/>
      <c r="AA277" s="908"/>
      <c r="AB277" s="908"/>
      <c r="AC277" s="908"/>
      <c r="AD277" s="909"/>
      <c r="AE277" s="871"/>
      <c r="AF277" s="1028"/>
      <c r="AG277" s="929"/>
      <c r="AH277" s="929"/>
      <c r="AI277" s="929"/>
      <c r="AJ277" s="930"/>
      <c r="AK277" s="1029"/>
      <c r="AL277" s="914"/>
      <c r="AM277" s="914"/>
      <c r="AN277" s="915"/>
      <c r="AO277" s="798"/>
      <c r="AP277" s="1050"/>
      <c r="AQ277" s="901"/>
      <c r="AR277" s="881"/>
      <c r="AS277" s="1143" t="e">
        <f t="shared" si="110"/>
        <v>#DIV/0!</v>
      </c>
      <c r="AT277" s="1144" t="e">
        <f t="shared" si="111"/>
        <v>#DIV/0!</v>
      </c>
      <c r="AU277" s="1144" t="e">
        <f t="shared" si="112"/>
        <v>#DIV/0!</v>
      </c>
      <c r="AV277" s="1144" t="e">
        <f t="shared" si="113"/>
        <v>#DIV/0!</v>
      </c>
      <c r="AW277" s="1145" t="e">
        <f t="shared" si="33"/>
        <v>#DIV/0!</v>
      </c>
      <c r="AX277" s="1145" t="e">
        <f t="shared" si="34"/>
        <v>#DIV/0!</v>
      </c>
      <c r="AY277" s="1145" t="e">
        <f t="shared" si="35"/>
        <v>#DIV/0!</v>
      </c>
      <c r="AZ277" s="1145" t="e">
        <f t="shared" si="114"/>
        <v>#DIV/0!</v>
      </c>
      <c r="BA277" s="1146" t="e">
        <f t="shared" si="115"/>
        <v>#DIV/0!</v>
      </c>
      <c r="BB277" s="1146" t="e">
        <f t="shared" si="116"/>
        <v>#DIV/0!</v>
      </c>
      <c r="BC277" s="1146" t="e">
        <f t="shared" si="117"/>
        <v>#DIV/0!</v>
      </c>
      <c r="BD277" s="1146" t="e">
        <f t="shared" si="118"/>
        <v>#DIV/0!</v>
      </c>
      <c r="BE277" s="921">
        <v>0.2</v>
      </c>
      <c r="BF277" s="921">
        <v>0.8</v>
      </c>
      <c r="BG277" s="1146" t="e">
        <f t="shared" si="119"/>
        <v>#DIV/0!</v>
      </c>
      <c r="BH277" s="1146" t="e">
        <f t="shared" si="120"/>
        <v>#DIV/0!</v>
      </c>
      <c r="BI277" s="1146" t="e">
        <f t="shared" si="121"/>
        <v>#DIV/0!</v>
      </c>
      <c r="BJ277" s="1146" t="e">
        <f t="shared" si="125"/>
        <v>#DIV/0!</v>
      </c>
      <c r="BK277" s="1146" t="e">
        <f t="shared" si="125"/>
        <v>#DIV/0!</v>
      </c>
      <c r="BL277" s="1146" t="e">
        <f t="shared" si="122"/>
        <v>#DIV/0!</v>
      </c>
      <c r="BM277" s="1146" t="e">
        <f t="shared" si="123"/>
        <v>#DIV/0!</v>
      </c>
      <c r="BN277" s="1146" t="e">
        <f t="shared" si="124"/>
        <v>#DIV/0!</v>
      </c>
      <c r="BO277" s="1146" t="e">
        <f t="shared" si="126"/>
        <v>#DIV/0!</v>
      </c>
      <c r="BP277" s="1146" t="e">
        <f t="shared" si="126"/>
        <v>#DIV/0!</v>
      </c>
      <c r="BQ277" s="1146" t="e">
        <f t="shared" si="126"/>
        <v>#DIV/0!</v>
      </c>
      <c r="BR277" s="1146" t="e">
        <f t="shared" si="126"/>
        <v>#DIV/0!</v>
      </c>
      <c r="BS277" s="4188"/>
      <c r="BT277" s="4188"/>
      <c r="BU277" s="4188"/>
      <c r="BV277" s="4188"/>
      <c r="BW277" s="4188"/>
      <c r="BX277" s="4188"/>
      <c r="BY277" s="4188"/>
      <c r="BZ277" s="4188"/>
      <c r="CA277" s="4191"/>
      <c r="CC277" s="4194"/>
      <c r="CD277" s="4188"/>
      <c r="CE277" s="4188"/>
      <c r="CF277" s="4191"/>
      <c r="CG277" s="4204"/>
    </row>
    <row r="278" spans="1:85" ht="14.25" customHeight="1">
      <c r="A278" s="4194"/>
      <c r="B278" s="1614"/>
      <c r="C278" s="842"/>
      <c r="D278" s="4209"/>
      <c r="E278" s="4210"/>
      <c r="F278" s="898"/>
      <c r="G278" s="964"/>
      <c r="H278" s="4191"/>
      <c r="I278" s="899"/>
      <c r="J278" s="900"/>
      <c r="K278" s="900"/>
      <c r="L278" s="900"/>
      <c r="M278" s="4191"/>
      <c r="N278" s="4194"/>
      <c r="O278" s="927"/>
      <c r="P278" s="901"/>
      <c r="Q278" s="4194"/>
      <c r="R278" s="4188"/>
      <c r="S278" s="4188"/>
      <c r="T278" s="4191"/>
      <c r="U278" s="818"/>
      <c r="V278" s="906">
        <v>8</v>
      </c>
      <c r="W278" s="1090"/>
      <c r="X278" s="1120"/>
      <c r="Y278" s="1120"/>
      <c r="Z278" s="898"/>
      <c r="AA278" s="908"/>
      <c r="AB278" s="908"/>
      <c r="AC278" s="908"/>
      <c r="AD278" s="909"/>
      <c r="AE278" s="871"/>
      <c r="AF278" s="1028"/>
      <c r="AG278" s="929"/>
      <c r="AH278" s="929"/>
      <c r="AI278" s="929"/>
      <c r="AJ278" s="930"/>
      <c r="AK278" s="1029"/>
      <c r="AL278" s="914"/>
      <c r="AM278" s="914"/>
      <c r="AN278" s="915"/>
      <c r="AO278" s="798"/>
      <c r="AP278" s="1050"/>
      <c r="AQ278" s="901"/>
      <c r="AR278" s="881"/>
      <c r="AS278" s="1143" t="e">
        <f t="shared" si="110"/>
        <v>#DIV/0!</v>
      </c>
      <c r="AT278" s="1144" t="e">
        <f t="shared" si="111"/>
        <v>#DIV/0!</v>
      </c>
      <c r="AU278" s="1144" t="e">
        <f t="shared" si="112"/>
        <v>#DIV/0!</v>
      </c>
      <c r="AV278" s="1144" t="e">
        <f t="shared" si="113"/>
        <v>#DIV/0!</v>
      </c>
      <c r="AW278" s="1145" t="e">
        <f t="shared" si="33"/>
        <v>#DIV/0!</v>
      </c>
      <c r="AX278" s="1145" t="e">
        <f t="shared" si="34"/>
        <v>#DIV/0!</v>
      </c>
      <c r="AY278" s="1145" t="e">
        <f t="shared" si="35"/>
        <v>#DIV/0!</v>
      </c>
      <c r="AZ278" s="1145" t="e">
        <f t="shared" si="114"/>
        <v>#DIV/0!</v>
      </c>
      <c r="BA278" s="1146" t="e">
        <f t="shared" si="115"/>
        <v>#DIV/0!</v>
      </c>
      <c r="BB278" s="1146" t="e">
        <f t="shared" si="116"/>
        <v>#DIV/0!</v>
      </c>
      <c r="BC278" s="1146" t="e">
        <f t="shared" si="117"/>
        <v>#DIV/0!</v>
      </c>
      <c r="BD278" s="1146" t="e">
        <f t="shared" si="118"/>
        <v>#DIV/0!</v>
      </c>
      <c r="BE278" s="921">
        <v>0.2</v>
      </c>
      <c r="BF278" s="921">
        <v>0.8</v>
      </c>
      <c r="BG278" s="1146" t="e">
        <f t="shared" si="119"/>
        <v>#DIV/0!</v>
      </c>
      <c r="BH278" s="1146" t="e">
        <f t="shared" si="120"/>
        <v>#DIV/0!</v>
      </c>
      <c r="BI278" s="1146" t="e">
        <f t="shared" si="121"/>
        <v>#DIV/0!</v>
      </c>
      <c r="BJ278" s="1146" t="e">
        <f t="shared" si="125"/>
        <v>#DIV/0!</v>
      </c>
      <c r="BK278" s="1146" t="e">
        <f t="shared" si="125"/>
        <v>#DIV/0!</v>
      </c>
      <c r="BL278" s="1146" t="e">
        <f t="shared" si="122"/>
        <v>#DIV/0!</v>
      </c>
      <c r="BM278" s="1146" t="e">
        <f t="shared" si="123"/>
        <v>#DIV/0!</v>
      </c>
      <c r="BN278" s="1146" t="e">
        <f t="shared" si="124"/>
        <v>#DIV/0!</v>
      </c>
      <c r="BO278" s="1146" t="e">
        <f t="shared" si="126"/>
        <v>#DIV/0!</v>
      </c>
      <c r="BP278" s="1146" t="e">
        <f t="shared" si="126"/>
        <v>#DIV/0!</v>
      </c>
      <c r="BQ278" s="1146" t="e">
        <f t="shared" si="126"/>
        <v>#DIV/0!</v>
      </c>
      <c r="BR278" s="1146" t="e">
        <f t="shared" si="126"/>
        <v>#DIV/0!</v>
      </c>
      <c r="BS278" s="4188"/>
      <c r="BT278" s="4188"/>
      <c r="BU278" s="4188"/>
      <c r="BV278" s="4188"/>
      <c r="BW278" s="4188"/>
      <c r="BX278" s="4188"/>
      <c r="BY278" s="4188"/>
      <c r="BZ278" s="4188"/>
      <c r="CA278" s="4191"/>
      <c r="CC278" s="4194"/>
      <c r="CD278" s="4188"/>
      <c r="CE278" s="4188"/>
      <c r="CF278" s="4191"/>
      <c r="CG278" s="4204"/>
    </row>
    <row r="279" spans="1:85" ht="14.25" customHeight="1">
      <c r="A279" s="4194"/>
      <c r="B279" s="1614"/>
      <c r="C279" s="842"/>
      <c r="D279" s="4209"/>
      <c r="E279" s="4210"/>
      <c r="F279" s="898"/>
      <c r="G279" s="964"/>
      <c r="H279" s="4191"/>
      <c r="I279" s="899"/>
      <c r="J279" s="900"/>
      <c r="K279" s="900"/>
      <c r="L279" s="900"/>
      <c r="M279" s="4191"/>
      <c r="N279" s="4194"/>
      <c r="O279" s="927"/>
      <c r="P279" s="901"/>
      <c r="Q279" s="4194"/>
      <c r="R279" s="4188"/>
      <c r="S279" s="4188"/>
      <c r="T279" s="4191"/>
      <c r="U279" s="818"/>
      <c r="V279" s="906">
        <v>9</v>
      </c>
      <c r="W279" s="1090"/>
      <c r="X279" s="1120"/>
      <c r="Y279" s="1120"/>
      <c r="Z279" s="898"/>
      <c r="AA279" s="908"/>
      <c r="AB279" s="908"/>
      <c r="AC279" s="908"/>
      <c r="AD279" s="909"/>
      <c r="AE279" s="871"/>
      <c r="AF279" s="1028"/>
      <c r="AG279" s="929"/>
      <c r="AH279" s="929"/>
      <c r="AI279" s="929"/>
      <c r="AJ279" s="930"/>
      <c r="AK279" s="1029"/>
      <c r="AL279" s="914"/>
      <c r="AM279" s="914"/>
      <c r="AN279" s="915"/>
      <c r="AO279" s="798"/>
      <c r="AP279" s="1050"/>
      <c r="AQ279" s="901"/>
      <c r="AR279" s="881"/>
      <c r="AS279" s="1143" t="e">
        <f t="shared" si="110"/>
        <v>#DIV/0!</v>
      </c>
      <c r="AT279" s="1144" t="e">
        <f t="shared" si="111"/>
        <v>#DIV/0!</v>
      </c>
      <c r="AU279" s="1144" t="e">
        <f t="shared" si="112"/>
        <v>#DIV/0!</v>
      </c>
      <c r="AV279" s="1144" t="e">
        <f t="shared" si="113"/>
        <v>#DIV/0!</v>
      </c>
      <c r="AW279" s="1145" t="e">
        <f t="shared" si="33"/>
        <v>#DIV/0!</v>
      </c>
      <c r="AX279" s="1145" t="e">
        <f t="shared" si="34"/>
        <v>#DIV/0!</v>
      </c>
      <c r="AY279" s="1145" t="e">
        <f t="shared" si="35"/>
        <v>#DIV/0!</v>
      </c>
      <c r="AZ279" s="1145" t="e">
        <f t="shared" si="114"/>
        <v>#DIV/0!</v>
      </c>
      <c r="BA279" s="1146" t="e">
        <f t="shared" si="115"/>
        <v>#DIV/0!</v>
      </c>
      <c r="BB279" s="1146" t="e">
        <f t="shared" si="116"/>
        <v>#DIV/0!</v>
      </c>
      <c r="BC279" s="1146" t="e">
        <f t="shared" si="117"/>
        <v>#DIV/0!</v>
      </c>
      <c r="BD279" s="1146" t="e">
        <f t="shared" si="118"/>
        <v>#DIV/0!</v>
      </c>
      <c r="BE279" s="921">
        <v>0.2</v>
      </c>
      <c r="BF279" s="921">
        <v>0.8</v>
      </c>
      <c r="BG279" s="1146" t="e">
        <f t="shared" si="119"/>
        <v>#DIV/0!</v>
      </c>
      <c r="BH279" s="1146" t="e">
        <f t="shared" si="120"/>
        <v>#DIV/0!</v>
      </c>
      <c r="BI279" s="1146" t="e">
        <f t="shared" si="121"/>
        <v>#DIV/0!</v>
      </c>
      <c r="BJ279" s="1146" t="e">
        <f t="shared" si="125"/>
        <v>#DIV/0!</v>
      </c>
      <c r="BK279" s="1146" t="e">
        <f t="shared" si="125"/>
        <v>#DIV/0!</v>
      </c>
      <c r="BL279" s="1146" t="e">
        <f t="shared" si="122"/>
        <v>#DIV/0!</v>
      </c>
      <c r="BM279" s="1146" t="e">
        <f t="shared" si="123"/>
        <v>#DIV/0!</v>
      </c>
      <c r="BN279" s="1146" t="e">
        <f t="shared" si="124"/>
        <v>#DIV/0!</v>
      </c>
      <c r="BO279" s="1146" t="e">
        <f t="shared" si="126"/>
        <v>#DIV/0!</v>
      </c>
      <c r="BP279" s="1146" t="e">
        <f t="shared" si="126"/>
        <v>#DIV/0!</v>
      </c>
      <c r="BQ279" s="1146" t="e">
        <f t="shared" si="126"/>
        <v>#DIV/0!</v>
      </c>
      <c r="BR279" s="1146" t="e">
        <f t="shared" si="126"/>
        <v>#DIV/0!</v>
      </c>
      <c r="BS279" s="4188"/>
      <c r="BT279" s="4188"/>
      <c r="BU279" s="4188"/>
      <c r="BV279" s="4188"/>
      <c r="BW279" s="4188"/>
      <c r="BX279" s="4188"/>
      <c r="BY279" s="4188"/>
      <c r="BZ279" s="4188"/>
      <c r="CA279" s="4191"/>
      <c r="CC279" s="4194"/>
      <c r="CD279" s="4188"/>
      <c r="CE279" s="4188"/>
      <c r="CF279" s="4191"/>
      <c r="CG279" s="4204"/>
    </row>
    <row r="280" spans="1:85" ht="14.25" customHeight="1" thickBot="1">
      <c r="A280" s="4195"/>
      <c r="B280" s="1195"/>
      <c r="C280" s="838"/>
      <c r="D280" s="4211"/>
      <c r="E280" s="4212"/>
      <c r="F280" s="983"/>
      <c r="G280" s="984"/>
      <c r="H280" s="4192"/>
      <c r="I280" s="1063"/>
      <c r="J280" s="986"/>
      <c r="K280" s="986"/>
      <c r="L280" s="986"/>
      <c r="M280" s="4192"/>
      <c r="N280" s="4195"/>
      <c r="O280" s="987"/>
      <c r="P280" s="985"/>
      <c r="Q280" s="4195"/>
      <c r="R280" s="4189"/>
      <c r="S280" s="4189"/>
      <c r="T280" s="4192"/>
      <c r="U280" s="818"/>
      <c r="V280" s="981">
        <v>10</v>
      </c>
      <c r="W280" s="1068"/>
      <c r="X280" s="1121"/>
      <c r="Y280" s="1121"/>
      <c r="Z280" s="983"/>
      <c r="AA280" s="989"/>
      <c r="AB280" s="989"/>
      <c r="AC280" s="989"/>
      <c r="AD280" s="990"/>
      <c r="AE280" s="871"/>
      <c r="AF280" s="1071"/>
      <c r="AG280" s="991"/>
      <c r="AH280" s="991"/>
      <c r="AI280" s="991"/>
      <c r="AJ280" s="992"/>
      <c r="AK280" s="1073"/>
      <c r="AL280" s="994"/>
      <c r="AM280" s="994"/>
      <c r="AN280" s="1074"/>
      <c r="AO280" s="798"/>
      <c r="AP280" s="1075"/>
      <c r="AQ280" s="985"/>
      <c r="AR280" s="881"/>
      <c r="AS280" s="1147" t="e">
        <f t="shared" si="110"/>
        <v>#DIV/0!</v>
      </c>
      <c r="AT280" s="1148" t="e">
        <f t="shared" si="111"/>
        <v>#DIV/0!</v>
      </c>
      <c r="AU280" s="1148" t="e">
        <f t="shared" si="112"/>
        <v>#DIV/0!</v>
      </c>
      <c r="AV280" s="1148" t="e">
        <f t="shared" si="113"/>
        <v>#DIV/0!</v>
      </c>
      <c r="AW280" s="1149" t="e">
        <f t="shared" si="33"/>
        <v>#DIV/0!</v>
      </c>
      <c r="AX280" s="1149" t="e">
        <f t="shared" si="34"/>
        <v>#DIV/0!</v>
      </c>
      <c r="AY280" s="1149" t="e">
        <f t="shared" si="35"/>
        <v>#DIV/0!</v>
      </c>
      <c r="AZ280" s="1149" t="e">
        <f t="shared" si="114"/>
        <v>#DIV/0!</v>
      </c>
      <c r="BA280" s="1150" t="e">
        <f t="shared" si="115"/>
        <v>#DIV/0!</v>
      </c>
      <c r="BB280" s="1150" t="e">
        <f t="shared" si="116"/>
        <v>#DIV/0!</v>
      </c>
      <c r="BC280" s="1150" t="e">
        <f t="shared" si="117"/>
        <v>#DIV/0!</v>
      </c>
      <c r="BD280" s="1150" t="e">
        <f t="shared" si="118"/>
        <v>#DIV/0!</v>
      </c>
      <c r="BE280" s="1080">
        <v>0.2</v>
      </c>
      <c r="BF280" s="1080">
        <v>0.8</v>
      </c>
      <c r="BG280" s="1150" t="e">
        <f t="shared" si="119"/>
        <v>#DIV/0!</v>
      </c>
      <c r="BH280" s="1150" t="e">
        <f t="shared" si="120"/>
        <v>#DIV/0!</v>
      </c>
      <c r="BI280" s="1150" t="e">
        <f t="shared" si="121"/>
        <v>#DIV/0!</v>
      </c>
      <c r="BJ280" s="1150" t="e">
        <f t="shared" si="125"/>
        <v>#DIV/0!</v>
      </c>
      <c r="BK280" s="1150" t="e">
        <f t="shared" si="125"/>
        <v>#DIV/0!</v>
      </c>
      <c r="BL280" s="1150" t="e">
        <f t="shared" si="122"/>
        <v>#DIV/0!</v>
      </c>
      <c r="BM280" s="1150" t="e">
        <f t="shared" si="123"/>
        <v>#DIV/0!</v>
      </c>
      <c r="BN280" s="1150" t="e">
        <f t="shared" si="124"/>
        <v>#DIV/0!</v>
      </c>
      <c r="BO280" s="1150" t="e">
        <f t="shared" si="126"/>
        <v>#DIV/0!</v>
      </c>
      <c r="BP280" s="1150" t="e">
        <f t="shared" si="126"/>
        <v>#DIV/0!</v>
      </c>
      <c r="BQ280" s="1150" t="e">
        <f t="shared" si="126"/>
        <v>#DIV/0!</v>
      </c>
      <c r="BR280" s="1150" t="e">
        <f t="shared" si="126"/>
        <v>#DIV/0!</v>
      </c>
      <c r="BS280" s="4189"/>
      <c r="BT280" s="4189"/>
      <c r="BU280" s="4189"/>
      <c r="BV280" s="4189"/>
      <c r="BW280" s="4189"/>
      <c r="BX280" s="4189"/>
      <c r="BY280" s="4189"/>
      <c r="BZ280" s="4189"/>
      <c r="CA280" s="4192"/>
      <c r="CC280" s="4195"/>
      <c r="CD280" s="4189"/>
      <c r="CE280" s="4189"/>
      <c r="CF280" s="4192"/>
      <c r="CG280" s="4205"/>
    </row>
    <row r="281" spans="1:85" ht="14.25" customHeight="1">
      <c r="A281" s="4206">
        <v>30</v>
      </c>
      <c r="B281" s="3418"/>
      <c r="C281" s="1308"/>
      <c r="D281" s="4213"/>
      <c r="E281" s="4208"/>
      <c r="F281" s="858"/>
      <c r="G281" s="950"/>
      <c r="H281" s="4214"/>
      <c r="I281" s="860"/>
      <c r="J281" s="861"/>
      <c r="K281" s="861"/>
      <c r="L281" s="861"/>
      <c r="M281" s="4215"/>
      <c r="N281" s="4198"/>
      <c r="O281" s="954"/>
      <c r="P281" s="951"/>
      <c r="Q281" s="4199"/>
      <c r="R281" s="4200"/>
      <c r="S281" s="4200"/>
      <c r="T281" s="4201"/>
      <c r="U281" s="818"/>
      <c r="V281" s="867">
        <v>1</v>
      </c>
      <c r="W281" s="954"/>
      <c r="X281" s="1122"/>
      <c r="Y281" s="1122"/>
      <c r="Z281" s="858"/>
      <c r="AA281" s="869"/>
      <c r="AB281" s="869"/>
      <c r="AC281" s="869"/>
      <c r="AD281" s="870"/>
      <c r="AE281" s="871"/>
      <c r="AF281" s="1086"/>
      <c r="AG281" s="874"/>
      <c r="AH281" s="874"/>
      <c r="AI281" s="874"/>
      <c r="AJ281" s="875"/>
      <c r="AK281" s="1041"/>
      <c r="AL281" s="877"/>
      <c r="AM281" s="877"/>
      <c r="AN281" s="878"/>
      <c r="AO281" s="798"/>
      <c r="AP281" s="879"/>
      <c r="AQ281" s="880"/>
      <c r="AR281" s="881"/>
      <c r="AS281" s="1139" t="e">
        <f t="shared" si="110"/>
        <v>#DIV/0!</v>
      </c>
      <c r="AT281" s="1140" t="e">
        <f t="shared" si="111"/>
        <v>#DIV/0!</v>
      </c>
      <c r="AU281" s="1140" t="e">
        <f t="shared" si="112"/>
        <v>#DIV/0!</v>
      </c>
      <c r="AV281" s="1140" t="e">
        <f t="shared" si="113"/>
        <v>#DIV/0!</v>
      </c>
      <c r="AW281" s="1141" t="e">
        <f t="shared" si="33"/>
        <v>#DIV/0!</v>
      </c>
      <c r="AX281" s="1141" t="e">
        <f t="shared" si="34"/>
        <v>#DIV/0!</v>
      </c>
      <c r="AY281" s="1141" t="e">
        <f t="shared" si="35"/>
        <v>#DIV/0!</v>
      </c>
      <c r="AZ281" s="1141" t="e">
        <f t="shared" si="114"/>
        <v>#DIV/0!</v>
      </c>
      <c r="BA281" s="1142" t="e">
        <f t="shared" si="115"/>
        <v>#DIV/0!</v>
      </c>
      <c r="BB281" s="1142" t="e">
        <f t="shared" si="116"/>
        <v>#DIV/0!</v>
      </c>
      <c r="BC281" s="1142" t="e">
        <f t="shared" si="117"/>
        <v>#DIV/0!</v>
      </c>
      <c r="BD281" s="1142" t="e">
        <f t="shared" si="118"/>
        <v>#DIV/0!</v>
      </c>
      <c r="BE281" s="886">
        <v>0.2</v>
      </c>
      <c r="BF281" s="886">
        <v>0.8</v>
      </c>
      <c r="BG281" s="1142" t="e">
        <f t="shared" si="119"/>
        <v>#DIV/0!</v>
      </c>
      <c r="BH281" s="1142" t="e">
        <f t="shared" si="120"/>
        <v>#DIV/0!</v>
      </c>
      <c r="BI281" s="1142" t="e">
        <f t="shared" si="121"/>
        <v>#DIV/0!</v>
      </c>
      <c r="BJ281" s="1142" t="e">
        <f t="shared" si="125"/>
        <v>#DIV/0!</v>
      </c>
      <c r="BK281" s="1142" t="e">
        <f t="shared" si="125"/>
        <v>#DIV/0!</v>
      </c>
      <c r="BL281" s="1142" t="e">
        <f t="shared" si="122"/>
        <v>#DIV/0!</v>
      </c>
      <c r="BM281" s="1142" t="e">
        <f t="shared" si="123"/>
        <v>#DIV/0!</v>
      </c>
      <c r="BN281" s="1142" t="e">
        <f t="shared" si="124"/>
        <v>#DIV/0!</v>
      </c>
      <c r="BO281" s="1142" t="e">
        <f t="shared" si="126"/>
        <v>#DIV/0!</v>
      </c>
      <c r="BP281" s="1142" t="e">
        <f t="shared" si="126"/>
        <v>#DIV/0!</v>
      </c>
      <c r="BQ281" s="1142" t="e">
        <f t="shared" si="126"/>
        <v>#DIV/0!</v>
      </c>
      <c r="BR281" s="1142" t="e">
        <f t="shared" si="126"/>
        <v>#DIV/0!</v>
      </c>
      <c r="BS281" s="4197" t="e">
        <f t="shared" ref="BS281:BV281" si="129">AVERAGEIF(BO281:BO290,"&lt;&gt;#¡DIV/0!")</f>
        <v>#DIV/0!</v>
      </c>
      <c r="BT281" s="4197" t="e">
        <f t="shared" si="129"/>
        <v>#DIV/0!</v>
      </c>
      <c r="BU281" s="4197" t="e">
        <f t="shared" si="129"/>
        <v>#DIV/0!</v>
      </c>
      <c r="BV281" s="4197" t="e">
        <f t="shared" si="129"/>
        <v>#DIV/0!</v>
      </c>
      <c r="BW281" s="4187" t="e">
        <f>+C281*BS281</f>
        <v>#DIV/0!</v>
      </c>
      <c r="BX281" s="4187" t="e">
        <f>+C281*BT281</f>
        <v>#DIV/0!</v>
      </c>
      <c r="BY281" s="4187" t="e">
        <f>+C281*BU281</f>
        <v>#DIV/0!</v>
      </c>
      <c r="BZ281" s="4187" t="e">
        <f>+C281*BV281</f>
        <v>#DIV/0!</v>
      </c>
      <c r="CA281" s="4190" t="e">
        <f>SUM(BW281:BZ290)</f>
        <v>#DIV/0!</v>
      </c>
      <c r="CC281" s="4193" t="e">
        <f t="shared" ref="CC281:CF281" si="130">+Q281/$N$281</f>
        <v>#DIV/0!</v>
      </c>
      <c r="CD281" s="4196" t="e">
        <f t="shared" si="130"/>
        <v>#DIV/0!</v>
      </c>
      <c r="CE281" s="4196" t="e">
        <f t="shared" si="130"/>
        <v>#DIV/0!</v>
      </c>
      <c r="CF281" s="4202" t="e">
        <f t="shared" si="130"/>
        <v>#DIV/0!</v>
      </c>
      <c r="CG281" s="4203" t="e">
        <f>AVERAGE(CC281:CF290)</f>
        <v>#DIV/0!</v>
      </c>
    </row>
    <row r="282" spans="1:85" ht="14.25" customHeight="1">
      <c r="A282" s="4194"/>
      <c r="B282" s="1614"/>
      <c r="C282" s="842"/>
      <c r="D282" s="4209"/>
      <c r="E282" s="4210"/>
      <c r="F282" s="898"/>
      <c r="G282" s="964"/>
      <c r="H282" s="4191"/>
      <c r="I282" s="899"/>
      <c r="J282" s="900"/>
      <c r="K282" s="900"/>
      <c r="L282" s="900"/>
      <c r="M282" s="4191"/>
      <c r="N282" s="4194"/>
      <c r="O282" s="927"/>
      <c r="P282" s="901"/>
      <c r="Q282" s="4194"/>
      <c r="R282" s="4188"/>
      <c r="S282" s="4188"/>
      <c r="T282" s="4191"/>
      <c r="U282" s="818"/>
      <c r="V282" s="906">
        <v>2</v>
      </c>
      <c r="W282" s="1090"/>
      <c r="X282" s="1120"/>
      <c r="Y282" s="1120"/>
      <c r="Z282" s="898"/>
      <c r="AA282" s="908"/>
      <c r="AB282" s="908"/>
      <c r="AC282" s="908"/>
      <c r="AD282" s="909"/>
      <c r="AE282" s="871"/>
      <c r="AF282" s="1028"/>
      <c r="AG282" s="929"/>
      <c r="AH282" s="929"/>
      <c r="AI282" s="929"/>
      <c r="AJ282" s="930"/>
      <c r="AK282" s="1029"/>
      <c r="AL282" s="914"/>
      <c r="AM282" s="914"/>
      <c r="AN282" s="915"/>
      <c r="AO282" s="798"/>
      <c r="AP282" s="1050"/>
      <c r="AQ282" s="901"/>
      <c r="AR282" s="881"/>
      <c r="AS282" s="1143" t="e">
        <f t="shared" si="110"/>
        <v>#DIV/0!</v>
      </c>
      <c r="AT282" s="1144" t="e">
        <f t="shared" si="111"/>
        <v>#DIV/0!</v>
      </c>
      <c r="AU282" s="1144" t="e">
        <f t="shared" si="112"/>
        <v>#DIV/0!</v>
      </c>
      <c r="AV282" s="1144" t="e">
        <f t="shared" si="113"/>
        <v>#DIV/0!</v>
      </c>
      <c r="AW282" s="1145" t="e">
        <f t="shared" si="33"/>
        <v>#DIV/0!</v>
      </c>
      <c r="AX282" s="1145" t="e">
        <f t="shared" si="34"/>
        <v>#DIV/0!</v>
      </c>
      <c r="AY282" s="1145" t="e">
        <f t="shared" si="35"/>
        <v>#DIV/0!</v>
      </c>
      <c r="AZ282" s="1145" t="e">
        <f t="shared" si="114"/>
        <v>#DIV/0!</v>
      </c>
      <c r="BA282" s="1146" t="e">
        <f t="shared" si="115"/>
        <v>#DIV/0!</v>
      </c>
      <c r="BB282" s="1146" t="e">
        <f t="shared" si="116"/>
        <v>#DIV/0!</v>
      </c>
      <c r="BC282" s="1146" t="e">
        <f t="shared" si="117"/>
        <v>#DIV/0!</v>
      </c>
      <c r="BD282" s="1146" t="e">
        <f t="shared" si="118"/>
        <v>#DIV/0!</v>
      </c>
      <c r="BE282" s="921">
        <v>0.2</v>
      </c>
      <c r="BF282" s="921">
        <v>0.8</v>
      </c>
      <c r="BG282" s="1146" t="e">
        <f t="shared" si="119"/>
        <v>#DIV/0!</v>
      </c>
      <c r="BH282" s="1146" t="e">
        <f t="shared" si="120"/>
        <v>#DIV/0!</v>
      </c>
      <c r="BI282" s="1146" t="e">
        <f t="shared" si="121"/>
        <v>#DIV/0!</v>
      </c>
      <c r="BJ282" s="1146" t="e">
        <f t="shared" si="125"/>
        <v>#DIV/0!</v>
      </c>
      <c r="BK282" s="1146" t="e">
        <f t="shared" si="125"/>
        <v>#DIV/0!</v>
      </c>
      <c r="BL282" s="1146" t="e">
        <f t="shared" si="122"/>
        <v>#DIV/0!</v>
      </c>
      <c r="BM282" s="1146" t="e">
        <f t="shared" si="123"/>
        <v>#DIV/0!</v>
      </c>
      <c r="BN282" s="1146" t="e">
        <f t="shared" si="124"/>
        <v>#DIV/0!</v>
      </c>
      <c r="BO282" s="1146" t="e">
        <f t="shared" si="126"/>
        <v>#DIV/0!</v>
      </c>
      <c r="BP282" s="1146" t="e">
        <f t="shared" si="126"/>
        <v>#DIV/0!</v>
      </c>
      <c r="BQ282" s="1146" t="e">
        <f t="shared" si="126"/>
        <v>#DIV/0!</v>
      </c>
      <c r="BR282" s="1146" t="e">
        <f t="shared" si="126"/>
        <v>#DIV/0!</v>
      </c>
      <c r="BS282" s="4188"/>
      <c r="BT282" s="4188"/>
      <c r="BU282" s="4188"/>
      <c r="BV282" s="4188"/>
      <c r="BW282" s="4188"/>
      <c r="BX282" s="4188"/>
      <c r="BY282" s="4188"/>
      <c r="BZ282" s="4188"/>
      <c r="CA282" s="4191"/>
      <c r="CC282" s="4194"/>
      <c r="CD282" s="4188"/>
      <c r="CE282" s="4188"/>
      <c r="CF282" s="4191"/>
      <c r="CG282" s="4204"/>
    </row>
    <row r="283" spans="1:85" ht="14.25" customHeight="1">
      <c r="A283" s="4194"/>
      <c r="B283" s="1614"/>
      <c r="C283" s="842"/>
      <c r="D283" s="4209"/>
      <c r="E283" s="4210"/>
      <c r="F283" s="898"/>
      <c r="G283" s="964"/>
      <c r="H283" s="4191"/>
      <c r="I283" s="899"/>
      <c r="J283" s="900"/>
      <c r="K283" s="900"/>
      <c r="L283" s="900"/>
      <c r="M283" s="4191"/>
      <c r="N283" s="4194"/>
      <c r="O283" s="927"/>
      <c r="P283" s="901"/>
      <c r="Q283" s="4194"/>
      <c r="R283" s="4188"/>
      <c r="S283" s="4188"/>
      <c r="T283" s="4191"/>
      <c r="U283" s="818"/>
      <c r="V283" s="906">
        <v>3</v>
      </c>
      <c r="W283" s="1090"/>
      <c r="X283" s="1120"/>
      <c r="Y283" s="1120"/>
      <c r="Z283" s="898"/>
      <c r="AA283" s="908"/>
      <c r="AB283" s="908"/>
      <c r="AC283" s="908"/>
      <c r="AD283" s="909"/>
      <c r="AE283" s="871"/>
      <c r="AF283" s="1028"/>
      <c r="AG283" s="929"/>
      <c r="AH283" s="929"/>
      <c r="AI283" s="929"/>
      <c r="AJ283" s="930"/>
      <c r="AK283" s="1029"/>
      <c r="AL283" s="914"/>
      <c r="AM283" s="914"/>
      <c r="AN283" s="915"/>
      <c r="AO283" s="798"/>
      <c r="AP283" s="1050"/>
      <c r="AQ283" s="901"/>
      <c r="AR283" s="881"/>
      <c r="AS283" s="1143" t="e">
        <f t="shared" si="110"/>
        <v>#DIV/0!</v>
      </c>
      <c r="AT283" s="1144" t="e">
        <f t="shared" si="111"/>
        <v>#DIV/0!</v>
      </c>
      <c r="AU283" s="1144" t="e">
        <f t="shared" si="112"/>
        <v>#DIV/0!</v>
      </c>
      <c r="AV283" s="1144" t="e">
        <f t="shared" si="113"/>
        <v>#DIV/0!</v>
      </c>
      <c r="AW283" s="1145" t="e">
        <f t="shared" si="33"/>
        <v>#DIV/0!</v>
      </c>
      <c r="AX283" s="1145" t="e">
        <f t="shared" si="34"/>
        <v>#DIV/0!</v>
      </c>
      <c r="AY283" s="1145" t="e">
        <f t="shared" si="35"/>
        <v>#DIV/0!</v>
      </c>
      <c r="AZ283" s="1145" t="e">
        <f t="shared" si="114"/>
        <v>#DIV/0!</v>
      </c>
      <c r="BA283" s="1146" t="e">
        <f t="shared" si="115"/>
        <v>#DIV/0!</v>
      </c>
      <c r="BB283" s="1146" t="e">
        <f t="shared" si="116"/>
        <v>#DIV/0!</v>
      </c>
      <c r="BC283" s="1146" t="e">
        <f t="shared" si="117"/>
        <v>#DIV/0!</v>
      </c>
      <c r="BD283" s="1146" t="e">
        <f t="shared" si="118"/>
        <v>#DIV/0!</v>
      </c>
      <c r="BE283" s="921">
        <v>0.2</v>
      </c>
      <c r="BF283" s="921">
        <v>0.8</v>
      </c>
      <c r="BG283" s="1146" t="e">
        <f t="shared" si="119"/>
        <v>#DIV/0!</v>
      </c>
      <c r="BH283" s="1146" t="e">
        <f t="shared" si="120"/>
        <v>#DIV/0!</v>
      </c>
      <c r="BI283" s="1146" t="e">
        <f t="shared" si="121"/>
        <v>#DIV/0!</v>
      </c>
      <c r="BJ283" s="1146" t="e">
        <f t="shared" si="125"/>
        <v>#DIV/0!</v>
      </c>
      <c r="BK283" s="1146" t="e">
        <f t="shared" si="125"/>
        <v>#DIV/0!</v>
      </c>
      <c r="BL283" s="1146" t="e">
        <f t="shared" si="122"/>
        <v>#DIV/0!</v>
      </c>
      <c r="BM283" s="1146" t="e">
        <f t="shared" si="123"/>
        <v>#DIV/0!</v>
      </c>
      <c r="BN283" s="1146" t="e">
        <f t="shared" si="124"/>
        <v>#DIV/0!</v>
      </c>
      <c r="BO283" s="1146" t="e">
        <f t="shared" si="126"/>
        <v>#DIV/0!</v>
      </c>
      <c r="BP283" s="1146" t="e">
        <f t="shared" si="126"/>
        <v>#DIV/0!</v>
      </c>
      <c r="BQ283" s="1146" t="e">
        <f t="shared" si="126"/>
        <v>#DIV/0!</v>
      </c>
      <c r="BR283" s="1146" t="e">
        <f t="shared" si="126"/>
        <v>#DIV/0!</v>
      </c>
      <c r="BS283" s="4188"/>
      <c r="BT283" s="4188"/>
      <c r="BU283" s="4188"/>
      <c r="BV283" s="4188"/>
      <c r="BW283" s="4188"/>
      <c r="BX283" s="4188"/>
      <c r="BY283" s="4188"/>
      <c r="BZ283" s="4188"/>
      <c r="CA283" s="4191"/>
      <c r="CC283" s="4194"/>
      <c r="CD283" s="4188"/>
      <c r="CE283" s="4188"/>
      <c r="CF283" s="4191"/>
      <c r="CG283" s="4204"/>
    </row>
    <row r="284" spans="1:85" ht="14.25" customHeight="1">
      <c r="A284" s="4194"/>
      <c r="B284" s="1614"/>
      <c r="C284" s="842"/>
      <c r="D284" s="4209"/>
      <c r="E284" s="4210"/>
      <c r="F284" s="898"/>
      <c r="G284" s="964"/>
      <c r="H284" s="4191"/>
      <c r="I284" s="899"/>
      <c r="J284" s="900"/>
      <c r="K284" s="900"/>
      <c r="L284" s="900"/>
      <c r="M284" s="4191"/>
      <c r="N284" s="4194"/>
      <c r="O284" s="927"/>
      <c r="P284" s="901"/>
      <c r="Q284" s="4194"/>
      <c r="R284" s="4188"/>
      <c r="S284" s="4188"/>
      <c r="T284" s="4191"/>
      <c r="U284" s="818"/>
      <c r="V284" s="906">
        <v>4</v>
      </c>
      <c r="W284" s="1090"/>
      <c r="X284" s="1120"/>
      <c r="Y284" s="1120"/>
      <c r="Z284" s="898"/>
      <c r="AA284" s="908"/>
      <c r="AB284" s="908"/>
      <c r="AC284" s="908"/>
      <c r="AD284" s="909"/>
      <c r="AE284" s="871"/>
      <c r="AF284" s="1028"/>
      <c r="AG284" s="929"/>
      <c r="AH284" s="929"/>
      <c r="AI284" s="929"/>
      <c r="AJ284" s="930"/>
      <c r="AK284" s="1029"/>
      <c r="AL284" s="914"/>
      <c r="AM284" s="914"/>
      <c r="AN284" s="915"/>
      <c r="AO284" s="798"/>
      <c r="AP284" s="1050"/>
      <c r="AQ284" s="901"/>
      <c r="AR284" s="881"/>
      <c r="AS284" s="1143" t="e">
        <f t="shared" si="110"/>
        <v>#DIV/0!</v>
      </c>
      <c r="AT284" s="1144" t="e">
        <f t="shared" si="111"/>
        <v>#DIV/0!</v>
      </c>
      <c r="AU284" s="1144" t="e">
        <f t="shared" si="112"/>
        <v>#DIV/0!</v>
      </c>
      <c r="AV284" s="1144" t="e">
        <f t="shared" si="113"/>
        <v>#DIV/0!</v>
      </c>
      <c r="AW284" s="1145" t="e">
        <f t="shared" si="33"/>
        <v>#DIV/0!</v>
      </c>
      <c r="AX284" s="1145" t="e">
        <f t="shared" si="34"/>
        <v>#DIV/0!</v>
      </c>
      <c r="AY284" s="1145" t="e">
        <f t="shared" si="35"/>
        <v>#DIV/0!</v>
      </c>
      <c r="AZ284" s="1145" t="e">
        <f t="shared" si="114"/>
        <v>#DIV/0!</v>
      </c>
      <c r="BA284" s="1146" t="e">
        <f t="shared" si="115"/>
        <v>#DIV/0!</v>
      </c>
      <c r="BB284" s="1146" t="e">
        <f t="shared" si="116"/>
        <v>#DIV/0!</v>
      </c>
      <c r="BC284" s="1146" t="e">
        <f t="shared" si="117"/>
        <v>#DIV/0!</v>
      </c>
      <c r="BD284" s="1146" t="e">
        <f t="shared" si="118"/>
        <v>#DIV/0!</v>
      </c>
      <c r="BE284" s="921">
        <v>0.2</v>
      </c>
      <c r="BF284" s="921">
        <v>0.8</v>
      </c>
      <c r="BG284" s="1146" t="e">
        <f t="shared" si="119"/>
        <v>#DIV/0!</v>
      </c>
      <c r="BH284" s="1146" t="e">
        <f t="shared" si="120"/>
        <v>#DIV/0!</v>
      </c>
      <c r="BI284" s="1146" t="e">
        <f t="shared" si="121"/>
        <v>#DIV/0!</v>
      </c>
      <c r="BJ284" s="1146" t="e">
        <f t="shared" si="125"/>
        <v>#DIV/0!</v>
      </c>
      <c r="BK284" s="1146" t="e">
        <f t="shared" si="125"/>
        <v>#DIV/0!</v>
      </c>
      <c r="BL284" s="1146" t="e">
        <f t="shared" si="122"/>
        <v>#DIV/0!</v>
      </c>
      <c r="BM284" s="1146" t="e">
        <f t="shared" si="123"/>
        <v>#DIV/0!</v>
      </c>
      <c r="BN284" s="1146" t="e">
        <f t="shared" si="124"/>
        <v>#DIV/0!</v>
      </c>
      <c r="BO284" s="1146" t="e">
        <f t="shared" si="126"/>
        <v>#DIV/0!</v>
      </c>
      <c r="BP284" s="1146" t="e">
        <f t="shared" si="126"/>
        <v>#DIV/0!</v>
      </c>
      <c r="BQ284" s="1146" t="e">
        <f t="shared" si="126"/>
        <v>#DIV/0!</v>
      </c>
      <c r="BR284" s="1146" t="e">
        <f t="shared" si="126"/>
        <v>#DIV/0!</v>
      </c>
      <c r="BS284" s="4188"/>
      <c r="BT284" s="4188"/>
      <c r="BU284" s="4188"/>
      <c r="BV284" s="4188"/>
      <c r="BW284" s="4188"/>
      <c r="BX284" s="4188"/>
      <c r="BY284" s="4188"/>
      <c r="BZ284" s="4188"/>
      <c r="CA284" s="4191"/>
      <c r="CC284" s="4194"/>
      <c r="CD284" s="4188"/>
      <c r="CE284" s="4188"/>
      <c r="CF284" s="4191"/>
      <c r="CG284" s="4204"/>
    </row>
    <row r="285" spans="1:85" ht="14.25" customHeight="1">
      <c r="A285" s="4194"/>
      <c r="B285" s="1614"/>
      <c r="C285" s="842"/>
      <c r="D285" s="4209"/>
      <c r="E285" s="4210"/>
      <c r="F285" s="898"/>
      <c r="G285" s="964"/>
      <c r="H285" s="4191"/>
      <c r="I285" s="899"/>
      <c r="J285" s="900"/>
      <c r="K285" s="900"/>
      <c r="L285" s="900"/>
      <c r="M285" s="4191"/>
      <c r="N285" s="4194"/>
      <c r="O285" s="927"/>
      <c r="P285" s="901"/>
      <c r="Q285" s="4194"/>
      <c r="R285" s="4188"/>
      <c r="S285" s="4188"/>
      <c r="T285" s="4191"/>
      <c r="U285" s="818"/>
      <c r="V285" s="906">
        <v>5</v>
      </c>
      <c r="W285" s="1090"/>
      <c r="X285" s="1120"/>
      <c r="Y285" s="1120"/>
      <c r="Z285" s="898"/>
      <c r="AA285" s="908"/>
      <c r="AB285" s="908"/>
      <c r="AC285" s="908"/>
      <c r="AD285" s="909"/>
      <c r="AE285" s="871"/>
      <c r="AF285" s="1028"/>
      <c r="AG285" s="929"/>
      <c r="AH285" s="929"/>
      <c r="AI285" s="929"/>
      <c r="AJ285" s="930"/>
      <c r="AK285" s="1029"/>
      <c r="AL285" s="914"/>
      <c r="AM285" s="914"/>
      <c r="AN285" s="915"/>
      <c r="AO285" s="798"/>
      <c r="AP285" s="1050"/>
      <c r="AQ285" s="901"/>
      <c r="AR285" s="881"/>
      <c r="AS285" s="1143" t="e">
        <f t="shared" si="110"/>
        <v>#DIV/0!</v>
      </c>
      <c r="AT285" s="1144" t="e">
        <f t="shared" si="111"/>
        <v>#DIV/0!</v>
      </c>
      <c r="AU285" s="1144" t="e">
        <f t="shared" si="112"/>
        <v>#DIV/0!</v>
      </c>
      <c r="AV285" s="1144" t="e">
        <f t="shared" si="113"/>
        <v>#DIV/0!</v>
      </c>
      <c r="AW285" s="1145" t="e">
        <f t="shared" si="33"/>
        <v>#DIV/0!</v>
      </c>
      <c r="AX285" s="1145" t="e">
        <f t="shared" si="34"/>
        <v>#DIV/0!</v>
      </c>
      <c r="AY285" s="1145" t="e">
        <f t="shared" si="35"/>
        <v>#DIV/0!</v>
      </c>
      <c r="AZ285" s="1145" t="e">
        <f t="shared" si="114"/>
        <v>#DIV/0!</v>
      </c>
      <c r="BA285" s="1146" t="e">
        <f t="shared" si="115"/>
        <v>#DIV/0!</v>
      </c>
      <c r="BB285" s="1146" t="e">
        <f t="shared" si="116"/>
        <v>#DIV/0!</v>
      </c>
      <c r="BC285" s="1146" t="e">
        <f t="shared" si="117"/>
        <v>#DIV/0!</v>
      </c>
      <c r="BD285" s="1146" t="e">
        <f t="shared" si="118"/>
        <v>#DIV/0!</v>
      </c>
      <c r="BE285" s="921">
        <v>0.2</v>
      </c>
      <c r="BF285" s="921">
        <v>0.8</v>
      </c>
      <c r="BG285" s="1146" t="e">
        <f t="shared" si="119"/>
        <v>#DIV/0!</v>
      </c>
      <c r="BH285" s="1146" t="e">
        <f t="shared" si="120"/>
        <v>#DIV/0!</v>
      </c>
      <c r="BI285" s="1146" t="e">
        <f t="shared" si="121"/>
        <v>#DIV/0!</v>
      </c>
      <c r="BJ285" s="1146" t="e">
        <f t="shared" ref="BJ285:BK290" si="131">+AZ285*BE285</f>
        <v>#DIV/0!</v>
      </c>
      <c r="BK285" s="1146" t="e">
        <f t="shared" si="131"/>
        <v>#DIV/0!</v>
      </c>
      <c r="BL285" s="1146" t="e">
        <f t="shared" si="122"/>
        <v>#DIV/0!</v>
      </c>
      <c r="BM285" s="1146" t="e">
        <f t="shared" si="123"/>
        <v>#DIV/0!</v>
      </c>
      <c r="BN285" s="1146" t="e">
        <f t="shared" si="124"/>
        <v>#DIV/0!</v>
      </c>
      <c r="BO285" s="1146" t="e">
        <f t="shared" ref="BO285:BR290" si="132">+BG285+BK285</f>
        <v>#DIV/0!</v>
      </c>
      <c r="BP285" s="1146" t="e">
        <f t="shared" si="132"/>
        <v>#DIV/0!</v>
      </c>
      <c r="BQ285" s="1146" t="e">
        <f t="shared" si="132"/>
        <v>#DIV/0!</v>
      </c>
      <c r="BR285" s="1146" t="e">
        <f t="shared" si="132"/>
        <v>#DIV/0!</v>
      </c>
      <c r="BS285" s="4188"/>
      <c r="BT285" s="4188"/>
      <c r="BU285" s="4188"/>
      <c r="BV285" s="4188"/>
      <c r="BW285" s="4188"/>
      <c r="BX285" s="4188"/>
      <c r="BY285" s="4188"/>
      <c r="BZ285" s="4188"/>
      <c r="CA285" s="4191"/>
      <c r="CC285" s="4194"/>
      <c r="CD285" s="4188"/>
      <c r="CE285" s="4188"/>
      <c r="CF285" s="4191"/>
      <c r="CG285" s="4204"/>
    </row>
    <row r="286" spans="1:85" ht="14.25" customHeight="1">
      <c r="A286" s="4194"/>
      <c r="B286" s="1614"/>
      <c r="C286" s="842"/>
      <c r="D286" s="4209"/>
      <c r="E286" s="4210"/>
      <c r="F286" s="898"/>
      <c r="G286" s="964"/>
      <c r="H286" s="4191"/>
      <c r="I286" s="899"/>
      <c r="J286" s="900"/>
      <c r="K286" s="900"/>
      <c r="L286" s="900"/>
      <c r="M286" s="4191"/>
      <c r="N286" s="4194"/>
      <c r="O286" s="927"/>
      <c r="P286" s="901"/>
      <c r="Q286" s="4194"/>
      <c r="R286" s="4188"/>
      <c r="S286" s="4188"/>
      <c r="T286" s="4191"/>
      <c r="U286" s="818"/>
      <c r="V286" s="906">
        <v>6</v>
      </c>
      <c r="W286" s="1090"/>
      <c r="X286" s="1120"/>
      <c r="Y286" s="1120"/>
      <c r="Z286" s="898"/>
      <c r="AA286" s="908"/>
      <c r="AB286" s="908"/>
      <c r="AC286" s="908"/>
      <c r="AD286" s="909"/>
      <c r="AE286" s="871"/>
      <c r="AF286" s="1028"/>
      <c r="AG286" s="929"/>
      <c r="AH286" s="929"/>
      <c r="AI286" s="929"/>
      <c r="AJ286" s="930"/>
      <c r="AK286" s="1029"/>
      <c r="AL286" s="914"/>
      <c r="AM286" s="914"/>
      <c r="AN286" s="915"/>
      <c r="AO286" s="798"/>
      <c r="AP286" s="1050"/>
      <c r="AQ286" s="901"/>
      <c r="AR286" s="881"/>
      <c r="AS286" s="1143" t="e">
        <f t="shared" si="110"/>
        <v>#DIV/0!</v>
      </c>
      <c r="AT286" s="1144" t="e">
        <f t="shared" si="111"/>
        <v>#DIV/0!</v>
      </c>
      <c r="AU286" s="1144" t="e">
        <f t="shared" si="112"/>
        <v>#DIV/0!</v>
      </c>
      <c r="AV286" s="1144" t="e">
        <f t="shared" si="113"/>
        <v>#DIV/0!</v>
      </c>
      <c r="AW286" s="1145" t="e">
        <f t="shared" si="33"/>
        <v>#DIV/0!</v>
      </c>
      <c r="AX286" s="1145" t="e">
        <f t="shared" si="34"/>
        <v>#DIV/0!</v>
      </c>
      <c r="AY286" s="1145" t="e">
        <f t="shared" si="35"/>
        <v>#DIV/0!</v>
      </c>
      <c r="AZ286" s="1145" t="e">
        <f t="shared" si="114"/>
        <v>#DIV/0!</v>
      </c>
      <c r="BA286" s="1146" t="e">
        <f t="shared" si="115"/>
        <v>#DIV/0!</v>
      </c>
      <c r="BB286" s="1146" t="e">
        <f t="shared" si="116"/>
        <v>#DIV/0!</v>
      </c>
      <c r="BC286" s="1146" t="e">
        <f t="shared" si="117"/>
        <v>#DIV/0!</v>
      </c>
      <c r="BD286" s="1146" t="e">
        <f t="shared" si="118"/>
        <v>#DIV/0!</v>
      </c>
      <c r="BE286" s="921">
        <v>0.2</v>
      </c>
      <c r="BF286" s="921">
        <v>0.8</v>
      </c>
      <c r="BG286" s="1146" t="e">
        <f t="shared" si="119"/>
        <v>#DIV/0!</v>
      </c>
      <c r="BH286" s="1146" t="e">
        <f t="shared" si="120"/>
        <v>#DIV/0!</v>
      </c>
      <c r="BI286" s="1146" t="e">
        <f t="shared" si="121"/>
        <v>#DIV/0!</v>
      </c>
      <c r="BJ286" s="1146" t="e">
        <f t="shared" si="131"/>
        <v>#DIV/0!</v>
      </c>
      <c r="BK286" s="1146" t="e">
        <f t="shared" si="131"/>
        <v>#DIV/0!</v>
      </c>
      <c r="BL286" s="1146" t="e">
        <f t="shared" si="122"/>
        <v>#DIV/0!</v>
      </c>
      <c r="BM286" s="1146" t="e">
        <f t="shared" si="123"/>
        <v>#DIV/0!</v>
      </c>
      <c r="BN286" s="1146" t="e">
        <f t="shared" si="124"/>
        <v>#DIV/0!</v>
      </c>
      <c r="BO286" s="1146" t="e">
        <f t="shared" si="132"/>
        <v>#DIV/0!</v>
      </c>
      <c r="BP286" s="1146" t="e">
        <f t="shared" si="132"/>
        <v>#DIV/0!</v>
      </c>
      <c r="BQ286" s="1146" t="e">
        <f t="shared" si="132"/>
        <v>#DIV/0!</v>
      </c>
      <c r="BR286" s="1146" t="e">
        <f t="shared" si="132"/>
        <v>#DIV/0!</v>
      </c>
      <c r="BS286" s="4188"/>
      <c r="BT286" s="4188"/>
      <c r="BU286" s="4188"/>
      <c r="BV286" s="4188"/>
      <c r="BW286" s="4188"/>
      <c r="BX286" s="4188"/>
      <c r="BY286" s="4188"/>
      <c r="BZ286" s="4188"/>
      <c r="CA286" s="4191"/>
      <c r="CC286" s="4194"/>
      <c r="CD286" s="4188"/>
      <c r="CE286" s="4188"/>
      <c r="CF286" s="4191"/>
      <c r="CG286" s="4204"/>
    </row>
    <row r="287" spans="1:85" ht="14.25" customHeight="1">
      <c r="A287" s="4194"/>
      <c r="B287" s="1614"/>
      <c r="C287" s="842"/>
      <c r="D287" s="4209"/>
      <c r="E287" s="4210"/>
      <c r="F287" s="898"/>
      <c r="G287" s="964"/>
      <c r="H287" s="4191"/>
      <c r="I287" s="899"/>
      <c r="J287" s="900"/>
      <c r="K287" s="900"/>
      <c r="L287" s="900"/>
      <c r="M287" s="4191"/>
      <c r="N287" s="4194"/>
      <c r="O287" s="927"/>
      <c r="P287" s="901"/>
      <c r="Q287" s="4194"/>
      <c r="R287" s="4188"/>
      <c r="S287" s="4188"/>
      <c r="T287" s="4191"/>
      <c r="U287" s="818"/>
      <c r="V287" s="906">
        <v>7</v>
      </c>
      <c r="W287" s="1090"/>
      <c r="X287" s="1120"/>
      <c r="Y287" s="1120"/>
      <c r="Z287" s="898"/>
      <c r="AA287" s="908"/>
      <c r="AB287" s="908"/>
      <c r="AC287" s="908"/>
      <c r="AD287" s="909"/>
      <c r="AE287" s="871"/>
      <c r="AF287" s="1028"/>
      <c r="AG287" s="929"/>
      <c r="AH287" s="929"/>
      <c r="AI287" s="929"/>
      <c r="AJ287" s="930"/>
      <c r="AK287" s="1029"/>
      <c r="AL287" s="914"/>
      <c r="AM287" s="914"/>
      <c r="AN287" s="915"/>
      <c r="AO287" s="798"/>
      <c r="AP287" s="1050"/>
      <c r="AQ287" s="901"/>
      <c r="AR287" s="881"/>
      <c r="AS287" s="1143" t="e">
        <f t="shared" si="110"/>
        <v>#DIV/0!</v>
      </c>
      <c r="AT287" s="1144" t="e">
        <f t="shared" si="111"/>
        <v>#DIV/0!</v>
      </c>
      <c r="AU287" s="1144" t="e">
        <f t="shared" si="112"/>
        <v>#DIV/0!</v>
      </c>
      <c r="AV287" s="1144" t="e">
        <f t="shared" si="113"/>
        <v>#DIV/0!</v>
      </c>
      <c r="AW287" s="1145" t="e">
        <f t="shared" si="33"/>
        <v>#DIV/0!</v>
      </c>
      <c r="AX287" s="1145" t="e">
        <f t="shared" si="34"/>
        <v>#DIV/0!</v>
      </c>
      <c r="AY287" s="1145" t="e">
        <f t="shared" si="35"/>
        <v>#DIV/0!</v>
      </c>
      <c r="AZ287" s="1145" t="e">
        <f t="shared" si="114"/>
        <v>#DIV/0!</v>
      </c>
      <c r="BA287" s="1146" t="e">
        <f t="shared" si="115"/>
        <v>#DIV/0!</v>
      </c>
      <c r="BB287" s="1146" t="e">
        <f t="shared" si="116"/>
        <v>#DIV/0!</v>
      </c>
      <c r="BC287" s="1146" t="e">
        <f t="shared" si="117"/>
        <v>#DIV/0!</v>
      </c>
      <c r="BD287" s="1146" t="e">
        <f t="shared" si="118"/>
        <v>#DIV/0!</v>
      </c>
      <c r="BE287" s="921">
        <v>0.2</v>
      </c>
      <c r="BF287" s="921">
        <v>0.8</v>
      </c>
      <c r="BG287" s="1146" t="e">
        <f t="shared" si="119"/>
        <v>#DIV/0!</v>
      </c>
      <c r="BH287" s="1146" t="e">
        <f t="shared" si="120"/>
        <v>#DIV/0!</v>
      </c>
      <c r="BI287" s="1146" t="e">
        <f t="shared" si="121"/>
        <v>#DIV/0!</v>
      </c>
      <c r="BJ287" s="1146" t="e">
        <f t="shared" si="131"/>
        <v>#DIV/0!</v>
      </c>
      <c r="BK287" s="1146" t="e">
        <f t="shared" si="131"/>
        <v>#DIV/0!</v>
      </c>
      <c r="BL287" s="1146" t="e">
        <f t="shared" si="122"/>
        <v>#DIV/0!</v>
      </c>
      <c r="BM287" s="1146" t="e">
        <f t="shared" si="123"/>
        <v>#DIV/0!</v>
      </c>
      <c r="BN287" s="1146" t="e">
        <f t="shared" si="124"/>
        <v>#DIV/0!</v>
      </c>
      <c r="BO287" s="1146" t="e">
        <f t="shared" si="132"/>
        <v>#DIV/0!</v>
      </c>
      <c r="BP287" s="1146" t="e">
        <f t="shared" si="132"/>
        <v>#DIV/0!</v>
      </c>
      <c r="BQ287" s="1146" t="e">
        <f t="shared" si="132"/>
        <v>#DIV/0!</v>
      </c>
      <c r="BR287" s="1146" t="e">
        <f t="shared" si="132"/>
        <v>#DIV/0!</v>
      </c>
      <c r="BS287" s="4188"/>
      <c r="BT287" s="4188"/>
      <c r="BU287" s="4188"/>
      <c r="BV287" s="4188"/>
      <c r="BW287" s="4188"/>
      <c r="BX287" s="4188"/>
      <c r="BY287" s="4188"/>
      <c r="BZ287" s="4188"/>
      <c r="CA287" s="4191"/>
      <c r="CC287" s="4194"/>
      <c r="CD287" s="4188"/>
      <c r="CE287" s="4188"/>
      <c r="CF287" s="4191"/>
      <c r="CG287" s="4204"/>
    </row>
    <row r="288" spans="1:85" ht="14.25" customHeight="1">
      <c r="A288" s="4194"/>
      <c r="B288" s="1614"/>
      <c r="C288" s="842"/>
      <c r="D288" s="4209"/>
      <c r="E288" s="4210"/>
      <c r="F288" s="898"/>
      <c r="G288" s="964"/>
      <c r="H288" s="4191"/>
      <c r="I288" s="899"/>
      <c r="J288" s="900"/>
      <c r="K288" s="900"/>
      <c r="L288" s="900"/>
      <c r="M288" s="4191"/>
      <c r="N288" s="4194"/>
      <c r="O288" s="927"/>
      <c r="P288" s="901"/>
      <c r="Q288" s="4194"/>
      <c r="R288" s="4188"/>
      <c r="S288" s="4188"/>
      <c r="T288" s="4191"/>
      <c r="U288" s="818"/>
      <c r="V288" s="906">
        <v>8</v>
      </c>
      <c r="W288" s="1090"/>
      <c r="X288" s="1120"/>
      <c r="Y288" s="1120"/>
      <c r="Z288" s="898"/>
      <c r="AA288" s="908"/>
      <c r="AB288" s="908"/>
      <c r="AC288" s="908"/>
      <c r="AD288" s="909"/>
      <c r="AE288" s="871"/>
      <c r="AF288" s="1028"/>
      <c r="AG288" s="929"/>
      <c r="AH288" s="929"/>
      <c r="AI288" s="929"/>
      <c r="AJ288" s="930"/>
      <c r="AK288" s="1029"/>
      <c r="AL288" s="914"/>
      <c r="AM288" s="914"/>
      <c r="AN288" s="915"/>
      <c r="AO288" s="798"/>
      <c r="AP288" s="1050"/>
      <c r="AQ288" s="901"/>
      <c r="AR288" s="881"/>
      <c r="AS288" s="1143" t="e">
        <f t="shared" si="110"/>
        <v>#DIV/0!</v>
      </c>
      <c r="AT288" s="1144" t="e">
        <f t="shared" si="111"/>
        <v>#DIV/0!</v>
      </c>
      <c r="AU288" s="1144" t="e">
        <f t="shared" si="112"/>
        <v>#DIV/0!</v>
      </c>
      <c r="AV288" s="1144" t="e">
        <f t="shared" si="113"/>
        <v>#DIV/0!</v>
      </c>
      <c r="AW288" s="1145" t="e">
        <f t="shared" si="33"/>
        <v>#DIV/0!</v>
      </c>
      <c r="AX288" s="1145" t="e">
        <f t="shared" si="34"/>
        <v>#DIV/0!</v>
      </c>
      <c r="AY288" s="1145" t="e">
        <f t="shared" si="35"/>
        <v>#DIV/0!</v>
      </c>
      <c r="AZ288" s="1145" t="e">
        <f t="shared" si="114"/>
        <v>#DIV/0!</v>
      </c>
      <c r="BA288" s="1146" t="e">
        <f t="shared" si="115"/>
        <v>#DIV/0!</v>
      </c>
      <c r="BB288" s="1146" t="e">
        <f t="shared" si="116"/>
        <v>#DIV/0!</v>
      </c>
      <c r="BC288" s="1146" t="e">
        <f t="shared" si="117"/>
        <v>#DIV/0!</v>
      </c>
      <c r="BD288" s="1146" t="e">
        <f t="shared" si="118"/>
        <v>#DIV/0!</v>
      </c>
      <c r="BE288" s="921">
        <v>0.2</v>
      </c>
      <c r="BF288" s="921">
        <v>0.8</v>
      </c>
      <c r="BG288" s="1146" t="e">
        <f t="shared" si="119"/>
        <v>#DIV/0!</v>
      </c>
      <c r="BH288" s="1146" t="e">
        <f t="shared" si="120"/>
        <v>#DIV/0!</v>
      </c>
      <c r="BI288" s="1146" t="e">
        <f t="shared" si="121"/>
        <v>#DIV/0!</v>
      </c>
      <c r="BJ288" s="1146" t="e">
        <f t="shared" si="131"/>
        <v>#DIV/0!</v>
      </c>
      <c r="BK288" s="1146" t="e">
        <f t="shared" si="131"/>
        <v>#DIV/0!</v>
      </c>
      <c r="BL288" s="1146" t="e">
        <f t="shared" si="122"/>
        <v>#DIV/0!</v>
      </c>
      <c r="BM288" s="1146" t="e">
        <f t="shared" si="123"/>
        <v>#DIV/0!</v>
      </c>
      <c r="BN288" s="1146" t="e">
        <f t="shared" si="124"/>
        <v>#DIV/0!</v>
      </c>
      <c r="BO288" s="1146" t="e">
        <f t="shared" si="132"/>
        <v>#DIV/0!</v>
      </c>
      <c r="BP288" s="1146" t="e">
        <f t="shared" si="132"/>
        <v>#DIV/0!</v>
      </c>
      <c r="BQ288" s="1146" t="e">
        <f t="shared" si="132"/>
        <v>#DIV/0!</v>
      </c>
      <c r="BR288" s="1146" t="e">
        <f t="shared" si="132"/>
        <v>#DIV/0!</v>
      </c>
      <c r="BS288" s="4188"/>
      <c r="BT288" s="4188"/>
      <c r="BU288" s="4188"/>
      <c r="BV288" s="4188"/>
      <c r="BW288" s="4188"/>
      <c r="BX288" s="4188"/>
      <c r="BY288" s="4188"/>
      <c r="BZ288" s="4188"/>
      <c r="CA288" s="4191"/>
      <c r="CC288" s="4194"/>
      <c r="CD288" s="4188"/>
      <c r="CE288" s="4188"/>
      <c r="CF288" s="4191"/>
      <c r="CG288" s="4204"/>
    </row>
    <row r="289" spans="1:85" ht="14.25" customHeight="1">
      <c r="A289" s="4194"/>
      <c r="B289" s="1614"/>
      <c r="C289" s="842"/>
      <c r="D289" s="4209"/>
      <c r="E289" s="4210"/>
      <c r="F289" s="898"/>
      <c r="G289" s="964"/>
      <c r="H289" s="4191"/>
      <c r="I289" s="899"/>
      <c r="J289" s="900"/>
      <c r="K289" s="900"/>
      <c r="L289" s="900"/>
      <c r="M289" s="4191"/>
      <c r="N289" s="4194"/>
      <c r="O289" s="927"/>
      <c r="P289" s="901"/>
      <c r="Q289" s="4194"/>
      <c r="R289" s="4188"/>
      <c r="S289" s="4188"/>
      <c r="T289" s="4191"/>
      <c r="U289" s="818"/>
      <c r="V289" s="906">
        <v>9</v>
      </c>
      <c r="W289" s="1090"/>
      <c r="X289" s="1120"/>
      <c r="Y289" s="1120"/>
      <c r="Z289" s="898"/>
      <c r="AA289" s="908"/>
      <c r="AB289" s="908"/>
      <c r="AC289" s="908"/>
      <c r="AD289" s="909"/>
      <c r="AE289" s="871"/>
      <c r="AF289" s="1028"/>
      <c r="AG289" s="929"/>
      <c r="AH289" s="929"/>
      <c r="AI289" s="929"/>
      <c r="AJ289" s="930"/>
      <c r="AK289" s="1029"/>
      <c r="AL289" s="914"/>
      <c r="AM289" s="914"/>
      <c r="AN289" s="915"/>
      <c r="AO289" s="798"/>
      <c r="AP289" s="1050"/>
      <c r="AQ289" s="901"/>
      <c r="AR289" s="881"/>
      <c r="AS289" s="1143" t="e">
        <f t="shared" si="110"/>
        <v>#DIV/0!</v>
      </c>
      <c r="AT289" s="1144" t="e">
        <f t="shared" si="111"/>
        <v>#DIV/0!</v>
      </c>
      <c r="AU289" s="1144" t="e">
        <f t="shared" si="112"/>
        <v>#DIV/0!</v>
      </c>
      <c r="AV289" s="1144" t="e">
        <f t="shared" si="113"/>
        <v>#DIV/0!</v>
      </c>
      <c r="AW289" s="1145" t="e">
        <f t="shared" si="33"/>
        <v>#DIV/0!</v>
      </c>
      <c r="AX289" s="1145" t="e">
        <f t="shared" si="34"/>
        <v>#DIV/0!</v>
      </c>
      <c r="AY289" s="1145" t="e">
        <f t="shared" si="35"/>
        <v>#DIV/0!</v>
      </c>
      <c r="AZ289" s="1145" t="e">
        <f t="shared" si="114"/>
        <v>#DIV/0!</v>
      </c>
      <c r="BA289" s="1146" t="e">
        <f t="shared" si="115"/>
        <v>#DIV/0!</v>
      </c>
      <c r="BB289" s="1146" t="e">
        <f t="shared" si="116"/>
        <v>#DIV/0!</v>
      </c>
      <c r="BC289" s="1146" t="e">
        <f t="shared" si="117"/>
        <v>#DIV/0!</v>
      </c>
      <c r="BD289" s="1146" t="e">
        <f t="shared" si="118"/>
        <v>#DIV/0!</v>
      </c>
      <c r="BE289" s="921">
        <v>0.2</v>
      </c>
      <c r="BF289" s="921">
        <v>0.8</v>
      </c>
      <c r="BG289" s="1146" t="e">
        <f t="shared" si="119"/>
        <v>#DIV/0!</v>
      </c>
      <c r="BH289" s="1146" t="e">
        <f t="shared" si="120"/>
        <v>#DIV/0!</v>
      </c>
      <c r="BI289" s="1146" t="e">
        <f t="shared" si="121"/>
        <v>#DIV/0!</v>
      </c>
      <c r="BJ289" s="1146" t="e">
        <f t="shared" si="131"/>
        <v>#DIV/0!</v>
      </c>
      <c r="BK289" s="1146" t="e">
        <f t="shared" si="131"/>
        <v>#DIV/0!</v>
      </c>
      <c r="BL289" s="1146" t="e">
        <f t="shared" si="122"/>
        <v>#DIV/0!</v>
      </c>
      <c r="BM289" s="1146" t="e">
        <f t="shared" si="123"/>
        <v>#DIV/0!</v>
      </c>
      <c r="BN289" s="1146" t="e">
        <f t="shared" si="124"/>
        <v>#DIV/0!</v>
      </c>
      <c r="BO289" s="1146" t="e">
        <f t="shared" si="132"/>
        <v>#DIV/0!</v>
      </c>
      <c r="BP289" s="1146" t="e">
        <f t="shared" si="132"/>
        <v>#DIV/0!</v>
      </c>
      <c r="BQ289" s="1146" t="e">
        <f t="shared" si="132"/>
        <v>#DIV/0!</v>
      </c>
      <c r="BR289" s="1146" t="e">
        <f t="shared" si="132"/>
        <v>#DIV/0!</v>
      </c>
      <c r="BS289" s="4188"/>
      <c r="BT289" s="4188"/>
      <c r="BU289" s="4188"/>
      <c r="BV289" s="4188"/>
      <c r="BW289" s="4188"/>
      <c r="BX289" s="4188"/>
      <c r="BY289" s="4188"/>
      <c r="BZ289" s="4188"/>
      <c r="CA289" s="4191"/>
      <c r="CC289" s="4194"/>
      <c r="CD289" s="4188"/>
      <c r="CE289" s="4188"/>
      <c r="CF289" s="4191"/>
      <c r="CG289" s="4204"/>
    </row>
    <row r="290" spans="1:85" ht="14.25" customHeight="1" thickBot="1">
      <c r="A290" s="4195"/>
      <c r="B290" s="1195"/>
      <c r="C290" s="838"/>
      <c r="D290" s="4211"/>
      <c r="E290" s="4212"/>
      <c r="F290" s="983"/>
      <c r="G290" s="984"/>
      <c r="H290" s="4192"/>
      <c r="I290" s="1063"/>
      <c r="J290" s="986"/>
      <c r="K290" s="986"/>
      <c r="L290" s="986"/>
      <c r="M290" s="4192"/>
      <c r="N290" s="4195"/>
      <c r="O290" s="987"/>
      <c r="P290" s="985"/>
      <c r="Q290" s="4195"/>
      <c r="R290" s="4189"/>
      <c r="S290" s="4189"/>
      <c r="T290" s="4192"/>
      <c r="U290" s="818"/>
      <c r="V290" s="981">
        <v>10</v>
      </c>
      <c r="W290" s="1068"/>
      <c r="X290" s="1121"/>
      <c r="Y290" s="1121"/>
      <c r="Z290" s="983"/>
      <c r="AA290" s="989"/>
      <c r="AB290" s="989"/>
      <c r="AC290" s="989"/>
      <c r="AD290" s="990"/>
      <c r="AE290" s="871"/>
      <c r="AF290" s="1071"/>
      <c r="AG290" s="991"/>
      <c r="AH290" s="991"/>
      <c r="AI290" s="991"/>
      <c r="AJ290" s="992"/>
      <c r="AK290" s="1073"/>
      <c r="AL290" s="994"/>
      <c r="AM290" s="994"/>
      <c r="AN290" s="1074"/>
      <c r="AO290" s="798"/>
      <c r="AP290" s="1075"/>
      <c r="AQ290" s="985"/>
      <c r="AR290" s="881"/>
      <c r="AS290" s="1147" t="e">
        <f t="shared" si="110"/>
        <v>#DIV/0!</v>
      </c>
      <c r="AT290" s="1148" t="e">
        <f t="shared" si="111"/>
        <v>#DIV/0!</v>
      </c>
      <c r="AU290" s="1148" t="e">
        <f t="shared" si="112"/>
        <v>#DIV/0!</v>
      </c>
      <c r="AV290" s="1148" t="e">
        <f t="shared" si="113"/>
        <v>#DIV/0!</v>
      </c>
      <c r="AW290" s="1149" t="e">
        <f t="shared" si="33"/>
        <v>#DIV/0!</v>
      </c>
      <c r="AX290" s="1149" t="e">
        <f t="shared" si="34"/>
        <v>#DIV/0!</v>
      </c>
      <c r="AY290" s="1149" t="e">
        <f t="shared" si="35"/>
        <v>#DIV/0!</v>
      </c>
      <c r="AZ290" s="1149" t="e">
        <f t="shared" si="114"/>
        <v>#DIV/0!</v>
      </c>
      <c r="BA290" s="1150" t="e">
        <f t="shared" si="115"/>
        <v>#DIV/0!</v>
      </c>
      <c r="BB290" s="1150" t="e">
        <f t="shared" si="116"/>
        <v>#DIV/0!</v>
      </c>
      <c r="BC290" s="1150" t="e">
        <f t="shared" si="117"/>
        <v>#DIV/0!</v>
      </c>
      <c r="BD290" s="1150" t="e">
        <f t="shared" si="118"/>
        <v>#DIV/0!</v>
      </c>
      <c r="BE290" s="1080">
        <v>0.2</v>
      </c>
      <c r="BF290" s="1080">
        <v>0.8</v>
      </c>
      <c r="BG290" s="1150" t="e">
        <f t="shared" si="119"/>
        <v>#DIV/0!</v>
      </c>
      <c r="BH290" s="1150" t="e">
        <f t="shared" si="120"/>
        <v>#DIV/0!</v>
      </c>
      <c r="BI290" s="1150" t="e">
        <f t="shared" si="121"/>
        <v>#DIV/0!</v>
      </c>
      <c r="BJ290" s="1150" t="e">
        <f t="shared" si="131"/>
        <v>#DIV/0!</v>
      </c>
      <c r="BK290" s="1150" t="e">
        <f t="shared" si="131"/>
        <v>#DIV/0!</v>
      </c>
      <c r="BL290" s="1150" t="e">
        <f t="shared" si="122"/>
        <v>#DIV/0!</v>
      </c>
      <c r="BM290" s="1150" t="e">
        <f t="shared" si="123"/>
        <v>#DIV/0!</v>
      </c>
      <c r="BN290" s="1150" t="e">
        <f t="shared" si="124"/>
        <v>#DIV/0!</v>
      </c>
      <c r="BO290" s="1150" t="e">
        <f t="shared" si="132"/>
        <v>#DIV/0!</v>
      </c>
      <c r="BP290" s="1150" t="e">
        <f t="shared" si="132"/>
        <v>#DIV/0!</v>
      </c>
      <c r="BQ290" s="1150" t="e">
        <f t="shared" si="132"/>
        <v>#DIV/0!</v>
      </c>
      <c r="BR290" s="1150" t="e">
        <f t="shared" si="132"/>
        <v>#DIV/0!</v>
      </c>
      <c r="BS290" s="4189"/>
      <c r="BT290" s="4189"/>
      <c r="BU290" s="4189"/>
      <c r="BV290" s="4189"/>
      <c r="BW290" s="4189"/>
      <c r="BX290" s="4189"/>
      <c r="BY290" s="4189"/>
      <c r="BZ290" s="4189"/>
      <c r="CA290" s="4192"/>
      <c r="CC290" s="4195"/>
      <c r="CD290" s="4189"/>
      <c r="CE290" s="4189"/>
      <c r="CF290" s="4192"/>
      <c r="CG290" s="4205"/>
    </row>
    <row r="291" spans="1:85" ht="14.25" customHeight="1" thickBot="1">
      <c r="A291" s="1152"/>
      <c r="B291" s="4180"/>
      <c r="C291" s="4181"/>
      <c r="D291" s="4483"/>
      <c r="E291" s="4183"/>
      <c r="F291" s="4181"/>
      <c r="G291" s="1153">
        <f>SUM(G13:G290)</f>
        <v>453648.6</v>
      </c>
      <c r="H291" s="1154"/>
      <c r="I291" s="1155">
        <f t="shared" ref="I291:L291" si="133">SUM(I13:I290)</f>
        <v>0</v>
      </c>
      <c r="J291" s="1156">
        <f t="shared" si="133"/>
        <v>0</v>
      </c>
      <c r="K291" s="1156">
        <f t="shared" si="133"/>
        <v>0</v>
      </c>
      <c r="L291" s="1156">
        <f t="shared" si="133"/>
        <v>0</v>
      </c>
      <c r="M291" s="1157"/>
      <c r="N291" s="1153">
        <f>SUM(N13:N290)</f>
        <v>52868350321.43</v>
      </c>
      <c r="O291" s="1158"/>
      <c r="P291" s="1154"/>
      <c r="Q291" s="1159">
        <f t="shared" ref="Q291:T291" si="134">SUM(Q13:Q290)</f>
        <v>0</v>
      </c>
      <c r="R291" s="1160">
        <f t="shared" si="134"/>
        <v>1</v>
      </c>
      <c r="S291" s="1160">
        <f t="shared" si="134"/>
        <v>0</v>
      </c>
      <c r="T291" s="1161">
        <f t="shared" si="134"/>
        <v>0</v>
      </c>
      <c r="U291" s="1162"/>
      <c r="V291" s="1163"/>
      <c r="W291" s="1164">
        <f>COUNTIF(W13:W290,"*")</f>
        <v>94</v>
      </c>
      <c r="X291" s="4484"/>
      <c r="Y291" s="4183"/>
      <c r="Z291" s="4185"/>
      <c r="AA291" s="1165">
        <f t="shared" ref="AA291:AD291" si="135">COUNTIFS(AA13:AA290,1)</f>
        <v>9</v>
      </c>
      <c r="AB291" s="1166">
        <f t="shared" si="135"/>
        <v>29</v>
      </c>
      <c r="AC291" s="1166">
        <f t="shared" si="135"/>
        <v>0</v>
      </c>
      <c r="AD291" s="1167">
        <f t="shared" si="135"/>
        <v>0</v>
      </c>
      <c r="AE291" s="1151"/>
      <c r="AF291" s="1168"/>
      <c r="AG291" s="1169"/>
      <c r="AH291" s="1164">
        <f>COUNTIF(AH13:AH290,"*")</f>
        <v>13</v>
      </c>
      <c r="AI291" s="1169"/>
      <c r="AJ291" s="1170"/>
      <c r="AK291" s="4485"/>
      <c r="AL291" s="4183"/>
      <c r="AM291" s="4183"/>
      <c r="AN291" s="4185"/>
      <c r="AO291" s="1151"/>
      <c r="AP291" s="1171"/>
      <c r="AQ291" s="1172"/>
      <c r="AR291" s="1173"/>
      <c r="AS291" s="1174">
        <f t="shared" si="110"/>
        <v>0</v>
      </c>
      <c r="AT291" s="1175">
        <f t="shared" si="111"/>
        <v>0</v>
      </c>
      <c r="AU291" s="1175">
        <f t="shared" si="112"/>
        <v>0</v>
      </c>
      <c r="AV291" s="1175">
        <f t="shared" si="113"/>
        <v>0</v>
      </c>
      <c r="AW291" s="1169"/>
      <c r="AX291" s="1169"/>
      <c r="AY291" s="1169"/>
      <c r="AZ291" s="1169"/>
      <c r="BA291" s="1169"/>
      <c r="BB291" s="1169"/>
      <c r="BC291" s="1169"/>
      <c r="BD291" s="1169"/>
      <c r="BE291" s="1169"/>
      <c r="BF291" s="1169"/>
      <c r="BG291" s="1169"/>
      <c r="BH291" s="1169"/>
      <c r="BI291" s="1169"/>
      <c r="BJ291" s="1169"/>
      <c r="BK291" s="1169"/>
      <c r="BL291" s="1169"/>
      <c r="BM291" s="1169"/>
      <c r="BN291" s="1169"/>
      <c r="BO291" s="1169"/>
      <c r="BP291" s="1169"/>
      <c r="BQ291" s="1169"/>
      <c r="BR291" s="1169"/>
      <c r="BS291" s="1176" t="e">
        <f t="shared" ref="BS291:BV291" si="136">AVERAGEIF(BS13:BS290,"&lt;&gt;#¡DIV/0!")</f>
        <v>#REF!</v>
      </c>
      <c r="BT291" s="1176" t="e">
        <f t="shared" si="136"/>
        <v>#REF!</v>
      </c>
      <c r="BU291" s="1176" t="e">
        <f t="shared" si="136"/>
        <v>#REF!</v>
      </c>
      <c r="BV291" s="1176" t="e">
        <f t="shared" si="136"/>
        <v>#DIV/0!</v>
      </c>
      <c r="BW291" s="1177" t="e">
        <f t="shared" ref="BW291:CA291" si="137">SUM(BW13:BW290)</f>
        <v>#REF!</v>
      </c>
      <c r="BX291" s="1177" t="e">
        <f t="shared" si="137"/>
        <v>#REF!</v>
      </c>
      <c r="BY291" s="1177" t="e">
        <f t="shared" si="137"/>
        <v>#REF!</v>
      </c>
      <c r="BZ291" s="1177" t="e">
        <f t="shared" si="137"/>
        <v>#DIV/0!</v>
      </c>
      <c r="CA291" s="1178" t="e">
        <f t="shared" si="137"/>
        <v>#DIV/0!</v>
      </c>
      <c r="CC291" s="1179" t="e">
        <f t="shared" ref="CC291:CG291" si="138">AVERAGE(CC13:CC290)</f>
        <v>#DIV/0!</v>
      </c>
      <c r="CD291" s="1179" t="e">
        <f t="shared" si="138"/>
        <v>#DIV/0!</v>
      </c>
      <c r="CE291" s="1179" t="e">
        <f t="shared" si="138"/>
        <v>#DIV/0!</v>
      </c>
      <c r="CF291" s="1179" t="e">
        <f t="shared" si="138"/>
        <v>#DIV/0!</v>
      </c>
      <c r="CG291" s="1180" t="e">
        <f t="shared" si="138"/>
        <v>#DIV/0!</v>
      </c>
    </row>
    <row r="292" spans="1:85" ht="14.4">
      <c r="AA292" s="2944"/>
    </row>
    <row r="293" spans="1:85" ht="14.4">
      <c r="AA293" s="2944"/>
    </row>
    <row r="294" spans="1:85" ht="14.4">
      <c r="AA294" s="2944"/>
    </row>
    <row r="295" spans="1:85" ht="14.4">
      <c r="AA295" s="2944"/>
    </row>
    <row r="296" spans="1:85" ht="14.4">
      <c r="AA296" s="2944"/>
    </row>
    <row r="297" spans="1:85" ht="14.4">
      <c r="AA297" s="2944"/>
    </row>
    <row r="298" spans="1:85" ht="14.4">
      <c r="AA298" s="2944"/>
    </row>
    <row r="299" spans="1:85" ht="14.4">
      <c r="AA299" s="2944"/>
    </row>
    <row r="300" spans="1:85" ht="14.4">
      <c r="AA300" s="2944"/>
    </row>
    <row r="301" spans="1:85" ht="14.4">
      <c r="AA301" s="2944"/>
    </row>
    <row r="302" spans="1:85" ht="14.4">
      <c r="AA302" s="2944"/>
    </row>
    <row r="303" spans="1:85" ht="14.4">
      <c r="AA303" s="2944"/>
    </row>
    <row r="304" spans="1:85" ht="14.4">
      <c r="AA304" s="2944"/>
    </row>
    <row r="305" spans="27:27" ht="14.4">
      <c r="AA305" s="2944"/>
    </row>
    <row r="306" spans="27:27" ht="14.4">
      <c r="AA306" s="2944"/>
    </row>
    <row r="307" spans="27:27" ht="14.4">
      <c r="AA307" s="2944"/>
    </row>
    <row r="308" spans="27:27" ht="14.4">
      <c r="AA308" s="2944"/>
    </row>
    <row r="309" spans="27:27" ht="14.4">
      <c r="AA309" s="2944"/>
    </row>
    <row r="310" spans="27:27" ht="14.4">
      <c r="AA310" s="2944"/>
    </row>
    <row r="311" spans="27:27" ht="14.4">
      <c r="AA311" s="2944"/>
    </row>
    <row r="312" spans="27:27" ht="14.4">
      <c r="AA312" s="2944"/>
    </row>
    <row r="313" spans="27:27" ht="14.4">
      <c r="AA313" s="2944"/>
    </row>
  </sheetData>
  <autoFilter ref="A12:CT190" xr:uid="{00000000-0009-0000-0000-000000000000}"/>
  <mergeCells count="268">
    <mergeCell ref="B291:C291"/>
    <mergeCell ref="D291:F291"/>
    <mergeCell ref="X291:Z291"/>
    <mergeCell ref="AK291:AN291"/>
    <mergeCell ref="CA281:CA290"/>
    <mergeCell ref="CC281:CC290"/>
    <mergeCell ref="CD281:CD290"/>
    <mergeCell ref="CE281:CE290"/>
    <mergeCell ref="CF281:CF290"/>
    <mergeCell ref="BX281:BX290"/>
    <mergeCell ref="BY281:BY290"/>
    <mergeCell ref="BZ281:BZ290"/>
    <mergeCell ref="Q281:Q290"/>
    <mergeCell ref="R281:R290"/>
    <mergeCell ref="S281:S290"/>
    <mergeCell ref="T281:T290"/>
    <mergeCell ref="BS281:BS290"/>
    <mergeCell ref="BT281:BT290"/>
    <mergeCell ref="CG271:CG280"/>
    <mergeCell ref="A281:A290"/>
    <mergeCell ref="D281:E290"/>
    <mergeCell ref="H281:H290"/>
    <mergeCell ref="M281:M290"/>
    <mergeCell ref="N281:N290"/>
    <mergeCell ref="BV271:BV280"/>
    <mergeCell ref="BW271:BW280"/>
    <mergeCell ref="BX271:BX280"/>
    <mergeCell ref="BY271:BY280"/>
    <mergeCell ref="BZ271:BZ280"/>
    <mergeCell ref="CA271:CA280"/>
    <mergeCell ref="R271:R280"/>
    <mergeCell ref="S271:S280"/>
    <mergeCell ref="T271:T280"/>
    <mergeCell ref="BS271:BS280"/>
    <mergeCell ref="BT271:BT280"/>
    <mergeCell ref="BU271:BU280"/>
    <mergeCell ref="A271:A280"/>
    <mergeCell ref="D271:E280"/>
    <mergeCell ref="CG281:CG290"/>
    <mergeCell ref="BU281:BU290"/>
    <mergeCell ref="BV281:BV290"/>
    <mergeCell ref="BW281:BW290"/>
    <mergeCell ref="H271:H280"/>
    <mergeCell ref="M271:M280"/>
    <mergeCell ref="N271:N280"/>
    <mergeCell ref="Q271:Q280"/>
    <mergeCell ref="CA261:CA270"/>
    <mergeCell ref="CC261:CC270"/>
    <mergeCell ref="CD261:CD270"/>
    <mergeCell ref="CE261:CE270"/>
    <mergeCell ref="CF261:CF270"/>
    <mergeCell ref="CC271:CC280"/>
    <mergeCell ref="CD271:CD280"/>
    <mergeCell ref="CE271:CE280"/>
    <mergeCell ref="CF271:CF280"/>
    <mergeCell ref="BX261:BX270"/>
    <mergeCell ref="BY261:BY270"/>
    <mergeCell ref="BZ261:BZ270"/>
    <mergeCell ref="Q261:Q270"/>
    <mergeCell ref="R261:R270"/>
    <mergeCell ref="S261:S270"/>
    <mergeCell ref="T261:T270"/>
    <mergeCell ref="BS261:BS270"/>
    <mergeCell ref="BT261:BT270"/>
    <mergeCell ref="CG251:CG260"/>
    <mergeCell ref="A261:A270"/>
    <mergeCell ref="D261:E270"/>
    <mergeCell ref="H261:H270"/>
    <mergeCell ref="M261:M270"/>
    <mergeCell ref="N261:N270"/>
    <mergeCell ref="BV251:BV260"/>
    <mergeCell ref="BW251:BW260"/>
    <mergeCell ref="BX251:BX260"/>
    <mergeCell ref="BY251:BY260"/>
    <mergeCell ref="BZ251:BZ260"/>
    <mergeCell ref="CA251:CA260"/>
    <mergeCell ref="R251:R260"/>
    <mergeCell ref="S251:S260"/>
    <mergeCell ref="T251:T260"/>
    <mergeCell ref="BS251:BS260"/>
    <mergeCell ref="BT251:BT260"/>
    <mergeCell ref="BU251:BU260"/>
    <mergeCell ref="A251:A260"/>
    <mergeCell ref="D251:E260"/>
    <mergeCell ref="CG261:CG270"/>
    <mergeCell ref="BU261:BU270"/>
    <mergeCell ref="BV261:BV270"/>
    <mergeCell ref="BW261:BW270"/>
    <mergeCell ref="H251:H260"/>
    <mergeCell ref="M251:M260"/>
    <mergeCell ref="N251:N260"/>
    <mergeCell ref="Q251:Q260"/>
    <mergeCell ref="CA241:CA250"/>
    <mergeCell ref="CC241:CC250"/>
    <mergeCell ref="CD241:CD250"/>
    <mergeCell ref="CE241:CE250"/>
    <mergeCell ref="CF241:CF250"/>
    <mergeCell ref="CC251:CC260"/>
    <mergeCell ref="CD251:CD260"/>
    <mergeCell ref="CE251:CE260"/>
    <mergeCell ref="CF251:CF260"/>
    <mergeCell ref="BX241:BX250"/>
    <mergeCell ref="BY241:BY250"/>
    <mergeCell ref="BZ241:BZ250"/>
    <mergeCell ref="Q241:Q250"/>
    <mergeCell ref="R241:R250"/>
    <mergeCell ref="S241:S250"/>
    <mergeCell ref="T241:T250"/>
    <mergeCell ref="BS241:BS250"/>
    <mergeCell ref="BT241:BT250"/>
    <mergeCell ref="CG231:CG240"/>
    <mergeCell ref="A241:A250"/>
    <mergeCell ref="D241:E250"/>
    <mergeCell ref="H241:H250"/>
    <mergeCell ref="M241:M250"/>
    <mergeCell ref="N241:N250"/>
    <mergeCell ref="BV231:BV240"/>
    <mergeCell ref="BW231:BW240"/>
    <mergeCell ref="BX231:BX240"/>
    <mergeCell ref="BY231:BY240"/>
    <mergeCell ref="BZ231:BZ240"/>
    <mergeCell ref="CA231:CA240"/>
    <mergeCell ref="R231:R240"/>
    <mergeCell ref="S231:S240"/>
    <mergeCell ref="T231:T240"/>
    <mergeCell ref="BS231:BS240"/>
    <mergeCell ref="BT231:BT240"/>
    <mergeCell ref="BU231:BU240"/>
    <mergeCell ref="A231:A240"/>
    <mergeCell ref="D231:E240"/>
    <mergeCell ref="CG241:CG250"/>
    <mergeCell ref="BU241:BU250"/>
    <mergeCell ref="BV241:BV250"/>
    <mergeCell ref="BW241:BW250"/>
    <mergeCell ref="H231:H240"/>
    <mergeCell ref="M231:M240"/>
    <mergeCell ref="N231:N240"/>
    <mergeCell ref="Q231:Q240"/>
    <mergeCell ref="CA221:CA230"/>
    <mergeCell ref="CC221:CC230"/>
    <mergeCell ref="CD221:CD230"/>
    <mergeCell ref="CE221:CE230"/>
    <mergeCell ref="CF221:CF230"/>
    <mergeCell ref="CC231:CC240"/>
    <mergeCell ref="CD231:CD240"/>
    <mergeCell ref="CE231:CE240"/>
    <mergeCell ref="CF231:CF240"/>
    <mergeCell ref="BX221:BX230"/>
    <mergeCell ref="BY221:BY230"/>
    <mergeCell ref="BZ221:BZ230"/>
    <mergeCell ref="Q221:Q230"/>
    <mergeCell ref="R221:R230"/>
    <mergeCell ref="S221:S230"/>
    <mergeCell ref="T221:T230"/>
    <mergeCell ref="BS221:BS230"/>
    <mergeCell ref="BT221:BT230"/>
    <mergeCell ref="CG211:CG220"/>
    <mergeCell ref="A221:A230"/>
    <mergeCell ref="D221:E230"/>
    <mergeCell ref="H221:H230"/>
    <mergeCell ref="M221:M230"/>
    <mergeCell ref="N221:N230"/>
    <mergeCell ref="BV211:BV220"/>
    <mergeCell ref="BW211:BW220"/>
    <mergeCell ref="BX211:BX220"/>
    <mergeCell ref="BY211:BY220"/>
    <mergeCell ref="BZ211:BZ220"/>
    <mergeCell ref="CA211:CA220"/>
    <mergeCell ref="R211:R220"/>
    <mergeCell ref="S211:S220"/>
    <mergeCell ref="T211:T220"/>
    <mergeCell ref="BS211:BS220"/>
    <mergeCell ref="BT211:BT220"/>
    <mergeCell ref="BU211:BU220"/>
    <mergeCell ref="A211:A220"/>
    <mergeCell ref="D211:E220"/>
    <mergeCell ref="CG221:CG230"/>
    <mergeCell ref="BU221:BU230"/>
    <mergeCell ref="BV221:BV230"/>
    <mergeCell ref="BW221:BW230"/>
    <mergeCell ref="H211:H220"/>
    <mergeCell ref="M211:M220"/>
    <mergeCell ref="N211:N220"/>
    <mergeCell ref="Q211:Q220"/>
    <mergeCell ref="CA201:CA210"/>
    <mergeCell ref="CC201:CC210"/>
    <mergeCell ref="CD201:CD210"/>
    <mergeCell ref="CE201:CE210"/>
    <mergeCell ref="CF201:CF210"/>
    <mergeCell ref="CC211:CC220"/>
    <mergeCell ref="CD211:CD220"/>
    <mergeCell ref="CE211:CE220"/>
    <mergeCell ref="CF211:CF220"/>
    <mergeCell ref="CG201:CG210"/>
    <mergeCell ref="BU201:BU210"/>
    <mergeCell ref="BV201:BV210"/>
    <mergeCell ref="BW201:BW210"/>
    <mergeCell ref="BX201:BX210"/>
    <mergeCell ref="BY201:BY210"/>
    <mergeCell ref="BZ201:BZ210"/>
    <mergeCell ref="Q201:Q210"/>
    <mergeCell ref="R201:R210"/>
    <mergeCell ref="S201:S210"/>
    <mergeCell ref="T201:T210"/>
    <mergeCell ref="BS201:BS210"/>
    <mergeCell ref="BT201:BT210"/>
    <mergeCell ref="CC191:CC200"/>
    <mergeCell ref="CD191:CD200"/>
    <mergeCell ref="CE191:CE200"/>
    <mergeCell ref="CF191:CF200"/>
    <mergeCell ref="CG191:CG200"/>
    <mergeCell ref="A201:A210"/>
    <mergeCell ref="D201:E210"/>
    <mergeCell ref="H201:H210"/>
    <mergeCell ref="M201:M210"/>
    <mergeCell ref="N201:N210"/>
    <mergeCell ref="BV191:BV200"/>
    <mergeCell ref="BW191:BW200"/>
    <mergeCell ref="BX191:BX200"/>
    <mergeCell ref="BY191:BY200"/>
    <mergeCell ref="BZ191:BZ200"/>
    <mergeCell ref="CA191:CA200"/>
    <mergeCell ref="R191:R200"/>
    <mergeCell ref="S191:S200"/>
    <mergeCell ref="T191:T200"/>
    <mergeCell ref="BS191:BS200"/>
    <mergeCell ref="BT191:BT200"/>
    <mergeCell ref="BU191:BU200"/>
    <mergeCell ref="A191:A200"/>
    <mergeCell ref="D191:E200"/>
    <mergeCell ref="H191:H200"/>
    <mergeCell ref="M191:M200"/>
    <mergeCell ref="N191:N200"/>
    <mergeCell ref="Q191:Q200"/>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4232F-2AE4-4354-A7F2-022856EC07C1}">
  <dimension ref="A1:CT287"/>
  <sheetViews>
    <sheetView showGridLines="0" zoomScaleNormal="100" workbookViewId="0">
      <pane ySplit="12" topLeftCell="A13" activePane="bottomLeft" state="frozen"/>
      <selection pane="bottomLeft" activeCell="B13" sqref="B13:C25"/>
    </sheetView>
  </sheetViews>
  <sheetFormatPr baseColWidth="10" defaultColWidth="14.44140625" defaultRowHeight="15" customHeight="1" outlineLevelCol="1"/>
  <cols>
    <col min="1" max="1" width="4.109375" style="800" customWidth="1"/>
    <col min="2" max="2" width="25.109375" style="3354" customWidth="1"/>
    <col min="3" max="3" width="11.5546875" style="3354" customWidth="1"/>
    <col min="4" max="4" width="7.109375" style="800" customWidth="1"/>
    <col min="5" max="5" width="15.88671875" style="800" customWidth="1"/>
    <col min="6" max="6" width="16.6640625" style="800" customWidth="1"/>
    <col min="7" max="7" width="15.33203125" style="800" customWidth="1"/>
    <col min="8" max="8" width="18.33203125" style="800" customWidth="1"/>
    <col min="9" max="12" width="13.109375" style="800" customWidth="1" outlineLevel="1"/>
    <col min="13" max="13" width="17.33203125" style="800" customWidth="1" outlineLevel="1"/>
    <col min="14" max="14" width="18.44140625" style="800" customWidth="1"/>
    <col min="15" max="15" width="18.6640625" style="800" customWidth="1"/>
    <col min="16" max="16" width="19.33203125" style="800" customWidth="1"/>
    <col min="17" max="20" width="14.6640625" style="800" customWidth="1" outlineLevel="1"/>
    <col min="21" max="21" width="1.33203125" style="800" customWidth="1"/>
    <col min="22" max="22" width="7.44140625" style="800" customWidth="1"/>
    <col min="23" max="23" width="34.6640625" style="800" customWidth="1"/>
    <col min="24" max="24" width="18.44140625" style="800" customWidth="1"/>
    <col min="25" max="25" width="16.44140625" style="800" customWidth="1"/>
    <col min="26" max="26" width="18.33203125" style="800" customWidth="1"/>
    <col min="27" max="30" width="13.5546875" style="800" customWidth="1" outlineLevel="1"/>
    <col min="31" max="31" width="1.5546875" style="800" customWidth="1"/>
    <col min="32" max="32" width="10.44140625" style="800" customWidth="1"/>
    <col min="33" max="33" width="25.6640625" style="800" customWidth="1"/>
    <col min="34" max="34" width="19.109375" style="800" customWidth="1"/>
    <col min="35" max="35" width="9.6640625" style="800" customWidth="1"/>
    <col min="36" max="36" width="11.5546875" style="800" customWidth="1"/>
    <col min="37" max="40" width="11.5546875" style="800" customWidth="1" outlineLevel="1"/>
    <col min="41" max="41" width="1.5546875" style="800" customWidth="1"/>
    <col min="42" max="43" width="21.6640625" style="800" customWidth="1"/>
    <col min="44" max="44" width="2.33203125" style="800" customWidth="1"/>
    <col min="45" max="52" width="12.6640625" style="800" hidden="1" customWidth="1" outlineLevel="1"/>
    <col min="53" max="56" width="12.88671875" style="800" hidden="1" customWidth="1" outlineLevel="1"/>
    <col min="57" max="57" width="13.88671875" style="800" hidden="1" customWidth="1" outlineLevel="1"/>
    <col min="58" max="58" width="14.109375" style="800" hidden="1" customWidth="1" outlineLevel="1"/>
    <col min="59" max="70" width="12.88671875" style="800" hidden="1" customWidth="1" outlineLevel="1"/>
    <col min="71" max="78" width="15.109375" style="800" hidden="1" customWidth="1" outlineLevel="1"/>
    <col min="79" max="79" width="14.33203125" style="800" hidden="1" customWidth="1" outlineLevel="1"/>
    <col min="80" max="80" width="1.6640625" style="800" hidden="1" customWidth="1" outlineLevel="1"/>
    <col min="81" max="85" width="11.5546875" style="800" hidden="1" customWidth="1" outlineLevel="1"/>
    <col min="86" max="86" width="11.5546875" style="800" customWidth="1" collapsed="1"/>
    <col min="87" max="98" width="11.5546875" style="800" customWidth="1"/>
    <col min="99" max="16384" width="14.44140625" style="800"/>
  </cols>
  <sheetData>
    <row r="1" spans="1:98" ht="14.25" customHeight="1" thickBot="1">
      <c r="A1" s="4162" t="s">
        <v>0</v>
      </c>
      <c r="B1" s="4136"/>
      <c r="C1" s="4136"/>
      <c r="D1" s="4136"/>
      <c r="E1" s="4136"/>
      <c r="F1" s="4136"/>
      <c r="G1" s="4138"/>
      <c r="H1" s="1782"/>
      <c r="I1" s="1782"/>
      <c r="J1" s="1782"/>
      <c r="K1" s="1782"/>
      <c r="L1" s="1782"/>
      <c r="M1" s="1782"/>
      <c r="N1" s="1782"/>
      <c r="O1" s="1782"/>
      <c r="P1" s="1782"/>
      <c r="Q1" s="1782"/>
      <c r="R1" s="1782"/>
      <c r="S1" s="1782"/>
      <c r="T1" s="1782"/>
      <c r="U1" s="1782"/>
      <c r="V1" s="1782"/>
      <c r="W1" s="1782"/>
      <c r="X1" s="1782"/>
      <c r="Y1" s="1782"/>
      <c r="Z1" s="1782"/>
      <c r="AA1" s="1782"/>
      <c r="AB1" s="1782"/>
      <c r="AC1" s="1782"/>
      <c r="AD1" s="1782"/>
      <c r="AE1" s="1782"/>
      <c r="AF1" s="1782"/>
      <c r="AG1" s="1782"/>
      <c r="AH1" s="1782"/>
      <c r="AI1" s="1782"/>
      <c r="AJ1" s="1782"/>
      <c r="AK1" s="1782"/>
      <c r="AL1" s="1782"/>
      <c r="AM1" s="1782"/>
      <c r="AN1" s="1782"/>
      <c r="AO1" s="1782"/>
      <c r="AP1" s="1782"/>
      <c r="AQ1" s="1782"/>
      <c r="AR1" s="1782"/>
      <c r="AS1" s="1781"/>
      <c r="AT1" s="1781"/>
      <c r="AU1" s="1781"/>
      <c r="AV1" s="1781"/>
      <c r="AW1" s="1783"/>
      <c r="AX1" s="1783"/>
      <c r="AY1" s="1783"/>
      <c r="AZ1" s="1783"/>
      <c r="BA1" s="1783"/>
      <c r="BB1" s="1783"/>
      <c r="BC1" s="1783"/>
      <c r="BD1" s="1783"/>
      <c r="BE1" s="1783"/>
      <c r="BF1" s="1783"/>
      <c r="BG1" s="1783"/>
      <c r="BH1" s="1783"/>
      <c r="BI1" s="1783"/>
      <c r="BJ1" s="1783"/>
      <c r="BK1" s="1783"/>
      <c r="BL1" s="1783"/>
      <c r="BM1" s="1783"/>
      <c r="BN1" s="1783"/>
      <c r="BO1" s="1783"/>
      <c r="BP1" s="1783"/>
      <c r="BQ1" s="1783"/>
      <c r="BR1" s="1783"/>
      <c r="BS1" s="1783"/>
      <c r="BT1" s="1783"/>
      <c r="BU1" s="1783"/>
      <c r="BV1" s="1783"/>
      <c r="BW1" s="1783"/>
      <c r="BX1" s="1783"/>
      <c r="BY1" s="1783"/>
      <c r="BZ1" s="1783"/>
      <c r="CA1" s="1784"/>
      <c r="CB1" s="1783"/>
      <c r="CC1" s="1783"/>
      <c r="CD1" s="1783"/>
      <c r="CE1" s="1783"/>
      <c r="CF1" s="1783"/>
      <c r="CG1" s="1783"/>
      <c r="CH1" s="1783"/>
      <c r="CI1" s="1783"/>
      <c r="CJ1" s="1783"/>
      <c r="CK1" s="1783"/>
      <c r="CL1" s="1783"/>
      <c r="CM1" s="1783"/>
      <c r="CN1" s="1783"/>
      <c r="CO1" s="1783"/>
      <c r="CP1" s="1783"/>
      <c r="CQ1" s="1783"/>
      <c r="CR1" s="1783"/>
      <c r="CS1" s="1783"/>
      <c r="CT1" s="1783"/>
    </row>
    <row r="2" spans="1:98" ht="14.25" customHeight="1">
      <c r="A2" s="4163" t="s">
        <v>1</v>
      </c>
      <c r="B2" s="4164"/>
      <c r="C2" s="3225">
        <v>2024</v>
      </c>
      <c r="D2" s="3225"/>
      <c r="E2" s="5628" t="s">
        <v>2</v>
      </c>
      <c r="F2" s="3226" t="s">
        <v>3</v>
      </c>
      <c r="G2" s="3227"/>
      <c r="H2" s="3228"/>
      <c r="I2" s="1789"/>
      <c r="J2" s="1789"/>
      <c r="K2" s="1789"/>
      <c r="L2" s="1789"/>
      <c r="M2" s="1789"/>
      <c r="N2" s="1789"/>
      <c r="O2" s="1789"/>
      <c r="P2" s="1789"/>
      <c r="Q2" s="1789"/>
      <c r="R2" s="1789"/>
      <c r="S2" s="1789"/>
      <c r="T2" s="1789"/>
      <c r="U2" s="1789"/>
      <c r="V2" s="1789"/>
      <c r="W2" s="1790"/>
      <c r="X2" s="4169"/>
      <c r="Y2" s="4170"/>
      <c r="Z2" s="4170"/>
      <c r="AA2" s="1790"/>
      <c r="AB2" s="1790"/>
      <c r="AC2" s="1790"/>
      <c r="AD2" s="1790"/>
      <c r="AE2" s="1791"/>
      <c r="AF2" s="1791"/>
      <c r="AG2" s="1791"/>
      <c r="AH2" s="1791"/>
      <c r="AI2" s="1791"/>
      <c r="AJ2" s="1791"/>
      <c r="AK2" s="1791"/>
      <c r="AL2" s="1791"/>
      <c r="AM2" s="1791"/>
      <c r="AN2" s="1791"/>
      <c r="AO2" s="1791"/>
      <c r="AP2" s="1792"/>
      <c r="AQ2" s="1792"/>
      <c r="AR2" s="1791"/>
      <c r="AS2" s="1791"/>
      <c r="AT2" s="1791"/>
      <c r="AU2" s="1791"/>
      <c r="AV2" s="1791"/>
      <c r="AW2" s="1793"/>
      <c r="AX2" s="1793"/>
      <c r="AY2" s="1793"/>
      <c r="AZ2" s="1793"/>
      <c r="BA2" s="1793"/>
      <c r="BB2" s="1793"/>
      <c r="BC2" s="1793"/>
      <c r="BD2" s="1793"/>
      <c r="BE2" s="1793"/>
      <c r="BF2" s="1793"/>
      <c r="BG2" s="1793"/>
      <c r="BH2" s="1793"/>
      <c r="BI2" s="1793"/>
      <c r="BJ2" s="1793"/>
      <c r="BK2" s="1793"/>
      <c r="BL2" s="1793"/>
      <c r="BM2" s="1793"/>
      <c r="BN2" s="1793"/>
      <c r="BO2" s="1793"/>
      <c r="BP2" s="1793"/>
      <c r="BQ2" s="1793"/>
      <c r="BR2" s="1793"/>
      <c r="BS2" s="1793"/>
      <c r="BT2" s="1793"/>
      <c r="BU2" s="1793"/>
      <c r="BV2" s="1793"/>
      <c r="BW2" s="1793"/>
      <c r="BX2" s="1793"/>
      <c r="BY2" s="1793"/>
      <c r="BZ2" s="1793"/>
      <c r="CA2" s="1789"/>
      <c r="CB2" s="1793"/>
      <c r="CC2" s="1793"/>
      <c r="CD2" s="1793"/>
      <c r="CE2" s="1793"/>
      <c r="CF2" s="1793"/>
      <c r="CG2" s="1793"/>
      <c r="CH2" s="1793"/>
      <c r="CI2" s="1793"/>
      <c r="CJ2" s="1793"/>
      <c r="CK2" s="1793"/>
      <c r="CL2" s="1793"/>
      <c r="CM2" s="1793"/>
      <c r="CN2" s="1793"/>
      <c r="CO2" s="1793"/>
      <c r="CP2" s="1793"/>
      <c r="CQ2" s="1793"/>
      <c r="CR2" s="1793"/>
      <c r="CS2" s="1793"/>
      <c r="CT2" s="1793"/>
    </row>
    <row r="3" spans="1:98" ht="14.25" customHeight="1">
      <c r="A3" s="4165"/>
      <c r="B3" s="4166"/>
      <c r="C3" s="3229">
        <v>2025</v>
      </c>
      <c r="D3" s="3229" t="s">
        <v>4</v>
      </c>
      <c r="E3" s="4168"/>
      <c r="F3" s="3230" t="s">
        <v>5</v>
      </c>
      <c r="G3" s="3231"/>
      <c r="H3" s="1788"/>
      <c r="I3" s="1790"/>
      <c r="J3" s="1790"/>
      <c r="K3" s="1790"/>
      <c r="L3" s="1790"/>
      <c r="M3" s="1790"/>
      <c r="N3" s="1790"/>
      <c r="O3" s="1790"/>
      <c r="P3" s="1790"/>
      <c r="Q3" s="1790"/>
      <c r="R3" s="1790"/>
      <c r="S3" s="1790"/>
      <c r="T3" s="1790"/>
      <c r="U3" s="1790"/>
      <c r="V3" s="1790"/>
      <c r="W3" s="1790"/>
      <c r="X3" s="1790"/>
      <c r="Y3" s="1790"/>
      <c r="Z3" s="1790"/>
      <c r="AA3" s="1790"/>
      <c r="AB3" s="1790"/>
      <c r="AC3" s="1790"/>
      <c r="AD3" s="1790"/>
      <c r="AE3" s="1791"/>
      <c r="AF3" s="1791"/>
      <c r="AG3" s="1791"/>
      <c r="AH3" s="1791"/>
      <c r="AI3" s="1791"/>
      <c r="AJ3" s="1791"/>
      <c r="AK3" s="1791"/>
      <c r="AL3" s="1791"/>
      <c r="AM3" s="1791"/>
      <c r="AN3" s="1791"/>
      <c r="AO3" s="1791"/>
      <c r="AP3" s="1792"/>
      <c r="AQ3" s="1792"/>
      <c r="AR3" s="1791"/>
      <c r="AS3" s="1791"/>
      <c r="AT3" s="1791"/>
      <c r="AU3" s="1791"/>
      <c r="AV3" s="1791"/>
      <c r="AW3" s="1793"/>
      <c r="AX3" s="1793"/>
      <c r="AY3" s="1793"/>
      <c r="AZ3" s="1793"/>
      <c r="BA3" s="1793"/>
      <c r="BB3" s="1793"/>
      <c r="BC3" s="1793"/>
      <c r="BD3" s="1793"/>
      <c r="BE3" s="1793"/>
      <c r="BF3" s="1793"/>
      <c r="BG3" s="1793"/>
      <c r="BH3" s="1793"/>
      <c r="BI3" s="1793"/>
      <c r="BJ3" s="1793"/>
      <c r="BK3" s="1793"/>
      <c r="BL3" s="1793"/>
      <c r="BM3" s="1793"/>
      <c r="BN3" s="1793"/>
      <c r="BO3" s="1793"/>
      <c r="BP3" s="1793"/>
      <c r="BQ3" s="1793"/>
      <c r="BR3" s="1793"/>
      <c r="BS3" s="1793"/>
      <c r="BT3" s="1793"/>
      <c r="BU3" s="1793"/>
      <c r="BV3" s="1793"/>
      <c r="BW3" s="1793"/>
      <c r="BX3" s="1793"/>
      <c r="BY3" s="1793"/>
      <c r="BZ3" s="1793"/>
      <c r="CA3" s="1789"/>
      <c r="CB3" s="1793"/>
      <c r="CC3" s="1793"/>
      <c r="CD3" s="1793"/>
      <c r="CE3" s="1793"/>
      <c r="CF3" s="1793"/>
      <c r="CG3" s="1793"/>
      <c r="CH3" s="1793"/>
      <c r="CI3" s="1793"/>
      <c r="CJ3" s="1793"/>
      <c r="CK3" s="1793"/>
      <c r="CL3" s="1793"/>
      <c r="CM3" s="1793"/>
      <c r="CN3" s="1793"/>
      <c r="CO3" s="1793"/>
      <c r="CP3" s="1793"/>
      <c r="CQ3" s="1793"/>
      <c r="CR3" s="1793"/>
      <c r="CS3" s="1793"/>
      <c r="CT3" s="1793"/>
    </row>
    <row r="4" spans="1:98" ht="14.25" customHeight="1">
      <c r="A4" s="4165"/>
      <c r="B4" s="4166"/>
      <c r="C4" s="3229">
        <v>2026</v>
      </c>
      <c r="D4" s="3229"/>
      <c r="E4" s="4168"/>
      <c r="F4" s="3230" t="s">
        <v>7</v>
      </c>
      <c r="G4" s="3231"/>
      <c r="H4" s="1788"/>
      <c r="I4" s="1790"/>
      <c r="J4" s="1790"/>
      <c r="K4" s="1790"/>
      <c r="L4" s="1790"/>
      <c r="M4" s="1790"/>
      <c r="N4" s="1790"/>
      <c r="O4" s="1790"/>
      <c r="P4" s="1790"/>
      <c r="Q4" s="1790"/>
      <c r="R4" s="1790"/>
      <c r="S4" s="1790"/>
      <c r="T4" s="1790"/>
      <c r="U4" s="1790"/>
      <c r="V4" s="1790"/>
      <c r="W4" s="1790"/>
      <c r="X4" s="1790"/>
      <c r="Y4" s="1790"/>
      <c r="Z4" s="1790"/>
      <c r="AA4" s="1790"/>
      <c r="AB4" s="1790"/>
      <c r="AC4" s="1790"/>
      <c r="AD4" s="1790"/>
      <c r="AE4" s="1791"/>
      <c r="AF4" s="1791"/>
      <c r="AG4" s="1791"/>
      <c r="AH4" s="1791"/>
      <c r="AI4" s="1791"/>
      <c r="AJ4" s="1791"/>
      <c r="AK4" s="1791"/>
      <c r="AL4" s="1791"/>
      <c r="AM4" s="1791"/>
      <c r="AN4" s="1791"/>
      <c r="AO4" s="1791"/>
      <c r="AP4" s="1792"/>
      <c r="AQ4" s="1792"/>
      <c r="AR4" s="1791"/>
      <c r="AS4" s="1791"/>
      <c r="AT4" s="1791"/>
      <c r="AU4" s="1791"/>
      <c r="AV4" s="1791"/>
      <c r="AW4" s="1793"/>
      <c r="AX4" s="1793"/>
      <c r="AY4" s="1793"/>
      <c r="AZ4" s="1793"/>
      <c r="BA4" s="1793"/>
      <c r="BB4" s="1793"/>
      <c r="BC4" s="1793"/>
      <c r="BD4" s="1793"/>
      <c r="BE4" s="1793"/>
      <c r="BF4" s="1793"/>
      <c r="BG4" s="1793"/>
      <c r="BH4" s="1793"/>
      <c r="BI4" s="1793"/>
      <c r="BJ4" s="1793"/>
      <c r="BK4" s="1793"/>
      <c r="BL4" s="1793"/>
      <c r="BM4" s="1793"/>
      <c r="BN4" s="1793"/>
      <c r="BO4" s="1793"/>
      <c r="BP4" s="1793"/>
      <c r="BQ4" s="1793"/>
      <c r="BR4" s="1793"/>
      <c r="BS4" s="1793"/>
      <c r="BT4" s="1793"/>
      <c r="BU4" s="1793"/>
      <c r="BV4" s="1793"/>
      <c r="BW4" s="1793"/>
      <c r="BX4" s="1793"/>
      <c r="BY4" s="1793"/>
      <c r="BZ4" s="1793"/>
      <c r="CA4" s="1789"/>
      <c r="CB4" s="1793"/>
      <c r="CC4" s="1793"/>
      <c r="CD4" s="1793"/>
      <c r="CE4" s="1793"/>
      <c r="CF4" s="1793"/>
      <c r="CG4" s="1793"/>
      <c r="CH4" s="1793"/>
      <c r="CI4" s="1793"/>
      <c r="CJ4" s="1793"/>
      <c r="CK4" s="1793"/>
      <c r="CL4" s="1793"/>
      <c r="CM4" s="1793"/>
      <c r="CN4" s="1793"/>
      <c r="CO4" s="1793"/>
      <c r="CP4" s="1793"/>
      <c r="CQ4" s="1793"/>
      <c r="CR4" s="1793"/>
      <c r="CS4" s="1793"/>
      <c r="CT4" s="1793"/>
    </row>
    <row r="5" spans="1:98" ht="14.25" customHeight="1" thickBot="1">
      <c r="A5" s="4165"/>
      <c r="B5" s="4166"/>
      <c r="C5" s="3232">
        <v>2027</v>
      </c>
      <c r="D5" s="3232"/>
      <c r="E5" s="4168"/>
      <c r="F5" s="3233" t="s">
        <v>8</v>
      </c>
      <c r="G5" s="3234" t="s">
        <v>4</v>
      </c>
      <c r="H5" s="1788"/>
      <c r="I5" s="1790"/>
      <c r="J5" s="1790"/>
      <c r="K5" s="1790"/>
      <c r="L5" s="1790"/>
      <c r="M5" s="1790"/>
      <c r="N5" s="1790"/>
      <c r="O5" s="1790"/>
      <c r="P5" s="1790"/>
      <c r="Q5" s="1790"/>
      <c r="R5" s="1790"/>
      <c r="S5" s="1790"/>
      <c r="T5" s="1790"/>
      <c r="U5" s="1790"/>
      <c r="V5" s="1790"/>
      <c r="W5" s="1790"/>
      <c r="X5" s="1790"/>
      <c r="Y5" s="1790"/>
      <c r="Z5" s="1790"/>
      <c r="AA5" s="1790"/>
      <c r="AB5" s="1790"/>
      <c r="AC5" s="1790"/>
      <c r="AD5" s="1790"/>
      <c r="AE5" s="1791"/>
      <c r="AF5" s="1791"/>
      <c r="AG5" s="1791"/>
      <c r="AH5" s="1791"/>
      <c r="AI5" s="1791"/>
      <c r="AJ5" s="1791"/>
      <c r="AK5" s="1791"/>
      <c r="AL5" s="1791"/>
      <c r="AM5" s="1791"/>
      <c r="AN5" s="1791"/>
      <c r="AO5" s="1791"/>
      <c r="AP5" s="1792"/>
      <c r="AQ5" s="1792"/>
      <c r="AR5" s="1791"/>
      <c r="AS5" s="1791"/>
      <c r="AT5" s="1791"/>
      <c r="AU5" s="1791"/>
      <c r="AV5" s="1791"/>
      <c r="AW5" s="1793"/>
      <c r="AX5" s="1793"/>
      <c r="AY5" s="1793"/>
      <c r="AZ5" s="1793"/>
      <c r="BA5" s="1793"/>
      <c r="BB5" s="1793"/>
      <c r="BC5" s="1793"/>
      <c r="BD5" s="1793"/>
      <c r="BE5" s="1793"/>
      <c r="BF5" s="1793"/>
      <c r="BG5" s="1793"/>
      <c r="BH5" s="1793"/>
      <c r="BI5" s="1793"/>
      <c r="BJ5" s="1793"/>
      <c r="BK5" s="1793"/>
      <c r="BL5" s="1793"/>
      <c r="BM5" s="1793"/>
      <c r="BN5" s="1793"/>
      <c r="BO5" s="1793"/>
      <c r="BP5" s="1793"/>
      <c r="BQ5" s="1793"/>
      <c r="BR5" s="1793"/>
      <c r="BS5" s="1793"/>
      <c r="BT5" s="1793"/>
      <c r="BU5" s="1793"/>
      <c r="BV5" s="1793"/>
      <c r="BW5" s="1793"/>
      <c r="BX5" s="1793"/>
      <c r="BY5" s="1793"/>
      <c r="BZ5" s="1793"/>
      <c r="CA5" s="1789"/>
      <c r="CB5" s="1793"/>
      <c r="CC5" s="1793"/>
      <c r="CD5" s="1793"/>
      <c r="CE5" s="1793"/>
      <c r="CF5" s="1793"/>
      <c r="CG5" s="1793"/>
      <c r="CH5" s="1793"/>
      <c r="CI5" s="1793"/>
      <c r="CJ5" s="1793"/>
      <c r="CK5" s="1793"/>
      <c r="CL5" s="1793"/>
      <c r="CM5" s="1793"/>
      <c r="CN5" s="1793"/>
      <c r="CO5" s="1793"/>
      <c r="CP5" s="1793"/>
      <c r="CQ5" s="1793"/>
      <c r="CR5" s="1793"/>
      <c r="CS5" s="1793"/>
      <c r="CT5" s="1793"/>
    </row>
    <row r="6" spans="1:98" ht="14.25" customHeight="1">
      <c r="A6" s="5629" t="s">
        <v>9</v>
      </c>
      <c r="B6" s="4172"/>
      <c r="C6" s="5630" t="s">
        <v>2056</v>
      </c>
      <c r="D6" s="4157"/>
      <c r="E6" s="4157"/>
      <c r="F6" s="4157"/>
      <c r="G6" s="4158"/>
      <c r="H6" s="3228"/>
      <c r="I6" s="1789"/>
      <c r="J6" s="1789"/>
      <c r="K6" s="1789"/>
      <c r="L6" s="1789"/>
      <c r="M6" s="1789"/>
      <c r="N6" s="1789"/>
      <c r="O6" s="1789"/>
      <c r="P6" s="1789"/>
      <c r="Q6" s="1789"/>
      <c r="R6" s="1789"/>
      <c r="S6" s="1789"/>
      <c r="T6" s="1789"/>
      <c r="U6" s="1789"/>
      <c r="V6" s="1789"/>
      <c r="W6" s="1791"/>
      <c r="X6" s="1791"/>
      <c r="Y6" s="1791"/>
      <c r="Z6" s="1791"/>
      <c r="AA6" s="1791"/>
      <c r="AB6" s="1791"/>
      <c r="AC6" s="1791"/>
      <c r="AD6" s="1791"/>
      <c r="AE6" s="1791"/>
      <c r="AF6" s="1791"/>
      <c r="AG6" s="1791"/>
      <c r="AH6" s="1791"/>
      <c r="AI6" s="1791"/>
      <c r="AJ6" s="1791"/>
      <c r="AK6" s="1791"/>
      <c r="AL6" s="1791"/>
      <c r="AM6" s="1791"/>
      <c r="AN6" s="1791"/>
      <c r="AO6" s="1791"/>
      <c r="AP6" s="1792"/>
      <c r="AQ6" s="1792"/>
      <c r="AR6" s="1791"/>
      <c r="AS6" s="1791"/>
      <c r="AT6" s="1791"/>
      <c r="AU6" s="1791"/>
      <c r="AV6" s="1791"/>
      <c r="AW6" s="1793"/>
      <c r="AX6" s="1793"/>
      <c r="AY6" s="1793"/>
      <c r="AZ6" s="1793"/>
      <c r="BA6" s="1793"/>
      <c r="BB6" s="1793"/>
      <c r="BC6" s="1793"/>
      <c r="BD6" s="1793"/>
      <c r="BE6" s="1793"/>
      <c r="BF6" s="1793"/>
      <c r="BG6" s="1793"/>
      <c r="BH6" s="1793"/>
      <c r="BI6" s="1793"/>
      <c r="BJ6" s="1793"/>
      <c r="BK6" s="1793"/>
      <c r="BL6" s="1793"/>
      <c r="BM6" s="1793"/>
      <c r="BN6" s="1793"/>
      <c r="BO6" s="1793"/>
      <c r="BP6" s="1793"/>
      <c r="BQ6" s="1793"/>
      <c r="BR6" s="1793"/>
      <c r="BS6" s="1793"/>
      <c r="BT6" s="1793"/>
      <c r="BU6" s="1793"/>
      <c r="BV6" s="1793"/>
      <c r="BW6" s="1793"/>
      <c r="BX6" s="1793"/>
      <c r="BY6" s="1793"/>
      <c r="BZ6" s="1793"/>
      <c r="CA6" s="1789"/>
      <c r="CB6" s="1793"/>
      <c r="CC6" s="1793"/>
      <c r="CD6" s="1793"/>
      <c r="CE6" s="1793"/>
      <c r="CF6" s="1793"/>
      <c r="CG6" s="1793"/>
      <c r="CH6" s="1793"/>
      <c r="CI6" s="1793"/>
      <c r="CJ6" s="1793"/>
      <c r="CK6" s="1793"/>
      <c r="CL6" s="1793"/>
      <c r="CM6" s="1793"/>
      <c r="CN6" s="1793"/>
      <c r="CO6" s="1793"/>
      <c r="CP6" s="1793"/>
      <c r="CQ6" s="1793"/>
      <c r="CR6" s="1793"/>
      <c r="CS6" s="1793"/>
      <c r="CT6" s="1793"/>
    </row>
    <row r="7" spans="1:98" ht="14.25" customHeight="1">
      <c r="A7" s="5624" t="s">
        <v>11</v>
      </c>
      <c r="B7" s="4142"/>
      <c r="C7" s="5625" t="s">
        <v>2057</v>
      </c>
      <c r="D7" s="4141"/>
      <c r="E7" s="4141"/>
      <c r="F7" s="4141"/>
      <c r="G7" s="4145"/>
      <c r="H7" s="3228"/>
      <c r="I7" s="1789"/>
      <c r="J7" s="1789"/>
      <c r="K7" s="1789"/>
      <c r="L7" s="1789"/>
      <c r="M7" s="1789"/>
      <c r="N7" s="1789"/>
      <c r="O7" s="1789"/>
      <c r="P7" s="1789"/>
      <c r="Q7" s="1789"/>
      <c r="R7" s="1789"/>
      <c r="S7" s="1789"/>
      <c r="T7" s="1789"/>
      <c r="U7" s="1789"/>
      <c r="V7" s="1789"/>
      <c r="W7" s="1793"/>
      <c r="X7" s="1793"/>
      <c r="Y7" s="1793"/>
      <c r="Z7" s="1793"/>
      <c r="AA7" s="1791"/>
      <c r="AB7" s="1791"/>
      <c r="AC7" s="1791"/>
      <c r="AD7" s="1791"/>
      <c r="AE7" s="1793"/>
      <c r="AF7" s="1793"/>
      <c r="AG7" s="1793"/>
      <c r="AH7" s="1793"/>
      <c r="AI7" s="1793"/>
      <c r="AJ7" s="1793"/>
      <c r="AK7" s="1793"/>
      <c r="AL7" s="1793"/>
      <c r="AM7" s="1793"/>
      <c r="AN7" s="1793"/>
      <c r="AO7" s="1793"/>
      <c r="AP7" s="1792"/>
      <c r="AQ7" s="1792"/>
      <c r="AR7" s="1793"/>
      <c r="AS7" s="1793"/>
      <c r="AT7" s="1793"/>
      <c r="AU7" s="1793"/>
      <c r="AV7" s="1793"/>
      <c r="AW7" s="1793"/>
      <c r="AX7" s="1793"/>
      <c r="AY7" s="1793"/>
      <c r="AZ7" s="1793"/>
      <c r="BA7" s="1793"/>
      <c r="BB7" s="1793"/>
      <c r="BC7" s="1793"/>
      <c r="BD7" s="1793"/>
      <c r="BE7" s="1793"/>
      <c r="BF7" s="1793"/>
      <c r="BG7" s="1793"/>
      <c r="BH7" s="1793"/>
      <c r="BI7" s="1793"/>
      <c r="BJ7" s="1793"/>
      <c r="BK7" s="1793"/>
      <c r="BL7" s="1793"/>
      <c r="BM7" s="1793"/>
      <c r="BN7" s="1793"/>
      <c r="BO7" s="1793"/>
      <c r="BP7" s="1793"/>
      <c r="BQ7" s="1793"/>
      <c r="BR7" s="1793"/>
      <c r="BS7" s="1793"/>
      <c r="BT7" s="1793"/>
      <c r="BU7" s="1793"/>
      <c r="BV7" s="1793"/>
      <c r="BW7" s="1793"/>
      <c r="BX7" s="1793"/>
      <c r="BY7" s="1793"/>
      <c r="BZ7" s="1793"/>
      <c r="CA7" s="1789"/>
      <c r="CB7" s="1793"/>
      <c r="CC7" s="1793"/>
      <c r="CD7" s="1793"/>
      <c r="CE7" s="1793"/>
      <c r="CF7" s="1793"/>
      <c r="CG7" s="1793"/>
      <c r="CH7" s="1793"/>
      <c r="CI7" s="1793"/>
      <c r="CJ7" s="1793"/>
      <c r="CK7" s="1793"/>
      <c r="CL7" s="1793"/>
      <c r="CM7" s="1793"/>
      <c r="CN7" s="1793"/>
      <c r="CO7" s="1793"/>
      <c r="CP7" s="1793"/>
      <c r="CQ7" s="1793"/>
      <c r="CR7" s="1793"/>
      <c r="CS7" s="1793"/>
      <c r="CT7" s="1793"/>
    </row>
    <row r="8" spans="1:98" ht="14.25" customHeight="1" thickBot="1">
      <c r="A8" s="5626" t="s">
        <v>12</v>
      </c>
      <c r="B8" s="4176"/>
      <c r="C8" s="5627">
        <v>45868</v>
      </c>
      <c r="D8" s="4178"/>
      <c r="E8" s="4178"/>
      <c r="F8" s="4178"/>
      <c r="G8" s="4179"/>
      <c r="H8" s="1789"/>
      <c r="I8" s="1789"/>
      <c r="J8" s="1789"/>
      <c r="K8" s="1789"/>
      <c r="L8" s="1789"/>
      <c r="M8" s="1789"/>
      <c r="N8" s="1789"/>
      <c r="O8" s="1789"/>
      <c r="P8" s="1789"/>
      <c r="Q8" s="1789"/>
      <c r="R8" s="1789"/>
      <c r="S8" s="1789"/>
      <c r="T8" s="1789"/>
      <c r="U8" s="1789"/>
      <c r="V8" s="1789"/>
      <c r="W8" s="1793"/>
      <c r="X8" s="1793"/>
      <c r="Y8" s="1793"/>
      <c r="Z8" s="1793"/>
      <c r="AA8" s="1791"/>
      <c r="AB8" s="1791"/>
      <c r="AC8" s="1791"/>
      <c r="AD8" s="1791"/>
      <c r="AE8" s="1793"/>
      <c r="AF8" s="1793"/>
      <c r="AG8" s="1793"/>
      <c r="AH8" s="1793"/>
      <c r="AI8" s="1793"/>
      <c r="AJ8" s="1793"/>
      <c r="AK8" s="1793"/>
      <c r="AL8" s="1793"/>
      <c r="AM8" s="1793"/>
      <c r="AN8" s="1793"/>
      <c r="AO8" s="1793"/>
      <c r="AP8" s="1792"/>
      <c r="AQ8" s="1792"/>
      <c r="AR8" s="1793"/>
      <c r="AS8" s="1793"/>
      <c r="AT8" s="1793"/>
      <c r="AU8" s="1793"/>
      <c r="AV8" s="1793"/>
      <c r="AW8" s="1793"/>
      <c r="AX8" s="1793"/>
      <c r="AY8" s="1793"/>
      <c r="AZ8" s="1793"/>
      <c r="BA8" s="1793"/>
      <c r="BB8" s="1793"/>
      <c r="BC8" s="1793"/>
      <c r="BD8" s="1793"/>
      <c r="BE8" s="1793"/>
      <c r="BF8" s="1793"/>
      <c r="BG8" s="1793"/>
      <c r="BH8" s="1793"/>
      <c r="BI8" s="1793"/>
      <c r="BJ8" s="1793"/>
      <c r="BK8" s="1793"/>
      <c r="BL8" s="1793"/>
      <c r="BM8" s="1793"/>
      <c r="BN8" s="1793"/>
      <c r="BO8" s="1793"/>
      <c r="BP8" s="1793"/>
      <c r="BQ8" s="1793"/>
      <c r="BR8" s="1793"/>
      <c r="BS8" s="1793"/>
      <c r="BT8" s="1793"/>
      <c r="BU8" s="1793"/>
      <c r="BV8" s="1793"/>
      <c r="BW8" s="1793"/>
      <c r="BX8" s="1793"/>
      <c r="BY8" s="1793"/>
      <c r="BZ8" s="1793"/>
      <c r="CA8" s="1789"/>
      <c r="CB8" s="1793"/>
      <c r="CC8" s="1793"/>
      <c r="CD8" s="1793"/>
      <c r="CE8" s="1793"/>
      <c r="CF8" s="1793"/>
      <c r="CG8" s="1793"/>
      <c r="CH8" s="1793"/>
      <c r="CI8" s="1793"/>
      <c r="CJ8" s="1793"/>
      <c r="CK8" s="1793"/>
      <c r="CL8" s="1793"/>
      <c r="CM8" s="1793"/>
      <c r="CN8" s="1793"/>
      <c r="CO8" s="1793"/>
      <c r="CP8" s="1793"/>
      <c r="CQ8" s="1793"/>
      <c r="CR8" s="1793"/>
      <c r="CS8" s="1793"/>
      <c r="CT8" s="1793"/>
    </row>
    <row r="9" spans="1:98" ht="14.25" customHeight="1" thickBot="1">
      <c r="A9" s="1783"/>
      <c r="B9" s="1802"/>
      <c r="C9" s="1802"/>
      <c r="D9" s="1801"/>
      <c r="E9" s="1783"/>
      <c r="F9" s="1783"/>
      <c r="G9" s="1783"/>
      <c r="H9" s="1783"/>
      <c r="I9" s="1783"/>
      <c r="J9" s="1783"/>
      <c r="K9" s="1783"/>
      <c r="L9" s="1783"/>
      <c r="M9" s="1783"/>
      <c r="N9" s="1783"/>
      <c r="O9" s="1783"/>
      <c r="P9" s="1783"/>
      <c r="Q9" s="1783"/>
      <c r="R9" s="1783"/>
      <c r="S9" s="1783"/>
      <c r="T9" s="1783"/>
      <c r="U9" s="1783"/>
      <c r="V9" s="1801"/>
      <c r="W9" s="1783"/>
      <c r="X9" s="1783"/>
      <c r="Y9" s="1783"/>
      <c r="Z9" s="1783"/>
      <c r="AA9" s="1801"/>
      <c r="AB9" s="1801"/>
      <c r="AC9" s="1801"/>
      <c r="AD9" s="1801"/>
      <c r="AE9" s="1783"/>
      <c r="AF9" s="1783"/>
      <c r="AG9" s="1783"/>
      <c r="AH9" s="1783"/>
      <c r="AI9" s="1783"/>
      <c r="AJ9" s="1783"/>
      <c r="AK9" s="1783"/>
      <c r="AL9" s="1783"/>
      <c r="AM9" s="1783"/>
      <c r="AN9" s="1783"/>
      <c r="AO9" s="1783"/>
      <c r="AP9" s="1802"/>
      <c r="AQ9" s="1802"/>
      <c r="AR9" s="1783"/>
      <c r="AS9" s="4161" t="s">
        <v>13</v>
      </c>
      <c r="AT9" s="4157"/>
      <c r="AU9" s="4157"/>
      <c r="AV9" s="4157"/>
      <c r="AW9" s="4157"/>
      <c r="AX9" s="4157"/>
      <c r="AY9" s="4157"/>
      <c r="AZ9" s="4157"/>
      <c r="BA9" s="4157"/>
      <c r="BB9" s="4157"/>
      <c r="BC9" s="4157"/>
      <c r="BD9" s="4157"/>
      <c r="BE9" s="4157"/>
      <c r="BF9" s="4157"/>
      <c r="BG9" s="4157"/>
      <c r="BH9" s="4157"/>
      <c r="BI9" s="4157"/>
      <c r="BJ9" s="4157"/>
      <c r="BK9" s="4157"/>
      <c r="BL9" s="4157"/>
      <c r="BM9" s="4157"/>
      <c r="BN9" s="4157"/>
      <c r="BO9" s="4157"/>
      <c r="BP9" s="4157"/>
      <c r="BQ9" s="4157"/>
      <c r="BR9" s="4157"/>
      <c r="BS9" s="4157"/>
      <c r="BT9" s="4157"/>
      <c r="BU9" s="4157"/>
      <c r="BV9" s="4157"/>
      <c r="BW9" s="4157"/>
      <c r="BX9" s="4157"/>
      <c r="BY9" s="4157"/>
      <c r="BZ9" s="4157"/>
      <c r="CA9" s="4158"/>
      <c r="CB9" s="1783"/>
      <c r="CC9" s="4161" t="s">
        <v>13</v>
      </c>
      <c r="CD9" s="4157"/>
      <c r="CE9" s="4157"/>
      <c r="CF9" s="4157"/>
      <c r="CG9" s="4158"/>
      <c r="CH9" s="1783"/>
      <c r="CI9" s="1783"/>
      <c r="CJ9" s="1783"/>
      <c r="CK9" s="1783"/>
      <c r="CL9" s="1783"/>
      <c r="CM9" s="1783"/>
      <c r="CN9" s="1783"/>
      <c r="CO9" s="1783"/>
      <c r="CP9" s="1783"/>
      <c r="CQ9" s="1783"/>
      <c r="CR9" s="1783"/>
      <c r="CS9" s="1783"/>
      <c r="CT9" s="1783"/>
    </row>
    <row r="10" spans="1:98" ht="20.25" customHeight="1">
      <c r="A10" s="4156" t="s">
        <v>14</v>
      </c>
      <c r="B10" s="4157"/>
      <c r="C10" s="4157"/>
      <c r="D10" s="4157"/>
      <c r="E10" s="4157"/>
      <c r="F10" s="4157"/>
      <c r="G10" s="4157"/>
      <c r="H10" s="4157"/>
      <c r="I10" s="4157"/>
      <c r="J10" s="4157"/>
      <c r="K10" s="4157"/>
      <c r="L10" s="4157"/>
      <c r="M10" s="4157"/>
      <c r="N10" s="4157"/>
      <c r="O10" s="4157"/>
      <c r="P10" s="4157"/>
      <c r="Q10" s="4157"/>
      <c r="R10" s="4157"/>
      <c r="S10" s="4157"/>
      <c r="T10" s="4158"/>
      <c r="U10" s="1803"/>
      <c r="V10" s="4156" t="s">
        <v>15</v>
      </c>
      <c r="W10" s="4157"/>
      <c r="X10" s="4157"/>
      <c r="Y10" s="4157"/>
      <c r="Z10" s="4157"/>
      <c r="AA10" s="4157"/>
      <c r="AB10" s="4157"/>
      <c r="AC10" s="4157"/>
      <c r="AD10" s="4158"/>
      <c r="AE10" s="1783"/>
      <c r="AF10" s="4156" t="s">
        <v>16</v>
      </c>
      <c r="AG10" s="4157"/>
      <c r="AH10" s="4157"/>
      <c r="AI10" s="4157"/>
      <c r="AJ10" s="4157"/>
      <c r="AK10" s="4157"/>
      <c r="AL10" s="4157"/>
      <c r="AM10" s="4157"/>
      <c r="AN10" s="4158"/>
      <c r="AO10" s="1803"/>
      <c r="AP10" s="4156" t="s">
        <v>17</v>
      </c>
      <c r="AQ10" s="4158"/>
      <c r="AR10" s="1783"/>
      <c r="AS10" s="5622" t="s">
        <v>18</v>
      </c>
      <c r="AT10" s="4141"/>
      <c r="AU10" s="4141"/>
      <c r="AV10" s="4141"/>
      <c r="AW10" s="4141"/>
      <c r="AX10" s="4141"/>
      <c r="AY10" s="4141"/>
      <c r="AZ10" s="4141"/>
      <c r="BA10" s="4141"/>
      <c r="BB10" s="4141"/>
      <c r="BC10" s="4141"/>
      <c r="BD10" s="4142"/>
      <c r="BE10" s="5623" t="s">
        <v>19</v>
      </c>
      <c r="BF10" s="4141"/>
      <c r="BG10" s="4141"/>
      <c r="BH10" s="4141"/>
      <c r="BI10" s="4141"/>
      <c r="BJ10" s="4141"/>
      <c r="BK10" s="4141"/>
      <c r="BL10" s="4141"/>
      <c r="BM10" s="4141"/>
      <c r="BN10" s="4141"/>
      <c r="BO10" s="4141"/>
      <c r="BP10" s="4141"/>
      <c r="BQ10" s="4141"/>
      <c r="BR10" s="4142"/>
      <c r="BS10" s="4147" t="s">
        <v>20</v>
      </c>
      <c r="BT10" s="4141"/>
      <c r="BU10" s="4141"/>
      <c r="BV10" s="4141"/>
      <c r="BW10" s="4141"/>
      <c r="BX10" s="4141"/>
      <c r="BY10" s="4141"/>
      <c r="BZ10" s="4141"/>
      <c r="CA10" s="4145"/>
      <c r="CB10" s="1783"/>
      <c r="CC10" s="4148" t="s">
        <v>21</v>
      </c>
      <c r="CD10" s="4141"/>
      <c r="CE10" s="4141"/>
      <c r="CF10" s="4141"/>
      <c r="CG10" s="4145"/>
      <c r="CH10" s="1783"/>
      <c r="CI10" s="1783"/>
      <c r="CJ10" s="1783"/>
      <c r="CK10" s="1783"/>
      <c r="CL10" s="1783"/>
      <c r="CM10" s="1783"/>
      <c r="CN10" s="1783"/>
      <c r="CO10" s="1783"/>
      <c r="CP10" s="1783"/>
      <c r="CQ10" s="1783"/>
      <c r="CR10" s="1783"/>
      <c r="CS10" s="1783"/>
      <c r="CT10" s="1783"/>
    </row>
    <row r="11" spans="1:98" ht="32.25" customHeight="1">
      <c r="A11" s="3235" t="s">
        <v>22</v>
      </c>
      <c r="B11" s="5612" t="s">
        <v>23</v>
      </c>
      <c r="C11" s="5613"/>
      <c r="D11" s="3236" t="s">
        <v>24</v>
      </c>
      <c r="E11" s="3237"/>
      <c r="F11" s="5611" t="s">
        <v>25</v>
      </c>
      <c r="G11" s="4142"/>
      <c r="H11" s="3238" t="s">
        <v>26</v>
      </c>
      <c r="I11" s="4150" t="s">
        <v>27</v>
      </c>
      <c r="J11" s="4151"/>
      <c r="K11" s="4151"/>
      <c r="L11" s="4152"/>
      <c r="M11" s="3239" t="s">
        <v>28</v>
      </c>
      <c r="N11" s="3235" t="s">
        <v>29</v>
      </c>
      <c r="O11" s="3112" t="s">
        <v>30</v>
      </c>
      <c r="P11" s="3238" t="s">
        <v>31</v>
      </c>
      <c r="Q11" s="5616" t="s">
        <v>32</v>
      </c>
      <c r="R11" s="5617"/>
      <c r="S11" s="5617"/>
      <c r="T11" s="5618"/>
      <c r="U11" s="1807"/>
      <c r="V11" s="3235" t="s">
        <v>33</v>
      </c>
      <c r="W11" s="3112" t="s">
        <v>34</v>
      </c>
      <c r="X11" s="3112" t="s">
        <v>35</v>
      </c>
      <c r="Y11" s="3112" t="s">
        <v>36</v>
      </c>
      <c r="Z11" s="3238" t="s">
        <v>37</v>
      </c>
      <c r="AA11" s="4150" t="s">
        <v>38</v>
      </c>
      <c r="AB11" s="5619"/>
      <c r="AC11" s="5619"/>
      <c r="AD11" s="5620"/>
      <c r="AE11" s="1807"/>
      <c r="AF11" s="3235" t="s">
        <v>39</v>
      </c>
      <c r="AG11" s="3112" t="s">
        <v>40</v>
      </c>
      <c r="AH11" s="3112" t="s">
        <v>41</v>
      </c>
      <c r="AI11" s="3112" t="s">
        <v>42</v>
      </c>
      <c r="AJ11" s="3238" t="s">
        <v>43</v>
      </c>
      <c r="AK11" s="5616" t="s">
        <v>44</v>
      </c>
      <c r="AL11" s="5617"/>
      <c r="AM11" s="5617"/>
      <c r="AN11" s="5618"/>
      <c r="AO11" s="1807"/>
      <c r="AP11" s="3235" t="s">
        <v>45</v>
      </c>
      <c r="AQ11" s="3238" t="s">
        <v>46</v>
      </c>
      <c r="AR11" s="1808"/>
      <c r="AS11" s="5621" t="s">
        <v>47</v>
      </c>
      <c r="AT11" s="4141"/>
      <c r="AU11" s="4141"/>
      <c r="AV11" s="4142"/>
      <c r="AW11" s="5611" t="s">
        <v>48</v>
      </c>
      <c r="AX11" s="4141"/>
      <c r="AY11" s="4141"/>
      <c r="AZ11" s="4142"/>
      <c r="BA11" s="5611" t="s">
        <v>49</v>
      </c>
      <c r="BB11" s="4141"/>
      <c r="BC11" s="4141"/>
      <c r="BD11" s="4142"/>
      <c r="BE11" s="3112" t="s">
        <v>50</v>
      </c>
      <c r="BF11" s="3112" t="s">
        <v>51</v>
      </c>
      <c r="BG11" s="5611" t="s">
        <v>52</v>
      </c>
      <c r="BH11" s="4141"/>
      <c r="BI11" s="4141"/>
      <c r="BJ11" s="4142"/>
      <c r="BK11" s="5611" t="s">
        <v>49</v>
      </c>
      <c r="BL11" s="4141"/>
      <c r="BM11" s="4141"/>
      <c r="BN11" s="4142"/>
      <c r="BO11" s="5611" t="s">
        <v>53</v>
      </c>
      <c r="BP11" s="4141"/>
      <c r="BQ11" s="4141"/>
      <c r="BR11" s="4142"/>
      <c r="BS11" s="4143" t="s">
        <v>54</v>
      </c>
      <c r="BT11" s="4141"/>
      <c r="BU11" s="4141"/>
      <c r="BV11" s="4142"/>
      <c r="BW11" s="4144" t="s">
        <v>55</v>
      </c>
      <c r="BX11" s="4141"/>
      <c r="BY11" s="4141"/>
      <c r="BZ11" s="4141"/>
      <c r="CA11" s="4145"/>
      <c r="CB11" s="1810"/>
      <c r="CC11" s="5621" t="s">
        <v>56</v>
      </c>
      <c r="CD11" s="4141"/>
      <c r="CE11" s="4141"/>
      <c r="CF11" s="4141"/>
      <c r="CG11" s="4145"/>
      <c r="CH11" s="1810"/>
      <c r="CI11" s="1810"/>
      <c r="CJ11" s="1810"/>
      <c r="CK11" s="1810"/>
      <c r="CL11" s="1810"/>
      <c r="CM11" s="1810"/>
      <c r="CN11" s="1810"/>
      <c r="CO11" s="1810"/>
      <c r="CP11" s="1810"/>
      <c r="CQ11" s="1810"/>
      <c r="CR11" s="1810"/>
      <c r="CS11" s="1810"/>
      <c r="CT11" s="1810"/>
    </row>
    <row r="12" spans="1:98" ht="14.25" customHeight="1" thickBot="1">
      <c r="A12" s="1815"/>
      <c r="B12" s="5614"/>
      <c r="C12" s="5615"/>
      <c r="D12" s="3241"/>
      <c r="E12" s="3242"/>
      <c r="F12" s="3243" t="s">
        <v>57</v>
      </c>
      <c r="G12" s="3243" t="s">
        <v>58</v>
      </c>
      <c r="H12" s="1817"/>
      <c r="I12" s="3244" t="s">
        <v>59</v>
      </c>
      <c r="J12" s="3245" t="s">
        <v>60</v>
      </c>
      <c r="K12" s="3245" t="s">
        <v>61</v>
      </c>
      <c r="L12" s="3245" t="s">
        <v>62</v>
      </c>
      <c r="M12" s="1817"/>
      <c r="N12" s="3246"/>
      <c r="O12" s="3247"/>
      <c r="P12" s="3248"/>
      <c r="Q12" s="3244" t="s">
        <v>59</v>
      </c>
      <c r="R12" s="3245" t="s">
        <v>60</v>
      </c>
      <c r="S12" s="3245" t="s">
        <v>61</v>
      </c>
      <c r="T12" s="3245" t="s">
        <v>62</v>
      </c>
      <c r="U12" s="1807"/>
      <c r="V12" s="1815"/>
      <c r="W12" s="1816"/>
      <c r="X12" s="1816"/>
      <c r="Y12" s="1816"/>
      <c r="Z12" s="1817"/>
      <c r="AA12" s="3244" t="s">
        <v>59</v>
      </c>
      <c r="AB12" s="3245" t="s">
        <v>60</v>
      </c>
      <c r="AC12" s="3245" t="s">
        <v>61</v>
      </c>
      <c r="AD12" s="3249" t="s">
        <v>62</v>
      </c>
      <c r="AE12" s="1807"/>
      <c r="AF12" s="1815"/>
      <c r="AG12" s="1816"/>
      <c r="AH12" s="1924"/>
      <c r="AI12" s="1816"/>
      <c r="AJ12" s="1817"/>
      <c r="AK12" s="3244" t="s">
        <v>59</v>
      </c>
      <c r="AL12" s="3245" t="s">
        <v>60</v>
      </c>
      <c r="AM12" s="3245" t="s">
        <v>61</v>
      </c>
      <c r="AN12" s="3249" t="s">
        <v>62</v>
      </c>
      <c r="AO12" s="1807"/>
      <c r="AP12" s="1815"/>
      <c r="AQ12" s="1817"/>
      <c r="AR12" s="1808"/>
      <c r="AS12" s="3246" t="s">
        <v>59</v>
      </c>
      <c r="AT12" s="3240" t="s">
        <v>60</v>
      </c>
      <c r="AU12" s="3240" t="s">
        <v>61</v>
      </c>
      <c r="AV12" s="3243" t="s">
        <v>62</v>
      </c>
      <c r="AW12" s="3240" t="s">
        <v>59</v>
      </c>
      <c r="AX12" s="3240" t="s">
        <v>60</v>
      </c>
      <c r="AY12" s="3240" t="s">
        <v>61</v>
      </c>
      <c r="AZ12" s="3240" t="s">
        <v>62</v>
      </c>
      <c r="BA12" s="3240" t="s">
        <v>59</v>
      </c>
      <c r="BB12" s="3240" t="s">
        <v>60</v>
      </c>
      <c r="BC12" s="3240" t="s">
        <v>61</v>
      </c>
      <c r="BD12" s="3240" t="s">
        <v>62</v>
      </c>
      <c r="BE12" s="1816"/>
      <c r="BF12" s="1816"/>
      <c r="BG12" s="3240" t="s">
        <v>59</v>
      </c>
      <c r="BH12" s="3240" t="s">
        <v>60</v>
      </c>
      <c r="BI12" s="3240" t="s">
        <v>61</v>
      </c>
      <c r="BJ12" s="3240" t="s">
        <v>62</v>
      </c>
      <c r="BK12" s="3240" t="s">
        <v>59</v>
      </c>
      <c r="BL12" s="3240" t="s">
        <v>60</v>
      </c>
      <c r="BM12" s="3240" t="s">
        <v>61</v>
      </c>
      <c r="BN12" s="3240" t="s">
        <v>62</v>
      </c>
      <c r="BO12" s="3247" t="s">
        <v>59</v>
      </c>
      <c r="BP12" s="3247" t="s">
        <v>60</v>
      </c>
      <c r="BQ12" s="3247" t="s">
        <v>61</v>
      </c>
      <c r="BR12" s="3247" t="s">
        <v>62</v>
      </c>
      <c r="BS12" s="3247" t="s">
        <v>59</v>
      </c>
      <c r="BT12" s="3247" t="s">
        <v>60</v>
      </c>
      <c r="BU12" s="3247" t="s">
        <v>61</v>
      </c>
      <c r="BV12" s="3247" t="s">
        <v>62</v>
      </c>
      <c r="BW12" s="3243" t="s">
        <v>59</v>
      </c>
      <c r="BX12" s="3243" t="s">
        <v>60</v>
      </c>
      <c r="BY12" s="3243" t="s">
        <v>61</v>
      </c>
      <c r="BZ12" s="3243" t="s">
        <v>62</v>
      </c>
      <c r="CA12" s="3110" t="s">
        <v>63</v>
      </c>
      <c r="CB12" s="1810"/>
      <c r="CC12" s="1826" t="s">
        <v>59</v>
      </c>
      <c r="CD12" s="3112" t="s">
        <v>60</v>
      </c>
      <c r="CE12" s="3112" t="s">
        <v>61</v>
      </c>
      <c r="CF12" s="3112" t="s">
        <v>62</v>
      </c>
      <c r="CG12" s="3238" t="s">
        <v>63</v>
      </c>
      <c r="CH12" s="1810"/>
      <c r="CI12" s="1810"/>
      <c r="CJ12" s="1810"/>
      <c r="CK12" s="1810"/>
      <c r="CL12" s="1810"/>
      <c r="CM12" s="1810"/>
      <c r="CN12" s="1810"/>
      <c r="CO12" s="1810"/>
      <c r="CP12" s="1810"/>
      <c r="CQ12" s="1810"/>
      <c r="CR12" s="1810"/>
      <c r="CS12" s="1810"/>
      <c r="CT12" s="1810"/>
    </row>
    <row r="13" spans="1:98" ht="37.200000000000003" customHeight="1" thickBot="1">
      <c r="A13" s="1829">
        <v>1</v>
      </c>
      <c r="B13" s="4342" t="s">
        <v>2058</v>
      </c>
      <c r="C13" s="4343"/>
      <c r="D13" s="1871"/>
      <c r="E13" s="2399"/>
      <c r="F13" s="1833" t="s">
        <v>438</v>
      </c>
      <c r="G13" s="1834">
        <v>5640</v>
      </c>
      <c r="H13" s="1847" t="s">
        <v>577</v>
      </c>
      <c r="I13" s="3250" t="s">
        <v>280</v>
      </c>
      <c r="J13" s="3250" t="s">
        <v>280</v>
      </c>
      <c r="K13" s="3251"/>
      <c r="L13" s="3251"/>
      <c r="M13" s="3252"/>
      <c r="N13" s="1839">
        <v>560000000</v>
      </c>
      <c r="O13" s="2378" t="s">
        <v>2059</v>
      </c>
      <c r="P13" s="2848">
        <v>560000000</v>
      </c>
      <c r="Q13" s="3253">
        <v>0</v>
      </c>
      <c r="R13" s="3254">
        <v>0</v>
      </c>
      <c r="S13" s="3254"/>
      <c r="T13" s="3255"/>
      <c r="U13" s="1845"/>
      <c r="V13" s="2241">
        <v>1</v>
      </c>
      <c r="W13" s="1833" t="s">
        <v>2060</v>
      </c>
      <c r="X13" s="2551">
        <v>45717</v>
      </c>
      <c r="Y13" s="2551">
        <v>46022</v>
      </c>
      <c r="Z13" s="2931" t="s">
        <v>2061</v>
      </c>
      <c r="AA13" s="3256">
        <v>0</v>
      </c>
      <c r="AB13" s="3256">
        <v>0</v>
      </c>
      <c r="AC13" s="3257"/>
      <c r="AD13" s="3258"/>
      <c r="AE13" s="1845"/>
      <c r="AF13" s="3259" t="s">
        <v>2062</v>
      </c>
      <c r="AG13" s="1852" t="s">
        <v>2063</v>
      </c>
      <c r="AH13" s="3260" t="s">
        <v>2064</v>
      </c>
      <c r="AI13" s="1783" t="s">
        <v>73</v>
      </c>
      <c r="AJ13" s="3261">
        <v>12500</v>
      </c>
      <c r="AK13" s="3262">
        <v>0</v>
      </c>
      <c r="AL13" s="3263">
        <v>0</v>
      </c>
      <c r="AM13" s="3263"/>
      <c r="AN13" s="3264"/>
      <c r="AO13" s="1783"/>
      <c r="AP13" s="1857" t="s">
        <v>320</v>
      </c>
      <c r="AQ13" s="1858" t="s">
        <v>356</v>
      </c>
      <c r="AR13" s="1859"/>
      <c r="AS13" s="1860">
        <f t="shared" ref="AS13:AS241" si="0">+I13/G13</f>
        <v>0</v>
      </c>
      <c r="AT13" s="1861">
        <f t="shared" ref="AT13:AT241" si="1">+J13/G13</f>
        <v>0</v>
      </c>
      <c r="AU13" s="1861">
        <f t="shared" ref="AU13:AU241" si="2">+K13/G13</f>
        <v>0</v>
      </c>
      <c r="AV13" s="1861">
        <f t="shared" ref="AV13:AV241" si="3">+L13/G13</f>
        <v>0</v>
      </c>
      <c r="AW13" s="1862">
        <f t="shared" ref="AW13:AW241" si="4">+AA13/COUNTIF(W13,"*")</f>
        <v>0</v>
      </c>
      <c r="AX13" s="1862">
        <f t="shared" ref="AX13:AX241" si="5">+AB13/COUNTIF(W13,"*")</f>
        <v>0</v>
      </c>
      <c r="AY13" s="1862">
        <f t="shared" ref="AY13:AY241" si="6">+AC13/COUNTIF(W13,"*")</f>
        <v>0</v>
      </c>
      <c r="AZ13" s="1862" t="e">
        <f t="shared" ref="AZ13:AZ241" si="7">+AD13/COUNTIF(AD13,"*")</f>
        <v>#DIV/0!</v>
      </c>
      <c r="BA13" s="1863">
        <f t="shared" ref="BA13:BA241" si="8">+AK13/AJ13</f>
        <v>0</v>
      </c>
      <c r="BB13" s="1863">
        <f t="shared" ref="BB13:BB241" si="9">+AL13/AJ13</f>
        <v>0</v>
      </c>
      <c r="BC13" s="1863">
        <f t="shared" ref="BC13:BC241" si="10">+AM13/AJ13</f>
        <v>0</v>
      </c>
      <c r="BD13" s="1863">
        <f t="shared" ref="BD13:BD241" si="11">+AN13/AJ13</f>
        <v>0</v>
      </c>
      <c r="BE13" s="1864">
        <v>0.2</v>
      </c>
      <c r="BF13" s="1864">
        <v>0.8</v>
      </c>
      <c r="BG13" s="1863">
        <f t="shared" ref="BG13:BG241" si="12">+AW13*BE13</f>
        <v>0</v>
      </c>
      <c r="BH13" s="1863">
        <f t="shared" ref="BH13:BH241" si="13">+AX13*BE13</f>
        <v>0</v>
      </c>
      <c r="BI13" s="1863">
        <f t="shared" ref="BI13:BI241" si="14">+AY13*BE13</f>
        <v>0</v>
      </c>
      <c r="BJ13" s="1863" t="e">
        <f t="shared" ref="BJ13:BK19" si="15">+AZ13*BE13</f>
        <v>#DIV/0!</v>
      </c>
      <c r="BK13" s="1863">
        <f t="shared" si="15"/>
        <v>0</v>
      </c>
      <c r="BL13" s="1863">
        <f t="shared" ref="BL13:BL241" si="16">+BB13*BF13</f>
        <v>0</v>
      </c>
      <c r="BM13" s="1863">
        <f t="shared" ref="BM13:BM241" si="17">+BC13*BF13</f>
        <v>0</v>
      </c>
      <c r="BN13" s="1863">
        <f t="shared" ref="BN13:BN241" si="18">+BD13*BF13</f>
        <v>0</v>
      </c>
      <c r="BO13" s="1863">
        <f t="shared" ref="BO13:BR19" si="19">+BG13+BK13</f>
        <v>0</v>
      </c>
      <c r="BP13" s="1863">
        <f t="shared" si="19"/>
        <v>0</v>
      </c>
      <c r="BQ13" s="1863">
        <f t="shared" si="19"/>
        <v>0</v>
      </c>
      <c r="BR13" s="1863" t="e">
        <f t="shared" si="19"/>
        <v>#DIV/0!</v>
      </c>
      <c r="BS13" s="2570">
        <f>AVERAGEIF(BO13:BO25,"&lt;&gt;#¡DIV/0!")</f>
        <v>2.9629629629629631E-2</v>
      </c>
      <c r="BT13" s="2570">
        <f>AVERAGEIF(BP13:BP25,"&lt;&gt;#¡DIV/0!")</f>
        <v>0</v>
      </c>
      <c r="BU13" s="2570">
        <f>AVERAGEIF(BQ13:BQ25,"&lt;&gt;#¡DIV/0!")</f>
        <v>0</v>
      </c>
      <c r="BV13" s="2570" t="e">
        <f>AVERAGEIF(BR13:BR25,"&lt;&gt;#¡DIV/0!")</f>
        <v>#DIV/0!</v>
      </c>
      <c r="BW13" s="2570">
        <f>+C13*BS13</f>
        <v>0</v>
      </c>
      <c r="BX13" s="2570">
        <f>+C13*BT13</f>
        <v>0</v>
      </c>
      <c r="BY13" s="2570">
        <f>+C13*BU13</f>
        <v>0</v>
      </c>
      <c r="BZ13" s="2570" t="e">
        <f>+C13*BV13</f>
        <v>#DIV/0!</v>
      </c>
      <c r="CA13" s="3265" t="e">
        <f>SUM(BW13:BZ25)</f>
        <v>#DIV/0!</v>
      </c>
      <c r="CB13" s="1783"/>
      <c r="CC13" s="3266">
        <f t="shared" ref="CC13:CF13" si="20">+Q13/$N$13</f>
        <v>0</v>
      </c>
      <c r="CD13" s="3116">
        <f t="shared" si="20"/>
        <v>0</v>
      </c>
      <c r="CE13" s="3116">
        <f t="shared" si="20"/>
        <v>0</v>
      </c>
      <c r="CF13" s="3116">
        <f t="shared" si="20"/>
        <v>0</v>
      </c>
      <c r="CG13" s="3265">
        <f>AVERAGE(CC13:CF25)</f>
        <v>0</v>
      </c>
      <c r="CH13" s="1783"/>
      <c r="CI13" s="1783"/>
      <c r="CJ13" s="1783"/>
      <c r="CK13" s="1783"/>
      <c r="CL13" s="1783"/>
      <c r="CM13" s="1783"/>
      <c r="CN13" s="1783"/>
      <c r="CO13" s="1783"/>
      <c r="CP13" s="1783"/>
      <c r="CQ13" s="1783"/>
      <c r="CR13" s="1783"/>
      <c r="CS13" s="1783"/>
      <c r="CT13" s="1783"/>
    </row>
    <row r="14" spans="1:98" ht="14.25" customHeight="1" thickBot="1">
      <c r="A14" s="2068"/>
      <c r="B14" s="4344"/>
      <c r="C14" s="4345"/>
      <c r="D14" s="2113"/>
      <c r="E14" s="2048"/>
      <c r="F14" s="1891" t="s">
        <v>2065</v>
      </c>
      <c r="G14" s="3267">
        <v>6360</v>
      </c>
      <c r="H14" s="2257"/>
      <c r="I14" s="3250" t="s">
        <v>280</v>
      </c>
      <c r="J14" s="3250" t="s">
        <v>280</v>
      </c>
      <c r="K14" s="3268"/>
      <c r="L14" s="3268"/>
      <c r="M14" s="2257"/>
      <c r="N14" s="1685"/>
      <c r="O14" s="1898"/>
      <c r="P14" s="1918"/>
      <c r="Q14" s="3269"/>
      <c r="R14" s="3270"/>
      <c r="S14" s="3270"/>
      <c r="T14" s="3271"/>
      <c r="U14" s="1845"/>
      <c r="V14" s="2234">
        <v>2</v>
      </c>
      <c r="W14" s="1891" t="s">
        <v>2066</v>
      </c>
      <c r="X14" s="2551">
        <v>45717</v>
      </c>
      <c r="Y14" s="2551">
        <v>46022</v>
      </c>
      <c r="Z14" s="2931" t="s">
        <v>2061</v>
      </c>
      <c r="AA14" s="3256">
        <v>0</v>
      </c>
      <c r="AB14" s="3256">
        <v>0</v>
      </c>
      <c r="AC14" s="3272"/>
      <c r="AD14" s="3273"/>
      <c r="AE14" s="1845"/>
      <c r="AF14" s="1932" t="s">
        <v>2067</v>
      </c>
      <c r="AG14" s="1934" t="s">
        <v>2068</v>
      </c>
      <c r="AH14" s="1934" t="s">
        <v>2069</v>
      </c>
      <c r="AI14" s="1783" t="s">
        <v>73</v>
      </c>
      <c r="AJ14" s="3274">
        <v>54</v>
      </c>
      <c r="AK14" s="3275">
        <v>4</v>
      </c>
      <c r="AL14" s="3276">
        <v>0</v>
      </c>
      <c r="AM14" s="3276"/>
      <c r="AN14" s="3277"/>
      <c r="AO14" s="1783"/>
      <c r="AP14" s="1917"/>
      <c r="AQ14" s="1918"/>
      <c r="AR14" s="1859"/>
      <c r="AS14" s="1919">
        <f t="shared" si="0"/>
        <v>0</v>
      </c>
      <c r="AT14" s="1920">
        <f t="shared" si="1"/>
        <v>0</v>
      </c>
      <c r="AU14" s="1920">
        <f t="shared" si="2"/>
        <v>0</v>
      </c>
      <c r="AV14" s="1920">
        <f t="shared" si="3"/>
        <v>0</v>
      </c>
      <c r="AW14" s="1922">
        <f t="shared" si="4"/>
        <v>0</v>
      </c>
      <c r="AX14" s="1922">
        <f t="shared" si="5"/>
        <v>0</v>
      </c>
      <c r="AY14" s="1922">
        <f t="shared" si="6"/>
        <v>0</v>
      </c>
      <c r="AZ14" s="1922" t="e">
        <f t="shared" si="7"/>
        <v>#DIV/0!</v>
      </c>
      <c r="BA14" s="1922">
        <f t="shared" si="8"/>
        <v>7.407407407407407E-2</v>
      </c>
      <c r="BB14" s="1922">
        <f t="shared" si="9"/>
        <v>0</v>
      </c>
      <c r="BC14" s="1922">
        <f t="shared" si="10"/>
        <v>0</v>
      </c>
      <c r="BD14" s="1922">
        <f t="shared" si="11"/>
        <v>0</v>
      </c>
      <c r="BE14" s="1923">
        <v>0.2</v>
      </c>
      <c r="BF14" s="1923">
        <v>0.8</v>
      </c>
      <c r="BG14" s="1922">
        <f t="shared" si="12"/>
        <v>0</v>
      </c>
      <c r="BH14" s="1922">
        <f t="shared" si="13"/>
        <v>0</v>
      </c>
      <c r="BI14" s="1922">
        <f t="shared" si="14"/>
        <v>0</v>
      </c>
      <c r="BJ14" s="1922" t="e">
        <f t="shared" si="15"/>
        <v>#DIV/0!</v>
      </c>
      <c r="BK14" s="1922">
        <f t="shared" si="15"/>
        <v>5.9259259259259262E-2</v>
      </c>
      <c r="BL14" s="1922">
        <f t="shared" si="16"/>
        <v>0</v>
      </c>
      <c r="BM14" s="1922">
        <f t="shared" si="17"/>
        <v>0</v>
      </c>
      <c r="BN14" s="1922">
        <f t="shared" si="18"/>
        <v>0</v>
      </c>
      <c r="BO14" s="1922">
        <f t="shared" si="19"/>
        <v>5.9259259259259262E-2</v>
      </c>
      <c r="BP14" s="1922">
        <f t="shared" si="19"/>
        <v>0</v>
      </c>
      <c r="BQ14" s="1922">
        <f t="shared" si="19"/>
        <v>0</v>
      </c>
      <c r="BR14" s="1922" t="e">
        <f t="shared" si="19"/>
        <v>#DIV/0!</v>
      </c>
      <c r="BS14" s="1924"/>
      <c r="BT14" s="1924"/>
      <c r="BU14" s="1924"/>
      <c r="BV14" s="1924"/>
      <c r="BW14" s="1924"/>
      <c r="BX14" s="1924"/>
      <c r="BY14" s="1924"/>
      <c r="BZ14" s="1924"/>
      <c r="CA14" s="1925"/>
      <c r="CB14" s="1783"/>
      <c r="CC14" s="3278"/>
      <c r="CD14" s="1999"/>
      <c r="CE14" s="1999"/>
      <c r="CF14" s="1999"/>
      <c r="CG14" s="3279"/>
      <c r="CH14" s="1783"/>
      <c r="CI14" s="1783"/>
      <c r="CJ14" s="1783"/>
      <c r="CK14" s="1783"/>
      <c r="CL14" s="1783"/>
      <c r="CM14" s="1783"/>
      <c r="CN14" s="1783"/>
      <c r="CO14" s="1783"/>
      <c r="CP14" s="1783"/>
      <c r="CQ14" s="1783"/>
      <c r="CR14" s="1783"/>
      <c r="CS14" s="1783"/>
      <c r="CT14" s="1783"/>
    </row>
    <row r="15" spans="1:98" ht="14.25" customHeight="1" thickBot="1">
      <c r="A15" s="2068"/>
      <c r="B15" s="4344"/>
      <c r="C15" s="4345"/>
      <c r="D15" s="2113"/>
      <c r="E15" s="2048"/>
      <c r="F15" s="1891" t="s">
        <v>2070</v>
      </c>
      <c r="G15" s="3267" t="s">
        <v>151</v>
      </c>
      <c r="H15" s="2257"/>
      <c r="I15" s="3250" t="s">
        <v>280</v>
      </c>
      <c r="J15" s="3250" t="s">
        <v>280</v>
      </c>
      <c r="K15" s="3268"/>
      <c r="L15" s="3268"/>
      <c r="M15" s="2257"/>
      <c r="N15" s="1685"/>
      <c r="O15" s="1898"/>
      <c r="P15" s="1918"/>
      <c r="Q15" s="3269"/>
      <c r="R15" s="3270"/>
      <c r="S15" s="3270"/>
      <c r="T15" s="3271"/>
      <c r="U15" s="1845"/>
      <c r="V15" s="2234">
        <v>3</v>
      </c>
      <c r="W15" s="1891" t="s">
        <v>2071</v>
      </c>
      <c r="X15" s="2551">
        <v>45672</v>
      </c>
      <c r="Y15" s="2551">
        <v>46022</v>
      </c>
      <c r="Z15" s="2931" t="s">
        <v>2061</v>
      </c>
      <c r="AA15" s="3256">
        <v>0</v>
      </c>
      <c r="AB15" s="3256">
        <v>0</v>
      </c>
      <c r="AC15" s="3272"/>
      <c r="AD15" s="3273"/>
      <c r="AE15" s="1845"/>
      <c r="AF15" s="1932"/>
      <c r="AG15" s="2232"/>
      <c r="AH15" s="2232"/>
      <c r="AI15" s="2232"/>
      <c r="AJ15" s="1935"/>
      <c r="AK15" s="3275"/>
      <c r="AL15" s="3276"/>
      <c r="AM15" s="3276"/>
      <c r="AN15" s="3277"/>
      <c r="AO15" s="1783"/>
      <c r="AP15" s="1917"/>
      <c r="AQ15" s="1918"/>
      <c r="AR15" s="1859"/>
      <c r="AS15" s="1919" t="e">
        <f>+I15/G15</f>
        <v>#VALUE!</v>
      </c>
      <c r="AT15" s="1920" t="e">
        <f>+J15/G15</f>
        <v>#VALUE!</v>
      </c>
      <c r="AU15" s="1920" t="e">
        <f>+K15/G15</f>
        <v>#VALUE!</v>
      </c>
      <c r="AV15" s="1920" t="e">
        <f>+L15/G15</f>
        <v>#VALUE!</v>
      </c>
      <c r="AW15" s="1922">
        <f t="shared" si="4"/>
        <v>0</v>
      </c>
      <c r="AX15" s="1922">
        <f t="shared" si="5"/>
        <v>0</v>
      </c>
      <c r="AY15" s="1922">
        <f t="shared" si="6"/>
        <v>0</v>
      </c>
      <c r="AZ15" s="1922" t="e">
        <f t="shared" si="7"/>
        <v>#DIV/0!</v>
      </c>
      <c r="BA15" s="1922" t="e">
        <f t="shared" si="8"/>
        <v>#DIV/0!</v>
      </c>
      <c r="BB15" s="1922" t="e">
        <f t="shared" si="9"/>
        <v>#DIV/0!</v>
      </c>
      <c r="BC15" s="1922" t="e">
        <f t="shared" si="10"/>
        <v>#DIV/0!</v>
      </c>
      <c r="BD15" s="1922" t="e">
        <f t="shared" si="11"/>
        <v>#DIV/0!</v>
      </c>
      <c r="BE15" s="1923">
        <v>0.2</v>
      </c>
      <c r="BF15" s="1923">
        <v>0.8</v>
      </c>
      <c r="BG15" s="1922">
        <f t="shared" si="12"/>
        <v>0</v>
      </c>
      <c r="BH15" s="1922">
        <f t="shared" si="13"/>
        <v>0</v>
      </c>
      <c r="BI15" s="1922">
        <f t="shared" si="14"/>
        <v>0</v>
      </c>
      <c r="BJ15" s="1922" t="e">
        <f t="shared" si="15"/>
        <v>#DIV/0!</v>
      </c>
      <c r="BK15" s="1922" t="e">
        <f t="shared" si="15"/>
        <v>#DIV/0!</v>
      </c>
      <c r="BL15" s="1922" t="e">
        <f t="shared" si="16"/>
        <v>#DIV/0!</v>
      </c>
      <c r="BM15" s="1922" t="e">
        <f t="shared" si="17"/>
        <v>#DIV/0!</v>
      </c>
      <c r="BN15" s="1922" t="e">
        <f t="shared" si="18"/>
        <v>#DIV/0!</v>
      </c>
      <c r="BO15" s="1922" t="e">
        <f t="shared" si="19"/>
        <v>#DIV/0!</v>
      </c>
      <c r="BP15" s="1922" t="e">
        <f t="shared" si="19"/>
        <v>#DIV/0!</v>
      </c>
      <c r="BQ15" s="1922" t="e">
        <f t="shared" si="19"/>
        <v>#DIV/0!</v>
      </c>
      <c r="BR15" s="1922" t="e">
        <f t="shared" si="19"/>
        <v>#DIV/0!</v>
      </c>
      <c r="BS15" s="1924"/>
      <c r="BT15" s="1924"/>
      <c r="BU15" s="1924"/>
      <c r="BV15" s="1924"/>
      <c r="BW15" s="1924"/>
      <c r="BX15" s="1924"/>
      <c r="BY15" s="1924"/>
      <c r="BZ15" s="1924"/>
      <c r="CA15" s="1925"/>
      <c r="CB15" s="1783"/>
      <c r="CC15" s="3278"/>
      <c r="CD15" s="1999"/>
      <c r="CE15" s="1999"/>
      <c r="CF15" s="1999"/>
      <c r="CG15" s="3279"/>
      <c r="CH15" s="1783"/>
      <c r="CI15" s="1783"/>
      <c r="CJ15" s="1783"/>
      <c r="CK15" s="1783"/>
      <c r="CL15" s="1783"/>
      <c r="CM15" s="1783"/>
      <c r="CN15" s="1783"/>
      <c r="CO15" s="1783"/>
      <c r="CP15" s="1783"/>
      <c r="CQ15" s="1783"/>
      <c r="CR15" s="1783"/>
      <c r="CS15" s="1783"/>
      <c r="CT15" s="1783"/>
    </row>
    <row r="16" spans="1:98" ht="14.25" customHeight="1" thickBot="1">
      <c r="A16" s="2068"/>
      <c r="B16" s="4344"/>
      <c r="C16" s="4345"/>
      <c r="D16" s="2113"/>
      <c r="E16" s="2048"/>
      <c r="F16" s="2502" t="s">
        <v>2072</v>
      </c>
      <c r="G16" s="3267" t="s">
        <v>151</v>
      </c>
      <c r="H16" s="2257"/>
      <c r="I16" s="3250" t="s">
        <v>280</v>
      </c>
      <c r="J16" s="3250" t="s">
        <v>280</v>
      </c>
      <c r="K16" s="3268"/>
      <c r="L16" s="3268"/>
      <c r="M16" s="2257"/>
      <c r="N16" s="1685"/>
      <c r="O16" s="1898"/>
      <c r="P16" s="1918"/>
      <c r="Q16" s="3269"/>
      <c r="R16" s="3270"/>
      <c r="S16" s="3270"/>
      <c r="T16" s="3271"/>
      <c r="U16" s="1845"/>
      <c r="V16" s="2241">
        <v>4</v>
      </c>
      <c r="W16" s="1891" t="s">
        <v>1940</v>
      </c>
      <c r="X16" s="1905">
        <v>45689</v>
      </c>
      <c r="Y16" s="2551">
        <v>45713</v>
      </c>
      <c r="Z16" s="2931" t="s">
        <v>2061</v>
      </c>
      <c r="AA16" s="3256">
        <v>0</v>
      </c>
      <c r="AB16" s="3256">
        <v>0</v>
      </c>
      <c r="AC16" s="3272"/>
      <c r="AD16" s="3273"/>
      <c r="AE16" s="1845"/>
      <c r="AF16" s="1932"/>
      <c r="AG16" s="2232"/>
      <c r="AH16" s="2232"/>
      <c r="AI16" s="2232"/>
      <c r="AJ16" s="1935"/>
      <c r="AK16" s="3275"/>
      <c r="AL16" s="3276"/>
      <c r="AM16" s="3276"/>
      <c r="AN16" s="3277"/>
      <c r="AO16" s="1783"/>
      <c r="AP16" s="1917"/>
      <c r="AQ16" s="1918"/>
      <c r="AR16" s="1859"/>
      <c r="AS16" s="1919" t="e">
        <f>+I16/G16</f>
        <v>#VALUE!</v>
      </c>
      <c r="AT16" s="1920" t="e">
        <f>+J16/G16</f>
        <v>#VALUE!</v>
      </c>
      <c r="AU16" s="1920" t="e">
        <f>+K16/G16</f>
        <v>#VALUE!</v>
      </c>
      <c r="AV16" s="1920" t="e">
        <f>+L16/G16</f>
        <v>#VALUE!</v>
      </c>
      <c r="AW16" s="1922">
        <f t="shared" si="4"/>
        <v>0</v>
      </c>
      <c r="AX16" s="1922">
        <f t="shared" si="5"/>
        <v>0</v>
      </c>
      <c r="AY16" s="1922">
        <f t="shared" si="6"/>
        <v>0</v>
      </c>
      <c r="AZ16" s="1922" t="e">
        <f t="shared" si="7"/>
        <v>#DIV/0!</v>
      </c>
      <c r="BA16" s="1922" t="e">
        <f t="shared" si="8"/>
        <v>#DIV/0!</v>
      </c>
      <c r="BB16" s="1922" t="e">
        <f t="shared" si="9"/>
        <v>#DIV/0!</v>
      </c>
      <c r="BC16" s="1922" t="e">
        <f t="shared" si="10"/>
        <v>#DIV/0!</v>
      </c>
      <c r="BD16" s="1922" t="e">
        <f t="shared" si="11"/>
        <v>#DIV/0!</v>
      </c>
      <c r="BE16" s="1923">
        <v>0.2</v>
      </c>
      <c r="BF16" s="1923">
        <v>0.8</v>
      </c>
      <c r="BG16" s="1922">
        <f t="shared" si="12"/>
        <v>0</v>
      </c>
      <c r="BH16" s="1922">
        <f t="shared" si="13"/>
        <v>0</v>
      </c>
      <c r="BI16" s="1922">
        <f t="shared" si="14"/>
        <v>0</v>
      </c>
      <c r="BJ16" s="1922" t="e">
        <f t="shared" si="15"/>
        <v>#DIV/0!</v>
      </c>
      <c r="BK16" s="1922" t="e">
        <f t="shared" si="15"/>
        <v>#DIV/0!</v>
      </c>
      <c r="BL16" s="1922" t="e">
        <f t="shared" si="16"/>
        <v>#DIV/0!</v>
      </c>
      <c r="BM16" s="1922" t="e">
        <f t="shared" si="17"/>
        <v>#DIV/0!</v>
      </c>
      <c r="BN16" s="1922" t="e">
        <f t="shared" si="18"/>
        <v>#DIV/0!</v>
      </c>
      <c r="BO16" s="1922" t="e">
        <f t="shared" si="19"/>
        <v>#DIV/0!</v>
      </c>
      <c r="BP16" s="1922" t="e">
        <f t="shared" si="19"/>
        <v>#DIV/0!</v>
      </c>
      <c r="BQ16" s="1922" t="e">
        <f t="shared" si="19"/>
        <v>#DIV/0!</v>
      </c>
      <c r="BR16" s="1922" t="e">
        <f t="shared" si="19"/>
        <v>#DIV/0!</v>
      </c>
      <c r="BS16" s="1924"/>
      <c r="BT16" s="1924"/>
      <c r="BU16" s="1924"/>
      <c r="BV16" s="1924"/>
      <c r="BW16" s="1924"/>
      <c r="BX16" s="1924"/>
      <c r="BY16" s="1924"/>
      <c r="BZ16" s="1924"/>
      <c r="CA16" s="1925"/>
      <c r="CB16" s="1783"/>
      <c r="CC16" s="3278"/>
      <c r="CD16" s="1999"/>
      <c r="CE16" s="1999"/>
      <c r="CF16" s="1999"/>
      <c r="CG16" s="3279"/>
      <c r="CH16" s="1783"/>
      <c r="CI16" s="1783"/>
      <c r="CJ16" s="1783"/>
      <c r="CK16" s="1783"/>
      <c r="CL16" s="1783"/>
      <c r="CM16" s="1783"/>
      <c r="CN16" s="1783"/>
      <c r="CO16" s="1783"/>
      <c r="CP16" s="1783"/>
      <c r="CQ16" s="1783"/>
      <c r="CR16" s="1783"/>
      <c r="CS16" s="1783"/>
      <c r="CT16" s="1783"/>
    </row>
    <row r="17" spans="1:98" ht="14.25" customHeight="1" thickBot="1">
      <c r="A17" s="2068"/>
      <c r="B17" s="4344"/>
      <c r="C17" s="4345"/>
      <c r="D17" s="2113"/>
      <c r="E17" s="2048"/>
      <c r="F17" s="2502" t="s">
        <v>1318</v>
      </c>
      <c r="G17" s="3267">
        <v>4800</v>
      </c>
      <c r="H17" s="2257"/>
      <c r="I17" s="3250" t="s">
        <v>280</v>
      </c>
      <c r="J17" s="3250" t="s">
        <v>280</v>
      </c>
      <c r="K17" s="3268"/>
      <c r="L17" s="3268"/>
      <c r="M17" s="2257"/>
      <c r="N17" s="1685"/>
      <c r="O17" s="1898"/>
      <c r="P17" s="1918"/>
      <c r="Q17" s="3269"/>
      <c r="R17" s="3270"/>
      <c r="S17" s="3270"/>
      <c r="T17" s="3271"/>
      <c r="U17" s="1845"/>
      <c r="V17" s="2234">
        <v>5</v>
      </c>
      <c r="W17" s="1891" t="s">
        <v>2073</v>
      </c>
      <c r="X17" s="2551">
        <v>45717</v>
      </c>
      <c r="Y17" s="2551">
        <v>46022</v>
      </c>
      <c r="Z17" s="2931" t="s">
        <v>2061</v>
      </c>
      <c r="AA17" s="3256">
        <v>0</v>
      </c>
      <c r="AB17" s="3256">
        <v>0</v>
      </c>
      <c r="AC17" s="3272"/>
      <c r="AD17" s="3273"/>
      <c r="AE17" s="1845"/>
      <c r="AF17" s="1932"/>
      <c r="AG17" s="2232"/>
      <c r="AH17" s="2232"/>
      <c r="AI17" s="2232"/>
      <c r="AJ17" s="1935"/>
      <c r="AK17" s="3275"/>
      <c r="AL17" s="3276"/>
      <c r="AM17" s="3276"/>
      <c r="AN17" s="3277"/>
      <c r="AO17" s="1783"/>
      <c r="AP17" s="1917"/>
      <c r="AQ17" s="1918"/>
      <c r="AR17" s="1859"/>
      <c r="AS17" s="1919">
        <f>+I17/G17</f>
        <v>0</v>
      </c>
      <c r="AT17" s="1920">
        <f>+J17/G17</f>
        <v>0</v>
      </c>
      <c r="AU17" s="1920">
        <f>+K17/G17</f>
        <v>0</v>
      </c>
      <c r="AV17" s="1920">
        <f>+L17/G17</f>
        <v>0</v>
      </c>
      <c r="AW17" s="1922">
        <f t="shared" si="4"/>
        <v>0</v>
      </c>
      <c r="AX17" s="1922">
        <f t="shared" si="5"/>
        <v>0</v>
      </c>
      <c r="AY17" s="1922">
        <f t="shared" si="6"/>
        <v>0</v>
      </c>
      <c r="AZ17" s="1922" t="e">
        <f t="shared" si="7"/>
        <v>#DIV/0!</v>
      </c>
      <c r="BA17" s="1922" t="e">
        <f t="shared" si="8"/>
        <v>#DIV/0!</v>
      </c>
      <c r="BB17" s="1922" t="e">
        <f t="shared" si="9"/>
        <v>#DIV/0!</v>
      </c>
      <c r="BC17" s="1922" t="e">
        <f t="shared" si="10"/>
        <v>#DIV/0!</v>
      </c>
      <c r="BD17" s="1922" t="e">
        <f t="shared" si="11"/>
        <v>#DIV/0!</v>
      </c>
      <c r="BE17" s="1923">
        <v>0.2</v>
      </c>
      <c r="BF17" s="1923">
        <v>0.8</v>
      </c>
      <c r="BG17" s="1922">
        <f t="shared" si="12"/>
        <v>0</v>
      </c>
      <c r="BH17" s="1922">
        <f t="shared" si="13"/>
        <v>0</v>
      </c>
      <c r="BI17" s="1922">
        <f t="shared" si="14"/>
        <v>0</v>
      </c>
      <c r="BJ17" s="1922" t="e">
        <f t="shared" si="15"/>
        <v>#DIV/0!</v>
      </c>
      <c r="BK17" s="1922" t="e">
        <f t="shared" si="15"/>
        <v>#DIV/0!</v>
      </c>
      <c r="BL17" s="1922" t="e">
        <f t="shared" si="16"/>
        <v>#DIV/0!</v>
      </c>
      <c r="BM17" s="1922" t="e">
        <f t="shared" si="17"/>
        <v>#DIV/0!</v>
      </c>
      <c r="BN17" s="1922" t="e">
        <f t="shared" si="18"/>
        <v>#DIV/0!</v>
      </c>
      <c r="BO17" s="1922" t="e">
        <f t="shared" si="19"/>
        <v>#DIV/0!</v>
      </c>
      <c r="BP17" s="1922" t="e">
        <f t="shared" si="19"/>
        <v>#DIV/0!</v>
      </c>
      <c r="BQ17" s="1922" t="e">
        <f t="shared" si="19"/>
        <v>#DIV/0!</v>
      </c>
      <c r="BR17" s="1922" t="e">
        <f t="shared" si="19"/>
        <v>#DIV/0!</v>
      </c>
      <c r="BS17" s="1924"/>
      <c r="BT17" s="1924"/>
      <c r="BU17" s="1924"/>
      <c r="BV17" s="1924"/>
      <c r="BW17" s="1924"/>
      <c r="BX17" s="1924"/>
      <c r="BY17" s="1924"/>
      <c r="BZ17" s="1924"/>
      <c r="CA17" s="1925"/>
      <c r="CB17" s="1783"/>
      <c r="CC17" s="3278"/>
      <c r="CD17" s="1999"/>
      <c r="CE17" s="1999"/>
      <c r="CF17" s="1999"/>
      <c r="CG17" s="3279"/>
      <c r="CH17" s="1783"/>
      <c r="CI17" s="1783"/>
      <c r="CJ17" s="1783"/>
      <c r="CK17" s="1783"/>
      <c r="CL17" s="1783"/>
      <c r="CM17" s="1783"/>
      <c r="CN17" s="1783"/>
      <c r="CO17" s="1783"/>
      <c r="CP17" s="1783"/>
      <c r="CQ17" s="1783"/>
      <c r="CR17" s="1783"/>
      <c r="CS17" s="1783"/>
      <c r="CT17" s="1783"/>
    </row>
    <row r="18" spans="1:98" ht="14.25" customHeight="1" thickBot="1">
      <c r="A18" s="2068"/>
      <c r="B18" s="4344"/>
      <c r="C18" s="4345"/>
      <c r="D18" s="2113"/>
      <c r="E18" s="2048"/>
      <c r="F18" s="2502" t="s">
        <v>1316</v>
      </c>
      <c r="G18" s="3267">
        <v>7200</v>
      </c>
      <c r="H18" s="2257"/>
      <c r="I18" s="3250" t="s">
        <v>280</v>
      </c>
      <c r="J18" s="3250" t="s">
        <v>280</v>
      </c>
      <c r="K18" s="3268"/>
      <c r="L18" s="3268"/>
      <c r="M18" s="2257"/>
      <c r="N18" s="1685"/>
      <c r="O18" s="1898"/>
      <c r="P18" s="1918"/>
      <c r="Q18" s="3269"/>
      <c r="R18" s="3270"/>
      <c r="S18" s="3270"/>
      <c r="T18" s="3271"/>
      <c r="U18" s="1845"/>
      <c r="V18" s="2234">
        <v>6</v>
      </c>
      <c r="W18" s="1891" t="s">
        <v>2074</v>
      </c>
      <c r="X18" s="2551">
        <v>45748</v>
      </c>
      <c r="Y18" s="2551">
        <v>46022</v>
      </c>
      <c r="Z18" s="2931" t="s">
        <v>2061</v>
      </c>
      <c r="AA18" s="3256">
        <v>0</v>
      </c>
      <c r="AB18" s="3256">
        <v>0</v>
      </c>
      <c r="AC18" s="3272"/>
      <c r="AD18" s="3273"/>
      <c r="AE18" s="1845"/>
      <c r="AF18" s="1932"/>
      <c r="AG18" s="2232"/>
      <c r="AH18" s="2232"/>
      <c r="AI18" s="2232"/>
      <c r="AJ18" s="1935"/>
      <c r="AK18" s="3275"/>
      <c r="AL18" s="3276"/>
      <c r="AM18" s="3276"/>
      <c r="AN18" s="3277"/>
      <c r="AO18" s="1783"/>
      <c r="AP18" s="1917"/>
      <c r="AQ18" s="1918"/>
      <c r="AR18" s="1859"/>
      <c r="AS18" s="1919">
        <f>+I18/G18</f>
        <v>0</v>
      </c>
      <c r="AT18" s="1920">
        <f>+J18/G18</f>
        <v>0</v>
      </c>
      <c r="AU18" s="1920">
        <f>+K18/G18</f>
        <v>0</v>
      </c>
      <c r="AV18" s="1920">
        <f>+L18/G18</f>
        <v>0</v>
      </c>
      <c r="AW18" s="1922">
        <f t="shared" si="4"/>
        <v>0</v>
      </c>
      <c r="AX18" s="1922">
        <f t="shared" si="5"/>
        <v>0</v>
      </c>
      <c r="AY18" s="1922">
        <f t="shared" si="6"/>
        <v>0</v>
      </c>
      <c r="AZ18" s="1922" t="e">
        <f t="shared" si="7"/>
        <v>#DIV/0!</v>
      </c>
      <c r="BA18" s="1922" t="e">
        <f t="shared" si="8"/>
        <v>#DIV/0!</v>
      </c>
      <c r="BB18" s="1922" t="e">
        <f t="shared" si="9"/>
        <v>#DIV/0!</v>
      </c>
      <c r="BC18" s="1922" t="e">
        <f t="shared" si="10"/>
        <v>#DIV/0!</v>
      </c>
      <c r="BD18" s="1922" t="e">
        <f t="shared" si="11"/>
        <v>#DIV/0!</v>
      </c>
      <c r="BE18" s="1923">
        <v>0.2</v>
      </c>
      <c r="BF18" s="1923">
        <v>0.8</v>
      </c>
      <c r="BG18" s="1922">
        <f t="shared" si="12"/>
        <v>0</v>
      </c>
      <c r="BH18" s="1922">
        <f t="shared" si="13"/>
        <v>0</v>
      </c>
      <c r="BI18" s="1922">
        <f t="shared" si="14"/>
        <v>0</v>
      </c>
      <c r="BJ18" s="1922" t="e">
        <f t="shared" si="15"/>
        <v>#DIV/0!</v>
      </c>
      <c r="BK18" s="1922" t="e">
        <f t="shared" si="15"/>
        <v>#DIV/0!</v>
      </c>
      <c r="BL18" s="1922" t="e">
        <f t="shared" si="16"/>
        <v>#DIV/0!</v>
      </c>
      <c r="BM18" s="1922" t="e">
        <f t="shared" si="17"/>
        <v>#DIV/0!</v>
      </c>
      <c r="BN18" s="1922" t="e">
        <f t="shared" si="18"/>
        <v>#DIV/0!</v>
      </c>
      <c r="BO18" s="1922" t="e">
        <f t="shared" si="19"/>
        <v>#DIV/0!</v>
      </c>
      <c r="BP18" s="1922" t="e">
        <f t="shared" si="19"/>
        <v>#DIV/0!</v>
      </c>
      <c r="BQ18" s="1922" t="e">
        <f t="shared" si="19"/>
        <v>#DIV/0!</v>
      </c>
      <c r="BR18" s="1922" t="e">
        <f t="shared" si="19"/>
        <v>#DIV/0!</v>
      </c>
      <c r="BS18" s="1924"/>
      <c r="BT18" s="1924"/>
      <c r="BU18" s="1924"/>
      <c r="BV18" s="1924"/>
      <c r="BW18" s="1924"/>
      <c r="BX18" s="1924"/>
      <c r="BY18" s="1924"/>
      <c r="BZ18" s="1924"/>
      <c r="CA18" s="1925"/>
      <c r="CB18" s="1783"/>
      <c r="CC18" s="3278"/>
      <c r="CD18" s="1999"/>
      <c r="CE18" s="1999"/>
      <c r="CF18" s="1999"/>
      <c r="CG18" s="3279"/>
      <c r="CH18" s="1783"/>
      <c r="CI18" s="1783"/>
      <c r="CJ18" s="1783"/>
      <c r="CK18" s="1783"/>
      <c r="CL18" s="1783"/>
      <c r="CM18" s="1783"/>
      <c r="CN18" s="1783"/>
      <c r="CO18" s="1783"/>
      <c r="CP18" s="1783"/>
      <c r="CQ18" s="1783"/>
      <c r="CR18" s="1783"/>
      <c r="CS18" s="1783"/>
      <c r="CT18" s="1783"/>
    </row>
    <row r="19" spans="1:98" ht="14.25" customHeight="1" thickBot="1">
      <c r="A19" s="2068"/>
      <c r="B19" s="4344"/>
      <c r="C19" s="4345"/>
      <c r="D19" s="2113"/>
      <c r="E19" s="2048"/>
      <c r="F19" s="2502" t="s">
        <v>2075</v>
      </c>
      <c r="G19" s="3267">
        <v>1200</v>
      </c>
      <c r="H19" s="2257"/>
      <c r="I19" s="3250" t="s">
        <v>280</v>
      </c>
      <c r="J19" s="3250" t="s">
        <v>280</v>
      </c>
      <c r="K19" s="3268"/>
      <c r="L19" s="3268"/>
      <c r="M19" s="2257"/>
      <c r="N19" s="1685"/>
      <c r="O19" s="1898"/>
      <c r="P19" s="1918"/>
      <c r="Q19" s="3269"/>
      <c r="R19" s="3270"/>
      <c r="S19" s="3270"/>
      <c r="T19" s="3271"/>
      <c r="U19" s="1845"/>
      <c r="V19" s="2241">
        <v>7</v>
      </c>
      <c r="W19" s="1891" t="s">
        <v>2076</v>
      </c>
      <c r="X19" s="2551">
        <v>45748</v>
      </c>
      <c r="Y19" s="2551">
        <v>46022</v>
      </c>
      <c r="Z19" s="2931" t="s">
        <v>2061</v>
      </c>
      <c r="AA19" s="3256">
        <v>0</v>
      </c>
      <c r="AB19" s="3256">
        <v>0</v>
      </c>
      <c r="AC19" s="3272"/>
      <c r="AD19" s="3273"/>
      <c r="AE19" s="1845"/>
      <c r="AF19" s="1932"/>
      <c r="AG19" s="2232"/>
      <c r="AH19" s="2232"/>
      <c r="AI19" s="2232"/>
      <c r="AJ19" s="1935"/>
      <c r="AK19" s="3275"/>
      <c r="AL19" s="3276"/>
      <c r="AM19" s="3276"/>
      <c r="AN19" s="3277"/>
      <c r="AO19" s="1783"/>
      <c r="AP19" s="1917"/>
      <c r="AQ19" s="1918"/>
      <c r="AR19" s="1859"/>
      <c r="AS19" s="1919">
        <f>+I19/G19</f>
        <v>0</v>
      </c>
      <c r="AT19" s="1920">
        <f>+J19/G19</f>
        <v>0</v>
      </c>
      <c r="AU19" s="1920">
        <f>+K19/G19</f>
        <v>0</v>
      </c>
      <c r="AV19" s="1920">
        <f>+L19/G19</f>
        <v>0</v>
      </c>
      <c r="AW19" s="1922">
        <f t="shared" si="4"/>
        <v>0</v>
      </c>
      <c r="AX19" s="1922">
        <f t="shared" si="5"/>
        <v>0</v>
      </c>
      <c r="AY19" s="1922">
        <f t="shared" si="6"/>
        <v>0</v>
      </c>
      <c r="AZ19" s="1922" t="e">
        <f t="shared" si="7"/>
        <v>#DIV/0!</v>
      </c>
      <c r="BA19" s="1922" t="e">
        <f t="shared" si="8"/>
        <v>#DIV/0!</v>
      </c>
      <c r="BB19" s="1922" t="e">
        <f t="shared" si="9"/>
        <v>#DIV/0!</v>
      </c>
      <c r="BC19" s="1922" t="e">
        <f t="shared" si="10"/>
        <v>#DIV/0!</v>
      </c>
      <c r="BD19" s="1922" t="e">
        <f t="shared" si="11"/>
        <v>#DIV/0!</v>
      </c>
      <c r="BE19" s="1923">
        <v>0.2</v>
      </c>
      <c r="BF19" s="1923">
        <v>0.8</v>
      </c>
      <c r="BG19" s="1922">
        <f t="shared" si="12"/>
        <v>0</v>
      </c>
      <c r="BH19" s="1922">
        <f t="shared" si="13"/>
        <v>0</v>
      </c>
      <c r="BI19" s="1922">
        <f t="shared" si="14"/>
        <v>0</v>
      </c>
      <c r="BJ19" s="1922" t="e">
        <f t="shared" si="15"/>
        <v>#DIV/0!</v>
      </c>
      <c r="BK19" s="1922" t="e">
        <f t="shared" si="15"/>
        <v>#DIV/0!</v>
      </c>
      <c r="BL19" s="1922" t="e">
        <f t="shared" si="16"/>
        <v>#DIV/0!</v>
      </c>
      <c r="BM19" s="1922" t="e">
        <f t="shared" si="17"/>
        <v>#DIV/0!</v>
      </c>
      <c r="BN19" s="1922" t="e">
        <f t="shared" si="18"/>
        <v>#DIV/0!</v>
      </c>
      <c r="BO19" s="1922" t="e">
        <f t="shared" si="19"/>
        <v>#DIV/0!</v>
      </c>
      <c r="BP19" s="1922" t="e">
        <f t="shared" si="19"/>
        <v>#DIV/0!</v>
      </c>
      <c r="BQ19" s="1922" t="e">
        <f t="shared" si="19"/>
        <v>#DIV/0!</v>
      </c>
      <c r="BR19" s="1922" t="e">
        <f t="shared" si="19"/>
        <v>#DIV/0!</v>
      </c>
      <c r="BS19" s="1924"/>
      <c r="BT19" s="1924"/>
      <c r="BU19" s="1924"/>
      <c r="BV19" s="1924"/>
      <c r="BW19" s="1924"/>
      <c r="BX19" s="1924"/>
      <c r="BY19" s="1924"/>
      <c r="BZ19" s="1924"/>
      <c r="CA19" s="1925"/>
      <c r="CB19" s="1783"/>
      <c r="CC19" s="3278"/>
      <c r="CD19" s="1999"/>
      <c r="CE19" s="1999"/>
      <c r="CF19" s="1999"/>
      <c r="CG19" s="3279"/>
      <c r="CH19" s="1783"/>
      <c r="CI19" s="1783"/>
      <c r="CJ19" s="1783"/>
      <c r="CK19" s="1783"/>
      <c r="CL19" s="1783"/>
      <c r="CM19" s="1783"/>
      <c r="CN19" s="1783"/>
      <c r="CO19" s="1783"/>
      <c r="CP19" s="1783"/>
      <c r="CQ19" s="1783"/>
      <c r="CR19" s="1783"/>
      <c r="CS19" s="1783"/>
      <c r="CT19" s="1783"/>
    </row>
    <row r="20" spans="1:98" ht="14.25" customHeight="1" thickBot="1">
      <c r="A20" s="2068"/>
      <c r="B20" s="4344"/>
      <c r="C20" s="4345"/>
      <c r="D20" s="2113"/>
      <c r="E20" s="2048"/>
      <c r="F20" s="2502" t="s">
        <v>223</v>
      </c>
      <c r="G20" s="3267">
        <v>600</v>
      </c>
      <c r="H20" s="2257"/>
      <c r="I20" s="3250" t="s">
        <v>280</v>
      </c>
      <c r="J20" s="3250" t="s">
        <v>280</v>
      </c>
      <c r="K20" s="3268"/>
      <c r="L20" s="3268"/>
      <c r="M20" s="2257"/>
      <c r="N20" s="1685"/>
      <c r="O20" s="1898"/>
      <c r="P20" s="1918"/>
      <c r="Q20" s="3269"/>
      <c r="R20" s="3270"/>
      <c r="S20" s="3270"/>
      <c r="T20" s="3271"/>
      <c r="U20" s="1845"/>
      <c r="V20" s="2234">
        <v>8</v>
      </c>
      <c r="W20" s="1891" t="s">
        <v>2077</v>
      </c>
      <c r="X20" s="2551">
        <v>45748</v>
      </c>
      <c r="Y20" s="2551">
        <v>46022</v>
      </c>
      <c r="Z20" s="2931" t="s">
        <v>2061</v>
      </c>
      <c r="AA20" s="3256">
        <v>0</v>
      </c>
      <c r="AB20" s="3256">
        <v>0</v>
      </c>
      <c r="AC20" s="3272"/>
      <c r="AD20" s="3273"/>
      <c r="AE20" s="1845"/>
      <c r="AF20" s="1932"/>
      <c r="AG20" s="2232"/>
      <c r="AH20" s="2232"/>
      <c r="AI20" s="2232"/>
      <c r="AJ20" s="1935"/>
      <c r="AK20" s="3275"/>
      <c r="AL20" s="3276"/>
      <c r="AM20" s="3276"/>
      <c r="AN20" s="3277"/>
      <c r="AO20" s="1783"/>
      <c r="AP20" s="1917"/>
      <c r="AQ20" s="1918"/>
      <c r="AR20" s="1859"/>
      <c r="AS20" s="1919"/>
      <c r="AT20" s="1920"/>
      <c r="AU20" s="1920"/>
      <c r="AV20" s="1920"/>
      <c r="AW20" s="1922"/>
      <c r="AX20" s="1922"/>
      <c r="AY20" s="1922"/>
      <c r="AZ20" s="1922"/>
      <c r="BA20" s="1922"/>
      <c r="BB20" s="1922"/>
      <c r="BC20" s="1922"/>
      <c r="BD20" s="1922"/>
      <c r="BE20" s="1923"/>
      <c r="BF20" s="1923"/>
      <c r="BG20" s="1922"/>
      <c r="BH20" s="1922"/>
      <c r="BI20" s="1922"/>
      <c r="BJ20" s="1922"/>
      <c r="BK20" s="1922"/>
      <c r="BL20" s="1922"/>
      <c r="BM20" s="1922"/>
      <c r="BN20" s="1922"/>
      <c r="BO20" s="1922"/>
      <c r="BP20" s="1922"/>
      <c r="BQ20" s="1922"/>
      <c r="BR20" s="1922"/>
      <c r="BS20" s="1924"/>
      <c r="BT20" s="1924"/>
      <c r="BU20" s="1924"/>
      <c r="BV20" s="1924"/>
      <c r="BW20" s="1924"/>
      <c r="BX20" s="1924"/>
      <c r="BY20" s="1924"/>
      <c r="BZ20" s="1924"/>
      <c r="CA20" s="1925"/>
      <c r="CB20" s="1783"/>
      <c r="CC20" s="3278"/>
      <c r="CD20" s="1999"/>
      <c r="CE20" s="1999"/>
      <c r="CF20" s="1999"/>
      <c r="CG20" s="3279"/>
      <c r="CH20" s="1783"/>
      <c r="CI20" s="1783"/>
      <c r="CJ20" s="1783"/>
      <c r="CK20" s="1783"/>
      <c r="CL20" s="1783"/>
      <c r="CM20" s="1783"/>
      <c r="CN20" s="1783"/>
      <c r="CO20" s="1783"/>
      <c r="CP20" s="1783"/>
      <c r="CQ20" s="1783"/>
      <c r="CR20" s="1783"/>
      <c r="CS20" s="1783"/>
      <c r="CT20" s="1783"/>
    </row>
    <row r="21" spans="1:98" ht="14.25" customHeight="1" thickBot="1">
      <c r="A21" s="2068"/>
      <c r="B21" s="4344"/>
      <c r="C21" s="4345"/>
      <c r="D21" s="2113"/>
      <c r="E21" s="2048"/>
      <c r="F21" s="2502" t="s">
        <v>2078</v>
      </c>
      <c r="G21" s="3267">
        <v>600</v>
      </c>
      <c r="H21" s="2257"/>
      <c r="I21" s="3250" t="s">
        <v>280</v>
      </c>
      <c r="J21" s="3250" t="s">
        <v>280</v>
      </c>
      <c r="K21" s="3268"/>
      <c r="L21" s="3268"/>
      <c r="M21" s="2257"/>
      <c r="N21" s="1685"/>
      <c r="O21" s="1898"/>
      <c r="P21" s="1918"/>
      <c r="Q21" s="3269"/>
      <c r="R21" s="3270"/>
      <c r="S21" s="3270"/>
      <c r="T21" s="3271"/>
      <c r="U21" s="1845"/>
      <c r="V21" s="2234">
        <v>9</v>
      </c>
      <c r="W21" s="1891" t="s">
        <v>2079</v>
      </c>
      <c r="X21" s="2551">
        <v>45759</v>
      </c>
      <c r="Y21" s="2551">
        <v>46022</v>
      </c>
      <c r="Z21" s="2931" t="s">
        <v>2061</v>
      </c>
      <c r="AA21" s="3256">
        <v>0</v>
      </c>
      <c r="AB21" s="3256">
        <v>0</v>
      </c>
      <c r="AC21" s="3272"/>
      <c r="AD21" s="3273"/>
      <c r="AE21" s="1845"/>
      <c r="AF21" s="1932"/>
      <c r="AG21" s="2232"/>
      <c r="AH21" s="2232"/>
      <c r="AI21" s="2232"/>
      <c r="AJ21" s="1935"/>
      <c r="AK21" s="3275"/>
      <c r="AL21" s="3276"/>
      <c r="AM21" s="3276"/>
      <c r="AN21" s="3277"/>
      <c r="AO21" s="1783"/>
      <c r="AP21" s="1917"/>
      <c r="AQ21" s="1918"/>
      <c r="AR21" s="1859"/>
      <c r="AS21" s="1919"/>
      <c r="AT21" s="1920"/>
      <c r="AU21" s="1920"/>
      <c r="AV21" s="1920"/>
      <c r="AW21" s="1922"/>
      <c r="AX21" s="1922"/>
      <c r="AY21" s="1922"/>
      <c r="AZ21" s="1922"/>
      <c r="BA21" s="1922"/>
      <c r="BB21" s="1922"/>
      <c r="BC21" s="1922"/>
      <c r="BD21" s="1922"/>
      <c r="BE21" s="1923"/>
      <c r="BF21" s="1923"/>
      <c r="BG21" s="1922"/>
      <c r="BH21" s="1922"/>
      <c r="BI21" s="1922"/>
      <c r="BJ21" s="1922"/>
      <c r="BK21" s="1922"/>
      <c r="BL21" s="1922"/>
      <c r="BM21" s="1922"/>
      <c r="BN21" s="1922"/>
      <c r="BO21" s="1922"/>
      <c r="BP21" s="1922"/>
      <c r="BQ21" s="1922"/>
      <c r="BR21" s="1922"/>
      <c r="BS21" s="1924"/>
      <c r="BT21" s="1924"/>
      <c r="BU21" s="1924"/>
      <c r="BV21" s="1924"/>
      <c r="BW21" s="1924"/>
      <c r="BX21" s="1924"/>
      <c r="BY21" s="1924"/>
      <c r="BZ21" s="1924"/>
      <c r="CA21" s="1925"/>
      <c r="CB21" s="1783"/>
      <c r="CC21" s="3278"/>
      <c r="CD21" s="1999"/>
      <c r="CE21" s="1999"/>
      <c r="CF21" s="1999"/>
      <c r="CG21" s="3279"/>
      <c r="CH21" s="1783"/>
      <c r="CI21" s="1783"/>
      <c r="CJ21" s="1783"/>
      <c r="CK21" s="1783"/>
      <c r="CL21" s="1783"/>
      <c r="CM21" s="1783"/>
      <c r="CN21" s="1783"/>
      <c r="CO21" s="1783"/>
      <c r="CP21" s="1783"/>
      <c r="CQ21" s="1783"/>
      <c r="CR21" s="1783"/>
      <c r="CS21" s="1783"/>
      <c r="CT21" s="1783"/>
    </row>
    <row r="22" spans="1:98" ht="14.25" customHeight="1" thickBot="1">
      <c r="A22" s="2068"/>
      <c r="B22" s="4344"/>
      <c r="C22" s="4345"/>
      <c r="D22" s="2113"/>
      <c r="E22" s="2048"/>
      <c r="F22" s="2502" t="s">
        <v>2080</v>
      </c>
      <c r="G22" s="3267">
        <v>50</v>
      </c>
      <c r="H22" s="2257"/>
      <c r="I22" s="3250" t="s">
        <v>280</v>
      </c>
      <c r="J22" s="3250" t="s">
        <v>280</v>
      </c>
      <c r="K22" s="3268"/>
      <c r="L22" s="3268"/>
      <c r="M22" s="2257"/>
      <c r="N22" s="1685"/>
      <c r="O22" s="1898"/>
      <c r="P22" s="1918"/>
      <c r="Q22" s="3269"/>
      <c r="R22" s="3270"/>
      <c r="S22" s="3270"/>
      <c r="T22" s="3271"/>
      <c r="U22" s="1845"/>
      <c r="V22" s="2241">
        <v>10</v>
      </c>
      <c r="W22" s="1891" t="s">
        <v>2081</v>
      </c>
      <c r="X22" s="1905">
        <v>45839</v>
      </c>
      <c r="Y22" s="2551">
        <v>46022</v>
      </c>
      <c r="Z22" s="2931" t="s">
        <v>2061</v>
      </c>
      <c r="AA22" s="3256">
        <v>0</v>
      </c>
      <c r="AB22" s="3256">
        <v>0</v>
      </c>
      <c r="AC22" s="3272"/>
      <c r="AD22" s="3273"/>
      <c r="AE22" s="1845"/>
      <c r="AF22" s="1932"/>
      <c r="AG22" s="2232"/>
      <c r="AH22" s="2232"/>
      <c r="AI22" s="2232"/>
      <c r="AJ22" s="1935"/>
      <c r="AK22" s="3275"/>
      <c r="AL22" s="3276"/>
      <c r="AM22" s="3276"/>
      <c r="AN22" s="3277"/>
      <c r="AO22" s="1783"/>
      <c r="AP22" s="1917"/>
      <c r="AQ22" s="1918"/>
      <c r="AR22" s="1859"/>
      <c r="AS22" s="1919"/>
      <c r="AT22" s="1920"/>
      <c r="AU22" s="1920"/>
      <c r="AV22" s="1920"/>
      <c r="AW22" s="1922"/>
      <c r="AX22" s="1922"/>
      <c r="AY22" s="1922"/>
      <c r="AZ22" s="1922"/>
      <c r="BA22" s="1922"/>
      <c r="BB22" s="1922"/>
      <c r="BC22" s="1922"/>
      <c r="BD22" s="1922"/>
      <c r="BE22" s="1923"/>
      <c r="BF22" s="1923"/>
      <c r="BG22" s="1922"/>
      <c r="BH22" s="1922"/>
      <c r="BI22" s="1922"/>
      <c r="BJ22" s="1922"/>
      <c r="BK22" s="1922"/>
      <c r="BL22" s="1922"/>
      <c r="BM22" s="1922"/>
      <c r="BN22" s="1922"/>
      <c r="BO22" s="1922"/>
      <c r="BP22" s="1922"/>
      <c r="BQ22" s="1922"/>
      <c r="BR22" s="1922"/>
      <c r="BS22" s="1924"/>
      <c r="BT22" s="1924"/>
      <c r="BU22" s="1924"/>
      <c r="BV22" s="1924"/>
      <c r="BW22" s="1924"/>
      <c r="BX22" s="1924"/>
      <c r="BY22" s="1924"/>
      <c r="BZ22" s="1924"/>
      <c r="CA22" s="1925"/>
      <c r="CB22" s="1783"/>
      <c r="CC22" s="3278"/>
      <c r="CD22" s="1999"/>
      <c r="CE22" s="1999"/>
      <c r="CF22" s="1999"/>
      <c r="CG22" s="3279"/>
      <c r="CH22" s="1783"/>
      <c r="CI22" s="1783"/>
      <c r="CJ22" s="1783"/>
      <c r="CK22" s="1783"/>
      <c r="CL22" s="1783"/>
      <c r="CM22" s="1783"/>
      <c r="CN22" s="1783"/>
      <c r="CO22" s="1783"/>
      <c r="CP22" s="1783"/>
      <c r="CQ22" s="1783"/>
      <c r="CR22" s="1783"/>
      <c r="CS22" s="1783"/>
      <c r="CT22" s="1783"/>
    </row>
    <row r="23" spans="1:98" ht="14.25" customHeight="1" thickBot="1">
      <c r="A23" s="2068"/>
      <c r="B23" s="4344"/>
      <c r="C23" s="4345"/>
      <c r="D23" s="2113"/>
      <c r="E23" s="2048"/>
      <c r="F23" s="2502" t="s">
        <v>290</v>
      </c>
      <c r="G23" s="3267">
        <v>150</v>
      </c>
      <c r="H23" s="2257"/>
      <c r="I23" s="3250" t="s">
        <v>280</v>
      </c>
      <c r="J23" s="3250" t="s">
        <v>280</v>
      </c>
      <c r="K23" s="3268"/>
      <c r="L23" s="3268"/>
      <c r="M23" s="2257"/>
      <c r="N23" s="1685"/>
      <c r="O23" s="1898"/>
      <c r="P23" s="1918"/>
      <c r="Q23" s="3269"/>
      <c r="R23" s="3270"/>
      <c r="S23" s="3270"/>
      <c r="T23" s="3271"/>
      <c r="U23" s="1845"/>
      <c r="V23" s="2234">
        <v>11</v>
      </c>
      <c r="W23" s="1891" t="s">
        <v>2082</v>
      </c>
      <c r="X23" s="2551">
        <v>45748</v>
      </c>
      <c r="Y23" s="2551">
        <v>46022</v>
      </c>
      <c r="Z23" s="2931" t="s">
        <v>2061</v>
      </c>
      <c r="AA23" s="3256">
        <v>0</v>
      </c>
      <c r="AB23" s="3256">
        <v>0</v>
      </c>
      <c r="AC23" s="3272"/>
      <c r="AD23" s="3273"/>
      <c r="AE23" s="1845"/>
      <c r="AF23" s="1932"/>
      <c r="AG23" s="2232"/>
      <c r="AH23" s="2232"/>
      <c r="AI23" s="2232"/>
      <c r="AJ23" s="1935"/>
      <c r="AK23" s="3275"/>
      <c r="AL23" s="3276"/>
      <c r="AM23" s="3276"/>
      <c r="AN23" s="3277"/>
      <c r="AO23" s="1783"/>
      <c r="AP23" s="1917"/>
      <c r="AQ23" s="1918"/>
      <c r="AR23" s="1859"/>
      <c r="AS23" s="1919">
        <f>+I23/G23</f>
        <v>0</v>
      </c>
      <c r="AT23" s="1920">
        <f>+J23/G23</f>
        <v>0</v>
      </c>
      <c r="AU23" s="1920">
        <f>+K23/G23</f>
        <v>0</v>
      </c>
      <c r="AV23" s="1920">
        <f>+L23/G23</f>
        <v>0</v>
      </c>
      <c r="AW23" s="1922">
        <f t="shared" si="4"/>
        <v>0</v>
      </c>
      <c r="AX23" s="1922">
        <f t="shared" si="5"/>
        <v>0</v>
      </c>
      <c r="AY23" s="1922">
        <f t="shared" si="6"/>
        <v>0</v>
      </c>
      <c r="AZ23" s="1922" t="e">
        <f t="shared" si="7"/>
        <v>#DIV/0!</v>
      </c>
      <c r="BA23" s="1922" t="e">
        <f t="shared" si="8"/>
        <v>#DIV/0!</v>
      </c>
      <c r="BB23" s="1922" t="e">
        <f t="shared" si="9"/>
        <v>#DIV/0!</v>
      </c>
      <c r="BC23" s="1922" t="e">
        <f t="shared" si="10"/>
        <v>#DIV/0!</v>
      </c>
      <c r="BD23" s="1922" t="e">
        <f t="shared" si="11"/>
        <v>#DIV/0!</v>
      </c>
      <c r="BE23" s="1923">
        <v>0.2</v>
      </c>
      <c r="BF23" s="1923">
        <v>0.8</v>
      </c>
      <c r="BG23" s="1922">
        <f t="shared" si="12"/>
        <v>0</v>
      </c>
      <c r="BH23" s="1922">
        <f t="shared" si="13"/>
        <v>0</v>
      </c>
      <c r="BI23" s="1922">
        <f t="shared" si="14"/>
        <v>0</v>
      </c>
      <c r="BJ23" s="1922" t="e">
        <f t="shared" ref="BJ23:BK33" si="21">+AZ23*BE23</f>
        <v>#DIV/0!</v>
      </c>
      <c r="BK23" s="1922" t="e">
        <f t="shared" si="21"/>
        <v>#DIV/0!</v>
      </c>
      <c r="BL23" s="1922" t="e">
        <f t="shared" si="16"/>
        <v>#DIV/0!</v>
      </c>
      <c r="BM23" s="1922" t="e">
        <f t="shared" si="17"/>
        <v>#DIV/0!</v>
      </c>
      <c r="BN23" s="1922" t="e">
        <f t="shared" si="18"/>
        <v>#DIV/0!</v>
      </c>
      <c r="BO23" s="1922" t="e">
        <f t="shared" ref="BO23:BR33" si="22">+BG23+BK23</f>
        <v>#DIV/0!</v>
      </c>
      <c r="BP23" s="1922" t="e">
        <f t="shared" si="22"/>
        <v>#DIV/0!</v>
      </c>
      <c r="BQ23" s="1922" t="e">
        <f t="shared" si="22"/>
        <v>#DIV/0!</v>
      </c>
      <c r="BR23" s="1922" t="e">
        <f t="shared" si="22"/>
        <v>#DIV/0!</v>
      </c>
      <c r="BS23" s="1924"/>
      <c r="BT23" s="1924"/>
      <c r="BU23" s="1924"/>
      <c r="BV23" s="1924"/>
      <c r="BW23" s="1924"/>
      <c r="BX23" s="1924"/>
      <c r="BY23" s="1924"/>
      <c r="BZ23" s="1924"/>
      <c r="CA23" s="1925"/>
      <c r="CB23" s="1783"/>
      <c r="CC23" s="3278"/>
      <c r="CD23" s="1999"/>
      <c r="CE23" s="1999"/>
      <c r="CF23" s="1999"/>
      <c r="CG23" s="3279"/>
      <c r="CH23" s="1783"/>
      <c r="CI23" s="1783"/>
      <c r="CJ23" s="1783"/>
      <c r="CK23" s="1783"/>
      <c r="CL23" s="1783"/>
      <c r="CM23" s="1783"/>
      <c r="CN23" s="1783"/>
      <c r="CO23" s="1783"/>
      <c r="CP23" s="1783"/>
      <c r="CQ23" s="1783"/>
      <c r="CR23" s="1783"/>
      <c r="CS23" s="1783"/>
      <c r="CT23" s="1783"/>
    </row>
    <row r="24" spans="1:98" ht="14.25" customHeight="1" thickBot="1">
      <c r="A24" s="2068"/>
      <c r="B24" s="4344"/>
      <c r="C24" s="4345"/>
      <c r="D24" s="2113"/>
      <c r="E24" s="2048"/>
      <c r="F24" s="2502" t="s">
        <v>2083</v>
      </c>
      <c r="G24" s="3267">
        <v>400</v>
      </c>
      <c r="H24" s="2257"/>
      <c r="I24" s="3250" t="s">
        <v>280</v>
      </c>
      <c r="J24" s="3250" t="s">
        <v>280</v>
      </c>
      <c r="K24" s="3268"/>
      <c r="L24" s="3268"/>
      <c r="M24" s="2257"/>
      <c r="N24" s="1685"/>
      <c r="O24" s="1898"/>
      <c r="P24" s="1918"/>
      <c r="Q24" s="3269"/>
      <c r="R24" s="3270"/>
      <c r="S24" s="3270"/>
      <c r="T24" s="3271"/>
      <c r="U24" s="1845"/>
      <c r="V24" s="2234">
        <v>12</v>
      </c>
      <c r="W24" s="1891" t="s">
        <v>2084</v>
      </c>
      <c r="X24" s="1905">
        <v>46006</v>
      </c>
      <c r="Y24" s="2551">
        <v>46022</v>
      </c>
      <c r="Z24" s="2931" t="s">
        <v>2061</v>
      </c>
      <c r="AA24" s="3256">
        <v>0</v>
      </c>
      <c r="AB24" s="3256">
        <v>0</v>
      </c>
      <c r="AC24" s="3272"/>
      <c r="AD24" s="3273"/>
      <c r="AE24" s="1845"/>
      <c r="AF24" s="1932"/>
      <c r="AG24" s="2232"/>
      <c r="AH24" s="2232"/>
      <c r="AI24" s="2232"/>
      <c r="AJ24" s="1935"/>
      <c r="AK24" s="3275"/>
      <c r="AL24" s="3276"/>
      <c r="AM24" s="3276"/>
      <c r="AN24" s="3277"/>
      <c r="AO24" s="1783"/>
      <c r="AP24" s="1917"/>
      <c r="AQ24" s="1918"/>
      <c r="AR24" s="1859"/>
      <c r="AS24" s="1919">
        <f>+I24/G24</f>
        <v>0</v>
      </c>
      <c r="AT24" s="1920">
        <f>+J24/G24</f>
        <v>0</v>
      </c>
      <c r="AU24" s="1920">
        <f>+K24/G24</f>
        <v>0</v>
      </c>
      <c r="AV24" s="1920">
        <f>+L24/G24</f>
        <v>0</v>
      </c>
      <c r="AW24" s="1922">
        <f t="shared" si="4"/>
        <v>0</v>
      </c>
      <c r="AX24" s="1922">
        <f t="shared" si="5"/>
        <v>0</v>
      </c>
      <c r="AY24" s="1922">
        <f t="shared" si="6"/>
        <v>0</v>
      </c>
      <c r="AZ24" s="1922" t="e">
        <f t="shared" si="7"/>
        <v>#DIV/0!</v>
      </c>
      <c r="BA24" s="1922" t="e">
        <f t="shared" si="8"/>
        <v>#DIV/0!</v>
      </c>
      <c r="BB24" s="1922" t="e">
        <f t="shared" si="9"/>
        <v>#DIV/0!</v>
      </c>
      <c r="BC24" s="1922" t="e">
        <f t="shared" si="10"/>
        <v>#DIV/0!</v>
      </c>
      <c r="BD24" s="1922" t="e">
        <f t="shared" si="11"/>
        <v>#DIV/0!</v>
      </c>
      <c r="BE24" s="1923">
        <v>0.2</v>
      </c>
      <c r="BF24" s="1923">
        <v>0.8</v>
      </c>
      <c r="BG24" s="1922">
        <f t="shared" si="12"/>
        <v>0</v>
      </c>
      <c r="BH24" s="1922">
        <f t="shared" si="13"/>
        <v>0</v>
      </c>
      <c r="BI24" s="1922">
        <f t="shared" si="14"/>
        <v>0</v>
      </c>
      <c r="BJ24" s="1922" t="e">
        <f t="shared" si="21"/>
        <v>#DIV/0!</v>
      </c>
      <c r="BK24" s="1922" t="e">
        <f t="shared" si="21"/>
        <v>#DIV/0!</v>
      </c>
      <c r="BL24" s="1922" t="e">
        <f t="shared" si="16"/>
        <v>#DIV/0!</v>
      </c>
      <c r="BM24" s="1922" t="e">
        <f t="shared" si="17"/>
        <v>#DIV/0!</v>
      </c>
      <c r="BN24" s="1922" t="e">
        <f t="shared" si="18"/>
        <v>#DIV/0!</v>
      </c>
      <c r="BO24" s="1922" t="e">
        <f t="shared" si="22"/>
        <v>#DIV/0!</v>
      </c>
      <c r="BP24" s="1922" t="e">
        <f t="shared" si="22"/>
        <v>#DIV/0!</v>
      </c>
      <c r="BQ24" s="1922" t="e">
        <f t="shared" si="22"/>
        <v>#DIV/0!</v>
      </c>
      <c r="BR24" s="1922" t="e">
        <f t="shared" si="22"/>
        <v>#DIV/0!</v>
      </c>
      <c r="BS24" s="1924"/>
      <c r="BT24" s="1924"/>
      <c r="BU24" s="1924"/>
      <c r="BV24" s="1924"/>
      <c r="BW24" s="1924"/>
      <c r="BX24" s="1924"/>
      <c r="BY24" s="1924"/>
      <c r="BZ24" s="1924"/>
      <c r="CA24" s="1925"/>
      <c r="CB24" s="1783"/>
      <c r="CC24" s="3278"/>
      <c r="CD24" s="1999"/>
      <c r="CE24" s="1999"/>
      <c r="CF24" s="1999"/>
      <c r="CG24" s="3279"/>
      <c r="CH24" s="1783"/>
      <c r="CI24" s="1783"/>
      <c r="CJ24" s="1783"/>
      <c r="CK24" s="1783"/>
      <c r="CL24" s="1783"/>
      <c r="CM24" s="1783"/>
      <c r="CN24" s="1783"/>
      <c r="CO24" s="1783"/>
      <c r="CP24" s="1783"/>
      <c r="CQ24" s="1783"/>
      <c r="CR24" s="1783"/>
      <c r="CS24" s="1783"/>
      <c r="CT24" s="1783"/>
    </row>
    <row r="25" spans="1:98" ht="14.25" customHeight="1" thickBot="1">
      <c r="A25" s="2308"/>
      <c r="B25" s="4376"/>
      <c r="C25" s="4377"/>
      <c r="D25" s="2389"/>
      <c r="E25" s="2390"/>
      <c r="F25" s="2502" t="s">
        <v>385</v>
      </c>
      <c r="G25" s="3267">
        <v>600</v>
      </c>
      <c r="H25" s="3280"/>
      <c r="I25" s="3250" t="s">
        <v>280</v>
      </c>
      <c r="J25" s="3250" t="s">
        <v>280</v>
      </c>
      <c r="K25" s="3281"/>
      <c r="L25" s="3281"/>
      <c r="M25" s="3280"/>
      <c r="N25" s="2394"/>
      <c r="O25" s="2359"/>
      <c r="P25" s="2360"/>
      <c r="Q25" s="3282"/>
      <c r="R25" s="3283"/>
      <c r="S25" s="3283"/>
      <c r="T25" s="3284"/>
      <c r="U25" s="1845"/>
      <c r="V25" s="2241">
        <v>13</v>
      </c>
      <c r="W25" s="1891"/>
      <c r="X25" s="1905"/>
      <c r="Y25" s="1905"/>
      <c r="Z25" s="2273"/>
      <c r="AA25" s="3285"/>
      <c r="AB25" s="3286"/>
      <c r="AC25" s="3286"/>
      <c r="AD25" s="3287"/>
      <c r="AE25" s="1845"/>
      <c r="AF25" s="1953"/>
      <c r="AG25" s="3121"/>
      <c r="AH25" s="3121"/>
      <c r="AI25" s="3121"/>
      <c r="AJ25" s="1956"/>
      <c r="AK25" s="3288"/>
      <c r="AL25" s="3289"/>
      <c r="AM25" s="3289"/>
      <c r="AN25" s="3290"/>
      <c r="AO25" s="1783"/>
      <c r="AP25" s="2373"/>
      <c r="AQ25" s="2360"/>
      <c r="AR25" s="1859"/>
      <c r="AS25" s="1962">
        <f>+I25/G25</f>
        <v>0</v>
      </c>
      <c r="AT25" s="1963">
        <f>+J25/G25</f>
        <v>0</v>
      </c>
      <c r="AU25" s="1963">
        <f>+K25/G25</f>
        <v>0</v>
      </c>
      <c r="AV25" s="1963">
        <f>+L25/G25</f>
        <v>0</v>
      </c>
      <c r="AW25" s="1922" t="e">
        <f t="shared" si="4"/>
        <v>#DIV/0!</v>
      </c>
      <c r="AX25" s="1922" t="e">
        <f t="shared" si="5"/>
        <v>#DIV/0!</v>
      </c>
      <c r="AY25" s="1922" t="e">
        <f t="shared" si="6"/>
        <v>#DIV/0!</v>
      </c>
      <c r="AZ25" s="1922" t="e">
        <f t="shared" si="7"/>
        <v>#DIV/0!</v>
      </c>
      <c r="BA25" s="1922" t="e">
        <f t="shared" si="8"/>
        <v>#DIV/0!</v>
      </c>
      <c r="BB25" s="1922" t="e">
        <f t="shared" si="9"/>
        <v>#DIV/0!</v>
      </c>
      <c r="BC25" s="1922" t="e">
        <f t="shared" si="10"/>
        <v>#DIV/0!</v>
      </c>
      <c r="BD25" s="1922" t="e">
        <f t="shared" si="11"/>
        <v>#DIV/0!</v>
      </c>
      <c r="BE25" s="1923">
        <v>0.2</v>
      </c>
      <c r="BF25" s="1923">
        <v>0.8</v>
      </c>
      <c r="BG25" s="1922" t="e">
        <f t="shared" si="12"/>
        <v>#DIV/0!</v>
      </c>
      <c r="BH25" s="1922" t="e">
        <f t="shared" si="13"/>
        <v>#DIV/0!</v>
      </c>
      <c r="BI25" s="1922" t="e">
        <f t="shared" si="14"/>
        <v>#DIV/0!</v>
      </c>
      <c r="BJ25" s="1922" t="e">
        <f t="shared" si="21"/>
        <v>#DIV/0!</v>
      </c>
      <c r="BK25" s="1922" t="e">
        <f t="shared" si="21"/>
        <v>#DIV/0!</v>
      </c>
      <c r="BL25" s="1922" t="e">
        <f t="shared" si="16"/>
        <v>#DIV/0!</v>
      </c>
      <c r="BM25" s="1922" t="e">
        <f t="shared" si="17"/>
        <v>#DIV/0!</v>
      </c>
      <c r="BN25" s="1922" t="e">
        <f t="shared" si="18"/>
        <v>#DIV/0!</v>
      </c>
      <c r="BO25" s="1922" t="e">
        <f t="shared" si="22"/>
        <v>#DIV/0!</v>
      </c>
      <c r="BP25" s="1922" t="e">
        <f t="shared" si="22"/>
        <v>#DIV/0!</v>
      </c>
      <c r="BQ25" s="1922" t="e">
        <f t="shared" si="22"/>
        <v>#DIV/0!</v>
      </c>
      <c r="BR25" s="1922" t="e">
        <f t="shared" si="22"/>
        <v>#DIV/0!</v>
      </c>
      <c r="BS25" s="3291"/>
      <c r="BT25" s="3291"/>
      <c r="BU25" s="3291"/>
      <c r="BV25" s="3291"/>
      <c r="BW25" s="1816"/>
      <c r="BX25" s="1816"/>
      <c r="BY25" s="1816"/>
      <c r="BZ25" s="1816"/>
      <c r="CA25" s="3292"/>
      <c r="CB25" s="1783"/>
      <c r="CC25" s="3293"/>
      <c r="CD25" s="2576"/>
      <c r="CE25" s="2576"/>
      <c r="CF25" s="2576"/>
      <c r="CG25" s="3294"/>
      <c r="CH25" s="1783"/>
      <c r="CI25" s="1783"/>
      <c r="CJ25" s="1783"/>
      <c r="CK25" s="1783"/>
      <c r="CL25" s="1783"/>
      <c r="CM25" s="1783"/>
      <c r="CN25" s="1783"/>
      <c r="CO25" s="1783"/>
      <c r="CP25" s="1783"/>
      <c r="CQ25" s="1783"/>
      <c r="CR25" s="1783"/>
      <c r="CS25" s="1783"/>
      <c r="CT25" s="1783"/>
    </row>
    <row r="26" spans="1:98" ht="14.25" customHeight="1" thickBot="1">
      <c r="A26" s="1829">
        <v>2</v>
      </c>
      <c r="B26" s="4342" t="s">
        <v>2085</v>
      </c>
      <c r="C26" s="4343"/>
      <c r="D26" s="1871"/>
      <c r="E26" s="2399"/>
      <c r="F26" s="1833" t="s">
        <v>2086</v>
      </c>
      <c r="G26" s="3295">
        <v>1500</v>
      </c>
      <c r="H26" s="1847" t="s">
        <v>577</v>
      </c>
      <c r="I26" s="3250" t="s">
        <v>280</v>
      </c>
      <c r="J26" s="3251"/>
      <c r="K26" s="3251"/>
      <c r="L26" s="3251"/>
      <c r="M26" s="3252"/>
      <c r="N26" s="1839">
        <v>125000000</v>
      </c>
      <c r="O26" s="2378" t="s">
        <v>2059</v>
      </c>
      <c r="P26" s="2539">
        <v>125000000</v>
      </c>
      <c r="Q26" s="3253">
        <v>0</v>
      </c>
      <c r="R26" s="3254">
        <v>0</v>
      </c>
      <c r="S26" s="3254"/>
      <c r="T26" s="3255"/>
      <c r="U26" s="1845"/>
      <c r="V26" s="2241">
        <v>1</v>
      </c>
      <c r="W26" s="1833" t="s">
        <v>2060</v>
      </c>
      <c r="X26" s="2551">
        <v>45717</v>
      </c>
      <c r="Y26" s="2551">
        <v>46022</v>
      </c>
      <c r="Z26" s="2931" t="s">
        <v>2061</v>
      </c>
      <c r="AA26" s="3256">
        <v>0</v>
      </c>
      <c r="AB26" s="3256">
        <v>0</v>
      </c>
      <c r="AC26" s="3257"/>
      <c r="AD26" s="3258"/>
      <c r="AE26" s="1885"/>
      <c r="AF26" s="2327" t="s">
        <v>2087</v>
      </c>
      <c r="AG26" s="2327" t="s">
        <v>2088</v>
      </c>
      <c r="AH26" s="2327" t="s">
        <v>2089</v>
      </c>
      <c r="AI26" s="3296" t="s">
        <v>778</v>
      </c>
      <c r="AJ26" s="2327">
        <v>7500</v>
      </c>
      <c r="AK26" s="3297">
        <v>0</v>
      </c>
      <c r="AL26" s="3263">
        <v>0</v>
      </c>
      <c r="AM26" s="3263"/>
      <c r="AN26" s="3264"/>
      <c r="AO26" s="1783"/>
      <c r="AP26" s="1857" t="s">
        <v>320</v>
      </c>
      <c r="AQ26" s="1858" t="s">
        <v>356</v>
      </c>
      <c r="AR26" s="1859"/>
      <c r="AS26" s="1860">
        <f t="shared" si="0"/>
        <v>0</v>
      </c>
      <c r="AT26" s="1861">
        <f t="shared" si="1"/>
        <v>0</v>
      </c>
      <c r="AU26" s="1861">
        <f t="shared" si="2"/>
        <v>0</v>
      </c>
      <c r="AV26" s="1861">
        <f t="shared" si="3"/>
        <v>0</v>
      </c>
      <c r="AW26" s="1888">
        <f t="shared" si="4"/>
        <v>0</v>
      </c>
      <c r="AX26" s="1888">
        <f t="shared" si="5"/>
        <v>0</v>
      </c>
      <c r="AY26" s="1888">
        <f t="shared" si="6"/>
        <v>0</v>
      </c>
      <c r="AZ26" s="1888" t="e">
        <f t="shared" si="7"/>
        <v>#DIV/0!</v>
      </c>
      <c r="BA26" s="1863">
        <f>+AK26/AJ38</f>
        <v>0</v>
      </c>
      <c r="BB26" s="1863">
        <f>+AL26/AJ38</f>
        <v>0</v>
      </c>
      <c r="BC26" s="1863">
        <f>+AM26/AJ38</f>
        <v>0</v>
      </c>
      <c r="BD26" s="1863">
        <f>+AN26/AJ38</f>
        <v>0</v>
      </c>
      <c r="BE26" s="1864">
        <v>0.2</v>
      </c>
      <c r="BF26" s="1864">
        <v>0.8</v>
      </c>
      <c r="BG26" s="1863">
        <f t="shared" si="12"/>
        <v>0</v>
      </c>
      <c r="BH26" s="1863">
        <f t="shared" si="13"/>
        <v>0</v>
      </c>
      <c r="BI26" s="1863">
        <f t="shared" si="14"/>
        <v>0</v>
      </c>
      <c r="BJ26" s="1863" t="e">
        <f t="shared" si="21"/>
        <v>#DIV/0!</v>
      </c>
      <c r="BK26" s="1863">
        <f t="shared" si="21"/>
        <v>0</v>
      </c>
      <c r="BL26" s="1863">
        <f t="shared" si="16"/>
        <v>0</v>
      </c>
      <c r="BM26" s="1863">
        <f t="shared" si="17"/>
        <v>0</v>
      </c>
      <c r="BN26" s="1863">
        <f t="shared" si="18"/>
        <v>0</v>
      </c>
      <c r="BO26" s="1863">
        <f t="shared" si="22"/>
        <v>0</v>
      </c>
      <c r="BP26" s="1863">
        <f t="shared" si="22"/>
        <v>0</v>
      </c>
      <c r="BQ26" s="1863">
        <f t="shared" si="22"/>
        <v>0</v>
      </c>
      <c r="BR26" s="1863" t="e">
        <f t="shared" si="22"/>
        <v>#DIV/0!</v>
      </c>
      <c r="BS26" s="2570">
        <f t="shared" ref="BS26:BV26" si="23">AVERAGEIF(BO26:BO37,"&lt;&gt;#¡DIV/0!")</f>
        <v>0</v>
      </c>
      <c r="BT26" s="2570">
        <f t="shared" si="23"/>
        <v>0</v>
      </c>
      <c r="BU26" s="2570">
        <f t="shared" si="23"/>
        <v>0</v>
      </c>
      <c r="BV26" s="2570" t="e">
        <f t="shared" si="23"/>
        <v>#DIV/0!</v>
      </c>
      <c r="BW26" s="2570">
        <f>+C26*BS26</f>
        <v>0</v>
      </c>
      <c r="BX26" s="2570">
        <f>+C26*BT26</f>
        <v>0</v>
      </c>
      <c r="BY26" s="2570">
        <f>+C26*BU26</f>
        <v>0</v>
      </c>
      <c r="BZ26" s="2570" t="e">
        <f>+C26*BV26</f>
        <v>#DIV/0!</v>
      </c>
      <c r="CA26" s="3265" t="e">
        <f>SUM(BW26:BZ37)</f>
        <v>#DIV/0!</v>
      </c>
      <c r="CB26" s="1783"/>
      <c r="CC26" s="3266">
        <f t="shared" ref="CC26:CF26" si="24">+Q26/$N$26</f>
        <v>0</v>
      </c>
      <c r="CD26" s="3116">
        <f t="shared" si="24"/>
        <v>0</v>
      </c>
      <c r="CE26" s="3116">
        <f t="shared" si="24"/>
        <v>0</v>
      </c>
      <c r="CF26" s="3116">
        <f t="shared" si="24"/>
        <v>0</v>
      </c>
      <c r="CG26" s="3265">
        <f>AVERAGE(CC26:CF37)</f>
        <v>0</v>
      </c>
      <c r="CH26" s="1783"/>
      <c r="CI26" s="1783"/>
      <c r="CJ26" s="1783"/>
      <c r="CK26" s="1783"/>
      <c r="CL26" s="1783"/>
      <c r="CM26" s="1783"/>
      <c r="CN26" s="1783"/>
      <c r="CO26" s="1783"/>
      <c r="CP26" s="1783"/>
      <c r="CQ26" s="1783"/>
      <c r="CR26" s="1783"/>
      <c r="CS26" s="1783"/>
      <c r="CT26" s="1783"/>
    </row>
    <row r="27" spans="1:98" ht="14.25" customHeight="1" thickBot="1">
      <c r="A27" s="2068"/>
      <c r="B27" s="4344"/>
      <c r="C27" s="4345"/>
      <c r="D27" s="2113"/>
      <c r="E27" s="2048"/>
      <c r="F27" s="1891"/>
      <c r="G27" s="1892"/>
      <c r="H27" s="2257"/>
      <c r="I27" s="3298"/>
      <c r="J27" s="3268"/>
      <c r="K27" s="3268"/>
      <c r="L27" s="3268"/>
      <c r="M27" s="2257"/>
      <c r="N27" s="1685"/>
      <c r="O27" s="1898"/>
      <c r="P27" s="1918"/>
      <c r="Q27" s="3269"/>
      <c r="R27" s="3270"/>
      <c r="S27" s="3270"/>
      <c r="T27" s="3271"/>
      <c r="U27" s="1845"/>
      <c r="V27" s="2234">
        <v>2</v>
      </c>
      <c r="W27" s="1891" t="s">
        <v>2090</v>
      </c>
      <c r="X27" s="2551">
        <v>45717</v>
      </c>
      <c r="Y27" s="2551">
        <v>46022</v>
      </c>
      <c r="Z27" s="2931" t="s">
        <v>2061</v>
      </c>
      <c r="AA27" s="3256">
        <v>0</v>
      </c>
      <c r="AB27" s="3256">
        <v>0</v>
      </c>
      <c r="AC27" s="3272"/>
      <c r="AD27" s="3273"/>
      <c r="AE27" s="1885"/>
      <c r="AF27" s="2327"/>
      <c r="AG27" s="2327"/>
      <c r="AH27" s="2327"/>
      <c r="AI27" s="2327"/>
      <c r="AJ27" s="2327"/>
      <c r="AK27" s="3299"/>
      <c r="AL27" s="3276"/>
      <c r="AM27" s="3276"/>
      <c r="AN27" s="3277"/>
      <c r="AO27" s="1783"/>
      <c r="AP27" s="1917"/>
      <c r="AQ27" s="1918"/>
      <c r="AR27" s="1859"/>
      <c r="AS27" s="1919" t="e">
        <f t="shared" si="0"/>
        <v>#DIV/0!</v>
      </c>
      <c r="AT27" s="1920" t="e">
        <f t="shared" si="1"/>
        <v>#DIV/0!</v>
      </c>
      <c r="AU27" s="1920" t="e">
        <f t="shared" si="2"/>
        <v>#DIV/0!</v>
      </c>
      <c r="AV27" s="1920" t="e">
        <f t="shared" si="3"/>
        <v>#DIV/0!</v>
      </c>
      <c r="AW27" s="1921">
        <f t="shared" si="4"/>
        <v>0</v>
      </c>
      <c r="AX27" s="1921">
        <f t="shared" si="5"/>
        <v>0</v>
      </c>
      <c r="AY27" s="1921">
        <f t="shared" si="6"/>
        <v>0</v>
      </c>
      <c r="AZ27" s="1921" t="e">
        <f t="shared" si="7"/>
        <v>#DIV/0!</v>
      </c>
      <c r="BA27" s="1922">
        <f>+AK27/AJ39</f>
        <v>0</v>
      </c>
      <c r="BB27" s="1922">
        <f>+AL27/AJ39</f>
        <v>0</v>
      </c>
      <c r="BC27" s="1922">
        <f>+AM27/AJ39</f>
        <v>0</v>
      </c>
      <c r="BD27" s="1922">
        <f>+AN27/AJ39</f>
        <v>0</v>
      </c>
      <c r="BE27" s="1923">
        <v>0.2</v>
      </c>
      <c r="BF27" s="1923">
        <v>0.8</v>
      </c>
      <c r="BG27" s="1922">
        <f t="shared" si="12"/>
        <v>0</v>
      </c>
      <c r="BH27" s="1922">
        <f t="shared" si="13"/>
        <v>0</v>
      </c>
      <c r="BI27" s="1922">
        <f t="shared" si="14"/>
        <v>0</v>
      </c>
      <c r="BJ27" s="1922" t="e">
        <f t="shared" si="21"/>
        <v>#DIV/0!</v>
      </c>
      <c r="BK27" s="1922">
        <f t="shared" si="21"/>
        <v>0</v>
      </c>
      <c r="BL27" s="1922">
        <f t="shared" si="16"/>
        <v>0</v>
      </c>
      <c r="BM27" s="1922">
        <f t="shared" si="17"/>
        <v>0</v>
      </c>
      <c r="BN27" s="1922">
        <f t="shared" si="18"/>
        <v>0</v>
      </c>
      <c r="BO27" s="1922">
        <f t="shared" si="22"/>
        <v>0</v>
      </c>
      <c r="BP27" s="1922">
        <f t="shared" si="22"/>
        <v>0</v>
      </c>
      <c r="BQ27" s="1922">
        <f t="shared" si="22"/>
        <v>0</v>
      </c>
      <c r="BR27" s="1922" t="e">
        <f t="shared" si="22"/>
        <v>#DIV/0!</v>
      </c>
      <c r="BS27" s="1924"/>
      <c r="BT27" s="1924"/>
      <c r="BU27" s="1924"/>
      <c r="BV27" s="1924"/>
      <c r="BW27" s="1924"/>
      <c r="BX27" s="1924"/>
      <c r="BY27" s="1924"/>
      <c r="BZ27" s="1924"/>
      <c r="CA27" s="1925"/>
      <c r="CB27" s="1783"/>
      <c r="CC27" s="3278"/>
      <c r="CD27" s="1999"/>
      <c r="CE27" s="1999"/>
      <c r="CF27" s="1999"/>
      <c r="CG27" s="3279"/>
      <c r="CH27" s="1783"/>
      <c r="CI27" s="1783"/>
      <c r="CJ27" s="1783"/>
      <c r="CK27" s="1783"/>
      <c r="CL27" s="1783"/>
      <c r="CM27" s="1783"/>
      <c r="CN27" s="1783"/>
      <c r="CO27" s="1783"/>
      <c r="CP27" s="1783"/>
      <c r="CQ27" s="1783"/>
      <c r="CR27" s="1783"/>
      <c r="CS27" s="1783"/>
      <c r="CT27" s="1783"/>
    </row>
    <row r="28" spans="1:98" ht="14.25" customHeight="1" thickBot="1">
      <c r="A28" s="2068"/>
      <c r="B28" s="4344"/>
      <c r="C28" s="4345"/>
      <c r="D28" s="2113"/>
      <c r="E28" s="2048"/>
      <c r="F28" s="1891" t="s">
        <v>374</v>
      </c>
      <c r="G28" s="3295">
        <v>1000</v>
      </c>
      <c r="H28" s="2257"/>
      <c r="I28" s="3250" t="s">
        <v>280</v>
      </c>
      <c r="J28" s="3251"/>
      <c r="K28" s="3268"/>
      <c r="L28" s="3268"/>
      <c r="M28" s="2257"/>
      <c r="N28" s="1685"/>
      <c r="O28" s="1898"/>
      <c r="P28" s="1918"/>
      <c r="Q28" s="3269"/>
      <c r="R28" s="3270"/>
      <c r="S28" s="3270"/>
      <c r="T28" s="3271"/>
      <c r="U28" s="1845"/>
      <c r="V28" s="2234">
        <v>3</v>
      </c>
      <c r="W28" s="1891" t="s">
        <v>2071</v>
      </c>
      <c r="X28" s="2551">
        <v>45672</v>
      </c>
      <c r="Y28" s="2551">
        <v>46022</v>
      </c>
      <c r="Z28" s="2931" t="s">
        <v>2061</v>
      </c>
      <c r="AA28" s="3256">
        <v>0</v>
      </c>
      <c r="AB28" s="3256">
        <v>0</v>
      </c>
      <c r="AC28" s="3272"/>
      <c r="AD28" s="3273"/>
      <c r="AE28" s="1885"/>
      <c r="AF28" s="1910"/>
      <c r="AG28" s="1911"/>
      <c r="AH28" s="1912"/>
      <c r="AI28" s="1912"/>
      <c r="AJ28" s="1913"/>
      <c r="AK28" s="3275"/>
      <c r="AL28" s="3276"/>
      <c r="AM28" s="3276"/>
      <c r="AN28" s="3277"/>
      <c r="AO28" s="1783"/>
      <c r="AP28" s="1917"/>
      <c r="AQ28" s="1918"/>
      <c r="AR28" s="1859"/>
      <c r="AS28" s="1919">
        <f t="shared" si="0"/>
        <v>0</v>
      </c>
      <c r="AT28" s="1920">
        <f t="shared" si="1"/>
        <v>0</v>
      </c>
      <c r="AU28" s="1920">
        <f t="shared" si="2"/>
        <v>0</v>
      </c>
      <c r="AV28" s="1920">
        <f t="shared" si="3"/>
        <v>0</v>
      </c>
      <c r="AW28" s="1921">
        <f t="shared" si="4"/>
        <v>0</v>
      </c>
      <c r="AX28" s="1921">
        <f t="shared" si="5"/>
        <v>0</v>
      </c>
      <c r="AY28" s="1921">
        <f t="shared" si="6"/>
        <v>0</v>
      </c>
      <c r="AZ28" s="1921" t="e">
        <f t="shared" si="7"/>
        <v>#DIV/0!</v>
      </c>
      <c r="BA28" s="1922" t="e">
        <f t="shared" si="8"/>
        <v>#DIV/0!</v>
      </c>
      <c r="BB28" s="1922" t="e">
        <f t="shared" si="9"/>
        <v>#DIV/0!</v>
      </c>
      <c r="BC28" s="1922" t="e">
        <f t="shared" si="10"/>
        <v>#DIV/0!</v>
      </c>
      <c r="BD28" s="1922" t="e">
        <f t="shared" si="11"/>
        <v>#DIV/0!</v>
      </c>
      <c r="BE28" s="1923">
        <v>0.2</v>
      </c>
      <c r="BF28" s="1923">
        <v>0.8</v>
      </c>
      <c r="BG28" s="1922">
        <f t="shared" si="12"/>
        <v>0</v>
      </c>
      <c r="BH28" s="1922">
        <f t="shared" si="13"/>
        <v>0</v>
      </c>
      <c r="BI28" s="1922">
        <f t="shared" si="14"/>
        <v>0</v>
      </c>
      <c r="BJ28" s="1922" t="e">
        <f t="shared" si="21"/>
        <v>#DIV/0!</v>
      </c>
      <c r="BK28" s="1922" t="e">
        <f t="shared" si="21"/>
        <v>#DIV/0!</v>
      </c>
      <c r="BL28" s="1922" t="e">
        <f t="shared" si="16"/>
        <v>#DIV/0!</v>
      </c>
      <c r="BM28" s="1922" t="e">
        <f t="shared" si="17"/>
        <v>#DIV/0!</v>
      </c>
      <c r="BN28" s="1922" t="e">
        <f t="shared" si="18"/>
        <v>#DIV/0!</v>
      </c>
      <c r="BO28" s="1922" t="e">
        <f t="shared" si="22"/>
        <v>#DIV/0!</v>
      </c>
      <c r="BP28" s="1922" t="e">
        <f t="shared" si="22"/>
        <v>#DIV/0!</v>
      </c>
      <c r="BQ28" s="1922" t="e">
        <f t="shared" si="22"/>
        <v>#DIV/0!</v>
      </c>
      <c r="BR28" s="1922" t="e">
        <f t="shared" si="22"/>
        <v>#DIV/0!</v>
      </c>
      <c r="BS28" s="1924"/>
      <c r="BT28" s="1924"/>
      <c r="BU28" s="1924"/>
      <c r="BV28" s="1924"/>
      <c r="BW28" s="1924"/>
      <c r="BX28" s="1924"/>
      <c r="BY28" s="1924"/>
      <c r="BZ28" s="1924"/>
      <c r="CA28" s="1925"/>
      <c r="CB28" s="1783"/>
      <c r="CC28" s="3278"/>
      <c r="CD28" s="1999"/>
      <c r="CE28" s="1999"/>
      <c r="CF28" s="1999"/>
      <c r="CG28" s="3279"/>
      <c r="CH28" s="1783"/>
      <c r="CI28" s="1783"/>
      <c r="CJ28" s="1783"/>
      <c r="CK28" s="1783"/>
      <c r="CL28" s="1783"/>
      <c r="CM28" s="1783"/>
      <c r="CN28" s="1783"/>
      <c r="CO28" s="1783"/>
      <c r="CP28" s="1783"/>
      <c r="CQ28" s="1783"/>
      <c r="CR28" s="1783"/>
      <c r="CS28" s="1783"/>
      <c r="CT28" s="1783"/>
    </row>
    <row r="29" spans="1:98" ht="14.25" customHeight="1" thickBot="1">
      <c r="A29" s="2068"/>
      <c r="B29" s="4344"/>
      <c r="C29" s="4345"/>
      <c r="D29" s="2113"/>
      <c r="E29" s="2048"/>
      <c r="F29" s="1891"/>
      <c r="G29" s="1892"/>
      <c r="H29" s="2257"/>
      <c r="I29" s="3298"/>
      <c r="J29" s="3268"/>
      <c r="K29" s="3268"/>
      <c r="L29" s="3268"/>
      <c r="M29" s="2257"/>
      <c r="N29" s="1685"/>
      <c r="O29" s="1898"/>
      <c r="P29" s="1918"/>
      <c r="Q29" s="3269"/>
      <c r="R29" s="3270"/>
      <c r="S29" s="3270"/>
      <c r="T29" s="3271"/>
      <c r="U29" s="1845"/>
      <c r="V29" s="2234">
        <v>4</v>
      </c>
      <c r="W29" s="1891" t="s">
        <v>1940</v>
      </c>
      <c r="X29" s="1905">
        <v>45689</v>
      </c>
      <c r="Y29" s="2551">
        <v>45713</v>
      </c>
      <c r="Z29" s="2931" t="s">
        <v>2061</v>
      </c>
      <c r="AA29" s="3256">
        <v>0</v>
      </c>
      <c r="AB29" s="3256">
        <v>0</v>
      </c>
      <c r="AC29" s="3272"/>
      <c r="AD29" s="3273"/>
      <c r="AE29" s="1885"/>
      <c r="AF29" s="1932"/>
      <c r="AG29" s="1933"/>
      <c r="AH29" s="1934"/>
      <c r="AI29" s="1934"/>
      <c r="AJ29" s="1935"/>
      <c r="AK29" s="3275"/>
      <c r="AL29" s="3276"/>
      <c r="AM29" s="3276"/>
      <c r="AN29" s="3277"/>
      <c r="AO29" s="1783"/>
      <c r="AP29" s="1917"/>
      <c r="AQ29" s="1918"/>
      <c r="AR29" s="1859"/>
      <c r="AS29" s="1919" t="e">
        <f t="shared" si="0"/>
        <v>#DIV/0!</v>
      </c>
      <c r="AT29" s="1920" t="e">
        <f t="shared" si="1"/>
        <v>#DIV/0!</v>
      </c>
      <c r="AU29" s="1920" t="e">
        <f t="shared" si="2"/>
        <v>#DIV/0!</v>
      </c>
      <c r="AV29" s="1920" t="e">
        <f t="shared" si="3"/>
        <v>#DIV/0!</v>
      </c>
      <c r="AW29" s="1921">
        <f t="shared" si="4"/>
        <v>0</v>
      </c>
      <c r="AX29" s="1921">
        <f t="shared" si="5"/>
        <v>0</v>
      </c>
      <c r="AY29" s="1921">
        <f t="shared" si="6"/>
        <v>0</v>
      </c>
      <c r="AZ29" s="1921" t="e">
        <f t="shared" si="7"/>
        <v>#DIV/0!</v>
      </c>
      <c r="BA29" s="1922" t="e">
        <f t="shared" si="8"/>
        <v>#DIV/0!</v>
      </c>
      <c r="BB29" s="1922" t="e">
        <f t="shared" si="9"/>
        <v>#DIV/0!</v>
      </c>
      <c r="BC29" s="1922" t="e">
        <f t="shared" si="10"/>
        <v>#DIV/0!</v>
      </c>
      <c r="BD29" s="1922" t="e">
        <f t="shared" si="11"/>
        <v>#DIV/0!</v>
      </c>
      <c r="BE29" s="1923">
        <v>0.2</v>
      </c>
      <c r="BF29" s="1923">
        <v>0.8</v>
      </c>
      <c r="BG29" s="1922">
        <f t="shared" si="12"/>
        <v>0</v>
      </c>
      <c r="BH29" s="1922">
        <f t="shared" si="13"/>
        <v>0</v>
      </c>
      <c r="BI29" s="1922">
        <f t="shared" si="14"/>
        <v>0</v>
      </c>
      <c r="BJ29" s="1922" t="e">
        <f t="shared" si="21"/>
        <v>#DIV/0!</v>
      </c>
      <c r="BK29" s="1922" t="e">
        <f t="shared" si="21"/>
        <v>#DIV/0!</v>
      </c>
      <c r="BL29" s="1922" t="e">
        <f t="shared" si="16"/>
        <v>#DIV/0!</v>
      </c>
      <c r="BM29" s="1922" t="e">
        <f t="shared" si="17"/>
        <v>#DIV/0!</v>
      </c>
      <c r="BN29" s="1922" t="e">
        <f t="shared" si="18"/>
        <v>#DIV/0!</v>
      </c>
      <c r="BO29" s="1922" t="e">
        <f t="shared" si="22"/>
        <v>#DIV/0!</v>
      </c>
      <c r="BP29" s="1922" t="e">
        <f t="shared" si="22"/>
        <v>#DIV/0!</v>
      </c>
      <c r="BQ29" s="1922" t="e">
        <f t="shared" si="22"/>
        <v>#DIV/0!</v>
      </c>
      <c r="BR29" s="1922" t="e">
        <f t="shared" si="22"/>
        <v>#DIV/0!</v>
      </c>
      <c r="BS29" s="1924"/>
      <c r="BT29" s="1924"/>
      <c r="BU29" s="1924"/>
      <c r="BV29" s="1924"/>
      <c r="BW29" s="1924"/>
      <c r="BX29" s="1924"/>
      <c r="BY29" s="1924"/>
      <c r="BZ29" s="1924"/>
      <c r="CA29" s="1925"/>
      <c r="CB29" s="1783"/>
      <c r="CC29" s="3278"/>
      <c r="CD29" s="1999"/>
      <c r="CE29" s="1999"/>
      <c r="CF29" s="1999"/>
      <c r="CG29" s="3279"/>
      <c r="CH29" s="1783"/>
      <c r="CI29" s="1783"/>
      <c r="CJ29" s="1783"/>
      <c r="CK29" s="1783"/>
      <c r="CL29" s="1783"/>
      <c r="CM29" s="1783"/>
      <c r="CN29" s="1783"/>
      <c r="CO29" s="1783"/>
      <c r="CP29" s="1783"/>
      <c r="CQ29" s="1783"/>
      <c r="CR29" s="1783"/>
      <c r="CS29" s="1783"/>
      <c r="CT29" s="1783"/>
    </row>
    <row r="30" spans="1:98" ht="14.25" customHeight="1" thickBot="1">
      <c r="A30" s="2068"/>
      <c r="B30" s="4344"/>
      <c r="C30" s="4345"/>
      <c r="D30" s="2113"/>
      <c r="E30" s="2048"/>
      <c r="F30" s="1891" t="s">
        <v>2091</v>
      </c>
      <c r="G30" s="3295">
        <v>1000</v>
      </c>
      <c r="H30" s="2257"/>
      <c r="I30" s="3250" t="s">
        <v>280</v>
      </c>
      <c r="J30" s="3251"/>
      <c r="K30" s="3268"/>
      <c r="L30" s="3268"/>
      <c r="M30" s="2257"/>
      <c r="N30" s="1685"/>
      <c r="O30" s="1898"/>
      <c r="P30" s="1918"/>
      <c r="Q30" s="3269"/>
      <c r="R30" s="3270"/>
      <c r="S30" s="3270"/>
      <c r="T30" s="3271"/>
      <c r="U30" s="1845"/>
      <c r="V30" s="2234">
        <v>5</v>
      </c>
      <c r="W30" s="1891" t="s">
        <v>2073</v>
      </c>
      <c r="X30" s="2551">
        <v>45717</v>
      </c>
      <c r="Y30" s="2551">
        <v>46022</v>
      </c>
      <c r="Z30" s="2931" t="s">
        <v>2061</v>
      </c>
      <c r="AA30" s="3256">
        <v>0</v>
      </c>
      <c r="AB30" s="3256">
        <v>0</v>
      </c>
      <c r="AC30" s="3272"/>
      <c r="AD30" s="3273"/>
      <c r="AE30" s="1885"/>
      <c r="AF30" s="1932"/>
      <c r="AG30" s="1933"/>
      <c r="AH30" s="1934"/>
      <c r="AI30" s="1934"/>
      <c r="AJ30" s="1935"/>
      <c r="AK30" s="3275"/>
      <c r="AL30" s="3276"/>
      <c r="AM30" s="3276"/>
      <c r="AN30" s="3277"/>
      <c r="AO30" s="1783"/>
      <c r="AP30" s="1917"/>
      <c r="AQ30" s="1918"/>
      <c r="AR30" s="1859"/>
      <c r="AS30" s="1919">
        <f t="shared" si="0"/>
        <v>0</v>
      </c>
      <c r="AT30" s="1920">
        <f t="shared" si="1"/>
        <v>0</v>
      </c>
      <c r="AU30" s="1920">
        <f t="shared" si="2"/>
        <v>0</v>
      </c>
      <c r="AV30" s="1920">
        <f t="shared" si="3"/>
        <v>0</v>
      </c>
      <c r="AW30" s="1921">
        <f t="shared" si="4"/>
        <v>0</v>
      </c>
      <c r="AX30" s="1921">
        <f t="shared" si="5"/>
        <v>0</v>
      </c>
      <c r="AY30" s="1921">
        <f t="shared" si="6"/>
        <v>0</v>
      </c>
      <c r="AZ30" s="1921" t="e">
        <f t="shared" si="7"/>
        <v>#DIV/0!</v>
      </c>
      <c r="BA30" s="1922" t="e">
        <f t="shared" si="8"/>
        <v>#DIV/0!</v>
      </c>
      <c r="BB30" s="1922" t="e">
        <f t="shared" si="9"/>
        <v>#DIV/0!</v>
      </c>
      <c r="BC30" s="1922" t="e">
        <f t="shared" si="10"/>
        <v>#DIV/0!</v>
      </c>
      <c r="BD30" s="1922" t="e">
        <f t="shared" si="11"/>
        <v>#DIV/0!</v>
      </c>
      <c r="BE30" s="1923">
        <v>0.2</v>
      </c>
      <c r="BF30" s="1923">
        <v>0.8</v>
      </c>
      <c r="BG30" s="1922">
        <f t="shared" si="12"/>
        <v>0</v>
      </c>
      <c r="BH30" s="1922">
        <f t="shared" si="13"/>
        <v>0</v>
      </c>
      <c r="BI30" s="1922">
        <f t="shared" si="14"/>
        <v>0</v>
      </c>
      <c r="BJ30" s="1922" t="e">
        <f t="shared" si="21"/>
        <v>#DIV/0!</v>
      </c>
      <c r="BK30" s="1922" t="e">
        <f t="shared" si="21"/>
        <v>#DIV/0!</v>
      </c>
      <c r="BL30" s="1922" t="e">
        <f t="shared" si="16"/>
        <v>#DIV/0!</v>
      </c>
      <c r="BM30" s="1922" t="e">
        <f t="shared" si="17"/>
        <v>#DIV/0!</v>
      </c>
      <c r="BN30" s="1922" t="e">
        <f t="shared" si="18"/>
        <v>#DIV/0!</v>
      </c>
      <c r="BO30" s="1922" t="e">
        <f t="shared" si="22"/>
        <v>#DIV/0!</v>
      </c>
      <c r="BP30" s="1922" t="e">
        <f t="shared" si="22"/>
        <v>#DIV/0!</v>
      </c>
      <c r="BQ30" s="1922" t="e">
        <f t="shared" si="22"/>
        <v>#DIV/0!</v>
      </c>
      <c r="BR30" s="1922" t="e">
        <f t="shared" si="22"/>
        <v>#DIV/0!</v>
      </c>
      <c r="BS30" s="1924"/>
      <c r="BT30" s="1924"/>
      <c r="BU30" s="1924"/>
      <c r="BV30" s="1924"/>
      <c r="BW30" s="1924"/>
      <c r="BX30" s="1924"/>
      <c r="BY30" s="1924"/>
      <c r="BZ30" s="1924"/>
      <c r="CA30" s="1925"/>
      <c r="CB30" s="1783"/>
      <c r="CC30" s="3278"/>
      <c r="CD30" s="1999"/>
      <c r="CE30" s="1999"/>
      <c r="CF30" s="1999"/>
      <c r="CG30" s="3279"/>
      <c r="CH30" s="1783"/>
      <c r="CI30" s="1783"/>
      <c r="CJ30" s="1783"/>
      <c r="CK30" s="1783"/>
      <c r="CL30" s="1783"/>
      <c r="CM30" s="1783"/>
      <c r="CN30" s="1783"/>
      <c r="CO30" s="1783"/>
      <c r="CP30" s="1783"/>
      <c r="CQ30" s="1783"/>
      <c r="CR30" s="1783"/>
      <c r="CS30" s="1783"/>
      <c r="CT30" s="1783"/>
    </row>
    <row r="31" spans="1:98" ht="14.25" customHeight="1" thickBot="1">
      <c r="A31" s="2068"/>
      <c r="B31" s="4344"/>
      <c r="C31" s="4345"/>
      <c r="D31" s="2113"/>
      <c r="E31" s="2048"/>
      <c r="F31" s="1891"/>
      <c r="G31" s="1892"/>
      <c r="H31" s="2257"/>
      <c r="I31" s="3298"/>
      <c r="J31" s="3268"/>
      <c r="K31" s="3268"/>
      <c r="L31" s="3268"/>
      <c r="M31" s="2257"/>
      <c r="N31" s="1685"/>
      <c r="O31" s="1898"/>
      <c r="P31" s="1918"/>
      <c r="Q31" s="3269"/>
      <c r="R31" s="3270"/>
      <c r="S31" s="3270"/>
      <c r="T31" s="3271"/>
      <c r="U31" s="1845"/>
      <c r="V31" s="2234">
        <v>6</v>
      </c>
      <c r="W31" s="1891" t="s">
        <v>2074</v>
      </c>
      <c r="X31" s="2551">
        <v>45748</v>
      </c>
      <c r="Y31" s="2551">
        <v>46022</v>
      </c>
      <c r="Z31" s="2931" t="s">
        <v>2061</v>
      </c>
      <c r="AA31" s="3256">
        <v>0</v>
      </c>
      <c r="AB31" s="3256">
        <v>0</v>
      </c>
      <c r="AC31" s="3272"/>
      <c r="AD31" s="3273"/>
      <c r="AE31" s="1885"/>
      <c r="AF31" s="1932"/>
      <c r="AG31" s="1933"/>
      <c r="AH31" s="1934"/>
      <c r="AI31" s="1934"/>
      <c r="AJ31" s="1935"/>
      <c r="AK31" s="3275"/>
      <c r="AL31" s="3276"/>
      <c r="AM31" s="3276"/>
      <c r="AN31" s="3277"/>
      <c r="AO31" s="1783"/>
      <c r="AP31" s="1917"/>
      <c r="AQ31" s="1918"/>
      <c r="AR31" s="1859"/>
      <c r="AS31" s="1919" t="e">
        <f t="shared" si="0"/>
        <v>#DIV/0!</v>
      </c>
      <c r="AT31" s="1920" t="e">
        <f t="shared" si="1"/>
        <v>#DIV/0!</v>
      </c>
      <c r="AU31" s="1920" t="e">
        <f t="shared" si="2"/>
        <v>#DIV/0!</v>
      </c>
      <c r="AV31" s="1920" t="e">
        <f t="shared" si="3"/>
        <v>#DIV/0!</v>
      </c>
      <c r="AW31" s="1921">
        <f t="shared" si="4"/>
        <v>0</v>
      </c>
      <c r="AX31" s="1921">
        <f t="shared" si="5"/>
        <v>0</v>
      </c>
      <c r="AY31" s="1921">
        <f t="shared" si="6"/>
        <v>0</v>
      </c>
      <c r="AZ31" s="1921" t="e">
        <f t="shared" si="7"/>
        <v>#DIV/0!</v>
      </c>
      <c r="BA31" s="1922" t="e">
        <f t="shared" si="8"/>
        <v>#DIV/0!</v>
      </c>
      <c r="BB31" s="1922" t="e">
        <f t="shared" si="9"/>
        <v>#DIV/0!</v>
      </c>
      <c r="BC31" s="1922" t="e">
        <f t="shared" si="10"/>
        <v>#DIV/0!</v>
      </c>
      <c r="BD31" s="1922" t="e">
        <f t="shared" si="11"/>
        <v>#DIV/0!</v>
      </c>
      <c r="BE31" s="1923">
        <v>0.2</v>
      </c>
      <c r="BF31" s="1923">
        <v>0.8</v>
      </c>
      <c r="BG31" s="1922">
        <f t="shared" si="12"/>
        <v>0</v>
      </c>
      <c r="BH31" s="1922">
        <f t="shared" si="13"/>
        <v>0</v>
      </c>
      <c r="BI31" s="1922">
        <f t="shared" si="14"/>
        <v>0</v>
      </c>
      <c r="BJ31" s="1922" t="e">
        <f t="shared" si="21"/>
        <v>#DIV/0!</v>
      </c>
      <c r="BK31" s="1922" t="e">
        <f t="shared" si="21"/>
        <v>#DIV/0!</v>
      </c>
      <c r="BL31" s="1922" t="e">
        <f t="shared" si="16"/>
        <v>#DIV/0!</v>
      </c>
      <c r="BM31" s="1922" t="e">
        <f t="shared" si="17"/>
        <v>#DIV/0!</v>
      </c>
      <c r="BN31" s="1922" t="e">
        <f t="shared" si="18"/>
        <v>#DIV/0!</v>
      </c>
      <c r="BO31" s="1922" t="e">
        <f t="shared" si="22"/>
        <v>#DIV/0!</v>
      </c>
      <c r="BP31" s="1922" t="e">
        <f t="shared" si="22"/>
        <v>#DIV/0!</v>
      </c>
      <c r="BQ31" s="1922" t="e">
        <f t="shared" si="22"/>
        <v>#DIV/0!</v>
      </c>
      <c r="BR31" s="1922" t="e">
        <f t="shared" si="22"/>
        <v>#DIV/0!</v>
      </c>
      <c r="BS31" s="1924"/>
      <c r="BT31" s="1924"/>
      <c r="BU31" s="1924"/>
      <c r="BV31" s="1924"/>
      <c r="BW31" s="1924"/>
      <c r="BX31" s="1924"/>
      <c r="BY31" s="1924"/>
      <c r="BZ31" s="1924"/>
      <c r="CA31" s="1925"/>
      <c r="CB31" s="1783"/>
      <c r="CC31" s="3278"/>
      <c r="CD31" s="1999"/>
      <c r="CE31" s="1999"/>
      <c r="CF31" s="1999"/>
      <c r="CG31" s="3279"/>
      <c r="CH31" s="1783"/>
      <c r="CI31" s="1783"/>
      <c r="CJ31" s="1783"/>
      <c r="CK31" s="1783"/>
      <c r="CL31" s="1783"/>
      <c r="CM31" s="1783"/>
      <c r="CN31" s="1783"/>
      <c r="CO31" s="1783"/>
      <c r="CP31" s="1783"/>
      <c r="CQ31" s="1783"/>
      <c r="CR31" s="1783"/>
      <c r="CS31" s="1783"/>
      <c r="CT31" s="1783"/>
    </row>
    <row r="32" spans="1:98" ht="14.25" customHeight="1" thickBot="1">
      <c r="A32" s="2068"/>
      <c r="B32" s="4344"/>
      <c r="C32" s="4345"/>
      <c r="D32" s="2113"/>
      <c r="E32" s="2048"/>
      <c r="F32" s="1891" t="s">
        <v>2072</v>
      </c>
      <c r="G32" s="3300">
        <v>500</v>
      </c>
      <c r="H32" s="2257"/>
      <c r="I32" s="3250" t="s">
        <v>280</v>
      </c>
      <c r="J32" s="3251"/>
      <c r="K32" s="3268"/>
      <c r="L32" s="3268"/>
      <c r="M32" s="2257"/>
      <c r="N32" s="1685"/>
      <c r="O32" s="1898"/>
      <c r="P32" s="1918"/>
      <c r="Q32" s="3269"/>
      <c r="R32" s="3270"/>
      <c r="S32" s="3270"/>
      <c r="T32" s="3271"/>
      <c r="U32" s="1845"/>
      <c r="V32" s="2234">
        <v>7</v>
      </c>
      <c r="W32" s="1891" t="s">
        <v>2076</v>
      </c>
      <c r="X32" s="2551">
        <v>45748</v>
      </c>
      <c r="Y32" s="2551">
        <v>46022</v>
      </c>
      <c r="Z32" s="2931" t="s">
        <v>2061</v>
      </c>
      <c r="AA32" s="3256">
        <v>0</v>
      </c>
      <c r="AB32" s="3256">
        <v>0</v>
      </c>
      <c r="AC32" s="3272"/>
      <c r="AD32" s="3273"/>
      <c r="AE32" s="1885"/>
      <c r="AF32" s="1932"/>
      <c r="AG32" s="1933"/>
      <c r="AH32" s="1934"/>
      <c r="AI32" s="1934"/>
      <c r="AJ32" s="1935"/>
      <c r="AK32" s="3275"/>
      <c r="AL32" s="3276"/>
      <c r="AM32" s="3276"/>
      <c r="AN32" s="3277"/>
      <c r="AO32" s="1783"/>
      <c r="AP32" s="1917"/>
      <c r="AQ32" s="1918"/>
      <c r="AR32" s="1859"/>
      <c r="AS32" s="1919">
        <f t="shared" si="0"/>
        <v>0</v>
      </c>
      <c r="AT32" s="1920">
        <f t="shared" si="1"/>
        <v>0</v>
      </c>
      <c r="AU32" s="1920">
        <f t="shared" si="2"/>
        <v>0</v>
      </c>
      <c r="AV32" s="1920">
        <f t="shared" si="3"/>
        <v>0</v>
      </c>
      <c r="AW32" s="1921">
        <f t="shared" si="4"/>
        <v>0</v>
      </c>
      <c r="AX32" s="1921">
        <f t="shared" si="5"/>
        <v>0</v>
      </c>
      <c r="AY32" s="1921">
        <f t="shared" si="6"/>
        <v>0</v>
      </c>
      <c r="AZ32" s="1921" t="e">
        <f t="shared" si="7"/>
        <v>#DIV/0!</v>
      </c>
      <c r="BA32" s="1922" t="e">
        <f t="shared" si="8"/>
        <v>#DIV/0!</v>
      </c>
      <c r="BB32" s="1922" t="e">
        <f t="shared" si="9"/>
        <v>#DIV/0!</v>
      </c>
      <c r="BC32" s="1922" t="e">
        <f t="shared" si="10"/>
        <v>#DIV/0!</v>
      </c>
      <c r="BD32" s="1922" t="e">
        <f t="shared" si="11"/>
        <v>#DIV/0!</v>
      </c>
      <c r="BE32" s="1923">
        <v>0.2</v>
      </c>
      <c r="BF32" s="1923">
        <v>0.8</v>
      </c>
      <c r="BG32" s="1922">
        <f t="shared" si="12"/>
        <v>0</v>
      </c>
      <c r="BH32" s="1922">
        <f t="shared" si="13"/>
        <v>0</v>
      </c>
      <c r="BI32" s="1922">
        <f t="shared" si="14"/>
        <v>0</v>
      </c>
      <c r="BJ32" s="1922" t="e">
        <f t="shared" si="21"/>
        <v>#DIV/0!</v>
      </c>
      <c r="BK32" s="1922" t="e">
        <f t="shared" si="21"/>
        <v>#DIV/0!</v>
      </c>
      <c r="BL32" s="1922" t="e">
        <f t="shared" si="16"/>
        <v>#DIV/0!</v>
      </c>
      <c r="BM32" s="1922" t="e">
        <f t="shared" si="17"/>
        <v>#DIV/0!</v>
      </c>
      <c r="BN32" s="1922" t="e">
        <f t="shared" si="18"/>
        <v>#DIV/0!</v>
      </c>
      <c r="BO32" s="1922" t="e">
        <f t="shared" si="22"/>
        <v>#DIV/0!</v>
      </c>
      <c r="BP32" s="1922" t="e">
        <f t="shared" si="22"/>
        <v>#DIV/0!</v>
      </c>
      <c r="BQ32" s="1922" t="e">
        <f t="shared" si="22"/>
        <v>#DIV/0!</v>
      </c>
      <c r="BR32" s="1922" t="e">
        <f t="shared" si="22"/>
        <v>#DIV/0!</v>
      </c>
      <c r="BS32" s="1924"/>
      <c r="BT32" s="1924"/>
      <c r="BU32" s="1924"/>
      <c r="BV32" s="1924"/>
      <c r="BW32" s="1924"/>
      <c r="BX32" s="1924"/>
      <c r="BY32" s="1924"/>
      <c r="BZ32" s="1924"/>
      <c r="CA32" s="1925"/>
      <c r="CB32" s="1783"/>
      <c r="CC32" s="3278"/>
      <c r="CD32" s="1999"/>
      <c r="CE32" s="1999"/>
      <c r="CF32" s="1999"/>
      <c r="CG32" s="3279"/>
      <c r="CH32" s="1783"/>
      <c r="CI32" s="1783"/>
      <c r="CJ32" s="1783"/>
      <c r="CK32" s="1783"/>
      <c r="CL32" s="1783"/>
      <c r="CM32" s="1783"/>
      <c r="CN32" s="1783"/>
      <c r="CO32" s="1783"/>
      <c r="CP32" s="1783"/>
      <c r="CQ32" s="1783"/>
      <c r="CR32" s="1783"/>
      <c r="CS32" s="1783"/>
      <c r="CT32" s="1783"/>
    </row>
    <row r="33" spans="1:98" ht="14.25" customHeight="1" thickBot="1">
      <c r="A33" s="2068"/>
      <c r="B33" s="4344"/>
      <c r="C33" s="4345"/>
      <c r="D33" s="2113"/>
      <c r="E33" s="2048"/>
      <c r="F33" s="1891"/>
      <c r="G33" s="1892"/>
      <c r="H33" s="2257"/>
      <c r="I33" s="3298"/>
      <c r="J33" s="3268"/>
      <c r="K33" s="3268"/>
      <c r="L33" s="3268"/>
      <c r="M33" s="2257"/>
      <c r="N33" s="1685"/>
      <c r="O33" s="1898"/>
      <c r="P33" s="1918"/>
      <c r="Q33" s="3269"/>
      <c r="R33" s="3270"/>
      <c r="S33" s="3270"/>
      <c r="T33" s="3271"/>
      <c r="U33" s="1845"/>
      <c r="V33" s="2234">
        <v>8</v>
      </c>
      <c r="W33" s="1891" t="s">
        <v>2077</v>
      </c>
      <c r="X33" s="2551">
        <v>45748</v>
      </c>
      <c r="Y33" s="2551">
        <v>46022</v>
      </c>
      <c r="Z33" s="2931" t="s">
        <v>2061</v>
      </c>
      <c r="AA33" s="3256">
        <v>0</v>
      </c>
      <c r="AB33" s="3256">
        <v>0</v>
      </c>
      <c r="AC33" s="3272"/>
      <c r="AD33" s="3273"/>
      <c r="AE33" s="1885"/>
      <c r="AF33" s="1932"/>
      <c r="AG33" s="1933"/>
      <c r="AH33" s="1934"/>
      <c r="AI33" s="1934"/>
      <c r="AJ33" s="1935"/>
      <c r="AK33" s="3275"/>
      <c r="AL33" s="3276"/>
      <c r="AM33" s="3276"/>
      <c r="AN33" s="3277"/>
      <c r="AO33" s="1783"/>
      <c r="AP33" s="1917"/>
      <c r="AQ33" s="1918"/>
      <c r="AR33" s="1859"/>
      <c r="AS33" s="1919" t="e">
        <f t="shared" si="0"/>
        <v>#DIV/0!</v>
      </c>
      <c r="AT33" s="1920" t="e">
        <f t="shared" si="1"/>
        <v>#DIV/0!</v>
      </c>
      <c r="AU33" s="1920" t="e">
        <f t="shared" si="2"/>
        <v>#DIV/0!</v>
      </c>
      <c r="AV33" s="1920" t="e">
        <f t="shared" si="3"/>
        <v>#DIV/0!</v>
      </c>
      <c r="AW33" s="1921">
        <f t="shared" si="4"/>
        <v>0</v>
      </c>
      <c r="AX33" s="1921">
        <f t="shared" si="5"/>
        <v>0</v>
      </c>
      <c r="AY33" s="1921">
        <f t="shared" si="6"/>
        <v>0</v>
      </c>
      <c r="AZ33" s="1921" t="e">
        <f t="shared" si="7"/>
        <v>#DIV/0!</v>
      </c>
      <c r="BA33" s="1922" t="e">
        <f t="shared" si="8"/>
        <v>#DIV/0!</v>
      </c>
      <c r="BB33" s="1922" t="e">
        <f t="shared" si="9"/>
        <v>#DIV/0!</v>
      </c>
      <c r="BC33" s="1922" t="e">
        <f t="shared" si="10"/>
        <v>#DIV/0!</v>
      </c>
      <c r="BD33" s="1922" t="e">
        <f t="shared" si="11"/>
        <v>#DIV/0!</v>
      </c>
      <c r="BE33" s="1923">
        <v>0.2</v>
      </c>
      <c r="BF33" s="1923">
        <v>0.8</v>
      </c>
      <c r="BG33" s="1922">
        <f t="shared" si="12"/>
        <v>0</v>
      </c>
      <c r="BH33" s="1922">
        <f t="shared" si="13"/>
        <v>0</v>
      </c>
      <c r="BI33" s="1922">
        <f t="shared" si="14"/>
        <v>0</v>
      </c>
      <c r="BJ33" s="1922" t="e">
        <f t="shared" si="21"/>
        <v>#DIV/0!</v>
      </c>
      <c r="BK33" s="1922" t="e">
        <f t="shared" si="21"/>
        <v>#DIV/0!</v>
      </c>
      <c r="BL33" s="1922" t="e">
        <f t="shared" si="16"/>
        <v>#DIV/0!</v>
      </c>
      <c r="BM33" s="1922" t="e">
        <f t="shared" si="17"/>
        <v>#DIV/0!</v>
      </c>
      <c r="BN33" s="1922" t="e">
        <f t="shared" si="18"/>
        <v>#DIV/0!</v>
      </c>
      <c r="BO33" s="1922" t="e">
        <f t="shared" si="22"/>
        <v>#DIV/0!</v>
      </c>
      <c r="BP33" s="1922" t="e">
        <f t="shared" si="22"/>
        <v>#DIV/0!</v>
      </c>
      <c r="BQ33" s="1922" t="e">
        <f t="shared" si="22"/>
        <v>#DIV/0!</v>
      </c>
      <c r="BR33" s="1922" t="e">
        <f t="shared" si="22"/>
        <v>#DIV/0!</v>
      </c>
      <c r="BS33" s="1924"/>
      <c r="BT33" s="1924"/>
      <c r="BU33" s="1924"/>
      <c r="BV33" s="1924"/>
      <c r="BW33" s="1924"/>
      <c r="BX33" s="1924"/>
      <c r="BY33" s="1924"/>
      <c r="BZ33" s="1924"/>
      <c r="CA33" s="1925"/>
      <c r="CB33" s="1783"/>
      <c r="CC33" s="3278"/>
      <c r="CD33" s="1999"/>
      <c r="CE33" s="1999"/>
      <c r="CF33" s="1999"/>
      <c r="CG33" s="3279"/>
      <c r="CH33" s="1783"/>
      <c r="CI33" s="1783"/>
      <c r="CJ33" s="1783"/>
      <c r="CK33" s="1783"/>
      <c r="CL33" s="1783"/>
      <c r="CM33" s="1783"/>
      <c r="CN33" s="1783"/>
      <c r="CO33" s="1783"/>
      <c r="CP33" s="1783"/>
      <c r="CQ33" s="1783"/>
      <c r="CR33" s="1783"/>
      <c r="CS33" s="1783"/>
      <c r="CT33" s="1783"/>
    </row>
    <row r="34" spans="1:98" ht="14.25" customHeight="1" thickBot="1">
      <c r="A34" s="2068"/>
      <c r="B34" s="4344"/>
      <c r="C34" s="4345"/>
      <c r="D34" s="2113"/>
      <c r="E34" s="2048"/>
      <c r="F34" s="1891"/>
      <c r="G34" s="1892"/>
      <c r="H34" s="2257"/>
      <c r="I34" s="3298"/>
      <c r="J34" s="3268"/>
      <c r="K34" s="3268"/>
      <c r="L34" s="3268"/>
      <c r="M34" s="2257"/>
      <c r="N34" s="1685"/>
      <c r="O34" s="1898"/>
      <c r="P34" s="1918"/>
      <c r="Q34" s="3269"/>
      <c r="R34" s="3270"/>
      <c r="S34" s="3270"/>
      <c r="T34" s="3271"/>
      <c r="U34" s="1845"/>
      <c r="V34" s="2241">
        <v>9</v>
      </c>
      <c r="W34" s="1891" t="s">
        <v>2079</v>
      </c>
      <c r="X34" s="2551">
        <v>45759</v>
      </c>
      <c r="Y34" s="2551">
        <v>46022</v>
      </c>
      <c r="Z34" s="2931" t="s">
        <v>2061</v>
      </c>
      <c r="AA34" s="3256">
        <v>0</v>
      </c>
      <c r="AB34" s="3256">
        <v>0</v>
      </c>
      <c r="AC34" s="3272"/>
      <c r="AD34" s="3273"/>
      <c r="AE34" s="1885"/>
      <c r="AF34" s="1932"/>
      <c r="AG34" s="1933"/>
      <c r="AH34" s="1934"/>
      <c r="AI34" s="1934"/>
      <c r="AJ34" s="1935"/>
      <c r="AK34" s="3275"/>
      <c r="AL34" s="3276"/>
      <c r="AM34" s="3276"/>
      <c r="AN34" s="3277"/>
      <c r="AO34" s="1783"/>
      <c r="AP34" s="1917"/>
      <c r="AQ34" s="1918"/>
      <c r="AR34" s="1859"/>
      <c r="AS34" s="1919"/>
      <c r="AT34" s="1920"/>
      <c r="AU34" s="1920"/>
      <c r="AV34" s="1920"/>
      <c r="AW34" s="1921"/>
      <c r="AX34" s="1921"/>
      <c r="AY34" s="1921"/>
      <c r="AZ34" s="1921"/>
      <c r="BA34" s="1922"/>
      <c r="BB34" s="1922"/>
      <c r="BC34" s="1922"/>
      <c r="BD34" s="1922"/>
      <c r="BE34" s="1923"/>
      <c r="BF34" s="1923"/>
      <c r="BG34" s="1922"/>
      <c r="BH34" s="1922"/>
      <c r="BI34" s="1922"/>
      <c r="BJ34" s="1922"/>
      <c r="BK34" s="1922"/>
      <c r="BL34" s="1922"/>
      <c r="BM34" s="1922"/>
      <c r="BN34" s="1922"/>
      <c r="BO34" s="1922"/>
      <c r="BP34" s="1922"/>
      <c r="BQ34" s="1922"/>
      <c r="BR34" s="1922"/>
      <c r="BS34" s="1924"/>
      <c r="BT34" s="1924"/>
      <c r="BU34" s="1924"/>
      <c r="BV34" s="1924"/>
      <c r="BW34" s="1924"/>
      <c r="BX34" s="1924"/>
      <c r="BY34" s="1924"/>
      <c r="BZ34" s="1924"/>
      <c r="CA34" s="1925"/>
      <c r="CB34" s="1783"/>
      <c r="CC34" s="3278"/>
      <c r="CD34" s="1999"/>
      <c r="CE34" s="1999"/>
      <c r="CF34" s="1999"/>
      <c r="CG34" s="3279"/>
      <c r="CH34" s="1783"/>
      <c r="CI34" s="1783"/>
      <c r="CJ34" s="1783"/>
      <c r="CK34" s="1783"/>
      <c r="CL34" s="1783"/>
      <c r="CM34" s="1783"/>
      <c r="CN34" s="1783"/>
      <c r="CO34" s="1783"/>
      <c r="CP34" s="1783"/>
      <c r="CQ34" s="1783"/>
      <c r="CR34" s="1783"/>
      <c r="CS34" s="1783"/>
      <c r="CT34" s="1783"/>
    </row>
    <row r="35" spans="1:98" ht="14.25" customHeight="1" thickBot="1">
      <c r="A35" s="2068"/>
      <c r="B35" s="4344"/>
      <c r="C35" s="4345"/>
      <c r="D35" s="2113"/>
      <c r="E35" s="2048"/>
      <c r="F35" s="1891"/>
      <c r="G35" s="1892"/>
      <c r="H35" s="2257"/>
      <c r="I35" s="3250" t="s">
        <v>280</v>
      </c>
      <c r="J35" s="3251"/>
      <c r="K35" s="3268"/>
      <c r="L35" s="3268"/>
      <c r="M35" s="2257"/>
      <c r="N35" s="1685"/>
      <c r="O35" s="1898"/>
      <c r="P35" s="1918"/>
      <c r="Q35" s="3269"/>
      <c r="R35" s="3270"/>
      <c r="S35" s="3270"/>
      <c r="T35" s="3271"/>
      <c r="U35" s="1845"/>
      <c r="V35" s="2234">
        <v>10</v>
      </c>
      <c r="W35" s="1891" t="s">
        <v>2092</v>
      </c>
      <c r="X35" s="1905">
        <v>45839</v>
      </c>
      <c r="Y35" s="2551">
        <v>46022</v>
      </c>
      <c r="Z35" s="2931" t="s">
        <v>2061</v>
      </c>
      <c r="AA35" s="3256">
        <v>0</v>
      </c>
      <c r="AB35" s="3256">
        <v>0</v>
      </c>
      <c r="AC35" s="3272"/>
      <c r="AD35" s="3273"/>
      <c r="AE35" s="1885"/>
      <c r="AF35" s="1932"/>
      <c r="AG35" s="1933"/>
      <c r="AH35" s="1934"/>
      <c r="AI35" s="1934"/>
      <c r="AJ35" s="1935"/>
      <c r="AK35" s="3275"/>
      <c r="AL35" s="3276"/>
      <c r="AM35" s="3276"/>
      <c r="AN35" s="3277"/>
      <c r="AO35" s="1783"/>
      <c r="AP35" s="1917"/>
      <c r="AQ35" s="1918"/>
      <c r="AR35" s="1859"/>
      <c r="AS35" s="1919"/>
      <c r="AT35" s="1920"/>
      <c r="AU35" s="1920"/>
      <c r="AV35" s="1920"/>
      <c r="AW35" s="1921"/>
      <c r="AX35" s="1921"/>
      <c r="AY35" s="1921"/>
      <c r="AZ35" s="1921"/>
      <c r="BA35" s="1922"/>
      <c r="BB35" s="1922"/>
      <c r="BC35" s="1922"/>
      <c r="BD35" s="1922"/>
      <c r="BE35" s="1923"/>
      <c r="BF35" s="1923"/>
      <c r="BG35" s="1922"/>
      <c r="BH35" s="1922"/>
      <c r="BI35" s="1922"/>
      <c r="BJ35" s="1922"/>
      <c r="BK35" s="1922"/>
      <c r="BL35" s="1922"/>
      <c r="BM35" s="1922"/>
      <c r="BN35" s="1922"/>
      <c r="BO35" s="1922"/>
      <c r="BP35" s="1922"/>
      <c r="BQ35" s="1922"/>
      <c r="BR35" s="1922"/>
      <c r="BS35" s="1924"/>
      <c r="BT35" s="1924"/>
      <c r="BU35" s="1924"/>
      <c r="BV35" s="1924"/>
      <c r="BW35" s="1924"/>
      <c r="BX35" s="1924"/>
      <c r="BY35" s="1924"/>
      <c r="BZ35" s="1924"/>
      <c r="CA35" s="1925"/>
      <c r="CB35" s="1783"/>
      <c r="CC35" s="3278"/>
      <c r="CD35" s="1999"/>
      <c r="CE35" s="1999"/>
      <c r="CF35" s="1999"/>
      <c r="CG35" s="3279"/>
      <c r="CH35" s="1783"/>
      <c r="CI35" s="1783"/>
      <c r="CJ35" s="1783"/>
      <c r="CK35" s="1783"/>
      <c r="CL35" s="1783"/>
      <c r="CM35" s="1783"/>
      <c r="CN35" s="1783"/>
      <c r="CO35" s="1783"/>
      <c r="CP35" s="1783"/>
      <c r="CQ35" s="1783"/>
      <c r="CR35" s="1783"/>
      <c r="CS35" s="1783"/>
      <c r="CT35" s="1783"/>
    </row>
    <row r="36" spans="1:98" ht="14.25" customHeight="1" thickBot="1">
      <c r="A36" s="2068"/>
      <c r="B36" s="4344"/>
      <c r="C36" s="4345"/>
      <c r="D36" s="2113"/>
      <c r="E36" s="2048"/>
      <c r="F36" s="1891" t="s">
        <v>1318</v>
      </c>
      <c r="G36" s="1892">
        <v>6000</v>
      </c>
      <c r="H36" s="2257"/>
      <c r="I36" s="3298"/>
      <c r="J36" s="3268"/>
      <c r="K36" s="3268"/>
      <c r="L36" s="3268"/>
      <c r="M36" s="2257"/>
      <c r="N36" s="1685"/>
      <c r="O36" s="1898"/>
      <c r="P36" s="1918"/>
      <c r="Q36" s="3269"/>
      <c r="R36" s="3270"/>
      <c r="S36" s="3270"/>
      <c r="T36" s="3271"/>
      <c r="U36" s="1845"/>
      <c r="V36" s="2234">
        <v>11</v>
      </c>
      <c r="W36" s="1891" t="s">
        <v>2082</v>
      </c>
      <c r="X36" s="2551">
        <v>45748</v>
      </c>
      <c r="Y36" s="2551">
        <v>46022</v>
      </c>
      <c r="Z36" s="2931" t="s">
        <v>2061</v>
      </c>
      <c r="AA36" s="3256">
        <v>0</v>
      </c>
      <c r="AB36" s="3256">
        <v>0</v>
      </c>
      <c r="AC36" s="3272"/>
      <c r="AD36" s="3273"/>
      <c r="AE36" s="1885"/>
      <c r="AF36" s="1932"/>
      <c r="AG36" s="1933"/>
      <c r="AH36" s="1934"/>
      <c r="AI36" s="1934"/>
      <c r="AJ36" s="1935"/>
      <c r="AK36" s="3275"/>
      <c r="AL36" s="3276"/>
      <c r="AM36" s="3276"/>
      <c r="AN36" s="3277"/>
      <c r="AO36" s="1783"/>
      <c r="AP36" s="1917"/>
      <c r="AQ36" s="1918"/>
      <c r="AR36" s="1859"/>
      <c r="AS36" s="1919">
        <f t="shared" si="0"/>
        <v>0</v>
      </c>
      <c r="AT36" s="1920">
        <f t="shared" si="1"/>
        <v>0</v>
      </c>
      <c r="AU36" s="1920">
        <f t="shared" si="2"/>
        <v>0</v>
      </c>
      <c r="AV36" s="1920">
        <f t="shared" si="3"/>
        <v>0</v>
      </c>
      <c r="AW36" s="1921">
        <f t="shared" si="4"/>
        <v>0</v>
      </c>
      <c r="AX36" s="1921">
        <f t="shared" si="5"/>
        <v>0</v>
      </c>
      <c r="AY36" s="1921">
        <f t="shared" si="6"/>
        <v>0</v>
      </c>
      <c r="AZ36" s="1921" t="e">
        <f t="shared" si="7"/>
        <v>#DIV/0!</v>
      </c>
      <c r="BA36" s="1922" t="e">
        <f t="shared" si="8"/>
        <v>#DIV/0!</v>
      </c>
      <c r="BB36" s="1922" t="e">
        <f t="shared" si="9"/>
        <v>#DIV/0!</v>
      </c>
      <c r="BC36" s="1922" t="e">
        <f t="shared" si="10"/>
        <v>#DIV/0!</v>
      </c>
      <c r="BD36" s="1922" t="e">
        <f t="shared" si="11"/>
        <v>#DIV/0!</v>
      </c>
      <c r="BE36" s="1923">
        <v>0.2</v>
      </c>
      <c r="BF36" s="1923">
        <v>0.8</v>
      </c>
      <c r="BG36" s="1922">
        <f t="shared" si="12"/>
        <v>0</v>
      </c>
      <c r="BH36" s="1922">
        <f t="shared" si="13"/>
        <v>0</v>
      </c>
      <c r="BI36" s="1922">
        <f t="shared" si="14"/>
        <v>0</v>
      </c>
      <c r="BJ36" s="1922" t="e">
        <f t="shared" ref="BJ36:BK51" si="25">+AZ36*BE36</f>
        <v>#DIV/0!</v>
      </c>
      <c r="BK36" s="1922" t="e">
        <f t="shared" si="25"/>
        <v>#DIV/0!</v>
      </c>
      <c r="BL36" s="1922" t="e">
        <f t="shared" si="16"/>
        <v>#DIV/0!</v>
      </c>
      <c r="BM36" s="1922" t="e">
        <f t="shared" si="17"/>
        <v>#DIV/0!</v>
      </c>
      <c r="BN36" s="1922" t="e">
        <f t="shared" si="18"/>
        <v>#DIV/0!</v>
      </c>
      <c r="BO36" s="1922" t="e">
        <f t="shared" ref="BO36:BR51" si="26">+BG36+BK36</f>
        <v>#DIV/0!</v>
      </c>
      <c r="BP36" s="1922" t="e">
        <f t="shared" si="26"/>
        <v>#DIV/0!</v>
      </c>
      <c r="BQ36" s="1922" t="e">
        <f t="shared" si="26"/>
        <v>#DIV/0!</v>
      </c>
      <c r="BR36" s="1922" t="e">
        <f t="shared" si="26"/>
        <v>#DIV/0!</v>
      </c>
      <c r="BS36" s="1924"/>
      <c r="BT36" s="1924"/>
      <c r="BU36" s="1924"/>
      <c r="BV36" s="1924"/>
      <c r="BW36" s="1924"/>
      <c r="BX36" s="1924"/>
      <c r="BY36" s="1924"/>
      <c r="BZ36" s="1924"/>
      <c r="CA36" s="1925"/>
      <c r="CB36" s="1783"/>
      <c r="CC36" s="3278"/>
      <c r="CD36" s="1999"/>
      <c r="CE36" s="1999"/>
      <c r="CF36" s="1999"/>
      <c r="CG36" s="3279"/>
      <c r="CH36" s="1783"/>
      <c r="CI36" s="1783"/>
      <c r="CJ36" s="1783"/>
      <c r="CK36" s="1783"/>
      <c r="CL36" s="1783"/>
      <c r="CM36" s="1783"/>
      <c r="CN36" s="1783"/>
      <c r="CO36" s="1783"/>
      <c r="CP36" s="1783"/>
      <c r="CQ36" s="1783"/>
      <c r="CR36" s="1783"/>
      <c r="CS36" s="1783"/>
      <c r="CT36" s="1783"/>
    </row>
    <row r="37" spans="1:98" ht="14.25" customHeight="1" thickBot="1">
      <c r="A37" s="2528"/>
      <c r="B37" s="4376"/>
      <c r="C37" s="4377"/>
      <c r="D37" s="2389"/>
      <c r="E37" s="2390"/>
      <c r="F37" s="2352"/>
      <c r="G37" s="2353"/>
      <c r="H37" s="3280"/>
      <c r="I37" s="3301"/>
      <c r="J37" s="3281"/>
      <c r="K37" s="3281"/>
      <c r="L37" s="3281"/>
      <c r="M37" s="3280"/>
      <c r="N37" s="2394"/>
      <c r="O37" s="2359"/>
      <c r="P37" s="2360"/>
      <c r="Q37" s="3282"/>
      <c r="R37" s="3283"/>
      <c r="S37" s="3283"/>
      <c r="T37" s="3284"/>
      <c r="U37" s="1845"/>
      <c r="V37" s="2234">
        <v>12</v>
      </c>
      <c r="W37" s="1891" t="s">
        <v>2084</v>
      </c>
      <c r="X37" s="1905">
        <v>46006</v>
      </c>
      <c r="Y37" s="2551">
        <v>46022</v>
      </c>
      <c r="Z37" s="2931" t="s">
        <v>2061</v>
      </c>
      <c r="AA37" s="3256">
        <v>0</v>
      </c>
      <c r="AB37" s="3256">
        <v>0</v>
      </c>
      <c r="AC37" s="3286"/>
      <c r="AD37" s="3287"/>
      <c r="AE37" s="1885"/>
      <c r="AF37" s="2366"/>
      <c r="AG37" s="2367"/>
      <c r="AH37" s="2368"/>
      <c r="AI37" s="2368"/>
      <c r="AJ37" s="2369"/>
      <c r="AK37" s="3288"/>
      <c r="AL37" s="3289"/>
      <c r="AM37" s="3289"/>
      <c r="AN37" s="3290"/>
      <c r="AO37" s="1783"/>
      <c r="AP37" s="2373"/>
      <c r="AQ37" s="2360"/>
      <c r="AR37" s="1859"/>
      <c r="AS37" s="1962" t="e">
        <f t="shared" si="0"/>
        <v>#DIV/0!</v>
      </c>
      <c r="AT37" s="1963" t="e">
        <f t="shared" si="1"/>
        <v>#DIV/0!</v>
      </c>
      <c r="AU37" s="1963" t="e">
        <f t="shared" si="2"/>
        <v>#DIV/0!</v>
      </c>
      <c r="AV37" s="1963" t="e">
        <f t="shared" si="3"/>
        <v>#DIV/0!</v>
      </c>
      <c r="AW37" s="1921">
        <f t="shared" si="4"/>
        <v>0</v>
      </c>
      <c r="AX37" s="1921">
        <f t="shared" si="5"/>
        <v>0</v>
      </c>
      <c r="AY37" s="1921">
        <f t="shared" si="6"/>
        <v>0</v>
      </c>
      <c r="AZ37" s="1921" t="e">
        <f t="shared" si="7"/>
        <v>#DIV/0!</v>
      </c>
      <c r="BA37" s="1922" t="e">
        <f t="shared" si="8"/>
        <v>#DIV/0!</v>
      </c>
      <c r="BB37" s="1964" t="e">
        <f t="shared" si="9"/>
        <v>#DIV/0!</v>
      </c>
      <c r="BC37" s="1964" t="e">
        <f t="shared" si="10"/>
        <v>#DIV/0!</v>
      </c>
      <c r="BD37" s="1964" t="e">
        <f t="shared" si="11"/>
        <v>#DIV/0!</v>
      </c>
      <c r="BE37" s="1965">
        <v>0.2</v>
      </c>
      <c r="BF37" s="1965">
        <v>0.8</v>
      </c>
      <c r="BG37" s="1922">
        <f t="shared" si="12"/>
        <v>0</v>
      </c>
      <c r="BH37" s="1922">
        <f t="shared" si="13"/>
        <v>0</v>
      </c>
      <c r="BI37" s="1922">
        <f t="shared" si="14"/>
        <v>0</v>
      </c>
      <c r="BJ37" s="1922" t="e">
        <f t="shared" si="25"/>
        <v>#DIV/0!</v>
      </c>
      <c r="BK37" s="1922" t="e">
        <f t="shared" si="25"/>
        <v>#DIV/0!</v>
      </c>
      <c r="BL37" s="1922" t="e">
        <f t="shared" si="16"/>
        <v>#DIV/0!</v>
      </c>
      <c r="BM37" s="1922" t="e">
        <f t="shared" si="17"/>
        <v>#DIV/0!</v>
      </c>
      <c r="BN37" s="1922" t="e">
        <f t="shared" si="18"/>
        <v>#DIV/0!</v>
      </c>
      <c r="BO37" s="1922" t="e">
        <f t="shared" si="26"/>
        <v>#DIV/0!</v>
      </c>
      <c r="BP37" s="1966" t="e">
        <f t="shared" si="26"/>
        <v>#DIV/0!</v>
      </c>
      <c r="BQ37" s="1966" t="e">
        <f t="shared" si="26"/>
        <v>#DIV/0!</v>
      </c>
      <c r="BR37" s="1966" t="e">
        <f t="shared" si="26"/>
        <v>#DIV/0!</v>
      </c>
      <c r="BS37" s="1816"/>
      <c r="BT37" s="1816"/>
      <c r="BU37" s="1816"/>
      <c r="BV37" s="1816"/>
      <c r="BW37" s="1816"/>
      <c r="BX37" s="1816"/>
      <c r="BY37" s="1816"/>
      <c r="BZ37" s="1816"/>
      <c r="CA37" s="1817"/>
      <c r="CB37" s="1783"/>
      <c r="CC37" s="3293"/>
      <c r="CD37" s="2576"/>
      <c r="CE37" s="2576"/>
      <c r="CF37" s="2576"/>
      <c r="CG37" s="3294"/>
      <c r="CH37" s="1783"/>
      <c r="CI37" s="1783"/>
      <c r="CJ37" s="1783"/>
      <c r="CK37" s="1783"/>
      <c r="CL37" s="1783"/>
      <c r="CM37" s="1783"/>
      <c r="CN37" s="1783"/>
      <c r="CO37" s="1783"/>
      <c r="CP37" s="1783"/>
      <c r="CQ37" s="1783"/>
      <c r="CR37" s="1783"/>
      <c r="CS37" s="1783"/>
      <c r="CT37" s="1783"/>
    </row>
    <row r="38" spans="1:98" ht="14.25" customHeight="1" thickBot="1">
      <c r="A38" s="1829">
        <v>3</v>
      </c>
      <c r="B38" s="4342" t="s">
        <v>2093</v>
      </c>
      <c r="C38" s="4343"/>
      <c r="D38" s="1871"/>
      <c r="E38" s="2399"/>
      <c r="F38" s="1833" t="s">
        <v>374</v>
      </c>
      <c r="G38" s="1872">
        <v>300</v>
      </c>
      <c r="H38" s="1847" t="s">
        <v>577</v>
      </c>
      <c r="I38" s="3250" t="s">
        <v>280</v>
      </c>
      <c r="J38" s="3251"/>
      <c r="K38" s="3251"/>
      <c r="L38" s="3251"/>
      <c r="M38" s="3252"/>
      <c r="N38" s="1839">
        <v>150000000</v>
      </c>
      <c r="O38" s="2378" t="s">
        <v>2059</v>
      </c>
      <c r="P38" s="1839">
        <v>150000000</v>
      </c>
      <c r="Q38" s="3253">
        <v>0</v>
      </c>
      <c r="R38" s="3254">
        <v>0</v>
      </c>
      <c r="S38" s="3254"/>
      <c r="T38" s="3255"/>
      <c r="U38" s="1845"/>
      <c r="V38" s="2241">
        <v>1</v>
      </c>
      <c r="W38" s="1891" t="s">
        <v>2071</v>
      </c>
      <c r="X38" s="2551">
        <v>45672</v>
      </c>
      <c r="Y38" s="2551">
        <v>46022</v>
      </c>
      <c r="Z38" s="2931" t="s">
        <v>2061</v>
      </c>
      <c r="AA38" s="3256">
        <v>0</v>
      </c>
      <c r="AB38" s="3256">
        <v>0</v>
      </c>
      <c r="AC38" s="3257"/>
      <c r="AD38" s="3258"/>
      <c r="AE38" s="1885"/>
      <c r="AF38" s="1851" t="s">
        <v>2094</v>
      </c>
      <c r="AG38" s="1886" t="s">
        <v>2095</v>
      </c>
      <c r="AH38" s="1852" t="s">
        <v>2096</v>
      </c>
      <c r="AI38" s="1783" t="s">
        <v>73</v>
      </c>
      <c r="AJ38" s="1853">
        <v>153</v>
      </c>
      <c r="AK38" s="3262">
        <v>0</v>
      </c>
      <c r="AL38" s="3263">
        <v>0</v>
      </c>
      <c r="AM38" s="3263"/>
      <c r="AN38" s="3264"/>
      <c r="AO38" s="1783"/>
      <c r="AP38" s="1857" t="s">
        <v>320</v>
      </c>
      <c r="AQ38" s="1858" t="s">
        <v>356</v>
      </c>
      <c r="AR38" s="3302"/>
      <c r="AS38" s="1860">
        <f t="shared" si="0"/>
        <v>0</v>
      </c>
      <c r="AT38" s="1861">
        <f t="shared" si="1"/>
        <v>0</v>
      </c>
      <c r="AU38" s="1861">
        <f t="shared" si="2"/>
        <v>0</v>
      </c>
      <c r="AV38" s="1861">
        <f t="shared" si="3"/>
        <v>0</v>
      </c>
      <c r="AW38" s="1888">
        <f t="shared" si="4"/>
        <v>0</v>
      </c>
      <c r="AX38" s="1888">
        <f t="shared" si="5"/>
        <v>0</v>
      </c>
      <c r="AY38" s="1888">
        <f t="shared" si="6"/>
        <v>0</v>
      </c>
      <c r="AZ38" s="1888" t="e">
        <f t="shared" si="7"/>
        <v>#DIV/0!</v>
      </c>
      <c r="BA38" s="1863" t="e">
        <f>+AK38/#REF!</f>
        <v>#REF!</v>
      </c>
      <c r="BB38" s="1863" t="e">
        <f>+AL38/#REF!</f>
        <v>#REF!</v>
      </c>
      <c r="BC38" s="1863" t="e">
        <f>+AM38/#REF!</f>
        <v>#REF!</v>
      </c>
      <c r="BD38" s="1863" t="e">
        <f>+AN38/#REF!</f>
        <v>#REF!</v>
      </c>
      <c r="BE38" s="1864">
        <v>0.2</v>
      </c>
      <c r="BF38" s="1864">
        <v>0.8</v>
      </c>
      <c r="BG38" s="1863">
        <f t="shared" si="12"/>
        <v>0</v>
      </c>
      <c r="BH38" s="1863">
        <f t="shared" si="13"/>
        <v>0</v>
      </c>
      <c r="BI38" s="1863">
        <f t="shared" si="14"/>
        <v>0</v>
      </c>
      <c r="BJ38" s="1863" t="e">
        <f t="shared" si="25"/>
        <v>#DIV/0!</v>
      </c>
      <c r="BK38" s="1863" t="e">
        <f t="shared" si="25"/>
        <v>#REF!</v>
      </c>
      <c r="BL38" s="1863" t="e">
        <f t="shared" si="16"/>
        <v>#REF!</v>
      </c>
      <c r="BM38" s="1863" t="e">
        <f t="shared" si="17"/>
        <v>#REF!</v>
      </c>
      <c r="BN38" s="1863" t="e">
        <f t="shared" si="18"/>
        <v>#REF!</v>
      </c>
      <c r="BO38" s="1863" t="e">
        <f t="shared" si="26"/>
        <v>#REF!</v>
      </c>
      <c r="BP38" s="1863" t="e">
        <f t="shared" si="26"/>
        <v>#REF!</v>
      </c>
      <c r="BQ38" s="1863" t="e">
        <f t="shared" si="26"/>
        <v>#REF!</v>
      </c>
      <c r="BR38" s="1863" t="e">
        <f t="shared" si="26"/>
        <v>#DIV/0!</v>
      </c>
      <c r="BS38" s="2570" t="e">
        <f t="shared" ref="BS38:BV38" si="27">AVERAGEIF(BO38:BO47,"&lt;&gt;#¡DIV/0!")</f>
        <v>#REF!</v>
      </c>
      <c r="BT38" s="2570" t="e">
        <f t="shared" si="27"/>
        <v>#REF!</v>
      </c>
      <c r="BU38" s="2570" t="e">
        <f t="shared" si="27"/>
        <v>#REF!</v>
      </c>
      <c r="BV38" s="2570" t="e">
        <f t="shared" si="27"/>
        <v>#DIV/0!</v>
      </c>
      <c r="BW38" s="2570" t="e">
        <f>+C38*BS38</f>
        <v>#REF!</v>
      </c>
      <c r="BX38" s="2570" t="e">
        <f>+C38*BT38</f>
        <v>#REF!</v>
      </c>
      <c r="BY38" s="2570" t="e">
        <f>+C38*BU38</f>
        <v>#REF!</v>
      </c>
      <c r="BZ38" s="2570" t="e">
        <f>+C38*BV38</f>
        <v>#DIV/0!</v>
      </c>
      <c r="CA38" s="3265" t="e">
        <f>SUM(BW38:BZ47)</f>
        <v>#REF!</v>
      </c>
      <c r="CB38" s="1783"/>
      <c r="CC38" s="3266">
        <f t="shared" ref="CC38:CF38" si="28">+Q38/$N$38</f>
        <v>0</v>
      </c>
      <c r="CD38" s="3116">
        <f t="shared" si="28"/>
        <v>0</v>
      </c>
      <c r="CE38" s="3116">
        <f t="shared" si="28"/>
        <v>0</v>
      </c>
      <c r="CF38" s="3303">
        <f t="shared" si="28"/>
        <v>0</v>
      </c>
      <c r="CG38" s="3304">
        <f>AVERAGE(CC38:CF47)</f>
        <v>0</v>
      </c>
      <c r="CH38" s="1783"/>
      <c r="CI38" s="1783"/>
      <c r="CJ38" s="1783"/>
      <c r="CK38" s="1783"/>
      <c r="CL38" s="1783"/>
      <c r="CM38" s="1783"/>
      <c r="CN38" s="1783"/>
      <c r="CO38" s="1783"/>
      <c r="CP38" s="1783"/>
      <c r="CQ38" s="1783"/>
      <c r="CR38" s="1783"/>
      <c r="CS38" s="1783"/>
      <c r="CT38" s="1783"/>
    </row>
    <row r="39" spans="1:98" ht="14.25" customHeight="1" thickBot="1">
      <c r="A39" s="2068"/>
      <c r="B39" s="4344"/>
      <c r="C39" s="4345"/>
      <c r="D39" s="2113"/>
      <c r="E39" s="2048"/>
      <c r="F39" s="1891" t="s">
        <v>65</v>
      </c>
      <c r="G39" s="1892">
        <v>300</v>
      </c>
      <c r="H39" s="2257"/>
      <c r="I39" s="3250" t="s">
        <v>280</v>
      </c>
      <c r="J39" s="3251"/>
      <c r="K39" s="3268"/>
      <c r="L39" s="3268"/>
      <c r="M39" s="2257"/>
      <c r="N39" s="1685"/>
      <c r="O39" s="1898"/>
      <c r="P39" s="1918"/>
      <c r="Q39" s="3269"/>
      <c r="R39" s="3270"/>
      <c r="S39" s="3270"/>
      <c r="T39" s="3271"/>
      <c r="U39" s="1845"/>
      <c r="V39" s="2234">
        <v>2</v>
      </c>
      <c r="W39" s="1891" t="s">
        <v>1940</v>
      </c>
      <c r="X39" s="1905">
        <v>45689</v>
      </c>
      <c r="Y39" s="2551">
        <v>45713</v>
      </c>
      <c r="Z39" s="2931" t="s">
        <v>2061</v>
      </c>
      <c r="AA39" s="3256">
        <v>0</v>
      </c>
      <c r="AB39" s="3256">
        <v>0</v>
      </c>
      <c r="AC39" s="3272"/>
      <c r="AD39" s="3273"/>
      <c r="AE39" s="1885"/>
      <c r="AF39" s="1910" t="s">
        <v>2087</v>
      </c>
      <c r="AG39" s="1911" t="s">
        <v>2097</v>
      </c>
      <c r="AH39" s="1912" t="s">
        <v>2089</v>
      </c>
      <c r="AI39" s="1783" t="s">
        <v>73</v>
      </c>
      <c r="AJ39" s="1913">
        <v>1500</v>
      </c>
      <c r="AK39" s="3275">
        <v>0</v>
      </c>
      <c r="AL39" s="3276">
        <v>0</v>
      </c>
      <c r="AM39" s="3276"/>
      <c r="AN39" s="3277"/>
      <c r="AO39" s="2233"/>
      <c r="AP39" s="1917"/>
      <c r="AQ39" s="1918"/>
      <c r="AR39" s="3302"/>
      <c r="AS39" s="1919">
        <f t="shared" si="0"/>
        <v>0</v>
      </c>
      <c r="AT39" s="1920">
        <f t="shared" si="1"/>
        <v>0</v>
      </c>
      <c r="AU39" s="1920">
        <f t="shared" si="2"/>
        <v>0</v>
      </c>
      <c r="AV39" s="1920">
        <f t="shared" si="3"/>
        <v>0</v>
      </c>
      <c r="AW39" s="1921">
        <f t="shared" si="4"/>
        <v>0</v>
      </c>
      <c r="AX39" s="1921">
        <f t="shared" si="5"/>
        <v>0</v>
      </c>
      <c r="AY39" s="1921">
        <f t="shared" si="6"/>
        <v>0</v>
      </c>
      <c r="AZ39" s="1921" t="e">
        <f t="shared" si="7"/>
        <v>#DIV/0!</v>
      </c>
      <c r="BA39" s="1922" t="e">
        <f>+AK39/#REF!</f>
        <v>#REF!</v>
      </c>
      <c r="BB39" s="1922" t="e">
        <f>+AL39/#REF!</f>
        <v>#REF!</v>
      </c>
      <c r="BC39" s="1922" t="e">
        <f>+AM39/#REF!</f>
        <v>#REF!</v>
      </c>
      <c r="BD39" s="1922" t="e">
        <f>+AN39/#REF!</f>
        <v>#REF!</v>
      </c>
      <c r="BE39" s="1923">
        <v>0.2</v>
      </c>
      <c r="BF39" s="1923">
        <v>0.8</v>
      </c>
      <c r="BG39" s="1922">
        <f t="shared" si="12"/>
        <v>0</v>
      </c>
      <c r="BH39" s="1922">
        <f t="shared" si="13"/>
        <v>0</v>
      </c>
      <c r="BI39" s="1922">
        <f t="shared" si="14"/>
        <v>0</v>
      </c>
      <c r="BJ39" s="1922" t="e">
        <f t="shared" si="25"/>
        <v>#DIV/0!</v>
      </c>
      <c r="BK39" s="1922" t="e">
        <f t="shared" si="25"/>
        <v>#REF!</v>
      </c>
      <c r="BL39" s="1922" t="e">
        <f t="shared" si="16"/>
        <v>#REF!</v>
      </c>
      <c r="BM39" s="1922" t="e">
        <f t="shared" si="17"/>
        <v>#REF!</v>
      </c>
      <c r="BN39" s="1922" t="e">
        <f t="shared" si="18"/>
        <v>#REF!</v>
      </c>
      <c r="BO39" s="1922" t="e">
        <f t="shared" si="26"/>
        <v>#REF!</v>
      </c>
      <c r="BP39" s="1922" t="e">
        <f t="shared" si="26"/>
        <v>#REF!</v>
      </c>
      <c r="BQ39" s="1922" t="e">
        <f t="shared" si="26"/>
        <v>#REF!</v>
      </c>
      <c r="BR39" s="1922" t="e">
        <f t="shared" si="26"/>
        <v>#DIV/0!</v>
      </c>
      <c r="BS39" s="1924"/>
      <c r="BT39" s="1924"/>
      <c r="BU39" s="1924"/>
      <c r="BV39" s="1924"/>
      <c r="BW39" s="1924"/>
      <c r="BX39" s="1924"/>
      <c r="BY39" s="1924"/>
      <c r="BZ39" s="1924"/>
      <c r="CA39" s="1925"/>
      <c r="CB39" s="1783"/>
      <c r="CC39" s="3278"/>
      <c r="CD39" s="1999"/>
      <c r="CE39" s="1999"/>
      <c r="CF39" s="3305"/>
      <c r="CG39" s="3306"/>
      <c r="CH39" s="1783"/>
      <c r="CI39" s="1783"/>
      <c r="CJ39" s="1783"/>
      <c r="CK39" s="1783"/>
      <c r="CL39" s="1783"/>
      <c r="CM39" s="1783"/>
      <c r="CN39" s="1783"/>
      <c r="CO39" s="1783"/>
      <c r="CP39" s="1783"/>
      <c r="CQ39" s="1783"/>
      <c r="CR39" s="1783"/>
      <c r="CS39" s="1783"/>
      <c r="CT39" s="1783"/>
    </row>
    <row r="40" spans="1:98" ht="14.25" customHeight="1" thickBot="1">
      <c r="A40" s="2068"/>
      <c r="B40" s="4344"/>
      <c r="C40" s="4345"/>
      <c r="D40" s="2113"/>
      <c r="E40" s="2048"/>
      <c r="F40" s="1891"/>
      <c r="G40" s="1892"/>
      <c r="H40" s="2257"/>
      <c r="I40" s="3298"/>
      <c r="J40" s="3268"/>
      <c r="K40" s="3268"/>
      <c r="L40" s="3268"/>
      <c r="M40" s="2257"/>
      <c r="N40" s="1685"/>
      <c r="O40" s="1898"/>
      <c r="P40" s="1918"/>
      <c r="Q40" s="3269"/>
      <c r="R40" s="3270"/>
      <c r="S40" s="3270"/>
      <c r="T40" s="3271"/>
      <c r="U40" s="1845"/>
      <c r="V40" s="2234">
        <v>3</v>
      </c>
      <c r="W40" s="1891" t="s">
        <v>2098</v>
      </c>
      <c r="X40" s="2551">
        <v>45748</v>
      </c>
      <c r="Y40" s="2551">
        <v>46022</v>
      </c>
      <c r="Z40" s="2931" t="s">
        <v>2061</v>
      </c>
      <c r="AA40" s="3256">
        <v>0</v>
      </c>
      <c r="AB40" s="3256">
        <v>0</v>
      </c>
      <c r="AC40" s="3272"/>
      <c r="AD40" s="3273"/>
      <c r="AE40" s="1885"/>
      <c r="AF40" s="1932"/>
      <c r="AG40" s="2232"/>
      <c r="AH40" s="1934"/>
      <c r="AI40" s="1934"/>
      <c r="AJ40" s="1935"/>
      <c r="AK40" s="3275"/>
      <c r="AL40" s="3276"/>
      <c r="AM40" s="3276"/>
      <c r="AN40" s="3277"/>
      <c r="AO40" s="1783"/>
      <c r="AP40" s="1917"/>
      <c r="AQ40" s="1918"/>
      <c r="AR40" s="3302"/>
      <c r="AS40" s="1919" t="e">
        <f t="shared" si="0"/>
        <v>#DIV/0!</v>
      </c>
      <c r="AT40" s="1920" t="e">
        <f t="shared" si="1"/>
        <v>#DIV/0!</v>
      </c>
      <c r="AU40" s="1920" t="e">
        <f t="shared" si="2"/>
        <v>#DIV/0!</v>
      </c>
      <c r="AV40" s="1920" t="e">
        <f t="shared" si="3"/>
        <v>#DIV/0!</v>
      </c>
      <c r="AW40" s="1921">
        <f t="shared" si="4"/>
        <v>0</v>
      </c>
      <c r="AX40" s="1921">
        <f t="shared" si="5"/>
        <v>0</v>
      </c>
      <c r="AY40" s="1921">
        <f t="shared" si="6"/>
        <v>0</v>
      </c>
      <c r="AZ40" s="1921" t="e">
        <f t="shared" si="7"/>
        <v>#DIV/0!</v>
      </c>
      <c r="BA40" s="1922" t="e">
        <f t="shared" si="8"/>
        <v>#DIV/0!</v>
      </c>
      <c r="BB40" s="1922" t="e">
        <f t="shared" si="9"/>
        <v>#DIV/0!</v>
      </c>
      <c r="BC40" s="1922" t="e">
        <f t="shared" si="10"/>
        <v>#DIV/0!</v>
      </c>
      <c r="BD40" s="1922" t="e">
        <f t="shared" si="11"/>
        <v>#DIV/0!</v>
      </c>
      <c r="BE40" s="1923">
        <v>0.2</v>
      </c>
      <c r="BF40" s="1923">
        <v>0.8</v>
      </c>
      <c r="BG40" s="1922">
        <f t="shared" si="12"/>
        <v>0</v>
      </c>
      <c r="BH40" s="1922">
        <f t="shared" si="13"/>
        <v>0</v>
      </c>
      <c r="BI40" s="1922">
        <f t="shared" si="14"/>
        <v>0</v>
      </c>
      <c r="BJ40" s="1922" t="e">
        <f t="shared" si="25"/>
        <v>#DIV/0!</v>
      </c>
      <c r="BK40" s="1922" t="e">
        <f t="shared" si="25"/>
        <v>#DIV/0!</v>
      </c>
      <c r="BL40" s="1922" t="e">
        <f t="shared" si="16"/>
        <v>#DIV/0!</v>
      </c>
      <c r="BM40" s="1922" t="e">
        <f t="shared" si="17"/>
        <v>#DIV/0!</v>
      </c>
      <c r="BN40" s="1922" t="e">
        <f t="shared" si="18"/>
        <v>#DIV/0!</v>
      </c>
      <c r="BO40" s="1922" t="e">
        <f t="shared" si="26"/>
        <v>#DIV/0!</v>
      </c>
      <c r="BP40" s="1922" t="e">
        <f t="shared" si="26"/>
        <v>#DIV/0!</v>
      </c>
      <c r="BQ40" s="1922" t="e">
        <f t="shared" si="26"/>
        <v>#DIV/0!</v>
      </c>
      <c r="BR40" s="1922" t="e">
        <f t="shared" si="26"/>
        <v>#DIV/0!</v>
      </c>
      <c r="BS40" s="1924"/>
      <c r="BT40" s="1924"/>
      <c r="BU40" s="1924"/>
      <c r="BV40" s="1924"/>
      <c r="BW40" s="1924"/>
      <c r="BX40" s="1924"/>
      <c r="BY40" s="1924"/>
      <c r="BZ40" s="1924"/>
      <c r="CA40" s="1925"/>
      <c r="CB40" s="1783"/>
      <c r="CC40" s="3278"/>
      <c r="CD40" s="1999"/>
      <c r="CE40" s="1999"/>
      <c r="CF40" s="3305"/>
      <c r="CG40" s="3306"/>
      <c r="CH40" s="1783"/>
      <c r="CI40" s="1783"/>
      <c r="CJ40" s="1783"/>
      <c r="CK40" s="1783"/>
      <c r="CL40" s="1783"/>
      <c r="CM40" s="1783"/>
      <c r="CN40" s="1783"/>
      <c r="CO40" s="1783"/>
      <c r="CP40" s="1783"/>
      <c r="CQ40" s="1783"/>
      <c r="CR40" s="1783"/>
      <c r="CS40" s="1783"/>
      <c r="CT40" s="1783"/>
    </row>
    <row r="41" spans="1:98" ht="14.25" customHeight="1" thickBot="1">
      <c r="A41" s="2068"/>
      <c r="B41" s="4344"/>
      <c r="C41" s="4345"/>
      <c r="D41" s="2113"/>
      <c r="E41" s="2048"/>
      <c r="F41" s="1891"/>
      <c r="G41" s="1892"/>
      <c r="H41" s="2257"/>
      <c r="I41" s="3298"/>
      <c r="J41" s="3268"/>
      <c r="K41" s="3268"/>
      <c r="L41" s="3268"/>
      <c r="M41" s="2257"/>
      <c r="N41" s="1685"/>
      <c r="O41" s="1898"/>
      <c r="P41" s="1918"/>
      <c r="Q41" s="3269"/>
      <c r="R41" s="3270"/>
      <c r="S41" s="3270"/>
      <c r="T41" s="3271"/>
      <c r="U41" s="1845"/>
      <c r="V41" s="2234">
        <v>4</v>
      </c>
      <c r="W41" s="1891" t="s">
        <v>2076</v>
      </c>
      <c r="X41" s="2551">
        <v>45748</v>
      </c>
      <c r="Y41" s="2551">
        <v>46022</v>
      </c>
      <c r="Z41" s="2931" t="s">
        <v>2061</v>
      </c>
      <c r="AA41" s="3256">
        <v>0</v>
      </c>
      <c r="AB41" s="3256">
        <v>0</v>
      </c>
      <c r="AC41" s="3272"/>
      <c r="AD41" s="3273"/>
      <c r="AE41" s="1885"/>
      <c r="AF41" s="1932"/>
      <c r="AG41" s="1934"/>
      <c r="AH41" s="1934"/>
      <c r="AI41" s="1934"/>
      <c r="AJ41" s="1935"/>
      <c r="AK41" s="3275"/>
      <c r="AL41" s="3276"/>
      <c r="AM41" s="3276"/>
      <c r="AN41" s="3277"/>
      <c r="AO41" s="1783"/>
      <c r="AP41" s="1917"/>
      <c r="AQ41" s="1918"/>
      <c r="AR41" s="3302"/>
      <c r="AS41" s="1919" t="e">
        <f t="shared" si="0"/>
        <v>#DIV/0!</v>
      </c>
      <c r="AT41" s="1920" t="e">
        <f t="shared" si="1"/>
        <v>#DIV/0!</v>
      </c>
      <c r="AU41" s="1920" t="e">
        <f t="shared" si="2"/>
        <v>#DIV/0!</v>
      </c>
      <c r="AV41" s="1920" t="e">
        <f t="shared" si="3"/>
        <v>#DIV/0!</v>
      </c>
      <c r="AW41" s="1921">
        <f t="shared" si="4"/>
        <v>0</v>
      </c>
      <c r="AX41" s="1921">
        <f t="shared" si="5"/>
        <v>0</v>
      </c>
      <c r="AY41" s="1921">
        <f t="shared" si="6"/>
        <v>0</v>
      </c>
      <c r="AZ41" s="1921" t="e">
        <f t="shared" si="7"/>
        <v>#DIV/0!</v>
      </c>
      <c r="BA41" s="1922" t="e">
        <f t="shared" si="8"/>
        <v>#DIV/0!</v>
      </c>
      <c r="BB41" s="1922" t="e">
        <f t="shared" si="9"/>
        <v>#DIV/0!</v>
      </c>
      <c r="BC41" s="1922" t="e">
        <f t="shared" si="10"/>
        <v>#DIV/0!</v>
      </c>
      <c r="BD41" s="1922" t="e">
        <f t="shared" si="11"/>
        <v>#DIV/0!</v>
      </c>
      <c r="BE41" s="1923">
        <v>0.2</v>
      </c>
      <c r="BF41" s="1923">
        <v>0.8</v>
      </c>
      <c r="BG41" s="1922">
        <f t="shared" si="12"/>
        <v>0</v>
      </c>
      <c r="BH41" s="1922">
        <f t="shared" si="13"/>
        <v>0</v>
      </c>
      <c r="BI41" s="1922">
        <f t="shared" si="14"/>
        <v>0</v>
      </c>
      <c r="BJ41" s="1922" t="e">
        <f t="shared" si="25"/>
        <v>#DIV/0!</v>
      </c>
      <c r="BK41" s="1922" t="e">
        <f t="shared" si="25"/>
        <v>#DIV/0!</v>
      </c>
      <c r="BL41" s="1922" t="e">
        <f t="shared" si="16"/>
        <v>#DIV/0!</v>
      </c>
      <c r="BM41" s="1922" t="e">
        <f t="shared" si="17"/>
        <v>#DIV/0!</v>
      </c>
      <c r="BN41" s="1922" t="e">
        <f t="shared" si="18"/>
        <v>#DIV/0!</v>
      </c>
      <c r="BO41" s="1922" t="e">
        <f t="shared" si="26"/>
        <v>#DIV/0!</v>
      </c>
      <c r="BP41" s="1922" t="e">
        <f t="shared" si="26"/>
        <v>#DIV/0!</v>
      </c>
      <c r="BQ41" s="1922" t="e">
        <f t="shared" si="26"/>
        <v>#DIV/0!</v>
      </c>
      <c r="BR41" s="1922" t="e">
        <f t="shared" si="26"/>
        <v>#DIV/0!</v>
      </c>
      <c r="BS41" s="1924"/>
      <c r="BT41" s="1924"/>
      <c r="BU41" s="1924"/>
      <c r="BV41" s="1924"/>
      <c r="BW41" s="1924"/>
      <c r="BX41" s="1924"/>
      <c r="BY41" s="1924"/>
      <c r="BZ41" s="1924"/>
      <c r="CA41" s="1925"/>
      <c r="CB41" s="1783"/>
      <c r="CC41" s="3278"/>
      <c r="CD41" s="1999"/>
      <c r="CE41" s="1999"/>
      <c r="CF41" s="3305"/>
      <c r="CG41" s="3306"/>
      <c r="CH41" s="1783"/>
      <c r="CI41" s="1783"/>
      <c r="CJ41" s="1783"/>
      <c r="CK41" s="1783"/>
      <c r="CL41" s="1783"/>
      <c r="CM41" s="1783"/>
      <c r="CN41" s="1783"/>
      <c r="CO41" s="1783"/>
      <c r="CP41" s="1783"/>
      <c r="CQ41" s="1783"/>
      <c r="CR41" s="1783"/>
      <c r="CS41" s="1783"/>
      <c r="CT41" s="1783"/>
    </row>
    <row r="42" spans="1:98" ht="14.25" customHeight="1" thickBot="1">
      <c r="A42" s="2068"/>
      <c r="B42" s="4344"/>
      <c r="C42" s="4345"/>
      <c r="D42" s="2113"/>
      <c r="E42" s="2048"/>
      <c r="F42" s="1891"/>
      <c r="G42" s="1892"/>
      <c r="H42" s="2257"/>
      <c r="I42" s="3298"/>
      <c r="J42" s="3268"/>
      <c r="K42" s="3268"/>
      <c r="L42" s="3268"/>
      <c r="M42" s="2257"/>
      <c r="N42" s="1685"/>
      <c r="O42" s="1898"/>
      <c r="P42" s="1918"/>
      <c r="Q42" s="3269"/>
      <c r="R42" s="3270"/>
      <c r="S42" s="3270"/>
      <c r="T42" s="3271"/>
      <c r="U42" s="1845"/>
      <c r="V42" s="2234">
        <v>5</v>
      </c>
      <c r="W42" s="1891" t="s">
        <v>2084</v>
      </c>
      <c r="X42" s="1905">
        <v>46006</v>
      </c>
      <c r="Y42" s="2551">
        <v>46022</v>
      </c>
      <c r="Z42" s="2931" t="s">
        <v>2061</v>
      </c>
      <c r="AA42" s="3256">
        <v>0</v>
      </c>
      <c r="AB42" s="3256">
        <v>0</v>
      </c>
      <c r="AC42" s="3272"/>
      <c r="AD42" s="3273"/>
      <c r="AE42" s="1885"/>
      <c r="AF42" s="1932"/>
      <c r="AG42" s="1934"/>
      <c r="AH42" s="1934"/>
      <c r="AI42" s="1934"/>
      <c r="AJ42" s="1935"/>
      <c r="AK42" s="3275"/>
      <c r="AL42" s="3276"/>
      <c r="AM42" s="3276"/>
      <c r="AN42" s="3277"/>
      <c r="AO42" s="1783"/>
      <c r="AP42" s="1917"/>
      <c r="AQ42" s="1918"/>
      <c r="AR42" s="3302"/>
      <c r="AS42" s="1919" t="e">
        <f t="shared" si="0"/>
        <v>#DIV/0!</v>
      </c>
      <c r="AT42" s="2344" t="e">
        <f t="shared" si="1"/>
        <v>#DIV/0!</v>
      </c>
      <c r="AU42" s="2344" t="e">
        <f t="shared" si="2"/>
        <v>#DIV/0!</v>
      </c>
      <c r="AV42" s="2344" t="e">
        <f t="shared" si="3"/>
        <v>#DIV/0!</v>
      </c>
      <c r="AW42" s="1998">
        <f t="shared" si="4"/>
        <v>0</v>
      </c>
      <c r="AX42" s="1998">
        <f t="shared" si="5"/>
        <v>0</v>
      </c>
      <c r="AY42" s="1998">
        <f t="shared" si="6"/>
        <v>0</v>
      </c>
      <c r="AZ42" s="1998" t="e">
        <f t="shared" si="7"/>
        <v>#DIV/0!</v>
      </c>
      <c r="BA42" s="1922" t="e">
        <f t="shared" si="8"/>
        <v>#DIV/0!</v>
      </c>
      <c r="BB42" s="1998" t="e">
        <f t="shared" si="9"/>
        <v>#DIV/0!</v>
      </c>
      <c r="BC42" s="1998" t="e">
        <f t="shared" si="10"/>
        <v>#DIV/0!</v>
      </c>
      <c r="BD42" s="1998" t="e">
        <f t="shared" si="11"/>
        <v>#DIV/0!</v>
      </c>
      <c r="BE42" s="2345">
        <v>0.2</v>
      </c>
      <c r="BF42" s="2345">
        <v>0.8</v>
      </c>
      <c r="BG42" s="1998">
        <f t="shared" si="12"/>
        <v>0</v>
      </c>
      <c r="BH42" s="1998">
        <f t="shared" si="13"/>
        <v>0</v>
      </c>
      <c r="BI42" s="1998">
        <f t="shared" si="14"/>
        <v>0</v>
      </c>
      <c r="BJ42" s="1998" t="e">
        <f t="shared" si="25"/>
        <v>#DIV/0!</v>
      </c>
      <c r="BK42" s="1922" t="e">
        <f t="shared" si="25"/>
        <v>#DIV/0!</v>
      </c>
      <c r="BL42" s="1998" t="e">
        <f t="shared" si="16"/>
        <v>#DIV/0!</v>
      </c>
      <c r="BM42" s="1998" t="e">
        <f t="shared" si="17"/>
        <v>#DIV/0!</v>
      </c>
      <c r="BN42" s="1998" t="e">
        <f t="shared" si="18"/>
        <v>#DIV/0!</v>
      </c>
      <c r="BO42" s="1998" t="e">
        <f t="shared" si="26"/>
        <v>#DIV/0!</v>
      </c>
      <c r="BP42" s="1922" t="e">
        <f t="shared" si="26"/>
        <v>#DIV/0!</v>
      </c>
      <c r="BQ42" s="1922" t="e">
        <f t="shared" si="26"/>
        <v>#DIV/0!</v>
      </c>
      <c r="BR42" s="1922" t="e">
        <f t="shared" si="26"/>
        <v>#DIV/0!</v>
      </c>
      <c r="BS42" s="1924"/>
      <c r="BT42" s="1924"/>
      <c r="BU42" s="1924"/>
      <c r="BV42" s="1924"/>
      <c r="BW42" s="1924"/>
      <c r="BX42" s="1924"/>
      <c r="BY42" s="1924"/>
      <c r="BZ42" s="1924"/>
      <c r="CA42" s="1925"/>
      <c r="CB42" s="1783"/>
      <c r="CC42" s="3278"/>
      <c r="CD42" s="1999"/>
      <c r="CE42" s="1999"/>
      <c r="CF42" s="3305"/>
      <c r="CG42" s="3306"/>
      <c r="CH42" s="1783"/>
      <c r="CI42" s="1783"/>
      <c r="CJ42" s="1783"/>
      <c r="CK42" s="1783"/>
      <c r="CL42" s="1783"/>
      <c r="CM42" s="1783"/>
      <c r="CN42" s="1783"/>
      <c r="CO42" s="1783"/>
      <c r="CP42" s="1783"/>
      <c r="CQ42" s="1783"/>
      <c r="CR42" s="1783"/>
      <c r="CS42" s="1783"/>
      <c r="CT42" s="1783"/>
    </row>
    <row r="43" spans="1:98" ht="14.25" customHeight="1" thickBot="1">
      <c r="A43" s="2068"/>
      <c r="B43" s="4344"/>
      <c r="C43" s="4345"/>
      <c r="D43" s="2113"/>
      <c r="E43" s="2048"/>
      <c r="F43" s="1891"/>
      <c r="G43" s="1892"/>
      <c r="H43" s="2257"/>
      <c r="I43" s="3298"/>
      <c r="J43" s="3268"/>
      <c r="K43" s="3268"/>
      <c r="L43" s="3268"/>
      <c r="M43" s="2257"/>
      <c r="N43" s="1685"/>
      <c r="O43" s="1898"/>
      <c r="P43" s="1918"/>
      <c r="Q43" s="3269"/>
      <c r="R43" s="3270"/>
      <c r="S43" s="3270"/>
      <c r="T43" s="3271"/>
      <c r="U43" s="1845"/>
      <c r="V43" s="2234">
        <v>6</v>
      </c>
      <c r="W43" s="1891"/>
      <c r="X43" s="2551"/>
      <c r="Y43" s="2551"/>
      <c r="Z43" s="2931"/>
      <c r="AA43" s="3307"/>
      <c r="AB43" s="3272"/>
      <c r="AC43" s="3272"/>
      <c r="AD43" s="3273"/>
      <c r="AE43" s="1885"/>
      <c r="AF43" s="1932"/>
      <c r="AG43" s="1934"/>
      <c r="AH43" s="1934"/>
      <c r="AI43" s="1934"/>
      <c r="AJ43" s="1935"/>
      <c r="AK43" s="3275"/>
      <c r="AL43" s="3276"/>
      <c r="AM43" s="3276"/>
      <c r="AN43" s="3277"/>
      <c r="AO43" s="1783"/>
      <c r="AP43" s="1917"/>
      <c r="AQ43" s="1918"/>
      <c r="AR43" s="2223"/>
      <c r="AS43" s="1919" t="e">
        <f t="shared" si="0"/>
        <v>#DIV/0!</v>
      </c>
      <c r="AT43" s="2344" t="e">
        <f t="shared" si="1"/>
        <v>#DIV/0!</v>
      </c>
      <c r="AU43" s="2344" t="e">
        <f t="shared" si="2"/>
        <v>#DIV/0!</v>
      </c>
      <c r="AV43" s="2344" t="e">
        <f t="shared" si="3"/>
        <v>#DIV/0!</v>
      </c>
      <c r="AW43" s="1998" t="e">
        <f t="shared" si="4"/>
        <v>#DIV/0!</v>
      </c>
      <c r="AX43" s="1998" t="e">
        <f t="shared" si="5"/>
        <v>#DIV/0!</v>
      </c>
      <c r="AY43" s="1998" t="e">
        <f t="shared" si="6"/>
        <v>#DIV/0!</v>
      </c>
      <c r="AZ43" s="1998" t="e">
        <f t="shared" si="7"/>
        <v>#DIV/0!</v>
      </c>
      <c r="BA43" s="1922" t="e">
        <f t="shared" si="8"/>
        <v>#DIV/0!</v>
      </c>
      <c r="BB43" s="1998" t="e">
        <f t="shared" si="9"/>
        <v>#DIV/0!</v>
      </c>
      <c r="BC43" s="1998" t="e">
        <f t="shared" si="10"/>
        <v>#DIV/0!</v>
      </c>
      <c r="BD43" s="1998" t="e">
        <f t="shared" si="11"/>
        <v>#DIV/0!</v>
      </c>
      <c r="BE43" s="2345">
        <v>0.2</v>
      </c>
      <c r="BF43" s="2345">
        <v>0.8</v>
      </c>
      <c r="BG43" s="1998" t="e">
        <f t="shared" si="12"/>
        <v>#DIV/0!</v>
      </c>
      <c r="BH43" s="1998" t="e">
        <f t="shared" si="13"/>
        <v>#DIV/0!</v>
      </c>
      <c r="BI43" s="1998" t="e">
        <f t="shared" si="14"/>
        <v>#DIV/0!</v>
      </c>
      <c r="BJ43" s="1998" t="e">
        <f t="shared" si="25"/>
        <v>#DIV/0!</v>
      </c>
      <c r="BK43" s="1922" t="e">
        <f t="shared" si="25"/>
        <v>#DIV/0!</v>
      </c>
      <c r="BL43" s="1998" t="e">
        <f t="shared" si="16"/>
        <v>#DIV/0!</v>
      </c>
      <c r="BM43" s="1998" t="e">
        <f t="shared" si="17"/>
        <v>#DIV/0!</v>
      </c>
      <c r="BN43" s="1998" t="e">
        <f t="shared" si="18"/>
        <v>#DIV/0!</v>
      </c>
      <c r="BO43" s="1998" t="e">
        <f t="shared" si="26"/>
        <v>#DIV/0!</v>
      </c>
      <c r="BP43" s="1922" t="e">
        <f t="shared" si="26"/>
        <v>#DIV/0!</v>
      </c>
      <c r="BQ43" s="1922" t="e">
        <f t="shared" si="26"/>
        <v>#DIV/0!</v>
      </c>
      <c r="BR43" s="1922" t="e">
        <f t="shared" si="26"/>
        <v>#DIV/0!</v>
      </c>
      <c r="BS43" s="1924"/>
      <c r="BT43" s="1924"/>
      <c r="BU43" s="1924"/>
      <c r="BV43" s="1924"/>
      <c r="BW43" s="1924"/>
      <c r="BX43" s="1924"/>
      <c r="BY43" s="1924"/>
      <c r="BZ43" s="1924"/>
      <c r="CA43" s="1925"/>
      <c r="CB43" s="1783"/>
      <c r="CC43" s="3278"/>
      <c r="CD43" s="1999"/>
      <c r="CE43" s="1999"/>
      <c r="CF43" s="3305"/>
      <c r="CG43" s="3306"/>
      <c r="CH43" s="1783"/>
      <c r="CI43" s="1783"/>
      <c r="CJ43" s="1783"/>
      <c r="CK43" s="1783"/>
      <c r="CL43" s="1783"/>
      <c r="CM43" s="1783"/>
      <c r="CN43" s="1783"/>
      <c r="CO43" s="1783"/>
      <c r="CP43" s="1783"/>
      <c r="CQ43" s="1783"/>
      <c r="CR43" s="1783"/>
      <c r="CS43" s="1783"/>
      <c r="CT43" s="1783"/>
    </row>
    <row r="44" spans="1:98" ht="14.25" customHeight="1" thickBot="1">
      <c r="A44" s="2068"/>
      <c r="B44" s="4344"/>
      <c r="C44" s="4345"/>
      <c r="D44" s="2113"/>
      <c r="E44" s="2048"/>
      <c r="F44" s="1891"/>
      <c r="G44" s="1892"/>
      <c r="H44" s="2257"/>
      <c r="I44" s="3298"/>
      <c r="J44" s="3268"/>
      <c r="K44" s="3268"/>
      <c r="L44" s="3268"/>
      <c r="M44" s="2257"/>
      <c r="N44" s="1685"/>
      <c r="O44" s="1898"/>
      <c r="P44" s="1918"/>
      <c r="Q44" s="3269"/>
      <c r="R44" s="3270"/>
      <c r="S44" s="3270"/>
      <c r="T44" s="3271"/>
      <c r="U44" s="1845"/>
      <c r="V44" s="2234">
        <v>7</v>
      </c>
      <c r="W44" s="1891"/>
      <c r="X44" s="2551"/>
      <c r="Y44" s="2551"/>
      <c r="Z44" s="2931"/>
      <c r="AA44" s="3307"/>
      <c r="AB44" s="3272"/>
      <c r="AC44" s="3272"/>
      <c r="AD44" s="3273"/>
      <c r="AE44" s="1885"/>
      <c r="AF44" s="1932"/>
      <c r="AG44" s="1934"/>
      <c r="AH44" s="1934"/>
      <c r="AI44" s="1934"/>
      <c r="AJ44" s="1935"/>
      <c r="AK44" s="3275"/>
      <c r="AL44" s="3276"/>
      <c r="AM44" s="3276"/>
      <c r="AN44" s="3277"/>
      <c r="AO44" s="1783"/>
      <c r="AP44" s="1917"/>
      <c r="AQ44" s="1918"/>
      <c r="AR44" s="2223"/>
      <c r="AS44" s="1919" t="e">
        <f t="shared" si="0"/>
        <v>#DIV/0!</v>
      </c>
      <c r="AT44" s="2344" t="e">
        <f t="shared" si="1"/>
        <v>#DIV/0!</v>
      </c>
      <c r="AU44" s="2344" t="e">
        <f t="shared" si="2"/>
        <v>#DIV/0!</v>
      </c>
      <c r="AV44" s="2344" t="e">
        <f t="shared" si="3"/>
        <v>#DIV/0!</v>
      </c>
      <c r="AW44" s="1998" t="e">
        <f t="shared" si="4"/>
        <v>#DIV/0!</v>
      </c>
      <c r="AX44" s="1998" t="e">
        <f t="shared" si="5"/>
        <v>#DIV/0!</v>
      </c>
      <c r="AY44" s="1998" t="e">
        <f t="shared" si="6"/>
        <v>#DIV/0!</v>
      </c>
      <c r="AZ44" s="1998" t="e">
        <f t="shared" si="7"/>
        <v>#DIV/0!</v>
      </c>
      <c r="BA44" s="1922" t="e">
        <f t="shared" si="8"/>
        <v>#DIV/0!</v>
      </c>
      <c r="BB44" s="1998" t="e">
        <f t="shared" si="9"/>
        <v>#DIV/0!</v>
      </c>
      <c r="BC44" s="1998" t="e">
        <f t="shared" si="10"/>
        <v>#DIV/0!</v>
      </c>
      <c r="BD44" s="1998" t="e">
        <f t="shared" si="11"/>
        <v>#DIV/0!</v>
      </c>
      <c r="BE44" s="2345">
        <v>0.2</v>
      </c>
      <c r="BF44" s="2345">
        <v>0.8</v>
      </c>
      <c r="BG44" s="1998" t="e">
        <f t="shared" si="12"/>
        <v>#DIV/0!</v>
      </c>
      <c r="BH44" s="1998" t="e">
        <f t="shared" si="13"/>
        <v>#DIV/0!</v>
      </c>
      <c r="BI44" s="1998" t="e">
        <f t="shared" si="14"/>
        <v>#DIV/0!</v>
      </c>
      <c r="BJ44" s="1998" t="e">
        <f t="shared" si="25"/>
        <v>#DIV/0!</v>
      </c>
      <c r="BK44" s="1922" t="e">
        <f t="shared" si="25"/>
        <v>#DIV/0!</v>
      </c>
      <c r="BL44" s="1998" t="e">
        <f t="shared" si="16"/>
        <v>#DIV/0!</v>
      </c>
      <c r="BM44" s="1998" t="e">
        <f t="shared" si="17"/>
        <v>#DIV/0!</v>
      </c>
      <c r="BN44" s="1998" t="e">
        <f t="shared" si="18"/>
        <v>#DIV/0!</v>
      </c>
      <c r="BO44" s="1998" t="e">
        <f t="shared" si="26"/>
        <v>#DIV/0!</v>
      </c>
      <c r="BP44" s="1922" t="e">
        <f t="shared" si="26"/>
        <v>#DIV/0!</v>
      </c>
      <c r="BQ44" s="1922" t="e">
        <f t="shared" si="26"/>
        <v>#DIV/0!</v>
      </c>
      <c r="BR44" s="1922" t="e">
        <f t="shared" si="26"/>
        <v>#DIV/0!</v>
      </c>
      <c r="BS44" s="1924"/>
      <c r="BT44" s="1924"/>
      <c r="BU44" s="1924"/>
      <c r="BV44" s="1924"/>
      <c r="BW44" s="1924"/>
      <c r="BX44" s="1924"/>
      <c r="BY44" s="1924"/>
      <c r="BZ44" s="1924"/>
      <c r="CA44" s="1925"/>
      <c r="CB44" s="1783"/>
      <c r="CC44" s="3278"/>
      <c r="CD44" s="1999"/>
      <c r="CE44" s="1999"/>
      <c r="CF44" s="3305"/>
      <c r="CG44" s="3306"/>
      <c r="CH44" s="1783"/>
      <c r="CI44" s="1783"/>
      <c r="CJ44" s="1783"/>
      <c r="CK44" s="1783"/>
      <c r="CL44" s="1783"/>
      <c r="CM44" s="1783"/>
      <c r="CN44" s="1783"/>
      <c r="CO44" s="1783"/>
      <c r="CP44" s="1783"/>
      <c r="CQ44" s="1783"/>
      <c r="CR44" s="1783"/>
      <c r="CS44" s="1783"/>
      <c r="CT44" s="1783"/>
    </row>
    <row r="45" spans="1:98" ht="14.25" customHeight="1" thickBot="1">
      <c r="A45" s="2068"/>
      <c r="B45" s="4344"/>
      <c r="C45" s="4345"/>
      <c r="D45" s="2113"/>
      <c r="E45" s="2048"/>
      <c r="F45" s="1891"/>
      <c r="G45" s="1892"/>
      <c r="H45" s="2257"/>
      <c r="I45" s="3298"/>
      <c r="J45" s="3268"/>
      <c r="K45" s="3268"/>
      <c r="L45" s="3268"/>
      <c r="M45" s="2257"/>
      <c r="N45" s="1685"/>
      <c r="O45" s="1898"/>
      <c r="P45" s="1918"/>
      <c r="Q45" s="3269"/>
      <c r="R45" s="3270"/>
      <c r="S45" s="3270"/>
      <c r="T45" s="3271"/>
      <c r="U45" s="1845"/>
      <c r="V45" s="2234">
        <v>8</v>
      </c>
      <c r="W45" s="1891"/>
      <c r="X45" s="1905"/>
      <c r="Y45" s="2551"/>
      <c r="Z45" s="2931"/>
      <c r="AA45" s="3307"/>
      <c r="AB45" s="3272"/>
      <c r="AC45" s="3272"/>
      <c r="AD45" s="3273"/>
      <c r="AE45" s="1885"/>
      <c r="AF45" s="1932"/>
      <c r="AG45" s="1934"/>
      <c r="AH45" s="1934"/>
      <c r="AI45" s="1934"/>
      <c r="AJ45" s="1935"/>
      <c r="AK45" s="3275"/>
      <c r="AL45" s="3276"/>
      <c r="AM45" s="3276"/>
      <c r="AN45" s="3277"/>
      <c r="AO45" s="1783"/>
      <c r="AP45" s="1917"/>
      <c r="AQ45" s="1918"/>
      <c r="AR45" s="2223"/>
      <c r="AS45" s="1919" t="e">
        <f t="shared" si="0"/>
        <v>#DIV/0!</v>
      </c>
      <c r="AT45" s="2344" t="e">
        <f t="shared" si="1"/>
        <v>#DIV/0!</v>
      </c>
      <c r="AU45" s="2344" t="e">
        <f t="shared" si="2"/>
        <v>#DIV/0!</v>
      </c>
      <c r="AV45" s="2344" t="e">
        <f t="shared" si="3"/>
        <v>#DIV/0!</v>
      </c>
      <c r="AW45" s="1998" t="e">
        <f t="shared" si="4"/>
        <v>#DIV/0!</v>
      </c>
      <c r="AX45" s="1998" t="e">
        <f t="shared" si="5"/>
        <v>#DIV/0!</v>
      </c>
      <c r="AY45" s="1998" t="e">
        <f t="shared" si="6"/>
        <v>#DIV/0!</v>
      </c>
      <c r="AZ45" s="1998" t="e">
        <f t="shared" si="7"/>
        <v>#DIV/0!</v>
      </c>
      <c r="BA45" s="1922" t="e">
        <f t="shared" si="8"/>
        <v>#DIV/0!</v>
      </c>
      <c r="BB45" s="1998" t="e">
        <f t="shared" si="9"/>
        <v>#DIV/0!</v>
      </c>
      <c r="BC45" s="1998" t="e">
        <f t="shared" si="10"/>
        <v>#DIV/0!</v>
      </c>
      <c r="BD45" s="1998" t="e">
        <f t="shared" si="11"/>
        <v>#DIV/0!</v>
      </c>
      <c r="BE45" s="2345">
        <v>0.2</v>
      </c>
      <c r="BF45" s="2345">
        <v>0.8</v>
      </c>
      <c r="BG45" s="1998" t="e">
        <f t="shared" si="12"/>
        <v>#DIV/0!</v>
      </c>
      <c r="BH45" s="1998" t="e">
        <f t="shared" si="13"/>
        <v>#DIV/0!</v>
      </c>
      <c r="BI45" s="1998" t="e">
        <f t="shared" si="14"/>
        <v>#DIV/0!</v>
      </c>
      <c r="BJ45" s="1998" t="e">
        <f t="shared" si="25"/>
        <v>#DIV/0!</v>
      </c>
      <c r="BK45" s="1922" t="e">
        <f t="shared" si="25"/>
        <v>#DIV/0!</v>
      </c>
      <c r="BL45" s="1998" t="e">
        <f t="shared" si="16"/>
        <v>#DIV/0!</v>
      </c>
      <c r="BM45" s="1998" t="e">
        <f t="shared" si="17"/>
        <v>#DIV/0!</v>
      </c>
      <c r="BN45" s="1998" t="e">
        <f t="shared" si="18"/>
        <v>#DIV/0!</v>
      </c>
      <c r="BO45" s="1998" t="e">
        <f t="shared" si="26"/>
        <v>#DIV/0!</v>
      </c>
      <c r="BP45" s="1922" t="e">
        <f t="shared" si="26"/>
        <v>#DIV/0!</v>
      </c>
      <c r="BQ45" s="1922" t="e">
        <f t="shared" si="26"/>
        <v>#DIV/0!</v>
      </c>
      <c r="BR45" s="1922" t="e">
        <f t="shared" si="26"/>
        <v>#DIV/0!</v>
      </c>
      <c r="BS45" s="1924"/>
      <c r="BT45" s="1924"/>
      <c r="BU45" s="1924"/>
      <c r="BV45" s="1924"/>
      <c r="BW45" s="1924"/>
      <c r="BX45" s="1924"/>
      <c r="BY45" s="1924"/>
      <c r="BZ45" s="1924"/>
      <c r="CA45" s="1925"/>
      <c r="CB45" s="1783"/>
      <c r="CC45" s="3278"/>
      <c r="CD45" s="1999"/>
      <c r="CE45" s="1999"/>
      <c r="CF45" s="3305"/>
      <c r="CG45" s="3306"/>
      <c r="CH45" s="1783"/>
      <c r="CI45" s="1783"/>
      <c r="CJ45" s="1783"/>
      <c r="CK45" s="1783"/>
      <c r="CL45" s="1783"/>
      <c r="CM45" s="1783"/>
      <c r="CN45" s="1783"/>
      <c r="CO45" s="1783"/>
      <c r="CP45" s="1783"/>
      <c r="CQ45" s="1783"/>
      <c r="CR45" s="1783"/>
      <c r="CS45" s="1783"/>
      <c r="CT45" s="1783"/>
    </row>
    <row r="46" spans="1:98" ht="14.25" customHeight="1" thickBot="1">
      <c r="A46" s="2068"/>
      <c r="B46" s="4344"/>
      <c r="C46" s="4345"/>
      <c r="D46" s="2113"/>
      <c r="E46" s="2048"/>
      <c r="F46" s="1891"/>
      <c r="G46" s="1892"/>
      <c r="H46" s="2257"/>
      <c r="I46" s="3298"/>
      <c r="J46" s="3268"/>
      <c r="K46" s="3268"/>
      <c r="L46" s="3268"/>
      <c r="M46" s="2257"/>
      <c r="N46" s="1685"/>
      <c r="O46" s="1898"/>
      <c r="P46" s="1918"/>
      <c r="Q46" s="3269"/>
      <c r="R46" s="3270"/>
      <c r="S46" s="3270"/>
      <c r="T46" s="3271"/>
      <c r="U46" s="1845"/>
      <c r="V46" s="2234">
        <v>9</v>
      </c>
      <c r="W46" s="1891"/>
      <c r="X46" s="2551"/>
      <c r="Y46" s="2551"/>
      <c r="Z46" s="2931"/>
      <c r="AA46" s="3307"/>
      <c r="AB46" s="3272"/>
      <c r="AC46" s="3272"/>
      <c r="AD46" s="3273"/>
      <c r="AE46" s="1885"/>
      <c r="AF46" s="1932"/>
      <c r="AG46" s="2232"/>
      <c r="AH46" s="1934"/>
      <c r="AI46" s="1934"/>
      <c r="AJ46" s="1935"/>
      <c r="AK46" s="3275"/>
      <c r="AL46" s="3276"/>
      <c r="AM46" s="3276"/>
      <c r="AN46" s="3277"/>
      <c r="AO46" s="1783"/>
      <c r="AP46" s="1917"/>
      <c r="AQ46" s="1918"/>
      <c r="AR46" s="2223"/>
      <c r="AS46" s="1919" t="e">
        <f t="shared" si="0"/>
        <v>#DIV/0!</v>
      </c>
      <c r="AT46" s="1920" t="e">
        <f t="shared" si="1"/>
        <v>#DIV/0!</v>
      </c>
      <c r="AU46" s="1920" t="e">
        <f t="shared" si="2"/>
        <v>#DIV/0!</v>
      </c>
      <c r="AV46" s="1920" t="e">
        <f t="shared" si="3"/>
        <v>#DIV/0!</v>
      </c>
      <c r="AW46" s="1922" t="e">
        <f t="shared" si="4"/>
        <v>#DIV/0!</v>
      </c>
      <c r="AX46" s="1922" t="e">
        <f t="shared" si="5"/>
        <v>#DIV/0!</v>
      </c>
      <c r="AY46" s="1922" t="e">
        <f t="shared" si="6"/>
        <v>#DIV/0!</v>
      </c>
      <c r="AZ46" s="1922" t="e">
        <f t="shared" si="7"/>
        <v>#DIV/0!</v>
      </c>
      <c r="BA46" s="1922" t="e">
        <f t="shared" si="8"/>
        <v>#DIV/0!</v>
      </c>
      <c r="BB46" s="1922" t="e">
        <f t="shared" si="9"/>
        <v>#DIV/0!</v>
      </c>
      <c r="BC46" s="1922" t="e">
        <f t="shared" si="10"/>
        <v>#DIV/0!</v>
      </c>
      <c r="BD46" s="1922" t="e">
        <f t="shared" si="11"/>
        <v>#DIV/0!</v>
      </c>
      <c r="BE46" s="1923">
        <v>0.2</v>
      </c>
      <c r="BF46" s="1923">
        <v>0.8</v>
      </c>
      <c r="BG46" s="1922" t="e">
        <f t="shared" si="12"/>
        <v>#DIV/0!</v>
      </c>
      <c r="BH46" s="1922" t="e">
        <f t="shared" si="13"/>
        <v>#DIV/0!</v>
      </c>
      <c r="BI46" s="1922" t="e">
        <f t="shared" si="14"/>
        <v>#DIV/0!</v>
      </c>
      <c r="BJ46" s="1922" t="e">
        <f t="shared" si="25"/>
        <v>#DIV/0!</v>
      </c>
      <c r="BK46" s="1922" t="e">
        <f t="shared" si="25"/>
        <v>#DIV/0!</v>
      </c>
      <c r="BL46" s="1922" t="e">
        <f t="shared" si="16"/>
        <v>#DIV/0!</v>
      </c>
      <c r="BM46" s="1922" t="e">
        <f t="shared" si="17"/>
        <v>#DIV/0!</v>
      </c>
      <c r="BN46" s="1922" t="e">
        <f t="shared" si="18"/>
        <v>#DIV/0!</v>
      </c>
      <c r="BO46" s="1922" t="e">
        <f t="shared" si="26"/>
        <v>#DIV/0!</v>
      </c>
      <c r="BP46" s="1922" t="e">
        <f t="shared" si="26"/>
        <v>#DIV/0!</v>
      </c>
      <c r="BQ46" s="1922" t="e">
        <f t="shared" si="26"/>
        <v>#DIV/0!</v>
      </c>
      <c r="BR46" s="1922" t="e">
        <f t="shared" si="26"/>
        <v>#DIV/0!</v>
      </c>
      <c r="BS46" s="1924"/>
      <c r="BT46" s="1924"/>
      <c r="BU46" s="1924"/>
      <c r="BV46" s="1924"/>
      <c r="BW46" s="1924"/>
      <c r="BX46" s="1924"/>
      <c r="BY46" s="1924"/>
      <c r="BZ46" s="1924"/>
      <c r="CA46" s="1925"/>
      <c r="CB46" s="1783"/>
      <c r="CC46" s="3278"/>
      <c r="CD46" s="1999"/>
      <c r="CE46" s="1999"/>
      <c r="CF46" s="3305"/>
      <c r="CG46" s="3306"/>
      <c r="CH46" s="1783"/>
      <c r="CI46" s="1783"/>
      <c r="CJ46" s="1783"/>
      <c r="CK46" s="1783"/>
      <c r="CL46" s="1783"/>
      <c r="CM46" s="1783"/>
      <c r="CN46" s="1783"/>
      <c r="CO46" s="1783"/>
      <c r="CP46" s="1783"/>
      <c r="CQ46" s="1783"/>
      <c r="CR46" s="1783"/>
      <c r="CS46" s="1783"/>
      <c r="CT46" s="1783"/>
    </row>
    <row r="47" spans="1:98" ht="14.25" customHeight="1" thickBot="1">
      <c r="A47" s="2308"/>
      <c r="B47" s="4376"/>
      <c r="C47" s="4377"/>
      <c r="D47" s="2389"/>
      <c r="E47" s="2390"/>
      <c r="F47" s="2352"/>
      <c r="G47" s="2353"/>
      <c r="H47" s="3280"/>
      <c r="I47" s="3301"/>
      <c r="J47" s="3281"/>
      <c r="K47" s="3281"/>
      <c r="L47" s="3281"/>
      <c r="M47" s="3280"/>
      <c r="N47" s="2394"/>
      <c r="O47" s="2359"/>
      <c r="P47" s="2360"/>
      <c r="Q47" s="3282"/>
      <c r="R47" s="3283"/>
      <c r="S47" s="3283"/>
      <c r="T47" s="3284"/>
      <c r="U47" s="1845"/>
      <c r="V47" s="2533">
        <v>10</v>
      </c>
      <c r="W47" s="1891"/>
      <c r="X47" s="1905"/>
      <c r="Y47" s="2551"/>
      <c r="Z47" s="2931"/>
      <c r="AA47" s="3285"/>
      <c r="AB47" s="3286"/>
      <c r="AC47" s="3286"/>
      <c r="AD47" s="3287"/>
      <c r="AE47" s="1885"/>
      <c r="AF47" s="2366"/>
      <c r="AG47" s="2368"/>
      <c r="AH47" s="2352"/>
      <c r="AI47" s="2368"/>
      <c r="AJ47" s="2369"/>
      <c r="AK47" s="3288"/>
      <c r="AL47" s="3289"/>
      <c r="AM47" s="3289"/>
      <c r="AN47" s="3290"/>
      <c r="AO47" s="1783"/>
      <c r="AP47" s="2373"/>
      <c r="AQ47" s="2360"/>
      <c r="AR47" s="2223"/>
      <c r="AS47" s="1962" t="e">
        <f t="shared" si="0"/>
        <v>#DIV/0!</v>
      </c>
      <c r="AT47" s="2374" t="e">
        <f t="shared" si="1"/>
        <v>#DIV/0!</v>
      </c>
      <c r="AU47" s="2374" t="e">
        <f t="shared" si="2"/>
        <v>#DIV/0!</v>
      </c>
      <c r="AV47" s="2374" t="e">
        <f t="shared" si="3"/>
        <v>#DIV/0!</v>
      </c>
      <c r="AW47" s="1966" t="e">
        <f t="shared" si="4"/>
        <v>#DIV/0!</v>
      </c>
      <c r="AX47" s="1966" t="e">
        <f t="shared" si="5"/>
        <v>#DIV/0!</v>
      </c>
      <c r="AY47" s="1966" t="e">
        <f t="shared" si="6"/>
        <v>#DIV/0!</v>
      </c>
      <c r="AZ47" s="1966" t="e">
        <f t="shared" si="7"/>
        <v>#DIV/0!</v>
      </c>
      <c r="BA47" s="1966" t="e">
        <f t="shared" si="8"/>
        <v>#DIV/0!</v>
      </c>
      <c r="BB47" s="1966" t="e">
        <f t="shared" si="9"/>
        <v>#DIV/0!</v>
      </c>
      <c r="BC47" s="1966" t="e">
        <f t="shared" si="10"/>
        <v>#DIV/0!</v>
      </c>
      <c r="BD47" s="1966" t="e">
        <f t="shared" si="11"/>
        <v>#DIV/0!</v>
      </c>
      <c r="BE47" s="1965">
        <v>0.2</v>
      </c>
      <c r="BF47" s="1965">
        <v>0.8</v>
      </c>
      <c r="BG47" s="1966" t="e">
        <f t="shared" si="12"/>
        <v>#DIV/0!</v>
      </c>
      <c r="BH47" s="1966" t="e">
        <f t="shared" si="13"/>
        <v>#DIV/0!</v>
      </c>
      <c r="BI47" s="1966" t="e">
        <f t="shared" si="14"/>
        <v>#DIV/0!</v>
      </c>
      <c r="BJ47" s="1966" t="e">
        <f t="shared" si="25"/>
        <v>#DIV/0!</v>
      </c>
      <c r="BK47" s="1966" t="e">
        <f t="shared" si="25"/>
        <v>#DIV/0!</v>
      </c>
      <c r="BL47" s="1966" t="e">
        <f t="shared" si="16"/>
        <v>#DIV/0!</v>
      </c>
      <c r="BM47" s="1966" t="e">
        <f t="shared" si="17"/>
        <v>#DIV/0!</v>
      </c>
      <c r="BN47" s="1966" t="e">
        <f t="shared" si="18"/>
        <v>#DIV/0!</v>
      </c>
      <c r="BO47" s="1966" t="e">
        <f t="shared" si="26"/>
        <v>#DIV/0!</v>
      </c>
      <c r="BP47" s="1966" t="e">
        <f t="shared" si="26"/>
        <v>#DIV/0!</v>
      </c>
      <c r="BQ47" s="1966" t="e">
        <f t="shared" si="26"/>
        <v>#DIV/0!</v>
      </c>
      <c r="BR47" s="1966" t="e">
        <f t="shared" si="26"/>
        <v>#DIV/0!</v>
      </c>
      <c r="BS47" s="1816"/>
      <c r="BT47" s="1816"/>
      <c r="BU47" s="1816"/>
      <c r="BV47" s="1816"/>
      <c r="BW47" s="1816"/>
      <c r="BX47" s="1816"/>
      <c r="BY47" s="1816"/>
      <c r="BZ47" s="1816"/>
      <c r="CA47" s="1817"/>
      <c r="CB47" s="1783"/>
      <c r="CC47" s="3293"/>
      <c r="CD47" s="2576"/>
      <c r="CE47" s="2576"/>
      <c r="CF47" s="3308"/>
      <c r="CG47" s="3309"/>
      <c r="CH47" s="1783"/>
      <c r="CI47" s="1783"/>
      <c r="CJ47" s="1783"/>
      <c r="CK47" s="1783"/>
      <c r="CL47" s="1783"/>
      <c r="CM47" s="1783"/>
      <c r="CN47" s="1783"/>
      <c r="CO47" s="1783"/>
      <c r="CP47" s="1783"/>
      <c r="CQ47" s="1783"/>
      <c r="CR47" s="1783"/>
      <c r="CS47" s="1783"/>
      <c r="CT47" s="1783"/>
    </row>
    <row r="48" spans="1:98" ht="14.25" customHeight="1" thickBot="1">
      <c r="A48" s="1829">
        <v>4</v>
      </c>
      <c r="B48" s="4342" t="s">
        <v>2099</v>
      </c>
      <c r="C48" s="4343"/>
      <c r="D48" s="1871"/>
      <c r="E48" s="2399"/>
      <c r="F48" s="1891" t="s">
        <v>374</v>
      </c>
      <c r="G48" s="2274">
        <v>1000</v>
      </c>
      <c r="H48" s="1847" t="s">
        <v>577</v>
      </c>
      <c r="I48" s="3250" t="s">
        <v>280</v>
      </c>
      <c r="J48" s="3251"/>
      <c r="K48" s="3251"/>
      <c r="L48" s="3251"/>
      <c r="M48" s="3252"/>
      <c r="N48" s="1839">
        <v>480387126</v>
      </c>
      <c r="O48" s="2378" t="s">
        <v>2059</v>
      </c>
      <c r="P48" s="2848">
        <v>480387126</v>
      </c>
      <c r="Q48" s="3253">
        <v>0</v>
      </c>
      <c r="R48" s="3254">
        <v>0</v>
      </c>
      <c r="S48" s="3254"/>
      <c r="T48" s="3255"/>
      <c r="U48" s="1845"/>
      <c r="V48" s="2241">
        <v>1</v>
      </c>
      <c r="W48" s="2049" t="s">
        <v>2100</v>
      </c>
      <c r="X48" s="2272">
        <v>45672</v>
      </c>
      <c r="Y48" s="2272">
        <v>45688</v>
      </c>
      <c r="Z48" s="2931" t="s">
        <v>2061</v>
      </c>
      <c r="AA48" s="3256">
        <v>0</v>
      </c>
      <c r="AB48" s="3256">
        <v>0</v>
      </c>
      <c r="AC48" s="3257"/>
      <c r="AD48" s="3258"/>
      <c r="AE48" s="1885"/>
      <c r="AF48" s="1851" t="s">
        <v>2101</v>
      </c>
      <c r="AG48" s="2381" t="s">
        <v>2102</v>
      </c>
      <c r="AH48" s="2381" t="s">
        <v>2103</v>
      </c>
      <c r="AI48" s="1783" t="s">
        <v>73</v>
      </c>
      <c r="AJ48" s="1913">
        <v>20</v>
      </c>
      <c r="AK48" s="3262">
        <v>0</v>
      </c>
      <c r="AL48" s="3263">
        <v>0</v>
      </c>
      <c r="AM48" s="3263"/>
      <c r="AN48" s="3264"/>
      <c r="AO48" s="2233"/>
      <c r="AP48" s="1857" t="s">
        <v>320</v>
      </c>
      <c r="AQ48" s="1858" t="s">
        <v>356</v>
      </c>
      <c r="AR48" s="1859"/>
      <c r="AS48" s="2343">
        <f t="shared" si="0"/>
        <v>0</v>
      </c>
      <c r="AT48" s="2344">
        <f t="shared" si="1"/>
        <v>0</v>
      </c>
      <c r="AU48" s="2344">
        <f t="shared" si="2"/>
        <v>0</v>
      </c>
      <c r="AV48" s="2344">
        <f t="shared" si="3"/>
        <v>0</v>
      </c>
      <c r="AW48" s="1997">
        <f t="shared" si="4"/>
        <v>0</v>
      </c>
      <c r="AX48" s="1997">
        <f t="shared" si="5"/>
        <v>0</v>
      </c>
      <c r="AY48" s="1997">
        <f t="shared" si="6"/>
        <v>0</v>
      </c>
      <c r="AZ48" s="1997" t="e">
        <f t="shared" si="7"/>
        <v>#DIV/0!</v>
      </c>
      <c r="BA48" s="1998">
        <f t="shared" si="8"/>
        <v>0</v>
      </c>
      <c r="BB48" s="1998">
        <f t="shared" si="9"/>
        <v>0</v>
      </c>
      <c r="BC48" s="1998">
        <f t="shared" si="10"/>
        <v>0</v>
      </c>
      <c r="BD48" s="1998">
        <f t="shared" si="11"/>
        <v>0</v>
      </c>
      <c r="BE48" s="2345">
        <v>0.2</v>
      </c>
      <c r="BF48" s="2345">
        <v>0.8</v>
      </c>
      <c r="BG48" s="1998">
        <f t="shared" si="12"/>
        <v>0</v>
      </c>
      <c r="BH48" s="1998">
        <f t="shared" si="13"/>
        <v>0</v>
      </c>
      <c r="BI48" s="1998">
        <f t="shared" si="14"/>
        <v>0</v>
      </c>
      <c r="BJ48" s="1998" t="e">
        <f t="shared" si="25"/>
        <v>#DIV/0!</v>
      </c>
      <c r="BK48" s="1998">
        <f t="shared" si="25"/>
        <v>0</v>
      </c>
      <c r="BL48" s="1998">
        <f t="shared" si="16"/>
        <v>0</v>
      </c>
      <c r="BM48" s="1998">
        <f t="shared" si="17"/>
        <v>0</v>
      </c>
      <c r="BN48" s="1998">
        <f t="shared" si="18"/>
        <v>0</v>
      </c>
      <c r="BO48" s="1998">
        <f t="shared" si="26"/>
        <v>0</v>
      </c>
      <c r="BP48" s="1863">
        <f t="shared" si="26"/>
        <v>0</v>
      </c>
      <c r="BQ48" s="1863">
        <f t="shared" si="26"/>
        <v>0</v>
      </c>
      <c r="BR48" s="1863" t="e">
        <f t="shared" si="26"/>
        <v>#DIV/0!</v>
      </c>
      <c r="BS48" s="1999">
        <f t="shared" ref="BS48:BV48" si="29">AVERAGEIF(BO48:BO57,"&lt;&gt;#¡DIV/0!")</f>
        <v>0</v>
      </c>
      <c r="BT48" s="1999">
        <f t="shared" si="29"/>
        <v>0</v>
      </c>
      <c r="BU48" s="1999">
        <f t="shared" si="29"/>
        <v>0</v>
      </c>
      <c r="BV48" s="1999" t="e">
        <f t="shared" si="29"/>
        <v>#DIV/0!</v>
      </c>
      <c r="BW48" s="2570">
        <f>+C48*BS48</f>
        <v>0</v>
      </c>
      <c r="BX48" s="2570">
        <f>+C48*BT48</f>
        <v>0</v>
      </c>
      <c r="BY48" s="2570">
        <f>+C48*BU48</f>
        <v>0</v>
      </c>
      <c r="BZ48" s="2570" t="e">
        <f>+C48*BV48</f>
        <v>#DIV/0!</v>
      </c>
      <c r="CA48" s="3279" t="e">
        <f>SUM(BW48:BZ57)</f>
        <v>#DIV/0!</v>
      </c>
      <c r="CB48" s="1783"/>
      <c r="CC48" s="3266">
        <f t="shared" ref="CC48:CF48" si="30">+Q48/$N$48</f>
        <v>0</v>
      </c>
      <c r="CD48" s="3116">
        <f t="shared" si="30"/>
        <v>0</v>
      </c>
      <c r="CE48" s="3116">
        <f t="shared" si="30"/>
        <v>0</v>
      </c>
      <c r="CF48" s="3303">
        <f t="shared" si="30"/>
        <v>0</v>
      </c>
      <c r="CG48" s="3304">
        <f>AVERAGE(CC48:CF57)</f>
        <v>0</v>
      </c>
      <c r="CH48" s="1783"/>
      <c r="CI48" s="1783"/>
      <c r="CJ48" s="1783"/>
      <c r="CK48" s="1783"/>
      <c r="CL48" s="1783"/>
      <c r="CM48" s="1783"/>
      <c r="CN48" s="1783"/>
      <c r="CO48" s="1783"/>
      <c r="CP48" s="1783"/>
      <c r="CQ48" s="1783"/>
      <c r="CR48" s="1783"/>
      <c r="CS48" s="1783"/>
      <c r="CT48" s="1783"/>
    </row>
    <row r="49" spans="1:98" ht="14.25" customHeight="1" thickBot="1">
      <c r="A49" s="2068"/>
      <c r="B49" s="4344"/>
      <c r="C49" s="4345"/>
      <c r="D49" s="2113"/>
      <c r="E49" s="2048"/>
      <c r="F49" s="1891" t="s">
        <v>65</v>
      </c>
      <c r="G49" s="1892">
        <v>2900</v>
      </c>
      <c r="H49" s="2257"/>
      <c r="I49" s="3250" t="s">
        <v>280</v>
      </c>
      <c r="J49" s="3251"/>
      <c r="K49" s="3268"/>
      <c r="L49" s="3268"/>
      <c r="M49" s="2257"/>
      <c r="N49" s="1685"/>
      <c r="O49" s="1898"/>
      <c r="P49" s="1918"/>
      <c r="Q49" s="3269"/>
      <c r="R49" s="3270"/>
      <c r="S49" s="3270"/>
      <c r="T49" s="3271"/>
      <c r="U49" s="1845"/>
      <c r="V49" s="2234">
        <v>2</v>
      </c>
      <c r="W49" s="1940" t="s">
        <v>2071</v>
      </c>
      <c r="X49" s="1905" t="s">
        <v>2104</v>
      </c>
      <c r="Y49" s="1905" t="s">
        <v>2105</v>
      </c>
      <c r="Z49" s="2931" t="s">
        <v>2061</v>
      </c>
      <c r="AA49" s="3256">
        <v>0</v>
      </c>
      <c r="AB49" s="3256">
        <v>0</v>
      </c>
      <c r="AC49" s="3272"/>
      <c r="AD49" s="3273"/>
      <c r="AE49" s="1885"/>
      <c r="AF49" s="1932"/>
      <c r="AG49" s="1933"/>
      <c r="AH49" s="1934"/>
      <c r="AI49" s="1934"/>
      <c r="AJ49" s="1935"/>
      <c r="AK49" s="3275"/>
      <c r="AL49" s="3276"/>
      <c r="AM49" s="3276"/>
      <c r="AN49" s="3277"/>
      <c r="AO49" s="1783"/>
      <c r="AP49" s="1917"/>
      <c r="AQ49" s="1918"/>
      <c r="AR49" s="1859"/>
      <c r="AS49" s="1919">
        <f t="shared" si="0"/>
        <v>0</v>
      </c>
      <c r="AT49" s="1920">
        <f t="shared" si="1"/>
        <v>0</v>
      </c>
      <c r="AU49" s="1920">
        <f t="shared" si="2"/>
        <v>0</v>
      </c>
      <c r="AV49" s="1920">
        <f t="shared" si="3"/>
        <v>0</v>
      </c>
      <c r="AW49" s="1921">
        <f t="shared" si="4"/>
        <v>0</v>
      </c>
      <c r="AX49" s="1921">
        <f t="shared" si="5"/>
        <v>0</v>
      </c>
      <c r="AY49" s="1921">
        <f t="shared" si="6"/>
        <v>0</v>
      </c>
      <c r="AZ49" s="1921" t="e">
        <f t="shared" si="7"/>
        <v>#DIV/0!</v>
      </c>
      <c r="BA49" s="1922" t="e">
        <f t="shared" si="8"/>
        <v>#DIV/0!</v>
      </c>
      <c r="BB49" s="1922" t="e">
        <f t="shared" si="9"/>
        <v>#DIV/0!</v>
      </c>
      <c r="BC49" s="1922" t="e">
        <f t="shared" si="10"/>
        <v>#DIV/0!</v>
      </c>
      <c r="BD49" s="1922" t="e">
        <f t="shared" si="11"/>
        <v>#DIV/0!</v>
      </c>
      <c r="BE49" s="1923">
        <v>0.2</v>
      </c>
      <c r="BF49" s="1923">
        <v>0.8</v>
      </c>
      <c r="BG49" s="1922">
        <f t="shared" si="12"/>
        <v>0</v>
      </c>
      <c r="BH49" s="1922">
        <f t="shared" si="13"/>
        <v>0</v>
      </c>
      <c r="BI49" s="1922">
        <f t="shared" si="14"/>
        <v>0</v>
      </c>
      <c r="BJ49" s="1922" t="e">
        <f t="shared" si="25"/>
        <v>#DIV/0!</v>
      </c>
      <c r="BK49" s="1922" t="e">
        <f t="shared" si="25"/>
        <v>#DIV/0!</v>
      </c>
      <c r="BL49" s="1922" t="e">
        <f t="shared" si="16"/>
        <v>#DIV/0!</v>
      </c>
      <c r="BM49" s="1922" t="e">
        <f t="shared" si="17"/>
        <v>#DIV/0!</v>
      </c>
      <c r="BN49" s="1922" t="e">
        <f t="shared" si="18"/>
        <v>#DIV/0!</v>
      </c>
      <c r="BO49" s="1922" t="e">
        <f t="shared" si="26"/>
        <v>#DIV/0!</v>
      </c>
      <c r="BP49" s="1922" t="e">
        <f t="shared" si="26"/>
        <v>#DIV/0!</v>
      </c>
      <c r="BQ49" s="1922" t="e">
        <f t="shared" si="26"/>
        <v>#DIV/0!</v>
      </c>
      <c r="BR49" s="1922" t="e">
        <f t="shared" si="26"/>
        <v>#DIV/0!</v>
      </c>
      <c r="BS49" s="1924"/>
      <c r="BT49" s="1924"/>
      <c r="BU49" s="1924"/>
      <c r="BV49" s="1924"/>
      <c r="BW49" s="1924"/>
      <c r="BX49" s="1924"/>
      <c r="BY49" s="1924"/>
      <c r="BZ49" s="1924"/>
      <c r="CA49" s="1925"/>
      <c r="CB49" s="1783"/>
      <c r="CC49" s="3278"/>
      <c r="CD49" s="1999"/>
      <c r="CE49" s="1999"/>
      <c r="CF49" s="3305"/>
      <c r="CG49" s="3306"/>
      <c r="CH49" s="1783"/>
      <c r="CI49" s="1783"/>
      <c r="CJ49" s="1783"/>
      <c r="CK49" s="1783"/>
      <c r="CL49" s="1783"/>
      <c r="CM49" s="1783"/>
      <c r="CN49" s="1783"/>
      <c r="CO49" s="1783"/>
      <c r="CP49" s="1783"/>
      <c r="CQ49" s="1783"/>
      <c r="CR49" s="1783"/>
      <c r="CS49" s="1783"/>
      <c r="CT49" s="1783"/>
    </row>
    <row r="50" spans="1:98" ht="14.25" customHeight="1" thickBot="1">
      <c r="A50" s="2068"/>
      <c r="B50" s="4344"/>
      <c r="C50" s="4345"/>
      <c r="D50" s="2113"/>
      <c r="E50" s="2048"/>
      <c r="F50" s="1891" t="s">
        <v>84</v>
      </c>
      <c r="G50" s="1892">
        <v>4000</v>
      </c>
      <c r="H50" s="2257"/>
      <c r="I50" s="3250" t="s">
        <v>280</v>
      </c>
      <c r="J50" s="3251"/>
      <c r="K50" s="3268"/>
      <c r="L50" s="3268"/>
      <c r="M50" s="2257"/>
      <c r="N50" s="1685"/>
      <c r="O50" s="1898"/>
      <c r="P50" s="1918"/>
      <c r="Q50" s="3269"/>
      <c r="R50" s="3270"/>
      <c r="S50" s="3270"/>
      <c r="T50" s="3271"/>
      <c r="U50" s="1845"/>
      <c r="V50" s="2234">
        <v>3</v>
      </c>
      <c r="W50" s="1940" t="s">
        <v>2106</v>
      </c>
      <c r="X50" s="1905" t="s">
        <v>2107</v>
      </c>
      <c r="Y50" s="1905" t="s">
        <v>2108</v>
      </c>
      <c r="Z50" s="2931" t="s">
        <v>2061</v>
      </c>
      <c r="AA50" s="3256">
        <v>0</v>
      </c>
      <c r="AB50" s="3256">
        <v>0</v>
      </c>
      <c r="AC50" s="3272"/>
      <c r="AD50" s="3273"/>
      <c r="AE50" s="1885"/>
      <c r="AF50" s="1932"/>
      <c r="AG50" s="1933"/>
      <c r="AH50" s="1934"/>
      <c r="AI50" s="1934"/>
      <c r="AJ50" s="1935"/>
      <c r="AK50" s="3275"/>
      <c r="AL50" s="3276"/>
      <c r="AM50" s="3276"/>
      <c r="AN50" s="3277"/>
      <c r="AO50" s="1783"/>
      <c r="AP50" s="1917"/>
      <c r="AQ50" s="1918"/>
      <c r="AR50" s="1859"/>
      <c r="AS50" s="1919">
        <f t="shared" si="0"/>
        <v>0</v>
      </c>
      <c r="AT50" s="1920">
        <f t="shared" si="1"/>
        <v>0</v>
      </c>
      <c r="AU50" s="1920">
        <f t="shared" si="2"/>
        <v>0</v>
      </c>
      <c r="AV50" s="1920">
        <f t="shared" si="3"/>
        <v>0</v>
      </c>
      <c r="AW50" s="1921">
        <f t="shared" si="4"/>
        <v>0</v>
      </c>
      <c r="AX50" s="1921">
        <f t="shared" si="5"/>
        <v>0</v>
      </c>
      <c r="AY50" s="1921">
        <f t="shared" si="6"/>
        <v>0</v>
      </c>
      <c r="AZ50" s="1921" t="e">
        <f t="shared" si="7"/>
        <v>#DIV/0!</v>
      </c>
      <c r="BA50" s="1922" t="e">
        <f t="shared" si="8"/>
        <v>#DIV/0!</v>
      </c>
      <c r="BB50" s="1922" t="e">
        <f t="shared" si="9"/>
        <v>#DIV/0!</v>
      </c>
      <c r="BC50" s="1922" t="e">
        <f t="shared" si="10"/>
        <v>#DIV/0!</v>
      </c>
      <c r="BD50" s="1922" t="e">
        <f t="shared" si="11"/>
        <v>#DIV/0!</v>
      </c>
      <c r="BE50" s="1923">
        <v>0.2</v>
      </c>
      <c r="BF50" s="1923">
        <v>0.8</v>
      </c>
      <c r="BG50" s="1922">
        <f t="shared" si="12"/>
        <v>0</v>
      </c>
      <c r="BH50" s="1922">
        <f t="shared" si="13"/>
        <v>0</v>
      </c>
      <c r="BI50" s="1922">
        <f t="shared" si="14"/>
        <v>0</v>
      </c>
      <c r="BJ50" s="1922" t="e">
        <f t="shared" si="25"/>
        <v>#DIV/0!</v>
      </c>
      <c r="BK50" s="1922" t="e">
        <f t="shared" si="25"/>
        <v>#DIV/0!</v>
      </c>
      <c r="BL50" s="1922" t="e">
        <f t="shared" si="16"/>
        <v>#DIV/0!</v>
      </c>
      <c r="BM50" s="1922" t="e">
        <f t="shared" si="17"/>
        <v>#DIV/0!</v>
      </c>
      <c r="BN50" s="1922" t="e">
        <f t="shared" si="18"/>
        <v>#DIV/0!</v>
      </c>
      <c r="BO50" s="1922" t="e">
        <f t="shared" si="26"/>
        <v>#DIV/0!</v>
      </c>
      <c r="BP50" s="1922" t="e">
        <f t="shared" si="26"/>
        <v>#DIV/0!</v>
      </c>
      <c r="BQ50" s="1922" t="e">
        <f t="shared" si="26"/>
        <v>#DIV/0!</v>
      </c>
      <c r="BR50" s="1922" t="e">
        <f t="shared" si="26"/>
        <v>#DIV/0!</v>
      </c>
      <c r="BS50" s="1924"/>
      <c r="BT50" s="1924"/>
      <c r="BU50" s="1924"/>
      <c r="BV50" s="1924"/>
      <c r="BW50" s="1924"/>
      <c r="BX50" s="1924"/>
      <c r="BY50" s="1924"/>
      <c r="BZ50" s="1924"/>
      <c r="CA50" s="1925"/>
      <c r="CB50" s="1783"/>
      <c r="CC50" s="3278"/>
      <c r="CD50" s="1999"/>
      <c r="CE50" s="1999"/>
      <c r="CF50" s="3305"/>
      <c r="CG50" s="3306"/>
      <c r="CH50" s="1783"/>
      <c r="CI50" s="1783"/>
      <c r="CJ50" s="1783"/>
      <c r="CK50" s="1783"/>
      <c r="CL50" s="1783"/>
      <c r="CM50" s="1783"/>
      <c r="CN50" s="1783"/>
      <c r="CO50" s="1783"/>
      <c r="CP50" s="1783"/>
      <c r="CQ50" s="1783"/>
      <c r="CR50" s="1783"/>
      <c r="CS50" s="1783"/>
      <c r="CT50" s="1783"/>
    </row>
    <row r="51" spans="1:98" ht="14.25" customHeight="1" thickBot="1">
      <c r="A51" s="2068"/>
      <c r="B51" s="4344"/>
      <c r="C51" s="4345"/>
      <c r="D51" s="2113"/>
      <c r="E51" s="2048"/>
      <c r="F51" s="1891" t="s">
        <v>290</v>
      </c>
      <c r="G51" s="1892">
        <v>100</v>
      </c>
      <c r="H51" s="2257"/>
      <c r="I51" s="3250" t="s">
        <v>280</v>
      </c>
      <c r="J51" s="3251"/>
      <c r="K51" s="3268"/>
      <c r="L51" s="3268"/>
      <c r="M51" s="2257"/>
      <c r="N51" s="1685"/>
      <c r="O51" s="1898"/>
      <c r="P51" s="1918"/>
      <c r="Q51" s="3269"/>
      <c r="R51" s="3270"/>
      <c r="S51" s="3270"/>
      <c r="T51" s="3271"/>
      <c r="U51" s="1845"/>
      <c r="V51" s="2234">
        <v>4</v>
      </c>
      <c r="W51" s="1940" t="s">
        <v>2109</v>
      </c>
      <c r="X51" s="1905" t="s">
        <v>2110</v>
      </c>
      <c r="Y51" s="1905" t="s">
        <v>2111</v>
      </c>
      <c r="Z51" s="2931" t="s">
        <v>2061</v>
      </c>
      <c r="AA51" s="3256">
        <v>0</v>
      </c>
      <c r="AB51" s="3256">
        <v>0</v>
      </c>
      <c r="AC51" s="3272"/>
      <c r="AD51" s="3273"/>
      <c r="AE51" s="1885"/>
      <c r="AF51" s="1932"/>
      <c r="AG51" s="1933"/>
      <c r="AH51" s="1934"/>
      <c r="AI51" s="1934"/>
      <c r="AJ51" s="1935"/>
      <c r="AK51" s="3275"/>
      <c r="AL51" s="3276"/>
      <c r="AM51" s="3276"/>
      <c r="AN51" s="3277"/>
      <c r="AO51" s="1783"/>
      <c r="AP51" s="1917"/>
      <c r="AQ51" s="1918"/>
      <c r="AR51" s="1859"/>
      <c r="AS51" s="1919">
        <f t="shared" si="0"/>
        <v>0</v>
      </c>
      <c r="AT51" s="1920">
        <f t="shared" si="1"/>
        <v>0</v>
      </c>
      <c r="AU51" s="1920">
        <f t="shared" si="2"/>
        <v>0</v>
      </c>
      <c r="AV51" s="1920">
        <f t="shared" si="3"/>
        <v>0</v>
      </c>
      <c r="AW51" s="1921">
        <f t="shared" si="4"/>
        <v>0</v>
      </c>
      <c r="AX51" s="1921">
        <f t="shared" si="5"/>
        <v>0</v>
      </c>
      <c r="AY51" s="1921">
        <f t="shared" si="6"/>
        <v>0</v>
      </c>
      <c r="AZ51" s="1921" t="e">
        <f t="shared" si="7"/>
        <v>#DIV/0!</v>
      </c>
      <c r="BA51" s="1922" t="e">
        <f t="shared" si="8"/>
        <v>#DIV/0!</v>
      </c>
      <c r="BB51" s="1922" t="e">
        <f t="shared" si="9"/>
        <v>#DIV/0!</v>
      </c>
      <c r="BC51" s="1922" t="e">
        <f t="shared" si="10"/>
        <v>#DIV/0!</v>
      </c>
      <c r="BD51" s="1922" t="e">
        <f t="shared" si="11"/>
        <v>#DIV/0!</v>
      </c>
      <c r="BE51" s="1923">
        <v>0.2</v>
      </c>
      <c r="BF51" s="1923">
        <v>0.8</v>
      </c>
      <c r="BG51" s="1922">
        <f t="shared" si="12"/>
        <v>0</v>
      </c>
      <c r="BH51" s="1922">
        <f t="shared" si="13"/>
        <v>0</v>
      </c>
      <c r="BI51" s="1922">
        <f t="shared" si="14"/>
        <v>0</v>
      </c>
      <c r="BJ51" s="1922" t="e">
        <f t="shared" si="25"/>
        <v>#DIV/0!</v>
      </c>
      <c r="BK51" s="1922" t="e">
        <f t="shared" si="25"/>
        <v>#DIV/0!</v>
      </c>
      <c r="BL51" s="1922" t="e">
        <f t="shared" si="16"/>
        <v>#DIV/0!</v>
      </c>
      <c r="BM51" s="1922" t="e">
        <f t="shared" si="17"/>
        <v>#DIV/0!</v>
      </c>
      <c r="BN51" s="1922" t="e">
        <f t="shared" si="18"/>
        <v>#DIV/0!</v>
      </c>
      <c r="BO51" s="1922" t="e">
        <f t="shared" si="26"/>
        <v>#DIV/0!</v>
      </c>
      <c r="BP51" s="1922" t="e">
        <f t="shared" si="26"/>
        <v>#DIV/0!</v>
      </c>
      <c r="BQ51" s="1922" t="e">
        <f t="shared" si="26"/>
        <v>#DIV/0!</v>
      </c>
      <c r="BR51" s="1922" t="e">
        <f t="shared" si="26"/>
        <v>#DIV/0!</v>
      </c>
      <c r="BS51" s="1924"/>
      <c r="BT51" s="1924"/>
      <c r="BU51" s="1924"/>
      <c r="BV51" s="1924"/>
      <c r="BW51" s="1924"/>
      <c r="BX51" s="1924"/>
      <c r="BY51" s="1924"/>
      <c r="BZ51" s="1924"/>
      <c r="CA51" s="1925"/>
      <c r="CB51" s="1783"/>
      <c r="CC51" s="3278"/>
      <c r="CD51" s="1999"/>
      <c r="CE51" s="1999"/>
      <c r="CF51" s="3305"/>
      <c r="CG51" s="3306"/>
      <c r="CH51" s="1783"/>
      <c r="CI51" s="1783"/>
      <c r="CJ51" s="1783"/>
      <c r="CK51" s="1783"/>
      <c r="CL51" s="1783"/>
      <c r="CM51" s="1783"/>
      <c r="CN51" s="1783"/>
      <c r="CO51" s="1783"/>
      <c r="CP51" s="1783"/>
      <c r="CQ51" s="1783"/>
      <c r="CR51" s="1783"/>
      <c r="CS51" s="1783"/>
      <c r="CT51" s="1783"/>
    </row>
    <row r="52" spans="1:98" ht="14.25" customHeight="1" thickBot="1">
      <c r="A52" s="2068"/>
      <c r="B52" s="4344"/>
      <c r="C52" s="4345"/>
      <c r="D52" s="2113"/>
      <c r="E52" s="2048"/>
      <c r="F52" s="1891" t="s">
        <v>77</v>
      </c>
      <c r="G52" s="1892">
        <v>4000</v>
      </c>
      <c r="H52" s="2257"/>
      <c r="I52" s="3250" t="s">
        <v>280</v>
      </c>
      <c r="J52" s="3251"/>
      <c r="K52" s="3268"/>
      <c r="L52" s="3268"/>
      <c r="M52" s="2257"/>
      <c r="N52" s="1685"/>
      <c r="O52" s="1898"/>
      <c r="P52" s="1918"/>
      <c r="Q52" s="3269"/>
      <c r="R52" s="3270"/>
      <c r="S52" s="3270"/>
      <c r="T52" s="3271"/>
      <c r="U52" s="1845"/>
      <c r="V52" s="2234">
        <v>5</v>
      </c>
      <c r="W52" s="1940" t="s">
        <v>2112</v>
      </c>
      <c r="X52" s="1905" t="s">
        <v>2113</v>
      </c>
      <c r="Y52" s="1905" t="s">
        <v>2105</v>
      </c>
      <c r="Z52" s="2931" t="s">
        <v>2061</v>
      </c>
      <c r="AA52" s="3256">
        <v>0</v>
      </c>
      <c r="AB52" s="3256">
        <v>0</v>
      </c>
      <c r="AC52" s="3272"/>
      <c r="AD52" s="3273"/>
      <c r="AE52" s="1885"/>
      <c r="AF52" s="1932"/>
      <c r="AG52" s="1933"/>
      <c r="AH52" s="1934"/>
      <c r="AI52" s="1934"/>
      <c r="AJ52" s="1935"/>
      <c r="AK52" s="3275"/>
      <c r="AL52" s="3276"/>
      <c r="AM52" s="3276"/>
      <c r="AN52" s="3277"/>
      <c r="AO52" s="1783"/>
      <c r="AP52" s="1917"/>
      <c r="AQ52" s="1918"/>
      <c r="AR52" s="1859"/>
      <c r="AS52" s="1919">
        <f t="shared" si="0"/>
        <v>0</v>
      </c>
      <c r="AT52" s="1920">
        <f t="shared" si="1"/>
        <v>0</v>
      </c>
      <c r="AU52" s="1920">
        <f t="shared" si="2"/>
        <v>0</v>
      </c>
      <c r="AV52" s="1920">
        <f t="shared" si="3"/>
        <v>0</v>
      </c>
      <c r="AW52" s="1921">
        <f t="shared" si="4"/>
        <v>0</v>
      </c>
      <c r="AX52" s="1921">
        <f t="shared" si="5"/>
        <v>0</v>
      </c>
      <c r="AY52" s="1921">
        <f t="shared" si="6"/>
        <v>0</v>
      </c>
      <c r="AZ52" s="1921" t="e">
        <f t="shared" si="7"/>
        <v>#DIV/0!</v>
      </c>
      <c r="BA52" s="1922" t="e">
        <f t="shared" si="8"/>
        <v>#DIV/0!</v>
      </c>
      <c r="BB52" s="1922" t="e">
        <f t="shared" si="9"/>
        <v>#DIV/0!</v>
      </c>
      <c r="BC52" s="1922" t="e">
        <f t="shared" si="10"/>
        <v>#DIV/0!</v>
      </c>
      <c r="BD52" s="1922" t="e">
        <f t="shared" si="11"/>
        <v>#DIV/0!</v>
      </c>
      <c r="BE52" s="1923">
        <v>0.2</v>
      </c>
      <c r="BF52" s="1923">
        <v>0.8</v>
      </c>
      <c r="BG52" s="1922">
        <f t="shared" si="12"/>
        <v>0</v>
      </c>
      <c r="BH52" s="1922">
        <f t="shared" si="13"/>
        <v>0</v>
      </c>
      <c r="BI52" s="1922">
        <f t="shared" si="14"/>
        <v>0</v>
      </c>
      <c r="BJ52" s="1922" t="e">
        <f t="shared" ref="BJ52:BK67" si="31">+AZ52*BE52</f>
        <v>#DIV/0!</v>
      </c>
      <c r="BK52" s="1922" t="e">
        <f t="shared" si="31"/>
        <v>#DIV/0!</v>
      </c>
      <c r="BL52" s="1922" t="e">
        <f t="shared" si="16"/>
        <v>#DIV/0!</v>
      </c>
      <c r="BM52" s="1922" t="e">
        <f t="shared" si="17"/>
        <v>#DIV/0!</v>
      </c>
      <c r="BN52" s="1922" t="e">
        <f t="shared" si="18"/>
        <v>#DIV/0!</v>
      </c>
      <c r="BO52" s="1922" t="e">
        <f t="shared" ref="BO52:BR67" si="32">+BG52+BK52</f>
        <v>#DIV/0!</v>
      </c>
      <c r="BP52" s="1922" t="e">
        <f t="shared" si="32"/>
        <v>#DIV/0!</v>
      </c>
      <c r="BQ52" s="1922" t="e">
        <f t="shared" si="32"/>
        <v>#DIV/0!</v>
      </c>
      <c r="BR52" s="1922" t="e">
        <f t="shared" si="32"/>
        <v>#DIV/0!</v>
      </c>
      <c r="BS52" s="1924"/>
      <c r="BT52" s="1924"/>
      <c r="BU52" s="1924"/>
      <c r="BV52" s="1924"/>
      <c r="BW52" s="1924"/>
      <c r="BX52" s="1924"/>
      <c r="BY52" s="1924"/>
      <c r="BZ52" s="1924"/>
      <c r="CA52" s="1925"/>
      <c r="CB52" s="1783"/>
      <c r="CC52" s="3278"/>
      <c r="CD52" s="1999"/>
      <c r="CE52" s="1999"/>
      <c r="CF52" s="3305"/>
      <c r="CG52" s="3306"/>
      <c r="CH52" s="1783"/>
      <c r="CI52" s="1783"/>
      <c r="CJ52" s="1783"/>
      <c r="CK52" s="1783"/>
      <c r="CL52" s="1783"/>
      <c r="CM52" s="1783"/>
      <c r="CN52" s="1783"/>
      <c r="CO52" s="1783"/>
      <c r="CP52" s="1783"/>
      <c r="CQ52" s="1783"/>
      <c r="CR52" s="1783"/>
      <c r="CS52" s="1783"/>
      <c r="CT52" s="1783"/>
    </row>
    <row r="53" spans="1:98" ht="14.25" customHeight="1" thickBot="1">
      <c r="A53" s="2068"/>
      <c r="B53" s="4344"/>
      <c r="C53" s="4345"/>
      <c r="D53" s="2113"/>
      <c r="E53" s="2048"/>
      <c r="F53" s="1891"/>
      <c r="G53" s="1892"/>
      <c r="H53" s="2257"/>
      <c r="I53" s="3298"/>
      <c r="J53" s="3268"/>
      <c r="K53" s="3268"/>
      <c r="L53" s="3268"/>
      <c r="M53" s="2257"/>
      <c r="N53" s="1685"/>
      <c r="O53" s="1898"/>
      <c r="P53" s="1918"/>
      <c r="Q53" s="3269"/>
      <c r="R53" s="3270"/>
      <c r="S53" s="3270"/>
      <c r="T53" s="3271"/>
      <c r="U53" s="1845"/>
      <c r="V53" s="2234">
        <v>6</v>
      </c>
      <c r="W53" s="1940" t="s">
        <v>2114</v>
      </c>
      <c r="X53" s="2272" t="s">
        <v>2115</v>
      </c>
      <c r="Y53" s="2272" t="s">
        <v>2116</v>
      </c>
      <c r="Z53" s="2931" t="s">
        <v>2061</v>
      </c>
      <c r="AA53" s="3256">
        <v>0</v>
      </c>
      <c r="AB53" s="3256">
        <v>0</v>
      </c>
      <c r="AC53" s="3272"/>
      <c r="AD53" s="3273"/>
      <c r="AE53" s="1885"/>
      <c r="AF53" s="1932"/>
      <c r="AG53" s="1933"/>
      <c r="AH53" s="1934"/>
      <c r="AI53" s="1934"/>
      <c r="AJ53" s="1935"/>
      <c r="AK53" s="3275"/>
      <c r="AL53" s="3276"/>
      <c r="AM53" s="3276"/>
      <c r="AN53" s="3277"/>
      <c r="AO53" s="1783"/>
      <c r="AP53" s="1917"/>
      <c r="AQ53" s="1918"/>
      <c r="AR53" s="1859"/>
      <c r="AS53" s="1919" t="e">
        <f t="shared" si="0"/>
        <v>#DIV/0!</v>
      </c>
      <c r="AT53" s="1920" t="e">
        <f t="shared" si="1"/>
        <v>#DIV/0!</v>
      </c>
      <c r="AU53" s="1920" t="e">
        <f t="shared" si="2"/>
        <v>#DIV/0!</v>
      </c>
      <c r="AV53" s="1920" t="e">
        <f t="shared" si="3"/>
        <v>#DIV/0!</v>
      </c>
      <c r="AW53" s="1921">
        <f t="shared" si="4"/>
        <v>0</v>
      </c>
      <c r="AX53" s="1921">
        <f t="shared" si="5"/>
        <v>0</v>
      </c>
      <c r="AY53" s="1921">
        <f t="shared" si="6"/>
        <v>0</v>
      </c>
      <c r="AZ53" s="1921" t="e">
        <f t="shared" si="7"/>
        <v>#DIV/0!</v>
      </c>
      <c r="BA53" s="1922" t="e">
        <f t="shared" si="8"/>
        <v>#DIV/0!</v>
      </c>
      <c r="BB53" s="1922" t="e">
        <f t="shared" si="9"/>
        <v>#DIV/0!</v>
      </c>
      <c r="BC53" s="1922" t="e">
        <f t="shared" si="10"/>
        <v>#DIV/0!</v>
      </c>
      <c r="BD53" s="1922" t="e">
        <f t="shared" si="11"/>
        <v>#DIV/0!</v>
      </c>
      <c r="BE53" s="1923">
        <v>0.2</v>
      </c>
      <c r="BF53" s="1923">
        <v>0.8</v>
      </c>
      <c r="BG53" s="1922">
        <f t="shared" si="12"/>
        <v>0</v>
      </c>
      <c r="BH53" s="1922">
        <f t="shared" si="13"/>
        <v>0</v>
      </c>
      <c r="BI53" s="1922">
        <f t="shared" si="14"/>
        <v>0</v>
      </c>
      <c r="BJ53" s="1922" t="e">
        <f t="shared" si="31"/>
        <v>#DIV/0!</v>
      </c>
      <c r="BK53" s="1922" t="e">
        <f t="shared" si="31"/>
        <v>#DIV/0!</v>
      </c>
      <c r="BL53" s="1922" t="e">
        <f t="shared" si="16"/>
        <v>#DIV/0!</v>
      </c>
      <c r="BM53" s="1922" t="e">
        <f t="shared" si="17"/>
        <v>#DIV/0!</v>
      </c>
      <c r="BN53" s="1922" t="e">
        <f t="shared" si="18"/>
        <v>#DIV/0!</v>
      </c>
      <c r="BO53" s="1922" t="e">
        <f t="shared" si="32"/>
        <v>#DIV/0!</v>
      </c>
      <c r="BP53" s="1922" t="e">
        <f t="shared" si="32"/>
        <v>#DIV/0!</v>
      </c>
      <c r="BQ53" s="1922" t="e">
        <f t="shared" si="32"/>
        <v>#DIV/0!</v>
      </c>
      <c r="BR53" s="1922" t="e">
        <f t="shared" si="32"/>
        <v>#DIV/0!</v>
      </c>
      <c r="BS53" s="1924"/>
      <c r="BT53" s="1924"/>
      <c r="BU53" s="1924"/>
      <c r="BV53" s="1924"/>
      <c r="BW53" s="1924"/>
      <c r="BX53" s="1924"/>
      <c r="BY53" s="1924"/>
      <c r="BZ53" s="1924"/>
      <c r="CA53" s="1925"/>
      <c r="CB53" s="1783"/>
      <c r="CC53" s="3278"/>
      <c r="CD53" s="1999"/>
      <c r="CE53" s="1999"/>
      <c r="CF53" s="3305"/>
      <c r="CG53" s="3306"/>
      <c r="CH53" s="1783"/>
      <c r="CI53" s="1783"/>
      <c r="CJ53" s="1783"/>
      <c r="CK53" s="1783"/>
      <c r="CL53" s="1783"/>
      <c r="CM53" s="1783"/>
      <c r="CN53" s="1783"/>
      <c r="CO53" s="1783"/>
      <c r="CP53" s="1783"/>
      <c r="CQ53" s="1783"/>
      <c r="CR53" s="1783"/>
      <c r="CS53" s="1783"/>
      <c r="CT53" s="1783"/>
    </row>
    <row r="54" spans="1:98" ht="14.25" customHeight="1" thickBot="1">
      <c r="A54" s="2068"/>
      <c r="B54" s="4344"/>
      <c r="C54" s="4345"/>
      <c r="D54" s="2113"/>
      <c r="E54" s="2048"/>
      <c r="F54" s="1891"/>
      <c r="G54" s="1892"/>
      <c r="H54" s="2257"/>
      <c r="I54" s="3298"/>
      <c r="J54" s="3268"/>
      <c r="K54" s="3268"/>
      <c r="L54" s="3268"/>
      <c r="M54" s="2257"/>
      <c r="N54" s="1685"/>
      <c r="O54" s="1898"/>
      <c r="P54" s="1918"/>
      <c r="Q54" s="3269"/>
      <c r="R54" s="3270"/>
      <c r="S54" s="3270"/>
      <c r="T54" s="3271"/>
      <c r="U54" s="1845"/>
      <c r="V54" s="2234">
        <v>7</v>
      </c>
      <c r="W54" s="1940" t="s">
        <v>2117</v>
      </c>
      <c r="X54" s="2272" t="s">
        <v>2118</v>
      </c>
      <c r="Y54" s="2272" t="s">
        <v>2119</v>
      </c>
      <c r="Z54" s="2931" t="s">
        <v>2061</v>
      </c>
      <c r="AA54" s="3256">
        <v>0</v>
      </c>
      <c r="AB54" s="3256">
        <v>0</v>
      </c>
      <c r="AC54" s="3272"/>
      <c r="AD54" s="3273"/>
      <c r="AE54" s="1885"/>
      <c r="AF54" s="1932"/>
      <c r="AG54" s="1933"/>
      <c r="AH54" s="1934"/>
      <c r="AI54" s="1934"/>
      <c r="AJ54" s="1935"/>
      <c r="AK54" s="3275"/>
      <c r="AL54" s="3276"/>
      <c r="AM54" s="3276"/>
      <c r="AN54" s="3277"/>
      <c r="AO54" s="1783"/>
      <c r="AP54" s="1917"/>
      <c r="AQ54" s="1918"/>
      <c r="AR54" s="1859"/>
      <c r="AS54" s="1919" t="e">
        <f t="shared" si="0"/>
        <v>#DIV/0!</v>
      </c>
      <c r="AT54" s="1920" t="e">
        <f t="shared" si="1"/>
        <v>#DIV/0!</v>
      </c>
      <c r="AU54" s="1920" t="e">
        <f t="shared" si="2"/>
        <v>#DIV/0!</v>
      </c>
      <c r="AV54" s="1920" t="e">
        <f t="shared" si="3"/>
        <v>#DIV/0!</v>
      </c>
      <c r="AW54" s="1921">
        <f t="shared" si="4"/>
        <v>0</v>
      </c>
      <c r="AX54" s="1921">
        <f t="shared" si="5"/>
        <v>0</v>
      </c>
      <c r="AY54" s="1921">
        <f t="shared" si="6"/>
        <v>0</v>
      </c>
      <c r="AZ54" s="1921" t="e">
        <f t="shared" si="7"/>
        <v>#DIV/0!</v>
      </c>
      <c r="BA54" s="1922" t="e">
        <f t="shared" si="8"/>
        <v>#DIV/0!</v>
      </c>
      <c r="BB54" s="1922" t="e">
        <f t="shared" si="9"/>
        <v>#DIV/0!</v>
      </c>
      <c r="BC54" s="1922" t="e">
        <f t="shared" si="10"/>
        <v>#DIV/0!</v>
      </c>
      <c r="BD54" s="1922" t="e">
        <f t="shared" si="11"/>
        <v>#DIV/0!</v>
      </c>
      <c r="BE54" s="1923">
        <v>0.2</v>
      </c>
      <c r="BF54" s="1923">
        <v>0.8</v>
      </c>
      <c r="BG54" s="1922">
        <f t="shared" si="12"/>
        <v>0</v>
      </c>
      <c r="BH54" s="1922">
        <f t="shared" si="13"/>
        <v>0</v>
      </c>
      <c r="BI54" s="1922">
        <f t="shared" si="14"/>
        <v>0</v>
      </c>
      <c r="BJ54" s="1922" t="e">
        <f t="shared" si="31"/>
        <v>#DIV/0!</v>
      </c>
      <c r="BK54" s="1922" t="e">
        <f t="shared" si="31"/>
        <v>#DIV/0!</v>
      </c>
      <c r="BL54" s="1922" t="e">
        <f t="shared" si="16"/>
        <v>#DIV/0!</v>
      </c>
      <c r="BM54" s="1922" t="e">
        <f t="shared" si="17"/>
        <v>#DIV/0!</v>
      </c>
      <c r="BN54" s="1922" t="e">
        <f t="shared" si="18"/>
        <v>#DIV/0!</v>
      </c>
      <c r="BO54" s="1922" t="e">
        <f t="shared" si="32"/>
        <v>#DIV/0!</v>
      </c>
      <c r="BP54" s="1922" t="e">
        <f t="shared" si="32"/>
        <v>#DIV/0!</v>
      </c>
      <c r="BQ54" s="1922" t="e">
        <f t="shared" si="32"/>
        <v>#DIV/0!</v>
      </c>
      <c r="BR54" s="1922" t="e">
        <f t="shared" si="32"/>
        <v>#DIV/0!</v>
      </c>
      <c r="BS54" s="1924"/>
      <c r="BT54" s="1924"/>
      <c r="BU54" s="1924"/>
      <c r="BV54" s="1924"/>
      <c r="BW54" s="1924"/>
      <c r="BX54" s="1924"/>
      <c r="BY54" s="1924"/>
      <c r="BZ54" s="1924"/>
      <c r="CA54" s="1925"/>
      <c r="CB54" s="1783"/>
      <c r="CC54" s="3278"/>
      <c r="CD54" s="1999"/>
      <c r="CE54" s="1999"/>
      <c r="CF54" s="3305"/>
      <c r="CG54" s="3306"/>
      <c r="CH54" s="1783"/>
      <c r="CI54" s="1783"/>
      <c r="CJ54" s="1783"/>
      <c r="CK54" s="1783"/>
      <c r="CL54" s="1783"/>
      <c r="CM54" s="1783"/>
      <c r="CN54" s="1783"/>
      <c r="CO54" s="1783"/>
      <c r="CP54" s="1783"/>
      <c r="CQ54" s="1783"/>
      <c r="CR54" s="1783"/>
      <c r="CS54" s="1783"/>
      <c r="CT54" s="1783"/>
    </row>
    <row r="55" spans="1:98" ht="14.25" customHeight="1" thickBot="1">
      <c r="A55" s="2068"/>
      <c r="B55" s="4344"/>
      <c r="C55" s="4345"/>
      <c r="D55" s="2113"/>
      <c r="E55" s="2048"/>
      <c r="F55" s="1891"/>
      <c r="G55" s="1892"/>
      <c r="H55" s="2257"/>
      <c r="I55" s="3298"/>
      <c r="J55" s="3268"/>
      <c r="K55" s="3268"/>
      <c r="L55" s="3268"/>
      <c r="M55" s="2257"/>
      <c r="N55" s="1685"/>
      <c r="O55" s="1898"/>
      <c r="P55" s="1918"/>
      <c r="Q55" s="3269"/>
      <c r="R55" s="3270"/>
      <c r="S55" s="3270"/>
      <c r="T55" s="3271"/>
      <c r="U55" s="1845"/>
      <c r="V55" s="2234">
        <v>8</v>
      </c>
      <c r="W55" s="1940" t="s">
        <v>2120</v>
      </c>
      <c r="X55" s="2272" t="s">
        <v>2121</v>
      </c>
      <c r="Y55" s="2272" t="s">
        <v>2122</v>
      </c>
      <c r="Z55" s="2931" t="s">
        <v>2061</v>
      </c>
      <c r="AA55" s="3256">
        <v>0</v>
      </c>
      <c r="AB55" s="3256">
        <v>0</v>
      </c>
      <c r="AC55" s="3272"/>
      <c r="AD55" s="3273"/>
      <c r="AE55" s="1885"/>
      <c r="AF55" s="1932"/>
      <c r="AG55" s="1933"/>
      <c r="AH55" s="1934"/>
      <c r="AI55" s="1934"/>
      <c r="AJ55" s="1935"/>
      <c r="AK55" s="3275"/>
      <c r="AL55" s="3276"/>
      <c r="AM55" s="3276"/>
      <c r="AN55" s="3277"/>
      <c r="AO55" s="1783"/>
      <c r="AP55" s="1917"/>
      <c r="AQ55" s="1918"/>
      <c r="AR55" s="1859"/>
      <c r="AS55" s="1919" t="e">
        <f t="shared" si="0"/>
        <v>#DIV/0!</v>
      </c>
      <c r="AT55" s="1920" t="e">
        <f t="shared" si="1"/>
        <v>#DIV/0!</v>
      </c>
      <c r="AU55" s="1920" t="e">
        <f t="shared" si="2"/>
        <v>#DIV/0!</v>
      </c>
      <c r="AV55" s="1920" t="e">
        <f t="shared" si="3"/>
        <v>#DIV/0!</v>
      </c>
      <c r="AW55" s="1921">
        <f t="shared" si="4"/>
        <v>0</v>
      </c>
      <c r="AX55" s="1921">
        <f t="shared" si="5"/>
        <v>0</v>
      </c>
      <c r="AY55" s="1921">
        <f t="shared" si="6"/>
        <v>0</v>
      </c>
      <c r="AZ55" s="1921" t="e">
        <f t="shared" si="7"/>
        <v>#DIV/0!</v>
      </c>
      <c r="BA55" s="1922" t="e">
        <f t="shared" si="8"/>
        <v>#DIV/0!</v>
      </c>
      <c r="BB55" s="1922" t="e">
        <f t="shared" si="9"/>
        <v>#DIV/0!</v>
      </c>
      <c r="BC55" s="1922" t="e">
        <f t="shared" si="10"/>
        <v>#DIV/0!</v>
      </c>
      <c r="BD55" s="1922" t="e">
        <f t="shared" si="11"/>
        <v>#DIV/0!</v>
      </c>
      <c r="BE55" s="1923">
        <v>0.2</v>
      </c>
      <c r="BF55" s="1923">
        <v>0.8</v>
      </c>
      <c r="BG55" s="1922">
        <f t="shared" si="12"/>
        <v>0</v>
      </c>
      <c r="BH55" s="1922">
        <f t="shared" si="13"/>
        <v>0</v>
      </c>
      <c r="BI55" s="1922">
        <f t="shared" si="14"/>
        <v>0</v>
      </c>
      <c r="BJ55" s="1922" t="e">
        <f t="shared" si="31"/>
        <v>#DIV/0!</v>
      </c>
      <c r="BK55" s="1922" t="e">
        <f t="shared" si="31"/>
        <v>#DIV/0!</v>
      </c>
      <c r="BL55" s="1922" t="e">
        <f t="shared" si="16"/>
        <v>#DIV/0!</v>
      </c>
      <c r="BM55" s="1922" t="e">
        <f t="shared" si="17"/>
        <v>#DIV/0!</v>
      </c>
      <c r="BN55" s="1922" t="e">
        <f t="shared" si="18"/>
        <v>#DIV/0!</v>
      </c>
      <c r="BO55" s="1922" t="e">
        <f t="shared" si="32"/>
        <v>#DIV/0!</v>
      </c>
      <c r="BP55" s="1922" t="e">
        <f t="shared" si="32"/>
        <v>#DIV/0!</v>
      </c>
      <c r="BQ55" s="1922" t="e">
        <f t="shared" si="32"/>
        <v>#DIV/0!</v>
      </c>
      <c r="BR55" s="1922" t="e">
        <f t="shared" si="32"/>
        <v>#DIV/0!</v>
      </c>
      <c r="BS55" s="1924"/>
      <c r="BT55" s="1924"/>
      <c r="BU55" s="1924"/>
      <c r="BV55" s="1924"/>
      <c r="BW55" s="1924"/>
      <c r="BX55" s="1924"/>
      <c r="BY55" s="1924"/>
      <c r="BZ55" s="1924"/>
      <c r="CA55" s="1925"/>
      <c r="CB55" s="1783"/>
      <c r="CC55" s="3278"/>
      <c r="CD55" s="1999"/>
      <c r="CE55" s="1999"/>
      <c r="CF55" s="3305"/>
      <c r="CG55" s="3306"/>
      <c r="CH55" s="1783"/>
      <c r="CI55" s="1783"/>
      <c r="CJ55" s="1783"/>
      <c r="CK55" s="1783"/>
      <c r="CL55" s="1783"/>
      <c r="CM55" s="1783"/>
      <c r="CN55" s="1783"/>
      <c r="CO55" s="1783"/>
      <c r="CP55" s="1783"/>
      <c r="CQ55" s="1783"/>
      <c r="CR55" s="1783"/>
      <c r="CS55" s="1783"/>
      <c r="CT55" s="1783"/>
    </row>
    <row r="56" spans="1:98" ht="14.25" customHeight="1" thickBot="1">
      <c r="A56" s="2068"/>
      <c r="B56" s="4344"/>
      <c r="C56" s="4345"/>
      <c r="D56" s="2113"/>
      <c r="E56" s="2048"/>
      <c r="F56" s="1891"/>
      <c r="G56" s="1892"/>
      <c r="H56" s="2257"/>
      <c r="I56" s="3298"/>
      <c r="J56" s="3268"/>
      <c r="K56" s="3268"/>
      <c r="L56" s="3268"/>
      <c r="M56" s="2257"/>
      <c r="N56" s="1685"/>
      <c r="O56" s="1898"/>
      <c r="P56" s="1918"/>
      <c r="Q56" s="3269"/>
      <c r="R56" s="3270"/>
      <c r="S56" s="3270"/>
      <c r="T56" s="3271"/>
      <c r="U56" s="1845"/>
      <c r="V56" s="2234">
        <v>9</v>
      </c>
      <c r="W56" s="1891" t="s">
        <v>2123</v>
      </c>
      <c r="X56" s="2272" t="s">
        <v>2124</v>
      </c>
      <c r="Y56" s="2272" t="s">
        <v>2125</v>
      </c>
      <c r="Z56" s="2931" t="s">
        <v>2061</v>
      </c>
      <c r="AA56" s="3256">
        <v>0</v>
      </c>
      <c r="AB56" s="3256">
        <v>0</v>
      </c>
      <c r="AC56" s="3272"/>
      <c r="AD56" s="3273"/>
      <c r="AE56" s="1885"/>
      <c r="AF56" s="1932"/>
      <c r="AG56" s="1933"/>
      <c r="AH56" s="1934"/>
      <c r="AI56" s="1934"/>
      <c r="AJ56" s="1935"/>
      <c r="AK56" s="3275"/>
      <c r="AL56" s="3276"/>
      <c r="AM56" s="3276"/>
      <c r="AN56" s="3277"/>
      <c r="AO56" s="1783"/>
      <c r="AP56" s="1917"/>
      <c r="AQ56" s="1918"/>
      <c r="AR56" s="1859"/>
      <c r="AS56" s="1919" t="e">
        <f t="shared" si="0"/>
        <v>#DIV/0!</v>
      </c>
      <c r="AT56" s="1920" t="e">
        <f t="shared" si="1"/>
        <v>#DIV/0!</v>
      </c>
      <c r="AU56" s="1920" t="e">
        <f t="shared" si="2"/>
        <v>#DIV/0!</v>
      </c>
      <c r="AV56" s="1920" t="e">
        <f t="shared" si="3"/>
        <v>#DIV/0!</v>
      </c>
      <c r="AW56" s="1921">
        <f t="shared" si="4"/>
        <v>0</v>
      </c>
      <c r="AX56" s="1921">
        <f t="shared" si="5"/>
        <v>0</v>
      </c>
      <c r="AY56" s="1921">
        <f t="shared" si="6"/>
        <v>0</v>
      </c>
      <c r="AZ56" s="1921" t="e">
        <f t="shared" si="7"/>
        <v>#DIV/0!</v>
      </c>
      <c r="BA56" s="1922" t="e">
        <f t="shared" si="8"/>
        <v>#DIV/0!</v>
      </c>
      <c r="BB56" s="1922" t="e">
        <f t="shared" si="9"/>
        <v>#DIV/0!</v>
      </c>
      <c r="BC56" s="1922" t="e">
        <f t="shared" si="10"/>
        <v>#DIV/0!</v>
      </c>
      <c r="BD56" s="1922" t="e">
        <f t="shared" si="11"/>
        <v>#DIV/0!</v>
      </c>
      <c r="BE56" s="1923">
        <v>0.2</v>
      </c>
      <c r="BF56" s="1923">
        <v>0.8</v>
      </c>
      <c r="BG56" s="1922">
        <f t="shared" si="12"/>
        <v>0</v>
      </c>
      <c r="BH56" s="1922">
        <f t="shared" si="13"/>
        <v>0</v>
      </c>
      <c r="BI56" s="1922">
        <f t="shared" si="14"/>
        <v>0</v>
      </c>
      <c r="BJ56" s="1922" t="e">
        <f t="shared" si="31"/>
        <v>#DIV/0!</v>
      </c>
      <c r="BK56" s="1922" t="e">
        <f t="shared" si="31"/>
        <v>#DIV/0!</v>
      </c>
      <c r="BL56" s="1922" t="e">
        <f t="shared" si="16"/>
        <v>#DIV/0!</v>
      </c>
      <c r="BM56" s="1922" t="e">
        <f t="shared" si="17"/>
        <v>#DIV/0!</v>
      </c>
      <c r="BN56" s="1922" t="e">
        <f t="shared" si="18"/>
        <v>#DIV/0!</v>
      </c>
      <c r="BO56" s="1922" t="e">
        <f t="shared" si="32"/>
        <v>#DIV/0!</v>
      </c>
      <c r="BP56" s="1922" t="e">
        <f t="shared" si="32"/>
        <v>#DIV/0!</v>
      </c>
      <c r="BQ56" s="1922" t="e">
        <f t="shared" si="32"/>
        <v>#DIV/0!</v>
      </c>
      <c r="BR56" s="1922" t="e">
        <f t="shared" si="32"/>
        <v>#DIV/0!</v>
      </c>
      <c r="BS56" s="1924"/>
      <c r="BT56" s="1924"/>
      <c r="BU56" s="1924"/>
      <c r="BV56" s="1924"/>
      <c r="BW56" s="1924"/>
      <c r="BX56" s="1924"/>
      <c r="BY56" s="1924"/>
      <c r="BZ56" s="1924"/>
      <c r="CA56" s="1925"/>
      <c r="CB56" s="1783"/>
      <c r="CC56" s="3278"/>
      <c r="CD56" s="1999"/>
      <c r="CE56" s="1999"/>
      <c r="CF56" s="3305"/>
      <c r="CG56" s="3306"/>
      <c r="CH56" s="1783"/>
      <c r="CI56" s="1783"/>
      <c r="CJ56" s="1783"/>
      <c r="CK56" s="1783"/>
      <c r="CL56" s="1783"/>
      <c r="CM56" s="1783"/>
      <c r="CN56" s="1783"/>
      <c r="CO56" s="1783"/>
      <c r="CP56" s="1783"/>
      <c r="CQ56" s="1783"/>
      <c r="CR56" s="1783"/>
      <c r="CS56" s="1783"/>
      <c r="CT56" s="1783"/>
    </row>
    <row r="57" spans="1:98" ht="14.25" customHeight="1" thickBot="1">
      <c r="A57" s="2528"/>
      <c r="B57" s="4376"/>
      <c r="C57" s="4377"/>
      <c r="D57" s="2389"/>
      <c r="E57" s="2390"/>
      <c r="F57" s="2352"/>
      <c r="G57" s="2353"/>
      <c r="H57" s="3280"/>
      <c r="I57" s="3301"/>
      <c r="J57" s="3281"/>
      <c r="K57" s="3281"/>
      <c r="L57" s="3281"/>
      <c r="M57" s="3280"/>
      <c r="N57" s="2394"/>
      <c r="O57" s="2359"/>
      <c r="P57" s="2360"/>
      <c r="Q57" s="3282"/>
      <c r="R57" s="3283"/>
      <c r="S57" s="3283"/>
      <c r="T57" s="3284"/>
      <c r="U57" s="1845"/>
      <c r="V57" s="2533">
        <v>10</v>
      </c>
      <c r="W57" s="2534" t="s">
        <v>2126</v>
      </c>
      <c r="X57" s="2535" t="s">
        <v>2127</v>
      </c>
      <c r="Y57" s="2535" t="s">
        <v>2128</v>
      </c>
      <c r="Z57" s="2931" t="s">
        <v>2061</v>
      </c>
      <c r="AA57" s="3256">
        <v>0</v>
      </c>
      <c r="AB57" s="3256">
        <v>0</v>
      </c>
      <c r="AC57" s="3286"/>
      <c r="AD57" s="3287"/>
      <c r="AE57" s="1885"/>
      <c r="AF57" s="2366"/>
      <c r="AG57" s="2367"/>
      <c r="AH57" s="2368"/>
      <c r="AI57" s="2368"/>
      <c r="AJ57" s="2369"/>
      <c r="AK57" s="3288"/>
      <c r="AL57" s="3289"/>
      <c r="AM57" s="3289"/>
      <c r="AN57" s="3290"/>
      <c r="AO57" s="1783"/>
      <c r="AP57" s="2373"/>
      <c r="AQ57" s="2360"/>
      <c r="AR57" s="1859"/>
      <c r="AS57" s="1962" t="e">
        <f t="shared" si="0"/>
        <v>#DIV/0!</v>
      </c>
      <c r="AT57" s="2374" t="e">
        <f t="shared" si="1"/>
        <v>#DIV/0!</v>
      </c>
      <c r="AU57" s="2374" t="e">
        <f t="shared" si="2"/>
        <v>#DIV/0!</v>
      </c>
      <c r="AV57" s="2374" t="e">
        <f t="shared" si="3"/>
        <v>#DIV/0!</v>
      </c>
      <c r="AW57" s="2375">
        <f t="shared" si="4"/>
        <v>0</v>
      </c>
      <c r="AX57" s="2375">
        <f t="shared" si="5"/>
        <v>0</v>
      </c>
      <c r="AY57" s="2375">
        <f t="shared" si="6"/>
        <v>0</v>
      </c>
      <c r="AZ57" s="2375" t="e">
        <f t="shared" si="7"/>
        <v>#DIV/0!</v>
      </c>
      <c r="BA57" s="1966" t="e">
        <f t="shared" si="8"/>
        <v>#DIV/0!</v>
      </c>
      <c r="BB57" s="1966" t="e">
        <f t="shared" si="9"/>
        <v>#DIV/0!</v>
      </c>
      <c r="BC57" s="1966" t="e">
        <f t="shared" si="10"/>
        <v>#DIV/0!</v>
      </c>
      <c r="BD57" s="1966" t="e">
        <f t="shared" si="11"/>
        <v>#DIV/0!</v>
      </c>
      <c r="BE57" s="1965">
        <v>0.2</v>
      </c>
      <c r="BF57" s="1965">
        <v>0.8</v>
      </c>
      <c r="BG57" s="1966">
        <f t="shared" si="12"/>
        <v>0</v>
      </c>
      <c r="BH57" s="1966">
        <f t="shared" si="13"/>
        <v>0</v>
      </c>
      <c r="BI57" s="1966">
        <f t="shared" si="14"/>
        <v>0</v>
      </c>
      <c r="BJ57" s="1966" t="e">
        <f t="shared" si="31"/>
        <v>#DIV/0!</v>
      </c>
      <c r="BK57" s="1966" t="e">
        <f t="shared" si="31"/>
        <v>#DIV/0!</v>
      </c>
      <c r="BL57" s="1966" t="e">
        <f t="shared" si="16"/>
        <v>#DIV/0!</v>
      </c>
      <c r="BM57" s="1966" t="e">
        <f t="shared" si="17"/>
        <v>#DIV/0!</v>
      </c>
      <c r="BN57" s="1966" t="e">
        <f t="shared" si="18"/>
        <v>#DIV/0!</v>
      </c>
      <c r="BO57" s="1966" t="e">
        <f t="shared" si="32"/>
        <v>#DIV/0!</v>
      </c>
      <c r="BP57" s="1966" t="e">
        <f t="shared" si="32"/>
        <v>#DIV/0!</v>
      </c>
      <c r="BQ57" s="1966" t="e">
        <f t="shared" si="32"/>
        <v>#DIV/0!</v>
      </c>
      <c r="BR57" s="1966" t="e">
        <f t="shared" si="32"/>
        <v>#DIV/0!</v>
      </c>
      <c r="BS57" s="1816"/>
      <c r="BT57" s="1816"/>
      <c r="BU57" s="1816"/>
      <c r="BV57" s="1816"/>
      <c r="BW57" s="1816"/>
      <c r="BX57" s="1816"/>
      <c r="BY57" s="1816"/>
      <c r="BZ57" s="1816"/>
      <c r="CA57" s="1817"/>
      <c r="CB57" s="1783"/>
      <c r="CC57" s="3293"/>
      <c r="CD57" s="2576"/>
      <c r="CE57" s="2576"/>
      <c r="CF57" s="3308"/>
      <c r="CG57" s="3309"/>
      <c r="CH57" s="1783"/>
      <c r="CI57" s="1783"/>
      <c r="CJ57" s="1783"/>
      <c r="CK57" s="1783"/>
      <c r="CL57" s="1783"/>
      <c r="CM57" s="1783"/>
      <c r="CN57" s="1783"/>
      <c r="CO57" s="1783"/>
      <c r="CP57" s="1783"/>
      <c r="CQ57" s="1783"/>
      <c r="CR57" s="1783"/>
      <c r="CS57" s="1783"/>
      <c r="CT57" s="1783"/>
    </row>
    <row r="58" spans="1:98" ht="14.25" customHeight="1" thickBot="1">
      <c r="A58" s="1829">
        <v>5</v>
      </c>
      <c r="B58" s="4342" t="s">
        <v>2129</v>
      </c>
      <c r="C58" s="4343"/>
      <c r="D58" s="1871"/>
      <c r="E58" s="2399"/>
      <c r="F58" s="2271" t="s">
        <v>295</v>
      </c>
      <c r="G58" s="2274">
        <v>10</v>
      </c>
      <c r="H58" s="3252"/>
      <c r="I58" s="3250" t="s">
        <v>1274</v>
      </c>
      <c r="J58" s="3251" t="s">
        <v>1274</v>
      </c>
      <c r="K58" s="3251"/>
      <c r="L58" s="3251"/>
      <c r="M58" s="3252"/>
      <c r="N58" s="1839"/>
      <c r="O58" s="2378"/>
      <c r="P58" s="2539"/>
      <c r="Q58" s="3253">
        <v>0</v>
      </c>
      <c r="R58" s="3254">
        <v>0</v>
      </c>
      <c r="S58" s="3254"/>
      <c r="T58" s="3255"/>
      <c r="U58" s="1845"/>
      <c r="V58" s="2241">
        <v>1</v>
      </c>
      <c r="W58" s="2548" t="s">
        <v>2130</v>
      </c>
      <c r="X58" s="2272">
        <v>45839</v>
      </c>
      <c r="Y58" s="2272">
        <v>45853</v>
      </c>
      <c r="Z58" s="2931" t="s">
        <v>2061</v>
      </c>
      <c r="AA58" s="3256">
        <v>1</v>
      </c>
      <c r="AB58" s="3256">
        <v>0</v>
      </c>
      <c r="AC58" s="3257"/>
      <c r="AD58" s="3258"/>
      <c r="AE58" s="1885"/>
      <c r="AF58" s="2380"/>
      <c r="AG58" s="2381"/>
      <c r="AH58" s="2381"/>
      <c r="AI58" s="2232"/>
      <c r="AJ58" s="2382"/>
      <c r="AK58" s="3262"/>
      <c r="AL58" s="3263"/>
      <c r="AM58" s="3263"/>
      <c r="AN58" s="3264"/>
      <c r="AO58" s="1783"/>
      <c r="AP58" s="1857" t="s">
        <v>529</v>
      </c>
      <c r="AQ58" s="1858" t="s">
        <v>530</v>
      </c>
      <c r="AR58" s="1859"/>
      <c r="AS58" s="1860">
        <f t="shared" si="0"/>
        <v>1</v>
      </c>
      <c r="AT58" s="2344">
        <f t="shared" si="1"/>
        <v>1</v>
      </c>
      <c r="AU58" s="2344">
        <f t="shared" si="2"/>
        <v>0</v>
      </c>
      <c r="AV58" s="2344">
        <f t="shared" si="3"/>
        <v>0</v>
      </c>
      <c r="AW58" s="1997">
        <f t="shared" si="4"/>
        <v>1</v>
      </c>
      <c r="AX58" s="1997">
        <f t="shared" si="5"/>
        <v>0</v>
      </c>
      <c r="AY58" s="1997">
        <f t="shared" si="6"/>
        <v>0</v>
      </c>
      <c r="AZ58" s="1997" t="e">
        <f t="shared" si="7"/>
        <v>#DIV/0!</v>
      </c>
      <c r="BA58" s="1998" t="e">
        <f t="shared" si="8"/>
        <v>#DIV/0!</v>
      </c>
      <c r="BB58" s="1998" t="e">
        <f t="shared" si="9"/>
        <v>#DIV/0!</v>
      </c>
      <c r="BC58" s="1998" t="e">
        <f t="shared" si="10"/>
        <v>#DIV/0!</v>
      </c>
      <c r="BD58" s="1998" t="e">
        <f t="shared" si="11"/>
        <v>#DIV/0!</v>
      </c>
      <c r="BE58" s="2345">
        <v>0.2</v>
      </c>
      <c r="BF58" s="2345">
        <v>0.8</v>
      </c>
      <c r="BG58" s="1998">
        <f t="shared" si="12"/>
        <v>0.2</v>
      </c>
      <c r="BH58" s="1998">
        <f t="shared" si="13"/>
        <v>0</v>
      </c>
      <c r="BI58" s="1998">
        <f t="shared" si="14"/>
        <v>0</v>
      </c>
      <c r="BJ58" s="1998" t="e">
        <f t="shared" si="31"/>
        <v>#DIV/0!</v>
      </c>
      <c r="BK58" s="1998" t="e">
        <f t="shared" si="31"/>
        <v>#DIV/0!</v>
      </c>
      <c r="BL58" s="1998" t="e">
        <f t="shared" si="16"/>
        <v>#DIV/0!</v>
      </c>
      <c r="BM58" s="1998" t="e">
        <f t="shared" si="17"/>
        <v>#DIV/0!</v>
      </c>
      <c r="BN58" s="1998" t="e">
        <f t="shared" si="18"/>
        <v>#DIV/0!</v>
      </c>
      <c r="BO58" s="1998" t="e">
        <f t="shared" si="32"/>
        <v>#DIV/0!</v>
      </c>
      <c r="BP58" s="1863" t="e">
        <f t="shared" si="32"/>
        <v>#DIV/0!</v>
      </c>
      <c r="BQ58" s="1863" t="e">
        <f t="shared" si="32"/>
        <v>#DIV/0!</v>
      </c>
      <c r="BR58" s="1863" t="e">
        <f t="shared" si="32"/>
        <v>#DIV/0!</v>
      </c>
      <c r="BS58" s="1999" t="e">
        <f>AVERAGEIF(BO58:BO63,"&lt;&gt;#¡DIV/0!")</f>
        <v>#DIV/0!</v>
      </c>
      <c r="BT58" s="1999" t="e">
        <f>AVERAGEIF(BP58:BP63,"&lt;&gt;#¡DIV/0!")</f>
        <v>#DIV/0!</v>
      </c>
      <c r="BU58" s="1999" t="e">
        <f>AVERAGEIF(BQ58:BQ63,"&lt;&gt;#¡DIV/0!")</f>
        <v>#DIV/0!</v>
      </c>
      <c r="BV58" s="1999" t="e">
        <f>AVERAGEIF(BR58:BR63,"&lt;&gt;#¡DIV/0!")</f>
        <v>#DIV/0!</v>
      </c>
      <c r="BW58" s="2570" t="e">
        <f>+C58*BS58</f>
        <v>#DIV/0!</v>
      </c>
      <c r="BX58" s="2570" t="e">
        <f>+C58*BT58</f>
        <v>#DIV/0!</v>
      </c>
      <c r="BY58" s="2570" t="e">
        <f>+C58*BU58</f>
        <v>#DIV/0!</v>
      </c>
      <c r="BZ58" s="2570" t="e">
        <f>+C58*BV58</f>
        <v>#DIV/0!</v>
      </c>
      <c r="CA58" s="3279" t="e">
        <f>SUM(BW58:BZ63)</f>
        <v>#DIV/0!</v>
      </c>
      <c r="CB58" s="1783"/>
      <c r="CC58" s="3266" t="e">
        <f t="shared" ref="CC58:CF58" si="33">+Q58/$N$58</f>
        <v>#DIV/0!</v>
      </c>
      <c r="CD58" s="3116" t="e">
        <f t="shared" si="33"/>
        <v>#DIV/0!</v>
      </c>
      <c r="CE58" s="3116" t="e">
        <f t="shared" si="33"/>
        <v>#DIV/0!</v>
      </c>
      <c r="CF58" s="3303" t="e">
        <f t="shared" si="33"/>
        <v>#DIV/0!</v>
      </c>
      <c r="CG58" s="3304" t="e">
        <f>AVERAGE(CC58:CF63)</f>
        <v>#DIV/0!</v>
      </c>
      <c r="CH58" s="1783"/>
      <c r="CI58" s="1783"/>
      <c r="CJ58" s="1783"/>
      <c r="CK58" s="1783"/>
      <c r="CL58" s="1783"/>
      <c r="CM58" s="1783"/>
      <c r="CN58" s="1783"/>
      <c r="CO58" s="1783"/>
      <c r="CP58" s="1783"/>
      <c r="CQ58" s="1783"/>
      <c r="CR58" s="1783"/>
      <c r="CS58" s="1783"/>
      <c r="CT58" s="1783"/>
    </row>
    <row r="59" spans="1:98" ht="14.25" customHeight="1" thickBot="1">
      <c r="A59" s="2068"/>
      <c r="B59" s="4344"/>
      <c r="C59" s="4345"/>
      <c r="D59" s="2113"/>
      <c r="E59" s="2048"/>
      <c r="F59" s="1891"/>
      <c r="G59" s="1892"/>
      <c r="H59" s="2257"/>
      <c r="I59" s="3298"/>
      <c r="J59" s="3268"/>
      <c r="K59" s="3268"/>
      <c r="L59" s="3268"/>
      <c r="M59" s="2257"/>
      <c r="N59" s="1685"/>
      <c r="O59" s="1898"/>
      <c r="P59" s="1918"/>
      <c r="Q59" s="3269"/>
      <c r="R59" s="3270"/>
      <c r="S59" s="3270"/>
      <c r="T59" s="3271"/>
      <c r="U59" s="1845"/>
      <c r="V59" s="2234">
        <v>2</v>
      </c>
      <c r="W59" s="2550" t="s">
        <v>2131</v>
      </c>
      <c r="X59" s="2272">
        <v>45854</v>
      </c>
      <c r="Y59" s="2272">
        <v>45869</v>
      </c>
      <c r="Z59" s="2931" t="s">
        <v>2061</v>
      </c>
      <c r="AA59" s="3256">
        <v>1</v>
      </c>
      <c r="AB59" s="3256">
        <v>0</v>
      </c>
      <c r="AC59" s="3272"/>
      <c r="AD59" s="3273"/>
      <c r="AE59" s="1885"/>
      <c r="AF59" s="1932"/>
      <c r="AG59" s="2383"/>
      <c r="AH59" s="2384"/>
      <c r="AI59" s="1912"/>
      <c r="AJ59" s="1913"/>
      <c r="AK59" s="3275"/>
      <c r="AL59" s="3276"/>
      <c r="AM59" s="3276"/>
      <c r="AN59" s="3277"/>
      <c r="AO59" s="1783"/>
      <c r="AP59" s="1917"/>
      <c r="AQ59" s="1918"/>
      <c r="AR59" s="1859"/>
      <c r="AS59" s="1919" t="e">
        <f t="shared" si="0"/>
        <v>#DIV/0!</v>
      </c>
      <c r="AT59" s="1920" t="e">
        <f t="shared" si="1"/>
        <v>#DIV/0!</v>
      </c>
      <c r="AU59" s="1920" t="e">
        <f t="shared" si="2"/>
        <v>#DIV/0!</v>
      </c>
      <c r="AV59" s="1920" t="e">
        <f t="shared" si="3"/>
        <v>#DIV/0!</v>
      </c>
      <c r="AW59" s="1921">
        <f t="shared" si="4"/>
        <v>1</v>
      </c>
      <c r="AX59" s="1921">
        <f t="shared" si="5"/>
        <v>0</v>
      </c>
      <c r="AY59" s="1921">
        <f t="shared" si="6"/>
        <v>0</v>
      </c>
      <c r="AZ59" s="1921" t="e">
        <f t="shared" si="7"/>
        <v>#DIV/0!</v>
      </c>
      <c r="BA59" s="1922" t="e">
        <f t="shared" si="8"/>
        <v>#DIV/0!</v>
      </c>
      <c r="BB59" s="1922" t="e">
        <f t="shared" si="9"/>
        <v>#DIV/0!</v>
      </c>
      <c r="BC59" s="1922" t="e">
        <f t="shared" si="10"/>
        <v>#DIV/0!</v>
      </c>
      <c r="BD59" s="1922" t="e">
        <f t="shared" si="11"/>
        <v>#DIV/0!</v>
      </c>
      <c r="BE59" s="1923">
        <v>0.2</v>
      </c>
      <c r="BF59" s="1923">
        <v>0.8</v>
      </c>
      <c r="BG59" s="1922">
        <f t="shared" si="12"/>
        <v>0.2</v>
      </c>
      <c r="BH59" s="1922">
        <f t="shared" si="13"/>
        <v>0</v>
      </c>
      <c r="BI59" s="1922">
        <f t="shared" si="14"/>
        <v>0</v>
      </c>
      <c r="BJ59" s="1922" t="e">
        <f t="shared" si="31"/>
        <v>#DIV/0!</v>
      </c>
      <c r="BK59" s="1922" t="e">
        <f t="shared" si="31"/>
        <v>#DIV/0!</v>
      </c>
      <c r="BL59" s="1922" t="e">
        <f t="shared" si="16"/>
        <v>#DIV/0!</v>
      </c>
      <c r="BM59" s="1922" t="e">
        <f t="shared" si="17"/>
        <v>#DIV/0!</v>
      </c>
      <c r="BN59" s="1922" t="e">
        <f t="shared" si="18"/>
        <v>#DIV/0!</v>
      </c>
      <c r="BO59" s="1922" t="e">
        <f t="shared" si="32"/>
        <v>#DIV/0!</v>
      </c>
      <c r="BP59" s="1922" t="e">
        <f t="shared" si="32"/>
        <v>#DIV/0!</v>
      </c>
      <c r="BQ59" s="1922" t="e">
        <f t="shared" si="32"/>
        <v>#DIV/0!</v>
      </c>
      <c r="BR59" s="1922" t="e">
        <f t="shared" si="32"/>
        <v>#DIV/0!</v>
      </c>
      <c r="BS59" s="1924"/>
      <c r="BT59" s="1924"/>
      <c r="BU59" s="1924"/>
      <c r="BV59" s="1924"/>
      <c r="BW59" s="1924"/>
      <c r="BX59" s="1924"/>
      <c r="BY59" s="1924"/>
      <c r="BZ59" s="1924"/>
      <c r="CA59" s="1925"/>
      <c r="CB59" s="1783"/>
      <c r="CC59" s="3278"/>
      <c r="CD59" s="1999"/>
      <c r="CE59" s="1999"/>
      <c r="CF59" s="3305"/>
      <c r="CG59" s="3306"/>
      <c r="CH59" s="1783"/>
      <c r="CI59" s="1783"/>
      <c r="CJ59" s="1783"/>
      <c r="CK59" s="1783"/>
      <c r="CL59" s="1783"/>
      <c r="CM59" s="1783"/>
      <c r="CN59" s="1783"/>
      <c r="CO59" s="1783"/>
      <c r="CP59" s="1783"/>
      <c r="CQ59" s="1783"/>
      <c r="CR59" s="1783"/>
      <c r="CS59" s="1783"/>
      <c r="CT59" s="1783"/>
    </row>
    <row r="60" spans="1:98" ht="14.25" customHeight="1" thickBot="1">
      <c r="A60" s="2068"/>
      <c r="B60" s="4344"/>
      <c r="C60" s="4345"/>
      <c r="D60" s="2113"/>
      <c r="E60" s="2048"/>
      <c r="F60" s="1940"/>
      <c r="G60" s="1941"/>
      <c r="H60" s="2257"/>
      <c r="I60" s="3298"/>
      <c r="J60" s="3268"/>
      <c r="K60" s="3268"/>
      <c r="L60" s="3268"/>
      <c r="M60" s="2257"/>
      <c r="N60" s="1685"/>
      <c r="O60" s="1898"/>
      <c r="P60" s="1918"/>
      <c r="Q60" s="3269"/>
      <c r="R60" s="3270"/>
      <c r="S60" s="3270"/>
      <c r="T60" s="3271"/>
      <c r="U60" s="1845"/>
      <c r="V60" s="2234">
        <v>3</v>
      </c>
      <c r="W60" s="2550" t="s">
        <v>2132</v>
      </c>
      <c r="X60" s="2272">
        <v>45870</v>
      </c>
      <c r="Y60" s="2272">
        <v>45900</v>
      </c>
      <c r="Z60" s="2931" t="s">
        <v>2061</v>
      </c>
      <c r="AA60" s="3256">
        <v>1</v>
      </c>
      <c r="AB60" s="3256">
        <v>0</v>
      </c>
      <c r="AC60" s="3272"/>
      <c r="AD60" s="3273"/>
      <c r="AE60" s="1885"/>
      <c r="AF60" s="1953"/>
      <c r="AG60" s="2385"/>
      <c r="AH60" s="2386"/>
      <c r="AI60" s="2065"/>
      <c r="AJ60" s="2066"/>
      <c r="AK60" s="3275"/>
      <c r="AL60" s="3276"/>
      <c r="AM60" s="3276"/>
      <c r="AN60" s="3277"/>
      <c r="AO60" s="1783"/>
      <c r="AP60" s="1917"/>
      <c r="AQ60" s="1918"/>
      <c r="AR60" s="1859"/>
      <c r="AS60" s="1919" t="e">
        <f t="shared" si="0"/>
        <v>#DIV/0!</v>
      </c>
      <c r="AT60" s="1920" t="e">
        <f t="shared" si="1"/>
        <v>#DIV/0!</v>
      </c>
      <c r="AU60" s="1920" t="e">
        <f t="shared" si="2"/>
        <v>#DIV/0!</v>
      </c>
      <c r="AV60" s="1920" t="e">
        <f t="shared" si="3"/>
        <v>#DIV/0!</v>
      </c>
      <c r="AW60" s="1921">
        <f t="shared" si="4"/>
        <v>1</v>
      </c>
      <c r="AX60" s="1921">
        <f t="shared" si="5"/>
        <v>0</v>
      </c>
      <c r="AY60" s="1921">
        <f t="shared" si="6"/>
        <v>0</v>
      </c>
      <c r="AZ60" s="1921" t="e">
        <f t="shared" si="7"/>
        <v>#DIV/0!</v>
      </c>
      <c r="BA60" s="1922" t="e">
        <f t="shared" si="8"/>
        <v>#DIV/0!</v>
      </c>
      <c r="BB60" s="1922" t="e">
        <f t="shared" si="9"/>
        <v>#DIV/0!</v>
      </c>
      <c r="BC60" s="1922" t="e">
        <f t="shared" si="10"/>
        <v>#DIV/0!</v>
      </c>
      <c r="BD60" s="1922" t="e">
        <f t="shared" si="11"/>
        <v>#DIV/0!</v>
      </c>
      <c r="BE60" s="1923">
        <v>0.2</v>
      </c>
      <c r="BF60" s="1923">
        <v>0.8</v>
      </c>
      <c r="BG60" s="1922">
        <f t="shared" si="12"/>
        <v>0.2</v>
      </c>
      <c r="BH60" s="1922">
        <f t="shared" si="13"/>
        <v>0</v>
      </c>
      <c r="BI60" s="1922">
        <f t="shared" si="14"/>
        <v>0</v>
      </c>
      <c r="BJ60" s="1922" t="e">
        <f t="shared" si="31"/>
        <v>#DIV/0!</v>
      </c>
      <c r="BK60" s="1922" t="e">
        <f t="shared" si="31"/>
        <v>#DIV/0!</v>
      </c>
      <c r="BL60" s="1922" t="e">
        <f t="shared" si="16"/>
        <v>#DIV/0!</v>
      </c>
      <c r="BM60" s="1922" t="e">
        <f t="shared" si="17"/>
        <v>#DIV/0!</v>
      </c>
      <c r="BN60" s="1922" t="e">
        <f t="shared" si="18"/>
        <v>#DIV/0!</v>
      </c>
      <c r="BO60" s="1922" t="e">
        <f t="shared" si="32"/>
        <v>#DIV/0!</v>
      </c>
      <c r="BP60" s="1922" t="e">
        <f t="shared" si="32"/>
        <v>#DIV/0!</v>
      </c>
      <c r="BQ60" s="1922" t="e">
        <f t="shared" si="32"/>
        <v>#DIV/0!</v>
      </c>
      <c r="BR60" s="1922" t="e">
        <f t="shared" si="32"/>
        <v>#DIV/0!</v>
      </c>
      <c r="BS60" s="1924"/>
      <c r="BT60" s="1924"/>
      <c r="BU60" s="1924"/>
      <c r="BV60" s="1924"/>
      <c r="BW60" s="1924"/>
      <c r="BX60" s="1924"/>
      <c r="BY60" s="1924"/>
      <c r="BZ60" s="1924"/>
      <c r="CA60" s="1925"/>
      <c r="CB60" s="1783"/>
      <c r="CC60" s="3278"/>
      <c r="CD60" s="1999"/>
      <c r="CE60" s="1999"/>
      <c r="CF60" s="3305"/>
      <c r="CG60" s="3306"/>
      <c r="CH60" s="1783"/>
      <c r="CI60" s="1783"/>
      <c r="CJ60" s="1783"/>
      <c r="CK60" s="1783"/>
      <c r="CL60" s="1783"/>
      <c r="CM60" s="1783"/>
      <c r="CN60" s="1783"/>
      <c r="CO60" s="1783"/>
      <c r="CP60" s="1783"/>
      <c r="CQ60" s="1783"/>
      <c r="CR60" s="1783"/>
      <c r="CS60" s="1783"/>
      <c r="CT60" s="1783"/>
    </row>
    <row r="61" spans="1:98" ht="14.25" customHeight="1" thickBot="1">
      <c r="A61" s="2068"/>
      <c r="B61" s="4344"/>
      <c r="C61" s="4345"/>
      <c r="D61" s="2113"/>
      <c r="E61" s="2048"/>
      <c r="F61" s="1940"/>
      <c r="G61" s="1941"/>
      <c r="H61" s="2257"/>
      <c r="I61" s="3298"/>
      <c r="J61" s="3268"/>
      <c r="K61" s="3268"/>
      <c r="L61" s="3268"/>
      <c r="M61" s="2257"/>
      <c r="N61" s="1685"/>
      <c r="O61" s="1898"/>
      <c r="P61" s="1918"/>
      <c r="Q61" s="3269"/>
      <c r="R61" s="3270"/>
      <c r="S61" s="3270"/>
      <c r="T61" s="3271"/>
      <c r="U61" s="1845"/>
      <c r="V61" s="2234">
        <v>4</v>
      </c>
      <c r="W61" s="2550" t="s">
        <v>2133</v>
      </c>
      <c r="X61" s="2272">
        <v>45901</v>
      </c>
      <c r="Y61" s="2272">
        <v>45930</v>
      </c>
      <c r="Z61" s="2931" t="s">
        <v>2061</v>
      </c>
      <c r="AA61" s="3256">
        <v>0</v>
      </c>
      <c r="AB61" s="3256">
        <v>0</v>
      </c>
      <c r="AC61" s="3272"/>
      <c r="AD61" s="3273"/>
      <c r="AE61" s="1885"/>
      <c r="AF61" s="1953"/>
      <c r="AG61" s="2232"/>
      <c r="AH61" s="2232"/>
      <c r="AI61" s="1934"/>
      <c r="AJ61" s="1935"/>
      <c r="AK61" s="3275"/>
      <c r="AL61" s="3276"/>
      <c r="AM61" s="3276"/>
      <c r="AN61" s="3277"/>
      <c r="AO61" s="1783"/>
      <c r="AP61" s="1917"/>
      <c r="AQ61" s="1918"/>
      <c r="AR61" s="1859"/>
      <c r="AS61" s="1919" t="e">
        <f t="shared" si="0"/>
        <v>#DIV/0!</v>
      </c>
      <c r="AT61" s="1920" t="e">
        <f t="shared" si="1"/>
        <v>#DIV/0!</v>
      </c>
      <c r="AU61" s="1920" t="e">
        <f t="shared" si="2"/>
        <v>#DIV/0!</v>
      </c>
      <c r="AV61" s="1920" t="e">
        <f t="shared" si="3"/>
        <v>#DIV/0!</v>
      </c>
      <c r="AW61" s="1921">
        <f t="shared" si="4"/>
        <v>0</v>
      </c>
      <c r="AX61" s="1921">
        <f t="shared" si="5"/>
        <v>0</v>
      </c>
      <c r="AY61" s="1921">
        <f t="shared" si="6"/>
        <v>0</v>
      </c>
      <c r="AZ61" s="1921" t="e">
        <f t="shared" si="7"/>
        <v>#DIV/0!</v>
      </c>
      <c r="BA61" s="1922" t="e">
        <f t="shared" si="8"/>
        <v>#DIV/0!</v>
      </c>
      <c r="BB61" s="1922" t="e">
        <f t="shared" si="9"/>
        <v>#DIV/0!</v>
      </c>
      <c r="BC61" s="1922" t="e">
        <f t="shared" si="10"/>
        <v>#DIV/0!</v>
      </c>
      <c r="BD61" s="1922" t="e">
        <f t="shared" si="11"/>
        <v>#DIV/0!</v>
      </c>
      <c r="BE61" s="1923">
        <v>0.2</v>
      </c>
      <c r="BF61" s="1923">
        <v>0.8</v>
      </c>
      <c r="BG61" s="1922">
        <f t="shared" si="12"/>
        <v>0</v>
      </c>
      <c r="BH61" s="1922">
        <f t="shared" si="13"/>
        <v>0</v>
      </c>
      <c r="BI61" s="1922">
        <f t="shared" si="14"/>
        <v>0</v>
      </c>
      <c r="BJ61" s="1922" t="e">
        <f t="shared" si="31"/>
        <v>#DIV/0!</v>
      </c>
      <c r="BK61" s="1922" t="e">
        <f t="shared" si="31"/>
        <v>#DIV/0!</v>
      </c>
      <c r="BL61" s="1922" t="e">
        <f t="shared" si="16"/>
        <v>#DIV/0!</v>
      </c>
      <c r="BM61" s="1922" t="e">
        <f t="shared" si="17"/>
        <v>#DIV/0!</v>
      </c>
      <c r="BN61" s="1922" t="e">
        <f t="shared" si="18"/>
        <v>#DIV/0!</v>
      </c>
      <c r="BO61" s="1922" t="e">
        <f t="shared" si="32"/>
        <v>#DIV/0!</v>
      </c>
      <c r="BP61" s="1922" t="e">
        <f t="shared" si="32"/>
        <v>#DIV/0!</v>
      </c>
      <c r="BQ61" s="1922" t="e">
        <f t="shared" si="32"/>
        <v>#DIV/0!</v>
      </c>
      <c r="BR61" s="1922" t="e">
        <f t="shared" si="32"/>
        <v>#DIV/0!</v>
      </c>
      <c r="BS61" s="1924"/>
      <c r="BT61" s="1924"/>
      <c r="BU61" s="1924"/>
      <c r="BV61" s="1924"/>
      <c r="BW61" s="1924"/>
      <c r="BX61" s="1924"/>
      <c r="BY61" s="1924"/>
      <c r="BZ61" s="1924"/>
      <c r="CA61" s="1925"/>
      <c r="CB61" s="1783"/>
      <c r="CC61" s="3278"/>
      <c r="CD61" s="1999"/>
      <c r="CE61" s="1999"/>
      <c r="CF61" s="3305"/>
      <c r="CG61" s="3306"/>
      <c r="CH61" s="1783"/>
      <c r="CI61" s="1783"/>
      <c r="CJ61" s="1783"/>
      <c r="CK61" s="1783"/>
      <c r="CL61" s="1783"/>
      <c r="CM61" s="1783"/>
      <c r="CN61" s="1783"/>
      <c r="CO61" s="1783"/>
      <c r="CP61" s="1783"/>
      <c r="CQ61" s="1783"/>
      <c r="CR61" s="1783"/>
      <c r="CS61" s="1783"/>
      <c r="CT61" s="1783"/>
    </row>
    <row r="62" spans="1:98" ht="14.25" customHeight="1" thickBot="1">
      <c r="A62" s="2068"/>
      <c r="B62" s="4344"/>
      <c r="C62" s="4345"/>
      <c r="D62" s="2113"/>
      <c r="E62" s="2048"/>
      <c r="F62" s="1940"/>
      <c r="G62" s="1941"/>
      <c r="H62" s="2257"/>
      <c r="I62" s="3298"/>
      <c r="J62" s="3268"/>
      <c r="K62" s="3268"/>
      <c r="L62" s="3268"/>
      <c r="M62" s="2257"/>
      <c r="N62" s="1685"/>
      <c r="O62" s="1898"/>
      <c r="P62" s="1918"/>
      <c r="Q62" s="3269"/>
      <c r="R62" s="3270"/>
      <c r="S62" s="3270"/>
      <c r="T62" s="3271"/>
      <c r="U62" s="1845"/>
      <c r="V62" s="2234">
        <v>5</v>
      </c>
      <c r="W62" s="2550" t="s">
        <v>2134</v>
      </c>
      <c r="X62" s="2272">
        <v>45931</v>
      </c>
      <c r="Y62" s="2272">
        <v>45945</v>
      </c>
      <c r="Z62" s="2931" t="s">
        <v>2061</v>
      </c>
      <c r="AA62" s="3256">
        <v>0</v>
      </c>
      <c r="AB62" s="3256">
        <v>0</v>
      </c>
      <c r="AC62" s="3272"/>
      <c r="AD62" s="3273"/>
      <c r="AE62" s="1885"/>
      <c r="AF62" s="1953"/>
      <c r="AG62" s="2232"/>
      <c r="AH62" s="2232"/>
      <c r="AI62" s="1934"/>
      <c r="AJ62" s="1935"/>
      <c r="AK62" s="3275"/>
      <c r="AL62" s="3276"/>
      <c r="AM62" s="3276"/>
      <c r="AN62" s="3277"/>
      <c r="AO62" s="1783"/>
      <c r="AP62" s="1917"/>
      <c r="AQ62" s="1918"/>
      <c r="AR62" s="1859"/>
      <c r="AS62" s="1919" t="e">
        <f t="shared" si="0"/>
        <v>#DIV/0!</v>
      </c>
      <c r="AT62" s="1920" t="e">
        <f t="shared" si="1"/>
        <v>#DIV/0!</v>
      </c>
      <c r="AU62" s="1920" t="e">
        <f t="shared" si="2"/>
        <v>#DIV/0!</v>
      </c>
      <c r="AV62" s="1920" t="e">
        <f t="shared" si="3"/>
        <v>#DIV/0!</v>
      </c>
      <c r="AW62" s="1921">
        <f t="shared" si="4"/>
        <v>0</v>
      </c>
      <c r="AX62" s="1921">
        <f t="shared" si="5"/>
        <v>0</v>
      </c>
      <c r="AY62" s="1921">
        <f t="shared" si="6"/>
        <v>0</v>
      </c>
      <c r="AZ62" s="1921" t="e">
        <f t="shared" si="7"/>
        <v>#DIV/0!</v>
      </c>
      <c r="BA62" s="1922" t="e">
        <f t="shared" si="8"/>
        <v>#DIV/0!</v>
      </c>
      <c r="BB62" s="1922" t="e">
        <f t="shared" si="9"/>
        <v>#DIV/0!</v>
      </c>
      <c r="BC62" s="1922" t="e">
        <f t="shared" si="10"/>
        <v>#DIV/0!</v>
      </c>
      <c r="BD62" s="1922" t="e">
        <f t="shared" si="11"/>
        <v>#DIV/0!</v>
      </c>
      <c r="BE62" s="1923">
        <v>0.2</v>
      </c>
      <c r="BF62" s="1923">
        <v>0.8</v>
      </c>
      <c r="BG62" s="1922">
        <f t="shared" si="12"/>
        <v>0</v>
      </c>
      <c r="BH62" s="1922">
        <f t="shared" si="13"/>
        <v>0</v>
      </c>
      <c r="BI62" s="1922">
        <f t="shared" si="14"/>
        <v>0</v>
      </c>
      <c r="BJ62" s="1922" t="e">
        <f t="shared" si="31"/>
        <v>#DIV/0!</v>
      </c>
      <c r="BK62" s="1922" t="e">
        <f t="shared" si="31"/>
        <v>#DIV/0!</v>
      </c>
      <c r="BL62" s="1922" t="e">
        <f t="shared" si="16"/>
        <v>#DIV/0!</v>
      </c>
      <c r="BM62" s="1922" t="e">
        <f t="shared" si="17"/>
        <v>#DIV/0!</v>
      </c>
      <c r="BN62" s="1922" t="e">
        <f t="shared" si="18"/>
        <v>#DIV/0!</v>
      </c>
      <c r="BO62" s="1922" t="e">
        <f t="shared" si="32"/>
        <v>#DIV/0!</v>
      </c>
      <c r="BP62" s="1922" t="e">
        <f t="shared" si="32"/>
        <v>#DIV/0!</v>
      </c>
      <c r="BQ62" s="1922" t="e">
        <f t="shared" si="32"/>
        <v>#DIV/0!</v>
      </c>
      <c r="BR62" s="1922" t="e">
        <f t="shared" si="32"/>
        <v>#DIV/0!</v>
      </c>
      <c r="BS62" s="1924"/>
      <c r="BT62" s="1924"/>
      <c r="BU62" s="1924"/>
      <c r="BV62" s="1924"/>
      <c r="BW62" s="1924"/>
      <c r="BX62" s="1924"/>
      <c r="BY62" s="1924"/>
      <c r="BZ62" s="1924"/>
      <c r="CA62" s="1925"/>
      <c r="CB62" s="1783"/>
      <c r="CC62" s="3278"/>
      <c r="CD62" s="1999"/>
      <c r="CE62" s="1999"/>
      <c r="CF62" s="3305"/>
      <c r="CG62" s="3306"/>
      <c r="CH62" s="1783"/>
      <c r="CI62" s="1783"/>
      <c r="CJ62" s="1783"/>
      <c r="CK62" s="1783"/>
      <c r="CL62" s="1783"/>
      <c r="CM62" s="1783"/>
      <c r="CN62" s="1783"/>
      <c r="CO62" s="1783"/>
      <c r="CP62" s="1783"/>
      <c r="CQ62" s="1783"/>
      <c r="CR62" s="1783"/>
      <c r="CS62" s="1783"/>
      <c r="CT62" s="1783"/>
    </row>
    <row r="63" spans="1:98" ht="13.95" customHeight="1" thickBot="1">
      <c r="A63" s="2068"/>
      <c r="B63" s="4344"/>
      <c r="C63" s="4345"/>
      <c r="D63" s="2113"/>
      <c r="E63" s="2048"/>
      <c r="F63" s="1940"/>
      <c r="G63" s="1941"/>
      <c r="H63" s="2257"/>
      <c r="I63" s="3298"/>
      <c r="J63" s="3268"/>
      <c r="K63" s="3268"/>
      <c r="L63" s="3268"/>
      <c r="M63" s="2257"/>
      <c r="N63" s="1685"/>
      <c r="O63" s="1898"/>
      <c r="P63" s="1918"/>
      <c r="Q63" s="3269"/>
      <c r="R63" s="3270"/>
      <c r="S63" s="3270"/>
      <c r="T63" s="3271"/>
      <c r="U63" s="1845"/>
      <c r="V63" s="2234"/>
      <c r="W63" s="2550"/>
      <c r="X63" s="2272"/>
      <c r="Y63" s="2272"/>
      <c r="Z63" s="2931"/>
      <c r="AA63" s="3307"/>
      <c r="AB63" s="3272"/>
      <c r="AC63" s="3272"/>
      <c r="AD63" s="3273"/>
      <c r="AE63" s="1885"/>
      <c r="AF63" s="1953"/>
      <c r="AG63" s="2232"/>
      <c r="AH63" s="2232"/>
      <c r="AI63" s="1934"/>
      <c r="AJ63" s="1935"/>
      <c r="AK63" s="3275"/>
      <c r="AL63" s="3276"/>
      <c r="AM63" s="3276"/>
      <c r="AN63" s="3277"/>
      <c r="AO63" s="1783"/>
      <c r="AP63" s="1917"/>
      <c r="AQ63" s="1918"/>
      <c r="AR63" s="1859"/>
      <c r="AS63" s="1919" t="e">
        <f t="shared" si="0"/>
        <v>#DIV/0!</v>
      </c>
      <c r="AT63" s="1920" t="e">
        <f t="shared" si="1"/>
        <v>#DIV/0!</v>
      </c>
      <c r="AU63" s="1920" t="e">
        <f t="shared" si="2"/>
        <v>#DIV/0!</v>
      </c>
      <c r="AV63" s="1920" t="e">
        <f t="shared" si="3"/>
        <v>#DIV/0!</v>
      </c>
      <c r="AW63" s="1921" t="e">
        <f t="shared" si="4"/>
        <v>#DIV/0!</v>
      </c>
      <c r="AX63" s="1921" t="e">
        <f t="shared" si="5"/>
        <v>#DIV/0!</v>
      </c>
      <c r="AY63" s="1921" t="e">
        <f t="shared" si="6"/>
        <v>#DIV/0!</v>
      </c>
      <c r="AZ63" s="1921" t="e">
        <f t="shared" si="7"/>
        <v>#DIV/0!</v>
      </c>
      <c r="BA63" s="1922" t="e">
        <f t="shared" si="8"/>
        <v>#DIV/0!</v>
      </c>
      <c r="BB63" s="1922" t="e">
        <f t="shared" si="9"/>
        <v>#DIV/0!</v>
      </c>
      <c r="BC63" s="1922" t="e">
        <f t="shared" si="10"/>
        <v>#DIV/0!</v>
      </c>
      <c r="BD63" s="1922" t="e">
        <f t="shared" si="11"/>
        <v>#DIV/0!</v>
      </c>
      <c r="BE63" s="1923">
        <v>0.2</v>
      </c>
      <c r="BF63" s="1923">
        <v>0.8</v>
      </c>
      <c r="BG63" s="1922" t="e">
        <f t="shared" si="12"/>
        <v>#DIV/0!</v>
      </c>
      <c r="BH63" s="1922" t="e">
        <f t="shared" si="13"/>
        <v>#DIV/0!</v>
      </c>
      <c r="BI63" s="1922" t="e">
        <f t="shared" si="14"/>
        <v>#DIV/0!</v>
      </c>
      <c r="BJ63" s="1922" t="e">
        <f t="shared" si="31"/>
        <v>#DIV/0!</v>
      </c>
      <c r="BK63" s="1922" t="e">
        <f t="shared" si="31"/>
        <v>#DIV/0!</v>
      </c>
      <c r="BL63" s="1922" t="e">
        <f t="shared" si="16"/>
        <v>#DIV/0!</v>
      </c>
      <c r="BM63" s="1922" t="e">
        <f t="shared" si="17"/>
        <v>#DIV/0!</v>
      </c>
      <c r="BN63" s="1922" t="e">
        <f t="shared" si="18"/>
        <v>#DIV/0!</v>
      </c>
      <c r="BO63" s="1922" t="e">
        <f t="shared" si="32"/>
        <v>#DIV/0!</v>
      </c>
      <c r="BP63" s="1922" t="e">
        <f t="shared" si="32"/>
        <v>#DIV/0!</v>
      </c>
      <c r="BQ63" s="1922" t="e">
        <f t="shared" si="32"/>
        <v>#DIV/0!</v>
      </c>
      <c r="BR63" s="1922" t="e">
        <f t="shared" si="32"/>
        <v>#DIV/0!</v>
      </c>
      <c r="BS63" s="1924"/>
      <c r="BT63" s="1924"/>
      <c r="BU63" s="1924"/>
      <c r="BV63" s="1924"/>
      <c r="BW63" s="1924"/>
      <c r="BX63" s="1924"/>
      <c r="BY63" s="1924"/>
      <c r="BZ63" s="1924"/>
      <c r="CA63" s="1925"/>
      <c r="CB63" s="1783"/>
      <c r="CC63" s="3278"/>
      <c r="CD63" s="1999"/>
      <c r="CE63" s="1999"/>
      <c r="CF63" s="3305"/>
      <c r="CG63" s="3306"/>
      <c r="CH63" s="1783"/>
      <c r="CI63" s="1783"/>
      <c r="CJ63" s="1783"/>
      <c r="CK63" s="1783"/>
      <c r="CL63" s="1783"/>
      <c r="CM63" s="1783"/>
      <c r="CN63" s="1783"/>
      <c r="CO63" s="1783"/>
      <c r="CP63" s="1783"/>
      <c r="CQ63" s="1783"/>
      <c r="CR63" s="1783"/>
      <c r="CS63" s="1783"/>
      <c r="CT63" s="1783"/>
    </row>
    <row r="64" spans="1:98" ht="14.25" customHeight="1" thickBot="1">
      <c r="A64" s="1829">
        <v>6</v>
      </c>
      <c r="B64" s="4342" t="s">
        <v>2135</v>
      </c>
      <c r="C64" s="4343"/>
      <c r="D64" s="1871"/>
      <c r="E64" s="2399"/>
      <c r="F64" s="2271" t="s">
        <v>295</v>
      </c>
      <c r="G64" s="2274">
        <v>10</v>
      </c>
      <c r="H64" s="1847"/>
      <c r="I64" s="3250" t="s">
        <v>1274</v>
      </c>
      <c r="J64" s="3251" t="s">
        <v>1274</v>
      </c>
      <c r="K64" s="3251"/>
      <c r="L64" s="3251"/>
      <c r="M64" s="3252"/>
      <c r="N64" s="1839"/>
      <c r="O64" s="2378"/>
      <c r="P64" s="2539"/>
      <c r="Q64" s="3253">
        <v>0</v>
      </c>
      <c r="R64" s="3254">
        <v>0</v>
      </c>
      <c r="S64" s="3254"/>
      <c r="T64" s="3255"/>
      <c r="U64" s="1885"/>
      <c r="V64" s="2241">
        <v>1</v>
      </c>
      <c r="W64" s="3310" t="s">
        <v>2136</v>
      </c>
      <c r="X64" s="2272">
        <v>45672</v>
      </c>
      <c r="Y64" s="2272">
        <v>45688</v>
      </c>
      <c r="Z64" s="2931" t="s">
        <v>2061</v>
      </c>
      <c r="AA64" s="3256">
        <v>1</v>
      </c>
      <c r="AB64" s="3257"/>
      <c r="AC64" s="3257"/>
      <c r="AD64" s="3258"/>
      <c r="AE64" s="1885"/>
      <c r="AF64" s="1851"/>
      <c r="AG64" s="2271"/>
      <c r="AH64" s="2271"/>
      <c r="AI64" s="1912"/>
      <c r="AJ64" s="1913"/>
      <c r="AK64" s="3262"/>
      <c r="AL64" s="3263"/>
      <c r="AM64" s="3263"/>
      <c r="AN64" s="3264"/>
      <c r="AO64" s="1783"/>
      <c r="AP64" s="1857" t="s">
        <v>320</v>
      </c>
      <c r="AQ64" s="1858" t="s">
        <v>2137</v>
      </c>
      <c r="AR64" s="1859"/>
      <c r="AS64" s="1860">
        <f t="shared" si="0"/>
        <v>1</v>
      </c>
      <c r="AT64" s="2344">
        <f t="shared" si="1"/>
        <v>1</v>
      </c>
      <c r="AU64" s="2344">
        <f t="shared" si="2"/>
        <v>0</v>
      </c>
      <c r="AV64" s="2344">
        <f t="shared" si="3"/>
        <v>0</v>
      </c>
      <c r="AW64" s="1997">
        <f t="shared" si="4"/>
        <v>1</v>
      </c>
      <c r="AX64" s="1997">
        <f t="shared" si="5"/>
        <v>0</v>
      </c>
      <c r="AY64" s="1997">
        <f t="shared" si="6"/>
        <v>0</v>
      </c>
      <c r="AZ64" s="1997" t="e">
        <f t="shared" si="7"/>
        <v>#DIV/0!</v>
      </c>
      <c r="BA64" s="1998" t="e">
        <f t="shared" si="8"/>
        <v>#DIV/0!</v>
      </c>
      <c r="BB64" s="1998" t="e">
        <f t="shared" si="9"/>
        <v>#DIV/0!</v>
      </c>
      <c r="BC64" s="1998" t="e">
        <f t="shared" si="10"/>
        <v>#DIV/0!</v>
      </c>
      <c r="BD64" s="1998" t="e">
        <f t="shared" si="11"/>
        <v>#DIV/0!</v>
      </c>
      <c r="BE64" s="2345">
        <v>0.2</v>
      </c>
      <c r="BF64" s="2345">
        <v>0.8</v>
      </c>
      <c r="BG64" s="1998">
        <f t="shared" si="12"/>
        <v>0.2</v>
      </c>
      <c r="BH64" s="1998">
        <f t="shared" si="13"/>
        <v>0</v>
      </c>
      <c r="BI64" s="1998">
        <f t="shared" si="14"/>
        <v>0</v>
      </c>
      <c r="BJ64" s="1998" t="e">
        <f t="shared" si="31"/>
        <v>#DIV/0!</v>
      </c>
      <c r="BK64" s="1998" t="e">
        <f t="shared" si="31"/>
        <v>#DIV/0!</v>
      </c>
      <c r="BL64" s="1998" t="e">
        <f t="shared" si="16"/>
        <v>#DIV/0!</v>
      </c>
      <c r="BM64" s="1998" t="e">
        <f t="shared" si="17"/>
        <v>#DIV/0!</v>
      </c>
      <c r="BN64" s="1998" t="e">
        <f t="shared" si="18"/>
        <v>#DIV/0!</v>
      </c>
      <c r="BO64" s="1998" t="e">
        <f t="shared" si="32"/>
        <v>#DIV/0!</v>
      </c>
      <c r="BP64" s="1863" t="e">
        <f t="shared" si="32"/>
        <v>#DIV/0!</v>
      </c>
      <c r="BQ64" s="1863" t="e">
        <f t="shared" si="32"/>
        <v>#DIV/0!</v>
      </c>
      <c r="BR64" s="1863" t="e">
        <f t="shared" si="32"/>
        <v>#DIV/0!</v>
      </c>
      <c r="BS64" s="1999" t="e">
        <f>AVERAGEIF(BO64:BO67,"&lt;&gt;#¡DIV/0!")</f>
        <v>#DIV/0!</v>
      </c>
      <c r="BT64" s="1999" t="e">
        <f>AVERAGEIF(BP64:BP67,"&lt;&gt;#¡DIV/0!")</f>
        <v>#DIV/0!</v>
      </c>
      <c r="BU64" s="1999" t="e">
        <f>AVERAGEIF(BQ64:BQ67,"&lt;&gt;#¡DIV/0!")</f>
        <v>#DIV/0!</v>
      </c>
      <c r="BV64" s="1999" t="e">
        <f>AVERAGEIF(BR64:BR67,"&lt;&gt;#¡DIV/0!")</f>
        <v>#DIV/0!</v>
      </c>
      <c r="BW64" s="2570" t="e">
        <f>+C64*BS64</f>
        <v>#DIV/0!</v>
      </c>
      <c r="BX64" s="2570" t="e">
        <f>+C64*BT64</f>
        <v>#DIV/0!</v>
      </c>
      <c r="BY64" s="2570" t="e">
        <f>+C64*BU64</f>
        <v>#DIV/0!</v>
      </c>
      <c r="BZ64" s="2570" t="e">
        <f>+C64*BV64</f>
        <v>#DIV/0!</v>
      </c>
      <c r="CA64" s="3279" t="e">
        <f>SUM(BW64:BZ67)</f>
        <v>#DIV/0!</v>
      </c>
      <c r="CB64" s="1783"/>
      <c r="CC64" s="3266" t="e">
        <f t="shared" ref="CC64:CF64" si="34">+Q64/$N$64</f>
        <v>#DIV/0!</v>
      </c>
      <c r="CD64" s="3116" t="e">
        <f t="shared" si="34"/>
        <v>#DIV/0!</v>
      </c>
      <c r="CE64" s="3116" t="e">
        <f t="shared" si="34"/>
        <v>#DIV/0!</v>
      </c>
      <c r="CF64" s="3303" t="e">
        <f t="shared" si="34"/>
        <v>#DIV/0!</v>
      </c>
      <c r="CG64" s="3304" t="e">
        <f>AVERAGE(CC64:CF67)</f>
        <v>#DIV/0!</v>
      </c>
      <c r="CH64" s="1783"/>
      <c r="CI64" s="1783"/>
      <c r="CJ64" s="1783"/>
      <c r="CK64" s="1783"/>
      <c r="CL64" s="1783"/>
      <c r="CM64" s="1783"/>
      <c r="CN64" s="1783"/>
      <c r="CO64" s="1783"/>
      <c r="CP64" s="1783"/>
      <c r="CQ64" s="1783"/>
      <c r="CR64" s="1783"/>
      <c r="CS64" s="1783"/>
      <c r="CT64" s="1783"/>
    </row>
    <row r="65" spans="1:98" ht="14.25" customHeight="1" thickBot="1">
      <c r="A65" s="2068"/>
      <c r="B65" s="4344"/>
      <c r="C65" s="4345"/>
      <c r="D65" s="2113"/>
      <c r="E65" s="2048"/>
      <c r="F65" s="1891"/>
      <c r="G65" s="1892"/>
      <c r="H65" s="2257"/>
      <c r="I65" s="3298"/>
      <c r="J65" s="3268"/>
      <c r="K65" s="3268"/>
      <c r="L65" s="3268"/>
      <c r="M65" s="2257"/>
      <c r="N65" s="1685"/>
      <c r="O65" s="1898"/>
      <c r="P65" s="1918"/>
      <c r="Q65" s="3269"/>
      <c r="R65" s="3270"/>
      <c r="S65" s="3270"/>
      <c r="T65" s="3271"/>
      <c r="U65" s="1885"/>
      <c r="V65" s="2234">
        <v>2</v>
      </c>
      <c r="W65" s="3311" t="s">
        <v>2138</v>
      </c>
      <c r="X65" s="2272">
        <v>45672</v>
      </c>
      <c r="Y65" s="2272">
        <v>45688</v>
      </c>
      <c r="Z65" s="2931" t="s">
        <v>2061</v>
      </c>
      <c r="AA65" s="3307">
        <v>1</v>
      </c>
      <c r="AB65" s="3272"/>
      <c r="AC65" s="3272"/>
      <c r="AD65" s="3273"/>
      <c r="AE65" s="1885"/>
      <c r="AF65" s="1932"/>
      <c r="AG65" s="1933"/>
      <c r="AH65" s="1934"/>
      <c r="AI65" s="1934"/>
      <c r="AJ65" s="1935"/>
      <c r="AK65" s="3275"/>
      <c r="AL65" s="3276"/>
      <c r="AM65" s="3276"/>
      <c r="AN65" s="3277"/>
      <c r="AO65" s="1783"/>
      <c r="AP65" s="1917"/>
      <c r="AQ65" s="1918"/>
      <c r="AR65" s="1859"/>
      <c r="AS65" s="1919" t="e">
        <f t="shared" si="0"/>
        <v>#DIV/0!</v>
      </c>
      <c r="AT65" s="1920" t="e">
        <f t="shared" si="1"/>
        <v>#DIV/0!</v>
      </c>
      <c r="AU65" s="1920" t="e">
        <f t="shared" si="2"/>
        <v>#DIV/0!</v>
      </c>
      <c r="AV65" s="1920" t="e">
        <f t="shared" si="3"/>
        <v>#DIV/0!</v>
      </c>
      <c r="AW65" s="1921">
        <f t="shared" si="4"/>
        <v>1</v>
      </c>
      <c r="AX65" s="1921">
        <f t="shared" si="5"/>
        <v>0</v>
      </c>
      <c r="AY65" s="1921">
        <f t="shared" si="6"/>
        <v>0</v>
      </c>
      <c r="AZ65" s="1921" t="e">
        <f t="shared" si="7"/>
        <v>#DIV/0!</v>
      </c>
      <c r="BA65" s="1922" t="e">
        <f t="shared" si="8"/>
        <v>#DIV/0!</v>
      </c>
      <c r="BB65" s="1922" t="e">
        <f t="shared" si="9"/>
        <v>#DIV/0!</v>
      </c>
      <c r="BC65" s="1922" t="e">
        <f t="shared" si="10"/>
        <v>#DIV/0!</v>
      </c>
      <c r="BD65" s="1922" t="e">
        <f t="shared" si="11"/>
        <v>#DIV/0!</v>
      </c>
      <c r="BE65" s="1923">
        <v>0.2</v>
      </c>
      <c r="BF65" s="1923">
        <v>0.8</v>
      </c>
      <c r="BG65" s="1922">
        <f t="shared" si="12"/>
        <v>0.2</v>
      </c>
      <c r="BH65" s="1922">
        <f t="shared" si="13"/>
        <v>0</v>
      </c>
      <c r="BI65" s="1922">
        <f t="shared" si="14"/>
        <v>0</v>
      </c>
      <c r="BJ65" s="1922" t="e">
        <f t="shared" si="31"/>
        <v>#DIV/0!</v>
      </c>
      <c r="BK65" s="1922" t="e">
        <f t="shared" si="31"/>
        <v>#DIV/0!</v>
      </c>
      <c r="BL65" s="1922" t="e">
        <f t="shared" si="16"/>
        <v>#DIV/0!</v>
      </c>
      <c r="BM65" s="1922" t="e">
        <f t="shared" si="17"/>
        <v>#DIV/0!</v>
      </c>
      <c r="BN65" s="1922" t="e">
        <f t="shared" si="18"/>
        <v>#DIV/0!</v>
      </c>
      <c r="BO65" s="1922" t="e">
        <f t="shared" si="32"/>
        <v>#DIV/0!</v>
      </c>
      <c r="BP65" s="1922" t="e">
        <f t="shared" si="32"/>
        <v>#DIV/0!</v>
      </c>
      <c r="BQ65" s="1922" t="e">
        <f t="shared" si="32"/>
        <v>#DIV/0!</v>
      </c>
      <c r="BR65" s="1922" t="e">
        <f t="shared" si="32"/>
        <v>#DIV/0!</v>
      </c>
      <c r="BS65" s="1924"/>
      <c r="BT65" s="1924"/>
      <c r="BU65" s="1924"/>
      <c r="BV65" s="1924"/>
      <c r="BW65" s="1924"/>
      <c r="BX65" s="1924"/>
      <c r="BY65" s="1924"/>
      <c r="BZ65" s="1924"/>
      <c r="CA65" s="1925"/>
      <c r="CB65" s="1783"/>
      <c r="CC65" s="3278"/>
      <c r="CD65" s="1999"/>
      <c r="CE65" s="1999"/>
      <c r="CF65" s="3305"/>
      <c r="CG65" s="3306"/>
      <c r="CH65" s="1783"/>
      <c r="CI65" s="1783"/>
      <c r="CJ65" s="1783"/>
      <c r="CK65" s="1783"/>
      <c r="CL65" s="1783"/>
      <c r="CM65" s="1783"/>
      <c r="CN65" s="1783"/>
      <c r="CO65" s="1783"/>
      <c r="CP65" s="1783"/>
      <c r="CQ65" s="1783"/>
      <c r="CR65" s="1783"/>
      <c r="CS65" s="1783"/>
      <c r="CT65" s="1783"/>
    </row>
    <row r="66" spans="1:98" ht="14.25" customHeight="1" thickBot="1">
      <c r="A66" s="2068"/>
      <c r="B66" s="4344"/>
      <c r="C66" s="4345"/>
      <c r="D66" s="2113"/>
      <c r="E66" s="2048"/>
      <c r="F66" s="1891"/>
      <c r="G66" s="1892"/>
      <c r="H66" s="2257"/>
      <c r="I66" s="3298"/>
      <c r="J66" s="3268"/>
      <c r="K66" s="3268"/>
      <c r="L66" s="3268"/>
      <c r="M66" s="2257"/>
      <c r="N66" s="1685"/>
      <c r="O66" s="1898"/>
      <c r="P66" s="1918"/>
      <c r="Q66" s="3269"/>
      <c r="R66" s="3270"/>
      <c r="S66" s="3270"/>
      <c r="T66" s="3271"/>
      <c r="U66" s="1885"/>
      <c r="V66" s="2234">
        <v>3</v>
      </c>
      <c r="W66" s="3311" t="s">
        <v>2139</v>
      </c>
      <c r="X66" s="2272">
        <v>45672</v>
      </c>
      <c r="Y66" s="2272">
        <v>45688</v>
      </c>
      <c r="Z66" s="2931" t="s">
        <v>2061</v>
      </c>
      <c r="AA66" s="3307">
        <v>1</v>
      </c>
      <c r="AB66" s="3272"/>
      <c r="AC66" s="3272"/>
      <c r="AD66" s="3273"/>
      <c r="AE66" s="1885"/>
      <c r="AF66" s="1932"/>
      <c r="AG66" s="1933"/>
      <c r="AH66" s="1934"/>
      <c r="AI66" s="1934"/>
      <c r="AJ66" s="1935"/>
      <c r="AK66" s="3275"/>
      <c r="AL66" s="3276"/>
      <c r="AM66" s="3276"/>
      <c r="AN66" s="3277"/>
      <c r="AO66" s="1783"/>
      <c r="AP66" s="1917"/>
      <c r="AQ66" s="1918"/>
      <c r="AR66" s="1859"/>
      <c r="AS66" s="1919" t="e">
        <f t="shared" si="0"/>
        <v>#DIV/0!</v>
      </c>
      <c r="AT66" s="1920" t="e">
        <f t="shared" si="1"/>
        <v>#DIV/0!</v>
      </c>
      <c r="AU66" s="1920" t="e">
        <f t="shared" si="2"/>
        <v>#DIV/0!</v>
      </c>
      <c r="AV66" s="1920" t="e">
        <f t="shared" si="3"/>
        <v>#DIV/0!</v>
      </c>
      <c r="AW66" s="1921">
        <f t="shared" si="4"/>
        <v>1</v>
      </c>
      <c r="AX66" s="1921">
        <f t="shared" si="5"/>
        <v>0</v>
      </c>
      <c r="AY66" s="1921">
        <f t="shared" si="6"/>
        <v>0</v>
      </c>
      <c r="AZ66" s="1921" t="e">
        <f t="shared" si="7"/>
        <v>#DIV/0!</v>
      </c>
      <c r="BA66" s="1922" t="e">
        <f t="shared" si="8"/>
        <v>#DIV/0!</v>
      </c>
      <c r="BB66" s="1922" t="e">
        <f t="shared" si="9"/>
        <v>#DIV/0!</v>
      </c>
      <c r="BC66" s="1922" t="e">
        <f t="shared" si="10"/>
        <v>#DIV/0!</v>
      </c>
      <c r="BD66" s="1922" t="e">
        <f t="shared" si="11"/>
        <v>#DIV/0!</v>
      </c>
      <c r="BE66" s="1923">
        <v>0.2</v>
      </c>
      <c r="BF66" s="1923">
        <v>0.8</v>
      </c>
      <c r="BG66" s="1922">
        <f t="shared" si="12"/>
        <v>0.2</v>
      </c>
      <c r="BH66" s="1922">
        <f t="shared" si="13"/>
        <v>0</v>
      </c>
      <c r="BI66" s="1922">
        <f t="shared" si="14"/>
        <v>0</v>
      </c>
      <c r="BJ66" s="1922" t="e">
        <f t="shared" si="31"/>
        <v>#DIV/0!</v>
      </c>
      <c r="BK66" s="1922" t="e">
        <f t="shared" si="31"/>
        <v>#DIV/0!</v>
      </c>
      <c r="BL66" s="1922" t="e">
        <f t="shared" si="16"/>
        <v>#DIV/0!</v>
      </c>
      <c r="BM66" s="1922" t="e">
        <f t="shared" si="17"/>
        <v>#DIV/0!</v>
      </c>
      <c r="BN66" s="1922" t="e">
        <f t="shared" si="18"/>
        <v>#DIV/0!</v>
      </c>
      <c r="BO66" s="1922" t="e">
        <f t="shared" si="32"/>
        <v>#DIV/0!</v>
      </c>
      <c r="BP66" s="1922" t="e">
        <f t="shared" si="32"/>
        <v>#DIV/0!</v>
      </c>
      <c r="BQ66" s="1922" t="e">
        <f t="shared" si="32"/>
        <v>#DIV/0!</v>
      </c>
      <c r="BR66" s="1922" t="e">
        <f t="shared" si="32"/>
        <v>#DIV/0!</v>
      </c>
      <c r="BS66" s="1924"/>
      <c r="BT66" s="1924"/>
      <c r="BU66" s="1924"/>
      <c r="BV66" s="1924"/>
      <c r="BW66" s="1924"/>
      <c r="BX66" s="1924"/>
      <c r="BY66" s="1924"/>
      <c r="BZ66" s="1924"/>
      <c r="CA66" s="1925"/>
      <c r="CB66" s="1783"/>
      <c r="CC66" s="3278"/>
      <c r="CD66" s="1999"/>
      <c r="CE66" s="1999"/>
      <c r="CF66" s="3305"/>
      <c r="CG66" s="3306"/>
      <c r="CH66" s="1783"/>
      <c r="CI66" s="1783"/>
      <c r="CJ66" s="1783"/>
      <c r="CK66" s="1783"/>
      <c r="CL66" s="1783"/>
      <c r="CM66" s="1783"/>
      <c r="CN66" s="1783"/>
      <c r="CO66" s="1783"/>
      <c r="CP66" s="1783"/>
      <c r="CQ66" s="1783"/>
      <c r="CR66" s="1783"/>
      <c r="CS66" s="1783"/>
      <c r="CT66" s="1783"/>
    </row>
    <row r="67" spans="1:98" ht="14.25" customHeight="1" thickBot="1">
      <c r="A67" s="2528"/>
      <c r="B67" s="4376"/>
      <c r="C67" s="4377"/>
      <c r="D67" s="2389"/>
      <c r="E67" s="2390"/>
      <c r="F67" s="2352"/>
      <c r="G67" s="2353"/>
      <c r="H67" s="3280"/>
      <c r="I67" s="3301"/>
      <c r="J67" s="3281"/>
      <c r="K67" s="3281"/>
      <c r="L67" s="3281"/>
      <c r="M67" s="3280"/>
      <c r="N67" s="2394"/>
      <c r="O67" s="2359"/>
      <c r="P67" s="2360"/>
      <c r="Q67" s="3282"/>
      <c r="R67" s="3283"/>
      <c r="S67" s="3283"/>
      <c r="T67" s="3284"/>
      <c r="U67" s="1885"/>
      <c r="V67" s="2533"/>
      <c r="W67" s="2352"/>
      <c r="X67" s="2272"/>
      <c r="Y67" s="2272"/>
      <c r="Z67" s="2536"/>
      <c r="AA67" s="3285"/>
      <c r="AB67" s="3286"/>
      <c r="AC67" s="3286"/>
      <c r="AD67" s="3287"/>
      <c r="AE67" s="1885"/>
      <c r="AF67" s="1953"/>
      <c r="AG67" s="1954"/>
      <c r="AH67" s="1955"/>
      <c r="AI67" s="1955"/>
      <c r="AJ67" s="1956"/>
      <c r="AK67" s="3288"/>
      <c r="AL67" s="3289"/>
      <c r="AM67" s="3289"/>
      <c r="AN67" s="3290"/>
      <c r="AO67" s="1783"/>
      <c r="AP67" s="2373"/>
      <c r="AQ67" s="2360"/>
      <c r="AR67" s="1859"/>
      <c r="AS67" s="1962" t="e">
        <f t="shared" si="0"/>
        <v>#DIV/0!</v>
      </c>
      <c r="AT67" s="2374" t="e">
        <f t="shared" si="1"/>
        <v>#DIV/0!</v>
      </c>
      <c r="AU67" s="2374" t="e">
        <f t="shared" si="2"/>
        <v>#DIV/0!</v>
      </c>
      <c r="AV67" s="2374" t="e">
        <f t="shared" si="3"/>
        <v>#DIV/0!</v>
      </c>
      <c r="AW67" s="2375" t="e">
        <f t="shared" si="4"/>
        <v>#DIV/0!</v>
      </c>
      <c r="AX67" s="2375" t="e">
        <f t="shared" si="5"/>
        <v>#DIV/0!</v>
      </c>
      <c r="AY67" s="2375" t="e">
        <f t="shared" si="6"/>
        <v>#DIV/0!</v>
      </c>
      <c r="AZ67" s="2375" t="e">
        <f t="shared" si="7"/>
        <v>#DIV/0!</v>
      </c>
      <c r="BA67" s="1966" t="e">
        <f t="shared" si="8"/>
        <v>#DIV/0!</v>
      </c>
      <c r="BB67" s="1966" t="e">
        <f t="shared" si="9"/>
        <v>#DIV/0!</v>
      </c>
      <c r="BC67" s="1966" t="e">
        <f t="shared" si="10"/>
        <v>#DIV/0!</v>
      </c>
      <c r="BD67" s="1966" t="e">
        <f t="shared" si="11"/>
        <v>#DIV/0!</v>
      </c>
      <c r="BE67" s="1965">
        <v>0.2</v>
      </c>
      <c r="BF67" s="1965">
        <v>0.8</v>
      </c>
      <c r="BG67" s="1966" t="e">
        <f t="shared" si="12"/>
        <v>#DIV/0!</v>
      </c>
      <c r="BH67" s="1966" t="e">
        <f t="shared" si="13"/>
        <v>#DIV/0!</v>
      </c>
      <c r="BI67" s="1966" t="e">
        <f t="shared" si="14"/>
        <v>#DIV/0!</v>
      </c>
      <c r="BJ67" s="1966" t="e">
        <f t="shared" si="31"/>
        <v>#DIV/0!</v>
      </c>
      <c r="BK67" s="1966" t="e">
        <f t="shared" si="31"/>
        <v>#DIV/0!</v>
      </c>
      <c r="BL67" s="1966" t="e">
        <f t="shared" si="16"/>
        <v>#DIV/0!</v>
      </c>
      <c r="BM67" s="1966" t="e">
        <f t="shared" si="17"/>
        <v>#DIV/0!</v>
      </c>
      <c r="BN67" s="1966" t="e">
        <f t="shared" si="18"/>
        <v>#DIV/0!</v>
      </c>
      <c r="BO67" s="1966" t="e">
        <f t="shared" si="32"/>
        <v>#DIV/0!</v>
      </c>
      <c r="BP67" s="1966" t="e">
        <f t="shared" si="32"/>
        <v>#DIV/0!</v>
      </c>
      <c r="BQ67" s="1966" t="e">
        <f t="shared" si="32"/>
        <v>#DIV/0!</v>
      </c>
      <c r="BR67" s="1966" t="e">
        <f t="shared" si="32"/>
        <v>#DIV/0!</v>
      </c>
      <c r="BS67" s="1816"/>
      <c r="BT67" s="1816"/>
      <c r="BU67" s="1816"/>
      <c r="BV67" s="1816"/>
      <c r="BW67" s="1816"/>
      <c r="BX67" s="1816"/>
      <c r="BY67" s="1816"/>
      <c r="BZ67" s="1816"/>
      <c r="CA67" s="1817"/>
      <c r="CB67" s="1783"/>
      <c r="CC67" s="3293"/>
      <c r="CD67" s="2576"/>
      <c r="CE67" s="2576"/>
      <c r="CF67" s="3308"/>
      <c r="CG67" s="3309"/>
      <c r="CH67" s="1783"/>
      <c r="CI67" s="1783"/>
      <c r="CJ67" s="1783"/>
      <c r="CK67" s="1783"/>
      <c r="CL67" s="1783"/>
      <c r="CM67" s="1783"/>
      <c r="CN67" s="1783"/>
      <c r="CO67" s="1783"/>
      <c r="CP67" s="1783"/>
      <c r="CQ67" s="1783"/>
      <c r="CR67" s="1783"/>
      <c r="CS67" s="1783"/>
      <c r="CT67" s="1783"/>
    </row>
    <row r="68" spans="1:98" ht="14.25" customHeight="1" thickBot="1">
      <c r="A68" s="1829">
        <v>7</v>
      </c>
      <c r="B68" s="4342" t="s">
        <v>2140</v>
      </c>
      <c r="C68" s="4343"/>
      <c r="D68" s="1871"/>
      <c r="E68" s="2399"/>
      <c r="F68" s="2271" t="s">
        <v>295</v>
      </c>
      <c r="G68" s="2274">
        <v>10</v>
      </c>
      <c r="H68" s="1847"/>
      <c r="I68" s="3250" t="s">
        <v>1274</v>
      </c>
      <c r="J68" s="3251" t="s">
        <v>1274</v>
      </c>
      <c r="K68" s="3251"/>
      <c r="L68" s="3251"/>
      <c r="M68" s="3252"/>
      <c r="N68" s="1839"/>
      <c r="O68" s="2378"/>
      <c r="P68" s="2539"/>
      <c r="Q68" s="3253">
        <v>0</v>
      </c>
      <c r="R68" s="3254">
        <v>0</v>
      </c>
      <c r="S68" s="3254"/>
      <c r="T68" s="3255"/>
      <c r="U68" s="1885"/>
      <c r="V68" s="2241">
        <v>1</v>
      </c>
      <c r="W68" s="1833" t="s">
        <v>2136</v>
      </c>
      <c r="X68" s="2272">
        <v>45672</v>
      </c>
      <c r="Y68" s="2272">
        <v>45688</v>
      </c>
      <c r="Z68" s="2931" t="s">
        <v>2061</v>
      </c>
      <c r="AA68" s="3307">
        <v>1</v>
      </c>
      <c r="AB68" s="3257"/>
      <c r="AC68" s="3257"/>
      <c r="AD68" s="3258"/>
      <c r="AE68" s="1885"/>
      <c r="AF68" s="1851"/>
      <c r="AG68" s="1852"/>
      <c r="AH68" s="1852"/>
      <c r="AI68" s="1887"/>
      <c r="AJ68" s="1853"/>
      <c r="AK68" s="3262"/>
      <c r="AL68" s="3263"/>
      <c r="AM68" s="3263"/>
      <c r="AN68" s="3264"/>
      <c r="AO68" s="2233"/>
      <c r="AP68" s="1857" t="s">
        <v>1184</v>
      </c>
      <c r="AQ68" s="1858" t="s">
        <v>2140</v>
      </c>
      <c r="AR68" s="1859"/>
      <c r="AS68" s="1860">
        <f t="shared" si="0"/>
        <v>1</v>
      </c>
      <c r="AT68" s="2344">
        <f t="shared" si="1"/>
        <v>1</v>
      </c>
      <c r="AU68" s="2344">
        <f t="shared" si="2"/>
        <v>0</v>
      </c>
      <c r="AV68" s="2344">
        <f t="shared" si="3"/>
        <v>0</v>
      </c>
      <c r="AW68" s="1997">
        <f t="shared" si="4"/>
        <v>1</v>
      </c>
      <c r="AX68" s="1997">
        <f t="shared" si="5"/>
        <v>0</v>
      </c>
      <c r="AY68" s="1997">
        <f t="shared" si="6"/>
        <v>0</v>
      </c>
      <c r="AZ68" s="1997" t="e">
        <f t="shared" si="7"/>
        <v>#DIV/0!</v>
      </c>
      <c r="BA68" s="1998" t="e">
        <f t="shared" si="8"/>
        <v>#DIV/0!</v>
      </c>
      <c r="BB68" s="1998" t="e">
        <f t="shared" si="9"/>
        <v>#DIV/0!</v>
      </c>
      <c r="BC68" s="1998" t="e">
        <f t="shared" si="10"/>
        <v>#DIV/0!</v>
      </c>
      <c r="BD68" s="1998" t="e">
        <f t="shared" si="11"/>
        <v>#DIV/0!</v>
      </c>
      <c r="BE68" s="2345">
        <v>0.2</v>
      </c>
      <c r="BF68" s="2345">
        <v>0.8</v>
      </c>
      <c r="BG68" s="1998">
        <f t="shared" si="12"/>
        <v>0.2</v>
      </c>
      <c r="BH68" s="1998">
        <f t="shared" si="13"/>
        <v>0</v>
      </c>
      <c r="BI68" s="1998">
        <f t="shared" si="14"/>
        <v>0</v>
      </c>
      <c r="BJ68" s="1998" t="e">
        <f t="shared" ref="BJ68:BK83" si="35">+AZ68*BE68</f>
        <v>#DIV/0!</v>
      </c>
      <c r="BK68" s="1998" t="e">
        <f t="shared" si="35"/>
        <v>#DIV/0!</v>
      </c>
      <c r="BL68" s="1998" t="e">
        <f t="shared" si="16"/>
        <v>#DIV/0!</v>
      </c>
      <c r="BM68" s="1998" t="e">
        <f t="shared" si="17"/>
        <v>#DIV/0!</v>
      </c>
      <c r="BN68" s="1998" t="e">
        <f t="shared" si="18"/>
        <v>#DIV/0!</v>
      </c>
      <c r="BO68" s="1998" t="e">
        <f t="shared" ref="BO68:BR83" si="36">+BG68+BK68</f>
        <v>#DIV/0!</v>
      </c>
      <c r="BP68" s="1863" t="e">
        <f t="shared" si="36"/>
        <v>#DIV/0!</v>
      </c>
      <c r="BQ68" s="1863" t="e">
        <f t="shared" si="36"/>
        <v>#DIV/0!</v>
      </c>
      <c r="BR68" s="1863" t="e">
        <f t="shared" si="36"/>
        <v>#DIV/0!</v>
      </c>
      <c r="BS68" s="1999" t="e">
        <f>AVERAGEIF(BO68:BO74,"&lt;&gt;#¡DIV/0!")</f>
        <v>#DIV/0!</v>
      </c>
      <c r="BT68" s="1999" t="e">
        <f>AVERAGEIF(BP68:BP74,"&lt;&gt;#¡DIV/0!")</f>
        <v>#DIV/0!</v>
      </c>
      <c r="BU68" s="1999" t="e">
        <f>AVERAGEIF(BQ68:BQ74,"&lt;&gt;#¡DIV/0!")</f>
        <v>#DIV/0!</v>
      </c>
      <c r="BV68" s="1999" t="e">
        <f>AVERAGEIF(BR68:BR74,"&lt;&gt;#¡DIV/0!")</f>
        <v>#DIV/0!</v>
      </c>
      <c r="BW68" s="2570" t="e">
        <f>+C68*BS68</f>
        <v>#DIV/0!</v>
      </c>
      <c r="BX68" s="2570" t="e">
        <f>+C68*BT68</f>
        <v>#DIV/0!</v>
      </c>
      <c r="BY68" s="2570" t="e">
        <f>+C68*BU68</f>
        <v>#DIV/0!</v>
      </c>
      <c r="BZ68" s="2570" t="e">
        <f>+C68*BV68</f>
        <v>#DIV/0!</v>
      </c>
      <c r="CA68" s="3279" t="e">
        <f>SUM(BW68:BZ74)</f>
        <v>#DIV/0!</v>
      </c>
      <c r="CB68" s="1783"/>
      <c r="CC68" s="3266" t="e">
        <f t="shared" ref="CC68:CF68" si="37">+Q68/$N$68</f>
        <v>#DIV/0!</v>
      </c>
      <c r="CD68" s="3116" t="e">
        <f t="shared" si="37"/>
        <v>#DIV/0!</v>
      </c>
      <c r="CE68" s="3116" t="e">
        <f t="shared" si="37"/>
        <v>#DIV/0!</v>
      </c>
      <c r="CF68" s="3303" t="e">
        <f t="shared" si="37"/>
        <v>#DIV/0!</v>
      </c>
      <c r="CG68" s="3304" t="e">
        <f>AVERAGE(CC68:CF74)</f>
        <v>#DIV/0!</v>
      </c>
      <c r="CH68" s="1783"/>
      <c r="CI68" s="1783"/>
      <c r="CJ68" s="1783"/>
      <c r="CK68" s="1783"/>
      <c r="CL68" s="1783"/>
      <c r="CM68" s="1783"/>
      <c r="CN68" s="1783"/>
      <c r="CO68" s="1783"/>
      <c r="CP68" s="1783"/>
      <c r="CQ68" s="1783"/>
      <c r="CR68" s="1783"/>
      <c r="CS68" s="1783"/>
      <c r="CT68" s="1783"/>
    </row>
    <row r="69" spans="1:98" ht="14.25" customHeight="1" thickBot="1">
      <c r="A69" s="2068"/>
      <c r="B69" s="4344"/>
      <c r="C69" s="4345"/>
      <c r="D69" s="2113"/>
      <c r="E69" s="2048"/>
      <c r="F69" s="1891"/>
      <c r="G69" s="1892"/>
      <c r="H69" s="2257"/>
      <c r="I69" s="3298"/>
      <c r="J69" s="3268"/>
      <c r="K69" s="3268"/>
      <c r="L69" s="3268"/>
      <c r="M69" s="2257"/>
      <c r="N69" s="1685"/>
      <c r="O69" s="1898"/>
      <c r="P69" s="1918"/>
      <c r="Q69" s="3269"/>
      <c r="R69" s="3270"/>
      <c r="S69" s="3270"/>
      <c r="T69" s="3271"/>
      <c r="U69" s="1885"/>
      <c r="V69" s="2234">
        <v>2</v>
      </c>
      <c r="W69" s="2502" t="s">
        <v>2141</v>
      </c>
      <c r="X69" s="2272">
        <v>45689</v>
      </c>
      <c r="Y69" s="2272">
        <v>45703</v>
      </c>
      <c r="Z69" s="2931" t="s">
        <v>2061</v>
      </c>
      <c r="AA69" s="3307">
        <v>1</v>
      </c>
      <c r="AB69" s="3272"/>
      <c r="AC69" s="3272"/>
      <c r="AD69" s="3273"/>
      <c r="AE69" s="1885"/>
      <c r="AF69" s="1932"/>
      <c r="AG69" s="1934"/>
      <c r="AH69" s="1934"/>
      <c r="AI69" s="1934"/>
      <c r="AJ69" s="1935"/>
      <c r="AK69" s="3275"/>
      <c r="AL69" s="3276"/>
      <c r="AM69" s="3276"/>
      <c r="AN69" s="3277"/>
      <c r="AO69" s="1783"/>
      <c r="AP69" s="1917"/>
      <c r="AQ69" s="1918"/>
      <c r="AR69" s="1859"/>
      <c r="AS69" s="1919" t="e">
        <f t="shared" si="0"/>
        <v>#DIV/0!</v>
      </c>
      <c r="AT69" s="1920" t="e">
        <f t="shared" si="1"/>
        <v>#DIV/0!</v>
      </c>
      <c r="AU69" s="1920" t="e">
        <f t="shared" si="2"/>
        <v>#DIV/0!</v>
      </c>
      <c r="AV69" s="1920" t="e">
        <f t="shared" si="3"/>
        <v>#DIV/0!</v>
      </c>
      <c r="AW69" s="1921">
        <f t="shared" si="4"/>
        <v>1</v>
      </c>
      <c r="AX69" s="1921">
        <f t="shared" si="5"/>
        <v>0</v>
      </c>
      <c r="AY69" s="1921">
        <f t="shared" si="6"/>
        <v>0</v>
      </c>
      <c r="AZ69" s="1921" t="e">
        <f t="shared" si="7"/>
        <v>#DIV/0!</v>
      </c>
      <c r="BA69" s="1922" t="e">
        <f t="shared" si="8"/>
        <v>#DIV/0!</v>
      </c>
      <c r="BB69" s="1922" t="e">
        <f t="shared" si="9"/>
        <v>#DIV/0!</v>
      </c>
      <c r="BC69" s="1922" t="e">
        <f t="shared" si="10"/>
        <v>#DIV/0!</v>
      </c>
      <c r="BD69" s="1922" t="e">
        <f t="shared" si="11"/>
        <v>#DIV/0!</v>
      </c>
      <c r="BE69" s="1923">
        <v>0.2</v>
      </c>
      <c r="BF69" s="1923">
        <v>0.8</v>
      </c>
      <c r="BG69" s="1922">
        <f t="shared" si="12"/>
        <v>0.2</v>
      </c>
      <c r="BH69" s="1922">
        <f t="shared" si="13"/>
        <v>0</v>
      </c>
      <c r="BI69" s="1922">
        <f t="shared" si="14"/>
        <v>0</v>
      </c>
      <c r="BJ69" s="1922" t="e">
        <f t="shared" si="35"/>
        <v>#DIV/0!</v>
      </c>
      <c r="BK69" s="1922" t="e">
        <f t="shared" si="35"/>
        <v>#DIV/0!</v>
      </c>
      <c r="BL69" s="1922" t="e">
        <f t="shared" si="16"/>
        <v>#DIV/0!</v>
      </c>
      <c r="BM69" s="1922" t="e">
        <f t="shared" si="17"/>
        <v>#DIV/0!</v>
      </c>
      <c r="BN69" s="1922" t="e">
        <f t="shared" si="18"/>
        <v>#DIV/0!</v>
      </c>
      <c r="BO69" s="1922" t="e">
        <f t="shared" si="36"/>
        <v>#DIV/0!</v>
      </c>
      <c r="BP69" s="1922" t="e">
        <f t="shared" si="36"/>
        <v>#DIV/0!</v>
      </c>
      <c r="BQ69" s="1922" t="e">
        <f t="shared" si="36"/>
        <v>#DIV/0!</v>
      </c>
      <c r="BR69" s="1922" t="e">
        <f t="shared" si="36"/>
        <v>#DIV/0!</v>
      </c>
      <c r="BS69" s="1924"/>
      <c r="BT69" s="1924"/>
      <c r="BU69" s="1924"/>
      <c r="BV69" s="1924"/>
      <c r="BW69" s="1924"/>
      <c r="BX69" s="1924"/>
      <c r="BY69" s="1924"/>
      <c r="BZ69" s="1924"/>
      <c r="CA69" s="1925"/>
      <c r="CB69" s="1783"/>
      <c r="CC69" s="3278"/>
      <c r="CD69" s="1999"/>
      <c r="CE69" s="1999"/>
      <c r="CF69" s="3305"/>
      <c r="CG69" s="3306"/>
      <c r="CH69" s="1783"/>
      <c r="CI69" s="1783"/>
      <c r="CJ69" s="1783"/>
      <c r="CK69" s="1783"/>
      <c r="CL69" s="1783"/>
      <c r="CM69" s="1783"/>
      <c r="CN69" s="1783"/>
      <c r="CO69" s="1783"/>
      <c r="CP69" s="1783"/>
      <c r="CQ69" s="1783"/>
      <c r="CR69" s="1783"/>
      <c r="CS69" s="1783"/>
      <c r="CT69" s="1783"/>
    </row>
    <row r="70" spans="1:98" ht="14.25" customHeight="1" thickBot="1">
      <c r="A70" s="2068"/>
      <c r="B70" s="4344"/>
      <c r="C70" s="4345"/>
      <c r="D70" s="2113"/>
      <c r="E70" s="2048"/>
      <c r="F70" s="1891"/>
      <c r="G70" s="1892"/>
      <c r="H70" s="2257"/>
      <c r="I70" s="3298"/>
      <c r="J70" s="3268"/>
      <c r="K70" s="3268"/>
      <c r="L70" s="3268"/>
      <c r="M70" s="2257"/>
      <c r="N70" s="1685"/>
      <c r="O70" s="1898"/>
      <c r="P70" s="1918"/>
      <c r="Q70" s="3269"/>
      <c r="R70" s="3270"/>
      <c r="S70" s="3270"/>
      <c r="T70" s="3271"/>
      <c r="U70" s="1885"/>
      <c r="V70" s="2234">
        <v>3</v>
      </c>
      <c r="W70" s="1891" t="s">
        <v>2142</v>
      </c>
      <c r="X70" s="2272">
        <v>45704</v>
      </c>
      <c r="Y70" s="2272">
        <v>45716</v>
      </c>
      <c r="Z70" s="2931" t="s">
        <v>2061</v>
      </c>
      <c r="AA70" s="3307">
        <v>1</v>
      </c>
      <c r="AB70" s="3272"/>
      <c r="AC70" s="3272"/>
      <c r="AD70" s="3273"/>
      <c r="AE70" s="1885"/>
      <c r="AF70" s="1932"/>
      <c r="AG70" s="1934"/>
      <c r="AH70" s="1934"/>
      <c r="AI70" s="1934"/>
      <c r="AJ70" s="1935"/>
      <c r="AK70" s="3275"/>
      <c r="AL70" s="3276"/>
      <c r="AM70" s="3276"/>
      <c r="AN70" s="3277"/>
      <c r="AO70" s="1783"/>
      <c r="AP70" s="1917"/>
      <c r="AQ70" s="1918"/>
      <c r="AR70" s="1859"/>
      <c r="AS70" s="1919" t="e">
        <f t="shared" si="0"/>
        <v>#DIV/0!</v>
      </c>
      <c r="AT70" s="1920" t="e">
        <f t="shared" si="1"/>
        <v>#DIV/0!</v>
      </c>
      <c r="AU70" s="1920" t="e">
        <f t="shared" si="2"/>
        <v>#DIV/0!</v>
      </c>
      <c r="AV70" s="1920" t="e">
        <f t="shared" si="3"/>
        <v>#DIV/0!</v>
      </c>
      <c r="AW70" s="1921">
        <f t="shared" si="4"/>
        <v>1</v>
      </c>
      <c r="AX70" s="1921">
        <f t="shared" si="5"/>
        <v>0</v>
      </c>
      <c r="AY70" s="1921">
        <f t="shared" si="6"/>
        <v>0</v>
      </c>
      <c r="AZ70" s="1921" t="e">
        <f t="shared" si="7"/>
        <v>#DIV/0!</v>
      </c>
      <c r="BA70" s="1922" t="e">
        <f t="shared" si="8"/>
        <v>#DIV/0!</v>
      </c>
      <c r="BB70" s="1922" t="e">
        <f t="shared" si="9"/>
        <v>#DIV/0!</v>
      </c>
      <c r="BC70" s="1922" t="e">
        <f t="shared" si="10"/>
        <v>#DIV/0!</v>
      </c>
      <c r="BD70" s="1922" t="e">
        <f t="shared" si="11"/>
        <v>#DIV/0!</v>
      </c>
      <c r="BE70" s="1923">
        <v>0.2</v>
      </c>
      <c r="BF70" s="1923">
        <v>0.8</v>
      </c>
      <c r="BG70" s="1922">
        <f t="shared" si="12"/>
        <v>0.2</v>
      </c>
      <c r="BH70" s="1922">
        <f t="shared" si="13"/>
        <v>0</v>
      </c>
      <c r="BI70" s="1922">
        <f t="shared" si="14"/>
        <v>0</v>
      </c>
      <c r="BJ70" s="1922" t="e">
        <f t="shared" si="35"/>
        <v>#DIV/0!</v>
      </c>
      <c r="BK70" s="1922" t="e">
        <f t="shared" si="35"/>
        <v>#DIV/0!</v>
      </c>
      <c r="BL70" s="1922" t="e">
        <f t="shared" si="16"/>
        <v>#DIV/0!</v>
      </c>
      <c r="BM70" s="1922" t="e">
        <f t="shared" si="17"/>
        <v>#DIV/0!</v>
      </c>
      <c r="BN70" s="1922" t="e">
        <f t="shared" si="18"/>
        <v>#DIV/0!</v>
      </c>
      <c r="BO70" s="1922" t="e">
        <f t="shared" si="36"/>
        <v>#DIV/0!</v>
      </c>
      <c r="BP70" s="1922" t="e">
        <f t="shared" si="36"/>
        <v>#DIV/0!</v>
      </c>
      <c r="BQ70" s="1922" t="e">
        <f t="shared" si="36"/>
        <v>#DIV/0!</v>
      </c>
      <c r="BR70" s="1922" t="e">
        <f t="shared" si="36"/>
        <v>#DIV/0!</v>
      </c>
      <c r="BS70" s="1924"/>
      <c r="BT70" s="1924"/>
      <c r="BU70" s="1924"/>
      <c r="BV70" s="1924"/>
      <c r="BW70" s="1924"/>
      <c r="BX70" s="1924"/>
      <c r="BY70" s="1924"/>
      <c r="BZ70" s="1924"/>
      <c r="CA70" s="1925"/>
      <c r="CB70" s="1783"/>
      <c r="CC70" s="3278"/>
      <c r="CD70" s="1999"/>
      <c r="CE70" s="1999"/>
      <c r="CF70" s="3305"/>
      <c r="CG70" s="3306"/>
      <c r="CH70" s="1783"/>
      <c r="CI70" s="1783"/>
      <c r="CJ70" s="1783"/>
      <c r="CK70" s="1783"/>
      <c r="CL70" s="1783"/>
      <c r="CM70" s="1783"/>
      <c r="CN70" s="1783"/>
      <c r="CO70" s="1783"/>
      <c r="CP70" s="1783"/>
      <c r="CQ70" s="1783"/>
      <c r="CR70" s="1783"/>
      <c r="CS70" s="1783"/>
      <c r="CT70" s="1783"/>
    </row>
    <row r="71" spans="1:98" ht="14.25" customHeight="1" thickBot="1">
      <c r="A71" s="2068"/>
      <c r="B71" s="4344"/>
      <c r="C71" s="4345"/>
      <c r="D71" s="2113"/>
      <c r="E71" s="2048"/>
      <c r="F71" s="1891"/>
      <c r="G71" s="1892"/>
      <c r="H71" s="2257"/>
      <c r="I71" s="3298"/>
      <c r="J71" s="3268"/>
      <c r="K71" s="3268"/>
      <c r="L71" s="3268"/>
      <c r="M71" s="2257"/>
      <c r="N71" s="1685"/>
      <c r="O71" s="1898"/>
      <c r="P71" s="1918"/>
      <c r="Q71" s="3269"/>
      <c r="R71" s="3270"/>
      <c r="S71" s="3270"/>
      <c r="T71" s="3271"/>
      <c r="U71" s="1885"/>
      <c r="V71" s="2234">
        <v>4</v>
      </c>
      <c r="W71" s="2502" t="s">
        <v>2143</v>
      </c>
      <c r="X71" s="2272">
        <v>45717</v>
      </c>
      <c r="Y71" s="2272">
        <v>45731</v>
      </c>
      <c r="Z71" s="2931" t="s">
        <v>2061</v>
      </c>
      <c r="AA71" s="3307">
        <v>0</v>
      </c>
      <c r="AB71" s="3272">
        <v>0</v>
      </c>
      <c r="AC71" s="3272"/>
      <c r="AD71" s="3273"/>
      <c r="AE71" s="1885"/>
      <c r="AF71" s="1932"/>
      <c r="AG71" s="1934"/>
      <c r="AH71" s="1934"/>
      <c r="AI71" s="1934"/>
      <c r="AJ71" s="1935"/>
      <c r="AK71" s="3275"/>
      <c r="AL71" s="3276"/>
      <c r="AM71" s="3276"/>
      <c r="AN71" s="3277"/>
      <c r="AO71" s="1783"/>
      <c r="AP71" s="1917"/>
      <c r="AQ71" s="1918"/>
      <c r="AR71" s="1859"/>
      <c r="AS71" s="1919" t="e">
        <f t="shared" si="0"/>
        <v>#DIV/0!</v>
      </c>
      <c r="AT71" s="1920" t="e">
        <f t="shared" si="1"/>
        <v>#DIV/0!</v>
      </c>
      <c r="AU71" s="1920" t="e">
        <f t="shared" si="2"/>
        <v>#DIV/0!</v>
      </c>
      <c r="AV71" s="1920" t="e">
        <f t="shared" si="3"/>
        <v>#DIV/0!</v>
      </c>
      <c r="AW71" s="1921">
        <f t="shared" si="4"/>
        <v>0</v>
      </c>
      <c r="AX71" s="1921">
        <f t="shared" si="5"/>
        <v>0</v>
      </c>
      <c r="AY71" s="1921">
        <f t="shared" si="6"/>
        <v>0</v>
      </c>
      <c r="AZ71" s="1921" t="e">
        <f t="shared" si="7"/>
        <v>#DIV/0!</v>
      </c>
      <c r="BA71" s="1922" t="e">
        <f t="shared" si="8"/>
        <v>#DIV/0!</v>
      </c>
      <c r="BB71" s="1922" t="e">
        <f t="shared" si="9"/>
        <v>#DIV/0!</v>
      </c>
      <c r="BC71" s="1922" t="e">
        <f t="shared" si="10"/>
        <v>#DIV/0!</v>
      </c>
      <c r="BD71" s="1922" t="e">
        <f t="shared" si="11"/>
        <v>#DIV/0!</v>
      </c>
      <c r="BE71" s="1923">
        <v>0.2</v>
      </c>
      <c r="BF71" s="1923">
        <v>0.8</v>
      </c>
      <c r="BG71" s="1922">
        <f t="shared" si="12"/>
        <v>0</v>
      </c>
      <c r="BH71" s="1922">
        <f t="shared" si="13"/>
        <v>0</v>
      </c>
      <c r="BI71" s="1922">
        <f t="shared" si="14"/>
        <v>0</v>
      </c>
      <c r="BJ71" s="1922" t="e">
        <f t="shared" si="35"/>
        <v>#DIV/0!</v>
      </c>
      <c r="BK71" s="1922" t="e">
        <f t="shared" si="35"/>
        <v>#DIV/0!</v>
      </c>
      <c r="BL71" s="1922" t="e">
        <f t="shared" si="16"/>
        <v>#DIV/0!</v>
      </c>
      <c r="BM71" s="1922" t="e">
        <f t="shared" si="17"/>
        <v>#DIV/0!</v>
      </c>
      <c r="BN71" s="1922" t="e">
        <f t="shared" si="18"/>
        <v>#DIV/0!</v>
      </c>
      <c r="BO71" s="1922" t="e">
        <f t="shared" si="36"/>
        <v>#DIV/0!</v>
      </c>
      <c r="BP71" s="1922" t="e">
        <f t="shared" si="36"/>
        <v>#DIV/0!</v>
      </c>
      <c r="BQ71" s="1922" t="e">
        <f t="shared" si="36"/>
        <v>#DIV/0!</v>
      </c>
      <c r="BR71" s="1922" t="e">
        <f t="shared" si="36"/>
        <v>#DIV/0!</v>
      </c>
      <c r="BS71" s="1924"/>
      <c r="BT71" s="1924"/>
      <c r="BU71" s="1924"/>
      <c r="BV71" s="1924"/>
      <c r="BW71" s="1924"/>
      <c r="BX71" s="1924"/>
      <c r="BY71" s="1924"/>
      <c r="BZ71" s="1924"/>
      <c r="CA71" s="1925"/>
      <c r="CB71" s="1783"/>
      <c r="CC71" s="3278"/>
      <c r="CD71" s="1999"/>
      <c r="CE71" s="1999"/>
      <c r="CF71" s="3305"/>
      <c r="CG71" s="3306"/>
      <c r="CH71" s="1783"/>
      <c r="CI71" s="1783"/>
      <c r="CJ71" s="1783"/>
      <c r="CK71" s="1783"/>
      <c r="CL71" s="1783"/>
      <c r="CM71" s="1783"/>
      <c r="CN71" s="1783"/>
      <c r="CO71" s="1783"/>
      <c r="CP71" s="1783"/>
      <c r="CQ71" s="1783"/>
      <c r="CR71" s="1783"/>
      <c r="CS71" s="1783"/>
      <c r="CT71" s="1783"/>
    </row>
    <row r="72" spans="1:98" ht="14.25" customHeight="1" thickBot="1">
      <c r="A72" s="2068"/>
      <c r="B72" s="4344"/>
      <c r="C72" s="4345"/>
      <c r="D72" s="2113"/>
      <c r="E72" s="2048"/>
      <c r="F72" s="1940"/>
      <c r="G72" s="1941"/>
      <c r="H72" s="2257"/>
      <c r="I72" s="3298"/>
      <c r="J72" s="3268"/>
      <c r="K72" s="3268"/>
      <c r="L72" s="3268"/>
      <c r="M72" s="2257"/>
      <c r="N72" s="1685"/>
      <c r="O72" s="1898"/>
      <c r="P72" s="1918"/>
      <c r="Q72" s="3269"/>
      <c r="R72" s="3270"/>
      <c r="S72" s="3270"/>
      <c r="T72" s="3271"/>
      <c r="U72" s="1885"/>
      <c r="V72" s="2234">
        <v>5</v>
      </c>
      <c r="W72" s="2401" t="s">
        <v>2144</v>
      </c>
      <c r="X72" s="2272">
        <v>45732</v>
      </c>
      <c r="Y72" s="2272">
        <v>45747</v>
      </c>
      <c r="Z72" s="2931" t="s">
        <v>2061</v>
      </c>
      <c r="AA72" s="3307">
        <v>0</v>
      </c>
      <c r="AB72" s="3272">
        <v>0</v>
      </c>
      <c r="AC72" s="3272"/>
      <c r="AD72" s="3273"/>
      <c r="AE72" s="1885"/>
      <c r="AF72" s="1953"/>
      <c r="AG72" s="1955"/>
      <c r="AH72" s="1955"/>
      <c r="AI72" s="1955"/>
      <c r="AJ72" s="1956"/>
      <c r="AK72" s="3275"/>
      <c r="AL72" s="3276"/>
      <c r="AM72" s="3276"/>
      <c r="AN72" s="3277"/>
      <c r="AO72" s="1783"/>
      <c r="AP72" s="1917"/>
      <c r="AQ72" s="1918"/>
      <c r="AR72" s="1859"/>
      <c r="AS72" s="1919" t="e">
        <f t="shared" si="0"/>
        <v>#DIV/0!</v>
      </c>
      <c r="AT72" s="1920" t="e">
        <f t="shared" si="1"/>
        <v>#DIV/0!</v>
      </c>
      <c r="AU72" s="1920" t="e">
        <f t="shared" si="2"/>
        <v>#DIV/0!</v>
      </c>
      <c r="AV72" s="1920" t="e">
        <f t="shared" si="3"/>
        <v>#DIV/0!</v>
      </c>
      <c r="AW72" s="1921">
        <f t="shared" si="4"/>
        <v>0</v>
      </c>
      <c r="AX72" s="1921">
        <f t="shared" si="5"/>
        <v>0</v>
      </c>
      <c r="AY72" s="1921">
        <f t="shared" si="6"/>
        <v>0</v>
      </c>
      <c r="AZ72" s="1921" t="e">
        <f t="shared" si="7"/>
        <v>#DIV/0!</v>
      </c>
      <c r="BA72" s="1922" t="e">
        <f t="shared" si="8"/>
        <v>#DIV/0!</v>
      </c>
      <c r="BB72" s="1922" t="e">
        <f t="shared" si="9"/>
        <v>#DIV/0!</v>
      </c>
      <c r="BC72" s="1922" t="e">
        <f t="shared" si="10"/>
        <v>#DIV/0!</v>
      </c>
      <c r="BD72" s="1922" t="e">
        <f t="shared" si="11"/>
        <v>#DIV/0!</v>
      </c>
      <c r="BE72" s="1923">
        <v>0.2</v>
      </c>
      <c r="BF72" s="1923">
        <v>0.8</v>
      </c>
      <c r="BG72" s="1922">
        <f t="shared" si="12"/>
        <v>0</v>
      </c>
      <c r="BH72" s="1922">
        <f t="shared" si="13"/>
        <v>0</v>
      </c>
      <c r="BI72" s="1922">
        <f t="shared" si="14"/>
        <v>0</v>
      </c>
      <c r="BJ72" s="1922" t="e">
        <f t="shared" si="35"/>
        <v>#DIV/0!</v>
      </c>
      <c r="BK72" s="1922" t="e">
        <f t="shared" si="35"/>
        <v>#DIV/0!</v>
      </c>
      <c r="BL72" s="1922" t="e">
        <f t="shared" si="16"/>
        <v>#DIV/0!</v>
      </c>
      <c r="BM72" s="1922" t="e">
        <f t="shared" si="17"/>
        <v>#DIV/0!</v>
      </c>
      <c r="BN72" s="1922" t="e">
        <f t="shared" si="18"/>
        <v>#DIV/0!</v>
      </c>
      <c r="BO72" s="1922" t="e">
        <f t="shared" si="36"/>
        <v>#DIV/0!</v>
      </c>
      <c r="BP72" s="1922" t="e">
        <f t="shared" si="36"/>
        <v>#DIV/0!</v>
      </c>
      <c r="BQ72" s="1922" t="e">
        <f t="shared" si="36"/>
        <v>#DIV/0!</v>
      </c>
      <c r="BR72" s="1922" t="e">
        <f t="shared" si="36"/>
        <v>#DIV/0!</v>
      </c>
      <c r="BS72" s="1924"/>
      <c r="BT72" s="1924"/>
      <c r="BU72" s="1924"/>
      <c r="BV72" s="1924"/>
      <c r="BW72" s="1924"/>
      <c r="BX72" s="1924"/>
      <c r="BY72" s="1924"/>
      <c r="BZ72" s="1924"/>
      <c r="CA72" s="1925"/>
      <c r="CB72" s="1783"/>
      <c r="CC72" s="3278"/>
      <c r="CD72" s="1999"/>
      <c r="CE72" s="1999"/>
      <c r="CF72" s="3305"/>
      <c r="CG72" s="3306"/>
      <c r="CH72" s="1783"/>
      <c r="CI72" s="1783"/>
      <c r="CJ72" s="1783"/>
      <c r="CK72" s="1783"/>
      <c r="CL72" s="1783"/>
      <c r="CM72" s="1783"/>
      <c r="CN72" s="1783"/>
      <c r="CO72" s="1783"/>
      <c r="CP72" s="1783"/>
      <c r="CQ72" s="1783"/>
      <c r="CR72" s="1783"/>
      <c r="CS72" s="1783"/>
      <c r="CT72" s="1783"/>
    </row>
    <row r="73" spans="1:98" ht="13.95" customHeight="1">
      <c r="A73" s="2068"/>
      <c r="B73" s="4344"/>
      <c r="C73" s="4345"/>
      <c r="D73" s="2113"/>
      <c r="E73" s="2048"/>
      <c r="F73" s="1940"/>
      <c r="G73" s="1941"/>
      <c r="H73" s="2257"/>
      <c r="I73" s="3298"/>
      <c r="J73" s="3268"/>
      <c r="K73" s="3268"/>
      <c r="L73" s="3268"/>
      <c r="M73" s="2257"/>
      <c r="N73" s="1685"/>
      <c r="O73" s="1898"/>
      <c r="P73" s="1918"/>
      <c r="Q73" s="3269"/>
      <c r="R73" s="3270"/>
      <c r="S73" s="3270"/>
      <c r="T73" s="3271"/>
      <c r="U73" s="1885"/>
      <c r="V73" s="2234"/>
      <c r="W73" s="2401"/>
      <c r="X73" s="1948"/>
      <c r="Y73" s="1948"/>
      <c r="Z73" s="2931"/>
      <c r="AA73" s="3307"/>
      <c r="AB73" s="3272"/>
      <c r="AC73" s="3272"/>
      <c r="AD73" s="3273"/>
      <c r="AE73" s="1885"/>
      <c r="AF73" s="1953"/>
      <c r="AG73" s="1955"/>
      <c r="AH73" s="1955"/>
      <c r="AI73" s="1955"/>
      <c r="AJ73" s="1956"/>
      <c r="AK73" s="3275"/>
      <c r="AL73" s="3276"/>
      <c r="AM73" s="3276"/>
      <c r="AN73" s="3277"/>
      <c r="AO73" s="1783"/>
      <c r="AP73" s="1917"/>
      <c r="AQ73" s="1918"/>
      <c r="AR73" s="1859"/>
      <c r="AS73" s="1919" t="e">
        <f t="shared" si="0"/>
        <v>#DIV/0!</v>
      </c>
      <c r="AT73" s="1920" t="e">
        <f t="shared" si="1"/>
        <v>#DIV/0!</v>
      </c>
      <c r="AU73" s="1920" t="e">
        <f t="shared" si="2"/>
        <v>#DIV/0!</v>
      </c>
      <c r="AV73" s="1920" t="e">
        <f t="shared" si="3"/>
        <v>#DIV/0!</v>
      </c>
      <c r="AW73" s="1921" t="e">
        <f t="shared" si="4"/>
        <v>#DIV/0!</v>
      </c>
      <c r="AX73" s="1921" t="e">
        <f t="shared" si="5"/>
        <v>#DIV/0!</v>
      </c>
      <c r="AY73" s="1921" t="e">
        <f t="shared" si="6"/>
        <v>#DIV/0!</v>
      </c>
      <c r="AZ73" s="1921" t="e">
        <f t="shared" si="7"/>
        <v>#DIV/0!</v>
      </c>
      <c r="BA73" s="1922" t="e">
        <f t="shared" si="8"/>
        <v>#DIV/0!</v>
      </c>
      <c r="BB73" s="1922" t="e">
        <f t="shared" si="9"/>
        <v>#DIV/0!</v>
      </c>
      <c r="BC73" s="1922" t="e">
        <f t="shared" si="10"/>
        <v>#DIV/0!</v>
      </c>
      <c r="BD73" s="1922" t="e">
        <f t="shared" si="11"/>
        <v>#DIV/0!</v>
      </c>
      <c r="BE73" s="1923">
        <v>0.2</v>
      </c>
      <c r="BF73" s="1923">
        <v>0.8</v>
      </c>
      <c r="BG73" s="1922" t="e">
        <f t="shared" si="12"/>
        <v>#DIV/0!</v>
      </c>
      <c r="BH73" s="1922" t="e">
        <f t="shared" si="13"/>
        <v>#DIV/0!</v>
      </c>
      <c r="BI73" s="1922" t="e">
        <f t="shared" si="14"/>
        <v>#DIV/0!</v>
      </c>
      <c r="BJ73" s="1922" t="e">
        <f t="shared" si="35"/>
        <v>#DIV/0!</v>
      </c>
      <c r="BK73" s="1922" t="e">
        <f t="shared" si="35"/>
        <v>#DIV/0!</v>
      </c>
      <c r="BL73" s="1922" t="e">
        <f t="shared" si="16"/>
        <v>#DIV/0!</v>
      </c>
      <c r="BM73" s="1922" t="e">
        <f t="shared" si="17"/>
        <v>#DIV/0!</v>
      </c>
      <c r="BN73" s="1922" t="e">
        <f t="shared" si="18"/>
        <v>#DIV/0!</v>
      </c>
      <c r="BO73" s="1922" t="e">
        <f t="shared" si="36"/>
        <v>#DIV/0!</v>
      </c>
      <c r="BP73" s="1922" t="e">
        <f t="shared" si="36"/>
        <v>#DIV/0!</v>
      </c>
      <c r="BQ73" s="1922" t="e">
        <f t="shared" si="36"/>
        <v>#DIV/0!</v>
      </c>
      <c r="BR73" s="1922" t="e">
        <f t="shared" si="36"/>
        <v>#DIV/0!</v>
      </c>
      <c r="BS73" s="1924"/>
      <c r="BT73" s="1924"/>
      <c r="BU73" s="1924"/>
      <c r="BV73" s="1924"/>
      <c r="BW73" s="1924"/>
      <c r="BX73" s="1924"/>
      <c r="BY73" s="1924"/>
      <c r="BZ73" s="1924"/>
      <c r="CA73" s="1925"/>
      <c r="CB73" s="1783"/>
      <c r="CC73" s="3278"/>
      <c r="CD73" s="1999"/>
      <c r="CE73" s="1999"/>
      <c r="CF73" s="3305"/>
      <c r="CG73" s="3306"/>
      <c r="CH73" s="1783"/>
      <c r="CI73" s="1783"/>
      <c r="CJ73" s="1783"/>
      <c r="CK73" s="1783"/>
      <c r="CL73" s="1783"/>
      <c r="CM73" s="1783"/>
      <c r="CN73" s="1783"/>
      <c r="CO73" s="1783"/>
      <c r="CP73" s="1783"/>
      <c r="CQ73" s="1783"/>
      <c r="CR73" s="1783"/>
      <c r="CS73" s="1783"/>
      <c r="CT73" s="1783"/>
    </row>
    <row r="74" spans="1:98" ht="14.25" customHeight="1" thickBot="1">
      <c r="A74" s="2308"/>
      <c r="B74" s="4376"/>
      <c r="C74" s="4377"/>
      <c r="D74" s="2389"/>
      <c r="E74" s="2390"/>
      <c r="F74" s="2352"/>
      <c r="G74" s="2353"/>
      <c r="H74" s="3280"/>
      <c r="I74" s="3301"/>
      <c r="J74" s="3281"/>
      <c r="K74" s="3281"/>
      <c r="L74" s="3281"/>
      <c r="M74" s="3280"/>
      <c r="N74" s="2394"/>
      <c r="O74" s="2359"/>
      <c r="P74" s="2360"/>
      <c r="Q74" s="3282"/>
      <c r="R74" s="3283"/>
      <c r="S74" s="3283"/>
      <c r="T74" s="3284"/>
      <c r="U74" s="1885"/>
      <c r="V74" s="2533"/>
      <c r="W74" s="2534"/>
      <c r="X74" s="2535"/>
      <c r="Y74" s="2535"/>
      <c r="Z74" s="2536"/>
      <c r="AA74" s="3285"/>
      <c r="AB74" s="3286"/>
      <c r="AC74" s="3286"/>
      <c r="AD74" s="3287"/>
      <c r="AE74" s="1885"/>
      <c r="AF74" s="2366"/>
      <c r="AG74" s="2368"/>
      <c r="AH74" s="2368"/>
      <c r="AI74" s="2368"/>
      <c r="AJ74" s="2369"/>
      <c r="AK74" s="3288"/>
      <c r="AL74" s="3289"/>
      <c r="AM74" s="3289"/>
      <c r="AN74" s="3290"/>
      <c r="AO74" s="1783"/>
      <c r="AP74" s="2373"/>
      <c r="AQ74" s="2360"/>
      <c r="AR74" s="1859"/>
      <c r="AS74" s="1962" t="e">
        <f t="shared" si="0"/>
        <v>#DIV/0!</v>
      </c>
      <c r="AT74" s="2374" t="e">
        <f t="shared" si="1"/>
        <v>#DIV/0!</v>
      </c>
      <c r="AU74" s="2374" t="e">
        <f t="shared" si="2"/>
        <v>#DIV/0!</v>
      </c>
      <c r="AV74" s="2374" t="e">
        <f t="shared" si="3"/>
        <v>#DIV/0!</v>
      </c>
      <c r="AW74" s="2375" t="e">
        <f t="shared" si="4"/>
        <v>#DIV/0!</v>
      </c>
      <c r="AX74" s="2375" t="e">
        <f t="shared" si="5"/>
        <v>#DIV/0!</v>
      </c>
      <c r="AY74" s="2375" t="e">
        <f t="shared" si="6"/>
        <v>#DIV/0!</v>
      </c>
      <c r="AZ74" s="2375" t="e">
        <f t="shared" si="7"/>
        <v>#DIV/0!</v>
      </c>
      <c r="BA74" s="1966" t="e">
        <f t="shared" si="8"/>
        <v>#DIV/0!</v>
      </c>
      <c r="BB74" s="1966" t="e">
        <f t="shared" si="9"/>
        <v>#DIV/0!</v>
      </c>
      <c r="BC74" s="1966" t="e">
        <f t="shared" si="10"/>
        <v>#DIV/0!</v>
      </c>
      <c r="BD74" s="1966" t="e">
        <f t="shared" si="11"/>
        <v>#DIV/0!</v>
      </c>
      <c r="BE74" s="1965">
        <v>0.2</v>
      </c>
      <c r="BF74" s="1965">
        <v>0.8</v>
      </c>
      <c r="BG74" s="1966" t="e">
        <f t="shared" si="12"/>
        <v>#DIV/0!</v>
      </c>
      <c r="BH74" s="1966" t="e">
        <f t="shared" si="13"/>
        <v>#DIV/0!</v>
      </c>
      <c r="BI74" s="1966" t="e">
        <f t="shared" si="14"/>
        <v>#DIV/0!</v>
      </c>
      <c r="BJ74" s="1966" t="e">
        <f t="shared" si="35"/>
        <v>#DIV/0!</v>
      </c>
      <c r="BK74" s="1966" t="e">
        <f t="shared" si="35"/>
        <v>#DIV/0!</v>
      </c>
      <c r="BL74" s="1966" t="e">
        <f t="shared" si="16"/>
        <v>#DIV/0!</v>
      </c>
      <c r="BM74" s="1966" t="e">
        <f t="shared" si="17"/>
        <v>#DIV/0!</v>
      </c>
      <c r="BN74" s="1966" t="e">
        <f t="shared" si="18"/>
        <v>#DIV/0!</v>
      </c>
      <c r="BO74" s="1966" t="e">
        <f t="shared" si="36"/>
        <v>#DIV/0!</v>
      </c>
      <c r="BP74" s="1966" t="e">
        <f t="shared" si="36"/>
        <v>#DIV/0!</v>
      </c>
      <c r="BQ74" s="1966" t="e">
        <f t="shared" si="36"/>
        <v>#DIV/0!</v>
      </c>
      <c r="BR74" s="1966" t="e">
        <f t="shared" si="36"/>
        <v>#DIV/0!</v>
      </c>
      <c r="BS74" s="1816"/>
      <c r="BT74" s="1816"/>
      <c r="BU74" s="1816"/>
      <c r="BV74" s="1816"/>
      <c r="BW74" s="1816"/>
      <c r="BX74" s="1816"/>
      <c r="BY74" s="1816"/>
      <c r="BZ74" s="1816"/>
      <c r="CA74" s="1817"/>
      <c r="CB74" s="1783"/>
      <c r="CC74" s="3293"/>
      <c r="CD74" s="2576"/>
      <c r="CE74" s="2576"/>
      <c r="CF74" s="3308"/>
      <c r="CG74" s="3309"/>
      <c r="CH74" s="1783"/>
      <c r="CI74" s="1783"/>
      <c r="CJ74" s="1783"/>
      <c r="CK74" s="1783"/>
      <c r="CL74" s="1783"/>
      <c r="CM74" s="1783"/>
      <c r="CN74" s="1783"/>
      <c r="CO74" s="1783"/>
      <c r="CP74" s="1783"/>
      <c r="CQ74" s="1783"/>
      <c r="CR74" s="1783"/>
      <c r="CS74" s="1783"/>
      <c r="CT74" s="1783"/>
    </row>
    <row r="75" spans="1:98" ht="14.25" customHeight="1" thickBot="1">
      <c r="A75" s="1829">
        <v>8</v>
      </c>
      <c r="B75" s="4342" t="s">
        <v>2145</v>
      </c>
      <c r="C75" s="4343"/>
      <c r="D75" s="1871"/>
      <c r="E75" s="2399"/>
      <c r="F75" s="2271" t="s">
        <v>295</v>
      </c>
      <c r="G75" s="2274">
        <v>10</v>
      </c>
      <c r="H75" s="1847"/>
      <c r="I75" s="3250" t="s">
        <v>1274</v>
      </c>
      <c r="J75" s="3251" t="s">
        <v>1274</v>
      </c>
      <c r="K75" s="3251"/>
      <c r="L75" s="3251"/>
      <c r="M75" s="3252"/>
      <c r="N75" s="1839"/>
      <c r="O75" s="2378"/>
      <c r="P75" s="2539"/>
      <c r="Q75" s="3253">
        <v>0</v>
      </c>
      <c r="R75" s="3254">
        <v>0</v>
      </c>
      <c r="S75" s="3254"/>
      <c r="T75" s="3255"/>
      <c r="U75" s="1885"/>
      <c r="V75" s="2241">
        <v>1</v>
      </c>
      <c r="W75" s="3312" t="s">
        <v>2136</v>
      </c>
      <c r="X75" s="3313">
        <v>45672</v>
      </c>
      <c r="Y75" s="3313">
        <v>45688</v>
      </c>
      <c r="Z75" s="2931" t="s">
        <v>2061</v>
      </c>
      <c r="AA75" s="3256">
        <v>1</v>
      </c>
      <c r="AB75" s="3307">
        <v>0</v>
      </c>
      <c r="AC75" s="3257"/>
      <c r="AD75" s="3258"/>
      <c r="AE75" s="1885"/>
      <c r="AF75" s="3314"/>
      <c r="AG75" s="3315"/>
      <c r="AH75" s="3315"/>
      <c r="AI75" s="3315"/>
      <c r="AJ75" s="3316"/>
      <c r="AK75" s="3262"/>
      <c r="AL75" s="3263"/>
      <c r="AM75" s="3263"/>
      <c r="AN75" s="3264"/>
      <c r="AO75" s="1783"/>
      <c r="AP75" s="1857" t="s">
        <v>1184</v>
      </c>
      <c r="AQ75" s="1858" t="s">
        <v>2146</v>
      </c>
      <c r="AR75" s="1859"/>
      <c r="AS75" s="1860">
        <f t="shared" si="0"/>
        <v>1</v>
      </c>
      <c r="AT75" s="2344">
        <f t="shared" si="1"/>
        <v>1</v>
      </c>
      <c r="AU75" s="2344">
        <f t="shared" si="2"/>
        <v>0</v>
      </c>
      <c r="AV75" s="2344">
        <f t="shared" si="3"/>
        <v>0</v>
      </c>
      <c r="AW75" s="1997">
        <f t="shared" si="4"/>
        <v>1</v>
      </c>
      <c r="AX75" s="1997">
        <f t="shared" si="5"/>
        <v>0</v>
      </c>
      <c r="AY75" s="1997">
        <f t="shared" si="6"/>
        <v>0</v>
      </c>
      <c r="AZ75" s="1997" t="e">
        <f t="shared" si="7"/>
        <v>#DIV/0!</v>
      </c>
      <c r="BA75" s="1998" t="e">
        <f t="shared" si="8"/>
        <v>#DIV/0!</v>
      </c>
      <c r="BB75" s="1998" t="e">
        <f t="shared" si="9"/>
        <v>#DIV/0!</v>
      </c>
      <c r="BC75" s="1998" t="e">
        <f t="shared" si="10"/>
        <v>#DIV/0!</v>
      </c>
      <c r="BD75" s="1998" t="e">
        <f t="shared" si="11"/>
        <v>#DIV/0!</v>
      </c>
      <c r="BE75" s="2345">
        <v>0.2</v>
      </c>
      <c r="BF75" s="2345">
        <v>0.8</v>
      </c>
      <c r="BG75" s="1998">
        <f t="shared" si="12"/>
        <v>0.2</v>
      </c>
      <c r="BH75" s="1998">
        <f t="shared" si="13"/>
        <v>0</v>
      </c>
      <c r="BI75" s="1998">
        <f t="shared" si="14"/>
        <v>0</v>
      </c>
      <c r="BJ75" s="1998" t="e">
        <f t="shared" si="35"/>
        <v>#DIV/0!</v>
      </c>
      <c r="BK75" s="1998" t="e">
        <f t="shared" si="35"/>
        <v>#DIV/0!</v>
      </c>
      <c r="BL75" s="1998" t="e">
        <f t="shared" si="16"/>
        <v>#DIV/0!</v>
      </c>
      <c r="BM75" s="1998" t="e">
        <f t="shared" si="17"/>
        <v>#DIV/0!</v>
      </c>
      <c r="BN75" s="1998" t="e">
        <f t="shared" si="18"/>
        <v>#DIV/0!</v>
      </c>
      <c r="BO75" s="1998" t="e">
        <f t="shared" si="36"/>
        <v>#DIV/0!</v>
      </c>
      <c r="BP75" s="1863" t="e">
        <f t="shared" si="36"/>
        <v>#DIV/0!</v>
      </c>
      <c r="BQ75" s="1863" t="e">
        <f t="shared" si="36"/>
        <v>#DIV/0!</v>
      </c>
      <c r="BR75" s="1863" t="e">
        <f t="shared" si="36"/>
        <v>#DIV/0!</v>
      </c>
      <c r="BS75" s="1999" t="e">
        <f>AVERAGEIF(BO75:BO81,"&lt;&gt;#¡DIV/0!")</f>
        <v>#DIV/0!</v>
      </c>
      <c r="BT75" s="1999" t="e">
        <f>AVERAGEIF(BP75:BP81,"&lt;&gt;#¡DIV/0!")</f>
        <v>#DIV/0!</v>
      </c>
      <c r="BU75" s="1999" t="e">
        <f>AVERAGEIF(BQ75:BQ81,"&lt;&gt;#¡DIV/0!")</f>
        <v>#DIV/0!</v>
      </c>
      <c r="BV75" s="1999" t="e">
        <f>AVERAGEIF(BR75:BR81,"&lt;&gt;#¡DIV/0!")</f>
        <v>#DIV/0!</v>
      </c>
      <c r="BW75" s="2570" t="e">
        <f>+C75*BS75</f>
        <v>#DIV/0!</v>
      </c>
      <c r="BX75" s="2570" t="e">
        <f>+C75*BT75</f>
        <v>#DIV/0!</v>
      </c>
      <c r="BY75" s="2570" t="e">
        <f>+C75*BU75</f>
        <v>#DIV/0!</v>
      </c>
      <c r="BZ75" s="2570" t="e">
        <f>+C75*BV75</f>
        <v>#DIV/0!</v>
      </c>
      <c r="CA75" s="3279" t="e">
        <f>SUM(BW75:BZ81)</f>
        <v>#DIV/0!</v>
      </c>
      <c r="CB75" s="1783"/>
      <c r="CC75" s="3266" t="e">
        <f t="shared" ref="CC75:CF75" si="38">+Q75/$N$75</f>
        <v>#DIV/0!</v>
      </c>
      <c r="CD75" s="3116" t="e">
        <f t="shared" si="38"/>
        <v>#DIV/0!</v>
      </c>
      <c r="CE75" s="3116" t="e">
        <f t="shared" si="38"/>
        <v>#DIV/0!</v>
      </c>
      <c r="CF75" s="3303" t="e">
        <f t="shared" si="38"/>
        <v>#DIV/0!</v>
      </c>
      <c r="CG75" s="3304" t="e">
        <f>AVERAGE(CC75:CF81)</f>
        <v>#DIV/0!</v>
      </c>
      <c r="CH75" s="1783"/>
      <c r="CI75" s="1783"/>
      <c r="CJ75" s="1783"/>
      <c r="CK75" s="1783"/>
      <c r="CL75" s="1783"/>
      <c r="CM75" s="1783"/>
      <c r="CN75" s="1783"/>
      <c r="CO75" s="1783"/>
      <c r="CP75" s="1783"/>
      <c r="CQ75" s="1783"/>
      <c r="CR75" s="1783"/>
      <c r="CS75" s="1783"/>
      <c r="CT75" s="1783"/>
    </row>
    <row r="76" spans="1:98" ht="14.25" customHeight="1" thickBot="1">
      <c r="A76" s="2068"/>
      <c r="B76" s="4344"/>
      <c r="C76" s="4345"/>
      <c r="D76" s="2113"/>
      <c r="E76" s="2048"/>
      <c r="F76" s="1898"/>
      <c r="G76" s="1898"/>
      <c r="H76" s="2257"/>
      <c r="I76" s="3298"/>
      <c r="J76" s="3268"/>
      <c r="K76" s="3268"/>
      <c r="L76" s="3268"/>
      <c r="M76" s="2257"/>
      <c r="N76" s="1685"/>
      <c r="O76" s="1898"/>
      <c r="P76" s="1918"/>
      <c r="Q76" s="3269"/>
      <c r="R76" s="3270"/>
      <c r="S76" s="3270"/>
      <c r="T76" s="3271"/>
      <c r="U76" s="1885"/>
      <c r="V76" s="2234">
        <v>2</v>
      </c>
      <c r="W76" s="2446" t="s">
        <v>2147</v>
      </c>
      <c r="X76" s="3313">
        <v>45672</v>
      </c>
      <c r="Y76" s="3313">
        <v>45688</v>
      </c>
      <c r="Z76" s="2931" t="s">
        <v>2061</v>
      </c>
      <c r="AA76" s="3307">
        <v>1</v>
      </c>
      <c r="AB76" s="3307">
        <v>0</v>
      </c>
      <c r="AC76" s="3272"/>
      <c r="AD76" s="3273"/>
      <c r="AE76" s="1885"/>
      <c r="AF76" s="1917"/>
      <c r="AG76" s="1898"/>
      <c r="AH76" s="1898"/>
      <c r="AI76" s="1898"/>
      <c r="AJ76" s="1918"/>
      <c r="AK76" s="3275"/>
      <c r="AL76" s="3276"/>
      <c r="AM76" s="3276"/>
      <c r="AN76" s="3277"/>
      <c r="AO76" s="1783"/>
      <c r="AP76" s="1917"/>
      <c r="AQ76" s="1918"/>
      <c r="AR76" s="1859"/>
      <c r="AS76" s="1919" t="e">
        <f t="shared" si="0"/>
        <v>#DIV/0!</v>
      </c>
      <c r="AT76" s="1920" t="e">
        <f t="shared" si="1"/>
        <v>#DIV/0!</v>
      </c>
      <c r="AU76" s="1920" t="e">
        <f t="shared" si="2"/>
        <v>#DIV/0!</v>
      </c>
      <c r="AV76" s="1920" t="e">
        <f t="shared" si="3"/>
        <v>#DIV/0!</v>
      </c>
      <c r="AW76" s="1921">
        <f t="shared" si="4"/>
        <v>1</v>
      </c>
      <c r="AX76" s="1921">
        <f t="shared" si="5"/>
        <v>0</v>
      </c>
      <c r="AY76" s="1921">
        <f t="shared" si="6"/>
        <v>0</v>
      </c>
      <c r="AZ76" s="1921" t="e">
        <f t="shared" si="7"/>
        <v>#DIV/0!</v>
      </c>
      <c r="BA76" s="1922" t="e">
        <f t="shared" si="8"/>
        <v>#DIV/0!</v>
      </c>
      <c r="BB76" s="1922" t="e">
        <f t="shared" si="9"/>
        <v>#DIV/0!</v>
      </c>
      <c r="BC76" s="1922" t="e">
        <f t="shared" si="10"/>
        <v>#DIV/0!</v>
      </c>
      <c r="BD76" s="1922" t="e">
        <f t="shared" si="11"/>
        <v>#DIV/0!</v>
      </c>
      <c r="BE76" s="1923">
        <v>0.2</v>
      </c>
      <c r="BF76" s="1923">
        <v>0.8</v>
      </c>
      <c r="BG76" s="1922">
        <f t="shared" si="12"/>
        <v>0.2</v>
      </c>
      <c r="BH76" s="1922">
        <f t="shared" si="13"/>
        <v>0</v>
      </c>
      <c r="BI76" s="1922">
        <f t="shared" si="14"/>
        <v>0</v>
      </c>
      <c r="BJ76" s="1922" t="e">
        <f t="shared" si="35"/>
        <v>#DIV/0!</v>
      </c>
      <c r="BK76" s="1922" t="e">
        <f t="shared" si="35"/>
        <v>#DIV/0!</v>
      </c>
      <c r="BL76" s="1922" t="e">
        <f t="shared" si="16"/>
        <v>#DIV/0!</v>
      </c>
      <c r="BM76" s="1922" t="e">
        <f t="shared" si="17"/>
        <v>#DIV/0!</v>
      </c>
      <c r="BN76" s="1922" t="e">
        <f t="shared" si="18"/>
        <v>#DIV/0!</v>
      </c>
      <c r="BO76" s="1922" t="e">
        <f t="shared" si="36"/>
        <v>#DIV/0!</v>
      </c>
      <c r="BP76" s="1922" t="e">
        <f t="shared" si="36"/>
        <v>#DIV/0!</v>
      </c>
      <c r="BQ76" s="1922" t="e">
        <f t="shared" si="36"/>
        <v>#DIV/0!</v>
      </c>
      <c r="BR76" s="1922" t="e">
        <f t="shared" si="36"/>
        <v>#DIV/0!</v>
      </c>
      <c r="BS76" s="1924"/>
      <c r="BT76" s="1924"/>
      <c r="BU76" s="1924"/>
      <c r="BV76" s="1924"/>
      <c r="BW76" s="1924"/>
      <c r="BX76" s="1924"/>
      <c r="BY76" s="1924"/>
      <c r="BZ76" s="1924"/>
      <c r="CA76" s="1925"/>
      <c r="CB76" s="1783"/>
      <c r="CC76" s="3278"/>
      <c r="CD76" s="1999"/>
      <c r="CE76" s="1999"/>
      <c r="CF76" s="3305"/>
      <c r="CG76" s="3306"/>
      <c r="CH76" s="1783"/>
      <c r="CI76" s="1783"/>
      <c r="CJ76" s="1783"/>
      <c r="CK76" s="1783"/>
      <c r="CL76" s="1783"/>
      <c r="CM76" s="1783"/>
      <c r="CN76" s="1783"/>
      <c r="CO76" s="1783"/>
      <c r="CP76" s="1783"/>
      <c r="CQ76" s="1783"/>
      <c r="CR76" s="1783"/>
      <c r="CS76" s="1783"/>
      <c r="CT76" s="1783"/>
    </row>
    <row r="77" spans="1:98" ht="14.25" customHeight="1" thickBot="1">
      <c r="A77" s="2068"/>
      <c r="B77" s="4344"/>
      <c r="C77" s="4345"/>
      <c r="D77" s="2113"/>
      <c r="E77" s="2048"/>
      <c r="F77" s="1898"/>
      <c r="G77" s="1898"/>
      <c r="H77" s="2257"/>
      <c r="I77" s="3298"/>
      <c r="J77" s="3268"/>
      <c r="K77" s="3268"/>
      <c r="L77" s="3268"/>
      <c r="M77" s="2257"/>
      <c r="N77" s="1685"/>
      <c r="O77" s="1898"/>
      <c r="P77" s="1918"/>
      <c r="Q77" s="3269"/>
      <c r="R77" s="3270"/>
      <c r="S77" s="3270"/>
      <c r="T77" s="3271"/>
      <c r="U77" s="1885"/>
      <c r="V77" s="2234">
        <v>3</v>
      </c>
      <c r="W77" s="2446" t="s">
        <v>2148</v>
      </c>
      <c r="X77" s="3313">
        <v>45672</v>
      </c>
      <c r="Y77" s="3313">
        <v>45688</v>
      </c>
      <c r="Z77" s="2931" t="s">
        <v>2061</v>
      </c>
      <c r="AA77" s="3307">
        <v>1</v>
      </c>
      <c r="AB77" s="3307">
        <v>0</v>
      </c>
      <c r="AC77" s="3272"/>
      <c r="AD77" s="3273"/>
      <c r="AE77" s="1885"/>
      <c r="AF77" s="1917"/>
      <c r="AG77" s="1898"/>
      <c r="AH77" s="1898"/>
      <c r="AI77" s="1898"/>
      <c r="AJ77" s="1918"/>
      <c r="AK77" s="3275"/>
      <c r="AL77" s="3276"/>
      <c r="AM77" s="3276"/>
      <c r="AN77" s="3277"/>
      <c r="AO77" s="1783"/>
      <c r="AP77" s="1917"/>
      <c r="AQ77" s="1918"/>
      <c r="AR77" s="1859"/>
      <c r="AS77" s="1919" t="e">
        <f t="shared" si="0"/>
        <v>#DIV/0!</v>
      </c>
      <c r="AT77" s="1920" t="e">
        <f t="shared" si="1"/>
        <v>#DIV/0!</v>
      </c>
      <c r="AU77" s="1920" t="e">
        <f t="shared" si="2"/>
        <v>#DIV/0!</v>
      </c>
      <c r="AV77" s="1920" t="e">
        <f t="shared" si="3"/>
        <v>#DIV/0!</v>
      </c>
      <c r="AW77" s="1921">
        <f t="shared" si="4"/>
        <v>1</v>
      </c>
      <c r="AX77" s="1921">
        <f t="shared" si="5"/>
        <v>0</v>
      </c>
      <c r="AY77" s="1921">
        <f t="shared" si="6"/>
        <v>0</v>
      </c>
      <c r="AZ77" s="1921" t="e">
        <f t="shared" si="7"/>
        <v>#DIV/0!</v>
      </c>
      <c r="BA77" s="1922" t="e">
        <f t="shared" si="8"/>
        <v>#DIV/0!</v>
      </c>
      <c r="BB77" s="1922" t="e">
        <f t="shared" si="9"/>
        <v>#DIV/0!</v>
      </c>
      <c r="BC77" s="1922" t="e">
        <f t="shared" si="10"/>
        <v>#DIV/0!</v>
      </c>
      <c r="BD77" s="1922" t="e">
        <f t="shared" si="11"/>
        <v>#DIV/0!</v>
      </c>
      <c r="BE77" s="1923">
        <v>0.2</v>
      </c>
      <c r="BF77" s="1923">
        <v>0.8</v>
      </c>
      <c r="BG77" s="1922">
        <f t="shared" si="12"/>
        <v>0.2</v>
      </c>
      <c r="BH77" s="1922">
        <f t="shared" si="13"/>
        <v>0</v>
      </c>
      <c r="BI77" s="1922">
        <f t="shared" si="14"/>
        <v>0</v>
      </c>
      <c r="BJ77" s="1922" t="e">
        <f t="shared" si="35"/>
        <v>#DIV/0!</v>
      </c>
      <c r="BK77" s="1922" t="e">
        <f t="shared" si="35"/>
        <v>#DIV/0!</v>
      </c>
      <c r="BL77" s="1922" t="e">
        <f t="shared" si="16"/>
        <v>#DIV/0!</v>
      </c>
      <c r="BM77" s="1922" t="e">
        <f t="shared" si="17"/>
        <v>#DIV/0!</v>
      </c>
      <c r="BN77" s="1922" t="e">
        <f t="shared" si="18"/>
        <v>#DIV/0!</v>
      </c>
      <c r="BO77" s="1922" t="e">
        <f t="shared" si="36"/>
        <v>#DIV/0!</v>
      </c>
      <c r="BP77" s="1922" t="e">
        <f t="shared" si="36"/>
        <v>#DIV/0!</v>
      </c>
      <c r="BQ77" s="1922" t="e">
        <f t="shared" si="36"/>
        <v>#DIV/0!</v>
      </c>
      <c r="BR77" s="1922" t="e">
        <f t="shared" si="36"/>
        <v>#DIV/0!</v>
      </c>
      <c r="BS77" s="1924"/>
      <c r="BT77" s="1924"/>
      <c r="BU77" s="1924"/>
      <c r="BV77" s="1924"/>
      <c r="BW77" s="1924"/>
      <c r="BX77" s="1924"/>
      <c r="BY77" s="1924"/>
      <c r="BZ77" s="1924"/>
      <c r="CA77" s="1925"/>
      <c r="CB77" s="1783"/>
      <c r="CC77" s="3278"/>
      <c r="CD77" s="1999"/>
      <c r="CE77" s="1999"/>
      <c r="CF77" s="3305"/>
      <c r="CG77" s="3306"/>
      <c r="CH77" s="1783"/>
      <c r="CI77" s="1783"/>
      <c r="CJ77" s="1783"/>
      <c r="CK77" s="1783"/>
      <c r="CL77" s="1783"/>
      <c r="CM77" s="1783"/>
      <c r="CN77" s="1783"/>
      <c r="CO77" s="1783"/>
      <c r="CP77" s="1783"/>
      <c r="CQ77" s="1783"/>
      <c r="CR77" s="1783"/>
      <c r="CS77" s="1783"/>
      <c r="CT77" s="1783"/>
    </row>
    <row r="78" spans="1:98" ht="14.25" customHeight="1" thickBot="1">
      <c r="A78" s="2068"/>
      <c r="B78" s="4344"/>
      <c r="C78" s="4345"/>
      <c r="D78" s="2113"/>
      <c r="E78" s="2048"/>
      <c r="F78" s="1898"/>
      <c r="G78" s="1898"/>
      <c r="H78" s="2257"/>
      <c r="I78" s="3298"/>
      <c r="J78" s="3268"/>
      <c r="K78" s="3268"/>
      <c r="L78" s="3268"/>
      <c r="M78" s="2257"/>
      <c r="N78" s="1685"/>
      <c r="O78" s="1898"/>
      <c r="P78" s="1918"/>
      <c r="Q78" s="3269"/>
      <c r="R78" s="3270"/>
      <c r="S78" s="3270"/>
      <c r="T78" s="3271"/>
      <c r="U78" s="1885"/>
      <c r="V78" s="2234">
        <v>4</v>
      </c>
      <c r="W78" s="3317" t="s">
        <v>2149</v>
      </c>
      <c r="X78" s="3313">
        <v>45672</v>
      </c>
      <c r="Y78" s="3313">
        <v>45688</v>
      </c>
      <c r="Z78" s="2931" t="s">
        <v>2061</v>
      </c>
      <c r="AA78" s="3307">
        <v>0</v>
      </c>
      <c r="AB78" s="3307">
        <v>0</v>
      </c>
      <c r="AC78" s="3272"/>
      <c r="AD78" s="3273"/>
      <c r="AE78" s="1885"/>
      <c r="AF78" s="1917"/>
      <c r="AG78" s="1898"/>
      <c r="AH78" s="1898"/>
      <c r="AI78" s="1898"/>
      <c r="AJ78" s="1918"/>
      <c r="AK78" s="3275"/>
      <c r="AL78" s="3276"/>
      <c r="AM78" s="3276"/>
      <c r="AN78" s="3277"/>
      <c r="AO78" s="1783"/>
      <c r="AP78" s="1917"/>
      <c r="AQ78" s="1918"/>
      <c r="AR78" s="1859"/>
      <c r="AS78" s="1919" t="e">
        <f t="shared" si="0"/>
        <v>#DIV/0!</v>
      </c>
      <c r="AT78" s="1920" t="e">
        <f t="shared" si="1"/>
        <v>#DIV/0!</v>
      </c>
      <c r="AU78" s="1920" t="e">
        <f t="shared" si="2"/>
        <v>#DIV/0!</v>
      </c>
      <c r="AV78" s="1920" t="e">
        <f t="shared" si="3"/>
        <v>#DIV/0!</v>
      </c>
      <c r="AW78" s="1921">
        <f t="shared" si="4"/>
        <v>0</v>
      </c>
      <c r="AX78" s="1921">
        <f t="shared" si="5"/>
        <v>0</v>
      </c>
      <c r="AY78" s="1921">
        <f t="shared" si="6"/>
        <v>0</v>
      </c>
      <c r="AZ78" s="1921" t="e">
        <f t="shared" si="7"/>
        <v>#DIV/0!</v>
      </c>
      <c r="BA78" s="1922" t="e">
        <f t="shared" si="8"/>
        <v>#DIV/0!</v>
      </c>
      <c r="BB78" s="1922" t="e">
        <f t="shared" si="9"/>
        <v>#DIV/0!</v>
      </c>
      <c r="BC78" s="1922" t="e">
        <f t="shared" si="10"/>
        <v>#DIV/0!</v>
      </c>
      <c r="BD78" s="1922" t="e">
        <f t="shared" si="11"/>
        <v>#DIV/0!</v>
      </c>
      <c r="BE78" s="1923">
        <v>0.2</v>
      </c>
      <c r="BF78" s="1923">
        <v>0.8</v>
      </c>
      <c r="BG78" s="1922">
        <f t="shared" si="12"/>
        <v>0</v>
      </c>
      <c r="BH78" s="1922">
        <f t="shared" si="13"/>
        <v>0</v>
      </c>
      <c r="BI78" s="1922">
        <f t="shared" si="14"/>
        <v>0</v>
      </c>
      <c r="BJ78" s="1922" t="e">
        <f t="shared" si="35"/>
        <v>#DIV/0!</v>
      </c>
      <c r="BK78" s="1922" t="e">
        <f t="shared" si="35"/>
        <v>#DIV/0!</v>
      </c>
      <c r="BL78" s="1922" t="e">
        <f t="shared" si="16"/>
        <v>#DIV/0!</v>
      </c>
      <c r="BM78" s="1922" t="e">
        <f t="shared" si="17"/>
        <v>#DIV/0!</v>
      </c>
      <c r="BN78" s="1922" t="e">
        <f t="shared" si="18"/>
        <v>#DIV/0!</v>
      </c>
      <c r="BO78" s="1922" t="e">
        <f t="shared" si="36"/>
        <v>#DIV/0!</v>
      </c>
      <c r="BP78" s="1922" t="e">
        <f t="shared" si="36"/>
        <v>#DIV/0!</v>
      </c>
      <c r="BQ78" s="1922" t="e">
        <f t="shared" si="36"/>
        <v>#DIV/0!</v>
      </c>
      <c r="BR78" s="1922" t="e">
        <f t="shared" si="36"/>
        <v>#DIV/0!</v>
      </c>
      <c r="BS78" s="1924"/>
      <c r="BT78" s="1924"/>
      <c r="BU78" s="1924"/>
      <c r="BV78" s="1924"/>
      <c r="BW78" s="1924"/>
      <c r="BX78" s="1924"/>
      <c r="BY78" s="1924"/>
      <c r="BZ78" s="1924"/>
      <c r="CA78" s="1925"/>
      <c r="CB78" s="1783"/>
      <c r="CC78" s="3278"/>
      <c r="CD78" s="1999"/>
      <c r="CE78" s="1999"/>
      <c r="CF78" s="3305"/>
      <c r="CG78" s="3306"/>
      <c r="CH78" s="1783"/>
      <c r="CI78" s="1783"/>
      <c r="CJ78" s="1783"/>
      <c r="CK78" s="1783"/>
      <c r="CL78" s="1783"/>
      <c r="CM78" s="1783"/>
      <c r="CN78" s="1783"/>
      <c r="CO78" s="1783"/>
      <c r="CP78" s="1783"/>
      <c r="CQ78" s="1783"/>
      <c r="CR78" s="1783"/>
      <c r="CS78" s="1783"/>
      <c r="CT78" s="1783"/>
    </row>
    <row r="79" spans="1:98" ht="14.25" customHeight="1" thickBot="1">
      <c r="A79" s="2068"/>
      <c r="B79" s="4344"/>
      <c r="C79" s="4345"/>
      <c r="D79" s="2113"/>
      <c r="E79" s="2048"/>
      <c r="F79" s="1898"/>
      <c r="G79" s="1898"/>
      <c r="H79" s="2257"/>
      <c r="I79" s="3298"/>
      <c r="J79" s="3268"/>
      <c r="K79" s="3268"/>
      <c r="L79" s="3268"/>
      <c r="M79" s="2257"/>
      <c r="N79" s="1685"/>
      <c r="O79" s="1898"/>
      <c r="P79" s="1918"/>
      <c r="Q79" s="3269"/>
      <c r="R79" s="3270"/>
      <c r="S79" s="3270"/>
      <c r="T79" s="3271"/>
      <c r="U79" s="1885"/>
      <c r="V79" s="2234">
        <v>5</v>
      </c>
      <c r="W79" s="2446" t="s">
        <v>2150</v>
      </c>
      <c r="X79" s="3313">
        <v>45672</v>
      </c>
      <c r="Y79" s="3313">
        <v>45688</v>
      </c>
      <c r="Z79" s="2931" t="s">
        <v>2061</v>
      </c>
      <c r="AA79" s="3307">
        <v>0</v>
      </c>
      <c r="AB79" s="3307">
        <v>0</v>
      </c>
      <c r="AC79" s="3272"/>
      <c r="AD79" s="3273"/>
      <c r="AE79" s="1885"/>
      <c r="AF79" s="1917"/>
      <c r="AG79" s="1898"/>
      <c r="AH79" s="1898"/>
      <c r="AI79" s="1898"/>
      <c r="AJ79" s="1918"/>
      <c r="AK79" s="3275"/>
      <c r="AL79" s="3276"/>
      <c r="AM79" s="3276"/>
      <c r="AN79" s="3277"/>
      <c r="AO79" s="1783"/>
      <c r="AP79" s="1917"/>
      <c r="AQ79" s="1918"/>
      <c r="AR79" s="1859"/>
      <c r="AS79" s="1919" t="e">
        <f t="shared" si="0"/>
        <v>#DIV/0!</v>
      </c>
      <c r="AT79" s="1920" t="e">
        <f t="shared" si="1"/>
        <v>#DIV/0!</v>
      </c>
      <c r="AU79" s="1920" t="e">
        <f t="shared" si="2"/>
        <v>#DIV/0!</v>
      </c>
      <c r="AV79" s="1920" t="e">
        <f t="shared" si="3"/>
        <v>#DIV/0!</v>
      </c>
      <c r="AW79" s="1921">
        <f t="shared" si="4"/>
        <v>0</v>
      </c>
      <c r="AX79" s="1921">
        <f t="shared" si="5"/>
        <v>0</v>
      </c>
      <c r="AY79" s="1921">
        <f t="shared" si="6"/>
        <v>0</v>
      </c>
      <c r="AZ79" s="1921" t="e">
        <f t="shared" si="7"/>
        <v>#DIV/0!</v>
      </c>
      <c r="BA79" s="1922" t="e">
        <f t="shared" si="8"/>
        <v>#DIV/0!</v>
      </c>
      <c r="BB79" s="1922" t="e">
        <f t="shared" si="9"/>
        <v>#DIV/0!</v>
      </c>
      <c r="BC79" s="1922" t="e">
        <f t="shared" si="10"/>
        <v>#DIV/0!</v>
      </c>
      <c r="BD79" s="1922" t="e">
        <f t="shared" si="11"/>
        <v>#DIV/0!</v>
      </c>
      <c r="BE79" s="1923">
        <v>0.2</v>
      </c>
      <c r="BF79" s="1923">
        <v>0.8</v>
      </c>
      <c r="BG79" s="1922">
        <f t="shared" si="12"/>
        <v>0</v>
      </c>
      <c r="BH79" s="1922">
        <f t="shared" si="13"/>
        <v>0</v>
      </c>
      <c r="BI79" s="1922">
        <f t="shared" si="14"/>
        <v>0</v>
      </c>
      <c r="BJ79" s="1922" t="e">
        <f t="shared" si="35"/>
        <v>#DIV/0!</v>
      </c>
      <c r="BK79" s="1922" t="e">
        <f t="shared" si="35"/>
        <v>#DIV/0!</v>
      </c>
      <c r="BL79" s="1922" t="e">
        <f t="shared" si="16"/>
        <v>#DIV/0!</v>
      </c>
      <c r="BM79" s="1922" t="e">
        <f t="shared" si="17"/>
        <v>#DIV/0!</v>
      </c>
      <c r="BN79" s="1922" t="e">
        <f t="shared" si="18"/>
        <v>#DIV/0!</v>
      </c>
      <c r="BO79" s="1922" t="e">
        <f t="shared" si="36"/>
        <v>#DIV/0!</v>
      </c>
      <c r="BP79" s="1922" t="e">
        <f t="shared" si="36"/>
        <v>#DIV/0!</v>
      </c>
      <c r="BQ79" s="1922" t="e">
        <f t="shared" si="36"/>
        <v>#DIV/0!</v>
      </c>
      <c r="BR79" s="1922" t="e">
        <f t="shared" si="36"/>
        <v>#DIV/0!</v>
      </c>
      <c r="BS79" s="1924"/>
      <c r="BT79" s="1924"/>
      <c r="BU79" s="1924"/>
      <c r="BV79" s="1924"/>
      <c r="BW79" s="1924"/>
      <c r="BX79" s="1924"/>
      <c r="BY79" s="1924"/>
      <c r="BZ79" s="1924"/>
      <c r="CA79" s="1925"/>
      <c r="CB79" s="1783"/>
      <c r="CC79" s="3278"/>
      <c r="CD79" s="1999"/>
      <c r="CE79" s="1999"/>
      <c r="CF79" s="3305"/>
      <c r="CG79" s="3306"/>
      <c r="CH79" s="1783"/>
      <c r="CI79" s="1783"/>
      <c r="CJ79" s="1783"/>
      <c r="CK79" s="1783"/>
      <c r="CL79" s="1783"/>
      <c r="CM79" s="1783"/>
      <c r="CN79" s="1783"/>
      <c r="CO79" s="1783"/>
      <c r="CP79" s="1783"/>
      <c r="CQ79" s="1783"/>
      <c r="CR79" s="1783"/>
      <c r="CS79" s="1783"/>
      <c r="CT79" s="1783"/>
    </row>
    <row r="80" spans="1:98" ht="14.25" customHeight="1">
      <c r="A80" s="2068"/>
      <c r="B80" s="4344"/>
      <c r="C80" s="4345"/>
      <c r="D80" s="2113"/>
      <c r="E80" s="2048"/>
      <c r="F80" s="1898"/>
      <c r="G80" s="1898"/>
      <c r="H80" s="2257"/>
      <c r="I80" s="3298"/>
      <c r="J80" s="3268"/>
      <c r="K80" s="3268"/>
      <c r="L80" s="3268"/>
      <c r="M80" s="2257"/>
      <c r="N80" s="1685"/>
      <c r="O80" s="1898"/>
      <c r="P80" s="1918"/>
      <c r="Q80" s="3269"/>
      <c r="R80" s="3270"/>
      <c r="S80" s="3270"/>
      <c r="T80" s="3271"/>
      <c r="U80" s="1885"/>
      <c r="V80" s="2234">
        <v>6</v>
      </c>
      <c r="W80" s="2446" t="s">
        <v>2151</v>
      </c>
      <c r="X80" s="3313">
        <v>45672</v>
      </c>
      <c r="Y80" s="3313">
        <v>45688</v>
      </c>
      <c r="Z80" s="2931" t="s">
        <v>2061</v>
      </c>
      <c r="AA80" s="3307">
        <v>0</v>
      </c>
      <c r="AB80" s="3307">
        <v>0</v>
      </c>
      <c r="AC80" s="3272"/>
      <c r="AD80" s="3273"/>
      <c r="AE80" s="1885"/>
      <c r="AF80" s="2449"/>
      <c r="AG80" s="2450"/>
      <c r="AH80" s="2450"/>
      <c r="AI80" s="2450"/>
      <c r="AJ80" s="2451"/>
      <c r="AK80" s="3275"/>
      <c r="AL80" s="3276"/>
      <c r="AM80" s="3276"/>
      <c r="AN80" s="3277"/>
      <c r="AO80" s="1783"/>
      <c r="AP80" s="1917"/>
      <c r="AQ80" s="1918"/>
      <c r="AR80" s="1859"/>
      <c r="AS80" s="1919" t="e">
        <f t="shared" si="0"/>
        <v>#DIV/0!</v>
      </c>
      <c r="AT80" s="1920" t="e">
        <f t="shared" si="1"/>
        <v>#DIV/0!</v>
      </c>
      <c r="AU80" s="1920" t="e">
        <f t="shared" si="2"/>
        <v>#DIV/0!</v>
      </c>
      <c r="AV80" s="1920" t="e">
        <f t="shared" si="3"/>
        <v>#DIV/0!</v>
      </c>
      <c r="AW80" s="1921">
        <f t="shared" si="4"/>
        <v>0</v>
      </c>
      <c r="AX80" s="1921">
        <f t="shared" si="5"/>
        <v>0</v>
      </c>
      <c r="AY80" s="1921">
        <f t="shared" si="6"/>
        <v>0</v>
      </c>
      <c r="AZ80" s="1921" t="e">
        <f t="shared" si="7"/>
        <v>#DIV/0!</v>
      </c>
      <c r="BA80" s="1922" t="e">
        <f t="shared" si="8"/>
        <v>#DIV/0!</v>
      </c>
      <c r="BB80" s="1922" t="e">
        <f t="shared" si="9"/>
        <v>#DIV/0!</v>
      </c>
      <c r="BC80" s="1922" t="e">
        <f t="shared" si="10"/>
        <v>#DIV/0!</v>
      </c>
      <c r="BD80" s="1922" t="e">
        <f t="shared" si="11"/>
        <v>#DIV/0!</v>
      </c>
      <c r="BE80" s="1923">
        <v>0.2</v>
      </c>
      <c r="BF80" s="1923">
        <v>0.8</v>
      </c>
      <c r="BG80" s="1922">
        <f t="shared" si="12"/>
        <v>0</v>
      </c>
      <c r="BH80" s="1922">
        <f t="shared" si="13"/>
        <v>0</v>
      </c>
      <c r="BI80" s="1922">
        <f t="shared" si="14"/>
        <v>0</v>
      </c>
      <c r="BJ80" s="1922" t="e">
        <f t="shared" si="35"/>
        <v>#DIV/0!</v>
      </c>
      <c r="BK80" s="1922" t="e">
        <f t="shared" si="35"/>
        <v>#DIV/0!</v>
      </c>
      <c r="BL80" s="1922" t="e">
        <f t="shared" si="16"/>
        <v>#DIV/0!</v>
      </c>
      <c r="BM80" s="1922" t="e">
        <f t="shared" si="17"/>
        <v>#DIV/0!</v>
      </c>
      <c r="BN80" s="1922" t="e">
        <f t="shared" si="18"/>
        <v>#DIV/0!</v>
      </c>
      <c r="BO80" s="1922" t="e">
        <f t="shared" si="36"/>
        <v>#DIV/0!</v>
      </c>
      <c r="BP80" s="1922" t="e">
        <f t="shared" si="36"/>
        <v>#DIV/0!</v>
      </c>
      <c r="BQ80" s="1922" t="e">
        <f t="shared" si="36"/>
        <v>#DIV/0!</v>
      </c>
      <c r="BR80" s="1922" t="e">
        <f t="shared" si="36"/>
        <v>#DIV/0!</v>
      </c>
      <c r="BS80" s="1924"/>
      <c r="BT80" s="1924"/>
      <c r="BU80" s="1924"/>
      <c r="BV80" s="1924"/>
      <c r="BW80" s="1924"/>
      <c r="BX80" s="1924"/>
      <c r="BY80" s="1924"/>
      <c r="BZ80" s="1924"/>
      <c r="CA80" s="1925"/>
      <c r="CB80" s="1783"/>
      <c r="CC80" s="3278"/>
      <c r="CD80" s="1999"/>
      <c r="CE80" s="1999"/>
      <c r="CF80" s="3305"/>
      <c r="CG80" s="3306"/>
      <c r="CH80" s="1783"/>
      <c r="CI80" s="1783"/>
      <c r="CJ80" s="1783"/>
      <c r="CK80" s="1783"/>
      <c r="CL80" s="1783"/>
      <c r="CM80" s="1783"/>
      <c r="CN80" s="1783"/>
      <c r="CO80" s="1783"/>
      <c r="CP80" s="1783"/>
      <c r="CQ80" s="1783"/>
      <c r="CR80" s="1783"/>
      <c r="CS80" s="1783"/>
      <c r="CT80" s="1783"/>
    </row>
    <row r="81" spans="1:98" ht="14.25" customHeight="1" thickBot="1">
      <c r="A81" s="2528"/>
      <c r="B81" s="4376"/>
      <c r="C81" s="4377"/>
      <c r="D81" s="2389"/>
      <c r="E81" s="2390"/>
      <c r="F81" s="2359"/>
      <c r="G81" s="2359"/>
      <c r="H81" s="3280"/>
      <c r="I81" s="3301"/>
      <c r="J81" s="3281"/>
      <c r="K81" s="3281"/>
      <c r="L81" s="3281"/>
      <c r="M81" s="3280"/>
      <c r="N81" s="2394"/>
      <c r="O81" s="2359"/>
      <c r="P81" s="2360"/>
      <c r="Q81" s="3282"/>
      <c r="R81" s="3283"/>
      <c r="S81" s="3283"/>
      <c r="T81" s="3284"/>
      <c r="U81" s="1885"/>
      <c r="V81" s="2533"/>
      <c r="W81" s="2534"/>
      <c r="X81" s="2535"/>
      <c r="Y81" s="2535"/>
      <c r="Z81" s="2536"/>
      <c r="AA81" s="3285"/>
      <c r="AB81" s="3286"/>
      <c r="AC81" s="3286"/>
      <c r="AD81" s="3287"/>
      <c r="AE81" s="1885"/>
      <c r="AF81" s="2366"/>
      <c r="AG81" s="2368"/>
      <c r="AH81" s="2368"/>
      <c r="AI81" s="2368"/>
      <c r="AJ81" s="2369"/>
      <c r="AK81" s="3288"/>
      <c r="AL81" s="3289"/>
      <c r="AM81" s="3289"/>
      <c r="AN81" s="3290"/>
      <c r="AO81" s="1783"/>
      <c r="AP81" s="2373"/>
      <c r="AQ81" s="2360"/>
      <c r="AR81" s="1859"/>
      <c r="AS81" s="1962" t="e">
        <f t="shared" si="0"/>
        <v>#DIV/0!</v>
      </c>
      <c r="AT81" s="2374" t="e">
        <f t="shared" si="1"/>
        <v>#DIV/0!</v>
      </c>
      <c r="AU81" s="2374" t="e">
        <f t="shared" si="2"/>
        <v>#DIV/0!</v>
      </c>
      <c r="AV81" s="2374" t="e">
        <f t="shared" si="3"/>
        <v>#DIV/0!</v>
      </c>
      <c r="AW81" s="2375" t="e">
        <f t="shared" si="4"/>
        <v>#DIV/0!</v>
      </c>
      <c r="AX81" s="2375" t="e">
        <f t="shared" si="5"/>
        <v>#DIV/0!</v>
      </c>
      <c r="AY81" s="2375" t="e">
        <f t="shared" si="6"/>
        <v>#DIV/0!</v>
      </c>
      <c r="AZ81" s="2375" t="e">
        <f t="shared" si="7"/>
        <v>#DIV/0!</v>
      </c>
      <c r="BA81" s="1966" t="e">
        <f t="shared" si="8"/>
        <v>#DIV/0!</v>
      </c>
      <c r="BB81" s="1966" t="e">
        <f t="shared" si="9"/>
        <v>#DIV/0!</v>
      </c>
      <c r="BC81" s="1966" t="e">
        <f t="shared" si="10"/>
        <v>#DIV/0!</v>
      </c>
      <c r="BD81" s="1966" t="e">
        <f t="shared" si="11"/>
        <v>#DIV/0!</v>
      </c>
      <c r="BE81" s="1965">
        <v>0.2</v>
      </c>
      <c r="BF81" s="1965">
        <v>0.8</v>
      </c>
      <c r="BG81" s="1966" t="e">
        <f t="shared" si="12"/>
        <v>#DIV/0!</v>
      </c>
      <c r="BH81" s="1966" t="e">
        <f t="shared" si="13"/>
        <v>#DIV/0!</v>
      </c>
      <c r="BI81" s="1966" t="e">
        <f t="shared" si="14"/>
        <v>#DIV/0!</v>
      </c>
      <c r="BJ81" s="1966" t="e">
        <f t="shared" si="35"/>
        <v>#DIV/0!</v>
      </c>
      <c r="BK81" s="1966" t="e">
        <f t="shared" si="35"/>
        <v>#DIV/0!</v>
      </c>
      <c r="BL81" s="1966" t="e">
        <f t="shared" si="16"/>
        <v>#DIV/0!</v>
      </c>
      <c r="BM81" s="1966" t="e">
        <f t="shared" si="17"/>
        <v>#DIV/0!</v>
      </c>
      <c r="BN81" s="1966" t="e">
        <f t="shared" si="18"/>
        <v>#DIV/0!</v>
      </c>
      <c r="BO81" s="1966" t="e">
        <f t="shared" si="36"/>
        <v>#DIV/0!</v>
      </c>
      <c r="BP81" s="1966" t="e">
        <f t="shared" si="36"/>
        <v>#DIV/0!</v>
      </c>
      <c r="BQ81" s="1966" t="e">
        <f t="shared" si="36"/>
        <v>#DIV/0!</v>
      </c>
      <c r="BR81" s="1966" t="e">
        <f t="shared" si="36"/>
        <v>#DIV/0!</v>
      </c>
      <c r="BS81" s="1816"/>
      <c r="BT81" s="1816"/>
      <c r="BU81" s="1816"/>
      <c r="BV81" s="1816"/>
      <c r="BW81" s="1816"/>
      <c r="BX81" s="1816"/>
      <c r="BY81" s="1816"/>
      <c r="BZ81" s="1816"/>
      <c r="CA81" s="1817"/>
      <c r="CB81" s="1783"/>
      <c r="CC81" s="3293"/>
      <c r="CD81" s="2576"/>
      <c r="CE81" s="2576"/>
      <c r="CF81" s="3308"/>
      <c r="CG81" s="3309"/>
      <c r="CH81" s="1783"/>
      <c r="CI81" s="1783"/>
      <c r="CJ81" s="1783"/>
      <c r="CK81" s="1783"/>
      <c r="CL81" s="1783"/>
      <c r="CM81" s="1783"/>
      <c r="CN81" s="1783"/>
      <c r="CO81" s="1783"/>
      <c r="CP81" s="1783"/>
      <c r="CQ81" s="1783"/>
      <c r="CR81" s="1783"/>
      <c r="CS81" s="1783"/>
      <c r="CT81" s="1783"/>
    </row>
    <row r="82" spans="1:98" ht="14.25" customHeight="1" thickBot="1">
      <c r="A82" s="1829">
        <v>9</v>
      </c>
      <c r="B82" s="4342" t="s">
        <v>2152</v>
      </c>
      <c r="C82" s="4343"/>
      <c r="D82" s="1871"/>
      <c r="E82" s="2399"/>
      <c r="F82" s="2271" t="s">
        <v>295</v>
      </c>
      <c r="G82" s="2274">
        <v>10</v>
      </c>
      <c r="H82" s="1847"/>
      <c r="I82" s="3250" t="s">
        <v>1274</v>
      </c>
      <c r="J82" s="3251" t="s">
        <v>1274</v>
      </c>
      <c r="K82" s="3251"/>
      <c r="L82" s="3251"/>
      <c r="M82" s="3252"/>
      <c r="N82" s="1839"/>
      <c r="O82" s="2378"/>
      <c r="P82" s="2539"/>
      <c r="Q82" s="3253">
        <v>0</v>
      </c>
      <c r="R82" s="3254">
        <v>0</v>
      </c>
      <c r="S82" s="3254"/>
      <c r="T82" s="3255"/>
      <c r="U82" s="1885"/>
      <c r="V82" s="2241">
        <v>1</v>
      </c>
      <c r="W82" s="3312" t="s">
        <v>2136</v>
      </c>
      <c r="X82" s="3313">
        <v>45672</v>
      </c>
      <c r="Y82" s="3313">
        <v>45688</v>
      </c>
      <c r="Z82" s="2931" t="s">
        <v>2061</v>
      </c>
      <c r="AA82" s="3256">
        <v>1</v>
      </c>
      <c r="AB82" s="3307">
        <v>0</v>
      </c>
      <c r="AC82" s="3257"/>
      <c r="AD82" s="3258"/>
      <c r="AE82" s="1885"/>
      <c r="AF82" s="3314"/>
      <c r="AG82" s="3315"/>
      <c r="AH82" s="3315"/>
      <c r="AI82" s="3315"/>
      <c r="AJ82" s="3316"/>
      <c r="AK82" s="3262"/>
      <c r="AL82" s="3263"/>
      <c r="AM82" s="3263"/>
      <c r="AN82" s="3264"/>
      <c r="AO82" s="2233"/>
      <c r="AP82" s="1857" t="s">
        <v>1184</v>
      </c>
      <c r="AQ82" s="1858" t="s">
        <v>2153</v>
      </c>
      <c r="AR82" s="1859"/>
      <c r="AS82" s="1860">
        <f t="shared" si="0"/>
        <v>1</v>
      </c>
      <c r="AT82" s="2344">
        <f t="shared" si="1"/>
        <v>1</v>
      </c>
      <c r="AU82" s="2344">
        <f t="shared" si="2"/>
        <v>0</v>
      </c>
      <c r="AV82" s="2344">
        <f t="shared" si="3"/>
        <v>0</v>
      </c>
      <c r="AW82" s="1997">
        <f t="shared" si="4"/>
        <v>1</v>
      </c>
      <c r="AX82" s="1997">
        <f t="shared" si="5"/>
        <v>0</v>
      </c>
      <c r="AY82" s="1997">
        <f t="shared" si="6"/>
        <v>0</v>
      </c>
      <c r="AZ82" s="1997" t="e">
        <f t="shared" si="7"/>
        <v>#DIV/0!</v>
      </c>
      <c r="BA82" s="1998" t="e">
        <f t="shared" si="8"/>
        <v>#DIV/0!</v>
      </c>
      <c r="BB82" s="1998" t="e">
        <f t="shared" si="9"/>
        <v>#DIV/0!</v>
      </c>
      <c r="BC82" s="1998" t="e">
        <f t="shared" si="10"/>
        <v>#DIV/0!</v>
      </c>
      <c r="BD82" s="1998" t="e">
        <f t="shared" si="11"/>
        <v>#DIV/0!</v>
      </c>
      <c r="BE82" s="2345">
        <v>0.2</v>
      </c>
      <c r="BF82" s="2345">
        <v>0.8</v>
      </c>
      <c r="BG82" s="1998">
        <f t="shared" si="12"/>
        <v>0.2</v>
      </c>
      <c r="BH82" s="1998">
        <f t="shared" si="13"/>
        <v>0</v>
      </c>
      <c r="BI82" s="1998">
        <f t="shared" si="14"/>
        <v>0</v>
      </c>
      <c r="BJ82" s="1998" t="e">
        <f t="shared" si="35"/>
        <v>#DIV/0!</v>
      </c>
      <c r="BK82" s="1998" t="e">
        <f t="shared" si="35"/>
        <v>#DIV/0!</v>
      </c>
      <c r="BL82" s="1998" t="e">
        <f t="shared" si="16"/>
        <v>#DIV/0!</v>
      </c>
      <c r="BM82" s="1998" t="e">
        <f t="shared" si="17"/>
        <v>#DIV/0!</v>
      </c>
      <c r="BN82" s="1998" t="e">
        <f t="shared" si="18"/>
        <v>#DIV/0!</v>
      </c>
      <c r="BO82" s="1998" t="e">
        <f t="shared" si="36"/>
        <v>#DIV/0!</v>
      </c>
      <c r="BP82" s="1863" t="e">
        <f t="shared" si="36"/>
        <v>#DIV/0!</v>
      </c>
      <c r="BQ82" s="1863" t="e">
        <f t="shared" si="36"/>
        <v>#DIV/0!</v>
      </c>
      <c r="BR82" s="1863" t="e">
        <f t="shared" si="36"/>
        <v>#DIV/0!</v>
      </c>
      <c r="BS82" s="1999" t="e">
        <f>AVERAGEIF(BO82:BO88,"&lt;&gt;#¡DIV/0!")</f>
        <v>#DIV/0!</v>
      </c>
      <c r="BT82" s="1999" t="e">
        <f>AVERAGEIF(BP82:BP88,"&lt;&gt;#¡DIV/0!")</f>
        <v>#DIV/0!</v>
      </c>
      <c r="BU82" s="1999" t="e">
        <f>AVERAGEIF(BQ82:BQ88,"&lt;&gt;#¡DIV/0!")</f>
        <v>#DIV/0!</v>
      </c>
      <c r="BV82" s="1999" t="e">
        <f>AVERAGEIF(BR82:BR88,"&lt;&gt;#¡DIV/0!")</f>
        <v>#DIV/0!</v>
      </c>
      <c r="BW82" s="2570" t="e">
        <f>+C82*BS82</f>
        <v>#DIV/0!</v>
      </c>
      <c r="BX82" s="2570" t="e">
        <f>+C82*BT82</f>
        <v>#DIV/0!</v>
      </c>
      <c r="BY82" s="2570" t="e">
        <f>+C82*BU82</f>
        <v>#DIV/0!</v>
      </c>
      <c r="BZ82" s="2570" t="e">
        <f>+C82*BV82</f>
        <v>#DIV/0!</v>
      </c>
      <c r="CA82" s="3279" t="e">
        <f>SUM(BW82:BZ88)</f>
        <v>#DIV/0!</v>
      </c>
      <c r="CB82" s="1783"/>
      <c r="CC82" s="3266" t="e">
        <f t="shared" ref="CC82:CF82" si="39">+Q82/$N$82</f>
        <v>#DIV/0!</v>
      </c>
      <c r="CD82" s="3116" t="e">
        <f t="shared" si="39"/>
        <v>#DIV/0!</v>
      </c>
      <c r="CE82" s="3116" t="e">
        <f t="shared" si="39"/>
        <v>#DIV/0!</v>
      </c>
      <c r="CF82" s="3303" t="e">
        <f t="shared" si="39"/>
        <v>#DIV/0!</v>
      </c>
      <c r="CG82" s="3304" t="e">
        <f>AVERAGE(CC82:CF88)</f>
        <v>#DIV/0!</v>
      </c>
      <c r="CH82" s="1783"/>
      <c r="CI82" s="1783"/>
      <c r="CJ82" s="1783"/>
      <c r="CK82" s="1783"/>
      <c r="CL82" s="1783"/>
      <c r="CM82" s="1783"/>
      <c r="CN82" s="1783"/>
      <c r="CO82" s="1783"/>
      <c r="CP82" s="1783"/>
      <c r="CQ82" s="1783"/>
      <c r="CR82" s="1783"/>
      <c r="CS82" s="1783"/>
      <c r="CT82" s="1783"/>
    </row>
    <row r="83" spans="1:98" ht="14.25" customHeight="1" thickBot="1">
      <c r="A83" s="2068"/>
      <c r="B83" s="4344"/>
      <c r="C83" s="4345"/>
      <c r="D83" s="2113"/>
      <c r="E83" s="2048"/>
      <c r="F83" s="1898"/>
      <c r="G83" s="1898"/>
      <c r="H83" s="2257"/>
      <c r="I83" s="3298"/>
      <c r="J83" s="3268"/>
      <c r="K83" s="3268"/>
      <c r="L83" s="3268"/>
      <c r="M83" s="2257"/>
      <c r="N83" s="1685"/>
      <c r="O83" s="1898"/>
      <c r="P83" s="1918"/>
      <c r="Q83" s="3269"/>
      <c r="R83" s="3270"/>
      <c r="S83" s="3270"/>
      <c r="T83" s="3271"/>
      <c r="U83" s="1885"/>
      <c r="V83" s="2234">
        <v>2</v>
      </c>
      <c r="W83" s="2446" t="s">
        <v>2154</v>
      </c>
      <c r="X83" s="3313">
        <v>45672</v>
      </c>
      <c r="Y83" s="3313">
        <v>45688</v>
      </c>
      <c r="Z83" s="2931" t="s">
        <v>2061</v>
      </c>
      <c r="AA83" s="3256">
        <v>1</v>
      </c>
      <c r="AB83" s="3307">
        <v>0</v>
      </c>
      <c r="AC83" s="3272"/>
      <c r="AD83" s="3273"/>
      <c r="AE83" s="1885"/>
      <c r="AF83" s="1917"/>
      <c r="AG83" s="1898"/>
      <c r="AH83" s="1898"/>
      <c r="AI83" s="1898"/>
      <c r="AJ83" s="1918"/>
      <c r="AK83" s="3275"/>
      <c r="AL83" s="3276"/>
      <c r="AM83" s="3276"/>
      <c r="AN83" s="3277"/>
      <c r="AO83" s="1783"/>
      <c r="AP83" s="1917"/>
      <c r="AQ83" s="1918"/>
      <c r="AR83" s="1859"/>
      <c r="AS83" s="1919" t="e">
        <f t="shared" si="0"/>
        <v>#DIV/0!</v>
      </c>
      <c r="AT83" s="1920" t="e">
        <f t="shared" si="1"/>
        <v>#DIV/0!</v>
      </c>
      <c r="AU83" s="1920" t="e">
        <f t="shared" si="2"/>
        <v>#DIV/0!</v>
      </c>
      <c r="AV83" s="1920" t="e">
        <f t="shared" si="3"/>
        <v>#DIV/0!</v>
      </c>
      <c r="AW83" s="1921">
        <f t="shared" si="4"/>
        <v>1</v>
      </c>
      <c r="AX83" s="1921">
        <f t="shared" si="5"/>
        <v>0</v>
      </c>
      <c r="AY83" s="1921">
        <f t="shared" si="6"/>
        <v>0</v>
      </c>
      <c r="AZ83" s="1921" t="e">
        <f t="shared" si="7"/>
        <v>#DIV/0!</v>
      </c>
      <c r="BA83" s="1922" t="e">
        <f t="shared" si="8"/>
        <v>#DIV/0!</v>
      </c>
      <c r="BB83" s="1922" t="e">
        <f t="shared" si="9"/>
        <v>#DIV/0!</v>
      </c>
      <c r="BC83" s="1922" t="e">
        <f t="shared" si="10"/>
        <v>#DIV/0!</v>
      </c>
      <c r="BD83" s="1922" t="e">
        <f t="shared" si="11"/>
        <v>#DIV/0!</v>
      </c>
      <c r="BE83" s="1923">
        <v>0.2</v>
      </c>
      <c r="BF83" s="1923">
        <v>0.8</v>
      </c>
      <c r="BG83" s="1922">
        <f t="shared" si="12"/>
        <v>0.2</v>
      </c>
      <c r="BH83" s="1922">
        <f t="shared" si="13"/>
        <v>0</v>
      </c>
      <c r="BI83" s="1922">
        <f t="shared" si="14"/>
        <v>0</v>
      </c>
      <c r="BJ83" s="1922" t="e">
        <f t="shared" si="35"/>
        <v>#DIV/0!</v>
      </c>
      <c r="BK83" s="1922" t="e">
        <f t="shared" si="35"/>
        <v>#DIV/0!</v>
      </c>
      <c r="BL83" s="1922" t="e">
        <f t="shared" si="16"/>
        <v>#DIV/0!</v>
      </c>
      <c r="BM83" s="1922" t="e">
        <f t="shared" si="17"/>
        <v>#DIV/0!</v>
      </c>
      <c r="BN83" s="1922" t="e">
        <f t="shared" si="18"/>
        <v>#DIV/0!</v>
      </c>
      <c r="BO83" s="1922" t="e">
        <f t="shared" si="36"/>
        <v>#DIV/0!</v>
      </c>
      <c r="BP83" s="1922" t="e">
        <f t="shared" si="36"/>
        <v>#DIV/0!</v>
      </c>
      <c r="BQ83" s="1922" t="e">
        <f t="shared" si="36"/>
        <v>#DIV/0!</v>
      </c>
      <c r="BR83" s="1922" t="e">
        <f t="shared" si="36"/>
        <v>#DIV/0!</v>
      </c>
      <c r="BS83" s="1924"/>
      <c r="BT83" s="1924"/>
      <c r="BU83" s="1924"/>
      <c r="BV83" s="1924"/>
      <c r="BW83" s="1924"/>
      <c r="BX83" s="1924"/>
      <c r="BY83" s="1924"/>
      <c r="BZ83" s="1924"/>
      <c r="CA83" s="1925"/>
      <c r="CB83" s="1783"/>
      <c r="CC83" s="3278"/>
      <c r="CD83" s="1999"/>
      <c r="CE83" s="1999"/>
      <c r="CF83" s="3305"/>
      <c r="CG83" s="3306"/>
      <c r="CH83" s="1783"/>
      <c r="CI83" s="1783"/>
      <c r="CJ83" s="1783"/>
      <c r="CK83" s="1783"/>
      <c r="CL83" s="1783"/>
      <c r="CM83" s="1783"/>
      <c r="CN83" s="1783"/>
      <c r="CO83" s="1783"/>
      <c r="CP83" s="1783"/>
      <c r="CQ83" s="1783"/>
      <c r="CR83" s="1783"/>
      <c r="CS83" s="1783"/>
      <c r="CT83" s="1783"/>
    </row>
    <row r="84" spans="1:98" ht="14.25" customHeight="1" thickBot="1">
      <c r="A84" s="2068"/>
      <c r="B84" s="4344"/>
      <c r="C84" s="4345"/>
      <c r="D84" s="2113"/>
      <c r="E84" s="2048"/>
      <c r="F84" s="1898"/>
      <c r="G84" s="1898"/>
      <c r="H84" s="2257"/>
      <c r="I84" s="3298"/>
      <c r="J84" s="3268"/>
      <c r="K84" s="3268"/>
      <c r="L84" s="3268"/>
      <c r="M84" s="2257"/>
      <c r="N84" s="1685"/>
      <c r="O84" s="1898"/>
      <c r="P84" s="1918"/>
      <c r="Q84" s="3269"/>
      <c r="R84" s="3270"/>
      <c r="S84" s="3270"/>
      <c r="T84" s="3271"/>
      <c r="U84" s="1885"/>
      <c r="V84" s="2234">
        <v>3</v>
      </c>
      <c r="W84" s="2446" t="s">
        <v>2155</v>
      </c>
      <c r="X84" s="3313">
        <v>45672</v>
      </c>
      <c r="Y84" s="3313">
        <v>45688</v>
      </c>
      <c r="Z84" s="2931" t="s">
        <v>2061</v>
      </c>
      <c r="AA84" s="3307">
        <v>0</v>
      </c>
      <c r="AB84" s="3272">
        <v>0</v>
      </c>
      <c r="AC84" s="3272"/>
      <c r="AD84" s="3273"/>
      <c r="AE84" s="1885"/>
      <c r="AF84" s="1917"/>
      <c r="AG84" s="1898"/>
      <c r="AH84" s="1898"/>
      <c r="AI84" s="1898"/>
      <c r="AJ84" s="1918"/>
      <c r="AK84" s="3275"/>
      <c r="AL84" s="3276"/>
      <c r="AM84" s="3276"/>
      <c r="AN84" s="3277"/>
      <c r="AO84" s="1783"/>
      <c r="AP84" s="1917"/>
      <c r="AQ84" s="1918"/>
      <c r="AR84" s="1859"/>
      <c r="AS84" s="1919" t="e">
        <f t="shared" si="0"/>
        <v>#DIV/0!</v>
      </c>
      <c r="AT84" s="1920" t="e">
        <f t="shared" si="1"/>
        <v>#DIV/0!</v>
      </c>
      <c r="AU84" s="1920" t="e">
        <f t="shared" si="2"/>
        <v>#DIV/0!</v>
      </c>
      <c r="AV84" s="1920" t="e">
        <f t="shared" si="3"/>
        <v>#DIV/0!</v>
      </c>
      <c r="AW84" s="1921">
        <f t="shared" si="4"/>
        <v>0</v>
      </c>
      <c r="AX84" s="1921">
        <f t="shared" si="5"/>
        <v>0</v>
      </c>
      <c r="AY84" s="1921">
        <f t="shared" si="6"/>
        <v>0</v>
      </c>
      <c r="AZ84" s="1921" t="e">
        <f t="shared" si="7"/>
        <v>#DIV/0!</v>
      </c>
      <c r="BA84" s="1922" t="e">
        <f t="shared" si="8"/>
        <v>#DIV/0!</v>
      </c>
      <c r="BB84" s="1922" t="e">
        <f t="shared" si="9"/>
        <v>#DIV/0!</v>
      </c>
      <c r="BC84" s="1922" t="e">
        <f t="shared" si="10"/>
        <v>#DIV/0!</v>
      </c>
      <c r="BD84" s="1922" t="e">
        <f t="shared" si="11"/>
        <v>#DIV/0!</v>
      </c>
      <c r="BE84" s="1923">
        <v>0.2</v>
      </c>
      <c r="BF84" s="1923">
        <v>0.8</v>
      </c>
      <c r="BG84" s="1922">
        <f t="shared" si="12"/>
        <v>0</v>
      </c>
      <c r="BH84" s="1922">
        <f t="shared" si="13"/>
        <v>0</v>
      </c>
      <c r="BI84" s="1922">
        <f t="shared" si="14"/>
        <v>0</v>
      </c>
      <c r="BJ84" s="1922" t="e">
        <f t="shared" ref="BJ84:BK99" si="40">+AZ84*BE84</f>
        <v>#DIV/0!</v>
      </c>
      <c r="BK84" s="1922" t="e">
        <f t="shared" si="40"/>
        <v>#DIV/0!</v>
      </c>
      <c r="BL84" s="1922" t="e">
        <f t="shared" si="16"/>
        <v>#DIV/0!</v>
      </c>
      <c r="BM84" s="1922" t="e">
        <f t="shared" si="17"/>
        <v>#DIV/0!</v>
      </c>
      <c r="BN84" s="1922" t="e">
        <f t="shared" si="18"/>
        <v>#DIV/0!</v>
      </c>
      <c r="BO84" s="1922" t="e">
        <f t="shared" ref="BO84:BR99" si="41">+BG84+BK84</f>
        <v>#DIV/0!</v>
      </c>
      <c r="BP84" s="1922" t="e">
        <f t="shared" si="41"/>
        <v>#DIV/0!</v>
      </c>
      <c r="BQ84" s="1922" t="e">
        <f t="shared" si="41"/>
        <v>#DIV/0!</v>
      </c>
      <c r="BR84" s="1922" t="e">
        <f t="shared" si="41"/>
        <v>#DIV/0!</v>
      </c>
      <c r="BS84" s="1924"/>
      <c r="BT84" s="1924"/>
      <c r="BU84" s="1924"/>
      <c r="BV84" s="1924"/>
      <c r="BW84" s="1924"/>
      <c r="BX84" s="1924"/>
      <c r="BY84" s="1924"/>
      <c r="BZ84" s="1924"/>
      <c r="CA84" s="1925"/>
      <c r="CB84" s="1783"/>
      <c r="CC84" s="3278"/>
      <c r="CD84" s="1999"/>
      <c r="CE84" s="1999"/>
      <c r="CF84" s="3305"/>
      <c r="CG84" s="3306"/>
      <c r="CH84" s="1783"/>
      <c r="CI84" s="1783"/>
      <c r="CJ84" s="1783"/>
      <c r="CK84" s="1783"/>
      <c r="CL84" s="1783"/>
      <c r="CM84" s="1783"/>
      <c r="CN84" s="1783"/>
      <c r="CO84" s="1783"/>
      <c r="CP84" s="1783"/>
      <c r="CQ84" s="1783"/>
      <c r="CR84" s="1783"/>
      <c r="CS84" s="1783"/>
      <c r="CT84" s="1783"/>
    </row>
    <row r="85" spans="1:98" ht="14.25" customHeight="1" thickBot="1">
      <c r="A85" s="2068"/>
      <c r="B85" s="4344"/>
      <c r="C85" s="4345"/>
      <c r="D85" s="2113"/>
      <c r="E85" s="2048"/>
      <c r="F85" s="1898"/>
      <c r="G85" s="1898"/>
      <c r="H85" s="2257"/>
      <c r="I85" s="3298"/>
      <c r="J85" s="3268"/>
      <c r="K85" s="3268"/>
      <c r="L85" s="3268"/>
      <c r="M85" s="2257"/>
      <c r="N85" s="1685"/>
      <c r="O85" s="1898"/>
      <c r="P85" s="1918"/>
      <c r="Q85" s="3269"/>
      <c r="R85" s="3270"/>
      <c r="S85" s="3270"/>
      <c r="T85" s="3271"/>
      <c r="U85" s="1885"/>
      <c r="V85" s="2234">
        <v>4</v>
      </c>
      <c r="W85" s="2446" t="s">
        <v>2156</v>
      </c>
      <c r="X85" s="3313">
        <v>45672</v>
      </c>
      <c r="Y85" s="3313">
        <v>45688</v>
      </c>
      <c r="Z85" s="2931" t="s">
        <v>2061</v>
      </c>
      <c r="AA85" s="3307">
        <v>0</v>
      </c>
      <c r="AB85" s="3272">
        <v>0</v>
      </c>
      <c r="AC85" s="3272"/>
      <c r="AD85" s="3273"/>
      <c r="AE85" s="1885"/>
      <c r="AF85" s="1917"/>
      <c r="AG85" s="1898"/>
      <c r="AH85" s="1898"/>
      <c r="AI85" s="1898"/>
      <c r="AJ85" s="1918"/>
      <c r="AK85" s="3275"/>
      <c r="AL85" s="3276"/>
      <c r="AM85" s="3276"/>
      <c r="AN85" s="3277"/>
      <c r="AO85" s="1783"/>
      <c r="AP85" s="1917"/>
      <c r="AQ85" s="1918"/>
      <c r="AR85" s="1859"/>
      <c r="AS85" s="1919" t="e">
        <f t="shared" si="0"/>
        <v>#DIV/0!</v>
      </c>
      <c r="AT85" s="1920" t="e">
        <f t="shared" si="1"/>
        <v>#DIV/0!</v>
      </c>
      <c r="AU85" s="1920" t="e">
        <f t="shared" si="2"/>
        <v>#DIV/0!</v>
      </c>
      <c r="AV85" s="1920" t="e">
        <f t="shared" si="3"/>
        <v>#DIV/0!</v>
      </c>
      <c r="AW85" s="1921">
        <f t="shared" si="4"/>
        <v>0</v>
      </c>
      <c r="AX85" s="1921">
        <f t="shared" si="5"/>
        <v>0</v>
      </c>
      <c r="AY85" s="1921">
        <f t="shared" si="6"/>
        <v>0</v>
      </c>
      <c r="AZ85" s="1921" t="e">
        <f t="shared" si="7"/>
        <v>#DIV/0!</v>
      </c>
      <c r="BA85" s="1922" t="e">
        <f t="shared" si="8"/>
        <v>#DIV/0!</v>
      </c>
      <c r="BB85" s="1922" t="e">
        <f t="shared" si="9"/>
        <v>#DIV/0!</v>
      </c>
      <c r="BC85" s="1922" t="e">
        <f t="shared" si="10"/>
        <v>#DIV/0!</v>
      </c>
      <c r="BD85" s="1922" t="e">
        <f t="shared" si="11"/>
        <v>#DIV/0!</v>
      </c>
      <c r="BE85" s="1923">
        <v>0.2</v>
      </c>
      <c r="BF85" s="1923">
        <v>0.8</v>
      </c>
      <c r="BG85" s="1922">
        <f t="shared" si="12"/>
        <v>0</v>
      </c>
      <c r="BH85" s="1922">
        <f t="shared" si="13"/>
        <v>0</v>
      </c>
      <c r="BI85" s="1922">
        <f t="shared" si="14"/>
        <v>0</v>
      </c>
      <c r="BJ85" s="1922" t="e">
        <f t="shared" si="40"/>
        <v>#DIV/0!</v>
      </c>
      <c r="BK85" s="1922" t="e">
        <f t="shared" si="40"/>
        <v>#DIV/0!</v>
      </c>
      <c r="BL85" s="1922" t="e">
        <f t="shared" si="16"/>
        <v>#DIV/0!</v>
      </c>
      <c r="BM85" s="1922" t="e">
        <f t="shared" si="17"/>
        <v>#DIV/0!</v>
      </c>
      <c r="BN85" s="1922" t="e">
        <f t="shared" si="18"/>
        <v>#DIV/0!</v>
      </c>
      <c r="BO85" s="1922" t="e">
        <f t="shared" si="41"/>
        <v>#DIV/0!</v>
      </c>
      <c r="BP85" s="1922" t="e">
        <f t="shared" si="41"/>
        <v>#DIV/0!</v>
      </c>
      <c r="BQ85" s="1922" t="e">
        <f t="shared" si="41"/>
        <v>#DIV/0!</v>
      </c>
      <c r="BR85" s="1922" t="e">
        <f t="shared" si="41"/>
        <v>#DIV/0!</v>
      </c>
      <c r="BS85" s="1924"/>
      <c r="BT85" s="1924"/>
      <c r="BU85" s="1924"/>
      <c r="BV85" s="1924"/>
      <c r="BW85" s="1924"/>
      <c r="BX85" s="1924"/>
      <c r="BY85" s="1924"/>
      <c r="BZ85" s="1924"/>
      <c r="CA85" s="1925"/>
      <c r="CB85" s="1783"/>
      <c r="CC85" s="3278"/>
      <c r="CD85" s="1999"/>
      <c r="CE85" s="1999"/>
      <c r="CF85" s="3305"/>
      <c r="CG85" s="3306"/>
      <c r="CH85" s="1783"/>
      <c r="CI85" s="1783"/>
      <c r="CJ85" s="1783"/>
      <c r="CK85" s="1783"/>
      <c r="CL85" s="1783"/>
      <c r="CM85" s="1783"/>
      <c r="CN85" s="1783"/>
      <c r="CO85" s="1783"/>
      <c r="CP85" s="1783"/>
      <c r="CQ85" s="1783"/>
      <c r="CR85" s="1783"/>
      <c r="CS85" s="1783"/>
      <c r="CT85" s="1783"/>
    </row>
    <row r="86" spans="1:98" ht="14.25" customHeight="1" thickBot="1">
      <c r="A86" s="2068"/>
      <c r="B86" s="4344"/>
      <c r="C86" s="4345"/>
      <c r="D86" s="2113"/>
      <c r="E86" s="2048"/>
      <c r="F86" s="1898"/>
      <c r="G86" s="1898"/>
      <c r="H86" s="2257"/>
      <c r="I86" s="3298"/>
      <c r="J86" s="3268"/>
      <c r="K86" s="3268"/>
      <c r="L86" s="3268"/>
      <c r="M86" s="2257"/>
      <c r="N86" s="1685"/>
      <c r="O86" s="1898"/>
      <c r="P86" s="1918"/>
      <c r="Q86" s="3269"/>
      <c r="R86" s="3270"/>
      <c r="S86" s="3270"/>
      <c r="T86" s="3271"/>
      <c r="U86" s="1885"/>
      <c r="V86" s="2234">
        <v>5</v>
      </c>
      <c r="W86" s="2446" t="s">
        <v>2157</v>
      </c>
      <c r="X86" s="3313">
        <v>45672</v>
      </c>
      <c r="Y86" s="3313">
        <v>45688</v>
      </c>
      <c r="Z86" s="2931" t="s">
        <v>2061</v>
      </c>
      <c r="AA86" s="3307">
        <v>0</v>
      </c>
      <c r="AB86" s="3272">
        <v>0</v>
      </c>
      <c r="AC86" s="3272"/>
      <c r="AD86" s="3273"/>
      <c r="AE86" s="1885"/>
      <c r="AF86" s="2449"/>
      <c r="AG86" s="2450"/>
      <c r="AH86" s="2450"/>
      <c r="AI86" s="2450"/>
      <c r="AJ86" s="2451"/>
      <c r="AK86" s="3275"/>
      <c r="AL86" s="3276"/>
      <c r="AM86" s="3276"/>
      <c r="AN86" s="3277"/>
      <c r="AO86" s="1783"/>
      <c r="AP86" s="1917"/>
      <c r="AQ86" s="1918"/>
      <c r="AR86" s="1859"/>
      <c r="AS86" s="1919" t="e">
        <f t="shared" si="0"/>
        <v>#DIV/0!</v>
      </c>
      <c r="AT86" s="1920" t="e">
        <f t="shared" si="1"/>
        <v>#DIV/0!</v>
      </c>
      <c r="AU86" s="1920" t="e">
        <f t="shared" si="2"/>
        <v>#DIV/0!</v>
      </c>
      <c r="AV86" s="1920" t="e">
        <f t="shared" si="3"/>
        <v>#DIV/0!</v>
      </c>
      <c r="AW86" s="1921">
        <f t="shared" si="4"/>
        <v>0</v>
      </c>
      <c r="AX86" s="1921">
        <f t="shared" si="5"/>
        <v>0</v>
      </c>
      <c r="AY86" s="1921">
        <f t="shared" si="6"/>
        <v>0</v>
      </c>
      <c r="AZ86" s="1921" t="e">
        <f t="shared" si="7"/>
        <v>#DIV/0!</v>
      </c>
      <c r="BA86" s="1922" t="e">
        <f t="shared" si="8"/>
        <v>#DIV/0!</v>
      </c>
      <c r="BB86" s="1922" t="e">
        <f t="shared" si="9"/>
        <v>#DIV/0!</v>
      </c>
      <c r="BC86" s="1922" t="e">
        <f t="shared" si="10"/>
        <v>#DIV/0!</v>
      </c>
      <c r="BD86" s="1922" t="e">
        <f t="shared" si="11"/>
        <v>#DIV/0!</v>
      </c>
      <c r="BE86" s="1923">
        <v>0.2</v>
      </c>
      <c r="BF86" s="1923">
        <v>0.8</v>
      </c>
      <c r="BG86" s="1922">
        <f t="shared" si="12"/>
        <v>0</v>
      </c>
      <c r="BH86" s="1922">
        <f t="shared" si="13"/>
        <v>0</v>
      </c>
      <c r="BI86" s="1922">
        <f t="shared" si="14"/>
        <v>0</v>
      </c>
      <c r="BJ86" s="1922" t="e">
        <f t="shared" si="40"/>
        <v>#DIV/0!</v>
      </c>
      <c r="BK86" s="1922" t="e">
        <f t="shared" si="40"/>
        <v>#DIV/0!</v>
      </c>
      <c r="BL86" s="1922" t="e">
        <f t="shared" si="16"/>
        <v>#DIV/0!</v>
      </c>
      <c r="BM86" s="1922" t="e">
        <f t="shared" si="17"/>
        <v>#DIV/0!</v>
      </c>
      <c r="BN86" s="1922" t="e">
        <f t="shared" si="18"/>
        <v>#DIV/0!</v>
      </c>
      <c r="BO86" s="1922" t="e">
        <f t="shared" si="41"/>
        <v>#DIV/0!</v>
      </c>
      <c r="BP86" s="1922" t="e">
        <f t="shared" si="41"/>
        <v>#DIV/0!</v>
      </c>
      <c r="BQ86" s="1922" t="e">
        <f t="shared" si="41"/>
        <v>#DIV/0!</v>
      </c>
      <c r="BR86" s="1922" t="e">
        <f t="shared" si="41"/>
        <v>#DIV/0!</v>
      </c>
      <c r="BS86" s="1924"/>
      <c r="BT86" s="1924"/>
      <c r="BU86" s="1924"/>
      <c r="BV86" s="1924"/>
      <c r="BW86" s="1924"/>
      <c r="BX86" s="1924"/>
      <c r="BY86" s="1924"/>
      <c r="BZ86" s="1924"/>
      <c r="CA86" s="1925"/>
      <c r="CB86" s="1783"/>
      <c r="CC86" s="3278"/>
      <c r="CD86" s="1999"/>
      <c r="CE86" s="1999"/>
      <c r="CF86" s="3305"/>
      <c r="CG86" s="3306"/>
      <c r="CH86" s="1783"/>
      <c r="CI86" s="1783"/>
      <c r="CJ86" s="1783"/>
      <c r="CK86" s="1783"/>
      <c r="CL86" s="1783"/>
      <c r="CM86" s="1783"/>
      <c r="CN86" s="1783"/>
      <c r="CO86" s="1783"/>
      <c r="CP86" s="1783"/>
      <c r="CQ86" s="1783"/>
      <c r="CR86" s="1783"/>
      <c r="CS86" s="1783"/>
      <c r="CT86" s="1783"/>
    </row>
    <row r="87" spans="1:98" ht="14.25" customHeight="1">
      <c r="A87" s="2068"/>
      <c r="B87" s="4344"/>
      <c r="C87" s="4345"/>
      <c r="D87" s="2113"/>
      <c r="E87" s="2048"/>
      <c r="F87" s="1898"/>
      <c r="G87" s="1898"/>
      <c r="H87" s="2257"/>
      <c r="I87" s="3298"/>
      <c r="J87" s="3268"/>
      <c r="K87" s="3268"/>
      <c r="L87" s="3268"/>
      <c r="M87" s="2257"/>
      <c r="N87" s="1685"/>
      <c r="O87" s="1898"/>
      <c r="P87" s="1918"/>
      <c r="Q87" s="3269"/>
      <c r="R87" s="3270"/>
      <c r="S87" s="3270"/>
      <c r="T87" s="3271"/>
      <c r="U87" s="1885"/>
      <c r="V87" s="2234">
        <v>6</v>
      </c>
      <c r="W87" s="2446" t="s">
        <v>2158</v>
      </c>
      <c r="X87" s="3313">
        <v>45672</v>
      </c>
      <c r="Y87" s="3313">
        <v>45688</v>
      </c>
      <c r="Z87" s="2931" t="s">
        <v>2061</v>
      </c>
      <c r="AA87" s="3307">
        <v>0</v>
      </c>
      <c r="AB87" s="3272">
        <v>0</v>
      </c>
      <c r="AC87" s="3272"/>
      <c r="AD87" s="3273"/>
      <c r="AE87" s="1885"/>
      <c r="AF87" s="1917"/>
      <c r="AG87" s="1898"/>
      <c r="AH87" s="1898"/>
      <c r="AI87" s="1898"/>
      <c r="AJ87" s="1918"/>
      <c r="AK87" s="3275"/>
      <c r="AL87" s="3276"/>
      <c r="AM87" s="3276"/>
      <c r="AN87" s="3277"/>
      <c r="AO87" s="1783"/>
      <c r="AP87" s="1917"/>
      <c r="AQ87" s="1918"/>
      <c r="AR87" s="1859"/>
      <c r="AS87" s="1919" t="e">
        <f t="shared" si="0"/>
        <v>#DIV/0!</v>
      </c>
      <c r="AT87" s="1920" t="e">
        <f t="shared" si="1"/>
        <v>#DIV/0!</v>
      </c>
      <c r="AU87" s="1920" t="e">
        <f t="shared" si="2"/>
        <v>#DIV/0!</v>
      </c>
      <c r="AV87" s="1920" t="e">
        <f t="shared" si="3"/>
        <v>#DIV/0!</v>
      </c>
      <c r="AW87" s="1921">
        <f t="shared" si="4"/>
        <v>0</v>
      </c>
      <c r="AX87" s="1921">
        <f t="shared" si="5"/>
        <v>0</v>
      </c>
      <c r="AY87" s="1921">
        <f t="shared" si="6"/>
        <v>0</v>
      </c>
      <c r="AZ87" s="1921" t="e">
        <f t="shared" si="7"/>
        <v>#DIV/0!</v>
      </c>
      <c r="BA87" s="1922" t="e">
        <f t="shared" si="8"/>
        <v>#DIV/0!</v>
      </c>
      <c r="BB87" s="1922" t="e">
        <f t="shared" si="9"/>
        <v>#DIV/0!</v>
      </c>
      <c r="BC87" s="1922" t="e">
        <f t="shared" si="10"/>
        <v>#DIV/0!</v>
      </c>
      <c r="BD87" s="1922" t="e">
        <f t="shared" si="11"/>
        <v>#DIV/0!</v>
      </c>
      <c r="BE87" s="1923">
        <v>0.2</v>
      </c>
      <c r="BF87" s="1923">
        <v>0.8</v>
      </c>
      <c r="BG87" s="1922">
        <f t="shared" si="12"/>
        <v>0</v>
      </c>
      <c r="BH87" s="1922">
        <f t="shared" si="13"/>
        <v>0</v>
      </c>
      <c r="BI87" s="1922">
        <f t="shared" si="14"/>
        <v>0</v>
      </c>
      <c r="BJ87" s="1922" t="e">
        <f t="shared" si="40"/>
        <v>#DIV/0!</v>
      </c>
      <c r="BK87" s="1922" t="e">
        <f t="shared" si="40"/>
        <v>#DIV/0!</v>
      </c>
      <c r="BL87" s="1922" t="e">
        <f t="shared" si="16"/>
        <v>#DIV/0!</v>
      </c>
      <c r="BM87" s="1922" t="e">
        <f t="shared" si="17"/>
        <v>#DIV/0!</v>
      </c>
      <c r="BN87" s="1922" t="e">
        <f t="shared" si="18"/>
        <v>#DIV/0!</v>
      </c>
      <c r="BO87" s="1922" t="e">
        <f t="shared" si="41"/>
        <v>#DIV/0!</v>
      </c>
      <c r="BP87" s="1922" t="e">
        <f t="shared" si="41"/>
        <v>#DIV/0!</v>
      </c>
      <c r="BQ87" s="1922" t="e">
        <f t="shared" si="41"/>
        <v>#DIV/0!</v>
      </c>
      <c r="BR87" s="1922" t="e">
        <f t="shared" si="41"/>
        <v>#DIV/0!</v>
      </c>
      <c r="BS87" s="1924"/>
      <c r="BT87" s="1924"/>
      <c r="BU87" s="1924"/>
      <c r="BV87" s="1924"/>
      <c r="BW87" s="1924"/>
      <c r="BX87" s="1924"/>
      <c r="BY87" s="1924"/>
      <c r="BZ87" s="1924"/>
      <c r="CA87" s="1925"/>
      <c r="CB87" s="1783"/>
      <c r="CC87" s="3278"/>
      <c r="CD87" s="1999"/>
      <c r="CE87" s="1999"/>
      <c r="CF87" s="3305"/>
      <c r="CG87" s="3306"/>
      <c r="CH87" s="1783"/>
      <c r="CI87" s="1783"/>
      <c r="CJ87" s="1783"/>
      <c r="CK87" s="1783"/>
      <c r="CL87" s="1783"/>
      <c r="CM87" s="1783"/>
      <c r="CN87" s="1783"/>
      <c r="CO87" s="1783"/>
      <c r="CP87" s="1783"/>
      <c r="CQ87" s="1783"/>
      <c r="CR87" s="1783"/>
      <c r="CS87" s="1783"/>
      <c r="CT87" s="1783"/>
    </row>
    <row r="88" spans="1:98" ht="14.25" customHeight="1" thickBot="1">
      <c r="A88" s="2308"/>
      <c r="B88" s="4376"/>
      <c r="C88" s="4377"/>
      <c r="D88" s="2389"/>
      <c r="E88" s="2390"/>
      <c r="F88" s="2359"/>
      <c r="G88" s="2359"/>
      <c r="H88" s="3280"/>
      <c r="I88" s="3301"/>
      <c r="J88" s="3281"/>
      <c r="K88" s="3281"/>
      <c r="L88" s="3281"/>
      <c r="M88" s="3280"/>
      <c r="N88" s="2394"/>
      <c r="O88" s="2359"/>
      <c r="P88" s="2360"/>
      <c r="Q88" s="3282"/>
      <c r="R88" s="3283"/>
      <c r="S88" s="3283"/>
      <c r="T88" s="3284"/>
      <c r="U88" s="1885"/>
      <c r="V88" s="2533">
        <v>7</v>
      </c>
      <c r="W88" s="2534" t="s">
        <v>8</v>
      </c>
      <c r="X88" s="2447">
        <v>45689</v>
      </c>
      <c r="Y88" s="2447">
        <v>46022</v>
      </c>
      <c r="Z88" s="2273"/>
      <c r="AA88" s="3307">
        <v>0</v>
      </c>
      <c r="AB88" s="3272">
        <v>0</v>
      </c>
      <c r="AC88" s="3286"/>
      <c r="AD88" s="3287"/>
      <c r="AE88" s="1885"/>
      <c r="AF88" s="2366"/>
      <c r="AG88" s="2368"/>
      <c r="AH88" s="2368"/>
      <c r="AI88" s="2368"/>
      <c r="AJ88" s="2369"/>
      <c r="AK88" s="3288"/>
      <c r="AL88" s="3289"/>
      <c r="AM88" s="3289"/>
      <c r="AN88" s="3290"/>
      <c r="AO88" s="1783"/>
      <c r="AP88" s="2373"/>
      <c r="AQ88" s="2360"/>
      <c r="AR88" s="1859"/>
      <c r="AS88" s="1962" t="e">
        <f t="shared" si="0"/>
        <v>#DIV/0!</v>
      </c>
      <c r="AT88" s="2374" t="e">
        <f t="shared" si="1"/>
        <v>#DIV/0!</v>
      </c>
      <c r="AU88" s="2374" t="e">
        <f t="shared" si="2"/>
        <v>#DIV/0!</v>
      </c>
      <c r="AV88" s="2374" t="e">
        <f t="shared" si="3"/>
        <v>#DIV/0!</v>
      </c>
      <c r="AW88" s="2375">
        <f t="shared" si="4"/>
        <v>0</v>
      </c>
      <c r="AX88" s="2375">
        <f t="shared" si="5"/>
        <v>0</v>
      </c>
      <c r="AY88" s="2375">
        <f t="shared" si="6"/>
        <v>0</v>
      </c>
      <c r="AZ88" s="2375" t="e">
        <f t="shared" si="7"/>
        <v>#DIV/0!</v>
      </c>
      <c r="BA88" s="1966" t="e">
        <f t="shared" si="8"/>
        <v>#DIV/0!</v>
      </c>
      <c r="BB88" s="1966" t="e">
        <f t="shared" si="9"/>
        <v>#DIV/0!</v>
      </c>
      <c r="BC88" s="1966" t="e">
        <f t="shared" si="10"/>
        <v>#DIV/0!</v>
      </c>
      <c r="BD88" s="1966" t="e">
        <f t="shared" si="11"/>
        <v>#DIV/0!</v>
      </c>
      <c r="BE88" s="1965">
        <v>0.2</v>
      </c>
      <c r="BF88" s="1965">
        <v>0.8</v>
      </c>
      <c r="BG88" s="1966">
        <f t="shared" si="12"/>
        <v>0</v>
      </c>
      <c r="BH88" s="1966">
        <f t="shared" si="13"/>
        <v>0</v>
      </c>
      <c r="BI88" s="1966">
        <f t="shared" si="14"/>
        <v>0</v>
      </c>
      <c r="BJ88" s="1966" t="e">
        <f t="shared" si="40"/>
        <v>#DIV/0!</v>
      </c>
      <c r="BK88" s="1966" t="e">
        <f t="shared" si="40"/>
        <v>#DIV/0!</v>
      </c>
      <c r="BL88" s="1966" t="e">
        <f t="shared" si="16"/>
        <v>#DIV/0!</v>
      </c>
      <c r="BM88" s="1966" t="e">
        <f t="shared" si="17"/>
        <v>#DIV/0!</v>
      </c>
      <c r="BN88" s="1966" t="e">
        <f t="shared" si="18"/>
        <v>#DIV/0!</v>
      </c>
      <c r="BO88" s="1966" t="e">
        <f t="shared" si="41"/>
        <v>#DIV/0!</v>
      </c>
      <c r="BP88" s="1966" t="e">
        <f t="shared" si="41"/>
        <v>#DIV/0!</v>
      </c>
      <c r="BQ88" s="1966" t="e">
        <f t="shared" si="41"/>
        <v>#DIV/0!</v>
      </c>
      <c r="BR88" s="1966" t="e">
        <f t="shared" si="41"/>
        <v>#DIV/0!</v>
      </c>
      <c r="BS88" s="1816"/>
      <c r="BT88" s="1816"/>
      <c r="BU88" s="1816"/>
      <c r="BV88" s="1816"/>
      <c r="BW88" s="1816"/>
      <c r="BX88" s="1816"/>
      <c r="BY88" s="1816"/>
      <c r="BZ88" s="1816"/>
      <c r="CA88" s="1817"/>
      <c r="CB88" s="1783"/>
      <c r="CC88" s="3293"/>
      <c r="CD88" s="2576"/>
      <c r="CE88" s="2576"/>
      <c r="CF88" s="3308"/>
      <c r="CG88" s="3309"/>
      <c r="CH88" s="1783"/>
      <c r="CI88" s="1783"/>
      <c r="CJ88" s="1783"/>
      <c r="CK88" s="1783"/>
      <c r="CL88" s="1783"/>
      <c r="CM88" s="1783"/>
      <c r="CN88" s="1783"/>
      <c r="CO88" s="1783"/>
      <c r="CP88" s="1783"/>
      <c r="CQ88" s="1783"/>
      <c r="CR88" s="1783"/>
      <c r="CS88" s="1783"/>
      <c r="CT88" s="1783"/>
    </row>
    <row r="89" spans="1:98" ht="14.25" customHeight="1" thickBot="1">
      <c r="A89" s="1829">
        <v>10</v>
      </c>
      <c r="B89" s="4342" t="s">
        <v>2159</v>
      </c>
      <c r="C89" s="4343"/>
      <c r="D89" s="1871"/>
      <c r="E89" s="2399"/>
      <c r="F89" s="2271" t="s">
        <v>295</v>
      </c>
      <c r="G89" s="2274">
        <v>10</v>
      </c>
      <c r="H89" s="1847"/>
      <c r="I89" s="3250" t="s">
        <v>1274</v>
      </c>
      <c r="J89" s="3251" t="s">
        <v>1274</v>
      </c>
      <c r="K89" s="3251"/>
      <c r="L89" s="3251"/>
      <c r="M89" s="3252"/>
      <c r="N89" s="1839"/>
      <c r="O89" s="2378"/>
      <c r="P89" s="2539"/>
      <c r="Q89" s="3253">
        <v>0</v>
      </c>
      <c r="R89" s="3254">
        <v>0</v>
      </c>
      <c r="S89" s="3254"/>
      <c r="T89" s="3255"/>
      <c r="U89" s="1885"/>
      <c r="V89" s="2241">
        <v>1</v>
      </c>
      <c r="W89" s="1833" t="s">
        <v>2136</v>
      </c>
      <c r="X89" s="2551">
        <v>45672</v>
      </c>
      <c r="Y89" s="2551">
        <v>45688</v>
      </c>
      <c r="Z89" s="2931" t="s">
        <v>2061</v>
      </c>
      <c r="AA89" s="3256">
        <v>1</v>
      </c>
      <c r="AB89" s="3307">
        <v>0</v>
      </c>
      <c r="AC89" s="3257"/>
      <c r="AD89" s="3258"/>
      <c r="AE89" s="1885"/>
      <c r="AF89" s="1851"/>
      <c r="AG89" s="1887"/>
      <c r="AH89" s="1852"/>
      <c r="AI89" s="1887"/>
      <c r="AJ89" s="1853"/>
      <c r="AK89" s="3262"/>
      <c r="AL89" s="3263"/>
      <c r="AM89" s="3263"/>
      <c r="AN89" s="3264"/>
      <c r="AO89" s="2233"/>
      <c r="AP89" s="1857" t="s">
        <v>1184</v>
      </c>
      <c r="AQ89" s="1858" t="s">
        <v>2160</v>
      </c>
      <c r="AR89" s="1859"/>
      <c r="AS89" s="1860">
        <f t="shared" si="0"/>
        <v>1</v>
      </c>
      <c r="AT89" s="2344">
        <f t="shared" si="1"/>
        <v>1</v>
      </c>
      <c r="AU89" s="2344">
        <f t="shared" si="2"/>
        <v>0</v>
      </c>
      <c r="AV89" s="2344">
        <f t="shared" si="3"/>
        <v>0</v>
      </c>
      <c r="AW89" s="1997">
        <f t="shared" si="4"/>
        <v>1</v>
      </c>
      <c r="AX89" s="1997">
        <f t="shared" si="5"/>
        <v>0</v>
      </c>
      <c r="AY89" s="1997">
        <f t="shared" si="6"/>
        <v>0</v>
      </c>
      <c r="AZ89" s="1997" t="e">
        <f t="shared" si="7"/>
        <v>#DIV/0!</v>
      </c>
      <c r="BA89" s="1998" t="e">
        <f t="shared" si="8"/>
        <v>#DIV/0!</v>
      </c>
      <c r="BB89" s="1998" t="e">
        <f t="shared" si="9"/>
        <v>#DIV/0!</v>
      </c>
      <c r="BC89" s="1998" t="e">
        <f t="shared" si="10"/>
        <v>#DIV/0!</v>
      </c>
      <c r="BD89" s="1998" t="e">
        <f t="shared" si="11"/>
        <v>#DIV/0!</v>
      </c>
      <c r="BE89" s="2345">
        <v>0.2</v>
      </c>
      <c r="BF89" s="2345">
        <v>0.8</v>
      </c>
      <c r="BG89" s="1998">
        <f t="shared" si="12"/>
        <v>0.2</v>
      </c>
      <c r="BH89" s="1998">
        <f t="shared" si="13"/>
        <v>0</v>
      </c>
      <c r="BI89" s="1998">
        <f t="shared" si="14"/>
        <v>0</v>
      </c>
      <c r="BJ89" s="1998" t="e">
        <f t="shared" si="40"/>
        <v>#DIV/0!</v>
      </c>
      <c r="BK89" s="1998" t="e">
        <f t="shared" si="40"/>
        <v>#DIV/0!</v>
      </c>
      <c r="BL89" s="1998" t="e">
        <f t="shared" si="16"/>
        <v>#DIV/0!</v>
      </c>
      <c r="BM89" s="1998" t="e">
        <f t="shared" si="17"/>
        <v>#DIV/0!</v>
      </c>
      <c r="BN89" s="1998" t="e">
        <f t="shared" si="18"/>
        <v>#DIV/0!</v>
      </c>
      <c r="BO89" s="1998" t="e">
        <f t="shared" si="41"/>
        <v>#DIV/0!</v>
      </c>
      <c r="BP89" s="1863" t="e">
        <f t="shared" si="41"/>
        <v>#DIV/0!</v>
      </c>
      <c r="BQ89" s="1863" t="e">
        <f t="shared" si="41"/>
        <v>#DIV/0!</v>
      </c>
      <c r="BR89" s="1863" t="e">
        <f t="shared" si="41"/>
        <v>#DIV/0!</v>
      </c>
      <c r="BS89" s="1999" t="e">
        <f>AVERAGEIF(BO89:BO95,"&lt;&gt;#¡DIV/0!")</f>
        <v>#DIV/0!</v>
      </c>
      <c r="BT89" s="1999" t="e">
        <f>AVERAGEIF(BP89:BP95,"&lt;&gt;#¡DIV/0!")</f>
        <v>#DIV/0!</v>
      </c>
      <c r="BU89" s="1999" t="e">
        <f>AVERAGEIF(BQ89:BQ95,"&lt;&gt;#¡DIV/0!")</f>
        <v>#DIV/0!</v>
      </c>
      <c r="BV89" s="1999" t="e">
        <f>AVERAGEIF(BR89:BR95,"&lt;&gt;#¡DIV/0!")</f>
        <v>#DIV/0!</v>
      </c>
      <c r="BW89" s="2570" t="e">
        <f>+C89*BS89</f>
        <v>#DIV/0!</v>
      </c>
      <c r="BX89" s="2570" t="e">
        <f>+C89*BT89</f>
        <v>#DIV/0!</v>
      </c>
      <c r="BY89" s="2570" t="e">
        <f>+C89*BU89</f>
        <v>#DIV/0!</v>
      </c>
      <c r="BZ89" s="2570" t="e">
        <f>+C89*BV89</f>
        <v>#DIV/0!</v>
      </c>
      <c r="CA89" s="3279" t="e">
        <f>SUM(BW89:BZ95)</f>
        <v>#DIV/0!</v>
      </c>
      <c r="CB89" s="1783"/>
      <c r="CC89" s="3266" t="e">
        <f t="shared" ref="CC89:CF89" si="42">+Q89/$N$89</f>
        <v>#DIV/0!</v>
      </c>
      <c r="CD89" s="3116" t="e">
        <f t="shared" si="42"/>
        <v>#DIV/0!</v>
      </c>
      <c r="CE89" s="3116" t="e">
        <f t="shared" si="42"/>
        <v>#DIV/0!</v>
      </c>
      <c r="CF89" s="3303" t="e">
        <f t="shared" si="42"/>
        <v>#DIV/0!</v>
      </c>
      <c r="CG89" s="3304" t="e">
        <f>AVERAGE(CC89:CF95)</f>
        <v>#DIV/0!</v>
      </c>
      <c r="CH89" s="1783"/>
      <c r="CI89" s="1783"/>
      <c r="CJ89" s="1783"/>
      <c r="CK89" s="1783"/>
      <c r="CL89" s="1783"/>
      <c r="CM89" s="1783"/>
      <c r="CN89" s="1783"/>
      <c r="CO89" s="1783"/>
      <c r="CP89" s="1783"/>
      <c r="CQ89" s="1783"/>
      <c r="CR89" s="1783"/>
      <c r="CS89" s="1783"/>
      <c r="CT89" s="1783"/>
    </row>
    <row r="90" spans="1:98" ht="14.25" customHeight="1" thickBot="1">
      <c r="A90" s="2068"/>
      <c r="B90" s="4344"/>
      <c r="C90" s="4345"/>
      <c r="D90" s="2113"/>
      <c r="E90" s="2048"/>
      <c r="F90" s="1891"/>
      <c r="G90" s="1892"/>
      <c r="H90" s="2257"/>
      <c r="I90" s="3298"/>
      <c r="J90" s="3268"/>
      <c r="K90" s="3268"/>
      <c r="L90" s="3268"/>
      <c r="M90" s="2257"/>
      <c r="N90" s="1685"/>
      <c r="O90" s="1898"/>
      <c r="P90" s="1918"/>
      <c r="Q90" s="3269"/>
      <c r="R90" s="3270"/>
      <c r="S90" s="3270"/>
      <c r="T90" s="3271"/>
      <c r="U90" s="1802"/>
      <c r="V90" s="2234">
        <v>2</v>
      </c>
      <c r="W90" s="1891" t="s">
        <v>2161</v>
      </c>
      <c r="X90" s="2551">
        <v>45672</v>
      </c>
      <c r="Y90" s="2551">
        <v>45688</v>
      </c>
      <c r="Z90" s="2931" t="s">
        <v>2061</v>
      </c>
      <c r="AA90" s="3256">
        <v>1</v>
      </c>
      <c r="AB90" s="3307">
        <v>0</v>
      </c>
      <c r="AC90" s="3272"/>
      <c r="AD90" s="3273"/>
      <c r="AE90" s="1885"/>
      <c r="AF90" s="1932"/>
      <c r="AG90" s="1934"/>
      <c r="AH90" s="1934"/>
      <c r="AI90" s="1934"/>
      <c r="AJ90" s="1935"/>
      <c r="AK90" s="3275"/>
      <c r="AL90" s="3276"/>
      <c r="AM90" s="3276"/>
      <c r="AN90" s="3277"/>
      <c r="AO90" s="1783"/>
      <c r="AP90" s="1917"/>
      <c r="AQ90" s="1918"/>
      <c r="AR90" s="1859"/>
      <c r="AS90" s="1919" t="e">
        <f t="shared" si="0"/>
        <v>#DIV/0!</v>
      </c>
      <c r="AT90" s="1920" t="e">
        <f t="shared" si="1"/>
        <v>#DIV/0!</v>
      </c>
      <c r="AU90" s="1920" t="e">
        <f t="shared" si="2"/>
        <v>#DIV/0!</v>
      </c>
      <c r="AV90" s="1920" t="e">
        <f t="shared" si="3"/>
        <v>#DIV/0!</v>
      </c>
      <c r="AW90" s="1921">
        <f t="shared" si="4"/>
        <v>1</v>
      </c>
      <c r="AX90" s="1921">
        <f t="shared" si="5"/>
        <v>0</v>
      </c>
      <c r="AY90" s="1921">
        <f t="shared" si="6"/>
        <v>0</v>
      </c>
      <c r="AZ90" s="1921" t="e">
        <f t="shared" si="7"/>
        <v>#DIV/0!</v>
      </c>
      <c r="BA90" s="1922" t="e">
        <f t="shared" si="8"/>
        <v>#DIV/0!</v>
      </c>
      <c r="BB90" s="1922" t="e">
        <f t="shared" si="9"/>
        <v>#DIV/0!</v>
      </c>
      <c r="BC90" s="1922" t="e">
        <f t="shared" si="10"/>
        <v>#DIV/0!</v>
      </c>
      <c r="BD90" s="1922" t="e">
        <f t="shared" si="11"/>
        <v>#DIV/0!</v>
      </c>
      <c r="BE90" s="1923">
        <v>0.2</v>
      </c>
      <c r="BF90" s="1923">
        <v>0.8</v>
      </c>
      <c r="BG90" s="1922">
        <f t="shared" si="12"/>
        <v>0.2</v>
      </c>
      <c r="BH90" s="1922">
        <f t="shared" si="13"/>
        <v>0</v>
      </c>
      <c r="BI90" s="1922">
        <f t="shared" si="14"/>
        <v>0</v>
      </c>
      <c r="BJ90" s="1922" t="e">
        <f t="shared" si="40"/>
        <v>#DIV/0!</v>
      </c>
      <c r="BK90" s="1922" t="e">
        <f t="shared" si="40"/>
        <v>#DIV/0!</v>
      </c>
      <c r="BL90" s="1922" t="e">
        <f t="shared" si="16"/>
        <v>#DIV/0!</v>
      </c>
      <c r="BM90" s="1922" t="e">
        <f t="shared" si="17"/>
        <v>#DIV/0!</v>
      </c>
      <c r="BN90" s="1922" t="e">
        <f t="shared" si="18"/>
        <v>#DIV/0!</v>
      </c>
      <c r="BO90" s="1922" t="e">
        <f t="shared" si="41"/>
        <v>#DIV/0!</v>
      </c>
      <c r="BP90" s="1922" t="e">
        <f t="shared" si="41"/>
        <v>#DIV/0!</v>
      </c>
      <c r="BQ90" s="1922" t="e">
        <f t="shared" si="41"/>
        <v>#DIV/0!</v>
      </c>
      <c r="BR90" s="1922" t="e">
        <f t="shared" si="41"/>
        <v>#DIV/0!</v>
      </c>
      <c r="BS90" s="1924"/>
      <c r="BT90" s="1924"/>
      <c r="BU90" s="1924"/>
      <c r="BV90" s="1924"/>
      <c r="BW90" s="1924"/>
      <c r="BX90" s="1924"/>
      <c r="BY90" s="1924"/>
      <c r="BZ90" s="1924"/>
      <c r="CA90" s="1925"/>
      <c r="CB90" s="1783"/>
      <c r="CC90" s="3278"/>
      <c r="CD90" s="1999"/>
      <c r="CE90" s="1999"/>
      <c r="CF90" s="3305"/>
      <c r="CG90" s="3306"/>
      <c r="CH90" s="1783"/>
      <c r="CI90" s="1783"/>
      <c r="CJ90" s="1783"/>
      <c r="CK90" s="1783"/>
      <c r="CL90" s="1783"/>
      <c r="CM90" s="1783"/>
      <c r="CN90" s="1783"/>
      <c r="CO90" s="1783"/>
      <c r="CP90" s="1783"/>
      <c r="CQ90" s="1783"/>
      <c r="CR90" s="1783"/>
      <c r="CS90" s="1783"/>
      <c r="CT90" s="1783"/>
    </row>
    <row r="91" spans="1:98" ht="14.25" customHeight="1" thickBot="1">
      <c r="A91" s="2068"/>
      <c r="B91" s="4344"/>
      <c r="C91" s="4345"/>
      <c r="D91" s="2113"/>
      <c r="E91" s="2048"/>
      <c r="F91" s="1891"/>
      <c r="G91" s="1892"/>
      <c r="H91" s="2257"/>
      <c r="I91" s="3298"/>
      <c r="J91" s="3268"/>
      <c r="K91" s="3268"/>
      <c r="L91" s="3268"/>
      <c r="M91" s="2257"/>
      <c r="N91" s="1685"/>
      <c r="O91" s="1898"/>
      <c r="P91" s="1918"/>
      <c r="Q91" s="3269"/>
      <c r="R91" s="3270"/>
      <c r="S91" s="3270"/>
      <c r="T91" s="3271"/>
      <c r="U91" s="1802"/>
      <c r="V91" s="2234">
        <v>3</v>
      </c>
      <c r="W91" s="1891" t="s">
        <v>2162</v>
      </c>
      <c r="X91" s="2551">
        <v>45672</v>
      </c>
      <c r="Y91" s="2551">
        <v>45688</v>
      </c>
      <c r="Z91" s="2931" t="s">
        <v>2061</v>
      </c>
      <c r="AA91" s="3307">
        <v>0</v>
      </c>
      <c r="AB91" s="3307">
        <v>0</v>
      </c>
      <c r="AC91" s="3272"/>
      <c r="AD91" s="3273"/>
      <c r="AE91" s="1885"/>
      <c r="AF91" s="1932"/>
      <c r="AG91" s="1934"/>
      <c r="AH91" s="1934"/>
      <c r="AI91" s="1934"/>
      <c r="AJ91" s="1935"/>
      <c r="AK91" s="3275"/>
      <c r="AL91" s="3276"/>
      <c r="AM91" s="3276"/>
      <c r="AN91" s="3277"/>
      <c r="AO91" s="1783"/>
      <c r="AP91" s="1917"/>
      <c r="AQ91" s="1918"/>
      <c r="AR91" s="1859"/>
      <c r="AS91" s="1919" t="e">
        <f t="shared" si="0"/>
        <v>#DIV/0!</v>
      </c>
      <c r="AT91" s="1920" t="e">
        <f t="shared" si="1"/>
        <v>#DIV/0!</v>
      </c>
      <c r="AU91" s="1920" t="e">
        <f t="shared" si="2"/>
        <v>#DIV/0!</v>
      </c>
      <c r="AV91" s="1920" t="e">
        <f t="shared" si="3"/>
        <v>#DIV/0!</v>
      </c>
      <c r="AW91" s="1921">
        <f t="shared" si="4"/>
        <v>0</v>
      </c>
      <c r="AX91" s="1921">
        <f t="shared" si="5"/>
        <v>0</v>
      </c>
      <c r="AY91" s="1921">
        <f t="shared" si="6"/>
        <v>0</v>
      </c>
      <c r="AZ91" s="1921" t="e">
        <f t="shared" si="7"/>
        <v>#DIV/0!</v>
      </c>
      <c r="BA91" s="1922" t="e">
        <f t="shared" si="8"/>
        <v>#DIV/0!</v>
      </c>
      <c r="BB91" s="1922" t="e">
        <f t="shared" si="9"/>
        <v>#DIV/0!</v>
      </c>
      <c r="BC91" s="1922" t="e">
        <f t="shared" si="10"/>
        <v>#DIV/0!</v>
      </c>
      <c r="BD91" s="1922" t="e">
        <f t="shared" si="11"/>
        <v>#DIV/0!</v>
      </c>
      <c r="BE91" s="1923">
        <v>0.2</v>
      </c>
      <c r="BF91" s="1923">
        <v>0.8</v>
      </c>
      <c r="BG91" s="1922">
        <f t="shared" si="12"/>
        <v>0</v>
      </c>
      <c r="BH91" s="1922">
        <f t="shared" si="13"/>
        <v>0</v>
      </c>
      <c r="BI91" s="1922">
        <f t="shared" si="14"/>
        <v>0</v>
      </c>
      <c r="BJ91" s="1922" t="e">
        <f t="shared" si="40"/>
        <v>#DIV/0!</v>
      </c>
      <c r="BK91" s="1922" t="e">
        <f t="shared" si="40"/>
        <v>#DIV/0!</v>
      </c>
      <c r="BL91" s="1922" t="e">
        <f t="shared" si="16"/>
        <v>#DIV/0!</v>
      </c>
      <c r="BM91" s="1922" t="e">
        <f t="shared" si="17"/>
        <v>#DIV/0!</v>
      </c>
      <c r="BN91" s="1922" t="e">
        <f t="shared" si="18"/>
        <v>#DIV/0!</v>
      </c>
      <c r="BO91" s="1922" t="e">
        <f t="shared" si="41"/>
        <v>#DIV/0!</v>
      </c>
      <c r="BP91" s="1922" t="e">
        <f t="shared" si="41"/>
        <v>#DIV/0!</v>
      </c>
      <c r="BQ91" s="1922" t="e">
        <f t="shared" si="41"/>
        <v>#DIV/0!</v>
      </c>
      <c r="BR91" s="1922" t="e">
        <f t="shared" si="41"/>
        <v>#DIV/0!</v>
      </c>
      <c r="BS91" s="1924"/>
      <c r="BT91" s="1924"/>
      <c r="BU91" s="1924"/>
      <c r="BV91" s="1924"/>
      <c r="BW91" s="1924"/>
      <c r="BX91" s="1924"/>
      <c r="BY91" s="1924"/>
      <c r="BZ91" s="1924"/>
      <c r="CA91" s="1925"/>
      <c r="CB91" s="1783"/>
      <c r="CC91" s="3278"/>
      <c r="CD91" s="1999"/>
      <c r="CE91" s="1999"/>
      <c r="CF91" s="3305"/>
      <c r="CG91" s="3306"/>
      <c r="CH91" s="1783"/>
      <c r="CI91" s="1783"/>
      <c r="CJ91" s="1783"/>
      <c r="CK91" s="1783"/>
      <c r="CL91" s="1783"/>
      <c r="CM91" s="1783"/>
      <c r="CN91" s="1783"/>
      <c r="CO91" s="1783"/>
      <c r="CP91" s="1783"/>
      <c r="CQ91" s="1783"/>
      <c r="CR91" s="1783"/>
      <c r="CS91" s="1783"/>
      <c r="CT91" s="1783"/>
    </row>
    <row r="92" spans="1:98" ht="14.25" customHeight="1" thickBot="1">
      <c r="A92" s="2068"/>
      <c r="B92" s="4344"/>
      <c r="C92" s="4345"/>
      <c r="D92" s="2113"/>
      <c r="E92" s="2048"/>
      <c r="F92" s="1891"/>
      <c r="G92" s="1892"/>
      <c r="H92" s="2257"/>
      <c r="I92" s="3298"/>
      <c r="J92" s="3268"/>
      <c r="K92" s="3268"/>
      <c r="L92" s="3268"/>
      <c r="M92" s="2257"/>
      <c r="N92" s="1685"/>
      <c r="O92" s="1898"/>
      <c r="P92" s="1918"/>
      <c r="Q92" s="3269"/>
      <c r="R92" s="3270"/>
      <c r="S92" s="3270"/>
      <c r="T92" s="3271"/>
      <c r="U92" s="1802"/>
      <c r="V92" s="2234">
        <v>4</v>
      </c>
      <c r="W92" s="1891" t="s">
        <v>2163</v>
      </c>
      <c r="X92" s="2551">
        <v>45672</v>
      </c>
      <c r="Y92" s="2551">
        <v>45688</v>
      </c>
      <c r="Z92" s="2931" t="s">
        <v>2061</v>
      </c>
      <c r="AA92" s="3307">
        <v>0</v>
      </c>
      <c r="AB92" s="3307">
        <v>0</v>
      </c>
      <c r="AC92" s="3272"/>
      <c r="AD92" s="3273"/>
      <c r="AE92" s="1885"/>
      <c r="AF92" s="1932"/>
      <c r="AG92" s="1934"/>
      <c r="AH92" s="1934"/>
      <c r="AI92" s="1934"/>
      <c r="AJ92" s="1935"/>
      <c r="AK92" s="3275"/>
      <c r="AL92" s="3276"/>
      <c r="AM92" s="3276"/>
      <c r="AN92" s="3277"/>
      <c r="AO92" s="1783"/>
      <c r="AP92" s="1917"/>
      <c r="AQ92" s="1918"/>
      <c r="AR92" s="1859"/>
      <c r="AS92" s="1919" t="e">
        <f t="shared" si="0"/>
        <v>#DIV/0!</v>
      </c>
      <c r="AT92" s="1920" t="e">
        <f t="shared" si="1"/>
        <v>#DIV/0!</v>
      </c>
      <c r="AU92" s="1920" t="e">
        <f t="shared" si="2"/>
        <v>#DIV/0!</v>
      </c>
      <c r="AV92" s="1920" t="e">
        <f t="shared" si="3"/>
        <v>#DIV/0!</v>
      </c>
      <c r="AW92" s="1921">
        <f t="shared" si="4"/>
        <v>0</v>
      </c>
      <c r="AX92" s="1921">
        <f t="shared" si="5"/>
        <v>0</v>
      </c>
      <c r="AY92" s="1921">
        <f t="shared" si="6"/>
        <v>0</v>
      </c>
      <c r="AZ92" s="1921" t="e">
        <f t="shared" si="7"/>
        <v>#DIV/0!</v>
      </c>
      <c r="BA92" s="1922" t="e">
        <f t="shared" si="8"/>
        <v>#DIV/0!</v>
      </c>
      <c r="BB92" s="1922" t="e">
        <f t="shared" si="9"/>
        <v>#DIV/0!</v>
      </c>
      <c r="BC92" s="1922" t="e">
        <f t="shared" si="10"/>
        <v>#DIV/0!</v>
      </c>
      <c r="BD92" s="1922" t="e">
        <f t="shared" si="11"/>
        <v>#DIV/0!</v>
      </c>
      <c r="BE92" s="1923">
        <v>0.2</v>
      </c>
      <c r="BF92" s="1923">
        <v>0.8</v>
      </c>
      <c r="BG92" s="1922">
        <f t="shared" si="12"/>
        <v>0</v>
      </c>
      <c r="BH92" s="1922">
        <f t="shared" si="13"/>
        <v>0</v>
      </c>
      <c r="BI92" s="1922">
        <f t="shared" si="14"/>
        <v>0</v>
      </c>
      <c r="BJ92" s="1922" t="e">
        <f t="shared" si="40"/>
        <v>#DIV/0!</v>
      </c>
      <c r="BK92" s="1922" t="e">
        <f t="shared" si="40"/>
        <v>#DIV/0!</v>
      </c>
      <c r="BL92" s="1922" t="e">
        <f t="shared" si="16"/>
        <v>#DIV/0!</v>
      </c>
      <c r="BM92" s="1922" t="e">
        <f t="shared" si="17"/>
        <v>#DIV/0!</v>
      </c>
      <c r="BN92" s="1922" t="e">
        <f t="shared" si="18"/>
        <v>#DIV/0!</v>
      </c>
      <c r="BO92" s="1922" t="e">
        <f t="shared" si="41"/>
        <v>#DIV/0!</v>
      </c>
      <c r="BP92" s="1922" t="e">
        <f t="shared" si="41"/>
        <v>#DIV/0!</v>
      </c>
      <c r="BQ92" s="1922" t="e">
        <f t="shared" si="41"/>
        <v>#DIV/0!</v>
      </c>
      <c r="BR92" s="1922" t="e">
        <f t="shared" si="41"/>
        <v>#DIV/0!</v>
      </c>
      <c r="BS92" s="1924"/>
      <c r="BT92" s="1924"/>
      <c r="BU92" s="1924"/>
      <c r="BV92" s="1924"/>
      <c r="BW92" s="1924"/>
      <c r="BX92" s="1924"/>
      <c r="BY92" s="1924"/>
      <c r="BZ92" s="1924"/>
      <c r="CA92" s="1925"/>
      <c r="CB92" s="1783"/>
      <c r="CC92" s="3278"/>
      <c r="CD92" s="1999"/>
      <c r="CE92" s="1999"/>
      <c r="CF92" s="3305"/>
      <c r="CG92" s="3306"/>
      <c r="CH92" s="1783"/>
      <c r="CI92" s="1783"/>
      <c r="CJ92" s="1783"/>
      <c r="CK92" s="1783"/>
      <c r="CL92" s="1783"/>
      <c r="CM92" s="1783"/>
      <c r="CN92" s="1783"/>
      <c r="CO92" s="1783"/>
      <c r="CP92" s="1783"/>
      <c r="CQ92" s="1783"/>
      <c r="CR92" s="1783"/>
      <c r="CS92" s="1783"/>
      <c r="CT92" s="1783"/>
    </row>
    <row r="93" spans="1:98" ht="14.25" customHeight="1" thickBot="1">
      <c r="A93" s="2068"/>
      <c r="B93" s="4344"/>
      <c r="C93" s="4345"/>
      <c r="D93" s="2113"/>
      <c r="E93" s="2048"/>
      <c r="F93" s="1891"/>
      <c r="G93" s="1892"/>
      <c r="H93" s="2257"/>
      <c r="I93" s="3298"/>
      <c r="J93" s="3268"/>
      <c r="K93" s="3268"/>
      <c r="L93" s="3268"/>
      <c r="M93" s="2257"/>
      <c r="N93" s="1685"/>
      <c r="O93" s="1898"/>
      <c r="P93" s="1918"/>
      <c r="Q93" s="3269"/>
      <c r="R93" s="3270"/>
      <c r="S93" s="3270"/>
      <c r="T93" s="3271"/>
      <c r="U93" s="1802"/>
      <c r="V93" s="2234">
        <v>5</v>
      </c>
      <c r="W93" s="1891" t="s">
        <v>2164</v>
      </c>
      <c r="X93" s="2551">
        <v>45672</v>
      </c>
      <c r="Y93" s="2551">
        <v>45688</v>
      </c>
      <c r="Z93" s="2931" t="s">
        <v>2061</v>
      </c>
      <c r="AA93" s="3307">
        <v>0</v>
      </c>
      <c r="AB93" s="3307">
        <v>0</v>
      </c>
      <c r="AC93" s="3272"/>
      <c r="AD93" s="3273"/>
      <c r="AE93" s="1885"/>
      <c r="AF93" s="1932"/>
      <c r="AG93" s="1934"/>
      <c r="AH93" s="1934"/>
      <c r="AI93" s="1934"/>
      <c r="AJ93" s="1935"/>
      <c r="AK93" s="3275"/>
      <c r="AL93" s="3276"/>
      <c r="AM93" s="3276"/>
      <c r="AN93" s="3277"/>
      <c r="AO93" s="1783"/>
      <c r="AP93" s="1917"/>
      <c r="AQ93" s="1918"/>
      <c r="AR93" s="1859"/>
      <c r="AS93" s="1919" t="e">
        <f t="shared" si="0"/>
        <v>#DIV/0!</v>
      </c>
      <c r="AT93" s="1920" t="e">
        <f t="shared" si="1"/>
        <v>#DIV/0!</v>
      </c>
      <c r="AU93" s="1920" t="e">
        <f t="shared" si="2"/>
        <v>#DIV/0!</v>
      </c>
      <c r="AV93" s="1920" t="e">
        <f t="shared" si="3"/>
        <v>#DIV/0!</v>
      </c>
      <c r="AW93" s="1921">
        <f t="shared" si="4"/>
        <v>0</v>
      </c>
      <c r="AX93" s="1921">
        <f t="shared" si="5"/>
        <v>0</v>
      </c>
      <c r="AY93" s="1921">
        <f t="shared" si="6"/>
        <v>0</v>
      </c>
      <c r="AZ93" s="1921" t="e">
        <f t="shared" si="7"/>
        <v>#DIV/0!</v>
      </c>
      <c r="BA93" s="1922" t="e">
        <f t="shared" si="8"/>
        <v>#DIV/0!</v>
      </c>
      <c r="BB93" s="1922" t="e">
        <f t="shared" si="9"/>
        <v>#DIV/0!</v>
      </c>
      <c r="BC93" s="1922" t="e">
        <f t="shared" si="10"/>
        <v>#DIV/0!</v>
      </c>
      <c r="BD93" s="1922" t="e">
        <f t="shared" si="11"/>
        <v>#DIV/0!</v>
      </c>
      <c r="BE93" s="1923">
        <v>0.2</v>
      </c>
      <c r="BF93" s="1923">
        <v>0.8</v>
      </c>
      <c r="BG93" s="1922">
        <f t="shared" si="12"/>
        <v>0</v>
      </c>
      <c r="BH93" s="1922">
        <f t="shared" si="13"/>
        <v>0</v>
      </c>
      <c r="BI93" s="1922">
        <f t="shared" si="14"/>
        <v>0</v>
      </c>
      <c r="BJ93" s="1922" t="e">
        <f t="shared" si="40"/>
        <v>#DIV/0!</v>
      </c>
      <c r="BK93" s="1922" t="e">
        <f t="shared" si="40"/>
        <v>#DIV/0!</v>
      </c>
      <c r="BL93" s="1922" t="e">
        <f t="shared" si="16"/>
        <v>#DIV/0!</v>
      </c>
      <c r="BM93" s="1922" t="e">
        <f t="shared" si="17"/>
        <v>#DIV/0!</v>
      </c>
      <c r="BN93" s="1922" t="e">
        <f t="shared" si="18"/>
        <v>#DIV/0!</v>
      </c>
      <c r="BO93" s="1922" t="e">
        <f t="shared" si="41"/>
        <v>#DIV/0!</v>
      </c>
      <c r="BP93" s="1922" t="e">
        <f t="shared" si="41"/>
        <v>#DIV/0!</v>
      </c>
      <c r="BQ93" s="1922" t="e">
        <f t="shared" si="41"/>
        <v>#DIV/0!</v>
      </c>
      <c r="BR93" s="1922" t="e">
        <f t="shared" si="41"/>
        <v>#DIV/0!</v>
      </c>
      <c r="BS93" s="1924"/>
      <c r="BT93" s="1924"/>
      <c r="BU93" s="1924"/>
      <c r="BV93" s="1924"/>
      <c r="BW93" s="1924"/>
      <c r="BX93" s="1924"/>
      <c r="BY93" s="1924"/>
      <c r="BZ93" s="1924"/>
      <c r="CA93" s="1925"/>
      <c r="CB93" s="1783"/>
      <c r="CC93" s="3278"/>
      <c r="CD93" s="1999"/>
      <c r="CE93" s="1999"/>
      <c r="CF93" s="3305"/>
      <c r="CG93" s="3306"/>
      <c r="CH93" s="1783"/>
      <c r="CI93" s="1783"/>
      <c r="CJ93" s="1783"/>
      <c r="CK93" s="1783"/>
      <c r="CL93" s="1783"/>
      <c r="CM93" s="1783"/>
      <c r="CN93" s="1783"/>
      <c r="CO93" s="1783"/>
      <c r="CP93" s="1783"/>
      <c r="CQ93" s="1783"/>
      <c r="CR93" s="1783"/>
      <c r="CS93" s="1783"/>
      <c r="CT93" s="1783"/>
    </row>
    <row r="94" spans="1:98" ht="14.25" customHeight="1">
      <c r="A94" s="2068"/>
      <c r="B94" s="4344"/>
      <c r="C94" s="4345"/>
      <c r="D94" s="2113"/>
      <c r="E94" s="2048"/>
      <c r="F94" s="1891"/>
      <c r="G94" s="1892"/>
      <c r="H94" s="2257"/>
      <c r="I94" s="3298"/>
      <c r="J94" s="3268"/>
      <c r="K94" s="3268"/>
      <c r="L94" s="3268"/>
      <c r="M94" s="2257"/>
      <c r="N94" s="1685"/>
      <c r="O94" s="1898"/>
      <c r="P94" s="1918"/>
      <c r="Q94" s="3269"/>
      <c r="R94" s="3270"/>
      <c r="S94" s="3270"/>
      <c r="T94" s="3271"/>
      <c r="U94" s="1802"/>
      <c r="V94" s="2234">
        <v>6</v>
      </c>
      <c r="W94" s="2502" t="s">
        <v>2165</v>
      </c>
      <c r="X94" s="2551">
        <v>45672</v>
      </c>
      <c r="Y94" s="2551">
        <v>45688</v>
      </c>
      <c r="Z94" s="2931" t="s">
        <v>2061</v>
      </c>
      <c r="AA94" s="3307">
        <v>0</v>
      </c>
      <c r="AB94" s="3307">
        <v>0</v>
      </c>
      <c r="AC94" s="3272"/>
      <c r="AD94" s="3273"/>
      <c r="AE94" s="1885"/>
      <c r="AF94" s="1932"/>
      <c r="AG94" s="1934"/>
      <c r="AH94" s="1934"/>
      <c r="AI94" s="1934"/>
      <c r="AJ94" s="1935"/>
      <c r="AK94" s="3275"/>
      <c r="AL94" s="3276"/>
      <c r="AM94" s="3276"/>
      <c r="AN94" s="3277"/>
      <c r="AO94" s="1783"/>
      <c r="AP94" s="1917"/>
      <c r="AQ94" s="1918"/>
      <c r="AR94" s="1859"/>
      <c r="AS94" s="1919" t="e">
        <f t="shared" si="0"/>
        <v>#DIV/0!</v>
      </c>
      <c r="AT94" s="1920" t="e">
        <f t="shared" si="1"/>
        <v>#DIV/0!</v>
      </c>
      <c r="AU94" s="1920" t="e">
        <f t="shared" si="2"/>
        <v>#DIV/0!</v>
      </c>
      <c r="AV94" s="1920" t="e">
        <f t="shared" si="3"/>
        <v>#DIV/0!</v>
      </c>
      <c r="AW94" s="1921">
        <f t="shared" si="4"/>
        <v>0</v>
      </c>
      <c r="AX94" s="1921">
        <f t="shared" si="5"/>
        <v>0</v>
      </c>
      <c r="AY94" s="1921">
        <f t="shared" si="6"/>
        <v>0</v>
      </c>
      <c r="AZ94" s="1921" t="e">
        <f t="shared" si="7"/>
        <v>#DIV/0!</v>
      </c>
      <c r="BA94" s="1922" t="e">
        <f t="shared" si="8"/>
        <v>#DIV/0!</v>
      </c>
      <c r="BB94" s="1922" t="e">
        <f t="shared" si="9"/>
        <v>#DIV/0!</v>
      </c>
      <c r="BC94" s="1922" t="e">
        <f t="shared" si="10"/>
        <v>#DIV/0!</v>
      </c>
      <c r="BD94" s="1922" t="e">
        <f t="shared" si="11"/>
        <v>#DIV/0!</v>
      </c>
      <c r="BE94" s="1923">
        <v>0.2</v>
      </c>
      <c r="BF94" s="1923">
        <v>0.8</v>
      </c>
      <c r="BG94" s="1922">
        <f t="shared" si="12"/>
        <v>0</v>
      </c>
      <c r="BH94" s="1922">
        <f t="shared" si="13"/>
        <v>0</v>
      </c>
      <c r="BI94" s="1922">
        <f t="shared" si="14"/>
        <v>0</v>
      </c>
      <c r="BJ94" s="1922" t="e">
        <f t="shared" si="40"/>
        <v>#DIV/0!</v>
      </c>
      <c r="BK94" s="1922" t="e">
        <f t="shared" si="40"/>
        <v>#DIV/0!</v>
      </c>
      <c r="BL94" s="1922" t="e">
        <f t="shared" si="16"/>
        <v>#DIV/0!</v>
      </c>
      <c r="BM94" s="1922" t="e">
        <f t="shared" si="17"/>
        <v>#DIV/0!</v>
      </c>
      <c r="BN94" s="1922" t="e">
        <f t="shared" si="18"/>
        <v>#DIV/0!</v>
      </c>
      <c r="BO94" s="1922" t="e">
        <f t="shared" si="41"/>
        <v>#DIV/0!</v>
      </c>
      <c r="BP94" s="1922" t="e">
        <f t="shared" si="41"/>
        <v>#DIV/0!</v>
      </c>
      <c r="BQ94" s="1922" t="e">
        <f t="shared" si="41"/>
        <v>#DIV/0!</v>
      </c>
      <c r="BR94" s="1922" t="e">
        <f t="shared" si="41"/>
        <v>#DIV/0!</v>
      </c>
      <c r="BS94" s="1924"/>
      <c r="BT94" s="1924"/>
      <c r="BU94" s="1924"/>
      <c r="BV94" s="1924"/>
      <c r="BW94" s="1924"/>
      <c r="BX94" s="1924"/>
      <c r="BY94" s="1924"/>
      <c r="BZ94" s="1924"/>
      <c r="CA94" s="1925"/>
      <c r="CB94" s="1783"/>
      <c r="CC94" s="3278"/>
      <c r="CD94" s="1999"/>
      <c r="CE94" s="1999"/>
      <c r="CF94" s="3305"/>
      <c r="CG94" s="3306"/>
      <c r="CH94" s="1783"/>
      <c r="CI94" s="1783"/>
      <c r="CJ94" s="1783"/>
      <c r="CK94" s="1783"/>
      <c r="CL94" s="1783"/>
      <c r="CM94" s="1783"/>
      <c r="CN94" s="1783"/>
      <c r="CO94" s="1783"/>
      <c r="CP94" s="1783"/>
      <c r="CQ94" s="1783"/>
      <c r="CR94" s="1783"/>
      <c r="CS94" s="1783"/>
      <c r="CT94" s="1783"/>
    </row>
    <row r="95" spans="1:98" ht="14.25" customHeight="1" thickBot="1">
      <c r="A95" s="2528"/>
      <c r="B95" s="4376"/>
      <c r="C95" s="4377"/>
      <c r="D95" s="2389"/>
      <c r="E95" s="2390"/>
      <c r="F95" s="2352"/>
      <c r="G95" s="2353"/>
      <c r="H95" s="3280"/>
      <c r="I95" s="3301"/>
      <c r="J95" s="3281"/>
      <c r="K95" s="3281"/>
      <c r="L95" s="3281"/>
      <c r="M95" s="3280"/>
      <c r="N95" s="2394"/>
      <c r="O95" s="2359"/>
      <c r="P95" s="2360"/>
      <c r="Q95" s="3282"/>
      <c r="R95" s="3283"/>
      <c r="S95" s="3283"/>
      <c r="T95" s="3284"/>
      <c r="U95" s="1802"/>
      <c r="V95" s="2533">
        <v>7</v>
      </c>
      <c r="W95" s="2534" t="s">
        <v>8</v>
      </c>
      <c r="X95" s="2447">
        <v>45689</v>
      </c>
      <c r="Y95" s="2447">
        <v>46022</v>
      </c>
      <c r="Z95" s="2273"/>
      <c r="AA95" s="3307">
        <v>0</v>
      </c>
      <c r="AB95" s="3307">
        <v>0</v>
      </c>
      <c r="AC95" s="3286"/>
      <c r="AD95" s="3287"/>
      <c r="AE95" s="1885"/>
      <c r="AF95" s="2366"/>
      <c r="AG95" s="2368"/>
      <c r="AH95" s="2368"/>
      <c r="AI95" s="2368"/>
      <c r="AJ95" s="2369"/>
      <c r="AK95" s="3288"/>
      <c r="AL95" s="3289"/>
      <c r="AM95" s="3289"/>
      <c r="AN95" s="3290"/>
      <c r="AO95" s="1783"/>
      <c r="AP95" s="2373"/>
      <c r="AQ95" s="2360"/>
      <c r="AR95" s="1859"/>
      <c r="AS95" s="1962" t="e">
        <f t="shared" si="0"/>
        <v>#DIV/0!</v>
      </c>
      <c r="AT95" s="2374" t="e">
        <f t="shared" si="1"/>
        <v>#DIV/0!</v>
      </c>
      <c r="AU95" s="2374" t="e">
        <f t="shared" si="2"/>
        <v>#DIV/0!</v>
      </c>
      <c r="AV95" s="2374" t="e">
        <f t="shared" si="3"/>
        <v>#DIV/0!</v>
      </c>
      <c r="AW95" s="2375">
        <f t="shared" si="4"/>
        <v>0</v>
      </c>
      <c r="AX95" s="2375">
        <f t="shared" si="5"/>
        <v>0</v>
      </c>
      <c r="AY95" s="2375">
        <f t="shared" si="6"/>
        <v>0</v>
      </c>
      <c r="AZ95" s="2375" t="e">
        <f t="shared" si="7"/>
        <v>#DIV/0!</v>
      </c>
      <c r="BA95" s="1966" t="e">
        <f t="shared" si="8"/>
        <v>#DIV/0!</v>
      </c>
      <c r="BB95" s="1966" t="e">
        <f t="shared" si="9"/>
        <v>#DIV/0!</v>
      </c>
      <c r="BC95" s="1966" t="e">
        <f t="shared" si="10"/>
        <v>#DIV/0!</v>
      </c>
      <c r="BD95" s="1966" t="e">
        <f t="shared" si="11"/>
        <v>#DIV/0!</v>
      </c>
      <c r="BE95" s="1965">
        <v>0.2</v>
      </c>
      <c r="BF95" s="1965">
        <v>0.8</v>
      </c>
      <c r="BG95" s="1966">
        <f t="shared" si="12"/>
        <v>0</v>
      </c>
      <c r="BH95" s="1966">
        <f t="shared" si="13"/>
        <v>0</v>
      </c>
      <c r="BI95" s="1966">
        <f t="shared" si="14"/>
        <v>0</v>
      </c>
      <c r="BJ95" s="1966" t="e">
        <f t="shared" si="40"/>
        <v>#DIV/0!</v>
      </c>
      <c r="BK95" s="1966" t="e">
        <f t="shared" si="40"/>
        <v>#DIV/0!</v>
      </c>
      <c r="BL95" s="1966" t="e">
        <f t="shared" si="16"/>
        <v>#DIV/0!</v>
      </c>
      <c r="BM95" s="1966" t="e">
        <f t="shared" si="17"/>
        <v>#DIV/0!</v>
      </c>
      <c r="BN95" s="1966" t="e">
        <f t="shared" si="18"/>
        <v>#DIV/0!</v>
      </c>
      <c r="BO95" s="1966" t="e">
        <f t="shared" si="41"/>
        <v>#DIV/0!</v>
      </c>
      <c r="BP95" s="1966" t="e">
        <f t="shared" si="41"/>
        <v>#DIV/0!</v>
      </c>
      <c r="BQ95" s="1966" t="e">
        <f t="shared" si="41"/>
        <v>#DIV/0!</v>
      </c>
      <c r="BR95" s="1966" t="e">
        <f t="shared" si="41"/>
        <v>#DIV/0!</v>
      </c>
      <c r="BS95" s="1816"/>
      <c r="BT95" s="1816"/>
      <c r="BU95" s="1816"/>
      <c r="BV95" s="1816"/>
      <c r="BW95" s="1816"/>
      <c r="BX95" s="1816"/>
      <c r="BY95" s="1816"/>
      <c r="BZ95" s="1816"/>
      <c r="CA95" s="1817"/>
      <c r="CB95" s="1783"/>
      <c r="CC95" s="3293"/>
      <c r="CD95" s="2576"/>
      <c r="CE95" s="2576"/>
      <c r="CF95" s="3308"/>
      <c r="CG95" s="3309"/>
      <c r="CH95" s="1783"/>
      <c r="CI95" s="1783"/>
      <c r="CJ95" s="1783"/>
      <c r="CK95" s="1783"/>
      <c r="CL95" s="1783"/>
      <c r="CM95" s="1783"/>
      <c r="CN95" s="1783"/>
      <c r="CO95" s="1783"/>
      <c r="CP95" s="1783"/>
      <c r="CQ95" s="1783"/>
      <c r="CR95" s="1783"/>
      <c r="CS95" s="1783"/>
      <c r="CT95" s="1783"/>
    </row>
    <row r="96" spans="1:98" ht="14.25" customHeight="1" thickBot="1">
      <c r="A96" s="1829">
        <v>11</v>
      </c>
      <c r="B96" s="4342" t="s">
        <v>2166</v>
      </c>
      <c r="C96" s="4343"/>
      <c r="D96" s="1871"/>
      <c r="E96" s="2399"/>
      <c r="F96" s="2271" t="s">
        <v>295</v>
      </c>
      <c r="G96" s="2274">
        <v>10</v>
      </c>
      <c r="H96" s="1847"/>
      <c r="I96" s="3250" t="s">
        <v>1274</v>
      </c>
      <c r="J96" s="3251" t="s">
        <v>1274</v>
      </c>
      <c r="K96" s="3251"/>
      <c r="L96" s="3251"/>
      <c r="M96" s="3252"/>
      <c r="N96" s="1839"/>
      <c r="O96" s="2378"/>
      <c r="P96" s="2539"/>
      <c r="Q96" s="3253">
        <v>0</v>
      </c>
      <c r="R96" s="3254">
        <v>0</v>
      </c>
      <c r="S96" s="3254"/>
      <c r="T96" s="3255"/>
      <c r="U96" s="1885"/>
      <c r="V96" s="2241">
        <v>1</v>
      </c>
      <c r="W96" s="2550" t="s">
        <v>2136</v>
      </c>
      <c r="X96" s="2551">
        <v>45672</v>
      </c>
      <c r="Y96" s="2551">
        <v>45688</v>
      </c>
      <c r="Z96" s="2931" t="s">
        <v>2061</v>
      </c>
      <c r="AA96" s="3256">
        <v>1</v>
      </c>
      <c r="AB96" s="3307">
        <v>0</v>
      </c>
      <c r="AC96" s="3318"/>
      <c r="AD96" s="3319"/>
      <c r="AE96" s="2492"/>
      <c r="AF96" s="3320"/>
      <c r="AG96" s="2492"/>
      <c r="AH96" s="2492"/>
      <c r="AI96" s="2492"/>
      <c r="AJ96" s="2493"/>
      <c r="AK96" s="3262"/>
      <c r="AL96" s="3263"/>
      <c r="AM96" s="3263"/>
      <c r="AN96" s="3264"/>
      <c r="AO96" s="2233"/>
      <c r="AP96" s="1857" t="s">
        <v>1184</v>
      </c>
      <c r="AQ96" s="1858" t="s">
        <v>2167</v>
      </c>
      <c r="AR96" s="1859"/>
      <c r="AS96" s="1860">
        <f t="shared" si="0"/>
        <v>1</v>
      </c>
      <c r="AT96" s="2344">
        <f t="shared" si="1"/>
        <v>1</v>
      </c>
      <c r="AU96" s="2344">
        <f t="shared" si="2"/>
        <v>0</v>
      </c>
      <c r="AV96" s="2344">
        <f t="shared" si="3"/>
        <v>0</v>
      </c>
      <c r="AW96" s="1997">
        <f t="shared" si="4"/>
        <v>1</v>
      </c>
      <c r="AX96" s="1997">
        <f t="shared" si="5"/>
        <v>0</v>
      </c>
      <c r="AY96" s="1997">
        <f t="shared" si="6"/>
        <v>0</v>
      </c>
      <c r="AZ96" s="1997" t="e">
        <f t="shared" si="7"/>
        <v>#DIV/0!</v>
      </c>
      <c r="BA96" s="1998" t="e">
        <f t="shared" si="8"/>
        <v>#DIV/0!</v>
      </c>
      <c r="BB96" s="1998" t="e">
        <f t="shared" si="9"/>
        <v>#DIV/0!</v>
      </c>
      <c r="BC96" s="1998" t="e">
        <f t="shared" si="10"/>
        <v>#DIV/0!</v>
      </c>
      <c r="BD96" s="1998" t="e">
        <f t="shared" si="11"/>
        <v>#DIV/0!</v>
      </c>
      <c r="BE96" s="2345">
        <v>0.2</v>
      </c>
      <c r="BF96" s="2345">
        <v>0.8</v>
      </c>
      <c r="BG96" s="1998">
        <f t="shared" si="12"/>
        <v>0.2</v>
      </c>
      <c r="BH96" s="1998">
        <f t="shared" si="13"/>
        <v>0</v>
      </c>
      <c r="BI96" s="1998">
        <f t="shared" si="14"/>
        <v>0</v>
      </c>
      <c r="BJ96" s="1998" t="e">
        <f t="shared" si="40"/>
        <v>#DIV/0!</v>
      </c>
      <c r="BK96" s="1998" t="e">
        <f t="shared" si="40"/>
        <v>#DIV/0!</v>
      </c>
      <c r="BL96" s="1998" t="e">
        <f t="shared" si="16"/>
        <v>#DIV/0!</v>
      </c>
      <c r="BM96" s="1998" t="e">
        <f t="shared" si="17"/>
        <v>#DIV/0!</v>
      </c>
      <c r="BN96" s="1998" t="e">
        <f t="shared" si="18"/>
        <v>#DIV/0!</v>
      </c>
      <c r="BO96" s="1998" t="e">
        <f t="shared" si="41"/>
        <v>#DIV/0!</v>
      </c>
      <c r="BP96" s="1863" t="e">
        <f t="shared" si="41"/>
        <v>#DIV/0!</v>
      </c>
      <c r="BQ96" s="1863" t="e">
        <f t="shared" si="41"/>
        <v>#DIV/0!</v>
      </c>
      <c r="BR96" s="1863" t="e">
        <f t="shared" si="41"/>
        <v>#DIV/0!</v>
      </c>
      <c r="BS96" s="1999" t="e">
        <f>AVERAGEIF(BO96:BO102,"&lt;&gt;#¡DIV/0!")</f>
        <v>#DIV/0!</v>
      </c>
      <c r="BT96" s="1999" t="e">
        <f>AVERAGEIF(BP96:BP102,"&lt;&gt;#¡DIV/0!")</f>
        <v>#DIV/0!</v>
      </c>
      <c r="BU96" s="1999" t="e">
        <f>AVERAGEIF(BQ96:BQ102,"&lt;&gt;#¡DIV/0!")</f>
        <v>#DIV/0!</v>
      </c>
      <c r="BV96" s="1999" t="e">
        <f>AVERAGEIF(BR96:BR102,"&lt;&gt;#¡DIV/0!")</f>
        <v>#DIV/0!</v>
      </c>
      <c r="BW96" s="2570" t="e">
        <f>+C96*BS96</f>
        <v>#DIV/0!</v>
      </c>
      <c r="BX96" s="2570" t="e">
        <f>+C96*BT96</f>
        <v>#DIV/0!</v>
      </c>
      <c r="BY96" s="2570" t="e">
        <f>+C96*BU96</f>
        <v>#DIV/0!</v>
      </c>
      <c r="BZ96" s="2570" t="e">
        <f>+C96*BV96</f>
        <v>#DIV/0!</v>
      </c>
      <c r="CA96" s="3279" t="e">
        <f>SUM(BW96:BZ102)</f>
        <v>#DIV/0!</v>
      </c>
      <c r="CB96" s="1783"/>
      <c r="CC96" s="3266" t="e">
        <f t="shared" ref="CC96:CF96" si="43">+Q96/$N$96</f>
        <v>#DIV/0!</v>
      </c>
      <c r="CD96" s="3116" t="e">
        <f t="shared" si="43"/>
        <v>#DIV/0!</v>
      </c>
      <c r="CE96" s="3116" t="e">
        <f t="shared" si="43"/>
        <v>#DIV/0!</v>
      </c>
      <c r="CF96" s="3303" t="e">
        <f t="shared" si="43"/>
        <v>#DIV/0!</v>
      </c>
      <c r="CG96" s="3304" t="e">
        <f>AVERAGE(CC96:CF102)</f>
        <v>#DIV/0!</v>
      </c>
      <c r="CH96" s="1783"/>
      <c r="CI96" s="1783"/>
      <c r="CJ96" s="1783"/>
      <c r="CK96" s="1783"/>
      <c r="CL96" s="1783"/>
      <c r="CM96" s="1783"/>
      <c r="CN96" s="1783"/>
      <c r="CO96" s="1783"/>
      <c r="CP96" s="1783"/>
      <c r="CQ96" s="1783"/>
      <c r="CR96" s="1783"/>
      <c r="CS96" s="1783"/>
      <c r="CT96" s="1783"/>
    </row>
    <row r="97" spans="1:98" ht="14.25" customHeight="1" thickBot="1">
      <c r="A97" s="2068"/>
      <c r="B97" s="4344"/>
      <c r="C97" s="4345"/>
      <c r="D97" s="2113"/>
      <c r="E97" s="2048"/>
      <c r="F97" s="1891"/>
      <c r="G97" s="1892"/>
      <c r="H97" s="2257"/>
      <c r="I97" s="3298"/>
      <c r="J97" s="3268"/>
      <c r="K97" s="3268"/>
      <c r="L97" s="3268"/>
      <c r="M97" s="2257"/>
      <c r="N97" s="1685"/>
      <c r="O97" s="1898"/>
      <c r="P97" s="1918"/>
      <c r="Q97" s="3269"/>
      <c r="R97" s="3270"/>
      <c r="S97" s="3270"/>
      <c r="T97" s="3271"/>
      <c r="U97" s="1802"/>
      <c r="V97" s="2234">
        <v>2</v>
      </c>
      <c r="W97" s="2550" t="s">
        <v>2168</v>
      </c>
      <c r="X97" s="2551">
        <v>45672</v>
      </c>
      <c r="Y97" s="2551">
        <v>45688</v>
      </c>
      <c r="Z97" s="2931" t="s">
        <v>2061</v>
      </c>
      <c r="AA97" s="3256">
        <v>1</v>
      </c>
      <c r="AB97" s="3307">
        <v>0</v>
      </c>
      <c r="AC97" s="3321"/>
      <c r="AD97" s="3322"/>
      <c r="AE97" s="2498"/>
      <c r="AF97" s="2498"/>
      <c r="AG97" s="2499"/>
      <c r="AH97" s="2499"/>
      <c r="AI97" s="1934"/>
      <c r="AJ97" s="1892"/>
      <c r="AK97" s="3299"/>
      <c r="AL97" s="3276"/>
      <c r="AM97" s="3276"/>
      <c r="AN97" s="3277"/>
      <c r="AO97" s="1783"/>
      <c r="AP97" s="1917"/>
      <c r="AQ97" s="1918"/>
      <c r="AR97" s="1859"/>
      <c r="AS97" s="1919" t="e">
        <f t="shared" si="0"/>
        <v>#DIV/0!</v>
      </c>
      <c r="AT97" s="1920" t="e">
        <f t="shared" si="1"/>
        <v>#DIV/0!</v>
      </c>
      <c r="AU97" s="1920" t="e">
        <f t="shared" si="2"/>
        <v>#DIV/0!</v>
      </c>
      <c r="AV97" s="1920" t="e">
        <f t="shared" si="3"/>
        <v>#DIV/0!</v>
      </c>
      <c r="AW97" s="1921">
        <f t="shared" si="4"/>
        <v>1</v>
      </c>
      <c r="AX97" s="1921">
        <f t="shared" si="5"/>
        <v>0</v>
      </c>
      <c r="AY97" s="1921">
        <f t="shared" si="6"/>
        <v>0</v>
      </c>
      <c r="AZ97" s="1921" t="e">
        <f t="shared" si="7"/>
        <v>#DIV/0!</v>
      </c>
      <c r="BA97" s="1922" t="e">
        <f t="shared" si="8"/>
        <v>#DIV/0!</v>
      </c>
      <c r="BB97" s="1922" t="e">
        <f t="shared" si="9"/>
        <v>#DIV/0!</v>
      </c>
      <c r="BC97" s="1922" t="e">
        <f t="shared" si="10"/>
        <v>#DIV/0!</v>
      </c>
      <c r="BD97" s="1922" t="e">
        <f t="shared" si="11"/>
        <v>#DIV/0!</v>
      </c>
      <c r="BE97" s="1923">
        <v>0.2</v>
      </c>
      <c r="BF97" s="1923">
        <v>0.8</v>
      </c>
      <c r="BG97" s="1922">
        <f t="shared" si="12"/>
        <v>0.2</v>
      </c>
      <c r="BH97" s="1922">
        <f t="shared" si="13"/>
        <v>0</v>
      </c>
      <c r="BI97" s="1922">
        <f t="shared" si="14"/>
        <v>0</v>
      </c>
      <c r="BJ97" s="1922" t="e">
        <f t="shared" si="40"/>
        <v>#DIV/0!</v>
      </c>
      <c r="BK97" s="1922" t="e">
        <f t="shared" si="40"/>
        <v>#DIV/0!</v>
      </c>
      <c r="BL97" s="1922" t="e">
        <f t="shared" si="16"/>
        <v>#DIV/0!</v>
      </c>
      <c r="BM97" s="1922" t="e">
        <f t="shared" si="17"/>
        <v>#DIV/0!</v>
      </c>
      <c r="BN97" s="1922" t="e">
        <f t="shared" si="18"/>
        <v>#DIV/0!</v>
      </c>
      <c r="BO97" s="1922" t="e">
        <f t="shared" si="41"/>
        <v>#DIV/0!</v>
      </c>
      <c r="BP97" s="1922" t="e">
        <f t="shared" si="41"/>
        <v>#DIV/0!</v>
      </c>
      <c r="BQ97" s="1922" t="e">
        <f t="shared" si="41"/>
        <v>#DIV/0!</v>
      </c>
      <c r="BR97" s="1922" t="e">
        <f t="shared" si="41"/>
        <v>#DIV/0!</v>
      </c>
      <c r="BS97" s="1924"/>
      <c r="BT97" s="1924"/>
      <c r="BU97" s="1924"/>
      <c r="BV97" s="1924"/>
      <c r="BW97" s="1924"/>
      <c r="BX97" s="1924"/>
      <c r="BY97" s="1924"/>
      <c r="BZ97" s="1924"/>
      <c r="CA97" s="1925"/>
      <c r="CB97" s="1783"/>
      <c r="CC97" s="3278"/>
      <c r="CD97" s="1999"/>
      <c r="CE97" s="1999"/>
      <c r="CF97" s="3305"/>
      <c r="CG97" s="3306"/>
      <c r="CH97" s="1783"/>
      <c r="CI97" s="1783"/>
      <c r="CJ97" s="1783"/>
      <c r="CK97" s="1783"/>
      <c r="CL97" s="1783"/>
      <c r="CM97" s="1783"/>
      <c r="CN97" s="1783"/>
      <c r="CO97" s="1783"/>
      <c r="CP97" s="1783"/>
      <c r="CQ97" s="1783"/>
      <c r="CR97" s="1783"/>
      <c r="CS97" s="1783"/>
      <c r="CT97" s="1783"/>
    </row>
    <row r="98" spans="1:98" ht="14.25" customHeight="1" thickBot="1">
      <c r="A98" s="2068"/>
      <c r="B98" s="4344"/>
      <c r="C98" s="4345"/>
      <c r="D98" s="2113"/>
      <c r="E98" s="2048"/>
      <c r="F98" s="1891"/>
      <c r="G98" s="1892"/>
      <c r="H98" s="2257"/>
      <c r="I98" s="3298"/>
      <c r="J98" s="3268"/>
      <c r="K98" s="3268"/>
      <c r="L98" s="3268"/>
      <c r="M98" s="2257"/>
      <c r="N98" s="1685"/>
      <c r="O98" s="1898"/>
      <c r="P98" s="1918"/>
      <c r="Q98" s="3269"/>
      <c r="R98" s="3270"/>
      <c r="S98" s="3270"/>
      <c r="T98" s="3271"/>
      <c r="U98" s="1802"/>
      <c r="V98" s="2234">
        <v>3</v>
      </c>
      <c r="W98" s="2550" t="s">
        <v>2169</v>
      </c>
      <c r="X98" s="2551">
        <v>45672</v>
      </c>
      <c r="Y98" s="2551">
        <v>45688</v>
      </c>
      <c r="Z98" s="2931" t="s">
        <v>2061</v>
      </c>
      <c r="AA98" s="3256">
        <v>1</v>
      </c>
      <c r="AB98" s="3307">
        <v>0</v>
      </c>
      <c r="AC98" s="3321"/>
      <c r="AD98" s="3322"/>
      <c r="AE98" s="2498"/>
      <c r="AF98" s="2498"/>
      <c r="AG98" s="2499"/>
      <c r="AH98" s="2499"/>
      <c r="AI98" s="1934"/>
      <c r="AJ98" s="1892"/>
      <c r="AK98" s="3299"/>
      <c r="AL98" s="3276"/>
      <c r="AM98" s="3276"/>
      <c r="AN98" s="3277"/>
      <c r="AO98" s="1783"/>
      <c r="AP98" s="1917"/>
      <c r="AQ98" s="1918"/>
      <c r="AR98" s="1859"/>
      <c r="AS98" s="1919" t="e">
        <f t="shared" si="0"/>
        <v>#DIV/0!</v>
      </c>
      <c r="AT98" s="1920" t="e">
        <f t="shared" si="1"/>
        <v>#DIV/0!</v>
      </c>
      <c r="AU98" s="1920" t="e">
        <f t="shared" si="2"/>
        <v>#DIV/0!</v>
      </c>
      <c r="AV98" s="1920" t="e">
        <f t="shared" si="3"/>
        <v>#DIV/0!</v>
      </c>
      <c r="AW98" s="1921">
        <f t="shared" si="4"/>
        <v>1</v>
      </c>
      <c r="AX98" s="1921">
        <f t="shared" si="5"/>
        <v>0</v>
      </c>
      <c r="AY98" s="1921">
        <f t="shared" si="6"/>
        <v>0</v>
      </c>
      <c r="AZ98" s="1921" t="e">
        <f t="shared" si="7"/>
        <v>#DIV/0!</v>
      </c>
      <c r="BA98" s="1922" t="e">
        <f t="shared" si="8"/>
        <v>#DIV/0!</v>
      </c>
      <c r="BB98" s="1922" t="e">
        <f t="shared" si="9"/>
        <v>#DIV/0!</v>
      </c>
      <c r="BC98" s="1922" t="e">
        <f t="shared" si="10"/>
        <v>#DIV/0!</v>
      </c>
      <c r="BD98" s="1922" t="e">
        <f t="shared" si="11"/>
        <v>#DIV/0!</v>
      </c>
      <c r="BE98" s="1923">
        <v>0.2</v>
      </c>
      <c r="BF98" s="1923">
        <v>0.8</v>
      </c>
      <c r="BG98" s="1922">
        <f t="shared" si="12"/>
        <v>0.2</v>
      </c>
      <c r="BH98" s="1922">
        <f t="shared" si="13"/>
        <v>0</v>
      </c>
      <c r="BI98" s="1922">
        <f t="shared" si="14"/>
        <v>0</v>
      </c>
      <c r="BJ98" s="1922" t="e">
        <f t="shared" si="40"/>
        <v>#DIV/0!</v>
      </c>
      <c r="BK98" s="1922" t="e">
        <f t="shared" si="40"/>
        <v>#DIV/0!</v>
      </c>
      <c r="BL98" s="1922" t="e">
        <f t="shared" si="16"/>
        <v>#DIV/0!</v>
      </c>
      <c r="BM98" s="1922" t="e">
        <f t="shared" si="17"/>
        <v>#DIV/0!</v>
      </c>
      <c r="BN98" s="1922" t="e">
        <f t="shared" si="18"/>
        <v>#DIV/0!</v>
      </c>
      <c r="BO98" s="1922" t="e">
        <f t="shared" si="41"/>
        <v>#DIV/0!</v>
      </c>
      <c r="BP98" s="1922" t="e">
        <f t="shared" si="41"/>
        <v>#DIV/0!</v>
      </c>
      <c r="BQ98" s="1922" t="e">
        <f t="shared" si="41"/>
        <v>#DIV/0!</v>
      </c>
      <c r="BR98" s="1922" t="e">
        <f t="shared" si="41"/>
        <v>#DIV/0!</v>
      </c>
      <c r="BS98" s="1924"/>
      <c r="BT98" s="1924"/>
      <c r="BU98" s="1924"/>
      <c r="BV98" s="1924"/>
      <c r="BW98" s="1924"/>
      <c r="BX98" s="1924"/>
      <c r="BY98" s="1924"/>
      <c r="BZ98" s="1924"/>
      <c r="CA98" s="1925"/>
      <c r="CB98" s="1783"/>
      <c r="CC98" s="3278"/>
      <c r="CD98" s="1999"/>
      <c r="CE98" s="1999"/>
      <c r="CF98" s="3305"/>
      <c r="CG98" s="3306"/>
      <c r="CH98" s="1783"/>
      <c r="CI98" s="1783"/>
      <c r="CJ98" s="1783"/>
      <c r="CK98" s="1783"/>
      <c r="CL98" s="1783"/>
      <c r="CM98" s="1783"/>
      <c r="CN98" s="1783"/>
      <c r="CO98" s="1783"/>
      <c r="CP98" s="1783"/>
      <c r="CQ98" s="1783"/>
      <c r="CR98" s="1783"/>
      <c r="CS98" s="1783"/>
      <c r="CT98" s="1783"/>
    </row>
    <row r="99" spans="1:98" ht="14.25" customHeight="1" thickBot="1">
      <c r="A99" s="2068"/>
      <c r="B99" s="4344"/>
      <c r="C99" s="4345"/>
      <c r="D99" s="2113"/>
      <c r="E99" s="2048"/>
      <c r="F99" s="1891"/>
      <c r="G99" s="1892"/>
      <c r="H99" s="2257"/>
      <c r="I99" s="3298"/>
      <c r="J99" s="3268"/>
      <c r="K99" s="3268"/>
      <c r="L99" s="3268"/>
      <c r="M99" s="2257"/>
      <c r="N99" s="1685"/>
      <c r="O99" s="1898"/>
      <c r="P99" s="1918"/>
      <c r="Q99" s="3269"/>
      <c r="R99" s="3270"/>
      <c r="S99" s="3270"/>
      <c r="T99" s="3271"/>
      <c r="U99" s="1802"/>
      <c r="V99" s="2234">
        <v>4</v>
      </c>
      <c r="W99" s="2550" t="s">
        <v>2170</v>
      </c>
      <c r="X99" s="2551">
        <v>45672</v>
      </c>
      <c r="Y99" s="2551">
        <v>45688</v>
      </c>
      <c r="Z99" s="2931" t="s">
        <v>2061</v>
      </c>
      <c r="AA99" s="3256">
        <v>1</v>
      </c>
      <c r="AB99" s="3307">
        <v>0</v>
      </c>
      <c r="AC99" s="3321"/>
      <c r="AD99" s="3322"/>
      <c r="AE99" s="2498"/>
      <c r="AF99" s="2498"/>
      <c r="AG99" s="2499"/>
      <c r="AH99" s="2499"/>
      <c r="AI99" s="1934"/>
      <c r="AJ99" s="1892"/>
      <c r="AK99" s="3299"/>
      <c r="AL99" s="3276"/>
      <c r="AM99" s="3276"/>
      <c r="AN99" s="3277"/>
      <c r="AO99" s="1783"/>
      <c r="AP99" s="1917"/>
      <c r="AQ99" s="1918"/>
      <c r="AR99" s="1859"/>
      <c r="AS99" s="1919" t="e">
        <f t="shared" si="0"/>
        <v>#DIV/0!</v>
      </c>
      <c r="AT99" s="1920" t="e">
        <f t="shared" si="1"/>
        <v>#DIV/0!</v>
      </c>
      <c r="AU99" s="1920" t="e">
        <f t="shared" si="2"/>
        <v>#DIV/0!</v>
      </c>
      <c r="AV99" s="1920" t="e">
        <f t="shared" si="3"/>
        <v>#DIV/0!</v>
      </c>
      <c r="AW99" s="1921">
        <f t="shared" si="4"/>
        <v>1</v>
      </c>
      <c r="AX99" s="1921">
        <f t="shared" si="5"/>
        <v>0</v>
      </c>
      <c r="AY99" s="1921">
        <f t="shared" si="6"/>
        <v>0</v>
      </c>
      <c r="AZ99" s="1921" t="e">
        <f t="shared" si="7"/>
        <v>#DIV/0!</v>
      </c>
      <c r="BA99" s="1922" t="e">
        <f t="shared" si="8"/>
        <v>#DIV/0!</v>
      </c>
      <c r="BB99" s="1922" t="e">
        <f t="shared" si="9"/>
        <v>#DIV/0!</v>
      </c>
      <c r="BC99" s="1922" t="e">
        <f t="shared" si="10"/>
        <v>#DIV/0!</v>
      </c>
      <c r="BD99" s="1922" t="e">
        <f t="shared" si="11"/>
        <v>#DIV/0!</v>
      </c>
      <c r="BE99" s="1923">
        <v>0.2</v>
      </c>
      <c r="BF99" s="1923">
        <v>0.8</v>
      </c>
      <c r="BG99" s="1922">
        <f t="shared" si="12"/>
        <v>0.2</v>
      </c>
      <c r="BH99" s="1922">
        <f t="shared" si="13"/>
        <v>0</v>
      </c>
      <c r="BI99" s="1922">
        <f t="shared" si="14"/>
        <v>0</v>
      </c>
      <c r="BJ99" s="1922" t="e">
        <f t="shared" si="40"/>
        <v>#DIV/0!</v>
      </c>
      <c r="BK99" s="1922" t="e">
        <f t="shared" si="40"/>
        <v>#DIV/0!</v>
      </c>
      <c r="BL99" s="1922" t="e">
        <f t="shared" si="16"/>
        <v>#DIV/0!</v>
      </c>
      <c r="BM99" s="1922" t="e">
        <f t="shared" si="17"/>
        <v>#DIV/0!</v>
      </c>
      <c r="BN99" s="1922" t="e">
        <f t="shared" si="18"/>
        <v>#DIV/0!</v>
      </c>
      <c r="BO99" s="1922" t="e">
        <f t="shared" si="41"/>
        <v>#DIV/0!</v>
      </c>
      <c r="BP99" s="1922" t="e">
        <f t="shared" si="41"/>
        <v>#DIV/0!</v>
      </c>
      <c r="BQ99" s="1922" t="e">
        <f t="shared" si="41"/>
        <v>#DIV/0!</v>
      </c>
      <c r="BR99" s="1922" t="e">
        <f t="shared" si="41"/>
        <v>#DIV/0!</v>
      </c>
      <c r="BS99" s="1924"/>
      <c r="BT99" s="1924"/>
      <c r="BU99" s="1924"/>
      <c r="BV99" s="1924"/>
      <c r="BW99" s="1924"/>
      <c r="BX99" s="1924"/>
      <c r="BY99" s="1924"/>
      <c r="BZ99" s="1924"/>
      <c r="CA99" s="1925"/>
      <c r="CB99" s="1783"/>
      <c r="CC99" s="3278"/>
      <c r="CD99" s="1999"/>
      <c r="CE99" s="1999"/>
      <c r="CF99" s="3305"/>
      <c r="CG99" s="3306"/>
      <c r="CH99" s="1783"/>
      <c r="CI99" s="1783"/>
      <c r="CJ99" s="1783"/>
      <c r="CK99" s="1783"/>
      <c r="CL99" s="1783"/>
      <c r="CM99" s="1783"/>
      <c r="CN99" s="1783"/>
      <c r="CO99" s="1783"/>
      <c r="CP99" s="1783"/>
      <c r="CQ99" s="1783"/>
      <c r="CR99" s="1783"/>
      <c r="CS99" s="1783"/>
      <c r="CT99" s="1783"/>
    </row>
    <row r="100" spans="1:98" ht="14.25" customHeight="1" thickBot="1">
      <c r="A100" s="2068"/>
      <c r="B100" s="4344"/>
      <c r="C100" s="4345"/>
      <c r="D100" s="2113"/>
      <c r="E100" s="2048"/>
      <c r="F100" s="1891"/>
      <c r="G100" s="1892"/>
      <c r="H100" s="2257"/>
      <c r="I100" s="3298"/>
      <c r="J100" s="3268"/>
      <c r="K100" s="3268"/>
      <c r="L100" s="3268"/>
      <c r="M100" s="2257"/>
      <c r="N100" s="1685"/>
      <c r="O100" s="1898"/>
      <c r="P100" s="1918"/>
      <c r="Q100" s="3269"/>
      <c r="R100" s="3270"/>
      <c r="S100" s="3270"/>
      <c r="T100" s="3271"/>
      <c r="U100" s="1802"/>
      <c r="V100" s="2234">
        <v>5</v>
      </c>
      <c r="W100" s="2550" t="s">
        <v>2171</v>
      </c>
      <c r="X100" s="2551">
        <v>45672</v>
      </c>
      <c r="Y100" s="2551">
        <v>45688</v>
      </c>
      <c r="Z100" s="2931" t="s">
        <v>2061</v>
      </c>
      <c r="AA100" s="3307">
        <v>0</v>
      </c>
      <c r="AB100" s="3307">
        <v>0</v>
      </c>
      <c r="AC100" s="3321"/>
      <c r="AD100" s="3322"/>
      <c r="AE100" s="2498"/>
      <c r="AF100" s="2498"/>
      <c r="AG100" s="2499"/>
      <c r="AH100" s="2499"/>
      <c r="AI100" s="1934"/>
      <c r="AJ100" s="1892"/>
      <c r="AK100" s="3299"/>
      <c r="AL100" s="3276"/>
      <c r="AM100" s="3276"/>
      <c r="AN100" s="3277"/>
      <c r="AO100" s="1783"/>
      <c r="AP100" s="1917"/>
      <c r="AQ100" s="1918"/>
      <c r="AR100" s="1859"/>
      <c r="AS100" s="1919" t="e">
        <f t="shared" si="0"/>
        <v>#DIV/0!</v>
      </c>
      <c r="AT100" s="1920" t="e">
        <f t="shared" si="1"/>
        <v>#DIV/0!</v>
      </c>
      <c r="AU100" s="1920" t="e">
        <f t="shared" si="2"/>
        <v>#DIV/0!</v>
      </c>
      <c r="AV100" s="1920" t="e">
        <f t="shared" si="3"/>
        <v>#DIV/0!</v>
      </c>
      <c r="AW100" s="1921">
        <f t="shared" si="4"/>
        <v>0</v>
      </c>
      <c r="AX100" s="1921">
        <f t="shared" si="5"/>
        <v>0</v>
      </c>
      <c r="AY100" s="1921">
        <f t="shared" si="6"/>
        <v>0</v>
      </c>
      <c r="AZ100" s="1921" t="e">
        <f t="shared" si="7"/>
        <v>#DIV/0!</v>
      </c>
      <c r="BA100" s="1922" t="e">
        <f t="shared" si="8"/>
        <v>#DIV/0!</v>
      </c>
      <c r="BB100" s="1922" t="e">
        <f t="shared" si="9"/>
        <v>#DIV/0!</v>
      </c>
      <c r="BC100" s="1922" t="e">
        <f t="shared" si="10"/>
        <v>#DIV/0!</v>
      </c>
      <c r="BD100" s="1922" t="e">
        <f t="shared" si="11"/>
        <v>#DIV/0!</v>
      </c>
      <c r="BE100" s="1923">
        <v>0.2</v>
      </c>
      <c r="BF100" s="1923">
        <v>0.8</v>
      </c>
      <c r="BG100" s="1922">
        <f t="shared" si="12"/>
        <v>0</v>
      </c>
      <c r="BH100" s="1922">
        <f t="shared" si="13"/>
        <v>0</v>
      </c>
      <c r="BI100" s="1922">
        <f t="shared" si="14"/>
        <v>0</v>
      </c>
      <c r="BJ100" s="1922" t="e">
        <f t="shared" ref="BJ100:BK115" si="44">+AZ100*BE100</f>
        <v>#DIV/0!</v>
      </c>
      <c r="BK100" s="1922" t="e">
        <f t="shared" si="44"/>
        <v>#DIV/0!</v>
      </c>
      <c r="BL100" s="1922" t="e">
        <f t="shared" si="16"/>
        <v>#DIV/0!</v>
      </c>
      <c r="BM100" s="1922" t="e">
        <f t="shared" si="17"/>
        <v>#DIV/0!</v>
      </c>
      <c r="BN100" s="1922" t="e">
        <f t="shared" si="18"/>
        <v>#DIV/0!</v>
      </c>
      <c r="BO100" s="1922" t="e">
        <f t="shared" ref="BO100:BR115" si="45">+BG100+BK100</f>
        <v>#DIV/0!</v>
      </c>
      <c r="BP100" s="1922" t="e">
        <f t="shared" si="45"/>
        <v>#DIV/0!</v>
      </c>
      <c r="BQ100" s="1922" t="e">
        <f t="shared" si="45"/>
        <v>#DIV/0!</v>
      </c>
      <c r="BR100" s="1922" t="e">
        <f t="shared" si="45"/>
        <v>#DIV/0!</v>
      </c>
      <c r="BS100" s="1924"/>
      <c r="BT100" s="1924"/>
      <c r="BU100" s="1924"/>
      <c r="BV100" s="1924"/>
      <c r="BW100" s="1924"/>
      <c r="BX100" s="1924"/>
      <c r="BY100" s="1924"/>
      <c r="BZ100" s="1924"/>
      <c r="CA100" s="1925"/>
      <c r="CB100" s="1783"/>
      <c r="CC100" s="3278"/>
      <c r="CD100" s="1999"/>
      <c r="CE100" s="1999"/>
      <c r="CF100" s="3305"/>
      <c r="CG100" s="3306"/>
      <c r="CH100" s="1783"/>
      <c r="CI100" s="1783"/>
      <c r="CJ100" s="1783"/>
      <c r="CK100" s="1783"/>
      <c r="CL100" s="1783"/>
      <c r="CM100" s="1783"/>
      <c r="CN100" s="1783"/>
      <c r="CO100" s="1783"/>
      <c r="CP100" s="1783"/>
      <c r="CQ100" s="1783"/>
      <c r="CR100" s="1783"/>
      <c r="CS100" s="1783"/>
      <c r="CT100" s="1783"/>
    </row>
    <row r="101" spans="1:98" ht="14.25" customHeight="1">
      <c r="A101" s="2068"/>
      <c r="B101" s="4344"/>
      <c r="C101" s="4345"/>
      <c r="D101" s="2113"/>
      <c r="E101" s="2048"/>
      <c r="F101" s="1891"/>
      <c r="G101" s="1892"/>
      <c r="H101" s="2257"/>
      <c r="I101" s="3298"/>
      <c r="J101" s="3268"/>
      <c r="K101" s="3268"/>
      <c r="L101" s="3268"/>
      <c r="M101" s="2257"/>
      <c r="N101" s="1685"/>
      <c r="O101" s="1898"/>
      <c r="P101" s="1918"/>
      <c r="Q101" s="3269"/>
      <c r="R101" s="3270"/>
      <c r="S101" s="3270"/>
      <c r="T101" s="3271"/>
      <c r="U101" s="1802"/>
      <c r="V101" s="2234">
        <v>6</v>
      </c>
      <c r="W101" s="2547" t="s">
        <v>2172</v>
      </c>
      <c r="X101" s="2551">
        <v>45672</v>
      </c>
      <c r="Y101" s="2551">
        <v>45688</v>
      </c>
      <c r="Z101" s="2931" t="s">
        <v>2061</v>
      </c>
      <c r="AA101" s="3307">
        <v>0</v>
      </c>
      <c r="AB101" s="3307">
        <v>0</v>
      </c>
      <c r="AC101" s="3321"/>
      <c r="AD101" s="3322"/>
      <c r="AE101" s="2498"/>
      <c r="AF101" s="2498"/>
      <c r="AG101" s="2499"/>
      <c r="AH101" s="2499"/>
      <c r="AI101" s="1934"/>
      <c r="AJ101" s="1892"/>
      <c r="AK101" s="3299"/>
      <c r="AL101" s="3276"/>
      <c r="AM101" s="3276"/>
      <c r="AN101" s="3277"/>
      <c r="AO101" s="1783"/>
      <c r="AP101" s="1917"/>
      <c r="AQ101" s="1918"/>
      <c r="AR101" s="1859"/>
      <c r="AS101" s="1919" t="e">
        <f t="shared" si="0"/>
        <v>#DIV/0!</v>
      </c>
      <c r="AT101" s="1920" t="e">
        <f t="shared" si="1"/>
        <v>#DIV/0!</v>
      </c>
      <c r="AU101" s="1920" t="e">
        <f t="shared" si="2"/>
        <v>#DIV/0!</v>
      </c>
      <c r="AV101" s="1920" t="e">
        <f t="shared" si="3"/>
        <v>#DIV/0!</v>
      </c>
      <c r="AW101" s="1921">
        <f t="shared" si="4"/>
        <v>0</v>
      </c>
      <c r="AX101" s="1921">
        <f t="shared" si="5"/>
        <v>0</v>
      </c>
      <c r="AY101" s="1921">
        <f t="shared" si="6"/>
        <v>0</v>
      </c>
      <c r="AZ101" s="1921" t="e">
        <f t="shared" si="7"/>
        <v>#DIV/0!</v>
      </c>
      <c r="BA101" s="1922" t="e">
        <f t="shared" si="8"/>
        <v>#DIV/0!</v>
      </c>
      <c r="BB101" s="1922" t="e">
        <f t="shared" si="9"/>
        <v>#DIV/0!</v>
      </c>
      <c r="BC101" s="1922" t="e">
        <f t="shared" si="10"/>
        <v>#DIV/0!</v>
      </c>
      <c r="BD101" s="1922" t="e">
        <f t="shared" si="11"/>
        <v>#DIV/0!</v>
      </c>
      <c r="BE101" s="1923">
        <v>0.2</v>
      </c>
      <c r="BF101" s="1923">
        <v>0.8</v>
      </c>
      <c r="BG101" s="1922">
        <f t="shared" si="12"/>
        <v>0</v>
      </c>
      <c r="BH101" s="1922">
        <f t="shared" si="13"/>
        <v>0</v>
      </c>
      <c r="BI101" s="1922">
        <f t="shared" si="14"/>
        <v>0</v>
      </c>
      <c r="BJ101" s="1922" t="e">
        <f t="shared" si="44"/>
        <v>#DIV/0!</v>
      </c>
      <c r="BK101" s="1922" t="e">
        <f t="shared" si="44"/>
        <v>#DIV/0!</v>
      </c>
      <c r="BL101" s="1922" t="e">
        <f t="shared" si="16"/>
        <v>#DIV/0!</v>
      </c>
      <c r="BM101" s="1922" t="e">
        <f t="shared" si="17"/>
        <v>#DIV/0!</v>
      </c>
      <c r="BN101" s="1922" t="e">
        <f t="shared" si="18"/>
        <v>#DIV/0!</v>
      </c>
      <c r="BO101" s="1922" t="e">
        <f t="shared" si="45"/>
        <v>#DIV/0!</v>
      </c>
      <c r="BP101" s="1922" t="e">
        <f t="shared" si="45"/>
        <v>#DIV/0!</v>
      </c>
      <c r="BQ101" s="1922" t="e">
        <f t="shared" si="45"/>
        <v>#DIV/0!</v>
      </c>
      <c r="BR101" s="1922" t="e">
        <f t="shared" si="45"/>
        <v>#DIV/0!</v>
      </c>
      <c r="BS101" s="1924"/>
      <c r="BT101" s="1924"/>
      <c r="BU101" s="1924"/>
      <c r="BV101" s="1924"/>
      <c r="BW101" s="1924"/>
      <c r="BX101" s="1924"/>
      <c r="BY101" s="1924"/>
      <c r="BZ101" s="1924"/>
      <c r="CA101" s="1925"/>
      <c r="CB101" s="1783"/>
      <c r="CC101" s="3278"/>
      <c r="CD101" s="1999"/>
      <c r="CE101" s="1999"/>
      <c r="CF101" s="3305"/>
      <c r="CG101" s="3306"/>
      <c r="CH101" s="1783"/>
      <c r="CI101" s="1783"/>
      <c r="CJ101" s="1783"/>
      <c r="CK101" s="1783"/>
      <c r="CL101" s="1783"/>
      <c r="CM101" s="1783"/>
      <c r="CN101" s="1783"/>
      <c r="CO101" s="1783"/>
      <c r="CP101" s="1783"/>
      <c r="CQ101" s="1783"/>
      <c r="CR101" s="1783"/>
      <c r="CS101" s="1783"/>
      <c r="CT101" s="1783"/>
    </row>
    <row r="102" spans="1:98" ht="14.25" customHeight="1" thickBot="1">
      <c r="A102" s="2308"/>
      <c r="B102" s="4376"/>
      <c r="C102" s="4377"/>
      <c r="D102" s="2389"/>
      <c r="E102" s="2390"/>
      <c r="F102" s="2352"/>
      <c r="G102" s="2353"/>
      <c r="H102" s="3280"/>
      <c r="I102" s="3301"/>
      <c r="J102" s="3281"/>
      <c r="K102" s="3281"/>
      <c r="L102" s="3281"/>
      <c r="M102" s="3280"/>
      <c r="N102" s="2394"/>
      <c r="O102" s="2359"/>
      <c r="P102" s="2360"/>
      <c r="Q102" s="3282"/>
      <c r="R102" s="3283"/>
      <c r="S102" s="3283"/>
      <c r="T102" s="3284"/>
      <c r="U102" s="1802"/>
      <c r="V102" s="2533">
        <v>7</v>
      </c>
      <c r="W102" s="2534" t="s">
        <v>8</v>
      </c>
      <c r="X102" s="2447">
        <v>45689</v>
      </c>
      <c r="Y102" s="2447">
        <v>46022</v>
      </c>
      <c r="Z102" s="2273"/>
      <c r="AA102" s="3307">
        <v>0</v>
      </c>
      <c r="AB102" s="3307">
        <v>0</v>
      </c>
      <c r="AC102" s="3286"/>
      <c r="AD102" s="3287"/>
      <c r="AE102" s="1885"/>
      <c r="AF102" s="2366"/>
      <c r="AG102" s="2368"/>
      <c r="AH102" s="2368"/>
      <c r="AI102" s="2368"/>
      <c r="AJ102" s="2369"/>
      <c r="AK102" s="3288"/>
      <c r="AL102" s="3289"/>
      <c r="AM102" s="3289"/>
      <c r="AN102" s="3290"/>
      <c r="AO102" s="1783"/>
      <c r="AP102" s="2373"/>
      <c r="AQ102" s="2360"/>
      <c r="AR102" s="1859"/>
      <c r="AS102" s="1962" t="e">
        <f t="shared" si="0"/>
        <v>#DIV/0!</v>
      </c>
      <c r="AT102" s="2374" t="e">
        <f t="shared" si="1"/>
        <v>#DIV/0!</v>
      </c>
      <c r="AU102" s="2374" t="e">
        <f t="shared" si="2"/>
        <v>#DIV/0!</v>
      </c>
      <c r="AV102" s="2374" t="e">
        <f t="shared" si="3"/>
        <v>#DIV/0!</v>
      </c>
      <c r="AW102" s="2375">
        <f t="shared" si="4"/>
        <v>0</v>
      </c>
      <c r="AX102" s="2375">
        <f t="shared" si="5"/>
        <v>0</v>
      </c>
      <c r="AY102" s="2375">
        <f t="shared" si="6"/>
        <v>0</v>
      </c>
      <c r="AZ102" s="2375" t="e">
        <f t="shared" si="7"/>
        <v>#DIV/0!</v>
      </c>
      <c r="BA102" s="1966" t="e">
        <f t="shared" si="8"/>
        <v>#DIV/0!</v>
      </c>
      <c r="BB102" s="1966" t="e">
        <f t="shared" si="9"/>
        <v>#DIV/0!</v>
      </c>
      <c r="BC102" s="1966" t="e">
        <f t="shared" si="10"/>
        <v>#DIV/0!</v>
      </c>
      <c r="BD102" s="1966" t="e">
        <f t="shared" si="11"/>
        <v>#DIV/0!</v>
      </c>
      <c r="BE102" s="1965">
        <v>0.2</v>
      </c>
      <c r="BF102" s="1965">
        <v>0.8</v>
      </c>
      <c r="BG102" s="1966">
        <f t="shared" si="12"/>
        <v>0</v>
      </c>
      <c r="BH102" s="1966">
        <f t="shared" si="13"/>
        <v>0</v>
      </c>
      <c r="BI102" s="1966">
        <f t="shared" si="14"/>
        <v>0</v>
      </c>
      <c r="BJ102" s="1966" t="e">
        <f t="shared" si="44"/>
        <v>#DIV/0!</v>
      </c>
      <c r="BK102" s="1966" t="e">
        <f t="shared" si="44"/>
        <v>#DIV/0!</v>
      </c>
      <c r="BL102" s="1966" t="e">
        <f t="shared" si="16"/>
        <v>#DIV/0!</v>
      </c>
      <c r="BM102" s="1966" t="e">
        <f t="shared" si="17"/>
        <v>#DIV/0!</v>
      </c>
      <c r="BN102" s="1966" t="e">
        <f t="shared" si="18"/>
        <v>#DIV/0!</v>
      </c>
      <c r="BO102" s="1966" t="e">
        <f t="shared" si="45"/>
        <v>#DIV/0!</v>
      </c>
      <c r="BP102" s="1966" t="e">
        <f t="shared" si="45"/>
        <v>#DIV/0!</v>
      </c>
      <c r="BQ102" s="1966" t="e">
        <f t="shared" si="45"/>
        <v>#DIV/0!</v>
      </c>
      <c r="BR102" s="1966" t="e">
        <f t="shared" si="45"/>
        <v>#DIV/0!</v>
      </c>
      <c r="BS102" s="1816"/>
      <c r="BT102" s="1816"/>
      <c r="BU102" s="1816"/>
      <c r="BV102" s="1816"/>
      <c r="BW102" s="1816"/>
      <c r="BX102" s="1816"/>
      <c r="BY102" s="1816"/>
      <c r="BZ102" s="1816"/>
      <c r="CA102" s="1817"/>
      <c r="CB102" s="1783"/>
      <c r="CC102" s="3293"/>
      <c r="CD102" s="2576"/>
      <c r="CE102" s="2576"/>
      <c r="CF102" s="3308"/>
      <c r="CG102" s="3309"/>
      <c r="CH102" s="1783"/>
      <c r="CI102" s="1783"/>
      <c r="CJ102" s="1783"/>
      <c r="CK102" s="1783"/>
      <c r="CL102" s="1783"/>
      <c r="CM102" s="1783"/>
      <c r="CN102" s="1783"/>
      <c r="CO102" s="1783"/>
      <c r="CP102" s="1783"/>
      <c r="CQ102" s="1783"/>
      <c r="CR102" s="1783"/>
      <c r="CS102" s="1783"/>
      <c r="CT102" s="1783"/>
    </row>
    <row r="103" spans="1:98" ht="14.25" customHeight="1" thickBot="1">
      <c r="A103" s="1829">
        <v>12</v>
      </c>
      <c r="B103" s="4342" t="s">
        <v>2173</v>
      </c>
      <c r="C103" s="4343"/>
      <c r="D103" s="1871"/>
      <c r="E103" s="2399"/>
      <c r="F103" s="2271" t="s">
        <v>295</v>
      </c>
      <c r="G103" s="2274">
        <v>10</v>
      </c>
      <c r="H103" s="1847"/>
      <c r="I103" s="3250" t="s">
        <v>1274</v>
      </c>
      <c r="J103" s="3251" t="s">
        <v>1274</v>
      </c>
      <c r="K103" s="3251"/>
      <c r="L103" s="3251"/>
      <c r="M103" s="3252"/>
      <c r="N103" s="1839"/>
      <c r="O103" s="2378"/>
      <c r="P103" s="2539"/>
      <c r="Q103" s="3253">
        <v>0</v>
      </c>
      <c r="R103" s="3254">
        <v>0</v>
      </c>
      <c r="S103" s="3254"/>
      <c r="T103" s="3255"/>
      <c r="U103" s="1885"/>
      <c r="V103" s="2241">
        <v>1</v>
      </c>
      <c r="W103" s="1833" t="s">
        <v>2136</v>
      </c>
      <c r="X103" s="2551">
        <v>45672</v>
      </c>
      <c r="Y103" s="2551">
        <v>45688</v>
      </c>
      <c r="Z103" s="2931" t="s">
        <v>2061</v>
      </c>
      <c r="AA103" s="3256">
        <v>1</v>
      </c>
      <c r="AB103" s="3307">
        <v>0</v>
      </c>
      <c r="AC103" s="3257"/>
      <c r="AD103" s="3258"/>
      <c r="AE103" s="1885"/>
      <c r="AF103" s="1851"/>
      <c r="AG103" s="1852"/>
      <c r="AH103" s="1852"/>
      <c r="AI103" s="1887"/>
      <c r="AJ103" s="1853"/>
      <c r="AK103" s="3262"/>
      <c r="AL103" s="3263"/>
      <c r="AM103" s="3263"/>
      <c r="AN103" s="3264"/>
      <c r="AO103" s="2233"/>
      <c r="AP103" s="1857" t="s">
        <v>97</v>
      </c>
      <c r="AQ103" s="1858" t="s">
        <v>364</v>
      </c>
      <c r="AR103" s="1859"/>
      <c r="AS103" s="1860">
        <f t="shared" si="0"/>
        <v>1</v>
      </c>
      <c r="AT103" s="2344">
        <f t="shared" si="1"/>
        <v>1</v>
      </c>
      <c r="AU103" s="2344">
        <f t="shared" si="2"/>
        <v>0</v>
      </c>
      <c r="AV103" s="2344">
        <f t="shared" si="3"/>
        <v>0</v>
      </c>
      <c r="AW103" s="1997">
        <f t="shared" si="4"/>
        <v>1</v>
      </c>
      <c r="AX103" s="1997">
        <f t="shared" si="5"/>
        <v>0</v>
      </c>
      <c r="AY103" s="1997">
        <f t="shared" si="6"/>
        <v>0</v>
      </c>
      <c r="AZ103" s="1997" t="e">
        <f t="shared" si="7"/>
        <v>#DIV/0!</v>
      </c>
      <c r="BA103" s="1998" t="e">
        <f t="shared" si="8"/>
        <v>#DIV/0!</v>
      </c>
      <c r="BB103" s="1998" t="e">
        <f t="shared" si="9"/>
        <v>#DIV/0!</v>
      </c>
      <c r="BC103" s="1998" t="e">
        <f t="shared" si="10"/>
        <v>#DIV/0!</v>
      </c>
      <c r="BD103" s="1998" t="e">
        <f t="shared" si="11"/>
        <v>#DIV/0!</v>
      </c>
      <c r="BE103" s="2345">
        <v>0.2</v>
      </c>
      <c r="BF103" s="2345">
        <v>0.8</v>
      </c>
      <c r="BG103" s="1998">
        <f t="shared" si="12"/>
        <v>0.2</v>
      </c>
      <c r="BH103" s="1998">
        <f t="shared" si="13"/>
        <v>0</v>
      </c>
      <c r="BI103" s="1998">
        <f t="shared" si="14"/>
        <v>0</v>
      </c>
      <c r="BJ103" s="1998" t="e">
        <f t="shared" si="44"/>
        <v>#DIV/0!</v>
      </c>
      <c r="BK103" s="1998" t="e">
        <f t="shared" si="44"/>
        <v>#DIV/0!</v>
      </c>
      <c r="BL103" s="1998" t="e">
        <f t="shared" si="16"/>
        <v>#DIV/0!</v>
      </c>
      <c r="BM103" s="1998" t="e">
        <f t="shared" si="17"/>
        <v>#DIV/0!</v>
      </c>
      <c r="BN103" s="1998" t="e">
        <f t="shared" si="18"/>
        <v>#DIV/0!</v>
      </c>
      <c r="BO103" s="1998" t="e">
        <f t="shared" si="45"/>
        <v>#DIV/0!</v>
      </c>
      <c r="BP103" s="1863" t="e">
        <f t="shared" si="45"/>
        <v>#DIV/0!</v>
      </c>
      <c r="BQ103" s="1863" t="e">
        <f t="shared" si="45"/>
        <v>#DIV/0!</v>
      </c>
      <c r="BR103" s="1863" t="e">
        <f t="shared" si="45"/>
        <v>#DIV/0!</v>
      </c>
      <c r="BS103" s="1999" t="e">
        <f>AVERAGEIF(BO103:BO109,"&lt;&gt;#¡DIV/0!")</f>
        <v>#DIV/0!</v>
      </c>
      <c r="BT103" s="1999" t="e">
        <f>AVERAGEIF(BP103:BP109,"&lt;&gt;#¡DIV/0!")</f>
        <v>#DIV/0!</v>
      </c>
      <c r="BU103" s="1999" t="e">
        <f>AVERAGEIF(BQ103:BQ109,"&lt;&gt;#¡DIV/0!")</f>
        <v>#DIV/0!</v>
      </c>
      <c r="BV103" s="1999" t="e">
        <f>AVERAGEIF(BR103:BR109,"&lt;&gt;#¡DIV/0!")</f>
        <v>#DIV/0!</v>
      </c>
      <c r="BW103" s="2570" t="e">
        <f>+C103*BS103</f>
        <v>#DIV/0!</v>
      </c>
      <c r="BX103" s="2570" t="e">
        <f>+C103*BT103</f>
        <v>#DIV/0!</v>
      </c>
      <c r="BY103" s="2570" t="e">
        <f>+C103*BU103</f>
        <v>#DIV/0!</v>
      </c>
      <c r="BZ103" s="2570" t="e">
        <f>+C103*BV103</f>
        <v>#DIV/0!</v>
      </c>
      <c r="CA103" s="3279" t="e">
        <f>SUM(BW103:BZ109)</f>
        <v>#DIV/0!</v>
      </c>
      <c r="CB103" s="1783"/>
      <c r="CC103" s="3266" t="e">
        <f t="shared" ref="CC103:CF103" si="46">+Q103/$N$103</f>
        <v>#DIV/0!</v>
      </c>
      <c r="CD103" s="3116" t="e">
        <f t="shared" si="46"/>
        <v>#DIV/0!</v>
      </c>
      <c r="CE103" s="3116" t="e">
        <f t="shared" si="46"/>
        <v>#DIV/0!</v>
      </c>
      <c r="CF103" s="3303" t="e">
        <f t="shared" si="46"/>
        <v>#DIV/0!</v>
      </c>
      <c r="CG103" s="3304" t="e">
        <f>AVERAGE(CC103:CF109)</f>
        <v>#DIV/0!</v>
      </c>
      <c r="CH103" s="1783"/>
      <c r="CI103" s="1783"/>
      <c r="CJ103" s="1783"/>
      <c r="CK103" s="1783"/>
      <c r="CL103" s="1783"/>
      <c r="CM103" s="1783"/>
      <c r="CN103" s="1783"/>
      <c r="CO103" s="1783"/>
      <c r="CP103" s="1783"/>
      <c r="CQ103" s="1783"/>
      <c r="CR103" s="1783"/>
      <c r="CS103" s="1783"/>
      <c r="CT103" s="1783"/>
    </row>
    <row r="104" spans="1:98" ht="14.25" customHeight="1" thickBot="1">
      <c r="A104" s="2068"/>
      <c r="B104" s="4344"/>
      <c r="C104" s="4345"/>
      <c r="D104" s="2113"/>
      <c r="E104" s="2048"/>
      <c r="F104" s="1891"/>
      <c r="G104" s="1892"/>
      <c r="H104" s="2257"/>
      <c r="I104" s="3298"/>
      <c r="J104" s="3268"/>
      <c r="K104" s="3268"/>
      <c r="L104" s="3268"/>
      <c r="M104" s="2257"/>
      <c r="N104" s="1685"/>
      <c r="O104" s="1898"/>
      <c r="P104" s="1918"/>
      <c r="Q104" s="3269"/>
      <c r="R104" s="3270"/>
      <c r="S104" s="3270"/>
      <c r="T104" s="3271"/>
      <c r="U104" s="1802"/>
      <c r="V104" s="2234">
        <v>2</v>
      </c>
      <c r="W104" s="1891" t="s">
        <v>2174</v>
      </c>
      <c r="X104" s="2551">
        <v>45672</v>
      </c>
      <c r="Y104" s="2551">
        <v>45688</v>
      </c>
      <c r="Z104" s="2931" t="s">
        <v>2061</v>
      </c>
      <c r="AA104" s="3256">
        <v>1</v>
      </c>
      <c r="AB104" s="3307">
        <v>0</v>
      </c>
      <c r="AC104" s="3272"/>
      <c r="AD104" s="3273"/>
      <c r="AE104" s="1885"/>
      <c r="AF104" s="1932"/>
      <c r="AG104" s="1934"/>
      <c r="AH104" s="1934"/>
      <c r="AI104" s="1934"/>
      <c r="AJ104" s="1935"/>
      <c r="AK104" s="3275"/>
      <c r="AL104" s="3276"/>
      <c r="AM104" s="3276"/>
      <c r="AN104" s="3277"/>
      <c r="AO104" s="1783"/>
      <c r="AP104" s="1917"/>
      <c r="AQ104" s="1918"/>
      <c r="AR104" s="1859"/>
      <c r="AS104" s="1919" t="e">
        <f t="shared" si="0"/>
        <v>#DIV/0!</v>
      </c>
      <c r="AT104" s="1920" t="e">
        <f t="shared" si="1"/>
        <v>#DIV/0!</v>
      </c>
      <c r="AU104" s="1920" t="e">
        <f t="shared" si="2"/>
        <v>#DIV/0!</v>
      </c>
      <c r="AV104" s="1920" t="e">
        <f t="shared" si="3"/>
        <v>#DIV/0!</v>
      </c>
      <c r="AW104" s="1921">
        <f t="shared" si="4"/>
        <v>1</v>
      </c>
      <c r="AX104" s="1921">
        <f t="shared" si="5"/>
        <v>0</v>
      </c>
      <c r="AY104" s="1921">
        <f t="shared" si="6"/>
        <v>0</v>
      </c>
      <c r="AZ104" s="1921" t="e">
        <f t="shared" si="7"/>
        <v>#DIV/0!</v>
      </c>
      <c r="BA104" s="1922" t="e">
        <f t="shared" si="8"/>
        <v>#DIV/0!</v>
      </c>
      <c r="BB104" s="1922" t="e">
        <f t="shared" si="9"/>
        <v>#DIV/0!</v>
      </c>
      <c r="BC104" s="1922" t="e">
        <f t="shared" si="10"/>
        <v>#DIV/0!</v>
      </c>
      <c r="BD104" s="1922" t="e">
        <f t="shared" si="11"/>
        <v>#DIV/0!</v>
      </c>
      <c r="BE104" s="1923">
        <v>0.2</v>
      </c>
      <c r="BF104" s="1923">
        <v>0.8</v>
      </c>
      <c r="BG104" s="1922">
        <f t="shared" si="12"/>
        <v>0.2</v>
      </c>
      <c r="BH104" s="1922">
        <f t="shared" si="13"/>
        <v>0</v>
      </c>
      <c r="BI104" s="1922">
        <f t="shared" si="14"/>
        <v>0</v>
      </c>
      <c r="BJ104" s="1922" t="e">
        <f t="shared" si="44"/>
        <v>#DIV/0!</v>
      </c>
      <c r="BK104" s="1922" t="e">
        <f t="shared" si="44"/>
        <v>#DIV/0!</v>
      </c>
      <c r="BL104" s="1922" t="e">
        <f t="shared" si="16"/>
        <v>#DIV/0!</v>
      </c>
      <c r="BM104" s="1922" t="e">
        <f t="shared" si="17"/>
        <v>#DIV/0!</v>
      </c>
      <c r="BN104" s="1922" t="e">
        <f t="shared" si="18"/>
        <v>#DIV/0!</v>
      </c>
      <c r="BO104" s="1922" t="e">
        <f t="shared" si="45"/>
        <v>#DIV/0!</v>
      </c>
      <c r="BP104" s="1922" t="e">
        <f t="shared" si="45"/>
        <v>#DIV/0!</v>
      </c>
      <c r="BQ104" s="1922" t="e">
        <f t="shared" si="45"/>
        <v>#DIV/0!</v>
      </c>
      <c r="BR104" s="1922" t="e">
        <f t="shared" si="45"/>
        <v>#DIV/0!</v>
      </c>
      <c r="BS104" s="1924"/>
      <c r="BT104" s="1924"/>
      <c r="BU104" s="1924"/>
      <c r="BV104" s="1924"/>
      <c r="BW104" s="1924"/>
      <c r="BX104" s="1924"/>
      <c r="BY104" s="1924"/>
      <c r="BZ104" s="1924"/>
      <c r="CA104" s="1925"/>
      <c r="CB104" s="1783"/>
      <c r="CC104" s="3278"/>
      <c r="CD104" s="1999"/>
      <c r="CE104" s="1999"/>
      <c r="CF104" s="3305"/>
      <c r="CG104" s="3306"/>
      <c r="CH104" s="1783"/>
      <c r="CI104" s="1783"/>
      <c r="CJ104" s="1783"/>
      <c r="CK104" s="1783"/>
      <c r="CL104" s="1783"/>
      <c r="CM104" s="1783"/>
      <c r="CN104" s="1783"/>
      <c r="CO104" s="1783"/>
      <c r="CP104" s="1783"/>
      <c r="CQ104" s="1783"/>
      <c r="CR104" s="1783"/>
      <c r="CS104" s="1783"/>
      <c r="CT104" s="1783"/>
    </row>
    <row r="105" spans="1:98" ht="14.25" customHeight="1" thickBot="1">
      <c r="A105" s="2068"/>
      <c r="B105" s="4344"/>
      <c r="C105" s="4345"/>
      <c r="D105" s="2113"/>
      <c r="E105" s="2048"/>
      <c r="F105" s="1891"/>
      <c r="G105" s="1892"/>
      <c r="H105" s="2257"/>
      <c r="I105" s="3298"/>
      <c r="J105" s="3268"/>
      <c r="K105" s="3268"/>
      <c r="L105" s="3268"/>
      <c r="M105" s="2257"/>
      <c r="N105" s="1685"/>
      <c r="O105" s="1898"/>
      <c r="P105" s="1918"/>
      <c r="Q105" s="3269"/>
      <c r="R105" s="3270"/>
      <c r="S105" s="3270"/>
      <c r="T105" s="3271"/>
      <c r="U105" s="1802"/>
      <c r="V105" s="2234">
        <v>3</v>
      </c>
      <c r="W105" s="1891" t="s">
        <v>2175</v>
      </c>
      <c r="X105" s="2551">
        <v>45672</v>
      </c>
      <c r="Y105" s="2551">
        <v>45688</v>
      </c>
      <c r="Z105" s="2931" t="s">
        <v>2061</v>
      </c>
      <c r="AA105" s="3256">
        <v>1</v>
      </c>
      <c r="AB105" s="3307">
        <v>0</v>
      </c>
      <c r="AC105" s="3272"/>
      <c r="AD105" s="3273"/>
      <c r="AE105" s="1885"/>
      <c r="AF105" s="1932"/>
      <c r="AG105" s="1934"/>
      <c r="AH105" s="1934"/>
      <c r="AI105" s="1934"/>
      <c r="AJ105" s="1935"/>
      <c r="AK105" s="3275"/>
      <c r="AL105" s="3276"/>
      <c r="AM105" s="3276"/>
      <c r="AN105" s="3277"/>
      <c r="AO105" s="1783"/>
      <c r="AP105" s="1917"/>
      <c r="AQ105" s="1918"/>
      <c r="AR105" s="1859"/>
      <c r="AS105" s="1919" t="e">
        <f t="shared" si="0"/>
        <v>#DIV/0!</v>
      </c>
      <c r="AT105" s="1920" t="e">
        <f t="shared" si="1"/>
        <v>#DIV/0!</v>
      </c>
      <c r="AU105" s="1920" t="e">
        <f t="shared" si="2"/>
        <v>#DIV/0!</v>
      </c>
      <c r="AV105" s="1920" t="e">
        <f t="shared" si="3"/>
        <v>#DIV/0!</v>
      </c>
      <c r="AW105" s="1921">
        <f t="shared" si="4"/>
        <v>1</v>
      </c>
      <c r="AX105" s="1921">
        <f t="shared" si="5"/>
        <v>0</v>
      </c>
      <c r="AY105" s="1921">
        <f t="shared" si="6"/>
        <v>0</v>
      </c>
      <c r="AZ105" s="1921" t="e">
        <f t="shared" si="7"/>
        <v>#DIV/0!</v>
      </c>
      <c r="BA105" s="1922" t="e">
        <f t="shared" si="8"/>
        <v>#DIV/0!</v>
      </c>
      <c r="BB105" s="1922" t="e">
        <f t="shared" si="9"/>
        <v>#DIV/0!</v>
      </c>
      <c r="BC105" s="1922" t="e">
        <f t="shared" si="10"/>
        <v>#DIV/0!</v>
      </c>
      <c r="BD105" s="1922" t="e">
        <f t="shared" si="11"/>
        <v>#DIV/0!</v>
      </c>
      <c r="BE105" s="1923">
        <v>0.2</v>
      </c>
      <c r="BF105" s="1923">
        <v>0.8</v>
      </c>
      <c r="BG105" s="1922">
        <f t="shared" si="12"/>
        <v>0.2</v>
      </c>
      <c r="BH105" s="1922">
        <f t="shared" si="13"/>
        <v>0</v>
      </c>
      <c r="BI105" s="1922">
        <f t="shared" si="14"/>
        <v>0</v>
      </c>
      <c r="BJ105" s="1922" t="e">
        <f t="shared" si="44"/>
        <v>#DIV/0!</v>
      </c>
      <c r="BK105" s="1922" t="e">
        <f t="shared" si="44"/>
        <v>#DIV/0!</v>
      </c>
      <c r="BL105" s="1922" t="e">
        <f t="shared" si="16"/>
        <v>#DIV/0!</v>
      </c>
      <c r="BM105" s="1922" t="e">
        <f t="shared" si="17"/>
        <v>#DIV/0!</v>
      </c>
      <c r="BN105" s="1922" t="e">
        <f t="shared" si="18"/>
        <v>#DIV/0!</v>
      </c>
      <c r="BO105" s="1922" t="e">
        <f t="shared" si="45"/>
        <v>#DIV/0!</v>
      </c>
      <c r="BP105" s="1922" t="e">
        <f t="shared" si="45"/>
        <v>#DIV/0!</v>
      </c>
      <c r="BQ105" s="1922" t="e">
        <f t="shared" si="45"/>
        <v>#DIV/0!</v>
      </c>
      <c r="BR105" s="1922" t="e">
        <f t="shared" si="45"/>
        <v>#DIV/0!</v>
      </c>
      <c r="BS105" s="1924"/>
      <c r="BT105" s="1924"/>
      <c r="BU105" s="1924"/>
      <c r="BV105" s="1924"/>
      <c r="BW105" s="1924"/>
      <c r="BX105" s="1924"/>
      <c r="BY105" s="1924"/>
      <c r="BZ105" s="1924"/>
      <c r="CA105" s="1925"/>
      <c r="CB105" s="1783"/>
      <c r="CC105" s="3278"/>
      <c r="CD105" s="1999"/>
      <c r="CE105" s="1999"/>
      <c r="CF105" s="3305"/>
      <c r="CG105" s="3306"/>
      <c r="CH105" s="1783"/>
      <c r="CI105" s="1783"/>
      <c r="CJ105" s="1783"/>
      <c r="CK105" s="1783"/>
      <c r="CL105" s="1783"/>
      <c r="CM105" s="1783"/>
      <c r="CN105" s="1783"/>
      <c r="CO105" s="1783"/>
      <c r="CP105" s="1783"/>
      <c r="CQ105" s="1783"/>
      <c r="CR105" s="1783"/>
      <c r="CS105" s="1783"/>
      <c r="CT105" s="1783"/>
    </row>
    <row r="106" spans="1:98" ht="14.25" customHeight="1" thickBot="1">
      <c r="A106" s="2068"/>
      <c r="B106" s="4344"/>
      <c r="C106" s="4345"/>
      <c r="D106" s="2113"/>
      <c r="E106" s="2048"/>
      <c r="F106" s="1891"/>
      <c r="G106" s="1892"/>
      <c r="H106" s="2257"/>
      <c r="I106" s="3298"/>
      <c r="J106" s="3268"/>
      <c r="K106" s="3268"/>
      <c r="L106" s="3268"/>
      <c r="M106" s="2257"/>
      <c r="N106" s="1685"/>
      <c r="O106" s="1898"/>
      <c r="P106" s="1918"/>
      <c r="Q106" s="3269"/>
      <c r="R106" s="3270"/>
      <c r="S106" s="3270"/>
      <c r="T106" s="3271"/>
      <c r="U106" s="1802"/>
      <c r="V106" s="2234">
        <v>4</v>
      </c>
      <c r="W106" s="1891" t="s">
        <v>2176</v>
      </c>
      <c r="X106" s="2551">
        <v>45672</v>
      </c>
      <c r="Y106" s="2551">
        <v>45688</v>
      </c>
      <c r="Z106" s="2931" t="s">
        <v>2061</v>
      </c>
      <c r="AA106" s="3256">
        <v>1</v>
      </c>
      <c r="AB106" s="3307">
        <v>0</v>
      </c>
      <c r="AC106" s="3272"/>
      <c r="AD106" s="3273"/>
      <c r="AE106" s="1885"/>
      <c r="AF106" s="1932"/>
      <c r="AG106" s="1934"/>
      <c r="AH106" s="1934"/>
      <c r="AI106" s="1934"/>
      <c r="AJ106" s="1935"/>
      <c r="AK106" s="3275"/>
      <c r="AL106" s="3276"/>
      <c r="AM106" s="3276"/>
      <c r="AN106" s="3277"/>
      <c r="AO106" s="1783"/>
      <c r="AP106" s="1917"/>
      <c r="AQ106" s="1918"/>
      <c r="AR106" s="1859"/>
      <c r="AS106" s="1919" t="e">
        <f t="shared" si="0"/>
        <v>#DIV/0!</v>
      </c>
      <c r="AT106" s="1920" t="e">
        <f t="shared" si="1"/>
        <v>#DIV/0!</v>
      </c>
      <c r="AU106" s="1920" t="e">
        <f t="shared" si="2"/>
        <v>#DIV/0!</v>
      </c>
      <c r="AV106" s="1920" t="e">
        <f t="shared" si="3"/>
        <v>#DIV/0!</v>
      </c>
      <c r="AW106" s="1921">
        <f t="shared" si="4"/>
        <v>1</v>
      </c>
      <c r="AX106" s="1921">
        <f t="shared" si="5"/>
        <v>0</v>
      </c>
      <c r="AY106" s="1921">
        <f t="shared" si="6"/>
        <v>0</v>
      </c>
      <c r="AZ106" s="1921" t="e">
        <f t="shared" si="7"/>
        <v>#DIV/0!</v>
      </c>
      <c r="BA106" s="1922" t="e">
        <f t="shared" si="8"/>
        <v>#DIV/0!</v>
      </c>
      <c r="BB106" s="1922" t="e">
        <f t="shared" si="9"/>
        <v>#DIV/0!</v>
      </c>
      <c r="BC106" s="1922" t="e">
        <f t="shared" si="10"/>
        <v>#DIV/0!</v>
      </c>
      <c r="BD106" s="1922" t="e">
        <f t="shared" si="11"/>
        <v>#DIV/0!</v>
      </c>
      <c r="BE106" s="1923">
        <v>0.2</v>
      </c>
      <c r="BF106" s="1923">
        <v>0.8</v>
      </c>
      <c r="BG106" s="1922">
        <f t="shared" si="12"/>
        <v>0.2</v>
      </c>
      <c r="BH106" s="1922">
        <f t="shared" si="13"/>
        <v>0</v>
      </c>
      <c r="BI106" s="1922">
        <f t="shared" si="14"/>
        <v>0</v>
      </c>
      <c r="BJ106" s="1922" t="e">
        <f t="shared" si="44"/>
        <v>#DIV/0!</v>
      </c>
      <c r="BK106" s="1922" t="e">
        <f t="shared" si="44"/>
        <v>#DIV/0!</v>
      </c>
      <c r="BL106" s="1922" t="e">
        <f t="shared" si="16"/>
        <v>#DIV/0!</v>
      </c>
      <c r="BM106" s="1922" t="e">
        <f t="shared" si="17"/>
        <v>#DIV/0!</v>
      </c>
      <c r="BN106" s="1922" t="e">
        <f t="shared" si="18"/>
        <v>#DIV/0!</v>
      </c>
      <c r="BO106" s="1922" t="e">
        <f t="shared" si="45"/>
        <v>#DIV/0!</v>
      </c>
      <c r="BP106" s="1922" t="e">
        <f t="shared" si="45"/>
        <v>#DIV/0!</v>
      </c>
      <c r="BQ106" s="1922" t="e">
        <f t="shared" si="45"/>
        <v>#DIV/0!</v>
      </c>
      <c r="BR106" s="1922" t="e">
        <f t="shared" si="45"/>
        <v>#DIV/0!</v>
      </c>
      <c r="BS106" s="1924"/>
      <c r="BT106" s="1924"/>
      <c r="BU106" s="1924"/>
      <c r="BV106" s="1924"/>
      <c r="BW106" s="1924"/>
      <c r="BX106" s="1924"/>
      <c r="BY106" s="1924"/>
      <c r="BZ106" s="1924"/>
      <c r="CA106" s="1925"/>
      <c r="CB106" s="1783"/>
      <c r="CC106" s="3278"/>
      <c r="CD106" s="1999"/>
      <c r="CE106" s="1999"/>
      <c r="CF106" s="3305"/>
      <c r="CG106" s="3306"/>
      <c r="CH106" s="1783"/>
      <c r="CI106" s="1783"/>
      <c r="CJ106" s="1783"/>
      <c r="CK106" s="1783"/>
      <c r="CL106" s="1783"/>
      <c r="CM106" s="1783"/>
      <c r="CN106" s="1783"/>
      <c r="CO106" s="1783"/>
      <c r="CP106" s="1783"/>
      <c r="CQ106" s="1783"/>
      <c r="CR106" s="1783"/>
      <c r="CS106" s="1783"/>
      <c r="CT106" s="1783"/>
    </row>
    <row r="107" spans="1:98" ht="14.25" customHeight="1" thickBot="1">
      <c r="A107" s="2068"/>
      <c r="B107" s="4344"/>
      <c r="C107" s="4345"/>
      <c r="D107" s="2113"/>
      <c r="E107" s="2048"/>
      <c r="F107" s="1891"/>
      <c r="G107" s="1892"/>
      <c r="H107" s="2257"/>
      <c r="I107" s="3298"/>
      <c r="J107" s="3268"/>
      <c r="K107" s="3268"/>
      <c r="L107" s="3268"/>
      <c r="M107" s="2257"/>
      <c r="N107" s="1685"/>
      <c r="O107" s="1898"/>
      <c r="P107" s="1918"/>
      <c r="Q107" s="3269"/>
      <c r="R107" s="3270"/>
      <c r="S107" s="3270"/>
      <c r="T107" s="3271"/>
      <c r="U107" s="1802"/>
      <c r="V107" s="2234">
        <v>5</v>
      </c>
      <c r="W107" s="1891" t="s">
        <v>2177</v>
      </c>
      <c r="X107" s="2551">
        <v>45672</v>
      </c>
      <c r="Y107" s="2551">
        <v>45688</v>
      </c>
      <c r="Z107" s="2931" t="s">
        <v>2061</v>
      </c>
      <c r="AA107" s="3307">
        <v>0</v>
      </c>
      <c r="AB107" s="3272">
        <v>0</v>
      </c>
      <c r="AC107" s="3272"/>
      <c r="AD107" s="3273"/>
      <c r="AE107" s="1885"/>
      <c r="AF107" s="1932"/>
      <c r="AG107" s="1934"/>
      <c r="AH107" s="1934"/>
      <c r="AI107" s="1934"/>
      <c r="AJ107" s="1935"/>
      <c r="AK107" s="3275"/>
      <c r="AL107" s="3276"/>
      <c r="AM107" s="3276"/>
      <c r="AN107" s="3277"/>
      <c r="AO107" s="1783"/>
      <c r="AP107" s="1917"/>
      <c r="AQ107" s="1918"/>
      <c r="AR107" s="1859"/>
      <c r="AS107" s="1919" t="e">
        <f t="shared" si="0"/>
        <v>#DIV/0!</v>
      </c>
      <c r="AT107" s="1920" t="e">
        <f t="shared" si="1"/>
        <v>#DIV/0!</v>
      </c>
      <c r="AU107" s="1920" t="e">
        <f t="shared" si="2"/>
        <v>#DIV/0!</v>
      </c>
      <c r="AV107" s="1920" t="e">
        <f t="shared" si="3"/>
        <v>#DIV/0!</v>
      </c>
      <c r="AW107" s="1921">
        <f t="shared" si="4"/>
        <v>0</v>
      </c>
      <c r="AX107" s="1921">
        <f t="shared" si="5"/>
        <v>0</v>
      </c>
      <c r="AY107" s="1921">
        <f t="shared" si="6"/>
        <v>0</v>
      </c>
      <c r="AZ107" s="1921" t="e">
        <f t="shared" si="7"/>
        <v>#DIV/0!</v>
      </c>
      <c r="BA107" s="1922" t="e">
        <f t="shared" si="8"/>
        <v>#DIV/0!</v>
      </c>
      <c r="BB107" s="1922" t="e">
        <f t="shared" si="9"/>
        <v>#DIV/0!</v>
      </c>
      <c r="BC107" s="1922" t="e">
        <f t="shared" si="10"/>
        <v>#DIV/0!</v>
      </c>
      <c r="BD107" s="1922" t="e">
        <f t="shared" si="11"/>
        <v>#DIV/0!</v>
      </c>
      <c r="BE107" s="1923">
        <v>0.2</v>
      </c>
      <c r="BF107" s="1923">
        <v>0.8</v>
      </c>
      <c r="BG107" s="1922">
        <f t="shared" si="12"/>
        <v>0</v>
      </c>
      <c r="BH107" s="1922">
        <f t="shared" si="13"/>
        <v>0</v>
      </c>
      <c r="BI107" s="1922">
        <f t="shared" si="14"/>
        <v>0</v>
      </c>
      <c r="BJ107" s="1922" t="e">
        <f t="shared" si="44"/>
        <v>#DIV/0!</v>
      </c>
      <c r="BK107" s="1922" t="e">
        <f t="shared" si="44"/>
        <v>#DIV/0!</v>
      </c>
      <c r="BL107" s="1922" t="e">
        <f t="shared" si="16"/>
        <v>#DIV/0!</v>
      </c>
      <c r="BM107" s="1922" t="e">
        <f t="shared" si="17"/>
        <v>#DIV/0!</v>
      </c>
      <c r="BN107" s="1922" t="e">
        <f t="shared" si="18"/>
        <v>#DIV/0!</v>
      </c>
      <c r="BO107" s="1922" t="e">
        <f t="shared" si="45"/>
        <v>#DIV/0!</v>
      </c>
      <c r="BP107" s="1922" t="e">
        <f t="shared" si="45"/>
        <v>#DIV/0!</v>
      </c>
      <c r="BQ107" s="1922" t="e">
        <f t="shared" si="45"/>
        <v>#DIV/0!</v>
      </c>
      <c r="BR107" s="1922" t="e">
        <f t="shared" si="45"/>
        <v>#DIV/0!</v>
      </c>
      <c r="BS107" s="1924"/>
      <c r="BT107" s="1924"/>
      <c r="BU107" s="1924"/>
      <c r="BV107" s="1924"/>
      <c r="BW107" s="1924"/>
      <c r="BX107" s="1924"/>
      <c r="BY107" s="1924"/>
      <c r="BZ107" s="1924"/>
      <c r="CA107" s="1925"/>
      <c r="CB107" s="1783"/>
      <c r="CC107" s="3278"/>
      <c r="CD107" s="1999"/>
      <c r="CE107" s="1999"/>
      <c r="CF107" s="3305"/>
      <c r="CG107" s="3306"/>
      <c r="CH107" s="1783"/>
      <c r="CI107" s="1783"/>
      <c r="CJ107" s="1783"/>
      <c r="CK107" s="1783"/>
      <c r="CL107" s="1783"/>
      <c r="CM107" s="1783"/>
      <c r="CN107" s="1783"/>
      <c r="CO107" s="1783"/>
      <c r="CP107" s="1783"/>
      <c r="CQ107" s="1783"/>
      <c r="CR107" s="1783"/>
      <c r="CS107" s="1783"/>
      <c r="CT107" s="1783"/>
    </row>
    <row r="108" spans="1:98" ht="14.25" customHeight="1">
      <c r="A108" s="2068"/>
      <c r="B108" s="4344"/>
      <c r="C108" s="4345"/>
      <c r="D108" s="2113"/>
      <c r="E108" s="2048"/>
      <c r="F108" s="1891"/>
      <c r="G108" s="1892"/>
      <c r="H108" s="2257"/>
      <c r="I108" s="3298"/>
      <c r="J108" s="3268"/>
      <c r="K108" s="3268"/>
      <c r="L108" s="3268"/>
      <c r="M108" s="2257"/>
      <c r="N108" s="1685"/>
      <c r="O108" s="1898"/>
      <c r="P108" s="1918"/>
      <c r="Q108" s="3269"/>
      <c r="R108" s="3270"/>
      <c r="S108" s="3270"/>
      <c r="T108" s="3271"/>
      <c r="U108" s="1802"/>
      <c r="V108" s="2234">
        <v>6</v>
      </c>
      <c r="W108" s="1891" t="s">
        <v>2178</v>
      </c>
      <c r="X108" s="2551">
        <v>45672</v>
      </c>
      <c r="Y108" s="2551">
        <v>45688</v>
      </c>
      <c r="Z108" s="2931" t="s">
        <v>2061</v>
      </c>
      <c r="AA108" s="3307">
        <v>0</v>
      </c>
      <c r="AB108" s="3307">
        <v>0</v>
      </c>
      <c r="AC108" s="3272"/>
      <c r="AD108" s="3273"/>
      <c r="AE108" s="1885"/>
      <c r="AF108" s="1932"/>
      <c r="AG108" s="1934"/>
      <c r="AH108" s="1934"/>
      <c r="AI108" s="1934"/>
      <c r="AJ108" s="1935"/>
      <c r="AK108" s="3275"/>
      <c r="AL108" s="3276"/>
      <c r="AM108" s="3276"/>
      <c r="AN108" s="3277"/>
      <c r="AO108" s="1783"/>
      <c r="AP108" s="1917"/>
      <c r="AQ108" s="1918"/>
      <c r="AR108" s="1859"/>
      <c r="AS108" s="1919" t="e">
        <f t="shared" si="0"/>
        <v>#DIV/0!</v>
      </c>
      <c r="AT108" s="1920" t="e">
        <f t="shared" si="1"/>
        <v>#DIV/0!</v>
      </c>
      <c r="AU108" s="1920" t="e">
        <f t="shared" si="2"/>
        <v>#DIV/0!</v>
      </c>
      <c r="AV108" s="1920" t="e">
        <f t="shared" si="3"/>
        <v>#DIV/0!</v>
      </c>
      <c r="AW108" s="1921">
        <f t="shared" si="4"/>
        <v>0</v>
      </c>
      <c r="AX108" s="1921">
        <f t="shared" si="5"/>
        <v>0</v>
      </c>
      <c r="AY108" s="1921">
        <f t="shared" si="6"/>
        <v>0</v>
      </c>
      <c r="AZ108" s="1921" t="e">
        <f t="shared" si="7"/>
        <v>#DIV/0!</v>
      </c>
      <c r="BA108" s="1922" t="e">
        <f t="shared" si="8"/>
        <v>#DIV/0!</v>
      </c>
      <c r="BB108" s="1922" t="e">
        <f t="shared" si="9"/>
        <v>#DIV/0!</v>
      </c>
      <c r="BC108" s="1922" t="e">
        <f t="shared" si="10"/>
        <v>#DIV/0!</v>
      </c>
      <c r="BD108" s="1922" t="e">
        <f t="shared" si="11"/>
        <v>#DIV/0!</v>
      </c>
      <c r="BE108" s="1923">
        <v>0.2</v>
      </c>
      <c r="BF108" s="1923">
        <v>0.8</v>
      </c>
      <c r="BG108" s="1922">
        <f t="shared" si="12"/>
        <v>0</v>
      </c>
      <c r="BH108" s="1922">
        <f t="shared" si="13"/>
        <v>0</v>
      </c>
      <c r="BI108" s="1922">
        <f t="shared" si="14"/>
        <v>0</v>
      </c>
      <c r="BJ108" s="1922" t="e">
        <f t="shared" si="44"/>
        <v>#DIV/0!</v>
      </c>
      <c r="BK108" s="1922" t="e">
        <f t="shared" si="44"/>
        <v>#DIV/0!</v>
      </c>
      <c r="BL108" s="1922" t="e">
        <f t="shared" si="16"/>
        <v>#DIV/0!</v>
      </c>
      <c r="BM108" s="1922" t="e">
        <f t="shared" si="17"/>
        <v>#DIV/0!</v>
      </c>
      <c r="BN108" s="1922" t="e">
        <f t="shared" si="18"/>
        <v>#DIV/0!</v>
      </c>
      <c r="BO108" s="1922" t="e">
        <f t="shared" si="45"/>
        <v>#DIV/0!</v>
      </c>
      <c r="BP108" s="1922" t="e">
        <f t="shared" si="45"/>
        <v>#DIV/0!</v>
      </c>
      <c r="BQ108" s="1922" t="e">
        <f t="shared" si="45"/>
        <v>#DIV/0!</v>
      </c>
      <c r="BR108" s="1922" t="e">
        <f t="shared" si="45"/>
        <v>#DIV/0!</v>
      </c>
      <c r="BS108" s="1924"/>
      <c r="BT108" s="1924"/>
      <c r="BU108" s="1924"/>
      <c r="BV108" s="1924"/>
      <c r="BW108" s="1924"/>
      <c r="BX108" s="1924"/>
      <c r="BY108" s="1924"/>
      <c r="BZ108" s="1924"/>
      <c r="CA108" s="1925"/>
      <c r="CB108" s="1783"/>
      <c r="CC108" s="3278"/>
      <c r="CD108" s="1999"/>
      <c r="CE108" s="1999"/>
      <c r="CF108" s="3305"/>
      <c r="CG108" s="3306"/>
      <c r="CH108" s="1783"/>
      <c r="CI108" s="1783"/>
      <c r="CJ108" s="1783"/>
      <c r="CK108" s="1783"/>
      <c r="CL108" s="1783"/>
      <c r="CM108" s="1783"/>
      <c r="CN108" s="1783"/>
      <c r="CO108" s="1783"/>
      <c r="CP108" s="1783"/>
      <c r="CQ108" s="1783"/>
      <c r="CR108" s="1783"/>
      <c r="CS108" s="1783"/>
      <c r="CT108" s="1783"/>
    </row>
    <row r="109" spans="1:98" ht="14.25" customHeight="1" thickBot="1">
      <c r="A109" s="2528"/>
      <c r="B109" s="4376"/>
      <c r="C109" s="4377"/>
      <c r="D109" s="2389"/>
      <c r="E109" s="2390"/>
      <c r="F109" s="2352"/>
      <c r="G109" s="2353"/>
      <c r="H109" s="3280"/>
      <c r="I109" s="3301"/>
      <c r="J109" s="3281"/>
      <c r="K109" s="3281"/>
      <c r="L109" s="3281"/>
      <c r="M109" s="3280"/>
      <c r="N109" s="2394"/>
      <c r="O109" s="2359"/>
      <c r="P109" s="2360"/>
      <c r="Q109" s="3282"/>
      <c r="R109" s="3283"/>
      <c r="S109" s="3283"/>
      <c r="T109" s="3284"/>
      <c r="U109" s="1802"/>
      <c r="V109" s="2533">
        <v>7</v>
      </c>
      <c r="W109" s="2534" t="s">
        <v>8</v>
      </c>
      <c r="X109" s="2447">
        <v>45689</v>
      </c>
      <c r="Y109" s="2447">
        <v>46022</v>
      </c>
      <c r="Z109" s="2273"/>
      <c r="AA109" s="3307">
        <v>0</v>
      </c>
      <c r="AB109" s="3307">
        <v>0</v>
      </c>
      <c r="AC109" s="3286"/>
      <c r="AD109" s="3287"/>
      <c r="AE109" s="1885"/>
      <c r="AF109" s="2366"/>
      <c r="AG109" s="2368"/>
      <c r="AH109" s="2368"/>
      <c r="AI109" s="2368"/>
      <c r="AJ109" s="2369"/>
      <c r="AK109" s="3288"/>
      <c r="AL109" s="3289"/>
      <c r="AM109" s="3289"/>
      <c r="AN109" s="3290"/>
      <c r="AO109" s="1783"/>
      <c r="AP109" s="2373"/>
      <c r="AQ109" s="2360"/>
      <c r="AR109" s="1859"/>
      <c r="AS109" s="1962" t="e">
        <f t="shared" si="0"/>
        <v>#DIV/0!</v>
      </c>
      <c r="AT109" s="2374" t="e">
        <f t="shared" si="1"/>
        <v>#DIV/0!</v>
      </c>
      <c r="AU109" s="2374" t="e">
        <f t="shared" si="2"/>
        <v>#DIV/0!</v>
      </c>
      <c r="AV109" s="2374" t="e">
        <f t="shared" si="3"/>
        <v>#DIV/0!</v>
      </c>
      <c r="AW109" s="2375">
        <f t="shared" si="4"/>
        <v>0</v>
      </c>
      <c r="AX109" s="2375">
        <f t="shared" si="5"/>
        <v>0</v>
      </c>
      <c r="AY109" s="2375">
        <f t="shared" si="6"/>
        <v>0</v>
      </c>
      <c r="AZ109" s="2375" t="e">
        <f t="shared" si="7"/>
        <v>#DIV/0!</v>
      </c>
      <c r="BA109" s="1966" t="e">
        <f t="shared" si="8"/>
        <v>#DIV/0!</v>
      </c>
      <c r="BB109" s="1966" t="e">
        <f t="shared" si="9"/>
        <v>#DIV/0!</v>
      </c>
      <c r="BC109" s="1966" t="e">
        <f t="shared" si="10"/>
        <v>#DIV/0!</v>
      </c>
      <c r="BD109" s="1966" t="e">
        <f t="shared" si="11"/>
        <v>#DIV/0!</v>
      </c>
      <c r="BE109" s="1965">
        <v>0.2</v>
      </c>
      <c r="BF109" s="1965">
        <v>0.8</v>
      </c>
      <c r="BG109" s="1966">
        <f t="shared" si="12"/>
        <v>0</v>
      </c>
      <c r="BH109" s="1966">
        <f t="shared" si="13"/>
        <v>0</v>
      </c>
      <c r="BI109" s="1966">
        <f t="shared" si="14"/>
        <v>0</v>
      </c>
      <c r="BJ109" s="1966" t="e">
        <f t="shared" si="44"/>
        <v>#DIV/0!</v>
      </c>
      <c r="BK109" s="1966" t="e">
        <f t="shared" si="44"/>
        <v>#DIV/0!</v>
      </c>
      <c r="BL109" s="1966" t="e">
        <f t="shared" si="16"/>
        <v>#DIV/0!</v>
      </c>
      <c r="BM109" s="1966" t="e">
        <f t="shared" si="17"/>
        <v>#DIV/0!</v>
      </c>
      <c r="BN109" s="1966" t="e">
        <f t="shared" si="18"/>
        <v>#DIV/0!</v>
      </c>
      <c r="BO109" s="1966" t="e">
        <f t="shared" si="45"/>
        <v>#DIV/0!</v>
      </c>
      <c r="BP109" s="1966" t="e">
        <f t="shared" si="45"/>
        <v>#DIV/0!</v>
      </c>
      <c r="BQ109" s="1966" t="e">
        <f t="shared" si="45"/>
        <v>#DIV/0!</v>
      </c>
      <c r="BR109" s="1966" t="e">
        <f t="shared" si="45"/>
        <v>#DIV/0!</v>
      </c>
      <c r="BS109" s="1816"/>
      <c r="BT109" s="1816"/>
      <c r="BU109" s="1816"/>
      <c r="BV109" s="1816"/>
      <c r="BW109" s="1816"/>
      <c r="BX109" s="1816"/>
      <c r="BY109" s="1816"/>
      <c r="BZ109" s="1816"/>
      <c r="CA109" s="1817"/>
      <c r="CB109" s="1783"/>
      <c r="CC109" s="3293"/>
      <c r="CD109" s="2576"/>
      <c r="CE109" s="2576"/>
      <c r="CF109" s="3308"/>
      <c r="CG109" s="3309"/>
      <c r="CH109" s="1783"/>
      <c r="CI109" s="1783"/>
      <c r="CJ109" s="1783"/>
      <c r="CK109" s="1783"/>
      <c r="CL109" s="1783"/>
      <c r="CM109" s="1783"/>
      <c r="CN109" s="1783"/>
      <c r="CO109" s="1783"/>
      <c r="CP109" s="1783"/>
      <c r="CQ109" s="1783"/>
      <c r="CR109" s="1783"/>
      <c r="CS109" s="1783"/>
      <c r="CT109" s="1783"/>
    </row>
    <row r="110" spans="1:98" ht="14.25" customHeight="1" thickBot="1">
      <c r="A110" s="1829">
        <v>13</v>
      </c>
      <c r="B110" s="4342" t="s">
        <v>2179</v>
      </c>
      <c r="C110" s="4343"/>
      <c r="D110" s="1871"/>
      <c r="E110" s="2399"/>
      <c r="F110" s="2271" t="s">
        <v>295</v>
      </c>
      <c r="G110" s="2274">
        <v>10</v>
      </c>
      <c r="H110" s="1847"/>
      <c r="I110" s="3250" t="s">
        <v>1274</v>
      </c>
      <c r="J110" s="3251" t="s">
        <v>1274</v>
      </c>
      <c r="K110" s="3251"/>
      <c r="L110" s="3251"/>
      <c r="M110" s="3252"/>
      <c r="N110" s="1839"/>
      <c r="O110" s="2378"/>
      <c r="P110" s="2539"/>
      <c r="Q110" s="3253">
        <v>0</v>
      </c>
      <c r="R110" s="3254">
        <v>0</v>
      </c>
      <c r="S110" s="3254"/>
      <c r="T110" s="3255"/>
      <c r="U110" s="1885"/>
      <c r="V110" s="2241">
        <v>1</v>
      </c>
      <c r="W110" s="1833" t="s">
        <v>2136</v>
      </c>
      <c r="X110" s="2551">
        <v>45672</v>
      </c>
      <c r="Y110" s="2551">
        <v>45688</v>
      </c>
      <c r="Z110" s="2931" t="s">
        <v>2061</v>
      </c>
      <c r="AA110" s="3256">
        <v>1</v>
      </c>
      <c r="AB110" s="3307">
        <v>0</v>
      </c>
      <c r="AC110" s="3257"/>
      <c r="AD110" s="3258"/>
      <c r="AE110" s="1885"/>
      <c r="AF110" s="1851"/>
      <c r="AG110" s="1887"/>
      <c r="AH110" s="1887"/>
      <c r="AI110" s="1887"/>
      <c r="AJ110" s="1853"/>
      <c r="AK110" s="3262"/>
      <c r="AL110" s="3263"/>
      <c r="AM110" s="3263"/>
      <c r="AN110" s="3264"/>
      <c r="AO110" s="2233"/>
      <c r="AP110" s="1857" t="s">
        <v>1856</v>
      </c>
      <c r="AQ110" s="1858" t="s">
        <v>2180</v>
      </c>
      <c r="AR110" s="1859"/>
      <c r="AS110" s="1860">
        <f t="shared" si="0"/>
        <v>1</v>
      </c>
      <c r="AT110" s="2344">
        <f t="shared" si="1"/>
        <v>1</v>
      </c>
      <c r="AU110" s="2344">
        <f t="shared" si="2"/>
        <v>0</v>
      </c>
      <c r="AV110" s="2344">
        <f t="shared" si="3"/>
        <v>0</v>
      </c>
      <c r="AW110" s="1997">
        <f t="shared" si="4"/>
        <v>1</v>
      </c>
      <c r="AX110" s="1997">
        <f t="shared" si="5"/>
        <v>0</v>
      </c>
      <c r="AY110" s="1997">
        <f t="shared" si="6"/>
        <v>0</v>
      </c>
      <c r="AZ110" s="1997" t="e">
        <f t="shared" si="7"/>
        <v>#DIV/0!</v>
      </c>
      <c r="BA110" s="1998" t="e">
        <f t="shared" si="8"/>
        <v>#DIV/0!</v>
      </c>
      <c r="BB110" s="1998" t="e">
        <f t="shared" si="9"/>
        <v>#DIV/0!</v>
      </c>
      <c r="BC110" s="1998" t="e">
        <f t="shared" si="10"/>
        <v>#DIV/0!</v>
      </c>
      <c r="BD110" s="1998" t="e">
        <f t="shared" si="11"/>
        <v>#DIV/0!</v>
      </c>
      <c r="BE110" s="2345">
        <v>0.2</v>
      </c>
      <c r="BF110" s="2345">
        <v>0.8</v>
      </c>
      <c r="BG110" s="1998">
        <f t="shared" si="12"/>
        <v>0.2</v>
      </c>
      <c r="BH110" s="1998">
        <f t="shared" si="13"/>
        <v>0</v>
      </c>
      <c r="BI110" s="1998">
        <f t="shared" si="14"/>
        <v>0</v>
      </c>
      <c r="BJ110" s="1998" t="e">
        <f t="shared" si="44"/>
        <v>#DIV/0!</v>
      </c>
      <c r="BK110" s="1998" t="e">
        <f t="shared" si="44"/>
        <v>#DIV/0!</v>
      </c>
      <c r="BL110" s="1998" t="e">
        <f t="shared" si="16"/>
        <v>#DIV/0!</v>
      </c>
      <c r="BM110" s="1998" t="e">
        <f t="shared" si="17"/>
        <v>#DIV/0!</v>
      </c>
      <c r="BN110" s="1998" t="e">
        <f t="shared" si="18"/>
        <v>#DIV/0!</v>
      </c>
      <c r="BO110" s="1998" t="e">
        <f t="shared" si="45"/>
        <v>#DIV/0!</v>
      </c>
      <c r="BP110" s="1863" t="e">
        <f t="shared" si="45"/>
        <v>#DIV/0!</v>
      </c>
      <c r="BQ110" s="1863" t="e">
        <f t="shared" si="45"/>
        <v>#DIV/0!</v>
      </c>
      <c r="BR110" s="1863" t="e">
        <f t="shared" si="45"/>
        <v>#DIV/0!</v>
      </c>
      <c r="BS110" s="1999" t="e">
        <f>AVERAGEIF(BO110:BO116,"&lt;&gt;#¡DIV/0!")</f>
        <v>#DIV/0!</v>
      </c>
      <c r="BT110" s="1999" t="e">
        <f>AVERAGEIF(BP110:BP116,"&lt;&gt;#¡DIV/0!")</f>
        <v>#DIV/0!</v>
      </c>
      <c r="BU110" s="1999" t="e">
        <f>AVERAGEIF(BQ110:BQ116,"&lt;&gt;#¡DIV/0!")</f>
        <v>#DIV/0!</v>
      </c>
      <c r="BV110" s="1999" t="e">
        <f>AVERAGEIF(BR110:BR116,"&lt;&gt;#¡DIV/0!")</f>
        <v>#DIV/0!</v>
      </c>
      <c r="BW110" s="2570" t="e">
        <f>+C110*BS110</f>
        <v>#DIV/0!</v>
      </c>
      <c r="BX110" s="2570" t="e">
        <f>+C110*BT110</f>
        <v>#DIV/0!</v>
      </c>
      <c r="BY110" s="2570" t="e">
        <f>+C110*BU110</f>
        <v>#DIV/0!</v>
      </c>
      <c r="BZ110" s="2570" t="e">
        <f>+C110*BV110</f>
        <v>#DIV/0!</v>
      </c>
      <c r="CA110" s="3279" t="e">
        <f>SUM(BW110:BZ116)</f>
        <v>#DIV/0!</v>
      </c>
      <c r="CB110" s="1783"/>
      <c r="CC110" s="3266" t="e">
        <f t="shared" ref="CC110:CF110" si="47">+Q110/$N$110</f>
        <v>#DIV/0!</v>
      </c>
      <c r="CD110" s="3116" t="e">
        <f t="shared" si="47"/>
        <v>#DIV/0!</v>
      </c>
      <c r="CE110" s="3116" t="e">
        <f t="shared" si="47"/>
        <v>#DIV/0!</v>
      </c>
      <c r="CF110" s="3303" t="e">
        <f t="shared" si="47"/>
        <v>#DIV/0!</v>
      </c>
      <c r="CG110" s="3304" t="e">
        <f>AVERAGE(CC110:CF116)</f>
        <v>#DIV/0!</v>
      </c>
      <c r="CH110" s="1783"/>
      <c r="CI110" s="1783"/>
      <c r="CJ110" s="1783"/>
      <c r="CK110" s="1783"/>
      <c r="CL110" s="1783"/>
      <c r="CM110" s="1783"/>
      <c r="CN110" s="1783"/>
      <c r="CO110" s="1783"/>
      <c r="CP110" s="1783"/>
      <c r="CQ110" s="1783"/>
      <c r="CR110" s="1783"/>
      <c r="CS110" s="1783"/>
      <c r="CT110" s="1783"/>
    </row>
    <row r="111" spans="1:98" ht="14.25" customHeight="1" thickBot="1">
      <c r="A111" s="2068"/>
      <c r="B111" s="4344"/>
      <c r="C111" s="4345"/>
      <c r="D111" s="2113"/>
      <c r="E111" s="2048"/>
      <c r="F111" s="1891"/>
      <c r="G111" s="1892"/>
      <c r="H111" s="2257"/>
      <c r="I111" s="3298"/>
      <c r="J111" s="3268"/>
      <c r="K111" s="3268"/>
      <c r="L111" s="3268"/>
      <c r="M111" s="2257"/>
      <c r="N111" s="1685"/>
      <c r="O111" s="1898"/>
      <c r="P111" s="1918"/>
      <c r="Q111" s="3269"/>
      <c r="R111" s="3270"/>
      <c r="S111" s="3270"/>
      <c r="T111" s="3271"/>
      <c r="U111" s="1802"/>
      <c r="V111" s="2234">
        <v>2</v>
      </c>
      <c r="W111" s="2542" t="s">
        <v>2181</v>
      </c>
      <c r="X111" s="2551">
        <v>45672</v>
      </c>
      <c r="Y111" s="2551">
        <v>45688</v>
      </c>
      <c r="Z111" s="2931" t="s">
        <v>2061</v>
      </c>
      <c r="AA111" s="3256">
        <v>1</v>
      </c>
      <c r="AB111" s="3307">
        <v>0</v>
      </c>
      <c r="AC111" s="3272"/>
      <c r="AD111" s="3273"/>
      <c r="AE111" s="1885"/>
      <c r="AF111" s="1932"/>
      <c r="AG111" s="1934"/>
      <c r="AH111" s="1934"/>
      <c r="AI111" s="1934"/>
      <c r="AJ111" s="1935"/>
      <c r="AK111" s="3275"/>
      <c r="AL111" s="3276"/>
      <c r="AM111" s="3276"/>
      <c r="AN111" s="3277"/>
      <c r="AO111" s="1783"/>
      <c r="AP111" s="1917"/>
      <c r="AQ111" s="1918"/>
      <c r="AR111" s="1859"/>
      <c r="AS111" s="1919" t="e">
        <f t="shared" si="0"/>
        <v>#DIV/0!</v>
      </c>
      <c r="AT111" s="1920" t="e">
        <f t="shared" si="1"/>
        <v>#DIV/0!</v>
      </c>
      <c r="AU111" s="1920" t="e">
        <f t="shared" si="2"/>
        <v>#DIV/0!</v>
      </c>
      <c r="AV111" s="1920" t="e">
        <f t="shared" si="3"/>
        <v>#DIV/0!</v>
      </c>
      <c r="AW111" s="1921">
        <f t="shared" si="4"/>
        <v>1</v>
      </c>
      <c r="AX111" s="1921">
        <f t="shared" si="5"/>
        <v>0</v>
      </c>
      <c r="AY111" s="1921">
        <f t="shared" si="6"/>
        <v>0</v>
      </c>
      <c r="AZ111" s="1921" t="e">
        <f t="shared" si="7"/>
        <v>#DIV/0!</v>
      </c>
      <c r="BA111" s="1922" t="e">
        <f t="shared" si="8"/>
        <v>#DIV/0!</v>
      </c>
      <c r="BB111" s="1922" t="e">
        <f t="shared" si="9"/>
        <v>#DIV/0!</v>
      </c>
      <c r="BC111" s="1922" t="e">
        <f t="shared" si="10"/>
        <v>#DIV/0!</v>
      </c>
      <c r="BD111" s="1922" t="e">
        <f t="shared" si="11"/>
        <v>#DIV/0!</v>
      </c>
      <c r="BE111" s="1923">
        <v>0.2</v>
      </c>
      <c r="BF111" s="1923">
        <v>0.8</v>
      </c>
      <c r="BG111" s="1922">
        <f t="shared" si="12"/>
        <v>0.2</v>
      </c>
      <c r="BH111" s="1922">
        <f t="shared" si="13"/>
        <v>0</v>
      </c>
      <c r="BI111" s="1922">
        <f t="shared" si="14"/>
        <v>0</v>
      </c>
      <c r="BJ111" s="1922" t="e">
        <f t="shared" si="44"/>
        <v>#DIV/0!</v>
      </c>
      <c r="BK111" s="1922" t="e">
        <f t="shared" si="44"/>
        <v>#DIV/0!</v>
      </c>
      <c r="BL111" s="1922" t="e">
        <f t="shared" si="16"/>
        <v>#DIV/0!</v>
      </c>
      <c r="BM111" s="1922" t="e">
        <f t="shared" si="17"/>
        <v>#DIV/0!</v>
      </c>
      <c r="BN111" s="1922" t="e">
        <f t="shared" si="18"/>
        <v>#DIV/0!</v>
      </c>
      <c r="BO111" s="1922" t="e">
        <f t="shared" si="45"/>
        <v>#DIV/0!</v>
      </c>
      <c r="BP111" s="1922" t="e">
        <f t="shared" si="45"/>
        <v>#DIV/0!</v>
      </c>
      <c r="BQ111" s="1922" t="e">
        <f t="shared" si="45"/>
        <v>#DIV/0!</v>
      </c>
      <c r="BR111" s="1922" t="e">
        <f t="shared" si="45"/>
        <v>#DIV/0!</v>
      </c>
      <c r="BS111" s="1924"/>
      <c r="BT111" s="1924"/>
      <c r="BU111" s="1924"/>
      <c r="BV111" s="1924"/>
      <c r="BW111" s="1924"/>
      <c r="BX111" s="1924"/>
      <c r="BY111" s="1924"/>
      <c r="BZ111" s="1924"/>
      <c r="CA111" s="1925"/>
      <c r="CB111" s="1783"/>
      <c r="CC111" s="3278"/>
      <c r="CD111" s="1999"/>
      <c r="CE111" s="1999"/>
      <c r="CF111" s="3305"/>
      <c r="CG111" s="3306"/>
      <c r="CH111" s="1783"/>
      <c r="CI111" s="1783"/>
      <c r="CJ111" s="1783"/>
      <c r="CK111" s="1783"/>
      <c r="CL111" s="1783"/>
      <c r="CM111" s="1783"/>
      <c r="CN111" s="1783"/>
      <c r="CO111" s="1783"/>
      <c r="CP111" s="1783"/>
      <c r="CQ111" s="1783"/>
      <c r="CR111" s="1783"/>
      <c r="CS111" s="1783"/>
      <c r="CT111" s="1783"/>
    </row>
    <row r="112" spans="1:98" ht="14.25" customHeight="1" thickBot="1">
      <c r="A112" s="2068"/>
      <c r="B112" s="4344"/>
      <c r="C112" s="4345"/>
      <c r="D112" s="2113"/>
      <c r="E112" s="2048"/>
      <c r="F112" s="1891"/>
      <c r="G112" s="1892"/>
      <c r="H112" s="2257"/>
      <c r="I112" s="3298"/>
      <c r="J112" s="3268"/>
      <c r="K112" s="3268"/>
      <c r="L112" s="3268"/>
      <c r="M112" s="2257"/>
      <c r="N112" s="1685"/>
      <c r="O112" s="1898"/>
      <c r="P112" s="1918"/>
      <c r="Q112" s="3269"/>
      <c r="R112" s="3270"/>
      <c r="S112" s="3270"/>
      <c r="T112" s="3271"/>
      <c r="U112" s="1802"/>
      <c r="V112" s="2234">
        <v>3</v>
      </c>
      <c r="W112" s="2542" t="s">
        <v>2182</v>
      </c>
      <c r="X112" s="2551">
        <v>45672</v>
      </c>
      <c r="Y112" s="2551">
        <v>45688</v>
      </c>
      <c r="Z112" s="2931" t="s">
        <v>2061</v>
      </c>
      <c r="AA112" s="3256">
        <v>1</v>
      </c>
      <c r="AB112" s="3307">
        <v>0</v>
      </c>
      <c r="AC112" s="3272"/>
      <c r="AD112" s="3273"/>
      <c r="AE112" s="1885"/>
      <c r="AF112" s="1932"/>
      <c r="AG112" s="1934"/>
      <c r="AH112" s="1934"/>
      <c r="AI112" s="1934"/>
      <c r="AJ112" s="1935"/>
      <c r="AK112" s="3275"/>
      <c r="AL112" s="3276"/>
      <c r="AM112" s="3276"/>
      <c r="AN112" s="3277"/>
      <c r="AO112" s="1783"/>
      <c r="AP112" s="1917"/>
      <c r="AQ112" s="1918"/>
      <c r="AR112" s="1859"/>
      <c r="AS112" s="1919" t="e">
        <f t="shared" si="0"/>
        <v>#DIV/0!</v>
      </c>
      <c r="AT112" s="1920" t="e">
        <f t="shared" si="1"/>
        <v>#DIV/0!</v>
      </c>
      <c r="AU112" s="1920" t="e">
        <f t="shared" si="2"/>
        <v>#DIV/0!</v>
      </c>
      <c r="AV112" s="1920" t="e">
        <f t="shared" si="3"/>
        <v>#DIV/0!</v>
      </c>
      <c r="AW112" s="1921">
        <f t="shared" si="4"/>
        <v>1</v>
      </c>
      <c r="AX112" s="1921">
        <f t="shared" si="5"/>
        <v>0</v>
      </c>
      <c r="AY112" s="1921">
        <f t="shared" si="6"/>
        <v>0</v>
      </c>
      <c r="AZ112" s="1921" t="e">
        <f t="shared" si="7"/>
        <v>#DIV/0!</v>
      </c>
      <c r="BA112" s="1922" t="e">
        <f t="shared" si="8"/>
        <v>#DIV/0!</v>
      </c>
      <c r="BB112" s="1922" t="e">
        <f t="shared" si="9"/>
        <v>#DIV/0!</v>
      </c>
      <c r="BC112" s="1922" t="e">
        <f t="shared" si="10"/>
        <v>#DIV/0!</v>
      </c>
      <c r="BD112" s="1922" t="e">
        <f t="shared" si="11"/>
        <v>#DIV/0!</v>
      </c>
      <c r="BE112" s="1923">
        <v>0.2</v>
      </c>
      <c r="BF112" s="1923">
        <v>0.8</v>
      </c>
      <c r="BG112" s="1922">
        <f t="shared" si="12"/>
        <v>0.2</v>
      </c>
      <c r="BH112" s="1922">
        <f t="shared" si="13"/>
        <v>0</v>
      </c>
      <c r="BI112" s="1922">
        <f t="shared" si="14"/>
        <v>0</v>
      </c>
      <c r="BJ112" s="1922" t="e">
        <f t="shared" si="44"/>
        <v>#DIV/0!</v>
      </c>
      <c r="BK112" s="1922" t="e">
        <f t="shared" si="44"/>
        <v>#DIV/0!</v>
      </c>
      <c r="BL112" s="1922" t="e">
        <f t="shared" si="16"/>
        <v>#DIV/0!</v>
      </c>
      <c r="BM112" s="1922" t="e">
        <f t="shared" si="17"/>
        <v>#DIV/0!</v>
      </c>
      <c r="BN112" s="1922" t="e">
        <f t="shared" si="18"/>
        <v>#DIV/0!</v>
      </c>
      <c r="BO112" s="1922" t="e">
        <f t="shared" si="45"/>
        <v>#DIV/0!</v>
      </c>
      <c r="BP112" s="1922" t="e">
        <f t="shared" si="45"/>
        <v>#DIV/0!</v>
      </c>
      <c r="BQ112" s="1922" t="e">
        <f t="shared" si="45"/>
        <v>#DIV/0!</v>
      </c>
      <c r="BR112" s="1922" t="e">
        <f t="shared" si="45"/>
        <v>#DIV/0!</v>
      </c>
      <c r="BS112" s="1924"/>
      <c r="BT112" s="1924"/>
      <c r="BU112" s="1924"/>
      <c r="BV112" s="1924"/>
      <c r="BW112" s="1924"/>
      <c r="BX112" s="1924"/>
      <c r="BY112" s="1924"/>
      <c r="BZ112" s="1924"/>
      <c r="CA112" s="1925"/>
      <c r="CB112" s="1783"/>
      <c r="CC112" s="3278"/>
      <c r="CD112" s="1999"/>
      <c r="CE112" s="1999"/>
      <c r="CF112" s="3305"/>
      <c r="CG112" s="3306"/>
      <c r="CH112" s="1783"/>
      <c r="CI112" s="1783"/>
      <c r="CJ112" s="1783"/>
      <c r="CK112" s="1783"/>
      <c r="CL112" s="1783"/>
      <c r="CM112" s="1783"/>
      <c r="CN112" s="1783"/>
      <c r="CO112" s="1783"/>
      <c r="CP112" s="1783"/>
      <c r="CQ112" s="1783"/>
      <c r="CR112" s="1783"/>
      <c r="CS112" s="1783"/>
      <c r="CT112" s="1783"/>
    </row>
    <row r="113" spans="1:98" ht="14.25" customHeight="1" thickBot="1">
      <c r="A113" s="2068"/>
      <c r="B113" s="4344"/>
      <c r="C113" s="4345"/>
      <c r="D113" s="2113"/>
      <c r="E113" s="2048"/>
      <c r="F113" s="1891"/>
      <c r="G113" s="1892"/>
      <c r="H113" s="2257"/>
      <c r="I113" s="3298"/>
      <c r="J113" s="3268"/>
      <c r="K113" s="3268"/>
      <c r="L113" s="3268"/>
      <c r="M113" s="2257"/>
      <c r="N113" s="1685"/>
      <c r="O113" s="1898"/>
      <c r="P113" s="1918"/>
      <c r="Q113" s="3269"/>
      <c r="R113" s="3270"/>
      <c r="S113" s="3270"/>
      <c r="T113" s="3271"/>
      <c r="U113" s="1802"/>
      <c r="V113" s="2234">
        <v>4</v>
      </c>
      <c r="W113" s="2502" t="s">
        <v>2183</v>
      </c>
      <c r="X113" s="2551">
        <v>45672</v>
      </c>
      <c r="Y113" s="2551">
        <v>45688</v>
      </c>
      <c r="Z113" s="2931" t="s">
        <v>2061</v>
      </c>
      <c r="AA113" s="3307">
        <v>0</v>
      </c>
      <c r="AB113" s="3307">
        <v>0</v>
      </c>
      <c r="AC113" s="3272"/>
      <c r="AD113" s="3273"/>
      <c r="AE113" s="1885"/>
      <c r="AF113" s="1932"/>
      <c r="AG113" s="1934"/>
      <c r="AH113" s="1934"/>
      <c r="AI113" s="1934"/>
      <c r="AJ113" s="1935"/>
      <c r="AK113" s="3275"/>
      <c r="AL113" s="3276"/>
      <c r="AM113" s="3276"/>
      <c r="AN113" s="3277"/>
      <c r="AO113" s="1783"/>
      <c r="AP113" s="1917"/>
      <c r="AQ113" s="1918"/>
      <c r="AR113" s="1859"/>
      <c r="AS113" s="1919" t="e">
        <f t="shared" si="0"/>
        <v>#DIV/0!</v>
      </c>
      <c r="AT113" s="1920" t="e">
        <f t="shared" si="1"/>
        <v>#DIV/0!</v>
      </c>
      <c r="AU113" s="1920" t="e">
        <f t="shared" si="2"/>
        <v>#DIV/0!</v>
      </c>
      <c r="AV113" s="1920" t="e">
        <f t="shared" si="3"/>
        <v>#DIV/0!</v>
      </c>
      <c r="AW113" s="1921">
        <f t="shared" si="4"/>
        <v>0</v>
      </c>
      <c r="AX113" s="1921">
        <f t="shared" si="5"/>
        <v>0</v>
      </c>
      <c r="AY113" s="1921">
        <f t="shared" si="6"/>
        <v>0</v>
      </c>
      <c r="AZ113" s="1921" t="e">
        <f t="shared" si="7"/>
        <v>#DIV/0!</v>
      </c>
      <c r="BA113" s="1922" t="e">
        <f t="shared" si="8"/>
        <v>#DIV/0!</v>
      </c>
      <c r="BB113" s="1922" t="e">
        <f t="shared" si="9"/>
        <v>#DIV/0!</v>
      </c>
      <c r="BC113" s="1922" t="e">
        <f t="shared" si="10"/>
        <v>#DIV/0!</v>
      </c>
      <c r="BD113" s="1922" t="e">
        <f t="shared" si="11"/>
        <v>#DIV/0!</v>
      </c>
      <c r="BE113" s="1923">
        <v>0.2</v>
      </c>
      <c r="BF113" s="1923">
        <v>0.8</v>
      </c>
      <c r="BG113" s="1922">
        <f t="shared" si="12"/>
        <v>0</v>
      </c>
      <c r="BH113" s="1922">
        <f t="shared" si="13"/>
        <v>0</v>
      </c>
      <c r="BI113" s="1922">
        <f t="shared" si="14"/>
        <v>0</v>
      </c>
      <c r="BJ113" s="1922" t="e">
        <f t="shared" si="44"/>
        <v>#DIV/0!</v>
      </c>
      <c r="BK113" s="1922" t="e">
        <f t="shared" si="44"/>
        <v>#DIV/0!</v>
      </c>
      <c r="BL113" s="1922" t="e">
        <f t="shared" si="16"/>
        <v>#DIV/0!</v>
      </c>
      <c r="BM113" s="1922" t="e">
        <f t="shared" si="17"/>
        <v>#DIV/0!</v>
      </c>
      <c r="BN113" s="1922" t="e">
        <f t="shared" si="18"/>
        <v>#DIV/0!</v>
      </c>
      <c r="BO113" s="1922" t="e">
        <f t="shared" si="45"/>
        <v>#DIV/0!</v>
      </c>
      <c r="BP113" s="1922" t="e">
        <f t="shared" si="45"/>
        <v>#DIV/0!</v>
      </c>
      <c r="BQ113" s="1922" t="e">
        <f t="shared" si="45"/>
        <v>#DIV/0!</v>
      </c>
      <c r="BR113" s="1922" t="e">
        <f t="shared" si="45"/>
        <v>#DIV/0!</v>
      </c>
      <c r="BS113" s="1924"/>
      <c r="BT113" s="1924"/>
      <c r="BU113" s="1924"/>
      <c r="BV113" s="1924"/>
      <c r="BW113" s="1924"/>
      <c r="BX113" s="1924"/>
      <c r="BY113" s="1924"/>
      <c r="BZ113" s="1924"/>
      <c r="CA113" s="1925"/>
      <c r="CB113" s="1783"/>
      <c r="CC113" s="3278"/>
      <c r="CD113" s="1999"/>
      <c r="CE113" s="1999"/>
      <c r="CF113" s="3305"/>
      <c r="CG113" s="3306"/>
      <c r="CH113" s="1783"/>
      <c r="CI113" s="1783"/>
      <c r="CJ113" s="1783"/>
      <c r="CK113" s="1783"/>
      <c r="CL113" s="1783"/>
      <c r="CM113" s="1783"/>
      <c r="CN113" s="1783"/>
      <c r="CO113" s="1783"/>
      <c r="CP113" s="1783"/>
      <c r="CQ113" s="1783"/>
      <c r="CR113" s="1783"/>
      <c r="CS113" s="1783"/>
      <c r="CT113" s="1783"/>
    </row>
    <row r="114" spans="1:98" ht="14.25" customHeight="1" thickBot="1">
      <c r="A114" s="2068"/>
      <c r="B114" s="4344"/>
      <c r="C114" s="4345"/>
      <c r="D114" s="2113"/>
      <c r="E114" s="2048"/>
      <c r="F114" s="1891"/>
      <c r="G114" s="1892"/>
      <c r="H114" s="2257"/>
      <c r="I114" s="3298"/>
      <c r="J114" s="3268"/>
      <c r="K114" s="3268"/>
      <c r="L114" s="3268"/>
      <c r="M114" s="2257"/>
      <c r="N114" s="1685"/>
      <c r="O114" s="1898"/>
      <c r="P114" s="1918"/>
      <c r="Q114" s="3269"/>
      <c r="R114" s="3270"/>
      <c r="S114" s="3270"/>
      <c r="T114" s="3271"/>
      <c r="U114" s="1802"/>
      <c r="V114" s="2234">
        <v>5</v>
      </c>
      <c r="W114" s="2502" t="s">
        <v>2184</v>
      </c>
      <c r="X114" s="2551">
        <v>45672</v>
      </c>
      <c r="Y114" s="2551">
        <v>45688</v>
      </c>
      <c r="Z114" s="2931" t="s">
        <v>2061</v>
      </c>
      <c r="AA114" s="3307">
        <v>0</v>
      </c>
      <c r="AB114" s="3307">
        <v>0</v>
      </c>
      <c r="AC114" s="3272"/>
      <c r="AD114" s="3273"/>
      <c r="AE114" s="1885"/>
      <c r="AF114" s="1932"/>
      <c r="AG114" s="1934"/>
      <c r="AH114" s="1934"/>
      <c r="AI114" s="1934"/>
      <c r="AJ114" s="1935"/>
      <c r="AK114" s="3275"/>
      <c r="AL114" s="3276"/>
      <c r="AM114" s="3276"/>
      <c r="AN114" s="3277"/>
      <c r="AO114" s="1783"/>
      <c r="AP114" s="1917"/>
      <c r="AQ114" s="1918"/>
      <c r="AR114" s="1859"/>
      <c r="AS114" s="1919" t="e">
        <f t="shared" si="0"/>
        <v>#DIV/0!</v>
      </c>
      <c r="AT114" s="1920" t="e">
        <f t="shared" si="1"/>
        <v>#DIV/0!</v>
      </c>
      <c r="AU114" s="1920" t="e">
        <f t="shared" si="2"/>
        <v>#DIV/0!</v>
      </c>
      <c r="AV114" s="1920" t="e">
        <f t="shared" si="3"/>
        <v>#DIV/0!</v>
      </c>
      <c r="AW114" s="1921">
        <f t="shared" si="4"/>
        <v>0</v>
      </c>
      <c r="AX114" s="1921">
        <f t="shared" si="5"/>
        <v>0</v>
      </c>
      <c r="AY114" s="1921">
        <f t="shared" si="6"/>
        <v>0</v>
      </c>
      <c r="AZ114" s="1921" t="e">
        <f t="shared" si="7"/>
        <v>#DIV/0!</v>
      </c>
      <c r="BA114" s="1922" t="e">
        <f t="shared" si="8"/>
        <v>#DIV/0!</v>
      </c>
      <c r="BB114" s="1922" t="e">
        <f t="shared" si="9"/>
        <v>#DIV/0!</v>
      </c>
      <c r="BC114" s="1922" t="e">
        <f t="shared" si="10"/>
        <v>#DIV/0!</v>
      </c>
      <c r="BD114" s="1922" t="e">
        <f t="shared" si="11"/>
        <v>#DIV/0!</v>
      </c>
      <c r="BE114" s="1923">
        <v>0.2</v>
      </c>
      <c r="BF114" s="1923">
        <v>0.8</v>
      </c>
      <c r="BG114" s="1922">
        <f t="shared" si="12"/>
        <v>0</v>
      </c>
      <c r="BH114" s="1922">
        <f t="shared" si="13"/>
        <v>0</v>
      </c>
      <c r="BI114" s="1922">
        <f t="shared" si="14"/>
        <v>0</v>
      </c>
      <c r="BJ114" s="1922" t="e">
        <f t="shared" si="44"/>
        <v>#DIV/0!</v>
      </c>
      <c r="BK114" s="1922" t="e">
        <f t="shared" si="44"/>
        <v>#DIV/0!</v>
      </c>
      <c r="BL114" s="1922" t="e">
        <f t="shared" si="16"/>
        <v>#DIV/0!</v>
      </c>
      <c r="BM114" s="1922" t="e">
        <f t="shared" si="17"/>
        <v>#DIV/0!</v>
      </c>
      <c r="BN114" s="1922" t="e">
        <f t="shared" si="18"/>
        <v>#DIV/0!</v>
      </c>
      <c r="BO114" s="1922" t="e">
        <f t="shared" si="45"/>
        <v>#DIV/0!</v>
      </c>
      <c r="BP114" s="1922" t="e">
        <f t="shared" si="45"/>
        <v>#DIV/0!</v>
      </c>
      <c r="BQ114" s="1922" t="e">
        <f t="shared" si="45"/>
        <v>#DIV/0!</v>
      </c>
      <c r="BR114" s="1922" t="e">
        <f t="shared" si="45"/>
        <v>#DIV/0!</v>
      </c>
      <c r="BS114" s="1924"/>
      <c r="BT114" s="1924"/>
      <c r="BU114" s="1924"/>
      <c r="BV114" s="1924"/>
      <c r="BW114" s="1924"/>
      <c r="BX114" s="1924"/>
      <c r="BY114" s="1924"/>
      <c r="BZ114" s="1924"/>
      <c r="CA114" s="1925"/>
      <c r="CB114" s="1783"/>
      <c r="CC114" s="3278"/>
      <c r="CD114" s="1999"/>
      <c r="CE114" s="1999"/>
      <c r="CF114" s="3305"/>
      <c r="CG114" s="3306"/>
      <c r="CH114" s="1783"/>
      <c r="CI114" s="1783"/>
      <c r="CJ114" s="1783"/>
      <c r="CK114" s="1783"/>
      <c r="CL114" s="1783"/>
      <c r="CM114" s="1783"/>
      <c r="CN114" s="1783"/>
      <c r="CO114" s="1783"/>
      <c r="CP114" s="1783"/>
      <c r="CQ114" s="1783"/>
      <c r="CR114" s="1783"/>
      <c r="CS114" s="1783"/>
      <c r="CT114" s="1783"/>
    </row>
    <row r="115" spans="1:98" ht="14.25" customHeight="1">
      <c r="A115" s="2068"/>
      <c r="B115" s="4344"/>
      <c r="C115" s="4345"/>
      <c r="D115" s="2113"/>
      <c r="E115" s="2048"/>
      <c r="F115" s="1891"/>
      <c r="G115" s="1892"/>
      <c r="H115" s="2257"/>
      <c r="I115" s="3298"/>
      <c r="J115" s="3268"/>
      <c r="K115" s="3268"/>
      <c r="L115" s="3268"/>
      <c r="M115" s="2257"/>
      <c r="N115" s="1685"/>
      <c r="O115" s="1898"/>
      <c r="P115" s="1918"/>
      <c r="Q115" s="3269"/>
      <c r="R115" s="3270"/>
      <c r="S115" s="3270"/>
      <c r="T115" s="3271"/>
      <c r="U115" s="1802"/>
      <c r="V115" s="2234">
        <v>6</v>
      </c>
      <c r="W115" s="2502" t="s">
        <v>2151</v>
      </c>
      <c r="X115" s="2551">
        <v>45672</v>
      </c>
      <c r="Y115" s="2551">
        <v>45688</v>
      </c>
      <c r="Z115" s="2931" t="s">
        <v>2061</v>
      </c>
      <c r="AA115" s="3307">
        <v>0</v>
      </c>
      <c r="AB115" s="3307">
        <v>0</v>
      </c>
      <c r="AC115" s="3272"/>
      <c r="AD115" s="3273"/>
      <c r="AE115" s="1885"/>
      <c r="AF115" s="1932"/>
      <c r="AG115" s="1934"/>
      <c r="AH115" s="1934"/>
      <c r="AI115" s="1934"/>
      <c r="AJ115" s="1935"/>
      <c r="AK115" s="3275"/>
      <c r="AL115" s="3276"/>
      <c r="AM115" s="3276"/>
      <c r="AN115" s="3277"/>
      <c r="AO115" s="1783"/>
      <c r="AP115" s="1917"/>
      <c r="AQ115" s="1918"/>
      <c r="AR115" s="1859"/>
      <c r="AS115" s="1919" t="e">
        <f t="shared" si="0"/>
        <v>#DIV/0!</v>
      </c>
      <c r="AT115" s="1920" t="e">
        <f t="shared" si="1"/>
        <v>#DIV/0!</v>
      </c>
      <c r="AU115" s="1920" t="e">
        <f t="shared" si="2"/>
        <v>#DIV/0!</v>
      </c>
      <c r="AV115" s="1920" t="e">
        <f t="shared" si="3"/>
        <v>#DIV/0!</v>
      </c>
      <c r="AW115" s="1921">
        <f t="shared" si="4"/>
        <v>0</v>
      </c>
      <c r="AX115" s="1921">
        <f t="shared" si="5"/>
        <v>0</v>
      </c>
      <c r="AY115" s="1921">
        <f t="shared" si="6"/>
        <v>0</v>
      </c>
      <c r="AZ115" s="1921" t="e">
        <f t="shared" si="7"/>
        <v>#DIV/0!</v>
      </c>
      <c r="BA115" s="1922" t="e">
        <f t="shared" si="8"/>
        <v>#DIV/0!</v>
      </c>
      <c r="BB115" s="1922" t="e">
        <f t="shared" si="9"/>
        <v>#DIV/0!</v>
      </c>
      <c r="BC115" s="1922" t="e">
        <f t="shared" si="10"/>
        <v>#DIV/0!</v>
      </c>
      <c r="BD115" s="1922" t="e">
        <f t="shared" si="11"/>
        <v>#DIV/0!</v>
      </c>
      <c r="BE115" s="1923">
        <v>0.2</v>
      </c>
      <c r="BF115" s="1923">
        <v>0.8</v>
      </c>
      <c r="BG115" s="1922">
        <f t="shared" si="12"/>
        <v>0</v>
      </c>
      <c r="BH115" s="1922">
        <f t="shared" si="13"/>
        <v>0</v>
      </c>
      <c r="BI115" s="1922">
        <f t="shared" si="14"/>
        <v>0</v>
      </c>
      <c r="BJ115" s="1922" t="e">
        <f t="shared" si="44"/>
        <v>#DIV/0!</v>
      </c>
      <c r="BK115" s="1922" t="e">
        <f t="shared" si="44"/>
        <v>#DIV/0!</v>
      </c>
      <c r="BL115" s="1922" t="e">
        <f t="shared" si="16"/>
        <v>#DIV/0!</v>
      </c>
      <c r="BM115" s="1922" t="e">
        <f t="shared" si="17"/>
        <v>#DIV/0!</v>
      </c>
      <c r="BN115" s="1922" t="e">
        <f t="shared" si="18"/>
        <v>#DIV/0!</v>
      </c>
      <c r="BO115" s="1922" t="e">
        <f t="shared" si="45"/>
        <v>#DIV/0!</v>
      </c>
      <c r="BP115" s="1922" t="e">
        <f t="shared" si="45"/>
        <v>#DIV/0!</v>
      </c>
      <c r="BQ115" s="1922" t="e">
        <f t="shared" si="45"/>
        <v>#DIV/0!</v>
      </c>
      <c r="BR115" s="1922" t="e">
        <f t="shared" si="45"/>
        <v>#DIV/0!</v>
      </c>
      <c r="BS115" s="1924"/>
      <c r="BT115" s="1924"/>
      <c r="BU115" s="1924"/>
      <c r="BV115" s="1924"/>
      <c r="BW115" s="1924"/>
      <c r="BX115" s="1924"/>
      <c r="BY115" s="1924"/>
      <c r="BZ115" s="1924"/>
      <c r="CA115" s="1925"/>
      <c r="CB115" s="1783"/>
      <c r="CC115" s="3278"/>
      <c r="CD115" s="1999"/>
      <c r="CE115" s="1999"/>
      <c r="CF115" s="3305"/>
      <c r="CG115" s="3306"/>
      <c r="CH115" s="1783"/>
      <c r="CI115" s="1783"/>
      <c r="CJ115" s="1783"/>
      <c r="CK115" s="1783"/>
      <c r="CL115" s="1783"/>
      <c r="CM115" s="1783"/>
      <c r="CN115" s="1783"/>
      <c r="CO115" s="1783"/>
      <c r="CP115" s="1783"/>
      <c r="CQ115" s="1783"/>
      <c r="CR115" s="1783"/>
      <c r="CS115" s="1783"/>
      <c r="CT115" s="1783"/>
    </row>
    <row r="116" spans="1:98" ht="14.25" customHeight="1" thickBot="1">
      <c r="A116" s="2308"/>
      <c r="B116" s="4376"/>
      <c r="C116" s="4377"/>
      <c r="D116" s="2389"/>
      <c r="E116" s="2390"/>
      <c r="F116" s="2352"/>
      <c r="G116" s="2353"/>
      <c r="H116" s="3280"/>
      <c r="I116" s="3301"/>
      <c r="J116" s="3281"/>
      <c r="K116" s="3281"/>
      <c r="L116" s="3281"/>
      <c r="M116" s="3280"/>
      <c r="N116" s="2394"/>
      <c r="O116" s="2359"/>
      <c r="P116" s="2360"/>
      <c r="Q116" s="3282"/>
      <c r="R116" s="3283"/>
      <c r="S116" s="3283"/>
      <c r="T116" s="3284"/>
      <c r="U116" s="1802"/>
      <c r="V116" s="2533">
        <v>7</v>
      </c>
      <c r="W116" s="2534" t="s">
        <v>8</v>
      </c>
      <c r="X116" s="2447">
        <v>45689</v>
      </c>
      <c r="Y116" s="2447">
        <v>46022</v>
      </c>
      <c r="Z116" s="2273"/>
      <c r="AA116" s="3285"/>
      <c r="AB116" s="3286"/>
      <c r="AC116" s="3286"/>
      <c r="AD116" s="3287"/>
      <c r="AE116" s="1885"/>
      <c r="AF116" s="2366"/>
      <c r="AG116" s="2368"/>
      <c r="AH116" s="2368"/>
      <c r="AI116" s="2368"/>
      <c r="AJ116" s="2369"/>
      <c r="AK116" s="3288"/>
      <c r="AL116" s="3289"/>
      <c r="AM116" s="3289"/>
      <c r="AN116" s="3290"/>
      <c r="AO116" s="1783"/>
      <c r="AP116" s="2373"/>
      <c r="AQ116" s="2360"/>
      <c r="AR116" s="1859"/>
      <c r="AS116" s="1962" t="e">
        <f t="shared" si="0"/>
        <v>#DIV/0!</v>
      </c>
      <c r="AT116" s="2374" t="e">
        <f t="shared" si="1"/>
        <v>#DIV/0!</v>
      </c>
      <c r="AU116" s="2374" t="e">
        <f t="shared" si="2"/>
        <v>#DIV/0!</v>
      </c>
      <c r="AV116" s="2374" t="e">
        <f t="shared" si="3"/>
        <v>#DIV/0!</v>
      </c>
      <c r="AW116" s="2375">
        <f t="shared" si="4"/>
        <v>0</v>
      </c>
      <c r="AX116" s="2375">
        <f t="shared" si="5"/>
        <v>0</v>
      </c>
      <c r="AY116" s="2375">
        <f t="shared" si="6"/>
        <v>0</v>
      </c>
      <c r="AZ116" s="2375" t="e">
        <f t="shared" si="7"/>
        <v>#DIV/0!</v>
      </c>
      <c r="BA116" s="1966" t="e">
        <f t="shared" si="8"/>
        <v>#DIV/0!</v>
      </c>
      <c r="BB116" s="1966" t="e">
        <f t="shared" si="9"/>
        <v>#DIV/0!</v>
      </c>
      <c r="BC116" s="1966" t="e">
        <f t="shared" si="10"/>
        <v>#DIV/0!</v>
      </c>
      <c r="BD116" s="1966" t="e">
        <f t="shared" si="11"/>
        <v>#DIV/0!</v>
      </c>
      <c r="BE116" s="1965">
        <v>0.2</v>
      </c>
      <c r="BF116" s="1965">
        <v>0.8</v>
      </c>
      <c r="BG116" s="1966">
        <f t="shared" si="12"/>
        <v>0</v>
      </c>
      <c r="BH116" s="1966">
        <f t="shared" si="13"/>
        <v>0</v>
      </c>
      <c r="BI116" s="1966">
        <f t="shared" si="14"/>
        <v>0</v>
      </c>
      <c r="BJ116" s="1966" t="e">
        <f t="shared" ref="BJ116:BK131" si="48">+AZ116*BE116</f>
        <v>#DIV/0!</v>
      </c>
      <c r="BK116" s="1966" t="e">
        <f t="shared" si="48"/>
        <v>#DIV/0!</v>
      </c>
      <c r="BL116" s="1966" t="e">
        <f t="shared" si="16"/>
        <v>#DIV/0!</v>
      </c>
      <c r="BM116" s="1966" t="e">
        <f t="shared" si="17"/>
        <v>#DIV/0!</v>
      </c>
      <c r="BN116" s="1966" t="e">
        <f t="shared" si="18"/>
        <v>#DIV/0!</v>
      </c>
      <c r="BO116" s="1966" t="e">
        <f t="shared" ref="BO116:BR131" si="49">+BG116+BK116</f>
        <v>#DIV/0!</v>
      </c>
      <c r="BP116" s="1966" t="e">
        <f t="shared" si="49"/>
        <v>#DIV/0!</v>
      </c>
      <c r="BQ116" s="1966" t="e">
        <f t="shared" si="49"/>
        <v>#DIV/0!</v>
      </c>
      <c r="BR116" s="1966" t="e">
        <f t="shared" si="49"/>
        <v>#DIV/0!</v>
      </c>
      <c r="BS116" s="1816"/>
      <c r="BT116" s="1816"/>
      <c r="BU116" s="1816"/>
      <c r="BV116" s="1816"/>
      <c r="BW116" s="1816"/>
      <c r="BX116" s="1816"/>
      <c r="BY116" s="1816"/>
      <c r="BZ116" s="1816"/>
      <c r="CA116" s="1817"/>
      <c r="CB116" s="1783"/>
      <c r="CC116" s="3293"/>
      <c r="CD116" s="2576"/>
      <c r="CE116" s="2576"/>
      <c r="CF116" s="3308"/>
      <c r="CG116" s="3309"/>
      <c r="CH116" s="1783"/>
      <c r="CI116" s="1783"/>
      <c r="CJ116" s="1783"/>
      <c r="CK116" s="1783"/>
      <c r="CL116" s="1783"/>
      <c r="CM116" s="1783"/>
      <c r="CN116" s="1783"/>
      <c r="CO116" s="1783"/>
      <c r="CP116" s="1783"/>
      <c r="CQ116" s="1783"/>
      <c r="CR116" s="1783"/>
      <c r="CS116" s="1783"/>
      <c r="CT116" s="1783"/>
    </row>
    <row r="117" spans="1:98" ht="14.25" customHeight="1">
      <c r="A117" s="1829">
        <v>14</v>
      </c>
      <c r="B117" s="2537"/>
      <c r="C117" s="2538"/>
      <c r="D117" s="1871"/>
      <c r="E117" s="2399"/>
      <c r="F117" s="2271"/>
      <c r="G117" s="2274"/>
      <c r="H117" s="1847"/>
      <c r="I117" s="3250"/>
      <c r="J117" s="3251"/>
      <c r="K117" s="3251"/>
      <c r="L117" s="3251"/>
      <c r="M117" s="3252"/>
      <c r="N117" s="1839"/>
      <c r="O117" s="2378"/>
      <c r="P117" s="2539"/>
      <c r="Q117" s="3253"/>
      <c r="R117" s="3254"/>
      <c r="S117" s="3254"/>
      <c r="T117" s="3255"/>
      <c r="U117" s="1885"/>
      <c r="V117" s="2241">
        <v>1</v>
      </c>
      <c r="W117" s="2545"/>
      <c r="X117" s="2540"/>
      <c r="Y117" s="2540"/>
      <c r="Z117" s="2539"/>
      <c r="AA117" s="3256"/>
      <c r="AB117" s="3257"/>
      <c r="AC117" s="3257"/>
      <c r="AD117" s="3258"/>
      <c r="AE117" s="1885"/>
      <c r="AF117" s="1851"/>
      <c r="AG117" s="1887"/>
      <c r="AH117" s="1887"/>
      <c r="AI117" s="1887"/>
      <c r="AJ117" s="1853"/>
      <c r="AK117" s="3262"/>
      <c r="AL117" s="3263"/>
      <c r="AM117" s="3263"/>
      <c r="AN117" s="3264"/>
      <c r="AO117" s="2233"/>
      <c r="AP117" s="1857"/>
      <c r="AQ117" s="1858"/>
      <c r="AR117" s="1859"/>
      <c r="AS117" s="1860" t="e">
        <f t="shared" si="0"/>
        <v>#DIV/0!</v>
      </c>
      <c r="AT117" s="2344" t="e">
        <f t="shared" si="1"/>
        <v>#DIV/0!</v>
      </c>
      <c r="AU117" s="2344" t="e">
        <f t="shared" si="2"/>
        <v>#DIV/0!</v>
      </c>
      <c r="AV117" s="2344" t="e">
        <f t="shared" si="3"/>
        <v>#DIV/0!</v>
      </c>
      <c r="AW117" s="1997" t="e">
        <f t="shared" si="4"/>
        <v>#DIV/0!</v>
      </c>
      <c r="AX117" s="1997" t="e">
        <f t="shared" si="5"/>
        <v>#DIV/0!</v>
      </c>
      <c r="AY117" s="1997" t="e">
        <f t="shared" si="6"/>
        <v>#DIV/0!</v>
      </c>
      <c r="AZ117" s="1997" t="e">
        <f t="shared" si="7"/>
        <v>#DIV/0!</v>
      </c>
      <c r="BA117" s="1998" t="e">
        <f t="shared" si="8"/>
        <v>#DIV/0!</v>
      </c>
      <c r="BB117" s="1998" t="e">
        <f t="shared" si="9"/>
        <v>#DIV/0!</v>
      </c>
      <c r="BC117" s="1998" t="e">
        <f t="shared" si="10"/>
        <v>#DIV/0!</v>
      </c>
      <c r="BD117" s="1998" t="e">
        <f t="shared" si="11"/>
        <v>#DIV/0!</v>
      </c>
      <c r="BE117" s="2345">
        <v>0.2</v>
      </c>
      <c r="BF117" s="2345">
        <v>0.8</v>
      </c>
      <c r="BG117" s="1998" t="e">
        <f t="shared" si="12"/>
        <v>#DIV/0!</v>
      </c>
      <c r="BH117" s="1998" t="e">
        <f t="shared" si="13"/>
        <v>#DIV/0!</v>
      </c>
      <c r="BI117" s="1998" t="e">
        <f t="shared" si="14"/>
        <v>#DIV/0!</v>
      </c>
      <c r="BJ117" s="1998" t="e">
        <f t="shared" si="48"/>
        <v>#DIV/0!</v>
      </c>
      <c r="BK117" s="1998" t="e">
        <f t="shared" si="48"/>
        <v>#DIV/0!</v>
      </c>
      <c r="BL117" s="1998" t="e">
        <f t="shared" si="16"/>
        <v>#DIV/0!</v>
      </c>
      <c r="BM117" s="1998" t="e">
        <f t="shared" si="17"/>
        <v>#DIV/0!</v>
      </c>
      <c r="BN117" s="1998" t="e">
        <f t="shared" si="18"/>
        <v>#DIV/0!</v>
      </c>
      <c r="BO117" s="1998" t="e">
        <f t="shared" si="49"/>
        <v>#DIV/0!</v>
      </c>
      <c r="BP117" s="1863" t="e">
        <f t="shared" si="49"/>
        <v>#DIV/0!</v>
      </c>
      <c r="BQ117" s="1863" t="e">
        <f t="shared" si="49"/>
        <v>#DIV/0!</v>
      </c>
      <c r="BR117" s="1863" t="e">
        <f t="shared" si="49"/>
        <v>#DIV/0!</v>
      </c>
      <c r="BS117" s="1999" t="e">
        <f t="shared" ref="BS117:BV117" si="50">AVERAGEIF(BO117:BO126,"&lt;&gt;#¡DIV/0!")</f>
        <v>#DIV/0!</v>
      </c>
      <c r="BT117" s="1999" t="e">
        <f t="shared" si="50"/>
        <v>#DIV/0!</v>
      </c>
      <c r="BU117" s="1999" t="e">
        <f t="shared" si="50"/>
        <v>#DIV/0!</v>
      </c>
      <c r="BV117" s="1999" t="e">
        <f t="shared" si="50"/>
        <v>#DIV/0!</v>
      </c>
      <c r="BW117" s="2570" t="e">
        <f>+C117*BS117</f>
        <v>#DIV/0!</v>
      </c>
      <c r="BX117" s="2570" t="e">
        <f>+C117*BT117</f>
        <v>#DIV/0!</v>
      </c>
      <c r="BY117" s="2570" t="e">
        <f>+C117*BU117</f>
        <v>#DIV/0!</v>
      </c>
      <c r="BZ117" s="2570" t="e">
        <f>+C117*BV117</f>
        <v>#DIV/0!</v>
      </c>
      <c r="CA117" s="3279" t="e">
        <f>SUM(BW117:BZ126)</f>
        <v>#DIV/0!</v>
      </c>
      <c r="CB117" s="1783"/>
      <c r="CC117" s="3266" t="e">
        <f t="shared" ref="CC117:CF117" si="51">+Q117/$N$117</f>
        <v>#DIV/0!</v>
      </c>
      <c r="CD117" s="3116" t="e">
        <f t="shared" si="51"/>
        <v>#DIV/0!</v>
      </c>
      <c r="CE117" s="3116" t="e">
        <f t="shared" si="51"/>
        <v>#DIV/0!</v>
      </c>
      <c r="CF117" s="3303" t="e">
        <f t="shared" si="51"/>
        <v>#DIV/0!</v>
      </c>
      <c r="CG117" s="3304" t="e">
        <f>AVERAGE(CC117:CF126)</f>
        <v>#DIV/0!</v>
      </c>
      <c r="CH117" s="1783"/>
      <c r="CI117" s="1783"/>
      <c r="CJ117" s="1783"/>
      <c r="CK117" s="1783"/>
      <c r="CL117" s="1783"/>
      <c r="CM117" s="1783"/>
      <c r="CN117" s="1783"/>
      <c r="CO117" s="1783"/>
      <c r="CP117" s="1783"/>
      <c r="CQ117" s="1783"/>
      <c r="CR117" s="1783"/>
      <c r="CS117" s="1783"/>
      <c r="CT117" s="1783"/>
    </row>
    <row r="118" spans="1:98" ht="14.25" customHeight="1">
      <c r="A118" s="2068"/>
      <c r="B118" s="2004"/>
      <c r="C118" s="2541"/>
      <c r="D118" s="2113"/>
      <c r="E118" s="2048"/>
      <c r="F118" s="1891"/>
      <c r="G118" s="1892"/>
      <c r="H118" s="2257"/>
      <c r="I118" s="3298"/>
      <c r="J118" s="3268"/>
      <c r="K118" s="3268"/>
      <c r="L118" s="3268"/>
      <c r="M118" s="2257"/>
      <c r="N118" s="1685"/>
      <c r="O118" s="1898"/>
      <c r="P118" s="1918"/>
      <c r="Q118" s="3269"/>
      <c r="R118" s="3270"/>
      <c r="S118" s="3270"/>
      <c r="T118" s="3271"/>
      <c r="U118" s="1802"/>
      <c r="V118" s="2228">
        <v>2</v>
      </c>
      <c r="W118" s="1891"/>
      <c r="X118" s="1905"/>
      <c r="Y118" s="1905"/>
      <c r="Z118" s="2546"/>
      <c r="AA118" s="3307"/>
      <c r="AB118" s="3272"/>
      <c r="AC118" s="3272"/>
      <c r="AD118" s="3273"/>
      <c r="AE118" s="1885"/>
      <c r="AF118" s="1932"/>
      <c r="AG118" s="1934"/>
      <c r="AH118" s="1934"/>
      <c r="AI118" s="1934"/>
      <c r="AJ118" s="1935"/>
      <c r="AK118" s="3275"/>
      <c r="AL118" s="3276"/>
      <c r="AM118" s="3276"/>
      <c r="AN118" s="3277"/>
      <c r="AO118" s="1783"/>
      <c r="AP118" s="1917"/>
      <c r="AQ118" s="1918"/>
      <c r="AR118" s="1859"/>
      <c r="AS118" s="1919" t="e">
        <f t="shared" si="0"/>
        <v>#DIV/0!</v>
      </c>
      <c r="AT118" s="1920" t="e">
        <f t="shared" si="1"/>
        <v>#DIV/0!</v>
      </c>
      <c r="AU118" s="1920" t="e">
        <f t="shared" si="2"/>
        <v>#DIV/0!</v>
      </c>
      <c r="AV118" s="1920" t="e">
        <f t="shared" si="3"/>
        <v>#DIV/0!</v>
      </c>
      <c r="AW118" s="1921" t="e">
        <f t="shared" si="4"/>
        <v>#DIV/0!</v>
      </c>
      <c r="AX118" s="1921" t="e">
        <f t="shared" si="5"/>
        <v>#DIV/0!</v>
      </c>
      <c r="AY118" s="1921" t="e">
        <f t="shared" si="6"/>
        <v>#DIV/0!</v>
      </c>
      <c r="AZ118" s="1921" t="e">
        <f t="shared" si="7"/>
        <v>#DIV/0!</v>
      </c>
      <c r="BA118" s="1922" t="e">
        <f t="shared" si="8"/>
        <v>#DIV/0!</v>
      </c>
      <c r="BB118" s="1922" t="e">
        <f t="shared" si="9"/>
        <v>#DIV/0!</v>
      </c>
      <c r="BC118" s="1922" t="e">
        <f t="shared" si="10"/>
        <v>#DIV/0!</v>
      </c>
      <c r="BD118" s="1922" t="e">
        <f t="shared" si="11"/>
        <v>#DIV/0!</v>
      </c>
      <c r="BE118" s="1923">
        <v>0.2</v>
      </c>
      <c r="BF118" s="1923">
        <v>0.8</v>
      </c>
      <c r="BG118" s="1922" t="e">
        <f t="shared" si="12"/>
        <v>#DIV/0!</v>
      </c>
      <c r="BH118" s="1922" t="e">
        <f t="shared" si="13"/>
        <v>#DIV/0!</v>
      </c>
      <c r="BI118" s="1922" t="e">
        <f t="shared" si="14"/>
        <v>#DIV/0!</v>
      </c>
      <c r="BJ118" s="1922" t="e">
        <f t="shared" si="48"/>
        <v>#DIV/0!</v>
      </c>
      <c r="BK118" s="1922" t="e">
        <f t="shared" si="48"/>
        <v>#DIV/0!</v>
      </c>
      <c r="BL118" s="1922" t="e">
        <f t="shared" si="16"/>
        <v>#DIV/0!</v>
      </c>
      <c r="BM118" s="1922" t="e">
        <f t="shared" si="17"/>
        <v>#DIV/0!</v>
      </c>
      <c r="BN118" s="1922" t="e">
        <f t="shared" si="18"/>
        <v>#DIV/0!</v>
      </c>
      <c r="BO118" s="1922" t="e">
        <f t="shared" si="49"/>
        <v>#DIV/0!</v>
      </c>
      <c r="BP118" s="1922" t="e">
        <f t="shared" si="49"/>
        <v>#DIV/0!</v>
      </c>
      <c r="BQ118" s="1922" t="e">
        <f t="shared" si="49"/>
        <v>#DIV/0!</v>
      </c>
      <c r="BR118" s="1922" t="e">
        <f t="shared" si="49"/>
        <v>#DIV/0!</v>
      </c>
      <c r="BS118" s="1924"/>
      <c r="BT118" s="1924"/>
      <c r="BU118" s="1924"/>
      <c r="BV118" s="1924"/>
      <c r="BW118" s="1924"/>
      <c r="BX118" s="1924"/>
      <c r="BY118" s="1924"/>
      <c r="BZ118" s="1924"/>
      <c r="CA118" s="1925"/>
      <c r="CB118" s="1783"/>
      <c r="CC118" s="3278"/>
      <c r="CD118" s="1999"/>
      <c r="CE118" s="1999"/>
      <c r="CF118" s="3305"/>
      <c r="CG118" s="3306"/>
      <c r="CH118" s="1783"/>
      <c r="CI118" s="1783"/>
      <c r="CJ118" s="1783"/>
      <c r="CK118" s="1783"/>
      <c r="CL118" s="1783"/>
      <c r="CM118" s="1783"/>
      <c r="CN118" s="1783"/>
      <c r="CO118" s="1783"/>
      <c r="CP118" s="1783"/>
      <c r="CQ118" s="1783"/>
      <c r="CR118" s="1783"/>
      <c r="CS118" s="1783"/>
      <c r="CT118" s="1783"/>
    </row>
    <row r="119" spans="1:98" ht="14.25" customHeight="1">
      <c r="A119" s="2068"/>
      <c r="B119" s="2004"/>
      <c r="C119" s="2541"/>
      <c r="D119" s="2113"/>
      <c r="E119" s="2048"/>
      <c r="F119" s="1891"/>
      <c r="G119" s="1892"/>
      <c r="H119" s="2257"/>
      <c r="I119" s="3298"/>
      <c r="J119" s="3268"/>
      <c r="K119" s="3268"/>
      <c r="L119" s="3268"/>
      <c r="M119" s="2257"/>
      <c r="N119" s="1685"/>
      <c r="O119" s="1898"/>
      <c r="P119" s="1918"/>
      <c r="Q119" s="3269"/>
      <c r="R119" s="3270"/>
      <c r="S119" s="3270"/>
      <c r="T119" s="3271"/>
      <c r="U119" s="1802"/>
      <c r="V119" s="2228">
        <v>3</v>
      </c>
      <c r="W119" s="1891"/>
      <c r="X119" s="1905"/>
      <c r="Y119" s="1905"/>
      <c r="Z119" s="2546"/>
      <c r="AA119" s="3307"/>
      <c r="AB119" s="3272"/>
      <c r="AC119" s="3272"/>
      <c r="AD119" s="3273"/>
      <c r="AE119" s="1885"/>
      <c r="AF119" s="1932"/>
      <c r="AG119" s="1934"/>
      <c r="AH119" s="1934"/>
      <c r="AI119" s="1934"/>
      <c r="AJ119" s="1935"/>
      <c r="AK119" s="3275"/>
      <c r="AL119" s="3276"/>
      <c r="AM119" s="3276"/>
      <c r="AN119" s="3277"/>
      <c r="AO119" s="1783"/>
      <c r="AP119" s="1917"/>
      <c r="AQ119" s="1918"/>
      <c r="AR119" s="1859"/>
      <c r="AS119" s="1919" t="e">
        <f t="shared" si="0"/>
        <v>#DIV/0!</v>
      </c>
      <c r="AT119" s="1920" t="e">
        <f t="shared" si="1"/>
        <v>#DIV/0!</v>
      </c>
      <c r="AU119" s="1920" t="e">
        <f t="shared" si="2"/>
        <v>#DIV/0!</v>
      </c>
      <c r="AV119" s="1920" t="e">
        <f t="shared" si="3"/>
        <v>#DIV/0!</v>
      </c>
      <c r="AW119" s="1921" t="e">
        <f t="shared" si="4"/>
        <v>#DIV/0!</v>
      </c>
      <c r="AX119" s="1921" t="e">
        <f t="shared" si="5"/>
        <v>#DIV/0!</v>
      </c>
      <c r="AY119" s="1921" t="e">
        <f t="shared" si="6"/>
        <v>#DIV/0!</v>
      </c>
      <c r="AZ119" s="1921" t="e">
        <f t="shared" si="7"/>
        <v>#DIV/0!</v>
      </c>
      <c r="BA119" s="1922" t="e">
        <f t="shared" si="8"/>
        <v>#DIV/0!</v>
      </c>
      <c r="BB119" s="1922" t="e">
        <f t="shared" si="9"/>
        <v>#DIV/0!</v>
      </c>
      <c r="BC119" s="1922" t="e">
        <f t="shared" si="10"/>
        <v>#DIV/0!</v>
      </c>
      <c r="BD119" s="1922" t="e">
        <f t="shared" si="11"/>
        <v>#DIV/0!</v>
      </c>
      <c r="BE119" s="1923">
        <v>0.2</v>
      </c>
      <c r="BF119" s="1923">
        <v>0.8</v>
      </c>
      <c r="BG119" s="1922" t="e">
        <f t="shared" si="12"/>
        <v>#DIV/0!</v>
      </c>
      <c r="BH119" s="1922" t="e">
        <f t="shared" si="13"/>
        <v>#DIV/0!</v>
      </c>
      <c r="BI119" s="1922" t="e">
        <f t="shared" si="14"/>
        <v>#DIV/0!</v>
      </c>
      <c r="BJ119" s="1922" t="e">
        <f t="shared" si="48"/>
        <v>#DIV/0!</v>
      </c>
      <c r="BK119" s="1922" t="e">
        <f t="shared" si="48"/>
        <v>#DIV/0!</v>
      </c>
      <c r="BL119" s="1922" t="e">
        <f t="shared" si="16"/>
        <v>#DIV/0!</v>
      </c>
      <c r="BM119" s="1922" t="e">
        <f t="shared" si="17"/>
        <v>#DIV/0!</v>
      </c>
      <c r="BN119" s="1922" t="e">
        <f t="shared" si="18"/>
        <v>#DIV/0!</v>
      </c>
      <c r="BO119" s="1922" t="e">
        <f t="shared" si="49"/>
        <v>#DIV/0!</v>
      </c>
      <c r="BP119" s="1922" t="e">
        <f t="shared" si="49"/>
        <v>#DIV/0!</v>
      </c>
      <c r="BQ119" s="1922" t="e">
        <f t="shared" si="49"/>
        <v>#DIV/0!</v>
      </c>
      <c r="BR119" s="1922" t="e">
        <f t="shared" si="49"/>
        <v>#DIV/0!</v>
      </c>
      <c r="BS119" s="1924"/>
      <c r="BT119" s="1924"/>
      <c r="BU119" s="1924"/>
      <c r="BV119" s="1924"/>
      <c r="BW119" s="1924"/>
      <c r="BX119" s="1924"/>
      <c r="BY119" s="1924"/>
      <c r="BZ119" s="1924"/>
      <c r="CA119" s="1925"/>
      <c r="CB119" s="1783"/>
      <c r="CC119" s="3278"/>
      <c r="CD119" s="1999"/>
      <c r="CE119" s="1999"/>
      <c r="CF119" s="3305"/>
      <c r="CG119" s="3306"/>
      <c r="CH119" s="1783"/>
      <c r="CI119" s="1783"/>
      <c r="CJ119" s="1783"/>
      <c r="CK119" s="1783"/>
      <c r="CL119" s="1783"/>
      <c r="CM119" s="1783"/>
      <c r="CN119" s="1783"/>
      <c r="CO119" s="1783"/>
      <c r="CP119" s="1783"/>
      <c r="CQ119" s="1783"/>
      <c r="CR119" s="1783"/>
      <c r="CS119" s="1783"/>
      <c r="CT119" s="1783"/>
    </row>
    <row r="120" spans="1:98" ht="14.25" customHeight="1">
      <c r="A120" s="2068"/>
      <c r="B120" s="2004"/>
      <c r="C120" s="2541"/>
      <c r="D120" s="2113"/>
      <c r="E120" s="2048"/>
      <c r="F120" s="1891"/>
      <c r="G120" s="1892"/>
      <c r="H120" s="2257"/>
      <c r="I120" s="3298"/>
      <c r="J120" s="3268"/>
      <c r="K120" s="3268"/>
      <c r="L120" s="3268"/>
      <c r="M120" s="2257"/>
      <c r="N120" s="1685"/>
      <c r="O120" s="1898"/>
      <c r="P120" s="1918"/>
      <c r="Q120" s="3269"/>
      <c r="R120" s="3270"/>
      <c r="S120" s="3270"/>
      <c r="T120" s="3271"/>
      <c r="U120" s="1802"/>
      <c r="V120" s="2228">
        <v>4</v>
      </c>
      <c r="W120" s="1891"/>
      <c r="X120" s="1905"/>
      <c r="Y120" s="1905"/>
      <c r="Z120" s="2546"/>
      <c r="AA120" s="3307"/>
      <c r="AB120" s="3272"/>
      <c r="AC120" s="3272"/>
      <c r="AD120" s="3273"/>
      <c r="AE120" s="1885"/>
      <c r="AF120" s="1932"/>
      <c r="AG120" s="1934"/>
      <c r="AH120" s="1934"/>
      <c r="AI120" s="1934"/>
      <c r="AJ120" s="1935"/>
      <c r="AK120" s="3275"/>
      <c r="AL120" s="3276"/>
      <c r="AM120" s="3276"/>
      <c r="AN120" s="3277"/>
      <c r="AO120" s="1783"/>
      <c r="AP120" s="1917"/>
      <c r="AQ120" s="1918"/>
      <c r="AR120" s="1859"/>
      <c r="AS120" s="1919" t="e">
        <f t="shared" si="0"/>
        <v>#DIV/0!</v>
      </c>
      <c r="AT120" s="1920" t="e">
        <f t="shared" si="1"/>
        <v>#DIV/0!</v>
      </c>
      <c r="AU120" s="1920" t="e">
        <f t="shared" si="2"/>
        <v>#DIV/0!</v>
      </c>
      <c r="AV120" s="1920" t="e">
        <f t="shared" si="3"/>
        <v>#DIV/0!</v>
      </c>
      <c r="AW120" s="1921" t="e">
        <f t="shared" si="4"/>
        <v>#DIV/0!</v>
      </c>
      <c r="AX120" s="1921" t="e">
        <f t="shared" si="5"/>
        <v>#DIV/0!</v>
      </c>
      <c r="AY120" s="1921" t="e">
        <f t="shared" si="6"/>
        <v>#DIV/0!</v>
      </c>
      <c r="AZ120" s="1921" t="e">
        <f t="shared" si="7"/>
        <v>#DIV/0!</v>
      </c>
      <c r="BA120" s="1922" t="e">
        <f t="shared" si="8"/>
        <v>#DIV/0!</v>
      </c>
      <c r="BB120" s="1922" t="e">
        <f t="shared" si="9"/>
        <v>#DIV/0!</v>
      </c>
      <c r="BC120" s="1922" t="e">
        <f t="shared" si="10"/>
        <v>#DIV/0!</v>
      </c>
      <c r="BD120" s="1922" t="e">
        <f t="shared" si="11"/>
        <v>#DIV/0!</v>
      </c>
      <c r="BE120" s="1923">
        <v>0.2</v>
      </c>
      <c r="BF120" s="1923">
        <v>0.8</v>
      </c>
      <c r="BG120" s="1922" t="e">
        <f t="shared" si="12"/>
        <v>#DIV/0!</v>
      </c>
      <c r="BH120" s="1922" t="e">
        <f t="shared" si="13"/>
        <v>#DIV/0!</v>
      </c>
      <c r="BI120" s="1922" t="e">
        <f t="shared" si="14"/>
        <v>#DIV/0!</v>
      </c>
      <c r="BJ120" s="1922" t="e">
        <f t="shared" si="48"/>
        <v>#DIV/0!</v>
      </c>
      <c r="BK120" s="1922" t="e">
        <f t="shared" si="48"/>
        <v>#DIV/0!</v>
      </c>
      <c r="BL120" s="1922" t="e">
        <f t="shared" si="16"/>
        <v>#DIV/0!</v>
      </c>
      <c r="BM120" s="1922" t="e">
        <f t="shared" si="17"/>
        <v>#DIV/0!</v>
      </c>
      <c r="BN120" s="1922" t="e">
        <f t="shared" si="18"/>
        <v>#DIV/0!</v>
      </c>
      <c r="BO120" s="1922" t="e">
        <f t="shared" si="49"/>
        <v>#DIV/0!</v>
      </c>
      <c r="BP120" s="1922" t="e">
        <f t="shared" si="49"/>
        <v>#DIV/0!</v>
      </c>
      <c r="BQ120" s="1922" t="e">
        <f t="shared" si="49"/>
        <v>#DIV/0!</v>
      </c>
      <c r="BR120" s="1922" t="e">
        <f t="shared" si="49"/>
        <v>#DIV/0!</v>
      </c>
      <c r="BS120" s="1924"/>
      <c r="BT120" s="1924"/>
      <c r="BU120" s="1924"/>
      <c r="BV120" s="1924"/>
      <c r="BW120" s="1924"/>
      <c r="BX120" s="1924"/>
      <c r="BY120" s="1924"/>
      <c r="BZ120" s="1924"/>
      <c r="CA120" s="1925"/>
      <c r="CB120" s="1783"/>
      <c r="CC120" s="3278"/>
      <c r="CD120" s="1999"/>
      <c r="CE120" s="1999"/>
      <c r="CF120" s="3305"/>
      <c r="CG120" s="3306"/>
      <c r="CH120" s="1783"/>
      <c r="CI120" s="1783"/>
      <c r="CJ120" s="1783"/>
      <c r="CK120" s="1783"/>
      <c r="CL120" s="1783"/>
      <c r="CM120" s="1783"/>
      <c r="CN120" s="1783"/>
      <c r="CO120" s="1783"/>
      <c r="CP120" s="1783"/>
      <c r="CQ120" s="1783"/>
      <c r="CR120" s="1783"/>
      <c r="CS120" s="1783"/>
      <c r="CT120" s="1783"/>
    </row>
    <row r="121" spans="1:98" ht="14.25" customHeight="1">
      <c r="A121" s="2068"/>
      <c r="B121" s="2004"/>
      <c r="C121" s="2541"/>
      <c r="D121" s="2113"/>
      <c r="E121" s="2048"/>
      <c r="F121" s="1891"/>
      <c r="G121" s="1892"/>
      <c r="H121" s="2257"/>
      <c r="I121" s="3298"/>
      <c r="J121" s="3268"/>
      <c r="K121" s="3268"/>
      <c r="L121" s="3268"/>
      <c r="M121" s="2257"/>
      <c r="N121" s="1685"/>
      <c r="O121" s="1898"/>
      <c r="P121" s="1918"/>
      <c r="Q121" s="3269"/>
      <c r="R121" s="3270"/>
      <c r="S121" s="3270"/>
      <c r="T121" s="3271"/>
      <c r="U121" s="1802"/>
      <c r="V121" s="2228">
        <v>5</v>
      </c>
      <c r="W121" s="1891"/>
      <c r="X121" s="1905"/>
      <c r="Y121" s="1905"/>
      <c r="Z121" s="2546"/>
      <c r="AA121" s="3307"/>
      <c r="AB121" s="3272"/>
      <c r="AC121" s="3272"/>
      <c r="AD121" s="3273"/>
      <c r="AE121" s="1885"/>
      <c r="AF121" s="1932"/>
      <c r="AG121" s="1934"/>
      <c r="AH121" s="1934"/>
      <c r="AI121" s="1934"/>
      <c r="AJ121" s="1935"/>
      <c r="AK121" s="3275"/>
      <c r="AL121" s="3276"/>
      <c r="AM121" s="3276"/>
      <c r="AN121" s="3277"/>
      <c r="AO121" s="1783"/>
      <c r="AP121" s="1917"/>
      <c r="AQ121" s="1918"/>
      <c r="AR121" s="1859"/>
      <c r="AS121" s="1919" t="e">
        <f t="shared" si="0"/>
        <v>#DIV/0!</v>
      </c>
      <c r="AT121" s="1920" t="e">
        <f t="shared" si="1"/>
        <v>#DIV/0!</v>
      </c>
      <c r="AU121" s="1920" t="e">
        <f t="shared" si="2"/>
        <v>#DIV/0!</v>
      </c>
      <c r="AV121" s="1920" t="e">
        <f t="shared" si="3"/>
        <v>#DIV/0!</v>
      </c>
      <c r="AW121" s="1921" t="e">
        <f t="shared" si="4"/>
        <v>#DIV/0!</v>
      </c>
      <c r="AX121" s="1921" t="e">
        <f t="shared" si="5"/>
        <v>#DIV/0!</v>
      </c>
      <c r="AY121" s="1921" t="e">
        <f t="shared" si="6"/>
        <v>#DIV/0!</v>
      </c>
      <c r="AZ121" s="1921" t="e">
        <f t="shared" si="7"/>
        <v>#DIV/0!</v>
      </c>
      <c r="BA121" s="1922" t="e">
        <f t="shared" si="8"/>
        <v>#DIV/0!</v>
      </c>
      <c r="BB121" s="1922" t="e">
        <f t="shared" si="9"/>
        <v>#DIV/0!</v>
      </c>
      <c r="BC121" s="1922" t="e">
        <f t="shared" si="10"/>
        <v>#DIV/0!</v>
      </c>
      <c r="BD121" s="1922" t="e">
        <f t="shared" si="11"/>
        <v>#DIV/0!</v>
      </c>
      <c r="BE121" s="1923">
        <v>0.2</v>
      </c>
      <c r="BF121" s="1923">
        <v>0.8</v>
      </c>
      <c r="BG121" s="1922" t="e">
        <f t="shared" si="12"/>
        <v>#DIV/0!</v>
      </c>
      <c r="BH121" s="1922" t="e">
        <f t="shared" si="13"/>
        <v>#DIV/0!</v>
      </c>
      <c r="BI121" s="1922" t="e">
        <f t="shared" si="14"/>
        <v>#DIV/0!</v>
      </c>
      <c r="BJ121" s="1922" t="e">
        <f t="shared" si="48"/>
        <v>#DIV/0!</v>
      </c>
      <c r="BK121" s="1922" t="e">
        <f t="shared" si="48"/>
        <v>#DIV/0!</v>
      </c>
      <c r="BL121" s="1922" t="e">
        <f t="shared" si="16"/>
        <v>#DIV/0!</v>
      </c>
      <c r="BM121" s="1922" t="e">
        <f t="shared" si="17"/>
        <v>#DIV/0!</v>
      </c>
      <c r="BN121" s="1922" t="e">
        <f t="shared" si="18"/>
        <v>#DIV/0!</v>
      </c>
      <c r="BO121" s="1922" t="e">
        <f t="shared" si="49"/>
        <v>#DIV/0!</v>
      </c>
      <c r="BP121" s="1922" t="e">
        <f t="shared" si="49"/>
        <v>#DIV/0!</v>
      </c>
      <c r="BQ121" s="1922" t="e">
        <f t="shared" si="49"/>
        <v>#DIV/0!</v>
      </c>
      <c r="BR121" s="1922" t="e">
        <f t="shared" si="49"/>
        <v>#DIV/0!</v>
      </c>
      <c r="BS121" s="1924"/>
      <c r="BT121" s="1924"/>
      <c r="BU121" s="1924"/>
      <c r="BV121" s="1924"/>
      <c r="BW121" s="1924"/>
      <c r="BX121" s="1924"/>
      <c r="BY121" s="1924"/>
      <c r="BZ121" s="1924"/>
      <c r="CA121" s="1925"/>
      <c r="CB121" s="1783"/>
      <c r="CC121" s="3278"/>
      <c r="CD121" s="1999"/>
      <c r="CE121" s="1999"/>
      <c r="CF121" s="3305"/>
      <c r="CG121" s="3306"/>
      <c r="CH121" s="1783"/>
      <c r="CI121" s="1783"/>
      <c r="CJ121" s="1783"/>
      <c r="CK121" s="1783"/>
      <c r="CL121" s="1783"/>
      <c r="CM121" s="1783"/>
      <c r="CN121" s="1783"/>
      <c r="CO121" s="1783"/>
      <c r="CP121" s="1783"/>
      <c r="CQ121" s="1783"/>
      <c r="CR121" s="1783"/>
      <c r="CS121" s="1783"/>
      <c r="CT121" s="1783"/>
    </row>
    <row r="122" spans="1:98" ht="14.25" customHeight="1">
      <c r="A122" s="2068"/>
      <c r="B122" s="2004"/>
      <c r="C122" s="2541"/>
      <c r="D122" s="2113"/>
      <c r="E122" s="2048"/>
      <c r="F122" s="1891"/>
      <c r="G122" s="1892"/>
      <c r="H122" s="2257"/>
      <c r="I122" s="3298"/>
      <c r="J122" s="3268"/>
      <c r="K122" s="3268"/>
      <c r="L122" s="3268"/>
      <c r="M122" s="2257"/>
      <c r="N122" s="1685"/>
      <c r="O122" s="1898"/>
      <c r="P122" s="1918"/>
      <c r="Q122" s="3269"/>
      <c r="R122" s="3270"/>
      <c r="S122" s="3270"/>
      <c r="T122" s="3271"/>
      <c r="U122" s="1802"/>
      <c r="V122" s="2228">
        <v>6</v>
      </c>
      <c r="W122" s="1891"/>
      <c r="X122" s="1905"/>
      <c r="Y122" s="1905"/>
      <c r="Z122" s="2546"/>
      <c r="AA122" s="3307"/>
      <c r="AB122" s="3272"/>
      <c r="AC122" s="3272"/>
      <c r="AD122" s="3273"/>
      <c r="AE122" s="1885"/>
      <c r="AF122" s="1932"/>
      <c r="AG122" s="1934"/>
      <c r="AH122" s="1934"/>
      <c r="AI122" s="1934"/>
      <c r="AJ122" s="1935"/>
      <c r="AK122" s="3275"/>
      <c r="AL122" s="3276"/>
      <c r="AM122" s="3276"/>
      <c r="AN122" s="3277"/>
      <c r="AO122" s="1783"/>
      <c r="AP122" s="1917"/>
      <c r="AQ122" s="1918"/>
      <c r="AR122" s="1859"/>
      <c r="AS122" s="1919" t="e">
        <f t="shared" si="0"/>
        <v>#DIV/0!</v>
      </c>
      <c r="AT122" s="1920" t="e">
        <f t="shared" si="1"/>
        <v>#DIV/0!</v>
      </c>
      <c r="AU122" s="1920" t="e">
        <f t="shared" si="2"/>
        <v>#DIV/0!</v>
      </c>
      <c r="AV122" s="1920" t="e">
        <f t="shared" si="3"/>
        <v>#DIV/0!</v>
      </c>
      <c r="AW122" s="1921" t="e">
        <f t="shared" si="4"/>
        <v>#DIV/0!</v>
      </c>
      <c r="AX122" s="1921" t="e">
        <f t="shared" si="5"/>
        <v>#DIV/0!</v>
      </c>
      <c r="AY122" s="1921" t="e">
        <f t="shared" si="6"/>
        <v>#DIV/0!</v>
      </c>
      <c r="AZ122" s="1921" t="e">
        <f t="shared" si="7"/>
        <v>#DIV/0!</v>
      </c>
      <c r="BA122" s="1922" t="e">
        <f t="shared" si="8"/>
        <v>#DIV/0!</v>
      </c>
      <c r="BB122" s="1922" t="e">
        <f t="shared" si="9"/>
        <v>#DIV/0!</v>
      </c>
      <c r="BC122" s="1922" t="e">
        <f t="shared" si="10"/>
        <v>#DIV/0!</v>
      </c>
      <c r="BD122" s="1922" t="e">
        <f t="shared" si="11"/>
        <v>#DIV/0!</v>
      </c>
      <c r="BE122" s="1923">
        <v>0.2</v>
      </c>
      <c r="BF122" s="1923">
        <v>0.8</v>
      </c>
      <c r="BG122" s="1922" t="e">
        <f t="shared" si="12"/>
        <v>#DIV/0!</v>
      </c>
      <c r="BH122" s="1922" t="e">
        <f t="shared" si="13"/>
        <v>#DIV/0!</v>
      </c>
      <c r="BI122" s="1922" t="e">
        <f t="shared" si="14"/>
        <v>#DIV/0!</v>
      </c>
      <c r="BJ122" s="1922" t="e">
        <f t="shared" si="48"/>
        <v>#DIV/0!</v>
      </c>
      <c r="BK122" s="1922" t="e">
        <f t="shared" si="48"/>
        <v>#DIV/0!</v>
      </c>
      <c r="BL122" s="1922" t="e">
        <f t="shared" si="16"/>
        <v>#DIV/0!</v>
      </c>
      <c r="BM122" s="1922" t="e">
        <f t="shared" si="17"/>
        <v>#DIV/0!</v>
      </c>
      <c r="BN122" s="1922" t="e">
        <f t="shared" si="18"/>
        <v>#DIV/0!</v>
      </c>
      <c r="BO122" s="1922" t="e">
        <f t="shared" si="49"/>
        <v>#DIV/0!</v>
      </c>
      <c r="BP122" s="1922" t="e">
        <f t="shared" si="49"/>
        <v>#DIV/0!</v>
      </c>
      <c r="BQ122" s="1922" t="e">
        <f t="shared" si="49"/>
        <v>#DIV/0!</v>
      </c>
      <c r="BR122" s="1922" t="e">
        <f t="shared" si="49"/>
        <v>#DIV/0!</v>
      </c>
      <c r="BS122" s="1924"/>
      <c r="BT122" s="1924"/>
      <c r="BU122" s="1924"/>
      <c r="BV122" s="1924"/>
      <c r="BW122" s="1924"/>
      <c r="BX122" s="1924"/>
      <c r="BY122" s="1924"/>
      <c r="BZ122" s="1924"/>
      <c r="CA122" s="1925"/>
      <c r="CB122" s="1783"/>
      <c r="CC122" s="3278"/>
      <c r="CD122" s="1999"/>
      <c r="CE122" s="1999"/>
      <c r="CF122" s="3305"/>
      <c r="CG122" s="3306"/>
      <c r="CH122" s="1783"/>
      <c r="CI122" s="1783"/>
      <c r="CJ122" s="1783"/>
      <c r="CK122" s="1783"/>
      <c r="CL122" s="1783"/>
      <c r="CM122" s="1783"/>
      <c r="CN122" s="1783"/>
      <c r="CO122" s="1783"/>
      <c r="CP122" s="1783"/>
      <c r="CQ122" s="1783"/>
      <c r="CR122" s="1783"/>
      <c r="CS122" s="1783"/>
      <c r="CT122" s="1783"/>
    </row>
    <row r="123" spans="1:98" ht="14.25" customHeight="1">
      <c r="A123" s="2068"/>
      <c r="B123" s="2004"/>
      <c r="C123" s="2541"/>
      <c r="D123" s="2113"/>
      <c r="E123" s="2048"/>
      <c r="F123" s="1891"/>
      <c r="G123" s="1892"/>
      <c r="H123" s="2257"/>
      <c r="I123" s="3298"/>
      <c r="J123" s="3268"/>
      <c r="K123" s="3268"/>
      <c r="L123" s="3268"/>
      <c r="M123" s="2257"/>
      <c r="N123" s="1685"/>
      <c r="O123" s="1898"/>
      <c r="P123" s="1918"/>
      <c r="Q123" s="3269"/>
      <c r="R123" s="3270"/>
      <c r="S123" s="3270"/>
      <c r="T123" s="3271"/>
      <c r="U123" s="1802"/>
      <c r="V123" s="2234">
        <v>7</v>
      </c>
      <c r="W123" s="2271"/>
      <c r="X123" s="2272"/>
      <c r="Y123" s="2272"/>
      <c r="Z123" s="2546"/>
      <c r="AA123" s="3307"/>
      <c r="AB123" s="3272"/>
      <c r="AC123" s="3272"/>
      <c r="AD123" s="3273"/>
      <c r="AE123" s="1885"/>
      <c r="AF123" s="1932"/>
      <c r="AG123" s="1934"/>
      <c r="AH123" s="1934"/>
      <c r="AI123" s="1934"/>
      <c r="AJ123" s="1935"/>
      <c r="AK123" s="3275"/>
      <c r="AL123" s="3276"/>
      <c r="AM123" s="3276"/>
      <c r="AN123" s="3277"/>
      <c r="AO123" s="1783"/>
      <c r="AP123" s="1917"/>
      <c r="AQ123" s="1918"/>
      <c r="AR123" s="1859"/>
      <c r="AS123" s="1919" t="e">
        <f t="shared" si="0"/>
        <v>#DIV/0!</v>
      </c>
      <c r="AT123" s="1920" t="e">
        <f t="shared" si="1"/>
        <v>#DIV/0!</v>
      </c>
      <c r="AU123" s="1920" t="e">
        <f t="shared" si="2"/>
        <v>#DIV/0!</v>
      </c>
      <c r="AV123" s="1920" t="e">
        <f t="shared" si="3"/>
        <v>#DIV/0!</v>
      </c>
      <c r="AW123" s="1921" t="e">
        <f t="shared" si="4"/>
        <v>#DIV/0!</v>
      </c>
      <c r="AX123" s="1921" t="e">
        <f t="shared" si="5"/>
        <v>#DIV/0!</v>
      </c>
      <c r="AY123" s="1921" t="e">
        <f t="shared" si="6"/>
        <v>#DIV/0!</v>
      </c>
      <c r="AZ123" s="1921" t="e">
        <f t="shared" si="7"/>
        <v>#DIV/0!</v>
      </c>
      <c r="BA123" s="1922" t="e">
        <f t="shared" si="8"/>
        <v>#DIV/0!</v>
      </c>
      <c r="BB123" s="1922" t="e">
        <f t="shared" si="9"/>
        <v>#DIV/0!</v>
      </c>
      <c r="BC123" s="1922" t="e">
        <f t="shared" si="10"/>
        <v>#DIV/0!</v>
      </c>
      <c r="BD123" s="1922" t="e">
        <f t="shared" si="11"/>
        <v>#DIV/0!</v>
      </c>
      <c r="BE123" s="1923">
        <v>0.2</v>
      </c>
      <c r="BF123" s="1923">
        <v>0.8</v>
      </c>
      <c r="BG123" s="1922" t="e">
        <f t="shared" si="12"/>
        <v>#DIV/0!</v>
      </c>
      <c r="BH123" s="1922" t="e">
        <f t="shared" si="13"/>
        <v>#DIV/0!</v>
      </c>
      <c r="BI123" s="1922" t="e">
        <f t="shared" si="14"/>
        <v>#DIV/0!</v>
      </c>
      <c r="BJ123" s="1922" t="e">
        <f t="shared" si="48"/>
        <v>#DIV/0!</v>
      </c>
      <c r="BK123" s="1922" t="e">
        <f t="shared" si="48"/>
        <v>#DIV/0!</v>
      </c>
      <c r="BL123" s="1922" t="e">
        <f t="shared" si="16"/>
        <v>#DIV/0!</v>
      </c>
      <c r="BM123" s="1922" t="e">
        <f t="shared" si="17"/>
        <v>#DIV/0!</v>
      </c>
      <c r="BN123" s="1922" t="e">
        <f t="shared" si="18"/>
        <v>#DIV/0!</v>
      </c>
      <c r="BO123" s="1922" t="e">
        <f t="shared" si="49"/>
        <v>#DIV/0!</v>
      </c>
      <c r="BP123" s="1922" t="e">
        <f t="shared" si="49"/>
        <v>#DIV/0!</v>
      </c>
      <c r="BQ123" s="1922" t="e">
        <f t="shared" si="49"/>
        <v>#DIV/0!</v>
      </c>
      <c r="BR123" s="1922" t="e">
        <f t="shared" si="49"/>
        <v>#DIV/0!</v>
      </c>
      <c r="BS123" s="1924"/>
      <c r="BT123" s="1924"/>
      <c r="BU123" s="1924"/>
      <c r="BV123" s="1924"/>
      <c r="BW123" s="1924"/>
      <c r="BX123" s="1924"/>
      <c r="BY123" s="1924"/>
      <c r="BZ123" s="1924"/>
      <c r="CA123" s="1925"/>
      <c r="CB123" s="1783"/>
      <c r="CC123" s="3278"/>
      <c r="CD123" s="1999"/>
      <c r="CE123" s="1999"/>
      <c r="CF123" s="3305"/>
      <c r="CG123" s="3306"/>
      <c r="CH123" s="1783"/>
      <c r="CI123" s="1783"/>
      <c r="CJ123" s="1783"/>
      <c r="CK123" s="1783"/>
      <c r="CL123" s="1783"/>
      <c r="CM123" s="1783"/>
      <c r="CN123" s="1783"/>
      <c r="CO123" s="1783"/>
      <c r="CP123" s="1783"/>
      <c r="CQ123" s="1783"/>
      <c r="CR123" s="1783"/>
      <c r="CS123" s="1783"/>
      <c r="CT123" s="1783"/>
    </row>
    <row r="124" spans="1:98" ht="14.25" customHeight="1">
      <c r="A124" s="2068"/>
      <c r="B124" s="2004"/>
      <c r="C124" s="2541"/>
      <c r="D124" s="2113"/>
      <c r="E124" s="2048"/>
      <c r="F124" s="1891"/>
      <c r="G124" s="1892"/>
      <c r="H124" s="2257"/>
      <c r="I124" s="3298"/>
      <c r="J124" s="3268"/>
      <c r="K124" s="3268"/>
      <c r="L124" s="3268"/>
      <c r="M124" s="2257"/>
      <c r="N124" s="1685"/>
      <c r="O124" s="1898"/>
      <c r="P124" s="1918"/>
      <c r="Q124" s="3269"/>
      <c r="R124" s="3270"/>
      <c r="S124" s="3270"/>
      <c r="T124" s="3271"/>
      <c r="U124" s="1802"/>
      <c r="V124" s="2234">
        <v>8</v>
      </c>
      <c r="W124" s="1891"/>
      <c r="X124" s="1905"/>
      <c r="Y124" s="1905"/>
      <c r="Z124" s="2501"/>
      <c r="AA124" s="3307"/>
      <c r="AB124" s="3272"/>
      <c r="AC124" s="3272"/>
      <c r="AD124" s="3273"/>
      <c r="AE124" s="1885"/>
      <c r="AF124" s="1932"/>
      <c r="AG124" s="1934"/>
      <c r="AH124" s="1934"/>
      <c r="AI124" s="1934"/>
      <c r="AJ124" s="1935"/>
      <c r="AK124" s="3275"/>
      <c r="AL124" s="3276"/>
      <c r="AM124" s="3276"/>
      <c r="AN124" s="3277"/>
      <c r="AO124" s="1783"/>
      <c r="AP124" s="1917"/>
      <c r="AQ124" s="1918"/>
      <c r="AR124" s="1859"/>
      <c r="AS124" s="1919" t="e">
        <f t="shared" si="0"/>
        <v>#DIV/0!</v>
      </c>
      <c r="AT124" s="1920" t="e">
        <f t="shared" si="1"/>
        <v>#DIV/0!</v>
      </c>
      <c r="AU124" s="1920" t="e">
        <f t="shared" si="2"/>
        <v>#DIV/0!</v>
      </c>
      <c r="AV124" s="1920" t="e">
        <f t="shared" si="3"/>
        <v>#DIV/0!</v>
      </c>
      <c r="AW124" s="1921" t="e">
        <f t="shared" si="4"/>
        <v>#DIV/0!</v>
      </c>
      <c r="AX124" s="1921" t="e">
        <f t="shared" si="5"/>
        <v>#DIV/0!</v>
      </c>
      <c r="AY124" s="1921" t="e">
        <f t="shared" si="6"/>
        <v>#DIV/0!</v>
      </c>
      <c r="AZ124" s="1921" t="e">
        <f t="shared" si="7"/>
        <v>#DIV/0!</v>
      </c>
      <c r="BA124" s="1922" t="e">
        <f t="shared" si="8"/>
        <v>#DIV/0!</v>
      </c>
      <c r="BB124" s="1922" t="e">
        <f t="shared" si="9"/>
        <v>#DIV/0!</v>
      </c>
      <c r="BC124" s="1922" t="e">
        <f t="shared" si="10"/>
        <v>#DIV/0!</v>
      </c>
      <c r="BD124" s="1922" t="e">
        <f t="shared" si="11"/>
        <v>#DIV/0!</v>
      </c>
      <c r="BE124" s="1923">
        <v>0.2</v>
      </c>
      <c r="BF124" s="1923">
        <v>0.8</v>
      </c>
      <c r="BG124" s="1922" t="e">
        <f t="shared" si="12"/>
        <v>#DIV/0!</v>
      </c>
      <c r="BH124" s="1922" t="e">
        <f t="shared" si="13"/>
        <v>#DIV/0!</v>
      </c>
      <c r="BI124" s="1922" t="e">
        <f t="shared" si="14"/>
        <v>#DIV/0!</v>
      </c>
      <c r="BJ124" s="1922" t="e">
        <f t="shared" si="48"/>
        <v>#DIV/0!</v>
      </c>
      <c r="BK124" s="1922" t="e">
        <f t="shared" si="48"/>
        <v>#DIV/0!</v>
      </c>
      <c r="BL124" s="1922" t="e">
        <f t="shared" si="16"/>
        <v>#DIV/0!</v>
      </c>
      <c r="BM124" s="1922" t="e">
        <f t="shared" si="17"/>
        <v>#DIV/0!</v>
      </c>
      <c r="BN124" s="1922" t="e">
        <f t="shared" si="18"/>
        <v>#DIV/0!</v>
      </c>
      <c r="BO124" s="1922" t="e">
        <f t="shared" si="49"/>
        <v>#DIV/0!</v>
      </c>
      <c r="BP124" s="1922" t="e">
        <f t="shared" si="49"/>
        <v>#DIV/0!</v>
      </c>
      <c r="BQ124" s="1922" t="e">
        <f t="shared" si="49"/>
        <v>#DIV/0!</v>
      </c>
      <c r="BR124" s="1922" t="e">
        <f t="shared" si="49"/>
        <v>#DIV/0!</v>
      </c>
      <c r="BS124" s="1924"/>
      <c r="BT124" s="1924"/>
      <c r="BU124" s="1924"/>
      <c r="BV124" s="1924"/>
      <c r="BW124" s="1924"/>
      <c r="BX124" s="1924"/>
      <c r="BY124" s="1924"/>
      <c r="BZ124" s="1924"/>
      <c r="CA124" s="1925"/>
      <c r="CB124" s="1783"/>
      <c r="CC124" s="3278"/>
      <c r="CD124" s="1999"/>
      <c r="CE124" s="1999"/>
      <c r="CF124" s="3305"/>
      <c r="CG124" s="3306"/>
      <c r="CH124" s="1783"/>
      <c r="CI124" s="1783"/>
      <c r="CJ124" s="1783"/>
      <c r="CK124" s="1783"/>
      <c r="CL124" s="1783"/>
      <c r="CM124" s="1783"/>
      <c r="CN124" s="1783"/>
      <c r="CO124" s="1783"/>
      <c r="CP124" s="1783"/>
      <c r="CQ124" s="1783"/>
      <c r="CR124" s="1783"/>
      <c r="CS124" s="1783"/>
      <c r="CT124" s="1783"/>
    </row>
    <row r="125" spans="1:98" ht="14.25" customHeight="1">
      <c r="A125" s="2068"/>
      <c r="B125" s="2004"/>
      <c r="C125" s="2541"/>
      <c r="D125" s="2113"/>
      <c r="E125" s="2048"/>
      <c r="F125" s="1891"/>
      <c r="G125" s="1892"/>
      <c r="H125" s="2257"/>
      <c r="I125" s="3298"/>
      <c r="J125" s="3268"/>
      <c r="K125" s="3268"/>
      <c r="L125" s="3268"/>
      <c r="M125" s="2257"/>
      <c r="N125" s="1685"/>
      <c r="O125" s="1898"/>
      <c r="P125" s="1918"/>
      <c r="Q125" s="3269"/>
      <c r="R125" s="3270"/>
      <c r="S125" s="3270"/>
      <c r="T125" s="3271"/>
      <c r="U125" s="1802"/>
      <c r="V125" s="2234">
        <v>9</v>
      </c>
      <c r="W125" s="2502"/>
      <c r="X125" s="1905"/>
      <c r="Y125" s="1905"/>
      <c r="Z125" s="2501"/>
      <c r="AA125" s="3307"/>
      <c r="AB125" s="3272"/>
      <c r="AC125" s="3272"/>
      <c r="AD125" s="3273"/>
      <c r="AE125" s="1885"/>
      <c r="AF125" s="1932"/>
      <c r="AG125" s="1934"/>
      <c r="AH125" s="1934"/>
      <c r="AI125" s="1934"/>
      <c r="AJ125" s="1935"/>
      <c r="AK125" s="3275"/>
      <c r="AL125" s="3276"/>
      <c r="AM125" s="3276"/>
      <c r="AN125" s="3277"/>
      <c r="AO125" s="1783"/>
      <c r="AP125" s="1917"/>
      <c r="AQ125" s="1918"/>
      <c r="AR125" s="1859"/>
      <c r="AS125" s="1919" t="e">
        <f t="shared" si="0"/>
        <v>#DIV/0!</v>
      </c>
      <c r="AT125" s="1920" t="e">
        <f t="shared" si="1"/>
        <v>#DIV/0!</v>
      </c>
      <c r="AU125" s="1920" t="e">
        <f t="shared" si="2"/>
        <v>#DIV/0!</v>
      </c>
      <c r="AV125" s="1920" t="e">
        <f t="shared" si="3"/>
        <v>#DIV/0!</v>
      </c>
      <c r="AW125" s="1921" t="e">
        <f t="shared" si="4"/>
        <v>#DIV/0!</v>
      </c>
      <c r="AX125" s="1921" t="e">
        <f t="shared" si="5"/>
        <v>#DIV/0!</v>
      </c>
      <c r="AY125" s="1921" t="e">
        <f t="shared" si="6"/>
        <v>#DIV/0!</v>
      </c>
      <c r="AZ125" s="1921" t="e">
        <f t="shared" si="7"/>
        <v>#DIV/0!</v>
      </c>
      <c r="BA125" s="1922" t="e">
        <f t="shared" si="8"/>
        <v>#DIV/0!</v>
      </c>
      <c r="BB125" s="1922" t="e">
        <f t="shared" si="9"/>
        <v>#DIV/0!</v>
      </c>
      <c r="BC125" s="1922" t="e">
        <f t="shared" si="10"/>
        <v>#DIV/0!</v>
      </c>
      <c r="BD125" s="1922" t="e">
        <f t="shared" si="11"/>
        <v>#DIV/0!</v>
      </c>
      <c r="BE125" s="1923">
        <v>0.2</v>
      </c>
      <c r="BF125" s="1923">
        <v>0.8</v>
      </c>
      <c r="BG125" s="1922" t="e">
        <f t="shared" si="12"/>
        <v>#DIV/0!</v>
      </c>
      <c r="BH125" s="1922" t="e">
        <f t="shared" si="13"/>
        <v>#DIV/0!</v>
      </c>
      <c r="BI125" s="1922" t="e">
        <f t="shared" si="14"/>
        <v>#DIV/0!</v>
      </c>
      <c r="BJ125" s="1922" t="e">
        <f t="shared" si="48"/>
        <v>#DIV/0!</v>
      </c>
      <c r="BK125" s="1922" t="e">
        <f t="shared" si="48"/>
        <v>#DIV/0!</v>
      </c>
      <c r="BL125" s="1922" t="e">
        <f t="shared" si="16"/>
        <v>#DIV/0!</v>
      </c>
      <c r="BM125" s="1922" t="e">
        <f t="shared" si="17"/>
        <v>#DIV/0!</v>
      </c>
      <c r="BN125" s="1922" t="e">
        <f t="shared" si="18"/>
        <v>#DIV/0!</v>
      </c>
      <c r="BO125" s="1922" t="e">
        <f t="shared" si="49"/>
        <v>#DIV/0!</v>
      </c>
      <c r="BP125" s="1922" t="e">
        <f t="shared" si="49"/>
        <v>#DIV/0!</v>
      </c>
      <c r="BQ125" s="1922" t="e">
        <f t="shared" si="49"/>
        <v>#DIV/0!</v>
      </c>
      <c r="BR125" s="1922" t="e">
        <f t="shared" si="49"/>
        <v>#DIV/0!</v>
      </c>
      <c r="BS125" s="1924"/>
      <c r="BT125" s="1924"/>
      <c r="BU125" s="1924"/>
      <c r="BV125" s="1924"/>
      <c r="BW125" s="1924"/>
      <c r="BX125" s="1924"/>
      <c r="BY125" s="1924"/>
      <c r="BZ125" s="1924"/>
      <c r="CA125" s="1925"/>
      <c r="CB125" s="1783"/>
      <c r="CC125" s="3278"/>
      <c r="CD125" s="1999"/>
      <c r="CE125" s="1999"/>
      <c r="CF125" s="3305"/>
      <c r="CG125" s="3306"/>
      <c r="CH125" s="1783"/>
      <c r="CI125" s="1783"/>
      <c r="CJ125" s="1783"/>
      <c r="CK125" s="1783"/>
      <c r="CL125" s="1783"/>
      <c r="CM125" s="1783"/>
      <c r="CN125" s="1783"/>
      <c r="CO125" s="1783"/>
      <c r="CP125" s="1783"/>
      <c r="CQ125" s="1783"/>
      <c r="CR125" s="1783"/>
      <c r="CS125" s="1783"/>
      <c r="CT125" s="1783"/>
    </row>
    <row r="126" spans="1:98" ht="14.25" customHeight="1" thickBot="1">
      <c r="A126" s="2528"/>
      <c r="B126" s="2543"/>
      <c r="C126" s="2544"/>
      <c r="D126" s="2389"/>
      <c r="E126" s="2390"/>
      <c r="F126" s="2352"/>
      <c r="G126" s="2353"/>
      <c r="H126" s="3280"/>
      <c r="I126" s="3301"/>
      <c r="J126" s="3281"/>
      <c r="K126" s="3281"/>
      <c r="L126" s="3281"/>
      <c r="M126" s="3280"/>
      <c r="N126" s="2394"/>
      <c r="O126" s="2359"/>
      <c r="P126" s="2360"/>
      <c r="Q126" s="3282"/>
      <c r="R126" s="3283"/>
      <c r="S126" s="3283"/>
      <c r="T126" s="3284"/>
      <c r="U126" s="1802"/>
      <c r="V126" s="2533">
        <v>10</v>
      </c>
      <c r="W126" s="2534"/>
      <c r="X126" s="2535"/>
      <c r="Y126" s="2535"/>
      <c r="Z126" s="2536"/>
      <c r="AA126" s="3285"/>
      <c r="AB126" s="3286"/>
      <c r="AC126" s="3286"/>
      <c r="AD126" s="3287"/>
      <c r="AE126" s="1885"/>
      <c r="AF126" s="2366"/>
      <c r="AG126" s="2368"/>
      <c r="AH126" s="2368"/>
      <c r="AI126" s="2368"/>
      <c r="AJ126" s="2369"/>
      <c r="AK126" s="3288"/>
      <c r="AL126" s="3289"/>
      <c r="AM126" s="3289"/>
      <c r="AN126" s="3290"/>
      <c r="AO126" s="1783"/>
      <c r="AP126" s="2373"/>
      <c r="AQ126" s="2360"/>
      <c r="AR126" s="1859"/>
      <c r="AS126" s="1962" t="e">
        <f t="shared" si="0"/>
        <v>#DIV/0!</v>
      </c>
      <c r="AT126" s="2374" t="e">
        <f t="shared" si="1"/>
        <v>#DIV/0!</v>
      </c>
      <c r="AU126" s="2374" t="e">
        <f t="shared" si="2"/>
        <v>#DIV/0!</v>
      </c>
      <c r="AV126" s="2374" t="e">
        <f t="shared" si="3"/>
        <v>#DIV/0!</v>
      </c>
      <c r="AW126" s="2375" t="e">
        <f t="shared" si="4"/>
        <v>#DIV/0!</v>
      </c>
      <c r="AX126" s="2375" t="e">
        <f t="shared" si="5"/>
        <v>#DIV/0!</v>
      </c>
      <c r="AY126" s="2375" t="e">
        <f t="shared" si="6"/>
        <v>#DIV/0!</v>
      </c>
      <c r="AZ126" s="2375" t="e">
        <f t="shared" si="7"/>
        <v>#DIV/0!</v>
      </c>
      <c r="BA126" s="1966" t="e">
        <f t="shared" si="8"/>
        <v>#DIV/0!</v>
      </c>
      <c r="BB126" s="1966" t="e">
        <f t="shared" si="9"/>
        <v>#DIV/0!</v>
      </c>
      <c r="BC126" s="1966" t="e">
        <f t="shared" si="10"/>
        <v>#DIV/0!</v>
      </c>
      <c r="BD126" s="1966" t="e">
        <f t="shared" si="11"/>
        <v>#DIV/0!</v>
      </c>
      <c r="BE126" s="1965">
        <v>0.2</v>
      </c>
      <c r="BF126" s="1965">
        <v>0.8</v>
      </c>
      <c r="BG126" s="1966" t="e">
        <f t="shared" si="12"/>
        <v>#DIV/0!</v>
      </c>
      <c r="BH126" s="1966" t="e">
        <f t="shared" si="13"/>
        <v>#DIV/0!</v>
      </c>
      <c r="BI126" s="1966" t="e">
        <f t="shared" si="14"/>
        <v>#DIV/0!</v>
      </c>
      <c r="BJ126" s="1966" t="e">
        <f t="shared" si="48"/>
        <v>#DIV/0!</v>
      </c>
      <c r="BK126" s="1966" t="e">
        <f t="shared" si="48"/>
        <v>#DIV/0!</v>
      </c>
      <c r="BL126" s="1966" t="e">
        <f t="shared" si="16"/>
        <v>#DIV/0!</v>
      </c>
      <c r="BM126" s="1966" t="e">
        <f t="shared" si="17"/>
        <v>#DIV/0!</v>
      </c>
      <c r="BN126" s="1966" t="e">
        <f t="shared" si="18"/>
        <v>#DIV/0!</v>
      </c>
      <c r="BO126" s="1966" t="e">
        <f t="shared" si="49"/>
        <v>#DIV/0!</v>
      </c>
      <c r="BP126" s="1966" t="e">
        <f t="shared" si="49"/>
        <v>#DIV/0!</v>
      </c>
      <c r="BQ126" s="1966" t="e">
        <f t="shared" si="49"/>
        <v>#DIV/0!</v>
      </c>
      <c r="BR126" s="1966" t="e">
        <f t="shared" si="49"/>
        <v>#DIV/0!</v>
      </c>
      <c r="BS126" s="1816"/>
      <c r="BT126" s="1816"/>
      <c r="BU126" s="1816"/>
      <c r="BV126" s="1816"/>
      <c r="BW126" s="1816"/>
      <c r="BX126" s="1816"/>
      <c r="BY126" s="1816"/>
      <c r="BZ126" s="1816"/>
      <c r="CA126" s="1817"/>
      <c r="CB126" s="1783"/>
      <c r="CC126" s="3293"/>
      <c r="CD126" s="2576"/>
      <c r="CE126" s="2576"/>
      <c r="CF126" s="3308"/>
      <c r="CG126" s="3309"/>
      <c r="CH126" s="1783"/>
      <c r="CI126" s="1783"/>
      <c r="CJ126" s="1783"/>
      <c r="CK126" s="1783"/>
      <c r="CL126" s="1783"/>
      <c r="CM126" s="1783"/>
      <c r="CN126" s="1783"/>
      <c r="CO126" s="1783"/>
      <c r="CP126" s="1783"/>
      <c r="CQ126" s="1783"/>
      <c r="CR126" s="1783"/>
      <c r="CS126" s="1783"/>
      <c r="CT126" s="1783"/>
    </row>
    <row r="127" spans="1:98" ht="14.25" customHeight="1">
      <c r="A127" s="1829">
        <v>15</v>
      </c>
      <c r="B127" s="2537"/>
      <c r="C127" s="2538"/>
      <c r="D127" s="1871"/>
      <c r="E127" s="2399"/>
      <c r="F127" s="2547"/>
      <c r="G127" s="1872"/>
      <c r="H127" s="1847"/>
      <c r="I127" s="3250"/>
      <c r="J127" s="3251"/>
      <c r="K127" s="3251"/>
      <c r="L127" s="3251"/>
      <c r="M127" s="3252"/>
      <c r="N127" s="1839"/>
      <c r="O127" s="2378"/>
      <c r="P127" s="2539"/>
      <c r="Q127" s="3253"/>
      <c r="R127" s="3254"/>
      <c r="S127" s="3254"/>
      <c r="T127" s="3255"/>
      <c r="U127" s="1885"/>
      <c r="V127" s="2241">
        <v>1</v>
      </c>
      <c r="W127" s="2548"/>
      <c r="X127" s="2487"/>
      <c r="Y127" s="2487"/>
      <c r="Z127" s="2492"/>
      <c r="AA127" s="3256"/>
      <c r="AB127" s="3257"/>
      <c r="AC127" s="3257"/>
      <c r="AD127" s="3258"/>
      <c r="AE127" s="1885"/>
      <c r="AF127" s="1851"/>
      <c r="AG127" s="2549"/>
      <c r="AH127" s="2549"/>
      <c r="AI127" s="2549"/>
      <c r="AJ127" s="1853"/>
      <c r="AK127" s="3262"/>
      <c r="AL127" s="3263"/>
      <c r="AM127" s="3263"/>
      <c r="AN127" s="3264"/>
      <c r="AO127" s="2233"/>
      <c r="AP127" s="1857"/>
      <c r="AQ127" s="1858"/>
      <c r="AR127" s="1859"/>
      <c r="AS127" s="1860" t="e">
        <f t="shared" si="0"/>
        <v>#DIV/0!</v>
      </c>
      <c r="AT127" s="2344" t="e">
        <f t="shared" si="1"/>
        <v>#DIV/0!</v>
      </c>
      <c r="AU127" s="2344" t="e">
        <f t="shared" si="2"/>
        <v>#DIV/0!</v>
      </c>
      <c r="AV127" s="2344" t="e">
        <f t="shared" si="3"/>
        <v>#DIV/0!</v>
      </c>
      <c r="AW127" s="1997" t="e">
        <f t="shared" si="4"/>
        <v>#DIV/0!</v>
      </c>
      <c r="AX127" s="1997" t="e">
        <f t="shared" si="5"/>
        <v>#DIV/0!</v>
      </c>
      <c r="AY127" s="1997" t="e">
        <f t="shared" si="6"/>
        <v>#DIV/0!</v>
      </c>
      <c r="AZ127" s="1997" t="e">
        <f t="shared" si="7"/>
        <v>#DIV/0!</v>
      </c>
      <c r="BA127" s="1998" t="e">
        <f t="shared" si="8"/>
        <v>#DIV/0!</v>
      </c>
      <c r="BB127" s="1998" t="e">
        <f t="shared" si="9"/>
        <v>#DIV/0!</v>
      </c>
      <c r="BC127" s="1998" t="e">
        <f t="shared" si="10"/>
        <v>#DIV/0!</v>
      </c>
      <c r="BD127" s="1998" t="e">
        <f t="shared" si="11"/>
        <v>#DIV/0!</v>
      </c>
      <c r="BE127" s="2345">
        <v>0.2</v>
      </c>
      <c r="BF127" s="2345">
        <v>0.8</v>
      </c>
      <c r="BG127" s="1998" t="e">
        <f t="shared" si="12"/>
        <v>#DIV/0!</v>
      </c>
      <c r="BH127" s="1998" t="e">
        <f t="shared" si="13"/>
        <v>#DIV/0!</v>
      </c>
      <c r="BI127" s="1998" t="e">
        <f t="shared" si="14"/>
        <v>#DIV/0!</v>
      </c>
      <c r="BJ127" s="1998" t="e">
        <f t="shared" si="48"/>
        <v>#DIV/0!</v>
      </c>
      <c r="BK127" s="1998" t="e">
        <f t="shared" si="48"/>
        <v>#DIV/0!</v>
      </c>
      <c r="BL127" s="1998" t="e">
        <f t="shared" si="16"/>
        <v>#DIV/0!</v>
      </c>
      <c r="BM127" s="1998" t="e">
        <f t="shared" si="17"/>
        <v>#DIV/0!</v>
      </c>
      <c r="BN127" s="1998" t="e">
        <f t="shared" si="18"/>
        <v>#DIV/0!</v>
      </c>
      <c r="BO127" s="1998" t="e">
        <f t="shared" si="49"/>
        <v>#DIV/0!</v>
      </c>
      <c r="BP127" s="1863" t="e">
        <f t="shared" si="49"/>
        <v>#DIV/0!</v>
      </c>
      <c r="BQ127" s="1863" t="e">
        <f t="shared" si="49"/>
        <v>#DIV/0!</v>
      </c>
      <c r="BR127" s="1863" t="e">
        <f t="shared" si="49"/>
        <v>#DIV/0!</v>
      </c>
      <c r="BS127" s="1999" t="e">
        <f t="shared" ref="BS127:BV127" si="52">AVERAGEIF(BO127:BO136,"&lt;&gt;#¡DIV/0!")</f>
        <v>#DIV/0!</v>
      </c>
      <c r="BT127" s="1999" t="e">
        <f t="shared" si="52"/>
        <v>#DIV/0!</v>
      </c>
      <c r="BU127" s="1999" t="e">
        <f t="shared" si="52"/>
        <v>#DIV/0!</v>
      </c>
      <c r="BV127" s="1999" t="e">
        <f t="shared" si="52"/>
        <v>#DIV/0!</v>
      </c>
      <c r="BW127" s="2570" t="e">
        <f>+C127*BS127</f>
        <v>#DIV/0!</v>
      </c>
      <c r="BX127" s="2570" t="e">
        <f>+C127*BT127</f>
        <v>#DIV/0!</v>
      </c>
      <c r="BY127" s="2570" t="e">
        <f>+C127*BU127</f>
        <v>#DIV/0!</v>
      </c>
      <c r="BZ127" s="2570" t="e">
        <f>+C127*BV127</f>
        <v>#DIV/0!</v>
      </c>
      <c r="CA127" s="3279" t="e">
        <f>SUM(BW127:BZ136)</f>
        <v>#DIV/0!</v>
      </c>
      <c r="CB127" s="1783"/>
      <c r="CC127" s="3266" t="e">
        <f t="shared" ref="CC127:CF127" si="53">+Q127/$N$127</f>
        <v>#DIV/0!</v>
      </c>
      <c r="CD127" s="3116" t="e">
        <f t="shared" si="53"/>
        <v>#DIV/0!</v>
      </c>
      <c r="CE127" s="3116" t="e">
        <f t="shared" si="53"/>
        <v>#DIV/0!</v>
      </c>
      <c r="CF127" s="3303" t="e">
        <f t="shared" si="53"/>
        <v>#DIV/0!</v>
      </c>
      <c r="CG127" s="3304" t="e">
        <f>AVERAGE(CC127:CF136)</f>
        <v>#DIV/0!</v>
      </c>
      <c r="CH127" s="1783"/>
      <c r="CI127" s="1783"/>
      <c r="CJ127" s="1783"/>
      <c r="CK127" s="1783"/>
      <c r="CL127" s="1783"/>
      <c r="CM127" s="1783"/>
      <c r="CN127" s="1783"/>
      <c r="CO127" s="1783"/>
      <c r="CP127" s="1783"/>
      <c r="CQ127" s="1783"/>
      <c r="CR127" s="1783"/>
      <c r="CS127" s="1783"/>
      <c r="CT127" s="1783"/>
    </row>
    <row r="128" spans="1:98" ht="14.25" customHeight="1">
      <c r="A128" s="2068"/>
      <c r="B128" s="2004"/>
      <c r="C128" s="2541"/>
      <c r="D128" s="2113"/>
      <c r="E128" s="2048"/>
      <c r="F128" s="2547"/>
      <c r="G128" s="1892"/>
      <c r="H128" s="2257"/>
      <c r="I128" s="3298"/>
      <c r="J128" s="3268"/>
      <c r="K128" s="3268"/>
      <c r="L128" s="3268"/>
      <c r="M128" s="2257"/>
      <c r="N128" s="1685"/>
      <c r="O128" s="1898"/>
      <c r="P128" s="1918"/>
      <c r="Q128" s="3269"/>
      <c r="R128" s="3270"/>
      <c r="S128" s="3270"/>
      <c r="T128" s="3271"/>
      <c r="U128" s="1802"/>
      <c r="V128" s="2234">
        <v>2</v>
      </c>
      <c r="W128" s="2550"/>
      <c r="X128" s="2487"/>
      <c r="Y128" s="2487"/>
      <c r="Z128" s="2492"/>
      <c r="AA128" s="3307"/>
      <c r="AB128" s="3272"/>
      <c r="AC128" s="3272"/>
      <c r="AD128" s="3273"/>
      <c r="AE128" s="1885"/>
      <c r="AF128" s="1932"/>
      <c r="AG128" s="1934"/>
      <c r="AH128" s="1934"/>
      <c r="AI128" s="1934"/>
      <c r="AJ128" s="1935"/>
      <c r="AK128" s="3275"/>
      <c r="AL128" s="3276"/>
      <c r="AM128" s="3276"/>
      <c r="AN128" s="3277"/>
      <c r="AO128" s="1783"/>
      <c r="AP128" s="1917"/>
      <c r="AQ128" s="1918"/>
      <c r="AR128" s="1859"/>
      <c r="AS128" s="1919" t="e">
        <f t="shared" si="0"/>
        <v>#DIV/0!</v>
      </c>
      <c r="AT128" s="1920" t="e">
        <f t="shared" si="1"/>
        <v>#DIV/0!</v>
      </c>
      <c r="AU128" s="1920" t="e">
        <f t="shared" si="2"/>
        <v>#DIV/0!</v>
      </c>
      <c r="AV128" s="1920" t="e">
        <f t="shared" si="3"/>
        <v>#DIV/0!</v>
      </c>
      <c r="AW128" s="1921" t="e">
        <f t="shared" si="4"/>
        <v>#DIV/0!</v>
      </c>
      <c r="AX128" s="1921" t="e">
        <f t="shared" si="5"/>
        <v>#DIV/0!</v>
      </c>
      <c r="AY128" s="1921" t="e">
        <f t="shared" si="6"/>
        <v>#DIV/0!</v>
      </c>
      <c r="AZ128" s="1921" t="e">
        <f t="shared" si="7"/>
        <v>#DIV/0!</v>
      </c>
      <c r="BA128" s="1922" t="e">
        <f t="shared" si="8"/>
        <v>#DIV/0!</v>
      </c>
      <c r="BB128" s="1922" t="e">
        <f t="shared" si="9"/>
        <v>#DIV/0!</v>
      </c>
      <c r="BC128" s="1922" t="e">
        <f t="shared" si="10"/>
        <v>#DIV/0!</v>
      </c>
      <c r="BD128" s="1922" t="e">
        <f t="shared" si="11"/>
        <v>#DIV/0!</v>
      </c>
      <c r="BE128" s="1923">
        <v>0.2</v>
      </c>
      <c r="BF128" s="1923">
        <v>0.8</v>
      </c>
      <c r="BG128" s="1922" t="e">
        <f t="shared" si="12"/>
        <v>#DIV/0!</v>
      </c>
      <c r="BH128" s="1922" t="e">
        <f t="shared" si="13"/>
        <v>#DIV/0!</v>
      </c>
      <c r="BI128" s="1922" t="e">
        <f t="shared" si="14"/>
        <v>#DIV/0!</v>
      </c>
      <c r="BJ128" s="1922" t="e">
        <f t="shared" si="48"/>
        <v>#DIV/0!</v>
      </c>
      <c r="BK128" s="1922" t="e">
        <f t="shared" si="48"/>
        <v>#DIV/0!</v>
      </c>
      <c r="BL128" s="1922" t="e">
        <f t="shared" si="16"/>
        <v>#DIV/0!</v>
      </c>
      <c r="BM128" s="1922" t="e">
        <f t="shared" si="17"/>
        <v>#DIV/0!</v>
      </c>
      <c r="BN128" s="1922" t="e">
        <f t="shared" si="18"/>
        <v>#DIV/0!</v>
      </c>
      <c r="BO128" s="1922" t="e">
        <f t="shared" si="49"/>
        <v>#DIV/0!</v>
      </c>
      <c r="BP128" s="1922" t="e">
        <f t="shared" si="49"/>
        <v>#DIV/0!</v>
      </c>
      <c r="BQ128" s="1922" t="e">
        <f t="shared" si="49"/>
        <v>#DIV/0!</v>
      </c>
      <c r="BR128" s="1922" t="e">
        <f t="shared" si="49"/>
        <v>#DIV/0!</v>
      </c>
      <c r="BS128" s="1924"/>
      <c r="BT128" s="1924"/>
      <c r="BU128" s="1924"/>
      <c r="BV128" s="1924"/>
      <c r="BW128" s="1924"/>
      <c r="BX128" s="1924"/>
      <c r="BY128" s="1924"/>
      <c r="BZ128" s="1924"/>
      <c r="CA128" s="1925"/>
      <c r="CB128" s="1783"/>
      <c r="CC128" s="3278"/>
      <c r="CD128" s="1999"/>
      <c r="CE128" s="1999"/>
      <c r="CF128" s="3305"/>
      <c r="CG128" s="3306"/>
      <c r="CH128" s="1783"/>
      <c r="CI128" s="1783"/>
      <c r="CJ128" s="1783"/>
      <c r="CK128" s="1783"/>
      <c r="CL128" s="1783"/>
      <c r="CM128" s="1783"/>
      <c r="CN128" s="1783"/>
      <c r="CO128" s="1783"/>
      <c r="CP128" s="1783"/>
      <c r="CQ128" s="1783"/>
      <c r="CR128" s="1783"/>
      <c r="CS128" s="1783"/>
      <c r="CT128" s="1783"/>
    </row>
    <row r="129" spans="1:98" ht="14.25" customHeight="1">
      <c r="A129" s="2068"/>
      <c r="B129" s="2004"/>
      <c r="C129" s="2541"/>
      <c r="D129" s="2113"/>
      <c r="E129" s="2048"/>
      <c r="F129" s="2547"/>
      <c r="G129" s="1892"/>
      <c r="H129" s="2257"/>
      <c r="I129" s="3298"/>
      <c r="J129" s="3268"/>
      <c r="K129" s="3268"/>
      <c r="L129" s="3268"/>
      <c r="M129" s="2257"/>
      <c r="N129" s="1685"/>
      <c r="O129" s="1898"/>
      <c r="P129" s="1918"/>
      <c r="Q129" s="3269"/>
      <c r="R129" s="3270"/>
      <c r="S129" s="3270"/>
      <c r="T129" s="3271"/>
      <c r="U129" s="1802"/>
      <c r="V129" s="2234">
        <v>3</v>
      </c>
      <c r="W129" s="2550"/>
      <c r="X129" s="2487"/>
      <c r="Y129" s="2487"/>
      <c r="Z129" s="2492"/>
      <c r="AA129" s="3307"/>
      <c r="AB129" s="3272"/>
      <c r="AC129" s="3272"/>
      <c r="AD129" s="3273"/>
      <c r="AE129" s="1885"/>
      <c r="AF129" s="1932"/>
      <c r="AG129" s="1934"/>
      <c r="AH129" s="1934"/>
      <c r="AI129" s="1934"/>
      <c r="AJ129" s="1935"/>
      <c r="AK129" s="3275"/>
      <c r="AL129" s="3276"/>
      <c r="AM129" s="3276"/>
      <c r="AN129" s="3277"/>
      <c r="AO129" s="1783"/>
      <c r="AP129" s="1917"/>
      <c r="AQ129" s="1918"/>
      <c r="AR129" s="1859"/>
      <c r="AS129" s="1919" t="e">
        <f t="shared" si="0"/>
        <v>#DIV/0!</v>
      </c>
      <c r="AT129" s="1920" t="e">
        <f t="shared" si="1"/>
        <v>#DIV/0!</v>
      </c>
      <c r="AU129" s="1920" t="e">
        <f t="shared" si="2"/>
        <v>#DIV/0!</v>
      </c>
      <c r="AV129" s="1920" t="e">
        <f t="shared" si="3"/>
        <v>#DIV/0!</v>
      </c>
      <c r="AW129" s="1921" t="e">
        <f t="shared" si="4"/>
        <v>#DIV/0!</v>
      </c>
      <c r="AX129" s="1921" t="e">
        <f t="shared" si="5"/>
        <v>#DIV/0!</v>
      </c>
      <c r="AY129" s="1921" t="e">
        <f t="shared" si="6"/>
        <v>#DIV/0!</v>
      </c>
      <c r="AZ129" s="1921" t="e">
        <f t="shared" si="7"/>
        <v>#DIV/0!</v>
      </c>
      <c r="BA129" s="1922" t="e">
        <f t="shared" si="8"/>
        <v>#DIV/0!</v>
      </c>
      <c r="BB129" s="1922" t="e">
        <f t="shared" si="9"/>
        <v>#DIV/0!</v>
      </c>
      <c r="BC129" s="1922" t="e">
        <f t="shared" si="10"/>
        <v>#DIV/0!</v>
      </c>
      <c r="BD129" s="1922" t="e">
        <f t="shared" si="11"/>
        <v>#DIV/0!</v>
      </c>
      <c r="BE129" s="1923">
        <v>0.2</v>
      </c>
      <c r="BF129" s="1923">
        <v>0.8</v>
      </c>
      <c r="BG129" s="1922" t="e">
        <f t="shared" si="12"/>
        <v>#DIV/0!</v>
      </c>
      <c r="BH129" s="1922" t="e">
        <f t="shared" si="13"/>
        <v>#DIV/0!</v>
      </c>
      <c r="BI129" s="1922" t="e">
        <f t="shared" si="14"/>
        <v>#DIV/0!</v>
      </c>
      <c r="BJ129" s="1922" t="e">
        <f t="shared" si="48"/>
        <v>#DIV/0!</v>
      </c>
      <c r="BK129" s="1922" t="e">
        <f t="shared" si="48"/>
        <v>#DIV/0!</v>
      </c>
      <c r="BL129" s="1922" t="e">
        <f t="shared" si="16"/>
        <v>#DIV/0!</v>
      </c>
      <c r="BM129" s="1922" t="e">
        <f t="shared" si="17"/>
        <v>#DIV/0!</v>
      </c>
      <c r="BN129" s="1922" t="e">
        <f t="shared" si="18"/>
        <v>#DIV/0!</v>
      </c>
      <c r="BO129" s="1922" t="e">
        <f t="shared" si="49"/>
        <v>#DIV/0!</v>
      </c>
      <c r="BP129" s="1922" t="e">
        <f t="shared" si="49"/>
        <v>#DIV/0!</v>
      </c>
      <c r="BQ129" s="1922" t="e">
        <f t="shared" si="49"/>
        <v>#DIV/0!</v>
      </c>
      <c r="BR129" s="1922" t="e">
        <f t="shared" si="49"/>
        <v>#DIV/0!</v>
      </c>
      <c r="BS129" s="1924"/>
      <c r="BT129" s="1924"/>
      <c r="BU129" s="1924"/>
      <c r="BV129" s="1924"/>
      <c r="BW129" s="1924"/>
      <c r="BX129" s="1924"/>
      <c r="BY129" s="1924"/>
      <c r="BZ129" s="1924"/>
      <c r="CA129" s="1925"/>
      <c r="CB129" s="1783"/>
      <c r="CC129" s="3278"/>
      <c r="CD129" s="1999"/>
      <c r="CE129" s="1999"/>
      <c r="CF129" s="3305"/>
      <c r="CG129" s="3306"/>
      <c r="CH129" s="1783"/>
      <c r="CI129" s="1783"/>
      <c r="CJ129" s="1783"/>
      <c r="CK129" s="1783"/>
      <c r="CL129" s="1783"/>
      <c r="CM129" s="1783"/>
      <c r="CN129" s="1783"/>
      <c r="CO129" s="1783"/>
      <c r="CP129" s="1783"/>
      <c r="CQ129" s="1783"/>
      <c r="CR129" s="1783"/>
      <c r="CS129" s="1783"/>
      <c r="CT129" s="1783"/>
    </row>
    <row r="130" spans="1:98" ht="14.25" customHeight="1">
      <c r="A130" s="2068"/>
      <c r="B130" s="2004"/>
      <c r="C130" s="2541"/>
      <c r="D130" s="2113"/>
      <c r="E130" s="2048"/>
      <c r="F130" s="2547"/>
      <c r="G130" s="1892"/>
      <c r="H130" s="2257"/>
      <c r="I130" s="3298"/>
      <c r="J130" s="3268"/>
      <c r="K130" s="3268"/>
      <c r="L130" s="3268"/>
      <c r="M130" s="2257"/>
      <c r="N130" s="1685"/>
      <c r="O130" s="1898"/>
      <c r="P130" s="1918"/>
      <c r="Q130" s="3269"/>
      <c r="R130" s="3270"/>
      <c r="S130" s="3270"/>
      <c r="T130" s="3271"/>
      <c r="U130" s="1802"/>
      <c r="V130" s="2234">
        <v>4</v>
      </c>
      <c r="W130" s="2550"/>
      <c r="X130" s="2487"/>
      <c r="Y130" s="2487"/>
      <c r="Z130" s="2492"/>
      <c r="AA130" s="3307"/>
      <c r="AB130" s="3272"/>
      <c r="AC130" s="3272"/>
      <c r="AD130" s="3273"/>
      <c r="AE130" s="1885"/>
      <c r="AF130" s="1932"/>
      <c r="AG130" s="1934"/>
      <c r="AH130" s="1934"/>
      <c r="AI130" s="1934"/>
      <c r="AJ130" s="1935"/>
      <c r="AK130" s="3275"/>
      <c r="AL130" s="3276"/>
      <c r="AM130" s="3276"/>
      <c r="AN130" s="3277"/>
      <c r="AO130" s="1783"/>
      <c r="AP130" s="1917"/>
      <c r="AQ130" s="1918"/>
      <c r="AR130" s="1859"/>
      <c r="AS130" s="1919" t="e">
        <f t="shared" si="0"/>
        <v>#DIV/0!</v>
      </c>
      <c r="AT130" s="1920" t="e">
        <f t="shared" si="1"/>
        <v>#DIV/0!</v>
      </c>
      <c r="AU130" s="1920" t="e">
        <f t="shared" si="2"/>
        <v>#DIV/0!</v>
      </c>
      <c r="AV130" s="1920" t="e">
        <f t="shared" si="3"/>
        <v>#DIV/0!</v>
      </c>
      <c r="AW130" s="1921" t="e">
        <f t="shared" si="4"/>
        <v>#DIV/0!</v>
      </c>
      <c r="AX130" s="1921" t="e">
        <f t="shared" si="5"/>
        <v>#DIV/0!</v>
      </c>
      <c r="AY130" s="1921" t="e">
        <f t="shared" si="6"/>
        <v>#DIV/0!</v>
      </c>
      <c r="AZ130" s="1921" t="e">
        <f t="shared" si="7"/>
        <v>#DIV/0!</v>
      </c>
      <c r="BA130" s="1922" t="e">
        <f t="shared" si="8"/>
        <v>#DIV/0!</v>
      </c>
      <c r="BB130" s="1922" t="e">
        <f t="shared" si="9"/>
        <v>#DIV/0!</v>
      </c>
      <c r="BC130" s="1922" t="e">
        <f t="shared" si="10"/>
        <v>#DIV/0!</v>
      </c>
      <c r="BD130" s="1922" t="e">
        <f t="shared" si="11"/>
        <v>#DIV/0!</v>
      </c>
      <c r="BE130" s="1923">
        <v>0.2</v>
      </c>
      <c r="BF130" s="1923">
        <v>0.8</v>
      </c>
      <c r="BG130" s="1922" t="e">
        <f t="shared" si="12"/>
        <v>#DIV/0!</v>
      </c>
      <c r="BH130" s="1922" t="e">
        <f t="shared" si="13"/>
        <v>#DIV/0!</v>
      </c>
      <c r="BI130" s="1922" t="e">
        <f t="shared" si="14"/>
        <v>#DIV/0!</v>
      </c>
      <c r="BJ130" s="1922" t="e">
        <f t="shared" si="48"/>
        <v>#DIV/0!</v>
      </c>
      <c r="BK130" s="1922" t="e">
        <f t="shared" si="48"/>
        <v>#DIV/0!</v>
      </c>
      <c r="BL130" s="1922" t="e">
        <f t="shared" si="16"/>
        <v>#DIV/0!</v>
      </c>
      <c r="BM130" s="1922" t="e">
        <f t="shared" si="17"/>
        <v>#DIV/0!</v>
      </c>
      <c r="BN130" s="1922" t="e">
        <f t="shared" si="18"/>
        <v>#DIV/0!</v>
      </c>
      <c r="BO130" s="1922" t="e">
        <f t="shared" si="49"/>
        <v>#DIV/0!</v>
      </c>
      <c r="BP130" s="1922" t="e">
        <f t="shared" si="49"/>
        <v>#DIV/0!</v>
      </c>
      <c r="BQ130" s="1922" t="e">
        <f t="shared" si="49"/>
        <v>#DIV/0!</v>
      </c>
      <c r="BR130" s="1922" t="e">
        <f t="shared" si="49"/>
        <v>#DIV/0!</v>
      </c>
      <c r="BS130" s="1924"/>
      <c r="BT130" s="1924"/>
      <c r="BU130" s="1924"/>
      <c r="BV130" s="1924"/>
      <c r="BW130" s="1924"/>
      <c r="BX130" s="1924"/>
      <c r="BY130" s="1924"/>
      <c r="BZ130" s="1924"/>
      <c r="CA130" s="1925"/>
      <c r="CB130" s="1783"/>
      <c r="CC130" s="3278"/>
      <c r="CD130" s="1999"/>
      <c r="CE130" s="1999"/>
      <c r="CF130" s="3305"/>
      <c r="CG130" s="3306"/>
      <c r="CH130" s="1783"/>
      <c r="CI130" s="1783"/>
      <c r="CJ130" s="1783"/>
      <c r="CK130" s="1783"/>
      <c r="CL130" s="1783"/>
      <c r="CM130" s="1783"/>
      <c r="CN130" s="1783"/>
      <c r="CO130" s="1783"/>
      <c r="CP130" s="1783"/>
      <c r="CQ130" s="1783"/>
      <c r="CR130" s="1783"/>
      <c r="CS130" s="1783"/>
      <c r="CT130" s="1783"/>
    </row>
    <row r="131" spans="1:98" ht="14.25" customHeight="1">
      <c r="A131" s="2068"/>
      <c r="B131" s="2004"/>
      <c r="C131" s="2541"/>
      <c r="D131" s="2113"/>
      <c r="E131" s="2048"/>
      <c r="F131" s="1891"/>
      <c r="G131" s="1892"/>
      <c r="H131" s="2257"/>
      <c r="I131" s="3298"/>
      <c r="J131" s="3268"/>
      <c r="K131" s="3268"/>
      <c r="L131" s="3268"/>
      <c r="M131" s="2257"/>
      <c r="N131" s="1685"/>
      <c r="O131" s="1898"/>
      <c r="P131" s="1918"/>
      <c r="Q131" s="3269"/>
      <c r="R131" s="3270"/>
      <c r="S131" s="3270"/>
      <c r="T131" s="3271"/>
      <c r="U131" s="1802"/>
      <c r="V131" s="2234">
        <v>5</v>
      </c>
      <c r="W131" s="2502"/>
      <c r="X131" s="1905"/>
      <c r="Y131" s="1905"/>
      <c r="Z131" s="2501"/>
      <c r="AA131" s="3307"/>
      <c r="AB131" s="3272"/>
      <c r="AC131" s="3272"/>
      <c r="AD131" s="3273"/>
      <c r="AE131" s="1885"/>
      <c r="AF131" s="1932"/>
      <c r="AG131" s="1934"/>
      <c r="AH131" s="1934"/>
      <c r="AI131" s="1934"/>
      <c r="AJ131" s="1935"/>
      <c r="AK131" s="3275"/>
      <c r="AL131" s="3276"/>
      <c r="AM131" s="3276"/>
      <c r="AN131" s="3277"/>
      <c r="AO131" s="1783"/>
      <c r="AP131" s="1917"/>
      <c r="AQ131" s="1918"/>
      <c r="AR131" s="1859"/>
      <c r="AS131" s="1919" t="e">
        <f t="shared" si="0"/>
        <v>#DIV/0!</v>
      </c>
      <c r="AT131" s="1920" t="e">
        <f t="shared" si="1"/>
        <v>#DIV/0!</v>
      </c>
      <c r="AU131" s="1920" t="e">
        <f t="shared" si="2"/>
        <v>#DIV/0!</v>
      </c>
      <c r="AV131" s="1920" t="e">
        <f t="shared" si="3"/>
        <v>#DIV/0!</v>
      </c>
      <c r="AW131" s="1921" t="e">
        <f t="shared" si="4"/>
        <v>#DIV/0!</v>
      </c>
      <c r="AX131" s="1921" t="e">
        <f t="shared" si="5"/>
        <v>#DIV/0!</v>
      </c>
      <c r="AY131" s="1921" t="e">
        <f t="shared" si="6"/>
        <v>#DIV/0!</v>
      </c>
      <c r="AZ131" s="1921" t="e">
        <f t="shared" si="7"/>
        <v>#DIV/0!</v>
      </c>
      <c r="BA131" s="1922" t="e">
        <f t="shared" si="8"/>
        <v>#DIV/0!</v>
      </c>
      <c r="BB131" s="1922" t="e">
        <f t="shared" si="9"/>
        <v>#DIV/0!</v>
      </c>
      <c r="BC131" s="1922" t="e">
        <f t="shared" si="10"/>
        <v>#DIV/0!</v>
      </c>
      <c r="BD131" s="1922" t="e">
        <f t="shared" si="11"/>
        <v>#DIV/0!</v>
      </c>
      <c r="BE131" s="1923">
        <v>0.2</v>
      </c>
      <c r="BF131" s="1923">
        <v>0.8</v>
      </c>
      <c r="BG131" s="1922" t="e">
        <f t="shared" si="12"/>
        <v>#DIV/0!</v>
      </c>
      <c r="BH131" s="1922" t="e">
        <f t="shared" si="13"/>
        <v>#DIV/0!</v>
      </c>
      <c r="BI131" s="1922" t="e">
        <f t="shared" si="14"/>
        <v>#DIV/0!</v>
      </c>
      <c r="BJ131" s="1922" t="e">
        <f t="shared" si="48"/>
        <v>#DIV/0!</v>
      </c>
      <c r="BK131" s="1922" t="e">
        <f t="shared" si="48"/>
        <v>#DIV/0!</v>
      </c>
      <c r="BL131" s="1922" t="e">
        <f t="shared" si="16"/>
        <v>#DIV/0!</v>
      </c>
      <c r="BM131" s="1922" t="e">
        <f t="shared" si="17"/>
        <v>#DIV/0!</v>
      </c>
      <c r="BN131" s="1922" t="e">
        <f t="shared" si="18"/>
        <v>#DIV/0!</v>
      </c>
      <c r="BO131" s="1922" t="e">
        <f t="shared" si="49"/>
        <v>#DIV/0!</v>
      </c>
      <c r="BP131" s="1922" t="e">
        <f t="shared" si="49"/>
        <v>#DIV/0!</v>
      </c>
      <c r="BQ131" s="1922" t="e">
        <f t="shared" si="49"/>
        <v>#DIV/0!</v>
      </c>
      <c r="BR131" s="1922" t="e">
        <f t="shared" si="49"/>
        <v>#DIV/0!</v>
      </c>
      <c r="BS131" s="1924"/>
      <c r="BT131" s="1924"/>
      <c r="BU131" s="1924"/>
      <c r="BV131" s="1924"/>
      <c r="BW131" s="1924"/>
      <c r="BX131" s="1924"/>
      <c r="BY131" s="1924"/>
      <c r="BZ131" s="1924"/>
      <c r="CA131" s="1925"/>
      <c r="CB131" s="1783"/>
      <c r="CC131" s="3278"/>
      <c r="CD131" s="1999"/>
      <c r="CE131" s="1999"/>
      <c r="CF131" s="3305"/>
      <c r="CG131" s="3306"/>
      <c r="CH131" s="1783"/>
      <c r="CI131" s="1783"/>
      <c r="CJ131" s="1783"/>
      <c r="CK131" s="1783"/>
      <c r="CL131" s="1783"/>
      <c r="CM131" s="1783"/>
      <c r="CN131" s="1783"/>
      <c r="CO131" s="1783"/>
      <c r="CP131" s="1783"/>
      <c r="CQ131" s="1783"/>
      <c r="CR131" s="1783"/>
      <c r="CS131" s="1783"/>
      <c r="CT131" s="1783"/>
    </row>
    <row r="132" spans="1:98" ht="14.25" customHeight="1">
      <c r="A132" s="2068"/>
      <c r="B132" s="2004"/>
      <c r="C132" s="2541"/>
      <c r="D132" s="2113"/>
      <c r="E132" s="2048"/>
      <c r="F132" s="1891"/>
      <c r="G132" s="1892"/>
      <c r="H132" s="2257"/>
      <c r="I132" s="3298"/>
      <c r="J132" s="3268"/>
      <c r="K132" s="3268"/>
      <c r="L132" s="3268"/>
      <c r="M132" s="2257"/>
      <c r="N132" s="1685"/>
      <c r="O132" s="1898"/>
      <c r="P132" s="1918"/>
      <c r="Q132" s="3269"/>
      <c r="R132" s="3270"/>
      <c r="S132" s="3270"/>
      <c r="T132" s="3271"/>
      <c r="U132" s="1802"/>
      <c r="V132" s="2234">
        <v>6</v>
      </c>
      <c r="W132" s="2502"/>
      <c r="X132" s="1905"/>
      <c r="Y132" s="1905"/>
      <c r="Z132" s="2501"/>
      <c r="AA132" s="3307"/>
      <c r="AB132" s="3272"/>
      <c r="AC132" s="3272"/>
      <c r="AD132" s="3273"/>
      <c r="AE132" s="1885"/>
      <c r="AF132" s="1932"/>
      <c r="AG132" s="1934"/>
      <c r="AH132" s="1934"/>
      <c r="AI132" s="1934"/>
      <c r="AJ132" s="1935"/>
      <c r="AK132" s="3275"/>
      <c r="AL132" s="3276"/>
      <c r="AM132" s="3276"/>
      <c r="AN132" s="3277"/>
      <c r="AO132" s="1783"/>
      <c r="AP132" s="1917"/>
      <c r="AQ132" s="1918"/>
      <c r="AR132" s="1859"/>
      <c r="AS132" s="1919" t="e">
        <f t="shared" si="0"/>
        <v>#DIV/0!</v>
      </c>
      <c r="AT132" s="1920" t="e">
        <f t="shared" si="1"/>
        <v>#DIV/0!</v>
      </c>
      <c r="AU132" s="1920" t="e">
        <f t="shared" si="2"/>
        <v>#DIV/0!</v>
      </c>
      <c r="AV132" s="1920" t="e">
        <f t="shared" si="3"/>
        <v>#DIV/0!</v>
      </c>
      <c r="AW132" s="1921" t="e">
        <f t="shared" si="4"/>
        <v>#DIV/0!</v>
      </c>
      <c r="AX132" s="1921" t="e">
        <f t="shared" si="5"/>
        <v>#DIV/0!</v>
      </c>
      <c r="AY132" s="1921" t="e">
        <f t="shared" si="6"/>
        <v>#DIV/0!</v>
      </c>
      <c r="AZ132" s="1921" t="e">
        <f t="shared" si="7"/>
        <v>#DIV/0!</v>
      </c>
      <c r="BA132" s="1922" t="e">
        <f t="shared" si="8"/>
        <v>#DIV/0!</v>
      </c>
      <c r="BB132" s="1922" t="e">
        <f t="shared" si="9"/>
        <v>#DIV/0!</v>
      </c>
      <c r="BC132" s="1922" t="e">
        <f t="shared" si="10"/>
        <v>#DIV/0!</v>
      </c>
      <c r="BD132" s="1922" t="e">
        <f t="shared" si="11"/>
        <v>#DIV/0!</v>
      </c>
      <c r="BE132" s="1923">
        <v>0.2</v>
      </c>
      <c r="BF132" s="1923">
        <v>0.8</v>
      </c>
      <c r="BG132" s="1922" t="e">
        <f t="shared" si="12"/>
        <v>#DIV/0!</v>
      </c>
      <c r="BH132" s="1922" t="e">
        <f t="shared" si="13"/>
        <v>#DIV/0!</v>
      </c>
      <c r="BI132" s="1922" t="e">
        <f t="shared" si="14"/>
        <v>#DIV/0!</v>
      </c>
      <c r="BJ132" s="1922" t="e">
        <f t="shared" ref="BJ132:BK147" si="54">+AZ132*BE132</f>
        <v>#DIV/0!</v>
      </c>
      <c r="BK132" s="1922" t="e">
        <f t="shared" si="54"/>
        <v>#DIV/0!</v>
      </c>
      <c r="BL132" s="1922" t="e">
        <f t="shared" si="16"/>
        <v>#DIV/0!</v>
      </c>
      <c r="BM132" s="1922" t="e">
        <f t="shared" si="17"/>
        <v>#DIV/0!</v>
      </c>
      <c r="BN132" s="1922" t="e">
        <f t="shared" si="18"/>
        <v>#DIV/0!</v>
      </c>
      <c r="BO132" s="1922" t="e">
        <f t="shared" ref="BO132:BR147" si="55">+BG132+BK132</f>
        <v>#DIV/0!</v>
      </c>
      <c r="BP132" s="1922" t="e">
        <f t="shared" si="55"/>
        <v>#DIV/0!</v>
      </c>
      <c r="BQ132" s="1922" t="e">
        <f t="shared" si="55"/>
        <v>#DIV/0!</v>
      </c>
      <c r="BR132" s="1922" t="e">
        <f t="shared" si="55"/>
        <v>#DIV/0!</v>
      </c>
      <c r="BS132" s="1924"/>
      <c r="BT132" s="1924"/>
      <c r="BU132" s="1924"/>
      <c r="BV132" s="1924"/>
      <c r="BW132" s="1924"/>
      <c r="BX132" s="1924"/>
      <c r="BY132" s="1924"/>
      <c r="BZ132" s="1924"/>
      <c r="CA132" s="1925"/>
      <c r="CB132" s="1783"/>
      <c r="CC132" s="3278"/>
      <c r="CD132" s="1999"/>
      <c r="CE132" s="1999"/>
      <c r="CF132" s="3305"/>
      <c r="CG132" s="3306"/>
      <c r="CH132" s="1783"/>
      <c r="CI132" s="1783"/>
      <c r="CJ132" s="1783"/>
      <c r="CK132" s="1783"/>
      <c r="CL132" s="1783"/>
      <c r="CM132" s="1783"/>
      <c r="CN132" s="1783"/>
      <c r="CO132" s="1783"/>
      <c r="CP132" s="1783"/>
      <c r="CQ132" s="1783"/>
      <c r="CR132" s="1783"/>
      <c r="CS132" s="1783"/>
      <c r="CT132" s="1783"/>
    </row>
    <row r="133" spans="1:98" ht="14.25" customHeight="1">
      <c r="A133" s="2068"/>
      <c r="B133" s="2004"/>
      <c r="C133" s="2541"/>
      <c r="D133" s="2113"/>
      <c r="E133" s="2048"/>
      <c r="F133" s="1891"/>
      <c r="G133" s="1892"/>
      <c r="H133" s="2257"/>
      <c r="I133" s="3298"/>
      <c r="J133" s="3268"/>
      <c r="K133" s="3268"/>
      <c r="L133" s="3268"/>
      <c r="M133" s="2257"/>
      <c r="N133" s="1685"/>
      <c r="O133" s="1898"/>
      <c r="P133" s="1918"/>
      <c r="Q133" s="3269"/>
      <c r="R133" s="3270"/>
      <c r="S133" s="3270"/>
      <c r="T133" s="3271"/>
      <c r="U133" s="1802"/>
      <c r="V133" s="2234">
        <v>7</v>
      </c>
      <c r="W133" s="2502"/>
      <c r="X133" s="1905"/>
      <c r="Y133" s="1905"/>
      <c r="Z133" s="2501"/>
      <c r="AA133" s="3307"/>
      <c r="AB133" s="3272"/>
      <c r="AC133" s="3272"/>
      <c r="AD133" s="3273"/>
      <c r="AE133" s="1885"/>
      <c r="AF133" s="1932"/>
      <c r="AG133" s="1934"/>
      <c r="AH133" s="1934"/>
      <c r="AI133" s="1934"/>
      <c r="AJ133" s="1935"/>
      <c r="AK133" s="3275"/>
      <c r="AL133" s="3276"/>
      <c r="AM133" s="3276"/>
      <c r="AN133" s="3277"/>
      <c r="AO133" s="1783"/>
      <c r="AP133" s="1917"/>
      <c r="AQ133" s="1918"/>
      <c r="AR133" s="1859"/>
      <c r="AS133" s="1919" t="e">
        <f t="shared" si="0"/>
        <v>#DIV/0!</v>
      </c>
      <c r="AT133" s="1920" t="e">
        <f t="shared" si="1"/>
        <v>#DIV/0!</v>
      </c>
      <c r="AU133" s="1920" t="e">
        <f t="shared" si="2"/>
        <v>#DIV/0!</v>
      </c>
      <c r="AV133" s="1920" t="e">
        <f t="shared" si="3"/>
        <v>#DIV/0!</v>
      </c>
      <c r="AW133" s="1921" t="e">
        <f t="shared" si="4"/>
        <v>#DIV/0!</v>
      </c>
      <c r="AX133" s="1921" t="e">
        <f t="shared" si="5"/>
        <v>#DIV/0!</v>
      </c>
      <c r="AY133" s="1921" t="e">
        <f t="shared" si="6"/>
        <v>#DIV/0!</v>
      </c>
      <c r="AZ133" s="1921" t="e">
        <f t="shared" si="7"/>
        <v>#DIV/0!</v>
      </c>
      <c r="BA133" s="1922" t="e">
        <f t="shared" si="8"/>
        <v>#DIV/0!</v>
      </c>
      <c r="BB133" s="1922" t="e">
        <f t="shared" si="9"/>
        <v>#DIV/0!</v>
      </c>
      <c r="BC133" s="1922" t="e">
        <f t="shared" si="10"/>
        <v>#DIV/0!</v>
      </c>
      <c r="BD133" s="1922" t="e">
        <f t="shared" si="11"/>
        <v>#DIV/0!</v>
      </c>
      <c r="BE133" s="1923">
        <v>0.2</v>
      </c>
      <c r="BF133" s="1923">
        <v>0.8</v>
      </c>
      <c r="BG133" s="1922" t="e">
        <f t="shared" si="12"/>
        <v>#DIV/0!</v>
      </c>
      <c r="BH133" s="1922" t="e">
        <f t="shared" si="13"/>
        <v>#DIV/0!</v>
      </c>
      <c r="BI133" s="1922" t="e">
        <f t="shared" si="14"/>
        <v>#DIV/0!</v>
      </c>
      <c r="BJ133" s="1922" t="e">
        <f t="shared" si="54"/>
        <v>#DIV/0!</v>
      </c>
      <c r="BK133" s="1922" t="e">
        <f t="shared" si="54"/>
        <v>#DIV/0!</v>
      </c>
      <c r="BL133" s="1922" t="e">
        <f t="shared" si="16"/>
        <v>#DIV/0!</v>
      </c>
      <c r="BM133" s="1922" t="e">
        <f t="shared" si="17"/>
        <v>#DIV/0!</v>
      </c>
      <c r="BN133" s="1922" t="e">
        <f t="shared" si="18"/>
        <v>#DIV/0!</v>
      </c>
      <c r="BO133" s="1922" t="e">
        <f t="shared" si="55"/>
        <v>#DIV/0!</v>
      </c>
      <c r="BP133" s="1922" t="e">
        <f t="shared" si="55"/>
        <v>#DIV/0!</v>
      </c>
      <c r="BQ133" s="1922" t="e">
        <f t="shared" si="55"/>
        <v>#DIV/0!</v>
      </c>
      <c r="BR133" s="1922" t="e">
        <f t="shared" si="55"/>
        <v>#DIV/0!</v>
      </c>
      <c r="BS133" s="1924"/>
      <c r="BT133" s="1924"/>
      <c r="BU133" s="1924"/>
      <c r="BV133" s="1924"/>
      <c r="BW133" s="1924"/>
      <c r="BX133" s="1924"/>
      <c r="BY133" s="1924"/>
      <c r="BZ133" s="1924"/>
      <c r="CA133" s="1925"/>
      <c r="CB133" s="1783"/>
      <c r="CC133" s="3278"/>
      <c r="CD133" s="1999"/>
      <c r="CE133" s="1999"/>
      <c r="CF133" s="3305"/>
      <c r="CG133" s="3306"/>
      <c r="CH133" s="1783"/>
      <c r="CI133" s="1783"/>
      <c r="CJ133" s="1783"/>
      <c r="CK133" s="1783"/>
      <c r="CL133" s="1783"/>
      <c r="CM133" s="1783"/>
      <c r="CN133" s="1783"/>
      <c r="CO133" s="1783"/>
      <c r="CP133" s="1783"/>
      <c r="CQ133" s="1783"/>
      <c r="CR133" s="1783"/>
      <c r="CS133" s="1783"/>
      <c r="CT133" s="1783"/>
    </row>
    <row r="134" spans="1:98" ht="14.25" customHeight="1">
      <c r="A134" s="2068"/>
      <c r="B134" s="2004"/>
      <c r="C134" s="2541"/>
      <c r="D134" s="2113"/>
      <c r="E134" s="2048"/>
      <c r="F134" s="1891"/>
      <c r="G134" s="1892"/>
      <c r="H134" s="2257"/>
      <c r="I134" s="3298"/>
      <c r="J134" s="3268"/>
      <c r="K134" s="3268"/>
      <c r="L134" s="3268"/>
      <c r="M134" s="2257"/>
      <c r="N134" s="1685"/>
      <c r="O134" s="1898"/>
      <c r="P134" s="1918"/>
      <c r="Q134" s="3269"/>
      <c r="R134" s="3270"/>
      <c r="S134" s="3270"/>
      <c r="T134" s="3271"/>
      <c r="U134" s="1802"/>
      <c r="V134" s="2234">
        <v>8</v>
      </c>
      <c r="W134" s="2502"/>
      <c r="X134" s="1905"/>
      <c r="Y134" s="1905"/>
      <c r="Z134" s="2501"/>
      <c r="AA134" s="3307"/>
      <c r="AB134" s="3272"/>
      <c r="AC134" s="3272"/>
      <c r="AD134" s="3273"/>
      <c r="AE134" s="1885"/>
      <c r="AF134" s="1932"/>
      <c r="AG134" s="1934"/>
      <c r="AH134" s="1934"/>
      <c r="AI134" s="1934"/>
      <c r="AJ134" s="1935"/>
      <c r="AK134" s="3275"/>
      <c r="AL134" s="3276"/>
      <c r="AM134" s="3276"/>
      <c r="AN134" s="3277"/>
      <c r="AO134" s="1783"/>
      <c r="AP134" s="1917"/>
      <c r="AQ134" s="1918"/>
      <c r="AR134" s="1859"/>
      <c r="AS134" s="1919" t="e">
        <f t="shared" si="0"/>
        <v>#DIV/0!</v>
      </c>
      <c r="AT134" s="1920" t="e">
        <f t="shared" si="1"/>
        <v>#DIV/0!</v>
      </c>
      <c r="AU134" s="1920" t="e">
        <f t="shared" si="2"/>
        <v>#DIV/0!</v>
      </c>
      <c r="AV134" s="1920" t="e">
        <f t="shared" si="3"/>
        <v>#DIV/0!</v>
      </c>
      <c r="AW134" s="1921" t="e">
        <f t="shared" si="4"/>
        <v>#DIV/0!</v>
      </c>
      <c r="AX134" s="1921" t="e">
        <f t="shared" si="5"/>
        <v>#DIV/0!</v>
      </c>
      <c r="AY134" s="1921" t="e">
        <f t="shared" si="6"/>
        <v>#DIV/0!</v>
      </c>
      <c r="AZ134" s="1921" t="e">
        <f t="shared" si="7"/>
        <v>#DIV/0!</v>
      </c>
      <c r="BA134" s="1922" t="e">
        <f t="shared" si="8"/>
        <v>#DIV/0!</v>
      </c>
      <c r="BB134" s="1922" t="e">
        <f t="shared" si="9"/>
        <v>#DIV/0!</v>
      </c>
      <c r="BC134" s="1922" t="e">
        <f t="shared" si="10"/>
        <v>#DIV/0!</v>
      </c>
      <c r="BD134" s="1922" t="e">
        <f t="shared" si="11"/>
        <v>#DIV/0!</v>
      </c>
      <c r="BE134" s="1923">
        <v>0.2</v>
      </c>
      <c r="BF134" s="1923">
        <v>0.8</v>
      </c>
      <c r="BG134" s="1922" t="e">
        <f t="shared" si="12"/>
        <v>#DIV/0!</v>
      </c>
      <c r="BH134" s="1922" t="e">
        <f t="shared" si="13"/>
        <v>#DIV/0!</v>
      </c>
      <c r="BI134" s="1922" t="e">
        <f t="shared" si="14"/>
        <v>#DIV/0!</v>
      </c>
      <c r="BJ134" s="1922" t="e">
        <f t="shared" si="54"/>
        <v>#DIV/0!</v>
      </c>
      <c r="BK134" s="1922" t="e">
        <f t="shared" si="54"/>
        <v>#DIV/0!</v>
      </c>
      <c r="BL134" s="1922" t="e">
        <f t="shared" si="16"/>
        <v>#DIV/0!</v>
      </c>
      <c r="BM134" s="1922" t="e">
        <f t="shared" si="17"/>
        <v>#DIV/0!</v>
      </c>
      <c r="BN134" s="1922" t="e">
        <f t="shared" si="18"/>
        <v>#DIV/0!</v>
      </c>
      <c r="BO134" s="1922" t="e">
        <f t="shared" si="55"/>
        <v>#DIV/0!</v>
      </c>
      <c r="BP134" s="1922" t="e">
        <f t="shared" si="55"/>
        <v>#DIV/0!</v>
      </c>
      <c r="BQ134" s="1922" t="e">
        <f t="shared" si="55"/>
        <v>#DIV/0!</v>
      </c>
      <c r="BR134" s="1922" t="e">
        <f t="shared" si="55"/>
        <v>#DIV/0!</v>
      </c>
      <c r="BS134" s="1924"/>
      <c r="BT134" s="1924"/>
      <c r="BU134" s="1924"/>
      <c r="BV134" s="1924"/>
      <c r="BW134" s="1924"/>
      <c r="BX134" s="1924"/>
      <c r="BY134" s="1924"/>
      <c r="BZ134" s="1924"/>
      <c r="CA134" s="1925"/>
      <c r="CB134" s="1783"/>
      <c r="CC134" s="3278"/>
      <c r="CD134" s="1999"/>
      <c r="CE134" s="1999"/>
      <c r="CF134" s="3305"/>
      <c r="CG134" s="3306"/>
      <c r="CH134" s="1783"/>
      <c r="CI134" s="1783"/>
      <c r="CJ134" s="1783"/>
      <c r="CK134" s="1783"/>
      <c r="CL134" s="1783"/>
      <c r="CM134" s="1783"/>
      <c r="CN134" s="1783"/>
      <c r="CO134" s="1783"/>
      <c r="CP134" s="1783"/>
      <c r="CQ134" s="1783"/>
      <c r="CR134" s="1783"/>
      <c r="CS134" s="1783"/>
      <c r="CT134" s="1783"/>
    </row>
    <row r="135" spans="1:98" ht="14.25" customHeight="1">
      <c r="A135" s="2068"/>
      <c r="B135" s="2004"/>
      <c r="C135" s="2541"/>
      <c r="D135" s="2113"/>
      <c r="E135" s="2048"/>
      <c r="F135" s="1891"/>
      <c r="G135" s="1892"/>
      <c r="H135" s="2257"/>
      <c r="I135" s="3298"/>
      <c r="J135" s="3268"/>
      <c r="K135" s="3268"/>
      <c r="L135" s="3268"/>
      <c r="M135" s="2257"/>
      <c r="N135" s="1685"/>
      <c r="O135" s="1898"/>
      <c r="P135" s="1918"/>
      <c r="Q135" s="3269"/>
      <c r="R135" s="3270"/>
      <c r="S135" s="3270"/>
      <c r="T135" s="3271"/>
      <c r="U135" s="1802"/>
      <c r="V135" s="2234">
        <v>9</v>
      </c>
      <c r="W135" s="2502"/>
      <c r="X135" s="1905"/>
      <c r="Y135" s="1905"/>
      <c r="Z135" s="2501"/>
      <c r="AA135" s="3307"/>
      <c r="AB135" s="3272"/>
      <c r="AC135" s="3272"/>
      <c r="AD135" s="3273"/>
      <c r="AE135" s="1885"/>
      <c r="AF135" s="1932"/>
      <c r="AG135" s="1934"/>
      <c r="AH135" s="1934"/>
      <c r="AI135" s="1934"/>
      <c r="AJ135" s="1935"/>
      <c r="AK135" s="3275"/>
      <c r="AL135" s="3276"/>
      <c r="AM135" s="3276"/>
      <c r="AN135" s="3277"/>
      <c r="AO135" s="1783"/>
      <c r="AP135" s="1917"/>
      <c r="AQ135" s="1918"/>
      <c r="AR135" s="1859"/>
      <c r="AS135" s="1919" t="e">
        <f t="shared" si="0"/>
        <v>#DIV/0!</v>
      </c>
      <c r="AT135" s="1920" t="e">
        <f t="shared" si="1"/>
        <v>#DIV/0!</v>
      </c>
      <c r="AU135" s="1920" t="e">
        <f t="shared" si="2"/>
        <v>#DIV/0!</v>
      </c>
      <c r="AV135" s="1920" t="e">
        <f t="shared" si="3"/>
        <v>#DIV/0!</v>
      </c>
      <c r="AW135" s="1921" t="e">
        <f t="shared" si="4"/>
        <v>#DIV/0!</v>
      </c>
      <c r="AX135" s="1921" t="e">
        <f t="shared" si="5"/>
        <v>#DIV/0!</v>
      </c>
      <c r="AY135" s="1921" t="e">
        <f t="shared" si="6"/>
        <v>#DIV/0!</v>
      </c>
      <c r="AZ135" s="1921" t="e">
        <f t="shared" si="7"/>
        <v>#DIV/0!</v>
      </c>
      <c r="BA135" s="1922" t="e">
        <f t="shared" si="8"/>
        <v>#DIV/0!</v>
      </c>
      <c r="BB135" s="1922" t="e">
        <f t="shared" si="9"/>
        <v>#DIV/0!</v>
      </c>
      <c r="BC135" s="1922" t="e">
        <f t="shared" si="10"/>
        <v>#DIV/0!</v>
      </c>
      <c r="BD135" s="1922" t="e">
        <f t="shared" si="11"/>
        <v>#DIV/0!</v>
      </c>
      <c r="BE135" s="1923">
        <v>0.2</v>
      </c>
      <c r="BF135" s="1923">
        <v>0.8</v>
      </c>
      <c r="BG135" s="1922" t="e">
        <f t="shared" si="12"/>
        <v>#DIV/0!</v>
      </c>
      <c r="BH135" s="1922" t="e">
        <f t="shared" si="13"/>
        <v>#DIV/0!</v>
      </c>
      <c r="BI135" s="1922" t="e">
        <f t="shared" si="14"/>
        <v>#DIV/0!</v>
      </c>
      <c r="BJ135" s="1922" t="e">
        <f t="shared" si="54"/>
        <v>#DIV/0!</v>
      </c>
      <c r="BK135" s="1922" t="e">
        <f t="shared" si="54"/>
        <v>#DIV/0!</v>
      </c>
      <c r="BL135" s="1922" t="e">
        <f t="shared" si="16"/>
        <v>#DIV/0!</v>
      </c>
      <c r="BM135" s="1922" t="e">
        <f t="shared" si="17"/>
        <v>#DIV/0!</v>
      </c>
      <c r="BN135" s="1922" t="e">
        <f t="shared" si="18"/>
        <v>#DIV/0!</v>
      </c>
      <c r="BO135" s="1922" t="e">
        <f t="shared" si="55"/>
        <v>#DIV/0!</v>
      </c>
      <c r="BP135" s="1922" t="e">
        <f t="shared" si="55"/>
        <v>#DIV/0!</v>
      </c>
      <c r="BQ135" s="1922" t="e">
        <f t="shared" si="55"/>
        <v>#DIV/0!</v>
      </c>
      <c r="BR135" s="1922" t="e">
        <f t="shared" si="55"/>
        <v>#DIV/0!</v>
      </c>
      <c r="BS135" s="1924"/>
      <c r="BT135" s="1924"/>
      <c r="BU135" s="1924"/>
      <c r="BV135" s="1924"/>
      <c r="BW135" s="1924"/>
      <c r="BX135" s="1924"/>
      <c r="BY135" s="1924"/>
      <c r="BZ135" s="1924"/>
      <c r="CA135" s="1925"/>
      <c r="CB135" s="1783"/>
      <c r="CC135" s="3278"/>
      <c r="CD135" s="1999"/>
      <c r="CE135" s="1999"/>
      <c r="CF135" s="3305"/>
      <c r="CG135" s="3306"/>
      <c r="CH135" s="1783"/>
      <c r="CI135" s="1783"/>
      <c r="CJ135" s="1783"/>
      <c r="CK135" s="1783"/>
      <c r="CL135" s="1783"/>
      <c r="CM135" s="1783"/>
      <c r="CN135" s="1783"/>
      <c r="CO135" s="1783"/>
      <c r="CP135" s="1783"/>
      <c r="CQ135" s="1783"/>
      <c r="CR135" s="1783"/>
      <c r="CS135" s="1783"/>
      <c r="CT135" s="1783"/>
    </row>
    <row r="136" spans="1:98" ht="14.25" customHeight="1" thickBot="1">
      <c r="A136" s="2308"/>
      <c r="B136" s="2543"/>
      <c r="C136" s="2544"/>
      <c r="D136" s="2389"/>
      <c r="E136" s="2390"/>
      <c r="F136" s="2352"/>
      <c r="G136" s="2353"/>
      <c r="H136" s="3280"/>
      <c r="I136" s="3301"/>
      <c r="J136" s="3281"/>
      <c r="K136" s="3281"/>
      <c r="L136" s="3281"/>
      <c r="M136" s="3280"/>
      <c r="N136" s="2394"/>
      <c r="O136" s="2359"/>
      <c r="P136" s="2360"/>
      <c r="Q136" s="3282"/>
      <c r="R136" s="3283"/>
      <c r="S136" s="3283"/>
      <c r="T136" s="3284"/>
      <c r="U136" s="1802"/>
      <c r="V136" s="2533">
        <v>10</v>
      </c>
      <c r="W136" s="2534"/>
      <c r="X136" s="2535"/>
      <c r="Y136" s="2535"/>
      <c r="Z136" s="2536"/>
      <c r="AA136" s="3285"/>
      <c r="AB136" s="3286"/>
      <c r="AC136" s="3286"/>
      <c r="AD136" s="3287"/>
      <c r="AE136" s="1885"/>
      <c r="AF136" s="2366"/>
      <c r="AG136" s="2368"/>
      <c r="AH136" s="2368"/>
      <c r="AI136" s="2368"/>
      <c r="AJ136" s="2369"/>
      <c r="AK136" s="3288"/>
      <c r="AL136" s="3289"/>
      <c r="AM136" s="3289"/>
      <c r="AN136" s="3290"/>
      <c r="AO136" s="1783"/>
      <c r="AP136" s="2373"/>
      <c r="AQ136" s="2360"/>
      <c r="AR136" s="1859"/>
      <c r="AS136" s="1962" t="e">
        <f t="shared" si="0"/>
        <v>#DIV/0!</v>
      </c>
      <c r="AT136" s="2374" t="e">
        <f t="shared" si="1"/>
        <v>#DIV/0!</v>
      </c>
      <c r="AU136" s="2374" t="e">
        <f t="shared" si="2"/>
        <v>#DIV/0!</v>
      </c>
      <c r="AV136" s="2374" t="e">
        <f t="shared" si="3"/>
        <v>#DIV/0!</v>
      </c>
      <c r="AW136" s="2375" t="e">
        <f t="shared" si="4"/>
        <v>#DIV/0!</v>
      </c>
      <c r="AX136" s="2375" t="e">
        <f t="shared" si="5"/>
        <v>#DIV/0!</v>
      </c>
      <c r="AY136" s="2375" t="e">
        <f t="shared" si="6"/>
        <v>#DIV/0!</v>
      </c>
      <c r="AZ136" s="2375" t="e">
        <f t="shared" si="7"/>
        <v>#DIV/0!</v>
      </c>
      <c r="BA136" s="1966" t="e">
        <f t="shared" si="8"/>
        <v>#DIV/0!</v>
      </c>
      <c r="BB136" s="1966" t="e">
        <f t="shared" si="9"/>
        <v>#DIV/0!</v>
      </c>
      <c r="BC136" s="1966" t="e">
        <f t="shared" si="10"/>
        <v>#DIV/0!</v>
      </c>
      <c r="BD136" s="1966" t="e">
        <f t="shared" si="11"/>
        <v>#DIV/0!</v>
      </c>
      <c r="BE136" s="1965">
        <v>0.2</v>
      </c>
      <c r="BF136" s="1965">
        <v>0.8</v>
      </c>
      <c r="BG136" s="1966" t="e">
        <f t="shared" si="12"/>
        <v>#DIV/0!</v>
      </c>
      <c r="BH136" s="1966" t="e">
        <f t="shared" si="13"/>
        <v>#DIV/0!</v>
      </c>
      <c r="BI136" s="1966" t="e">
        <f t="shared" si="14"/>
        <v>#DIV/0!</v>
      </c>
      <c r="BJ136" s="1966" t="e">
        <f t="shared" si="54"/>
        <v>#DIV/0!</v>
      </c>
      <c r="BK136" s="1966" t="e">
        <f t="shared" si="54"/>
        <v>#DIV/0!</v>
      </c>
      <c r="BL136" s="1966" t="e">
        <f t="shared" si="16"/>
        <v>#DIV/0!</v>
      </c>
      <c r="BM136" s="1966" t="e">
        <f t="shared" si="17"/>
        <v>#DIV/0!</v>
      </c>
      <c r="BN136" s="1966" t="e">
        <f t="shared" si="18"/>
        <v>#DIV/0!</v>
      </c>
      <c r="BO136" s="1966" t="e">
        <f t="shared" si="55"/>
        <v>#DIV/0!</v>
      </c>
      <c r="BP136" s="1966" t="e">
        <f t="shared" si="55"/>
        <v>#DIV/0!</v>
      </c>
      <c r="BQ136" s="1966" t="e">
        <f t="shared" si="55"/>
        <v>#DIV/0!</v>
      </c>
      <c r="BR136" s="1966" t="e">
        <f t="shared" si="55"/>
        <v>#DIV/0!</v>
      </c>
      <c r="BS136" s="1816"/>
      <c r="BT136" s="1816"/>
      <c r="BU136" s="1816"/>
      <c r="BV136" s="1816"/>
      <c r="BW136" s="1816"/>
      <c r="BX136" s="1816"/>
      <c r="BY136" s="1816"/>
      <c r="BZ136" s="1816"/>
      <c r="CA136" s="1817"/>
      <c r="CB136" s="1783"/>
      <c r="CC136" s="3293"/>
      <c r="CD136" s="2576"/>
      <c r="CE136" s="2576"/>
      <c r="CF136" s="3308"/>
      <c r="CG136" s="3309"/>
      <c r="CH136" s="1783"/>
      <c r="CI136" s="1783"/>
      <c r="CJ136" s="1783"/>
      <c r="CK136" s="1783"/>
      <c r="CL136" s="1783"/>
      <c r="CM136" s="1783"/>
      <c r="CN136" s="1783"/>
      <c r="CO136" s="1783"/>
      <c r="CP136" s="1783"/>
      <c r="CQ136" s="1783"/>
      <c r="CR136" s="1783"/>
      <c r="CS136" s="1783"/>
      <c r="CT136" s="1783"/>
    </row>
    <row r="137" spans="1:98" ht="14.25" customHeight="1">
      <c r="A137" s="1829">
        <v>16</v>
      </c>
      <c r="B137" s="2537"/>
      <c r="C137" s="2538"/>
      <c r="D137" s="1871"/>
      <c r="E137" s="2399"/>
      <c r="F137" s="1833"/>
      <c r="G137" s="1872"/>
      <c r="H137" s="1847"/>
      <c r="I137" s="3250"/>
      <c r="J137" s="3251"/>
      <c r="K137" s="3251"/>
      <c r="L137" s="3251"/>
      <c r="M137" s="3252"/>
      <c r="N137" s="1839"/>
      <c r="O137" s="2378"/>
      <c r="P137" s="2539"/>
      <c r="Q137" s="3253"/>
      <c r="R137" s="3254"/>
      <c r="S137" s="3254"/>
      <c r="T137" s="3255"/>
      <c r="U137" s="1885"/>
      <c r="V137" s="2241">
        <v>1</v>
      </c>
      <c r="W137" s="1833"/>
      <c r="X137" s="2551"/>
      <c r="Y137" s="2551"/>
      <c r="Z137" s="2539"/>
      <c r="AA137" s="3256"/>
      <c r="AB137" s="3257"/>
      <c r="AC137" s="3257"/>
      <c r="AD137" s="3258"/>
      <c r="AE137" s="1885"/>
      <c r="AF137" s="1851"/>
      <c r="AG137" s="1887"/>
      <c r="AH137" s="1887"/>
      <c r="AI137" s="1887"/>
      <c r="AJ137" s="1853"/>
      <c r="AK137" s="3262"/>
      <c r="AL137" s="3263"/>
      <c r="AM137" s="3263"/>
      <c r="AN137" s="3264"/>
      <c r="AO137" s="2233"/>
      <c r="AP137" s="1857"/>
      <c r="AQ137" s="1858"/>
      <c r="AR137" s="1859"/>
      <c r="AS137" s="1860" t="e">
        <f t="shared" si="0"/>
        <v>#DIV/0!</v>
      </c>
      <c r="AT137" s="2344" t="e">
        <f t="shared" si="1"/>
        <v>#DIV/0!</v>
      </c>
      <c r="AU137" s="2344" t="e">
        <f t="shared" si="2"/>
        <v>#DIV/0!</v>
      </c>
      <c r="AV137" s="2344" t="e">
        <f t="shared" si="3"/>
        <v>#DIV/0!</v>
      </c>
      <c r="AW137" s="1997" t="e">
        <f t="shared" si="4"/>
        <v>#DIV/0!</v>
      </c>
      <c r="AX137" s="1997" t="e">
        <f t="shared" si="5"/>
        <v>#DIV/0!</v>
      </c>
      <c r="AY137" s="1997" t="e">
        <f t="shared" si="6"/>
        <v>#DIV/0!</v>
      </c>
      <c r="AZ137" s="1997" t="e">
        <f t="shared" si="7"/>
        <v>#DIV/0!</v>
      </c>
      <c r="BA137" s="1998" t="e">
        <f t="shared" si="8"/>
        <v>#DIV/0!</v>
      </c>
      <c r="BB137" s="1998" t="e">
        <f t="shared" si="9"/>
        <v>#DIV/0!</v>
      </c>
      <c r="BC137" s="1998" t="e">
        <f t="shared" si="10"/>
        <v>#DIV/0!</v>
      </c>
      <c r="BD137" s="1998" t="e">
        <f t="shared" si="11"/>
        <v>#DIV/0!</v>
      </c>
      <c r="BE137" s="2345">
        <v>0.2</v>
      </c>
      <c r="BF137" s="2345">
        <v>0.8</v>
      </c>
      <c r="BG137" s="1998" t="e">
        <f t="shared" si="12"/>
        <v>#DIV/0!</v>
      </c>
      <c r="BH137" s="1998" t="e">
        <f t="shared" si="13"/>
        <v>#DIV/0!</v>
      </c>
      <c r="BI137" s="1998" t="e">
        <f t="shared" si="14"/>
        <v>#DIV/0!</v>
      </c>
      <c r="BJ137" s="1998" t="e">
        <f t="shared" si="54"/>
        <v>#DIV/0!</v>
      </c>
      <c r="BK137" s="1998" t="e">
        <f t="shared" si="54"/>
        <v>#DIV/0!</v>
      </c>
      <c r="BL137" s="1998" t="e">
        <f t="shared" si="16"/>
        <v>#DIV/0!</v>
      </c>
      <c r="BM137" s="1998" t="e">
        <f t="shared" si="17"/>
        <v>#DIV/0!</v>
      </c>
      <c r="BN137" s="1998" t="e">
        <f t="shared" si="18"/>
        <v>#DIV/0!</v>
      </c>
      <c r="BO137" s="1998" t="e">
        <f t="shared" si="55"/>
        <v>#DIV/0!</v>
      </c>
      <c r="BP137" s="1863" t="e">
        <f t="shared" si="55"/>
        <v>#DIV/0!</v>
      </c>
      <c r="BQ137" s="1863" t="e">
        <f t="shared" si="55"/>
        <v>#DIV/0!</v>
      </c>
      <c r="BR137" s="1863" t="e">
        <f t="shared" si="55"/>
        <v>#DIV/0!</v>
      </c>
      <c r="BS137" s="1999" t="e">
        <f t="shared" ref="BS137:BV137" si="56">AVERAGEIF(BO137:BO146,"&lt;&gt;#¡DIV/0!")</f>
        <v>#DIV/0!</v>
      </c>
      <c r="BT137" s="1999" t="e">
        <f t="shared" si="56"/>
        <v>#DIV/0!</v>
      </c>
      <c r="BU137" s="1999" t="e">
        <f t="shared" si="56"/>
        <v>#DIV/0!</v>
      </c>
      <c r="BV137" s="1999" t="e">
        <f t="shared" si="56"/>
        <v>#DIV/0!</v>
      </c>
      <c r="BW137" s="2570" t="e">
        <f>+C137*BS137</f>
        <v>#DIV/0!</v>
      </c>
      <c r="BX137" s="2570" t="e">
        <f>+C137*BT137</f>
        <v>#DIV/0!</v>
      </c>
      <c r="BY137" s="2570" t="e">
        <f>+C137*BU137</f>
        <v>#DIV/0!</v>
      </c>
      <c r="BZ137" s="2570" t="e">
        <f>+C137*BV137</f>
        <v>#DIV/0!</v>
      </c>
      <c r="CA137" s="3279" t="e">
        <f>SUM(BW137:BZ146)</f>
        <v>#DIV/0!</v>
      </c>
      <c r="CB137" s="1783"/>
      <c r="CC137" s="3266" t="e">
        <f t="shared" ref="CC137:CF137" si="57">+Q137/$N$137</f>
        <v>#DIV/0!</v>
      </c>
      <c r="CD137" s="3116" t="e">
        <f t="shared" si="57"/>
        <v>#DIV/0!</v>
      </c>
      <c r="CE137" s="3116" t="e">
        <f t="shared" si="57"/>
        <v>#DIV/0!</v>
      </c>
      <c r="CF137" s="3303" t="e">
        <f t="shared" si="57"/>
        <v>#DIV/0!</v>
      </c>
      <c r="CG137" s="3304" t="e">
        <f>AVERAGE(CC137:CF146)</f>
        <v>#DIV/0!</v>
      </c>
      <c r="CH137" s="1783"/>
      <c r="CI137" s="1783"/>
      <c r="CJ137" s="1783"/>
      <c r="CK137" s="1783"/>
      <c r="CL137" s="1783"/>
      <c r="CM137" s="1783"/>
      <c r="CN137" s="1783"/>
      <c r="CO137" s="1783"/>
      <c r="CP137" s="1783"/>
      <c r="CQ137" s="1783"/>
      <c r="CR137" s="1783"/>
      <c r="CS137" s="1783"/>
      <c r="CT137" s="1783"/>
    </row>
    <row r="138" spans="1:98" ht="14.25" customHeight="1">
      <c r="A138" s="2068"/>
      <c r="B138" s="2004"/>
      <c r="C138" s="2541"/>
      <c r="D138" s="2113"/>
      <c r="E138" s="2048"/>
      <c r="F138" s="1891"/>
      <c r="G138" s="1892"/>
      <c r="H138" s="2257"/>
      <c r="I138" s="3298"/>
      <c r="J138" s="3268"/>
      <c r="K138" s="3268"/>
      <c r="L138" s="3268"/>
      <c r="M138" s="2257"/>
      <c r="N138" s="1685"/>
      <c r="O138" s="1898"/>
      <c r="P138" s="1918"/>
      <c r="Q138" s="3269"/>
      <c r="R138" s="3270"/>
      <c r="S138" s="3270"/>
      <c r="T138" s="3271"/>
      <c r="U138" s="1802"/>
      <c r="V138" s="2234">
        <v>2</v>
      </c>
      <c r="W138" s="2502"/>
      <c r="X138" s="2552"/>
      <c r="Y138" s="2552"/>
      <c r="Z138" s="2501"/>
      <c r="AA138" s="3307"/>
      <c r="AB138" s="3272"/>
      <c r="AC138" s="3272"/>
      <c r="AD138" s="3273"/>
      <c r="AE138" s="1885"/>
      <c r="AF138" s="1932"/>
      <c r="AG138" s="1934"/>
      <c r="AH138" s="1934"/>
      <c r="AI138" s="1934"/>
      <c r="AJ138" s="1935"/>
      <c r="AK138" s="3275"/>
      <c r="AL138" s="3276"/>
      <c r="AM138" s="3276"/>
      <c r="AN138" s="3277"/>
      <c r="AO138" s="1783"/>
      <c r="AP138" s="1917"/>
      <c r="AQ138" s="1918"/>
      <c r="AR138" s="1859"/>
      <c r="AS138" s="1919" t="e">
        <f t="shared" si="0"/>
        <v>#DIV/0!</v>
      </c>
      <c r="AT138" s="1920" t="e">
        <f t="shared" si="1"/>
        <v>#DIV/0!</v>
      </c>
      <c r="AU138" s="1920" t="e">
        <f t="shared" si="2"/>
        <v>#DIV/0!</v>
      </c>
      <c r="AV138" s="1920" t="e">
        <f t="shared" si="3"/>
        <v>#DIV/0!</v>
      </c>
      <c r="AW138" s="1921" t="e">
        <f t="shared" si="4"/>
        <v>#DIV/0!</v>
      </c>
      <c r="AX138" s="1921" t="e">
        <f t="shared" si="5"/>
        <v>#DIV/0!</v>
      </c>
      <c r="AY138" s="1921" t="e">
        <f t="shared" si="6"/>
        <v>#DIV/0!</v>
      </c>
      <c r="AZ138" s="1921" t="e">
        <f t="shared" si="7"/>
        <v>#DIV/0!</v>
      </c>
      <c r="BA138" s="1922" t="e">
        <f t="shared" si="8"/>
        <v>#DIV/0!</v>
      </c>
      <c r="BB138" s="1922" t="e">
        <f t="shared" si="9"/>
        <v>#DIV/0!</v>
      </c>
      <c r="BC138" s="1922" t="e">
        <f t="shared" si="10"/>
        <v>#DIV/0!</v>
      </c>
      <c r="BD138" s="1922" t="e">
        <f t="shared" si="11"/>
        <v>#DIV/0!</v>
      </c>
      <c r="BE138" s="1923">
        <v>0.2</v>
      </c>
      <c r="BF138" s="1923">
        <v>0.8</v>
      </c>
      <c r="BG138" s="1922" t="e">
        <f t="shared" si="12"/>
        <v>#DIV/0!</v>
      </c>
      <c r="BH138" s="1922" t="e">
        <f t="shared" si="13"/>
        <v>#DIV/0!</v>
      </c>
      <c r="BI138" s="1922" t="e">
        <f t="shared" si="14"/>
        <v>#DIV/0!</v>
      </c>
      <c r="BJ138" s="1922" t="e">
        <f t="shared" si="54"/>
        <v>#DIV/0!</v>
      </c>
      <c r="BK138" s="1922" t="e">
        <f t="shared" si="54"/>
        <v>#DIV/0!</v>
      </c>
      <c r="BL138" s="1922" t="e">
        <f t="shared" si="16"/>
        <v>#DIV/0!</v>
      </c>
      <c r="BM138" s="1922" t="e">
        <f t="shared" si="17"/>
        <v>#DIV/0!</v>
      </c>
      <c r="BN138" s="1922" t="e">
        <f t="shared" si="18"/>
        <v>#DIV/0!</v>
      </c>
      <c r="BO138" s="1922" t="e">
        <f t="shared" si="55"/>
        <v>#DIV/0!</v>
      </c>
      <c r="BP138" s="1922" t="e">
        <f t="shared" si="55"/>
        <v>#DIV/0!</v>
      </c>
      <c r="BQ138" s="1922" t="e">
        <f t="shared" si="55"/>
        <v>#DIV/0!</v>
      </c>
      <c r="BR138" s="1922" t="e">
        <f t="shared" si="55"/>
        <v>#DIV/0!</v>
      </c>
      <c r="BS138" s="1924"/>
      <c r="BT138" s="1924"/>
      <c r="BU138" s="1924"/>
      <c r="BV138" s="1924"/>
      <c r="BW138" s="1924"/>
      <c r="BX138" s="1924"/>
      <c r="BY138" s="1924"/>
      <c r="BZ138" s="1924"/>
      <c r="CA138" s="1925"/>
      <c r="CB138" s="1783"/>
      <c r="CC138" s="3278"/>
      <c r="CD138" s="1999"/>
      <c r="CE138" s="1999"/>
      <c r="CF138" s="3305"/>
      <c r="CG138" s="3306"/>
      <c r="CH138" s="1783"/>
      <c r="CI138" s="1783"/>
      <c r="CJ138" s="1783"/>
      <c r="CK138" s="1783"/>
      <c r="CL138" s="1783"/>
      <c r="CM138" s="1783"/>
      <c r="CN138" s="1783"/>
      <c r="CO138" s="1783"/>
      <c r="CP138" s="1783"/>
      <c r="CQ138" s="1783"/>
      <c r="CR138" s="1783"/>
      <c r="CS138" s="1783"/>
      <c r="CT138" s="1783"/>
    </row>
    <row r="139" spans="1:98" ht="14.25" customHeight="1">
      <c r="A139" s="2068"/>
      <c r="B139" s="2004"/>
      <c r="C139" s="2541"/>
      <c r="D139" s="2113"/>
      <c r="E139" s="2048"/>
      <c r="F139" s="1891"/>
      <c r="G139" s="1892"/>
      <c r="H139" s="2257"/>
      <c r="I139" s="3298"/>
      <c r="J139" s="3268"/>
      <c r="K139" s="3268"/>
      <c r="L139" s="3268"/>
      <c r="M139" s="2257"/>
      <c r="N139" s="1685"/>
      <c r="O139" s="1898"/>
      <c r="P139" s="1918"/>
      <c r="Q139" s="3269"/>
      <c r="R139" s="3270"/>
      <c r="S139" s="3270"/>
      <c r="T139" s="3271"/>
      <c r="U139" s="1802"/>
      <c r="V139" s="2234">
        <v>3</v>
      </c>
      <c r="W139" s="2502"/>
      <c r="X139" s="2552"/>
      <c r="Y139" s="2552"/>
      <c r="Z139" s="2501"/>
      <c r="AA139" s="3307"/>
      <c r="AB139" s="3272"/>
      <c r="AC139" s="3272"/>
      <c r="AD139" s="3273"/>
      <c r="AE139" s="1885"/>
      <c r="AF139" s="1932"/>
      <c r="AG139" s="1934"/>
      <c r="AH139" s="1934"/>
      <c r="AI139" s="1934"/>
      <c r="AJ139" s="1935"/>
      <c r="AK139" s="3275"/>
      <c r="AL139" s="3276"/>
      <c r="AM139" s="3276"/>
      <c r="AN139" s="3277"/>
      <c r="AO139" s="1783"/>
      <c r="AP139" s="1917"/>
      <c r="AQ139" s="1918"/>
      <c r="AR139" s="1859"/>
      <c r="AS139" s="1919" t="e">
        <f t="shared" si="0"/>
        <v>#DIV/0!</v>
      </c>
      <c r="AT139" s="1920" t="e">
        <f t="shared" si="1"/>
        <v>#DIV/0!</v>
      </c>
      <c r="AU139" s="1920" t="e">
        <f t="shared" si="2"/>
        <v>#DIV/0!</v>
      </c>
      <c r="AV139" s="1920" t="e">
        <f t="shared" si="3"/>
        <v>#DIV/0!</v>
      </c>
      <c r="AW139" s="1921" t="e">
        <f t="shared" si="4"/>
        <v>#DIV/0!</v>
      </c>
      <c r="AX139" s="1921" t="e">
        <f t="shared" si="5"/>
        <v>#DIV/0!</v>
      </c>
      <c r="AY139" s="1921" t="e">
        <f t="shared" si="6"/>
        <v>#DIV/0!</v>
      </c>
      <c r="AZ139" s="1921" t="e">
        <f t="shared" si="7"/>
        <v>#DIV/0!</v>
      </c>
      <c r="BA139" s="1922" t="e">
        <f t="shared" si="8"/>
        <v>#DIV/0!</v>
      </c>
      <c r="BB139" s="1922" t="e">
        <f t="shared" si="9"/>
        <v>#DIV/0!</v>
      </c>
      <c r="BC139" s="1922" t="e">
        <f t="shared" si="10"/>
        <v>#DIV/0!</v>
      </c>
      <c r="BD139" s="1922" t="e">
        <f t="shared" si="11"/>
        <v>#DIV/0!</v>
      </c>
      <c r="BE139" s="1923">
        <v>0.2</v>
      </c>
      <c r="BF139" s="1923">
        <v>0.8</v>
      </c>
      <c r="BG139" s="1922" t="e">
        <f t="shared" si="12"/>
        <v>#DIV/0!</v>
      </c>
      <c r="BH139" s="1922" t="e">
        <f t="shared" si="13"/>
        <v>#DIV/0!</v>
      </c>
      <c r="BI139" s="1922" t="e">
        <f t="shared" si="14"/>
        <v>#DIV/0!</v>
      </c>
      <c r="BJ139" s="1922" t="e">
        <f t="shared" si="54"/>
        <v>#DIV/0!</v>
      </c>
      <c r="BK139" s="1922" t="e">
        <f t="shared" si="54"/>
        <v>#DIV/0!</v>
      </c>
      <c r="BL139" s="1922" t="e">
        <f t="shared" si="16"/>
        <v>#DIV/0!</v>
      </c>
      <c r="BM139" s="1922" t="e">
        <f t="shared" si="17"/>
        <v>#DIV/0!</v>
      </c>
      <c r="BN139" s="1922" t="e">
        <f t="shared" si="18"/>
        <v>#DIV/0!</v>
      </c>
      <c r="BO139" s="1922" t="e">
        <f t="shared" si="55"/>
        <v>#DIV/0!</v>
      </c>
      <c r="BP139" s="1922" t="e">
        <f t="shared" si="55"/>
        <v>#DIV/0!</v>
      </c>
      <c r="BQ139" s="1922" t="e">
        <f t="shared" si="55"/>
        <v>#DIV/0!</v>
      </c>
      <c r="BR139" s="1922" t="e">
        <f t="shared" si="55"/>
        <v>#DIV/0!</v>
      </c>
      <c r="BS139" s="1924"/>
      <c r="BT139" s="1924"/>
      <c r="BU139" s="1924"/>
      <c r="BV139" s="1924"/>
      <c r="BW139" s="1924"/>
      <c r="BX139" s="1924"/>
      <c r="BY139" s="1924"/>
      <c r="BZ139" s="1924"/>
      <c r="CA139" s="1925"/>
      <c r="CB139" s="1783"/>
      <c r="CC139" s="3278"/>
      <c r="CD139" s="1999"/>
      <c r="CE139" s="1999"/>
      <c r="CF139" s="3305"/>
      <c r="CG139" s="3306"/>
      <c r="CH139" s="1783"/>
      <c r="CI139" s="1783"/>
      <c r="CJ139" s="1783"/>
      <c r="CK139" s="1783"/>
      <c r="CL139" s="1783"/>
      <c r="CM139" s="1783"/>
      <c r="CN139" s="1783"/>
      <c r="CO139" s="1783"/>
      <c r="CP139" s="1783"/>
      <c r="CQ139" s="1783"/>
      <c r="CR139" s="1783"/>
      <c r="CS139" s="1783"/>
      <c r="CT139" s="1783"/>
    </row>
    <row r="140" spans="1:98" ht="14.25" customHeight="1">
      <c r="A140" s="2068"/>
      <c r="B140" s="2004"/>
      <c r="C140" s="2541"/>
      <c r="D140" s="2113"/>
      <c r="E140" s="2048"/>
      <c r="F140" s="1891"/>
      <c r="G140" s="1892"/>
      <c r="H140" s="2257"/>
      <c r="I140" s="3298"/>
      <c r="J140" s="3268"/>
      <c r="K140" s="3268"/>
      <c r="L140" s="3268"/>
      <c r="M140" s="2257"/>
      <c r="N140" s="1685"/>
      <c r="O140" s="1898"/>
      <c r="P140" s="1918"/>
      <c r="Q140" s="3269"/>
      <c r="R140" s="3270"/>
      <c r="S140" s="3270"/>
      <c r="T140" s="3271"/>
      <c r="U140" s="1802"/>
      <c r="V140" s="2234">
        <v>4</v>
      </c>
      <c r="W140" s="2502"/>
      <c r="X140" s="2552"/>
      <c r="Y140" s="2552"/>
      <c r="Z140" s="2501"/>
      <c r="AA140" s="3307"/>
      <c r="AB140" s="3272"/>
      <c r="AC140" s="3272"/>
      <c r="AD140" s="3273"/>
      <c r="AE140" s="1885"/>
      <c r="AF140" s="1932"/>
      <c r="AG140" s="1934"/>
      <c r="AH140" s="1934"/>
      <c r="AI140" s="1934"/>
      <c r="AJ140" s="1935"/>
      <c r="AK140" s="3275"/>
      <c r="AL140" s="3276"/>
      <c r="AM140" s="3276"/>
      <c r="AN140" s="3277"/>
      <c r="AO140" s="1783"/>
      <c r="AP140" s="1917"/>
      <c r="AQ140" s="1918"/>
      <c r="AR140" s="1859"/>
      <c r="AS140" s="1919" t="e">
        <f t="shared" si="0"/>
        <v>#DIV/0!</v>
      </c>
      <c r="AT140" s="1920" t="e">
        <f t="shared" si="1"/>
        <v>#DIV/0!</v>
      </c>
      <c r="AU140" s="1920" t="e">
        <f t="shared" si="2"/>
        <v>#DIV/0!</v>
      </c>
      <c r="AV140" s="1920" t="e">
        <f t="shared" si="3"/>
        <v>#DIV/0!</v>
      </c>
      <c r="AW140" s="1921" t="e">
        <f t="shared" si="4"/>
        <v>#DIV/0!</v>
      </c>
      <c r="AX140" s="1921" t="e">
        <f t="shared" si="5"/>
        <v>#DIV/0!</v>
      </c>
      <c r="AY140" s="1921" t="e">
        <f t="shared" si="6"/>
        <v>#DIV/0!</v>
      </c>
      <c r="AZ140" s="1921" t="e">
        <f t="shared" si="7"/>
        <v>#DIV/0!</v>
      </c>
      <c r="BA140" s="1922" t="e">
        <f t="shared" si="8"/>
        <v>#DIV/0!</v>
      </c>
      <c r="BB140" s="1922" t="e">
        <f t="shared" si="9"/>
        <v>#DIV/0!</v>
      </c>
      <c r="BC140" s="1922" t="e">
        <f t="shared" si="10"/>
        <v>#DIV/0!</v>
      </c>
      <c r="BD140" s="1922" t="e">
        <f t="shared" si="11"/>
        <v>#DIV/0!</v>
      </c>
      <c r="BE140" s="1923">
        <v>0.2</v>
      </c>
      <c r="BF140" s="1923">
        <v>0.8</v>
      </c>
      <c r="BG140" s="1922" t="e">
        <f t="shared" si="12"/>
        <v>#DIV/0!</v>
      </c>
      <c r="BH140" s="1922" t="e">
        <f t="shared" si="13"/>
        <v>#DIV/0!</v>
      </c>
      <c r="BI140" s="1922" t="e">
        <f t="shared" si="14"/>
        <v>#DIV/0!</v>
      </c>
      <c r="BJ140" s="1922" t="e">
        <f t="shared" si="54"/>
        <v>#DIV/0!</v>
      </c>
      <c r="BK140" s="1922" t="e">
        <f t="shared" si="54"/>
        <v>#DIV/0!</v>
      </c>
      <c r="BL140" s="1922" t="e">
        <f t="shared" si="16"/>
        <v>#DIV/0!</v>
      </c>
      <c r="BM140" s="1922" t="e">
        <f t="shared" si="17"/>
        <v>#DIV/0!</v>
      </c>
      <c r="BN140" s="1922" t="e">
        <f t="shared" si="18"/>
        <v>#DIV/0!</v>
      </c>
      <c r="BO140" s="1922" t="e">
        <f t="shared" si="55"/>
        <v>#DIV/0!</v>
      </c>
      <c r="BP140" s="1922" t="e">
        <f t="shared" si="55"/>
        <v>#DIV/0!</v>
      </c>
      <c r="BQ140" s="1922" t="e">
        <f t="shared" si="55"/>
        <v>#DIV/0!</v>
      </c>
      <c r="BR140" s="1922" t="e">
        <f t="shared" si="55"/>
        <v>#DIV/0!</v>
      </c>
      <c r="BS140" s="1924"/>
      <c r="BT140" s="1924"/>
      <c r="BU140" s="1924"/>
      <c r="BV140" s="1924"/>
      <c r="BW140" s="1924"/>
      <c r="BX140" s="1924"/>
      <c r="BY140" s="1924"/>
      <c r="BZ140" s="1924"/>
      <c r="CA140" s="1925"/>
      <c r="CB140" s="1783"/>
      <c r="CC140" s="3278"/>
      <c r="CD140" s="1999"/>
      <c r="CE140" s="1999"/>
      <c r="CF140" s="3305"/>
      <c r="CG140" s="3306"/>
      <c r="CH140" s="1783"/>
      <c r="CI140" s="1783"/>
      <c r="CJ140" s="1783"/>
      <c r="CK140" s="1783"/>
      <c r="CL140" s="1783"/>
      <c r="CM140" s="1783"/>
      <c r="CN140" s="1783"/>
      <c r="CO140" s="1783"/>
      <c r="CP140" s="1783"/>
      <c r="CQ140" s="1783"/>
      <c r="CR140" s="1783"/>
      <c r="CS140" s="1783"/>
      <c r="CT140" s="1783"/>
    </row>
    <row r="141" spans="1:98" ht="14.25" customHeight="1">
      <c r="A141" s="2068"/>
      <c r="B141" s="2004"/>
      <c r="C141" s="2541"/>
      <c r="D141" s="2113"/>
      <c r="E141" s="2048"/>
      <c r="F141" s="1891"/>
      <c r="G141" s="1892"/>
      <c r="H141" s="2257"/>
      <c r="I141" s="3298"/>
      <c r="J141" s="3268"/>
      <c r="K141" s="3268"/>
      <c r="L141" s="3268"/>
      <c r="M141" s="2257"/>
      <c r="N141" s="1685"/>
      <c r="O141" s="1898"/>
      <c r="P141" s="1918"/>
      <c r="Q141" s="3269"/>
      <c r="R141" s="3270"/>
      <c r="S141" s="3270"/>
      <c r="T141" s="3271"/>
      <c r="U141" s="1802"/>
      <c r="V141" s="2234">
        <v>5</v>
      </c>
      <c r="W141" s="2502"/>
      <c r="X141" s="2552"/>
      <c r="Y141" s="2552"/>
      <c r="Z141" s="2501"/>
      <c r="AA141" s="3307"/>
      <c r="AB141" s="3272"/>
      <c r="AC141" s="3272"/>
      <c r="AD141" s="3273"/>
      <c r="AE141" s="1885"/>
      <c r="AF141" s="1932"/>
      <c r="AG141" s="1934"/>
      <c r="AH141" s="1934"/>
      <c r="AI141" s="1934"/>
      <c r="AJ141" s="1935"/>
      <c r="AK141" s="3275"/>
      <c r="AL141" s="3276"/>
      <c r="AM141" s="3276"/>
      <c r="AN141" s="3277"/>
      <c r="AO141" s="1783"/>
      <c r="AP141" s="1917"/>
      <c r="AQ141" s="1918"/>
      <c r="AR141" s="1859"/>
      <c r="AS141" s="1919" t="e">
        <f t="shared" si="0"/>
        <v>#DIV/0!</v>
      </c>
      <c r="AT141" s="1920" t="e">
        <f t="shared" si="1"/>
        <v>#DIV/0!</v>
      </c>
      <c r="AU141" s="1920" t="e">
        <f t="shared" si="2"/>
        <v>#DIV/0!</v>
      </c>
      <c r="AV141" s="1920" t="e">
        <f t="shared" si="3"/>
        <v>#DIV/0!</v>
      </c>
      <c r="AW141" s="1921" t="e">
        <f t="shared" si="4"/>
        <v>#DIV/0!</v>
      </c>
      <c r="AX141" s="1921" t="e">
        <f t="shared" si="5"/>
        <v>#DIV/0!</v>
      </c>
      <c r="AY141" s="1921" t="e">
        <f t="shared" si="6"/>
        <v>#DIV/0!</v>
      </c>
      <c r="AZ141" s="1921" t="e">
        <f t="shared" si="7"/>
        <v>#DIV/0!</v>
      </c>
      <c r="BA141" s="1922" t="e">
        <f t="shared" si="8"/>
        <v>#DIV/0!</v>
      </c>
      <c r="BB141" s="1922" t="e">
        <f t="shared" si="9"/>
        <v>#DIV/0!</v>
      </c>
      <c r="BC141" s="1922" t="e">
        <f t="shared" si="10"/>
        <v>#DIV/0!</v>
      </c>
      <c r="BD141" s="1922" t="e">
        <f t="shared" si="11"/>
        <v>#DIV/0!</v>
      </c>
      <c r="BE141" s="1923">
        <v>0.2</v>
      </c>
      <c r="BF141" s="1923">
        <v>0.8</v>
      </c>
      <c r="BG141" s="1922" t="e">
        <f t="shared" si="12"/>
        <v>#DIV/0!</v>
      </c>
      <c r="BH141" s="1922" t="e">
        <f t="shared" si="13"/>
        <v>#DIV/0!</v>
      </c>
      <c r="BI141" s="1922" t="e">
        <f t="shared" si="14"/>
        <v>#DIV/0!</v>
      </c>
      <c r="BJ141" s="1922" t="e">
        <f t="shared" si="54"/>
        <v>#DIV/0!</v>
      </c>
      <c r="BK141" s="1922" t="e">
        <f t="shared" si="54"/>
        <v>#DIV/0!</v>
      </c>
      <c r="BL141" s="1922" t="e">
        <f t="shared" si="16"/>
        <v>#DIV/0!</v>
      </c>
      <c r="BM141" s="1922" t="e">
        <f t="shared" si="17"/>
        <v>#DIV/0!</v>
      </c>
      <c r="BN141" s="1922" t="e">
        <f t="shared" si="18"/>
        <v>#DIV/0!</v>
      </c>
      <c r="BO141" s="1922" t="e">
        <f t="shared" si="55"/>
        <v>#DIV/0!</v>
      </c>
      <c r="BP141" s="1922" t="e">
        <f t="shared" si="55"/>
        <v>#DIV/0!</v>
      </c>
      <c r="BQ141" s="1922" t="e">
        <f t="shared" si="55"/>
        <v>#DIV/0!</v>
      </c>
      <c r="BR141" s="1922" t="e">
        <f t="shared" si="55"/>
        <v>#DIV/0!</v>
      </c>
      <c r="BS141" s="1924"/>
      <c r="BT141" s="1924"/>
      <c r="BU141" s="1924"/>
      <c r="BV141" s="1924"/>
      <c r="BW141" s="1924"/>
      <c r="BX141" s="1924"/>
      <c r="BY141" s="1924"/>
      <c r="BZ141" s="1924"/>
      <c r="CA141" s="1925"/>
      <c r="CB141" s="1783"/>
      <c r="CC141" s="3278"/>
      <c r="CD141" s="1999"/>
      <c r="CE141" s="1999"/>
      <c r="CF141" s="3305"/>
      <c r="CG141" s="3306"/>
      <c r="CH141" s="1783"/>
      <c r="CI141" s="1783"/>
      <c r="CJ141" s="1783"/>
      <c r="CK141" s="1783"/>
      <c r="CL141" s="1783"/>
      <c r="CM141" s="1783"/>
      <c r="CN141" s="1783"/>
      <c r="CO141" s="1783"/>
      <c r="CP141" s="1783"/>
      <c r="CQ141" s="1783"/>
      <c r="CR141" s="1783"/>
      <c r="CS141" s="1783"/>
      <c r="CT141" s="1783"/>
    </row>
    <row r="142" spans="1:98" ht="14.25" customHeight="1">
      <c r="A142" s="2068"/>
      <c r="B142" s="2004"/>
      <c r="C142" s="2541"/>
      <c r="D142" s="2113"/>
      <c r="E142" s="2048"/>
      <c r="F142" s="1891"/>
      <c r="G142" s="1892"/>
      <c r="H142" s="2257"/>
      <c r="I142" s="3298"/>
      <c r="J142" s="3268"/>
      <c r="K142" s="3268"/>
      <c r="L142" s="3268"/>
      <c r="M142" s="2257"/>
      <c r="N142" s="1685"/>
      <c r="O142" s="1898"/>
      <c r="P142" s="1918"/>
      <c r="Q142" s="3269"/>
      <c r="R142" s="3270"/>
      <c r="S142" s="3270"/>
      <c r="T142" s="3271"/>
      <c r="U142" s="1802"/>
      <c r="V142" s="2234">
        <v>6</v>
      </c>
      <c r="W142" s="2502"/>
      <c r="X142" s="2552"/>
      <c r="Y142" s="2552"/>
      <c r="Z142" s="2501"/>
      <c r="AA142" s="3307"/>
      <c r="AB142" s="3272"/>
      <c r="AC142" s="3272"/>
      <c r="AD142" s="3273"/>
      <c r="AE142" s="1885"/>
      <c r="AF142" s="1932"/>
      <c r="AG142" s="1934"/>
      <c r="AH142" s="1934"/>
      <c r="AI142" s="1934"/>
      <c r="AJ142" s="1935"/>
      <c r="AK142" s="3275"/>
      <c r="AL142" s="3276"/>
      <c r="AM142" s="3276"/>
      <c r="AN142" s="3277"/>
      <c r="AO142" s="1783"/>
      <c r="AP142" s="1917"/>
      <c r="AQ142" s="1918"/>
      <c r="AR142" s="1859"/>
      <c r="AS142" s="1919" t="e">
        <f t="shared" si="0"/>
        <v>#DIV/0!</v>
      </c>
      <c r="AT142" s="1920" t="e">
        <f t="shared" si="1"/>
        <v>#DIV/0!</v>
      </c>
      <c r="AU142" s="1920" t="e">
        <f t="shared" si="2"/>
        <v>#DIV/0!</v>
      </c>
      <c r="AV142" s="1920" t="e">
        <f t="shared" si="3"/>
        <v>#DIV/0!</v>
      </c>
      <c r="AW142" s="1921" t="e">
        <f t="shared" si="4"/>
        <v>#DIV/0!</v>
      </c>
      <c r="AX142" s="1921" t="e">
        <f t="shared" si="5"/>
        <v>#DIV/0!</v>
      </c>
      <c r="AY142" s="1921" t="e">
        <f t="shared" si="6"/>
        <v>#DIV/0!</v>
      </c>
      <c r="AZ142" s="1921" t="e">
        <f t="shared" si="7"/>
        <v>#DIV/0!</v>
      </c>
      <c r="BA142" s="1922" t="e">
        <f t="shared" si="8"/>
        <v>#DIV/0!</v>
      </c>
      <c r="BB142" s="1922" t="e">
        <f t="shared" si="9"/>
        <v>#DIV/0!</v>
      </c>
      <c r="BC142" s="1922" t="e">
        <f t="shared" si="10"/>
        <v>#DIV/0!</v>
      </c>
      <c r="BD142" s="1922" t="e">
        <f t="shared" si="11"/>
        <v>#DIV/0!</v>
      </c>
      <c r="BE142" s="1923">
        <v>0.2</v>
      </c>
      <c r="BF142" s="1923">
        <v>0.8</v>
      </c>
      <c r="BG142" s="1922" t="e">
        <f t="shared" si="12"/>
        <v>#DIV/0!</v>
      </c>
      <c r="BH142" s="1922" t="e">
        <f t="shared" si="13"/>
        <v>#DIV/0!</v>
      </c>
      <c r="BI142" s="1922" t="e">
        <f t="shared" si="14"/>
        <v>#DIV/0!</v>
      </c>
      <c r="BJ142" s="1922" t="e">
        <f t="shared" si="54"/>
        <v>#DIV/0!</v>
      </c>
      <c r="BK142" s="1922" t="e">
        <f t="shared" si="54"/>
        <v>#DIV/0!</v>
      </c>
      <c r="BL142" s="1922" t="e">
        <f t="shared" si="16"/>
        <v>#DIV/0!</v>
      </c>
      <c r="BM142" s="1922" t="e">
        <f t="shared" si="17"/>
        <v>#DIV/0!</v>
      </c>
      <c r="BN142" s="1922" t="e">
        <f t="shared" si="18"/>
        <v>#DIV/0!</v>
      </c>
      <c r="BO142" s="1922" t="e">
        <f t="shared" si="55"/>
        <v>#DIV/0!</v>
      </c>
      <c r="BP142" s="1922" t="e">
        <f t="shared" si="55"/>
        <v>#DIV/0!</v>
      </c>
      <c r="BQ142" s="1922" t="e">
        <f t="shared" si="55"/>
        <v>#DIV/0!</v>
      </c>
      <c r="BR142" s="1922" t="e">
        <f t="shared" si="55"/>
        <v>#DIV/0!</v>
      </c>
      <c r="BS142" s="1924"/>
      <c r="BT142" s="1924"/>
      <c r="BU142" s="1924"/>
      <c r="BV142" s="1924"/>
      <c r="BW142" s="1924"/>
      <c r="BX142" s="1924"/>
      <c r="BY142" s="1924"/>
      <c r="BZ142" s="1924"/>
      <c r="CA142" s="1925"/>
      <c r="CB142" s="1783"/>
      <c r="CC142" s="3278"/>
      <c r="CD142" s="1999"/>
      <c r="CE142" s="1999"/>
      <c r="CF142" s="3305"/>
      <c r="CG142" s="3306"/>
      <c r="CH142" s="1783"/>
      <c r="CI142" s="1783"/>
      <c r="CJ142" s="1783"/>
      <c r="CK142" s="1783"/>
      <c r="CL142" s="1783"/>
      <c r="CM142" s="1783"/>
      <c r="CN142" s="1783"/>
      <c r="CO142" s="1783"/>
      <c r="CP142" s="1783"/>
      <c r="CQ142" s="1783"/>
      <c r="CR142" s="1783"/>
      <c r="CS142" s="1783"/>
      <c r="CT142" s="1783"/>
    </row>
    <row r="143" spans="1:98" ht="14.25" customHeight="1">
      <c r="A143" s="2068"/>
      <c r="B143" s="2004"/>
      <c r="C143" s="2541"/>
      <c r="D143" s="2113"/>
      <c r="E143" s="2048"/>
      <c r="F143" s="1891"/>
      <c r="G143" s="1892"/>
      <c r="H143" s="2257"/>
      <c r="I143" s="3298"/>
      <c r="J143" s="3268"/>
      <c r="K143" s="3268"/>
      <c r="L143" s="3268"/>
      <c r="M143" s="2257"/>
      <c r="N143" s="1685"/>
      <c r="O143" s="1898"/>
      <c r="P143" s="1918"/>
      <c r="Q143" s="3269"/>
      <c r="R143" s="3270"/>
      <c r="S143" s="3270"/>
      <c r="T143" s="3271"/>
      <c r="U143" s="1802"/>
      <c r="V143" s="2234">
        <v>7</v>
      </c>
      <c r="W143" s="2502"/>
      <c r="X143" s="2552"/>
      <c r="Y143" s="2552"/>
      <c r="Z143" s="2501"/>
      <c r="AA143" s="3307"/>
      <c r="AB143" s="3272"/>
      <c r="AC143" s="3272"/>
      <c r="AD143" s="3273"/>
      <c r="AE143" s="1885"/>
      <c r="AF143" s="1932"/>
      <c r="AG143" s="1934"/>
      <c r="AH143" s="1934"/>
      <c r="AI143" s="1934"/>
      <c r="AJ143" s="1935"/>
      <c r="AK143" s="3275"/>
      <c r="AL143" s="3276"/>
      <c r="AM143" s="3276"/>
      <c r="AN143" s="3277"/>
      <c r="AO143" s="1783"/>
      <c r="AP143" s="1917"/>
      <c r="AQ143" s="1918"/>
      <c r="AR143" s="1859"/>
      <c r="AS143" s="1919" t="e">
        <f t="shared" si="0"/>
        <v>#DIV/0!</v>
      </c>
      <c r="AT143" s="1920" t="e">
        <f t="shared" si="1"/>
        <v>#DIV/0!</v>
      </c>
      <c r="AU143" s="1920" t="e">
        <f t="shared" si="2"/>
        <v>#DIV/0!</v>
      </c>
      <c r="AV143" s="1920" t="e">
        <f t="shared" si="3"/>
        <v>#DIV/0!</v>
      </c>
      <c r="AW143" s="1921" t="e">
        <f t="shared" si="4"/>
        <v>#DIV/0!</v>
      </c>
      <c r="AX143" s="1921" t="e">
        <f t="shared" si="5"/>
        <v>#DIV/0!</v>
      </c>
      <c r="AY143" s="1921" t="e">
        <f t="shared" si="6"/>
        <v>#DIV/0!</v>
      </c>
      <c r="AZ143" s="1921" t="e">
        <f t="shared" si="7"/>
        <v>#DIV/0!</v>
      </c>
      <c r="BA143" s="1922" t="e">
        <f t="shared" si="8"/>
        <v>#DIV/0!</v>
      </c>
      <c r="BB143" s="1922" t="e">
        <f t="shared" si="9"/>
        <v>#DIV/0!</v>
      </c>
      <c r="BC143" s="1922" t="e">
        <f t="shared" si="10"/>
        <v>#DIV/0!</v>
      </c>
      <c r="BD143" s="1922" t="e">
        <f t="shared" si="11"/>
        <v>#DIV/0!</v>
      </c>
      <c r="BE143" s="1923">
        <v>0.2</v>
      </c>
      <c r="BF143" s="1923">
        <v>0.8</v>
      </c>
      <c r="BG143" s="1922" t="e">
        <f t="shared" si="12"/>
        <v>#DIV/0!</v>
      </c>
      <c r="BH143" s="1922" t="e">
        <f t="shared" si="13"/>
        <v>#DIV/0!</v>
      </c>
      <c r="BI143" s="1922" t="e">
        <f t="shared" si="14"/>
        <v>#DIV/0!</v>
      </c>
      <c r="BJ143" s="1922" t="e">
        <f t="shared" si="54"/>
        <v>#DIV/0!</v>
      </c>
      <c r="BK143" s="1922" t="e">
        <f t="shared" si="54"/>
        <v>#DIV/0!</v>
      </c>
      <c r="BL143" s="1922" t="e">
        <f t="shared" si="16"/>
        <v>#DIV/0!</v>
      </c>
      <c r="BM143" s="1922" t="e">
        <f t="shared" si="17"/>
        <v>#DIV/0!</v>
      </c>
      <c r="BN143" s="1922" t="e">
        <f t="shared" si="18"/>
        <v>#DIV/0!</v>
      </c>
      <c r="BO143" s="1922" t="e">
        <f t="shared" si="55"/>
        <v>#DIV/0!</v>
      </c>
      <c r="BP143" s="1922" t="e">
        <f t="shared" si="55"/>
        <v>#DIV/0!</v>
      </c>
      <c r="BQ143" s="1922" t="e">
        <f t="shared" si="55"/>
        <v>#DIV/0!</v>
      </c>
      <c r="BR143" s="1922" t="e">
        <f t="shared" si="55"/>
        <v>#DIV/0!</v>
      </c>
      <c r="BS143" s="1924"/>
      <c r="BT143" s="1924"/>
      <c r="BU143" s="1924"/>
      <c r="BV143" s="1924"/>
      <c r="BW143" s="1924"/>
      <c r="BX143" s="1924"/>
      <c r="BY143" s="1924"/>
      <c r="BZ143" s="1924"/>
      <c r="CA143" s="1925"/>
      <c r="CB143" s="1783"/>
      <c r="CC143" s="3278"/>
      <c r="CD143" s="1999"/>
      <c r="CE143" s="1999"/>
      <c r="CF143" s="3305"/>
      <c r="CG143" s="3306"/>
      <c r="CH143" s="1783"/>
      <c r="CI143" s="1783"/>
      <c r="CJ143" s="1783"/>
      <c r="CK143" s="1783"/>
      <c r="CL143" s="1783"/>
      <c r="CM143" s="1783"/>
      <c r="CN143" s="1783"/>
      <c r="CO143" s="1783"/>
      <c r="CP143" s="1783"/>
      <c r="CQ143" s="1783"/>
      <c r="CR143" s="1783"/>
      <c r="CS143" s="1783"/>
      <c r="CT143" s="1783"/>
    </row>
    <row r="144" spans="1:98" ht="14.25" customHeight="1">
      <c r="A144" s="2068"/>
      <c r="B144" s="2004"/>
      <c r="C144" s="2541"/>
      <c r="D144" s="2113"/>
      <c r="E144" s="2048"/>
      <c r="F144" s="1891"/>
      <c r="G144" s="1892"/>
      <c r="H144" s="2257"/>
      <c r="I144" s="3298"/>
      <c r="J144" s="3268"/>
      <c r="K144" s="3268"/>
      <c r="L144" s="3268"/>
      <c r="M144" s="2257"/>
      <c r="N144" s="1685"/>
      <c r="O144" s="1898"/>
      <c r="P144" s="1918"/>
      <c r="Q144" s="3269"/>
      <c r="R144" s="3270"/>
      <c r="S144" s="3270"/>
      <c r="T144" s="3271"/>
      <c r="U144" s="1802"/>
      <c r="V144" s="2234">
        <v>8</v>
      </c>
      <c r="W144" s="2502"/>
      <c r="X144" s="2552"/>
      <c r="Y144" s="2552"/>
      <c r="Z144" s="2501"/>
      <c r="AA144" s="3307"/>
      <c r="AB144" s="3272"/>
      <c r="AC144" s="3272"/>
      <c r="AD144" s="3273"/>
      <c r="AE144" s="1885"/>
      <c r="AF144" s="1932"/>
      <c r="AG144" s="1934"/>
      <c r="AH144" s="1934"/>
      <c r="AI144" s="1934"/>
      <c r="AJ144" s="1935"/>
      <c r="AK144" s="3275"/>
      <c r="AL144" s="3276"/>
      <c r="AM144" s="3276"/>
      <c r="AN144" s="3277"/>
      <c r="AO144" s="1783"/>
      <c r="AP144" s="1917"/>
      <c r="AQ144" s="1918"/>
      <c r="AR144" s="1859"/>
      <c r="AS144" s="1919" t="e">
        <f t="shared" si="0"/>
        <v>#DIV/0!</v>
      </c>
      <c r="AT144" s="1920" t="e">
        <f t="shared" si="1"/>
        <v>#DIV/0!</v>
      </c>
      <c r="AU144" s="1920" t="e">
        <f t="shared" si="2"/>
        <v>#DIV/0!</v>
      </c>
      <c r="AV144" s="1920" t="e">
        <f t="shared" si="3"/>
        <v>#DIV/0!</v>
      </c>
      <c r="AW144" s="1921" t="e">
        <f t="shared" si="4"/>
        <v>#DIV/0!</v>
      </c>
      <c r="AX144" s="1921" t="e">
        <f t="shared" si="5"/>
        <v>#DIV/0!</v>
      </c>
      <c r="AY144" s="1921" t="e">
        <f t="shared" si="6"/>
        <v>#DIV/0!</v>
      </c>
      <c r="AZ144" s="1921" t="e">
        <f t="shared" si="7"/>
        <v>#DIV/0!</v>
      </c>
      <c r="BA144" s="1922" t="e">
        <f t="shared" si="8"/>
        <v>#DIV/0!</v>
      </c>
      <c r="BB144" s="1922" t="e">
        <f t="shared" si="9"/>
        <v>#DIV/0!</v>
      </c>
      <c r="BC144" s="1922" t="e">
        <f t="shared" si="10"/>
        <v>#DIV/0!</v>
      </c>
      <c r="BD144" s="1922" t="e">
        <f t="shared" si="11"/>
        <v>#DIV/0!</v>
      </c>
      <c r="BE144" s="1923">
        <v>0.2</v>
      </c>
      <c r="BF144" s="1923">
        <v>0.8</v>
      </c>
      <c r="BG144" s="1922" t="e">
        <f t="shared" si="12"/>
        <v>#DIV/0!</v>
      </c>
      <c r="BH144" s="1922" t="e">
        <f t="shared" si="13"/>
        <v>#DIV/0!</v>
      </c>
      <c r="BI144" s="1922" t="e">
        <f t="shared" si="14"/>
        <v>#DIV/0!</v>
      </c>
      <c r="BJ144" s="1922" t="e">
        <f t="shared" si="54"/>
        <v>#DIV/0!</v>
      </c>
      <c r="BK144" s="1922" t="e">
        <f t="shared" si="54"/>
        <v>#DIV/0!</v>
      </c>
      <c r="BL144" s="1922" t="e">
        <f t="shared" si="16"/>
        <v>#DIV/0!</v>
      </c>
      <c r="BM144" s="1922" t="e">
        <f t="shared" si="17"/>
        <v>#DIV/0!</v>
      </c>
      <c r="BN144" s="1922" t="e">
        <f t="shared" si="18"/>
        <v>#DIV/0!</v>
      </c>
      <c r="BO144" s="1922" t="e">
        <f t="shared" si="55"/>
        <v>#DIV/0!</v>
      </c>
      <c r="BP144" s="1922" t="e">
        <f t="shared" si="55"/>
        <v>#DIV/0!</v>
      </c>
      <c r="BQ144" s="1922" t="e">
        <f t="shared" si="55"/>
        <v>#DIV/0!</v>
      </c>
      <c r="BR144" s="1922" t="e">
        <f t="shared" si="55"/>
        <v>#DIV/0!</v>
      </c>
      <c r="BS144" s="1924"/>
      <c r="BT144" s="1924"/>
      <c r="BU144" s="1924"/>
      <c r="BV144" s="1924"/>
      <c r="BW144" s="1924"/>
      <c r="BX144" s="1924"/>
      <c r="BY144" s="1924"/>
      <c r="BZ144" s="1924"/>
      <c r="CA144" s="1925"/>
      <c r="CB144" s="1783"/>
      <c r="CC144" s="3278"/>
      <c r="CD144" s="1999"/>
      <c r="CE144" s="1999"/>
      <c r="CF144" s="3305"/>
      <c r="CG144" s="3306"/>
      <c r="CH144" s="1783"/>
      <c r="CI144" s="1783"/>
      <c r="CJ144" s="1783"/>
      <c r="CK144" s="1783"/>
      <c r="CL144" s="1783"/>
      <c r="CM144" s="1783"/>
      <c r="CN144" s="1783"/>
      <c r="CO144" s="1783"/>
      <c r="CP144" s="1783"/>
      <c r="CQ144" s="1783"/>
      <c r="CR144" s="1783"/>
      <c r="CS144" s="1783"/>
      <c r="CT144" s="1783"/>
    </row>
    <row r="145" spans="1:98" ht="14.25" customHeight="1">
      <c r="A145" s="2068"/>
      <c r="B145" s="2004"/>
      <c r="C145" s="2541"/>
      <c r="D145" s="2113"/>
      <c r="E145" s="2048"/>
      <c r="F145" s="1891"/>
      <c r="G145" s="1892"/>
      <c r="H145" s="2257"/>
      <c r="I145" s="3298"/>
      <c r="J145" s="3268"/>
      <c r="K145" s="3268"/>
      <c r="L145" s="3268"/>
      <c r="M145" s="2257"/>
      <c r="N145" s="1685"/>
      <c r="O145" s="1898"/>
      <c r="P145" s="1918"/>
      <c r="Q145" s="3269"/>
      <c r="R145" s="3270"/>
      <c r="S145" s="3270"/>
      <c r="T145" s="3271"/>
      <c r="U145" s="1802"/>
      <c r="V145" s="2234">
        <v>9</v>
      </c>
      <c r="W145" s="2502"/>
      <c r="X145" s="2552"/>
      <c r="Y145" s="2552"/>
      <c r="Z145" s="2501"/>
      <c r="AA145" s="3307"/>
      <c r="AB145" s="3272"/>
      <c r="AC145" s="3272"/>
      <c r="AD145" s="3273"/>
      <c r="AE145" s="1885"/>
      <c r="AF145" s="1932"/>
      <c r="AG145" s="1934"/>
      <c r="AH145" s="1934"/>
      <c r="AI145" s="1934"/>
      <c r="AJ145" s="1935"/>
      <c r="AK145" s="3275"/>
      <c r="AL145" s="3276"/>
      <c r="AM145" s="3276"/>
      <c r="AN145" s="3277"/>
      <c r="AO145" s="1783"/>
      <c r="AP145" s="1917"/>
      <c r="AQ145" s="1918"/>
      <c r="AR145" s="1859"/>
      <c r="AS145" s="1919" t="e">
        <f t="shared" si="0"/>
        <v>#DIV/0!</v>
      </c>
      <c r="AT145" s="1920" t="e">
        <f t="shared" si="1"/>
        <v>#DIV/0!</v>
      </c>
      <c r="AU145" s="1920" t="e">
        <f t="shared" si="2"/>
        <v>#DIV/0!</v>
      </c>
      <c r="AV145" s="1920" t="e">
        <f t="shared" si="3"/>
        <v>#DIV/0!</v>
      </c>
      <c r="AW145" s="1921" t="e">
        <f t="shared" si="4"/>
        <v>#DIV/0!</v>
      </c>
      <c r="AX145" s="1921" t="e">
        <f t="shared" si="5"/>
        <v>#DIV/0!</v>
      </c>
      <c r="AY145" s="1921" t="e">
        <f t="shared" si="6"/>
        <v>#DIV/0!</v>
      </c>
      <c r="AZ145" s="1921" t="e">
        <f t="shared" si="7"/>
        <v>#DIV/0!</v>
      </c>
      <c r="BA145" s="1922" t="e">
        <f t="shared" si="8"/>
        <v>#DIV/0!</v>
      </c>
      <c r="BB145" s="1922" t="e">
        <f t="shared" si="9"/>
        <v>#DIV/0!</v>
      </c>
      <c r="BC145" s="1922" t="e">
        <f t="shared" si="10"/>
        <v>#DIV/0!</v>
      </c>
      <c r="BD145" s="1922" t="e">
        <f t="shared" si="11"/>
        <v>#DIV/0!</v>
      </c>
      <c r="BE145" s="1923">
        <v>0.2</v>
      </c>
      <c r="BF145" s="1923">
        <v>0.8</v>
      </c>
      <c r="BG145" s="1922" t="e">
        <f t="shared" si="12"/>
        <v>#DIV/0!</v>
      </c>
      <c r="BH145" s="1922" t="e">
        <f t="shared" si="13"/>
        <v>#DIV/0!</v>
      </c>
      <c r="BI145" s="1922" t="e">
        <f t="shared" si="14"/>
        <v>#DIV/0!</v>
      </c>
      <c r="BJ145" s="1922" t="e">
        <f t="shared" si="54"/>
        <v>#DIV/0!</v>
      </c>
      <c r="BK145" s="1922" t="e">
        <f t="shared" si="54"/>
        <v>#DIV/0!</v>
      </c>
      <c r="BL145" s="1922" t="e">
        <f t="shared" si="16"/>
        <v>#DIV/0!</v>
      </c>
      <c r="BM145" s="1922" t="e">
        <f t="shared" si="17"/>
        <v>#DIV/0!</v>
      </c>
      <c r="BN145" s="1922" t="e">
        <f t="shared" si="18"/>
        <v>#DIV/0!</v>
      </c>
      <c r="BO145" s="1922" t="e">
        <f t="shared" si="55"/>
        <v>#DIV/0!</v>
      </c>
      <c r="BP145" s="1922" t="e">
        <f t="shared" si="55"/>
        <v>#DIV/0!</v>
      </c>
      <c r="BQ145" s="1922" t="e">
        <f t="shared" si="55"/>
        <v>#DIV/0!</v>
      </c>
      <c r="BR145" s="1922" t="e">
        <f t="shared" si="55"/>
        <v>#DIV/0!</v>
      </c>
      <c r="BS145" s="1924"/>
      <c r="BT145" s="1924"/>
      <c r="BU145" s="1924"/>
      <c r="BV145" s="1924"/>
      <c r="BW145" s="1924"/>
      <c r="BX145" s="1924"/>
      <c r="BY145" s="1924"/>
      <c r="BZ145" s="1924"/>
      <c r="CA145" s="1925"/>
      <c r="CB145" s="1783"/>
      <c r="CC145" s="3278"/>
      <c r="CD145" s="1999"/>
      <c r="CE145" s="1999"/>
      <c r="CF145" s="3305"/>
      <c r="CG145" s="3306"/>
      <c r="CH145" s="1783"/>
      <c r="CI145" s="1783"/>
      <c r="CJ145" s="1783"/>
      <c r="CK145" s="1783"/>
      <c r="CL145" s="1783"/>
      <c r="CM145" s="1783"/>
      <c r="CN145" s="1783"/>
      <c r="CO145" s="1783"/>
      <c r="CP145" s="1783"/>
      <c r="CQ145" s="1783"/>
      <c r="CR145" s="1783"/>
      <c r="CS145" s="1783"/>
      <c r="CT145" s="1783"/>
    </row>
    <row r="146" spans="1:98" ht="14.25" customHeight="1" thickBot="1">
      <c r="A146" s="2528"/>
      <c r="B146" s="2543"/>
      <c r="C146" s="2544"/>
      <c r="D146" s="2389"/>
      <c r="E146" s="2390"/>
      <c r="F146" s="2352"/>
      <c r="G146" s="2353"/>
      <c r="H146" s="3280"/>
      <c r="I146" s="3301"/>
      <c r="J146" s="3281"/>
      <c r="K146" s="3281"/>
      <c r="L146" s="3281"/>
      <c r="M146" s="3280"/>
      <c r="N146" s="2394"/>
      <c r="O146" s="2359"/>
      <c r="P146" s="2360"/>
      <c r="Q146" s="3282"/>
      <c r="R146" s="3283"/>
      <c r="S146" s="3283"/>
      <c r="T146" s="3284"/>
      <c r="U146" s="1802"/>
      <c r="V146" s="2533">
        <v>10</v>
      </c>
      <c r="W146" s="2534"/>
      <c r="X146" s="2553"/>
      <c r="Y146" s="2553"/>
      <c r="Z146" s="2536"/>
      <c r="AA146" s="3285"/>
      <c r="AB146" s="3286"/>
      <c r="AC146" s="3286"/>
      <c r="AD146" s="3287"/>
      <c r="AE146" s="1885"/>
      <c r="AF146" s="2366"/>
      <c r="AG146" s="2368"/>
      <c r="AH146" s="2368"/>
      <c r="AI146" s="2368"/>
      <c r="AJ146" s="2369"/>
      <c r="AK146" s="3288"/>
      <c r="AL146" s="3289"/>
      <c r="AM146" s="3289"/>
      <c r="AN146" s="3290"/>
      <c r="AO146" s="1783"/>
      <c r="AP146" s="2373"/>
      <c r="AQ146" s="2360"/>
      <c r="AR146" s="1859"/>
      <c r="AS146" s="1962" t="e">
        <f t="shared" si="0"/>
        <v>#DIV/0!</v>
      </c>
      <c r="AT146" s="2374" t="e">
        <f t="shared" si="1"/>
        <v>#DIV/0!</v>
      </c>
      <c r="AU146" s="2374" t="e">
        <f t="shared" si="2"/>
        <v>#DIV/0!</v>
      </c>
      <c r="AV146" s="2374" t="e">
        <f t="shared" si="3"/>
        <v>#DIV/0!</v>
      </c>
      <c r="AW146" s="2375" t="e">
        <f t="shared" si="4"/>
        <v>#DIV/0!</v>
      </c>
      <c r="AX146" s="2375" t="e">
        <f t="shared" si="5"/>
        <v>#DIV/0!</v>
      </c>
      <c r="AY146" s="2375" t="e">
        <f t="shared" si="6"/>
        <v>#DIV/0!</v>
      </c>
      <c r="AZ146" s="2375" t="e">
        <f t="shared" si="7"/>
        <v>#DIV/0!</v>
      </c>
      <c r="BA146" s="1966" t="e">
        <f t="shared" si="8"/>
        <v>#DIV/0!</v>
      </c>
      <c r="BB146" s="1966" t="e">
        <f t="shared" si="9"/>
        <v>#DIV/0!</v>
      </c>
      <c r="BC146" s="1966" t="e">
        <f t="shared" si="10"/>
        <v>#DIV/0!</v>
      </c>
      <c r="BD146" s="1966" t="e">
        <f t="shared" si="11"/>
        <v>#DIV/0!</v>
      </c>
      <c r="BE146" s="1965">
        <v>0.2</v>
      </c>
      <c r="BF146" s="1965">
        <v>0.8</v>
      </c>
      <c r="BG146" s="1966" t="e">
        <f t="shared" si="12"/>
        <v>#DIV/0!</v>
      </c>
      <c r="BH146" s="1966" t="e">
        <f t="shared" si="13"/>
        <v>#DIV/0!</v>
      </c>
      <c r="BI146" s="1966" t="e">
        <f t="shared" si="14"/>
        <v>#DIV/0!</v>
      </c>
      <c r="BJ146" s="1966" t="e">
        <f t="shared" si="54"/>
        <v>#DIV/0!</v>
      </c>
      <c r="BK146" s="1966" t="e">
        <f t="shared" si="54"/>
        <v>#DIV/0!</v>
      </c>
      <c r="BL146" s="1966" t="e">
        <f t="shared" si="16"/>
        <v>#DIV/0!</v>
      </c>
      <c r="BM146" s="1966" t="e">
        <f t="shared" si="17"/>
        <v>#DIV/0!</v>
      </c>
      <c r="BN146" s="1966" t="e">
        <f t="shared" si="18"/>
        <v>#DIV/0!</v>
      </c>
      <c r="BO146" s="1966" t="e">
        <f t="shared" si="55"/>
        <v>#DIV/0!</v>
      </c>
      <c r="BP146" s="1966" t="e">
        <f t="shared" si="55"/>
        <v>#DIV/0!</v>
      </c>
      <c r="BQ146" s="1966" t="e">
        <f t="shared" si="55"/>
        <v>#DIV/0!</v>
      </c>
      <c r="BR146" s="1966" t="e">
        <f t="shared" si="55"/>
        <v>#DIV/0!</v>
      </c>
      <c r="BS146" s="1816"/>
      <c r="BT146" s="1816"/>
      <c r="BU146" s="1816"/>
      <c r="BV146" s="1816"/>
      <c r="BW146" s="1816"/>
      <c r="BX146" s="1816"/>
      <c r="BY146" s="1816"/>
      <c r="BZ146" s="1816"/>
      <c r="CA146" s="1817"/>
      <c r="CB146" s="1783"/>
      <c r="CC146" s="3293"/>
      <c r="CD146" s="2576"/>
      <c r="CE146" s="2576"/>
      <c r="CF146" s="3308"/>
      <c r="CG146" s="3309"/>
      <c r="CH146" s="1783"/>
      <c r="CI146" s="1783"/>
      <c r="CJ146" s="1783"/>
      <c r="CK146" s="1783"/>
      <c r="CL146" s="1783"/>
      <c r="CM146" s="1783"/>
      <c r="CN146" s="1783"/>
      <c r="CO146" s="1783"/>
      <c r="CP146" s="1783"/>
      <c r="CQ146" s="1783"/>
      <c r="CR146" s="1783"/>
      <c r="CS146" s="1783"/>
      <c r="CT146" s="1783"/>
    </row>
    <row r="147" spans="1:98" ht="14.25" customHeight="1">
      <c r="A147" s="1829">
        <v>17</v>
      </c>
      <c r="B147" s="2537"/>
      <c r="C147" s="2538"/>
      <c r="D147" s="1871"/>
      <c r="E147" s="2399"/>
      <c r="F147" s="1833"/>
      <c r="G147" s="1872"/>
      <c r="H147" s="1847"/>
      <c r="I147" s="3250"/>
      <c r="J147" s="3251"/>
      <c r="K147" s="3251"/>
      <c r="L147" s="3251"/>
      <c r="M147" s="3252"/>
      <c r="N147" s="1839"/>
      <c r="O147" s="2378"/>
      <c r="P147" s="2539"/>
      <c r="Q147" s="3253"/>
      <c r="R147" s="3254"/>
      <c r="S147" s="3254"/>
      <c r="T147" s="3255"/>
      <c r="U147" s="1885"/>
      <c r="V147" s="2241">
        <v>1</v>
      </c>
      <c r="W147" s="2378"/>
      <c r="X147" s="2554"/>
      <c r="Y147" s="2554"/>
      <c r="Z147" s="2539"/>
      <c r="AA147" s="3256"/>
      <c r="AB147" s="3257"/>
      <c r="AC147" s="3257"/>
      <c r="AD147" s="3258"/>
      <c r="AE147" s="1885"/>
      <c r="AF147" s="1851"/>
      <c r="AG147" s="1887"/>
      <c r="AH147" s="1887"/>
      <c r="AI147" s="1887"/>
      <c r="AJ147" s="1853"/>
      <c r="AK147" s="3262"/>
      <c r="AL147" s="3263"/>
      <c r="AM147" s="3263"/>
      <c r="AN147" s="3264"/>
      <c r="AO147" s="2233"/>
      <c r="AP147" s="1857"/>
      <c r="AQ147" s="1858"/>
      <c r="AR147" s="1859"/>
      <c r="AS147" s="1860" t="e">
        <f t="shared" si="0"/>
        <v>#DIV/0!</v>
      </c>
      <c r="AT147" s="2344" t="e">
        <f t="shared" si="1"/>
        <v>#DIV/0!</v>
      </c>
      <c r="AU147" s="2344" t="e">
        <f t="shared" si="2"/>
        <v>#DIV/0!</v>
      </c>
      <c r="AV147" s="2344" t="e">
        <f t="shared" si="3"/>
        <v>#DIV/0!</v>
      </c>
      <c r="AW147" s="1997" t="e">
        <f t="shared" si="4"/>
        <v>#DIV/0!</v>
      </c>
      <c r="AX147" s="1997" t="e">
        <f t="shared" si="5"/>
        <v>#DIV/0!</v>
      </c>
      <c r="AY147" s="1997" t="e">
        <f t="shared" si="6"/>
        <v>#DIV/0!</v>
      </c>
      <c r="AZ147" s="1997" t="e">
        <f t="shared" si="7"/>
        <v>#DIV/0!</v>
      </c>
      <c r="BA147" s="1998" t="e">
        <f t="shared" si="8"/>
        <v>#DIV/0!</v>
      </c>
      <c r="BB147" s="1998" t="e">
        <f t="shared" si="9"/>
        <v>#DIV/0!</v>
      </c>
      <c r="BC147" s="1998" t="e">
        <f t="shared" si="10"/>
        <v>#DIV/0!</v>
      </c>
      <c r="BD147" s="1998" t="e">
        <f t="shared" si="11"/>
        <v>#DIV/0!</v>
      </c>
      <c r="BE147" s="2345">
        <v>0.2</v>
      </c>
      <c r="BF147" s="2345">
        <v>0.8</v>
      </c>
      <c r="BG147" s="1998" t="e">
        <f t="shared" si="12"/>
        <v>#DIV/0!</v>
      </c>
      <c r="BH147" s="1998" t="e">
        <f t="shared" si="13"/>
        <v>#DIV/0!</v>
      </c>
      <c r="BI147" s="1998" t="e">
        <f t="shared" si="14"/>
        <v>#DIV/0!</v>
      </c>
      <c r="BJ147" s="1998" t="e">
        <f t="shared" si="54"/>
        <v>#DIV/0!</v>
      </c>
      <c r="BK147" s="1998" t="e">
        <f t="shared" si="54"/>
        <v>#DIV/0!</v>
      </c>
      <c r="BL147" s="1998" t="e">
        <f t="shared" si="16"/>
        <v>#DIV/0!</v>
      </c>
      <c r="BM147" s="1998" t="e">
        <f t="shared" si="17"/>
        <v>#DIV/0!</v>
      </c>
      <c r="BN147" s="1998" t="e">
        <f t="shared" si="18"/>
        <v>#DIV/0!</v>
      </c>
      <c r="BO147" s="1998" t="e">
        <f t="shared" si="55"/>
        <v>#DIV/0!</v>
      </c>
      <c r="BP147" s="1863" t="e">
        <f t="shared" si="55"/>
        <v>#DIV/0!</v>
      </c>
      <c r="BQ147" s="1863" t="e">
        <f t="shared" si="55"/>
        <v>#DIV/0!</v>
      </c>
      <c r="BR147" s="1863" t="e">
        <f t="shared" si="55"/>
        <v>#DIV/0!</v>
      </c>
      <c r="BS147" s="1999" t="e">
        <f t="shared" ref="BS147:BV147" si="58">AVERAGEIF(BO147:BO156,"&lt;&gt;#¡DIV/0!")</f>
        <v>#DIV/0!</v>
      </c>
      <c r="BT147" s="1999" t="e">
        <f t="shared" si="58"/>
        <v>#DIV/0!</v>
      </c>
      <c r="BU147" s="1999" t="e">
        <f t="shared" si="58"/>
        <v>#DIV/0!</v>
      </c>
      <c r="BV147" s="1999" t="e">
        <f t="shared" si="58"/>
        <v>#DIV/0!</v>
      </c>
      <c r="BW147" s="2570" t="e">
        <f>+C147*BS147</f>
        <v>#DIV/0!</v>
      </c>
      <c r="BX147" s="2570" t="e">
        <f>+C147*BT147</f>
        <v>#DIV/0!</v>
      </c>
      <c r="BY147" s="2570" t="e">
        <f>+C147*BU147</f>
        <v>#DIV/0!</v>
      </c>
      <c r="BZ147" s="2570" t="e">
        <f>+C147*BV147</f>
        <v>#DIV/0!</v>
      </c>
      <c r="CA147" s="3279" t="e">
        <f>SUM(BW147:BZ156)</f>
        <v>#DIV/0!</v>
      </c>
      <c r="CB147" s="1783"/>
      <c r="CC147" s="3266" t="e">
        <f t="shared" ref="CC147:CF147" si="59">+Q147/$N$147</f>
        <v>#DIV/0!</v>
      </c>
      <c r="CD147" s="3116" t="e">
        <f t="shared" si="59"/>
        <v>#DIV/0!</v>
      </c>
      <c r="CE147" s="3116" t="e">
        <f t="shared" si="59"/>
        <v>#DIV/0!</v>
      </c>
      <c r="CF147" s="3303" t="e">
        <f t="shared" si="59"/>
        <v>#DIV/0!</v>
      </c>
      <c r="CG147" s="3304" t="e">
        <f>AVERAGE(CC147:CF156)</f>
        <v>#DIV/0!</v>
      </c>
      <c r="CH147" s="1783"/>
      <c r="CI147" s="1783"/>
      <c r="CJ147" s="1783"/>
      <c r="CK147" s="1783"/>
      <c r="CL147" s="1783"/>
      <c r="CM147" s="1783"/>
      <c r="CN147" s="1783"/>
      <c r="CO147" s="1783"/>
      <c r="CP147" s="1783"/>
      <c r="CQ147" s="1783"/>
      <c r="CR147" s="1783"/>
      <c r="CS147" s="1783"/>
      <c r="CT147" s="1783"/>
    </row>
    <row r="148" spans="1:98" ht="14.25" customHeight="1">
      <c r="A148" s="2068"/>
      <c r="B148" s="2004"/>
      <c r="C148" s="2541"/>
      <c r="D148" s="2113"/>
      <c r="E148" s="2048"/>
      <c r="F148" s="1891"/>
      <c r="G148" s="1892"/>
      <c r="H148" s="2257"/>
      <c r="I148" s="3298"/>
      <c r="J148" s="3268"/>
      <c r="K148" s="3268"/>
      <c r="L148" s="3268"/>
      <c r="M148" s="2257"/>
      <c r="N148" s="1685"/>
      <c r="O148" s="1898"/>
      <c r="P148" s="1918"/>
      <c r="Q148" s="3269"/>
      <c r="R148" s="3270"/>
      <c r="S148" s="3270"/>
      <c r="T148" s="3271"/>
      <c r="U148" s="1802"/>
      <c r="V148" s="2234">
        <v>2</v>
      </c>
      <c r="W148" s="2502"/>
      <c r="X148" s="2552"/>
      <c r="Y148" s="2552"/>
      <c r="Z148" s="2501"/>
      <c r="AA148" s="3307"/>
      <c r="AB148" s="3272"/>
      <c r="AC148" s="3272"/>
      <c r="AD148" s="3273"/>
      <c r="AE148" s="1885"/>
      <c r="AF148" s="1932"/>
      <c r="AG148" s="1934"/>
      <c r="AH148" s="1934"/>
      <c r="AI148" s="1934"/>
      <c r="AJ148" s="1935"/>
      <c r="AK148" s="3275"/>
      <c r="AL148" s="3276"/>
      <c r="AM148" s="3276"/>
      <c r="AN148" s="3277"/>
      <c r="AO148" s="1783"/>
      <c r="AP148" s="1917"/>
      <c r="AQ148" s="1918"/>
      <c r="AR148" s="1859"/>
      <c r="AS148" s="1919" t="e">
        <f t="shared" si="0"/>
        <v>#DIV/0!</v>
      </c>
      <c r="AT148" s="1920" t="e">
        <f t="shared" si="1"/>
        <v>#DIV/0!</v>
      </c>
      <c r="AU148" s="1920" t="e">
        <f t="shared" si="2"/>
        <v>#DIV/0!</v>
      </c>
      <c r="AV148" s="1920" t="e">
        <f t="shared" si="3"/>
        <v>#DIV/0!</v>
      </c>
      <c r="AW148" s="1921" t="e">
        <f t="shared" si="4"/>
        <v>#DIV/0!</v>
      </c>
      <c r="AX148" s="1921" t="e">
        <f t="shared" si="5"/>
        <v>#DIV/0!</v>
      </c>
      <c r="AY148" s="1921" t="e">
        <f t="shared" si="6"/>
        <v>#DIV/0!</v>
      </c>
      <c r="AZ148" s="1921" t="e">
        <f t="shared" si="7"/>
        <v>#DIV/0!</v>
      </c>
      <c r="BA148" s="1922" t="e">
        <f t="shared" si="8"/>
        <v>#DIV/0!</v>
      </c>
      <c r="BB148" s="1922" t="e">
        <f t="shared" si="9"/>
        <v>#DIV/0!</v>
      </c>
      <c r="BC148" s="1922" t="e">
        <f t="shared" si="10"/>
        <v>#DIV/0!</v>
      </c>
      <c r="BD148" s="1922" t="e">
        <f t="shared" si="11"/>
        <v>#DIV/0!</v>
      </c>
      <c r="BE148" s="1923">
        <v>0.2</v>
      </c>
      <c r="BF148" s="1923">
        <v>0.8</v>
      </c>
      <c r="BG148" s="1922" t="e">
        <f t="shared" si="12"/>
        <v>#DIV/0!</v>
      </c>
      <c r="BH148" s="1922" t="e">
        <f t="shared" si="13"/>
        <v>#DIV/0!</v>
      </c>
      <c r="BI148" s="1922" t="e">
        <f t="shared" si="14"/>
        <v>#DIV/0!</v>
      </c>
      <c r="BJ148" s="1922" t="e">
        <f t="shared" ref="BJ148:BK163" si="60">+AZ148*BE148</f>
        <v>#DIV/0!</v>
      </c>
      <c r="BK148" s="1922" t="e">
        <f t="shared" si="60"/>
        <v>#DIV/0!</v>
      </c>
      <c r="BL148" s="1922" t="e">
        <f t="shared" si="16"/>
        <v>#DIV/0!</v>
      </c>
      <c r="BM148" s="1922" t="e">
        <f t="shared" si="17"/>
        <v>#DIV/0!</v>
      </c>
      <c r="BN148" s="1922" t="e">
        <f t="shared" si="18"/>
        <v>#DIV/0!</v>
      </c>
      <c r="BO148" s="1922" t="e">
        <f t="shared" ref="BO148:BR163" si="61">+BG148+BK148</f>
        <v>#DIV/0!</v>
      </c>
      <c r="BP148" s="1922" t="e">
        <f t="shared" si="61"/>
        <v>#DIV/0!</v>
      </c>
      <c r="BQ148" s="1922" t="e">
        <f t="shared" si="61"/>
        <v>#DIV/0!</v>
      </c>
      <c r="BR148" s="1922" t="e">
        <f t="shared" si="61"/>
        <v>#DIV/0!</v>
      </c>
      <c r="BS148" s="1924"/>
      <c r="BT148" s="1924"/>
      <c r="BU148" s="1924"/>
      <c r="BV148" s="1924"/>
      <c r="BW148" s="1924"/>
      <c r="BX148" s="1924"/>
      <c r="BY148" s="1924"/>
      <c r="BZ148" s="1924"/>
      <c r="CA148" s="1925"/>
      <c r="CB148" s="1783"/>
      <c r="CC148" s="3278"/>
      <c r="CD148" s="1999"/>
      <c r="CE148" s="1999"/>
      <c r="CF148" s="3305"/>
      <c r="CG148" s="3306"/>
      <c r="CH148" s="1783"/>
      <c r="CI148" s="1783"/>
      <c r="CJ148" s="1783"/>
      <c r="CK148" s="1783"/>
      <c r="CL148" s="1783"/>
      <c r="CM148" s="1783"/>
      <c r="CN148" s="1783"/>
      <c r="CO148" s="1783"/>
      <c r="CP148" s="1783"/>
      <c r="CQ148" s="1783"/>
      <c r="CR148" s="1783"/>
      <c r="CS148" s="1783"/>
      <c r="CT148" s="1783"/>
    </row>
    <row r="149" spans="1:98" ht="14.25" customHeight="1">
      <c r="A149" s="2068"/>
      <c r="B149" s="2004"/>
      <c r="C149" s="2541"/>
      <c r="D149" s="2113"/>
      <c r="E149" s="2048"/>
      <c r="F149" s="1891"/>
      <c r="G149" s="1892"/>
      <c r="H149" s="2257"/>
      <c r="I149" s="3298"/>
      <c r="J149" s="3268"/>
      <c r="K149" s="3268"/>
      <c r="L149" s="3268"/>
      <c r="M149" s="2257"/>
      <c r="N149" s="1685"/>
      <c r="O149" s="1898"/>
      <c r="P149" s="1918"/>
      <c r="Q149" s="3269"/>
      <c r="R149" s="3270"/>
      <c r="S149" s="3270"/>
      <c r="T149" s="3271"/>
      <c r="U149" s="1802"/>
      <c r="V149" s="2234">
        <v>3</v>
      </c>
      <c r="W149" s="2502"/>
      <c r="X149" s="2552"/>
      <c r="Y149" s="2552"/>
      <c r="Z149" s="2501"/>
      <c r="AA149" s="3307"/>
      <c r="AB149" s="3272"/>
      <c r="AC149" s="3272"/>
      <c r="AD149" s="3273"/>
      <c r="AE149" s="1885"/>
      <c r="AF149" s="1932"/>
      <c r="AG149" s="1934"/>
      <c r="AH149" s="1934"/>
      <c r="AI149" s="1934"/>
      <c r="AJ149" s="1935"/>
      <c r="AK149" s="3275"/>
      <c r="AL149" s="3276"/>
      <c r="AM149" s="3276"/>
      <c r="AN149" s="3277"/>
      <c r="AO149" s="1783"/>
      <c r="AP149" s="1917"/>
      <c r="AQ149" s="1918"/>
      <c r="AR149" s="1859"/>
      <c r="AS149" s="1919" t="e">
        <f t="shared" si="0"/>
        <v>#DIV/0!</v>
      </c>
      <c r="AT149" s="1920" t="e">
        <f t="shared" si="1"/>
        <v>#DIV/0!</v>
      </c>
      <c r="AU149" s="1920" t="e">
        <f t="shared" si="2"/>
        <v>#DIV/0!</v>
      </c>
      <c r="AV149" s="1920" t="e">
        <f t="shared" si="3"/>
        <v>#DIV/0!</v>
      </c>
      <c r="AW149" s="1921" t="e">
        <f t="shared" si="4"/>
        <v>#DIV/0!</v>
      </c>
      <c r="AX149" s="1921" t="e">
        <f t="shared" si="5"/>
        <v>#DIV/0!</v>
      </c>
      <c r="AY149" s="1921" t="e">
        <f t="shared" si="6"/>
        <v>#DIV/0!</v>
      </c>
      <c r="AZ149" s="1921" t="e">
        <f t="shared" si="7"/>
        <v>#DIV/0!</v>
      </c>
      <c r="BA149" s="1922" t="e">
        <f t="shared" si="8"/>
        <v>#DIV/0!</v>
      </c>
      <c r="BB149" s="1922" t="e">
        <f t="shared" si="9"/>
        <v>#DIV/0!</v>
      </c>
      <c r="BC149" s="1922" t="e">
        <f t="shared" si="10"/>
        <v>#DIV/0!</v>
      </c>
      <c r="BD149" s="1922" t="e">
        <f t="shared" si="11"/>
        <v>#DIV/0!</v>
      </c>
      <c r="BE149" s="1923">
        <v>0.2</v>
      </c>
      <c r="BF149" s="1923">
        <v>0.8</v>
      </c>
      <c r="BG149" s="1922" t="e">
        <f t="shared" si="12"/>
        <v>#DIV/0!</v>
      </c>
      <c r="BH149" s="1922" t="e">
        <f t="shared" si="13"/>
        <v>#DIV/0!</v>
      </c>
      <c r="BI149" s="1922" t="e">
        <f t="shared" si="14"/>
        <v>#DIV/0!</v>
      </c>
      <c r="BJ149" s="1922" t="e">
        <f t="shared" si="60"/>
        <v>#DIV/0!</v>
      </c>
      <c r="BK149" s="1922" t="e">
        <f t="shared" si="60"/>
        <v>#DIV/0!</v>
      </c>
      <c r="BL149" s="1922" t="e">
        <f t="shared" si="16"/>
        <v>#DIV/0!</v>
      </c>
      <c r="BM149" s="1922" t="e">
        <f t="shared" si="17"/>
        <v>#DIV/0!</v>
      </c>
      <c r="BN149" s="1922" t="e">
        <f t="shared" si="18"/>
        <v>#DIV/0!</v>
      </c>
      <c r="BO149" s="1922" t="e">
        <f t="shared" si="61"/>
        <v>#DIV/0!</v>
      </c>
      <c r="BP149" s="1922" t="e">
        <f t="shared" si="61"/>
        <v>#DIV/0!</v>
      </c>
      <c r="BQ149" s="1922" t="e">
        <f t="shared" si="61"/>
        <v>#DIV/0!</v>
      </c>
      <c r="BR149" s="1922" t="e">
        <f t="shared" si="61"/>
        <v>#DIV/0!</v>
      </c>
      <c r="BS149" s="1924"/>
      <c r="BT149" s="1924"/>
      <c r="BU149" s="1924"/>
      <c r="BV149" s="1924"/>
      <c r="BW149" s="1924"/>
      <c r="BX149" s="1924"/>
      <c r="BY149" s="1924"/>
      <c r="BZ149" s="1924"/>
      <c r="CA149" s="1925"/>
      <c r="CB149" s="1783"/>
      <c r="CC149" s="3278"/>
      <c r="CD149" s="1999"/>
      <c r="CE149" s="1999"/>
      <c r="CF149" s="3305"/>
      <c r="CG149" s="3306"/>
      <c r="CH149" s="1783"/>
      <c r="CI149" s="1783"/>
      <c r="CJ149" s="1783"/>
      <c r="CK149" s="1783"/>
      <c r="CL149" s="1783"/>
      <c r="CM149" s="1783"/>
      <c r="CN149" s="1783"/>
      <c r="CO149" s="1783"/>
      <c r="CP149" s="1783"/>
      <c r="CQ149" s="1783"/>
      <c r="CR149" s="1783"/>
      <c r="CS149" s="1783"/>
      <c r="CT149" s="1783"/>
    </row>
    <row r="150" spans="1:98" ht="14.25" customHeight="1">
      <c r="A150" s="2068"/>
      <c r="B150" s="2004"/>
      <c r="C150" s="2541"/>
      <c r="D150" s="2113"/>
      <c r="E150" s="2048"/>
      <c r="F150" s="1891"/>
      <c r="G150" s="1892"/>
      <c r="H150" s="2257"/>
      <c r="I150" s="3298"/>
      <c r="J150" s="3268"/>
      <c r="K150" s="3268"/>
      <c r="L150" s="3268"/>
      <c r="M150" s="2257"/>
      <c r="N150" s="1685"/>
      <c r="O150" s="1898"/>
      <c r="P150" s="1918"/>
      <c r="Q150" s="3269"/>
      <c r="R150" s="3270"/>
      <c r="S150" s="3270"/>
      <c r="T150" s="3271"/>
      <c r="U150" s="1802"/>
      <c r="V150" s="2234">
        <v>4</v>
      </c>
      <c r="W150" s="2502"/>
      <c r="X150" s="2552"/>
      <c r="Y150" s="2552"/>
      <c r="Z150" s="2501"/>
      <c r="AA150" s="3307"/>
      <c r="AB150" s="3272"/>
      <c r="AC150" s="3272"/>
      <c r="AD150" s="3273"/>
      <c r="AE150" s="1885"/>
      <c r="AF150" s="1932"/>
      <c r="AG150" s="1934"/>
      <c r="AH150" s="1934"/>
      <c r="AI150" s="1934"/>
      <c r="AJ150" s="1935"/>
      <c r="AK150" s="3275"/>
      <c r="AL150" s="3276"/>
      <c r="AM150" s="3276"/>
      <c r="AN150" s="3277"/>
      <c r="AO150" s="1783"/>
      <c r="AP150" s="1917"/>
      <c r="AQ150" s="1918"/>
      <c r="AR150" s="1859"/>
      <c r="AS150" s="1919" t="e">
        <f t="shared" si="0"/>
        <v>#DIV/0!</v>
      </c>
      <c r="AT150" s="1920" t="e">
        <f t="shared" si="1"/>
        <v>#DIV/0!</v>
      </c>
      <c r="AU150" s="1920" t="e">
        <f t="shared" si="2"/>
        <v>#DIV/0!</v>
      </c>
      <c r="AV150" s="1920" t="e">
        <f t="shared" si="3"/>
        <v>#DIV/0!</v>
      </c>
      <c r="AW150" s="1921" t="e">
        <f t="shared" si="4"/>
        <v>#DIV/0!</v>
      </c>
      <c r="AX150" s="1921" t="e">
        <f t="shared" si="5"/>
        <v>#DIV/0!</v>
      </c>
      <c r="AY150" s="1921" t="e">
        <f t="shared" si="6"/>
        <v>#DIV/0!</v>
      </c>
      <c r="AZ150" s="1921" t="e">
        <f t="shared" si="7"/>
        <v>#DIV/0!</v>
      </c>
      <c r="BA150" s="1922" t="e">
        <f t="shared" si="8"/>
        <v>#DIV/0!</v>
      </c>
      <c r="BB150" s="1922" t="e">
        <f t="shared" si="9"/>
        <v>#DIV/0!</v>
      </c>
      <c r="BC150" s="1922" t="e">
        <f t="shared" si="10"/>
        <v>#DIV/0!</v>
      </c>
      <c r="BD150" s="1922" t="e">
        <f t="shared" si="11"/>
        <v>#DIV/0!</v>
      </c>
      <c r="BE150" s="1923">
        <v>0.2</v>
      </c>
      <c r="BF150" s="1923">
        <v>0.8</v>
      </c>
      <c r="BG150" s="1922" t="e">
        <f t="shared" si="12"/>
        <v>#DIV/0!</v>
      </c>
      <c r="BH150" s="1922" t="e">
        <f t="shared" si="13"/>
        <v>#DIV/0!</v>
      </c>
      <c r="BI150" s="1922" t="e">
        <f t="shared" si="14"/>
        <v>#DIV/0!</v>
      </c>
      <c r="BJ150" s="1922" t="e">
        <f t="shared" si="60"/>
        <v>#DIV/0!</v>
      </c>
      <c r="BK150" s="1922" t="e">
        <f t="shared" si="60"/>
        <v>#DIV/0!</v>
      </c>
      <c r="BL150" s="1922" t="e">
        <f t="shared" si="16"/>
        <v>#DIV/0!</v>
      </c>
      <c r="BM150" s="1922" t="e">
        <f t="shared" si="17"/>
        <v>#DIV/0!</v>
      </c>
      <c r="BN150" s="1922" t="e">
        <f t="shared" si="18"/>
        <v>#DIV/0!</v>
      </c>
      <c r="BO150" s="1922" t="e">
        <f t="shared" si="61"/>
        <v>#DIV/0!</v>
      </c>
      <c r="BP150" s="1922" t="e">
        <f t="shared" si="61"/>
        <v>#DIV/0!</v>
      </c>
      <c r="BQ150" s="1922" t="e">
        <f t="shared" si="61"/>
        <v>#DIV/0!</v>
      </c>
      <c r="BR150" s="1922" t="e">
        <f t="shared" si="61"/>
        <v>#DIV/0!</v>
      </c>
      <c r="BS150" s="1924"/>
      <c r="BT150" s="1924"/>
      <c r="BU150" s="1924"/>
      <c r="BV150" s="1924"/>
      <c r="BW150" s="1924"/>
      <c r="BX150" s="1924"/>
      <c r="BY150" s="1924"/>
      <c r="BZ150" s="1924"/>
      <c r="CA150" s="1925"/>
      <c r="CB150" s="1783"/>
      <c r="CC150" s="3278"/>
      <c r="CD150" s="1999"/>
      <c r="CE150" s="1999"/>
      <c r="CF150" s="3305"/>
      <c r="CG150" s="3306"/>
      <c r="CH150" s="1783"/>
      <c r="CI150" s="1783"/>
      <c r="CJ150" s="1783"/>
      <c r="CK150" s="1783"/>
      <c r="CL150" s="1783"/>
      <c r="CM150" s="1783"/>
      <c r="CN150" s="1783"/>
      <c r="CO150" s="1783"/>
      <c r="CP150" s="1783"/>
      <c r="CQ150" s="1783"/>
      <c r="CR150" s="1783"/>
      <c r="CS150" s="1783"/>
      <c r="CT150" s="1783"/>
    </row>
    <row r="151" spans="1:98" ht="14.25" customHeight="1">
      <c r="A151" s="2068"/>
      <c r="B151" s="2004"/>
      <c r="C151" s="2541"/>
      <c r="D151" s="2113"/>
      <c r="E151" s="2048"/>
      <c r="F151" s="1891"/>
      <c r="G151" s="1892"/>
      <c r="H151" s="2257"/>
      <c r="I151" s="3298"/>
      <c r="J151" s="3268"/>
      <c r="K151" s="3268"/>
      <c r="L151" s="3268"/>
      <c r="M151" s="2257"/>
      <c r="N151" s="1685"/>
      <c r="O151" s="1898"/>
      <c r="P151" s="1918"/>
      <c r="Q151" s="3269"/>
      <c r="R151" s="3270"/>
      <c r="S151" s="3270"/>
      <c r="T151" s="3271"/>
      <c r="U151" s="1802"/>
      <c r="V151" s="2234">
        <v>5</v>
      </c>
      <c r="W151" s="2502"/>
      <c r="X151" s="2552"/>
      <c r="Y151" s="2552"/>
      <c r="Z151" s="2501"/>
      <c r="AA151" s="3307"/>
      <c r="AB151" s="3272"/>
      <c r="AC151" s="3272"/>
      <c r="AD151" s="3273"/>
      <c r="AE151" s="1885"/>
      <c r="AF151" s="1932"/>
      <c r="AG151" s="1934"/>
      <c r="AH151" s="1934"/>
      <c r="AI151" s="1934"/>
      <c r="AJ151" s="1935"/>
      <c r="AK151" s="3275"/>
      <c r="AL151" s="3276"/>
      <c r="AM151" s="3276"/>
      <c r="AN151" s="3277"/>
      <c r="AO151" s="1783"/>
      <c r="AP151" s="1917"/>
      <c r="AQ151" s="1918"/>
      <c r="AR151" s="1859"/>
      <c r="AS151" s="1919" t="e">
        <f t="shared" si="0"/>
        <v>#DIV/0!</v>
      </c>
      <c r="AT151" s="1920" t="e">
        <f t="shared" si="1"/>
        <v>#DIV/0!</v>
      </c>
      <c r="AU151" s="1920" t="e">
        <f t="shared" si="2"/>
        <v>#DIV/0!</v>
      </c>
      <c r="AV151" s="1920" t="e">
        <f t="shared" si="3"/>
        <v>#DIV/0!</v>
      </c>
      <c r="AW151" s="1921" t="e">
        <f t="shared" si="4"/>
        <v>#DIV/0!</v>
      </c>
      <c r="AX151" s="1921" t="e">
        <f t="shared" si="5"/>
        <v>#DIV/0!</v>
      </c>
      <c r="AY151" s="1921" t="e">
        <f t="shared" si="6"/>
        <v>#DIV/0!</v>
      </c>
      <c r="AZ151" s="1921" t="e">
        <f t="shared" si="7"/>
        <v>#DIV/0!</v>
      </c>
      <c r="BA151" s="1922" t="e">
        <f t="shared" si="8"/>
        <v>#DIV/0!</v>
      </c>
      <c r="BB151" s="1922" t="e">
        <f t="shared" si="9"/>
        <v>#DIV/0!</v>
      </c>
      <c r="BC151" s="1922" t="e">
        <f t="shared" si="10"/>
        <v>#DIV/0!</v>
      </c>
      <c r="BD151" s="1922" t="e">
        <f t="shared" si="11"/>
        <v>#DIV/0!</v>
      </c>
      <c r="BE151" s="1923">
        <v>0.2</v>
      </c>
      <c r="BF151" s="1923">
        <v>0.8</v>
      </c>
      <c r="BG151" s="1922" t="e">
        <f t="shared" si="12"/>
        <v>#DIV/0!</v>
      </c>
      <c r="BH151" s="1922" t="e">
        <f t="shared" si="13"/>
        <v>#DIV/0!</v>
      </c>
      <c r="BI151" s="1922" t="e">
        <f t="shared" si="14"/>
        <v>#DIV/0!</v>
      </c>
      <c r="BJ151" s="1922" t="e">
        <f t="shared" si="60"/>
        <v>#DIV/0!</v>
      </c>
      <c r="BK151" s="1922" t="e">
        <f t="shared" si="60"/>
        <v>#DIV/0!</v>
      </c>
      <c r="BL151" s="1922" t="e">
        <f t="shared" si="16"/>
        <v>#DIV/0!</v>
      </c>
      <c r="BM151" s="1922" t="e">
        <f t="shared" si="17"/>
        <v>#DIV/0!</v>
      </c>
      <c r="BN151" s="1922" t="e">
        <f t="shared" si="18"/>
        <v>#DIV/0!</v>
      </c>
      <c r="BO151" s="1922" t="e">
        <f t="shared" si="61"/>
        <v>#DIV/0!</v>
      </c>
      <c r="BP151" s="1922" t="e">
        <f t="shared" si="61"/>
        <v>#DIV/0!</v>
      </c>
      <c r="BQ151" s="1922" t="e">
        <f t="shared" si="61"/>
        <v>#DIV/0!</v>
      </c>
      <c r="BR151" s="1922" t="e">
        <f t="shared" si="61"/>
        <v>#DIV/0!</v>
      </c>
      <c r="BS151" s="1924"/>
      <c r="BT151" s="1924"/>
      <c r="BU151" s="1924"/>
      <c r="BV151" s="1924"/>
      <c r="BW151" s="1924"/>
      <c r="BX151" s="1924"/>
      <c r="BY151" s="1924"/>
      <c r="BZ151" s="1924"/>
      <c r="CA151" s="1925"/>
      <c r="CB151" s="1783"/>
      <c r="CC151" s="3278"/>
      <c r="CD151" s="1999"/>
      <c r="CE151" s="1999"/>
      <c r="CF151" s="3305"/>
      <c r="CG151" s="3306"/>
      <c r="CH151" s="1783"/>
      <c r="CI151" s="1783"/>
      <c r="CJ151" s="1783"/>
      <c r="CK151" s="1783"/>
      <c r="CL151" s="1783"/>
      <c r="CM151" s="1783"/>
      <c r="CN151" s="1783"/>
      <c r="CO151" s="1783"/>
      <c r="CP151" s="1783"/>
      <c r="CQ151" s="1783"/>
      <c r="CR151" s="1783"/>
      <c r="CS151" s="1783"/>
      <c r="CT151" s="1783"/>
    </row>
    <row r="152" spans="1:98" ht="14.25" customHeight="1">
      <c r="A152" s="2068"/>
      <c r="B152" s="2004"/>
      <c r="C152" s="2541"/>
      <c r="D152" s="2113"/>
      <c r="E152" s="2048"/>
      <c r="F152" s="1891"/>
      <c r="G152" s="1892"/>
      <c r="H152" s="2257"/>
      <c r="I152" s="3298"/>
      <c r="J152" s="3268"/>
      <c r="K152" s="3268"/>
      <c r="L152" s="3268"/>
      <c r="M152" s="2257"/>
      <c r="N152" s="1685"/>
      <c r="O152" s="1898"/>
      <c r="P152" s="1918"/>
      <c r="Q152" s="3269"/>
      <c r="R152" s="3270"/>
      <c r="S152" s="3270"/>
      <c r="T152" s="3271"/>
      <c r="U152" s="1802"/>
      <c r="V152" s="2234">
        <v>6</v>
      </c>
      <c r="W152" s="2502"/>
      <c r="X152" s="2552"/>
      <c r="Y152" s="2552"/>
      <c r="Z152" s="2501"/>
      <c r="AA152" s="3307"/>
      <c r="AB152" s="3272"/>
      <c r="AC152" s="3272"/>
      <c r="AD152" s="3273"/>
      <c r="AE152" s="1885"/>
      <c r="AF152" s="1932"/>
      <c r="AG152" s="1934"/>
      <c r="AH152" s="1934"/>
      <c r="AI152" s="1934"/>
      <c r="AJ152" s="1935"/>
      <c r="AK152" s="3275"/>
      <c r="AL152" s="3276"/>
      <c r="AM152" s="3276"/>
      <c r="AN152" s="3277"/>
      <c r="AO152" s="1783"/>
      <c r="AP152" s="1917"/>
      <c r="AQ152" s="1918"/>
      <c r="AR152" s="1859"/>
      <c r="AS152" s="1919" t="e">
        <f t="shared" si="0"/>
        <v>#DIV/0!</v>
      </c>
      <c r="AT152" s="1920" t="e">
        <f t="shared" si="1"/>
        <v>#DIV/0!</v>
      </c>
      <c r="AU152" s="1920" t="e">
        <f t="shared" si="2"/>
        <v>#DIV/0!</v>
      </c>
      <c r="AV152" s="1920" t="e">
        <f t="shared" si="3"/>
        <v>#DIV/0!</v>
      </c>
      <c r="AW152" s="1921" t="e">
        <f t="shared" si="4"/>
        <v>#DIV/0!</v>
      </c>
      <c r="AX152" s="1921" t="e">
        <f t="shared" si="5"/>
        <v>#DIV/0!</v>
      </c>
      <c r="AY152" s="1921" t="e">
        <f t="shared" si="6"/>
        <v>#DIV/0!</v>
      </c>
      <c r="AZ152" s="1921" t="e">
        <f t="shared" si="7"/>
        <v>#DIV/0!</v>
      </c>
      <c r="BA152" s="1922" t="e">
        <f t="shared" si="8"/>
        <v>#DIV/0!</v>
      </c>
      <c r="BB152" s="1922" t="e">
        <f t="shared" si="9"/>
        <v>#DIV/0!</v>
      </c>
      <c r="BC152" s="1922" t="e">
        <f t="shared" si="10"/>
        <v>#DIV/0!</v>
      </c>
      <c r="BD152" s="1922" t="e">
        <f t="shared" si="11"/>
        <v>#DIV/0!</v>
      </c>
      <c r="BE152" s="1923">
        <v>0.2</v>
      </c>
      <c r="BF152" s="1923">
        <v>0.8</v>
      </c>
      <c r="BG152" s="1922" t="e">
        <f t="shared" si="12"/>
        <v>#DIV/0!</v>
      </c>
      <c r="BH152" s="1922" t="e">
        <f t="shared" si="13"/>
        <v>#DIV/0!</v>
      </c>
      <c r="BI152" s="1922" t="e">
        <f t="shared" si="14"/>
        <v>#DIV/0!</v>
      </c>
      <c r="BJ152" s="1922" t="e">
        <f t="shared" si="60"/>
        <v>#DIV/0!</v>
      </c>
      <c r="BK152" s="1922" t="e">
        <f t="shared" si="60"/>
        <v>#DIV/0!</v>
      </c>
      <c r="BL152" s="1922" t="e">
        <f t="shared" si="16"/>
        <v>#DIV/0!</v>
      </c>
      <c r="BM152" s="1922" t="e">
        <f t="shared" si="17"/>
        <v>#DIV/0!</v>
      </c>
      <c r="BN152" s="1922" t="e">
        <f t="shared" si="18"/>
        <v>#DIV/0!</v>
      </c>
      <c r="BO152" s="1922" t="e">
        <f t="shared" si="61"/>
        <v>#DIV/0!</v>
      </c>
      <c r="BP152" s="1922" t="e">
        <f t="shared" si="61"/>
        <v>#DIV/0!</v>
      </c>
      <c r="BQ152" s="1922" t="e">
        <f t="shared" si="61"/>
        <v>#DIV/0!</v>
      </c>
      <c r="BR152" s="1922" t="e">
        <f t="shared" si="61"/>
        <v>#DIV/0!</v>
      </c>
      <c r="BS152" s="1924"/>
      <c r="BT152" s="1924"/>
      <c r="BU152" s="1924"/>
      <c r="BV152" s="1924"/>
      <c r="BW152" s="1924"/>
      <c r="BX152" s="1924"/>
      <c r="BY152" s="1924"/>
      <c r="BZ152" s="1924"/>
      <c r="CA152" s="1925"/>
      <c r="CB152" s="1783"/>
      <c r="CC152" s="3278"/>
      <c r="CD152" s="1999"/>
      <c r="CE152" s="1999"/>
      <c r="CF152" s="3305"/>
      <c r="CG152" s="3306"/>
      <c r="CH152" s="1783"/>
      <c r="CI152" s="1783"/>
      <c r="CJ152" s="1783"/>
      <c r="CK152" s="1783"/>
      <c r="CL152" s="1783"/>
      <c r="CM152" s="1783"/>
      <c r="CN152" s="1783"/>
      <c r="CO152" s="1783"/>
      <c r="CP152" s="1783"/>
      <c r="CQ152" s="1783"/>
      <c r="CR152" s="1783"/>
      <c r="CS152" s="1783"/>
      <c r="CT152" s="1783"/>
    </row>
    <row r="153" spans="1:98" ht="14.25" customHeight="1">
      <c r="A153" s="2068"/>
      <c r="B153" s="2004"/>
      <c r="C153" s="2541"/>
      <c r="D153" s="2113"/>
      <c r="E153" s="2048"/>
      <c r="F153" s="1891"/>
      <c r="G153" s="1892"/>
      <c r="H153" s="2257"/>
      <c r="I153" s="3298"/>
      <c r="J153" s="3268"/>
      <c r="K153" s="3268"/>
      <c r="L153" s="3268"/>
      <c r="M153" s="2257"/>
      <c r="N153" s="1685"/>
      <c r="O153" s="1898"/>
      <c r="P153" s="1918"/>
      <c r="Q153" s="3269"/>
      <c r="R153" s="3270"/>
      <c r="S153" s="3270"/>
      <c r="T153" s="3271"/>
      <c r="U153" s="1802"/>
      <c r="V153" s="2234">
        <v>7</v>
      </c>
      <c r="W153" s="2502"/>
      <c r="X153" s="2552"/>
      <c r="Y153" s="2552"/>
      <c r="Z153" s="2501"/>
      <c r="AA153" s="3307"/>
      <c r="AB153" s="3272"/>
      <c r="AC153" s="3272"/>
      <c r="AD153" s="3273"/>
      <c r="AE153" s="1885"/>
      <c r="AF153" s="1932"/>
      <c r="AG153" s="1934"/>
      <c r="AH153" s="1934"/>
      <c r="AI153" s="1934"/>
      <c r="AJ153" s="1935"/>
      <c r="AK153" s="3275"/>
      <c r="AL153" s="3276"/>
      <c r="AM153" s="3276"/>
      <c r="AN153" s="3277"/>
      <c r="AO153" s="1783"/>
      <c r="AP153" s="1917"/>
      <c r="AQ153" s="1918"/>
      <c r="AR153" s="1859"/>
      <c r="AS153" s="1919" t="e">
        <f t="shared" si="0"/>
        <v>#DIV/0!</v>
      </c>
      <c r="AT153" s="1920" t="e">
        <f t="shared" si="1"/>
        <v>#DIV/0!</v>
      </c>
      <c r="AU153" s="1920" t="e">
        <f t="shared" si="2"/>
        <v>#DIV/0!</v>
      </c>
      <c r="AV153" s="1920" t="e">
        <f t="shared" si="3"/>
        <v>#DIV/0!</v>
      </c>
      <c r="AW153" s="1921" t="e">
        <f t="shared" si="4"/>
        <v>#DIV/0!</v>
      </c>
      <c r="AX153" s="1921" t="e">
        <f t="shared" si="5"/>
        <v>#DIV/0!</v>
      </c>
      <c r="AY153" s="1921" t="e">
        <f t="shared" si="6"/>
        <v>#DIV/0!</v>
      </c>
      <c r="AZ153" s="1921" t="e">
        <f t="shared" si="7"/>
        <v>#DIV/0!</v>
      </c>
      <c r="BA153" s="1922" t="e">
        <f t="shared" si="8"/>
        <v>#DIV/0!</v>
      </c>
      <c r="BB153" s="1922" t="e">
        <f t="shared" si="9"/>
        <v>#DIV/0!</v>
      </c>
      <c r="BC153" s="1922" t="e">
        <f t="shared" si="10"/>
        <v>#DIV/0!</v>
      </c>
      <c r="BD153" s="1922" t="e">
        <f t="shared" si="11"/>
        <v>#DIV/0!</v>
      </c>
      <c r="BE153" s="1923">
        <v>0.2</v>
      </c>
      <c r="BF153" s="1923">
        <v>0.8</v>
      </c>
      <c r="BG153" s="1922" t="e">
        <f t="shared" si="12"/>
        <v>#DIV/0!</v>
      </c>
      <c r="BH153" s="1922" t="e">
        <f t="shared" si="13"/>
        <v>#DIV/0!</v>
      </c>
      <c r="BI153" s="1922" t="e">
        <f t="shared" si="14"/>
        <v>#DIV/0!</v>
      </c>
      <c r="BJ153" s="1922" t="e">
        <f t="shared" si="60"/>
        <v>#DIV/0!</v>
      </c>
      <c r="BK153" s="1922" t="e">
        <f t="shared" si="60"/>
        <v>#DIV/0!</v>
      </c>
      <c r="BL153" s="1922" t="e">
        <f t="shared" si="16"/>
        <v>#DIV/0!</v>
      </c>
      <c r="BM153" s="1922" t="e">
        <f t="shared" si="17"/>
        <v>#DIV/0!</v>
      </c>
      <c r="BN153" s="1922" t="e">
        <f t="shared" si="18"/>
        <v>#DIV/0!</v>
      </c>
      <c r="BO153" s="1922" t="e">
        <f t="shared" si="61"/>
        <v>#DIV/0!</v>
      </c>
      <c r="BP153" s="1922" t="e">
        <f t="shared" si="61"/>
        <v>#DIV/0!</v>
      </c>
      <c r="BQ153" s="1922" t="e">
        <f t="shared" si="61"/>
        <v>#DIV/0!</v>
      </c>
      <c r="BR153" s="1922" t="e">
        <f t="shared" si="61"/>
        <v>#DIV/0!</v>
      </c>
      <c r="BS153" s="1924"/>
      <c r="BT153" s="1924"/>
      <c r="BU153" s="1924"/>
      <c r="BV153" s="1924"/>
      <c r="BW153" s="1924"/>
      <c r="BX153" s="1924"/>
      <c r="BY153" s="1924"/>
      <c r="BZ153" s="1924"/>
      <c r="CA153" s="1925"/>
      <c r="CB153" s="1783"/>
      <c r="CC153" s="3278"/>
      <c r="CD153" s="1999"/>
      <c r="CE153" s="1999"/>
      <c r="CF153" s="3305"/>
      <c r="CG153" s="3306"/>
      <c r="CH153" s="1783"/>
      <c r="CI153" s="1783"/>
      <c r="CJ153" s="1783"/>
      <c r="CK153" s="1783"/>
      <c r="CL153" s="1783"/>
      <c r="CM153" s="1783"/>
      <c r="CN153" s="1783"/>
      <c r="CO153" s="1783"/>
      <c r="CP153" s="1783"/>
      <c r="CQ153" s="1783"/>
      <c r="CR153" s="1783"/>
      <c r="CS153" s="1783"/>
      <c r="CT153" s="1783"/>
    </row>
    <row r="154" spans="1:98" ht="14.25" customHeight="1">
      <c r="A154" s="2068"/>
      <c r="B154" s="2004"/>
      <c r="C154" s="2541"/>
      <c r="D154" s="2113"/>
      <c r="E154" s="2048"/>
      <c r="F154" s="1891"/>
      <c r="G154" s="1892"/>
      <c r="H154" s="2257"/>
      <c r="I154" s="3298"/>
      <c r="J154" s="3268"/>
      <c r="K154" s="3268"/>
      <c r="L154" s="3268"/>
      <c r="M154" s="2257"/>
      <c r="N154" s="1685"/>
      <c r="O154" s="1898"/>
      <c r="P154" s="1918"/>
      <c r="Q154" s="3269"/>
      <c r="R154" s="3270"/>
      <c r="S154" s="3270"/>
      <c r="T154" s="3271"/>
      <c r="U154" s="1802"/>
      <c r="V154" s="2234">
        <v>8</v>
      </c>
      <c r="W154" s="2502"/>
      <c r="X154" s="2552"/>
      <c r="Y154" s="2552"/>
      <c r="Z154" s="2501"/>
      <c r="AA154" s="3307"/>
      <c r="AB154" s="3272"/>
      <c r="AC154" s="3272"/>
      <c r="AD154" s="3273"/>
      <c r="AE154" s="1885"/>
      <c r="AF154" s="1932"/>
      <c r="AG154" s="1934"/>
      <c r="AH154" s="1934"/>
      <c r="AI154" s="1934"/>
      <c r="AJ154" s="1935"/>
      <c r="AK154" s="3275"/>
      <c r="AL154" s="3276"/>
      <c r="AM154" s="3276"/>
      <c r="AN154" s="3277"/>
      <c r="AO154" s="1783"/>
      <c r="AP154" s="1917"/>
      <c r="AQ154" s="1918"/>
      <c r="AR154" s="1859"/>
      <c r="AS154" s="1919" t="e">
        <f t="shared" si="0"/>
        <v>#DIV/0!</v>
      </c>
      <c r="AT154" s="1920" t="e">
        <f t="shared" si="1"/>
        <v>#DIV/0!</v>
      </c>
      <c r="AU154" s="1920" t="e">
        <f t="shared" si="2"/>
        <v>#DIV/0!</v>
      </c>
      <c r="AV154" s="1920" t="e">
        <f t="shared" si="3"/>
        <v>#DIV/0!</v>
      </c>
      <c r="AW154" s="1921" t="e">
        <f t="shared" si="4"/>
        <v>#DIV/0!</v>
      </c>
      <c r="AX154" s="1921" t="e">
        <f t="shared" si="5"/>
        <v>#DIV/0!</v>
      </c>
      <c r="AY154" s="1921" t="e">
        <f t="shared" si="6"/>
        <v>#DIV/0!</v>
      </c>
      <c r="AZ154" s="1921" t="e">
        <f t="shared" si="7"/>
        <v>#DIV/0!</v>
      </c>
      <c r="BA154" s="1922" t="e">
        <f t="shared" si="8"/>
        <v>#DIV/0!</v>
      </c>
      <c r="BB154" s="1922" t="e">
        <f t="shared" si="9"/>
        <v>#DIV/0!</v>
      </c>
      <c r="BC154" s="1922" t="e">
        <f t="shared" si="10"/>
        <v>#DIV/0!</v>
      </c>
      <c r="BD154" s="1922" t="e">
        <f t="shared" si="11"/>
        <v>#DIV/0!</v>
      </c>
      <c r="BE154" s="1923">
        <v>0.2</v>
      </c>
      <c r="BF154" s="1923">
        <v>0.8</v>
      </c>
      <c r="BG154" s="1922" t="e">
        <f t="shared" si="12"/>
        <v>#DIV/0!</v>
      </c>
      <c r="BH154" s="1922" t="e">
        <f t="shared" si="13"/>
        <v>#DIV/0!</v>
      </c>
      <c r="BI154" s="1922" t="e">
        <f t="shared" si="14"/>
        <v>#DIV/0!</v>
      </c>
      <c r="BJ154" s="1922" t="e">
        <f t="shared" si="60"/>
        <v>#DIV/0!</v>
      </c>
      <c r="BK154" s="1922" t="e">
        <f t="shared" si="60"/>
        <v>#DIV/0!</v>
      </c>
      <c r="BL154" s="1922" t="e">
        <f t="shared" si="16"/>
        <v>#DIV/0!</v>
      </c>
      <c r="BM154" s="1922" t="e">
        <f t="shared" si="17"/>
        <v>#DIV/0!</v>
      </c>
      <c r="BN154" s="1922" t="e">
        <f t="shared" si="18"/>
        <v>#DIV/0!</v>
      </c>
      <c r="BO154" s="1922" t="e">
        <f t="shared" si="61"/>
        <v>#DIV/0!</v>
      </c>
      <c r="BP154" s="1922" t="e">
        <f t="shared" si="61"/>
        <v>#DIV/0!</v>
      </c>
      <c r="BQ154" s="1922" t="e">
        <f t="shared" si="61"/>
        <v>#DIV/0!</v>
      </c>
      <c r="BR154" s="1922" t="e">
        <f t="shared" si="61"/>
        <v>#DIV/0!</v>
      </c>
      <c r="BS154" s="1924"/>
      <c r="BT154" s="1924"/>
      <c r="BU154" s="1924"/>
      <c r="BV154" s="1924"/>
      <c r="BW154" s="1924"/>
      <c r="BX154" s="1924"/>
      <c r="BY154" s="1924"/>
      <c r="BZ154" s="1924"/>
      <c r="CA154" s="1925"/>
      <c r="CB154" s="1783"/>
      <c r="CC154" s="3278"/>
      <c r="CD154" s="1999"/>
      <c r="CE154" s="1999"/>
      <c r="CF154" s="3305"/>
      <c r="CG154" s="3306"/>
      <c r="CH154" s="1783"/>
      <c r="CI154" s="1783"/>
      <c r="CJ154" s="1783"/>
      <c r="CK154" s="1783"/>
      <c r="CL154" s="1783"/>
      <c r="CM154" s="1783"/>
      <c r="CN154" s="1783"/>
      <c r="CO154" s="1783"/>
      <c r="CP154" s="1783"/>
      <c r="CQ154" s="1783"/>
      <c r="CR154" s="1783"/>
      <c r="CS154" s="1783"/>
      <c r="CT154" s="1783"/>
    </row>
    <row r="155" spans="1:98" ht="14.25" customHeight="1">
      <c r="A155" s="2068"/>
      <c r="B155" s="2004"/>
      <c r="C155" s="2541"/>
      <c r="D155" s="2113"/>
      <c r="E155" s="2048"/>
      <c r="F155" s="1891"/>
      <c r="G155" s="1892"/>
      <c r="H155" s="2257"/>
      <c r="I155" s="3298"/>
      <c r="J155" s="3268"/>
      <c r="K155" s="3268"/>
      <c r="L155" s="3268"/>
      <c r="M155" s="2257"/>
      <c r="N155" s="1685"/>
      <c r="O155" s="1898"/>
      <c r="P155" s="1918"/>
      <c r="Q155" s="3269"/>
      <c r="R155" s="3270"/>
      <c r="S155" s="3270"/>
      <c r="T155" s="3271"/>
      <c r="U155" s="1802"/>
      <c r="V155" s="2234">
        <v>9</v>
      </c>
      <c r="W155" s="2502"/>
      <c r="X155" s="2552"/>
      <c r="Y155" s="2552"/>
      <c r="Z155" s="2501"/>
      <c r="AA155" s="3307"/>
      <c r="AB155" s="3272"/>
      <c r="AC155" s="3272"/>
      <c r="AD155" s="3273"/>
      <c r="AE155" s="1885"/>
      <c r="AF155" s="1932"/>
      <c r="AG155" s="1934"/>
      <c r="AH155" s="1934"/>
      <c r="AI155" s="1934"/>
      <c r="AJ155" s="1935"/>
      <c r="AK155" s="3275"/>
      <c r="AL155" s="3276"/>
      <c r="AM155" s="3276"/>
      <c r="AN155" s="3277"/>
      <c r="AO155" s="1783"/>
      <c r="AP155" s="1917"/>
      <c r="AQ155" s="1918"/>
      <c r="AR155" s="1859"/>
      <c r="AS155" s="1919" t="e">
        <f t="shared" si="0"/>
        <v>#DIV/0!</v>
      </c>
      <c r="AT155" s="1920" t="e">
        <f t="shared" si="1"/>
        <v>#DIV/0!</v>
      </c>
      <c r="AU155" s="1920" t="e">
        <f t="shared" si="2"/>
        <v>#DIV/0!</v>
      </c>
      <c r="AV155" s="1920" t="e">
        <f t="shared" si="3"/>
        <v>#DIV/0!</v>
      </c>
      <c r="AW155" s="1921" t="e">
        <f t="shared" si="4"/>
        <v>#DIV/0!</v>
      </c>
      <c r="AX155" s="1921" t="e">
        <f t="shared" si="5"/>
        <v>#DIV/0!</v>
      </c>
      <c r="AY155" s="1921" t="e">
        <f t="shared" si="6"/>
        <v>#DIV/0!</v>
      </c>
      <c r="AZ155" s="1921" t="e">
        <f t="shared" si="7"/>
        <v>#DIV/0!</v>
      </c>
      <c r="BA155" s="1922" t="e">
        <f t="shared" si="8"/>
        <v>#DIV/0!</v>
      </c>
      <c r="BB155" s="1922" t="e">
        <f t="shared" si="9"/>
        <v>#DIV/0!</v>
      </c>
      <c r="BC155" s="1922" t="e">
        <f t="shared" si="10"/>
        <v>#DIV/0!</v>
      </c>
      <c r="BD155" s="1922" t="e">
        <f t="shared" si="11"/>
        <v>#DIV/0!</v>
      </c>
      <c r="BE155" s="1923">
        <v>0.2</v>
      </c>
      <c r="BF155" s="1923">
        <v>0.8</v>
      </c>
      <c r="BG155" s="1922" t="e">
        <f t="shared" si="12"/>
        <v>#DIV/0!</v>
      </c>
      <c r="BH155" s="1922" t="e">
        <f t="shared" si="13"/>
        <v>#DIV/0!</v>
      </c>
      <c r="BI155" s="1922" t="e">
        <f t="shared" si="14"/>
        <v>#DIV/0!</v>
      </c>
      <c r="BJ155" s="1922" t="e">
        <f t="shared" si="60"/>
        <v>#DIV/0!</v>
      </c>
      <c r="BK155" s="1922" t="e">
        <f t="shared" si="60"/>
        <v>#DIV/0!</v>
      </c>
      <c r="BL155" s="1922" t="e">
        <f t="shared" si="16"/>
        <v>#DIV/0!</v>
      </c>
      <c r="BM155" s="1922" t="e">
        <f t="shared" si="17"/>
        <v>#DIV/0!</v>
      </c>
      <c r="BN155" s="1922" t="e">
        <f t="shared" si="18"/>
        <v>#DIV/0!</v>
      </c>
      <c r="BO155" s="1922" t="e">
        <f t="shared" si="61"/>
        <v>#DIV/0!</v>
      </c>
      <c r="BP155" s="1922" t="e">
        <f t="shared" si="61"/>
        <v>#DIV/0!</v>
      </c>
      <c r="BQ155" s="1922" t="e">
        <f t="shared" si="61"/>
        <v>#DIV/0!</v>
      </c>
      <c r="BR155" s="1922" t="e">
        <f t="shared" si="61"/>
        <v>#DIV/0!</v>
      </c>
      <c r="BS155" s="1924"/>
      <c r="BT155" s="1924"/>
      <c r="BU155" s="1924"/>
      <c r="BV155" s="1924"/>
      <c r="BW155" s="1924"/>
      <c r="BX155" s="1924"/>
      <c r="BY155" s="1924"/>
      <c r="BZ155" s="1924"/>
      <c r="CA155" s="1925"/>
      <c r="CB155" s="1783"/>
      <c r="CC155" s="3278"/>
      <c r="CD155" s="1999"/>
      <c r="CE155" s="1999"/>
      <c r="CF155" s="3305"/>
      <c r="CG155" s="3306"/>
      <c r="CH155" s="1783"/>
      <c r="CI155" s="1783"/>
      <c r="CJ155" s="1783"/>
      <c r="CK155" s="1783"/>
      <c r="CL155" s="1783"/>
      <c r="CM155" s="1783"/>
      <c r="CN155" s="1783"/>
      <c r="CO155" s="1783"/>
      <c r="CP155" s="1783"/>
      <c r="CQ155" s="1783"/>
      <c r="CR155" s="1783"/>
      <c r="CS155" s="1783"/>
      <c r="CT155" s="1783"/>
    </row>
    <row r="156" spans="1:98" ht="14.25" customHeight="1" thickBot="1">
      <c r="A156" s="2308"/>
      <c r="B156" s="2543"/>
      <c r="C156" s="2544"/>
      <c r="D156" s="2389"/>
      <c r="E156" s="2390"/>
      <c r="F156" s="2352"/>
      <c r="G156" s="2353"/>
      <c r="H156" s="3280"/>
      <c r="I156" s="3301"/>
      <c r="J156" s="3281"/>
      <c r="K156" s="3281"/>
      <c r="L156" s="3281"/>
      <c r="M156" s="3280"/>
      <c r="N156" s="2394"/>
      <c r="O156" s="2359"/>
      <c r="P156" s="2360"/>
      <c r="Q156" s="3282"/>
      <c r="R156" s="3283"/>
      <c r="S156" s="3283"/>
      <c r="T156" s="3284"/>
      <c r="U156" s="1802"/>
      <c r="V156" s="2533">
        <v>10</v>
      </c>
      <c r="W156" s="2534"/>
      <c r="X156" s="2553"/>
      <c r="Y156" s="2553"/>
      <c r="Z156" s="2536"/>
      <c r="AA156" s="3285"/>
      <c r="AB156" s="3286"/>
      <c r="AC156" s="3286"/>
      <c r="AD156" s="3287"/>
      <c r="AE156" s="1885"/>
      <c r="AF156" s="2366"/>
      <c r="AG156" s="2368"/>
      <c r="AH156" s="2368"/>
      <c r="AI156" s="2368"/>
      <c r="AJ156" s="2369"/>
      <c r="AK156" s="3288"/>
      <c r="AL156" s="3289"/>
      <c r="AM156" s="3289"/>
      <c r="AN156" s="3290"/>
      <c r="AO156" s="1783"/>
      <c r="AP156" s="2373"/>
      <c r="AQ156" s="2360"/>
      <c r="AR156" s="1859"/>
      <c r="AS156" s="1962" t="e">
        <f t="shared" si="0"/>
        <v>#DIV/0!</v>
      </c>
      <c r="AT156" s="2374" t="e">
        <f t="shared" si="1"/>
        <v>#DIV/0!</v>
      </c>
      <c r="AU156" s="2374" t="e">
        <f t="shared" si="2"/>
        <v>#DIV/0!</v>
      </c>
      <c r="AV156" s="2374" t="e">
        <f t="shared" si="3"/>
        <v>#DIV/0!</v>
      </c>
      <c r="AW156" s="2375" t="e">
        <f t="shared" si="4"/>
        <v>#DIV/0!</v>
      </c>
      <c r="AX156" s="2375" t="e">
        <f t="shared" si="5"/>
        <v>#DIV/0!</v>
      </c>
      <c r="AY156" s="2375" t="e">
        <f t="shared" si="6"/>
        <v>#DIV/0!</v>
      </c>
      <c r="AZ156" s="2375" t="e">
        <f t="shared" si="7"/>
        <v>#DIV/0!</v>
      </c>
      <c r="BA156" s="1966" t="e">
        <f t="shared" si="8"/>
        <v>#DIV/0!</v>
      </c>
      <c r="BB156" s="1966" t="e">
        <f t="shared" si="9"/>
        <v>#DIV/0!</v>
      </c>
      <c r="BC156" s="1966" t="e">
        <f t="shared" si="10"/>
        <v>#DIV/0!</v>
      </c>
      <c r="BD156" s="1966" t="e">
        <f t="shared" si="11"/>
        <v>#DIV/0!</v>
      </c>
      <c r="BE156" s="1965">
        <v>0.2</v>
      </c>
      <c r="BF156" s="1965">
        <v>0.8</v>
      </c>
      <c r="BG156" s="1966" t="e">
        <f t="shared" si="12"/>
        <v>#DIV/0!</v>
      </c>
      <c r="BH156" s="1966" t="e">
        <f t="shared" si="13"/>
        <v>#DIV/0!</v>
      </c>
      <c r="BI156" s="1966" t="e">
        <f t="shared" si="14"/>
        <v>#DIV/0!</v>
      </c>
      <c r="BJ156" s="1966" t="e">
        <f t="shared" si="60"/>
        <v>#DIV/0!</v>
      </c>
      <c r="BK156" s="1966" t="e">
        <f t="shared" si="60"/>
        <v>#DIV/0!</v>
      </c>
      <c r="BL156" s="1966" t="e">
        <f t="shared" si="16"/>
        <v>#DIV/0!</v>
      </c>
      <c r="BM156" s="1966" t="e">
        <f t="shared" si="17"/>
        <v>#DIV/0!</v>
      </c>
      <c r="BN156" s="1966" t="e">
        <f t="shared" si="18"/>
        <v>#DIV/0!</v>
      </c>
      <c r="BO156" s="1966" t="e">
        <f t="shared" si="61"/>
        <v>#DIV/0!</v>
      </c>
      <c r="BP156" s="1966" t="e">
        <f t="shared" si="61"/>
        <v>#DIV/0!</v>
      </c>
      <c r="BQ156" s="1966" t="e">
        <f t="shared" si="61"/>
        <v>#DIV/0!</v>
      </c>
      <c r="BR156" s="1966" t="e">
        <f t="shared" si="61"/>
        <v>#DIV/0!</v>
      </c>
      <c r="BS156" s="1816"/>
      <c r="BT156" s="1816"/>
      <c r="BU156" s="1816"/>
      <c r="BV156" s="1816"/>
      <c r="BW156" s="1816"/>
      <c r="BX156" s="1816"/>
      <c r="BY156" s="1816"/>
      <c r="BZ156" s="1816"/>
      <c r="CA156" s="1817"/>
      <c r="CB156" s="1783"/>
      <c r="CC156" s="3293"/>
      <c r="CD156" s="2576"/>
      <c r="CE156" s="2576"/>
      <c r="CF156" s="3308"/>
      <c r="CG156" s="3309"/>
      <c r="CH156" s="1783"/>
      <c r="CI156" s="1783"/>
      <c r="CJ156" s="1783"/>
      <c r="CK156" s="1783"/>
      <c r="CL156" s="1783"/>
      <c r="CM156" s="1783"/>
      <c r="CN156" s="1783"/>
      <c r="CO156" s="1783"/>
      <c r="CP156" s="1783"/>
      <c r="CQ156" s="1783"/>
      <c r="CR156" s="1783"/>
      <c r="CS156" s="1783"/>
      <c r="CT156" s="1783"/>
    </row>
    <row r="157" spans="1:98" ht="14.25" customHeight="1">
      <c r="A157" s="1829">
        <v>18</v>
      </c>
      <c r="B157" s="2537"/>
      <c r="C157" s="2538"/>
      <c r="D157" s="1871"/>
      <c r="E157" s="2399"/>
      <c r="F157" s="1833"/>
      <c r="G157" s="1872"/>
      <c r="H157" s="1847"/>
      <c r="I157" s="3250"/>
      <c r="J157" s="3251"/>
      <c r="K157" s="3251"/>
      <c r="L157" s="3251"/>
      <c r="M157" s="3252"/>
      <c r="N157" s="1839"/>
      <c r="O157" s="2378"/>
      <c r="P157" s="2539"/>
      <c r="Q157" s="3253"/>
      <c r="R157" s="3254"/>
      <c r="S157" s="3254"/>
      <c r="T157" s="3255"/>
      <c r="U157" s="1885"/>
      <c r="V157" s="2241">
        <v>1</v>
      </c>
      <c r="W157" s="2378"/>
      <c r="X157" s="2554"/>
      <c r="Y157" s="2554"/>
      <c r="Z157" s="2539"/>
      <c r="AA157" s="3256"/>
      <c r="AB157" s="3257"/>
      <c r="AC157" s="3257"/>
      <c r="AD157" s="3258"/>
      <c r="AE157" s="1885"/>
      <c r="AF157" s="1851"/>
      <c r="AG157" s="1887"/>
      <c r="AH157" s="1887"/>
      <c r="AI157" s="1887"/>
      <c r="AJ157" s="1853"/>
      <c r="AK157" s="3262"/>
      <c r="AL157" s="3263"/>
      <c r="AM157" s="3263"/>
      <c r="AN157" s="3264"/>
      <c r="AO157" s="2233"/>
      <c r="AP157" s="1857"/>
      <c r="AQ157" s="1858"/>
      <c r="AR157" s="1859"/>
      <c r="AS157" s="1860" t="e">
        <f t="shared" si="0"/>
        <v>#DIV/0!</v>
      </c>
      <c r="AT157" s="2344" t="e">
        <f t="shared" si="1"/>
        <v>#DIV/0!</v>
      </c>
      <c r="AU157" s="2344" t="e">
        <f t="shared" si="2"/>
        <v>#DIV/0!</v>
      </c>
      <c r="AV157" s="2344" t="e">
        <f t="shared" si="3"/>
        <v>#DIV/0!</v>
      </c>
      <c r="AW157" s="1997" t="e">
        <f t="shared" si="4"/>
        <v>#DIV/0!</v>
      </c>
      <c r="AX157" s="1997" t="e">
        <f t="shared" si="5"/>
        <v>#DIV/0!</v>
      </c>
      <c r="AY157" s="1997" t="e">
        <f t="shared" si="6"/>
        <v>#DIV/0!</v>
      </c>
      <c r="AZ157" s="1997" t="e">
        <f t="shared" si="7"/>
        <v>#DIV/0!</v>
      </c>
      <c r="BA157" s="1998" t="e">
        <f t="shared" si="8"/>
        <v>#DIV/0!</v>
      </c>
      <c r="BB157" s="1998" t="e">
        <f t="shared" si="9"/>
        <v>#DIV/0!</v>
      </c>
      <c r="BC157" s="1998" t="e">
        <f t="shared" si="10"/>
        <v>#DIV/0!</v>
      </c>
      <c r="BD157" s="1998" t="e">
        <f t="shared" si="11"/>
        <v>#DIV/0!</v>
      </c>
      <c r="BE157" s="2345">
        <v>0.2</v>
      </c>
      <c r="BF157" s="2345">
        <v>0.8</v>
      </c>
      <c r="BG157" s="1998" t="e">
        <f t="shared" si="12"/>
        <v>#DIV/0!</v>
      </c>
      <c r="BH157" s="1998" t="e">
        <f t="shared" si="13"/>
        <v>#DIV/0!</v>
      </c>
      <c r="BI157" s="1998" t="e">
        <f t="shared" si="14"/>
        <v>#DIV/0!</v>
      </c>
      <c r="BJ157" s="1998" t="e">
        <f t="shared" si="60"/>
        <v>#DIV/0!</v>
      </c>
      <c r="BK157" s="1998" t="e">
        <f t="shared" si="60"/>
        <v>#DIV/0!</v>
      </c>
      <c r="BL157" s="1998" t="e">
        <f t="shared" si="16"/>
        <v>#DIV/0!</v>
      </c>
      <c r="BM157" s="1998" t="e">
        <f t="shared" si="17"/>
        <v>#DIV/0!</v>
      </c>
      <c r="BN157" s="1998" t="e">
        <f t="shared" si="18"/>
        <v>#DIV/0!</v>
      </c>
      <c r="BO157" s="1998" t="e">
        <f t="shared" si="61"/>
        <v>#DIV/0!</v>
      </c>
      <c r="BP157" s="1863" t="e">
        <f t="shared" si="61"/>
        <v>#DIV/0!</v>
      </c>
      <c r="BQ157" s="1863" t="e">
        <f t="shared" si="61"/>
        <v>#DIV/0!</v>
      </c>
      <c r="BR157" s="1863" t="e">
        <f t="shared" si="61"/>
        <v>#DIV/0!</v>
      </c>
      <c r="BS157" s="1999" t="e">
        <f t="shared" ref="BS157:BV157" si="62">AVERAGEIF(BO157:BO166,"&lt;&gt;#¡DIV/0!")</f>
        <v>#DIV/0!</v>
      </c>
      <c r="BT157" s="1999" t="e">
        <f t="shared" si="62"/>
        <v>#DIV/0!</v>
      </c>
      <c r="BU157" s="1999" t="e">
        <f t="shared" si="62"/>
        <v>#DIV/0!</v>
      </c>
      <c r="BV157" s="1999" t="e">
        <f t="shared" si="62"/>
        <v>#DIV/0!</v>
      </c>
      <c r="BW157" s="2570" t="e">
        <f>+C157*BS157</f>
        <v>#DIV/0!</v>
      </c>
      <c r="BX157" s="2570" t="e">
        <f>+C157*BT157</f>
        <v>#DIV/0!</v>
      </c>
      <c r="BY157" s="2570" t="e">
        <f>+C157*BU157</f>
        <v>#DIV/0!</v>
      </c>
      <c r="BZ157" s="2570" t="e">
        <f>+C157*BV157</f>
        <v>#DIV/0!</v>
      </c>
      <c r="CA157" s="3279" t="e">
        <f>SUM(BW157:BZ166)</f>
        <v>#DIV/0!</v>
      </c>
      <c r="CB157" s="1783"/>
      <c r="CC157" s="3266" t="e">
        <f t="shared" ref="CC157:CF157" si="63">+Q157/$N$157</f>
        <v>#DIV/0!</v>
      </c>
      <c r="CD157" s="3116" t="e">
        <f t="shared" si="63"/>
        <v>#DIV/0!</v>
      </c>
      <c r="CE157" s="3116" t="e">
        <f t="shared" si="63"/>
        <v>#DIV/0!</v>
      </c>
      <c r="CF157" s="3303" t="e">
        <f t="shared" si="63"/>
        <v>#DIV/0!</v>
      </c>
      <c r="CG157" s="3304" t="e">
        <f>AVERAGE(CC157:CF166)</f>
        <v>#DIV/0!</v>
      </c>
      <c r="CH157" s="1783"/>
      <c r="CI157" s="1783"/>
      <c r="CJ157" s="1783"/>
      <c r="CK157" s="1783"/>
      <c r="CL157" s="1783"/>
      <c r="CM157" s="1783"/>
      <c r="CN157" s="1783"/>
      <c r="CO157" s="1783"/>
      <c r="CP157" s="1783"/>
      <c r="CQ157" s="1783"/>
      <c r="CR157" s="1783"/>
      <c r="CS157" s="1783"/>
      <c r="CT157" s="1783"/>
    </row>
    <row r="158" spans="1:98" ht="14.25" customHeight="1">
      <c r="A158" s="2068"/>
      <c r="B158" s="2004"/>
      <c r="C158" s="2541"/>
      <c r="D158" s="2113"/>
      <c r="E158" s="2048"/>
      <c r="F158" s="1891"/>
      <c r="G158" s="1892"/>
      <c r="H158" s="2257"/>
      <c r="I158" s="3298"/>
      <c r="J158" s="3268"/>
      <c r="K158" s="3268"/>
      <c r="L158" s="3268"/>
      <c r="M158" s="2257"/>
      <c r="N158" s="1685"/>
      <c r="O158" s="1898"/>
      <c r="P158" s="1918"/>
      <c r="Q158" s="3269"/>
      <c r="R158" s="3270"/>
      <c r="S158" s="3270"/>
      <c r="T158" s="3271"/>
      <c r="U158" s="1802"/>
      <c r="V158" s="2234">
        <v>2</v>
      </c>
      <c r="W158" s="2502"/>
      <c r="X158" s="2552"/>
      <c r="Y158" s="2552"/>
      <c r="Z158" s="2501"/>
      <c r="AA158" s="3307"/>
      <c r="AB158" s="3272"/>
      <c r="AC158" s="3272"/>
      <c r="AD158" s="3273"/>
      <c r="AE158" s="1885"/>
      <c r="AF158" s="1932"/>
      <c r="AG158" s="1934"/>
      <c r="AH158" s="1934"/>
      <c r="AI158" s="1934"/>
      <c r="AJ158" s="1935"/>
      <c r="AK158" s="3275"/>
      <c r="AL158" s="3276"/>
      <c r="AM158" s="3276"/>
      <c r="AN158" s="3277"/>
      <c r="AO158" s="1783"/>
      <c r="AP158" s="1917"/>
      <c r="AQ158" s="1918"/>
      <c r="AR158" s="1859"/>
      <c r="AS158" s="1919" t="e">
        <f t="shared" si="0"/>
        <v>#DIV/0!</v>
      </c>
      <c r="AT158" s="1920" t="e">
        <f t="shared" si="1"/>
        <v>#DIV/0!</v>
      </c>
      <c r="AU158" s="1920" t="e">
        <f t="shared" si="2"/>
        <v>#DIV/0!</v>
      </c>
      <c r="AV158" s="1920" t="e">
        <f t="shared" si="3"/>
        <v>#DIV/0!</v>
      </c>
      <c r="AW158" s="1921" t="e">
        <f t="shared" si="4"/>
        <v>#DIV/0!</v>
      </c>
      <c r="AX158" s="1921" t="e">
        <f t="shared" si="5"/>
        <v>#DIV/0!</v>
      </c>
      <c r="AY158" s="1921" t="e">
        <f t="shared" si="6"/>
        <v>#DIV/0!</v>
      </c>
      <c r="AZ158" s="1921" t="e">
        <f t="shared" si="7"/>
        <v>#DIV/0!</v>
      </c>
      <c r="BA158" s="1922" t="e">
        <f t="shared" si="8"/>
        <v>#DIV/0!</v>
      </c>
      <c r="BB158" s="1922" t="e">
        <f t="shared" si="9"/>
        <v>#DIV/0!</v>
      </c>
      <c r="BC158" s="1922" t="e">
        <f t="shared" si="10"/>
        <v>#DIV/0!</v>
      </c>
      <c r="BD158" s="1922" t="e">
        <f t="shared" si="11"/>
        <v>#DIV/0!</v>
      </c>
      <c r="BE158" s="1923">
        <v>0.2</v>
      </c>
      <c r="BF158" s="1923">
        <v>0.8</v>
      </c>
      <c r="BG158" s="1922" t="e">
        <f t="shared" si="12"/>
        <v>#DIV/0!</v>
      </c>
      <c r="BH158" s="1922" t="e">
        <f t="shared" si="13"/>
        <v>#DIV/0!</v>
      </c>
      <c r="BI158" s="1922" t="e">
        <f t="shared" si="14"/>
        <v>#DIV/0!</v>
      </c>
      <c r="BJ158" s="1922" t="e">
        <f t="shared" si="60"/>
        <v>#DIV/0!</v>
      </c>
      <c r="BK158" s="1922" t="e">
        <f t="shared" si="60"/>
        <v>#DIV/0!</v>
      </c>
      <c r="BL158" s="1922" t="e">
        <f t="shared" si="16"/>
        <v>#DIV/0!</v>
      </c>
      <c r="BM158" s="1922" t="e">
        <f t="shared" si="17"/>
        <v>#DIV/0!</v>
      </c>
      <c r="BN158" s="1922" t="e">
        <f t="shared" si="18"/>
        <v>#DIV/0!</v>
      </c>
      <c r="BO158" s="1922" t="e">
        <f t="shared" si="61"/>
        <v>#DIV/0!</v>
      </c>
      <c r="BP158" s="1922" t="e">
        <f t="shared" si="61"/>
        <v>#DIV/0!</v>
      </c>
      <c r="BQ158" s="1922" t="e">
        <f t="shared" si="61"/>
        <v>#DIV/0!</v>
      </c>
      <c r="BR158" s="1922" t="e">
        <f t="shared" si="61"/>
        <v>#DIV/0!</v>
      </c>
      <c r="BS158" s="1924"/>
      <c r="BT158" s="1924"/>
      <c r="BU158" s="1924"/>
      <c r="BV158" s="1924"/>
      <c r="BW158" s="1924"/>
      <c r="BX158" s="1924"/>
      <c r="BY158" s="1924"/>
      <c r="BZ158" s="1924"/>
      <c r="CA158" s="1925"/>
      <c r="CB158" s="1783"/>
      <c r="CC158" s="3278"/>
      <c r="CD158" s="1999"/>
      <c r="CE158" s="1999"/>
      <c r="CF158" s="3305"/>
      <c r="CG158" s="3306"/>
      <c r="CH158" s="1783"/>
      <c r="CI158" s="1783"/>
      <c r="CJ158" s="1783"/>
      <c r="CK158" s="1783"/>
      <c r="CL158" s="1783"/>
      <c r="CM158" s="1783"/>
      <c r="CN158" s="1783"/>
      <c r="CO158" s="1783"/>
      <c r="CP158" s="1783"/>
      <c r="CQ158" s="1783"/>
      <c r="CR158" s="1783"/>
      <c r="CS158" s="1783"/>
      <c r="CT158" s="1783"/>
    </row>
    <row r="159" spans="1:98" ht="14.25" customHeight="1">
      <c r="A159" s="2068"/>
      <c r="B159" s="2004"/>
      <c r="C159" s="2541"/>
      <c r="D159" s="2113"/>
      <c r="E159" s="2048"/>
      <c r="F159" s="1891"/>
      <c r="G159" s="1892"/>
      <c r="H159" s="2257"/>
      <c r="I159" s="3298"/>
      <c r="J159" s="3268"/>
      <c r="K159" s="3268"/>
      <c r="L159" s="3268"/>
      <c r="M159" s="2257"/>
      <c r="N159" s="1685"/>
      <c r="O159" s="1898"/>
      <c r="P159" s="1918"/>
      <c r="Q159" s="3269"/>
      <c r="R159" s="3270"/>
      <c r="S159" s="3270"/>
      <c r="T159" s="3271"/>
      <c r="U159" s="1802"/>
      <c r="V159" s="2234">
        <v>3</v>
      </c>
      <c r="W159" s="2502"/>
      <c r="X159" s="2552"/>
      <c r="Y159" s="2552"/>
      <c r="Z159" s="2501"/>
      <c r="AA159" s="3307"/>
      <c r="AB159" s="3272"/>
      <c r="AC159" s="3272"/>
      <c r="AD159" s="3273"/>
      <c r="AE159" s="1885"/>
      <c r="AF159" s="1932"/>
      <c r="AG159" s="1934"/>
      <c r="AH159" s="1934"/>
      <c r="AI159" s="1934"/>
      <c r="AJ159" s="1935"/>
      <c r="AK159" s="3275"/>
      <c r="AL159" s="3276"/>
      <c r="AM159" s="3276"/>
      <c r="AN159" s="3277"/>
      <c r="AO159" s="1783"/>
      <c r="AP159" s="1917"/>
      <c r="AQ159" s="1918"/>
      <c r="AR159" s="1859"/>
      <c r="AS159" s="1919" t="e">
        <f t="shared" si="0"/>
        <v>#DIV/0!</v>
      </c>
      <c r="AT159" s="1920" t="e">
        <f t="shared" si="1"/>
        <v>#DIV/0!</v>
      </c>
      <c r="AU159" s="1920" t="e">
        <f t="shared" si="2"/>
        <v>#DIV/0!</v>
      </c>
      <c r="AV159" s="1920" t="e">
        <f t="shared" si="3"/>
        <v>#DIV/0!</v>
      </c>
      <c r="AW159" s="1921" t="e">
        <f t="shared" si="4"/>
        <v>#DIV/0!</v>
      </c>
      <c r="AX159" s="1921" t="e">
        <f t="shared" si="5"/>
        <v>#DIV/0!</v>
      </c>
      <c r="AY159" s="1921" t="e">
        <f t="shared" si="6"/>
        <v>#DIV/0!</v>
      </c>
      <c r="AZ159" s="1921" t="e">
        <f t="shared" si="7"/>
        <v>#DIV/0!</v>
      </c>
      <c r="BA159" s="1922" t="e">
        <f t="shared" si="8"/>
        <v>#DIV/0!</v>
      </c>
      <c r="BB159" s="1922" t="e">
        <f t="shared" si="9"/>
        <v>#DIV/0!</v>
      </c>
      <c r="BC159" s="1922" t="e">
        <f t="shared" si="10"/>
        <v>#DIV/0!</v>
      </c>
      <c r="BD159" s="1922" t="e">
        <f t="shared" si="11"/>
        <v>#DIV/0!</v>
      </c>
      <c r="BE159" s="1923">
        <v>0.2</v>
      </c>
      <c r="BF159" s="1923">
        <v>0.8</v>
      </c>
      <c r="BG159" s="1922" t="e">
        <f t="shared" si="12"/>
        <v>#DIV/0!</v>
      </c>
      <c r="BH159" s="1922" t="e">
        <f t="shared" si="13"/>
        <v>#DIV/0!</v>
      </c>
      <c r="BI159" s="1922" t="e">
        <f t="shared" si="14"/>
        <v>#DIV/0!</v>
      </c>
      <c r="BJ159" s="1922" t="e">
        <f t="shared" si="60"/>
        <v>#DIV/0!</v>
      </c>
      <c r="BK159" s="1922" t="e">
        <f t="shared" si="60"/>
        <v>#DIV/0!</v>
      </c>
      <c r="BL159" s="1922" t="e">
        <f t="shared" si="16"/>
        <v>#DIV/0!</v>
      </c>
      <c r="BM159" s="1922" t="e">
        <f t="shared" si="17"/>
        <v>#DIV/0!</v>
      </c>
      <c r="BN159" s="1922" t="e">
        <f t="shared" si="18"/>
        <v>#DIV/0!</v>
      </c>
      <c r="BO159" s="1922" t="e">
        <f t="shared" si="61"/>
        <v>#DIV/0!</v>
      </c>
      <c r="BP159" s="1922" t="e">
        <f t="shared" si="61"/>
        <v>#DIV/0!</v>
      </c>
      <c r="BQ159" s="1922" t="e">
        <f t="shared" si="61"/>
        <v>#DIV/0!</v>
      </c>
      <c r="BR159" s="1922" t="e">
        <f t="shared" si="61"/>
        <v>#DIV/0!</v>
      </c>
      <c r="BS159" s="1924"/>
      <c r="BT159" s="1924"/>
      <c r="BU159" s="1924"/>
      <c r="BV159" s="1924"/>
      <c r="BW159" s="1924"/>
      <c r="BX159" s="1924"/>
      <c r="BY159" s="1924"/>
      <c r="BZ159" s="1924"/>
      <c r="CA159" s="1925"/>
      <c r="CB159" s="1783"/>
      <c r="CC159" s="3278"/>
      <c r="CD159" s="1999"/>
      <c r="CE159" s="1999"/>
      <c r="CF159" s="3305"/>
      <c r="CG159" s="3306"/>
      <c r="CH159" s="1783"/>
      <c r="CI159" s="1783"/>
      <c r="CJ159" s="1783"/>
      <c r="CK159" s="1783"/>
      <c r="CL159" s="1783"/>
      <c r="CM159" s="1783"/>
      <c r="CN159" s="1783"/>
      <c r="CO159" s="1783"/>
      <c r="CP159" s="1783"/>
      <c r="CQ159" s="1783"/>
      <c r="CR159" s="1783"/>
      <c r="CS159" s="1783"/>
      <c r="CT159" s="1783"/>
    </row>
    <row r="160" spans="1:98" ht="14.25" customHeight="1">
      <c r="A160" s="2068"/>
      <c r="B160" s="2004"/>
      <c r="C160" s="2541"/>
      <c r="D160" s="2113"/>
      <c r="E160" s="2048"/>
      <c r="F160" s="1891"/>
      <c r="G160" s="1892"/>
      <c r="H160" s="2257"/>
      <c r="I160" s="3298"/>
      <c r="J160" s="3268"/>
      <c r="K160" s="3268"/>
      <c r="L160" s="3268"/>
      <c r="M160" s="2257"/>
      <c r="N160" s="1685"/>
      <c r="O160" s="1898"/>
      <c r="P160" s="1918"/>
      <c r="Q160" s="3269"/>
      <c r="R160" s="3270"/>
      <c r="S160" s="3270"/>
      <c r="T160" s="3271"/>
      <c r="U160" s="1802"/>
      <c r="V160" s="2234">
        <v>4</v>
      </c>
      <c r="W160" s="2502"/>
      <c r="X160" s="2552"/>
      <c r="Y160" s="2552"/>
      <c r="Z160" s="2501"/>
      <c r="AA160" s="3307"/>
      <c r="AB160" s="3272"/>
      <c r="AC160" s="3272"/>
      <c r="AD160" s="3273"/>
      <c r="AE160" s="1885"/>
      <c r="AF160" s="1932"/>
      <c r="AG160" s="1934"/>
      <c r="AH160" s="1934"/>
      <c r="AI160" s="1934"/>
      <c r="AJ160" s="1935"/>
      <c r="AK160" s="3275"/>
      <c r="AL160" s="3276"/>
      <c r="AM160" s="3276"/>
      <c r="AN160" s="3277"/>
      <c r="AO160" s="1783"/>
      <c r="AP160" s="1917"/>
      <c r="AQ160" s="1918"/>
      <c r="AR160" s="1859"/>
      <c r="AS160" s="1919" t="e">
        <f t="shared" si="0"/>
        <v>#DIV/0!</v>
      </c>
      <c r="AT160" s="1920" t="e">
        <f t="shared" si="1"/>
        <v>#DIV/0!</v>
      </c>
      <c r="AU160" s="1920" t="e">
        <f t="shared" si="2"/>
        <v>#DIV/0!</v>
      </c>
      <c r="AV160" s="1920" t="e">
        <f t="shared" si="3"/>
        <v>#DIV/0!</v>
      </c>
      <c r="AW160" s="1921" t="e">
        <f t="shared" si="4"/>
        <v>#DIV/0!</v>
      </c>
      <c r="AX160" s="1921" t="e">
        <f t="shared" si="5"/>
        <v>#DIV/0!</v>
      </c>
      <c r="AY160" s="1921" t="e">
        <f t="shared" si="6"/>
        <v>#DIV/0!</v>
      </c>
      <c r="AZ160" s="1921" t="e">
        <f t="shared" si="7"/>
        <v>#DIV/0!</v>
      </c>
      <c r="BA160" s="1922" t="e">
        <f t="shared" si="8"/>
        <v>#DIV/0!</v>
      </c>
      <c r="BB160" s="1922" t="e">
        <f t="shared" si="9"/>
        <v>#DIV/0!</v>
      </c>
      <c r="BC160" s="1922" t="e">
        <f t="shared" si="10"/>
        <v>#DIV/0!</v>
      </c>
      <c r="BD160" s="1922" t="e">
        <f t="shared" si="11"/>
        <v>#DIV/0!</v>
      </c>
      <c r="BE160" s="1923">
        <v>0.2</v>
      </c>
      <c r="BF160" s="1923">
        <v>0.8</v>
      </c>
      <c r="BG160" s="1922" t="e">
        <f t="shared" si="12"/>
        <v>#DIV/0!</v>
      </c>
      <c r="BH160" s="1922" t="e">
        <f t="shared" si="13"/>
        <v>#DIV/0!</v>
      </c>
      <c r="BI160" s="1922" t="e">
        <f t="shared" si="14"/>
        <v>#DIV/0!</v>
      </c>
      <c r="BJ160" s="1922" t="e">
        <f t="shared" si="60"/>
        <v>#DIV/0!</v>
      </c>
      <c r="BK160" s="1922" t="e">
        <f t="shared" si="60"/>
        <v>#DIV/0!</v>
      </c>
      <c r="BL160" s="1922" t="e">
        <f t="shared" si="16"/>
        <v>#DIV/0!</v>
      </c>
      <c r="BM160" s="1922" t="e">
        <f t="shared" si="17"/>
        <v>#DIV/0!</v>
      </c>
      <c r="BN160" s="1922" t="e">
        <f t="shared" si="18"/>
        <v>#DIV/0!</v>
      </c>
      <c r="BO160" s="1922" t="e">
        <f t="shared" si="61"/>
        <v>#DIV/0!</v>
      </c>
      <c r="BP160" s="1922" t="e">
        <f t="shared" si="61"/>
        <v>#DIV/0!</v>
      </c>
      <c r="BQ160" s="1922" t="e">
        <f t="shared" si="61"/>
        <v>#DIV/0!</v>
      </c>
      <c r="BR160" s="1922" t="e">
        <f t="shared" si="61"/>
        <v>#DIV/0!</v>
      </c>
      <c r="BS160" s="1924"/>
      <c r="BT160" s="1924"/>
      <c r="BU160" s="1924"/>
      <c r="BV160" s="1924"/>
      <c r="BW160" s="1924"/>
      <c r="BX160" s="1924"/>
      <c r="BY160" s="1924"/>
      <c r="BZ160" s="1924"/>
      <c r="CA160" s="1925"/>
      <c r="CB160" s="1783"/>
      <c r="CC160" s="3278"/>
      <c r="CD160" s="1999"/>
      <c r="CE160" s="1999"/>
      <c r="CF160" s="3305"/>
      <c r="CG160" s="3306"/>
      <c r="CH160" s="1783"/>
      <c r="CI160" s="1783"/>
      <c r="CJ160" s="1783"/>
      <c r="CK160" s="1783"/>
      <c r="CL160" s="1783"/>
      <c r="CM160" s="1783"/>
      <c r="CN160" s="1783"/>
      <c r="CO160" s="1783"/>
      <c r="CP160" s="1783"/>
      <c r="CQ160" s="1783"/>
      <c r="CR160" s="1783"/>
      <c r="CS160" s="1783"/>
      <c r="CT160" s="1783"/>
    </row>
    <row r="161" spans="1:98" ht="14.25" customHeight="1">
      <c r="A161" s="2068"/>
      <c r="B161" s="2004"/>
      <c r="C161" s="2541"/>
      <c r="D161" s="2113"/>
      <c r="E161" s="2048"/>
      <c r="F161" s="1891"/>
      <c r="G161" s="1892"/>
      <c r="H161" s="2257"/>
      <c r="I161" s="3298"/>
      <c r="J161" s="3268"/>
      <c r="K161" s="3268"/>
      <c r="L161" s="3268"/>
      <c r="M161" s="2257"/>
      <c r="N161" s="1685"/>
      <c r="O161" s="1898"/>
      <c r="P161" s="1918"/>
      <c r="Q161" s="3269"/>
      <c r="R161" s="3270"/>
      <c r="S161" s="3270"/>
      <c r="T161" s="3271"/>
      <c r="U161" s="1802"/>
      <c r="V161" s="2234">
        <v>5</v>
      </c>
      <c r="W161" s="2502"/>
      <c r="X161" s="2552"/>
      <c r="Y161" s="2552"/>
      <c r="Z161" s="2501"/>
      <c r="AA161" s="3307"/>
      <c r="AB161" s="3272"/>
      <c r="AC161" s="3272"/>
      <c r="AD161" s="3273"/>
      <c r="AE161" s="1885"/>
      <c r="AF161" s="1932"/>
      <c r="AG161" s="1934"/>
      <c r="AH161" s="1934"/>
      <c r="AI161" s="1934"/>
      <c r="AJ161" s="1935"/>
      <c r="AK161" s="3275"/>
      <c r="AL161" s="3276"/>
      <c r="AM161" s="3276"/>
      <c r="AN161" s="3277"/>
      <c r="AO161" s="1783"/>
      <c r="AP161" s="1917"/>
      <c r="AQ161" s="1918"/>
      <c r="AR161" s="1859"/>
      <c r="AS161" s="1919" t="e">
        <f t="shared" si="0"/>
        <v>#DIV/0!</v>
      </c>
      <c r="AT161" s="1920" t="e">
        <f t="shared" si="1"/>
        <v>#DIV/0!</v>
      </c>
      <c r="AU161" s="1920" t="e">
        <f t="shared" si="2"/>
        <v>#DIV/0!</v>
      </c>
      <c r="AV161" s="1920" t="e">
        <f t="shared" si="3"/>
        <v>#DIV/0!</v>
      </c>
      <c r="AW161" s="1921" t="e">
        <f t="shared" si="4"/>
        <v>#DIV/0!</v>
      </c>
      <c r="AX161" s="1921" t="e">
        <f t="shared" si="5"/>
        <v>#DIV/0!</v>
      </c>
      <c r="AY161" s="1921" t="e">
        <f t="shared" si="6"/>
        <v>#DIV/0!</v>
      </c>
      <c r="AZ161" s="1921" t="e">
        <f t="shared" si="7"/>
        <v>#DIV/0!</v>
      </c>
      <c r="BA161" s="1922" t="e">
        <f t="shared" si="8"/>
        <v>#DIV/0!</v>
      </c>
      <c r="BB161" s="1922" t="e">
        <f t="shared" si="9"/>
        <v>#DIV/0!</v>
      </c>
      <c r="BC161" s="1922" t="e">
        <f t="shared" si="10"/>
        <v>#DIV/0!</v>
      </c>
      <c r="BD161" s="1922" t="e">
        <f t="shared" si="11"/>
        <v>#DIV/0!</v>
      </c>
      <c r="BE161" s="1923">
        <v>0.2</v>
      </c>
      <c r="BF161" s="1923">
        <v>0.8</v>
      </c>
      <c r="BG161" s="1922" t="e">
        <f t="shared" si="12"/>
        <v>#DIV/0!</v>
      </c>
      <c r="BH161" s="1922" t="e">
        <f t="shared" si="13"/>
        <v>#DIV/0!</v>
      </c>
      <c r="BI161" s="1922" t="e">
        <f t="shared" si="14"/>
        <v>#DIV/0!</v>
      </c>
      <c r="BJ161" s="1922" t="e">
        <f t="shared" si="60"/>
        <v>#DIV/0!</v>
      </c>
      <c r="BK161" s="1922" t="e">
        <f t="shared" si="60"/>
        <v>#DIV/0!</v>
      </c>
      <c r="BL161" s="1922" t="e">
        <f t="shared" si="16"/>
        <v>#DIV/0!</v>
      </c>
      <c r="BM161" s="1922" t="e">
        <f t="shared" si="17"/>
        <v>#DIV/0!</v>
      </c>
      <c r="BN161" s="1922" t="e">
        <f t="shared" si="18"/>
        <v>#DIV/0!</v>
      </c>
      <c r="BO161" s="1922" t="e">
        <f t="shared" si="61"/>
        <v>#DIV/0!</v>
      </c>
      <c r="BP161" s="1922" t="e">
        <f t="shared" si="61"/>
        <v>#DIV/0!</v>
      </c>
      <c r="BQ161" s="1922" t="e">
        <f t="shared" si="61"/>
        <v>#DIV/0!</v>
      </c>
      <c r="BR161" s="1922" t="e">
        <f t="shared" si="61"/>
        <v>#DIV/0!</v>
      </c>
      <c r="BS161" s="1924"/>
      <c r="BT161" s="1924"/>
      <c r="BU161" s="1924"/>
      <c r="BV161" s="1924"/>
      <c r="BW161" s="1924"/>
      <c r="BX161" s="1924"/>
      <c r="BY161" s="1924"/>
      <c r="BZ161" s="1924"/>
      <c r="CA161" s="1925"/>
      <c r="CB161" s="1783"/>
      <c r="CC161" s="3278"/>
      <c r="CD161" s="1999"/>
      <c r="CE161" s="1999"/>
      <c r="CF161" s="3305"/>
      <c r="CG161" s="3306"/>
      <c r="CH161" s="1783"/>
      <c r="CI161" s="1783"/>
      <c r="CJ161" s="1783"/>
      <c r="CK161" s="1783"/>
      <c r="CL161" s="1783"/>
      <c r="CM161" s="1783"/>
      <c r="CN161" s="1783"/>
      <c r="CO161" s="1783"/>
      <c r="CP161" s="1783"/>
      <c r="CQ161" s="1783"/>
      <c r="CR161" s="1783"/>
      <c r="CS161" s="1783"/>
      <c r="CT161" s="1783"/>
    </row>
    <row r="162" spans="1:98" ht="14.25" customHeight="1">
      <c r="A162" s="2068"/>
      <c r="B162" s="2004"/>
      <c r="C162" s="2541"/>
      <c r="D162" s="2113"/>
      <c r="E162" s="2048"/>
      <c r="F162" s="1891"/>
      <c r="G162" s="1892"/>
      <c r="H162" s="2257"/>
      <c r="I162" s="3298"/>
      <c r="J162" s="3268"/>
      <c r="K162" s="3268"/>
      <c r="L162" s="3268"/>
      <c r="M162" s="2257"/>
      <c r="N162" s="1685"/>
      <c r="O162" s="1898"/>
      <c r="P162" s="1918"/>
      <c r="Q162" s="3269"/>
      <c r="R162" s="3270"/>
      <c r="S162" s="3270"/>
      <c r="T162" s="3271"/>
      <c r="U162" s="1802"/>
      <c r="V162" s="2234">
        <v>6</v>
      </c>
      <c r="W162" s="2502"/>
      <c r="X162" s="2552"/>
      <c r="Y162" s="2552"/>
      <c r="Z162" s="2501"/>
      <c r="AA162" s="3307"/>
      <c r="AB162" s="3272"/>
      <c r="AC162" s="3272"/>
      <c r="AD162" s="3273"/>
      <c r="AE162" s="1885"/>
      <c r="AF162" s="1932"/>
      <c r="AG162" s="1934"/>
      <c r="AH162" s="1934"/>
      <c r="AI162" s="1934"/>
      <c r="AJ162" s="1935"/>
      <c r="AK162" s="3275"/>
      <c r="AL162" s="3276"/>
      <c r="AM162" s="3276"/>
      <c r="AN162" s="3277"/>
      <c r="AO162" s="1783"/>
      <c r="AP162" s="1917"/>
      <c r="AQ162" s="1918"/>
      <c r="AR162" s="1859"/>
      <c r="AS162" s="1919" t="e">
        <f t="shared" si="0"/>
        <v>#DIV/0!</v>
      </c>
      <c r="AT162" s="1920" t="e">
        <f t="shared" si="1"/>
        <v>#DIV/0!</v>
      </c>
      <c r="AU162" s="1920" t="e">
        <f t="shared" si="2"/>
        <v>#DIV/0!</v>
      </c>
      <c r="AV162" s="1920" t="e">
        <f t="shared" si="3"/>
        <v>#DIV/0!</v>
      </c>
      <c r="AW162" s="1921" t="e">
        <f t="shared" si="4"/>
        <v>#DIV/0!</v>
      </c>
      <c r="AX162" s="1921" t="e">
        <f t="shared" si="5"/>
        <v>#DIV/0!</v>
      </c>
      <c r="AY162" s="1921" t="e">
        <f t="shared" si="6"/>
        <v>#DIV/0!</v>
      </c>
      <c r="AZ162" s="1921" t="e">
        <f t="shared" si="7"/>
        <v>#DIV/0!</v>
      </c>
      <c r="BA162" s="1922" t="e">
        <f t="shared" si="8"/>
        <v>#DIV/0!</v>
      </c>
      <c r="BB162" s="1922" t="e">
        <f t="shared" si="9"/>
        <v>#DIV/0!</v>
      </c>
      <c r="BC162" s="1922" t="e">
        <f t="shared" si="10"/>
        <v>#DIV/0!</v>
      </c>
      <c r="BD162" s="1922" t="e">
        <f t="shared" si="11"/>
        <v>#DIV/0!</v>
      </c>
      <c r="BE162" s="1923">
        <v>0.2</v>
      </c>
      <c r="BF162" s="1923">
        <v>0.8</v>
      </c>
      <c r="BG162" s="1922" t="e">
        <f t="shared" si="12"/>
        <v>#DIV/0!</v>
      </c>
      <c r="BH162" s="1922" t="e">
        <f t="shared" si="13"/>
        <v>#DIV/0!</v>
      </c>
      <c r="BI162" s="1922" t="e">
        <f t="shared" si="14"/>
        <v>#DIV/0!</v>
      </c>
      <c r="BJ162" s="1922" t="e">
        <f t="shared" si="60"/>
        <v>#DIV/0!</v>
      </c>
      <c r="BK162" s="1922" t="e">
        <f t="shared" si="60"/>
        <v>#DIV/0!</v>
      </c>
      <c r="BL162" s="1922" t="e">
        <f t="shared" si="16"/>
        <v>#DIV/0!</v>
      </c>
      <c r="BM162" s="1922" t="e">
        <f t="shared" si="17"/>
        <v>#DIV/0!</v>
      </c>
      <c r="BN162" s="1922" t="e">
        <f t="shared" si="18"/>
        <v>#DIV/0!</v>
      </c>
      <c r="BO162" s="1922" t="e">
        <f t="shared" si="61"/>
        <v>#DIV/0!</v>
      </c>
      <c r="BP162" s="1922" t="e">
        <f t="shared" si="61"/>
        <v>#DIV/0!</v>
      </c>
      <c r="BQ162" s="1922" t="e">
        <f t="shared" si="61"/>
        <v>#DIV/0!</v>
      </c>
      <c r="BR162" s="1922" t="e">
        <f t="shared" si="61"/>
        <v>#DIV/0!</v>
      </c>
      <c r="BS162" s="1924"/>
      <c r="BT162" s="1924"/>
      <c r="BU162" s="1924"/>
      <c r="BV162" s="1924"/>
      <c r="BW162" s="1924"/>
      <c r="BX162" s="1924"/>
      <c r="BY162" s="1924"/>
      <c r="BZ162" s="1924"/>
      <c r="CA162" s="1925"/>
      <c r="CB162" s="1783"/>
      <c r="CC162" s="3278"/>
      <c r="CD162" s="1999"/>
      <c r="CE162" s="1999"/>
      <c r="CF162" s="3305"/>
      <c r="CG162" s="3306"/>
      <c r="CH162" s="1783"/>
      <c r="CI162" s="1783"/>
      <c r="CJ162" s="1783"/>
      <c r="CK162" s="1783"/>
      <c r="CL162" s="1783"/>
      <c r="CM162" s="1783"/>
      <c r="CN162" s="1783"/>
      <c r="CO162" s="1783"/>
      <c r="CP162" s="1783"/>
      <c r="CQ162" s="1783"/>
      <c r="CR162" s="1783"/>
      <c r="CS162" s="1783"/>
      <c r="CT162" s="1783"/>
    </row>
    <row r="163" spans="1:98" ht="14.25" customHeight="1">
      <c r="A163" s="2068"/>
      <c r="B163" s="2004"/>
      <c r="C163" s="2541"/>
      <c r="D163" s="2113"/>
      <c r="E163" s="2048"/>
      <c r="F163" s="1891"/>
      <c r="G163" s="1892"/>
      <c r="H163" s="2257"/>
      <c r="I163" s="3298"/>
      <c r="J163" s="3268"/>
      <c r="K163" s="3268"/>
      <c r="L163" s="3268"/>
      <c r="M163" s="2257"/>
      <c r="N163" s="1685"/>
      <c r="O163" s="1898"/>
      <c r="P163" s="1918"/>
      <c r="Q163" s="3269"/>
      <c r="R163" s="3270"/>
      <c r="S163" s="3270"/>
      <c r="T163" s="3271"/>
      <c r="U163" s="1802"/>
      <c r="V163" s="2234">
        <v>7</v>
      </c>
      <c r="W163" s="2502"/>
      <c r="X163" s="2552"/>
      <c r="Y163" s="2552"/>
      <c r="Z163" s="2501"/>
      <c r="AA163" s="3307"/>
      <c r="AB163" s="3272"/>
      <c r="AC163" s="3272"/>
      <c r="AD163" s="3273"/>
      <c r="AE163" s="1885"/>
      <c r="AF163" s="1932"/>
      <c r="AG163" s="1934"/>
      <c r="AH163" s="1934"/>
      <c r="AI163" s="1934"/>
      <c r="AJ163" s="1935"/>
      <c r="AK163" s="3275"/>
      <c r="AL163" s="3276"/>
      <c r="AM163" s="3276"/>
      <c r="AN163" s="3277"/>
      <c r="AO163" s="1783"/>
      <c r="AP163" s="1917"/>
      <c r="AQ163" s="1918"/>
      <c r="AR163" s="1859"/>
      <c r="AS163" s="1919" t="e">
        <f t="shared" si="0"/>
        <v>#DIV/0!</v>
      </c>
      <c r="AT163" s="1920" t="e">
        <f t="shared" si="1"/>
        <v>#DIV/0!</v>
      </c>
      <c r="AU163" s="1920" t="e">
        <f t="shared" si="2"/>
        <v>#DIV/0!</v>
      </c>
      <c r="AV163" s="1920" t="e">
        <f t="shared" si="3"/>
        <v>#DIV/0!</v>
      </c>
      <c r="AW163" s="1921" t="e">
        <f t="shared" si="4"/>
        <v>#DIV/0!</v>
      </c>
      <c r="AX163" s="1921" t="e">
        <f t="shared" si="5"/>
        <v>#DIV/0!</v>
      </c>
      <c r="AY163" s="1921" t="e">
        <f t="shared" si="6"/>
        <v>#DIV/0!</v>
      </c>
      <c r="AZ163" s="1921" t="e">
        <f t="shared" si="7"/>
        <v>#DIV/0!</v>
      </c>
      <c r="BA163" s="1922" t="e">
        <f t="shared" si="8"/>
        <v>#DIV/0!</v>
      </c>
      <c r="BB163" s="1922" t="e">
        <f t="shared" si="9"/>
        <v>#DIV/0!</v>
      </c>
      <c r="BC163" s="1922" t="e">
        <f t="shared" si="10"/>
        <v>#DIV/0!</v>
      </c>
      <c r="BD163" s="1922" t="e">
        <f t="shared" si="11"/>
        <v>#DIV/0!</v>
      </c>
      <c r="BE163" s="1923">
        <v>0.2</v>
      </c>
      <c r="BF163" s="1923">
        <v>0.8</v>
      </c>
      <c r="BG163" s="1922" t="e">
        <f t="shared" si="12"/>
        <v>#DIV/0!</v>
      </c>
      <c r="BH163" s="1922" t="e">
        <f t="shared" si="13"/>
        <v>#DIV/0!</v>
      </c>
      <c r="BI163" s="1922" t="e">
        <f t="shared" si="14"/>
        <v>#DIV/0!</v>
      </c>
      <c r="BJ163" s="1922" t="e">
        <f t="shared" si="60"/>
        <v>#DIV/0!</v>
      </c>
      <c r="BK163" s="1922" t="e">
        <f t="shared" si="60"/>
        <v>#DIV/0!</v>
      </c>
      <c r="BL163" s="1922" t="e">
        <f t="shared" si="16"/>
        <v>#DIV/0!</v>
      </c>
      <c r="BM163" s="1922" t="e">
        <f t="shared" si="17"/>
        <v>#DIV/0!</v>
      </c>
      <c r="BN163" s="1922" t="e">
        <f t="shared" si="18"/>
        <v>#DIV/0!</v>
      </c>
      <c r="BO163" s="1922" t="e">
        <f t="shared" si="61"/>
        <v>#DIV/0!</v>
      </c>
      <c r="BP163" s="1922" t="e">
        <f t="shared" si="61"/>
        <v>#DIV/0!</v>
      </c>
      <c r="BQ163" s="1922" t="e">
        <f t="shared" si="61"/>
        <v>#DIV/0!</v>
      </c>
      <c r="BR163" s="1922" t="e">
        <f t="shared" si="61"/>
        <v>#DIV/0!</v>
      </c>
      <c r="BS163" s="1924"/>
      <c r="BT163" s="1924"/>
      <c r="BU163" s="1924"/>
      <c r="BV163" s="1924"/>
      <c r="BW163" s="1924"/>
      <c r="BX163" s="1924"/>
      <c r="BY163" s="1924"/>
      <c r="BZ163" s="1924"/>
      <c r="CA163" s="1925"/>
      <c r="CB163" s="1783"/>
      <c r="CC163" s="3278"/>
      <c r="CD163" s="1999"/>
      <c r="CE163" s="1999"/>
      <c r="CF163" s="3305"/>
      <c r="CG163" s="3306"/>
      <c r="CH163" s="1783"/>
      <c r="CI163" s="1783"/>
      <c r="CJ163" s="1783"/>
      <c r="CK163" s="1783"/>
      <c r="CL163" s="1783"/>
      <c r="CM163" s="1783"/>
      <c r="CN163" s="1783"/>
      <c r="CO163" s="1783"/>
      <c r="CP163" s="1783"/>
      <c r="CQ163" s="1783"/>
      <c r="CR163" s="1783"/>
      <c r="CS163" s="1783"/>
      <c r="CT163" s="1783"/>
    </row>
    <row r="164" spans="1:98" ht="14.25" customHeight="1">
      <c r="A164" s="2068"/>
      <c r="B164" s="2004"/>
      <c r="C164" s="2541"/>
      <c r="D164" s="2113"/>
      <c r="E164" s="2048"/>
      <c r="F164" s="1891"/>
      <c r="G164" s="1892"/>
      <c r="H164" s="2257"/>
      <c r="I164" s="3298"/>
      <c r="J164" s="3268"/>
      <c r="K164" s="3268"/>
      <c r="L164" s="3268"/>
      <c r="M164" s="2257"/>
      <c r="N164" s="1685"/>
      <c r="O164" s="1898"/>
      <c r="P164" s="1918"/>
      <c r="Q164" s="3269"/>
      <c r="R164" s="3270"/>
      <c r="S164" s="3270"/>
      <c r="T164" s="3271"/>
      <c r="U164" s="1802"/>
      <c r="V164" s="2234">
        <v>8</v>
      </c>
      <c r="W164" s="2502"/>
      <c r="X164" s="2552"/>
      <c r="Y164" s="2552"/>
      <c r="Z164" s="2501"/>
      <c r="AA164" s="3307"/>
      <c r="AB164" s="3272"/>
      <c r="AC164" s="3272"/>
      <c r="AD164" s="3273"/>
      <c r="AE164" s="1885"/>
      <c r="AF164" s="1932"/>
      <c r="AG164" s="1934"/>
      <c r="AH164" s="1934"/>
      <c r="AI164" s="1934"/>
      <c r="AJ164" s="1935"/>
      <c r="AK164" s="3275"/>
      <c r="AL164" s="3276"/>
      <c r="AM164" s="3276"/>
      <c r="AN164" s="3277"/>
      <c r="AO164" s="1783"/>
      <c r="AP164" s="1917"/>
      <c r="AQ164" s="1918"/>
      <c r="AR164" s="1859"/>
      <c r="AS164" s="1919" t="e">
        <f t="shared" si="0"/>
        <v>#DIV/0!</v>
      </c>
      <c r="AT164" s="1920" t="e">
        <f t="shared" si="1"/>
        <v>#DIV/0!</v>
      </c>
      <c r="AU164" s="1920" t="e">
        <f t="shared" si="2"/>
        <v>#DIV/0!</v>
      </c>
      <c r="AV164" s="1920" t="e">
        <f t="shared" si="3"/>
        <v>#DIV/0!</v>
      </c>
      <c r="AW164" s="1921" t="e">
        <f t="shared" si="4"/>
        <v>#DIV/0!</v>
      </c>
      <c r="AX164" s="1921" t="e">
        <f t="shared" si="5"/>
        <v>#DIV/0!</v>
      </c>
      <c r="AY164" s="1921" t="e">
        <f t="shared" si="6"/>
        <v>#DIV/0!</v>
      </c>
      <c r="AZ164" s="1921" t="e">
        <f t="shared" si="7"/>
        <v>#DIV/0!</v>
      </c>
      <c r="BA164" s="1922" t="e">
        <f t="shared" si="8"/>
        <v>#DIV/0!</v>
      </c>
      <c r="BB164" s="1922" t="e">
        <f t="shared" si="9"/>
        <v>#DIV/0!</v>
      </c>
      <c r="BC164" s="1922" t="e">
        <f t="shared" si="10"/>
        <v>#DIV/0!</v>
      </c>
      <c r="BD164" s="1922" t="e">
        <f t="shared" si="11"/>
        <v>#DIV/0!</v>
      </c>
      <c r="BE164" s="1923">
        <v>0.2</v>
      </c>
      <c r="BF164" s="1923">
        <v>0.8</v>
      </c>
      <c r="BG164" s="1922" t="e">
        <f t="shared" si="12"/>
        <v>#DIV/0!</v>
      </c>
      <c r="BH164" s="1922" t="e">
        <f t="shared" si="13"/>
        <v>#DIV/0!</v>
      </c>
      <c r="BI164" s="1922" t="e">
        <f t="shared" si="14"/>
        <v>#DIV/0!</v>
      </c>
      <c r="BJ164" s="1922" t="e">
        <f t="shared" ref="BJ164:BK179" si="64">+AZ164*BE164</f>
        <v>#DIV/0!</v>
      </c>
      <c r="BK164" s="1922" t="e">
        <f t="shared" si="64"/>
        <v>#DIV/0!</v>
      </c>
      <c r="BL164" s="1922" t="e">
        <f t="shared" si="16"/>
        <v>#DIV/0!</v>
      </c>
      <c r="BM164" s="1922" t="e">
        <f t="shared" si="17"/>
        <v>#DIV/0!</v>
      </c>
      <c r="BN164" s="1922" t="e">
        <f t="shared" si="18"/>
        <v>#DIV/0!</v>
      </c>
      <c r="BO164" s="1922" t="e">
        <f t="shared" ref="BO164:BR179" si="65">+BG164+BK164</f>
        <v>#DIV/0!</v>
      </c>
      <c r="BP164" s="1922" t="e">
        <f t="shared" si="65"/>
        <v>#DIV/0!</v>
      </c>
      <c r="BQ164" s="1922" t="e">
        <f t="shared" si="65"/>
        <v>#DIV/0!</v>
      </c>
      <c r="BR164" s="1922" t="e">
        <f t="shared" si="65"/>
        <v>#DIV/0!</v>
      </c>
      <c r="BS164" s="1924"/>
      <c r="BT164" s="1924"/>
      <c r="BU164" s="1924"/>
      <c r="BV164" s="1924"/>
      <c r="BW164" s="1924"/>
      <c r="BX164" s="1924"/>
      <c r="BY164" s="1924"/>
      <c r="BZ164" s="1924"/>
      <c r="CA164" s="1925"/>
      <c r="CB164" s="1783"/>
      <c r="CC164" s="3278"/>
      <c r="CD164" s="1999"/>
      <c r="CE164" s="1999"/>
      <c r="CF164" s="3305"/>
      <c r="CG164" s="3306"/>
      <c r="CH164" s="1783"/>
      <c r="CI164" s="1783"/>
      <c r="CJ164" s="1783"/>
      <c r="CK164" s="1783"/>
      <c r="CL164" s="1783"/>
      <c r="CM164" s="1783"/>
      <c r="CN164" s="1783"/>
      <c r="CO164" s="1783"/>
      <c r="CP164" s="1783"/>
      <c r="CQ164" s="1783"/>
      <c r="CR164" s="1783"/>
      <c r="CS164" s="1783"/>
      <c r="CT164" s="1783"/>
    </row>
    <row r="165" spans="1:98" ht="14.25" customHeight="1">
      <c r="A165" s="2068"/>
      <c r="B165" s="2004"/>
      <c r="C165" s="2541"/>
      <c r="D165" s="2113"/>
      <c r="E165" s="2048"/>
      <c r="F165" s="1891"/>
      <c r="G165" s="1892"/>
      <c r="H165" s="2257"/>
      <c r="I165" s="3298"/>
      <c r="J165" s="3268"/>
      <c r="K165" s="3268"/>
      <c r="L165" s="3268"/>
      <c r="M165" s="2257"/>
      <c r="N165" s="1685"/>
      <c r="O165" s="1898"/>
      <c r="P165" s="1918"/>
      <c r="Q165" s="3269"/>
      <c r="R165" s="3270"/>
      <c r="S165" s="3270"/>
      <c r="T165" s="3271"/>
      <c r="U165" s="1802"/>
      <c r="V165" s="2234">
        <v>9</v>
      </c>
      <c r="W165" s="2502"/>
      <c r="X165" s="2552"/>
      <c r="Y165" s="2552"/>
      <c r="Z165" s="2501"/>
      <c r="AA165" s="3307"/>
      <c r="AB165" s="3272"/>
      <c r="AC165" s="3272"/>
      <c r="AD165" s="3273"/>
      <c r="AE165" s="1885"/>
      <c r="AF165" s="1932"/>
      <c r="AG165" s="1934"/>
      <c r="AH165" s="1934"/>
      <c r="AI165" s="1934"/>
      <c r="AJ165" s="1935"/>
      <c r="AK165" s="3275"/>
      <c r="AL165" s="3276"/>
      <c r="AM165" s="3276"/>
      <c r="AN165" s="3277"/>
      <c r="AO165" s="1783"/>
      <c r="AP165" s="1917"/>
      <c r="AQ165" s="1918"/>
      <c r="AR165" s="1859"/>
      <c r="AS165" s="1919" t="e">
        <f t="shared" si="0"/>
        <v>#DIV/0!</v>
      </c>
      <c r="AT165" s="1920" t="e">
        <f t="shared" si="1"/>
        <v>#DIV/0!</v>
      </c>
      <c r="AU165" s="1920" t="e">
        <f t="shared" si="2"/>
        <v>#DIV/0!</v>
      </c>
      <c r="AV165" s="1920" t="e">
        <f t="shared" si="3"/>
        <v>#DIV/0!</v>
      </c>
      <c r="AW165" s="1921" t="e">
        <f t="shared" si="4"/>
        <v>#DIV/0!</v>
      </c>
      <c r="AX165" s="1921" t="e">
        <f t="shared" si="5"/>
        <v>#DIV/0!</v>
      </c>
      <c r="AY165" s="1921" t="e">
        <f t="shared" si="6"/>
        <v>#DIV/0!</v>
      </c>
      <c r="AZ165" s="1921" t="e">
        <f t="shared" si="7"/>
        <v>#DIV/0!</v>
      </c>
      <c r="BA165" s="1922" t="e">
        <f t="shared" si="8"/>
        <v>#DIV/0!</v>
      </c>
      <c r="BB165" s="1922" t="e">
        <f t="shared" si="9"/>
        <v>#DIV/0!</v>
      </c>
      <c r="BC165" s="1922" t="e">
        <f t="shared" si="10"/>
        <v>#DIV/0!</v>
      </c>
      <c r="BD165" s="1922" t="e">
        <f t="shared" si="11"/>
        <v>#DIV/0!</v>
      </c>
      <c r="BE165" s="1923">
        <v>0.2</v>
      </c>
      <c r="BF165" s="1923">
        <v>0.8</v>
      </c>
      <c r="BG165" s="1922" t="e">
        <f t="shared" si="12"/>
        <v>#DIV/0!</v>
      </c>
      <c r="BH165" s="1922" t="e">
        <f t="shared" si="13"/>
        <v>#DIV/0!</v>
      </c>
      <c r="BI165" s="1922" t="e">
        <f t="shared" si="14"/>
        <v>#DIV/0!</v>
      </c>
      <c r="BJ165" s="1922" t="e">
        <f t="shared" si="64"/>
        <v>#DIV/0!</v>
      </c>
      <c r="BK165" s="1922" t="e">
        <f t="shared" si="64"/>
        <v>#DIV/0!</v>
      </c>
      <c r="BL165" s="1922" t="e">
        <f t="shared" si="16"/>
        <v>#DIV/0!</v>
      </c>
      <c r="BM165" s="1922" t="e">
        <f t="shared" si="17"/>
        <v>#DIV/0!</v>
      </c>
      <c r="BN165" s="1922" t="e">
        <f t="shared" si="18"/>
        <v>#DIV/0!</v>
      </c>
      <c r="BO165" s="1922" t="e">
        <f t="shared" si="65"/>
        <v>#DIV/0!</v>
      </c>
      <c r="BP165" s="1922" t="e">
        <f t="shared" si="65"/>
        <v>#DIV/0!</v>
      </c>
      <c r="BQ165" s="1922" t="e">
        <f t="shared" si="65"/>
        <v>#DIV/0!</v>
      </c>
      <c r="BR165" s="1922" t="e">
        <f t="shared" si="65"/>
        <v>#DIV/0!</v>
      </c>
      <c r="BS165" s="1924"/>
      <c r="BT165" s="1924"/>
      <c r="BU165" s="1924"/>
      <c r="BV165" s="1924"/>
      <c r="BW165" s="1924"/>
      <c r="BX165" s="1924"/>
      <c r="BY165" s="1924"/>
      <c r="BZ165" s="1924"/>
      <c r="CA165" s="1925"/>
      <c r="CB165" s="1783"/>
      <c r="CC165" s="3278"/>
      <c r="CD165" s="1999"/>
      <c r="CE165" s="1999"/>
      <c r="CF165" s="3305"/>
      <c r="CG165" s="3306"/>
      <c r="CH165" s="1783"/>
      <c r="CI165" s="1783"/>
      <c r="CJ165" s="1783"/>
      <c r="CK165" s="1783"/>
      <c r="CL165" s="1783"/>
      <c r="CM165" s="1783"/>
      <c r="CN165" s="1783"/>
      <c r="CO165" s="1783"/>
      <c r="CP165" s="1783"/>
      <c r="CQ165" s="1783"/>
      <c r="CR165" s="1783"/>
      <c r="CS165" s="1783"/>
      <c r="CT165" s="1783"/>
    </row>
    <row r="166" spans="1:98" ht="14.25" customHeight="1" thickBot="1">
      <c r="A166" s="2528"/>
      <c r="B166" s="2543"/>
      <c r="C166" s="2544"/>
      <c r="D166" s="2389"/>
      <c r="E166" s="2390"/>
      <c r="F166" s="2352"/>
      <c r="G166" s="2353"/>
      <c r="H166" s="3280"/>
      <c r="I166" s="3301"/>
      <c r="J166" s="3281"/>
      <c r="K166" s="3281"/>
      <c r="L166" s="3281"/>
      <c r="M166" s="3280"/>
      <c r="N166" s="2394"/>
      <c r="O166" s="2359"/>
      <c r="P166" s="2360"/>
      <c r="Q166" s="3282"/>
      <c r="R166" s="3283"/>
      <c r="S166" s="3283"/>
      <c r="T166" s="3284"/>
      <c r="U166" s="1802"/>
      <c r="V166" s="2533">
        <v>10</v>
      </c>
      <c r="W166" s="2534"/>
      <c r="X166" s="2553"/>
      <c r="Y166" s="2553"/>
      <c r="Z166" s="2536"/>
      <c r="AA166" s="3285"/>
      <c r="AB166" s="3286"/>
      <c r="AC166" s="3286"/>
      <c r="AD166" s="3287"/>
      <c r="AE166" s="1885"/>
      <c r="AF166" s="2366"/>
      <c r="AG166" s="2368"/>
      <c r="AH166" s="2368"/>
      <c r="AI166" s="2368"/>
      <c r="AJ166" s="2369"/>
      <c r="AK166" s="3288"/>
      <c r="AL166" s="3289"/>
      <c r="AM166" s="3289"/>
      <c r="AN166" s="3290"/>
      <c r="AO166" s="1783"/>
      <c r="AP166" s="2373"/>
      <c r="AQ166" s="2360"/>
      <c r="AR166" s="1859"/>
      <c r="AS166" s="1962" t="e">
        <f t="shared" si="0"/>
        <v>#DIV/0!</v>
      </c>
      <c r="AT166" s="2374" t="e">
        <f t="shared" si="1"/>
        <v>#DIV/0!</v>
      </c>
      <c r="AU166" s="2374" t="e">
        <f t="shared" si="2"/>
        <v>#DIV/0!</v>
      </c>
      <c r="AV166" s="2374" t="e">
        <f t="shared" si="3"/>
        <v>#DIV/0!</v>
      </c>
      <c r="AW166" s="2375" t="e">
        <f t="shared" si="4"/>
        <v>#DIV/0!</v>
      </c>
      <c r="AX166" s="2375" t="e">
        <f t="shared" si="5"/>
        <v>#DIV/0!</v>
      </c>
      <c r="AY166" s="2375" t="e">
        <f t="shared" si="6"/>
        <v>#DIV/0!</v>
      </c>
      <c r="AZ166" s="2375" t="e">
        <f t="shared" si="7"/>
        <v>#DIV/0!</v>
      </c>
      <c r="BA166" s="1966" t="e">
        <f t="shared" si="8"/>
        <v>#DIV/0!</v>
      </c>
      <c r="BB166" s="1966" t="e">
        <f t="shared" si="9"/>
        <v>#DIV/0!</v>
      </c>
      <c r="BC166" s="1966" t="e">
        <f t="shared" si="10"/>
        <v>#DIV/0!</v>
      </c>
      <c r="BD166" s="1966" t="e">
        <f t="shared" si="11"/>
        <v>#DIV/0!</v>
      </c>
      <c r="BE166" s="1965">
        <v>0.2</v>
      </c>
      <c r="BF166" s="1965">
        <v>0.8</v>
      </c>
      <c r="BG166" s="1966" t="e">
        <f t="shared" si="12"/>
        <v>#DIV/0!</v>
      </c>
      <c r="BH166" s="1966" t="e">
        <f t="shared" si="13"/>
        <v>#DIV/0!</v>
      </c>
      <c r="BI166" s="1966" t="e">
        <f t="shared" si="14"/>
        <v>#DIV/0!</v>
      </c>
      <c r="BJ166" s="1966" t="e">
        <f t="shared" si="64"/>
        <v>#DIV/0!</v>
      </c>
      <c r="BK166" s="1966" t="e">
        <f t="shared" si="64"/>
        <v>#DIV/0!</v>
      </c>
      <c r="BL166" s="1966" t="e">
        <f t="shared" si="16"/>
        <v>#DIV/0!</v>
      </c>
      <c r="BM166" s="1966" t="e">
        <f t="shared" si="17"/>
        <v>#DIV/0!</v>
      </c>
      <c r="BN166" s="1966" t="e">
        <f t="shared" si="18"/>
        <v>#DIV/0!</v>
      </c>
      <c r="BO166" s="1966" t="e">
        <f t="shared" si="65"/>
        <v>#DIV/0!</v>
      </c>
      <c r="BP166" s="1966" t="e">
        <f t="shared" si="65"/>
        <v>#DIV/0!</v>
      </c>
      <c r="BQ166" s="1966" t="e">
        <f t="shared" si="65"/>
        <v>#DIV/0!</v>
      </c>
      <c r="BR166" s="1966" t="e">
        <f t="shared" si="65"/>
        <v>#DIV/0!</v>
      </c>
      <c r="BS166" s="1816"/>
      <c r="BT166" s="1816"/>
      <c r="BU166" s="1816"/>
      <c r="BV166" s="1816"/>
      <c r="BW166" s="1816"/>
      <c r="BX166" s="1816"/>
      <c r="BY166" s="1816"/>
      <c r="BZ166" s="1816"/>
      <c r="CA166" s="1817"/>
      <c r="CB166" s="1783"/>
      <c r="CC166" s="3293"/>
      <c r="CD166" s="2576"/>
      <c r="CE166" s="2576"/>
      <c r="CF166" s="3308"/>
      <c r="CG166" s="3309"/>
      <c r="CH166" s="1783"/>
      <c r="CI166" s="1783"/>
      <c r="CJ166" s="1783"/>
      <c r="CK166" s="1783"/>
      <c r="CL166" s="1783"/>
      <c r="CM166" s="1783"/>
      <c r="CN166" s="1783"/>
      <c r="CO166" s="1783"/>
      <c r="CP166" s="1783"/>
      <c r="CQ166" s="1783"/>
      <c r="CR166" s="1783"/>
      <c r="CS166" s="1783"/>
      <c r="CT166" s="1783"/>
    </row>
    <row r="167" spans="1:98" ht="14.25" customHeight="1">
      <c r="A167" s="1829">
        <v>19</v>
      </c>
      <c r="B167" s="2537"/>
      <c r="C167" s="2538"/>
      <c r="D167" s="1871"/>
      <c r="E167" s="2399"/>
      <c r="F167" s="1833"/>
      <c r="G167" s="1872"/>
      <c r="H167" s="1847"/>
      <c r="I167" s="3250"/>
      <c r="J167" s="3251"/>
      <c r="K167" s="3251"/>
      <c r="L167" s="3251"/>
      <c r="M167" s="3252"/>
      <c r="N167" s="1839"/>
      <c r="O167" s="2378"/>
      <c r="P167" s="2539"/>
      <c r="Q167" s="3253"/>
      <c r="R167" s="3254"/>
      <c r="S167" s="3254"/>
      <c r="T167" s="3255"/>
      <c r="U167" s="1885"/>
      <c r="V167" s="2241">
        <v>1</v>
      </c>
      <c r="W167" s="2378"/>
      <c r="X167" s="2554"/>
      <c r="Y167" s="2554"/>
      <c r="Z167" s="2539"/>
      <c r="AA167" s="3256"/>
      <c r="AB167" s="3257"/>
      <c r="AC167" s="3257"/>
      <c r="AD167" s="3258"/>
      <c r="AE167" s="1885"/>
      <c r="AF167" s="1851"/>
      <c r="AG167" s="1887"/>
      <c r="AH167" s="1887"/>
      <c r="AI167" s="1887"/>
      <c r="AJ167" s="1853"/>
      <c r="AK167" s="3262"/>
      <c r="AL167" s="3263"/>
      <c r="AM167" s="3263"/>
      <c r="AN167" s="3264"/>
      <c r="AO167" s="2233"/>
      <c r="AP167" s="1857"/>
      <c r="AQ167" s="1858"/>
      <c r="AR167" s="1859"/>
      <c r="AS167" s="1860" t="e">
        <f t="shared" si="0"/>
        <v>#DIV/0!</v>
      </c>
      <c r="AT167" s="2344" t="e">
        <f t="shared" si="1"/>
        <v>#DIV/0!</v>
      </c>
      <c r="AU167" s="2344" t="e">
        <f t="shared" si="2"/>
        <v>#DIV/0!</v>
      </c>
      <c r="AV167" s="2344" t="e">
        <f t="shared" si="3"/>
        <v>#DIV/0!</v>
      </c>
      <c r="AW167" s="1997" t="e">
        <f t="shared" si="4"/>
        <v>#DIV/0!</v>
      </c>
      <c r="AX167" s="1997" t="e">
        <f t="shared" si="5"/>
        <v>#DIV/0!</v>
      </c>
      <c r="AY167" s="1997" t="e">
        <f t="shared" si="6"/>
        <v>#DIV/0!</v>
      </c>
      <c r="AZ167" s="1997" t="e">
        <f t="shared" si="7"/>
        <v>#DIV/0!</v>
      </c>
      <c r="BA167" s="1998" t="e">
        <f t="shared" si="8"/>
        <v>#DIV/0!</v>
      </c>
      <c r="BB167" s="1998" t="e">
        <f t="shared" si="9"/>
        <v>#DIV/0!</v>
      </c>
      <c r="BC167" s="1998" t="e">
        <f t="shared" si="10"/>
        <v>#DIV/0!</v>
      </c>
      <c r="BD167" s="1998" t="e">
        <f t="shared" si="11"/>
        <v>#DIV/0!</v>
      </c>
      <c r="BE167" s="2345">
        <v>0.2</v>
      </c>
      <c r="BF167" s="2345">
        <v>0.8</v>
      </c>
      <c r="BG167" s="1998" t="e">
        <f t="shared" si="12"/>
        <v>#DIV/0!</v>
      </c>
      <c r="BH167" s="1998" t="e">
        <f t="shared" si="13"/>
        <v>#DIV/0!</v>
      </c>
      <c r="BI167" s="1998" t="e">
        <f t="shared" si="14"/>
        <v>#DIV/0!</v>
      </c>
      <c r="BJ167" s="1998" t="e">
        <f t="shared" si="64"/>
        <v>#DIV/0!</v>
      </c>
      <c r="BK167" s="1998" t="e">
        <f t="shared" si="64"/>
        <v>#DIV/0!</v>
      </c>
      <c r="BL167" s="1998" t="e">
        <f t="shared" si="16"/>
        <v>#DIV/0!</v>
      </c>
      <c r="BM167" s="1998" t="e">
        <f t="shared" si="17"/>
        <v>#DIV/0!</v>
      </c>
      <c r="BN167" s="1998" t="e">
        <f t="shared" si="18"/>
        <v>#DIV/0!</v>
      </c>
      <c r="BO167" s="1998" t="e">
        <f t="shared" si="65"/>
        <v>#DIV/0!</v>
      </c>
      <c r="BP167" s="1863" t="e">
        <f t="shared" si="65"/>
        <v>#DIV/0!</v>
      </c>
      <c r="BQ167" s="1863" t="e">
        <f t="shared" si="65"/>
        <v>#DIV/0!</v>
      </c>
      <c r="BR167" s="1863" t="e">
        <f t="shared" si="65"/>
        <v>#DIV/0!</v>
      </c>
      <c r="BS167" s="1999" t="e">
        <f t="shared" ref="BS167:BV167" si="66">AVERAGEIF(BO167:BO176,"&lt;&gt;#¡DIV/0!")</f>
        <v>#DIV/0!</v>
      </c>
      <c r="BT167" s="1999" t="e">
        <f t="shared" si="66"/>
        <v>#DIV/0!</v>
      </c>
      <c r="BU167" s="1999" t="e">
        <f t="shared" si="66"/>
        <v>#DIV/0!</v>
      </c>
      <c r="BV167" s="1999" t="e">
        <f t="shared" si="66"/>
        <v>#DIV/0!</v>
      </c>
      <c r="BW167" s="2570" t="e">
        <f>+C167*BS167</f>
        <v>#DIV/0!</v>
      </c>
      <c r="BX167" s="2570" t="e">
        <f>+C167*BT167</f>
        <v>#DIV/0!</v>
      </c>
      <c r="BY167" s="2570" t="e">
        <f>+C167*BU167</f>
        <v>#DIV/0!</v>
      </c>
      <c r="BZ167" s="2570" t="e">
        <f>+C167*BV167</f>
        <v>#DIV/0!</v>
      </c>
      <c r="CA167" s="3279" t="e">
        <f>SUM(BW167:BZ176)</f>
        <v>#DIV/0!</v>
      </c>
      <c r="CB167" s="1783"/>
      <c r="CC167" s="3266" t="e">
        <f t="shared" ref="CC167:CF167" si="67">+Q167/$N$167</f>
        <v>#DIV/0!</v>
      </c>
      <c r="CD167" s="3116" t="e">
        <f t="shared" si="67"/>
        <v>#DIV/0!</v>
      </c>
      <c r="CE167" s="3116" t="e">
        <f t="shared" si="67"/>
        <v>#DIV/0!</v>
      </c>
      <c r="CF167" s="3303" t="e">
        <f t="shared" si="67"/>
        <v>#DIV/0!</v>
      </c>
      <c r="CG167" s="3304" t="e">
        <f>AVERAGE(CC167:CF176)</f>
        <v>#DIV/0!</v>
      </c>
      <c r="CH167" s="1783"/>
      <c r="CI167" s="1783"/>
      <c r="CJ167" s="1783"/>
      <c r="CK167" s="1783"/>
      <c r="CL167" s="1783"/>
      <c r="CM167" s="1783"/>
      <c r="CN167" s="1783"/>
      <c r="CO167" s="1783"/>
      <c r="CP167" s="1783"/>
      <c r="CQ167" s="1783"/>
      <c r="CR167" s="1783"/>
      <c r="CS167" s="1783"/>
      <c r="CT167" s="1783"/>
    </row>
    <row r="168" spans="1:98" ht="14.25" customHeight="1">
      <c r="A168" s="2068"/>
      <c r="B168" s="2004"/>
      <c r="C168" s="2541"/>
      <c r="D168" s="2113"/>
      <c r="E168" s="2048"/>
      <c r="F168" s="1891"/>
      <c r="G168" s="1892"/>
      <c r="H168" s="2257"/>
      <c r="I168" s="3298"/>
      <c r="J168" s="3268"/>
      <c r="K168" s="3268"/>
      <c r="L168" s="3268"/>
      <c r="M168" s="2257"/>
      <c r="N168" s="1685"/>
      <c r="O168" s="1898"/>
      <c r="P168" s="1918"/>
      <c r="Q168" s="3269"/>
      <c r="R168" s="3270"/>
      <c r="S168" s="3270"/>
      <c r="T168" s="3271"/>
      <c r="U168" s="1802"/>
      <c r="V168" s="2234">
        <v>2</v>
      </c>
      <c r="W168" s="2502"/>
      <c r="X168" s="2552"/>
      <c r="Y168" s="2552"/>
      <c r="Z168" s="2501"/>
      <c r="AA168" s="3307"/>
      <c r="AB168" s="3272"/>
      <c r="AC168" s="3272"/>
      <c r="AD168" s="3273"/>
      <c r="AE168" s="1885"/>
      <c r="AF168" s="1932"/>
      <c r="AG168" s="1934"/>
      <c r="AH168" s="1934"/>
      <c r="AI168" s="1934"/>
      <c r="AJ168" s="1935"/>
      <c r="AK168" s="3275"/>
      <c r="AL168" s="3276"/>
      <c r="AM168" s="3276"/>
      <c r="AN168" s="3277"/>
      <c r="AO168" s="1783"/>
      <c r="AP168" s="1917"/>
      <c r="AQ168" s="1918"/>
      <c r="AR168" s="1859"/>
      <c r="AS168" s="1919" t="e">
        <f t="shared" si="0"/>
        <v>#DIV/0!</v>
      </c>
      <c r="AT168" s="1920" t="e">
        <f t="shared" si="1"/>
        <v>#DIV/0!</v>
      </c>
      <c r="AU168" s="1920" t="e">
        <f t="shared" si="2"/>
        <v>#DIV/0!</v>
      </c>
      <c r="AV168" s="1920" t="e">
        <f t="shared" si="3"/>
        <v>#DIV/0!</v>
      </c>
      <c r="AW168" s="1921" t="e">
        <f t="shared" si="4"/>
        <v>#DIV/0!</v>
      </c>
      <c r="AX168" s="1921" t="e">
        <f t="shared" si="5"/>
        <v>#DIV/0!</v>
      </c>
      <c r="AY168" s="1921" t="e">
        <f t="shared" si="6"/>
        <v>#DIV/0!</v>
      </c>
      <c r="AZ168" s="1921" t="e">
        <f t="shared" si="7"/>
        <v>#DIV/0!</v>
      </c>
      <c r="BA168" s="1922" t="e">
        <f t="shared" si="8"/>
        <v>#DIV/0!</v>
      </c>
      <c r="BB168" s="1922" t="e">
        <f t="shared" si="9"/>
        <v>#DIV/0!</v>
      </c>
      <c r="BC168" s="1922" t="e">
        <f t="shared" si="10"/>
        <v>#DIV/0!</v>
      </c>
      <c r="BD168" s="1922" t="e">
        <f t="shared" si="11"/>
        <v>#DIV/0!</v>
      </c>
      <c r="BE168" s="1923">
        <v>0.2</v>
      </c>
      <c r="BF168" s="1923">
        <v>0.8</v>
      </c>
      <c r="BG168" s="1922" t="e">
        <f t="shared" si="12"/>
        <v>#DIV/0!</v>
      </c>
      <c r="BH168" s="1922" t="e">
        <f t="shared" si="13"/>
        <v>#DIV/0!</v>
      </c>
      <c r="BI168" s="1922" t="e">
        <f t="shared" si="14"/>
        <v>#DIV/0!</v>
      </c>
      <c r="BJ168" s="1922" t="e">
        <f t="shared" si="64"/>
        <v>#DIV/0!</v>
      </c>
      <c r="BK168" s="1922" t="e">
        <f t="shared" si="64"/>
        <v>#DIV/0!</v>
      </c>
      <c r="BL168" s="1922" t="e">
        <f t="shared" si="16"/>
        <v>#DIV/0!</v>
      </c>
      <c r="BM168" s="1922" t="e">
        <f t="shared" si="17"/>
        <v>#DIV/0!</v>
      </c>
      <c r="BN168" s="1922" t="e">
        <f t="shared" si="18"/>
        <v>#DIV/0!</v>
      </c>
      <c r="BO168" s="1922" t="e">
        <f t="shared" si="65"/>
        <v>#DIV/0!</v>
      </c>
      <c r="BP168" s="1922" t="e">
        <f t="shared" si="65"/>
        <v>#DIV/0!</v>
      </c>
      <c r="BQ168" s="1922" t="e">
        <f t="shared" si="65"/>
        <v>#DIV/0!</v>
      </c>
      <c r="BR168" s="1922" t="e">
        <f t="shared" si="65"/>
        <v>#DIV/0!</v>
      </c>
      <c r="BS168" s="1924"/>
      <c r="BT168" s="1924"/>
      <c r="BU168" s="1924"/>
      <c r="BV168" s="1924"/>
      <c r="BW168" s="1924"/>
      <c r="BX168" s="1924"/>
      <c r="BY168" s="1924"/>
      <c r="BZ168" s="1924"/>
      <c r="CA168" s="1925"/>
      <c r="CB168" s="1783"/>
      <c r="CC168" s="3278"/>
      <c r="CD168" s="1999"/>
      <c r="CE168" s="1999"/>
      <c r="CF168" s="3305"/>
      <c r="CG168" s="3306"/>
      <c r="CH168" s="1783"/>
      <c r="CI168" s="1783"/>
      <c r="CJ168" s="1783"/>
      <c r="CK168" s="1783"/>
      <c r="CL168" s="1783"/>
      <c r="CM168" s="1783"/>
      <c r="CN168" s="1783"/>
      <c r="CO168" s="1783"/>
      <c r="CP168" s="1783"/>
      <c r="CQ168" s="1783"/>
      <c r="CR168" s="1783"/>
      <c r="CS168" s="1783"/>
      <c r="CT168" s="1783"/>
    </row>
    <row r="169" spans="1:98" ht="14.25" customHeight="1">
      <c r="A169" s="2068"/>
      <c r="B169" s="2004"/>
      <c r="C169" s="2541"/>
      <c r="D169" s="2113"/>
      <c r="E169" s="2048"/>
      <c r="F169" s="1891"/>
      <c r="G169" s="1892"/>
      <c r="H169" s="2257"/>
      <c r="I169" s="3298"/>
      <c r="J169" s="3268"/>
      <c r="K169" s="3268"/>
      <c r="L169" s="3268"/>
      <c r="M169" s="2257"/>
      <c r="N169" s="1685"/>
      <c r="O169" s="1898"/>
      <c r="P169" s="1918"/>
      <c r="Q169" s="3269"/>
      <c r="R169" s="3270"/>
      <c r="S169" s="3270"/>
      <c r="T169" s="3271"/>
      <c r="U169" s="1802"/>
      <c r="V169" s="2234">
        <v>3</v>
      </c>
      <c r="W169" s="2502"/>
      <c r="X169" s="2552"/>
      <c r="Y169" s="2552"/>
      <c r="Z169" s="2501"/>
      <c r="AA169" s="3307"/>
      <c r="AB169" s="3272"/>
      <c r="AC169" s="3272"/>
      <c r="AD169" s="3273"/>
      <c r="AE169" s="1885"/>
      <c r="AF169" s="1932"/>
      <c r="AG169" s="1934"/>
      <c r="AH169" s="1934"/>
      <c r="AI169" s="1934"/>
      <c r="AJ169" s="1935"/>
      <c r="AK169" s="3275"/>
      <c r="AL169" s="3276"/>
      <c r="AM169" s="3276"/>
      <c r="AN169" s="3277"/>
      <c r="AO169" s="1783"/>
      <c r="AP169" s="1917"/>
      <c r="AQ169" s="1918"/>
      <c r="AR169" s="1859"/>
      <c r="AS169" s="1919" t="e">
        <f t="shared" si="0"/>
        <v>#DIV/0!</v>
      </c>
      <c r="AT169" s="1920" t="e">
        <f t="shared" si="1"/>
        <v>#DIV/0!</v>
      </c>
      <c r="AU169" s="1920" t="e">
        <f t="shared" si="2"/>
        <v>#DIV/0!</v>
      </c>
      <c r="AV169" s="1920" t="e">
        <f t="shared" si="3"/>
        <v>#DIV/0!</v>
      </c>
      <c r="AW169" s="1921" t="e">
        <f t="shared" si="4"/>
        <v>#DIV/0!</v>
      </c>
      <c r="AX169" s="1921" t="e">
        <f t="shared" si="5"/>
        <v>#DIV/0!</v>
      </c>
      <c r="AY169" s="1921" t="e">
        <f t="shared" si="6"/>
        <v>#DIV/0!</v>
      </c>
      <c r="AZ169" s="1921" t="e">
        <f t="shared" si="7"/>
        <v>#DIV/0!</v>
      </c>
      <c r="BA169" s="1922" t="e">
        <f t="shared" si="8"/>
        <v>#DIV/0!</v>
      </c>
      <c r="BB169" s="1922" t="e">
        <f t="shared" si="9"/>
        <v>#DIV/0!</v>
      </c>
      <c r="BC169" s="1922" t="e">
        <f t="shared" si="10"/>
        <v>#DIV/0!</v>
      </c>
      <c r="BD169" s="1922" t="e">
        <f t="shared" si="11"/>
        <v>#DIV/0!</v>
      </c>
      <c r="BE169" s="1923">
        <v>0.2</v>
      </c>
      <c r="BF169" s="1923">
        <v>0.8</v>
      </c>
      <c r="BG169" s="1922" t="e">
        <f t="shared" si="12"/>
        <v>#DIV/0!</v>
      </c>
      <c r="BH169" s="1922" t="e">
        <f t="shared" si="13"/>
        <v>#DIV/0!</v>
      </c>
      <c r="BI169" s="1922" t="e">
        <f t="shared" si="14"/>
        <v>#DIV/0!</v>
      </c>
      <c r="BJ169" s="1922" t="e">
        <f t="shared" si="64"/>
        <v>#DIV/0!</v>
      </c>
      <c r="BK169" s="1922" t="e">
        <f t="shared" si="64"/>
        <v>#DIV/0!</v>
      </c>
      <c r="BL169" s="1922" t="e">
        <f t="shared" si="16"/>
        <v>#DIV/0!</v>
      </c>
      <c r="BM169" s="1922" t="e">
        <f t="shared" si="17"/>
        <v>#DIV/0!</v>
      </c>
      <c r="BN169" s="1922" t="e">
        <f t="shared" si="18"/>
        <v>#DIV/0!</v>
      </c>
      <c r="BO169" s="1922" t="e">
        <f t="shared" si="65"/>
        <v>#DIV/0!</v>
      </c>
      <c r="BP169" s="1922" t="e">
        <f t="shared" si="65"/>
        <v>#DIV/0!</v>
      </c>
      <c r="BQ169" s="1922" t="e">
        <f t="shared" si="65"/>
        <v>#DIV/0!</v>
      </c>
      <c r="BR169" s="1922" t="e">
        <f t="shared" si="65"/>
        <v>#DIV/0!</v>
      </c>
      <c r="BS169" s="1924"/>
      <c r="BT169" s="1924"/>
      <c r="BU169" s="1924"/>
      <c r="BV169" s="1924"/>
      <c r="BW169" s="1924"/>
      <c r="BX169" s="1924"/>
      <c r="BY169" s="1924"/>
      <c r="BZ169" s="1924"/>
      <c r="CA169" s="1925"/>
      <c r="CB169" s="1783"/>
      <c r="CC169" s="3278"/>
      <c r="CD169" s="1999"/>
      <c r="CE169" s="1999"/>
      <c r="CF169" s="3305"/>
      <c r="CG169" s="3306"/>
      <c r="CH169" s="1783"/>
      <c r="CI169" s="1783"/>
      <c r="CJ169" s="1783"/>
      <c r="CK169" s="1783"/>
      <c r="CL169" s="1783"/>
      <c r="CM169" s="1783"/>
      <c r="CN169" s="1783"/>
      <c r="CO169" s="1783"/>
      <c r="CP169" s="1783"/>
      <c r="CQ169" s="1783"/>
      <c r="CR169" s="1783"/>
      <c r="CS169" s="1783"/>
      <c r="CT169" s="1783"/>
    </row>
    <row r="170" spans="1:98" ht="14.25" customHeight="1">
      <c r="A170" s="2068"/>
      <c r="B170" s="2004"/>
      <c r="C170" s="2541"/>
      <c r="D170" s="2113"/>
      <c r="E170" s="2048"/>
      <c r="F170" s="1891"/>
      <c r="G170" s="1892"/>
      <c r="H170" s="2257"/>
      <c r="I170" s="3298"/>
      <c r="J170" s="3268"/>
      <c r="K170" s="3268"/>
      <c r="L170" s="3268"/>
      <c r="M170" s="2257"/>
      <c r="N170" s="1685"/>
      <c r="O170" s="1898"/>
      <c r="P170" s="1918"/>
      <c r="Q170" s="3269"/>
      <c r="R170" s="3270"/>
      <c r="S170" s="3270"/>
      <c r="T170" s="3271"/>
      <c r="U170" s="1802"/>
      <c r="V170" s="2234">
        <v>4</v>
      </c>
      <c r="W170" s="2502"/>
      <c r="X170" s="2552"/>
      <c r="Y170" s="2552"/>
      <c r="Z170" s="2501"/>
      <c r="AA170" s="3307"/>
      <c r="AB170" s="3272"/>
      <c r="AC170" s="3272"/>
      <c r="AD170" s="3273"/>
      <c r="AE170" s="1885"/>
      <c r="AF170" s="1932"/>
      <c r="AG170" s="1934"/>
      <c r="AH170" s="1934"/>
      <c r="AI170" s="1934"/>
      <c r="AJ170" s="1935"/>
      <c r="AK170" s="3275"/>
      <c r="AL170" s="3276"/>
      <c r="AM170" s="3276"/>
      <c r="AN170" s="3277"/>
      <c r="AO170" s="1783"/>
      <c r="AP170" s="1917"/>
      <c r="AQ170" s="1918"/>
      <c r="AR170" s="1859"/>
      <c r="AS170" s="1919" t="e">
        <f t="shared" si="0"/>
        <v>#DIV/0!</v>
      </c>
      <c r="AT170" s="1920" t="e">
        <f t="shared" si="1"/>
        <v>#DIV/0!</v>
      </c>
      <c r="AU170" s="1920" t="e">
        <f t="shared" si="2"/>
        <v>#DIV/0!</v>
      </c>
      <c r="AV170" s="1920" t="e">
        <f t="shared" si="3"/>
        <v>#DIV/0!</v>
      </c>
      <c r="AW170" s="1921" t="e">
        <f t="shared" si="4"/>
        <v>#DIV/0!</v>
      </c>
      <c r="AX170" s="1921" t="e">
        <f t="shared" si="5"/>
        <v>#DIV/0!</v>
      </c>
      <c r="AY170" s="1921" t="e">
        <f t="shared" si="6"/>
        <v>#DIV/0!</v>
      </c>
      <c r="AZ170" s="1921" t="e">
        <f t="shared" si="7"/>
        <v>#DIV/0!</v>
      </c>
      <c r="BA170" s="1922" t="e">
        <f t="shared" si="8"/>
        <v>#DIV/0!</v>
      </c>
      <c r="BB170" s="1922" t="e">
        <f t="shared" si="9"/>
        <v>#DIV/0!</v>
      </c>
      <c r="BC170" s="1922" t="e">
        <f t="shared" si="10"/>
        <v>#DIV/0!</v>
      </c>
      <c r="BD170" s="1922" t="e">
        <f t="shared" si="11"/>
        <v>#DIV/0!</v>
      </c>
      <c r="BE170" s="1923">
        <v>0.2</v>
      </c>
      <c r="BF170" s="1923">
        <v>0.8</v>
      </c>
      <c r="BG170" s="1922" t="e">
        <f t="shared" si="12"/>
        <v>#DIV/0!</v>
      </c>
      <c r="BH170" s="1922" t="e">
        <f t="shared" si="13"/>
        <v>#DIV/0!</v>
      </c>
      <c r="BI170" s="1922" t="e">
        <f t="shared" si="14"/>
        <v>#DIV/0!</v>
      </c>
      <c r="BJ170" s="1922" t="e">
        <f t="shared" si="64"/>
        <v>#DIV/0!</v>
      </c>
      <c r="BK170" s="1922" t="e">
        <f t="shared" si="64"/>
        <v>#DIV/0!</v>
      </c>
      <c r="BL170" s="1922" t="e">
        <f t="shared" si="16"/>
        <v>#DIV/0!</v>
      </c>
      <c r="BM170" s="1922" t="e">
        <f t="shared" si="17"/>
        <v>#DIV/0!</v>
      </c>
      <c r="BN170" s="1922" t="e">
        <f t="shared" si="18"/>
        <v>#DIV/0!</v>
      </c>
      <c r="BO170" s="1922" t="e">
        <f t="shared" si="65"/>
        <v>#DIV/0!</v>
      </c>
      <c r="BP170" s="1922" t="e">
        <f t="shared" si="65"/>
        <v>#DIV/0!</v>
      </c>
      <c r="BQ170" s="1922" t="e">
        <f t="shared" si="65"/>
        <v>#DIV/0!</v>
      </c>
      <c r="BR170" s="1922" t="e">
        <f t="shared" si="65"/>
        <v>#DIV/0!</v>
      </c>
      <c r="BS170" s="1924"/>
      <c r="BT170" s="1924"/>
      <c r="BU170" s="1924"/>
      <c r="BV170" s="1924"/>
      <c r="BW170" s="1924"/>
      <c r="BX170" s="1924"/>
      <c r="BY170" s="1924"/>
      <c r="BZ170" s="1924"/>
      <c r="CA170" s="1925"/>
      <c r="CB170" s="1783"/>
      <c r="CC170" s="3278"/>
      <c r="CD170" s="1999"/>
      <c r="CE170" s="1999"/>
      <c r="CF170" s="3305"/>
      <c r="CG170" s="3306"/>
      <c r="CH170" s="1783"/>
      <c r="CI170" s="1783"/>
      <c r="CJ170" s="1783"/>
      <c r="CK170" s="1783"/>
      <c r="CL170" s="1783"/>
      <c r="CM170" s="1783"/>
      <c r="CN170" s="1783"/>
      <c r="CO170" s="1783"/>
      <c r="CP170" s="1783"/>
      <c r="CQ170" s="1783"/>
      <c r="CR170" s="1783"/>
      <c r="CS170" s="1783"/>
      <c r="CT170" s="1783"/>
    </row>
    <row r="171" spans="1:98" ht="14.25" customHeight="1">
      <c r="A171" s="2068"/>
      <c r="B171" s="2004"/>
      <c r="C171" s="2541"/>
      <c r="D171" s="2113"/>
      <c r="E171" s="2048"/>
      <c r="F171" s="1891"/>
      <c r="G171" s="1892"/>
      <c r="H171" s="2257"/>
      <c r="I171" s="3298"/>
      <c r="J171" s="3268"/>
      <c r="K171" s="3268"/>
      <c r="L171" s="3268"/>
      <c r="M171" s="2257"/>
      <c r="N171" s="1685"/>
      <c r="O171" s="1898"/>
      <c r="P171" s="1918"/>
      <c r="Q171" s="3269"/>
      <c r="R171" s="3270"/>
      <c r="S171" s="3270"/>
      <c r="T171" s="3271"/>
      <c r="U171" s="1802"/>
      <c r="V171" s="2234">
        <v>5</v>
      </c>
      <c r="W171" s="2502"/>
      <c r="X171" s="2552"/>
      <c r="Y171" s="2552"/>
      <c r="Z171" s="2501"/>
      <c r="AA171" s="3307"/>
      <c r="AB171" s="3272"/>
      <c r="AC171" s="3272"/>
      <c r="AD171" s="3273"/>
      <c r="AE171" s="1885"/>
      <c r="AF171" s="1932"/>
      <c r="AG171" s="1934"/>
      <c r="AH171" s="1934"/>
      <c r="AI171" s="1934"/>
      <c r="AJ171" s="1935"/>
      <c r="AK171" s="3275"/>
      <c r="AL171" s="3276"/>
      <c r="AM171" s="3276"/>
      <c r="AN171" s="3277"/>
      <c r="AO171" s="1783"/>
      <c r="AP171" s="1917"/>
      <c r="AQ171" s="1918"/>
      <c r="AR171" s="1859"/>
      <c r="AS171" s="1919" t="e">
        <f t="shared" si="0"/>
        <v>#DIV/0!</v>
      </c>
      <c r="AT171" s="1920" t="e">
        <f t="shared" si="1"/>
        <v>#DIV/0!</v>
      </c>
      <c r="AU171" s="1920" t="e">
        <f t="shared" si="2"/>
        <v>#DIV/0!</v>
      </c>
      <c r="AV171" s="1920" t="e">
        <f t="shared" si="3"/>
        <v>#DIV/0!</v>
      </c>
      <c r="AW171" s="1921" t="e">
        <f t="shared" si="4"/>
        <v>#DIV/0!</v>
      </c>
      <c r="AX171" s="1921" t="e">
        <f t="shared" si="5"/>
        <v>#DIV/0!</v>
      </c>
      <c r="AY171" s="1921" t="e">
        <f t="shared" si="6"/>
        <v>#DIV/0!</v>
      </c>
      <c r="AZ171" s="1921" t="e">
        <f t="shared" si="7"/>
        <v>#DIV/0!</v>
      </c>
      <c r="BA171" s="1922" t="e">
        <f t="shared" si="8"/>
        <v>#DIV/0!</v>
      </c>
      <c r="BB171" s="1922" t="e">
        <f t="shared" si="9"/>
        <v>#DIV/0!</v>
      </c>
      <c r="BC171" s="1922" t="e">
        <f t="shared" si="10"/>
        <v>#DIV/0!</v>
      </c>
      <c r="BD171" s="1922" t="e">
        <f t="shared" si="11"/>
        <v>#DIV/0!</v>
      </c>
      <c r="BE171" s="1923">
        <v>0.2</v>
      </c>
      <c r="BF171" s="1923">
        <v>0.8</v>
      </c>
      <c r="BG171" s="1922" t="e">
        <f t="shared" si="12"/>
        <v>#DIV/0!</v>
      </c>
      <c r="BH171" s="1922" t="e">
        <f t="shared" si="13"/>
        <v>#DIV/0!</v>
      </c>
      <c r="BI171" s="1922" t="e">
        <f t="shared" si="14"/>
        <v>#DIV/0!</v>
      </c>
      <c r="BJ171" s="1922" t="e">
        <f t="shared" si="64"/>
        <v>#DIV/0!</v>
      </c>
      <c r="BK171" s="1922" t="e">
        <f t="shared" si="64"/>
        <v>#DIV/0!</v>
      </c>
      <c r="BL171" s="1922" t="e">
        <f t="shared" si="16"/>
        <v>#DIV/0!</v>
      </c>
      <c r="BM171" s="1922" t="e">
        <f t="shared" si="17"/>
        <v>#DIV/0!</v>
      </c>
      <c r="BN171" s="1922" t="e">
        <f t="shared" si="18"/>
        <v>#DIV/0!</v>
      </c>
      <c r="BO171" s="1922" t="e">
        <f t="shared" si="65"/>
        <v>#DIV/0!</v>
      </c>
      <c r="BP171" s="1922" t="e">
        <f t="shared" si="65"/>
        <v>#DIV/0!</v>
      </c>
      <c r="BQ171" s="1922" t="e">
        <f t="shared" si="65"/>
        <v>#DIV/0!</v>
      </c>
      <c r="BR171" s="1922" t="e">
        <f t="shared" si="65"/>
        <v>#DIV/0!</v>
      </c>
      <c r="BS171" s="1924"/>
      <c r="BT171" s="1924"/>
      <c r="BU171" s="1924"/>
      <c r="BV171" s="1924"/>
      <c r="BW171" s="1924"/>
      <c r="BX171" s="1924"/>
      <c r="BY171" s="1924"/>
      <c r="BZ171" s="1924"/>
      <c r="CA171" s="1925"/>
      <c r="CB171" s="1783"/>
      <c r="CC171" s="3278"/>
      <c r="CD171" s="1999"/>
      <c r="CE171" s="1999"/>
      <c r="CF171" s="3305"/>
      <c r="CG171" s="3306"/>
      <c r="CH171" s="1783"/>
      <c r="CI171" s="1783"/>
      <c r="CJ171" s="1783"/>
      <c r="CK171" s="1783"/>
      <c r="CL171" s="1783"/>
      <c r="CM171" s="1783"/>
      <c r="CN171" s="1783"/>
      <c r="CO171" s="1783"/>
      <c r="CP171" s="1783"/>
      <c r="CQ171" s="1783"/>
      <c r="CR171" s="1783"/>
      <c r="CS171" s="1783"/>
      <c r="CT171" s="1783"/>
    </row>
    <row r="172" spans="1:98" ht="14.25" customHeight="1">
      <c r="A172" s="2068"/>
      <c r="B172" s="2004"/>
      <c r="C172" s="2541"/>
      <c r="D172" s="2113"/>
      <c r="E172" s="2048"/>
      <c r="F172" s="1891"/>
      <c r="G172" s="1892"/>
      <c r="H172" s="2257"/>
      <c r="I172" s="3298"/>
      <c r="J172" s="3268"/>
      <c r="K172" s="3268"/>
      <c r="L172" s="3268"/>
      <c r="M172" s="2257"/>
      <c r="N172" s="1685"/>
      <c r="O172" s="1898"/>
      <c r="P172" s="1918"/>
      <c r="Q172" s="3269"/>
      <c r="R172" s="3270"/>
      <c r="S172" s="3270"/>
      <c r="T172" s="3271"/>
      <c r="U172" s="1802"/>
      <c r="V172" s="2234">
        <v>6</v>
      </c>
      <c r="W172" s="2502"/>
      <c r="X172" s="2552"/>
      <c r="Y172" s="2552"/>
      <c r="Z172" s="2501"/>
      <c r="AA172" s="3307"/>
      <c r="AB172" s="3272"/>
      <c r="AC172" s="3272"/>
      <c r="AD172" s="3273"/>
      <c r="AE172" s="1885"/>
      <c r="AF172" s="1932"/>
      <c r="AG172" s="1934"/>
      <c r="AH172" s="1934"/>
      <c r="AI172" s="1934"/>
      <c r="AJ172" s="1935"/>
      <c r="AK172" s="3275"/>
      <c r="AL172" s="3276"/>
      <c r="AM172" s="3276"/>
      <c r="AN172" s="3277"/>
      <c r="AO172" s="1783"/>
      <c r="AP172" s="1917"/>
      <c r="AQ172" s="1918"/>
      <c r="AR172" s="1859"/>
      <c r="AS172" s="1919" t="e">
        <f t="shared" si="0"/>
        <v>#DIV/0!</v>
      </c>
      <c r="AT172" s="1920" t="e">
        <f t="shared" si="1"/>
        <v>#DIV/0!</v>
      </c>
      <c r="AU172" s="1920" t="e">
        <f t="shared" si="2"/>
        <v>#DIV/0!</v>
      </c>
      <c r="AV172" s="1920" t="e">
        <f t="shared" si="3"/>
        <v>#DIV/0!</v>
      </c>
      <c r="AW172" s="1921" t="e">
        <f t="shared" si="4"/>
        <v>#DIV/0!</v>
      </c>
      <c r="AX172" s="1921" t="e">
        <f t="shared" si="5"/>
        <v>#DIV/0!</v>
      </c>
      <c r="AY172" s="1921" t="e">
        <f t="shared" si="6"/>
        <v>#DIV/0!</v>
      </c>
      <c r="AZ172" s="1921" t="e">
        <f t="shared" si="7"/>
        <v>#DIV/0!</v>
      </c>
      <c r="BA172" s="1922" t="e">
        <f t="shared" si="8"/>
        <v>#DIV/0!</v>
      </c>
      <c r="BB172" s="1922" t="e">
        <f t="shared" si="9"/>
        <v>#DIV/0!</v>
      </c>
      <c r="BC172" s="1922" t="e">
        <f t="shared" si="10"/>
        <v>#DIV/0!</v>
      </c>
      <c r="BD172" s="1922" t="e">
        <f t="shared" si="11"/>
        <v>#DIV/0!</v>
      </c>
      <c r="BE172" s="1923">
        <v>0.2</v>
      </c>
      <c r="BF172" s="1923">
        <v>0.8</v>
      </c>
      <c r="BG172" s="1922" t="e">
        <f t="shared" si="12"/>
        <v>#DIV/0!</v>
      </c>
      <c r="BH172" s="1922" t="e">
        <f t="shared" si="13"/>
        <v>#DIV/0!</v>
      </c>
      <c r="BI172" s="1922" t="e">
        <f t="shared" si="14"/>
        <v>#DIV/0!</v>
      </c>
      <c r="BJ172" s="1922" t="e">
        <f t="shared" si="64"/>
        <v>#DIV/0!</v>
      </c>
      <c r="BK172" s="1922" t="e">
        <f t="shared" si="64"/>
        <v>#DIV/0!</v>
      </c>
      <c r="BL172" s="1922" t="e">
        <f t="shared" si="16"/>
        <v>#DIV/0!</v>
      </c>
      <c r="BM172" s="1922" t="e">
        <f t="shared" si="17"/>
        <v>#DIV/0!</v>
      </c>
      <c r="BN172" s="1922" t="e">
        <f t="shared" si="18"/>
        <v>#DIV/0!</v>
      </c>
      <c r="BO172" s="1922" t="e">
        <f t="shared" si="65"/>
        <v>#DIV/0!</v>
      </c>
      <c r="BP172" s="1922" t="e">
        <f t="shared" si="65"/>
        <v>#DIV/0!</v>
      </c>
      <c r="BQ172" s="1922" t="e">
        <f t="shared" si="65"/>
        <v>#DIV/0!</v>
      </c>
      <c r="BR172" s="1922" t="e">
        <f t="shared" si="65"/>
        <v>#DIV/0!</v>
      </c>
      <c r="BS172" s="1924"/>
      <c r="BT172" s="1924"/>
      <c r="BU172" s="1924"/>
      <c r="BV172" s="1924"/>
      <c r="BW172" s="1924"/>
      <c r="BX172" s="1924"/>
      <c r="BY172" s="1924"/>
      <c r="BZ172" s="1924"/>
      <c r="CA172" s="1925"/>
      <c r="CB172" s="1783"/>
      <c r="CC172" s="3278"/>
      <c r="CD172" s="1999"/>
      <c r="CE172" s="1999"/>
      <c r="CF172" s="3305"/>
      <c r="CG172" s="3306"/>
      <c r="CH172" s="1783"/>
      <c r="CI172" s="1783"/>
      <c r="CJ172" s="1783"/>
      <c r="CK172" s="1783"/>
      <c r="CL172" s="1783"/>
      <c r="CM172" s="1783"/>
      <c r="CN172" s="1783"/>
      <c r="CO172" s="1783"/>
      <c r="CP172" s="1783"/>
      <c r="CQ172" s="1783"/>
      <c r="CR172" s="1783"/>
      <c r="CS172" s="1783"/>
      <c r="CT172" s="1783"/>
    </row>
    <row r="173" spans="1:98" ht="14.25" customHeight="1">
      <c r="A173" s="2068"/>
      <c r="B173" s="2004"/>
      <c r="C173" s="2541"/>
      <c r="D173" s="2113"/>
      <c r="E173" s="2048"/>
      <c r="F173" s="1891"/>
      <c r="G173" s="1892"/>
      <c r="H173" s="2257"/>
      <c r="I173" s="3298"/>
      <c r="J173" s="3268"/>
      <c r="K173" s="3268"/>
      <c r="L173" s="3268"/>
      <c r="M173" s="2257"/>
      <c r="N173" s="1685"/>
      <c r="O173" s="1898"/>
      <c r="P173" s="1918"/>
      <c r="Q173" s="3269"/>
      <c r="R173" s="3270"/>
      <c r="S173" s="3270"/>
      <c r="T173" s="3271"/>
      <c r="U173" s="1802"/>
      <c r="V173" s="2234">
        <v>7</v>
      </c>
      <c r="W173" s="2502"/>
      <c r="X173" s="2552"/>
      <c r="Y173" s="2552"/>
      <c r="Z173" s="2501"/>
      <c r="AA173" s="3307"/>
      <c r="AB173" s="3272"/>
      <c r="AC173" s="3272"/>
      <c r="AD173" s="3273"/>
      <c r="AE173" s="1885"/>
      <c r="AF173" s="1932"/>
      <c r="AG173" s="1934"/>
      <c r="AH173" s="1934"/>
      <c r="AI173" s="1934"/>
      <c r="AJ173" s="1935"/>
      <c r="AK173" s="3275"/>
      <c r="AL173" s="3276"/>
      <c r="AM173" s="3276"/>
      <c r="AN173" s="3277"/>
      <c r="AO173" s="1783"/>
      <c r="AP173" s="1917"/>
      <c r="AQ173" s="1918"/>
      <c r="AR173" s="1859"/>
      <c r="AS173" s="1919" t="e">
        <f t="shared" si="0"/>
        <v>#DIV/0!</v>
      </c>
      <c r="AT173" s="1920" t="e">
        <f t="shared" si="1"/>
        <v>#DIV/0!</v>
      </c>
      <c r="AU173" s="1920" t="e">
        <f t="shared" si="2"/>
        <v>#DIV/0!</v>
      </c>
      <c r="AV173" s="1920" t="e">
        <f t="shared" si="3"/>
        <v>#DIV/0!</v>
      </c>
      <c r="AW173" s="1921" t="e">
        <f t="shared" si="4"/>
        <v>#DIV/0!</v>
      </c>
      <c r="AX173" s="1921" t="e">
        <f t="shared" si="5"/>
        <v>#DIV/0!</v>
      </c>
      <c r="AY173" s="1921" t="e">
        <f t="shared" si="6"/>
        <v>#DIV/0!</v>
      </c>
      <c r="AZ173" s="1921" t="e">
        <f t="shared" si="7"/>
        <v>#DIV/0!</v>
      </c>
      <c r="BA173" s="1922" t="e">
        <f t="shared" si="8"/>
        <v>#DIV/0!</v>
      </c>
      <c r="BB173" s="1922" t="e">
        <f t="shared" si="9"/>
        <v>#DIV/0!</v>
      </c>
      <c r="BC173" s="1922" t="e">
        <f t="shared" si="10"/>
        <v>#DIV/0!</v>
      </c>
      <c r="BD173" s="1922" t="e">
        <f t="shared" si="11"/>
        <v>#DIV/0!</v>
      </c>
      <c r="BE173" s="1923">
        <v>0.2</v>
      </c>
      <c r="BF173" s="1923">
        <v>0.8</v>
      </c>
      <c r="BG173" s="1922" t="e">
        <f t="shared" si="12"/>
        <v>#DIV/0!</v>
      </c>
      <c r="BH173" s="1922" t="e">
        <f t="shared" si="13"/>
        <v>#DIV/0!</v>
      </c>
      <c r="BI173" s="1922" t="e">
        <f t="shared" si="14"/>
        <v>#DIV/0!</v>
      </c>
      <c r="BJ173" s="1922" t="e">
        <f t="shared" si="64"/>
        <v>#DIV/0!</v>
      </c>
      <c r="BK173" s="1922" t="e">
        <f t="shared" si="64"/>
        <v>#DIV/0!</v>
      </c>
      <c r="BL173" s="1922" t="e">
        <f t="shared" si="16"/>
        <v>#DIV/0!</v>
      </c>
      <c r="BM173" s="1922" t="e">
        <f t="shared" si="17"/>
        <v>#DIV/0!</v>
      </c>
      <c r="BN173" s="1922" t="e">
        <f t="shared" si="18"/>
        <v>#DIV/0!</v>
      </c>
      <c r="BO173" s="1922" t="e">
        <f t="shared" si="65"/>
        <v>#DIV/0!</v>
      </c>
      <c r="BP173" s="1922" t="e">
        <f t="shared" si="65"/>
        <v>#DIV/0!</v>
      </c>
      <c r="BQ173" s="1922" t="e">
        <f t="shared" si="65"/>
        <v>#DIV/0!</v>
      </c>
      <c r="BR173" s="1922" t="e">
        <f t="shared" si="65"/>
        <v>#DIV/0!</v>
      </c>
      <c r="BS173" s="1924"/>
      <c r="BT173" s="1924"/>
      <c r="BU173" s="1924"/>
      <c r="BV173" s="1924"/>
      <c r="BW173" s="1924"/>
      <c r="BX173" s="1924"/>
      <c r="BY173" s="1924"/>
      <c r="BZ173" s="1924"/>
      <c r="CA173" s="1925"/>
      <c r="CB173" s="1783"/>
      <c r="CC173" s="3278"/>
      <c r="CD173" s="1999"/>
      <c r="CE173" s="1999"/>
      <c r="CF173" s="3305"/>
      <c r="CG173" s="3306"/>
      <c r="CH173" s="1783"/>
      <c r="CI173" s="1783"/>
      <c r="CJ173" s="1783"/>
      <c r="CK173" s="1783"/>
      <c r="CL173" s="1783"/>
      <c r="CM173" s="1783"/>
      <c r="CN173" s="1783"/>
      <c r="CO173" s="1783"/>
      <c r="CP173" s="1783"/>
      <c r="CQ173" s="1783"/>
      <c r="CR173" s="1783"/>
      <c r="CS173" s="1783"/>
      <c r="CT173" s="1783"/>
    </row>
    <row r="174" spans="1:98" ht="14.25" customHeight="1">
      <c r="A174" s="2068"/>
      <c r="B174" s="2004"/>
      <c r="C174" s="2541"/>
      <c r="D174" s="2113"/>
      <c r="E174" s="2048"/>
      <c r="F174" s="1891"/>
      <c r="G174" s="1892"/>
      <c r="H174" s="2257"/>
      <c r="I174" s="3298"/>
      <c r="J174" s="3268"/>
      <c r="K174" s="3268"/>
      <c r="L174" s="3268"/>
      <c r="M174" s="2257"/>
      <c r="N174" s="1685"/>
      <c r="O174" s="1898"/>
      <c r="P174" s="1918"/>
      <c r="Q174" s="3269"/>
      <c r="R174" s="3270"/>
      <c r="S174" s="3270"/>
      <c r="T174" s="3271"/>
      <c r="U174" s="1802"/>
      <c r="V174" s="2234">
        <v>8</v>
      </c>
      <c r="W174" s="2502"/>
      <c r="X174" s="2552"/>
      <c r="Y174" s="2552"/>
      <c r="Z174" s="2501"/>
      <c r="AA174" s="3307"/>
      <c r="AB174" s="3272"/>
      <c r="AC174" s="3272"/>
      <c r="AD174" s="3273"/>
      <c r="AE174" s="1885"/>
      <c r="AF174" s="1932"/>
      <c r="AG174" s="1934"/>
      <c r="AH174" s="1934"/>
      <c r="AI174" s="1934"/>
      <c r="AJ174" s="1935"/>
      <c r="AK174" s="3275"/>
      <c r="AL174" s="3276"/>
      <c r="AM174" s="3276"/>
      <c r="AN174" s="3277"/>
      <c r="AO174" s="1783"/>
      <c r="AP174" s="1917"/>
      <c r="AQ174" s="1918"/>
      <c r="AR174" s="1859"/>
      <c r="AS174" s="1919" t="e">
        <f t="shared" si="0"/>
        <v>#DIV/0!</v>
      </c>
      <c r="AT174" s="1920" t="e">
        <f t="shared" si="1"/>
        <v>#DIV/0!</v>
      </c>
      <c r="AU174" s="1920" t="e">
        <f t="shared" si="2"/>
        <v>#DIV/0!</v>
      </c>
      <c r="AV174" s="1920" t="e">
        <f t="shared" si="3"/>
        <v>#DIV/0!</v>
      </c>
      <c r="AW174" s="1921" t="e">
        <f t="shared" si="4"/>
        <v>#DIV/0!</v>
      </c>
      <c r="AX174" s="1921" t="e">
        <f t="shared" si="5"/>
        <v>#DIV/0!</v>
      </c>
      <c r="AY174" s="1921" t="e">
        <f t="shared" si="6"/>
        <v>#DIV/0!</v>
      </c>
      <c r="AZ174" s="1921" t="e">
        <f t="shared" si="7"/>
        <v>#DIV/0!</v>
      </c>
      <c r="BA174" s="1922" t="e">
        <f t="shared" si="8"/>
        <v>#DIV/0!</v>
      </c>
      <c r="BB174" s="1922" t="e">
        <f t="shared" si="9"/>
        <v>#DIV/0!</v>
      </c>
      <c r="BC174" s="1922" t="e">
        <f t="shared" si="10"/>
        <v>#DIV/0!</v>
      </c>
      <c r="BD174" s="1922" t="e">
        <f t="shared" si="11"/>
        <v>#DIV/0!</v>
      </c>
      <c r="BE174" s="1923">
        <v>0.2</v>
      </c>
      <c r="BF174" s="1923">
        <v>0.8</v>
      </c>
      <c r="BG174" s="1922" t="e">
        <f t="shared" si="12"/>
        <v>#DIV/0!</v>
      </c>
      <c r="BH174" s="1922" t="e">
        <f t="shared" si="13"/>
        <v>#DIV/0!</v>
      </c>
      <c r="BI174" s="1922" t="e">
        <f t="shared" si="14"/>
        <v>#DIV/0!</v>
      </c>
      <c r="BJ174" s="1922" t="e">
        <f t="shared" si="64"/>
        <v>#DIV/0!</v>
      </c>
      <c r="BK174" s="1922" t="e">
        <f t="shared" si="64"/>
        <v>#DIV/0!</v>
      </c>
      <c r="BL174" s="1922" t="e">
        <f t="shared" si="16"/>
        <v>#DIV/0!</v>
      </c>
      <c r="BM174" s="1922" t="e">
        <f t="shared" si="17"/>
        <v>#DIV/0!</v>
      </c>
      <c r="BN174" s="1922" t="e">
        <f t="shared" si="18"/>
        <v>#DIV/0!</v>
      </c>
      <c r="BO174" s="1922" t="e">
        <f t="shared" si="65"/>
        <v>#DIV/0!</v>
      </c>
      <c r="BP174" s="1922" t="e">
        <f t="shared" si="65"/>
        <v>#DIV/0!</v>
      </c>
      <c r="BQ174" s="1922" t="e">
        <f t="shared" si="65"/>
        <v>#DIV/0!</v>
      </c>
      <c r="BR174" s="1922" t="e">
        <f t="shared" si="65"/>
        <v>#DIV/0!</v>
      </c>
      <c r="BS174" s="1924"/>
      <c r="BT174" s="1924"/>
      <c r="BU174" s="1924"/>
      <c r="BV174" s="1924"/>
      <c r="BW174" s="1924"/>
      <c r="BX174" s="1924"/>
      <c r="BY174" s="1924"/>
      <c r="BZ174" s="1924"/>
      <c r="CA174" s="1925"/>
      <c r="CB174" s="1783"/>
      <c r="CC174" s="3278"/>
      <c r="CD174" s="1999"/>
      <c r="CE174" s="1999"/>
      <c r="CF174" s="3305"/>
      <c r="CG174" s="3306"/>
      <c r="CH174" s="1783"/>
      <c r="CI174" s="1783"/>
      <c r="CJ174" s="1783"/>
      <c r="CK174" s="1783"/>
      <c r="CL174" s="1783"/>
      <c r="CM174" s="1783"/>
      <c r="CN174" s="1783"/>
      <c r="CO174" s="1783"/>
      <c r="CP174" s="1783"/>
      <c r="CQ174" s="1783"/>
      <c r="CR174" s="1783"/>
      <c r="CS174" s="1783"/>
      <c r="CT174" s="1783"/>
    </row>
    <row r="175" spans="1:98" ht="14.25" customHeight="1">
      <c r="A175" s="2068"/>
      <c r="B175" s="2004"/>
      <c r="C175" s="2541"/>
      <c r="D175" s="2113"/>
      <c r="E175" s="2048"/>
      <c r="F175" s="1891"/>
      <c r="G175" s="1892"/>
      <c r="H175" s="2257"/>
      <c r="I175" s="3298"/>
      <c r="J175" s="3268"/>
      <c r="K175" s="3268"/>
      <c r="L175" s="3268"/>
      <c r="M175" s="2257"/>
      <c r="N175" s="1685"/>
      <c r="O175" s="1898"/>
      <c r="P175" s="1918"/>
      <c r="Q175" s="3269"/>
      <c r="R175" s="3270"/>
      <c r="S175" s="3270"/>
      <c r="T175" s="3271"/>
      <c r="U175" s="1802"/>
      <c r="V175" s="2234">
        <v>9</v>
      </c>
      <c r="W175" s="2502"/>
      <c r="X175" s="2552"/>
      <c r="Y175" s="2552"/>
      <c r="Z175" s="2501"/>
      <c r="AA175" s="3307"/>
      <c r="AB175" s="3272"/>
      <c r="AC175" s="3272"/>
      <c r="AD175" s="3273"/>
      <c r="AE175" s="1885"/>
      <c r="AF175" s="1932"/>
      <c r="AG175" s="1934"/>
      <c r="AH175" s="1934"/>
      <c r="AI175" s="1934"/>
      <c r="AJ175" s="1935"/>
      <c r="AK175" s="3275"/>
      <c r="AL175" s="3276"/>
      <c r="AM175" s="3276"/>
      <c r="AN175" s="3277"/>
      <c r="AO175" s="1783"/>
      <c r="AP175" s="1917"/>
      <c r="AQ175" s="1918"/>
      <c r="AR175" s="1859"/>
      <c r="AS175" s="1919" t="e">
        <f t="shared" si="0"/>
        <v>#DIV/0!</v>
      </c>
      <c r="AT175" s="1920" t="e">
        <f t="shared" si="1"/>
        <v>#DIV/0!</v>
      </c>
      <c r="AU175" s="1920" t="e">
        <f t="shared" si="2"/>
        <v>#DIV/0!</v>
      </c>
      <c r="AV175" s="1920" t="e">
        <f t="shared" si="3"/>
        <v>#DIV/0!</v>
      </c>
      <c r="AW175" s="1921" t="e">
        <f t="shared" si="4"/>
        <v>#DIV/0!</v>
      </c>
      <c r="AX175" s="1921" t="e">
        <f t="shared" si="5"/>
        <v>#DIV/0!</v>
      </c>
      <c r="AY175" s="1921" t="e">
        <f t="shared" si="6"/>
        <v>#DIV/0!</v>
      </c>
      <c r="AZ175" s="1921" t="e">
        <f t="shared" si="7"/>
        <v>#DIV/0!</v>
      </c>
      <c r="BA175" s="1922" t="e">
        <f t="shared" si="8"/>
        <v>#DIV/0!</v>
      </c>
      <c r="BB175" s="1922" t="e">
        <f t="shared" si="9"/>
        <v>#DIV/0!</v>
      </c>
      <c r="BC175" s="1922" t="e">
        <f t="shared" si="10"/>
        <v>#DIV/0!</v>
      </c>
      <c r="BD175" s="1922" t="e">
        <f t="shared" si="11"/>
        <v>#DIV/0!</v>
      </c>
      <c r="BE175" s="1923">
        <v>0.2</v>
      </c>
      <c r="BF175" s="1923">
        <v>0.8</v>
      </c>
      <c r="BG175" s="1922" t="e">
        <f t="shared" si="12"/>
        <v>#DIV/0!</v>
      </c>
      <c r="BH175" s="1922" t="e">
        <f t="shared" si="13"/>
        <v>#DIV/0!</v>
      </c>
      <c r="BI175" s="1922" t="e">
        <f t="shared" si="14"/>
        <v>#DIV/0!</v>
      </c>
      <c r="BJ175" s="1922" t="e">
        <f t="shared" si="64"/>
        <v>#DIV/0!</v>
      </c>
      <c r="BK175" s="1922" t="e">
        <f t="shared" si="64"/>
        <v>#DIV/0!</v>
      </c>
      <c r="BL175" s="1922" t="e">
        <f t="shared" si="16"/>
        <v>#DIV/0!</v>
      </c>
      <c r="BM175" s="1922" t="e">
        <f t="shared" si="17"/>
        <v>#DIV/0!</v>
      </c>
      <c r="BN175" s="1922" t="e">
        <f t="shared" si="18"/>
        <v>#DIV/0!</v>
      </c>
      <c r="BO175" s="1922" t="e">
        <f t="shared" si="65"/>
        <v>#DIV/0!</v>
      </c>
      <c r="BP175" s="1922" t="e">
        <f t="shared" si="65"/>
        <v>#DIV/0!</v>
      </c>
      <c r="BQ175" s="1922" t="e">
        <f t="shared" si="65"/>
        <v>#DIV/0!</v>
      </c>
      <c r="BR175" s="1922" t="e">
        <f t="shared" si="65"/>
        <v>#DIV/0!</v>
      </c>
      <c r="BS175" s="1924"/>
      <c r="BT175" s="1924"/>
      <c r="BU175" s="1924"/>
      <c r="BV175" s="1924"/>
      <c r="BW175" s="1924"/>
      <c r="BX175" s="1924"/>
      <c r="BY175" s="1924"/>
      <c r="BZ175" s="1924"/>
      <c r="CA175" s="1925"/>
      <c r="CB175" s="1783"/>
      <c r="CC175" s="3278"/>
      <c r="CD175" s="1999"/>
      <c r="CE175" s="1999"/>
      <c r="CF175" s="3305"/>
      <c r="CG175" s="3306"/>
      <c r="CH175" s="1783"/>
      <c r="CI175" s="1783"/>
      <c r="CJ175" s="1783"/>
      <c r="CK175" s="1783"/>
      <c r="CL175" s="1783"/>
      <c r="CM175" s="1783"/>
      <c r="CN175" s="1783"/>
      <c r="CO175" s="1783"/>
      <c r="CP175" s="1783"/>
      <c r="CQ175" s="1783"/>
      <c r="CR175" s="1783"/>
      <c r="CS175" s="1783"/>
      <c r="CT175" s="1783"/>
    </row>
    <row r="176" spans="1:98" ht="14.25" customHeight="1" thickBot="1">
      <c r="A176" s="2308"/>
      <c r="B176" s="2543"/>
      <c r="C176" s="2544"/>
      <c r="D176" s="2389"/>
      <c r="E176" s="2390"/>
      <c r="F176" s="2352"/>
      <c r="G176" s="2353"/>
      <c r="H176" s="3280"/>
      <c r="I176" s="3301"/>
      <c r="J176" s="3281"/>
      <c r="K176" s="3281"/>
      <c r="L176" s="3281"/>
      <c r="M176" s="3280"/>
      <c r="N176" s="2394"/>
      <c r="O176" s="2359"/>
      <c r="P176" s="2360"/>
      <c r="Q176" s="3282"/>
      <c r="R176" s="3283"/>
      <c r="S176" s="3283"/>
      <c r="T176" s="3284"/>
      <c r="U176" s="1802"/>
      <c r="V176" s="2533">
        <v>10</v>
      </c>
      <c r="W176" s="2534"/>
      <c r="X176" s="2553"/>
      <c r="Y176" s="2553"/>
      <c r="Z176" s="2536"/>
      <c r="AA176" s="3285"/>
      <c r="AB176" s="3286"/>
      <c r="AC176" s="3286"/>
      <c r="AD176" s="3287"/>
      <c r="AE176" s="1885"/>
      <c r="AF176" s="2366"/>
      <c r="AG176" s="2368"/>
      <c r="AH176" s="2368"/>
      <c r="AI176" s="2368"/>
      <c r="AJ176" s="2369"/>
      <c r="AK176" s="3288"/>
      <c r="AL176" s="3289"/>
      <c r="AM176" s="3289"/>
      <c r="AN176" s="3290"/>
      <c r="AO176" s="1783"/>
      <c r="AP176" s="2373"/>
      <c r="AQ176" s="2360"/>
      <c r="AR176" s="1859"/>
      <c r="AS176" s="1962" t="e">
        <f t="shared" si="0"/>
        <v>#DIV/0!</v>
      </c>
      <c r="AT176" s="2374" t="e">
        <f t="shared" si="1"/>
        <v>#DIV/0!</v>
      </c>
      <c r="AU176" s="2374" t="e">
        <f t="shared" si="2"/>
        <v>#DIV/0!</v>
      </c>
      <c r="AV176" s="2374" t="e">
        <f t="shared" si="3"/>
        <v>#DIV/0!</v>
      </c>
      <c r="AW176" s="2375" t="e">
        <f t="shared" si="4"/>
        <v>#DIV/0!</v>
      </c>
      <c r="AX176" s="2375" t="e">
        <f t="shared" si="5"/>
        <v>#DIV/0!</v>
      </c>
      <c r="AY176" s="2375" t="e">
        <f t="shared" si="6"/>
        <v>#DIV/0!</v>
      </c>
      <c r="AZ176" s="2375" t="e">
        <f t="shared" si="7"/>
        <v>#DIV/0!</v>
      </c>
      <c r="BA176" s="1966" t="e">
        <f t="shared" si="8"/>
        <v>#DIV/0!</v>
      </c>
      <c r="BB176" s="1966" t="e">
        <f t="shared" si="9"/>
        <v>#DIV/0!</v>
      </c>
      <c r="BC176" s="1966" t="e">
        <f t="shared" si="10"/>
        <v>#DIV/0!</v>
      </c>
      <c r="BD176" s="1966" t="e">
        <f t="shared" si="11"/>
        <v>#DIV/0!</v>
      </c>
      <c r="BE176" s="1965">
        <v>0.2</v>
      </c>
      <c r="BF176" s="1965">
        <v>0.8</v>
      </c>
      <c r="BG176" s="1966" t="e">
        <f t="shared" si="12"/>
        <v>#DIV/0!</v>
      </c>
      <c r="BH176" s="1966" t="e">
        <f t="shared" si="13"/>
        <v>#DIV/0!</v>
      </c>
      <c r="BI176" s="1966" t="e">
        <f t="shared" si="14"/>
        <v>#DIV/0!</v>
      </c>
      <c r="BJ176" s="1966" t="e">
        <f t="shared" si="64"/>
        <v>#DIV/0!</v>
      </c>
      <c r="BK176" s="1966" t="e">
        <f t="shared" si="64"/>
        <v>#DIV/0!</v>
      </c>
      <c r="BL176" s="1966" t="e">
        <f t="shared" si="16"/>
        <v>#DIV/0!</v>
      </c>
      <c r="BM176" s="1966" t="e">
        <f t="shared" si="17"/>
        <v>#DIV/0!</v>
      </c>
      <c r="BN176" s="1966" t="e">
        <f t="shared" si="18"/>
        <v>#DIV/0!</v>
      </c>
      <c r="BO176" s="1966" t="e">
        <f t="shared" si="65"/>
        <v>#DIV/0!</v>
      </c>
      <c r="BP176" s="1966" t="e">
        <f t="shared" si="65"/>
        <v>#DIV/0!</v>
      </c>
      <c r="BQ176" s="1966" t="e">
        <f t="shared" si="65"/>
        <v>#DIV/0!</v>
      </c>
      <c r="BR176" s="1966" t="e">
        <f t="shared" si="65"/>
        <v>#DIV/0!</v>
      </c>
      <c r="BS176" s="1816"/>
      <c r="BT176" s="1816"/>
      <c r="BU176" s="1816"/>
      <c r="BV176" s="1816"/>
      <c r="BW176" s="1816"/>
      <c r="BX176" s="1816"/>
      <c r="BY176" s="1816"/>
      <c r="BZ176" s="1816"/>
      <c r="CA176" s="1817"/>
      <c r="CB176" s="1783"/>
      <c r="CC176" s="3293"/>
      <c r="CD176" s="2576"/>
      <c r="CE176" s="2576"/>
      <c r="CF176" s="3308"/>
      <c r="CG176" s="3309"/>
      <c r="CH176" s="1783"/>
      <c r="CI176" s="1783"/>
      <c r="CJ176" s="1783"/>
      <c r="CK176" s="1783"/>
      <c r="CL176" s="1783"/>
      <c r="CM176" s="1783"/>
      <c r="CN176" s="1783"/>
      <c r="CO176" s="1783"/>
      <c r="CP176" s="1783"/>
      <c r="CQ176" s="1783"/>
      <c r="CR176" s="1783"/>
      <c r="CS176" s="1783"/>
      <c r="CT176" s="1783"/>
    </row>
    <row r="177" spans="1:98" ht="14.25" customHeight="1">
      <c r="A177" s="1829">
        <v>20</v>
      </c>
      <c r="B177" s="2537"/>
      <c r="C177" s="2538"/>
      <c r="D177" s="2245"/>
      <c r="E177" s="2246"/>
      <c r="F177" s="1833"/>
      <c r="G177" s="1872"/>
      <c r="H177" s="1847"/>
      <c r="I177" s="3250"/>
      <c r="J177" s="3251"/>
      <c r="K177" s="3251"/>
      <c r="L177" s="3251"/>
      <c r="M177" s="3252"/>
      <c r="N177" s="1839"/>
      <c r="O177" s="2378"/>
      <c r="P177" s="2539"/>
      <c r="Q177" s="3253"/>
      <c r="R177" s="3254"/>
      <c r="S177" s="3254"/>
      <c r="T177" s="3255"/>
      <c r="U177" s="1802"/>
      <c r="V177" s="2241">
        <v>1</v>
      </c>
      <c r="W177" s="2378"/>
      <c r="X177" s="2554"/>
      <c r="Y177" s="2554"/>
      <c r="Z177" s="2539"/>
      <c r="AA177" s="3256"/>
      <c r="AB177" s="3257"/>
      <c r="AC177" s="3257"/>
      <c r="AD177" s="3258"/>
      <c r="AE177" s="1885"/>
      <c r="AF177" s="1851"/>
      <c r="AG177" s="1887"/>
      <c r="AH177" s="1887"/>
      <c r="AI177" s="1887"/>
      <c r="AJ177" s="1853"/>
      <c r="AK177" s="3262"/>
      <c r="AL177" s="3263"/>
      <c r="AM177" s="3263"/>
      <c r="AN177" s="3264"/>
      <c r="AO177" s="1783"/>
      <c r="AP177" s="1857"/>
      <c r="AQ177" s="1858"/>
      <c r="AR177" s="1859"/>
      <c r="AS177" s="1860" t="e">
        <f t="shared" si="0"/>
        <v>#DIV/0!</v>
      </c>
      <c r="AT177" s="2555" t="e">
        <f t="shared" si="1"/>
        <v>#DIV/0!</v>
      </c>
      <c r="AU177" s="2555" t="e">
        <f t="shared" si="2"/>
        <v>#DIV/0!</v>
      </c>
      <c r="AV177" s="2555" t="e">
        <f t="shared" si="3"/>
        <v>#DIV/0!</v>
      </c>
      <c r="AW177" s="1863" t="e">
        <f t="shared" si="4"/>
        <v>#DIV/0!</v>
      </c>
      <c r="AX177" s="1863" t="e">
        <f t="shared" si="5"/>
        <v>#DIV/0!</v>
      </c>
      <c r="AY177" s="1863" t="e">
        <f t="shared" si="6"/>
        <v>#DIV/0!</v>
      </c>
      <c r="AZ177" s="1863" t="e">
        <f t="shared" si="7"/>
        <v>#DIV/0!</v>
      </c>
      <c r="BA177" s="1863" t="e">
        <f t="shared" si="8"/>
        <v>#DIV/0!</v>
      </c>
      <c r="BB177" s="1863" t="e">
        <f t="shared" si="9"/>
        <v>#DIV/0!</v>
      </c>
      <c r="BC177" s="1863" t="e">
        <f t="shared" si="10"/>
        <v>#DIV/0!</v>
      </c>
      <c r="BD177" s="1863" t="e">
        <f t="shared" si="11"/>
        <v>#DIV/0!</v>
      </c>
      <c r="BE177" s="1864">
        <v>0.2</v>
      </c>
      <c r="BF177" s="1864">
        <v>0.8</v>
      </c>
      <c r="BG177" s="1863" t="e">
        <f t="shared" si="12"/>
        <v>#DIV/0!</v>
      </c>
      <c r="BH177" s="1863" t="e">
        <f t="shared" si="13"/>
        <v>#DIV/0!</v>
      </c>
      <c r="BI177" s="1863" t="e">
        <f t="shared" si="14"/>
        <v>#DIV/0!</v>
      </c>
      <c r="BJ177" s="1863" t="e">
        <f t="shared" si="64"/>
        <v>#DIV/0!</v>
      </c>
      <c r="BK177" s="1863" t="e">
        <f t="shared" si="64"/>
        <v>#DIV/0!</v>
      </c>
      <c r="BL177" s="1863" t="e">
        <f t="shared" si="16"/>
        <v>#DIV/0!</v>
      </c>
      <c r="BM177" s="1863" t="e">
        <f t="shared" si="17"/>
        <v>#DIV/0!</v>
      </c>
      <c r="BN177" s="1863" t="e">
        <f t="shared" si="18"/>
        <v>#DIV/0!</v>
      </c>
      <c r="BO177" s="1863" t="e">
        <f t="shared" si="65"/>
        <v>#DIV/0!</v>
      </c>
      <c r="BP177" s="1863" t="e">
        <f t="shared" si="65"/>
        <v>#DIV/0!</v>
      </c>
      <c r="BQ177" s="1863" t="e">
        <f t="shared" si="65"/>
        <v>#DIV/0!</v>
      </c>
      <c r="BR177" s="1863" t="e">
        <f t="shared" si="65"/>
        <v>#DIV/0!</v>
      </c>
      <c r="BS177" s="3323" t="e">
        <f t="shared" ref="BS177:BV177" si="68">AVERAGEIF(BO177:BO186,"&lt;&gt;#¡DIV/0!")</f>
        <v>#DIV/0!</v>
      </c>
      <c r="BT177" s="3323" t="e">
        <f t="shared" si="68"/>
        <v>#DIV/0!</v>
      </c>
      <c r="BU177" s="3323" t="e">
        <f t="shared" si="68"/>
        <v>#DIV/0!</v>
      </c>
      <c r="BV177" s="3323" t="e">
        <f t="shared" si="68"/>
        <v>#DIV/0!</v>
      </c>
      <c r="BW177" s="3323" t="e">
        <f>+C177*BS177</f>
        <v>#DIV/0!</v>
      </c>
      <c r="BX177" s="3323" t="e">
        <f>+C177*BT177</f>
        <v>#DIV/0!</v>
      </c>
      <c r="BY177" s="3323" t="e">
        <f>+C177*BU177</f>
        <v>#DIV/0!</v>
      </c>
      <c r="BZ177" s="3323" t="e">
        <f>+C177*BV177</f>
        <v>#DIV/0!</v>
      </c>
      <c r="CA177" s="3324" t="e">
        <f>SUM(BW177:BZ186)</f>
        <v>#DIV/0!</v>
      </c>
      <c r="CB177" s="1783"/>
      <c r="CC177" s="3266" t="e">
        <f t="shared" ref="CC177:CF177" si="69">+Q177/$N$177</f>
        <v>#DIV/0!</v>
      </c>
      <c r="CD177" s="3116" t="e">
        <f t="shared" si="69"/>
        <v>#DIV/0!</v>
      </c>
      <c r="CE177" s="3116" t="e">
        <f t="shared" si="69"/>
        <v>#DIV/0!</v>
      </c>
      <c r="CF177" s="3303" t="e">
        <f t="shared" si="69"/>
        <v>#DIV/0!</v>
      </c>
      <c r="CG177" s="3304" t="e">
        <f>AVERAGE(CC177:CF186)</f>
        <v>#DIV/0!</v>
      </c>
      <c r="CH177" s="1783"/>
      <c r="CI177" s="1783"/>
      <c r="CJ177" s="1783"/>
      <c r="CK177" s="1783"/>
      <c r="CL177" s="1783"/>
      <c r="CM177" s="1783"/>
      <c r="CN177" s="1783"/>
      <c r="CO177" s="1783"/>
      <c r="CP177" s="1783"/>
      <c r="CQ177" s="1783"/>
      <c r="CR177" s="1783"/>
      <c r="CS177" s="1783"/>
      <c r="CT177" s="1783"/>
    </row>
    <row r="178" spans="1:98" ht="14.25" customHeight="1">
      <c r="A178" s="2068"/>
      <c r="B178" s="2004"/>
      <c r="C178" s="2541"/>
      <c r="D178" s="2251"/>
      <c r="E178" s="2252"/>
      <c r="F178" s="1891"/>
      <c r="G178" s="1892"/>
      <c r="H178" s="2257"/>
      <c r="I178" s="3298"/>
      <c r="J178" s="3268"/>
      <c r="K178" s="3268"/>
      <c r="L178" s="3268"/>
      <c r="M178" s="2257"/>
      <c r="N178" s="1685"/>
      <c r="O178" s="1898"/>
      <c r="P178" s="1918"/>
      <c r="Q178" s="3269"/>
      <c r="R178" s="3270"/>
      <c r="S178" s="3270"/>
      <c r="T178" s="3271"/>
      <c r="U178" s="1802"/>
      <c r="V178" s="2234">
        <v>2</v>
      </c>
      <c r="W178" s="2502"/>
      <c r="X178" s="2552"/>
      <c r="Y178" s="2552"/>
      <c r="Z178" s="2501"/>
      <c r="AA178" s="3307"/>
      <c r="AB178" s="3272"/>
      <c r="AC178" s="3272"/>
      <c r="AD178" s="3273"/>
      <c r="AE178" s="1885"/>
      <c r="AF178" s="1932"/>
      <c r="AG178" s="1934"/>
      <c r="AH178" s="1934"/>
      <c r="AI178" s="1934"/>
      <c r="AJ178" s="1935"/>
      <c r="AK178" s="3275"/>
      <c r="AL178" s="3276"/>
      <c r="AM178" s="3276"/>
      <c r="AN178" s="3277"/>
      <c r="AO178" s="1783"/>
      <c r="AP178" s="1917"/>
      <c r="AQ178" s="1918"/>
      <c r="AR178" s="1859"/>
      <c r="AS178" s="1919" t="e">
        <f t="shared" si="0"/>
        <v>#DIV/0!</v>
      </c>
      <c r="AT178" s="2559" t="e">
        <f t="shared" si="1"/>
        <v>#DIV/0!</v>
      </c>
      <c r="AU178" s="2559" t="e">
        <f t="shared" si="2"/>
        <v>#DIV/0!</v>
      </c>
      <c r="AV178" s="2559" t="e">
        <f t="shared" si="3"/>
        <v>#DIV/0!</v>
      </c>
      <c r="AW178" s="1922" t="e">
        <f t="shared" si="4"/>
        <v>#DIV/0!</v>
      </c>
      <c r="AX178" s="1922" t="e">
        <f t="shared" si="5"/>
        <v>#DIV/0!</v>
      </c>
      <c r="AY178" s="1922" t="e">
        <f t="shared" si="6"/>
        <v>#DIV/0!</v>
      </c>
      <c r="AZ178" s="1922" t="e">
        <f t="shared" si="7"/>
        <v>#DIV/0!</v>
      </c>
      <c r="BA178" s="1922" t="e">
        <f t="shared" si="8"/>
        <v>#DIV/0!</v>
      </c>
      <c r="BB178" s="1922" t="e">
        <f t="shared" si="9"/>
        <v>#DIV/0!</v>
      </c>
      <c r="BC178" s="1922" t="e">
        <f t="shared" si="10"/>
        <v>#DIV/0!</v>
      </c>
      <c r="BD178" s="1922" t="e">
        <f t="shared" si="11"/>
        <v>#DIV/0!</v>
      </c>
      <c r="BE178" s="1923">
        <v>0.2</v>
      </c>
      <c r="BF178" s="1923">
        <v>0.8</v>
      </c>
      <c r="BG178" s="1922" t="e">
        <f t="shared" si="12"/>
        <v>#DIV/0!</v>
      </c>
      <c r="BH178" s="1922" t="e">
        <f t="shared" si="13"/>
        <v>#DIV/0!</v>
      </c>
      <c r="BI178" s="1922" t="e">
        <f t="shared" si="14"/>
        <v>#DIV/0!</v>
      </c>
      <c r="BJ178" s="1922" t="e">
        <f t="shared" si="64"/>
        <v>#DIV/0!</v>
      </c>
      <c r="BK178" s="1922" t="e">
        <f t="shared" si="64"/>
        <v>#DIV/0!</v>
      </c>
      <c r="BL178" s="1922" t="e">
        <f t="shared" si="16"/>
        <v>#DIV/0!</v>
      </c>
      <c r="BM178" s="1922" t="e">
        <f t="shared" si="17"/>
        <v>#DIV/0!</v>
      </c>
      <c r="BN178" s="1922" t="e">
        <f t="shared" si="18"/>
        <v>#DIV/0!</v>
      </c>
      <c r="BO178" s="1922" t="e">
        <f t="shared" si="65"/>
        <v>#DIV/0!</v>
      </c>
      <c r="BP178" s="1922" t="e">
        <f t="shared" si="65"/>
        <v>#DIV/0!</v>
      </c>
      <c r="BQ178" s="1922" t="e">
        <f t="shared" si="65"/>
        <v>#DIV/0!</v>
      </c>
      <c r="BR178" s="1922" t="e">
        <f t="shared" si="65"/>
        <v>#DIV/0!</v>
      </c>
      <c r="BS178" s="3325"/>
      <c r="BT178" s="3325"/>
      <c r="BU178" s="3325"/>
      <c r="BV178" s="3325"/>
      <c r="BW178" s="3325"/>
      <c r="BX178" s="3325"/>
      <c r="BY178" s="3325"/>
      <c r="BZ178" s="3325"/>
      <c r="CA178" s="3326"/>
      <c r="CB178" s="1783"/>
      <c r="CC178" s="3278"/>
      <c r="CD178" s="1999"/>
      <c r="CE178" s="1999"/>
      <c r="CF178" s="3305"/>
      <c r="CG178" s="3306"/>
      <c r="CH178" s="1783"/>
      <c r="CI178" s="1783"/>
      <c r="CJ178" s="1783"/>
      <c r="CK178" s="1783"/>
      <c r="CL178" s="1783"/>
      <c r="CM178" s="1783"/>
      <c r="CN178" s="1783"/>
      <c r="CO178" s="1783"/>
      <c r="CP178" s="1783"/>
      <c r="CQ178" s="1783"/>
      <c r="CR178" s="1783"/>
      <c r="CS178" s="1783"/>
      <c r="CT178" s="1783"/>
    </row>
    <row r="179" spans="1:98" ht="14.25" customHeight="1">
      <c r="A179" s="2068"/>
      <c r="B179" s="2004"/>
      <c r="C179" s="2541"/>
      <c r="D179" s="2251"/>
      <c r="E179" s="2252"/>
      <c r="F179" s="1891"/>
      <c r="G179" s="1892"/>
      <c r="H179" s="2257"/>
      <c r="I179" s="3298"/>
      <c r="J179" s="3268"/>
      <c r="K179" s="3268"/>
      <c r="L179" s="3268"/>
      <c r="M179" s="2257"/>
      <c r="N179" s="1685"/>
      <c r="O179" s="1898"/>
      <c r="P179" s="1918"/>
      <c r="Q179" s="3269"/>
      <c r="R179" s="3270"/>
      <c r="S179" s="3270"/>
      <c r="T179" s="3271"/>
      <c r="U179" s="1802"/>
      <c r="V179" s="2234">
        <v>3</v>
      </c>
      <c r="W179" s="2502"/>
      <c r="X179" s="2552"/>
      <c r="Y179" s="2552"/>
      <c r="Z179" s="2501"/>
      <c r="AA179" s="3307"/>
      <c r="AB179" s="3272"/>
      <c r="AC179" s="3272"/>
      <c r="AD179" s="3273"/>
      <c r="AE179" s="1885"/>
      <c r="AF179" s="1932"/>
      <c r="AG179" s="1934"/>
      <c r="AH179" s="1934"/>
      <c r="AI179" s="1934"/>
      <c r="AJ179" s="1935"/>
      <c r="AK179" s="3275"/>
      <c r="AL179" s="3276"/>
      <c r="AM179" s="3276"/>
      <c r="AN179" s="3277"/>
      <c r="AO179" s="1783"/>
      <c r="AP179" s="1917"/>
      <c r="AQ179" s="1918"/>
      <c r="AR179" s="1859"/>
      <c r="AS179" s="1919" t="e">
        <f t="shared" si="0"/>
        <v>#DIV/0!</v>
      </c>
      <c r="AT179" s="2559" t="e">
        <f t="shared" si="1"/>
        <v>#DIV/0!</v>
      </c>
      <c r="AU179" s="2559" t="e">
        <f t="shared" si="2"/>
        <v>#DIV/0!</v>
      </c>
      <c r="AV179" s="2559" t="e">
        <f t="shared" si="3"/>
        <v>#DIV/0!</v>
      </c>
      <c r="AW179" s="1922" t="e">
        <f t="shared" si="4"/>
        <v>#DIV/0!</v>
      </c>
      <c r="AX179" s="1922" t="e">
        <f t="shared" si="5"/>
        <v>#DIV/0!</v>
      </c>
      <c r="AY179" s="1922" t="e">
        <f t="shared" si="6"/>
        <v>#DIV/0!</v>
      </c>
      <c r="AZ179" s="1922" t="e">
        <f t="shared" si="7"/>
        <v>#DIV/0!</v>
      </c>
      <c r="BA179" s="1922" t="e">
        <f t="shared" si="8"/>
        <v>#DIV/0!</v>
      </c>
      <c r="BB179" s="1922" t="e">
        <f t="shared" si="9"/>
        <v>#DIV/0!</v>
      </c>
      <c r="BC179" s="1922" t="e">
        <f t="shared" si="10"/>
        <v>#DIV/0!</v>
      </c>
      <c r="BD179" s="1922" t="e">
        <f t="shared" si="11"/>
        <v>#DIV/0!</v>
      </c>
      <c r="BE179" s="1923">
        <v>0.2</v>
      </c>
      <c r="BF179" s="1923">
        <v>0.8</v>
      </c>
      <c r="BG179" s="1922" t="e">
        <f t="shared" si="12"/>
        <v>#DIV/0!</v>
      </c>
      <c r="BH179" s="1922" t="e">
        <f t="shared" si="13"/>
        <v>#DIV/0!</v>
      </c>
      <c r="BI179" s="1922" t="e">
        <f t="shared" si="14"/>
        <v>#DIV/0!</v>
      </c>
      <c r="BJ179" s="1922" t="e">
        <f t="shared" si="64"/>
        <v>#DIV/0!</v>
      </c>
      <c r="BK179" s="1922" t="e">
        <f t="shared" si="64"/>
        <v>#DIV/0!</v>
      </c>
      <c r="BL179" s="1922" t="e">
        <f t="shared" si="16"/>
        <v>#DIV/0!</v>
      </c>
      <c r="BM179" s="1922" t="e">
        <f t="shared" si="17"/>
        <v>#DIV/0!</v>
      </c>
      <c r="BN179" s="1922" t="e">
        <f t="shared" si="18"/>
        <v>#DIV/0!</v>
      </c>
      <c r="BO179" s="1922" t="e">
        <f t="shared" si="65"/>
        <v>#DIV/0!</v>
      </c>
      <c r="BP179" s="1922" t="e">
        <f t="shared" si="65"/>
        <v>#DIV/0!</v>
      </c>
      <c r="BQ179" s="1922" t="e">
        <f t="shared" si="65"/>
        <v>#DIV/0!</v>
      </c>
      <c r="BR179" s="1922" t="e">
        <f t="shared" si="65"/>
        <v>#DIV/0!</v>
      </c>
      <c r="BS179" s="3325"/>
      <c r="BT179" s="3325"/>
      <c r="BU179" s="3325"/>
      <c r="BV179" s="3325"/>
      <c r="BW179" s="3325"/>
      <c r="BX179" s="3325"/>
      <c r="BY179" s="3325"/>
      <c r="BZ179" s="3325"/>
      <c r="CA179" s="3326"/>
      <c r="CB179" s="1783"/>
      <c r="CC179" s="3278"/>
      <c r="CD179" s="1999"/>
      <c r="CE179" s="1999"/>
      <c r="CF179" s="3305"/>
      <c r="CG179" s="3306"/>
      <c r="CH179" s="1783"/>
      <c r="CI179" s="1783"/>
      <c r="CJ179" s="1783"/>
      <c r="CK179" s="1783"/>
      <c r="CL179" s="1783"/>
      <c r="CM179" s="1783"/>
      <c r="CN179" s="1783"/>
      <c r="CO179" s="1783"/>
      <c r="CP179" s="1783"/>
      <c r="CQ179" s="1783"/>
      <c r="CR179" s="1783"/>
      <c r="CS179" s="1783"/>
      <c r="CT179" s="1783"/>
    </row>
    <row r="180" spans="1:98" ht="14.25" customHeight="1">
      <c r="A180" s="2068"/>
      <c r="B180" s="2004"/>
      <c r="C180" s="2541"/>
      <c r="D180" s="2251"/>
      <c r="E180" s="2252"/>
      <c r="F180" s="1891"/>
      <c r="G180" s="1892"/>
      <c r="H180" s="2257"/>
      <c r="I180" s="3298"/>
      <c r="J180" s="3268"/>
      <c r="K180" s="3268"/>
      <c r="L180" s="3268"/>
      <c r="M180" s="2257"/>
      <c r="N180" s="1685"/>
      <c r="O180" s="1898"/>
      <c r="P180" s="1918"/>
      <c r="Q180" s="3269"/>
      <c r="R180" s="3270"/>
      <c r="S180" s="3270"/>
      <c r="T180" s="3271"/>
      <c r="U180" s="1802"/>
      <c r="V180" s="2234">
        <v>4</v>
      </c>
      <c r="W180" s="2502"/>
      <c r="X180" s="2552"/>
      <c r="Y180" s="2552"/>
      <c r="Z180" s="2501"/>
      <c r="AA180" s="3307"/>
      <c r="AB180" s="3272"/>
      <c r="AC180" s="3272"/>
      <c r="AD180" s="3273"/>
      <c r="AE180" s="1885"/>
      <c r="AF180" s="1932"/>
      <c r="AG180" s="1934"/>
      <c r="AH180" s="1934"/>
      <c r="AI180" s="1934"/>
      <c r="AJ180" s="1935"/>
      <c r="AK180" s="3275"/>
      <c r="AL180" s="3276"/>
      <c r="AM180" s="3276"/>
      <c r="AN180" s="3277"/>
      <c r="AO180" s="1783"/>
      <c r="AP180" s="1917"/>
      <c r="AQ180" s="1918"/>
      <c r="AR180" s="1859"/>
      <c r="AS180" s="1919" t="e">
        <f t="shared" si="0"/>
        <v>#DIV/0!</v>
      </c>
      <c r="AT180" s="2559" t="e">
        <f t="shared" si="1"/>
        <v>#DIV/0!</v>
      </c>
      <c r="AU180" s="2559" t="e">
        <f t="shared" si="2"/>
        <v>#DIV/0!</v>
      </c>
      <c r="AV180" s="2559" t="e">
        <f t="shared" si="3"/>
        <v>#DIV/0!</v>
      </c>
      <c r="AW180" s="1922" t="e">
        <f t="shared" si="4"/>
        <v>#DIV/0!</v>
      </c>
      <c r="AX180" s="1922" t="e">
        <f t="shared" si="5"/>
        <v>#DIV/0!</v>
      </c>
      <c r="AY180" s="1922" t="e">
        <f t="shared" si="6"/>
        <v>#DIV/0!</v>
      </c>
      <c r="AZ180" s="1922" t="e">
        <f t="shared" si="7"/>
        <v>#DIV/0!</v>
      </c>
      <c r="BA180" s="1922" t="e">
        <f t="shared" si="8"/>
        <v>#DIV/0!</v>
      </c>
      <c r="BB180" s="1922" t="e">
        <f t="shared" si="9"/>
        <v>#DIV/0!</v>
      </c>
      <c r="BC180" s="1922" t="e">
        <f t="shared" si="10"/>
        <v>#DIV/0!</v>
      </c>
      <c r="BD180" s="1922" t="e">
        <f t="shared" si="11"/>
        <v>#DIV/0!</v>
      </c>
      <c r="BE180" s="1923">
        <v>0.2</v>
      </c>
      <c r="BF180" s="1923">
        <v>0.8</v>
      </c>
      <c r="BG180" s="1922" t="e">
        <f t="shared" si="12"/>
        <v>#DIV/0!</v>
      </c>
      <c r="BH180" s="1922" t="e">
        <f t="shared" si="13"/>
        <v>#DIV/0!</v>
      </c>
      <c r="BI180" s="1922" t="e">
        <f t="shared" si="14"/>
        <v>#DIV/0!</v>
      </c>
      <c r="BJ180" s="1922" t="e">
        <f t="shared" ref="BJ180:BK195" si="70">+AZ180*BE180</f>
        <v>#DIV/0!</v>
      </c>
      <c r="BK180" s="1922" t="e">
        <f t="shared" si="70"/>
        <v>#DIV/0!</v>
      </c>
      <c r="BL180" s="1922" t="e">
        <f t="shared" si="16"/>
        <v>#DIV/0!</v>
      </c>
      <c r="BM180" s="1922" t="e">
        <f t="shared" si="17"/>
        <v>#DIV/0!</v>
      </c>
      <c r="BN180" s="1922" t="e">
        <f t="shared" si="18"/>
        <v>#DIV/0!</v>
      </c>
      <c r="BO180" s="1922" t="e">
        <f t="shared" ref="BO180:BR195" si="71">+BG180+BK180</f>
        <v>#DIV/0!</v>
      </c>
      <c r="BP180" s="1922" t="e">
        <f t="shared" si="71"/>
        <v>#DIV/0!</v>
      </c>
      <c r="BQ180" s="1922" t="e">
        <f t="shared" si="71"/>
        <v>#DIV/0!</v>
      </c>
      <c r="BR180" s="1922" t="e">
        <f t="shared" si="71"/>
        <v>#DIV/0!</v>
      </c>
      <c r="BS180" s="3325"/>
      <c r="BT180" s="3325"/>
      <c r="BU180" s="3325"/>
      <c r="BV180" s="3325"/>
      <c r="BW180" s="3325"/>
      <c r="BX180" s="3325"/>
      <c r="BY180" s="3325"/>
      <c r="BZ180" s="3325"/>
      <c r="CA180" s="3326"/>
      <c r="CB180" s="1783"/>
      <c r="CC180" s="3278"/>
      <c r="CD180" s="1999"/>
      <c r="CE180" s="1999"/>
      <c r="CF180" s="3305"/>
      <c r="CG180" s="3306"/>
      <c r="CH180" s="1783"/>
      <c r="CI180" s="1783"/>
      <c r="CJ180" s="1783"/>
      <c r="CK180" s="1783"/>
      <c r="CL180" s="1783"/>
      <c r="CM180" s="1783"/>
      <c r="CN180" s="1783"/>
      <c r="CO180" s="1783"/>
      <c r="CP180" s="1783"/>
      <c r="CQ180" s="1783"/>
      <c r="CR180" s="1783"/>
      <c r="CS180" s="1783"/>
      <c r="CT180" s="1783"/>
    </row>
    <row r="181" spans="1:98" ht="14.25" customHeight="1">
      <c r="A181" s="2068"/>
      <c r="B181" s="2004"/>
      <c r="C181" s="2541"/>
      <c r="D181" s="2251"/>
      <c r="E181" s="2252"/>
      <c r="F181" s="1891"/>
      <c r="G181" s="1892"/>
      <c r="H181" s="2257"/>
      <c r="I181" s="3298"/>
      <c r="J181" s="3268"/>
      <c r="K181" s="3268"/>
      <c r="L181" s="3268"/>
      <c r="M181" s="2257"/>
      <c r="N181" s="1685"/>
      <c r="O181" s="1898"/>
      <c r="P181" s="1918"/>
      <c r="Q181" s="3269"/>
      <c r="R181" s="3270"/>
      <c r="S181" s="3270"/>
      <c r="T181" s="3271"/>
      <c r="U181" s="1802"/>
      <c r="V181" s="2234">
        <v>5</v>
      </c>
      <c r="W181" s="2502"/>
      <c r="X181" s="2552"/>
      <c r="Y181" s="2552"/>
      <c r="Z181" s="2501"/>
      <c r="AA181" s="3307"/>
      <c r="AB181" s="3272"/>
      <c r="AC181" s="3272"/>
      <c r="AD181" s="3273"/>
      <c r="AE181" s="1885"/>
      <c r="AF181" s="1932"/>
      <c r="AG181" s="1934"/>
      <c r="AH181" s="1934"/>
      <c r="AI181" s="1934"/>
      <c r="AJ181" s="1935"/>
      <c r="AK181" s="3275"/>
      <c r="AL181" s="3276"/>
      <c r="AM181" s="3276"/>
      <c r="AN181" s="3277"/>
      <c r="AO181" s="1783"/>
      <c r="AP181" s="1917"/>
      <c r="AQ181" s="1918"/>
      <c r="AR181" s="1859"/>
      <c r="AS181" s="1919" t="e">
        <f t="shared" si="0"/>
        <v>#DIV/0!</v>
      </c>
      <c r="AT181" s="2559" t="e">
        <f t="shared" si="1"/>
        <v>#DIV/0!</v>
      </c>
      <c r="AU181" s="2559" t="e">
        <f t="shared" si="2"/>
        <v>#DIV/0!</v>
      </c>
      <c r="AV181" s="2559" t="e">
        <f t="shared" si="3"/>
        <v>#DIV/0!</v>
      </c>
      <c r="AW181" s="1922" t="e">
        <f t="shared" si="4"/>
        <v>#DIV/0!</v>
      </c>
      <c r="AX181" s="1922" t="e">
        <f t="shared" si="5"/>
        <v>#DIV/0!</v>
      </c>
      <c r="AY181" s="1922" t="e">
        <f t="shared" si="6"/>
        <v>#DIV/0!</v>
      </c>
      <c r="AZ181" s="1922" t="e">
        <f t="shared" si="7"/>
        <v>#DIV/0!</v>
      </c>
      <c r="BA181" s="1922" t="e">
        <f t="shared" si="8"/>
        <v>#DIV/0!</v>
      </c>
      <c r="BB181" s="1922" t="e">
        <f t="shared" si="9"/>
        <v>#DIV/0!</v>
      </c>
      <c r="BC181" s="1922" t="e">
        <f t="shared" si="10"/>
        <v>#DIV/0!</v>
      </c>
      <c r="BD181" s="1922" t="e">
        <f t="shared" si="11"/>
        <v>#DIV/0!</v>
      </c>
      <c r="BE181" s="1923">
        <v>0.2</v>
      </c>
      <c r="BF181" s="1923">
        <v>0.8</v>
      </c>
      <c r="BG181" s="1922" t="e">
        <f t="shared" si="12"/>
        <v>#DIV/0!</v>
      </c>
      <c r="BH181" s="1922" t="e">
        <f t="shared" si="13"/>
        <v>#DIV/0!</v>
      </c>
      <c r="BI181" s="1922" t="e">
        <f t="shared" si="14"/>
        <v>#DIV/0!</v>
      </c>
      <c r="BJ181" s="1922" t="e">
        <f t="shared" si="70"/>
        <v>#DIV/0!</v>
      </c>
      <c r="BK181" s="1922" t="e">
        <f t="shared" si="70"/>
        <v>#DIV/0!</v>
      </c>
      <c r="BL181" s="1922" t="e">
        <f t="shared" si="16"/>
        <v>#DIV/0!</v>
      </c>
      <c r="BM181" s="1922" t="e">
        <f t="shared" si="17"/>
        <v>#DIV/0!</v>
      </c>
      <c r="BN181" s="1922" t="e">
        <f t="shared" si="18"/>
        <v>#DIV/0!</v>
      </c>
      <c r="BO181" s="1922" t="e">
        <f t="shared" si="71"/>
        <v>#DIV/0!</v>
      </c>
      <c r="BP181" s="1922" t="e">
        <f t="shared" si="71"/>
        <v>#DIV/0!</v>
      </c>
      <c r="BQ181" s="1922" t="e">
        <f t="shared" si="71"/>
        <v>#DIV/0!</v>
      </c>
      <c r="BR181" s="1922" t="e">
        <f t="shared" si="71"/>
        <v>#DIV/0!</v>
      </c>
      <c r="BS181" s="3325"/>
      <c r="BT181" s="3325"/>
      <c r="BU181" s="3325"/>
      <c r="BV181" s="3325"/>
      <c r="BW181" s="3325"/>
      <c r="BX181" s="3325"/>
      <c r="BY181" s="3325"/>
      <c r="BZ181" s="3325"/>
      <c r="CA181" s="3326"/>
      <c r="CB181" s="1783"/>
      <c r="CC181" s="3278"/>
      <c r="CD181" s="1999"/>
      <c r="CE181" s="1999"/>
      <c r="CF181" s="3305"/>
      <c r="CG181" s="3306"/>
      <c r="CH181" s="1783"/>
      <c r="CI181" s="1783"/>
      <c r="CJ181" s="1783"/>
      <c r="CK181" s="1783"/>
      <c r="CL181" s="1783"/>
      <c r="CM181" s="1783"/>
      <c r="CN181" s="1783"/>
      <c r="CO181" s="1783"/>
      <c r="CP181" s="1783"/>
      <c r="CQ181" s="1783"/>
      <c r="CR181" s="1783"/>
      <c r="CS181" s="1783"/>
      <c r="CT181" s="1783"/>
    </row>
    <row r="182" spans="1:98" ht="14.25" customHeight="1">
      <c r="A182" s="2068"/>
      <c r="B182" s="2004"/>
      <c r="C182" s="2541"/>
      <c r="D182" s="2251"/>
      <c r="E182" s="2252"/>
      <c r="F182" s="1891"/>
      <c r="G182" s="1892"/>
      <c r="H182" s="2257"/>
      <c r="I182" s="3298"/>
      <c r="J182" s="3268"/>
      <c r="K182" s="3268"/>
      <c r="L182" s="3268"/>
      <c r="M182" s="2257"/>
      <c r="N182" s="1685"/>
      <c r="O182" s="1898"/>
      <c r="P182" s="1918"/>
      <c r="Q182" s="3269"/>
      <c r="R182" s="3270"/>
      <c r="S182" s="3270"/>
      <c r="T182" s="3271"/>
      <c r="U182" s="1802"/>
      <c r="V182" s="2234">
        <v>6</v>
      </c>
      <c r="W182" s="2502"/>
      <c r="X182" s="2552"/>
      <c r="Y182" s="2552"/>
      <c r="Z182" s="2501"/>
      <c r="AA182" s="3307"/>
      <c r="AB182" s="3272"/>
      <c r="AC182" s="3272"/>
      <c r="AD182" s="3273"/>
      <c r="AE182" s="1885"/>
      <c r="AF182" s="1932"/>
      <c r="AG182" s="1934"/>
      <c r="AH182" s="1934"/>
      <c r="AI182" s="1934"/>
      <c r="AJ182" s="1935"/>
      <c r="AK182" s="3275"/>
      <c r="AL182" s="3276"/>
      <c r="AM182" s="3276"/>
      <c r="AN182" s="3277"/>
      <c r="AO182" s="1783"/>
      <c r="AP182" s="1917"/>
      <c r="AQ182" s="1918"/>
      <c r="AR182" s="1859"/>
      <c r="AS182" s="1919" t="e">
        <f t="shared" si="0"/>
        <v>#DIV/0!</v>
      </c>
      <c r="AT182" s="2559" t="e">
        <f t="shared" si="1"/>
        <v>#DIV/0!</v>
      </c>
      <c r="AU182" s="2559" t="e">
        <f t="shared" si="2"/>
        <v>#DIV/0!</v>
      </c>
      <c r="AV182" s="2559" t="e">
        <f t="shared" si="3"/>
        <v>#DIV/0!</v>
      </c>
      <c r="AW182" s="1922" t="e">
        <f t="shared" si="4"/>
        <v>#DIV/0!</v>
      </c>
      <c r="AX182" s="1922" t="e">
        <f t="shared" si="5"/>
        <v>#DIV/0!</v>
      </c>
      <c r="AY182" s="1922" t="e">
        <f t="shared" si="6"/>
        <v>#DIV/0!</v>
      </c>
      <c r="AZ182" s="1922" t="e">
        <f t="shared" si="7"/>
        <v>#DIV/0!</v>
      </c>
      <c r="BA182" s="1922" t="e">
        <f t="shared" si="8"/>
        <v>#DIV/0!</v>
      </c>
      <c r="BB182" s="1922" t="e">
        <f t="shared" si="9"/>
        <v>#DIV/0!</v>
      </c>
      <c r="BC182" s="1922" t="e">
        <f t="shared" si="10"/>
        <v>#DIV/0!</v>
      </c>
      <c r="BD182" s="1922" t="e">
        <f t="shared" si="11"/>
        <v>#DIV/0!</v>
      </c>
      <c r="BE182" s="1923">
        <v>0.2</v>
      </c>
      <c r="BF182" s="1923">
        <v>0.8</v>
      </c>
      <c r="BG182" s="1922" t="e">
        <f t="shared" si="12"/>
        <v>#DIV/0!</v>
      </c>
      <c r="BH182" s="1922" t="e">
        <f t="shared" si="13"/>
        <v>#DIV/0!</v>
      </c>
      <c r="BI182" s="1922" t="e">
        <f t="shared" si="14"/>
        <v>#DIV/0!</v>
      </c>
      <c r="BJ182" s="1922" t="e">
        <f t="shared" si="70"/>
        <v>#DIV/0!</v>
      </c>
      <c r="BK182" s="1922" t="e">
        <f t="shared" si="70"/>
        <v>#DIV/0!</v>
      </c>
      <c r="BL182" s="1922" t="e">
        <f t="shared" si="16"/>
        <v>#DIV/0!</v>
      </c>
      <c r="BM182" s="1922" t="e">
        <f t="shared" si="17"/>
        <v>#DIV/0!</v>
      </c>
      <c r="BN182" s="1922" t="e">
        <f t="shared" si="18"/>
        <v>#DIV/0!</v>
      </c>
      <c r="BO182" s="1922" t="e">
        <f t="shared" si="71"/>
        <v>#DIV/0!</v>
      </c>
      <c r="BP182" s="1922" t="e">
        <f t="shared" si="71"/>
        <v>#DIV/0!</v>
      </c>
      <c r="BQ182" s="1922" t="e">
        <f t="shared" si="71"/>
        <v>#DIV/0!</v>
      </c>
      <c r="BR182" s="1922" t="e">
        <f t="shared" si="71"/>
        <v>#DIV/0!</v>
      </c>
      <c r="BS182" s="3325"/>
      <c r="BT182" s="3325"/>
      <c r="BU182" s="3325"/>
      <c r="BV182" s="3325"/>
      <c r="BW182" s="3325"/>
      <c r="BX182" s="3325"/>
      <c r="BY182" s="3325"/>
      <c r="BZ182" s="3325"/>
      <c r="CA182" s="3326"/>
      <c r="CB182" s="1783"/>
      <c r="CC182" s="3278"/>
      <c r="CD182" s="1999"/>
      <c r="CE182" s="1999"/>
      <c r="CF182" s="3305"/>
      <c r="CG182" s="3306"/>
      <c r="CH182" s="1783"/>
      <c r="CI182" s="1783"/>
      <c r="CJ182" s="1783"/>
      <c r="CK182" s="1783"/>
      <c r="CL182" s="1783"/>
      <c r="CM182" s="1783"/>
      <c r="CN182" s="1783"/>
      <c r="CO182" s="1783"/>
      <c r="CP182" s="1783"/>
      <c r="CQ182" s="1783"/>
      <c r="CR182" s="1783"/>
      <c r="CS182" s="1783"/>
      <c r="CT182" s="1783"/>
    </row>
    <row r="183" spans="1:98" ht="14.25" customHeight="1">
      <c r="A183" s="2068"/>
      <c r="B183" s="2004"/>
      <c r="C183" s="2541"/>
      <c r="D183" s="2251"/>
      <c r="E183" s="2252"/>
      <c r="F183" s="1891"/>
      <c r="G183" s="1892"/>
      <c r="H183" s="2257"/>
      <c r="I183" s="3298"/>
      <c r="J183" s="3268"/>
      <c r="K183" s="3268"/>
      <c r="L183" s="3268"/>
      <c r="M183" s="2257"/>
      <c r="N183" s="1685"/>
      <c r="O183" s="1898"/>
      <c r="P183" s="1918"/>
      <c r="Q183" s="3269"/>
      <c r="R183" s="3270"/>
      <c r="S183" s="3270"/>
      <c r="T183" s="3271"/>
      <c r="U183" s="1802"/>
      <c r="V183" s="2234">
        <v>7</v>
      </c>
      <c r="W183" s="2502"/>
      <c r="X183" s="2552"/>
      <c r="Y183" s="2552"/>
      <c r="Z183" s="2501"/>
      <c r="AA183" s="3307"/>
      <c r="AB183" s="3272"/>
      <c r="AC183" s="3272"/>
      <c r="AD183" s="3273"/>
      <c r="AE183" s="1885"/>
      <c r="AF183" s="1932"/>
      <c r="AG183" s="1934"/>
      <c r="AH183" s="1934"/>
      <c r="AI183" s="1934"/>
      <c r="AJ183" s="1935"/>
      <c r="AK183" s="3275"/>
      <c r="AL183" s="3276"/>
      <c r="AM183" s="3276"/>
      <c r="AN183" s="3277"/>
      <c r="AO183" s="1783"/>
      <c r="AP183" s="1917"/>
      <c r="AQ183" s="1918"/>
      <c r="AR183" s="1859"/>
      <c r="AS183" s="1919" t="e">
        <f t="shared" si="0"/>
        <v>#DIV/0!</v>
      </c>
      <c r="AT183" s="2559" t="e">
        <f t="shared" si="1"/>
        <v>#DIV/0!</v>
      </c>
      <c r="AU183" s="2559" t="e">
        <f t="shared" si="2"/>
        <v>#DIV/0!</v>
      </c>
      <c r="AV183" s="2559" t="e">
        <f t="shared" si="3"/>
        <v>#DIV/0!</v>
      </c>
      <c r="AW183" s="1922" t="e">
        <f t="shared" si="4"/>
        <v>#DIV/0!</v>
      </c>
      <c r="AX183" s="1922" t="e">
        <f t="shared" si="5"/>
        <v>#DIV/0!</v>
      </c>
      <c r="AY183" s="1922" t="e">
        <f t="shared" si="6"/>
        <v>#DIV/0!</v>
      </c>
      <c r="AZ183" s="1922" t="e">
        <f t="shared" si="7"/>
        <v>#DIV/0!</v>
      </c>
      <c r="BA183" s="1922" t="e">
        <f t="shared" si="8"/>
        <v>#DIV/0!</v>
      </c>
      <c r="BB183" s="1922" t="e">
        <f t="shared" si="9"/>
        <v>#DIV/0!</v>
      </c>
      <c r="BC183" s="1922" t="e">
        <f t="shared" si="10"/>
        <v>#DIV/0!</v>
      </c>
      <c r="BD183" s="1922" t="e">
        <f t="shared" si="11"/>
        <v>#DIV/0!</v>
      </c>
      <c r="BE183" s="1923">
        <v>0.2</v>
      </c>
      <c r="BF183" s="1923">
        <v>0.8</v>
      </c>
      <c r="BG183" s="1922" t="e">
        <f t="shared" si="12"/>
        <v>#DIV/0!</v>
      </c>
      <c r="BH183" s="1922" t="e">
        <f t="shared" si="13"/>
        <v>#DIV/0!</v>
      </c>
      <c r="BI183" s="1922" t="e">
        <f t="shared" si="14"/>
        <v>#DIV/0!</v>
      </c>
      <c r="BJ183" s="1922" t="e">
        <f t="shared" si="70"/>
        <v>#DIV/0!</v>
      </c>
      <c r="BK183" s="1922" t="e">
        <f t="shared" si="70"/>
        <v>#DIV/0!</v>
      </c>
      <c r="BL183" s="1922" t="e">
        <f t="shared" si="16"/>
        <v>#DIV/0!</v>
      </c>
      <c r="BM183" s="1922" t="e">
        <f t="shared" si="17"/>
        <v>#DIV/0!</v>
      </c>
      <c r="BN183" s="1922" t="e">
        <f t="shared" si="18"/>
        <v>#DIV/0!</v>
      </c>
      <c r="BO183" s="1922" t="e">
        <f t="shared" si="71"/>
        <v>#DIV/0!</v>
      </c>
      <c r="BP183" s="1922" t="e">
        <f t="shared" si="71"/>
        <v>#DIV/0!</v>
      </c>
      <c r="BQ183" s="1922" t="e">
        <f t="shared" si="71"/>
        <v>#DIV/0!</v>
      </c>
      <c r="BR183" s="1922" t="e">
        <f t="shared" si="71"/>
        <v>#DIV/0!</v>
      </c>
      <c r="BS183" s="3325"/>
      <c r="BT183" s="3325"/>
      <c r="BU183" s="3325"/>
      <c r="BV183" s="3325"/>
      <c r="BW183" s="3325"/>
      <c r="BX183" s="3325"/>
      <c r="BY183" s="3325"/>
      <c r="BZ183" s="3325"/>
      <c r="CA183" s="3326"/>
      <c r="CB183" s="1783"/>
      <c r="CC183" s="3278"/>
      <c r="CD183" s="1999"/>
      <c r="CE183" s="1999"/>
      <c r="CF183" s="3305"/>
      <c r="CG183" s="3306"/>
      <c r="CH183" s="1783"/>
      <c r="CI183" s="1783"/>
      <c r="CJ183" s="1783"/>
      <c r="CK183" s="1783"/>
      <c r="CL183" s="1783"/>
      <c r="CM183" s="1783"/>
      <c r="CN183" s="1783"/>
      <c r="CO183" s="1783"/>
      <c r="CP183" s="1783"/>
      <c r="CQ183" s="1783"/>
      <c r="CR183" s="1783"/>
      <c r="CS183" s="1783"/>
      <c r="CT183" s="1783"/>
    </row>
    <row r="184" spans="1:98" ht="14.25" customHeight="1">
      <c r="A184" s="2068"/>
      <c r="B184" s="2004"/>
      <c r="C184" s="2541"/>
      <c r="D184" s="2251"/>
      <c r="E184" s="2252"/>
      <c r="F184" s="1891"/>
      <c r="G184" s="1892"/>
      <c r="H184" s="2257"/>
      <c r="I184" s="3298"/>
      <c r="J184" s="3268"/>
      <c r="K184" s="3268"/>
      <c r="L184" s="3268"/>
      <c r="M184" s="2257"/>
      <c r="N184" s="1685"/>
      <c r="O184" s="1898"/>
      <c r="P184" s="1918"/>
      <c r="Q184" s="3269"/>
      <c r="R184" s="3270"/>
      <c r="S184" s="3270"/>
      <c r="T184" s="3271"/>
      <c r="U184" s="1802"/>
      <c r="V184" s="2234">
        <v>8</v>
      </c>
      <c r="W184" s="2502"/>
      <c r="X184" s="2552"/>
      <c r="Y184" s="2552"/>
      <c r="Z184" s="2501"/>
      <c r="AA184" s="3307"/>
      <c r="AB184" s="3272"/>
      <c r="AC184" s="3272"/>
      <c r="AD184" s="3273"/>
      <c r="AE184" s="1885"/>
      <c r="AF184" s="1932"/>
      <c r="AG184" s="1934"/>
      <c r="AH184" s="1934"/>
      <c r="AI184" s="1934"/>
      <c r="AJ184" s="1935"/>
      <c r="AK184" s="3275"/>
      <c r="AL184" s="3276"/>
      <c r="AM184" s="3276"/>
      <c r="AN184" s="3277"/>
      <c r="AO184" s="1783"/>
      <c r="AP184" s="1917"/>
      <c r="AQ184" s="1918"/>
      <c r="AR184" s="1859"/>
      <c r="AS184" s="1919" t="e">
        <f t="shared" si="0"/>
        <v>#DIV/0!</v>
      </c>
      <c r="AT184" s="2559" t="e">
        <f t="shared" si="1"/>
        <v>#DIV/0!</v>
      </c>
      <c r="AU184" s="2559" t="e">
        <f t="shared" si="2"/>
        <v>#DIV/0!</v>
      </c>
      <c r="AV184" s="2559" t="e">
        <f t="shared" si="3"/>
        <v>#DIV/0!</v>
      </c>
      <c r="AW184" s="1922" t="e">
        <f t="shared" si="4"/>
        <v>#DIV/0!</v>
      </c>
      <c r="AX184" s="1922" t="e">
        <f t="shared" si="5"/>
        <v>#DIV/0!</v>
      </c>
      <c r="AY184" s="1922" t="e">
        <f t="shared" si="6"/>
        <v>#DIV/0!</v>
      </c>
      <c r="AZ184" s="1922" t="e">
        <f t="shared" si="7"/>
        <v>#DIV/0!</v>
      </c>
      <c r="BA184" s="1922" t="e">
        <f t="shared" si="8"/>
        <v>#DIV/0!</v>
      </c>
      <c r="BB184" s="1922" t="e">
        <f t="shared" si="9"/>
        <v>#DIV/0!</v>
      </c>
      <c r="BC184" s="1922" t="e">
        <f t="shared" si="10"/>
        <v>#DIV/0!</v>
      </c>
      <c r="BD184" s="1922" t="e">
        <f t="shared" si="11"/>
        <v>#DIV/0!</v>
      </c>
      <c r="BE184" s="1923">
        <v>0.2</v>
      </c>
      <c r="BF184" s="1923">
        <v>0.8</v>
      </c>
      <c r="BG184" s="1922" t="e">
        <f t="shared" si="12"/>
        <v>#DIV/0!</v>
      </c>
      <c r="BH184" s="1922" t="e">
        <f t="shared" si="13"/>
        <v>#DIV/0!</v>
      </c>
      <c r="BI184" s="1922" t="e">
        <f t="shared" si="14"/>
        <v>#DIV/0!</v>
      </c>
      <c r="BJ184" s="1922" t="e">
        <f t="shared" si="70"/>
        <v>#DIV/0!</v>
      </c>
      <c r="BK184" s="1922" t="e">
        <f t="shared" si="70"/>
        <v>#DIV/0!</v>
      </c>
      <c r="BL184" s="1922" t="e">
        <f t="shared" si="16"/>
        <v>#DIV/0!</v>
      </c>
      <c r="BM184" s="1922" t="e">
        <f t="shared" si="17"/>
        <v>#DIV/0!</v>
      </c>
      <c r="BN184" s="1922" t="e">
        <f t="shared" si="18"/>
        <v>#DIV/0!</v>
      </c>
      <c r="BO184" s="1922" t="e">
        <f t="shared" si="71"/>
        <v>#DIV/0!</v>
      </c>
      <c r="BP184" s="1922" t="e">
        <f t="shared" si="71"/>
        <v>#DIV/0!</v>
      </c>
      <c r="BQ184" s="1922" t="e">
        <f t="shared" si="71"/>
        <v>#DIV/0!</v>
      </c>
      <c r="BR184" s="1922" t="e">
        <f t="shared" si="71"/>
        <v>#DIV/0!</v>
      </c>
      <c r="BS184" s="3325"/>
      <c r="BT184" s="3325"/>
      <c r="BU184" s="3325"/>
      <c r="BV184" s="3325"/>
      <c r="BW184" s="3325"/>
      <c r="BX184" s="3325"/>
      <c r="BY184" s="3325"/>
      <c r="BZ184" s="3325"/>
      <c r="CA184" s="3326"/>
      <c r="CB184" s="1783"/>
      <c r="CC184" s="3278"/>
      <c r="CD184" s="1999"/>
      <c r="CE184" s="1999"/>
      <c r="CF184" s="3305"/>
      <c r="CG184" s="3306"/>
      <c r="CH184" s="1783"/>
      <c r="CI184" s="1783"/>
      <c r="CJ184" s="1783"/>
      <c r="CK184" s="1783"/>
      <c r="CL184" s="1783"/>
      <c r="CM184" s="1783"/>
      <c r="CN184" s="1783"/>
      <c r="CO184" s="1783"/>
      <c r="CP184" s="1783"/>
      <c r="CQ184" s="1783"/>
      <c r="CR184" s="1783"/>
      <c r="CS184" s="1783"/>
      <c r="CT184" s="1783"/>
    </row>
    <row r="185" spans="1:98" ht="14.25" customHeight="1">
      <c r="A185" s="2068"/>
      <c r="B185" s="2004"/>
      <c r="C185" s="2541"/>
      <c r="D185" s="2251"/>
      <c r="E185" s="2252"/>
      <c r="F185" s="1891"/>
      <c r="G185" s="1892"/>
      <c r="H185" s="2257"/>
      <c r="I185" s="3298"/>
      <c r="J185" s="3268"/>
      <c r="K185" s="3268"/>
      <c r="L185" s="3268"/>
      <c r="M185" s="2257"/>
      <c r="N185" s="1685"/>
      <c r="O185" s="1898"/>
      <c r="P185" s="1918"/>
      <c r="Q185" s="3269"/>
      <c r="R185" s="3270"/>
      <c r="S185" s="3270"/>
      <c r="T185" s="3271"/>
      <c r="U185" s="1802"/>
      <c r="V185" s="2234">
        <v>9</v>
      </c>
      <c r="W185" s="2502"/>
      <c r="X185" s="2552"/>
      <c r="Y185" s="2552"/>
      <c r="Z185" s="2501"/>
      <c r="AA185" s="3307"/>
      <c r="AB185" s="3272"/>
      <c r="AC185" s="3272"/>
      <c r="AD185" s="3273"/>
      <c r="AE185" s="1885"/>
      <c r="AF185" s="1932"/>
      <c r="AG185" s="1934"/>
      <c r="AH185" s="1934"/>
      <c r="AI185" s="1934"/>
      <c r="AJ185" s="1935"/>
      <c r="AK185" s="3275"/>
      <c r="AL185" s="3276"/>
      <c r="AM185" s="3276"/>
      <c r="AN185" s="3277"/>
      <c r="AO185" s="1783"/>
      <c r="AP185" s="1917"/>
      <c r="AQ185" s="1918"/>
      <c r="AR185" s="1859"/>
      <c r="AS185" s="1919" t="e">
        <f t="shared" si="0"/>
        <v>#DIV/0!</v>
      </c>
      <c r="AT185" s="2559" t="e">
        <f t="shared" si="1"/>
        <v>#DIV/0!</v>
      </c>
      <c r="AU185" s="2559" t="e">
        <f t="shared" si="2"/>
        <v>#DIV/0!</v>
      </c>
      <c r="AV185" s="2559" t="e">
        <f t="shared" si="3"/>
        <v>#DIV/0!</v>
      </c>
      <c r="AW185" s="1922" t="e">
        <f t="shared" si="4"/>
        <v>#DIV/0!</v>
      </c>
      <c r="AX185" s="1922" t="e">
        <f t="shared" si="5"/>
        <v>#DIV/0!</v>
      </c>
      <c r="AY185" s="1922" t="e">
        <f t="shared" si="6"/>
        <v>#DIV/0!</v>
      </c>
      <c r="AZ185" s="1922" t="e">
        <f t="shared" si="7"/>
        <v>#DIV/0!</v>
      </c>
      <c r="BA185" s="1922" t="e">
        <f t="shared" si="8"/>
        <v>#DIV/0!</v>
      </c>
      <c r="BB185" s="1922" t="e">
        <f t="shared" si="9"/>
        <v>#DIV/0!</v>
      </c>
      <c r="BC185" s="1922" t="e">
        <f t="shared" si="10"/>
        <v>#DIV/0!</v>
      </c>
      <c r="BD185" s="1922" t="e">
        <f t="shared" si="11"/>
        <v>#DIV/0!</v>
      </c>
      <c r="BE185" s="1923">
        <v>0.2</v>
      </c>
      <c r="BF185" s="1923">
        <v>0.8</v>
      </c>
      <c r="BG185" s="1922" t="e">
        <f t="shared" si="12"/>
        <v>#DIV/0!</v>
      </c>
      <c r="BH185" s="1922" t="e">
        <f t="shared" si="13"/>
        <v>#DIV/0!</v>
      </c>
      <c r="BI185" s="1922" t="e">
        <f t="shared" si="14"/>
        <v>#DIV/0!</v>
      </c>
      <c r="BJ185" s="1922" t="e">
        <f t="shared" si="70"/>
        <v>#DIV/0!</v>
      </c>
      <c r="BK185" s="1922" t="e">
        <f t="shared" si="70"/>
        <v>#DIV/0!</v>
      </c>
      <c r="BL185" s="1922" t="e">
        <f t="shared" si="16"/>
        <v>#DIV/0!</v>
      </c>
      <c r="BM185" s="1922" t="e">
        <f t="shared" si="17"/>
        <v>#DIV/0!</v>
      </c>
      <c r="BN185" s="1922" t="e">
        <f t="shared" si="18"/>
        <v>#DIV/0!</v>
      </c>
      <c r="BO185" s="1922" t="e">
        <f t="shared" si="71"/>
        <v>#DIV/0!</v>
      </c>
      <c r="BP185" s="1922" t="e">
        <f t="shared" si="71"/>
        <v>#DIV/0!</v>
      </c>
      <c r="BQ185" s="1922" t="e">
        <f t="shared" si="71"/>
        <v>#DIV/0!</v>
      </c>
      <c r="BR185" s="1922" t="e">
        <f t="shared" si="71"/>
        <v>#DIV/0!</v>
      </c>
      <c r="BS185" s="3325"/>
      <c r="BT185" s="3325"/>
      <c r="BU185" s="3325"/>
      <c r="BV185" s="3325"/>
      <c r="BW185" s="3325"/>
      <c r="BX185" s="3325"/>
      <c r="BY185" s="3325"/>
      <c r="BZ185" s="3325"/>
      <c r="CA185" s="3326"/>
      <c r="CB185" s="1783"/>
      <c r="CC185" s="3278"/>
      <c r="CD185" s="1999"/>
      <c r="CE185" s="1999"/>
      <c r="CF185" s="3305"/>
      <c r="CG185" s="3306"/>
      <c r="CH185" s="1783"/>
      <c r="CI185" s="1783"/>
      <c r="CJ185" s="1783"/>
      <c r="CK185" s="1783"/>
      <c r="CL185" s="1783"/>
      <c r="CM185" s="1783"/>
      <c r="CN185" s="1783"/>
      <c r="CO185" s="1783"/>
      <c r="CP185" s="1783"/>
      <c r="CQ185" s="1783"/>
      <c r="CR185" s="1783"/>
      <c r="CS185" s="1783"/>
      <c r="CT185" s="1783"/>
    </row>
    <row r="186" spans="1:98" ht="14.25" customHeight="1" thickBot="1">
      <c r="A186" s="2068"/>
      <c r="B186" s="2004"/>
      <c r="C186" s="2541"/>
      <c r="D186" s="2251"/>
      <c r="E186" s="2252"/>
      <c r="F186" s="1940"/>
      <c r="G186" s="1941"/>
      <c r="H186" s="3280"/>
      <c r="I186" s="3301"/>
      <c r="J186" s="3281"/>
      <c r="K186" s="3281"/>
      <c r="L186" s="3281"/>
      <c r="M186" s="3280"/>
      <c r="N186" s="2394"/>
      <c r="O186" s="2359"/>
      <c r="P186" s="2360"/>
      <c r="Q186" s="3282"/>
      <c r="R186" s="3283"/>
      <c r="S186" s="3283"/>
      <c r="T186" s="3284"/>
      <c r="U186" s="1802"/>
      <c r="V186" s="2533">
        <v>10</v>
      </c>
      <c r="W186" s="2534"/>
      <c r="X186" s="2553"/>
      <c r="Y186" s="2553"/>
      <c r="Z186" s="2536"/>
      <c r="AA186" s="3285"/>
      <c r="AB186" s="3286"/>
      <c r="AC186" s="3286"/>
      <c r="AD186" s="3287"/>
      <c r="AE186" s="1885"/>
      <c r="AF186" s="2366"/>
      <c r="AG186" s="2368"/>
      <c r="AH186" s="2368"/>
      <c r="AI186" s="2368"/>
      <c r="AJ186" s="2369"/>
      <c r="AK186" s="3288"/>
      <c r="AL186" s="3289"/>
      <c r="AM186" s="3289"/>
      <c r="AN186" s="3290"/>
      <c r="AO186" s="1783"/>
      <c r="AP186" s="2373"/>
      <c r="AQ186" s="2360"/>
      <c r="AR186" s="1859"/>
      <c r="AS186" s="1962" t="e">
        <f t="shared" si="0"/>
        <v>#DIV/0!</v>
      </c>
      <c r="AT186" s="2563" t="e">
        <f t="shared" si="1"/>
        <v>#DIV/0!</v>
      </c>
      <c r="AU186" s="2563" t="e">
        <f t="shared" si="2"/>
        <v>#DIV/0!</v>
      </c>
      <c r="AV186" s="2563" t="e">
        <f t="shared" si="3"/>
        <v>#DIV/0!</v>
      </c>
      <c r="AW186" s="1966" t="e">
        <f t="shared" si="4"/>
        <v>#DIV/0!</v>
      </c>
      <c r="AX186" s="1966" t="e">
        <f t="shared" si="5"/>
        <v>#DIV/0!</v>
      </c>
      <c r="AY186" s="1966" t="e">
        <f t="shared" si="6"/>
        <v>#DIV/0!</v>
      </c>
      <c r="AZ186" s="1966" t="e">
        <f t="shared" si="7"/>
        <v>#DIV/0!</v>
      </c>
      <c r="BA186" s="1966" t="e">
        <f t="shared" si="8"/>
        <v>#DIV/0!</v>
      </c>
      <c r="BB186" s="1966" t="e">
        <f t="shared" si="9"/>
        <v>#DIV/0!</v>
      </c>
      <c r="BC186" s="1966" t="e">
        <f t="shared" si="10"/>
        <v>#DIV/0!</v>
      </c>
      <c r="BD186" s="1966" t="e">
        <f t="shared" si="11"/>
        <v>#DIV/0!</v>
      </c>
      <c r="BE186" s="1965">
        <v>0.2</v>
      </c>
      <c r="BF186" s="1965">
        <v>0.8</v>
      </c>
      <c r="BG186" s="1966" t="e">
        <f t="shared" si="12"/>
        <v>#DIV/0!</v>
      </c>
      <c r="BH186" s="1966" t="e">
        <f t="shared" si="13"/>
        <v>#DIV/0!</v>
      </c>
      <c r="BI186" s="1966" t="e">
        <f t="shared" si="14"/>
        <v>#DIV/0!</v>
      </c>
      <c r="BJ186" s="1966" t="e">
        <f t="shared" si="70"/>
        <v>#DIV/0!</v>
      </c>
      <c r="BK186" s="1966" t="e">
        <f t="shared" si="70"/>
        <v>#DIV/0!</v>
      </c>
      <c r="BL186" s="1966" t="e">
        <f t="shared" si="16"/>
        <v>#DIV/0!</v>
      </c>
      <c r="BM186" s="1966" t="e">
        <f t="shared" si="17"/>
        <v>#DIV/0!</v>
      </c>
      <c r="BN186" s="1966" t="e">
        <f t="shared" si="18"/>
        <v>#DIV/0!</v>
      </c>
      <c r="BO186" s="1966" t="e">
        <f t="shared" si="71"/>
        <v>#DIV/0!</v>
      </c>
      <c r="BP186" s="1966" t="e">
        <f t="shared" si="71"/>
        <v>#DIV/0!</v>
      </c>
      <c r="BQ186" s="1966" t="e">
        <f t="shared" si="71"/>
        <v>#DIV/0!</v>
      </c>
      <c r="BR186" s="1966" t="e">
        <f t="shared" si="71"/>
        <v>#DIV/0!</v>
      </c>
      <c r="BS186" s="3327"/>
      <c r="BT186" s="3327"/>
      <c r="BU186" s="3327"/>
      <c r="BV186" s="3327"/>
      <c r="BW186" s="3327"/>
      <c r="BX186" s="3327"/>
      <c r="BY186" s="3327"/>
      <c r="BZ186" s="3327"/>
      <c r="CA186" s="3328"/>
      <c r="CB186" s="1783"/>
      <c r="CC186" s="3293"/>
      <c r="CD186" s="2576"/>
      <c r="CE186" s="2576"/>
      <c r="CF186" s="3308"/>
      <c r="CG186" s="3309"/>
      <c r="CH186" s="1783"/>
      <c r="CI186" s="1783"/>
      <c r="CJ186" s="1783"/>
      <c r="CK186" s="1783"/>
      <c r="CL186" s="1783"/>
      <c r="CM186" s="1783"/>
      <c r="CN186" s="1783"/>
      <c r="CO186" s="1783"/>
      <c r="CP186" s="1783"/>
      <c r="CQ186" s="1783"/>
      <c r="CR186" s="1783"/>
      <c r="CS186" s="1783"/>
      <c r="CT186" s="1783"/>
    </row>
    <row r="187" spans="1:98" ht="14.25" customHeight="1">
      <c r="A187" s="4340">
        <v>21</v>
      </c>
      <c r="B187" s="4342"/>
      <c r="C187" s="5602"/>
      <c r="D187" s="5198"/>
      <c r="E187" s="4164"/>
      <c r="F187" s="1833"/>
      <c r="G187" s="1872"/>
      <c r="H187" s="5525"/>
      <c r="I187" s="3250"/>
      <c r="J187" s="3251"/>
      <c r="K187" s="3251"/>
      <c r="L187" s="3251"/>
      <c r="M187" s="5609"/>
      <c r="N187" s="5610"/>
      <c r="O187" s="2378"/>
      <c r="P187" s="2539"/>
      <c r="Q187" s="5593"/>
      <c r="R187" s="5596"/>
      <c r="S187" s="5596"/>
      <c r="T187" s="5599"/>
      <c r="U187" s="1802"/>
      <c r="V187" s="2241">
        <v>1</v>
      </c>
      <c r="W187" s="2378"/>
      <c r="X187" s="2554"/>
      <c r="Y187" s="2554"/>
      <c r="Z187" s="1833"/>
      <c r="AA187" s="3257"/>
      <c r="AB187" s="3257"/>
      <c r="AC187" s="3257"/>
      <c r="AD187" s="3258"/>
      <c r="AE187" s="1885"/>
      <c r="AF187" s="1851"/>
      <c r="AG187" s="1887"/>
      <c r="AH187" s="1887"/>
      <c r="AI187" s="1887"/>
      <c r="AJ187" s="1853"/>
      <c r="AK187" s="3262"/>
      <c r="AL187" s="3263"/>
      <c r="AM187" s="3263"/>
      <c r="AN187" s="3264"/>
      <c r="AO187" s="1783"/>
      <c r="AP187" s="1857"/>
      <c r="AQ187" s="1858"/>
      <c r="AR187" s="1859"/>
      <c r="AS187" s="2567" t="e">
        <f t="shared" si="0"/>
        <v>#DIV/0!</v>
      </c>
      <c r="AT187" s="2568" t="e">
        <f t="shared" si="1"/>
        <v>#DIV/0!</v>
      </c>
      <c r="AU187" s="2568" t="e">
        <f t="shared" si="2"/>
        <v>#DIV/0!</v>
      </c>
      <c r="AV187" s="2568" t="e">
        <f t="shared" si="3"/>
        <v>#DIV/0!</v>
      </c>
      <c r="AW187" s="2569" t="e">
        <f t="shared" si="4"/>
        <v>#DIV/0!</v>
      </c>
      <c r="AX187" s="2569" t="e">
        <f t="shared" si="5"/>
        <v>#DIV/0!</v>
      </c>
      <c r="AY187" s="2569" t="e">
        <f t="shared" si="6"/>
        <v>#DIV/0!</v>
      </c>
      <c r="AZ187" s="2569" t="e">
        <f t="shared" si="7"/>
        <v>#DIV/0!</v>
      </c>
      <c r="BA187" s="2570" t="e">
        <f t="shared" si="8"/>
        <v>#DIV/0!</v>
      </c>
      <c r="BB187" s="2570" t="e">
        <f t="shared" si="9"/>
        <v>#DIV/0!</v>
      </c>
      <c r="BC187" s="2570" t="e">
        <f t="shared" si="10"/>
        <v>#DIV/0!</v>
      </c>
      <c r="BD187" s="2570" t="e">
        <f t="shared" si="11"/>
        <v>#DIV/0!</v>
      </c>
      <c r="BE187" s="1864">
        <v>0.2</v>
      </c>
      <c r="BF187" s="1864">
        <v>0.8</v>
      </c>
      <c r="BG187" s="2570" t="e">
        <f t="shared" si="12"/>
        <v>#DIV/0!</v>
      </c>
      <c r="BH187" s="2570" t="e">
        <f t="shared" si="13"/>
        <v>#DIV/0!</v>
      </c>
      <c r="BI187" s="2570" t="e">
        <f t="shared" si="14"/>
        <v>#DIV/0!</v>
      </c>
      <c r="BJ187" s="2570" t="e">
        <f t="shared" si="70"/>
        <v>#DIV/0!</v>
      </c>
      <c r="BK187" s="2570" t="e">
        <f t="shared" si="70"/>
        <v>#DIV/0!</v>
      </c>
      <c r="BL187" s="2570" t="e">
        <f t="shared" si="16"/>
        <v>#DIV/0!</v>
      </c>
      <c r="BM187" s="2570" t="e">
        <f t="shared" si="17"/>
        <v>#DIV/0!</v>
      </c>
      <c r="BN187" s="2570" t="e">
        <f t="shared" si="18"/>
        <v>#DIV/0!</v>
      </c>
      <c r="BO187" s="2570" t="e">
        <f t="shared" si="71"/>
        <v>#DIV/0!</v>
      </c>
      <c r="BP187" s="2570" t="e">
        <f t="shared" si="71"/>
        <v>#DIV/0!</v>
      </c>
      <c r="BQ187" s="2570" t="e">
        <f t="shared" si="71"/>
        <v>#DIV/0!</v>
      </c>
      <c r="BR187" s="2570" t="e">
        <f t="shared" si="71"/>
        <v>#DIV/0!</v>
      </c>
      <c r="BS187" s="5592" t="e">
        <f t="shared" ref="BS187:BV187" si="72">AVERAGEIF(BO187:BO196,"&lt;&gt;#¡DIV/0!")</f>
        <v>#DIV/0!</v>
      </c>
      <c r="BT187" s="5592" t="e">
        <f t="shared" si="72"/>
        <v>#DIV/0!</v>
      </c>
      <c r="BU187" s="5592" t="e">
        <f t="shared" si="72"/>
        <v>#DIV/0!</v>
      </c>
      <c r="BV187" s="5592" t="e">
        <f t="shared" si="72"/>
        <v>#DIV/0!</v>
      </c>
      <c r="BW187" s="5592" t="e">
        <f>+C187*BS187</f>
        <v>#DIV/0!</v>
      </c>
      <c r="BX187" s="5592" t="e">
        <f>+C187*BT187</f>
        <v>#DIV/0!</v>
      </c>
      <c r="BY187" s="5592" t="e">
        <f>+C187*BU187</f>
        <v>#DIV/0!</v>
      </c>
      <c r="BZ187" s="5592" t="e">
        <f>+C187*BV187</f>
        <v>#DIV/0!</v>
      </c>
      <c r="CA187" s="5586" t="e">
        <f>SUM(BW187:BZ196)</f>
        <v>#DIV/0!</v>
      </c>
      <c r="CB187" s="1783"/>
      <c r="CC187" s="5587" t="e">
        <f t="shared" ref="CC187:CF187" si="73">+Q187/$N$187</f>
        <v>#DIV/0!</v>
      </c>
      <c r="CD187" s="5486" t="e">
        <f t="shared" si="73"/>
        <v>#DIV/0!</v>
      </c>
      <c r="CE187" s="5486" t="e">
        <f t="shared" si="73"/>
        <v>#DIV/0!</v>
      </c>
      <c r="CF187" s="5588" t="e">
        <f t="shared" si="73"/>
        <v>#DIV/0!</v>
      </c>
      <c r="CG187" s="5589" t="e">
        <f>AVERAGE(CC187:CF196)</f>
        <v>#DIV/0!</v>
      </c>
      <c r="CH187" s="1783"/>
      <c r="CI187" s="1783"/>
      <c r="CJ187" s="1783"/>
      <c r="CK187" s="1783"/>
      <c r="CL187" s="1783"/>
      <c r="CM187" s="1783"/>
      <c r="CN187" s="1783"/>
      <c r="CO187" s="1783"/>
      <c r="CP187" s="1783"/>
      <c r="CQ187" s="1783"/>
      <c r="CR187" s="1783"/>
      <c r="CS187" s="1783"/>
      <c r="CT187" s="1783"/>
    </row>
    <row r="188" spans="1:98" ht="14.25" customHeight="1">
      <c r="A188" s="5484"/>
      <c r="B188" s="5603"/>
      <c r="C188" s="5604"/>
      <c r="D188" s="5607"/>
      <c r="E188" s="4166"/>
      <c r="F188" s="1891"/>
      <c r="G188" s="1892"/>
      <c r="H188" s="5526"/>
      <c r="I188" s="3298"/>
      <c r="J188" s="3268"/>
      <c r="K188" s="3268"/>
      <c r="L188" s="3268"/>
      <c r="M188" s="5526"/>
      <c r="N188" s="5484"/>
      <c r="O188" s="1898"/>
      <c r="P188" s="1918"/>
      <c r="Q188" s="5594"/>
      <c r="R188" s="5597"/>
      <c r="S188" s="5597"/>
      <c r="T188" s="5600"/>
      <c r="U188" s="1802"/>
      <c r="V188" s="2234">
        <v>2</v>
      </c>
      <c r="W188" s="2502"/>
      <c r="X188" s="2552"/>
      <c r="Y188" s="2552"/>
      <c r="Z188" s="1891"/>
      <c r="AA188" s="3272"/>
      <c r="AB188" s="3272"/>
      <c r="AC188" s="3272"/>
      <c r="AD188" s="3273"/>
      <c r="AE188" s="1885"/>
      <c r="AF188" s="1932"/>
      <c r="AG188" s="1934"/>
      <c r="AH188" s="1934"/>
      <c r="AI188" s="1934"/>
      <c r="AJ188" s="1935"/>
      <c r="AK188" s="3275"/>
      <c r="AL188" s="3276"/>
      <c r="AM188" s="3276"/>
      <c r="AN188" s="3277"/>
      <c r="AO188" s="1783"/>
      <c r="AP188" s="1917"/>
      <c r="AQ188" s="1918"/>
      <c r="AR188" s="1859"/>
      <c r="AS188" s="1995" t="e">
        <f t="shared" si="0"/>
        <v>#DIV/0!</v>
      </c>
      <c r="AT188" s="1996" t="e">
        <f t="shared" si="1"/>
        <v>#DIV/0!</v>
      </c>
      <c r="AU188" s="1996" t="e">
        <f t="shared" si="2"/>
        <v>#DIV/0!</v>
      </c>
      <c r="AV188" s="1996" t="e">
        <f t="shared" si="3"/>
        <v>#DIV/0!</v>
      </c>
      <c r="AW188" s="2224" t="e">
        <f t="shared" si="4"/>
        <v>#DIV/0!</v>
      </c>
      <c r="AX188" s="2224" t="e">
        <f t="shared" si="5"/>
        <v>#DIV/0!</v>
      </c>
      <c r="AY188" s="2224" t="e">
        <f t="shared" si="6"/>
        <v>#DIV/0!</v>
      </c>
      <c r="AZ188" s="2224" t="e">
        <f t="shared" si="7"/>
        <v>#DIV/0!</v>
      </c>
      <c r="BA188" s="1999" t="e">
        <f t="shared" si="8"/>
        <v>#DIV/0!</v>
      </c>
      <c r="BB188" s="1999" t="e">
        <f t="shared" si="9"/>
        <v>#DIV/0!</v>
      </c>
      <c r="BC188" s="1999" t="e">
        <f t="shared" si="10"/>
        <v>#DIV/0!</v>
      </c>
      <c r="BD188" s="1999" t="e">
        <f t="shared" si="11"/>
        <v>#DIV/0!</v>
      </c>
      <c r="BE188" s="1923">
        <v>0.2</v>
      </c>
      <c r="BF188" s="1923">
        <v>0.8</v>
      </c>
      <c r="BG188" s="1999" t="e">
        <f t="shared" si="12"/>
        <v>#DIV/0!</v>
      </c>
      <c r="BH188" s="1999" t="e">
        <f t="shared" si="13"/>
        <v>#DIV/0!</v>
      </c>
      <c r="BI188" s="1999" t="e">
        <f t="shared" si="14"/>
        <v>#DIV/0!</v>
      </c>
      <c r="BJ188" s="1999" t="e">
        <f t="shared" si="70"/>
        <v>#DIV/0!</v>
      </c>
      <c r="BK188" s="1999" t="e">
        <f t="shared" si="70"/>
        <v>#DIV/0!</v>
      </c>
      <c r="BL188" s="1999" t="e">
        <f t="shared" si="16"/>
        <v>#DIV/0!</v>
      </c>
      <c r="BM188" s="1999" t="e">
        <f t="shared" si="17"/>
        <v>#DIV/0!</v>
      </c>
      <c r="BN188" s="1999" t="e">
        <f t="shared" si="18"/>
        <v>#DIV/0!</v>
      </c>
      <c r="BO188" s="1999" t="e">
        <f t="shared" si="71"/>
        <v>#DIV/0!</v>
      </c>
      <c r="BP188" s="1999" t="e">
        <f t="shared" si="71"/>
        <v>#DIV/0!</v>
      </c>
      <c r="BQ188" s="1999" t="e">
        <f t="shared" si="71"/>
        <v>#DIV/0!</v>
      </c>
      <c r="BR188" s="1999" t="e">
        <f t="shared" si="71"/>
        <v>#DIV/0!</v>
      </c>
      <c r="BS188" s="4168"/>
      <c r="BT188" s="4168"/>
      <c r="BU188" s="4168"/>
      <c r="BV188" s="4168"/>
      <c r="BW188" s="4168"/>
      <c r="BX188" s="4168"/>
      <c r="BY188" s="4168"/>
      <c r="BZ188" s="4168"/>
      <c r="CA188" s="5526"/>
      <c r="CB188" s="1783"/>
      <c r="CC188" s="5484"/>
      <c r="CD188" s="4168"/>
      <c r="CE188" s="4168"/>
      <c r="CF188" s="5526"/>
      <c r="CG188" s="5590"/>
      <c r="CH188" s="1783"/>
      <c r="CI188" s="1783"/>
      <c r="CJ188" s="1783"/>
      <c r="CK188" s="1783"/>
      <c r="CL188" s="1783"/>
      <c r="CM188" s="1783"/>
      <c r="CN188" s="1783"/>
      <c r="CO188" s="1783"/>
      <c r="CP188" s="1783"/>
      <c r="CQ188" s="1783"/>
      <c r="CR188" s="1783"/>
      <c r="CS188" s="1783"/>
      <c r="CT188" s="1783"/>
    </row>
    <row r="189" spans="1:98" ht="13.5" customHeight="1">
      <c r="A189" s="5484"/>
      <c r="B189" s="5603"/>
      <c r="C189" s="5604"/>
      <c r="D189" s="5607"/>
      <c r="E189" s="4166"/>
      <c r="F189" s="1891"/>
      <c r="G189" s="1892"/>
      <c r="H189" s="5526"/>
      <c r="I189" s="3298"/>
      <c r="J189" s="3268"/>
      <c r="K189" s="3268"/>
      <c r="L189" s="3268"/>
      <c r="M189" s="5526"/>
      <c r="N189" s="5484"/>
      <c r="O189" s="1898"/>
      <c r="P189" s="1918"/>
      <c r="Q189" s="5594"/>
      <c r="R189" s="5597"/>
      <c r="S189" s="5597"/>
      <c r="T189" s="5600"/>
      <c r="U189" s="1802"/>
      <c r="V189" s="2234">
        <v>3</v>
      </c>
      <c r="W189" s="2502"/>
      <c r="X189" s="2552"/>
      <c r="Y189" s="2552"/>
      <c r="Z189" s="1891"/>
      <c r="AA189" s="3272"/>
      <c r="AB189" s="3272"/>
      <c r="AC189" s="3272"/>
      <c r="AD189" s="3273"/>
      <c r="AE189" s="1885"/>
      <c r="AF189" s="1932"/>
      <c r="AG189" s="1934"/>
      <c r="AH189" s="1934"/>
      <c r="AI189" s="1934"/>
      <c r="AJ189" s="1935"/>
      <c r="AK189" s="3275"/>
      <c r="AL189" s="3276"/>
      <c r="AM189" s="3276"/>
      <c r="AN189" s="3277"/>
      <c r="AO189" s="1783"/>
      <c r="AP189" s="1917"/>
      <c r="AQ189" s="1918"/>
      <c r="AR189" s="1859"/>
      <c r="AS189" s="1995" t="e">
        <f t="shared" si="0"/>
        <v>#DIV/0!</v>
      </c>
      <c r="AT189" s="1996" t="e">
        <f t="shared" si="1"/>
        <v>#DIV/0!</v>
      </c>
      <c r="AU189" s="1996" t="e">
        <f t="shared" si="2"/>
        <v>#DIV/0!</v>
      </c>
      <c r="AV189" s="1996" t="e">
        <f t="shared" si="3"/>
        <v>#DIV/0!</v>
      </c>
      <c r="AW189" s="2224" t="e">
        <f t="shared" si="4"/>
        <v>#DIV/0!</v>
      </c>
      <c r="AX189" s="2224" t="e">
        <f t="shared" si="5"/>
        <v>#DIV/0!</v>
      </c>
      <c r="AY189" s="2224" t="e">
        <f t="shared" si="6"/>
        <v>#DIV/0!</v>
      </c>
      <c r="AZ189" s="2224" t="e">
        <f t="shared" si="7"/>
        <v>#DIV/0!</v>
      </c>
      <c r="BA189" s="1999" t="e">
        <f t="shared" si="8"/>
        <v>#DIV/0!</v>
      </c>
      <c r="BB189" s="1999" t="e">
        <f t="shared" si="9"/>
        <v>#DIV/0!</v>
      </c>
      <c r="BC189" s="1999" t="e">
        <f t="shared" si="10"/>
        <v>#DIV/0!</v>
      </c>
      <c r="BD189" s="1999" t="e">
        <f t="shared" si="11"/>
        <v>#DIV/0!</v>
      </c>
      <c r="BE189" s="1923">
        <v>0.2</v>
      </c>
      <c r="BF189" s="1923">
        <v>0.8</v>
      </c>
      <c r="BG189" s="1999" t="e">
        <f t="shared" si="12"/>
        <v>#DIV/0!</v>
      </c>
      <c r="BH189" s="1999" t="e">
        <f t="shared" si="13"/>
        <v>#DIV/0!</v>
      </c>
      <c r="BI189" s="1999" t="e">
        <f t="shared" si="14"/>
        <v>#DIV/0!</v>
      </c>
      <c r="BJ189" s="1999" t="e">
        <f t="shared" si="70"/>
        <v>#DIV/0!</v>
      </c>
      <c r="BK189" s="1999" t="e">
        <f t="shared" si="70"/>
        <v>#DIV/0!</v>
      </c>
      <c r="BL189" s="1999" t="e">
        <f t="shared" si="16"/>
        <v>#DIV/0!</v>
      </c>
      <c r="BM189" s="1999" t="e">
        <f t="shared" si="17"/>
        <v>#DIV/0!</v>
      </c>
      <c r="BN189" s="1999" t="e">
        <f t="shared" si="18"/>
        <v>#DIV/0!</v>
      </c>
      <c r="BO189" s="1999" t="e">
        <f t="shared" si="71"/>
        <v>#DIV/0!</v>
      </c>
      <c r="BP189" s="1999" t="e">
        <f t="shared" si="71"/>
        <v>#DIV/0!</v>
      </c>
      <c r="BQ189" s="1999" t="e">
        <f t="shared" si="71"/>
        <v>#DIV/0!</v>
      </c>
      <c r="BR189" s="1999" t="e">
        <f t="shared" si="71"/>
        <v>#DIV/0!</v>
      </c>
      <c r="BS189" s="4168"/>
      <c r="BT189" s="4168"/>
      <c r="BU189" s="4168"/>
      <c r="BV189" s="4168"/>
      <c r="BW189" s="4168"/>
      <c r="BX189" s="4168"/>
      <c r="BY189" s="4168"/>
      <c r="BZ189" s="4168"/>
      <c r="CA189" s="5526"/>
      <c r="CB189" s="1783"/>
      <c r="CC189" s="5484"/>
      <c r="CD189" s="4168"/>
      <c r="CE189" s="4168"/>
      <c r="CF189" s="5526"/>
      <c r="CG189" s="5590"/>
      <c r="CH189" s="1783"/>
      <c r="CI189" s="1783"/>
      <c r="CJ189" s="1783"/>
      <c r="CK189" s="1783"/>
      <c r="CL189" s="1783"/>
      <c r="CM189" s="1783"/>
      <c r="CN189" s="1783"/>
      <c r="CO189" s="1783"/>
      <c r="CP189" s="1783"/>
      <c r="CQ189" s="1783"/>
      <c r="CR189" s="1783"/>
      <c r="CS189" s="1783"/>
      <c r="CT189" s="1783"/>
    </row>
    <row r="190" spans="1:98" ht="13.5" customHeight="1">
      <c r="A190" s="5484"/>
      <c r="B190" s="5603"/>
      <c r="C190" s="5604"/>
      <c r="D190" s="5607"/>
      <c r="E190" s="4166"/>
      <c r="F190" s="1891"/>
      <c r="G190" s="1892"/>
      <c r="H190" s="5526"/>
      <c r="I190" s="3298"/>
      <c r="J190" s="3268"/>
      <c r="K190" s="3268"/>
      <c r="L190" s="3268"/>
      <c r="M190" s="5526"/>
      <c r="N190" s="5484"/>
      <c r="O190" s="1898"/>
      <c r="P190" s="1918"/>
      <c r="Q190" s="5594"/>
      <c r="R190" s="5597"/>
      <c r="S190" s="5597"/>
      <c r="T190" s="5600"/>
      <c r="U190" s="1802"/>
      <c r="V190" s="2234">
        <v>4</v>
      </c>
      <c r="W190" s="2502"/>
      <c r="X190" s="2552"/>
      <c r="Y190" s="2552"/>
      <c r="Z190" s="1891"/>
      <c r="AA190" s="3272"/>
      <c r="AB190" s="3272"/>
      <c r="AC190" s="3272"/>
      <c r="AD190" s="3273"/>
      <c r="AE190" s="1885"/>
      <c r="AF190" s="1932"/>
      <c r="AG190" s="1934"/>
      <c r="AH190" s="1934"/>
      <c r="AI190" s="1934"/>
      <c r="AJ190" s="1935"/>
      <c r="AK190" s="3275"/>
      <c r="AL190" s="3276"/>
      <c r="AM190" s="3276"/>
      <c r="AN190" s="3277"/>
      <c r="AO190" s="1783"/>
      <c r="AP190" s="1917"/>
      <c r="AQ190" s="1918"/>
      <c r="AR190" s="1859"/>
      <c r="AS190" s="1995" t="e">
        <f t="shared" si="0"/>
        <v>#DIV/0!</v>
      </c>
      <c r="AT190" s="1996" t="e">
        <f t="shared" si="1"/>
        <v>#DIV/0!</v>
      </c>
      <c r="AU190" s="1996" t="e">
        <f t="shared" si="2"/>
        <v>#DIV/0!</v>
      </c>
      <c r="AV190" s="1996" t="e">
        <f t="shared" si="3"/>
        <v>#DIV/0!</v>
      </c>
      <c r="AW190" s="2224" t="e">
        <f t="shared" si="4"/>
        <v>#DIV/0!</v>
      </c>
      <c r="AX190" s="2224" t="e">
        <f t="shared" si="5"/>
        <v>#DIV/0!</v>
      </c>
      <c r="AY190" s="2224" t="e">
        <f t="shared" si="6"/>
        <v>#DIV/0!</v>
      </c>
      <c r="AZ190" s="2224" t="e">
        <f t="shared" si="7"/>
        <v>#DIV/0!</v>
      </c>
      <c r="BA190" s="1999" t="e">
        <f t="shared" si="8"/>
        <v>#DIV/0!</v>
      </c>
      <c r="BB190" s="1999" t="e">
        <f t="shared" si="9"/>
        <v>#DIV/0!</v>
      </c>
      <c r="BC190" s="1999" t="e">
        <f t="shared" si="10"/>
        <v>#DIV/0!</v>
      </c>
      <c r="BD190" s="1999" t="e">
        <f t="shared" si="11"/>
        <v>#DIV/0!</v>
      </c>
      <c r="BE190" s="1923">
        <v>0.2</v>
      </c>
      <c r="BF190" s="1923">
        <v>0.8</v>
      </c>
      <c r="BG190" s="1999" t="e">
        <f t="shared" si="12"/>
        <v>#DIV/0!</v>
      </c>
      <c r="BH190" s="1999" t="e">
        <f t="shared" si="13"/>
        <v>#DIV/0!</v>
      </c>
      <c r="BI190" s="1999" t="e">
        <f t="shared" si="14"/>
        <v>#DIV/0!</v>
      </c>
      <c r="BJ190" s="1999" t="e">
        <f t="shared" si="70"/>
        <v>#DIV/0!</v>
      </c>
      <c r="BK190" s="1999" t="e">
        <f t="shared" si="70"/>
        <v>#DIV/0!</v>
      </c>
      <c r="BL190" s="1999" t="e">
        <f t="shared" si="16"/>
        <v>#DIV/0!</v>
      </c>
      <c r="BM190" s="1999" t="e">
        <f t="shared" si="17"/>
        <v>#DIV/0!</v>
      </c>
      <c r="BN190" s="1999" t="e">
        <f t="shared" si="18"/>
        <v>#DIV/0!</v>
      </c>
      <c r="BO190" s="1999" t="e">
        <f t="shared" si="71"/>
        <v>#DIV/0!</v>
      </c>
      <c r="BP190" s="1999" t="e">
        <f t="shared" si="71"/>
        <v>#DIV/0!</v>
      </c>
      <c r="BQ190" s="1999" t="e">
        <f t="shared" si="71"/>
        <v>#DIV/0!</v>
      </c>
      <c r="BR190" s="1999" t="e">
        <f t="shared" si="71"/>
        <v>#DIV/0!</v>
      </c>
      <c r="BS190" s="4168"/>
      <c r="BT190" s="4168"/>
      <c r="BU190" s="4168"/>
      <c r="BV190" s="4168"/>
      <c r="BW190" s="4168"/>
      <c r="BX190" s="4168"/>
      <c r="BY190" s="4168"/>
      <c r="BZ190" s="4168"/>
      <c r="CA190" s="5526"/>
      <c r="CB190" s="1783"/>
      <c r="CC190" s="5484"/>
      <c r="CD190" s="4168"/>
      <c r="CE190" s="4168"/>
      <c r="CF190" s="5526"/>
      <c r="CG190" s="5590"/>
      <c r="CH190" s="1783"/>
      <c r="CI190" s="1783"/>
      <c r="CJ190" s="1783"/>
      <c r="CK190" s="1783"/>
      <c r="CL190" s="1783"/>
      <c r="CM190" s="1783"/>
      <c r="CN190" s="1783"/>
      <c r="CO190" s="1783"/>
      <c r="CP190" s="1783"/>
      <c r="CQ190" s="1783"/>
      <c r="CR190" s="1783"/>
      <c r="CS190" s="1783"/>
      <c r="CT190" s="1783"/>
    </row>
    <row r="191" spans="1:98" ht="13.5" customHeight="1">
      <c r="A191" s="5484"/>
      <c r="B191" s="5603"/>
      <c r="C191" s="5604"/>
      <c r="D191" s="5607"/>
      <c r="E191" s="4166"/>
      <c r="F191" s="1891"/>
      <c r="G191" s="1892"/>
      <c r="H191" s="5526"/>
      <c r="I191" s="3298"/>
      <c r="J191" s="3268"/>
      <c r="K191" s="3268"/>
      <c r="L191" s="3268"/>
      <c r="M191" s="5526"/>
      <c r="N191" s="5484"/>
      <c r="O191" s="1898"/>
      <c r="P191" s="1918"/>
      <c r="Q191" s="5594"/>
      <c r="R191" s="5597"/>
      <c r="S191" s="5597"/>
      <c r="T191" s="5600"/>
      <c r="U191" s="1802"/>
      <c r="V191" s="2234">
        <v>5</v>
      </c>
      <c r="W191" s="2502"/>
      <c r="X191" s="2552"/>
      <c r="Y191" s="2552"/>
      <c r="Z191" s="1891"/>
      <c r="AA191" s="3272"/>
      <c r="AB191" s="3272"/>
      <c r="AC191" s="3272"/>
      <c r="AD191" s="3273"/>
      <c r="AE191" s="1885"/>
      <c r="AF191" s="1932"/>
      <c r="AG191" s="1934"/>
      <c r="AH191" s="1934"/>
      <c r="AI191" s="1934"/>
      <c r="AJ191" s="1935"/>
      <c r="AK191" s="3275"/>
      <c r="AL191" s="3276"/>
      <c r="AM191" s="3276"/>
      <c r="AN191" s="3277"/>
      <c r="AO191" s="1783"/>
      <c r="AP191" s="1917"/>
      <c r="AQ191" s="1918"/>
      <c r="AR191" s="1859"/>
      <c r="AS191" s="1995" t="e">
        <f t="shared" si="0"/>
        <v>#DIV/0!</v>
      </c>
      <c r="AT191" s="1996" t="e">
        <f t="shared" si="1"/>
        <v>#DIV/0!</v>
      </c>
      <c r="AU191" s="1996" t="e">
        <f t="shared" si="2"/>
        <v>#DIV/0!</v>
      </c>
      <c r="AV191" s="1996" t="e">
        <f t="shared" si="3"/>
        <v>#DIV/0!</v>
      </c>
      <c r="AW191" s="2224" t="e">
        <f t="shared" si="4"/>
        <v>#DIV/0!</v>
      </c>
      <c r="AX191" s="2224" t="e">
        <f t="shared" si="5"/>
        <v>#DIV/0!</v>
      </c>
      <c r="AY191" s="2224" t="e">
        <f t="shared" si="6"/>
        <v>#DIV/0!</v>
      </c>
      <c r="AZ191" s="2224" t="e">
        <f t="shared" si="7"/>
        <v>#DIV/0!</v>
      </c>
      <c r="BA191" s="1999" t="e">
        <f t="shared" si="8"/>
        <v>#DIV/0!</v>
      </c>
      <c r="BB191" s="1999" t="e">
        <f t="shared" si="9"/>
        <v>#DIV/0!</v>
      </c>
      <c r="BC191" s="1999" t="e">
        <f t="shared" si="10"/>
        <v>#DIV/0!</v>
      </c>
      <c r="BD191" s="1999" t="e">
        <f t="shared" si="11"/>
        <v>#DIV/0!</v>
      </c>
      <c r="BE191" s="1923">
        <v>0.2</v>
      </c>
      <c r="BF191" s="1923">
        <v>0.8</v>
      </c>
      <c r="BG191" s="1999" t="e">
        <f t="shared" si="12"/>
        <v>#DIV/0!</v>
      </c>
      <c r="BH191" s="1999" t="e">
        <f t="shared" si="13"/>
        <v>#DIV/0!</v>
      </c>
      <c r="BI191" s="1999" t="e">
        <f t="shared" si="14"/>
        <v>#DIV/0!</v>
      </c>
      <c r="BJ191" s="1999" t="e">
        <f t="shared" si="70"/>
        <v>#DIV/0!</v>
      </c>
      <c r="BK191" s="1999" t="e">
        <f t="shared" si="70"/>
        <v>#DIV/0!</v>
      </c>
      <c r="BL191" s="1999" t="e">
        <f t="shared" si="16"/>
        <v>#DIV/0!</v>
      </c>
      <c r="BM191" s="1999" t="e">
        <f t="shared" si="17"/>
        <v>#DIV/0!</v>
      </c>
      <c r="BN191" s="1999" t="e">
        <f t="shared" si="18"/>
        <v>#DIV/0!</v>
      </c>
      <c r="BO191" s="1999" t="e">
        <f t="shared" si="71"/>
        <v>#DIV/0!</v>
      </c>
      <c r="BP191" s="1999" t="e">
        <f t="shared" si="71"/>
        <v>#DIV/0!</v>
      </c>
      <c r="BQ191" s="1999" t="e">
        <f t="shared" si="71"/>
        <v>#DIV/0!</v>
      </c>
      <c r="BR191" s="1999" t="e">
        <f t="shared" si="71"/>
        <v>#DIV/0!</v>
      </c>
      <c r="BS191" s="4168"/>
      <c r="BT191" s="4168"/>
      <c r="BU191" s="4168"/>
      <c r="BV191" s="4168"/>
      <c r="BW191" s="4168"/>
      <c r="BX191" s="4168"/>
      <c r="BY191" s="4168"/>
      <c r="BZ191" s="4168"/>
      <c r="CA191" s="5526"/>
      <c r="CB191" s="1783"/>
      <c r="CC191" s="5484"/>
      <c r="CD191" s="4168"/>
      <c r="CE191" s="4168"/>
      <c r="CF191" s="5526"/>
      <c r="CG191" s="5590"/>
      <c r="CH191" s="1783"/>
      <c r="CI191" s="1783"/>
      <c r="CJ191" s="1783"/>
      <c r="CK191" s="1783"/>
      <c r="CL191" s="1783"/>
      <c r="CM191" s="1783"/>
      <c r="CN191" s="1783"/>
      <c r="CO191" s="1783"/>
      <c r="CP191" s="1783"/>
      <c r="CQ191" s="1783"/>
      <c r="CR191" s="1783"/>
      <c r="CS191" s="1783"/>
      <c r="CT191" s="1783"/>
    </row>
    <row r="192" spans="1:98" ht="13.5" customHeight="1">
      <c r="A192" s="5484"/>
      <c r="B192" s="5603"/>
      <c r="C192" s="5604"/>
      <c r="D192" s="5607"/>
      <c r="E192" s="4166"/>
      <c r="F192" s="1891"/>
      <c r="G192" s="1892"/>
      <c r="H192" s="5526"/>
      <c r="I192" s="3298"/>
      <c r="J192" s="3268"/>
      <c r="K192" s="3268"/>
      <c r="L192" s="3268"/>
      <c r="M192" s="5526"/>
      <c r="N192" s="5484"/>
      <c r="O192" s="1898"/>
      <c r="P192" s="1918"/>
      <c r="Q192" s="5594"/>
      <c r="R192" s="5597"/>
      <c r="S192" s="5597"/>
      <c r="T192" s="5600"/>
      <c r="U192" s="1802"/>
      <c r="V192" s="2234">
        <v>6</v>
      </c>
      <c r="W192" s="2502"/>
      <c r="X192" s="2552"/>
      <c r="Y192" s="2552"/>
      <c r="Z192" s="1891"/>
      <c r="AA192" s="3272"/>
      <c r="AB192" s="3272"/>
      <c r="AC192" s="3272"/>
      <c r="AD192" s="3273"/>
      <c r="AE192" s="1885"/>
      <c r="AF192" s="1932"/>
      <c r="AG192" s="1934"/>
      <c r="AH192" s="1934"/>
      <c r="AI192" s="1934"/>
      <c r="AJ192" s="1935"/>
      <c r="AK192" s="3275"/>
      <c r="AL192" s="3276"/>
      <c r="AM192" s="3276"/>
      <c r="AN192" s="3277"/>
      <c r="AO192" s="1783"/>
      <c r="AP192" s="1917"/>
      <c r="AQ192" s="1918"/>
      <c r="AR192" s="1859"/>
      <c r="AS192" s="1995" t="e">
        <f t="shared" si="0"/>
        <v>#DIV/0!</v>
      </c>
      <c r="AT192" s="1996" t="e">
        <f t="shared" si="1"/>
        <v>#DIV/0!</v>
      </c>
      <c r="AU192" s="1996" t="e">
        <f t="shared" si="2"/>
        <v>#DIV/0!</v>
      </c>
      <c r="AV192" s="1996" t="e">
        <f t="shared" si="3"/>
        <v>#DIV/0!</v>
      </c>
      <c r="AW192" s="2224" t="e">
        <f t="shared" si="4"/>
        <v>#DIV/0!</v>
      </c>
      <c r="AX192" s="2224" t="e">
        <f t="shared" si="5"/>
        <v>#DIV/0!</v>
      </c>
      <c r="AY192" s="2224" t="e">
        <f t="shared" si="6"/>
        <v>#DIV/0!</v>
      </c>
      <c r="AZ192" s="2224" t="e">
        <f t="shared" si="7"/>
        <v>#DIV/0!</v>
      </c>
      <c r="BA192" s="1999" t="e">
        <f t="shared" si="8"/>
        <v>#DIV/0!</v>
      </c>
      <c r="BB192" s="1999" t="e">
        <f t="shared" si="9"/>
        <v>#DIV/0!</v>
      </c>
      <c r="BC192" s="1999" t="e">
        <f t="shared" si="10"/>
        <v>#DIV/0!</v>
      </c>
      <c r="BD192" s="1999" t="e">
        <f t="shared" si="11"/>
        <v>#DIV/0!</v>
      </c>
      <c r="BE192" s="1923">
        <v>0.2</v>
      </c>
      <c r="BF192" s="1923">
        <v>0.8</v>
      </c>
      <c r="BG192" s="1999" t="e">
        <f t="shared" si="12"/>
        <v>#DIV/0!</v>
      </c>
      <c r="BH192" s="1999" t="e">
        <f t="shared" si="13"/>
        <v>#DIV/0!</v>
      </c>
      <c r="BI192" s="1999" t="e">
        <f t="shared" si="14"/>
        <v>#DIV/0!</v>
      </c>
      <c r="BJ192" s="1999" t="e">
        <f t="shared" si="70"/>
        <v>#DIV/0!</v>
      </c>
      <c r="BK192" s="1999" t="e">
        <f t="shared" si="70"/>
        <v>#DIV/0!</v>
      </c>
      <c r="BL192" s="1999" t="e">
        <f t="shared" si="16"/>
        <v>#DIV/0!</v>
      </c>
      <c r="BM192" s="1999" t="e">
        <f t="shared" si="17"/>
        <v>#DIV/0!</v>
      </c>
      <c r="BN192" s="1999" t="e">
        <f t="shared" si="18"/>
        <v>#DIV/0!</v>
      </c>
      <c r="BO192" s="1999" t="e">
        <f t="shared" si="71"/>
        <v>#DIV/0!</v>
      </c>
      <c r="BP192" s="1999" t="e">
        <f t="shared" si="71"/>
        <v>#DIV/0!</v>
      </c>
      <c r="BQ192" s="1999" t="e">
        <f t="shared" si="71"/>
        <v>#DIV/0!</v>
      </c>
      <c r="BR192" s="1999" t="e">
        <f t="shared" si="71"/>
        <v>#DIV/0!</v>
      </c>
      <c r="BS192" s="4168"/>
      <c r="BT192" s="4168"/>
      <c r="BU192" s="4168"/>
      <c r="BV192" s="4168"/>
      <c r="BW192" s="4168"/>
      <c r="BX192" s="4168"/>
      <c r="BY192" s="4168"/>
      <c r="BZ192" s="4168"/>
      <c r="CA192" s="5526"/>
      <c r="CB192" s="1783"/>
      <c r="CC192" s="5484"/>
      <c r="CD192" s="4168"/>
      <c r="CE192" s="4168"/>
      <c r="CF192" s="5526"/>
      <c r="CG192" s="5590"/>
      <c r="CH192" s="1783"/>
      <c r="CI192" s="1783"/>
      <c r="CJ192" s="1783"/>
      <c r="CK192" s="1783"/>
      <c r="CL192" s="1783"/>
      <c r="CM192" s="1783"/>
      <c r="CN192" s="1783"/>
      <c r="CO192" s="1783"/>
      <c r="CP192" s="1783"/>
      <c r="CQ192" s="1783"/>
      <c r="CR192" s="1783"/>
      <c r="CS192" s="1783"/>
      <c r="CT192" s="1783"/>
    </row>
    <row r="193" spans="1:98" ht="13.5" customHeight="1">
      <c r="A193" s="5484"/>
      <c r="B193" s="5603"/>
      <c r="C193" s="5604"/>
      <c r="D193" s="5607"/>
      <c r="E193" s="4166"/>
      <c r="F193" s="1891"/>
      <c r="G193" s="1892"/>
      <c r="H193" s="5526"/>
      <c r="I193" s="3298"/>
      <c r="J193" s="3268"/>
      <c r="K193" s="3268"/>
      <c r="L193" s="3268"/>
      <c r="M193" s="5526"/>
      <c r="N193" s="5484"/>
      <c r="O193" s="1898"/>
      <c r="P193" s="1918"/>
      <c r="Q193" s="5594"/>
      <c r="R193" s="5597"/>
      <c r="S193" s="5597"/>
      <c r="T193" s="5600"/>
      <c r="U193" s="1802"/>
      <c r="V193" s="2234">
        <v>7</v>
      </c>
      <c r="W193" s="2502"/>
      <c r="X193" s="2552"/>
      <c r="Y193" s="2552"/>
      <c r="Z193" s="1891"/>
      <c r="AA193" s="3272"/>
      <c r="AB193" s="3272"/>
      <c r="AC193" s="3272"/>
      <c r="AD193" s="3273"/>
      <c r="AE193" s="1885"/>
      <c r="AF193" s="1932"/>
      <c r="AG193" s="1934"/>
      <c r="AH193" s="1934"/>
      <c r="AI193" s="1934"/>
      <c r="AJ193" s="1935"/>
      <c r="AK193" s="3275"/>
      <c r="AL193" s="3276"/>
      <c r="AM193" s="3276"/>
      <c r="AN193" s="3277"/>
      <c r="AO193" s="1783"/>
      <c r="AP193" s="1917"/>
      <c r="AQ193" s="1918"/>
      <c r="AR193" s="1859"/>
      <c r="AS193" s="1995" t="e">
        <f t="shared" si="0"/>
        <v>#DIV/0!</v>
      </c>
      <c r="AT193" s="1996" t="e">
        <f t="shared" si="1"/>
        <v>#DIV/0!</v>
      </c>
      <c r="AU193" s="1996" t="e">
        <f t="shared" si="2"/>
        <v>#DIV/0!</v>
      </c>
      <c r="AV193" s="1996" t="e">
        <f t="shared" si="3"/>
        <v>#DIV/0!</v>
      </c>
      <c r="AW193" s="2224" t="e">
        <f t="shared" si="4"/>
        <v>#DIV/0!</v>
      </c>
      <c r="AX193" s="2224" t="e">
        <f t="shared" si="5"/>
        <v>#DIV/0!</v>
      </c>
      <c r="AY193" s="2224" t="e">
        <f t="shared" si="6"/>
        <v>#DIV/0!</v>
      </c>
      <c r="AZ193" s="2224" t="e">
        <f t="shared" si="7"/>
        <v>#DIV/0!</v>
      </c>
      <c r="BA193" s="1999" t="e">
        <f t="shared" si="8"/>
        <v>#DIV/0!</v>
      </c>
      <c r="BB193" s="1999" t="e">
        <f t="shared" si="9"/>
        <v>#DIV/0!</v>
      </c>
      <c r="BC193" s="1999" t="e">
        <f t="shared" si="10"/>
        <v>#DIV/0!</v>
      </c>
      <c r="BD193" s="1999" t="e">
        <f t="shared" si="11"/>
        <v>#DIV/0!</v>
      </c>
      <c r="BE193" s="1923">
        <v>0.2</v>
      </c>
      <c r="BF193" s="1923">
        <v>0.8</v>
      </c>
      <c r="BG193" s="1999" t="e">
        <f t="shared" si="12"/>
        <v>#DIV/0!</v>
      </c>
      <c r="BH193" s="1999" t="e">
        <f t="shared" si="13"/>
        <v>#DIV/0!</v>
      </c>
      <c r="BI193" s="1999" t="e">
        <f t="shared" si="14"/>
        <v>#DIV/0!</v>
      </c>
      <c r="BJ193" s="1999" t="e">
        <f t="shared" si="70"/>
        <v>#DIV/0!</v>
      </c>
      <c r="BK193" s="1999" t="e">
        <f t="shared" si="70"/>
        <v>#DIV/0!</v>
      </c>
      <c r="BL193" s="1999" t="e">
        <f t="shared" si="16"/>
        <v>#DIV/0!</v>
      </c>
      <c r="BM193" s="1999" t="e">
        <f t="shared" si="17"/>
        <v>#DIV/0!</v>
      </c>
      <c r="BN193" s="1999" t="e">
        <f t="shared" si="18"/>
        <v>#DIV/0!</v>
      </c>
      <c r="BO193" s="1999" t="e">
        <f t="shared" si="71"/>
        <v>#DIV/0!</v>
      </c>
      <c r="BP193" s="1999" t="e">
        <f t="shared" si="71"/>
        <v>#DIV/0!</v>
      </c>
      <c r="BQ193" s="1999" t="e">
        <f t="shared" si="71"/>
        <v>#DIV/0!</v>
      </c>
      <c r="BR193" s="1999" t="e">
        <f t="shared" si="71"/>
        <v>#DIV/0!</v>
      </c>
      <c r="BS193" s="4168"/>
      <c r="BT193" s="4168"/>
      <c r="BU193" s="4168"/>
      <c r="BV193" s="4168"/>
      <c r="BW193" s="4168"/>
      <c r="BX193" s="4168"/>
      <c r="BY193" s="4168"/>
      <c r="BZ193" s="4168"/>
      <c r="CA193" s="5526"/>
      <c r="CB193" s="1783"/>
      <c r="CC193" s="5484"/>
      <c r="CD193" s="4168"/>
      <c r="CE193" s="4168"/>
      <c r="CF193" s="5526"/>
      <c r="CG193" s="5590"/>
      <c r="CH193" s="1783"/>
      <c r="CI193" s="1783"/>
      <c r="CJ193" s="1783"/>
      <c r="CK193" s="1783"/>
      <c r="CL193" s="1783"/>
      <c r="CM193" s="1783"/>
      <c r="CN193" s="1783"/>
      <c r="CO193" s="1783"/>
      <c r="CP193" s="1783"/>
      <c r="CQ193" s="1783"/>
      <c r="CR193" s="1783"/>
      <c r="CS193" s="1783"/>
      <c r="CT193" s="1783"/>
    </row>
    <row r="194" spans="1:98" ht="13.5" customHeight="1">
      <c r="A194" s="5484"/>
      <c r="B194" s="5603"/>
      <c r="C194" s="5604"/>
      <c r="D194" s="5607"/>
      <c r="E194" s="4166"/>
      <c r="F194" s="1891"/>
      <c r="G194" s="1892"/>
      <c r="H194" s="5526"/>
      <c r="I194" s="3298"/>
      <c r="J194" s="3268"/>
      <c r="K194" s="3268"/>
      <c r="L194" s="3268"/>
      <c r="M194" s="5526"/>
      <c r="N194" s="5484"/>
      <c r="O194" s="1898"/>
      <c r="P194" s="1918"/>
      <c r="Q194" s="5594"/>
      <c r="R194" s="5597"/>
      <c r="S194" s="5597"/>
      <c r="T194" s="5600"/>
      <c r="U194" s="1802"/>
      <c r="V194" s="2234">
        <v>8</v>
      </c>
      <c r="W194" s="2502"/>
      <c r="X194" s="2552"/>
      <c r="Y194" s="2552"/>
      <c r="Z194" s="1891"/>
      <c r="AA194" s="3272"/>
      <c r="AB194" s="3272"/>
      <c r="AC194" s="3272"/>
      <c r="AD194" s="3273"/>
      <c r="AE194" s="1885"/>
      <c r="AF194" s="1932"/>
      <c r="AG194" s="1934"/>
      <c r="AH194" s="1934"/>
      <c r="AI194" s="1934"/>
      <c r="AJ194" s="1935"/>
      <c r="AK194" s="3275"/>
      <c r="AL194" s="3276"/>
      <c r="AM194" s="3276"/>
      <c r="AN194" s="3277"/>
      <c r="AO194" s="1783"/>
      <c r="AP194" s="1917"/>
      <c r="AQ194" s="1918"/>
      <c r="AR194" s="1859"/>
      <c r="AS194" s="1995" t="e">
        <f t="shared" si="0"/>
        <v>#DIV/0!</v>
      </c>
      <c r="AT194" s="1996" t="e">
        <f t="shared" si="1"/>
        <v>#DIV/0!</v>
      </c>
      <c r="AU194" s="1996" t="e">
        <f t="shared" si="2"/>
        <v>#DIV/0!</v>
      </c>
      <c r="AV194" s="1996" t="e">
        <f t="shared" si="3"/>
        <v>#DIV/0!</v>
      </c>
      <c r="AW194" s="2224" t="e">
        <f t="shared" si="4"/>
        <v>#DIV/0!</v>
      </c>
      <c r="AX194" s="2224" t="e">
        <f t="shared" si="5"/>
        <v>#DIV/0!</v>
      </c>
      <c r="AY194" s="2224" t="e">
        <f t="shared" si="6"/>
        <v>#DIV/0!</v>
      </c>
      <c r="AZ194" s="2224" t="e">
        <f t="shared" si="7"/>
        <v>#DIV/0!</v>
      </c>
      <c r="BA194" s="1999" t="e">
        <f t="shared" si="8"/>
        <v>#DIV/0!</v>
      </c>
      <c r="BB194" s="1999" t="e">
        <f t="shared" si="9"/>
        <v>#DIV/0!</v>
      </c>
      <c r="BC194" s="1999" t="e">
        <f t="shared" si="10"/>
        <v>#DIV/0!</v>
      </c>
      <c r="BD194" s="1999" t="e">
        <f t="shared" si="11"/>
        <v>#DIV/0!</v>
      </c>
      <c r="BE194" s="1923">
        <v>0.2</v>
      </c>
      <c r="BF194" s="1923">
        <v>0.8</v>
      </c>
      <c r="BG194" s="1999" t="e">
        <f t="shared" si="12"/>
        <v>#DIV/0!</v>
      </c>
      <c r="BH194" s="1999" t="e">
        <f t="shared" si="13"/>
        <v>#DIV/0!</v>
      </c>
      <c r="BI194" s="1999" t="e">
        <f t="shared" si="14"/>
        <v>#DIV/0!</v>
      </c>
      <c r="BJ194" s="1999" t="e">
        <f t="shared" si="70"/>
        <v>#DIV/0!</v>
      </c>
      <c r="BK194" s="1999" t="e">
        <f t="shared" si="70"/>
        <v>#DIV/0!</v>
      </c>
      <c r="BL194" s="1999" t="e">
        <f t="shared" si="16"/>
        <v>#DIV/0!</v>
      </c>
      <c r="BM194" s="1999" t="e">
        <f t="shared" si="17"/>
        <v>#DIV/0!</v>
      </c>
      <c r="BN194" s="1999" t="e">
        <f t="shared" si="18"/>
        <v>#DIV/0!</v>
      </c>
      <c r="BO194" s="1999" t="e">
        <f t="shared" si="71"/>
        <v>#DIV/0!</v>
      </c>
      <c r="BP194" s="1999" t="e">
        <f t="shared" si="71"/>
        <v>#DIV/0!</v>
      </c>
      <c r="BQ194" s="1999" t="e">
        <f t="shared" si="71"/>
        <v>#DIV/0!</v>
      </c>
      <c r="BR194" s="1999" t="e">
        <f t="shared" si="71"/>
        <v>#DIV/0!</v>
      </c>
      <c r="BS194" s="4168"/>
      <c r="BT194" s="4168"/>
      <c r="BU194" s="4168"/>
      <c r="BV194" s="4168"/>
      <c r="BW194" s="4168"/>
      <c r="BX194" s="4168"/>
      <c r="BY194" s="4168"/>
      <c r="BZ194" s="4168"/>
      <c r="CA194" s="5526"/>
      <c r="CB194" s="1783"/>
      <c r="CC194" s="5484"/>
      <c r="CD194" s="4168"/>
      <c r="CE194" s="4168"/>
      <c r="CF194" s="5526"/>
      <c r="CG194" s="5590"/>
      <c r="CH194" s="1783"/>
      <c r="CI194" s="1783"/>
      <c r="CJ194" s="1783"/>
      <c r="CK194" s="1783"/>
      <c r="CL194" s="1783"/>
      <c r="CM194" s="1783"/>
      <c r="CN194" s="1783"/>
      <c r="CO194" s="1783"/>
      <c r="CP194" s="1783"/>
      <c r="CQ194" s="1783"/>
      <c r="CR194" s="1783"/>
      <c r="CS194" s="1783"/>
      <c r="CT194" s="1783"/>
    </row>
    <row r="195" spans="1:98" ht="13.5" customHeight="1">
      <c r="A195" s="5484"/>
      <c r="B195" s="5603"/>
      <c r="C195" s="5604"/>
      <c r="D195" s="5607"/>
      <c r="E195" s="4166"/>
      <c r="F195" s="1891"/>
      <c r="G195" s="1892"/>
      <c r="H195" s="5526"/>
      <c r="I195" s="3298"/>
      <c r="J195" s="3268"/>
      <c r="K195" s="3268"/>
      <c r="L195" s="3268"/>
      <c r="M195" s="5526"/>
      <c r="N195" s="5484"/>
      <c r="O195" s="1898"/>
      <c r="P195" s="1918"/>
      <c r="Q195" s="5594"/>
      <c r="R195" s="5597"/>
      <c r="S195" s="5597"/>
      <c r="T195" s="5600"/>
      <c r="U195" s="1802"/>
      <c r="V195" s="2234">
        <v>9</v>
      </c>
      <c r="W195" s="2502"/>
      <c r="X195" s="2552"/>
      <c r="Y195" s="2552"/>
      <c r="Z195" s="1891"/>
      <c r="AA195" s="3272"/>
      <c r="AB195" s="3272"/>
      <c r="AC195" s="3272"/>
      <c r="AD195" s="3273"/>
      <c r="AE195" s="1885"/>
      <c r="AF195" s="1932"/>
      <c r="AG195" s="1934"/>
      <c r="AH195" s="1934"/>
      <c r="AI195" s="1934"/>
      <c r="AJ195" s="1935"/>
      <c r="AK195" s="3275"/>
      <c r="AL195" s="3276"/>
      <c r="AM195" s="3276"/>
      <c r="AN195" s="3277"/>
      <c r="AO195" s="1783"/>
      <c r="AP195" s="1917"/>
      <c r="AQ195" s="1918"/>
      <c r="AR195" s="1859"/>
      <c r="AS195" s="1995" t="e">
        <f t="shared" si="0"/>
        <v>#DIV/0!</v>
      </c>
      <c r="AT195" s="1996" t="e">
        <f t="shared" si="1"/>
        <v>#DIV/0!</v>
      </c>
      <c r="AU195" s="1996" t="e">
        <f t="shared" si="2"/>
        <v>#DIV/0!</v>
      </c>
      <c r="AV195" s="1996" t="e">
        <f t="shared" si="3"/>
        <v>#DIV/0!</v>
      </c>
      <c r="AW195" s="2224" t="e">
        <f t="shared" si="4"/>
        <v>#DIV/0!</v>
      </c>
      <c r="AX195" s="2224" t="e">
        <f t="shared" si="5"/>
        <v>#DIV/0!</v>
      </c>
      <c r="AY195" s="2224" t="e">
        <f t="shared" si="6"/>
        <v>#DIV/0!</v>
      </c>
      <c r="AZ195" s="2224" t="e">
        <f t="shared" si="7"/>
        <v>#DIV/0!</v>
      </c>
      <c r="BA195" s="1999" t="e">
        <f t="shared" si="8"/>
        <v>#DIV/0!</v>
      </c>
      <c r="BB195" s="1999" t="e">
        <f t="shared" si="9"/>
        <v>#DIV/0!</v>
      </c>
      <c r="BC195" s="1999" t="e">
        <f t="shared" si="10"/>
        <v>#DIV/0!</v>
      </c>
      <c r="BD195" s="1999" t="e">
        <f t="shared" si="11"/>
        <v>#DIV/0!</v>
      </c>
      <c r="BE195" s="1923">
        <v>0.2</v>
      </c>
      <c r="BF195" s="1923">
        <v>0.8</v>
      </c>
      <c r="BG195" s="1999" t="e">
        <f t="shared" si="12"/>
        <v>#DIV/0!</v>
      </c>
      <c r="BH195" s="1999" t="e">
        <f t="shared" si="13"/>
        <v>#DIV/0!</v>
      </c>
      <c r="BI195" s="1999" t="e">
        <f t="shared" si="14"/>
        <v>#DIV/0!</v>
      </c>
      <c r="BJ195" s="1999" t="e">
        <f t="shared" si="70"/>
        <v>#DIV/0!</v>
      </c>
      <c r="BK195" s="1999" t="e">
        <f t="shared" si="70"/>
        <v>#DIV/0!</v>
      </c>
      <c r="BL195" s="1999" t="e">
        <f t="shared" si="16"/>
        <v>#DIV/0!</v>
      </c>
      <c r="BM195" s="1999" t="e">
        <f t="shared" si="17"/>
        <v>#DIV/0!</v>
      </c>
      <c r="BN195" s="1999" t="e">
        <f t="shared" si="18"/>
        <v>#DIV/0!</v>
      </c>
      <c r="BO195" s="1999" t="e">
        <f t="shared" si="71"/>
        <v>#DIV/0!</v>
      </c>
      <c r="BP195" s="1999" t="e">
        <f t="shared" si="71"/>
        <v>#DIV/0!</v>
      </c>
      <c r="BQ195" s="1999" t="e">
        <f t="shared" si="71"/>
        <v>#DIV/0!</v>
      </c>
      <c r="BR195" s="1999" t="e">
        <f t="shared" si="71"/>
        <v>#DIV/0!</v>
      </c>
      <c r="BS195" s="4168"/>
      <c r="BT195" s="4168"/>
      <c r="BU195" s="4168"/>
      <c r="BV195" s="4168"/>
      <c r="BW195" s="4168"/>
      <c r="BX195" s="4168"/>
      <c r="BY195" s="4168"/>
      <c r="BZ195" s="4168"/>
      <c r="CA195" s="5526"/>
      <c r="CB195" s="1783"/>
      <c r="CC195" s="5484"/>
      <c r="CD195" s="4168"/>
      <c r="CE195" s="4168"/>
      <c r="CF195" s="5526"/>
      <c r="CG195" s="5590"/>
      <c r="CH195" s="1783"/>
      <c r="CI195" s="1783"/>
      <c r="CJ195" s="1783"/>
      <c r="CK195" s="1783"/>
      <c r="CL195" s="1783"/>
      <c r="CM195" s="1783"/>
      <c r="CN195" s="1783"/>
      <c r="CO195" s="1783"/>
      <c r="CP195" s="1783"/>
      <c r="CQ195" s="1783"/>
      <c r="CR195" s="1783"/>
      <c r="CS195" s="1783"/>
      <c r="CT195" s="1783"/>
    </row>
    <row r="196" spans="1:98" ht="15" customHeight="1" thickBot="1">
      <c r="A196" s="5538"/>
      <c r="B196" s="5605"/>
      <c r="C196" s="5606"/>
      <c r="D196" s="5608"/>
      <c r="E196" s="5544"/>
      <c r="F196" s="2352"/>
      <c r="G196" s="2353"/>
      <c r="H196" s="5550"/>
      <c r="I196" s="3301"/>
      <c r="J196" s="3281"/>
      <c r="K196" s="3281"/>
      <c r="L196" s="3281"/>
      <c r="M196" s="5550"/>
      <c r="N196" s="5538"/>
      <c r="O196" s="2359"/>
      <c r="P196" s="2360"/>
      <c r="Q196" s="5595"/>
      <c r="R196" s="5598"/>
      <c r="S196" s="5598"/>
      <c r="T196" s="5601"/>
      <c r="U196" s="1802"/>
      <c r="V196" s="2533">
        <v>10</v>
      </c>
      <c r="W196" s="2534"/>
      <c r="X196" s="2553"/>
      <c r="Y196" s="2553"/>
      <c r="Z196" s="2352"/>
      <c r="AA196" s="3286"/>
      <c r="AB196" s="3286"/>
      <c r="AC196" s="3286"/>
      <c r="AD196" s="3287"/>
      <c r="AE196" s="1885"/>
      <c r="AF196" s="2366"/>
      <c r="AG196" s="2368"/>
      <c r="AH196" s="2368"/>
      <c r="AI196" s="2368"/>
      <c r="AJ196" s="2369"/>
      <c r="AK196" s="3288"/>
      <c r="AL196" s="3289"/>
      <c r="AM196" s="3289"/>
      <c r="AN196" s="3290"/>
      <c r="AO196" s="1783"/>
      <c r="AP196" s="2373"/>
      <c r="AQ196" s="2360"/>
      <c r="AR196" s="1859"/>
      <c r="AS196" s="2573" t="e">
        <f t="shared" si="0"/>
        <v>#DIV/0!</v>
      </c>
      <c r="AT196" s="2574" t="e">
        <f t="shared" si="1"/>
        <v>#DIV/0!</v>
      </c>
      <c r="AU196" s="2574" t="e">
        <f t="shared" si="2"/>
        <v>#DIV/0!</v>
      </c>
      <c r="AV196" s="2574" t="e">
        <f t="shared" si="3"/>
        <v>#DIV/0!</v>
      </c>
      <c r="AW196" s="2575" t="e">
        <f t="shared" si="4"/>
        <v>#DIV/0!</v>
      </c>
      <c r="AX196" s="2575" t="e">
        <f t="shared" si="5"/>
        <v>#DIV/0!</v>
      </c>
      <c r="AY196" s="2575" t="e">
        <f t="shared" si="6"/>
        <v>#DIV/0!</v>
      </c>
      <c r="AZ196" s="2575" t="e">
        <f t="shared" si="7"/>
        <v>#DIV/0!</v>
      </c>
      <c r="BA196" s="2576" t="e">
        <f t="shared" si="8"/>
        <v>#DIV/0!</v>
      </c>
      <c r="BB196" s="2576" t="e">
        <f t="shared" si="9"/>
        <v>#DIV/0!</v>
      </c>
      <c r="BC196" s="2576" t="e">
        <f t="shared" si="10"/>
        <v>#DIV/0!</v>
      </c>
      <c r="BD196" s="2576" t="e">
        <f t="shared" si="11"/>
        <v>#DIV/0!</v>
      </c>
      <c r="BE196" s="1965">
        <v>0.2</v>
      </c>
      <c r="BF196" s="1965">
        <v>0.8</v>
      </c>
      <c r="BG196" s="2576" t="e">
        <f t="shared" si="12"/>
        <v>#DIV/0!</v>
      </c>
      <c r="BH196" s="2576" t="e">
        <f t="shared" si="13"/>
        <v>#DIV/0!</v>
      </c>
      <c r="BI196" s="2576" t="e">
        <f t="shared" si="14"/>
        <v>#DIV/0!</v>
      </c>
      <c r="BJ196" s="2576" t="e">
        <f t="shared" ref="BJ196:BK211" si="74">+AZ196*BE196</f>
        <v>#DIV/0!</v>
      </c>
      <c r="BK196" s="2576" t="e">
        <f t="shared" si="74"/>
        <v>#DIV/0!</v>
      </c>
      <c r="BL196" s="2576" t="e">
        <f t="shared" si="16"/>
        <v>#DIV/0!</v>
      </c>
      <c r="BM196" s="2576" t="e">
        <f t="shared" si="17"/>
        <v>#DIV/0!</v>
      </c>
      <c r="BN196" s="2576" t="e">
        <f t="shared" si="18"/>
        <v>#DIV/0!</v>
      </c>
      <c r="BO196" s="2576" t="e">
        <f t="shared" ref="BO196:BR211" si="75">+BG196+BK196</f>
        <v>#DIV/0!</v>
      </c>
      <c r="BP196" s="2576" t="e">
        <f t="shared" si="75"/>
        <v>#DIV/0!</v>
      </c>
      <c r="BQ196" s="2576" t="e">
        <f t="shared" si="75"/>
        <v>#DIV/0!</v>
      </c>
      <c r="BR196" s="2576" t="e">
        <f t="shared" si="75"/>
        <v>#DIV/0!</v>
      </c>
      <c r="BS196" s="5540"/>
      <c r="BT196" s="5540"/>
      <c r="BU196" s="5540"/>
      <c r="BV196" s="5540"/>
      <c r="BW196" s="5540"/>
      <c r="BX196" s="5540"/>
      <c r="BY196" s="5540"/>
      <c r="BZ196" s="5540"/>
      <c r="CA196" s="5550"/>
      <c r="CB196" s="1783"/>
      <c r="CC196" s="5538"/>
      <c r="CD196" s="5540"/>
      <c r="CE196" s="5540"/>
      <c r="CF196" s="5550"/>
      <c r="CG196" s="5591"/>
      <c r="CH196" s="1783"/>
      <c r="CI196" s="1783"/>
      <c r="CJ196" s="1783"/>
      <c r="CK196" s="1783"/>
      <c r="CL196" s="1783"/>
      <c r="CM196" s="1783"/>
      <c r="CN196" s="1783"/>
      <c r="CO196" s="1783"/>
      <c r="CP196" s="1783"/>
      <c r="CQ196" s="1783"/>
      <c r="CR196" s="1783"/>
      <c r="CS196" s="1783"/>
      <c r="CT196" s="1783"/>
    </row>
    <row r="197" spans="1:98" ht="14.25" customHeight="1">
      <c r="A197" s="4340">
        <v>22</v>
      </c>
      <c r="B197" s="4342"/>
      <c r="C197" s="5602"/>
      <c r="D197" s="5198"/>
      <c r="E197" s="4164"/>
      <c r="F197" s="1833"/>
      <c r="G197" s="1872"/>
      <c r="H197" s="5525"/>
      <c r="I197" s="3250"/>
      <c r="J197" s="3251"/>
      <c r="K197" s="3251"/>
      <c r="L197" s="3251"/>
      <c r="M197" s="5609"/>
      <c r="N197" s="5610"/>
      <c r="O197" s="2378"/>
      <c r="P197" s="2539"/>
      <c r="Q197" s="5593"/>
      <c r="R197" s="5596"/>
      <c r="S197" s="5596"/>
      <c r="T197" s="5599"/>
      <c r="U197" s="1802"/>
      <c r="V197" s="2241">
        <v>1</v>
      </c>
      <c r="W197" s="2378"/>
      <c r="X197" s="2554"/>
      <c r="Y197" s="2554"/>
      <c r="Z197" s="1833"/>
      <c r="AA197" s="3257"/>
      <c r="AB197" s="3257"/>
      <c r="AC197" s="3257"/>
      <c r="AD197" s="3258"/>
      <c r="AE197" s="1885"/>
      <c r="AF197" s="1851"/>
      <c r="AG197" s="1887"/>
      <c r="AH197" s="1887"/>
      <c r="AI197" s="1887"/>
      <c r="AJ197" s="1853"/>
      <c r="AK197" s="3262"/>
      <c r="AL197" s="3263"/>
      <c r="AM197" s="3263"/>
      <c r="AN197" s="3264"/>
      <c r="AO197" s="1783"/>
      <c r="AP197" s="1857"/>
      <c r="AQ197" s="1858"/>
      <c r="AR197" s="1859"/>
      <c r="AS197" s="2567" t="e">
        <f t="shared" si="0"/>
        <v>#DIV/0!</v>
      </c>
      <c r="AT197" s="2568" t="e">
        <f t="shared" si="1"/>
        <v>#DIV/0!</v>
      </c>
      <c r="AU197" s="2568" t="e">
        <f t="shared" si="2"/>
        <v>#DIV/0!</v>
      </c>
      <c r="AV197" s="2568" t="e">
        <f t="shared" si="3"/>
        <v>#DIV/0!</v>
      </c>
      <c r="AW197" s="2569" t="e">
        <f t="shared" si="4"/>
        <v>#DIV/0!</v>
      </c>
      <c r="AX197" s="2569" t="e">
        <f t="shared" si="5"/>
        <v>#DIV/0!</v>
      </c>
      <c r="AY197" s="2569" t="e">
        <f t="shared" si="6"/>
        <v>#DIV/0!</v>
      </c>
      <c r="AZ197" s="2569" t="e">
        <f t="shared" si="7"/>
        <v>#DIV/0!</v>
      </c>
      <c r="BA197" s="2570" t="e">
        <f t="shared" si="8"/>
        <v>#DIV/0!</v>
      </c>
      <c r="BB197" s="2570" t="e">
        <f t="shared" si="9"/>
        <v>#DIV/0!</v>
      </c>
      <c r="BC197" s="2570" t="e">
        <f t="shared" si="10"/>
        <v>#DIV/0!</v>
      </c>
      <c r="BD197" s="2570" t="e">
        <f t="shared" si="11"/>
        <v>#DIV/0!</v>
      </c>
      <c r="BE197" s="1864">
        <v>0.2</v>
      </c>
      <c r="BF197" s="1864">
        <v>0.8</v>
      </c>
      <c r="BG197" s="2570" t="e">
        <f t="shared" si="12"/>
        <v>#DIV/0!</v>
      </c>
      <c r="BH197" s="2570" t="e">
        <f t="shared" si="13"/>
        <v>#DIV/0!</v>
      </c>
      <c r="BI197" s="2570" t="e">
        <f t="shared" si="14"/>
        <v>#DIV/0!</v>
      </c>
      <c r="BJ197" s="2570" t="e">
        <f t="shared" si="74"/>
        <v>#DIV/0!</v>
      </c>
      <c r="BK197" s="2570" t="e">
        <f t="shared" si="74"/>
        <v>#DIV/0!</v>
      </c>
      <c r="BL197" s="2570" t="e">
        <f t="shared" si="16"/>
        <v>#DIV/0!</v>
      </c>
      <c r="BM197" s="2570" t="e">
        <f t="shared" si="17"/>
        <v>#DIV/0!</v>
      </c>
      <c r="BN197" s="2570" t="e">
        <f t="shared" si="18"/>
        <v>#DIV/0!</v>
      </c>
      <c r="BO197" s="2570" t="e">
        <f t="shared" si="75"/>
        <v>#DIV/0!</v>
      </c>
      <c r="BP197" s="2570" t="e">
        <f t="shared" si="75"/>
        <v>#DIV/0!</v>
      </c>
      <c r="BQ197" s="2570" t="e">
        <f t="shared" si="75"/>
        <v>#DIV/0!</v>
      </c>
      <c r="BR197" s="2570" t="e">
        <f t="shared" si="75"/>
        <v>#DIV/0!</v>
      </c>
      <c r="BS197" s="5592" t="e">
        <f t="shared" ref="BS197:BV197" si="76">AVERAGEIF(BO197:BO206,"&lt;&gt;#¡DIV/0!")</f>
        <v>#DIV/0!</v>
      </c>
      <c r="BT197" s="5592" t="e">
        <f t="shared" si="76"/>
        <v>#DIV/0!</v>
      </c>
      <c r="BU197" s="5592" t="e">
        <f t="shared" si="76"/>
        <v>#DIV/0!</v>
      </c>
      <c r="BV197" s="5592" t="e">
        <f t="shared" si="76"/>
        <v>#DIV/0!</v>
      </c>
      <c r="BW197" s="5592" t="e">
        <f>+C197*BS197</f>
        <v>#DIV/0!</v>
      </c>
      <c r="BX197" s="5592" t="e">
        <f>+C197*BT197</f>
        <v>#DIV/0!</v>
      </c>
      <c r="BY197" s="5592" t="e">
        <f>+C197*BU197</f>
        <v>#DIV/0!</v>
      </c>
      <c r="BZ197" s="5592" t="e">
        <f>+C197*BV197</f>
        <v>#DIV/0!</v>
      </c>
      <c r="CA197" s="5586" t="e">
        <f>SUM(BW197:BZ206)</f>
        <v>#DIV/0!</v>
      </c>
      <c r="CB197" s="1783"/>
      <c r="CC197" s="5587" t="e">
        <f t="shared" ref="CC197:CF197" si="77">+Q197/$N$197</f>
        <v>#DIV/0!</v>
      </c>
      <c r="CD197" s="5486" t="e">
        <f t="shared" si="77"/>
        <v>#DIV/0!</v>
      </c>
      <c r="CE197" s="5486" t="e">
        <f t="shared" si="77"/>
        <v>#DIV/0!</v>
      </c>
      <c r="CF197" s="5588" t="e">
        <f t="shared" si="77"/>
        <v>#DIV/0!</v>
      </c>
      <c r="CG197" s="5589" t="e">
        <f>AVERAGE(CC197:CF206)</f>
        <v>#DIV/0!</v>
      </c>
      <c r="CH197" s="1783"/>
      <c r="CI197" s="1783"/>
      <c r="CJ197" s="1783"/>
      <c r="CK197" s="1783"/>
      <c r="CL197" s="1783"/>
      <c r="CM197" s="1783"/>
      <c r="CN197" s="1783"/>
      <c r="CO197" s="1783"/>
      <c r="CP197" s="1783"/>
      <c r="CQ197" s="1783"/>
      <c r="CR197" s="1783"/>
      <c r="CS197" s="1783"/>
      <c r="CT197" s="1783"/>
    </row>
    <row r="198" spans="1:98" ht="14.25" customHeight="1">
      <c r="A198" s="5484"/>
      <c r="B198" s="5603"/>
      <c r="C198" s="5604"/>
      <c r="D198" s="5607"/>
      <c r="E198" s="4166"/>
      <c r="F198" s="1891"/>
      <c r="G198" s="1892"/>
      <c r="H198" s="5526"/>
      <c r="I198" s="3298"/>
      <c r="J198" s="3268"/>
      <c r="K198" s="3268"/>
      <c r="L198" s="3268"/>
      <c r="M198" s="5526"/>
      <c r="N198" s="5484"/>
      <c r="O198" s="1898"/>
      <c r="P198" s="1918"/>
      <c r="Q198" s="5594"/>
      <c r="R198" s="5597"/>
      <c r="S198" s="5597"/>
      <c r="T198" s="5600"/>
      <c r="U198" s="1802"/>
      <c r="V198" s="2234">
        <v>2</v>
      </c>
      <c r="W198" s="2502"/>
      <c r="X198" s="2552"/>
      <c r="Y198" s="2552"/>
      <c r="Z198" s="1891"/>
      <c r="AA198" s="3272"/>
      <c r="AB198" s="3272"/>
      <c r="AC198" s="3272"/>
      <c r="AD198" s="3273"/>
      <c r="AE198" s="1885"/>
      <c r="AF198" s="1932"/>
      <c r="AG198" s="1934"/>
      <c r="AH198" s="1934"/>
      <c r="AI198" s="1934"/>
      <c r="AJ198" s="1935"/>
      <c r="AK198" s="3275"/>
      <c r="AL198" s="3276"/>
      <c r="AM198" s="3276"/>
      <c r="AN198" s="3277"/>
      <c r="AO198" s="1783"/>
      <c r="AP198" s="1917"/>
      <c r="AQ198" s="1918"/>
      <c r="AR198" s="1859"/>
      <c r="AS198" s="1995" t="e">
        <f t="shared" si="0"/>
        <v>#DIV/0!</v>
      </c>
      <c r="AT198" s="1996" t="e">
        <f t="shared" si="1"/>
        <v>#DIV/0!</v>
      </c>
      <c r="AU198" s="1996" t="e">
        <f t="shared" si="2"/>
        <v>#DIV/0!</v>
      </c>
      <c r="AV198" s="1996" t="e">
        <f t="shared" si="3"/>
        <v>#DIV/0!</v>
      </c>
      <c r="AW198" s="2224" t="e">
        <f t="shared" si="4"/>
        <v>#DIV/0!</v>
      </c>
      <c r="AX198" s="2224" t="e">
        <f t="shared" si="5"/>
        <v>#DIV/0!</v>
      </c>
      <c r="AY198" s="2224" t="e">
        <f t="shared" si="6"/>
        <v>#DIV/0!</v>
      </c>
      <c r="AZ198" s="2224" t="e">
        <f t="shared" si="7"/>
        <v>#DIV/0!</v>
      </c>
      <c r="BA198" s="1999" t="e">
        <f t="shared" si="8"/>
        <v>#DIV/0!</v>
      </c>
      <c r="BB198" s="1999" t="e">
        <f t="shared" si="9"/>
        <v>#DIV/0!</v>
      </c>
      <c r="BC198" s="1999" t="e">
        <f t="shared" si="10"/>
        <v>#DIV/0!</v>
      </c>
      <c r="BD198" s="1999" t="e">
        <f t="shared" si="11"/>
        <v>#DIV/0!</v>
      </c>
      <c r="BE198" s="1923">
        <v>0.2</v>
      </c>
      <c r="BF198" s="1923">
        <v>0.8</v>
      </c>
      <c r="BG198" s="1999" t="e">
        <f t="shared" si="12"/>
        <v>#DIV/0!</v>
      </c>
      <c r="BH198" s="1999" t="e">
        <f t="shared" si="13"/>
        <v>#DIV/0!</v>
      </c>
      <c r="BI198" s="1999" t="e">
        <f t="shared" si="14"/>
        <v>#DIV/0!</v>
      </c>
      <c r="BJ198" s="1999" t="e">
        <f t="shared" si="74"/>
        <v>#DIV/0!</v>
      </c>
      <c r="BK198" s="1999" t="e">
        <f t="shared" si="74"/>
        <v>#DIV/0!</v>
      </c>
      <c r="BL198" s="1999" t="e">
        <f t="shared" si="16"/>
        <v>#DIV/0!</v>
      </c>
      <c r="BM198" s="1999" t="e">
        <f t="shared" si="17"/>
        <v>#DIV/0!</v>
      </c>
      <c r="BN198" s="1999" t="e">
        <f t="shared" si="18"/>
        <v>#DIV/0!</v>
      </c>
      <c r="BO198" s="1999" t="e">
        <f t="shared" si="75"/>
        <v>#DIV/0!</v>
      </c>
      <c r="BP198" s="1999" t="e">
        <f t="shared" si="75"/>
        <v>#DIV/0!</v>
      </c>
      <c r="BQ198" s="1999" t="e">
        <f t="shared" si="75"/>
        <v>#DIV/0!</v>
      </c>
      <c r="BR198" s="1999" t="e">
        <f t="shared" si="75"/>
        <v>#DIV/0!</v>
      </c>
      <c r="BS198" s="4168"/>
      <c r="BT198" s="4168"/>
      <c r="BU198" s="4168"/>
      <c r="BV198" s="4168"/>
      <c r="BW198" s="4168"/>
      <c r="BX198" s="4168"/>
      <c r="BY198" s="4168"/>
      <c r="BZ198" s="4168"/>
      <c r="CA198" s="5526"/>
      <c r="CB198" s="1783"/>
      <c r="CC198" s="5484"/>
      <c r="CD198" s="4168"/>
      <c r="CE198" s="4168"/>
      <c r="CF198" s="5526"/>
      <c r="CG198" s="5590"/>
      <c r="CH198" s="1783"/>
      <c r="CI198" s="1783"/>
      <c r="CJ198" s="1783"/>
      <c r="CK198" s="1783"/>
      <c r="CL198" s="1783"/>
      <c r="CM198" s="1783"/>
      <c r="CN198" s="1783"/>
      <c r="CO198" s="1783"/>
      <c r="CP198" s="1783"/>
      <c r="CQ198" s="1783"/>
      <c r="CR198" s="1783"/>
      <c r="CS198" s="1783"/>
      <c r="CT198" s="1783"/>
    </row>
    <row r="199" spans="1:98" ht="14.25" customHeight="1">
      <c r="A199" s="5484"/>
      <c r="B199" s="5603"/>
      <c r="C199" s="5604"/>
      <c r="D199" s="5607"/>
      <c r="E199" s="4166"/>
      <c r="F199" s="1891"/>
      <c r="G199" s="1892"/>
      <c r="H199" s="5526"/>
      <c r="I199" s="3298"/>
      <c r="J199" s="3268"/>
      <c r="K199" s="3268"/>
      <c r="L199" s="3268"/>
      <c r="M199" s="5526"/>
      <c r="N199" s="5484"/>
      <c r="O199" s="1898"/>
      <c r="P199" s="1918"/>
      <c r="Q199" s="5594"/>
      <c r="R199" s="5597"/>
      <c r="S199" s="5597"/>
      <c r="T199" s="5600"/>
      <c r="U199" s="1802"/>
      <c r="V199" s="2234">
        <v>3</v>
      </c>
      <c r="W199" s="2502"/>
      <c r="X199" s="2552"/>
      <c r="Y199" s="2552"/>
      <c r="Z199" s="1891"/>
      <c r="AA199" s="3272"/>
      <c r="AB199" s="3272"/>
      <c r="AC199" s="3272"/>
      <c r="AD199" s="3273"/>
      <c r="AE199" s="1885"/>
      <c r="AF199" s="1932"/>
      <c r="AG199" s="1934"/>
      <c r="AH199" s="1934"/>
      <c r="AI199" s="1934"/>
      <c r="AJ199" s="1935"/>
      <c r="AK199" s="3275"/>
      <c r="AL199" s="3276"/>
      <c r="AM199" s="3276"/>
      <c r="AN199" s="3277"/>
      <c r="AO199" s="1783"/>
      <c r="AP199" s="1917"/>
      <c r="AQ199" s="1918"/>
      <c r="AR199" s="1859"/>
      <c r="AS199" s="1995" t="e">
        <f t="shared" si="0"/>
        <v>#DIV/0!</v>
      </c>
      <c r="AT199" s="1996" t="e">
        <f t="shared" si="1"/>
        <v>#DIV/0!</v>
      </c>
      <c r="AU199" s="1996" t="e">
        <f t="shared" si="2"/>
        <v>#DIV/0!</v>
      </c>
      <c r="AV199" s="1996" t="e">
        <f t="shared" si="3"/>
        <v>#DIV/0!</v>
      </c>
      <c r="AW199" s="2224" t="e">
        <f t="shared" si="4"/>
        <v>#DIV/0!</v>
      </c>
      <c r="AX199" s="2224" t="e">
        <f t="shared" si="5"/>
        <v>#DIV/0!</v>
      </c>
      <c r="AY199" s="2224" t="e">
        <f t="shared" si="6"/>
        <v>#DIV/0!</v>
      </c>
      <c r="AZ199" s="2224" t="e">
        <f t="shared" si="7"/>
        <v>#DIV/0!</v>
      </c>
      <c r="BA199" s="1999" t="e">
        <f t="shared" si="8"/>
        <v>#DIV/0!</v>
      </c>
      <c r="BB199" s="1999" t="e">
        <f t="shared" si="9"/>
        <v>#DIV/0!</v>
      </c>
      <c r="BC199" s="1999" t="e">
        <f t="shared" si="10"/>
        <v>#DIV/0!</v>
      </c>
      <c r="BD199" s="1999" t="e">
        <f t="shared" si="11"/>
        <v>#DIV/0!</v>
      </c>
      <c r="BE199" s="1923">
        <v>0.2</v>
      </c>
      <c r="BF199" s="1923">
        <v>0.8</v>
      </c>
      <c r="BG199" s="1999" t="e">
        <f t="shared" si="12"/>
        <v>#DIV/0!</v>
      </c>
      <c r="BH199" s="1999" t="e">
        <f t="shared" si="13"/>
        <v>#DIV/0!</v>
      </c>
      <c r="BI199" s="1999" t="e">
        <f t="shared" si="14"/>
        <v>#DIV/0!</v>
      </c>
      <c r="BJ199" s="1999" t="e">
        <f t="shared" si="74"/>
        <v>#DIV/0!</v>
      </c>
      <c r="BK199" s="1999" t="e">
        <f t="shared" si="74"/>
        <v>#DIV/0!</v>
      </c>
      <c r="BL199" s="1999" t="e">
        <f t="shared" si="16"/>
        <v>#DIV/0!</v>
      </c>
      <c r="BM199" s="1999" t="e">
        <f t="shared" si="17"/>
        <v>#DIV/0!</v>
      </c>
      <c r="BN199" s="1999" t="e">
        <f t="shared" si="18"/>
        <v>#DIV/0!</v>
      </c>
      <c r="BO199" s="1999" t="e">
        <f t="shared" si="75"/>
        <v>#DIV/0!</v>
      </c>
      <c r="BP199" s="1999" t="e">
        <f t="shared" si="75"/>
        <v>#DIV/0!</v>
      </c>
      <c r="BQ199" s="1999" t="e">
        <f t="shared" si="75"/>
        <v>#DIV/0!</v>
      </c>
      <c r="BR199" s="1999" t="e">
        <f t="shared" si="75"/>
        <v>#DIV/0!</v>
      </c>
      <c r="BS199" s="4168"/>
      <c r="BT199" s="4168"/>
      <c r="BU199" s="4168"/>
      <c r="BV199" s="4168"/>
      <c r="BW199" s="4168"/>
      <c r="BX199" s="4168"/>
      <c r="BY199" s="4168"/>
      <c r="BZ199" s="4168"/>
      <c r="CA199" s="5526"/>
      <c r="CB199" s="1783"/>
      <c r="CC199" s="5484"/>
      <c r="CD199" s="4168"/>
      <c r="CE199" s="4168"/>
      <c r="CF199" s="5526"/>
      <c r="CG199" s="5590"/>
      <c r="CH199" s="1783"/>
      <c r="CI199" s="1783"/>
      <c r="CJ199" s="1783"/>
      <c r="CK199" s="1783"/>
      <c r="CL199" s="1783"/>
      <c r="CM199" s="1783"/>
      <c r="CN199" s="1783"/>
      <c r="CO199" s="1783"/>
      <c r="CP199" s="1783"/>
      <c r="CQ199" s="1783"/>
      <c r="CR199" s="1783"/>
      <c r="CS199" s="1783"/>
      <c r="CT199" s="1783"/>
    </row>
    <row r="200" spans="1:98" ht="14.25" customHeight="1">
      <c r="A200" s="5484"/>
      <c r="B200" s="5603"/>
      <c r="C200" s="5604"/>
      <c r="D200" s="5607"/>
      <c r="E200" s="4166"/>
      <c r="F200" s="1891"/>
      <c r="G200" s="1892"/>
      <c r="H200" s="5526"/>
      <c r="I200" s="3298"/>
      <c r="J200" s="3268"/>
      <c r="K200" s="3268"/>
      <c r="L200" s="3268"/>
      <c r="M200" s="5526"/>
      <c r="N200" s="5484"/>
      <c r="O200" s="1898"/>
      <c r="P200" s="1918"/>
      <c r="Q200" s="5594"/>
      <c r="R200" s="5597"/>
      <c r="S200" s="5597"/>
      <c r="T200" s="5600"/>
      <c r="U200" s="1802"/>
      <c r="V200" s="2234">
        <v>4</v>
      </c>
      <c r="W200" s="2502"/>
      <c r="X200" s="2552"/>
      <c r="Y200" s="2552"/>
      <c r="Z200" s="1891"/>
      <c r="AA200" s="3272"/>
      <c r="AB200" s="3272"/>
      <c r="AC200" s="3272"/>
      <c r="AD200" s="3273"/>
      <c r="AE200" s="1885"/>
      <c r="AF200" s="1932"/>
      <c r="AG200" s="1934"/>
      <c r="AH200" s="1934"/>
      <c r="AI200" s="1934"/>
      <c r="AJ200" s="1935"/>
      <c r="AK200" s="3275"/>
      <c r="AL200" s="3276"/>
      <c r="AM200" s="3276"/>
      <c r="AN200" s="3277"/>
      <c r="AO200" s="1783"/>
      <c r="AP200" s="1917"/>
      <c r="AQ200" s="1918"/>
      <c r="AR200" s="1859"/>
      <c r="AS200" s="1995" t="e">
        <f t="shared" si="0"/>
        <v>#DIV/0!</v>
      </c>
      <c r="AT200" s="1996" t="e">
        <f t="shared" si="1"/>
        <v>#DIV/0!</v>
      </c>
      <c r="AU200" s="1996" t="e">
        <f t="shared" si="2"/>
        <v>#DIV/0!</v>
      </c>
      <c r="AV200" s="1996" t="e">
        <f t="shared" si="3"/>
        <v>#DIV/0!</v>
      </c>
      <c r="AW200" s="2224" t="e">
        <f t="shared" si="4"/>
        <v>#DIV/0!</v>
      </c>
      <c r="AX200" s="2224" t="e">
        <f t="shared" si="5"/>
        <v>#DIV/0!</v>
      </c>
      <c r="AY200" s="2224" t="e">
        <f t="shared" si="6"/>
        <v>#DIV/0!</v>
      </c>
      <c r="AZ200" s="2224" t="e">
        <f t="shared" si="7"/>
        <v>#DIV/0!</v>
      </c>
      <c r="BA200" s="1999" t="e">
        <f t="shared" si="8"/>
        <v>#DIV/0!</v>
      </c>
      <c r="BB200" s="1999" t="e">
        <f t="shared" si="9"/>
        <v>#DIV/0!</v>
      </c>
      <c r="BC200" s="1999" t="e">
        <f t="shared" si="10"/>
        <v>#DIV/0!</v>
      </c>
      <c r="BD200" s="1999" t="e">
        <f t="shared" si="11"/>
        <v>#DIV/0!</v>
      </c>
      <c r="BE200" s="1923">
        <v>0.2</v>
      </c>
      <c r="BF200" s="1923">
        <v>0.8</v>
      </c>
      <c r="BG200" s="1999" t="e">
        <f t="shared" si="12"/>
        <v>#DIV/0!</v>
      </c>
      <c r="BH200" s="1999" t="e">
        <f t="shared" si="13"/>
        <v>#DIV/0!</v>
      </c>
      <c r="BI200" s="1999" t="e">
        <f t="shared" si="14"/>
        <v>#DIV/0!</v>
      </c>
      <c r="BJ200" s="1999" t="e">
        <f t="shared" si="74"/>
        <v>#DIV/0!</v>
      </c>
      <c r="BK200" s="1999" t="e">
        <f t="shared" si="74"/>
        <v>#DIV/0!</v>
      </c>
      <c r="BL200" s="1999" t="e">
        <f t="shared" si="16"/>
        <v>#DIV/0!</v>
      </c>
      <c r="BM200" s="1999" t="e">
        <f t="shared" si="17"/>
        <v>#DIV/0!</v>
      </c>
      <c r="BN200" s="1999" t="e">
        <f t="shared" si="18"/>
        <v>#DIV/0!</v>
      </c>
      <c r="BO200" s="1999" t="e">
        <f t="shared" si="75"/>
        <v>#DIV/0!</v>
      </c>
      <c r="BP200" s="1999" t="e">
        <f t="shared" si="75"/>
        <v>#DIV/0!</v>
      </c>
      <c r="BQ200" s="1999" t="e">
        <f t="shared" si="75"/>
        <v>#DIV/0!</v>
      </c>
      <c r="BR200" s="1999" t="e">
        <f t="shared" si="75"/>
        <v>#DIV/0!</v>
      </c>
      <c r="BS200" s="4168"/>
      <c r="BT200" s="4168"/>
      <c r="BU200" s="4168"/>
      <c r="BV200" s="4168"/>
      <c r="BW200" s="4168"/>
      <c r="BX200" s="4168"/>
      <c r="BY200" s="4168"/>
      <c r="BZ200" s="4168"/>
      <c r="CA200" s="5526"/>
      <c r="CB200" s="1783"/>
      <c r="CC200" s="5484"/>
      <c r="CD200" s="4168"/>
      <c r="CE200" s="4168"/>
      <c r="CF200" s="5526"/>
      <c r="CG200" s="5590"/>
      <c r="CH200" s="1783"/>
      <c r="CI200" s="1783"/>
      <c r="CJ200" s="1783"/>
      <c r="CK200" s="1783"/>
      <c r="CL200" s="1783"/>
      <c r="CM200" s="1783"/>
      <c r="CN200" s="1783"/>
      <c r="CO200" s="1783"/>
      <c r="CP200" s="1783"/>
      <c r="CQ200" s="1783"/>
      <c r="CR200" s="1783"/>
      <c r="CS200" s="1783"/>
      <c r="CT200" s="1783"/>
    </row>
    <row r="201" spans="1:98" ht="14.25" customHeight="1">
      <c r="A201" s="5484"/>
      <c r="B201" s="5603"/>
      <c r="C201" s="5604"/>
      <c r="D201" s="5607"/>
      <c r="E201" s="4166"/>
      <c r="F201" s="1891"/>
      <c r="G201" s="1892"/>
      <c r="H201" s="5526"/>
      <c r="I201" s="3298"/>
      <c r="J201" s="3268"/>
      <c r="K201" s="3268"/>
      <c r="L201" s="3268"/>
      <c r="M201" s="5526"/>
      <c r="N201" s="5484"/>
      <c r="O201" s="1898"/>
      <c r="P201" s="1918"/>
      <c r="Q201" s="5594"/>
      <c r="R201" s="5597"/>
      <c r="S201" s="5597"/>
      <c r="T201" s="5600"/>
      <c r="U201" s="1802"/>
      <c r="V201" s="2234">
        <v>5</v>
      </c>
      <c r="W201" s="2502"/>
      <c r="X201" s="2552"/>
      <c r="Y201" s="2552"/>
      <c r="Z201" s="1891"/>
      <c r="AA201" s="3272"/>
      <c r="AB201" s="3272"/>
      <c r="AC201" s="3272"/>
      <c r="AD201" s="3273"/>
      <c r="AE201" s="1885"/>
      <c r="AF201" s="1932"/>
      <c r="AG201" s="1934"/>
      <c r="AH201" s="1934"/>
      <c r="AI201" s="1934"/>
      <c r="AJ201" s="1935"/>
      <c r="AK201" s="3275"/>
      <c r="AL201" s="3276"/>
      <c r="AM201" s="3276"/>
      <c r="AN201" s="3277"/>
      <c r="AO201" s="1783"/>
      <c r="AP201" s="1917"/>
      <c r="AQ201" s="1918"/>
      <c r="AR201" s="1859"/>
      <c r="AS201" s="1995" t="e">
        <f t="shared" si="0"/>
        <v>#DIV/0!</v>
      </c>
      <c r="AT201" s="1996" t="e">
        <f t="shared" si="1"/>
        <v>#DIV/0!</v>
      </c>
      <c r="AU201" s="1996" t="e">
        <f t="shared" si="2"/>
        <v>#DIV/0!</v>
      </c>
      <c r="AV201" s="1996" t="e">
        <f t="shared" si="3"/>
        <v>#DIV/0!</v>
      </c>
      <c r="AW201" s="2224" t="e">
        <f t="shared" si="4"/>
        <v>#DIV/0!</v>
      </c>
      <c r="AX201" s="2224" t="e">
        <f t="shared" si="5"/>
        <v>#DIV/0!</v>
      </c>
      <c r="AY201" s="2224" t="e">
        <f t="shared" si="6"/>
        <v>#DIV/0!</v>
      </c>
      <c r="AZ201" s="2224" t="e">
        <f t="shared" si="7"/>
        <v>#DIV/0!</v>
      </c>
      <c r="BA201" s="1999" t="e">
        <f t="shared" si="8"/>
        <v>#DIV/0!</v>
      </c>
      <c r="BB201" s="1999" t="e">
        <f t="shared" si="9"/>
        <v>#DIV/0!</v>
      </c>
      <c r="BC201" s="1999" t="e">
        <f t="shared" si="10"/>
        <v>#DIV/0!</v>
      </c>
      <c r="BD201" s="1999" t="e">
        <f t="shared" si="11"/>
        <v>#DIV/0!</v>
      </c>
      <c r="BE201" s="1923">
        <v>0.2</v>
      </c>
      <c r="BF201" s="1923">
        <v>0.8</v>
      </c>
      <c r="BG201" s="1999" t="e">
        <f t="shared" si="12"/>
        <v>#DIV/0!</v>
      </c>
      <c r="BH201" s="1999" t="e">
        <f t="shared" si="13"/>
        <v>#DIV/0!</v>
      </c>
      <c r="BI201" s="1999" t="e">
        <f t="shared" si="14"/>
        <v>#DIV/0!</v>
      </c>
      <c r="BJ201" s="1999" t="e">
        <f t="shared" si="74"/>
        <v>#DIV/0!</v>
      </c>
      <c r="BK201" s="1999" t="e">
        <f t="shared" si="74"/>
        <v>#DIV/0!</v>
      </c>
      <c r="BL201" s="1999" t="e">
        <f t="shared" si="16"/>
        <v>#DIV/0!</v>
      </c>
      <c r="BM201" s="1999" t="e">
        <f t="shared" si="17"/>
        <v>#DIV/0!</v>
      </c>
      <c r="BN201" s="1999" t="e">
        <f t="shared" si="18"/>
        <v>#DIV/0!</v>
      </c>
      <c r="BO201" s="1999" t="e">
        <f t="shared" si="75"/>
        <v>#DIV/0!</v>
      </c>
      <c r="BP201" s="1999" t="e">
        <f t="shared" si="75"/>
        <v>#DIV/0!</v>
      </c>
      <c r="BQ201" s="1999" t="e">
        <f t="shared" si="75"/>
        <v>#DIV/0!</v>
      </c>
      <c r="BR201" s="1999" t="e">
        <f t="shared" si="75"/>
        <v>#DIV/0!</v>
      </c>
      <c r="BS201" s="4168"/>
      <c r="BT201" s="4168"/>
      <c r="BU201" s="4168"/>
      <c r="BV201" s="4168"/>
      <c r="BW201" s="4168"/>
      <c r="BX201" s="4168"/>
      <c r="BY201" s="4168"/>
      <c r="BZ201" s="4168"/>
      <c r="CA201" s="5526"/>
      <c r="CB201" s="1783"/>
      <c r="CC201" s="5484"/>
      <c r="CD201" s="4168"/>
      <c r="CE201" s="4168"/>
      <c r="CF201" s="5526"/>
      <c r="CG201" s="5590"/>
      <c r="CH201" s="1783"/>
      <c r="CI201" s="1783"/>
      <c r="CJ201" s="1783"/>
      <c r="CK201" s="1783"/>
      <c r="CL201" s="1783"/>
      <c r="CM201" s="1783"/>
      <c r="CN201" s="1783"/>
      <c r="CO201" s="1783"/>
      <c r="CP201" s="1783"/>
      <c r="CQ201" s="1783"/>
      <c r="CR201" s="1783"/>
      <c r="CS201" s="1783"/>
      <c r="CT201" s="1783"/>
    </row>
    <row r="202" spans="1:98" ht="14.25" customHeight="1">
      <c r="A202" s="5484"/>
      <c r="B202" s="5603"/>
      <c r="C202" s="5604"/>
      <c r="D202" s="5607"/>
      <c r="E202" s="4166"/>
      <c r="F202" s="1891"/>
      <c r="G202" s="1892"/>
      <c r="H202" s="5526"/>
      <c r="I202" s="3298"/>
      <c r="J202" s="3268"/>
      <c r="K202" s="3268"/>
      <c r="L202" s="3268"/>
      <c r="M202" s="5526"/>
      <c r="N202" s="5484"/>
      <c r="O202" s="1898"/>
      <c r="P202" s="1918"/>
      <c r="Q202" s="5594"/>
      <c r="R202" s="5597"/>
      <c r="S202" s="5597"/>
      <c r="T202" s="5600"/>
      <c r="U202" s="1802"/>
      <c r="V202" s="2234">
        <v>6</v>
      </c>
      <c r="W202" s="2502"/>
      <c r="X202" s="2552"/>
      <c r="Y202" s="2552"/>
      <c r="Z202" s="1891"/>
      <c r="AA202" s="3272"/>
      <c r="AB202" s="3272"/>
      <c r="AC202" s="3272"/>
      <c r="AD202" s="3273"/>
      <c r="AE202" s="1885"/>
      <c r="AF202" s="1932"/>
      <c r="AG202" s="1934"/>
      <c r="AH202" s="1934"/>
      <c r="AI202" s="1934"/>
      <c r="AJ202" s="1935"/>
      <c r="AK202" s="3275"/>
      <c r="AL202" s="3276"/>
      <c r="AM202" s="3276"/>
      <c r="AN202" s="3277"/>
      <c r="AO202" s="1783"/>
      <c r="AP202" s="1917"/>
      <c r="AQ202" s="1918"/>
      <c r="AR202" s="1859"/>
      <c r="AS202" s="1995" t="e">
        <f t="shared" si="0"/>
        <v>#DIV/0!</v>
      </c>
      <c r="AT202" s="1996" t="e">
        <f t="shared" si="1"/>
        <v>#DIV/0!</v>
      </c>
      <c r="AU202" s="1996" t="e">
        <f t="shared" si="2"/>
        <v>#DIV/0!</v>
      </c>
      <c r="AV202" s="1996" t="e">
        <f t="shared" si="3"/>
        <v>#DIV/0!</v>
      </c>
      <c r="AW202" s="2224" t="e">
        <f t="shared" si="4"/>
        <v>#DIV/0!</v>
      </c>
      <c r="AX202" s="2224" t="e">
        <f t="shared" si="5"/>
        <v>#DIV/0!</v>
      </c>
      <c r="AY202" s="2224" t="e">
        <f t="shared" si="6"/>
        <v>#DIV/0!</v>
      </c>
      <c r="AZ202" s="2224" t="e">
        <f t="shared" si="7"/>
        <v>#DIV/0!</v>
      </c>
      <c r="BA202" s="1999" t="e">
        <f t="shared" si="8"/>
        <v>#DIV/0!</v>
      </c>
      <c r="BB202" s="1999" t="e">
        <f t="shared" si="9"/>
        <v>#DIV/0!</v>
      </c>
      <c r="BC202" s="1999" t="e">
        <f t="shared" si="10"/>
        <v>#DIV/0!</v>
      </c>
      <c r="BD202" s="1999" t="e">
        <f t="shared" si="11"/>
        <v>#DIV/0!</v>
      </c>
      <c r="BE202" s="1923">
        <v>0.2</v>
      </c>
      <c r="BF202" s="1923">
        <v>0.8</v>
      </c>
      <c r="BG202" s="1999" t="e">
        <f t="shared" si="12"/>
        <v>#DIV/0!</v>
      </c>
      <c r="BH202" s="1999" t="e">
        <f t="shared" si="13"/>
        <v>#DIV/0!</v>
      </c>
      <c r="BI202" s="1999" t="e">
        <f t="shared" si="14"/>
        <v>#DIV/0!</v>
      </c>
      <c r="BJ202" s="1999" t="e">
        <f t="shared" si="74"/>
        <v>#DIV/0!</v>
      </c>
      <c r="BK202" s="1999" t="e">
        <f t="shared" si="74"/>
        <v>#DIV/0!</v>
      </c>
      <c r="BL202" s="1999" t="e">
        <f t="shared" si="16"/>
        <v>#DIV/0!</v>
      </c>
      <c r="BM202" s="1999" t="e">
        <f t="shared" si="17"/>
        <v>#DIV/0!</v>
      </c>
      <c r="BN202" s="1999" t="e">
        <f t="shared" si="18"/>
        <v>#DIV/0!</v>
      </c>
      <c r="BO202" s="1999" t="e">
        <f t="shared" si="75"/>
        <v>#DIV/0!</v>
      </c>
      <c r="BP202" s="1999" t="e">
        <f t="shared" si="75"/>
        <v>#DIV/0!</v>
      </c>
      <c r="BQ202" s="1999" t="e">
        <f t="shared" si="75"/>
        <v>#DIV/0!</v>
      </c>
      <c r="BR202" s="1999" t="e">
        <f t="shared" si="75"/>
        <v>#DIV/0!</v>
      </c>
      <c r="BS202" s="4168"/>
      <c r="BT202" s="4168"/>
      <c r="BU202" s="4168"/>
      <c r="BV202" s="4168"/>
      <c r="BW202" s="4168"/>
      <c r="BX202" s="4168"/>
      <c r="BY202" s="4168"/>
      <c r="BZ202" s="4168"/>
      <c r="CA202" s="5526"/>
      <c r="CB202" s="1783"/>
      <c r="CC202" s="5484"/>
      <c r="CD202" s="4168"/>
      <c r="CE202" s="4168"/>
      <c r="CF202" s="5526"/>
      <c r="CG202" s="5590"/>
      <c r="CH202" s="1783"/>
      <c r="CI202" s="1783"/>
      <c r="CJ202" s="1783"/>
      <c r="CK202" s="1783"/>
      <c r="CL202" s="1783"/>
      <c r="CM202" s="1783"/>
      <c r="CN202" s="1783"/>
      <c r="CO202" s="1783"/>
      <c r="CP202" s="1783"/>
      <c r="CQ202" s="1783"/>
      <c r="CR202" s="1783"/>
      <c r="CS202" s="1783"/>
      <c r="CT202" s="1783"/>
    </row>
    <row r="203" spans="1:98" ht="14.25" customHeight="1">
      <c r="A203" s="5484"/>
      <c r="B203" s="5603"/>
      <c r="C203" s="5604"/>
      <c r="D203" s="5607"/>
      <c r="E203" s="4166"/>
      <c r="F203" s="1891"/>
      <c r="G203" s="1892"/>
      <c r="H203" s="5526"/>
      <c r="I203" s="3298"/>
      <c r="J203" s="3268"/>
      <c r="K203" s="3268"/>
      <c r="L203" s="3268"/>
      <c r="M203" s="5526"/>
      <c r="N203" s="5484"/>
      <c r="O203" s="1898"/>
      <c r="P203" s="1918"/>
      <c r="Q203" s="5594"/>
      <c r="R203" s="5597"/>
      <c r="S203" s="5597"/>
      <c r="T203" s="5600"/>
      <c r="U203" s="1802"/>
      <c r="V203" s="2234">
        <v>7</v>
      </c>
      <c r="W203" s="2502"/>
      <c r="X203" s="2552"/>
      <c r="Y203" s="2552"/>
      <c r="Z203" s="1891"/>
      <c r="AA203" s="3272"/>
      <c r="AB203" s="3272"/>
      <c r="AC203" s="3272"/>
      <c r="AD203" s="3273"/>
      <c r="AE203" s="1885"/>
      <c r="AF203" s="1932"/>
      <c r="AG203" s="1934"/>
      <c r="AH203" s="1934"/>
      <c r="AI203" s="1934"/>
      <c r="AJ203" s="1935"/>
      <c r="AK203" s="3275"/>
      <c r="AL203" s="3276"/>
      <c r="AM203" s="3276"/>
      <c r="AN203" s="3277"/>
      <c r="AO203" s="1783"/>
      <c r="AP203" s="1917"/>
      <c r="AQ203" s="1918"/>
      <c r="AR203" s="1859"/>
      <c r="AS203" s="1995" t="e">
        <f t="shared" si="0"/>
        <v>#DIV/0!</v>
      </c>
      <c r="AT203" s="1996" t="e">
        <f t="shared" si="1"/>
        <v>#DIV/0!</v>
      </c>
      <c r="AU203" s="1996" t="e">
        <f t="shared" si="2"/>
        <v>#DIV/0!</v>
      </c>
      <c r="AV203" s="1996" t="e">
        <f t="shared" si="3"/>
        <v>#DIV/0!</v>
      </c>
      <c r="AW203" s="2224" t="e">
        <f t="shared" si="4"/>
        <v>#DIV/0!</v>
      </c>
      <c r="AX203" s="2224" t="e">
        <f t="shared" si="5"/>
        <v>#DIV/0!</v>
      </c>
      <c r="AY203" s="2224" t="e">
        <f t="shared" si="6"/>
        <v>#DIV/0!</v>
      </c>
      <c r="AZ203" s="2224" t="e">
        <f t="shared" si="7"/>
        <v>#DIV/0!</v>
      </c>
      <c r="BA203" s="1999" t="e">
        <f t="shared" si="8"/>
        <v>#DIV/0!</v>
      </c>
      <c r="BB203" s="1999" t="e">
        <f t="shared" si="9"/>
        <v>#DIV/0!</v>
      </c>
      <c r="BC203" s="1999" t="e">
        <f t="shared" si="10"/>
        <v>#DIV/0!</v>
      </c>
      <c r="BD203" s="1999" t="e">
        <f t="shared" si="11"/>
        <v>#DIV/0!</v>
      </c>
      <c r="BE203" s="1923">
        <v>0.2</v>
      </c>
      <c r="BF203" s="1923">
        <v>0.8</v>
      </c>
      <c r="BG203" s="1999" t="e">
        <f t="shared" si="12"/>
        <v>#DIV/0!</v>
      </c>
      <c r="BH203" s="1999" t="e">
        <f t="shared" si="13"/>
        <v>#DIV/0!</v>
      </c>
      <c r="BI203" s="1999" t="e">
        <f t="shared" si="14"/>
        <v>#DIV/0!</v>
      </c>
      <c r="BJ203" s="1999" t="e">
        <f t="shared" si="74"/>
        <v>#DIV/0!</v>
      </c>
      <c r="BK203" s="1999" t="e">
        <f t="shared" si="74"/>
        <v>#DIV/0!</v>
      </c>
      <c r="BL203" s="1999" t="e">
        <f t="shared" si="16"/>
        <v>#DIV/0!</v>
      </c>
      <c r="BM203" s="1999" t="e">
        <f t="shared" si="17"/>
        <v>#DIV/0!</v>
      </c>
      <c r="BN203" s="1999" t="e">
        <f t="shared" si="18"/>
        <v>#DIV/0!</v>
      </c>
      <c r="BO203" s="1999" t="e">
        <f t="shared" si="75"/>
        <v>#DIV/0!</v>
      </c>
      <c r="BP203" s="1999" t="e">
        <f t="shared" si="75"/>
        <v>#DIV/0!</v>
      </c>
      <c r="BQ203" s="1999" t="e">
        <f t="shared" si="75"/>
        <v>#DIV/0!</v>
      </c>
      <c r="BR203" s="1999" t="e">
        <f t="shared" si="75"/>
        <v>#DIV/0!</v>
      </c>
      <c r="BS203" s="4168"/>
      <c r="BT203" s="4168"/>
      <c r="BU203" s="4168"/>
      <c r="BV203" s="4168"/>
      <c r="BW203" s="4168"/>
      <c r="BX203" s="4168"/>
      <c r="BY203" s="4168"/>
      <c r="BZ203" s="4168"/>
      <c r="CA203" s="5526"/>
      <c r="CB203" s="1783"/>
      <c r="CC203" s="5484"/>
      <c r="CD203" s="4168"/>
      <c r="CE203" s="4168"/>
      <c r="CF203" s="5526"/>
      <c r="CG203" s="5590"/>
      <c r="CH203" s="1783"/>
      <c r="CI203" s="1783"/>
      <c r="CJ203" s="1783"/>
      <c r="CK203" s="1783"/>
      <c r="CL203" s="1783"/>
      <c r="CM203" s="1783"/>
      <c r="CN203" s="1783"/>
      <c r="CO203" s="1783"/>
      <c r="CP203" s="1783"/>
      <c r="CQ203" s="1783"/>
      <c r="CR203" s="1783"/>
      <c r="CS203" s="1783"/>
      <c r="CT203" s="1783"/>
    </row>
    <row r="204" spans="1:98" ht="14.25" customHeight="1">
      <c r="A204" s="5484"/>
      <c r="B204" s="5603"/>
      <c r="C204" s="5604"/>
      <c r="D204" s="5607"/>
      <c r="E204" s="4166"/>
      <c r="F204" s="1891"/>
      <c r="G204" s="1892"/>
      <c r="H204" s="5526"/>
      <c r="I204" s="3298"/>
      <c r="J204" s="3268"/>
      <c r="K204" s="3268"/>
      <c r="L204" s="3268"/>
      <c r="M204" s="5526"/>
      <c r="N204" s="5484"/>
      <c r="O204" s="1898"/>
      <c r="P204" s="1918"/>
      <c r="Q204" s="5594"/>
      <c r="R204" s="5597"/>
      <c r="S204" s="5597"/>
      <c r="T204" s="5600"/>
      <c r="U204" s="1802"/>
      <c r="V204" s="2234">
        <v>8</v>
      </c>
      <c r="W204" s="2502"/>
      <c r="X204" s="2552"/>
      <c r="Y204" s="2552"/>
      <c r="Z204" s="1891"/>
      <c r="AA204" s="3272"/>
      <c r="AB204" s="3272"/>
      <c r="AC204" s="3272"/>
      <c r="AD204" s="3273"/>
      <c r="AE204" s="1885"/>
      <c r="AF204" s="1932"/>
      <c r="AG204" s="1934"/>
      <c r="AH204" s="1934"/>
      <c r="AI204" s="1934"/>
      <c r="AJ204" s="1935"/>
      <c r="AK204" s="3275"/>
      <c r="AL204" s="3276"/>
      <c r="AM204" s="3276"/>
      <c r="AN204" s="3277"/>
      <c r="AO204" s="1783"/>
      <c r="AP204" s="1917"/>
      <c r="AQ204" s="1918"/>
      <c r="AR204" s="1859"/>
      <c r="AS204" s="1995" t="e">
        <f t="shared" si="0"/>
        <v>#DIV/0!</v>
      </c>
      <c r="AT204" s="1996" t="e">
        <f t="shared" si="1"/>
        <v>#DIV/0!</v>
      </c>
      <c r="AU204" s="1996" t="e">
        <f t="shared" si="2"/>
        <v>#DIV/0!</v>
      </c>
      <c r="AV204" s="1996" t="e">
        <f t="shared" si="3"/>
        <v>#DIV/0!</v>
      </c>
      <c r="AW204" s="2224" t="e">
        <f t="shared" si="4"/>
        <v>#DIV/0!</v>
      </c>
      <c r="AX204" s="2224" t="e">
        <f t="shared" si="5"/>
        <v>#DIV/0!</v>
      </c>
      <c r="AY204" s="2224" t="e">
        <f t="shared" si="6"/>
        <v>#DIV/0!</v>
      </c>
      <c r="AZ204" s="2224" t="e">
        <f t="shared" si="7"/>
        <v>#DIV/0!</v>
      </c>
      <c r="BA204" s="1999" t="e">
        <f t="shared" si="8"/>
        <v>#DIV/0!</v>
      </c>
      <c r="BB204" s="1999" t="e">
        <f t="shared" si="9"/>
        <v>#DIV/0!</v>
      </c>
      <c r="BC204" s="1999" t="e">
        <f t="shared" si="10"/>
        <v>#DIV/0!</v>
      </c>
      <c r="BD204" s="1999" t="e">
        <f t="shared" si="11"/>
        <v>#DIV/0!</v>
      </c>
      <c r="BE204" s="1923">
        <v>0.2</v>
      </c>
      <c r="BF204" s="1923">
        <v>0.8</v>
      </c>
      <c r="BG204" s="1999" t="e">
        <f t="shared" si="12"/>
        <v>#DIV/0!</v>
      </c>
      <c r="BH204" s="1999" t="e">
        <f t="shared" si="13"/>
        <v>#DIV/0!</v>
      </c>
      <c r="BI204" s="1999" t="e">
        <f t="shared" si="14"/>
        <v>#DIV/0!</v>
      </c>
      <c r="BJ204" s="1999" t="e">
        <f t="shared" si="74"/>
        <v>#DIV/0!</v>
      </c>
      <c r="BK204" s="1999" t="e">
        <f t="shared" si="74"/>
        <v>#DIV/0!</v>
      </c>
      <c r="BL204" s="1999" t="e">
        <f t="shared" si="16"/>
        <v>#DIV/0!</v>
      </c>
      <c r="BM204" s="1999" t="e">
        <f t="shared" si="17"/>
        <v>#DIV/0!</v>
      </c>
      <c r="BN204" s="1999" t="e">
        <f t="shared" si="18"/>
        <v>#DIV/0!</v>
      </c>
      <c r="BO204" s="1999" t="e">
        <f t="shared" si="75"/>
        <v>#DIV/0!</v>
      </c>
      <c r="BP204" s="1999" t="e">
        <f t="shared" si="75"/>
        <v>#DIV/0!</v>
      </c>
      <c r="BQ204" s="1999" t="e">
        <f t="shared" si="75"/>
        <v>#DIV/0!</v>
      </c>
      <c r="BR204" s="1999" t="e">
        <f t="shared" si="75"/>
        <v>#DIV/0!</v>
      </c>
      <c r="BS204" s="4168"/>
      <c r="BT204" s="4168"/>
      <c r="BU204" s="4168"/>
      <c r="BV204" s="4168"/>
      <c r="BW204" s="4168"/>
      <c r="BX204" s="4168"/>
      <c r="BY204" s="4168"/>
      <c r="BZ204" s="4168"/>
      <c r="CA204" s="5526"/>
      <c r="CB204" s="1783"/>
      <c r="CC204" s="5484"/>
      <c r="CD204" s="4168"/>
      <c r="CE204" s="4168"/>
      <c r="CF204" s="5526"/>
      <c r="CG204" s="5590"/>
      <c r="CH204" s="1783"/>
      <c r="CI204" s="1783"/>
      <c r="CJ204" s="1783"/>
      <c r="CK204" s="1783"/>
      <c r="CL204" s="1783"/>
      <c r="CM204" s="1783"/>
      <c r="CN204" s="1783"/>
      <c r="CO204" s="1783"/>
      <c r="CP204" s="1783"/>
      <c r="CQ204" s="1783"/>
      <c r="CR204" s="1783"/>
      <c r="CS204" s="1783"/>
      <c r="CT204" s="1783"/>
    </row>
    <row r="205" spans="1:98" ht="14.25" customHeight="1">
      <c r="A205" s="5484"/>
      <c r="B205" s="5603"/>
      <c r="C205" s="5604"/>
      <c r="D205" s="5607"/>
      <c r="E205" s="4166"/>
      <c r="F205" s="1891"/>
      <c r="G205" s="1892"/>
      <c r="H205" s="5526"/>
      <c r="I205" s="3298"/>
      <c r="J205" s="3268"/>
      <c r="K205" s="3268"/>
      <c r="L205" s="3268"/>
      <c r="M205" s="5526"/>
      <c r="N205" s="5484"/>
      <c r="O205" s="1898"/>
      <c r="P205" s="1918"/>
      <c r="Q205" s="5594"/>
      <c r="R205" s="5597"/>
      <c r="S205" s="5597"/>
      <c r="T205" s="5600"/>
      <c r="U205" s="1802"/>
      <c r="V205" s="2234">
        <v>9</v>
      </c>
      <c r="W205" s="2502"/>
      <c r="X205" s="2552"/>
      <c r="Y205" s="2552"/>
      <c r="Z205" s="1891"/>
      <c r="AA205" s="3272"/>
      <c r="AB205" s="3272"/>
      <c r="AC205" s="3272"/>
      <c r="AD205" s="3273"/>
      <c r="AE205" s="1885"/>
      <c r="AF205" s="1932"/>
      <c r="AG205" s="1934"/>
      <c r="AH205" s="1934"/>
      <c r="AI205" s="1934"/>
      <c r="AJ205" s="1935"/>
      <c r="AK205" s="3275"/>
      <c r="AL205" s="3276"/>
      <c r="AM205" s="3276"/>
      <c r="AN205" s="3277"/>
      <c r="AO205" s="1783"/>
      <c r="AP205" s="1917"/>
      <c r="AQ205" s="1918"/>
      <c r="AR205" s="1859"/>
      <c r="AS205" s="1995" t="e">
        <f t="shared" si="0"/>
        <v>#DIV/0!</v>
      </c>
      <c r="AT205" s="1996" t="e">
        <f t="shared" si="1"/>
        <v>#DIV/0!</v>
      </c>
      <c r="AU205" s="1996" t="e">
        <f t="shared" si="2"/>
        <v>#DIV/0!</v>
      </c>
      <c r="AV205" s="1996" t="e">
        <f t="shared" si="3"/>
        <v>#DIV/0!</v>
      </c>
      <c r="AW205" s="2224" t="e">
        <f t="shared" si="4"/>
        <v>#DIV/0!</v>
      </c>
      <c r="AX205" s="2224" t="e">
        <f t="shared" si="5"/>
        <v>#DIV/0!</v>
      </c>
      <c r="AY205" s="2224" t="e">
        <f t="shared" si="6"/>
        <v>#DIV/0!</v>
      </c>
      <c r="AZ205" s="2224" t="e">
        <f t="shared" si="7"/>
        <v>#DIV/0!</v>
      </c>
      <c r="BA205" s="1999" t="e">
        <f t="shared" si="8"/>
        <v>#DIV/0!</v>
      </c>
      <c r="BB205" s="1999" t="e">
        <f t="shared" si="9"/>
        <v>#DIV/0!</v>
      </c>
      <c r="BC205" s="1999" t="e">
        <f t="shared" si="10"/>
        <v>#DIV/0!</v>
      </c>
      <c r="BD205" s="1999" t="e">
        <f t="shared" si="11"/>
        <v>#DIV/0!</v>
      </c>
      <c r="BE205" s="1923">
        <v>0.2</v>
      </c>
      <c r="BF205" s="1923">
        <v>0.8</v>
      </c>
      <c r="BG205" s="1999" t="e">
        <f t="shared" si="12"/>
        <v>#DIV/0!</v>
      </c>
      <c r="BH205" s="1999" t="e">
        <f t="shared" si="13"/>
        <v>#DIV/0!</v>
      </c>
      <c r="BI205" s="1999" t="e">
        <f t="shared" si="14"/>
        <v>#DIV/0!</v>
      </c>
      <c r="BJ205" s="1999" t="e">
        <f t="shared" si="74"/>
        <v>#DIV/0!</v>
      </c>
      <c r="BK205" s="1999" t="e">
        <f t="shared" si="74"/>
        <v>#DIV/0!</v>
      </c>
      <c r="BL205" s="1999" t="e">
        <f t="shared" si="16"/>
        <v>#DIV/0!</v>
      </c>
      <c r="BM205" s="1999" t="e">
        <f t="shared" si="17"/>
        <v>#DIV/0!</v>
      </c>
      <c r="BN205" s="1999" t="e">
        <f t="shared" si="18"/>
        <v>#DIV/0!</v>
      </c>
      <c r="BO205" s="1999" t="e">
        <f t="shared" si="75"/>
        <v>#DIV/0!</v>
      </c>
      <c r="BP205" s="1999" t="e">
        <f t="shared" si="75"/>
        <v>#DIV/0!</v>
      </c>
      <c r="BQ205" s="1999" t="e">
        <f t="shared" si="75"/>
        <v>#DIV/0!</v>
      </c>
      <c r="BR205" s="1999" t="e">
        <f t="shared" si="75"/>
        <v>#DIV/0!</v>
      </c>
      <c r="BS205" s="4168"/>
      <c r="BT205" s="4168"/>
      <c r="BU205" s="4168"/>
      <c r="BV205" s="4168"/>
      <c r="BW205" s="4168"/>
      <c r="BX205" s="4168"/>
      <c r="BY205" s="4168"/>
      <c r="BZ205" s="4168"/>
      <c r="CA205" s="5526"/>
      <c r="CB205" s="1783"/>
      <c r="CC205" s="5484"/>
      <c r="CD205" s="4168"/>
      <c r="CE205" s="4168"/>
      <c r="CF205" s="5526"/>
      <c r="CG205" s="5590"/>
      <c r="CH205" s="1783"/>
      <c r="CI205" s="1783"/>
      <c r="CJ205" s="1783"/>
      <c r="CK205" s="1783"/>
      <c r="CL205" s="1783"/>
      <c r="CM205" s="1783"/>
      <c r="CN205" s="1783"/>
      <c r="CO205" s="1783"/>
      <c r="CP205" s="1783"/>
      <c r="CQ205" s="1783"/>
      <c r="CR205" s="1783"/>
      <c r="CS205" s="1783"/>
      <c r="CT205" s="1783"/>
    </row>
    <row r="206" spans="1:98" ht="14.25" customHeight="1" thickBot="1">
      <c r="A206" s="5538"/>
      <c r="B206" s="5605"/>
      <c r="C206" s="5606"/>
      <c r="D206" s="5608"/>
      <c r="E206" s="5544"/>
      <c r="F206" s="2352"/>
      <c r="G206" s="2353"/>
      <c r="H206" s="5550"/>
      <c r="I206" s="3301"/>
      <c r="J206" s="3281"/>
      <c r="K206" s="3281"/>
      <c r="L206" s="3281"/>
      <c r="M206" s="5550"/>
      <c r="N206" s="5538"/>
      <c r="O206" s="2359"/>
      <c r="P206" s="2360"/>
      <c r="Q206" s="5595"/>
      <c r="R206" s="5598"/>
      <c r="S206" s="5598"/>
      <c r="T206" s="5601"/>
      <c r="U206" s="1802"/>
      <c r="V206" s="2533">
        <v>10</v>
      </c>
      <c r="W206" s="2534"/>
      <c r="X206" s="2553"/>
      <c r="Y206" s="2553"/>
      <c r="Z206" s="2352"/>
      <c r="AA206" s="3286"/>
      <c r="AB206" s="3286"/>
      <c r="AC206" s="3286"/>
      <c r="AD206" s="3287"/>
      <c r="AE206" s="1885"/>
      <c r="AF206" s="2366"/>
      <c r="AG206" s="2368"/>
      <c r="AH206" s="2368"/>
      <c r="AI206" s="2368"/>
      <c r="AJ206" s="2369"/>
      <c r="AK206" s="3288"/>
      <c r="AL206" s="3289"/>
      <c r="AM206" s="3289"/>
      <c r="AN206" s="3290"/>
      <c r="AO206" s="1783"/>
      <c r="AP206" s="2373"/>
      <c r="AQ206" s="2360"/>
      <c r="AR206" s="1859"/>
      <c r="AS206" s="2573" t="e">
        <f t="shared" si="0"/>
        <v>#DIV/0!</v>
      </c>
      <c r="AT206" s="2574" t="e">
        <f t="shared" si="1"/>
        <v>#DIV/0!</v>
      </c>
      <c r="AU206" s="2574" t="e">
        <f t="shared" si="2"/>
        <v>#DIV/0!</v>
      </c>
      <c r="AV206" s="2574" t="e">
        <f t="shared" si="3"/>
        <v>#DIV/0!</v>
      </c>
      <c r="AW206" s="2575" t="e">
        <f t="shared" si="4"/>
        <v>#DIV/0!</v>
      </c>
      <c r="AX206" s="2575" t="e">
        <f t="shared" si="5"/>
        <v>#DIV/0!</v>
      </c>
      <c r="AY206" s="2575" t="e">
        <f t="shared" si="6"/>
        <v>#DIV/0!</v>
      </c>
      <c r="AZ206" s="2575" t="e">
        <f t="shared" si="7"/>
        <v>#DIV/0!</v>
      </c>
      <c r="BA206" s="2576" t="e">
        <f t="shared" si="8"/>
        <v>#DIV/0!</v>
      </c>
      <c r="BB206" s="2576" t="e">
        <f t="shared" si="9"/>
        <v>#DIV/0!</v>
      </c>
      <c r="BC206" s="2576" t="e">
        <f t="shared" si="10"/>
        <v>#DIV/0!</v>
      </c>
      <c r="BD206" s="2576" t="e">
        <f t="shared" si="11"/>
        <v>#DIV/0!</v>
      </c>
      <c r="BE206" s="1965">
        <v>0.2</v>
      </c>
      <c r="BF206" s="1965">
        <v>0.8</v>
      </c>
      <c r="BG206" s="2576" t="e">
        <f t="shared" si="12"/>
        <v>#DIV/0!</v>
      </c>
      <c r="BH206" s="2576" t="e">
        <f t="shared" si="13"/>
        <v>#DIV/0!</v>
      </c>
      <c r="BI206" s="2576" t="e">
        <f t="shared" si="14"/>
        <v>#DIV/0!</v>
      </c>
      <c r="BJ206" s="2576" t="e">
        <f t="shared" si="74"/>
        <v>#DIV/0!</v>
      </c>
      <c r="BK206" s="2576" t="e">
        <f t="shared" si="74"/>
        <v>#DIV/0!</v>
      </c>
      <c r="BL206" s="2576" t="e">
        <f t="shared" si="16"/>
        <v>#DIV/0!</v>
      </c>
      <c r="BM206" s="2576" t="e">
        <f t="shared" si="17"/>
        <v>#DIV/0!</v>
      </c>
      <c r="BN206" s="2576" t="e">
        <f t="shared" si="18"/>
        <v>#DIV/0!</v>
      </c>
      <c r="BO206" s="2576" t="e">
        <f t="shared" si="75"/>
        <v>#DIV/0!</v>
      </c>
      <c r="BP206" s="2576" t="e">
        <f t="shared" si="75"/>
        <v>#DIV/0!</v>
      </c>
      <c r="BQ206" s="2576" t="e">
        <f t="shared" si="75"/>
        <v>#DIV/0!</v>
      </c>
      <c r="BR206" s="2576" t="e">
        <f t="shared" si="75"/>
        <v>#DIV/0!</v>
      </c>
      <c r="BS206" s="5540"/>
      <c r="BT206" s="5540"/>
      <c r="BU206" s="5540"/>
      <c r="BV206" s="5540"/>
      <c r="BW206" s="5540"/>
      <c r="BX206" s="5540"/>
      <c r="BY206" s="5540"/>
      <c r="BZ206" s="5540"/>
      <c r="CA206" s="5550"/>
      <c r="CB206" s="1783"/>
      <c r="CC206" s="5538"/>
      <c r="CD206" s="5540"/>
      <c r="CE206" s="5540"/>
      <c r="CF206" s="5550"/>
      <c r="CG206" s="5591"/>
      <c r="CH206" s="1783"/>
      <c r="CI206" s="1783"/>
      <c r="CJ206" s="1783"/>
      <c r="CK206" s="1783"/>
      <c r="CL206" s="1783"/>
      <c r="CM206" s="1783"/>
      <c r="CN206" s="1783"/>
      <c r="CO206" s="1783"/>
      <c r="CP206" s="1783"/>
      <c r="CQ206" s="1783"/>
      <c r="CR206" s="1783"/>
      <c r="CS206" s="1783"/>
      <c r="CT206" s="1783"/>
    </row>
    <row r="207" spans="1:98" ht="14.25" customHeight="1">
      <c r="A207" s="4340">
        <v>23</v>
      </c>
      <c r="B207" s="4342"/>
      <c r="C207" s="5602"/>
      <c r="D207" s="5198"/>
      <c r="E207" s="4164"/>
      <c r="F207" s="1833"/>
      <c r="G207" s="1872"/>
      <c r="H207" s="5525"/>
      <c r="I207" s="3250"/>
      <c r="J207" s="3251"/>
      <c r="K207" s="3251"/>
      <c r="L207" s="3251"/>
      <c r="M207" s="5609"/>
      <c r="N207" s="5610"/>
      <c r="O207" s="2378"/>
      <c r="P207" s="2539"/>
      <c r="Q207" s="5593"/>
      <c r="R207" s="5596"/>
      <c r="S207" s="5596"/>
      <c r="T207" s="5599"/>
      <c r="U207" s="1802"/>
      <c r="V207" s="2241">
        <v>1</v>
      </c>
      <c r="W207" s="2378"/>
      <c r="X207" s="2554"/>
      <c r="Y207" s="2554"/>
      <c r="Z207" s="1833"/>
      <c r="AA207" s="3257"/>
      <c r="AB207" s="3257"/>
      <c r="AC207" s="3257"/>
      <c r="AD207" s="3258"/>
      <c r="AE207" s="1885"/>
      <c r="AF207" s="1851"/>
      <c r="AG207" s="1887"/>
      <c r="AH207" s="1887"/>
      <c r="AI207" s="1887"/>
      <c r="AJ207" s="1853"/>
      <c r="AK207" s="3262"/>
      <c r="AL207" s="3263"/>
      <c r="AM207" s="3263"/>
      <c r="AN207" s="3264"/>
      <c r="AO207" s="1783"/>
      <c r="AP207" s="1857"/>
      <c r="AQ207" s="1858"/>
      <c r="AR207" s="1859"/>
      <c r="AS207" s="2567" t="e">
        <f t="shared" si="0"/>
        <v>#DIV/0!</v>
      </c>
      <c r="AT207" s="2568" t="e">
        <f t="shared" si="1"/>
        <v>#DIV/0!</v>
      </c>
      <c r="AU207" s="2568" t="e">
        <f t="shared" si="2"/>
        <v>#DIV/0!</v>
      </c>
      <c r="AV207" s="2568" t="e">
        <f t="shared" si="3"/>
        <v>#DIV/0!</v>
      </c>
      <c r="AW207" s="2569" t="e">
        <f t="shared" si="4"/>
        <v>#DIV/0!</v>
      </c>
      <c r="AX207" s="2569" t="e">
        <f t="shared" si="5"/>
        <v>#DIV/0!</v>
      </c>
      <c r="AY207" s="2569" t="e">
        <f t="shared" si="6"/>
        <v>#DIV/0!</v>
      </c>
      <c r="AZ207" s="2569" t="e">
        <f t="shared" si="7"/>
        <v>#DIV/0!</v>
      </c>
      <c r="BA207" s="2570" t="e">
        <f t="shared" si="8"/>
        <v>#DIV/0!</v>
      </c>
      <c r="BB207" s="2570" t="e">
        <f t="shared" si="9"/>
        <v>#DIV/0!</v>
      </c>
      <c r="BC207" s="2570" t="e">
        <f t="shared" si="10"/>
        <v>#DIV/0!</v>
      </c>
      <c r="BD207" s="2570" t="e">
        <f t="shared" si="11"/>
        <v>#DIV/0!</v>
      </c>
      <c r="BE207" s="1864">
        <v>0.2</v>
      </c>
      <c r="BF207" s="1864">
        <v>0.8</v>
      </c>
      <c r="BG207" s="2570" t="e">
        <f t="shared" si="12"/>
        <v>#DIV/0!</v>
      </c>
      <c r="BH207" s="2570" t="e">
        <f t="shared" si="13"/>
        <v>#DIV/0!</v>
      </c>
      <c r="BI207" s="2570" t="e">
        <f t="shared" si="14"/>
        <v>#DIV/0!</v>
      </c>
      <c r="BJ207" s="2570" t="e">
        <f t="shared" si="74"/>
        <v>#DIV/0!</v>
      </c>
      <c r="BK207" s="2570" t="e">
        <f t="shared" si="74"/>
        <v>#DIV/0!</v>
      </c>
      <c r="BL207" s="2570" t="e">
        <f t="shared" si="16"/>
        <v>#DIV/0!</v>
      </c>
      <c r="BM207" s="2570" t="e">
        <f t="shared" si="17"/>
        <v>#DIV/0!</v>
      </c>
      <c r="BN207" s="2570" t="e">
        <f t="shared" si="18"/>
        <v>#DIV/0!</v>
      </c>
      <c r="BO207" s="2570" t="e">
        <f t="shared" si="75"/>
        <v>#DIV/0!</v>
      </c>
      <c r="BP207" s="2570" t="e">
        <f t="shared" si="75"/>
        <v>#DIV/0!</v>
      </c>
      <c r="BQ207" s="2570" t="e">
        <f t="shared" si="75"/>
        <v>#DIV/0!</v>
      </c>
      <c r="BR207" s="2570" t="e">
        <f t="shared" si="75"/>
        <v>#DIV/0!</v>
      </c>
      <c r="BS207" s="5592" t="e">
        <f t="shared" ref="BS207:BV207" si="78">AVERAGEIF(BO207:BO216,"&lt;&gt;#¡DIV/0!")</f>
        <v>#DIV/0!</v>
      </c>
      <c r="BT207" s="5592" t="e">
        <f t="shared" si="78"/>
        <v>#DIV/0!</v>
      </c>
      <c r="BU207" s="5592" t="e">
        <f t="shared" si="78"/>
        <v>#DIV/0!</v>
      </c>
      <c r="BV207" s="5592" t="e">
        <f t="shared" si="78"/>
        <v>#DIV/0!</v>
      </c>
      <c r="BW207" s="5592" t="e">
        <f>+C207*BS207</f>
        <v>#DIV/0!</v>
      </c>
      <c r="BX207" s="5592" t="e">
        <f>+C207*BT207</f>
        <v>#DIV/0!</v>
      </c>
      <c r="BY207" s="5592" t="e">
        <f>+C207*BU207</f>
        <v>#DIV/0!</v>
      </c>
      <c r="BZ207" s="5592" t="e">
        <f>+C207*BV207</f>
        <v>#DIV/0!</v>
      </c>
      <c r="CA207" s="5586" t="e">
        <f>SUM(BW207:BZ216)</f>
        <v>#DIV/0!</v>
      </c>
      <c r="CB207" s="2577"/>
      <c r="CC207" s="5587" t="e">
        <f t="shared" ref="CC207:CF207" si="79">+Q207/$N$207</f>
        <v>#DIV/0!</v>
      </c>
      <c r="CD207" s="5486" t="e">
        <f t="shared" si="79"/>
        <v>#DIV/0!</v>
      </c>
      <c r="CE207" s="5486" t="e">
        <f t="shared" si="79"/>
        <v>#DIV/0!</v>
      </c>
      <c r="CF207" s="5588" t="e">
        <f t="shared" si="79"/>
        <v>#DIV/0!</v>
      </c>
      <c r="CG207" s="5589" t="e">
        <f>AVERAGE(CC207:CF216)</f>
        <v>#DIV/0!</v>
      </c>
      <c r="CH207" s="2577"/>
      <c r="CI207" s="2577"/>
      <c r="CJ207" s="2577"/>
      <c r="CK207" s="2577"/>
      <c r="CL207" s="2577"/>
      <c r="CM207" s="2577"/>
      <c r="CN207" s="2577"/>
      <c r="CO207" s="2577"/>
      <c r="CP207" s="2577"/>
      <c r="CQ207" s="2577"/>
      <c r="CR207" s="2577"/>
      <c r="CS207" s="2577"/>
      <c r="CT207" s="2577"/>
    </row>
    <row r="208" spans="1:98" ht="14.25" customHeight="1">
      <c r="A208" s="5484"/>
      <c r="B208" s="5603"/>
      <c r="C208" s="5604"/>
      <c r="D208" s="5607"/>
      <c r="E208" s="4166"/>
      <c r="F208" s="1891"/>
      <c r="G208" s="1892"/>
      <c r="H208" s="5526"/>
      <c r="I208" s="3298"/>
      <c r="J208" s="3268"/>
      <c r="K208" s="3268"/>
      <c r="L208" s="3268"/>
      <c r="M208" s="5526"/>
      <c r="N208" s="5484"/>
      <c r="O208" s="1898"/>
      <c r="P208" s="1918"/>
      <c r="Q208" s="5594"/>
      <c r="R208" s="5597"/>
      <c r="S208" s="5597"/>
      <c r="T208" s="5600"/>
      <c r="U208" s="1802"/>
      <c r="V208" s="2234">
        <v>2</v>
      </c>
      <c r="W208" s="2502"/>
      <c r="X208" s="2552"/>
      <c r="Y208" s="2552"/>
      <c r="Z208" s="1891"/>
      <c r="AA208" s="3272"/>
      <c r="AB208" s="3272"/>
      <c r="AC208" s="3272"/>
      <c r="AD208" s="3273"/>
      <c r="AE208" s="1885"/>
      <c r="AF208" s="1932"/>
      <c r="AG208" s="1934"/>
      <c r="AH208" s="1934"/>
      <c r="AI208" s="1934"/>
      <c r="AJ208" s="1935"/>
      <c r="AK208" s="3275"/>
      <c r="AL208" s="3276"/>
      <c r="AM208" s="3276"/>
      <c r="AN208" s="3277"/>
      <c r="AO208" s="1783"/>
      <c r="AP208" s="1917"/>
      <c r="AQ208" s="1918"/>
      <c r="AR208" s="1859"/>
      <c r="AS208" s="1995" t="e">
        <f t="shared" si="0"/>
        <v>#DIV/0!</v>
      </c>
      <c r="AT208" s="1996" t="e">
        <f t="shared" si="1"/>
        <v>#DIV/0!</v>
      </c>
      <c r="AU208" s="1996" t="e">
        <f t="shared" si="2"/>
        <v>#DIV/0!</v>
      </c>
      <c r="AV208" s="1996" t="e">
        <f t="shared" si="3"/>
        <v>#DIV/0!</v>
      </c>
      <c r="AW208" s="2224" t="e">
        <f t="shared" si="4"/>
        <v>#DIV/0!</v>
      </c>
      <c r="AX208" s="2224" t="e">
        <f t="shared" si="5"/>
        <v>#DIV/0!</v>
      </c>
      <c r="AY208" s="2224" t="e">
        <f t="shared" si="6"/>
        <v>#DIV/0!</v>
      </c>
      <c r="AZ208" s="2224" t="e">
        <f t="shared" si="7"/>
        <v>#DIV/0!</v>
      </c>
      <c r="BA208" s="1999" t="e">
        <f t="shared" si="8"/>
        <v>#DIV/0!</v>
      </c>
      <c r="BB208" s="1999" t="e">
        <f t="shared" si="9"/>
        <v>#DIV/0!</v>
      </c>
      <c r="BC208" s="1999" t="e">
        <f t="shared" si="10"/>
        <v>#DIV/0!</v>
      </c>
      <c r="BD208" s="1999" t="e">
        <f t="shared" si="11"/>
        <v>#DIV/0!</v>
      </c>
      <c r="BE208" s="1923">
        <v>0.2</v>
      </c>
      <c r="BF208" s="1923">
        <v>0.8</v>
      </c>
      <c r="BG208" s="1999" t="e">
        <f t="shared" si="12"/>
        <v>#DIV/0!</v>
      </c>
      <c r="BH208" s="1999" t="e">
        <f t="shared" si="13"/>
        <v>#DIV/0!</v>
      </c>
      <c r="BI208" s="1999" t="e">
        <f t="shared" si="14"/>
        <v>#DIV/0!</v>
      </c>
      <c r="BJ208" s="1999" t="e">
        <f t="shared" si="74"/>
        <v>#DIV/0!</v>
      </c>
      <c r="BK208" s="1999" t="e">
        <f t="shared" si="74"/>
        <v>#DIV/0!</v>
      </c>
      <c r="BL208" s="1999" t="e">
        <f t="shared" si="16"/>
        <v>#DIV/0!</v>
      </c>
      <c r="BM208" s="1999" t="e">
        <f t="shared" si="17"/>
        <v>#DIV/0!</v>
      </c>
      <c r="BN208" s="1999" t="e">
        <f t="shared" si="18"/>
        <v>#DIV/0!</v>
      </c>
      <c r="BO208" s="1999" t="e">
        <f t="shared" si="75"/>
        <v>#DIV/0!</v>
      </c>
      <c r="BP208" s="1999" t="e">
        <f t="shared" si="75"/>
        <v>#DIV/0!</v>
      </c>
      <c r="BQ208" s="1999" t="e">
        <f t="shared" si="75"/>
        <v>#DIV/0!</v>
      </c>
      <c r="BR208" s="1999" t="e">
        <f t="shared" si="75"/>
        <v>#DIV/0!</v>
      </c>
      <c r="BS208" s="4168"/>
      <c r="BT208" s="4168"/>
      <c r="BU208" s="4168"/>
      <c r="BV208" s="4168"/>
      <c r="BW208" s="4168"/>
      <c r="BX208" s="4168"/>
      <c r="BY208" s="4168"/>
      <c r="BZ208" s="4168"/>
      <c r="CA208" s="5526"/>
      <c r="CC208" s="5484"/>
      <c r="CD208" s="4168"/>
      <c r="CE208" s="4168"/>
      <c r="CF208" s="5526"/>
      <c r="CG208" s="5590"/>
    </row>
    <row r="209" spans="1:85" ht="14.25" customHeight="1">
      <c r="A209" s="5484"/>
      <c r="B209" s="5603"/>
      <c r="C209" s="5604"/>
      <c r="D209" s="5607"/>
      <c r="E209" s="4166"/>
      <c r="F209" s="1891"/>
      <c r="G209" s="1892"/>
      <c r="H209" s="5526"/>
      <c r="I209" s="3298"/>
      <c r="J209" s="3268"/>
      <c r="K209" s="3268"/>
      <c r="L209" s="3268"/>
      <c r="M209" s="5526"/>
      <c r="N209" s="5484"/>
      <c r="O209" s="1898"/>
      <c r="P209" s="1918"/>
      <c r="Q209" s="5594"/>
      <c r="R209" s="5597"/>
      <c r="S209" s="5597"/>
      <c r="T209" s="5600"/>
      <c r="U209" s="1802"/>
      <c r="V209" s="2234">
        <v>3</v>
      </c>
      <c r="W209" s="2502"/>
      <c r="X209" s="2552"/>
      <c r="Y209" s="2552"/>
      <c r="Z209" s="1891"/>
      <c r="AA209" s="3272"/>
      <c r="AB209" s="3272"/>
      <c r="AC209" s="3272"/>
      <c r="AD209" s="3273"/>
      <c r="AE209" s="1885"/>
      <c r="AF209" s="1932"/>
      <c r="AG209" s="1934"/>
      <c r="AH209" s="1934"/>
      <c r="AI209" s="1934"/>
      <c r="AJ209" s="1935"/>
      <c r="AK209" s="3275"/>
      <c r="AL209" s="3276"/>
      <c r="AM209" s="3276"/>
      <c r="AN209" s="3277"/>
      <c r="AO209" s="1783"/>
      <c r="AP209" s="1917"/>
      <c r="AQ209" s="1918"/>
      <c r="AR209" s="1859"/>
      <c r="AS209" s="1995" t="e">
        <f t="shared" si="0"/>
        <v>#DIV/0!</v>
      </c>
      <c r="AT209" s="1996" t="e">
        <f t="shared" si="1"/>
        <v>#DIV/0!</v>
      </c>
      <c r="AU209" s="1996" t="e">
        <f t="shared" si="2"/>
        <v>#DIV/0!</v>
      </c>
      <c r="AV209" s="1996" t="e">
        <f t="shared" si="3"/>
        <v>#DIV/0!</v>
      </c>
      <c r="AW209" s="2224" t="e">
        <f t="shared" si="4"/>
        <v>#DIV/0!</v>
      </c>
      <c r="AX209" s="2224" t="e">
        <f t="shared" si="5"/>
        <v>#DIV/0!</v>
      </c>
      <c r="AY209" s="2224" t="e">
        <f t="shared" si="6"/>
        <v>#DIV/0!</v>
      </c>
      <c r="AZ209" s="2224" t="e">
        <f t="shared" si="7"/>
        <v>#DIV/0!</v>
      </c>
      <c r="BA209" s="1999" t="e">
        <f t="shared" si="8"/>
        <v>#DIV/0!</v>
      </c>
      <c r="BB209" s="1999" t="e">
        <f t="shared" si="9"/>
        <v>#DIV/0!</v>
      </c>
      <c r="BC209" s="1999" t="e">
        <f t="shared" si="10"/>
        <v>#DIV/0!</v>
      </c>
      <c r="BD209" s="1999" t="e">
        <f t="shared" si="11"/>
        <v>#DIV/0!</v>
      </c>
      <c r="BE209" s="1923">
        <v>0.2</v>
      </c>
      <c r="BF209" s="1923">
        <v>0.8</v>
      </c>
      <c r="BG209" s="1999" t="e">
        <f t="shared" si="12"/>
        <v>#DIV/0!</v>
      </c>
      <c r="BH209" s="1999" t="e">
        <f t="shared" si="13"/>
        <v>#DIV/0!</v>
      </c>
      <c r="BI209" s="1999" t="e">
        <f t="shared" si="14"/>
        <v>#DIV/0!</v>
      </c>
      <c r="BJ209" s="1999" t="e">
        <f t="shared" si="74"/>
        <v>#DIV/0!</v>
      </c>
      <c r="BK209" s="1999" t="e">
        <f t="shared" si="74"/>
        <v>#DIV/0!</v>
      </c>
      <c r="BL209" s="1999" t="e">
        <f t="shared" si="16"/>
        <v>#DIV/0!</v>
      </c>
      <c r="BM209" s="1999" t="e">
        <f t="shared" si="17"/>
        <v>#DIV/0!</v>
      </c>
      <c r="BN209" s="1999" t="e">
        <f t="shared" si="18"/>
        <v>#DIV/0!</v>
      </c>
      <c r="BO209" s="1999" t="e">
        <f t="shared" si="75"/>
        <v>#DIV/0!</v>
      </c>
      <c r="BP209" s="1999" t="e">
        <f t="shared" si="75"/>
        <v>#DIV/0!</v>
      </c>
      <c r="BQ209" s="1999" t="e">
        <f t="shared" si="75"/>
        <v>#DIV/0!</v>
      </c>
      <c r="BR209" s="1999" t="e">
        <f t="shared" si="75"/>
        <v>#DIV/0!</v>
      </c>
      <c r="BS209" s="4168"/>
      <c r="BT209" s="4168"/>
      <c r="BU209" s="4168"/>
      <c r="BV209" s="4168"/>
      <c r="BW209" s="4168"/>
      <c r="BX209" s="4168"/>
      <c r="BY209" s="4168"/>
      <c r="BZ209" s="4168"/>
      <c r="CA209" s="5526"/>
      <c r="CC209" s="5484"/>
      <c r="CD209" s="4168"/>
      <c r="CE209" s="4168"/>
      <c r="CF209" s="5526"/>
      <c r="CG209" s="5590"/>
    </row>
    <row r="210" spans="1:85" ht="14.25" customHeight="1">
      <c r="A210" s="5484"/>
      <c r="B210" s="5603"/>
      <c r="C210" s="5604"/>
      <c r="D210" s="5607"/>
      <c r="E210" s="4166"/>
      <c r="F210" s="1891"/>
      <c r="G210" s="1892"/>
      <c r="H210" s="5526"/>
      <c r="I210" s="3298"/>
      <c r="J210" s="3268"/>
      <c r="K210" s="3268"/>
      <c r="L210" s="3268"/>
      <c r="M210" s="5526"/>
      <c r="N210" s="5484"/>
      <c r="O210" s="1898"/>
      <c r="P210" s="1918"/>
      <c r="Q210" s="5594"/>
      <c r="R210" s="5597"/>
      <c r="S210" s="5597"/>
      <c r="T210" s="5600"/>
      <c r="U210" s="1802"/>
      <c r="V210" s="2234">
        <v>4</v>
      </c>
      <c r="W210" s="2502"/>
      <c r="X210" s="2552"/>
      <c r="Y210" s="2552"/>
      <c r="Z210" s="1891"/>
      <c r="AA210" s="3272"/>
      <c r="AB210" s="3272"/>
      <c r="AC210" s="3272"/>
      <c r="AD210" s="3273"/>
      <c r="AE210" s="1885"/>
      <c r="AF210" s="1932"/>
      <c r="AG210" s="1934"/>
      <c r="AH210" s="1934"/>
      <c r="AI210" s="1934"/>
      <c r="AJ210" s="1935"/>
      <c r="AK210" s="3275"/>
      <c r="AL210" s="3276"/>
      <c r="AM210" s="3276"/>
      <c r="AN210" s="3277"/>
      <c r="AO210" s="1783"/>
      <c r="AP210" s="1917"/>
      <c r="AQ210" s="1918"/>
      <c r="AR210" s="1859"/>
      <c r="AS210" s="1995" t="e">
        <f t="shared" si="0"/>
        <v>#DIV/0!</v>
      </c>
      <c r="AT210" s="1996" t="e">
        <f t="shared" si="1"/>
        <v>#DIV/0!</v>
      </c>
      <c r="AU210" s="1996" t="e">
        <f t="shared" si="2"/>
        <v>#DIV/0!</v>
      </c>
      <c r="AV210" s="1996" t="e">
        <f t="shared" si="3"/>
        <v>#DIV/0!</v>
      </c>
      <c r="AW210" s="2224" t="e">
        <f t="shared" si="4"/>
        <v>#DIV/0!</v>
      </c>
      <c r="AX210" s="2224" t="e">
        <f t="shared" si="5"/>
        <v>#DIV/0!</v>
      </c>
      <c r="AY210" s="2224" t="e">
        <f t="shared" si="6"/>
        <v>#DIV/0!</v>
      </c>
      <c r="AZ210" s="2224" t="e">
        <f t="shared" si="7"/>
        <v>#DIV/0!</v>
      </c>
      <c r="BA210" s="1999" t="e">
        <f t="shared" si="8"/>
        <v>#DIV/0!</v>
      </c>
      <c r="BB210" s="1999" t="e">
        <f t="shared" si="9"/>
        <v>#DIV/0!</v>
      </c>
      <c r="BC210" s="1999" t="e">
        <f t="shared" si="10"/>
        <v>#DIV/0!</v>
      </c>
      <c r="BD210" s="1999" t="e">
        <f t="shared" si="11"/>
        <v>#DIV/0!</v>
      </c>
      <c r="BE210" s="1923">
        <v>0.2</v>
      </c>
      <c r="BF210" s="1923">
        <v>0.8</v>
      </c>
      <c r="BG210" s="1999" t="e">
        <f t="shared" si="12"/>
        <v>#DIV/0!</v>
      </c>
      <c r="BH210" s="1999" t="e">
        <f t="shared" si="13"/>
        <v>#DIV/0!</v>
      </c>
      <c r="BI210" s="1999" t="e">
        <f t="shared" si="14"/>
        <v>#DIV/0!</v>
      </c>
      <c r="BJ210" s="1999" t="e">
        <f t="shared" si="74"/>
        <v>#DIV/0!</v>
      </c>
      <c r="BK210" s="1999" t="e">
        <f t="shared" si="74"/>
        <v>#DIV/0!</v>
      </c>
      <c r="BL210" s="1999" t="e">
        <f t="shared" si="16"/>
        <v>#DIV/0!</v>
      </c>
      <c r="BM210" s="1999" t="e">
        <f t="shared" si="17"/>
        <v>#DIV/0!</v>
      </c>
      <c r="BN210" s="1999" t="e">
        <f t="shared" si="18"/>
        <v>#DIV/0!</v>
      </c>
      <c r="BO210" s="1999" t="e">
        <f t="shared" si="75"/>
        <v>#DIV/0!</v>
      </c>
      <c r="BP210" s="1999" t="e">
        <f t="shared" si="75"/>
        <v>#DIV/0!</v>
      </c>
      <c r="BQ210" s="1999" t="e">
        <f t="shared" si="75"/>
        <v>#DIV/0!</v>
      </c>
      <c r="BR210" s="1999" t="e">
        <f t="shared" si="75"/>
        <v>#DIV/0!</v>
      </c>
      <c r="BS210" s="4168"/>
      <c r="BT210" s="4168"/>
      <c r="BU210" s="4168"/>
      <c r="BV210" s="4168"/>
      <c r="BW210" s="4168"/>
      <c r="BX210" s="4168"/>
      <c r="BY210" s="4168"/>
      <c r="BZ210" s="4168"/>
      <c r="CA210" s="5526"/>
      <c r="CC210" s="5484"/>
      <c r="CD210" s="4168"/>
      <c r="CE210" s="4168"/>
      <c r="CF210" s="5526"/>
      <c r="CG210" s="5590"/>
    </row>
    <row r="211" spans="1:85" ht="14.25" customHeight="1">
      <c r="A211" s="5484"/>
      <c r="B211" s="5603"/>
      <c r="C211" s="5604"/>
      <c r="D211" s="5607"/>
      <c r="E211" s="4166"/>
      <c r="F211" s="1891"/>
      <c r="G211" s="1892"/>
      <c r="H211" s="5526"/>
      <c r="I211" s="3298"/>
      <c r="J211" s="3268"/>
      <c r="K211" s="3268"/>
      <c r="L211" s="3268"/>
      <c r="M211" s="5526"/>
      <c r="N211" s="5484"/>
      <c r="O211" s="1898"/>
      <c r="P211" s="1918"/>
      <c r="Q211" s="5594"/>
      <c r="R211" s="5597"/>
      <c r="S211" s="5597"/>
      <c r="T211" s="5600"/>
      <c r="U211" s="1802"/>
      <c r="V211" s="2234">
        <v>5</v>
      </c>
      <c r="W211" s="2502"/>
      <c r="X211" s="2552"/>
      <c r="Y211" s="2552"/>
      <c r="Z211" s="1891"/>
      <c r="AA211" s="3272"/>
      <c r="AB211" s="3272"/>
      <c r="AC211" s="3272"/>
      <c r="AD211" s="3273"/>
      <c r="AE211" s="1885"/>
      <c r="AF211" s="1932"/>
      <c r="AG211" s="1934"/>
      <c r="AH211" s="1934"/>
      <c r="AI211" s="1934"/>
      <c r="AJ211" s="1935"/>
      <c r="AK211" s="3275"/>
      <c r="AL211" s="3276"/>
      <c r="AM211" s="3276"/>
      <c r="AN211" s="3277"/>
      <c r="AO211" s="1783"/>
      <c r="AP211" s="1917"/>
      <c r="AQ211" s="1918"/>
      <c r="AR211" s="1859"/>
      <c r="AS211" s="1995" t="e">
        <f t="shared" si="0"/>
        <v>#DIV/0!</v>
      </c>
      <c r="AT211" s="1996" t="e">
        <f t="shared" si="1"/>
        <v>#DIV/0!</v>
      </c>
      <c r="AU211" s="1996" t="e">
        <f t="shared" si="2"/>
        <v>#DIV/0!</v>
      </c>
      <c r="AV211" s="1996" t="e">
        <f t="shared" si="3"/>
        <v>#DIV/0!</v>
      </c>
      <c r="AW211" s="2224" t="e">
        <f t="shared" si="4"/>
        <v>#DIV/0!</v>
      </c>
      <c r="AX211" s="2224" t="e">
        <f t="shared" si="5"/>
        <v>#DIV/0!</v>
      </c>
      <c r="AY211" s="2224" t="e">
        <f t="shared" si="6"/>
        <v>#DIV/0!</v>
      </c>
      <c r="AZ211" s="2224" t="e">
        <f t="shared" si="7"/>
        <v>#DIV/0!</v>
      </c>
      <c r="BA211" s="1999" t="e">
        <f t="shared" si="8"/>
        <v>#DIV/0!</v>
      </c>
      <c r="BB211" s="1999" t="e">
        <f t="shared" si="9"/>
        <v>#DIV/0!</v>
      </c>
      <c r="BC211" s="1999" t="e">
        <f t="shared" si="10"/>
        <v>#DIV/0!</v>
      </c>
      <c r="BD211" s="1999" t="e">
        <f t="shared" si="11"/>
        <v>#DIV/0!</v>
      </c>
      <c r="BE211" s="1923">
        <v>0.2</v>
      </c>
      <c r="BF211" s="1923">
        <v>0.8</v>
      </c>
      <c r="BG211" s="1999" t="e">
        <f t="shared" si="12"/>
        <v>#DIV/0!</v>
      </c>
      <c r="BH211" s="1999" t="e">
        <f t="shared" si="13"/>
        <v>#DIV/0!</v>
      </c>
      <c r="BI211" s="1999" t="e">
        <f t="shared" si="14"/>
        <v>#DIV/0!</v>
      </c>
      <c r="BJ211" s="1999" t="e">
        <f t="shared" si="74"/>
        <v>#DIV/0!</v>
      </c>
      <c r="BK211" s="1999" t="e">
        <f t="shared" si="74"/>
        <v>#DIV/0!</v>
      </c>
      <c r="BL211" s="1999" t="e">
        <f t="shared" si="16"/>
        <v>#DIV/0!</v>
      </c>
      <c r="BM211" s="1999" t="e">
        <f t="shared" si="17"/>
        <v>#DIV/0!</v>
      </c>
      <c r="BN211" s="1999" t="e">
        <f t="shared" si="18"/>
        <v>#DIV/0!</v>
      </c>
      <c r="BO211" s="1999" t="e">
        <f t="shared" si="75"/>
        <v>#DIV/0!</v>
      </c>
      <c r="BP211" s="1999" t="e">
        <f t="shared" si="75"/>
        <v>#DIV/0!</v>
      </c>
      <c r="BQ211" s="1999" t="e">
        <f t="shared" si="75"/>
        <v>#DIV/0!</v>
      </c>
      <c r="BR211" s="1999" t="e">
        <f t="shared" si="75"/>
        <v>#DIV/0!</v>
      </c>
      <c r="BS211" s="4168"/>
      <c r="BT211" s="4168"/>
      <c r="BU211" s="4168"/>
      <c r="BV211" s="4168"/>
      <c r="BW211" s="4168"/>
      <c r="BX211" s="4168"/>
      <c r="BY211" s="4168"/>
      <c r="BZ211" s="4168"/>
      <c r="CA211" s="5526"/>
      <c r="CC211" s="5484"/>
      <c r="CD211" s="4168"/>
      <c r="CE211" s="4168"/>
      <c r="CF211" s="5526"/>
      <c r="CG211" s="5590"/>
    </row>
    <row r="212" spans="1:85" ht="14.25" customHeight="1">
      <c r="A212" s="5484"/>
      <c r="B212" s="5603"/>
      <c r="C212" s="5604"/>
      <c r="D212" s="5607"/>
      <c r="E212" s="4166"/>
      <c r="F212" s="1891"/>
      <c r="G212" s="1892"/>
      <c r="H212" s="5526"/>
      <c r="I212" s="3298"/>
      <c r="J212" s="3268"/>
      <c r="K212" s="3268"/>
      <c r="L212" s="3268"/>
      <c r="M212" s="5526"/>
      <c r="N212" s="5484"/>
      <c r="O212" s="1898"/>
      <c r="P212" s="1918"/>
      <c r="Q212" s="5594"/>
      <c r="R212" s="5597"/>
      <c r="S212" s="5597"/>
      <c r="T212" s="5600"/>
      <c r="U212" s="1802"/>
      <c r="V212" s="2234">
        <v>6</v>
      </c>
      <c r="W212" s="2502"/>
      <c r="X212" s="2552"/>
      <c r="Y212" s="2552"/>
      <c r="Z212" s="1891"/>
      <c r="AA212" s="3272"/>
      <c r="AB212" s="3272"/>
      <c r="AC212" s="3272"/>
      <c r="AD212" s="3273"/>
      <c r="AE212" s="1885"/>
      <c r="AF212" s="1932"/>
      <c r="AG212" s="1934"/>
      <c r="AH212" s="1934"/>
      <c r="AI212" s="1934"/>
      <c r="AJ212" s="1935"/>
      <c r="AK212" s="3275"/>
      <c r="AL212" s="3276"/>
      <c r="AM212" s="3276"/>
      <c r="AN212" s="3277"/>
      <c r="AO212" s="1783"/>
      <c r="AP212" s="1917"/>
      <c r="AQ212" s="1918"/>
      <c r="AR212" s="1859"/>
      <c r="AS212" s="1995" t="e">
        <f t="shared" si="0"/>
        <v>#DIV/0!</v>
      </c>
      <c r="AT212" s="1996" t="e">
        <f t="shared" si="1"/>
        <v>#DIV/0!</v>
      </c>
      <c r="AU212" s="1996" t="e">
        <f t="shared" si="2"/>
        <v>#DIV/0!</v>
      </c>
      <c r="AV212" s="1996" t="e">
        <f t="shared" si="3"/>
        <v>#DIV/0!</v>
      </c>
      <c r="AW212" s="2224" t="e">
        <f t="shared" si="4"/>
        <v>#DIV/0!</v>
      </c>
      <c r="AX212" s="2224" t="e">
        <f t="shared" si="5"/>
        <v>#DIV/0!</v>
      </c>
      <c r="AY212" s="2224" t="e">
        <f t="shared" si="6"/>
        <v>#DIV/0!</v>
      </c>
      <c r="AZ212" s="2224" t="e">
        <f t="shared" si="7"/>
        <v>#DIV/0!</v>
      </c>
      <c r="BA212" s="1999" t="e">
        <f t="shared" si="8"/>
        <v>#DIV/0!</v>
      </c>
      <c r="BB212" s="1999" t="e">
        <f t="shared" si="9"/>
        <v>#DIV/0!</v>
      </c>
      <c r="BC212" s="1999" t="e">
        <f t="shared" si="10"/>
        <v>#DIV/0!</v>
      </c>
      <c r="BD212" s="1999" t="e">
        <f t="shared" si="11"/>
        <v>#DIV/0!</v>
      </c>
      <c r="BE212" s="1923">
        <v>0.2</v>
      </c>
      <c r="BF212" s="1923">
        <v>0.8</v>
      </c>
      <c r="BG212" s="1999" t="e">
        <f t="shared" si="12"/>
        <v>#DIV/0!</v>
      </c>
      <c r="BH212" s="1999" t="e">
        <f t="shared" si="13"/>
        <v>#DIV/0!</v>
      </c>
      <c r="BI212" s="1999" t="e">
        <f t="shared" si="14"/>
        <v>#DIV/0!</v>
      </c>
      <c r="BJ212" s="1999" t="e">
        <f t="shared" ref="BJ212:BK227" si="80">+AZ212*BE212</f>
        <v>#DIV/0!</v>
      </c>
      <c r="BK212" s="1999" t="e">
        <f t="shared" si="80"/>
        <v>#DIV/0!</v>
      </c>
      <c r="BL212" s="1999" t="e">
        <f t="shared" si="16"/>
        <v>#DIV/0!</v>
      </c>
      <c r="BM212" s="1999" t="e">
        <f t="shared" si="17"/>
        <v>#DIV/0!</v>
      </c>
      <c r="BN212" s="1999" t="e">
        <f t="shared" si="18"/>
        <v>#DIV/0!</v>
      </c>
      <c r="BO212" s="1999" t="e">
        <f t="shared" ref="BO212:BR227" si="81">+BG212+BK212</f>
        <v>#DIV/0!</v>
      </c>
      <c r="BP212" s="1999" t="e">
        <f t="shared" si="81"/>
        <v>#DIV/0!</v>
      </c>
      <c r="BQ212" s="1999" t="e">
        <f t="shared" si="81"/>
        <v>#DIV/0!</v>
      </c>
      <c r="BR212" s="1999" t="e">
        <f t="shared" si="81"/>
        <v>#DIV/0!</v>
      </c>
      <c r="BS212" s="4168"/>
      <c r="BT212" s="4168"/>
      <c r="BU212" s="4168"/>
      <c r="BV212" s="4168"/>
      <c r="BW212" s="4168"/>
      <c r="BX212" s="4168"/>
      <c r="BY212" s="4168"/>
      <c r="BZ212" s="4168"/>
      <c r="CA212" s="5526"/>
      <c r="CC212" s="5484"/>
      <c r="CD212" s="4168"/>
      <c r="CE212" s="4168"/>
      <c r="CF212" s="5526"/>
      <c r="CG212" s="5590"/>
    </row>
    <row r="213" spans="1:85" ht="14.25" customHeight="1">
      <c r="A213" s="5484"/>
      <c r="B213" s="5603"/>
      <c r="C213" s="5604"/>
      <c r="D213" s="5607"/>
      <c r="E213" s="4166"/>
      <c r="F213" s="1891"/>
      <c r="G213" s="1892"/>
      <c r="H213" s="5526"/>
      <c r="I213" s="3298"/>
      <c r="J213" s="3268"/>
      <c r="K213" s="3268"/>
      <c r="L213" s="3268"/>
      <c r="M213" s="5526"/>
      <c r="N213" s="5484"/>
      <c r="O213" s="1898"/>
      <c r="P213" s="1918"/>
      <c r="Q213" s="5594"/>
      <c r="R213" s="5597"/>
      <c r="S213" s="5597"/>
      <c r="T213" s="5600"/>
      <c r="U213" s="1802"/>
      <c r="V213" s="2234">
        <v>7</v>
      </c>
      <c r="W213" s="2502"/>
      <c r="X213" s="2552"/>
      <c r="Y213" s="2552"/>
      <c r="Z213" s="1891"/>
      <c r="AA213" s="3272"/>
      <c r="AB213" s="3272"/>
      <c r="AC213" s="3272"/>
      <c r="AD213" s="3273"/>
      <c r="AE213" s="1885"/>
      <c r="AF213" s="1932"/>
      <c r="AG213" s="1934"/>
      <c r="AH213" s="1934"/>
      <c r="AI213" s="1934"/>
      <c r="AJ213" s="1935"/>
      <c r="AK213" s="3275"/>
      <c r="AL213" s="3276"/>
      <c r="AM213" s="3276"/>
      <c r="AN213" s="3277"/>
      <c r="AO213" s="1783"/>
      <c r="AP213" s="1917"/>
      <c r="AQ213" s="1918"/>
      <c r="AR213" s="1859"/>
      <c r="AS213" s="1995" t="e">
        <f t="shared" si="0"/>
        <v>#DIV/0!</v>
      </c>
      <c r="AT213" s="1996" t="e">
        <f t="shared" si="1"/>
        <v>#DIV/0!</v>
      </c>
      <c r="AU213" s="1996" t="e">
        <f t="shared" si="2"/>
        <v>#DIV/0!</v>
      </c>
      <c r="AV213" s="1996" t="e">
        <f t="shared" si="3"/>
        <v>#DIV/0!</v>
      </c>
      <c r="AW213" s="2224" t="e">
        <f t="shared" si="4"/>
        <v>#DIV/0!</v>
      </c>
      <c r="AX213" s="2224" t="e">
        <f t="shared" si="5"/>
        <v>#DIV/0!</v>
      </c>
      <c r="AY213" s="2224" t="e">
        <f t="shared" si="6"/>
        <v>#DIV/0!</v>
      </c>
      <c r="AZ213" s="2224" t="e">
        <f t="shared" si="7"/>
        <v>#DIV/0!</v>
      </c>
      <c r="BA213" s="1999" t="e">
        <f t="shared" si="8"/>
        <v>#DIV/0!</v>
      </c>
      <c r="BB213" s="1999" t="e">
        <f t="shared" si="9"/>
        <v>#DIV/0!</v>
      </c>
      <c r="BC213" s="1999" t="e">
        <f t="shared" si="10"/>
        <v>#DIV/0!</v>
      </c>
      <c r="BD213" s="1999" t="e">
        <f t="shared" si="11"/>
        <v>#DIV/0!</v>
      </c>
      <c r="BE213" s="1923">
        <v>0.2</v>
      </c>
      <c r="BF213" s="1923">
        <v>0.8</v>
      </c>
      <c r="BG213" s="1999" t="e">
        <f t="shared" si="12"/>
        <v>#DIV/0!</v>
      </c>
      <c r="BH213" s="1999" t="e">
        <f t="shared" si="13"/>
        <v>#DIV/0!</v>
      </c>
      <c r="BI213" s="1999" t="e">
        <f t="shared" si="14"/>
        <v>#DIV/0!</v>
      </c>
      <c r="BJ213" s="1999" t="e">
        <f t="shared" si="80"/>
        <v>#DIV/0!</v>
      </c>
      <c r="BK213" s="1999" t="e">
        <f t="shared" si="80"/>
        <v>#DIV/0!</v>
      </c>
      <c r="BL213" s="1999" t="e">
        <f t="shared" si="16"/>
        <v>#DIV/0!</v>
      </c>
      <c r="BM213" s="1999" t="e">
        <f t="shared" si="17"/>
        <v>#DIV/0!</v>
      </c>
      <c r="BN213" s="1999" t="e">
        <f t="shared" si="18"/>
        <v>#DIV/0!</v>
      </c>
      <c r="BO213" s="1999" t="e">
        <f t="shared" si="81"/>
        <v>#DIV/0!</v>
      </c>
      <c r="BP213" s="1999" t="e">
        <f t="shared" si="81"/>
        <v>#DIV/0!</v>
      </c>
      <c r="BQ213" s="1999" t="e">
        <f t="shared" si="81"/>
        <v>#DIV/0!</v>
      </c>
      <c r="BR213" s="1999" t="e">
        <f t="shared" si="81"/>
        <v>#DIV/0!</v>
      </c>
      <c r="BS213" s="4168"/>
      <c r="BT213" s="4168"/>
      <c r="BU213" s="4168"/>
      <c r="BV213" s="4168"/>
      <c r="BW213" s="4168"/>
      <c r="BX213" s="4168"/>
      <c r="BY213" s="4168"/>
      <c r="BZ213" s="4168"/>
      <c r="CA213" s="5526"/>
      <c r="CC213" s="5484"/>
      <c r="CD213" s="4168"/>
      <c r="CE213" s="4168"/>
      <c r="CF213" s="5526"/>
      <c r="CG213" s="5590"/>
    </row>
    <row r="214" spans="1:85" ht="14.25" customHeight="1">
      <c r="A214" s="5484"/>
      <c r="B214" s="5603"/>
      <c r="C214" s="5604"/>
      <c r="D214" s="5607"/>
      <c r="E214" s="4166"/>
      <c r="F214" s="1891"/>
      <c r="G214" s="1892"/>
      <c r="H214" s="5526"/>
      <c r="I214" s="3298"/>
      <c r="J214" s="3268"/>
      <c r="K214" s="3268"/>
      <c r="L214" s="3268"/>
      <c r="M214" s="5526"/>
      <c r="N214" s="5484"/>
      <c r="O214" s="1898"/>
      <c r="P214" s="1918"/>
      <c r="Q214" s="5594"/>
      <c r="R214" s="5597"/>
      <c r="S214" s="5597"/>
      <c r="T214" s="5600"/>
      <c r="U214" s="1802"/>
      <c r="V214" s="2234">
        <v>8</v>
      </c>
      <c r="W214" s="2502"/>
      <c r="X214" s="2552"/>
      <c r="Y214" s="2552"/>
      <c r="Z214" s="1891"/>
      <c r="AA214" s="3272"/>
      <c r="AB214" s="3272"/>
      <c r="AC214" s="3272"/>
      <c r="AD214" s="3273"/>
      <c r="AE214" s="1885"/>
      <c r="AF214" s="1932"/>
      <c r="AG214" s="1934"/>
      <c r="AH214" s="1934"/>
      <c r="AI214" s="1934"/>
      <c r="AJ214" s="1935"/>
      <c r="AK214" s="3275"/>
      <c r="AL214" s="3276"/>
      <c r="AM214" s="3276"/>
      <c r="AN214" s="3277"/>
      <c r="AO214" s="1783"/>
      <c r="AP214" s="1917"/>
      <c r="AQ214" s="1918"/>
      <c r="AR214" s="1859"/>
      <c r="AS214" s="1995" t="e">
        <f t="shared" si="0"/>
        <v>#DIV/0!</v>
      </c>
      <c r="AT214" s="1996" t="e">
        <f t="shared" si="1"/>
        <v>#DIV/0!</v>
      </c>
      <c r="AU214" s="1996" t="e">
        <f t="shared" si="2"/>
        <v>#DIV/0!</v>
      </c>
      <c r="AV214" s="1996" t="e">
        <f t="shared" si="3"/>
        <v>#DIV/0!</v>
      </c>
      <c r="AW214" s="2224" t="e">
        <f t="shared" si="4"/>
        <v>#DIV/0!</v>
      </c>
      <c r="AX214" s="2224" t="e">
        <f t="shared" si="5"/>
        <v>#DIV/0!</v>
      </c>
      <c r="AY214" s="2224" t="e">
        <f t="shared" si="6"/>
        <v>#DIV/0!</v>
      </c>
      <c r="AZ214" s="2224" t="e">
        <f t="shared" si="7"/>
        <v>#DIV/0!</v>
      </c>
      <c r="BA214" s="1999" t="e">
        <f t="shared" si="8"/>
        <v>#DIV/0!</v>
      </c>
      <c r="BB214" s="1999" t="e">
        <f t="shared" si="9"/>
        <v>#DIV/0!</v>
      </c>
      <c r="BC214" s="1999" t="e">
        <f t="shared" si="10"/>
        <v>#DIV/0!</v>
      </c>
      <c r="BD214" s="1999" t="e">
        <f t="shared" si="11"/>
        <v>#DIV/0!</v>
      </c>
      <c r="BE214" s="1923">
        <v>0.2</v>
      </c>
      <c r="BF214" s="1923">
        <v>0.8</v>
      </c>
      <c r="BG214" s="1999" t="e">
        <f t="shared" si="12"/>
        <v>#DIV/0!</v>
      </c>
      <c r="BH214" s="1999" t="e">
        <f t="shared" si="13"/>
        <v>#DIV/0!</v>
      </c>
      <c r="BI214" s="1999" t="e">
        <f t="shared" si="14"/>
        <v>#DIV/0!</v>
      </c>
      <c r="BJ214" s="1999" t="e">
        <f t="shared" si="80"/>
        <v>#DIV/0!</v>
      </c>
      <c r="BK214" s="1999" t="e">
        <f t="shared" si="80"/>
        <v>#DIV/0!</v>
      </c>
      <c r="BL214" s="1999" t="e">
        <f t="shared" si="16"/>
        <v>#DIV/0!</v>
      </c>
      <c r="BM214" s="1999" t="e">
        <f t="shared" si="17"/>
        <v>#DIV/0!</v>
      </c>
      <c r="BN214" s="1999" t="e">
        <f t="shared" si="18"/>
        <v>#DIV/0!</v>
      </c>
      <c r="BO214" s="1999" t="e">
        <f t="shared" si="81"/>
        <v>#DIV/0!</v>
      </c>
      <c r="BP214" s="1999" t="e">
        <f t="shared" si="81"/>
        <v>#DIV/0!</v>
      </c>
      <c r="BQ214" s="1999" t="e">
        <f t="shared" si="81"/>
        <v>#DIV/0!</v>
      </c>
      <c r="BR214" s="1999" t="e">
        <f t="shared" si="81"/>
        <v>#DIV/0!</v>
      </c>
      <c r="BS214" s="4168"/>
      <c r="BT214" s="4168"/>
      <c r="BU214" s="4168"/>
      <c r="BV214" s="4168"/>
      <c r="BW214" s="4168"/>
      <c r="BX214" s="4168"/>
      <c r="BY214" s="4168"/>
      <c r="BZ214" s="4168"/>
      <c r="CA214" s="5526"/>
      <c r="CC214" s="5484"/>
      <c r="CD214" s="4168"/>
      <c r="CE214" s="4168"/>
      <c r="CF214" s="5526"/>
      <c r="CG214" s="5590"/>
    </row>
    <row r="215" spans="1:85" ht="14.25" customHeight="1">
      <c r="A215" s="5484"/>
      <c r="B215" s="5603"/>
      <c r="C215" s="5604"/>
      <c r="D215" s="5607"/>
      <c r="E215" s="4166"/>
      <c r="F215" s="1891"/>
      <c r="G215" s="1892"/>
      <c r="H215" s="5526"/>
      <c r="I215" s="3298"/>
      <c r="J215" s="3268"/>
      <c r="K215" s="3268"/>
      <c r="L215" s="3268"/>
      <c r="M215" s="5526"/>
      <c r="N215" s="5484"/>
      <c r="O215" s="1898"/>
      <c r="P215" s="1918"/>
      <c r="Q215" s="5594"/>
      <c r="R215" s="5597"/>
      <c r="S215" s="5597"/>
      <c r="T215" s="5600"/>
      <c r="U215" s="1802"/>
      <c r="V215" s="2234">
        <v>9</v>
      </c>
      <c r="W215" s="2502"/>
      <c r="X215" s="2552"/>
      <c r="Y215" s="2552"/>
      <c r="Z215" s="1891"/>
      <c r="AA215" s="3272"/>
      <c r="AB215" s="3272"/>
      <c r="AC215" s="3272"/>
      <c r="AD215" s="3273"/>
      <c r="AE215" s="1885"/>
      <c r="AF215" s="1932"/>
      <c r="AG215" s="1934"/>
      <c r="AH215" s="1934"/>
      <c r="AI215" s="1934"/>
      <c r="AJ215" s="1935"/>
      <c r="AK215" s="3275"/>
      <c r="AL215" s="3276"/>
      <c r="AM215" s="3276"/>
      <c r="AN215" s="3277"/>
      <c r="AO215" s="1783"/>
      <c r="AP215" s="1917"/>
      <c r="AQ215" s="1918"/>
      <c r="AR215" s="1859"/>
      <c r="AS215" s="1995" t="e">
        <f t="shared" si="0"/>
        <v>#DIV/0!</v>
      </c>
      <c r="AT215" s="1996" t="e">
        <f t="shared" si="1"/>
        <v>#DIV/0!</v>
      </c>
      <c r="AU215" s="1996" t="e">
        <f t="shared" si="2"/>
        <v>#DIV/0!</v>
      </c>
      <c r="AV215" s="1996" t="e">
        <f t="shared" si="3"/>
        <v>#DIV/0!</v>
      </c>
      <c r="AW215" s="2224" t="e">
        <f t="shared" si="4"/>
        <v>#DIV/0!</v>
      </c>
      <c r="AX215" s="2224" t="e">
        <f t="shared" si="5"/>
        <v>#DIV/0!</v>
      </c>
      <c r="AY215" s="2224" t="e">
        <f t="shared" si="6"/>
        <v>#DIV/0!</v>
      </c>
      <c r="AZ215" s="2224" t="e">
        <f t="shared" si="7"/>
        <v>#DIV/0!</v>
      </c>
      <c r="BA215" s="1999" t="e">
        <f t="shared" si="8"/>
        <v>#DIV/0!</v>
      </c>
      <c r="BB215" s="1999" t="e">
        <f t="shared" si="9"/>
        <v>#DIV/0!</v>
      </c>
      <c r="BC215" s="1999" t="e">
        <f t="shared" si="10"/>
        <v>#DIV/0!</v>
      </c>
      <c r="BD215" s="1999" t="e">
        <f t="shared" si="11"/>
        <v>#DIV/0!</v>
      </c>
      <c r="BE215" s="1923">
        <v>0.2</v>
      </c>
      <c r="BF215" s="1923">
        <v>0.8</v>
      </c>
      <c r="BG215" s="1999" t="e">
        <f t="shared" si="12"/>
        <v>#DIV/0!</v>
      </c>
      <c r="BH215" s="1999" t="e">
        <f t="shared" si="13"/>
        <v>#DIV/0!</v>
      </c>
      <c r="BI215" s="1999" t="e">
        <f t="shared" si="14"/>
        <v>#DIV/0!</v>
      </c>
      <c r="BJ215" s="1999" t="e">
        <f t="shared" si="80"/>
        <v>#DIV/0!</v>
      </c>
      <c r="BK215" s="1999" t="e">
        <f t="shared" si="80"/>
        <v>#DIV/0!</v>
      </c>
      <c r="BL215" s="1999" t="e">
        <f t="shared" si="16"/>
        <v>#DIV/0!</v>
      </c>
      <c r="BM215" s="1999" t="e">
        <f t="shared" si="17"/>
        <v>#DIV/0!</v>
      </c>
      <c r="BN215" s="1999" t="e">
        <f t="shared" si="18"/>
        <v>#DIV/0!</v>
      </c>
      <c r="BO215" s="1999" t="e">
        <f t="shared" si="81"/>
        <v>#DIV/0!</v>
      </c>
      <c r="BP215" s="1999" t="e">
        <f t="shared" si="81"/>
        <v>#DIV/0!</v>
      </c>
      <c r="BQ215" s="1999" t="e">
        <f t="shared" si="81"/>
        <v>#DIV/0!</v>
      </c>
      <c r="BR215" s="1999" t="e">
        <f t="shared" si="81"/>
        <v>#DIV/0!</v>
      </c>
      <c r="BS215" s="4168"/>
      <c r="BT215" s="4168"/>
      <c r="BU215" s="4168"/>
      <c r="BV215" s="4168"/>
      <c r="BW215" s="4168"/>
      <c r="BX215" s="4168"/>
      <c r="BY215" s="4168"/>
      <c r="BZ215" s="4168"/>
      <c r="CA215" s="5526"/>
      <c r="CC215" s="5484"/>
      <c r="CD215" s="4168"/>
      <c r="CE215" s="4168"/>
      <c r="CF215" s="5526"/>
      <c r="CG215" s="5590"/>
    </row>
    <row r="216" spans="1:85" ht="14.25" customHeight="1" thickBot="1">
      <c r="A216" s="5538"/>
      <c r="B216" s="5605"/>
      <c r="C216" s="5606"/>
      <c r="D216" s="5608"/>
      <c r="E216" s="5544"/>
      <c r="F216" s="2352"/>
      <c r="G216" s="2353"/>
      <c r="H216" s="5550"/>
      <c r="I216" s="3301"/>
      <c r="J216" s="3281"/>
      <c r="K216" s="3281"/>
      <c r="L216" s="3281"/>
      <c r="M216" s="5550"/>
      <c r="N216" s="5538"/>
      <c r="O216" s="2359"/>
      <c r="P216" s="2360"/>
      <c r="Q216" s="5595"/>
      <c r="R216" s="5598"/>
      <c r="S216" s="5598"/>
      <c r="T216" s="5601"/>
      <c r="U216" s="1802"/>
      <c r="V216" s="2533">
        <v>10</v>
      </c>
      <c r="W216" s="2534"/>
      <c r="X216" s="2553"/>
      <c r="Y216" s="2553"/>
      <c r="Z216" s="2352"/>
      <c r="AA216" s="3286"/>
      <c r="AB216" s="3286"/>
      <c r="AC216" s="3286"/>
      <c r="AD216" s="3287"/>
      <c r="AE216" s="1885"/>
      <c r="AF216" s="2366"/>
      <c r="AG216" s="2368"/>
      <c r="AH216" s="2368"/>
      <c r="AI216" s="2368"/>
      <c r="AJ216" s="2369"/>
      <c r="AK216" s="3288"/>
      <c r="AL216" s="3289"/>
      <c r="AM216" s="3289"/>
      <c r="AN216" s="3290"/>
      <c r="AO216" s="1783"/>
      <c r="AP216" s="2373"/>
      <c r="AQ216" s="2360"/>
      <c r="AR216" s="1859"/>
      <c r="AS216" s="2573" t="e">
        <f t="shared" si="0"/>
        <v>#DIV/0!</v>
      </c>
      <c r="AT216" s="2574" t="e">
        <f t="shared" si="1"/>
        <v>#DIV/0!</v>
      </c>
      <c r="AU216" s="2574" t="e">
        <f t="shared" si="2"/>
        <v>#DIV/0!</v>
      </c>
      <c r="AV216" s="2574" t="e">
        <f t="shared" si="3"/>
        <v>#DIV/0!</v>
      </c>
      <c r="AW216" s="2575" t="e">
        <f t="shared" si="4"/>
        <v>#DIV/0!</v>
      </c>
      <c r="AX216" s="2575" t="e">
        <f t="shared" si="5"/>
        <v>#DIV/0!</v>
      </c>
      <c r="AY216" s="2575" t="e">
        <f t="shared" si="6"/>
        <v>#DIV/0!</v>
      </c>
      <c r="AZ216" s="2575" t="e">
        <f t="shared" si="7"/>
        <v>#DIV/0!</v>
      </c>
      <c r="BA216" s="2576" t="e">
        <f t="shared" si="8"/>
        <v>#DIV/0!</v>
      </c>
      <c r="BB216" s="2576" t="e">
        <f t="shared" si="9"/>
        <v>#DIV/0!</v>
      </c>
      <c r="BC216" s="2576" t="e">
        <f t="shared" si="10"/>
        <v>#DIV/0!</v>
      </c>
      <c r="BD216" s="2576" t="e">
        <f t="shared" si="11"/>
        <v>#DIV/0!</v>
      </c>
      <c r="BE216" s="1965">
        <v>0.2</v>
      </c>
      <c r="BF216" s="1965">
        <v>0.8</v>
      </c>
      <c r="BG216" s="2576" t="e">
        <f t="shared" si="12"/>
        <v>#DIV/0!</v>
      </c>
      <c r="BH216" s="2576" t="e">
        <f t="shared" si="13"/>
        <v>#DIV/0!</v>
      </c>
      <c r="BI216" s="2576" t="e">
        <f t="shared" si="14"/>
        <v>#DIV/0!</v>
      </c>
      <c r="BJ216" s="2576" t="e">
        <f t="shared" si="80"/>
        <v>#DIV/0!</v>
      </c>
      <c r="BK216" s="2576" t="e">
        <f t="shared" si="80"/>
        <v>#DIV/0!</v>
      </c>
      <c r="BL216" s="2576" t="e">
        <f t="shared" si="16"/>
        <v>#DIV/0!</v>
      </c>
      <c r="BM216" s="2576" t="e">
        <f t="shared" si="17"/>
        <v>#DIV/0!</v>
      </c>
      <c r="BN216" s="2576" t="e">
        <f t="shared" si="18"/>
        <v>#DIV/0!</v>
      </c>
      <c r="BO216" s="2576" t="e">
        <f t="shared" si="81"/>
        <v>#DIV/0!</v>
      </c>
      <c r="BP216" s="2576" t="e">
        <f t="shared" si="81"/>
        <v>#DIV/0!</v>
      </c>
      <c r="BQ216" s="2576" t="e">
        <f t="shared" si="81"/>
        <v>#DIV/0!</v>
      </c>
      <c r="BR216" s="2576" t="e">
        <f t="shared" si="81"/>
        <v>#DIV/0!</v>
      </c>
      <c r="BS216" s="5540"/>
      <c r="BT216" s="5540"/>
      <c r="BU216" s="5540"/>
      <c r="BV216" s="5540"/>
      <c r="BW216" s="5540"/>
      <c r="BX216" s="5540"/>
      <c r="BY216" s="5540"/>
      <c r="BZ216" s="5540"/>
      <c r="CA216" s="5550"/>
      <c r="CC216" s="5538"/>
      <c r="CD216" s="5540"/>
      <c r="CE216" s="5540"/>
      <c r="CF216" s="5550"/>
      <c r="CG216" s="5591"/>
    </row>
    <row r="217" spans="1:85" ht="14.25" customHeight="1">
      <c r="A217" s="4340">
        <v>24</v>
      </c>
      <c r="B217" s="4342"/>
      <c r="C217" s="5602"/>
      <c r="D217" s="5198"/>
      <c r="E217" s="4164"/>
      <c r="F217" s="1833"/>
      <c r="G217" s="1872"/>
      <c r="H217" s="5525"/>
      <c r="I217" s="3250"/>
      <c r="J217" s="3251"/>
      <c r="K217" s="3251"/>
      <c r="L217" s="3251"/>
      <c r="M217" s="5609"/>
      <c r="N217" s="5610"/>
      <c r="O217" s="2378"/>
      <c r="P217" s="2539"/>
      <c r="Q217" s="5593"/>
      <c r="R217" s="5596"/>
      <c r="S217" s="5596"/>
      <c r="T217" s="5599"/>
      <c r="U217" s="1802"/>
      <c r="V217" s="2241">
        <v>1</v>
      </c>
      <c r="W217" s="2378"/>
      <c r="X217" s="2554"/>
      <c r="Y217" s="2554"/>
      <c r="Z217" s="1833"/>
      <c r="AA217" s="3257"/>
      <c r="AB217" s="3257"/>
      <c r="AC217" s="3257"/>
      <c r="AD217" s="3258"/>
      <c r="AE217" s="1885"/>
      <c r="AF217" s="1851"/>
      <c r="AG217" s="1887"/>
      <c r="AH217" s="1887"/>
      <c r="AI217" s="1887"/>
      <c r="AJ217" s="1853"/>
      <c r="AK217" s="3262"/>
      <c r="AL217" s="3263"/>
      <c r="AM217" s="3263"/>
      <c r="AN217" s="3264"/>
      <c r="AO217" s="1783"/>
      <c r="AP217" s="1857"/>
      <c r="AQ217" s="1858"/>
      <c r="AR217" s="1859"/>
      <c r="AS217" s="2567" t="e">
        <f t="shared" si="0"/>
        <v>#DIV/0!</v>
      </c>
      <c r="AT217" s="2568" t="e">
        <f t="shared" si="1"/>
        <v>#DIV/0!</v>
      </c>
      <c r="AU217" s="2568" t="e">
        <f t="shared" si="2"/>
        <v>#DIV/0!</v>
      </c>
      <c r="AV217" s="2568" t="e">
        <f t="shared" si="3"/>
        <v>#DIV/0!</v>
      </c>
      <c r="AW217" s="2569" t="e">
        <f t="shared" si="4"/>
        <v>#DIV/0!</v>
      </c>
      <c r="AX217" s="2569" t="e">
        <f t="shared" si="5"/>
        <v>#DIV/0!</v>
      </c>
      <c r="AY217" s="2569" t="e">
        <f t="shared" si="6"/>
        <v>#DIV/0!</v>
      </c>
      <c r="AZ217" s="2569" t="e">
        <f t="shared" si="7"/>
        <v>#DIV/0!</v>
      </c>
      <c r="BA217" s="2570" t="e">
        <f t="shared" si="8"/>
        <v>#DIV/0!</v>
      </c>
      <c r="BB217" s="2570" t="e">
        <f t="shared" si="9"/>
        <v>#DIV/0!</v>
      </c>
      <c r="BC217" s="2570" t="e">
        <f t="shared" si="10"/>
        <v>#DIV/0!</v>
      </c>
      <c r="BD217" s="2570" t="e">
        <f t="shared" si="11"/>
        <v>#DIV/0!</v>
      </c>
      <c r="BE217" s="1864">
        <v>0.2</v>
      </c>
      <c r="BF217" s="1864">
        <v>0.8</v>
      </c>
      <c r="BG217" s="2570" t="e">
        <f t="shared" si="12"/>
        <v>#DIV/0!</v>
      </c>
      <c r="BH217" s="2570" t="e">
        <f t="shared" si="13"/>
        <v>#DIV/0!</v>
      </c>
      <c r="BI217" s="2570" t="e">
        <f t="shared" si="14"/>
        <v>#DIV/0!</v>
      </c>
      <c r="BJ217" s="2570" t="e">
        <f t="shared" si="80"/>
        <v>#DIV/0!</v>
      </c>
      <c r="BK217" s="2570" t="e">
        <f t="shared" si="80"/>
        <v>#DIV/0!</v>
      </c>
      <c r="BL217" s="2570" t="e">
        <f t="shared" si="16"/>
        <v>#DIV/0!</v>
      </c>
      <c r="BM217" s="2570" t="e">
        <f t="shared" si="17"/>
        <v>#DIV/0!</v>
      </c>
      <c r="BN217" s="2570" t="e">
        <f t="shared" si="18"/>
        <v>#DIV/0!</v>
      </c>
      <c r="BO217" s="2570" t="e">
        <f t="shared" si="81"/>
        <v>#DIV/0!</v>
      </c>
      <c r="BP217" s="2570" t="e">
        <f t="shared" si="81"/>
        <v>#DIV/0!</v>
      </c>
      <c r="BQ217" s="2570" t="e">
        <f t="shared" si="81"/>
        <v>#DIV/0!</v>
      </c>
      <c r="BR217" s="2570" t="e">
        <f t="shared" si="81"/>
        <v>#DIV/0!</v>
      </c>
      <c r="BS217" s="5592" t="e">
        <f t="shared" ref="BS217:BV217" si="82">AVERAGEIF(BO217:BO226,"&lt;&gt;#¡DIV/0!")</f>
        <v>#DIV/0!</v>
      </c>
      <c r="BT217" s="5592" t="e">
        <f t="shared" si="82"/>
        <v>#DIV/0!</v>
      </c>
      <c r="BU217" s="5592" t="e">
        <f t="shared" si="82"/>
        <v>#DIV/0!</v>
      </c>
      <c r="BV217" s="5592" t="e">
        <f t="shared" si="82"/>
        <v>#DIV/0!</v>
      </c>
      <c r="BW217" s="5592" t="e">
        <f>+C217*BS217</f>
        <v>#DIV/0!</v>
      </c>
      <c r="BX217" s="5592" t="e">
        <f>+C217*BT217</f>
        <v>#DIV/0!</v>
      </c>
      <c r="BY217" s="5592" t="e">
        <f>+C217*BU217</f>
        <v>#DIV/0!</v>
      </c>
      <c r="BZ217" s="5592" t="e">
        <f>+C217*BV217</f>
        <v>#DIV/0!</v>
      </c>
      <c r="CA217" s="5586" t="e">
        <f>SUM(BW217:BZ226)</f>
        <v>#DIV/0!</v>
      </c>
      <c r="CC217" s="5587" t="e">
        <f t="shared" ref="CC217:CF217" si="83">+Q217/$N$217</f>
        <v>#DIV/0!</v>
      </c>
      <c r="CD217" s="5486" t="e">
        <f t="shared" si="83"/>
        <v>#DIV/0!</v>
      </c>
      <c r="CE217" s="5486" t="e">
        <f t="shared" si="83"/>
        <v>#DIV/0!</v>
      </c>
      <c r="CF217" s="5588" t="e">
        <f t="shared" si="83"/>
        <v>#DIV/0!</v>
      </c>
      <c r="CG217" s="5589" t="e">
        <f>AVERAGE(CC217:CF226)</f>
        <v>#DIV/0!</v>
      </c>
    </row>
    <row r="218" spans="1:85" ht="14.25" customHeight="1">
      <c r="A218" s="5484"/>
      <c r="B218" s="5603"/>
      <c r="C218" s="5604"/>
      <c r="D218" s="5607"/>
      <c r="E218" s="4166"/>
      <c r="F218" s="1891"/>
      <c r="G218" s="1892"/>
      <c r="H218" s="5526"/>
      <c r="I218" s="3298"/>
      <c r="J218" s="3268"/>
      <c r="K218" s="3268"/>
      <c r="L218" s="3268"/>
      <c r="M218" s="5526"/>
      <c r="N218" s="5484"/>
      <c r="O218" s="1898"/>
      <c r="P218" s="1918"/>
      <c r="Q218" s="5594"/>
      <c r="R218" s="5597"/>
      <c r="S218" s="5597"/>
      <c r="T218" s="5600"/>
      <c r="U218" s="1802"/>
      <c r="V218" s="2234">
        <v>2</v>
      </c>
      <c r="W218" s="2502"/>
      <c r="X218" s="2552"/>
      <c r="Y218" s="2552"/>
      <c r="Z218" s="1891"/>
      <c r="AA218" s="3272"/>
      <c r="AB218" s="3272"/>
      <c r="AC218" s="3272"/>
      <c r="AD218" s="3273"/>
      <c r="AE218" s="1885"/>
      <c r="AF218" s="1932"/>
      <c r="AG218" s="1934"/>
      <c r="AH218" s="1934"/>
      <c r="AI218" s="1934"/>
      <c r="AJ218" s="1935"/>
      <c r="AK218" s="3275"/>
      <c r="AL218" s="3276"/>
      <c r="AM218" s="3276"/>
      <c r="AN218" s="3277"/>
      <c r="AO218" s="1783"/>
      <c r="AP218" s="1917"/>
      <c r="AQ218" s="1918"/>
      <c r="AR218" s="1859"/>
      <c r="AS218" s="1995" t="e">
        <f t="shared" si="0"/>
        <v>#DIV/0!</v>
      </c>
      <c r="AT218" s="1996" t="e">
        <f t="shared" si="1"/>
        <v>#DIV/0!</v>
      </c>
      <c r="AU218" s="1996" t="e">
        <f t="shared" si="2"/>
        <v>#DIV/0!</v>
      </c>
      <c r="AV218" s="1996" t="e">
        <f t="shared" si="3"/>
        <v>#DIV/0!</v>
      </c>
      <c r="AW218" s="2224" t="e">
        <f t="shared" si="4"/>
        <v>#DIV/0!</v>
      </c>
      <c r="AX218" s="2224" t="e">
        <f t="shared" si="5"/>
        <v>#DIV/0!</v>
      </c>
      <c r="AY218" s="2224" t="e">
        <f t="shared" si="6"/>
        <v>#DIV/0!</v>
      </c>
      <c r="AZ218" s="2224" t="e">
        <f t="shared" si="7"/>
        <v>#DIV/0!</v>
      </c>
      <c r="BA218" s="1999" t="e">
        <f t="shared" si="8"/>
        <v>#DIV/0!</v>
      </c>
      <c r="BB218" s="1999" t="e">
        <f t="shared" si="9"/>
        <v>#DIV/0!</v>
      </c>
      <c r="BC218" s="1999" t="e">
        <f t="shared" si="10"/>
        <v>#DIV/0!</v>
      </c>
      <c r="BD218" s="1999" t="e">
        <f t="shared" si="11"/>
        <v>#DIV/0!</v>
      </c>
      <c r="BE218" s="1923">
        <v>0.2</v>
      </c>
      <c r="BF218" s="1923">
        <v>0.8</v>
      </c>
      <c r="BG218" s="1999" t="e">
        <f t="shared" si="12"/>
        <v>#DIV/0!</v>
      </c>
      <c r="BH218" s="1999" t="e">
        <f t="shared" si="13"/>
        <v>#DIV/0!</v>
      </c>
      <c r="BI218" s="1999" t="e">
        <f t="shared" si="14"/>
        <v>#DIV/0!</v>
      </c>
      <c r="BJ218" s="1999" t="e">
        <f t="shared" si="80"/>
        <v>#DIV/0!</v>
      </c>
      <c r="BK218" s="1999" t="e">
        <f t="shared" si="80"/>
        <v>#DIV/0!</v>
      </c>
      <c r="BL218" s="1999" t="e">
        <f t="shared" si="16"/>
        <v>#DIV/0!</v>
      </c>
      <c r="BM218" s="1999" t="e">
        <f t="shared" si="17"/>
        <v>#DIV/0!</v>
      </c>
      <c r="BN218" s="1999" t="e">
        <f t="shared" si="18"/>
        <v>#DIV/0!</v>
      </c>
      <c r="BO218" s="1999" t="e">
        <f t="shared" si="81"/>
        <v>#DIV/0!</v>
      </c>
      <c r="BP218" s="1999" t="e">
        <f t="shared" si="81"/>
        <v>#DIV/0!</v>
      </c>
      <c r="BQ218" s="1999" t="e">
        <f t="shared" si="81"/>
        <v>#DIV/0!</v>
      </c>
      <c r="BR218" s="1999" t="e">
        <f t="shared" si="81"/>
        <v>#DIV/0!</v>
      </c>
      <c r="BS218" s="4168"/>
      <c r="BT218" s="4168"/>
      <c r="BU218" s="4168"/>
      <c r="BV218" s="4168"/>
      <c r="BW218" s="4168"/>
      <c r="BX218" s="4168"/>
      <c r="BY218" s="4168"/>
      <c r="BZ218" s="4168"/>
      <c r="CA218" s="5526"/>
      <c r="CC218" s="5484"/>
      <c r="CD218" s="4168"/>
      <c r="CE218" s="4168"/>
      <c r="CF218" s="5526"/>
      <c r="CG218" s="5590"/>
    </row>
    <row r="219" spans="1:85" ht="14.25" customHeight="1">
      <c r="A219" s="5484"/>
      <c r="B219" s="5603"/>
      <c r="C219" s="5604"/>
      <c r="D219" s="5607"/>
      <c r="E219" s="4166"/>
      <c r="F219" s="1891"/>
      <c r="G219" s="1892"/>
      <c r="H219" s="5526"/>
      <c r="I219" s="3298"/>
      <c r="J219" s="3268"/>
      <c r="K219" s="3268"/>
      <c r="L219" s="3268"/>
      <c r="M219" s="5526"/>
      <c r="N219" s="5484"/>
      <c r="O219" s="1898"/>
      <c r="P219" s="1918"/>
      <c r="Q219" s="5594"/>
      <c r="R219" s="5597"/>
      <c r="S219" s="5597"/>
      <c r="T219" s="5600"/>
      <c r="U219" s="1802"/>
      <c r="V219" s="2234">
        <v>3</v>
      </c>
      <c r="W219" s="2502"/>
      <c r="X219" s="2552"/>
      <c r="Y219" s="2552"/>
      <c r="Z219" s="1891"/>
      <c r="AA219" s="3272"/>
      <c r="AB219" s="3272"/>
      <c r="AC219" s="3272"/>
      <c r="AD219" s="3273"/>
      <c r="AE219" s="1885"/>
      <c r="AF219" s="1932"/>
      <c r="AG219" s="1934"/>
      <c r="AH219" s="1934"/>
      <c r="AI219" s="1934"/>
      <c r="AJ219" s="1935"/>
      <c r="AK219" s="3275"/>
      <c r="AL219" s="3276"/>
      <c r="AM219" s="3276"/>
      <c r="AN219" s="3277"/>
      <c r="AO219" s="1783"/>
      <c r="AP219" s="1917"/>
      <c r="AQ219" s="1918"/>
      <c r="AR219" s="1859"/>
      <c r="AS219" s="1995" t="e">
        <f t="shared" si="0"/>
        <v>#DIV/0!</v>
      </c>
      <c r="AT219" s="1996" t="e">
        <f t="shared" si="1"/>
        <v>#DIV/0!</v>
      </c>
      <c r="AU219" s="1996" t="e">
        <f t="shared" si="2"/>
        <v>#DIV/0!</v>
      </c>
      <c r="AV219" s="1996" t="e">
        <f t="shared" si="3"/>
        <v>#DIV/0!</v>
      </c>
      <c r="AW219" s="2224" t="e">
        <f t="shared" si="4"/>
        <v>#DIV/0!</v>
      </c>
      <c r="AX219" s="2224" t="e">
        <f t="shared" si="5"/>
        <v>#DIV/0!</v>
      </c>
      <c r="AY219" s="2224" t="e">
        <f t="shared" si="6"/>
        <v>#DIV/0!</v>
      </c>
      <c r="AZ219" s="2224" t="e">
        <f t="shared" si="7"/>
        <v>#DIV/0!</v>
      </c>
      <c r="BA219" s="1999" t="e">
        <f t="shared" si="8"/>
        <v>#DIV/0!</v>
      </c>
      <c r="BB219" s="1999" t="e">
        <f t="shared" si="9"/>
        <v>#DIV/0!</v>
      </c>
      <c r="BC219" s="1999" t="e">
        <f t="shared" si="10"/>
        <v>#DIV/0!</v>
      </c>
      <c r="BD219" s="1999" t="e">
        <f t="shared" si="11"/>
        <v>#DIV/0!</v>
      </c>
      <c r="BE219" s="1923">
        <v>0.2</v>
      </c>
      <c r="BF219" s="1923">
        <v>0.8</v>
      </c>
      <c r="BG219" s="1999" t="e">
        <f t="shared" si="12"/>
        <v>#DIV/0!</v>
      </c>
      <c r="BH219" s="1999" t="e">
        <f t="shared" si="13"/>
        <v>#DIV/0!</v>
      </c>
      <c r="BI219" s="1999" t="e">
        <f t="shared" si="14"/>
        <v>#DIV/0!</v>
      </c>
      <c r="BJ219" s="1999" t="e">
        <f t="shared" si="80"/>
        <v>#DIV/0!</v>
      </c>
      <c r="BK219" s="1999" t="e">
        <f t="shared" si="80"/>
        <v>#DIV/0!</v>
      </c>
      <c r="BL219" s="1999" t="e">
        <f t="shared" si="16"/>
        <v>#DIV/0!</v>
      </c>
      <c r="BM219" s="1999" t="e">
        <f t="shared" si="17"/>
        <v>#DIV/0!</v>
      </c>
      <c r="BN219" s="1999" t="e">
        <f t="shared" si="18"/>
        <v>#DIV/0!</v>
      </c>
      <c r="BO219" s="1999" t="e">
        <f t="shared" si="81"/>
        <v>#DIV/0!</v>
      </c>
      <c r="BP219" s="1999" t="e">
        <f t="shared" si="81"/>
        <v>#DIV/0!</v>
      </c>
      <c r="BQ219" s="1999" t="e">
        <f t="shared" si="81"/>
        <v>#DIV/0!</v>
      </c>
      <c r="BR219" s="1999" t="e">
        <f t="shared" si="81"/>
        <v>#DIV/0!</v>
      </c>
      <c r="BS219" s="4168"/>
      <c r="BT219" s="4168"/>
      <c r="BU219" s="4168"/>
      <c r="BV219" s="4168"/>
      <c r="BW219" s="4168"/>
      <c r="BX219" s="4168"/>
      <c r="BY219" s="4168"/>
      <c r="BZ219" s="4168"/>
      <c r="CA219" s="5526"/>
      <c r="CC219" s="5484"/>
      <c r="CD219" s="4168"/>
      <c r="CE219" s="4168"/>
      <c r="CF219" s="5526"/>
      <c r="CG219" s="5590"/>
    </row>
    <row r="220" spans="1:85" ht="14.25" customHeight="1">
      <c r="A220" s="5484"/>
      <c r="B220" s="5603"/>
      <c r="C220" s="5604"/>
      <c r="D220" s="5607"/>
      <c r="E220" s="4166"/>
      <c r="F220" s="1891"/>
      <c r="G220" s="1892"/>
      <c r="H220" s="5526"/>
      <c r="I220" s="3298"/>
      <c r="J220" s="3268"/>
      <c r="K220" s="3268"/>
      <c r="L220" s="3268"/>
      <c r="M220" s="5526"/>
      <c r="N220" s="5484"/>
      <c r="O220" s="1898"/>
      <c r="P220" s="1918"/>
      <c r="Q220" s="5594"/>
      <c r="R220" s="5597"/>
      <c r="S220" s="5597"/>
      <c r="T220" s="5600"/>
      <c r="U220" s="1802"/>
      <c r="V220" s="2234">
        <v>4</v>
      </c>
      <c r="W220" s="2502"/>
      <c r="X220" s="2552"/>
      <c r="Y220" s="2552"/>
      <c r="Z220" s="1891"/>
      <c r="AA220" s="3272"/>
      <c r="AB220" s="3272"/>
      <c r="AC220" s="3272"/>
      <c r="AD220" s="3273"/>
      <c r="AE220" s="1885"/>
      <c r="AF220" s="1932"/>
      <c r="AG220" s="1934"/>
      <c r="AH220" s="1934"/>
      <c r="AI220" s="1934"/>
      <c r="AJ220" s="1935"/>
      <c r="AK220" s="3275"/>
      <c r="AL220" s="3276"/>
      <c r="AM220" s="3276"/>
      <c r="AN220" s="3277"/>
      <c r="AO220" s="1783"/>
      <c r="AP220" s="1917"/>
      <c r="AQ220" s="1918"/>
      <c r="AR220" s="1859"/>
      <c r="AS220" s="1995" t="e">
        <f t="shared" si="0"/>
        <v>#DIV/0!</v>
      </c>
      <c r="AT220" s="1996" t="e">
        <f t="shared" si="1"/>
        <v>#DIV/0!</v>
      </c>
      <c r="AU220" s="1996" t="e">
        <f t="shared" si="2"/>
        <v>#DIV/0!</v>
      </c>
      <c r="AV220" s="1996" t="e">
        <f t="shared" si="3"/>
        <v>#DIV/0!</v>
      </c>
      <c r="AW220" s="2224" t="e">
        <f t="shared" si="4"/>
        <v>#DIV/0!</v>
      </c>
      <c r="AX220" s="2224" t="e">
        <f t="shared" si="5"/>
        <v>#DIV/0!</v>
      </c>
      <c r="AY220" s="2224" t="e">
        <f t="shared" si="6"/>
        <v>#DIV/0!</v>
      </c>
      <c r="AZ220" s="2224" t="e">
        <f t="shared" si="7"/>
        <v>#DIV/0!</v>
      </c>
      <c r="BA220" s="1999" t="e">
        <f t="shared" si="8"/>
        <v>#DIV/0!</v>
      </c>
      <c r="BB220" s="1999" t="e">
        <f t="shared" si="9"/>
        <v>#DIV/0!</v>
      </c>
      <c r="BC220" s="1999" t="e">
        <f t="shared" si="10"/>
        <v>#DIV/0!</v>
      </c>
      <c r="BD220" s="1999" t="e">
        <f t="shared" si="11"/>
        <v>#DIV/0!</v>
      </c>
      <c r="BE220" s="1923">
        <v>0.2</v>
      </c>
      <c r="BF220" s="1923">
        <v>0.8</v>
      </c>
      <c r="BG220" s="1999" t="e">
        <f t="shared" si="12"/>
        <v>#DIV/0!</v>
      </c>
      <c r="BH220" s="1999" t="e">
        <f t="shared" si="13"/>
        <v>#DIV/0!</v>
      </c>
      <c r="BI220" s="1999" t="e">
        <f t="shared" si="14"/>
        <v>#DIV/0!</v>
      </c>
      <c r="BJ220" s="1999" t="e">
        <f t="shared" si="80"/>
        <v>#DIV/0!</v>
      </c>
      <c r="BK220" s="1999" t="e">
        <f t="shared" si="80"/>
        <v>#DIV/0!</v>
      </c>
      <c r="BL220" s="1999" t="e">
        <f t="shared" si="16"/>
        <v>#DIV/0!</v>
      </c>
      <c r="BM220" s="1999" t="e">
        <f t="shared" si="17"/>
        <v>#DIV/0!</v>
      </c>
      <c r="BN220" s="1999" t="e">
        <f t="shared" si="18"/>
        <v>#DIV/0!</v>
      </c>
      <c r="BO220" s="1999" t="e">
        <f t="shared" si="81"/>
        <v>#DIV/0!</v>
      </c>
      <c r="BP220" s="1999" t="e">
        <f t="shared" si="81"/>
        <v>#DIV/0!</v>
      </c>
      <c r="BQ220" s="1999" t="e">
        <f t="shared" si="81"/>
        <v>#DIV/0!</v>
      </c>
      <c r="BR220" s="1999" t="e">
        <f t="shared" si="81"/>
        <v>#DIV/0!</v>
      </c>
      <c r="BS220" s="4168"/>
      <c r="BT220" s="4168"/>
      <c r="BU220" s="4168"/>
      <c r="BV220" s="4168"/>
      <c r="BW220" s="4168"/>
      <c r="BX220" s="4168"/>
      <c r="BY220" s="4168"/>
      <c r="BZ220" s="4168"/>
      <c r="CA220" s="5526"/>
      <c r="CC220" s="5484"/>
      <c r="CD220" s="4168"/>
      <c r="CE220" s="4168"/>
      <c r="CF220" s="5526"/>
      <c r="CG220" s="5590"/>
    </row>
    <row r="221" spans="1:85" ht="14.25" customHeight="1">
      <c r="A221" s="5484"/>
      <c r="B221" s="5603"/>
      <c r="C221" s="5604"/>
      <c r="D221" s="5607"/>
      <c r="E221" s="4166"/>
      <c r="F221" s="1891"/>
      <c r="G221" s="1892"/>
      <c r="H221" s="5526"/>
      <c r="I221" s="3298"/>
      <c r="J221" s="3268"/>
      <c r="K221" s="3268"/>
      <c r="L221" s="3268"/>
      <c r="M221" s="5526"/>
      <c r="N221" s="5484"/>
      <c r="O221" s="1898"/>
      <c r="P221" s="1918"/>
      <c r="Q221" s="5594"/>
      <c r="R221" s="5597"/>
      <c r="S221" s="5597"/>
      <c r="T221" s="5600"/>
      <c r="U221" s="1802"/>
      <c r="V221" s="2234">
        <v>5</v>
      </c>
      <c r="W221" s="2502"/>
      <c r="X221" s="2552"/>
      <c r="Y221" s="2552"/>
      <c r="Z221" s="1891"/>
      <c r="AA221" s="3272"/>
      <c r="AB221" s="3272"/>
      <c r="AC221" s="3272"/>
      <c r="AD221" s="3273"/>
      <c r="AE221" s="1885"/>
      <c r="AF221" s="1932"/>
      <c r="AG221" s="1934"/>
      <c r="AH221" s="1934"/>
      <c r="AI221" s="1934"/>
      <c r="AJ221" s="1935"/>
      <c r="AK221" s="3275"/>
      <c r="AL221" s="3276"/>
      <c r="AM221" s="3276"/>
      <c r="AN221" s="3277"/>
      <c r="AO221" s="1783"/>
      <c r="AP221" s="1917"/>
      <c r="AQ221" s="1918"/>
      <c r="AR221" s="1859"/>
      <c r="AS221" s="1995" t="e">
        <f t="shared" si="0"/>
        <v>#DIV/0!</v>
      </c>
      <c r="AT221" s="1996" t="e">
        <f t="shared" si="1"/>
        <v>#DIV/0!</v>
      </c>
      <c r="AU221" s="1996" t="e">
        <f t="shared" si="2"/>
        <v>#DIV/0!</v>
      </c>
      <c r="AV221" s="1996" t="e">
        <f t="shared" si="3"/>
        <v>#DIV/0!</v>
      </c>
      <c r="AW221" s="2224" t="e">
        <f t="shared" si="4"/>
        <v>#DIV/0!</v>
      </c>
      <c r="AX221" s="2224" t="e">
        <f t="shared" si="5"/>
        <v>#DIV/0!</v>
      </c>
      <c r="AY221" s="2224" t="e">
        <f t="shared" si="6"/>
        <v>#DIV/0!</v>
      </c>
      <c r="AZ221" s="2224" t="e">
        <f t="shared" si="7"/>
        <v>#DIV/0!</v>
      </c>
      <c r="BA221" s="1999" t="e">
        <f t="shared" si="8"/>
        <v>#DIV/0!</v>
      </c>
      <c r="BB221" s="1999" t="e">
        <f t="shared" si="9"/>
        <v>#DIV/0!</v>
      </c>
      <c r="BC221" s="1999" t="e">
        <f t="shared" si="10"/>
        <v>#DIV/0!</v>
      </c>
      <c r="BD221" s="1999" t="e">
        <f t="shared" si="11"/>
        <v>#DIV/0!</v>
      </c>
      <c r="BE221" s="1923">
        <v>0.2</v>
      </c>
      <c r="BF221" s="1923">
        <v>0.8</v>
      </c>
      <c r="BG221" s="1999" t="e">
        <f t="shared" si="12"/>
        <v>#DIV/0!</v>
      </c>
      <c r="BH221" s="1999" t="e">
        <f t="shared" si="13"/>
        <v>#DIV/0!</v>
      </c>
      <c r="BI221" s="1999" t="e">
        <f t="shared" si="14"/>
        <v>#DIV/0!</v>
      </c>
      <c r="BJ221" s="1999" t="e">
        <f t="shared" si="80"/>
        <v>#DIV/0!</v>
      </c>
      <c r="BK221" s="1999" t="e">
        <f t="shared" si="80"/>
        <v>#DIV/0!</v>
      </c>
      <c r="BL221" s="1999" t="e">
        <f t="shared" si="16"/>
        <v>#DIV/0!</v>
      </c>
      <c r="BM221" s="1999" t="e">
        <f t="shared" si="17"/>
        <v>#DIV/0!</v>
      </c>
      <c r="BN221" s="1999" t="e">
        <f t="shared" si="18"/>
        <v>#DIV/0!</v>
      </c>
      <c r="BO221" s="1999" t="e">
        <f t="shared" si="81"/>
        <v>#DIV/0!</v>
      </c>
      <c r="BP221" s="1999" t="e">
        <f t="shared" si="81"/>
        <v>#DIV/0!</v>
      </c>
      <c r="BQ221" s="1999" t="e">
        <f t="shared" si="81"/>
        <v>#DIV/0!</v>
      </c>
      <c r="BR221" s="1999" t="e">
        <f t="shared" si="81"/>
        <v>#DIV/0!</v>
      </c>
      <c r="BS221" s="4168"/>
      <c r="BT221" s="4168"/>
      <c r="BU221" s="4168"/>
      <c r="BV221" s="4168"/>
      <c r="BW221" s="4168"/>
      <c r="BX221" s="4168"/>
      <c r="BY221" s="4168"/>
      <c r="BZ221" s="4168"/>
      <c r="CA221" s="5526"/>
      <c r="CC221" s="5484"/>
      <c r="CD221" s="4168"/>
      <c r="CE221" s="4168"/>
      <c r="CF221" s="5526"/>
      <c r="CG221" s="5590"/>
    </row>
    <row r="222" spans="1:85" ht="14.25" customHeight="1">
      <c r="A222" s="5484"/>
      <c r="B222" s="5603"/>
      <c r="C222" s="5604"/>
      <c r="D222" s="5607"/>
      <c r="E222" s="4166"/>
      <c r="F222" s="1891"/>
      <c r="G222" s="1892"/>
      <c r="H222" s="5526"/>
      <c r="I222" s="3298"/>
      <c r="J222" s="3268"/>
      <c r="K222" s="3268"/>
      <c r="L222" s="3268"/>
      <c r="M222" s="5526"/>
      <c r="N222" s="5484"/>
      <c r="O222" s="1898"/>
      <c r="P222" s="1918"/>
      <c r="Q222" s="5594"/>
      <c r="R222" s="5597"/>
      <c r="S222" s="5597"/>
      <c r="T222" s="5600"/>
      <c r="U222" s="1802"/>
      <c r="V222" s="2234">
        <v>6</v>
      </c>
      <c r="W222" s="2502"/>
      <c r="X222" s="2552"/>
      <c r="Y222" s="2552"/>
      <c r="Z222" s="1891"/>
      <c r="AA222" s="3272"/>
      <c r="AB222" s="3272"/>
      <c r="AC222" s="3272"/>
      <c r="AD222" s="3273"/>
      <c r="AE222" s="1885"/>
      <c r="AF222" s="1932"/>
      <c r="AG222" s="1934"/>
      <c r="AH222" s="1934"/>
      <c r="AI222" s="1934"/>
      <c r="AJ222" s="1935"/>
      <c r="AK222" s="3275"/>
      <c r="AL222" s="3276"/>
      <c r="AM222" s="3276"/>
      <c r="AN222" s="3277"/>
      <c r="AO222" s="1783"/>
      <c r="AP222" s="1917"/>
      <c r="AQ222" s="1918"/>
      <c r="AR222" s="1859"/>
      <c r="AS222" s="1995" t="e">
        <f t="shared" si="0"/>
        <v>#DIV/0!</v>
      </c>
      <c r="AT222" s="1996" t="e">
        <f t="shared" si="1"/>
        <v>#DIV/0!</v>
      </c>
      <c r="AU222" s="1996" t="e">
        <f t="shared" si="2"/>
        <v>#DIV/0!</v>
      </c>
      <c r="AV222" s="1996" t="e">
        <f t="shared" si="3"/>
        <v>#DIV/0!</v>
      </c>
      <c r="AW222" s="2224" t="e">
        <f t="shared" si="4"/>
        <v>#DIV/0!</v>
      </c>
      <c r="AX222" s="2224" t="e">
        <f t="shared" si="5"/>
        <v>#DIV/0!</v>
      </c>
      <c r="AY222" s="2224" t="e">
        <f t="shared" si="6"/>
        <v>#DIV/0!</v>
      </c>
      <c r="AZ222" s="2224" t="e">
        <f t="shared" si="7"/>
        <v>#DIV/0!</v>
      </c>
      <c r="BA222" s="1999" t="e">
        <f t="shared" si="8"/>
        <v>#DIV/0!</v>
      </c>
      <c r="BB222" s="1999" t="e">
        <f t="shared" si="9"/>
        <v>#DIV/0!</v>
      </c>
      <c r="BC222" s="1999" t="e">
        <f t="shared" si="10"/>
        <v>#DIV/0!</v>
      </c>
      <c r="BD222" s="1999" t="e">
        <f t="shared" si="11"/>
        <v>#DIV/0!</v>
      </c>
      <c r="BE222" s="1923">
        <v>0.2</v>
      </c>
      <c r="BF222" s="1923">
        <v>0.8</v>
      </c>
      <c r="BG222" s="1999" t="e">
        <f t="shared" si="12"/>
        <v>#DIV/0!</v>
      </c>
      <c r="BH222" s="1999" t="e">
        <f t="shared" si="13"/>
        <v>#DIV/0!</v>
      </c>
      <c r="BI222" s="1999" t="e">
        <f t="shared" si="14"/>
        <v>#DIV/0!</v>
      </c>
      <c r="BJ222" s="1999" t="e">
        <f t="shared" si="80"/>
        <v>#DIV/0!</v>
      </c>
      <c r="BK222" s="1999" t="e">
        <f t="shared" si="80"/>
        <v>#DIV/0!</v>
      </c>
      <c r="BL222" s="1999" t="e">
        <f t="shared" si="16"/>
        <v>#DIV/0!</v>
      </c>
      <c r="BM222" s="1999" t="e">
        <f t="shared" si="17"/>
        <v>#DIV/0!</v>
      </c>
      <c r="BN222" s="1999" t="e">
        <f t="shared" si="18"/>
        <v>#DIV/0!</v>
      </c>
      <c r="BO222" s="1999" t="e">
        <f t="shared" si="81"/>
        <v>#DIV/0!</v>
      </c>
      <c r="BP222" s="1999" t="e">
        <f t="shared" si="81"/>
        <v>#DIV/0!</v>
      </c>
      <c r="BQ222" s="1999" t="e">
        <f t="shared" si="81"/>
        <v>#DIV/0!</v>
      </c>
      <c r="BR222" s="1999" t="e">
        <f t="shared" si="81"/>
        <v>#DIV/0!</v>
      </c>
      <c r="BS222" s="4168"/>
      <c r="BT222" s="4168"/>
      <c r="BU222" s="4168"/>
      <c r="BV222" s="4168"/>
      <c r="BW222" s="4168"/>
      <c r="BX222" s="4168"/>
      <c r="BY222" s="4168"/>
      <c r="BZ222" s="4168"/>
      <c r="CA222" s="5526"/>
      <c r="CC222" s="5484"/>
      <c r="CD222" s="4168"/>
      <c r="CE222" s="4168"/>
      <c r="CF222" s="5526"/>
      <c r="CG222" s="5590"/>
    </row>
    <row r="223" spans="1:85" ht="14.25" customHeight="1">
      <c r="A223" s="5484"/>
      <c r="B223" s="5603"/>
      <c r="C223" s="5604"/>
      <c r="D223" s="5607"/>
      <c r="E223" s="4166"/>
      <c r="F223" s="1891"/>
      <c r="G223" s="1892"/>
      <c r="H223" s="5526"/>
      <c r="I223" s="3298"/>
      <c r="J223" s="3268"/>
      <c r="K223" s="3268"/>
      <c r="L223" s="3268"/>
      <c r="M223" s="5526"/>
      <c r="N223" s="5484"/>
      <c r="O223" s="1898"/>
      <c r="P223" s="1918"/>
      <c r="Q223" s="5594"/>
      <c r="R223" s="5597"/>
      <c r="S223" s="5597"/>
      <c r="T223" s="5600"/>
      <c r="U223" s="1802"/>
      <c r="V223" s="2234">
        <v>7</v>
      </c>
      <c r="W223" s="2502"/>
      <c r="X223" s="2552"/>
      <c r="Y223" s="2552"/>
      <c r="Z223" s="1891"/>
      <c r="AA223" s="3272"/>
      <c r="AB223" s="3272"/>
      <c r="AC223" s="3272"/>
      <c r="AD223" s="3273"/>
      <c r="AE223" s="1885"/>
      <c r="AF223" s="1932"/>
      <c r="AG223" s="1934"/>
      <c r="AH223" s="1934"/>
      <c r="AI223" s="1934"/>
      <c r="AJ223" s="1935"/>
      <c r="AK223" s="3275"/>
      <c r="AL223" s="3276"/>
      <c r="AM223" s="3276"/>
      <c r="AN223" s="3277"/>
      <c r="AO223" s="1783"/>
      <c r="AP223" s="1917"/>
      <c r="AQ223" s="1918"/>
      <c r="AR223" s="1859"/>
      <c r="AS223" s="1995" t="e">
        <f t="shared" si="0"/>
        <v>#DIV/0!</v>
      </c>
      <c r="AT223" s="1996" t="e">
        <f t="shared" si="1"/>
        <v>#DIV/0!</v>
      </c>
      <c r="AU223" s="1996" t="e">
        <f t="shared" si="2"/>
        <v>#DIV/0!</v>
      </c>
      <c r="AV223" s="1996" t="e">
        <f t="shared" si="3"/>
        <v>#DIV/0!</v>
      </c>
      <c r="AW223" s="2224" t="e">
        <f t="shared" si="4"/>
        <v>#DIV/0!</v>
      </c>
      <c r="AX223" s="2224" t="e">
        <f t="shared" si="5"/>
        <v>#DIV/0!</v>
      </c>
      <c r="AY223" s="2224" t="e">
        <f t="shared" si="6"/>
        <v>#DIV/0!</v>
      </c>
      <c r="AZ223" s="2224" t="e">
        <f t="shared" si="7"/>
        <v>#DIV/0!</v>
      </c>
      <c r="BA223" s="1999" t="e">
        <f t="shared" si="8"/>
        <v>#DIV/0!</v>
      </c>
      <c r="BB223" s="1999" t="e">
        <f t="shared" si="9"/>
        <v>#DIV/0!</v>
      </c>
      <c r="BC223" s="1999" t="e">
        <f t="shared" si="10"/>
        <v>#DIV/0!</v>
      </c>
      <c r="BD223" s="1999" t="e">
        <f t="shared" si="11"/>
        <v>#DIV/0!</v>
      </c>
      <c r="BE223" s="1923">
        <v>0.2</v>
      </c>
      <c r="BF223" s="1923">
        <v>0.8</v>
      </c>
      <c r="BG223" s="1999" t="e">
        <f t="shared" si="12"/>
        <v>#DIV/0!</v>
      </c>
      <c r="BH223" s="1999" t="e">
        <f t="shared" si="13"/>
        <v>#DIV/0!</v>
      </c>
      <c r="BI223" s="1999" t="e">
        <f t="shared" si="14"/>
        <v>#DIV/0!</v>
      </c>
      <c r="BJ223" s="1999" t="e">
        <f t="shared" si="80"/>
        <v>#DIV/0!</v>
      </c>
      <c r="BK223" s="1999" t="e">
        <f t="shared" si="80"/>
        <v>#DIV/0!</v>
      </c>
      <c r="BL223" s="1999" t="e">
        <f t="shared" si="16"/>
        <v>#DIV/0!</v>
      </c>
      <c r="BM223" s="1999" t="e">
        <f t="shared" si="17"/>
        <v>#DIV/0!</v>
      </c>
      <c r="BN223" s="1999" t="e">
        <f t="shared" si="18"/>
        <v>#DIV/0!</v>
      </c>
      <c r="BO223" s="1999" t="e">
        <f t="shared" si="81"/>
        <v>#DIV/0!</v>
      </c>
      <c r="BP223" s="1999" t="e">
        <f t="shared" si="81"/>
        <v>#DIV/0!</v>
      </c>
      <c r="BQ223" s="1999" t="e">
        <f t="shared" si="81"/>
        <v>#DIV/0!</v>
      </c>
      <c r="BR223" s="1999" t="e">
        <f t="shared" si="81"/>
        <v>#DIV/0!</v>
      </c>
      <c r="BS223" s="4168"/>
      <c r="BT223" s="4168"/>
      <c r="BU223" s="4168"/>
      <c r="BV223" s="4168"/>
      <c r="BW223" s="4168"/>
      <c r="BX223" s="4168"/>
      <c r="BY223" s="4168"/>
      <c r="BZ223" s="4168"/>
      <c r="CA223" s="5526"/>
      <c r="CC223" s="5484"/>
      <c r="CD223" s="4168"/>
      <c r="CE223" s="4168"/>
      <c r="CF223" s="5526"/>
      <c r="CG223" s="5590"/>
    </row>
    <row r="224" spans="1:85" ht="14.25" customHeight="1">
      <c r="A224" s="5484"/>
      <c r="B224" s="5603"/>
      <c r="C224" s="5604"/>
      <c r="D224" s="5607"/>
      <c r="E224" s="4166"/>
      <c r="F224" s="1891"/>
      <c r="G224" s="1892"/>
      <c r="H224" s="5526"/>
      <c r="I224" s="3298"/>
      <c r="J224" s="3268"/>
      <c r="K224" s="3268"/>
      <c r="L224" s="3268"/>
      <c r="M224" s="5526"/>
      <c r="N224" s="5484"/>
      <c r="O224" s="1898"/>
      <c r="P224" s="1918"/>
      <c r="Q224" s="5594"/>
      <c r="R224" s="5597"/>
      <c r="S224" s="5597"/>
      <c r="T224" s="5600"/>
      <c r="U224" s="1802"/>
      <c r="V224" s="2234">
        <v>8</v>
      </c>
      <c r="W224" s="2502"/>
      <c r="X224" s="2552"/>
      <c r="Y224" s="2552"/>
      <c r="Z224" s="1891"/>
      <c r="AA224" s="3272"/>
      <c r="AB224" s="3272"/>
      <c r="AC224" s="3272"/>
      <c r="AD224" s="3273"/>
      <c r="AE224" s="1885"/>
      <c r="AF224" s="1932"/>
      <c r="AG224" s="1934"/>
      <c r="AH224" s="1934"/>
      <c r="AI224" s="1934"/>
      <c r="AJ224" s="1935"/>
      <c r="AK224" s="3275"/>
      <c r="AL224" s="3276"/>
      <c r="AM224" s="3276"/>
      <c r="AN224" s="3277"/>
      <c r="AO224" s="1783"/>
      <c r="AP224" s="1917"/>
      <c r="AQ224" s="1918"/>
      <c r="AR224" s="1859"/>
      <c r="AS224" s="1995" t="e">
        <f t="shared" si="0"/>
        <v>#DIV/0!</v>
      </c>
      <c r="AT224" s="1996" t="e">
        <f t="shared" si="1"/>
        <v>#DIV/0!</v>
      </c>
      <c r="AU224" s="1996" t="e">
        <f t="shared" si="2"/>
        <v>#DIV/0!</v>
      </c>
      <c r="AV224" s="1996" t="e">
        <f t="shared" si="3"/>
        <v>#DIV/0!</v>
      </c>
      <c r="AW224" s="2224" t="e">
        <f t="shared" si="4"/>
        <v>#DIV/0!</v>
      </c>
      <c r="AX224" s="2224" t="e">
        <f t="shared" si="5"/>
        <v>#DIV/0!</v>
      </c>
      <c r="AY224" s="2224" t="e">
        <f t="shared" si="6"/>
        <v>#DIV/0!</v>
      </c>
      <c r="AZ224" s="2224" t="e">
        <f t="shared" si="7"/>
        <v>#DIV/0!</v>
      </c>
      <c r="BA224" s="1999" t="e">
        <f t="shared" si="8"/>
        <v>#DIV/0!</v>
      </c>
      <c r="BB224" s="1999" t="e">
        <f t="shared" si="9"/>
        <v>#DIV/0!</v>
      </c>
      <c r="BC224" s="1999" t="e">
        <f t="shared" si="10"/>
        <v>#DIV/0!</v>
      </c>
      <c r="BD224" s="1999" t="e">
        <f t="shared" si="11"/>
        <v>#DIV/0!</v>
      </c>
      <c r="BE224" s="1923">
        <v>0.2</v>
      </c>
      <c r="BF224" s="1923">
        <v>0.8</v>
      </c>
      <c r="BG224" s="1999" t="e">
        <f t="shared" si="12"/>
        <v>#DIV/0!</v>
      </c>
      <c r="BH224" s="1999" t="e">
        <f t="shared" si="13"/>
        <v>#DIV/0!</v>
      </c>
      <c r="BI224" s="1999" t="e">
        <f t="shared" si="14"/>
        <v>#DIV/0!</v>
      </c>
      <c r="BJ224" s="1999" t="e">
        <f t="shared" si="80"/>
        <v>#DIV/0!</v>
      </c>
      <c r="BK224" s="1999" t="e">
        <f t="shared" si="80"/>
        <v>#DIV/0!</v>
      </c>
      <c r="BL224" s="1999" t="e">
        <f t="shared" si="16"/>
        <v>#DIV/0!</v>
      </c>
      <c r="BM224" s="1999" t="e">
        <f t="shared" si="17"/>
        <v>#DIV/0!</v>
      </c>
      <c r="BN224" s="1999" t="e">
        <f t="shared" si="18"/>
        <v>#DIV/0!</v>
      </c>
      <c r="BO224" s="1999" t="e">
        <f t="shared" si="81"/>
        <v>#DIV/0!</v>
      </c>
      <c r="BP224" s="1999" t="e">
        <f t="shared" si="81"/>
        <v>#DIV/0!</v>
      </c>
      <c r="BQ224" s="1999" t="e">
        <f t="shared" si="81"/>
        <v>#DIV/0!</v>
      </c>
      <c r="BR224" s="1999" t="e">
        <f t="shared" si="81"/>
        <v>#DIV/0!</v>
      </c>
      <c r="BS224" s="4168"/>
      <c r="BT224" s="4168"/>
      <c r="BU224" s="4168"/>
      <c r="BV224" s="4168"/>
      <c r="BW224" s="4168"/>
      <c r="BX224" s="4168"/>
      <c r="BY224" s="4168"/>
      <c r="BZ224" s="4168"/>
      <c r="CA224" s="5526"/>
      <c r="CC224" s="5484"/>
      <c r="CD224" s="4168"/>
      <c r="CE224" s="4168"/>
      <c r="CF224" s="5526"/>
      <c r="CG224" s="5590"/>
    </row>
    <row r="225" spans="1:85" ht="14.25" customHeight="1">
      <c r="A225" s="5484"/>
      <c r="B225" s="5603"/>
      <c r="C225" s="5604"/>
      <c r="D225" s="5607"/>
      <c r="E225" s="4166"/>
      <c r="F225" s="1891"/>
      <c r="G225" s="1892"/>
      <c r="H225" s="5526"/>
      <c r="I225" s="3298"/>
      <c r="J225" s="3268"/>
      <c r="K225" s="3268"/>
      <c r="L225" s="3268"/>
      <c r="M225" s="5526"/>
      <c r="N225" s="5484"/>
      <c r="O225" s="1898"/>
      <c r="P225" s="1918"/>
      <c r="Q225" s="5594"/>
      <c r="R225" s="5597"/>
      <c r="S225" s="5597"/>
      <c r="T225" s="5600"/>
      <c r="U225" s="1802"/>
      <c r="V225" s="2234">
        <v>9</v>
      </c>
      <c r="W225" s="2502"/>
      <c r="X225" s="2552"/>
      <c r="Y225" s="2552"/>
      <c r="Z225" s="1891"/>
      <c r="AA225" s="3272"/>
      <c r="AB225" s="3272"/>
      <c r="AC225" s="3272"/>
      <c r="AD225" s="3273"/>
      <c r="AE225" s="1885"/>
      <c r="AF225" s="1932"/>
      <c r="AG225" s="1934"/>
      <c r="AH225" s="1934"/>
      <c r="AI225" s="1934"/>
      <c r="AJ225" s="1935"/>
      <c r="AK225" s="3275"/>
      <c r="AL225" s="3276"/>
      <c r="AM225" s="3276"/>
      <c r="AN225" s="3277"/>
      <c r="AO225" s="1783"/>
      <c r="AP225" s="1917"/>
      <c r="AQ225" s="1918"/>
      <c r="AR225" s="1859"/>
      <c r="AS225" s="1995" t="e">
        <f t="shared" si="0"/>
        <v>#DIV/0!</v>
      </c>
      <c r="AT225" s="1996" t="e">
        <f t="shared" si="1"/>
        <v>#DIV/0!</v>
      </c>
      <c r="AU225" s="1996" t="e">
        <f t="shared" si="2"/>
        <v>#DIV/0!</v>
      </c>
      <c r="AV225" s="1996" t="e">
        <f t="shared" si="3"/>
        <v>#DIV/0!</v>
      </c>
      <c r="AW225" s="2224" t="e">
        <f t="shared" si="4"/>
        <v>#DIV/0!</v>
      </c>
      <c r="AX225" s="2224" t="e">
        <f t="shared" si="5"/>
        <v>#DIV/0!</v>
      </c>
      <c r="AY225" s="2224" t="e">
        <f t="shared" si="6"/>
        <v>#DIV/0!</v>
      </c>
      <c r="AZ225" s="2224" t="e">
        <f t="shared" si="7"/>
        <v>#DIV/0!</v>
      </c>
      <c r="BA225" s="1999" t="e">
        <f t="shared" si="8"/>
        <v>#DIV/0!</v>
      </c>
      <c r="BB225" s="1999" t="e">
        <f t="shared" si="9"/>
        <v>#DIV/0!</v>
      </c>
      <c r="BC225" s="1999" t="e">
        <f t="shared" si="10"/>
        <v>#DIV/0!</v>
      </c>
      <c r="BD225" s="1999" t="e">
        <f t="shared" si="11"/>
        <v>#DIV/0!</v>
      </c>
      <c r="BE225" s="1923">
        <v>0.2</v>
      </c>
      <c r="BF225" s="1923">
        <v>0.8</v>
      </c>
      <c r="BG225" s="1999" t="e">
        <f t="shared" si="12"/>
        <v>#DIV/0!</v>
      </c>
      <c r="BH225" s="1999" t="e">
        <f t="shared" si="13"/>
        <v>#DIV/0!</v>
      </c>
      <c r="BI225" s="1999" t="e">
        <f t="shared" si="14"/>
        <v>#DIV/0!</v>
      </c>
      <c r="BJ225" s="1999" t="e">
        <f t="shared" si="80"/>
        <v>#DIV/0!</v>
      </c>
      <c r="BK225" s="1999" t="e">
        <f t="shared" si="80"/>
        <v>#DIV/0!</v>
      </c>
      <c r="BL225" s="1999" t="e">
        <f t="shared" si="16"/>
        <v>#DIV/0!</v>
      </c>
      <c r="BM225" s="1999" t="e">
        <f t="shared" si="17"/>
        <v>#DIV/0!</v>
      </c>
      <c r="BN225" s="1999" t="e">
        <f t="shared" si="18"/>
        <v>#DIV/0!</v>
      </c>
      <c r="BO225" s="1999" t="e">
        <f t="shared" si="81"/>
        <v>#DIV/0!</v>
      </c>
      <c r="BP225" s="1999" t="e">
        <f t="shared" si="81"/>
        <v>#DIV/0!</v>
      </c>
      <c r="BQ225" s="1999" t="e">
        <f t="shared" si="81"/>
        <v>#DIV/0!</v>
      </c>
      <c r="BR225" s="1999" t="e">
        <f t="shared" si="81"/>
        <v>#DIV/0!</v>
      </c>
      <c r="BS225" s="4168"/>
      <c r="BT225" s="4168"/>
      <c r="BU225" s="4168"/>
      <c r="BV225" s="4168"/>
      <c r="BW225" s="4168"/>
      <c r="BX225" s="4168"/>
      <c r="BY225" s="4168"/>
      <c r="BZ225" s="4168"/>
      <c r="CA225" s="5526"/>
      <c r="CC225" s="5484"/>
      <c r="CD225" s="4168"/>
      <c r="CE225" s="4168"/>
      <c r="CF225" s="5526"/>
      <c r="CG225" s="5590"/>
    </row>
    <row r="226" spans="1:85" ht="14.25" customHeight="1" thickBot="1">
      <c r="A226" s="5538"/>
      <c r="B226" s="5605"/>
      <c r="C226" s="5606"/>
      <c r="D226" s="5608"/>
      <c r="E226" s="5544"/>
      <c r="F226" s="2352"/>
      <c r="G226" s="2353"/>
      <c r="H226" s="5550"/>
      <c r="I226" s="3301"/>
      <c r="J226" s="3281"/>
      <c r="K226" s="3281"/>
      <c r="L226" s="3281"/>
      <c r="M226" s="5550"/>
      <c r="N226" s="5538"/>
      <c r="O226" s="2359"/>
      <c r="P226" s="2360"/>
      <c r="Q226" s="5595"/>
      <c r="R226" s="5598"/>
      <c r="S226" s="5598"/>
      <c r="T226" s="5601"/>
      <c r="U226" s="1802"/>
      <c r="V226" s="2533">
        <v>10</v>
      </c>
      <c r="W226" s="2534"/>
      <c r="X226" s="2553"/>
      <c r="Y226" s="2553"/>
      <c r="Z226" s="2352"/>
      <c r="AA226" s="3286"/>
      <c r="AB226" s="3286"/>
      <c r="AC226" s="3286"/>
      <c r="AD226" s="3287"/>
      <c r="AE226" s="1885"/>
      <c r="AF226" s="2366"/>
      <c r="AG226" s="2368"/>
      <c r="AH226" s="2368"/>
      <c r="AI226" s="2368"/>
      <c r="AJ226" s="2369"/>
      <c r="AK226" s="3288"/>
      <c r="AL226" s="3289"/>
      <c r="AM226" s="3289"/>
      <c r="AN226" s="3290"/>
      <c r="AO226" s="1783"/>
      <c r="AP226" s="2373"/>
      <c r="AQ226" s="2360"/>
      <c r="AR226" s="1859"/>
      <c r="AS226" s="2573" t="e">
        <f t="shared" si="0"/>
        <v>#DIV/0!</v>
      </c>
      <c r="AT226" s="2574" t="e">
        <f t="shared" si="1"/>
        <v>#DIV/0!</v>
      </c>
      <c r="AU226" s="2574" t="e">
        <f t="shared" si="2"/>
        <v>#DIV/0!</v>
      </c>
      <c r="AV226" s="2574" t="e">
        <f t="shared" si="3"/>
        <v>#DIV/0!</v>
      </c>
      <c r="AW226" s="2575" t="e">
        <f t="shared" si="4"/>
        <v>#DIV/0!</v>
      </c>
      <c r="AX226" s="2575" t="e">
        <f t="shared" si="5"/>
        <v>#DIV/0!</v>
      </c>
      <c r="AY226" s="2575" t="e">
        <f t="shared" si="6"/>
        <v>#DIV/0!</v>
      </c>
      <c r="AZ226" s="2575" t="e">
        <f t="shared" si="7"/>
        <v>#DIV/0!</v>
      </c>
      <c r="BA226" s="2576" t="e">
        <f t="shared" si="8"/>
        <v>#DIV/0!</v>
      </c>
      <c r="BB226" s="2576" t="e">
        <f t="shared" si="9"/>
        <v>#DIV/0!</v>
      </c>
      <c r="BC226" s="2576" t="e">
        <f t="shared" si="10"/>
        <v>#DIV/0!</v>
      </c>
      <c r="BD226" s="2576" t="e">
        <f t="shared" si="11"/>
        <v>#DIV/0!</v>
      </c>
      <c r="BE226" s="1965">
        <v>0.2</v>
      </c>
      <c r="BF226" s="1965">
        <v>0.8</v>
      </c>
      <c r="BG226" s="2576" t="e">
        <f t="shared" si="12"/>
        <v>#DIV/0!</v>
      </c>
      <c r="BH226" s="2576" t="e">
        <f t="shared" si="13"/>
        <v>#DIV/0!</v>
      </c>
      <c r="BI226" s="2576" t="e">
        <f t="shared" si="14"/>
        <v>#DIV/0!</v>
      </c>
      <c r="BJ226" s="2576" t="e">
        <f t="shared" si="80"/>
        <v>#DIV/0!</v>
      </c>
      <c r="BK226" s="2576" t="e">
        <f t="shared" si="80"/>
        <v>#DIV/0!</v>
      </c>
      <c r="BL226" s="2576" t="e">
        <f t="shared" si="16"/>
        <v>#DIV/0!</v>
      </c>
      <c r="BM226" s="2576" t="e">
        <f t="shared" si="17"/>
        <v>#DIV/0!</v>
      </c>
      <c r="BN226" s="2576" t="e">
        <f t="shared" si="18"/>
        <v>#DIV/0!</v>
      </c>
      <c r="BO226" s="2576" t="e">
        <f t="shared" si="81"/>
        <v>#DIV/0!</v>
      </c>
      <c r="BP226" s="2576" t="e">
        <f t="shared" si="81"/>
        <v>#DIV/0!</v>
      </c>
      <c r="BQ226" s="2576" t="e">
        <f t="shared" si="81"/>
        <v>#DIV/0!</v>
      </c>
      <c r="BR226" s="2576" t="e">
        <f t="shared" si="81"/>
        <v>#DIV/0!</v>
      </c>
      <c r="BS226" s="5540"/>
      <c r="BT226" s="5540"/>
      <c r="BU226" s="5540"/>
      <c r="BV226" s="5540"/>
      <c r="BW226" s="5540"/>
      <c r="BX226" s="5540"/>
      <c r="BY226" s="5540"/>
      <c r="BZ226" s="5540"/>
      <c r="CA226" s="5550"/>
      <c r="CC226" s="5538"/>
      <c r="CD226" s="5540"/>
      <c r="CE226" s="5540"/>
      <c r="CF226" s="5550"/>
      <c r="CG226" s="5591"/>
    </row>
    <row r="227" spans="1:85" ht="14.25" customHeight="1">
      <c r="A227" s="4340">
        <v>25</v>
      </c>
      <c r="B227" s="4342"/>
      <c r="C227" s="5602"/>
      <c r="D227" s="5198"/>
      <c r="E227" s="4164"/>
      <c r="F227" s="1833"/>
      <c r="G227" s="1872"/>
      <c r="H227" s="5525"/>
      <c r="I227" s="3250"/>
      <c r="J227" s="3251"/>
      <c r="K227" s="3251"/>
      <c r="L227" s="3251"/>
      <c r="M227" s="5609"/>
      <c r="N227" s="5610"/>
      <c r="O227" s="2378"/>
      <c r="P227" s="2539"/>
      <c r="Q227" s="5593"/>
      <c r="R227" s="5596"/>
      <c r="S227" s="5596"/>
      <c r="T227" s="5599"/>
      <c r="U227" s="1802"/>
      <c r="V227" s="2241">
        <v>1</v>
      </c>
      <c r="W227" s="2378"/>
      <c r="X227" s="2554"/>
      <c r="Y227" s="2554"/>
      <c r="Z227" s="1833"/>
      <c r="AA227" s="3257"/>
      <c r="AB227" s="3257"/>
      <c r="AC227" s="3257"/>
      <c r="AD227" s="3258"/>
      <c r="AE227" s="1885"/>
      <c r="AF227" s="1851"/>
      <c r="AG227" s="1887"/>
      <c r="AH227" s="1887"/>
      <c r="AI227" s="1887"/>
      <c r="AJ227" s="1853"/>
      <c r="AK227" s="3262"/>
      <c r="AL227" s="3263"/>
      <c r="AM227" s="3263"/>
      <c r="AN227" s="3264"/>
      <c r="AO227" s="1783"/>
      <c r="AP227" s="1857"/>
      <c r="AQ227" s="1858"/>
      <c r="AR227" s="1859"/>
      <c r="AS227" s="2567" t="e">
        <f t="shared" si="0"/>
        <v>#DIV/0!</v>
      </c>
      <c r="AT227" s="2568" t="e">
        <f t="shared" si="1"/>
        <v>#DIV/0!</v>
      </c>
      <c r="AU227" s="2568" t="e">
        <f t="shared" si="2"/>
        <v>#DIV/0!</v>
      </c>
      <c r="AV227" s="2568" t="e">
        <f t="shared" si="3"/>
        <v>#DIV/0!</v>
      </c>
      <c r="AW227" s="2569" t="e">
        <f t="shared" si="4"/>
        <v>#DIV/0!</v>
      </c>
      <c r="AX227" s="2569" t="e">
        <f t="shared" si="5"/>
        <v>#DIV/0!</v>
      </c>
      <c r="AY227" s="2569" t="e">
        <f t="shared" si="6"/>
        <v>#DIV/0!</v>
      </c>
      <c r="AZ227" s="2569" t="e">
        <f t="shared" si="7"/>
        <v>#DIV/0!</v>
      </c>
      <c r="BA227" s="2570" t="e">
        <f t="shared" si="8"/>
        <v>#DIV/0!</v>
      </c>
      <c r="BB227" s="2570" t="e">
        <f t="shared" si="9"/>
        <v>#DIV/0!</v>
      </c>
      <c r="BC227" s="2570" t="e">
        <f t="shared" si="10"/>
        <v>#DIV/0!</v>
      </c>
      <c r="BD227" s="2570" t="e">
        <f t="shared" si="11"/>
        <v>#DIV/0!</v>
      </c>
      <c r="BE227" s="1864">
        <v>0.2</v>
      </c>
      <c r="BF227" s="1864">
        <v>0.8</v>
      </c>
      <c r="BG227" s="2570" t="e">
        <f t="shared" si="12"/>
        <v>#DIV/0!</v>
      </c>
      <c r="BH227" s="2570" t="e">
        <f t="shared" si="13"/>
        <v>#DIV/0!</v>
      </c>
      <c r="BI227" s="2570" t="e">
        <f t="shared" si="14"/>
        <v>#DIV/0!</v>
      </c>
      <c r="BJ227" s="2570" t="e">
        <f t="shared" si="80"/>
        <v>#DIV/0!</v>
      </c>
      <c r="BK227" s="2570" t="e">
        <f t="shared" si="80"/>
        <v>#DIV/0!</v>
      </c>
      <c r="BL227" s="2570" t="e">
        <f t="shared" si="16"/>
        <v>#DIV/0!</v>
      </c>
      <c r="BM227" s="2570" t="e">
        <f t="shared" si="17"/>
        <v>#DIV/0!</v>
      </c>
      <c r="BN227" s="2570" t="e">
        <f t="shared" si="18"/>
        <v>#DIV/0!</v>
      </c>
      <c r="BO227" s="2570" t="e">
        <f t="shared" si="81"/>
        <v>#DIV/0!</v>
      </c>
      <c r="BP227" s="2570" t="e">
        <f t="shared" si="81"/>
        <v>#DIV/0!</v>
      </c>
      <c r="BQ227" s="2570" t="e">
        <f t="shared" si="81"/>
        <v>#DIV/0!</v>
      </c>
      <c r="BR227" s="2570" t="e">
        <f t="shared" si="81"/>
        <v>#DIV/0!</v>
      </c>
      <c r="BS227" s="5592" t="e">
        <f t="shared" ref="BS227:BV227" si="84">AVERAGEIF(BO227:BO236,"&lt;&gt;#¡DIV/0!")</f>
        <v>#DIV/0!</v>
      </c>
      <c r="BT227" s="5592" t="e">
        <f t="shared" si="84"/>
        <v>#DIV/0!</v>
      </c>
      <c r="BU227" s="5592" t="e">
        <f t="shared" si="84"/>
        <v>#DIV/0!</v>
      </c>
      <c r="BV227" s="5592" t="e">
        <f t="shared" si="84"/>
        <v>#DIV/0!</v>
      </c>
      <c r="BW227" s="5592" t="e">
        <f>+C227*BS227</f>
        <v>#DIV/0!</v>
      </c>
      <c r="BX227" s="5592" t="e">
        <f>+C227*BT227</f>
        <v>#DIV/0!</v>
      </c>
      <c r="BY227" s="5592" t="e">
        <f>+C227*BU227</f>
        <v>#DIV/0!</v>
      </c>
      <c r="BZ227" s="5592" t="e">
        <f>+C227*BV227</f>
        <v>#DIV/0!</v>
      </c>
      <c r="CA227" s="5586" t="e">
        <f>SUM(BW227:BZ236)</f>
        <v>#DIV/0!</v>
      </c>
      <c r="CC227" s="5587" t="e">
        <f t="shared" ref="CC227:CF227" si="85">+Q227/$N$227</f>
        <v>#DIV/0!</v>
      </c>
      <c r="CD227" s="5486" t="e">
        <f t="shared" si="85"/>
        <v>#DIV/0!</v>
      </c>
      <c r="CE227" s="5486" t="e">
        <f t="shared" si="85"/>
        <v>#DIV/0!</v>
      </c>
      <c r="CF227" s="5588" t="e">
        <f t="shared" si="85"/>
        <v>#DIV/0!</v>
      </c>
      <c r="CG227" s="5589" t="e">
        <f>AVERAGE(CC227:CF236)</f>
        <v>#DIV/0!</v>
      </c>
    </row>
    <row r="228" spans="1:85" ht="14.25" customHeight="1">
      <c r="A228" s="5484"/>
      <c r="B228" s="5603"/>
      <c r="C228" s="5604"/>
      <c r="D228" s="5607"/>
      <c r="E228" s="4166"/>
      <c r="F228" s="1891"/>
      <c r="G228" s="1892"/>
      <c r="H228" s="5526"/>
      <c r="I228" s="3298"/>
      <c r="J228" s="3268"/>
      <c r="K228" s="3268"/>
      <c r="L228" s="3268"/>
      <c r="M228" s="5526"/>
      <c r="N228" s="5484"/>
      <c r="O228" s="1898"/>
      <c r="P228" s="1918"/>
      <c r="Q228" s="5594"/>
      <c r="R228" s="5597"/>
      <c r="S228" s="5597"/>
      <c r="T228" s="5600"/>
      <c r="U228" s="1802"/>
      <c r="V228" s="2234">
        <v>2</v>
      </c>
      <c r="W228" s="2502"/>
      <c r="X228" s="2552"/>
      <c r="Y228" s="2552"/>
      <c r="Z228" s="1891"/>
      <c r="AA228" s="3272"/>
      <c r="AB228" s="3272"/>
      <c r="AC228" s="3272"/>
      <c r="AD228" s="3273"/>
      <c r="AE228" s="1885"/>
      <c r="AF228" s="1932"/>
      <c r="AG228" s="1934"/>
      <c r="AH228" s="1934"/>
      <c r="AI228" s="1934"/>
      <c r="AJ228" s="1935"/>
      <c r="AK228" s="3275"/>
      <c r="AL228" s="3276"/>
      <c r="AM228" s="3276"/>
      <c r="AN228" s="3277"/>
      <c r="AO228" s="1783"/>
      <c r="AP228" s="1917"/>
      <c r="AQ228" s="1918"/>
      <c r="AR228" s="1859"/>
      <c r="AS228" s="1995" t="e">
        <f t="shared" si="0"/>
        <v>#DIV/0!</v>
      </c>
      <c r="AT228" s="1996" t="e">
        <f t="shared" si="1"/>
        <v>#DIV/0!</v>
      </c>
      <c r="AU228" s="1996" t="e">
        <f t="shared" si="2"/>
        <v>#DIV/0!</v>
      </c>
      <c r="AV228" s="1996" t="e">
        <f t="shared" si="3"/>
        <v>#DIV/0!</v>
      </c>
      <c r="AW228" s="2224" t="e">
        <f t="shared" si="4"/>
        <v>#DIV/0!</v>
      </c>
      <c r="AX228" s="2224" t="e">
        <f t="shared" si="5"/>
        <v>#DIV/0!</v>
      </c>
      <c r="AY228" s="2224" t="e">
        <f t="shared" si="6"/>
        <v>#DIV/0!</v>
      </c>
      <c r="AZ228" s="2224" t="e">
        <f t="shared" si="7"/>
        <v>#DIV/0!</v>
      </c>
      <c r="BA228" s="1999" t="e">
        <f t="shared" si="8"/>
        <v>#DIV/0!</v>
      </c>
      <c r="BB228" s="1999" t="e">
        <f t="shared" si="9"/>
        <v>#DIV/0!</v>
      </c>
      <c r="BC228" s="1999" t="e">
        <f t="shared" si="10"/>
        <v>#DIV/0!</v>
      </c>
      <c r="BD228" s="1999" t="e">
        <f t="shared" si="11"/>
        <v>#DIV/0!</v>
      </c>
      <c r="BE228" s="1923">
        <v>0.2</v>
      </c>
      <c r="BF228" s="1923">
        <v>0.8</v>
      </c>
      <c r="BG228" s="1999" t="e">
        <f t="shared" si="12"/>
        <v>#DIV/0!</v>
      </c>
      <c r="BH228" s="1999" t="e">
        <f t="shared" si="13"/>
        <v>#DIV/0!</v>
      </c>
      <c r="BI228" s="1999" t="e">
        <f t="shared" si="14"/>
        <v>#DIV/0!</v>
      </c>
      <c r="BJ228" s="1999" t="e">
        <f t="shared" ref="BJ228:BK243" si="86">+AZ228*BE228</f>
        <v>#DIV/0!</v>
      </c>
      <c r="BK228" s="1999" t="e">
        <f t="shared" si="86"/>
        <v>#DIV/0!</v>
      </c>
      <c r="BL228" s="1999" t="e">
        <f t="shared" si="16"/>
        <v>#DIV/0!</v>
      </c>
      <c r="BM228" s="1999" t="e">
        <f t="shared" si="17"/>
        <v>#DIV/0!</v>
      </c>
      <c r="BN228" s="1999" t="e">
        <f t="shared" si="18"/>
        <v>#DIV/0!</v>
      </c>
      <c r="BO228" s="1999" t="e">
        <f t="shared" ref="BO228:BR243" si="87">+BG228+BK228</f>
        <v>#DIV/0!</v>
      </c>
      <c r="BP228" s="1999" t="e">
        <f t="shared" si="87"/>
        <v>#DIV/0!</v>
      </c>
      <c r="BQ228" s="1999" t="e">
        <f t="shared" si="87"/>
        <v>#DIV/0!</v>
      </c>
      <c r="BR228" s="1999" t="e">
        <f t="shared" si="87"/>
        <v>#DIV/0!</v>
      </c>
      <c r="BS228" s="4168"/>
      <c r="BT228" s="4168"/>
      <c r="BU228" s="4168"/>
      <c r="BV228" s="4168"/>
      <c r="BW228" s="4168"/>
      <c r="BX228" s="4168"/>
      <c r="BY228" s="4168"/>
      <c r="BZ228" s="4168"/>
      <c r="CA228" s="5526"/>
      <c r="CC228" s="5484"/>
      <c r="CD228" s="4168"/>
      <c r="CE228" s="4168"/>
      <c r="CF228" s="5526"/>
      <c r="CG228" s="5590"/>
    </row>
    <row r="229" spans="1:85" ht="14.25" customHeight="1">
      <c r="A229" s="5484"/>
      <c r="B229" s="5603"/>
      <c r="C229" s="5604"/>
      <c r="D229" s="5607"/>
      <c r="E229" s="4166"/>
      <c r="F229" s="1891"/>
      <c r="G229" s="1892"/>
      <c r="H229" s="5526"/>
      <c r="I229" s="3298"/>
      <c r="J229" s="3268"/>
      <c r="K229" s="3268"/>
      <c r="L229" s="3268"/>
      <c r="M229" s="5526"/>
      <c r="N229" s="5484"/>
      <c r="O229" s="1898"/>
      <c r="P229" s="1918"/>
      <c r="Q229" s="5594"/>
      <c r="R229" s="5597"/>
      <c r="S229" s="5597"/>
      <c r="T229" s="5600"/>
      <c r="U229" s="1802"/>
      <c r="V229" s="2234">
        <v>3</v>
      </c>
      <c r="W229" s="2502"/>
      <c r="X229" s="2552"/>
      <c r="Y229" s="2552"/>
      <c r="Z229" s="1891"/>
      <c r="AA229" s="3272"/>
      <c r="AB229" s="3272"/>
      <c r="AC229" s="3272"/>
      <c r="AD229" s="3273"/>
      <c r="AE229" s="1885"/>
      <c r="AF229" s="1932"/>
      <c r="AG229" s="1934"/>
      <c r="AH229" s="1934"/>
      <c r="AI229" s="1934"/>
      <c r="AJ229" s="1935"/>
      <c r="AK229" s="3275"/>
      <c r="AL229" s="3276"/>
      <c r="AM229" s="3276"/>
      <c r="AN229" s="3277"/>
      <c r="AO229" s="1783"/>
      <c r="AP229" s="1917"/>
      <c r="AQ229" s="1918"/>
      <c r="AR229" s="1859"/>
      <c r="AS229" s="1995" t="e">
        <f t="shared" si="0"/>
        <v>#DIV/0!</v>
      </c>
      <c r="AT229" s="1996" t="e">
        <f t="shared" si="1"/>
        <v>#DIV/0!</v>
      </c>
      <c r="AU229" s="1996" t="e">
        <f t="shared" si="2"/>
        <v>#DIV/0!</v>
      </c>
      <c r="AV229" s="1996" t="e">
        <f t="shared" si="3"/>
        <v>#DIV/0!</v>
      </c>
      <c r="AW229" s="2224" t="e">
        <f t="shared" si="4"/>
        <v>#DIV/0!</v>
      </c>
      <c r="AX229" s="2224" t="e">
        <f t="shared" si="5"/>
        <v>#DIV/0!</v>
      </c>
      <c r="AY229" s="2224" t="e">
        <f t="shared" si="6"/>
        <v>#DIV/0!</v>
      </c>
      <c r="AZ229" s="2224" t="e">
        <f t="shared" si="7"/>
        <v>#DIV/0!</v>
      </c>
      <c r="BA229" s="1999" t="e">
        <f t="shared" si="8"/>
        <v>#DIV/0!</v>
      </c>
      <c r="BB229" s="1999" t="e">
        <f t="shared" si="9"/>
        <v>#DIV/0!</v>
      </c>
      <c r="BC229" s="1999" t="e">
        <f t="shared" si="10"/>
        <v>#DIV/0!</v>
      </c>
      <c r="BD229" s="1999" t="e">
        <f t="shared" si="11"/>
        <v>#DIV/0!</v>
      </c>
      <c r="BE229" s="1923">
        <v>0.2</v>
      </c>
      <c r="BF229" s="1923">
        <v>0.8</v>
      </c>
      <c r="BG229" s="1999" t="e">
        <f t="shared" si="12"/>
        <v>#DIV/0!</v>
      </c>
      <c r="BH229" s="1999" t="e">
        <f t="shared" si="13"/>
        <v>#DIV/0!</v>
      </c>
      <c r="BI229" s="1999" t="e">
        <f t="shared" si="14"/>
        <v>#DIV/0!</v>
      </c>
      <c r="BJ229" s="1999" t="e">
        <f t="shared" si="86"/>
        <v>#DIV/0!</v>
      </c>
      <c r="BK229" s="1999" t="e">
        <f t="shared" si="86"/>
        <v>#DIV/0!</v>
      </c>
      <c r="BL229" s="1999" t="e">
        <f t="shared" si="16"/>
        <v>#DIV/0!</v>
      </c>
      <c r="BM229" s="1999" t="e">
        <f t="shared" si="17"/>
        <v>#DIV/0!</v>
      </c>
      <c r="BN229" s="1999" t="e">
        <f t="shared" si="18"/>
        <v>#DIV/0!</v>
      </c>
      <c r="BO229" s="1999" t="e">
        <f t="shared" si="87"/>
        <v>#DIV/0!</v>
      </c>
      <c r="BP229" s="1999" t="e">
        <f t="shared" si="87"/>
        <v>#DIV/0!</v>
      </c>
      <c r="BQ229" s="1999" t="e">
        <f t="shared" si="87"/>
        <v>#DIV/0!</v>
      </c>
      <c r="BR229" s="1999" t="e">
        <f t="shared" si="87"/>
        <v>#DIV/0!</v>
      </c>
      <c r="BS229" s="4168"/>
      <c r="BT229" s="4168"/>
      <c r="BU229" s="4168"/>
      <c r="BV229" s="4168"/>
      <c r="BW229" s="4168"/>
      <c r="BX229" s="4168"/>
      <c r="BY229" s="4168"/>
      <c r="BZ229" s="4168"/>
      <c r="CA229" s="5526"/>
      <c r="CC229" s="5484"/>
      <c r="CD229" s="4168"/>
      <c r="CE229" s="4168"/>
      <c r="CF229" s="5526"/>
      <c r="CG229" s="5590"/>
    </row>
    <row r="230" spans="1:85" ht="14.25" customHeight="1">
      <c r="A230" s="5484"/>
      <c r="B230" s="5603"/>
      <c r="C230" s="5604"/>
      <c r="D230" s="5607"/>
      <c r="E230" s="4166"/>
      <c r="F230" s="1891"/>
      <c r="G230" s="1892"/>
      <c r="H230" s="5526"/>
      <c r="I230" s="3298"/>
      <c r="J230" s="3268"/>
      <c r="K230" s="3268"/>
      <c r="L230" s="3268"/>
      <c r="M230" s="5526"/>
      <c r="N230" s="5484"/>
      <c r="O230" s="1898"/>
      <c r="P230" s="1918"/>
      <c r="Q230" s="5594"/>
      <c r="R230" s="5597"/>
      <c r="S230" s="5597"/>
      <c r="T230" s="5600"/>
      <c r="U230" s="1802"/>
      <c r="V230" s="2234">
        <v>4</v>
      </c>
      <c r="W230" s="2502"/>
      <c r="X230" s="2552"/>
      <c r="Y230" s="2552"/>
      <c r="Z230" s="1891"/>
      <c r="AA230" s="3272"/>
      <c r="AB230" s="3272"/>
      <c r="AC230" s="3272"/>
      <c r="AD230" s="3273"/>
      <c r="AE230" s="1885"/>
      <c r="AF230" s="1932"/>
      <c r="AG230" s="1934"/>
      <c r="AH230" s="1934"/>
      <c r="AI230" s="1934"/>
      <c r="AJ230" s="1935"/>
      <c r="AK230" s="3275"/>
      <c r="AL230" s="3276"/>
      <c r="AM230" s="3276"/>
      <c r="AN230" s="3277"/>
      <c r="AO230" s="1783"/>
      <c r="AP230" s="1917"/>
      <c r="AQ230" s="1918"/>
      <c r="AR230" s="1859"/>
      <c r="AS230" s="1995" t="e">
        <f t="shared" si="0"/>
        <v>#DIV/0!</v>
      </c>
      <c r="AT230" s="1996" t="e">
        <f t="shared" si="1"/>
        <v>#DIV/0!</v>
      </c>
      <c r="AU230" s="1996" t="e">
        <f t="shared" si="2"/>
        <v>#DIV/0!</v>
      </c>
      <c r="AV230" s="1996" t="e">
        <f t="shared" si="3"/>
        <v>#DIV/0!</v>
      </c>
      <c r="AW230" s="2224" t="e">
        <f t="shared" si="4"/>
        <v>#DIV/0!</v>
      </c>
      <c r="AX230" s="2224" t="e">
        <f t="shared" si="5"/>
        <v>#DIV/0!</v>
      </c>
      <c r="AY230" s="2224" t="e">
        <f t="shared" si="6"/>
        <v>#DIV/0!</v>
      </c>
      <c r="AZ230" s="2224" t="e">
        <f t="shared" si="7"/>
        <v>#DIV/0!</v>
      </c>
      <c r="BA230" s="1999" t="e">
        <f t="shared" si="8"/>
        <v>#DIV/0!</v>
      </c>
      <c r="BB230" s="1999" t="e">
        <f t="shared" si="9"/>
        <v>#DIV/0!</v>
      </c>
      <c r="BC230" s="1999" t="e">
        <f t="shared" si="10"/>
        <v>#DIV/0!</v>
      </c>
      <c r="BD230" s="1999" t="e">
        <f t="shared" si="11"/>
        <v>#DIV/0!</v>
      </c>
      <c r="BE230" s="1923">
        <v>0.2</v>
      </c>
      <c r="BF230" s="1923">
        <v>0.8</v>
      </c>
      <c r="BG230" s="1999" t="e">
        <f t="shared" si="12"/>
        <v>#DIV/0!</v>
      </c>
      <c r="BH230" s="1999" t="e">
        <f t="shared" si="13"/>
        <v>#DIV/0!</v>
      </c>
      <c r="BI230" s="1999" t="e">
        <f t="shared" si="14"/>
        <v>#DIV/0!</v>
      </c>
      <c r="BJ230" s="1999" t="e">
        <f t="shared" si="86"/>
        <v>#DIV/0!</v>
      </c>
      <c r="BK230" s="1999" t="e">
        <f t="shared" si="86"/>
        <v>#DIV/0!</v>
      </c>
      <c r="BL230" s="1999" t="e">
        <f t="shared" si="16"/>
        <v>#DIV/0!</v>
      </c>
      <c r="BM230" s="1999" t="e">
        <f t="shared" si="17"/>
        <v>#DIV/0!</v>
      </c>
      <c r="BN230" s="1999" t="e">
        <f t="shared" si="18"/>
        <v>#DIV/0!</v>
      </c>
      <c r="BO230" s="1999" t="e">
        <f t="shared" si="87"/>
        <v>#DIV/0!</v>
      </c>
      <c r="BP230" s="1999" t="e">
        <f t="shared" si="87"/>
        <v>#DIV/0!</v>
      </c>
      <c r="BQ230" s="1999" t="e">
        <f t="shared" si="87"/>
        <v>#DIV/0!</v>
      </c>
      <c r="BR230" s="1999" t="e">
        <f t="shared" si="87"/>
        <v>#DIV/0!</v>
      </c>
      <c r="BS230" s="4168"/>
      <c r="BT230" s="4168"/>
      <c r="BU230" s="4168"/>
      <c r="BV230" s="4168"/>
      <c r="BW230" s="4168"/>
      <c r="BX230" s="4168"/>
      <c r="BY230" s="4168"/>
      <c r="BZ230" s="4168"/>
      <c r="CA230" s="5526"/>
      <c r="CC230" s="5484"/>
      <c r="CD230" s="4168"/>
      <c r="CE230" s="4168"/>
      <c r="CF230" s="5526"/>
      <c r="CG230" s="5590"/>
    </row>
    <row r="231" spans="1:85" ht="14.25" customHeight="1">
      <c r="A231" s="5484"/>
      <c r="B231" s="5603"/>
      <c r="C231" s="5604"/>
      <c r="D231" s="5607"/>
      <c r="E231" s="4166"/>
      <c r="F231" s="1891"/>
      <c r="G231" s="1892"/>
      <c r="H231" s="5526"/>
      <c r="I231" s="3298"/>
      <c r="J231" s="3268"/>
      <c r="K231" s="3268"/>
      <c r="L231" s="3268"/>
      <c r="M231" s="5526"/>
      <c r="N231" s="5484"/>
      <c r="O231" s="1898"/>
      <c r="P231" s="1918"/>
      <c r="Q231" s="5594"/>
      <c r="R231" s="5597"/>
      <c r="S231" s="5597"/>
      <c r="T231" s="5600"/>
      <c r="U231" s="1802"/>
      <c r="V231" s="2234">
        <v>5</v>
      </c>
      <c r="W231" s="2502"/>
      <c r="X231" s="2552"/>
      <c r="Y231" s="2552"/>
      <c r="Z231" s="1891"/>
      <c r="AA231" s="3272"/>
      <c r="AB231" s="3272"/>
      <c r="AC231" s="3272"/>
      <c r="AD231" s="3273"/>
      <c r="AE231" s="1885"/>
      <c r="AF231" s="1932"/>
      <c r="AG231" s="1934"/>
      <c r="AH231" s="1934"/>
      <c r="AI231" s="1934"/>
      <c r="AJ231" s="1935"/>
      <c r="AK231" s="3275"/>
      <c r="AL231" s="3276"/>
      <c r="AM231" s="3276"/>
      <c r="AN231" s="3277"/>
      <c r="AO231" s="1783"/>
      <c r="AP231" s="1917"/>
      <c r="AQ231" s="1918"/>
      <c r="AR231" s="1859"/>
      <c r="AS231" s="1995" t="e">
        <f t="shared" si="0"/>
        <v>#DIV/0!</v>
      </c>
      <c r="AT231" s="1996" t="e">
        <f t="shared" si="1"/>
        <v>#DIV/0!</v>
      </c>
      <c r="AU231" s="1996" t="e">
        <f t="shared" si="2"/>
        <v>#DIV/0!</v>
      </c>
      <c r="AV231" s="1996" t="e">
        <f t="shared" si="3"/>
        <v>#DIV/0!</v>
      </c>
      <c r="AW231" s="2224" t="e">
        <f t="shared" si="4"/>
        <v>#DIV/0!</v>
      </c>
      <c r="AX231" s="2224" t="e">
        <f t="shared" si="5"/>
        <v>#DIV/0!</v>
      </c>
      <c r="AY231" s="2224" t="e">
        <f t="shared" si="6"/>
        <v>#DIV/0!</v>
      </c>
      <c r="AZ231" s="2224" t="e">
        <f t="shared" si="7"/>
        <v>#DIV/0!</v>
      </c>
      <c r="BA231" s="1999" t="e">
        <f t="shared" si="8"/>
        <v>#DIV/0!</v>
      </c>
      <c r="BB231" s="1999" t="e">
        <f t="shared" si="9"/>
        <v>#DIV/0!</v>
      </c>
      <c r="BC231" s="1999" t="e">
        <f t="shared" si="10"/>
        <v>#DIV/0!</v>
      </c>
      <c r="BD231" s="1999" t="e">
        <f t="shared" si="11"/>
        <v>#DIV/0!</v>
      </c>
      <c r="BE231" s="1923">
        <v>0.2</v>
      </c>
      <c r="BF231" s="1923">
        <v>0.8</v>
      </c>
      <c r="BG231" s="1999" t="e">
        <f t="shared" si="12"/>
        <v>#DIV/0!</v>
      </c>
      <c r="BH231" s="1999" t="e">
        <f t="shared" si="13"/>
        <v>#DIV/0!</v>
      </c>
      <c r="BI231" s="1999" t="e">
        <f t="shared" si="14"/>
        <v>#DIV/0!</v>
      </c>
      <c r="BJ231" s="1999" t="e">
        <f t="shared" si="86"/>
        <v>#DIV/0!</v>
      </c>
      <c r="BK231" s="1999" t="e">
        <f t="shared" si="86"/>
        <v>#DIV/0!</v>
      </c>
      <c r="BL231" s="1999" t="e">
        <f t="shared" si="16"/>
        <v>#DIV/0!</v>
      </c>
      <c r="BM231" s="1999" t="e">
        <f t="shared" si="17"/>
        <v>#DIV/0!</v>
      </c>
      <c r="BN231" s="1999" t="e">
        <f t="shared" si="18"/>
        <v>#DIV/0!</v>
      </c>
      <c r="BO231" s="1999" t="e">
        <f t="shared" si="87"/>
        <v>#DIV/0!</v>
      </c>
      <c r="BP231" s="1999" t="e">
        <f t="shared" si="87"/>
        <v>#DIV/0!</v>
      </c>
      <c r="BQ231" s="1999" t="e">
        <f t="shared" si="87"/>
        <v>#DIV/0!</v>
      </c>
      <c r="BR231" s="1999" t="e">
        <f t="shared" si="87"/>
        <v>#DIV/0!</v>
      </c>
      <c r="BS231" s="4168"/>
      <c r="BT231" s="4168"/>
      <c r="BU231" s="4168"/>
      <c r="BV231" s="4168"/>
      <c r="BW231" s="4168"/>
      <c r="BX231" s="4168"/>
      <c r="BY231" s="4168"/>
      <c r="BZ231" s="4168"/>
      <c r="CA231" s="5526"/>
      <c r="CC231" s="5484"/>
      <c r="CD231" s="4168"/>
      <c r="CE231" s="4168"/>
      <c r="CF231" s="5526"/>
      <c r="CG231" s="5590"/>
    </row>
    <row r="232" spans="1:85" ht="14.25" customHeight="1">
      <c r="A232" s="5484"/>
      <c r="B232" s="5603"/>
      <c r="C232" s="5604"/>
      <c r="D232" s="5607"/>
      <c r="E232" s="4166"/>
      <c r="F232" s="1891"/>
      <c r="G232" s="1892"/>
      <c r="H232" s="5526"/>
      <c r="I232" s="3298"/>
      <c r="J232" s="3268"/>
      <c r="K232" s="3268"/>
      <c r="L232" s="3268"/>
      <c r="M232" s="5526"/>
      <c r="N232" s="5484"/>
      <c r="O232" s="1898"/>
      <c r="P232" s="1918"/>
      <c r="Q232" s="5594"/>
      <c r="R232" s="5597"/>
      <c r="S232" s="5597"/>
      <c r="T232" s="5600"/>
      <c r="U232" s="1802"/>
      <c r="V232" s="2234">
        <v>6</v>
      </c>
      <c r="W232" s="2502"/>
      <c r="X232" s="2552"/>
      <c r="Y232" s="2552"/>
      <c r="Z232" s="1891"/>
      <c r="AA232" s="3272"/>
      <c r="AB232" s="3272"/>
      <c r="AC232" s="3272"/>
      <c r="AD232" s="3273"/>
      <c r="AE232" s="1885"/>
      <c r="AF232" s="1932"/>
      <c r="AG232" s="1934"/>
      <c r="AH232" s="1934"/>
      <c r="AI232" s="1934"/>
      <c r="AJ232" s="1935"/>
      <c r="AK232" s="3275"/>
      <c r="AL232" s="3276"/>
      <c r="AM232" s="3276"/>
      <c r="AN232" s="3277"/>
      <c r="AO232" s="1783"/>
      <c r="AP232" s="1917"/>
      <c r="AQ232" s="1918"/>
      <c r="AR232" s="1859"/>
      <c r="AS232" s="1995" t="e">
        <f t="shared" si="0"/>
        <v>#DIV/0!</v>
      </c>
      <c r="AT232" s="1996" t="e">
        <f t="shared" si="1"/>
        <v>#DIV/0!</v>
      </c>
      <c r="AU232" s="1996" t="e">
        <f t="shared" si="2"/>
        <v>#DIV/0!</v>
      </c>
      <c r="AV232" s="1996" t="e">
        <f t="shared" si="3"/>
        <v>#DIV/0!</v>
      </c>
      <c r="AW232" s="2224" t="e">
        <f t="shared" si="4"/>
        <v>#DIV/0!</v>
      </c>
      <c r="AX232" s="2224" t="e">
        <f t="shared" si="5"/>
        <v>#DIV/0!</v>
      </c>
      <c r="AY232" s="2224" t="e">
        <f t="shared" si="6"/>
        <v>#DIV/0!</v>
      </c>
      <c r="AZ232" s="2224" t="e">
        <f t="shared" si="7"/>
        <v>#DIV/0!</v>
      </c>
      <c r="BA232" s="1999" t="e">
        <f t="shared" si="8"/>
        <v>#DIV/0!</v>
      </c>
      <c r="BB232" s="1999" t="e">
        <f t="shared" si="9"/>
        <v>#DIV/0!</v>
      </c>
      <c r="BC232" s="1999" t="e">
        <f t="shared" si="10"/>
        <v>#DIV/0!</v>
      </c>
      <c r="BD232" s="1999" t="e">
        <f t="shared" si="11"/>
        <v>#DIV/0!</v>
      </c>
      <c r="BE232" s="1923">
        <v>0.2</v>
      </c>
      <c r="BF232" s="1923">
        <v>0.8</v>
      </c>
      <c r="BG232" s="1999" t="e">
        <f t="shared" si="12"/>
        <v>#DIV/0!</v>
      </c>
      <c r="BH232" s="1999" t="e">
        <f t="shared" si="13"/>
        <v>#DIV/0!</v>
      </c>
      <c r="BI232" s="1999" t="e">
        <f t="shared" si="14"/>
        <v>#DIV/0!</v>
      </c>
      <c r="BJ232" s="1999" t="e">
        <f t="shared" si="86"/>
        <v>#DIV/0!</v>
      </c>
      <c r="BK232" s="1999" t="e">
        <f t="shared" si="86"/>
        <v>#DIV/0!</v>
      </c>
      <c r="BL232" s="1999" t="e">
        <f t="shared" si="16"/>
        <v>#DIV/0!</v>
      </c>
      <c r="BM232" s="1999" t="e">
        <f t="shared" si="17"/>
        <v>#DIV/0!</v>
      </c>
      <c r="BN232" s="1999" t="e">
        <f t="shared" si="18"/>
        <v>#DIV/0!</v>
      </c>
      <c r="BO232" s="1999" t="e">
        <f t="shared" si="87"/>
        <v>#DIV/0!</v>
      </c>
      <c r="BP232" s="1999" t="e">
        <f t="shared" si="87"/>
        <v>#DIV/0!</v>
      </c>
      <c r="BQ232" s="1999" t="e">
        <f t="shared" si="87"/>
        <v>#DIV/0!</v>
      </c>
      <c r="BR232" s="1999" t="e">
        <f t="shared" si="87"/>
        <v>#DIV/0!</v>
      </c>
      <c r="BS232" s="4168"/>
      <c r="BT232" s="4168"/>
      <c r="BU232" s="4168"/>
      <c r="BV232" s="4168"/>
      <c r="BW232" s="4168"/>
      <c r="BX232" s="4168"/>
      <c r="BY232" s="4168"/>
      <c r="BZ232" s="4168"/>
      <c r="CA232" s="5526"/>
      <c r="CC232" s="5484"/>
      <c r="CD232" s="4168"/>
      <c r="CE232" s="4168"/>
      <c r="CF232" s="5526"/>
      <c r="CG232" s="5590"/>
    </row>
    <row r="233" spans="1:85" ht="14.25" customHeight="1">
      <c r="A233" s="5484"/>
      <c r="B233" s="5603"/>
      <c r="C233" s="5604"/>
      <c r="D233" s="5607"/>
      <c r="E233" s="4166"/>
      <c r="F233" s="1891"/>
      <c r="G233" s="1892"/>
      <c r="H233" s="5526"/>
      <c r="I233" s="3298"/>
      <c r="J233" s="3268"/>
      <c r="K233" s="3268"/>
      <c r="L233" s="3268"/>
      <c r="M233" s="5526"/>
      <c r="N233" s="5484"/>
      <c r="O233" s="1898"/>
      <c r="P233" s="1918"/>
      <c r="Q233" s="5594"/>
      <c r="R233" s="5597"/>
      <c r="S233" s="5597"/>
      <c r="T233" s="5600"/>
      <c r="U233" s="1802"/>
      <c r="V233" s="2234">
        <v>7</v>
      </c>
      <c r="W233" s="2502"/>
      <c r="X233" s="2552"/>
      <c r="Y233" s="2552"/>
      <c r="Z233" s="1891"/>
      <c r="AA233" s="3272"/>
      <c r="AB233" s="3272"/>
      <c r="AC233" s="3272"/>
      <c r="AD233" s="3273"/>
      <c r="AE233" s="1885"/>
      <c r="AF233" s="1932"/>
      <c r="AG233" s="1934"/>
      <c r="AH233" s="1934"/>
      <c r="AI233" s="1934"/>
      <c r="AJ233" s="1935"/>
      <c r="AK233" s="3275"/>
      <c r="AL233" s="3276"/>
      <c r="AM233" s="3276"/>
      <c r="AN233" s="3277"/>
      <c r="AO233" s="1783"/>
      <c r="AP233" s="1917"/>
      <c r="AQ233" s="1918"/>
      <c r="AR233" s="1859"/>
      <c r="AS233" s="1995" t="e">
        <f t="shared" si="0"/>
        <v>#DIV/0!</v>
      </c>
      <c r="AT233" s="1996" t="e">
        <f t="shared" si="1"/>
        <v>#DIV/0!</v>
      </c>
      <c r="AU233" s="1996" t="e">
        <f t="shared" si="2"/>
        <v>#DIV/0!</v>
      </c>
      <c r="AV233" s="1996" t="e">
        <f t="shared" si="3"/>
        <v>#DIV/0!</v>
      </c>
      <c r="AW233" s="2224" t="e">
        <f t="shared" si="4"/>
        <v>#DIV/0!</v>
      </c>
      <c r="AX233" s="2224" t="e">
        <f t="shared" si="5"/>
        <v>#DIV/0!</v>
      </c>
      <c r="AY233" s="2224" t="e">
        <f t="shared" si="6"/>
        <v>#DIV/0!</v>
      </c>
      <c r="AZ233" s="2224" t="e">
        <f t="shared" si="7"/>
        <v>#DIV/0!</v>
      </c>
      <c r="BA233" s="1999" t="e">
        <f t="shared" si="8"/>
        <v>#DIV/0!</v>
      </c>
      <c r="BB233" s="1999" t="e">
        <f t="shared" si="9"/>
        <v>#DIV/0!</v>
      </c>
      <c r="BC233" s="1999" t="e">
        <f t="shared" si="10"/>
        <v>#DIV/0!</v>
      </c>
      <c r="BD233" s="1999" t="e">
        <f t="shared" si="11"/>
        <v>#DIV/0!</v>
      </c>
      <c r="BE233" s="1923">
        <v>0.2</v>
      </c>
      <c r="BF233" s="1923">
        <v>0.8</v>
      </c>
      <c r="BG233" s="1999" t="e">
        <f t="shared" si="12"/>
        <v>#DIV/0!</v>
      </c>
      <c r="BH233" s="1999" t="e">
        <f t="shared" si="13"/>
        <v>#DIV/0!</v>
      </c>
      <c r="BI233" s="1999" t="e">
        <f t="shared" si="14"/>
        <v>#DIV/0!</v>
      </c>
      <c r="BJ233" s="1999" t="e">
        <f t="shared" si="86"/>
        <v>#DIV/0!</v>
      </c>
      <c r="BK233" s="1999" t="e">
        <f t="shared" si="86"/>
        <v>#DIV/0!</v>
      </c>
      <c r="BL233" s="1999" t="e">
        <f t="shared" si="16"/>
        <v>#DIV/0!</v>
      </c>
      <c r="BM233" s="1999" t="e">
        <f t="shared" si="17"/>
        <v>#DIV/0!</v>
      </c>
      <c r="BN233" s="1999" t="e">
        <f t="shared" si="18"/>
        <v>#DIV/0!</v>
      </c>
      <c r="BO233" s="1999" t="e">
        <f t="shared" si="87"/>
        <v>#DIV/0!</v>
      </c>
      <c r="BP233" s="1999" t="e">
        <f t="shared" si="87"/>
        <v>#DIV/0!</v>
      </c>
      <c r="BQ233" s="1999" t="e">
        <f t="shared" si="87"/>
        <v>#DIV/0!</v>
      </c>
      <c r="BR233" s="1999" t="e">
        <f t="shared" si="87"/>
        <v>#DIV/0!</v>
      </c>
      <c r="BS233" s="4168"/>
      <c r="BT233" s="4168"/>
      <c r="BU233" s="4168"/>
      <c r="BV233" s="4168"/>
      <c r="BW233" s="4168"/>
      <c r="BX233" s="4168"/>
      <c r="BY233" s="4168"/>
      <c r="BZ233" s="4168"/>
      <c r="CA233" s="5526"/>
      <c r="CC233" s="5484"/>
      <c r="CD233" s="4168"/>
      <c r="CE233" s="4168"/>
      <c r="CF233" s="5526"/>
      <c r="CG233" s="5590"/>
    </row>
    <row r="234" spans="1:85" ht="14.25" customHeight="1">
      <c r="A234" s="5484"/>
      <c r="B234" s="5603"/>
      <c r="C234" s="5604"/>
      <c r="D234" s="5607"/>
      <c r="E234" s="4166"/>
      <c r="F234" s="1891"/>
      <c r="G234" s="1892"/>
      <c r="H234" s="5526"/>
      <c r="I234" s="3298"/>
      <c r="J234" s="3268"/>
      <c r="K234" s="3268"/>
      <c r="L234" s="3268"/>
      <c r="M234" s="5526"/>
      <c r="N234" s="5484"/>
      <c r="O234" s="1898"/>
      <c r="P234" s="1918"/>
      <c r="Q234" s="5594"/>
      <c r="R234" s="5597"/>
      <c r="S234" s="5597"/>
      <c r="T234" s="5600"/>
      <c r="U234" s="1802"/>
      <c r="V234" s="2234">
        <v>8</v>
      </c>
      <c r="W234" s="2502"/>
      <c r="X234" s="2552"/>
      <c r="Y234" s="2552"/>
      <c r="Z234" s="1891"/>
      <c r="AA234" s="3272"/>
      <c r="AB234" s="3272"/>
      <c r="AC234" s="3272"/>
      <c r="AD234" s="3273"/>
      <c r="AE234" s="1885"/>
      <c r="AF234" s="1932"/>
      <c r="AG234" s="1934"/>
      <c r="AH234" s="1934"/>
      <c r="AI234" s="1934"/>
      <c r="AJ234" s="1935"/>
      <c r="AK234" s="3275"/>
      <c r="AL234" s="3276"/>
      <c r="AM234" s="3276"/>
      <c r="AN234" s="3277"/>
      <c r="AO234" s="1783"/>
      <c r="AP234" s="1917"/>
      <c r="AQ234" s="1918"/>
      <c r="AR234" s="1859"/>
      <c r="AS234" s="1995" t="e">
        <f t="shared" si="0"/>
        <v>#DIV/0!</v>
      </c>
      <c r="AT234" s="1996" t="e">
        <f t="shared" si="1"/>
        <v>#DIV/0!</v>
      </c>
      <c r="AU234" s="1996" t="e">
        <f t="shared" si="2"/>
        <v>#DIV/0!</v>
      </c>
      <c r="AV234" s="1996" t="e">
        <f t="shared" si="3"/>
        <v>#DIV/0!</v>
      </c>
      <c r="AW234" s="2224" t="e">
        <f t="shared" si="4"/>
        <v>#DIV/0!</v>
      </c>
      <c r="AX234" s="2224" t="e">
        <f t="shared" si="5"/>
        <v>#DIV/0!</v>
      </c>
      <c r="AY234" s="2224" t="e">
        <f t="shared" si="6"/>
        <v>#DIV/0!</v>
      </c>
      <c r="AZ234" s="2224" t="e">
        <f t="shared" si="7"/>
        <v>#DIV/0!</v>
      </c>
      <c r="BA234" s="1999" t="e">
        <f t="shared" si="8"/>
        <v>#DIV/0!</v>
      </c>
      <c r="BB234" s="1999" t="e">
        <f t="shared" si="9"/>
        <v>#DIV/0!</v>
      </c>
      <c r="BC234" s="1999" t="e">
        <f t="shared" si="10"/>
        <v>#DIV/0!</v>
      </c>
      <c r="BD234" s="1999" t="e">
        <f t="shared" si="11"/>
        <v>#DIV/0!</v>
      </c>
      <c r="BE234" s="1923">
        <v>0.2</v>
      </c>
      <c r="BF234" s="1923">
        <v>0.8</v>
      </c>
      <c r="BG234" s="1999" t="e">
        <f t="shared" si="12"/>
        <v>#DIV/0!</v>
      </c>
      <c r="BH234" s="1999" t="e">
        <f t="shared" si="13"/>
        <v>#DIV/0!</v>
      </c>
      <c r="BI234" s="1999" t="e">
        <f t="shared" si="14"/>
        <v>#DIV/0!</v>
      </c>
      <c r="BJ234" s="1999" t="e">
        <f t="shared" si="86"/>
        <v>#DIV/0!</v>
      </c>
      <c r="BK234" s="1999" t="e">
        <f t="shared" si="86"/>
        <v>#DIV/0!</v>
      </c>
      <c r="BL234" s="1999" t="e">
        <f t="shared" si="16"/>
        <v>#DIV/0!</v>
      </c>
      <c r="BM234" s="1999" t="e">
        <f t="shared" si="17"/>
        <v>#DIV/0!</v>
      </c>
      <c r="BN234" s="1999" t="e">
        <f t="shared" si="18"/>
        <v>#DIV/0!</v>
      </c>
      <c r="BO234" s="1999" t="e">
        <f t="shared" si="87"/>
        <v>#DIV/0!</v>
      </c>
      <c r="BP234" s="1999" t="e">
        <f t="shared" si="87"/>
        <v>#DIV/0!</v>
      </c>
      <c r="BQ234" s="1999" t="e">
        <f t="shared" si="87"/>
        <v>#DIV/0!</v>
      </c>
      <c r="BR234" s="1999" t="e">
        <f t="shared" si="87"/>
        <v>#DIV/0!</v>
      </c>
      <c r="BS234" s="4168"/>
      <c r="BT234" s="4168"/>
      <c r="BU234" s="4168"/>
      <c r="BV234" s="4168"/>
      <c r="BW234" s="4168"/>
      <c r="BX234" s="4168"/>
      <c r="BY234" s="4168"/>
      <c r="BZ234" s="4168"/>
      <c r="CA234" s="5526"/>
      <c r="CC234" s="5484"/>
      <c r="CD234" s="4168"/>
      <c r="CE234" s="4168"/>
      <c r="CF234" s="5526"/>
      <c r="CG234" s="5590"/>
    </row>
    <row r="235" spans="1:85" ht="14.25" customHeight="1">
      <c r="A235" s="5484"/>
      <c r="B235" s="5603"/>
      <c r="C235" s="5604"/>
      <c r="D235" s="5607"/>
      <c r="E235" s="4166"/>
      <c r="F235" s="1891"/>
      <c r="G235" s="1892"/>
      <c r="H235" s="5526"/>
      <c r="I235" s="3298"/>
      <c r="J235" s="3268"/>
      <c r="K235" s="3268"/>
      <c r="L235" s="3268"/>
      <c r="M235" s="5526"/>
      <c r="N235" s="5484"/>
      <c r="O235" s="1898"/>
      <c r="P235" s="1918"/>
      <c r="Q235" s="5594"/>
      <c r="R235" s="5597"/>
      <c r="S235" s="5597"/>
      <c r="T235" s="5600"/>
      <c r="U235" s="1802"/>
      <c r="V235" s="2234">
        <v>9</v>
      </c>
      <c r="W235" s="2502"/>
      <c r="X235" s="2552"/>
      <c r="Y235" s="2552"/>
      <c r="Z235" s="1891"/>
      <c r="AA235" s="3272"/>
      <c r="AB235" s="3272"/>
      <c r="AC235" s="3272"/>
      <c r="AD235" s="3273"/>
      <c r="AE235" s="1885"/>
      <c r="AF235" s="1932"/>
      <c r="AG235" s="1934"/>
      <c r="AH235" s="1934"/>
      <c r="AI235" s="1934"/>
      <c r="AJ235" s="1935"/>
      <c r="AK235" s="3275"/>
      <c r="AL235" s="3276"/>
      <c r="AM235" s="3276"/>
      <c r="AN235" s="3277"/>
      <c r="AO235" s="1783"/>
      <c r="AP235" s="1917"/>
      <c r="AQ235" s="1918"/>
      <c r="AR235" s="1859"/>
      <c r="AS235" s="1995" t="e">
        <f t="shared" si="0"/>
        <v>#DIV/0!</v>
      </c>
      <c r="AT235" s="1996" t="e">
        <f t="shared" si="1"/>
        <v>#DIV/0!</v>
      </c>
      <c r="AU235" s="1996" t="e">
        <f t="shared" si="2"/>
        <v>#DIV/0!</v>
      </c>
      <c r="AV235" s="1996" t="e">
        <f t="shared" si="3"/>
        <v>#DIV/0!</v>
      </c>
      <c r="AW235" s="2224" t="e">
        <f t="shared" si="4"/>
        <v>#DIV/0!</v>
      </c>
      <c r="AX235" s="2224" t="e">
        <f t="shared" si="5"/>
        <v>#DIV/0!</v>
      </c>
      <c r="AY235" s="2224" t="e">
        <f t="shared" si="6"/>
        <v>#DIV/0!</v>
      </c>
      <c r="AZ235" s="2224" t="e">
        <f t="shared" si="7"/>
        <v>#DIV/0!</v>
      </c>
      <c r="BA235" s="1999" t="e">
        <f t="shared" si="8"/>
        <v>#DIV/0!</v>
      </c>
      <c r="BB235" s="1999" t="e">
        <f t="shared" si="9"/>
        <v>#DIV/0!</v>
      </c>
      <c r="BC235" s="1999" t="e">
        <f t="shared" si="10"/>
        <v>#DIV/0!</v>
      </c>
      <c r="BD235" s="1999" t="e">
        <f t="shared" si="11"/>
        <v>#DIV/0!</v>
      </c>
      <c r="BE235" s="1923">
        <v>0.2</v>
      </c>
      <c r="BF235" s="1923">
        <v>0.8</v>
      </c>
      <c r="BG235" s="1999" t="e">
        <f t="shared" si="12"/>
        <v>#DIV/0!</v>
      </c>
      <c r="BH235" s="1999" t="e">
        <f t="shared" si="13"/>
        <v>#DIV/0!</v>
      </c>
      <c r="BI235" s="1999" t="e">
        <f t="shared" si="14"/>
        <v>#DIV/0!</v>
      </c>
      <c r="BJ235" s="1999" t="e">
        <f t="shared" si="86"/>
        <v>#DIV/0!</v>
      </c>
      <c r="BK235" s="1999" t="e">
        <f t="shared" si="86"/>
        <v>#DIV/0!</v>
      </c>
      <c r="BL235" s="1999" t="e">
        <f t="shared" si="16"/>
        <v>#DIV/0!</v>
      </c>
      <c r="BM235" s="1999" t="e">
        <f t="shared" si="17"/>
        <v>#DIV/0!</v>
      </c>
      <c r="BN235" s="1999" t="e">
        <f t="shared" si="18"/>
        <v>#DIV/0!</v>
      </c>
      <c r="BO235" s="1999" t="e">
        <f t="shared" si="87"/>
        <v>#DIV/0!</v>
      </c>
      <c r="BP235" s="1999" t="e">
        <f t="shared" si="87"/>
        <v>#DIV/0!</v>
      </c>
      <c r="BQ235" s="1999" t="e">
        <f t="shared" si="87"/>
        <v>#DIV/0!</v>
      </c>
      <c r="BR235" s="1999" t="e">
        <f t="shared" si="87"/>
        <v>#DIV/0!</v>
      </c>
      <c r="BS235" s="4168"/>
      <c r="BT235" s="4168"/>
      <c r="BU235" s="4168"/>
      <c r="BV235" s="4168"/>
      <c r="BW235" s="4168"/>
      <c r="BX235" s="4168"/>
      <c r="BY235" s="4168"/>
      <c r="BZ235" s="4168"/>
      <c r="CA235" s="5526"/>
      <c r="CC235" s="5484"/>
      <c r="CD235" s="4168"/>
      <c r="CE235" s="4168"/>
      <c r="CF235" s="5526"/>
      <c r="CG235" s="5590"/>
    </row>
    <row r="236" spans="1:85" ht="14.25" customHeight="1" thickBot="1">
      <c r="A236" s="5538"/>
      <c r="B236" s="5605"/>
      <c r="C236" s="5606"/>
      <c r="D236" s="5608"/>
      <c r="E236" s="5544"/>
      <c r="F236" s="2352"/>
      <c r="G236" s="2353"/>
      <c r="H236" s="5550"/>
      <c r="I236" s="3301"/>
      <c r="J236" s="3281"/>
      <c r="K236" s="3281"/>
      <c r="L236" s="3281"/>
      <c r="M236" s="5550"/>
      <c r="N236" s="5538"/>
      <c r="O236" s="2359"/>
      <c r="P236" s="2360"/>
      <c r="Q236" s="5595"/>
      <c r="R236" s="5598"/>
      <c r="S236" s="5598"/>
      <c r="T236" s="5601"/>
      <c r="U236" s="1802"/>
      <c r="V236" s="2533">
        <v>10</v>
      </c>
      <c r="W236" s="2534"/>
      <c r="X236" s="2553"/>
      <c r="Y236" s="2553"/>
      <c r="Z236" s="2352"/>
      <c r="AA236" s="3286"/>
      <c r="AB236" s="3286"/>
      <c r="AC236" s="3286"/>
      <c r="AD236" s="3287"/>
      <c r="AE236" s="1885"/>
      <c r="AF236" s="2366"/>
      <c r="AG236" s="2368"/>
      <c r="AH236" s="2368"/>
      <c r="AI236" s="2368"/>
      <c r="AJ236" s="2369"/>
      <c r="AK236" s="3288"/>
      <c r="AL236" s="3289"/>
      <c r="AM236" s="3289"/>
      <c r="AN236" s="3290"/>
      <c r="AO236" s="1783"/>
      <c r="AP236" s="2373"/>
      <c r="AQ236" s="2360"/>
      <c r="AR236" s="1859"/>
      <c r="AS236" s="2573" t="e">
        <f t="shared" si="0"/>
        <v>#DIV/0!</v>
      </c>
      <c r="AT236" s="2574" t="e">
        <f t="shared" si="1"/>
        <v>#DIV/0!</v>
      </c>
      <c r="AU236" s="2574" t="e">
        <f t="shared" si="2"/>
        <v>#DIV/0!</v>
      </c>
      <c r="AV236" s="2574" t="e">
        <f t="shared" si="3"/>
        <v>#DIV/0!</v>
      </c>
      <c r="AW236" s="2575" t="e">
        <f t="shared" si="4"/>
        <v>#DIV/0!</v>
      </c>
      <c r="AX236" s="2575" t="e">
        <f t="shared" si="5"/>
        <v>#DIV/0!</v>
      </c>
      <c r="AY236" s="2575" t="e">
        <f t="shared" si="6"/>
        <v>#DIV/0!</v>
      </c>
      <c r="AZ236" s="2575" t="e">
        <f t="shared" si="7"/>
        <v>#DIV/0!</v>
      </c>
      <c r="BA236" s="2576" t="e">
        <f t="shared" si="8"/>
        <v>#DIV/0!</v>
      </c>
      <c r="BB236" s="2576" t="e">
        <f t="shared" si="9"/>
        <v>#DIV/0!</v>
      </c>
      <c r="BC236" s="2576" t="e">
        <f t="shared" si="10"/>
        <v>#DIV/0!</v>
      </c>
      <c r="BD236" s="2576" t="e">
        <f t="shared" si="11"/>
        <v>#DIV/0!</v>
      </c>
      <c r="BE236" s="1965">
        <v>0.2</v>
      </c>
      <c r="BF236" s="1965">
        <v>0.8</v>
      </c>
      <c r="BG236" s="2576" t="e">
        <f t="shared" si="12"/>
        <v>#DIV/0!</v>
      </c>
      <c r="BH236" s="2576" t="e">
        <f t="shared" si="13"/>
        <v>#DIV/0!</v>
      </c>
      <c r="BI236" s="2576" t="e">
        <f t="shared" si="14"/>
        <v>#DIV/0!</v>
      </c>
      <c r="BJ236" s="2576" t="e">
        <f t="shared" si="86"/>
        <v>#DIV/0!</v>
      </c>
      <c r="BK236" s="2576" t="e">
        <f t="shared" si="86"/>
        <v>#DIV/0!</v>
      </c>
      <c r="BL236" s="2576" t="e">
        <f t="shared" si="16"/>
        <v>#DIV/0!</v>
      </c>
      <c r="BM236" s="2576" t="e">
        <f t="shared" si="17"/>
        <v>#DIV/0!</v>
      </c>
      <c r="BN236" s="2576" t="e">
        <f t="shared" si="18"/>
        <v>#DIV/0!</v>
      </c>
      <c r="BO236" s="2576" t="e">
        <f t="shared" si="87"/>
        <v>#DIV/0!</v>
      </c>
      <c r="BP236" s="2576" t="e">
        <f t="shared" si="87"/>
        <v>#DIV/0!</v>
      </c>
      <c r="BQ236" s="2576" t="e">
        <f t="shared" si="87"/>
        <v>#DIV/0!</v>
      </c>
      <c r="BR236" s="2576" t="e">
        <f t="shared" si="87"/>
        <v>#DIV/0!</v>
      </c>
      <c r="BS236" s="5540"/>
      <c r="BT236" s="5540"/>
      <c r="BU236" s="5540"/>
      <c r="BV236" s="5540"/>
      <c r="BW236" s="5540"/>
      <c r="BX236" s="5540"/>
      <c r="BY236" s="5540"/>
      <c r="BZ236" s="5540"/>
      <c r="CA236" s="5550"/>
      <c r="CC236" s="5538"/>
      <c r="CD236" s="5540"/>
      <c r="CE236" s="5540"/>
      <c r="CF236" s="5550"/>
      <c r="CG236" s="5591"/>
    </row>
    <row r="237" spans="1:85" ht="14.25" customHeight="1">
      <c r="A237" s="4340">
        <v>26</v>
      </c>
      <c r="B237" s="4342"/>
      <c r="C237" s="5602"/>
      <c r="D237" s="5198"/>
      <c r="E237" s="4164"/>
      <c r="F237" s="1833"/>
      <c r="G237" s="1872"/>
      <c r="H237" s="5525"/>
      <c r="I237" s="3250"/>
      <c r="J237" s="3251"/>
      <c r="K237" s="3251"/>
      <c r="L237" s="3251"/>
      <c r="M237" s="5609"/>
      <c r="N237" s="5610"/>
      <c r="O237" s="2378"/>
      <c r="P237" s="2539"/>
      <c r="Q237" s="5593"/>
      <c r="R237" s="5596"/>
      <c r="S237" s="5596"/>
      <c r="T237" s="5599"/>
      <c r="U237" s="1802"/>
      <c r="V237" s="2241">
        <v>1</v>
      </c>
      <c r="W237" s="2378"/>
      <c r="X237" s="2554"/>
      <c r="Y237" s="2554"/>
      <c r="Z237" s="1833"/>
      <c r="AA237" s="3257"/>
      <c r="AB237" s="3257"/>
      <c r="AC237" s="3257"/>
      <c r="AD237" s="3258"/>
      <c r="AE237" s="1885"/>
      <c r="AF237" s="1851"/>
      <c r="AG237" s="1887"/>
      <c r="AH237" s="1887"/>
      <c r="AI237" s="1887"/>
      <c r="AJ237" s="1853"/>
      <c r="AK237" s="3262"/>
      <c r="AL237" s="3263"/>
      <c r="AM237" s="3263"/>
      <c r="AN237" s="3264"/>
      <c r="AO237" s="1783"/>
      <c r="AP237" s="1857"/>
      <c r="AQ237" s="1858"/>
      <c r="AR237" s="1859"/>
      <c r="AS237" s="2567" t="e">
        <f t="shared" si="0"/>
        <v>#DIV/0!</v>
      </c>
      <c r="AT237" s="2568" t="e">
        <f t="shared" si="1"/>
        <v>#DIV/0!</v>
      </c>
      <c r="AU237" s="2568" t="e">
        <f t="shared" si="2"/>
        <v>#DIV/0!</v>
      </c>
      <c r="AV237" s="2568" t="e">
        <f t="shared" si="3"/>
        <v>#DIV/0!</v>
      </c>
      <c r="AW237" s="2569" t="e">
        <f t="shared" si="4"/>
        <v>#DIV/0!</v>
      </c>
      <c r="AX237" s="2569" t="e">
        <f t="shared" si="5"/>
        <v>#DIV/0!</v>
      </c>
      <c r="AY237" s="2569" t="e">
        <f t="shared" si="6"/>
        <v>#DIV/0!</v>
      </c>
      <c r="AZ237" s="2569" t="e">
        <f t="shared" si="7"/>
        <v>#DIV/0!</v>
      </c>
      <c r="BA237" s="2570" t="e">
        <f t="shared" si="8"/>
        <v>#DIV/0!</v>
      </c>
      <c r="BB237" s="2570" t="e">
        <f t="shared" si="9"/>
        <v>#DIV/0!</v>
      </c>
      <c r="BC237" s="2570" t="e">
        <f t="shared" si="10"/>
        <v>#DIV/0!</v>
      </c>
      <c r="BD237" s="2570" t="e">
        <f t="shared" si="11"/>
        <v>#DIV/0!</v>
      </c>
      <c r="BE237" s="1864">
        <v>0.2</v>
      </c>
      <c r="BF237" s="1864">
        <v>0.8</v>
      </c>
      <c r="BG237" s="2570" t="e">
        <f t="shared" si="12"/>
        <v>#DIV/0!</v>
      </c>
      <c r="BH237" s="2570" t="e">
        <f t="shared" si="13"/>
        <v>#DIV/0!</v>
      </c>
      <c r="BI237" s="2570" t="e">
        <f t="shared" si="14"/>
        <v>#DIV/0!</v>
      </c>
      <c r="BJ237" s="2570" t="e">
        <f t="shared" si="86"/>
        <v>#DIV/0!</v>
      </c>
      <c r="BK237" s="2570" t="e">
        <f t="shared" si="86"/>
        <v>#DIV/0!</v>
      </c>
      <c r="BL237" s="2570" t="e">
        <f t="shared" si="16"/>
        <v>#DIV/0!</v>
      </c>
      <c r="BM237" s="2570" t="e">
        <f t="shared" si="17"/>
        <v>#DIV/0!</v>
      </c>
      <c r="BN237" s="2570" t="e">
        <f t="shared" si="18"/>
        <v>#DIV/0!</v>
      </c>
      <c r="BO237" s="2570" t="e">
        <f t="shared" si="87"/>
        <v>#DIV/0!</v>
      </c>
      <c r="BP237" s="2570" t="e">
        <f t="shared" si="87"/>
        <v>#DIV/0!</v>
      </c>
      <c r="BQ237" s="2570" t="e">
        <f t="shared" si="87"/>
        <v>#DIV/0!</v>
      </c>
      <c r="BR237" s="2570" t="e">
        <f t="shared" si="87"/>
        <v>#DIV/0!</v>
      </c>
      <c r="BS237" s="5592" t="e">
        <f t="shared" ref="BS237:BV237" si="88">AVERAGEIF(BO237:BO246,"&lt;&gt;#¡DIV/0!")</f>
        <v>#DIV/0!</v>
      </c>
      <c r="BT237" s="5592" t="e">
        <f t="shared" si="88"/>
        <v>#DIV/0!</v>
      </c>
      <c r="BU237" s="5592" t="e">
        <f t="shared" si="88"/>
        <v>#DIV/0!</v>
      </c>
      <c r="BV237" s="5592" t="e">
        <f t="shared" si="88"/>
        <v>#DIV/0!</v>
      </c>
      <c r="BW237" s="5592" t="e">
        <f>+C237*BS237</f>
        <v>#DIV/0!</v>
      </c>
      <c r="BX237" s="5592" t="e">
        <f>+C237*BT237</f>
        <v>#DIV/0!</v>
      </c>
      <c r="BY237" s="5592" t="e">
        <f>+C237*BU237</f>
        <v>#DIV/0!</v>
      </c>
      <c r="BZ237" s="5592" t="e">
        <f>+C237*BV237</f>
        <v>#DIV/0!</v>
      </c>
      <c r="CA237" s="5586" t="e">
        <f>SUM(BW237:BZ246)</f>
        <v>#DIV/0!</v>
      </c>
      <c r="CC237" s="5587" t="e">
        <f t="shared" ref="CC237:CF237" si="89">+Q237/$N$237</f>
        <v>#DIV/0!</v>
      </c>
      <c r="CD237" s="5486" t="e">
        <f t="shared" si="89"/>
        <v>#DIV/0!</v>
      </c>
      <c r="CE237" s="5486" t="e">
        <f t="shared" si="89"/>
        <v>#DIV/0!</v>
      </c>
      <c r="CF237" s="5588" t="e">
        <f t="shared" si="89"/>
        <v>#DIV/0!</v>
      </c>
      <c r="CG237" s="5589" t="e">
        <f>AVERAGE(CC237:CF246)</f>
        <v>#DIV/0!</v>
      </c>
    </row>
    <row r="238" spans="1:85" ht="14.25" customHeight="1">
      <c r="A238" s="5484"/>
      <c r="B238" s="5603"/>
      <c r="C238" s="5604"/>
      <c r="D238" s="5607"/>
      <c r="E238" s="4166"/>
      <c r="F238" s="1891"/>
      <c r="G238" s="1892"/>
      <c r="H238" s="5526"/>
      <c r="I238" s="3298"/>
      <c r="J238" s="3268"/>
      <c r="K238" s="3268"/>
      <c r="L238" s="3268"/>
      <c r="M238" s="5526"/>
      <c r="N238" s="5484"/>
      <c r="O238" s="1898"/>
      <c r="P238" s="1918"/>
      <c r="Q238" s="5594"/>
      <c r="R238" s="5597"/>
      <c r="S238" s="5597"/>
      <c r="T238" s="5600"/>
      <c r="U238" s="1802"/>
      <c r="V238" s="2234">
        <v>2</v>
      </c>
      <c r="W238" s="2502"/>
      <c r="X238" s="2552"/>
      <c r="Y238" s="2552"/>
      <c r="Z238" s="1891"/>
      <c r="AA238" s="3272"/>
      <c r="AB238" s="3272"/>
      <c r="AC238" s="3272"/>
      <c r="AD238" s="3273"/>
      <c r="AE238" s="1885"/>
      <c r="AF238" s="1932"/>
      <c r="AG238" s="1934"/>
      <c r="AH238" s="1934"/>
      <c r="AI238" s="1934"/>
      <c r="AJ238" s="1935"/>
      <c r="AK238" s="3275"/>
      <c r="AL238" s="3276"/>
      <c r="AM238" s="3276"/>
      <c r="AN238" s="3277"/>
      <c r="AO238" s="1783"/>
      <c r="AP238" s="1917"/>
      <c r="AQ238" s="1918"/>
      <c r="AR238" s="1859"/>
      <c r="AS238" s="1995" t="e">
        <f t="shared" si="0"/>
        <v>#DIV/0!</v>
      </c>
      <c r="AT238" s="1996" t="e">
        <f t="shared" si="1"/>
        <v>#DIV/0!</v>
      </c>
      <c r="AU238" s="1996" t="e">
        <f t="shared" si="2"/>
        <v>#DIV/0!</v>
      </c>
      <c r="AV238" s="1996" t="e">
        <f t="shared" si="3"/>
        <v>#DIV/0!</v>
      </c>
      <c r="AW238" s="2224" t="e">
        <f t="shared" si="4"/>
        <v>#DIV/0!</v>
      </c>
      <c r="AX238" s="2224" t="e">
        <f t="shared" si="5"/>
        <v>#DIV/0!</v>
      </c>
      <c r="AY238" s="2224" t="e">
        <f t="shared" si="6"/>
        <v>#DIV/0!</v>
      </c>
      <c r="AZ238" s="2224" t="e">
        <f t="shared" si="7"/>
        <v>#DIV/0!</v>
      </c>
      <c r="BA238" s="1999" t="e">
        <f t="shared" si="8"/>
        <v>#DIV/0!</v>
      </c>
      <c r="BB238" s="1999" t="e">
        <f t="shared" si="9"/>
        <v>#DIV/0!</v>
      </c>
      <c r="BC238" s="1999" t="e">
        <f t="shared" si="10"/>
        <v>#DIV/0!</v>
      </c>
      <c r="BD238" s="1999" t="e">
        <f t="shared" si="11"/>
        <v>#DIV/0!</v>
      </c>
      <c r="BE238" s="1923">
        <v>0.2</v>
      </c>
      <c r="BF238" s="1923">
        <v>0.8</v>
      </c>
      <c r="BG238" s="1999" t="e">
        <f t="shared" si="12"/>
        <v>#DIV/0!</v>
      </c>
      <c r="BH238" s="1999" t="e">
        <f t="shared" si="13"/>
        <v>#DIV/0!</v>
      </c>
      <c r="BI238" s="1999" t="e">
        <f t="shared" si="14"/>
        <v>#DIV/0!</v>
      </c>
      <c r="BJ238" s="1999" t="e">
        <f t="shared" si="86"/>
        <v>#DIV/0!</v>
      </c>
      <c r="BK238" s="1999" t="e">
        <f t="shared" si="86"/>
        <v>#DIV/0!</v>
      </c>
      <c r="BL238" s="1999" t="e">
        <f t="shared" si="16"/>
        <v>#DIV/0!</v>
      </c>
      <c r="BM238" s="1999" t="e">
        <f t="shared" si="17"/>
        <v>#DIV/0!</v>
      </c>
      <c r="BN238" s="1999" t="e">
        <f t="shared" si="18"/>
        <v>#DIV/0!</v>
      </c>
      <c r="BO238" s="1999" t="e">
        <f t="shared" si="87"/>
        <v>#DIV/0!</v>
      </c>
      <c r="BP238" s="1999" t="e">
        <f t="shared" si="87"/>
        <v>#DIV/0!</v>
      </c>
      <c r="BQ238" s="1999" t="e">
        <f t="shared" si="87"/>
        <v>#DIV/0!</v>
      </c>
      <c r="BR238" s="1999" t="e">
        <f t="shared" si="87"/>
        <v>#DIV/0!</v>
      </c>
      <c r="BS238" s="4168"/>
      <c r="BT238" s="4168"/>
      <c r="BU238" s="4168"/>
      <c r="BV238" s="4168"/>
      <c r="BW238" s="4168"/>
      <c r="BX238" s="4168"/>
      <c r="BY238" s="4168"/>
      <c r="BZ238" s="4168"/>
      <c r="CA238" s="5526"/>
      <c r="CC238" s="5484"/>
      <c r="CD238" s="4168"/>
      <c r="CE238" s="4168"/>
      <c r="CF238" s="5526"/>
      <c r="CG238" s="5590"/>
    </row>
    <row r="239" spans="1:85" ht="14.25" customHeight="1">
      <c r="A239" s="5484"/>
      <c r="B239" s="5603"/>
      <c r="C239" s="5604"/>
      <c r="D239" s="5607"/>
      <c r="E239" s="4166"/>
      <c r="F239" s="1891"/>
      <c r="G239" s="1892"/>
      <c r="H239" s="5526"/>
      <c r="I239" s="3298"/>
      <c r="J239" s="3268"/>
      <c r="K239" s="3268"/>
      <c r="L239" s="3268"/>
      <c r="M239" s="5526"/>
      <c r="N239" s="5484"/>
      <c r="O239" s="1898"/>
      <c r="P239" s="1918"/>
      <c r="Q239" s="5594"/>
      <c r="R239" s="5597"/>
      <c r="S239" s="5597"/>
      <c r="T239" s="5600"/>
      <c r="U239" s="1802"/>
      <c r="V239" s="2234">
        <v>3</v>
      </c>
      <c r="W239" s="2502"/>
      <c r="X239" s="2552"/>
      <c r="Y239" s="2552"/>
      <c r="Z239" s="1891"/>
      <c r="AA239" s="3272"/>
      <c r="AB239" s="3272"/>
      <c r="AC239" s="3272"/>
      <c r="AD239" s="3273"/>
      <c r="AE239" s="1885"/>
      <c r="AF239" s="1932"/>
      <c r="AG239" s="1934"/>
      <c r="AH239" s="1934"/>
      <c r="AI239" s="1934"/>
      <c r="AJ239" s="1935"/>
      <c r="AK239" s="3275"/>
      <c r="AL239" s="3276"/>
      <c r="AM239" s="3276"/>
      <c r="AN239" s="3277"/>
      <c r="AO239" s="1783"/>
      <c r="AP239" s="1917"/>
      <c r="AQ239" s="1918"/>
      <c r="AR239" s="1859"/>
      <c r="AS239" s="1995" t="e">
        <f t="shared" si="0"/>
        <v>#DIV/0!</v>
      </c>
      <c r="AT239" s="1996" t="e">
        <f t="shared" si="1"/>
        <v>#DIV/0!</v>
      </c>
      <c r="AU239" s="1996" t="e">
        <f t="shared" si="2"/>
        <v>#DIV/0!</v>
      </c>
      <c r="AV239" s="1996" t="e">
        <f t="shared" si="3"/>
        <v>#DIV/0!</v>
      </c>
      <c r="AW239" s="2224" t="e">
        <f t="shared" si="4"/>
        <v>#DIV/0!</v>
      </c>
      <c r="AX239" s="2224" t="e">
        <f t="shared" si="5"/>
        <v>#DIV/0!</v>
      </c>
      <c r="AY239" s="2224" t="e">
        <f t="shared" si="6"/>
        <v>#DIV/0!</v>
      </c>
      <c r="AZ239" s="2224" t="e">
        <f t="shared" si="7"/>
        <v>#DIV/0!</v>
      </c>
      <c r="BA239" s="1999" t="e">
        <f t="shared" si="8"/>
        <v>#DIV/0!</v>
      </c>
      <c r="BB239" s="1999" t="e">
        <f t="shared" si="9"/>
        <v>#DIV/0!</v>
      </c>
      <c r="BC239" s="1999" t="e">
        <f t="shared" si="10"/>
        <v>#DIV/0!</v>
      </c>
      <c r="BD239" s="1999" t="e">
        <f t="shared" si="11"/>
        <v>#DIV/0!</v>
      </c>
      <c r="BE239" s="1923">
        <v>0.2</v>
      </c>
      <c r="BF239" s="1923">
        <v>0.8</v>
      </c>
      <c r="BG239" s="1999" t="e">
        <f t="shared" si="12"/>
        <v>#DIV/0!</v>
      </c>
      <c r="BH239" s="1999" t="e">
        <f t="shared" si="13"/>
        <v>#DIV/0!</v>
      </c>
      <c r="BI239" s="1999" t="e">
        <f t="shared" si="14"/>
        <v>#DIV/0!</v>
      </c>
      <c r="BJ239" s="1999" t="e">
        <f t="shared" si="86"/>
        <v>#DIV/0!</v>
      </c>
      <c r="BK239" s="1999" t="e">
        <f t="shared" si="86"/>
        <v>#DIV/0!</v>
      </c>
      <c r="BL239" s="1999" t="e">
        <f t="shared" si="16"/>
        <v>#DIV/0!</v>
      </c>
      <c r="BM239" s="1999" t="e">
        <f t="shared" si="17"/>
        <v>#DIV/0!</v>
      </c>
      <c r="BN239" s="1999" t="e">
        <f t="shared" si="18"/>
        <v>#DIV/0!</v>
      </c>
      <c r="BO239" s="1999" t="e">
        <f t="shared" si="87"/>
        <v>#DIV/0!</v>
      </c>
      <c r="BP239" s="1999" t="e">
        <f t="shared" si="87"/>
        <v>#DIV/0!</v>
      </c>
      <c r="BQ239" s="1999" t="e">
        <f t="shared" si="87"/>
        <v>#DIV/0!</v>
      </c>
      <c r="BR239" s="1999" t="e">
        <f t="shared" si="87"/>
        <v>#DIV/0!</v>
      </c>
      <c r="BS239" s="4168"/>
      <c r="BT239" s="4168"/>
      <c r="BU239" s="4168"/>
      <c r="BV239" s="4168"/>
      <c r="BW239" s="4168"/>
      <c r="BX239" s="4168"/>
      <c r="BY239" s="4168"/>
      <c r="BZ239" s="4168"/>
      <c r="CA239" s="5526"/>
      <c r="CC239" s="5484"/>
      <c r="CD239" s="4168"/>
      <c r="CE239" s="4168"/>
      <c r="CF239" s="5526"/>
      <c r="CG239" s="5590"/>
    </row>
    <row r="240" spans="1:85" ht="14.25" customHeight="1">
      <c r="A240" s="5484"/>
      <c r="B240" s="5603"/>
      <c r="C240" s="5604"/>
      <c r="D240" s="5607"/>
      <c r="E240" s="4166"/>
      <c r="F240" s="1891"/>
      <c r="G240" s="1892"/>
      <c r="H240" s="5526"/>
      <c r="I240" s="3298"/>
      <c r="J240" s="3268"/>
      <c r="K240" s="3268"/>
      <c r="L240" s="3268"/>
      <c r="M240" s="5526"/>
      <c r="N240" s="5484"/>
      <c r="O240" s="1898"/>
      <c r="P240" s="1918"/>
      <c r="Q240" s="5594"/>
      <c r="R240" s="5597"/>
      <c r="S240" s="5597"/>
      <c r="T240" s="5600"/>
      <c r="U240" s="1802"/>
      <c r="V240" s="2234">
        <v>4</v>
      </c>
      <c r="W240" s="2502"/>
      <c r="X240" s="2552"/>
      <c r="Y240" s="2552"/>
      <c r="Z240" s="1891"/>
      <c r="AA240" s="3272"/>
      <c r="AB240" s="3272"/>
      <c r="AC240" s="3272"/>
      <c r="AD240" s="3273"/>
      <c r="AE240" s="1885"/>
      <c r="AF240" s="1932"/>
      <c r="AG240" s="1934"/>
      <c r="AH240" s="1934"/>
      <c r="AI240" s="1934"/>
      <c r="AJ240" s="1935"/>
      <c r="AK240" s="3275"/>
      <c r="AL240" s="3276"/>
      <c r="AM240" s="3276"/>
      <c r="AN240" s="3277"/>
      <c r="AO240" s="1783"/>
      <c r="AP240" s="1917"/>
      <c r="AQ240" s="1918"/>
      <c r="AR240" s="1859"/>
      <c r="AS240" s="1995" t="e">
        <f t="shared" si="0"/>
        <v>#DIV/0!</v>
      </c>
      <c r="AT240" s="1996" t="e">
        <f t="shared" si="1"/>
        <v>#DIV/0!</v>
      </c>
      <c r="AU240" s="1996" t="e">
        <f t="shared" si="2"/>
        <v>#DIV/0!</v>
      </c>
      <c r="AV240" s="1996" t="e">
        <f t="shared" si="3"/>
        <v>#DIV/0!</v>
      </c>
      <c r="AW240" s="2224" t="e">
        <f t="shared" si="4"/>
        <v>#DIV/0!</v>
      </c>
      <c r="AX240" s="2224" t="e">
        <f t="shared" si="5"/>
        <v>#DIV/0!</v>
      </c>
      <c r="AY240" s="2224" t="e">
        <f t="shared" si="6"/>
        <v>#DIV/0!</v>
      </c>
      <c r="AZ240" s="2224" t="e">
        <f t="shared" si="7"/>
        <v>#DIV/0!</v>
      </c>
      <c r="BA240" s="1999" t="e">
        <f t="shared" si="8"/>
        <v>#DIV/0!</v>
      </c>
      <c r="BB240" s="1999" t="e">
        <f t="shared" si="9"/>
        <v>#DIV/0!</v>
      </c>
      <c r="BC240" s="1999" t="e">
        <f t="shared" si="10"/>
        <v>#DIV/0!</v>
      </c>
      <c r="BD240" s="1999" t="e">
        <f t="shared" si="11"/>
        <v>#DIV/0!</v>
      </c>
      <c r="BE240" s="1923">
        <v>0.2</v>
      </c>
      <c r="BF240" s="1923">
        <v>0.8</v>
      </c>
      <c r="BG240" s="1999" t="e">
        <f t="shared" si="12"/>
        <v>#DIV/0!</v>
      </c>
      <c r="BH240" s="1999" t="e">
        <f t="shared" si="13"/>
        <v>#DIV/0!</v>
      </c>
      <c r="BI240" s="1999" t="e">
        <f t="shared" si="14"/>
        <v>#DIV/0!</v>
      </c>
      <c r="BJ240" s="1999" t="e">
        <f t="shared" si="86"/>
        <v>#DIV/0!</v>
      </c>
      <c r="BK240" s="1999" t="e">
        <f t="shared" si="86"/>
        <v>#DIV/0!</v>
      </c>
      <c r="BL240" s="1999" t="e">
        <f t="shared" si="16"/>
        <v>#DIV/0!</v>
      </c>
      <c r="BM240" s="1999" t="e">
        <f t="shared" si="17"/>
        <v>#DIV/0!</v>
      </c>
      <c r="BN240" s="1999" t="e">
        <f t="shared" si="18"/>
        <v>#DIV/0!</v>
      </c>
      <c r="BO240" s="1999" t="e">
        <f t="shared" si="87"/>
        <v>#DIV/0!</v>
      </c>
      <c r="BP240" s="1999" t="e">
        <f t="shared" si="87"/>
        <v>#DIV/0!</v>
      </c>
      <c r="BQ240" s="1999" t="e">
        <f t="shared" si="87"/>
        <v>#DIV/0!</v>
      </c>
      <c r="BR240" s="1999" t="e">
        <f t="shared" si="87"/>
        <v>#DIV/0!</v>
      </c>
      <c r="BS240" s="4168"/>
      <c r="BT240" s="4168"/>
      <c r="BU240" s="4168"/>
      <c r="BV240" s="4168"/>
      <c r="BW240" s="4168"/>
      <c r="BX240" s="4168"/>
      <c r="BY240" s="4168"/>
      <c r="BZ240" s="4168"/>
      <c r="CA240" s="5526"/>
      <c r="CC240" s="5484"/>
      <c r="CD240" s="4168"/>
      <c r="CE240" s="4168"/>
      <c r="CF240" s="5526"/>
      <c r="CG240" s="5590"/>
    </row>
    <row r="241" spans="1:85" ht="14.25" customHeight="1">
      <c r="A241" s="5484"/>
      <c r="B241" s="5603"/>
      <c r="C241" s="5604"/>
      <c r="D241" s="5607"/>
      <c r="E241" s="4166"/>
      <c r="F241" s="1891"/>
      <c r="G241" s="1892"/>
      <c r="H241" s="5526"/>
      <c r="I241" s="3298"/>
      <c r="J241" s="3268"/>
      <c r="K241" s="3268"/>
      <c r="L241" s="3268"/>
      <c r="M241" s="5526"/>
      <c r="N241" s="5484"/>
      <c r="O241" s="1898"/>
      <c r="P241" s="1918"/>
      <c r="Q241" s="5594"/>
      <c r="R241" s="5597"/>
      <c r="S241" s="5597"/>
      <c r="T241" s="5600"/>
      <c r="U241" s="1802"/>
      <c r="V241" s="2234">
        <v>5</v>
      </c>
      <c r="W241" s="2502"/>
      <c r="X241" s="2552"/>
      <c r="Y241" s="2552"/>
      <c r="Z241" s="1891"/>
      <c r="AA241" s="3272"/>
      <c r="AB241" s="3272"/>
      <c r="AC241" s="3272"/>
      <c r="AD241" s="3273"/>
      <c r="AE241" s="1885"/>
      <c r="AF241" s="1932"/>
      <c r="AG241" s="1934"/>
      <c r="AH241" s="1934"/>
      <c r="AI241" s="1934"/>
      <c r="AJ241" s="1935"/>
      <c r="AK241" s="3275"/>
      <c r="AL241" s="3276"/>
      <c r="AM241" s="3276"/>
      <c r="AN241" s="3277"/>
      <c r="AO241" s="1783"/>
      <c r="AP241" s="1917"/>
      <c r="AQ241" s="1918"/>
      <c r="AR241" s="1859"/>
      <c r="AS241" s="1995" t="e">
        <f t="shared" si="0"/>
        <v>#DIV/0!</v>
      </c>
      <c r="AT241" s="1996" t="e">
        <f t="shared" si="1"/>
        <v>#DIV/0!</v>
      </c>
      <c r="AU241" s="1996" t="e">
        <f t="shared" si="2"/>
        <v>#DIV/0!</v>
      </c>
      <c r="AV241" s="1996" t="e">
        <f t="shared" si="3"/>
        <v>#DIV/0!</v>
      </c>
      <c r="AW241" s="2224" t="e">
        <f t="shared" si="4"/>
        <v>#DIV/0!</v>
      </c>
      <c r="AX241" s="2224" t="e">
        <f t="shared" si="5"/>
        <v>#DIV/0!</v>
      </c>
      <c r="AY241" s="2224" t="e">
        <f t="shared" si="6"/>
        <v>#DIV/0!</v>
      </c>
      <c r="AZ241" s="2224" t="e">
        <f t="shared" si="7"/>
        <v>#DIV/0!</v>
      </c>
      <c r="BA241" s="1999" t="e">
        <f t="shared" si="8"/>
        <v>#DIV/0!</v>
      </c>
      <c r="BB241" s="1999" t="e">
        <f t="shared" si="9"/>
        <v>#DIV/0!</v>
      </c>
      <c r="BC241" s="1999" t="e">
        <f t="shared" si="10"/>
        <v>#DIV/0!</v>
      </c>
      <c r="BD241" s="1999" t="e">
        <f t="shared" si="11"/>
        <v>#DIV/0!</v>
      </c>
      <c r="BE241" s="1923">
        <v>0.2</v>
      </c>
      <c r="BF241" s="1923">
        <v>0.8</v>
      </c>
      <c r="BG241" s="1999" t="e">
        <f t="shared" si="12"/>
        <v>#DIV/0!</v>
      </c>
      <c r="BH241" s="1999" t="e">
        <f t="shared" si="13"/>
        <v>#DIV/0!</v>
      </c>
      <c r="BI241" s="1999" t="e">
        <f t="shared" si="14"/>
        <v>#DIV/0!</v>
      </c>
      <c r="BJ241" s="1999" t="e">
        <f t="shared" si="86"/>
        <v>#DIV/0!</v>
      </c>
      <c r="BK241" s="1999" t="e">
        <f t="shared" si="86"/>
        <v>#DIV/0!</v>
      </c>
      <c r="BL241" s="1999" t="e">
        <f t="shared" si="16"/>
        <v>#DIV/0!</v>
      </c>
      <c r="BM241" s="1999" t="e">
        <f t="shared" si="17"/>
        <v>#DIV/0!</v>
      </c>
      <c r="BN241" s="1999" t="e">
        <f t="shared" si="18"/>
        <v>#DIV/0!</v>
      </c>
      <c r="BO241" s="1999" t="e">
        <f t="shared" si="87"/>
        <v>#DIV/0!</v>
      </c>
      <c r="BP241" s="1999" t="e">
        <f t="shared" si="87"/>
        <v>#DIV/0!</v>
      </c>
      <c r="BQ241" s="1999" t="e">
        <f t="shared" si="87"/>
        <v>#DIV/0!</v>
      </c>
      <c r="BR241" s="1999" t="e">
        <f t="shared" si="87"/>
        <v>#DIV/0!</v>
      </c>
      <c r="BS241" s="4168"/>
      <c r="BT241" s="4168"/>
      <c r="BU241" s="4168"/>
      <c r="BV241" s="4168"/>
      <c r="BW241" s="4168"/>
      <c r="BX241" s="4168"/>
      <c r="BY241" s="4168"/>
      <c r="BZ241" s="4168"/>
      <c r="CA241" s="5526"/>
      <c r="CC241" s="5484"/>
      <c r="CD241" s="4168"/>
      <c r="CE241" s="4168"/>
      <c r="CF241" s="5526"/>
      <c r="CG241" s="5590"/>
    </row>
    <row r="242" spans="1:85" ht="14.25" customHeight="1">
      <c r="A242" s="5484"/>
      <c r="B242" s="5603"/>
      <c r="C242" s="5604"/>
      <c r="D242" s="5607"/>
      <c r="E242" s="4166"/>
      <c r="F242" s="1891"/>
      <c r="G242" s="1892"/>
      <c r="H242" s="5526"/>
      <c r="I242" s="3298"/>
      <c r="J242" s="3268"/>
      <c r="K242" s="3268"/>
      <c r="L242" s="3268"/>
      <c r="M242" s="5526"/>
      <c r="N242" s="5484"/>
      <c r="O242" s="1898"/>
      <c r="P242" s="1918"/>
      <c r="Q242" s="5594"/>
      <c r="R242" s="5597"/>
      <c r="S242" s="5597"/>
      <c r="T242" s="5600"/>
      <c r="U242" s="1802"/>
      <c r="V242" s="2234">
        <v>6</v>
      </c>
      <c r="W242" s="2502"/>
      <c r="X242" s="2552"/>
      <c r="Y242" s="2552"/>
      <c r="Z242" s="1891"/>
      <c r="AA242" s="3272"/>
      <c r="AB242" s="3272"/>
      <c r="AC242" s="3272"/>
      <c r="AD242" s="3273"/>
      <c r="AE242" s="1885"/>
      <c r="AF242" s="1932"/>
      <c r="AG242" s="1934"/>
      <c r="AH242" s="1934"/>
      <c r="AI242" s="1934"/>
      <c r="AJ242" s="1935"/>
      <c r="AK242" s="3275"/>
      <c r="AL242" s="3276"/>
      <c r="AM242" s="3276"/>
      <c r="AN242" s="3277"/>
      <c r="AO242" s="1783"/>
      <c r="AP242" s="1917"/>
      <c r="AQ242" s="1918"/>
      <c r="AR242" s="1859"/>
      <c r="AS242" s="1995" t="e">
        <f t="shared" ref="AS242:AS287" si="90">+I242/G242</f>
        <v>#DIV/0!</v>
      </c>
      <c r="AT242" s="1996" t="e">
        <f t="shared" ref="AT242:AT287" si="91">+J242/G242</f>
        <v>#DIV/0!</v>
      </c>
      <c r="AU242" s="1996" t="e">
        <f t="shared" ref="AU242:AU287" si="92">+K242/G242</f>
        <v>#DIV/0!</v>
      </c>
      <c r="AV242" s="1996" t="e">
        <f t="shared" ref="AV242:AV287" si="93">+L242/G242</f>
        <v>#DIV/0!</v>
      </c>
      <c r="AW242" s="2224" t="e">
        <f t="shared" ref="AW242:AW286" si="94">+AA242/COUNTIF(W242,"*")</f>
        <v>#DIV/0!</v>
      </c>
      <c r="AX242" s="2224" t="e">
        <f t="shared" ref="AX242:AX286" si="95">+AB242/COUNTIF(W242,"*")</f>
        <v>#DIV/0!</v>
      </c>
      <c r="AY242" s="2224" t="e">
        <f t="shared" ref="AY242:AY286" si="96">+AC242/COUNTIF(W242,"*")</f>
        <v>#DIV/0!</v>
      </c>
      <c r="AZ242" s="2224" t="e">
        <f t="shared" ref="AZ242:AZ286" si="97">+AD242/COUNTIF(AD242,"*")</f>
        <v>#DIV/0!</v>
      </c>
      <c r="BA242" s="1999" t="e">
        <f t="shared" ref="BA242:BA286" si="98">+AK242/AJ242</f>
        <v>#DIV/0!</v>
      </c>
      <c r="BB242" s="1999" t="e">
        <f t="shared" ref="BB242:BB286" si="99">+AL242/AJ242</f>
        <v>#DIV/0!</v>
      </c>
      <c r="BC242" s="1999" t="e">
        <f t="shared" ref="BC242:BC286" si="100">+AM242/AJ242</f>
        <v>#DIV/0!</v>
      </c>
      <c r="BD242" s="1999" t="e">
        <f t="shared" ref="BD242:BD286" si="101">+AN242/AJ242</f>
        <v>#DIV/0!</v>
      </c>
      <c r="BE242" s="1923">
        <v>0.2</v>
      </c>
      <c r="BF242" s="1923">
        <v>0.8</v>
      </c>
      <c r="BG242" s="1999" t="e">
        <f t="shared" ref="BG242:BG286" si="102">+AW242*BE242</f>
        <v>#DIV/0!</v>
      </c>
      <c r="BH242" s="1999" t="e">
        <f t="shared" ref="BH242:BH286" si="103">+AX242*BE242</f>
        <v>#DIV/0!</v>
      </c>
      <c r="BI242" s="1999" t="e">
        <f t="shared" ref="BI242:BI286" si="104">+AY242*BE242</f>
        <v>#DIV/0!</v>
      </c>
      <c r="BJ242" s="1999" t="e">
        <f t="shared" si="86"/>
        <v>#DIV/0!</v>
      </c>
      <c r="BK242" s="1999" t="e">
        <f t="shared" si="86"/>
        <v>#DIV/0!</v>
      </c>
      <c r="BL242" s="1999" t="e">
        <f t="shared" ref="BL242:BL286" si="105">+BB242*BF242</f>
        <v>#DIV/0!</v>
      </c>
      <c r="BM242" s="1999" t="e">
        <f t="shared" ref="BM242:BM286" si="106">+BC242*BF242</f>
        <v>#DIV/0!</v>
      </c>
      <c r="BN242" s="1999" t="e">
        <f t="shared" ref="BN242:BN286" si="107">+BD242*BF242</f>
        <v>#DIV/0!</v>
      </c>
      <c r="BO242" s="1999" t="e">
        <f t="shared" si="87"/>
        <v>#DIV/0!</v>
      </c>
      <c r="BP242" s="1999" t="e">
        <f t="shared" si="87"/>
        <v>#DIV/0!</v>
      </c>
      <c r="BQ242" s="1999" t="e">
        <f t="shared" si="87"/>
        <v>#DIV/0!</v>
      </c>
      <c r="BR242" s="1999" t="e">
        <f t="shared" si="87"/>
        <v>#DIV/0!</v>
      </c>
      <c r="BS242" s="4168"/>
      <c r="BT242" s="4168"/>
      <c r="BU242" s="4168"/>
      <c r="BV242" s="4168"/>
      <c r="BW242" s="4168"/>
      <c r="BX242" s="4168"/>
      <c r="BY242" s="4168"/>
      <c r="BZ242" s="4168"/>
      <c r="CA242" s="5526"/>
      <c r="CC242" s="5484"/>
      <c r="CD242" s="4168"/>
      <c r="CE242" s="4168"/>
      <c r="CF242" s="5526"/>
      <c r="CG242" s="5590"/>
    </row>
    <row r="243" spans="1:85" ht="14.25" customHeight="1">
      <c r="A243" s="5484"/>
      <c r="B243" s="5603"/>
      <c r="C243" s="5604"/>
      <c r="D243" s="5607"/>
      <c r="E243" s="4166"/>
      <c r="F243" s="1891"/>
      <c r="G243" s="1892"/>
      <c r="H243" s="5526"/>
      <c r="I243" s="3298"/>
      <c r="J243" s="3268"/>
      <c r="K243" s="3268"/>
      <c r="L243" s="3268"/>
      <c r="M243" s="5526"/>
      <c r="N243" s="5484"/>
      <c r="O243" s="1898"/>
      <c r="P243" s="1918"/>
      <c r="Q243" s="5594"/>
      <c r="R243" s="5597"/>
      <c r="S243" s="5597"/>
      <c r="T243" s="5600"/>
      <c r="U243" s="1802"/>
      <c r="V243" s="2234">
        <v>7</v>
      </c>
      <c r="W243" s="2502"/>
      <c r="X243" s="2552"/>
      <c r="Y243" s="2552"/>
      <c r="Z243" s="1891"/>
      <c r="AA243" s="3272"/>
      <c r="AB243" s="3272"/>
      <c r="AC243" s="3272"/>
      <c r="AD243" s="3273"/>
      <c r="AE243" s="1885"/>
      <c r="AF243" s="1932"/>
      <c r="AG243" s="1934"/>
      <c r="AH243" s="1934"/>
      <c r="AI243" s="1934"/>
      <c r="AJ243" s="1935"/>
      <c r="AK243" s="3275"/>
      <c r="AL243" s="3276"/>
      <c r="AM243" s="3276"/>
      <c r="AN243" s="3277"/>
      <c r="AO243" s="1783"/>
      <c r="AP243" s="1917"/>
      <c r="AQ243" s="1918"/>
      <c r="AR243" s="1859"/>
      <c r="AS243" s="1995" t="e">
        <f t="shared" si="90"/>
        <v>#DIV/0!</v>
      </c>
      <c r="AT243" s="1996" t="e">
        <f t="shared" si="91"/>
        <v>#DIV/0!</v>
      </c>
      <c r="AU243" s="1996" t="e">
        <f t="shared" si="92"/>
        <v>#DIV/0!</v>
      </c>
      <c r="AV243" s="1996" t="e">
        <f t="shared" si="93"/>
        <v>#DIV/0!</v>
      </c>
      <c r="AW243" s="2224" t="e">
        <f t="shared" si="94"/>
        <v>#DIV/0!</v>
      </c>
      <c r="AX243" s="2224" t="e">
        <f t="shared" si="95"/>
        <v>#DIV/0!</v>
      </c>
      <c r="AY243" s="2224" t="e">
        <f t="shared" si="96"/>
        <v>#DIV/0!</v>
      </c>
      <c r="AZ243" s="2224" t="e">
        <f t="shared" si="97"/>
        <v>#DIV/0!</v>
      </c>
      <c r="BA243" s="1999" t="e">
        <f t="shared" si="98"/>
        <v>#DIV/0!</v>
      </c>
      <c r="BB243" s="1999" t="e">
        <f t="shared" si="99"/>
        <v>#DIV/0!</v>
      </c>
      <c r="BC243" s="1999" t="e">
        <f t="shared" si="100"/>
        <v>#DIV/0!</v>
      </c>
      <c r="BD243" s="1999" t="e">
        <f t="shared" si="101"/>
        <v>#DIV/0!</v>
      </c>
      <c r="BE243" s="1923">
        <v>0.2</v>
      </c>
      <c r="BF243" s="1923">
        <v>0.8</v>
      </c>
      <c r="BG243" s="1999" t="e">
        <f t="shared" si="102"/>
        <v>#DIV/0!</v>
      </c>
      <c r="BH243" s="1999" t="e">
        <f t="shared" si="103"/>
        <v>#DIV/0!</v>
      </c>
      <c r="BI243" s="1999" t="e">
        <f t="shared" si="104"/>
        <v>#DIV/0!</v>
      </c>
      <c r="BJ243" s="1999" t="e">
        <f t="shared" si="86"/>
        <v>#DIV/0!</v>
      </c>
      <c r="BK243" s="1999" t="e">
        <f t="shared" si="86"/>
        <v>#DIV/0!</v>
      </c>
      <c r="BL243" s="1999" t="e">
        <f t="shared" si="105"/>
        <v>#DIV/0!</v>
      </c>
      <c r="BM243" s="1999" t="e">
        <f t="shared" si="106"/>
        <v>#DIV/0!</v>
      </c>
      <c r="BN243" s="1999" t="e">
        <f t="shared" si="107"/>
        <v>#DIV/0!</v>
      </c>
      <c r="BO243" s="1999" t="e">
        <f t="shared" si="87"/>
        <v>#DIV/0!</v>
      </c>
      <c r="BP243" s="1999" t="e">
        <f t="shared" si="87"/>
        <v>#DIV/0!</v>
      </c>
      <c r="BQ243" s="1999" t="e">
        <f t="shared" si="87"/>
        <v>#DIV/0!</v>
      </c>
      <c r="BR243" s="1999" t="e">
        <f t="shared" si="87"/>
        <v>#DIV/0!</v>
      </c>
      <c r="BS243" s="4168"/>
      <c r="BT243" s="4168"/>
      <c r="BU243" s="4168"/>
      <c r="BV243" s="4168"/>
      <c r="BW243" s="4168"/>
      <c r="BX243" s="4168"/>
      <c r="BY243" s="4168"/>
      <c r="BZ243" s="4168"/>
      <c r="CA243" s="5526"/>
      <c r="CC243" s="5484"/>
      <c r="CD243" s="4168"/>
      <c r="CE243" s="4168"/>
      <c r="CF243" s="5526"/>
      <c r="CG243" s="5590"/>
    </row>
    <row r="244" spans="1:85" ht="14.25" customHeight="1">
      <c r="A244" s="5484"/>
      <c r="B244" s="5603"/>
      <c r="C244" s="5604"/>
      <c r="D244" s="5607"/>
      <c r="E244" s="4166"/>
      <c r="F244" s="1891"/>
      <c r="G244" s="1892"/>
      <c r="H244" s="5526"/>
      <c r="I244" s="3298"/>
      <c r="J244" s="3268"/>
      <c r="K244" s="3268"/>
      <c r="L244" s="3268"/>
      <c r="M244" s="5526"/>
      <c r="N244" s="5484"/>
      <c r="O244" s="1898"/>
      <c r="P244" s="1918"/>
      <c r="Q244" s="5594"/>
      <c r="R244" s="5597"/>
      <c r="S244" s="5597"/>
      <c r="T244" s="5600"/>
      <c r="U244" s="1802"/>
      <c r="V244" s="2234">
        <v>8</v>
      </c>
      <c r="W244" s="2502"/>
      <c r="X244" s="2552"/>
      <c r="Y244" s="2552"/>
      <c r="Z244" s="1891"/>
      <c r="AA244" s="3272"/>
      <c r="AB244" s="3272"/>
      <c r="AC244" s="3272"/>
      <c r="AD244" s="3273"/>
      <c r="AE244" s="1885"/>
      <c r="AF244" s="1932"/>
      <c r="AG244" s="1934"/>
      <c r="AH244" s="1934"/>
      <c r="AI244" s="1934"/>
      <c r="AJ244" s="1935"/>
      <c r="AK244" s="3275"/>
      <c r="AL244" s="3276"/>
      <c r="AM244" s="3276"/>
      <c r="AN244" s="3277"/>
      <c r="AO244" s="1783"/>
      <c r="AP244" s="1917"/>
      <c r="AQ244" s="1918"/>
      <c r="AR244" s="1859"/>
      <c r="AS244" s="1995" t="e">
        <f t="shared" si="90"/>
        <v>#DIV/0!</v>
      </c>
      <c r="AT244" s="1996" t="e">
        <f t="shared" si="91"/>
        <v>#DIV/0!</v>
      </c>
      <c r="AU244" s="1996" t="e">
        <f t="shared" si="92"/>
        <v>#DIV/0!</v>
      </c>
      <c r="AV244" s="1996" t="e">
        <f t="shared" si="93"/>
        <v>#DIV/0!</v>
      </c>
      <c r="AW244" s="2224" t="e">
        <f t="shared" si="94"/>
        <v>#DIV/0!</v>
      </c>
      <c r="AX244" s="2224" t="e">
        <f t="shared" si="95"/>
        <v>#DIV/0!</v>
      </c>
      <c r="AY244" s="2224" t="e">
        <f t="shared" si="96"/>
        <v>#DIV/0!</v>
      </c>
      <c r="AZ244" s="2224" t="e">
        <f t="shared" si="97"/>
        <v>#DIV/0!</v>
      </c>
      <c r="BA244" s="1999" t="e">
        <f t="shared" si="98"/>
        <v>#DIV/0!</v>
      </c>
      <c r="BB244" s="1999" t="e">
        <f t="shared" si="99"/>
        <v>#DIV/0!</v>
      </c>
      <c r="BC244" s="1999" t="e">
        <f t="shared" si="100"/>
        <v>#DIV/0!</v>
      </c>
      <c r="BD244" s="1999" t="e">
        <f t="shared" si="101"/>
        <v>#DIV/0!</v>
      </c>
      <c r="BE244" s="1923">
        <v>0.2</v>
      </c>
      <c r="BF244" s="1923">
        <v>0.8</v>
      </c>
      <c r="BG244" s="1999" t="e">
        <f t="shared" si="102"/>
        <v>#DIV/0!</v>
      </c>
      <c r="BH244" s="1999" t="e">
        <f t="shared" si="103"/>
        <v>#DIV/0!</v>
      </c>
      <c r="BI244" s="1999" t="e">
        <f t="shared" si="104"/>
        <v>#DIV/0!</v>
      </c>
      <c r="BJ244" s="1999" t="e">
        <f t="shared" ref="BJ244:BK259" si="108">+AZ244*BE244</f>
        <v>#DIV/0!</v>
      </c>
      <c r="BK244" s="1999" t="e">
        <f t="shared" si="108"/>
        <v>#DIV/0!</v>
      </c>
      <c r="BL244" s="1999" t="e">
        <f t="shared" si="105"/>
        <v>#DIV/0!</v>
      </c>
      <c r="BM244" s="1999" t="e">
        <f t="shared" si="106"/>
        <v>#DIV/0!</v>
      </c>
      <c r="BN244" s="1999" t="e">
        <f t="shared" si="107"/>
        <v>#DIV/0!</v>
      </c>
      <c r="BO244" s="1999" t="e">
        <f t="shared" ref="BO244:BR259" si="109">+BG244+BK244</f>
        <v>#DIV/0!</v>
      </c>
      <c r="BP244" s="1999" t="e">
        <f t="shared" si="109"/>
        <v>#DIV/0!</v>
      </c>
      <c r="BQ244" s="1999" t="e">
        <f t="shared" si="109"/>
        <v>#DIV/0!</v>
      </c>
      <c r="BR244" s="1999" t="e">
        <f t="shared" si="109"/>
        <v>#DIV/0!</v>
      </c>
      <c r="BS244" s="4168"/>
      <c r="BT244" s="4168"/>
      <c r="BU244" s="4168"/>
      <c r="BV244" s="4168"/>
      <c r="BW244" s="4168"/>
      <c r="BX244" s="4168"/>
      <c r="BY244" s="4168"/>
      <c r="BZ244" s="4168"/>
      <c r="CA244" s="5526"/>
      <c r="CC244" s="5484"/>
      <c r="CD244" s="4168"/>
      <c r="CE244" s="4168"/>
      <c r="CF244" s="5526"/>
      <c r="CG244" s="5590"/>
    </row>
    <row r="245" spans="1:85" ht="14.25" customHeight="1">
      <c r="A245" s="5484"/>
      <c r="B245" s="5603"/>
      <c r="C245" s="5604"/>
      <c r="D245" s="5607"/>
      <c r="E245" s="4166"/>
      <c r="F245" s="1891"/>
      <c r="G245" s="1892"/>
      <c r="H245" s="5526"/>
      <c r="I245" s="3298"/>
      <c r="J245" s="3268"/>
      <c r="K245" s="3268"/>
      <c r="L245" s="3268"/>
      <c r="M245" s="5526"/>
      <c r="N245" s="5484"/>
      <c r="O245" s="1898"/>
      <c r="P245" s="1918"/>
      <c r="Q245" s="5594"/>
      <c r="R245" s="5597"/>
      <c r="S245" s="5597"/>
      <c r="T245" s="5600"/>
      <c r="U245" s="1802"/>
      <c r="V245" s="2234">
        <v>9</v>
      </c>
      <c r="W245" s="2502"/>
      <c r="X245" s="2552"/>
      <c r="Y245" s="2552"/>
      <c r="Z245" s="1891"/>
      <c r="AA245" s="3272"/>
      <c r="AB245" s="3272"/>
      <c r="AC245" s="3272"/>
      <c r="AD245" s="3273"/>
      <c r="AE245" s="1885"/>
      <c r="AF245" s="1932"/>
      <c r="AG245" s="1934"/>
      <c r="AH245" s="1934"/>
      <c r="AI245" s="1934"/>
      <c r="AJ245" s="1935"/>
      <c r="AK245" s="3275"/>
      <c r="AL245" s="3276"/>
      <c r="AM245" s="3276"/>
      <c r="AN245" s="3277"/>
      <c r="AO245" s="1783"/>
      <c r="AP245" s="1917"/>
      <c r="AQ245" s="1918"/>
      <c r="AR245" s="1859"/>
      <c r="AS245" s="1995" t="e">
        <f t="shared" si="90"/>
        <v>#DIV/0!</v>
      </c>
      <c r="AT245" s="1996" t="e">
        <f t="shared" si="91"/>
        <v>#DIV/0!</v>
      </c>
      <c r="AU245" s="1996" t="e">
        <f t="shared" si="92"/>
        <v>#DIV/0!</v>
      </c>
      <c r="AV245" s="1996" t="e">
        <f t="shared" si="93"/>
        <v>#DIV/0!</v>
      </c>
      <c r="AW245" s="2224" t="e">
        <f t="shared" si="94"/>
        <v>#DIV/0!</v>
      </c>
      <c r="AX245" s="2224" t="e">
        <f t="shared" si="95"/>
        <v>#DIV/0!</v>
      </c>
      <c r="AY245" s="2224" t="e">
        <f t="shared" si="96"/>
        <v>#DIV/0!</v>
      </c>
      <c r="AZ245" s="2224" t="e">
        <f t="shared" si="97"/>
        <v>#DIV/0!</v>
      </c>
      <c r="BA245" s="1999" t="e">
        <f t="shared" si="98"/>
        <v>#DIV/0!</v>
      </c>
      <c r="BB245" s="1999" t="e">
        <f t="shared" si="99"/>
        <v>#DIV/0!</v>
      </c>
      <c r="BC245" s="1999" t="e">
        <f t="shared" si="100"/>
        <v>#DIV/0!</v>
      </c>
      <c r="BD245" s="1999" t="e">
        <f t="shared" si="101"/>
        <v>#DIV/0!</v>
      </c>
      <c r="BE245" s="1923">
        <v>0.2</v>
      </c>
      <c r="BF245" s="1923">
        <v>0.8</v>
      </c>
      <c r="BG245" s="1999" t="e">
        <f t="shared" si="102"/>
        <v>#DIV/0!</v>
      </c>
      <c r="BH245" s="1999" t="e">
        <f t="shared" si="103"/>
        <v>#DIV/0!</v>
      </c>
      <c r="BI245" s="1999" t="e">
        <f t="shared" si="104"/>
        <v>#DIV/0!</v>
      </c>
      <c r="BJ245" s="1999" t="e">
        <f t="shared" si="108"/>
        <v>#DIV/0!</v>
      </c>
      <c r="BK245" s="1999" t="e">
        <f t="shared" si="108"/>
        <v>#DIV/0!</v>
      </c>
      <c r="BL245" s="1999" t="e">
        <f t="shared" si="105"/>
        <v>#DIV/0!</v>
      </c>
      <c r="BM245" s="1999" t="e">
        <f t="shared" si="106"/>
        <v>#DIV/0!</v>
      </c>
      <c r="BN245" s="1999" t="e">
        <f t="shared" si="107"/>
        <v>#DIV/0!</v>
      </c>
      <c r="BO245" s="1999" t="e">
        <f t="shared" si="109"/>
        <v>#DIV/0!</v>
      </c>
      <c r="BP245" s="1999" t="e">
        <f t="shared" si="109"/>
        <v>#DIV/0!</v>
      </c>
      <c r="BQ245" s="1999" t="e">
        <f t="shared" si="109"/>
        <v>#DIV/0!</v>
      </c>
      <c r="BR245" s="1999" t="e">
        <f t="shared" si="109"/>
        <v>#DIV/0!</v>
      </c>
      <c r="BS245" s="4168"/>
      <c r="BT245" s="4168"/>
      <c r="BU245" s="4168"/>
      <c r="BV245" s="4168"/>
      <c r="BW245" s="4168"/>
      <c r="BX245" s="4168"/>
      <c r="BY245" s="4168"/>
      <c r="BZ245" s="4168"/>
      <c r="CA245" s="5526"/>
      <c r="CC245" s="5484"/>
      <c r="CD245" s="4168"/>
      <c r="CE245" s="4168"/>
      <c r="CF245" s="5526"/>
      <c r="CG245" s="5590"/>
    </row>
    <row r="246" spans="1:85" ht="14.25" customHeight="1" thickBot="1">
      <c r="A246" s="5538"/>
      <c r="B246" s="5605"/>
      <c r="C246" s="5606"/>
      <c r="D246" s="5608"/>
      <c r="E246" s="5544"/>
      <c r="F246" s="2352"/>
      <c r="G246" s="2353"/>
      <c r="H246" s="5550"/>
      <c r="I246" s="3301"/>
      <c r="J246" s="3281"/>
      <c r="K246" s="3281"/>
      <c r="L246" s="3281"/>
      <c r="M246" s="5550"/>
      <c r="N246" s="5538"/>
      <c r="O246" s="2359"/>
      <c r="P246" s="2360"/>
      <c r="Q246" s="5595"/>
      <c r="R246" s="5598"/>
      <c r="S246" s="5598"/>
      <c r="T246" s="5601"/>
      <c r="U246" s="1802"/>
      <c r="V246" s="2533">
        <v>10</v>
      </c>
      <c r="W246" s="2534"/>
      <c r="X246" s="2553"/>
      <c r="Y246" s="2553"/>
      <c r="Z246" s="2352"/>
      <c r="AA246" s="3286"/>
      <c r="AB246" s="3286"/>
      <c r="AC246" s="3286"/>
      <c r="AD246" s="3287"/>
      <c r="AE246" s="1885"/>
      <c r="AF246" s="2366"/>
      <c r="AG246" s="2368"/>
      <c r="AH246" s="2368"/>
      <c r="AI246" s="2368"/>
      <c r="AJ246" s="2369"/>
      <c r="AK246" s="3288"/>
      <c r="AL246" s="3289"/>
      <c r="AM246" s="3289"/>
      <c r="AN246" s="3290"/>
      <c r="AO246" s="1783"/>
      <c r="AP246" s="2373"/>
      <c r="AQ246" s="2360"/>
      <c r="AR246" s="1859"/>
      <c r="AS246" s="2573" t="e">
        <f t="shared" si="90"/>
        <v>#DIV/0!</v>
      </c>
      <c r="AT246" s="2574" t="e">
        <f t="shared" si="91"/>
        <v>#DIV/0!</v>
      </c>
      <c r="AU246" s="2574" t="e">
        <f t="shared" si="92"/>
        <v>#DIV/0!</v>
      </c>
      <c r="AV246" s="2574" t="e">
        <f t="shared" si="93"/>
        <v>#DIV/0!</v>
      </c>
      <c r="AW246" s="2575" t="e">
        <f t="shared" si="94"/>
        <v>#DIV/0!</v>
      </c>
      <c r="AX246" s="2575" t="e">
        <f t="shared" si="95"/>
        <v>#DIV/0!</v>
      </c>
      <c r="AY246" s="2575" t="e">
        <f t="shared" si="96"/>
        <v>#DIV/0!</v>
      </c>
      <c r="AZ246" s="2575" t="e">
        <f t="shared" si="97"/>
        <v>#DIV/0!</v>
      </c>
      <c r="BA246" s="2576" t="e">
        <f t="shared" si="98"/>
        <v>#DIV/0!</v>
      </c>
      <c r="BB246" s="2576" t="e">
        <f t="shared" si="99"/>
        <v>#DIV/0!</v>
      </c>
      <c r="BC246" s="2576" t="e">
        <f t="shared" si="100"/>
        <v>#DIV/0!</v>
      </c>
      <c r="BD246" s="2576" t="e">
        <f t="shared" si="101"/>
        <v>#DIV/0!</v>
      </c>
      <c r="BE246" s="1965">
        <v>0.2</v>
      </c>
      <c r="BF246" s="1965">
        <v>0.8</v>
      </c>
      <c r="BG246" s="2576" t="e">
        <f t="shared" si="102"/>
        <v>#DIV/0!</v>
      </c>
      <c r="BH246" s="2576" t="e">
        <f t="shared" si="103"/>
        <v>#DIV/0!</v>
      </c>
      <c r="BI246" s="2576" t="e">
        <f t="shared" si="104"/>
        <v>#DIV/0!</v>
      </c>
      <c r="BJ246" s="2576" t="e">
        <f t="shared" si="108"/>
        <v>#DIV/0!</v>
      </c>
      <c r="BK246" s="2576" t="e">
        <f t="shared" si="108"/>
        <v>#DIV/0!</v>
      </c>
      <c r="BL246" s="2576" t="e">
        <f t="shared" si="105"/>
        <v>#DIV/0!</v>
      </c>
      <c r="BM246" s="2576" t="e">
        <f t="shared" si="106"/>
        <v>#DIV/0!</v>
      </c>
      <c r="BN246" s="2576" t="e">
        <f t="shared" si="107"/>
        <v>#DIV/0!</v>
      </c>
      <c r="BO246" s="2576" t="e">
        <f t="shared" si="109"/>
        <v>#DIV/0!</v>
      </c>
      <c r="BP246" s="2576" t="e">
        <f t="shared" si="109"/>
        <v>#DIV/0!</v>
      </c>
      <c r="BQ246" s="2576" t="e">
        <f t="shared" si="109"/>
        <v>#DIV/0!</v>
      </c>
      <c r="BR246" s="2576" t="e">
        <f t="shared" si="109"/>
        <v>#DIV/0!</v>
      </c>
      <c r="BS246" s="5540"/>
      <c r="BT246" s="5540"/>
      <c r="BU246" s="5540"/>
      <c r="BV246" s="5540"/>
      <c r="BW246" s="5540"/>
      <c r="BX246" s="5540"/>
      <c r="BY246" s="5540"/>
      <c r="BZ246" s="5540"/>
      <c r="CA246" s="5550"/>
      <c r="CC246" s="5538"/>
      <c r="CD246" s="5540"/>
      <c r="CE246" s="5540"/>
      <c r="CF246" s="5550"/>
      <c r="CG246" s="5591"/>
    </row>
    <row r="247" spans="1:85" ht="14.25" customHeight="1">
      <c r="A247" s="4340">
        <v>27</v>
      </c>
      <c r="B247" s="4342"/>
      <c r="C247" s="5602"/>
      <c r="D247" s="5198"/>
      <c r="E247" s="4164"/>
      <c r="F247" s="1833"/>
      <c r="G247" s="1872"/>
      <c r="H247" s="5525"/>
      <c r="I247" s="3250"/>
      <c r="J247" s="3251"/>
      <c r="K247" s="3251"/>
      <c r="L247" s="3251"/>
      <c r="M247" s="5609"/>
      <c r="N247" s="5610"/>
      <c r="O247" s="2378"/>
      <c r="P247" s="2539"/>
      <c r="Q247" s="5593"/>
      <c r="R247" s="5596"/>
      <c r="S247" s="5596"/>
      <c r="T247" s="5599"/>
      <c r="U247" s="1802"/>
      <c r="V247" s="2241">
        <v>1</v>
      </c>
      <c r="W247" s="2378"/>
      <c r="X247" s="2554"/>
      <c r="Y247" s="2554"/>
      <c r="Z247" s="1833"/>
      <c r="AA247" s="3257"/>
      <c r="AB247" s="3257"/>
      <c r="AC247" s="3257"/>
      <c r="AD247" s="3258"/>
      <c r="AE247" s="1885"/>
      <c r="AF247" s="1851"/>
      <c r="AG247" s="1887"/>
      <c r="AH247" s="1887"/>
      <c r="AI247" s="1887"/>
      <c r="AJ247" s="1853"/>
      <c r="AK247" s="3262"/>
      <c r="AL247" s="3263"/>
      <c r="AM247" s="3263"/>
      <c r="AN247" s="3264"/>
      <c r="AO247" s="1783"/>
      <c r="AP247" s="1857"/>
      <c r="AQ247" s="1858"/>
      <c r="AR247" s="1859"/>
      <c r="AS247" s="2567" t="e">
        <f t="shared" si="90"/>
        <v>#DIV/0!</v>
      </c>
      <c r="AT247" s="2568" t="e">
        <f t="shared" si="91"/>
        <v>#DIV/0!</v>
      </c>
      <c r="AU247" s="2568" t="e">
        <f t="shared" si="92"/>
        <v>#DIV/0!</v>
      </c>
      <c r="AV247" s="2568" t="e">
        <f t="shared" si="93"/>
        <v>#DIV/0!</v>
      </c>
      <c r="AW247" s="2569" t="e">
        <f t="shared" si="94"/>
        <v>#DIV/0!</v>
      </c>
      <c r="AX247" s="2569" t="e">
        <f t="shared" si="95"/>
        <v>#DIV/0!</v>
      </c>
      <c r="AY247" s="2569" t="e">
        <f t="shared" si="96"/>
        <v>#DIV/0!</v>
      </c>
      <c r="AZ247" s="2569" t="e">
        <f t="shared" si="97"/>
        <v>#DIV/0!</v>
      </c>
      <c r="BA247" s="2570" t="e">
        <f t="shared" si="98"/>
        <v>#DIV/0!</v>
      </c>
      <c r="BB247" s="2570" t="e">
        <f t="shared" si="99"/>
        <v>#DIV/0!</v>
      </c>
      <c r="BC247" s="2570" t="e">
        <f t="shared" si="100"/>
        <v>#DIV/0!</v>
      </c>
      <c r="BD247" s="2570" t="e">
        <f t="shared" si="101"/>
        <v>#DIV/0!</v>
      </c>
      <c r="BE247" s="1864">
        <v>0.2</v>
      </c>
      <c r="BF247" s="1864">
        <v>0.8</v>
      </c>
      <c r="BG247" s="2570" t="e">
        <f t="shared" si="102"/>
        <v>#DIV/0!</v>
      </c>
      <c r="BH247" s="2570" t="e">
        <f t="shared" si="103"/>
        <v>#DIV/0!</v>
      </c>
      <c r="BI247" s="2570" t="e">
        <f t="shared" si="104"/>
        <v>#DIV/0!</v>
      </c>
      <c r="BJ247" s="2570" t="e">
        <f t="shared" si="108"/>
        <v>#DIV/0!</v>
      </c>
      <c r="BK247" s="2570" t="e">
        <f t="shared" si="108"/>
        <v>#DIV/0!</v>
      </c>
      <c r="BL247" s="2570" t="e">
        <f t="shared" si="105"/>
        <v>#DIV/0!</v>
      </c>
      <c r="BM247" s="2570" t="e">
        <f t="shared" si="106"/>
        <v>#DIV/0!</v>
      </c>
      <c r="BN247" s="2570" t="e">
        <f t="shared" si="107"/>
        <v>#DIV/0!</v>
      </c>
      <c r="BO247" s="2570" t="e">
        <f t="shared" si="109"/>
        <v>#DIV/0!</v>
      </c>
      <c r="BP247" s="2570" t="e">
        <f t="shared" si="109"/>
        <v>#DIV/0!</v>
      </c>
      <c r="BQ247" s="2570" t="e">
        <f t="shared" si="109"/>
        <v>#DIV/0!</v>
      </c>
      <c r="BR247" s="2570" t="e">
        <f t="shared" si="109"/>
        <v>#DIV/0!</v>
      </c>
      <c r="BS247" s="5592" t="e">
        <f t="shared" ref="BS247:BV247" si="110">AVERAGEIF(BO247:BO256,"&lt;&gt;#¡DIV/0!")</f>
        <v>#DIV/0!</v>
      </c>
      <c r="BT247" s="5592" t="e">
        <f t="shared" si="110"/>
        <v>#DIV/0!</v>
      </c>
      <c r="BU247" s="5592" t="e">
        <f t="shared" si="110"/>
        <v>#DIV/0!</v>
      </c>
      <c r="BV247" s="5592" t="e">
        <f t="shared" si="110"/>
        <v>#DIV/0!</v>
      </c>
      <c r="BW247" s="5592" t="e">
        <f>+C247*BS247</f>
        <v>#DIV/0!</v>
      </c>
      <c r="BX247" s="5592" t="e">
        <f>+C247*BT247</f>
        <v>#DIV/0!</v>
      </c>
      <c r="BY247" s="5592" t="e">
        <f>+C247*BU247</f>
        <v>#DIV/0!</v>
      </c>
      <c r="BZ247" s="5592" t="e">
        <f>+C247*BV247</f>
        <v>#DIV/0!</v>
      </c>
      <c r="CA247" s="5586" t="e">
        <f>SUM(BW247:BZ256)</f>
        <v>#DIV/0!</v>
      </c>
      <c r="CC247" s="5587" t="e">
        <f t="shared" ref="CC247:CF247" si="111">+Q247/$N$247</f>
        <v>#DIV/0!</v>
      </c>
      <c r="CD247" s="5486" t="e">
        <f t="shared" si="111"/>
        <v>#DIV/0!</v>
      </c>
      <c r="CE247" s="5486" t="e">
        <f t="shared" si="111"/>
        <v>#DIV/0!</v>
      </c>
      <c r="CF247" s="5588" t="e">
        <f t="shared" si="111"/>
        <v>#DIV/0!</v>
      </c>
      <c r="CG247" s="5589" t="e">
        <f>AVERAGE(CC247:CF256)</f>
        <v>#DIV/0!</v>
      </c>
    </row>
    <row r="248" spans="1:85" ht="14.25" customHeight="1">
      <c r="A248" s="5484"/>
      <c r="B248" s="5603"/>
      <c r="C248" s="5604"/>
      <c r="D248" s="5607"/>
      <c r="E248" s="4166"/>
      <c r="F248" s="1891"/>
      <c r="G248" s="1892"/>
      <c r="H248" s="5526"/>
      <c r="I248" s="3298"/>
      <c r="J248" s="3268"/>
      <c r="K248" s="3268"/>
      <c r="L248" s="3268"/>
      <c r="M248" s="5526"/>
      <c r="N248" s="5484"/>
      <c r="O248" s="1898"/>
      <c r="P248" s="1918"/>
      <c r="Q248" s="5594"/>
      <c r="R248" s="5597"/>
      <c r="S248" s="5597"/>
      <c r="T248" s="5600"/>
      <c r="U248" s="1802"/>
      <c r="V248" s="2234">
        <v>2</v>
      </c>
      <c r="W248" s="2502"/>
      <c r="X248" s="2552"/>
      <c r="Y248" s="2552"/>
      <c r="Z248" s="1891"/>
      <c r="AA248" s="3272"/>
      <c r="AB248" s="3272"/>
      <c r="AC248" s="3272"/>
      <c r="AD248" s="3273"/>
      <c r="AE248" s="1885"/>
      <c r="AF248" s="1932"/>
      <c r="AG248" s="1934"/>
      <c r="AH248" s="1934"/>
      <c r="AI248" s="1934"/>
      <c r="AJ248" s="1935"/>
      <c r="AK248" s="3275"/>
      <c r="AL248" s="3276"/>
      <c r="AM248" s="3276"/>
      <c r="AN248" s="3277"/>
      <c r="AO248" s="1783"/>
      <c r="AP248" s="1917"/>
      <c r="AQ248" s="1918"/>
      <c r="AR248" s="1859"/>
      <c r="AS248" s="1995" t="e">
        <f t="shared" si="90"/>
        <v>#DIV/0!</v>
      </c>
      <c r="AT248" s="1996" t="e">
        <f t="shared" si="91"/>
        <v>#DIV/0!</v>
      </c>
      <c r="AU248" s="1996" t="e">
        <f t="shared" si="92"/>
        <v>#DIV/0!</v>
      </c>
      <c r="AV248" s="1996" t="e">
        <f t="shared" si="93"/>
        <v>#DIV/0!</v>
      </c>
      <c r="AW248" s="2224" t="e">
        <f t="shared" si="94"/>
        <v>#DIV/0!</v>
      </c>
      <c r="AX248" s="2224" t="e">
        <f t="shared" si="95"/>
        <v>#DIV/0!</v>
      </c>
      <c r="AY248" s="2224" t="e">
        <f t="shared" si="96"/>
        <v>#DIV/0!</v>
      </c>
      <c r="AZ248" s="2224" t="e">
        <f t="shared" si="97"/>
        <v>#DIV/0!</v>
      </c>
      <c r="BA248" s="1999" t="e">
        <f t="shared" si="98"/>
        <v>#DIV/0!</v>
      </c>
      <c r="BB248" s="1999" t="e">
        <f t="shared" si="99"/>
        <v>#DIV/0!</v>
      </c>
      <c r="BC248" s="1999" t="e">
        <f t="shared" si="100"/>
        <v>#DIV/0!</v>
      </c>
      <c r="BD248" s="1999" t="e">
        <f t="shared" si="101"/>
        <v>#DIV/0!</v>
      </c>
      <c r="BE248" s="1923">
        <v>0.2</v>
      </c>
      <c r="BF248" s="1923">
        <v>0.8</v>
      </c>
      <c r="BG248" s="1999" t="e">
        <f t="shared" si="102"/>
        <v>#DIV/0!</v>
      </c>
      <c r="BH248" s="1999" t="e">
        <f t="shared" si="103"/>
        <v>#DIV/0!</v>
      </c>
      <c r="BI248" s="1999" t="e">
        <f t="shared" si="104"/>
        <v>#DIV/0!</v>
      </c>
      <c r="BJ248" s="1999" t="e">
        <f t="shared" si="108"/>
        <v>#DIV/0!</v>
      </c>
      <c r="BK248" s="1999" t="e">
        <f t="shared" si="108"/>
        <v>#DIV/0!</v>
      </c>
      <c r="BL248" s="1999" t="e">
        <f t="shared" si="105"/>
        <v>#DIV/0!</v>
      </c>
      <c r="BM248" s="1999" t="e">
        <f t="shared" si="106"/>
        <v>#DIV/0!</v>
      </c>
      <c r="BN248" s="1999" t="e">
        <f t="shared" si="107"/>
        <v>#DIV/0!</v>
      </c>
      <c r="BO248" s="1999" t="e">
        <f t="shared" si="109"/>
        <v>#DIV/0!</v>
      </c>
      <c r="BP248" s="1999" t="e">
        <f t="shared" si="109"/>
        <v>#DIV/0!</v>
      </c>
      <c r="BQ248" s="1999" t="e">
        <f t="shared" si="109"/>
        <v>#DIV/0!</v>
      </c>
      <c r="BR248" s="1999" t="e">
        <f t="shared" si="109"/>
        <v>#DIV/0!</v>
      </c>
      <c r="BS248" s="4168"/>
      <c r="BT248" s="4168"/>
      <c r="BU248" s="4168"/>
      <c r="BV248" s="4168"/>
      <c r="BW248" s="4168"/>
      <c r="BX248" s="4168"/>
      <c r="BY248" s="4168"/>
      <c r="BZ248" s="4168"/>
      <c r="CA248" s="5526"/>
      <c r="CC248" s="5484"/>
      <c r="CD248" s="4168"/>
      <c r="CE248" s="4168"/>
      <c r="CF248" s="5526"/>
      <c r="CG248" s="5590"/>
    </row>
    <row r="249" spans="1:85" ht="14.25" customHeight="1">
      <c r="A249" s="5484"/>
      <c r="B249" s="5603"/>
      <c r="C249" s="5604"/>
      <c r="D249" s="5607"/>
      <c r="E249" s="4166"/>
      <c r="F249" s="1891"/>
      <c r="G249" s="1892"/>
      <c r="H249" s="5526"/>
      <c r="I249" s="3298"/>
      <c r="J249" s="3268"/>
      <c r="K249" s="3268"/>
      <c r="L249" s="3268"/>
      <c r="M249" s="5526"/>
      <c r="N249" s="5484"/>
      <c r="O249" s="1898"/>
      <c r="P249" s="1918"/>
      <c r="Q249" s="5594"/>
      <c r="R249" s="5597"/>
      <c r="S249" s="5597"/>
      <c r="T249" s="5600"/>
      <c r="U249" s="1802"/>
      <c r="V249" s="2234">
        <v>3</v>
      </c>
      <c r="W249" s="2502"/>
      <c r="X249" s="2552"/>
      <c r="Y249" s="2552"/>
      <c r="Z249" s="1891"/>
      <c r="AA249" s="3272"/>
      <c r="AB249" s="3272"/>
      <c r="AC249" s="3272"/>
      <c r="AD249" s="3273"/>
      <c r="AE249" s="1885"/>
      <c r="AF249" s="1932"/>
      <c r="AG249" s="1934"/>
      <c r="AH249" s="1934"/>
      <c r="AI249" s="1934"/>
      <c r="AJ249" s="1935"/>
      <c r="AK249" s="3275"/>
      <c r="AL249" s="3276"/>
      <c r="AM249" s="3276"/>
      <c r="AN249" s="3277"/>
      <c r="AO249" s="1783"/>
      <c r="AP249" s="1917"/>
      <c r="AQ249" s="1918"/>
      <c r="AR249" s="1859"/>
      <c r="AS249" s="1995" t="e">
        <f t="shared" si="90"/>
        <v>#DIV/0!</v>
      </c>
      <c r="AT249" s="1996" t="e">
        <f t="shared" si="91"/>
        <v>#DIV/0!</v>
      </c>
      <c r="AU249" s="1996" t="e">
        <f t="shared" si="92"/>
        <v>#DIV/0!</v>
      </c>
      <c r="AV249" s="1996" t="e">
        <f t="shared" si="93"/>
        <v>#DIV/0!</v>
      </c>
      <c r="AW249" s="2224" t="e">
        <f t="shared" si="94"/>
        <v>#DIV/0!</v>
      </c>
      <c r="AX249" s="2224" t="e">
        <f t="shared" si="95"/>
        <v>#DIV/0!</v>
      </c>
      <c r="AY249" s="2224" t="e">
        <f t="shared" si="96"/>
        <v>#DIV/0!</v>
      </c>
      <c r="AZ249" s="2224" t="e">
        <f t="shared" si="97"/>
        <v>#DIV/0!</v>
      </c>
      <c r="BA249" s="1999" t="e">
        <f t="shared" si="98"/>
        <v>#DIV/0!</v>
      </c>
      <c r="BB249" s="1999" t="e">
        <f t="shared" si="99"/>
        <v>#DIV/0!</v>
      </c>
      <c r="BC249" s="1999" t="e">
        <f t="shared" si="100"/>
        <v>#DIV/0!</v>
      </c>
      <c r="BD249" s="1999" t="e">
        <f t="shared" si="101"/>
        <v>#DIV/0!</v>
      </c>
      <c r="BE249" s="1923">
        <v>0.2</v>
      </c>
      <c r="BF249" s="1923">
        <v>0.8</v>
      </c>
      <c r="BG249" s="1999" t="e">
        <f t="shared" si="102"/>
        <v>#DIV/0!</v>
      </c>
      <c r="BH249" s="1999" t="e">
        <f t="shared" si="103"/>
        <v>#DIV/0!</v>
      </c>
      <c r="BI249" s="1999" t="e">
        <f t="shared" si="104"/>
        <v>#DIV/0!</v>
      </c>
      <c r="BJ249" s="1999" t="e">
        <f t="shared" si="108"/>
        <v>#DIV/0!</v>
      </c>
      <c r="BK249" s="1999" t="e">
        <f t="shared" si="108"/>
        <v>#DIV/0!</v>
      </c>
      <c r="BL249" s="1999" t="e">
        <f t="shared" si="105"/>
        <v>#DIV/0!</v>
      </c>
      <c r="BM249" s="1999" t="e">
        <f t="shared" si="106"/>
        <v>#DIV/0!</v>
      </c>
      <c r="BN249" s="1999" t="e">
        <f t="shared" si="107"/>
        <v>#DIV/0!</v>
      </c>
      <c r="BO249" s="1999" t="e">
        <f t="shared" si="109"/>
        <v>#DIV/0!</v>
      </c>
      <c r="BP249" s="1999" t="e">
        <f t="shared" si="109"/>
        <v>#DIV/0!</v>
      </c>
      <c r="BQ249" s="1999" t="e">
        <f t="shared" si="109"/>
        <v>#DIV/0!</v>
      </c>
      <c r="BR249" s="1999" t="e">
        <f t="shared" si="109"/>
        <v>#DIV/0!</v>
      </c>
      <c r="BS249" s="4168"/>
      <c r="BT249" s="4168"/>
      <c r="BU249" s="4168"/>
      <c r="BV249" s="4168"/>
      <c r="BW249" s="4168"/>
      <c r="BX249" s="4168"/>
      <c r="BY249" s="4168"/>
      <c r="BZ249" s="4168"/>
      <c r="CA249" s="5526"/>
      <c r="CC249" s="5484"/>
      <c r="CD249" s="4168"/>
      <c r="CE249" s="4168"/>
      <c r="CF249" s="5526"/>
      <c r="CG249" s="5590"/>
    </row>
    <row r="250" spans="1:85" ht="14.25" customHeight="1">
      <c r="A250" s="5484"/>
      <c r="B250" s="5603"/>
      <c r="C250" s="5604"/>
      <c r="D250" s="5607"/>
      <c r="E250" s="4166"/>
      <c r="F250" s="1891"/>
      <c r="G250" s="1892"/>
      <c r="H250" s="5526"/>
      <c r="I250" s="3298"/>
      <c r="J250" s="3268"/>
      <c r="K250" s="3268"/>
      <c r="L250" s="3268"/>
      <c r="M250" s="5526"/>
      <c r="N250" s="5484"/>
      <c r="O250" s="1898"/>
      <c r="P250" s="1918"/>
      <c r="Q250" s="5594"/>
      <c r="R250" s="5597"/>
      <c r="S250" s="5597"/>
      <c r="T250" s="5600"/>
      <c r="U250" s="1802"/>
      <c r="V250" s="2234">
        <v>4</v>
      </c>
      <c r="W250" s="2502"/>
      <c r="X250" s="2552"/>
      <c r="Y250" s="2552"/>
      <c r="Z250" s="1891"/>
      <c r="AA250" s="3272"/>
      <c r="AB250" s="3272"/>
      <c r="AC250" s="3272"/>
      <c r="AD250" s="3273"/>
      <c r="AE250" s="1885"/>
      <c r="AF250" s="1932"/>
      <c r="AG250" s="1934"/>
      <c r="AH250" s="1934"/>
      <c r="AI250" s="1934"/>
      <c r="AJ250" s="1935"/>
      <c r="AK250" s="3275"/>
      <c r="AL250" s="3276"/>
      <c r="AM250" s="3276"/>
      <c r="AN250" s="3277"/>
      <c r="AO250" s="1783"/>
      <c r="AP250" s="1917"/>
      <c r="AQ250" s="1918"/>
      <c r="AR250" s="1859"/>
      <c r="AS250" s="1995" t="e">
        <f t="shared" si="90"/>
        <v>#DIV/0!</v>
      </c>
      <c r="AT250" s="1996" t="e">
        <f t="shared" si="91"/>
        <v>#DIV/0!</v>
      </c>
      <c r="AU250" s="1996" t="e">
        <f t="shared" si="92"/>
        <v>#DIV/0!</v>
      </c>
      <c r="AV250" s="1996" t="e">
        <f t="shared" si="93"/>
        <v>#DIV/0!</v>
      </c>
      <c r="AW250" s="2224" t="e">
        <f t="shared" si="94"/>
        <v>#DIV/0!</v>
      </c>
      <c r="AX250" s="2224" t="e">
        <f t="shared" si="95"/>
        <v>#DIV/0!</v>
      </c>
      <c r="AY250" s="2224" t="e">
        <f t="shared" si="96"/>
        <v>#DIV/0!</v>
      </c>
      <c r="AZ250" s="2224" t="e">
        <f t="shared" si="97"/>
        <v>#DIV/0!</v>
      </c>
      <c r="BA250" s="1999" t="e">
        <f t="shared" si="98"/>
        <v>#DIV/0!</v>
      </c>
      <c r="BB250" s="1999" t="e">
        <f t="shared" si="99"/>
        <v>#DIV/0!</v>
      </c>
      <c r="BC250" s="1999" t="e">
        <f t="shared" si="100"/>
        <v>#DIV/0!</v>
      </c>
      <c r="BD250" s="1999" t="e">
        <f t="shared" si="101"/>
        <v>#DIV/0!</v>
      </c>
      <c r="BE250" s="1923">
        <v>0.2</v>
      </c>
      <c r="BF250" s="1923">
        <v>0.8</v>
      </c>
      <c r="BG250" s="1999" t="e">
        <f t="shared" si="102"/>
        <v>#DIV/0!</v>
      </c>
      <c r="BH250" s="1999" t="e">
        <f t="shared" si="103"/>
        <v>#DIV/0!</v>
      </c>
      <c r="BI250" s="1999" t="e">
        <f t="shared" si="104"/>
        <v>#DIV/0!</v>
      </c>
      <c r="BJ250" s="1999" t="e">
        <f t="shared" si="108"/>
        <v>#DIV/0!</v>
      </c>
      <c r="BK250" s="1999" t="e">
        <f t="shared" si="108"/>
        <v>#DIV/0!</v>
      </c>
      <c r="BL250" s="1999" t="e">
        <f t="shared" si="105"/>
        <v>#DIV/0!</v>
      </c>
      <c r="BM250" s="1999" t="e">
        <f t="shared" si="106"/>
        <v>#DIV/0!</v>
      </c>
      <c r="BN250" s="1999" t="e">
        <f t="shared" si="107"/>
        <v>#DIV/0!</v>
      </c>
      <c r="BO250" s="1999" t="e">
        <f t="shared" si="109"/>
        <v>#DIV/0!</v>
      </c>
      <c r="BP250" s="1999" t="e">
        <f t="shared" si="109"/>
        <v>#DIV/0!</v>
      </c>
      <c r="BQ250" s="1999" t="e">
        <f t="shared" si="109"/>
        <v>#DIV/0!</v>
      </c>
      <c r="BR250" s="1999" t="e">
        <f t="shared" si="109"/>
        <v>#DIV/0!</v>
      </c>
      <c r="BS250" s="4168"/>
      <c r="BT250" s="4168"/>
      <c r="BU250" s="4168"/>
      <c r="BV250" s="4168"/>
      <c r="BW250" s="4168"/>
      <c r="BX250" s="4168"/>
      <c r="BY250" s="4168"/>
      <c r="BZ250" s="4168"/>
      <c r="CA250" s="5526"/>
      <c r="CC250" s="5484"/>
      <c r="CD250" s="4168"/>
      <c r="CE250" s="4168"/>
      <c r="CF250" s="5526"/>
      <c r="CG250" s="5590"/>
    </row>
    <row r="251" spans="1:85" ht="14.25" customHeight="1">
      <c r="A251" s="5484"/>
      <c r="B251" s="5603"/>
      <c r="C251" s="5604"/>
      <c r="D251" s="5607"/>
      <c r="E251" s="4166"/>
      <c r="F251" s="1891"/>
      <c r="G251" s="1892"/>
      <c r="H251" s="5526"/>
      <c r="I251" s="3298"/>
      <c r="J251" s="3268"/>
      <c r="K251" s="3268"/>
      <c r="L251" s="3268"/>
      <c r="M251" s="5526"/>
      <c r="N251" s="5484"/>
      <c r="O251" s="1898"/>
      <c r="P251" s="1918"/>
      <c r="Q251" s="5594"/>
      <c r="R251" s="5597"/>
      <c r="S251" s="5597"/>
      <c r="T251" s="5600"/>
      <c r="U251" s="1802"/>
      <c r="V251" s="2234">
        <v>5</v>
      </c>
      <c r="W251" s="2502"/>
      <c r="X251" s="2552"/>
      <c r="Y251" s="2552"/>
      <c r="Z251" s="1891"/>
      <c r="AA251" s="3272"/>
      <c r="AB251" s="3272"/>
      <c r="AC251" s="3272"/>
      <c r="AD251" s="3273"/>
      <c r="AE251" s="1885"/>
      <c r="AF251" s="1932"/>
      <c r="AG251" s="1934"/>
      <c r="AH251" s="1934"/>
      <c r="AI251" s="1934"/>
      <c r="AJ251" s="1935"/>
      <c r="AK251" s="3275"/>
      <c r="AL251" s="3276"/>
      <c r="AM251" s="3276"/>
      <c r="AN251" s="3277"/>
      <c r="AO251" s="1783"/>
      <c r="AP251" s="1917"/>
      <c r="AQ251" s="1918"/>
      <c r="AR251" s="1859"/>
      <c r="AS251" s="1995" t="e">
        <f t="shared" si="90"/>
        <v>#DIV/0!</v>
      </c>
      <c r="AT251" s="1996" t="e">
        <f t="shared" si="91"/>
        <v>#DIV/0!</v>
      </c>
      <c r="AU251" s="1996" t="e">
        <f t="shared" si="92"/>
        <v>#DIV/0!</v>
      </c>
      <c r="AV251" s="1996" t="e">
        <f t="shared" si="93"/>
        <v>#DIV/0!</v>
      </c>
      <c r="AW251" s="2224" t="e">
        <f t="shared" si="94"/>
        <v>#DIV/0!</v>
      </c>
      <c r="AX251" s="2224" t="e">
        <f t="shared" si="95"/>
        <v>#DIV/0!</v>
      </c>
      <c r="AY251" s="2224" t="e">
        <f t="shared" si="96"/>
        <v>#DIV/0!</v>
      </c>
      <c r="AZ251" s="2224" t="e">
        <f t="shared" si="97"/>
        <v>#DIV/0!</v>
      </c>
      <c r="BA251" s="1999" t="e">
        <f t="shared" si="98"/>
        <v>#DIV/0!</v>
      </c>
      <c r="BB251" s="1999" t="e">
        <f t="shared" si="99"/>
        <v>#DIV/0!</v>
      </c>
      <c r="BC251" s="1999" t="e">
        <f t="shared" si="100"/>
        <v>#DIV/0!</v>
      </c>
      <c r="BD251" s="1999" t="e">
        <f t="shared" si="101"/>
        <v>#DIV/0!</v>
      </c>
      <c r="BE251" s="1923">
        <v>0.2</v>
      </c>
      <c r="BF251" s="1923">
        <v>0.8</v>
      </c>
      <c r="BG251" s="1999" t="e">
        <f t="shared" si="102"/>
        <v>#DIV/0!</v>
      </c>
      <c r="BH251" s="1999" t="e">
        <f t="shared" si="103"/>
        <v>#DIV/0!</v>
      </c>
      <c r="BI251" s="1999" t="e">
        <f t="shared" si="104"/>
        <v>#DIV/0!</v>
      </c>
      <c r="BJ251" s="1999" t="e">
        <f t="shared" si="108"/>
        <v>#DIV/0!</v>
      </c>
      <c r="BK251" s="1999" t="e">
        <f t="shared" si="108"/>
        <v>#DIV/0!</v>
      </c>
      <c r="BL251" s="1999" t="e">
        <f t="shared" si="105"/>
        <v>#DIV/0!</v>
      </c>
      <c r="BM251" s="1999" t="e">
        <f t="shared" si="106"/>
        <v>#DIV/0!</v>
      </c>
      <c r="BN251" s="1999" t="e">
        <f t="shared" si="107"/>
        <v>#DIV/0!</v>
      </c>
      <c r="BO251" s="1999" t="e">
        <f t="shared" si="109"/>
        <v>#DIV/0!</v>
      </c>
      <c r="BP251" s="1999" t="e">
        <f t="shared" si="109"/>
        <v>#DIV/0!</v>
      </c>
      <c r="BQ251" s="1999" t="e">
        <f t="shared" si="109"/>
        <v>#DIV/0!</v>
      </c>
      <c r="BR251" s="1999" t="e">
        <f t="shared" si="109"/>
        <v>#DIV/0!</v>
      </c>
      <c r="BS251" s="4168"/>
      <c r="BT251" s="4168"/>
      <c r="BU251" s="4168"/>
      <c r="BV251" s="4168"/>
      <c r="BW251" s="4168"/>
      <c r="BX251" s="4168"/>
      <c r="BY251" s="4168"/>
      <c r="BZ251" s="4168"/>
      <c r="CA251" s="5526"/>
      <c r="CC251" s="5484"/>
      <c r="CD251" s="4168"/>
      <c r="CE251" s="4168"/>
      <c r="CF251" s="5526"/>
      <c r="CG251" s="5590"/>
    </row>
    <row r="252" spans="1:85" ht="14.25" customHeight="1">
      <c r="A252" s="5484"/>
      <c r="B252" s="5603"/>
      <c r="C252" s="5604"/>
      <c r="D252" s="5607"/>
      <c r="E252" s="4166"/>
      <c r="F252" s="1891"/>
      <c r="G252" s="1892"/>
      <c r="H252" s="5526"/>
      <c r="I252" s="3298"/>
      <c r="J252" s="3268"/>
      <c r="K252" s="3268"/>
      <c r="L252" s="3268"/>
      <c r="M252" s="5526"/>
      <c r="N252" s="5484"/>
      <c r="O252" s="1898"/>
      <c r="P252" s="1918"/>
      <c r="Q252" s="5594"/>
      <c r="R252" s="5597"/>
      <c r="S252" s="5597"/>
      <c r="T252" s="5600"/>
      <c r="U252" s="1802"/>
      <c r="V252" s="2234">
        <v>6</v>
      </c>
      <c r="W252" s="2502"/>
      <c r="X252" s="2552"/>
      <c r="Y252" s="2552"/>
      <c r="Z252" s="1891"/>
      <c r="AA252" s="3272"/>
      <c r="AB252" s="3272"/>
      <c r="AC252" s="3272"/>
      <c r="AD252" s="3273"/>
      <c r="AE252" s="1885"/>
      <c r="AF252" s="1932"/>
      <c r="AG252" s="1934"/>
      <c r="AH252" s="1934"/>
      <c r="AI252" s="1934"/>
      <c r="AJ252" s="1935"/>
      <c r="AK252" s="3275"/>
      <c r="AL252" s="3276"/>
      <c r="AM252" s="3276"/>
      <c r="AN252" s="3277"/>
      <c r="AO252" s="1783"/>
      <c r="AP252" s="1917"/>
      <c r="AQ252" s="1918"/>
      <c r="AR252" s="1859"/>
      <c r="AS252" s="1995" t="e">
        <f t="shared" si="90"/>
        <v>#DIV/0!</v>
      </c>
      <c r="AT252" s="1996" t="e">
        <f t="shared" si="91"/>
        <v>#DIV/0!</v>
      </c>
      <c r="AU252" s="1996" t="e">
        <f t="shared" si="92"/>
        <v>#DIV/0!</v>
      </c>
      <c r="AV252" s="1996" t="e">
        <f t="shared" si="93"/>
        <v>#DIV/0!</v>
      </c>
      <c r="AW252" s="2224" t="e">
        <f t="shared" si="94"/>
        <v>#DIV/0!</v>
      </c>
      <c r="AX252" s="2224" t="e">
        <f t="shared" si="95"/>
        <v>#DIV/0!</v>
      </c>
      <c r="AY252" s="2224" t="e">
        <f t="shared" si="96"/>
        <v>#DIV/0!</v>
      </c>
      <c r="AZ252" s="2224" t="e">
        <f t="shared" si="97"/>
        <v>#DIV/0!</v>
      </c>
      <c r="BA252" s="1999" t="e">
        <f t="shared" si="98"/>
        <v>#DIV/0!</v>
      </c>
      <c r="BB252" s="1999" t="e">
        <f t="shared" si="99"/>
        <v>#DIV/0!</v>
      </c>
      <c r="BC252" s="1999" t="e">
        <f t="shared" si="100"/>
        <v>#DIV/0!</v>
      </c>
      <c r="BD252" s="1999" t="e">
        <f t="shared" si="101"/>
        <v>#DIV/0!</v>
      </c>
      <c r="BE252" s="1923">
        <v>0.2</v>
      </c>
      <c r="BF252" s="1923">
        <v>0.8</v>
      </c>
      <c r="BG252" s="1999" t="e">
        <f t="shared" si="102"/>
        <v>#DIV/0!</v>
      </c>
      <c r="BH252" s="1999" t="e">
        <f t="shared" si="103"/>
        <v>#DIV/0!</v>
      </c>
      <c r="BI252" s="1999" t="e">
        <f t="shared" si="104"/>
        <v>#DIV/0!</v>
      </c>
      <c r="BJ252" s="1999" t="e">
        <f t="shared" si="108"/>
        <v>#DIV/0!</v>
      </c>
      <c r="BK252" s="1999" t="e">
        <f t="shared" si="108"/>
        <v>#DIV/0!</v>
      </c>
      <c r="BL252" s="1999" t="e">
        <f t="shared" si="105"/>
        <v>#DIV/0!</v>
      </c>
      <c r="BM252" s="1999" t="e">
        <f t="shared" si="106"/>
        <v>#DIV/0!</v>
      </c>
      <c r="BN252" s="1999" t="e">
        <f t="shared" si="107"/>
        <v>#DIV/0!</v>
      </c>
      <c r="BO252" s="1999" t="e">
        <f t="shared" si="109"/>
        <v>#DIV/0!</v>
      </c>
      <c r="BP252" s="1999" t="e">
        <f t="shared" si="109"/>
        <v>#DIV/0!</v>
      </c>
      <c r="BQ252" s="1999" t="e">
        <f t="shared" si="109"/>
        <v>#DIV/0!</v>
      </c>
      <c r="BR252" s="1999" t="e">
        <f t="shared" si="109"/>
        <v>#DIV/0!</v>
      </c>
      <c r="BS252" s="4168"/>
      <c r="BT252" s="4168"/>
      <c r="BU252" s="4168"/>
      <c r="BV252" s="4168"/>
      <c r="BW252" s="4168"/>
      <c r="BX252" s="4168"/>
      <c r="BY252" s="4168"/>
      <c r="BZ252" s="4168"/>
      <c r="CA252" s="5526"/>
      <c r="CC252" s="5484"/>
      <c r="CD252" s="4168"/>
      <c r="CE252" s="4168"/>
      <c r="CF252" s="5526"/>
      <c r="CG252" s="5590"/>
    </row>
    <row r="253" spans="1:85" ht="14.25" customHeight="1">
      <c r="A253" s="5484"/>
      <c r="B253" s="5603"/>
      <c r="C253" s="5604"/>
      <c r="D253" s="5607"/>
      <c r="E253" s="4166"/>
      <c r="F253" s="1891"/>
      <c r="G253" s="1892"/>
      <c r="H253" s="5526"/>
      <c r="I253" s="3298"/>
      <c r="J253" s="3268"/>
      <c r="K253" s="3268"/>
      <c r="L253" s="3268"/>
      <c r="M253" s="5526"/>
      <c r="N253" s="5484"/>
      <c r="O253" s="1898"/>
      <c r="P253" s="1918"/>
      <c r="Q253" s="5594"/>
      <c r="R253" s="5597"/>
      <c r="S253" s="5597"/>
      <c r="T253" s="5600"/>
      <c r="U253" s="1802"/>
      <c r="V253" s="2234">
        <v>7</v>
      </c>
      <c r="W253" s="2502"/>
      <c r="X253" s="2552"/>
      <c r="Y253" s="2552"/>
      <c r="Z253" s="1891"/>
      <c r="AA253" s="3272"/>
      <c r="AB253" s="3272"/>
      <c r="AC253" s="3272"/>
      <c r="AD253" s="3273"/>
      <c r="AE253" s="1885"/>
      <c r="AF253" s="1932"/>
      <c r="AG253" s="1934"/>
      <c r="AH253" s="1934"/>
      <c r="AI253" s="1934"/>
      <c r="AJ253" s="1935"/>
      <c r="AK253" s="3275"/>
      <c r="AL253" s="3276"/>
      <c r="AM253" s="3276"/>
      <c r="AN253" s="3277"/>
      <c r="AO253" s="1783"/>
      <c r="AP253" s="1917"/>
      <c r="AQ253" s="1918"/>
      <c r="AR253" s="1859"/>
      <c r="AS253" s="1995" t="e">
        <f t="shared" si="90"/>
        <v>#DIV/0!</v>
      </c>
      <c r="AT253" s="1996" t="e">
        <f t="shared" si="91"/>
        <v>#DIV/0!</v>
      </c>
      <c r="AU253" s="1996" t="e">
        <f t="shared" si="92"/>
        <v>#DIV/0!</v>
      </c>
      <c r="AV253" s="1996" t="e">
        <f t="shared" si="93"/>
        <v>#DIV/0!</v>
      </c>
      <c r="AW253" s="2224" t="e">
        <f t="shared" si="94"/>
        <v>#DIV/0!</v>
      </c>
      <c r="AX253" s="2224" t="e">
        <f t="shared" si="95"/>
        <v>#DIV/0!</v>
      </c>
      <c r="AY253" s="2224" t="e">
        <f t="shared" si="96"/>
        <v>#DIV/0!</v>
      </c>
      <c r="AZ253" s="2224" t="e">
        <f t="shared" si="97"/>
        <v>#DIV/0!</v>
      </c>
      <c r="BA253" s="1999" t="e">
        <f t="shared" si="98"/>
        <v>#DIV/0!</v>
      </c>
      <c r="BB253" s="1999" t="e">
        <f t="shared" si="99"/>
        <v>#DIV/0!</v>
      </c>
      <c r="BC253" s="1999" t="e">
        <f t="shared" si="100"/>
        <v>#DIV/0!</v>
      </c>
      <c r="BD253" s="1999" t="e">
        <f t="shared" si="101"/>
        <v>#DIV/0!</v>
      </c>
      <c r="BE253" s="1923">
        <v>0.2</v>
      </c>
      <c r="BF253" s="1923">
        <v>0.8</v>
      </c>
      <c r="BG253" s="1999" t="e">
        <f t="shared" si="102"/>
        <v>#DIV/0!</v>
      </c>
      <c r="BH253" s="1999" t="e">
        <f t="shared" si="103"/>
        <v>#DIV/0!</v>
      </c>
      <c r="BI253" s="1999" t="e">
        <f t="shared" si="104"/>
        <v>#DIV/0!</v>
      </c>
      <c r="BJ253" s="1999" t="e">
        <f t="shared" si="108"/>
        <v>#DIV/0!</v>
      </c>
      <c r="BK253" s="1999" t="e">
        <f t="shared" si="108"/>
        <v>#DIV/0!</v>
      </c>
      <c r="BL253" s="1999" t="e">
        <f t="shared" si="105"/>
        <v>#DIV/0!</v>
      </c>
      <c r="BM253" s="1999" t="e">
        <f t="shared" si="106"/>
        <v>#DIV/0!</v>
      </c>
      <c r="BN253" s="1999" t="e">
        <f t="shared" si="107"/>
        <v>#DIV/0!</v>
      </c>
      <c r="BO253" s="1999" t="e">
        <f t="shared" si="109"/>
        <v>#DIV/0!</v>
      </c>
      <c r="BP253" s="1999" t="e">
        <f t="shared" si="109"/>
        <v>#DIV/0!</v>
      </c>
      <c r="BQ253" s="1999" t="e">
        <f t="shared" si="109"/>
        <v>#DIV/0!</v>
      </c>
      <c r="BR253" s="1999" t="e">
        <f t="shared" si="109"/>
        <v>#DIV/0!</v>
      </c>
      <c r="BS253" s="4168"/>
      <c r="BT253" s="4168"/>
      <c r="BU253" s="4168"/>
      <c r="BV253" s="4168"/>
      <c r="BW253" s="4168"/>
      <c r="BX253" s="4168"/>
      <c r="BY253" s="4168"/>
      <c r="BZ253" s="4168"/>
      <c r="CA253" s="5526"/>
      <c r="CC253" s="5484"/>
      <c r="CD253" s="4168"/>
      <c r="CE253" s="4168"/>
      <c r="CF253" s="5526"/>
      <c r="CG253" s="5590"/>
    </row>
    <row r="254" spans="1:85" ht="14.25" customHeight="1">
      <c r="A254" s="5484"/>
      <c r="B254" s="5603"/>
      <c r="C254" s="5604"/>
      <c r="D254" s="5607"/>
      <c r="E254" s="4166"/>
      <c r="F254" s="1891"/>
      <c r="G254" s="1892"/>
      <c r="H254" s="5526"/>
      <c r="I254" s="3298"/>
      <c r="J254" s="3268"/>
      <c r="K254" s="3268"/>
      <c r="L254" s="3268"/>
      <c r="M254" s="5526"/>
      <c r="N254" s="5484"/>
      <c r="O254" s="1898"/>
      <c r="P254" s="1918"/>
      <c r="Q254" s="5594"/>
      <c r="R254" s="5597"/>
      <c r="S254" s="5597"/>
      <c r="T254" s="5600"/>
      <c r="U254" s="1802"/>
      <c r="V254" s="2234">
        <v>8</v>
      </c>
      <c r="W254" s="2502"/>
      <c r="X254" s="2552"/>
      <c r="Y254" s="2552"/>
      <c r="Z254" s="1891"/>
      <c r="AA254" s="3272"/>
      <c r="AB254" s="3272"/>
      <c r="AC254" s="3272"/>
      <c r="AD254" s="3273"/>
      <c r="AE254" s="1885"/>
      <c r="AF254" s="1932"/>
      <c r="AG254" s="1934"/>
      <c r="AH254" s="1934"/>
      <c r="AI254" s="1934"/>
      <c r="AJ254" s="1935"/>
      <c r="AK254" s="3275"/>
      <c r="AL254" s="3276"/>
      <c r="AM254" s="3276"/>
      <c r="AN254" s="3277"/>
      <c r="AO254" s="1783"/>
      <c r="AP254" s="1917"/>
      <c r="AQ254" s="1918"/>
      <c r="AR254" s="1859"/>
      <c r="AS254" s="1995" t="e">
        <f t="shared" si="90"/>
        <v>#DIV/0!</v>
      </c>
      <c r="AT254" s="1996" t="e">
        <f t="shared" si="91"/>
        <v>#DIV/0!</v>
      </c>
      <c r="AU254" s="1996" t="e">
        <f t="shared" si="92"/>
        <v>#DIV/0!</v>
      </c>
      <c r="AV254" s="1996" t="e">
        <f t="shared" si="93"/>
        <v>#DIV/0!</v>
      </c>
      <c r="AW254" s="2224" t="e">
        <f t="shared" si="94"/>
        <v>#DIV/0!</v>
      </c>
      <c r="AX254" s="2224" t="e">
        <f t="shared" si="95"/>
        <v>#DIV/0!</v>
      </c>
      <c r="AY254" s="2224" t="e">
        <f t="shared" si="96"/>
        <v>#DIV/0!</v>
      </c>
      <c r="AZ254" s="2224" t="e">
        <f t="shared" si="97"/>
        <v>#DIV/0!</v>
      </c>
      <c r="BA254" s="1999" t="e">
        <f t="shared" si="98"/>
        <v>#DIV/0!</v>
      </c>
      <c r="BB254" s="1999" t="e">
        <f t="shared" si="99"/>
        <v>#DIV/0!</v>
      </c>
      <c r="BC254" s="1999" t="e">
        <f t="shared" si="100"/>
        <v>#DIV/0!</v>
      </c>
      <c r="BD254" s="1999" t="e">
        <f t="shared" si="101"/>
        <v>#DIV/0!</v>
      </c>
      <c r="BE254" s="1923">
        <v>0.2</v>
      </c>
      <c r="BF254" s="1923">
        <v>0.8</v>
      </c>
      <c r="BG254" s="1999" t="e">
        <f t="shared" si="102"/>
        <v>#DIV/0!</v>
      </c>
      <c r="BH254" s="1999" t="e">
        <f t="shared" si="103"/>
        <v>#DIV/0!</v>
      </c>
      <c r="BI254" s="1999" t="e">
        <f t="shared" si="104"/>
        <v>#DIV/0!</v>
      </c>
      <c r="BJ254" s="1999" t="e">
        <f t="shared" si="108"/>
        <v>#DIV/0!</v>
      </c>
      <c r="BK254" s="1999" t="e">
        <f t="shared" si="108"/>
        <v>#DIV/0!</v>
      </c>
      <c r="BL254" s="1999" t="e">
        <f t="shared" si="105"/>
        <v>#DIV/0!</v>
      </c>
      <c r="BM254" s="1999" t="e">
        <f t="shared" si="106"/>
        <v>#DIV/0!</v>
      </c>
      <c r="BN254" s="1999" t="e">
        <f t="shared" si="107"/>
        <v>#DIV/0!</v>
      </c>
      <c r="BO254" s="1999" t="e">
        <f t="shared" si="109"/>
        <v>#DIV/0!</v>
      </c>
      <c r="BP254" s="1999" t="e">
        <f t="shared" si="109"/>
        <v>#DIV/0!</v>
      </c>
      <c r="BQ254" s="1999" t="e">
        <f t="shared" si="109"/>
        <v>#DIV/0!</v>
      </c>
      <c r="BR254" s="1999" t="e">
        <f t="shared" si="109"/>
        <v>#DIV/0!</v>
      </c>
      <c r="BS254" s="4168"/>
      <c r="BT254" s="4168"/>
      <c r="BU254" s="4168"/>
      <c r="BV254" s="4168"/>
      <c r="BW254" s="4168"/>
      <c r="BX254" s="4168"/>
      <c r="BY254" s="4168"/>
      <c r="BZ254" s="4168"/>
      <c r="CA254" s="5526"/>
      <c r="CC254" s="5484"/>
      <c r="CD254" s="4168"/>
      <c r="CE254" s="4168"/>
      <c r="CF254" s="5526"/>
      <c r="CG254" s="5590"/>
    </row>
    <row r="255" spans="1:85" ht="14.25" customHeight="1">
      <c r="A255" s="5484"/>
      <c r="B255" s="5603"/>
      <c r="C255" s="5604"/>
      <c r="D255" s="5607"/>
      <c r="E255" s="4166"/>
      <c r="F255" s="1891"/>
      <c r="G255" s="1892"/>
      <c r="H255" s="5526"/>
      <c r="I255" s="3298"/>
      <c r="J255" s="3268"/>
      <c r="K255" s="3268"/>
      <c r="L255" s="3268"/>
      <c r="M255" s="5526"/>
      <c r="N255" s="5484"/>
      <c r="O255" s="1898"/>
      <c r="P255" s="1918"/>
      <c r="Q255" s="5594"/>
      <c r="R255" s="5597"/>
      <c r="S255" s="5597"/>
      <c r="T255" s="5600"/>
      <c r="U255" s="1802"/>
      <c r="V255" s="2234">
        <v>9</v>
      </c>
      <c r="W255" s="2502"/>
      <c r="X255" s="2552"/>
      <c r="Y255" s="2552"/>
      <c r="Z255" s="1891"/>
      <c r="AA255" s="3272"/>
      <c r="AB255" s="3272"/>
      <c r="AC255" s="3272"/>
      <c r="AD255" s="3273"/>
      <c r="AE255" s="1885"/>
      <c r="AF255" s="1932"/>
      <c r="AG255" s="1934"/>
      <c r="AH255" s="1934"/>
      <c r="AI255" s="1934"/>
      <c r="AJ255" s="1935"/>
      <c r="AK255" s="3275"/>
      <c r="AL255" s="3276"/>
      <c r="AM255" s="3276"/>
      <c r="AN255" s="3277"/>
      <c r="AO255" s="1783"/>
      <c r="AP255" s="1917"/>
      <c r="AQ255" s="1918"/>
      <c r="AR255" s="1859"/>
      <c r="AS255" s="1995" t="e">
        <f t="shared" si="90"/>
        <v>#DIV/0!</v>
      </c>
      <c r="AT255" s="1996" t="e">
        <f t="shared" si="91"/>
        <v>#DIV/0!</v>
      </c>
      <c r="AU255" s="1996" t="e">
        <f t="shared" si="92"/>
        <v>#DIV/0!</v>
      </c>
      <c r="AV255" s="1996" t="e">
        <f t="shared" si="93"/>
        <v>#DIV/0!</v>
      </c>
      <c r="AW255" s="2224" t="e">
        <f t="shared" si="94"/>
        <v>#DIV/0!</v>
      </c>
      <c r="AX255" s="2224" t="e">
        <f t="shared" si="95"/>
        <v>#DIV/0!</v>
      </c>
      <c r="AY255" s="2224" t="e">
        <f t="shared" si="96"/>
        <v>#DIV/0!</v>
      </c>
      <c r="AZ255" s="2224" t="e">
        <f t="shared" si="97"/>
        <v>#DIV/0!</v>
      </c>
      <c r="BA255" s="1999" t="e">
        <f t="shared" si="98"/>
        <v>#DIV/0!</v>
      </c>
      <c r="BB255" s="1999" t="e">
        <f t="shared" si="99"/>
        <v>#DIV/0!</v>
      </c>
      <c r="BC255" s="1999" t="e">
        <f t="shared" si="100"/>
        <v>#DIV/0!</v>
      </c>
      <c r="BD255" s="1999" t="e">
        <f t="shared" si="101"/>
        <v>#DIV/0!</v>
      </c>
      <c r="BE255" s="1923">
        <v>0.2</v>
      </c>
      <c r="BF255" s="1923">
        <v>0.8</v>
      </c>
      <c r="BG255" s="1999" t="e">
        <f t="shared" si="102"/>
        <v>#DIV/0!</v>
      </c>
      <c r="BH255" s="1999" t="e">
        <f t="shared" si="103"/>
        <v>#DIV/0!</v>
      </c>
      <c r="BI255" s="1999" t="e">
        <f t="shared" si="104"/>
        <v>#DIV/0!</v>
      </c>
      <c r="BJ255" s="1999" t="e">
        <f t="shared" si="108"/>
        <v>#DIV/0!</v>
      </c>
      <c r="BK255" s="1999" t="e">
        <f t="shared" si="108"/>
        <v>#DIV/0!</v>
      </c>
      <c r="BL255" s="1999" t="e">
        <f t="shared" si="105"/>
        <v>#DIV/0!</v>
      </c>
      <c r="BM255" s="1999" t="e">
        <f t="shared" si="106"/>
        <v>#DIV/0!</v>
      </c>
      <c r="BN255" s="1999" t="e">
        <f t="shared" si="107"/>
        <v>#DIV/0!</v>
      </c>
      <c r="BO255" s="1999" t="e">
        <f t="shared" si="109"/>
        <v>#DIV/0!</v>
      </c>
      <c r="BP255" s="1999" t="e">
        <f t="shared" si="109"/>
        <v>#DIV/0!</v>
      </c>
      <c r="BQ255" s="1999" t="e">
        <f t="shared" si="109"/>
        <v>#DIV/0!</v>
      </c>
      <c r="BR255" s="1999" t="e">
        <f t="shared" si="109"/>
        <v>#DIV/0!</v>
      </c>
      <c r="BS255" s="4168"/>
      <c r="BT255" s="4168"/>
      <c r="BU255" s="4168"/>
      <c r="BV255" s="4168"/>
      <c r="BW255" s="4168"/>
      <c r="BX255" s="4168"/>
      <c r="BY255" s="4168"/>
      <c r="BZ255" s="4168"/>
      <c r="CA255" s="5526"/>
      <c r="CC255" s="5484"/>
      <c r="CD255" s="4168"/>
      <c r="CE255" s="4168"/>
      <c r="CF255" s="5526"/>
      <c r="CG255" s="5590"/>
    </row>
    <row r="256" spans="1:85" ht="14.25" customHeight="1" thickBot="1">
      <c r="A256" s="5538"/>
      <c r="B256" s="5605"/>
      <c r="C256" s="5606"/>
      <c r="D256" s="5608"/>
      <c r="E256" s="5544"/>
      <c r="F256" s="2352"/>
      <c r="G256" s="2353"/>
      <c r="H256" s="5550"/>
      <c r="I256" s="3301"/>
      <c r="J256" s="3281"/>
      <c r="K256" s="3281"/>
      <c r="L256" s="3281"/>
      <c r="M256" s="5550"/>
      <c r="N256" s="5538"/>
      <c r="O256" s="2359"/>
      <c r="P256" s="2360"/>
      <c r="Q256" s="5595"/>
      <c r="R256" s="5598"/>
      <c r="S256" s="5598"/>
      <c r="T256" s="5601"/>
      <c r="U256" s="1802"/>
      <c r="V256" s="2533">
        <v>10</v>
      </c>
      <c r="W256" s="2534"/>
      <c r="X256" s="2553"/>
      <c r="Y256" s="2553"/>
      <c r="Z256" s="2352"/>
      <c r="AA256" s="3286"/>
      <c r="AB256" s="3286"/>
      <c r="AC256" s="3286"/>
      <c r="AD256" s="3287"/>
      <c r="AE256" s="1885"/>
      <c r="AF256" s="2366"/>
      <c r="AG256" s="2368"/>
      <c r="AH256" s="2368"/>
      <c r="AI256" s="2368"/>
      <c r="AJ256" s="2369"/>
      <c r="AK256" s="3288"/>
      <c r="AL256" s="3289"/>
      <c r="AM256" s="3289"/>
      <c r="AN256" s="3290"/>
      <c r="AO256" s="1783"/>
      <c r="AP256" s="2373"/>
      <c r="AQ256" s="2360"/>
      <c r="AR256" s="1859"/>
      <c r="AS256" s="2573" t="e">
        <f t="shared" si="90"/>
        <v>#DIV/0!</v>
      </c>
      <c r="AT256" s="2574" t="e">
        <f t="shared" si="91"/>
        <v>#DIV/0!</v>
      </c>
      <c r="AU256" s="2574" t="e">
        <f t="shared" si="92"/>
        <v>#DIV/0!</v>
      </c>
      <c r="AV256" s="2574" t="e">
        <f t="shared" si="93"/>
        <v>#DIV/0!</v>
      </c>
      <c r="AW256" s="2575" t="e">
        <f t="shared" si="94"/>
        <v>#DIV/0!</v>
      </c>
      <c r="AX256" s="2575" t="e">
        <f t="shared" si="95"/>
        <v>#DIV/0!</v>
      </c>
      <c r="AY256" s="2575" t="e">
        <f t="shared" si="96"/>
        <v>#DIV/0!</v>
      </c>
      <c r="AZ256" s="2575" t="e">
        <f t="shared" si="97"/>
        <v>#DIV/0!</v>
      </c>
      <c r="BA256" s="2576" t="e">
        <f t="shared" si="98"/>
        <v>#DIV/0!</v>
      </c>
      <c r="BB256" s="2576" t="e">
        <f t="shared" si="99"/>
        <v>#DIV/0!</v>
      </c>
      <c r="BC256" s="2576" t="e">
        <f t="shared" si="100"/>
        <v>#DIV/0!</v>
      </c>
      <c r="BD256" s="2576" t="e">
        <f t="shared" si="101"/>
        <v>#DIV/0!</v>
      </c>
      <c r="BE256" s="1965">
        <v>0.2</v>
      </c>
      <c r="BF256" s="1965">
        <v>0.8</v>
      </c>
      <c r="BG256" s="2576" t="e">
        <f t="shared" si="102"/>
        <v>#DIV/0!</v>
      </c>
      <c r="BH256" s="2576" t="e">
        <f t="shared" si="103"/>
        <v>#DIV/0!</v>
      </c>
      <c r="BI256" s="2576" t="e">
        <f t="shared" si="104"/>
        <v>#DIV/0!</v>
      </c>
      <c r="BJ256" s="2576" t="e">
        <f t="shared" si="108"/>
        <v>#DIV/0!</v>
      </c>
      <c r="BK256" s="2576" t="e">
        <f t="shared" si="108"/>
        <v>#DIV/0!</v>
      </c>
      <c r="BL256" s="2576" t="e">
        <f t="shared" si="105"/>
        <v>#DIV/0!</v>
      </c>
      <c r="BM256" s="2576" t="e">
        <f t="shared" si="106"/>
        <v>#DIV/0!</v>
      </c>
      <c r="BN256" s="2576" t="e">
        <f t="shared" si="107"/>
        <v>#DIV/0!</v>
      </c>
      <c r="BO256" s="2576" t="e">
        <f t="shared" si="109"/>
        <v>#DIV/0!</v>
      </c>
      <c r="BP256" s="2576" t="e">
        <f t="shared" si="109"/>
        <v>#DIV/0!</v>
      </c>
      <c r="BQ256" s="2576" t="e">
        <f t="shared" si="109"/>
        <v>#DIV/0!</v>
      </c>
      <c r="BR256" s="2576" t="e">
        <f t="shared" si="109"/>
        <v>#DIV/0!</v>
      </c>
      <c r="BS256" s="5540"/>
      <c r="BT256" s="5540"/>
      <c r="BU256" s="5540"/>
      <c r="BV256" s="5540"/>
      <c r="BW256" s="5540"/>
      <c r="BX256" s="5540"/>
      <c r="BY256" s="5540"/>
      <c r="BZ256" s="5540"/>
      <c r="CA256" s="5550"/>
      <c r="CC256" s="5538"/>
      <c r="CD256" s="5540"/>
      <c r="CE256" s="5540"/>
      <c r="CF256" s="5550"/>
      <c r="CG256" s="5591"/>
    </row>
    <row r="257" spans="1:85" ht="14.25" customHeight="1">
      <c r="A257" s="4340">
        <v>28</v>
      </c>
      <c r="B257" s="4342"/>
      <c r="C257" s="5602"/>
      <c r="D257" s="5198"/>
      <c r="E257" s="4164"/>
      <c r="F257" s="1833"/>
      <c r="G257" s="1872"/>
      <c r="H257" s="5525"/>
      <c r="I257" s="3250"/>
      <c r="J257" s="3251"/>
      <c r="K257" s="3251"/>
      <c r="L257" s="3251"/>
      <c r="M257" s="5609"/>
      <c r="N257" s="5610"/>
      <c r="O257" s="2378"/>
      <c r="P257" s="2539"/>
      <c r="Q257" s="5593"/>
      <c r="R257" s="5596"/>
      <c r="S257" s="5596"/>
      <c r="T257" s="5599"/>
      <c r="U257" s="1802"/>
      <c r="V257" s="2241">
        <v>1</v>
      </c>
      <c r="W257" s="2378"/>
      <c r="X257" s="2554"/>
      <c r="Y257" s="2554"/>
      <c r="Z257" s="1833"/>
      <c r="AA257" s="3257"/>
      <c r="AB257" s="3257"/>
      <c r="AC257" s="3257"/>
      <c r="AD257" s="3258"/>
      <c r="AE257" s="1885"/>
      <c r="AF257" s="1851"/>
      <c r="AG257" s="1887"/>
      <c r="AH257" s="1887"/>
      <c r="AI257" s="1887"/>
      <c r="AJ257" s="1853"/>
      <c r="AK257" s="3262"/>
      <c r="AL257" s="3263"/>
      <c r="AM257" s="3263"/>
      <c r="AN257" s="3264"/>
      <c r="AO257" s="1783"/>
      <c r="AP257" s="1857"/>
      <c r="AQ257" s="1858"/>
      <c r="AR257" s="1859"/>
      <c r="AS257" s="2567" t="e">
        <f t="shared" si="90"/>
        <v>#DIV/0!</v>
      </c>
      <c r="AT257" s="2568" t="e">
        <f t="shared" si="91"/>
        <v>#DIV/0!</v>
      </c>
      <c r="AU257" s="2568" t="e">
        <f t="shared" si="92"/>
        <v>#DIV/0!</v>
      </c>
      <c r="AV257" s="2568" t="e">
        <f t="shared" si="93"/>
        <v>#DIV/0!</v>
      </c>
      <c r="AW257" s="2569" t="e">
        <f t="shared" si="94"/>
        <v>#DIV/0!</v>
      </c>
      <c r="AX257" s="2569" t="e">
        <f t="shared" si="95"/>
        <v>#DIV/0!</v>
      </c>
      <c r="AY257" s="2569" t="e">
        <f t="shared" si="96"/>
        <v>#DIV/0!</v>
      </c>
      <c r="AZ257" s="2569" t="e">
        <f t="shared" si="97"/>
        <v>#DIV/0!</v>
      </c>
      <c r="BA257" s="2570" t="e">
        <f t="shared" si="98"/>
        <v>#DIV/0!</v>
      </c>
      <c r="BB257" s="2570" t="e">
        <f t="shared" si="99"/>
        <v>#DIV/0!</v>
      </c>
      <c r="BC257" s="2570" t="e">
        <f t="shared" si="100"/>
        <v>#DIV/0!</v>
      </c>
      <c r="BD257" s="2570" t="e">
        <f t="shared" si="101"/>
        <v>#DIV/0!</v>
      </c>
      <c r="BE257" s="1864">
        <v>0.2</v>
      </c>
      <c r="BF257" s="1864">
        <v>0.8</v>
      </c>
      <c r="BG257" s="2570" t="e">
        <f t="shared" si="102"/>
        <v>#DIV/0!</v>
      </c>
      <c r="BH257" s="2570" t="e">
        <f t="shared" si="103"/>
        <v>#DIV/0!</v>
      </c>
      <c r="BI257" s="2570" t="e">
        <f t="shared" si="104"/>
        <v>#DIV/0!</v>
      </c>
      <c r="BJ257" s="2570" t="e">
        <f t="shared" si="108"/>
        <v>#DIV/0!</v>
      </c>
      <c r="BK257" s="2570" t="e">
        <f t="shared" si="108"/>
        <v>#DIV/0!</v>
      </c>
      <c r="BL257" s="2570" t="e">
        <f t="shared" si="105"/>
        <v>#DIV/0!</v>
      </c>
      <c r="BM257" s="2570" t="e">
        <f t="shared" si="106"/>
        <v>#DIV/0!</v>
      </c>
      <c r="BN257" s="2570" t="e">
        <f t="shared" si="107"/>
        <v>#DIV/0!</v>
      </c>
      <c r="BO257" s="2570" t="e">
        <f t="shared" si="109"/>
        <v>#DIV/0!</v>
      </c>
      <c r="BP257" s="2570" t="e">
        <f t="shared" si="109"/>
        <v>#DIV/0!</v>
      </c>
      <c r="BQ257" s="2570" t="e">
        <f t="shared" si="109"/>
        <v>#DIV/0!</v>
      </c>
      <c r="BR257" s="2570" t="e">
        <f t="shared" si="109"/>
        <v>#DIV/0!</v>
      </c>
      <c r="BS257" s="5592" t="e">
        <f t="shared" ref="BS257:BV257" si="112">AVERAGEIF(BO257:BO266,"&lt;&gt;#¡DIV/0!")</f>
        <v>#DIV/0!</v>
      </c>
      <c r="BT257" s="5592" t="e">
        <f t="shared" si="112"/>
        <v>#DIV/0!</v>
      </c>
      <c r="BU257" s="5592" t="e">
        <f t="shared" si="112"/>
        <v>#DIV/0!</v>
      </c>
      <c r="BV257" s="5592" t="e">
        <f t="shared" si="112"/>
        <v>#DIV/0!</v>
      </c>
      <c r="BW257" s="5592" t="e">
        <f>+C257*BS257</f>
        <v>#DIV/0!</v>
      </c>
      <c r="BX257" s="5592" t="e">
        <f>+C257*BT257</f>
        <v>#DIV/0!</v>
      </c>
      <c r="BY257" s="5592" t="e">
        <f>+C257*BU257</f>
        <v>#DIV/0!</v>
      </c>
      <c r="BZ257" s="5592" t="e">
        <f>+C257*BV257</f>
        <v>#DIV/0!</v>
      </c>
      <c r="CA257" s="5586" t="e">
        <f>SUM(BW257:BZ266)</f>
        <v>#DIV/0!</v>
      </c>
      <c r="CC257" s="5587" t="e">
        <f t="shared" ref="CC257:CF257" si="113">+Q257/$N$257</f>
        <v>#DIV/0!</v>
      </c>
      <c r="CD257" s="5486" t="e">
        <f t="shared" si="113"/>
        <v>#DIV/0!</v>
      </c>
      <c r="CE257" s="5486" t="e">
        <f t="shared" si="113"/>
        <v>#DIV/0!</v>
      </c>
      <c r="CF257" s="5588" t="e">
        <f t="shared" si="113"/>
        <v>#DIV/0!</v>
      </c>
      <c r="CG257" s="5589" t="e">
        <f>AVERAGE(CC257:CF266)</f>
        <v>#DIV/0!</v>
      </c>
    </row>
    <row r="258" spans="1:85" ht="14.25" customHeight="1">
      <c r="A258" s="5484"/>
      <c r="B258" s="5603"/>
      <c r="C258" s="5604"/>
      <c r="D258" s="5607"/>
      <c r="E258" s="4166"/>
      <c r="F258" s="1891"/>
      <c r="G258" s="1892"/>
      <c r="H258" s="5526"/>
      <c r="I258" s="3298"/>
      <c r="J258" s="3268"/>
      <c r="K258" s="3268"/>
      <c r="L258" s="3268"/>
      <c r="M258" s="5526"/>
      <c r="N258" s="5484"/>
      <c r="O258" s="1898"/>
      <c r="P258" s="1918"/>
      <c r="Q258" s="5594"/>
      <c r="R258" s="5597"/>
      <c r="S258" s="5597"/>
      <c r="T258" s="5600"/>
      <c r="U258" s="1802"/>
      <c r="V258" s="2234">
        <v>2</v>
      </c>
      <c r="W258" s="2502"/>
      <c r="X258" s="2552"/>
      <c r="Y258" s="2552"/>
      <c r="Z258" s="1891"/>
      <c r="AA258" s="3272"/>
      <c r="AB258" s="3272"/>
      <c r="AC258" s="3272"/>
      <c r="AD258" s="3273"/>
      <c r="AE258" s="1885"/>
      <c r="AF258" s="1932"/>
      <c r="AG258" s="1934"/>
      <c r="AH258" s="1934"/>
      <c r="AI258" s="1934"/>
      <c r="AJ258" s="1935"/>
      <c r="AK258" s="3275"/>
      <c r="AL258" s="3276"/>
      <c r="AM258" s="3276"/>
      <c r="AN258" s="3277"/>
      <c r="AO258" s="1783"/>
      <c r="AP258" s="1917"/>
      <c r="AQ258" s="1918"/>
      <c r="AR258" s="1859"/>
      <c r="AS258" s="1995" t="e">
        <f t="shared" si="90"/>
        <v>#DIV/0!</v>
      </c>
      <c r="AT258" s="1996" t="e">
        <f t="shared" si="91"/>
        <v>#DIV/0!</v>
      </c>
      <c r="AU258" s="1996" t="e">
        <f t="shared" si="92"/>
        <v>#DIV/0!</v>
      </c>
      <c r="AV258" s="1996" t="e">
        <f t="shared" si="93"/>
        <v>#DIV/0!</v>
      </c>
      <c r="AW258" s="2224" t="e">
        <f t="shared" si="94"/>
        <v>#DIV/0!</v>
      </c>
      <c r="AX258" s="2224" t="e">
        <f t="shared" si="95"/>
        <v>#DIV/0!</v>
      </c>
      <c r="AY258" s="2224" t="e">
        <f t="shared" si="96"/>
        <v>#DIV/0!</v>
      </c>
      <c r="AZ258" s="2224" t="e">
        <f t="shared" si="97"/>
        <v>#DIV/0!</v>
      </c>
      <c r="BA258" s="1999" t="e">
        <f t="shared" si="98"/>
        <v>#DIV/0!</v>
      </c>
      <c r="BB258" s="1999" t="e">
        <f t="shared" si="99"/>
        <v>#DIV/0!</v>
      </c>
      <c r="BC258" s="1999" t="e">
        <f t="shared" si="100"/>
        <v>#DIV/0!</v>
      </c>
      <c r="BD258" s="1999" t="e">
        <f t="shared" si="101"/>
        <v>#DIV/0!</v>
      </c>
      <c r="BE258" s="1923">
        <v>0.2</v>
      </c>
      <c r="BF258" s="1923">
        <v>0.8</v>
      </c>
      <c r="BG258" s="1999" t="e">
        <f t="shared" si="102"/>
        <v>#DIV/0!</v>
      </c>
      <c r="BH258" s="1999" t="e">
        <f t="shared" si="103"/>
        <v>#DIV/0!</v>
      </c>
      <c r="BI258" s="1999" t="e">
        <f t="shared" si="104"/>
        <v>#DIV/0!</v>
      </c>
      <c r="BJ258" s="1999" t="e">
        <f t="shared" si="108"/>
        <v>#DIV/0!</v>
      </c>
      <c r="BK258" s="1999" t="e">
        <f t="shared" si="108"/>
        <v>#DIV/0!</v>
      </c>
      <c r="BL258" s="1999" t="e">
        <f t="shared" si="105"/>
        <v>#DIV/0!</v>
      </c>
      <c r="BM258" s="1999" t="e">
        <f t="shared" si="106"/>
        <v>#DIV/0!</v>
      </c>
      <c r="BN258" s="1999" t="e">
        <f t="shared" si="107"/>
        <v>#DIV/0!</v>
      </c>
      <c r="BO258" s="1999" t="e">
        <f t="shared" si="109"/>
        <v>#DIV/0!</v>
      </c>
      <c r="BP258" s="1999" t="e">
        <f t="shared" si="109"/>
        <v>#DIV/0!</v>
      </c>
      <c r="BQ258" s="1999" t="e">
        <f t="shared" si="109"/>
        <v>#DIV/0!</v>
      </c>
      <c r="BR258" s="1999" t="e">
        <f t="shared" si="109"/>
        <v>#DIV/0!</v>
      </c>
      <c r="BS258" s="4168"/>
      <c r="BT258" s="4168"/>
      <c r="BU258" s="4168"/>
      <c r="BV258" s="4168"/>
      <c r="BW258" s="4168"/>
      <c r="BX258" s="4168"/>
      <c r="BY258" s="4168"/>
      <c r="BZ258" s="4168"/>
      <c r="CA258" s="5526"/>
      <c r="CC258" s="5484"/>
      <c r="CD258" s="4168"/>
      <c r="CE258" s="4168"/>
      <c r="CF258" s="5526"/>
      <c r="CG258" s="5590"/>
    </row>
    <row r="259" spans="1:85" ht="14.25" customHeight="1">
      <c r="A259" s="5484"/>
      <c r="B259" s="5603"/>
      <c r="C259" s="5604"/>
      <c r="D259" s="5607"/>
      <c r="E259" s="4166"/>
      <c r="F259" s="1891"/>
      <c r="G259" s="1892"/>
      <c r="H259" s="5526"/>
      <c r="I259" s="3298"/>
      <c r="J259" s="3268"/>
      <c r="K259" s="3268"/>
      <c r="L259" s="3268"/>
      <c r="M259" s="5526"/>
      <c r="N259" s="5484"/>
      <c r="O259" s="1898"/>
      <c r="P259" s="1918"/>
      <c r="Q259" s="5594"/>
      <c r="R259" s="5597"/>
      <c r="S259" s="5597"/>
      <c r="T259" s="5600"/>
      <c r="U259" s="1802"/>
      <c r="V259" s="2234">
        <v>3</v>
      </c>
      <c r="W259" s="2502"/>
      <c r="X259" s="2552"/>
      <c r="Y259" s="2552"/>
      <c r="Z259" s="1891"/>
      <c r="AA259" s="3272"/>
      <c r="AB259" s="3272"/>
      <c r="AC259" s="3272"/>
      <c r="AD259" s="3273"/>
      <c r="AE259" s="1885"/>
      <c r="AF259" s="1932"/>
      <c r="AG259" s="1934"/>
      <c r="AH259" s="1934"/>
      <c r="AI259" s="1934"/>
      <c r="AJ259" s="1935"/>
      <c r="AK259" s="3275"/>
      <c r="AL259" s="3276"/>
      <c r="AM259" s="3276"/>
      <c r="AN259" s="3277"/>
      <c r="AO259" s="1783"/>
      <c r="AP259" s="1917"/>
      <c r="AQ259" s="1918"/>
      <c r="AR259" s="1859"/>
      <c r="AS259" s="1995" t="e">
        <f t="shared" si="90"/>
        <v>#DIV/0!</v>
      </c>
      <c r="AT259" s="1996" t="e">
        <f t="shared" si="91"/>
        <v>#DIV/0!</v>
      </c>
      <c r="AU259" s="1996" t="e">
        <f t="shared" si="92"/>
        <v>#DIV/0!</v>
      </c>
      <c r="AV259" s="1996" t="e">
        <f t="shared" si="93"/>
        <v>#DIV/0!</v>
      </c>
      <c r="AW259" s="2224" t="e">
        <f t="shared" si="94"/>
        <v>#DIV/0!</v>
      </c>
      <c r="AX259" s="2224" t="e">
        <f t="shared" si="95"/>
        <v>#DIV/0!</v>
      </c>
      <c r="AY259" s="2224" t="e">
        <f t="shared" si="96"/>
        <v>#DIV/0!</v>
      </c>
      <c r="AZ259" s="2224" t="e">
        <f t="shared" si="97"/>
        <v>#DIV/0!</v>
      </c>
      <c r="BA259" s="1999" t="e">
        <f t="shared" si="98"/>
        <v>#DIV/0!</v>
      </c>
      <c r="BB259" s="1999" t="e">
        <f t="shared" si="99"/>
        <v>#DIV/0!</v>
      </c>
      <c r="BC259" s="1999" t="e">
        <f t="shared" si="100"/>
        <v>#DIV/0!</v>
      </c>
      <c r="BD259" s="1999" t="e">
        <f t="shared" si="101"/>
        <v>#DIV/0!</v>
      </c>
      <c r="BE259" s="1923">
        <v>0.2</v>
      </c>
      <c r="BF259" s="1923">
        <v>0.8</v>
      </c>
      <c r="BG259" s="1999" t="e">
        <f t="shared" si="102"/>
        <v>#DIV/0!</v>
      </c>
      <c r="BH259" s="1999" t="e">
        <f t="shared" si="103"/>
        <v>#DIV/0!</v>
      </c>
      <c r="BI259" s="1999" t="e">
        <f t="shared" si="104"/>
        <v>#DIV/0!</v>
      </c>
      <c r="BJ259" s="1999" t="e">
        <f t="shared" si="108"/>
        <v>#DIV/0!</v>
      </c>
      <c r="BK259" s="1999" t="e">
        <f t="shared" si="108"/>
        <v>#DIV/0!</v>
      </c>
      <c r="BL259" s="1999" t="e">
        <f t="shared" si="105"/>
        <v>#DIV/0!</v>
      </c>
      <c r="BM259" s="1999" t="e">
        <f t="shared" si="106"/>
        <v>#DIV/0!</v>
      </c>
      <c r="BN259" s="1999" t="e">
        <f t="shared" si="107"/>
        <v>#DIV/0!</v>
      </c>
      <c r="BO259" s="1999" t="e">
        <f t="shared" si="109"/>
        <v>#DIV/0!</v>
      </c>
      <c r="BP259" s="1999" t="e">
        <f t="shared" si="109"/>
        <v>#DIV/0!</v>
      </c>
      <c r="BQ259" s="1999" t="e">
        <f t="shared" si="109"/>
        <v>#DIV/0!</v>
      </c>
      <c r="BR259" s="1999" t="e">
        <f t="shared" si="109"/>
        <v>#DIV/0!</v>
      </c>
      <c r="BS259" s="4168"/>
      <c r="BT259" s="4168"/>
      <c r="BU259" s="4168"/>
      <c r="BV259" s="4168"/>
      <c r="BW259" s="4168"/>
      <c r="BX259" s="4168"/>
      <c r="BY259" s="4168"/>
      <c r="BZ259" s="4168"/>
      <c r="CA259" s="5526"/>
      <c r="CC259" s="5484"/>
      <c r="CD259" s="4168"/>
      <c r="CE259" s="4168"/>
      <c r="CF259" s="5526"/>
      <c r="CG259" s="5590"/>
    </row>
    <row r="260" spans="1:85" ht="14.25" customHeight="1">
      <c r="A260" s="5484"/>
      <c r="B260" s="5603"/>
      <c r="C260" s="5604"/>
      <c r="D260" s="5607"/>
      <c r="E260" s="4166"/>
      <c r="F260" s="1891"/>
      <c r="G260" s="1892"/>
      <c r="H260" s="5526"/>
      <c r="I260" s="3298"/>
      <c r="J260" s="3268"/>
      <c r="K260" s="3268"/>
      <c r="L260" s="3268"/>
      <c r="M260" s="5526"/>
      <c r="N260" s="5484"/>
      <c r="O260" s="1898"/>
      <c r="P260" s="1918"/>
      <c r="Q260" s="5594"/>
      <c r="R260" s="5597"/>
      <c r="S260" s="5597"/>
      <c r="T260" s="5600"/>
      <c r="U260" s="1802"/>
      <c r="V260" s="2234">
        <v>4</v>
      </c>
      <c r="W260" s="2502"/>
      <c r="X260" s="2552"/>
      <c r="Y260" s="2552"/>
      <c r="Z260" s="1891"/>
      <c r="AA260" s="3272"/>
      <c r="AB260" s="3272"/>
      <c r="AC260" s="3272"/>
      <c r="AD260" s="3273"/>
      <c r="AE260" s="1885"/>
      <c r="AF260" s="1932"/>
      <c r="AG260" s="1934"/>
      <c r="AH260" s="1934"/>
      <c r="AI260" s="1934"/>
      <c r="AJ260" s="1935"/>
      <c r="AK260" s="3275"/>
      <c r="AL260" s="3276"/>
      <c r="AM260" s="3276"/>
      <c r="AN260" s="3277"/>
      <c r="AO260" s="1783"/>
      <c r="AP260" s="1917"/>
      <c r="AQ260" s="1918"/>
      <c r="AR260" s="1859"/>
      <c r="AS260" s="1995" t="e">
        <f t="shared" si="90"/>
        <v>#DIV/0!</v>
      </c>
      <c r="AT260" s="1996" t="e">
        <f t="shared" si="91"/>
        <v>#DIV/0!</v>
      </c>
      <c r="AU260" s="1996" t="e">
        <f t="shared" si="92"/>
        <v>#DIV/0!</v>
      </c>
      <c r="AV260" s="1996" t="e">
        <f t="shared" si="93"/>
        <v>#DIV/0!</v>
      </c>
      <c r="AW260" s="2224" t="e">
        <f t="shared" si="94"/>
        <v>#DIV/0!</v>
      </c>
      <c r="AX260" s="2224" t="e">
        <f t="shared" si="95"/>
        <v>#DIV/0!</v>
      </c>
      <c r="AY260" s="2224" t="e">
        <f t="shared" si="96"/>
        <v>#DIV/0!</v>
      </c>
      <c r="AZ260" s="2224" t="e">
        <f t="shared" si="97"/>
        <v>#DIV/0!</v>
      </c>
      <c r="BA260" s="1999" t="e">
        <f t="shared" si="98"/>
        <v>#DIV/0!</v>
      </c>
      <c r="BB260" s="1999" t="e">
        <f t="shared" si="99"/>
        <v>#DIV/0!</v>
      </c>
      <c r="BC260" s="1999" t="e">
        <f t="shared" si="100"/>
        <v>#DIV/0!</v>
      </c>
      <c r="BD260" s="1999" t="e">
        <f t="shared" si="101"/>
        <v>#DIV/0!</v>
      </c>
      <c r="BE260" s="1923">
        <v>0.2</v>
      </c>
      <c r="BF260" s="1923">
        <v>0.8</v>
      </c>
      <c r="BG260" s="1999" t="e">
        <f t="shared" si="102"/>
        <v>#DIV/0!</v>
      </c>
      <c r="BH260" s="1999" t="e">
        <f t="shared" si="103"/>
        <v>#DIV/0!</v>
      </c>
      <c r="BI260" s="1999" t="e">
        <f t="shared" si="104"/>
        <v>#DIV/0!</v>
      </c>
      <c r="BJ260" s="1999" t="e">
        <f t="shared" ref="BJ260:BK275" si="114">+AZ260*BE260</f>
        <v>#DIV/0!</v>
      </c>
      <c r="BK260" s="1999" t="e">
        <f t="shared" si="114"/>
        <v>#DIV/0!</v>
      </c>
      <c r="BL260" s="1999" t="e">
        <f t="shared" si="105"/>
        <v>#DIV/0!</v>
      </c>
      <c r="BM260" s="1999" t="e">
        <f t="shared" si="106"/>
        <v>#DIV/0!</v>
      </c>
      <c r="BN260" s="1999" t="e">
        <f t="shared" si="107"/>
        <v>#DIV/0!</v>
      </c>
      <c r="BO260" s="1999" t="e">
        <f t="shared" ref="BO260:BR275" si="115">+BG260+BK260</f>
        <v>#DIV/0!</v>
      </c>
      <c r="BP260" s="1999" t="e">
        <f t="shared" si="115"/>
        <v>#DIV/0!</v>
      </c>
      <c r="BQ260" s="1999" t="e">
        <f t="shared" si="115"/>
        <v>#DIV/0!</v>
      </c>
      <c r="BR260" s="1999" t="e">
        <f t="shared" si="115"/>
        <v>#DIV/0!</v>
      </c>
      <c r="BS260" s="4168"/>
      <c r="BT260" s="4168"/>
      <c r="BU260" s="4168"/>
      <c r="BV260" s="4168"/>
      <c r="BW260" s="4168"/>
      <c r="BX260" s="4168"/>
      <c r="BY260" s="4168"/>
      <c r="BZ260" s="4168"/>
      <c r="CA260" s="5526"/>
      <c r="CC260" s="5484"/>
      <c r="CD260" s="4168"/>
      <c r="CE260" s="4168"/>
      <c r="CF260" s="5526"/>
      <c r="CG260" s="5590"/>
    </row>
    <row r="261" spans="1:85" ht="14.25" customHeight="1">
      <c r="A261" s="5484"/>
      <c r="B261" s="5603"/>
      <c r="C261" s="5604"/>
      <c r="D261" s="5607"/>
      <c r="E261" s="4166"/>
      <c r="F261" s="1891"/>
      <c r="G261" s="1892"/>
      <c r="H261" s="5526"/>
      <c r="I261" s="3298"/>
      <c r="J261" s="3268"/>
      <c r="K261" s="3268"/>
      <c r="L261" s="3268"/>
      <c r="M261" s="5526"/>
      <c r="N261" s="5484"/>
      <c r="O261" s="1898"/>
      <c r="P261" s="1918"/>
      <c r="Q261" s="5594"/>
      <c r="R261" s="5597"/>
      <c r="S261" s="5597"/>
      <c r="T261" s="5600"/>
      <c r="U261" s="1802"/>
      <c r="V261" s="2234">
        <v>5</v>
      </c>
      <c r="W261" s="2502"/>
      <c r="X261" s="2552"/>
      <c r="Y261" s="2552"/>
      <c r="Z261" s="1891"/>
      <c r="AA261" s="3272"/>
      <c r="AB261" s="3272"/>
      <c r="AC261" s="3272"/>
      <c r="AD261" s="3273"/>
      <c r="AE261" s="1885"/>
      <c r="AF261" s="1932"/>
      <c r="AG261" s="1934"/>
      <c r="AH261" s="1934"/>
      <c r="AI261" s="1934"/>
      <c r="AJ261" s="1935"/>
      <c r="AK261" s="3275"/>
      <c r="AL261" s="3276"/>
      <c r="AM261" s="3276"/>
      <c r="AN261" s="3277"/>
      <c r="AO261" s="1783"/>
      <c r="AP261" s="1917"/>
      <c r="AQ261" s="1918"/>
      <c r="AR261" s="1859"/>
      <c r="AS261" s="1995" t="e">
        <f t="shared" si="90"/>
        <v>#DIV/0!</v>
      </c>
      <c r="AT261" s="1996" t="e">
        <f t="shared" si="91"/>
        <v>#DIV/0!</v>
      </c>
      <c r="AU261" s="1996" t="e">
        <f t="shared" si="92"/>
        <v>#DIV/0!</v>
      </c>
      <c r="AV261" s="1996" t="e">
        <f t="shared" si="93"/>
        <v>#DIV/0!</v>
      </c>
      <c r="AW261" s="2224" t="e">
        <f t="shared" si="94"/>
        <v>#DIV/0!</v>
      </c>
      <c r="AX261" s="2224" t="e">
        <f t="shared" si="95"/>
        <v>#DIV/0!</v>
      </c>
      <c r="AY261" s="2224" t="e">
        <f t="shared" si="96"/>
        <v>#DIV/0!</v>
      </c>
      <c r="AZ261" s="2224" t="e">
        <f t="shared" si="97"/>
        <v>#DIV/0!</v>
      </c>
      <c r="BA261" s="1999" t="e">
        <f t="shared" si="98"/>
        <v>#DIV/0!</v>
      </c>
      <c r="BB261" s="1999" t="e">
        <f t="shared" si="99"/>
        <v>#DIV/0!</v>
      </c>
      <c r="BC261" s="1999" t="e">
        <f t="shared" si="100"/>
        <v>#DIV/0!</v>
      </c>
      <c r="BD261" s="1999" t="e">
        <f t="shared" si="101"/>
        <v>#DIV/0!</v>
      </c>
      <c r="BE261" s="1923">
        <v>0.2</v>
      </c>
      <c r="BF261" s="1923">
        <v>0.8</v>
      </c>
      <c r="BG261" s="1999" t="e">
        <f t="shared" si="102"/>
        <v>#DIV/0!</v>
      </c>
      <c r="BH261" s="1999" t="e">
        <f t="shared" si="103"/>
        <v>#DIV/0!</v>
      </c>
      <c r="BI261" s="1999" t="e">
        <f t="shared" si="104"/>
        <v>#DIV/0!</v>
      </c>
      <c r="BJ261" s="1999" t="e">
        <f t="shared" si="114"/>
        <v>#DIV/0!</v>
      </c>
      <c r="BK261" s="1999" t="e">
        <f t="shared" si="114"/>
        <v>#DIV/0!</v>
      </c>
      <c r="BL261" s="1999" t="e">
        <f t="shared" si="105"/>
        <v>#DIV/0!</v>
      </c>
      <c r="BM261" s="1999" t="e">
        <f t="shared" si="106"/>
        <v>#DIV/0!</v>
      </c>
      <c r="BN261" s="1999" t="e">
        <f t="shared" si="107"/>
        <v>#DIV/0!</v>
      </c>
      <c r="BO261" s="1999" t="e">
        <f t="shared" si="115"/>
        <v>#DIV/0!</v>
      </c>
      <c r="BP261" s="1999" t="e">
        <f t="shared" si="115"/>
        <v>#DIV/0!</v>
      </c>
      <c r="BQ261" s="1999" t="e">
        <f t="shared" si="115"/>
        <v>#DIV/0!</v>
      </c>
      <c r="BR261" s="1999" t="e">
        <f t="shared" si="115"/>
        <v>#DIV/0!</v>
      </c>
      <c r="BS261" s="4168"/>
      <c r="BT261" s="4168"/>
      <c r="BU261" s="4168"/>
      <c r="BV261" s="4168"/>
      <c r="BW261" s="4168"/>
      <c r="BX261" s="4168"/>
      <c r="BY261" s="4168"/>
      <c r="BZ261" s="4168"/>
      <c r="CA261" s="5526"/>
      <c r="CC261" s="5484"/>
      <c r="CD261" s="4168"/>
      <c r="CE261" s="4168"/>
      <c r="CF261" s="5526"/>
      <c r="CG261" s="5590"/>
    </row>
    <row r="262" spans="1:85" ht="14.25" customHeight="1">
      <c r="A262" s="5484"/>
      <c r="B262" s="5603"/>
      <c r="C262" s="5604"/>
      <c r="D262" s="5607"/>
      <c r="E262" s="4166"/>
      <c r="F262" s="1891"/>
      <c r="G262" s="1892"/>
      <c r="H262" s="5526"/>
      <c r="I262" s="3298"/>
      <c r="J262" s="3268"/>
      <c r="K262" s="3268"/>
      <c r="L262" s="3268"/>
      <c r="M262" s="5526"/>
      <c r="N262" s="5484"/>
      <c r="O262" s="1898"/>
      <c r="P262" s="1918"/>
      <c r="Q262" s="5594"/>
      <c r="R262" s="5597"/>
      <c r="S262" s="5597"/>
      <c r="T262" s="5600"/>
      <c r="U262" s="1802"/>
      <c r="V262" s="2234">
        <v>6</v>
      </c>
      <c r="W262" s="2502"/>
      <c r="X262" s="2552"/>
      <c r="Y262" s="2552"/>
      <c r="Z262" s="1891"/>
      <c r="AA262" s="3272"/>
      <c r="AB262" s="3272"/>
      <c r="AC262" s="3272"/>
      <c r="AD262" s="3273"/>
      <c r="AE262" s="1885"/>
      <c r="AF262" s="1932"/>
      <c r="AG262" s="1934"/>
      <c r="AH262" s="1934"/>
      <c r="AI262" s="1934"/>
      <c r="AJ262" s="1935"/>
      <c r="AK262" s="3275"/>
      <c r="AL262" s="3276"/>
      <c r="AM262" s="3276"/>
      <c r="AN262" s="3277"/>
      <c r="AO262" s="1783"/>
      <c r="AP262" s="1917"/>
      <c r="AQ262" s="1918"/>
      <c r="AR262" s="1859"/>
      <c r="AS262" s="1995" t="e">
        <f t="shared" si="90"/>
        <v>#DIV/0!</v>
      </c>
      <c r="AT262" s="1996" t="e">
        <f t="shared" si="91"/>
        <v>#DIV/0!</v>
      </c>
      <c r="AU262" s="1996" t="e">
        <f t="shared" si="92"/>
        <v>#DIV/0!</v>
      </c>
      <c r="AV262" s="1996" t="e">
        <f t="shared" si="93"/>
        <v>#DIV/0!</v>
      </c>
      <c r="AW262" s="2224" t="e">
        <f t="shared" si="94"/>
        <v>#DIV/0!</v>
      </c>
      <c r="AX262" s="2224" t="e">
        <f t="shared" si="95"/>
        <v>#DIV/0!</v>
      </c>
      <c r="AY262" s="2224" t="e">
        <f t="shared" si="96"/>
        <v>#DIV/0!</v>
      </c>
      <c r="AZ262" s="2224" t="e">
        <f t="shared" si="97"/>
        <v>#DIV/0!</v>
      </c>
      <c r="BA262" s="1999" t="e">
        <f t="shared" si="98"/>
        <v>#DIV/0!</v>
      </c>
      <c r="BB262" s="1999" t="e">
        <f t="shared" si="99"/>
        <v>#DIV/0!</v>
      </c>
      <c r="BC262" s="1999" t="e">
        <f t="shared" si="100"/>
        <v>#DIV/0!</v>
      </c>
      <c r="BD262" s="1999" t="e">
        <f t="shared" si="101"/>
        <v>#DIV/0!</v>
      </c>
      <c r="BE262" s="1923">
        <v>0.2</v>
      </c>
      <c r="BF262" s="1923">
        <v>0.8</v>
      </c>
      <c r="BG262" s="1999" t="e">
        <f t="shared" si="102"/>
        <v>#DIV/0!</v>
      </c>
      <c r="BH262" s="1999" t="e">
        <f t="shared" si="103"/>
        <v>#DIV/0!</v>
      </c>
      <c r="BI262" s="1999" t="e">
        <f t="shared" si="104"/>
        <v>#DIV/0!</v>
      </c>
      <c r="BJ262" s="1999" t="e">
        <f t="shared" si="114"/>
        <v>#DIV/0!</v>
      </c>
      <c r="BK262" s="1999" t="e">
        <f t="shared" si="114"/>
        <v>#DIV/0!</v>
      </c>
      <c r="BL262" s="1999" t="e">
        <f t="shared" si="105"/>
        <v>#DIV/0!</v>
      </c>
      <c r="BM262" s="1999" t="e">
        <f t="shared" si="106"/>
        <v>#DIV/0!</v>
      </c>
      <c r="BN262" s="1999" t="e">
        <f t="shared" si="107"/>
        <v>#DIV/0!</v>
      </c>
      <c r="BO262" s="1999" t="e">
        <f t="shared" si="115"/>
        <v>#DIV/0!</v>
      </c>
      <c r="BP262" s="1999" t="e">
        <f t="shared" si="115"/>
        <v>#DIV/0!</v>
      </c>
      <c r="BQ262" s="1999" t="e">
        <f t="shared" si="115"/>
        <v>#DIV/0!</v>
      </c>
      <c r="BR262" s="1999" t="e">
        <f t="shared" si="115"/>
        <v>#DIV/0!</v>
      </c>
      <c r="BS262" s="4168"/>
      <c r="BT262" s="4168"/>
      <c r="BU262" s="4168"/>
      <c r="BV262" s="4168"/>
      <c r="BW262" s="4168"/>
      <c r="BX262" s="4168"/>
      <c r="BY262" s="4168"/>
      <c r="BZ262" s="4168"/>
      <c r="CA262" s="5526"/>
      <c r="CC262" s="5484"/>
      <c r="CD262" s="4168"/>
      <c r="CE262" s="4168"/>
      <c r="CF262" s="5526"/>
      <c r="CG262" s="5590"/>
    </row>
    <row r="263" spans="1:85" ht="14.25" customHeight="1">
      <c r="A263" s="5484"/>
      <c r="B263" s="5603"/>
      <c r="C263" s="5604"/>
      <c r="D263" s="5607"/>
      <c r="E263" s="4166"/>
      <c r="F263" s="1891"/>
      <c r="G263" s="1892"/>
      <c r="H263" s="5526"/>
      <c r="I263" s="3298"/>
      <c r="J263" s="3268"/>
      <c r="K263" s="3268"/>
      <c r="L263" s="3268"/>
      <c r="M263" s="5526"/>
      <c r="N263" s="5484"/>
      <c r="O263" s="1898"/>
      <c r="P263" s="1918"/>
      <c r="Q263" s="5594"/>
      <c r="R263" s="5597"/>
      <c r="S263" s="5597"/>
      <c r="T263" s="5600"/>
      <c r="U263" s="1802"/>
      <c r="V263" s="2234">
        <v>7</v>
      </c>
      <c r="W263" s="2502"/>
      <c r="X263" s="2552"/>
      <c r="Y263" s="2552"/>
      <c r="Z263" s="1891"/>
      <c r="AA263" s="3272"/>
      <c r="AB263" s="3272"/>
      <c r="AC263" s="3272"/>
      <c r="AD263" s="3273"/>
      <c r="AE263" s="1885"/>
      <c r="AF263" s="1932"/>
      <c r="AG263" s="1934"/>
      <c r="AH263" s="1934"/>
      <c r="AI263" s="1934"/>
      <c r="AJ263" s="1935"/>
      <c r="AK263" s="3275"/>
      <c r="AL263" s="3276"/>
      <c r="AM263" s="3276"/>
      <c r="AN263" s="3277"/>
      <c r="AO263" s="1783"/>
      <c r="AP263" s="1917"/>
      <c r="AQ263" s="1918"/>
      <c r="AR263" s="1859"/>
      <c r="AS263" s="1995" t="e">
        <f t="shared" si="90"/>
        <v>#DIV/0!</v>
      </c>
      <c r="AT263" s="1996" t="e">
        <f t="shared" si="91"/>
        <v>#DIV/0!</v>
      </c>
      <c r="AU263" s="1996" t="e">
        <f t="shared" si="92"/>
        <v>#DIV/0!</v>
      </c>
      <c r="AV263" s="1996" t="e">
        <f t="shared" si="93"/>
        <v>#DIV/0!</v>
      </c>
      <c r="AW263" s="2224" t="e">
        <f t="shared" si="94"/>
        <v>#DIV/0!</v>
      </c>
      <c r="AX263" s="2224" t="e">
        <f t="shared" si="95"/>
        <v>#DIV/0!</v>
      </c>
      <c r="AY263" s="2224" t="e">
        <f t="shared" si="96"/>
        <v>#DIV/0!</v>
      </c>
      <c r="AZ263" s="2224" t="e">
        <f t="shared" si="97"/>
        <v>#DIV/0!</v>
      </c>
      <c r="BA263" s="1999" t="e">
        <f t="shared" si="98"/>
        <v>#DIV/0!</v>
      </c>
      <c r="BB263" s="1999" t="e">
        <f t="shared" si="99"/>
        <v>#DIV/0!</v>
      </c>
      <c r="BC263" s="1999" t="e">
        <f t="shared" si="100"/>
        <v>#DIV/0!</v>
      </c>
      <c r="BD263" s="1999" t="e">
        <f t="shared" si="101"/>
        <v>#DIV/0!</v>
      </c>
      <c r="BE263" s="1923">
        <v>0.2</v>
      </c>
      <c r="BF263" s="1923">
        <v>0.8</v>
      </c>
      <c r="BG263" s="1999" t="e">
        <f t="shared" si="102"/>
        <v>#DIV/0!</v>
      </c>
      <c r="BH263" s="1999" t="e">
        <f t="shared" si="103"/>
        <v>#DIV/0!</v>
      </c>
      <c r="BI263" s="1999" t="e">
        <f t="shared" si="104"/>
        <v>#DIV/0!</v>
      </c>
      <c r="BJ263" s="1999" t="e">
        <f t="shared" si="114"/>
        <v>#DIV/0!</v>
      </c>
      <c r="BK263" s="1999" t="e">
        <f t="shared" si="114"/>
        <v>#DIV/0!</v>
      </c>
      <c r="BL263" s="1999" t="e">
        <f t="shared" si="105"/>
        <v>#DIV/0!</v>
      </c>
      <c r="BM263" s="1999" t="e">
        <f t="shared" si="106"/>
        <v>#DIV/0!</v>
      </c>
      <c r="BN263" s="1999" t="e">
        <f t="shared" si="107"/>
        <v>#DIV/0!</v>
      </c>
      <c r="BO263" s="1999" t="e">
        <f t="shared" si="115"/>
        <v>#DIV/0!</v>
      </c>
      <c r="BP263" s="1999" t="e">
        <f t="shared" si="115"/>
        <v>#DIV/0!</v>
      </c>
      <c r="BQ263" s="1999" t="e">
        <f t="shared" si="115"/>
        <v>#DIV/0!</v>
      </c>
      <c r="BR263" s="1999" t="e">
        <f t="shared" si="115"/>
        <v>#DIV/0!</v>
      </c>
      <c r="BS263" s="4168"/>
      <c r="BT263" s="4168"/>
      <c r="BU263" s="4168"/>
      <c r="BV263" s="4168"/>
      <c r="BW263" s="4168"/>
      <c r="BX263" s="4168"/>
      <c r="BY263" s="4168"/>
      <c r="BZ263" s="4168"/>
      <c r="CA263" s="5526"/>
      <c r="CC263" s="5484"/>
      <c r="CD263" s="4168"/>
      <c r="CE263" s="4168"/>
      <c r="CF263" s="5526"/>
      <c r="CG263" s="5590"/>
    </row>
    <row r="264" spans="1:85" ht="14.25" customHeight="1">
      <c r="A264" s="5484"/>
      <c r="B264" s="5603"/>
      <c r="C264" s="5604"/>
      <c r="D264" s="5607"/>
      <c r="E264" s="4166"/>
      <c r="F264" s="1891"/>
      <c r="G264" s="1892"/>
      <c r="H264" s="5526"/>
      <c r="I264" s="3298"/>
      <c r="J264" s="3268"/>
      <c r="K264" s="3268"/>
      <c r="L264" s="3268"/>
      <c r="M264" s="5526"/>
      <c r="N264" s="5484"/>
      <c r="O264" s="1898"/>
      <c r="P264" s="1918"/>
      <c r="Q264" s="5594"/>
      <c r="R264" s="5597"/>
      <c r="S264" s="5597"/>
      <c r="T264" s="5600"/>
      <c r="U264" s="1802"/>
      <c r="V264" s="2234">
        <v>8</v>
      </c>
      <c r="W264" s="2502"/>
      <c r="X264" s="2552"/>
      <c r="Y264" s="2552"/>
      <c r="Z264" s="1891"/>
      <c r="AA264" s="3272"/>
      <c r="AB264" s="3272"/>
      <c r="AC264" s="3272"/>
      <c r="AD264" s="3273"/>
      <c r="AE264" s="1885"/>
      <c r="AF264" s="1932"/>
      <c r="AG264" s="1934"/>
      <c r="AH264" s="1934"/>
      <c r="AI264" s="1934"/>
      <c r="AJ264" s="1935"/>
      <c r="AK264" s="3275"/>
      <c r="AL264" s="3276"/>
      <c r="AM264" s="3276"/>
      <c r="AN264" s="3277"/>
      <c r="AO264" s="1783"/>
      <c r="AP264" s="1917"/>
      <c r="AQ264" s="1918"/>
      <c r="AR264" s="1859"/>
      <c r="AS264" s="1995" t="e">
        <f t="shared" si="90"/>
        <v>#DIV/0!</v>
      </c>
      <c r="AT264" s="1996" t="e">
        <f t="shared" si="91"/>
        <v>#DIV/0!</v>
      </c>
      <c r="AU264" s="1996" t="e">
        <f t="shared" si="92"/>
        <v>#DIV/0!</v>
      </c>
      <c r="AV264" s="1996" t="e">
        <f t="shared" si="93"/>
        <v>#DIV/0!</v>
      </c>
      <c r="AW264" s="2224" t="e">
        <f t="shared" si="94"/>
        <v>#DIV/0!</v>
      </c>
      <c r="AX264" s="2224" t="e">
        <f t="shared" si="95"/>
        <v>#DIV/0!</v>
      </c>
      <c r="AY264" s="2224" t="e">
        <f t="shared" si="96"/>
        <v>#DIV/0!</v>
      </c>
      <c r="AZ264" s="2224" t="e">
        <f t="shared" si="97"/>
        <v>#DIV/0!</v>
      </c>
      <c r="BA264" s="1999" t="e">
        <f t="shared" si="98"/>
        <v>#DIV/0!</v>
      </c>
      <c r="BB264" s="1999" t="e">
        <f t="shared" si="99"/>
        <v>#DIV/0!</v>
      </c>
      <c r="BC264" s="1999" t="e">
        <f t="shared" si="100"/>
        <v>#DIV/0!</v>
      </c>
      <c r="BD264" s="1999" t="e">
        <f t="shared" si="101"/>
        <v>#DIV/0!</v>
      </c>
      <c r="BE264" s="1923">
        <v>0.2</v>
      </c>
      <c r="BF264" s="1923">
        <v>0.8</v>
      </c>
      <c r="BG264" s="1999" t="e">
        <f t="shared" si="102"/>
        <v>#DIV/0!</v>
      </c>
      <c r="BH264" s="1999" t="e">
        <f t="shared" si="103"/>
        <v>#DIV/0!</v>
      </c>
      <c r="BI264" s="1999" t="e">
        <f t="shared" si="104"/>
        <v>#DIV/0!</v>
      </c>
      <c r="BJ264" s="1999" t="e">
        <f t="shared" si="114"/>
        <v>#DIV/0!</v>
      </c>
      <c r="BK264" s="1999" t="e">
        <f t="shared" si="114"/>
        <v>#DIV/0!</v>
      </c>
      <c r="BL264" s="1999" t="e">
        <f t="shared" si="105"/>
        <v>#DIV/0!</v>
      </c>
      <c r="BM264" s="1999" t="e">
        <f t="shared" si="106"/>
        <v>#DIV/0!</v>
      </c>
      <c r="BN264" s="1999" t="e">
        <f t="shared" si="107"/>
        <v>#DIV/0!</v>
      </c>
      <c r="BO264" s="1999" t="e">
        <f t="shared" si="115"/>
        <v>#DIV/0!</v>
      </c>
      <c r="BP264" s="1999" t="e">
        <f t="shared" si="115"/>
        <v>#DIV/0!</v>
      </c>
      <c r="BQ264" s="1999" t="e">
        <f t="shared" si="115"/>
        <v>#DIV/0!</v>
      </c>
      <c r="BR264" s="1999" t="e">
        <f t="shared" si="115"/>
        <v>#DIV/0!</v>
      </c>
      <c r="BS264" s="4168"/>
      <c r="BT264" s="4168"/>
      <c r="BU264" s="4168"/>
      <c r="BV264" s="4168"/>
      <c r="BW264" s="4168"/>
      <c r="BX264" s="4168"/>
      <c r="BY264" s="4168"/>
      <c r="BZ264" s="4168"/>
      <c r="CA264" s="5526"/>
      <c r="CC264" s="5484"/>
      <c r="CD264" s="4168"/>
      <c r="CE264" s="4168"/>
      <c r="CF264" s="5526"/>
      <c r="CG264" s="5590"/>
    </row>
    <row r="265" spans="1:85" ht="14.25" customHeight="1">
      <c r="A265" s="5484"/>
      <c r="B265" s="5603"/>
      <c r="C265" s="5604"/>
      <c r="D265" s="5607"/>
      <c r="E265" s="4166"/>
      <c r="F265" s="1891"/>
      <c r="G265" s="1892"/>
      <c r="H265" s="5526"/>
      <c r="I265" s="3298"/>
      <c r="J265" s="3268"/>
      <c r="K265" s="3268"/>
      <c r="L265" s="3268"/>
      <c r="M265" s="5526"/>
      <c r="N265" s="5484"/>
      <c r="O265" s="1898"/>
      <c r="P265" s="1918"/>
      <c r="Q265" s="5594"/>
      <c r="R265" s="5597"/>
      <c r="S265" s="5597"/>
      <c r="T265" s="5600"/>
      <c r="U265" s="1802"/>
      <c r="V265" s="2234">
        <v>9</v>
      </c>
      <c r="W265" s="2502"/>
      <c r="X265" s="2552"/>
      <c r="Y265" s="2552"/>
      <c r="Z265" s="1891"/>
      <c r="AA265" s="3272"/>
      <c r="AB265" s="3272"/>
      <c r="AC265" s="3272"/>
      <c r="AD265" s="3273"/>
      <c r="AE265" s="1885"/>
      <c r="AF265" s="1932"/>
      <c r="AG265" s="1934"/>
      <c r="AH265" s="1934"/>
      <c r="AI265" s="1934"/>
      <c r="AJ265" s="1935"/>
      <c r="AK265" s="3275"/>
      <c r="AL265" s="3276"/>
      <c r="AM265" s="3276"/>
      <c r="AN265" s="3277"/>
      <c r="AO265" s="1783"/>
      <c r="AP265" s="1917"/>
      <c r="AQ265" s="1918"/>
      <c r="AR265" s="1859"/>
      <c r="AS265" s="1995" t="e">
        <f t="shared" si="90"/>
        <v>#DIV/0!</v>
      </c>
      <c r="AT265" s="1996" t="e">
        <f t="shared" si="91"/>
        <v>#DIV/0!</v>
      </c>
      <c r="AU265" s="1996" t="e">
        <f t="shared" si="92"/>
        <v>#DIV/0!</v>
      </c>
      <c r="AV265" s="1996" t="e">
        <f t="shared" si="93"/>
        <v>#DIV/0!</v>
      </c>
      <c r="AW265" s="2224" t="e">
        <f t="shared" si="94"/>
        <v>#DIV/0!</v>
      </c>
      <c r="AX265" s="2224" t="e">
        <f t="shared" si="95"/>
        <v>#DIV/0!</v>
      </c>
      <c r="AY265" s="2224" t="e">
        <f t="shared" si="96"/>
        <v>#DIV/0!</v>
      </c>
      <c r="AZ265" s="2224" t="e">
        <f t="shared" si="97"/>
        <v>#DIV/0!</v>
      </c>
      <c r="BA265" s="1999" t="e">
        <f t="shared" si="98"/>
        <v>#DIV/0!</v>
      </c>
      <c r="BB265" s="1999" t="e">
        <f t="shared" si="99"/>
        <v>#DIV/0!</v>
      </c>
      <c r="BC265" s="1999" t="e">
        <f t="shared" si="100"/>
        <v>#DIV/0!</v>
      </c>
      <c r="BD265" s="1999" t="e">
        <f t="shared" si="101"/>
        <v>#DIV/0!</v>
      </c>
      <c r="BE265" s="1923">
        <v>0.2</v>
      </c>
      <c r="BF265" s="1923">
        <v>0.8</v>
      </c>
      <c r="BG265" s="1999" t="e">
        <f t="shared" si="102"/>
        <v>#DIV/0!</v>
      </c>
      <c r="BH265" s="1999" t="e">
        <f t="shared" si="103"/>
        <v>#DIV/0!</v>
      </c>
      <c r="BI265" s="1999" t="e">
        <f t="shared" si="104"/>
        <v>#DIV/0!</v>
      </c>
      <c r="BJ265" s="1999" t="e">
        <f t="shared" si="114"/>
        <v>#DIV/0!</v>
      </c>
      <c r="BK265" s="1999" t="e">
        <f t="shared" si="114"/>
        <v>#DIV/0!</v>
      </c>
      <c r="BL265" s="1999" t="e">
        <f t="shared" si="105"/>
        <v>#DIV/0!</v>
      </c>
      <c r="BM265" s="1999" t="e">
        <f t="shared" si="106"/>
        <v>#DIV/0!</v>
      </c>
      <c r="BN265" s="1999" t="e">
        <f t="shared" si="107"/>
        <v>#DIV/0!</v>
      </c>
      <c r="BO265" s="1999" t="e">
        <f t="shared" si="115"/>
        <v>#DIV/0!</v>
      </c>
      <c r="BP265" s="1999" t="e">
        <f t="shared" si="115"/>
        <v>#DIV/0!</v>
      </c>
      <c r="BQ265" s="1999" t="e">
        <f t="shared" si="115"/>
        <v>#DIV/0!</v>
      </c>
      <c r="BR265" s="1999" t="e">
        <f t="shared" si="115"/>
        <v>#DIV/0!</v>
      </c>
      <c r="BS265" s="4168"/>
      <c r="BT265" s="4168"/>
      <c r="BU265" s="4168"/>
      <c r="BV265" s="4168"/>
      <c r="BW265" s="4168"/>
      <c r="BX265" s="4168"/>
      <c r="BY265" s="4168"/>
      <c r="BZ265" s="4168"/>
      <c r="CA265" s="5526"/>
      <c r="CC265" s="5484"/>
      <c r="CD265" s="4168"/>
      <c r="CE265" s="4168"/>
      <c r="CF265" s="5526"/>
      <c r="CG265" s="5590"/>
    </row>
    <row r="266" spans="1:85" ht="14.25" customHeight="1" thickBot="1">
      <c r="A266" s="5538"/>
      <c r="B266" s="5605"/>
      <c r="C266" s="5606"/>
      <c r="D266" s="5608"/>
      <c r="E266" s="5544"/>
      <c r="F266" s="2352"/>
      <c r="G266" s="2353"/>
      <c r="H266" s="5550"/>
      <c r="I266" s="3301"/>
      <c r="J266" s="3281"/>
      <c r="K266" s="3281"/>
      <c r="L266" s="3281"/>
      <c r="M266" s="5550"/>
      <c r="N266" s="5538"/>
      <c r="O266" s="2359"/>
      <c r="P266" s="2360"/>
      <c r="Q266" s="5595"/>
      <c r="R266" s="5598"/>
      <c r="S266" s="5598"/>
      <c r="T266" s="5601"/>
      <c r="U266" s="1802"/>
      <c r="V266" s="2533">
        <v>10</v>
      </c>
      <c r="W266" s="2534"/>
      <c r="X266" s="2553"/>
      <c r="Y266" s="2553"/>
      <c r="Z266" s="2352"/>
      <c r="AA266" s="3286"/>
      <c r="AB266" s="3286"/>
      <c r="AC266" s="3286"/>
      <c r="AD266" s="3287"/>
      <c r="AE266" s="1885"/>
      <c r="AF266" s="2366"/>
      <c r="AG266" s="2368"/>
      <c r="AH266" s="2368"/>
      <c r="AI266" s="2368"/>
      <c r="AJ266" s="2369"/>
      <c r="AK266" s="3288"/>
      <c r="AL266" s="3289"/>
      <c r="AM266" s="3289"/>
      <c r="AN266" s="3290"/>
      <c r="AO266" s="1783"/>
      <c r="AP266" s="2373"/>
      <c r="AQ266" s="2360"/>
      <c r="AR266" s="1859"/>
      <c r="AS266" s="2573" t="e">
        <f t="shared" si="90"/>
        <v>#DIV/0!</v>
      </c>
      <c r="AT266" s="2574" t="e">
        <f t="shared" si="91"/>
        <v>#DIV/0!</v>
      </c>
      <c r="AU266" s="2574" t="e">
        <f t="shared" si="92"/>
        <v>#DIV/0!</v>
      </c>
      <c r="AV266" s="2574" t="e">
        <f t="shared" si="93"/>
        <v>#DIV/0!</v>
      </c>
      <c r="AW266" s="2575" t="e">
        <f t="shared" si="94"/>
        <v>#DIV/0!</v>
      </c>
      <c r="AX266" s="2575" t="e">
        <f t="shared" si="95"/>
        <v>#DIV/0!</v>
      </c>
      <c r="AY266" s="2575" t="e">
        <f t="shared" si="96"/>
        <v>#DIV/0!</v>
      </c>
      <c r="AZ266" s="2575" t="e">
        <f t="shared" si="97"/>
        <v>#DIV/0!</v>
      </c>
      <c r="BA266" s="2576" t="e">
        <f t="shared" si="98"/>
        <v>#DIV/0!</v>
      </c>
      <c r="BB266" s="2576" t="e">
        <f t="shared" si="99"/>
        <v>#DIV/0!</v>
      </c>
      <c r="BC266" s="2576" t="e">
        <f t="shared" si="100"/>
        <v>#DIV/0!</v>
      </c>
      <c r="BD266" s="2576" t="e">
        <f t="shared" si="101"/>
        <v>#DIV/0!</v>
      </c>
      <c r="BE266" s="1965">
        <v>0.2</v>
      </c>
      <c r="BF266" s="1965">
        <v>0.8</v>
      </c>
      <c r="BG266" s="2576" t="e">
        <f t="shared" si="102"/>
        <v>#DIV/0!</v>
      </c>
      <c r="BH266" s="2576" t="e">
        <f t="shared" si="103"/>
        <v>#DIV/0!</v>
      </c>
      <c r="BI266" s="2576" t="e">
        <f t="shared" si="104"/>
        <v>#DIV/0!</v>
      </c>
      <c r="BJ266" s="2576" t="e">
        <f t="shared" si="114"/>
        <v>#DIV/0!</v>
      </c>
      <c r="BK266" s="2576" t="e">
        <f t="shared" si="114"/>
        <v>#DIV/0!</v>
      </c>
      <c r="BL266" s="2576" t="e">
        <f t="shared" si="105"/>
        <v>#DIV/0!</v>
      </c>
      <c r="BM266" s="2576" t="e">
        <f t="shared" si="106"/>
        <v>#DIV/0!</v>
      </c>
      <c r="BN266" s="2576" t="e">
        <f t="shared" si="107"/>
        <v>#DIV/0!</v>
      </c>
      <c r="BO266" s="2576" t="e">
        <f t="shared" si="115"/>
        <v>#DIV/0!</v>
      </c>
      <c r="BP266" s="2576" t="e">
        <f t="shared" si="115"/>
        <v>#DIV/0!</v>
      </c>
      <c r="BQ266" s="2576" t="e">
        <f t="shared" si="115"/>
        <v>#DIV/0!</v>
      </c>
      <c r="BR266" s="2576" t="e">
        <f t="shared" si="115"/>
        <v>#DIV/0!</v>
      </c>
      <c r="BS266" s="5540"/>
      <c r="BT266" s="5540"/>
      <c r="BU266" s="5540"/>
      <c r="BV266" s="5540"/>
      <c r="BW266" s="5540"/>
      <c r="BX266" s="5540"/>
      <c r="BY266" s="5540"/>
      <c r="BZ266" s="5540"/>
      <c r="CA266" s="5550"/>
      <c r="CC266" s="5538"/>
      <c r="CD266" s="5540"/>
      <c r="CE266" s="5540"/>
      <c r="CF266" s="5550"/>
      <c r="CG266" s="5591"/>
    </row>
    <row r="267" spans="1:85" ht="14.25" customHeight="1">
      <c r="A267" s="4340">
        <v>29</v>
      </c>
      <c r="B267" s="4342"/>
      <c r="C267" s="5602"/>
      <c r="D267" s="5198"/>
      <c r="E267" s="4164"/>
      <c r="F267" s="1833"/>
      <c r="G267" s="1872"/>
      <c r="H267" s="5525"/>
      <c r="I267" s="3250"/>
      <c r="J267" s="3251"/>
      <c r="K267" s="3251"/>
      <c r="L267" s="3251"/>
      <c r="M267" s="5609"/>
      <c r="N267" s="5610"/>
      <c r="O267" s="2378"/>
      <c r="P267" s="2539"/>
      <c r="Q267" s="5593"/>
      <c r="R267" s="5596"/>
      <c r="S267" s="5596"/>
      <c r="T267" s="5599"/>
      <c r="U267" s="1802"/>
      <c r="V267" s="2241">
        <v>1</v>
      </c>
      <c r="W267" s="2378"/>
      <c r="X267" s="2554"/>
      <c r="Y267" s="2554"/>
      <c r="Z267" s="1833"/>
      <c r="AA267" s="3257"/>
      <c r="AB267" s="3257"/>
      <c r="AC267" s="3257"/>
      <c r="AD267" s="3258"/>
      <c r="AE267" s="1885"/>
      <c r="AF267" s="1851"/>
      <c r="AG267" s="1887"/>
      <c r="AH267" s="1887"/>
      <c r="AI267" s="1887"/>
      <c r="AJ267" s="1853"/>
      <c r="AK267" s="3262"/>
      <c r="AL267" s="3263"/>
      <c r="AM267" s="3263"/>
      <c r="AN267" s="3264"/>
      <c r="AO267" s="1783"/>
      <c r="AP267" s="1857"/>
      <c r="AQ267" s="1858"/>
      <c r="AR267" s="1859"/>
      <c r="AS267" s="2567" t="e">
        <f t="shared" si="90"/>
        <v>#DIV/0!</v>
      </c>
      <c r="AT267" s="2568" t="e">
        <f t="shared" si="91"/>
        <v>#DIV/0!</v>
      </c>
      <c r="AU267" s="2568" t="e">
        <f t="shared" si="92"/>
        <v>#DIV/0!</v>
      </c>
      <c r="AV267" s="2568" t="e">
        <f t="shared" si="93"/>
        <v>#DIV/0!</v>
      </c>
      <c r="AW267" s="2569" t="e">
        <f t="shared" si="94"/>
        <v>#DIV/0!</v>
      </c>
      <c r="AX267" s="2569" t="e">
        <f t="shared" si="95"/>
        <v>#DIV/0!</v>
      </c>
      <c r="AY267" s="2569" t="e">
        <f t="shared" si="96"/>
        <v>#DIV/0!</v>
      </c>
      <c r="AZ267" s="2569" t="e">
        <f t="shared" si="97"/>
        <v>#DIV/0!</v>
      </c>
      <c r="BA267" s="2570" t="e">
        <f t="shared" si="98"/>
        <v>#DIV/0!</v>
      </c>
      <c r="BB267" s="2570" t="e">
        <f t="shared" si="99"/>
        <v>#DIV/0!</v>
      </c>
      <c r="BC267" s="2570" t="e">
        <f t="shared" si="100"/>
        <v>#DIV/0!</v>
      </c>
      <c r="BD267" s="2570" t="e">
        <f t="shared" si="101"/>
        <v>#DIV/0!</v>
      </c>
      <c r="BE267" s="1864">
        <v>0.2</v>
      </c>
      <c r="BF267" s="1864">
        <v>0.8</v>
      </c>
      <c r="BG267" s="2570" t="e">
        <f t="shared" si="102"/>
        <v>#DIV/0!</v>
      </c>
      <c r="BH267" s="2570" t="e">
        <f t="shared" si="103"/>
        <v>#DIV/0!</v>
      </c>
      <c r="BI267" s="2570" t="e">
        <f t="shared" si="104"/>
        <v>#DIV/0!</v>
      </c>
      <c r="BJ267" s="2570" t="e">
        <f t="shared" si="114"/>
        <v>#DIV/0!</v>
      </c>
      <c r="BK267" s="2570" t="e">
        <f t="shared" si="114"/>
        <v>#DIV/0!</v>
      </c>
      <c r="BL267" s="2570" t="e">
        <f t="shared" si="105"/>
        <v>#DIV/0!</v>
      </c>
      <c r="BM267" s="2570" t="e">
        <f t="shared" si="106"/>
        <v>#DIV/0!</v>
      </c>
      <c r="BN267" s="2570" t="e">
        <f t="shared" si="107"/>
        <v>#DIV/0!</v>
      </c>
      <c r="BO267" s="2570" t="e">
        <f t="shared" si="115"/>
        <v>#DIV/0!</v>
      </c>
      <c r="BP267" s="2570" t="e">
        <f t="shared" si="115"/>
        <v>#DIV/0!</v>
      </c>
      <c r="BQ267" s="2570" t="e">
        <f t="shared" si="115"/>
        <v>#DIV/0!</v>
      </c>
      <c r="BR267" s="2570" t="e">
        <f t="shared" si="115"/>
        <v>#DIV/0!</v>
      </c>
      <c r="BS267" s="5592" t="e">
        <f t="shared" ref="BS267:BV267" si="116">AVERAGEIF(BO267:BO276,"&lt;&gt;#¡DIV/0!")</f>
        <v>#DIV/0!</v>
      </c>
      <c r="BT267" s="5592" t="e">
        <f t="shared" si="116"/>
        <v>#DIV/0!</v>
      </c>
      <c r="BU267" s="5592" t="e">
        <f t="shared" si="116"/>
        <v>#DIV/0!</v>
      </c>
      <c r="BV267" s="5592" t="e">
        <f t="shared" si="116"/>
        <v>#DIV/0!</v>
      </c>
      <c r="BW267" s="5592" t="e">
        <f>+C267*BS267</f>
        <v>#DIV/0!</v>
      </c>
      <c r="BX267" s="5592" t="e">
        <f>+C267*BT267</f>
        <v>#DIV/0!</v>
      </c>
      <c r="BY267" s="5592" t="e">
        <f>+C267*BU267</f>
        <v>#DIV/0!</v>
      </c>
      <c r="BZ267" s="5592" t="e">
        <f>+C267*BV267</f>
        <v>#DIV/0!</v>
      </c>
      <c r="CA267" s="5586" t="e">
        <f>SUM(BW267:BZ276)</f>
        <v>#DIV/0!</v>
      </c>
      <c r="CC267" s="5587" t="e">
        <f t="shared" ref="CC267:CF267" si="117">+Q267/$N$267</f>
        <v>#DIV/0!</v>
      </c>
      <c r="CD267" s="5486" t="e">
        <f t="shared" si="117"/>
        <v>#DIV/0!</v>
      </c>
      <c r="CE267" s="5486" t="e">
        <f t="shared" si="117"/>
        <v>#DIV/0!</v>
      </c>
      <c r="CF267" s="5588" t="e">
        <f t="shared" si="117"/>
        <v>#DIV/0!</v>
      </c>
      <c r="CG267" s="5589" t="e">
        <f>AVERAGE(CC267:CF276)</f>
        <v>#DIV/0!</v>
      </c>
    </row>
    <row r="268" spans="1:85" ht="14.25" customHeight="1">
      <c r="A268" s="5484"/>
      <c r="B268" s="5603"/>
      <c r="C268" s="5604"/>
      <c r="D268" s="5607"/>
      <c r="E268" s="4166"/>
      <c r="F268" s="1891"/>
      <c r="G268" s="1892"/>
      <c r="H268" s="5526"/>
      <c r="I268" s="3298"/>
      <c r="J268" s="3268"/>
      <c r="K268" s="3268"/>
      <c r="L268" s="3268"/>
      <c r="M268" s="5526"/>
      <c r="N268" s="5484"/>
      <c r="O268" s="1898"/>
      <c r="P268" s="1918"/>
      <c r="Q268" s="5594"/>
      <c r="R268" s="5597"/>
      <c r="S268" s="5597"/>
      <c r="T268" s="5600"/>
      <c r="U268" s="1802"/>
      <c r="V268" s="2234">
        <v>2</v>
      </c>
      <c r="W268" s="2502"/>
      <c r="X268" s="2552"/>
      <c r="Y268" s="2552"/>
      <c r="Z268" s="1891"/>
      <c r="AA268" s="3272"/>
      <c r="AB268" s="3272"/>
      <c r="AC268" s="3272"/>
      <c r="AD268" s="3273"/>
      <c r="AE268" s="1885"/>
      <c r="AF268" s="1932"/>
      <c r="AG268" s="1934"/>
      <c r="AH268" s="1934"/>
      <c r="AI268" s="1934"/>
      <c r="AJ268" s="1935"/>
      <c r="AK268" s="3275"/>
      <c r="AL268" s="3276"/>
      <c r="AM268" s="3276"/>
      <c r="AN268" s="3277"/>
      <c r="AO268" s="1783"/>
      <c r="AP268" s="1917"/>
      <c r="AQ268" s="1918"/>
      <c r="AR268" s="1859"/>
      <c r="AS268" s="1995" t="e">
        <f t="shared" si="90"/>
        <v>#DIV/0!</v>
      </c>
      <c r="AT268" s="1996" t="e">
        <f t="shared" si="91"/>
        <v>#DIV/0!</v>
      </c>
      <c r="AU268" s="1996" t="e">
        <f t="shared" si="92"/>
        <v>#DIV/0!</v>
      </c>
      <c r="AV268" s="1996" t="e">
        <f t="shared" si="93"/>
        <v>#DIV/0!</v>
      </c>
      <c r="AW268" s="2224" t="e">
        <f t="shared" si="94"/>
        <v>#DIV/0!</v>
      </c>
      <c r="AX268" s="2224" t="e">
        <f t="shared" si="95"/>
        <v>#DIV/0!</v>
      </c>
      <c r="AY268" s="2224" t="e">
        <f t="shared" si="96"/>
        <v>#DIV/0!</v>
      </c>
      <c r="AZ268" s="2224" t="e">
        <f t="shared" si="97"/>
        <v>#DIV/0!</v>
      </c>
      <c r="BA268" s="1999" t="e">
        <f t="shared" si="98"/>
        <v>#DIV/0!</v>
      </c>
      <c r="BB268" s="1999" t="e">
        <f t="shared" si="99"/>
        <v>#DIV/0!</v>
      </c>
      <c r="BC268" s="1999" t="e">
        <f t="shared" si="100"/>
        <v>#DIV/0!</v>
      </c>
      <c r="BD268" s="1999" t="e">
        <f t="shared" si="101"/>
        <v>#DIV/0!</v>
      </c>
      <c r="BE268" s="1923">
        <v>0.2</v>
      </c>
      <c r="BF268" s="1923">
        <v>0.8</v>
      </c>
      <c r="BG268" s="1999" t="e">
        <f t="shared" si="102"/>
        <v>#DIV/0!</v>
      </c>
      <c r="BH268" s="1999" t="e">
        <f t="shared" si="103"/>
        <v>#DIV/0!</v>
      </c>
      <c r="BI268" s="1999" t="e">
        <f t="shared" si="104"/>
        <v>#DIV/0!</v>
      </c>
      <c r="BJ268" s="1999" t="e">
        <f t="shared" si="114"/>
        <v>#DIV/0!</v>
      </c>
      <c r="BK268" s="1999" t="e">
        <f t="shared" si="114"/>
        <v>#DIV/0!</v>
      </c>
      <c r="BL268" s="1999" t="e">
        <f t="shared" si="105"/>
        <v>#DIV/0!</v>
      </c>
      <c r="BM268" s="1999" t="e">
        <f t="shared" si="106"/>
        <v>#DIV/0!</v>
      </c>
      <c r="BN268" s="1999" t="e">
        <f t="shared" si="107"/>
        <v>#DIV/0!</v>
      </c>
      <c r="BO268" s="1999" t="e">
        <f t="shared" si="115"/>
        <v>#DIV/0!</v>
      </c>
      <c r="BP268" s="1999" t="e">
        <f t="shared" si="115"/>
        <v>#DIV/0!</v>
      </c>
      <c r="BQ268" s="1999" t="e">
        <f t="shared" si="115"/>
        <v>#DIV/0!</v>
      </c>
      <c r="BR268" s="1999" t="e">
        <f t="shared" si="115"/>
        <v>#DIV/0!</v>
      </c>
      <c r="BS268" s="4168"/>
      <c r="BT268" s="4168"/>
      <c r="BU268" s="4168"/>
      <c r="BV268" s="4168"/>
      <c r="BW268" s="4168"/>
      <c r="BX268" s="4168"/>
      <c r="BY268" s="4168"/>
      <c r="BZ268" s="4168"/>
      <c r="CA268" s="5526"/>
      <c r="CC268" s="5484"/>
      <c r="CD268" s="4168"/>
      <c r="CE268" s="4168"/>
      <c r="CF268" s="5526"/>
      <c r="CG268" s="5590"/>
    </row>
    <row r="269" spans="1:85" ht="14.25" customHeight="1">
      <c r="A269" s="5484"/>
      <c r="B269" s="5603"/>
      <c r="C269" s="5604"/>
      <c r="D269" s="5607"/>
      <c r="E269" s="4166"/>
      <c r="F269" s="1891"/>
      <c r="G269" s="1892"/>
      <c r="H269" s="5526"/>
      <c r="I269" s="3298"/>
      <c r="J269" s="3268"/>
      <c r="K269" s="3268"/>
      <c r="L269" s="3268"/>
      <c r="M269" s="5526"/>
      <c r="N269" s="5484"/>
      <c r="O269" s="1898"/>
      <c r="P269" s="1918"/>
      <c r="Q269" s="5594"/>
      <c r="R269" s="5597"/>
      <c r="S269" s="5597"/>
      <c r="T269" s="5600"/>
      <c r="U269" s="1802"/>
      <c r="V269" s="2234">
        <v>3</v>
      </c>
      <c r="W269" s="2502"/>
      <c r="X269" s="2552"/>
      <c r="Y269" s="2552"/>
      <c r="Z269" s="1891"/>
      <c r="AA269" s="3272"/>
      <c r="AB269" s="3272"/>
      <c r="AC269" s="3272"/>
      <c r="AD269" s="3273"/>
      <c r="AE269" s="1885"/>
      <c r="AF269" s="1932"/>
      <c r="AG269" s="1934"/>
      <c r="AH269" s="1934"/>
      <c r="AI269" s="1934"/>
      <c r="AJ269" s="1935"/>
      <c r="AK269" s="3275"/>
      <c r="AL269" s="3276"/>
      <c r="AM269" s="3276"/>
      <c r="AN269" s="3277"/>
      <c r="AO269" s="1783"/>
      <c r="AP269" s="1917"/>
      <c r="AQ269" s="1918"/>
      <c r="AR269" s="1859"/>
      <c r="AS269" s="1995" t="e">
        <f t="shared" si="90"/>
        <v>#DIV/0!</v>
      </c>
      <c r="AT269" s="1996" t="e">
        <f t="shared" si="91"/>
        <v>#DIV/0!</v>
      </c>
      <c r="AU269" s="1996" t="e">
        <f t="shared" si="92"/>
        <v>#DIV/0!</v>
      </c>
      <c r="AV269" s="1996" t="e">
        <f t="shared" si="93"/>
        <v>#DIV/0!</v>
      </c>
      <c r="AW269" s="2224" t="e">
        <f t="shared" si="94"/>
        <v>#DIV/0!</v>
      </c>
      <c r="AX269" s="2224" t="e">
        <f t="shared" si="95"/>
        <v>#DIV/0!</v>
      </c>
      <c r="AY269" s="2224" t="e">
        <f t="shared" si="96"/>
        <v>#DIV/0!</v>
      </c>
      <c r="AZ269" s="2224" t="e">
        <f t="shared" si="97"/>
        <v>#DIV/0!</v>
      </c>
      <c r="BA269" s="1999" t="e">
        <f t="shared" si="98"/>
        <v>#DIV/0!</v>
      </c>
      <c r="BB269" s="1999" t="e">
        <f t="shared" si="99"/>
        <v>#DIV/0!</v>
      </c>
      <c r="BC269" s="1999" t="e">
        <f t="shared" si="100"/>
        <v>#DIV/0!</v>
      </c>
      <c r="BD269" s="1999" t="e">
        <f t="shared" si="101"/>
        <v>#DIV/0!</v>
      </c>
      <c r="BE269" s="1923">
        <v>0.2</v>
      </c>
      <c r="BF269" s="1923">
        <v>0.8</v>
      </c>
      <c r="BG269" s="1999" t="e">
        <f t="shared" si="102"/>
        <v>#DIV/0!</v>
      </c>
      <c r="BH269" s="1999" t="e">
        <f t="shared" si="103"/>
        <v>#DIV/0!</v>
      </c>
      <c r="BI269" s="1999" t="e">
        <f t="shared" si="104"/>
        <v>#DIV/0!</v>
      </c>
      <c r="BJ269" s="1999" t="e">
        <f t="shared" si="114"/>
        <v>#DIV/0!</v>
      </c>
      <c r="BK269" s="1999" t="e">
        <f t="shared" si="114"/>
        <v>#DIV/0!</v>
      </c>
      <c r="BL269" s="1999" t="e">
        <f t="shared" si="105"/>
        <v>#DIV/0!</v>
      </c>
      <c r="BM269" s="1999" t="e">
        <f t="shared" si="106"/>
        <v>#DIV/0!</v>
      </c>
      <c r="BN269" s="1999" t="e">
        <f t="shared" si="107"/>
        <v>#DIV/0!</v>
      </c>
      <c r="BO269" s="1999" t="e">
        <f t="shared" si="115"/>
        <v>#DIV/0!</v>
      </c>
      <c r="BP269" s="1999" t="e">
        <f t="shared" si="115"/>
        <v>#DIV/0!</v>
      </c>
      <c r="BQ269" s="1999" t="e">
        <f t="shared" si="115"/>
        <v>#DIV/0!</v>
      </c>
      <c r="BR269" s="1999" t="e">
        <f t="shared" si="115"/>
        <v>#DIV/0!</v>
      </c>
      <c r="BS269" s="4168"/>
      <c r="BT269" s="4168"/>
      <c r="BU269" s="4168"/>
      <c r="BV269" s="4168"/>
      <c r="BW269" s="4168"/>
      <c r="BX269" s="4168"/>
      <c r="BY269" s="4168"/>
      <c r="BZ269" s="4168"/>
      <c r="CA269" s="5526"/>
      <c r="CC269" s="5484"/>
      <c r="CD269" s="4168"/>
      <c r="CE269" s="4168"/>
      <c r="CF269" s="5526"/>
      <c r="CG269" s="5590"/>
    </row>
    <row r="270" spans="1:85" ht="14.25" customHeight="1">
      <c r="A270" s="5484"/>
      <c r="B270" s="5603"/>
      <c r="C270" s="5604"/>
      <c r="D270" s="5607"/>
      <c r="E270" s="4166"/>
      <c r="F270" s="1891"/>
      <c r="G270" s="1892"/>
      <c r="H270" s="5526"/>
      <c r="I270" s="3298"/>
      <c r="J270" s="3268"/>
      <c r="K270" s="3268"/>
      <c r="L270" s="3268"/>
      <c r="M270" s="5526"/>
      <c r="N270" s="5484"/>
      <c r="O270" s="1898"/>
      <c r="P270" s="1918"/>
      <c r="Q270" s="5594"/>
      <c r="R270" s="5597"/>
      <c r="S270" s="5597"/>
      <c r="T270" s="5600"/>
      <c r="U270" s="1802"/>
      <c r="V270" s="2234">
        <v>4</v>
      </c>
      <c r="W270" s="2502"/>
      <c r="X270" s="2552"/>
      <c r="Y270" s="2552"/>
      <c r="Z270" s="1891"/>
      <c r="AA270" s="3272"/>
      <c r="AB270" s="3272"/>
      <c r="AC270" s="3272"/>
      <c r="AD270" s="3273"/>
      <c r="AE270" s="1885"/>
      <c r="AF270" s="1932"/>
      <c r="AG270" s="1934"/>
      <c r="AH270" s="1934"/>
      <c r="AI270" s="1934"/>
      <c r="AJ270" s="1935"/>
      <c r="AK270" s="3275"/>
      <c r="AL270" s="3276"/>
      <c r="AM270" s="3276"/>
      <c r="AN270" s="3277"/>
      <c r="AO270" s="1783"/>
      <c r="AP270" s="1917"/>
      <c r="AQ270" s="1918"/>
      <c r="AR270" s="1859"/>
      <c r="AS270" s="1995" t="e">
        <f t="shared" si="90"/>
        <v>#DIV/0!</v>
      </c>
      <c r="AT270" s="1996" t="e">
        <f t="shared" si="91"/>
        <v>#DIV/0!</v>
      </c>
      <c r="AU270" s="1996" t="e">
        <f t="shared" si="92"/>
        <v>#DIV/0!</v>
      </c>
      <c r="AV270" s="1996" t="e">
        <f t="shared" si="93"/>
        <v>#DIV/0!</v>
      </c>
      <c r="AW270" s="2224" t="e">
        <f t="shared" si="94"/>
        <v>#DIV/0!</v>
      </c>
      <c r="AX270" s="2224" t="e">
        <f t="shared" si="95"/>
        <v>#DIV/0!</v>
      </c>
      <c r="AY270" s="2224" t="e">
        <f t="shared" si="96"/>
        <v>#DIV/0!</v>
      </c>
      <c r="AZ270" s="2224" t="e">
        <f t="shared" si="97"/>
        <v>#DIV/0!</v>
      </c>
      <c r="BA270" s="1999" t="e">
        <f t="shared" si="98"/>
        <v>#DIV/0!</v>
      </c>
      <c r="BB270" s="1999" t="e">
        <f t="shared" si="99"/>
        <v>#DIV/0!</v>
      </c>
      <c r="BC270" s="1999" t="e">
        <f t="shared" si="100"/>
        <v>#DIV/0!</v>
      </c>
      <c r="BD270" s="1999" t="e">
        <f t="shared" si="101"/>
        <v>#DIV/0!</v>
      </c>
      <c r="BE270" s="1923">
        <v>0.2</v>
      </c>
      <c r="BF270" s="1923">
        <v>0.8</v>
      </c>
      <c r="BG270" s="1999" t="e">
        <f t="shared" si="102"/>
        <v>#DIV/0!</v>
      </c>
      <c r="BH270" s="1999" t="e">
        <f t="shared" si="103"/>
        <v>#DIV/0!</v>
      </c>
      <c r="BI270" s="1999" t="e">
        <f t="shared" si="104"/>
        <v>#DIV/0!</v>
      </c>
      <c r="BJ270" s="1999" t="e">
        <f t="shared" si="114"/>
        <v>#DIV/0!</v>
      </c>
      <c r="BK270" s="1999" t="e">
        <f t="shared" si="114"/>
        <v>#DIV/0!</v>
      </c>
      <c r="BL270" s="1999" t="e">
        <f t="shared" si="105"/>
        <v>#DIV/0!</v>
      </c>
      <c r="BM270" s="1999" t="e">
        <f t="shared" si="106"/>
        <v>#DIV/0!</v>
      </c>
      <c r="BN270" s="1999" t="e">
        <f t="shared" si="107"/>
        <v>#DIV/0!</v>
      </c>
      <c r="BO270" s="1999" t="e">
        <f t="shared" si="115"/>
        <v>#DIV/0!</v>
      </c>
      <c r="BP270" s="1999" t="e">
        <f t="shared" si="115"/>
        <v>#DIV/0!</v>
      </c>
      <c r="BQ270" s="1999" t="e">
        <f t="shared" si="115"/>
        <v>#DIV/0!</v>
      </c>
      <c r="BR270" s="1999" t="e">
        <f t="shared" si="115"/>
        <v>#DIV/0!</v>
      </c>
      <c r="BS270" s="4168"/>
      <c r="BT270" s="4168"/>
      <c r="BU270" s="4168"/>
      <c r="BV270" s="4168"/>
      <c r="BW270" s="4168"/>
      <c r="BX270" s="4168"/>
      <c r="BY270" s="4168"/>
      <c r="BZ270" s="4168"/>
      <c r="CA270" s="5526"/>
      <c r="CC270" s="5484"/>
      <c r="CD270" s="4168"/>
      <c r="CE270" s="4168"/>
      <c r="CF270" s="5526"/>
      <c r="CG270" s="5590"/>
    </row>
    <row r="271" spans="1:85" ht="14.25" customHeight="1">
      <c r="A271" s="5484"/>
      <c r="B271" s="5603"/>
      <c r="C271" s="5604"/>
      <c r="D271" s="5607"/>
      <c r="E271" s="4166"/>
      <c r="F271" s="1891"/>
      <c r="G271" s="1892"/>
      <c r="H271" s="5526"/>
      <c r="I271" s="3298"/>
      <c r="J271" s="3268"/>
      <c r="K271" s="3268"/>
      <c r="L271" s="3268"/>
      <c r="M271" s="5526"/>
      <c r="N271" s="5484"/>
      <c r="O271" s="1898"/>
      <c r="P271" s="1918"/>
      <c r="Q271" s="5594"/>
      <c r="R271" s="5597"/>
      <c r="S271" s="5597"/>
      <c r="T271" s="5600"/>
      <c r="U271" s="1802"/>
      <c r="V271" s="2234">
        <v>5</v>
      </c>
      <c r="W271" s="2502"/>
      <c r="X271" s="2552"/>
      <c r="Y271" s="2552"/>
      <c r="Z271" s="1891"/>
      <c r="AA271" s="3272"/>
      <c r="AB271" s="3272"/>
      <c r="AC271" s="3272"/>
      <c r="AD271" s="3273"/>
      <c r="AE271" s="1885"/>
      <c r="AF271" s="1932"/>
      <c r="AG271" s="1934"/>
      <c r="AH271" s="1934"/>
      <c r="AI271" s="1934"/>
      <c r="AJ271" s="1935"/>
      <c r="AK271" s="3275"/>
      <c r="AL271" s="3276"/>
      <c r="AM271" s="3276"/>
      <c r="AN271" s="3277"/>
      <c r="AO271" s="1783"/>
      <c r="AP271" s="1917"/>
      <c r="AQ271" s="1918"/>
      <c r="AR271" s="1859"/>
      <c r="AS271" s="1995" t="e">
        <f t="shared" si="90"/>
        <v>#DIV/0!</v>
      </c>
      <c r="AT271" s="1996" t="e">
        <f t="shared" si="91"/>
        <v>#DIV/0!</v>
      </c>
      <c r="AU271" s="1996" t="e">
        <f t="shared" si="92"/>
        <v>#DIV/0!</v>
      </c>
      <c r="AV271" s="1996" t="e">
        <f t="shared" si="93"/>
        <v>#DIV/0!</v>
      </c>
      <c r="AW271" s="2224" t="e">
        <f t="shared" si="94"/>
        <v>#DIV/0!</v>
      </c>
      <c r="AX271" s="2224" t="e">
        <f t="shared" si="95"/>
        <v>#DIV/0!</v>
      </c>
      <c r="AY271" s="2224" t="e">
        <f t="shared" si="96"/>
        <v>#DIV/0!</v>
      </c>
      <c r="AZ271" s="2224" t="e">
        <f t="shared" si="97"/>
        <v>#DIV/0!</v>
      </c>
      <c r="BA271" s="1999" t="e">
        <f t="shared" si="98"/>
        <v>#DIV/0!</v>
      </c>
      <c r="BB271" s="1999" t="e">
        <f t="shared" si="99"/>
        <v>#DIV/0!</v>
      </c>
      <c r="BC271" s="1999" t="e">
        <f t="shared" si="100"/>
        <v>#DIV/0!</v>
      </c>
      <c r="BD271" s="1999" t="e">
        <f t="shared" si="101"/>
        <v>#DIV/0!</v>
      </c>
      <c r="BE271" s="1923">
        <v>0.2</v>
      </c>
      <c r="BF271" s="1923">
        <v>0.8</v>
      </c>
      <c r="BG271" s="1999" t="e">
        <f t="shared" si="102"/>
        <v>#DIV/0!</v>
      </c>
      <c r="BH271" s="1999" t="e">
        <f t="shared" si="103"/>
        <v>#DIV/0!</v>
      </c>
      <c r="BI271" s="1999" t="e">
        <f t="shared" si="104"/>
        <v>#DIV/0!</v>
      </c>
      <c r="BJ271" s="1999" t="e">
        <f t="shared" si="114"/>
        <v>#DIV/0!</v>
      </c>
      <c r="BK271" s="1999" t="e">
        <f t="shared" si="114"/>
        <v>#DIV/0!</v>
      </c>
      <c r="BL271" s="1999" t="e">
        <f t="shared" si="105"/>
        <v>#DIV/0!</v>
      </c>
      <c r="BM271" s="1999" t="e">
        <f t="shared" si="106"/>
        <v>#DIV/0!</v>
      </c>
      <c r="BN271" s="1999" t="e">
        <f t="shared" si="107"/>
        <v>#DIV/0!</v>
      </c>
      <c r="BO271" s="1999" t="e">
        <f t="shared" si="115"/>
        <v>#DIV/0!</v>
      </c>
      <c r="BP271" s="1999" t="e">
        <f t="shared" si="115"/>
        <v>#DIV/0!</v>
      </c>
      <c r="BQ271" s="1999" t="e">
        <f t="shared" si="115"/>
        <v>#DIV/0!</v>
      </c>
      <c r="BR271" s="1999" t="e">
        <f t="shared" si="115"/>
        <v>#DIV/0!</v>
      </c>
      <c r="BS271" s="4168"/>
      <c r="BT271" s="4168"/>
      <c r="BU271" s="4168"/>
      <c r="BV271" s="4168"/>
      <c r="BW271" s="4168"/>
      <c r="BX271" s="4168"/>
      <c r="BY271" s="4168"/>
      <c r="BZ271" s="4168"/>
      <c r="CA271" s="5526"/>
      <c r="CC271" s="5484"/>
      <c r="CD271" s="4168"/>
      <c r="CE271" s="4168"/>
      <c r="CF271" s="5526"/>
      <c r="CG271" s="5590"/>
    </row>
    <row r="272" spans="1:85" ht="14.25" customHeight="1">
      <c r="A272" s="5484"/>
      <c r="B272" s="5603"/>
      <c r="C272" s="5604"/>
      <c r="D272" s="5607"/>
      <c r="E272" s="4166"/>
      <c r="F272" s="1891"/>
      <c r="G272" s="1892"/>
      <c r="H272" s="5526"/>
      <c r="I272" s="3298"/>
      <c r="J272" s="3268"/>
      <c r="K272" s="3268"/>
      <c r="L272" s="3268"/>
      <c r="M272" s="5526"/>
      <c r="N272" s="5484"/>
      <c r="O272" s="1898"/>
      <c r="P272" s="1918"/>
      <c r="Q272" s="5594"/>
      <c r="R272" s="5597"/>
      <c r="S272" s="5597"/>
      <c r="T272" s="5600"/>
      <c r="U272" s="1802"/>
      <c r="V272" s="2234">
        <v>6</v>
      </c>
      <c r="W272" s="2502"/>
      <c r="X272" s="2552"/>
      <c r="Y272" s="2552"/>
      <c r="Z272" s="1891"/>
      <c r="AA272" s="3272"/>
      <c r="AB272" s="3272"/>
      <c r="AC272" s="3272"/>
      <c r="AD272" s="3273"/>
      <c r="AE272" s="1885"/>
      <c r="AF272" s="1932"/>
      <c r="AG272" s="1934"/>
      <c r="AH272" s="1934"/>
      <c r="AI272" s="1934"/>
      <c r="AJ272" s="1935"/>
      <c r="AK272" s="3275"/>
      <c r="AL272" s="3276"/>
      <c r="AM272" s="3276"/>
      <c r="AN272" s="3277"/>
      <c r="AO272" s="1783"/>
      <c r="AP272" s="1917"/>
      <c r="AQ272" s="1918"/>
      <c r="AR272" s="1859"/>
      <c r="AS272" s="1995" t="e">
        <f t="shared" si="90"/>
        <v>#DIV/0!</v>
      </c>
      <c r="AT272" s="1996" t="e">
        <f t="shared" si="91"/>
        <v>#DIV/0!</v>
      </c>
      <c r="AU272" s="1996" t="e">
        <f t="shared" si="92"/>
        <v>#DIV/0!</v>
      </c>
      <c r="AV272" s="1996" t="e">
        <f t="shared" si="93"/>
        <v>#DIV/0!</v>
      </c>
      <c r="AW272" s="2224" t="e">
        <f t="shared" si="94"/>
        <v>#DIV/0!</v>
      </c>
      <c r="AX272" s="2224" t="e">
        <f t="shared" si="95"/>
        <v>#DIV/0!</v>
      </c>
      <c r="AY272" s="2224" t="e">
        <f t="shared" si="96"/>
        <v>#DIV/0!</v>
      </c>
      <c r="AZ272" s="2224" t="e">
        <f t="shared" si="97"/>
        <v>#DIV/0!</v>
      </c>
      <c r="BA272" s="1999" t="e">
        <f t="shared" si="98"/>
        <v>#DIV/0!</v>
      </c>
      <c r="BB272" s="1999" t="e">
        <f t="shared" si="99"/>
        <v>#DIV/0!</v>
      </c>
      <c r="BC272" s="1999" t="e">
        <f t="shared" si="100"/>
        <v>#DIV/0!</v>
      </c>
      <c r="BD272" s="1999" t="e">
        <f t="shared" si="101"/>
        <v>#DIV/0!</v>
      </c>
      <c r="BE272" s="1923">
        <v>0.2</v>
      </c>
      <c r="BF272" s="1923">
        <v>0.8</v>
      </c>
      <c r="BG272" s="1999" t="e">
        <f t="shared" si="102"/>
        <v>#DIV/0!</v>
      </c>
      <c r="BH272" s="1999" t="e">
        <f t="shared" si="103"/>
        <v>#DIV/0!</v>
      </c>
      <c r="BI272" s="1999" t="e">
        <f t="shared" si="104"/>
        <v>#DIV/0!</v>
      </c>
      <c r="BJ272" s="1999" t="e">
        <f t="shared" si="114"/>
        <v>#DIV/0!</v>
      </c>
      <c r="BK272" s="1999" t="e">
        <f t="shared" si="114"/>
        <v>#DIV/0!</v>
      </c>
      <c r="BL272" s="1999" t="e">
        <f t="shared" si="105"/>
        <v>#DIV/0!</v>
      </c>
      <c r="BM272" s="1999" t="e">
        <f t="shared" si="106"/>
        <v>#DIV/0!</v>
      </c>
      <c r="BN272" s="1999" t="e">
        <f t="shared" si="107"/>
        <v>#DIV/0!</v>
      </c>
      <c r="BO272" s="1999" t="e">
        <f t="shared" si="115"/>
        <v>#DIV/0!</v>
      </c>
      <c r="BP272" s="1999" t="e">
        <f t="shared" si="115"/>
        <v>#DIV/0!</v>
      </c>
      <c r="BQ272" s="1999" t="e">
        <f t="shared" si="115"/>
        <v>#DIV/0!</v>
      </c>
      <c r="BR272" s="1999" t="e">
        <f t="shared" si="115"/>
        <v>#DIV/0!</v>
      </c>
      <c r="BS272" s="4168"/>
      <c r="BT272" s="4168"/>
      <c r="BU272" s="4168"/>
      <c r="BV272" s="4168"/>
      <c r="BW272" s="4168"/>
      <c r="BX272" s="4168"/>
      <c r="BY272" s="4168"/>
      <c r="BZ272" s="4168"/>
      <c r="CA272" s="5526"/>
      <c r="CC272" s="5484"/>
      <c r="CD272" s="4168"/>
      <c r="CE272" s="4168"/>
      <c r="CF272" s="5526"/>
      <c r="CG272" s="5590"/>
    </row>
    <row r="273" spans="1:85" ht="14.25" customHeight="1">
      <c r="A273" s="5484"/>
      <c r="B273" s="5603"/>
      <c r="C273" s="5604"/>
      <c r="D273" s="5607"/>
      <c r="E273" s="4166"/>
      <c r="F273" s="1891"/>
      <c r="G273" s="1892"/>
      <c r="H273" s="5526"/>
      <c r="I273" s="3298"/>
      <c r="J273" s="3268"/>
      <c r="K273" s="3268"/>
      <c r="L273" s="3268"/>
      <c r="M273" s="5526"/>
      <c r="N273" s="5484"/>
      <c r="O273" s="1898"/>
      <c r="P273" s="1918"/>
      <c r="Q273" s="5594"/>
      <c r="R273" s="5597"/>
      <c r="S273" s="5597"/>
      <c r="T273" s="5600"/>
      <c r="U273" s="1802"/>
      <c r="V273" s="2234">
        <v>7</v>
      </c>
      <c r="W273" s="2502"/>
      <c r="X273" s="2552"/>
      <c r="Y273" s="2552"/>
      <c r="Z273" s="1891"/>
      <c r="AA273" s="3272"/>
      <c r="AB273" s="3272"/>
      <c r="AC273" s="3272"/>
      <c r="AD273" s="3273"/>
      <c r="AE273" s="1885"/>
      <c r="AF273" s="1932"/>
      <c r="AG273" s="1934"/>
      <c r="AH273" s="1934"/>
      <c r="AI273" s="1934"/>
      <c r="AJ273" s="1935"/>
      <c r="AK273" s="3275"/>
      <c r="AL273" s="3276"/>
      <c r="AM273" s="3276"/>
      <c r="AN273" s="3277"/>
      <c r="AO273" s="1783"/>
      <c r="AP273" s="1917"/>
      <c r="AQ273" s="1918"/>
      <c r="AR273" s="1859"/>
      <c r="AS273" s="1995" t="e">
        <f t="shared" si="90"/>
        <v>#DIV/0!</v>
      </c>
      <c r="AT273" s="1996" t="e">
        <f t="shared" si="91"/>
        <v>#DIV/0!</v>
      </c>
      <c r="AU273" s="1996" t="e">
        <f t="shared" si="92"/>
        <v>#DIV/0!</v>
      </c>
      <c r="AV273" s="1996" t="e">
        <f t="shared" si="93"/>
        <v>#DIV/0!</v>
      </c>
      <c r="AW273" s="2224" t="e">
        <f t="shared" si="94"/>
        <v>#DIV/0!</v>
      </c>
      <c r="AX273" s="2224" t="e">
        <f t="shared" si="95"/>
        <v>#DIV/0!</v>
      </c>
      <c r="AY273" s="2224" t="e">
        <f t="shared" si="96"/>
        <v>#DIV/0!</v>
      </c>
      <c r="AZ273" s="2224" t="e">
        <f t="shared" si="97"/>
        <v>#DIV/0!</v>
      </c>
      <c r="BA273" s="1999" t="e">
        <f t="shared" si="98"/>
        <v>#DIV/0!</v>
      </c>
      <c r="BB273" s="1999" t="e">
        <f t="shared" si="99"/>
        <v>#DIV/0!</v>
      </c>
      <c r="BC273" s="1999" t="e">
        <f t="shared" si="100"/>
        <v>#DIV/0!</v>
      </c>
      <c r="BD273" s="1999" t="e">
        <f t="shared" si="101"/>
        <v>#DIV/0!</v>
      </c>
      <c r="BE273" s="1923">
        <v>0.2</v>
      </c>
      <c r="BF273" s="1923">
        <v>0.8</v>
      </c>
      <c r="BG273" s="1999" t="e">
        <f t="shared" si="102"/>
        <v>#DIV/0!</v>
      </c>
      <c r="BH273" s="1999" t="e">
        <f t="shared" si="103"/>
        <v>#DIV/0!</v>
      </c>
      <c r="BI273" s="1999" t="e">
        <f t="shared" si="104"/>
        <v>#DIV/0!</v>
      </c>
      <c r="BJ273" s="1999" t="e">
        <f t="shared" si="114"/>
        <v>#DIV/0!</v>
      </c>
      <c r="BK273" s="1999" t="e">
        <f t="shared" si="114"/>
        <v>#DIV/0!</v>
      </c>
      <c r="BL273" s="1999" t="e">
        <f t="shared" si="105"/>
        <v>#DIV/0!</v>
      </c>
      <c r="BM273" s="1999" t="e">
        <f t="shared" si="106"/>
        <v>#DIV/0!</v>
      </c>
      <c r="BN273" s="1999" t="e">
        <f t="shared" si="107"/>
        <v>#DIV/0!</v>
      </c>
      <c r="BO273" s="1999" t="e">
        <f t="shared" si="115"/>
        <v>#DIV/0!</v>
      </c>
      <c r="BP273" s="1999" t="e">
        <f t="shared" si="115"/>
        <v>#DIV/0!</v>
      </c>
      <c r="BQ273" s="1999" t="e">
        <f t="shared" si="115"/>
        <v>#DIV/0!</v>
      </c>
      <c r="BR273" s="1999" t="e">
        <f t="shared" si="115"/>
        <v>#DIV/0!</v>
      </c>
      <c r="BS273" s="4168"/>
      <c r="BT273" s="4168"/>
      <c r="BU273" s="4168"/>
      <c r="BV273" s="4168"/>
      <c r="BW273" s="4168"/>
      <c r="BX273" s="4168"/>
      <c r="BY273" s="4168"/>
      <c r="BZ273" s="4168"/>
      <c r="CA273" s="5526"/>
      <c r="CC273" s="5484"/>
      <c r="CD273" s="4168"/>
      <c r="CE273" s="4168"/>
      <c r="CF273" s="5526"/>
      <c r="CG273" s="5590"/>
    </row>
    <row r="274" spans="1:85" ht="14.25" customHeight="1">
      <c r="A274" s="5484"/>
      <c r="B274" s="5603"/>
      <c r="C274" s="5604"/>
      <c r="D274" s="5607"/>
      <c r="E274" s="4166"/>
      <c r="F274" s="1891"/>
      <c r="G274" s="1892"/>
      <c r="H274" s="5526"/>
      <c r="I274" s="3298"/>
      <c r="J274" s="3268"/>
      <c r="K274" s="3268"/>
      <c r="L274" s="3268"/>
      <c r="M274" s="5526"/>
      <c r="N274" s="5484"/>
      <c r="O274" s="1898"/>
      <c r="P274" s="1918"/>
      <c r="Q274" s="5594"/>
      <c r="R274" s="5597"/>
      <c r="S274" s="5597"/>
      <c r="T274" s="5600"/>
      <c r="U274" s="1802"/>
      <c r="V274" s="2234">
        <v>8</v>
      </c>
      <c r="W274" s="2502"/>
      <c r="X274" s="2552"/>
      <c r="Y274" s="2552"/>
      <c r="Z274" s="1891"/>
      <c r="AA274" s="3272"/>
      <c r="AB274" s="3272"/>
      <c r="AC274" s="3272"/>
      <c r="AD274" s="3273"/>
      <c r="AE274" s="1885"/>
      <c r="AF274" s="1932"/>
      <c r="AG274" s="1934"/>
      <c r="AH274" s="1934"/>
      <c r="AI274" s="1934"/>
      <c r="AJ274" s="1935"/>
      <c r="AK274" s="3275"/>
      <c r="AL274" s="3276"/>
      <c r="AM274" s="3276"/>
      <c r="AN274" s="3277"/>
      <c r="AO274" s="1783"/>
      <c r="AP274" s="1917"/>
      <c r="AQ274" s="1918"/>
      <c r="AR274" s="1859"/>
      <c r="AS274" s="1995" t="e">
        <f t="shared" si="90"/>
        <v>#DIV/0!</v>
      </c>
      <c r="AT274" s="1996" t="e">
        <f t="shared" si="91"/>
        <v>#DIV/0!</v>
      </c>
      <c r="AU274" s="1996" t="e">
        <f t="shared" si="92"/>
        <v>#DIV/0!</v>
      </c>
      <c r="AV274" s="1996" t="e">
        <f t="shared" si="93"/>
        <v>#DIV/0!</v>
      </c>
      <c r="AW274" s="2224" t="e">
        <f t="shared" si="94"/>
        <v>#DIV/0!</v>
      </c>
      <c r="AX274" s="2224" t="e">
        <f t="shared" si="95"/>
        <v>#DIV/0!</v>
      </c>
      <c r="AY274" s="2224" t="e">
        <f t="shared" si="96"/>
        <v>#DIV/0!</v>
      </c>
      <c r="AZ274" s="2224" t="e">
        <f t="shared" si="97"/>
        <v>#DIV/0!</v>
      </c>
      <c r="BA274" s="1999" t="e">
        <f t="shared" si="98"/>
        <v>#DIV/0!</v>
      </c>
      <c r="BB274" s="1999" t="e">
        <f t="shared" si="99"/>
        <v>#DIV/0!</v>
      </c>
      <c r="BC274" s="1999" t="e">
        <f t="shared" si="100"/>
        <v>#DIV/0!</v>
      </c>
      <c r="BD274" s="1999" t="e">
        <f t="shared" si="101"/>
        <v>#DIV/0!</v>
      </c>
      <c r="BE274" s="1923">
        <v>0.2</v>
      </c>
      <c r="BF274" s="1923">
        <v>0.8</v>
      </c>
      <c r="BG274" s="1999" t="e">
        <f t="shared" si="102"/>
        <v>#DIV/0!</v>
      </c>
      <c r="BH274" s="1999" t="e">
        <f t="shared" si="103"/>
        <v>#DIV/0!</v>
      </c>
      <c r="BI274" s="1999" t="e">
        <f t="shared" si="104"/>
        <v>#DIV/0!</v>
      </c>
      <c r="BJ274" s="1999" t="e">
        <f t="shared" si="114"/>
        <v>#DIV/0!</v>
      </c>
      <c r="BK274" s="1999" t="e">
        <f t="shared" si="114"/>
        <v>#DIV/0!</v>
      </c>
      <c r="BL274" s="1999" t="e">
        <f t="shared" si="105"/>
        <v>#DIV/0!</v>
      </c>
      <c r="BM274" s="1999" t="e">
        <f t="shared" si="106"/>
        <v>#DIV/0!</v>
      </c>
      <c r="BN274" s="1999" t="e">
        <f t="shared" si="107"/>
        <v>#DIV/0!</v>
      </c>
      <c r="BO274" s="1999" t="e">
        <f t="shared" si="115"/>
        <v>#DIV/0!</v>
      </c>
      <c r="BP274" s="1999" t="e">
        <f t="shared" si="115"/>
        <v>#DIV/0!</v>
      </c>
      <c r="BQ274" s="1999" t="e">
        <f t="shared" si="115"/>
        <v>#DIV/0!</v>
      </c>
      <c r="BR274" s="1999" t="e">
        <f t="shared" si="115"/>
        <v>#DIV/0!</v>
      </c>
      <c r="BS274" s="4168"/>
      <c r="BT274" s="4168"/>
      <c r="BU274" s="4168"/>
      <c r="BV274" s="4168"/>
      <c r="BW274" s="4168"/>
      <c r="BX274" s="4168"/>
      <c r="BY274" s="4168"/>
      <c r="BZ274" s="4168"/>
      <c r="CA274" s="5526"/>
      <c r="CC274" s="5484"/>
      <c r="CD274" s="4168"/>
      <c r="CE274" s="4168"/>
      <c r="CF274" s="5526"/>
      <c r="CG274" s="5590"/>
    </row>
    <row r="275" spans="1:85" ht="14.25" customHeight="1">
      <c r="A275" s="5484"/>
      <c r="B275" s="5603"/>
      <c r="C275" s="5604"/>
      <c r="D275" s="5607"/>
      <c r="E275" s="4166"/>
      <c r="F275" s="1891"/>
      <c r="G275" s="1892"/>
      <c r="H275" s="5526"/>
      <c r="I275" s="3298"/>
      <c r="J275" s="3268"/>
      <c r="K275" s="3268"/>
      <c r="L275" s="3268"/>
      <c r="M275" s="5526"/>
      <c r="N275" s="5484"/>
      <c r="O275" s="1898"/>
      <c r="P275" s="1918"/>
      <c r="Q275" s="5594"/>
      <c r="R275" s="5597"/>
      <c r="S275" s="5597"/>
      <c r="T275" s="5600"/>
      <c r="U275" s="1802"/>
      <c r="V275" s="2234">
        <v>9</v>
      </c>
      <c r="W275" s="2502"/>
      <c r="X275" s="2552"/>
      <c r="Y275" s="2552"/>
      <c r="Z275" s="1891"/>
      <c r="AA275" s="3272"/>
      <c r="AB275" s="3272"/>
      <c r="AC275" s="3272"/>
      <c r="AD275" s="3273"/>
      <c r="AE275" s="1885"/>
      <c r="AF275" s="1932"/>
      <c r="AG275" s="1934"/>
      <c r="AH275" s="1934"/>
      <c r="AI275" s="1934"/>
      <c r="AJ275" s="1935"/>
      <c r="AK275" s="3275"/>
      <c r="AL275" s="3276"/>
      <c r="AM275" s="3276"/>
      <c r="AN275" s="3277"/>
      <c r="AO275" s="1783"/>
      <c r="AP275" s="1917"/>
      <c r="AQ275" s="1918"/>
      <c r="AR275" s="1859"/>
      <c r="AS275" s="1995" t="e">
        <f t="shared" si="90"/>
        <v>#DIV/0!</v>
      </c>
      <c r="AT275" s="1996" t="e">
        <f t="shared" si="91"/>
        <v>#DIV/0!</v>
      </c>
      <c r="AU275" s="1996" t="e">
        <f t="shared" si="92"/>
        <v>#DIV/0!</v>
      </c>
      <c r="AV275" s="1996" t="e">
        <f t="shared" si="93"/>
        <v>#DIV/0!</v>
      </c>
      <c r="AW275" s="2224" t="e">
        <f t="shared" si="94"/>
        <v>#DIV/0!</v>
      </c>
      <c r="AX275" s="2224" t="e">
        <f t="shared" si="95"/>
        <v>#DIV/0!</v>
      </c>
      <c r="AY275" s="2224" t="e">
        <f t="shared" si="96"/>
        <v>#DIV/0!</v>
      </c>
      <c r="AZ275" s="2224" t="e">
        <f t="shared" si="97"/>
        <v>#DIV/0!</v>
      </c>
      <c r="BA275" s="1999" t="e">
        <f t="shared" si="98"/>
        <v>#DIV/0!</v>
      </c>
      <c r="BB275" s="1999" t="e">
        <f t="shared" si="99"/>
        <v>#DIV/0!</v>
      </c>
      <c r="BC275" s="1999" t="e">
        <f t="shared" si="100"/>
        <v>#DIV/0!</v>
      </c>
      <c r="BD275" s="1999" t="e">
        <f t="shared" si="101"/>
        <v>#DIV/0!</v>
      </c>
      <c r="BE275" s="1923">
        <v>0.2</v>
      </c>
      <c r="BF275" s="1923">
        <v>0.8</v>
      </c>
      <c r="BG275" s="1999" t="e">
        <f t="shared" si="102"/>
        <v>#DIV/0!</v>
      </c>
      <c r="BH275" s="1999" t="e">
        <f t="shared" si="103"/>
        <v>#DIV/0!</v>
      </c>
      <c r="BI275" s="1999" t="e">
        <f t="shared" si="104"/>
        <v>#DIV/0!</v>
      </c>
      <c r="BJ275" s="1999" t="e">
        <f t="shared" si="114"/>
        <v>#DIV/0!</v>
      </c>
      <c r="BK275" s="1999" t="e">
        <f t="shared" si="114"/>
        <v>#DIV/0!</v>
      </c>
      <c r="BL275" s="1999" t="e">
        <f t="shared" si="105"/>
        <v>#DIV/0!</v>
      </c>
      <c r="BM275" s="1999" t="e">
        <f t="shared" si="106"/>
        <v>#DIV/0!</v>
      </c>
      <c r="BN275" s="1999" t="e">
        <f t="shared" si="107"/>
        <v>#DIV/0!</v>
      </c>
      <c r="BO275" s="1999" t="e">
        <f t="shared" si="115"/>
        <v>#DIV/0!</v>
      </c>
      <c r="BP275" s="1999" t="e">
        <f t="shared" si="115"/>
        <v>#DIV/0!</v>
      </c>
      <c r="BQ275" s="1999" t="e">
        <f t="shared" si="115"/>
        <v>#DIV/0!</v>
      </c>
      <c r="BR275" s="1999" t="e">
        <f t="shared" si="115"/>
        <v>#DIV/0!</v>
      </c>
      <c r="BS275" s="4168"/>
      <c r="BT275" s="4168"/>
      <c r="BU275" s="4168"/>
      <c r="BV275" s="4168"/>
      <c r="BW275" s="4168"/>
      <c r="BX275" s="4168"/>
      <c r="BY275" s="4168"/>
      <c r="BZ275" s="4168"/>
      <c r="CA275" s="5526"/>
      <c r="CC275" s="5484"/>
      <c r="CD275" s="4168"/>
      <c r="CE275" s="4168"/>
      <c r="CF275" s="5526"/>
      <c r="CG275" s="5590"/>
    </row>
    <row r="276" spans="1:85" ht="14.25" customHeight="1" thickBot="1">
      <c r="A276" s="5538"/>
      <c r="B276" s="5605"/>
      <c r="C276" s="5606"/>
      <c r="D276" s="5608"/>
      <c r="E276" s="5544"/>
      <c r="F276" s="2352"/>
      <c r="G276" s="2353"/>
      <c r="H276" s="5550"/>
      <c r="I276" s="3301"/>
      <c r="J276" s="3281"/>
      <c r="K276" s="3281"/>
      <c r="L276" s="3281"/>
      <c r="M276" s="5550"/>
      <c r="N276" s="5538"/>
      <c r="O276" s="2359"/>
      <c r="P276" s="2360"/>
      <c r="Q276" s="5595"/>
      <c r="R276" s="5598"/>
      <c r="S276" s="5598"/>
      <c r="T276" s="5601"/>
      <c r="U276" s="1802"/>
      <c r="V276" s="2533">
        <v>10</v>
      </c>
      <c r="W276" s="2534"/>
      <c r="X276" s="2553"/>
      <c r="Y276" s="2553"/>
      <c r="Z276" s="2352"/>
      <c r="AA276" s="3286"/>
      <c r="AB276" s="3286"/>
      <c r="AC276" s="3286"/>
      <c r="AD276" s="3287"/>
      <c r="AE276" s="1885"/>
      <c r="AF276" s="2366"/>
      <c r="AG276" s="2368"/>
      <c r="AH276" s="2368"/>
      <c r="AI276" s="2368"/>
      <c r="AJ276" s="2369"/>
      <c r="AK276" s="3288"/>
      <c r="AL276" s="3289"/>
      <c r="AM276" s="3289"/>
      <c r="AN276" s="3290"/>
      <c r="AO276" s="1783"/>
      <c r="AP276" s="2373"/>
      <c r="AQ276" s="2360"/>
      <c r="AR276" s="1859"/>
      <c r="AS276" s="2573" t="e">
        <f t="shared" si="90"/>
        <v>#DIV/0!</v>
      </c>
      <c r="AT276" s="2574" t="e">
        <f t="shared" si="91"/>
        <v>#DIV/0!</v>
      </c>
      <c r="AU276" s="2574" t="e">
        <f t="shared" si="92"/>
        <v>#DIV/0!</v>
      </c>
      <c r="AV276" s="2574" t="e">
        <f t="shared" si="93"/>
        <v>#DIV/0!</v>
      </c>
      <c r="AW276" s="2575" t="e">
        <f t="shared" si="94"/>
        <v>#DIV/0!</v>
      </c>
      <c r="AX276" s="2575" t="e">
        <f t="shared" si="95"/>
        <v>#DIV/0!</v>
      </c>
      <c r="AY276" s="2575" t="e">
        <f t="shared" si="96"/>
        <v>#DIV/0!</v>
      </c>
      <c r="AZ276" s="2575" t="e">
        <f t="shared" si="97"/>
        <v>#DIV/0!</v>
      </c>
      <c r="BA276" s="2576" t="e">
        <f t="shared" si="98"/>
        <v>#DIV/0!</v>
      </c>
      <c r="BB276" s="2576" t="e">
        <f t="shared" si="99"/>
        <v>#DIV/0!</v>
      </c>
      <c r="BC276" s="2576" t="e">
        <f t="shared" si="100"/>
        <v>#DIV/0!</v>
      </c>
      <c r="BD276" s="2576" t="e">
        <f t="shared" si="101"/>
        <v>#DIV/0!</v>
      </c>
      <c r="BE276" s="1965">
        <v>0.2</v>
      </c>
      <c r="BF276" s="1965">
        <v>0.8</v>
      </c>
      <c r="BG276" s="2576" t="e">
        <f t="shared" si="102"/>
        <v>#DIV/0!</v>
      </c>
      <c r="BH276" s="2576" t="e">
        <f t="shared" si="103"/>
        <v>#DIV/0!</v>
      </c>
      <c r="BI276" s="2576" t="e">
        <f t="shared" si="104"/>
        <v>#DIV/0!</v>
      </c>
      <c r="BJ276" s="2576" t="e">
        <f t="shared" ref="BJ276:BK286" si="118">+AZ276*BE276</f>
        <v>#DIV/0!</v>
      </c>
      <c r="BK276" s="2576" t="e">
        <f t="shared" si="118"/>
        <v>#DIV/0!</v>
      </c>
      <c r="BL276" s="2576" t="e">
        <f t="shared" si="105"/>
        <v>#DIV/0!</v>
      </c>
      <c r="BM276" s="2576" t="e">
        <f t="shared" si="106"/>
        <v>#DIV/0!</v>
      </c>
      <c r="BN276" s="2576" t="e">
        <f t="shared" si="107"/>
        <v>#DIV/0!</v>
      </c>
      <c r="BO276" s="2576" t="e">
        <f t="shared" ref="BO276:BR286" si="119">+BG276+BK276</f>
        <v>#DIV/0!</v>
      </c>
      <c r="BP276" s="2576" t="e">
        <f t="shared" si="119"/>
        <v>#DIV/0!</v>
      </c>
      <c r="BQ276" s="2576" t="e">
        <f t="shared" si="119"/>
        <v>#DIV/0!</v>
      </c>
      <c r="BR276" s="2576" t="e">
        <f t="shared" si="119"/>
        <v>#DIV/0!</v>
      </c>
      <c r="BS276" s="5540"/>
      <c r="BT276" s="5540"/>
      <c r="BU276" s="5540"/>
      <c r="BV276" s="5540"/>
      <c r="BW276" s="5540"/>
      <c r="BX276" s="5540"/>
      <c r="BY276" s="5540"/>
      <c r="BZ276" s="5540"/>
      <c r="CA276" s="5550"/>
      <c r="CC276" s="5538"/>
      <c r="CD276" s="5540"/>
      <c r="CE276" s="5540"/>
      <c r="CF276" s="5550"/>
      <c r="CG276" s="5591"/>
    </row>
    <row r="277" spans="1:85" ht="14.25" customHeight="1">
      <c r="A277" s="4340">
        <v>30</v>
      </c>
      <c r="B277" s="4342"/>
      <c r="C277" s="5602"/>
      <c r="D277" s="5198"/>
      <c r="E277" s="4164"/>
      <c r="F277" s="1833"/>
      <c r="G277" s="1872"/>
      <c r="H277" s="5525"/>
      <c r="I277" s="3250"/>
      <c r="J277" s="3251"/>
      <c r="K277" s="3251"/>
      <c r="L277" s="3251"/>
      <c r="M277" s="5609"/>
      <c r="N277" s="5610"/>
      <c r="O277" s="2378"/>
      <c r="P277" s="2539"/>
      <c r="Q277" s="5593"/>
      <c r="R277" s="5596"/>
      <c r="S277" s="5596"/>
      <c r="T277" s="5599"/>
      <c r="U277" s="1802"/>
      <c r="V277" s="2241">
        <v>1</v>
      </c>
      <c r="W277" s="2378"/>
      <c r="X277" s="2554"/>
      <c r="Y277" s="2554"/>
      <c r="Z277" s="1833"/>
      <c r="AA277" s="3257"/>
      <c r="AB277" s="3257"/>
      <c r="AC277" s="3257"/>
      <c r="AD277" s="3258"/>
      <c r="AE277" s="1885"/>
      <c r="AF277" s="1851"/>
      <c r="AG277" s="1887"/>
      <c r="AH277" s="1887"/>
      <c r="AI277" s="1887"/>
      <c r="AJ277" s="1853"/>
      <c r="AK277" s="3262"/>
      <c r="AL277" s="3263"/>
      <c r="AM277" s="3263"/>
      <c r="AN277" s="3264"/>
      <c r="AO277" s="1783"/>
      <c r="AP277" s="1857"/>
      <c r="AQ277" s="1858"/>
      <c r="AR277" s="1859"/>
      <c r="AS277" s="2567" t="e">
        <f t="shared" si="90"/>
        <v>#DIV/0!</v>
      </c>
      <c r="AT277" s="2568" t="e">
        <f t="shared" si="91"/>
        <v>#DIV/0!</v>
      </c>
      <c r="AU277" s="2568" t="e">
        <f t="shared" si="92"/>
        <v>#DIV/0!</v>
      </c>
      <c r="AV277" s="2568" t="e">
        <f t="shared" si="93"/>
        <v>#DIV/0!</v>
      </c>
      <c r="AW277" s="2569" t="e">
        <f t="shared" si="94"/>
        <v>#DIV/0!</v>
      </c>
      <c r="AX277" s="2569" t="e">
        <f t="shared" si="95"/>
        <v>#DIV/0!</v>
      </c>
      <c r="AY277" s="2569" t="e">
        <f t="shared" si="96"/>
        <v>#DIV/0!</v>
      </c>
      <c r="AZ277" s="2569" t="e">
        <f t="shared" si="97"/>
        <v>#DIV/0!</v>
      </c>
      <c r="BA277" s="2570" t="e">
        <f t="shared" si="98"/>
        <v>#DIV/0!</v>
      </c>
      <c r="BB277" s="2570" t="e">
        <f t="shared" si="99"/>
        <v>#DIV/0!</v>
      </c>
      <c r="BC277" s="2570" t="e">
        <f t="shared" si="100"/>
        <v>#DIV/0!</v>
      </c>
      <c r="BD277" s="2570" t="e">
        <f t="shared" si="101"/>
        <v>#DIV/0!</v>
      </c>
      <c r="BE277" s="1864">
        <v>0.2</v>
      </c>
      <c r="BF277" s="1864">
        <v>0.8</v>
      </c>
      <c r="BG277" s="2570" t="e">
        <f t="shared" si="102"/>
        <v>#DIV/0!</v>
      </c>
      <c r="BH277" s="2570" t="e">
        <f t="shared" si="103"/>
        <v>#DIV/0!</v>
      </c>
      <c r="BI277" s="2570" t="e">
        <f t="shared" si="104"/>
        <v>#DIV/0!</v>
      </c>
      <c r="BJ277" s="2570" t="e">
        <f t="shared" si="118"/>
        <v>#DIV/0!</v>
      </c>
      <c r="BK277" s="2570" t="e">
        <f t="shared" si="118"/>
        <v>#DIV/0!</v>
      </c>
      <c r="BL277" s="2570" t="e">
        <f t="shared" si="105"/>
        <v>#DIV/0!</v>
      </c>
      <c r="BM277" s="2570" t="e">
        <f t="shared" si="106"/>
        <v>#DIV/0!</v>
      </c>
      <c r="BN277" s="2570" t="e">
        <f t="shared" si="107"/>
        <v>#DIV/0!</v>
      </c>
      <c r="BO277" s="2570" t="e">
        <f t="shared" si="119"/>
        <v>#DIV/0!</v>
      </c>
      <c r="BP277" s="2570" t="e">
        <f t="shared" si="119"/>
        <v>#DIV/0!</v>
      </c>
      <c r="BQ277" s="2570" t="e">
        <f t="shared" si="119"/>
        <v>#DIV/0!</v>
      </c>
      <c r="BR277" s="2570" t="e">
        <f t="shared" si="119"/>
        <v>#DIV/0!</v>
      </c>
      <c r="BS277" s="5592" t="e">
        <f t="shared" ref="BS277:BV277" si="120">AVERAGEIF(BO277:BO286,"&lt;&gt;#¡DIV/0!")</f>
        <v>#DIV/0!</v>
      </c>
      <c r="BT277" s="5592" t="e">
        <f t="shared" si="120"/>
        <v>#DIV/0!</v>
      </c>
      <c r="BU277" s="5592" t="e">
        <f t="shared" si="120"/>
        <v>#DIV/0!</v>
      </c>
      <c r="BV277" s="5592" t="e">
        <f t="shared" si="120"/>
        <v>#DIV/0!</v>
      </c>
      <c r="BW277" s="5592" t="e">
        <f>+C277*BS277</f>
        <v>#DIV/0!</v>
      </c>
      <c r="BX277" s="5592" t="e">
        <f>+C277*BT277</f>
        <v>#DIV/0!</v>
      </c>
      <c r="BY277" s="5592" t="e">
        <f>+C277*BU277</f>
        <v>#DIV/0!</v>
      </c>
      <c r="BZ277" s="5592" t="e">
        <f>+C277*BV277</f>
        <v>#DIV/0!</v>
      </c>
      <c r="CA277" s="5586" t="e">
        <f>SUM(BW277:BZ286)</f>
        <v>#DIV/0!</v>
      </c>
      <c r="CC277" s="5587" t="e">
        <f t="shared" ref="CC277:CF277" si="121">+Q277/$N$277</f>
        <v>#DIV/0!</v>
      </c>
      <c r="CD277" s="5486" t="e">
        <f t="shared" si="121"/>
        <v>#DIV/0!</v>
      </c>
      <c r="CE277" s="5486" t="e">
        <f t="shared" si="121"/>
        <v>#DIV/0!</v>
      </c>
      <c r="CF277" s="5588" t="e">
        <f t="shared" si="121"/>
        <v>#DIV/0!</v>
      </c>
      <c r="CG277" s="5589" t="e">
        <f>AVERAGE(CC277:CF286)</f>
        <v>#DIV/0!</v>
      </c>
    </row>
    <row r="278" spans="1:85" ht="14.25" customHeight="1">
      <c r="A278" s="5484"/>
      <c r="B278" s="5603"/>
      <c r="C278" s="5604"/>
      <c r="D278" s="5607"/>
      <c r="E278" s="4166"/>
      <c r="F278" s="1891"/>
      <c r="G278" s="1892"/>
      <c r="H278" s="5526"/>
      <c r="I278" s="3298"/>
      <c r="J278" s="3268"/>
      <c r="K278" s="3268"/>
      <c r="L278" s="3268"/>
      <c r="M278" s="5526"/>
      <c r="N278" s="5484"/>
      <c r="O278" s="1898"/>
      <c r="P278" s="1918"/>
      <c r="Q278" s="5594"/>
      <c r="R278" s="5597"/>
      <c r="S278" s="5597"/>
      <c r="T278" s="5600"/>
      <c r="U278" s="1802"/>
      <c r="V278" s="2234">
        <v>2</v>
      </c>
      <c r="W278" s="2502"/>
      <c r="X278" s="2552"/>
      <c r="Y278" s="2552"/>
      <c r="Z278" s="1891"/>
      <c r="AA278" s="3272"/>
      <c r="AB278" s="3272"/>
      <c r="AC278" s="3272"/>
      <c r="AD278" s="3273"/>
      <c r="AE278" s="1885"/>
      <c r="AF278" s="1932"/>
      <c r="AG278" s="1934"/>
      <c r="AH278" s="1934"/>
      <c r="AI278" s="1934"/>
      <c r="AJ278" s="1935"/>
      <c r="AK278" s="3275"/>
      <c r="AL278" s="3276"/>
      <c r="AM278" s="3276"/>
      <c r="AN278" s="3277"/>
      <c r="AO278" s="1783"/>
      <c r="AP278" s="1917"/>
      <c r="AQ278" s="1918"/>
      <c r="AR278" s="1859"/>
      <c r="AS278" s="1995" t="e">
        <f t="shared" si="90"/>
        <v>#DIV/0!</v>
      </c>
      <c r="AT278" s="1996" t="e">
        <f t="shared" si="91"/>
        <v>#DIV/0!</v>
      </c>
      <c r="AU278" s="1996" t="e">
        <f t="shared" si="92"/>
        <v>#DIV/0!</v>
      </c>
      <c r="AV278" s="1996" t="e">
        <f t="shared" si="93"/>
        <v>#DIV/0!</v>
      </c>
      <c r="AW278" s="2224" t="e">
        <f t="shared" si="94"/>
        <v>#DIV/0!</v>
      </c>
      <c r="AX278" s="2224" t="e">
        <f t="shared" si="95"/>
        <v>#DIV/0!</v>
      </c>
      <c r="AY278" s="2224" t="e">
        <f t="shared" si="96"/>
        <v>#DIV/0!</v>
      </c>
      <c r="AZ278" s="2224" t="e">
        <f t="shared" si="97"/>
        <v>#DIV/0!</v>
      </c>
      <c r="BA278" s="1999" t="e">
        <f t="shared" si="98"/>
        <v>#DIV/0!</v>
      </c>
      <c r="BB278" s="1999" t="e">
        <f t="shared" si="99"/>
        <v>#DIV/0!</v>
      </c>
      <c r="BC278" s="1999" t="e">
        <f t="shared" si="100"/>
        <v>#DIV/0!</v>
      </c>
      <c r="BD278" s="1999" t="e">
        <f t="shared" si="101"/>
        <v>#DIV/0!</v>
      </c>
      <c r="BE278" s="1923">
        <v>0.2</v>
      </c>
      <c r="BF278" s="1923">
        <v>0.8</v>
      </c>
      <c r="BG278" s="1999" t="e">
        <f t="shared" si="102"/>
        <v>#DIV/0!</v>
      </c>
      <c r="BH278" s="1999" t="e">
        <f t="shared" si="103"/>
        <v>#DIV/0!</v>
      </c>
      <c r="BI278" s="1999" t="e">
        <f t="shared" si="104"/>
        <v>#DIV/0!</v>
      </c>
      <c r="BJ278" s="1999" t="e">
        <f t="shared" si="118"/>
        <v>#DIV/0!</v>
      </c>
      <c r="BK278" s="1999" t="e">
        <f t="shared" si="118"/>
        <v>#DIV/0!</v>
      </c>
      <c r="BL278" s="1999" t="e">
        <f t="shared" si="105"/>
        <v>#DIV/0!</v>
      </c>
      <c r="BM278" s="1999" t="e">
        <f t="shared" si="106"/>
        <v>#DIV/0!</v>
      </c>
      <c r="BN278" s="1999" t="e">
        <f t="shared" si="107"/>
        <v>#DIV/0!</v>
      </c>
      <c r="BO278" s="1999" t="e">
        <f t="shared" si="119"/>
        <v>#DIV/0!</v>
      </c>
      <c r="BP278" s="1999" t="e">
        <f t="shared" si="119"/>
        <v>#DIV/0!</v>
      </c>
      <c r="BQ278" s="1999" t="e">
        <f t="shared" si="119"/>
        <v>#DIV/0!</v>
      </c>
      <c r="BR278" s="1999" t="e">
        <f t="shared" si="119"/>
        <v>#DIV/0!</v>
      </c>
      <c r="BS278" s="4168"/>
      <c r="BT278" s="4168"/>
      <c r="BU278" s="4168"/>
      <c r="BV278" s="4168"/>
      <c r="BW278" s="4168"/>
      <c r="BX278" s="4168"/>
      <c r="BY278" s="4168"/>
      <c r="BZ278" s="4168"/>
      <c r="CA278" s="5526"/>
      <c r="CC278" s="5484"/>
      <c r="CD278" s="4168"/>
      <c r="CE278" s="4168"/>
      <c r="CF278" s="5526"/>
      <c r="CG278" s="5590"/>
    </row>
    <row r="279" spans="1:85" ht="14.25" customHeight="1">
      <c r="A279" s="5484"/>
      <c r="B279" s="5603"/>
      <c r="C279" s="5604"/>
      <c r="D279" s="5607"/>
      <c r="E279" s="4166"/>
      <c r="F279" s="1891"/>
      <c r="G279" s="1892"/>
      <c r="H279" s="5526"/>
      <c r="I279" s="3298"/>
      <c r="J279" s="3268"/>
      <c r="K279" s="3268"/>
      <c r="L279" s="3268"/>
      <c r="M279" s="5526"/>
      <c r="N279" s="5484"/>
      <c r="O279" s="1898"/>
      <c r="P279" s="1918"/>
      <c r="Q279" s="5594"/>
      <c r="R279" s="5597"/>
      <c r="S279" s="5597"/>
      <c r="T279" s="5600"/>
      <c r="U279" s="1802"/>
      <c r="V279" s="2234">
        <v>3</v>
      </c>
      <c r="W279" s="2502"/>
      <c r="X279" s="2552"/>
      <c r="Y279" s="2552"/>
      <c r="Z279" s="1891"/>
      <c r="AA279" s="3272"/>
      <c r="AB279" s="3272"/>
      <c r="AC279" s="3272"/>
      <c r="AD279" s="3273"/>
      <c r="AE279" s="1885"/>
      <c r="AF279" s="1932"/>
      <c r="AG279" s="1934"/>
      <c r="AH279" s="1934"/>
      <c r="AI279" s="1934"/>
      <c r="AJ279" s="1935"/>
      <c r="AK279" s="3275"/>
      <c r="AL279" s="3276"/>
      <c r="AM279" s="3276"/>
      <c r="AN279" s="3277"/>
      <c r="AO279" s="1783"/>
      <c r="AP279" s="1917"/>
      <c r="AQ279" s="1918"/>
      <c r="AR279" s="1859"/>
      <c r="AS279" s="1995" t="e">
        <f t="shared" si="90"/>
        <v>#DIV/0!</v>
      </c>
      <c r="AT279" s="1996" t="e">
        <f t="shared" si="91"/>
        <v>#DIV/0!</v>
      </c>
      <c r="AU279" s="1996" t="e">
        <f t="shared" si="92"/>
        <v>#DIV/0!</v>
      </c>
      <c r="AV279" s="1996" t="e">
        <f t="shared" si="93"/>
        <v>#DIV/0!</v>
      </c>
      <c r="AW279" s="2224" t="e">
        <f t="shared" si="94"/>
        <v>#DIV/0!</v>
      </c>
      <c r="AX279" s="2224" t="e">
        <f t="shared" si="95"/>
        <v>#DIV/0!</v>
      </c>
      <c r="AY279" s="2224" t="e">
        <f t="shared" si="96"/>
        <v>#DIV/0!</v>
      </c>
      <c r="AZ279" s="2224" t="e">
        <f t="shared" si="97"/>
        <v>#DIV/0!</v>
      </c>
      <c r="BA279" s="1999" t="e">
        <f t="shared" si="98"/>
        <v>#DIV/0!</v>
      </c>
      <c r="BB279" s="1999" t="e">
        <f t="shared" si="99"/>
        <v>#DIV/0!</v>
      </c>
      <c r="BC279" s="1999" t="e">
        <f t="shared" si="100"/>
        <v>#DIV/0!</v>
      </c>
      <c r="BD279" s="1999" t="e">
        <f t="shared" si="101"/>
        <v>#DIV/0!</v>
      </c>
      <c r="BE279" s="1923">
        <v>0.2</v>
      </c>
      <c r="BF279" s="1923">
        <v>0.8</v>
      </c>
      <c r="BG279" s="1999" t="e">
        <f t="shared" si="102"/>
        <v>#DIV/0!</v>
      </c>
      <c r="BH279" s="1999" t="e">
        <f t="shared" si="103"/>
        <v>#DIV/0!</v>
      </c>
      <c r="BI279" s="1999" t="e">
        <f t="shared" si="104"/>
        <v>#DIV/0!</v>
      </c>
      <c r="BJ279" s="1999" t="e">
        <f t="shared" si="118"/>
        <v>#DIV/0!</v>
      </c>
      <c r="BK279" s="1999" t="e">
        <f t="shared" si="118"/>
        <v>#DIV/0!</v>
      </c>
      <c r="BL279" s="1999" t="e">
        <f t="shared" si="105"/>
        <v>#DIV/0!</v>
      </c>
      <c r="BM279" s="1999" t="e">
        <f t="shared" si="106"/>
        <v>#DIV/0!</v>
      </c>
      <c r="BN279" s="1999" t="e">
        <f t="shared" si="107"/>
        <v>#DIV/0!</v>
      </c>
      <c r="BO279" s="1999" t="e">
        <f t="shared" si="119"/>
        <v>#DIV/0!</v>
      </c>
      <c r="BP279" s="1999" t="e">
        <f t="shared" si="119"/>
        <v>#DIV/0!</v>
      </c>
      <c r="BQ279" s="1999" t="e">
        <f t="shared" si="119"/>
        <v>#DIV/0!</v>
      </c>
      <c r="BR279" s="1999" t="e">
        <f t="shared" si="119"/>
        <v>#DIV/0!</v>
      </c>
      <c r="BS279" s="4168"/>
      <c r="BT279" s="4168"/>
      <c r="BU279" s="4168"/>
      <c r="BV279" s="4168"/>
      <c r="BW279" s="4168"/>
      <c r="BX279" s="4168"/>
      <c r="BY279" s="4168"/>
      <c r="BZ279" s="4168"/>
      <c r="CA279" s="5526"/>
      <c r="CC279" s="5484"/>
      <c r="CD279" s="4168"/>
      <c r="CE279" s="4168"/>
      <c r="CF279" s="5526"/>
      <c r="CG279" s="5590"/>
    </row>
    <row r="280" spans="1:85" ht="14.25" customHeight="1">
      <c r="A280" s="5484"/>
      <c r="B280" s="5603"/>
      <c r="C280" s="5604"/>
      <c r="D280" s="5607"/>
      <c r="E280" s="4166"/>
      <c r="F280" s="1891"/>
      <c r="G280" s="1892"/>
      <c r="H280" s="5526"/>
      <c r="I280" s="3298"/>
      <c r="J280" s="3268"/>
      <c r="K280" s="3268"/>
      <c r="L280" s="3268"/>
      <c r="M280" s="5526"/>
      <c r="N280" s="5484"/>
      <c r="O280" s="1898"/>
      <c r="P280" s="1918"/>
      <c r="Q280" s="5594"/>
      <c r="R280" s="5597"/>
      <c r="S280" s="5597"/>
      <c r="T280" s="5600"/>
      <c r="U280" s="1802"/>
      <c r="V280" s="2234">
        <v>4</v>
      </c>
      <c r="W280" s="2502"/>
      <c r="X280" s="2552"/>
      <c r="Y280" s="2552"/>
      <c r="Z280" s="1891"/>
      <c r="AA280" s="3272"/>
      <c r="AB280" s="3272"/>
      <c r="AC280" s="3272"/>
      <c r="AD280" s="3273"/>
      <c r="AE280" s="1885"/>
      <c r="AF280" s="1932"/>
      <c r="AG280" s="1934"/>
      <c r="AH280" s="1934"/>
      <c r="AI280" s="1934"/>
      <c r="AJ280" s="1935"/>
      <c r="AK280" s="3275"/>
      <c r="AL280" s="3276"/>
      <c r="AM280" s="3276"/>
      <c r="AN280" s="3277"/>
      <c r="AO280" s="1783"/>
      <c r="AP280" s="1917"/>
      <c r="AQ280" s="1918"/>
      <c r="AR280" s="1859"/>
      <c r="AS280" s="1995" t="e">
        <f t="shared" si="90"/>
        <v>#DIV/0!</v>
      </c>
      <c r="AT280" s="1996" t="e">
        <f t="shared" si="91"/>
        <v>#DIV/0!</v>
      </c>
      <c r="AU280" s="1996" t="e">
        <f t="shared" si="92"/>
        <v>#DIV/0!</v>
      </c>
      <c r="AV280" s="1996" t="e">
        <f t="shared" si="93"/>
        <v>#DIV/0!</v>
      </c>
      <c r="AW280" s="2224" t="e">
        <f t="shared" si="94"/>
        <v>#DIV/0!</v>
      </c>
      <c r="AX280" s="2224" t="e">
        <f t="shared" si="95"/>
        <v>#DIV/0!</v>
      </c>
      <c r="AY280" s="2224" t="e">
        <f t="shared" si="96"/>
        <v>#DIV/0!</v>
      </c>
      <c r="AZ280" s="2224" t="e">
        <f t="shared" si="97"/>
        <v>#DIV/0!</v>
      </c>
      <c r="BA280" s="1999" t="e">
        <f t="shared" si="98"/>
        <v>#DIV/0!</v>
      </c>
      <c r="BB280" s="1999" t="e">
        <f t="shared" si="99"/>
        <v>#DIV/0!</v>
      </c>
      <c r="BC280" s="1999" t="e">
        <f t="shared" si="100"/>
        <v>#DIV/0!</v>
      </c>
      <c r="BD280" s="1999" t="e">
        <f t="shared" si="101"/>
        <v>#DIV/0!</v>
      </c>
      <c r="BE280" s="1923">
        <v>0.2</v>
      </c>
      <c r="BF280" s="1923">
        <v>0.8</v>
      </c>
      <c r="BG280" s="1999" t="e">
        <f t="shared" si="102"/>
        <v>#DIV/0!</v>
      </c>
      <c r="BH280" s="1999" t="e">
        <f t="shared" si="103"/>
        <v>#DIV/0!</v>
      </c>
      <c r="BI280" s="1999" t="e">
        <f t="shared" si="104"/>
        <v>#DIV/0!</v>
      </c>
      <c r="BJ280" s="1999" t="e">
        <f t="shared" si="118"/>
        <v>#DIV/0!</v>
      </c>
      <c r="BK280" s="1999" t="e">
        <f t="shared" si="118"/>
        <v>#DIV/0!</v>
      </c>
      <c r="BL280" s="1999" t="e">
        <f t="shared" si="105"/>
        <v>#DIV/0!</v>
      </c>
      <c r="BM280" s="1999" t="e">
        <f t="shared" si="106"/>
        <v>#DIV/0!</v>
      </c>
      <c r="BN280" s="1999" t="e">
        <f t="shared" si="107"/>
        <v>#DIV/0!</v>
      </c>
      <c r="BO280" s="1999" t="e">
        <f t="shared" si="119"/>
        <v>#DIV/0!</v>
      </c>
      <c r="BP280" s="1999" t="e">
        <f t="shared" si="119"/>
        <v>#DIV/0!</v>
      </c>
      <c r="BQ280" s="1999" t="e">
        <f t="shared" si="119"/>
        <v>#DIV/0!</v>
      </c>
      <c r="BR280" s="1999" t="e">
        <f t="shared" si="119"/>
        <v>#DIV/0!</v>
      </c>
      <c r="BS280" s="4168"/>
      <c r="BT280" s="4168"/>
      <c r="BU280" s="4168"/>
      <c r="BV280" s="4168"/>
      <c r="BW280" s="4168"/>
      <c r="BX280" s="4168"/>
      <c r="BY280" s="4168"/>
      <c r="BZ280" s="4168"/>
      <c r="CA280" s="5526"/>
      <c r="CC280" s="5484"/>
      <c r="CD280" s="4168"/>
      <c r="CE280" s="4168"/>
      <c r="CF280" s="5526"/>
      <c r="CG280" s="5590"/>
    </row>
    <row r="281" spans="1:85" ht="14.25" customHeight="1">
      <c r="A281" s="5484"/>
      <c r="B281" s="5603"/>
      <c r="C281" s="5604"/>
      <c r="D281" s="5607"/>
      <c r="E281" s="4166"/>
      <c r="F281" s="1891"/>
      <c r="G281" s="1892"/>
      <c r="H281" s="5526"/>
      <c r="I281" s="3298"/>
      <c r="J281" s="3268"/>
      <c r="K281" s="3268"/>
      <c r="L281" s="3268"/>
      <c r="M281" s="5526"/>
      <c r="N281" s="5484"/>
      <c r="O281" s="1898"/>
      <c r="P281" s="1918"/>
      <c r="Q281" s="5594"/>
      <c r="R281" s="5597"/>
      <c r="S281" s="5597"/>
      <c r="T281" s="5600"/>
      <c r="U281" s="1802"/>
      <c r="V281" s="2234">
        <v>5</v>
      </c>
      <c r="W281" s="2502"/>
      <c r="X281" s="2552"/>
      <c r="Y281" s="2552"/>
      <c r="Z281" s="1891"/>
      <c r="AA281" s="3272"/>
      <c r="AB281" s="3272"/>
      <c r="AC281" s="3272"/>
      <c r="AD281" s="3273"/>
      <c r="AE281" s="1885"/>
      <c r="AF281" s="1932"/>
      <c r="AG281" s="1934"/>
      <c r="AH281" s="1934"/>
      <c r="AI281" s="1934"/>
      <c r="AJ281" s="1935"/>
      <c r="AK281" s="3275"/>
      <c r="AL281" s="3276"/>
      <c r="AM281" s="3276"/>
      <c r="AN281" s="3277"/>
      <c r="AO281" s="1783"/>
      <c r="AP281" s="1917"/>
      <c r="AQ281" s="1918"/>
      <c r="AR281" s="1859"/>
      <c r="AS281" s="1995" t="e">
        <f t="shared" si="90"/>
        <v>#DIV/0!</v>
      </c>
      <c r="AT281" s="1996" t="e">
        <f t="shared" si="91"/>
        <v>#DIV/0!</v>
      </c>
      <c r="AU281" s="1996" t="e">
        <f t="shared" si="92"/>
        <v>#DIV/0!</v>
      </c>
      <c r="AV281" s="1996" t="e">
        <f t="shared" si="93"/>
        <v>#DIV/0!</v>
      </c>
      <c r="AW281" s="2224" t="e">
        <f t="shared" si="94"/>
        <v>#DIV/0!</v>
      </c>
      <c r="AX281" s="2224" t="e">
        <f t="shared" si="95"/>
        <v>#DIV/0!</v>
      </c>
      <c r="AY281" s="2224" t="e">
        <f t="shared" si="96"/>
        <v>#DIV/0!</v>
      </c>
      <c r="AZ281" s="2224" t="e">
        <f t="shared" si="97"/>
        <v>#DIV/0!</v>
      </c>
      <c r="BA281" s="1999" t="e">
        <f t="shared" si="98"/>
        <v>#DIV/0!</v>
      </c>
      <c r="BB281" s="1999" t="e">
        <f t="shared" si="99"/>
        <v>#DIV/0!</v>
      </c>
      <c r="BC281" s="1999" t="e">
        <f t="shared" si="100"/>
        <v>#DIV/0!</v>
      </c>
      <c r="BD281" s="1999" t="e">
        <f t="shared" si="101"/>
        <v>#DIV/0!</v>
      </c>
      <c r="BE281" s="1923">
        <v>0.2</v>
      </c>
      <c r="BF281" s="1923">
        <v>0.8</v>
      </c>
      <c r="BG281" s="1999" t="e">
        <f t="shared" si="102"/>
        <v>#DIV/0!</v>
      </c>
      <c r="BH281" s="1999" t="e">
        <f t="shared" si="103"/>
        <v>#DIV/0!</v>
      </c>
      <c r="BI281" s="1999" t="e">
        <f t="shared" si="104"/>
        <v>#DIV/0!</v>
      </c>
      <c r="BJ281" s="1999" t="e">
        <f t="shared" si="118"/>
        <v>#DIV/0!</v>
      </c>
      <c r="BK281" s="1999" t="e">
        <f t="shared" si="118"/>
        <v>#DIV/0!</v>
      </c>
      <c r="BL281" s="1999" t="e">
        <f t="shared" si="105"/>
        <v>#DIV/0!</v>
      </c>
      <c r="BM281" s="1999" t="e">
        <f t="shared" si="106"/>
        <v>#DIV/0!</v>
      </c>
      <c r="BN281" s="1999" t="e">
        <f t="shared" si="107"/>
        <v>#DIV/0!</v>
      </c>
      <c r="BO281" s="1999" t="e">
        <f t="shared" si="119"/>
        <v>#DIV/0!</v>
      </c>
      <c r="BP281" s="1999" t="e">
        <f t="shared" si="119"/>
        <v>#DIV/0!</v>
      </c>
      <c r="BQ281" s="1999" t="e">
        <f t="shared" si="119"/>
        <v>#DIV/0!</v>
      </c>
      <c r="BR281" s="1999" t="e">
        <f t="shared" si="119"/>
        <v>#DIV/0!</v>
      </c>
      <c r="BS281" s="4168"/>
      <c r="BT281" s="4168"/>
      <c r="BU281" s="4168"/>
      <c r="BV281" s="4168"/>
      <c r="BW281" s="4168"/>
      <c r="BX281" s="4168"/>
      <c r="BY281" s="4168"/>
      <c r="BZ281" s="4168"/>
      <c r="CA281" s="5526"/>
      <c r="CC281" s="5484"/>
      <c r="CD281" s="4168"/>
      <c r="CE281" s="4168"/>
      <c r="CF281" s="5526"/>
      <c r="CG281" s="5590"/>
    </row>
    <row r="282" spans="1:85" ht="14.25" customHeight="1">
      <c r="A282" s="5484"/>
      <c r="B282" s="5603"/>
      <c r="C282" s="5604"/>
      <c r="D282" s="5607"/>
      <c r="E282" s="4166"/>
      <c r="F282" s="1891"/>
      <c r="G282" s="1892"/>
      <c r="H282" s="5526"/>
      <c r="I282" s="3298"/>
      <c r="J282" s="3268"/>
      <c r="K282" s="3268"/>
      <c r="L282" s="3268"/>
      <c r="M282" s="5526"/>
      <c r="N282" s="5484"/>
      <c r="O282" s="1898"/>
      <c r="P282" s="1918"/>
      <c r="Q282" s="5594"/>
      <c r="R282" s="5597"/>
      <c r="S282" s="5597"/>
      <c r="T282" s="5600"/>
      <c r="U282" s="1802"/>
      <c r="V282" s="2234">
        <v>6</v>
      </c>
      <c r="W282" s="2502"/>
      <c r="X282" s="2552"/>
      <c r="Y282" s="2552"/>
      <c r="Z282" s="1891"/>
      <c r="AA282" s="3272"/>
      <c r="AB282" s="3272"/>
      <c r="AC282" s="3272"/>
      <c r="AD282" s="3273"/>
      <c r="AE282" s="1885"/>
      <c r="AF282" s="1932"/>
      <c r="AG282" s="1934"/>
      <c r="AH282" s="1934"/>
      <c r="AI282" s="1934"/>
      <c r="AJ282" s="1935"/>
      <c r="AK282" s="3275"/>
      <c r="AL282" s="3276"/>
      <c r="AM282" s="3276"/>
      <c r="AN282" s="3277"/>
      <c r="AO282" s="1783"/>
      <c r="AP282" s="1917"/>
      <c r="AQ282" s="1918"/>
      <c r="AR282" s="1859"/>
      <c r="AS282" s="1995" t="e">
        <f t="shared" si="90"/>
        <v>#DIV/0!</v>
      </c>
      <c r="AT282" s="1996" t="e">
        <f t="shared" si="91"/>
        <v>#DIV/0!</v>
      </c>
      <c r="AU282" s="1996" t="e">
        <f t="shared" si="92"/>
        <v>#DIV/0!</v>
      </c>
      <c r="AV282" s="1996" t="e">
        <f t="shared" si="93"/>
        <v>#DIV/0!</v>
      </c>
      <c r="AW282" s="2224" t="e">
        <f t="shared" si="94"/>
        <v>#DIV/0!</v>
      </c>
      <c r="AX282" s="2224" t="e">
        <f t="shared" si="95"/>
        <v>#DIV/0!</v>
      </c>
      <c r="AY282" s="2224" t="e">
        <f t="shared" si="96"/>
        <v>#DIV/0!</v>
      </c>
      <c r="AZ282" s="2224" t="e">
        <f t="shared" si="97"/>
        <v>#DIV/0!</v>
      </c>
      <c r="BA282" s="1999" t="e">
        <f t="shared" si="98"/>
        <v>#DIV/0!</v>
      </c>
      <c r="BB282" s="1999" t="e">
        <f t="shared" si="99"/>
        <v>#DIV/0!</v>
      </c>
      <c r="BC282" s="1999" t="e">
        <f t="shared" si="100"/>
        <v>#DIV/0!</v>
      </c>
      <c r="BD282" s="1999" t="e">
        <f t="shared" si="101"/>
        <v>#DIV/0!</v>
      </c>
      <c r="BE282" s="1923">
        <v>0.2</v>
      </c>
      <c r="BF282" s="1923">
        <v>0.8</v>
      </c>
      <c r="BG282" s="1999" t="e">
        <f t="shared" si="102"/>
        <v>#DIV/0!</v>
      </c>
      <c r="BH282" s="1999" t="e">
        <f t="shared" si="103"/>
        <v>#DIV/0!</v>
      </c>
      <c r="BI282" s="1999" t="e">
        <f t="shared" si="104"/>
        <v>#DIV/0!</v>
      </c>
      <c r="BJ282" s="1999" t="e">
        <f t="shared" si="118"/>
        <v>#DIV/0!</v>
      </c>
      <c r="BK282" s="1999" t="e">
        <f t="shared" si="118"/>
        <v>#DIV/0!</v>
      </c>
      <c r="BL282" s="1999" t="e">
        <f t="shared" si="105"/>
        <v>#DIV/0!</v>
      </c>
      <c r="BM282" s="1999" t="e">
        <f t="shared" si="106"/>
        <v>#DIV/0!</v>
      </c>
      <c r="BN282" s="1999" t="e">
        <f t="shared" si="107"/>
        <v>#DIV/0!</v>
      </c>
      <c r="BO282" s="1999" t="e">
        <f t="shared" si="119"/>
        <v>#DIV/0!</v>
      </c>
      <c r="BP282" s="1999" t="e">
        <f t="shared" si="119"/>
        <v>#DIV/0!</v>
      </c>
      <c r="BQ282" s="1999" t="e">
        <f t="shared" si="119"/>
        <v>#DIV/0!</v>
      </c>
      <c r="BR282" s="1999" t="e">
        <f t="shared" si="119"/>
        <v>#DIV/0!</v>
      </c>
      <c r="BS282" s="4168"/>
      <c r="BT282" s="4168"/>
      <c r="BU282" s="4168"/>
      <c r="BV282" s="4168"/>
      <c r="BW282" s="4168"/>
      <c r="BX282" s="4168"/>
      <c r="BY282" s="4168"/>
      <c r="BZ282" s="4168"/>
      <c r="CA282" s="5526"/>
      <c r="CC282" s="5484"/>
      <c r="CD282" s="4168"/>
      <c r="CE282" s="4168"/>
      <c r="CF282" s="5526"/>
      <c r="CG282" s="5590"/>
    </row>
    <row r="283" spans="1:85" ht="14.25" customHeight="1">
      <c r="A283" s="5484"/>
      <c r="B283" s="5603"/>
      <c r="C283" s="5604"/>
      <c r="D283" s="5607"/>
      <c r="E283" s="4166"/>
      <c r="F283" s="1891"/>
      <c r="G283" s="1892"/>
      <c r="H283" s="5526"/>
      <c r="I283" s="3298"/>
      <c r="J283" s="3268"/>
      <c r="K283" s="3268"/>
      <c r="L283" s="3268"/>
      <c r="M283" s="5526"/>
      <c r="N283" s="5484"/>
      <c r="O283" s="1898"/>
      <c r="P283" s="1918"/>
      <c r="Q283" s="5594"/>
      <c r="R283" s="5597"/>
      <c r="S283" s="5597"/>
      <c r="T283" s="5600"/>
      <c r="U283" s="1802"/>
      <c r="V283" s="2234">
        <v>7</v>
      </c>
      <c r="W283" s="2502"/>
      <c r="X283" s="2552"/>
      <c r="Y283" s="2552"/>
      <c r="Z283" s="1891"/>
      <c r="AA283" s="3272"/>
      <c r="AB283" s="3272"/>
      <c r="AC283" s="3272"/>
      <c r="AD283" s="3273"/>
      <c r="AE283" s="1885"/>
      <c r="AF283" s="1932"/>
      <c r="AG283" s="1934"/>
      <c r="AH283" s="1934"/>
      <c r="AI283" s="1934"/>
      <c r="AJ283" s="1935"/>
      <c r="AK283" s="3275"/>
      <c r="AL283" s="3276"/>
      <c r="AM283" s="3276"/>
      <c r="AN283" s="3277"/>
      <c r="AO283" s="1783"/>
      <c r="AP283" s="1917"/>
      <c r="AQ283" s="1918"/>
      <c r="AR283" s="1859"/>
      <c r="AS283" s="1995" t="e">
        <f t="shared" si="90"/>
        <v>#DIV/0!</v>
      </c>
      <c r="AT283" s="1996" t="e">
        <f t="shared" si="91"/>
        <v>#DIV/0!</v>
      </c>
      <c r="AU283" s="1996" t="e">
        <f t="shared" si="92"/>
        <v>#DIV/0!</v>
      </c>
      <c r="AV283" s="1996" t="e">
        <f t="shared" si="93"/>
        <v>#DIV/0!</v>
      </c>
      <c r="AW283" s="2224" t="e">
        <f t="shared" si="94"/>
        <v>#DIV/0!</v>
      </c>
      <c r="AX283" s="2224" t="e">
        <f t="shared" si="95"/>
        <v>#DIV/0!</v>
      </c>
      <c r="AY283" s="2224" t="e">
        <f t="shared" si="96"/>
        <v>#DIV/0!</v>
      </c>
      <c r="AZ283" s="2224" t="e">
        <f t="shared" si="97"/>
        <v>#DIV/0!</v>
      </c>
      <c r="BA283" s="1999" t="e">
        <f t="shared" si="98"/>
        <v>#DIV/0!</v>
      </c>
      <c r="BB283" s="1999" t="e">
        <f t="shared" si="99"/>
        <v>#DIV/0!</v>
      </c>
      <c r="BC283" s="1999" t="e">
        <f t="shared" si="100"/>
        <v>#DIV/0!</v>
      </c>
      <c r="BD283" s="1999" t="e">
        <f t="shared" si="101"/>
        <v>#DIV/0!</v>
      </c>
      <c r="BE283" s="1923">
        <v>0.2</v>
      </c>
      <c r="BF283" s="1923">
        <v>0.8</v>
      </c>
      <c r="BG283" s="1999" t="e">
        <f t="shared" si="102"/>
        <v>#DIV/0!</v>
      </c>
      <c r="BH283" s="1999" t="e">
        <f t="shared" si="103"/>
        <v>#DIV/0!</v>
      </c>
      <c r="BI283" s="1999" t="e">
        <f t="shared" si="104"/>
        <v>#DIV/0!</v>
      </c>
      <c r="BJ283" s="1999" t="e">
        <f t="shared" si="118"/>
        <v>#DIV/0!</v>
      </c>
      <c r="BK283" s="1999" t="e">
        <f t="shared" si="118"/>
        <v>#DIV/0!</v>
      </c>
      <c r="BL283" s="1999" t="e">
        <f t="shared" si="105"/>
        <v>#DIV/0!</v>
      </c>
      <c r="BM283" s="1999" t="e">
        <f t="shared" si="106"/>
        <v>#DIV/0!</v>
      </c>
      <c r="BN283" s="1999" t="e">
        <f t="shared" si="107"/>
        <v>#DIV/0!</v>
      </c>
      <c r="BO283" s="1999" t="e">
        <f t="shared" si="119"/>
        <v>#DIV/0!</v>
      </c>
      <c r="BP283" s="1999" t="e">
        <f t="shared" si="119"/>
        <v>#DIV/0!</v>
      </c>
      <c r="BQ283" s="1999" t="e">
        <f t="shared" si="119"/>
        <v>#DIV/0!</v>
      </c>
      <c r="BR283" s="1999" t="e">
        <f t="shared" si="119"/>
        <v>#DIV/0!</v>
      </c>
      <c r="BS283" s="4168"/>
      <c r="BT283" s="4168"/>
      <c r="BU283" s="4168"/>
      <c r="BV283" s="4168"/>
      <c r="BW283" s="4168"/>
      <c r="BX283" s="4168"/>
      <c r="BY283" s="4168"/>
      <c r="BZ283" s="4168"/>
      <c r="CA283" s="5526"/>
      <c r="CC283" s="5484"/>
      <c r="CD283" s="4168"/>
      <c r="CE283" s="4168"/>
      <c r="CF283" s="5526"/>
      <c r="CG283" s="5590"/>
    </row>
    <row r="284" spans="1:85" ht="14.25" customHeight="1">
      <c r="A284" s="5484"/>
      <c r="B284" s="5603"/>
      <c r="C284" s="5604"/>
      <c r="D284" s="5607"/>
      <c r="E284" s="4166"/>
      <c r="F284" s="1891"/>
      <c r="G284" s="1892"/>
      <c r="H284" s="5526"/>
      <c r="I284" s="3298"/>
      <c r="J284" s="3268"/>
      <c r="K284" s="3268"/>
      <c r="L284" s="3268"/>
      <c r="M284" s="5526"/>
      <c r="N284" s="5484"/>
      <c r="O284" s="1898"/>
      <c r="P284" s="1918"/>
      <c r="Q284" s="5594"/>
      <c r="R284" s="5597"/>
      <c r="S284" s="5597"/>
      <c r="T284" s="5600"/>
      <c r="U284" s="1802"/>
      <c r="V284" s="2234">
        <v>8</v>
      </c>
      <c r="W284" s="2502"/>
      <c r="X284" s="2552"/>
      <c r="Y284" s="2552"/>
      <c r="Z284" s="1891"/>
      <c r="AA284" s="3272"/>
      <c r="AB284" s="3272"/>
      <c r="AC284" s="3272"/>
      <c r="AD284" s="3273"/>
      <c r="AE284" s="1885"/>
      <c r="AF284" s="1932"/>
      <c r="AG284" s="1934"/>
      <c r="AH284" s="1934"/>
      <c r="AI284" s="1934"/>
      <c r="AJ284" s="1935"/>
      <c r="AK284" s="3275"/>
      <c r="AL284" s="3276"/>
      <c r="AM284" s="3276"/>
      <c r="AN284" s="3277"/>
      <c r="AO284" s="1783"/>
      <c r="AP284" s="1917"/>
      <c r="AQ284" s="1918"/>
      <c r="AR284" s="1859"/>
      <c r="AS284" s="1995" t="e">
        <f t="shared" si="90"/>
        <v>#DIV/0!</v>
      </c>
      <c r="AT284" s="1996" t="e">
        <f t="shared" si="91"/>
        <v>#DIV/0!</v>
      </c>
      <c r="AU284" s="1996" t="e">
        <f t="shared" si="92"/>
        <v>#DIV/0!</v>
      </c>
      <c r="AV284" s="1996" t="e">
        <f t="shared" si="93"/>
        <v>#DIV/0!</v>
      </c>
      <c r="AW284" s="2224" t="e">
        <f t="shared" si="94"/>
        <v>#DIV/0!</v>
      </c>
      <c r="AX284" s="2224" t="e">
        <f t="shared" si="95"/>
        <v>#DIV/0!</v>
      </c>
      <c r="AY284" s="2224" t="e">
        <f t="shared" si="96"/>
        <v>#DIV/0!</v>
      </c>
      <c r="AZ284" s="2224" t="e">
        <f t="shared" si="97"/>
        <v>#DIV/0!</v>
      </c>
      <c r="BA284" s="1999" t="e">
        <f t="shared" si="98"/>
        <v>#DIV/0!</v>
      </c>
      <c r="BB284" s="1999" t="e">
        <f t="shared" si="99"/>
        <v>#DIV/0!</v>
      </c>
      <c r="BC284" s="1999" t="e">
        <f t="shared" si="100"/>
        <v>#DIV/0!</v>
      </c>
      <c r="BD284" s="1999" t="e">
        <f t="shared" si="101"/>
        <v>#DIV/0!</v>
      </c>
      <c r="BE284" s="1923">
        <v>0.2</v>
      </c>
      <c r="BF284" s="1923">
        <v>0.8</v>
      </c>
      <c r="BG284" s="1999" t="e">
        <f t="shared" si="102"/>
        <v>#DIV/0!</v>
      </c>
      <c r="BH284" s="1999" t="e">
        <f t="shared" si="103"/>
        <v>#DIV/0!</v>
      </c>
      <c r="BI284" s="1999" t="e">
        <f t="shared" si="104"/>
        <v>#DIV/0!</v>
      </c>
      <c r="BJ284" s="1999" t="e">
        <f t="shared" si="118"/>
        <v>#DIV/0!</v>
      </c>
      <c r="BK284" s="1999" t="e">
        <f t="shared" si="118"/>
        <v>#DIV/0!</v>
      </c>
      <c r="BL284" s="1999" t="e">
        <f t="shared" si="105"/>
        <v>#DIV/0!</v>
      </c>
      <c r="BM284" s="1999" t="e">
        <f t="shared" si="106"/>
        <v>#DIV/0!</v>
      </c>
      <c r="BN284" s="1999" t="e">
        <f t="shared" si="107"/>
        <v>#DIV/0!</v>
      </c>
      <c r="BO284" s="1999" t="e">
        <f t="shared" si="119"/>
        <v>#DIV/0!</v>
      </c>
      <c r="BP284" s="1999" t="e">
        <f t="shared" si="119"/>
        <v>#DIV/0!</v>
      </c>
      <c r="BQ284" s="1999" t="e">
        <f t="shared" si="119"/>
        <v>#DIV/0!</v>
      </c>
      <c r="BR284" s="1999" t="e">
        <f t="shared" si="119"/>
        <v>#DIV/0!</v>
      </c>
      <c r="BS284" s="4168"/>
      <c r="BT284" s="4168"/>
      <c r="BU284" s="4168"/>
      <c r="BV284" s="4168"/>
      <c r="BW284" s="4168"/>
      <c r="BX284" s="4168"/>
      <c r="BY284" s="4168"/>
      <c r="BZ284" s="4168"/>
      <c r="CA284" s="5526"/>
      <c r="CC284" s="5484"/>
      <c r="CD284" s="4168"/>
      <c r="CE284" s="4168"/>
      <c r="CF284" s="5526"/>
      <c r="CG284" s="5590"/>
    </row>
    <row r="285" spans="1:85" ht="14.25" customHeight="1">
      <c r="A285" s="5484"/>
      <c r="B285" s="5603"/>
      <c r="C285" s="5604"/>
      <c r="D285" s="5607"/>
      <c r="E285" s="4166"/>
      <c r="F285" s="1891"/>
      <c r="G285" s="1892"/>
      <c r="H285" s="5526"/>
      <c r="I285" s="3298"/>
      <c r="J285" s="3268"/>
      <c r="K285" s="3268"/>
      <c r="L285" s="3268"/>
      <c r="M285" s="5526"/>
      <c r="N285" s="5484"/>
      <c r="O285" s="1898"/>
      <c r="P285" s="1918"/>
      <c r="Q285" s="5594"/>
      <c r="R285" s="5597"/>
      <c r="S285" s="5597"/>
      <c r="T285" s="5600"/>
      <c r="U285" s="1802"/>
      <c r="V285" s="2234">
        <v>9</v>
      </c>
      <c r="W285" s="2502"/>
      <c r="X285" s="2552"/>
      <c r="Y285" s="2552"/>
      <c r="Z285" s="1891"/>
      <c r="AA285" s="3272"/>
      <c r="AB285" s="3272"/>
      <c r="AC285" s="3272"/>
      <c r="AD285" s="3273"/>
      <c r="AE285" s="1885"/>
      <c r="AF285" s="1932"/>
      <c r="AG285" s="1934"/>
      <c r="AH285" s="1934"/>
      <c r="AI285" s="1934"/>
      <c r="AJ285" s="1935"/>
      <c r="AK285" s="3275"/>
      <c r="AL285" s="3276"/>
      <c r="AM285" s="3276"/>
      <c r="AN285" s="3277"/>
      <c r="AO285" s="1783"/>
      <c r="AP285" s="1917"/>
      <c r="AQ285" s="1918"/>
      <c r="AR285" s="1859"/>
      <c r="AS285" s="1995" t="e">
        <f t="shared" si="90"/>
        <v>#DIV/0!</v>
      </c>
      <c r="AT285" s="1996" t="e">
        <f t="shared" si="91"/>
        <v>#DIV/0!</v>
      </c>
      <c r="AU285" s="1996" t="e">
        <f t="shared" si="92"/>
        <v>#DIV/0!</v>
      </c>
      <c r="AV285" s="1996" t="e">
        <f t="shared" si="93"/>
        <v>#DIV/0!</v>
      </c>
      <c r="AW285" s="2224" t="e">
        <f t="shared" si="94"/>
        <v>#DIV/0!</v>
      </c>
      <c r="AX285" s="2224" t="e">
        <f t="shared" si="95"/>
        <v>#DIV/0!</v>
      </c>
      <c r="AY285" s="2224" t="e">
        <f t="shared" si="96"/>
        <v>#DIV/0!</v>
      </c>
      <c r="AZ285" s="2224" t="e">
        <f t="shared" si="97"/>
        <v>#DIV/0!</v>
      </c>
      <c r="BA285" s="1999" t="e">
        <f t="shared" si="98"/>
        <v>#DIV/0!</v>
      </c>
      <c r="BB285" s="1999" t="e">
        <f t="shared" si="99"/>
        <v>#DIV/0!</v>
      </c>
      <c r="BC285" s="1999" t="e">
        <f t="shared" si="100"/>
        <v>#DIV/0!</v>
      </c>
      <c r="BD285" s="1999" t="e">
        <f t="shared" si="101"/>
        <v>#DIV/0!</v>
      </c>
      <c r="BE285" s="1923">
        <v>0.2</v>
      </c>
      <c r="BF285" s="1923">
        <v>0.8</v>
      </c>
      <c r="BG285" s="1999" t="e">
        <f t="shared" si="102"/>
        <v>#DIV/0!</v>
      </c>
      <c r="BH285" s="1999" t="e">
        <f t="shared" si="103"/>
        <v>#DIV/0!</v>
      </c>
      <c r="BI285" s="1999" t="e">
        <f t="shared" si="104"/>
        <v>#DIV/0!</v>
      </c>
      <c r="BJ285" s="1999" t="e">
        <f t="shared" si="118"/>
        <v>#DIV/0!</v>
      </c>
      <c r="BK285" s="1999" t="e">
        <f t="shared" si="118"/>
        <v>#DIV/0!</v>
      </c>
      <c r="BL285" s="1999" t="e">
        <f t="shared" si="105"/>
        <v>#DIV/0!</v>
      </c>
      <c r="BM285" s="1999" t="e">
        <f t="shared" si="106"/>
        <v>#DIV/0!</v>
      </c>
      <c r="BN285" s="1999" t="e">
        <f t="shared" si="107"/>
        <v>#DIV/0!</v>
      </c>
      <c r="BO285" s="1999" t="e">
        <f t="shared" si="119"/>
        <v>#DIV/0!</v>
      </c>
      <c r="BP285" s="1999" t="e">
        <f t="shared" si="119"/>
        <v>#DIV/0!</v>
      </c>
      <c r="BQ285" s="1999" t="e">
        <f t="shared" si="119"/>
        <v>#DIV/0!</v>
      </c>
      <c r="BR285" s="1999" t="e">
        <f t="shared" si="119"/>
        <v>#DIV/0!</v>
      </c>
      <c r="BS285" s="4168"/>
      <c r="BT285" s="4168"/>
      <c r="BU285" s="4168"/>
      <c r="BV285" s="4168"/>
      <c r="BW285" s="4168"/>
      <c r="BX285" s="4168"/>
      <c r="BY285" s="4168"/>
      <c r="BZ285" s="4168"/>
      <c r="CA285" s="5526"/>
      <c r="CC285" s="5484"/>
      <c r="CD285" s="4168"/>
      <c r="CE285" s="4168"/>
      <c r="CF285" s="5526"/>
      <c r="CG285" s="5590"/>
    </row>
    <row r="286" spans="1:85" ht="14.25" customHeight="1" thickBot="1">
      <c r="A286" s="5538"/>
      <c r="B286" s="5605"/>
      <c r="C286" s="5606"/>
      <c r="D286" s="5608"/>
      <c r="E286" s="5544"/>
      <c r="F286" s="2352"/>
      <c r="G286" s="2353"/>
      <c r="H286" s="5550"/>
      <c r="I286" s="3301"/>
      <c r="J286" s="3281"/>
      <c r="K286" s="3281"/>
      <c r="L286" s="3281"/>
      <c r="M286" s="5550"/>
      <c r="N286" s="5538"/>
      <c r="O286" s="2359"/>
      <c r="P286" s="2360"/>
      <c r="Q286" s="5595"/>
      <c r="R286" s="5598"/>
      <c r="S286" s="5598"/>
      <c r="T286" s="5601"/>
      <c r="U286" s="1802"/>
      <c r="V286" s="2533">
        <v>10</v>
      </c>
      <c r="W286" s="2534"/>
      <c r="X286" s="2553"/>
      <c r="Y286" s="2553"/>
      <c r="Z286" s="2352"/>
      <c r="AA286" s="3286"/>
      <c r="AB286" s="3286"/>
      <c r="AC286" s="3286"/>
      <c r="AD286" s="3287"/>
      <c r="AE286" s="1885"/>
      <c r="AF286" s="2366"/>
      <c r="AG286" s="2368"/>
      <c r="AH286" s="2368"/>
      <c r="AI286" s="2368"/>
      <c r="AJ286" s="2369"/>
      <c r="AK286" s="3288"/>
      <c r="AL286" s="3289"/>
      <c r="AM286" s="3289"/>
      <c r="AN286" s="3290"/>
      <c r="AO286" s="1783"/>
      <c r="AP286" s="2373"/>
      <c r="AQ286" s="2360"/>
      <c r="AR286" s="1859"/>
      <c r="AS286" s="2573" t="e">
        <f t="shared" si="90"/>
        <v>#DIV/0!</v>
      </c>
      <c r="AT286" s="2574" t="e">
        <f t="shared" si="91"/>
        <v>#DIV/0!</v>
      </c>
      <c r="AU286" s="2574" t="e">
        <f t="shared" si="92"/>
        <v>#DIV/0!</v>
      </c>
      <c r="AV286" s="2574" t="e">
        <f t="shared" si="93"/>
        <v>#DIV/0!</v>
      </c>
      <c r="AW286" s="2575" t="e">
        <f t="shared" si="94"/>
        <v>#DIV/0!</v>
      </c>
      <c r="AX286" s="2575" t="e">
        <f t="shared" si="95"/>
        <v>#DIV/0!</v>
      </c>
      <c r="AY286" s="2575" t="e">
        <f t="shared" si="96"/>
        <v>#DIV/0!</v>
      </c>
      <c r="AZ286" s="2575" t="e">
        <f t="shared" si="97"/>
        <v>#DIV/0!</v>
      </c>
      <c r="BA286" s="2576" t="e">
        <f t="shared" si="98"/>
        <v>#DIV/0!</v>
      </c>
      <c r="BB286" s="2576" t="e">
        <f t="shared" si="99"/>
        <v>#DIV/0!</v>
      </c>
      <c r="BC286" s="2576" t="e">
        <f t="shared" si="100"/>
        <v>#DIV/0!</v>
      </c>
      <c r="BD286" s="2576" t="e">
        <f t="shared" si="101"/>
        <v>#DIV/0!</v>
      </c>
      <c r="BE286" s="1965">
        <v>0.2</v>
      </c>
      <c r="BF286" s="1965">
        <v>0.8</v>
      </c>
      <c r="BG286" s="2576" t="e">
        <f t="shared" si="102"/>
        <v>#DIV/0!</v>
      </c>
      <c r="BH286" s="2576" t="e">
        <f t="shared" si="103"/>
        <v>#DIV/0!</v>
      </c>
      <c r="BI286" s="2576" t="e">
        <f t="shared" si="104"/>
        <v>#DIV/0!</v>
      </c>
      <c r="BJ286" s="2576" t="e">
        <f t="shared" si="118"/>
        <v>#DIV/0!</v>
      </c>
      <c r="BK286" s="2576" t="e">
        <f t="shared" si="118"/>
        <v>#DIV/0!</v>
      </c>
      <c r="BL286" s="2576" t="e">
        <f t="shared" si="105"/>
        <v>#DIV/0!</v>
      </c>
      <c r="BM286" s="2576" t="e">
        <f t="shared" si="106"/>
        <v>#DIV/0!</v>
      </c>
      <c r="BN286" s="2576" t="e">
        <f t="shared" si="107"/>
        <v>#DIV/0!</v>
      </c>
      <c r="BO286" s="2576" t="e">
        <f t="shared" si="119"/>
        <v>#DIV/0!</v>
      </c>
      <c r="BP286" s="2576" t="e">
        <f t="shared" si="119"/>
        <v>#DIV/0!</v>
      </c>
      <c r="BQ286" s="2576" t="e">
        <f t="shared" si="119"/>
        <v>#DIV/0!</v>
      </c>
      <c r="BR286" s="2576" t="e">
        <f t="shared" si="119"/>
        <v>#DIV/0!</v>
      </c>
      <c r="BS286" s="5540"/>
      <c r="BT286" s="5540"/>
      <c r="BU286" s="5540"/>
      <c r="BV286" s="5540"/>
      <c r="BW286" s="5540"/>
      <c r="BX286" s="5540"/>
      <c r="BY286" s="5540"/>
      <c r="BZ286" s="5540"/>
      <c r="CA286" s="5550"/>
      <c r="CC286" s="5538"/>
      <c r="CD286" s="5540"/>
      <c r="CE286" s="5540"/>
      <c r="CF286" s="5550"/>
      <c r="CG286" s="5591"/>
    </row>
    <row r="287" spans="1:85" ht="14.25" customHeight="1" thickBot="1">
      <c r="A287" s="2579"/>
      <c r="B287" s="5579"/>
      <c r="C287" s="5580"/>
      <c r="D287" s="5581"/>
      <c r="E287" s="4136"/>
      <c r="F287" s="4134"/>
      <c r="G287" s="3329">
        <f>SUM(G13:G286)</f>
        <v>50290</v>
      </c>
      <c r="H287" s="3330"/>
      <c r="I287" s="3331">
        <f>SUM(I13:I286)</f>
        <v>0</v>
      </c>
      <c r="J287" s="3332">
        <f>SUM(J13:J286)</f>
        <v>0</v>
      </c>
      <c r="K287" s="3332">
        <f>SUM(K13:K286)</f>
        <v>0</v>
      </c>
      <c r="L287" s="3332">
        <f>SUM(L13:L286)</f>
        <v>0</v>
      </c>
      <c r="M287" s="3333"/>
      <c r="N287" s="3329">
        <f>SUM(N13:N286)</f>
        <v>1315387126</v>
      </c>
      <c r="O287" s="3334"/>
      <c r="P287" s="3330"/>
      <c r="Q287" s="3335">
        <f>SUM(Q13:Q286)</f>
        <v>0</v>
      </c>
      <c r="R287" s="3336">
        <f>SUM(R13:R286)</f>
        <v>0</v>
      </c>
      <c r="S287" s="3336">
        <f>SUM(S13:S286)</f>
        <v>0</v>
      </c>
      <c r="T287" s="3337">
        <f>SUM(T13:T286)</f>
        <v>0</v>
      </c>
      <c r="U287" s="2591"/>
      <c r="V287" s="3338"/>
      <c r="W287" s="3339">
        <f>COUNTIF(W13:W286,"*")</f>
        <v>93</v>
      </c>
      <c r="X287" s="5582"/>
      <c r="Y287" s="4136"/>
      <c r="Z287" s="4138"/>
      <c r="AA287" s="3340">
        <f>COUNTIFS(AA13:AA286,1)</f>
        <v>27</v>
      </c>
      <c r="AB287" s="3341">
        <f>COUNTIFS(AB13:AB286,1)</f>
        <v>0</v>
      </c>
      <c r="AC287" s="3341">
        <f>COUNTIFS(AC13:AC286,1)</f>
        <v>0</v>
      </c>
      <c r="AD287" s="3342">
        <f>COUNTIFS(AD13:AD286,1)</f>
        <v>0</v>
      </c>
      <c r="AE287" s="2577"/>
      <c r="AF287" s="3343"/>
      <c r="AG287" s="3344"/>
      <c r="AH287" s="3339">
        <f>COUNTIF(AH13:AH286,"*")</f>
        <v>6</v>
      </c>
      <c r="AI287" s="3344"/>
      <c r="AJ287" s="3345"/>
      <c r="AK287" s="5583"/>
      <c r="AL287" s="5584"/>
      <c r="AM287" s="5584"/>
      <c r="AN287" s="5585"/>
      <c r="AO287" s="2577"/>
      <c r="AP287" s="3346"/>
      <c r="AQ287" s="3347"/>
      <c r="AR287" s="2602"/>
      <c r="AS287" s="3348">
        <f t="shared" si="90"/>
        <v>0</v>
      </c>
      <c r="AT287" s="3349">
        <f t="shared" si="91"/>
        <v>0</v>
      </c>
      <c r="AU287" s="3349">
        <f t="shared" si="92"/>
        <v>0</v>
      </c>
      <c r="AV287" s="3349">
        <f t="shared" si="93"/>
        <v>0</v>
      </c>
      <c r="AW287" s="3344"/>
      <c r="AX287" s="3344"/>
      <c r="AY287" s="3344"/>
      <c r="AZ287" s="3344"/>
      <c r="BA287" s="3344"/>
      <c r="BB287" s="3344"/>
      <c r="BC287" s="3344"/>
      <c r="BD287" s="3344"/>
      <c r="BE287" s="3344"/>
      <c r="BF287" s="3344"/>
      <c r="BG287" s="3344"/>
      <c r="BH287" s="3344"/>
      <c r="BI287" s="3344"/>
      <c r="BJ287" s="3344"/>
      <c r="BK287" s="3344"/>
      <c r="BL287" s="3344"/>
      <c r="BM287" s="3344"/>
      <c r="BN287" s="3344"/>
      <c r="BO287" s="3344"/>
      <c r="BP287" s="3344"/>
      <c r="BQ287" s="3344"/>
      <c r="BR287" s="3344"/>
      <c r="BS287" s="3350" t="e">
        <f>AVERAGEIF(BS13:BS286,"&lt;&gt;#¡DIV/0!")</f>
        <v>#REF!</v>
      </c>
      <c r="BT287" s="3350" t="e">
        <f>AVERAGEIF(BT13:BT286,"&lt;&gt;#¡DIV/0!")</f>
        <v>#REF!</v>
      </c>
      <c r="BU287" s="3350" t="e">
        <f>AVERAGEIF(BU13:BU286,"&lt;&gt;#¡DIV/0!")</f>
        <v>#REF!</v>
      </c>
      <c r="BV287" s="3350" t="e">
        <f>AVERAGEIF(BV13:BV286,"&lt;&gt;#¡DIV/0!")</f>
        <v>#DIV/0!</v>
      </c>
      <c r="BW287" s="3349" t="e">
        <f>SUM(BW13:BW286)</f>
        <v>#REF!</v>
      </c>
      <c r="BX287" s="3349" t="e">
        <f>SUM(BX13:BX286)</f>
        <v>#REF!</v>
      </c>
      <c r="BY287" s="3349" t="e">
        <f>SUM(BY13:BY286)</f>
        <v>#REF!</v>
      </c>
      <c r="BZ287" s="3349" t="e">
        <f>SUM(BZ13:BZ286)</f>
        <v>#DIV/0!</v>
      </c>
      <c r="CA287" s="3351" t="e">
        <f>SUM(CA13:CA286)</f>
        <v>#DIV/0!</v>
      </c>
      <c r="CC287" s="3352" t="e">
        <f>AVERAGE(CC13:CC286)</f>
        <v>#DIV/0!</v>
      </c>
      <c r="CD287" s="3352" t="e">
        <f>AVERAGE(CD13:CD286)</f>
        <v>#DIV/0!</v>
      </c>
      <c r="CE287" s="3352" t="e">
        <f>AVERAGE(CE13:CE286)</f>
        <v>#DIV/0!</v>
      </c>
      <c r="CF287" s="3352" t="e">
        <f>AVERAGE(CF13:CF286)</f>
        <v>#DIV/0!</v>
      </c>
      <c r="CG287" s="3353" t="e">
        <f>AVERAGE(CG13:CG286)</f>
        <v>#DIV/0!</v>
      </c>
    </row>
  </sheetData>
  <autoFilter ref="A12:CT186" xr:uid="{00000000-0009-0000-0000-000000000000}"/>
  <mergeCells count="292">
    <mergeCell ref="A7:B7"/>
    <mergeCell ref="C7:G7"/>
    <mergeCell ref="A8:B8"/>
    <mergeCell ref="C8:G8"/>
    <mergeCell ref="AS9:CA9"/>
    <mergeCell ref="CC9:CG9"/>
    <mergeCell ref="A1:G1"/>
    <mergeCell ref="A2:B5"/>
    <mergeCell ref="E2:E5"/>
    <mergeCell ref="X2:Z2"/>
    <mergeCell ref="A6:B6"/>
    <mergeCell ref="C6:G6"/>
    <mergeCell ref="BS10:CA10"/>
    <mergeCell ref="CC10:CG10"/>
    <mergeCell ref="B11:C12"/>
    <mergeCell ref="F11:G11"/>
    <mergeCell ref="I11:L11"/>
    <mergeCell ref="Q11:T11"/>
    <mergeCell ref="AA11:AD11"/>
    <mergeCell ref="AK11:AN11"/>
    <mergeCell ref="AS11:AV11"/>
    <mergeCell ref="AW11:AZ11"/>
    <mergeCell ref="A10:T10"/>
    <mergeCell ref="V10:AD10"/>
    <mergeCell ref="AF10:AN10"/>
    <mergeCell ref="AP10:AQ10"/>
    <mergeCell ref="AS10:BD10"/>
    <mergeCell ref="BE10:BR10"/>
    <mergeCell ref="CC11:CG11"/>
    <mergeCell ref="BS11:BV11"/>
    <mergeCell ref="BW11:CA11"/>
    <mergeCell ref="B13:C25"/>
    <mergeCell ref="B26:C37"/>
    <mergeCell ref="B38:C47"/>
    <mergeCell ref="B48:C57"/>
    <mergeCell ref="B58:C63"/>
    <mergeCell ref="BA11:BD11"/>
    <mergeCell ref="BG11:BJ11"/>
    <mergeCell ref="BK11:BN11"/>
    <mergeCell ref="BO11:BR11"/>
    <mergeCell ref="B103:C109"/>
    <mergeCell ref="B110:C116"/>
    <mergeCell ref="A187:A196"/>
    <mergeCell ref="B187:C196"/>
    <mergeCell ref="D187:E196"/>
    <mergeCell ref="H187:H196"/>
    <mergeCell ref="B64:C67"/>
    <mergeCell ref="B68:C74"/>
    <mergeCell ref="B75:C81"/>
    <mergeCell ref="B82:C88"/>
    <mergeCell ref="B89:C95"/>
    <mergeCell ref="B96:C102"/>
    <mergeCell ref="BU187:BU196"/>
    <mergeCell ref="BV187:BV196"/>
    <mergeCell ref="BW187:BW196"/>
    <mergeCell ref="BX187:BX196"/>
    <mergeCell ref="M187:M196"/>
    <mergeCell ref="N187:N196"/>
    <mergeCell ref="Q187:Q196"/>
    <mergeCell ref="R187:R196"/>
    <mergeCell ref="S187:S196"/>
    <mergeCell ref="T187:T196"/>
    <mergeCell ref="S197:S206"/>
    <mergeCell ref="T197:T206"/>
    <mergeCell ref="BS197:BS206"/>
    <mergeCell ref="BT197:BT206"/>
    <mergeCell ref="BU197:BU206"/>
    <mergeCell ref="BV197:BV206"/>
    <mergeCell ref="CF187:CF196"/>
    <mergeCell ref="CG187:CG196"/>
    <mergeCell ref="A197:A206"/>
    <mergeCell ref="B197:C206"/>
    <mergeCell ref="D197:E206"/>
    <mergeCell ref="H197:H206"/>
    <mergeCell ref="M197:M206"/>
    <mergeCell ref="N197:N206"/>
    <mergeCell ref="Q197:Q206"/>
    <mergeCell ref="R197:R206"/>
    <mergeCell ref="BY187:BY196"/>
    <mergeCell ref="BZ187:BZ196"/>
    <mergeCell ref="CA187:CA196"/>
    <mergeCell ref="CC187:CC196"/>
    <mergeCell ref="CD187:CD196"/>
    <mergeCell ref="CE187:CE196"/>
    <mergeCell ref="BS187:BS196"/>
    <mergeCell ref="BT187:BT196"/>
    <mergeCell ref="CG197:CG206"/>
    <mergeCell ref="CG207:CG216"/>
    <mergeCell ref="A207:A216"/>
    <mergeCell ref="B207:C216"/>
    <mergeCell ref="D207:E216"/>
    <mergeCell ref="H207:H216"/>
    <mergeCell ref="M207:M216"/>
    <mergeCell ref="N207:N216"/>
    <mergeCell ref="BW197:BW206"/>
    <mergeCell ref="BX197:BX206"/>
    <mergeCell ref="BY197:BY206"/>
    <mergeCell ref="Q207:Q216"/>
    <mergeCell ref="R207:R216"/>
    <mergeCell ref="S207:S216"/>
    <mergeCell ref="T207:T216"/>
    <mergeCell ref="BS207:BS216"/>
    <mergeCell ref="BU207:BU216"/>
    <mergeCell ref="BV207:BV216"/>
    <mergeCell ref="BW207:BW216"/>
    <mergeCell ref="BX207:BX216"/>
    <mergeCell ref="BY207:BY216"/>
    <mergeCell ref="BZ197:BZ206"/>
    <mergeCell ref="CA197:CA206"/>
    <mergeCell ref="CC197:CC206"/>
    <mergeCell ref="CE217:CE226"/>
    <mergeCell ref="CF217:CF226"/>
    <mergeCell ref="CD197:CD206"/>
    <mergeCell ref="CE197:CE206"/>
    <mergeCell ref="CF197:CF206"/>
    <mergeCell ref="CA207:CA216"/>
    <mergeCell ref="CC207:CC216"/>
    <mergeCell ref="CD207:CD216"/>
    <mergeCell ref="CE207:CE216"/>
    <mergeCell ref="CF207:CF216"/>
    <mergeCell ref="CG217:CG226"/>
    <mergeCell ref="BT207:BT216"/>
    <mergeCell ref="A217:A226"/>
    <mergeCell ref="B217:C226"/>
    <mergeCell ref="D217:E226"/>
    <mergeCell ref="H217:H226"/>
    <mergeCell ref="M217:M226"/>
    <mergeCell ref="N217:N226"/>
    <mergeCell ref="CA217:CA226"/>
    <mergeCell ref="CC217:CC226"/>
    <mergeCell ref="CD217:CD226"/>
    <mergeCell ref="BU217:BU226"/>
    <mergeCell ref="BV217:BV226"/>
    <mergeCell ref="BW217:BW226"/>
    <mergeCell ref="BX217:BX226"/>
    <mergeCell ref="BY217:BY226"/>
    <mergeCell ref="BZ217:BZ226"/>
    <mergeCell ref="BZ207:BZ216"/>
    <mergeCell ref="Q217:Q226"/>
    <mergeCell ref="R217:R226"/>
    <mergeCell ref="S217:S226"/>
    <mergeCell ref="T217:T226"/>
    <mergeCell ref="BS217:BS226"/>
    <mergeCell ref="BT217:BT226"/>
    <mergeCell ref="Q227:Q236"/>
    <mergeCell ref="R227:R236"/>
    <mergeCell ref="S227:S236"/>
    <mergeCell ref="T227:T236"/>
    <mergeCell ref="BS227:BS236"/>
    <mergeCell ref="BT227:BT236"/>
    <mergeCell ref="A227:A236"/>
    <mergeCell ref="B227:C236"/>
    <mergeCell ref="D227:E236"/>
    <mergeCell ref="H227:H236"/>
    <mergeCell ref="M227:M236"/>
    <mergeCell ref="N227:N236"/>
    <mergeCell ref="CA227:CA236"/>
    <mergeCell ref="CC227:CC236"/>
    <mergeCell ref="CD227:CD236"/>
    <mergeCell ref="CE227:CE236"/>
    <mergeCell ref="CF227:CF236"/>
    <mergeCell ref="CG227:CG236"/>
    <mergeCell ref="BU227:BU236"/>
    <mergeCell ref="BV227:BV236"/>
    <mergeCell ref="BW227:BW236"/>
    <mergeCell ref="BX227:BX236"/>
    <mergeCell ref="BY227:BY236"/>
    <mergeCell ref="BZ227:BZ236"/>
    <mergeCell ref="Q237:Q246"/>
    <mergeCell ref="R237:R246"/>
    <mergeCell ref="S237:S246"/>
    <mergeCell ref="T237:T246"/>
    <mergeCell ref="BS237:BS246"/>
    <mergeCell ref="BT237:BT246"/>
    <mergeCell ref="A237:A246"/>
    <mergeCell ref="B237:C246"/>
    <mergeCell ref="D237:E246"/>
    <mergeCell ref="H237:H246"/>
    <mergeCell ref="M237:M246"/>
    <mergeCell ref="N237:N246"/>
    <mergeCell ref="CA237:CA246"/>
    <mergeCell ref="CC237:CC246"/>
    <mergeCell ref="CD237:CD246"/>
    <mergeCell ref="CE237:CE246"/>
    <mergeCell ref="CF237:CF246"/>
    <mergeCell ref="CG237:CG246"/>
    <mergeCell ref="BU237:BU246"/>
    <mergeCell ref="BV237:BV246"/>
    <mergeCell ref="BW237:BW246"/>
    <mergeCell ref="BX237:BX246"/>
    <mergeCell ref="BY237:BY246"/>
    <mergeCell ref="BZ237:BZ246"/>
    <mergeCell ref="Q247:Q256"/>
    <mergeCell ref="R247:R256"/>
    <mergeCell ref="S247:S256"/>
    <mergeCell ref="T247:T256"/>
    <mergeCell ref="BS247:BS256"/>
    <mergeCell ref="BT247:BT256"/>
    <mergeCell ref="A247:A256"/>
    <mergeCell ref="B247:C256"/>
    <mergeCell ref="D247:E256"/>
    <mergeCell ref="H247:H256"/>
    <mergeCell ref="M247:M256"/>
    <mergeCell ref="N247:N256"/>
    <mergeCell ref="CA247:CA256"/>
    <mergeCell ref="CC247:CC256"/>
    <mergeCell ref="CD247:CD256"/>
    <mergeCell ref="CE247:CE256"/>
    <mergeCell ref="CF247:CF256"/>
    <mergeCell ref="CG247:CG256"/>
    <mergeCell ref="BU247:BU256"/>
    <mergeCell ref="BV247:BV256"/>
    <mergeCell ref="BW247:BW256"/>
    <mergeCell ref="BX247:BX256"/>
    <mergeCell ref="BY247:BY256"/>
    <mergeCell ref="BZ247:BZ256"/>
    <mergeCell ref="Q257:Q266"/>
    <mergeCell ref="R257:R266"/>
    <mergeCell ref="S257:S266"/>
    <mergeCell ref="T257:T266"/>
    <mergeCell ref="BS257:BS266"/>
    <mergeCell ref="BT257:BT266"/>
    <mergeCell ref="A257:A266"/>
    <mergeCell ref="B257:C266"/>
    <mergeCell ref="D257:E266"/>
    <mergeCell ref="H257:H266"/>
    <mergeCell ref="M257:M266"/>
    <mergeCell ref="N257:N266"/>
    <mergeCell ref="CA257:CA266"/>
    <mergeCell ref="CC257:CC266"/>
    <mergeCell ref="CD257:CD266"/>
    <mergeCell ref="CE257:CE266"/>
    <mergeCell ref="CF257:CF266"/>
    <mergeCell ref="CG257:CG266"/>
    <mergeCell ref="BU257:BU266"/>
    <mergeCell ref="BV257:BV266"/>
    <mergeCell ref="BW257:BW266"/>
    <mergeCell ref="BX257:BX266"/>
    <mergeCell ref="BY257:BY266"/>
    <mergeCell ref="BZ257:BZ266"/>
    <mergeCell ref="CE267:CE276"/>
    <mergeCell ref="CF267:CF276"/>
    <mergeCell ref="CG267:CG276"/>
    <mergeCell ref="BU267:BU276"/>
    <mergeCell ref="BV267:BV276"/>
    <mergeCell ref="BW267:BW276"/>
    <mergeCell ref="BX267:BX276"/>
    <mergeCell ref="BY267:BY276"/>
    <mergeCell ref="BZ267:BZ276"/>
    <mergeCell ref="A277:A286"/>
    <mergeCell ref="B277:C286"/>
    <mergeCell ref="D277:E286"/>
    <mergeCell ref="H277:H286"/>
    <mergeCell ref="M277:M286"/>
    <mergeCell ref="N277:N286"/>
    <mergeCell ref="CA267:CA276"/>
    <mergeCell ref="CC267:CC276"/>
    <mergeCell ref="CD267:CD276"/>
    <mergeCell ref="Q267:Q276"/>
    <mergeCell ref="R267:R276"/>
    <mergeCell ref="S267:S276"/>
    <mergeCell ref="T267:T276"/>
    <mergeCell ref="BS267:BS276"/>
    <mergeCell ref="BT267:BT276"/>
    <mergeCell ref="A267:A276"/>
    <mergeCell ref="B267:C276"/>
    <mergeCell ref="D267:E276"/>
    <mergeCell ref="H267:H276"/>
    <mergeCell ref="M267:M276"/>
    <mergeCell ref="N267:N276"/>
    <mergeCell ref="CG277:CG286"/>
    <mergeCell ref="BU277:BU286"/>
    <mergeCell ref="BV277:BV286"/>
    <mergeCell ref="BW277:BW286"/>
    <mergeCell ref="BX277:BX286"/>
    <mergeCell ref="BY277:BY286"/>
    <mergeCell ref="BZ277:BZ286"/>
    <mergeCell ref="Q277:Q286"/>
    <mergeCell ref="R277:R286"/>
    <mergeCell ref="S277:S286"/>
    <mergeCell ref="T277:T286"/>
    <mergeCell ref="BS277:BS286"/>
    <mergeCell ref="BT277:BT286"/>
    <mergeCell ref="B287:C287"/>
    <mergeCell ref="D287:F287"/>
    <mergeCell ref="X287:Z287"/>
    <mergeCell ref="AK287:AN287"/>
    <mergeCell ref="CA277:CA286"/>
    <mergeCell ref="CC277:CC286"/>
    <mergeCell ref="CD277:CD286"/>
    <mergeCell ref="CE277:CE286"/>
    <mergeCell ref="CF277:CF286"/>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26</vt:i4>
      </vt:variant>
      <vt:variant>
        <vt:lpstr>Rangos con nombre</vt:lpstr>
      </vt:variant>
      <vt:variant>
        <vt:i4>1</vt:i4>
      </vt:variant>
    </vt:vector>
  </HeadingPairs>
  <TitlesOfParts>
    <vt:vector size="27" baseType="lpstr">
      <vt:lpstr>Índice</vt:lpstr>
      <vt:lpstr>Secretaría_de_Interior</vt:lpstr>
      <vt:lpstr>Secretaría_de_Salud</vt:lpstr>
      <vt:lpstr>Secretaría_de_Educación</vt:lpstr>
      <vt:lpstr>Secretaría_Desarrollo_Económico</vt:lpstr>
      <vt:lpstr>Secretaría de_Equidad</vt:lpstr>
      <vt:lpstr>Secretaría_Mujer_Equidad_Género</vt:lpstr>
      <vt:lpstr>Secretaría de Ambiente</vt:lpstr>
      <vt:lpstr>Secretaría de Infraestructura</vt:lpstr>
      <vt:lpstr>Secretaría de Hacienda</vt:lpstr>
      <vt:lpstr>Secretaría_General</vt:lpstr>
      <vt:lpstr>Oficina_Programas_Alimentación</vt:lpstr>
      <vt:lpstr>Oficina_Asesora_Planeación</vt:lpstr>
      <vt:lpstr>Oficina_TIC</vt:lpstr>
      <vt:lpstr>Oficina Consejería de Paz y DDH</vt:lpstr>
      <vt:lpstr>Oficina de Turismo</vt:lpstr>
      <vt:lpstr>Oficina_Cultura</vt:lpstr>
      <vt:lpstr>Oficina_Tránsito_Transporte</vt:lpstr>
      <vt:lpstr>Gerencia_Proyectos</vt:lpstr>
      <vt:lpstr>Oficina_Jurídica</vt:lpstr>
      <vt:lpstr>Ofic_Control_Interno</vt:lpstr>
      <vt:lpstr>Oficina_Talento_Humano</vt:lpstr>
      <vt:lpstr>Oficina_Comunicaciones</vt:lpstr>
      <vt:lpstr>Oficina_Control_Disc_Interno</vt:lpstr>
      <vt:lpstr>Aguas del Magdalena S.A., E.S.P</vt:lpstr>
      <vt:lpstr>INDEPORTES</vt:lpstr>
      <vt:lpstr>'Secretaría de Ambiente'!Área_de_impresión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claudio devani</dc:creator>
  <cp:lastModifiedBy>DESARROLLO-1</cp:lastModifiedBy>
  <dcterms:created xsi:type="dcterms:W3CDTF">2025-07-24T15:06:47Z</dcterms:created>
  <dcterms:modified xsi:type="dcterms:W3CDTF">2025-08-13T22:10:41Z</dcterms:modified>
</cp:coreProperties>
</file>